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rm/compoundriskdata/crm-excel/"/>
    </mc:Choice>
  </mc:AlternateContent>
  <xr:revisionPtr revIDLastSave="0" documentId="13_ncr:1_{D85A5795-6A7C-D945-A8D6-3BF1C63851D3}" xr6:coauthVersionLast="46" xr6:coauthVersionMax="46" xr10:uidLastSave="{00000000-0000-0000-0000-000000000000}"/>
  <bookViews>
    <workbookView xWindow="7100" yWindow="4120" windowWidth="25600" windowHeight="15540" firstSheet="1" activeTab="3" xr2:uid="{218792B8-1B86-BA4D-BDB8-DC566B7E37DD}"/>
  </bookViews>
  <sheets>
    <sheet name="Landing" sheetId="26" r:id="rId1"/>
    <sheet name="Dashboard A" sheetId="28" r:id="rId2"/>
    <sheet name="Data Dictionary" sheetId="9" r:id="rId3"/>
    <sheet name="Compound Alert" sheetId="1" r:id="rId4"/>
    <sheet name="Health" sheetId="2" r:id="rId5"/>
    <sheet name="Food" sheetId="14" r:id="rId6"/>
    <sheet name="Conflict" sheetId="16" r:id="rId7"/>
    <sheet name="Macro" sheetId="17" r:id="rId8"/>
    <sheet name="Natural Hazard" sheetId="18" r:id="rId9"/>
    <sheet name="Socioeconomic" sheetId="19" r:id="rId10"/>
    <sheet name="Data Reliability" sheetId="27" r:id="rId11"/>
    <sheet name="Parameters" sheetId="8" r:id="rId12"/>
    <sheet name="Dashboard B" sheetId="13" r:id="rId13"/>
  </sheets>
  <externalReferences>
    <externalReference r:id="rId14"/>
  </externalReferences>
  <definedNames>
    <definedName name="_xlnm._FilterDatabase" localSheetId="3" hidden="1">'Compound Alert'!$B$5:$AN$195</definedName>
    <definedName name="_xlnm._FilterDatabase" localSheetId="1" hidden="1">'Dashboard A'!$B$44:$O$234</definedName>
    <definedName name="_xlnm._FilterDatabase" localSheetId="12" hidden="1">'Dashboard B'!$B$72:$P$262</definedName>
    <definedName name="_xlnm._FilterDatabase" localSheetId="2" hidden="1">'Data Dictionary'!$B$7:$J$7</definedName>
    <definedName name="_xlnm._FilterDatabase" localSheetId="9" hidden="1">Socioeconomic!$B$5:$K$5</definedName>
    <definedName name="_xlchart.v5.0" hidden="1">[1]Data!$H$5</definedName>
    <definedName name="_xlchart.v5.1" hidden="1">'Dashboard A'!$B$44</definedName>
    <definedName name="_xlchart.v5.10" hidden="1">'Compound Alert'!$H$5</definedName>
    <definedName name="_xlchart.v5.11" hidden="1">'Compound Alert'!$H$6:$H$195</definedName>
    <definedName name="_xlchart.v5.12" hidden="1">'Compound Alert'!$B$5</definedName>
    <definedName name="_xlchart.v5.13" hidden="1">'Compound Alert'!$B$6:$B$195</definedName>
    <definedName name="_xlchart.v5.14" hidden="1">'Compound Alert'!$H$5</definedName>
    <definedName name="_xlchart.v5.15" hidden="1">'Compound Alert'!$K$6:$K$195</definedName>
    <definedName name="_xlchart.v5.2" hidden="1">'Dashboard A'!$B$45:$B$234</definedName>
    <definedName name="_xlchart.v5.3" hidden="1">'Dashboard A'!$G$45:$G$234</definedName>
    <definedName name="_xlchart.v5.4" hidden="1">'Compound Alert'!$B$5</definedName>
    <definedName name="_xlchart.v5.5" hidden="1">'Compound Alert'!$B$6:$B$195</definedName>
    <definedName name="_xlchart.v5.6" hidden="1">'Compound Alert'!$H$5</definedName>
    <definedName name="_xlchart.v5.7" hidden="1">'Compound Alert'!$K$6:$K$195</definedName>
    <definedName name="_xlchart.v5.8" hidden="1">'Compound Alert'!$B$5</definedName>
    <definedName name="_xlchart.v5.9" hidden="1">'Compound Alert'!$B$6:$B$195</definedName>
    <definedName name="Conflict_and_Fragility" localSheetId="6">Conflict!$H$5:$L$195</definedName>
    <definedName name="Food_Security" localSheetId="5">Food!$H$5:$L$195</definedName>
    <definedName name="Health" localSheetId="6">Conflict!#REF!</definedName>
    <definedName name="Health" localSheetId="5">Food!#REF!</definedName>
    <definedName name="Health" localSheetId="4">Health!$H$5:$R$195</definedName>
    <definedName name="Health" localSheetId="7">Macro!#REF!</definedName>
    <definedName name="Health" localSheetId="8">'Natural Hazard'!#REF!</definedName>
    <definedName name="Health" localSheetId="9">Socioeconomic!#REF!</definedName>
    <definedName name="Macro_Fiscal" localSheetId="7">Macro!$H$5:$J$195</definedName>
    <definedName name="Natural_Hazard" localSheetId="8">'Natural Hazard'!$H$5:$M$195</definedName>
    <definedName name="reliabilitysheet" localSheetId="3">'Compound Alert'!#REF!</definedName>
    <definedName name="reliabilitysheet" localSheetId="10">'Data Reliability'!$A$5:$U$195</definedName>
    <definedName name="reliabilitysheet_1" localSheetId="10">'Data Reliability'!$E$5:$U$195</definedName>
    <definedName name="Socioeconomic_Vulnerability" localSheetId="9">Socioeconomic!$H$5:$N$195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" i="1" l="1"/>
  <c r="AG7" i="1"/>
  <c r="AH7" i="1"/>
  <c r="AI7" i="1"/>
  <c r="AJ7" i="1"/>
  <c r="AK7" i="1"/>
  <c r="AF8" i="1"/>
  <c r="AG8" i="1"/>
  <c r="AH8" i="1"/>
  <c r="AI8" i="1"/>
  <c r="AJ8" i="1"/>
  <c r="AK8" i="1"/>
  <c r="AF9" i="1"/>
  <c r="AG9" i="1"/>
  <c r="AH9" i="1"/>
  <c r="AI9" i="1"/>
  <c r="AJ9" i="1"/>
  <c r="AK9" i="1"/>
  <c r="AF10" i="1"/>
  <c r="AH10" i="1"/>
  <c r="AI10" i="1"/>
  <c r="AJ10" i="1"/>
  <c r="AK10" i="1"/>
  <c r="AF11" i="1"/>
  <c r="AH11" i="1"/>
  <c r="AI11" i="1"/>
  <c r="AJ11" i="1"/>
  <c r="AK11" i="1"/>
  <c r="AF12" i="1"/>
  <c r="AG12" i="1"/>
  <c r="AH12" i="1"/>
  <c r="AI12" i="1"/>
  <c r="AJ12" i="1"/>
  <c r="AK12" i="1"/>
  <c r="AF13" i="1"/>
  <c r="AG13" i="1"/>
  <c r="AH13" i="1"/>
  <c r="AI13" i="1"/>
  <c r="AJ13" i="1"/>
  <c r="AK13" i="1"/>
  <c r="AF14" i="1"/>
  <c r="AG14" i="1"/>
  <c r="AH14" i="1"/>
  <c r="AI14" i="1"/>
  <c r="AJ14" i="1"/>
  <c r="AK14" i="1"/>
  <c r="AF15" i="1"/>
  <c r="AG15" i="1"/>
  <c r="AH15" i="1"/>
  <c r="AI15" i="1"/>
  <c r="AJ15" i="1"/>
  <c r="AK15" i="1"/>
  <c r="AF16" i="1"/>
  <c r="AG16" i="1"/>
  <c r="AH16" i="1"/>
  <c r="AI16" i="1"/>
  <c r="AJ16" i="1"/>
  <c r="AK16" i="1"/>
  <c r="AF17" i="1"/>
  <c r="AG17" i="1"/>
  <c r="AH17" i="1"/>
  <c r="AI17" i="1"/>
  <c r="AJ17" i="1"/>
  <c r="AK17" i="1"/>
  <c r="AF18" i="1"/>
  <c r="AG18" i="1"/>
  <c r="AH18" i="1"/>
  <c r="AI18" i="1"/>
  <c r="AJ18" i="1"/>
  <c r="AK18" i="1"/>
  <c r="AF19" i="1"/>
  <c r="AG19" i="1"/>
  <c r="AH19" i="1"/>
  <c r="AI19" i="1"/>
  <c r="AJ19" i="1"/>
  <c r="AK19" i="1"/>
  <c r="AF20" i="1"/>
  <c r="AG20" i="1"/>
  <c r="AH20" i="1"/>
  <c r="AI20" i="1"/>
  <c r="AJ20" i="1"/>
  <c r="AK20" i="1"/>
  <c r="AF21" i="1"/>
  <c r="AG21" i="1"/>
  <c r="AH21" i="1"/>
  <c r="AI21" i="1"/>
  <c r="AJ21" i="1"/>
  <c r="AK21" i="1"/>
  <c r="AF22" i="1"/>
  <c r="AG22" i="1"/>
  <c r="AH22" i="1"/>
  <c r="AI22" i="1"/>
  <c r="AJ22" i="1"/>
  <c r="AK22" i="1"/>
  <c r="AF23" i="1"/>
  <c r="AG23" i="1"/>
  <c r="AH23" i="1"/>
  <c r="AI23" i="1"/>
  <c r="AJ23" i="1"/>
  <c r="AK23" i="1"/>
  <c r="AF24" i="1"/>
  <c r="AG24" i="1"/>
  <c r="AH24" i="1"/>
  <c r="AI24" i="1"/>
  <c r="AJ24" i="1"/>
  <c r="AK24" i="1"/>
  <c r="AF25" i="1"/>
  <c r="AG25" i="1"/>
  <c r="AH25" i="1"/>
  <c r="AI25" i="1"/>
  <c r="AJ25" i="1"/>
  <c r="AK25" i="1"/>
  <c r="AF26" i="1"/>
  <c r="AG26" i="1"/>
  <c r="AH26" i="1"/>
  <c r="AI26" i="1"/>
  <c r="AJ26" i="1"/>
  <c r="AK26" i="1"/>
  <c r="AF27" i="1"/>
  <c r="AG27" i="1"/>
  <c r="AH27" i="1"/>
  <c r="AI27" i="1"/>
  <c r="AJ27" i="1"/>
  <c r="AK27" i="1"/>
  <c r="AF28" i="1"/>
  <c r="AG28" i="1"/>
  <c r="AH28" i="1"/>
  <c r="AI28" i="1"/>
  <c r="AJ28" i="1"/>
  <c r="AK28" i="1"/>
  <c r="AF29" i="1"/>
  <c r="AG29" i="1"/>
  <c r="AH29" i="1"/>
  <c r="AI29" i="1"/>
  <c r="AJ29" i="1"/>
  <c r="AK29" i="1"/>
  <c r="AF30" i="1"/>
  <c r="AG30" i="1"/>
  <c r="AH30" i="1"/>
  <c r="AI30" i="1"/>
  <c r="AJ30" i="1"/>
  <c r="AK30" i="1"/>
  <c r="AF31" i="1"/>
  <c r="AG31" i="1"/>
  <c r="AH31" i="1"/>
  <c r="AI31" i="1"/>
  <c r="AJ31" i="1"/>
  <c r="AK31" i="1"/>
  <c r="AF32" i="1"/>
  <c r="AG32" i="1"/>
  <c r="AH32" i="1"/>
  <c r="AI32" i="1"/>
  <c r="AJ32" i="1"/>
  <c r="AK32" i="1"/>
  <c r="AF33" i="1"/>
  <c r="AG33" i="1"/>
  <c r="AH33" i="1"/>
  <c r="AI33" i="1"/>
  <c r="AJ33" i="1"/>
  <c r="AK33" i="1"/>
  <c r="AF34" i="1"/>
  <c r="AG34" i="1"/>
  <c r="AH34" i="1"/>
  <c r="AI34" i="1"/>
  <c r="AJ34" i="1"/>
  <c r="AK34" i="1"/>
  <c r="AF35" i="1"/>
  <c r="AG35" i="1"/>
  <c r="AH35" i="1"/>
  <c r="AI35" i="1"/>
  <c r="AJ35" i="1"/>
  <c r="AK35" i="1"/>
  <c r="AF36" i="1"/>
  <c r="AG36" i="1"/>
  <c r="AH36" i="1"/>
  <c r="AI36" i="1"/>
  <c r="AJ36" i="1"/>
  <c r="AK36" i="1"/>
  <c r="AF37" i="1"/>
  <c r="AG37" i="1"/>
  <c r="AH37" i="1"/>
  <c r="AI37" i="1"/>
  <c r="AJ37" i="1"/>
  <c r="AK37" i="1"/>
  <c r="AF38" i="1"/>
  <c r="AG38" i="1"/>
  <c r="AH38" i="1"/>
  <c r="AI38" i="1"/>
  <c r="AJ38" i="1"/>
  <c r="AK38" i="1"/>
  <c r="AF39" i="1"/>
  <c r="AG39" i="1"/>
  <c r="AH39" i="1"/>
  <c r="AI39" i="1"/>
  <c r="AJ39" i="1"/>
  <c r="AK39" i="1"/>
  <c r="AF40" i="1"/>
  <c r="AG40" i="1"/>
  <c r="AH40" i="1"/>
  <c r="AI40" i="1"/>
  <c r="AJ40" i="1"/>
  <c r="AK40" i="1"/>
  <c r="AF41" i="1"/>
  <c r="AG41" i="1"/>
  <c r="AH41" i="1"/>
  <c r="AI41" i="1"/>
  <c r="AJ41" i="1"/>
  <c r="AK41" i="1"/>
  <c r="AF42" i="1"/>
  <c r="AG42" i="1"/>
  <c r="AH42" i="1"/>
  <c r="AI42" i="1"/>
  <c r="AJ42" i="1"/>
  <c r="AK42" i="1"/>
  <c r="AF43" i="1"/>
  <c r="AG43" i="1"/>
  <c r="AH43" i="1"/>
  <c r="AI43" i="1"/>
  <c r="AJ43" i="1"/>
  <c r="AK43" i="1"/>
  <c r="AF44" i="1"/>
  <c r="AG44" i="1"/>
  <c r="AH44" i="1"/>
  <c r="AI44" i="1"/>
  <c r="AJ44" i="1"/>
  <c r="AK44" i="1"/>
  <c r="AF45" i="1"/>
  <c r="AG45" i="1"/>
  <c r="AH45" i="1"/>
  <c r="AI45" i="1"/>
  <c r="AJ45" i="1"/>
  <c r="AK45" i="1"/>
  <c r="AF46" i="1"/>
  <c r="AG46" i="1"/>
  <c r="AH46" i="1"/>
  <c r="AI46" i="1"/>
  <c r="AJ46" i="1"/>
  <c r="AK46" i="1"/>
  <c r="AF47" i="1"/>
  <c r="AG47" i="1"/>
  <c r="AH47" i="1"/>
  <c r="AI47" i="1"/>
  <c r="AJ47" i="1"/>
  <c r="AK47" i="1"/>
  <c r="AF48" i="1"/>
  <c r="AG48" i="1"/>
  <c r="AH48" i="1"/>
  <c r="AI48" i="1"/>
  <c r="AJ48" i="1"/>
  <c r="AK48" i="1"/>
  <c r="AF49" i="1"/>
  <c r="AG49" i="1"/>
  <c r="AH49" i="1"/>
  <c r="AI49" i="1"/>
  <c r="AJ49" i="1"/>
  <c r="AK49" i="1"/>
  <c r="AF50" i="1"/>
  <c r="AG50" i="1"/>
  <c r="AH50" i="1"/>
  <c r="AI50" i="1"/>
  <c r="AJ50" i="1"/>
  <c r="AK50" i="1"/>
  <c r="AF51" i="1"/>
  <c r="AG51" i="1"/>
  <c r="AH51" i="1"/>
  <c r="AI51" i="1"/>
  <c r="AJ51" i="1"/>
  <c r="AK51" i="1"/>
  <c r="AF52" i="1"/>
  <c r="AG52" i="1"/>
  <c r="AH52" i="1"/>
  <c r="AI52" i="1"/>
  <c r="AJ52" i="1"/>
  <c r="AK52" i="1"/>
  <c r="AF53" i="1"/>
  <c r="AG53" i="1"/>
  <c r="AH53" i="1"/>
  <c r="AI53" i="1"/>
  <c r="AJ53" i="1"/>
  <c r="AK53" i="1"/>
  <c r="AF54" i="1"/>
  <c r="AG54" i="1"/>
  <c r="AH54" i="1"/>
  <c r="AI54" i="1"/>
  <c r="AJ54" i="1"/>
  <c r="AK54" i="1"/>
  <c r="AF55" i="1"/>
  <c r="AG55" i="1"/>
  <c r="AH55" i="1"/>
  <c r="AI55" i="1"/>
  <c r="AJ55" i="1"/>
  <c r="AK55" i="1"/>
  <c r="AF56" i="1"/>
  <c r="AG56" i="1"/>
  <c r="AH56" i="1"/>
  <c r="AI56" i="1"/>
  <c r="AJ56" i="1"/>
  <c r="AK56" i="1"/>
  <c r="AF57" i="1"/>
  <c r="AG57" i="1"/>
  <c r="AH57" i="1"/>
  <c r="AI57" i="1"/>
  <c r="AJ57" i="1"/>
  <c r="AK57" i="1"/>
  <c r="AF58" i="1"/>
  <c r="AG58" i="1"/>
  <c r="AH58" i="1"/>
  <c r="AI58" i="1"/>
  <c r="AJ58" i="1"/>
  <c r="AK58" i="1"/>
  <c r="AF59" i="1"/>
  <c r="AG59" i="1"/>
  <c r="AH59" i="1"/>
  <c r="AI59" i="1"/>
  <c r="AJ59" i="1"/>
  <c r="AK59" i="1"/>
  <c r="AF60" i="1"/>
  <c r="AG60" i="1"/>
  <c r="AH60" i="1"/>
  <c r="AI60" i="1"/>
  <c r="AJ60" i="1"/>
  <c r="AK60" i="1"/>
  <c r="AF61" i="1"/>
  <c r="AG61" i="1"/>
  <c r="AH61" i="1"/>
  <c r="AI61" i="1"/>
  <c r="AJ61" i="1"/>
  <c r="AK61" i="1"/>
  <c r="AF62" i="1"/>
  <c r="AG62" i="1"/>
  <c r="AH62" i="1"/>
  <c r="AI62" i="1"/>
  <c r="AJ62" i="1"/>
  <c r="AK62" i="1"/>
  <c r="AF63" i="1"/>
  <c r="AG63" i="1"/>
  <c r="AH63" i="1"/>
  <c r="AI63" i="1"/>
  <c r="AJ63" i="1"/>
  <c r="AK63" i="1"/>
  <c r="AF64" i="1"/>
  <c r="AG64" i="1"/>
  <c r="AH64" i="1"/>
  <c r="AI64" i="1"/>
  <c r="AJ64" i="1"/>
  <c r="AK64" i="1"/>
  <c r="AF65" i="1"/>
  <c r="AG65" i="1"/>
  <c r="AH65" i="1"/>
  <c r="AI65" i="1"/>
  <c r="AJ65" i="1"/>
  <c r="AK65" i="1"/>
  <c r="AF66" i="1"/>
  <c r="AG66" i="1"/>
  <c r="AH66" i="1"/>
  <c r="AI66" i="1"/>
  <c r="AJ66" i="1"/>
  <c r="AK66" i="1"/>
  <c r="AF67" i="1"/>
  <c r="AG67" i="1"/>
  <c r="AH67" i="1"/>
  <c r="AI67" i="1"/>
  <c r="AJ67" i="1"/>
  <c r="AK67" i="1"/>
  <c r="AF68" i="1"/>
  <c r="AG68" i="1"/>
  <c r="AH68" i="1"/>
  <c r="AI68" i="1"/>
  <c r="AJ68" i="1"/>
  <c r="AK68" i="1"/>
  <c r="AF69" i="1"/>
  <c r="AG69" i="1"/>
  <c r="AH69" i="1"/>
  <c r="AI69" i="1"/>
  <c r="AJ69" i="1"/>
  <c r="AK69" i="1"/>
  <c r="AF70" i="1"/>
  <c r="AG70" i="1"/>
  <c r="AH70" i="1"/>
  <c r="AI70" i="1"/>
  <c r="AJ70" i="1"/>
  <c r="AK70" i="1"/>
  <c r="AF71" i="1"/>
  <c r="AG71" i="1"/>
  <c r="AH71" i="1"/>
  <c r="AI71" i="1"/>
  <c r="AJ71" i="1"/>
  <c r="AK71" i="1"/>
  <c r="AF72" i="1"/>
  <c r="AG72" i="1"/>
  <c r="AH72" i="1"/>
  <c r="AI72" i="1"/>
  <c r="AJ72" i="1"/>
  <c r="AK72" i="1"/>
  <c r="AF73" i="1"/>
  <c r="AG73" i="1"/>
  <c r="AH73" i="1"/>
  <c r="AI73" i="1"/>
  <c r="AJ73" i="1"/>
  <c r="AK73" i="1"/>
  <c r="AF74" i="1"/>
  <c r="AG74" i="1"/>
  <c r="AH74" i="1"/>
  <c r="AI74" i="1"/>
  <c r="AJ74" i="1"/>
  <c r="AK74" i="1"/>
  <c r="AF75" i="1"/>
  <c r="AG75" i="1"/>
  <c r="AH75" i="1"/>
  <c r="AI75" i="1"/>
  <c r="AJ75" i="1"/>
  <c r="AK75" i="1"/>
  <c r="AF76" i="1"/>
  <c r="AG76" i="1"/>
  <c r="AH76" i="1"/>
  <c r="AI76" i="1"/>
  <c r="AJ76" i="1"/>
  <c r="AK76" i="1"/>
  <c r="AF77" i="1"/>
  <c r="AG77" i="1"/>
  <c r="AH77" i="1"/>
  <c r="AI77" i="1"/>
  <c r="AJ77" i="1"/>
  <c r="AK77" i="1"/>
  <c r="AF78" i="1"/>
  <c r="AG78" i="1"/>
  <c r="AH78" i="1"/>
  <c r="AI78" i="1"/>
  <c r="AJ78" i="1"/>
  <c r="AK78" i="1"/>
  <c r="AF79" i="1"/>
  <c r="AG79" i="1"/>
  <c r="AH79" i="1"/>
  <c r="AI79" i="1"/>
  <c r="AJ79" i="1"/>
  <c r="AK79" i="1"/>
  <c r="AF80" i="1"/>
  <c r="AG80" i="1"/>
  <c r="AH80" i="1"/>
  <c r="AI80" i="1"/>
  <c r="AJ80" i="1"/>
  <c r="AK80" i="1"/>
  <c r="AF81" i="1"/>
  <c r="AG81" i="1"/>
  <c r="AH81" i="1"/>
  <c r="AI81" i="1"/>
  <c r="AJ81" i="1"/>
  <c r="AK81" i="1"/>
  <c r="AF82" i="1"/>
  <c r="AG82" i="1"/>
  <c r="AH82" i="1"/>
  <c r="AI82" i="1"/>
  <c r="AJ82" i="1"/>
  <c r="AK82" i="1"/>
  <c r="AF83" i="1"/>
  <c r="AG83" i="1"/>
  <c r="AH83" i="1"/>
  <c r="AI83" i="1"/>
  <c r="AJ83" i="1"/>
  <c r="AK83" i="1"/>
  <c r="AF84" i="1"/>
  <c r="AG84" i="1"/>
  <c r="AH84" i="1"/>
  <c r="AI84" i="1"/>
  <c r="AJ84" i="1"/>
  <c r="AK84" i="1"/>
  <c r="AF85" i="1"/>
  <c r="AG85" i="1"/>
  <c r="AH85" i="1"/>
  <c r="AI85" i="1"/>
  <c r="AJ85" i="1"/>
  <c r="AK85" i="1"/>
  <c r="AF86" i="1"/>
  <c r="AG86" i="1"/>
  <c r="AH86" i="1"/>
  <c r="AI86" i="1"/>
  <c r="AJ86" i="1"/>
  <c r="AK86" i="1"/>
  <c r="AF87" i="1"/>
  <c r="AG87" i="1"/>
  <c r="AH87" i="1"/>
  <c r="AI87" i="1"/>
  <c r="AJ87" i="1"/>
  <c r="AK87" i="1"/>
  <c r="AF88" i="1"/>
  <c r="AG88" i="1"/>
  <c r="AH88" i="1"/>
  <c r="AI88" i="1"/>
  <c r="AJ88" i="1"/>
  <c r="AK88" i="1"/>
  <c r="AF89" i="1"/>
  <c r="AG89" i="1"/>
  <c r="AH89" i="1"/>
  <c r="AI89" i="1"/>
  <c r="AJ89" i="1"/>
  <c r="AK89" i="1"/>
  <c r="AF90" i="1"/>
  <c r="AG90" i="1"/>
  <c r="AH90" i="1"/>
  <c r="AI90" i="1"/>
  <c r="AJ90" i="1"/>
  <c r="AK90" i="1"/>
  <c r="AF91" i="1"/>
  <c r="AG91" i="1"/>
  <c r="AH91" i="1"/>
  <c r="AI91" i="1"/>
  <c r="AJ91" i="1"/>
  <c r="AK91" i="1"/>
  <c r="AF92" i="1"/>
  <c r="AG92" i="1"/>
  <c r="AH92" i="1"/>
  <c r="AI92" i="1"/>
  <c r="AJ92" i="1"/>
  <c r="AK92" i="1"/>
  <c r="AF93" i="1"/>
  <c r="AG93" i="1"/>
  <c r="AH93" i="1"/>
  <c r="AI93" i="1"/>
  <c r="AJ93" i="1"/>
  <c r="AK93" i="1"/>
  <c r="AF94" i="1"/>
  <c r="AG94" i="1"/>
  <c r="AH94" i="1"/>
  <c r="AI94" i="1"/>
  <c r="AJ94" i="1"/>
  <c r="AK94" i="1"/>
  <c r="AF95" i="1"/>
  <c r="AG95" i="1"/>
  <c r="AH95" i="1"/>
  <c r="AI95" i="1"/>
  <c r="AJ95" i="1"/>
  <c r="AK95" i="1"/>
  <c r="AF96" i="1"/>
  <c r="AG96" i="1"/>
  <c r="AH96" i="1"/>
  <c r="AI96" i="1"/>
  <c r="AJ96" i="1"/>
  <c r="AK96" i="1"/>
  <c r="AF97" i="1"/>
  <c r="AG97" i="1"/>
  <c r="AH97" i="1"/>
  <c r="AI97" i="1"/>
  <c r="AJ97" i="1"/>
  <c r="AK97" i="1"/>
  <c r="AF98" i="1"/>
  <c r="AG98" i="1"/>
  <c r="AH98" i="1"/>
  <c r="AI98" i="1"/>
  <c r="AJ98" i="1"/>
  <c r="AK98" i="1"/>
  <c r="AF99" i="1"/>
  <c r="AG99" i="1"/>
  <c r="AH99" i="1"/>
  <c r="AI99" i="1"/>
  <c r="AJ99" i="1"/>
  <c r="AK99" i="1"/>
  <c r="AF100" i="1"/>
  <c r="AG100" i="1"/>
  <c r="AH100" i="1"/>
  <c r="AI100" i="1"/>
  <c r="AJ100" i="1"/>
  <c r="AK100" i="1"/>
  <c r="AF101" i="1"/>
  <c r="AG101" i="1"/>
  <c r="AH101" i="1"/>
  <c r="AI101" i="1"/>
  <c r="AJ101" i="1"/>
  <c r="AK101" i="1"/>
  <c r="AF102" i="1"/>
  <c r="AG102" i="1"/>
  <c r="AH102" i="1"/>
  <c r="AI102" i="1"/>
  <c r="AJ102" i="1"/>
  <c r="AK102" i="1"/>
  <c r="AF103" i="1"/>
  <c r="AG103" i="1"/>
  <c r="AH103" i="1"/>
  <c r="AI103" i="1"/>
  <c r="AJ103" i="1"/>
  <c r="AK103" i="1"/>
  <c r="AF104" i="1"/>
  <c r="AG104" i="1"/>
  <c r="AH104" i="1"/>
  <c r="AI104" i="1"/>
  <c r="AJ104" i="1"/>
  <c r="AK104" i="1"/>
  <c r="AF105" i="1"/>
  <c r="AG105" i="1"/>
  <c r="AH105" i="1"/>
  <c r="AI105" i="1"/>
  <c r="AJ105" i="1"/>
  <c r="AK105" i="1"/>
  <c r="AF106" i="1"/>
  <c r="AG106" i="1"/>
  <c r="AH106" i="1"/>
  <c r="AI106" i="1"/>
  <c r="AJ106" i="1"/>
  <c r="AK106" i="1"/>
  <c r="AF107" i="1"/>
  <c r="AG107" i="1"/>
  <c r="AH107" i="1"/>
  <c r="AI107" i="1"/>
  <c r="AJ107" i="1"/>
  <c r="AK107" i="1"/>
  <c r="AF108" i="1"/>
  <c r="AG108" i="1"/>
  <c r="AH108" i="1"/>
  <c r="AI108" i="1"/>
  <c r="AJ108" i="1"/>
  <c r="AK108" i="1"/>
  <c r="AF109" i="1"/>
  <c r="AG109" i="1"/>
  <c r="AH109" i="1"/>
  <c r="AI109" i="1"/>
  <c r="AJ109" i="1"/>
  <c r="AK109" i="1"/>
  <c r="AF110" i="1"/>
  <c r="AG110" i="1"/>
  <c r="AH110" i="1"/>
  <c r="AI110" i="1"/>
  <c r="AJ110" i="1"/>
  <c r="AK110" i="1"/>
  <c r="AF111" i="1"/>
  <c r="AG111" i="1"/>
  <c r="AH111" i="1"/>
  <c r="AI111" i="1"/>
  <c r="AJ111" i="1"/>
  <c r="AK111" i="1"/>
  <c r="AF112" i="1"/>
  <c r="AG112" i="1"/>
  <c r="AH112" i="1"/>
  <c r="AI112" i="1"/>
  <c r="AJ112" i="1"/>
  <c r="AK112" i="1"/>
  <c r="AF113" i="1"/>
  <c r="AG113" i="1"/>
  <c r="AH113" i="1"/>
  <c r="AI113" i="1"/>
  <c r="AJ113" i="1"/>
  <c r="AK113" i="1"/>
  <c r="AF114" i="1"/>
  <c r="AG114" i="1"/>
  <c r="AH114" i="1"/>
  <c r="AI114" i="1"/>
  <c r="AJ114" i="1"/>
  <c r="AK114" i="1"/>
  <c r="AF115" i="1"/>
  <c r="AG115" i="1"/>
  <c r="AH115" i="1"/>
  <c r="AI115" i="1"/>
  <c r="AJ115" i="1"/>
  <c r="AK115" i="1"/>
  <c r="AF116" i="1"/>
  <c r="AG116" i="1"/>
  <c r="AH116" i="1"/>
  <c r="AI116" i="1"/>
  <c r="AJ116" i="1"/>
  <c r="AK116" i="1"/>
  <c r="AF117" i="1"/>
  <c r="AG117" i="1"/>
  <c r="AH117" i="1"/>
  <c r="AI117" i="1"/>
  <c r="AJ117" i="1"/>
  <c r="AK117" i="1"/>
  <c r="AF118" i="1"/>
  <c r="AG118" i="1"/>
  <c r="AH118" i="1"/>
  <c r="AI118" i="1"/>
  <c r="AJ118" i="1"/>
  <c r="AK118" i="1"/>
  <c r="AF119" i="1"/>
  <c r="AG119" i="1"/>
  <c r="AH119" i="1"/>
  <c r="AI119" i="1"/>
  <c r="AJ119" i="1"/>
  <c r="AK119" i="1"/>
  <c r="AF120" i="1"/>
  <c r="AG120" i="1"/>
  <c r="AH120" i="1"/>
  <c r="AI120" i="1"/>
  <c r="AJ120" i="1"/>
  <c r="AK120" i="1"/>
  <c r="AF121" i="1"/>
  <c r="AG121" i="1"/>
  <c r="AH121" i="1"/>
  <c r="AI121" i="1"/>
  <c r="AJ121" i="1"/>
  <c r="AK121" i="1"/>
  <c r="AF122" i="1"/>
  <c r="AG122" i="1"/>
  <c r="AH122" i="1"/>
  <c r="AI122" i="1"/>
  <c r="AJ122" i="1"/>
  <c r="AK122" i="1"/>
  <c r="AF123" i="1"/>
  <c r="AG123" i="1"/>
  <c r="AH123" i="1"/>
  <c r="AI123" i="1"/>
  <c r="AJ123" i="1"/>
  <c r="AK123" i="1"/>
  <c r="AF124" i="1"/>
  <c r="AG124" i="1"/>
  <c r="AH124" i="1"/>
  <c r="AI124" i="1"/>
  <c r="AJ124" i="1"/>
  <c r="AK124" i="1"/>
  <c r="AF125" i="1"/>
  <c r="AG125" i="1"/>
  <c r="AH125" i="1"/>
  <c r="AI125" i="1"/>
  <c r="AJ125" i="1"/>
  <c r="AK125" i="1"/>
  <c r="AF126" i="1"/>
  <c r="AG126" i="1"/>
  <c r="AH126" i="1"/>
  <c r="AI126" i="1"/>
  <c r="AJ126" i="1"/>
  <c r="AK126" i="1"/>
  <c r="AF127" i="1"/>
  <c r="AG127" i="1"/>
  <c r="AH127" i="1"/>
  <c r="AI127" i="1"/>
  <c r="AJ127" i="1"/>
  <c r="AK127" i="1"/>
  <c r="AF128" i="1"/>
  <c r="AG128" i="1"/>
  <c r="AH128" i="1"/>
  <c r="AI128" i="1"/>
  <c r="AJ128" i="1"/>
  <c r="AK128" i="1"/>
  <c r="AF129" i="1"/>
  <c r="AG129" i="1"/>
  <c r="AH129" i="1"/>
  <c r="AI129" i="1"/>
  <c r="AJ129" i="1"/>
  <c r="AK129" i="1"/>
  <c r="AF130" i="1"/>
  <c r="AG130" i="1"/>
  <c r="AH130" i="1"/>
  <c r="AI130" i="1"/>
  <c r="AJ130" i="1"/>
  <c r="AK130" i="1"/>
  <c r="AF131" i="1"/>
  <c r="AG131" i="1"/>
  <c r="AH131" i="1"/>
  <c r="AI131" i="1"/>
  <c r="AJ131" i="1"/>
  <c r="AK131" i="1"/>
  <c r="AF132" i="1"/>
  <c r="AG132" i="1"/>
  <c r="AH132" i="1"/>
  <c r="AI132" i="1"/>
  <c r="AJ132" i="1"/>
  <c r="AK132" i="1"/>
  <c r="AF133" i="1"/>
  <c r="AG133" i="1"/>
  <c r="AH133" i="1"/>
  <c r="AI133" i="1"/>
  <c r="AJ133" i="1"/>
  <c r="AK133" i="1"/>
  <c r="AF134" i="1"/>
  <c r="AG134" i="1"/>
  <c r="AH134" i="1"/>
  <c r="AI134" i="1"/>
  <c r="AJ134" i="1"/>
  <c r="AK134" i="1"/>
  <c r="AF135" i="1"/>
  <c r="AG135" i="1"/>
  <c r="AH135" i="1"/>
  <c r="AI135" i="1"/>
  <c r="AJ135" i="1"/>
  <c r="AK135" i="1"/>
  <c r="AF136" i="1"/>
  <c r="AG136" i="1"/>
  <c r="AH136" i="1"/>
  <c r="AI136" i="1"/>
  <c r="AJ136" i="1"/>
  <c r="AK136" i="1"/>
  <c r="AF137" i="1"/>
  <c r="AG137" i="1"/>
  <c r="AH137" i="1"/>
  <c r="AI137" i="1"/>
  <c r="AJ137" i="1"/>
  <c r="AK137" i="1"/>
  <c r="AF138" i="1"/>
  <c r="AG138" i="1"/>
  <c r="AH138" i="1"/>
  <c r="AI138" i="1"/>
  <c r="AJ138" i="1"/>
  <c r="AK138" i="1"/>
  <c r="AF139" i="1"/>
  <c r="AG139" i="1"/>
  <c r="AH139" i="1"/>
  <c r="AI139" i="1"/>
  <c r="AJ139" i="1"/>
  <c r="AK139" i="1"/>
  <c r="AF140" i="1"/>
  <c r="AG140" i="1"/>
  <c r="AH140" i="1"/>
  <c r="AI140" i="1"/>
  <c r="AJ140" i="1"/>
  <c r="AK140" i="1"/>
  <c r="AF141" i="1"/>
  <c r="AG141" i="1"/>
  <c r="AH141" i="1"/>
  <c r="AI141" i="1"/>
  <c r="AJ141" i="1"/>
  <c r="AK141" i="1"/>
  <c r="AF142" i="1"/>
  <c r="AG142" i="1"/>
  <c r="AH142" i="1"/>
  <c r="AI142" i="1"/>
  <c r="AJ142" i="1"/>
  <c r="AK142" i="1"/>
  <c r="AF143" i="1"/>
  <c r="AG143" i="1"/>
  <c r="AH143" i="1"/>
  <c r="AI143" i="1"/>
  <c r="AJ143" i="1"/>
  <c r="AK143" i="1"/>
  <c r="AF144" i="1"/>
  <c r="AG144" i="1"/>
  <c r="AH144" i="1"/>
  <c r="AI144" i="1"/>
  <c r="AJ144" i="1"/>
  <c r="AK144" i="1"/>
  <c r="AF145" i="1"/>
  <c r="AG145" i="1"/>
  <c r="AH145" i="1"/>
  <c r="AI145" i="1"/>
  <c r="AJ145" i="1"/>
  <c r="AK145" i="1"/>
  <c r="AF146" i="1"/>
  <c r="AG146" i="1"/>
  <c r="AH146" i="1"/>
  <c r="AI146" i="1"/>
  <c r="AJ146" i="1"/>
  <c r="AK146" i="1"/>
  <c r="AF147" i="1"/>
  <c r="AG147" i="1"/>
  <c r="AH147" i="1"/>
  <c r="AI147" i="1"/>
  <c r="AJ147" i="1"/>
  <c r="AK147" i="1"/>
  <c r="AF148" i="1"/>
  <c r="AG148" i="1"/>
  <c r="AH148" i="1"/>
  <c r="AI148" i="1"/>
  <c r="AJ148" i="1"/>
  <c r="AK148" i="1"/>
  <c r="AF149" i="1"/>
  <c r="AG149" i="1"/>
  <c r="AH149" i="1"/>
  <c r="AI149" i="1"/>
  <c r="AJ149" i="1"/>
  <c r="AK149" i="1"/>
  <c r="AF150" i="1"/>
  <c r="AG150" i="1"/>
  <c r="AH150" i="1"/>
  <c r="AI150" i="1"/>
  <c r="AJ150" i="1"/>
  <c r="AK150" i="1"/>
  <c r="AF151" i="1"/>
  <c r="AG151" i="1"/>
  <c r="AH151" i="1"/>
  <c r="AI151" i="1"/>
  <c r="AJ151" i="1"/>
  <c r="AK151" i="1"/>
  <c r="AF152" i="1"/>
  <c r="AG152" i="1"/>
  <c r="AH152" i="1"/>
  <c r="AI152" i="1"/>
  <c r="AJ152" i="1"/>
  <c r="AK152" i="1"/>
  <c r="AF153" i="1"/>
  <c r="AG153" i="1"/>
  <c r="AH153" i="1"/>
  <c r="AI153" i="1"/>
  <c r="AJ153" i="1"/>
  <c r="AK153" i="1"/>
  <c r="AF154" i="1"/>
  <c r="AG154" i="1"/>
  <c r="AH154" i="1"/>
  <c r="AI154" i="1"/>
  <c r="AJ154" i="1"/>
  <c r="AK154" i="1"/>
  <c r="AF155" i="1"/>
  <c r="AG155" i="1"/>
  <c r="AH155" i="1"/>
  <c r="AI155" i="1"/>
  <c r="AJ155" i="1"/>
  <c r="AK155" i="1"/>
  <c r="AF156" i="1"/>
  <c r="AG156" i="1"/>
  <c r="AH156" i="1"/>
  <c r="AI156" i="1"/>
  <c r="AJ156" i="1"/>
  <c r="AK156" i="1"/>
  <c r="AF157" i="1"/>
  <c r="AG157" i="1"/>
  <c r="AH157" i="1"/>
  <c r="AI157" i="1"/>
  <c r="AJ157" i="1"/>
  <c r="AK157" i="1"/>
  <c r="AF158" i="1"/>
  <c r="AG158" i="1"/>
  <c r="AH158" i="1"/>
  <c r="AI158" i="1"/>
  <c r="AJ158" i="1"/>
  <c r="AK158" i="1"/>
  <c r="AF159" i="1"/>
  <c r="AG159" i="1"/>
  <c r="AH159" i="1"/>
  <c r="AI159" i="1"/>
  <c r="AJ159" i="1"/>
  <c r="AK159" i="1"/>
  <c r="AF160" i="1"/>
  <c r="AG160" i="1"/>
  <c r="AH160" i="1"/>
  <c r="AI160" i="1"/>
  <c r="AJ160" i="1"/>
  <c r="AK160" i="1"/>
  <c r="AF161" i="1"/>
  <c r="AG161" i="1"/>
  <c r="AH161" i="1"/>
  <c r="AI161" i="1"/>
  <c r="AJ161" i="1"/>
  <c r="AK161" i="1"/>
  <c r="AF162" i="1"/>
  <c r="AG162" i="1"/>
  <c r="AH162" i="1"/>
  <c r="AI162" i="1"/>
  <c r="AJ162" i="1"/>
  <c r="AK162" i="1"/>
  <c r="AF163" i="1"/>
  <c r="AG163" i="1"/>
  <c r="AH163" i="1"/>
  <c r="AI163" i="1"/>
  <c r="AJ163" i="1"/>
  <c r="AK163" i="1"/>
  <c r="AF164" i="1"/>
  <c r="AG164" i="1"/>
  <c r="AH164" i="1"/>
  <c r="AI164" i="1"/>
  <c r="AJ164" i="1"/>
  <c r="AK164" i="1"/>
  <c r="AF165" i="1"/>
  <c r="AG165" i="1"/>
  <c r="AH165" i="1"/>
  <c r="AI165" i="1"/>
  <c r="AJ165" i="1"/>
  <c r="AK165" i="1"/>
  <c r="AF166" i="1"/>
  <c r="AG166" i="1"/>
  <c r="AH166" i="1"/>
  <c r="AI166" i="1"/>
  <c r="AJ166" i="1"/>
  <c r="AK166" i="1"/>
  <c r="AF167" i="1"/>
  <c r="AG167" i="1"/>
  <c r="AH167" i="1"/>
  <c r="AI167" i="1"/>
  <c r="AJ167" i="1"/>
  <c r="AK167" i="1"/>
  <c r="AF168" i="1"/>
  <c r="AG168" i="1"/>
  <c r="AH168" i="1"/>
  <c r="AI168" i="1"/>
  <c r="AJ168" i="1"/>
  <c r="AK168" i="1"/>
  <c r="AF169" i="1"/>
  <c r="AG169" i="1"/>
  <c r="AH169" i="1"/>
  <c r="AI169" i="1"/>
  <c r="AJ169" i="1"/>
  <c r="AK169" i="1"/>
  <c r="AF170" i="1"/>
  <c r="AG170" i="1"/>
  <c r="AH170" i="1"/>
  <c r="AI170" i="1"/>
  <c r="AJ170" i="1"/>
  <c r="AK170" i="1"/>
  <c r="AF171" i="1"/>
  <c r="AG171" i="1"/>
  <c r="AH171" i="1"/>
  <c r="AI171" i="1"/>
  <c r="AJ171" i="1"/>
  <c r="AK171" i="1"/>
  <c r="AF172" i="1"/>
  <c r="AG172" i="1"/>
  <c r="AH172" i="1"/>
  <c r="AI172" i="1"/>
  <c r="AJ172" i="1"/>
  <c r="AK172" i="1"/>
  <c r="AF173" i="1"/>
  <c r="AG173" i="1"/>
  <c r="AH173" i="1"/>
  <c r="AI173" i="1"/>
  <c r="AJ173" i="1"/>
  <c r="AK173" i="1"/>
  <c r="AF174" i="1"/>
  <c r="AG174" i="1"/>
  <c r="AH174" i="1"/>
  <c r="AI174" i="1"/>
  <c r="AJ174" i="1"/>
  <c r="AK174" i="1"/>
  <c r="AF175" i="1"/>
  <c r="AG175" i="1"/>
  <c r="AH175" i="1"/>
  <c r="AI175" i="1"/>
  <c r="AJ175" i="1"/>
  <c r="AK175" i="1"/>
  <c r="AF176" i="1"/>
  <c r="AG176" i="1"/>
  <c r="AH176" i="1"/>
  <c r="AI176" i="1"/>
  <c r="AJ176" i="1"/>
  <c r="AK176" i="1"/>
  <c r="AF177" i="1"/>
  <c r="AG177" i="1"/>
  <c r="AH177" i="1"/>
  <c r="AI177" i="1"/>
  <c r="AJ177" i="1"/>
  <c r="AK177" i="1"/>
  <c r="AF178" i="1"/>
  <c r="AG178" i="1"/>
  <c r="AH178" i="1"/>
  <c r="AI178" i="1"/>
  <c r="AJ178" i="1"/>
  <c r="AK178" i="1"/>
  <c r="AF179" i="1"/>
  <c r="AG179" i="1"/>
  <c r="AH179" i="1"/>
  <c r="AI179" i="1"/>
  <c r="AJ179" i="1"/>
  <c r="AK179" i="1"/>
  <c r="AF180" i="1"/>
  <c r="AG180" i="1"/>
  <c r="AH180" i="1"/>
  <c r="AI180" i="1"/>
  <c r="AJ180" i="1"/>
  <c r="AK180" i="1"/>
  <c r="AF181" i="1"/>
  <c r="AG181" i="1"/>
  <c r="AH181" i="1"/>
  <c r="AI181" i="1"/>
  <c r="AJ181" i="1"/>
  <c r="AK181" i="1"/>
  <c r="AF182" i="1"/>
  <c r="AG182" i="1"/>
  <c r="AH182" i="1"/>
  <c r="AI182" i="1"/>
  <c r="AJ182" i="1"/>
  <c r="AK182" i="1"/>
  <c r="AF183" i="1"/>
  <c r="AG183" i="1"/>
  <c r="AH183" i="1"/>
  <c r="AI183" i="1"/>
  <c r="AJ183" i="1"/>
  <c r="AK183" i="1"/>
  <c r="AF184" i="1"/>
  <c r="AG184" i="1"/>
  <c r="AH184" i="1"/>
  <c r="AI184" i="1"/>
  <c r="AJ184" i="1"/>
  <c r="AK184" i="1"/>
  <c r="AF185" i="1"/>
  <c r="AG185" i="1"/>
  <c r="AH185" i="1"/>
  <c r="AI185" i="1"/>
  <c r="AJ185" i="1"/>
  <c r="AK185" i="1"/>
  <c r="AF186" i="1"/>
  <c r="AG186" i="1"/>
  <c r="AH186" i="1"/>
  <c r="AI186" i="1"/>
  <c r="AJ186" i="1"/>
  <c r="AK186" i="1"/>
  <c r="AF187" i="1"/>
  <c r="AG187" i="1"/>
  <c r="AH187" i="1"/>
  <c r="AI187" i="1"/>
  <c r="AJ187" i="1"/>
  <c r="AK187" i="1"/>
  <c r="AF188" i="1"/>
  <c r="AG188" i="1"/>
  <c r="AH188" i="1"/>
  <c r="AI188" i="1"/>
  <c r="AJ188" i="1"/>
  <c r="AK188" i="1"/>
  <c r="AF189" i="1"/>
  <c r="AG189" i="1"/>
  <c r="AH189" i="1"/>
  <c r="AI189" i="1"/>
  <c r="AJ189" i="1"/>
  <c r="AK189" i="1"/>
  <c r="AF190" i="1"/>
  <c r="AG190" i="1"/>
  <c r="AH190" i="1"/>
  <c r="AI190" i="1"/>
  <c r="AJ190" i="1"/>
  <c r="AK190" i="1"/>
  <c r="AF191" i="1"/>
  <c r="AG191" i="1"/>
  <c r="AH191" i="1"/>
  <c r="AI191" i="1"/>
  <c r="AJ191" i="1"/>
  <c r="AK191" i="1"/>
  <c r="AF192" i="1"/>
  <c r="AG192" i="1"/>
  <c r="AH192" i="1"/>
  <c r="AI192" i="1"/>
  <c r="AJ192" i="1"/>
  <c r="AK192" i="1"/>
  <c r="AF193" i="1"/>
  <c r="AG193" i="1"/>
  <c r="AH193" i="1"/>
  <c r="AI193" i="1"/>
  <c r="AJ193" i="1"/>
  <c r="AK193" i="1"/>
  <c r="AF194" i="1"/>
  <c r="AG194" i="1"/>
  <c r="AH194" i="1"/>
  <c r="AI194" i="1"/>
  <c r="AJ194" i="1"/>
  <c r="AK194" i="1"/>
  <c r="AF195" i="1"/>
  <c r="AG195" i="1"/>
  <c r="AH195" i="1"/>
  <c r="AI195" i="1"/>
  <c r="AJ195" i="1"/>
  <c r="AK195" i="1"/>
  <c r="AK6" i="1"/>
  <c r="AJ6" i="1"/>
  <c r="AI6" i="1"/>
  <c r="AH6" i="1"/>
  <c r="AG6" i="1"/>
  <c r="AF6" i="1"/>
  <c r="Y7" i="1"/>
  <c r="Z7" i="1"/>
  <c r="AA7" i="1"/>
  <c r="AB7" i="1"/>
  <c r="AC7" i="1"/>
  <c r="AD7" i="1"/>
  <c r="Y8" i="1"/>
  <c r="Z8" i="1"/>
  <c r="AA8" i="1"/>
  <c r="AB8" i="1"/>
  <c r="AC8" i="1"/>
  <c r="AD8" i="1"/>
  <c r="Y9" i="1"/>
  <c r="Z9" i="1"/>
  <c r="AA9" i="1"/>
  <c r="AB9" i="1"/>
  <c r="AC9" i="1"/>
  <c r="AD9" i="1"/>
  <c r="Y10" i="1"/>
  <c r="Z10" i="1"/>
  <c r="AA10" i="1"/>
  <c r="AB10" i="1"/>
  <c r="AC10" i="1"/>
  <c r="AD10" i="1"/>
  <c r="Y11" i="1"/>
  <c r="AA11" i="1"/>
  <c r="AB11" i="1"/>
  <c r="AC11" i="1"/>
  <c r="AD11" i="1"/>
  <c r="Y12" i="1"/>
  <c r="Z12" i="1"/>
  <c r="AA12" i="1"/>
  <c r="AB12" i="1"/>
  <c r="AC12" i="1"/>
  <c r="AD12" i="1"/>
  <c r="Y13" i="1"/>
  <c r="Z13" i="1"/>
  <c r="AA13" i="1"/>
  <c r="AB13" i="1"/>
  <c r="AC13" i="1"/>
  <c r="AD13" i="1"/>
  <c r="Y14" i="1"/>
  <c r="Z14" i="1"/>
  <c r="AA14" i="1"/>
  <c r="AB14" i="1"/>
  <c r="AC14" i="1"/>
  <c r="AD14" i="1"/>
  <c r="Y15" i="1"/>
  <c r="Z15" i="1"/>
  <c r="AA15" i="1"/>
  <c r="AB15" i="1"/>
  <c r="AC15" i="1"/>
  <c r="AD15" i="1"/>
  <c r="Y16" i="1"/>
  <c r="Z16" i="1"/>
  <c r="AA16" i="1"/>
  <c r="AB16" i="1"/>
  <c r="AC16" i="1"/>
  <c r="AD16" i="1"/>
  <c r="Y17" i="1"/>
  <c r="Z17" i="1"/>
  <c r="AA17" i="1"/>
  <c r="AB17" i="1"/>
  <c r="AC17" i="1"/>
  <c r="AD17" i="1"/>
  <c r="Y18" i="1"/>
  <c r="Z18" i="1"/>
  <c r="AA18" i="1"/>
  <c r="AB18" i="1"/>
  <c r="AC18" i="1"/>
  <c r="AD18" i="1"/>
  <c r="Y19" i="1"/>
  <c r="Z19" i="1"/>
  <c r="AA19" i="1"/>
  <c r="AB19" i="1"/>
  <c r="AC19" i="1"/>
  <c r="AD19" i="1"/>
  <c r="Y20" i="1"/>
  <c r="Z20" i="1"/>
  <c r="AA20" i="1"/>
  <c r="AB20" i="1"/>
  <c r="AC20" i="1"/>
  <c r="AD20" i="1"/>
  <c r="Y21" i="1"/>
  <c r="Z21" i="1"/>
  <c r="AA21" i="1"/>
  <c r="AB21" i="1"/>
  <c r="AC21" i="1"/>
  <c r="AD21" i="1"/>
  <c r="Y22" i="1"/>
  <c r="Z22" i="1"/>
  <c r="AA22" i="1"/>
  <c r="AB22" i="1"/>
  <c r="AC22" i="1"/>
  <c r="AD22" i="1"/>
  <c r="Y23" i="1"/>
  <c r="Z23" i="1"/>
  <c r="AA23" i="1"/>
  <c r="AB23" i="1"/>
  <c r="AC23" i="1"/>
  <c r="AD23" i="1"/>
  <c r="Y24" i="1"/>
  <c r="Z24" i="1"/>
  <c r="AA24" i="1"/>
  <c r="AB24" i="1"/>
  <c r="AC24" i="1"/>
  <c r="AD24" i="1"/>
  <c r="Y25" i="1"/>
  <c r="Z25" i="1"/>
  <c r="AA25" i="1"/>
  <c r="AB25" i="1"/>
  <c r="AC25" i="1"/>
  <c r="AD25" i="1"/>
  <c r="Y26" i="1"/>
  <c r="Z26" i="1"/>
  <c r="AA26" i="1"/>
  <c r="AB26" i="1"/>
  <c r="AC26" i="1"/>
  <c r="AD26" i="1"/>
  <c r="Y27" i="1"/>
  <c r="Z27" i="1"/>
  <c r="AA27" i="1"/>
  <c r="AB27" i="1"/>
  <c r="AC27" i="1"/>
  <c r="AD27" i="1"/>
  <c r="Y28" i="1"/>
  <c r="Z28" i="1"/>
  <c r="AA28" i="1"/>
  <c r="AB28" i="1"/>
  <c r="AC28" i="1"/>
  <c r="AD28" i="1"/>
  <c r="Y29" i="1"/>
  <c r="Z29" i="1"/>
  <c r="AA29" i="1"/>
  <c r="AB29" i="1"/>
  <c r="AC29" i="1"/>
  <c r="AD29" i="1"/>
  <c r="Y30" i="1"/>
  <c r="Z30" i="1"/>
  <c r="AA30" i="1"/>
  <c r="AB30" i="1"/>
  <c r="AC30" i="1"/>
  <c r="AD30" i="1"/>
  <c r="Y31" i="1"/>
  <c r="Z31" i="1"/>
  <c r="AA31" i="1"/>
  <c r="AB31" i="1"/>
  <c r="AC31" i="1"/>
  <c r="AD31" i="1"/>
  <c r="Y32" i="1"/>
  <c r="Z32" i="1"/>
  <c r="AA32" i="1"/>
  <c r="AB32" i="1"/>
  <c r="AC32" i="1"/>
  <c r="AD32" i="1"/>
  <c r="Y33" i="1"/>
  <c r="Z33" i="1"/>
  <c r="AA33" i="1"/>
  <c r="AB33" i="1"/>
  <c r="AC33" i="1"/>
  <c r="AD33" i="1"/>
  <c r="Y34" i="1"/>
  <c r="Z34" i="1"/>
  <c r="AA34" i="1"/>
  <c r="AB34" i="1"/>
  <c r="AC34" i="1"/>
  <c r="AD34" i="1"/>
  <c r="Y35" i="1"/>
  <c r="Z35" i="1"/>
  <c r="AA35" i="1"/>
  <c r="AB35" i="1"/>
  <c r="AC35" i="1"/>
  <c r="AD35" i="1"/>
  <c r="Y36" i="1"/>
  <c r="Z36" i="1"/>
  <c r="AA36" i="1"/>
  <c r="AB36" i="1"/>
  <c r="AC36" i="1"/>
  <c r="AD36" i="1"/>
  <c r="Y37" i="1"/>
  <c r="Z37" i="1"/>
  <c r="AA37" i="1"/>
  <c r="AB37" i="1"/>
  <c r="AC37" i="1"/>
  <c r="AD37" i="1"/>
  <c r="Y38" i="1"/>
  <c r="Z38" i="1"/>
  <c r="AA38" i="1"/>
  <c r="AB38" i="1"/>
  <c r="AC38" i="1"/>
  <c r="AD38" i="1"/>
  <c r="Y39" i="1"/>
  <c r="Z39" i="1"/>
  <c r="AA39" i="1"/>
  <c r="AB39" i="1"/>
  <c r="AC39" i="1"/>
  <c r="AD39" i="1"/>
  <c r="Y40" i="1"/>
  <c r="Z40" i="1"/>
  <c r="AA40" i="1"/>
  <c r="AB40" i="1"/>
  <c r="AC40" i="1"/>
  <c r="AD40" i="1"/>
  <c r="Y41" i="1"/>
  <c r="Z41" i="1"/>
  <c r="AA41" i="1"/>
  <c r="AB41" i="1"/>
  <c r="AC41" i="1"/>
  <c r="AD41" i="1"/>
  <c r="Y42" i="1"/>
  <c r="Z42" i="1"/>
  <c r="AA42" i="1"/>
  <c r="AB42" i="1"/>
  <c r="AC42" i="1"/>
  <c r="AD42" i="1"/>
  <c r="Y43" i="1"/>
  <c r="Z43" i="1"/>
  <c r="AA43" i="1"/>
  <c r="AB43" i="1"/>
  <c r="AC43" i="1"/>
  <c r="AD43" i="1"/>
  <c r="Y44" i="1"/>
  <c r="Z44" i="1"/>
  <c r="AA44" i="1"/>
  <c r="AB44" i="1"/>
  <c r="AC44" i="1"/>
  <c r="AD44" i="1"/>
  <c r="Y45" i="1"/>
  <c r="Z45" i="1"/>
  <c r="AA45" i="1"/>
  <c r="AB45" i="1"/>
  <c r="AC45" i="1"/>
  <c r="AD45" i="1"/>
  <c r="Y46" i="1"/>
  <c r="Z46" i="1"/>
  <c r="AA46" i="1"/>
  <c r="AB46" i="1"/>
  <c r="AC46" i="1"/>
  <c r="AD46" i="1"/>
  <c r="Y47" i="1"/>
  <c r="Z47" i="1"/>
  <c r="AA47" i="1"/>
  <c r="AB47" i="1"/>
  <c r="AC47" i="1"/>
  <c r="AD47" i="1"/>
  <c r="Y48" i="1"/>
  <c r="Z48" i="1"/>
  <c r="AA48" i="1"/>
  <c r="AB48" i="1"/>
  <c r="AC48" i="1"/>
  <c r="AD48" i="1"/>
  <c r="Y49" i="1"/>
  <c r="Z49" i="1"/>
  <c r="AA49" i="1"/>
  <c r="AB49" i="1"/>
  <c r="AC49" i="1"/>
  <c r="AD49" i="1"/>
  <c r="Y50" i="1"/>
  <c r="Z50" i="1"/>
  <c r="AA50" i="1"/>
  <c r="AB50" i="1"/>
  <c r="AC50" i="1"/>
  <c r="AD50" i="1"/>
  <c r="Y51" i="1"/>
  <c r="Z51" i="1"/>
  <c r="AA51" i="1"/>
  <c r="AB51" i="1"/>
  <c r="AC51" i="1"/>
  <c r="AD51" i="1"/>
  <c r="Y52" i="1"/>
  <c r="Z52" i="1"/>
  <c r="AA52" i="1"/>
  <c r="AB52" i="1"/>
  <c r="AC52" i="1"/>
  <c r="AD52" i="1"/>
  <c r="Y53" i="1"/>
  <c r="Z53" i="1"/>
  <c r="AA53" i="1"/>
  <c r="AB53" i="1"/>
  <c r="AC53" i="1"/>
  <c r="AD53" i="1"/>
  <c r="Y54" i="1"/>
  <c r="Z54" i="1"/>
  <c r="AA54" i="1"/>
  <c r="AB54" i="1"/>
  <c r="AC54" i="1"/>
  <c r="AD54" i="1"/>
  <c r="Y55" i="1"/>
  <c r="Z55" i="1"/>
  <c r="AA55" i="1"/>
  <c r="AB55" i="1"/>
  <c r="AC55" i="1"/>
  <c r="AD55" i="1"/>
  <c r="Y56" i="1"/>
  <c r="Z56" i="1"/>
  <c r="AA56" i="1"/>
  <c r="AB56" i="1"/>
  <c r="AC56" i="1"/>
  <c r="AD56" i="1"/>
  <c r="Y57" i="1"/>
  <c r="Z57" i="1"/>
  <c r="AA57" i="1"/>
  <c r="AB57" i="1"/>
  <c r="AC57" i="1"/>
  <c r="AD57" i="1"/>
  <c r="Y58" i="1"/>
  <c r="Z58" i="1"/>
  <c r="AA58" i="1"/>
  <c r="AB58" i="1"/>
  <c r="AC58" i="1"/>
  <c r="AD58" i="1"/>
  <c r="Y59" i="1"/>
  <c r="Z59" i="1"/>
  <c r="AA59" i="1"/>
  <c r="AB59" i="1"/>
  <c r="AC59" i="1"/>
  <c r="AD59" i="1"/>
  <c r="Y60" i="1"/>
  <c r="Z60" i="1"/>
  <c r="AA60" i="1"/>
  <c r="AB60" i="1"/>
  <c r="AC60" i="1"/>
  <c r="AD60" i="1"/>
  <c r="Y61" i="1"/>
  <c r="Z61" i="1"/>
  <c r="AA61" i="1"/>
  <c r="AB61" i="1"/>
  <c r="AC61" i="1"/>
  <c r="AD61" i="1"/>
  <c r="Y62" i="1"/>
  <c r="Z62" i="1"/>
  <c r="AA62" i="1"/>
  <c r="AB62" i="1"/>
  <c r="AC62" i="1"/>
  <c r="AD62" i="1"/>
  <c r="Y63" i="1"/>
  <c r="Z63" i="1"/>
  <c r="AA63" i="1"/>
  <c r="AB63" i="1"/>
  <c r="AC63" i="1"/>
  <c r="AD63" i="1"/>
  <c r="Y64" i="1"/>
  <c r="Z64" i="1"/>
  <c r="AA64" i="1"/>
  <c r="AB64" i="1"/>
  <c r="AC64" i="1"/>
  <c r="AD64" i="1"/>
  <c r="Y65" i="1"/>
  <c r="Z65" i="1"/>
  <c r="AA65" i="1"/>
  <c r="AB65" i="1"/>
  <c r="AC65" i="1"/>
  <c r="AD65" i="1"/>
  <c r="Y66" i="1"/>
  <c r="Z66" i="1"/>
  <c r="AA66" i="1"/>
  <c r="AB66" i="1"/>
  <c r="AC66" i="1"/>
  <c r="AD66" i="1"/>
  <c r="Y67" i="1"/>
  <c r="Z67" i="1"/>
  <c r="AA67" i="1"/>
  <c r="AB67" i="1"/>
  <c r="AC67" i="1"/>
  <c r="AD67" i="1"/>
  <c r="Y68" i="1"/>
  <c r="Z68" i="1"/>
  <c r="AA68" i="1"/>
  <c r="AB68" i="1"/>
  <c r="AC68" i="1"/>
  <c r="AD68" i="1"/>
  <c r="Y69" i="1"/>
  <c r="Z69" i="1"/>
  <c r="AA69" i="1"/>
  <c r="AB69" i="1"/>
  <c r="AC69" i="1"/>
  <c r="AD69" i="1"/>
  <c r="Y70" i="1"/>
  <c r="Z70" i="1"/>
  <c r="AA70" i="1"/>
  <c r="AB70" i="1"/>
  <c r="AC70" i="1"/>
  <c r="AD70" i="1"/>
  <c r="Y71" i="1"/>
  <c r="Z71" i="1"/>
  <c r="AA71" i="1"/>
  <c r="AB71" i="1"/>
  <c r="AC71" i="1"/>
  <c r="AD71" i="1"/>
  <c r="Y72" i="1"/>
  <c r="Z72" i="1"/>
  <c r="AA72" i="1"/>
  <c r="AB72" i="1"/>
  <c r="AC72" i="1"/>
  <c r="AD72" i="1"/>
  <c r="Y73" i="1"/>
  <c r="Z73" i="1"/>
  <c r="AA73" i="1"/>
  <c r="AB73" i="1"/>
  <c r="AC73" i="1"/>
  <c r="AD73" i="1"/>
  <c r="Y74" i="1"/>
  <c r="Z74" i="1"/>
  <c r="AA74" i="1"/>
  <c r="AB74" i="1"/>
  <c r="AC74" i="1"/>
  <c r="AD74" i="1"/>
  <c r="Y75" i="1"/>
  <c r="Z75" i="1"/>
  <c r="AA75" i="1"/>
  <c r="AB75" i="1"/>
  <c r="AC75" i="1"/>
  <c r="AD75" i="1"/>
  <c r="Y76" i="1"/>
  <c r="Z76" i="1"/>
  <c r="AA76" i="1"/>
  <c r="AB76" i="1"/>
  <c r="AC76" i="1"/>
  <c r="AD76" i="1"/>
  <c r="Y77" i="1"/>
  <c r="Z77" i="1"/>
  <c r="AA77" i="1"/>
  <c r="AB77" i="1"/>
  <c r="AC77" i="1"/>
  <c r="AD77" i="1"/>
  <c r="Y78" i="1"/>
  <c r="Z78" i="1"/>
  <c r="AA78" i="1"/>
  <c r="AB78" i="1"/>
  <c r="AC78" i="1"/>
  <c r="AD78" i="1"/>
  <c r="Y79" i="1"/>
  <c r="Z79" i="1"/>
  <c r="AA79" i="1"/>
  <c r="AB79" i="1"/>
  <c r="AC79" i="1"/>
  <c r="AD79" i="1"/>
  <c r="Y80" i="1"/>
  <c r="Z80" i="1"/>
  <c r="AA80" i="1"/>
  <c r="AB80" i="1"/>
  <c r="AC80" i="1"/>
  <c r="AD80" i="1"/>
  <c r="Y81" i="1"/>
  <c r="Z81" i="1"/>
  <c r="AA81" i="1"/>
  <c r="AB81" i="1"/>
  <c r="AC81" i="1"/>
  <c r="AD81" i="1"/>
  <c r="Y82" i="1"/>
  <c r="Z82" i="1"/>
  <c r="AA82" i="1"/>
  <c r="AB82" i="1"/>
  <c r="AC82" i="1"/>
  <c r="AD82" i="1"/>
  <c r="Y83" i="1"/>
  <c r="Z83" i="1"/>
  <c r="AA83" i="1"/>
  <c r="AB83" i="1"/>
  <c r="AC83" i="1"/>
  <c r="AD83" i="1"/>
  <c r="Y84" i="1"/>
  <c r="Z84" i="1"/>
  <c r="AA84" i="1"/>
  <c r="AB84" i="1"/>
  <c r="AC84" i="1"/>
  <c r="AD84" i="1"/>
  <c r="Y85" i="1"/>
  <c r="Z85" i="1"/>
  <c r="AA85" i="1"/>
  <c r="AB85" i="1"/>
  <c r="AC85" i="1"/>
  <c r="AD85" i="1"/>
  <c r="Y86" i="1"/>
  <c r="Z86" i="1"/>
  <c r="AA86" i="1"/>
  <c r="AB86" i="1"/>
  <c r="AC86" i="1"/>
  <c r="AD86" i="1"/>
  <c r="Y87" i="1"/>
  <c r="Z87" i="1"/>
  <c r="AA87" i="1"/>
  <c r="AB87" i="1"/>
  <c r="AC87" i="1"/>
  <c r="AD87" i="1"/>
  <c r="Y88" i="1"/>
  <c r="Z88" i="1"/>
  <c r="AA88" i="1"/>
  <c r="AB88" i="1"/>
  <c r="AC88" i="1"/>
  <c r="AD88" i="1"/>
  <c r="Y89" i="1"/>
  <c r="Z89" i="1"/>
  <c r="AA89" i="1"/>
  <c r="AB89" i="1"/>
  <c r="AC89" i="1"/>
  <c r="AD89" i="1"/>
  <c r="Y90" i="1"/>
  <c r="Z90" i="1"/>
  <c r="AA90" i="1"/>
  <c r="AB90" i="1"/>
  <c r="AC90" i="1"/>
  <c r="AD90" i="1"/>
  <c r="Y91" i="1"/>
  <c r="Z91" i="1"/>
  <c r="AA91" i="1"/>
  <c r="AB91" i="1"/>
  <c r="AC91" i="1"/>
  <c r="AD91" i="1"/>
  <c r="Y92" i="1"/>
  <c r="Z92" i="1"/>
  <c r="AA92" i="1"/>
  <c r="AB92" i="1"/>
  <c r="AC92" i="1"/>
  <c r="AD92" i="1"/>
  <c r="Y93" i="1"/>
  <c r="Z93" i="1"/>
  <c r="AA93" i="1"/>
  <c r="AB93" i="1"/>
  <c r="AC93" i="1"/>
  <c r="AD93" i="1"/>
  <c r="Y94" i="1"/>
  <c r="Z94" i="1"/>
  <c r="AA94" i="1"/>
  <c r="AB94" i="1"/>
  <c r="AC94" i="1"/>
  <c r="AD94" i="1"/>
  <c r="Y95" i="1"/>
  <c r="Z95" i="1"/>
  <c r="AA95" i="1"/>
  <c r="AB95" i="1"/>
  <c r="AC95" i="1"/>
  <c r="AD95" i="1"/>
  <c r="Y96" i="1"/>
  <c r="Z96" i="1"/>
  <c r="AA96" i="1"/>
  <c r="AB96" i="1"/>
  <c r="AC96" i="1"/>
  <c r="AD96" i="1"/>
  <c r="Y97" i="1"/>
  <c r="Z97" i="1"/>
  <c r="AA97" i="1"/>
  <c r="AB97" i="1"/>
  <c r="AC97" i="1"/>
  <c r="AD97" i="1"/>
  <c r="Y98" i="1"/>
  <c r="Z98" i="1"/>
  <c r="AA98" i="1"/>
  <c r="AB98" i="1"/>
  <c r="AC98" i="1"/>
  <c r="AD98" i="1"/>
  <c r="Y99" i="1"/>
  <c r="Z99" i="1"/>
  <c r="AA99" i="1"/>
  <c r="AB99" i="1"/>
  <c r="AC99" i="1"/>
  <c r="AD99" i="1"/>
  <c r="Y100" i="1"/>
  <c r="Z100" i="1"/>
  <c r="AA100" i="1"/>
  <c r="AB100" i="1"/>
  <c r="AC100" i="1"/>
  <c r="AD100" i="1"/>
  <c r="Y101" i="1"/>
  <c r="Z101" i="1"/>
  <c r="AA101" i="1"/>
  <c r="AB101" i="1"/>
  <c r="AC101" i="1"/>
  <c r="AD101" i="1"/>
  <c r="Y102" i="1"/>
  <c r="Z102" i="1"/>
  <c r="AA102" i="1"/>
  <c r="AB102" i="1"/>
  <c r="AC102" i="1"/>
  <c r="AD102" i="1"/>
  <c r="Y103" i="1"/>
  <c r="Z103" i="1"/>
  <c r="AA103" i="1"/>
  <c r="AB103" i="1"/>
  <c r="AC103" i="1"/>
  <c r="AD103" i="1"/>
  <c r="Y104" i="1"/>
  <c r="Z104" i="1"/>
  <c r="AA104" i="1"/>
  <c r="AB104" i="1"/>
  <c r="AC104" i="1"/>
  <c r="AD104" i="1"/>
  <c r="Y105" i="1"/>
  <c r="Z105" i="1"/>
  <c r="AA105" i="1"/>
  <c r="AB105" i="1"/>
  <c r="AC105" i="1"/>
  <c r="AD105" i="1"/>
  <c r="Y106" i="1"/>
  <c r="Z106" i="1"/>
  <c r="AA106" i="1"/>
  <c r="AB106" i="1"/>
  <c r="AC106" i="1"/>
  <c r="AD106" i="1"/>
  <c r="Y107" i="1"/>
  <c r="Z107" i="1"/>
  <c r="AA107" i="1"/>
  <c r="AB107" i="1"/>
  <c r="AC107" i="1"/>
  <c r="AD107" i="1"/>
  <c r="Y108" i="1"/>
  <c r="Z108" i="1"/>
  <c r="AA108" i="1"/>
  <c r="AB108" i="1"/>
  <c r="AC108" i="1"/>
  <c r="AD108" i="1"/>
  <c r="Y109" i="1"/>
  <c r="Z109" i="1"/>
  <c r="AA109" i="1"/>
  <c r="AB109" i="1"/>
  <c r="AC109" i="1"/>
  <c r="AD109" i="1"/>
  <c r="Y110" i="1"/>
  <c r="Z110" i="1"/>
  <c r="AA110" i="1"/>
  <c r="AB110" i="1"/>
  <c r="AC110" i="1"/>
  <c r="AD110" i="1"/>
  <c r="Y111" i="1"/>
  <c r="Z111" i="1"/>
  <c r="AA111" i="1"/>
  <c r="AB111" i="1"/>
  <c r="AC111" i="1"/>
  <c r="AD111" i="1"/>
  <c r="Y112" i="1"/>
  <c r="Z112" i="1"/>
  <c r="AA112" i="1"/>
  <c r="AB112" i="1"/>
  <c r="AC112" i="1"/>
  <c r="AD112" i="1"/>
  <c r="Y113" i="1"/>
  <c r="Z113" i="1"/>
  <c r="AA113" i="1"/>
  <c r="AB113" i="1"/>
  <c r="AC113" i="1"/>
  <c r="AD113" i="1"/>
  <c r="Y114" i="1"/>
  <c r="Z114" i="1"/>
  <c r="AA114" i="1"/>
  <c r="AB114" i="1"/>
  <c r="AC114" i="1"/>
  <c r="AD114" i="1"/>
  <c r="Y115" i="1"/>
  <c r="Z115" i="1"/>
  <c r="AA115" i="1"/>
  <c r="AB115" i="1"/>
  <c r="AC115" i="1"/>
  <c r="AD115" i="1"/>
  <c r="Y116" i="1"/>
  <c r="Z116" i="1"/>
  <c r="AA116" i="1"/>
  <c r="AB116" i="1"/>
  <c r="AC116" i="1"/>
  <c r="AD116" i="1"/>
  <c r="Y117" i="1"/>
  <c r="Z117" i="1"/>
  <c r="AA117" i="1"/>
  <c r="AB117" i="1"/>
  <c r="AC117" i="1"/>
  <c r="AD117" i="1"/>
  <c r="Y118" i="1"/>
  <c r="Z118" i="1"/>
  <c r="AA118" i="1"/>
  <c r="AB118" i="1"/>
  <c r="AC118" i="1"/>
  <c r="AD118" i="1"/>
  <c r="Y119" i="1"/>
  <c r="Z119" i="1"/>
  <c r="AA119" i="1"/>
  <c r="AB119" i="1"/>
  <c r="AC119" i="1"/>
  <c r="AD119" i="1"/>
  <c r="Y120" i="1"/>
  <c r="Z120" i="1"/>
  <c r="AA120" i="1"/>
  <c r="AB120" i="1"/>
  <c r="AC120" i="1"/>
  <c r="AD120" i="1"/>
  <c r="Y121" i="1"/>
  <c r="Z121" i="1"/>
  <c r="AA121" i="1"/>
  <c r="AB121" i="1"/>
  <c r="AC121" i="1"/>
  <c r="AD121" i="1"/>
  <c r="Y122" i="1"/>
  <c r="Z122" i="1"/>
  <c r="AA122" i="1"/>
  <c r="AB122" i="1"/>
  <c r="AC122" i="1"/>
  <c r="AD122" i="1"/>
  <c r="Y123" i="1"/>
  <c r="Z123" i="1"/>
  <c r="AA123" i="1"/>
  <c r="AB123" i="1"/>
  <c r="AC123" i="1"/>
  <c r="AD123" i="1"/>
  <c r="Y124" i="1"/>
  <c r="Z124" i="1"/>
  <c r="AA124" i="1"/>
  <c r="AB124" i="1"/>
  <c r="AC124" i="1"/>
  <c r="AD124" i="1"/>
  <c r="Y125" i="1"/>
  <c r="Z125" i="1"/>
  <c r="AA125" i="1"/>
  <c r="AB125" i="1"/>
  <c r="AC125" i="1"/>
  <c r="AD125" i="1"/>
  <c r="Y126" i="1"/>
  <c r="Z126" i="1"/>
  <c r="AA126" i="1"/>
  <c r="AB126" i="1"/>
  <c r="AC126" i="1"/>
  <c r="AD126" i="1"/>
  <c r="Y127" i="1"/>
  <c r="Z127" i="1"/>
  <c r="AA127" i="1"/>
  <c r="AB127" i="1"/>
  <c r="AC127" i="1"/>
  <c r="AD127" i="1"/>
  <c r="Y128" i="1"/>
  <c r="Z128" i="1"/>
  <c r="AA128" i="1"/>
  <c r="AB128" i="1"/>
  <c r="AC128" i="1"/>
  <c r="AD128" i="1"/>
  <c r="Y129" i="1"/>
  <c r="Z129" i="1"/>
  <c r="AA129" i="1"/>
  <c r="AB129" i="1"/>
  <c r="AC129" i="1"/>
  <c r="AD129" i="1"/>
  <c r="Y130" i="1"/>
  <c r="Z130" i="1"/>
  <c r="AA130" i="1"/>
  <c r="AB130" i="1"/>
  <c r="AC130" i="1"/>
  <c r="AD130" i="1"/>
  <c r="Y131" i="1"/>
  <c r="Z131" i="1"/>
  <c r="AA131" i="1"/>
  <c r="AB131" i="1"/>
  <c r="AC131" i="1"/>
  <c r="AD131" i="1"/>
  <c r="Y132" i="1"/>
  <c r="Z132" i="1"/>
  <c r="AA132" i="1"/>
  <c r="AB132" i="1"/>
  <c r="AC132" i="1"/>
  <c r="AD132" i="1"/>
  <c r="Y133" i="1"/>
  <c r="Z133" i="1"/>
  <c r="AA133" i="1"/>
  <c r="AB133" i="1"/>
  <c r="AC133" i="1"/>
  <c r="AD133" i="1"/>
  <c r="Y134" i="1"/>
  <c r="Z134" i="1"/>
  <c r="AA134" i="1"/>
  <c r="AB134" i="1"/>
  <c r="AC134" i="1"/>
  <c r="AD134" i="1"/>
  <c r="Y135" i="1"/>
  <c r="Z135" i="1"/>
  <c r="AA135" i="1"/>
  <c r="AB135" i="1"/>
  <c r="AC135" i="1"/>
  <c r="AD135" i="1"/>
  <c r="Y136" i="1"/>
  <c r="Z136" i="1"/>
  <c r="AA136" i="1"/>
  <c r="AB136" i="1"/>
  <c r="AC136" i="1"/>
  <c r="AD136" i="1"/>
  <c r="Y137" i="1"/>
  <c r="Z137" i="1"/>
  <c r="AA137" i="1"/>
  <c r="AB137" i="1"/>
  <c r="AC137" i="1"/>
  <c r="AD137" i="1"/>
  <c r="Y138" i="1"/>
  <c r="Z138" i="1"/>
  <c r="AA138" i="1"/>
  <c r="AB138" i="1"/>
  <c r="AC138" i="1"/>
  <c r="AD138" i="1"/>
  <c r="Y139" i="1"/>
  <c r="Z139" i="1"/>
  <c r="AA139" i="1"/>
  <c r="AB139" i="1"/>
  <c r="AC139" i="1"/>
  <c r="AD139" i="1"/>
  <c r="Y140" i="1"/>
  <c r="Z140" i="1"/>
  <c r="AA140" i="1"/>
  <c r="AB140" i="1"/>
  <c r="AC140" i="1"/>
  <c r="AD140" i="1"/>
  <c r="Y141" i="1"/>
  <c r="Z141" i="1"/>
  <c r="AA141" i="1"/>
  <c r="AB141" i="1"/>
  <c r="AC141" i="1"/>
  <c r="AD141" i="1"/>
  <c r="Y142" i="1"/>
  <c r="Z142" i="1"/>
  <c r="AA142" i="1"/>
  <c r="AB142" i="1"/>
  <c r="AC142" i="1"/>
  <c r="AD142" i="1"/>
  <c r="Y143" i="1"/>
  <c r="Z143" i="1"/>
  <c r="AA143" i="1"/>
  <c r="AB143" i="1"/>
  <c r="AC143" i="1"/>
  <c r="AD143" i="1"/>
  <c r="Y144" i="1"/>
  <c r="Z144" i="1"/>
  <c r="AA144" i="1"/>
  <c r="AB144" i="1"/>
  <c r="AC144" i="1"/>
  <c r="AD144" i="1"/>
  <c r="Y145" i="1"/>
  <c r="Z145" i="1"/>
  <c r="AA145" i="1"/>
  <c r="AB145" i="1"/>
  <c r="AC145" i="1"/>
  <c r="AD145" i="1"/>
  <c r="Y146" i="1"/>
  <c r="Z146" i="1"/>
  <c r="AA146" i="1"/>
  <c r="AB146" i="1"/>
  <c r="AC146" i="1"/>
  <c r="AD146" i="1"/>
  <c r="Y147" i="1"/>
  <c r="Z147" i="1"/>
  <c r="AA147" i="1"/>
  <c r="AB147" i="1"/>
  <c r="AC147" i="1"/>
  <c r="AD147" i="1"/>
  <c r="Y148" i="1"/>
  <c r="Z148" i="1"/>
  <c r="AA148" i="1"/>
  <c r="AB148" i="1"/>
  <c r="AC148" i="1"/>
  <c r="AD148" i="1"/>
  <c r="Y149" i="1"/>
  <c r="Z149" i="1"/>
  <c r="AA149" i="1"/>
  <c r="AB149" i="1"/>
  <c r="AC149" i="1"/>
  <c r="AD149" i="1"/>
  <c r="Y150" i="1"/>
  <c r="Z150" i="1"/>
  <c r="AA150" i="1"/>
  <c r="AB150" i="1"/>
  <c r="AC150" i="1"/>
  <c r="AD150" i="1"/>
  <c r="Y151" i="1"/>
  <c r="Z151" i="1"/>
  <c r="AA151" i="1"/>
  <c r="AB151" i="1"/>
  <c r="AC151" i="1"/>
  <c r="AD151" i="1"/>
  <c r="Y152" i="1"/>
  <c r="Z152" i="1"/>
  <c r="AA152" i="1"/>
  <c r="AB152" i="1"/>
  <c r="AC152" i="1"/>
  <c r="AD152" i="1"/>
  <c r="Y153" i="1"/>
  <c r="Z153" i="1"/>
  <c r="AA153" i="1"/>
  <c r="AB153" i="1"/>
  <c r="AC153" i="1"/>
  <c r="AD153" i="1"/>
  <c r="Y154" i="1"/>
  <c r="Z154" i="1"/>
  <c r="AA154" i="1"/>
  <c r="AB154" i="1"/>
  <c r="AC154" i="1"/>
  <c r="AD154" i="1"/>
  <c r="Y155" i="1"/>
  <c r="Z155" i="1"/>
  <c r="AA155" i="1"/>
  <c r="AB155" i="1"/>
  <c r="AC155" i="1"/>
  <c r="AD155" i="1"/>
  <c r="Y156" i="1"/>
  <c r="Z156" i="1"/>
  <c r="AA156" i="1"/>
  <c r="AB156" i="1"/>
  <c r="AC156" i="1"/>
  <c r="AD156" i="1"/>
  <c r="Y157" i="1"/>
  <c r="Z157" i="1"/>
  <c r="AA157" i="1"/>
  <c r="AB157" i="1"/>
  <c r="AC157" i="1"/>
  <c r="AD157" i="1"/>
  <c r="Y158" i="1"/>
  <c r="Z158" i="1"/>
  <c r="AA158" i="1"/>
  <c r="AB158" i="1"/>
  <c r="AC158" i="1"/>
  <c r="AD158" i="1"/>
  <c r="Y159" i="1"/>
  <c r="Z159" i="1"/>
  <c r="AA159" i="1"/>
  <c r="AB159" i="1"/>
  <c r="AC159" i="1"/>
  <c r="AD159" i="1"/>
  <c r="Y160" i="1"/>
  <c r="Z160" i="1"/>
  <c r="AA160" i="1"/>
  <c r="AB160" i="1"/>
  <c r="AC160" i="1"/>
  <c r="AD160" i="1"/>
  <c r="Y161" i="1"/>
  <c r="Z161" i="1"/>
  <c r="AA161" i="1"/>
  <c r="AB161" i="1"/>
  <c r="AC161" i="1"/>
  <c r="AD161" i="1"/>
  <c r="Y162" i="1"/>
  <c r="Z162" i="1"/>
  <c r="AA162" i="1"/>
  <c r="AB162" i="1"/>
  <c r="AC162" i="1"/>
  <c r="AD162" i="1"/>
  <c r="Y163" i="1"/>
  <c r="Z163" i="1"/>
  <c r="AA163" i="1"/>
  <c r="AB163" i="1"/>
  <c r="AC163" i="1"/>
  <c r="AD163" i="1"/>
  <c r="Y164" i="1"/>
  <c r="Z164" i="1"/>
  <c r="AA164" i="1"/>
  <c r="AB164" i="1"/>
  <c r="AC164" i="1"/>
  <c r="AD164" i="1"/>
  <c r="Y165" i="1"/>
  <c r="Z165" i="1"/>
  <c r="AA165" i="1"/>
  <c r="AB165" i="1"/>
  <c r="AC165" i="1"/>
  <c r="AD165" i="1"/>
  <c r="Y166" i="1"/>
  <c r="Z166" i="1"/>
  <c r="AA166" i="1"/>
  <c r="AB166" i="1"/>
  <c r="AC166" i="1"/>
  <c r="AD166" i="1"/>
  <c r="Y167" i="1"/>
  <c r="Z167" i="1"/>
  <c r="AA167" i="1"/>
  <c r="AB167" i="1"/>
  <c r="AC167" i="1"/>
  <c r="AD167" i="1"/>
  <c r="Y168" i="1"/>
  <c r="Z168" i="1"/>
  <c r="AA168" i="1"/>
  <c r="AB168" i="1"/>
  <c r="AC168" i="1"/>
  <c r="AD168" i="1"/>
  <c r="Y169" i="1"/>
  <c r="Z169" i="1"/>
  <c r="AA169" i="1"/>
  <c r="AB169" i="1"/>
  <c r="AC169" i="1"/>
  <c r="AD169" i="1"/>
  <c r="Y170" i="1"/>
  <c r="Z170" i="1"/>
  <c r="AA170" i="1"/>
  <c r="AB170" i="1"/>
  <c r="AC170" i="1"/>
  <c r="AD170" i="1"/>
  <c r="Y171" i="1"/>
  <c r="Z171" i="1"/>
  <c r="AA171" i="1"/>
  <c r="AB171" i="1"/>
  <c r="AC171" i="1"/>
  <c r="AD171" i="1"/>
  <c r="Y172" i="1"/>
  <c r="Z172" i="1"/>
  <c r="AA172" i="1"/>
  <c r="AB172" i="1"/>
  <c r="AC172" i="1"/>
  <c r="AD172" i="1"/>
  <c r="Y173" i="1"/>
  <c r="Z173" i="1"/>
  <c r="AA173" i="1"/>
  <c r="AB173" i="1"/>
  <c r="AC173" i="1"/>
  <c r="AD173" i="1"/>
  <c r="Y174" i="1"/>
  <c r="Z174" i="1"/>
  <c r="AA174" i="1"/>
  <c r="AB174" i="1"/>
  <c r="AC174" i="1"/>
  <c r="AD174" i="1"/>
  <c r="Y175" i="1"/>
  <c r="Z175" i="1"/>
  <c r="AA175" i="1"/>
  <c r="AB175" i="1"/>
  <c r="AC175" i="1"/>
  <c r="AD175" i="1"/>
  <c r="Y176" i="1"/>
  <c r="Z176" i="1"/>
  <c r="AA176" i="1"/>
  <c r="AB176" i="1"/>
  <c r="AC176" i="1"/>
  <c r="AD176" i="1"/>
  <c r="Y177" i="1"/>
  <c r="Z177" i="1"/>
  <c r="AA177" i="1"/>
  <c r="AB177" i="1"/>
  <c r="AC177" i="1"/>
  <c r="AD177" i="1"/>
  <c r="Y178" i="1"/>
  <c r="Z178" i="1"/>
  <c r="AA178" i="1"/>
  <c r="AB178" i="1"/>
  <c r="AC178" i="1"/>
  <c r="AD178" i="1"/>
  <c r="Y179" i="1"/>
  <c r="Z179" i="1"/>
  <c r="AA179" i="1"/>
  <c r="AB179" i="1"/>
  <c r="AC179" i="1"/>
  <c r="AD179" i="1"/>
  <c r="Y180" i="1"/>
  <c r="Z180" i="1"/>
  <c r="AA180" i="1"/>
  <c r="AB180" i="1"/>
  <c r="AC180" i="1"/>
  <c r="AD180" i="1"/>
  <c r="Y181" i="1"/>
  <c r="Z181" i="1"/>
  <c r="AA181" i="1"/>
  <c r="AB181" i="1"/>
  <c r="AC181" i="1"/>
  <c r="AD181" i="1"/>
  <c r="Y182" i="1"/>
  <c r="Z182" i="1"/>
  <c r="AA182" i="1"/>
  <c r="AB182" i="1"/>
  <c r="AC182" i="1"/>
  <c r="AD182" i="1"/>
  <c r="Y183" i="1"/>
  <c r="Z183" i="1"/>
  <c r="AA183" i="1"/>
  <c r="AB183" i="1"/>
  <c r="AC183" i="1"/>
  <c r="AD183" i="1"/>
  <c r="Y184" i="1"/>
  <c r="Z184" i="1"/>
  <c r="AA184" i="1"/>
  <c r="AB184" i="1"/>
  <c r="AC184" i="1"/>
  <c r="AD184" i="1"/>
  <c r="Y185" i="1"/>
  <c r="Z185" i="1"/>
  <c r="AA185" i="1"/>
  <c r="AB185" i="1"/>
  <c r="AC185" i="1"/>
  <c r="AD185" i="1"/>
  <c r="Y186" i="1"/>
  <c r="Z186" i="1"/>
  <c r="AA186" i="1"/>
  <c r="AB186" i="1"/>
  <c r="AC186" i="1"/>
  <c r="AD186" i="1"/>
  <c r="Y187" i="1"/>
  <c r="Z187" i="1"/>
  <c r="AA187" i="1"/>
  <c r="AB187" i="1"/>
  <c r="AC187" i="1"/>
  <c r="AD187" i="1"/>
  <c r="Y188" i="1"/>
  <c r="Z188" i="1"/>
  <c r="AA188" i="1"/>
  <c r="AB188" i="1"/>
  <c r="AC188" i="1"/>
  <c r="AD188" i="1"/>
  <c r="Y189" i="1"/>
  <c r="Z189" i="1"/>
  <c r="AA189" i="1"/>
  <c r="AB189" i="1"/>
  <c r="AC189" i="1"/>
  <c r="AD189" i="1"/>
  <c r="Y190" i="1"/>
  <c r="Z190" i="1"/>
  <c r="AA190" i="1"/>
  <c r="AB190" i="1"/>
  <c r="AC190" i="1"/>
  <c r="AD190" i="1"/>
  <c r="Y191" i="1"/>
  <c r="Z191" i="1"/>
  <c r="AA191" i="1"/>
  <c r="AB191" i="1"/>
  <c r="AC191" i="1"/>
  <c r="AD191" i="1"/>
  <c r="Y192" i="1"/>
  <c r="Z192" i="1"/>
  <c r="AA192" i="1"/>
  <c r="AB192" i="1"/>
  <c r="AC192" i="1"/>
  <c r="AD192" i="1"/>
  <c r="Y193" i="1"/>
  <c r="Z193" i="1"/>
  <c r="AA193" i="1"/>
  <c r="AB193" i="1"/>
  <c r="AC193" i="1"/>
  <c r="AD193" i="1"/>
  <c r="Y194" i="1"/>
  <c r="Z194" i="1"/>
  <c r="AA194" i="1"/>
  <c r="AB194" i="1"/>
  <c r="AC194" i="1"/>
  <c r="AD194" i="1"/>
  <c r="Y195" i="1"/>
  <c r="Z195" i="1"/>
  <c r="AA195" i="1"/>
  <c r="AB195" i="1"/>
  <c r="AC195" i="1"/>
  <c r="AD195" i="1"/>
  <c r="AD6" i="1"/>
  <c r="AC6" i="1"/>
  <c r="AB6" i="1"/>
  <c r="AA6" i="1"/>
  <c r="Z6" i="1"/>
  <c r="Y6" i="1"/>
  <c r="G195" i="19" a="1"/>
  <c r="G195" i="19" s="1"/>
  <c r="F195" i="19" a="1"/>
  <c r="F195" i="19" s="1"/>
  <c r="G194" i="19"/>
  <c r="G194" i="19" a="1"/>
  <c r="F194" i="19"/>
  <c r="F194" i="19" a="1"/>
  <c r="G193" i="19" a="1"/>
  <c r="G193" i="19" s="1"/>
  <c r="F193" i="19" a="1"/>
  <c r="F193" i="19" s="1"/>
  <c r="G192" i="19"/>
  <c r="G192" i="19" a="1"/>
  <c r="F192" i="19" a="1"/>
  <c r="F192" i="19" s="1"/>
  <c r="G191" i="19" a="1"/>
  <c r="G191" i="19" s="1"/>
  <c r="F191" i="19" a="1"/>
  <c r="F191" i="19" s="1"/>
  <c r="G190" i="19" a="1"/>
  <c r="G190" i="19" s="1"/>
  <c r="F190" i="19"/>
  <c r="F190" i="19" a="1"/>
  <c r="G189" i="19" a="1"/>
  <c r="G189" i="19" s="1"/>
  <c r="F189" i="19" a="1"/>
  <c r="F189" i="19" s="1"/>
  <c r="G188" i="19"/>
  <c r="G188" i="19" a="1"/>
  <c r="F188" i="19" a="1"/>
  <c r="F188" i="19" s="1"/>
  <c r="G187" i="19" a="1"/>
  <c r="G187" i="19" s="1"/>
  <c r="F187" i="19" a="1"/>
  <c r="F187" i="19" s="1"/>
  <c r="G186" i="19" a="1"/>
  <c r="G186" i="19" s="1"/>
  <c r="F186" i="19"/>
  <c r="F186" i="19" a="1"/>
  <c r="G185" i="19" a="1"/>
  <c r="G185" i="19" s="1"/>
  <c r="F185" i="19" a="1"/>
  <c r="F185" i="19" s="1"/>
  <c r="G184" i="19"/>
  <c r="G184" i="19" a="1"/>
  <c r="F184" i="19" a="1"/>
  <c r="F184" i="19" s="1"/>
  <c r="G183" i="19" a="1"/>
  <c r="G183" i="19" s="1"/>
  <c r="F183" i="19" a="1"/>
  <c r="F183" i="19" s="1"/>
  <c r="G182" i="19" a="1"/>
  <c r="G182" i="19" s="1"/>
  <c r="F182" i="19"/>
  <c r="F182" i="19" a="1"/>
  <c r="G181" i="19" a="1"/>
  <c r="G181" i="19" s="1"/>
  <c r="F181" i="19" a="1"/>
  <c r="F181" i="19" s="1"/>
  <c r="G180" i="19"/>
  <c r="G180" i="19" a="1"/>
  <c r="F180" i="19" a="1"/>
  <c r="F180" i="19" s="1"/>
  <c r="G179" i="19" a="1"/>
  <c r="G179" i="19" s="1"/>
  <c r="F179" i="19" a="1"/>
  <c r="F179" i="19" s="1"/>
  <c r="G178" i="19" a="1"/>
  <c r="G178" i="19" s="1"/>
  <c r="F178" i="19"/>
  <c r="F178" i="19" a="1"/>
  <c r="G177" i="19" a="1"/>
  <c r="G177" i="19" s="1"/>
  <c r="F177" i="19" a="1"/>
  <c r="F177" i="19" s="1"/>
  <c r="G176" i="19"/>
  <c r="G176" i="19" a="1"/>
  <c r="F176" i="19" a="1"/>
  <c r="F176" i="19" s="1"/>
  <c r="G175" i="19" a="1"/>
  <c r="G175" i="19" s="1"/>
  <c r="F175" i="19" a="1"/>
  <c r="F175" i="19" s="1"/>
  <c r="G174" i="19" a="1"/>
  <c r="G174" i="19" s="1"/>
  <c r="F174" i="19"/>
  <c r="F174" i="19" a="1"/>
  <c r="G173" i="19" a="1"/>
  <c r="G173" i="19" s="1"/>
  <c r="F173" i="19" a="1"/>
  <c r="F173" i="19" s="1"/>
  <c r="G172" i="19"/>
  <c r="G172" i="19" a="1"/>
  <c r="F172" i="19" a="1"/>
  <c r="F172" i="19" s="1"/>
  <c r="G171" i="19" a="1"/>
  <c r="G171" i="19" s="1"/>
  <c r="F171" i="19" a="1"/>
  <c r="F171" i="19" s="1"/>
  <c r="G170" i="19" a="1"/>
  <c r="G170" i="19" s="1"/>
  <c r="F170" i="19"/>
  <c r="F170" i="19" a="1"/>
  <c r="G169" i="19" a="1"/>
  <c r="G169" i="19" s="1"/>
  <c r="F169" i="19" a="1"/>
  <c r="F169" i="19" s="1"/>
  <c r="G168" i="19"/>
  <c r="G168" i="19" a="1"/>
  <c r="F168" i="19" a="1"/>
  <c r="F168" i="19" s="1"/>
  <c r="G167" i="19" a="1"/>
  <c r="G167" i="19" s="1"/>
  <c r="F167" i="19" a="1"/>
  <c r="F167" i="19" s="1"/>
  <c r="G166" i="19" a="1"/>
  <c r="G166" i="19" s="1"/>
  <c r="F166" i="19"/>
  <c r="F166" i="19" a="1"/>
  <c r="G165" i="19" a="1"/>
  <c r="G165" i="19" s="1"/>
  <c r="F165" i="19" a="1"/>
  <c r="F165" i="19" s="1"/>
  <c r="G164" i="19"/>
  <c r="G164" i="19" a="1"/>
  <c r="F164" i="19" a="1"/>
  <c r="F164" i="19" s="1"/>
  <c r="G163" i="19" a="1"/>
  <c r="G163" i="19" s="1"/>
  <c r="F163" i="19" a="1"/>
  <c r="F163" i="19" s="1"/>
  <c r="G162" i="19" a="1"/>
  <c r="G162" i="19" s="1"/>
  <c r="F162" i="19"/>
  <c r="F162" i="19" a="1"/>
  <c r="G161" i="19" a="1"/>
  <c r="G161" i="19" s="1"/>
  <c r="F161" i="19" a="1"/>
  <c r="F161" i="19" s="1"/>
  <c r="G160" i="19"/>
  <c r="G160" i="19" a="1"/>
  <c r="F160" i="19" a="1"/>
  <c r="F160" i="19" s="1"/>
  <c r="G159" i="19" a="1"/>
  <c r="G159" i="19" s="1"/>
  <c r="F159" i="19" a="1"/>
  <c r="F159" i="19" s="1"/>
  <c r="G158" i="19" a="1"/>
  <c r="G158" i="19" s="1"/>
  <c r="F158" i="19"/>
  <c r="F158" i="19" a="1"/>
  <c r="G157" i="19" a="1"/>
  <c r="G157" i="19" s="1"/>
  <c r="F157" i="19" a="1"/>
  <c r="F157" i="19" s="1"/>
  <c r="G156" i="19"/>
  <c r="G156" i="19" a="1"/>
  <c r="F156" i="19" a="1"/>
  <c r="F156" i="19" s="1"/>
  <c r="G155" i="19" a="1"/>
  <c r="G155" i="19" s="1"/>
  <c r="F155" i="19" a="1"/>
  <c r="F155" i="19" s="1"/>
  <c r="G154" i="19" a="1"/>
  <c r="G154" i="19" s="1"/>
  <c r="F154" i="19"/>
  <c r="F154" i="19" a="1"/>
  <c r="G153" i="19" a="1"/>
  <c r="G153" i="19" s="1"/>
  <c r="F153" i="19" a="1"/>
  <c r="F153" i="19" s="1"/>
  <c r="G152" i="19"/>
  <c r="G152" i="19" a="1"/>
  <c r="F152" i="19" a="1"/>
  <c r="F152" i="19" s="1"/>
  <c r="G151" i="19" a="1"/>
  <c r="G151" i="19" s="1"/>
  <c r="F151" i="19" a="1"/>
  <c r="F151" i="19" s="1"/>
  <c r="G150" i="19" a="1"/>
  <c r="G150" i="19" s="1"/>
  <c r="F150" i="19"/>
  <c r="F150" i="19" a="1"/>
  <c r="G149" i="19" a="1"/>
  <c r="G149" i="19" s="1"/>
  <c r="F149" i="19" a="1"/>
  <c r="F149" i="19" s="1"/>
  <c r="G148" i="19"/>
  <c r="G148" i="19" a="1"/>
  <c r="F148" i="19" a="1"/>
  <c r="F148" i="19" s="1"/>
  <c r="G147" i="19" a="1"/>
  <c r="G147" i="19" s="1"/>
  <c r="F147" i="19" a="1"/>
  <c r="F147" i="19" s="1"/>
  <c r="G146" i="19" a="1"/>
  <c r="G146" i="19" s="1"/>
  <c r="F146" i="19"/>
  <c r="F146" i="19" a="1"/>
  <c r="G145" i="19" a="1"/>
  <c r="G145" i="19" s="1"/>
  <c r="F145" i="19" a="1"/>
  <c r="F145" i="19" s="1"/>
  <c r="G144" i="19"/>
  <c r="G144" i="19" a="1"/>
  <c r="F144" i="19"/>
  <c r="F144" i="19" a="1"/>
  <c r="G143" i="19" a="1"/>
  <c r="G143" i="19" s="1"/>
  <c r="F143" i="19" a="1"/>
  <c r="F143" i="19" s="1"/>
  <c r="G142" i="19"/>
  <c r="G142" i="19" a="1"/>
  <c r="F142" i="19"/>
  <c r="F142" i="19" a="1"/>
  <c r="G141" i="19" a="1"/>
  <c r="G141" i="19" s="1"/>
  <c r="F141" i="19" a="1"/>
  <c r="F141" i="19" s="1"/>
  <c r="G140" i="19"/>
  <c r="G140" i="19" a="1"/>
  <c r="F140" i="19"/>
  <c r="F140" i="19" a="1"/>
  <c r="G139" i="19" a="1"/>
  <c r="G139" i="19" s="1"/>
  <c r="F139" i="19" a="1"/>
  <c r="F139" i="19" s="1"/>
  <c r="G138" i="19"/>
  <c r="G138" i="19" a="1"/>
  <c r="F138" i="19"/>
  <c r="F138" i="19" a="1"/>
  <c r="G137" i="19" a="1"/>
  <c r="G137" i="19" s="1"/>
  <c r="F137" i="19" a="1"/>
  <c r="F137" i="19" s="1"/>
  <c r="G136" i="19"/>
  <c r="G136" i="19" a="1"/>
  <c r="F136" i="19"/>
  <c r="F136" i="19" a="1"/>
  <c r="G135" i="19" a="1"/>
  <c r="G135" i="19" s="1"/>
  <c r="F135" i="19" a="1"/>
  <c r="F135" i="19" s="1"/>
  <c r="G134" i="19"/>
  <c r="G134" i="19" a="1"/>
  <c r="F134" i="19"/>
  <c r="F134" i="19" a="1"/>
  <c r="G133" i="19" a="1"/>
  <c r="G133" i="19" s="1"/>
  <c r="F133" i="19" a="1"/>
  <c r="F133" i="19" s="1"/>
  <c r="G132" i="19"/>
  <c r="G132" i="19" a="1"/>
  <c r="F132" i="19"/>
  <c r="F132" i="19" a="1"/>
  <c r="G131" i="19" a="1"/>
  <c r="G131" i="19" s="1"/>
  <c r="F131" i="19" a="1"/>
  <c r="F131" i="19" s="1"/>
  <c r="G130" i="19"/>
  <c r="G130" i="19" a="1"/>
  <c r="F130" i="19"/>
  <c r="F130" i="19" a="1"/>
  <c r="G129" i="19" a="1"/>
  <c r="G129" i="19" s="1"/>
  <c r="F129" i="19" a="1"/>
  <c r="F129" i="19" s="1"/>
  <c r="G128" i="19"/>
  <c r="G128" i="19" a="1"/>
  <c r="F128" i="19"/>
  <c r="F128" i="19" a="1"/>
  <c r="G127" i="19" a="1"/>
  <c r="G127" i="19" s="1"/>
  <c r="F127" i="19" a="1"/>
  <c r="F127" i="19" s="1"/>
  <c r="G126" i="19"/>
  <c r="G126" i="19" a="1"/>
  <c r="F126" i="19"/>
  <c r="F126" i="19" a="1"/>
  <c r="G125" i="19" a="1"/>
  <c r="G125" i="19" s="1"/>
  <c r="F125" i="19" a="1"/>
  <c r="F125" i="19" s="1"/>
  <c r="G124" i="19"/>
  <c r="G124" i="19" a="1"/>
  <c r="F124" i="19"/>
  <c r="F124" i="19" a="1"/>
  <c r="G123" i="19" a="1"/>
  <c r="G123" i="19" s="1"/>
  <c r="F123" i="19" a="1"/>
  <c r="F123" i="19" s="1"/>
  <c r="G122" i="19"/>
  <c r="G122" i="19" a="1"/>
  <c r="F122" i="19"/>
  <c r="F122" i="19" a="1"/>
  <c r="G121" i="19" a="1"/>
  <c r="G121" i="19" s="1"/>
  <c r="F121" i="19" a="1"/>
  <c r="F121" i="19" s="1"/>
  <c r="G120" i="19"/>
  <c r="G120" i="19" a="1"/>
  <c r="F120" i="19"/>
  <c r="F120" i="19" a="1"/>
  <c r="G119" i="19" a="1"/>
  <c r="G119" i="19" s="1"/>
  <c r="F119" i="19" a="1"/>
  <c r="F119" i="19" s="1"/>
  <c r="G118" i="19"/>
  <c r="G118" i="19" a="1"/>
  <c r="F118" i="19"/>
  <c r="F118" i="19" a="1"/>
  <c r="G117" i="19" a="1"/>
  <c r="G117" i="19" s="1"/>
  <c r="F117" i="19" a="1"/>
  <c r="F117" i="19" s="1"/>
  <c r="G116" i="19"/>
  <c r="G116" i="19" a="1"/>
  <c r="F116" i="19"/>
  <c r="F116" i="19" a="1"/>
  <c r="G115" i="19" a="1"/>
  <c r="G115" i="19" s="1"/>
  <c r="F115" i="19" a="1"/>
  <c r="F115" i="19" s="1"/>
  <c r="G114" i="19"/>
  <c r="G114" i="19" a="1"/>
  <c r="F114" i="19"/>
  <c r="F114" i="19" a="1"/>
  <c r="G113" i="19" a="1"/>
  <c r="G113" i="19" s="1"/>
  <c r="F113" i="19" a="1"/>
  <c r="F113" i="19" s="1"/>
  <c r="G112" i="19"/>
  <c r="G112" i="19" a="1"/>
  <c r="F112" i="19"/>
  <c r="F112" i="19" a="1"/>
  <c r="G111" i="19"/>
  <c r="G111" i="19" a="1"/>
  <c r="F111" i="19" a="1"/>
  <c r="F111" i="19" s="1"/>
  <c r="G110" i="19"/>
  <c r="G110" i="19" a="1"/>
  <c r="F110" i="19" a="1"/>
  <c r="F110" i="19" s="1"/>
  <c r="G109" i="19" a="1"/>
  <c r="G109" i="19" s="1"/>
  <c r="F109" i="19"/>
  <c r="F109" i="19" a="1"/>
  <c r="G108" i="19"/>
  <c r="G108" i="19" a="1"/>
  <c r="F108" i="19"/>
  <c r="F108" i="19" a="1"/>
  <c r="G107" i="19"/>
  <c r="G107" i="19" a="1"/>
  <c r="F107" i="19" a="1"/>
  <c r="F107" i="19" s="1"/>
  <c r="G106" i="19"/>
  <c r="G106" i="19" a="1"/>
  <c r="F106" i="19" a="1"/>
  <c r="F106" i="19" s="1"/>
  <c r="G105" i="19" a="1"/>
  <c r="G105" i="19" s="1"/>
  <c r="F105" i="19"/>
  <c r="F105" i="19" a="1"/>
  <c r="G104" i="19"/>
  <c r="G104" i="19" a="1"/>
  <c r="F104" i="19"/>
  <c r="F104" i="19" a="1"/>
  <c r="G103" i="19"/>
  <c r="G103" i="19" a="1"/>
  <c r="F103" i="19" a="1"/>
  <c r="F103" i="19" s="1"/>
  <c r="G102" i="19"/>
  <c r="G102" i="19" a="1"/>
  <c r="F102" i="19" a="1"/>
  <c r="F102" i="19" s="1"/>
  <c r="G101" i="19" a="1"/>
  <c r="G101" i="19" s="1"/>
  <c r="F101" i="19"/>
  <c r="F101" i="19" a="1"/>
  <c r="G100" i="19"/>
  <c r="G100" i="19" a="1"/>
  <c r="F100" i="19"/>
  <c r="F100" i="19" a="1"/>
  <c r="G99" i="19"/>
  <c r="G99" i="19" a="1"/>
  <c r="F99" i="19" a="1"/>
  <c r="F99" i="19" s="1"/>
  <c r="G98" i="19"/>
  <c r="G98" i="19" a="1"/>
  <c r="F98" i="19" a="1"/>
  <c r="F98" i="19" s="1"/>
  <c r="G97" i="19" a="1"/>
  <c r="G97" i="19" s="1"/>
  <c r="F97" i="19"/>
  <c r="F97" i="19" a="1"/>
  <c r="G96" i="19"/>
  <c r="G96" i="19" a="1"/>
  <c r="F96" i="19"/>
  <c r="F96" i="19" a="1"/>
  <c r="G95" i="19"/>
  <c r="G95" i="19" a="1"/>
  <c r="F95" i="19" a="1"/>
  <c r="F95" i="19" s="1"/>
  <c r="G94" i="19"/>
  <c r="G94" i="19" a="1"/>
  <c r="F94" i="19" a="1"/>
  <c r="F94" i="19" s="1"/>
  <c r="G93" i="19" a="1"/>
  <c r="G93" i="19" s="1"/>
  <c r="F93" i="19"/>
  <c r="F93" i="19" a="1"/>
  <c r="G92" i="19"/>
  <c r="G92" i="19" a="1"/>
  <c r="F92" i="19"/>
  <c r="F92" i="19" a="1"/>
  <c r="G91" i="19"/>
  <c r="G91" i="19" a="1"/>
  <c r="F91" i="19" a="1"/>
  <c r="F91" i="19" s="1"/>
  <c r="G90" i="19" a="1"/>
  <c r="G90" i="19" s="1"/>
  <c r="F90" i="19"/>
  <c r="F90" i="19" a="1"/>
  <c r="G89" i="19" a="1"/>
  <c r="G89" i="19" s="1"/>
  <c r="F89" i="19"/>
  <c r="F89" i="19" a="1"/>
  <c r="G88" i="19" a="1"/>
  <c r="G88" i="19" s="1"/>
  <c r="F88" i="19" a="1"/>
  <c r="F88" i="19" s="1"/>
  <c r="G87" i="19"/>
  <c r="G87" i="19" a="1"/>
  <c r="F87" i="19" a="1"/>
  <c r="F87" i="19" s="1"/>
  <c r="G86" i="19" a="1"/>
  <c r="G86" i="19" s="1"/>
  <c r="F86" i="19"/>
  <c r="F86" i="19" a="1"/>
  <c r="G85" i="19" a="1"/>
  <c r="G85" i="19" s="1"/>
  <c r="F85" i="19"/>
  <c r="F85" i="19" a="1"/>
  <c r="G84" i="19" a="1"/>
  <c r="G84" i="19" s="1"/>
  <c r="F84" i="19" a="1"/>
  <c r="F84" i="19" s="1"/>
  <c r="G83" i="19"/>
  <c r="G83" i="19" a="1"/>
  <c r="F83" i="19" a="1"/>
  <c r="F83" i="19" s="1"/>
  <c r="G82" i="19" a="1"/>
  <c r="G82" i="19" s="1"/>
  <c r="F82" i="19" a="1"/>
  <c r="F82" i="19" s="1"/>
  <c r="G81" i="19"/>
  <c r="G81" i="19" a="1"/>
  <c r="F81" i="19"/>
  <c r="F81" i="19" a="1"/>
  <c r="G80" i="19" a="1"/>
  <c r="G80" i="19" s="1"/>
  <c r="F80" i="19" a="1"/>
  <c r="F80" i="19" s="1"/>
  <c r="G79" i="19"/>
  <c r="G79" i="19" a="1"/>
  <c r="F79" i="19"/>
  <c r="F79" i="19" a="1"/>
  <c r="G78" i="19" a="1"/>
  <c r="G78" i="19" s="1"/>
  <c r="F78" i="19" a="1"/>
  <c r="F78" i="19" s="1"/>
  <c r="G77" i="19"/>
  <c r="G77" i="19" a="1"/>
  <c r="F77" i="19"/>
  <c r="F77" i="19" a="1"/>
  <c r="G76" i="19" a="1"/>
  <c r="G76" i="19" s="1"/>
  <c r="F76" i="19" a="1"/>
  <c r="F76" i="19" s="1"/>
  <c r="G75" i="19"/>
  <c r="G75" i="19" a="1"/>
  <c r="F75" i="19"/>
  <c r="F75" i="19" a="1"/>
  <c r="G74" i="19" a="1"/>
  <c r="G74" i="19" s="1"/>
  <c r="F74" i="19" a="1"/>
  <c r="F74" i="19" s="1"/>
  <c r="G73" i="19"/>
  <c r="G73" i="19" a="1"/>
  <c r="F73" i="19"/>
  <c r="F73" i="19" a="1"/>
  <c r="G72" i="19" a="1"/>
  <c r="G72" i="19" s="1"/>
  <c r="F72" i="19" a="1"/>
  <c r="F72" i="19" s="1"/>
  <c r="G71" i="19"/>
  <c r="G71" i="19" a="1"/>
  <c r="F71" i="19"/>
  <c r="F71" i="19" a="1"/>
  <c r="G70" i="19" a="1"/>
  <c r="G70" i="19" s="1"/>
  <c r="F70" i="19" a="1"/>
  <c r="F70" i="19" s="1"/>
  <c r="G69" i="19"/>
  <c r="G69" i="19" a="1"/>
  <c r="F69" i="19"/>
  <c r="F69" i="19" a="1"/>
  <c r="G68" i="19" a="1"/>
  <c r="G68" i="19" s="1"/>
  <c r="F68" i="19" a="1"/>
  <c r="F68" i="19" s="1"/>
  <c r="G67" i="19"/>
  <c r="G67" i="19" a="1"/>
  <c r="F67" i="19"/>
  <c r="F67" i="19" a="1"/>
  <c r="G66" i="19" a="1"/>
  <c r="G66" i="19" s="1"/>
  <c r="F66" i="19" a="1"/>
  <c r="F66" i="19" s="1"/>
  <c r="G65" i="19"/>
  <c r="G65" i="19" a="1"/>
  <c r="F65" i="19"/>
  <c r="F65" i="19" a="1"/>
  <c r="G64" i="19" a="1"/>
  <c r="G64" i="19" s="1"/>
  <c r="F64" i="19" a="1"/>
  <c r="F64" i="19" s="1"/>
  <c r="G63" i="19"/>
  <c r="G63" i="19" a="1"/>
  <c r="F63" i="19"/>
  <c r="F63" i="19" a="1"/>
  <c r="G62" i="19" a="1"/>
  <c r="G62" i="19" s="1"/>
  <c r="F62" i="19" a="1"/>
  <c r="F62" i="19" s="1"/>
  <c r="G61" i="19"/>
  <c r="G61" i="19" a="1"/>
  <c r="F61" i="19"/>
  <c r="F61" i="19" a="1"/>
  <c r="G60" i="19" a="1"/>
  <c r="G60" i="19" s="1"/>
  <c r="F60" i="19" a="1"/>
  <c r="F60" i="19" s="1"/>
  <c r="G59" i="19"/>
  <c r="G59" i="19" a="1"/>
  <c r="F59" i="19"/>
  <c r="F59" i="19" a="1"/>
  <c r="G58" i="19" a="1"/>
  <c r="G58" i="19" s="1"/>
  <c r="F58" i="19" a="1"/>
  <c r="F58" i="19" s="1"/>
  <c r="G57" i="19"/>
  <c r="G57" i="19" a="1"/>
  <c r="F57" i="19"/>
  <c r="F57" i="19" a="1"/>
  <c r="G56" i="19" a="1"/>
  <c r="G56" i="19" s="1"/>
  <c r="F56" i="19" a="1"/>
  <c r="F56" i="19" s="1"/>
  <c r="G55" i="19"/>
  <c r="G55" i="19" a="1"/>
  <c r="F55" i="19"/>
  <c r="F55" i="19" a="1"/>
  <c r="G54" i="19" a="1"/>
  <c r="G54" i="19" s="1"/>
  <c r="F54" i="19" a="1"/>
  <c r="F54" i="19" s="1"/>
  <c r="G53" i="19"/>
  <c r="G53" i="19" a="1"/>
  <c r="F53" i="19"/>
  <c r="F53" i="19" a="1"/>
  <c r="G52" i="19" a="1"/>
  <c r="G52" i="19" s="1"/>
  <c r="F52" i="19" a="1"/>
  <c r="F52" i="19" s="1"/>
  <c r="G51" i="19"/>
  <c r="G51" i="19" a="1"/>
  <c r="F51" i="19"/>
  <c r="F51" i="19" a="1"/>
  <c r="G50" i="19" a="1"/>
  <c r="G50" i="19" s="1"/>
  <c r="F50" i="19" a="1"/>
  <c r="F50" i="19" s="1"/>
  <c r="G49" i="19"/>
  <c r="G49" i="19" a="1"/>
  <c r="F49" i="19"/>
  <c r="F49" i="19" a="1"/>
  <c r="G48" i="19" a="1"/>
  <c r="G48" i="19" s="1"/>
  <c r="F48" i="19" a="1"/>
  <c r="F48" i="19" s="1"/>
  <c r="G47" i="19"/>
  <c r="G47" i="19" a="1"/>
  <c r="F47" i="19"/>
  <c r="F47" i="19" a="1"/>
  <c r="G46" i="19" a="1"/>
  <c r="G46" i="19" s="1"/>
  <c r="F46" i="19" a="1"/>
  <c r="F46" i="19" s="1"/>
  <c r="G45" i="19"/>
  <c r="G45" i="19" a="1"/>
  <c r="F45" i="19"/>
  <c r="F45" i="19" a="1"/>
  <c r="G44" i="19" a="1"/>
  <c r="G44" i="19" s="1"/>
  <c r="F44" i="19" a="1"/>
  <c r="F44" i="19" s="1"/>
  <c r="G43" i="19"/>
  <c r="G43" i="19" a="1"/>
  <c r="F43" i="19"/>
  <c r="F43" i="19" a="1"/>
  <c r="G42" i="19" a="1"/>
  <c r="G42" i="19" s="1"/>
  <c r="F42" i="19" a="1"/>
  <c r="F42" i="19" s="1"/>
  <c r="G41" i="19"/>
  <c r="G41" i="19" a="1"/>
  <c r="F41" i="19"/>
  <c r="F41" i="19" a="1"/>
  <c r="G40" i="19" a="1"/>
  <c r="G40" i="19" s="1"/>
  <c r="F40" i="19" a="1"/>
  <c r="F40" i="19" s="1"/>
  <c r="G39" i="19"/>
  <c r="G39" i="19" a="1"/>
  <c r="F39" i="19"/>
  <c r="F39" i="19" a="1"/>
  <c r="G38" i="19" a="1"/>
  <c r="G38" i="19" s="1"/>
  <c r="F38" i="19" a="1"/>
  <c r="F38" i="19" s="1"/>
  <c r="G37" i="19"/>
  <c r="G37" i="19" a="1"/>
  <c r="F37" i="19"/>
  <c r="F37" i="19" a="1"/>
  <c r="G36" i="19" a="1"/>
  <c r="G36" i="19" s="1"/>
  <c r="F36" i="19" a="1"/>
  <c r="F36" i="19" s="1"/>
  <c r="G35" i="19"/>
  <c r="G35" i="19" a="1"/>
  <c r="F35" i="19"/>
  <c r="F35" i="19" a="1"/>
  <c r="G34" i="19" a="1"/>
  <c r="G34" i="19" s="1"/>
  <c r="F34" i="19" a="1"/>
  <c r="F34" i="19" s="1"/>
  <c r="G33" i="19"/>
  <c r="G33" i="19" a="1"/>
  <c r="F33" i="19"/>
  <c r="F33" i="19" a="1"/>
  <c r="G32" i="19" a="1"/>
  <c r="G32" i="19" s="1"/>
  <c r="F32" i="19" a="1"/>
  <c r="F32" i="19" s="1"/>
  <c r="G31" i="19"/>
  <c r="G31" i="19" a="1"/>
  <c r="F31" i="19"/>
  <c r="F31" i="19" a="1"/>
  <c r="G30" i="19" a="1"/>
  <c r="G30" i="19" s="1"/>
  <c r="F30" i="19" a="1"/>
  <c r="F30" i="19" s="1"/>
  <c r="G29" i="19"/>
  <c r="G29" i="19" a="1"/>
  <c r="F29" i="19"/>
  <c r="F29" i="19" a="1"/>
  <c r="G28" i="19" a="1"/>
  <c r="G28" i="19" s="1"/>
  <c r="F28" i="19" a="1"/>
  <c r="F28" i="19" s="1"/>
  <c r="G27" i="19"/>
  <c r="G27" i="19" a="1"/>
  <c r="F27" i="19"/>
  <c r="F27" i="19" a="1"/>
  <c r="G26" i="19" a="1"/>
  <c r="G26" i="19" s="1"/>
  <c r="F26" i="19" a="1"/>
  <c r="F26" i="19" s="1"/>
  <c r="G25" i="19"/>
  <c r="G25" i="19" a="1"/>
  <c r="F25" i="19"/>
  <c r="F25" i="19" a="1"/>
  <c r="G24" i="19" a="1"/>
  <c r="G24" i="19" s="1"/>
  <c r="F24" i="19" a="1"/>
  <c r="F24" i="19" s="1"/>
  <c r="G23" i="19"/>
  <c r="G23" i="19" a="1"/>
  <c r="F23" i="19"/>
  <c r="F23" i="19" a="1"/>
  <c r="G22" i="19" a="1"/>
  <c r="G22" i="19" s="1"/>
  <c r="F22" i="19" a="1"/>
  <c r="F22" i="19" s="1"/>
  <c r="G21" i="19"/>
  <c r="G21" i="19" a="1"/>
  <c r="F21" i="19"/>
  <c r="F21" i="19" a="1"/>
  <c r="G20" i="19" a="1"/>
  <c r="G20" i="19" s="1"/>
  <c r="F20" i="19" a="1"/>
  <c r="F20" i="19" s="1"/>
  <c r="G19" i="19"/>
  <c r="G19" i="19" a="1"/>
  <c r="F19" i="19"/>
  <c r="F19" i="19" a="1"/>
  <c r="G18" i="19" a="1"/>
  <c r="G18" i="19" s="1"/>
  <c r="F18" i="19" a="1"/>
  <c r="F18" i="19" s="1"/>
  <c r="G17" i="19"/>
  <c r="G17" i="19" a="1"/>
  <c r="F17" i="19"/>
  <c r="F17" i="19" a="1"/>
  <c r="G16" i="19" a="1"/>
  <c r="G16" i="19" s="1"/>
  <c r="F16" i="19" a="1"/>
  <c r="F16" i="19" s="1"/>
  <c r="G15" i="19"/>
  <c r="G15" i="19" a="1"/>
  <c r="F15" i="19"/>
  <c r="F15" i="19" a="1"/>
  <c r="G14" i="19" a="1"/>
  <c r="G14" i="19" s="1"/>
  <c r="F14" i="19" a="1"/>
  <c r="F14" i="19" s="1"/>
  <c r="G13" i="19"/>
  <c r="G13" i="19" a="1"/>
  <c r="F13" i="19"/>
  <c r="F13" i="19" a="1"/>
  <c r="G12" i="19" a="1"/>
  <c r="G12" i="19" s="1"/>
  <c r="F12" i="19" a="1"/>
  <c r="F12" i="19" s="1"/>
  <c r="G11" i="19"/>
  <c r="G11" i="19" a="1"/>
  <c r="F11" i="19"/>
  <c r="F11" i="19" a="1"/>
  <c r="G10" i="19" a="1"/>
  <c r="G10" i="19" s="1"/>
  <c r="F10" i="19" a="1"/>
  <c r="F10" i="19" s="1"/>
  <c r="G9" i="19"/>
  <c r="G9" i="19" a="1"/>
  <c r="F9" i="19" a="1"/>
  <c r="F9" i="19" s="1"/>
  <c r="G8" i="19" a="1"/>
  <c r="G8" i="19" s="1"/>
  <c r="F8" i="19" a="1"/>
  <c r="F8" i="19" s="1"/>
  <c r="G7" i="19"/>
  <c r="G7" i="19" a="1"/>
  <c r="F7" i="19"/>
  <c r="F7" i="19" a="1"/>
  <c r="G6" i="19" a="1"/>
  <c r="G6" i="19" s="1"/>
  <c r="F6" i="19" a="1"/>
  <c r="F6" i="19" s="1"/>
  <c r="G195" i="18" a="1"/>
  <c r="G195" i="18" s="1"/>
  <c r="F195" i="18" a="1"/>
  <c r="F195" i="18" s="1"/>
  <c r="G194" i="18"/>
  <c r="G194" i="18" a="1"/>
  <c r="F194" i="18"/>
  <c r="F194" i="18" a="1"/>
  <c r="G193" i="18" a="1"/>
  <c r="G193" i="18" s="1"/>
  <c r="F193" i="18" a="1"/>
  <c r="F193" i="18" s="1"/>
  <c r="G192" i="18"/>
  <c r="G192" i="18" a="1"/>
  <c r="F192" i="18"/>
  <c r="F192" i="18" a="1"/>
  <c r="G191" i="18" a="1"/>
  <c r="G191" i="18" s="1"/>
  <c r="F191" i="18" a="1"/>
  <c r="F191" i="18" s="1"/>
  <c r="G190" i="18"/>
  <c r="G190" i="18" a="1"/>
  <c r="F190" i="18"/>
  <c r="F190" i="18" a="1"/>
  <c r="G189" i="18" a="1"/>
  <c r="G189" i="18" s="1"/>
  <c r="F189" i="18" a="1"/>
  <c r="F189" i="18" s="1"/>
  <c r="G188" i="18"/>
  <c r="G188" i="18" a="1"/>
  <c r="F188" i="18"/>
  <c r="F188" i="18" a="1"/>
  <c r="G187" i="18" a="1"/>
  <c r="G187" i="18" s="1"/>
  <c r="F187" i="18" a="1"/>
  <c r="F187" i="18" s="1"/>
  <c r="G186" i="18" a="1"/>
  <c r="G186" i="18" s="1"/>
  <c r="F186" i="18"/>
  <c r="F186" i="18" a="1"/>
  <c r="G185" i="18" a="1"/>
  <c r="G185" i="18" s="1"/>
  <c r="F185" i="18" a="1"/>
  <c r="F185" i="18" s="1"/>
  <c r="G184" i="18"/>
  <c r="G184" i="18" a="1"/>
  <c r="F184" i="18" a="1"/>
  <c r="F184" i="18" s="1"/>
  <c r="G183" i="18" a="1"/>
  <c r="G183" i="18" s="1"/>
  <c r="F183" i="18" a="1"/>
  <c r="F183" i="18" s="1"/>
  <c r="G182" i="18" a="1"/>
  <c r="G182" i="18" s="1"/>
  <c r="F182" i="18"/>
  <c r="F182" i="18" a="1"/>
  <c r="G181" i="18" a="1"/>
  <c r="G181" i="18" s="1"/>
  <c r="F181" i="18" a="1"/>
  <c r="F181" i="18" s="1"/>
  <c r="G180" i="18"/>
  <c r="G180" i="18" a="1"/>
  <c r="F180" i="18" a="1"/>
  <c r="F180" i="18" s="1"/>
  <c r="G179" i="18" a="1"/>
  <c r="G179" i="18" s="1"/>
  <c r="F179" i="18" a="1"/>
  <c r="F179" i="18" s="1"/>
  <c r="G178" i="18"/>
  <c r="G178" i="18" a="1"/>
  <c r="F178" i="18"/>
  <c r="F178" i="18" a="1"/>
  <c r="G177" i="18" a="1"/>
  <c r="G177" i="18" s="1"/>
  <c r="F177" i="18" a="1"/>
  <c r="F177" i="18" s="1"/>
  <c r="G176" i="18"/>
  <c r="G176" i="18" a="1"/>
  <c r="F176" i="18" a="1"/>
  <c r="F176" i="18" s="1"/>
  <c r="G175" i="18" a="1"/>
  <c r="G175" i="18" s="1"/>
  <c r="F175" i="18" a="1"/>
  <c r="F175" i="18" s="1"/>
  <c r="G174" i="18"/>
  <c r="G174" i="18" a="1"/>
  <c r="F174" i="18"/>
  <c r="F174" i="18" a="1"/>
  <c r="G173" i="18" a="1"/>
  <c r="G173" i="18" s="1"/>
  <c r="F173" i="18" a="1"/>
  <c r="F173" i="18" s="1"/>
  <c r="G172" i="18"/>
  <c r="G172" i="18" a="1"/>
  <c r="F172" i="18" a="1"/>
  <c r="F172" i="18" s="1"/>
  <c r="G171" i="18" a="1"/>
  <c r="G171" i="18" s="1"/>
  <c r="F171" i="18" a="1"/>
  <c r="F171" i="18" s="1"/>
  <c r="G170" i="18"/>
  <c r="G170" i="18" a="1"/>
  <c r="F170" i="18"/>
  <c r="F170" i="18" a="1"/>
  <c r="G169" i="18" a="1"/>
  <c r="G169" i="18" s="1"/>
  <c r="F169" i="18" a="1"/>
  <c r="F169" i="18" s="1"/>
  <c r="G168" i="18"/>
  <c r="G168" i="18" a="1"/>
  <c r="F168" i="18" a="1"/>
  <c r="F168" i="18" s="1"/>
  <c r="G167" i="18" a="1"/>
  <c r="G167" i="18" s="1"/>
  <c r="F167" i="18" a="1"/>
  <c r="F167" i="18" s="1"/>
  <c r="G166" i="18" a="1"/>
  <c r="G166" i="18" s="1"/>
  <c r="F166" i="18"/>
  <c r="F166" i="18" a="1"/>
  <c r="G165" i="18" a="1"/>
  <c r="G165" i="18" s="1"/>
  <c r="F165" i="18" a="1"/>
  <c r="F165" i="18" s="1"/>
  <c r="G164" i="18"/>
  <c r="G164" i="18" a="1"/>
  <c r="F164" i="18"/>
  <c r="F164" i="18" a="1"/>
  <c r="G163" i="18" a="1"/>
  <c r="G163" i="18" s="1"/>
  <c r="F163" i="18" a="1"/>
  <c r="F163" i="18" s="1"/>
  <c r="G162" i="18"/>
  <c r="G162" i="18" a="1"/>
  <c r="F162" i="18"/>
  <c r="F162" i="18" a="1"/>
  <c r="G161" i="18" a="1"/>
  <c r="G161" i="18" s="1"/>
  <c r="F161" i="18" a="1"/>
  <c r="F161" i="18" s="1"/>
  <c r="G160" i="18"/>
  <c r="G160" i="18" a="1"/>
  <c r="F160" i="18"/>
  <c r="F160" i="18" a="1"/>
  <c r="G159" i="18" a="1"/>
  <c r="G159" i="18" s="1"/>
  <c r="F159" i="18" a="1"/>
  <c r="F159" i="18" s="1"/>
  <c r="G158" i="18"/>
  <c r="G158" i="18" a="1"/>
  <c r="F158" i="18"/>
  <c r="F158" i="18" a="1"/>
  <c r="G157" i="18" a="1"/>
  <c r="G157" i="18" s="1"/>
  <c r="F157" i="18" a="1"/>
  <c r="F157" i="18" s="1"/>
  <c r="G156" i="18"/>
  <c r="G156" i="18" a="1"/>
  <c r="F156" i="18"/>
  <c r="F156" i="18" a="1"/>
  <c r="G155" i="18" a="1"/>
  <c r="G155" i="18" s="1"/>
  <c r="F155" i="18" a="1"/>
  <c r="F155" i="18" s="1"/>
  <c r="G154" i="18"/>
  <c r="G154" i="18" a="1"/>
  <c r="F154" i="18"/>
  <c r="F154" i="18" a="1"/>
  <c r="G153" i="18" a="1"/>
  <c r="G153" i="18" s="1"/>
  <c r="F153" i="18" a="1"/>
  <c r="F153" i="18" s="1"/>
  <c r="G152" i="18"/>
  <c r="G152" i="18" a="1"/>
  <c r="F152" i="18" a="1"/>
  <c r="F152" i="18" s="1"/>
  <c r="G151" i="18" a="1"/>
  <c r="G151" i="18" s="1"/>
  <c r="F151" i="18" a="1"/>
  <c r="F151" i="18" s="1"/>
  <c r="G150" i="18" a="1"/>
  <c r="G150" i="18" s="1"/>
  <c r="F150" i="18"/>
  <c r="F150" i="18" a="1"/>
  <c r="G149" i="18" a="1"/>
  <c r="G149" i="18" s="1"/>
  <c r="F149" i="18" a="1"/>
  <c r="F149" i="18" s="1"/>
  <c r="G148" i="18"/>
  <c r="G148" i="18" a="1"/>
  <c r="F148" i="18" a="1"/>
  <c r="F148" i="18" s="1"/>
  <c r="G147" i="18" a="1"/>
  <c r="G147" i="18" s="1"/>
  <c r="F147" i="18" a="1"/>
  <c r="F147" i="18" s="1"/>
  <c r="G146" i="18" a="1"/>
  <c r="G146" i="18" s="1"/>
  <c r="F146" i="18"/>
  <c r="F146" i="18" a="1"/>
  <c r="G145" i="18" a="1"/>
  <c r="G145" i="18" s="1"/>
  <c r="F145" i="18" a="1"/>
  <c r="F145" i="18" s="1"/>
  <c r="G144" i="18"/>
  <c r="G144" i="18" a="1"/>
  <c r="F144" i="18" a="1"/>
  <c r="F144" i="18" s="1"/>
  <c r="G143" i="18" a="1"/>
  <c r="G143" i="18" s="1"/>
  <c r="F143" i="18" a="1"/>
  <c r="F143" i="18" s="1"/>
  <c r="G142" i="18" a="1"/>
  <c r="G142" i="18" s="1"/>
  <c r="F142" i="18"/>
  <c r="F142" i="18" a="1"/>
  <c r="G141" i="18" a="1"/>
  <c r="G141" i="18" s="1"/>
  <c r="F141" i="18" a="1"/>
  <c r="F141" i="18" s="1"/>
  <c r="G140" i="18"/>
  <c r="G140" i="18" a="1"/>
  <c r="F140" i="18" a="1"/>
  <c r="F140" i="18" s="1"/>
  <c r="G139" i="18" a="1"/>
  <c r="G139" i="18" s="1"/>
  <c r="F139" i="18" a="1"/>
  <c r="F139" i="18" s="1"/>
  <c r="G138" i="18" a="1"/>
  <c r="G138" i="18" s="1"/>
  <c r="F138" i="18"/>
  <c r="F138" i="18" a="1"/>
  <c r="G137" i="18" a="1"/>
  <c r="G137" i="18" s="1"/>
  <c r="F137" i="18" a="1"/>
  <c r="F137" i="18" s="1"/>
  <c r="G136" i="18"/>
  <c r="G136" i="18" a="1"/>
  <c r="F136" i="18" a="1"/>
  <c r="F136" i="18" s="1"/>
  <c r="G135" i="18" a="1"/>
  <c r="G135" i="18" s="1"/>
  <c r="F135" i="18" a="1"/>
  <c r="F135" i="18" s="1"/>
  <c r="G134" i="18" a="1"/>
  <c r="G134" i="18" s="1"/>
  <c r="F134" i="18"/>
  <c r="F134" i="18" a="1"/>
  <c r="G133" i="18" a="1"/>
  <c r="G133" i="18" s="1"/>
  <c r="F133" i="18" a="1"/>
  <c r="F133" i="18" s="1"/>
  <c r="G132" i="18"/>
  <c r="G132" i="18" a="1"/>
  <c r="F132" i="18" a="1"/>
  <c r="F132" i="18" s="1"/>
  <c r="G131" i="18" a="1"/>
  <c r="G131" i="18" s="1"/>
  <c r="F131" i="18" a="1"/>
  <c r="F131" i="18" s="1"/>
  <c r="G130" i="18" a="1"/>
  <c r="G130" i="18" s="1"/>
  <c r="F130" i="18"/>
  <c r="F130" i="18" a="1"/>
  <c r="G129" i="18" a="1"/>
  <c r="G129" i="18" s="1"/>
  <c r="F129" i="18" a="1"/>
  <c r="F129" i="18" s="1"/>
  <c r="G128" i="18"/>
  <c r="G128" i="18" a="1"/>
  <c r="F128" i="18" a="1"/>
  <c r="F128" i="18" s="1"/>
  <c r="G127" i="18" a="1"/>
  <c r="G127" i="18" s="1"/>
  <c r="F127" i="18" a="1"/>
  <c r="F127" i="18" s="1"/>
  <c r="G126" i="18" a="1"/>
  <c r="G126" i="18" s="1"/>
  <c r="F126" i="18"/>
  <c r="F126" i="18" a="1"/>
  <c r="G125" i="18" a="1"/>
  <c r="G125" i="18" s="1"/>
  <c r="F125" i="18" a="1"/>
  <c r="F125" i="18" s="1"/>
  <c r="G124" i="18"/>
  <c r="G124" i="18" a="1"/>
  <c r="F124" i="18" a="1"/>
  <c r="F124" i="18" s="1"/>
  <c r="G123" i="18" a="1"/>
  <c r="G123" i="18" s="1"/>
  <c r="F123" i="18" a="1"/>
  <c r="F123" i="18" s="1"/>
  <c r="G122" i="18" a="1"/>
  <c r="G122" i="18" s="1"/>
  <c r="F122" i="18"/>
  <c r="F122" i="18" a="1"/>
  <c r="G121" i="18" a="1"/>
  <c r="G121" i="18" s="1"/>
  <c r="F121" i="18" a="1"/>
  <c r="F121" i="18" s="1"/>
  <c r="G120" i="18"/>
  <c r="G120" i="18" a="1"/>
  <c r="F120" i="18" a="1"/>
  <c r="F120" i="18" s="1"/>
  <c r="G119" i="18" a="1"/>
  <c r="G119" i="18" s="1"/>
  <c r="F119" i="18" a="1"/>
  <c r="F119" i="18" s="1"/>
  <c r="G118" i="18" a="1"/>
  <c r="G118" i="18" s="1"/>
  <c r="F118" i="18"/>
  <c r="F118" i="18" a="1"/>
  <c r="G117" i="18" a="1"/>
  <c r="G117" i="18" s="1"/>
  <c r="F117" i="18" a="1"/>
  <c r="F117" i="18" s="1"/>
  <c r="G116" i="18"/>
  <c r="G116" i="18" a="1"/>
  <c r="F116" i="18" a="1"/>
  <c r="F116" i="18" s="1"/>
  <c r="G115" i="18" a="1"/>
  <c r="G115" i="18" s="1"/>
  <c r="F115" i="18" a="1"/>
  <c r="F115" i="18" s="1"/>
  <c r="G114" i="18" a="1"/>
  <c r="G114" i="18" s="1"/>
  <c r="F114" i="18"/>
  <c r="F114" i="18" a="1"/>
  <c r="G113" i="18" a="1"/>
  <c r="G113" i="18" s="1"/>
  <c r="F113" i="18" a="1"/>
  <c r="F113" i="18" s="1"/>
  <c r="G112" i="18"/>
  <c r="G112" i="18" a="1"/>
  <c r="F112" i="18" a="1"/>
  <c r="F112" i="18" s="1"/>
  <c r="G111" i="18" a="1"/>
  <c r="G111" i="18" s="1"/>
  <c r="F111" i="18" a="1"/>
  <c r="F111" i="18" s="1"/>
  <c r="G110" i="18" a="1"/>
  <c r="G110" i="18" s="1"/>
  <c r="F110" i="18"/>
  <c r="F110" i="18" a="1"/>
  <c r="G109" i="18" a="1"/>
  <c r="G109" i="18" s="1"/>
  <c r="F109" i="18" a="1"/>
  <c r="F109" i="18" s="1"/>
  <c r="G108" i="18"/>
  <c r="G108" i="18" a="1"/>
  <c r="F108" i="18" a="1"/>
  <c r="F108" i="18" s="1"/>
  <c r="G107" i="18" a="1"/>
  <c r="G107" i="18" s="1"/>
  <c r="F107" i="18" a="1"/>
  <c r="F107" i="18" s="1"/>
  <c r="G106" i="18"/>
  <c r="G106" i="18" a="1"/>
  <c r="F106" i="18"/>
  <c r="F106" i="18" a="1"/>
  <c r="G105" i="18" a="1"/>
  <c r="G105" i="18" s="1"/>
  <c r="F105" i="18" a="1"/>
  <c r="F105" i="18" s="1"/>
  <c r="G104" i="18"/>
  <c r="G104" i="18" a="1"/>
  <c r="F104" i="18" a="1"/>
  <c r="F104" i="18" s="1"/>
  <c r="G103" i="18" a="1"/>
  <c r="G103" i="18" s="1"/>
  <c r="F103" i="18" a="1"/>
  <c r="F103" i="18" s="1"/>
  <c r="G102" i="18" a="1"/>
  <c r="G102" i="18" s="1"/>
  <c r="F102" i="18"/>
  <c r="F102" i="18" a="1"/>
  <c r="G101" i="18" a="1"/>
  <c r="G101" i="18" s="1"/>
  <c r="F101" i="18" a="1"/>
  <c r="F101" i="18" s="1"/>
  <c r="G100" i="18"/>
  <c r="G100" i="18" a="1"/>
  <c r="F100" i="18" a="1"/>
  <c r="F100" i="18" s="1"/>
  <c r="G99" i="18" a="1"/>
  <c r="G99" i="18" s="1"/>
  <c r="F99" i="18" a="1"/>
  <c r="F99" i="18" s="1"/>
  <c r="G98" i="18"/>
  <c r="G98" i="18" a="1"/>
  <c r="F98" i="18"/>
  <c r="F98" i="18" a="1"/>
  <c r="G97" i="18" a="1"/>
  <c r="G97" i="18" s="1"/>
  <c r="F97" i="18" a="1"/>
  <c r="F97" i="18" s="1"/>
  <c r="G96" i="18"/>
  <c r="G96" i="18" a="1"/>
  <c r="F96" i="18"/>
  <c r="F96" i="18" a="1"/>
  <c r="G95" i="18" a="1"/>
  <c r="G95" i="18" s="1"/>
  <c r="F95" i="18" a="1"/>
  <c r="F95" i="18" s="1"/>
  <c r="G94" i="18"/>
  <c r="G94" i="18" a="1"/>
  <c r="F94" i="18"/>
  <c r="F94" i="18" a="1"/>
  <c r="G93" i="18" a="1"/>
  <c r="G93" i="18" s="1"/>
  <c r="F93" i="18" a="1"/>
  <c r="F93" i="18" s="1"/>
  <c r="G92" i="18"/>
  <c r="G92" i="18" a="1"/>
  <c r="F92" i="18" a="1"/>
  <c r="F92" i="18" s="1"/>
  <c r="G91" i="18" a="1"/>
  <c r="G91" i="18" s="1"/>
  <c r="F91" i="18" a="1"/>
  <c r="F91" i="18" s="1"/>
  <c r="G90" i="18" a="1"/>
  <c r="G90" i="18" s="1"/>
  <c r="F90" i="18"/>
  <c r="F90" i="18" a="1"/>
  <c r="G89" i="18" a="1"/>
  <c r="G89" i="18" s="1"/>
  <c r="F89" i="18" a="1"/>
  <c r="F89" i="18" s="1"/>
  <c r="G88" i="18"/>
  <c r="G88" i="18" a="1"/>
  <c r="F88" i="18"/>
  <c r="F88" i="18" a="1"/>
  <c r="G87" i="18" a="1"/>
  <c r="G87" i="18" s="1"/>
  <c r="F87" i="18" a="1"/>
  <c r="F87" i="18" s="1"/>
  <c r="G86" i="18"/>
  <c r="G86" i="18" a="1"/>
  <c r="F86" i="18"/>
  <c r="F86" i="18" a="1"/>
  <c r="G85" i="18" a="1"/>
  <c r="G85" i="18" s="1"/>
  <c r="F85" i="18" a="1"/>
  <c r="F85" i="18" s="1"/>
  <c r="G84" i="18"/>
  <c r="G84" i="18" a="1"/>
  <c r="F84" i="18"/>
  <c r="F84" i="18" a="1"/>
  <c r="G83" i="18"/>
  <c r="G83" i="18" a="1"/>
  <c r="F83" i="18" a="1"/>
  <c r="F83" i="18" s="1"/>
  <c r="G82" i="18" a="1"/>
  <c r="G82" i="18" s="1"/>
  <c r="F82" i="18" a="1"/>
  <c r="F82" i="18" s="1"/>
  <c r="G81" i="18"/>
  <c r="G81" i="18" a="1"/>
  <c r="F81" i="18" a="1"/>
  <c r="F81" i="18" s="1"/>
  <c r="G80" i="18" a="1"/>
  <c r="G80" i="18" s="1"/>
  <c r="F80" i="18" a="1"/>
  <c r="F80" i="18" s="1"/>
  <c r="G79" i="18" a="1"/>
  <c r="G79" i="18" s="1"/>
  <c r="F79" i="18"/>
  <c r="F79" i="18" a="1"/>
  <c r="G78" i="18" a="1"/>
  <c r="G78" i="18" s="1"/>
  <c r="F78" i="18" a="1"/>
  <c r="F78" i="18" s="1"/>
  <c r="G77" i="18"/>
  <c r="G77" i="18" a="1"/>
  <c r="F77" i="18" a="1"/>
  <c r="F77" i="18" s="1"/>
  <c r="G76" i="18" a="1"/>
  <c r="G76" i="18" s="1"/>
  <c r="F76" i="18" a="1"/>
  <c r="F76" i="18" s="1"/>
  <c r="G75" i="18" a="1"/>
  <c r="G75" i="18" s="1"/>
  <c r="F75" i="18"/>
  <c r="F75" i="18" a="1"/>
  <c r="G74" i="18" a="1"/>
  <c r="G74" i="18" s="1"/>
  <c r="F74" i="18" a="1"/>
  <c r="F74" i="18" s="1"/>
  <c r="G73" i="18"/>
  <c r="G73" i="18" a="1"/>
  <c r="F73" i="18" a="1"/>
  <c r="F73" i="18" s="1"/>
  <c r="G72" i="18" a="1"/>
  <c r="G72" i="18" s="1"/>
  <c r="F72" i="18" a="1"/>
  <c r="F72" i="18" s="1"/>
  <c r="G71" i="18" a="1"/>
  <c r="G71" i="18" s="1"/>
  <c r="F71" i="18"/>
  <c r="F71" i="18" a="1"/>
  <c r="G70" i="18" a="1"/>
  <c r="G70" i="18" s="1"/>
  <c r="F70" i="18" a="1"/>
  <c r="F70" i="18" s="1"/>
  <c r="G69" i="18"/>
  <c r="G69" i="18" a="1"/>
  <c r="F69" i="18" a="1"/>
  <c r="F69" i="18" s="1"/>
  <c r="G68" i="18" a="1"/>
  <c r="G68" i="18" s="1"/>
  <c r="F68" i="18" a="1"/>
  <c r="F68" i="18" s="1"/>
  <c r="G67" i="18" a="1"/>
  <c r="G67" i="18" s="1"/>
  <c r="F67" i="18"/>
  <c r="F67" i="18" a="1"/>
  <c r="G66" i="18" a="1"/>
  <c r="G66" i="18" s="1"/>
  <c r="F66" i="18" a="1"/>
  <c r="F66" i="18" s="1"/>
  <c r="G65" i="18"/>
  <c r="G65" i="18" a="1"/>
  <c r="F65" i="18" a="1"/>
  <c r="F65" i="18" s="1"/>
  <c r="G64" i="18" a="1"/>
  <c r="G64" i="18" s="1"/>
  <c r="F64" i="18" a="1"/>
  <c r="F64" i="18" s="1"/>
  <c r="G63" i="18" a="1"/>
  <c r="G63" i="18" s="1"/>
  <c r="F63" i="18"/>
  <c r="F63" i="18" a="1"/>
  <c r="G62" i="18" a="1"/>
  <c r="G62" i="18" s="1"/>
  <c r="F62" i="18" a="1"/>
  <c r="F62" i="18" s="1"/>
  <c r="G61" i="18"/>
  <c r="G61" i="18" a="1"/>
  <c r="F61" i="18" a="1"/>
  <c r="F61" i="18" s="1"/>
  <c r="G60" i="18" a="1"/>
  <c r="G60" i="18" s="1"/>
  <c r="F60" i="18" a="1"/>
  <c r="F60" i="18" s="1"/>
  <c r="G59" i="18" a="1"/>
  <c r="G59" i="18" s="1"/>
  <c r="F59" i="18"/>
  <c r="F59" i="18" a="1"/>
  <c r="G58" i="18" a="1"/>
  <c r="G58" i="18" s="1"/>
  <c r="F58" i="18" a="1"/>
  <c r="F58" i="18" s="1"/>
  <c r="G57" i="18"/>
  <c r="G57" i="18" a="1"/>
  <c r="F57" i="18" a="1"/>
  <c r="F57" i="18" s="1"/>
  <c r="G56" i="18" a="1"/>
  <c r="G56" i="18" s="1"/>
  <c r="F56" i="18" a="1"/>
  <c r="F56" i="18" s="1"/>
  <c r="G55" i="18" a="1"/>
  <c r="G55" i="18" s="1"/>
  <c r="F55" i="18"/>
  <c r="F55" i="18" a="1"/>
  <c r="G54" i="18" a="1"/>
  <c r="G54" i="18" s="1"/>
  <c r="F54" i="18" a="1"/>
  <c r="F54" i="18" s="1"/>
  <c r="G53" i="18"/>
  <c r="G53" i="18" a="1"/>
  <c r="F53" i="18" a="1"/>
  <c r="F53" i="18" s="1"/>
  <c r="G52" i="18" a="1"/>
  <c r="G52" i="18" s="1"/>
  <c r="F52" i="18" a="1"/>
  <c r="F52" i="18" s="1"/>
  <c r="G51" i="18" a="1"/>
  <c r="G51" i="18" s="1"/>
  <c r="F51" i="18"/>
  <c r="F51" i="18" a="1"/>
  <c r="G50" i="18" a="1"/>
  <c r="G50" i="18" s="1"/>
  <c r="F50" i="18" a="1"/>
  <c r="F50" i="18" s="1"/>
  <c r="G49" i="18"/>
  <c r="G49" i="18" a="1"/>
  <c r="F49" i="18" a="1"/>
  <c r="F49" i="18" s="1"/>
  <c r="G48" i="18" a="1"/>
  <c r="G48" i="18" s="1"/>
  <c r="F48" i="18" a="1"/>
  <c r="F48" i="18" s="1"/>
  <c r="G47" i="18" a="1"/>
  <c r="G47" i="18" s="1"/>
  <c r="F47" i="18"/>
  <c r="F47" i="18" a="1"/>
  <c r="G46" i="18" a="1"/>
  <c r="G46" i="18" s="1"/>
  <c r="F46" i="18" a="1"/>
  <c r="F46" i="18" s="1"/>
  <c r="G45" i="18"/>
  <c r="G45" i="18" a="1"/>
  <c r="F45" i="18" a="1"/>
  <c r="F45" i="18" s="1"/>
  <c r="G44" i="18" a="1"/>
  <c r="G44" i="18" s="1"/>
  <c r="F44" i="18" a="1"/>
  <c r="F44" i="18" s="1"/>
  <c r="G43" i="18" a="1"/>
  <c r="G43" i="18" s="1"/>
  <c r="F43" i="18"/>
  <c r="F43" i="18" a="1"/>
  <c r="G42" i="18" a="1"/>
  <c r="G42" i="18" s="1"/>
  <c r="F42" i="18" a="1"/>
  <c r="F42" i="18" s="1"/>
  <c r="G41" i="18"/>
  <c r="G41" i="18" a="1"/>
  <c r="F41" i="18" a="1"/>
  <c r="F41" i="18" s="1"/>
  <c r="G40" i="18" a="1"/>
  <c r="G40" i="18" s="1"/>
  <c r="F40" i="18" a="1"/>
  <c r="F40" i="18" s="1"/>
  <c r="G39" i="18" a="1"/>
  <c r="G39" i="18" s="1"/>
  <c r="F39" i="18"/>
  <c r="F39" i="18" a="1"/>
  <c r="G38" i="18" a="1"/>
  <c r="G38" i="18" s="1"/>
  <c r="F38" i="18" a="1"/>
  <c r="F38" i="18" s="1"/>
  <c r="G37" i="18"/>
  <c r="G37" i="18" a="1"/>
  <c r="F37" i="18" a="1"/>
  <c r="F37" i="18" s="1"/>
  <c r="G36" i="18" a="1"/>
  <c r="G36" i="18" s="1"/>
  <c r="F36" i="18" a="1"/>
  <c r="F36" i="18" s="1"/>
  <c r="G35" i="18" a="1"/>
  <c r="G35" i="18" s="1"/>
  <c r="F35" i="18"/>
  <c r="F35" i="18" a="1"/>
  <c r="G34" i="18" a="1"/>
  <c r="G34" i="18" s="1"/>
  <c r="F34" i="18" a="1"/>
  <c r="F34" i="18" s="1"/>
  <c r="G33" i="18"/>
  <c r="G33" i="18" a="1"/>
  <c r="F33" i="18" a="1"/>
  <c r="F33" i="18" s="1"/>
  <c r="G32" i="18" a="1"/>
  <c r="G32" i="18" s="1"/>
  <c r="F32" i="18" a="1"/>
  <c r="F32" i="18" s="1"/>
  <c r="G31" i="18" a="1"/>
  <c r="G31" i="18" s="1"/>
  <c r="F31" i="18"/>
  <c r="F31" i="18" a="1"/>
  <c r="G30" i="18" a="1"/>
  <c r="G30" i="18" s="1"/>
  <c r="F30" i="18" a="1"/>
  <c r="F30" i="18" s="1"/>
  <c r="G29" i="18"/>
  <c r="G29" i="18" a="1"/>
  <c r="F29" i="18" a="1"/>
  <c r="F29" i="18" s="1"/>
  <c r="G28" i="18" a="1"/>
  <c r="G28" i="18" s="1"/>
  <c r="F28" i="18" a="1"/>
  <c r="F28" i="18" s="1"/>
  <c r="G27" i="18" a="1"/>
  <c r="G27" i="18" s="1"/>
  <c r="F27" i="18"/>
  <c r="F27" i="18" a="1"/>
  <c r="G26" i="18" a="1"/>
  <c r="G26" i="18" s="1"/>
  <c r="F26" i="18" a="1"/>
  <c r="F26" i="18" s="1"/>
  <c r="G25" i="18"/>
  <c r="G25" i="18" a="1"/>
  <c r="F25" i="18" a="1"/>
  <c r="F25" i="18" s="1"/>
  <c r="G24" i="18" a="1"/>
  <c r="G24" i="18" s="1"/>
  <c r="F24" i="18" a="1"/>
  <c r="F24" i="18" s="1"/>
  <c r="G23" i="18" a="1"/>
  <c r="G23" i="18" s="1"/>
  <c r="F23" i="18"/>
  <c r="F23" i="18" a="1"/>
  <c r="G22" i="18" a="1"/>
  <c r="G22" i="18" s="1"/>
  <c r="F22" i="18" a="1"/>
  <c r="F22" i="18" s="1"/>
  <c r="G21" i="18"/>
  <c r="G21" i="18" a="1"/>
  <c r="F21" i="18" a="1"/>
  <c r="F21" i="18" s="1"/>
  <c r="G20" i="18" a="1"/>
  <c r="G20" i="18" s="1"/>
  <c r="F20" i="18" a="1"/>
  <c r="F20" i="18" s="1"/>
  <c r="G19" i="18" a="1"/>
  <c r="G19" i="18" s="1"/>
  <c r="F19" i="18"/>
  <c r="F19" i="18" a="1"/>
  <c r="G18" i="18" a="1"/>
  <c r="G18" i="18" s="1"/>
  <c r="F18" i="18" a="1"/>
  <c r="F18" i="18" s="1"/>
  <c r="G17" i="18"/>
  <c r="G17" i="18" a="1"/>
  <c r="F17" i="18" a="1"/>
  <c r="F17" i="18" s="1"/>
  <c r="G16" i="18" a="1"/>
  <c r="G16" i="18" s="1"/>
  <c r="F16" i="18" a="1"/>
  <c r="F16" i="18" s="1"/>
  <c r="G15" i="18" a="1"/>
  <c r="G15" i="18" s="1"/>
  <c r="F15" i="18"/>
  <c r="F15" i="18" a="1"/>
  <c r="G14" i="18" a="1"/>
  <c r="G14" i="18" s="1"/>
  <c r="F14" i="18" a="1"/>
  <c r="F14" i="18" s="1"/>
  <c r="G13" i="18"/>
  <c r="G13" i="18" a="1"/>
  <c r="F13" i="18" a="1"/>
  <c r="F13" i="18" s="1"/>
  <c r="G12" i="18" a="1"/>
  <c r="G12" i="18" s="1"/>
  <c r="F12" i="18" a="1"/>
  <c r="F12" i="18" s="1"/>
  <c r="G11" i="18" a="1"/>
  <c r="G11" i="18" s="1"/>
  <c r="F11" i="18"/>
  <c r="F11" i="18" a="1"/>
  <c r="G10" i="18" a="1"/>
  <c r="G10" i="18" s="1"/>
  <c r="F10" i="18" a="1"/>
  <c r="F10" i="18" s="1"/>
  <c r="G9" i="18"/>
  <c r="G9" i="18" a="1"/>
  <c r="F9" i="18"/>
  <c r="F9" i="18" a="1"/>
  <c r="G8" i="18" a="1"/>
  <c r="G8" i="18" s="1"/>
  <c r="F8" i="18" a="1"/>
  <c r="F8" i="18" s="1"/>
  <c r="G7" i="18"/>
  <c r="G7" i="18" a="1"/>
  <c r="F7" i="18"/>
  <c r="F7" i="18" a="1"/>
  <c r="G6" i="18" a="1"/>
  <c r="G6" i="18" s="1"/>
  <c r="F6" i="18" a="1"/>
  <c r="F6" i="18" s="1"/>
  <c r="G195" i="17" a="1"/>
  <c r="G195" i="17" s="1"/>
  <c r="F195" i="17" a="1"/>
  <c r="F195" i="17" s="1"/>
  <c r="G194" i="17"/>
  <c r="G194" i="17" a="1"/>
  <c r="F194" i="17"/>
  <c r="F194" i="17" a="1"/>
  <c r="G193" i="17" a="1"/>
  <c r="G193" i="17" s="1"/>
  <c r="F193" i="17" a="1"/>
  <c r="F193" i="17" s="1"/>
  <c r="G192" i="17"/>
  <c r="G192" i="17" a="1"/>
  <c r="F192" i="17" a="1"/>
  <c r="F192" i="17" s="1"/>
  <c r="G191" i="17" a="1"/>
  <c r="G191" i="17" s="1"/>
  <c r="F191" i="17" a="1"/>
  <c r="F191" i="17" s="1"/>
  <c r="G190" i="17"/>
  <c r="G190" i="17" a="1"/>
  <c r="F190" i="17"/>
  <c r="F190" i="17" a="1"/>
  <c r="G189" i="17" a="1"/>
  <c r="G189" i="17" s="1"/>
  <c r="F189" i="17" a="1"/>
  <c r="F189" i="17" s="1"/>
  <c r="G188" i="17"/>
  <c r="G188" i="17" a="1"/>
  <c r="F188" i="17"/>
  <c r="F188" i="17" a="1"/>
  <c r="G187" i="17" a="1"/>
  <c r="G187" i="17" s="1"/>
  <c r="F187" i="17" a="1"/>
  <c r="F187" i="17" s="1"/>
  <c r="G186" i="17"/>
  <c r="G186" i="17" a="1"/>
  <c r="F186" i="17"/>
  <c r="F186" i="17" a="1"/>
  <c r="G185" i="17" a="1"/>
  <c r="G185" i="17" s="1"/>
  <c r="F185" i="17" a="1"/>
  <c r="F185" i="17" s="1"/>
  <c r="G184" i="17"/>
  <c r="G184" i="17" a="1"/>
  <c r="F184" i="17"/>
  <c r="F184" i="17" a="1"/>
  <c r="G183" i="17" a="1"/>
  <c r="G183" i="17" s="1"/>
  <c r="F183" i="17" a="1"/>
  <c r="F183" i="17" s="1"/>
  <c r="G182" i="17"/>
  <c r="G182" i="17" a="1"/>
  <c r="F182" i="17"/>
  <c r="F182" i="17" a="1"/>
  <c r="G181" i="17" a="1"/>
  <c r="G181" i="17" s="1"/>
  <c r="F181" i="17" a="1"/>
  <c r="F181" i="17" s="1"/>
  <c r="G180" i="17"/>
  <c r="G180" i="17" a="1"/>
  <c r="F180" i="17"/>
  <c r="F180" i="17" a="1"/>
  <c r="G179" i="17" a="1"/>
  <c r="G179" i="17" s="1"/>
  <c r="F179" i="17" a="1"/>
  <c r="F179" i="17" s="1"/>
  <c r="G178" i="17"/>
  <c r="G178" i="17" a="1"/>
  <c r="F178" i="17"/>
  <c r="F178" i="17" a="1"/>
  <c r="G177" i="17" a="1"/>
  <c r="G177" i="17" s="1"/>
  <c r="F177" i="17" a="1"/>
  <c r="F177" i="17" s="1"/>
  <c r="G176" i="17"/>
  <c r="G176" i="17" a="1"/>
  <c r="F176" i="17"/>
  <c r="F176" i="17" a="1"/>
  <c r="G175" i="17" a="1"/>
  <c r="G175" i="17" s="1"/>
  <c r="F175" i="17" a="1"/>
  <c r="F175" i="17" s="1"/>
  <c r="G174" i="17"/>
  <c r="G174" i="17" a="1"/>
  <c r="F174" i="17"/>
  <c r="F174" i="17" a="1"/>
  <c r="G173" i="17" a="1"/>
  <c r="G173" i="17" s="1"/>
  <c r="F173" i="17" a="1"/>
  <c r="F173" i="17" s="1"/>
  <c r="G172" i="17"/>
  <c r="G172" i="17" a="1"/>
  <c r="F172" i="17"/>
  <c r="F172" i="17" a="1"/>
  <c r="G171" i="17" a="1"/>
  <c r="G171" i="17" s="1"/>
  <c r="F171" i="17" a="1"/>
  <c r="F171" i="17" s="1"/>
  <c r="G170" i="17"/>
  <c r="G170" i="17" a="1"/>
  <c r="F170" i="17"/>
  <c r="F170" i="17" a="1"/>
  <c r="G169" i="17" a="1"/>
  <c r="G169" i="17" s="1"/>
  <c r="F169" i="17" a="1"/>
  <c r="F169" i="17" s="1"/>
  <c r="G168" i="17"/>
  <c r="G168" i="17" a="1"/>
  <c r="F168" i="17"/>
  <c r="F168" i="17" a="1"/>
  <c r="G167" i="17" a="1"/>
  <c r="G167" i="17" s="1"/>
  <c r="F167" i="17" a="1"/>
  <c r="F167" i="17" s="1"/>
  <c r="G166" i="17"/>
  <c r="G166" i="17" a="1"/>
  <c r="F166" i="17"/>
  <c r="F166" i="17" a="1"/>
  <c r="G165" i="17" a="1"/>
  <c r="G165" i="17" s="1"/>
  <c r="F165" i="17" a="1"/>
  <c r="F165" i="17" s="1"/>
  <c r="G164" i="17"/>
  <c r="G164" i="17" a="1"/>
  <c r="F164" i="17"/>
  <c r="F164" i="17" a="1"/>
  <c r="G163" i="17" a="1"/>
  <c r="G163" i="17" s="1"/>
  <c r="F163" i="17" a="1"/>
  <c r="F163" i="17" s="1"/>
  <c r="G162" i="17"/>
  <c r="G162" i="17" a="1"/>
  <c r="F162" i="17"/>
  <c r="F162" i="17" a="1"/>
  <c r="G161" i="17" a="1"/>
  <c r="G161" i="17" s="1"/>
  <c r="F161" i="17" a="1"/>
  <c r="F161" i="17" s="1"/>
  <c r="G160" i="17"/>
  <c r="G160" i="17" a="1"/>
  <c r="F160" i="17"/>
  <c r="F160" i="17" a="1"/>
  <c r="G159" i="17" a="1"/>
  <c r="G159" i="17" s="1"/>
  <c r="F159" i="17" a="1"/>
  <c r="F159" i="17" s="1"/>
  <c r="G158" i="17"/>
  <c r="G158" i="17" a="1"/>
  <c r="F158" i="17"/>
  <c r="F158" i="17" a="1"/>
  <c r="G157" i="17" a="1"/>
  <c r="G157" i="17" s="1"/>
  <c r="F157" i="17" a="1"/>
  <c r="F157" i="17" s="1"/>
  <c r="G156" i="17"/>
  <c r="G156" i="17" a="1"/>
  <c r="F156" i="17"/>
  <c r="F156" i="17" a="1"/>
  <c r="G155" i="17" a="1"/>
  <c r="G155" i="17" s="1"/>
  <c r="F155" i="17" a="1"/>
  <c r="F155" i="17" s="1"/>
  <c r="G154" i="17"/>
  <c r="G154" i="17" a="1"/>
  <c r="F154" i="17"/>
  <c r="F154" i="17" a="1"/>
  <c r="G153" i="17" a="1"/>
  <c r="G153" i="17" s="1"/>
  <c r="F153" i="17" a="1"/>
  <c r="F153" i="17" s="1"/>
  <c r="G152" i="17"/>
  <c r="G152" i="17" a="1"/>
  <c r="F152" i="17"/>
  <c r="F152" i="17" a="1"/>
  <c r="G151" i="17" a="1"/>
  <c r="G151" i="17" s="1"/>
  <c r="F151" i="17" a="1"/>
  <c r="F151" i="17" s="1"/>
  <c r="G150" i="17"/>
  <c r="G150" i="17" a="1"/>
  <c r="F150" i="17"/>
  <c r="F150" i="17" a="1"/>
  <c r="G149" i="17" a="1"/>
  <c r="G149" i="17" s="1"/>
  <c r="F149" i="17" a="1"/>
  <c r="F149" i="17" s="1"/>
  <c r="G148" i="17"/>
  <c r="G148" i="17" a="1"/>
  <c r="F148" i="17"/>
  <c r="F148" i="17" a="1"/>
  <c r="G147" i="17" a="1"/>
  <c r="G147" i="17" s="1"/>
  <c r="F147" i="17" a="1"/>
  <c r="F147" i="17" s="1"/>
  <c r="G146" i="17"/>
  <c r="G146" i="17" a="1"/>
  <c r="F146" i="17"/>
  <c r="F146" i="17" a="1"/>
  <c r="G145" i="17" a="1"/>
  <c r="G145" i="17" s="1"/>
  <c r="F145" i="17" a="1"/>
  <c r="F145" i="17" s="1"/>
  <c r="G144" i="17"/>
  <c r="G144" i="17" a="1"/>
  <c r="F144" i="17"/>
  <c r="F144" i="17" a="1"/>
  <c r="G143" i="17" a="1"/>
  <c r="G143" i="17" s="1"/>
  <c r="F143" i="17" a="1"/>
  <c r="F143" i="17" s="1"/>
  <c r="G142" i="17"/>
  <c r="G142" i="17" a="1"/>
  <c r="F142" i="17"/>
  <c r="F142" i="17" a="1"/>
  <c r="G141" i="17" a="1"/>
  <c r="G141" i="17" s="1"/>
  <c r="F141" i="17" a="1"/>
  <c r="F141" i="17" s="1"/>
  <c r="G140" i="17"/>
  <c r="G140" i="17" a="1"/>
  <c r="F140" i="17"/>
  <c r="F140" i="17" a="1"/>
  <c r="G139" i="17" a="1"/>
  <c r="G139" i="17" s="1"/>
  <c r="F139" i="17" a="1"/>
  <c r="F139" i="17" s="1"/>
  <c r="G138" i="17"/>
  <c r="G138" i="17" a="1"/>
  <c r="F138" i="17"/>
  <c r="F138" i="17" a="1"/>
  <c r="G137" i="17" a="1"/>
  <c r="G137" i="17" s="1"/>
  <c r="F137" i="17" a="1"/>
  <c r="F137" i="17" s="1"/>
  <c r="G136" i="17"/>
  <c r="G136" i="17" a="1"/>
  <c r="F136" i="17"/>
  <c r="F136" i="17" a="1"/>
  <c r="G135" i="17" a="1"/>
  <c r="G135" i="17" s="1"/>
  <c r="F135" i="17" a="1"/>
  <c r="F135" i="17" s="1"/>
  <c r="G134" i="17"/>
  <c r="G134" i="17" a="1"/>
  <c r="F134" i="17"/>
  <c r="F134" i="17" a="1"/>
  <c r="G133" i="17" a="1"/>
  <c r="G133" i="17" s="1"/>
  <c r="F133" i="17" a="1"/>
  <c r="F133" i="17" s="1"/>
  <c r="G132" i="17"/>
  <c r="G132" i="17" a="1"/>
  <c r="F132" i="17"/>
  <c r="F132" i="17" a="1"/>
  <c r="G131" i="17" a="1"/>
  <c r="G131" i="17" s="1"/>
  <c r="F131" i="17" a="1"/>
  <c r="F131" i="17" s="1"/>
  <c r="G130" i="17"/>
  <c r="G130" i="17" a="1"/>
  <c r="F130" i="17"/>
  <c r="F130" i="17" a="1"/>
  <c r="G129" i="17" a="1"/>
  <c r="G129" i="17" s="1"/>
  <c r="F129" i="17" a="1"/>
  <c r="F129" i="17" s="1"/>
  <c r="G128" i="17"/>
  <c r="G128" i="17" a="1"/>
  <c r="F128" i="17"/>
  <c r="F128" i="17" a="1"/>
  <c r="G127" i="17" a="1"/>
  <c r="G127" i="17" s="1"/>
  <c r="F127" i="17" a="1"/>
  <c r="F127" i="17" s="1"/>
  <c r="G126" i="17"/>
  <c r="G126" i="17" a="1"/>
  <c r="F126" i="17"/>
  <c r="F126" i="17" a="1"/>
  <c r="G125" i="17" a="1"/>
  <c r="G125" i="17" s="1"/>
  <c r="F125" i="17" a="1"/>
  <c r="F125" i="17" s="1"/>
  <c r="G124" i="17"/>
  <c r="G124" i="17" a="1"/>
  <c r="F124" i="17"/>
  <c r="F124" i="17" a="1"/>
  <c r="G123" i="17" a="1"/>
  <c r="G123" i="17" s="1"/>
  <c r="F123" i="17" a="1"/>
  <c r="F123" i="17" s="1"/>
  <c r="G122" i="17"/>
  <c r="G122" i="17" a="1"/>
  <c r="F122" i="17"/>
  <c r="F122" i="17" a="1"/>
  <c r="G121" i="17" a="1"/>
  <c r="G121" i="17" s="1"/>
  <c r="F121" i="17" a="1"/>
  <c r="F121" i="17" s="1"/>
  <c r="G120" i="17"/>
  <c r="G120" i="17" a="1"/>
  <c r="F120" i="17"/>
  <c r="F120" i="17" a="1"/>
  <c r="G119" i="17" a="1"/>
  <c r="G119" i="17" s="1"/>
  <c r="F119" i="17" a="1"/>
  <c r="F119" i="17" s="1"/>
  <c r="G118" i="17"/>
  <c r="G118" i="17" a="1"/>
  <c r="F118" i="17"/>
  <c r="F118" i="17" a="1"/>
  <c r="G117" i="17" a="1"/>
  <c r="G117" i="17" s="1"/>
  <c r="F117" i="17" a="1"/>
  <c r="F117" i="17" s="1"/>
  <c r="G116" i="17"/>
  <c r="G116" i="17" a="1"/>
  <c r="F116" i="17"/>
  <c r="F116" i="17" a="1"/>
  <c r="G115" i="17" a="1"/>
  <c r="G115" i="17" s="1"/>
  <c r="F115" i="17" a="1"/>
  <c r="F115" i="17" s="1"/>
  <c r="G114" i="17"/>
  <c r="G114" i="17" a="1"/>
  <c r="F114" i="17"/>
  <c r="F114" i="17" a="1"/>
  <c r="G113" i="17" a="1"/>
  <c r="G113" i="17" s="1"/>
  <c r="F113" i="17" a="1"/>
  <c r="F113" i="17" s="1"/>
  <c r="G112" i="17"/>
  <c r="G112" i="17" a="1"/>
  <c r="F112" i="17"/>
  <c r="F112" i="17" a="1"/>
  <c r="G111" i="17" a="1"/>
  <c r="G111" i="17" s="1"/>
  <c r="F111" i="17" a="1"/>
  <c r="F111" i="17" s="1"/>
  <c r="G110" i="17"/>
  <c r="G110" i="17" a="1"/>
  <c r="F110" i="17"/>
  <c r="F110" i="17" a="1"/>
  <c r="G109" i="17" a="1"/>
  <c r="G109" i="17" s="1"/>
  <c r="F109" i="17" a="1"/>
  <c r="F109" i="17" s="1"/>
  <c r="G108" i="17"/>
  <c r="G108" i="17" a="1"/>
  <c r="F108" i="17"/>
  <c r="F108" i="17" a="1"/>
  <c r="G107" i="17" a="1"/>
  <c r="G107" i="17" s="1"/>
  <c r="F107" i="17" a="1"/>
  <c r="F107" i="17" s="1"/>
  <c r="G106" i="17"/>
  <c r="G106" i="17" a="1"/>
  <c r="F106" i="17"/>
  <c r="F106" i="17" a="1"/>
  <c r="G105" i="17" a="1"/>
  <c r="G105" i="17" s="1"/>
  <c r="F105" i="17" a="1"/>
  <c r="F105" i="17" s="1"/>
  <c r="G104" i="17"/>
  <c r="G104" i="17" a="1"/>
  <c r="F104" i="17"/>
  <c r="F104" i="17" a="1"/>
  <c r="G103" i="17" a="1"/>
  <c r="G103" i="17" s="1"/>
  <c r="F103" i="17" a="1"/>
  <c r="F103" i="17" s="1"/>
  <c r="G102" i="17"/>
  <c r="G102" i="17" a="1"/>
  <c r="F102" i="17"/>
  <c r="F102" i="17" a="1"/>
  <c r="G101" i="17" a="1"/>
  <c r="G101" i="17" s="1"/>
  <c r="F101" i="17" a="1"/>
  <c r="F101" i="17" s="1"/>
  <c r="G100" i="17"/>
  <c r="G100" i="17" a="1"/>
  <c r="F100" i="17"/>
  <c r="F100" i="17" a="1"/>
  <c r="G99" i="17" a="1"/>
  <c r="G99" i="17" s="1"/>
  <c r="F99" i="17" a="1"/>
  <c r="F99" i="17" s="1"/>
  <c r="G98" i="17"/>
  <c r="G98" i="17" a="1"/>
  <c r="F98" i="17"/>
  <c r="F98" i="17" a="1"/>
  <c r="G97" i="17" a="1"/>
  <c r="G97" i="17" s="1"/>
  <c r="F97" i="17" a="1"/>
  <c r="F97" i="17" s="1"/>
  <c r="G96" i="17"/>
  <c r="G96" i="17" a="1"/>
  <c r="F96" i="17"/>
  <c r="F96" i="17" a="1"/>
  <c r="G95" i="17" a="1"/>
  <c r="G95" i="17" s="1"/>
  <c r="F95" i="17" a="1"/>
  <c r="F95" i="17" s="1"/>
  <c r="G94" i="17"/>
  <c r="G94" i="17" a="1"/>
  <c r="F94" i="17"/>
  <c r="F94" i="17" a="1"/>
  <c r="G93" i="17" a="1"/>
  <c r="G93" i="17" s="1"/>
  <c r="F93" i="17" a="1"/>
  <c r="F93" i="17" s="1"/>
  <c r="G92" i="17"/>
  <c r="G92" i="17" a="1"/>
  <c r="F92" i="17"/>
  <c r="F92" i="17" a="1"/>
  <c r="G91" i="17"/>
  <c r="G91" i="17" a="1"/>
  <c r="F91" i="17" a="1"/>
  <c r="F91" i="17" s="1"/>
  <c r="G90" i="17"/>
  <c r="G90" i="17" a="1"/>
  <c r="F90" i="17" a="1"/>
  <c r="F90" i="17" s="1"/>
  <c r="G89" i="17" a="1"/>
  <c r="G89" i="17" s="1"/>
  <c r="F89" i="17" a="1"/>
  <c r="F89" i="17" s="1"/>
  <c r="G88" i="17"/>
  <c r="G88" i="17" a="1"/>
  <c r="F88" i="17"/>
  <c r="F88" i="17" a="1"/>
  <c r="G87" i="17" a="1"/>
  <c r="G87" i="17" s="1"/>
  <c r="F87" i="17" a="1"/>
  <c r="F87" i="17" s="1"/>
  <c r="G86" i="17"/>
  <c r="G86" i="17" a="1"/>
  <c r="F86" i="17" a="1"/>
  <c r="F86" i="17" s="1"/>
  <c r="G85" i="17" a="1"/>
  <c r="G85" i="17" s="1"/>
  <c r="F85" i="17" a="1"/>
  <c r="F85" i="17" s="1"/>
  <c r="G84" i="17" a="1"/>
  <c r="G84" i="17" s="1"/>
  <c r="F84" i="17"/>
  <c r="F84" i="17" a="1"/>
  <c r="G83" i="17" a="1"/>
  <c r="G83" i="17" s="1"/>
  <c r="F83" i="17" a="1"/>
  <c r="F83" i="17" s="1"/>
  <c r="G82" i="17" a="1"/>
  <c r="G82" i="17" s="1"/>
  <c r="F82" i="17"/>
  <c r="F82" i="17" a="1"/>
  <c r="G81" i="17" a="1"/>
  <c r="G81" i="17" s="1"/>
  <c r="F81" i="17" a="1"/>
  <c r="F81" i="17" s="1"/>
  <c r="G80" i="17"/>
  <c r="G80" i="17" a="1"/>
  <c r="F80" i="17" a="1"/>
  <c r="F80" i="17" s="1"/>
  <c r="G79" i="17" a="1"/>
  <c r="G79" i="17" s="1"/>
  <c r="F79" i="17" a="1"/>
  <c r="F79" i="17" s="1"/>
  <c r="G78" i="17" a="1"/>
  <c r="G78" i="17" s="1"/>
  <c r="F78" i="17"/>
  <c r="F78" i="17" a="1"/>
  <c r="G77" i="17" a="1"/>
  <c r="G77" i="17" s="1"/>
  <c r="F77" i="17" a="1"/>
  <c r="F77" i="17" s="1"/>
  <c r="G76" i="17"/>
  <c r="G76" i="17" a="1"/>
  <c r="F76" i="17" a="1"/>
  <c r="F76" i="17" s="1"/>
  <c r="G75" i="17" a="1"/>
  <c r="G75" i="17" s="1"/>
  <c r="F75" i="17" a="1"/>
  <c r="F75" i="17" s="1"/>
  <c r="G74" i="17" a="1"/>
  <c r="G74" i="17" s="1"/>
  <c r="F74" i="17"/>
  <c r="F74" i="17" a="1"/>
  <c r="G73" i="17" a="1"/>
  <c r="G73" i="17" s="1"/>
  <c r="F73" i="17" a="1"/>
  <c r="F73" i="17" s="1"/>
  <c r="G72" i="17"/>
  <c r="G72" i="17" a="1"/>
  <c r="F72" i="17" a="1"/>
  <c r="F72" i="17" s="1"/>
  <c r="G71" i="17" a="1"/>
  <c r="G71" i="17" s="1"/>
  <c r="F71" i="17" a="1"/>
  <c r="F71" i="17" s="1"/>
  <c r="G70" i="17" a="1"/>
  <c r="G70" i="17" s="1"/>
  <c r="F70" i="17"/>
  <c r="F70" i="17" a="1"/>
  <c r="G69" i="17" a="1"/>
  <c r="G69" i="17" s="1"/>
  <c r="F69" i="17" a="1"/>
  <c r="F69" i="17" s="1"/>
  <c r="G68" i="17"/>
  <c r="G68" i="17" a="1"/>
  <c r="F68" i="17" a="1"/>
  <c r="F68" i="17" s="1"/>
  <c r="G67" i="17" a="1"/>
  <c r="G67" i="17" s="1"/>
  <c r="F67" i="17" a="1"/>
  <c r="F67" i="17" s="1"/>
  <c r="G66" i="17" a="1"/>
  <c r="G66" i="17" s="1"/>
  <c r="F66" i="17"/>
  <c r="F66" i="17" a="1"/>
  <c r="G65" i="17" a="1"/>
  <c r="G65" i="17" s="1"/>
  <c r="F65" i="17" a="1"/>
  <c r="F65" i="17" s="1"/>
  <c r="G64" i="17"/>
  <c r="G64" i="17" a="1"/>
  <c r="F64" i="17" a="1"/>
  <c r="F64" i="17" s="1"/>
  <c r="G63" i="17" a="1"/>
  <c r="G63" i="17" s="1"/>
  <c r="F63" i="17" a="1"/>
  <c r="F63" i="17" s="1"/>
  <c r="G62" i="17" a="1"/>
  <c r="G62" i="17" s="1"/>
  <c r="F62" i="17"/>
  <c r="F62" i="17" a="1"/>
  <c r="G61" i="17" a="1"/>
  <c r="G61" i="17" s="1"/>
  <c r="F61" i="17" a="1"/>
  <c r="F61" i="17" s="1"/>
  <c r="G60" i="17"/>
  <c r="G60" i="17" a="1"/>
  <c r="F60" i="17" a="1"/>
  <c r="F60" i="17" s="1"/>
  <c r="G59" i="17" a="1"/>
  <c r="G59" i="17" s="1"/>
  <c r="F59" i="17" a="1"/>
  <c r="F59" i="17" s="1"/>
  <c r="G58" i="17" a="1"/>
  <c r="G58" i="17" s="1"/>
  <c r="F58" i="17"/>
  <c r="F58" i="17" a="1"/>
  <c r="G57" i="17" a="1"/>
  <c r="G57" i="17" s="1"/>
  <c r="F57" i="17" a="1"/>
  <c r="F57" i="17" s="1"/>
  <c r="G56" i="17"/>
  <c r="G56" i="17" a="1"/>
  <c r="F56" i="17" a="1"/>
  <c r="F56" i="17" s="1"/>
  <c r="G55" i="17" a="1"/>
  <c r="G55" i="17" s="1"/>
  <c r="F55" i="17" a="1"/>
  <c r="F55" i="17" s="1"/>
  <c r="G54" i="17" a="1"/>
  <c r="G54" i="17" s="1"/>
  <c r="F54" i="17"/>
  <c r="F54" i="17" a="1"/>
  <c r="G53" i="17" a="1"/>
  <c r="G53" i="17" s="1"/>
  <c r="F53" i="17" a="1"/>
  <c r="F53" i="17" s="1"/>
  <c r="G52" i="17"/>
  <c r="G52" i="17" a="1"/>
  <c r="F52" i="17" a="1"/>
  <c r="F52" i="17" s="1"/>
  <c r="G51" i="17" a="1"/>
  <c r="G51" i="17" s="1"/>
  <c r="F51" i="17" a="1"/>
  <c r="F51" i="17" s="1"/>
  <c r="G50" i="17" a="1"/>
  <c r="G50" i="17" s="1"/>
  <c r="F50" i="17"/>
  <c r="F50" i="17" a="1"/>
  <c r="G49" i="17" a="1"/>
  <c r="G49" i="17" s="1"/>
  <c r="F49" i="17" a="1"/>
  <c r="F49" i="17" s="1"/>
  <c r="G48" i="17"/>
  <c r="G48" i="17" a="1"/>
  <c r="F48" i="17" a="1"/>
  <c r="F48" i="17" s="1"/>
  <c r="G47" i="17" a="1"/>
  <c r="G47" i="17" s="1"/>
  <c r="F47" i="17" a="1"/>
  <c r="F47" i="17" s="1"/>
  <c r="G46" i="17" a="1"/>
  <c r="G46" i="17" s="1"/>
  <c r="F46" i="17"/>
  <c r="F46" i="17" a="1"/>
  <c r="G45" i="17" a="1"/>
  <c r="G45" i="17" s="1"/>
  <c r="F45" i="17" a="1"/>
  <c r="F45" i="17" s="1"/>
  <c r="G44" i="17"/>
  <c r="G44" i="17" a="1"/>
  <c r="F44" i="17" a="1"/>
  <c r="F44" i="17" s="1"/>
  <c r="G43" i="17" a="1"/>
  <c r="G43" i="17" s="1"/>
  <c r="F43" i="17" a="1"/>
  <c r="F43" i="17" s="1"/>
  <c r="G42" i="17" a="1"/>
  <c r="G42" i="17" s="1"/>
  <c r="F42" i="17"/>
  <c r="F42" i="17" a="1"/>
  <c r="G41" i="17" a="1"/>
  <c r="G41" i="17" s="1"/>
  <c r="F41" i="17" a="1"/>
  <c r="F41" i="17" s="1"/>
  <c r="G40" i="17"/>
  <c r="G40" i="17" a="1"/>
  <c r="F40" i="17" a="1"/>
  <c r="F40" i="17" s="1"/>
  <c r="G39" i="17" a="1"/>
  <c r="G39" i="17" s="1"/>
  <c r="F39" i="17" a="1"/>
  <c r="F39" i="17" s="1"/>
  <c r="G38" i="17" a="1"/>
  <c r="G38" i="17" s="1"/>
  <c r="F38" i="17"/>
  <c r="F38" i="17" a="1"/>
  <c r="G37" i="17" a="1"/>
  <c r="G37" i="17" s="1"/>
  <c r="F37" i="17" a="1"/>
  <c r="F37" i="17" s="1"/>
  <c r="G36" i="17"/>
  <c r="G36" i="17" a="1"/>
  <c r="F36" i="17" a="1"/>
  <c r="F36" i="17" s="1"/>
  <c r="G35" i="17" a="1"/>
  <c r="G35" i="17" s="1"/>
  <c r="F35" i="17" a="1"/>
  <c r="F35" i="17" s="1"/>
  <c r="G34" i="17" a="1"/>
  <c r="G34" i="17" s="1"/>
  <c r="F34" i="17"/>
  <c r="F34" i="17" a="1"/>
  <c r="G33" i="17" a="1"/>
  <c r="G33" i="17" s="1"/>
  <c r="F33" i="17" a="1"/>
  <c r="F33" i="17" s="1"/>
  <c r="G32" i="17"/>
  <c r="G32" i="17" a="1"/>
  <c r="F32" i="17" a="1"/>
  <c r="F32" i="17" s="1"/>
  <c r="G31" i="17" a="1"/>
  <c r="G31" i="17" s="1"/>
  <c r="F31" i="17" a="1"/>
  <c r="F31" i="17" s="1"/>
  <c r="G30" i="17" a="1"/>
  <c r="G30" i="17" s="1"/>
  <c r="F30" i="17"/>
  <c r="F30" i="17" a="1"/>
  <c r="G29" i="17" a="1"/>
  <c r="G29" i="17" s="1"/>
  <c r="F29" i="17" a="1"/>
  <c r="F29" i="17" s="1"/>
  <c r="G28" i="17"/>
  <c r="G28" i="17" a="1"/>
  <c r="F28" i="17" a="1"/>
  <c r="F28" i="17" s="1"/>
  <c r="G27" i="17" a="1"/>
  <c r="G27" i="17" s="1"/>
  <c r="F27" i="17" a="1"/>
  <c r="F27" i="17" s="1"/>
  <c r="G26" i="17" a="1"/>
  <c r="G26" i="17" s="1"/>
  <c r="F26" i="17"/>
  <c r="F26" i="17" a="1"/>
  <c r="G25" i="17" a="1"/>
  <c r="G25" i="17" s="1"/>
  <c r="F25" i="17" a="1"/>
  <c r="F25" i="17" s="1"/>
  <c r="G24" i="17"/>
  <c r="G24" i="17" a="1"/>
  <c r="F24" i="17" a="1"/>
  <c r="F24" i="17" s="1"/>
  <c r="G23" i="17" a="1"/>
  <c r="G23" i="17" s="1"/>
  <c r="F23" i="17" a="1"/>
  <c r="F23" i="17" s="1"/>
  <c r="G22" i="17" a="1"/>
  <c r="G22" i="17" s="1"/>
  <c r="F22" i="17"/>
  <c r="F22" i="17" a="1"/>
  <c r="G21" i="17" a="1"/>
  <c r="G21" i="17" s="1"/>
  <c r="F21" i="17" a="1"/>
  <c r="F21" i="17" s="1"/>
  <c r="G20" i="17"/>
  <c r="G20" i="17" a="1"/>
  <c r="F20" i="17" a="1"/>
  <c r="F20" i="17" s="1"/>
  <c r="G19" i="17" a="1"/>
  <c r="G19" i="17" s="1"/>
  <c r="F19" i="17" a="1"/>
  <c r="F19" i="17" s="1"/>
  <c r="G18" i="17" a="1"/>
  <c r="G18" i="17" s="1"/>
  <c r="F18" i="17"/>
  <c r="F18" i="17" a="1"/>
  <c r="G17" i="17" a="1"/>
  <c r="G17" i="17" s="1"/>
  <c r="F17" i="17" a="1"/>
  <c r="F17" i="17" s="1"/>
  <c r="G16" i="17"/>
  <c r="G16" i="17" a="1"/>
  <c r="F16" i="17" a="1"/>
  <c r="F16" i="17" s="1"/>
  <c r="G15" i="17" a="1"/>
  <c r="G15" i="17" s="1"/>
  <c r="F15" i="17" a="1"/>
  <c r="F15" i="17" s="1"/>
  <c r="G14" i="17" a="1"/>
  <c r="G14" i="17" s="1"/>
  <c r="F14" i="17"/>
  <c r="F14" i="17" a="1"/>
  <c r="G13" i="17" a="1"/>
  <c r="G13" i="17" s="1"/>
  <c r="F13" i="17" a="1"/>
  <c r="F13" i="17" s="1"/>
  <c r="G12" i="17"/>
  <c r="G12" i="17" a="1"/>
  <c r="F12" i="17" a="1"/>
  <c r="F12" i="17" s="1"/>
  <c r="G11" i="17" a="1"/>
  <c r="G11" i="17" s="1"/>
  <c r="F11" i="17" a="1"/>
  <c r="F11" i="17" s="1"/>
  <c r="G10" i="17" a="1"/>
  <c r="G10" i="17" s="1"/>
  <c r="F10" i="17"/>
  <c r="F10" i="17" a="1"/>
  <c r="G9" i="17" a="1"/>
  <c r="G9" i="17" s="1"/>
  <c r="F9" i="17" a="1"/>
  <c r="F9" i="17" s="1"/>
  <c r="G8" i="17"/>
  <c r="G8" i="17" a="1"/>
  <c r="F8" i="17" a="1"/>
  <c r="F8" i="17" s="1"/>
  <c r="G7" i="17" a="1"/>
  <c r="G7" i="17" s="1"/>
  <c r="F7" i="17" a="1"/>
  <c r="F7" i="17" s="1"/>
  <c r="G6" i="17" a="1"/>
  <c r="G6" i="17" s="1"/>
  <c r="F6" i="17"/>
  <c r="F6" i="17" a="1"/>
  <c r="G195" i="16" a="1"/>
  <c r="G195" i="16" s="1"/>
  <c r="F195" i="16" a="1"/>
  <c r="F195" i="16" s="1"/>
  <c r="G194" i="16"/>
  <c r="G194" i="16" a="1"/>
  <c r="F194" i="16"/>
  <c r="F194" i="16" a="1"/>
  <c r="G193" i="16" a="1"/>
  <c r="G193" i="16" s="1"/>
  <c r="F193" i="16" a="1"/>
  <c r="F193" i="16" s="1"/>
  <c r="G192" i="16"/>
  <c r="G192" i="16" a="1"/>
  <c r="F192" i="16"/>
  <c r="F192" i="16" a="1"/>
  <c r="G191" i="16" a="1"/>
  <c r="G191" i="16" s="1"/>
  <c r="F191" i="16" a="1"/>
  <c r="F191" i="16" s="1"/>
  <c r="G190" i="16" a="1"/>
  <c r="G190" i="16" s="1"/>
  <c r="F190" i="16"/>
  <c r="F190" i="16" a="1"/>
  <c r="G189" i="16" a="1"/>
  <c r="G189" i="16" s="1"/>
  <c r="F189" i="16" a="1"/>
  <c r="F189" i="16" s="1"/>
  <c r="G188" i="16"/>
  <c r="G188" i="16" a="1"/>
  <c r="F188" i="16" a="1"/>
  <c r="F188" i="16" s="1"/>
  <c r="G187" i="16" a="1"/>
  <c r="G187" i="16" s="1"/>
  <c r="F187" i="16" a="1"/>
  <c r="F187" i="16" s="1"/>
  <c r="G186" i="16" a="1"/>
  <c r="G186" i="16" s="1"/>
  <c r="F186" i="16"/>
  <c r="F186" i="16" a="1"/>
  <c r="G185" i="16" a="1"/>
  <c r="G185" i="16" s="1"/>
  <c r="F185" i="16" a="1"/>
  <c r="F185" i="16" s="1"/>
  <c r="G184" i="16"/>
  <c r="G184" i="16" a="1"/>
  <c r="F184" i="16" a="1"/>
  <c r="F184" i="16" s="1"/>
  <c r="G183" i="16" a="1"/>
  <c r="G183" i="16" s="1"/>
  <c r="F183" i="16" a="1"/>
  <c r="F183" i="16" s="1"/>
  <c r="G182" i="16" a="1"/>
  <c r="G182" i="16" s="1"/>
  <c r="F182" i="16"/>
  <c r="F182" i="16" a="1"/>
  <c r="G181" i="16" a="1"/>
  <c r="G181" i="16" s="1"/>
  <c r="F181" i="16" a="1"/>
  <c r="F181" i="16" s="1"/>
  <c r="G180" i="16"/>
  <c r="G180" i="16" a="1"/>
  <c r="F180" i="16" a="1"/>
  <c r="F180" i="16" s="1"/>
  <c r="G179" i="16" a="1"/>
  <c r="G179" i="16" s="1"/>
  <c r="F179" i="16" a="1"/>
  <c r="F179" i="16" s="1"/>
  <c r="G178" i="16" a="1"/>
  <c r="G178" i="16" s="1"/>
  <c r="F178" i="16"/>
  <c r="F178" i="16" a="1"/>
  <c r="G177" i="16" a="1"/>
  <c r="G177" i="16" s="1"/>
  <c r="F177" i="16" a="1"/>
  <c r="F177" i="16" s="1"/>
  <c r="G176" i="16"/>
  <c r="G176" i="16" a="1"/>
  <c r="F176" i="16" a="1"/>
  <c r="F176" i="16" s="1"/>
  <c r="G175" i="16" a="1"/>
  <c r="G175" i="16" s="1"/>
  <c r="F175" i="16" a="1"/>
  <c r="F175" i="16" s="1"/>
  <c r="G174" i="16" a="1"/>
  <c r="G174" i="16" s="1"/>
  <c r="F174" i="16"/>
  <c r="F174" i="16" a="1"/>
  <c r="G173" i="16" a="1"/>
  <c r="G173" i="16" s="1"/>
  <c r="F173" i="16" a="1"/>
  <c r="F173" i="16" s="1"/>
  <c r="G172" i="16"/>
  <c r="G172" i="16" a="1"/>
  <c r="F172" i="16" a="1"/>
  <c r="F172" i="16" s="1"/>
  <c r="G171" i="16" a="1"/>
  <c r="G171" i="16" s="1"/>
  <c r="F171" i="16" a="1"/>
  <c r="F171" i="16" s="1"/>
  <c r="G170" i="16" a="1"/>
  <c r="G170" i="16" s="1"/>
  <c r="F170" i="16"/>
  <c r="F170" i="16" a="1"/>
  <c r="G169" i="16" a="1"/>
  <c r="G169" i="16" s="1"/>
  <c r="F169" i="16" a="1"/>
  <c r="F169" i="16" s="1"/>
  <c r="G168" i="16"/>
  <c r="G168" i="16" a="1"/>
  <c r="F168" i="16" a="1"/>
  <c r="F168" i="16" s="1"/>
  <c r="G167" i="16" a="1"/>
  <c r="G167" i="16" s="1"/>
  <c r="F167" i="16" a="1"/>
  <c r="F167" i="16" s="1"/>
  <c r="G166" i="16" a="1"/>
  <c r="G166" i="16" s="1"/>
  <c r="F166" i="16"/>
  <c r="F166" i="16" a="1"/>
  <c r="G165" i="16" a="1"/>
  <c r="G165" i="16" s="1"/>
  <c r="F165" i="16" a="1"/>
  <c r="F165" i="16" s="1"/>
  <c r="G164" i="16"/>
  <c r="G164" i="16" a="1"/>
  <c r="F164" i="16" a="1"/>
  <c r="F164" i="16" s="1"/>
  <c r="G163" i="16" a="1"/>
  <c r="G163" i="16" s="1"/>
  <c r="F163" i="16" a="1"/>
  <c r="F163" i="16" s="1"/>
  <c r="G162" i="16" a="1"/>
  <c r="G162" i="16" s="1"/>
  <c r="F162" i="16"/>
  <c r="F162" i="16" a="1"/>
  <c r="G161" i="16" a="1"/>
  <c r="G161" i="16" s="1"/>
  <c r="F161" i="16" a="1"/>
  <c r="F161" i="16" s="1"/>
  <c r="G160" i="16"/>
  <c r="G160" i="16" a="1"/>
  <c r="F160" i="16" a="1"/>
  <c r="F160" i="16" s="1"/>
  <c r="G159" i="16" a="1"/>
  <c r="G159" i="16" s="1"/>
  <c r="F159" i="16" a="1"/>
  <c r="F159" i="16" s="1"/>
  <c r="G158" i="16" a="1"/>
  <c r="G158" i="16" s="1"/>
  <c r="F158" i="16"/>
  <c r="F158" i="16" a="1"/>
  <c r="G157" i="16" a="1"/>
  <c r="G157" i="16" s="1"/>
  <c r="F157" i="16" a="1"/>
  <c r="F157" i="16" s="1"/>
  <c r="G156" i="16"/>
  <c r="G156" i="16" a="1"/>
  <c r="F156" i="16" a="1"/>
  <c r="F156" i="16" s="1"/>
  <c r="G155" i="16" a="1"/>
  <c r="G155" i="16" s="1"/>
  <c r="F155" i="16" a="1"/>
  <c r="F155" i="16" s="1"/>
  <c r="G154" i="16" a="1"/>
  <c r="G154" i="16" s="1"/>
  <c r="F154" i="16"/>
  <c r="F154" i="16" a="1"/>
  <c r="G153" i="16" a="1"/>
  <c r="G153" i="16" s="1"/>
  <c r="F153" i="16" a="1"/>
  <c r="F153" i="16" s="1"/>
  <c r="G152" i="16"/>
  <c r="G152" i="16" a="1"/>
  <c r="F152" i="16" a="1"/>
  <c r="F152" i="16" s="1"/>
  <c r="G151" i="16" a="1"/>
  <c r="G151" i="16" s="1"/>
  <c r="F151" i="16" a="1"/>
  <c r="F151" i="16" s="1"/>
  <c r="G150" i="16" a="1"/>
  <c r="G150" i="16" s="1"/>
  <c r="F150" i="16"/>
  <c r="F150" i="16" a="1"/>
  <c r="G149" i="16" a="1"/>
  <c r="G149" i="16" s="1"/>
  <c r="F149" i="16" a="1"/>
  <c r="F149" i="16" s="1"/>
  <c r="G148" i="16"/>
  <c r="G148" i="16" a="1"/>
  <c r="F148" i="16" a="1"/>
  <c r="F148" i="16" s="1"/>
  <c r="G147" i="16" a="1"/>
  <c r="G147" i="16" s="1"/>
  <c r="F147" i="16" a="1"/>
  <c r="F147" i="16" s="1"/>
  <c r="G146" i="16" a="1"/>
  <c r="G146" i="16" s="1"/>
  <c r="F146" i="16"/>
  <c r="F146" i="16" a="1"/>
  <c r="G145" i="16" a="1"/>
  <c r="G145" i="16" s="1"/>
  <c r="F145" i="16" a="1"/>
  <c r="F145" i="16" s="1"/>
  <c r="G144" i="16"/>
  <c r="G144" i="16" a="1"/>
  <c r="F144" i="16" a="1"/>
  <c r="F144" i="16" s="1"/>
  <c r="G143" i="16" a="1"/>
  <c r="G143" i="16" s="1"/>
  <c r="F143" i="16" a="1"/>
  <c r="F143" i="16" s="1"/>
  <c r="G142" i="16" a="1"/>
  <c r="G142" i="16" s="1"/>
  <c r="F142" i="16"/>
  <c r="F142" i="16" a="1"/>
  <c r="G141" i="16" a="1"/>
  <c r="G141" i="16" s="1"/>
  <c r="F141" i="16" a="1"/>
  <c r="F141" i="16" s="1"/>
  <c r="G140" i="16"/>
  <c r="G140" i="16" a="1"/>
  <c r="F140" i="16" a="1"/>
  <c r="F140" i="16" s="1"/>
  <c r="G139" i="16" a="1"/>
  <c r="G139" i="16" s="1"/>
  <c r="F139" i="16" a="1"/>
  <c r="F139" i="16" s="1"/>
  <c r="G138" i="16" a="1"/>
  <c r="G138" i="16" s="1"/>
  <c r="F138" i="16"/>
  <c r="F138" i="16" a="1"/>
  <c r="G137" i="16" a="1"/>
  <c r="G137" i="16" s="1"/>
  <c r="F137" i="16" a="1"/>
  <c r="F137" i="16" s="1"/>
  <c r="G136" i="16"/>
  <c r="G136" i="16" a="1"/>
  <c r="F136" i="16" a="1"/>
  <c r="F136" i="16" s="1"/>
  <c r="G135" i="16" a="1"/>
  <c r="G135" i="16" s="1"/>
  <c r="F135" i="16" a="1"/>
  <c r="F135" i="16" s="1"/>
  <c r="G134" i="16" a="1"/>
  <c r="G134" i="16" s="1"/>
  <c r="F134" i="16"/>
  <c r="F134" i="16" a="1"/>
  <c r="G133" i="16" a="1"/>
  <c r="G133" i="16" s="1"/>
  <c r="F133" i="16" a="1"/>
  <c r="F133" i="16" s="1"/>
  <c r="G132" i="16"/>
  <c r="G132" i="16" a="1"/>
  <c r="F132" i="16" a="1"/>
  <c r="F132" i="16" s="1"/>
  <c r="G131" i="16" a="1"/>
  <c r="G131" i="16" s="1"/>
  <c r="F131" i="16" a="1"/>
  <c r="F131" i="16" s="1"/>
  <c r="G130" i="16" a="1"/>
  <c r="G130" i="16" s="1"/>
  <c r="F130" i="16"/>
  <c r="F130" i="16" a="1"/>
  <c r="G129" i="16" a="1"/>
  <c r="G129" i="16" s="1"/>
  <c r="F129" i="16" a="1"/>
  <c r="F129" i="16" s="1"/>
  <c r="G128" i="16"/>
  <c r="G128" i="16" a="1"/>
  <c r="F128" i="16" a="1"/>
  <c r="F128" i="16" s="1"/>
  <c r="G127" i="16" a="1"/>
  <c r="G127" i="16" s="1"/>
  <c r="F127" i="16" a="1"/>
  <c r="F127" i="16" s="1"/>
  <c r="G126" i="16"/>
  <c r="G126" i="16" a="1"/>
  <c r="F126" i="16"/>
  <c r="F126" i="16" a="1"/>
  <c r="G125" i="16" a="1"/>
  <c r="G125" i="16" s="1"/>
  <c r="F125" i="16" a="1"/>
  <c r="F125" i="16" s="1"/>
  <c r="G124" i="16"/>
  <c r="G124" i="16" a="1"/>
  <c r="F124" i="16"/>
  <c r="F124" i="16" a="1"/>
  <c r="G123" i="16" a="1"/>
  <c r="G123" i="16" s="1"/>
  <c r="F123" i="16" a="1"/>
  <c r="F123" i="16" s="1"/>
  <c r="G122" i="16" a="1"/>
  <c r="G122" i="16" s="1"/>
  <c r="F122" i="16"/>
  <c r="F122" i="16" a="1"/>
  <c r="G121" i="16" a="1"/>
  <c r="G121" i="16" s="1"/>
  <c r="F121" i="16" a="1"/>
  <c r="F121" i="16" s="1"/>
  <c r="G120" i="16"/>
  <c r="G120" i="16" a="1"/>
  <c r="F120" i="16" a="1"/>
  <c r="F120" i="16" s="1"/>
  <c r="G119" i="16" a="1"/>
  <c r="G119" i="16" s="1"/>
  <c r="F119" i="16" a="1"/>
  <c r="F119" i="16" s="1"/>
  <c r="G118" i="16"/>
  <c r="G118" i="16" a="1"/>
  <c r="F118" i="16"/>
  <c r="F118" i="16" a="1"/>
  <c r="G117" i="16" a="1"/>
  <c r="G117" i="16" s="1"/>
  <c r="F117" i="16" a="1"/>
  <c r="F117" i="16" s="1"/>
  <c r="G116" i="16"/>
  <c r="G116" i="16" a="1"/>
  <c r="F116" i="16"/>
  <c r="F116" i="16" a="1"/>
  <c r="G115" i="16" a="1"/>
  <c r="G115" i="16" s="1"/>
  <c r="F115" i="16" a="1"/>
  <c r="F115" i="16" s="1"/>
  <c r="G114" i="16" a="1"/>
  <c r="G114" i="16" s="1"/>
  <c r="F114" i="16"/>
  <c r="F114" i="16" a="1"/>
  <c r="G113" i="16" a="1"/>
  <c r="G113" i="16" s="1"/>
  <c r="F113" i="16" a="1"/>
  <c r="F113" i="16" s="1"/>
  <c r="G112" i="16"/>
  <c r="G112" i="16" a="1"/>
  <c r="F112" i="16"/>
  <c r="F112" i="16" a="1"/>
  <c r="G111" i="16" a="1"/>
  <c r="G111" i="16" s="1"/>
  <c r="F111" i="16" a="1"/>
  <c r="F111" i="16" s="1"/>
  <c r="G110" i="16"/>
  <c r="G110" i="16" a="1"/>
  <c r="F110" i="16"/>
  <c r="F110" i="16" a="1"/>
  <c r="G109" i="16" a="1"/>
  <c r="G109" i="16" s="1"/>
  <c r="F109" i="16" a="1"/>
  <c r="F109" i="16" s="1"/>
  <c r="G108" i="16"/>
  <c r="G108" i="16" a="1"/>
  <c r="F108" i="16" a="1"/>
  <c r="F108" i="16" s="1"/>
  <c r="G107" i="16" a="1"/>
  <c r="G107" i="16" s="1"/>
  <c r="F107" i="16" a="1"/>
  <c r="F107" i="16" s="1"/>
  <c r="G106" i="16"/>
  <c r="G106" i="16" a="1"/>
  <c r="F106" i="16"/>
  <c r="F106" i="16" a="1"/>
  <c r="G105" i="16" a="1"/>
  <c r="G105" i="16" s="1"/>
  <c r="F105" i="16" a="1"/>
  <c r="F105" i="16" s="1"/>
  <c r="G104" i="16"/>
  <c r="G104" i="16" a="1"/>
  <c r="F104" i="16"/>
  <c r="F104" i="16" a="1"/>
  <c r="G103" i="16" a="1"/>
  <c r="G103" i="16" s="1"/>
  <c r="F103" i="16" a="1"/>
  <c r="F103" i="16" s="1"/>
  <c r="G102" i="16"/>
  <c r="G102" i="16" a="1"/>
  <c r="F102" i="16"/>
  <c r="F102" i="16" a="1"/>
  <c r="G101" i="16" a="1"/>
  <c r="G101" i="16" s="1"/>
  <c r="F101" i="16" a="1"/>
  <c r="F101" i="16" s="1"/>
  <c r="G100" i="16"/>
  <c r="G100" i="16" a="1"/>
  <c r="F100" i="16"/>
  <c r="F100" i="16" a="1"/>
  <c r="G99" i="16" a="1"/>
  <c r="G99" i="16" s="1"/>
  <c r="F99" i="16" a="1"/>
  <c r="F99" i="16" s="1"/>
  <c r="G98" i="16"/>
  <c r="G98" i="16" a="1"/>
  <c r="F98" i="16"/>
  <c r="F98" i="16" a="1"/>
  <c r="G97" i="16" a="1"/>
  <c r="G97" i="16" s="1"/>
  <c r="F97" i="16" a="1"/>
  <c r="F97" i="16" s="1"/>
  <c r="G96" i="16"/>
  <c r="G96" i="16" a="1"/>
  <c r="F96" i="16" a="1"/>
  <c r="F96" i="16" s="1"/>
  <c r="G95" i="16" a="1"/>
  <c r="G95" i="16" s="1"/>
  <c r="F95" i="16" a="1"/>
  <c r="F95" i="16" s="1"/>
  <c r="G94" i="16"/>
  <c r="G94" i="16" a="1"/>
  <c r="F94" i="16"/>
  <c r="F94" i="16" a="1"/>
  <c r="G93" i="16" a="1"/>
  <c r="G93" i="16" s="1"/>
  <c r="F93" i="16" a="1"/>
  <c r="F93" i="16" s="1"/>
  <c r="G92" i="16"/>
  <c r="G92" i="16" a="1"/>
  <c r="F92" i="16" a="1"/>
  <c r="F92" i="16" s="1"/>
  <c r="G91" i="16" a="1"/>
  <c r="G91" i="16" s="1"/>
  <c r="F91" i="16" a="1"/>
  <c r="F91" i="16" s="1"/>
  <c r="G90" i="16" a="1"/>
  <c r="G90" i="16" s="1"/>
  <c r="F90" i="16"/>
  <c r="F90" i="16" a="1"/>
  <c r="G89" i="16" a="1"/>
  <c r="G89" i="16" s="1"/>
  <c r="F89" i="16" a="1"/>
  <c r="F89" i="16" s="1"/>
  <c r="G88" i="16"/>
  <c r="G88" i="16" a="1"/>
  <c r="F88" i="16" a="1"/>
  <c r="F88" i="16" s="1"/>
  <c r="G87" i="16" a="1"/>
  <c r="G87" i="16" s="1"/>
  <c r="F87" i="16" a="1"/>
  <c r="F87" i="16" s="1"/>
  <c r="G86" i="16" a="1"/>
  <c r="G86" i="16" s="1"/>
  <c r="F86" i="16"/>
  <c r="F86" i="16" a="1"/>
  <c r="G85" i="16" a="1"/>
  <c r="G85" i="16" s="1"/>
  <c r="F85" i="16" a="1"/>
  <c r="F85" i="16" s="1"/>
  <c r="G84" i="16"/>
  <c r="G84" i="16" a="1"/>
  <c r="F84" i="16" a="1"/>
  <c r="F84" i="16" s="1"/>
  <c r="G83" i="16"/>
  <c r="G83" i="16" a="1"/>
  <c r="F83" i="16" a="1"/>
  <c r="F83" i="16" s="1"/>
  <c r="G82" i="16" a="1"/>
  <c r="G82" i="16" s="1"/>
  <c r="F82" i="16" a="1"/>
  <c r="F82" i="16" s="1"/>
  <c r="G81" i="16"/>
  <c r="G81" i="16" a="1"/>
  <c r="F81" i="16"/>
  <c r="F81" i="16" a="1"/>
  <c r="G80" i="16" a="1"/>
  <c r="G80" i="16" s="1"/>
  <c r="F80" i="16" a="1"/>
  <c r="F80" i="16" s="1"/>
  <c r="G79" i="16"/>
  <c r="G79" i="16" a="1"/>
  <c r="F79" i="16" a="1"/>
  <c r="F79" i="16" s="1"/>
  <c r="G78" i="16" a="1"/>
  <c r="G78" i="16" s="1"/>
  <c r="F78" i="16" a="1"/>
  <c r="F78" i="16" s="1"/>
  <c r="G77" i="16" a="1"/>
  <c r="G77" i="16" s="1"/>
  <c r="F77" i="16"/>
  <c r="F77" i="16" a="1"/>
  <c r="G76" i="16" a="1"/>
  <c r="G76" i="16" s="1"/>
  <c r="F76" i="16" a="1"/>
  <c r="F76" i="16" s="1"/>
  <c r="G75" i="16"/>
  <c r="G75" i="16" a="1"/>
  <c r="F75" i="16" a="1"/>
  <c r="F75" i="16" s="1"/>
  <c r="G74" i="16" a="1"/>
  <c r="G74" i="16" s="1"/>
  <c r="F74" i="16" a="1"/>
  <c r="F74" i="16" s="1"/>
  <c r="G73" i="16" a="1"/>
  <c r="G73" i="16" s="1"/>
  <c r="F73" i="16"/>
  <c r="F73" i="16" a="1"/>
  <c r="G72" i="16" a="1"/>
  <c r="G72" i="16" s="1"/>
  <c r="F72" i="16" a="1"/>
  <c r="F72" i="16" s="1"/>
  <c r="G71" i="16"/>
  <c r="G71" i="16" a="1"/>
  <c r="F71" i="16" a="1"/>
  <c r="F71" i="16" s="1"/>
  <c r="G70" i="16" a="1"/>
  <c r="G70" i="16" s="1"/>
  <c r="F70" i="16" a="1"/>
  <c r="F70" i="16" s="1"/>
  <c r="G69" i="16" a="1"/>
  <c r="G69" i="16" s="1"/>
  <c r="F69" i="16"/>
  <c r="F69" i="16" a="1"/>
  <c r="G68" i="16" a="1"/>
  <c r="G68" i="16" s="1"/>
  <c r="F68" i="16" a="1"/>
  <c r="F68" i="16" s="1"/>
  <c r="G67" i="16"/>
  <c r="G67" i="16" a="1"/>
  <c r="F67" i="16" a="1"/>
  <c r="F67" i="16" s="1"/>
  <c r="G66" i="16" a="1"/>
  <c r="G66" i="16" s="1"/>
  <c r="F66" i="16" a="1"/>
  <c r="F66" i="16" s="1"/>
  <c r="G65" i="16" a="1"/>
  <c r="G65" i="16" s="1"/>
  <c r="F65" i="16"/>
  <c r="F65" i="16" a="1"/>
  <c r="G64" i="16" a="1"/>
  <c r="G64" i="16" s="1"/>
  <c r="F64" i="16" a="1"/>
  <c r="F64" i="16" s="1"/>
  <c r="G63" i="16"/>
  <c r="G63" i="16" a="1"/>
  <c r="F63" i="16" a="1"/>
  <c r="F63" i="16" s="1"/>
  <c r="G62" i="16" a="1"/>
  <c r="G62" i="16" s="1"/>
  <c r="F62" i="16" a="1"/>
  <c r="F62" i="16" s="1"/>
  <c r="G61" i="16" a="1"/>
  <c r="G61" i="16" s="1"/>
  <c r="F61" i="16"/>
  <c r="F61" i="16" a="1"/>
  <c r="G60" i="16" a="1"/>
  <c r="G60" i="16" s="1"/>
  <c r="F60" i="16" a="1"/>
  <c r="F60" i="16" s="1"/>
  <c r="G59" i="16"/>
  <c r="G59" i="16" a="1"/>
  <c r="F59" i="16" a="1"/>
  <c r="F59" i="16" s="1"/>
  <c r="G58" i="16" a="1"/>
  <c r="G58" i="16" s="1"/>
  <c r="F58" i="16" a="1"/>
  <c r="F58" i="16" s="1"/>
  <c r="G57" i="16" a="1"/>
  <c r="G57" i="16" s="1"/>
  <c r="F57" i="16"/>
  <c r="F57" i="16" a="1"/>
  <c r="G56" i="16" a="1"/>
  <c r="G56" i="16" s="1"/>
  <c r="F56" i="16" a="1"/>
  <c r="F56" i="16" s="1"/>
  <c r="G55" i="16"/>
  <c r="G55" i="16" a="1"/>
  <c r="F55" i="16" a="1"/>
  <c r="F55" i="16" s="1"/>
  <c r="G54" i="16" a="1"/>
  <c r="G54" i="16" s="1"/>
  <c r="F54" i="16" a="1"/>
  <c r="F54" i="16" s="1"/>
  <c r="G53" i="16" a="1"/>
  <c r="G53" i="16" s="1"/>
  <c r="F53" i="16"/>
  <c r="F53" i="16" a="1"/>
  <c r="G52" i="16" a="1"/>
  <c r="G52" i="16" s="1"/>
  <c r="F52" i="16" a="1"/>
  <c r="F52" i="16" s="1"/>
  <c r="G51" i="16"/>
  <c r="G51" i="16" a="1"/>
  <c r="F51" i="16" a="1"/>
  <c r="F51" i="16" s="1"/>
  <c r="G50" i="16" a="1"/>
  <c r="G50" i="16" s="1"/>
  <c r="F50" i="16" a="1"/>
  <c r="F50" i="16" s="1"/>
  <c r="G49" i="16" a="1"/>
  <c r="G49" i="16" s="1"/>
  <c r="F49" i="16"/>
  <c r="F49" i="16" a="1"/>
  <c r="G48" i="16" a="1"/>
  <c r="G48" i="16" s="1"/>
  <c r="F48" i="16" a="1"/>
  <c r="F48" i="16" s="1"/>
  <c r="G47" i="16"/>
  <c r="G47" i="16" a="1"/>
  <c r="F47" i="16" a="1"/>
  <c r="F47" i="16" s="1"/>
  <c r="G46" i="16" a="1"/>
  <c r="G46" i="16" s="1"/>
  <c r="F46" i="16" a="1"/>
  <c r="F46" i="16" s="1"/>
  <c r="G45" i="16" a="1"/>
  <c r="G45" i="16" s="1"/>
  <c r="F45" i="16"/>
  <c r="F45" i="16" a="1"/>
  <c r="G44" i="16" a="1"/>
  <c r="G44" i="16" s="1"/>
  <c r="F44" i="16" a="1"/>
  <c r="F44" i="16" s="1"/>
  <c r="G43" i="16"/>
  <c r="G43" i="16" a="1"/>
  <c r="F43" i="16" a="1"/>
  <c r="F43" i="16" s="1"/>
  <c r="G42" i="16" a="1"/>
  <c r="G42" i="16" s="1"/>
  <c r="F42" i="16" a="1"/>
  <c r="F42" i="16" s="1"/>
  <c r="G41" i="16" a="1"/>
  <c r="G41" i="16" s="1"/>
  <c r="F41" i="16"/>
  <c r="F41" i="16" a="1"/>
  <c r="G40" i="16" a="1"/>
  <c r="G40" i="16" s="1"/>
  <c r="F40" i="16" a="1"/>
  <c r="F40" i="16" s="1"/>
  <c r="G39" i="16"/>
  <c r="G39" i="16" a="1"/>
  <c r="F39" i="16" a="1"/>
  <c r="F39" i="16" s="1"/>
  <c r="G38" i="16" a="1"/>
  <c r="G38" i="16" s="1"/>
  <c r="F38" i="16" a="1"/>
  <c r="F38" i="16" s="1"/>
  <c r="G37" i="16" a="1"/>
  <c r="G37" i="16" s="1"/>
  <c r="F37" i="16"/>
  <c r="F37" i="16" a="1"/>
  <c r="G36" i="16" a="1"/>
  <c r="G36" i="16" s="1"/>
  <c r="F36" i="16" a="1"/>
  <c r="F36" i="16" s="1"/>
  <c r="G35" i="16"/>
  <c r="G35" i="16" a="1"/>
  <c r="F35" i="16" a="1"/>
  <c r="F35" i="16" s="1"/>
  <c r="G34" i="16" a="1"/>
  <c r="G34" i="16" s="1"/>
  <c r="F34" i="16" a="1"/>
  <c r="F34" i="16" s="1"/>
  <c r="G33" i="16" a="1"/>
  <c r="G33" i="16" s="1"/>
  <c r="F33" i="16"/>
  <c r="F33" i="16" a="1"/>
  <c r="G32" i="16" a="1"/>
  <c r="G32" i="16" s="1"/>
  <c r="F32" i="16" a="1"/>
  <c r="F32" i="16" s="1"/>
  <c r="G31" i="16"/>
  <c r="G31" i="16" a="1"/>
  <c r="F31" i="16" a="1"/>
  <c r="F31" i="16" s="1"/>
  <c r="G30" i="16" a="1"/>
  <c r="G30" i="16" s="1"/>
  <c r="F30" i="16" a="1"/>
  <c r="F30" i="16" s="1"/>
  <c r="G29" i="16" a="1"/>
  <c r="G29" i="16" s="1"/>
  <c r="F29" i="16"/>
  <c r="F29" i="16" a="1"/>
  <c r="G28" i="16" a="1"/>
  <c r="G28" i="16" s="1"/>
  <c r="F28" i="16" a="1"/>
  <c r="F28" i="16" s="1"/>
  <c r="G27" i="16"/>
  <c r="G27" i="16" a="1"/>
  <c r="F27" i="16" a="1"/>
  <c r="F27" i="16" s="1"/>
  <c r="G26" i="16" a="1"/>
  <c r="G26" i="16" s="1"/>
  <c r="F26" i="16" a="1"/>
  <c r="F26" i="16" s="1"/>
  <c r="G25" i="16" a="1"/>
  <c r="G25" i="16" s="1"/>
  <c r="F25" i="16"/>
  <c r="F25" i="16" a="1"/>
  <c r="G24" i="16" a="1"/>
  <c r="G24" i="16" s="1"/>
  <c r="F24" i="16" a="1"/>
  <c r="F24" i="16" s="1"/>
  <c r="G23" i="16"/>
  <c r="G23" i="16" a="1"/>
  <c r="F23" i="16" a="1"/>
  <c r="F23" i="16" s="1"/>
  <c r="G22" i="16" a="1"/>
  <c r="G22" i="16" s="1"/>
  <c r="F22" i="16" a="1"/>
  <c r="F22" i="16" s="1"/>
  <c r="G21" i="16" a="1"/>
  <c r="G21" i="16" s="1"/>
  <c r="F21" i="16"/>
  <c r="F21" i="16" a="1"/>
  <c r="G20" i="16" a="1"/>
  <c r="G20" i="16" s="1"/>
  <c r="F20" i="16" a="1"/>
  <c r="F20" i="16" s="1"/>
  <c r="G19" i="16"/>
  <c r="G19" i="16" a="1"/>
  <c r="F19" i="16" a="1"/>
  <c r="F19" i="16" s="1"/>
  <c r="G18" i="16" a="1"/>
  <c r="G18" i="16" s="1"/>
  <c r="F18" i="16" a="1"/>
  <c r="F18" i="16" s="1"/>
  <c r="G17" i="16" a="1"/>
  <c r="G17" i="16" s="1"/>
  <c r="F17" i="16"/>
  <c r="F17" i="16" a="1"/>
  <c r="G16" i="16" a="1"/>
  <c r="G16" i="16" s="1"/>
  <c r="F16" i="16" a="1"/>
  <c r="F16" i="16" s="1"/>
  <c r="G15" i="16"/>
  <c r="G15" i="16" a="1"/>
  <c r="F15" i="16" a="1"/>
  <c r="F15" i="16" s="1"/>
  <c r="G14" i="16" a="1"/>
  <c r="G14" i="16" s="1"/>
  <c r="F14" i="16" a="1"/>
  <c r="F14" i="16" s="1"/>
  <c r="G13" i="16" a="1"/>
  <c r="G13" i="16" s="1"/>
  <c r="F13" i="16"/>
  <c r="F13" i="16" a="1"/>
  <c r="G12" i="16" a="1"/>
  <c r="G12" i="16" s="1"/>
  <c r="F12" i="16" a="1"/>
  <c r="F12" i="16" s="1"/>
  <c r="G11" i="16"/>
  <c r="G11" i="16" a="1"/>
  <c r="F11" i="16" a="1"/>
  <c r="F11" i="16" s="1"/>
  <c r="G10" i="16" a="1"/>
  <c r="G10" i="16" s="1"/>
  <c r="F10" i="16" a="1"/>
  <c r="F10" i="16" s="1"/>
  <c r="G9" i="16" a="1"/>
  <c r="G9" i="16" s="1"/>
  <c r="F9" i="16"/>
  <c r="F9" i="16" a="1"/>
  <c r="G8" i="16" a="1"/>
  <c r="G8" i="16" s="1"/>
  <c r="F8" i="16" a="1"/>
  <c r="F8" i="16" s="1"/>
  <c r="G7" i="16"/>
  <c r="G7" i="16" a="1"/>
  <c r="F7" i="16" a="1"/>
  <c r="F7" i="16" s="1"/>
  <c r="G6" i="16" a="1"/>
  <c r="G6" i="16" s="1"/>
  <c r="F6" i="16" a="1"/>
  <c r="F6" i="16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/>
  <c r="G178" i="2" a="1"/>
  <c r="G178" i="2"/>
  <c r="G179" i="2" a="1"/>
  <c r="G179" i="2"/>
  <c r="G180" i="2" a="1"/>
  <c r="G180" i="2"/>
  <c r="G181" i="2" a="1"/>
  <c r="G181" i="2"/>
  <c r="G182" i="2" a="1"/>
  <c r="G182" i="2"/>
  <c r="G183" i="2" a="1"/>
  <c r="G183" i="2"/>
  <c r="G184" i="2" a="1"/>
  <c r="G184" i="2"/>
  <c r="G185" i="2" a="1"/>
  <c r="G185" i="2" s="1"/>
  <c r="G186" i="2" a="1"/>
  <c r="G186" i="2"/>
  <c r="G187" i="2" a="1"/>
  <c r="G187" i="2" s="1"/>
  <c r="G188" i="2" a="1"/>
  <c r="G188" i="2"/>
  <c r="G189" i="2" a="1"/>
  <c r="G189" i="2" s="1"/>
  <c r="G190" i="2" a="1"/>
  <c r="G190" i="2"/>
  <c r="G191" i="2" a="1"/>
  <c r="G191" i="2" s="1"/>
  <c r="G192" i="2" a="1"/>
  <c r="G192" i="2"/>
  <c r="G193" i="2" a="1"/>
  <c r="G193" i="2" s="1"/>
  <c r="G194" i="2" a="1"/>
  <c r="G194" i="2"/>
  <c r="G195" i="2" a="1"/>
  <c r="G195" i="2" s="1"/>
  <c r="F7" i="2" a="1"/>
  <c r="F7" i="2" s="1"/>
  <c r="F8" i="2" a="1"/>
  <c r="F8" i="2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/>
  <c r="F15" i="2" a="1"/>
  <c r="F15" i="2" s="1"/>
  <c r="F16" i="2" a="1"/>
  <c r="F16" i="2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/>
  <c r="F23" i="2" a="1"/>
  <c r="F23" i="2" s="1"/>
  <c r="F24" i="2" a="1"/>
  <c r="F24" i="2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G6" i="2" a="1"/>
  <c r="G6" i="2" s="1"/>
  <c r="F6" i="2" a="1"/>
  <c r="F6" i="2" s="1"/>
  <c r="G7" i="14" a="1"/>
  <c r="G7" i="14" s="1"/>
  <c r="G8" i="14" a="1"/>
  <c r="G8" i="14"/>
  <c r="G9" i="14" a="1"/>
  <c r="G9" i="14" s="1"/>
  <c r="G10" i="14" a="1"/>
  <c r="G10" i="14" s="1"/>
  <c r="AG10" i="1" s="1"/>
  <c r="G11" i="14" a="1"/>
  <c r="G11" i="14" s="1"/>
  <c r="AG11" i="1" s="1"/>
  <c r="G12" i="14" a="1"/>
  <c r="G12" i="14" s="1"/>
  <c r="G13" i="14" a="1"/>
  <c r="G13" i="14" s="1"/>
  <c r="G14" i="14" a="1"/>
  <c r="G14" i="14"/>
  <c r="G15" i="14" a="1"/>
  <c r="G15" i="14" s="1"/>
  <c r="G16" i="14" a="1"/>
  <c r="G16" i="14" s="1"/>
  <c r="G17" i="14" a="1"/>
  <c r="G17" i="14" s="1"/>
  <c r="G18" i="14" a="1"/>
  <c r="G18" i="14"/>
  <c r="G19" i="14" a="1"/>
  <c r="G19" i="14" s="1"/>
  <c r="G20" i="14" a="1"/>
  <c r="G20" i="14" s="1"/>
  <c r="G21" i="14" a="1"/>
  <c r="G21" i="14" s="1"/>
  <c r="G22" i="14" a="1"/>
  <c r="G22" i="14"/>
  <c r="G23" i="14" a="1"/>
  <c r="G23" i="14" s="1"/>
  <c r="G24" i="14" a="1"/>
  <c r="G24" i="14" s="1"/>
  <c r="G25" i="14" a="1"/>
  <c r="G25" i="14" s="1"/>
  <c r="G26" i="14" a="1"/>
  <c r="G26" i="14"/>
  <c r="G27" i="14" a="1"/>
  <c r="G27" i="14" s="1"/>
  <c r="G28" i="14" a="1"/>
  <c r="G28" i="14" s="1"/>
  <c r="G29" i="14" a="1"/>
  <c r="G29" i="14" s="1"/>
  <c r="G30" i="14" a="1"/>
  <c r="G30" i="14"/>
  <c r="G31" i="14" a="1"/>
  <c r="G31" i="14" s="1"/>
  <c r="G32" i="14" a="1"/>
  <c r="G32" i="14" s="1"/>
  <c r="G33" i="14" a="1"/>
  <c r="G33" i="14" s="1"/>
  <c r="G34" i="14" a="1"/>
  <c r="G34" i="14"/>
  <c r="G35" i="14" a="1"/>
  <c r="G35" i="14" s="1"/>
  <c r="G36" i="14" a="1"/>
  <c r="G36" i="14" s="1"/>
  <c r="G37" i="14" a="1"/>
  <c r="G37" i="14" s="1"/>
  <c r="G38" i="14" a="1"/>
  <c r="G38" i="14"/>
  <c r="G39" i="14" a="1"/>
  <c r="G39" i="14" s="1"/>
  <c r="G40" i="14" a="1"/>
  <c r="G40" i="14" s="1"/>
  <c r="G41" i="14" a="1"/>
  <c r="G41" i="14" s="1"/>
  <c r="G42" i="14" a="1"/>
  <c r="G42" i="14"/>
  <c r="G43" i="14" a="1"/>
  <c r="G43" i="14" s="1"/>
  <c r="G44" i="14" a="1"/>
  <c r="G44" i="14" s="1"/>
  <c r="G45" i="14" a="1"/>
  <c r="G45" i="14" s="1"/>
  <c r="G46" i="14" a="1"/>
  <c r="G46" i="14"/>
  <c r="G47" i="14" a="1"/>
  <c r="G47" i="14" s="1"/>
  <c r="G48" i="14" a="1"/>
  <c r="G48" i="14" s="1"/>
  <c r="G49" i="14" a="1"/>
  <c r="G49" i="14" s="1"/>
  <c r="G50" i="14" a="1"/>
  <c r="G50" i="14"/>
  <c r="G51" i="14" a="1"/>
  <c r="G51" i="14" s="1"/>
  <c r="G52" i="14" a="1"/>
  <c r="G52" i="14" s="1"/>
  <c r="G53" i="14" a="1"/>
  <c r="G53" i="14" s="1"/>
  <c r="G54" i="14" a="1"/>
  <c r="G54" i="14"/>
  <c r="G55" i="14" a="1"/>
  <c r="G55" i="14" s="1"/>
  <c r="G56" i="14" a="1"/>
  <c r="G56" i="14" s="1"/>
  <c r="G57" i="14" a="1"/>
  <c r="G57" i="14" s="1"/>
  <c r="G58" i="14" a="1"/>
  <c r="G58" i="14"/>
  <c r="G59" i="14" a="1"/>
  <c r="G59" i="14" s="1"/>
  <c r="G60" i="14" a="1"/>
  <c r="G60" i="14" s="1"/>
  <c r="G61" i="14" a="1"/>
  <c r="G61" i="14" s="1"/>
  <c r="G62" i="14" a="1"/>
  <c r="G62" i="14"/>
  <c r="G63" i="14" a="1"/>
  <c r="G63" i="14" s="1"/>
  <c r="G64" i="14" a="1"/>
  <c r="G64" i="14" s="1"/>
  <c r="G65" i="14" a="1"/>
  <c r="G65" i="14" s="1"/>
  <c r="G66" i="14" a="1"/>
  <c r="G66" i="14"/>
  <c r="G67" i="14" a="1"/>
  <c r="G67" i="14" s="1"/>
  <c r="G68" i="14" a="1"/>
  <c r="G68" i="14" s="1"/>
  <c r="G69" i="14" a="1"/>
  <c r="G69" i="14" s="1"/>
  <c r="G70" i="14" a="1"/>
  <c r="G70" i="14"/>
  <c r="G71" i="14" a="1"/>
  <c r="G71" i="14" s="1"/>
  <c r="G72" i="14" a="1"/>
  <c r="G72" i="14" s="1"/>
  <c r="G73" i="14" a="1"/>
  <c r="G73" i="14" s="1"/>
  <c r="G74" i="14" a="1"/>
  <c r="G74" i="14"/>
  <c r="G75" i="14" a="1"/>
  <c r="G75" i="14" s="1"/>
  <c r="G76" i="14" a="1"/>
  <c r="G76" i="14" s="1"/>
  <c r="G77" i="14" a="1"/>
  <c r="G77" i="14" s="1"/>
  <c r="G78" i="14" a="1"/>
  <c r="G78" i="14"/>
  <c r="G79" i="14" a="1"/>
  <c r="G79" i="14" s="1"/>
  <c r="G80" i="14" a="1"/>
  <c r="G80" i="14" s="1"/>
  <c r="G81" i="14" a="1"/>
  <c r="G81" i="14" s="1"/>
  <c r="G82" i="14" a="1"/>
  <c r="G82" i="14"/>
  <c r="G83" i="14" a="1"/>
  <c r="G83" i="14" s="1"/>
  <c r="G84" i="14" a="1"/>
  <c r="G84" i="14" s="1"/>
  <c r="G85" i="14" a="1"/>
  <c r="G85" i="14" s="1"/>
  <c r="G86" i="14" a="1"/>
  <c r="G86" i="14"/>
  <c r="G87" i="14" a="1"/>
  <c r="G87" i="14" s="1"/>
  <c r="G88" i="14" a="1"/>
  <c r="G88" i="14" s="1"/>
  <c r="G89" i="14" a="1"/>
  <c r="G89" i="14" s="1"/>
  <c r="G90" i="14" a="1"/>
  <c r="G90" i="14"/>
  <c r="G91" i="14" a="1"/>
  <c r="G91" i="14" s="1"/>
  <c r="G92" i="14" a="1"/>
  <c r="G92" i="14" s="1"/>
  <c r="G93" i="14" a="1"/>
  <c r="G93" i="14" s="1"/>
  <c r="G94" i="14" a="1"/>
  <c r="G94" i="14"/>
  <c r="G95" i="14" a="1"/>
  <c r="G95" i="14" s="1"/>
  <c r="G96" i="14" a="1"/>
  <c r="G96" i="14" s="1"/>
  <c r="G97" i="14" a="1"/>
  <c r="G97" i="14" s="1"/>
  <c r="G98" i="14" a="1"/>
  <c r="G98" i="14"/>
  <c r="G99" i="14" a="1"/>
  <c r="G99" i="14" s="1"/>
  <c r="G100" i="14" a="1"/>
  <c r="G100" i="14" s="1"/>
  <c r="G101" i="14" a="1"/>
  <c r="G101" i="14" s="1"/>
  <c r="G102" i="14" a="1"/>
  <c r="G102" i="14"/>
  <c r="G103" i="14" a="1"/>
  <c r="G103" i="14" s="1"/>
  <c r="G104" i="14" a="1"/>
  <c r="G104" i="14" s="1"/>
  <c r="G105" i="14" a="1"/>
  <c r="G105" i="14" s="1"/>
  <c r="G106" i="14" a="1"/>
  <c r="G106" i="14"/>
  <c r="G107" i="14" a="1"/>
  <c r="G107" i="14" s="1"/>
  <c r="G108" i="14" a="1"/>
  <c r="G108" i="14" s="1"/>
  <c r="G109" i="14" a="1"/>
  <c r="G109" i="14" s="1"/>
  <c r="G110" i="14" a="1"/>
  <c r="G110" i="14"/>
  <c r="G111" i="14" a="1"/>
  <c r="G111" i="14" s="1"/>
  <c r="G112" i="14" a="1"/>
  <c r="G112" i="14" s="1"/>
  <c r="G113" i="14" a="1"/>
  <c r="G113" i="14" s="1"/>
  <c r="G114" i="14" a="1"/>
  <c r="G114" i="14"/>
  <c r="G115" i="14" a="1"/>
  <c r="G115" i="14" s="1"/>
  <c r="G116" i="14" a="1"/>
  <c r="G116" i="14" s="1"/>
  <c r="G117" i="14" a="1"/>
  <c r="G117" i="14" s="1"/>
  <c r="G118" i="14" a="1"/>
  <c r="G118" i="14"/>
  <c r="G119" i="14" a="1"/>
  <c r="G119" i="14" s="1"/>
  <c r="G120" i="14" a="1"/>
  <c r="G120" i="14" s="1"/>
  <c r="G121" i="14" a="1"/>
  <c r="G121" i="14" s="1"/>
  <c r="G122" i="14" a="1"/>
  <c r="G122" i="14"/>
  <c r="G123" i="14" a="1"/>
  <c r="G123" i="14" s="1"/>
  <c r="G124" i="14" a="1"/>
  <c r="G124" i="14" s="1"/>
  <c r="G125" i="14" a="1"/>
  <c r="G125" i="14" s="1"/>
  <c r="G126" i="14" a="1"/>
  <c r="G126" i="14"/>
  <c r="G127" i="14" a="1"/>
  <c r="G127" i="14" s="1"/>
  <c r="G128" i="14" a="1"/>
  <c r="G128" i="14" s="1"/>
  <c r="G129" i="14" a="1"/>
  <c r="G129" i="14" s="1"/>
  <c r="G130" i="14" a="1"/>
  <c r="G130" i="14"/>
  <c r="G131" i="14" a="1"/>
  <c r="G131" i="14" s="1"/>
  <c r="G132" i="14" a="1"/>
  <c r="G132" i="14" s="1"/>
  <c r="G133" i="14" a="1"/>
  <c r="G133" i="14" s="1"/>
  <c r="G134" i="14" a="1"/>
  <c r="G134" i="14"/>
  <c r="G135" i="14" a="1"/>
  <c r="G135" i="14" s="1"/>
  <c r="G136" i="14" a="1"/>
  <c r="G136" i="14" s="1"/>
  <c r="G137" i="14" a="1"/>
  <c r="G137" i="14" s="1"/>
  <c r="G138" i="14" a="1"/>
  <c r="G138" i="14"/>
  <c r="G139" i="14" a="1"/>
  <c r="G139" i="14" s="1"/>
  <c r="G140" i="14" a="1"/>
  <c r="G140" i="14" s="1"/>
  <c r="G141" i="14" a="1"/>
  <c r="G141" i="14" s="1"/>
  <c r="G142" i="14" a="1"/>
  <c r="G142" i="14"/>
  <c r="G143" i="14" a="1"/>
  <c r="G143" i="14" s="1"/>
  <c r="G144" i="14" a="1"/>
  <c r="G144" i="14" s="1"/>
  <c r="G145" i="14" a="1"/>
  <c r="G145" i="14" s="1"/>
  <c r="G146" i="14" a="1"/>
  <c r="G146" i="14"/>
  <c r="G147" i="14" a="1"/>
  <c r="G147" i="14" s="1"/>
  <c r="G148" i="14" a="1"/>
  <c r="G148" i="14" s="1"/>
  <c r="G149" i="14" a="1"/>
  <c r="G149" i="14" s="1"/>
  <c r="G150" i="14" a="1"/>
  <c r="G150" i="14"/>
  <c r="G151" i="14" a="1"/>
  <c r="G151" i="14" s="1"/>
  <c r="G152" i="14" a="1"/>
  <c r="G152" i="14" s="1"/>
  <c r="G153" i="14" a="1"/>
  <c r="G153" i="14" s="1"/>
  <c r="G154" i="14" a="1"/>
  <c r="G154" i="14"/>
  <c r="G155" i="14" a="1"/>
  <c r="G155" i="14" s="1"/>
  <c r="G156" i="14" a="1"/>
  <c r="G156" i="14" s="1"/>
  <c r="G157" i="14" a="1"/>
  <c r="G157" i="14" s="1"/>
  <c r="G158" i="14" a="1"/>
  <c r="G158" i="14"/>
  <c r="G159" i="14" a="1"/>
  <c r="G159" i="14" s="1"/>
  <c r="G160" i="14" a="1"/>
  <c r="G160" i="14" s="1"/>
  <c r="G161" i="14" a="1"/>
  <c r="G161" i="14" s="1"/>
  <c r="G162" i="14" a="1"/>
  <c r="G162" i="14"/>
  <c r="G163" i="14" a="1"/>
  <c r="G163" i="14" s="1"/>
  <c r="G164" i="14" a="1"/>
  <c r="G164" i="14" s="1"/>
  <c r="G165" i="14" a="1"/>
  <c r="G165" i="14" s="1"/>
  <c r="G166" i="14" a="1"/>
  <c r="G166" i="14"/>
  <c r="G167" i="14" a="1"/>
  <c r="G167" i="14" s="1"/>
  <c r="G168" i="14" a="1"/>
  <c r="G168" i="14" s="1"/>
  <c r="G169" i="14" a="1"/>
  <c r="G169" i="14" s="1"/>
  <c r="G170" i="14" a="1"/>
  <c r="G170" i="14"/>
  <c r="G171" i="14" a="1"/>
  <c r="G171" i="14" s="1"/>
  <c r="G172" i="14" a="1"/>
  <c r="G172" i="14" s="1"/>
  <c r="G173" i="14" a="1"/>
  <c r="G173" i="14" s="1"/>
  <c r="G174" i="14" a="1"/>
  <c r="G174" i="14"/>
  <c r="G175" i="14" a="1"/>
  <c r="G175" i="14" s="1"/>
  <c r="G176" i="14" a="1"/>
  <c r="G176" i="14" s="1"/>
  <c r="G177" i="14" a="1"/>
  <c r="G177" i="14" s="1"/>
  <c r="G178" i="14" a="1"/>
  <c r="G178" i="14" s="1"/>
  <c r="G179" i="14" a="1"/>
  <c r="G179" i="14" s="1"/>
  <c r="G180" i="14" a="1"/>
  <c r="G180" i="14" s="1"/>
  <c r="G181" i="14" a="1"/>
  <c r="G181" i="14" s="1"/>
  <c r="G182" i="14" a="1"/>
  <c r="G182" i="14" s="1"/>
  <c r="G183" i="14" a="1"/>
  <c r="G183" i="14" s="1"/>
  <c r="G184" i="14" a="1"/>
  <c r="G184" i="14" s="1"/>
  <c r="G185" i="14" a="1"/>
  <c r="G185" i="14" s="1"/>
  <c r="G186" i="14" a="1"/>
  <c r="G186" i="14" s="1"/>
  <c r="G187" i="14" a="1"/>
  <c r="G187" i="14" s="1"/>
  <c r="G188" i="14" a="1"/>
  <c r="G188" i="14" s="1"/>
  <c r="G189" i="14" a="1"/>
  <c r="G189" i="14" s="1"/>
  <c r="G190" i="14" a="1"/>
  <c r="G190" i="14" s="1"/>
  <c r="G191" i="14" a="1"/>
  <c r="G191" i="14" s="1"/>
  <c r="G192" i="14" a="1"/>
  <c r="G192" i="14" s="1"/>
  <c r="G193" i="14" a="1"/>
  <c r="G193" i="14" s="1"/>
  <c r="G194" i="14" a="1"/>
  <c r="G194" i="14" s="1"/>
  <c r="G195" i="14" a="1"/>
  <c r="G195" i="14" s="1"/>
  <c r="G6" i="14" a="1"/>
  <c r="G6" i="14" s="1"/>
  <c r="F7" i="14" a="1"/>
  <c r="F7" i="14" s="1"/>
  <c r="F8" i="14" a="1"/>
  <c r="F8" i="14"/>
  <c r="F9" i="14" a="1"/>
  <c r="F9" i="14" s="1"/>
  <c r="F10" i="14" a="1"/>
  <c r="F10" i="14" s="1"/>
  <c r="F11" i="14" a="1"/>
  <c r="F11" i="14" s="1"/>
  <c r="Z11" i="1" s="1"/>
  <c r="F12" i="14" a="1"/>
  <c r="F12" i="14" s="1"/>
  <c r="F13" i="14" a="1"/>
  <c r="F13" i="14" s="1"/>
  <c r="F14" i="14" a="1"/>
  <c r="F14" i="14"/>
  <c r="F15" i="14" a="1"/>
  <c r="F15" i="14" s="1"/>
  <c r="F16" i="14" a="1"/>
  <c r="F16" i="14" s="1"/>
  <c r="F17" i="14" a="1"/>
  <c r="F17" i="14" s="1"/>
  <c r="F18" i="14" a="1"/>
  <c r="F18" i="14" s="1"/>
  <c r="F19" i="14" a="1"/>
  <c r="F19" i="14" s="1"/>
  <c r="F20" i="14" a="1"/>
  <c r="F20" i="14" s="1"/>
  <c r="F21" i="14" a="1"/>
  <c r="F21" i="14" s="1"/>
  <c r="F22" i="14" a="1"/>
  <c r="F22" i="14"/>
  <c r="F23" i="14" a="1"/>
  <c r="F23" i="14" s="1"/>
  <c r="F24" i="14" a="1"/>
  <c r="F24" i="14" s="1"/>
  <c r="F25" i="14" a="1"/>
  <c r="F25" i="14" s="1"/>
  <c r="F26" i="14" a="1"/>
  <c r="F26" i="14" s="1"/>
  <c r="F27" i="14" a="1"/>
  <c r="F27" i="14" s="1"/>
  <c r="F28" i="14" a="1"/>
  <c r="F28" i="14" s="1"/>
  <c r="F29" i="14" a="1"/>
  <c r="F29" i="14" s="1"/>
  <c r="F30" i="14" a="1"/>
  <c r="F30" i="14"/>
  <c r="F31" i="14" a="1"/>
  <c r="F31" i="14" s="1"/>
  <c r="F32" i="14" a="1"/>
  <c r="F32" i="14" s="1"/>
  <c r="F33" i="14" a="1"/>
  <c r="F33" i="14" s="1"/>
  <c r="F34" i="14" a="1"/>
  <c r="F34" i="14" s="1"/>
  <c r="F35" i="14" a="1"/>
  <c r="F35" i="14" s="1"/>
  <c r="F36" i="14" a="1"/>
  <c r="F36" i="14" s="1"/>
  <c r="F37" i="14" a="1"/>
  <c r="F37" i="14" s="1"/>
  <c r="F38" i="14" a="1"/>
  <c r="F38" i="14"/>
  <c r="F39" i="14" a="1"/>
  <c r="F39" i="14" s="1"/>
  <c r="F40" i="14" a="1"/>
  <c r="F40" i="14" s="1"/>
  <c r="F41" i="14" a="1"/>
  <c r="F41" i="14" s="1"/>
  <c r="F42" i="14" a="1"/>
  <c r="F42" i="14" s="1"/>
  <c r="F43" i="14" a="1"/>
  <c r="F43" i="14" s="1"/>
  <c r="F44" i="14" a="1"/>
  <c r="F44" i="14" s="1"/>
  <c r="F45" i="14" a="1"/>
  <c r="F45" i="14" s="1"/>
  <c r="F46" i="14" a="1"/>
  <c r="F46" i="14"/>
  <c r="F47" i="14" a="1"/>
  <c r="F47" i="14" s="1"/>
  <c r="F48" i="14" a="1"/>
  <c r="F48" i="14" s="1"/>
  <c r="F49" i="14" a="1"/>
  <c r="F49" i="14" s="1"/>
  <c r="F50" i="14" a="1"/>
  <c r="F50" i="14" s="1"/>
  <c r="F51" i="14" a="1"/>
  <c r="F51" i="14" s="1"/>
  <c r="F52" i="14" a="1"/>
  <c r="F52" i="14" s="1"/>
  <c r="F53" i="14" a="1"/>
  <c r="F53" i="14" s="1"/>
  <c r="F54" i="14" a="1"/>
  <c r="F54" i="14"/>
  <c r="F55" i="14" a="1"/>
  <c r="F55" i="14" s="1"/>
  <c r="F56" i="14" a="1"/>
  <c r="F56" i="14" s="1"/>
  <c r="F57" i="14" a="1"/>
  <c r="F57" i="14" s="1"/>
  <c r="F58" i="14" a="1"/>
  <c r="F58" i="14" s="1"/>
  <c r="F59" i="14" a="1"/>
  <c r="F59" i="14" s="1"/>
  <c r="F60" i="14" a="1"/>
  <c r="F60" i="14" s="1"/>
  <c r="F61" i="14" a="1"/>
  <c r="F61" i="14" s="1"/>
  <c r="F62" i="14" a="1"/>
  <c r="F62" i="14"/>
  <c r="F63" i="14" a="1"/>
  <c r="F63" i="14" s="1"/>
  <c r="F64" i="14" a="1"/>
  <c r="F64" i="14"/>
  <c r="F65" i="14" a="1"/>
  <c r="F65" i="14" s="1"/>
  <c r="F66" i="14" a="1"/>
  <c r="F66" i="14" s="1"/>
  <c r="F67" i="14" a="1"/>
  <c r="F67" i="14" s="1"/>
  <c r="F68" i="14" a="1"/>
  <c r="F68" i="14" s="1"/>
  <c r="F69" i="14" a="1"/>
  <c r="F69" i="14" s="1"/>
  <c r="F70" i="14" a="1"/>
  <c r="F70" i="14"/>
  <c r="F71" i="14" a="1"/>
  <c r="F71" i="14" s="1"/>
  <c r="F72" i="14" a="1"/>
  <c r="F72" i="14"/>
  <c r="F73" i="14" a="1"/>
  <c r="F73" i="14" s="1"/>
  <c r="F74" i="14" a="1"/>
  <c r="F74" i="14" s="1"/>
  <c r="F75" i="14" a="1"/>
  <c r="F75" i="14" s="1"/>
  <c r="F76" i="14" a="1"/>
  <c r="F76" i="14" s="1"/>
  <c r="F77" i="14" a="1"/>
  <c r="F77" i="14" s="1"/>
  <c r="F78" i="14" a="1"/>
  <c r="F78" i="14"/>
  <c r="F79" i="14" a="1"/>
  <c r="F79" i="14" s="1"/>
  <c r="F80" i="14" a="1"/>
  <c r="F80" i="14" s="1"/>
  <c r="F81" i="14" a="1"/>
  <c r="F81" i="14" s="1"/>
  <c r="F82" i="14" a="1"/>
  <c r="F82" i="14" s="1"/>
  <c r="F83" i="14" a="1"/>
  <c r="F83" i="14" s="1"/>
  <c r="F84" i="14" a="1"/>
  <c r="F84" i="14" s="1"/>
  <c r="F85" i="14" a="1"/>
  <c r="F85" i="14" s="1"/>
  <c r="F86" i="14" a="1"/>
  <c r="F86" i="14"/>
  <c r="F87" i="14" a="1"/>
  <c r="F87" i="14" s="1"/>
  <c r="F88" i="14" a="1"/>
  <c r="F88" i="14" s="1"/>
  <c r="F89" i="14" a="1"/>
  <c r="F89" i="14" s="1"/>
  <c r="F90" i="14" a="1"/>
  <c r="F90" i="14" s="1"/>
  <c r="F91" i="14" a="1"/>
  <c r="F91" i="14" s="1"/>
  <c r="F92" i="14" a="1"/>
  <c r="F92" i="14" s="1"/>
  <c r="F93" i="14" a="1"/>
  <c r="F93" i="14" s="1"/>
  <c r="F94" i="14" a="1"/>
  <c r="F94" i="14"/>
  <c r="F95" i="14" a="1"/>
  <c r="F95" i="14" s="1"/>
  <c r="F96" i="14" a="1"/>
  <c r="F96" i="14" s="1"/>
  <c r="F97" i="14" a="1"/>
  <c r="F97" i="14" s="1"/>
  <c r="F98" i="14" a="1"/>
  <c r="F98" i="14" s="1"/>
  <c r="F99" i="14" a="1"/>
  <c r="F99" i="14" s="1"/>
  <c r="F100" i="14" a="1"/>
  <c r="F100" i="14" s="1"/>
  <c r="F101" i="14" a="1"/>
  <c r="F101" i="14" s="1"/>
  <c r="F102" i="14" a="1"/>
  <c r="F102" i="14"/>
  <c r="F103" i="14" a="1"/>
  <c r="F103" i="14" s="1"/>
  <c r="F104" i="14" a="1"/>
  <c r="F104" i="14" s="1"/>
  <c r="F105" i="14" a="1"/>
  <c r="F105" i="14" s="1"/>
  <c r="F106" i="14" a="1"/>
  <c r="F106" i="14" s="1"/>
  <c r="F107" i="14" a="1"/>
  <c r="F107" i="14" s="1"/>
  <c r="F108" i="14" a="1"/>
  <c r="F108" i="14" s="1"/>
  <c r="F109" i="14" a="1"/>
  <c r="F109" i="14" s="1"/>
  <c r="F110" i="14" a="1"/>
  <c r="F110" i="14"/>
  <c r="F111" i="14" a="1"/>
  <c r="F111" i="14" s="1"/>
  <c r="F112" i="14" a="1"/>
  <c r="F112" i="14" s="1"/>
  <c r="F113" i="14" a="1"/>
  <c r="F113" i="14" s="1"/>
  <c r="F114" i="14" a="1"/>
  <c r="F114" i="14" s="1"/>
  <c r="F115" i="14" a="1"/>
  <c r="F115" i="14" s="1"/>
  <c r="F116" i="14" a="1"/>
  <c r="F116" i="14" s="1"/>
  <c r="F117" i="14" a="1"/>
  <c r="F117" i="14" s="1"/>
  <c r="F118" i="14" a="1"/>
  <c r="F118" i="14"/>
  <c r="F119" i="14" a="1"/>
  <c r="F119" i="14" s="1"/>
  <c r="F120" i="14" a="1"/>
  <c r="F120" i="14" s="1"/>
  <c r="F121" i="14" a="1"/>
  <c r="F121" i="14" s="1"/>
  <c r="F122" i="14" a="1"/>
  <c r="F122" i="14" s="1"/>
  <c r="F123" i="14" a="1"/>
  <c r="F123" i="14" s="1"/>
  <c r="F124" i="14" a="1"/>
  <c r="F124" i="14" s="1"/>
  <c r="F125" i="14" a="1"/>
  <c r="F125" i="14" s="1"/>
  <c r="F126" i="14" a="1"/>
  <c r="F126" i="14"/>
  <c r="F127" i="14" a="1"/>
  <c r="F127" i="14" s="1"/>
  <c r="F128" i="14" a="1"/>
  <c r="F128" i="14" s="1"/>
  <c r="F129" i="14" a="1"/>
  <c r="F129" i="14" s="1"/>
  <c r="F130" i="14" a="1"/>
  <c r="F130" i="14" s="1"/>
  <c r="F131" i="14" a="1"/>
  <c r="F131" i="14" s="1"/>
  <c r="F132" i="14" a="1"/>
  <c r="F132" i="14" s="1"/>
  <c r="F133" i="14" a="1"/>
  <c r="F133" i="14" s="1"/>
  <c r="F134" i="14" a="1"/>
  <c r="F134" i="14"/>
  <c r="F135" i="14" a="1"/>
  <c r="F135" i="14" s="1"/>
  <c r="F136" i="14" a="1"/>
  <c r="F136" i="14" s="1"/>
  <c r="F137" i="14" a="1"/>
  <c r="F137" i="14" s="1"/>
  <c r="F138" i="14" a="1"/>
  <c r="F138" i="14" s="1"/>
  <c r="F139" i="14" a="1"/>
  <c r="F139" i="14" s="1"/>
  <c r="F140" i="14" a="1"/>
  <c r="F140" i="14" s="1"/>
  <c r="F141" i="14" a="1"/>
  <c r="F141" i="14" s="1"/>
  <c r="F142" i="14" a="1"/>
  <c r="F142" i="14"/>
  <c r="F143" i="14" a="1"/>
  <c r="F143" i="14" s="1"/>
  <c r="F144" i="14" a="1"/>
  <c r="F144" i="14" s="1"/>
  <c r="F145" i="14" a="1"/>
  <c r="F145" i="14" s="1"/>
  <c r="F146" i="14" a="1"/>
  <c r="F146" i="14" s="1"/>
  <c r="F147" i="14" a="1"/>
  <c r="F147" i="14" s="1"/>
  <c r="F148" i="14" a="1"/>
  <c r="F148" i="14" s="1"/>
  <c r="F149" i="14" a="1"/>
  <c r="F149" i="14" s="1"/>
  <c r="F150" i="14" a="1"/>
  <c r="F150" i="14"/>
  <c r="F151" i="14" a="1"/>
  <c r="F151" i="14" s="1"/>
  <c r="F152" i="14" a="1"/>
  <c r="F152" i="14" s="1"/>
  <c r="F153" i="14" a="1"/>
  <c r="F153" i="14" s="1"/>
  <c r="F154" i="14" a="1"/>
  <c r="F154" i="14" s="1"/>
  <c r="F155" i="14" a="1"/>
  <c r="F155" i="14" s="1"/>
  <c r="F156" i="14" a="1"/>
  <c r="F156" i="14" s="1"/>
  <c r="F157" i="14" a="1"/>
  <c r="F157" i="14" s="1"/>
  <c r="F158" i="14" a="1"/>
  <c r="F158" i="14"/>
  <c r="F159" i="14" a="1"/>
  <c r="F159" i="14" s="1"/>
  <c r="F160" i="14" a="1"/>
  <c r="F160" i="14" s="1"/>
  <c r="F161" i="14" a="1"/>
  <c r="F161" i="14" s="1"/>
  <c r="F162" i="14" a="1"/>
  <c r="F162" i="14" s="1"/>
  <c r="F163" i="14" a="1"/>
  <c r="F163" i="14" s="1"/>
  <c r="F164" i="14" a="1"/>
  <c r="F164" i="14" s="1"/>
  <c r="F165" i="14" a="1"/>
  <c r="F165" i="14" s="1"/>
  <c r="F166" i="14" a="1"/>
  <c r="F166" i="14"/>
  <c r="F167" i="14" a="1"/>
  <c r="F167" i="14" s="1"/>
  <c r="F168" i="14" a="1"/>
  <c r="F168" i="14" s="1"/>
  <c r="F169" i="14" a="1"/>
  <c r="F169" i="14" s="1"/>
  <c r="F170" i="14" a="1"/>
  <c r="F170" i="14" s="1"/>
  <c r="F171" i="14" a="1"/>
  <c r="F171" i="14" s="1"/>
  <c r="F172" i="14" a="1"/>
  <c r="F172" i="14" s="1"/>
  <c r="F173" i="14" a="1"/>
  <c r="F173" i="14" s="1"/>
  <c r="F174" i="14" a="1"/>
  <c r="F174" i="14"/>
  <c r="F175" i="14" a="1"/>
  <c r="F175" i="14" s="1"/>
  <c r="F176" i="14" a="1"/>
  <c r="F176" i="14" s="1"/>
  <c r="F177" i="14" a="1"/>
  <c r="F177" i="14" s="1"/>
  <c r="F178" i="14" a="1"/>
  <c r="F178" i="14" s="1"/>
  <c r="F179" i="14" a="1"/>
  <c r="F179" i="14" s="1"/>
  <c r="F180" i="14" a="1"/>
  <c r="F180" i="14" s="1"/>
  <c r="F181" i="14" a="1"/>
  <c r="F181" i="14" s="1"/>
  <c r="F182" i="14" a="1"/>
  <c r="F182" i="14" s="1"/>
  <c r="F183" i="14" a="1"/>
  <c r="F183" i="14" s="1"/>
  <c r="F184" i="14" a="1"/>
  <c r="F184" i="14" s="1"/>
  <c r="F185" i="14" a="1"/>
  <c r="F185" i="14" s="1"/>
  <c r="F186" i="14" a="1"/>
  <c r="F186" i="14" s="1"/>
  <c r="F187" i="14" a="1"/>
  <c r="F187" i="14" s="1"/>
  <c r="F188" i="14" a="1"/>
  <c r="F188" i="14" s="1"/>
  <c r="F189" i="14" a="1"/>
  <c r="F189" i="14" s="1"/>
  <c r="F190" i="14" a="1"/>
  <c r="F190" i="14" s="1"/>
  <c r="F191" i="14" a="1"/>
  <c r="F191" i="14" s="1"/>
  <c r="F192" i="14" a="1"/>
  <c r="F192" i="14" s="1"/>
  <c r="F193" i="14" a="1"/>
  <c r="F193" i="14" s="1"/>
  <c r="F194" i="14" a="1"/>
  <c r="F194" i="14" s="1"/>
  <c r="F195" i="14" a="1"/>
  <c r="F195" i="14" s="1"/>
  <c r="F6" i="14" a="1"/>
  <c r="F6" i="14" s="1"/>
  <c r="D30" i="8"/>
  <c r="D24" i="8"/>
  <c r="O7" i="1" l="1" a="1"/>
  <c r="O7" i="1" s="1"/>
  <c r="O8" i="1" a="1"/>
  <c r="O8" i="1"/>
  <c r="O9" i="1" a="1"/>
  <c r="O9" i="1" s="1"/>
  <c r="O10" i="1" a="1"/>
  <c r="O10" i="1"/>
  <c r="O11" i="1" a="1"/>
  <c r="O11" i="1" s="1"/>
  <c r="O12" i="1" a="1"/>
  <c r="O12" i="1"/>
  <c r="O13" i="1" a="1"/>
  <c r="O13" i="1" s="1"/>
  <c r="O14" i="1" a="1"/>
  <c r="O14" i="1"/>
  <c r="O15" i="1" a="1"/>
  <c r="O15" i="1" s="1"/>
  <c r="O16" i="1" a="1"/>
  <c r="O16" i="1"/>
  <c r="O17" i="1" a="1"/>
  <c r="O17" i="1" s="1"/>
  <c r="O18" i="1" a="1"/>
  <c r="O18" i="1"/>
  <c r="O19" i="1" a="1"/>
  <c r="O19" i="1" s="1"/>
  <c r="O20" i="1" a="1"/>
  <c r="O20" i="1"/>
  <c r="O21" i="1" a="1"/>
  <c r="O21" i="1" s="1"/>
  <c r="O22" i="1" a="1"/>
  <c r="O22" i="1"/>
  <c r="O23" i="1" a="1"/>
  <c r="O23" i="1" s="1"/>
  <c r="O24" i="1" a="1"/>
  <c r="O24" i="1"/>
  <c r="O25" i="1" a="1"/>
  <c r="O25" i="1" s="1"/>
  <c r="O26" i="1" a="1"/>
  <c r="O26" i="1"/>
  <c r="O27" i="1" a="1"/>
  <c r="O27" i="1" s="1"/>
  <c r="O28" i="1" a="1"/>
  <c r="O28" i="1" s="1"/>
  <c r="O29" i="1" a="1"/>
  <c r="O29" i="1" s="1"/>
  <c r="O30" i="1" a="1"/>
  <c r="O30" i="1" s="1"/>
  <c r="O31" i="1" a="1"/>
  <c r="O31" i="1" s="1"/>
  <c r="O32" i="1" a="1"/>
  <c r="O32" i="1"/>
  <c r="O33" i="1" a="1"/>
  <c r="O33" i="1" s="1"/>
  <c r="O34" i="1" a="1"/>
  <c r="O34" i="1" s="1"/>
  <c r="O35" i="1" a="1"/>
  <c r="O35" i="1" s="1"/>
  <c r="O36" i="1" a="1"/>
  <c r="O36" i="1" s="1"/>
  <c r="O37" i="1" a="1"/>
  <c r="O37" i="1" s="1"/>
  <c r="O38" i="1" a="1"/>
  <c r="O38" i="1"/>
  <c r="O39" i="1" a="1"/>
  <c r="O39" i="1" s="1"/>
  <c r="O40" i="1" a="1"/>
  <c r="O40" i="1"/>
  <c r="O41" i="1" a="1"/>
  <c r="O41" i="1" s="1"/>
  <c r="O42" i="1" a="1"/>
  <c r="O42" i="1" s="1"/>
  <c r="O43" i="1" a="1"/>
  <c r="O43" i="1" s="1"/>
  <c r="O44" i="1" a="1"/>
  <c r="O44" i="1" s="1"/>
  <c r="O45" i="1" a="1"/>
  <c r="O45" i="1" s="1"/>
  <c r="O46" i="1" a="1"/>
  <c r="O46" i="1"/>
  <c r="O47" i="1" a="1"/>
  <c r="O47" i="1" s="1"/>
  <c r="O48" i="1" a="1"/>
  <c r="O48" i="1"/>
  <c r="O49" i="1" a="1"/>
  <c r="O49" i="1" s="1"/>
  <c r="O50" i="1" a="1"/>
  <c r="O50" i="1" s="1"/>
  <c r="O51" i="1" a="1"/>
  <c r="O51" i="1" s="1"/>
  <c r="O52" i="1" a="1"/>
  <c r="O52" i="1" s="1"/>
  <c r="O53" i="1" a="1"/>
  <c r="O53" i="1" s="1"/>
  <c r="O54" i="1" a="1"/>
  <c r="O54" i="1"/>
  <c r="O55" i="1" a="1"/>
  <c r="O55" i="1" s="1"/>
  <c r="O56" i="1" a="1"/>
  <c r="O56" i="1"/>
  <c r="O57" i="1" a="1"/>
  <c r="O57" i="1" s="1"/>
  <c r="O58" i="1" a="1"/>
  <c r="O58" i="1" s="1"/>
  <c r="O59" i="1" a="1"/>
  <c r="O59" i="1" s="1"/>
  <c r="O60" i="1" a="1"/>
  <c r="O60" i="1" s="1"/>
  <c r="O61" i="1" a="1"/>
  <c r="O61" i="1" s="1"/>
  <c r="O62" i="1" a="1"/>
  <c r="O62" i="1"/>
  <c r="O63" i="1" a="1"/>
  <c r="O63" i="1" s="1"/>
  <c r="O64" i="1" a="1"/>
  <c r="O64" i="1"/>
  <c r="O65" i="1" a="1"/>
  <c r="O65" i="1" s="1"/>
  <c r="O66" i="1" a="1"/>
  <c r="O66" i="1" s="1"/>
  <c r="O67" i="1" a="1"/>
  <c r="O67" i="1" s="1"/>
  <c r="O68" i="1" a="1"/>
  <c r="O68" i="1" s="1"/>
  <c r="O69" i="1" a="1"/>
  <c r="O69" i="1" s="1"/>
  <c r="O70" i="1" a="1"/>
  <c r="O70" i="1" s="1"/>
  <c r="O71" i="1" a="1"/>
  <c r="O71" i="1" s="1"/>
  <c r="O72" i="1" a="1"/>
  <c r="O72" i="1"/>
  <c r="O73" i="1" a="1"/>
  <c r="O73" i="1" s="1"/>
  <c r="O74" i="1" a="1"/>
  <c r="O74" i="1" s="1"/>
  <c r="O75" i="1" a="1"/>
  <c r="O75" i="1" s="1"/>
  <c r="O76" i="1" a="1"/>
  <c r="O76" i="1" s="1"/>
  <c r="O77" i="1" a="1"/>
  <c r="O77" i="1" s="1"/>
  <c r="O78" i="1" a="1"/>
  <c r="O78" i="1" s="1"/>
  <c r="O79" i="1" a="1"/>
  <c r="O79" i="1" s="1"/>
  <c r="O80" i="1" a="1"/>
  <c r="O80" i="1"/>
  <c r="O81" i="1" a="1"/>
  <c r="O81" i="1" s="1"/>
  <c r="O82" i="1" a="1"/>
  <c r="O82" i="1" s="1"/>
  <c r="O83" i="1" a="1"/>
  <c r="O83" i="1" s="1"/>
  <c r="O84" i="1" a="1"/>
  <c r="O84" i="1" s="1"/>
  <c r="O85" i="1" a="1"/>
  <c r="O85" i="1" s="1"/>
  <c r="O86" i="1" a="1"/>
  <c r="O86" i="1" s="1"/>
  <c r="O87" i="1" a="1"/>
  <c r="O87" i="1" s="1"/>
  <c r="O88" i="1" a="1"/>
  <c r="O88" i="1"/>
  <c r="O89" i="1" a="1"/>
  <c r="O89" i="1" s="1"/>
  <c r="O90" i="1" a="1"/>
  <c r="O90" i="1" s="1"/>
  <c r="O91" i="1" a="1"/>
  <c r="O91" i="1" s="1"/>
  <c r="O92" i="1" a="1"/>
  <c r="O92" i="1" s="1"/>
  <c r="O93" i="1" a="1"/>
  <c r="O93" i="1" s="1"/>
  <c r="O94" i="1" a="1"/>
  <c r="O94" i="1" s="1"/>
  <c r="O95" i="1" a="1"/>
  <c r="O95" i="1" s="1"/>
  <c r="O96" i="1" a="1"/>
  <c r="O96" i="1"/>
  <c r="O97" i="1" a="1"/>
  <c r="O97" i="1" s="1"/>
  <c r="O98" i="1" a="1"/>
  <c r="O98" i="1"/>
  <c r="O99" i="1" a="1"/>
  <c r="O99" i="1" s="1"/>
  <c r="O100" i="1" a="1"/>
  <c r="O100" i="1" s="1"/>
  <c r="O101" i="1" a="1"/>
  <c r="O101" i="1" s="1"/>
  <c r="O102" i="1" a="1"/>
  <c r="O102" i="1" s="1"/>
  <c r="O103" i="1" a="1"/>
  <c r="O103" i="1" s="1"/>
  <c r="O104" i="1" a="1"/>
  <c r="O104" i="1"/>
  <c r="O105" i="1" a="1"/>
  <c r="O105" i="1" s="1"/>
  <c r="O106" i="1" a="1"/>
  <c r="O106" i="1" s="1"/>
  <c r="O107" i="1" a="1"/>
  <c r="O107" i="1" s="1"/>
  <c r="O108" i="1" a="1"/>
  <c r="O108" i="1" s="1"/>
  <c r="O109" i="1" a="1"/>
  <c r="O109" i="1" s="1"/>
  <c r="O110" i="1" a="1"/>
  <c r="O110" i="1" s="1"/>
  <c r="O111" i="1" a="1"/>
  <c r="O111" i="1" s="1"/>
  <c r="O112" i="1" a="1"/>
  <c r="O112" i="1"/>
  <c r="O113" i="1" a="1"/>
  <c r="O113" i="1" s="1"/>
  <c r="O114" i="1" a="1"/>
  <c r="O114" i="1" s="1"/>
  <c r="O115" i="1" a="1"/>
  <c r="O115" i="1" s="1"/>
  <c r="O116" i="1" a="1"/>
  <c r="O116" i="1" s="1"/>
  <c r="O117" i="1" a="1"/>
  <c r="O117" i="1" s="1"/>
  <c r="O118" i="1" a="1"/>
  <c r="O118" i="1" s="1"/>
  <c r="O119" i="1" a="1"/>
  <c r="O119" i="1" s="1"/>
  <c r="O120" i="1" a="1"/>
  <c r="O120" i="1"/>
  <c r="O121" i="1" a="1"/>
  <c r="O121" i="1" s="1"/>
  <c r="O122" i="1" a="1"/>
  <c r="O122" i="1" s="1"/>
  <c r="O123" i="1" a="1"/>
  <c r="O123" i="1" s="1"/>
  <c r="O124" i="1" a="1"/>
  <c r="O124" i="1" s="1"/>
  <c r="O125" i="1" a="1"/>
  <c r="O125" i="1" s="1"/>
  <c r="O126" i="1" a="1"/>
  <c r="O126" i="1" s="1"/>
  <c r="O127" i="1" a="1"/>
  <c r="O127" i="1" s="1"/>
  <c r="O128" i="1" a="1"/>
  <c r="O128" i="1"/>
  <c r="O129" i="1" a="1"/>
  <c r="O129" i="1" s="1"/>
  <c r="O130" i="1" a="1"/>
  <c r="O130" i="1" s="1"/>
  <c r="O131" i="1" a="1"/>
  <c r="O131" i="1" s="1"/>
  <c r="O132" i="1" a="1"/>
  <c r="O132" i="1" s="1"/>
  <c r="O133" i="1" a="1"/>
  <c r="O133" i="1" s="1"/>
  <c r="O134" i="1" a="1"/>
  <c r="O134" i="1"/>
  <c r="O135" i="1" a="1"/>
  <c r="O135" i="1" s="1"/>
  <c r="O136" i="1" a="1"/>
  <c r="O136" i="1"/>
  <c r="O137" i="1" a="1"/>
  <c r="O137" i="1" s="1"/>
  <c r="O138" i="1" a="1"/>
  <c r="O138" i="1" s="1"/>
  <c r="O139" i="1" a="1"/>
  <c r="O139" i="1" s="1"/>
  <c r="O140" i="1" a="1"/>
  <c r="O140" i="1" s="1"/>
  <c r="O141" i="1" a="1"/>
  <c r="O141" i="1" s="1"/>
  <c r="O142" i="1" a="1"/>
  <c r="O142" i="1" s="1"/>
  <c r="O143" i="1" a="1"/>
  <c r="O143" i="1" s="1"/>
  <c r="O144" i="1" a="1"/>
  <c r="O144" i="1"/>
  <c r="O145" i="1" a="1"/>
  <c r="O145" i="1" s="1"/>
  <c r="O146" i="1" a="1"/>
  <c r="O146" i="1" s="1"/>
  <c r="O147" i="1" a="1"/>
  <c r="O147" i="1" s="1"/>
  <c r="O148" i="1" a="1"/>
  <c r="O148" i="1" s="1"/>
  <c r="O149" i="1" a="1"/>
  <c r="O149" i="1" s="1"/>
  <c r="O150" i="1" a="1"/>
  <c r="O150" i="1" s="1"/>
  <c r="O151" i="1" a="1"/>
  <c r="O151" i="1" s="1"/>
  <c r="O152" i="1" a="1"/>
  <c r="O152" i="1"/>
  <c r="O153" i="1" a="1"/>
  <c r="O153" i="1" s="1"/>
  <c r="O154" i="1" a="1"/>
  <c r="O154" i="1" s="1"/>
  <c r="O155" i="1" a="1"/>
  <c r="O155" i="1" s="1"/>
  <c r="O156" i="1" a="1"/>
  <c r="O156" i="1" s="1"/>
  <c r="O157" i="1" a="1"/>
  <c r="O157" i="1" s="1"/>
  <c r="O158" i="1" a="1"/>
  <c r="O158" i="1" s="1"/>
  <c r="O159" i="1" a="1"/>
  <c r="O159" i="1" s="1"/>
  <c r="O160" i="1" a="1"/>
  <c r="O160" i="1"/>
  <c r="O161" i="1" a="1"/>
  <c r="O161" i="1" s="1"/>
  <c r="O162" i="1" a="1"/>
  <c r="O162" i="1" s="1"/>
  <c r="O163" i="1" a="1"/>
  <c r="O163" i="1" s="1"/>
  <c r="O164" i="1" a="1"/>
  <c r="O164" i="1" s="1"/>
  <c r="O165" i="1" a="1"/>
  <c r="O165" i="1" s="1"/>
  <c r="O166" i="1" a="1"/>
  <c r="O166" i="1"/>
  <c r="O167" i="1" a="1"/>
  <c r="O167" i="1" s="1"/>
  <c r="O168" i="1" a="1"/>
  <c r="O168" i="1"/>
  <c r="O169" i="1" a="1"/>
  <c r="O169" i="1" s="1"/>
  <c r="O170" i="1" a="1"/>
  <c r="O170" i="1" s="1"/>
  <c r="O171" i="1" a="1"/>
  <c r="O171" i="1" s="1"/>
  <c r="O172" i="1" a="1"/>
  <c r="O172" i="1" s="1"/>
  <c r="O173" i="1" a="1"/>
  <c r="O173" i="1" s="1"/>
  <c r="O174" i="1" a="1"/>
  <c r="O174" i="1" s="1"/>
  <c r="O175" i="1" a="1"/>
  <c r="O175" i="1" s="1"/>
  <c r="O176" i="1" a="1"/>
  <c r="O176" i="1"/>
  <c r="O177" i="1" a="1"/>
  <c r="O177" i="1" s="1"/>
  <c r="O178" i="1" a="1"/>
  <c r="O178" i="1"/>
  <c r="O179" i="1" a="1"/>
  <c r="O179" i="1" s="1"/>
  <c r="O180" i="1" a="1"/>
  <c r="O180" i="1"/>
  <c r="O181" i="1" a="1"/>
  <c r="O181" i="1" s="1"/>
  <c r="O182" i="1" a="1"/>
  <c r="O182" i="1"/>
  <c r="O183" i="1" a="1"/>
  <c r="O183" i="1" s="1"/>
  <c r="O184" i="1" a="1"/>
  <c r="O184" i="1"/>
  <c r="O185" i="1" a="1"/>
  <c r="O185" i="1" s="1"/>
  <c r="O186" i="1" a="1"/>
  <c r="O186" i="1" s="1"/>
  <c r="O187" i="1" a="1"/>
  <c r="O187" i="1" s="1"/>
  <c r="O188" i="1" a="1"/>
  <c r="O188" i="1" s="1"/>
  <c r="O189" i="1" a="1"/>
  <c r="O189" i="1" s="1"/>
  <c r="O190" i="1" a="1"/>
  <c r="O190" i="1" s="1"/>
  <c r="O191" i="1" a="1"/>
  <c r="O191" i="1" s="1"/>
  <c r="O192" i="1" a="1"/>
  <c r="O192" i="1" s="1"/>
  <c r="O193" i="1" a="1"/>
  <c r="O193" i="1" s="1"/>
  <c r="O194" i="1" a="1"/>
  <c r="O194" i="1" s="1"/>
  <c r="O195" i="1" a="1"/>
  <c r="O195" i="1" s="1"/>
  <c r="O6" i="1" a="1"/>
  <c r="O6" i="1" s="1"/>
  <c r="L7" i="1" a="1"/>
  <c r="L7" i="1" s="1"/>
  <c r="L8" i="1" a="1"/>
  <c r="L8" i="1"/>
  <c r="L9" i="1" a="1"/>
  <c r="L9" i="1" s="1"/>
  <c r="L10" i="1" a="1"/>
  <c r="L10" i="1"/>
  <c r="L11" i="1" a="1"/>
  <c r="L11" i="1" s="1"/>
  <c r="L12" i="1" a="1"/>
  <c r="L12" i="1"/>
  <c r="L13" i="1" a="1"/>
  <c r="L13" i="1" s="1"/>
  <c r="L14" i="1" a="1"/>
  <c r="L14" i="1"/>
  <c r="L15" i="1" a="1"/>
  <c r="L15" i="1" s="1"/>
  <c r="L16" i="1" a="1"/>
  <c r="L16" i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/>
  <c r="L23" i="1" a="1"/>
  <c r="L23" i="1" s="1"/>
  <c r="L24" i="1" a="1"/>
  <c r="L24" i="1"/>
  <c r="L25" i="1" a="1"/>
  <c r="L25" i="1" s="1"/>
  <c r="L26" i="1" a="1"/>
  <c r="L26" i="1"/>
  <c r="L27" i="1" a="1"/>
  <c r="L27" i="1" s="1"/>
  <c r="L28" i="1" a="1"/>
  <c r="L28" i="1"/>
  <c r="L29" i="1" a="1"/>
  <c r="L29" i="1" s="1"/>
  <c r="L30" i="1" a="1"/>
  <c r="L30" i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/>
  <c r="L129" i="1" a="1"/>
  <c r="L129" i="1" s="1"/>
  <c r="L130" i="1" a="1"/>
  <c r="L130" i="1" s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 s="1"/>
  <c r="L143" i="1" a="1"/>
  <c r="L143" i="1" s="1"/>
  <c r="L144" i="1" a="1"/>
  <c r="L144" i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 s="1"/>
  <c r="L151" i="1" a="1"/>
  <c r="L151" i="1" s="1"/>
  <c r="L152" i="1" a="1"/>
  <c r="L152" i="1"/>
  <c r="L153" i="1" a="1"/>
  <c r="L153" i="1" s="1"/>
  <c r="L154" i="1" a="1"/>
  <c r="L154" i="1" s="1"/>
  <c r="L155" i="1" a="1"/>
  <c r="L155" i="1" s="1"/>
  <c r="L156" i="1" a="1"/>
  <c r="L156" i="1"/>
  <c r="L157" i="1" a="1"/>
  <c r="L157" i="1" s="1"/>
  <c r="L158" i="1" a="1"/>
  <c r="L158" i="1" s="1"/>
  <c r="L159" i="1" a="1"/>
  <c r="L159" i="1" s="1"/>
  <c r="L160" i="1" a="1"/>
  <c r="L160" i="1"/>
  <c r="L161" i="1" a="1"/>
  <c r="L161" i="1" s="1"/>
  <c r="L162" i="1" a="1"/>
  <c r="L162" i="1" s="1"/>
  <c r="L163" i="1" a="1"/>
  <c r="L163" i="1" s="1"/>
  <c r="L164" i="1" a="1"/>
  <c r="L164" i="1"/>
  <c r="L165" i="1" a="1"/>
  <c r="L165" i="1" s="1"/>
  <c r="L166" i="1" a="1"/>
  <c r="L166" i="1" s="1"/>
  <c r="L167" i="1" a="1"/>
  <c r="L167" i="1" s="1"/>
  <c r="L168" i="1" a="1"/>
  <c r="L168" i="1"/>
  <c r="L169" i="1" a="1"/>
  <c r="L169" i="1" s="1"/>
  <c r="L170" i="1" a="1"/>
  <c r="L170" i="1" s="1"/>
  <c r="L171" i="1" a="1"/>
  <c r="L171" i="1" s="1"/>
  <c r="L172" i="1" a="1"/>
  <c r="L172" i="1"/>
  <c r="L173" i="1" a="1"/>
  <c r="L173" i="1" s="1"/>
  <c r="L174" i="1" a="1"/>
  <c r="L174" i="1" s="1"/>
  <c r="L175" i="1" a="1"/>
  <c r="L175" i="1" s="1"/>
  <c r="L176" i="1" a="1"/>
  <c r="L176" i="1"/>
  <c r="L177" i="1" a="1"/>
  <c r="L177" i="1"/>
  <c r="L178" i="1" a="1"/>
  <c r="L178" i="1"/>
  <c r="L179" i="1" a="1"/>
  <c r="L179" i="1"/>
  <c r="L180" i="1" a="1"/>
  <c r="L180" i="1"/>
  <c r="L181" i="1" a="1"/>
  <c r="L181" i="1"/>
  <c r="L182" i="1" a="1"/>
  <c r="L182" i="1"/>
  <c r="L183" i="1" a="1"/>
  <c r="L183" i="1" s="1"/>
  <c r="L184" i="1" a="1"/>
  <c r="L184" i="1"/>
  <c r="L185" i="1" a="1"/>
  <c r="L185" i="1" s="1"/>
  <c r="L186" i="1" a="1"/>
  <c r="L186" i="1"/>
  <c r="L187" i="1" a="1"/>
  <c r="L187" i="1" s="1"/>
  <c r="L188" i="1" a="1"/>
  <c r="L188" i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/>
  <c r="L195" i="1" a="1"/>
  <c r="L195" i="1" s="1"/>
  <c r="L6" i="1" a="1"/>
  <c r="L6" i="1" s="1"/>
  <c r="AM7" i="1"/>
  <c r="AN7" i="1"/>
  <c r="AM8" i="1"/>
  <c r="AN8" i="1"/>
  <c r="AM9" i="1"/>
  <c r="AN9" i="1"/>
  <c r="AM10" i="1"/>
  <c r="AN10" i="1"/>
  <c r="AM11" i="1"/>
  <c r="AN11" i="1"/>
  <c r="AM12" i="1"/>
  <c r="AN12" i="1"/>
  <c r="AM13" i="1"/>
  <c r="AN13" i="1"/>
  <c r="AM14" i="1"/>
  <c r="AN14" i="1"/>
  <c r="AM15" i="1"/>
  <c r="AN15" i="1"/>
  <c r="AM16" i="1"/>
  <c r="AN16" i="1"/>
  <c r="AM17" i="1"/>
  <c r="AN17" i="1"/>
  <c r="AM18" i="1"/>
  <c r="AN18" i="1"/>
  <c r="AM19" i="1"/>
  <c r="AN19" i="1"/>
  <c r="AM20" i="1"/>
  <c r="AN20" i="1"/>
  <c r="AM21" i="1"/>
  <c r="AN21" i="1"/>
  <c r="AM22" i="1"/>
  <c r="AN22" i="1"/>
  <c r="AM23" i="1"/>
  <c r="AN23" i="1"/>
  <c r="AM24" i="1"/>
  <c r="AN24" i="1"/>
  <c r="AM25" i="1"/>
  <c r="AN25" i="1"/>
  <c r="AM26" i="1"/>
  <c r="AN26" i="1"/>
  <c r="AM27" i="1"/>
  <c r="AN27" i="1"/>
  <c r="AM28" i="1"/>
  <c r="AN28" i="1"/>
  <c r="AM29" i="1"/>
  <c r="AN29" i="1"/>
  <c r="AM30" i="1"/>
  <c r="AN30" i="1"/>
  <c r="AM31" i="1"/>
  <c r="AN31" i="1"/>
  <c r="AM32" i="1"/>
  <c r="AN32" i="1"/>
  <c r="AM33" i="1"/>
  <c r="AN33" i="1"/>
  <c r="AM34" i="1"/>
  <c r="AN34" i="1"/>
  <c r="AM35" i="1"/>
  <c r="AN35" i="1"/>
  <c r="AM36" i="1"/>
  <c r="AN36" i="1"/>
  <c r="AM37" i="1"/>
  <c r="AN37" i="1"/>
  <c r="AM38" i="1"/>
  <c r="AN38" i="1"/>
  <c r="AM39" i="1"/>
  <c r="AN39" i="1"/>
  <c r="AM40" i="1"/>
  <c r="AN40" i="1"/>
  <c r="AM41" i="1"/>
  <c r="AN41" i="1"/>
  <c r="AM42" i="1"/>
  <c r="AN42" i="1"/>
  <c r="AM43" i="1"/>
  <c r="AN43" i="1"/>
  <c r="AM44" i="1"/>
  <c r="AN44" i="1"/>
  <c r="AM45" i="1"/>
  <c r="AN45" i="1"/>
  <c r="AM46" i="1"/>
  <c r="AN46" i="1"/>
  <c r="AM47" i="1"/>
  <c r="AN47" i="1"/>
  <c r="AM48" i="1"/>
  <c r="AN48" i="1"/>
  <c r="AM49" i="1"/>
  <c r="AN49" i="1"/>
  <c r="AM50" i="1"/>
  <c r="AN50" i="1"/>
  <c r="AM51" i="1"/>
  <c r="AN51" i="1"/>
  <c r="AM52" i="1"/>
  <c r="AN52" i="1"/>
  <c r="AM53" i="1"/>
  <c r="AN53" i="1"/>
  <c r="AM54" i="1"/>
  <c r="AN54" i="1"/>
  <c r="AM55" i="1"/>
  <c r="AN55" i="1"/>
  <c r="AM56" i="1"/>
  <c r="AN56" i="1"/>
  <c r="AM57" i="1"/>
  <c r="AN57" i="1"/>
  <c r="AM58" i="1"/>
  <c r="AN58" i="1"/>
  <c r="AM59" i="1"/>
  <c r="AN59" i="1"/>
  <c r="AM60" i="1"/>
  <c r="AN60" i="1"/>
  <c r="AM61" i="1"/>
  <c r="AN61" i="1"/>
  <c r="AM62" i="1"/>
  <c r="AN62" i="1"/>
  <c r="AM63" i="1"/>
  <c r="AN63" i="1"/>
  <c r="AM64" i="1"/>
  <c r="AN64" i="1"/>
  <c r="AM65" i="1"/>
  <c r="AN65" i="1"/>
  <c r="AM66" i="1"/>
  <c r="AN66" i="1"/>
  <c r="AM67" i="1"/>
  <c r="AN67" i="1"/>
  <c r="AM68" i="1"/>
  <c r="AN68" i="1"/>
  <c r="AM69" i="1"/>
  <c r="AN69" i="1"/>
  <c r="AM70" i="1"/>
  <c r="AN70" i="1"/>
  <c r="AM71" i="1"/>
  <c r="AN71" i="1"/>
  <c r="AM72" i="1"/>
  <c r="AN72" i="1"/>
  <c r="AM73" i="1"/>
  <c r="AN73" i="1"/>
  <c r="AM74" i="1"/>
  <c r="AN74" i="1"/>
  <c r="AM75" i="1"/>
  <c r="AN75" i="1"/>
  <c r="AM76" i="1"/>
  <c r="AN76" i="1"/>
  <c r="AM77" i="1"/>
  <c r="AN77" i="1"/>
  <c r="AM78" i="1"/>
  <c r="AN78" i="1"/>
  <c r="AM79" i="1"/>
  <c r="AN79" i="1"/>
  <c r="AM80" i="1"/>
  <c r="AN80" i="1"/>
  <c r="AM81" i="1"/>
  <c r="AN81" i="1"/>
  <c r="AM82" i="1"/>
  <c r="AN82" i="1"/>
  <c r="AM83" i="1"/>
  <c r="AN83" i="1"/>
  <c r="AM84" i="1"/>
  <c r="AN84" i="1"/>
  <c r="AM85" i="1"/>
  <c r="AN85" i="1"/>
  <c r="AM86" i="1"/>
  <c r="AN86" i="1"/>
  <c r="AM87" i="1"/>
  <c r="AN87" i="1"/>
  <c r="AM88" i="1"/>
  <c r="AN88" i="1"/>
  <c r="AM89" i="1"/>
  <c r="AN89" i="1"/>
  <c r="AM90" i="1"/>
  <c r="AN90" i="1"/>
  <c r="AM91" i="1"/>
  <c r="AN91" i="1"/>
  <c r="AM92" i="1"/>
  <c r="AN92" i="1"/>
  <c r="AM93" i="1"/>
  <c r="AN93" i="1"/>
  <c r="AM94" i="1"/>
  <c r="AN94" i="1"/>
  <c r="AM95" i="1"/>
  <c r="AN95" i="1"/>
  <c r="AM96" i="1"/>
  <c r="AN96" i="1"/>
  <c r="AM97" i="1"/>
  <c r="AN97" i="1"/>
  <c r="AM98" i="1"/>
  <c r="AN98" i="1"/>
  <c r="AM99" i="1"/>
  <c r="AN99" i="1"/>
  <c r="AM100" i="1"/>
  <c r="AN100" i="1"/>
  <c r="AM101" i="1"/>
  <c r="AN101" i="1"/>
  <c r="AM102" i="1"/>
  <c r="AN102" i="1"/>
  <c r="AM103" i="1"/>
  <c r="AN103" i="1"/>
  <c r="AM104" i="1"/>
  <c r="AN104" i="1"/>
  <c r="AM105" i="1"/>
  <c r="AN105" i="1"/>
  <c r="AM106" i="1"/>
  <c r="AN106" i="1"/>
  <c r="AM107" i="1"/>
  <c r="AN107" i="1"/>
  <c r="AM108" i="1"/>
  <c r="AN108" i="1"/>
  <c r="AM109" i="1"/>
  <c r="AN109" i="1"/>
  <c r="AM110" i="1"/>
  <c r="AN110" i="1"/>
  <c r="AM111" i="1"/>
  <c r="AN111" i="1"/>
  <c r="AM112" i="1"/>
  <c r="AN112" i="1"/>
  <c r="AM113" i="1"/>
  <c r="AN113" i="1"/>
  <c r="AM114" i="1"/>
  <c r="AN114" i="1"/>
  <c r="AM115" i="1"/>
  <c r="AN115" i="1"/>
  <c r="AM116" i="1"/>
  <c r="AN116" i="1"/>
  <c r="AM117" i="1"/>
  <c r="AN117" i="1"/>
  <c r="AM118" i="1"/>
  <c r="AN118" i="1"/>
  <c r="AM119" i="1"/>
  <c r="AN119" i="1"/>
  <c r="AM120" i="1"/>
  <c r="AN120" i="1"/>
  <c r="AM121" i="1"/>
  <c r="AN121" i="1"/>
  <c r="AM122" i="1"/>
  <c r="AN122" i="1"/>
  <c r="AM123" i="1"/>
  <c r="AN123" i="1"/>
  <c r="AM124" i="1"/>
  <c r="AN124" i="1"/>
  <c r="AM125" i="1"/>
  <c r="AN125" i="1"/>
  <c r="AM126" i="1"/>
  <c r="AN126" i="1"/>
  <c r="AM127" i="1"/>
  <c r="AN127" i="1"/>
  <c r="AM128" i="1"/>
  <c r="AN128" i="1"/>
  <c r="AM129" i="1"/>
  <c r="AN129" i="1"/>
  <c r="AM130" i="1"/>
  <c r="AN130" i="1"/>
  <c r="AM131" i="1"/>
  <c r="AN131" i="1"/>
  <c r="AM132" i="1"/>
  <c r="AN132" i="1"/>
  <c r="AM133" i="1"/>
  <c r="AN133" i="1"/>
  <c r="AM134" i="1"/>
  <c r="AN134" i="1"/>
  <c r="AM135" i="1"/>
  <c r="AN135" i="1"/>
  <c r="AM136" i="1"/>
  <c r="AN136" i="1"/>
  <c r="AM137" i="1"/>
  <c r="AN137" i="1"/>
  <c r="AM138" i="1"/>
  <c r="AN138" i="1"/>
  <c r="AM139" i="1"/>
  <c r="AN139" i="1"/>
  <c r="AM140" i="1"/>
  <c r="AN140" i="1"/>
  <c r="AM141" i="1"/>
  <c r="AN141" i="1"/>
  <c r="AM142" i="1"/>
  <c r="AN142" i="1"/>
  <c r="AM143" i="1"/>
  <c r="AN143" i="1"/>
  <c r="AM144" i="1"/>
  <c r="AN144" i="1"/>
  <c r="AM145" i="1"/>
  <c r="AN145" i="1"/>
  <c r="AM146" i="1"/>
  <c r="AN146" i="1"/>
  <c r="AM147" i="1"/>
  <c r="AN147" i="1"/>
  <c r="AM148" i="1"/>
  <c r="AN148" i="1"/>
  <c r="AM149" i="1"/>
  <c r="AN149" i="1"/>
  <c r="AM150" i="1"/>
  <c r="AN150" i="1"/>
  <c r="AM151" i="1"/>
  <c r="AN151" i="1"/>
  <c r="AM152" i="1"/>
  <c r="AN152" i="1"/>
  <c r="AM153" i="1"/>
  <c r="AN153" i="1"/>
  <c r="AM154" i="1"/>
  <c r="AN154" i="1"/>
  <c r="AM155" i="1"/>
  <c r="AN155" i="1"/>
  <c r="AM156" i="1"/>
  <c r="AN156" i="1"/>
  <c r="AM157" i="1"/>
  <c r="AN157" i="1"/>
  <c r="AM158" i="1"/>
  <c r="AN158" i="1"/>
  <c r="AM159" i="1"/>
  <c r="AN159" i="1"/>
  <c r="AM160" i="1"/>
  <c r="AN160" i="1"/>
  <c r="AM161" i="1"/>
  <c r="AN161" i="1"/>
  <c r="AM162" i="1"/>
  <c r="AN162" i="1"/>
  <c r="AM163" i="1"/>
  <c r="AN163" i="1"/>
  <c r="AM164" i="1"/>
  <c r="AN164" i="1"/>
  <c r="AM165" i="1"/>
  <c r="AN165" i="1"/>
  <c r="AM166" i="1"/>
  <c r="AN166" i="1"/>
  <c r="AM167" i="1"/>
  <c r="AN167" i="1"/>
  <c r="AM168" i="1"/>
  <c r="AN168" i="1"/>
  <c r="AM169" i="1"/>
  <c r="AN169" i="1"/>
  <c r="AM170" i="1"/>
  <c r="AN170" i="1"/>
  <c r="AM171" i="1"/>
  <c r="AN171" i="1"/>
  <c r="AM172" i="1"/>
  <c r="AN172" i="1"/>
  <c r="AM173" i="1"/>
  <c r="AN173" i="1"/>
  <c r="AM174" i="1"/>
  <c r="AN174" i="1"/>
  <c r="AM175" i="1"/>
  <c r="AN175" i="1"/>
  <c r="AM176" i="1"/>
  <c r="AN176" i="1"/>
  <c r="AM177" i="1"/>
  <c r="AN177" i="1"/>
  <c r="AM178" i="1"/>
  <c r="AN178" i="1"/>
  <c r="AM179" i="1"/>
  <c r="AN179" i="1"/>
  <c r="AM180" i="1"/>
  <c r="AN180" i="1"/>
  <c r="AM181" i="1"/>
  <c r="AN181" i="1"/>
  <c r="AM182" i="1"/>
  <c r="AN182" i="1"/>
  <c r="AM183" i="1"/>
  <c r="AN183" i="1"/>
  <c r="AM184" i="1"/>
  <c r="AN184" i="1"/>
  <c r="AM185" i="1"/>
  <c r="AN185" i="1"/>
  <c r="AM186" i="1"/>
  <c r="AN186" i="1"/>
  <c r="AM187" i="1"/>
  <c r="AN187" i="1"/>
  <c r="AM188" i="1"/>
  <c r="AN188" i="1"/>
  <c r="AM189" i="1"/>
  <c r="AN189" i="1"/>
  <c r="AM190" i="1"/>
  <c r="AN190" i="1"/>
  <c r="AM191" i="1"/>
  <c r="AN191" i="1"/>
  <c r="AM192" i="1"/>
  <c r="AN192" i="1"/>
  <c r="AM193" i="1"/>
  <c r="AN193" i="1"/>
  <c r="AM194" i="1"/>
  <c r="AN194" i="1"/>
  <c r="AM195" i="1"/>
  <c r="AN195" i="1"/>
  <c r="AN6" i="1"/>
  <c r="AM6" i="1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6" i="27"/>
  <c r="D35" i="8"/>
  <c r="D34" i="8"/>
  <c r="D28" i="8"/>
  <c r="D29" i="8"/>
  <c r="D27" i="8"/>
  <c r="D26" i="8"/>
  <c r="D25" i="8"/>
  <c r="I234" i="28"/>
  <c r="F234" i="28"/>
  <c r="E234" i="28"/>
  <c r="D234" i="28"/>
  <c r="C234" i="28"/>
  <c r="B234" i="28"/>
  <c r="I233" i="28"/>
  <c r="F233" i="28"/>
  <c r="E233" i="28"/>
  <c r="D233" i="28"/>
  <c r="C233" i="28"/>
  <c r="B233" i="28"/>
  <c r="I232" i="28"/>
  <c r="F232" i="28"/>
  <c r="E232" i="28"/>
  <c r="D232" i="28"/>
  <c r="C232" i="28"/>
  <c r="B232" i="28"/>
  <c r="I231" i="28"/>
  <c r="F231" i="28"/>
  <c r="E231" i="28"/>
  <c r="D231" i="28"/>
  <c r="C231" i="28"/>
  <c r="B231" i="28"/>
  <c r="I230" i="28"/>
  <c r="F230" i="28"/>
  <c r="E230" i="28"/>
  <c r="D230" i="28"/>
  <c r="C230" i="28"/>
  <c r="B230" i="28"/>
  <c r="I229" i="28"/>
  <c r="F229" i="28"/>
  <c r="E229" i="28"/>
  <c r="D229" i="28"/>
  <c r="C229" i="28"/>
  <c r="B229" i="28"/>
  <c r="I228" i="28"/>
  <c r="F228" i="28"/>
  <c r="E228" i="28"/>
  <c r="D228" i="28"/>
  <c r="C228" i="28"/>
  <c r="B228" i="28"/>
  <c r="I227" i="28"/>
  <c r="F227" i="28"/>
  <c r="E227" i="28"/>
  <c r="D227" i="28"/>
  <c r="C227" i="28"/>
  <c r="B227" i="28"/>
  <c r="I226" i="28"/>
  <c r="F226" i="28"/>
  <c r="E226" i="28"/>
  <c r="D226" i="28"/>
  <c r="C226" i="28"/>
  <c r="B226" i="28"/>
  <c r="I225" i="28"/>
  <c r="F225" i="28"/>
  <c r="E225" i="28"/>
  <c r="D225" i="28"/>
  <c r="C225" i="28"/>
  <c r="B225" i="28"/>
  <c r="I224" i="28"/>
  <c r="F224" i="28"/>
  <c r="E224" i="28"/>
  <c r="D224" i="28"/>
  <c r="C224" i="28"/>
  <c r="B224" i="28"/>
  <c r="I223" i="28"/>
  <c r="F223" i="28"/>
  <c r="E223" i="28"/>
  <c r="D223" i="28"/>
  <c r="C223" i="28"/>
  <c r="B223" i="28"/>
  <c r="I222" i="28"/>
  <c r="F222" i="28"/>
  <c r="E222" i="28"/>
  <c r="D222" i="28"/>
  <c r="C222" i="28"/>
  <c r="B222" i="28"/>
  <c r="I221" i="28"/>
  <c r="F221" i="28"/>
  <c r="E221" i="28"/>
  <c r="D221" i="28"/>
  <c r="C221" i="28"/>
  <c r="B221" i="28"/>
  <c r="I220" i="28"/>
  <c r="F220" i="28"/>
  <c r="E220" i="28"/>
  <c r="D220" i="28"/>
  <c r="C220" i="28"/>
  <c r="B220" i="28"/>
  <c r="I219" i="28"/>
  <c r="F219" i="28"/>
  <c r="E219" i="28"/>
  <c r="D219" i="28"/>
  <c r="C219" i="28"/>
  <c r="B219" i="28"/>
  <c r="I218" i="28"/>
  <c r="F218" i="28"/>
  <c r="E218" i="28"/>
  <c r="D218" i="28"/>
  <c r="C218" i="28"/>
  <c r="B218" i="28"/>
  <c r="I217" i="28"/>
  <c r="F217" i="28"/>
  <c r="E217" i="28"/>
  <c r="D217" i="28"/>
  <c r="C217" i="28"/>
  <c r="B217" i="28"/>
  <c r="I216" i="28"/>
  <c r="F216" i="28"/>
  <c r="E216" i="28"/>
  <c r="D216" i="28"/>
  <c r="C216" i="28"/>
  <c r="B216" i="28"/>
  <c r="I215" i="28"/>
  <c r="F215" i="28"/>
  <c r="E215" i="28"/>
  <c r="D215" i="28"/>
  <c r="C215" i="28"/>
  <c r="B215" i="28"/>
  <c r="I214" i="28"/>
  <c r="F214" i="28"/>
  <c r="E214" i="28"/>
  <c r="D214" i="28"/>
  <c r="C214" i="28"/>
  <c r="B214" i="28"/>
  <c r="I213" i="28"/>
  <c r="F213" i="28"/>
  <c r="E213" i="28"/>
  <c r="D213" i="28"/>
  <c r="C213" i="28"/>
  <c r="B213" i="28"/>
  <c r="I212" i="28"/>
  <c r="F212" i="28"/>
  <c r="E212" i="28"/>
  <c r="D212" i="28"/>
  <c r="C212" i="28"/>
  <c r="B212" i="28"/>
  <c r="I211" i="28"/>
  <c r="F211" i="28"/>
  <c r="E211" i="28"/>
  <c r="D211" i="28"/>
  <c r="C211" i="28"/>
  <c r="B211" i="28"/>
  <c r="I210" i="28"/>
  <c r="F210" i="28"/>
  <c r="E210" i="28"/>
  <c r="D210" i="28"/>
  <c r="C210" i="28"/>
  <c r="B210" i="28"/>
  <c r="I209" i="28"/>
  <c r="F209" i="28"/>
  <c r="E209" i="28"/>
  <c r="D209" i="28"/>
  <c r="C209" i="28"/>
  <c r="B209" i="28"/>
  <c r="I208" i="28"/>
  <c r="F208" i="28"/>
  <c r="E208" i="28"/>
  <c r="D208" i="28"/>
  <c r="C208" i="28"/>
  <c r="B208" i="28"/>
  <c r="I207" i="28"/>
  <c r="F207" i="28"/>
  <c r="E207" i="28"/>
  <c r="D207" i="28"/>
  <c r="C207" i="28"/>
  <c r="B207" i="28"/>
  <c r="I206" i="28"/>
  <c r="F206" i="28"/>
  <c r="E206" i="28"/>
  <c r="D206" i="28"/>
  <c r="C206" i="28"/>
  <c r="B206" i="28"/>
  <c r="I205" i="28"/>
  <c r="F205" i="28"/>
  <c r="E205" i="28"/>
  <c r="D205" i="28"/>
  <c r="C205" i="28"/>
  <c r="B205" i="28"/>
  <c r="I204" i="28"/>
  <c r="F204" i="28"/>
  <c r="E204" i="28"/>
  <c r="D204" i="28"/>
  <c r="C204" i="28"/>
  <c r="B204" i="28"/>
  <c r="I203" i="28"/>
  <c r="F203" i="28"/>
  <c r="E203" i="28"/>
  <c r="D203" i="28"/>
  <c r="C203" i="28"/>
  <c r="B203" i="28"/>
  <c r="I202" i="28"/>
  <c r="F202" i="28"/>
  <c r="E202" i="28"/>
  <c r="D202" i="28"/>
  <c r="C202" i="28"/>
  <c r="B202" i="28"/>
  <c r="I201" i="28"/>
  <c r="F201" i="28"/>
  <c r="E201" i="28"/>
  <c r="D201" i="28"/>
  <c r="C201" i="28"/>
  <c r="B201" i="28"/>
  <c r="I200" i="28"/>
  <c r="F200" i="28"/>
  <c r="E200" i="28"/>
  <c r="D200" i="28"/>
  <c r="C200" i="28"/>
  <c r="B200" i="28"/>
  <c r="I199" i="28"/>
  <c r="F199" i="28"/>
  <c r="E199" i="28"/>
  <c r="D199" i="28"/>
  <c r="C199" i="28"/>
  <c r="B199" i="28"/>
  <c r="I198" i="28"/>
  <c r="F198" i="28"/>
  <c r="E198" i="28"/>
  <c r="D198" i="28"/>
  <c r="C198" i="28"/>
  <c r="B198" i="28"/>
  <c r="I197" i="28"/>
  <c r="F197" i="28"/>
  <c r="E197" i="28"/>
  <c r="D197" i="28"/>
  <c r="C197" i="28"/>
  <c r="B197" i="28"/>
  <c r="I196" i="28"/>
  <c r="F196" i="28"/>
  <c r="E196" i="28"/>
  <c r="D196" i="28"/>
  <c r="C196" i="28"/>
  <c r="B196" i="28"/>
  <c r="I195" i="28"/>
  <c r="F195" i="28"/>
  <c r="E195" i="28"/>
  <c r="D195" i="28"/>
  <c r="C195" i="28"/>
  <c r="B195" i="28"/>
  <c r="I194" i="28"/>
  <c r="F194" i="28"/>
  <c r="E194" i="28"/>
  <c r="D194" i="28"/>
  <c r="C194" i="28"/>
  <c r="B194" i="28"/>
  <c r="I193" i="28"/>
  <c r="F193" i="28"/>
  <c r="E193" i="28"/>
  <c r="D193" i="28"/>
  <c r="C193" i="28"/>
  <c r="B193" i="28"/>
  <c r="I192" i="28"/>
  <c r="F192" i="28"/>
  <c r="E192" i="28"/>
  <c r="D192" i="28"/>
  <c r="C192" i="28"/>
  <c r="B192" i="28"/>
  <c r="I191" i="28"/>
  <c r="F191" i="28"/>
  <c r="E191" i="28"/>
  <c r="D191" i="28"/>
  <c r="C191" i="28"/>
  <c r="B191" i="28"/>
  <c r="I190" i="28"/>
  <c r="F190" i="28"/>
  <c r="E190" i="28"/>
  <c r="D190" i="28"/>
  <c r="C190" i="28"/>
  <c r="B190" i="28"/>
  <c r="I189" i="28"/>
  <c r="F189" i="28"/>
  <c r="E189" i="28"/>
  <c r="D189" i="28"/>
  <c r="C189" i="28"/>
  <c r="B189" i="28"/>
  <c r="I188" i="28"/>
  <c r="F188" i="28"/>
  <c r="E188" i="28"/>
  <c r="D188" i="28"/>
  <c r="C188" i="28"/>
  <c r="B188" i="28"/>
  <c r="I187" i="28"/>
  <c r="F187" i="28"/>
  <c r="E187" i="28"/>
  <c r="D187" i="28"/>
  <c r="C187" i="28"/>
  <c r="B187" i="28"/>
  <c r="I186" i="28"/>
  <c r="F186" i="28"/>
  <c r="E186" i="28"/>
  <c r="D186" i="28"/>
  <c r="C186" i="28"/>
  <c r="B186" i="28"/>
  <c r="I185" i="28"/>
  <c r="F185" i="28"/>
  <c r="E185" i="28"/>
  <c r="D185" i="28"/>
  <c r="C185" i="28"/>
  <c r="B185" i="28"/>
  <c r="I184" i="28"/>
  <c r="F184" i="28"/>
  <c r="E184" i="28"/>
  <c r="D184" i="28"/>
  <c r="C184" i="28"/>
  <c r="B184" i="28"/>
  <c r="I183" i="28"/>
  <c r="F183" i="28"/>
  <c r="E183" i="28"/>
  <c r="D183" i="28"/>
  <c r="C183" i="28"/>
  <c r="B183" i="28"/>
  <c r="I182" i="28"/>
  <c r="F182" i="28"/>
  <c r="E182" i="28"/>
  <c r="D182" i="28"/>
  <c r="C182" i="28"/>
  <c r="B182" i="28"/>
  <c r="I181" i="28"/>
  <c r="F181" i="28"/>
  <c r="E181" i="28"/>
  <c r="D181" i="28"/>
  <c r="C181" i="28"/>
  <c r="B181" i="28"/>
  <c r="I180" i="28"/>
  <c r="F180" i="28"/>
  <c r="E180" i="28"/>
  <c r="D180" i="28"/>
  <c r="C180" i="28"/>
  <c r="B180" i="28"/>
  <c r="I179" i="28"/>
  <c r="F179" i="28"/>
  <c r="E179" i="28"/>
  <c r="D179" i="28"/>
  <c r="C179" i="28"/>
  <c r="B179" i="28"/>
  <c r="I178" i="28"/>
  <c r="F178" i="28"/>
  <c r="E178" i="28"/>
  <c r="D178" i="28"/>
  <c r="C178" i="28"/>
  <c r="B178" i="28"/>
  <c r="I177" i="28"/>
  <c r="F177" i="28"/>
  <c r="E177" i="28"/>
  <c r="D177" i="28"/>
  <c r="C177" i="28"/>
  <c r="B177" i="28"/>
  <c r="I176" i="28"/>
  <c r="F176" i="28"/>
  <c r="E176" i="28"/>
  <c r="D176" i="28"/>
  <c r="C176" i="28"/>
  <c r="B176" i="28"/>
  <c r="I175" i="28"/>
  <c r="F175" i="28"/>
  <c r="E175" i="28"/>
  <c r="D175" i="28"/>
  <c r="C175" i="28"/>
  <c r="B175" i="28"/>
  <c r="I174" i="28"/>
  <c r="F174" i="28"/>
  <c r="E174" i="28"/>
  <c r="D174" i="28"/>
  <c r="C174" i="28"/>
  <c r="B174" i="28"/>
  <c r="I173" i="28"/>
  <c r="F173" i="28"/>
  <c r="E173" i="28"/>
  <c r="D173" i="28"/>
  <c r="C173" i="28"/>
  <c r="B173" i="28"/>
  <c r="I172" i="28"/>
  <c r="F172" i="28"/>
  <c r="E172" i="28"/>
  <c r="D172" i="28"/>
  <c r="C172" i="28"/>
  <c r="B172" i="28"/>
  <c r="I171" i="28"/>
  <c r="F171" i="28"/>
  <c r="E171" i="28"/>
  <c r="D171" i="28"/>
  <c r="C171" i="28"/>
  <c r="B171" i="28"/>
  <c r="I170" i="28"/>
  <c r="F170" i="28"/>
  <c r="E170" i="28"/>
  <c r="D170" i="28"/>
  <c r="C170" i="28"/>
  <c r="B170" i="28"/>
  <c r="I169" i="28"/>
  <c r="F169" i="28"/>
  <c r="E169" i="28"/>
  <c r="D169" i="28"/>
  <c r="C169" i="28"/>
  <c r="B169" i="28"/>
  <c r="I168" i="28"/>
  <c r="F168" i="28"/>
  <c r="E168" i="28"/>
  <c r="D168" i="28"/>
  <c r="C168" i="28"/>
  <c r="B168" i="28"/>
  <c r="I167" i="28"/>
  <c r="F167" i="28"/>
  <c r="E167" i="28"/>
  <c r="D167" i="28"/>
  <c r="C167" i="28"/>
  <c r="B167" i="28"/>
  <c r="I166" i="28"/>
  <c r="F166" i="28"/>
  <c r="E166" i="28"/>
  <c r="D166" i="28"/>
  <c r="C166" i="28"/>
  <c r="B166" i="28"/>
  <c r="I165" i="28"/>
  <c r="F165" i="28"/>
  <c r="E165" i="28"/>
  <c r="D165" i="28"/>
  <c r="C165" i="28"/>
  <c r="B165" i="28"/>
  <c r="I164" i="28"/>
  <c r="F164" i="28"/>
  <c r="E164" i="28"/>
  <c r="D164" i="28"/>
  <c r="C164" i="28"/>
  <c r="B164" i="28"/>
  <c r="I163" i="28"/>
  <c r="F163" i="28"/>
  <c r="E163" i="28"/>
  <c r="D163" i="28"/>
  <c r="C163" i="28"/>
  <c r="B163" i="28"/>
  <c r="I162" i="28"/>
  <c r="F162" i="28"/>
  <c r="E162" i="28"/>
  <c r="D162" i="28"/>
  <c r="C162" i="28"/>
  <c r="B162" i="28"/>
  <c r="I161" i="28"/>
  <c r="F161" i="28"/>
  <c r="E161" i="28"/>
  <c r="D161" i="28"/>
  <c r="C161" i="28"/>
  <c r="B161" i="28"/>
  <c r="I160" i="28"/>
  <c r="F160" i="28"/>
  <c r="E160" i="28"/>
  <c r="D160" i="28"/>
  <c r="C160" i="28"/>
  <c r="B160" i="28"/>
  <c r="I159" i="28"/>
  <c r="F159" i="28"/>
  <c r="E159" i="28"/>
  <c r="D159" i="28"/>
  <c r="C159" i="28"/>
  <c r="B159" i="28"/>
  <c r="I158" i="28"/>
  <c r="F158" i="28"/>
  <c r="E158" i="28"/>
  <c r="D158" i="28"/>
  <c r="C158" i="28"/>
  <c r="B158" i="28"/>
  <c r="I157" i="28"/>
  <c r="F157" i="28"/>
  <c r="E157" i="28"/>
  <c r="D157" i="28"/>
  <c r="C157" i="28"/>
  <c r="B157" i="28"/>
  <c r="I156" i="28"/>
  <c r="F156" i="28"/>
  <c r="E156" i="28"/>
  <c r="D156" i="28"/>
  <c r="C156" i="28"/>
  <c r="B156" i="28"/>
  <c r="I155" i="28"/>
  <c r="F155" i="28"/>
  <c r="E155" i="28"/>
  <c r="D155" i="28"/>
  <c r="C155" i="28"/>
  <c r="B155" i="28"/>
  <c r="I154" i="28"/>
  <c r="F154" i="28"/>
  <c r="E154" i="28"/>
  <c r="D154" i="28"/>
  <c r="C154" i="28"/>
  <c r="B154" i="28"/>
  <c r="I153" i="28"/>
  <c r="F153" i="28"/>
  <c r="E153" i="28"/>
  <c r="D153" i="28"/>
  <c r="C153" i="28"/>
  <c r="B153" i="28"/>
  <c r="I152" i="28"/>
  <c r="F152" i="28"/>
  <c r="E152" i="28"/>
  <c r="D152" i="28"/>
  <c r="C152" i="28"/>
  <c r="B152" i="28"/>
  <c r="I151" i="28"/>
  <c r="F151" i="28"/>
  <c r="E151" i="28"/>
  <c r="D151" i="28"/>
  <c r="C151" i="28"/>
  <c r="B151" i="28"/>
  <c r="I150" i="28"/>
  <c r="F150" i="28"/>
  <c r="E150" i="28"/>
  <c r="D150" i="28"/>
  <c r="C150" i="28"/>
  <c r="B150" i="28"/>
  <c r="I149" i="28"/>
  <c r="F149" i="28"/>
  <c r="E149" i="28"/>
  <c r="D149" i="28"/>
  <c r="C149" i="28"/>
  <c r="B149" i="28"/>
  <c r="I148" i="28"/>
  <c r="F148" i="28"/>
  <c r="E148" i="28"/>
  <c r="D148" i="28"/>
  <c r="C148" i="28"/>
  <c r="B148" i="28"/>
  <c r="I147" i="28"/>
  <c r="F147" i="28"/>
  <c r="E147" i="28"/>
  <c r="D147" i="28"/>
  <c r="C147" i="28"/>
  <c r="B147" i="28"/>
  <c r="I146" i="28"/>
  <c r="F146" i="28"/>
  <c r="E146" i="28"/>
  <c r="D146" i="28"/>
  <c r="C146" i="28"/>
  <c r="B146" i="28"/>
  <c r="I145" i="28"/>
  <c r="F145" i="28"/>
  <c r="E145" i="28"/>
  <c r="D145" i="28"/>
  <c r="C145" i="28"/>
  <c r="B145" i="28"/>
  <c r="I144" i="28"/>
  <c r="F144" i="28"/>
  <c r="E144" i="28"/>
  <c r="D144" i="28"/>
  <c r="C144" i="28"/>
  <c r="B144" i="28"/>
  <c r="I143" i="28"/>
  <c r="F143" i="28"/>
  <c r="E143" i="28"/>
  <c r="D143" i="28"/>
  <c r="C143" i="28"/>
  <c r="B143" i="28"/>
  <c r="I142" i="28"/>
  <c r="F142" i="28"/>
  <c r="E142" i="28"/>
  <c r="D142" i="28"/>
  <c r="C142" i="28"/>
  <c r="B142" i="28"/>
  <c r="I141" i="28"/>
  <c r="F141" i="28"/>
  <c r="E141" i="28"/>
  <c r="D141" i="28"/>
  <c r="C141" i="28"/>
  <c r="B141" i="28"/>
  <c r="I140" i="28"/>
  <c r="F140" i="28"/>
  <c r="E140" i="28"/>
  <c r="D140" i="28"/>
  <c r="C140" i="28"/>
  <c r="B140" i="28"/>
  <c r="I139" i="28"/>
  <c r="F139" i="28"/>
  <c r="E139" i="28"/>
  <c r="D139" i="28"/>
  <c r="C139" i="28"/>
  <c r="B139" i="28"/>
  <c r="I138" i="28"/>
  <c r="F138" i="28"/>
  <c r="E138" i="28"/>
  <c r="D138" i="28"/>
  <c r="C138" i="28"/>
  <c r="B138" i="28"/>
  <c r="I137" i="28"/>
  <c r="F137" i="28"/>
  <c r="E137" i="28"/>
  <c r="D137" i="28"/>
  <c r="C137" i="28"/>
  <c r="B137" i="28"/>
  <c r="I136" i="28"/>
  <c r="F136" i="28"/>
  <c r="E136" i="28"/>
  <c r="D136" i="28"/>
  <c r="C136" i="28"/>
  <c r="B136" i="28"/>
  <c r="I135" i="28"/>
  <c r="F135" i="28"/>
  <c r="E135" i="28"/>
  <c r="D135" i="28"/>
  <c r="C135" i="28"/>
  <c r="B135" i="28"/>
  <c r="I134" i="28"/>
  <c r="F134" i="28"/>
  <c r="E134" i="28"/>
  <c r="D134" i="28"/>
  <c r="C134" i="28"/>
  <c r="B134" i="28"/>
  <c r="I133" i="28"/>
  <c r="F133" i="28"/>
  <c r="E133" i="28"/>
  <c r="D133" i="28"/>
  <c r="C133" i="28"/>
  <c r="B133" i="28"/>
  <c r="I132" i="28"/>
  <c r="F132" i="28"/>
  <c r="E132" i="28"/>
  <c r="D132" i="28"/>
  <c r="C132" i="28"/>
  <c r="B132" i="28"/>
  <c r="I131" i="28"/>
  <c r="F131" i="28"/>
  <c r="E131" i="28"/>
  <c r="D131" i="28"/>
  <c r="C131" i="28"/>
  <c r="B131" i="28"/>
  <c r="I130" i="28"/>
  <c r="F130" i="28"/>
  <c r="E130" i="28"/>
  <c r="D130" i="28"/>
  <c r="C130" i="28"/>
  <c r="B130" i="28"/>
  <c r="I129" i="28"/>
  <c r="F129" i="28"/>
  <c r="E129" i="28"/>
  <c r="D129" i="28"/>
  <c r="C129" i="28"/>
  <c r="B129" i="28"/>
  <c r="I128" i="28"/>
  <c r="F128" i="28"/>
  <c r="E128" i="28"/>
  <c r="D128" i="28"/>
  <c r="C128" i="28"/>
  <c r="B128" i="28"/>
  <c r="I127" i="28"/>
  <c r="F127" i="28"/>
  <c r="E127" i="28"/>
  <c r="D127" i="28"/>
  <c r="C127" i="28"/>
  <c r="B127" i="28"/>
  <c r="I126" i="28"/>
  <c r="F126" i="28"/>
  <c r="E126" i="28"/>
  <c r="D126" i="28"/>
  <c r="C126" i="28"/>
  <c r="B126" i="28"/>
  <c r="I125" i="28"/>
  <c r="F125" i="28"/>
  <c r="E125" i="28"/>
  <c r="D125" i="28"/>
  <c r="C125" i="28"/>
  <c r="B125" i="28"/>
  <c r="I124" i="28"/>
  <c r="F124" i="28"/>
  <c r="E124" i="28"/>
  <c r="D124" i="28"/>
  <c r="C124" i="28"/>
  <c r="B124" i="28"/>
  <c r="I123" i="28"/>
  <c r="F123" i="28"/>
  <c r="E123" i="28"/>
  <c r="D123" i="28"/>
  <c r="C123" i="28"/>
  <c r="B123" i="28"/>
  <c r="I122" i="28"/>
  <c r="F122" i="28"/>
  <c r="E122" i="28"/>
  <c r="D122" i="28"/>
  <c r="C122" i="28"/>
  <c r="B122" i="28"/>
  <c r="I121" i="28"/>
  <c r="F121" i="28"/>
  <c r="E121" i="28"/>
  <c r="D121" i="28"/>
  <c r="C121" i="28"/>
  <c r="B121" i="28"/>
  <c r="I120" i="28"/>
  <c r="F120" i="28"/>
  <c r="E120" i="28"/>
  <c r="D120" i="28"/>
  <c r="C120" i="28"/>
  <c r="B120" i="28"/>
  <c r="I119" i="28"/>
  <c r="F119" i="28"/>
  <c r="E119" i="28"/>
  <c r="D119" i="28"/>
  <c r="C119" i="28"/>
  <c r="B119" i="28"/>
  <c r="I118" i="28"/>
  <c r="F118" i="28"/>
  <c r="E118" i="28"/>
  <c r="D118" i="28"/>
  <c r="C118" i="28"/>
  <c r="B118" i="28"/>
  <c r="I117" i="28"/>
  <c r="F117" i="28"/>
  <c r="E117" i="28"/>
  <c r="D117" i="28"/>
  <c r="C117" i="28"/>
  <c r="B117" i="28"/>
  <c r="I116" i="28"/>
  <c r="F116" i="28"/>
  <c r="E116" i="28"/>
  <c r="D116" i="28"/>
  <c r="C116" i="28"/>
  <c r="B116" i="28"/>
  <c r="I115" i="28"/>
  <c r="F115" i="28"/>
  <c r="E115" i="28"/>
  <c r="D115" i="28"/>
  <c r="C115" i="28"/>
  <c r="B115" i="28"/>
  <c r="I114" i="28"/>
  <c r="F114" i="28"/>
  <c r="E114" i="28"/>
  <c r="D114" i="28"/>
  <c r="C114" i="28"/>
  <c r="B114" i="28"/>
  <c r="I113" i="28"/>
  <c r="F113" i="28"/>
  <c r="E113" i="28"/>
  <c r="D113" i="28"/>
  <c r="C113" i="28"/>
  <c r="B113" i="28"/>
  <c r="I112" i="28"/>
  <c r="F112" i="28"/>
  <c r="E112" i="28"/>
  <c r="D112" i="28"/>
  <c r="C112" i="28"/>
  <c r="B112" i="28"/>
  <c r="I111" i="28"/>
  <c r="F111" i="28"/>
  <c r="E111" i="28"/>
  <c r="D111" i="28"/>
  <c r="C111" i="28"/>
  <c r="B111" i="28"/>
  <c r="I110" i="28"/>
  <c r="F110" i="28"/>
  <c r="E110" i="28"/>
  <c r="D110" i="28"/>
  <c r="C110" i="28"/>
  <c r="B110" i="28"/>
  <c r="I109" i="28"/>
  <c r="F109" i="28"/>
  <c r="E109" i="28"/>
  <c r="D109" i="28"/>
  <c r="C109" i="28"/>
  <c r="B109" i="28"/>
  <c r="I108" i="28"/>
  <c r="F108" i="28"/>
  <c r="E108" i="28"/>
  <c r="D108" i="28"/>
  <c r="C108" i="28"/>
  <c r="B108" i="28"/>
  <c r="I107" i="28"/>
  <c r="F107" i="28"/>
  <c r="E107" i="28"/>
  <c r="D107" i="28"/>
  <c r="C107" i="28"/>
  <c r="B107" i="28"/>
  <c r="I106" i="28"/>
  <c r="F106" i="28"/>
  <c r="E106" i="28"/>
  <c r="D106" i="28"/>
  <c r="C106" i="28"/>
  <c r="B106" i="28"/>
  <c r="I105" i="28"/>
  <c r="F105" i="28"/>
  <c r="E105" i="28"/>
  <c r="D105" i="28"/>
  <c r="C105" i="28"/>
  <c r="B105" i="28"/>
  <c r="I104" i="28"/>
  <c r="F104" i="28"/>
  <c r="E104" i="28"/>
  <c r="D104" i="28"/>
  <c r="C104" i="28"/>
  <c r="B104" i="28"/>
  <c r="I103" i="28"/>
  <c r="F103" i="28"/>
  <c r="E103" i="28"/>
  <c r="D103" i="28"/>
  <c r="C103" i="28"/>
  <c r="B103" i="28"/>
  <c r="I102" i="28"/>
  <c r="F102" i="28"/>
  <c r="E102" i="28"/>
  <c r="D102" i="28"/>
  <c r="C102" i="28"/>
  <c r="B102" i="28"/>
  <c r="I101" i="28"/>
  <c r="F101" i="28"/>
  <c r="E101" i="28"/>
  <c r="D101" i="28"/>
  <c r="C101" i="28"/>
  <c r="B101" i="28"/>
  <c r="I100" i="28"/>
  <c r="F100" i="28"/>
  <c r="E100" i="28"/>
  <c r="D100" i="28"/>
  <c r="C100" i="28"/>
  <c r="B100" i="28"/>
  <c r="I99" i="28"/>
  <c r="F99" i="28"/>
  <c r="E99" i="28"/>
  <c r="D99" i="28"/>
  <c r="C99" i="28"/>
  <c r="B99" i="28"/>
  <c r="I98" i="28"/>
  <c r="F98" i="28"/>
  <c r="E98" i="28"/>
  <c r="D98" i="28"/>
  <c r="C98" i="28"/>
  <c r="B98" i="28"/>
  <c r="I97" i="28"/>
  <c r="F97" i="28"/>
  <c r="E97" i="28"/>
  <c r="D97" i="28"/>
  <c r="C97" i="28"/>
  <c r="B97" i="28"/>
  <c r="I96" i="28"/>
  <c r="F96" i="28"/>
  <c r="E96" i="28"/>
  <c r="D96" i="28"/>
  <c r="C96" i="28"/>
  <c r="B96" i="28"/>
  <c r="I95" i="28"/>
  <c r="F95" i="28"/>
  <c r="E95" i="28"/>
  <c r="D95" i="28"/>
  <c r="C95" i="28"/>
  <c r="B95" i="28"/>
  <c r="I94" i="28"/>
  <c r="F94" i="28"/>
  <c r="E94" i="28"/>
  <c r="D94" i="28"/>
  <c r="C94" i="28"/>
  <c r="B94" i="28"/>
  <c r="I93" i="28"/>
  <c r="F93" i="28"/>
  <c r="E93" i="28"/>
  <c r="D93" i="28"/>
  <c r="C93" i="28"/>
  <c r="B93" i="28"/>
  <c r="I92" i="28"/>
  <c r="F92" i="28"/>
  <c r="E92" i="28"/>
  <c r="D92" i="28"/>
  <c r="C92" i="28"/>
  <c r="B92" i="28"/>
  <c r="I91" i="28"/>
  <c r="F91" i="28"/>
  <c r="E91" i="28"/>
  <c r="D91" i="28"/>
  <c r="C91" i="28"/>
  <c r="B91" i="28"/>
  <c r="I90" i="28"/>
  <c r="F90" i="28"/>
  <c r="E90" i="28"/>
  <c r="D90" i="28"/>
  <c r="C90" i="28"/>
  <c r="B90" i="28"/>
  <c r="I89" i="28"/>
  <c r="F89" i="28"/>
  <c r="E89" i="28"/>
  <c r="D89" i="28"/>
  <c r="C89" i="28"/>
  <c r="B89" i="28"/>
  <c r="I88" i="28"/>
  <c r="F88" i="28"/>
  <c r="E88" i="28"/>
  <c r="D88" i="28"/>
  <c r="C88" i="28"/>
  <c r="B88" i="28"/>
  <c r="I87" i="28"/>
  <c r="F87" i="28"/>
  <c r="E87" i="28"/>
  <c r="D87" i="28"/>
  <c r="C87" i="28"/>
  <c r="B87" i="28"/>
  <c r="I86" i="28"/>
  <c r="F86" i="28"/>
  <c r="E86" i="28"/>
  <c r="D86" i="28"/>
  <c r="C86" i="28"/>
  <c r="B86" i="28"/>
  <c r="I85" i="28"/>
  <c r="F85" i="28"/>
  <c r="E85" i="28"/>
  <c r="D85" i="28"/>
  <c r="C85" i="28"/>
  <c r="B85" i="28"/>
  <c r="I84" i="28"/>
  <c r="F84" i="28"/>
  <c r="E84" i="28"/>
  <c r="D84" i="28"/>
  <c r="C84" i="28"/>
  <c r="B84" i="28"/>
  <c r="I83" i="28"/>
  <c r="F83" i="28"/>
  <c r="E83" i="28"/>
  <c r="D83" i="28"/>
  <c r="C83" i="28"/>
  <c r="B83" i="28"/>
  <c r="I82" i="28"/>
  <c r="F82" i="28"/>
  <c r="E82" i="28"/>
  <c r="D82" i="28"/>
  <c r="C82" i="28"/>
  <c r="B82" i="28"/>
  <c r="I81" i="28"/>
  <c r="F81" i="28"/>
  <c r="E81" i="28"/>
  <c r="D81" i="28"/>
  <c r="C81" i="28"/>
  <c r="B81" i="28"/>
  <c r="I80" i="28"/>
  <c r="F80" i="28"/>
  <c r="E80" i="28"/>
  <c r="D80" i="28"/>
  <c r="C80" i="28"/>
  <c r="B80" i="28"/>
  <c r="I79" i="28"/>
  <c r="F79" i="28"/>
  <c r="E79" i="28"/>
  <c r="D79" i="28"/>
  <c r="C79" i="28"/>
  <c r="B79" i="28"/>
  <c r="I78" i="28"/>
  <c r="F78" i="28"/>
  <c r="E78" i="28"/>
  <c r="D78" i="28"/>
  <c r="C78" i="28"/>
  <c r="B78" i="28"/>
  <c r="I77" i="28"/>
  <c r="F77" i="28"/>
  <c r="E77" i="28"/>
  <c r="D77" i="28"/>
  <c r="C77" i="28"/>
  <c r="B77" i="28"/>
  <c r="I76" i="28"/>
  <c r="F76" i="28"/>
  <c r="E76" i="28"/>
  <c r="D76" i="28"/>
  <c r="C76" i="28"/>
  <c r="B76" i="28"/>
  <c r="I75" i="28"/>
  <c r="F75" i="28"/>
  <c r="E75" i="28"/>
  <c r="D75" i="28"/>
  <c r="C75" i="28"/>
  <c r="B75" i="28"/>
  <c r="I74" i="28"/>
  <c r="F74" i="28"/>
  <c r="E74" i="28"/>
  <c r="D74" i="28"/>
  <c r="C74" i="28"/>
  <c r="B74" i="28"/>
  <c r="I73" i="28"/>
  <c r="F73" i="28"/>
  <c r="E73" i="28"/>
  <c r="D73" i="28"/>
  <c r="C73" i="28"/>
  <c r="B73" i="28"/>
  <c r="I72" i="28"/>
  <c r="F72" i="28"/>
  <c r="E72" i="28"/>
  <c r="D72" i="28"/>
  <c r="C72" i="28"/>
  <c r="B72" i="28"/>
  <c r="I71" i="28"/>
  <c r="F71" i="28"/>
  <c r="E71" i="28"/>
  <c r="D71" i="28"/>
  <c r="C71" i="28"/>
  <c r="B71" i="28"/>
  <c r="I70" i="28"/>
  <c r="F70" i="28"/>
  <c r="E70" i="28"/>
  <c r="D70" i="28"/>
  <c r="C70" i="28"/>
  <c r="B70" i="28"/>
  <c r="I69" i="28"/>
  <c r="F69" i="28"/>
  <c r="E69" i="28"/>
  <c r="D69" i="28"/>
  <c r="C69" i="28"/>
  <c r="B69" i="28"/>
  <c r="I68" i="28"/>
  <c r="F68" i="28"/>
  <c r="E68" i="28"/>
  <c r="D68" i="28"/>
  <c r="C68" i="28"/>
  <c r="B68" i="28"/>
  <c r="I67" i="28"/>
  <c r="F67" i="28"/>
  <c r="E67" i="28"/>
  <c r="D67" i="28"/>
  <c r="C67" i="28"/>
  <c r="B67" i="28"/>
  <c r="I66" i="28"/>
  <c r="F66" i="28"/>
  <c r="E66" i="28"/>
  <c r="D66" i="28"/>
  <c r="C66" i="28"/>
  <c r="B66" i="28"/>
  <c r="I65" i="28"/>
  <c r="F65" i="28"/>
  <c r="E65" i="28"/>
  <c r="D65" i="28"/>
  <c r="C65" i="28"/>
  <c r="B65" i="28"/>
  <c r="I64" i="28"/>
  <c r="F64" i="28"/>
  <c r="E64" i="28"/>
  <c r="D64" i="28"/>
  <c r="C64" i="28"/>
  <c r="B64" i="28"/>
  <c r="I63" i="28"/>
  <c r="F63" i="28"/>
  <c r="E63" i="28"/>
  <c r="D63" i="28"/>
  <c r="C63" i="28"/>
  <c r="B63" i="28"/>
  <c r="I62" i="28"/>
  <c r="F62" i="28"/>
  <c r="E62" i="28"/>
  <c r="D62" i="28"/>
  <c r="C62" i="28"/>
  <c r="B62" i="28"/>
  <c r="I61" i="28"/>
  <c r="F61" i="28"/>
  <c r="E61" i="28"/>
  <c r="D61" i="28"/>
  <c r="C61" i="28"/>
  <c r="B61" i="28"/>
  <c r="I60" i="28"/>
  <c r="F60" i="28"/>
  <c r="E60" i="28"/>
  <c r="D60" i="28"/>
  <c r="C60" i="28"/>
  <c r="B60" i="28"/>
  <c r="I59" i="28"/>
  <c r="F59" i="28"/>
  <c r="E59" i="28"/>
  <c r="D59" i="28"/>
  <c r="C59" i="28"/>
  <c r="B59" i="28"/>
  <c r="I58" i="28"/>
  <c r="F58" i="28"/>
  <c r="E58" i="28"/>
  <c r="D58" i="28"/>
  <c r="C58" i="28"/>
  <c r="B58" i="28"/>
  <c r="I57" i="28"/>
  <c r="F57" i="28"/>
  <c r="E57" i="28"/>
  <c r="D57" i="28"/>
  <c r="C57" i="28"/>
  <c r="B57" i="28"/>
  <c r="I56" i="28"/>
  <c r="F56" i="28"/>
  <c r="E56" i="28"/>
  <c r="D56" i="28"/>
  <c r="C56" i="28"/>
  <c r="B56" i="28"/>
  <c r="I55" i="28"/>
  <c r="F55" i="28"/>
  <c r="E55" i="28"/>
  <c r="D55" i="28"/>
  <c r="C55" i="28"/>
  <c r="B55" i="28"/>
  <c r="I54" i="28"/>
  <c r="F54" i="28"/>
  <c r="E54" i="28"/>
  <c r="D54" i="28"/>
  <c r="C54" i="28"/>
  <c r="B54" i="28"/>
  <c r="I53" i="28"/>
  <c r="F53" i="28"/>
  <c r="E53" i="28"/>
  <c r="D53" i="28"/>
  <c r="C53" i="28"/>
  <c r="B53" i="28"/>
  <c r="I52" i="28"/>
  <c r="F52" i="28"/>
  <c r="E52" i="28"/>
  <c r="D52" i="28"/>
  <c r="C52" i="28"/>
  <c r="B52" i="28"/>
  <c r="I51" i="28"/>
  <c r="F51" i="28"/>
  <c r="E51" i="28"/>
  <c r="D51" i="28"/>
  <c r="C51" i="28"/>
  <c r="B51" i="28"/>
  <c r="I50" i="28"/>
  <c r="F50" i="28"/>
  <c r="E50" i="28"/>
  <c r="D50" i="28"/>
  <c r="C50" i="28"/>
  <c r="B50" i="28"/>
  <c r="I49" i="28"/>
  <c r="F49" i="28"/>
  <c r="E49" i="28"/>
  <c r="D49" i="28"/>
  <c r="C49" i="28"/>
  <c r="B49" i="28"/>
  <c r="I48" i="28"/>
  <c r="F48" i="28"/>
  <c r="E48" i="28"/>
  <c r="D48" i="28"/>
  <c r="C48" i="28"/>
  <c r="B48" i="28"/>
  <c r="I47" i="28"/>
  <c r="F47" i="28"/>
  <c r="E47" i="28"/>
  <c r="D47" i="28"/>
  <c r="C47" i="28"/>
  <c r="B47" i="28"/>
  <c r="I46" i="28"/>
  <c r="F46" i="28"/>
  <c r="E46" i="28"/>
  <c r="D46" i="28"/>
  <c r="C46" i="28"/>
  <c r="B46" i="28"/>
  <c r="I45" i="28"/>
  <c r="F45" i="28"/>
  <c r="E45" i="28"/>
  <c r="D45" i="28"/>
  <c r="C45" i="28"/>
  <c r="B45" i="28"/>
  <c r="G43" i="28"/>
  <c r="B18" i="28"/>
  <c r="E11" i="2" l="1"/>
  <c r="E149" i="14"/>
  <c r="E106" i="14"/>
  <c r="E58" i="14"/>
  <c r="E15" i="14"/>
  <c r="E178" i="14"/>
  <c r="E72" i="14"/>
  <c r="E143" i="2"/>
  <c r="E75" i="2"/>
  <c r="E24" i="2"/>
  <c r="E134" i="2"/>
  <c r="E176" i="19"/>
  <c r="E153" i="14"/>
  <c r="E51" i="14"/>
  <c r="E7" i="14"/>
  <c r="E181" i="14"/>
  <c r="E132" i="14"/>
  <c r="E68" i="14"/>
  <c r="E173" i="2"/>
  <c r="E141" i="2"/>
  <c r="E111" i="2"/>
  <c r="E86" i="2"/>
  <c r="E61" i="2"/>
  <c r="E35" i="2"/>
  <c r="E13" i="2"/>
  <c r="E184" i="2"/>
  <c r="E158" i="2"/>
  <c r="E126" i="2"/>
  <c r="E84" i="2"/>
  <c r="E48" i="2"/>
  <c r="E11" i="16"/>
  <c r="E22" i="16"/>
  <c r="E33" i="16"/>
  <c r="E43" i="16"/>
  <c r="E54" i="16"/>
  <c r="E65" i="16"/>
  <c r="E75" i="16"/>
  <c r="E119" i="17"/>
  <c r="E147" i="14"/>
  <c r="E99" i="14"/>
  <c r="E46" i="14"/>
  <c r="E162" i="14"/>
  <c r="E141" i="14"/>
  <c r="E119" i="14"/>
  <c r="E98" i="14"/>
  <c r="E77" i="14"/>
  <c r="E55" i="14"/>
  <c r="E34" i="14"/>
  <c r="E13" i="14"/>
  <c r="E180" i="14"/>
  <c r="E128" i="14"/>
  <c r="E64" i="14"/>
  <c r="E6" i="2"/>
  <c r="E147" i="2"/>
  <c r="E117" i="2"/>
  <c r="E91" i="2"/>
  <c r="E65" i="2"/>
  <c r="E39" i="2"/>
  <c r="E16" i="2"/>
  <c r="E150" i="2"/>
  <c r="E72" i="2"/>
  <c r="E136" i="19"/>
  <c r="E81" i="19"/>
  <c r="E13" i="19"/>
  <c r="E84" i="18"/>
  <c r="E132" i="17"/>
  <c r="E108" i="19"/>
  <c r="E87" i="19"/>
  <c r="E45" i="19"/>
  <c r="E176" i="17"/>
  <c r="E73" i="19"/>
  <c r="E152" i="17"/>
  <c r="E124" i="16"/>
  <c r="E172" i="17"/>
  <c r="E94" i="17"/>
  <c r="E112" i="19"/>
  <c r="E57" i="19"/>
  <c r="E136" i="17"/>
  <c r="E100" i="18"/>
  <c r="E140" i="19"/>
  <c r="E164" i="18"/>
  <c r="E92" i="16"/>
  <c r="E175" i="14"/>
  <c r="E133" i="14"/>
  <c r="E90" i="14"/>
  <c r="E53" i="14"/>
  <c r="E8" i="14"/>
  <c r="E88" i="14"/>
  <c r="E151" i="2"/>
  <c r="E94" i="2"/>
  <c r="E43" i="2"/>
  <c r="E181" i="2"/>
  <c r="E74" i="2"/>
  <c r="E192" i="19"/>
  <c r="E126" i="14"/>
  <c r="E78" i="14"/>
  <c r="E10" i="14"/>
  <c r="E155" i="14"/>
  <c r="E101" i="2"/>
  <c r="E138" i="14"/>
  <c r="E95" i="14"/>
  <c r="E47" i="14"/>
  <c r="E194" i="14"/>
  <c r="E152" i="14"/>
  <c r="E40" i="14"/>
  <c r="E127" i="2"/>
  <c r="E62" i="2"/>
  <c r="E14" i="2"/>
  <c r="E56" i="2"/>
  <c r="E179" i="19"/>
  <c r="E131" i="14"/>
  <c r="E35" i="14"/>
  <c r="E193" i="14"/>
  <c r="E177" i="14"/>
  <c r="E116" i="14"/>
  <c r="E52" i="14"/>
  <c r="E165" i="2"/>
  <c r="E133" i="2"/>
  <c r="E105" i="2"/>
  <c r="E79" i="2"/>
  <c r="E54" i="2"/>
  <c r="E29" i="2"/>
  <c r="E7" i="2"/>
  <c r="E180" i="2"/>
  <c r="E148" i="2"/>
  <c r="E116" i="2"/>
  <c r="E80" i="2"/>
  <c r="E34" i="2"/>
  <c r="E14" i="16"/>
  <c r="E25" i="16"/>
  <c r="E35" i="16"/>
  <c r="E46" i="16"/>
  <c r="E57" i="16"/>
  <c r="E67" i="16"/>
  <c r="E78" i="16"/>
  <c r="E119" i="19"/>
  <c r="E137" i="14"/>
  <c r="E83" i="14"/>
  <c r="E14" i="14"/>
  <c r="E157" i="14"/>
  <c r="E135" i="14"/>
  <c r="E114" i="14"/>
  <c r="E93" i="14"/>
  <c r="E71" i="14"/>
  <c r="E50" i="14"/>
  <c r="E29" i="14"/>
  <c r="E192" i="14"/>
  <c r="E176" i="14"/>
  <c r="E112" i="14"/>
  <c r="E48" i="14"/>
  <c r="E171" i="2"/>
  <c r="E139" i="2"/>
  <c r="E110" i="2"/>
  <c r="E85" i="2"/>
  <c r="E59" i="2"/>
  <c r="E33" i="2"/>
  <c r="E183" i="2"/>
  <c r="E122" i="2"/>
  <c r="E58" i="2"/>
  <c r="E120" i="19"/>
  <c r="E65" i="19"/>
  <c r="E192" i="18"/>
  <c r="E180" i="17"/>
  <c r="E172" i="19"/>
  <c r="E107" i="19"/>
  <c r="E83" i="19"/>
  <c r="E25" i="19"/>
  <c r="E160" i="17"/>
  <c r="E37" i="19"/>
  <c r="E124" i="17"/>
  <c r="E124" i="19"/>
  <c r="E140" i="17"/>
  <c r="E88" i="17"/>
  <c r="E111" i="19"/>
  <c r="E21" i="19"/>
  <c r="E116" i="17"/>
  <c r="E156" i="17"/>
  <c r="E100" i="19"/>
  <c r="E128" i="17"/>
  <c r="E112" i="17"/>
  <c r="E165" i="14"/>
  <c r="E122" i="14"/>
  <c r="E79" i="14"/>
  <c r="E42" i="14"/>
  <c r="E186" i="14"/>
  <c r="E56" i="14"/>
  <c r="E135" i="2"/>
  <c r="E81" i="2"/>
  <c r="E30" i="2"/>
  <c r="E170" i="2"/>
  <c r="E60" i="2"/>
  <c r="E169" i="14"/>
  <c r="E110" i="14"/>
  <c r="E62" i="14"/>
  <c r="E171" i="14"/>
  <c r="E150" i="14"/>
  <c r="E170" i="14"/>
  <c r="E127" i="14"/>
  <c r="E85" i="14"/>
  <c r="E37" i="14"/>
  <c r="E190" i="14"/>
  <c r="E136" i="14"/>
  <c r="E175" i="2"/>
  <c r="E113" i="2"/>
  <c r="E49" i="2"/>
  <c r="E177" i="2"/>
  <c r="E160" i="19"/>
  <c r="E182" i="19"/>
  <c r="E105" i="14"/>
  <c r="E30" i="14"/>
  <c r="E189" i="14"/>
  <c r="E164" i="14"/>
  <c r="E100" i="14"/>
  <c r="E36" i="14"/>
  <c r="E157" i="2"/>
  <c r="E125" i="2"/>
  <c r="E99" i="2"/>
  <c r="E73" i="2"/>
  <c r="E47" i="2"/>
  <c r="E23" i="2"/>
  <c r="E192" i="2"/>
  <c r="E176" i="2"/>
  <c r="E144" i="2"/>
  <c r="E112" i="2"/>
  <c r="E66" i="2"/>
  <c r="E6" i="16"/>
  <c r="E17" i="16"/>
  <c r="E27" i="16"/>
  <c r="E38" i="16"/>
  <c r="E49" i="16"/>
  <c r="E59" i="16"/>
  <c r="E70" i="16"/>
  <c r="E81" i="16"/>
  <c r="E174" i="14"/>
  <c r="E121" i="14"/>
  <c r="E73" i="14"/>
  <c r="E173" i="14"/>
  <c r="E151" i="14"/>
  <c r="E130" i="14"/>
  <c r="E109" i="14"/>
  <c r="E87" i="14"/>
  <c r="E66" i="14"/>
  <c r="E45" i="14"/>
  <c r="E23" i="14"/>
  <c r="E188" i="14"/>
  <c r="E160" i="14"/>
  <c r="E96" i="14"/>
  <c r="E32" i="14"/>
  <c r="E163" i="2"/>
  <c r="E131" i="2"/>
  <c r="E103" i="2"/>
  <c r="E78" i="2"/>
  <c r="E53" i="2"/>
  <c r="E27" i="2"/>
  <c r="E179" i="2"/>
  <c r="E90" i="2"/>
  <c r="E95" i="16"/>
  <c r="E104" i="19"/>
  <c r="E49" i="19"/>
  <c r="E156" i="18"/>
  <c r="E164" i="17"/>
  <c r="E132" i="19"/>
  <c r="E92" i="19"/>
  <c r="E77" i="19"/>
  <c r="E188" i="18"/>
  <c r="E144" i="17"/>
  <c r="E160" i="18"/>
  <c r="E108" i="17"/>
  <c r="E69" i="19"/>
  <c r="E120" i="17"/>
  <c r="E156" i="19"/>
  <c r="E96" i="19"/>
  <c r="E88" i="18"/>
  <c r="E100" i="17"/>
  <c r="E192" i="16"/>
  <c r="E99" i="19"/>
  <c r="E100" i="16"/>
  <c r="E84" i="16"/>
  <c r="E154" i="14"/>
  <c r="E117" i="14"/>
  <c r="E69" i="14"/>
  <c r="E31" i="14"/>
  <c r="E159" i="14"/>
  <c r="E111" i="14"/>
  <c r="E74" i="14"/>
  <c r="E26" i="14"/>
  <c r="E182" i="14"/>
  <c r="E104" i="14"/>
  <c r="E159" i="2"/>
  <c r="E87" i="2"/>
  <c r="E37" i="2"/>
  <c r="E166" i="2"/>
  <c r="E168" i="19"/>
  <c r="E184" i="19"/>
  <c r="E67" i="14"/>
  <c r="E19" i="14"/>
  <c r="E185" i="14"/>
  <c r="E148" i="14"/>
  <c r="E84" i="14"/>
  <c r="E20" i="14"/>
  <c r="E149" i="2"/>
  <c r="E118" i="2"/>
  <c r="E93" i="2"/>
  <c r="E67" i="2"/>
  <c r="E41" i="2"/>
  <c r="E17" i="2"/>
  <c r="E188" i="2"/>
  <c r="E162" i="2"/>
  <c r="E130" i="2"/>
  <c r="E98" i="2"/>
  <c r="E52" i="2"/>
  <c r="E9" i="16"/>
  <c r="E19" i="16"/>
  <c r="E30" i="16"/>
  <c r="E41" i="16"/>
  <c r="E51" i="16"/>
  <c r="E62" i="16"/>
  <c r="E73" i="16"/>
  <c r="E99" i="16"/>
  <c r="E163" i="14"/>
  <c r="E115" i="14"/>
  <c r="E57" i="14"/>
  <c r="E167" i="14"/>
  <c r="E146" i="14"/>
  <c r="E125" i="14"/>
  <c r="E103" i="14"/>
  <c r="E82" i="14"/>
  <c r="E61" i="14"/>
  <c r="E39" i="14"/>
  <c r="E18" i="14"/>
  <c r="E184" i="14"/>
  <c r="E144" i="14"/>
  <c r="E80" i="14"/>
  <c r="E16" i="14"/>
  <c r="E155" i="2"/>
  <c r="E123" i="2"/>
  <c r="E97" i="2"/>
  <c r="E71" i="2"/>
  <c r="E46" i="2"/>
  <c r="E22" i="2"/>
  <c r="E154" i="2"/>
  <c r="E76" i="2"/>
  <c r="E98" i="17"/>
  <c r="E103" i="19"/>
  <c r="E29" i="19"/>
  <c r="E96" i="18"/>
  <c r="E148" i="17"/>
  <c r="E116" i="19"/>
  <c r="E91" i="19"/>
  <c r="E61" i="19"/>
  <c r="E192" i="17"/>
  <c r="E128" i="19"/>
  <c r="E184" i="17"/>
  <c r="E92" i="17"/>
  <c r="E33" i="19"/>
  <c r="E104" i="17"/>
  <c r="E144" i="19"/>
  <c r="E95" i="19"/>
  <c r="E168" i="17"/>
  <c r="E53" i="19"/>
  <c r="E104" i="16"/>
  <c r="E17" i="19"/>
  <c r="E96" i="16"/>
  <c r="E83" i="16"/>
  <c r="E143" i="14"/>
  <c r="E101" i="14"/>
  <c r="E63" i="14"/>
  <c r="E21" i="14"/>
  <c r="E167" i="2"/>
  <c r="E55" i="2"/>
  <c r="E106" i="2"/>
  <c r="E142" i="14"/>
  <c r="E25" i="14"/>
  <c r="E139" i="14"/>
  <c r="E118" i="14"/>
  <c r="E97" i="14"/>
  <c r="E75" i="14"/>
  <c r="E54" i="14"/>
  <c r="E33" i="14"/>
  <c r="E9" i="14"/>
  <c r="E183" i="14"/>
  <c r="E140" i="14"/>
  <c r="E76" i="14"/>
  <c r="E169" i="2"/>
  <c r="E137" i="2"/>
  <c r="E109" i="2"/>
  <c r="E83" i="2"/>
  <c r="E57" i="2"/>
  <c r="E31" i="2"/>
  <c r="E9" i="2"/>
  <c r="E114" i="2"/>
  <c r="E105" i="16"/>
  <c r="E114" i="16"/>
  <c r="E188" i="17"/>
  <c r="E44" i="2"/>
  <c r="E10" i="2"/>
  <c r="E94" i="16"/>
  <c r="E132" i="16"/>
  <c r="E143" i="16"/>
  <c r="E93" i="17"/>
  <c r="E28" i="19"/>
  <c r="E7" i="16"/>
  <c r="E18" i="16"/>
  <c r="E29" i="16"/>
  <c r="E39" i="16"/>
  <c r="E50" i="16"/>
  <c r="E61" i="16"/>
  <c r="E71" i="16"/>
  <c r="E97" i="16"/>
  <c r="E115" i="16"/>
  <c r="E168" i="18"/>
  <c r="E14" i="19"/>
  <c r="E102" i="19"/>
  <c r="E28" i="2"/>
  <c r="E106" i="16"/>
  <c r="E134" i="16"/>
  <c r="E144" i="16"/>
  <c r="E155" i="16"/>
  <c r="E166" i="16"/>
  <c r="E176" i="16"/>
  <c r="E187" i="16"/>
  <c r="E10" i="17"/>
  <c r="E20" i="17"/>
  <c r="E31" i="17"/>
  <c r="E42" i="17"/>
  <c r="E52" i="17"/>
  <c r="E63" i="17"/>
  <c r="E103" i="17"/>
  <c r="E110" i="18"/>
  <c r="E120" i="18"/>
  <c r="E131" i="18"/>
  <c r="E142" i="18"/>
  <c r="E152" i="18"/>
  <c r="E173" i="16"/>
  <c r="E57" i="17"/>
  <c r="E84" i="17"/>
  <c r="E97" i="17"/>
  <c r="E118" i="17"/>
  <c r="E143" i="17"/>
  <c r="E92" i="18"/>
  <c r="E193" i="18"/>
  <c r="E23" i="19"/>
  <c r="E114" i="19"/>
  <c r="E154" i="16"/>
  <c r="E164" i="16"/>
  <c r="E175" i="16"/>
  <c r="E186" i="16"/>
  <c r="E11" i="17"/>
  <c r="E22" i="17"/>
  <c r="E32" i="17"/>
  <c r="E43" i="17"/>
  <c r="E54" i="17"/>
  <c r="E64" i="17"/>
  <c r="E75" i="17"/>
  <c r="E91" i="17"/>
  <c r="E111" i="17"/>
  <c r="E142" i="17"/>
  <c r="E14" i="18"/>
  <c r="E46" i="18"/>
  <c r="E78" i="18"/>
  <c r="E40" i="19"/>
  <c r="E71" i="19"/>
  <c r="E110" i="16"/>
  <c r="E95" i="17"/>
  <c r="E154" i="17"/>
  <c r="E191" i="17"/>
  <c r="E16" i="18"/>
  <c r="E27" i="18"/>
  <c r="E37" i="18"/>
  <c r="E48" i="18"/>
  <c r="E59" i="18"/>
  <c r="E69" i="18"/>
  <c r="E169" i="18"/>
  <c r="E184" i="18"/>
  <c r="E39" i="19"/>
  <c r="E75" i="19"/>
  <c r="E130" i="19"/>
  <c r="E135" i="17"/>
  <c r="E157" i="17"/>
  <c r="E178" i="17"/>
  <c r="E82" i="18"/>
  <c r="E94" i="18"/>
  <c r="E114" i="18"/>
  <c r="E124" i="18"/>
  <c r="E135" i="18"/>
  <c r="E146" i="18"/>
  <c r="E159" i="18"/>
  <c r="E177" i="18"/>
  <c r="E190" i="18"/>
  <c r="E16" i="19"/>
  <c r="E38" i="19"/>
  <c r="E94" i="19"/>
  <c r="E134" i="19"/>
  <c r="E173" i="19"/>
  <c r="E139" i="17"/>
  <c r="E161" i="17"/>
  <c r="E182" i="17"/>
  <c r="E17" i="18"/>
  <c r="E49" i="18"/>
  <c r="E81" i="18"/>
  <c r="E158" i="18"/>
  <c r="E7" i="19"/>
  <c r="E67" i="19"/>
  <c r="E106" i="19"/>
  <c r="E133" i="19"/>
  <c r="E150" i="19"/>
  <c r="E188" i="19"/>
  <c r="E80" i="19"/>
  <c r="E68" i="19"/>
  <c r="E26" i="19"/>
  <c r="E62" i="19"/>
  <c r="E115" i="19"/>
  <c r="E153" i="19"/>
  <c r="E135" i="19"/>
  <c r="E155" i="19"/>
  <c r="E178" i="19"/>
  <c r="E113" i="19"/>
  <c r="E145" i="19"/>
  <c r="E167" i="19"/>
  <c r="E186" i="19"/>
  <c r="E80" i="18"/>
  <c r="E26" i="18"/>
  <c r="E58" i="18"/>
  <c r="E15" i="18"/>
  <c r="E31" i="18"/>
  <c r="E47" i="18"/>
  <c r="E63" i="18"/>
  <c r="E79" i="18"/>
  <c r="E102" i="18"/>
  <c r="E125" i="18"/>
  <c r="E95" i="18"/>
  <c r="E121" i="18"/>
  <c r="E153" i="18"/>
  <c r="E185" i="18"/>
  <c r="E79" i="17"/>
  <c r="E25" i="17"/>
  <c r="E13" i="17"/>
  <c r="E168" i="14"/>
  <c r="E119" i="2"/>
  <c r="E19" i="2"/>
  <c r="E163" i="19"/>
  <c r="E94" i="14"/>
  <c r="E166" i="14"/>
  <c r="E134" i="14"/>
  <c r="E113" i="14"/>
  <c r="E91" i="14"/>
  <c r="E70" i="14"/>
  <c r="E49" i="14"/>
  <c r="E27" i="14"/>
  <c r="E195" i="14"/>
  <c r="E179" i="14"/>
  <c r="E124" i="14"/>
  <c r="E60" i="14"/>
  <c r="E161" i="2"/>
  <c r="E129" i="2"/>
  <c r="E102" i="2"/>
  <c r="E77" i="2"/>
  <c r="E51" i="2"/>
  <c r="E25" i="2"/>
  <c r="E174" i="2"/>
  <c r="E82" i="2"/>
  <c r="E108" i="16"/>
  <c r="E116" i="16"/>
  <c r="E190" i="17"/>
  <c r="E40" i="2"/>
  <c r="E72" i="16"/>
  <c r="E98" i="16"/>
  <c r="E135" i="16"/>
  <c r="E146" i="16"/>
  <c r="E109" i="17"/>
  <c r="E50" i="2"/>
  <c r="E10" i="16"/>
  <c r="E21" i="16"/>
  <c r="E31" i="16"/>
  <c r="E42" i="16"/>
  <c r="E53" i="16"/>
  <c r="E63" i="16"/>
  <c r="E79" i="16"/>
  <c r="E102" i="16"/>
  <c r="E125" i="17"/>
  <c r="E175" i="18"/>
  <c r="E19" i="19"/>
  <c r="E109" i="19"/>
  <c r="E18" i="2"/>
  <c r="E125" i="16"/>
  <c r="E136" i="16"/>
  <c r="E147" i="16"/>
  <c r="E158" i="16"/>
  <c r="E168" i="16"/>
  <c r="E179" i="16"/>
  <c r="E190" i="16"/>
  <c r="E12" i="17"/>
  <c r="E23" i="17"/>
  <c r="E34" i="17"/>
  <c r="E44" i="17"/>
  <c r="E55" i="17"/>
  <c r="E66" i="17"/>
  <c r="E158" i="17"/>
  <c r="E112" i="18"/>
  <c r="E123" i="18"/>
  <c r="E134" i="18"/>
  <c r="E144" i="18"/>
  <c r="E50" i="19"/>
  <c r="E181" i="16"/>
  <c r="E65" i="17"/>
  <c r="E86" i="17"/>
  <c r="E102" i="17"/>
  <c r="E123" i="17"/>
  <c r="E165" i="17"/>
  <c r="E106" i="18"/>
  <c r="E6" i="19"/>
  <c r="E54" i="19"/>
  <c r="E148" i="19"/>
  <c r="E156" i="16"/>
  <c r="E167" i="16"/>
  <c r="E178" i="16"/>
  <c r="E188" i="16"/>
  <c r="E14" i="17"/>
  <c r="E24" i="17"/>
  <c r="E35" i="17"/>
  <c r="E46" i="17"/>
  <c r="E56" i="17"/>
  <c r="E67" i="17"/>
  <c r="E78" i="17"/>
  <c r="E96" i="17"/>
  <c r="E117" i="17"/>
  <c r="E174" i="17"/>
  <c r="E22" i="18"/>
  <c r="E54" i="18"/>
  <c r="E12" i="19"/>
  <c r="E44" i="19"/>
  <c r="E76" i="19"/>
  <c r="E126" i="16"/>
  <c r="E110" i="17"/>
  <c r="E159" i="17"/>
  <c r="E194" i="17"/>
  <c r="E19" i="18"/>
  <c r="E29" i="18"/>
  <c r="E40" i="18"/>
  <c r="E51" i="18"/>
  <c r="E61" i="18"/>
  <c r="E77" i="18"/>
  <c r="E172" i="18"/>
  <c r="E187" i="18"/>
  <c r="E41" i="19"/>
  <c r="E86" i="19"/>
  <c r="E185" i="19"/>
  <c r="E141" i="17"/>
  <c r="E162" i="17"/>
  <c r="E183" i="17"/>
  <c r="E83" i="18"/>
  <c r="E99" i="18"/>
  <c r="E116" i="18"/>
  <c r="E127" i="18"/>
  <c r="E138" i="18"/>
  <c r="E148" i="18"/>
  <c r="E165" i="18"/>
  <c r="E180" i="18"/>
  <c r="E195" i="18"/>
  <c r="E22" i="19"/>
  <c r="E47" i="19"/>
  <c r="E101" i="19"/>
  <c r="E159" i="19"/>
  <c r="E195" i="19"/>
  <c r="E145" i="17"/>
  <c r="E166" i="17"/>
  <c r="E187" i="17"/>
  <c r="E25" i="18"/>
  <c r="E57" i="18"/>
  <c r="E86" i="18"/>
  <c r="E170" i="18"/>
  <c r="E15" i="19"/>
  <c r="E84" i="19"/>
  <c r="E117" i="19"/>
  <c r="E138" i="19"/>
  <c r="E152" i="19"/>
  <c r="E194" i="19"/>
  <c r="E42" i="19"/>
  <c r="E74" i="19"/>
  <c r="E36" i="19"/>
  <c r="E72" i="19"/>
  <c r="E121" i="19"/>
  <c r="E169" i="19"/>
  <c r="E141" i="19"/>
  <c r="E162" i="19"/>
  <c r="E181" i="19"/>
  <c r="E123" i="19"/>
  <c r="E151" i="19"/>
  <c r="E174" i="19"/>
  <c r="E191" i="19"/>
  <c r="E6" i="18"/>
  <c r="E34" i="18"/>
  <c r="E66" i="18"/>
  <c r="E20" i="18"/>
  <c r="E36" i="18"/>
  <c r="E120" i="14"/>
  <c r="E107" i="2"/>
  <c r="E8" i="2"/>
  <c r="E166" i="19"/>
  <c r="E89" i="14"/>
  <c r="E161" i="14"/>
  <c r="E129" i="14"/>
  <c r="E107" i="14"/>
  <c r="E86" i="14"/>
  <c r="E65" i="14"/>
  <c r="E43" i="14"/>
  <c r="E22" i="14"/>
  <c r="E191" i="14"/>
  <c r="E172" i="14"/>
  <c r="E108" i="14"/>
  <c r="E44" i="14"/>
  <c r="E153" i="2"/>
  <c r="E121" i="2"/>
  <c r="E95" i="2"/>
  <c r="E70" i="2"/>
  <c r="E45" i="2"/>
  <c r="E21" i="2"/>
  <c r="E146" i="2"/>
  <c r="E88" i="16"/>
  <c r="E109" i="16"/>
  <c r="E118" i="16"/>
  <c r="E82" i="19"/>
  <c r="E26" i="2"/>
  <c r="E80" i="16"/>
  <c r="E127" i="16"/>
  <c r="E138" i="16"/>
  <c r="E148" i="16"/>
  <c r="E114" i="17"/>
  <c r="E36" i="2"/>
  <c r="E13" i="16"/>
  <c r="E23" i="16"/>
  <c r="E34" i="16"/>
  <c r="E45" i="16"/>
  <c r="E55" i="16"/>
  <c r="E66" i="16"/>
  <c r="E90" i="16"/>
  <c r="E107" i="16"/>
  <c r="E161" i="18"/>
  <c r="E178" i="18"/>
  <c r="E60" i="19"/>
  <c r="E142" i="19"/>
  <c r="E12" i="2"/>
  <c r="E128" i="16"/>
  <c r="E139" i="16"/>
  <c r="E150" i="16"/>
  <c r="E160" i="16"/>
  <c r="E171" i="16"/>
  <c r="E182" i="16"/>
  <c r="E194" i="16"/>
  <c r="E15" i="17"/>
  <c r="E26" i="17"/>
  <c r="E36" i="17"/>
  <c r="E47" i="17"/>
  <c r="E58" i="17"/>
  <c r="E68" i="17"/>
  <c r="E97" i="18"/>
  <c r="E115" i="18"/>
  <c r="E126" i="18"/>
  <c r="E136" i="18"/>
  <c r="E147" i="18"/>
  <c r="E55" i="19"/>
  <c r="E189" i="16"/>
  <c r="E73" i="17"/>
  <c r="E87" i="17"/>
  <c r="E107" i="17"/>
  <c r="E133" i="17"/>
  <c r="E170" i="17"/>
  <c r="E149" i="18"/>
  <c r="E9" i="19"/>
  <c r="E59" i="19"/>
  <c r="E154" i="19"/>
  <c r="E159" i="16"/>
  <c r="E170" i="16"/>
  <c r="E180" i="16"/>
  <c r="E6" i="17"/>
  <c r="E16" i="17"/>
  <c r="E27" i="17"/>
  <c r="E38" i="17"/>
  <c r="E48" i="17"/>
  <c r="E59" i="17"/>
  <c r="E70" i="17"/>
  <c r="E80" i="17"/>
  <c r="E101" i="17"/>
  <c r="E122" i="17"/>
  <c r="E195" i="17"/>
  <c r="E30" i="18"/>
  <c r="E62" i="18"/>
  <c r="E30" i="19"/>
  <c r="E48" i="19"/>
  <c r="E90" i="19"/>
  <c r="E85" i="17"/>
  <c r="E126" i="17"/>
  <c r="E181" i="17"/>
  <c r="E11" i="18"/>
  <c r="E21" i="18"/>
  <c r="E32" i="18"/>
  <c r="E43" i="18"/>
  <c r="E53" i="18"/>
  <c r="E64" i="18"/>
  <c r="E157" i="18"/>
  <c r="E179" i="18"/>
  <c r="E191" i="18"/>
  <c r="E43" i="19"/>
  <c r="E105" i="19"/>
  <c r="E193" i="19"/>
  <c r="E146" i="17"/>
  <c r="E167" i="17"/>
  <c r="E189" i="17"/>
  <c r="E87" i="18"/>
  <c r="E108" i="18"/>
  <c r="E119" i="18"/>
  <c r="E130" i="18"/>
  <c r="E140" i="18"/>
  <c r="E151" i="18"/>
  <c r="E171" i="18"/>
  <c r="E183" i="18"/>
  <c r="E8" i="19"/>
  <c r="E27" i="19"/>
  <c r="E63" i="19"/>
  <c r="E110" i="19"/>
  <c r="E164" i="19"/>
  <c r="E129" i="17"/>
  <c r="E150" i="17"/>
  <c r="E171" i="17"/>
  <c r="E7" i="18"/>
  <c r="E33" i="18"/>
  <c r="E65" i="18"/>
  <c r="E98" i="18"/>
  <c r="E176" i="18"/>
  <c r="E31" i="19"/>
  <c r="E88" i="19"/>
  <c r="E122" i="19"/>
  <c r="E143" i="19"/>
  <c r="E175" i="19"/>
  <c r="E11" i="14"/>
  <c r="E52" i="19"/>
  <c r="E10" i="19"/>
  <c r="E46" i="19"/>
  <c r="E78" i="19"/>
  <c r="E131" i="19"/>
  <c r="E187" i="19"/>
  <c r="E146" i="19"/>
  <c r="E165" i="19"/>
  <c r="E189" i="19"/>
  <c r="E129" i="19"/>
  <c r="E158" i="19"/>
  <c r="E177" i="19"/>
  <c r="E72" i="18"/>
  <c r="E10" i="18"/>
  <c r="E42" i="18"/>
  <c r="E74" i="18"/>
  <c r="E23" i="18"/>
  <c r="E39" i="18"/>
  <c r="E55" i="18"/>
  <c r="E71" i="18"/>
  <c r="E90" i="18"/>
  <c r="E109" i="18"/>
  <c r="E141" i="18"/>
  <c r="E107" i="18"/>
  <c r="E137" i="18"/>
  <c r="E167" i="18"/>
  <c r="E71" i="17"/>
  <c r="E9" i="17"/>
  <c r="E41" i="17"/>
  <c r="E29" i="17"/>
  <c r="E24" i="14"/>
  <c r="E41" i="14"/>
  <c r="E81" i="14"/>
  <c r="E187" i="14"/>
  <c r="E145" i="2"/>
  <c r="E38" i="2"/>
  <c r="E112" i="16"/>
  <c r="E85" i="16"/>
  <c r="E24" i="19"/>
  <c r="E37" i="16"/>
  <c r="E93" i="16"/>
  <c r="E64" i="19"/>
  <c r="E142" i="16"/>
  <c r="E184" i="16"/>
  <c r="E39" i="17"/>
  <c r="E101" i="18"/>
  <c r="E150" i="18"/>
  <c r="E90" i="17"/>
  <c r="E155" i="18"/>
  <c r="E162" i="16"/>
  <c r="E19" i="17"/>
  <c r="E62" i="17"/>
  <c r="E127" i="17"/>
  <c r="E35" i="19"/>
  <c r="E149" i="17"/>
  <c r="E35" i="18"/>
  <c r="E162" i="18"/>
  <c r="E125" i="19"/>
  <c r="E193" i="17"/>
  <c r="E132" i="18"/>
  <c r="E186" i="18"/>
  <c r="E118" i="19"/>
  <c r="E177" i="17"/>
  <c r="E104" i="18"/>
  <c r="E127" i="19"/>
  <c r="E58" i="19"/>
  <c r="E137" i="19"/>
  <c r="E85" i="19"/>
  <c r="E75" i="18"/>
  <c r="E28" i="18"/>
  <c r="E68" i="18"/>
  <c r="E105" i="18"/>
  <c r="E103" i="18"/>
  <c r="E163" i="18"/>
  <c r="E82" i="17"/>
  <c r="E21" i="17"/>
  <c r="E61" i="17"/>
  <c r="E105" i="17"/>
  <c r="E137" i="17"/>
  <c r="E169" i="17"/>
  <c r="E16" i="16"/>
  <c r="E48" i="16"/>
  <c r="E77" i="16"/>
  <c r="E36" i="16"/>
  <c r="E68" i="16"/>
  <c r="E113" i="16"/>
  <c r="E141" i="16"/>
  <c r="E191" i="16"/>
  <c r="E119" i="16"/>
  <c r="E145" i="16"/>
  <c r="E177" i="16"/>
  <c r="E190" i="2"/>
  <c r="E164" i="2"/>
  <c r="E100" i="2"/>
  <c r="E193" i="2"/>
  <c r="E152" i="2"/>
  <c r="E88" i="2"/>
  <c r="E172" i="2"/>
  <c r="E108" i="2"/>
  <c r="E195" i="2"/>
  <c r="E104" i="2"/>
  <c r="E102" i="14"/>
  <c r="E175" i="17"/>
  <c r="E70" i="18"/>
  <c r="E173" i="17"/>
  <c r="E79" i="19"/>
  <c r="E97" i="19"/>
  <c r="E89" i="19"/>
  <c r="E12" i="18"/>
  <c r="E89" i="18"/>
  <c r="E49" i="17"/>
  <c r="E131" i="17"/>
  <c r="E40" i="16"/>
  <c r="E103" i="16"/>
  <c r="E137" i="16"/>
  <c r="E178" i="2"/>
  <c r="E156" i="2"/>
  <c r="E69" i="2"/>
  <c r="E145" i="14"/>
  <c r="E59" i="14"/>
  <c r="E156" i="14"/>
  <c r="E115" i="2"/>
  <c r="E15" i="2"/>
  <c r="E121" i="16"/>
  <c r="E130" i="16"/>
  <c r="E32" i="2"/>
  <c r="E47" i="16"/>
  <c r="E111" i="16"/>
  <c r="E42" i="2"/>
  <c r="E152" i="16"/>
  <c r="E7" i="17"/>
  <c r="E50" i="17"/>
  <c r="E118" i="18"/>
  <c r="E120" i="16"/>
  <c r="E113" i="17"/>
  <c r="E18" i="19"/>
  <c r="E172" i="16"/>
  <c r="E30" i="17"/>
  <c r="E72" i="17"/>
  <c r="E8" i="18"/>
  <c r="E66" i="19"/>
  <c r="E186" i="17"/>
  <c r="E45" i="18"/>
  <c r="E182" i="18"/>
  <c r="E130" i="17"/>
  <c r="E91" i="18"/>
  <c r="E143" i="18"/>
  <c r="E11" i="19"/>
  <c r="E170" i="19"/>
  <c r="E9" i="18"/>
  <c r="E194" i="18"/>
  <c r="E147" i="19"/>
  <c r="E20" i="19"/>
  <c r="E190" i="19"/>
  <c r="E139" i="19"/>
  <c r="E18" i="18"/>
  <c r="E44" i="18"/>
  <c r="E76" i="18"/>
  <c r="E117" i="18"/>
  <c r="E113" i="18"/>
  <c r="E173" i="18"/>
  <c r="E17" i="17"/>
  <c r="E37" i="17"/>
  <c r="E69" i="17"/>
  <c r="E115" i="17"/>
  <c r="E147" i="17"/>
  <c r="E179" i="17"/>
  <c r="E24" i="16"/>
  <c r="E56" i="16"/>
  <c r="E12" i="16"/>
  <c r="E44" i="16"/>
  <c r="E76" i="16"/>
  <c r="E117" i="16"/>
  <c r="E149" i="16"/>
  <c r="E86" i="16"/>
  <c r="E122" i="16"/>
  <c r="E153" i="16"/>
  <c r="E185" i="16"/>
  <c r="E186" i="2"/>
  <c r="E160" i="2"/>
  <c r="E96" i="2"/>
  <c r="E189" i="2"/>
  <c r="E124" i="2"/>
  <c r="E168" i="2"/>
  <c r="E158" i="14"/>
  <c r="E28" i="14"/>
  <c r="E91" i="16"/>
  <c r="E26" i="16"/>
  <c r="E69" i="16"/>
  <c r="E131" i="16"/>
  <c r="E28" i="17"/>
  <c r="E139" i="18"/>
  <c r="E157" i="19"/>
  <c r="E51" i="17"/>
  <c r="E24" i="18"/>
  <c r="E70" i="19"/>
  <c r="E174" i="18"/>
  <c r="E73" i="18"/>
  <c r="E12" i="14"/>
  <c r="E183" i="19"/>
  <c r="E93" i="18"/>
  <c r="E145" i="18"/>
  <c r="E53" i="17"/>
  <c r="E8" i="16"/>
  <c r="E28" i="16"/>
  <c r="E60" i="16"/>
  <c r="E165" i="16"/>
  <c r="E169" i="16"/>
  <c r="E128" i="2"/>
  <c r="E92" i="2"/>
  <c r="E136" i="2"/>
  <c r="E138" i="2"/>
  <c r="E123" i="14"/>
  <c r="E38" i="14"/>
  <c r="E92" i="14"/>
  <c r="E89" i="2"/>
  <c r="E142" i="2"/>
  <c r="E93" i="19"/>
  <c r="E140" i="16"/>
  <c r="E15" i="16"/>
  <c r="E58" i="16"/>
  <c r="E166" i="18"/>
  <c r="E82" i="16"/>
  <c r="E163" i="16"/>
  <c r="E18" i="17"/>
  <c r="E60" i="17"/>
  <c r="E128" i="18"/>
  <c r="E193" i="16"/>
  <c r="E138" i="17"/>
  <c r="E98" i="19"/>
  <c r="E183" i="16"/>
  <c r="E40" i="17"/>
  <c r="E83" i="17"/>
  <c r="E38" i="18"/>
  <c r="E126" i="19"/>
  <c r="E13" i="18"/>
  <c r="E56" i="18"/>
  <c r="E34" i="19"/>
  <c r="E151" i="17"/>
  <c r="E111" i="18"/>
  <c r="E154" i="18"/>
  <c r="E32" i="19"/>
  <c r="E134" i="17"/>
  <c r="E41" i="18"/>
  <c r="E51" i="19"/>
  <c r="E180" i="19"/>
  <c r="E56" i="19"/>
  <c r="E149" i="19"/>
  <c r="E161" i="19"/>
  <c r="E50" i="18"/>
  <c r="E52" i="18"/>
  <c r="E85" i="18"/>
  <c r="E133" i="18"/>
  <c r="E129" i="18"/>
  <c r="E189" i="18"/>
  <c r="E33" i="17"/>
  <c r="E45" i="17"/>
  <c r="E77" i="17"/>
  <c r="E121" i="17"/>
  <c r="E153" i="17"/>
  <c r="E185" i="17"/>
  <c r="E32" i="16"/>
  <c r="E64" i="16"/>
  <c r="E20" i="16"/>
  <c r="E52" i="16"/>
  <c r="E87" i="16"/>
  <c r="E123" i="16"/>
  <c r="E157" i="16"/>
  <c r="E89" i="16"/>
  <c r="E129" i="16"/>
  <c r="E161" i="16"/>
  <c r="E195" i="16"/>
  <c r="E182" i="2"/>
  <c r="E132" i="2"/>
  <c r="E68" i="2"/>
  <c r="E185" i="2"/>
  <c r="E120" i="2"/>
  <c r="E191" i="2"/>
  <c r="E140" i="2"/>
  <c r="E17" i="14"/>
  <c r="E63" i="2"/>
  <c r="E20" i="2"/>
  <c r="E151" i="16"/>
  <c r="E181" i="18"/>
  <c r="E174" i="16"/>
  <c r="E76" i="17"/>
  <c r="E81" i="17"/>
  <c r="E8" i="17"/>
  <c r="E106" i="17"/>
  <c r="E89" i="17"/>
  <c r="E67" i="18"/>
  <c r="E122" i="18"/>
  <c r="E155" i="17"/>
  <c r="E171" i="19"/>
  <c r="E60" i="18"/>
  <c r="E74" i="17"/>
  <c r="E99" i="17"/>
  <c r="E163" i="17"/>
  <c r="E74" i="16"/>
  <c r="E133" i="16"/>
  <c r="E101" i="16"/>
  <c r="E194" i="2"/>
  <c r="E64" i="2"/>
  <c r="E187" i="2"/>
  <c r="J199" i="16"/>
  <c r="I9" i="1" a="1"/>
  <c r="I9" i="1" s="1"/>
  <c r="I11" i="1" a="1"/>
  <c r="I11" i="1" s="1"/>
  <c r="I14" i="1" a="1"/>
  <c r="I14" i="1" s="1"/>
  <c r="I19" i="1" a="1"/>
  <c r="I19" i="1" s="1"/>
  <c r="I23" i="1" a="1"/>
  <c r="I23" i="1" s="1"/>
  <c r="I26" i="1" a="1"/>
  <c r="I26" i="1" s="1"/>
  <c r="I30" i="1" a="1"/>
  <c r="I30" i="1" s="1"/>
  <c r="I33" i="1" a="1"/>
  <c r="I33" i="1" s="1"/>
  <c r="I39" i="1" a="1"/>
  <c r="I39" i="1" s="1"/>
  <c r="I43" i="1" a="1"/>
  <c r="I43" i="1" s="1"/>
  <c r="I47" i="1" a="1"/>
  <c r="I47" i="1" s="1"/>
  <c r="I50" i="1" a="1"/>
  <c r="I50" i="1" s="1"/>
  <c r="I51" i="1" a="1"/>
  <c r="I51" i="1" s="1"/>
  <c r="I54" i="1" a="1"/>
  <c r="I54" i="1" s="1"/>
  <c r="I58" i="1" a="1"/>
  <c r="I58" i="1" s="1"/>
  <c r="I61" i="1" a="1"/>
  <c r="I61" i="1" s="1"/>
  <c r="I62" i="1" a="1"/>
  <c r="I62" i="1" s="1"/>
  <c r="I69" i="1" a="1"/>
  <c r="I69" i="1" s="1"/>
  <c r="I71" i="1" a="1"/>
  <c r="I71" i="1" s="1"/>
  <c r="I75" i="1" a="1"/>
  <c r="I75" i="1" s="1"/>
  <c r="I79" i="1" a="1"/>
  <c r="I79" i="1" s="1"/>
  <c r="I82" i="1" a="1"/>
  <c r="I82" i="1" s="1"/>
  <c r="I83" i="1" a="1"/>
  <c r="I83" i="1" s="1"/>
  <c r="I86" i="1" a="1"/>
  <c r="I86" i="1" s="1"/>
  <c r="I89" i="1" a="1"/>
  <c r="I89" i="1" s="1"/>
  <c r="I90" i="1" a="1"/>
  <c r="I90" i="1" s="1"/>
  <c r="I94" i="1" a="1"/>
  <c r="I94" i="1" s="1"/>
  <c r="I97" i="1" a="1"/>
  <c r="I97" i="1" s="1"/>
  <c r="I103" i="1" a="1"/>
  <c r="I103" i="1" s="1"/>
  <c r="I107" i="1" a="1"/>
  <c r="I107" i="1" s="1"/>
  <c r="I111" i="1" a="1"/>
  <c r="I111" i="1" s="1"/>
  <c r="I114" i="1" a="1"/>
  <c r="I114" i="1" s="1"/>
  <c r="I115" i="1" a="1"/>
  <c r="I115" i="1" s="1"/>
  <c r="I118" i="1" a="1"/>
  <c r="I118" i="1" s="1"/>
  <c r="I122" i="1" a="1"/>
  <c r="I122" i="1" s="1"/>
  <c r="I125" i="1" a="1"/>
  <c r="I125" i="1" s="1"/>
  <c r="I126" i="1" a="1"/>
  <c r="I126" i="1" s="1"/>
  <c r="I133" i="1" a="1"/>
  <c r="I133" i="1" s="1"/>
  <c r="I135" i="1" a="1"/>
  <c r="I135" i="1" s="1"/>
  <c r="I139" i="1" a="1"/>
  <c r="I139" i="1" s="1"/>
  <c r="I143" i="1" a="1"/>
  <c r="I143" i="1" s="1"/>
  <c r="I146" i="1" a="1"/>
  <c r="I146" i="1" s="1"/>
  <c r="I147" i="1" a="1"/>
  <c r="I147" i="1" s="1"/>
  <c r="I150" i="1" a="1"/>
  <c r="I150" i="1" s="1"/>
  <c r="I153" i="1" a="1"/>
  <c r="I153" i="1" s="1"/>
  <c r="I154" i="1" a="1"/>
  <c r="I154" i="1" s="1"/>
  <c r="I158" i="1" a="1"/>
  <c r="I158" i="1" s="1"/>
  <c r="I161" i="1" a="1"/>
  <c r="I161" i="1" s="1"/>
  <c r="I167" i="1" a="1"/>
  <c r="I167" i="1" s="1"/>
  <c r="I171" i="1" a="1"/>
  <c r="I171" i="1" s="1"/>
  <c r="I175" i="1" a="1"/>
  <c r="I175" i="1" s="1"/>
  <c r="I178" i="1" a="1"/>
  <c r="I178" i="1" s="1"/>
  <c r="I179" i="1" a="1"/>
  <c r="I179" i="1" s="1"/>
  <c r="I182" i="1" a="1"/>
  <c r="I182" i="1" s="1"/>
  <c r="I183" i="1" a="1"/>
  <c r="I183" i="1" s="1"/>
  <c r="I186" i="1" a="1"/>
  <c r="I186" i="1" s="1"/>
  <c r="I187" i="1" a="1"/>
  <c r="I187" i="1" s="1"/>
  <c r="I190" i="1" a="1"/>
  <c r="I190" i="1" s="1"/>
  <c r="I191" i="1" a="1"/>
  <c r="I191" i="1" s="1"/>
  <c r="I194" i="1" a="1"/>
  <c r="I194" i="1" s="1"/>
  <c r="I195" i="1" a="1"/>
  <c r="I195" i="1" s="1"/>
  <c r="I7" i="1" a="1"/>
  <c r="I7" i="1" s="1"/>
  <c r="I8" i="1" a="1"/>
  <c r="I8" i="1" s="1"/>
  <c r="I10" i="1" a="1"/>
  <c r="I10" i="1" s="1"/>
  <c r="I12" i="1" a="1"/>
  <c r="I12" i="1" s="1"/>
  <c r="I13" i="1" a="1"/>
  <c r="I13" i="1" s="1"/>
  <c r="I15" i="1" a="1"/>
  <c r="I15" i="1" s="1"/>
  <c r="I16" i="1" a="1"/>
  <c r="I16" i="1" s="1"/>
  <c r="I17" i="1" a="1"/>
  <c r="I17" i="1" s="1"/>
  <c r="I18" i="1" a="1"/>
  <c r="I18" i="1" s="1"/>
  <c r="I20" i="1" a="1"/>
  <c r="I20" i="1" s="1"/>
  <c r="I21" i="1" a="1"/>
  <c r="I21" i="1" s="1"/>
  <c r="I22" i="1" a="1"/>
  <c r="I22" i="1" s="1"/>
  <c r="I24" i="1" a="1"/>
  <c r="I24" i="1" s="1"/>
  <c r="I25" i="1" a="1"/>
  <c r="I25" i="1" s="1"/>
  <c r="I27" i="1" a="1"/>
  <c r="I27" i="1" s="1"/>
  <c r="I28" i="1" a="1"/>
  <c r="I28" i="1" s="1"/>
  <c r="I29" i="1" a="1"/>
  <c r="I29" i="1" s="1"/>
  <c r="I31" i="1" a="1"/>
  <c r="I31" i="1" s="1"/>
  <c r="I32" i="1" a="1"/>
  <c r="I32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40" i="1" a="1"/>
  <c r="I40" i="1" s="1"/>
  <c r="I41" i="1" a="1"/>
  <c r="I41" i="1" s="1"/>
  <c r="I42" i="1" a="1"/>
  <c r="I42" i="1" s="1"/>
  <c r="I44" i="1" a="1"/>
  <c r="I44" i="1" s="1"/>
  <c r="I45" i="1" a="1"/>
  <c r="I45" i="1" s="1"/>
  <c r="I46" i="1" a="1"/>
  <c r="I46" i="1" s="1"/>
  <c r="I48" i="1" a="1"/>
  <c r="I48" i="1" s="1"/>
  <c r="I49" i="1" a="1"/>
  <c r="I49" i="1" s="1"/>
  <c r="I52" i="1" a="1"/>
  <c r="I52" i="1" s="1"/>
  <c r="I53" i="1" a="1"/>
  <c r="I53" i="1" s="1"/>
  <c r="I55" i="1" a="1"/>
  <c r="I55" i="1" s="1"/>
  <c r="I56" i="1" a="1"/>
  <c r="I56" i="1" s="1"/>
  <c r="I57" i="1" a="1"/>
  <c r="I57" i="1" s="1"/>
  <c r="I59" i="1" a="1"/>
  <c r="I59" i="1" s="1"/>
  <c r="I60" i="1" a="1"/>
  <c r="I60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70" i="1" a="1"/>
  <c r="I70" i="1" s="1"/>
  <c r="I72" i="1" a="1"/>
  <c r="I72" i="1" s="1"/>
  <c r="I73" i="1" a="1"/>
  <c r="I73" i="1" s="1"/>
  <c r="I74" i="1" a="1"/>
  <c r="I74" i="1" s="1"/>
  <c r="I76" i="1" a="1"/>
  <c r="I76" i="1" s="1"/>
  <c r="I77" i="1" a="1"/>
  <c r="I77" i="1" s="1"/>
  <c r="I78" i="1" a="1"/>
  <c r="I78" i="1" s="1"/>
  <c r="I80" i="1" a="1"/>
  <c r="I80" i="1" s="1"/>
  <c r="I81" i="1" a="1"/>
  <c r="I81" i="1" s="1"/>
  <c r="I84" i="1" a="1"/>
  <c r="I84" i="1" s="1"/>
  <c r="I85" i="1" a="1"/>
  <c r="I85" i="1" s="1"/>
  <c r="I87" i="1" a="1"/>
  <c r="I87" i="1" s="1"/>
  <c r="I88" i="1" a="1"/>
  <c r="I88" i="1" s="1"/>
  <c r="I91" i="1" a="1"/>
  <c r="I91" i="1" s="1"/>
  <c r="I92" i="1" a="1"/>
  <c r="I92" i="1" s="1"/>
  <c r="I93" i="1" a="1"/>
  <c r="I93" i="1" s="1"/>
  <c r="I95" i="1" a="1"/>
  <c r="I95" i="1" s="1"/>
  <c r="I96" i="1" a="1"/>
  <c r="I96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4" i="1" a="1"/>
  <c r="I104" i="1" s="1"/>
  <c r="I105" i="1" a="1"/>
  <c r="I105" i="1" s="1"/>
  <c r="I106" i="1" a="1"/>
  <c r="I106" i="1" s="1"/>
  <c r="I108" i="1" a="1"/>
  <c r="I108" i="1" s="1"/>
  <c r="I109" i="1" a="1"/>
  <c r="I109" i="1" s="1"/>
  <c r="I110" i="1" a="1"/>
  <c r="I110" i="1" s="1"/>
  <c r="I112" i="1" a="1"/>
  <c r="I112" i="1" s="1"/>
  <c r="I113" i="1" a="1"/>
  <c r="I113" i="1" s="1"/>
  <c r="I116" i="1" a="1"/>
  <c r="I116" i="1" s="1"/>
  <c r="I117" i="1" a="1"/>
  <c r="I117" i="1" s="1"/>
  <c r="I119" i="1" a="1"/>
  <c r="I119" i="1" s="1"/>
  <c r="I120" i="1" a="1"/>
  <c r="I120" i="1" s="1"/>
  <c r="I121" i="1" a="1"/>
  <c r="I121" i="1" s="1"/>
  <c r="I123" i="1" a="1"/>
  <c r="I123" i="1" s="1"/>
  <c r="I124" i="1" a="1"/>
  <c r="I124" i="1" s="1"/>
  <c r="I127" i="1" a="1"/>
  <c r="I127" i="1" s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4" i="1" a="1"/>
  <c r="I134" i="1" s="1"/>
  <c r="I136" i="1" a="1"/>
  <c r="I136" i="1" s="1"/>
  <c r="I137" i="1" a="1"/>
  <c r="I137" i="1" s="1"/>
  <c r="I138" i="1" a="1"/>
  <c r="I138" i="1" s="1"/>
  <c r="I140" i="1" a="1"/>
  <c r="I140" i="1" s="1"/>
  <c r="I141" i="1" a="1"/>
  <c r="I141" i="1" s="1"/>
  <c r="I142" i="1" a="1"/>
  <c r="I142" i="1" s="1"/>
  <c r="I144" i="1" a="1"/>
  <c r="I144" i="1" s="1"/>
  <c r="I145" i="1" a="1"/>
  <c r="I145" i="1" s="1"/>
  <c r="I148" i="1" a="1"/>
  <c r="I148" i="1" s="1"/>
  <c r="I149" i="1" a="1"/>
  <c r="I149" i="1" s="1"/>
  <c r="I151" i="1" a="1"/>
  <c r="I151" i="1" s="1"/>
  <c r="I152" i="1" a="1"/>
  <c r="I152" i="1" s="1"/>
  <c r="I155" i="1" a="1"/>
  <c r="I155" i="1" s="1"/>
  <c r="I156" i="1" a="1"/>
  <c r="I156" i="1" s="1"/>
  <c r="I157" i="1" a="1"/>
  <c r="I157" i="1" s="1"/>
  <c r="I159" i="1" a="1"/>
  <c r="I159" i="1" s="1"/>
  <c r="I160" i="1" a="1"/>
  <c r="I160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8" i="1" a="1"/>
  <c r="I168" i="1" s="1"/>
  <c r="I169" i="1" a="1"/>
  <c r="I169" i="1" s="1"/>
  <c r="I170" i="1" a="1"/>
  <c r="I170" i="1" s="1"/>
  <c r="I172" i="1" a="1"/>
  <c r="I172" i="1" s="1"/>
  <c r="I173" i="1" a="1"/>
  <c r="I173" i="1" s="1"/>
  <c r="I174" i="1" a="1"/>
  <c r="I174" i="1" s="1"/>
  <c r="I176" i="1" a="1"/>
  <c r="I176" i="1" s="1"/>
  <c r="I177" i="1" a="1"/>
  <c r="I177" i="1" s="1"/>
  <c r="I180" i="1" a="1"/>
  <c r="I180" i="1" s="1"/>
  <c r="I181" i="1" a="1"/>
  <c r="I181" i="1" s="1"/>
  <c r="I184" i="1" a="1"/>
  <c r="I184" i="1" s="1"/>
  <c r="I185" i="1" a="1"/>
  <c r="I185" i="1" s="1"/>
  <c r="I188" i="1" a="1"/>
  <c r="I188" i="1" s="1"/>
  <c r="I189" i="1" a="1"/>
  <c r="I189" i="1" s="1"/>
  <c r="I192" i="1" a="1"/>
  <c r="I192" i="1" s="1"/>
  <c r="I193" i="1" a="1"/>
  <c r="I193" i="1" s="1"/>
  <c r="I6" i="1" a="1"/>
  <c r="I6" i="1" s="1"/>
  <c r="L4" i="18"/>
  <c r="M4" i="18"/>
  <c r="D134" i="13"/>
  <c r="E134" i="13"/>
  <c r="D189" i="13"/>
  <c r="E189" i="13"/>
  <c r="D223" i="13"/>
  <c r="E223" i="13"/>
  <c r="D205" i="13"/>
  <c r="E205" i="13"/>
  <c r="D206" i="13"/>
  <c r="E206" i="13"/>
  <c r="D232" i="13"/>
  <c r="E232" i="13"/>
  <c r="D233" i="13"/>
  <c r="E233" i="13"/>
  <c r="D234" i="13"/>
  <c r="E234" i="13"/>
  <c r="D143" i="13"/>
  <c r="E143" i="13"/>
  <c r="D111" i="13"/>
  <c r="E111" i="13"/>
  <c r="D249" i="13"/>
  <c r="E249" i="13"/>
  <c r="D122" i="13"/>
  <c r="E122" i="13"/>
  <c r="D112" i="13"/>
  <c r="E112" i="13"/>
  <c r="D100" i="13"/>
  <c r="E100" i="13"/>
  <c r="D224" i="13"/>
  <c r="E224" i="13"/>
  <c r="D190" i="13"/>
  <c r="E190" i="13"/>
  <c r="D207" i="13"/>
  <c r="E207" i="13"/>
  <c r="D161" i="13"/>
  <c r="E161" i="13"/>
  <c r="D170" i="13"/>
  <c r="E170" i="13"/>
  <c r="D141" i="13"/>
  <c r="E141" i="13"/>
  <c r="D135" i="13"/>
  <c r="E135" i="13"/>
  <c r="D187" i="13"/>
  <c r="E187" i="13"/>
  <c r="D191" i="13"/>
  <c r="E191" i="13"/>
  <c r="D225" i="13"/>
  <c r="E225" i="13"/>
  <c r="D144" i="13"/>
  <c r="E144" i="13"/>
  <c r="D155" i="13"/>
  <c r="E155" i="13"/>
  <c r="D87" i="13"/>
  <c r="E87" i="13"/>
  <c r="D235" i="13"/>
  <c r="E235" i="13"/>
  <c r="D250" i="13"/>
  <c r="E250" i="13"/>
  <c r="D192" i="13"/>
  <c r="E192" i="13"/>
  <c r="D173" i="13"/>
  <c r="E173" i="13"/>
  <c r="D123" i="13"/>
  <c r="E123" i="13"/>
  <c r="D101" i="13"/>
  <c r="E101" i="13"/>
  <c r="D78" i="13"/>
  <c r="E78" i="13"/>
  <c r="D88" i="13"/>
  <c r="E88" i="13"/>
  <c r="D124" i="13"/>
  <c r="E124" i="13"/>
  <c r="D152" i="13"/>
  <c r="E152" i="13"/>
  <c r="D193" i="13"/>
  <c r="E193" i="13"/>
  <c r="D194" i="13"/>
  <c r="E194" i="13"/>
  <c r="D175" i="13"/>
  <c r="E175" i="13"/>
  <c r="D195" i="13"/>
  <c r="E195" i="13"/>
  <c r="D236" i="13"/>
  <c r="E236" i="13"/>
  <c r="D251" i="13"/>
  <c r="E251" i="13"/>
  <c r="D105" i="13"/>
  <c r="E105" i="13"/>
  <c r="D176" i="13"/>
  <c r="E176" i="13"/>
  <c r="D252" i="13"/>
  <c r="E252" i="13"/>
  <c r="D156" i="13"/>
  <c r="E156" i="13"/>
  <c r="D158" i="13"/>
  <c r="E158" i="13"/>
  <c r="D132" i="13"/>
  <c r="E132" i="13"/>
  <c r="D188" i="13"/>
  <c r="E188" i="13"/>
  <c r="D91" i="13"/>
  <c r="E91" i="13"/>
  <c r="D226" i="13"/>
  <c r="E226" i="13"/>
  <c r="D237" i="13"/>
  <c r="E237" i="13"/>
  <c r="D74" i="13"/>
  <c r="E74" i="13"/>
  <c r="D253" i="13"/>
  <c r="E253" i="13"/>
  <c r="D177" i="13"/>
  <c r="E177" i="13"/>
  <c r="D238" i="13"/>
  <c r="E238" i="13"/>
  <c r="D113" i="13"/>
  <c r="E113" i="13"/>
  <c r="D153" i="13"/>
  <c r="E153" i="13"/>
  <c r="D254" i="13"/>
  <c r="E254" i="13"/>
  <c r="D159" i="13"/>
  <c r="E159" i="13"/>
  <c r="D145" i="13"/>
  <c r="E145" i="13"/>
  <c r="D138" i="13"/>
  <c r="E138" i="13"/>
  <c r="D102" i="13"/>
  <c r="E102" i="13"/>
  <c r="D116" i="13"/>
  <c r="E116" i="13"/>
  <c r="D178" i="13"/>
  <c r="E178" i="13"/>
  <c r="D196" i="13"/>
  <c r="E196" i="13"/>
  <c r="D255" i="13"/>
  <c r="E255" i="13"/>
  <c r="D162" i="13"/>
  <c r="E162" i="13"/>
  <c r="D179" i="13"/>
  <c r="E179" i="13"/>
  <c r="D109" i="13"/>
  <c r="E109" i="13"/>
  <c r="D208" i="13"/>
  <c r="E208" i="13"/>
  <c r="D99" i="13"/>
  <c r="E99" i="13"/>
  <c r="D239" i="13"/>
  <c r="E239" i="13"/>
  <c r="D160" i="13"/>
  <c r="E160" i="13"/>
  <c r="D103" i="13"/>
  <c r="E103" i="13"/>
  <c r="D256" i="13"/>
  <c r="E256" i="13"/>
  <c r="D169" i="13"/>
  <c r="E169" i="13"/>
  <c r="D127" i="13"/>
  <c r="E127" i="13"/>
  <c r="D240" i="13"/>
  <c r="E240" i="13"/>
  <c r="D241" i="13"/>
  <c r="E241" i="13"/>
  <c r="D227" i="13"/>
  <c r="E227" i="13"/>
  <c r="D146" i="13"/>
  <c r="E146" i="13"/>
  <c r="D147" i="13"/>
  <c r="E147" i="13"/>
  <c r="D214" i="13"/>
  <c r="E214" i="13"/>
  <c r="D209" i="13"/>
  <c r="E209" i="13"/>
  <c r="D106" i="13"/>
  <c r="E106" i="13"/>
  <c r="D210" i="13"/>
  <c r="E210" i="13"/>
  <c r="D107" i="13"/>
  <c r="E107" i="13"/>
  <c r="D121" i="13"/>
  <c r="E121" i="13"/>
  <c r="D215" i="13"/>
  <c r="E215" i="13"/>
  <c r="D216" i="13"/>
  <c r="E216" i="13"/>
  <c r="D242" i="13"/>
  <c r="E242" i="13"/>
  <c r="D83" i="13"/>
  <c r="E83" i="13"/>
  <c r="D97" i="13"/>
  <c r="E97" i="13"/>
  <c r="D84" i="13"/>
  <c r="E84" i="13"/>
  <c r="D157" i="13"/>
  <c r="E157" i="13"/>
  <c r="D228" i="13"/>
  <c r="E228" i="13"/>
  <c r="D243" i="13"/>
  <c r="E243" i="13"/>
  <c r="D136" i="13"/>
  <c r="E136" i="13"/>
  <c r="D139" i="13"/>
  <c r="E139" i="13"/>
  <c r="D244" i="13"/>
  <c r="E244" i="13"/>
  <c r="D217" i="13"/>
  <c r="E217" i="13"/>
  <c r="D245" i="13"/>
  <c r="E245" i="13"/>
  <c r="D163" i="13"/>
  <c r="E163" i="13"/>
  <c r="D164" i="13"/>
  <c r="E164" i="13"/>
  <c r="D114" i="13"/>
  <c r="E114" i="13"/>
  <c r="D197" i="13"/>
  <c r="E197" i="13"/>
  <c r="D165" i="13"/>
  <c r="E165" i="13"/>
  <c r="D137" i="13"/>
  <c r="E137" i="13"/>
  <c r="D198" i="13"/>
  <c r="E198" i="13"/>
  <c r="D93" i="13"/>
  <c r="E93" i="13"/>
  <c r="D218" i="13"/>
  <c r="E218" i="13"/>
  <c r="D77" i="13"/>
  <c r="E77" i="13"/>
  <c r="D180" i="13"/>
  <c r="E180" i="13"/>
  <c r="D181" i="13"/>
  <c r="E181" i="13"/>
  <c r="D80" i="13"/>
  <c r="E80" i="13"/>
  <c r="D117" i="13"/>
  <c r="E117" i="13"/>
  <c r="D182" i="13"/>
  <c r="E182" i="13"/>
  <c r="D110" i="13"/>
  <c r="E110" i="13"/>
  <c r="D199" i="13"/>
  <c r="E199" i="13"/>
  <c r="D148" i="13"/>
  <c r="E148" i="13"/>
  <c r="D81" i="13"/>
  <c r="E81" i="13"/>
  <c r="D86" i="13"/>
  <c r="E86" i="13"/>
  <c r="D125" i="13"/>
  <c r="E125" i="13"/>
  <c r="D257" i="13"/>
  <c r="E257" i="13"/>
  <c r="D258" i="13"/>
  <c r="E258" i="13"/>
  <c r="D108" i="13"/>
  <c r="E108" i="13"/>
  <c r="D183" i="13"/>
  <c r="E183" i="13"/>
  <c r="D229" i="13"/>
  <c r="E229" i="13"/>
  <c r="D211" i="13"/>
  <c r="E211" i="13"/>
  <c r="D154" i="13"/>
  <c r="E154" i="13"/>
  <c r="D150" i="13"/>
  <c r="E150" i="13"/>
  <c r="D133" i="13"/>
  <c r="E133" i="13"/>
  <c r="D115" i="13"/>
  <c r="E115" i="13"/>
  <c r="D200" i="13"/>
  <c r="E200" i="13"/>
  <c r="D75" i="13"/>
  <c r="E75" i="13"/>
  <c r="D246" i="13"/>
  <c r="E246" i="13"/>
  <c r="D94" i="13"/>
  <c r="E94" i="13"/>
  <c r="D259" i="13"/>
  <c r="E259" i="13"/>
  <c r="D184" i="13"/>
  <c r="E184" i="13"/>
  <c r="D219" i="13"/>
  <c r="E219" i="13"/>
  <c r="D212" i="13"/>
  <c r="E212" i="13"/>
  <c r="D201" i="13"/>
  <c r="E201" i="13"/>
  <c r="D118" i="13"/>
  <c r="E118" i="13"/>
  <c r="D230" i="13"/>
  <c r="E230" i="13"/>
  <c r="D82" i="13"/>
  <c r="E82" i="13"/>
  <c r="D129" i="13"/>
  <c r="E129" i="13"/>
  <c r="D260" i="13"/>
  <c r="E260" i="13"/>
  <c r="D89" i="13"/>
  <c r="E89" i="13"/>
  <c r="D140" i="13"/>
  <c r="E140" i="13"/>
  <c r="D130" i="13"/>
  <c r="E130" i="13"/>
  <c r="D76" i="13"/>
  <c r="E76" i="13"/>
  <c r="D231" i="13"/>
  <c r="E231" i="13"/>
  <c r="D98" i="13"/>
  <c r="E98" i="13"/>
  <c r="D171" i="13"/>
  <c r="E171" i="13"/>
  <c r="D213" i="13"/>
  <c r="E213" i="13"/>
  <c r="D247" i="13"/>
  <c r="E247" i="13"/>
  <c r="D261" i="13"/>
  <c r="E261" i="13"/>
  <c r="D262" i="13"/>
  <c r="E262" i="13"/>
  <c r="D185" i="13"/>
  <c r="E185" i="13"/>
  <c r="D220" i="13"/>
  <c r="E220" i="13"/>
  <c r="D85" i="13"/>
  <c r="E85" i="13"/>
  <c r="D90" i="13"/>
  <c r="E90" i="13"/>
  <c r="D149" i="13"/>
  <c r="E149" i="13"/>
  <c r="D202" i="13"/>
  <c r="E202" i="13"/>
  <c r="D131" i="13"/>
  <c r="E131" i="13"/>
  <c r="D174" i="13"/>
  <c r="E174" i="13"/>
  <c r="D104" i="13"/>
  <c r="E104" i="13"/>
  <c r="D142" i="13"/>
  <c r="E142" i="13"/>
  <c r="D203" i="13"/>
  <c r="E203" i="13"/>
  <c r="D166" i="13"/>
  <c r="E166" i="13"/>
  <c r="D186" i="13"/>
  <c r="E186" i="13"/>
  <c r="D128" i="13"/>
  <c r="E128" i="13"/>
  <c r="D126" i="13"/>
  <c r="E126" i="13"/>
  <c r="D95" i="13"/>
  <c r="E95" i="13"/>
  <c r="D204" i="13"/>
  <c r="E204" i="13"/>
  <c r="D221" i="13"/>
  <c r="E221" i="13"/>
  <c r="D222" i="13"/>
  <c r="E222" i="13"/>
  <c r="D167" i="13"/>
  <c r="E167" i="13"/>
  <c r="D248" i="13"/>
  <c r="E248" i="13"/>
  <c r="D96" i="13"/>
  <c r="E96" i="13"/>
  <c r="D168" i="13"/>
  <c r="E168" i="13"/>
  <c r="D119" i="13"/>
  <c r="E119" i="13"/>
  <c r="D172" i="13"/>
  <c r="E172" i="13"/>
  <c r="D73" i="13"/>
  <c r="E73" i="13"/>
  <c r="D151" i="13"/>
  <c r="E151" i="13"/>
  <c r="D120" i="13"/>
  <c r="E120" i="13"/>
  <c r="D92" i="13"/>
  <c r="E92" i="13"/>
  <c r="D79" i="13"/>
  <c r="E79" i="13"/>
  <c r="O200" i="19"/>
  <c r="N200" i="19"/>
  <c r="M200" i="19"/>
  <c r="L200" i="19"/>
  <c r="K200" i="19"/>
  <c r="J200" i="19"/>
  <c r="I200" i="19"/>
  <c r="O199" i="19"/>
  <c r="N199" i="19"/>
  <c r="M199" i="19"/>
  <c r="L199" i="19"/>
  <c r="K199" i="19"/>
  <c r="J199" i="19"/>
  <c r="I199" i="19"/>
  <c r="O200" i="18"/>
  <c r="N200" i="18"/>
  <c r="M200" i="18"/>
  <c r="L200" i="18"/>
  <c r="K200" i="18"/>
  <c r="J200" i="18"/>
  <c r="I200" i="18"/>
  <c r="O199" i="18"/>
  <c r="N199" i="18"/>
  <c r="M199" i="18"/>
  <c r="L199" i="18"/>
  <c r="K199" i="18"/>
  <c r="J199" i="18"/>
  <c r="I199" i="18"/>
  <c r="O200" i="17"/>
  <c r="N200" i="17"/>
  <c r="M200" i="17"/>
  <c r="L200" i="17"/>
  <c r="K200" i="17"/>
  <c r="J200" i="17"/>
  <c r="I200" i="17"/>
  <c r="O199" i="17"/>
  <c r="N199" i="17"/>
  <c r="M199" i="17"/>
  <c r="L199" i="17"/>
  <c r="K199" i="17"/>
  <c r="J199" i="17"/>
  <c r="I199" i="17"/>
  <c r="K199" i="16"/>
  <c r="L199" i="16"/>
  <c r="O199" i="16"/>
  <c r="O200" i="16"/>
  <c r="J202" i="16"/>
  <c r="I199" i="16"/>
  <c r="J199" i="14"/>
  <c r="K199" i="14"/>
  <c r="L199" i="14"/>
  <c r="M199" i="14"/>
  <c r="N199" i="14"/>
  <c r="J200" i="14"/>
  <c r="K200" i="14"/>
  <c r="L200" i="14"/>
  <c r="M200" i="14"/>
  <c r="N200" i="14"/>
  <c r="I200" i="14"/>
  <c r="I199" i="14"/>
  <c r="J199" i="2"/>
  <c r="K199" i="2"/>
  <c r="L199" i="2"/>
  <c r="M199" i="2"/>
  <c r="N199" i="2"/>
  <c r="O199" i="2"/>
  <c r="P199" i="2"/>
  <c r="Q199" i="2"/>
  <c r="R199" i="2"/>
  <c r="J200" i="2"/>
  <c r="K200" i="2"/>
  <c r="L200" i="2"/>
  <c r="M200" i="2"/>
  <c r="N200" i="2"/>
  <c r="O200" i="2"/>
  <c r="P200" i="2"/>
  <c r="Q200" i="2"/>
  <c r="R200" i="2"/>
  <c r="I200" i="2"/>
  <c r="I199" i="2"/>
  <c r="L4" i="14"/>
  <c r="M4" i="14"/>
  <c r="N4" i="14"/>
  <c r="I4" i="2"/>
  <c r="R4" i="2"/>
  <c r="Q4" i="2"/>
  <c r="P4" i="2"/>
  <c r="O4" i="2"/>
  <c r="N4" i="2"/>
  <c r="M4" i="2"/>
  <c r="L4" i="2"/>
  <c r="K4" i="2"/>
  <c r="J4" i="2"/>
  <c r="L4" i="19"/>
  <c r="M4" i="19"/>
  <c r="N4" i="19"/>
  <c r="R16" i="1" l="1"/>
  <c r="R36" i="1"/>
  <c r="R83" i="1"/>
  <c r="R130" i="1"/>
  <c r="R38" i="1"/>
  <c r="R108" i="1"/>
  <c r="R155" i="1"/>
  <c r="R112" i="1"/>
  <c r="R194" i="1"/>
  <c r="R192" i="1"/>
  <c r="R190" i="1"/>
  <c r="R188" i="1"/>
  <c r="R186" i="1"/>
  <c r="R184" i="1"/>
  <c r="R176" i="1"/>
  <c r="R174" i="1"/>
  <c r="R143" i="1"/>
  <c r="R141" i="1"/>
  <c r="R137" i="1"/>
  <c r="R104" i="1"/>
  <c r="R100" i="1"/>
  <c r="R75" i="1"/>
  <c r="R73" i="1"/>
  <c r="R67" i="1"/>
  <c r="R61" i="1"/>
  <c r="R172" i="1"/>
  <c r="R168" i="1"/>
  <c r="R164" i="1"/>
  <c r="R160" i="1"/>
  <c r="R156" i="1"/>
  <c r="R152" i="1"/>
  <c r="R148" i="1"/>
  <c r="R129" i="1"/>
  <c r="R127" i="1"/>
  <c r="R121" i="1"/>
  <c r="R119" i="1"/>
  <c r="R113" i="1"/>
  <c r="R111" i="1"/>
  <c r="R105" i="1"/>
  <c r="R92" i="1"/>
  <c r="R86" i="1"/>
  <c r="R84" i="1"/>
  <c r="R78" i="1"/>
  <c r="R59" i="1"/>
  <c r="R53" i="1"/>
  <c r="R51" i="1"/>
  <c r="R45" i="1"/>
  <c r="R43" i="1"/>
  <c r="R37" i="1"/>
  <c r="R35" i="1"/>
  <c r="R29" i="1"/>
  <c r="R25" i="1"/>
  <c r="R23" i="1"/>
  <c r="R21" i="1"/>
  <c r="R19" i="1"/>
  <c r="R13" i="1"/>
  <c r="R11" i="1"/>
  <c r="R9" i="1"/>
  <c r="R195" i="1"/>
  <c r="R191" i="1"/>
  <c r="R187" i="1"/>
  <c r="R183" i="1"/>
  <c r="R179" i="1"/>
  <c r="R175" i="1"/>
  <c r="R151" i="1"/>
  <c r="R10" i="1"/>
  <c r="R26" i="1"/>
  <c r="R32" i="1"/>
  <c r="R40" i="1"/>
  <c r="R56" i="1"/>
  <c r="R87" i="1"/>
  <c r="R118" i="1"/>
  <c r="R149" i="1"/>
  <c r="R165" i="1"/>
  <c r="B533" i="13"/>
  <c r="C533" i="13"/>
  <c r="D533" i="13"/>
  <c r="E533" i="13"/>
  <c r="B528" i="13"/>
  <c r="C528" i="13"/>
  <c r="D528" i="13"/>
  <c r="E528" i="13"/>
  <c r="B534" i="13"/>
  <c r="C534" i="13"/>
  <c r="D534" i="13"/>
  <c r="E534" i="13"/>
  <c r="B535" i="13"/>
  <c r="C535" i="13"/>
  <c r="D535" i="13"/>
  <c r="E535" i="13"/>
  <c r="B529" i="13"/>
  <c r="C529" i="13"/>
  <c r="D529" i="13"/>
  <c r="E529" i="13"/>
  <c r="B530" i="13"/>
  <c r="C530" i="13"/>
  <c r="D530" i="13"/>
  <c r="E530" i="13"/>
  <c r="B536" i="13"/>
  <c r="C536" i="13"/>
  <c r="D536" i="13"/>
  <c r="E536" i="13"/>
  <c r="B542" i="13"/>
  <c r="C542" i="13"/>
  <c r="D542" i="13"/>
  <c r="E542" i="13"/>
  <c r="B553" i="13"/>
  <c r="C553" i="13"/>
  <c r="D553" i="13"/>
  <c r="E553" i="13"/>
  <c r="Q553" i="13"/>
  <c r="R553" i="13"/>
  <c r="B531" i="13"/>
  <c r="C531" i="13"/>
  <c r="D531" i="13"/>
  <c r="E531" i="13"/>
  <c r="B537" i="13"/>
  <c r="C537" i="13"/>
  <c r="D537" i="13"/>
  <c r="E537" i="13"/>
  <c r="B538" i="13"/>
  <c r="C538" i="13"/>
  <c r="D538" i="13"/>
  <c r="E538" i="13"/>
  <c r="E356" i="13"/>
  <c r="B134" i="13"/>
  <c r="C134" i="13"/>
  <c r="F134" i="13"/>
  <c r="I134" i="13"/>
  <c r="B189" i="13"/>
  <c r="C189" i="13"/>
  <c r="F189" i="13"/>
  <c r="I189" i="13"/>
  <c r="B223" i="13"/>
  <c r="C223" i="13"/>
  <c r="F223" i="13"/>
  <c r="I223" i="13"/>
  <c r="B205" i="13"/>
  <c r="C205" i="13"/>
  <c r="F205" i="13"/>
  <c r="I205" i="13"/>
  <c r="B206" i="13"/>
  <c r="C206" i="13"/>
  <c r="F206" i="13"/>
  <c r="I206" i="13"/>
  <c r="B232" i="13"/>
  <c r="C232" i="13"/>
  <c r="F232" i="13"/>
  <c r="I232" i="13"/>
  <c r="B233" i="13"/>
  <c r="C233" i="13"/>
  <c r="F233" i="13"/>
  <c r="I233" i="13"/>
  <c r="B234" i="13"/>
  <c r="C234" i="13"/>
  <c r="F234" i="13"/>
  <c r="I234" i="13"/>
  <c r="B143" i="13"/>
  <c r="C143" i="13"/>
  <c r="F143" i="13"/>
  <c r="I143" i="13"/>
  <c r="B111" i="13"/>
  <c r="C111" i="13"/>
  <c r="F111" i="13"/>
  <c r="I111" i="13"/>
  <c r="B249" i="13"/>
  <c r="C249" i="13"/>
  <c r="F249" i="13"/>
  <c r="I249" i="13"/>
  <c r="B122" i="13"/>
  <c r="C122" i="13"/>
  <c r="F122" i="13"/>
  <c r="I122" i="13"/>
  <c r="B112" i="13"/>
  <c r="C112" i="13"/>
  <c r="F112" i="13"/>
  <c r="I112" i="13"/>
  <c r="B100" i="13"/>
  <c r="C100" i="13"/>
  <c r="F100" i="13"/>
  <c r="I100" i="13"/>
  <c r="B224" i="13"/>
  <c r="C224" i="13"/>
  <c r="F224" i="13"/>
  <c r="I224" i="13"/>
  <c r="B190" i="13"/>
  <c r="C190" i="13"/>
  <c r="F190" i="13"/>
  <c r="I190" i="13"/>
  <c r="B207" i="13"/>
  <c r="C207" i="13"/>
  <c r="F207" i="13"/>
  <c r="I207" i="13"/>
  <c r="B161" i="13"/>
  <c r="C161" i="13"/>
  <c r="F161" i="13"/>
  <c r="I161" i="13"/>
  <c r="B170" i="13"/>
  <c r="C170" i="13"/>
  <c r="F170" i="13"/>
  <c r="I170" i="13"/>
  <c r="B141" i="13"/>
  <c r="C141" i="13"/>
  <c r="F141" i="13"/>
  <c r="I141" i="13"/>
  <c r="B135" i="13"/>
  <c r="C135" i="13"/>
  <c r="F135" i="13"/>
  <c r="I135" i="13"/>
  <c r="B187" i="13"/>
  <c r="C187" i="13"/>
  <c r="F187" i="13"/>
  <c r="I187" i="13"/>
  <c r="B191" i="13"/>
  <c r="C191" i="13"/>
  <c r="F191" i="13"/>
  <c r="I191" i="13"/>
  <c r="B225" i="13"/>
  <c r="C225" i="13"/>
  <c r="F225" i="13"/>
  <c r="I225" i="13"/>
  <c r="B144" i="13"/>
  <c r="C144" i="13"/>
  <c r="F144" i="13"/>
  <c r="I144" i="13"/>
  <c r="Q98" i="13"/>
  <c r="R98" i="13"/>
  <c r="B155" i="13"/>
  <c r="C155" i="13"/>
  <c r="F155" i="13"/>
  <c r="I155" i="13"/>
  <c r="Q99" i="13"/>
  <c r="R99" i="13"/>
  <c r="B87" i="13"/>
  <c r="C87" i="13"/>
  <c r="F87" i="13"/>
  <c r="I87" i="13"/>
  <c r="Q100" i="13"/>
  <c r="R100" i="13"/>
  <c r="B235" i="13"/>
  <c r="C235" i="13"/>
  <c r="F235" i="13"/>
  <c r="I235" i="13"/>
  <c r="Q101" i="13"/>
  <c r="R101" i="13"/>
  <c r="B250" i="13"/>
  <c r="C250" i="13"/>
  <c r="F250" i="13"/>
  <c r="I250" i="13"/>
  <c r="Q102" i="13"/>
  <c r="R102" i="13"/>
  <c r="B192" i="13"/>
  <c r="C192" i="13"/>
  <c r="F192" i="13"/>
  <c r="I192" i="13"/>
  <c r="Q103" i="13"/>
  <c r="R103" i="13"/>
  <c r="B173" i="13"/>
  <c r="C173" i="13"/>
  <c r="F173" i="13"/>
  <c r="I173" i="13"/>
  <c r="Q104" i="13"/>
  <c r="R104" i="13"/>
  <c r="B123" i="13"/>
  <c r="C123" i="13"/>
  <c r="F123" i="13"/>
  <c r="I123" i="13"/>
  <c r="Q105" i="13"/>
  <c r="R105" i="13"/>
  <c r="B101" i="13"/>
  <c r="C101" i="13"/>
  <c r="F101" i="13"/>
  <c r="I101" i="13"/>
  <c r="Q106" i="13"/>
  <c r="R106" i="13"/>
  <c r="B78" i="13"/>
  <c r="C78" i="13"/>
  <c r="F78" i="13"/>
  <c r="I78" i="13"/>
  <c r="Q107" i="13"/>
  <c r="R107" i="13"/>
  <c r="B88" i="13"/>
  <c r="C88" i="13"/>
  <c r="F88" i="13"/>
  <c r="I88" i="13"/>
  <c r="Q108" i="13"/>
  <c r="R108" i="13"/>
  <c r="B124" i="13"/>
  <c r="C124" i="13"/>
  <c r="F124" i="13"/>
  <c r="I124" i="13"/>
  <c r="Q109" i="13"/>
  <c r="R109" i="13"/>
  <c r="B152" i="13"/>
  <c r="C152" i="13"/>
  <c r="F152" i="13"/>
  <c r="I152" i="13"/>
  <c r="Q110" i="13"/>
  <c r="R110" i="13"/>
  <c r="B193" i="13"/>
  <c r="C193" i="13"/>
  <c r="F193" i="13"/>
  <c r="I193" i="13"/>
  <c r="Q111" i="13"/>
  <c r="R111" i="13"/>
  <c r="B194" i="13"/>
  <c r="C194" i="13"/>
  <c r="F194" i="13"/>
  <c r="I194" i="13"/>
  <c r="Q112" i="13"/>
  <c r="R112" i="13"/>
  <c r="B175" i="13"/>
  <c r="C175" i="13"/>
  <c r="F175" i="13"/>
  <c r="I175" i="13"/>
  <c r="Q113" i="13"/>
  <c r="R113" i="13"/>
  <c r="B195" i="13"/>
  <c r="C195" i="13"/>
  <c r="F195" i="13"/>
  <c r="I195" i="13"/>
  <c r="Q114" i="13"/>
  <c r="R114" i="13"/>
  <c r="B236" i="13"/>
  <c r="C236" i="13"/>
  <c r="F236" i="13"/>
  <c r="I236" i="13"/>
  <c r="Q115" i="13"/>
  <c r="R115" i="13"/>
  <c r="B251" i="13"/>
  <c r="C251" i="13"/>
  <c r="F251" i="13"/>
  <c r="I251" i="13"/>
  <c r="Q116" i="13"/>
  <c r="R116" i="13"/>
  <c r="B105" i="13"/>
  <c r="C105" i="13"/>
  <c r="F105" i="13"/>
  <c r="I105" i="13"/>
  <c r="Q117" i="13"/>
  <c r="R117" i="13"/>
  <c r="B176" i="13"/>
  <c r="C176" i="13"/>
  <c r="F176" i="13"/>
  <c r="I176" i="13"/>
  <c r="Q118" i="13"/>
  <c r="R118" i="13"/>
  <c r="B252" i="13"/>
  <c r="C252" i="13"/>
  <c r="F252" i="13"/>
  <c r="I252" i="13"/>
  <c r="Q119" i="13"/>
  <c r="R119" i="13"/>
  <c r="B156" i="13"/>
  <c r="C156" i="13"/>
  <c r="F156" i="13"/>
  <c r="I156" i="13"/>
  <c r="Q120" i="13"/>
  <c r="R120" i="13"/>
  <c r="B158" i="13"/>
  <c r="C158" i="13"/>
  <c r="F158" i="13"/>
  <c r="I158" i="13"/>
  <c r="Q121" i="13"/>
  <c r="R121" i="13"/>
  <c r="B132" i="13"/>
  <c r="C132" i="13"/>
  <c r="F132" i="13"/>
  <c r="I132" i="13"/>
  <c r="Q122" i="13"/>
  <c r="R122" i="13"/>
  <c r="B188" i="13"/>
  <c r="C188" i="13"/>
  <c r="F188" i="13"/>
  <c r="I188" i="13"/>
  <c r="Q123" i="13"/>
  <c r="R123" i="13"/>
  <c r="B91" i="13"/>
  <c r="C91" i="13"/>
  <c r="F91" i="13"/>
  <c r="I91" i="13"/>
  <c r="Q124" i="13"/>
  <c r="R124" i="13"/>
  <c r="B226" i="13"/>
  <c r="C226" i="13"/>
  <c r="F226" i="13"/>
  <c r="I226" i="13"/>
  <c r="Q125" i="13"/>
  <c r="R125" i="13"/>
  <c r="B237" i="13"/>
  <c r="C237" i="13"/>
  <c r="F237" i="13"/>
  <c r="I237" i="13"/>
  <c r="Q126" i="13"/>
  <c r="R126" i="13"/>
  <c r="B74" i="13"/>
  <c r="C74" i="13"/>
  <c r="F74" i="13"/>
  <c r="I74" i="13"/>
  <c r="Q127" i="13"/>
  <c r="R127" i="13"/>
  <c r="B253" i="13"/>
  <c r="C253" i="13"/>
  <c r="F253" i="13"/>
  <c r="I253" i="13"/>
  <c r="Q128" i="13"/>
  <c r="R128" i="13"/>
  <c r="B177" i="13"/>
  <c r="C177" i="13"/>
  <c r="F177" i="13"/>
  <c r="I177" i="13"/>
  <c r="Q129" i="13"/>
  <c r="R129" i="13"/>
  <c r="B238" i="13"/>
  <c r="C238" i="13"/>
  <c r="F238" i="13"/>
  <c r="I238" i="13"/>
  <c r="Q130" i="13"/>
  <c r="R130" i="13"/>
  <c r="B113" i="13"/>
  <c r="C113" i="13"/>
  <c r="F113" i="13"/>
  <c r="I113" i="13"/>
  <c r="Q131" i="13"/>
  <c r="R131" i="13"/>
  <c r="B153" i="13"/>
  <c r="C153" i="13"/>
  <c r="F153" i="13"/>
  <c r="I153" i="13"/>
  <c r="Q132" i="13"/>
  <c r="R132" i="13"/>
  <c r="B254" i="13"/>
  <c r="C254" i="13"/>
  <c r="F254" i="13"/>
  <c r="I254" i="13"/>
  <c r="Q133" i="13"/>
  <c r="R133" i="13"/>
  <c r="B159" i="13"/>
  <c r="C159" i="13"/>
  <c r="F159" i="13"/>
  <c r="I159" i="13"/>
  <c r="Q134" i="13"/>
  <c r="R134" i="13"/>
  <c r="B145" i="13"/>
  <c r="C145" i="13"/>
  <c r="F145" i="13"/>
  <c r="I145" i="13"/>
  <c r="Q135" i="13"/>
  <c r="R135" i="13"/>
  <c r="B138" i="13"/>
  <c r="C138" i="13"/>
  <c r="F138" i="13"/>
  <c r="I138" i="13"/>
  <c r="Q136" i="13"/>
  <c r="R136" i="13"/>
  <c r="B102" i="13"/>
  <c r="C102" i="13"/>
  <c r="F102" i="13"/>
  <c r="I102" i="13"/>
  <c r="Q137" i="13"/>
  <c r="R137" i="13"/>
  <c r="B116" i="13"/>
  <c r="C116" i="13"/>
  <c r="F116" i="13"/>
  <c r="I116" i="13"/>
  <c r="Q138" i="13"/>
  <c r="R138" i="13"/>
  <c r="B178" i="13"/>
  <c r="C178" i="13"/>
  <c r="F178" i="13"/>
  <c r="I178" i="13"/>
  <c r="Q139" i="13"/>
  <c r="R139" i="13"/>
  <c r="B196" i="13"/>
  <c r="C196" i="13"/>
  <c r="F196" i="13"/>
  <c r="I196" i="13"/>
  <c r="Q140" i="13"/>
  <c r="R140" i="13"/>
  <c r="B255" i="13"/>
  <c r="C255" i="13"/>
  <c r="F255" i="13"/>
  <c r="I255" i="13"/>
  <c r="Q141" i="13"/>
  <c r="R141" i="13"/>
  <c r="B162" i="13"/>
  <c r="C162" i="13"/>
  <c r="F162" i="13"/>
  <c r="I162" i="13"/>
  <c r="Q142" i="13"/>
  <c r="R142" i="13"/>
  <c r="B179" i="13"/>
  <c r="C179" i="13"/>
  <c r="F179" i="13"/>
  <c r="I179" i="13"/>
  <c r="Q143" i="13"/>
  <c r="R143" i="13"/>
  <c r="B109" i="13"/>
  <c r="C109" i="13"/>
  <c r="F109" i="13"/>
  <c r="I109" i="13"/>
  <c r="Q144" i="13"/>
  <c r="R144" i="13"/>
  <c r="B208" i="13"/>
  <c r="C208" i="13"/>
  <c r="F208" i="13"/>
  <c r="I208" i="13"/>
  <c r="Q145" i="13"/>
  <c r="R145" i="13"/>
  <c r="B99" i="13"/>
  <c r="C99" i="13"/>
  <c r="F99" i="13"/>
  <c r="I99" i="13"/>
  <c r="Q146" i="13"/>
  <c r="R146" i="13"/>
  <c r="B239" i="13"/>
  <c r="C239" i="13"/>
  <c r="F239" i="13"/>
  <c r="I239" i="13"/>
  <c r="Q147" i="13"/>
  <c r="R147" i="13"/>
  <c r="B160" i="13"/>
  <c r="C160" i="13"/>
  <c r="F160" i="13"/>
  <c r="I160" i="13"/>
  <c r="Q148" i="13"/>
  <c r="R148" i="13"/>
  <c r="B103" i="13"/>
  <c r="C103" i="13"/>
  <c r="F103" i="13"/>
  <c r="I103" i="13"/>
  <c r="Q149" i="13"/>
  <c r="R149" i="13"/>
  <c r="B256" i="13"/>
  <c r="C256" i="13"/>
  <c r="F256" i="13"/>
  <c r="I256" i="13"/>
  <c r="Q150" i="13"/>
  <c r="R150" i="13"/>
  <c r="B169" i="13"/>
  <c r="C169" i="13"/>
  <c r="F169" i="13"/>
  <c r="I169" i="13"/>
  <c r="Q151" i="13"/>
  <c r="R151" i="13"/>
  <c r="B127" i="13"/>
  <c r="C127" i="13"/>
  <c r="F127" i="13"/>
  <c r="I127" i="13"/>
  <c r="Q152" i="13"/>
  <c r="R152" i="13"/>
  <c r="B240" i="13"/>
  <c r="C240" i="13"/>
  <c r="F240" i="13"/>
  <c r="I240" i="13"/>
  <c r="Q153" i="13"/>
  <c r="R153" i="13"/>
  <c r="B241" i="13"/>
  <c r="C241" i="13"/>
  <c r="F241" i="13"/>
  <c r="I241" i="13"/>
  <c r="Q154" i="13"/>
  <c r="R154" i="13"/>
  <c r="B227" i="13"/>
  <c r="C227" i="13"/>
  <c r="F227" i="13"/>
  <c r="I227" i="13"/>
  <c r="Q155" i="13"/>
  <c r="R155" i="13"/>
  <c r="B146" i="13"/>
  <c r="C146" i="13"/>
  <c r="F146" i="13"/>
  <c r="I146" i="13"/>
  <c r="Q156" i="13"/>
  <c r="R156" i="13"/>
  <c r="B147" i="13"/>
  <c r="C147" i="13"/>
  <c r="F147" i="13"/>
  <c r="I147" i="13"/>
  <c r="Q157" i="13"/>
  <c r="R157" i="13"/>
  <c r="B214" i="13"/>
  <c r="C214" i="13"/>
  <c r="F214" i="13"/>
  <c r="I214" i="13"/>
  <c r="Q158" i="13"/>
  <c r="R158" i="13"/>
  <c r="B209" i="13"/>
  <c r="C209" i="13"/>
  <c r="F209" i="13"/>
  <c r="I209" i="13"/>
  <c r="Q159" i="13"/>
  <c r="R159" i="13"/>
  <c r="B106" i="13"/>
  <c r="C106" i="13"/>
  <c r="F106" i="13"/>
  <c r="I106" i="13"/>
  <c r="Q160" i="13"/>
  <c r="R160" i="13"/>
  <c r="B210" i="13"/>
  <c r="C210" i="13"/>
  <c r="F210" i="13"/>
  <c r="I210" i="13"/>
  <c r="Q161" i="13"/>
  <c r="R161" i="13"/>
  <c r="B107" i="13"/>
  <c r="C107" i="13"/>
  <c r="F107" i="13"/>
  <c r="I107" i="13"/>
  <c r="Q162" i="13"/>
  <c r="R162" i="13"/>
  <c r="B121" i="13"/>
  <c r="C121" i="13"/>
  <c r="F121" i="13"/>
  <c r="I121" i="13"/>
  <c r="Q163" i="13"/>
  <c r="R163" i="13"/>
  <c r="B215" i="13"/>
  <c r="C215" i="13"/>
  <c r="F215" i="13"/>
  <c r="I215" i="13"/>
  <c r="Q164" i="13"/>
  <c r="R164" i="13"/>
  <c r="B216" i="13"/>
  <c r="C216" i="13"/>
  <c r="F216" i="13"/>
  <c r="I216" i="13"/>
  <c r="Q165" i="13"/>
  <c r="R165" i="13"/>
  <c r="B242" i="13"/>
  <c r="C242" i="13"/>
  <c r="F242" i="13"/>
  <c r="I242" i="13"/>
  <c r="Q166" i="13"/>
  <c r="R166" i="13"/>
  <c r="B83" i="13"/>
  <c r="C83" i="13"/>
  <c r="F83" i="13"/>
  <c r="I83" i="13"/>
  <c r="Q167" i="13"/>
  <c r="R167" i="13"/>
  <c r="B97" i="13"/>
  <c r="C97" i="13"/>
  <c r="F97" i="13"/>
  <c r="I97" i="13"/>
  <c r="Q168" i="13"/>
  <c r="R168" i="13"/>
  <c r="B84" i="13"/>
  <c r="C84" i="13"/>
  <c r="F84" i="13"/>
  <c r="I84" i="13"/>
  <c r="Q169" i="13"/>
  <c r="R169" i="13"/>
  <c r="B157" i="13"/>
  <c r="C157" i="13"/>
  <c r="F157" i="13"/>
  <c r="I157" i="13"/>
  <c r="Q170" i="13"/>
  <c r="R170" i="13"/>
  <c r="B228" i="13"/>
  <c r="C228" i="13"/>
  <c r="F228" i="13"/>
  <c r="I228" i="13"/>
  <c r="Q171" i="13"/>
  <c r="R171" i="13"/>
  <c r="B243" i="13"/>
  <c r="C243" i="13"/>
  <c r="F243" i="13"/>
  <c r="I243" i="13"/>
  <c r="Q172" i="13"/>
  <c r="R172" i="13"/>
  <c r="B136" i="13"/>
  <c r="C136" i="13"/>
  <c r="F136" i="13"/>
  <c r="I136" i="13"/>
  <c r="Q173" i="13"/>
  <c r="R173" i="13"/>
  <c r="B139" i="13"/>
  <c r="C139" i="13"/>
  <c r="F139" i="13"/>
  <c r="I139" i="13"/>
  <c r="Q174" i="13"/>
  <c r="R174" i="13"/>
  <c r="B244" i="13"/>
  <c r="C244" i="13"/>
  <c r="F244" i="13"/>
  <c r="I244" i="13"/>
  <c r="Q175" i="13"/>
  <c r="R175" i="13"/>
  <c r="B217" i="13"/>
  <c r="C217" i="13"/>
  <c r="F217" i="13"/>
  <c r="I217" i="13"/>
  <c r="Q176" i="13"/>
  <c r="R176" i="13"/>
  <c r="B245" i="13"/>
  <c r="C245" i="13"/>
  <c r="F245" i="13"/>
  <c r="I245" i="13"/>
  <c r="Q177" i="13"/>
  <c r="R177" i="13"/>
  <c r="B163" i="13"/>
  <c r="C163" i="13"/>
  <c r="F163" i="13"/>
  <c r="I163" i="13"/>
  <c r="Q178" i="13"/>
  <c r="R178" i="13"/>
  <c r="B164" i="13"/>
  <c r="C164" i="13"/>
  <c r="F164" i="13"/>
  <c r="I164" i="13"/>
  <c r="Q179" i="13"/>
  <c r="R179" i="13"/>
  <c r="B114" i="13"/>
  <c r="C114" i="13"/>
  <c r="F114" i="13"/>
  <c r="I114" i="13"/>
  <c r="Q180" i="13"/>
  <c r="R180" i="13"/>
  <c r="B197" i="13"/>
  <c r="C197" i="13"/>
  <c r="F197" i="13"/>
  <c r="I197" i="13"/>
  <c r="Q181" i="13"/>
  <c r="R181" i="13"/>
  <c r="B165" i="13"/>
  <c r="C165" i="13"/>
  <c r="F165" i="13"/>
  <c r="I165" i="13"/>
  <c r="Q182" i="13"/>
  <c r="R182" i="13"/>
  <c r="B137" i="13"/>
  <c r="C137" i="13"/>
  <c r="F137" i="13"/>
  <c r="I137" i="13"/>
  <c r="Q183" i="13"/>
  <c r="R183" i="13"/>
  <c r="B198" i="13"/>
  <c r="C198" i="13"/>
  <c r="F198" i="13"/>
  <c r="I198" i="13"/>
  <c r="Q184" i="13"/>
  <c r="R184" i="13"/>
  <c r="B93" i="13"/>
  <c r="C93" i="13"/>
  <c r="F93" i="13"/>
  <c r="I93" i="13"/>
  <c r="Q185" i="13"/>
  <c r="R185" i="13"/>
  <c r="B218" i="13"/>
  <c r="C218" i="13"/>
  <c r="F218" i="13"/>
  <c r="I218" i="13"/>
  <c r="Q186" i="13"/>
  <c r="R186" i="13"/>
  <c r="B77" i="13"/>
  <c r="C77" i="13"/>
  <c r="F77" i="13"/>
  <c r="I77" i="13"/>
  <c r="Q187" i="13"/>
  <c r="R187" i="13"/>
  <c r="B180" i="13"/>
  <c r="C180" i="13"/>
  <c r="F180" i="13"/>
  <c r="I180" i="13"/>
  <c r="Q188" i="13"/>
  <c r="R188" i="13"/>
  <c r="B181" i="13"/>
  <c r="C181" i="13"/>
  <c r="F181" i="13"/>
  <c r="I181" i="13"/>
  <c r="Q189" i="13"/>
  <c r="R189" i="13"/>
  <c r="B80" i="13"/>
  <c r="C80" i="13"/>
  <c r="F80" i="13"/>
  <c r="I80" i="13"/>
  <c r="Q190" i="13"/>
  <c r="R190" i="13"/>
  <c r="B117" i="13"/>
  <c r="C117" i="13"/>
  <c r="F117" i="13"/>
  <c r="I117" i="13"/>
  <c r="Q191" i="13"/>
  <c r="R191" i="13"/>
  <c r="B182" i="13"/>
  <c r="C182" i="13"/>
  <c r="F182" i="13"/>
  <c r="I182" i="13"/>
  <c r="Q192" i="13"/>
  <c r="R192" i="13"/>
  <c r="B110" i="13"/>
  <c r="C110" i="13"/>
  <c r="F110" i="13"/>
  <c r="I110" i="13"/>
  <c r="Q193" i="13"/>
  <c r="R193" i="13"/>
  <c r="B199" i="13"/>
  <c r="C199" i="13"/>
  <c r="F199" i="13"/>
  <c r="I199" i="13"/>
  <c r="Q194" i="13"/>
  <c r="R194" i="13"/>
  <c r="B148" i="13"/>
  <c r="C148" i="13"/>
  <c r="F148" i="13"/>
  <c r="I148" i="13"/>
  <c r="Q195" i="13"/>
  <c r="R195" i="13"/>
  <c r="B81" i="13"/>
  <c r="C81" i="13"/>
  <c r="F81" i="13"/>
  <c r="I81" i="13"/>
  <c r="Q196" i="13"/>
  <c r="R196" i="13"/>
  <c r="B86" i="13"/>
  <c r="C86" i="13"/>
  <c r="F86" i="13"/>
  <c r="I86" i="13"/>
  <c r="Q197" i="13"/>
  <c r="R197" i="13"/>
  <c r="B125" i="13"/>
  <c r="C125" i="13"/>
  <c r="F125" i="13"/>
  <c r="I125" i="13"/>
  <c r="Q198" i="13"/>
  <c r="R198" i="13"/>
  <c r="B257" i="13"/>
  <c r="C257" i="13"/>
  <c r="F257" i="13"/>
  <c r="I257" i="13"/>
  <c r="Q199" i="13"/>
  <c r="R199" i="13"/>
  <c r="B258" i="13"/>
  <c r="C258" i="13"/>
  <c r="F258" i="13"/>
  <c r="I258" i="13"/>
  <c r="Q200" i="13"/>
  <c r="R200" i="13"/>
  <c r="B108" i="13"/>
  <c r="C108" i="13"/>
  <c r="F108" i="13"/>
  <c r="I108" i="13"/>
  <c r="Q201" i="13"/>
  <c r="R201" i="13"/>
  <c r="B183" i="13"/>
  <c r="C183" i="13"/>
  <c r="F183" i="13"/>
  <c r="I183" i="13"/>
  <c r="Q202" i="13"/>
  <c r="R202" i="13"/>
  <c r="B229" i="13"/>
  <c r="C229" i="13"/>
  <c r="F229" i="13"/>
  <c r="I229" i="13"/>
  <c r="Q203" i="13"/>
  <c r="R203" i="13"/>
  <c r="B211" i="13"/>
  <c r="C211" i="13"/>
  <c r="F211" i="13"/>
  <c r="I211" i="13"/>
  <c r="Q204" i="13"/>
  <c r="R204" i="13"/>
  <c r="B154" i="13"/>
  <c r="C154" i="13"/>
  <c r="F154" i="13"/>
  <c r="I154" i="13"/>
  <c r="Q205" i="13"/>
  <c r="R205" i="13"/>
  <c r="B150" i="13"/>
  <c r="C150" i="13"/>
  <c r="F150" i="13"/>
  <c r="I150" i="13"/>
  <c r="Q206" i="13"/>
  <c r="R206" i="13"/>
  <c r="B133" i="13"/>
  <c r="C133" i="13"/>
  <c r="F133" i="13"/>
  <c r="I133" i="13"/>
  <c r="Q207" i="13"/>
  <c r="R207" i="13"/>
  <c r="B115" i="13"/>
  <c r="C115" i="13"/>
  <c r="F115" i="13"/>
  <c r="I115" i="13"/>
  <c r="Q208" i="13"/>
  <c r="R208" i="13"/>
  <c r="B200" i="13"/>
  <c r="C200" i="13"/>
  <c r="F200" i="13"/>
  <c r="I200" i="13"/>
  <c r="Q209" i="13"/>
  <c r="R209" i="13"/>
  <c r="B75" i="13"/>
  <c r="C75" i="13"/>
  <c r="F75" i="13"/>
  <c r="I75" i="13"/>
  <c r="Q210" i="13"/>
  <c r="R210" i="13"/>
  <c r="B246" i="13"/>
  <c r="C246" i="13"/>
  <c r="F246" i="13"/>
  <c r="I246" i="13"/>
  <c r="Q211" i="13"/>
  <c r="R211" i="13"/>
  <c r="B94" i="13"/>
  <c r="C94" i="13"/>
  <c r="F94" i="13"/>
  <c r="I94" i="13"/>
  <c r="Q212" i="13"/>
  <c r="R212" i="13"/>
  <c r="B259" i="13"/>
  <c r="C259" i="13"/>
  <c r="F259" i="13"/>
  <c r="I259" i="13"/>
  <c r="Q213" i="13"/>
  <c r="R213" i="13"/>
  <c r="B184" i="13"/>
  <c r="C184" i="13"/>
  <c r="F184" i="13"/>
  <c r="I184" i="13"/>
  <c r="Q214" i="13"/>
  <c r="R214" i="13"/>
  <c r="B219" i="13"/>
  <c r="C219" i="13"/>
  <c r="F219" i="13"/>
  <c r="I219" i="13"/>
  <c r="Q215" i="13"/>
  <c r="R215" i="13"/>
  <c r="B212" i="13"/>
  <c r="C212" i="13"/>
  <c r="F212" i="13"/>
  <c r="I212" i="13"/>
  <c r="Q216" i="13"/>
  <c r="R216" i="13"/>
  <c r="B201" i="13"/>
  <c r="C201" i="13"/>
  <c r="F201" i="13"/>
  <c r="I201" i="13"/>
  <c r="Q217" i="13"/>
  <c r="R217" i="13"/>
  <c r="B118" i="13"/>
  <c r="C118" i="13"/>
  <c r="F118" i="13"/>
  <c r="I118" i="13"/>
  <c r="Q218" i="13"/>
  <c r="R218" i="13"/>
  <c r="B230" i="13"/>
  <c r="C230" i="13"/>
  <c r="F230" i="13"/>
  <c r="I230" i="13"/>
  <c r="Q219" i="13"/>
  <c r="R219" i="13"/>
  <c r="B82" i="13"/>
  <c r="C82" i="13"/>
  <c r="F82" i="13"/>
  <c r="I82" i="13"/>
  <c r="Q220" i="13"/>
  <c r="R220" i="13"/>
  <c r="B129" i="13"/>
  <c r="C129" i="13"/>
  <c r="F129" i="13"/>
  <c r="I129" i="13"/>
  <c r="Q221" i="13"/>
  <c r="R221" i="13"/>
  <c r="B260" i="13"/>
  <c r="C260" i="13"/>
  <c r="F260" i="13"/>
  <c r="I260" i="13"/>
  <c r="Q222" i="13"/>
  <c r="R222" i="13"/>
  <c r="B89" i="13"/>
  <c r="C89" i="13"/>
  <c r="F89" i="13"/>
  <c r="I89" i="13"/>
  <c r="Q223" i="13"/>
  <c r="R223" i="13"/>
  <c r="B140" i="13"/>
  <c r="C140" i="13"/>
  <c r="F140" i="13"/>
  <c r="I140" i="13"/>
  <c r="Q224" i="13"/>
  <c r="R224" i="13"/>
  <c r="B130" i="13"/>
  <c r="C130" i="13"/>
  <c r="F130" i="13"/>
  <c r="I130" i="13"/>
  <c r="Q225" i="13"/>
  <c r="R225" i="13"/>
  <c r="B76" i="13"/>
  <c r="C76" i="13"/>
  <c r="F76" i="13"/>
  <c r="I76" i="13"/>
  <c r="Q226" i="13"/>
  <c r="R226" i="13"/>
  <c r="B231" i="13"/>
  <c r="C231" i="13"/>
  <c r="F231" i="13"/>
  <c r="I231" i="13"/>
  <c r="Q227" i="13"/>
  <c r="R227" i="13"/>
  <c r="B98" i="13"/>
  <c r="C98" i="13"/>
  <c r="F98" i="13"/>
  <c r="I98" i="13"/>
  <c r="Q228" i="13"/>
  <c r="R228" i="13"/>
  <c r="B171" i="13"/>
  <c r="C171" i="13"/>
  <c r="F171" i="13"/>
  <c r="I171" i="13"/>
  <c r="Q229" i="13"/>
  <c r="R229" i="13"/>
  <c r="B213" i="13"/>
  <c r="C213" i="13"/>
  <c r="F213" i="13"/>
  <c r="I213" i="13"/>
  <c r="Q230" i="13"/>
  <c r="R230" i="13"/>
  <c r="B247" i="13"/>
  <c r="C247" i="13"/>
  <c r="F247" i="13"/>
  <c r="I247" i="13"/>
  <c r="Q231" i="13"/>
  <c r="R231" i="13"/>
  <c r="B261" i="13"/>
  <c r="C261" i="13"/>
  <c r="F261" i="13"/>
  <c r="I261" i="13"/>
  <c r="Q232" i="13"/>
  <c r="R232" i="13"/>
  <c r="B262" i="13"/>
  <c r="C262" i="13"/>
  <c r="F262" i="13"/>
  <c r="I262" i="13"/>
  <c r="Q233" i="13"/>
  <c r="R233" i="13"/>
  <c r="B185" i="13"/>
  <c r="C185" i="13"/>
  <c r="F185" i="13"/>
  <c r="I185" i="13"/>
  <c r="Q234" i="13"/>
  <c r="R234" i="13"/>
  <c r="B220" i="13"/>
  <c r="C220" i="13"/>
  <c r="F220" i="13"/>
  <c r="I220" i="13"/>
  <c r="Q235" i="13"/>
  <c r="R235" i="13"/>
  <c r="B85" i="13"/>
  <c r="C85" i="13"/>
  <c r="F85" i="13"/>
  <c r="I85" i="13"/>
  <c r="Q236" i="13"/>
  <c r="R236" i="13"/>
  <c r="B90" i="13"/>
  <c r="C90" i="13"/>
  <c r="F90" i="13"/>
  <c r="I90" i="13"/>
  <c r="Q237" i="13"/>
  <c r="R237" i="13"/>
  <c r="B149" i="13"/>
  <c r="C149" i="13"/>
  <c r="F149" i="13"/>
  <c r="I149" i="13"/>
  <c r="Q238" i="13"/>
  <c r="R238" i="13"/>
  <c r="B202" i="13"/>
  <c r="C202" i="13"/>
  <c r="F202" i="13"/>
  <c r="I202" i="13"/>
  <c r="Q239" i="13"/>
  <c r="R239" i="13"/>
  <c r="B131" i="13"/>
  <c r="C131" i="13"/>
  <c r="F131" i="13"/>
  <c r="I131" i="13"/>
  <c r="Q240" i="13"/>
  <c r="R240" i="13"/>
  <c r="B174" i="13"/>
  <c r="C174" i="13"/>
  <c r="F174" i="13"/>
  <c r="I174" i="13"/>
  <c r="Q241" i="13"/>
  <c r="R241" i="13"/>
  <c r="B104" i="13"/>
  <c r="C104" i="13"/>
  <c r="F104" i="13"/>
  <c r="I104" i="13"/>
  <c r="Q242" i="13"/>
  <c r="R242" i="13"/>
  <c r="B142" i="13"/>
  <c r="C142" i="13"/>
  <c r="F142" i="13"/>
  <c r="I142" i="13"/>
  <c r="Q243" i="13"/>
  <c r="R243" i="13"/>
  <c r="B203" i="13"/>
  <c r="C203" i="13"/>
  <c r="F203" i="13"/>
  <c r="I203" i="13"/>
  <c r="Q244" i="13"/>
  <c r="R244" i="13"/>
  <c r="B166" i="13"/>
  <c r="C166" i="13"/>
  <c r="F166" i="13"/>
  <c r="I166" i="13"/>
  <c r="Q245" i="13"/>
  <c r="R245" i="13"/>
  <c r="B186" i="13"/>
  <c r="C186" i="13"/>
  <c r="F186" i="13"/>
  <c r="I186" i="13"/>
  <c r="Q246" i="13"/>
  <c r="R246" i="13"/>
  <c r="B128" i="13"/>
  <c r="C128" i="13"/>
  <c r="F128" i="13"/>
  <c r="I128" i="13"/>
  <c r="Q247" i="13"/>
  <c r="R247" i="13"/>
  <c r="B126" i="13"/>
  <c r="C126" i="13"/>
  <c r="F126" i="13"/>
  <c r="I126" i="13"/>
  <c r="Q248" i="13"/>
  <c r="R248" i="13"/>
  <c r="B95" i="13"/>
  <c r="C95" i="13"/>
  <c r="F95" i="13"/>
  <c r="I95" i="13"/>
  <c r="Q249" i="13"/>
  <c r="R249" i="13"/>
  <c r="B204" i="13"/>
  <c r="C204" i="13"/>
  <c r="F204" i="13"/>
  <c r="I204" i="13"/>
  <c r="Q250" i="13"/>
  <c r="R250" i="13"/>
  <c r="B221" i="13"/>
  <c r="C221" i="13"/>
  <c r="F221" i="13"/>
  <c r="I221" i="13"/>
  <c r="Q251" i="13"/>
  <c r="R251" i="13"/>
  <c r="B222" i="13"/>
  <c r="C222" i="13"/>
  <c r="F222" i="13"/>
  <c r="I222" i="13"/>
  <c r="Q252" i="13"/>
  <c r="R252" i="13"/>
  <c r="B167" i="13"/>
  <c r="C167" i="13"/>
  <c r="F167" i="13"/>
  <c r="I167" i="13"/>
  <c r="Q253" i="13"/>
  <c r="R253" i="13"/>
  <c r="B248" i="13"/>
  <c r="C248" i="13"/>
  <c r="F248" i="13"/>
  <c r="I248" i="13"/>
  <c r="Q254" i="13"/>
  <c r="R254" i="13"/>
  <c r="B96" i="13"/>
  <c r="C96" i="13"/>
  <c r="F96" i="13"/>
  <c r="I96" i="13"/>
  <c r="Q255" i="13"/>
  <c r="R255" i="13"/>
  <c r="B168" i="13"/>
  <c r="C168" i="13"/>
  <c r="F168" i="13"/>
  <c r="I168" i="13"/>
  <c r="Q256" i="13"/>
  <c r="R256" i="13"/>
  <c r="B119" i="13"/>
  <c r="C119" i="13"/>
  <c r="F119" i="13"/>
  <c r="I119" i="13"/>
  <c r="Q257" i="13"/>
  <c r="R257" i="13"/>
  <c r="B172" i="13"/>
  <c r="C172" i="13"/>
  <c r="F172" i="13"/>
  <c r="I172" i="13"/>
  <c r="Q258" i="13"/>
  <c r="R258" i="13"/>
  <c r="B73" i="13"/>
  <c r="C73" i="13"/>
  <c r="F73" i="13"/>
  <c r="I73" i="13"/>
  <c r="Q259" i="13"/>
  <c r="R259" i="13"/>
  <c r="B151" i="13"/>
  <c r="C151" i="13"/>
  <c r="F151" i="13"/>
  <c r="I151" i="13"/>
  <c r="Q260" i="13"/>
  <c r="R260" i="13"/>
  <c r="B120" i="13"/>
  <c r="C120" i="13"/>
  <c r="F120" i="13"/>
  <c r="I120" i="13"/>
  <c r="Q261" i="13"/>
  <c r="R261" i="13"/>
  <c r="B92" i="13"/>
  <c r="C92" i="13"/>
  <c r="F92" i="13"/>
  <c r="I92" i="13"/>
  <c r="Q262" i="13"/>
  <c r="R262" i="13"/>
  <c r="J718" i="13"/>
  <c r="K718" i="13"/>
  <c r="L718" i="13"/>
  <c r="M718" i="13"/>
  <c r="N718" i="13"/>
  <c r="O718" i="13"/>
  <c r="R584" i="13"/>
  <c r="R648" i="13"/>
  <c r="R674" i="13"/>
  <c r="R667" i="13"/>
  <c r="R662" i="13"/>
  <c r="R688" i="13"/>
  <c r="R702" i="13"/>
  <c r="R691" i="13"/>
  <c r="R594" i="13"/>
  <c r="R568" i="13"/>
  <c r="R706" i="13"/>
  <c r="R569" i="13"/>
  <c r="R570" i="13"/>
  <c r="R565" i="13"/>
  <c r="R669" i="13"/>
  <c r="R644" i="13"/>
  <c r="R645" i="13"/>
  <c r="R618" i="13"/>
  <c r="R627" i="13"/>
  <c r="R602" i="13"/>
  <c r="R585" i="13"/>
  <c r="R625" i="13"/>
  <c r="R649" i="13"/>
  <c r="R675" i="13"/>
  <c r="R595" i="13"/>
  <c r="R613" i="13"/>
  <c r="R703" i="13"/>
  <c r="R707" i="13"/>
  <c r="R663" i="13"/>
  <c r="R628" i="13"/>
  <c r="R566" i="13"/>
  <c r="R573" i="13"/>
  <c r="R607" i="13"/>
  <c r="R650" i="13"/>
  <c r="R664" i="13"/>
  <c r="R642" i="13"/>
  <c r="R651" i="13"/>
  <c r="R692" i="13"/>
  <c r="R708" i="13"/>
  <c r="R559" i="13"/>
  <c r="R633" i="13"/>
  <c r="R709" i="13"/>
  <c r="R621" i="13"/>
  <c r="R622" i="13"/>
  <c r="R591" i="13"/>
  <c r="R629" i="13"/>
  <c r="R676" i="13"/>
  <c r="R693" i="13"/>
  <c r="R704" i="13"/>
  <c r="R634" i="13"/>
  <c r="R694" i="13"/>
  <c r="R577" i="13"/>
  <c r="R609" i="13"/>
  <c r="R710" i="13"/>
  <c r="R619" i="13"/>
  <c r="R596" i="13"/>
  <c r="R597" i="13"/>
  <c r="R554" i="13"/>
  <c r="R578" i="13"/>
  <c r="R630" i="13"/>
  <c r="R668" i="13"/>
  <c r="R711" i="13"/>
  <c r="R614" i="13"/>
  <c r="R635" i="13"/>
  <c r="R557" i="13"/>
  <c r="R652" i="13"/>
  <c r="R555" i="13"/>
  <c r="R695" i="13"/>
  <c r="R610" i="13"/>
  <c r="R560" i="13"/>
  <c r="R705" i="13"/>
  <c r="R636" i="13"/>
  <c r="R567" i="13"/>
  <c r="R696" i="13"/>
  <c r="R689" i="13"/>
  <c r="R677" i="13"/>
  <c r="R603" i="13"/>
  <c r="R604" i="13"/>
  <c r="R678" i="13"/>
  <c r="R653" i="13"/>
  <c r="R561" i="13"/>
  <c r="R646" i="13"/>
  <c r="R562" i="13"/>
  <c r="R574" i="13"/>
  <c r="R686" i="13"/>
  <c r="R679" i="13"/>
  <c r="R697" i="13"/>
  <c r="R611" i="13"/>
  <c r="R680" i="13"/>
  <c r="R687" i="13"/>
  <c r="R583" i="13"/>
  <c r="R598" i="13"/>
  <c r="R698" i="13"/>
  <c r="R670" i="13"/>
  <c r="R699" i="13"/>
  <c r="R623" i="13"/>
  <c r="R615" i="13"/>
  <c r="R579" i="13"/>
  <c r="R654" i="13"/>
  <c r="R612" i="13"/>
  <c r="R599" i="13"/>
  <c r="R655" i="13"/>
  <c r="R671" i="13"/>
  <c r="R637" i="13"/>
  <c r="R631" i="13"/>
  <c r="R580" i="13"/>
  <c r="R638" i="13"/>
  <c r="R563" i="13"/>
  <c r="R665" i="13"/>
  <c r="R601" i="13"/>
  <c r="R575" i="13"/>
  <c r="R712" i="13"/>
  <c r="R713" i="13"/>
  <c r="R564" i="13"/>
  <c r="R639" i="13"/>
  <c r="R681" i="13"/>
  <c r="R656" i="13"/>
  <c r="R608" i="13"/>
  <c r="R606" i="13"/>
  <c r="R586" i="13"/>
  <c r="R581" i="13"/>
  <c r="R657" i="13"/>
  <c r="R700" i="13"/>
  <c r="R714" i="13"/>
  <c r="R632" i="13"/>
  <c r="R672" i="13"/>
  <c r="R666" i="13"/>
  <c r="R658" i="13"/>
  <c r="R571" i="13"/>
  <c r="R682" i="13"/>
  <c r="R587" i="13"/>
  <c r="R715" i="13"/>
  <c r="R600" i="13"/>
  <c r="R590" i="13"/>
  <c r="R683" i="13"/>
  <c r="R556" i="13"/>
  <c r="R624" i="13"/>
  <c r="R659" i="13"/>
  <c r="R701" i="13"/>
  <c r="R716" i="13"/>
  <c r="R717" i="13"/>
  <c r="R626" i="13"/>
  <c r="R673" i="13"/>
  <c r="R592" i="13"/>
  <c r="R660" i="13"/>
  <c r="R588" i="13"/>
  <c r="R640" i="13"/>
  <c r="R558" i="13"/>
  <c r="R605" i="13"/>
  <c r="R661" i="13"/>
  <c r="R620" i="13"/>
  <c r="R641" i="13"/>
  <c r="R589" i="13"/>
  <c r="R576" i="13"/>
  <c r="R647" i="13"/>
  <c r="R684" i="13"/>
  <c r="R685" i="13"/>
  <c r="R616" i="13"/>
  <c r="R690" i="13"/>
  <c r="R617" i="13"/>
  <c r="R582" i="13"/>
  <c r="R643" i="13"/>
  <c r="R593" i="13"/>
  <c r="R572" i="13"/>
  <c r="R718" i="13"/>
  <c r="Q584" i="13"/>
  <c r="Q648" i="13"/>
  <c r="Q674" i="13"/>
  <c r="Q667" i="13"/>
  <c r="Q662" i="13"/>
  <c r="Q688" i="13"/>
  <c r="Q702" i="13"/>
  <c r="Q691" i="13"/>
  <c r="Q594" i="13"/>
  <c r="Q568" i="13"/>
  <c r="Q706" i="13"/>
  <c r="Q569" i="13"/>
  <c r="Q570" i="13"/>
  <c r="Q565" i="13"/>
  <c r="Q669" i="13"/>
  <c r="Q644" i="13"/>
  <c r="Q645" i="13"/>
  <c r="Q618" i="13"/>
  <c r="Q627" i="13"/>
  <c r="Q602" i="13"/>
  <c r="Q585" i="13"/>
  <c r="Q625" i="13"/>
  <c r="Q649" i="13"/>
  <c r="Q675" i="13"/>
  <c r="Q595" i="13"/>
  <c r="Q613" i="13"/>
  <c r="Q703" i="13"/>
  <c r="Q707" i="13"/>
  <c r="Q663" i="13"/>
  <c r="Q628" i="13"/>
  <c r="Q566" i="13"/>
  <c r="Q573" i="13"/>
  <c r="Q607" i="13"/>
  <c r="Q650" i="13"/>
  <c r="Q664" i="13"/>
  <c r="Q642" i="13"/>
  <c r="Q651" i="13"/>
  <c r="Q692" i="13"/>
  <c r="Q708" i="13"/>
  <c r="Q559" i="13"/>
  <c r="Q633" i="13"/>
  <c r="Q709" i="13"/>
  <c r="Q621" i="13"/>
  <c r="Q622" i="13"/>
  <c r="Q591" i="13"/>
  <c r="Q629" i="13"/>
  <c r="Q676" i="13"/>
  <c r="Q693" i="13"/>
  <c r="Q704" i="13"/>
  <c r="Q634" i="13"/>
  <c r="Q694" i="13"/>
  <c r="Q577" i="13"/>
  <c r="Q609" i="13"/>
  <c r="Q710" i="13"/>
  <c r="Q619" i="13"/>
  <c r="Q596" i="13"/>
  <c r="Q597" i="13"/>
  <c r="Q554" i="13"/>
  <c r="Q578" i="13"/>
  <c r="Q630" i="13"/>
  <c r="Q668" i="13"/>
  <c r="Q711" i="13"/>
  <c r="Q614" i="13"/>
  <c r="Q635" i="13"/>
  <c r="Q557" i="13"/>
  <c r="Q652" i="13"/>
  <c r="Q555" i="13"/>
  <c r="Q695" i="13"/>
  <c r="Q610" i="13"/>
  <c r="Q560" i="13"/>
  <c r="Q705" i="13"/>
  <c r="Q636" i="13"/>
  <c r="Q567" i="13"/>
  <c r="Q696" i="13"/>
  <c r="Q689" i="13"/>
  <c r="Q677" i="13"/>
  <c r="Q603" i="13"/>
  <c r="Q604" i="13"/>
  <c r="Q678" i="13"/>
  <c r="Q653" i="13"/>
  <c r="Q561" i="13"/>
  <c r="Q646" i="13"/>
  <c r="Q562" i="13"/>
  <c r="Q574" i="13"/>
  <c r="Q686" i="13"/>
  <c r="Q679" i="13"/>
  <c r="Q697" i="13"/>
  <c r="Q611" i="13"/>
  <c r="Q680" i="13"/>
  <c r="Q687" i="13"/>
  <c r="Q583" i="13"/>
  <c r="Q598" i="13"/>
  <c r="Q698" i="13"/>
  <c r="Q670" i="13"/>
  <c r="Q699" i="13"/>
  <c r="Q623" i="13"/>
  <c r="Q615" i="13"/>
  <c r="Q579" i="13"/>
  <c r="Q654" i="13"/>
  <c r="Q612" i="13"/>
  <c r="Q599" i="13"/>
  <c r="Q655" i="13"/>
  <c r="Q671" i="13"/>
  <c r="Q637" i="13"/>
  <c r="Q631" i="13"/>
  <c r="Q580" i="13"/>
  <c r="Q638" i="13"/>
  <c r="Q563" i="13"/>
  <c r="Q665" i="13"/>
  <c r="Q601" i="13"/>
  <c r="Q575" i="13"/>
  <c r="Q712" i="13"/>
  <c r="Q713" i="13"/>
  <c r="Q564" i="13"/>
  <c r="Q639" i="13"/>
  <c r="Q681" i="13"/>
  <c r="Q656" i="13"/>
  <c r="Q608" i="13"/>
  <c r="Q606" i="13"/>
  <c r="Q586" i="13"/>
  <c r="Q581" i="13"/>
  <c r="Q657" i="13"/>
  <c r="Q700" i="13"/>
  <c r="Q714" i="13"/>
  <c r="Q632" i="13"/>
  <c r="Q672" i="13"/>
  <c r="Q666" i="13"/>
  <c r="Q658" i="13"/>
  <c r="Q571" i="13"/>
  <c r="Q682" i="13"/>
  <c r="Q587" i="13"/>
  <c r="Q715" i="13"/>
  <c r="Q600" i="13"/>
  <c r="Q590" i="13"/>
  <c r="Q683" i="13"/>
  <c r="Q556" i="13"/>
  <c r="Q624" i="13"/>
  <c r="Q659" i="13"/>
  <c r="Q701" i="13"/>
  <c r="Q716" i="13"/>
  <c r="Q717" i="13"/>
  <c r="Q626" i="13"/>
  <c r="Q673" i="13"/>
  <c r="Q592" i="13"/>
  <c r="Q660" i="13"/>
  <c r="Q588" i="13"/>
  <c r="Q640" i="13"/>
  <c r="Q558" i="13"/>
  <c r="Q605" i="13"/>
  <c r="Q661" i="13"/>
  <c r="Q620" i="13"/>
  <c r="Q641" i="13"/>
  <c r="Q589" i="13"/>
  <c r="Q576" i="13"/>
  <c r="Q647" i="13"/>
  <c r="Q684" i="13"/>
  <c r="Q685" i="13"/>
  <c r="Q616" i="13"/>
  <c r="Q690" i="13"/>
  <c r="Q617" i="13"/>
  <c r="Q582" i="13"/>
  <c r="Q643" i="13"/>
  <c r="Q593" i="13"/>
  <c r="Q572" i="13"/>
  <c r="Q718" i="13"/>
  <c r="B669" i="13"/>
  <c r="C669" i="13"/>
  <c r="D669" i="13"/>
  <c r="E669" i="13"/>
  <c r="B644" i="13"/>
  <c r="C644" i="13"/>
  <c r="D644" i="13"/>
  <c r="E644" i="13"/>
  <c r="B645" i="13"/>
  <c r="C645" i="13"/>
  <c r="D645" i="13"/>
  <c r="E645" i="13"/>
  <c r="B618" i="13"/>
  <c r="C618" i="13"/>
  <c r="D618" i="13"/>
  <c r="E618" i="13"/>
  <c r="B627" i="13"/>
  <c r="C627" i="13"/>
  <c r="D627" i="13"/>
  <c r="E627" i="13"/>
  <c r="B602" i="13"/>
  <c r="C602" i="13"/>
  <c r="D602" i="13"/>
  <c r="E602" i="13"/>
  <c r="B585" i="13"/>
  <c r="C585" i="13"/>
  <c r="D585" i="13"/>
  <c r="E585" i="13"/>
  <c r="B625" i="13"/>
  <c r="C625" i="13"/>
  <c r="D625" i="13"/>
  <c r="E625" i="13"/>
  <c r="B649" i="13"/>
  <c r="C649" i="13"/>
  <c r="D649" i="13"/>
  <c r="E649" i="13"/>
  <c r="B675" i="13"/>
  <c r="C675" i="13"/>
  <c r="D675" i="13"/>
  <c r="E675" i="13"/>
  <c r="B595" i="13"/>
  <c r="C595" i="13"/>
  <c r="D595" i="13"/>
  <c r="E595" i="13"/>
  <c r="B613" i="13"/>
  <c r="C613" i="13"/>
  <c r="D613" i="13"/>
  <c r="E613" i="13"/>
  <c r="B703" i="13"/>
  <c r="C703" i="13"/>
  <c r="D703" i="13"/>
  <c r="E703" i="13"/>
  <c r="B707" i="13"/>
  <c r="C707" i="13"/>
  <c r="D707" i="13"/>
  <c r="E707" i="13"/>
  <c r="B663" i="13"/>
  <c r="C663" i="13"/>
  <c r="D663" i="13"/>
  <c r="E663" i="13"/>
  <c r="B628" i="13"/>
  <c r="C628" i="13"/>
  <c r="D628" i="13"/>
  <c r="E628" i="13"/>
  <c r="B566" i="13"/>
  <c r="C566" i="13"/>
  <c r="D566" i="13"/>
  <c r="E566" i="13"/>
  <c r="B544" i="13"/>
  <c r="C544" i="13"/>
  <c r="D544" i="13"/>
  <c r="E544" i="13"/>
  <c r="B573" i="13"/>
  <c r="C573" i="13"/>
  <c r="D573" i="13"/>
  <c r="E573" i="13"/>
  <c r="B607" i="13"/>
  <c r="C607" i="13"/>
  <c r="D607" i="13"/>
  <c r="E607" i="13"/>
  <c r="B650" i="13"/>
  <c r="C650" i="13"/>
  <c r="D650" i="13"/>
  <c r="E650" i="13"/>
  <c r="B664" i="13"/>
  <c r="C664" i="13"/>
  <c r="D664" i="13"/>
  <c r="E664" i="13"/>
  <c r="B642" i="13"/>
  <c r="C642" i="13"/>
  <c r="D642" i="13"/>
  <c r="E642" i="13"/>
  <c r="B651" i="13"/>
  <c r="C651" i="13"/>
  <c r="D651" i="13"/>
  <c r="E651" i="13"/>
  <c r="B692" i="13"/>
  <c r="C692" i="13"/>
  <c r="D692" i="13"/>
  <c r="E692" i="13"/>
  <c r="B708" i="13"/>
  <c r="C708" i="13"/>
  <c r="D708" i="13"/>
  <c r="E708" i="13"/>
  <c r="B559" i="13"/>
  <c r="C559" i="13"/>
  <c r="D559" i="13"/>
  <c r="E559" i="13"/>
  <c r="B633" i="13"/>
  <c r="C633" i="13"/>
  <c r="D633" i="13"/>
  <c r="E633" i="13"/>
  <c r="B709" i="13"/>
  <c r="C709" i="13"/>
  <c r="D709" i="13"/>
  <c r="E709" i="13"/>
  <c r="B621" i="13"/>
  <c r="C621" i="13"/>
  <c r="D621" i="13"/>
  <c r="E621" i="13"/>
  <c r="B622" i="13"/>
  <c r="C622" i="13"/>
  <c r="D622" i="13"/>
  <c r="E622" i="13"/>
  <c r="B591" i="13"/>
  <c r="C591" i="13"/>
  <c r="D591" i="13"/>
  <c r="E591" i="13"/>
  <c r="B629" i="13"/>
  <c r="C629" i="13"/>
  <c r="D629" i="13"/>
  <c r="E629" i="13"/>
  <c r="B546" i="13"/>
  <c r="C546" i="13"/>
  <c r="D546" i="13"/>
  <c r="E546" i="13"/>
  <c r="B676" i="13"/>
  <c r="C676" i="13"/>
  <c r="D676" i="13"/>
  <c r="E676" i="13"/>
  <c r="B693" i="13"/>
  <c r="C693" i="13"/>
  <c r="D693" i="13"/>
  <c r="E693" i="13"/>
  <c r="B704" i="13"/>
  <c r="C704" i="13"/>
  <c r="D704" i="13"/>
  <c r="E704" i="13"/>
  <c r="B634" i="13"/>
  <c r="C634" i="13"/>
  <c r="D634" i="13"/>
  <c r="E634" i="13"/>
  <c r="B694" i="13"/>
  <c r="C694" i="13"/>
  <c r="D694" i="13"/>
  <c r="E694" i="13"/>
  <c r="B577" i="13"/>
  <c r="C577" i="13"/>
  <c r="D577" i="13"/>
  <c r="E577" i="13"/>
  <c r="B609" i="13"/>
  <c r="C609" i="13"/>
  <c r="D609" i="13"/>
  <c r="E609" i="13"/>
  <c r="B710" i="13"/>
  <c r="C710" i="13"/>
  <c r="D710" i="13"/>
  <c r="E710" i="13"/>
  <c r="B619" i="13"/>
  <c r="C619" i="13"/>
  <c r="D619" i="13"/>
  <c r="E619" i="13"/>
  <c r="B596" i="13"/>
  <c r="C596" i="13"/>
  <c r="D596" i="13"/>
  <c r="E596" i="13"/>
  <c r="B597" i="13"/>
  <c r="C597" i="13"/>
  <c r="D597" i="13"/>
  <c r="E597" i="13"/>
  <c r="B554" i="13"/>
  <c r="C554" i="13"/>
  <c r="D554" i="13"/>
  <c r="E554" i="13"/>
  <c r="B578" i="13"/>
  <c r="C578" i="13"/>
  <c r="D578" i="13"/>
  <c r="E578" i="13"/>
  <c r="B630" i="13"/>
  <c r="C630" i="13"/>
  <c r="D630" i="13"/>
  <c r="E630" i="13"/>
  <c r="B668" i="13"/>
  <c r="C668" i="13"/>
  <c r="D668" i="13"/>
  <c r="E668" i="13"/>
  <c r="B711" i="13"/>
  <c r="C711" i="13"/>
  <c r="D711" i="13"/>
  <c r="E711" i="13"/>
  <c r="B614" i="13"/>
  <c r="C614" i="13"/>
  <c r="D614" i="13"/>
  <c r="E614" i="13"/>
  <c r="B635" i="13"/>
  <c r="C635" i="13"/>
  <c r="D635" i="13"/>
  <c r="E635" i="13"/>
  <c r="B557" i="13"/>
  <c r="C557" i="13"/>
  <c r="D557" i="13"/>
  <c r="E557" i="13"/>
  <c r="B652" i="13"/>
  <c r="C652" i="13"/>
  <c r="D652" i="13"/>
  <c r="E652" i="13"/>
  <c r="B555" i="13"/>
  <c r="C555" i="13"/>
  <c r="D555" i="13"/>
  <c r="E555" i="13"/>
  <c r="B695" i="13"/>
  <c r="C695" i="13"/>
  <c r="D695" i="13"/>
  <c r="E695" i="13"/>
  <c r="B610" i="13"/>
  <c r="C610" i="13"/>
  <c r="D610" i="13"/>
  <c r="E610" i="13"/>
  <c r="B560" i="13"/>
  <c r="C560" i="13"/>
  <c r="D560" i="13"/>
  <c r="E560" i="13"/>
  <c r="B705" i="13"/>
  <c r="C705" i="13"/>
  <c r="D705" i="13"/>
  <c r="E705" i="13"/>
  <c r="B636" i="13"/>
  <c r="C636" i="13"/>
  <c r="D636" i="13"/>
  <c r="E636" i="13"/>
  <c r="B567" i="13"/>
  <c r="C567" i="13"/>
  <c r="D567" i="13"/>
  <c r="E567" i="13"/>
  <c r="B696" i="13"/>
  <c r="C696" i="13"/>
  <c r="D696" i="13"/>
  <c r="E696" i="13"/>
  <c r="B689" i="13"/>
  <c r="C689" i="13"/>
  <c r="D689" i="13"/>
  <c r="E689" i="13"/>
  <c r="B677" i="13"/>
  <c r="C677" i="13"/>
  <c r="D677" i="13"/>
  <c r="E677" i="13"/>
  <c r="B603" i="13"/>
  <c r="C603" i="13"/>
  <c r="D603" i="13"/>
  <c r="E603" i="13"/>
  <c r="B604" i="13"/>
  <c r="C604" i="13"/>
  <c r="D604" i="13"/>
  <c r="E604" i="13"/>
  <c r="B678" i="13"/>
  <c r="C678" i="13"/>
  <c r="D678" i="13"/>
  <c r="E678" i="13"/>
  <c r="B653" i="13"/>
  <c r="C653" i="13"/>
  <c r="D653" i="13"/>
  <c r="E653" i="13"/>
  <c r="B561" i="13"/>
  <c r="C561" i="13"/>
  <c r="D561" i="13"/>
  <c r="E561" i="13"/>
  <c r="B646" i="13"/>
  <c r="C646" i="13"/>
  <c r="D646" i="13"/>
  <c r="E646" i="13"/>
  <c r="B562" i="13"/>
  <c r="C562" i="13"/>
  <c r="D562" i="13"/>
  <c r="E562" i="13"/>
  <c r="B574" i="13"/>
  <c r="C574" i="13"/>
  <c r="D574" i="13"/>
  <c r="E574" i="13"/>
  <c r="B686" i="13"/>
  <c r="C686" i="13"/>
  <c r="D686" i="13"/>
  <c r="E686" i="13"/>
  <c r="B679" i="13"/>
  <c r="C679" i="13"/>
  <c r="D679" i="13"/>
  <c r="E679" i="13"/>
  <c r="B697" i="13"/>
  <c r="C697" i="13"/>
  <c r="D697" i="13"/>
  <c r="E697" i="13"/>
  <c r="B539" i="13"/>
  <c r="C539" i="13"/>
  <c r="D539" i="13"/>
  <c r="E539" i="13"/>
  <c r="B548" i="13"/>
  <c r="C548" i="13"/>
  <c r="D548" i="13"/>
  <c r="E548" i="13"/>
  <c r="B540" i="13"/>
  <c r="C540" i="13"/>
  <c r="D540" i="13"/>
  <c r="E540" i="13"/>
  <c r="B611" i="13"/>
  <c r="C611" i="13"/>
  <c r="D611" i="13"/>
  <c r="E611" i="13"/>
  <c r="B680" i="13"/>
  <c r="C680" i="13"/>
  <c r="D680" i="13"/>
  <c r="E680" i="13"/>
  <c r="B687" i="13"/>
  <c r="C687" i="13"/>
  <c r="D687" i="13"/>
  <c r="E687" i="13"/>
  <c r="B583" i="13"/>
  <c r="C583" i="13"/>
  <c r="D583" i="13"/>
  <c r="E583" i="13"/>
  <c r="B598" i="13"/>
  <c r="C598" i="13"/>
  <c r="D598" i="13"/>
  <c r="E598" i="13"/>
  <c r="B698" i="13"/>
  <c r="C698" i="13"/>
  <c r="D698" i="13"/>
  <c r="E698" i="13"/>
  <c r="B670" i="13"/>
  <c r="C670" i="13"/>
  <c r="D670" i="13"/>
  <c r="E670" i="13"/>
  <c r="B699" i="13"/>
  <c r="C699" i="13"/>
  <c r="D699" i="13"/>
  <c r="E699" i="13"/>
  <c r="B623" i="13"/>
  <c r="C623" i="13"/>
  <c r="D623" i="13"/>
  <c r="E623" i="13"/>
  <c r="B615" i="13"/>
  <c r="C615" i="13"/>
  <c r="D615" i="13"/>
  <c r="E615" i="13"/>
  <c r="B579" i="13"/>
  <c r="C579" i="13"/>
  <c r="D579" i="13"/>
  <c r="E579" i="13"/>
  <c r="B654" i="13"/>
  <c r="C654" i="13"/>
  <c r="D654" i="13"/>
  <c r="E654" i="13"/>
  <c r="B612" i="13"/>
  <c r="C612" i="13"/>
  <c r="D612" i="13"/>
  <c r="E612" i="13"/>
  <c r="B599" i="13"/>
  <c r="C599" i="13"/>
  <c r="D599" i="13"/>
  <c r="E599" i="13"/>
  <c r="B655" i="13"/>
  <c r="C655" i="13"/>
  <c r="D655" i="13"/>
  <c r="E655" i="13"/>
  <c r="B549" i="13"/>
  <c r="C549" i="13"/>
  <c r="D549" i="13"/>
  <c r="E549" i="13"/>
  <c r="B671" i="13"/>
  <c r="C671" i="13"/>
  <c r="D671" i="13"/>
  <c r="E671" i="13"/>
  <c r="B637" i="13"/>
  <c r="C637" i="13"/>
  <c r="D637" i="13"/>
  <c r="E637" i="13"/>
  <c r="B631" i="13"/>
  <c r="C631" i="13"/>
  <c r="D631" i="13"/>
  <c r="E631" i="13"/>
  <c r="B541" i="13"/>
  <c r="C541" i="13"/>
  <c r="D541" i="13"/>
  <c r="E541" i="13"/>
  <c r="B580" i="13"/>
  <c r="C580" i="13"/>
  <c r="D580" i="13"/>
  <c r="E580" i="13"/>
  <c r="B638" i="13"/>
  <c r="C638" i="13"/>
  <c r="D638" i="13"/>
  <c r="E638" i="13"/>
  <c r="B563" i="13"/>
  <c r="C563" i="13"/>
  <c r="D563" i="13"/>
  <c r="E563" i="13"/>
  <c r="B665" i="13"/>
  <c r="C665" i="13"/>
  <c r="D665" i="13"/>
  <c r="E665" i="13"/>
  <c r="B601" i="13"/>
  <c r="C601" i="13"/>
  <c r="D601" i="13"/>
  <c r="E601" i="13"/>
  <c r="B575" i="13"/>
  <c r="C575" i="13"/>
  <c r="D575" i="13"/>
  <c r="E575" i="13"/>
  <c r="B712" i="13"/>
  <c r="C712" i="13"/>
  <c r="D712" i="13"/>
  <c r="E712" i="13"/>
  <c r="B713" i="13"/>
  <c r="C713" i="13"/>
  <c r="D713" i="13"/>
  <c r="E713" i="13"/>
  <c r="B564" i="13"/>
  <c r="C564" i="13"/>
  <c r="D564" i="13"/>
  <c r="E564" i="13"/>
  <c r="B639" i="13"/>
  <c r="C639" i="13"/>
  <c r="D639" i="13"/>
  <c r="E639" i="13"/>
  <c r="B681" i="13"/>
  <c r="C681" i="13"/>
  <c r="D681" i="13"/>
  <c r="E681" i="13"/>
  <c r="B656" i="13"/>
  <c r="C656" i="13"/>
  <c r="D656" i="13"/>
  <c r="E656" i="13"/>
  <c r="B608" i="13"/>
  <c r="C608" i="13"/>
  <c r="D608" i="13"/>
  <c r="E608" i="13"/>
  <c r="B606" i="13"/>
  <c r="C606" i="13"/>
  <c r="D606" i="13"/>
  <c r="E606" i="13"/>
  <c r="B586" i="13"/>
  <c r="C586" i="13"/>
  <c r="D586" i="13"/>
  <c r="E586" i="13"/>
  <c r="B581" i="13"/>
  <c r="C581" i="13"/>
  <c r="D581" i="13"/>
  <c r="E581" i="13"/>
  <c r="B657" i="13"/>
  <c r="C657" i="13"/>
  <c r="D657" i="13"/>
  <c r="E657" i="13"/>
  <c r="B532" i="13"/>
  <c r="C532" i="13"/>
  <c r="D532" i="13"/>
  <c r="E532" i="13"/>
  <c r="B700" i="13"/>
  <c r="C700" i="13"/>
  <c r="D700" i="13"/>
  <c r="E700" i="13"/>
  <c r="B552" i="13"/>
  <c r="C552" i="13"/>
  <c r="D552" i="13"/>
  <c r="E552" i="13"/>
  <c r="B714" i="13"/>
  <c r="C714" i="13"/>
  <c r="D714" i="13"/>
  <c r="E714" i="13"/>
  <c r="B632" i="13"/>
  <c r="C632" i="13"/>
  <c r="D632" i="13"/>
  <c r="E632" i="13"/>
  <c r="B672" i="13"/>
  <c r="C672" i="13"/>
  <c r="D672" i="13"/>
  <c r="E672" i="13"/>
  <c r="B666" i="13"/>
  <c r="C666" i="13"/>
  <c r="D666" i="13"/>
  <c r="E666" i="13"/>
  <c r="B658" i="13"/>
  <c r="C658" i="13"/>
  <c r="D658" i="13"/>
  <c r="E658" i="13"/>
  <c r="B571" i="13"/>
  <c r="C571" i="13"/>
  <c r="D571" i="13"/>
  <c r="E571" i="13"/>
  <c r="B682" i="13"/>
  <c r="C682" i="13"/>
  <c r="D682" i="13"/>
  <c r="E682" i="13"/>
  <c r="B587" i="13"/>
  <c r="C587" i="13"/>
  <c r="D587" i="13"/>
  <c r="E587" i="13"/>
  <c r="B715" i="13"/>
  <c r="C715" i="13"/>
  <c r="D715" i="13"/>
  <c r="E715" i="13"/>
  <c r="B550" i="13"/>
  <c r="C550" i="13"/>
  <c r="D550" i="13"/>
  <c r="E550" i="13"/>
  <c r="B600" i="13"/>
  <c r="C600" i="13"/>
  <c r="D600" i="13"/>
  <c r="E600" i="13"/>
  <c r="B590" i="13"/>
  <c r="C590" i="13"/>
  <c r="D590" i="13"/>
  <c r="E590" i="13"/>
  <c r="B683" i="13"/>
  <c r="C683" i="13"/>
  <c r="D683" i="13"/>
  <c r="E683" i="13"/>
  <c r="B556" i="13"/>
  <c r="C556" i="13"/>
  <c r="D556" i="13"/>
  <c r="E556" i="13"/>
  <c r="B624" i="13"/>
  <c r="C624" i="13"/>
  <c r="D624" i="13"/>
  <c r="E624" i="13"/>
  <c r="B659" i="13"/>
  <c r="C659" i="13"/>
  <c r="D659" i="13"/>
  <c r="E659" i="13"/>
  <c r="B701" i="13"/>
  <c r="C701" i="13"/>
  <c r="D701" i="13"/>
  <c r="E701" i="13"/>
  <c r="B716" i="13"/>
  <c r="C716" i="13"/>
  <c r="D716" i="13"/>
  <c r="E716" i="13"/>
  <c r="B717" i="13"/>
  <c r="C717" i="13"/>
  <c r="D717" i="13"/>
  <c r="E717" i="13"/>
  <c r="B626" i="13"/>
  <c r="C626" i="13"/>
  <c r="D626" i="13"/>
  <c r="E626" i="13"/>
  <c r="B673" i="13"/>
  <c r="C673" i="13"/>
  <c r="D673" i="13"/>
  <c r="E673" i="13"/>
  <c r="B545" i="13"/>
  <c r="C545" i="13"/>
  <c r="D545" i="13"/>
  <c r="E545" i="13"/>
  <c r="B592" i="13"/>
  <c r="C592" i="13"/>
  <c r="D592" i="13"/>
  <c r="E592" i="13"/>
  <c r="B660" i="13"/>
  <c r="C660" i="13"/>
  <c r="D660" i="13"/>
  <c r="E660" i="13"/>
  <c r="B588" i="13"/>
  <c r="C588" i="13"/>
  <c r="D588" i="13"/>
  <c r="E588" i="13"/>
  <c r="B640" i="13"/>
  <c r="C640" i="13"/>
  <c r="D640" i="13"/>
  <c r="E640" i="13"/>
  <c r="B558" i="13"/>
  <c r="C558" i="13"/>
  <c r="D558" i="13"/>
  <c r="E558" i="13"/>
  <c r="B605" i="13"/>
  <c r="C605" i="13"/>
  <c r="D605" i="13"/>
  <c r="E605" i="13"/>
  <c r="B661" i="13"/>
  <c r="C661" i="13"/>
  <c r="D661" i="13"/>
  <c r="E661" i="13"/>
  <c r="B620" i="13"/>
  <c r="C620" i="13"/>
  <c r="D620" i="13"/>
  <c r="E620" i="13"/>
  <c r="B641" i="13"/>
  <c r="C641" i="13"/>
  <c r="D641" i="13"/>
  <c r="E641" i="13"/>
  <c r="B589" i="13"/>
  <c r="C589" i="13"/>
  <c r="D589" i="13"/>
  <c r="E589" i="13"/>
  <c r="B576" i="13"/>
  <c r="C576" i="13"/>
  <c r="D576" i="13"/>
  <c r="E576" i="13"/>
  <c r="B543" i="13"/>
  <c r="C543" i="13"/>
  <c r="D543" i="13"/>
  <c r="E543" i="13"/>
  <c r="B647" i="13"/>
  <c r="C647" i="13"/>
  <c r="D647" i="13"/>
  <c r="E647" i="13"/>
  <c r="B684" i="13"/>
  <c r="C684" i="13"/>
  <c r="D684" i="13"/>
  <c r="E684" i="13"/>
  <c r="B685" i="13"/>
  <c r="C685" i="13"/>
  <c r="D685" i="13"/>
  <c r="E685" i="13"/>
  <c r="B616" i="13"/>
  <c r="C616" i="13"/>
  <c r="D616" i="13"/>
  <c r="E616" i="13"/>
  <c r="B690" i="13"/>
  <c r="C690" i="13"/>
  <c r="D690" i="13"/>
  <c r="E690" i="13"/>
  <c r="B551" i="13"/>
  <c r="C551" i="13"/>
  <c r="D551" i="13"/>
  <c r="E551" i="13"/>
  <c r="B617" i="13"/>
  <c r="C617" i="13"/>
  <c r="D617" i="13"/>
  <c r="E617" i="13"/>
  <c r="B582" i="13"/>
  <c r="C582" i="13"/>
  <c r="D582" i="13"/>
  <c r="E582" i="13"/>
  <c r="B643" i="13"/>
  <c r="C643" i="13"/>
  <c r="D643" i="13"/>
  <c r="E643" i="13"/>
  <c r="B593" i="13"/>
  <c r="C593" i="13"/>
  <c r="D593" i="13"/>
  <c r="E593" i="13"/>
  <c r="B572" i="13"/>
  <c r="C572" i="13"/>
  <c r="D572" i="13"/>
  <c r="E572" i="13"/>
  <c r="B547" i="13"/>
  <c r="C547" i="13"/>
  <c r="D547" i="13"/>
  <c r="E547" i="13"/>
  <c r="B718" i="13"/>
  <c r="C718" i="13"/>
  <c r="D718" i="13"/>
  <c r="E718" i="13"/>
  <c r="G718" i="13"/>
  <c r="H718" i="13"/>
  <c r="I718" i="13"/>
  <c r="E565" i="13"/>
  <c r="D565" i="13"/>
  <c r="C565" i="13"/>
  <c r="B565" i="13"/>
  <c r="E570" i="13"/>
  <c r="D570" i="13"/>
  <c r="C570" i="13"/>
  <c r="B570" i="13"/>
  <c r="E569" i="13"/>
  <c r="D569" i="13"/>
  <c r="C569" i="13"/>
  <c r="B569" i="13"/>
  <c r="E706" i="13"/>
  <c r="D706" i="13"/>
  <c r="C706" i="13"/>
  <c r="B706" i="13"/>
  <c r="E568" i="13"/>
  <c r="D568" i="13"/>
  <c r="C568" i="13"/>
  <c r="B568" i="13"/>
  <c r="E594" i="13"/>
  <c r="D594" i="13"/>
  <c r="C594" i="13"/>
  <c r="B594" i="13"/>
  <c r="E691" i="13"/>
  <c r="D691" i="13"/>
  <c r="C691" i="13"/>
  <c r="B691" i="13"/>
  <c r="E702" i="13"/>
  <c r="D702" i="13"/>
  <c r="C702" i="13"/>
  <c r="B702" i="13"/>
  <c r="E688" i="13"/>
  <c r="D688" i="13"/>
  <c r="C688" i="13"/>
  <c r="B688" i="13"/>
  <c r="E662" i="13"/>
  <c r="D662" i="13"/>
  <c r="C662" i="13"/>
  <c r="B662" i="13"/>
  <c r="E667" i="13"/>
  <c r="D667" i="13"/>
  <c r="C667" i="13"/>
  <c r="B667" i="13"/>
  <c r="E674" i="13"/>
  <c r="D674" i="13"/>
  <c r="C674" i="13"/>
  <c r="B674" i="13"/>
  <c r="E648" i="13"/>
  <c r="D648" i="13"/>
  <c r="C648" i="13"/>
  <c r="B648" i="13"/>
  <c r="E584" i="13"/>
  <c r="D584" i="13"/>
  <c r="C584" i="13"/>
  <c r="B584" i="13"/>
  <c r="Q356" i="13"/>
  <c r="R356" i="13"/>
  <c r="Q420" i="13"/>
  <c r="R420" i="13"/>
  <c r="Q446" i="13"/>
  <c r="R446" i="13"/>
  <c r="Q439" i="13"/>
  <c r="R439" i="13"/>
  <c r="Q434" i="13"/>
  <c r="R434" i="13"/>
  <c r="Q460" i="13"/>
  <c r="R460" i="13"/>
  <c r="Q474" i="13"/>
  <c r="R474" i="13"/>
  <c r="Q463" i="13"/>
  <c r="R463" i="13"/>
  <c r="Q366" i="13"/>
  <c r="R366" i="13"/>
  <c r="Q340" i="13"/>
  <c r="R340" i="13"/>
  <c r="Q478" i="13"/>
  <c r="R478" i="13"/>
  <c r="Q341" i="13"/>
  <c r="R341" i="13"/>
  <c r="Q342" i="13"/>
  <c r="R342" i="13"/>
  <c r="Q337" i="13"/>
  <c r="R337" i="13"/>
  <c r="Q441" i="13"/>
  <c r="R441" i="13"/>
  <c r="Q416" i="13"/>
  <c r="R416" i="13"/>
  <c r="Q417" i="13"/>
  <c r="R417" i="13"/>
  <c r="Q390" i="13"/>
  <c r="R390" i="13"/>
  <c r="Q399" i="13"/>
  <c r="R399" i="13"/>
  <c r="Q374" i="13"/>
  <c r="R374" i="13"/>
  <c r="Q357" i="13"/>
  <c r="R357" i="13"/>
  <c r="Q397" i="13"/>
  <c r="R397" i="13"/>
  <c r="Q421" i="13"/>
  <c r="R421" i="13"/>
  <c r="Q447" i="13"/>
  <c r="R447" i="13"/>
  <c r="Q367" i="13"/>
  <c r="R367" i="13"/>
  <c r="Q385" i="13"/>
  <c r="R385" i="13"/>
  <c r="Q475" i="13"/>
  <c r="R475" i="13"/>
  <c r="Q479" i="13"/>
  <c r="R479" i="13"/>
  <c r="Q435" i="13"/>
  <c r="R435" i="13"/>
  <c r="Q400" i="13"/>
  <c r="R400" i="13"/>
  <c r="Q338" i="13"/>
  <c r="R338" i="13"/>
  <c r="Q325" i="13"/>
  <c r="R325" i="13"/>
  <c r="Q345" i="13"/>
  <c r="R345" i="13"/>
  <c r="Q379" i="13"/>
  <c r="R379" i="13"/>
  <c r="Q422" i="13"/>
  <c r="R422" i="13"/>
  <c r="Q436" i="13"/>
  <c r="R436" i="13"/>
  <c r="Q414" i="13"/>
  <c r="R414" i="13"/>
  <c r="Q423" i="13"/>
  <c r="R423" i="13"/>
  <c r="Q464" i="13"/>
  <c r="R464" i="13"/>
  <c r="Q480" i="13"/>
  <c r="R480" i="13"/>
  <c r="Q331" i="13"/>
  <c r="R331" i="13"/>
  <c r="Q405" i="13"/>
  <c r="R405" i="13"/>
  <c r="Q481" i="13"/>
  <c r="R481" i="13"/>
  <c r="Q393" i="13"/>
  <c r="R393" i="13"/>
  <c r="Q394" i="13"/>
  <c r="R394" i="13"/>
  <c r="Q363" i="13"/>
  <c r="R363" i="13"/>
  <c r="Q401" i="13"/>
  <c r="R401" i="13"/>
  <c r="Q448" i="13"/>
  <c r="R448" i="13"/>
  <c r="Q465" i="13"/>
  <c r="R465" i="13"/>
  <c r="Q476" i="13"/>
  <c r="R476" i="13"/>
  <c r="Q406" i="13"/>
  <c r="R406" i="13"/>
  <c r="Q466" i="13"/>
  <c r="R466" i="13"/>
  <c r="Q349" i="13"/>
  <c r="R349" i="13"/>
  <c r="Q381" i="13"/>
  <c r="R381" i="13"/>
  <c r="Q482" i="13"/>
  <c r="R482" i="13"/>
  <c r="Q391" i="13"/>
  <c r="R391" i="13"/>
  <c r="Q368" i="13"/>
  <c r="R368" i="13"/>
  <c r="Q369" i="13"/>
  <c r="R369" i="13"/>
  <c r="Q326" i="13"/>
  <c r="R326" i="13"/>
  <c r="Q350" i="13"/>
  <c r="R350" i="13"/>
  <c r="Q402" i="13"/>
  <c r="R402" i="13"/>
  <c r="Q440" i="13"/>
  <c r="R440" i="13"/>
  <c r="Q483" i="13"/>
  <c r="R483" i="13"/>
  <c r="Q386" i="13"/>
  <c r="R386" i="13"/>
  <c r="Q407" i="13"/>
  <c r="R407" i="13"/>
  <c r="Q329" i="13"/>
  <c r="R329" i="13"/>
  <c r="Q424" i="13"/>
  <c r="R424" i="13"/>
  <c r="Q327" i="13"/>
  <c r="R327" i="13"/>
  <c r="Q467" i="13"/>
  <c r="R467" i="13"/>
  <c r="Q382" i="13"/>
  <c r="R382" i="13"/>
  <c r="Q332" i="13"/>
  <c r="R332" i="13"/>
  <c r="Q477" i="13"/>
  <c r="R477" i="13"/>
  <c r="Q408" i="13"/>
  <c r="R408" i="13"/>
  <c r="Q339" i="13"/>
  <c r="R339" i="13"/>
  <c r="Q468" i="13"/>
  <c r="R468" i="13"/>
  <c r="Q461" i="13"/>
  <c r="R461" i="13"/>
  <c r="Q449" i="13"/>
  <c r="R449" i="13"/>
  <c r="Q375" i="13"/>
  <c r="R375" i="13"/>
  <c r="Q376" i="13"/>
  <c r="R376" i="13"/>
  <c r="Q450" i="13"/>
  <c r="R450" i="13"/>
  <c r="Q425" i="13"/>
  <c r="R425" i="13"/>
  <c r="Q333" i="13"/>
  <c r="R333" i="13"/>
  <c r="Q418" i="13"/>
  <c r="R418" i="13"/>
  <c r="Q334" i="13"/>
  <c r="R334" i="13"/>
  <c r="Q346" i="13"/>
  <c r="R346" i="13"/>
  <c r="Q458" i="13"/>
  <c r="R458" i="13"/>
  <c r="Q451" i="13"/>
  <c r="R451" i="13"/>
  <c r="Q469" i="13"/>
  <c r="R469" i="13"/>
  <c r="Q383" i="13"/>
  <c r="R383" i="13"/>
  <c r="Q452" i="13"/>
  <c r="R452" i="13"/>
  <c r="Q459" i="13"/>
  <c r="R459" i="13"/>
  <c r="Q355" i="13"/>
  <c r="R355" i="13"/>
  <c r="Q370" i="13"/>
  <c r="R370" i="13"/>
  <c r="Q470" i="13"/>
  <c r="R470" i="13"/>
  <c r="Q442" i="13"/>
  <c r="R442" i="13"/>
  <c r="Q471" i="13"/>
  <c r="R471" i="13"/>
  <c r="Q395" i="13"/>
  <c r="R395" i="13"/>
  <c r="Q387" i="13"/>
  <c r="R387" i="13"/>
  <c r="Q351" i="13"/>
  <c r="R351" i="13"/>
  <c r="Q426" i="13"/>
  <c r="R426" i="13"/>
  <c r="Q384" i="13"/>
  <c r="R384" i="13"/>
  <c r="Q371" i="13"/>
  <c r="R371" i="13"/>
  <c r="Q427" i="13"/>
  <c r="R427" i="13"/>
  <c r="Q443" i="13"/>
  <c r="R443" i="13"/>
  <c r="Q409" i="13"/>
  <c r="R409" i="13"/>
  <c r="Q403" i="13"/>
  <c r="R403" i="13"/>
  <c r="Q352" i="13"/>
  <c r="R352" i="13"/>
  <c r="Q410" i="13"/>
  <c r="R410" i="13"/>
  <c r="Q335" i="13"/>
  <c r="R335" i="13"/>
  <c r="Q437" i="13"/>
  <c r="R437" i="13"/>
  <c r="Q373" i="13"/>
  <c r="R373" i="13"/>
  <c r="Q347" i="13"/>
  <c r="R347" i="13"/>
  <c r="Q484" i="13"/>
  <c r="R484" i="13"/>
  <c r="Q485" i="13"/>
  <c r="R485" i="13"/>
  <c r="Q336" i="13"/>
  <c r="R336" i="13"/>
  <c r="Q411" i="13"/>
  <c r="R411" i="13"/>
  <c r="Q453" i="13"/>
  <c r="R453" i="13"/>
  <c r="Q428" i="13"/>
  <c r="R428" i="13"/>
  <c r="Q380" i="13"/>
  <c r="R380" i="13"/>
  <c r="Q378" i="13"/>
  <c r="R378" i="13"/>
  <c r="Q358" i="13"/>
  <c r="R358" i="13"/>
  <c r="Q353" i="13"/>
  <c r="R353" i="13"/>
  <c r="Q429" i="13"/>
  <c r="R429" i="13"/>
  <c r="Q472" i="13"/>
  <c r="R472" i="13"/>
  <c r="Q486" i="13"/>
  <c r="R486" i="13"/>
  <c r="Q404" i="13"/>
  <c r="R404" i="13"/>
  <c r="Q444" i="13"/>
  <c r="R444" i="13"/>
  <c r="Q438" i="13"/>
  <c r="R438" i="13"/>
  <c r="Q430" i="13"/>
  <c r="R430" i="13"/>
  <c r="Q343" i="13"/>
  <c r="R343" i="13"/>
  <c r="Q454" i="13"/>
  <c r="R454" i="13"/>
  <c r="Q359" i="13"/>
  <c r="R359" i="13"/>
  <c r="Q487" i="13"/>
  <c r="R487" i="13"/>
  <c r="Q372" i="13"/>
  <c r="R372" i="13"/>
  <c r="Q362" i="13"/>
  <c r="R362" i="13"/>
  <c r="Q455" i="13"/>
  <c r="R455" i="13"/>
  <c r="Q328" i="13"/>
  <c r="R328" i="13"/>
  <c r="Q396" i="13"/>
  <c r="R396" i="13"/>
  <c r="Q431" i="13"/>
  <c r="R431" i="13"/>
  <c r="Q473" i="13"/>
  <c r="R473" i="13"/>
  <c r="Q488" i="13"/>
  <c r="R488" i="13"/>
  <c r="Q489" i="13"/>
  <c r="R489" i="13"/>
  <c r="Q398" i="13"/>
  <c r="R398" i="13"/>
  <c r="Q445" i="13"/>
  <c r="R445" i="13"/>
  <c r="Q364" i="13"/>
  <c r="R364" i="13"/>
  <c r="Q432" i="13"/>
  <c r="R432" i="13"/>
  <c r="Q360" i="13"/>
  <c r="R360" i="13"/>
  <c r="Q412" i="13"/>
  <c r="R412" i="13"/>
  <c r="Q330" i="13"/>
  <c r="R330" i="13"/>
  <c r="Q377" i="13"/>
  <c r="R377" i="13"/>
  <c r="Q433" i="13"/>
  <c r="R433" i="13"/>
  <c r="Q392" i="13"/>
  <c r="R392" i="13"/>
  <c r="Q413" i="13"/>
  <c r="R413" i="13"/>
  <c r="Q361" i="13"/>
  <c r="R361" i="13"/>
  <c r="Q348" i="13"/>
  <c r="R348" i="13"/>
  <c r="Q419" i="13"/>
  <c r="R419" i="13"/>
  <c r="Q456" i="13"/>
  <c r="R456" i="13"/>
  <c r="Q457" i="13"/>
  <c r="R457" i="13"/>
  <c r="Q388" i="13"/>
  <c r="R388" i="13"/>
  <c r="Q462" i="13"/>
  <c r="R462" i="13"/>
  <c r="Q389" i="13"/>
  <c r="R389" i="13"/>
  <c r="Q354" i="13"/>
  <c r="R354" i="13"/>
  <c r="Q415" i="13"/>
  <c r="R415" i="13"/>
  <c r="Q365" i="13"/>
  <c r="R365" i="13"/>
  <c r="Q344" i="13"/>
  <c r="R344" i="13"/>
  <c r="B478" i="13"/>
  <c r="C478" i="13"/>
  <c r="D478" i="13"/>
  <c r="E478" i="13"/>
  <c r="B341" i="13"/>
  <c r="C341" i="13"/>
  <c r="D341" i="13"/>
  <c r="E341" i="13"/>
  <c r="B342" i="13"/>
  <c r="C342" i="13"/>
  <c r="D342" i="13"/>
  <c r="E342" i="13"/>
  <c r="B337" i="13"/>
  <c r="C337" i="13"/>
  <c r="D337" i="13"/>
  <c r="E337" i="13"/>
  <c r="B441" i="13"/>
  <c r="C441" i="13"/>
  <c r="D441" i="13"/>
  <c r="E441" i="13"/>
  <c r="B416" i="13"/>
  <c r="C416" i="13"/>
  <c r="D416" i="13"/>
  <c r="E416" i="13"/>
  <c r="B417" i="13"/>
  <c r="C417" i="13"/>
  <c r="D417" i="13"/>
  <c r="E417" i="13"/>
  <c r="B390" i="13"/>
  <c r="C390" i="13"/>
  <c r="D390" i="13"/>
  <c r="E390" i="13"/>
  <c r="B399" i="13"/>
  <c r="C399" i="13"/>
  <c r="D399" i="13"/>
  <c r="E399" i="13"/>
  <c r="B374" i="13"/>
  <c r="C374" i="13"/>
  <c r="D374" i="13"/>
  <c r="E374" i="13"/>
  <c r="B357" i="13"/>
  <c r="C357" i="13"/>
  <c r="D357" i="13"/>
  <c r="E357" i="13"/>
  <c r="B397" i="13"/>
  <c r="C397" i="13"/>
  <c r="D397" i="13"/>
  <c r="E397" i="13"/>
  <c r="B421" i="13"/>
  <c r="C421" i="13"/>
  <c r="D421" i="13"/>
  <c r="E421" i="13"/>
  <c r="B447" i="13"/>
  <c r="C447" i="13"/>
  <c r="D447" i="13"/>
  <c r="E447" i="13"/>
  <c r="B367" i="13"/>
  <c r="C367" i="13"/>
  <c r="D367" i="13"/>
  <c r="E367" i="13"/>
  <c r="B385" i="13"/>
  <c r="C385" i="13"/>
  <c r="D385" i="13"/>
  <c r="E385" i="13"/>
  <c r="B314" i="13"/>
  <c r="C314" i="13"/>
  <c r="D314" i="13"/>
  <c r="E314" i="13"/>
  <c r="B475" i="13"/>
  <c r="C475" i="13"/>
  <c r="D475" i="13"/>
  <c r="E475" i="13"/>
  <c r="B479" i="13"/>
  <c r="C479" i="13"/>
  <c r="D479" i="13"/>
  <c r="E479" i="13"/>
  <c r="B435" i="13"/>
  <c r="C435" i="13"/>
  <c r="D435" i="13"/>
  <c r="E435" i="13"/>
  <c r="B400" i="13"/>
  <c r="C400" i="13"/>
  <c r="D400" i="13"/>
  <c r="E400" i="13"/>
  <c r="B338" i="13"/>
  <c r="C338" i="13"/>
  <c r="D338" i="13"/>
  <c r="E338" i="13"/>
  <c r="B325" i="13"/>
  <c r="C325" i="13"/>
  <c r="D325" i="13"/>
  <c r="E325" i="13"/>
  <c r="B305" i="13"/>
  <c r="C305" i="13"/>
  <c r="D305" i="13"/>
  <c r="E305" i="13"/>
  <c r="B316" i="13"/>
  <c r="C316" i="13"/>
  <c r="D316" i="13"/>
  <c r="E316" i="13"/>
  <c r="B345" i="13"/>
  <c r="C345" i="13"/>
  <c r="D345" i="13"/>
  <c r="E345" i="13"/>
  <c r="B379" i="13"/>
  <c r="C379" i="13"/>
  <c r="D379" i="13"/>
  <c r="E379" i="13"/>
  <c r="B422" i="13"/>
  <c r="C422" i="13"/>
  <c r="D422" i="13"/>
  <c r="E422" i="13"/>
  <c r="B436" i="13"/>
  <c r="C436" i="13"/>
  <c r="D436" i="13"/>
  <c r="E436" i="13"/>
  <c r="B414" i="13"/>
  <c r="C414" i="13"/>
  <c r="D414" i="13"/>
  <c r="E414" i="13"/>
  <c r="B423" i="13"/>
  <c r="C423" i="13"/>
  <c r="D423" i="13"/>
  <c r="E423" i="13"/>
  <c r="B464" i="13"/>
  <c r="C464" i="13"/>
  <c r="D464" i="13"/>
  <c r="E464" i="13"/>
  <c r="B480" i="13"/>
  <c r="C480" i="13"/>
  <c r="D480" i="13"/>
  <c r="E480" i="13"/>
  <c r="B331" i="13"/>
  <c r="C331" i="13"/>
  <c r="D331" i="13"/>
  <c r="E331" i="13"/>
  <c r="B405" i="13"/>
  <c r="C405" i="13"/>
  <c r="D405" i="13"/>
  <c r="E405" i="13"/>
  <c r="B481" i="13"/>
  <c r="C481" i="13"/>
  <c r="D481" i="13"/>
  <c r="E481" i="13"/>
  <c r="B393" i="13"/>
  <c r="C393" i="13"/>
  <c r="D393" i="13"/>
  <c r="E393" i="13"/>
  <c r="B394" i="13"/>
  <c r="C394" i="13"/>
  <c r="D394" i="13"/>
  <c r="E394" i="13"/>
  <c r="B363" i="13"/>
  <c r="C363" i="13"/>
  <c r="D363" i="13"/>
  <c r="E363" i="13"/>
  <c r="B401" i="13"/>
  <c r="C401" i="13"/>
  <c r="D401" i="13"/>
  <c r="E401" i="13"/>
  <c r="B318" i="13"/>
  <c r="C318" i="13"/>
  <c r="D318" i="13"/>
  <c r="E318" i="13"/>
  <c r="B448" i="13"/>
  <c r="C448" i="13"/>
  <c r="D448" i="13"/>
  <c r="E448" i="13"/>
  <c r="B465" i="13"/>
  <c r="C465" i="13"/>
  <c r="D465" i="13"/>
  <c r="E465" i="13"/>
  <c r="B303" i="13"/>
  <c r="C303" i="13"/>
  <c r="D303" i="13"/>
  <c r="E303" i="13"/>
  <c r="B476" i="13"/>
  <c r="C476" i="13"/>
  <c r="D476" i="13"/>
  <c r="E476" i="13"/>
  <c r="B406" i="13"/>
  <c r="C406" i="13"/>
  <c r="D406" i="13"/>
  <c r="E406" i="13"/>
  <c r="B466" i="13"/>
  <c r="C466" i="13"/>
  <c r="D466" i="13"/>
  <c r="E466" i="13"/>
  <c r="B349" i="13"/>
  <c r="C349" i="13"/>
  <c r="D349" i="13"/>
  <c r="E349" i="13"/>
  <c r="B381" i="13"/>
  <c r="C381" i="13"/>
  <c r="D381" i="13"/>
  <c r="E381" i="13"/>
  <c r="B482" i="13"/>
  <c r="C482" i="13"/>
  <c r="D482" i="13"/>
  <c r="E482" i="13"/>
  <c r="B391" i="13"/>
  <c r="C391" i="13"/>
  <c r="D391" i="13"/>
  <c r="E391" i="13"/>
  <c r="B368" i="13"/>
  <c r="C368" i="13"/>
  <c r="D368" i="13"/>
  <c r="E368" i="13"/>
  <c r="B369" i="13"/>
  <c r="C369" i="13"/>
  <c r="D369" i="13"/>
  <c r="E369" i="13"/>
  <c r="B326" i="13"/>
  <c r="C326" i="13"/>
  <c r="D326" i="13"/>
  <c r="E326" i="13"/>
  <c r="B350" i="13"/>
  <c r="C350" i="13"/>
  <c r="D350" i="13"/>
  <c r="E350" i="13"/>
  <c r="B402" i="13"/>
  <c r="C402" i="13"/>
  <c r="D402" i="13"/>
  <c r="E402" i="13"/>
  <c r="B440" i="13"/>
  <c r="C440" i="13"/>
  <c r="D440" i="13"/>
  <c r="E440" i="13"/>
  <c r="B483" i="13"/>
  <c r="C483" i="13"/>
  <c r="D483" i="13"/>
  <c r="E483" i="13"/>
  <c r="B386" i="13"/>
  <c r="C386" i="13"/>
  <c r="D386" i="13"/>
  <c r="E386" i="13"/>
  <c r="B407" i="13"/>
  <c r="C407" i="13"/>
  <c r="D407" i="13"/>
  <c r="E407" i="13"/>
  <c r="B329" i="13"/>
  <c r="C329" i="13"/>
  <c r="D329" i="13"/>
  <c r="E329" i="13"/>
  <c r="B424" i="13"/>
  <c r="C424" i="13"/>
  <c r="D424" i="13"/>
  <c r="E424" i="13"/>
  <c r="B327" i="13"/>
  <c r="C327" i="13"/>
  <c r="D327" i="13"/>
  <c r="E327" i="13"/>
  <c r="B467" i="13"/>
  <c r="C467" i="13"/>
  <c r="D467" i="13"/>
  <c r="E467" i="13"/>
  <c r="B382" i="13"/>
  <c r="C382" i="13"/>
  <c r="D382" i="13"/>
  <c r="E382" i="13"/>
  <c r="B332" i="13"/>
  <c r="C332" i="13"/>
  <c r="D332" i="13"/>
  <c r="E332" i="13"/>
  <c r="B477" i="13"/>
  <c r="C477" i="13"/>
  <c r="D477" i="13"/>
  <c r="E477" i="13"/>
  <c r="B408" i="13"/>
  <c r="C408" i="13"/>
  <c r="D408" i="13"/>
  <c r="E408" i="13"/>
  <c r="B339" i="13"/>
  <c r="C339" i="13"/>
  <c r="D339" i="13"/>
  <c r="E339" i="13"/>
  <c r="B468" i="13"/>
  <c r="C468" i="13"/>
  <c r="D468" i="13"/>
  <c r="E468" i="13"/>
  <c r="B461" i="13"/>
  <c r="C461" i="13"/>
  <c r="D461" i="13"/>
  <c r="E461" i="13"/>
  <c r="B449" i="13"/>
  <c r="C449" i="13"/>
  <c r="D449" i="13"/>
  <c r="E449" i="13"/>
  <c r="B375" i="13"/>
  <c r="C375" i="13"/>
  <c r="D375" i="13"/>
  <c r="E375" i="13"/>
  <c r="B376" i="13"/>
  <c r="C376" i="13"/>
  <c r="D376" i="13"/>
  <c r="E376" i="13"/>
  <c r="B450" i="13"/>
  <c r="C450" i="13"/>
  <c r="D450" i="13"/>
  <c r="E450" i="13"/>
  <c r="B425" i="13"/>
  <c r="C425" i="13"/>
  <c r="D425" i="13"/>
  <c r="E425" i="13"/>
  <c r="B333" i="13"/>
  <c r="C333" i="13"/>
  <c r="D333" i="13"/>
  <c r="E333" i="13"/>
  <c r="B418" i="13"/>
  <c r="C418" i="13"/>
  <c r="D418" i="13"/>
  <c r="E418" i="13"/>
  <c r="B334" i="13"/>
  <c r="C334" i="13"/>
  <c r="D334" i="13"/>
  <c r="E334" i="13"/>
  <c r="B346" i="13"/>
  <c r="C346" i="13"/>
  <c r="D346" i="13"/>
  <c r="E346" i="13"/>
  <c r="B458" i="13"/>
  <c r="C458" i="13"/>
  <c r="D458" i="13"/>
  <c r="E458" i="13"/>
  <c r="B451" i="13"/>
  <c r="C451" i="13"/>
  <c r="D451" i="13"/>
  <c r="E451" i="13"/>
  <c r="B469" i="13"/>
  <c r="C469" i="13"/>
  <c r="D469" i="13"/>
  <c r="E469" i="13"/>
  <c r="B311" i="13"/>
  <c r="C311" i="13"/>
  <c r="D311" i="13"/>
  <c r="E311" i="13"/>
  <c r="B320" i="13"/>
  <c r="C320" i="13"/>
  <c r="D320" i="13"/>
  <c r="E320" i="13"/>
  <c r="B312" i="13"/>
  <c r="C312" i="13"/>
  <c r="D312" i="13"/>
  <c r="E312" i="13"/>
  <c r="B383" i="13"/>
  <c r="C383" i="13"/>
  <c r="D383" i="13"/>
  <c r="E383" i="13"/>
  <c r="B452" i="13"/>
  <c r="C452" i="13"/>
  <c r="D452" i="13"/>
  <c r="E452" i="13"/>
  <c r="B459" i="13"/>
  <c r="C459" i="13"/>
  <c r="D459" i="13"/>
  <c r="E459" i="13"/>
  <c r="B355" i="13"/>
  <c r="C355" i="13"/>
  <c r="D355" i="13"/>
  <c r="E355" i="13"/>
  <c r="B370" i="13"/>
  <c r="C370" i="13"/>
  <c r="D370" i="13"/>
  <c r="E370" i="13"/>
  <c r="B470" i="13"/>
  <c r="C470" i="13"/>
  <c r="D470" i="13"/>
  <c r="E470" i="13"/>
  <c r="B442" i="13"/>
  <c r="C442" i="13"/>
  <c r="D442" i="13"/>
  <c r="E442" i="13"/>
  <c r="B471" i="13"/>
  <c r="C471" i="13"/>
  <c r="D471" i="13"/>
  <c r="E471" i="13"/>
  <c r="B395" i="13"/>
  <c r="C395" i="13"/>
  <c r="D395" i="13"/>
  <c r="E395" i="13"/>
  <c r="B387" i="13"/>
  <c r="C387" i="13"/>
  <c r="D387" i="13"/>
  <c r="E387" i="13"/>
  <c r="B351" i="13"/>
  <c r="C351" i="13"/>
  <c r="D351" i="13"/>
  <c r="E351" i="13"/>
  <c r="B426" i="13"/>
  <c r="C426" i="13"/>
  <c r="D426" i="13"/>
  <c r="E426" i="13"/>
  <c r="B384" i="13"/>
  <c r="C384" i="13"/>
  <c r="D384" i="13"/>
  <c r="E384" i="13"/>
  <c r="B371" i="13"/>
  <c r="C371" i="13"/>
  <c r="D371" i="13"/>
  <c r="E371" i="13"/>
  <c r="B427" i="13"/>
  <c r="C427" i="13"/>
  <c r="D427" i="13"/>
  <c r="E427" i="13"/>
  <c r="B321" i="13"/>
  <c r="C321" i="13"/>
  <c r="D321" i="13"/>
  <c r="E321" i="13"/>
  <c r="B443" i="13"/>
  <c r="C443" i="13"/>
  <c r="D443" i="13"/>
  <c r="E443" i="13"/>
  <c r="B300" i="13"/>
  <c r="C300" i="13"/>
  <c r="D300" i="13"/>
  <c r="E300" i="13"/>
  <c r="B409" i="13"/>
  <c r="C409" i="13"/>
  <c r="D409" i="13"/>
  <c r="E409" i="13"/>
  <c r="B403" i="13"/>
  <c r="C403" i="13"/>
  <c r="D403" i="13"/>
  <c r="E403" i="13"/>
  <c r="B313" i="13"/>
  <c r="C313" i="13"/>
  <c r="D313" i="13"/>
  <c r="E313" i="13"/>
  <c r="B352" i="13"/>
  <c r="C352" i="13"/>
  <c r="D352" i="13"/>
  <c r="E352" i="13"/>
  <c r="B410" i="13"/>
  <c r="C410" i="13"/>
  <c r="D410" i="13"/>
  <c r="E410" i="13"/>
  <c r="B335" i="13"/>
  <c r="C335" i="13"/>
  <c r="D335" i="13"/>
  <c r="E335" i="13"/>
  <c r="B437" i="13"/>
  <c r="C437" i="13"/>
  <c r="D437" i="13"/>
  <c r="E437" i="13"/>
  <c r="B373" i="13"/>
  <c r="C373" i="13"/>
  <c r="D373" i="13"/>
  <c r="E373" i="13"/>
  <c r="B306" i="13"/>
  <c r="C306" i="13"/>
  <c r="D306" i="13"/>
  <c r="E306" i="13"/>
  <c r="B307" i="13"/>
  <c r="C307" i="13"/>
  <c r="D307" i="13"/>
  <c r="E307" i="13"/>
  <c r="B347" i="13"/>
  <c r="C347" i="13"/>
  <c r="D347" i="13"/>
  <c r="E347" i="13"/>
  <c r="B484" i="13"/>
  <c r="C484" i="13"/>
  <c r="D484" i="13"/>
  <c r="E484" i="13"/>
  <c r="B485" i="13"/>
  <c r="C485" i="13"/>
  <c r="D485" i="13"/>
  <c r="E485" i="13"/>
  <c r="B336" i="13"/>
  <c r="C336" i="13"/>
  <c r="D336" i="13"/>
  <c r="E336" i="13"/>
  <c r="B411" i="13"/>
  <c r="C411" i="13"/>
  <c r="D411" i="13"/>
  <c r="E411" i="13"/>
  <c r="B453" i="13"/>
  <c r="C453" i="13"/>
  <c r="D453" i="13"/>
  <c r="E453" i="13"/>
  <c r="B428" i="13"/>
  <c r="C428" i="13"/>
  <c r="D428" i="13"/>
  <c r="E428" i="13"/>
  <c r="B380" i="13"/>
  <c r="C380" i="13"/>
  <c r="D380" i="13"/>
  <c r="E380" i="13"/>
  <c r="B378" i="13"/>
  <c r="C378" i="13"/>
  <c r="D378" i="13"/>
  <c r="E378" i="13"/>
  <c r="B358" i="13"/>
  <c r="C358" i="13"/>
  <c r="D358" i="13"/>
  <c r="E358" i="13"/>
  <c r="B353" i="13"/>
  <c r="C353" i="13"/>
  <c r="D353" i="13"/>
  <c r="E353" i="13"/>
  <c r="B429" i="13"/>
  <c r="C429" i="13"/>
  <c r="D429" i="13"/>
  <c r="E429" i="13"/>
  <c r="B304" i="13"/>
  <c r="C304" i="13"/>
  <c r="D304" i="13"/>
  <c r="E304" i="13"/>
  <c r="B472" i="13"/>
  <c r="C472" i="13"/>
  <c r="D472" i="13"/>
  <c r="E472" i="13"/>
  <c r="B324" i="13"/>
  <c r="C324" i="13"/>
  <c r="D324" i="13"/>
  <c r="E324" i="13"/>
  <c r="B486" i="13"/>
  <c r="C486" i="13"/>
  <c r="D486" i="13"/>
  <c r="E486" i="13"/>
  <c r="B404" i="13"/>
  <c r="C404" i="13"/>
  <c r="D404" i="13"/>
  <c r="E404" i="13"/>
  <c r="B444" i="13"/>
  <c r="C444" i="13"/>
  <c r="D444" i="13"/>
  <c r="E444" i="13"/>
  <c r="B438" i="13"/>
  <c r="C438" i="13"/>
  <c r="D438" i="13"/>
  <c r="E438" i="13"/>
  <c r="B430" i="13"/>
  <c r="C430" i="13"/>
  <c r="D430" i="13"/>
  <c r="E430" i="13"/>
  <c r="B343" i="13"/>
  <c r="C343" i="13"/>
  <c r="D343" i="13"/>
  <c r="E343" i="13"/>
  <c r="B454" i="13"/>
  <c r="C454" i="13"/>
  <c r="D454" i="13"/>
  <c r="E454" i="13"/>
  <c r="B309" i="13"/>
  <c r="C309" i="13"/>
  <c r="D309" i="13"/>
  <c r="E309" i="13"/>
  <c r="B359" i="13"/>
  <c r="C359" i="13"/>
  <c r="D359" i="13"/>
  <c r="E359" i="13"/>
  <c r="B487" i="13"/>
  <c r="C487" i="13"/>
  <c r="D487" i="13"/>
  <c r="E487" i="13"/>
  <c r="B322" i="13"/>
  <c r="C322" i="13"/>
  <c r="D322" i="13"/>
  <c r="E322" i="13"/>
  <c r="B372" i="13"/>
  <c r="C372" i="13"/>
  <c r="D372" i="13"/>
  <c r="E372" i="13"/>
  <c r="B362" i="13"/>
  <c r="C362" i="13"/>
  <c r="D362" i="13"/>
  <c r="E362" i="13"/>
  <c r="B301" i="13"/>
  <c r="C301" i="13"/>
  <c r="D301" i="13"/>
  <c r="E301" i="13"/>
  <c r="B455" i="13"/>
  <c r="C455" i="13"/>
  <c r="D455" i="13"/>
  <c r="E455" i="13"/>
  <c r="B328" i="13"/>
  <c r="C328" i="13"/>
  <c r="D328" i="13"/>
  <c r="E328" i="13"/>
  <c r="B396" i="13"/>
  <c r="C396" i="13"/>
  <c r="D396" i="13"/>
  <c r="E396" i="13"/>
  <c r="B431" i="13"/>
  <c r="C431" i="13"/>
  <c r="D431" i="13"/>
  <c r="E431" i="13"/>
  <c r="B473" i="13"/>
  <c r="C473" i="13"/>
  <c r="D473" i="13"/>
  <c r="E473" i="13"/>
  <c r="B488" i="13"/>
  <c r="C488" i="13"/>
  <c r="D488" i="13"/>
  <c r="E488" i="13"/>
  <c r="B489" i="13"/>
  <c r="C489" i="13"/>
  <c r="D489" i="13"/>
  <c r="E489" i="13"/>
  <c r="B398" i="13"/>
  <c r="C398" i="13"/>
  <c r="D398" i="13"/>
  <c r="E398" i="13"/>
  <c r="B445" i="13"/>
  <c r="C445" i="13"/>
  <c r="D445" i="13"/>
  <c r="E445" i="13"/>
  <c r="B310" i="13"/>
  <c r="C310" i="13"/>
  <c r="D310" i="13"/>
  <c r="E310" i="13"/>
  <c r="B317" i="13"/>
  <c r="C317" i="13"/>
  <c r="D317" i="13"/>
  <c r="E317" i="13"/>
  <c r="B364" i="13"/>
  <c r="C364" i="13"/>
  <c r="D364" i="13"/>
  <c r="E364" i="13"/>
  <c r="B432" i="13"/>
  <c r="C432" i="13"/>
  <c r="D432" i="13"/>
  <c r="E432" i="13"/>
  <c r="B360" i="13"/>
  <c r="C360" i="13"/>
  <c r="D360" i="13"/>
  <c r="E360" i="13"/>
  <c r="B412" i="13"/>
  <c r="C412" i="13"/>
  <c r="D412" i="13"/>
  <c r="E412" i="13"/>
  <c r="B330" i="13"/>
  <c r="C330" i="13"/>
  <c r="D330" i="13"/>
  <c r="E330" i="13"/>
  <c r="B377" i="13"/>
  <c r="C377" i="13"/>
  <c r="D377" i="13"/>
  <c r="E377" i="13"/>
  <c r="B433" i="13"/>
  <c r="C433" i="13"/>
  <c r="D433" i="13"/>
  <c r="E433" i="13"/>
  <c r="B392" i="13"/>
  <c r="C392" i="13"/>
  <c r="D392" i="13"/>
  <c r="E392" i="13"/>
  <c r="B413" i="13"/>
  <c r="C413" i="13"/>
  <c r="D413" i="13"/>
  <c r="E413" i="13"/>
  <c r="B361" i="13"/>
  <c r="C361" i="13"/>
  <c r="D361" i="13"/>
  <c r="E361" i="13"/>
  <c r="B348" i="13"/>
  <c r="C348" i="13"/>
  <c r="D348" i="13"/>
  <c r="E348" i="13"/>
  <c r="B315" i="13"/>
  <c r="C315" i="13"/>
  <c r="D315" i="13"/>
  <c r="E315" i="13"/>
  <c r="B419" i="13"/>
  <c r="C419" i="13"/>
  <c r="D419" i="13"/>
  <c r="E419" i="13"/>
  <c r="B456" i="13"/>
  <c r="C456" i="13"/>
  <c r="D456" i="13"/>
  <c r="E456" i="13"/>
  <c r="B457" i="13"/>
  <c r="C457" i="13"/>
  <c r="D457" i="13"/>
  <c r="E457" i="13"/>
  <c r="B388" i="13"/>
  <c r="C388" i="13"/>
  <c r="D388" i="13"/>
  <c r="E388" i="13"/>
  <c r="B462" i="13"/>
  <c r="C462" i="13"/>
  <c r="D462" i="13"/>
  <c r="E462" i="13"/>
  <c r="B323" i="13"/>
  <c r="C323" i="13"/>
  <c r="D323" i="13"/>
  <c r="E323" i="13"/>
  <c r="B389" i="13"/>
  <c r="C389" i="13"/>
  <c r="D389" i="13"/>
  <c r="E389" i="13"/>
  <c r="B354" i="13"/>
  <c r="C354" i="13"/>
  <c r="D354" i="13"/>
  <c r="E354" i="13"/>
  <c r="B415" i="13"/>
  <c r="C415" i="13"/>
  <c r="D415" i="13"/>
  <c r="E415" i="13"/>
  <c r="B302" i="13"/>
  <c r="C302" i="13"/>
  <c r="D302" i="13"/>
  <c r="E302" i="13"/>
  <c r="B365" i="13"/>
  <c r="C365" i="13"/>
  <c r="D365" i="13"/>
  <c r="E365" i="13"/>
  <c r="B344" i="13"/>
  <c r="C344" i="13"/>
  <c r="D344" i="13"/>
  <c r="E344" i="13"/>
  <c r="B319" i="13"/>
  <c r="C319" i="13"/>
  <c r="D319" i="13"/>
  <c r="E319" i="13"/>
  <c r="B356" i="13"/>
  <c r="C356" i="13"/>
  <c r="D356" i="13"/>
  <c r="B420" i="13"/>
  <c r="C420" i="13"/>
  <c r="D420" i="13"/>
  <c r="E420" i="13"/>
  <c r="B446" i="13"/>
  <c r="C446" i="13"/>
  <c r="D446" i="13"/>
  <c r="E446" i="13"/>
  <c r="B439" i="13"/>
  <c r="C439" i="13"/>
  <c r="D439" i="13"/>
  <c r="E439" i="13"/>
  <c r="B434" i="13"/>
  <c r="C434" i="13"/>
  <c r="D434" i="13"/>
  <c r="E434" i="13"/>
  <c r="B460" i="13"/>
  <c r="C460" i="13"/>
  <c r="D460" i="13"/>
  <c r="E460" i="13"/>
  <c r="B474" i="13"/>
  <c r="C474" i="13"/>
  <c r="D474" i="13"/>
  <c r="E474" i="13"/>
  <c r="B463" i="13"/>
  <c r="C463" i="13"/>
  <c r="D463" i="13"/>
  <c r="E463" i="13"/>
  <c r="B366" i="13"/>
  <c r="C366" i="13"/>
  <c r="D366" i="13"/>
  <c r="E366" i="13"/>
  <c r="B340" i="13"/>
  <c r="C340" i="13"/>
  <c r="D340" i="13"/>
  <c r="E340" i="13"/>
  <c r="E308" i="13"/>
  <c r="D308" i="13"/>
  <c r="C308" i="13"/>
  <c r="B308" i="13"/>
  <c r="J4" i="16"/>
  <c r="K4" i="16"/>
  <c r="L4" i="16"/>
  <c r="J4" i="17"/>
  <c r="J4" i="18"/>
  <c r="K4" i="18"/>
  <c r="J4" i="19"/>
  <c r="K4" i="19"/>
  <c r="I4" i="19"/>
  <c r="I4" i="18"/>
  <c r="I4" i="17"/>
  <c r="I4" i="16"/>
  <c r="J4" i="14"/>
  <c r="K4" i="14"/>
  <c r="I4" i="14"/>
  <c r="U200" i="19"/>
  <c r="T200" i="19"/>
  <c r="S200" i="19"/>
  <c r="R200" i="19"/>
  <c r="Q200" i="19"/>
  <c r="P200" i="19"/>
  <c r="U199" i="19"/>
  <c r="T199" i="19"/>
  <c r="S199" i="19"/>
  <c r="R199" i="19"/>
  <c r="Q199" i="19"/>
  <c r="P199" i="19"/>
  <c r="T200" i="18"/>
  <c r="S200" i="18"/>
  <c r="R200" i="18"/>
  <c r="Q200" i="18"/>
  <c r="P200" i="18"/>
  <c r="T199" i="18"/>
  <c r="S199" i="18"/>
  <c r="R199" i="18"/>
  <c r="Q199" i="18"/>
  <c r="P199" i="18"/>
  <c r="R200" i="17"/>
  <c r="Q200" i="17"/>
  <c r="P200" i="17"/>
  <c r="R199" i="17"/>
  <c r="Q199" i="17"/>
  <c r="P199" i="17"/>
  <c r="P199" i="16"/>
  <c r="Q199" i="16"/>
  <c r="R199" i="16"/>
  <c r="P200" i="16"/>
  <c r="Q200" i="16"/>
  <c r="R200" i="16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6" i="16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R200" i="14"/>
  <c r="Q200" i="14"/>
  <c r="P200" i="14"/>
  <c r="O200" i="14"/>
  <c r="R199" i="14"/>
  <c r="Q199" i="14"/>
  <c r="P199" i="14"/>
  <c r="O199" i="14"/>
  <c r="R66" i="1" l="1"/>
  <c r="R134" i="1"/>
  <c r="R89" i="1"/>
  <c r="R157" i="1"/>
  <c r="J196" i="28" s="1"/>
  <c r="R126" i="1"/>
  <c r="R14" i="1"/>
  <c r="R64" i="1"/>
  <c r="R72" i="1"/>
  <c r="J111" i="28" s="1"/>
  <c r="R95" i="1"/>
  <c r="R103" i="1"/>
  <c r="R140" i="1"/>
  <c r="R177" i="1"/>
  <c r="J216" i="28" s="1"/>
  <c r="R185" i="1"/>
  <c r="R193" i="1"/>
  <c r="R27" i="1"/>
  <c r="R146" i="1"/>
  <c r="J185" i="28" s="1"/>
  <c r="R154" i="1"/>
  <c r="R162" i="1"/>
  <c r="R170" i="1"/>
  <c r="R65" i="1"/>
  <c r="J104" i="28" s="1"/>
  <c r="R98" i="1"/>
  <c r="R135" i="1"/>
  <c r="R178" i="1"/>
  <c r="R50" i="1"/>
  <c r="J89" i="28" s="1"/>
  <c r="R147" i="1"/>
  <c r="R116" i="1"/>
  <c r="R77" i="1"/>
  <c r="R46" i="1"/>
  <c r="J85" i="28" s="1"/>
  <c r="R159" i="1"/>
  <c r="R106" i="1"/>
  <c r="R44" i="1"/>
  <c r="R20" i="1"/>
  <c r="J59" i="28" s="1"/>
  <c r="R42" i="1"/>
  <c r="R171" i="1"/>
  <c r="R74" i="1"/>
  <c r="R142" i="1"/>
  <c r="J181" i="28" s="1"/>
  <c r="R145" i="1"/>
  <c r="R180" i="1"/>
  <c r="R34" i="1"/>
  <c r="R173" i="1"/>
  <c r="J212" i="28" s="1"/>
  <c r="R110" i="1"/>
  <c r="R79" i="1"/>
  <c r="J118" i="28" s="1"/>
  <c r="R48" i="1"/>
  <c r="R22" i="1"/>
  <c r="J61" i="28" s="1"/>
  <c r="R68" i="1"/>
  <c r="R76" i="1"/>
  <c r="R99" i="1"/>
  <c r="R136" i="1"/>
  <c r="J175" i="28" s="1"/>
  <c r="R144" i="1"/>
  <c r="R181" i="1"/>
  <c r="R189" i="1"/>
  <c r="R7" i="1"/>
  <c r="J46" i="28" s="1"/>
  <c r="R15" i="1"/>
  <c r="R31" i="1"/>
  <c r="R39" i="1"/>
  <c r="R47" i="1"/>
  <c r="J86" i="28" s="1"/>
  <c r="R55" i="1"/>
  <c r="R80" i="1"/>
  <c r="R88" i="1"/>
  <c r="R107" i="1"/>
  <c r="J146" i="28" s="1"/>
  <c r="R115" i="1"/>
  <c r="R123" i="1"/>
  <c r="R131" i="1"/>
  <c r="R150" i="1"/>
  <c r="J189" i="28" s="1"/>
  <c r="R158" i="1"/>
  <c r="R166" i="1"/>
  <c r="R69" i="1"/>
  <c r="R94" i="1"/>
  <c r="J133" i="28" s="1"/>
  <c r="R102" i="1"/>
  <c r="R139" i="1"/>
  <c r="R182" i="1"/>
  <c r="R81" i="1"/>
  <c r="J120" i="28" s="1"/>
  <c r="R163" i="1"/>
  <c r="R132" i="1"/>
  <c r="R30" i="1"/>
  <c r="R161" i="1"/>
  <c r="J200" i="28" s="1"/>
  <c r="R122" i="1"/>
  <c r="R91" i="1"/>
  <c r="R60" i="1"/>
  <c r="R28" i="1"/>
  <c r="J67" i="28" s="1"/>
  <c r="R12" i="1"/>
  <c r="R128" i="1"/>
  <c r="R97" i="1"/>
  <c r="R169" i="1"/>
  <c r="J208" i="28" s="1"/>
  <c r="R18" i="1"/>
  <c r="J57" i="28" s="1"/>
  <c r="R62" i="1"/>
  <c r="R70" i="1"/>
  <c r="J109" i="28" s="1"/>
  <c r="R93" i="1"/>
  <c r="J132" i="28" s="1"/>
  <c r="R101" i="1"/>
  <c r="R138" i="1"/>
  <c r="R17" i="1"/>
  <c r="J56" i="28" s="1"/>
  <c r="R33" i="1"/>
  <c r="J72" i="28" s="1"/>
  <c r="R41" i="1"/>
  <c r="R49" i="1"/>
  <c r="R57" i="1"/>
  <c r="J96" i="28" s="1"/>
  <c r="R82" i="1"/>
  <c r="J121" i="28" s="1"/>
  <c r="R90" i="1"/>
  <c r="R109" i="1"/>
  <c r="R117" i="1"/>
  <c r="R125" i="1"/>
  <c r="J164" i="28" s="1"/>
  <c r="R133" i="1"/>
  <c r="R63" i="1"/>
  <c r="R71" i="1"/>
  <c r="R96" i="1"/>
  <c r="J135" i="28" s="1"/>
  <c r="R124" i="1"/>
  <c r="J163" i="28" s="1"/>
  <c r="R85" i="1"/>
  <c r="R54" i="1"/>
  <c r="R153" i="1"/>
  <c r="J192" i="28" s="1"/>
  <c r="R114" i="1"/>
  <c r="J153" i="28" s="1"/>
  <c r="R52" i="1"/>
  <c r="R24" i="1"/>
  <c r="R8" i="1"/>
  <c r="J47" i="28" s="1"/>
  <c r="R167" i="1"/>
  <c r="R120" i="1"/>
  <c r="R58" i="1"/>
  <c r="R6" i="1"/>
  <c r="J45" i="28" s="1"/>
  <c r="J50" i="28"/>
  <c r="J54" i="28"/>
  <c r="J137" i="28"/>
  <c r="J174" i="28"/>
  <c r="J217" i="28"/>
  <c r="J149" i="28"/>
  <c r="J108" i="28"/>
  <c r="J71" i="28"/>
  <c r="J79" i="28"/>
  <c r="J87" i="28"/>
  <c r="J95" i="28"/>
  <c r="J126" i="28"/>
  <c r="J103" i="28"/>
  <c r="J134" i="28"/>
  <c r="J142" i="28"/>
  <c r="J179" i="28"/>
  <c r="J232" i="28"/>
  <c r="J82" i="28"/>
  <c r="J98" i="28"/>
  <c r="J123" i="28"/>
  <c r="J131" i="28"/>
  <c r="J158" i="28"/>
  <c r="J201" i="28"/>
  <c r="J209" i="28"/>
  <c r="J225" i="28"/>
  <c r="J155" i="28"/>
  <c r="J60" i="28"/>
  <c r="J198" i="28"/>
  <c r="J215" i="28"/>
  <c r="J176" i="28"/>
  <c r="J145" i="28"/>
  <c r="J114" i="28"/>
  <c r="J83" i="28"/>
  <c r="J229" i="28"/>
  <c r="J182" i="28"/>
  <c r="J143" i="28"/>
  <c r="J81" i="28"/>
  <c r="J210" i="28"/>
  <c r="J49" i="28"/>
  <c r="J65" i="28"/>
  <c r="J157" i="28"/>
  <c r="J165" i="28"/>
  <c r="J224" i="28"/>
  <c r="J193" i="28"/>
  <c r="J105" i="28"/>
  <c r="J113" i="28"/>
  <c r="J136" i="28"/>
  <c r="J173" i="28"/>
  <c r="J226" i="28"/>
  <c r="J68" i="28"/>
  <c r="J84" i="28"/>
  <c r="J117" i="28"/>
  <c r="J144" i="28"/>
  <c r="J160" i="28"/>
  <c r="J187" i="28"/>
  <c r="J195" i="28"/>
  <c r="J203" i="28"/>
  <c r="J211" i="28"/>
  <c r="J184" i="28"/>
  <c r="J219" i="28"/>
  <c r="J227" i="28"/>
  <c r="J73" i="28"/>
  <c r="J178" i="28"/>
  <c r="J147" i="28"/>
  <c r="J77" i="28"/>
  <c r="J169" i="28"/>
  <c r="J106" i="28"/>
  <c r="J75" i="28"/>
  <c r="J55" i="28"/>
  <c r="J221" i="28"/>
  <c r="J128" i="28"/>
  <c r="J66" i="28"/>
  <c r="J151" i="28"/>
  <c r="J186" i="28"/>
  <c r="J218" i="28"/>
  <c r="J234" i="28"/>
  <c r="J74" i="28"/>
  <c r="J90" i="28"/>
  <c r="J150" i="28"/>
  <c r="J166" i="28"/>
  <c r="J107" i="28"/>
  <c r="J115" i="28"/>
  <c r="J138" i="28"/>
  <c r="J183" i="28"/>
  <c r="J220" i="28"/>
  <c r="J228" i="28"/>
  <c r="J70" i="28"/>
  <c r="J78" i="28"/>
  <c r="J94" i="28"/>
  <c r="J119" i="28"/>
  <c r="J127" i="28"/>
  <c r="J154" i="28"/>
  <c r="J162" i="28"/>
  <c r="J170" i="28"/>
  <c r="J197" i="28"/>
  <c r="J205" i="28"/>
  <c r="J141" i="28"/>
  <c r="J62" i="28"/>
  <c r="J202" i="28"/>
  <c r="J171" i="28"/>
  <c r="J139" i="28"/>
  <c r="J100" i="28"/>
  <c r="J52" i="28"/>
  <c r="J231" i="28"/>
  <c r="J130" i="28"/>
  <c r="J99" i="28"/>
  <c r="J51" i="28"/>
  <c r="J213" i="28"/>
  <c r="J167" i="28"/>
  <c r="J112" i="28"/>
  <c r="J58" i="28"/>
  <c r="J233" i="28"/>
  <c r="J53" i="28"/>
  <c r="J69" i="28"/>
  <c r="J116" i="28"/>
  <c r="J161" i="28"/>
  <c r="J188" i="28"/>
  <c r="J204" i="28"/>
  <c r="J76" i="28"/>
  <c r="J92" i="28"/>
  <c r="J125" i="28"/>
  <c r="J152" i="28"/>
  <c r="J168" i="28"/>
  <c r="J101" i="28"/>
  <c r="J140" i="28"/>
  <c r="J177" i="28"/>
  <c r="J214" i="28"/>
  <c r="J222" i="28"/>
  <c r="J230" i="28"/>
  <c r="J80" i="28"/>
  <c r="J88" i="28"/>
  <c r="J129" i="28"/>
  <c r="J148" i="28"/>
  <c r="J156" i="28"/>
  <c r="J172" i="28"/>
  <c r="J191" i="28"/>
  <c r="J199" i="28"/>
  <c r="J207" i="28"/>
  <c r="J102" i="28"/>
  <c r="J110" i="28"/>
  <c r="J180" i="28"/>
  <c r="J194" i="28"/>
  <c r="J124" i="28"/>
  <c r="J93" i="28"/>
  <c r="J64" i="28"/>
  <c r="J48" i="28"/>
  <c r="J223" i="28"/>
  <c r="J122" i="28"/>
  <c r="J91" i="28"/>
  <c r="J63" i="28"/>
  <c r="J206" i="28"/>
  <c r="J159" i="28"/>
  <c r="J97" i="28"/>
  <c r="J190" i="28"/>
  <c r="W180" i="1"/>
  <c r="T72" i="1"/>
  <c r="T30" i="1"/>
  <c r="T107" i="1"/>
  <c r="T178" i="1"/>
  <c r="T161" i="1"/>
  <c r="T86" i="1"/>
  <c r="T133" i="1"/>
  <c r="T173" i="1"/>
  <c r="T157" i="1"/>
  <c r="T114" i="1"/>
  <c r="T139" i="1"/>
  <c r="T62" i="1"/>
  <c r="T168" i="1"/>
  <c r="U111" i="1"/>
  <c r="U7" i="1"/>
  <c r="U38" i="1"/>
  <c r="U181" i="1"/>
  <c r="U120" i="1"/>
  <c r="U100" i="1"/>
  <c r="U68" i="1"/>
  <c r="U37" i="1"/>
  <c r="U83" i="1"/>
  <c r="U160" i="1"/>
  <c r="U63" i="1"/>
  <c r="U61" i="1"/>
  <c r="U129" i="1"/>
  <c r="U141" i="1"/>
  <c r="U25" i="1"/>
  <c r="U91" i="1"/>
  <c r="M614" i="13"/>
  <c r="W10" i="1"/>
  <c r="W6" i="1"/>
  <c r="W84" i="1"/>
  <c r="W186" i="1"/>
  <c r="W23" i="1"/>
  <c r="W43" i="1"/>
  <c r="W61" i="1"/>
  <c r="W21" i="1"/>
  <c r="W41" i="1"/>
  <c r="W106" i="1"/>
  <c r="W184" i="1"/>
  <c r="W161" i="1"/>
  <c r="W97" i="1"/>
  <c r="W179" i="1"/>
  <c r="W87" i="1"/>
  <c r="W124" i="1"/>
  <c r="W150" i="1"/>
  <c r="U178" i="1"/>
  <c r="U74" i="1"/>
  <c r="W177" i="1"/>
  <c r="W166" i="1"/>
  <c r="W95" i="1"/>
  <c r="W85" i="1"/>
  <c r="W148" i="1"/>
  <c r="W132" i="1"/>
  <c r="W102" i="1"/>
  <c r="W159" i="1"/>
  <c r="W127" i="1"/>
  <c r="W176" i="1"/>
  <c r="W78" i="1"/>
  <c r="W67" i="1"/>
  <c r="W13" i="1"/>
  <c r="W164" i="1"/>
  <c r="W79" i="1"/>
  <c r="W69" i="1"/>
  <c r="W58" i="1"/>
  <c r="W15" i="1"/>
  <c r="W40" i="1"/>
  <c r="W24" i="1"/>
  <c r="W8" i="1"/>
  <c r="W52" i="1"/>
  <c r="W104" i="1"/>
  <c r="W18" i="1"/>
  <c r="L572" i="13"/>
  <c r="L709" i="13"/>
  <c r="M611" i="13"/>
  <c r="K544" i="13"/>
  <c r="K534" i="13"/>
  <c r="K695" i="13"/>
  <c r="K624" i="13"/>
  <c r="W38" i="1"/>
  <c r="W76" i="1"/>
  <c r="W12" i="1"/>
  <c r="W32" i="1"/>
  <c r="W7" i="1"/>
  <c r="W27" i="1"/>
  <c r="W50" i="1"/>
  <c r="W128" i="1"/>
  <c r="W62" i="1"/>
  <c r="W75" i="1"/>
  <c r="W121" i="1"/>
  <c r="W146" i="1"/>
  <c r="W123" i="1"/>
  <c r="W142" i="1"/>
  <c r="W90" i="1"/>
  <c r="W103" i="1"/>
  <c r="W182" i="1"/>
  <c r="W168" i="1"/>
  <c r="U14" i="1"/>
  <c r="U27" i="1"/>
  <c r="U106" i="1"/>
  <c r="L679" i="13"/>
  <c r="L692" i="13"/>
  <c r="L617" i="13"/>
  <c r="L566" i="13"/>
  <c r="K558" i="13"/>
  <c r="W60" i="1"/>
  <c r="W111" i="1"/>
  <c r="W16" i="1"/>
  <c r="W11" i="1"/>
  <c r="W53" i="1"/>
  <c r="W66" i="1"/>
  <c r="W91" i="1"/>
  <c r="W9" i="1"/>
  <c r="W33" i="1"/>
  <c r="W51" i="1"/>
  <c r="W107" i="1"/>
  <c r="W191" i="1"/>
  <c r="W109" i="1"/>
  <c r="W169" i="1"/>
  <c r="W192" i="1"/>
  <c r="W93" i="1"/>
  <c r="W110" i="1"/>
  <c r="W137" i="1"/>
  <c r="W156" i="1"/>
  <c r="W188" i="1"/>
  <c r="U30" i="1"/>
  <c r="U35" i="1"/>
  <c r="U140" i="1"/>
  <c r="V133" i="1"/>
  <c r="V190" i="1"/>
  <c r="V20" i="1"/>
  <c r="N687" i="13"/>
  <c r="V16" i="1"/>
  <c r="O361" i="13"/>
  <c r="O696" i="13"/>
  <c r="O701" i="13"/>
  <c r="O375" i="13"/>
  <c r="O694" i="13"/>
  <c r="O561" i="13"/>
  <c r="O626" i="13"/>
  <c r="O366" i="13"/>
  <c r="O586" i="13"/>
  <c r="O660" i="13"/>
  <c r="M323" i="13"/>
  <c r="O680" i="13"/>
  <c r="M455" i="13"/>
  <c r="M335" i="13"/>
  <c r="K594" i="13"/>
  <c r="K605" i="13"/>
  <c r="O713" i="13"/>
  <c r="M378" i="13"/>
  <c r="L365" i="13"/>
  <c r="L438" i="13"/>
  <c r="L656" i="13"/>
  <c r="K690" i="13"/>
  <c r="K555" i="13"/>
  <c r="O684" i="13"/>
  <c r="L396" i="13"/>
  <c r="L324" i="13"/>
  <c r="L342" i="13"/>
  <c r="L411" i="13"/>
  <c r="O605" i="13"/>
  <c r="O666" i="13"/>
  <c r="K681" i="13"/>
  <c r="O362" i="13"/>
  <c r="O415" i="13"/>
  <c r="O352" i="13"/>
  <c r="O579" i="13"/>
  <c r="O686" i="13"/>
  <c r="K689" i="13"/>
  <c r="K543" i="13"/>
  <c r="K717" i="13"/>
  <c r="K556" i="13"/>
  <c r="K537" i="13"/>
  <c r="K658" i="13"/>
  <c r="K552" i="13"/>
  <c r="K656" i="13"/>
  <c r="K535" i="13"/>
  <c r="K654" i="13"/>
  <c r="K670" i="13"/>
  <c r="K583" i="13"/>
  <c r="K574" i="13"/>
  <c r="K561" i="13"/>
  <c r="K604" i="13"/>
  <c r="K677" i="13"/>
  <c r="K630" i="13"/>
  <c r="K597" i="13"/>
  <c r="K710" i="13"/>
  <c r="K676" i="13"/>
  <c r="K621" i="13"/>
  <c r="K559" i="13"/>
  <c r="K613" i="13"/>
  <c r="K625" i="13"/>
  <c r="K568" i="13"/>
  <c r="K648" i="13"/>
  <c r="K643" i="13"/>
  <c r="K647" i="13"/>
  <c r="K529" i="13"/>
  <c r="K550" i="13"/>
  <c r="K672" i="13"/>
  <c r="K532" i="13"/>
  <c r="K637" i="13"/>
  <c r="K549" i="13"/>
  <c r="K615" i="13"/>
  <c r="K705" i="13"/>
  <c r="K614" i="13"/>
  <c r="K619" i="13"/>
  <c r="K628" i="13"/>
  <c r="K649" i="13"/>
  <c r="K669" i="13"/>
  <c r="K674" i="13"/>
  <c r="K572" i="13"/>
  <c r="K620" i="13"/>
  <c r="K540" i="13"/>
  <c r="K539" i="13"/>
  <c r="K646" i="13"/>
  <c r="K696" i="13"/>
  <c r="K635" i="13"/>
  <c r="K668" i="13"/>
  <c r="K554" i="13"/>
  <c r="K596" i="13"/>
  <c r="K622" i="13"/>
  <c r="K708" i="13"/>
  <c r="K566" i="13"/>
  <c r="K602" i="13"/>
  <c r="K644" i="13"/>
  <c r="K691" i="13"/>
  <c r="K645" i="13"/>
  <c r="K553" i="13"/>
  <c r="K562" i="13"/>
  <c r="K665" i="13"/>
  <c r="K713" i="13"/>
  <c r="K606" i="13"/>
  <c r="K682" i="13"/>
  <c r="K592" i="13"/>
  <c r="O623" i="13"/>
  <c r="O637" i="13"/>
  <c r="K419" i="13"/>
  <c r="K478" i="13"/>
  <c r="O673" i="13"/>
  <c r="O550" i="13"/>
  <c r="O534" i="13"/>
  <c r="O655" i="13"/>
  <c r="O355" i="13"/>
  <c r="K570" i="13"/>
  <c r="K707" i="13"/>
  <c r="K631" i="13"/>
  <c r="K641" i="13"/>
  <c r="K530" i="13"/>
  <c r="M444" i="13"/>
  <c r="L582" i="13"/>
  <c r="L404" i="13"/>
  <c r="L606" i="13"/>
  <c r="L638" i="13"/>
  <c r="L655" i="13"/>
  <c r="O645" i="13"/>
  <c r="O476" i="13"/>
  <c r="M568" i="13"/>
  <c r="M625" i="13"/>
  <c r="M704" i="13"/>
  <c r="M601" i="13"/>
  <c r="M573" i="13"/>
  <c r="M705" i="13"/>
  <c r="M697" i="13"/>
  <c r="M529" i="13"/>
  <c r="M647" i="13"/>
  <c r="M596" i="13"/>
  <c r="M644" i="13"/>
  <c r="M627" i="13"/>
  <c r="M623" i="13"/>
  <c r="M640" i="13"/>
  <c r="M565" i="13"/>
  <c r="M609" i="13"/>
  <c r="M711" i="13"/>
  <c r="M330" i="13"/>
  <c r="M488" i="13"/>
  <c r="M333" i="13"/>
  <c r="M651" i="13"/>
  <c r="M459" i="13"/>
  <c r="M384" i="13"/>
  <c r="M347" i="13"/>
  <c r="M381" i="13"/>
  <c r="M370" i="13"/>
  <c r="M430" i="13"/>
  <c r="M406" i="13"/>
  <c r="M311" i="13"/>
  <c r="M336" i="13"/>
  <c r="M486" i="13"/>
  <c r="M586" i="13"/>
  <c r="L644" i="13"/>
  <c r="L585" i="13"/>
  <c r="L675" i="13"/>
  <c r="L607" i="13"/>
  <c r="L633" i="13"/>
  <c r="L578" i="13"/>
  <c r="L711" i="13"/>
  <c r="L555" i="13"/>
  <c r="L568" i="13"/>
  <c r="L628" i="13"/>
  <c r="L539" i="13"/>
  <c r="L699" i="13"/>
  <c r="L680" i="13"/>
  <c r="L583" i="13"/>
  <c r="L713" i="13"/>
  <c r="L590" i="13"/>
  <c r="L588" i="13"/>
  <c r="L690" i="13"/>
  <c r="L542" i="13"/>
  <c r="L634" i="13"/>
  <c r="L696" i="13"/>
  <c r="L631" i="13"/>
  <c r="L412" i="13"/>
  <c r="L673" i="13"/>
  <c r="L556" i="13"/>
  <c r="L351" i="13"/>
  <c r="L614" i="13"/>
  <c r="L620" i="13"/>
  <c r="L377" i="13"/>
  <c r="L600" i="13"/>
  <c r="L715" i="13"/>
  <c r="L454" i="13"/>
  <c r="L444" i="13"/>
  <c r="L472" i="13"/>
  <c r="L429" i="13"/>
  <c r="L470" i="13"/>
  <c r="L452" i="13"/>
  <c r="L311" i="13"/>
  <c r="L450" i="13"/>
  <c r="L339" i="13"/>
  <c r="L630" i="13"/>
  <c r="L531" i="13"/>
  <c r="L479" i="13"/>
  <c r="L674" i="13"/>
  <c r="L474" i="13"/>
  <c r="L340" i="13"/>
  <c r="L400" i="13"/>
  <c r="L476" i="13"/>
  <c r="L349" i="13"/>
  <c r="L449" i="13"/>
  <c r="L356" i="13"/>
  <c r="L439" i="13"/>
  <c r="L374" i="13"/>
  <c r="L367" i="13"/>
  <c r="L331" i="13"/>
  <c r="L363" i="13"/>
  <c r="L466" i="13"/>
  <c r="L482" i="13"/>
  <c r="L408" i="13"/>
  <c r="L403" i="13"/>
  <c r="L373" i="13"/>
  <c r="L435" i="13"/>
  <c r="L406" i="13"/>
  <c r="L467" i="13"/>
  <c r="L468" i="13"/>
  <c r="L371" i="13"/>
  <c r="L358" i="13"/>
  <c r="L304" i="13"/>
  <c r="L455" i="13"/>
  <c r="L463" i="13"/>
  <c r="L483" i="13"/>
  <c r="L383" i="13"/>
  <c r="L335" i="13"/>
  <c r="L307" i="13"/>
  <c r="L413" i="13"/>
  <c r="L398" i="13"/>
  <c r="L529" i="13"/>
  <c r="L561" i="13"/>
  <c r="L597" i="13"/>
  <c r="L399" i="13"/>
  <c r="L319" i="13"/>
  <c r="L415" i="13"/>
  <c r="L392" i="13"/>
  <c r="L330" i="13"/>
  <c r="L301" i="13"/>
  <c r="L537" i="13"/>
  <c r="L485" i="13"/>
  <c r="L313" i="13"/>
  <c r="L623" i="13"/>
  <c r="L598" i="13"/>
  <c r="L703" i="13"/>
  <c r="O576" i="13"/>
  <c r="O588" i="13"/>
  <c r="O538" i="13"/>
  <c r="O556" i="13"/>
  <c r="O529" i="13"/>
  <c r="O359" i="13"/>
  <c r="O682" i="13"/>
  <c r="O552" i="13"/>
  <c r="O532" i="13"/>
  <c r="O380" i="13"/>
  <c r="O485" i="13"/>
  <c r="O306" i="13"/>
  <c r="O563" i="13"/>
  <c r="O631" i="13"/>
  <c r="O549" i="13"/>
  <c r="O654" i="13"/>
  <c r="O395" i="13"/>
  <c r="O670" i="13"/>
  <c r="O598" i="13"/>
  <c r="O452" i="13"/>
  <c r="O678" i="13"/>
  <c r="O644" i="13"/>
  <c r="O602" i="13"/>
  <c r="O573" i="13"/>
  <c r="O642" i="13"/>
  <c r="O559" i="13"/>
  <c r="O622" i="13"/>
  <c r="O676" i="13"/>
  <c r="O669" i="13"/>
  <c r="O627" i="13"/>
  <c r="O649" i="13"/>
  <c r="O542" i="13"/>
  <c r="O544" i="13"/>
  <c r="O708" i="13"/>
  <c r="O621" i="13"/>
  <c r="O704" i="13"/>
  <c r="O565" i="13"/>
  <c r="O618" i="13"/>
  <c r="O625" i="13"/>
  <c r="O613" i="13"/>
  <c r="O533" i="13"/>
  <c r="O692" i="13"/>
  <c r="O709" i="13"/>
  <c r="O531" i="13"/>
  <c r="O577" i="13"/>
  <c r="O596" i="13"/>
  <c r="O635" i="13"/>
  <c r="O695" i="13"/>
  <c r="O633" i="13"/>
  <c r="O554" i="13"/>
  <c r="O557" i="13"/>
  <c r="O555" i="13"/>
  <c r="O679" i="13"/>
  <c r="O540" i="13"/>
  <c r="O583" i="13"/>
  <c r="O699" i="13"/>
  <c r="O564" i="13"/>
  <c r="O608" i="13"/>
  <c r="O658" i="13"/>
  <c r="O595" i="13"/>
  <c r="O651" i="13"/>
  <c r="O609" i="13"/>
  <c r="O619" i="13"/>
  <c r="O662" i="13"/>
  <c r="O607" i="13"/>
  <c r="O578" i="13"/>
  <c r="O652" i="13"/>
  <c r="O567" i="13"/>
  <c r="O689" i="13"/>
  <c r="O653" i="13"/>
  <c r="O582" i="13"/>
  <c r="O640" i="13"/>
  <c r="O310" i="13"/>
  <c r="O624" i="13"/>
  <c r="O600" i="13"/>
  <c r="O454" i="13"/>
  <c r="O672" i="13"/>
  <c r="O606" i="13"/>
  <c r="O575" i="13"/>
  <c r="O665" i="13"/>
  <c r="O671" i="13"/>
  <c r="O426" i="13"/>
  <c r="O687" i="13"/>
  <c r="O611" i="13"/>
  <c r="O311" i="13"/>
  <c r="O451" i="13"/>
  <c r="O562" i="13"/>
  <c r="O614" i="13"/>
  <c r="O553" i="13"/>
  <c r="O337" i="13"/>
  <c r="O305" i="13"/>
  <c r="O422" i="13"/>
  <c r="O417" i="13"/>
  <c r="O325" i="13"/>
  <c r="O379" i="13"/>
  <c r="O363" i="13"/>
  <c r="O447" i="13"/>
  <c r="O338" i="13"/>
  <c r="O394" i="13"/>
  <c r="O326" i="13"/>
  <c r="O332" i="13"/>
  <c r="O391" i="13"/>
  <c r="O369" i="13"/>
  <c r="O428" i="13"/>
  <c r="O353" i="13"/>
  <c r="O372" i="13"/>
  <c r="O328" i="13"/>
  <c r="O441" i="13"/>
  <c r="O400" i="13"/>
  <c r="O467" i="13"/>
  <c r="O461" i="13"/>
  <c r="O425" i="13"/>
  <c r="O408" i="13"/>
  <c r="O334" i="13"/>
  <c r="O616" i="13"/>
  <c r="O543" i="13"/>
  <c r="O545" i="13"/>
  <c r="O717" i="13"/>
  <c r="O319" i="13"/>
  <c r="O344" i="13"/>
  <c r="O690" i="13"/>
  <c r="O388" i="13"/>
  <c r="O647" i="13"/>
  <c r="O315" i="13"/>
  <c r="O558" i="13"/>
  <c r="O412" i="13"/>
  <c r="O592" i="13"/>
  <c r="O317" i="13"/>
  <c r="O489" i="13"/>
  <c r="O659" i="13"/>
  <c r="O683" i="13"/>
  <c r="O487" i="13"/>
  <c r="O444" i="13"/>
  <c r="O656" i="13"/>
  <c r="O639" i="13"/>
  <c r="O601" i="13"/>
  <c r="O580" i="13"/>
  <c r="O528" i="13"/>
  <c r="O443" i="13"/>
  <c r="O599" i="13"/>
  <c r="O387" i="13"/>
  <c r="O698" i="13"/>
  <c r="O418" i="13"/>
  <c r="O668" i="13"/>
  <c r="O710" i="13"/>
  <c r="O584" i="13"/>
  <c r="G203" i="19" a="1"/>
  <c r="G203" i="19" s="1"/>
  <c r="G203" i="18" a="1"/>
  <c r="G203" i="18" s="1"/>
  <c r="G203" i="17" a="1"/>
  <c r="G203" i="17" s="1"/>
  <c r="G203" i="16" a="1"/>
  <c r="G203" i="16" s="1"/>
  <c r="G203" i="2" a="1"/>
  <c r="G203" i="2" s="1"/>
  <c r="U136" i="1" l="1"/>
  <c r="U66" i="1"/>
  <c r="U185" i="1"/>
  <c r="U75" i="1"/>
  <c r="M114" i="28" s="1"/>
  <c r="U161" i="1"/>
  <c r="M338" i="13"/>
  <c r="U20" i="1"/>
  <c r="M59" i="28" s="1"/>
  <c r="U139" i="1"/>
  <c r="M178" i="28" s="1"/>
  <c r="U52" i="1"/>
  <c r="M91" i="28" s="1"/>
  <c r="U117" i="1"/>
  <c r="U109" i="1"/>
  <c r="U183" i="1"/>
  <c r="M222" i="28" s="1"/>
  <c r="U144" i="1"/>
  <c r="U51" i="1"/>
  <c r="M90" i="28" s="1"/>
  <c r="U34" i="1"/>
  <c r="U116" i="1"/>
  <c r="M155" i="28" s="1"/>
  <c r="U65" i="1"/>
  <c r="M104" i="28" s="1"/>
  <c r="U143" i="1"/>
  <c r="U149" i="1"/>
  <c r="U36" i="1"/>
  <c r="M75" i="28" s="1"/>
  <c r="U98" i="1"/>
  <c r="U42" i="1"/>
  <c r="U31" i="1"/>
  <c r="U150" i="1"/>
  <c r="U134" i="1"/>
  <c r="U188" i="1"/>
  <c r="U28" i="1"/>
  <c r="U54" i="1"/>
  <c r="M93" i="28" s="1"/>
  <c r="M306" i="13"/>
  <c r="M353" i="13"/>
  <c r="M354" i="13"/>
  <c r="U26" i="1"/>
  <c r="M65" i="28" s="1"/>
  <c r="U113" i="1"/>
  <c r="U126" i="1"/>
  <c r="U55" i="1"/>
  <c r="U101" i="1"/>
  <c r="M140" i="28" s="1"/>
  <c r="U29" i="1"/>
  <c r="U147" i="1"/>
  <c r="M186" i="28" s="1"/>
  <c r="U172" i="1"/>
  <c r="U165" i="1"/>
  <c r="M204" i="28" s="1"/>
  <c r="U77" i="1"/>
  <c r="U22" i="1"/>
  <c r="U50" i="1"/>
  <c r="U131" i="1"/>
  <c r="M170" i="28" s="1"/>
  <c r="U62" i="1"/>
  <c r="U152" i="1"/>
  <c r="U49" i="1"/>
  <c r="U148" i="1"/>
  <c r="M187" i="28" s="1"/>
  <c r="U24" i="1"/>
  <c r="U146" i="1"/>
  <c r="U114" i="1"/>
  <c r="M153" i="28" s="1"/>
  <c r="U33" i="1"/>
  <c r="M72" i="28" s="1"/>
  <c r="U192" i="1"/>
  <c r="U72" i="1"/>
  <c r="U195" i="1"/>
  <c r="M234" i="28" s="1"/>
  <c r="U93" i="1"/>
  <c r="M132" i="28" s="1"/>
  <c r="U79" i="1"/>
  <c r="U169" i="1"/>
  <c r="M208" i="28" s="1"/>
  <c r="U103" i="1"/>
  <c r="U158" i="1"/>
  <c r="M197" i="28" s="1"/>
  <c r="U18" i="1"/>
  <c r="U175" i="1"/>
  <c r="U128" i="1"/>
  <c r="M167" i="28" s="1"/>
  <c r="U57" i="1"/>
  <c r="M96" i="28" s="1"/>
  <c r="U12" i="1"/>
  <c r="U125" i="1"/>
  <c r="M164" i="28" s="1"/>
  <c r="U108" i="1"/>
  <c r="U123" i="1"/>
  <c r="M162" i="28" s="1"/>
  <c r="U70" i="1"/>
  <c r="U177" i="1"/>
  <c r="U44" i="1"/>
  <c r="N485" i="13"/>
  <c r="V144" i="1"/>
  <c r="V122" i="1"/>
  <c r="V134" i="1"/>
  <c r="V47" i="1"/>
  <c r="N86" i="28" s="1"/>
  <c r="V105" i="1"/>
  <c r="V117" i="1"/>
  <c r="V143" i="1"/>
  <c r="N392" i="13"/>
  <c r="V41" i="1"/>
  <c r="V123" i="1"/>
  <c r="V112" i="1"/>
  <c r="N465" i="13"/>
  <c r="V98" i="1"/>
  <c r="V92" i="1"/>
  <c r="V109" i="1"/>
  <c r="N410" i="13"/>
  <c r="V125" i="1"/>
  <c r="V139" i="1"/>
  <c r="V194" i="1"/>
  <c r="V94" i="1"/>
  <c r="N404" i="13"/>
  <c r="N462" i="13"/>
  <c r="N303" i="13"/>
  <c r="V61" i="1"/>
  <c r="N100" i="28" s="1"/>
  <c r="V114" i="1"/>
  <c r="N153" i="28" s="1"/>
  <c r="V174" i="1"/>
  <c r="V101" i="1"/>
  <c r="V127" i="1"/>
  <c r="N166" i="28" s="1"/>
  <c r="N396" i="13"/>
  <c r="V157" i="1"/>
  <c r="T76" i="1"/>
  <c r="T132" i="1"/>
  <c r="L171" i="28" s="1"/>
  <c r="T19" i="1"/>
  <c r="T35" i="1"/>
  <c r="T77" i="1"/>
  <c r="T98" i="1"/>
  <c r="L137" i="28" s="1"/>
  <c r="T74" i="1"/>
  <c r="T137" i="1"/>
  <c r="T52" i="1"/>
  <c r="T51" i="1"/>
  <c r="L90" i="28" s="1"/>
  <c r="T159" i="1"/>
  <c r="T24" i="1"/>
  <c r="T112" i="1"/>
  <c r="T60" i="1"/>
  <c r="L99" i="28" s="1"/>
  <c r="T162" i="1"/>
  <c r="T65" i="1"/>
  <c r="T70" i="1"/>
  <c r="T29" i="1"/>
  <c r="L68" i="28" s="1"/>
  <c r="T53" i="1"/>
  <c r="T130" i="1"/>
  <c r="T10" i="1"/>
  <c r="T176" i="1"/>
  <c r="L215" i="28" s="1"/>
  <c r="T165" i="1"/>
  <c r="T100" i="1"/>
  <c r="T59" i="1"/>
  <c r="T22" i="1"/>
  <c r="L61" i="28" s="1"/>
  <c r="T104" i="1"/>
  <c r="T108" i="1"/>
  <c r="T11" i="1"/>
  <c r="T150" i="1"/>
  <c r="L189" i="28" s="1"/>
  <c r="T39" i="1"/>
  <c r="T93" i="1"/>
  <c r="T180" i="1"/>
  <c r="T177" i="1"/>
  <c r="L216" i="28" s="1"/>
  <c r="T84" i="1"/>
  <c r="L123" i="28" s="1"/>
  <c r="T48" i="1"/>
  <c r="T128" i="1"/>
  <c r="L167" i="28" s="1"/>
  <c r="T181" i="1"/>
  <c r="L220" i="28" s="1"/>
  <c r="T119" i="1"/>
  <c r="T37" i="1"/>
  <c r="T69" i="1"/>
  <c r="T117" i="1"/>
  <c r="L156" i="28" s="1"/>
  <c r="T103" i="1"/>
  <c r="T129" i="1"/>
  <c r="T75" i="1"/>
  <c r="T164" i="1"/>
  <c r="L203" i="28" s="1"/>
  <c r="T46" i="1"/>
  <c r="L85" i="28" s="1"/>
  <c r="T146" i="1"/>
  <c r="T55" i="1"/>
  <c r="T127" i="1"/>
  <c r="L166" i="28" s="1"/>
  <c r="T27" i="1"/>
  <c r="T47" i="1"/>
  <c r="T110" i="1"/>
  <c r="T195" i="1"/>
  <c r="L234" i="28" s="1"/>
  <c r="T116" i="1"/>
  <c r="L155" i="28" s="1"/>
  <c r="T16" i="1"/>
  <c r="T36" i="1"/>
  <c r="T64" i="1"/>
  <c r="L103" i="28" s="1"/>
  <c r="T87" i="1"/>
  <c r="T160" i="1"/>
  <c r="T145" i="1"/>
  <c r="T167" i="1"/>
  <c r="L206" i="28" s="1"/>
  <c r="T9" i="1"/>
  <c r="L48" i="28" s="1"/>
  <c r="T12" i="1"/>
  <c r="T91" i="1"/>
  <c r="L130" i="28" s="1"/>
  <c r="T152" i="1"/>
  <c r="L191" i="28" s="1"/>
  <c r="T13" i="1"/>
  <c r="L52" i="28" s="1"/>
  <c r="T125" i="1"/>
  <c r="T78" i="1"/>
  <c r="T15" i="1"/>
  <c r="L54" i="28" s="1"/>
  <c r="T31" i="1"/>
  <c r="T194" i="1"/>
  <c r="T122" i="1"/>
  <c r="T111" i="1"/>
  <c r="L150" i="28" s="1"/>
  <c r="T158" i="1"/>
  <c r="T149" i="1"/>
  <c r="T191" i="1"/>
  <c r="T187" i="1"/>
  <c r="L226" i="28" s="1"/>
  <c r="T25" i="1"/>
  <c r="L64" i="28" s="1"/>
  <c r="T45" i="1"/>
  <c r="T82" i="1"/>
  <c r="T106" i="1"/>
  <c r="L145" i="28" s="1"/>
  <c r="T14" i="1"/>
  <c r="L53" i="28" s="1"/>
  <c r="T38" i="1"/>
  <c r="W194" i="1"/>
  <c r="W82" i="1"/>
  <c r="O121" i="28" s="1"/>
  <c r="W94" i="1"/>
  <c r="O133" i="28" s="1"/>
  <c r="W92" i="1"/>
  <c r="W17" i="1"/>
  <c r="W39" i="1"/>
  <c r="O78" i="28" s="1"/>
  <c r="W44" i="1"/>
  <c r="O83" i="28" s="1"/>
  <c r="W170" i="1"/>
  <c r="W152" i="1"/>
  <c r="O191" i="28" s="1"/>
  <c r="W70" i="1"/>
  <c r="O109" i="28" s="1"/>
  <c r="W157" i="1"/>
  <c r="O196" i="28" s="1"/>
  <c r="W19" i="1"/>
  <c r="W20" i="1"/>
  <c r="W119" i="1"/>
  <c r="O158" i="28" s="1"/>
  <c r="W129" i="1"/>
  <c r="O168" i="28" s="1"/>
  <c r="W133" i="1"/>
  <c r="W54" i="1"/>
  <c r="O93" i="28" s="1"/>
  <c r="W138" i="1"/>
  <c r="O177" i="28" s="1"/>
  <c r="W14" i="1"/>
  <c r="O53" i="28" s="1"/>
  <c r="W174" i="1"/>
  <c r="W98" i="1"/>
  <c r="W114" i="1"/>
  <c r="O153" i="28" s="1"/>
  <c r="W115" i="1"/>
  <c r="W37" i="1"/>
  <c r="W80" i="1"/>
  <c r="W89" i="1"/>
  <c r="O128" i="28" s="1"/>
  <c r="S142" i="1"/>
  <c r="K181" i="28" s="1"/>
  <c r="S8" i="1"/>
  <c r="S138" i="1"/>
  <c r="K177" i="28" s="1"/>
  <c r="S133" i="1"/>
  <c r="K172" i="28" s="1"/>
  <c r="S23" i="1"/>
  <c r="K62" i="28" s="1"/>
  <c r="S29" i="1"/>
  <c r="S162" i="1"/>
  <c r="S175" i="1"/>
  <c r="K214" i="28" s="1"/>
  <c r="S124" i="1"/>
  <c r="K163" i="28" s="1"/>
  <c r="S188" i="1"/>
  <c r="S66" i="1"/>
  <c r="S67" i="1"/>
  <c r="K106" i="28" s="1"/>
  <c r="S22" i="1"/>
  <c r="K61" i="28" s="1"/>
  <c r="S112" i="1"/>
  <c r="S114" i="1"/>
  <c r="K153" i="28" s="1"/>
  <c r="S178" i="1"/>
  <c r="K217" i="28" s="1"/>
  <c r="S129" i="1"/>
  <c r="K168" i="28" s="1"/>
  <c r="S102" i="1"/>
  <c r="S103" i="1"/>
  <c r="K142" i="28" s="1"/>
  <c r="S16" i="1"/>
  <c r="K55" i="28" s="1"/>
  <c r="S97" i="1"/>
  <c r="K136" i="28" s="1"/>
  <c r="S182" i="1"/>
  <c r="K361" i="13"/>
  <c r="K350" i="13"/>
  <c r="S69" i="1"/>
  <c r="K108" i="28" s="1"/>
  <c r="S122" i="1"/>
  <c r="K161" i="28" s="1"/>
  <c r="S107" i="1"/>
  <c r="S176" i="1"/>
  <c r="K215" i="28" s="1"/>
  <c r="S127" i="1"/>
  <c r="K166" i="28" s="1"/>
  <c r="S83" i="1"/>
  <c r="S179" i="1"/>
  <c r="J123" i="1" a="1"/>
  <c r="J123" i="1" s="1"/>
  <c r="S183" i="1"/>
  <c r="K222" i="28" s="1"/>
  <c r="S166" i="1"/>
  <c r="S194" i="1"/>
  <c r="K233" i="28" s="1"/>
  <c r="S49" i="1"/>
  <c r="K88" i="28" s="1"/>
  <c r="S140" i="1"/>
  <c r="K179" i="28" s="1"/>
  <c r="S88" i="1"/>
  <c r="S185" i="1"/>
  <c r="K224" i="28" s="1"/>
  <c r="S17" i="1"/>
  <c r="K56" i="28" s="1"/>
  <c r="M130" i="28"/>
  <c r="K323" i="13"/>
  <c r="N55" i="28"/>
  <c r="K392" i="13"/>
  <c r="O456" i="13"/>
  <c r="O429" i="13"/>
  <c r="K426" i="13"/>
  <c r="K416" i="13"/>
  <c r="N401" i="13"/>
  <c r="N387" i="13"/>
  <c r="N472" i="13"/>
  <c r="N483" i="13"/>
  <c r="N397" i="13"/>
  <c r="N406" i="13"/>
  <c r="N424" i="13"/>
  <c r="N418" i="13"/>
  <c r="N403" i="13"/>
  <c r="N359" i="13"/>
  <c r="N334" i="13"/>
  <c r="N388" i="13"/>
  <c r="N434" i="13"/>
  <c r="N337" i="13"/>
  <c r="N59" i="28"/>
  <c r="N423" i="13"/>
  <c r="N425" i="13"/>
  <c r="N352" i="13"/>
  <c r="N322" i="13"/>
  <c r="N362" i="13"/>
  <c r="N412" i="13"/>
  <c r="N213" i="28"/>
  <c r="N354" i="13"/>
  <c r="N320" i="13"/>
  <c r="N140" i="28"/>
  <c r="N442" i="13"/>
  <c r="N427" i="13"/>
  <c r="N156" i="28"/>
  <c r="N164" i="28"/>
  <c r="N172" i="28"/>
  <c r="N438" i="13"/>
  <c r="N344" i="13"/>
  <c r="N445" i="13"/>
  <c r="N456" i="13"/>
  <c r="M479" i="13"/>
  <c r="M407" i="13"/>
  <c r="K315" i="13"/>
  <c r="K221" i="28"/>
  <c r="K369" i="13"/>
  <c r="O323" i="13"/>
  <c r="O227" i="28"/>
  <c r="O314" i="13"/>
  <c r="O72" i="28"/>
  <c r="O482" i="13"/>
  <c r="O105" i="28"/>
  <c r="O346" i="13"/>
  <c r="M355" i="13"/>
  <c r="K146" i="28"/>
  <c r="K390" i="13"/>
  <c r="O376" i="13"/>
  <c r="O313" i="13"/>
  <c r="O409" i="13"/>
  <c r="O406" i="13"/>
  <c r="O373" i="13"/>
  <c r="O357" i="13"/>
  <c r="O385" i="13"/>
  <c r="N161" i="28"/>
  <c r="N466" i="13"/>
  <c r="N476" i="13"/>
  <c r="N451" i="13"/>
  <c r="N307" i="13"/>
  <c r="N365" i="13"/>
  <c r="N416" i="13"/>
  <c r="N437" i="13"/>
  <c r="N304" i="13"/>
  <c r="K489" i="13"/>
  <c r="K363" i="13"/>
  <c r="O471" i="13"/>
  <c r="O149" i="28"/>
  <c r="O393" i="13"/>
  <c r="O402" i="13"/>
  <c r="N144" i="28"/>
  <c r="O333" i="13"/>
  <c r="N331" i="13"/>
  <c r="N319" i="13"/>
  <c r="N413" i="13"/>
  <c r="N426" i="13"/>
  <c r="N371" i="13"/>
  <c r="N313" i="13"/>
  <c r="N347" i="13"/>
  <c r="N178" i="28"/>
  <c r="N489" i="13"/>
  <c r="M358" i="13"/>
  <c r="M369" i="13"/>
  <c r="K429" i="13"/>
  <c r="K420" i="13"/>
  <c r="O322" i="13"/>
  <c r="O302" i="13"/>
  <c r="O231" i="28"/>
  <c r="O442" i="13"/>
  <c r="O370" i="13"/>
  <c r="O146" i="28"/>
  <c r="O405" i="13"/>
  <c r="O450" i="13"/>
  <c r="O130" i="28"/>
  <c r="O434" i="13"/>
  <c r="O303" i="13"/>
  <c r="O99" i="28"/>
  <c r="M53" i="28"/>
  <c r="K380" i="13"/>
  <c r="K485" i="13"/>
  <c r="K414" i="13"/>
  <c r="K417" i="13"/>
  <c r="K422" i="13"/>
  <c r="O445" i="13"/>
  <c r="O383" i="13"/>
  <c r="O486" i="13"/>
  <c r="O185" i="28"/>
  <c r="O386" i="13"/>
  <c r="O389" i="13"/>
  <c r="O331" i="13"/>
  <c r="O89" i="28"/>
  <c r="O401" i="13"/>
  <c r="O407" i="13"/>
  <c r="O115" i="28"/>
  <c r="K437" i="13"/>
  <c r="K477" i="13"/>
  <c r="K413" i="13"/>
  <c r="K218" i="28"/>
  <c r="M302" i="13"/>
  <c r="M231" i="28"/>
  <c r="M180" i="28"/>
  <c r="M102" i="28"/>
  <c r="M165" i="28"/>
  <c r="M142" i="28"/>
  <c r="M362" i="13"/>
  <c r="M122" i="28"/>
  <c r="M214" i="28"/>
  <c r="M457" i="13"/>
  <c r="M410" i="13"/>
  <c r="M77" i="28"/>
  <c r="M109" i="28"/>
  <c r="O356" i="13"/>
  <c r="K344" i="13"/>
  <c r="K480" i="13"/>
  <c r="K358" i="13"/>
  <c r="K449" i="13"/>
  <c r="K127" i="28"/>
  <c r="K424" i="13"/>
  <c r="O481" i="13"/>
  <c r="O91" i="28"/>
  <c r="O327" i="13"/>
  <c r="O118" i="28"/>
  <c r="O424" i="13"/>
  <c r="O117" i="28"/>
  <c r="O437" i="13"/>
  <c r="O312" i="13"/>
  <c r="O141" i="28"/>
  <c r="M64" i="28"/>
  <c r="M156" i="28"/>
  <c r="M118" i="28"/>
  <c r="M175" i="28"/>
  <c r="M413" i="13"/>
  <c r="M382" i="13"/>
  <c r="M182" i="28"/>
  <c r="M300" i="13"/>
  <c r="M159" i="28"/>
  <c r="M220" i="28"/>
  <c r="M329" i="13"/>
  <c r="M451" i="13"/>
  <c r="M137" i="28"/>
  <c r="O457" i="13"/>
  <c r="K349" i="13"/>
  <c r="K421" i="13"/>
  <c r="K68" i="28"/>
  <c r="K435" i="13"/>
  <c r="K396" i="13"/>
  <c r="K201" i="28"/>
  <c r="K381" i="13"/>
  <c r="K341" i="13"/>
  <c r="K320" i="13"/>
  <c r="K395" i="13"/>
  <c r="K330" i="13"/>
  <c r="K352" i="13"/>
  <c r="K482" i="13"/>
  <c r="K105" i="28"/>
  <c r="K391" i="13"/>
  <c r="K387" i="13"/>
  <c r="K151" i="28"/>
  <c r="K351" i="13"/>
  <c r="K306" i="13"/>
  <c r="O390" i="13"/>
  <c r="O63" i="28"/>
  <c r="O472" i="13"/>
  <c r="O448" i="13"/>
  <c r="O97" i="28"/>
  <c r="O473" i="13"/>
  <c r="O203" i="28"/>
  <c r="O318" i="13"/>
  <c r="O377" i="13"/>
  <c r="O215" i="28"/>
  <c r="O301" i="13"/>
  <c r="O198" i="28"/>
  <c r="O484" i="13"/>
  <c r="O171" i="28"/>
  <c r="O339" i="13"/>
  <c r="O124" i="28"/>
  <c r="O404" i="13"/>
  <c r="O433" i="13"/>
  <c r="O216" i="28"/>
  <c r="M392" i="13"/>
  <c r="M217" i="28"/>
  <c r="K443" i="13"/>
  <c r="K312" i="13"/>
  <c r="K383" i="13"/>
  <c r="K310" i="13"/>
  <c r="K340" i="13"/>
  <c r="O430" i="13"/>
  <c r="O413" i="13"/>
  <c r="O218" i="28"/>
  <c r="O458" i="13"/>
  <c r="O136" i="28"/>
  <c r="O316" i="13"/>
  <c r="O483" i="13"/>
  <c r="O365" i="13"/>
  <c r="O439" i="13"/>
  <c r="O49" i="28"/>
  <c r="K458" i="13"/>
  <c r="M380" i="13"/>
  <c r="M446" i="13"/>
  <c r="M316" i="13"/>
  <c r="M431" i="13"/>
  <c r="M319" i="13"/>
  <c r="M351" i="13"/>
  <c r="M476" i="13"/>
  <c r="M100" i="28"/>
  <c r="M388" i="13"/>
  <c r="M442" i="13"/>
  <c r="M148" i="28"/>
  <c r="M310" i="13"/>
  <c r="M461" i="13"/>
  <c r="M472" i="13"/>
  <c r="M364" i="13"/>
  <c r="M385" i="13"/>
  <c r="M341" i="13"/>
  <c r="M57" i="28"/>
  <c r="M482" i="13"/>
  <c r="M421" i="13"/>
  <c r="M68" i="28"/>
  <c r="M371" i="13"/>
  <c r="M387" i="13"/>
  <c r="M432" i="13"/>
  <c r="M211" i="28"/>
  <c r="M438" i="13"/>
  <c r="M188" i="28"/>
  <c r="M51" i="28"/>
  <c r="M61" i="28"/>
  <c r="M70" i="28"/>
  <c r="M81" i="28"/>
  <c r="M89" i="28"/>
  <c r="L66" i="28"/>
  <c r="L132" i="28"/>
  <c r="L91" i="28"/>
  <c r="L422" i="13"/>
  <c r="L197" i="28"/>
  <c r="L348" i="13"/>
  <c r="L92" i="28"/>
  <c r="L139" i="28"/>
  <c r="L98" i="28"/>
  <c r="O82" i="28"/>
  <c r="O57" i="28"/>
  <c r="O187" i="28"/>
  <c r="O90" i="28"/>
  <c r="O100" i="28"/>
  <c r="O200" i="28"/>
  <c r="O208" i="28"/>
  <c r="M67" i="28"/>
  <c r="O76" i="28"/>
  <c r="L125" i="28"/>
  <c r="M199" i="28"/>
  <c r="M313" i="13"/>
  <c r="M386" i="13"/>
  <c r="M394" i="13"/>
  <c r="M443" i="13"/>
  <c r="M216" i="28"/>
  <c r="M418" i="13"/>
  <c r="M454" i="13"/>
  <c r="L185" i="28"/>
  <c r="L407" i="13"/>
  <c r="L382" i="13"/>
  <c r="L434" i="13"/>
  <c r="L50" i="28"/>
  <c r="L366" i="13"/>
  <c r="L70" i="28"/>
  <c r="L423" i="13"/>
  <c r="L86" i="28"/>
  <c r="L471" i="13"/>
  <c r="L149" i="28"/>
  <c r="L361" i="13"/>
  <c r="L219" i="28"/>
  <c r="L451" i="13"/>
  <c r="L161" i="28"/>
  <c r="L375" i="13"/>
  <c r="L433" i="13"/>
  <c r="L405" i="13"/>
  <c r="L55" i="28"/>
  <c r="L385" i="13"/>
  <c r="L464" i="13"/>
  <c r="L87" i="28"/>
  <c r="L387" i="13"/>
  <c r="L151" i="28"/>
  <c r="L461" i="13"/>
  <c r="L126" i="28"/>
  <c r="L409" i="13"/>
  <c r="L199" i="28"/>
  <c r="L443" i="13"/>
  <c r="L109" i="28"/>
  <c r="L441" i="13"/>
  <c r="L76" i="28"/>
  <c r="L369" i="13"/>
  <c r="L108" i="28"/>
  <c r="L347" i="13"/>
  <c r="L332" i="13"/>
  <c r="L121" i="28"/>
  <c r="L355" i="13"/>
  <c r="L431" i="13"/>
  <c r="L306" i="13"/>
  <c r="L168" i="28"/>
  <c r="L386" i="13"/>
  <c r="L114" i="28"/>
  <c r="L473" i="13"/>
  <c r="L416" i="13"/>
  <c r="L338" i="13"/>
  <c r="L77" i="28"/>
  <c r="L402" i="13"/>
  <c r="L388" i="13"/>
  <c r="O143" i="28"/>
  <c r="O54" i="28"/>
  <c r="O47" i="28"/>
  <c r="O160" i="28"/>
  <c r="O145" i="28"/>
  <c r="O48" i="28"/>
  <c r="O51" i="28"/>
  <c r="O163" i="28"/>
  <c r="O150" i="28"/>
  <c r="O46" i="28"/>
  <c r="O52" i="28"/>
  <c r="O106" i="28"/>
  <c r="O55" i="28"/>
  <c r="O132" i="28"/>
  <c r="O205" i="28"/>
  <c r="O166" i="28"/>
  <c r="L101" i="28"/>
  <c r="L217" i="28"/>
  <c r="L172" i="28"/>
  <c r="L178" i="28"/>
  <c r="O213" i="28"/>
  <c r="O131" i="28"/>
  <c r="O56" i="28"/>
  <c r="O119" i="28"/>
  <c r="L207" i="28"/>
  <c r="M395" i="13"/>
  <c r="M150" i="28"/>
  <c r="M445" i="13"/>
  <c r="L94" i="28"/>
  <c r="L147" i="28"/>
  <c r="L58" i="28"/>
  <c r="L74" i="28"/>
  <c r="L113" i="28"/>
  <c r="L198" i="28"/>
  <c r="L75" i="28"/>
  <c r="L188" i="28"/>
  <c r="L230" i="28"/>
  <c r="L184" i="28"/>
  <c r="L169" i="28"/>
  <c r="L49" i="28"/>
  <c r="L51" i="28"/>
  <c r="O92" i="28"/>
  <c r="O62" i="28"/>
  <c r="O142" i="28"/>
  <c r="O207" i="28"/>
  <c r="O60" i="28"/>
  <c r="O148" i="28"/>
  <c r="O176" i="28"/>
  <c r="O221" i="28"/>
  <c r="O114" i="28"/>
  <c r="O223" i="28"/>
  <c r="O126" i="28"/>
  <c r="O71" i="28"/>
  <c r="O225" i="28"/>
  <c r="K122" i="28"/>
  <c r="L196" i="28"/>
  <c r="L111" i="28"/>
  <c r="O233" i="28"/>
  <c r="O137" i="28"/>
  <c r="O172" i="28"/>
  <c r="K205" i="28"/>
  <c r="K47" i="28"/>
  <c r="M179" i="28"/>
  <c r="M139" i="28"/>
  <c r="M470" i="13"/>
  <c r="M147" i="28"/>
  <c r="M437" i="13"/>
  <c r="L164" i="28"/>
  <c r="L489" i="13"/>
  <c r="L424" i="13"/>
  <c r="L117" i="28"/>
  <c r="L310" i="13"/>
  <c r="L417" i="13"/>
  <c r="L78" i="28"/>
  <c r="L329" i="13"/>
  <c r="L116" i="28"/>
  <c r="L344" i="13"/>
  <c r="L233" i="28"/>
  <c r="L426" i="13"/>
  <c r="L176" i="28"/>
  <c r="L477" i="13"/>
  <c r="L360" i="13"/>
  <c r="L212" i="28"/>
  <c r="L63" i="28"/>
  <c r="L305" i="13"/>
  <c r="L303" i="13"/>
  <c r="L201" i="28"/>
  <c r="L381" i="13"/>
  <c r="L104" i="28"/>
  <c r="L462" i="13"/>
  <c r="L421" i="13"/>
  <c r="L436" i="13"/>
  <c r="L84" i="28"/>
  <c r="L320" i="13"/>
  <c r="L427" i="13"/>
  <c r="L142" i="28"/>
  <c r="L440" i="13"/>
  <c r="L488" i="13"/>
  <c r="L204" i="28"/>
  <c r="L414" i="13"/>
  <c r="L143" i="28"/>
  <c r="O189" i="28"/>
  <c r="O79" i="28"/>
  <c r="O45" i="28"/>
  <c r="O167" i="28"/>
  <c r="O50" i="28"/>
  <c r="O80" i="28"/>
  <c r="O195" i="28"/>
  <c r="O134" i="28"/>
  <c r="K141" i="28"/>
  <c r="L153" i="28"/>
  <c r="L69" i="28"/>
  <c r="L200" i="28"/>
  <c r="M113" i="28"/>
  <c r="M422" i="13"/>
  <c r="M83" i="28"/>
  <c r="O209" i="28"/>
  <c r="O384" i="13"/>
  <c r="O154" i="28"/>
  <c r="O58" i="28"/>
  <c r="O59" i="28"/>
  <c r="L146" i="28"/>
  <c r="M107" i="28"/>
  <c r="L683" i="13"/>
  <c r="L689" i="13"/>
  <c r="L625" i="13"/>
  <c r="L701" i="13"/>
  <c r="L618" i="13"/>
  <c r="L570" i="13"/>
  <c r="M666" i="13"/>
  <c r="M633" i="13"/>
  <c r="L552" i="13"/>
  <c r="L660" i="13"/>
  <c r="L665" i="13"/>
  <c r="L601" i="13"/>
  <c r="L661" i="13"/>
  <c r="L615" i="13"/>
  <c r="L599" i="13"/>
  <c r="L621" i="13"/>
  <c r="L693" i="13"/>
  <c r="N660" i="13"/>
  <c r="M541" i="13"/>
  <c r="M602" i="13"/>
  <c r="M555" i="13"/>
  <c r="M621" i="13"/>
  <c r="M567" i="13"/>
  <c r="M709" i="13"/>
  <c r="K687" i="13"/>
  <c r="K617" i="13"/>
  <c r="K565" i="13"/>
  <c r="L547" i="13"/>
  <c r="L577" i="13"/>
  <c r="M528" i="13"/>
  <c r="K706" i="13"/>
  <c r="K598" i="13"/>
  <c r="K657" i="13"/>
  <c r="K590" i="13"/>
  <c r="K593" i="13"/>
  <c r="N622" i="13"/>
  <c r="N573" i="13"/>
  <c r="N704" i="13"/>
  <c r="N670" i="13"/>
  <c r="N148" i="28"/>
  <c r="N621" i="13"/>
  <c r="L678" i="13"/>
  <c r="L707" i="13"/>
  <c r="N568" i="13"/>
  <c r="N551" i="13"/>
  <c r="N606" i="13"/>
  <c r="K587" i="13"/>
  <c r="K685" i="13"/>
  <c r="K545" i="13"/>
  <c r="K715" i="13"/>
  <c r="K626" i="13"/>
  <c r="L716" i="13"/>
  <c r="L652" i="13"/>
  <c r="L535" i="13"/>
  <c r="L708" i="13"/>
  <c r="L595" i="13"/>
  <c r="L667" i="13"/>
  <c r="M654" i="13"/>
  <c r="M716" i="13"/>
  <c r="M679" i="13"/>
  <c r="M632" i="13"/>
  <c r="M628" i="13"/>
  <c r="M76" i="28"/>
  <c r="M547" i="13"/>
  <c r="M554" i="13"/>
  <c r="M668" i="13"/>
  <c r="M581" i="13"/>
  <c r="M618" i="13"/>
  <c r="M63" i="28"/>
  <c r="M688" i="13"/>
  <c r="M576" i="13"/>
  <c r="M698" i="13"/>
  <c r="M661" i="13"/>
  <c r="M663" i="13"/>
  <c r="M670" i="13"/>
  <c r="M672" i="13"/>
  <c r="M680" i="13"/>
  <c r="L528" i="13"/>
  <c r="L649" i="13"/>
  <c r="L591" i="13"/>
  <c r="L698" i="13"/>
  <c r="L576" i="13"/>
  <c r="L624" i="13"/>
  <c r="L530" i="13"/>
  <c r="K546" i="13"/>
  <c r="K698" i="13"/>
  <c r="K533" i="13"/>
  <c r="K703" i="13"/>
  <c r="L646" i="13"/>
  <c r="L714" i="13"/>
  <c r="L609" i="13"/>
  <c r="L658" i="13"/>
  <c r="L553" i="13"/>
  <c r="L662" i="13"/>
  <c r="M583" i="13"/>
  <c r="M145" i="28"/>
  <c r="M624" i="13"/>
  <c r="M700" i="13"/>
  <c r="M183" i="28"/>
  <c r="M707" i="13"/>
  <c r="M74" i="28"/>
  <c r="M551" i="13"/>
  <c r="M227" i="28"/>
  <c r="M694" i="13"/>
  <c r="M708" i="13"/>
  <c r="M88" i="28"/>
  <c r="M564" i="13"/>
  <c r="M173" i="28"/>
  <c r="L534" i="13"/>
  <c r="L557" i="13"/>
  <c r="M599" i="13"/>
  <c r="M636" i="13"/>
  <c r="M546" i="13"/>
  <c r="M695" i="13"/>
  <c r="K612" i="13"/>
  <c r="K659" i="13"/>
  <c r="K610" i="13"/>
  <c r="K666" i="13"/>
  <c r="K608" i="13"/>
  <c r="K699" i="13"/>
  <c r="K601" i="13"/>
  <c r="K586" i="13"/>
  <c r="L550" i="13"/>
  <c r="L554" i="13"/>
  <c r="L671" i="13"/>
  <c r="L158" i="28"/>
  <c r="L643" i="13"/>
  <c r="L627" i="13"/>
  <c r="M530" i="13"/>
  <c r="M548" i="13"/>
  <c r="M600" i="13"/>
  <c r="M678" i="13"/>
  <c r="M535" i="13"/>
  <c r="M542" i="13"/>
  <c r="M558" i="13"/>
  <c r="M629" i="13"/>
  <c r="M566" i="13"/>
  <c r="M648" i="13"/>
  <c r="M575" i="13"/>
  <c r="O541" i="13"/>
  <c r="O162" i="28"/>
  <c r="O693" i="13"/>
  <c r="O661" i="13"/>
  <c r="O560" i="13"/>
  <c r="O703" i="13"/>
  <c r="O681" i="13"/>
  <c r="O612" i="13"/>
  <c r="O643" i="13"/>
  <c r="O230" i="28"/>
  <c r="O714" i="13"/>
  <c r="O646" i="13"/>
  <c r="O634" i="13"/>
  <c r="O101" i="28"/>
  <c r="O636" i="13"/>
  <c r="O123" i="28"/>
  <c r="O566" i="13"/>
  <c r="O77" i="28"/>
  <c r="M656" i="13"/>
  <c r="M584" i="13"/>
  <c r="M46" i="28"/>
  <c r="N688" i="13"/>
  <c r="N558" i="13"/>
  <c r="N627" i="13"/>
  <c r="N608" i="13"/>
  <c r="N638" i="13"/>
  <c r="M685" i="13"/>
  <c r="M224" i="28"/>
  <c r="M560" i="13"/>
  <c r="M649" i="13"/>
  <c r="M675" i="13"/>
  <c r="M69" i="28"/>
  <c r="M571" i="13"/>
  <c r="M559" i="13"/>
  <c r="M531" i="13"/>
  <c r="M714" i="13"/>
  <c r="M185" i="28"/>
  <c r="M557" i="13"/>
  <c r="M116" i="28"/>
  <c r="M585" i="13"/>
  <c r="M66" i="28"/>
  <c r="M630" i="13"/>
  <c r="M111" i="28"/>
  <c r="M643" i="13"/>
  <c r="M543" i="13"/>
  <c r="M595" i="13"/>
  <c r="M681" i="13"/>
  <c r="M703" i="13"/>
  <c r="M73" i="28"/>
  <c r="M606" i="13"/>
  <c r="M574" i="13"/>
  <c r="M532" i="13"/>
  <c r="M622" i="13"/>
  <c r="M655" i="13"/>
  <c r="N635" i="13"/>
  <c r="N654" i="13"/>
  <c r="N582" i="13"/>
  <c r="N229" i="28"/>
  <c r="N642" i="13"/>
  <c r="N545" i="13"/>
  <c r="N548" i="13"/>
  <c r="M534" i="13"/>
  <c r="M168" i="28"/>
  <c r="M691" i="13"/>
  <c r="L635" i="13"/>
  <c r="L115" i="28"/>
  <c r="L712" i="13"/>
  <c r="K636" i="13"/>
  <c r="M682" i="13"/>
  <c r="M191" i="28"/>
  <c r="K616" i="13"/>
  <c r="M693" i="13"/>
  <c r="O597" i="13"/>
  <c r="O108" i="28"/>
  <c r="O610" i="13"/>
  <c r="O663" i="13"/>
  <c r="O641" i="13"/>
  <c r="O705" i="13"/>
  <c r="O638" i="13"/>
  <c r="O620" i="13"/>
  <c r="O712" i="13"/>
  <c r="O551" i="13"/>
  <c r="O716" i="13"/>
  <c r="O628" i="13"/>
  <c r="O604" i="13"/>
  <c r="O129" i="28"/>
  <c r="O589" i="13"/>
  <c r="O219" i="28"/>
  <c r="O537" i="13"/>
  <c r="O530" i="13"/>
  <c r="O697" i="13"/>
  <c r="O650" i="13"/>
  <c r="O667" i="13"/>
  <c r="O603" i="13"/>
  <c r="O657" i="13"/>
  <c r="O181" i="28"/>
  <c r="O572" i="13"/>
  <c r="O585" i="13"/>
  <c r="O66" i="28"/>
  <c r="O664" i="13"/>
  <c r="K595" i="13"/>
  <c r="K634" i="13"/>
  <c r="K716" i="13"/>
  <c r="K580" i="13"/>
  <c r="K551" i="13"/>
  <c r="K227" i="28"/>
  <c r="K611" i="13"/>
  <c r="K673" i="13"/>
  <c r="K686" i="13"/>
  <c r="K679" i="13"/>
  <c r="V60" i="1"/>
  <c r="V56" i="1"/>
  <c r="V78" i="1"/>
  <c r="V184" i="1"/>
  <c r="V107" i="1"/>
  <c r="V131" i="1"/>
  <c r="V40" i="1"/>
  <c r="V43" i="1"/>
  <c r="S86" i="1"/>
  <c r="V31" i="1"/>
  <c r="V15" i="1"/>
  <c r="V17" i="1"/>
  <c r="N602" i="13"/>
  <c r="M191" i="1" a="1"/>
  <c r="M191" i="1" s="1"/>
  <c r="V179" i="1"/>
  <c r="V195" i="1"/>
  <c r="V183" i="1"/>
  <c r="V44" i="1"/>
  <c r="M49" i="1" a="1"/>
  <c r="M49" i="1" s="1"/>
  <c r="M137" i="1" a="1"/>
  <c r="M137" i="1" s="1"/>
  <c r="V82" i="1"/>
  <c r="V172" i="1"/>
  <c r="V12" i="1"/>
  <c r="V33" i="1"/>
  <c r="V48" i="1"/>
  <c r="V80" i="1"/>
  <c r="V96" i="1"/>
  <c r="V128" i="1"/>
  <c r="V188" i="1"/>
  <c r="V150" i="1"/>
  <c r="V36" i="1"/>
  <c r="V54" i="1"/>
  <c r="V70" i="1"/>
  <c r="V138" i="1"/>
  <c r="V26" i="1"/>
  <c r="V46" i="1"/>
  <c r="V126" i="1"/>
  <c r="V52" i="1"/>
  <c r="V68" i="1"/>
  <c r="V84" i="1"/>
  <c r="V140" i="1"/>
  <c r="V170" i="1"/>
  <c r="V97" i="1"/>
  <c r="V121" i="1"/>
  <c r="V137" i="1"/>
  <c r="V153" i="1"/>
  <c r="V185" i="1"/>
  <c r="V159" i="1"/>
  <c r="V175" i="1"/>
  <c r="S118" i="1"/>
  <c r="S26" i="1"/>
  <c r="S28" i="1"/>
  <c r="W190" i="1"/>
  <c r="W126" i="1"/>
  <c r="W130" i="1"/>
  <c r="W65" i="1"/>
  <c r="W36" i="1"/>
  <c r="W68" i="1"/>
  <c r="M25" i="1" a="1"/>
  <c r="M25" i="1" s="1"/>
  <c r="T193" i="1"/>
  <c r="T68" i="1"/>
  <c r="T58" i="1"/>
  <c r="T169" i="1"/>
  <c r="T41" i="1"/>
  <c r="T61" i="1"/>
  <c r="T136" i="1"/>
  <c r="U138" i="1"/>
  <c r="U179" i="1"/>
  <c r="U48" i="1"/>
  <c r="U13" i="1"/>
  <c r="U135" i="1"/>
  <c r="U186" i="1"/>
  <c r="U92" i="1"/>
  <c r="U39" i="1"/>
  <c r="U105" i="1"/>
  <c r="T142" i="1"/>
  <c r="T21" i="1"/>
  <c r="T66" i="1"/>
  <c r="T186" i="1"/>
  <c r="T40" i="1"/>
  <c r="T163" i="1"/>
  <c r="T92" i="1"/>
  <c r="T154" i="1"/>
  <c r="T83" i="1"/>
  <c r="T148" i="1"/>
  <c r="T182" i="1"/>
  <c r="U59" i="1"/>
  <c r="S186" i="1"/>
  <c r="S170" i="1"/>
  <c r="S165" i="1"/>
  <c r="S58" i="1"/>
  <c r="W134" i="1"/>
  <c r="W163" i="1"/>
  <c r="W173" i="1"/>
  <c r="W125" i="1"/>
  <c r="W25" i="1"/>
  <c r="W63" i="1"/>
  <c r="W46" i="1"/>
  <c r="T121" i="1"/>
  <c r="T170" i="1"/>
  <c r="T90" i="1"/>
  <c r="T50" i="1"/>
  <c r="T118" i="1"/>
  <c r="T101" i="1"/>
  <c r="U133" i="1"/>
  <c r="U110" i="1"/>
  <c r="U46" i="1"/>
  <c r="U94" i="1"/>
  <c r="S80" i="1"/>
  <c r="S20" i="1"/>
  <c r="S109" i="1"/>
  <c r="S191" i="1"/>
  <c r="S95" i="1"/>
  <c r="S158" i="1"/>
  <c r="S94" i="1"/>
  <c r="S155" i="1"/>
  <c r="S171" i="1"/>
  <c r="S9" i="1"/>
  <c r="S98" i="1"/>
  <c r="S108" i="1"/>
  <c r="T20" i="1"/>
  <c r="T80" i="1"/>
  <c r="U115" i="1"/>
  <c r="U89" i="1"/>
  <c r="U15" i="1"/>
  <c r="W22" i="1"/>
  <c r="W86" i="1"/>
  <c r="W47" i="1"/>
  <c r="W122" i="1"/>
  <c r="W45" i="1"/>
  <c r="W143" i="1"/>
  <c r="W120" i="1"/>
  <c r="W181" i="1"/>
  <c r="W131" i="1"/>
  <c r="W165" i="1"/>
  <c r="S19" i="1"/>
  <c r="S40" i="1"/>
  <c r="W117" i="1"/>
  <c r="W118" i="1"/>
  <c r="W59" i="1"/>
  <c r="W116" i="1"/>
  <c r="W28" i="1"/>
  <c r="T175" i="1"/>
  <c r="T143" i="1"/>
  <c r="T44" i="1"/>
  <c r="T147" i="1"/>
  <c r="T85" i="1"/>
  <c r="U173" i="1"/>
  <c r="U107" i="1"/>
  <c r="U163" i="1"/>
  <c r="U41" i="1"/>
  <c r="U9" i="1"/>
  <c r="U88" i="1"/>
  <c r="U87" i="1"/>
  <c r="U167" i="1"/>
  <c r="U40" i="1"/>
  <c r="U47" i="1"/>
  <c r="U122" i="1"/>
  <c r="U130" i="1"/>
  <c r="U82" i="1"/>
  <c r="U56" i="1"/>
  <c r="U121" i="1"/>
  <c r="U180" i="1"/>
  <c r="U96" i="1"/>
  <c r="U157" i="1"/>
  <c r="U151" i="1"/>
  <c r="U95" i="1"/>
  <c r="U153" i="1"/>
  <c r="U132" i="1"/>
  <c r="U159" i="1"/>
  <c r="U191" i="1"/>
  <c r="U174" i="1"/>
  <c r="U85" i="1"/>
  <c r="U97" i="1"/>
  <c r="U156" i="1"/>
  <c r="U73" i="1"/>
  <c r="U8" i="1"/>
  <c r="U23" i="1"/>
  <c r="U78" i="1"/>
  <c r="U137" i="1"/>
  <c r="T172" i="1"/>
  <c r="T153" i="1"/>
  <c r="T49" i="1"/>
  <c r="T94" i="1"/>
  <c r="T43" i="1"/>
  <c r="T155" i="1"/>
  <c r="T79" i="1"/>
  <c r="T71" i="1"/>
  <c r="T57" i="1"/>
  <c r="T156" i="1"/>
  <c r="T99" i="1"/>
  <c r="T190" i="1"/>
  <c r="T28" i="1"/>
  <c r="T189" i="1"/>
  <c r="T185" i="1"/>
  <c r="T97" i="1"/>
  <c r="T134" i="1"/>
  <c r="T33" i="1"/>
  <c r="T115" i="1"/>
  <c r="T184" i="1"/>
  <c r="T105" i="1"/>
  <c r="T34" i="1"/>
  <c r="T56" i="1"/>
  <c r="T120" i="1"/>
  <c r="T192" i="1"/>
  <c r="W56" i="1"/>
  <c r="W141" i="1"/>
  <c r="W100" i="1"/>
  <c r="W55" i="1"/>
  <c r="W155" i="1"/>
  <c r="W144" i="1"/>
  <c r="W185" i="1"/>
  <c r="W193" i="1"/>
  <c r="W72" i="1"/>
  <c r="W147" i="1"/>
  <c r="W158" i="1"/>
  <c r="W195" i="1"/>
  <c r="W74" i="1"/>
  <c r="W57" i="1"/>
  <c r="W30" i="1"/>
  <c r="W154" i="1"/>
  <c r="W112" i="1"/>
  <c r="W96" i="1"/>
  <c r="W189" i="1"/>
  <c r="M52" i="1" a="1"/>
  <c r="M52" i="1" s="1"/>
  <c r="T73" i="1"/>
  <c r="U11" i="1"/>
  <c r="S159" i="1"/>
  <c r="S75" i="1"/>
  <c r="S147" i="1"/>
  <c r="W140" i="1"/>
  <c r="W175" i="1"/>
  <c r="W160" i="1"/>
  <c r="W71" i="1"/>
  <c r="W135" i="1"/>
  <c r="V166" i="1"/>
  <c r="M136" i="1" a="1"/>
  <c r="M136" i="1" s="1"/>
  <c r="V22" i="1"/>
  <c r="V120" i="1"/>
  <c r="V156" i="1"/>
  <c r="V59" i="1"/>
  <c r="M75" i="1" a="1"/>
  <c r="M75" i="1" s="1"/>
  <c r="V99" i="1"/>
  <c r="V147" i="1"/>
  <c r="V187" i="1"/>
  <c r="V6" i="1"/>
  <c r="V53" i="1"/>
  <c r="V75" i="1"/>
  <c r="V146" i="1"/>
  <c r="V73" i="1"/>
  <c r="V148" i="1"/>
  <c r="V171" i="1"/>
  <c r="S96" i="1"/>
  <c r="V28" i="1"/>
  <c r="V50" i="1"/>
  <c r="V21" i="1"/>
  <c r="V11" i="1"/>
  <c r="V130" i="1"/>
  <c r="V154" i="1"/>
  <c r="V186" i="1"/>
  <c r="V158" i="1"/>
  <c r="V85" i="1"/>
  <c r="V141" i="1"/>
  <c r="V149" i="1"/>
  <c r="V110" i="1"/>
  <c r="V25" i="1"/>
  <c r="V88" i="1"/>
  <c r="V34" i="1"/>
  <c r="V58" i="1"/>
  <c r="V76" i="1"/>
  <c r="V74" i="1"/>
  <c r="M37" i="1" a="1"/>
  <c r="M37" i="1" s="1"/>
  <c r="V168" i="1"/>
  <c r="V115" i="1"/>
  <c r="V37" i="1"/>
  <c r="V55" i="1"/>
  <c r="V57" i="1"/>
  <c r="V167" i="1"/>
  <c r="V155" i="1"/>
  <c r="S87" i="1"/>
  <c r="M38" i="1" a="1"/>
  <c r="M38" i="1" s="1"/>
  <c r="V72" i="1"/>
  <c r="V182" i="1"/>
  <c r="M62" i="1" a="1"/>
  <c r="M62" i="1" s="1"/>
  <c r="V116" i="1"/>
  <c r="V124" i="1"/>
  <c r="M148" i="1" a="1"/>
  <c r="M148" i="1" s="1"/>
  <c r="V193" i="1"/>
  <c r="M165" i="1" a="1"/>
  <c r="M165" i="1" s="1"/>
  <c r="V63" i="1"/>
  <c r="V71" i="1"/>
  <c r="M87" i="1" a="1"/>
  <c r="M87" i="1" s="1"/>
  <c r="V95" i="1"/>
  <c r="V162" i="1"/>
  <c r="V178" i="1"/>
  <c r="V142" i="1"/>
  <c r="V10" i="1"/>
  <c r="V29" i="1"/>
  <c r="V45" i="1"/>
  <c r="V93" i="1"/>
  <c r="V118" i="1"/>
  <c r="V32" i="1"/>
  <c r="V51" i="1"/>
  <c r="V67" i="1"/>
  <c r="V83" i="1"/>
  <c r="V161" i="1"/>
  <c r="V42" i="1"/>
  <c r="V102" i="1"/>
  <c r="V13" i="1"/>
  <c r="V35" i="1"/>
  <c r="V49" i="1"/>
  <c r="V65" i="1"/>
  <c r="V81" i="1"/>
  <c r="V100" i="1"/>
  <c r="V132" i="1"/>
  <c r="V163" i="1"/>
  <c r="V160" i="1"/>
  <c r="V176" i="1"/>
  <c r="V192" i="1"/>
  <c r="V103" i="1"/>
  <c r="V111" i="1"/>
  <c r="V135" i="1"/>
  <c r="V151" i="1"/>
  <c r="V164" i="1"/>
  <c r="V180" i="1"/>
  <c r="V189" i="1"/>
  <c r="U162" i="1"/>
  <c r="S150" i="1"/>
  <c r="W171" i="1"/>
  <c r="W145" i="1"/>
  <c r="W149" i="1"/>
  <c r="W81" i="1"/>
  <c r="W83" i="1"/>
  <c r="M85" i="1" a="1"/>
  <c r="M85" i="1" s="1"/>
  <c r="T179" i="1"/>
  <c r="T124" i="1"/>
  <c r="T89" i="1"/>
  <c r="T63" i="1"/>
  <c r="T131" i="1"/>
  <c r="T126" i="1"/>
  <c r="U69" i="1"/>
  <c r="M187" i="1" a="1"/>
  <c r="M187" i="1" s="1"/>
  <c r="U45" i="1"/>
  <c r="U171" i="1"/>
  <c r="U76" i="1"/>
  <c r="U43" i="1"/>
  <c r="U32" i="1"/>
  <c r="T123" i="1"/>
  <c r="T7" i="1"/>
  <c r="T144" i="1"/>
  <c r="T32" i="1"/>
  <c r="T109" i="1"/>
  <c r="T138" i="1"/>
  <c r="T67" i="1"/>
  <c r="T171" i="1"/>
  <c r="S62" i="1"/>
  <c r="S79" i="1"/>
  <c r="S117" i="1"/>
  <c r="S115" i="1"/>
  <c r="S181" i="1"/>
  <c r="W153" i="1"/>
  <c r="W183" i="1"/>
  <c r="W99" i="1"/>
  <c r="W105" i="1"/>
  <c r="W49" i="1"/>
  <c r="W77" i="1"/>
  <c r="W26" i="1"/>
  <c r="T140" i="1"/>
  <c r="T26" i="1"/>
  <c r="T17" i="1"/>
  <c r="U67" i="1"/>
  <c r="U124" i="1"/>
  <c r="U19" i="1"/>
  <c r="U119" i="1"/>
  <c r="U168" i="1"/>
  <c r="S130" i="1"/>
  <c r="S81" i="1"/>
  <c r="S143" i="1"/>
  <c r="S70" i="1"/>
  <c r="S156" i="1"/>
  <c r="S41" i="1"/>
  <c r="S31" i="1"/>
  <c r="S137" i="1"/>
  <c r="S84" i="1"/>
  <c r="S146" i="1"/>
  <c r="S145" i="1"/>
  <c r="S92" i="1"/>
  <c r="S161" i="1"/>
  <c r="S45" i="1"/>
  <c r="T135" i="1"/>
  <c r="T42" i="1"/>
  <c r="T23" i="1"/>
  <c r="U190" i="1"/>
  <c r="U127" i="1"/>
  <c r="U81" i="1"/>
  <c r="U193" i="1"/>
  <c r="W42" i="1"/>
  <c r="W64" i="1"/>
  <c r="W31" i="1"/>
  <c r="W29" i="1"/>
  <c r="W167" i="1"/>
  <c r="W108" i="1"/>
  <c r="W187" i="1"/>
  <c r="U90" i="1"/>
  <c r="S167" i="1"/>
  <c r="S72" i="1"/>
  <c r="S50" i="1"/>
  <c r="S56" i="1"/>
  <c r="W162" i="1"/>
  <c r="W101" i="1"/>
  <c r="W139" i="1"/>
  <c r="W136" i="1"/>
  <c r="W73" i="1"/>
  <c r="W172" i="1"/>
  <c r="W48" i="1"/>
  <c r="W34" i="1"/>
  <c r="T174" i="1"/>
  <c r="T113" i="1"/>
  <c r="T166" i="1"/>
  <c r="T81" i="1"/>
  <c r="T8" i="1"/>
  <c r="T88" i="1"/>
  <c r="U58" i="1"/>
  <c r="U64" i="1"/>
  <c r="U17" i="1"/>
  <c r="U112" i="1"/>
  <c r="U16" i="1"/>
  <c r="U53" i="1"/>
  <c r="U99" i="1"/>
  <c r="U170" i="1"/>
  <c r="U104" i="1"/>
  <c r="U80" i="1"/>
  <c r="U142" i="1"/>
  <c r="U176" i="1"/>
  <c r="U84" i="1"/>
  <c r="U60" i="1"/>
  <c r="U182" i="1"/>
  <c r="U86" i="1"/>
  <c r="U184" i="1"/>
  <c r="T95" i="1"/>
  <c r="J647" i="13"/>
  <c r="J658" i="13"/>
  <c r="J371" i="13"/>
  <c r="J359" i="13"/>
  <c r="J388" i="13"/>
  <c r="J186" i="1" a="1"/>
  <c r="J186" i="1" s="1"/>
  <c r="J409" i="13"/>
  <c r="J549" i="13"/>
  <c r="J581" i="13"/>
  <c r="J592" i="13"/>
  <c r="J696" i="13"/>
  <c r="J591" i="13"/>
  <c r="J530" i="13"/>
  <c r="J605" i="13"/>
  <c r="J683" i="13"/>
  <c r="J714" i="13"/>
  <c r="J535" i="13"/>
  <c r="J611" i="13"/>
  <c r="J567" i="13"/>
  <c r="J614" i="13"/>
  <c r="J573" i="13"/>
  <c r="J617" i="13"/>
  <c r="J588" i="13"/>
  <c r="J600" i="13"/>
  <c r="J586" i="13"/>
  <c r="J580" i="13"/>
  <c r="J699" i="13"/>
  <c r="J679" i="13"/>
  <c r="J597" i="13"/>
  <c r="J594" i="13"/>
  <c r="J543" i="13"/>
  <c r="J717" i="13"/>
  <c r="J682" i="13"/>
  <c r="J681" i="13"/>
  <c r="J637" i="13"/>
  <c r="J540" i="13"/>
  <c r="J636" i="13"/>
  <c r="J609" i="13"/>
  <c r="J602" i="13"/>
  <c r="J629" i="13"/>
  <c r="J533" i="13"/>
  <c r="J618" i="13"/>
  <c r="J648" i="13"/>
  <c r="J707" i="13"/>
  <c r="J570" i="13"/>
  <c r="J528" i="13"/>
  <c r="J680" i="13"/>
  <c r="J603" i="13"/>
  <c r="J668" i="13"/>
  <c r="J546" i="13"/>
  <c r="J544" i="13"/>
  <c r="J627" i="13"/>
  <c r="J674" i="13"/>
  <c r="J483" i="13"/>
  <c r="J399" i="13"/>
  <c r="J419" i="13"/>
  <c r="J398" i="13"/>
  <c r="J430" i="13"/>
  <c r="J336" i="13"/>
  <c r="J321" i="13"/>
  <c r="J449" i="13"/>
  <c r="J476" i="13"/>
  <c r="J302" i="13"/>
  <c r="J377" i="13"/>
  <c r="J455" i="13"/>
  <c r="J486" i="13"/>
  <c r="J307" i="13"/>
  <c r="J346" i="13"/>
  <c r="J477" i="13"/>
  <c r="J303" i="13"/>
  <c r="J446" i="13"/>
  <c r="J348" i="13"/>
  <c r="J488" i="13"/>
  <c r="J404" i="13"/>
  <c r="J347" i="13"/>
  <c r="J370" i="13"/>
  <c r="J375" i="13"/>
  <c r="J407" i="13"/>
  <c r="J314" i="13"/>
  <c r="J349" i="13"/>
  <c r="J423" i="13"/>
  <c r="J367" i="13"/>
  <c r="J366" i="13"/>
  <c r="J305" i="13"/>
  <c r="J390" i="13"/>
  <c r="J420" i="13"/>
  <c r="J471" i="13"/>
  <c r="J450" i="13"/>
  <c r="J424" i="13"/>
  <c r="J381" i="13"/>
  <c r="J405" i="13"/>
  <c r="J479" i="13"/>
  <c r="J342" i="13"/>
  <c r="J362" i="13"/>
  <c r="J380" i="13"/>
  <c r="J638" i="13"/>
  <c r="J529" i="13"/>
  <c r="M159" i="1" a="1"/>
  <c r="M159" i="1" s="1"/>
  <c r="J643" i="13"/>
  <c r="J578" i="13"/>
  <c r="J595" i="13"/>
  <c r="J551" i="13"/>
  <c r="J660" i="13"/>
  <c r="J550" i="13"/>
  <c r="J700" i="13"/>
  <c r="J601" i="13"/>
  <c r="M128" i="1" a="1"/>
  <c r="M128" i="1" s="1"/>
  <c r="J548" i="13"/>
  <c r="J705" i="13"/>
  <c r="J554" i="13"/>
  <c r="M70" i="1" a="1"/>
  <c r="M70" i="1" s="1"/>
  <c r="J645" i="13"/>
  <c r="J685" i="13"/>
  <c r="J538" i="13"/>
  <c r="J666" i="13"/>
  <c r="J713" i="13"/>
  <c r="J671" i="13"/>
  <c r="J598" i="13"/>
  <c r="J689" i="13"/>
  <c r="J559" i="13"/>
  <c r="J572" i="13"/>
  <c r="J620" i="13"/>
  <c r="J624" i="13"/>
  <c r="J552" i="13"/>
  <c r="J534" i="13"/>
  <c r="M129" i="1" a="1"/>
  <c r="M129" i="1" s="1"/>
  <c r="J599" i="13"/>
  <c r="J562" i="13"/>
  <c r="J652" i="13"/>
  <c r="J634" i="13"/>
  <c r="J621" i="13"/>
  <c r="M53" i="1" a="1"/>
  <c r="M53" i="1" s="1"/>
  <c r="J628" i="13"/>
  <c r="J669" i="13"/>
  <c r="J642" i="13"/>
  <c r="J675" i="13"/>
  <c r="J691" i="13"/>
  <c r="J579" i="13"/>
  <c r="J686" i="13"/>
  <c r="J560" i="13"/>
  <c r="J710" i="13"/>
  <c r="J709" i="13"/>
  <c r="J663" i="13"/>
  <c r="J565" i="13"/>
  <c r="J458" i="13"/>
  <c r="J481" i="13"/>
  <c r="J460" i="13"/>
  <c r="J413" i="13"/>
  <c r="J179" i="1" a="1"/>
  <c r="J179" i="1" s="1"/>
  <c r="J431" i="13"/>
  <c r="J444" i="13"/>
  <c r="J484" i="13"/>
  <c r="J351" i="13"/>
  <c r="J327" i="13"/>
  <c r="J464" i="13"/>
  <c r="J323" i="13"/>
  <c r="J432" i="13"/>
  <c r="J322" i="13"/>
  <c r="J472" i="13"/>
  <c r="J144" i="1" a="1"/>
  <c r="J144" i="1" s="1"/>
  <c r="J373" i="13"/>
  <c r="J418" i="13"/>
  <c r="J329" i="13"/>
  <c r="J318" i="13"/>
  <c r="J365" i="13"/>
  <c r="J433" i="13"/>
  <c r="J328" i="13"/>
  <c r="J429" i="13"/>
  <c r="J335" i="13"/>
  <c r="J459" i="13"/>
  <c r="J461" i="13"/>
  <c r="J402" i="13"/>
  <c r="J337" i="13"/>
  <c r="J448" i="13"/>
  <c r="J345" i="13"/>
  <c r="J374" i="13"/>
  <c r="J439" i="13"/>
  <c r="J400" i="13"/>
  <c r="J441" i="13"/>
  <c r="J352" i="13"/>
  <c r="J470" i="13"/>
  <c r="J468" i="13"/>
  <c r="J386" i="13"/>
  <c r="J406" i="13"/>
  <c r="J62" i="1" a="1"/>
  <c r="J62" i="1" s="1"/>
  <c r="J414" i="13"/>
  <c r="J447" i="13"/>
  <c r="J463" i="13"/>
  <c r="J672" i="13"/>
  <c r="J315" i="13"/>
  <c r="J306" i="13"/>
  <c r="J396" i="13"/>
  <c r="J344" i="13"/>
  <c r="J354" i="13"/>
  <c r="J454" i="13"/>
  <c r="J452" i="13"/>
  <c r="J426" i="13"/>
  <c r="J712" i="13"/>
  <c r="J317" i="13"/>
  <c r="J697" i="13"/>
  <c r="J577" i="13"/>
  <c r="J569" i="13"/>
  <c r="J684" i="13"/>
  <c r="J673" i="13"/>
  <c r="J537" i="13"/>
  <c r="J656" i="13"/>
  <c r="J612" i="13"/>
  <c r="J574" i="13"/>
  <c r="J610" i="13"/>
  <c r="J622" i="13"/>
  <c r="M54" i="1" a="1"/>
  <c r="M54" i="1" s="1"/>
  <c r="J667" i="13"/>
  <c r="J576" i="13"/>
  <c r="J716" i="13"/>
  <c r="J632" i="13"/>
  <c r="J575" i="13"/>
  <c r="J655" i="13"/>
  <c r="J687" i="13"/>
  <c r="J695" i="13"/>
  <c r="J651" i="13"/>
  <c r="J582" i="13"/>
  <c r="J640" i="13"/>
  <c r="J590" i="13"/>
  <c r="J532" i="13"/>
  <c r="J665" i="13"/>
  <c r="J654" i="13"/>
  <c r="J561" i="13"/>
  <c r="J711" i="13"/>
  <c r="J693" i="13"/>
  <c r="J619" i="13"/>
  <c r="J692" i="13"/>
  <c r="J613" i="13"/>
  <c r="J568" i="13"/>
  <c r="J607" i="13"/>
  <c r="M43" i="1" a="1"/>
  <c r="M43" i="1" s="1"/>
  <c r="J585" i="13"/>
  <c r="J662" i="13"/>
  <c r="J623" i="13"/>
  <c r="J646" i="13"/>
  <c r="M94" i="1" a="1"/>
  <c r="M94" i="1" s="1"/>
  <c r="J555" i="13"/>
  <c r="M79" i="1" a="1"/>
  <c r="M79" i="1" s="1"/>
  <c r="J694" i="13"/>
  <c r="J708" i="13"/>
  <c r="J542" i="13"/>
  <c r="J706" i="13"/>
  <c r="J334" i="13"/>
  <c r="J480" i="13"/>
  <c r="J415" i="13"/>
  <c r="J330" i="13"/>
  <c r="J301" i="13"/>
  <c r="J353" i="13"/>
  <c r="J410" i="13"/>
  <c r="J355" i="13"/>
  <c r="J440" i="13"/>
  <c r="J435" i="13"/>
  <c r="J456" i="13"/>
  <c r="J445" i="13"/>
  <c r="J309" i="13"/>
  <c r="J428" i="13"/>
  <c r="J403" i="13"/>
  <c r="J122" i="1" a="1"/>
  <c r="J122" i="1" s="1"/>
  <c r="J376" i="13"/>
  <c r="J482" i="13"/>
  <c r="J316" i="13"/>
  <c r="J389" i="13"/>
  <c r="J360" i="13"/>
  <c r="J372" i="13"/>
  <c r="J358" i="13"/>
  <c r="J443" i="13"/>
  <c r="J311" i="13"/>
  <c r="J332" i="13"/>
  <c r="J401" i="13"/>
  <c r="J56" i="1" a="1"/>
  <c r="J56" i="1" s="1"/>
  <c r="J350" i="13"/>
  <c r="J363" i="13"/>
  <c r="J325" i="13"/>
  <c r="J417" i="13"/>
  <c r="J385" i="13"/>
  <c r="J32" i="1" a="1"/>
  <c r="J32" i="1" s="1"/>
  <c r="J340" i="13"/>
  <c r="J427" i="13"/>
  <c r="J320" i="13"/>
  <c r="J408" i="13"/>
  <c r="J326" i="13"/>
  <c r="J465" i="13"/>
  <c r="J379" i="13"/>
  <c r="J357" i="13"/>
  <c r="J434" i="13"/>
  <c r="J437" i="13"/>
  <c r="J715" i="13"/>
  <c r="J690" i="13"/>
  <c r="J312" i="13"/>
  <c r="J453" i="13"/>
  <c r="J626" i="13"/>
  <c r="J324" i="13"/>
  <c r="J319" i="13"/>
  <c r="J195" i="1" a="1"/>
  <c r="J195" i="1" s="1"/>
  <c r="J641" i="13"/>
  <c r="J606" i="13"/>
  <c r="M139" i="1" a="1"/>
  <c r="M139" i="1" s="1"/>
  <c r="J558" i="13"/>
  <c r="M175" i="1" a="1"/>
  <c r="M175" i="1" s="1"/>
  <c r="J677" i="13"/>
  <c r="J676" i="13"/>
  <c r="J547" i="13"/>
  <c r="J589" i="13"/>
  <c r="J701" i="13"/>
  <c r="J571" i="13"/>
  <c r="J639" i="13"/>
  <c r="J698" i="13"/>
  <c r="M108" i="1" a="1"/>
  <c r="M108" i="1" s="1"/>
  <c r="J604" i="13"/>
  <c r="J557" i="13"/>
  <c r="J633" i="13"/>
  <c r="M51" i="1" a="1"/>
  <c r="M51" i="1" s="1"/>
  <c r="J593" i="13"/>
  <c r="J661" i="13"/>
  <c r="J556" i="13"/>
  <c r="J657" i="13"/>
  <c r="J563" i="13"/>
  <c r="J615" i="13"/>
  <c r="J539" i="13"/>
  <c r="J630" i="13"/>
  <c r="J703" i="13"/>
  <c r="J616" i="13"/>
  <c r="J545" i="13"/>
  <c r="J587" i="13"/>
  <c r="J608" i="13"/>
  <c r="J541" i="13"/>
  <c r="J670" i="13"/>
  <c r="M109" i="1" a="1"/>
  <c r="M109" i="1" s="1"/>
  <c r="J678" i="13"/>
  <c r="J596" i="13"/>
  <c r="J553" i="13"/>
  <c r="J704" i="13"/>
  <c r="J664" i="13"/>
  <c r="J649" i="13"/>
  <c r="M29" i="1" a="1"/>
  <c r="M29" i="1" s="1"/>
  <c r="J702" i="13"/>
  <c r="J566" i="13"/>
  <c r="J644" i="13"/>
  <c r="M22" i="1" a="1"/>
  <c r="M22" i="1" s="1"/>
  <c r="J631" i="13"/>
  <c r="J583" i="13"/>
  <c r="J653" i="13"/>
  <c r="J635" i="13"/>
  <c r="J531" i="13"/>
  <c r="J650" i="13"/>
  <c r="J625" i="13"/>
  <c r="M28" i="1" a="1"/>
  <c r="M28" i="1" s="1"/>
  <c r="J688" i="13"/>
  <c r="J333" i="13"/>
  <c r="J422" i="13"/>
  <c r="J462" i="13"/>
  <c r="J364" i="13"/>
  <c r="J487" i="13"/>
  <c r="J378" i="13"/>
  <c r="J300" i="13"/>
  <c r="J425" i="13"/>
  <c r="J391" i="13"/>
  <c r="J478" i="13"/>
  <c r="J361" i="13"/>
  <c r="J473" i="13"/>
  <c r="J343" i="13"/>
  <c r="J411" i="13"/>
  <c r="J383" i="13"/>
  <c r="J339" i="13"/>
  <c r="J466" i="13"/>
  <c r="J397" i="13"/>
  <c r="J457" i="13"/>
  <c r="J310" i="13"/>
  <c r="J438" i="13"/>
  <c r="J149" i="1" a="1"/>
  <c r="J149" i="1" s="1"/>
  <c r="J485" i="13"/>
  <c r="J387" i="13"/>
  <c r="J112" i="1" a="1"/>
  <c r="J112" i="1" s="1"/>
  <c r="J451" i="13"/>
  <c r="J467" i="13"/>
  <c r="J393" i="13"/>
  <c r="J369" i="13"/>
  <c r="J69" i="1" a="1"/>
  <c r="J69" i="1" s="1"/>
  <c r="J331" i="13"/>
  <c r="J475" i="13"/>
  <c r="J341" i="13"/>
  <c r="J436" i="13"/>
  <c r="J421" i="13"/>
  <c r="J29" i="1" a="1"/>
  <c r="J29" i="1" s="1"/>
  <c r="J474" i="13"/>
  <c r="J384" i="13"/>
  <c r="J469" i="13"/>
  <c r="J382" i="13"/>
  <c r="J368" i="13"/>
  <c r="J394" i="13"/>
  <c r="J338" i="13"/>
  <c r="J416" i="13"/>
  <c r="J564" i="13"/>
  <c r="J489" i="13"/>
  <c r="J395" i="13"/>
  <c r="J304" i="13"/>
  <c r="J392" i="13"/>
  <c r="J313" i="13"/>
  <c r="J442" i="13"/>
  <c r="J659" i="13"/>
  <c r="J412" i="13"/>
  <c r="J356" i="13"/>
  <c r="J584" i="13"/>
  <c r="O570" i="13"/>
  <c r="O342" i="13"/>
  <c r="O569" i="13"/>
  <c r="O341" i="13"/>
  <c r="O420" i="13"/>
  <c r="O648" i="13"/>
  <c r="O706" i="13"/>
  <c r="O478" i="13"/>
  <c r="O702" i="13"/>
  <c r="O474" i="13"/>
  <c r="O691" i="13"/>
  <c r="O463" i="13"/>
  <c r="O568" i="13"/>
  <c r="O340" i="13"/>
  <c r="O688" i="13"/>
  <c r="O460" i="13"/>
  <c r="O674" i="13"/>
  <c r="O446" i="13"/>
  <c r="O594" i="13"/>
  <c r="L636" i="13"/>
  <c r="L666" i="13"/>
  <c r="L370" i="13"/>
  <c r="L328" i="13"/>
  <c r="N663" i="13"/>
  <c r="N715" i="13"/>
  <c r="N631" i="13"/>
  <c r="N366" i="13"/>
  <c r="N619" i="13"/>
  <c r="N441" i="13"/>
  <c r="N339" i="13"/>
  <c r="N315" i="13"/>
  <c r="N469" i="13"/>
  <c r="M426" i="13"/>
  <c r="L594" i="13"/>
  <c r="L612" i="13"/>
  <c r="L317" i="13"/>
  <c r="L605" i="13"/>
  <c r="L465" i="13"/>
  <c r="L478" i="13"/>
  <c r="L376" i="13"/>
  <c r="N556" i="13"/>
  <c r="N640" i="13"/>
  <c r="N583" i="13"/>
  <c r="N665" i="13"/>
  <c r="N636" i="13"/>
  <c r="N565" i="13"/>
  <c r="N651" i="13"/>
  <c r="N537" i="13"/>
  <c r="N336" i="13"/>
  <c r="N316" i="13"/>
  <c r="N350" i="13"/>
  <c r="N422" i="13"/>
  <c r="M419" i="13"/>
  <c r="M363" i="13"/>
  <c r="M383" i="13"/>
  <c r="M474" i="13"/>
  <c r="M325" i="13"/>
  <c r="M471" i="13"/>
  <c r="N692" i="13"/>
  <c r="M360" i="13"/>
  <c r="M462" i="13"/>
  <c r="M349" i="13"/>
  <c r="M481" i="13"/>
  <c r="M305" i="13"/>
  <c r="M450" i="13"/>
  <c r="M326" i="13"/>
  <c r="M399" i="13"/>
  <c r="M368" i="13"/>
  <c r="M331" i="13"/>
  <c r="M337" i="13"/>
  <c r="M402" i="13"/>
  <c r="M405" i="13"/>
  <c r="M435" i="13"/>
  <c r="M390" i="13"/>
  <c r="M320" i="13"/>
  <c r="M373" i="13"/>
  <c r="M485" i="13"/>
  <c r="M538" i="13"/>
  <c r="M683" i="13"/>
  <c r="M657" i="13"/>
  <c r="M563" i="13"/>
  <c r="M686" i="13"/>
  <c r="M638" i="13"/>
  <c r="M561" i="13"/>
  <c r="M569" i="13"/>
  <c r="L589" i="13"/>
  <c r="L357" i="13"/>
  <c r="L352" i="13"/>
  <c r="L393" i="13"/>
  <c r="N300" i="13"/>
  <c r="N546" i="13"/>
  <c r="N686" i="13"/>
  <c r="N596" i="13"/>
  <c r="N676" i="13"/>
  <c r="N574" i="13"/>
  <c r="N378" i="13"/>
  <c r="N384" i="13"/>
  <c r="N372" i="13"/>
  <c r="N353" i="13"/>
  <c r="N340" i="13"/>
  <c r="M379" i="13"/>
  <c r="M475" i="13"/>
  <c r="M375" i="13"/>
  <c r="M357" i="13"/>
  <c r="M660" i="13"/>
  <c r="L453" i="13"/>
  <c r="L484" i="13"/>
  <c r="M433" i="13"/>
  <c r="M453" i="13"/>
  <c r="M404" i="13"/>
  <c r="M480" i="13"/>
  <c r="M367" i="13"/>
  <c r="M411" i="13"/>
  <c r="M449" i="13"/>
  <c r="M391" i="13"/>
  <c r="M416" i="13"/>
  <c r="M356" i="13"/>
  <c r="M464" i="13"/>
  <c r="M478" i="13"/>
  <c r="M477" i="13"/>
  <c r="M466" i="13"/>
  <c r="M436" i="13"/>
  <c r="M314" i="13"/>
  <c r="M366" i="13"/>
  <c r="M620" i="13"/>
  <c r="M590" i="13"/>
  <c r="M562" i="13"/>
  <c r="M631" i="13"/>
  <c r="M604" i="13"/>
  <c r="L651" i="13"/>
  <c r="L430" i="13"/>
  <c r="L325" i="13"/>
  <c r="L391" i="13"/>
  <c r="L564" i="13"/>
  <c r="L697" i="13"/>
  <c r="L663" i="13"/>
  <c r="N712" i="13"/>
  <c r="N592" i="13"/>
  <c r="N702" i="13"/>
  <c r="N613" i="13"/>
  <c r="N459" i="13"/>
  <c r="N370" i="13"/>
  <c r="N367" i="13"/>
  <c r="N402" i="13"/>
  <c r="N478" i="13"/>
  <c r="L682" i="13"/>
  <c r="L321" i="13"/>
  <c r="L446" i="13"/>
  <c r="L316" i="13"/>
  <c r="L437" i="13"/>
  <c r="L372" i="13"/>
  <c r="L626" i="13"/>
  <c r="L551" i="13"/>
  <c r="L378" i="13"/>
  <c r="L359" i="13"/>
  <c r="L364" i="13"/>
  <c r="L395" i="13"/>
  <c r="L368" i="13"/>
  <c r="L447" i="13"/>
  <c r="L445" i="13"/>
  <c r="L428" i="13"/>
  <c r="L425" i="13"/>
  <c r="L481" i="13"/>
  <c r="L337" i="13"/>
  <c r="L410" i="13"/>
  <c r="L442" i="13"/>
  <c r="L333" i="13"/>
  <c r="L448" i="13"/>
  <c r="L345" i="13"/>
  <c r="L326" i="13"/>
  <c r="L390" i="13"/>
  <c r="L420" i="13"/>
  <c r="L380" i="13"/>
  <c r="L486" i="13"/>
  <c r="L362" i="13"/>
  <c r="L315" i="13"/>
  <c r="L654" i="13"/>
  <c r="L685" i="13"/>
  <c r="L611" i="13"/>
  <c r="L664" i="13"/>
  <c r="L702" i="13"/>
  <c r="L560" i="13"/>
  <c r="L642" i="13"/>
  <c r="L691" i="13"/>
  <c r="N623" i="13"/>
  <c r="N419" i="13"/>
  <c r="N655" i="13"/>
  <c r="N682" i="13"/>
  <c r="N713" i="13"/>
  <c r="N703" i="13"/>
  <c r="M650" i="13"/>
  <c r="M539" i="13"/>
  <c r="M304" i="13"/>
  <c r="M398" i="13"/>
  <c r="M348" i="13"/>
  <c r="M365" i="13"/>
  <c r="M448" i="13"/>
  <c r="M414" i="13"/>
  <c r="M397" i="13"/>
  <c r="M427" i="13"/>
  <c r="M327" i="13"/>
  <c r="M400" i="13"/>
  <c r="M342" i="13"/>
  <c r="M483" i="13"/>
  <c r="M374" i="13"/>
  <c r="M463" i="13"/>
  <c r="M352" i="13"/>
  <c r="M425" i="13"/>
  <c r="M318" i="13"/>
  <c r="M345" i="13"/>
  <c r="M447" i="13"/>
  <c r="M460" i="13"/>
  <c r="M328" i="13"/>
  <c r="M684" i="13"/>
  <c r="M701" i="13"/>
  <c r="M637" i="13"/>
  <c r="M550" i="13"/>
  <c r="J23" i="1" l="1" a="1"/>
  <c r="J23" i="1" s="1"/>
  <c r="U118" i="1"/>
  <c r="J164" i="1" a="1"/>
  <c r="J164" i="1" s="1"/>
  <c r="U164" i="1"/>
  <c r="M203" i="28" s="1"/>
  <c r="M39" i="1" a="1"/>
  <c r="M39" i="1" s="1"/>
  <c r="U6" i="1"/>
  <c r="M45" i="28" s="1"/>
  <c r="U21" i="1"/>
  <c r="U189" i="1"/>
  <c r="M228" i="28" s="1"/>
  <c r="U187" i="1"/>
  <c r="M88" i="1" a="1"/>
  <c r="M88" i="1" s="1"/>
  <c r="U166" i="1"/>
  <c r="U10" i="1"/>
  <c r="M49" i="28" s="1"/>
  <c r="J166" i="1" a="1"/>
  <c r="J166" i="1" s="1"/>
  <c r="U145" i="1"/>
  <c r="U102" i="1"/>
  <c r="U194" i="1"/>
  <c r="M233" i="28" s="1"/>
  <c r="U154" i="1"/>
  <c r="M193" i="28" s="1"/>
  <c r="U71" i="1"/>
  <c r="U155" i="1"/>
  <c r="V173" i="1"/>
  <c r="N212" i="28" s="1"/>
  <c r="V66" i="1"/>
  <c r="J152" i="1" a="1"/>
  <c r="J152" i="1" s="1"/>
  <c r="V152" i="1"/>
  <c r="V191" i="1"/>
  <c r="N230" i="28" s="1"/>
  <c r="J169" i="1" a="1"/>
  <c r="J169" i="1" s="1"/>
  <c r="V169" i="1"/>
  <c r="J129" i="1" a="1"/>
  <c r="J129" i="1" s="1"/>
  <c r="V129" i="1"/>
  <c r="N168" i="28" s="1"/>
  <c r="V181" i="1"/>
  <c r="N220" i="28" s="1"/>
  <c r="V108" i="1"/>
  <c r="V39" i="1"/>
  <c r="N78" i="28" s="1"/>
  <c r="V79" i="1"/>
  <c r="N118" i="28" s="1"/>
  <c r="J106" i="1" a="1"/>
  <c r="J106" i="1" s="1"/>
  <c r="V106" i="1"/>
  <c r="V38" i="1"/>
  <c r="N77" i="28" s="1"/>
  <c r="V9" i="1"/>
  <c r="N48" i="28" s="1"/>
  <c r="V136" i="1"/>
  <c r="N175" i="28" s="1"/>
  <c r="V62" i="1"/>
  <c r="J142" i="1" a="1"/>
  <c r="J142" i="1" s="1"/>
  <c r="J119" i="1" a="1"/>
  <c r="J119" i="1" s="1"/>
  <c r="V119" i="1"/>
  <c r="N158" i="28" s="1"/>
  <c r="V19" i="1"/>
  <c r="V90" i="1"/>
  <c r="N129" i="28" s="1"/>
  <c r="V27" i="1"/>
  <c r="N66" i="28" s="1"/>
  <c r="V104" i="1"/>
  <c r="N143" i="28" s="1"/>
  <c r="V165" i="1"/>
  <c r="V24" i="1"/>
  <c r="N63" i="28" s="1"/>
  <c r="V86" i="1"/>
  <c r="V30" i="1"/>
  <c r="V69" i="1"/>
  <c r="J66" i="1" a="1"/>
  <c r="J66" i="1" s="1"/>
  <c r="M27" i="1" a="1"/>
  <c r="M27" i="1" s="1"/>
  <c r="V77" i="1"/>
  <c r="V18" i="1"/>
  <c r="V8" i="1"/>
  <c r="N47" i="28" s="1"/>
  <c r="V177" i="1"/>
  <c r="N216" i="28" s="1"/>
  <c r="V87" i="1"/>
  <c r="V23" i="1"/>
  <c r="V145" i="1"/>
  <c r="V113" i="1"/>
  <c r="N152" i="28" s="1"/>
  <c r="V7" i="1"/>
  <c r="N46" i="28" s="1"/>
  <c r="V64" i="1"/>
  <c r="V89" i="1"/>
  <c r="N128" i="28" s="1"/>
  <c r="V91" i="1"/>
  <c r="V14" i="1"/>
  <c r="N53" i="28" s="1"/>
  <c r="J188" i="1" a="1"/>
  <c r="J188" i="1" s="1"/>
  <c r="T188" i="1"/>
  <c r="T54" i="1"/>
  <c r="L93" i="28" s="1"/>
  <c r="T96" i="1"/>
  <c r="L135" i="28" s="1"/>
  <c r="T183" i="1"/>
  <c r="L222" i="28" s="1"/>
  <c r="T6" i="1"/>
  <c r="J102" i="1" a="1"/>
  <c r="J102" i="1" s="1"/>
  <c r="T102" i="1"/>
  <c r="L141" i="28" s="1"/>
  <c r="T18" i="1"/>
  <c r="T151" i="1"/>
  <c r="M63" i="1" a="1"/>
  <c r="M63" i="1" s="1"/>
  <c r="T141" i="1"/>
  <c r="W35" i="1"/>
  <c r="J178" i="1" a="1"/>
  <c r="J178" i="1" s="1"/>
  <c r="W178" i="1"/>
  <c r="O217" i="28" s="1"/>
  <c r="W151" i="1"/>
  <c r="O190" i="28" s="1"/>
  <c r="J113" i="1" a="1"/>
  <c r="J113" i="1" s="1"/>
  <c r="W113" i="1"/>
  <c r="W88" i="1"/>
  <c r="S25" i="1"/>
  <c r="K64" i="28" s="1"/>
  <c r="S104" i="1"/>
  <c r="K143" i="28" s="1"/>
  <c r="S52" i="1"/>
  <c r="S131" i="1"/>
  <c r="K170" i="28" s="1"/>
  <c r="J87" i="1" a="1"/>
  <c r="J87" i="1" s="1"/>
  <c r="K370" i="13"/>
  <c r="J38" i="1" a="1"/>
  <c r="J38" i="1" s="1"/>
  <c r="J98" i="1" a="1"/>
  <c r="J98" i="1" s="1"/>
  <c r="K457" i="13"/>
  <c r="K377" i="13"/>
  <c r="K403" i="13"/>
  <c r="S27" i="1"/>
  <c r="K66" i="28" s="1"/>
  <c r="S60" i="1"/>
  <c r="K99" i="28" s="1"/>
  <c r="S151" i="1"/>
  <c r="K190" i="28" s="1"/>
  <c r="S99" i="1"/>
  <c r="S61" i="1"/>
  <c r="K100" i="28" s="1"/>
  <c r="S149" i="1"/>
  <c r="K188" i="28" s="1"/>
  <c r="K438" i="13"/>
  <c r="S91" i="1"/>
  <c r="K450" i="13"/>
  <c r="S100" i="1"/>
  <c r="K139" i="28" s="1"/>
  <c r="K311" i="13"/>
  <c r="S78" i="1"/>
  <c r="S15" i="1"/>
  <c r="K54" i="28" s="1"/>
  <c r="K366" i="13"/>
  <c r="S121" i="1"/>
  <c r="K160" i="28" s="1"/>
  <c r="K409" i="13"/>
  <c r="S136" i="1"/>
  <c r="K175" i="28" s="1"/>
  <c r="K453" i="13"/>
  <c r="S93" i="1"/>
  <c r="K132" i="28" s="1"/>
  <c r="K333" i="13"/>
  <c r="S76" i="1"/>
  <c r="K115" i="28" s="1"/>
  <c r="K407" i="13"/>
  <c r="S74" i="1"/>
  <c r="K483" i="13"/>
  <c r="S141" i="1"/>
  <c r="K180" i="28" s="1"/>
  <c r="K353" i="13"/>
  <c r="S125" i="1"/>
  <c r="K410" i="13"/>
  <c r="S128" i="1"/>
  <c r="K167" i="28" s="1"/>
  <c r="K373" i="13"/>
  <c r="S38" i="1"/>
  <c r="K77" i="28" s="1"/>
  <c r="K338" i="13"/>
  <c r="S54" i="1"/>
  <c r="K93" i="28" s="1"/>
  <c r="K394" i="13"/>
  <c r="S139" i="1"/>
  <c r="K178" i="28" s="1"/>
  <c r="K378" i="13"/>
  <c r="S123" i="1"/>
  <c r="K162" i="28" s="1"/>
  <c r="K313" i="13"/>
  <c r="S126" i="1"/>
  <c r="K165" i="28" s="1"/>
  <c r="K335" i="13"/>
  <c r="S34" i="1"/>
  <c r="K73" i="28" s="1"/>
  <c r="K475" i="13"/>
  <c r="S24" i="1"/>
  <c r="K63" i="28" s="1"/>
  <c r="S14" i="1"/>
  <c r="K53" i="28" s="1"/>
  <c r="K463" i="13"/>
  <c r="S106" i="1"/>
  <c r="K145" i="28" s="1"/>
  <c r="K355" i="13"/>
  <c r="K484" i="13"/>
  <c r="S132" i="1"/>
  <c r="K171" i="28" s="1"/>
  <c r="S48" i="1"/>
  <c r="K87" i="28" s="1"/>
  <c r="S184" i="1"/>
  <c r="S42" i="1"/>
  <c r="S157" i="1"/>
  <c r="K196" i="28" s="1"/>
  <c r="S63" i="1"/>
  <c r="S43" i="1"/>
  <c r="S33" i="1"/>
  <c r="S85" i="1"/>
  <c r="K124" i="28" s="1"/>
  <c r="S134" i="1"/>
  <c r="K173" i="28" s="1"/>
  <c r="S77" i="1"/>
  <c r="K116" i="28" s="1"/>
  <c r="K329" i="13"/>
  <c r="S55" i="1"/>
  <c r="K94" i="28" s="1"/>
  <c r="S39" i="1"/>
  <c r="K78" i="28" s="1"/>
  <c r="K325" i="13"/>
  <c r="S153" i="1"/>
  <c r="K192" i="28" s="1"/>
  <c r="K309" i="13"/>
  <c r="S168" i="1"/>
  <c r="K207" i="28" s="1"/>
  <c r="K445" i="13"/>
  <c r="K365" i="13"/>
  <c r="S193" i="1"/>
  <c r="K232" i="28" s="1"/>
  <c r="K433" i="13"/>
  <c r="S177" i="1"/>
  <c r="K432" i="13"/>
  <c r="S172" i="1"/>
  <c r="K211" i="28" s="1"/>
  <c r="S101" i="1"/>
  <c r="K140" i="28" s="1"/>
  <c r="S65" i="1"/>
  <c r="S36" i="1"/>
  <c r="S64" i="1"/>
  <c r="K103" i="28" s="1"/>
  <c r="K359" i="13"/>
  <c r="S154" i="1"/>
  <c r="K193" i="28" s="1"/>
  <c r="J82" i="1" a="1"/>
  <c r="J82" i="1" s="1"/>
  <c r="S82" i="1"/>
  <c r="K121" i="28" s="1"/>
  <c r="J148" i="1" a="1"/>
  <c r="J148" i="1" s="1"/>
  <c r="S148" i="1"/>
  <c r="K187" i="28" s="1"/>
  <c r="S13" i="1"/>
  <c r="S12" i="1"/>
  <c r="K51" i="28" s="1"/>
  <c r="K460" i="13"/>
  <c r="S164" i="1"/>
  <c r="K203" i="28" s="1"/>
  <c r="K473" i="13"/>
  <c r="S90" i="1"/>
  <c r="K129" i="28" s="1"/>
  <c r="K376" i="13"/>
  <c r="S32" i="1"/>
  <c r="K71" i="28" s="1"/>
  <c r="K385" i="13"/>
  <c r="S30" i="1"/>
  <c r="K69" i="28" s="1"/>
  <c r="K447" i="13"/>
  <c r="S120" i="1"/>
  <c r="K300" i="13"/>
  <c r="S174" i="1"/>
  <c r="K213" i="28" s="1"/>
  <c r="K412" i="13"/>
  <c r="S105" i="1"/>
  <c r="K144" i="28" s="1"/>
  <c r="K459" i="13"/>
  <c r="S195" i="1"/>
  <c r="K234" i="28" s="1"/>
  <c r="K319" i="13"/>
  <c r="S68" i="1"/>
  <c r="K107" i="28" s="1"/>
  <c r="K368" i="13"/>
  <c r="S189" i="1"/>
  <c r="K228" i="28" s="1"/>
  <c r="K389" i="13"/>
  <c r="S192" i="1"/>
  <c r="K231" i="28" s="1"/>
  <c r="K302" i="13"/>
  <c r="S73" i="1"/>
  <c r="K112" i="28" s="1"/>
  <c r="K440" i="13"/>
  <c r="S89" i="1"/>
  <c r="K375" i="13"/>
  <c r="S21" i="1"/>
  <c r="K60" i="28" s="1"/>
  <c r="K441" i="13"/>
  <c r="S187" i="1"/>
  <c r="K226" i="28" s="1"/>
  <c r="K462" i="13"/>
  <c r="S190" i="1"/>
  <c r="K229" i="28" s="1"/>
  <c r="K354" i="13"/>
  <c r="S51" i="1"/>
  <c r="K405" i="13"/>
  <c r="S37" i="1"/>
  <c r="K76" i="28" s="1"/>
  <c r="K400" i="13"/>
  <c r="S71" i="1"/>
  <c r="S180" i="1"/>
  <c r="S135" i="1"/>
  <c r="K174" i="28" s="1"/>
  <c r="S173" i="1"/>
  <c r="K212" i="28" s="1"/>
  <c r="S160" i="1"/>
  <c r="S47" i="1"/>
  <c r="S59" i="1"/>
  <c r="K98" i="28" s="1"/>
  <c r="S116" i="1"/>
  <c r="S163" i="1"/>
  <c r="K202" i="28" s="1"/>
  <c r="K431" i="13"/>
  <c r="S35" i="1"/>
  <c r="K74" i="28" s="1"/>
  <c r="K479" i="13"/>
  <c r="S53" i="1"/>
  <c r="K92" i="28" s="1"/>
  <c r="K393" i="13"/>
  <c r="S57" i="1"/>
  <c r="K96" i="28" s="1"/>
  <c r="K318" i="13"/>
  <c r="S152" i="1"/>
  <c r="K191" i="28" s="1"/>
  <c r="K454" i="13"/>
  <c r="S169" i="1"/>
  <c r="K208" i="28" s="1"/>
  <c r="S119" i="1"/>
  <c r="K158" i="28" s="1"/>
  <c r="S113" i="1"/>
  <c r="S110" i="1"/>
  <c r="K149" i="28" s="1"/>
  <c r="K471" i="13"/>
  <c r="S111" i="1"/>
  <c r="K150" i="28" s="1"/>
  <c r="S18" i="1"/>
  <c r="K57" i="28" s="1"/>
  <c r="S44" i="1"/>
  <c r="S46" i="1"/>
  <c r="K85" i="28" s="1"/>
  <c r="K472" i="13"/>
  <c r="S144" i="1"/>
  <c r="M138" i="1" a="1"/>
  <c r="M138" i="1" s="1"/>
  <c r="J97" i="1" a="1"/>
  <c r="J97" i="1" s="1"/>
  <c r="M120" i="1" a="1"/>
  <c r="M120" i="1" s="1"/>
  <c r="J192" i="1" a="1"/>
  <c r="J192" i="1" s="1"/>
  <c r="J140" i="1" a="1"/>
  <c r="J140" i="1" s="1"/>
  <c r="J189" i="1" a="1"/>
  <c r="J189" i="1" s="1"/>
  <c r="M143" i="1" a="1"/>
  <c r="M143" i="1" s="1"/>
  <c r="M190" i="1" a="1"/>
  <c r="M190" i="1" s="1"/>
  <c r="M78" i="1" a="1"/>
  <c r="M78" i="1" s="1"/>
  <c r="M110" i="1" a="1"/>
  <c r="M110" i="1" s="1"/>
  <c r="J80" i="1" a="1"/>
  <c r="J80" i="1" s="1"/>
  <c r="M33" i="1" a="1"/>
  <c r="M33" i="1" s="1"/>
  <c r="M151" i="1" a="1"/>
  <c r="M151" i="1" s="1"/>
  <c r="J145" i="1" a="1"/>
  <c r="J145" i="1" s="1"/>
  <c r="M55" i="1" a="1"/>
  <c r="M55" i="1" s="1"/>
  <c r="J75" i="1" a="1"/>
  <c r="J75" i="1" s="1"/>
  <c r="M101" i="1" a="1"/>
  <c r="M101" i="1" s="1"/>
  <c r="J185" i="1" a="1"/>
  <c r="J185" i="1" s="1"/>
  <c r="J156" i="1" a="1"/>
  <c r="J156" i="1" s="1"/>
  <c r="J116" i="1" a="1"/>
  <c r="J116" i="1" s="1"/>
  <c r="J131" i="1" a="1"/>
  <c r="J131" i="1" s="1"/>
  <c r="J126" i="1" a="1"/>
  <c r="J126" i="1" s="1"/>
  <c r="M163" i="1" a="1"/>
  <c r="M163" i="1" s="1"/>
  <c r="M170" i="1" a="1"/>
  <c r="M170" i="1" s="1"/>
  <c r="M72" i="1" a="1"/>
  <c r="M72" i="1" s="1"/>
  <c r="M81" i="1" a="1"/>
  <c r="M81" i="1" s="1"/>
  <c r="M41" i="1" a="1"/>
  <c r="M41" i="1" s="1"/>
  <c r="M183" i="1" a="1"/>
  <c r="M183" i="1" s="1"/>
  <c r="M80" i="1" a="1"/>
  <c r="M80" i="1" s="1"/>
  <c r="M186" i="1" a="1"/>
  <c r="M186" i="1" s="1"/>
  <c r="M193" i="1" a="1"/>
  <c r="M193" i="1" s="1"/>
  <c r="M77" i="1" a="1"/>
  <c r="M77" i="1" s="1"/>
  <c r="M105" i="1" a="1"/>
  <c r="M105" i="1" s="1"/>
  <c r="M24" i="1" a="1"/>
  <c r="M24" i="1" s="1"/>
  <c r="M26" i="1" a="1"/>
  <c r="M26" i="1" s="1"/>
  <c r="M60" i="1" a="1"/>
  <c r="M60" i="1" s="1"/>
  <c r="M195" i="1" a="1"/>
  <c r="M195" i="1" s="1"/>
  <c r="M50" i="1" a="1"/>
  <c r="M50" i="1" s="1"/>
  <c r="M177" i="1" a="1"/>
  <c r="M177" i="1" s="1"/>
  <c r="M179" i="1" a="1"/>
  <c r="M179" i="1" s="1"/>
  <c r="M31" i="1" a="1"/>
  <c r="M31" i="1" s="1"/>
  <c r="M65" i="1" a="1"/>
  <c r="M65" i="1" s="1"/>
  <c r="M324" i="13"/>
  <c r="M408" i="13"/>
  <c r="M123" i="28"/>
  <c r="M429" i="13"/>
  <c r="M181" i="28"/>
  <c r="M317" i="13"/>
  <c r="M209" i="28"/>
  <c r="M340" i="13"/>
  <c r="M55" i="28"/>
  <c r="O464" i="13"/>
  <c r="O87" i="28"/>
  <c r="O378" i="13"/>
  <c r="O178" i="28"/>
  <c r="K331" i="13"/>
  <c r="K89" i="28"/>
  <c r="O462" i="13"/>
  <c r="O226" i="28"/>
  <c r="O367" i="13"/>
  <c r="O70" i="28"/>
  <c r="K436" i="13"/>
  <c r="K486" i="13"/>
  <c r="K367" i="13"/>
  <c r="K70" i="28"/>
  <c r="L312" i="13"/>
  <c r="M468" i="13"/>
  <c r="M377" i="13"/>
  <c r="M215" i="28"/>
  <c r="M467" i="13"/>
  <c r="M119" i="28"/>
  <c r="M469" i="13"/>
  <c r="M138" i="28"/>
  <c r="M112" i="1" a="1"/>
  <c r="M112" i="1" s="1"/>
  <c r="M150" i="1" a="1"/>
  <c r="M150" i="1" s="1"/>
  <c r="O432" i="13"/>
  <c r="O211" i="28"/>
  <c r="O320" i="13"/>
  <c r="K402" i="13"/>
  <c r="K111" i="28"/>
  <c r="O470" i="13"/>
  <c r="O147" i="28"/>
  <c r="O349" i="13"/>
  <c r="O103" i="28"/>
  <c r="K328" i="13"/>
  <c r="K200" i="28"/>
  <c r="K408" i="13"/>
  <c r="K123" i="28"/>
  <c r="K316" i="13"/>
  <c r="K80" i="28"/>
  <c r="K382" i="13"/>
  <c r="K120" i="28"/>
  <c r="K399" i="13"/>
  <c r="O329" i="13"/>
  <c r="O116" i="28"/>
  <c r="O419" i="13"/>
  <c r="O222" i="28"/>
  <c r="K427" i="13"/>
  <c r="M123" i="1" a="1"/>
  <c r="M123" i="1" s="1"/>
  <c r="M76" i="1" a="1"/>
  <c r="M76" i="1" s="1"/>
  <c r="K304" i="13"/>
  <c r="K182" i="28"/>
  <c r="K303" i="13"/>
  <c r="O374" i="13"/>
  <c r="O65" i="28"/>
  <c r="O469" i="13"/>
  <c r="O138" i="28"/>
  <c r="K384" i="13"/>
  <c r="K154" i="28"/>
  <c r="K332" i="13"/>
  <c r="O438" i="13"/>
  <c r="O188" i="28"/>
  <c r="K444" i="13"/>
  <c r="N360" i="13"/>
  <c r="N411" i="13"/>
  <c r="N302" i="13"/>
  <c r="N484" i="13"/>
  <c r="N171" i="28"/>
  <c r="N480" i="13"/>
  <c r="N482" i="13"/>
  <c r="N391" i="13"/>
  <c r="N106" i="28"/>
  <c r="N454" i="13"/>
  <c r="N191" i="28"/>
  <c r="N421" i="13"/>
  <c r="N398" i="13"/>
  <c r="N400" i="13"/>
  <c r="N449" i="13"/>
  <c r="N127" i="28"/>
  <c r="N444" i="13"/>
  <c r="N185" i="28"/>
  <c r="N393" i="13"/>
  <c r="N92" i="28"/>
  <c r="N417" i="13"/>
  <c r="N62" i="28"/>
  <c r="O330" i="13"/>
  <c r="O214" i="28"/>
  <c r="K301" i="13"/>
  <c r="K198" i="28"/>
  <c r="L475" i="13"/>
  <c r="L73" i="28"/>
  <c r="L456" i="13"/>
  <c r="L223" i="28"/>
  <c r="L394" i="13"/>
  <c r="L346" i="13"/>
  <c r="L419" i="13"/>
  <c r="L327" i="13"/>
  <c r="L118" i="28"/>
  <c r="L418" i="13"/>
  <c r="L133" i="28"/>
  <c r="L308" i="13"/>
  <c r="M312" i="13"/>
  <c r="M344" i="13"/>
  <c r="M359" i="13"/>
  <c r="M415" i="13"/>
  <c r="M230" i="28"/>
  <c r="M350" i="13"/>
  <c r="M110" i="28"/>
  <c r="M372" i="13"/>
  <c r="M196" i="28"/>
  <c r="M401" i="13"/>
  <c r="M95" i="28"/>
  <c r="M423" i="13"/>
  <c r="M86" i="28"/>
  <c r="O321" i="13"/>
  <c r="O157" i="28"/>
  <c r="K342" i="13"/>
  <c r="K58" i="28"/>
  <c r="K343" i="13"/>
  <c r="O348" i="13"/>
  <c r="O220" i="28"/>
  <c r="O436" i="13"/>
  <c r="O84" i="28"/>
  <c r="O416" i="13"/>
  <c r="O61" i="28"/>
  <c r="K470" i="13"/>
  <c r="K147" i="28"/>
  <c r="K469" i="13"/>
  <c r="K138" i="28"/>
  <c r="K446" i="13"/>
  <c r="K48" i="28"/>
  <c r="K418" i="13"/>
  <c r="K133" i="28"/>
  <c r="K415" i="13"/>
  <c r="K230" i="28"/>
  <c r="K467" i="13"/>
  <c r="K119" i="28"/>
  <c r="O449" i="13"/>
  <c r="O127" i="28"/>
  <c r="O360" i="13"/>
  <c r="O212" i="28"/>
  <c r="K476" i="13"/>
  <c r="K388" i="13"/>
  <c r="K225" i="28"/>
  <c r="O368" i="13"/>
  <c r="O107" i="28"/>
  <c r="O381" i="13"/>
  <c r="O104" i="28"/>
  <c r="K397" i="13"/>
  <c r="K67" i="28"/>
  <c r="K321" i="13"/>
  <c r="K157" i="28"/>
  <c r="N301" i="13"/>
  <c r="N198" i="28"/>
  <c r="N324" i="13"/>
  <c r="N184" i="28"/>
  <c r="N351" i="13"/>
  <c r="N317" i="13"/>
  <c r="N209" i="28"/>
  <c r="N368" i="13"/>
  <c r="N107" i="28"/>
  <c r="N356" i="13"/>
  <c r="N374" i="13"/>
  <c r="N65" i="28"/>
  <c r="N326" i="13"/>
  <c r="N109" i="28"/>
  <c r="N323" i="13"/>
  <c r="N227" i="28"/>
  <c r="N349" i="13"/>
  <c r="N103" i="28"/>
  <c r="N432" i="13"/>
  <c r="N211" i="28"/>
  <c r="K468" i="13"/>
  <c r="K125" i="28"/>
  <c r="N447" i="13"/>
  <c r="N69" i="28"/>
  <c r="N369" i="13"/>
  <c r="N108" i="28"/>
  <c r="O324" i="13"/>
  <c r="O184" i="28"/>
  <c r="K430" i="13"/>
  <c r="K189" i="28"/>
  <c r="N361" i="13"/>
  <c r="N219" i="28"/>
  <c r="N443" i="13"/>
  <c r="N377" i="13"/>
  <c r="N215" i="28"/>
  <c r="N311" i="13"/>
  <c r="N139" i="28"/>
  <c r="N479" i="13"/>
  <c r="N74" i="28"/>
  <c r="N345" i="13"/>
  <c r="N81" i="28"/>
  <c r="N405" i="13"/>
  <c r="N90" i="28"/>
  <c r="N333" i="13"/>
  <c r="N132" i="28"/>
  <c r="N342" i="13"/>
  <c r="N58" i="28"/>
  <c r="M140" i="1" a="1"/>
  <c r="M140" i="1" s="1"/>
  <c r="N318" i="13"/>
  <c r="N96" i="28"/>
  <c r="N376" i="13"/>
  <c r="N407" i="13"/>
  <c r="N115" i="28"/>
  <c r="N399" i="13"/>
  <c r="N64" i="28"/>
  <c r="K346" i="13"/>
  <c r="K135" i="28"/>
  <c r="N440" i="13"/>
  <c r="N486" i="13"/>
  <c r="N308" i="13"/>
  <c r="N45" i="28"/>
  <c r="O411" i="13"/>
  <c r="O174" i="28"/>
  <c r="O358" i="13"/>
  <c r="O179" i="28"/>
  <c r="K456" i="13"/>
  <c r="L302" i="13"/>
  <c r="L231" i="28"/>
  <c r="L341" i="13"/>
  <c r="L384" i="13"/>
  <c r="L154" i="28"/>
  <c r="L458" i="13"/>
  <c r="L136" i="28"/>
  <c r="L397" i="13"/>
  <c r="L67" i="28"/>
  <c r="L322" i="13"/>
  <c r="L195" i="28"/>
  <c r="L487" i="13"/>
  <c r="L194" i="28"/>
  <c r="L343" i="13"/>
  <c r="L190" i="28"/>
  <c r="L432" i="13"/>
  <c r="L211" i="28"/>
  <c r="M417" i="13"/>
  <c r="M62" i="28"/>
  <c r="M440" i="13"/>
  <c r="M112" i="28"/>
  <c r="M339" i="13"/>
  <c r="M124" i="28"/>
  <c r="M301" i="13"/>
  <c r="M198" i="28"/>
  <c r="M309" i="13"/>
  <c r="M346" i="13"/>
  <c r="M135" i="28"/>
  <c r="M332" i="13"/>
  <c r="M121" i="28"/>
  <c r="O397" i="13"/>
  <c r="O67" i="28"/>
  <c r="O427" i="13"/>
  <c r="O156" i="28"/>
  <c r="K345" i="13"/>
  <c r="M487" i="13"/>
  <c r="O300" i="13"/>
  <c r="O159" i="28"/>
  <c r="O403" i="13"/>
  <c r="O161" i="28"/>
  <c r="K372" i="13"/>
  <c r="K466" i="13"/>
  <c r="K364" i="13"/>
  <c r="K210" i="28"/>
  <c r="K362" i="13"/>
  <c r="K197" i="28"/>
  <c r="K379" i="13"/>
  <c r="K82" i="28"/>
  <c r="K314" i="13"/>
  <c r="O466" i="13"/>
  <c r="O102" i="28"/>
  <c r="O431" i="13"/>
  <c r="O202" i="28"/>
  <c r="K339" i="13"/>
  <c r="M465" i="13"/>
  <c r="M98" i="28"/>
  <c r="O435" i="13"/>
  <c r="O75" i="28"/>
  <c r="O307" i="13"/>
  <c r="O169" i="28"/>
  <c r="K336" i="13"/>
  <c r="N457" i="13"/>
  <c r="N224" i="28"/>
  <c r="N428" i="13"/>
  <c r="N176" i="28"/>
  <c r="N458" i="13"/>
  <c r="N136" i="28"/>
  <c r="N358" i="13"/>
  <c r="N481" i="13"/>
  <c r="N91" i="28"/>
  <c r="N335" i="13"/>
  <c r="N165" i="28"/>
  <c r="N380" i="13"/>
  <c r="N177" i="28"/>
  <c r="N394" i="13"/>
  <c r="N93" i="28"/>
  <c r="N373" i="13"/>
  <c r="N167" i="28"/>
  <c r="N464" i="13"/>
  <c r="N87" i="28"/>
  <c r="N332" i="13"/>
  <c r="N121" i="28"/>
  <c r="N375" i="13"/>
  <c r="N450" i="13"/>
  <c r="N463" i="13"/>
  <c r="M158" i="28"/>
  <c r="M226" i="28"/>
  <c r="K164" i="28"/>
  <c r="L334" i="13"/>
  <c r="L134" i="28"/>
  <c r="M315" i="13"/>
  <c r="M221" i="28"/>
  <c r="M321" i="13"/>
  <c r="M157" i="28"/>
  <c r="M473" i="13"/>
  <c r="M393" i="13"/>
  <c r="M92" i="28"/>
  <c r="L152" i="28"/>
  <c r="O440" i="13"/>
  <c r="O112" i="28"/>
  <c r="O396" i="13"/>
  <c r="O201" i="28"/>
  <c r="K398" i="13"/>
  <c r="K206" i="28"/>
  <c r="O398" i="13"/>
  <c r="O206" i="28"/>
  <c r="O345" i="13"/>
  <c r="O81" i="28"/>
  <c r="K425" i="13"/>
  <c r="K131" i="28"/>
  <c r="K481" i="13"/>
  <c r="K322" i="13"/>
  <c r="K195" i="28"/>
  <c r="K307" i="13"/>
  <c r="K169" i="28"/>
  <c r="O480" i="13"/>
  <c r="O88" i="28"/>
  <c r="O309" i="13"/>
  <c r="O192" i="28"/>
  <c r="K327" i="13"/>
  <c r="K118" i="28"/>
  <c r="O477" i="13"/>
  <c r="O122" i="28"/>
  <c r="O364" i="13"/>
  <c r="O210" i="28"/>
  <c r="M396" i="13"/>
  <c r="M201" i="28"/>
  <c r="N473" i="13"/>
  <c r="N203" i="28"/>
  <c r="N395" i="13"/>
  <c r="N150" i="28"/>
  <c r="N455" i="13"/>
  <c r="N199" i="28"/>
  <c r="N382" i="13"/>
  <c r="N120" i="28"/>
  <c r="N474" i="13"/>
  <c r="N52" i="28"/>
  <c r="N328" i="13"/>
  <c r="N200" i="28"/>
  <c r="N385" i="13"/>
  <c r="N71" i="28"/>
  <c r="N329" i="13"/>
  <c r="N116" i="28"/>
  <c r="N439" i="13"/>
  <c r="N49" i="28"/>
  <c r="K461" i="13"/>
  <c r="K126" i="28"/>
  <c r="N341" i="13"/>
  <c r="N57" i="28"/>
  <c r="N448" i="13"/>
  <c r="N97" i="28"/>
  <c r="N420" i="13"/>
  <c r="N364" i="13"/>
  <c r="N210" i="28"/>
  <c r="N357" i="13"/>
  <c r="N386" i="13"/>
  <c r="O350" i="13"/>
  <c r="O110" i="28"/>
  <c r="K404" i="13"/>
  <c r="K186" i="28"/>
  <c r="M434" i="13"/>
  <c r="M50" i="28"/>
  <c r="L300" i="13"/>
  <c r="L159" i="28"/>
  <c r="L353" i="13"/>
  <c r="L180" i="28"/>
  <c r="L314" i="13"/>
  <c r="L72" i="28"/>
  <c r="L457" i="13"/>
  <c r="L224" i="28"/>
  <c r="L354" i="13"/>
  <c r="L229" i="28"/>
  <c r="L318" i="13"/>
  <c r="L379" i="13"/>
  <c r="L82" i="28"/>
  <c r="L480" i="13"/>
  <c r="L88" i="28"/>
  <c r="M428" i="13"/>
  <c r="M176" i="28"/>
  <c r="M308" i="13"/>
  <c r="M322" i="13"/>
  <c r="M195" i="28"/>
  <c r="M441" i="13"/>
  <c r="M60" i="28"/>
  <c r="M389" i="13"/>
  <c r="M334" i="13"/>
  <c r="M134" i="28"/>
  <c r="M361" i="13"/>
  <c r="M219" i="28"/>
  <c r="M307" i="13"/>
  <c r="M169" i="28"/>
  <c r="O371" i="13"/>
  <c r="O155" i="28"/>
  <c r="O392" i="13"/>
  <c r="K347" i="13"/>
  <c r="O488" i="13"/>
  <c r="O204" i="28"/>
  <c r="O304" i="13"/>
  <c r="O182" i="28"/>
  <c r="O423" i="13"/>
  <c r="O86" i="28"/>
  <c r="K474" i="13"/>
  <c r="K52" i="28"/>
  <c r="K451" i="13"/>
  <c r="K137" i="28"/>
  <c r="K452" i="13"/>
  <c r="K334" i="13"/>
  <c r="K134" i="28"/>
  <c r="K442" i="13"/>
  <c r="K148" i="28"/>
  <c r="O399" i="13"/>
  <c r="O64" i="28"/>
  <c r="O336" i="13"/>
  <c r="O173" i="28"/>
  <c r="K488" i="13"/>
  <c r="K204" i="28"/>
  <c r="O479" i="13"/>
  <c r="O74" i="28"/>
  <c r="O335" i="13"/>
  <c r="O165" i="28"/>
  <c r="K374" i="13"/>
  <c r="K65" i="28"/>
  <c r="N415" i="13"/>
  <c r="N310" i="13"/>
  <c r="N208" i="28"/>
  <c r="N306" i="13"/>
  <c r="N348" i="13"/>
  <c r="N470" i="13"/>
  <c r="N147" i="28"/>
  <c r="N325" i="13"/>
  <c r="N327" i="13"/>
  <c r="N355" i="13"/>
  <c r="N145" i="28"/>
  <c r="N435" i="13"/>
  <c r="N75" i="28"/>
  <c r="N346" i="13"/>
  <c r="N135" i="28"/>
  <c r="N314" i="13"/>
  <c r="N72" i="28"/>
  <c r="N338" i="13"/>
  <c r="N379" i="13"/>
  <c r="N82" i="28"/>
  <c r="N305" i="13"/>
  <c r="N79" i="28"/>
  <c r="L183" i="28"/>
  <c r="L163" i="28"/>
  <c r="M200" i="28"/>
  <c r="M154" i="28"/>
  <c r="N138" i="28"/>
  <c r="M456" i="13"/>
  <c r="M223" i="28"/>
  <c r="M303" i="13"/>
  <c r="M99" i="28"/>
  <c r="M489" i="13"/>
  <c r="M205" i="28"/>
  <c r="M452" i="13"/>
  <c r="M143" i="28"/>
  <c r="M439" i="13"/>
  <c r="O475" i="13"/>
  <c r="O73" i="28"/>
  <c r="O453" i="13"/>
  <c r="O175" i="28"/>
  <c r="K401" i="13"/>
  <c r="K95" i="28"/>
  <c r="M376" i="13"/>
  <c r="M129" i="28"/>
  <c r="O421" i="13"/>
  <c r="O68" i="28"/>
  <c r="K324" i="13"/>
  <c r="K184" i="28"/>
  <c r="K428" i="13"/>
  <c r="K176" i="28"/>
  <c r="K326" i="13"/>
  <c r="K109" i="28"/>
  <c r="K357" i="13"/>
  <c r="O459" i="13"/>
  <c r="O144" i="28"/>
  <c r="K348" i="13"/>
  <c r="K220" i="28"/>
  <c r="K406" i="13"/>
  <c r="K101" i="28"/>
  <c r="O382" i="13"/>
  <c r="O120" i="28"/>
  <c r="K464" i="13"/>
  <c r="N389" i="13"/>
  <c r="N228" i="28"/>
  <c r="N343" i="13"/>
  <c r="N190" i="28"/>
  <c r="N383" i="13"/>
  <c r="N142" i="28"/>
  <c r="N431" i="13"/>
  <c r="N202" i="28"/>
  <c r="N381" i="13"/>
  <c r="N104" i="28"/>
  <c r="N312" i="13"/>
  <c r="N141" i="28"/>
  <c r="N477" i="13"/>
  <c r="N122" i="28"/>
  <c r="N321" i="13"/>
  <c r="N436" i="13"/>
  <c r="N84" i="28"/>
  <c r="N429" i="13"/>
  <c r="N181" i="28"/>
  <c r="N487" i="13"/>
  <c r="N194" i="28"/>
  <c r="N363" i="13"/>
  <c r="N94" i="28"/>
  <c r="N475" i="13"/>
  <c r="N73" i="28"/>
  <c r="N471" i="13"/>
  <c r="N149" i="28"/>
  <c r="N433" i="13"/>
  <c r="N461" i="13"/>
  <c r="N126" i="28"/>
  <c r="N452" i="13"/>
  <c r="O455" i="13"/>
  <c r="O199" i="28"/>
  <c r="K386" i="13"/>
  <c r="K114" i="28"/>
  <c r="L401" i="13"/>
  <c r="L95" i="28"/>
  <c r="L459" i="13"/>
  <c r="L144" i="28"/>
  <c r="L336" i="13"/>
  <c r="L173" i="28"/>
  <c r="L389" i="13"/>
  <c r="L228" i="28"/>
  <c r="L469" i="13"/>
  <c r="L138" i="28"/>
  <c r="L350" i="13"/>
  <c r="L110" i="28"/>
  <c r="L323" i="13"/>
  <c r="L227" i="28"/>
  <c r="L309" i="13"/>
  <c r="L192" i="28"/>
  <c r="M424" i="13"/>
  <c r="M117" i="28"/>
  <c r="M420" i="13"/>
  <c r="M47" i="28"/>
  <c r="M458" i="13"/>
  <c r="M136" i="28"/>
  <c r="M412" i="13"/>
  <c r="M213" i="28"/>
  <c r="M484" i="13"/>
  <c r="M171" i="28"/>
  <c r="M343" i="13"/>
  <c r="M190" i="28"/>
  <c r="M409" i="13"/>
  <c r="M160" i="28"/>
  <c r="M403" i="13"/>
  <c r="M161" i="28"/>
  <c r="O465" i="13"/>
  <c r="O98" i="28"/>
  <c r="K305" i="13"/>
  <c r="K79" i="28"/>
  <c r="K411" i="13"/>
  <c r="O347" i="13"/>
  <c r="O170" i="28"/>
  <c r="O351" i="13"/>
  <c r="O152" i="28"/>
  <c r="O468" i="13"/>
  <c r="O125" i="28"/>
  <c r="K360" i="13"/>
  <c r="K455" i="13"/>
  <c r="K199" i="28"/>
  <c r="K423" i="13"/>
  <c r="K86" i="28"/>
  <c r="K487" i="13"/>
  <c r="K194" i="28"/>
  <c r="K465" i="13"/>
  <c r="K337" i="13"/>
  <c r="K59" i="28"/>
  <c r="O414" i="13"/>
  <c r="O85" i="28"/>
  <c r="O410" i="13"/>
  <c r="O164" i="28"/>
  <c r="K448" i="13"/>
  <c r="K97" i="28"/>
  <c r="K317" i="13"/>
  <c r="K209" i="28"/>
  <c r="O343" i="13"/>
  <c r="O354" i="13"/>
  <c r="O229" i="28"/>
  <c r="K371" i="13"/>
  <c r="N330" i="13"/>
  <c r="N214" i="28"/>
  <c r="N309" i="13"/>
  <c r="N192" i="28"/>
  <c r="N409" i="13"/>
  <c r="N160" i="28"/>
  <c r="N488" i="13"/>
  <c r="N204" i="28"/>
  <c r="N408" i="13"/>
  <c r="N123" i="28"/>
  <c r="N390" i="13"/>
  <c r="N414" i="13"/>
  <c r="N85" i="28"/>
  <c r="N468" i="13"/>
  <c r="N125" i="28"/>
  <c r="N430" i="13"/>
  <c r="N189" i="28"/>
  <c r="N467" i="13"/>
  <c r="N119" i="28"/>
  <c r="N460" i="13"/>
  <c r="N51" i="28"/>
  <c r="N446" i="13"/>
  <c r="N453" i="13"/>
  <c r="M102" i="1" a="1"/>
  <c r="M102" i="1" s="1"/>
  <c r="M40" i="1" a="1"/>
  <c r="M40" i="1" s="1"/>
  <c r="J172" i="1" a="1"/>
  <c r="J172" i="1" s="1"/>
  <c r="J160" i="1" a="1"/>
  <c r="J160" i="1" s="1"/>
  <c r="M73" i="1" a="1"/>
  <c r="M73" i="1" s="1"/>
  <c r="M59" i="1" a="1"/>
  <c r="M59" i="1" s="1"/>
  <c r="M154" i="1" a="1"/>
  <c r="M154" i="1" s="1"/>
  <c r="M23" i="1" a="1"/>
  <c r="M23" i="1" s="1"/>
  <c r="M135" i="1" a="1"/>
  <c r="M135" i="1" s="1"/>
  <c r="M91" i="1" a="1"/>
  <c r="M91" i="1" s="1"/>
  <c r="M168" i="1" a="1"/>
  <c r="M168" i="1" s="1"/>
  <c r="M64" i="1" a="1"/>
  <c r="M64" i="1" s="1"/>
  <c r="M66" i="1" a="1"/>
  <c r="M66" i="1" s="1"/>
  <c r="M131" i="1" a="1"/>
  <c r="M131" i="1" s="1"/>
  <c r="J104" i="1" a="1"/>
  <c r="J104" i="1" s="1"/>
  <c r="J78" i="1" a="1"/>
  <c r="J78" i="1" s="1"/>
  <c r="M83" i="1" a="1"/>
  <c r="M83" i="1" s="1"/>
  <c r="M61" i="1" a="1"/>
  <c r="M61" i="1" s="1"/>
  <c r="M181" i="1" a="1"/>
  <c r="M181" i="1" s="1"/>
  <c r="J54" i="1" a="1"/>
  <c r="J54" i="1" s="1"/>
  <c r="J175" i="1" a="1"/>
  <c r="J175" i="1" s="1"/>
  <c r="J194" i="1" a="1"/>
  <c r="J194" i="1" s="1"/>
  <c r="J108" i="1" a="1"/>
  <c r="J108" i="1" s="1"/>
  <c r="J77" i="1" a="1"/>
  <c r="J77" i="1" s="1"/>
  <c r="J35" i="1" a="1"/>
  <c r="J35" i="1" s="1"/>
  <c r="J76" i="1" a="1"/>
  <c r="J76" i="1" s="1"/>
  <c r="J96" i="1" a="1"/>
  <c r="J96" i="1" s="1"/>
  <c r="M141" i="1" a="1"/>
  <c r="M141" i="1" s="1"/>
  <c r="M69" i="1" a="1"/>
  <c r="M69" i="1" s="1"/>
  <c r="J155" i="1" a="1"/>
  <c r="J155" i="1" s="1"/>
  <c r="J84" i="1" a="1"/>
  <c r="J84" i="1" s="1"/>
  <c r="J184" i="1" a="1"/>
  <c r="J184" i="1" s="1"/>
  <c r="J159" i="1" a="1"/>
  <c r="J159" i="1" s="1"/>
  <c r="J191" i="1" a="1"/>
  <c r="J191" i="1" s="1"/>
  <c r="J94" i="1" a="1"/>
  <c r="J94" i="1" s="1"/>
  <c r="J176" i="1" a="1"/>
  <c r="J176" i="1" s="1"/>
  <c r="J61" i="1" a="1"/>
  <c r="J61" i="1" s="1"/>
  <c r="M166" i="1" a="1"/>
  <c r="M166" i="1" s="1"/>
  <c r="K642" i="13"/>
  <c r="L686" i="13"/>
  <c r="N685" i="13"/>
  <c r="J174" i="1" a="1"/>
  <c r="J174" i="1" s="1"/>
  <c r="J81" i="1" a="1"/>
  <c r="J81" i="1" s="1"/>
  <c r="J151" i="1" a="1"/>
  <c r="J151" i="1" s="1"/>
  <c r="J180" i="1" a="1"/>
  <c r="J180" i="1" s="1"/>
  <c r="J100" i="1" a="1"/>
  <c r="J100" i="1" s="1"/>
  <c r="M615" i="13"/>
  <c r="M151" i="28"/>
  <c r="M658" i="13"/>
  <c r="M189" i="28"/>
  <c r="L717" i="13"/>
  <c r="L205" i="28"/>
  <c r="K542" i="13"/>
  <c r="K72" i="28"/>
  <c r="K557" i="13"/>
  <c r="M645" i="13"/>
  <c r="L645" i="13"/>
  <c r="L62" i="28"/>
  <c r="M570" i="13"/>
  <c r="M58" i="28"/>
  <c r="M537" i="13"/>
  <c r="M192" i="28"/>
  <c r="L581" i="13"/>
  <c r="K683" i="13"/>
  <c r="K571" i="13"/>
  <c r="L592" i="13"/>
  <c r="L210" i="28"/>
  <c r="L613" i="13"/>
  <c r="L71" i="28"/>
  <c r="L541" i="13"/>
  <c r="L162" i="28"/>
  <c r="M635" i="13"/>
  <c r="M115" i="28"/>
  <c r="M690" i="13"/>
  <c r="M597" i="13"/>
  <c r="M108" i="28"/>
  <c r="L569" i="13"/>
  <c r="L57" i="28"/>
  <c r="L641" i="13"/>
  <c r="L218" i="28"/>
  <c r="K655" i="13"/>
  <c r="K156" i="28"/>
  <c r="K701" i="13"/>
  <c r="N620" i="13"/>
  <c r="N217" i="28"/>
  <c r="N639" i="13"/>
  <c r="N174" i="28"/>
  <c r="N689" i="13"/>
  <c r="N591" i="13"/>
  <c r="N716" i="13"/>
  <c r="N586" i="13"/>
  <c r="N179" i="28"/>
  <c r="N539" i="13"/>
  <c r="N600" i="13"/>
  <c r="N196" i="28"/>
  <c r="N566" i="13"/>
  <c r="N589" i="13"/>
  <c r="K678" i="13"/>
  <c r="K130" i="28"/>
  <c r="N673" i="13"/>
  <c r="N207" i="28"/>
  <c r="N674" i="13"/>
  <c r="N605" i="13"/>
  <c r="N561" i="13"/>
  <c r="N590" i="13"/>
  <c r="N197" i="28"/>
  <c r="N535" i="13"/>
  <c r="N169" i="28"/>
  <c r="N577" i="13"/>
  <c r="N559" i="13"/>
  <c r="N89" i="28"/>
  <c r="K638" i="13"/>
  <c r="N541" i="13"/>
  <c r="N162" i="28"/>
  <c r="N693" i="13"/>
  <c r="N98" i="28"/>
  <c r="N667" i="13"/>
  <c r="N644" i="13"/>
  <c r="N61" i="28"/>
  <c r="M545" i="13"/>
  <c r="K692" i="13"/>
  <c r="K581" i="13"/>
  <c r="K651" i="13"/>
  <c r="K599" i="13"/>
  <c r="K155" i="28"/>
  <c r="K633" i="13"/>
  <c r="K90" i="28"/>
  <c r="O617" i="13"/>
  <c r="O228" i="28"/>
  <c r="O547" i="13"/>
  <c r="O234" i="28"/>
  <c r="O630" i="13"/>
  <c r="O111" i="28"/>
  <c r="O700" i="13"/>
  <c r="O183" i="28"/>
  <c r="O591" i="13"/>
  <c r="O94" i="28"/>
  <c r="M533" i="13"/>
  <c r="M79" i="28"/>
  <c r="M674" i="13"/>
  <c r="M48" i="28"/>
  <c r="M588" i="13"/>
  <c r="M212" i="28"/>
  <c r="L546" i="13"/>
  <c r="L96" i="28"/>
  <c r="K538" i="13"/>
  <c r="M603" i="13"/>
  <c r="M128" i="28"/>
  <c r="L695" i="13"/>
  <c r="L119" i="28"/>
  <c r="M589" i="13"/>
  <c r="M605" i="13"/>
  <c r="L549" i="13"/>
  <c r="L157" i="28"/>
  <c r="L637" i="13"/>
  <c r="L160" i="28"/>
  <c r="K564" i="13"/>
  <c r="K684" i="13"/>
  <c r="K223" i="28"/>
  <c r="L543" i="13"/>
  <c r="L221" i="28"/>
  <c r="L653" i="13"/>
  <c r="L131" i="28"/>
  <c r="L710" i="13"/>
  <c r="L105" i="28"/>
  <c r="M687" i="13"/>
  <c r="M144" i="28"/>
  <c r="M556" i="13"/>
  <c r="M591" i="13"/>
  <c r="M94" i="28"/>
  <c r="M702" i="13"/>
  <c r="M52" i="28"/>
  <c r="M617" i="13"/>
  <c r="L544" i="13"/>
  <c r="L80" i="28"/>
  <c r="L571" i="13"/>
  <c r="K627" i="13"/>
  <c r="K623" i="13"/>
  <c r="N656" i="13"/>
  <c r="N603" i="13"/>
  <c r="N708" i="13"/>
  <c r="N88" i="28"/>
  <c r="N626" i="13"/>
  <c r="N206" i="28"/>
  <c r="N658" i="13"/>
  <c r="N549" i="13"/>
  <c r="N157" i="28"/>
  <c r="N643" i="13"/>
  <c r="N617" i="13"/>
  <c r="N706" i="13"/>
  <c r="N56" i="28"/>
  <c r="N529" i="13"/>
  <c r="N633" i="13"/>
  <c r="N652" i="13"/>
  <c r="N117" i="28"/>
  <c r="M118" i="1" a="1"/>
  <c r="M118" i="1" s="1"/>
  <c r="M706" i="13"/>
  <c r="M56" i="28"/>
  <c r="L677" i="13"/>
  <c r="L127" i="28"/>
  <c r="K663" i="13"/>
  <c r="K75" i="28"/>
  <c r="M157" i="1" a="1"/>
  <c r="M157" i="1" s="1"/>
  <c r="M665" i="13"/>
  <c r="M166" i="28"/>
  <c r="L573" i="13"/>
  <c r="L81" i="28"/>
  <c r="M667" i="13"/>
  <c r="M578" i="13"/>
  <c r="L706" i="13"/>
  <c r="L56" i="28"/>
  <c r="L687" i="13"/>
  <c r="K639" i="13"/>
  <c r="K588" i="13"/>
  <c r="L619" i="13"/>
  <c r="L106" i="28"/>
  <c r="M613" i="13"/>
  <c r="M71" i="28"/>
  <c r="K585" i="13"/>
  <c r="M669" i="13"/>
  <c r="L563" i="13"/>
  <c r="L165" i="28"/>
  <c r="L603" i="13"/>
  <c r="L128" i="28"/>
  <c r="K573" i="13"/>
  <c r="K81" i="28"/>
  <c r="K531" i="13"/>
  <c r="M162" i="1" a="1"/>
  <c r="M162" i="1" s="1"/>
  <c r="N201" i="28"/>
  <c r="N671" i="13"/>
  <c r="N555" i="13"/>
  <c r="N607" i="13"/>
  <c r="N593" i="13"/>
  <c r="N232" i="28"/>
  <c r="N580" i="13"/>
  <c r="N163" i="28"/>
  <c r="N646" i="13"/>
  <c r="N133" i="28"/>
  <c r="N569" i="13"/>
  <c r="N645" i="13"/>
  <c r="N604" i="13"/>
  <c r="N612" i="13"/>
  <c r="N154" i="28"/>
  <c r="N601" i="13"/>
  <c r="N675" i="13"/>
  <c r="N683" i="13"/>
  <c r="N567" i="13"/>
  <c r="N124" i="28"/>
  <c r="N616" i="13"/>
  <c r="N225" i="28"/>
  <c r="M98" i="1" a="1"/>
  <c r="M98" i="1" s="1"/>
  <c r="N137" i="28"/>
  <c r="N669" i="13"/>
  <c r="N60" i="28"/>
  <c r="N625" i="13"/>
  <c r="N67" i="28"/>
  <c r="N544" i="13"/>
  <c r="N80" i="28"/>
  <c r="N677" i="13"/>
  <c r="L684" i="13"/>
  <c r="K704" i="13"/>
  <c r="K603" i="13"/>
  <c r="K128" i="28"/>
  <c r="K661" i="13"/>
  <c r="K216" i="28"/>
  <c r="K609" i="13"/>
  <c r="K104" i="28"/>
  <c r="O574" i="13"/>
  <c r="O135" i="28"/>
  <c r="O675" i="13"/>
  <c r="O69" i="28"/>
  <c r="O590" i="13"/>
  <c r="O197" i="28"/>
  <c r="O593" i="13"/>
  <c r="O232" i="28"/>
  <c r="O548" i="13"/>
  <c r="O140" i="28"/>
  <c r="O539" i="13"/>
  <c r="O139" i="28"/>
  <c r="M626" i="13"/>
  <c r="M206" i="28"/>
  <c r="M544" i="13"/>
  <c r="M80" i="28"/>
  <c r="L567" i="13"/>
  <c r="L124" i="28"/>
  <c r="L532" i="13"/>
  <c r="L182" i="28"/>
  <c r="K702" i="13"/>
  <c r="K697" i="13"/>
  <c r="M696" i="13"/>
  <c r="M125" i="28"/>
  <c r="L565" i="13"/>
  <c r="L59" i="28"/>
  <c r="M646" i="13"/>
  <c r="M133" i="28"/>
  <c r="M699" i="13"/>
  <c r="M149" i="28"/>
  <c r="L559" i="13"/>
  <c r="L89" i="28"/>
  <c r="K577" i="13"/>
  <c r="K578" i="13"/>
  <c r="K110" i="28"/>
  <c r="L672" i="13"/>
  <c r="L187" i="28"/>
  <c r="L659" i="13"/>
  <c r="L202" i="28"/>
  <c r="L669" i="13"/>
  <c r="L60" i="28"/>
  <c r="M553" i="13"/>
  <c r="M78" i="28"/>
  <c r="M653" i="13"/>
  <c r="M131" i="28"/>
  <c r="M616" i="13"/>
  <c r="M225" i="28"/>
  <c r="M692" i="13"/>
  <c r="M87" i="28"/>
  <c r="M608" i="13"/>
  <c r="M177" i="28"/>
  <c r="L538" i="13"/>
  <c r="L208" i="28"/>
  <c r="L540" i="13"/>
  <c r="K618" i="13"/>
  <c r="K547" i="13"/>
  <c r="N534" i="13"/>
  <c r="N610" i="13"/>
  <c r="N650" i="13"/>
  <c r="N83" i="28"/>
  <c r="N547" i="13"/>
  <c r="N234" i="28"/>
  <c r="N657" i="13"/>
  <c r="N554" i="13"/>
  <c r="N695" i="13"/>
  <c r="N536" i="13"/>
  <c r="N710" i="13"/>
  <c r="N105" i="28"/>
  <c r="N575" i="13"/>
  <c r="N170" i="28"/>
  <c r="N684" i="13"/>
  <c r="N223" i="28"/>
  <c r="N629" i="13"/>
  <c r="N95" i="28"/>
  <c r="M536" i="13"/>
  <c r="M577" i="13"/>
  <c r="M103" i="28"/>
  <c r="L648" i="13"/>
  <c r="L47" i="28"/>
  <c r="L640" i="13"/>
  <c r="L213" i="28"/>
  <c r="K680" i="13"/>
  <c r="M593" i="13"/>
  <c r="M232" i="28"/>
  <c r="M587" i="13"/>
  <c r="L639" i="13"/>
  <c r="L174" i="28"/>
  <c r="M673" i="13"/>
  <c r="M207" i="28"/>
  <c r="M580" i="13"/>
  <c r="M163" i="28"/>
  <c r="L562" i="13"/>
  <c r="L622" i="13"/>
  <c r="K541" i="13"/>
  <c r="K528" i="13"/>
  <c r="K159" i="28"/>
  <c r="L608" i="13"/>
  <c r="L177" i="28"/>
  <c r="L584" i="13"/>
  <c r="L46" i="28"/>
  <c r="M607" i="13"/>
  <c r="M82" i="28"/>
  <c r="M592" i="13"/>
  <c r="M210" i="28"/>
  <c r="M652" i="13"/>
  <c r="L575" i="13"/>
  <c r="L170" i="28"/>
  <c r="L647" i="13"/>
  <c r="K664" i="13"/>
  <c r="K84" i="28"/>
  <c r="K575" i="13"/>
  <c r="N571" i="13"/>
  <c r="N611" i="13"/>
  <c r="N578" i="13"/>
  <c r="N110" i="28"/>
  <c r="N553" i="13"/>
  <c r="N661" i="13"/>
  <c r="N599" i="13"/>
  <c r="N155" i="28"/>
  <c r="N634" i="13"/>
  <c r="N101" i="28"/>
  <c r="N543" i="13"/>
  <c r="N221" i="28"/>
  <c r="N691" i="13"/>
  <c r="N585" i="13"/>
  <c r="N678" i="13"/>
  <c r="N130" i="28"/>
  <c r="N680" i="13"/>
  <c r="N648" i="13"/>
  <c r="N666" i="13"/>
  <c r="N188" i="28"/>
  <c r="N557" i="13"/>
  <c r="N587" i="13"/>
  <c r="N193" i="28"/>
  <c r="N696" i="13"/>
  <c r="N588" i="13"/>
  <c r="N690" i="13"/>
  <c r="N226" i="28"/>
  <c r="N697" i="13"/>
  <c r="N550" i="13"/>
  <c r="N195" i="28"/>
  <c r="N570" i="13"/>
  <c r="N681" i="13"/>
  <c r="K671" i="13"/>
  <c r="K640" i="13"/>
  <c r="L536" i="13"/>
  <c r="L45" i="28"/>
  <c r="K579" i="13"/>
  <c r="K152" i="28"/>
  <c r="K700" i="13"/>
  <c r="K183" i="28"/>
  <c r="K709" i="13"/>
  <c r="K91" i="28"/>
  <c r="O615" i="13"/>
  <c r="O151" i="28"/>
  <c r="O546" i="13"/>
  <c r="O96" i="28"/>
  <c r="O677" i="13"/>
  <c r="O571" i="13"/>
  <c r="O715" i="13"/>
  <c r="O194" i="28"/>
  <c r="O581" i="13"/>
  <c r="O180" i="28"/>
  <c r="M689" i="13"/>
  <c r="M126" i="28"/>
  <c r="M659" i="13"/>
  <c r="M202" i="28"/>
  <c r="L632" i="13"/>
  <c r="L186" i="28"/>
  <c r="L558" i="13"/>
  <c r="L214" i="28"/>
  <c r="K688" i="13"/>
  <c r="K582" i="13"/>
  <c r="M572" i="13"/>
  <c r="M612" i="13"/>
  <c r="M662" i="13"/>
  <c r="M713" i="13"/>
  <c r="M172" i="28"/>
  <c r="L604" i="13"/>
  <c r="L129" i="28"/>
  <c r="K629" i="13"/>
  <c r="K714" i="13"/>
  <c r="K185" i="28"/>
  <c r="L705" i="13"/>
  <c r="L122" i="28"/>
  <c r="L533" i="13"/>
  <c r="L79" i="28"/>
  <c r="L657" i="13"/>
  <c r="L181" i="28"/>
  <c r="M712" i="13"/>
  <c r="K591" i="13"/>
  <c r="M639" i="13"/>
  <c r="M174" i="28"/>
  <c r="M641" i="13"/>
  <c r="M218" i="28"/>
  <c r="L681" i="13"/>
  <c r="L175" i="28"/>
  <c r="L676" i="13"/>
  <c r="L97" i="28"/>
  <c r="L593" i="13"/>
  <c r="L232" i="28"/>
  <c r="K653" i="13"/>
  <c r="K632" i="13"/>
  <c r="N538" i="13"/>
  <c r="N637" i="13"/>
  <c r="N668" i="13"/>
  <c r="N112" i="28"/>
  <c r="N533" i="13"/>
  <c r="N641" i="13"/>
  <c r="N218" i="28"/>
  <c r="N564" i="13"/>
  <c r="N173" i="28"/>
  <c r="N699" i="13"/>
  <c r="N542" i="13"/>
  <c r="N709" i="13"/>
  <c r="N595" i="13"/>
  <c r="N70" i="28"/>
  <c r="N598" i="13"/>
  <c r="N146" i="28"/>
  <c r="N700" i="13"/>
  <c r="N183" i="28"/>
  <c r="N531" i="13"/>
  <c r="N99" i="28"/>
  <c r="M715" i="13"/>
  <c r="M194" i="28"/>
  <c r="M676" i="13"/>
  <c r="M97" i="28"/>
  <c r="L610" i="13"/>
  <c r="L120" i="28"/>
  <c r="M30" i="1" a="1"/>
  <c r="M30" i="1" s="1"/>
  <c r="K563" i="13"/>
  <c r="M610" i="13"/>
  <c r="M120" i="28"/>
  <c r="M582" i="13"/>
  <c r="M229" i="28"/>
  <c r="M619" i="13"/>
  <c r="M106" i="28"/>
  <c r="L602" i="13"/>
  <c r="L65" i="28"/>
  <c r="L586" i="13"/>
  <c r="L179" i="28"/>
  <c r="K660" i="13"/>
  <c r="L670" i="13"/>
  <c r="L148" i="28"/>
  <c r="L574" i="13"/>
  <c r="M552" i="13"/>
  <c r="M184" i="28"/>
  <c r="M664" i="13"/>
  <c r="M84" i="28"/>
  <c r="M710" i="13"/>
  <c r="M105" i="28"/>
  <c r="L694" i="13"/>
  <c r="L102" i="28"/>
  <c r="K650" i="13"/>
  <c r="K83" i="28"/>
  <c r="K567" i="13"/>
  <c r="N572" i="13"/>
  <c r="N233" i="28"/>
  <c r="N532" i="13"/>
  <c r="N182" i="28"/>
  <c r="N562" i="13"/>
  <c r="N134" i="28"/>
  <c r="N694" i="13"/>
  <c r="N102" i="28"/>
  <c r="N576" i="13"/>
  <c r="N672" i="13"/>
  <c r="N187" i="28"/>
  <c r="N698" i="13"/>
  <c r="N649" i="13"/>
  <c r="N68" i="28"/>
  <c r="N630" i="13"/>
  <c r="N111" i="28"/>
  <c r="N653" i="13"/>
  <c r="N131" i="28"/>
  <c r="N584" i="13"/>
  <c r="N664" i="13"/>
  <c r="N628" i="13"/>
  <c r="N76" i="28"/>
  <c r="N711" i="13"/>
  <c r="N113" i="28"/>
  <c r="N530" i="13"/>
  <c r="N231" i="28"/>
  <c r="N581" i="13"/>
  <c r="N180" i="28"/>
  <c r="N597" i="13"/>
  <c r="N714" i="13"/>
  <c r="N662" i="13"/>
  <c r="N50" i="28"/>
  <c r="N560" i="13"/>
  <c r="N632" i="13"/>
  <c r="N186" i="28"/>
  <c r="N614" i="13"/>
  <c r="N114" i="28"/>
  <c r="N528" i="13"/>
  <c r="N159" i="28"/>
  <c r="N618" i="13"/>
  <c r="N717" i="13"/>
  <c r="N205" i="28"/>
  <c r="K694" i="13"/>
  <c r="K102" i="28"/>
  <c r="L668" i="13"/>
  <c r="L112" i="28"/>
  <c r="K589" i="13"/>
  <c r="K219" i="28"/>
  <c r="K711" i="13"/>
  <c r="K113" i="28"/>
  <c r="K693" i="13"/>
  <c r="O587" i="13"/>
  <c r="O193" i="28"/>
  <c r="O711" i="13"/>
  <c r="O113" i="28"/>
  <c r="O632" i="13"/>
  <c r="O186" i="28"/>
  <c r="O685" i="13"/>
  <c r="O224" i="28"/>
  <c r="O707" i="13"/>
  <c r="O629" i="13"/>
  <c r="O95" i="28"/>
  <c r="K607" i="13"/>
  <c r="M677" i="13"/>
  <c r="M127" i="28"/>
  <c r="M598" i="13"/>
  <c r="M146" i="28"/>
  <c r="L650" i="13"/>
  <c r="L83" i="28"/>
  <c r="K560" i="13"/>
  <c r="K712" i="13"/>
  <c r="M594" i="13"/>
  <c r="M54" i="28"/>
  <c r="M717" i="13"/>
  <c r="M642" i="13"/>
  <c r="M85" i="28"/>
  <c r="L548" i="13"/>
  <c r="L140" i="28"/>
  <c r="L545" i="13"/>
  <c r="L209" i="28"/>
  <c r="K652" i="13"/>
  <c r="K117" i="28"/>
  <c r="K548" i="13"/>
  <c r="L587" i="13"/>
  <c r="L193" i="28"/>
  <c r="L616" i="13"/>
  <c r="L225" i="28"/>
  <c r="L629" i="13"/>
  <c r="M634" i="13"/>
  <c r="M101" i="28"/>
  <c r="M540" i="13"/>
  <c r="M141" i="28"/>
  <c r="M579" i="13"/>
  <c r="M152" i="28"/>
  <c r="L704" i="13"/>
  <c r="L100" i="28"/>
  <c r="L596" i="13"/>
  <c r="L107" i="28"/>
  <c r="K569" i="13"/>
  <c r="K576" i="13"/>
  <c r="N552" i="13"/>
  <c r="N579" i="13"/>
  <c r="N609" i="13"/>
  <c r="N647" i="13"/>
  <c r="N222" i="28"/>
  <c r="N659" i="13"/>
  <c r="N563" i="13"/>
  <c r="N540" i="13"/>
  <c r="N701" i="13"/>
  <c r="N594" i="13"/>
  <c r="N54" i="28"/>
  <c r="N705" i="13"/>
  <c r="N615" i="13"/>
  <c r="N151" i="28"/>
  <c r="N707" i="13"/>
  <c r="M21" i="1" a="1"/>
  <c r="M21" i="1" s="1"/>
  <c r="M107" i="1" a="1"/>
  <c r="M107" i="1" s="1"/>
  <c r="J121" i="1" a="1"/>
  <c r="J121" i="1" s="1"/>
  <c r="M194" i="1" a="1"/>
  <c r="M194" i="1" s="1"/>
  <c r="M104" i="1" a="1"/>
  <c r="M104" i="1" s="1"/>
  <c r="M119" i="1" a="1"/>
  <c r="M119" i="1" s="1"/>
  <c r="J163" i="1" a="1"/>
  <c r="J163" i="1" s="1"/>
  <c r="M116" i="1" a="1"/>
  <c r="M116" i="1" s="1"/>
  <c r="J65" i="1" a="1"/>
  <c r="J65" i="1" s="1"/>
  <c r="M182" i="1" a="1"/>
  <c r="M182" i="1" s="1"/>
  <c r="M173" i="1" a="1"/>
  <c r="M173" i="1" s="1"/>
  <c r="M86" i="1" a="1"/>
  <c r="M86" i="1" s="1"/>
  <c r="M130" i="1" a="1"/>
  <c r="M130" i="1" s="1"/>
  <c r="J95" i="1" a="1"/>
  <c r="J95" i="1" s="1"/>
  <c r="M42" i="1" a="1"/>
  <c r="M42" i="1" s="1"/>
  <c r="M89" i="1" a="1"/>
  <c r="M89" i="1" s="1"/>
  <c r="J153" i="1" a="1"/>
  <c r="J153" i="1" s="1"/>
  <c r="M147" i="1" a="1"/>
  <c r="M147" i="1" s="1"/>
  <c r="J190" i="1" a="1"/>
  <c r="J190" i="1" s="1"/>
  <c r="J162" i="1" a="1"/>
  <c r="J162" i="1" s="1"/>
  <c r="M56" i="1" a="1"/>
  <c r="M56" i="1" s="1"/>
  <c r="O535" i="13"/>
  <c r="M74" i="1" a="1"/>
  <c r="M74" i="1" s="1"/>
  <c r="M35" i="1" a="1"/>
  <c r="M35" i="1" s="1"/>
  <c r="M189" i="1" a="1"/>
  <c r="M189" i="1" s="1"/>
  <c r="J73" i="1" a="1"/>
  <c r="J73" i="1" s="1"/>
  <c r="J86" i="1" a="1"/>
  <c r="J86" i="1" s="1"/>
  <c r="J165" i="1" a="1"/>
  <c r="J165" i="1" s="1"/>
  <c r="J60" i="1" a="1"/>
  <c r="J60" i="1" s="1"/>
  <c r="M113" i="1" a="1"/>
  <c r="M113" i="1" s="1"/>
  <c r="M144" i="1" a="1"/>
  <c r="M144" i="1" s="1"/>
  <c r="M92" i="1" a="1"/>
  <c r="M92" i="1" s="1"/>
  <c r="J47" i="1" a="1"/>
  <c r="J47" i="1" s="1"/>
  <c r="M124" i="1" a="1"/>
  <c r="M124" i="1" s="1"/>
  <c r="M145" i="1" a="1"/>
  <c r="M145" i="1" s="1"/>
  <c r="M71" i="1" a="1"/>
  <c r="M71" i="1" s="1"/>
  <c r="J130" i="1" a="1"/>
  <c r="J130" i="1" s="1"/>
  <c r="M146" i="1" a="1"/>
  <c r="M146" i="1" s="1"/>
  <c r="M192" i="1" a="1"/>
  <c r="M192" i="1" s="1"/>
  <c r="M549" i="13"/>
  <c r="L579" i="13"/>
  <c r="K675" i="13"/>
  <c r="K600" i="13"/>
  <c r="M671" i="13"/>
  <c r="L700" i="13"/>
  <c r="L580" i="13"/>
  <c r="N624" i="13"/>
  <c r="N679" i="13"/>
  <c r="J18" i="1" a="1"/>
  <c r="J18" i="1" s="1"/>
  <c r="J22" i="1" a="1"/>
  <c r="J22" i="1" s="1"/>
  <c r="J68" i="1" a="1"/>
  <c r="J68" i="1" s="1"/>
  <c r="J99" i="1" a="1"/>
  <c r="J99" i="1" s="1"/>
  <c r="J50" i="1" a="1"/>
  <c r="J50" i="1" s="1"/>
  <c r="J53" i="1" a="1"/>
  <c r="J53" i="1" s="1"/>
  <c r="J133" i="1" a="1"/>
  <c r="J133" i="1" s="1"/>
  <c r="J28" i="1" a="1"/>
  <c r="J28" i="1" s="1"/>
  <c r="J85" i="1" a="1"/>
  <c r="J85" i="1" s="1"/>
  <c r="J135" i="1" a="1"/>
  <c r="J135" i="1" s="1"/>
  <c r="J27" i="1" a="1"/>
  <c r="J27" i="1" s="1"/>
  <c r="J59" i="1" a="1"/>
  <c r="J59" i="1" s="1"/>
  <c r="J117" i="1" a="1"/>
  <c r="J117" i="1" s="1"/>
  <c r="J39" i="1" a="1"/>
  <c r="J39" i="1" s="1"/>
  <c r="J71" i="1" a="1"/>
  <c r="J71" i="1" s="1"/>
  <c r="J157" i="1" a="1"/>
  <c r="J157" i="1" s="1"/>
  <c r="J125" i="1" a="1"/>
  <c r="J125" i="1" s="1"/>
  <c r="M32" i="1" a="1"/>
  <c r="M32" i="1" s="1"/>
  <c r="M67" i="1" a="1"/>
  <c r="M67" i="1" s="1"/>
  <c r="M114" i="1" a="1"/>
  <c r="M114" i="1" s="1"/>
  <c r="M174" i="1" a="1"/>
  <c r="M174" i="1" s="1"/>
  <c r="M47" i="1" a="1"/>
  <c r="M47" i="1" s="1"/>
  <c r="M115" i="1" a="1"/>
  <c r="M115" i="1" s="1"/>
  <c r="M153" i="1" a="1"/>
  <c r="M153" i="1" s="1"/>
  <c r="M184" i="1" a="1"/>
  <c r="M184" i="1" s="1"/>
  <c r="J170" i="1" a="1"/>
  <c r="J170" i="1" s="1"/>
  <c r="J14" i="1" a="1"/>
  <c r="J14" i="1" s="1"/>
  <c r="J46" i="1" a="1"/>
  <c r="J46" i="1" s="1"/>
  <c r="J26" i="1" a="1"/>
  <c r="J26" i="1" s="1"/>
  <c r="J58" i="1" a="1"/>
  <c r="J58" i="1" s="1"/>
  <c r="M36" i="1" a="1"/>
  <c r="M36" i="1" s="1"/>
  <c r="M97" i="1" a="1"/>
  <c r="M97" i="1" s="1"/>
  <c r="M14" i="1" a="1"/>
  <c r="M14" i="1" s="1"/>
  <c r="M46" i="1" a="1"/>
  <c r="M46" i="1" s="1"/>
  <c r="J19" i="1" a="1"/>
  <c r="J19" i="1" s="1"/>
  <c r="J51" i="1" a="1"/>
  <c r="J51" i="1" s="1"/>
  <c r="J110" i="1" a="1"/>
  <c r="J110" i="1" s="1"/>
  <c r="J40" i="1" a="1"/>
  <c r="J40" i="1" s="1"/>
  <c r="J9" i="1" a="1"/>
  <c r="J9" i="1" s="1"/>
  <c r="J83" i="1" a="1"/>
  <c r="J83" i="1" s="1"/>
  <c r="J88" i="1" a="1"/>
  <c r="J88" i="1" s="1"/>
  <c r="J134" i="1" a="1"/>
  <c r="J134" i="1" s="1"/>
  <c r="J167" i="1" a="1"/>
  <c r="J167" i="1" s="1"/>
  <c r="M9" i="1" a="1"/>
  <c r="M9" i="1" s="1"/>
  <c r="M19" i="1" a="1"/>
  <c r="M19" i="1" s="1"/>
  <c r="M8" i="1" a="1"/>
  <c r="M8" i="1" s="1"/>
  <c r="M84" i="1" a="1"/>
  <c r="M84" i="1" s="1"/>
  <c r="M121" i="1" a="1"/>
  <c r="M121" i="1" s="1"/>
  <c r="M152" i="1" a="1"/>
  <c r="M152" i="1" s="1"/>
  <c r="M160" i="1" a="1"/>
  <c r="M160" i="1" s="1"/>
  <c r="J154" i="1" a="1"/>
  <c r="J154" i="1" s="1"/>
  <c r="J143" i="1" a="1"/>
  <c r="J143" i="1" s="1"/>
  <c r="J13" i="1" a="1"/>
  <c r="J13" i="1" s="1"/>
  <c r="J45" i="1" a="1"/>
  <c r="J45" i="1" s="1"/>
  <c r="J17" i="1" a="1"/>
  <c r="J17" i="1" s="1"/>
  <c r="J92" i="1" a="1"/>
  <c r="J92" i="1" s="1"/>
  <c r="J139" i="1" a="1"/>
  <c r="J139" i="1" s="1"/>
  <c r="J171" i="1" a="1"/>
  <c r="J171" i="1" s="1"/>
  <c r="J44" i="1" a="1"/>
  <c r="J44" i="1" s="1"/>
  <c r="M44" i="1" a="1"/>
  <c r="M44" i="1" s="1"/>
  <c r="M106" i="1" a="1"/>
  <c r="M106" i="1" s="1"/>
  <c r="M13" i="1" a="1"/>
  <c r="M13" i="1" s="1"/>
  <c r="M45" i="1" a="1"/>
  <c r="M45" i="1" s="1"/>
  <c r="M142" i="1" a="1"/>
  <c r="M142" i="1" s="1"/>
  <c r="M90" i="1" a="1"/>
  <c r="M90" i="1" s="1"/>
  <c r="M164" i="1" a="1"/>
  <c r="M164" i="1" s="1"/>
  <c r="M167" i="1" a="1"/>
  <c r="M167" i="1" s="1"/>
  <c r="M155" i="1" a="1"/>
  <c r="M155" i="1" s="1"/>
  <c r="J114" i="1" a="1"/>
  <c r="J114" i="1" s="1"/>
  <c r="J21" i="1" a="1"/>
  <c r="J21" i="1" s="1"/>
  <c r="J72" i="1" a="1"/>
  <c r="J72" i="1" s="1"/>
  <c r="J105" i="1" a="1"/>
  <c r="J105" i="1" s="1"/>
  <c r="J177" i="1" a="1"/>
  <c r="J177" i="1" s="1"/>
  <c r="J57" i="1" a="1"/>
  <c r="J57" i="1" s="1"/>
  <c r="J48" i="1" a="1"/>
  <c r="J48" i="1" s="1"/>
  <c r="M95" i="1" a="1"/>
  <c r="M95" i="1" s="1"/>
  <c r="M149" i="1" a="1"/>
  <c r="M149" i="1" s="1"/>
  <c r="M185" i="1" a="1"/>
  <c r="M185" i="1" s="1"/>
  <c r="M172" i="1" a="1"/>
  <c r="M172" i="1" s="1"/>
  <c r="M125" i="1" a="1"/>
  <c r="M125" i="1" s="1"/>
  <c r="J158" i="1" a="1"/>
  <c r="J158" i="1" s="1"/>
  <c r="J31" i="1" a="1"/>
  <c r="J31" i="1" s="1"/>
  <c r="J64" i="1" a="1"/>
  <c r="J64" i="1" s="1"/>
  <c r="J107" i="1" a="1"/>
  <c r="J107" i="1" s="1"/>
  <c r="J147" i="1" a="1"/>
  <c r="J147" i="1" s="1"/>
  <c r="J181" i="1" a="1"/>
  <c r="J181" i="1" s="1"/>
  <c r="J115" i="1" a="1"/>
  <c r="J115" i="1" s="1"/>
  <c r="J34" i="1" a="1"/>
  <c r="J34" i="1" s="1"/>
  <c r="J63" i="1" a="1"/>
  <c r="J63" i="1" s="1"/>
  <c r="J103" i="1" a="1"/>
  <c r="J103" i="1" s="1"/>
  <c r="J43" i="1" a="1"/>
  <c r="J43" i="1" s="1"/>
  <c r="J70" i="1" a="1"/>
  <c r="J70" i="1" s="1"/>
  <c r="J101" i="1" a="1"/>
  <c r="J101" i="1" s="1"/>
  <c r="J55" i="1" a="1"/>
  <c r="J55" i="1" s="1"/>
  <c r="J173" i="1" a="1"/>
  <c r="J173" i="1" s="1"/>
  <c r="J41" i="1" a="1"/>
  <c r="J41" i="1" s="1"/>
  <c r="J90" i="1" a="1"/>
  <c r="J90" i="1" s="1"/>
  <c r="J137" i="1" a="1"/>
  <c r="J137" i="1" s="1"/>
  <c r="J168" i="1" a="1"/>
  <c r="J168" i="1" s="1"/>
  <c r="J36" i="1" a="1"/>
  <c r="J36" i="1" s="1"/>
  <c r="J141" i="1" a="1"/>
  <c r="J141" i="1" s="1"/>
  <c r="J49" i="1" a="1"/>
  <c r="J49" i="1" s="1"/>
  <c r="M17" i="1" a="1"/>
  <c r="M17" i="1" s="1"/>
  <c r="M111" i="1" a="1"/>
  <c r="M111" i="1" s="1"/>
  <c r="M16" i="1" a="1"/>
  <c r="M16" i="1" s="1"/>
  <c r="M48" i="1" a="1"/>
  <c r="M48" i="1" s="1"/>
  <c r="M93" i="1" a="1"/>
  <c r="M93" i="1" s="1"/>
  <c r="M127" i="1" a="1"/>
  <c r="M127" i="1" s="1"/>
  <c r="M158" i="1" a="1"/>
  <c r="M158" i="1" s="1"/>
  <c r="M117" i="1" a="1"/>
  <c r="M117" i="1" s="1"/>
  <c r="M96" i="1" a="1"/>
  <c r="M96" i="1" s="1"/>
  <c r="M18" i="1" a="1"/>
  <c r="M18" i="1" s="1"/>
  <c r="M99" i="1" a="1"/>
  <c r="M99" i="1" s="1"/>
  <c r="M132" i="1" a="1"/>
  <c r="M132" i="1" s="1"/>
  <c r="J30" i="1" a="1"/>
  <c r="J30" i="1" s="1"/>
  <c r="J124" i="1" a="1"/>
  <c r="J124" i="1" s="1"/>
  <c r="J42" i="1" a="1"/>
  <c r="J42" i="1" s="1"/>
  <c r="J52" i="1" a="1"/>
  <c r="J52" i="1" s="1"/>
  <c r="M20" i="1" a="1"/>
  <c r="M20" i="1" s="1"/>
  <c r="M82" i="1" a="1"/>
  <c r="M82" i="1" s="1"/>
  <c r="J91" i="1" a="1"/>
  <c r="J91" i="1" s="1"/>
  <c r="J24" i="1" a="1"/>
  <c r="J24" i="1" s="1"/>
  <c r="J146" i="1" a="1"/>
  <c r="J146" i="1" s="1"/>
  <c r="J118" i="1" a="1"/>
  <c r="J118" i="1" s="1"/>
  <c r="J150" i="1" a="1"/>
  <c r="J150" i="1" s="1"/>
  <c r="J183" i="1" a="1"/>
  <c r="J183" i="1" s="1"/>
  <c r="J74" i="1" a="1"/>
  <c r="J74" i="1" s="1"/>
  <c r="M57" i="1" a="1"/>
  <c r="M57" i="1" s="1"/>
  <c r="M15" i="1" a="1"/>
  <c r="M15" i="1" s="1"/>
  <c r="M103" i="1" a="1"/>
  <c r="M103" i="1" s="1"/>
  <c r="M176" i="1" a="1"/>
  <c r="M176" i="1" s="1"/>
  <c r="M171" i="1" a="1"/>
  <c r="M171" i="1" s="1"/>
  <c r="J109" i="1" a="1"/>
  <c r="J109" i="1" s="1"/>
  <c r="J111" i="1" a="1"/>
  <c r="J111" i="1" s="1"/>
  <c r="M134" i="1" a="1"/>
  <c r="M134" i="1" s="1"/>
  <c r="J67" i="1" a="1"/>
  <c r="J67" i="1" s="1"/>
  <c r="J120" i="1" a="1"/>
  <c r="J120" i="1" s="1"/>
  <c r="J187" i="1" a="1"/>
  <c r="J187" i="1" s="1"/>
  <c r="J93" i="1" a="1"/>
  <c r="J93" i="1" s="1"/>
  <c r="M122" i="1" a="1"/>
  <c r="M122" i="1" s="1"/>
  <c r="M68" i="1" a="1"/>
  <c r="M68" i="1" s="1"/>
  <c r="M34" i="1" a="1"/>
  <c r="M34" i="1" s="1"/>
  <c r="M100" i="1" a="1"/>
  <c r="M100" i="1" s="1"/>
  <c r="M126" i="1" a="1"/>
  <c r="M126" i="1" s="1"/>
  <c r="M161" i="1" a="1"/>
  <c r="M161" i="1" s="1"/>
  <c r="M180" i="1" a="1"/>
  <c r="M180" i="1" s="1"/>
  <c r="M58" i="1" a="1"/>
  <c r="M58" i="1" s="1"/>
  <c r="J136" i="1" a="1"/>
  <c r="J136" i="1" s="1"/>
  <c r="J127" i="1" a="1"/>
  <c r="J127" i="1" s="1"/>
  <c r="J16" i="1" a="1"/>
  <c r="J16" i="1" s="1"/>
  <c r="J182" i="1" a="1"/>
  <c r="J182" i="1" s="1"/>
  <c r="J37" i="1" a="1"/>
  <c r="J37" i="1" s="1"/>
  <c r="J20" i="1" a="1"/>
  <c r="J20" i="1" s="1"/>
  <c r="J161" i="1" a="1"/>
  <c r="J161" i="1" s="1"/>
  <c r="J193" i="1" a="1"/>
  <c r="J193" i="1" s="1"/>
  <c r="J128" i="1" a="1"/>
  <c r="J128" i="1" s="1"/>
  <c r="J79" i="1" a="1"/>
  <c r="J79" i="1" s="1"/>
  <c r="J132" i="1" a="1"/>
  <c r="J132" i="1" s="1"/>
  <c r="M178" i="1" a="1"/>
  <c r="M178" i="1" s="1"/>
  <c r="M133" i="1" a="1"/>
  <c r="M133" i="1" s="1"/>
  <c r="M169" i="1" a="1"/>
  <c r="M169" i="1" s="1"/>
  <c r="M156" i="1" a="1"/>
  <c r="M156" i="1" s="1"/>
  <c r="M188" i="1" a="1"/>
  <c r="M188" i="1" s="1"/>
  <c r="J138" i="1" a="1"/>
  <c r="J138" i="1" s="1"/>
  <c r="J8" i="1" a="1"/>
  <c r="J8" i="1" s="1"/>
  <c r="J15" i="1" a="1"/>
  <c r="J15" i="1" s="1"/>
  <c r="J33" i="1" a="1"/>
  <c r="J33" i="1" s="1"/>
  <c r="J89" i="1" a="1"/>
  <c r="J89" i="1" s="1"/>
  <c r="J25" i="1" a="1"/>
  <c r="J25" i="1" s="1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6" i="2"/>
  <c r="C79" i="13" l="1"/>
  <c r="F79" i="13"/>
  <c r="I79" i="13"/>
  <c r="B79" i="13"/>
  <c r="J536" i="13" l="1"/>
  <c r="O92" i="13"/>
  <c r="K92" i="13"/>
  <c r="O120" i="13"/>
  <c r="K120" i="13"/>
  <c r="N151" i="13"/>
  <c r="N73" i="13"/>
  <c r="N172" i="13"/>
  <c r="N119" i="13"/>
  <c r="M168" i="13"/>
  <c r="M96" i="13"/>
  <c r="M248" i="13"/>
  <c r="M167" i="13"/>
  <c r="L222" i="13"/>
  <c r="L221" i="13"/>
  <c r="L204" i="13"/>
  <c r="L95" i="13"/>
  <c r="O126" i="13"/>
  <c r="K126" i="13"/>
  <c r="O128" i="13"/>
  <c r="K128" i="13"/>
  <c r="O186" i="13"/>
  <c r="K186" i="13"/>
  <c r="O166" i="13"/>
  <c r="K166" i="13"/>
  <c r="N203" i="13"/>
  <c r="N142" i="13"/>
  <c r="N104" i="13"/>
  <c r="N174" i="13"/>
  <c r="M131" i="13"/>
  <c r="M202" i="13"/>
  <c r="M149" i="13"/>
  <c r="M90" i="13"/>
  <c r="L85" i="13"/>
  <c r="L220" i="13"/>
  <c r="L185" i="13"/>
  <c r="L262" i="13"/>
  <c r="O261" i="13"/>
  <c r="K261" i="13"/>
  <c r="O247" i="13"/>
  <c r="K247" i="13"/>
  <c r="O213" i="13"/>
  <c r="K213" i="13"/>
  <c r="O171" i="13"/>
  <c r="K171" i="13"/>
  <c r="N98" i="13"/>
  <c r="N231" i="13"/>
  <c r="N76" i="13"/>
  <c r="N130" i="13"/>
  <c r="M140" i="13"/>
  <c r="M89" i="13"/>
  <c r="M260" i="13"/>
  <c r="M129" i="13"/>
  <c r="L82" i="13"/>
  <c r="L230" i="13"/>
  <c r="L118" i="13"/>
  <c r="L201" i="13"/>
  <c r="O212" i="13"/>
  <c r="K212" i="13"/>
  <c r="O219" i="13"/>
  <c r="K219" i="13"/>
  <c r="O184" i="13"/>
  <c r="K184" i="13"/>
  <c r="O259" i="13"/>
  <c r="K259" i="13"/>
  <c r="N94" i="13"/>
  <c r="N246" i="13"/>
  <c r="N75" i="13"/>
  <c r="N200" i="13"/>
  <c r="M115" i="13"/>
  <c r="M133" i="13"/>
  <c r="M150" i="13"/>
  <c r="M154" i="13"/>
  <c r="L211" i="13"/>
  <c r="L229" i="13"/>
  <c r="L183" i="13"/>
  <c r="L108" i="13"/>
  <c r="O258" i="13"/>
  <c r="K258" i="13"/>
  <c r="O257" i="13"/>
  <c r="K257" i="13"/>
  <c r="O125" i="13"/>
  <c r="K125" i="13"/>
  <c r="O86" i="13"/>
  <c r="K86" i="13"/>
  <c r="N81" i="13"/>
  <c r="N148" i="13"/>
  <c r="N199" i="13"/>
  <c r="N110" i="13"/>
  <c r="M182" i="13"/>
  <c r="M117" i="13"/>
  <c r="M80" i="13"/>
  <c r="M181" i="13"/>
  <c r="L180" i="13"/>
  <c r="L77" i="13"/>
  <c r="L218" i="13"/>
  <c r="L93" i="13"/>
  <c r="O198" i="13"/>
  <c r="K198" i="13"/>
  <c r="O137" i="13"/>
  <c r="K137" i="13"/>
  <c r="O165" i="13"/>
  <c r="K165" i="13"/>
  <c r="O197" i="13"/>
  <c r="K197" i="13"/>
  <c r="N114" i="13"/>
  <c r="N164" i="13"/>
  <c r="N163" i="13"/>
  <c r="N245" i="13"/>
  <c r="M217" i="13"/>
  <c r="M244" i="13"/>
  <c r="M139" i="13"/>
  <c r="M136" i="13"/>
  <c r="L243" i="13"/>
  <c r="L228" i="13"/>
  <c r="L157" i="13"/>
  <c r="L84" i="13"/>
  <c r="O97" i="13"/>
  <c r="K97" i="13"/>
  <c r="O83" i="13"/>
  <c r="K83" i="13"/>
  <c r="O242" i="13"/>
  <c r="K242" i="13"/>
  <c r="O216" i="13"/>
  <c r="K216" i="13"/>
  <c r="N215" i="13"/>
  <c r="N121" i="13"/>
  <c r="N107" i="13"/>
  <c r="N210" i="13"/>
  <c r="M106" i="13"/>
  <c r="M209" i="13"/>
  <c r="M214" i="13"/>
  <c r="M147" i="13"/>
  <c r="L146" i="13"/>
  <c r="L227" i="13"/>
  <c r="L241" i="13"/>
  <c r="L240" i="13"/>
  <c r="O127" i="13"/>
  <c r="K127" i="13"/>
  <c r="N169" i="13"/>
  <c r="N256" i="13"/>
  <c r="N103" i="13"/>
  <c r="M160" i="13"/>
  <c r="L239" i="13"/>
  <c r="L99" i="13"/>
  <c r="L208" i="13"/>
  <c r="O109" i="13"/>
  <c r="K109" i="13"/>
  <c r="N179" i="13"/>
  <c r="N162" i="13"/>
  <c r="N255" i="13"/>
  <c r="M196" i="13"/>
  <c r="L178" i="13"/>
  <c r="L116" i="13"/>
  <c r="L102" i="13"/>
  <c r="O138" i="13"/>
  <c r="K138" i="13"/>
  <c r="N145" i="13"/>
  <c r="N159" i="13"/>
  <c r="N254" i="13"/>
  <c r="M153" i="13"/>
  <c r="L113" i="13"/>
  <c r="L238" i="13"/>
  <c r="L177" i="13"/>
  <c r="M122" i="13"/>
  <c r="N111" i="13"/>
  <c r="M234" i="13"/>
  <c r="M189" i="13"/>
  <c r="N92" i="13"/>
  <c r="N120" i="13"/>
  <c r="M151" i="13"/>
  <c r="M73" i="13"/>
  <c r="M172" i="13"/>
  <c r="M119" i="13"/>
  <c r="L168" i="13"/>
  <c r="L96" i="13"/>
  <c r="L248" i="13"/>
  <c r="L167" i="13"/>
  <c r="O222" i="13"/>
  <c r="K222" i="13"/>
  <c r="O221" i="13"/>
  <c r="K221" i="13"/>
  <c r="O204" i="13"/>
  <c r="K204" i="13"/>
  <c r="O95" i="13"/>
  <c r="K95" i="13"/>
  <c r="N126" i="13"/>
  <c r="N128" i="13"/>
  <c r="N186" i="13"/>
  <c r="N166" i="13"/>
  <c r="M203" i="13"/>
  <c r="M142" i="13"/>
  <c r="M104" i="13"/>
  <c r="M174" i="13"/>
  <c r="L131" i="13"/>
  <c r="L202" i="13"/>
  <c r="L149" i="13"/>
  <c r="L90" i="13"/>
  <c r="O85" i="13"/>
  <c r="K85" i="13"/>
  <c r="O220" i="13"/>
  <c r="K220" i="13"/>
  <c r="O185" i="13"/>
  <c r="K185" i="13"/>
  <c r="O262" i="13"/>
  <c r="K262" i="13"/>
  <c r="N261" i="13"/>
  <c r="N247" i="13"/>
  <c r="N213" i="13"/>
  <c r="N171" i="13"/>
  <c r="M98" i="13"/>
  <c r="M231" i="13"/>
  <c r="M76" i="13"/>
  <c r="M130" i="13"/>
  <c r="L140" i="13"/>
  <c r="L89" i="13"/>
  <c r="L260" i="13"/>
  <c r="L129" i="13"/>
  <c r="O82" i="13"/>
  <c r="K82" i="13"/>
  <c r="O230" i="13"/>
  <c r="K230" i="13"/>
  <c r="O118" i="13"/>
  <c r="K118" i="13"/>
  <c r="O201" i="13"/>
  <c r="K201" i="13"/>
  <c r="N212" i="13"/>
  <c r="N219" i="13"/>
  <c r="N184" i="13"/>
  <c r="N259" i="13"/>
  <c r="M94" i="13"/>
  <c r="M246" i="13"/>
  <c r="M75" i="13"/>
  <c r="M200" i="13"/>
  <c r="L115" i="13"/>
  <c r="L133" i="13"/>
  <c r="L150" i="13"/>
  <c r="L154" i="13"/>
  <c r="O211" i="13"/>
  <c r="K211" i="13"/>
  <c r="O229" i="13"/>
  <c r="K229" i="13"/>
  <c r="O183" i="13"/>
  <c r="K183" i="13"/>
  <c r="O108" i="13"/>
  <c r="K108" i="13"/>
  <c r="N258" i="13"/>
  <c r="N257" i="13"/>
  <c r="N125" i="13"/>
  <c r="N86" i="13"/>
  <c r="M81" i="13"/>
  <c r="M148" i="13"/>
  <c r="M199" i="13"/>
  <c r="M110" i="13"/>
  <c r="L182" i="13"/>
  <c r="L117" i="13"/>
  <c r="L80" i="13"/>
  <c r="L181" i="13"/>
  <c r="O180" i="13"/>
  <c r="K180" i="13"/>
  <c r="O77" i="13"/>
  <c r="K77" i="13"/>
  <c r="O218" i="13"/>
  <c r="K218" i="13"/>
  <c r="O93" i="13"/>
  <c r="K93" i="13"/>
  <c r="N198" i="13"/>
  <c r="N137" i="13"/>
  <c r="N165" i="13"/>
  <c r="N197" i="13"/>
  <c r="M114" i="13"/>
  <c r="M164" i="13"/>
  <c r="M163" i="13"/>
  <c r="M245" i="13"/>
  <c r="L217" i="13"/>
  <c r="L244" i="13"/>
  <c r="L139" i="13"/>
  <c r="L136" i="13"/>
  <c r="O243" i="13"/>
  <c r="K243" i="13"/>
  <c r="O228" i="13"/>
  <c r="K228" i="13"/>
  <c r="O157" i="13"/>
  <c r="K157" i="13"/>
  <c r="O84" i="13"/>
  <c r="K84" i="13"/>
  <c r="N97" i="13"/>
  <c r="N83" i="13"/>
  <c r="N242" i="13"/>
  <c r="N216" i="13"/>
  <c r="M215" i="13"/>
  <c r="M121" i="13"/>
  <c r="M107" i="13"/>
  <c r="M210" i="13"/>
  <c r="L106" i="13"/>
  <c r="L209" i="13"/>
  <c r="L214" i="13"/>
  <c r="L147" i="13"/>
  <c r="O146" i="13"/>
  <c r="K146" i="13"/>
  <c r="O227" i="13"/>
  <c r="K227" i="13"/>
  <c r="O241" i="13"/>
  <c r="K241" i="13"/>
  <c r="O240" i="13"/>
  <c r="K240" i="13"/>
  <c r="N127" i="13"/>
  <c r="M169" i="13"/>
  <c r="M256" i="13"/>
  <c r="M103" i="13"/>
  <c r="L160" i="13"/>
  <c r="O239" i="13"/>
  <c r="K239" i="13"/>
  <c r="O99" i="13"/>
  <c r="K99" i="13"/>
  <c r="O208" i="13"/>
  <c r="K208" i="13"/>
  <c r="N109" i="13"/>
  <c r="M179" i="13"/>
  <c r="M162" i="13"/>
  <c r="M255" i="13"/>
  <c r="L196" i="13"/>
  <c r="O178" i="13"/>
  <c r="K178" i="13"/>
  <c r="O116" i="13"/>
  <c r="K116" i="13"/>
  <c r="O102" i="13"/>
  <c r="K102" i="13"/>
  <c r="N138" i="13"/>
  <c r="M145" i="13"/>
  <c r="M159" i="13"/>
  <c r="M254" i="13"/>
  <c r="L153" i="13"/>
  <c r="O113" i="13"/>
  <c r="K113" i="13"/>
  <c r="O238" i="13"/>
  <c r="K238" i="13"/>
  <c r="O177" i="13"/>
  <c r="K177" i="13"/>
  <c r="N253" i="13"/>
  <c r="M74" i="13"/>
  <c r="M237" i="13"/>
  <c r="M226" i="13"/>
  <c r="L91" i="13"/>
  <c r="O188" i="13"/>
  <c r="K188" i="13"/>
  <c r="O132" i="13"/>
  <c r="K132" i="13"/>
  <c r="O158" i="13"/>
  <c r="K158" i="13"/>
  <c r="N156" i="13"/>
  <c r="M252" i="13"/>
  <c r="M176" i="13"/>
  <c r="M105" i="13"/>
  <c r="L251" i="13"/>
  <c r="O236" i="13"/>
  <c r="K236" i="13"/>
  <c r="O195" i="13"/>
  <c r="K195" i="13"/>
  <c r="O175" i="13"/>
  <c r="K175" i="13"/>
  <c r="N194" i="13"/>
  <c r="M193" i="13"/>
  <c r="M152" i="13"/>
  <c r="M124" i="13"/>
  <c r="L88" i="13"/>
  <c r="L78" i="13"/>
  <c r="L101" i="13"/>
  <c r="L123" i="13"/>
  <c r="O173" i="13"/>
  <c r="K173" i="13"/>
  <c r="O192" i="13"/>
  <c r="K192" i="13"/>
  <c r="O250" i="13"/>
  <c r="K250" i="13"/>
  <c r="O235" i="13"/>
  <c r="K235" i="13"/>
  <c r="N87" i="13"/>
  <c r="M155" i="13"/>
  <c r="M144" i="13"/>
  <c r="M225" i="13"/>
  <c r="L191" i="13"/>
  <c r="O253" i="13"/>
  <c r="K253" i="13"/>
  <c r="N74" i="13"/>
  <c r="N237" i="13"/>
  <c r="N226" i="13"/>
  <c r="M91" i="13"/>
  <c r="L188" i="13"/>
  <c r="L132" i="13"/>
  <c r="L158" i="13"/>
  <c r="O156" i="13"/>
  <c r="K156" i="13"/>
  <c r="N252" i="13"/>
  <c r="N176" i="13"/>
  <c r="N105" i="13"/>
  <c r="M251" i="13"/>
  <c r="L236" i="13"/>
  <c r="L195" i="13"/>
  <c r="L175" i="13"/>
  <c r="O194" i="13"/>
  <c r="K194" i="13"/>
  <c r="N193" i="13"/>
  <c r="N152" i="13"/>
  <c r="N124" i="13"/>
  <c r="M88" i="13"/>
  <c r="M78" i="13"/>
  <c r="M101" i="13"/>
  <c r="N122" i="13"/>
  <c r="O111" i="13"/>
  <c r="K111" i="13"/>
  <c r="N234" i="13"/>
  <c r="N189" i="13"/>
  <c r="M123" i="13"/>
  <c r="L173" i="13"/>
  <c r="L192" i="13"/>
  <c r="L250" i="13"/>
  <c r="L235" i="13"/>
  <c r="O87" i="13"/>
  <c r="K87" i="13"/>
  <c r="N155" i="13"/>
  <c r="N144" i="13"/>
  <c r="N225" i="13"/>
  <c r="M191" i="13"/>
  <c r="L187" i="13"/>
  <c r="L135" i="13"/>
  <c r="L141" i="13"/>
  <c r="O170" i="13"/>
  <c r="K170" i="13"/>
  <c r="O161" i="13"/>
  <c r="K161" i="13"/>
  <c r="O207" i="13"/>
  <c r="K207" i="13"/>
  <c r="O190" i="13"/>
  <c r="K190" i="13"/>
  <c r="N224" i="13"/>
  <c r="N100" i="13"/>
  <c r="N112" i="13"/>
  <c r="L249" i="13"/>
  <c r="N143" i="13"/>
  <c r="L233" i="13"/>
  <c r="L206" i="13"/>
  <c r="L205" i="13"/>
  <c r="O223" i="13"/>
  <c r="K223" i="13"/>
  <c r="M134" i="13"/>
  <c r="O187" i="13"/>
  <c r="K187" i="13"/>
  <c r="O135" i="13"/>
  <c r="K135" i="13"/>
  <c r="O141" i="13"/>
  <c r="K141" i="13"/>
  <c r="N170" i="13"/>
  <c r="N161" i="13"/>
  <c r="N207" i="13"/>
  <c r="N190" i="13"/>
  <c r="M224" i="13"/>
  <c r="M100" i="13"/>
  <c r="M112" i="13"/>
  <c r="O249" i="13"/>
  <c r="K249" i="13"/>
  <c r="M143" i="13"/>
  <c r="O233" i="13"/>
  <c r="K233" i="13"/>
  <c r="O232" i="13"/>
  <c r="K232" i="13"/>
  <c r="O206" i="13"/>
  <c r="O205" i="13"/>
  <c r="L134" i="13"/>
  <c r="N223" i="13"/>
  <c r="N101" i="1"/>
  <c r="K101" i="1"/>
  <c r="L189" i="13"/>
  <c r="M92" i="13"/>
  <c r="M120" i="13"/>
  <c r="N193" i="1"/>
  <c r="L151" i="13"/>
  <c r="N192" i="1"/>
  <c r="L73" i="13"/>
  <c r="N191" i="1"/>
  <c r="L172" i="13"/>
  <c r="N190" i="1"/>
  <c r="L119" i="13"/>
  <c r="O168" i="13"/>
  <c r="K168" i="13"/>
  <c r="O96" i="13"/>
  <c r="K96" i="13"/>
  <c r="O248" i="13"/>
  <c r="K248" i="13"/>
  <c r="O167" i="13"/>
  <c r="K167" i="13"/>
  <c r="N222" i="13"/>
  <c r="K185" i="1"/>
  <c r="N221" i="13"/>
  <c r="K184" i="1"/>
  <c r="N204" i="13"/>
  <c r="K183" i="1"/>
  <c r="N95" i="13"/>
  <c r="M126" i="13"/>
  <c r="M128" i="13"/>
  <c r="M186" i="13"/>
  <c r="M166" i="13"/>
  <c r="N177" i="1"/>
  <c r="L203" i="13"/>
  <c r="N176" i="1"/>
  <c r="L142" i="13"/>
  <c r="N175" i="1"/>
  <c r="L104" i="13"/>
  <c r="N174" i="1"/>
  <c r="L174" i="13"/>
  <c r="O131" i="13"/>
  <c r="K131" i="13"/>
  <c r="O202" i="13"/>
  <c r="K202" i="13"/>
  <c r="O149" i="13"/>
  <c r="K149" i="13"/>
  <c r="O90" i="13"/>
  <c r="K90" i="13"/>
  <c r="N85" i="13"/>
  <c r="K169" i="1"/>
  <c r="N220" i="13"/>
  <c r="K168" i="1"/>
  <c r="N185" i="13"/>
  <c r="K167" i="1"/>
  <c r="N262" i="13"/>
  <c r="M261" i="13"/>
  <c r="M247" i="13"/>
  <c r="M213" i="13"/>
  <c r="M171" i="13"/>
  <c r="N161" i="1"/>
  <c r="L98" i="13"/>
  <c r="N160" i="1"/>
  <c r="L231" i="13"/>
  <c r="N159" i="1"/>
  <c r="L76" i="13"/>
  <c r="N158" i="1"/>
  <c r="L130" i="13"/>
  <c r="O140" i="13"/>
  <c r="K140" i="13"/>
  <c r="O89" i="13"/>
  <c r="K89" i="13"/>
  <c r="O260" i="13"/>
  <c r="K260" i="13"/>
  <c r="O129" i="13"/>
  <c r="K129" i="13"/>
  <c r="N82" i="13"/>
  <c r="K153" i="1"/>
  <c r="N230" i="13"/>
  <c r="K152" i="1"/>
  <c r="N118" i="13"/>
  <c r="K151" i="1"/>
  <c r="N201" i="13"/>
  <c r="M212" i="13"/>
  <c r="M219" i="13"/>
  <c r="M184" i="13"/>
  <c r="M259" i="13"/>
  <c r="N145" i="1"/>
  <c r="L94" i="13"/>
  <c r="N144" i="1"/>
  <c r="L246" i="13"/>
  <c r="N195" i="1"/>
  <c r="L92" i="13"/>
  <c r="N194" i="1"/>
  <c r="L120" i="13"/>
  <c r="O151" i="13"/>
  <c r="K151" i="13"/>
  <c r="O73" i="13"/>
  <c r="K73" i="13"/>
  <c r="O172" i="13"/>
  <c r="K172" i="13"/>
  <c r="O119" i="13"/>
  <c r="K119" i="13"/>
  <c r="N168" i="13"/>
  <c r="K189" i="1"/>
  <c r="N96" i="13"/>
  <c r="K188" i="1"/>
  <c r="N248" i="13"/>
  <c r="K187" i="1"/>
  <c r="N167" i="13"/>
  <c r="M222" i="13"/>
  <c r="M221" i="13"/>
  <c r="M204" i="13"/>
  <c r="M95" i="13"/>
  <c r="N181" i="1"/>
  <c r="L126" i="13"/>
  <c r="N180" i="1"/>
  <c r="L128" i="13"/>
  <c r="N179" i="1"/>
  <c r="L186" i="13"/>
  <c r="N178" i="1"/>
  <c r="L166" i="13"/>
  <c r="O203" i="13"/>
  <c r="K203" i="13"/>
  <c r="O142" i="13"/>
  <c r="K142" i="13"/>
  <c r="O104" i="13"/>
  <c r="K104" i="13"/>
  <c r="O174" i="13"/>
  <c r="K174" i="13"/>
  <c r="N131" i="13"/>
  <c r="K173" i="1"/>
  <c r="N202" i="13"/>
  <c r="K172" i="1"/>
  <c r="N149" i="13"/>
  <c r="K171" i="1"/>
  <c r="N90" i="13"/>
  <c r="M85" i="13"/>
  <c r="M220" i="13"/>
  <c r="M185" i="13"/>
  <c r="M262" i="13"/>
  <c r="N165" i="1"/>
  <c r="L261" i="13"/>
  <c r="N164" i="1"/>
  <c r="L247" i="13"/>
  <c r="N163" i="1"/>
  <c r="L213" i="13"/>
  <c r="N162" i="1"/>
  <c r="L171" i="13"/>
  <c r="O98" i="13"/>
  <c r="K98" i="13"/>
  <c r="O231" i="13"/>
  <c r="K231" i="13"/>
  <c r="O76" i="13"/>
  <c r="K76" i="13"/>
  <c r="K193" i="1"/>
  <c r="K192" i="1"/>
  <c r="K191" i="1"/>
  <c r="N185" i="1"/>
  <c r="N184" i="1"/>
  <c r="N183" i="1"/>
  <c r="N182" i="1"/>
  <c r="K177" i="1"/>
  <c r="G176" i="1" a="1"/>
  <c r="G176" i="1" s="1"/>
  <c r="G215" i="28" s="1"/>
  <c r="K176" i="1"/>
  <c r="K175" i="1"/>
  <c r="N169" i="1"/>
  <c r="N168" i="1"/>
  <c r="N167" i="1"/>
  <c r="N166" i="1"/>
  <c r="K161" i="1"/>
  <c r="K160" i="1"/>
  <c r="K159" i="1"/>
  <c r="N153" i="1"/>
  <c r="N152" i="1"/>
  <c r="N151" i="1"/>
  <c r="N150" i="1"/>
  <c r="K145" i="1"/>
  <c r="K144" i="1"/>
  <c r="K143" i="1"/>
  <c r="N137" i="1"/>
  <c r="N136" i="1"/>
  <c r="N135" i="1"/>
  <c r="N134" i="1"/>
  <c r="K129" i="1"/>
  <c r="K128" i="1"/>
  <c r="K195" i="1"/>
  <c r="N189" i="1"/>
  <c r="N188" i="1"/>
  <c r="N187" i="1"/>
  <c r="N186" i="1"/>
  <c r="K181" i="1"/>
  <c r="K180" i="1"/>
  <c r="K179" i="1"/>
  <c r="N173" i="1"/>
  <c r="N172" i="1"/>
  <c r="N171" i="1"/>
  <c r="N170" i="1"/>
  <c r="K165" i="1"/>
  <c r="K164" i="1"/>
  <c r="K163" i="1"/>
  <c r="N157" i="1"/>
  <c r="N156" i="1"/>
  <c r="N155" i="1"/>
  <c r="N154" i="1"/>
  <c r="K149" i="1"/>
  <c r="K148" i="1"/>
  <c r="K147" i="1"/>
  <c r="N141" i="1"/>
  <c r="N140" i="1"/>
  <c r="N139" i="1"/>
  <c r="N138" i="1"/>
  <c r="N143" i="1"/>
  <c r="L75" i="13"/>
  <c r="N142" i="1"/>
  <c r="L200" i="13"/>
  <c r="O115" i="13"/>
  <c r="K115" i="13"/>
  <c r="O133" i="13"/>
  <c r="K133" i="13"/>
  <c r="O150" i="13"/>
  <c r="K150" i="13"/>
  <c r="O154" i="13"/>
  <c r="K154" i="13"/>
  <c r="N211" i="13"/>
  <c r="K137" i="1"/>
  <c r="N229" i="13"/>
  <c r="K136" i="1"/>
  <c r="N183" i="13"/>
  <c r="K135" i="1"/>
  <c r="N108" i="13"/>
  <c r="M258" i="13"/>
  <c r="M257" i="13"/>
  <c r="M125" i="13"/>
  <c r="M86" i="13"/>
  <c r="N129" i="1"/>
  <c r="L81" i="13"/>
  <c r="N128" i="1"/>
  <c r="L148" i="13"/>
  <c r="N127" i="1"/>
  <c r="L199" i="13"/>
  <c r="N126" i="1"/>
  <c r="L110" i="13"/>
  <c r="O182" i="13"/>
  <c r="K182" i="13"/>
  <c r="O117" i="13"/>
  <c r="K117" i="13"/>
  <c r="O80" i="13"/>
  <c r="K80" i="13"/>
  <c r="O181" i="13"/>
  <c r="K181" i="13"/>
  <c r="N180" i="13"/>
  <c r="K121" i="1"/>
  <c r="N77" i="13"/>
  <c r="K120" i="1"/>
  <c r="N218" i="13"/>
  <c r="K119" i="1"/>
  <c r="N93" i="13"/>
  <c r="M198" i="13"/>
  <c r="M137" i="13"/>
  <c r="M165" i="13"/>
  <c r="M197" i="13"/>
  <c r="N113" i="1"/>
  <c r="L114" i="13"/>
  <c r="N112" i="1"/>
  <c r="L164" i="13"/>
  <c r="N111" i="1"/>
  <c r="L163" i="13"/>
  <c r="N110" i="1"/>
  <c r="L245" i="13"/>
  <c r="O217" i="13"/>
  <c r="K217" i="13"/>
  <c r="O244" i="13"/>
  <c r="K244" i="13"/>
  <c r="O139" i="13"/>
  <c r="K139" i="13"/>
  <c r="O136" i="13"/>
  <c r="K136" i="13"/>
  <c r="N243" i="13"/>
  <c r="K105" i="1"/>
  <c r="N228" i="13"/>
  <c r="K104" i="1"/>
  <c r="N157" i="13"/>
  <c r="K103" i="1"/>
  <c r="N84" i="13"/>
  <c r="M97" i="13"/>
  <c r="M83" i="13"/>
  <c r="M242" i="13"/>
  <c r="M216" i="13"/>
  <c r="N97" i="1"/>
  <c r="L215" i="13"/>
  <c r="N96" i="1"/>
  <c r="L121" i="13"/>
  <c r="N95" i="1"/>
  <c r="L107" i="13"/>
  <c r="N94" i="1"/>
  <c r="L210" i="13"/>
  <c r="O106" i="13"/>
  <c r="K106" i="13"/>
  <c r="O209" i="13"/>
  <c r="K209" i="13"/>
  <c r="O214" i="13"/>
  <c r="K214" i="13"/>
  <c r="O147" i="13"/>
  <c r="K147" i="13"/>
  <c r="N146" i="13"/>
  <c r="K89" i="1"/>
  <c r="N227" i="13"/>
  <c r="K88" i="1"/>
  <c r="N241" i="13"/>
  <c r="K87" i="1"/>
  <c r="N240" i="13"/>
  <c r="M127" i="13"/>
  <c r="N84" i="1"/>
  <c r="L169" i="13"/>
  <c r="N83" i="1"/>
  <c r="L256" i="13"/>
  <c r="N82" i="1"/>
  <c r="L103" i="13"/>
  <c r="O160" i="13"/>
  <c r="K160" i="13"/>
  <c r="N239" i="13"/>
  <c r="K80" i="1"/>
  <c r="N99" i="13"/>
  <c r="K79" i="1"/>
  <c r="N208" i="13"/>
  <c r="M109" i="13"/>
  <c r="N76" i="1"/>
  <c r="L179" i="13"/>
  <c r="N75" i="1"/>
  <c r="L162" i="13"/>
  <c r="N74" i="1"/>
  <c r="L255" i="13"/>
  <c r="O196" i="13"/>
  <c r="K196" i="13"/>
  <c r="N178" i="13"/>
  <c r="K72" i="1"/>
  <c r="N116" i="13"/>
  <c r="K71" i="1"/>
  <c r="N102" i="13"/>
  <c r="M138" i="13"/>
  <c r="N68" i="1"/>
  <c r="L145" i="13"/>
  <c r="N67" i="1"/>
  <c r="L159" i="13"/>
  <c r="N66" i="1"/>
  <c r="L254" i="13"/>
  <c r="O153" i="13"/>
  <c r="K153" i="13"/>
  <c r="N113" i="13"/>
  <c r="K64" i="1"/>
  <c r="N238" i="13"/>
  <c r="K63" i="1"/>
  <c r="N177" i="13"/>
  <c r="M253" i="13"/>
  <c r="N60" i="1"/>
  <c r="L74" i="13"/>
  <c r="N59" i="1"/>
  <c r="L237" i="13"/>
  <c r="N58" i="1"/>
  <c r="L226" i="13"/>
  <c r="O91" i="13"/>
  <c r="K91" i="13"/>
  <c r="N188" i="13"/>
  <c r="K56" i="1"/>
  <c r="N132" i="13"/>
  <c r="K55" i="1"/>
  <c r="N158" i="13"/>
  <c r="M156" i="13"/>
  <c r="N52" i="1"/>
  <c r="L252" i="13"/>
  <c r="N51" i="1"/>
  <c r="L176" i="13"/>
  <c r="N50" i="1"/>
  <c r="L105" i="13"/>
  <c r="O251" i="13"/>
  <c r="K251" i="13"/>
  <c r="N236" i="13"/>
  <c r="O130" i="13"/>
  <c r="K130" i="13"/>
  <c r="N140" i="13"/>
  <c r="K157" i="1"/>
  <c r="N89" i="13"/>
  <c r="K156" i="1"/>
  <c r="N260" i="13"/>
  <c r="K155" i="1"/>
  <c r="N129" i="13"/>
  <c r="M82" i="13"/>
  <c r="M230" i="13"/>
  <c r="M118" i="13"/>
  <c r="M201" i="13"/>
  <c r="N149" i="1"/>
  <c r="L212" i="13"/>
  <c r="N148" i="1"/>
  <c r="L219" i="13"/>
  <c r="N147" i="1"/>
  <c r="L184" i="13"/>
  <c r="N146" i="1"/>
  <c r="L259" i="13"/>
  <c r="O94" i="13"/>
  <c r="K94" i="13"/>
  <c r="O246" i="13"/>
  <c r="K246" i="13"/>
  <c r="O75" i="13"/>
  <c r="K75" i="13"/>
  <c r="O200" i="13"/>
  <c r="K200" i="13"/>
  <c r="N115" i="13"/>
  <c r="K141" i="1"/>
  <c r="N133" i="13"/>
  <c r="K140" i="1"/>
  <c r="N150" i="13"/>
  <c r="K139" i="1"/>
  <c r="N154" i="13"/>
  <c r="M211" i="13"/>
  <c r="M229" i="13"/>
  <c r="M183" i="13"/>
  <c r="M108" i="13"/>
  <c r="N133" i="1"/>
  <c r="L258" i="13"/>
  <c r="N132" i="1"/>
  <c r="L257" i="13"/>
  <c r="N131" i="1"/>
  <c r="L125" i="13"/>
  <c r="N130" i="1"/>
  <c r="L86" i="13"/>
  <c r="O81" i="13"/>
  <c r="K81" i="13"/>
  <c r="O148" i="13"/>
  <c r="K148" i="13"/>
  <c r="O199" i="13"/>
  <c r="K199" i="13"/>
  <c r="O110" i="13"/>
  <c r="K110" i="13"/>
  <c r="N182" i="13"/>
  <c r="K125" i="1"/>
  <c r="N117" i="13"/>
  <c r="K124" i="1"/>
  <c r="N80" i="13"/>
  <c r="K123" i="1"/>
  <c r="N181" i="13"/>
  <c r="M180" i="13"/>
  <c r="M77" i="13"/>
  <c r="M218" i="13"/>
  <c r="M93" i="13"/>
  <c r="N117" i="1"/>
  <c r="L198" i="13"/>
  <c r="N116" i="1"/>
  <c r="L137" i="13"/>
  <c r="N115" i="1"/>
  <c r="L165" i="13"/>
  <c r="N114" i="1"/>
  <c r="L197" i="13"/>
  <c r="O114" i="13"/>
  <c r="K114" i="13"/>
  <c r="O164" i="13"/>
  <c r="K164" i="13"/>
  <c r="O163" i="13"/>
  <c r="K163" i="13"/>
  <c r="O245" i="13"/>
  <c r="K245" i="13"/>
  <c r="N217" i="13"/>
  <c r="K109" i="1"/>
  <c r="N244" i="13"/>
  <c r="K108" i="1"/>
  <c r="N139" i="13"/>
  <c r="G107" i="1" a="1"/>
  <c r="G107" i="1" s="1"/>
  <c r="G146" i="28" s="1"/>
  <c r="K107" i="1"/>
  <c r="N136" i="13"/>
  <c r="M243" i="13"/>
  <c r="M228" i="13"/>
  <c r="M157" i="13"/>
  <c r="M84" i="13"/>
  <c r="L97" i="13"/>
  <c r="N100" i="1"/>
  <c r="L83" i="13"/>
  <c r="N99" i="1"/>
  <c r="L242" i="13"/>
  <c r="N98" i="1"/>
  <c r="L216" i="13"/>
  <c r="O215" i="13"/>
  <c r="K215" i="13"/>
  <c r="O121" i="13"/>
  <c r="K121" i="13"/>
  <c r="O107" i="13"/>
  <c r="K107" i="13"/>
  <c r="O210" i="13"/>
  <c r="K210" i="13"/>
  <c r="N106" i="13"/>
  <c r="K93" i="1"/>
  <c r="N209" i="13"/>
  <c r="K92" i="1"/>
  <c r="N214" i="13"/>
  <c r="K91" i="1"/>
  <c r="N147" i="13"/>
  <c r="M146" i="13"/>
  <c r="M227" i="13"/>
  <c r="M241" i="13"/>
  <c r="M240" i="13"/>
  <c r="N85" i="1"/>
  <c r="L127" i="13"/>
  <c r="O169" i="13"/>
  <c r="K169" i="13"/>
  <c r="O256" i="13"/>
  <c r="K256" i="13"/>
  <c r="O103" i="13"/>
  <c r="K103" i="13"/>
  <c r="N160" i="13"/>
  <c r="M239" i="13"/>
  <c r="M99" i="13"/>
  <c r="M208" i="13"/>
  <c r="N77" i="1"/>
  <c r="L109" i="13"/>
  <c r="O179" i="13"/>
  <c r="K179" i="13"/>
  <c r="O162" i="13"/>
  <c r="K162" i="13"/>
  <c r="O255" i="13"/>
  <c r="K255" i="13"/>
  <c r="N196" i="13"/>
  <c r="M178" i="13"/>
  <c r="M116" i="13"/>
  <c r="M102" i="13"/>
  <c r="N69" i="1"/>
  <c r="L138" i="13"/>
  <c r="O145" i="13"/>
  <c r="K145" i="13"/>
  <c r="O159" i="13"/>
  <c r="K159" i="13"/>
  <c r="O254" i="13"/>
  <c r="K254" i="13"/>
  <c r="N153" i="13"/>
  <c r="M113" i="13"/>
  <c r="M238" i="13"/>
  <c r="M177" i="13"/>
  <c r="N61" i="1"/>
  <c r="L253" i="13"/>
  <c r="K74" i="13"/>
  <c r="O237" i="13"/>
  <c r="K237" i="13"/>
  <c r="O226" i="13"/>
  <c r="K226" i="13"/>
  <c r="N91" i="13"/>
  <c r="M188" i="13"/>
  <c r="M132" i="13"/>
  <c r="M158" i="13"/>
  <c r="N53" i="1"/>
  <c r="L156" i="13"/>
  <c r="O252" i="13"/>
  <c r="K252" i="13"/>
  <c r="O176" i="13"/>
  <c r="K176" i="13"/>
  <c r="O105" i="13"/>
  <c r="K105" i="13"/>
  <c r="N251" i="13"/>
  <c r="K127" i="1"/>
  <c r="N121" i="1"/>
  <c r="N120" i="1"/>
  <c r="N119" i="1"/>
  <c r="N118" i="1"/>
  <c r="K113" i="1"/>
  <c r="K112" i="1"/>
  <c r="K111" i="1"/>
  <c r="N105" i="1"/>
  <c r="N104" i="1"/>
  <c r="N103" i="1"/>
  <c r="N102" i="1"/>
  <c r="K97" i="1"/>
  <c r="K96" i="1"/>
  <c r="K95" i="1"/>
  <c r="N89" i="1"/>
  <c r="N88" i="1"/>
  <c r="N87" i="1"/>
  <c r="N86" i="1"/>
  <c r="K84" i="1"/>
  <c r="K83" i="1"/>
  <c r="N80" i="1"/>
  <c r="N79" i="1"/>
  <c r="N78" i="1"/>
  <c r="K76" i="1"/>
  <c r="K75" i="1"/>
  <c r="N72" i="1"/>
  <c r="N71" i="1"/>
  <c r="N70" i="1"/>
  <c r="K68" i="1"/>
  <c r="K67" i="1"/>
  <c r="N64" i="1"/>
  <c r="N63" i="1"/>
  <c r="N62" i="1"/>
  <c r="K60" i="1"/>
  <c r="K59" i="1"/>
  <c r="N56" i="1"/>
  <c r="N55" i="1"/>
  <c r="N54" i="1"/>
  <c r="K52" i="1"/>
  <c r="K51" i="1"/>
  <c r="N48" i="1"/>
  <c r="N47" i="1"/>
  <c r="N46" i="1"/>
  <c r="K44" i="1"/>
  <c r="K43" i="1"/>
  <c r="N37" i="1"/>
  <c r="N36" i="1"/>
  <c r="N35" i="1"/>
  <c r="K133" i="1"/>
  <c r="K132" i="1"/>
  <c r="K131" i="1"/>
  <c r="N125" i="1"/>
  <c r="N124" i="1"/>
  <c r="N123" i="1"/>
  <c r="N122" i="1"/>
  <c r="K117" i="1"/>
  <c r="K116" i="1"/>
  <c r="K115" i="1"/>
  <c r="N109" i="1"/>
  <c r="N108" i="1"/>
  <c r="N107" i="1"/>
  <c r="N106" i="1"/>
  <c r="G100" i="1" a="1"/>
  <c r="G100" i="1" s="1"/>
  <c r="G139" i="28" s="1"/>
  <c r="K100" i="1"/>
  <c r="G99" i="1" a="1"/>
  <c r="G99" i="1" s="1"/>
  <c r="G138" i="28" s="1"/>
  <c r="K99" i="1"/>
  <c r="N93" i="1"/>
  <c r="N92" i="1"/>
  <c r="N91" i="1"/>
  <c r="N90" i="1"/>
  <c r="N81" i="1"/>
  <c r="N73" i="1"/>
  <c r="N65" i="1"/>
  <c r="N57" i="1"/>
  <c r="N49" i="1"/>
  <c r="N41" i="1"/>
  <c r="N40" i="1"/>
  <c r="N34" i="1"/>
  <c r="K32" i="1"/>
  <c r="K31" i="1"/>
  <c r="N28" i="1"/>
  <c r="N27" i="1"/>
  <c r="N26" i="1"/>
  <c r="K21" i="1"/>
  <c r="K20" i="1"/>
  <c r="K19" i="1"/>
  <c r="N17" i="1"/>
  <c r="K16" i="1"/>
  <c r="K15" i="1"/>
  <c r="N13" i="1"/>
  <c r="N39" i="1"/>
  <c r="N38" i="1"/>
  <c r="N29" i="1"/>
  <c r="K25" i="1"/>
  <c r="K24" i="1"/>
  <c r="K23" i="1"/>
  <c r="L122" i="13"/>
  <c r="M111" i="13"/>
  <c r="L234" i="13"/>
  <c r="K48" i="1"/>
  <c r="N195" i="13"/>
  <c r="G47" i="1" a="1"/>
  <c r="G47" i="1" s="1"/>
  <c r="G86" i="28" s="1"/>
  <c r="K47" i="1"/>
  <c r="N175" i="13"/>
  <c r="M194" i="13"/>
  <c r="N44" i="1"/>
  <c r="L193" i="13"/>
  <c r="N43" i="1"/>
  <c r="L152" i="13"/>
  <c r="N42" i="1"/>
  <c r="L124" i="13"/>
  <c r="O88" i="13"/>
  <c r="K88" i="13"/>
  <c r="O78" i="13"/>
  <c r="K78" i="13"/>
  <c r="O101" i="13"/>
  <c r="K101" i="13"/>
  <c r="O123" i="13"/>
  <c r="K123" i="13"/>
  <c r="N173" i="13"/>
  <c r="K37" i="1"/>
  <c r="N192" i="13"/>
  <c r="K36" i="1"/>
  <c r="N250" i="13"/>
  <c r="K35" i="1"/>
  <c r="N235" i="13"/>
  <c r="M87" i="13"/>
  <c r="N32" i="1"/>
  <c r="L155" i="13"/>
  <c r="N31" i="1"/>
  <c r="L144" i="13"/>
  <c r="N30" i="1"/>
  <c r="L225" i="13"/>
  <c r="O191" i="13"/>
  <c r="K191" i="13"/>
  <c r="N187" i="13"/>
  <c r="K28" i="1"/>
  <c r="N135" i="13"/>
  <c r="K27" i="1"/>
  <c r="N141" i="13"/>
  <c r="M170" i="13"/>
  <c r="M161" i="13"/>
  <c r="M207" i="13"/>
  <c r="M190" i="13"/>
  <c r="N21" i="1"/>
  <c r="L224" i="13"/>
  <c r="N20" i="1"/>
  <c r="L100" i="13"/>
  <c r="N19" i="1"/>
  <c r="L112" i="13"/>
  <c r="O122" i="13"/>
  <c r="K122" i="13"/>
  <c r="N249" i="13"/>
  <c r="L111" i="13"/>
  <c r="N15" i="1"/>
  <c r="L143" i="13"/>
  <c r="O234" i="13"/>
  <c r="K234" i="13"/>
  <c r="N233" i="13"/>
  <c r="K13" i="1"/>
  <c r="N232" i="13"/>
  <c r="N206" i="13"/>
  <c r="N205" i="13"/>
  <c r="M223" i="13"/>
  <c r="O189" i="13"/>
  <c r="K189" i="13"/>
  <c r="O134" i="13"/>
  <c r="M236" i="13"/>
  <c r="M195" i="13"/>
  <c r="M175" i="13"/>
  <c r="N45" i="1"/>
  <c r="L194" i="13"/>
  <c r="O193" i="13"/>
  <c r="K193" i="13"/>
  <c r="O152" i="13"/>
  <c r="K152" i="13"/>
  <c r="O124" i="13"/>
  <c r="K124" i="13"/>
  <c r="N88" i="13"/>
  <c r="K41" i="1"/>
  <c r="N78" i="13"/>
  <c r="K40" i="1"/>
  <c r="N101" i="13"/>
  <c r="K39" i="1"/>
  <c r="N123" i="13"/>
  <c r="M173" i="13"/>
  <c r="M192" i="13"/>
  <c r="M250" i="13"/>
  <c r="M235" i="13"/>
  <c r="N33" i="1"/>
  <c r="L87" i="13"/>
  <c r="O155" i="13"/>
  <c r="K155" i="13"/>
  <c r="O144" i="13"/>
  <c r="K144" i="13"/>
  <c r="O225" i="13"/>
  <c r="K225" i="13"/>
  <c r="N191" i="13"/>
  <c r="M187" i="13"/>
  <c r="M135" i="13"/>
  <c r="M141" i="13"/>
  <c r="N25" i="1"/>
  <c r="L170" i="13"/>
  <c r="N24" i="1"/>
  <c r="L161" i="13"/>
  <c r="N23" i="1"/>
  <c r="L207" i="13"/>
  <c r="N22" i="1"/>
  <c r="L190" i="13"/>
  <c r="O224" i="13"/>
  <c r="K224" i="13"/>
  <c r="O100" i="13"/>
  <c r="K100" i="13"/>
  <c r="O112" i="13"/>
  <c r="K112" i="13"/>
  <c r="M249" i="13"/>
  <c r="O143" i="13"/>
  <c r="K143" i="13"/>
  <c r="M233" i="13"/>
  <c r="M232" i="13"/>
  <c r="M206" i="13"/>
  <c r="M205" i="13"/>
  <c r="N9" i="1"/>
  <c r="L223" i="13"/>
  <c r="K8" i="1"/>
  <c r="N134" i="13"/>
  <c r="N16" i="1"/>
  <c r="N8" i="1"/>
  <c r="K194" i="1"/>
  <c r="K190" i="1"/>
  <c r="K186" i="1"/>
  <c r="K182" i="1"/>
  <c r="K178" i="1"/>
  <c r="K174" i="1"/>
  <c r="K170" i="1"/>
  <c r="K166" i="1"/>
  <c r="K162" i="1"/>
  <c r="K158" i="1"/>
  <c r="G154" i="1" a="1"/>
  <c r="G154" i="1" s="1"/>
  <c r="G193" i="28" s="1"/>
  <c r="K154" i="1"/>
  <c r="K150" i="1"/>
  <c r="K146" i="1"/>
  <c r="G142" i="1" a="1"/>
  <c r="G142" i="1" s="1"/>
  <c r="G181" i="28" s="1"/>
  <c r="K142" i="1"/>
  <c r="K138" i="1"/>
  <c r="G134" i="1" a="1"/>
  <c r="G134" i="1" s="1"/>
  <c r="G173" i="28" s="1"/>
  <c r="K134" i="1"/>
  <c r="K130" i="1"/>
  <c r="K126" i="1"/>
  <c r="K122" i="1"/>
  <c r="K118" i="1"/>
  <c r="K114" i="1"/>
  <c r="K110" i="1"/>
  <c r="G106" i="1" a="1"/>
  <c r="G106" i="1" s="1"/>
  <c r="G145" i="28" s="1"/>
  <c r="K106" i="1"/>
  <c r="K102" i="1"/>
  <c r="K98" i="1"/>
  <c r="K94" i="1"/>
  <c r="G90" i="1" a="1"/>
  <c r="G90" i="1" s="1"/>
  <c r="G129" i="28" s="1"/>
  <c r="K90" i="1"/>
  <c r="G86" i="1" a="1"/>
  <c r="G86" i="1" s="1"/>
  <c r="G125" i="28" s="1"/>
  <c r="K86" i="1"/>
  <c r="K82" i="1"/>
  <c r="G78" i="1" a="1"/>
  <c r="G78" i="1" s="1"/>
  <c r="G117" i="28" s="1"/>
  <c r="K78" i="1"/>
  <c r="K74" i="1"/>
  <c r="G70" i="1" a="1"/>
  <c r="G70" i="1" s="1"/>
  <c r="G109" i="28" s="1"/>
  <c r="K70" i="1"/>
  <c r="K66" i="1"/>
  <c r="K62" i="1"/>
  <c r="G58" i="1" a="1"/>
  <c r="G58" i="1" s="1"/>
  <c r="G97" i="28" s="1"/>
  <c r="K58" i="1"/>
  <c r="K54" i="1"/>
  <c r="G50" i="1" a="1"/>
  <c r="G50" i="1" s="1"/>
  <c r="G89" i="28" s="1"/>
  <c r="K50" i="1"/>
  <c r="G46" i="1" a="1"/>
  <c r="G46" i="1" s="1"/>
  <c r="G85" i="28" s="1"/>
  <c r="K46" i="1"/>
  <c r="K42" i="1"/>
  <c r="K38" i="1"/>
  <c r="K34" i="1"/>
  <c r="G85" i="1" a="1"/>
  <c r="G85" i="1" s="1"/>
  <c r="G124" i="28" s="1"/>
  <c r="K85" i="1"/>
  <c r="K81" i="1"/>
  <c r="G77" i="1" a="1"/>
  <c r="G77" i="1" s="1"/>
  <c r="G116" i="28" s="1"/>
  <c r="K77" i="1"/>
  <c r="K73" i="1"/>
  <c r="G69" i="1" a="1"/>
  <c r="G69" i="1" s="1"/>
  <c r="G108" i="28" s="1"/>
  <c r="K69" i="1"/>
  <c r="K65" i="1"/>
  <c r="G61" i="1" a="1"/>
  <c r="G61" i="1" s="1"/>
  <c r="G100" i="28" s="1"/>
  <c r="K61" i="1"/>
  <c r="K57" i="1"/>
  <c r="G53" i="1" a="1"/>
  <c r="G53" i="1" s="1"/>
  <c r="G92" i="28" s="1"/>
  <c r="K53" i="1"/>
  <c r="K49" i="1"/>
  <c r="K45" i="1"/>
  <c r="K33" i="1"/>
  <c r="K29" i="1"/>
  <c r="K17" i="1"/>
  <c r="K9" i="1"/>
  <c r="N18" i="1"/>
  <c r="N14" i="1"/>
  <c r="K30" i="1"/>
  <c r="K26" i="1"/>
  <c r="K22" i="1"/>
  <c r="K18" i="1"/>
  <c r="K14" i="1"/>
  <c r="G45" i="1" a="1"/>
  <c r="G45" i="1" s="1"/>
  <c r="G84" i="28" s="1"/>
  <c r="G34" i="1" a="1"/>
  <c r="G34" i="1" s="1"/>
  <c r="G73" i="28" s="1"/>
  <c r="G30" i="1" a="1"/>
  <c r="G30" i="1" s="1"/>
  <c r="G69" i="28" s="1"/>
  <c r="G18" i="1" a="1"/>
  <c r="G18" i="1" s="1"/>
  <c r="G57" i="28" s="1"/>
  <c r="G194" i="1" a="1"/>
  <c r="G194" i="1" s="1"/>
  <c r="G233" i="28" s="1"/>
  <c r="G188" i="1" a="1"/>
  <c r="G188" i="1" s="1"/>
  <c r="G227" i="28" s="1"/>
  <c r="G185" i="1" a="1"/>
  <c r="G185" i="1" s="1"/>
  <c r="G224" i="28" s="1"/>
  <c r="G170" i="1" a="1"/>
  <c r="G170" i="1" s="1"/>
  <c r="G209" i="28" s="1"/>
  <c r="G169" i="1" a="1"/>
  <c r="G169" i="1" s="1"/>
  <c r="G208" i="28" s="1"/>
  <c r="G168" i="1" a="1"/>
  <c r="G168" i="1" s="1"/>
  <c r="G207" i="28" s="1"/>
  <c r="G167" i="1" a="1"/>
  <c r="G167" i="1" s="1"/>
  <c r="G206" i="28" s="1"/>
  <c r="G166" i="1" a="1"/>
  <c r="G166" i="1" s="1"/>
  <c r="G205" i="28" s="1"/>
  <c r="G165" i="1" a="1"/>
  <c r="G165" i="1" s="1"/>
  <c r="G204" i="28" s="1"/>
  <c r="G164" i="1" a="1"/>
  <c r="G164" i="1" s="1"/>
  <c r="G203" i="28" s="1"/>
  <c r="G162" i="1" a="1"/>
  <c r="G162" i="1" s="1"/>
  <c r="G201" i="28" s="1"/>
  <c r="G159" i="1" a="1"/>
  <c r="G159" i="1" s="1"/>
  <c r="G198" i="28" s="1"/>
  <c r="G157" i="1" a="1"/>
  <c r="G157" i="1" s="1"/>
  <c r="G196" i="28" s="1"/>
  <c r="G155" i="1" a="1"/>
  <c r="G155" i="1" s="1"/>
  <c r="G194" i="28" s="1"/>
  <c r="G152" i="1" a="1"/>
  <c r="G152" i="1" s="1"/>
  <c r="G191" i="28" s="1"/>
  <c r="G151" i="1" a="1"/>
  <c r="G151" i="1" s="1"/>
  <c r="G190" i="28" s="1"/>
  <c r="G150" i="1" a="1"/>
  <c r="G150" i="1" s="1"/>
  <c r="G189" i="28" s="1"/>
  <c r="G149" i="1" a="1"/>
  <c r="G149" i="1" s="1"/>
  <c r="G188" i="28" s="1"/>
  <c r="G137" i="1" a="1"/>
  <c r="G137" i="1" s="1"/>
  <c r="G176" i="28" s="1"/>
  <c r="G130" i="1" a="1"/>
  <c r="G130" i="1" s="1"/>
  <c r="G169" i="28" s="1"/>
  <c r="G128" i="1" a="1"/>
  <c r="G128" i="1" s="1"/>
  <c r="G167" i="28" s="1"/>
  <c r="G127" i="1" a="1"/>
  <c r="G127" i="1" s="1"/>
  <c r="G166" i="28" s="1"/>
  <c r="G125" i="1" a="1"/>
  <c r="G125" i="1" s="1"/>
  <c r="G164" i="28" s="1"/>
  <c r="G123" i="1" a="1"/>
  <c r="G123" i="1" s="1"/>
  <c r="G162" i="28" s="1"/>
  <c r="G122" i="1" a="1"/>
  <c r="G122" i="1" s="1"/>
  <c r="G161" i="28" s="1"/>
  <c r="G118" i="1" a="1"/>
  <c r="G118" i="1" s="1"/>
  <c r="G157" i="28" s="1"/>
  <c r="G117" i="1" a="1"/>
  <c r="G117" i="1" s="1"/>
  <c r="G156" i="28" s="1"/>
  <c r="G116" i="1" a="1"/>
  <c r="G116" i="1" s="1"/>
  <c r="G155" i="28" s="1"/>
  <c r="G115" i="1" a="1"/>
  <c r="G115" i="1" s="1"/>
  <c r="G154" i="28" s="1"/>
  <c r="G112" i="1" a="1"/>
  <c r="G112" i="1" s="1"/>
  <c r="G151" i="28" s="1"/>
  <c r="G109" i="1" a="1"/>
  <c r="G109" i="1" s="1"/>
  <c r="G148" i="28" s="1"/>
  <c r="G104" i="1" a="1"/>
  <c r="G104" i="1" s="1"/>
  <c r="G143" i="28" s="1"/>
  <c r="G102" i="1" a="1"/>
  <c r="G102" i="1" s="1"/>
  <c r="G141" i="28" s="1"/>
  <c r="G193" i="1" a="1"/>
  <c r="G193" i="1" s="1"/>
  <c r="G232" i="28" s="1"/>
  <c r="G191" i="1" a="1"/>
  <c r="G191" i="1" s="1"/>
  <c r="G230" i="28" s="1"/>
  <c r="G189" i="1" a="1"/>
  <c r="G189" i="1" s="1"/>
  <c r="G228" i="28" s="1"/>
  <c r="G187" i="1" a="1"/>
  <c r="G187" i="1" s="1"/>
  <c r="G226" i="28" s="1"/>
  <c r="G186" i="1" a="1"/>
  <c r="G186" i="1" s="1"/>
  <c r="G225" i="28" s="1"/>
  <c r="G33" i="1" a="1"/>
  <c r="G33" i="1" s="1"/>
  <c r="G72" i="28" s="1"/>
  <c r="G31" i="1" a="1"/>
  <c r="G31" i="1" s="1"/>
  <c r="G70" i="28" s="1"/>
  <c r="G25" i="1" a="1"/>
  <c r="G25" i="1" s="1"/>
  <c r="G64" i="28" s="1"/>
  <c r="G23" i="1" a="1"/>
  <c r="G23" i="1" s="1"/>
  <c r="G62" i="28" s="1"/>
  <c r="G21" i="1" a="1"/>
  <c r="G21" i="1" s="1"/>
  <c r="G60" i="28" s="1"/>
  <c r="G19" i="1" a="1"/>
  <c r="G19" i="1" s="1"/>
  <c r="G58" i="28" s="1"/>
  <c r="G94" i="1" a="1"/>
  <c r="G94" i="1" s="1"/>
  <c r="G133" i="28" s="1"/>
  <c r="G40" i="1" l="1" a="1"/>
  <c r="G40" i="1" s="1"/>
  <c r="G79" i="28" s="1"/>
  <c r="G48" i="1" a="1"/>
  <c r="G48" i="1" s="1"/>
  <c r="G87" i="28" s="1"/>
  <c r="G91" i="1" a="1"/>
  <c r="G91" i="1" s="1"/>
  <c r="G130" i="28" s="1"/>
  <c r="G140" i="1" a="1"/>
  <c r="G140" i="1" s="1"/>
  <c r="G179" i="28" s="1"/>
  <c r="G87" i="1" a="1"/>
  <c r="G87" i="1" s="1"/>
  <c r="G126" i="28" s="1"/>
  <c r="G88" i="1" a="1"/>
  <c r="G88" i="1" s="1"/>
  <c r="G127" i="28" s="1"/>
  <c r="G17" i="1" a="1"/>
  <c r="G17" i="1" s="1"/>
  <c r="G56" i="28" s="1"/>
  <c r="G133" i="1" a="1"/>
  <c r="G133" i="1" s="1"/>
  <c r="G172" i="28" s="1"/>
  <c r="G156" i="1" a="1"/>
  <c r="G156" i="1" s="1"/>
  <c r="G195" i="28" s="1"/>
  <c r="G110" i="1" a="1"/>
  <c r="G110" i="1" s="1"/>
  <c r="G149" i="28" s="1"/>
  <c r="G56" i="1" a="1"/>
  <c r="G56" i="1" s="1"/>
  <c r="G95" i="28" s="1"/>
  <c r="G72" i="1" a="1"/>
  <c r="G72" i="1" s="1"/>
  <c r="G111" i="28" s="1"/>
  <c r="G9" i="1" a="1"/>
  <c r="G9" i="1" s="1"/>
  <c r="G48" i="28" s="1"/>
  <c r="G27" i="1" a="1"/>
  <c r="G27" i="1" s="1"/>
  <c r="G66" i="28" s="1"/>
  <c r="G98" i="1" a="1"/>
  <c r="G98" i="1" s="1"/>
  <c r="G137" i="28" s="1"/>
  <c r="G119" i="1" a="1"/>
  <c r="G119" i="1" s="1"/>
  <c r="G158" i="28" s="1"/>
  <c r="G135" i="1" a="1"/>
  <c r="G135" i="1" s="1"/>
  <c r="G174" i="28" s="1"/>
  <c r="G148" i="1" a="1"/>
  <c r="G148" i="1" s="1"/>
  <c r="G187" i="28" s="1"/>
  <c r="G42" i="1" a="1"/>
  <c r="G42" i="1" s="1"/>
  <c r="G81" i="28" s="1"/>
  <c r="G35" i="1" a="1"/>
  <c r="G35" i="1" s="1"/>
  <c r="G74" i="28" s="1"/>
  <c r="G195" i="1" a="1"/>
  <c r="G195" i="1" s="1"/>
  <c r="G234" i="28" s="1"/>
  <c r="G190" i="1" a="1"/>
  <c r="G190" i="1" s="1"/>
  <c r="G229" i="28" s="1"/>
  <c r="G14" i="1" a="1"/>
  <c r="G14" i="1" s="1"/>
  <c r="G53" i="28" s="1"/>
  <c r="G80" i="1" a="1"/>
  <c r="G80" i="1" s="1"/>
  <c r="G119" i="28" s="1"/>
  <c r="G29" i="1" a="1"/>
  <c r="G29" i="1" s="1"/>
  <c r="G68" i="28" s="1"/>
  <c r="G183" i="1" a="1"/>
  <c r="G183" i="1" s="1"/>
  <c r="G222" i="28" s="1"/>
  <c r="G126" i="1" a="1"/>
  <c r="G126" i="1" s="1"/>
  <c r="G165" i="28" s="1"/>
  <c r="G136" i="1" a="1"/>
  <c r="G136" i="1" s="1"/>
  <c r="G175" i="28" s="1"/>
  <c r="G153" i="1" a="1"/>
  <c r="G153" i="1" s="1"/>
  <c r="G192" i="28" s="1"/>
  <c r="G174" i="1" a="1"/>
  <c r="G174" i="1" s="1"/>
  <c r="G213" i="28" s="1"/>
  <c r="G60" i="1" a="1"/>
  <c r="G60" i="1" s="1"/>
  <c r="G105" i="1" a="1"/>
  <c r="G105" i="1" s="1"/>
  <c r="G144" i="28" s="1"/>
  <c r="G54" i="1" a="1"/>
  <c r="G54" i="1" s="1"/>
  <c r="G93" i="28" s="1"/>
  <c r="G62" i="1" a="1"/>
  <c r="G62" i="1" s="1"/>
  <c r="G101" i="28" s="1"/>
  <c r="G108" i="1" a="1"/>
  <c r="G108" i="1" s="1"/>
  <c r="G147" i="28" s="1"/>
  <c r="G184" i="1" a="1"/>
  <c r="G184" i="1" s="1"/>
  <c r="G223" i="28" s="1"/>
  <c r="G49" i="1" a="1"/>
  <c r="G49" i="1" s="1"/>
  <c r="G88" i="28" s="1"/>
  <c r="G57" i="1" a="1"/>
  <c r="G57" i="1" s="1"/>
  <c r="G96" i="28" s="1"/>
  <c r="G65" i="1" a="1"/>
  <c r="G65" i="1" s="1"/>
  <c r="G104" i="28" s="1"/>
  <c r="G73" i="1" a="1"/>
  <c r="G73" i="1" s="1"/>
  <c r="G112" i="28" s="1"/>
  <c r="G93" i="1" a="1"/>
  <c r="G93" i="1" s="1"/>
  <c r="G132" i="28" s="1"/>
  <c r="G71" i="1" a="1"/>
  <c r="G71" i="1" s="1"/>
  <c r="G110" i="28" s="1"/>
  <c r="G121" i="1" a="1"/>
  <c r="G121" i="1" s="1"/>
  <c r="G160" i="28" s="1"/>
  <c r="G182" i="1" a="1"/>
  <c r="G182" i="1" s="1"/>
  <c r="G221" i="28" s="1"/>
  <c r="G41" i="1" a="1"/>
  <c r="G41" i="1" s="1"/>
  <c r="G80" i="28" s="1"/>
  <c r="G141" i="1" a="1"/>
  <c r="G141" i="1" s="1"/>
  <c r="G180" i="28" s="1"/>
  <c r="G89" i="1" a="1"/>
  <c r="G89" i="1" s="1"/>
  <c r="G128" i="28" s="1"/>
  <c r="G103" i="1" a="1"/>
  <c r="G103" i="1" s="1"/>
  <c r="G142" i="28" s="1"/>
  <c r="G171" i="1" a="1"/>
  <c r="G171" i="1" s="1"/>
  <c r="G210" i="28" s="1"/>
  <c r="G132" i="1" a="1"/>
  <c r="G132" i="1" s="1"/>
  <c r="G171" i="28" s="1"/>
  <c r="G131" i="1" a="1"/>
  <c r="G131" i="1" s="1"/>
  <c r="G170" i="28" s="1"/>
  <c r="G111" i="1" a="1"/>
  <c r="G111" i="1" s="1"/>
  <c r="G150" i="28" s="1"/>
  <c r="G114" i="1" a="1"/>
  <c r="G114" i="1" s="1"/>
  <c r="G153" i="28" s="1"/>
  <c r="G147" i="1" a="1"/>
  <c r="G147" i="1" s="1"/>
  <c r="G186" i="28" s="1"/>
  <c r="G22" i="1" a="1"/>
  <c r="G22" i="1" s="1"/>
  <c r="G61" i="28" s="1"/>
  <c r="G178" i="1" a="1"/>
  <c r="G178" i="1" s="1"/>
  <c r="G217" i="28" s="1"/>
  <c r="G180" i="1" a="1"/>
  <c r="G180" i="1" s="1"/>
  <c r="G219" i="28" s="1"/>
  <c r="G161" i="1" a="1"/>
  <c r="G161" i="1" s="1"/>
  <c r="G200" i="28" s="1"/>
  <c r="G24" i="1" a="1"/>
  <c r="G24" i="1" s="1"/>
  <c r="G63" i="28" s="1"/>
  <c r="G129" i="1" a="1"/>
  <c r="G129" i="1" s="1"/>
  <c r="G168" i="28" s="1"/>
  <c r="G163" i="1" a="1"/>
  <c r="G163" i="1" s="1"/>
  <c r="G202" i="28" s="1"/>
  <c r="G192" i="1" a="1"/>
  <c r="G192" i="1" s="1"/>
  <c r="G231" i="28" s="1"/>
  <c r="G16" i="1" a="1"/>
  <c r="G16" i="1" s="1"/>
  <c r="G55" i="28" s="1"/>
  <c r="G146" i="1" a="1"/>
  <c r="G146" i="1" s="1"/>
  <c r="G185" i="28" s="1"/>
  <c r="G15" i="1" a="1"/>
  <c r="G15" i="1" s="1"/>
  <c r="G54" i="28" s="1"/>
  <c r="G8" i="1" a="1"/>
  <c r="G8" i="1" s="1"/>
  <c r="G47" i="28" s="1"/>
  <c r="G20" i="1" a="1"/>
  <c r="G20" i="1" s="1"/>
  <c r="G59" i="28" s="1"/>
  <c r="G52" i="1" a="1"/>
  <c r="G52" i="1" s="1"/>
  <c r="G91" i="28" s="1"/>
  <c r="G67" i="1" a="1"/>
  <c r="G67" i="1" s="1"/>
  <c r="G106" i="28" s="1"/>
  <c r="G84" i="1" a="1"/>
  <c r="G84" i="1" s="1"/>
  <c r="G123" i="28" s="1"/>
  <c r="G96" i="1" a="1"/>
  <c r="G96" i="1" s="1"/>
  <c r="G135" i="28" s="1"/>
  <c r="G143" i="1" a="1"/>
  <c r="G143" i="1" s="1"/>
  <c r="G182" i="28" s="1"/>
  <c r="G145" i="1" a="1"/>
  <c r="G145" i="1" s="1"/>
  <c r="G184" i="28" s="1"/>
  <c r="G39" i="1" a="1"/>
  <c r="G39" i="1" s="1"/>
  <c r="G78" i="28" s="1"/>
  <c r="G76" i="1" a="1"/>
  <c r="G76" i="1" s="1"/>
  <c r="G115" i="28" s="1"/>
  <c r="G139" i="1" a="1"/>
  <c r="G139" i="1" s="1"/>
  <c r="G178" i="28" s="1"/>
  <c r="G64" i="1" a="1"/>
  <c r="G64" i="1" s="1"/>
  <c r="G103" i="28" s="1"/>
  <c r="G173" i="1" a="1"/>
  <c r="G173" i="1" s="1"/>
  <c r="G212" i="28" s="1"/>
  <c r="G66" i="1" a="1"/>
  <c r="G66" i="1" s="1"/>
  <c r="G105" i="28" s="1"/>
  <c r="G81" i="1" a="1"/>
  <c r="G81" i="1" s="1"/>
  <c r="G120" i="28" s="1"/>
  <c r="G74" i="1" a="1"/>
  <c r="G74" i="1" s="1"/>
  <c r="G113" i="28" s="1"/>
  <c r="G82" i="1" a="1"/>
  <c r="G82" i="1" s="1"/>
  <c r="G121" i="28" s="1"/>
  <c r="G37" i="1" a="1"/>
  <c r="G37" i="1" s="1"/>
  <c r="G76" i="28" s="1"/>
  <c r="G68" i="1" a="1"/>
  <c r="G68" i="1" s="1"/>
  <c r="G107" i="28" s="1"/>
  <c r="G95" i="1" a="1"/>
  <c r="G95" i="1" s="1"/>
  <c r="G134" i="28" s="1"/>
  <c r="G97" i="1" a="1"/>
  <c r="G97" i="1" s="1"/>
  <c r="G136" i="28" s="1"/>
  <c r="G79" i="1" a="1"/>
  <c r="G79" i="1" s="1"/>
  <c r="G118" i="28" s="1"/>
  <c r="G38" i="1" a="1"/>
  <c r="G38" i="1" s="1"/>
  <c r="G77" i="28" s="1"/>
  <c r="G44" i="1" a="1"/>
  <c r="G44" i="1" s="1"/>
  <c r="G83" i="28" s="1"/>
  <c r="G59" i="1" a="1"/>
  <c r="G59" i="1" s="1"/>
  <c r="G98" i="28" s="1"/>
  <c r="G120" i="1" a="1"/>
  <c r="G120" i="1" s="1"/>
  <c r="G159" i="28" s="1"/>
  <c r="G26" i="1" a="1"/>
  <c r="G26" i="1" s="1"/>
  <c r="G65" i="28" s="1"/>
  <c r="G138" i="1" a="1"/>
  <c r="G138" i="1" s="1"/>
  <c r="G177" i="28" s="1"/>
  <c r="G51" i="1" a="1"/>
  <c r="G51" i="1" s="1"/>
  <c r="G90" i="28" s="1"/>
  <c r="G83" i="1" a="1"/>
  <c r="G83" i="1" s="1"/>
  <c r="G122" i="28" s="1"/>
  <c r="G55" i="1" a="1"/>
  <c r="G55" i="1" s="1"/>
  <c r="G94" i="28" s="1"/>
  <c r="G63" i="1" a="1"/>
  <c r="G63" i="1" s="1"/>
  <c r="G102" i="28" s="1"/>
  <c r="G144" i="1" a="1"/>
  <c r="G144" i="1" s="1"/>
  <c r="G183" i="28" s="1"/>
  <c r="G172" i="1" a="1"/>
  <c r="G172" i="1" s="1"/>
  <c r="G211" i="28" s="1"/>
  <c r="G101" i="1" a="1"/>
  <c r="G101" i="1" s="1"/>
  <c r="G140" i="28" s="1"/>
  <c r="G158" i="1" a="1"/>
  <c r="G158" i="1" s="1"/>
  <c r="G197" i="28" s="1"/>
  <c r="G13" i="1" a="1"/>
  <c r="G13" i="1" s="1"/>
  <c r="G52" i="28" s="1"/>
  <c r="G28" i="1" a="1"/>
  <c r="G28" i="1" s="1"/>
  <c r="G67" i="28" s="1"/>
  <c r="G36" i="1" a="1"/>
  <c r="G36" i="1" s="1"/>
  <c r="G75" i="28" s="1"/>
  <c r="G32" i="1" a="1"/>
  <c r="G32" i="1" s="1"/>
  <c r="G71" i="28" s="1"/>
  <c r="G43" i="1" a="1"/>
  <c r="G43" i="1" s="1"/>
  <c r="G82" i="28" s="1"/>
  <c r="G75" i="1" a="1"/>
  <c r="G75" i="1" s="1"/>
  <c r="G114" i="28" s="1"/>
  <c r="G113" i="1" a="1"/>
  <c r="G113" i="1" s="1"/>
  <c r="G152" i="28" s="1"/>
  <c r="G92" i="1" a="1"/>
  <c r="G92" i="1" s="1"/>
  <c r="G131" i="28" s="1"/>
  <c r="G124" i="1" a="1"/>
  <c r="G124" i="1" s="1"/>
  <c r="G163" i="28" s="1"/>
  <c r="G179" i="1" a="1"/>
  <c r="G179" i="1" s="1"/>
  <c r="G218" i="28" s="1"/>
  <c r="G181" i="1" a="1"/>
  <c r="G181" i="1" s="1"/>
  <c r="G220" i="28" s="1"/>
  <c r="G160" i="1" a="1"/>
  <c r="G160" i="1" s="1"/>
  <c r="G199" i="28" s="1"/>
  <c r="G175" i="1" a="1"/>
  <c r="G175" i="1" s="1"/>
  <c r="G214" i="28" s="1"/>
  <c r="G177" i="1" a="1"/>
  <c r="G177" i="1" s="1"/>
  <c r="G216" i="28" s="1"/>
  <c r="J239" i="13"/>
  <c r="J204" i="13"/>
  <c r="J217" i="13"/>
  <c r="J143" i="13"/>
  <c r="J249" i="13"/>
  <c r="J87" i="13"/>
  <c r="J92" i="13"/>
  <c r="J197" i="13"/>
  <c r="J93" i="13"/>
  <c r="J80" i="13"/>
  <c r="J148" i="13"/>
  <c r="J258" i="13"/>
  <c r="J184" i="13"/>
  <c r="J118" i="13"/>
  <c r="J89" i="13"/>
  <c r="J171" i="13"/>
  <c r="J262" i="13"/>
  <c r="J90" i="13"/>
  <c r="J119" i="13"/>
  <c r="J234" i="13"/>
  <c r="J190" i="13"/>
  <c r="J123" i="13"/>
  <c r="J175" i="13"/>
  <c r="J158" i="13"/>
  <c r="J177" i="13"/>
  <c r="J245" i="13"/>
  <c r="J129" i="13"/>
  <c r="J166" i="13"/>
  <c r="J101" i="13"/>
  <c r="J195" i="13"/>
  <c r="J242" i="13"/>
  <c r="J193" i="13"/>
  <c r="J237" i="13"/>
  <c r="J179" i="13"/>
  <c r="J139" i="13"/>
  <c r="J150" i="13"/>
  <c r="J188" i="13"/>
  <c r="J113" i="13"/>
  <c r="J178" i="13"/>
  <c r="J241" i="13"/>
  <c r="J77" i="13"/>
  <c r="J128" i="13"/>
  <c r="J98" i="13"/>
  <c r="J142" i="13"/>
  <c r="J131" i="13"/>
  <c r="J206" i="13"/>
  <c r="J172" i="13"/>
  <c r="J210" i="13"/>
  <c r="J144" i="13"/>
  <c r="J170" i="13"/>
  <c r="J248" i="13"/>
  <c r="J243" i="13"/>
  <c r="J308" i="13"/>
  <c r="J223" i="13"/>
  <c r="J112" i="13"/>
  <c r="J135" i="13"/>
  <c r="J254" i="13"/>
  <c r="J168" i="13"/>
  <c r="J216" i="13"/>
  <c r="J244" i="13"/>
  <c r="J165" i="13"/>
  <c r="J218" i="13"/>
  <c r="J182" i="13"/>
  <c r="J81" i="13"/>
  <c r="J183" i="13"/>
  <c r="J219" i="13"/>
  <c r="J230" i="13"/>
  <c r="J140" i="13"/>
  <c r="J213" i="13"/>
  <c r="J185" i="13"/>
  <c r="J221" i="13"/>
  <c r="J73" i="13"/>
  <c r="J111" i="13"/>
  <c r="J141" i="13"/>
  <c r="J124" i="13"/>
  <c r="J251" i="13"/>
  <c r="J91" i="13"/>
  <c r="J153" i="13"/>
  <c r="J196" i="13"/>
  <c r="J160" i="13"/>
  <c r="J255" i="13"/>
  <c r="J103" i="13"/>
  <c r="J147" i="13"/>
  <c r="J154" i="13"/>
  <c r="J259" i="13"/>
  <c r="J173" i="13"/>
  <c r="J176" i="13"/>
  <c r="J145" i="13"/>
  <c r="J256" i="13"/>
  <c r="J107" i="13"/>
  <c r="J215" i="13"/>
  <c r="J106" i="13"/>
  <c r="J132" i="13"/>
  <c r="J238" i="13"/>
  <c r="J116" i="13"/>
  <c r="J99" i="13"/>
  <c r="J246" i="13"/>
  <c r="J202" i="13"/>
  <c r="J97" i="13"/>
  <c r="J224" i="13"/>
  <c r="J84" i="13"/>
  <c r="J180" i="13"/>
  <c r="J110" i="13"/>
  <c r="J86" i="13"/>
  <c r="J229" i="13"/>
  <c r="J212" i="13"/>
  <c r="J82" i="13"/>
  <c r="J130" i="13"/>
  <c r="J247" i="13"/>
  <c r="J220" i="13"/>
  <c r="J222" i="13"/>
  <c r="J120" i="13"/>
  <c r="J122" i="13"/>
  <c r="J225" i="13"/>
  <c r="J194" i="13"/>
  <c r="J105" i="13"/>
  <c r="J226" i="13"/>
  <c r="J136" i="13"/>
  <c r="J174" i="13"/>
  <c r="J95" i="13"/>
  <c r="J88" i="13"/>
  <c r="J233" i="13"/>
  <c r="J187" i="13"/>
  <c r="J192" i="13"/>
  <c r="J161" i="13"/>
  <c r="J155" i="13"/>
  <c r="J83" i="13"/>
  <c r="J152" i="13"/>
  <c r="J74" i="13"/>
  <c r="J162" i="13"/>
  <c r="J114" i="13"/>
  <c r="J209" i="13"/>
  <c r="J117" i="13"/>
  <c r="J115" i="13"/>
  <c r="J146" i="13"/>
  <c r="J157" i="13"/>
  <c r="J186" i="13"/>
  <c r="J126" i="13"/>
  <c r="J231" i="13"/>
  <c r="J104" i="13"/>
  <c r="J203" i="13"/>
  <c r="J149" i="13"/>
  <c r="J191" i="13"/>
  <c r="J137" i="13"/>
  <c r="J207" i="13"/>
  <c r="J167" i="13"/>
  <c r="J151" i="13"/>
  <c r="J228" i="13"/>
  <c r="J164" i="13"/>
  <c r="J198" i="13"/>
  <c r="J181" i="13"/>
  <c r="J199" i="13"/>
  <c r="J257" i="13"/>
  <c r="J211" i="13"/>
  <c r="J201" i="13"/>
  <c r="J260" i="13"/>
  <c r="J76" i="13"/>
  <c r="J261" i="13"/>
  <c r="J85" i="13"/>
  <c r="J96" i="13"/>
  <c r="J189" i="13"/>
  <c r="J205" i="13"/>
  <c r="J235" i="13"/>
  <c r="J156" i="13"/>
  <c r="J253" i="13"/>
  <c r="J138" i="13"/>
  <c r="J109" i="13"/>
  <c r="J127" i="13"/>
  <c r="J102" i="13"/>
  <c r="J208" i="13"/>
  <c r="J240" i="13"/>
  <c r="J108" i="13"/>
  <c r="J200" i="13"/>
  <c r="J78" i="13"/>
  <c r="J232" i="13"/>
  <c r="J250" i="13"/>
  <c r="J236" i="13"/>
  <c r="J100" i="13"/>
  <c r="J125" i="13"/>
  <c r="J252" i="13"/>
  <c r="J159" i="13"/>
  <c r="J169" i="13"/>
  <c r="J121" i="13"/>
  <c r="J163" i="13"/>
  <c r="J214" i="13"/>
  <c r="J133" i="13"/>
  <c r="J227" i="13"/>
  <c r="J75" i="13"/>
  <c r="J94" i="13"/>
  <c r="J134" i="13"/>
  <c r="O74" i="13"/>
  <c r="I679" i="13"/>
  <c r="I451" i="13"/>
  <c r="I663" i="13"/>
  <c r="I435" i="13"/>
  <c r="I633" i="13"/>
  <c r="I405" i="13"/>
  <c r="I601" i="13"/>
  <c r="I373" i="13"/>
  <c r="I700" i="13"/>
  <c r="I472" i="13"/>
  <c r="I529" i="13"/>
  <c r="I301" i="13"/>
  <c r="I530" i="13"/>
  <c r="I302" i="13"/>
  <c r="I660" i="13"/>
  <c r="I432" i="13"/>
  <c r="I454" i="13"/>
  <c r="I682" i="13"/>
  <c r="I647" i="13"/>
  <c r="I419" i="13"/>
  <c r="I685" i="13"/>
  <c r="I457" i="13"/>
  <c r="I664" i="13"/>
  <c r="I436" i="13"/>
  <c r="I634" i="13"/>
  <c r="I406" i="13"/>
  <c r="I587" i="13"/>
  <c r="I359" i="13"/>
  <c r="I616" i="13"/>
  <c r="I388" i="13"/>
  <c r="I533" i="13"/>
  <c r="I305" i="13"/>
  <c r="I390" i="13"/>
  <c r="I618" i="13"/>
  <c r="I458" i="13"/>
  <c r="I686" i="13"/>
  <c r="I615" i="13"/>
  <c r="I387" i="13"/>
  <c r="I333" i="13"/>
  <c r="I561" i="13"/>
  <c r="I638" i="13"/>
  <c r="I410" i="13"/>
  <c r="I694" i="13"/>
  <c r="I466" i="13"/>
  <c r="I555" i="13"/>
  <c r="I327" i="13"/>
  <c r="I680" i="13"/>
  <c r="I452" i="13"/>
  <c r="I672" i="13"/>
  <c r="I444" i="13"/>
  <c r="I691" i="13"/>
  <c r="I463" i="13"/>
  <c r="I478" i="13"/>
  <c r="I706" i="13"/>
  <c r="I546" i="13"/>
  <c r="I318" i="13"/>
  <c r="I382" i="13"/>
  <c r="I610" i="13"/>
  <c r="I711" i="13"/>
  <c r="I483" i="13"/>
  <c r="I604" i="13"/>
  <c r="I376" i="13"/>
  <c r="I563" i="13"/>
  <c r="I335" i="13"/>
  <c r="I714" i="13"/>
  <c r="I486" i="13"/>
  <c r="I582" i="13"/>
  <c r="I354" i="13"/>
  <c r="I342" i="13"/>
  <c r="I570" i="13"/>
  <c r="I311" i="13"/>
  <c r="I539" i="13"/>
  <c r="I427" i="13"/>
  <c r="I655" i="13"/>
  <c r="I713" i="13"/>
  <c r="I485" i="13"/>
  <c r="I607" i="13"/>
  <c r="I379" i="13"/>
  <c r="I531" i="13"/>
  <c r="I303" i="13"/>
  <c r="I614" i="13"/>
  <c r="I386" i="13"/>
  <c r="I579" i="13"/>
  <c r="I351" i="13"/>
  <c r="I653" i="13"/>
  <c r="I425" i="13"/>
  <c r="I580" i="13"/>
  <c r="I352" i="13"/>
  <c r="I581" i="13"/>
  <c r="I353" i="13"/>
  <c r="I715" i="13"/>
  <c r="I487" i="13"/>
  <c r="I372" i="13"/>
  <c r="I600" i="13"/>
  <c r="I375" i="13"/>
  <c r="I603" i="13"/>
  <c r="I611" i="13"/>
  <c r="I383" i="13"/>
  <c r="I671" i="13"/>
  <c r="I443" i="13"/>
  <c r="I639" i="13"/>
  <c r="I411" i="13"/>
  <c r="I656" i="13"/>
  <c r="I428" i="13"/>
  <c r="I666" i="13"/>
  <c r="I438" i="13"/>
  <c r="I641" i="13"/>
  <c r="I413" i="13"/>
  <c r="I576" i="13"/>
  <c r="I348" i="13"/>
  <c r="I534" i="13"/>
  <c r="I306" i="13"/>
  <c r="I683" i="13"/>
  <c r="I455" i="13"/>
  <c r="I558" i="13"/>
  <c r="I330" i="13"/>
  <c r="I661" i="13"/>
  <c r="I433" i="13"/>
  <c r="I593" i="13"/>
  <c r="I365" i="13"/>
  <c r="I592" i="13"/>
  <c r="I364" i="13"/>
  <c r="I551" i="13"/>
  <c r="I323" i="13"/>
  <c r="I626" i="13"/>
  <c r="I398" i="13"/>
  <c r="I538" i="13"/>
  <c r="I310" i="13"/>
  <c r="I548" i="13"/>
  <c r="I320" i="13"/>
  <c r="I674" i="13"/>
  <c r="I446" i="13"/>
  <c r="I622" i="13"/>
  <c r="I394" i="13"/>
  <c r="I631" i="13"/>
  <c r="I403" i="13"/>
  <c r="I620" i="13"/>
  <c r="I392" i="13"/>
  <c r="I648" i="13"/>
  <c r="I420" i="13"/>
  <c r="I595" i="13"/>
  <c r="I367" i="13"/>
  <c r="I599" i="13"/>
  <c r="I371" i="13"/>
  <c r="I712" i="13"/>
  <c r="I484" i="13"/>
  <c r="I596" i="13"/>
  <c r="I368" i="13"/>
  <c r="I705" i="13"/>
  <c r="I477" i="13"/>
  <c r="I562" i="13"/>
  <c r="I334" i="13"/>
  <c r="I442" i="13"/>
  <c r="I670" i="13"/>
  <c r="I363" i="13"/>
  <c r="I591" i="13"/>
  <c r="I578" i="13"/>
  <c r="I350" i="13"/>
  <c r="I716" i="13"/>
  <c r="I488" i="13"/>
  <c r="I675" i="13"/>
  <c r="I447" i="13"/>
  <c r="I708" i="13"/>
  <c r="I480" i="13"/>
  <c r="I609" i="13"/>
  <c r="I381" i="13"/>
  <c r="I440" i="13"/>
  <c r="I668" i="13"/>
  <c r="I703" i="13"/>
  <c r="I475" i="13"/>
  <c r="I560" i="13"/>
  <c r="I332" i="13"/>
  <c r="I540" i="13"/>
  <c r="I312" i="13"/>
  <c r="I608" i="13"/>
  <c r="I380" i="13"/>
  <c r="I545" i="13"/>
  <c r="I317" i="13"/>
  <c r="I553" i="13"/>
  <c r="I325" i="13"/>
  <c r="I707" i="13"/>
  <c r="I479" i="13"/>
  <c r="I692" i="13"/>
  <c r="I464" i="13"/>
  <c r="I613" i="13"/>
  <c r="I385" i="13"/>
  <c r="I569" i="13"/>
  <c r="I341" i="13"/>
  <c r="I649" i="13"/>
  <c r="I421" i="13"/>
  <c r="I566" i="13"/>
  <c r="I338" i="13"/>
  <c r="I559" i="13"/>
  <c r="I331" i="13"/>
  <c r="I676" i="13"/>
  <c r="I448" i="13"/>
  <c r="I710" i="13"/>
  <c r="I482" i="13"/>
  <c r="I583" i="13"/>
  <c r="I355" i="13"/>
  <c r="I654" i="13"/>
  <c r="I426" i="13"/>
  <c r="I535" i="13"/>
  <c r="I307" i="13"/>
  <c r="I590" i="13"/>
  <c r="I362" i="13"/>
  <c r="I640" i="13"/>
  <c r="I412" i="13"/>
  <c r="I543" i="13"/>
  <c r="I315" i="13"/>
  <c r="I572" i="13"/>
  <c r="I344" i="13"/>
  <c r="I585" i="13"/>
  <c r="I357" i="13"/>
  <c r="I651" i="13"/>
  <c r="I423" i="13"/>
  <c r="I627" i="13"/>
  <c r="I399" i="13"/>
  <c r="I366" i="13"/>
  <c r="I594" i="13"/>
  <c r="I565" i="13"/>
  <c r="I337" i="13"/>
  <c r="I575" i="13"/>
  <c r="I347" i="13"/>
  <c r="I709" i="13"/>
  <c r="I481" i="13"/>
  <c r="I619" i="13"/>
  <c r="I391" i="13"/>
  <c r="I408" i="13"/>
  <c r="I636" i="13"/>
  <c r="I574" i="13"/>
  <c r="I346" i="13"/>
  <c r="I623" i="13"/>
  <c r="I395" i="13"/>
  <c r="I678" i="13"/>
  <c r="I450" i="13"/>
  <c r="I698" i="13"/>
  <c r="I470" i="13"/>
  <c r="I358" i="13"/>
  <c r="I586" i="13"/>
  <c r="I449" i="13"/>
  <c r="I677" i="13"/>
  <c r="I459" i="13"/>
  <c r="I687" i="13"/>
  <c r="I637" i="13"/>
  <c r="I409" i="13"/>
  <c r="I659" i="13"/>
  <c r="I431" i="13"/>
  <c r="I532" i="13"/>
  <c r="I304" i="13"/>
  <c r="I552" i="13"/>
  <c r="I324" i="13"/>
  <c r="I571" i="13"/>
  <c r="I343" i="13"/>
  <c r="I537" i="13"/>
  <c r="I309" i="13"/>
  <c r="I684" i="13"/>
  <c r="I456" i="13"/>
  <c r="I602" i="13"/>
  <c r="I374" i="13"/>
  <c r="I642" i="13"/>
  <c r="I414" i="13"/>
  <c r="I699" i="13"/>
  <c r="I471" i="13"/>
  <c r="I717" i="13"/>
  <c r="I489" i="13"/>
  <c r="I702" i="13"/>
  <c r="I474" i="13"/>
  <c r="I625" i="13"/>
  <c r="I397" i="13"/>
  <c r="I669" i="13"/>
  <c r="I441" i="13"/>
  <c r="I644" i="13"/>
  <c r="I416" i="13"/>
  <c r="I542" i="13"/>
  <c r="I314" i="13"/>
  <c r="I621" i="13"/>
  <c r="I393" i="13"/>
  <c r="I704" i="13"/>
  <c r="I476" i="13"/>
  <c r="I369" i="13"/>
  <c r="I597" i="13"/>
  <c r="I329" i="13"/>
  <c r="I557" i="13"/>
  <c r="I567" i="13"/>
  <c r="I339" i="13"/>
  <c r="I573" i="13"/>
  <c r="I345" i="13"/>
  <c r="I554" i="13"/>
  <c r="I326" i="13"/>
  <c r="I652" i="13"/>
  <c r="I424" i="13"/>
  <c r="I696" i="13"/>
  <c r="I468" i="13"/>
  <c r="I646" i="13"/>
  <c r="I418" i="13"/>
  <c r="I549" i="13"/>
  <c r="I321" i="13"/>
  <c r="I564" i="13"/>
  <c r="I336" i="13"/>
  <c r="I657" i="13"/>
  <c r="I429" i="13"/>
  <c r="I658" i="13"/>
  <c r="I430" i="13"/>
  <c r="I396" i="13"/>
  <c r="I624" i="13"/>
  <c r="I544" i="13"/>
  <c r="I316" i="13"/>
  <c r="I400" i="13"/>
  <c r="I628" i="13"/>
  <c r="I645" i="13"/>
  <c r="I417" i="13"/>
  <c r="I568" i="13"/>
  <c r="I340" i="13"/>
  <c r="I697" i="13"/>
  <c r="I469" i="13"/>
  <c r="I612" i="13"/>
  <c r="I384" i="13"/>
  <c r="I650" i="13"/>
  <c r="I422" i="13"/>
  <c r="I693" i="13"/>
  <c r="I465" i="13"/>
  <c r="I635" i="13"/>
  <c r="I407" i="13"/>
  <c r="I665" i="13"/>
  <c r="I437" i="13"/>
  <c r="I598" i="13"/>
  <c r="I370" i="13"/>
  <c r="I541" i="13"/>
  <c r="I313" i="13"/>
  <c r="I606" i="13"/>
  <c r="I378" i="13"/>
  <c r="I550" i="13"/>
  <c r="I322" i="13"/>
  <c r="I629" i="13"/>
  <c r="I401" i="13"/>
  <c r="I577" i="13"/>
  <c r="I349" i="13"/>
  <c r="I402" i="13"/>
  <c r="I630" i="13"/>
  <c r="I467" i="13"/>
  <c r="I695" i="13"/>
  <c r="I689" i="13"/>
  <c r="I461" i="13"/>
  <c r="I528" i="13"/>
  <c r="I300" i="13"/>
  <c r="I453" i="13"/>
  <c r="I681" i="13"/>
  <c r="I632" i="13"/>
  <c r="I404" i="13"/>
  <c r="I701" i="13"/>
  <c r="I473" i="13"/>
  <c r="I589" i="13"/>
  <c r="I361" i="13"/>
  <c r="I547" i="13"/>
  <c r="I319" i="13"/>
  <c r="I556" i="13"/>
  <c r="I328" i="13"/>
  <c r="I605" i="13"/>
  <c r="I377" i="13"/>
  <c r="I643" i="13"/>
  <c r="I415" i="13"/>
  <c r="I588" i="13"/>
  <c r="I360" i="13"/>
  <c r="I690" i="13"/>
  <c r="I462" i="13"/>
  <c r="I617" i="13"/>
  <c r="I389" i="13"/>
  <c r="I673" i="13"/>
  <c r="I445" i="13"/>
  <c r="L79" i="13"/>
  <c r="M79" i="13"/>
  <c r="N79" i="13"/>
  <c r="G303" i="13" l="1"/>
  <c r="G99" i="28"/>
  <c r="J79" i="13"/>
  <c r="G224" i="13"/>
  <c r="G669" i="13"/>
  <c r="G441" i="13"/>
  <c r="G147" i="13"/>
  <c r="G376" i="13"/>
  <c r="G604" i="13"/>
  <c r="G190" i="13"/>
  <c r="G644" i="13"/>
  <c r="G416" i="13"/>
  <c r="G262" i="13"/>
  <c r="G717" i="13"/>
  <c r="G489" i="13"/>
  <c r="G184" i="13"/>
  <c r="G632" i="13"/>
  <c r="G404" i="13"/>
  <c r="G93" i="13"/>
  <c r="G549" i="13"/>
  <c r="G321" i="13"/>
  <c r="G542" i="13"/>
  <c r="G87" i="13"/>
  <c r="G314" i="13"/>
  <c r="G235" i="13"/>
  <c r="G703" i="13"/>
  <c r="G475" i="13"/>
  <c r="G260" i="13"/>
  <c r="G715" i="13"/>
  <c r="G487" i="13"/>
  <c r="G181" i="13"/>
  <c r="G631" i="13"/>
  <c r="G403" i="13"/>
  <c r="G109" i="13"/>
  <c r="G557" i="13"/>
  <c r="G329" i="13"/>
  <c r="G220" i="13"/>
  <c r="G673" i="13"/>
  <c r="G445" i="13"/>
  <c r="G175" i="13"/>
  <c r="G642" i="13"/>
  <c r="G414" i="13"/>
  <c r="G198" i="13"/>
  <c r="G655" i="13"/>
  <c r="G427" i="13"/>
  <c r="G210" i="13"/>
  <c r="G418" i="13"/>
  <c r="G646" i="13"/>
  <c r="G194" i="13"/>
  <c r="G436" i="13"/>
  <c r="G664" i="13"/>
  <c r="G84" i="13"/>
  <c r="G540" i="13"/>
  <c r="G312" i="13"/>
  <c r="G173" i="13"/>
  <c r="G628" i="13"/>
  <c r="G400" i="13"/>
  <c r="G163" i="13"/>
  <c r="G395" i="13"/>
  <c r="G623" i="13"/>
  <c r="G113" i="13"/>
  <c r="G577" i="13"/>
  <c r="G349" i="13"/>
  <c r="G215" i="13"/>
  <c r="G686" i="13"/>
  <c r="G458" i="13"/>
  <c r="G200" i="13"/>
  <c r="G657" i="13"/>
  <c r="G429" i="13"/>
  <c r="G114" i="13"/>
  <c r="G579" i="13"/>
  <c r="G351" i="13"/>
  <c r="G225" i="13"/>
  <c r="G447" i="13"/>
  <c r="G675" i="13"/>
  <c r="G105" i="13"/>
  <c r="G559" i="13"/>
  <c r="G331" i="13"/>
  <c r="G534" i="13"/>
  <c r="G81" i="13"/>
  <c r="G306" i="13"/>
  <c r="G120" i="13"/>
  <c r="G572" i="13"/>
  <c r="G344" i="13"/>
  <c r="G196" i="13"/>
  <c r="G668" i="13"/>
  <c r="G440" i="13"/>
  <c r="G241" i="13"/>
  <c r="G461" i="13"/>
  <c r="G689" i="13"/>
  <c r="G195" i="13"/>
  <c r="G651" i="13"/>
  <c r="G423" i="13"/>
  <c r="G152" i="13"/>
  <c r="G607" i="13"/>
  <c r="G379" i="13"/>
  <c r="G107" i="13"/>
  <c r="G334" i="13"/>
  <c r="G562" i="13"/>
  <c r="G179" i="13"/>
  <c r="G635" i="13"/>
  <c r="G407" i="13"/>
  <c r="G162" i="13"/>
  <c r="G386" i="13"/>
  <c r="G614" i="13"/>
  <c r="G247" i="13"/>
  <c r="G473" i="13"/>
  <c r="G701" i="13"/>
  <c r="G230" i="13"/>
  <c r="G682" i="13"/>
  <c r="G454" i="13"/>
  <c r="G223" i="13"/>
  <c r="G674" i="13"/>
  <c r="G446" i="13"/>
  <c r="G239" i="13"/>
  <c r="G695" i="13"/>
  <c r="G467" i="13"/>
  <c r="G103" i="13"/>
  <c r="G560" i="13"/>
  <c r="G332" i="13"/>
  <c r="G234" i="13"/>
  <c r="G691" i="13"/>
  <c r="G463" i="13"/>
  <c r="G258" i="13"/>
  <c r="G713" i="13"/>
  <c r="G485" i="13"/>
  <c r="G170" i="13"/>
  <c r="G627" i="13"/>
  <c r="G399" i="13"/>
  <c r="G212" i="13"/>
  <c r="G666" i="13"/>
  <c r="G438" i="13"/>
  <c r="G129" i="13"/>
  <c r="G587" i="13"/>
  <c r="G359" i="13"/>
  <c r="G245" i="13"/>
  <c r="G699" i="13"/>
  <c r="G471" i="13"/>
  <c r="G228" i="13"/>
  <c r="G680" i="13"/>
  <c r="G452" i="13"/>
  <c r="G208" i="13"/>
  <c r="G424" i="13"/>
  <c r="G652" i="13"/>
  <c r="G222" i="13"/>
  <c r="G685" i="13"/>
  <c r="G457" i="13"/>
  <c r="G191" i="13"/>
  <c r="G649" i="13"/>
  <c r="G421" i="13"/>
  <c r="G246" i="13"/>
  <c r="G700" i="13"/>
  <c r="G472" i="13"/>
  <c r="G238" i="13"/>
  <c r="G694" i="13"/>
  <c r="G466" i="13"/>
  <c r="G94" i="13"/>
  <c r="G552" i="13"/>
  <c r="G324" i="13"/>
  <c r="G157" i="13"/>
  <c r="G383" i="13"/>
  <c r="G611" i="13"/>
  <c r="G553" i="13"/>
  <c r="G101" i="13"/>
  <c r="G325" i="13"/>
  <c r="G236" i="13"/>
  <c r="G692" i="13"/>
  <c r="G464" i="13"/>
  <c r="G125" i="13"/>
  <c r="G575" i="13"/>
  <c r="G347" i="13"/>
  <c r="G530" i="13"/>
  <c r="G73" i="13"/>
  <c r="G302" i="13"/>
  <c r="G244" i="13"/>
  <c r="G698" i="13"/>
  <c r="G470" i="13"/>
  <c r="G204" i="13"/>
  <c r="G647" i="13"/>
  <c r="G419" i="13"/>
  <c r="G154" i="13"/>
  <c r="G608" i="13"/>
  <c r="G380" i="13"/>
  <c r="G131" i="13"/>
  <c r="G588" i="13"/>
  <c r="G360" i="13"/>
  <c r="G121" i="13"/>
  <c r="G574" i="13"/>
  <c r="G346" i="13"/>
  <c r="G189" i="13"/>
  <c r="G648" i="13"/>
  <c r="G420" i="13"/>
  <c r="G216" i="13"/>
  <c r="G679" i="13"/>
  <c r="G451" i="13"/>
  <c r="G201" i="13"/>
  <c r="G658" i="13"/>
  <c r="G430" i="13"/>
  <c r="G164" i="13"/>
  <c r="G615" i="13"/>
  <c r="G387" i="13"/>
  <c r="G253" i="13"/>
  <c r="G704" i="13"/>
  <c r="G476" i="13"/>
  <c r="G155" i="13"/>
  <c r="G613" i="13"/>
  <c r="G385" i="13"/>
  <c r="G142" i="13"/>
  <c r="G605" i="13"/>
  <c r="G377" i="13"/>
  <c r="G99" i="13"/>
  <c r="G327" i="13"/>
  <c r="G555" i="13"/>
  <c r="G115" i="13"/>
  <c r="G581" i="13"/>
  <c r="G353" i="13"/>
  <c r="G169" i="13"/>
  <c r="G636" i="13"/>
  <c r="G408" i="13"/>
  <c r="G88" i="13"/>
  <c r="G544" i="13"/>
  <c r="G316" i="13"/>
  <c r="G227" i="13"/>
  <c r="G677" i="13"/>
  <c r="G449" i="13"/>
  <c r="G250" i="13"/>
  <c r="G479" i="13"/>
  <c r="G707" i="13"/>
  <c r="G104" i="13"/>
  <c r="G558" i="13"/>
  <c r="G330" i="13"/>
  <c r="G150" i="13"/>
  <c r="G606" i="13"/>
  <c r="G378" i="13"/>
  <c r="G256" i="13"/>
  <c r="G477" i="13"/>
  <c r="G705" i="13"/>
  <c r="G187" i="13"/>
  <c r="G625" i="13"/>
  <c r="G397" i="13"/>
  <c r="G143" i="13"/>
  <c r="G594" i="13"/>
  <c r="G366" i="13"/>
  <c r="G533" i="13"/>
  <c r="G78" i="13"/>
  <c r="G305" i="13"/>
  <c r="G112" i="13"/>
  <c r="G342" i="13"/>
  <c r="G570" i="13"/>
  <c r="G117" i="13"/>
  <c r="G580" i="13"/>
  <c r="G352" i="13"/>
  <c r="G531" i="13"/>
  <c r="G74" i="13"/>
  <c r="G128" i="13"/>
  <c r="G589" i="13"/>
  <c r="G361" i="13"/>
  <c r="G108" i="13"/>
  <c r="G564" i="13"/>
  <c r="G336" i="13"/>
  <c r="G102" i="13"/>
  <c r="G326" i="13"/>
  <c r="G554" i="13"/>
  <c r="G156" i="13"/>
  <c r="G621" i="13"/>
  <c r="G393" i="13"/>
  <c r="G229" i="13"/>
  <c r="G681" i="13"/>
  <c r="G453" i="13"/>
  <c r="G136" i="13"/>
  <c r="G583" i="13"/>
  <c r="G355" i="13"/>
  <c r="G141" i="13"/>
  <c r="G374" i="13"/>
  <c r="G602" i="13"/>
  <c r="G185" i="13"/>
  <c r="G626" i="13"/>
  <c r="G398" i="13"/>
  <c r="G219" i="13"/>
  <c r="G672" i="13"/>
  <c r="G444" i="13"/>
  <c r="G218" i="13"/>
  <c r="G671" i="13"/>
  <c r="G443" i="13"/>
  <c r="G168" i="13"/>
  <c r="G617" i="13"/>
  <c r="G389" i="13"/>
  <c r="G535" i="13"/>
  <c r="G86" i="13"/>
  <c r="G307" i="13"/>
  <c r="G255" i="13"/>
  <c r="G711" i="13"/>
  <c r="G483" i="13"/>
  <c r="G91" i="13"/>
  <c r="G546" i="13"/>
  <c r="G318" i="13"/>
  <c r="G119" i="13"/>
  <c r="G582" i="13"/>
  <c r="G354" i="13"/>
  <c r="G89" i="13"/>
  <c r="G550" i="13"/>
  <c r="G322" i="13"/>
  <c r="G148" i="13"/>
  <c r="G373" i="13"/>
  <c r="G601" i="13"/>
  <c r="G243" i="13"/>
  <c r="G687" i="13"/>
  <c r="G459" i="13"/>
  <c r="G249" i="13"/>
  <c r="G478" i="13"/>
  <c r="G706" i="13"/>
  <c r="G538" i="13"/>
  <c r="G85" i="13"/>
  <c r="G310" i="13"/>
  <c r="G211" i="13"/>
  <c r="G656" i="13"/>
  <c r="G428" i="13"/>
  <c r="G151" i="13"/>
  <c r="G593" i="13"/>
  <c r="G365" i="13"/>
  <c r="G180" i="13"/>
  <c r="G637" i="13"/>
  <c r="G409" i="13"/>
  <c r="G177" i="13"/>
  <c r="G406" i="13"/>
  <c r="G634" i="13"/>
  <c r="G529" i="13"/>
  <c r="G76" i="13"/>
  <c r="G301" i="13"/>
  <c r="G167" i="13"/>
  <c r="G616" i="13"/>
  <c r="G388" i="13"/>
  <c r="G537" i="13"/>
  <c r="G82" i="13"/>
  <c r="G309" i="13"/>
  <c r="G528" i="13"/>
  <c r="G77" i="13"/>
  <c r="G300" i="13"/>
  <c r="G252" i="13"/>
  <c r="G709" i="13"/>
  <c r="G481" i="13"/>
  <c r="G149" i="13"/>
  <c r="G592" i="13"/>
  <c r="G364" i="13"/>
  <c r="G176" i="13"/>
  <c r="G633" i="13"/>
  <c r="G405" i="13"/>
  <c r="G139" i="13"/>
  <c r="G370" i="13"/>
  <c r="G598" i="13"/>
  <c r="G188" i="13"/>
  <c r="G629" i="13"/>
  <c r="G401" i="13"/>
  <c r="G127" i="13"/>
  <c r="G567" i="13"/>
  <c r="G339" i="13"/>
  <c r="G174" i="13"/>
  <c r="G640" i="13"/>
  <c r="G412" i="13"/>
  <c r="G140" i="13"/>
  <c r="G600" i="13"/>
  <c r="G372" i="13"/>
  <c r="G135" i="13"/>
  <c r="G585" i="13"/>
  <c r="G357" i="13"/>
  <c r="G126" i="13"/>
  <c r="G576" i="13"/>
  <c r="G348" i="13"/>
  <c r="G193" i="13"/>
  <c r="G650" i="13"/>
  <c r="G422" i="13"/>
  <c r="G132" i="13"/>
  <c r="G591" i="13"/>
  <c r="G363" i="13"/>
  <c r="G75" i="13"/>
  <c r="G532" i="13"/>
  <c r="G304" i="13"/>
  <c r="G203" i="13"/>
  <c r="G661" i="13"/>
  <c r="G433" i="13"/>
  <c r="G146" i="13"/>
  <c r="G603" i="13"/>
  <c r="G375" i="13"/>
  <c r="G192" i="13"/>
  <c r="G663" i="13"/>
  <c r="G435" i="13"/>
  <c r="G144" i="13"/>
  <c r="G595" i="13"/>
  <c r="G367" i="13"/>
  <c r="G237" i="13"/>
  <c r="G693" i="13"/>
  <c r="G465" i="13"/>
  <c r="G240" i="13"/>
  <c r="G696" i="13"/>
  <c r="G468" i="13"/>
  <c r="G138" i="13"/>
  <c r="G597" i="13"/>
  <c r="G369" i="13"/>
  <c r="G221" i="13"/>
  <c r="G684" i="13"/>
  <c r="G456" i="13"/>
  <c r="G182" i="13"/>
  <c r="G638" i="13"/>
  <c r="G410" i="13"/>
  <c r="G130" i="13"/>
  <c r="G590" i="13"/>
  <c r="G362" i="13"/>
  <c r="G186" i="13"/>
  <c r="G641" i="13"/>
  <c r="G413" i="13"/>
  <c r="G153" i="13"/>
  <c r="G609" i="13"/>
  <c r="G381" i="13"/>
  <c r="G171" i="13"/>
  <c r="G624" i="13"/>
  <c r="G396" i="13"/>
  <c r="G197" i="13"/>
  <c r="G654" i="13"/>
  <c r="G426" i="13"/>
  <c r="G96" i="13"/>
  <c r="G551" i="13"/>
  <c r="G323" i="13"/>
  <c r="G100" i="13"/>
  <c r="G565" i="13"/>
  <c r="G337" i="13"/>
  <c r="G98" i="13"/>
  <c r="G556" i="13"/>
  <c r="G328" i="13"/>
  <c r="G116" i="13"/>
  <c r="G350" i="13"/>
  <c r="G578" i="13"/>
  <c r="G214" i="13"/>
  <c r="G678" i="13"/>
  <c r="G450" i="13"/>
  <c r="G159" i="13"/>
  <c r="G619" i="13"/>
  <c r="G391" i="13"/>
  <c r="G92" i="13"/>
  <c r="G547" i="13"/>
  <c r="G319" i="13"/>
  <c r="G178" i="13"/>
  <c r="G630" i="13"/>
  <c r="G402" i="13"/>
  <c r="G231" i="13"/>
  <c r="G683" i="13"/>
  <c r="G455" i="13"/>
  <c r="G106" i="13"/>
  <c r="G561" i="13"/>
  <c r="G333" i="13"/>
  <c r="G145" i="13"/>
  <c r="G596" i="13"/>
  <c r="G368" i="13"/>
  <c r="G233" i="13"/>
  <c r="G474" i="13"/>
  <c r="G702" i="13"/>
  <c r="G97" i="13"/>
  <c r="G548" i="13"/>
  <c r="G320" i="13"/>
  <c r="G133" i="13"/>
  <c r="G586" i="13"/>
  <c r="G358" i="13"/>
  <c r="G124" i="13"/>
  <c r="G573" i="13"/>
  <c r="G345" i="13"/>
  <c r="G161" i="13"/>
  <c r="G618" i="13"/>
  <c r="G390" i="13"/>
  <c r="G209" i="13"/>
  <c r="G653" i="13"/>
  <c r="G425" i="13"/>
  <c r="G83" i="13"/>
  <c r="G539" i="13"/>
  <c r="G311" i="13"/>
  <c r="G242" i="13"/>
  <c r="G469" i="13"/>
  <c r="G697" i="13"/>
  <c r="G137" i="13"/>
  <c r="G599" i="13"/>
  <c r="G371" i="13"/>
  <c r="G95" i="13"/>
  <c r="G543" i="13"/>
  <c r="G315" i="13"/>
  <c r="G226" i="13"/>
  <c r="G676" i="13"/>
  <c r="G448" i="13"/>
  <c r="G111" i="13"/>
  <c r="G568" i="13"/>
  <c r="G340" i="13"/>
  <c r="G213" i="13"/>
  <c r="G659" i="13"/>
  <c r="G431" i="13"/>
  <c r="G183" i="13"/>
  <c r="G639" i="13"/>
  <c r="G411" i="13"/>
  <c r="G165" i="13"/>
  <c r="G384" i="13"/>
  <c r="G612" i="13"/>
  <c r="G254" i="13"/>
  <c r="G482" i="13"/>
  <c r="G710" i="13"/>
  <c r="G217" i="13"/>
  <c r="G670" i="13"/>
  <c r="G442" i="13"/>
  <c r="G259" i="13"/>
  <c r="G486" i="13"/>
  <c r="G714" i="13"/>
  <c r="G160" i="13"/>
  <c r="G610" i="13"/>
  <c r="G382" i="13"/>
  <c r="G251" i="13"/>
  <c r="G708" i="13"/>
  <c r="G480" i="13"/>
  <c r="G123" i="13"/>
  <c r="G566" i="13"/>
  <c r="G338" i="13"/>
  <c r="G90" i="13"/>
  <c r="G545" i="13"/>
  <c r="G317" i="13"/>
  <c r="G118" i="13"/>
  <c r="G571" i="13"/>
  <c r="G343" i="13"/>
  <c r="G80" i="13"/>
  <c r="G541" i="13"/>
  <c r="G313" i="13"/>
  <c r="G248" i="13"/>
  <c r="G690" i="13"/>
  <c r="G462" i="13"/>
  <c r="G261" i="13"/>
  <c r="G716" i="13"/>
  <c r="G488" i="13"/>
  <c r="G199" i="13"/>
  <c r="G665" i="13"/>
  <c r="G437" i="13"/>
  <c r="G122" i="13"/>
  <c r="G569" i="13"/>
  <c r="G341" i="13"/>
  <c r="G172" i="13"/>
  <c r="G643" i="13"/>
  <c r="G415" i="13"/>
  <c r="G202" i="13"/>
  <c r="G660" i="13"/>
  <c r="G432" i="13"/>
  <c r="G166" i="13"/>
  <c r="G620" i="13"/>
  <c r="G392" i="13"/>
  <c r="G158" i="13"/>
  <c r="G622" i="13"/>
  <c r="G394" i="13"/>
  <c r="G257" i="13"/>
  <c r="G712" i="13"/>
  <c r="G484" i="13"/>
  <c r="G207" i="13"/>
  <c r="G645" i="13"/>
  <c r="G417" i="13"/>
  <c r="G110" i="13"/>
  <c r="G563" i="13"/>
  <c r="G335" i="13"/>
  <c r="H173" i="1"/>
  <c r="H212" i="28" s="1"/>
  <c r="H96" i="1"/>
  <c r="H135" i="28" s="1"/>
  <c r="H161" i="1"/>
  <c r="H200" i="28" s="1"/>
  <c r="H144" i="1"/>
  <c r="H183" i="28" s="1"/>
  <c r="H37" i="1"/>
  <c r="H76" i="28" s="1"/>
  <c r="H120" i="1"/>
  <c r="H159" i="28" s="1"/>
  <c r="H63" i="1"/>
  <c r="H102" i="28" s="1"/>
  <c r="H111" i="1"/>
  <c r="H150" i="28" s="1"/>
  <c r="H52" i="1"/>
  <c r="H91" i="28" s="1"/>
  <c r="H145" i="1"/>
  <c r="H184" i="28" s="1"/>
  <c r="H64" i="1"/>
  <c r="H103" i="28" s="1"/>
  <c r="H171" i="1"/>
  <c r="H210" i="28" s="1"/>
  <c r="H103" i="1"/>
  <c r="H142" i="28" s="1"/>
  <c r="H97" i="1"/>
  <c r="H136" i="28" s="1"/>
  <c r="H51" i="1"/>
  <c r="H90" i="28" s="1"/>
  <c r="H39" i="1"/>
  <c r="H78" i="28" s="1"/>
  <c r="H142" i="1"/>
  <c r="H181" i="28" s="1"/>
  <c r="H107" i="1"/>
  <c r="H146" i="28" s="1"/>
  <c r="H56" i="1"/>
  <c r="H95" i="28" s="1"/>
  <c r="H113" i="1"/>
  <c r="H152" i="28" s="1"/>
  <c r="H48" i="1"/>
  <c r="H87" i="28" s="1"/>
  <c r="H69" i="1"/>
  <c r="H108" i="28" s="1"/>
  <c r="H174" i="1"/>
  <c r="H213" i="28" s="1"/>
  <c r="H16" i="1"/>
  <c r="H55" i="28" s="1"/>
  <c r="H184" i="1"/>
  <c r="H223" i="28" s="1"/>
  <c r="H163" i="1"/>
  <c r="H202" i="28" s="1"/>
  <c r="H152" i="1"/>
  <c r="H191" i="28" s="1"/>
  <c r="H135" i="1"/>
  <c r="H174" i="28" s="1"/>
  <c r="H125" i="1"/>
  <c r="H164" i="28" s="1"/>
  <c r="H115" i="1"/>
  <c r="H154" i="28" s="1"/>
  <c r="H98" i="1"/>
  <c r="H137" i="28" s="1"/>
  <c r="H66" i="1"/>
  <c r="H105" i="28" s="1"/>
  <c r="H9" i="1"/>
  <c r="H48" i="28" s="1"/>
  <c r="H194" i="1"/>
  <c r="H233" i="28" s="1"/>
  <c r="H130" i="1"/>
  <c r="H169" i="28" s="1"/>
  <c r="H183" i="1"/>
  <c r="H222" i="28" s="1"/>
  <c r="H179" i="1"/>
  <c r="H218" i="28" s="1"/>
  <c r="H82" i="1"/>
  <c r="H121" i="28" s="1"/>
  <c r="H81" i="1"/>
  <c r="H120" i="28" s="1"/>
  <c r="H65" i="1"/>
  <c r="H104" i="28" s="1"/>
  <c r="H49" i="1"/>
  <c r="H88" i="28" s="1"/>
  <c r="H61" i="1"/>
  <c r="H100" i="28" s="1"/>
  <c r="H62" i="1"/>
  <c r="H101" i="28" s="1"/>
  <c r="H46" i="1"/>
  <c r="H85" i="28" s="1"/>
  <c r="H44" i="1"/>
  <c r="H83" i="28" s="1"/>
  <c r="H47" i="1"/>
  <c r="H86" i="28" s="1"/>
  <c r="H43" i="1"/>
  <c r="H82" i="28" s="1"/>
  <c r="H89" i="1"/>
  <c r="H128" i="28" s="1"/>
  <c r="H95" i="1"/>
  <c r="H134" i="28" s="1"/>
  <c r="H36" i="1"/>
  <c r="H75" i="28" s="1"/>
  <c r="H31" i="1"/>
  <c r="H70" i="28" s="1"/>
  <c r="H76" i="1"/>
  <c r="H115" i="28" s="1"/>
  <c r="H8" i="1"/>
  <c r="H47" i="28" s="1"/>
  <c r="H59" i="1"/>
  <c r="H98" i="28" s="1"/>
  <c r="H75" i="1"/>
  <c r="H114" i="28" s="1"/>
  <c r="H99" i="1"/>
  <c r="H138" i="28" s="1"/>
  <c r="H134" i="1"/>
  <c r="H173" i="28" s="1"/>
  <c r="H86" i="1"/>
  <c r="H125" i="28" s="1"/>
  <c r="H30" i="1"/>
  <c r="H69" i="28" s="1"/>
  <c r="H136" i="1"/>
  <c r="H175" i="28" s="1"/>
  <c r="H21" i="1"/>
  <c r="H60" i="28" s="1"/>
  <c r="H58" i="1"/>
  <c r="H97" i="28" s="1"/>
  <c r="H138" i="1"/>
  <c r="H177" i="28" s="1"/>
  <c r="H38" i="1"/>
  <c r="H77" i="28" s="1"/>
  <c r="H14" i="1"/>
  <c r="H53" i="28" s="1"/>
  <c r="H170" i="1"/>
  <c r="H209" i="28" s="1"/>
  <c r="H162" i="1"/>
  <c r="H201" i="28" s="1"/>
  <c r="H151" i="1"/>
  <c r="H190" i="28" s="1"/>
  <c r="H133" i="1"/>
  <c r="H172" i="28" s="1"/>
  <c r="H123" i="1"/>
  <c r="H162" i="28" s="1"/>
  <c r="H114" i="1"/>
  <c r="H153" i="28" s="1"/>
  <c r="H187" i="1"/>
  <c r="H226" i="28" s="1"/>
  <c r="H25" i="1"/>
  <c r="H64" i="28" s="1"/>
  <c r="H188" i="1"/>
  <c r="H227" i="28" s="1"/>
  <c r="H165" i="1"/>
  <c r="H204" i="28" s="1"/>
  <c r="H150" i="1"/>
  <c r="H189" i="28" s="1"/>
  <c r="H127" i="1"/>
  <c r="H166" i="28" s="1"/>
  <c r="H112" i="1"/>
  <c r="H151" i="28" s="1"/>
  <c r="H168" i="1"/>
  <c r="H207" i="28" s="1"/>
  <c r="H121" i="1"/>
  <c r="H160" i="28" s="1"/>
  <c r="H172" i="1"/>
  <c r="H211" i="28" s="1"/>
  <c r="H154" i="1"/>
  <c r="H193" i="28" s="1"/>
  <c r="H132" i="1"/>
  <c r="H171" i="28" s="1"/>
  <c r="H104" i="1"/>
  <c r="H143" i="28" s="1"/>
  <c r="H23" i="1"/>
  <c r="H62" i="28" s="1"/>
  <c r="H78" i="1"/>
  <c r="H117" i="28" s="1"/>
  <c r="H45" i="1"/>
  <c r="H84" i="28" s="1"/>
  <c r="H153" i="1"/>
  <c r="H192" i="28" s="1"/>
  <c r="H102" i="1"/>
  <c r="H141" i="28" s="1"/>
  <c r="H87" i="1"/>
  <c r="H126" i="28" s="1"/>
  <c r="H143" i="1"/>
  <c r="H182" i="28" s="1"/>
  <c r="H177" i="1"/>
  <c r="H216" i="28" s="1"/>
  <c r="H32" i="1"/>
  <c r="H71" i="28" s="1"/>
  <c r="H176" i="1"/>
  <c r="H215" i="28" s="1"/>
  <c r="H79" i="1"/>
  <c r="H118" i="28" s="1"/>
  <c r="H141" i="1"/>
  <c r="H180" i="28" s="1"/>
  <c r="H84" i="1"/>
  <c r="H123" i="28" s="1"/>
  <c r="H41" i="1"/>
  <c r="H80" i="28" s="1"/>
  <c r="H88" i="1"/>
  <c r="H127" i="28" s="1"/>
  <c r="H35" i="1"/>
  <c r="H74" i="28" s="1"/>
  <c r="H175" i="1"/>
  <c r="H214" i="28" s="1"/>
  <c r="H139" i="1"/>
  <c r="H178" i="28" s="1"/>
  <c r="H83" i="1"/>
  <c r="H122" i="28" s="1"/>
  <c r="H28" i="1"/>
  <c r="H67" i="28" s="1"/>
  <c r="H15" i="1"/>
  <c r="H54" i="28" s="1"/>
  <c r="H40" i="1"/>
  <c r="H79" i="28" s="1"/>
  <c r="H19" i="1"/>
  <c r="H58" i="28" s="1"/>
  <c r="H124" i="1"/>
  <c r="H163" i="28" s="1"/>
  <c r="H60" i="1"/>
  <c r="H85" i="1"/>
  <c r="H124" i="28" s="1"/>
  <c r="H53" i="1"/>
  <c r="H92" i="28" s="1"/>
  <c r="H131" i="1"/>
  <c r="H170" i="28" s="1"/>
  <c r="H182" i="1"/>
  <c r="H221" i="28" s="1"/>
  <c r="H26" i="1"/>
  <c r="H65" i="28" s="1"/>
  <c r="H192" i="1"/>
  <c r="H231" i="28" s="1"/>
  <c r="H167" i="1"/>
  <c r="H206" i="28" s="1"/>
  <c r="H157" i="1"/>
  <c r="H196" i="28" s="1"/>
  <c r="H148" i="1"/>
  <c r="H187" i="28" s="1"/>
  <c r="H129" i="1"/>
  <c r="H168" i="28" s="1"/>
  <c r="H119" i="1"/>
  <c r="H158" i="28" s="1"/>
  <c r="H108" i="1"/>
  <c r="H147" i="28" s="1"/>
  <c r="H189" i="1"/>
  <c r="H228" i="28" s="1"/>
  <c r="H27" i="1"/>
  <c r="H66" i="28" s="1"/>
  <c r="H158" i="1"/>
  <c r="H197" i="28" s="1"/>
  <c r="H109" i="1"/>
  <c r="H148" i="28" s="1"/>
  <c r="H80" i="1"/>
  <c r="H119" i="28" s="1"/>
  <c r="H181" i="1"/>
  <c r="H220" i="28" s="1"/>
  <c r="H90" i="1"/>
  <c r="H129" i="28" s="1"/>
  <c r="H74" i="1"/>
  <c r="H113" i="28" s="1"/>
  <c r="H73" i="1"/>
  <c r="H112" i="28" s="1"/>
  <c r="H57" i="1"/>
  <c r="H96" i="28" s="1"/>
  <c r="H77" i="1"/>
  <c r="H116" i="28" s="1"/>
  <c r="H178" i="1"/>
  <c r="H217" i="28" s="1"/>
  <c r="H110" i="1"/>
  <c r="H149" i="28" s="1"/>
  <c r="H54" i="1"/>
  <c r="H93" i="28" s="1"/>
  <c r="H55" i="1"/>
  <c r="H94" i="28" s="1"/>
  <c r="H20" i="1"/>
  <c r="H59" i="28" s="1"/>
  <c r="H71" i="1"/>
  <c r="H110" i="28" s="1"/>
  <c r="H91" i="1"/>
  <c r="H130" i="28" s="1"/>
  <c r="H67" i="1"/>
  <c r="H106" i="28" s="1"/>
  <c r="H195" i="1"/>
  <c r="H234" i="28" s="1"/>
  <c r="H72" i="1"/>
  <c r="H111" i="28" s="1"/>
  <c r="H160" i="1"/>
  <c r="H199" i="28" s="1"/>
  <c r="H93" i="1"/>
  <c r="H132" i="28" s="1"/>
  <c r="H68" i="1"/>
  <c r="H107" i="28" s="1"/>
  <c r="H13" i="1"/>
  <c r="H52" i="28" s="1"/>
  <c r="H101" i="1"/>
  <c r="H140" i="28" s="1"/>
  <c r="H140" i="1"/>
  <c r="H179" i="28" s="1"/>
  <c r="H42" i="1"/>
  <c r="H81" i="28" s="1"/>
  <c r="H24" i="1"/>
  <c r="H63" i="28" s="1"/>
  <c r="H92" i="1"/>
  <c r="H131" i="28" s="1"/>
  <c r="H100" i="1"/>
  <c r="H139" i="28" s="1"/>
  <c r="H180" i="1"/>
  <c r="H219" i="28" s="1"/>
  <c r="H70" i="1"/>
  <c r="H109" i="28" s="1"/>
  <c r="H164" i="1"/>
  <c r="H203" i="28" s="1"/>
  <c r="H116" i="1"/>
  <c r="H155" i="28" s="1"/>
  <c r="H106" i="1"/>
  <c r="H145" i="28" s="1"/>
  <c r="H50" i="1"/>
  <c r="H89" i="28" s="1"/>
  <c r="H146" i="1"/>
  <c r="H185" i="28" s="1"/>
  <c r="H22" i="1"/>
  <c r="H61" i="28" s="1"/>
  <c r="H190" i="1"/>
  <c r="H229" i="28" s="1"/>
  <c r="H166" i="1"/>
  <c r="H205" i="28" s="1"/>
  <c r="H156" i="1"/>
  <c r="H195" i="28" s="1"/>
  <c r="H147" i="1"/>
  <c r="H186" i="28" s="1"/>
  <c r="H128" i="1"/>
  <c r="H167" i="28" s="1"/>
  <c r="H118" i="1"/>
  <c r="H157" i="28" s="1"/>
  <c r="H105" i="1"/>
  <c r="H144" i="28" s="1"/>
  <c r="H33" i="1"/>
  <c r="H72" i="28" s="1"/>
  <c r="H17" i="1"/>
  <c r="H56" i="28" s="1"/>
  <c r="H34" i="1"/>
  <c r="H73" i="28" s="1"/>
  <c r="H169" i="1"/>
  <c r="H208" i="28" s="1"/>
  <c r="H155" i="1"/>
  <c r="H194" i="28" s="1"/>
  <c r="H137" i="1"/>
  <c r="H176" i="28" s="1"/>
  <c r="H122" i="1"/>
  <c r="H161" i="28" s="1"/>
  <c r="H193" i="1"/>
  <c r="H232" i="28" s="1"/>
  <c r="H18" i="1"/>
  <c r="H57" i="28" s="1"/>
  <c r="H149" i="1"/>
  <c r="H188" i="28" s="1"/>
  <c r="H191" i="1"/>
  <c r="H230" i="28" s="1"/>
  <c r="H159" i="1"/>
  <c r="H198" i="28" s="1"/>
  <c r="H117" i="1"/>
  <c r="H156" i="28" s="1"/>
  <c r="H186" i="1"/>
  <c r="H225" i="28" s="1"/>
  <c r="H94" i="1"/>
  <c r="H133" i="28" s="1"/>
  <c r="H185" i="1"/>
  <c r="H224" i="28" s="1"/>
  <c r="H126" i="1"/>
  <c r="H165" i="28" s="1"/>
  <c r="H29" i="1"/>
  <c r="H68" i="28" s="1"/>
  <c r="H74" i="13" l="1"/>
  <c r="H99" i="28"/>
  <c r="H169" i="13"/>
  <c r="H408" i="13"/>
  <c r="H636" i="13"/>
  <c r="H84" i="13"/>
  <c r="H540" i="13"/>
  <c r="H312" i="13"/>
  <c r="H202" i="13"/>
  <c r="H660" i="13"/>
  <c r="H432" i="13"/>
  <c r="H96" i="13"/>
  <c r="H551" i="13"/>
  <c r="H323" i="13"/>
  <c r="H171" i="13"/>
  <c r="H624" i="13"/>
  <c r="H396" i="13"/>
  <c r="H225" i="13"/>
  <c r="H675" i="13"/>
  <c r="H447" i="13"/>
  <c r="H144" i="13"/>
  <c r="H367" i="13"/>
  <c r="H595" i="13"/>
  <c r="H175" i="13"/>
  <c r="H642" i="13"/>
  <c r="H414" i="13"/>
  <c r="H204" i="13"/>
  <c r="H647" i="13"/>
  <c r="H419" i="13"/>
  <c r="H183" i="13"/>
  <c r="H411" i="13"/>
  <c r="H639" i="13"/>
  <c r="H114" i="13"/>
  <c r="H579" i="13"/>
  <c r="H351" i="13"/>
  <c r="H157" i="13"/>
  <c r="H611" i="13"/>
  <c r="H383" i="13"/>
  <c r="H173" i="13"/>
  <c r="H628" i="13"/>
  <c r="H400" i="13"/>
  <c r="H191" i="13"/>
  <c r="H649" i="13"/>
  <c r="H421" i="13"/>
  <c r="H167" i="13"/>
  <c r="H616" i="13"/>
  <c r="H388" i="13"/>
  <c r="H212" i="13"/>
  <c r="H666" i="13"/>
  <c r="H438" i="13"/>
  <c r="H211" i="13"/>
  <c r="H656" i="13"/>
  <c r="H428" i="13"/>
  <c r="H249" i="13"/>
  <c r="H706" i="13"/>
  <c r="H478" i="13"/>
  <c r="H148" i="13"/>
  <c r="H601" i="13"/>
  <c r="H373" i="13"/>
  <c r="H119" i="13"/>
  <c r="H582" i="13"/>
  <c r="H354" i="13"/>
  <c r="H136" i="13"/>
  <c r="H583" i="13"/>
  <c r="H355" i="13"/>
  <c r="H128" i="13"/>
  <c r="H589" i="13"/>
  <c r="H361" i="13"/>
  <c r="H124" i="13"/>
  <c r="H573" i="13"/>
  <c r="H345" i="13"/>
  <c r="H145" i="13"/>
  <c r="H596" i="13"/>
  <c r="H368" i="13"/>
  <c r="H178" i="13"/>
  <c r="H402" i="13"/>
  <c r="H630" i="13"/>
  <c r="H116" i="13"/>
  <c r="H578" i="13"/>
  <c r="H350" i="13"/>
  <c r="H245" i="13"/>
  <c r="H699" i="13"/>
  <c r="H471" i="13"/>
  <c r="H196" i="13"/>
  <c r="H668" i="13"/>
  <c r="H440" i="13"/>
  <c r="H239" i="13"/>
  <c r="H467" i="13"/>
  <c r="H695" i="13"/>
  <c r="H168" i="13"/>
  <c r="H617" i="13"/>
  <c r="H389" i="13"/>
  <c r="H219" i="13"/>
  <c r="H672" i="13"/>
  <c r="H444" i="13"/>
  <c r="H141" i="13"/>
  <c r="H602" i="13"/>
  <c r="H374" i="13"/>
  <c r="H127" i="13"/>
  <c r="H339" i="13"/>
  <c r="H567" i="13"/>
  <c r="H78" i="13"/>
  <c r="H533" i="13"/>
  <c r="H305" i="13"/>
  <c r="H256" i="13"/>
  <c r="H477" i="13"/>
  <c r="H705" i="13"/>
  <c r="H227" i="13"/>
  <c r="H449" i="13"/>
  <c r="H677" i="13"/>
  <c r="H99" i="13"/>
  <c r="H555" i="13"/>
  <c r="H327" i="13"/>
  <c r="H75" i="13"/>
  <c r="H532" i="13"/>
  <c r="H304" i="13"/>
  <c r="H194" i="13"/>
  <c r="H664" i="13"/>
  <c r="H436" i="13"/>
  <c r="H257" i="13"/>
  <c r="H712" i="13"/>
  <c r="H484" i="13"/>
  <c r="H180" i="13"/>
  <c r="H409" i="13"/>
  <c r="H637" i="13"/>
  <c r="H201" i="13"/>
  <c r="H658" i="13"/>
  <c r="H430" i="13"/>
  <c r="H170" i="13"/>
  <c r="H627" i="13"/>
  <c r="H399" i="13"/>
  <c r="H258" i="13"/>
  <c r="H713" i="13"/>
  <c r="H485" i="13"/>
  <c r="H234" i="13"/>
  <c r="H691" i="13"/>
  <c r="H463" i="13"/>
  <c r="H224" i="13"/>
  <c r="H669" i="13"/>
  <c r="H441" i="13"/>
  <c r="H108" i="13"/>
  <c r="H564" i="13"/>
  <c r="H336" i="13"/>
  <c r="H189" i="13"/>
  <c r="H648" i="13"/>
  <c r="H420" i="13"/>
  <c r="H192" i="13"/>
  <c r="H435" i="13"/>
  <c r="H663" i="13"/>
  <c r="H195" i="13"/>
  <c r="H651" i="13"/>
  <c r="H423" i="13"/>
  <c r="H253" i="13"/>
  <c r="H704" i="13"/>
  <c r="H476" i="13"/>
  <c r="H103" i="13"/>
  <c r="H560" i="13"/>
  <c r="H332" i="13"/>
  <c r="H120" i="13"/>
  <c r="H572" i="13"/>
  <c r="H344" i="13"/>
  <c r="H165" i="13"/>
  <c r="H612" i="13"/>
  <c r="H384" i="13"/>
  <c r="H213" i="13"/>
  <c r="H659" i="13"/>
  <c r="H431" i="13"/>
  <c r="H138" i="13"/>
  <c r="H597" i="13"/>
  <c r="H369" i="13"/>
  <c r="H176" i="13"/>
  <c r="H633" i="13"/>
  <c r="H405" i="13"/>
  <c r="H113" i="13"/>
  <c r="H577" i="13"/>
  <c r="H349" i="13"/>
  <c r="H238" i="13"/>
  <c r="H694" i="13"/>
  <c r="H466" i="13"/>
  <c r="H98" i="13"/>
  <c r="H556" i="13"/>
  <c r="H328" i="13"/>
  <c r="H110" i="13"/>
  <c r="H563" i="13"/>
  <c r="H335" i="13"/>
  <c r="H198" i="13"/>
  <c r="H655" i="13"/>
  <c r="H427" i="13"/>
  <c r="H122" i="13"/>
  <c r="H341" i="13"/>
  <c r="H569" i="13"/>
  <c r="H260" i="13"/>
  <c r="H715" i="13"/>
  <c r="H487" i="13"/>
  <c r="H87" i="13"/>
  <c r="H542" i="13"/>
  <c r="H314" i="13"/>
  <c r="H184" i="13"/>
  <c r="H632" i="13"/>
  <c r="H404" i="13"/>
  <c r="H190" i="13"/>
  <c r="H644" i="13"/>
  <c r="H416" i="13"/>
  <c r="H137" i="13"/>
  <c r="H371" i="13"/>
  <c r="H599" i="13"/>
  <c r="H83" i="13"/>
  <c r="H311" i="13"/>
  <c r="H539" i="13"/>
  <c r="H133" i="13"/>
  <c r="H586" i="13"/>
  <c r="H358" i="13"/>
  <c r="H106" i="13"/>
  <c r="H561" i="13"/>
  <c r="H333" i="13"/>
  <c r="H92" i="13"/>
  <c r="H547" i="13"/>
  <c r="H319" i="13"/>
  <c r="H100" i="13"/>
  <c r="H337" i="13"/>
  <c r="H565" i="13"/>
  <c r="H166" i="13"/>
  <c r="H620" i="13"/>
  <c r="H392" i="13"/>
  <c r="H255" i="13"/>
  <c r="H711" i="13"/>
  <c r="H483" i="13"/>
  <c r="H217" i="13"/>
  <c r="H670" i="13"/>
  <c r="H442" i="13"/>
  <c r="H244" i="13"/>
  <c r="H470" i="13"/>
  <c r="H698" i="13"/>
  <c r="H140" i="13"/>
  <c r="H600" i="13"/>
  <c r="H372" i="13"/>
  <c r="H95" i="13"/>
  <c r="H543" i="13"/>
  <c r="H315" i="13"/>
  <c r="H531" i="13"/>
  <c r="H303" i="13"/>
  <c r="H143" i="13"/>
  <c r="H594" i="13"/>
  <c r="H366" i="13"/>
  <c r="H150" i="13"/>
  <c r="H606" i="13"/>
  <c r="H378" i="13"/>
  <c r="H88" i="13"/>
  <c r="H544" i="13"/>
  <c r="H316" i="13"/>
  <c r="H142" i="13"/>
  <c r="H605" i="13"/>
  <c r="H377" i="13"/>
  <c r="H241" i="13"/>
  <c r="H689" i="13"/>
  <c r="H461" i="13"/>
  <c r="H208" i="13"/>
  <c r="H652" i="13"/>
  <c r="H424" i="13"/>
  <c r="H129" i="13"/>
  <c r="H587" i="13"/>
  <c r="H359" i="13"/>
  <c r="H220" i="13"/>
  <c r="H673" i="13"/>
  <c r="H445" i="13"/>
  <c r="H261" i="13"/>
  <c r="H716" i="13"/>
  <c r="H488" i="13"/>
  <c r="H248" i="13"/>
  <c r="H690" i="13"/>
  <c r="H462" i="13"/>
  <c r="H118" i="13"/>
  <c r="H343" i="13"/>
  <c r="H571" i="13"/>
  <c r="H123" i="13"/>
  <c r="H566" i="13"/>
  <c r="H338" i="13"/>
  <c r="H229" i="13"/>
  <c r="H681" i="13"/>
  <c r="H453" i="13"/>
  <c r="H242" i="13"/>
  <c r="H469" i="13"/>
  <c r="H697" i="13"/>
  <c r="H179" i="13"/>
  <c r="H407" i="13"/>
  <c r="H635" i="13"/>
  <c r="H107" i="13"/>
  <c r="H334" i="13"/>
  <c r="H562" i="13"/>
  <c r="H193" i="13"/>
  <c r="H650" i="13"/>
  <c r="H422" i="13"/>
  <c r="H251" i="13"/>
  <c r="H708" i="13"/>
  <c r="H480" i="13"/>
  <c r="H186" i="13"/>
  <c r="H641" i="13"/>
  <c r="H413" i="13"/>
  <c r="H223" i="13"/>
  <c r="H674" i="13"/>
  <c r="H446" i="13"/>
  <c r="H182" i="13"/>
  <c r="H638" i="13"/>
  <c r="H410" i="13"/>
  <c r="H221" i="13"/>
  <c r="H684" i="13"/>
  <c r="H456" i="13"/>
  <c r="H236" i="13"/>
  <c r="H692" i="13"/>
  <c r="H464" i="13"/>
  <c r="H139" i="13"/>
  <c r="H598" i="13"/>
  <c r="H370" i="13"/>
  <c r="H215" i="13"/>
  <c r="H686" i="13"/>
  <c r="H458" i="13"/>
  <c r="H94" i="13"/>
  <c r="H552" i="13"/>
  <c r="H324" i="13"/>
  <c r="H528" i="13"/>
  <c r="H77" i="13"/>
  <c r="H300" i="13"/>
  <c r="H121" i="13"/>
  <c r="H574" i="13"/>
  <c r="H346" i="13"/>
  <c r="H125" i="13"/>
  <c r="H347" i="13"/>
  <c r="H575" i="13"/>
  <c r="H222" i="13"/>
  <c r="H685" i="13"/>
  <c r="H457" i="13"/>
  <c r="H529" i="13"/>
  <c r="H76" i="13"/>
  <c r="H301" i="13"/>
  <c r="H151" i="13"/>
  <c r="H593" i="13"/>
  <c r="H365" i="13"/>
  <c r="H538" i="13"/>
  <c r="H85" i="13"/>
  <c r="H310" i="13"/>
  <c r="H243" i="13"/>
  <c r="H687" i="13"/>
  <c r="H459" i="13"/>
  <c r="H89" i="13"/>
  <c r="H322" i="13"/>
  <c r="H550" i="13"/>
  <c r="H259" i="13"/>
  <c r="H714" i="13"/>
  <c r="H486" i="13"/>
  <c r="H247" i="13"/>
  <c r="H701" i="13"/>
  <c r="H473" i="13"/>
  <c r="H209" i="13"/>
  <c r="H425" i="13"/>
  <c r="H653" i="13"/>
  <c r="H97" i="13"/>
  <c r="H320" i="13"/>
  <c r="H548" i="13"/>
  <c r="H231" i="13"/>
  <c r="H683" i="13"/>
  <c r="H455" i="13"/>
  <c r="H159" i="13"/>
  <c r="H391" i="13"/>
  <c r="H619" i="13"/>
  <c r="H132" i="13"/>
  <c r="H591" i="13"/>
  <c r="H363" i="13"/>
  <c r="H109" i="13"/>
  <c r="H557" i="13"/>
  <c r="H329" i="13"/>
  <c r="H147" i="13"/>
  <c r="H604" i="13"/>
  <c r="H376" i="13"/>
  <c r="H130" i="13"/>
  <c r="H590" i="13"/>
  <c r="H362" i="13"/>
  <c r="H218" i="13"/>
  <c r="H671" i="13"/>
  <c r="H443" i="13"/>
  <c r="H185" i="13"/>
  <c r="H626" i="13"/>
  <c r="H398" i="13"/>
  <c r="H117" i="13"/>
  <c r="H580" i="13"/>
  <c r="H352" i="13"/>
  <c r="H104" i="13"/>
  <c r="H558" i="13"/>
  <c r="H330" i="13"/>
  <c r="H155" i="13"/>
  <c r="H613" i="13"/>
  <c r="H385" i="13"/>
  <c r="H207" i="13"/>
  <c r="H645" i="13"/>
  <c r="H417" i="13"/>
  <c r="H164" i="13"/>
  <c r="H387" i="13"/>
  <c r="H615" i="13"/>
  <c r="H197" i="13"/>
  <c r="H654" i="13"/>
  <c r="H426" i="13"/>
  <c r="H154" i="13"/>
  <c r="H608" i="13"/>
  <c r="H380" i="13"/>
  <c r="H162" i="13"/>
  <c r="H386" i="13"/>
  <c r="H614" i="13"/>
  <c r="H146" i="13"/>
  <c r="H603" i="13"/>
  <c r="H375" i="13"/>
  <c r="H153" i="13"/>
  <c r="H609" i="13"/>
  <c r="H381" i="13"/>
  <c r="H254" i="13"/>
  <c r="H710" i="13"/>
  <c r="H482" i="13"/>
  <c r="H111" i="13"/>
  <c r="H568" i="13"/>
  <c r="H340" i="13"/>
  <c r="H200" i="13"/>
  <c r="H657" i="13"/>
  <c r="H429" i="13"/>
  <c r="H252" i="13"/>
  <c r="H709" i="13"/>
  <c r="H481" i="13"/>
  <c r="H131" i="13"/>
  <c r="H588" i="13"/>
  <c r="H360" i="13"/>
  <c r="H210" i="13"/>
  <c r="H646" i="13"/>
  <c r="H418" i="13"/>
  <c r="H172" i="13"/>
  <c r="H643" i="13"/>
  <c r="H415" i="13"/>
  <c r="H181" i="13"/>
  <c r="H631" i="13"/>
  <c r="H403" i="13"/>
  <c r="H235" i="13"/>
  <c r="H703" i="13"/>
  <c r="H475" i="13"/>
  <c r="H93" i="13"/>
  <c r="H549" i="13"/>
  <c r="H321" i="13"/>
  <c r="H262" i="13"/>
  <c r="H717" i="13"/>
  <c r="H489" i="13"/>
  <c r="H105" i="13"/>
  <c r="H331" i="13"/>
  <c r="H559" i="13"/>
  <c r="H102" i="13"/>
  <c r="H554" i="13"/>
  <c r="H326" i="13"/>
  <c r="H161" i="13"/>
  <c r="H618" i="13"/>
  <c r="H390" i="13"/>
  <c r="H233" i="13"/>
  <c r="H702" i="13"/>
  <c r="H474" i="13"/>
  <c r="H214" i="13"/>
  <c r="H678" i="13"/>
  <c r="H450" i="13"/>
  <c r="H158" i="13"/>
  <c r="H622" i="13"/>
  <c r="H394" i="13"/>
  <c r="H91" i="13"/>
  <c r="H546" i="13"/>
  <c r="H318" i="13"/>
  <c r="H126" i="13"/>
  <c r="H576" i="13"/>
  <c r="H348" i="13"/>
  <c r="H135" i="13"/>
  <c r="H585" i="13"/>
  <c r="H357" i="13"/>
  <c r="H534" i="13"/>
  <c r="H81" i="13"/>
  <c r="H306" i="13"/>
  <c r="H530" i="13"/>
  <c r="H73" i="13"/>
  <c r="H302" i="13"/>
  <c r="H156" i="13"/>
  <c r="H621" i="13"/>
  <c r="H393" i="13"/>
  <c r="H112" i="13"/>
  <c r="H570" i="13"/>
  <c r="H342" i="13"/>
  <c r="H187" i="13"/>
  <c r="H625" i="13"/>
  <c r="H397" i="13"/>
  <c r="H250" i="13"/>
  <c r="H707" i="13"/>
  <c r="H479" i="13"/>
  <c r="H115" i="13"/>
  <c r="H581" i="13"/>
  <c r="H353" i="13"/>
  <c r="H203" i="13"/>
  <c r="H661" i="13"/>
  <c r="H433" i="13"/>
  <c r="H537" i="13"/>
  <c r="H82" i="13"/>
  <c r="H309" i="13"/>
  <c r="H228" i="13"/>
  <c r="H452" i="13"/>
  <c r="H680" i="13"/>
  <c r="H199" i="13"/>
  <c r="H665" i="13"/>
  <c r="H437" i="13"/>
  <c r="H80" i="13"/>
  <c r="H541" i="13"/>
  <c r="H313" i="13"/>
  <c r="H90" i="13"/>
  <c r="H545" i="13"/>
  <c r="H317" i="13"/>
  <c r="H226" i="13"/>
  <c r="H676" i="13"/>
  <c r="H448" i="13"/>
  <c r="H240" i="13"/>
  <c r="H696" i="13"/>
  <c r="H468" i="13"/>
  <c r="H237" i="13"/>
  <c r="H693" i="13"/>
  <c r="H465" i="13"/>
  <c r="H152" i="13"/>
  <c r="H607" i="13"/>
  <c r="H379" i="13"/>
  <c r="H177" i="13"/>
  <c r="H634" i="13"/>
  <c r="H406" i="13"/>
  <c r="H160" i="13"/>
  <c r="H610" i="13"/>
  <c r="H382" i="13"/>
  <c r="H535" i="13"/>
  <c r="H86" i="13"/>
  <c r="H307" i="13"/>
  <c r="H216" i="13"/>
  <c r="H679" i="13"/>
  <c r="H451" i="13"/>
  <c r="H230" i="13"/>
  <c r="H682" i="13"/>
  <c r="H454" i="13"/>
  <c r="H174" i="13"/>
  <c r="H640" i="13"/>
  <c r="H412" i="13"/>
  <c r="H188" i="13"/>
  <c r="H629" i="13"/>
  <c r="H401" i="13"/>
  <c r="H101" i="13"/>
  <c r="H553" i="13"/>
  <c r="H325" i="13"/>
  <c r="H149" i="13"/>
  <c r="H592" i="13"/>
  <c r="H364" i="13"/>
  <c r="H163" i="13"/>
  <c r="H623" i="13"/>
  <c r="H395" i="13"/>
  <c r="H246" i="13"/>
  <c r="H700" i="13"/>
  <c r="H472" i="13"/>
  <c r="M12" i="1" l="1" a="1"/>
  <c r="M12" i="1" s="1"/>
  <c r="N12" i="1" l="1"/>
  <c r="L688" i="13"/>
  <c r="J12" i="1" l="1" a="1"/>
  <c r="J12" i="1" s="1"/>
  <c r="G12" i="1" a="1"/>
  <c r="G12" i="1" s="1"/>
  <c r="G51" i="28" s="1"/>
  <c r="L460" i="13"/>
  <c r="L232" i="13" l="1"/>
  <c r="I688" i="13"/>
  <c r="K12" i="1"/>
  <c r="I460" i="13"/>
  <c r="G232" i="13" l="1"/>
  <c r="G460" i="13"/>
  <c r="G688" i="13"/>
  <c r="H12" i="1"/>
  <c r="H51" i="28" s="1"/>
  <c r="H232" i="13" l="1"/>
  <c r="H688" i="13"/>
  <c r="H460" i="13"/>
  <c r="O536" i="13" l="1"/>
  <c r="O308" i="13" l="1"/>
  <c r="O79" i="13" l="1"/>
  <c r="K584" i="13" l="1"/>
  <c r="M7" i="1" a="1"/>
  <c r="M7" i="1" s="1"/>
  <c r="N7" i="1" s="1"/>
  <c r="M6" i="1" l="1" a="1"/>
  <c r="M6" i="1" s="1"/>
  <c r="N6" i="1" s="1"/>
  <c r="K536" i="13"/>
  <c r="M11" i="1" a="1"/>
  <c r="M11" i="1" s="1"/>
  <c r="N11" i="1" s="1"/>
  <c r="K662" i="13"/>
  <c r="J7" i="1" a="1"/>
  <c r="J7" i="1" s="1"/>
  <c r="S7" i="1"/>
  <c r="K356" i="13"/>
  <c r="E6" i="14"/>
  <c r="K7" i="1" l="1"/>
  <c r="I584" i="13"/>
  <c r="I356" i="13"/>
  <c r="K667" i="13"/>
  <c r="M10" i="1" a="1"/>
  <c r="M10" i="1" s="1"/>
  <c r="N10" i="1" s="1"/>
  <c r="K308" i="13"/>
  <c r="J6" i="1" a="1"/>
  <c r="J6" i="1" s="1"/>
  <c r="S6" i="1"/>
  <c r="J11" i="1" a="1"/>
  <c r="J11" i="1" s="1"/>
  <c r="K434" i="13"/>
  <c r="S11" i="1"/>
  <c r="K134" i="13"/>
  <c r="G7" i="1" a="1"/>
  <c r="G7" i="1" s="1"/>
  <c r="K46" i="28"/>
  <c r="K6" i="1" l="1"/>
  <c r="I308" i="13"/>
  <c r="I536" i="13"/>
  <c r="G356" i="13"/>
  <c r="G134" i="13"/>
  <c r="G46" i="28"/>
  <c r="H7" i="1"/>
  <c r="G584" i="13"/>
  <c r="I662" i="13"/>
  <c r="K11" i="1"/>
  <c r="I434" i="13"/>
  <c r="J10" i="1" a="1"/>
  <c r="J10" i="1" s="1"/>
  <c r="K439" i="13"/>
  <c r="S10" i="1"/>
  <c r="K45" i="28"/>
  <c r="G6" i="1" a="1"/>
  <c r="G6" i="1" s="1"/>
  <c r="K79" i="13"/>
  <c r="K206" i="13"/>
  <c r="G11" i="1" a="1"/>
  <c r="G11" i="1" s="1"/>
  <c r="K50" i="28"/>
  <c r="I439" i="13" l="1"/>
  <c r="K10" i="1"/>
  <c r="I667" i="13"/>
  <c r="G308" i="13"/>
  <c r="G79" i="13"/>
  <c r="G45" i="28"/>
  <c r="H6" i="1"/>
  <c r="G536" i="13"/>
  <c r="H584" i="13"/>
  <c r="H46" i="28"/>
  <c r="H356" i="13"/>
  <c r="H134" i="13"/>
  <c r="G662" i="13"/>
  <c r="G50" i="28"/>
  <c r="G434" i="13"/>
  <c r="G206" i="13"/>
  <c r="H11" i="1"/>
  <c r="K49" i="28"/>
  <c r="G10" i="1" a="1"/>
  <c r="G10" i="1" s="1"/>
  <c r="K205" i="13"/>
  <c r="G49" i="28" l="1"/>
  <c r="G242" i="28" s="1"/>
  <c r="H10" i="1"/>
  <c r="G667" i="13"/>
  <c r="G205" i="13"/>
  <c r="G439" i="13"/>
  <c r="H308" i="13"/>
  <c r="H536" i="13"/>
  <c r="H45" i="28"/>
  <c r="H79" i="13"/>
  <c r="H206" i="13"/>
  <c r="H50" i="28"/>
  <c r="H662" i="13"/>
  <c r="H434" i="13"/>
  <c r="G246" i="28" l="1"/>
  <c r="G243" i="28"/>
  <c r="G241" i="28"/>
  <c r="G245" i="28"/>
  <c r="G240" i="28"/>
  <c r="G244" i="28"/>
  <c r="H439" i="13"/>
  <c r="H205" i="13"/>
  <c r="H49" i="28"/>
  <c r="H667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36451-4D62-2B47-A87E-82605FD4BA96}" name="Conflict and Fragility" type="6" refreshedVersion="7" background="1" saveData="1">
    <textPr sourceFile="/Users/bennotkin/Documents/world-bank/crm/compoundriskdata/crm-excel/Conflict and Fragility.csv" comma="1">
      <textFields count="4">
        <textField/>
        <textField/>
        <textField/>
        <textField/>
      </textFields>
    </textPr>
  </connection>
  <connection id="2" xr16:uid="{2619B091-0FAE-2443-B8C4-374A958651A7}" name="Food Security" type="6" refreshedVersion="7" background="1" saveData="1">
    <textPr sourceFile="/Users/bennotkin/Documents/world-bank/crm/compoundriskdata/crm-excel/Food Security.csv" comma="1">
      <textFields count="4">
        <textField/>
        <textField/>
        <textField/>
        <textField/>
      </textFields>
    </textPr>
  </connection>
  <connection id="3" xr16:uid="{846C5A75-1EEB-8B48-834E-6EA86FE9B27A}" name="Health" type="6" refreshedVersion="7" background="1" saveData="1">
    <textPr sourceFile="/Users/bennotkin/Documents/world-bank/crm/compoundriskdata/crm-excel/Health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61DAE0C-08CB-4C45-A53A-40CC48FDEC6F}" name="Macro Fiscal" type="6" refreshedVersion="7" background="1" saveData="1">
    <textPr sourceFile="/Users/bennotkin/Documents/world-bank/crm/compoundriskdata/crm-excel/Macro Fiscal.csv" comma="1">
      <textFields count="3">
        <textField/>
        <textField/>
        <textField/>
      </textFields>
    </textPr>
  </connection>
  <connection id="5" xr16:uid="{91D79B06-CB56-2844-82D4-A87C3A87138E}" name="Natural Hazard" type="6" refreshedVersion="7" background="1" saveData="1">
    <textPr sourceFile="/Users/bennotkin/Documents/world-bank/crm/compoundriskdata/crm-excel/Natural Hazard.csv" comma="1">
      <textFields count="4">
        <textField/>
        <textField/>
        <textField/>
        <textField/>
      </textFields>
    </textPr>
  </connection>
  <connection id="6" xr16:uid="{30FE442A-95D7-964B-829D-8A085A1B176F}" name="reliabilitysheet" type="6" refreshedVersion="7" background="1" saveData="1">
    <textPr sourceFile="/Users/bennotkin/Documents/world-bank/crm/compoundriskdata/Risk_sheets/reliability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1E1FE76D-2F08-4040-828A-AC8590C5F59B}" name="reliabilitysheet1" type="6" refreshedVersion="7" deleted="1" background="1" saveData="1">
    <textPr sourceFile="/Users/bennotkin/Documents/world-bank/crm/compoundriskdata/Risk_sheets/reliabilitysheet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8214A9C-9A15-D440-B1E4-FA52C4B87289}" name="Socioeconomic Vulnerability" type="6" refreshedVersion="7" background="1" saveData="1">
    <textPr sourceFile="/Users/bennotkin/Documents/world-bank/crm/compoundriskdata/crm-excel/Socioeconomic Vulnerability.csv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<sst xmlns="http://schemas.openxmlformats.org/spreadsheetml/2006/main" count="6901" uniqueCount="644">
  <si>
    <t>X</t>
  </si>
  <si>
    <t>Countryname</t>
  </si>
  <si>
    <t>Country</t>
  </si>
  <si>
    <t xml:space="preserve"> </t>
  </si>
  <si>
    <t>Overall Alert</t>
  </si>
  <si>
    <t>Underlying Vulnerability</t>
  </si>
  <si>
    <t xml:space="preserve">  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</si>
  <si>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</si>
  <si>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</si>
  <si>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</si>
  <si>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</si>
  <si>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</si>
  <si>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</si>
  <si>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</si>
  <si>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</si>
  <si>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</si>
  <si>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</si>
  <si>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</si>
  <si>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</si>
  <si>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</si>
  <si>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</si>
  <si>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</si>
  <si>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</si>
  <si>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</si>
  <si>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</si>
  <si>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</si>
  <si>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</si>
  <si>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</si>
  <si>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</si>
  <si>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</si>
  <si>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</si>
  <si>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</si>
  <si>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</si>
  <si>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</si>
  <si>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</si>
  <si>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</si>
  <si>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</si>
  <si>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</si>
  <si>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</si>
  <si>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</si>
  <si>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</si>
  <si>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</si>
  <si>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</si>
  <si>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</si>
  <si>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</si>
  <si>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</si>
  <si>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</si>
  <si>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</si>
  <si>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</si>
  <si>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</si>
  <si>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</si>
  <si>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</si>
  <si>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</si>
  <si>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</si>
  <si>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</si>
  <si>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</si>
  <si>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</si>
  <si>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</si>
  <si>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</si>
  <si>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</si>
  <si>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</si>
  <si>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</si>
  <si>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</si>
  <si>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</si>
  <si>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</si>
  <si>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</si>
  <si>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</si>
  <si>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</si>
  <si>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</si>
  <si>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</si>
  <si>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</si>
  <si>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</si>
  <si>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</si>
  <si>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</si>
  <si>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</si>
  <si>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</si>
  <si>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</si>
  <si>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</si>
  <si>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</si>
  <si>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</si>
  <si>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</si>
  <si>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</si>
  <si>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</si>
  <si>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</si>
  <si>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</si>
  <si>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</si>
  <si>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</si>
  <si>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</si>
  <si>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</si>
  <si>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</si>
  <si>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</si>
  <si>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</si>
  <si>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</si>
  <si>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</si>
  <si>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</si>
  <si>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</si>
  <si>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</si>
  <si>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</si>
  <si>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</si>
  <si>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</si>
  <si>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</si>
  <si>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</si>
  <si>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</si>
  <si>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</si>
  <si>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</si>
  <si>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</si>
  <si>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</si>
  <si>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</si>
  <si>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</si>
  <si>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</si>
  <si>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</si>
  <si>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</si>
  <si>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</si>
  <si>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</si>
  <si>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</si>
  <si>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</si>
  <si>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</si>
  <si>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</si>
  <si>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</si>
  <si>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</si>
  <si>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</si>
  <si>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</si>
  <si>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</si>
  <si>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</si>
  <si>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</si>
  <si>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</si>
  <si>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</si>
  <si>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</si>
  <si>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</si>
  <si>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</si>
  <si>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</si>
  <si>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</si>
  <si>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</si>
  <si>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</si>
  <si>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</si>
  <si>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</si>
  <si>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</si>
  <si>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</si>
  <si>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</si>
  <si>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</si>
  <si>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</si>
  <si>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</si>
  <si>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</si>
  <si>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</si>
  <si>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</si>
  <si>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</si>
  <si>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</si>
  <si>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</si>
  <si>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</si>
  <si>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</si>
  <si>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</si>
  <si>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</si>
  <si>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</si>
  <si>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</si>
  <si>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</si>
  <si>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</si>
  <si>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</si>
  <si>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</si>
  <si>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</si>
  <si>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</si>
  <si>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</si>
  <si>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</si>
  <si>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</si>
  <si>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</si>
  <si>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</si>
  <si>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</si>
  <si>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</si>
  <si>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</si>
  <si>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</si>
  <si>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</si>
  <si>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</si>
  <si>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</si>
  <si>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</si>
  <si>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</si>
  <si>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</si>
  <si>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</si>
  <si>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</si>
  <si>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</si>
  <si>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</si>
  <si>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</si>
  <si>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</si>
  <si>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</si>
  <si>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</si>
  <si>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</si>
  <si>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</si>
  <si>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</si>
  <si>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</si>
  <si>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</si>
  <si>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</si>
  <si>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</si>
  <si>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</si>
  <si>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</si>
  <si>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</si>
  <si>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</si>
  <si>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</si>
  <si>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</si>
  <si>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</si>
  <si>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</si>
  <si>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</si>
  <si>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</si>
  <si>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</si>
  <si>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</si>
  <si>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</si>
  <si>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</si>
  <si>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</si>
  <si>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</si>
  <si>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</si>
  <si>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</si>
  <si>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</si>
  <si>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</si>
  <si>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</si>
  <si>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</si>
  <si>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</si>
  <si>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</si>
  <si>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</si>
  <si>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</si>
  <si>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</si>
  <si>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</si>
  <si>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</si>
  <si>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</si>
  <si>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</si>
  <si>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</si>
  <si>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</si>
  <si>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</si>
  <si>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</si>
  <si>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</si>
  <si>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</si>
  <si>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</si>
  <si>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</si>
  <si>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</si>
  <si>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</si>
  <si>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</si>
  <si>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</si>
  <si>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</si>
  <si>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</si>
  <si>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</si>
  <si>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</si>
  <si>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</si>
  <si>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</si>
  <si>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</si>
  <si>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</si>
  <si>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</si>
  <si>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</si>
  <si>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</si>
  <si>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</si>
  <si>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</si>
  <si>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</si>
  <si>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</si>
  <si>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</si>
  <si>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</si>
  <si>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</si>
  <si>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</si>
  <si>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</si>
  <si>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</si>
  <si>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</si>
  <si>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</si>
  <si>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</si>
  <si>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</si>
  <si>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</si>
  <si>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</si>
  <si>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</si>
  <si>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</si>
  <si>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</si>
  <si>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</si>
  <si>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</si>
  <si>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</si>
  <si>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</si>
  <si>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</si>
  <si>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</si>
  <si>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</si>
  <si>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</si>
  <si>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</si>
  <si>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</si>
  <si>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</si>
  <si>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</si>
  <si>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</si>
  <si>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</si>
  <si>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</si>
  <si>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</si>
  <si>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</si>
  <si>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</si>
  <si>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</si>
  <si>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</si>
  <si>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</si>
  <si>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</si>
  <si>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</si>
  <si>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</si>
  <si>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</si>
  <si>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</si>
  <si>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</si>
  <si>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</si>
  <si>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</si>
  <si>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</si>
  <si>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</si>
  <si>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</si>
  <si>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</si>
  <si>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</si>
  <si>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</si>
  <si>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</si>
  <si>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</si>
  <si>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</si>
  <si>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</si>
  <si>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</si>
  <si>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</si>
  <si>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</si>
  <si>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</si>
  <si>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</si>
  <si>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</si>
  <si>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</si>
  <si>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</si>
  <si>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</si>
  <si>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</si>
  <si>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</si>
  <si>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</si>
  <si>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</si>
  <si>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</si>
  <si>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</si>
  <si>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</si>
  <si>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</si>
  <si>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</si>
  <si>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</si>
  <si>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</si>
  <si>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</si>
  <si>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</si>
  <si>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</si>
  <si>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</si>
  <si>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</si>
  <si>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</si>
  <si>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</si>
  <si>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</si>
  <si>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</si>
  <si>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</si>
  <si>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</si>
  <si>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</si>
  <si>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</si>
  <si>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</si>
  <si>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</si>
  <si>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</si>
  <si>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</si>
  <si>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</si>
  <si>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</si>
  <si>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</si>
  <si>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</si>
  <si>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</si>
  <si>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</si>
  <si>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</si>
  <si>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</si>
  <si>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</si>
  <si>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</si>
  <si>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</si>
  <si>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</si>
  <si>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</si>
  <si>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</si>
  <si>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</si>
  <si>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</si>
  <si>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</si>
  <si>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</si>
  <si>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</si>
  <si>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</si>
  <si>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</si>
  <si>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</si>
  <si>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</si>
  <si>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</si>
  <si>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</si>
  <si>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</si>
  <si>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</si>
  <si>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</si>
  <si>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</si>
  <si>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</si>
  <si>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</si>
  <si>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</si>
  <si>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</si>
  <si>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</si>
  <si>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</si>
  <si>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</si>
  <si>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</si>
  <si>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</si>
  <si>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</si>
  <si>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</si>
  <si>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</si>
  <si>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</si>
  <si>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</si>
  <si>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</si>
  <si>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</si>
  <si>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</si>
  <si>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</si>
  <si>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</si>
  <si>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</si>
  <si>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</si>
  <si>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Upcoming Threat Dimensions</t>
  </si>
  <si>
    <t>Reliability Score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</si>
  <si>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</si>
  <si>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</si>
  <si>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</si>
  <si>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</si>
  <si>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</si>
  <si>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</si>
  <si>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</si>
  <si>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</si>
  <si>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</si>
  <si>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</si>
  <si>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</si>
  <si>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</si>
  <si>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</si>
  <si>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</si>
  <si>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</si>
  <si>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</si>
  <si>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</si>
  <si>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</si>
  <si>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</si>
  <si>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</si>
  <si>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F_Proteus_Score_norm</t>
  </si>
  <si>
    <t>H_HIS_Score_norm</t>
  </si>
  <si>
    <t>HIS Score</t>
  </si>
  <si>
    <t>H_INFORM_rating.Value_norm</t>
  </si>
  <si>
    <t>INFORM Rating</t>
  </si>
  <si>
    <t>M_EIU_Score_12m_norm</t>
  </si>
  <si>
    <t>Natural Hazard</t>
  </si>
  <si>
    <t>NH_Hazard_Score_norm</t>
  </si>
  <si>
    <t>Socioeconomic Vulnerability</t>
  </si>
  <si>
    <t>S_INFORM_vul_norm</t>
  </si>
  <si>
    <t>F_fao_wfp_warning</t>
  </si>
  <si>
    <t>F_fpv_rating</t>
  </si>
  <si>
    <t>Fr_REIGN_Normalised</t>
  </si>
  <si>
    <t>Fr_Displaced_UNHCR_Normalised</t>
  </si>
  <si>
    <t>H_Oxrollback_score_norm</t>
  </si>
  <si>
    <t>Oxford Lockdown Rollback Index</t>
  </si>
  <si>
    <t>H_Covidgrowth_casesnorm</t>
  </si>
  <si>
    <t>Covid Growth, Cases (biweekly)</t>
  </si>
  <si>
    <t>H_Covidgrowth_deathsnorm</t>
  </si>
  <si>
    <t>Covid Growth, Deaths (biweekly)</t>
  </si>
  <si>
    <t>H_new_cases_smoothed_per_million_norm</t>
  </si>
  <si>
    <t>H_new_deaths_smoothed_per_million_norm</t>
  </si>
  <si>
    <t>H_GovernmentResponseIndexForDisplay_norm</t>
  </si>
  <si>
    <t>Oxford Gov Response Index</t>
  </si>
  <si>
    <t>H_health_acaps</t>
  </si>
  <si>
    <t>ACAPS</t>
  </si>
  <si>
    <t>H_wmo_don_alert</t>
  </si>
  <si>
    <t>M_EIU_12m_change_norm</t>
  </si>
  <si>
    <t>NH_seasonal_risk_norm</t>
  </si>
  <si>
    <t>NH_GDAC_Hazard_Score_Norm</t>
  </si>
  <si>
    <t>NH_locust_norm</t>
  </si>
  <si>
    <t>S_phone_average_index_norm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</si>
  <si>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</si>
  <si>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</si>
  <si>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</si>
  <si>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</si>
  <si>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</si>
  <si>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</si>
  <si>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</si>
  <si>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</si>
  <si>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</si>
  <si>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</si>
  <si>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</si>
  <si>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</si>
  <si>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</si>
  <si>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</si>
  <si>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Indicator</t>
  </si>
  <si>
    <t>Dimension</t>
  </si>
  <si>
    <t>Timeframe</t>
  </si>
  <si>
    <t>Description</t>
  </si>
  <si>
    <t>Health2</t>
  </si>
  <si>
    <t>Food Security3</t>
  </si>
  <si>
    <t>Macro Fiscal4</t>
  </si>
  <si>
    <t>Socio-Econ Vulnerability5</t>
  </si>
  <si>
    <t>Natural Hazards6</t>
  </si>
  <si>
    <t>Health7</t>
  </si>
  <si>
    <t>Food Security8</t>
  </si>
  <si>
    <t>Socio-Econ Vulnerability9</t>
  </si>
  <si>
    <t>Macro Fiscal10</t>
  </si>
  <si>
    <t>Natural Hazards11</t>
  </si>
  <si>
    <t>Underlying Vulnerability12</t>
  </si>
  <si>
    <t>NA</t>
  </si>
  <si>
    <t>indicator_slug</t>
  </si>
  <si>
    <t>Fr_FCS_Normalised</t>
  </si>
  <si>
    <t>New Covid Cases per 1M</t>
  </si>
  <si>
    <t>New Covid Deaths per 1M</t>
  </si>
  <si>
    <t>INFORM Natural Multi-hazard Rating</t>
  </si>
  <si>
    <t>FEWS NET Score</t>
  </si>
  <si>
    <t>FAO WFP Warning</t>
  </si>
  <si>
    <t>FCS</t>
  </si>
  <si>
    <t>REIGN</t>
  </si>
  <si>
    <t>Upcoming</t>
  </si>
  <si>
    <t>Underlying</t>
  </si>
  <si>
    <t>Updates</t>
  </si>
  <si>
    <t>Ad hoc</t>
  </si>
  <si>
    <t>Annual</t>
  </si>
  <si>
    <t>Proteus Composite Index</t>
  </si>
  <si>
    <t>Source</t>
  </si>
  <si>
    <t>WB</t>
  </si>
  <si>
    <t>World Food Programme</t>
  </si>
  <si>
    <t>INFORM</t>
  </si>
  <si>
    <t>Seasonal Forecast Index</t>
  </si>
  <si>
    <t>WB, Columbia University</t>
  </si>
  <si>
    <t>INFORM Severity</t>
  </si>
  <si>
    <t>Daily</t>
  </si>
  <si>
    <t>GDACS Live Hazard Tracker</t>
  </si>
  <si>
    <t>Global Disaster Alert and Coordination System</t>
  </si>
  <si>
    <t>Locust Threat Level</t>
  </si>
  <si>
    <t>FAO</t>
  </si>
  <si>
    <t>Weekly</t>
  </si>
  <si>
    <t>Quarterly</t>
  </si>
  <si>
    <t>FEWS NET</t>
  </si>
  <si>
    <t>Monthly</t>
  </si>
  <si>
    <t>Political Disturbance</t>
  </si>
  <si>
    <t>Political Fatalities</t>
  </si>
  <si>
    <t>ACLED</t>
  </si>
  <si>
    <t>Forcibly Displaced People</t>
  </si>
  <si>
    <t>UNHCR</t>
  </si>
  <si>
    <t>Operational Risk Score</t>
  </si>
  <si>
    <t>Economist Intelligence Unit</t>
  </si>
  <si>
    <t>Point difference between latest EIU and 12-month mean</t>
  </si>
  <si>
    <t>12-month running mean</t>
  </si>
  <si>
    <t>INFORM Socio-economic Vulnerability Index</t>
  </si>
  <si>
    <t>People Below $1.90 Poverty Line, % Change</t>
  </si>
  <si>
    <t>Unemployment Rate, % Change</t>
  </si>
  <si>
    <t>COVID Phone Survey Index</t>
  </si>
  <si>
    <t>Socioecon. Vulnerability</t>
  </si>
  <si>
    <t>Include</t>
  </si>
  <si>
    <t>Include in upcoming</t>
  </si>
  <si>
    <t>Include in underlying</t>
  </si>
  <si>
    <t>WMO Disease Outbreak News</t>
  </si>
  <si>
    <t>Normalized Scores</t>
  </si>
  <si>
    <t>Fr_BRD_Normalised</t>
  </si>
  <si>
    <t>DATA DICTIONARY</t>
  </si>
  <si>
    <t>Indicators used in the Compound Risk Monitor</t>
  </si>
  <si>
    <t>↓</t>
  </si>
  <si>
    <t>World Meteorological Organization</t>
  </si>
  <si>
    <t>ACAPS Health Crisis Tracker</t>
  </si>
  <si>
    <t>Oxford</t>
  </si>
  <si>
    <t>DASHBOARD</t>
  </si>
  <si>
    <t>Socioecon Vulnerability</t>
  </si>
  <si>
    <t>COMPOUND ALERT</t>
  </si>
  <si>
    <t>HEALTH</t>
  </si>
  <si>
    <t>Alert Flags</t>
  </si>
  <si>
    <r>
      <t xml:space="preserve">Select indicators to include in the monitor. Enter </t>
    </r>
    <r>
      <rPr>
        <i/>
        <sz val="12"/>
        <color rgb="FF000000"/>
        <rFont val="Arial"/>
        <family val="2"/>
      </rPr>
      <t>1</t>
    </r>
    <r>
      <rPr>
        <sz val="12"/>
        <color rgb="FF000000"/>
        <rFont val="Arial"/>
        <family val="2"/>
      </rPr>
      <t xml:space="preserve"> for primary indicators. Enter </t>
    </r>
    <r>
      <rPr>
        <i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 xml:space="preserve"> to use the indicator as a secondary indicator if primary indicators are missing.</t>
    </r>
  </si>
  <si>
    <t>FOOD</t>
  </si>
  <si>
    <t>CONFLCIT AND FRAGILITY</t>
  </si>
  <si>
    <t>MACRO FISCAL</t>
  </si>
  <si>
    <t>SOCIOECONOMIC VULNERABILITY</t>
  </si>
  <si>
    <t>NATURAL HAZARD</t>
  </si>
  <si>
    <t>— OVERALL ALERT</t>
  </si>
  <si>
    <t>Radar charts for first four countries in list below.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</si>
  <si>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</si>
  <si>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</si>
  <si>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</si>
  <si>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</si>
  <si>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</si>
  <si>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</si>
  <si>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</si>
  <si>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</si>
  <si>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</si>
  <si>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</si>
  <si>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</si>
  <si>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</si>
  <si>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</si>
  <si>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</si>
  <si>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</si>
  <si>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</si>
  <si>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Column1</t>
  </si>
  <si>
    <t>Column2</t>
  </si>
  <si>
    <t>— UNDERLYING VULNERABILITY</t>
  </si>
  <si>
    <t>3. UNDERLYING VULNERABILITY</t>
  </si>
  <si>
    <t>2. OVERALL ALERT</t>
  </si>
  <si>
    <t>1. HEATMAPS</t>
  </si>
  <si>
    <t>OWID</t>
  </si>
  <si>
    <t>Johns Hopkins</t>
  </si>
  <si>
    <t>Emerging</t>
  </si>
  <si>
    <t>F_fews_crm_norm</t>
  </si>
  <si>
    <t>Food Price Volatility (Secondary Indicator)</t>
  </si>
  <si>
    <t>NH_natural_acaps</t>
  </si>
  <si>
    <t>IMF</t>
  </si>
  <si>
    <t>S_change_unemp_20_norm</t>
  </si>
  <si>
    <t>MFRI Household Level Risk</t>
  </si>
  <si>
    <t>S_Household.risks</t>
  </si>
  <si>
    <t>Income Support</t>
  </si>
  <si>
    <t>S_income_support.Rating_crm_norm</t>
  </si>
  <si>
    <t>S_pov_comb_norm</t>
  </si>
  <si>
    <t>5+ Overall Alert Flags</t>
  </si>
  <si>
    <t>5+ Underlying Vulnerability Flags</t>
  </si>
  <si>
    <t>5+ Emerging Threat Flags</t>
  </si>
  <si>
    <t>Emerging Threat Flags</t>
  </si>
  <si>
    <t>Underlying Vulnerability Flags</t>
  </si>
  <si>
    <t>— EMERGING THREAT</t>
  </si>
  <si>
    <t>4. EMERGING THREATS</t>
  </si>
  <si>
    <t>Emerging Threat</t>
  </si>
  <si>
    <t>RELIABILITY_SCORE_EXISTING_RISK</t>
  </si>
  <si>
    <t>RELIABILITY_SCORE_EMERGING_RISK</t>
  </si>
  <si>
    <t>RELIABILITY_EXISTING_HEALTH</t>
  </si>
  <si>
    <t>RELIABILITY_EXISTING_FOOD_SECURITY</t>
  </si>
  <si>
    <t>RELIABILITY_EXISTING_MACRO_FISCAL</t>
  </si>
  <si>
    <t>RELIABILITY_EXISTING_SOCIOECONOMIC_VULNERABILITY</t>
  </si>
  <si>
    <t>RELIABILITY_EXISTING_NATURAL_HAZARDS</t>
  </si>
  <si>
    <t>RELIABILITY_EXISTING_FRAGILITY_INSTITUTIONS</t>
  </si>
  <si>
    <t>RELIABILITY_EMERGING_HEALTH</t>
  </si>
  <si>
    <t>RELIABILITY_EMERGING_FOOD_SECURITY</t>
  </si>
  <si>
    <t>EMERGING_RISK_SOCIOECONOMIC_VULNERABILITY</t>
  </si>
  <si>
    <t>RELIABILITY_EMERGING_MACRO_FISCAL</t>
  </si>
  <si>
    <t>RELIABILITY_EMERGING_NATURAL_HAZARDS</t>
  </si>
  <si>
    <t>RELIABILITY_EMERGING_FRAGILITY_INSTITUTIONS</t>
  </si>
  <si>
    <t>C√¥te d'Ivoire</t>
  </si>
  <si>
    <t>Reliability of Data</t>
  </si>
  <si>
    <t>Underlying Alert</t>
  </si>
  <si>
    <t>Emerging Alert</t>
  </si>
  <si>
    <t>Number of dimensions with high alert values (1 flag) and medium alert values (0.5 flags). Exclamation marks indicate incomplete data: ! signifies &gt;1/3 indicators are absent; !! signifies &gt;2/3 indicators are absent.</t>
  </si>
  <si>
    <t>Column3</t>
  </si>
  <si>
    <t>Column4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</si>
  <si>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</si>
  <si>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</si>
  <si>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</si>
  <si>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</si>
  <si>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</si>
  <si>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</si>
  <si>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</si>
  <si>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</si>
  <si>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</si>
  <si>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</si>
  <si>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Include in emerging</t>
  </si>
  <si>
    <t>Emerging Threat Dimensions</t>
  </si>
  <si>
    <t>COMPOUND RISK MONITOR: Methodology Options</t>
  </si>
  <si>
    <t>Click on the rectangles, and then the appearing arrow, to see and select options</t>
  </si>
  <si>
    <t>Snapshot</t>
  </si>
  <si>
    <t>d</t>
  </si>
  <si>
    <t>Select one</t>
  </si>
  <si>
    <t>How to calculate overall alert dimensions from underlying vulnerability and emerging threat dimensions?</t>
  </si>
  <si>
    <t>AGGREGATE: Geometric Mean</t>
  </si>
  <si>
    <t>Count medium values as half flags</t>
  </si>
  <si>
    <t>For overall alert, high values are &gt;7 and medium values are &gt;5. For underlying and emerging, high is 10, and medium is &gt;7.</t>
  </si>
  <si>
    <t>Yes</t>
  </si>
  <si>
    <t>Flags</t>
  </si>
  <si>
    <t>Number of Countries</t>
  </si>
  <si>
    <t>Under the hood</t>
  </si>
  <si>
    <t>FILTER: High alert when underlying and emerging are both 10</t>
  </si>
  <si>
    <t>AGGREGATE: Arithmetic Mean</t>
  </si>
  <si>
    <t>No</t>
  </si>
  <si>
    <t>When underlying and emerging are both 10</t>
  </si>
  <si>
    <t>When underlying and emerging are both &gt;7</t>
  </si>
  <si>
    <t>When underlying and emerging are both &gt;7; 
medium risk when one is &gt;7 and one is &gt;5</t>
  </si>
  <si>
    <t>MAX: Overall alert is max value of underlying and emerging</t>
  </si>
  <si>
    <t>When underlying and emerging are both 10; 
medium risk when one is 10 and other is &gt;5</t>
  </si>
  <si>
    <t>FILTER: High alert when underlying and emerging are both 10; 
medium alert when one is 10 and other is 5+</t>
  </si>
  <si>
    <t>FILTER: High alert when underlying and emerging are both 7+; 
medium alert when one is 7+ and other is 5+</t>
  </si>
  <si>
    <t>Will only effect Overall Alert snapshot</t>
  </si>
  <si>
    <t>FILTER: High alert when underlying and emerging are both 7+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</si>
</sst>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3" x14ac:knownFonts="1">
    <font>
      <sz val="12"/>
      <color rgb="FF000000"/>
      <name val="Arial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2"/>
      <color theme="0"/>
      <name val="Arial"/>
      <family val="2"/>
    </font>
    <font>
      <sz val="16"/>
      <color theme="1"/>
      <name val="Arial"/>
      <family val="2"/>
    </font>
    <font>
      <sz val="10"/>
      <color theme="0" tint="-0.249977111117893"/>
      <name val="Arial"/>
      <family val="2"/>
    </font>
    <font>
      <sz val="12"/>
      <color theme="0" tint="-0.249977111117893"/>
      <name val="Arial"/>
      <family val="2"/>
    </font>
    <font>
      <sz val="12"/>
      <color theme="0" tint="-0.499984740745262"/>
      <name val="Arial"/>
      <family val="2"/>
    </font>
    <font>
      <sz val="12"/>
      <color rgb="FF656565"/>
      <name val="Arial"/>
      <family val="2"/>
    </font>
    <font>
      <sz val="20"/>
      <color rgb="FF000000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i/>
      <sz val="11"/>
      <color rgb="FF00000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  <font>
      <u/>
      <sz val="12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</fills>
  <borders count="4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ck">
        <color rgb="FFFFFFFF"/>
      </left>
      <right/>
      <top style="thin">
        <color rgb="FFFFFFFF"/>
      </top>
      <bottom style="thin">
        <color rgb="FF000000"/>
      </bottom>
      <diagonal/>
    </border>
    <border>
      <left/>
      <right style="thick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rgb="FFFFFFFF"/>
      </bottom>
      <diagonal/>
    </border>
    <border>
      <left style="thick">
        <color theme="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317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horizontal="left"/>
    </xf>
    <xf numFmtId="164" fontId="3" fillId="3" borderId="0" xfId="0" applyNumberFormat="1" applyFont="1" applyFill="1"/>
    <xf numFmtId="1" fontId="3" fillId="3" borderId="0" xfId="0" applyNumberFormat="1" applyFont="1" applyFill="1"/>
    <xf numFmtId="0" fontId="4" fillId="3" borderId="0" xfId="0" applyFont="1" applyFill="1" applyAlignment="1">
      <alignment vertical="top"/>
    </xf>
    <xf numFmtId="0" fontId="4" fillId="3" borderId="0" xfId="0" applyFont="1" applyFill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6" fillId="3" borderId="0" xfId="0" applyFont="1" applyFill="1" applyAlignment="1">
      <alignment horizontal="left" vertical="top" wrapText="1"/>
    </xf>
    <xf numFmtId="1" fontId="5" fillId="3" borderId="0" xfId="0" applyNumberFormat="1" applyFont="1" applyFill="1" applyAlignment="1">
      <alignment horizontal="left" vertical="top" wrapText="1"/>
    </xf>
    <xf numFmtId="0" fontId="5" fillId="3" borderId="7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  <xf numFmtId="0" fontId="5" fillId="3" borderId="12" xfId="0" applyFont="1" applyFill="1" applyBorder="1" applyAlignment="1">
      <alignment horizontal="center" wrapText="1"/>
    </xf>
    <xf numFmtId="164" fontId="5" fillId="3" borderId="4" xfId="0" applyNumberFormat="1" applyFont="1" applyFill="1" applyBorder="1" applyAlignment="1">
      <alignment horizontal="center" wrapText="1"/>
    </xf>
    <xf numFmtId="164" fontId="5" fillId="3" borderId="3" xfId="0" applyNumberFormat="1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/>
    </xf>
    <xf numFmtId="0" fontId="3" fillId="0" borderId="0" xfId="0" applyFont="1"/>
    <xf numFmtId="0" fontId="3" fillId="2" borderId="14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center"/>
    </xf>
    <xf numFmtId="1" fontId="3" fillId="2" borderId="14" xfId="0" applyNumberFormat="1" applyFont="1" applyFill="1" applyBorder="1" applyAlignment="1">
      <alignment horizontal="center"/>
    </xf>
    <xf numFmtId="164" fontId="3" fillId="2" borderId="14" xfId="0" applyNumberFormat="1" applyFont="1" applyFill="1" applyBorder="1" applyAlignment="1">
      <alignment horizontal="left"/>
    </xf>
    <xf numFmtId="1" fontId="3" fillId="2" borderId="14" xfId="0" applyNumberFormat="1" applyFont="1" applyFill="1" applyBorder="1" applyAlignment="1">
      <alignment horizontal="left"/>
    </xf>
    <xf numFmtId="164" fontId="3" fillId="2" borderId="14" xfId="0" applyNumberFormat="1" applyFont="1" applyFill="1" applyBorder="1" applyAlignment="1">
      <alignment horizontal="right" indent="2"/>
    </xf>
    <xf numFmtId="164" fontId="3" fillId="2" borderId="15" xfId="0" applyNumberFormat="1" applyFont="1" applyFill="1" applyBorder="1" applyAlignment="1">
      <alignment horizontal="right" indent="2"/>
    </xf>
    <xf numFmtId="0" fontId="3" fillId="2" borderId="14" xfId="0" applyFont="1" applyFill="1" applyBorder="1" applyAlignment="1">
      <alignment horizontal="right" indent="2"/>
    </xf>
    <xf numFmtId="0" fontId="3" fillId="0" borderId="14" xfId="0" applyFont="1" applyBorder="1"/>
    <xf numFmtId="0" fontId="3" fillId="0" borderId="14" xfId="0" applyFont="1" applyBorder="1" applyAlignment="1">
      <alignment horizontal="left"/>
    </xf>
    <xf numFmtId="1" fontId="3" fillId="0" borderId="14" xfId="0" applyNumberFormat="1" applyFont="1" applyBorder="1"/>
    <xf numFmtId="164" fontId="3" fillId="0" borderId="14" xfId="0" applyNumberFormat="1" applyFont="1" applyBorder="1"/>
    <xf numFmtId="0" fontId="2" fillId="3" borderId="0" xfId="0" applyFont="1" applyFill="1" applyAlignment="1">
      <alignment vertical="top"/>
    </xf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left" vertical="top"/>
    </xf>
    <xf numFmtId="0" fontId="0" fillId="3" borderId="0" xfId="0" applyFill="1"/>
    <xf numFmtId="0" fontId="2" fillId="3" borderId="0" xfId="0" applyFont="1" applyFill="1"/>
    <xf numFmtId="0" fontId="8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 indent="1"/>
    </xf>
    <xf numFmtId="1" fontId="3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3" fillId="3" borderId="0" xfId="0" applyFont="1" applyFill="1" applyBorder="1" applyAlignment="1">
      <alignment horizontal="right" vertical="top" wrapText="1"/>
    </xf>
    <xf numFmtId="164" fontId="3" fillId="3" borderId="0" xfId="0" applyNumberFormat="1" applyFont="1" applyFill="1" applyAlignment="1">
      <alignment horizontal="left"/>
    </xf>
    <xf numFmtId="0" fontId="11" fillId="3" borderId="0" xfId="0" applyFont="1" applyFill="1"/>
    <xf numFmtId="0" fontId="12" fillId="3" borderId="7" xfId="0" applyFont="1" applyFill="1" applyBorder="1" applyAlignment="1">
      <alignment vertical="top"/>
    </xf>
    <xf numFmtId="0" fontId="13" fillId="3" borderId="7" xfId="0" applyFont="1" applyFill="1" applyBorder="1" applyAlignment="1">
      <alignment vertical="top" wrapText="1"/>
    </xf>
    <xf numFmtId="0" fontId="13" fillId="3" borderId="0" xfId="0" applyFont="1" applyFill="1" applyAlignment="1">
      <alignment horizontal="center" wrapText="1"/>
    </xf>
    <xf numFmtId="0" fontId="11" fillId="2" borderId="0" xfId="0" applyFont="1" applyFill="1" applyAlignment="1">
      <alignment horizontal="center"/>
    </xf>
    <xf numFmtId="0" fontId="11" fillId="2" borderId="14" xfId="0" applyFont="1" applyFill="1" applyBorder="1" applyAlignment="1">
      <alignment horizontal="center"/>
    </xf>
    <xf numFmtId="1" fontId="11" fillId="2" borderId="14" xfId="0" applyNumberFormat="1" applyFont="1" applyFill="1" applyBorder="1" applyAlignment="1">
      <alignment horizontal="center"/>
    </xf>
    <xf numFmtId="0" fontId="11" fillId="0" borderId="14" xfId="0" applyFont="1" applyBorder="1"/>
    <xf numFmtId="1" fontId="11" fillId="3" borderId="0" xfId="0" applyNumberFormat="1" applyFont="1" applyFill="1"/>
    <xf numFmtId="0" fontId="12" fillId="3" borderId="7" xfId="0" applyFont="1" applyFill="1" applyBorder="1" applyAlignment="1">
      <alignment horizontal="center" vertical="top"/>
    </xf>
    <xf numFmtId="0" fontId="13" fillId="3" borderId="7" xfId="0" applyFont="1" applyFill="1" applyBorder="1" applyAlignment="1">
      <alignment horizontal="center" vertical="top" wrapText="1"/>
    </xf>
    <xf numFmtId="1" fontId="11" fillId="0" borderId="14" xfId="0" applyNumberFormat="1" applyFont="1" applyBorder="1"/>
    <xf numFmtId="0" fontId="12" fillId="3" borderId="5" xfId="0" applyFont="1" applyFill="1" applyBorder="1" applyAlignment="1">
      <alignment vertical="top"/>
    </xf>
    <xf numFmtId="0" fontId="13" fillId="3" borderId="5" xfId="0" applyFont="1" applyFill="1" applyBorder="1" applyAlignment="1">
      <alignment vertical="top" wrapText="1"/>
    </xf>
    <xf numFmtId="0" fontId="12" fillId="3" borderId="0" xfId="0" applyFont="1" applyFill="1" applyAlignment="1">
      <alignment vertical="top"/>
    </xf>
    <xf numFmtId="0" fontId="13" fillId="3" borderId="0" xfId="0" applyFont="1" applyFill="1" applyAlignment="1">
      <alignment vertical="top" wrapText="1"/>
    </xf>
    <xf numFmtId="0" fontId="13" fillId="3" borderId="12" xfId="0" applyFont="1" applyFill="1" applyBorder="1" applyAlignment="1">
      <alignment horizontal="center" wrapText="1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/>
    <xf numFmtId="0" fontId="14" fillId="3" borderId="14" xfId="0" applyFont="1" applyFill="1" applyBorder="1"/>
    <xf numFmtId="0" fontId="15" fillId="2" borderId="13" xfId="0" applyFont="1" applyFill="1" applyBorder="1" applyAlignment="1">
      <alignment horizontal="left"/>
    </xf>
    <xf numFmtId="0" fontId="11" fillId="2" borderId="13" xfId="0" applyFont="1" applyFill="1" applyBorder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5" xfId="0" applyFont="1" applyFill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3" fillId="2" borderId="20" xfId="0" applyNumberFormat="1" applyFont="1" applyFill="1" applyBorder="1" applyAlignment="1">
      <alignment horizontal="right" indent="2"/>
    </xf>
    <xf numFmtId="0" fontId="14" fillId="3" borderId="15" xfId="0" applyFont="1" applyFill="1" applyBorder="1"/>
    <xf numFmtId="0" fontId="17" fillId="2" borderId="13" xfId="0" applyFont="1" applyFill="1" applyBorder="1" applyAlignment="1">
      <alignment horizontal="left"/>
    </xf>
    <xf numFmtId="0" fontId="17" fillId="3" borderId="13" xfId="0" applyFont="1" applyFill="1" applyBorder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17" fillId="2" borderId="16" xfId="0" applyFont="1" applyFill="1" applyBorder="1" applyAlignment="1">
      <alignment horizontal="center"/>
    </xf>
    <xf numFmtId="164" fontId="17" fillId="2" borderId="16" xfId="0" applyNumberFormat="1" applyFont="1" applyFill="1" applyBorder="1" applyAlignment="1">
      <alignment horizontal="center"/>
    </xf>
    <xf numFmtId="0" fontId="3" fillId="2" borderId="20" xfId="0" applyFont="1" applyFill="1" applyBorder="1" applyAlignment="1">
      <alignment horizontal="left"/>
    </xf>
    <xf numFmtId="0" fontId="11" fillId="2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" fontId="3" fillId="2" borderId="20" xfId="0" applyNumberFormat="1" applyFont="1" applyFill="1" applyBorder="1" applyAlignment="1">
      <alignment horizontal="left"/>
    </xf>
    <xf numFmtId="1" fontId="3" fillId="2" borderId="20" xfId="0" applyNumberFormat="1" applyFont="1" applyFill="1" applyBorder="1" applyAlignment="1">
      <alignment horizontal="center"/>
    </xf>
    <xf numFmtId="0" fontId="16" fillId="2" borderId="13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0" borderId="0" xfId="0" applyFont="1"/>
    <xf numFmtId="0" fontId="1" fillId="4" borderId="2" xfId="0" applyFont="1" applyFill="1" applyBorder="1" applyAlignment="1">
      <alignment horizontal="left" wrapText="1"/>
    </xf>
    <xf numFmtId="2" fontId="2" fillId="4" borderId="1" xfId="0" applyNumberFormat="1" applyFont="1" applyFill="1" applyBorder="1" applyAlignment="1">
      <alignment horizontal="right"/>
    </xf>
    <xf numFmtId="2" fontId="1" fillId="4" borderId="2" xfId="0" applyNumberFormat="1" applyFont="1" applyFill="1" applyBorder="1" applyAlignment="1">
      <alignment horizontal="right" wrapText="1"/>
    </xf>
    <xf numFmtId="2" fontId="2" fillId="0" borderId="0" xfId="0" applyNumberFormat="1" applyFont="1"/>
    <xf numFmtId="0" fontId="19" fillId="4" borderId="13" xfId="0" applyFont="1" applyFill="1" applyBorder="1" applyAlignment="1">
      <alignment horizontal="left" wrapText="1"/>
    </xf>
    <xf numFmtId="2" fontId="19" fillId="4" borderId="13" xfId="0" applyNumberFormat="1" applyFont="1" applyFill="1" applyBorder="1" applyAlignment="1">
      <alignment horizontal="right" wrapText="1"/>
    </xf>
    <xf numFmtId="0" fontId="20" fillId="0" borderId="0" xfId="0" applyFont="1"/>
    <xf numFmtId="2" fontId="1" fillId="4" borderId="22" xfId="0" applyNumberFormat="1" applyFont="1" applyFill="1" applyBorder="1" applyAlignment="1">
      <alignment horizontal="right" wrapText="1"/>
    </xf>
    <xf numFmtId="0" fontId="1" fillId="4" borderId="22" xfId="0" applyFont="1" applyFill="1" applyBorder="1" applyAlignment="1">
      <alignment horizontal="left" wrapText="1"/>
    </xf>
    <xf numFmtId="2" fontId="1" fillId="4" borderId="23" xfId="0" applyNumberFormat="1" applyFont="1" applyFill="1" applyBorder="1" applyAlignment="1">
      <alignment horizontal="right" wrapText="1"/>
    </xf>
    <xf numFmtId="0" fontId="2" fillId="4" borderId="18" xfId="0" applyFont="1" applyFill="1" applyBorder="1" applyAlignment="1">
      <alignment horizontal="right"/>
    </xf>
    <xf numFmtId="0" fontId="1" fillId="4" borderId="0" xfId="0" applyFont="1" applyFill="1" applyBorder="1" applyAlignment="1">
      <alignment horizontal="right" wrapText="1"/>
    </xf>
    <xf numFmtId="0" fontId="19" fillId="4" borderId="0" xfId="0" applyFont="1" applyFill="1" applyBorder="1" applyAlignment="1">
      <alignment horizontal="right" wrapText="1"/>
    </xf>
    <xf numFmtId="0" fontId="13" fillId="4" borderId="0" xfId="0" applyFont="1" applyFill="1" applyBorder="1" applyAlignment="1">
      <alignment horizontal="right" wrapText="1"/>
    </xf>
    <xf numFmtId="0" fontId="11" fillId="4" borderId="18" xfId="0" applyFont="1" applyFill="1" applyBorder="1" applyAlignment="1">
      <alignment horizontal="right"/>
    </xf>
    <xf numFmtId="0" fontId="11" fillId="4" borderId="1" xfId="0" applyFont="1" applyFill="1" applyBorder="1" applyAlignment="1">
      <alignment horizontal="right"/>
    </xf>
    <xf numFmtId="0" fontId="11" fillId="0" borderId="0" xfId="0" applyFont="1"/>
    <xf numFmtId="0" fontId="0" fillId="3" borderId="0" xfId="0" applyFill="1" applyBorder="1" applyAlignment="1">
      <alignment vertical="top"/>
    </xf>
    <xf numFmtId="164" fontId="3" fillId="3" borderId="25" xfId="0" applyNumberFormat="1" applyFont="1" applyFill="1" applyBorder="1" applyAlignment="1">
      <alignment horizontal="left" vertical="top" wrapText="1"/>
    </xf>
    <xf numFmtId="0" fontId="0" fillId="3" borderId="0" xfId="0" applyFill="1" applyAlignment="1">
      <alignment vertical="top"/>
    </xf>
    <xf numFmtId="0" fontId="2" fillId="3" borderId="0" xfId="0" applyFont="1" applyFill="1" applyBorder="1" applyAlignment="1">
      <alignment vertical="top"/>
    </xf>
    <xf numFmtId="0" fontId="2" fillId="3" borderId="3" xfId="0" applyFont="1" applyFill="1" applyBorder="1" applyAlignment="1">
      <alignment vertical="top"/>
    </xf>
    <xf numFmtId="0" fontId="2" fillId="3" borderId="3" xfId="0" applyFont="1" applyFill="1" applyBorder="1" applyAlignment="1">
      <alignment vertical="top" wrapText="1"/>
    </xf>
    <xf numFmtId="0" fontId="11" fillId="3" borderId="0" xfId="0" applyFont="1" applyFill="1" applyBorder="1" applyAlignment="1">
      <alignment vertical="top"/>
    </xf>
    <xf numFmtId="0" fontId="2" fillId="3" borderId="9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/>
    </xf>
    <xf numFmtId="0" fontId="2" fillId="3" borderId="26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/>
    </xf>
    <xf numFmtId="0" fontId="11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/>
    </xf>
    <xf numFmtId="0" fontId="2" fillId="3" borderId="25" xfId="0" applyFont="1" applyFill="1" applyBorder="1" applyAlignment="1">
      <alignment vertical="top" wrapText="1"/>
    </xf>
    <xf numFmtId="0" fontId="2" fillId="3" borderId="27" xfId="0" applyFont="1" applyFill="1" applyBorder="1" applyAlignment="1">
      <alignment vertical="top"/>
    </xf>
    <xf numFmtId="0" fontId="2" fillId="3" borderId="27" xfId="0" applyFont="1" applyFill="1" applyBorder="1" applyAlignment="1">
      <alignment vertical="top" wrapText="1"/>
    </xf>
    <xf numFmtId="0" fontId="2" fillId="3" borderId="28" xfId="0" applyFont="1" applyFill="1" applyBorder="1" applyAlignment="1">
      <alignment vertical="top"/>
    </xf>
    <xf numFmtId="0" fontId="2" fillId="3" borderId="28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21" fillId="3" borderId="0" xfId="0" applyFont="1" applyFill="1" applyBorder="1" applyAlignment="1">
      <alignment vertical="top"/>
    </xf>
    <xf numFmtId="0" fontId="21" fillId="3" borderId="0" xfId="0" applyFont="1" applyFill="1" applyAlignment="1">
      <alignment vertical="top"/>
    </xf>
    <xf numFmtId="0" fontId="2" fillId="3" borderId="29" xfId="0" applyFont="1" applyFill="1" applyBorder="1" applyAlignment="1">
      <alignment vertical="top"/>
    </xf>
    <xf numFmtId="0" fontId="2" fillId="3" borderId="29" xfId="0" applyFont="1" applyFill="1" applyBorder="1" applyAlignment="1">
      <alignment vertical="top" wrapText="1"/>
    </xf>
    <xf numFmtId="164" fontId="22" fillId="3" borderId="25" xfId="0" applyNumberFormat="1" applyFont="1" applyFill="1" applyBorder="1" applyAlignment="1">
      <alignment horizontal="left" vertical="top" wrapText="1"/>
    </xf>
    <xf numFmtId="0" fontId="22" fillId="3" borderId="3" xfId="0" applyFont="1" applyFill="1" applyBorder="1" applyAlignment="1">
      <alignment vertical="top"/>
    </xf>
    <xf numFmtId="0" fontId="22" fillId="3" borderId="26" xfId="0" applyFont="1" applyFill="1" applyBorder="1" applyAlignment="1">
      <alignment vertical="top"/>
    </xf>
    <xf numFmtId="0" fontId="22" fillId="3" borderId="25" xfId="0" applyFont="1" applyFill="1" applyBorder="1" applyAlignment="1">
      <alignment vertical="top"/>
    </xf>
    <xf numFmtId="0" fontId="22" fillId="3" borderId="29" xfId="0" applyFont="1" applyFill="1" applyBorder="1" applyAlignment="1">
      <alignment vertical="top"/>
    </xf>
    <xf numFmtId="0" fontId="22" fillId="3" borderId="27" xfId="0" applyFont="1" applyFill="1" applyBorder="1" applyAlignment="1">
      <alignment vertical="top"/>
    </xf>
    <xf numFmtId="0" fontId="22" fillId="3" borderId="28" xfId="0" applyFont="1" applyFill="1" applyBorder="1" applyAlignment="1">
      <alignment vertical="top"/>
    </xf>
    <xf numFmtId="0" fontId="22" fillId="3" borderId="9" xfId="0" applyFont="1" applyFill="1" applyBorder="1" applyAlignment="1">
      <alignment vertical="top"/>
    </xf>
    <xf numFmtId="0" fontId="0" fillId="3" borderId="0" xfId="0" applyFill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1" fillId="6" borderId="1" xfId="0" applyFont="1" applyFill="1" applyBorder="1" applyAlignment="1">
      <alignment horizontal="right"/>
    </xf>
    <xf numFmtId="2" fontId="2" fillId="6" borderId="1" xfId="0" applyNumberFormat="1" applyFont="1" applyFill="1" applyBorder="1" applyAlignment="1">
      <alignment horizontal="right"/>
    </xf>
    <xf numFmtId="2" fontId="11" fillId="6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right" vertical="top" wrapText="1"/>
    </xf>
    <xf numFmtId="1" fontId="3" fillId="5" borderId="0" xfId="0" applyNumberFormat="1" applyFont="1" applyFill="1" applyBorder="1" applyAlignment="1">
      <alignment horizontal="right" vertical="top" wrapText="1"/>
    </xf>
    <xf numFmtId="0" fontId="2" fillId="4" borderId="13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right"/>
    </xf>
    <xf numFmtId="0" fontId="2" fillId="4" borderId="17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0" fontId="2" fillId="6" borderId="24" xfId="0" applyFont="1" applyFill="1" applyBorder="1" applyAlignment="1">
      <alignment horizontal="right"/>
    </xf>
    <xf numFmtId="0" fontId="11" fillId="6" borderId="30" xfId="0" applyFont="1" applyFill="1" applyBorder="1" applyAlignment="1">
      <alignment horizontal="right"/>
    </xf>
    <xf numFmtId="2" fontId="2" fillId="3" borderId="0" xfId="0" applyNumberFormat="1" applyFont="1" applyFill="1" applyBorder="1"/>
    <xf numFmtId="2" fontId="2" fillId="6" borderId="0" xfId="0" applyNumberFormat="1" applyFont="1" applyFill="1" applyBorder="1" applyAlignment="1">
      <alignment horizontal="right"/>
    </xf>
    <xf numFmtId="0" fontId="2" fillId="6" borderId="13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right"/>
    </xf>
    <xf numFmtId="2" fontId="2" fillId="6" borderId="13" xfId="0" applyNumberFormat="1" applyFont="1" applyFill="1" applyBorder="1" applyAlignment="1">
      <alignment horizontal="right"/>
    </xf>
    <xf numFmtId="0" fontId="11" fillId="6" borderId="0" xfId="0" applyFont="1" applyFill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0" fontId="2" fillId="6" borderId="13" xfId="0" applyFont="1" applyFill="1" applyBorder="1" applyAlignment="1">
      <alignment horizontal="right"/>
    </xf>
    <xf numFmtId="0" fontId="20" fillId="3" borderId="0" xfId="0" applyFont="1" applyFill="1"/>
    <xf numFmtId="2" fontId="2" fillId="3" borderId="0" xfId="0" applyNumberFormat="1" applyFont="1" applyFill="1"/>
    <xf numFmtId="2" fontId="11" fillId="6" borderId="30" xfId="0" applyNumberFormat="1" applyFont="1" applyFill="1" applyBorder="1" applyAlignment="1">
      <alignment horizontal="right"/>
    </xf>
    <xf numFmtId="2" fontId="11" fillId="6" borderId="0" xfId="0" applyNumberFormat="1" applyFont="1" applyFill="1" applyBorder="1" applyAlignment="1">
      <alignment horizontal="right"/>
    </xf>
    <xf numFmtId="2" fontId="13" fillId="6" borderId="0" xfId="0" applyNumberFormat="1" applyFont="1" applyFill="1" applyBorder="1" applyAlignment="1">
      <alignment horizontal="right" wrapText="1"/>
    </xf>
    <xf numFmtId="2" fontId="11" fillId="3" borderId="0" xfId="0" applyNumberFormat="1" applyFont="1" applyFill="1"/>
    <xf numFmtId="0" fontId="2" fillId="5" borderId="3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/>
    </xf>
    <xf numFmtId="0" fontId="2" fillId="5" borderId="25" xfId="0" applyFont="1" applyFill="1" applyBorder="1" applyAlignment="1">
      <alignment horizontal="center" vertical="top"/>
    </xf>
    <xf numFmtId="0" fontId="2" fillId="5" borderId="29" xfId="0" applyFont="1" applyFill="1" applyBorder="1" applyAlignment="1">
      <alignment horizontal="center" vertical="top" wrapText="1"/>
    </xf>
    <xf numFmtId="0" fontId="2" fillId="5" borderId="29" xfId="0" applyFont="1" applyFill="1" applyBorder="1" applyAlignment="1">
      <alignment horizontal="center" vertical="top"/>
    </xf>
    <xf numFmtId="0" fontId="2" fillId="5" borderId="27" xfId="0" applyFont="1" applyFill="1" applyBorder="1" applyAlignment="1">
      <alignment horizontal="center" vertical="top" wrapText="1"/>
    </xf>
    <xf numFmtId="0" fontId="2" fillId="5" borderId="27" xfId="0" applyFont="1" applyFill="1" applyBorder="1" applyAlignment="1">
      <alignment horizontal="center" vertical="top"/>
    </xf>
    <xf numFmtId="0" fontId="2" fillId="5" borderId="28" xfId="0" applyFont="1" applyFill="1" applyBorder="1" applyAlignment="1">
      <alignment horizontal="center" vertical="top" wrapText="1"/>
    </xf>
    <xf numFmtId="0" fontId="2" fillId="5" borderId="28" xfId="0" applyFont="1" applyFill="1" applyBorder="1" applyAlignment="1">
      <alignment horizontal="center" vertical="top"/>
    </xf>
    <xf numFmtId="0" fontId="2" fillId="5" borderId="26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 wrapText="1"/>
    </xf>
    <xf numFmtId="0" fontId="2" fillId="5" borderId="9" xfId="0" applyFont="1" applyFill="1" applyBorder="1" applyAlignment="1">
      <alignment horizontal="center" vertical="top"/>
    </xf>
    <xf numFmtId="0" fontId="8" fillId="3" borderId="0" xfId="0" applyFont="1" applyFill="1" applyAlignment="1">
      <alignment horizontal="left" vertical="top"/>
    </xf>
    <xf numFmtId="0" fontId="7" fillId="3" borderId="0" xfId="0" applyFont="1" applyFill="1" applyAlignment="1">
      <alignment horizontal="left" vertical="top"/>
    </xf>
    <xf numFmtId="0" fontId="8" fillId="0" borderId="14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10" fillId="6" borderId="13" xfId="0" applyFont="1" applyFill="1" applyBorder="1" applyAlignment="1">
      <alignment horizontal="left"/>
    </xf>
    <xf numFmtId="2" fontId="2" fillId="4" borderId="31" xfId="0" applyNumberFormat="1" applyFont="1" applyFill="1" applyBorder="1" applyAlignment="1">
      <alignment horizontal="right"/>
    </xf>
    <xf numFmtId="0" fontId="2" fillId="4" borderId="0" xfId="0" applyFont="1" applyFill="1" applyBorder="1" applyAlignment="1">
      <alignment horizontal="right"/>
    </xf>
    <xf numFmtId="2" fontId="2" fillId="4" borderId="0" xfId="0" applyNumberFormat="1" applyFont="1" applyFill="1" applyBorder="1" applyAlignment="1">
      <alignment horizontal="right"/>
    </xf>
    <xf numFmtId="0" fontId="2" fillId="0" borderId="0" xfId="0" applyFont="1" applyBorder="1"/>
    <xf numFmtId="2" fontId="1" fillId="4" borderId="0" xfId="0" applyNumberFormat="1" applyFont="1" applyFill="1" applyBorder="1" applyAlignment="1">
      <alignment horizontal="right" wrapText="1"/>
    </xf>
    <xf numFmtId="2" fontId="1" fillId="6" borderId="0" xfId="0" applyNumberFormat="1" applyFont="1" applyFill="1" applyBorder="1" applyAlignment="1">
      <alignment horizontal="right" wrapText="1"/>
    </xf>
    <xf numFmtId="0" fontId="2" fillId="3" borderId="0" xfId="0" applyFont="1" applyFill="1" applyBorder="1"/>
    <xf numFmtId="2" fontId="19" fillId="4" borderId="0" xfId="0" applyNumberFormat="1" applyFont="1" applyFill="1" applyBorder="1" applyAlignment="1">
      <alignment horizontal="right" wrapText="1"/>
    </xf>
    <xf numFmtId="2" fontId="19" fillId="6" borderId="0" xfId="0" applyNumberFormat="1" applyFont="1" applyFill="1" applyBorder="1" applyAlignment="1">
      <alignment horizontal="right" wrapText="1"/>
    </xf>
    <xf numFmtId="0" fontId="20" fillId="3" borderId="0" xfId="0" applyFont="1" applyFill="1" applyBorder="1"/>
    <xf numFmtId="2" fontId="2" fillId="0" borderId="0" xfId="0" applyNumberFormat="1" applyFont="1" applyBorder="1"/>
    <xf numFmtId="0" fontId="2" fillId="4" borderId="32" xfId="0" applyFont="1" applyFill="1" applyBorder="1" applyAlignment="1">
      <alignment horizontal="right"/>
    </xf>
    <xf numFmtId="0" fontId="2" fillId="4" borderId="24" xfId="0" applyFont="1" applyFill="1" applyBorder="1" applyAlignment="1">
      <alignment horizontal="right"/>
    </xf>
    <xf numFmtId="0" fontId="2" fillId="6" borderId="18" xfId="0" applyFont="1" applyFill="1" applyBorder="1" applyAlignment="1">
      <alignment horizontal="right"/>
    </xf>
    <xf numFmtId="0" fontId="1" fillId="6" borderId="0" xfId="0" applyFont="1" applyFill="1" applyBorder="1" applyAlignment="1">
      <alignment horizontal="right" wrapText="1"/>
    </xf>
    <xf numFmtId="0" fontId="19" fillId="6" borderId="0" xfId="0" applyFont="1" applyFill="1" applyBorder="1" applyAlignment="1">
      <alignment horizontal="right" wrapText="1"/>
    </xf>
    <xf numFmtId="2" fontId="2" fillId="4" borderId="32" xfId="0" applyNumberFormat="1" applyFont="1" applyFill="1" applyBorder="1" applyAlignment="1">
      <alignment horizontal="right"/>
    </xf>
    <xf numFmtId="2" fontId="2" fillId="4" borderId="18" xfId="0" applyNumberFormat="1" applyFont="1" applyFill="1" applyBorder="1" applyAlignment="1">
      <alignment horizontal="right"/>
    </xf>
    <xf numFmtId="2" fontId="2" fillId="6" borderId="18" xfId="0" applyNumberFormat="1" applyFont="1" applyFill="1" applyBorder="1" applyAlignment="1">
      <alignment horizontal="right"/>
    </xf>
    <xf numFmtId="2" fontId="2" fillId="3" borderId="0" xfId="0" applyNumberFormat="1" applyFont="1" applyFill="1" applyBorder="1" applyAlignment="1"/>
    <xf numFmtId="2" fontId="11" fillId="0" borderId="0" xfId="0" applyNumberFormat="1" applyFont="1" applyFill="1"/>
    <xf numFmtId="2" fontId="11" fillId="3" borderId="30" xfId="0" applyNumberFormat="1" applyFont="1" applyFill="1" applyBorder="1" applyAlignment="1">
      <alignment horizontal="right"/>
    </xf>
    <xf numFmtId="2" fontId="11" fillId="3" borderId="0" xfId="0" applyNumberFormat="1" applyFont="1" applyFill="1" applyBorder="1" applyAlignment="1">
      <alignment horizontal="right"/>
    </xf>
    <xf numFmtId="2" fontId="13" fillId="3" borderId="0" xfId="0" applyNumberFormat="1" applyFont="1" applyFill="1" applyBorder="1" applyAlignment="1">
      <alignment horizontal="right" wrapText="1"/>
    </xf>
    <xf numFmtId="2" fontId="11" fillId="3" borderId="1" xfId="0" applyNumberFormat="1" applyFont="1" applyFill="1" applyBorder="1" applyAlignment="1">
      <alignment horizontal="right"/>
    </xf>
    <xf numFmtId="0" fontId="25" fillId="3" borderId="0" xfId="0" applyFont="1" applyFill="1" applyAlignment="1">
      <alignment horizontal="left" vertical="top"/>
    </xf>
    <xf numFmtId="0" fontId="26" fillId="6" borderId="13" xfId="0" applyFont="1" applyFill="1" applyBorder="1" applyAlignment="1">
      <alignment horizontal="left"/>
    </xf>
    <xf numFmtId="0" fontId="7" fillId="0" borderId="14" xfId="0" applyFont="1" applyBorder="1" applyAlignment="1">
      <alignment horizontal="right"/>
    </xf>
    <xf numFmtId="0" fontId="17" fillId="7" borderId="19" xfId="0" applyFont="1" applyFill="1" applyBorder="1" applyAlignment="1">
      <alignment horizontal="center"/>
    </xf>
    <xf numFmtId="0" fontId="17" fillId="7" borderId="14" xfId="0" applyFont="1" applyFill="1" applyBorder="1" applyAlignment="1">
      <alignment horizontal="center"/>
    </xf>
    <xf numFmtId="164" fontId="3" fillId="0" borderId="35" xfId="0" applyNumberFormat="1" applyFont="1" applyBorder="1"/>
    <xf numFmtId="0" fontId="17" fillId="2" borderId="0" xfId="0" applyFont="1" applyFill="1" applyBorder="1" applyAlignment="1">
      <alignment horizontal="center"/>
    </xf>
    <xf numFmtId="164" fontId="4" fillId="3" borderId="4" xfId="0" applyNumberFormat="1" applyFont="1" applyFill="1" applyBorder="1" applyAlignment="1">
      <alignment horizontal="center" wrapText="1"/>
    </xf>
    <xf numFmtId="164" fontId="4" fillId="3" borderId="3" xfId="0" applyNumberFormat="1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164" fontId="3" fillId="2" borderId="21" xfId="0" applyNumberFormat="1" applyFont="1" applyFill="1" applyBorder="1" applyAlignment="1">
      <alignment horizontal="right" indent="2"/>
    </xf>
    <xf numFmtId="0" fontId="27" fillId="0" borderId="14" xfId="1" applyFont="1" applyBorder="1" applyAlignment="1">
      <alignment horizontal="left"/>
    </xf>
    <xf numFmtId="2" fontId="2" fillId="4" borderId="36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 wrapText="1"/>
    </xf>
    <xf numFmtId="0" fontId="19" fillId="4" borderId="13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4" fontId="0" fillId="0" borderId="0" xfId="0" applyNumberFormat="1"/>
    <xf numFmtId="164" fontId="2" fillId="6" borderId="0" xfId="0" applyNumberFormat="1" applyFont="1" applyFill="1" applyBorder="1" applyAlignment="1">
      <alignment horizontal="left"/>
    </xf>
    <xf numFmtId="164" fontId="2" fillId="6" borderId="0" xfId="0" applyNumberFormat="1" applyFont="1" applyFill="1" applyBorder="1" applyAlignment="1">
      <alignment horizontal="right"/>
    </xf>
    <xf numFmtId="164" fontId="11" fillId="6" borderId="0" xfId="0" applyNumberFormat="1" applyFont="1" applyFill="1" applyBorder="1" applyAlignment="1">
      <alignment horizontal="right"/>
    </xf>
    <xf numFmtId="164" fontId="2" fillId="3" borderId="0" xfId="0" applyNumberFormat="1" applyFont="1" applyFill="1" applyBorder="1" applyAlignment="1">
      <alignment horizontal="center"/>
    </xf>
    <xf numFmtId="164" fontId="19" fillId="4" borderId="0" xfId="0" applyNumberFormat="1" applyFont="1" applyFill="1" applyBorder="1" applyAlignment="1">
      <alignment horizontal="left" wrapText="1"/>
    </xf>
    <xf numFmtId="164" fontId="19" fillId="4" borderId="0" xfId="0" applyNumberFormat="1" applyFont="1" applyFill="1" applyBorder="1" applyAlignment="1">
      <alignment horizontal="right" wrapText="1"/>
    </xf>
    <xf numFmtId="164" fontId="19" fillId="4" borderId="13" xfId="0" applyNumberFormat="1" applyFont="1" applyFill="1" applyBorder="1" applyAlignment="1">
      <alignment horizontal="right" wrapText="1"/>
    </xf>
    <xf numFmtId="164" fontId="19" fillId="6" borderId="0" xfId="0" applyNumberFormat="1" applyFont="1" applyFill="1" applyBorder="1" applyAlignment="1">
      <alignment horizontal="right" wrapText="1"/>
    </xf>
    <xf numFmtId="164" fontId="3" fillId="2" borderId="14" xfId="0" applyNumberFormat="1" applyFont="1" applyFill="1" applyBorder="1" applyAlignment="1">
      <alignment horizontal="right"/>
    </xf>
    <xf numFmtId="164" fontId="1" fillId="4" borderId="22" xfId="0" applyNumberFormat="1" applyFont="1" applyFill="1" applyBorder="1" applyAlignment="1">
      <alignment horizontal="right" wrapText="1"/>
    </xf>
    <xf numFmtId="164" fontId="0" fillId="3" borderId="0" xfId="0" applyNumberFormat="1" applyFill="1"/>
    <xf numFmtId="0" fontId="11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wrapText="1"/>
    </xf>
    <xf numFmtId="1" fontId="8" fillId="2" borderId="14" xfId="0" applyNumberFormat="1" applyFont="1" applyFill="1" applyBorder="1" applyAlignment="1">
      <alignment horizontal="left"/>
    </xf>
    <xf numFmtId="1" fontId="2" fillId="4" borderId="17" xfId="0" applyNumberFormat="1" applyFont="1" applyFill="1" applyBorder="1" applyAlignment="1">
      <alignment horizontal="right"/>
    </xf>
    <xf numFmtId="164" fontId="3" fillId="2" borderId="20" xfId="0" applyNumberFormat="1" applyFont="1" applyFill="1" applyBorder="1" applyAlignment="1">
      <alignment horizontal="left"/>
    </xf>
    <xf numFmtId="0" fontId="8" fillId="0" borderId="35" xfId="0" applyFont="1" applyBorder="1" applyAlignment="1">
      <alignment horizontal="left"/>
    </xf>
    <xf numFmtId="0" fontId="3" fillId="0" borderId="35" xfId="0" applyFont="1" applyBorder="1" applyAlignment="1">
      <alignment horizontal="left"/>
    </xf>
    <xf numFmtId="0" fontId="11" fillId="0" borderId="35" xfId="0" applyFont="1" applyBorder="1"/>
    <xf numFmtId="1" fontId="3" fillId="0" borderId="35" xfId="0" applyNumberFormat="1" applyFont="1" applyBorder="1"/>
    <xf numFmtId="1" fontId="7" fillId="0" borderId="19" xfId="0" applyNumberFormat="1" applyFont="1" applyBorder="1" applyAlignment="1">
      <alignment horizontal="left" indent="1"/>
    </xf>
    <xf numFmtId="0" fontId="27" fillId="0" borderId="41" xfId="1" applyFont="1" applyBorder="1" applyAlignment="1">
      <alignment horizontal="left"/>
    </xf>
    <xf numFmtId="0" fontId="3" fillId="0" borderId="41" xfId="0" applyFont="1" applyBorder="1" applyAlignment="1">
      <alignment horizontal="left"/>
    </xf>
    <xf numFmtId="0" fontId="11" fillId="0" borderId="41" xfId="0" applyFont="1" applyBorder="1"/>
    <xf numFmtId="1" fontId="3" fillId="0" borderId="41" xfId="0" applyNumberFormat="1" applyFont="1" applyBorder="1"/>
    <xf numFmtId="164" fontId="3" fillId="0" borderId="41" xfId="0" applyNumberFormat="1" applyFont="1" applyBorder="1"/>
    <xf numFmtId="0" fontId="27" fillId="0" borderId="7" xfId="1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11" fillId="0" borderId="7" xfId="0" applyFont="1" applyBorder="1"/>
    <xf numFmtId="1" fontId="3" fillId="0" borderId="7" xfId="0" applyNumberFormat="1" applyFont="1" applyBorder="1"/>
    <xf numFmtId="164" fontId="3" fillId="0" borderId="7" xfId="0" applyNumberFormat="1" applyFont="1" applyBorder="1"/>
    <xf numFmtId="0" fontId="7" fillId="3" borderId="0" xfId="0" applyFont="1" applyFill="1" applyAlignment="1">
      <alignment horizontal="left"/>
    </xf>
    <xf numFmtId="1" fontId="3" fillId="0" borderId="19" xfId="0" applyNumberFormat="1" applyFont="1" applyBorder="1"/>
    <xf numFmtId="0" fontId="7" fillId="0" borderId="41" xfId="0" applyFont="1" applyBorder="1" applyAlignment="1">
      <alignment horizontal="left"/>
    </xf>
    <xf numFmtId="1" fontId="11" fillId="0" borderId="35" xfId="0" applyNumberFormat="1" applyFont="1" applyBorder="1"/>
    <xf numFmtId="164" fontId="4" fillId="3" borderId="0" xfId="0" applyNumberFormat="1" applyFont="1" applyFill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32" fillId="3" borderId="0" xfId="0" applyFont="1" applyFill="1"/>
    <xf numFmtId="0" fontId="2" fillId="3" borderId="0" xfId="0" applyFont="1" applyFill="1" applyAlignment="1">
      <alignment wrapText="1"/>
    </xf>
    <xf numFmtId="0" fontId="3" fillId="3" borderId="0" xfId="0" applyFont="1" applyFill="1" applyAlignment="1">
      <alignment horizontal="left" vertical="top" wrapText="1" indent="1"/>
    </xf>
    <xf numFmtId="0" fontId="3" fillId="3" borderId="0" xfId="0" applyFont="1" applyFill="1" applyAlignment="1">
      <alignment horizontal="left" vertical="top" wrapText="1"/>
    </xf>
    <xf numFmtId="0" fontId="3" fillId="5" borderId="0" xfId="0" applyFont="1" applyFill="1" applyAlignment="1">
      <alignment horizontal="right" vertical="top" wrapText="1"/>
    </xf>
    <xf numFmtId="0" fontId="2" fillId="3" borderId="0" xfId="0" applyFont="1" applyFill="1" applyAlignment="1">
      <alignment horizontal="left" indent="1"/>
    </xf>
    <xf numFmtId="0" fontId="2" fillId="3" borderId="0" xfId="0" applyFont="1" applyFill="1" applyAlignment="1">
      <alignment horizontal="left" wrapText="1" indent="1"/>
    </xf>
    <xf numFmtId="0" fontId="7" fillId="0" borderId="41" xfId="1" applyFont="1" applyBorder="1" applyAlignment="1">
      <alignment horizontal="left"/>
    </xf>
    <xf numFmtId="0" fontId="8" fillId="3" borderId="35" xfId="0" applyFont="1" applyFill="1" applyBorder="1" applyAlignment="1">
      <alignment horizontal="left"/>
    </xf>
    <xf numFmtId="0" fontId="3" fillId="3" borderId="35" xfId="0" applyFont="1" applyFill="1" applyBorder="1" applyAlignment="1">
      <alignment horizontal="left"/>
    </xf>
    <xf numFmtId="0" fontId="11" fillId="3" borderId="35" xfId="0" applyFont="1" applyFill="1" applyBorder="1"/>
    <xf numFmtId="1" fontId="3" fillId="3" borderId="35" xfId="0" applyNumberFormat="1" applyFont="1" applyFill="1" applyBorder="1"/>
    <xf numFmtId="164" fontId="3" fillId="3" borderId="35" xfId="0" applyNumberFormat="1" applyFont="1" applyFill="1" applyBorder="1"/>
    <xf numFmtId="1" fontId="3" fillId="3" borderId="14" xfId="0" applyNumberFormat="1" applyFont="1" applyFill="1" applyBorder="1"/>
    <xf numFmtId="0" fontId="3" fillId="3" borderId="14" xfId="0" applyFont="1" applyFill="1" applyBorder="1"/>
    <xf numFmtId="0" fontId="3" fillId="0" borderId="38" xfId="0" applyFont="1" applyBorder="1"/>
    <xf numFmtId="0" fontId="3" fillId="0" borderId="39" xfId="0" applyFont="1" applyBorder="1"/>
    <xf numFmtId="0" fontId="3" fillId="0" borderId="40" xfId="0" applyFont="1" applyBorder="1"/>
    <xf numFmtId="0" fontId="3" fillId="0" borderId="38" xfId="1" applyFont="1" applyBorder="1" applyAlignment="1">
      <alignment horizontal="left" wrapText="1"/>
    </xf>
    <xf numFmtId="0" fontId="3" fillId="0" borderId="39" xfId="1" applyFont="1" applyBorder="1" applyAlignment="1">
      <alignment horizontal="left"/>
    </xf>
    <xf numFmtId="0" fontId="3" fillId="0" borderId="40" xfId="1" applyFont="1" applyBorder="1" applyAlignment="1">
      <alignment horizontal="left"/>
    </xf>
    <xf numFmtId="0" fontId="3" fillId="0" borderId="38" xfId="1" applyFont="1" applyBorder="1" applyAlignment="1">
      <alignment horizontal="left"/>
    </xf>
    <xf numFmtId="0" fontId="4" fillId="3" borderId="33" xfId="0" applyFont="1" applyFill="1" applyBorder="1" applyAlignment="1">
      <alignment horizontal="center" wrapText="1"/>
    </xf>
    <xf numFmtId="0" fontId="4" fillId="3" borderId="34" xfId="0" applyFont="1" applyFill="1" applyBorder="1" applyAlignment="1">
      <alignment horizontal="center" wrapText="1"/>
    </xf>
    <xf numFmtId="164" fontId="3" fillId="3" borderId="25" xfId="0" applyNumberFormat="1" applyFont="1" applyFill="1" applyBorder="1" applyAlignment="1">
      <alignment horizontal="center" vertical="top" wrapText="1"/>
    </xf>
    <xf numFmtId="0" fontId="2" fillId="5" borderId="0" xfId="0" applyFont="1" applyFill="1" applyAlignment="1">
      <alignment horizontal="left" vertical="top" wrapText="1"/>
    </xf>
    <xf numFmtId="0" fontId="23" fillId="5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164" fontId="4" fillId="3" borderId="6" xfId="0" applyNumberFormat="1" applyFont="1" applyFill="1" applyBorder="1" applyAlignment="1">
      <alignment horizontal="center" vertical="top" wrapText="1"/>
    </xf>
    <xf numFmtId="164" fontId="4" fillId="3" borderId="3" xfId="0" applyNumberFormat="1" applyFont="1" applyFill="1" applyBorder="1" applyAlignment="1">
      <alignment horizontal="center" vertical="top" wrapText="1"/>
    </xf>
    <xf numFmtId="164" fontId="4" fillId="3" borderId="4" xfId="0" applyNumberFormat="1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top" wrapText="1"/>
    </xf>
    <xf numFmtId="0" fontId="4" fillId="3" borderId="8" xfId="0" applyFont="1" applyFill="1" applyBorder="1" applyAlignment="1">
      <alignment horizontal="center" vertical="top" wrapText="1"/>
    </xf>
    <xf numFmtId="164" fontId="6" fillId="3" borderId="10" xfId="0" applyNumberFormat="1" applyFont="1" applyFill="1" applyBorder="1" applyAlignment="1">
      <alignment horizontal="left" vertical="top" wrapText="1"/>
    </xf>
    <xf numFmtId="164" fontId="6" fillId="3" borderId="9" xfId="0" applyNumberFormat="1" applyFont="1" applyFill="1" applyBorder="1" applyAlignment="1">
      <alignment horizontal="left" vertical="top" wrapText="1"/>
    </xf>
    <xf numFmtId="164" fontId="6" fillId="3" borderId="11" xfId="0" applyNumberFormat="1" applyFont="1" applyFill="1" applyBorder="1" applyAlignment="1">
      <alignment horizontal="left" vertical="top" wrapText="1"/>
    </xf>
    <xf numFmtId="0" fontId="5" fillId="3" borderId="8" xfId="0" applyFont="1" applyFill="1" applyBorder="1" applyAlignment="1">
      <alignment horizontal="center" wrapText="1"/>
    </xf>
    <xf numFmtId="0" fontId="4" fillId="3" borderId="37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5" fillId="3" borderId="37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6" fillId="3" borderId="9" xfId="0" applyFont="1" applyFill="1" applyBorder="1" applyAlignment="1">
      <alignment horizontal="left" vertical="top" wrapText="1"/>
    </xf>
    <xf numFmtId="2" fontId="29" fillId="3" borderId="3" xfId="0" applyNumberFormat="1" applyFont="1" applyFill="1" applyBorder="1" applyAlignment="1">
      <alignment horizontal="center"/>
    </xf>
    <xf numFmtId="0" fontId="29" fillId="8" borderId="37" xfId="0" applyFont="1" applyFill="1" applyBorder="1" applyAlignment="1">
      <alignment horizontal="center" vertical="top" wrapText="1"/>
    </xf>
    <xf numFmtId="0" fontId="29" fillId="8" borderId="3" xfId="0" applyFont="1" applyFill="1" applyBorder="1" applyAlignment="1">
      <alignment horizontal="center" vertical="top" wrapText="1"/>
    </xf>
    <xf numFmtId="0" fontId="8" fillId="3" borderId="3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30" fillId="3" borderId="0" xfId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3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0.0"/>
      <fill>
        <patternFill patternType="solid">
          <fgColor indexed="64"/>
          <bgColor rgb="FFFFFFFF"/>
        </patternFill>
      </fill>
      <alignment horizontal="right" vertical="bottom" textRotation="0" wrapText="0" indent="2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EE9F8F"/>
        </patternFill>
      </fill>
    </dxf>
    <dxf>
      <font>
        <sz val="12"/>
        <color rgb="FF000000"/>
        <name val="Arial"/>
      </font>
      <fill>
        <patternFill patternType="solid">
          <bgColor rgb="FFE35A3A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E06C25"/>
        </patternFill>
      </fill>
    </dxf>
    <dxf>
      <font>
        <sz val="12"/>
        <color rgb="FF000000"/>
        <name val="Arial"/>
      </font>
      <fill>
        <patternFill patternType="solid">
          <bgColor rgb="FFF9BF8E"/>
        </patternFill>
      </fill>
    </dxf>
    <dxf>
      <font>
        <sz val="12"/>
        <color rgb="FF000000"/>
        <name val="Arial"/>
      </font>
      <fill>
        <patternFill patternType="solid">
          <bgColor rgb="FFFCD5B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676B"/>
        </patternFill>
      </fill>
    </dxf>
    <dxf>
      <font>
        <sz val="12"/>
        <color rgb="FF000000"/>
        <name val="Arial"/>
      </font>
      <fill>
        <patternFill patternType="solid">
          <bgColor rgb="FFF7A9AC"/>
        </patternFill>
      </fill>
    </dxf>
    <dxf>
      <font>
        <sz val="12"/>
        <color rgb="FF000000"/>
        <name val="Arial"/>
      </font>
      <fill>
        <patternFill patternType="solid">
          <bgColor rgb="FFFCDCDF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000000"/>
        <name val="Arial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000000"/>
      <color rgb="FFFCD5B4"/>
      <color rgb="FFE06C25"/>
      <color rgb="FFF2676B"/>
      <color rgb="FFFCDCDF"/>
      <color rgb="FF656565"/>
      <color rgb="FFE35A3A"/>
      <color rgb="FFF2CAC4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Distribution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of Flag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A'!$G$239</c:f>
              <c:strCache>
                <c:ptCount val="1"/>
                <c:pt idx="0">
                  <c:v>Number of Countries</c:v>
                </c:pt>
              </c:strCache>
            </c:strRef>
          </c:tx>
          <c:spPr>
            <a:solidFill>
              <a:srgbClr val="E35A39"/>
            </a:solidFill>
            <a:ln>
              <a:noFill/>
            </a:ln>
            <a:effectLst/>
          </c:spPr>
          <c:invertIfNegative val="0"/>
          <c:cat>
            <c:numRef>
              <c:f>'Dashboard A'!$B$240:$B$246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'Dashboard A'!$G$240:$G$246</c:f>
              <c:numCache>
                <c:formatCode>0</c:formatCode>
                <c:ptCount val="7"/>
                <c:pt idx="0">
                  <c:v>49</c:v>
                </c:pt>
                <c:pt idx="1">
                  <c:v>64</c:v>
                </c:pt>
                <c:pt idx="2">
                  <c:v>36</c:v>
                </c:pt>
                <c:pt idx="3">
                  <c:v>18</c:v>
                </c:pt>
                <c:pt idx="4">
                  <c:v>19</c:v>
                </c:pt>
                <c:pt idx="5">
                  <c:v>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6-7D4E-8EF8-0519D3F97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26"/>
        <c:axId val="1320142160"/>
        <c:axId val="1320143808"/>
      </c:barChart>
      <c:catAx>
        <c:axId val="13201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Flags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3808"/>
        <c:crosses val="autoZero"/>
        <c:auto val="1"/>
        <c:lblAlgn val="ctr"/>
        <c:lblOffset val="100"/>
        <c:noMultiLvlLbl val="0"/>
      </c:catAx>
      <c:valAx>
        <c:axId val="13201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B'!$B$74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B'!$J$74:$O$74</c:f>
              <c:numCache>
                <c:formatCode>0.0</c:formatCode>
                <c:ptCount val="6"/>
                <c:pt idx="0">
                  <c:v>7.575108598438689</c:v>
                </c:pt>
                <c:pt idx="1">
                  <c:v>10</c:v>
                </c:pt>
                <c:pt idx="2">
                  <c:v>7.5643991986584238</c:v>
                </c:pt>
                <c:pt idx="3">
                  <c:v>8.5823516795805102</c:v>
                </c:pt>
                <c:pt idx="4">
                  <c:v>7.5277265270908122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B'!$B$75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B'!$J$75:$O$75</c:f>
              <c:numCache>
                <c:formatCode>0.0</c:formatCode>
                <c:ptCount val="6"/>
                <c:pt idx="0">
                  <c:v>5.4198206625666456</c:v>
                </c:pt>
                <c:pt idx="1">
                  <c:v>0</c:v>
                </c:pt>
                <c:pt idx="2">
                  <c:v>7.0086347945192013</c:v>
                </c:pt>
                <c:pt idx="3">
                  <c:v>7.9372539331937713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B-574D-9529-75D3AB5B7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B'!$B$73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B'!$J$73:$O$73</c:f>
              <c:numCache>
                <c:formatCode>0.0</c:formatCode>
                <c:ptCount val="6"/>
                <c:pt idx="0">
                  <c:v>9.1112778804833177</c:v>
                </c:pt>
                <c:pt idx="1">
                  <c:v>10</c:v>
                </c:pt>
                <c:pt idx="2">
                  <c:v>7.8334945180063986</c:v>
                </c:pt>
                <c:pt idx="3">
                  <c:v>0</c:v>
                </c:pt>
                <c:pt idx="4">
                  <c:v>4.0620192023179804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B'!$B$76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35A3A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B'!$J$76:$O$76</c:f>
              <c:numCache>
                <c:formatCode>0.0</c:formatCode>
                <c:ptCount val="6"/>
                <c:pt idx="0">
                  <c:v>9.188802400264553</c:v>
                </c:pt>
                <c:pt idx="1">
                  <c:v>10</c:v>
                </c:pt>
                <c:pt idx="2">
                  <c:v>7.9772403521746602</c:v>
                </c:pt>
                <c:pt idx="3">
                  <c:v>8.3666002653407556</c:v>
                </c:pt>
                <c:pt idx="4">
                  <c:v>9.9163165204290102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D-9441-9EE5-7CB9AE7D9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B'!$B$301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B'!$J$301:$O$301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9.8333333333333304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0-B542-BD8F-A64A6915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B'!$B$302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B'!$J$302:$O$302</c:f>
              <c:numCache>
                <c:formatCode>0.0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5.5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1-ED4D-8926-8A1B30114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B'!$B$300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B'!$J$300:$O$300</c:f>
              <c:numCache>
                <c:formatCode>0.0</c:formatCode>
                <c:ptCount val="6"/>
                <c:pt idx="0">
                  <c:v>7</c:v>
                </c:pt>
                <c:pt idx="1">
                  <c:v>7.0813397129186599</c:v>
                </c:pt>
                <c:pt idx="2">
                  <c:v>9.0578512396694197</c:v>
                </c:pt>
                <c:pt idx="3">
                  <c:v>7.1428571428571397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F-AB44-9568-947DD53C6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B'!$B$303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F2676B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B'!$J$303:$O$303</c:f>
              <c:numCache>
                <c:formatCode>0.0</c:formatCode>
                <c:ptCount val="6"/>
                <c:pt idx="0">
                  <c:v>9.75</c:v>
                </c:pt>
                <c:pt idx="1">
                  <c:v>10</c:v>
                </c:pt>
                <c:pt idx="2">
                  <c:v>8.9917355371900793</c:v>
                </c:pt>
                <c:pt idx="3">
                  <c:v>9</c:v>
                </c:pt>
                <c:pt idx="4">
                  <c:v>5.6666666666666696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3B41-BD06-A5D91479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B'!$B$529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B'!$J$529:$O$529</c:f>
              <c:numCache>
                <c:formatCode>0.0</c:formatCode>
                <c:ptCount val="6"/>
                <c:pt idx="0">
                  <c:v>8.4434089551107601</c:v>
                </c:pt>
                <c:pt idx="1">
                  <c:v>10</c:v>
                </c:pt>
                <c:pt idx="2">
                  <c:v>6.3636363636363704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A649-A01C-7CB880F4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B'!$B$530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B'!$J$530:$O$530</c:f>
              <c:numCache>
                <c:formatCode>0.0</c:formatCode>
                <c:ptCount val="6"/>
                <c:pt idx="0">
                  <c:v>8.3015384615384598</c:v>
                </c:pt>
                <c:pt idx="1">
                  <c:v>10</c:v>
                </c:pt>
                <c:pt idx="2">
                  <c:v>6.1363636363636296</c:v>
                </c:pt>
                <c:pt idx="3">
                  <c:v>#N/A</c:v>
                </c:pt>
                <c:pt idx="4">
                  <c:v>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1-3248-A8A6-420D82CD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B'!$B$528</c:f>
              <c:strCache>
                <c:ptCount val="1"/>
                <c:pt idx="0">
                  <c:v>Myanmar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B'!$J$528:$O$528</c:f>
              <c:numCache>
                <c:formatCode>0.0</c:formatCode>
                <c:ptCount val="6"/>
                <c:pt idx="0">
                  <c:v>0.70461538461538498</c:v>
                </c:pt>
                <c:pt idx="1">
                  <c:v>#N/A</c:v>
                </c:pt>
                <c:pt idx="2">
                  <c:v>10</c:v>
                </c:pt>
                <c:pt idx="3">
                  <c:v>6.5832851954868898</c:v>
                </c:pt>
                <c:pt idx="4">
                  <c:v>7</c:v>
                </c:pt>
                <c:pt idx="5">
                  <c:v>2.8322882581325599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4-A440-ADE0-EBDB9AB2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'Dashboard B'!$B$531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rgbClr val="E06C25"/>
              </a:solidFill>
              <a:round/>
            </a:ln>
            <a:effectLst/>
          </c:spPr>
          <c:marker>
            <c:symbol val="none"/>
          </c:marker>
          <c:cat>
            <c:strRef>
              <c:f>'Dashboard B'!$J$71:$O$71</c:f>
              <c:strCache>
                <c:ptCount val="6"/>
                <c:pt idx="0">
                  <c:v>Health</c:v>
                </c:pt>
                <c:pt idx="1">
                  <c:v>Food Security</c:v>
                </c:pt>
                <c:pt idx="2">
                  <c:v>Macro Fiscal</c:v>
                </c:pt>
                <c:pt idx="3">
                  <c:v>Socioecon. Vulnerability</c:v>
                </c:pt>
                <c:pt idx="4">
                  <c:v>Natural Hazards</c:v>
                </c:pt>
                <c:pt idx="5">
                  <c:v>Conflict Fragility</c:v>
                </c:pt>
              </c:strCache>
            </c:strRef>
          </c:cat>
          <c:val>
            <c:numRef>
              <c:f>'Dashboard B'!$J$531:$O$531</c:f>
              <c:numCache>
                <c:formatCode>0.0</c:formatCode>
                <c:ptCount val="6"/>
                <c:pt idx="0">
                  <c:v>5.8853610541681798</c:v>
                </c:pt>
                <c:pt idx="1">
                  <c:v>10</c:v>
                </c:pt>
                <c:pt idx="2">
                  <c:v>6.3636363636363704</c:v>
                </c:pt>
                <c:pt idx="3">
                  <c:v>8.1840844835553792</c:v>
                </c:pt>
                <c:pt idx="4">
                  <c:v>10</c:v>
                </c:pt>
                <c:pt idx="5">
                  <c:v>7.5049020603200098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3-2343-87F5-48273A5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010272"/>
        <c:axId val="1080011920"/>
      </c:radarChart>
      <c:catAx>
        <c:axId val="10800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1920"/>
        <c:crosses val="autoZero"/>
        <c:auto val="1"/>
        <c:lblAlgn val="ctr"/>
        <c:lblOffset val="100"/>
        <c:noMultiLvlLbl val="0"/>
      </c:catAx>
      <c:valAx>
        <c:axId val="1080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Health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Health!$G$4</c:f>
              <c:strCache>
                <c:ptCount val="1"/>
                <c:pt idx="0">
                  <c:v>Emerging Threat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Health!$F$6:$F$195</c:f>
              <c:numCache>
                <c:formatCode>0.00</c:formatCode>
                <c:ptCount val="190"/>
                <c:pt idx="0">
                  <c:v>10</c:v>
                </c:pt>
                <c:pt idx="1">
                  <c:v>9</c:v>
                </c:pt>
                <c:pt idx="2">
                  <c:v>5.5</c:v>
                </c:pt>
                <c:pt idx="3">
                  <c:v>4.66</c:v>
                </c:pt>
                <c:pt idx="4">
                  <c:v>3.5</c:v>
                </c:pt>
                <c:pt idx="5">
                  <c:v>4</c:v>
                </c:pt>
                <c:pt idx="6">
                  <c:v>8.1999999999999993</c:v>
                </c:pt>
                <c:pt idx="7">
                  <c:v>0.25</c:v>
                </c:pt>
                <c:pt idx="8">
                  <c:v>2.5</c:v>
                </c:pt>
                <c:pt idx="9">
                  <c:v>7.16</c:v>
                </c:pt>
                <c:pt idx="10">
                  <c:v>10</c:v>
                </c:pt>
                <c:pt idx="11">
                  <c:v>2</c:v>
                </c:pt>
                <c:pt idx="12">
                  <c:v>9.5</c:v>
                </c:pt>
                <c:pt idx="13">
                  <c:v>10</c:v>
                </c:pt>
                <c:pt idx="14">
                  <c:v>8</c:v>
                </c:pt>
                <c:pt idx="15">
                  <c:v>4.88</c:v>
                </c:pt>
                <c:pt idx="16">
                  <c:v>6.12</c:v>
                </c:pt>
                <c:pt idx="17">
                  <c:v>7.88</c:v>
                </c:pt>
                <c:pt idx="18">
                  <c:v>5.44</c:v>
                </c:pt>
                <c:pt idx="19">
                  <c:v>6.94</c:v>
                </c:pt>
                <c:pt idx="20">
                  <c:v>7.64</c:v>
                </c:pt>
                <c:pt idx="21">
                  <c:v>7.25</c:v>
                </c:pt>
                <c:pt idx="22">
                  <c:v>3.75</c:v>
                </c:pt>
                <c:pt idx="23">
                  <c:v>7.62</c:v>
                </c:pt>
                <c:pt idx="24">
                  <c:v>7.48</c:v>
                </c:pt>
                <c:pt idx="25">
                  <c:v>5.94</c:v>
                </c:pt>
                <c:pt idx="26">
                  <c:v>7.78</c:v>
                </c:pt>
                <c:pt idx="27">
                  <c:v>10</c:v>
                </c:pt>
                <c:pt idx="28">
                  <c:v>0</c:v>
                </c:pt>
                <c:pt idx="29">
                  <c:v>0.60000000000000098</c:v>
                </c:pt>
                <c:pt idx="30">
                  <c:v>2.5</c:v>
                </c:pt>
                <c:pt idx="31">
                  <c:v>4.3600000000000003</c:v>
                </c:pt>
                <c:pt idx="32">
                  <c:v>9</c:v>
                </c:pt>
                <c:pt idx="33">
                  <c:v>9.25</c:v>
                </c:pt>
                <c:pt idx="34">
                  <c:v>10</c:v>
                </c:pt>
                <c:pt idx="35">
                  <c:v>9.2799999999999994</c:v>
                </c:pt>
                <c:pt idx="36">
                  <c:v>5.75</c:v>
                </c:pt>
                <c:pt idx="37">
                  <c:v>10</c:v>
                </c:pt>
                <c:pt idx="38">
                  <c:v>8.14</c:v>
                </c:pt>
                <c:pt idx="39">
                  <c:v>4.9800000000000004</c:v>
                </c:pt>
                <c:pt idx="40">
                  <c:v>6.96</c:v>
                </c:pt>
                <c:pt idx="41">
                  <c:v>5.4</c:v>
                </c:pt>
                <c:pt idx="42">
                  <c:v>3.6</c:v>
                </c:pt>
                <c:pt idx="43">
                  <c:v>0.79999999999999905</c:v>
                </c:pt>
                <c:pt idx="44">
                  <c:v>9.36</c:v>
                </c:pt>
                <c:pt idx="45">
                  <c:v>9.1999999999999993</c:v>
                </c:pt>
                <c:pt idx="46">
                  <c:v>0.25</c:v>
                </c:pt>
                <c:pt idx="47">
                  <c:v>6.34</c:v>
                </c:pt>
                <c:pt idx="48">
                  <c:v>9.2799999999999994</c:v>
                </c:pt>
                <c:pt idx="49">
                  <c:v>4.75</c:v>
                </c:pt>
                <c:pt idx="50">
                  <c:v>6.02</c:v>
                </c:pt>
                <c:pt idx="51">
                  <c:v>9.75</c:v>
                </c:pt>
                <c:pt idx="52">
                  <c:v>2</c:v>
                </c:pt>
                <c:pt idx="53">
                  <c:v>2.6</c:v>
                </c:pt>
                <c:pt idx="54">
                  <c:v>9.75</c:v>
                </c:pt>
                <c:pt idx="55">
                  <c:v>0.26</c:v>
                </c:pt>
                <c:pt idx="56">
                  <c:v>8.86</c:v>
                </c:pt>
                <c:pt idx="57">
                  <c:v>2.5</c:v>
                </c:pt>
                <c:pt idx="58">
                  <c:v>7.44</c:v>
                </c:pt>
                <c:pt idx="59">
                  <c:v>10</c:v>
                </c:pt>
                <c:pt idx="60">
                  <c:v>1.5</c:v>
                </c:pt>
                <c:pt idx="61">
                  <c:v>5</c:v>
                </c:pt>
                <c:pt idx="62">
                  <c:v>6.9</c:v>
                </c:pt>
                <c:pt idx="63">
                  <c:v>10</c:v>
                </c:pt>
                <c:pt idx="64">
                  <c:v>9.25</c:v>
                </c:pt>
                <c:pt idx="65">
                  <c:v>10</c:v>
                </c:pt>
                <c:pt idx="66">
                  <c:v>10</c:v>
                </c:pt>
                <c:pt idx="67">
                  <c:v>3.25</c:v>
                </c:pt>
                <c:pt idx="68">
                  <c:v>8.5</c:v>
                </c:pt>
                <c:pt idx="69">
                  <c:v>7.46</c:v>
                </c:pt>
                <c:pt idx="70">
                  <c:v>7.66</c:v>
                </c:pt>
                <c:pt idx="71">
                  <c:v>8.48</c:v>
                </c:pt>
                <c:pt idx="72">
                  <c:v>3.75</c:v>
                </c:pt>
                <c:pt idx="73">
                  <c:v>10</c:v>
                </c:pt>
                <c:pt idx="74">
                  <c:v>3.5</c:v>
                </c:pt>
                <c:pt idx="75">
                  <c:v>6</c:v>
                </c:pt>
                <c:pt idx="76">
                  <c:v>6.5</c:v>
                </c:pt>
                <c:pt idx="77">
                  <c:v>2.5</c:v>
                </c:pt>
                <c:pt idx="78">
                  <c:v>6.46</c:v>
                </c:pt>
                <c:pt idx="79">
                  <c:v>8.84</c:v>
                </c:pt>
                <c:pt idx="80">
                  <c:v>4.74</c:v>
                </c:pt>
                <c:pt idx="81">
                  <c:v>4.54</c:v>
                </c:pt>
                <c:pt idx="82">
                  <c:v>3</c:v>
                </c:pt>
                <c:pt idx="83">
                  <c:v>8.1999999999999993</c:v>
                </c:pt>
                <c:pt idx="84">
                  <c:v>5.75</c:v>
                </c:pt>
                <c:pt idx="85">
                  <c:v>2.04</c:v>
                </c:pt>
                <c:pt idx="86">
                  <c:v>5.86</c:v>
                </c:pt>
                <c:pt idx="87">
                  <c:v>9</c:v>
                </c:pt>
                <c:pt idx="88">
                  <c:v>4.5</c:v>
                </c:pt>
                <c:pt idx="89">
                  <c:v>7.25</c:v>
                </c:pt>
                <c:pt idx="90">
                  <c:v>10</c:v>
                </c:pt>
                <c:pt idx="91">
                  <c:v>8.76</c:v>
                </c:pt>
                <c:pt idx="92">
                  <c:v>10</c:v>
                </c:pt>
                <c:pt idx="93">
                  <c:v>4.78</c:v>
                </c:pt>
                <c:pt idx="94">
                  <c:v>6.5</c:v>
                </c:pt>
                <c:pt idx="95">
                  <c:v>7.5</c:v>
                </c:pt>
                <c:pt idx="96">
                  <c:v>10</c:v>
                </c:pt>
                <c:pt idx="97">
                  <c:v>8.86</c:v>
                </c:pt>
                <c:pt idx="98">
                  <c:v>6.94</c:v>
                </c:pt>
                <c:pt idx="99">
                  <c:v>5.3</c:v>
                </c:pt>
                <c:pt idx="100">
                  <c:v>7.22</c:v>
                </c:pt>
                <c:pt idx="101">
                  <c:v>10</c:v>
                </c:pt>
                <c:pt idx="102">
                  <c:v>3</c:v>
                </c:pt>
                <c:pt idx="103">
                  <c:v>5.24</c:v>
                </c:pt>
                <c:pt idx="104">
                  <c:v>3.5</c:v>
                </c:pt>
                <c:pt idx="105">
                  <c:v>5.75</c:v>
                </c:pt>
                <c:pt idx="106">
                  <c:v>6</c:v>
                </c:pt>
                <c:pt idx="107">
                  <c:v>10</c:v>
                </c:pt>
                <c:pt idx="108">
                  <c:v>7.24</c:v>
                </c:pt>
                <c:pt idx="109">
                  <c:v>4.25</c:v>
                </c:pt>
                <c:pt idx="110">
                  <c:v>10</c:v>
                </c:pt>
                <c:pt idx="111">
                  <c:v>6.18</c:v>
                </c:pt>
                <c:pt idx="112">
                  <c:v>9.25</c:v>
                </c:pt>
                <c:pt idx="113">
                  <c:v>6.54</c:v>
                </c:pt>
                <c:pt idx="114">
                  <c:v>7</c:v>
                </c:pt>
                <c:pt idx="115">
                  <c:v>5.26</c:v>
                </c:pt>
                <c:pt idx="116">
                  <c:v>4.25</c:v>
                </c:pt>
                <c:pt idx="117">
                  <c:v>10</c:v>
                </c:pt>
                <c:pt idx="118">
                  <c:v>9.5</c:v>
                </c:pt>
                <c:pt idx="119">
                  <c:v>7.02</c:v>
                </c:pt>
                <c:pt idx="120">
                  <c:v>9.25</c:v>
                </c:pt>
                <c:pt idx="121">
                  <c:v>3</c:v>
                </c:pt>
                <c:pt idx="122">
                  <c:v>7.75</c:v>
                </c:pt>
                <c:pt idx="123">
                  <c:v>10</c:v>
                </c:pt>
                <c:pt idx="124">
                  <c:v>9.75</c:v>
                </c:pt>
                <c:pt idx="125">
                  <c:v>6.5</c:v>
                </c:pt>
                <c:pt idx="126">
                  <c:v>1.25</c:v>
                </c:pt>
                <c:pt idx="127">
                  <c:v>1.08</c:v>
                </c:pt>
                <c:pt idx="128">
                  <c:v>7.75</c:v>
                </c:pt>
                <c:pt idx="129">
                  <c:v>9.84</c:v>
                </c:pt>
                <c:pt idx="130">
                  <c:v>3.2</c:v>
                </c:pt>
                <c:pt idx="131">
                  <c:v>5.38</c:v>
                </c:pt>
                <c:pt idx="132">
                  <c:v>8.25</c:v>
                </c:pt>
                <c:pt idx="133">
                  <c:v>5.26</c:v>
                </c:pt>
                <c:pt idx="134">
                  <c:v>5.75</c:v>
                </c:pt>
                <c:pt idx="135">
                  <c:v>6.75</c:v>
                </c:pt>
                <c:pt idx="136">
                  <c:v>9.6199999999999992</c:v>
                </c:pt>
                <c:pt idx="137">
                  <c:v>9.25</c:v>
                </c:pt>
                <c:pt idx="138">
                  <c:v>2.92</c:v>
                </c:pt>
                <c:pt idx="139">
                  <c:v>6.75</c:v>
                </c:pt>
                <c:pt idx="140">
                  <c:v>2</c:v>
                </c:pt>
                <c:pt idx="141">
                  <c:v>6.86</c:v>
                </c:pt>
                <c:pt idx="142">
                  <c:v>5.76</c:v>
                </c:pt>
                <c:pt idx="143">
                  <c:v>4.84</c:v>
                </c:pt>
                <c:pt idx="144">
                  <c:v>5.14</c:v>
                </c:pt>
                <c:pt idx="145">
                  <c:v>7.5</c:v>
                </c:pt>
                <c:pt idx="146">
                  <c:v>4.1399999999999997</c:v>
                </c:pt>
                <c:pt idx="147">
                  <c:v>9.5</c:v>
                </c:pt>
                <c:pt idx="148">
                  <c:v>7.75</c:v>
                </c:pt>
                <c:pt idx="149">
                  <c:v>2.2599999999999998</c:v>
                </c:pt>
                <c:pt idx="150">
                  <c:v>9.86</c:v>
                </c:pt>
                <c:pt idx="151">
                  <c:v>10</c:v>
                </c:pt>
                <c:pt idx="152">
                  <c:v>5.5</c:v>
                </c:pt>
                <c:pt idx="153">
                  <c:v>10</c:v>
                </c:pt>
                <c:pt idx="154">
                  <c:v>4.25</c:v>
                </c:pt>
                <c:pt idx="155">
                  <c:v>10</c:v>
                </c:pt>
                <c:pt idx="156">
                  <c:v>10</c:v>
                </c:pt>
                <c:pt idx="157">
                  <c:v>6.7</c:v>
                </c:pt>
                <c:pt idx="158">
                  <c:v>4.42</c:v>
                </c:pt>
                <c:pt idx="159">
                  <c:v>1.75</c:v>
                </c:pt>
                <c:pt idx="160">
                  <c:v>0.5</c:v>
                </c:pt>
                <c:pt idx="161">
                  <c:v>8.25</c:v>
                </c:pt>
                <c:pt idx="162">
                  <c:v>7.62</c:v>
                </c:pt>
                <c:pt idx="163">
                  <c:v>10</c:v>
                </c:pt>
                <c:pt idx="164">
                  <c:v>10</c:v>
                </c:pt>
                <c:pt idx="165">
                  <c:v>9.75</c:v>
                </c:pt>
                <c:pt idx="166">
                  <c:v>4.5</c:v>
                </c:pt>
                <c:pt idx="167">
                  <c:v>7.54</c:v>
                </c:pt>
                <c:pt idx="168">
                  <c:v>7.64</c:v>
                </c:pt>
                <c:pt idx="169">
                  <c:v>8.8000000000000007</c:v>
                </c:pt>
                <c:pt idx="170">
                  <c:v>8.98</c:v>
                </c:pt>
                <c:pt idx="171">
                  <c:v>6.68</c:v>
                </c:pt>
                <c:pt idx="172">
                  <c:v>7.26</c:v>
                </c:pt>
                <c:pt idx="173">
                  <c:v>4.75</c:v>
                </c:pt>
                <c:pt idx="174">
                  <c:v>9.68</c:v>
                </c:pt>
                <c:pt idx="175">
                  <c:v>9</c:v>
                </c:pt>
                <c:pt idx="176">
                  <c:v>10</c:v>
                </c:pt>
                <c:pt idx="177">
                  <c:v>6.4</c:v>
                </c:pt>
                <c:pt idx="178">
                  <c:v>5.74</c:v>
                </c:pt>
                <c:pt idx="179">
                  <c:v>1.25</c:v>
                </c:pt>
                <c:pt idx="180">
                  <c:v>7.14</c:v>
                </c:pt>
                <c:pt idx="181">
                  <c:v>7.4</c:v>
                </c:pt>
                <c:pt idx="182">
                  <c:v>9.4</c:v>
                </c:pt>
                <c:pt idx="183">
                  <c:v>4.5</c:v>
                </c:pt>
                <c:pt idx="184">
                  <c:v>8.7799999999999994</c:v>
                </c:pt>
                <c:pt idx="185">
                  <c:v>8.7200000000000006</c:v>
                </c:pt>
                <c:pt idx="186">
                  <c:v>10</c:v>
                </c:pt>
                <c:pt idx="187">
                  <c:v>6.75</c:v>
                </c:pt>
                <c:pt idx="188">
                  <c:v>10</c:v>
                </c:pt>
                <c:pt idx="189">
                  <c:v>8.25</c:v>
                </c:pt>
              </c:numCache>
            </c:numRef>
          </c:xVal>
          <c:yVal>
            <c:numRef>
              <c:f>Health!$G$6:$G$195</c:f>
              <c:numCache>
                <c:formatCode>0.00</c:formatCode>
                <c:ptCount val="190"/>
                <c:pt idx="0">
                  <c:v>9.76</c:v>
                </c:pt>
                <c:pt idx="1">
                  <c:v>5.6437913605335801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4.68</c:v>
                </c:pt>
                <c:pt idx="8">
                  <c:v>10</c:v>
                </c:pt>
                <c:pt idx="9">
                  <c:v>8.6961200000000005</c:v>
                </c:pt>
                <c:pt idx="10">
                  <c:v>9.8230769230769202</c:v>
                </c:pt>
                <c:pt idx="11">
                  <c:v>10</c:v>
                </c:pt>
                <c:pt idx="12">
                  <c:v>3.7984615384615399</c:v>
                </c:pt>
                <c:pt idx="13">
                  <c:v>6.0584615384615397</c:v>
                </c:pt>
                <c:pt idx="14">
                  <c:v>7.0074132043683797</c:v>
                </c:pt>
                <c:pt idx="15">
                  <c:v>10</c:v>
                </c:pt>
                <c:pt idx="16">
                  <c:v>10</c:v>
                </c:pt>
                <c:pt idx="17">
                  <c:v>3.0369600000000001</c:v>
                </c:pt>
                <c:pt idx="18">
                  <c:v>10</c:v>
                </c:pt>
                <c:pt idx="19">
                  <c:v>7.6676923076923096</c:v>
                </c:pt>
                <c:pt idx="20">
                  <c:v>2.5153846153846202</c:v>
                </c:pt>
                <c:pt idx="21">
                  <c:v>7.0906453960945797</c:v>
                </c:pt>
                <c:pt idx="22">
                  <c:v>10</c:v>
                </c:pt>
                <c:pt idx="23">
                  <c:v>2.5021577576968799</c:v>
                </c:pt>
                <c:pt idx="24">
                  <c:v>5.8661538461538498</c:v>
                </c:pt>
                <c:pt idx="25">
                  <c:v>0.64153846153846295</c:v>
                </c:pt>
                <c:pt idx="26">
                  <c:v>7.8790986568861996</c:v>
                </c:pt>
                <c:pt idx="27">
                  <c:v>10</c:v>
                </c:pt>
                <c:pt idx="28">
                  <c:v>9.0322800000000001</c:v>
                </c:pt>
                <c:pt idx="29">
                  <c:v>10</c:v>
                </c:pt>
                <c:pt idx="30">
                  <c:v>10</c:v>
                </c:pt>
                <c:pt idx="31">
                  <c:v>4.1025641025641004</c:v>
                </c:pt>
                <c:pt idx="32">
                  <c:v>6.3343806827732596</c:v>
                </c:pt>
                <c:pt idx="33">
                  <c:v>8.2215384615384597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0.29572000000000098</c:v>
                </c:pt>
                <c:pt idx="38">
                  <c:v>10</c:v>
                </c:pt>
                <c:pt idx="39">
                  <c:v>7.3823637093980903</c:v>
                </c:pt>
                <c:pt idx="40">
                  <c:v>5.4397304915322104</c:v>
                </c:pt>
                <c:pt idx="41">
                  <c:v>10</c:v>
                </c:pt>
                <c:pt idx="42">
                  <c:v>10</c:v>
                </c:pt>
                <c:pt idx="43">
                  <c:v>9.8800399999999993</c:v>
                </c:pt>
                <c:pt idx="44">
                  <c:v>10</c:v>
                </c:pt>
                <c:pt idx="45">
                  <c:v>5.5769230769230802</c:v>
                </c:pt>
                <c:pt idx="46">
                  <c:v>4.5400799999999997</c:v>
                </c:pt>
                <c:pt idx="47">
                  <c:v>4.9565834334317396</c:v>
                </c:pt>
                <c:pt idx="48">
                  <c:v>5.4181025030996697</c:v>
                </c:pt>
                <c:pt idx="49">
                  <c:v>7.1068259563229601</c:v>
                </c:pt>
                <c:pt idx="50">
                  <c:v>6.4189705391251302</c:v>
                </c:pt>
                <c:pt idx="51">
                  <c:v>2.1307692307692299</c:v>
                </c:pt>
                <c:pt idx="52">
                  <c:v>7.3680399999999997</c:v>
                </c:pt>
                <c:pt idx="53">
                  <c:v>10</c:v>
                </c:pt>
                <c:pt idx="54">
                  <c:v>5.8853610541681798</c:v>
                </c:pt>
                <c:pt idx="55">
                  <c:v>4.7147723324763398</c:v>
                </c:pt>
                <c:pt idx="56">
                  <c:v>4.2784615384615403</c:v>
                </c:pt>
                <c:pt idx="57">
                  <c:v>10</c:v>
                </c:pt>
                <c:pt idx="58">
                  <c:v>0</c:v>
                </c:pt>
                <c:pt idx="59">
                  <c:v>5.9788165249185496</c:v>
                </c:pt>
                <c:pt idx="60">
                  <c:v>3.8405327717422901</c:v>
                </c:pt>
                <c:pt idx="61">
                  <c:v>7.9773199999999997</c:v>
                </c:pt>
                <c:pt idx="62">
                  <c:v>5.08</c:v>
                </c:pt>
                <c:pt idx="63">
                  <c:v>10</c:v>
                </c:pt>
                <c:pt idx="64">
                  <c:v>6.0092307692307703</c:v>
                </c:pt>
                <c:pt idx="65">
                  <c:v>8.99999999999999E-2</c:v>
                </c:pt>
                <c:pt idx="66">
                  <c:v>0.81459999999999999</c:v>
                </c:pt>
                <c:pt idx="67">
                  <c:v>10</c:v>
                </c:pt>
                <c:pt idx="68">
                  <c:v>6.6666666666748099E-4</c:v>
                </c:pt>
                <c:pt idx="69">
                  <c:v>6.0729227571801099</c:v>
                </c:pt>
                <c:pt idx="70">
                  <c:v>4.7657999999999996</c:v>
                </c:pt>
                <c:pt idx="71">
                  <c:v>6.32472790755092</c:v>
                </c:pt>
                <c:pt idx="72">
                  <c:v>10</c:v>
                </c:pt>
                <c:pt idx="73">
                  <c:v>5.4169230769230801</c:v>
                </c:pt>
                <c:pt idx="74">
                  <c:v>10</c:v>
                </c:pt>
                <c:pt idx="75">
                  <c:v>4.6772114595389596</c:v>
                </c:pt>
                <c:pt idx="76">
                  <c:v>10</c:v>
                </c:pt>
                <c:pt idx="77">
                  <c:v>4.63</c:v>
                </c:pt>
                <c:pt idx="78">
                  <c:v>10</c:v>
                </c:pt>
                <c:pt idx="79">
                  <c:v>7.5903600000000004</c:v>
                </c:pt>
                <c:pt idx="80">
                  <c:v>1.9876923076923101</c:v>
                </c:pt>
                <c:pt idx="81">
                  <c:v>10</c:v>
                </c:pt>
                <c:pt idx="82">
                  <c:v>10</c:v>
                </c:pt>
                <c:pt idx="83">
                  <c:v>5.8860000000000001</c:v>
                </c:pt>
                <c:pt idx="84">
                  <c:v>10</c:v>
                </c:pt>
                <c:pt idx="85">
                  <c:v>4.9519955488841001</c:v>
                </c:pt>
                <c:pt idx="86">
                  <c:v>5.5814967342112496</c:v>
                </c:pt>
                <c:pt idx="87">
                  <c:v>10</c:v>
                </c:pt>
                <c:pt idx="88">
                  <c:v>9.5987251919455296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3.72775346831195</c:v>
                </c:pt>
                <c:pt idx="93">
                  <c:v>10</c:v>
                </c:pt>
                <c:pt idx="94">
                  <c:v>5.2723076923076899</c:v>
                </c:pt>
                <c:pt idx="95">
                  <c:v>10</c:v>
                </c:pt>
                <c:pt idx="96">
                  <c:v>5.5123076923076901</c:v>
                </c:pt>
                <c:pt idx="97">
                  <c:v>6.8635112540978298</c:v>
                </c:pt>
                <c:pt idx="98">
                  <c:v>1.58704</c:v>
                </c:pt>
                <c:pt idx="99">
                  <c:v>10</c:v>
                </c:pt>
                <c:pt idx="100">
                  <c:v>4.8876923076923102</c:v>
                </c:pt>
                <c:pt idx="101">
                  <c:v>4.5030769230769199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5.1837432271982697</c:v>
                </c:pt>
                <c:pt idx="106">
                  <c:v>10</c:v>
                </c:pt>
                <c:pt idx="107">
                  <c:v>7.1</c:v>
                </c:pt>
                <c:pt idx="108">
                  <c:v>6.9031200000000004</c:v>
                </c:pt>
                <c:pt idx="109">
                  <c:v>10</c:v>
                </c:pt>
                <c:pt idx="110">
                  <c:v>0</c:v>
                </c:pt>
                <c:pt idx="111">
                  <c:v>10</c:v>
                </c:pt>
                <c:pt idx="112">
                  <c:v>8.3962554620653993</c:v>
                </c:pt>
                <c:pt idx="113">
                  <c:v>10</c:v>
                </c:pt>
                <c:pt idx="114">
                  <c:v>0.70461538461538498</c:v>
                </c:pt>
                <c:pt idx="115">
                  <c:v>10</c:v>
                </c:pt>
                <c:pt idx="116">
                  <c:v>10</c:v>
                </c:pt>
                <c:pt idx="117">
                  <c:v>4.6439349795502496</c:v>
                </c:pt>
                <c:pt idx="118">
                  <c:v>6.3615384615384603</c:v>
                </c:pt>
                <c:pt idx="119">
                  <c:v>4.1002820023798998</c:v>
                </c:pt>
                <c:pt idx="120">
                  <c:v>7.6201292245544803</c:v>
                </c:pt>
                <c:pt idx="121">
                  <c:v>3.1330888501105698</c:v>
                </c:pt>
                <c:pt idx="122">
                  <c:v>6.9029502917950696</c:v>
                </c:pt>
                <c:pt idx="123">
                  <c:v>6.9384615384615396</c:v>
                </c:pt>
                <c:pt idx="124">
                  <c:v>6.5398487304702799</c:v>
                </c:pt>
                <c:pt idx="125">
                  <c:v>10</c:v>
                </c:pt>
                <c:pt idx="126">
                  <c:v>10</c:v>
                </c:pt>
                <c:pt idx="127">
                  <c:v>4.7695999999999996</c:v>
                </c:pt>
                <c:pt idx="128">
                  <c:v>9.3772893772893706</c:v>
                </c:pt>
                <c:pt idx="129">
                  <c:v>0</c:v>
                </c:pt>
                <c:pt idx="130">
                  <c:v>6.47384615384615</c:v>
                </c:pt>
                <c:pt idx="131">
                  <c:v>10</c:v>
                </c:pt>
                <c:pt idx="132">
                  <c:v>7.3936612056594502</c:v>
                </c:pt>
                <c:pt idx="133">
                  <c:v>5.1185472177799598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3.1756168664199298</c:v>
                </c:pt>
                <c:pt idx="138">
                  <c:v>10</c:v>
                </c:pt>
                <c:pt idx="139">
                  <c:v>0</c:v>
                </c:pt>
                <c:pt idx="140">
                  <c:v>3.4755718142894798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3.9716295653746299</c:v>
                </c:pt>
                <c:pt idx="146">
                  <c:v>10</c:v>
                </c:pt>
                <c:pt idx="147">
                  <c:v>6.5630769230769204</c:v>
                </c:pt>
                <c:pt idx="148">
                  <c:v>7.16307692307692</c:v>
                </c:pt>
                <c:pt idx="149">
                  <c:v>2.0676923076923099</c:v>
                </c:pt>
                <c:pt idx="150">
                  <c:v>8.9107692307692297</c:v>
                </c:pt>
                <c:pt idx="151">
                  <c:v>5.16</c:v>
                </c:pt>
                <c:pt idx="152">
                  <c:v>5.3926790210025199</c:v>
                </c:pt>
                <c:pt idx="153">
                  <c:v>8.4434089551107601</c:v>
                </c:pt>
                <c:pt idx="154">
                  <c:v>10</c:v>
                </c:pt>
                <c:pt idx="155">
                  <c:v>6.7028158651147498</c:v>
                </c:pt>
                <c:pt idx="156">
                  <c:v>0.36503999999999998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6.0312723292853496</c:v>
                </c:pt>
                <c:pt idx="164">
                  <c:v>8.3015384615384598</c:v>
                </c:pt>
                <c:pt idx="165">
                  <c:v>10</c:v>
                </c:pt>
                <c:pt idx="166">
                  <c:v>10</c:v>
                </c:pt>
                <c:pt idx="167">
                  <c:v>6.6661538461538496</c:v>
                </c:pt>
                <c:pt idx="168">
                  <c:v>5.9769230769230797</c:v>
                </c:pt>
                <c:pt idx="169">
                  <c:v>1.8584615384615399</c:v>
                </c:pt>
                <c:pt idx="170">
                  <c:v>7.42</c:v>
                </c:pt>
                <c:pt idx="171">
                  <c:v>7.8027155621325104</c:v>
                </c:pt>
                <c:pt idx="172">
                  <c:v>9.5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5.0476923076923104</c:v>
                </c:pt>
                <c:pt idx="181">
                  <c:v>2.3692000000000002</c:v>
                </c:pt>
                <c:pt idx="182">
                  <c:v>5.3991354325941598</c:v>
                </c:pt>
                <c:pt idx="183">
                  <c:v>3.58153846153846</c:v>
                </c:pt>
                <c:pt idx="184">
                  <c:v>9.5830769230769199</c:v>
                </c:pt>
                <c:pt idx="185">
                  <c:v>0</c:v>
                </c:pt>
                <c:pt idx="186">
                  <c:v>8.3015384615384598</c:v>
                </c:pt>
                <c:pt idx="187">
                  <c:v>6.1309826648916896</c:v>
                </c:pt>
                <c:pt idx="188">
                  <c:v>7.5882846964209998</c:v>
                </c:pt>
                <c:pt idx="189">
                  <c:v>6.13154960981048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All Dimensions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'Compound Alert'!$K$6:$K$195</c:f>
              <c:numCache>
                <c:formatCode>0.0</c:formatCode>
                <c:ptCount val="190"/>
                <c:pt idx="0">
                  <c:v>5</c:v>
                </c:pt>
                <c:pt idx="1">
                  <c:v>2</c:v>
                </c:pt>
                <c:pt idx="2">
                  <c:v>0.5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4.5</c:v>
                </c:pt>
                <c:pt idx="11">
                  <c:v>0</c:v>
                </c:pt>
                <c:pt idx="12">
                  <c:v>2</c:v>
                </c:pt>
                <c:pt idx="13">
                  <c:v>3.5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</c:v>
                </c:pt>
                <c:pt idx="19">
                  <c:v>0.5</c:v>
                </c:pt>
                <c:pt idx="20">
                  <c:v>1.5</c:v>
                </c:pt>
                <c:pt idx="21">
                  <c:v>1.5</c:v>
                </c:pt>
                <c:pt idx="22">
                  <c:v>0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1</c:v>
                </c:pt>
                <c:pt idx="32">
                  <c:v>1.5</c:v>
                </c:pt>
                <c:pt idx="33">
                  <c:v>3</c:v>
                </c:pt>
                <c:pt idx="34">
                  <c:v>4.5</c:v>
                </c:pt>
                <c:pt idx="35">
                  <c:v>3.5</c:v>
                </c:pt>
                <c:pt idx="36">
                  <c:v>0.5</c:v>
                </c:pt>
                <c:pt idx="37">
                  <c:v>3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2.5</c:v>
                </c:pt>
                <c:pt idx="45">
                  <c:v>0.5</c:v>
                </c:pt>
                <c:pt idx="46">
                  <c:v>0</c:v>
                </c:pt>
                <c:pt idx="47">
                  <c:v>0.5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2.5</c:v>
                </c:pt>
                <c:pt idx="55">
                  <c:v>0</c:v>
                </c:pt>
                <c:pt idx="56">
                  <c:v>0.5</c:v>
                </c:pt>
                <c:pt idx="57">
                  <c:v>0</c:v>
                </c:pt>
                <c:pt idx="58">
                  <c:v>2</c:v>
                </c:pt>
                <c:pt idx="59">
                  <c:v>1.5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3</c:v>
                </c:pt>
                <c:pt idx="64">
                  <c:v>3.5</c:v>
                </c:pt>
                <c:pt idx="65">
                  <c:v>3.5</c:v>
                </c:pt>
                <c:pt idx="66">
                  <c:v>1.5</c:v>
                </c:pt>
                <c:pt idx="67">
                  <c:v>0.5</c:v>
                </c:pt>
                <c:pt idx="68">
                  <c:v>0.5</c:v>
                </c:pt>
                <c:pt idx="69">
                  <c:v>2</c:v>
                </c:pt>
                <c:pt idx="70">
                  <c:v>0.5</c:v>
                </c:pt>
                <c:pt idx="71">
                  <c:v>2</c:v>
                </c:pt>
                <c:pt idx="72">
                  <c:v>0</c:v>
                </c:pt>
                <c:pt idx="73">
                  <c:v>5.5</c:v>
                </c:pt>
                <c:pt idx="74">
                  <c:v>0</c:v>
                </c:pt>
                <c:pt idx="75">
                  <c:v>1</c:v>
                </c:pt>
                <c:pt idx="76">
                  <c:v>1.5</c:v>
                </c:pt>
                <c:pt idx="77">
                  <c:v>0</c:v>
                </c:pt>
                <c:pt idx="78">
                  <c:v>1.5</c:v>
                </c:pt>
                <c:pt idx="79">
                  <c:v>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2.5</c:v>
                </c:pt>
                <c:pt idx="88">
                  <c:v>0.5</c:v>
                </c:pt>
                <c:pt idx="89">
                  <c:v>2.5</c:v>
                </c:pt>
                <c:pt idx="90">
                  <c:v>2.5</c:v>
                </c:pt>
                <c:pt idx="91">
                  <c:v>0.5</c:v>
                </c:pt>
                <c:pt idx="92">
                  <c:v>1.5</c:v>
                </c:pt>
                <c:pt idx="93">
                  <c:v>0</c:v>
                </c:pt>
                <c:pt idx="94">
                  <c:v>2.5</c:v>
                </c:pt>
                <c:pt idx="95">
                  <c:v>2.5</c:v>
                </c:pt>
                <c:pt idx="96">
                  <c:v>4</c:v>
                </c:pt>
                <c:pt idx="97">
                  <c:v>2.5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0.5</c:v>
                </c:pt>
                <c:pt idx="107">
                  <c:v>3.5</c:v>
                </c:pt>
                <c:pt idx="108">
                  <c:v>0.5</c:v>
                </c:pt>
                <c:pt idx="109">
                  <c:v>0.5</c:v>
                </c:pt>
                <c:pt idx="110">
                  <c:v>2.5</c:v>
                </c:pt>
                <c:pt idx="111">
                  <c:v>0</c:v>
                </c:pt>
                <c:pt idx="112">
                  <c:v>3.5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0.5</c:v>
                </c:pt>
                <c:pt idx="117">
                  <c:v>5</c:v>
                </c:pt>
                <c:pt idx="118">
                  <c:v>2.5</c:v>
                </c:pt>
                <c:pt idx="119">
                  <c:v>0.5</c:v>
                </c:pt>
                <c:pt idx="120">
                  <c:v>3</c:v>
                </c:pt>
                <c:pt idx="121">
                  <c:v>0</c:v>
                </c:pt>
                <c:pt idx="122">
                  <c:v>1.5</c:v>
                </c:pt>
                <c:pt idx="123">
                  <c:v>4.5</c:v>
                </c:pt>
                <c:pt idx="124">
                  <c:v>3</c:v>
                </c:pt>
                <c:pt idx="125">
                  <c:v>1.5</c:v>
                </c:pt>
                <c:pt idx="126">
                  <c:v>0</c:v>
                </c:pt>
                <c:pt idx="127">
                  <c:v>0</c:v>
                </c:pt>
                <c:pt idx="128">
                  <c:v>2.5</c:v>
                </c:pt>
                <c:pt idx="129">
                  <c:v>0.5</c:v>
                </c:pt>
                <c:pt idx="130">
                  <c:v>0</c:v>
                </c:pt>
                <c:pt idx="131">
                  <c:v>0</c:v>
                </c:pt>
                <c:pt idx="132">
                  <c:v>2.5</c:v>
                </c:pt>
                <c:pt idx="133">
                  <c:v>0.5</c:v>
                </c:pt>
                <c:pt idx="134">
                  <c:v>1</c:v>
                </c:pt>
                <c:pt idx="135">
                  <c:v>1.5</c:v>
                </c:pt>
                <c:pt idx="136">
                  <c:v>0.5</c:v>
                </c:pt>
                <c:pt idx="137">
                  <c:v>4</c:v>
                </c:pt>
                <c:pt idx="138">
                  <c:v>0</c:v>
                </c:pt>
                <c:pt idx="139">
                  <c:v>2.5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1.5</c:v>
                </c:pt>
                <c:pt idx="146">
                  <c:v>0</c:v>
                </c:pt>
                <c:pt idx="147">
                  <c:v>4</c:v>
                </c:pt>
                <c:pt idx="148">
                  <c:v>1.5</c:v>
                </c:pt>
                <c:pt idx="149">
                  <c:v>0</c:v>
                </c:pt>
                <c:pt idx="150">
                  <c:v>3</c:v>
                </c:pt>
                <c:pt idx="151">
                  <c:v>2.5</c:v>
                </c:pt>
                <c:pt idx="152">
                  <c:v>0.5</c:v>
                </c:pt>
                <c:pt idx="153">
                  <c:v>5.5</c:v>
                </c:pt>
                <c:pt idx="154">
                  <c:v>0</c:v>
                </c:pt>
                <c:pt idx="155">
                  <c:v>4</c:v>
                </c:pt>
                <c:pt idx="156">
                  <c:v>2.5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0.5</c:v>
                </c:pt>
                <c:pt idx="163">
                  <c:v>4.5</c:v>
                </c:pt>
                <c:pt idx="164">
                  <c:v>4.5</c:v>
                </c:pt>
                <c:pt idx="165">
                  <c:v>2</c:v>
                </c:pt>
                <c:pt idx="166">
                  <c:v>0.5</c:v>
                </c:pt>
                <c:pt idx="167">
                  <c:v>2</c:v>
                </c:pt>
                <c:pt idx="168">
                  <c:v>1.5</c:v>
                </c:pt>
                <c:pt idx="169">
                  <c:v>2.5</c:v>
                </c:pt>
                <c:pt idx="170">
                  <c:v>1.5</c:v>
                </c:pt>
                <c:pt idx="171">
                  <c:v>0</c:v>
                </c:pt>
                <c:pt idx="172">
                  <c:v>0.5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0.5</c:v>
                </c:pt>
                <c:pt idx="178">
                  <c:v>0</c:v>
                </c:pt>
                <c:pt idx="179">
                  <c:v>0.5</c:v>
                </c:pt>
                <c:pt idx="180">
                  <c:v>1.5</c:v>
                </c:pt>
                <c:pt idx="181">
                  <c:v>0.5</c:v>
                </c:pt>
                <c:pt idx="182">
                  <c:v>3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0</c:v>
                </c:pt>
                <c:pt idx="188">
                  <c:v>2.5</c:v>
                </c:pt>
                <c:pt idx="189">
                  <c:v>4</c:v>
                </c:pt>
              </c:numCache>
            </c:numRef>
          </c:xVal>
          <c:yVal>
            <c:numRef>
              <c:f>'Compound Alert'!$M$6:$M$195</c:f>
              <c:numCache>
                <c:formatCode>General</c:formatCode>
                <c:ptCount val="190"/>
                <c:pt idx="0">
                  <c:v>3.5</c:v>
                </c:pt>
                <c:pt idx="1">
                  <c:v>1.5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0.5</c:v>
                </c:pt>
                <c:pt idx="13">
                  <c:v>2.5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1.5</c:v>
                </c:pt>
                <c:pt idx="22">
                  <c:v>2.5</c:v>
                </c:pt>
                <c:pt idx="23">
                  <c:v>1</c:v>
                </c:pt>
                <c:pt idx="24">
                  <c:v>1.5</c:v>
                </c:pt>
                <c:pt idx="25">
                  <c:v>0.5</c:v>
                </c:pt>
                <c:pt idx="26">
                  <c:v>1.5</c:v>
                </c:pt>
                <c:pt idx="27">
                  <c:v>3</c:v>
                </c:pt>
                <c:pt idx="28">
                  <c:v>1.5</c:v>
                </c:pt>
                <c:pt idx="29">
                  <c:v>1</c:v>
                </c:pt>
                <c:pt idx="30">
                  <c:v>2</c:v>
                </c:pt>
                <c:pt idx="31">
                  <c:v>0.5</c:v>
                </c:pt>
                <c:pt idx="32">
                  <c:v>0.5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1.5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0.5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0.5</c:v>
                </c:pt>
                <c:pt idx="51">
                  <c:v>0.5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0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2.5</c:v>
                </c:pt>
                <c:pt idx="62">
                  <c:v>1</c:v>
                </c:pt>
                <c:pt idx="63">
                  <c:v>1.5</c:v>
                </c:pt>
                <c:pt idx="64">
                  <c:v>1.5</c:v>
                </c:pt>
                <c:pt idx="65">
                  <c:v>0.5</c:v>
                </c:pt>
                <c:pt idx="66">
                  <c:v>0</c:v>
                </c:pt>
                <c:pt idx="67">
                  <c:v>1.5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2.5</c:v>
                </c:pt>
                <c:pt idx="73">
                  <c:v>3</c:v>
                </c:pt>
                <c:pt idx="74">
                  <c:v>1.5</c:v>
                </c:pt>
                <c:pt idx="75">
                  <c:v>1</c:v>
                </c:pt>
                <c:pt idx="76">
                  <c:v>1.5</c:v>
                </c:pt>
                <c:pt idx="77">
                  <c:v>0</c:v>
                </c:pt>
                <c:pt idx="78">
                  <c:v>1.5</c:v>
                </c:pt>
                <c:pt idx="79">
                  <c:v>1.5</c:v>
                </c:pt>
                <c:pt idx="80">
                  <c:v>1</c:v>
                </c:pt>
                <c:pt idx="81">
                  <c:v>1.5</c:v>
                </c:pt>
                <c:pt idx="82">
                  <c:v>1</c:v>
                </c:pt>
                <c:pt idx="83">
                  <c:v>0</c:v>
                </c:pt>
                <c:pt idx="84">
                  <c:v>2</c:v>
                </c:pt>
                <c:pt idx="85">
                  <c:v>0.5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3.5</c:v>
                </c:pt>
                <c:pt idx="96">
                  <c:v>1.5</c:v>
                </c:pt>
                <c:pt idx="97">
                  <c:v>0.5</c:v>
                </c:pt>
                <c:pt idx="98">
                  <c:v>0.5</c:v>
                </c:pt>
                <c:pt idx="99">
                  <c:v>1</c:v>
                </c:pt>
                <c:pt idx="100">
                  <c:v>2</c:v>
                </c:pt>
                <c:pt idx="101">
                  <c:v>0.5</c:v>
                </c:pt>
                <c:pt idx="102">
                  <c:v>1</c:v>
                </c:pt>
                <c:pt idx="103">
                  <c:v>1</c:v>
                </c:pt>
                <c:pt idx="104">
                  <c:v>1.5</c:v>
                </c:pt>
                <c:pt idx="105">
                  <c:v>1</c:v>
                </c:pt>
                <c:pt idx="106">
                  <c:v>1.5</c:v>
                </c:pt>
                <c:pt idx="107">
                  <c:v>3</c:v>
                </c:pt>
                <c:pt idx="108">
                  <c:v>0.5</c:v>
                </c:pt>
                <c:pt idx="109">
                  <c:v>2.5</c:v>
                </c:pt>
                <c:pt idx="110">
                  <c:v>0</c:v>
                </c:pt>
                <c:pt idx="111">
                  <c:v>1.5</c:v>
                </c:pt>
                <c:pt idx="112">
                  <c:v>3</c:v>
                </c:pt>
                <c:pt idx="113">
                  <c:v>1</c:v>
                </c:pt>
                <c:pt idx="114">
                  <c:v>1.5</c:v>
                </c:pt>
                <c:pt idx="115">
                  <c:v>1</c:v>
                </c:pt>
                <c:pt idx="116">
                  <c:v>1.5</c:v>
                </c:pt>
                <c:pt idx="117">
                  <c:v>2.5</c:v>
                </c:pt>
                <c:pt idx="118">
                  <c:v>1</c:v>
                </c:pt>
                <c:pt idx="119">
                  <c:v>1.5</c:v>
                </c:pt>
                <c:pt idx="120">
                  <c:v>1</c:v>
                </c:pt>
                <c:pt idx="121">
                  <c:v>1.5</c:v>
                </c:pt>
                <c:pt idx="122">
                  <c:v>1</c:v>
                </c:pt>
                <c:pt idx="123">
                  <c:v>2.5</c:v>
                </c:pt>
                <c:pt idx="124">
                  <c:v>2</c:v>
                </c:pt>
                <c:pt idx="125">
                  <c:v>2</c:v>
                </c:pt>
                <c:pt idx="126">
                  <c:v>1.5</c:v>
                </c:pt>
                <c:pt idx="127">
                  <c:v>0</c:v>
                </c:pt>
                <c:pt idx="128">
                  <c:v>0.5</c:v>
                </c:pt>
                <c:pt idx="129">
                  <c:v>1</c:v>
                </c:pt>
                <c:pt idx="130">
                  <c:v>0</c:v>
                </c:pt>
                <c:pt idx="131">
                  <c:v>1.5</c:v>
                </c:pt>
                <c:pt idx="132">
                  <c:v>0.5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1</c:v>
                </c:pt>
                <c:pt idx="137">
                  <c:v>0.5</c:v>
                </c:pt>
                <c:pt idx="138">
                  <c:v>1.5</c:v>
                </c:pt>
                <c:pt idx="139">
                  <c:v>0</c:v>
                </c:pt>
                <c:pt idx="140">
                  <c:v>0</c:v>
                </c:pt>
                <c:pt idx="141">
                  <c:v>2.5</c:v>
                </c:pt>
                <c:pt idx="142">
                  <c:v>2</c:v>
                </c:pt>
                <c:pt idx="143">
                  <c:v>2</c:v>
                </c:pt>
                <c:pt idx="144">
                  <c:v>1.5</c:v>
                </c:pt>
                <c:pt idx="145">
                  <c:v>0</c:v>
                </c:pt>
                <c:pt idx="146">
                  <c:v>2.5</c:v>
                </c:pt>
                <c:pt idx="147">
                  <c:v>3</c:v>
                </c:pt>
                <c:pt idx="148">
                  <c:v>1.5</c:v>
                </c:pt>
                <c:pt idx="149">
                  <c:v>0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3</c:v>
                </c:pt>
                <c:pt idx="156">
                  <c:v>1</c:v>
                </c:pt>
                <c:pt idx="157">
                  <c:v>2.5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1.5</c:v>
                </c:pt>
                <c:pt idx="162">
                  <c:v>1.5</c:v>
                </c:pt>
                <c:pt idx="163">
                  <c:v>2.5</c:v>
                </c:pt>
                <c:pt idx="164">
                  <c:v>3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0.5</c:v>
                </c:pt>
                <c:pt idx="170">
                  <c:v>2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</c:v>
                </c:pt>
                <c:pt idx="175">
                  <c:v>1.5</c:v>
                </c:pt>
                <c:pt idx="176">
                  <c:v>3.5</c:v>
                </c:pt>
                <c:pt idx="177">
                  <c:v>1.5</c:v>
                </c:pt>
                <c:pt idx="178">
                  <c:v>1.5</c:v>
                </c:pt>
                <c:pt idx="179">
                  <c:v>2.5</c:v>
                </c:pt>
                <c:pt idx="180">
                  <c:v>1</c:v>
                </c:pt>
                <c:pt idx="181">
                  <c:v>1</c:v>
                </c:pt>
                <c:pt idx="182">
                  <c:v>2.5</c:v>
                </c:pt>
                <c:pt idx="183">
                  <c:v>0.5</c:v>
                </c:pt>
                <c:pt idx="184">
                  <c:v>2</c:v>
                </c:pt>
                <c:pt idx="185">
                  <c:v>0</c:v>
                </c:pt>
                <c:pt idx="186">
                  <c:v>2.5</c:v>
                </c:pt>
                <c:pt idx="187">
                  <c:v>1.5</c:v>
                </c:pt>
                <c:pt idx="188">
                  <c:v>2</c:v>
                </c:pt>
                <c:pt idx="1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</a:t>
                </a:r>
                <a:r>
                  <a:rPr lang="en-US" baseline="0"/>
                  <a:t> Vulnerability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</c:valAx>
      <c:valAx>
        <c:axId val="198344859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Socioecon.</a:t>
            </a:r>
            <a:r>
              <a:rPr lang="en-US" baseline="0"/>
              <a:t> Vulnerability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Socioeconomic!$F$6:$F$195</c:f>
              <c:numCache>
                <c:formatCode>0.00</c:formatCode>
                <c:ptCount val="190"/>
                <c:pt idx="0">
                  <c:v>10</c:v>
                </c:pt>
                <c:pt idx="1">
                  <c:v>8.4285714285714306</c:v>
                </c:pt>
                <c:pt idx="2">
                  <c:v>3.1428571428571401</c:v>
                </c:pt>
                <c:pt idx="3">
                  <c:v>1.1428571428571399</c:v>
                </c:pt>
                <c:pt idx="4">
                  <c:v>2.5714285714285698</c:v>
                </c:pt>
                <c:pt idx="5">
                  <c:v>2.8571428571428599</c:v>
                </c:pt>
                <c:pt idx="6">
                  <c:v>2.8571428571428599</c:v>
                </c:pt>
                <c:pt idx="7">
                  <c:v>0.71428571428571397</c:v>
                </c:pt>
                <c:pt idx="8">
                  <c:v>0.42857142857142899</c:v>
                </c:pt>
                <c:pt idx="9">
                  <c:v>3.71428571428571</c:v>
                </c:pt>
                <c:pt idx="10">
                  <c:v>10</c:v>
                </c:pt>
                <c:pt idx="11">
                  <c:v>0.42857142857142899</c:v>
                </c:pt>
                <c:pt idx="12">
                  <c:v>9.28571428571429</c:v>
                </c:pt>
                <c:pt idx="13">
                  <c:v>9.71428571428571</c:v>
                </c:pt>
                <c:pt idx="14">
                  <c:v>6.8571428571428603</c:v>
                </c:pt>
                <c:pt idx="15">
                  <c:v>2.71428571428571</c:v>
                </c:pt>
                <c:pt idx="16">
                  <c:v>1.8571428571428601</c:v>
                </c:pt>
                <c:pt idx="17">
                  <c:v>3.71428571428571</c:v>
                </c:pt>
                <c:pt idx="18">
                  <c:v>3.8571428571428599</c:v>
                </c:pt>
                <c:pt idx="19">
                  <c:v>1.71428571428572</c:v>
                </c:pt>
                <c:pt idx="20">
                  <c:v>5.28571428571429</c:v>
                </c:pt>
                <c:pt idx="21">
                  <c:v>6.4285714285714297</c:v>
                </c:pt>
                <c:pt idx="22">
                  <c:v>4.8571428571428603</c:v>
                </c:pt>
                <c:pt idx="23">
                  <c:v>3.2857142857142798</c:v>
                </c:pt>
                <c:pt idx="24">
                  <c:v>1.8571428571428601</c:v>
                </c:pt>
                <c:pt idx="25">
                  <c:v>7.4285714285714297</c:v>
                </c:pt>
                <c:pt idx="26">
                  <c:v>6.4285714285714297</c:v>
                </c:pt>
                <c:pt idx="27">
                  <c:v>10</c:v>
                </c:pt>
                <c:pt idx="28">
                  <c:v>0.57142857142857095</c:v>
                </c:pt>
                <c:pt idx="29">
                  <c:v>0.42857142857142899</c:v>
                </c:pt>
                <c:pt idx="30">
                  <c:v>2.4285714285714302</c:v>
                </c:pt>
                <c:pt idx="31">
                  <c:v>3.71428571428571</c:v>
                </c:pt>
                <c:pt idx="32">
                  <c:v>8.5714285714285694</c:v>
                </c:pt>
                <c:pt idx="33">
                  <c:v>8.4285714285714306</c:v>
                </c:pt>
                <c:pt idx="34">
                  <c:v>9.5714285714285694</c:v>
                </c:pt>
                <c:pt idx="35">
                  <c:v>7.5714285714285703</c:v>
                </c:pt>
                <c:pt idx="36">
                  <c:v>5.28571428571429</c:v>
                </c:pt>
                <c:pt idx="37">
                  <c:v>8.71428571428571</c:v>
                </c:pt>
                <c:pt idx="38">
                  <c:v>6.71428571428571</c:v>
                </c:pt>
                <c:pt idx="39">
                  <c:v>3.2857142857142798</c:v>
                </c:pt>
                <c:pt idx="40">
                  <c:v>3.1428571428571401</c:v>
                </c:pt>
                <c:pt idx="41">
                  <c:v>1</c:v>
                </c:pt>
                <c:pt idx="42">
                  <c:v>0.57142857142857095</c:v>
                </c:pt>
                <c:pt idx="43">
                  <c:v>0.57142857142857095</c:v>
                </c:pt>
                <c:pt idx="44">
                  <c:v>8.2857142857142794</c:v>
                </c:pt>
                <c:pt idx="45">
                  <c:v>4.71428571428571</c:v>
                </c:pt>
                <c:pt idx="46">
                  <c:v>0.28571428571428598</c:v>
                </c:pt>
                <c:pt idx="47">
                  <c:v>5</c:v>
                </c:pt>
                <c:pt idx="48">
                  <c:v>3.4285714285714302</c:v>
                </c:pt>
                <c:pt idx="49">
                  <c:v>4.8571428571428603</c:v>
                </c:pt>
                <c:pt idx="50">
                  <c:v>5</c:v>
                </c:pt>
                <c:pt idx="51">
                  <c:v>9</c:v>
                </c:pt>
                <c:pt idx="52">
                  <c:v>0.71428571428571397</c:v>
                </c:pt>
                <c:pt idx="53">
                  <c:v>0.85714285714285599</c:v>
                </c:pt>
                <c:pt idx="54">
                  <c:v>9</c:v>
                </c:pt>
                <c:pt idx="55">
                  <c:v>0.28571428571428598</c:v>
                </c:pt>
                <c:pt idx="56">
                  <c:v>4.8571428571428603</c:v>
                </c:pt>
                <c:pt idx="57">
                  <c:v>0.71428571428571397</c:v>
                </c:pt>
                <c:pt idx="58">
                  <c:v>8</c:v>
                </c:pt>
                <c:pt idx="59">
                  <c:v>6.1428571428571397</c:v>
                </c:pt>
                <c:pt idx="60">
                  <c:v>0.71428571428571397</c:v>
                </c:pt>
                <c:pt idx="61">
                  <c:v>3.4285714285714302</c:v>
                </c:pt>
                <c:pt idx="62">
                  <c:v>7.5714285714285703</c:v>
                </c:pt>
                <c:pt idx="63">
                  <c:v>7.8571428571428603</c:v>
                </c:pt>
                <c:pt idx="64">
                  <c:v>10</c:v>
                </c:pt>
                <c:pt idx="65">
                  <c:v>10</c:v>
                </c:pt>
                <c:pt idx="66">
                  <c:v>6</c:v>
                </c:pt>
                <c:pt idx="67">
                  <c:v>1.28571428571429</c:v>
                </c:pt>
                <c:pt idx="68">
                  <c:v>3.1428571428571401</c:v>
                </c:pt>
                <c:pt idx="69">
                  <c:v>7.7142857142857197</c:v>
                </c:pt>
                <c:pt idx="70">
                  <c:v>6.28571428571429</c:v>
                </c:pt>
                <c:pt idx="71">
                  <c:v>8.1428571428571406</c:v>
                </c:pt>
                <c:pt idx="72">
                  <c:v>1.8571428571428601</c:v>
                </c:pt>
                <c:pt idx="73">
                  <c:v>10</c:v>
                </c:pt>
                <c:pt idx="74">
                  <c:v>1.8571428571428601</c:v>
                </c:pt>
                <c:pt idx="75">
                  <c:v>4.71428571428571</c:v>
                </c:pt>
                <c:pt idx="76">
                  <c:v>6.71428571428571</c:v>
                </c:pt>
                <c:pt idx="77">
                  <c:v>0.57142857142857095</c:v>
                </c:pt>
                <c:pt idx="78">
                  <c:v>3.4285714285714302</c:v>
                </c:pt>
                <c:pt idx="79">
                  <c:v>5.5714285714285703</c:v>
                </c:pt>
                <c:pt idx="80">
                  <c:v>0.28571428571428598</c:v>
                </c:pt>
                <c:pt idx="81">
                  <c:v>0.85714285714285599</c:v>
                </c:pt>
                <c:pt idx="82">
                  <c:v>0.85714285714285599</c:v>
                </c:pt>
                <c:pt idx="83">
                  <c:v>5.5714285714285703</c:v>
                </c:pt>
                <c:pt idx="84">
                  <c:v>5.1428571428571397</c:v>
                </c:pt>
                <c:pt idx="85">
                  <c:v>0.57142857142857095</c:v>
                </c:pt>
                <c:pt idx="86">
                  <c:v>1.5714285714285701</c:v>
                </c:pt>
                <c:pt idx="87">
                  <c:v>7.8571428571428603</c:v>
                </c:pt>
                <c:pt idx="88">
                  <c:v>4.71428571428571</c:v>
                </c:pt>
                <c:pt idx="89">
                  <c:v>8.2857142857142794</c:v>
                </c:pt>
                <c:pt idx="90">
                  <c:v>8.4285714285714306</c:v>
                </c:pt>
                <c:pt idx="91">
                  <c:v>2.5714285714285698</c:v>
                </c:pt>
                <c:pt idx="92">
                  <c:v>0.57142857142857095</c:v>
                </c:pt>
                <c:pt idx="93">
                  <c:v>2.4285714285714302</c:v>
                </c:pt>
                <c:pt idx="94">
                  <c:v>7.1428571428571397</c:v>
                </c:pt>
                <c:pt idx="95">
                  <c:v>5.5714285714285703</c:v>
                </c:pt>
                <c:pt idx="96">
                  <c:v>10</c:v>
                </c:pt>
                <c:pt idx="97">
                  <c:v>3.8571428571428599</c:v>
                </c:pt>
                <c:pt idx="98">
                  <c:v>4.4285714285714297</c:v>
                </c:pt>
                <c:pt idx="99">
                  <c:v>0</c:v>
                </c:pt>
                <c:pt idx="100">
                  <c:v>4.28571428571429</c:v>
                </c:pt>
                <c:pt idx="101">
                  <c:v>9.1428571428571406</c:v>
                </c:pt>
                <c:pt idx="102">
                  <c:v>1.4285714285714299</c:v>
                </c:pt>
                <c:pt idx="103">
                  <c:v>0.85714285714285599</c:v>
                </c:pt>
                <c:pt idx="104">
                  <c:v>1.71428571428572</c:v>
                </c:pt>
                <c:pt idx="105">
                  <c:v>6.4285714285714297</c:v>
                </c:pt>
                <c:pt idx="106">
                  <c:v>3.5714285714285698</c:v>
                </c:pt>
                <c:pt idx="107">
                  <c:v>8.4285714285714306</c:v>
                </c:pt>
                <c:pt idx="108">
                  <c:v>3.4285714285714302</c:v>
                </c:pt>
                <c:pt idx="109">
                  <c:v>4.8571428571428603</c:v>
                </c:pt>
                <c:pt idx="110">
                  <c:v>7.7142857142857197</c:v>
                </c:pt>
                <c:pt idx="111">
                  <c:v>3.4285714285714302</c:v>
                </c:pt>
                <c:pt idx="112">
                  <c:v>10</c:v>
                </c:pt>
                <c:pt idx="113">
                  <c:v>1</c:v>
                </c:pt>
                <c:pt idx="114">
                  <c:v>7.1428571428571397</c:v>
                </c:pt>
                <c:pt idx="115">
                  <c:v>3.1428571428571401</c:v>
                </c:pt>
                <c:pt idx="116">
                  <c:v>5.28571428571429</c:v>
                </c:pt>
                <c:pt idx="117">
                  <c:v>10</c:v>
                </c:pt>
                <c:pt idx="118">
                  <c:v>8.71428571428571</c:v>
                </c:pt>
                <c:pt idx="119">
                  <c:v>3.1428571428571401</c:v>
                </c:pt>
                <c:pt idx="120">
                  <c:v>10</c:v>
                </c:pt>
                <c:pt idx="121">
                  <c:v>2.8571428571428599</c:v>
                </c:pt>
                <c:pt idx="122">
                  <c:v>8</c:v>
                </c:pt>
                <c:pt idx="123">
                  <c:v>10</c:v>
                </c:pt>
                <c:pt idx="124">
                  <c:v>7.8571428571428603</c:v>
                </c:pt>
                <c:pt idx="125">
                  <c:v>7.1428571428571397</c:v>
                </c:pt>
                <c:pt idx="126">
                  <c:v>0.28571428571428598</c:v>
                </c:pt>
                <c:pt idx="127">
                  <c:v>0.28571428571428598</c:v>
                </c:pt>
                <c:pt idx="128">
                  <c:v>8.2857142857142794</c:v>
                </c:pt>
                <c:pt idx="129">
                  <c:v>6</c:v>
                </c:pt>
                <c:pt idx="130">
                  <c:v>0.71428571428571397</c:v>
                </c:pt>
                <c:pt idx="131">
                  <c:v>2.4285714285714302</c:v>
                </c:pt>
                <c:pt idx="132">
                  <c:v>7.7142857142857197</c:v>
                </c:pt>
                <c:pt idx="133">
                  <c:v>3.71428571428571</c:v>
                </c:pt>
                <c:pt idx="134">
                  <c:v>4.8571428571428603</c:v>
                </c:pt>
                <c:pt idx="135">
                  <c:v>5.5714285714285703</c:v>
                </c:pt>
                <c:pt idx="136">
                  <c:v>4.8571428571428603</c:v>
                </c:pt>
                <c:pt idx="137">
                  <c:v>9</c:v>
                </c:pt>
                <c:pt idx="138">
                  <c:v>1</c:v>
                </c:pt>
                <c:pt idx="139">
                  <c:v>9</c:v>
                </c:pt>
                <c:pt idx="140">
                  <c:v>1.4285714285714299</c:v>
                </c:pt>
                <c:pt idx="141">
                  <c:v>5.1428571428571397</c:v>
                </c:pt>
                <c:pt idx="142">
                  <c:v>1.71428571428572</c:v>
                </c:pt>
                <c:pt idx="143">
                  <c:v>2.71428571428571</c:v>
                </c:pt>
                <c:pt idx="144">
                  <c:v>2.28571428571429</c:v>
                </c:pt>
                <c:pt idx="145">
                  <c:v>9</c:v>
                </c:pt>
                <c:pt idx="146">
                  <c:v>1.71428571428572</c:v>
                </c:pt>
                <c:pt idx="147">
                  <c:v>8.4285714285714306</c:v>
                </c:pt>
                <c:pt idx="148">
                  <c:v>9</c:v>
                </c:pt>
                <c:pt idx="149">
                  <c:v>0.28571428571428598</c:v>
                </c:pt>
                <c:pt idx="150">
                  <c:v>8.4285714285714306</c:v>
                </c:pt>
                <c:pt idx="151">
                  <c:v>9.8571428571428594</c:v>
                </c:pt>
                <c:pt idx="152">
                  <c:v>6.28571428571429</c:v>
                </c:pt>
                <c:pt idx="153">
                  <c:v>10</c:v>
                </c:pt>
                <c:pt idx="154">
                  <c:v>2.4285714285714302</c:v>
                </c:pt>
                <c:pt idx="155">
                  <c:v>10</c:v>
                </c:pt>
                <c:pt idx="156">
                  <c:v>8.71428571428571</c:v>
                </c:pt>
                <c:pt idx="157">
                  <c:v>5</c:v>
                </c:pt>
                <c:pt idx="158">
                  <c:v>1.28571428571429</c:v>
                </c:pt>
                <c:pt idx="159">
                  <c:v>0.28571428571428598</c:v>
                </c:pt>
                <c:pt idx="160">
                  <c:v>0.28571428571428598</c:v>
                </c:pt>
                <c:pt idx="161">
                  <c:v>8</c:v>
                </c:pt>
                <c:pt idx="162">
                  <c:v>3.71428571428571</c:v>
                </c:pt>
                <c:pt idx="163">
                  <c:v>10</c:v>
                </c:pt>
                <c:pt idx="164">
                  <c:v>10</c:v>
                </c:pt>
                <c:pt idx="165">
                  <c:v>8.71428571428571</c:v>
                </c:pt>
                <c:pt idx="166">
                  <c:v>3.1428571428571401</c:v>
                </c:pt>
                <c:pt idx="167">
                  <c:v>6.5714285714285703</c:v>
                </c:pt>
                <c:pt idx="168">
                  <c:v>2.1428571428571401</c:v>
                </c:pt>
                <c:pt idx="169">
                  <c:v>7.1428571428571397</c:v>
                </c:pt>
                <c:pt idx="170">
                  <c:v>7.8571428571428603</c:v>
                </c:pt>
                <c:pt idx="171">
                  <c:v>2.8571428571428599</c:v>
                </c:pt>
                <c:pt idx="172">
                  <c:v>3.4285714285714302</c:v>
                </c:pt>
                <c:pt idx="173">
                  <c:v>3</c:v>
                </c:pt>
                <c:pt idx="174">
                  <c:v>7.1428571428571397</c:v>
                </c:pt>
                <c:pt idx="175">
                  <c:v>8.4285714285714306</c:v>
                </c:pt>
                <c:pt idx="176">
                  <c:v>9</c:v>
                </c:pt>
                <c:pt idx="177">
                  <c:v>2.5714285714285698</c:v>
                </c:pt>
                <c:pt idx="178">
                  <c:v>2.71428571428571</c:v>
                </c:pt>
                <c:pt idx="179">
                  <c:v>1.1428571428571399</c:v>
                </c:pt>
                <c:pt idx="180">
                  <c:v>4.8571428571428603</c:v>
                </c:pt>
                <c:pt idx="181">
                  <c:v>3.8571428571428599</c:v>
                </c:pt>
                <c:pt idx="182">
                  <c:v>4.71428571428571</c:v>
                </c:pt>
                <c:pt idx="183">
                  <c:v>4.8571428571428603</c:v>
                </c:pt>
                <c:pt idx="184">
                  <c:v>7.8571428571428603</c:v>
                </c:pt>
                <c:pt idx="185">
                  <c:v>7.28571428571429</c:v>
                </c:pt>
                <c:pt idx="186">
                  <c:v>10</c:v>
                </c:pt>
                <c:pt idx="187">
                  <c:v>6.1428571428571397</c:v>
                </c:pt>
                <c:pt idx="188">
                  <c:v>8.71428571428571</c:v>
                </c:pt>
                <c:pt idx="189">
                  <c:v>8</c:v>
                </c:pt>
              </c:numCache>
            </c:numRef>
          </c:xVal>
          <c:yVal>
            <c:numRef>
              <c:f>Socioeconomic!$G$6:$G$195</c:f>
              <c:numCache>
                <c:formatCode>0.00</c:formatCode>
                <c:ptCount val="190"/>
                <c:pt idx="0">
                  <c:v>7</c:v>
                </c:pt>
                <c:pt idx="1">
                  <c:v>9.4694335544459793</c:v>
                </c:pt>
                <c:pt idx="2">
                  <c:v>1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#N/A</c:v>
                </c:pt>
                <c:pt idx="7">
                  <c:v>5.8333333333333304</c:v>
                </c:pt>
                <c:pt idx="8">
                  <c:v>4.3333333333333304</c:v>
                </c:pt>
                <c:pt idx="9">
                  <c:v>5.6433333333333398</c:v>
                </c:pt>
                <c:pt idx="10">
                  <c:v>9.3137967422099894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10</c:v>
                </c:pt>
                <c:pt idx="15">
                  <c:v>10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7.0231235193543</c:v>
                </c:pt>
                <c:pt idx="26">
                  <c:v>10</c:v>
                </c:pt>
                <c:pt idx="27">
                  <c:v>8.6809372674851204</c:v>
                </c:pt>
                <c:pt idx="28">
                  <c:v>10</c:v>
                </c:pt>
                <c:pt idx="29">
                  <c:v>3.0166666666666702</c:v>
                </c:pt>
                <c:pt idx="30">
                  <c:v>10</c:v>
                </c:pt>
                <c:pt idx="31">
                  <c:v>7.3536021546674304</c:v>
                </c:pt>
                <c:pt idx="32">
                  <c:v>7</c:v>
                </c:pt>
                <c:pt idx="33">
                  <c:v>7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5.2930641363789901</c:v>
                </c:pt>
                <c:pt idx="38">
                  <c:v>6.1296682019531499</c:v>
                </c:pt>
                <c:pt idx="39">
                  <c:v>10</c:v>
                </c:pt>
                <c:pt idx="40">
                  <c:v>7</c:v>
                </c:pt>
                <c:pt idx="41">
                  <c:v>3.0933333333333302</c:v>
                </c:pt>
                <c:pt idx="42">
                  <c:v>3.66333333333333</c:v>
                </c:pt>
                <c:pt idx="43">
                  <c:v>3.78</c:v>
                </c:pt>
                <c:pt idx="44">
                  <c:v>2.8334768108409998</c:v>
                </c:pt>
                <c:pt idx="45">
                  <c:v>0</c:v>
                </c:pt>
                <c:pt idx="46">
                  <c:v>3.86</c:v>
                </c:pt>
                <c:pt idx="47">
                  <c:v>10</c:v>
                </c:pt>
                <c:pt idx="48">
                  <c:v>9.06666666666667</c:v>
                </c:pt>
                <c:pt idx="49">
                  <c:v>10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10</c:v>
                </c:pt>
                <c:pt idx="54">
                  <c:v>8.1840844835553792</c:v>
                </c:pt>
                <c:pt idx="55">
                  <c:v>5.2833333333333297</c:v>
                </c:pt>
                <c:pt idx="56">
                  <c:v>10</c:v>
                </c:pt>
                <c:pt idx="57">
                  <c:v>3</c:v>
                </c:pt>
                <c:pt idx="58">
                  <c:v>#N/A</c:v>
                </c:pt>
                <c:pt idx="59">
                  <c:v>10</c:v>
                </c:pt>
                <c:pt idx="60">
                  <c:v>5.1666666666666696</c:v>
                </c:pt>
                <c:pt idx="61">
                  <c:v>10</c:v>
                </c:pt>
                <c:pt idx="62">
                  <c:v>10</c:v>
                </c:pt>
                <c:pt idx="63">
                  <c:v>7</c:v>
                </c:pt>
                <c:pt idx="64">
                  <c:v>7</c:v>
                </c:pt>
                <c:pt idx="65">
                  <c:v>8.8311811733393402</c:v>
                </c:pt>
                <c:pt idx="66">
                  <c:v>#N/A</c:v>
                </c:pt>
                <c:pt idx="67">
                  <c:v>8.5033333333333392</c:v>
                </c:pt>
                <c:pt idx="68">
                  <c:v>#N/A</c:v>
                </c:pt>
                <c:pt idx="69">
                  <c:v>6.3854870390486003</c:v>
                </c:pt>
                <c:pt idx="70">
                  <c:v>0</c:v>
                </c:pt>
                <c:pt idx="71">
                  <c:v>5.3466666666666702</c:v>
                </c:pt>
                <c:pt idx="72">
                  <c:v>10</c:v>
                </c:pt>
                <c:pt idx="73">
                  <c:v>10</c:v>
                </c:pt>
                <c:pt idx="74">
                  <c:v>8.94</c:v>
                </c:pt>
                <c:pt idx="75">
                  <c:v>10</c:v>
                </c:pt>
                <c:pt idx="76">
                  <c:v>9.1999999999999993</c:v>
                </c:pt>
                <c:pt idx="77">
                  <c:v>3</c:v>
                </c:pt>
                <c:pt idx="78">
                  <c:v>5.0866666666666598</c:v>
                </c:pt>
                <c:pt idx="79">
                  <c:v>0</c:v>
                </c:pt>
                <c:pt idx="80">
                  <c:v>10</c:v>
                </c:pt>
                <c:pt idx="81">
                  <c:v>7.2966666666666704</c:v>
                </c:pt>
                <c:pt idx="82">
                  <c:v>3.6666666666666701</c:v>
                </c:pt>
                <c:pt idx="83">
                  <c:v>0</c:v>
                </c:pt>
                <c:pt idx="84">
                  <c:v>10</c:v>
                </c:pt>
                <c:pt idx="85">
                  <c:v>3.1566666666666698</c:v>
                </c:pt>
                <c:pt idx="86">
                  <c:v>10</c:v>
                </c:pt>
                <c:pt idx="87">
                  <c:v>10</c:v>
                </c:pt>
                <c:pt idx="88">
                  <c:v>5.4402758390036698</c:v>
                </c:pt>
                <c:pt idx="89">
                  <c:v>0</c:v>
                </c:pt>
                <c:pt idx="90">
                  <c:v>#N/A</c:v>
                </c:pt>
                <c:pt idx="91">
                  <c:v>#N/A</c:v>
                </c:pt>
                <c:pt idx="92">
                  <c:v>0.97333333333333405</c:v>
                </c:pt>
                <c:pt idx="93">
                  <c:v>0</c:v>
                </c:pt>
                <c:pt idx="94">
                  <c:v>7.1725602831159296</c:v>
                </c:pt>
                <c:pt idx="95">
                  <c:v>7</c:v>
                </c:pt>
                <c:pt idx="96">
                  <c:v>9.2420064025106807</c:v>
                </c:pt>
                <c:pt idx="97">
                  <c:v>7</c:v>
                </c:pt>
                <c:pt idx="98">
                  <c:v>8.6596330006917306</c:v>
                </c:pt>
                <c:pt idx="99">
                  <c:v>#N/A</c:v>
                </c:pt>
                <c:pt idx="100">
                  <c:v>10</c:v>
                </c:pt>
                <c:pt idx="101">
                  <c:v>9.3285717424686698</c:v>
                </c:pt>
                <c:pt idx="102">
                  <c:v>6.4866666666666699</c:v>
                </c:pt>
                <c:pt idx="103">
                  <c:v>3.5633333333333299</c:v>
                </c:pt>
                <c:pt idx="104">
                  <c:v>8.9633333333333294</c:v>
                </c:pt>
                <c:pt idx="105">
                  <c:v>10</c:v>
                </c:pt>
                <c:pt idx="106">
                  <c:v>9.6</c:v>
                </c:pt>
                <c:pt idx="107">
                  <c:v>9.3784793104444208</c:v>
                </c:pt>
                <c:pt idx="108">
                  <c:v>#N/A</c:v>
                </c:pt>
                <c:pt idx="109">
                  <c:v>7</c:v>
                </c:pt>
                <c:pt idx="110">
                  <c:v>#N/A</c:v>
                </c:pt>
                <c:pt idx="111">
                  <c:v>9.9933333333333394</c:v>
                </c:pt>
                <c:pt idx="112">
                  <c:v>9.9336629949600095</c:v>
                </c:pt>
                <c:pt idx="113">
                  <c:v>3</c:v>
                </c:pt>
                <c:pt idx="114">
                  <c:v>6.5832851954868898</c:v>
                </c:pt>
                <c:pt idx="115">
                  <c:v>#N/A</c:v>
                </c:pt>
                <c:pt idx="116">
                  <c:v>7.5099392578705402</c:v>
                </c:pt>
                <c:pt idx="117">
                  <c:v>7</c:v>
                </c:pt>
                <c:pt idx="118">
                  <c:v>7</c:v>
                </c:pt>
                <c:pt idx="119">
                  <c:v>10</c:v>
                </c:pt>
                <c:pt idx="120">
                  <c:v>3.1620883927569601</c:v>
                </c:pt>
                <c:pt idx="121">
                  <c:v>7.4991289293235397</c:v>
                </c:pt>
                <c:pt idx="122">
                  <c:v>10</c:v>
                </c:pt>
                <c:pt idx="123">
                  <c:v>7</c:v>
                </c:pt>
                <c:pt idx="124">
                  <c:v>10</c:v>
                </c:pt>
                <c:pt idx="125">
                  <c:v>10</c:v>
                </c:pt>
                <c:pt idx="126">
                  <c:v>7.0333333333333297</c:v>
                </c:pt>
                <c:pt idx="127">
                  <c:v>3</c:v>
                </c:pt>
                <c:pt idx="128">
                  <c:v>0</c:v>
                </c:pt>
                <c:pt idx="129">
                  <c:v>#N/A</c:v>
                </c:pt>
                <c:pt idx="130">
                  <c:v>6.5066666666666704</c:v>
                </c:pt>
                <c:pt idx="131">
                  <c:v>7</c:v>
                </c:pt>
                <c:pt idx="132">
                  <c:v>1.4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#N/A</c:v>
                </c:pt>
                <c:pt idx="137">
                  <c:v>7</c:v>
                </c:pt>
                <c:pt idx="138">
                  <c:v>9.7687693096342496</c:v>
                </c:pt>
                <c:pt idx="139">
                  <c:v>#N/A</c:v>
                </c:pt>
                <c:pt idx="140">
                  <c:v>5.54</c:v>
                </c:pt>
                <c:pt idx="141">
                  <c:v>7.25</c:v>
                </c:pt>
                <c:pt idx="142">
                  <c:v>10</c:v>
                </c:pt>
                <c:pt idx="143">
                  <c:v>10</c:v>
                </c:pt>
                <c:pt idx="144">
                  <c:v>7.4962959689265203</c:v>
                </c:pt>
                <c:pt idx="145">
                  <c:v>0.123993419012507</c:v>
                </c:pt>
                <c:pt idx="146">
                  <c:v>7</c:v>
                </c:pt>
                <c:pt idx="147">
                  <c:v>10</c:v>
                </c:pt>
                <c:pt idx="148">
                  <c:v>10</c:v>
                </c:pt>
                <c:pt idx="149">
                  <c:v>3</c:v>
                </c:pt>
                <c:pt idx="150">
                  <c:v>7.2393699827648303</c:v>
                </c:pt>
                <c:pt idx="151">
                  <c:v>10</c:v>
                </c:pt>
                <c:pt idx="152">
                  <c:v>8.8566666666666691</c:v>
                </c:pt>
                <c:pt idx="153">
                  <c:v>7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7.5733333333333297</c:v>
                </c:pt>
                <c:pt idx="158">
                  <c:v>6.75</c:v>
                </c:pt>
                <c:pt idx="159">
                  <c:v>10</c:v>
                </c:pt>
                <c:pt idx="160">
                  <c:v>6.34</c:v>
                </c:pt>
                <c:pt idx="161">
                  <c:v>7.6747122178435001</c:v>
                </c:pt>
                <c:pt idx="162">
                  <c:v>3</c:v>
                </c:pt>
                <c:pt idx="163">
                  <c:v>7</c:v>
                </c:pt>
                <c:pt idx="164">
                  <c:v>10</c:v>
                </c:pt>
                <c:pt idx="165">
                  <c:v>4.5838271250499902</c:v>
                </c:pt>
                <c:pt idx="166">
                  <c:v>0</c:v>
                </c:pt>
                <c:pt idx="167">
                  <c:v>7.5524877820696101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0</c:v>
                </c:pt>
                <c:pt idx="172">
                  <c:v>10</c:v>
                </c:pt>
                <c:pt idx="173">
                  <c:v>7</c:v>
                </c:pt>
                <c:pt idx="174">
                  <c:v>#N/A</c:v>
                </c:pt>
                <c:pt idx="175">
                  <c:v>7</c:v>
                </c:pt>
                <c:pt idx="176">
                  <c:v>10</c:v>
                </c:pt>
                <c:pt idx="177">
                  <c:v>8.4566666666666706</c:v>
                </c:pt>
                <c:pt idx="178">
                  <c:v>7.4284241161148596</c:v>
                </c:pt>
                <c:pt idx="179">
                  <c:v>10</c:v>
                </c:pt>
                <c:pt idx="180">
                  <c:v>8.9974795750209307</c:v>
                </c:pt>
                <c:pt idx="181">
                  <c:v>#N/A</c:v>
                </c:pt>
                <c:pt idx="182">
                  <c:v>7</c:v>
                </c:pt>
                <c:pt idx="183">
                  <c:v>6.4178180921645396</c:v>
                </c:pt>
                <c:pt idx="184">
                  <c:v>7</c:v>
                </c:pt>
                <c:pt idx="185">
                  <c:v>#N/A</c:v>
                </c:pt>
                <c:pt idx="186">
                  <c:v>#N/A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Food Security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Food!$F$6:$F$195</c:f>
              <c:numCache>
                <c:formatCode>0.00</c:formatCode>
                <c:ptCount val="190"/>
                <c:pt idx="0">
                  <c:v>10</c:v>
                </c:pt>
                <c:pt idx="1">
                  <c:v>9.8325358851674594</c:v>
                </c:pt>
                <c:pt idx="2">
                  <c:v>3.3971291866028701</c:v>
                </c:pt>
                <c:pt idx="3">
                  <c:v>1.07655502392344</c:v>
                </c:pt>
                <c:pt idx="4">
                  <c:v>2.2727272727272698</c:v>
                </c:pt>
                <c:pt idx="5">
                  <c:v>2.7033492822966498</c:v>
                </c:pt>
                <c:pt idx="6">
                  <c:v>#N/A</c:v>
                </c:pt>
                <c:pt idx="7">
                  <c:v>0.88516746411483205</c:v>
                </c:pt>
                <c:pt idx="8">
                  <c:v>0</c:v>
                </c:pt>
                <c:pt idx="9">
                  <c:v>4.2344497607655498</c:v>
                </c:pt>
                <c:pt idx="10">
                  <c:v>9.9282296650717701</c:v>
                </c:pt>
                <c:pt idx="11">
                  <c:v>0</c:v>
                </c:pt>
                <c:pt idx="12">
                  <c:v>8.6124401913875595</c:v>
                </c:pt>
                <c:pt idx="13">
                  <c:v>8.7559808612440193</c:v>
                </c:pt>
                <c:pt idx="14">
                  <c:v>8.03827751196172</c:v>
                </c:pt>
                <c:pt idx="15">
                  <c:v>2.4162679425837301</c:v>
                </c:pt>
                <c:pt idx="16">
                  <c:v>0.52631578947368296</c:v>
                </c:pt>
                <c:pt idx="17">
                  <c:v>3.58851674641148</c:v>
                </c:pt>
                <c:pt idx="18">
                  <c:v>3.2296650717703299</c:v>
                </c:pt>
                <c:pt idx="19">
                  <c:v>1.02870813397129</c:v>
                </c:pt>
                <c:pt idx="20">
                  <c:v>4.6650717703349196</c:v>
                </c:pt>
                <c:pt idx="21">
                  <c:v>8.0861244019138692</c:v>
                </c:pt>
                <c:pt idx="22">
                  <c:v>3.7320574162679399</c:v>
                </c:pt>
                <c:pt idx="23">
                  <c:v>1.8181818181818099</c:v>
                </c:pt>
                <c:pt idx="24">
                  <c:v>1.8181818181818099</c:v>
                </c:pt>
                <c:pt idx="25">
                  <c:v>6.9856459330143501</c:v>
                </c:pt>
                <c:pt idx="26">
                  <c:v>6.9377990430622001</c:v>
                </c:pt>
                <c:pt idx="27">
                  <c:v>10</c:v>
                </c:pt>
                <c:pt idx="28">
                  <c:v>0.83732057416267802</c:v>
                </c:pt>
                <c:pt idx="29">
                  <c:v>0</c:v>
                </c:pt>
                <c:pt idx="30">
                  <c:v>3.4210526315789398</c:v>
                </c:pt>
                <c:pt idx="31">
                  <c:v>2.9186602870813401</c:v>
                </c:pt>
                <c:pt idx="32">
                  <c:v>7.2966507177033497</c:v>
                </c:pt>
                <c:pt idx="33">
                  <c:v>8.1339712918660201</c:v>
                </c:pt>
                <c:pt idx="34">
                  <c:v>10</c:v>
                </c:pt>
                <c:pt idx="35">
                  <c:v>10</c:v>
                </c:pt>
                <c:pt idx="36">
                  <c:v>5.0717703349282299</c:v>
                </c:pt>
                <c:pt idx="37">
                  <c:v>8.2296650717703308</c:v>
                </c:pt>
                <c:pt idx="38">
                  <c:v>6.3636363636363598</c:v>
                </c:pt>
                <c:pt idx="39">
                  <c:v>3.3971291866028701</c:v>
                </c:pt>
                <c:pt idx="40">
                  <c:v>4.3301435406698499</c:v>
                </c:pt>
                <c:pt idx="41">
                  <c:v>2.12918660287081</c:v>
                </c:pt>
                <c:pt idx="42">
                  <c:v>0</c:v>
                </c:pt>
                <c:pt idx="43">
                  <c:v>0</c:v>
                </c:pt>
                <c:pt idx="44">
                  <c:v>8.2535885167464098</c:v>
                </c:pt>
                <c:pt idx="45">
                  <c:v>5.5023923444975997</c:v>
                </c:pt>
                <c:pt idx="46">
                  <c:v>0</c:v>
                </c:pt>
                <c:pt idx="47">
                  <c:v>4.5933014354066897</c:v>
                </c:pt>
                <c:pt idx="48">
                  <c:v>2.9665071770334901</c:v>
                </c:pt>
                <c:pt idx="49">
                  <c:v>5.1435406698564599</c:v>
                </c:pt>
                <c:pt idx="50">
                  <c:v>1.79425837320574</c:v>
                </c:pt>
                <c:pt idx="51">
                  <c:v>10</c:v>
                </c:pt>
                <c:pt idx="52">
                  <c:v>0</c:v>
                </c:pt>
                <c:pt idx="53">
                  <c:v>2.2488038277511899</c:v>
                </c:pt>
                <c:pt idx="54">
                  <c:v>10</c:v>
                </c:pt>
                <c:pt idx="55">
                  <c:v>0.88516746411483205</c:v>
                </c:pt>
                <c:pt idx="56">
                  <c:v>4.9043062200956902</c:v>
                </c:pt>
                <c:pt idx="57">
                  <c:v>0</c:v>
                </c:pt>
                <c:pt idx="58">
                  <c:v>#N/A</c:v>
                </c:pt>
                <c:pt idx="59">
                  <c:v>6.6028708133971303</c:v>
                </c:pt>
                <c:pt idx="60">
                  <c:v>0</c:v>
                </c:pt>
                <c:pt idx="61">
                  <c:v>4.9282296650717701</c:v>
                </c:pt>
                <c:pt idx="62">
                  <c:v>7.17703349282296</c:v>
                </c:pt>
                <c:pt idx="63">
                  <c:v>8.8277511961722492</c:v>
                </c:pt>
                <c:pt idx="64">
                  <c:v>7.5119617224880297</c:v>
                </c:pt>
                <c:pt idx="65">
                  <c:v>8.6602870813397104</c:v>
                </c:pt>
                <c:pt idx="66">
                  <c:v>5.4066985645932997</c:v>
                </c:pt>
                <c:pt idx="67">
                  <c:v>0.119617224880382</c:v>
                </c:pt>
                <c:pt idx="68">
                  <c:v>#N/A</c:v>
                </c:pt>
                <c:pt idx="69">
                  <c:v>6.5071770334928196</c:v>
                </c:pt>
                <c:pt idx="70">
                  <c:v>4.6650717703349196</c:v>
                </c:pt>
                <c:pt idx="71">
                  <c:v>6.14832535885167</c:v>
                </c:pt>
                <c:pt idx="72">
                  <c:v>1.2200956937798999</c:v>
                </c:pt>
                <c:pt idx="73">
                  <c:v>10</c:v>
                </c:pt>
                <c:pt idx="74">
                  <c:v>0.93301435406698496</c:v>
                </c:pt>
                <c:pt idx="75">
                  <c:v>5.2392344497607599</c:v>
                </c:pt>
                <c:pt idx="76">
                  <c:v>7.17703349282296</c:v>
                </c:pt>
                <c:pt idx="77">
                  <c:v>0</c:v>
                </c:pt>
                <c:pt idx="78">
                  <c:v>2.9665071770334901</c:v>
                </c:pt>
                <c:pt idx="79">
                  <c:v>5.9090909090909101</c:v>
                </c:pt>
                <c:pt idx="80">
                  <c:v>0.55023923444975997</c:v>
                </c:pt>
                <c:pt idx="81">
                  <c:v>0</c:v>
                </c:pt>
                <c:pt idx="82">
                  <c:v>0</c:v>
                </c:pt>
                <c:pt idx="83">
                  <c:v>4.2105263157894699</c:v>
                </c:pt>
                <c:pt idx="84">
                  <c:v>2.5358851674641101</c:v>
                </c:pt>
                <c:pt idx="85">
                  <c:v>2.17703349282296</c:v>
                </c:pt>
                <c:pt idx="86">
                  <c:v>1.2679425837320499</c:v>
                </c:pt>
                <c:pt idx="87">
                  <c:v>10</c:v>
                </c:pt>
                <c:pt idx="88">
                  <c:v>3.7320574162679399</c:v>
                </c:pt>
                <c:pt idx="89">
                  <c:v>9.3301435406698499</c:v>
                </c:pt>
                <c:pt idx="90">
                  <c:v>5.7655502392344502</c:v>
                </c:pt>
                <c:pt idx="91">
                  <c:v>4.01913875598086</c:v>
                </c:pt>
                <c:pt idx="92">
                  <c:v>0.47846889952152999</c:v>
                </c:pt>
                <c:pt idx="93">
                  <c:v>0.64593301435406503</c:v>
                </c:pt>
                <c:pt idx="94">
                  <c:v>8.6602870813397104</c:v>
                </c:pt>
                <c:pt idx="95">
                  <c:v>3.3732057416267902</c:v>
                </c:pt>
                <c:pt idx="96">
                  <c:v>9.7368421052631504</c:v>
                </c:pt>
                <c:pt idx="97">
                  <c:v>3.4210526315789398</c:v>
                </c:pt>
                <c:pt idx="98">
                  <c:v>#N/A</c:v>
                </c:pt>
                <c:pt idx="99">
                  <c:v>#N/A</c:v>
                </c:pt>
                <c:pt idx="100">
                  <c:v>5.6698564593301404</c:v>
                </c:pt>
                <c:pt idx="101">
                  <c:v>8.7559808612440193</c:v>
                </c:pt>
                <c:pt idx="102">
                  <c:v>2.2727272727272698</c:v>
                </c:pt>
                <c:pt idx="103">
                  <c:v>0</c:v>
                </c:pt>
                <c:pt idx="104">
                  <c:v>0.93301435406698496</c:v>
                </c:pt>
                <c:pt idx="105">
                  <c:v>3.4928229665071702</c:v>
                </c:pt>
                <c:pt idx="106">
                  <c:v>4.5933014354066897</c:v>
                </c:pt>
                <c:pt idx="107">
                  <c:v>10</c:v>
                </c:pt>
                <c:pt idx="108">
                  <c:v>2.9186602870813401</c:v>
                </c:pt>
                <c:pt idx="109">
                  <c:v>3.2296650717703299</c:v>
                </c:pt>
                <c:pt idx="110">
                  <c:v>#N/A</c:v>
                </c:pt>
                <c:pt idx="111">
                  <c:v>3.6124401913875501</c:v>
                </c:pt>
                <c:pt idx="112">
                  <c:v>8.2296650717703308</c:v>
                </c:pt>
                <c:pt idx="113">
                  <c:v>0</c:v>
                </c:pt>
                <c:pt idx="114">
                  <c:v>7.0813397129186599</c:v>
                </c:pt>
                <c:pt idx="115">
                  <c:v>1.1722488038277501</c:v>
                </c:pt>
                <c:pt idx="116">
                  <c:v>7.2009569377990399</c:v>
                </c:pt>
                <c:pt idx="117">
                  <c:v>10</c:v>
                </c:pt>
                <c:pt idx="118">
                  <c:v>8.1339712918660201</c:v>
                </c:pt>
                <c:pt idx="119">
                  <c:v>1.79425837320574</c:v>
                </c:pt>
                <c:pt idx="120">
                  <c:v>10</c:v>
                </c:pt>
                <c:pt idx="121">
                  <c:v>2.3444976076555002</c:v>
                </c:pt>
                <c:pt idx="122">
                  <c:v>9.2822966507177007</c:v>
                </c:pt>
                <c:pt idx="123">
                  <c:v>10</c:v>
                </c:pt>
                <c:pt idx="124">
                  <c:v>8.4928229665071697</c:v>
                </c:pt>
                <c:pt idx="125">
                  <c:v>6.7942583732057402</c:v>
                </c:pt>
                <c:pt idx="126">
                  <c:v>0</c:v>
                </c:pt>
                <c:pt idx="127">
                  <c:v>0</c:v>
                </c:pt>
                <c:pt idx="128">
                  <c:v>9.0430622009569301</c:v>
                </c:pt>
                <c:pt idx="129">
                  <c:v>#N/A</c:v>
                </c:pt>
                <c:pt idx="130">
                  <c:v>1.84210526315789</c:v>
                </c:pt>
                <c:pt idx="131">
                  <c:v>3.2296650717703299</c:v>
                </c:pt>
                <c:pt idx="132">
                  <c:v>6.6267942583731996</c:v>
                </c:pt>
                <c:pt idx="133">
                  <c:v>5.0956937799043001</c:v>
                </c:pt>
                <c:pt idx="134">
                  <c:v>6.6507177033492804</c:v>
                </c:pt>
                <c:pt idx="135">
                  <c:v>7.2009569377990399</c:v>
                </c:pt>
                <c:pt idx="136">
                  <c:v>#N/A</c:v>
                </c:pt>
                <c:pt idx="137">
                  <c:v>10</c:v>
                </c:pt>
                <c:pt idx="138">
                  <c:v>0.789473684210525</c:v>
                </c:pt>
                <c:pt idx="139">
                  <c:v>8.6363636363636296</c:v>
                </c:pt>
                <c:pt idx="140">
                  <c:v>0</c:v>
                </c:pt>
                <c:pt idx="141">
                  <c:v>5.2870813397129099</c:v>
                </c:pt>
                <c:pt idx="142">
                  <c:v>0</c:v>
                </c:pt>
                <c:pt idx="143">
                  <c:v>2.4641148325358802</c:v>
                </c:pt>
                <c:pt idx="144">
                  <c:v>2.5837320574162601</c:v>
                </c:pt>
                <c:pt idx="145">
                  <c:v>9.0669856459330092</c:v>
                </c:pt>
                <c:pt idx="146">
                  <c:v>2.3923444976076498</c:v>
                </c:pt>
                <c:pt idx="147">
                  <c:v>10</c:v>
                </c:pt>
                <c:pt idx="148">
                  <c:v>7.3923444976076498</c:v>
                </c:pt>
                <c:pt idx="149">
                  <c:v>0</c:v>
                </c:pt>
                <c:pt idx="150">
                  <c:v>9.1387559808612409</c:v>
                </c:pt>
                <c:pt idx="151">
                  <c:v>9.6411483253588504</c:v>
                </c:pt>
                <c:pt idx="152">
                  <c:v>4.9760765550239201</c:v>
                </c:pt>
                <c:pt idx="153">
                  <c:v>10</c:v>
                </c:pt>
                <c:pt idx="154">
                  <c:v>3.8995215311004698</c:v>
                </c:pt>
                <c:pt idx="155">
                  <c:v>10</c:v>
                </c:pt>
                <c:pt idx="156">
                  <c:v>8.20574162679425</c:v>
                </c:pt>
                <c:pt idx="157">
                  <c:v>5.5263157894736796</c:v>
                </c:pt>
                <c:pt idx="158">
                  <c:v>0.86124401913875503</c:v>
                </c:pt>
                <c:pt idx="159">
                  <c:v>0.21531100478468901</c:v>
                </c:pt>
                <c:pt idx="160">
                  <c:v>1.5550239234449701</c:v>
                </c:pt>
                <c:pt idx="161">
                  <c:v>7.9186602870813401</c:v>
                </c:pt>
                <c:pt idx="162">
                  <c:v>2.2009569377990399</c:v>
                </c:pt>
                <c:pt idx="163">
                  <c:v>6.1722488038277499</c:v>
                </c:pt>
                <c:pt idx="164">
                  <c:v>10</c:v>
                </c:pt>
                <c:pt idx="165">
                  <c:v>8.6842105263157894</c:v>
                </c:pt>
                <c:pt idx="166">
                  <c:v>3.5645933014354001</c:v>
                </c:pt>
                <c:pt idx="167">
                  <c:v>5.9090909090909101</c:v>
                </c:pt>
                <c:pt idx="168">
                  <c:v>3.2775119617224799</c:v>
                </c:pt>
                <c:pt idx="169">
                  <c:v>9.3062200956937797</c:v>
                </c:pt>
                <c:pt idx="170">
                  <c:v>4.5215311004784597</c:v>
                </c:pt>
                <c:pt idx="171">
                  <c:v>2.8947368421052602</c:v>
                </c:pt>
                <c:pt idx="172">
                  <c:v>2.05741626794258</c:v>
                </c:pt>
                <c:pt idx="173">
                  <c:v>0.45454545454545298</c:v>
                </c:pt>
                <c:pt idx="174">
                  <c:v>#N/A</c:v>
                </c:pt>
                <c:pt idx="175">
                  <c:v>9.7129186602870803</c:v>
                </c:pt>
                <c:pt idx="176">
                  <c:v>10</c:v>
                </c:pt>
                <c:pt idx="177">
                  <c:v>2.29665071770334</c:v>
                </c:pt>
                <c:pt idx="178">
                  <c:v>3.1339712918660201</c:v>
                </c:pt>
                <c:pt idx="179">
                  <c:v>0.191387559808612</c:v>
                </c:pt>
                <c:pt idx="180">
                  <c:v>3.2535885167464098</c:v>
                </c:pt>
                <c:pt idx="181">
                  <c:v>4.4736842105263097</c:v>
                </c:pt>
                <c:pt idx="182">
                  <c:v>5.0717703349282299</c:v>
                </c:pt>
                <c:pt idx="183">
                  <c:v>5.5263157894736796</c:v>
                </c:pt>
                <c:pt idx="184">
                  <c:v>8.2296650717703308</c:v>
                </c:pt>
                <c:pt idx="185">
                  <c:v>3.20574162679425</c:v>
                </c:pt>
                <c:pt idx="186">
                  <c:v>10</c:v>
                </c:pt>
                <c:pt idx="187">
                  <c:v>5.4306220095693698</c:v>
                </c:pt>
                <c:pt idx="188">
                  <c:v>8.7081339712918595</c:v>
                </c:pt>
                <c:pt idx="189">
                  <c:v>10</c:v>
                </c:pt>
              </c:numCache>
            </c:numRef>
          </c:xVal>
          <c:yVal>
            <c:numRef>
              <c:f>Food!$G$6:$G$195</c:f>
              <c:numCache>
                <c:formatCode>0.00</c:formatCode>
                <c:ptCount val="190"/>
                <c:pt idx="0">
                  <c:v>10</c:v>
                </c:pt>
                <c:pt idx="1">
                  <c:v>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5</c:v>
                </c:pt>
                <c:pt idx="11">
                  <c:v>#N/A</c:v>
                </c:pt>
                <c:pt idx="12">
                  <c:v>#N/A</c:v>
                </c:pt>
                <c:pt idx="13">
                  <c:v>10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10</c:v>
                </c:pt>
                <c:pt idx="34">
                  <c:v>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10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10</c:v>
                </c:pt>
                <c:pt idx="70">
                  <c:v>#N/A</c:v>
                </c:pt>
                <c:pt idx="71">
                  <c:v>10</c:v>
                </c:pt>
                <c:pt idx="72">
                  <c:v>#N/A</c:v>
                </c:pt>
                <c:pt idx="73">
                  <c:v>10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10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10</c:v>
                </c:pt>
                <c:pt idx="96">
                  <c:v>10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10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10</c:v>
                </c:pt>
                <c:pt idx="118">
                  <c:v>7</c:v>
                </c:pt>
                <c:pt idx="119">
                  <c:v>#N/A</c:v>
                </c:pt>
                <c:pt idx="120">
                  <c:v>5</c:v>
                </c:pt>
                <c:pt idx="121">
                  <c:v>#N/A</c:v>
                </c:pt>
                <c:pt idx="122">
                  <c:v>#N/A</c:v>
                </c:pt>
                <c:pt idx="123">
                  <c:v>10</c:v>
                </c:pt>
                <c:pt idx="124">
                  <c:v>10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10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#N/A</c:v>
                </c:pt>
                <c:pt idx="155">
                  <c:v>10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10</c:v>
                </c:pt>
                <c:pt idx="164">
                  <c:v>7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10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10</c:v>
                </c:pt>
                <c:pt idx="187">
                  <c:v>#N/A</c:v>
                </c:pt>
                <c:pt idx="188">
                  <c:v>3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Natural Hazard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'Natural Hazard'!$F$6:$F$195</c:f>
              <c:numCache>
                <c:formatCode>0.00</c:formatCode>
                <c:ptCount val="190"/>
                <c:pt idx="0">
                  <c:v>9.5</c:v>
                </c:pt>
                <c:pt idx="1">
                  <c:v>3.5</c:v>
                </c:pt>
                <c:pt idx="2">
                  <c:v>9</c:v>
                </c:pt>
                <c:pt idx="3">
                  <c:v>5.3333333333333304</c:v>
                </c:pt>
                <c:pt idx="4">
                  <c:v>5</c:v>
                </c:pt>
                <c:pt idx="5">
                  <c:v>5.8333333333333304</c:v>
                </c:pt>
                <c:pt idx="6">
                  <c:v>4.5</c:v>
                </c:pt>
                <c:pt idx="7">
                  <c:v>6.3333333333333304</c:v>
                </c:pt>
                <c:pt idx="8">
                  <c:v>2.5</c:v>
                </c:pt>
                <c:pt idx="9">
                  <c:v>6.5</c:v>
                </c:pt>
                <c:pt idx="10">
                  <c:v>4.3333333333333304</c:v>
                </c:pt>
                <c:pt idx="11">
                  <c:v>1.3333333333333299</c:v>
                </c:pt>
                <c:pt idx="12">
                  <c:v>3.1666666666666701</c:v>
                </c:pt>
                <c:pt idx="13">
                  <c:v>4.5</c:v>
                </c:pt>
                <c:pt idx="14">
                  <c:v>10</c:v>
                </c:pt>
                <c:pt idx="15">
                  <c:v>4.3333333333333304</c:v>
                </c:pt>
                <c:pt idx="16">
                  <c:v>0</c:v>
                </c:pt>
                <c:pt idx="17">
                  <c:v>4</c:v>
                </c:pt>
                <c:pt idx="18">
                  <c:v>5.1666666666666696</c:v>
                </c:pt>
                <c:pt idx="19">
                  <c:v>2</c:v>
                </c:pt>
                <c:pt idx="20">
                  <c:v>7.5</c:v>
                </c:pt>
                <c:pt idx="21">
                  <c:v>6.1666666666666696</c:v>
                </c:pt>
                <c:pt idx="22">
                  <c:v>5</c:v>
                </c:pt>
                <c:pt idx="23">
                  <c:v>4.6666666666666696</c:v>
                </c:pt>
                <c:pt idx="24">
                  <c:v>3</c:v>
                </c:pt>
                <c:pt idx="25">
                  <c:v>4.1666666666666696</c:v>
                </c:pt>
                <c:pt idx="26">
                  <c:v>2.8333333333333299</c:v>
                </c:pt>
                <c:pt idx="27">
                  <c:v>3.5</c:v>
                </c:pt>
                <c:pt idx="28">
                  <c:v>5.6666666666666696</c:v>
                </c:pt>
                <c:pt idx="29">
                  <c:v>2.1666666666666701</c:v>
                </c:pt>
                <c:pt idx="30">
                  <c:v>8.6666666666666696</c:v>
                </c:pt>
                <c:pt idx="31">
                  <c:v>10</c:v>
                </c:pt>
                <c:pt idx="32">
                  <c:v>4.6666666666666696</c:v>
                </c:pt>
                <c:pt idx="33">
                  <c:v>4.3333333333333304</c:v>
                </c:pt>
                <c:pt idx="34">
                  <c:v>5.8333333333333304</c:v>
                </c:pt>
                <c:pt idx="35">
                  <c:v>4.8333333333333304</c:v>
                </c:pt>
                <c:pt idx="36">
                  <c:v>9.5</c:v>
                </c:pt>
                <c:pt idx="37">
                  <c:v>2.8333333333333299</c:v>
                </c:pt>
                <c:pt idx="38">
                  <c:v>0.83333333333333404</c:v>
                </c:pt>
                <c:pt idx="39">
                  <c:v>8.3333333333333304</c:v>
                </c:pt>
                <c:pt idx="40">
                  <c:v>7.6666666666666696</c:v>
                </c:pt>
                <c:pt idx="41">
                  <c:v>5.5</c:v>
                </c:pt>
                <c:pt idx="42">
                  <c:v>1.1666666666666701</c:v>
                </c:pt>
                <c:pt idx="43">
                  <c:v>2.5</c:v>
                </c:pt>
                <c:pt idx="44">
                  <c:v>7.3333333333333304</c:v>
                </c:pt>
                <c:pt idx="45">
                  <c:v>6.5</c:v>
                </c:pt>
                <c:pt idx="46">
                  <c:v>0.66666666666666796</c:v>
                </c:pt>
                <c:pt idx="47">
                  <c:v>9.5</c:v>
                </c:pt>
                <c:pt idx="48">
                  <c:v>6.1666666666666696</c:v>
                </c:pt>
                <c:pt idx="49">
                  <c:v>9.8333333333333304</c:v>
                </c:pt>
                <c:pt idx="50">
                  <c:v>6.5</c:v>
                </c:pt>
                <c:pt idx="51">
                  <c:v>4.5</c:v>
                </c:pt>
                <c:pt idx="52">
                  <c:v>5.1666666666666696</c:v>
                </c:pt>
                <c:pt idx="53">
                  <c:v>0</c:v>
                </c:pt>
                <c:pt idx="54">
                  <c:v>5.6666666666666696</c:v>
                </c:pt>
                <c:pt idx="55">
                  <c:v>0</c:v>
                </c:pt>
                <c:pt idx="56">
                  <c:v>4.8333333333333304</c:v>
                </c:pt>
                <c:pt idx="57">
                  <c:v>4</c:v>
                </c:pt>
                <c:pt idx="58">
                  <c:v>5.3333333333333304</c:v>
                </c:pt>
                <c:pt idx="59">
                  <c:v>2.5</c:v>
                </c:pt>
                <c:pt idx="60">
                  <c:v>2.3333333333333299</c:v>
                </c:pt>
                <c:pt idx="61">
                  <c:v>5.8333333333333304</c:v>
                </c:pt>
                <c:pt idx="62">
                  <c:v>4.5</c:v>
                </c:pt>
                <c:pt idx="63">
                  <c:v>4.8333333333333304</c:v>
                </c:pt>
                <c:pt idx="64">
                  <c:v>3.5</c:v>
                </c:pt>
                <c:pt idx="65">
                  <c:v>2.8333333333333299</c:v>
                </c:pt>
                <c:pt idx="66">
                  <c:v>3.1666666666666701</c:v>
                </c:pt>
                <c:pt idx="67">
                  <c:v>8.1666666666666696</c:v>
                </c:pt>
                <c:pt idx="68">
                  <c:v>1.1666666666666701</c:v>
                </c:pt>
                <c:pt idx="69">
                  <c:v>9.5</c:v>
                </c:pt>
                <c:pt idx="70">
                  <c:v>4.6666666666666696</c:v>
                </c:pt>
                <c:pt idx="71">
                  <c:v>9.1666666666666696</c:v>
                </c:pt>
                <c:pt idx="72">
                  <c:v>6.3333333333333304</c:v>
                </c:pt>
                <c:pt idx="73">
                  <c:v>10</c:v>
                </c:pt>
                <c:pt idx="74">
                  <c:v>4.3333333333333304</c:v>
                </c:pt>
                <c:pt idx="75">
                  <c:v>10</c:v>
                </c:pt>
                <c:pt idx="76">
                  <c:v>10</c:v>
                </c:pt>
                <c:pt idx="77">
                  <c:v>2</c:v>
                </c:pt>
                <c:pt idx="78">
                  <c:v>9.6666666666666696</c:v>
                </c:pt>
                <c:pt idx="79">
                  <c:v>7.6666666666666696</c:v>
                </c:pt>
                <c:pt idx="80">
                  <c:v>2</c:v>
                </c:pt>
                <c:pt idx="81">
                  <c:v>6</c:v>
                </c:pt>
                <c:pt idx="82">
                  <c:v>6.8333333333333304</c:v>
                </c:pt>
                <c:pt idx="83">
                  <c:v>7.3333333333333304</c:v>
                </c:pt>
                <c:pt idx="84">
                  <c:v>5.3333333333333304</c:v>
                </c:pt>
                <c:pt idx="85">
                  <c:v>10</c:v>
                </c:pt>
                <c:pt idx="86">
                  <c:v>5</c:v>
                </c:pt>
                <c:pt idx="87">
                  <c:v>6.8333333333333304</c:v>
                </c:pt>
                <c:pt idx="88">
                  <c:v>6.8333333333333304</c:v>
                </c:pt>
                <c:pt idx="89">
                  <c:v>8</c:v>
                </c:pt>
                <c:pt idx="90">
                  <c:v>4.6666666666666696</c:v>
                </c:pt>
                <c:pt idx="91">
                  <c:v>3</c:v>
                </c:pt>
                <c:pt idx="92">
                  <c:v>8.1666666666666696</c:v>
                </c:pt>
                <c:pt idx="93">
                  <c:v>1</c:v>
                </c:pt>
                <c:pt idx="94">
                  <c:v>6.5</c:v>
                </c:pt>
                <c:pt idx="95">
                  <c:v>7</c:v>
                </c:pt>
                <c:pt idx="96">
                  <c:v>5</c:v>
                </c:pt>
                <c:pt idx="97">
                  <c:v>4.5</c:v>
                </c:pt>
                <c:pt idx="98">
                  <c:v>2.6666666666666701</c:v>
                </c:pt>
                <c:pt idx="99">
                  <c:v>0.5</c:v>
                </c:pt>
                <c:pt idx="100">
                  <c:v>7</c:v>
                </c:pt>
                <c:pt idx="101">
                  <c:v>2.5</c:v>
                </c:pt>
                <c:pt idx="102">
                  <c:v>1.1666666666666701</c:v>
                </c:pt>
                <c:pt idx="103">
                  <c:v>0</c:v>
                </c:pt>
                <c:pt idx="104">
                  <c:v>1.8333333333333299</c:v>
                </c:pt>
                <c:pt idx="105">
                  <c:v>6.1666666666666696</c:v>
                </c:pt>
                <c:pt idx="106">
                  <c:v>5.1666666666666696</c:v>
                </c:pt>
                <c:pt idx="107">
                  <c:v>8.5</c:v>
                </c:pt>
                <c:pt idx="108">
                  <c:v>3.6666666666666701</c:v>
                </c:pt>
                <c:pt idx="109">
                  <c:v>9.5</c:v>
                </c:pt>
                <c:pt idx="110">
                  <c:v>4.3333333333333304</c:v>
                </c:pt>
                <c:pt idx="111">
                  <c:v>4.6666666666666696</c:v>
                </c:pt>
                <c:pt idx="112">
                  <c:v>5.6666666666666696</c:v>
                </c:pt>
                <c:pt idx="113">
                  <c:v>2.5</c:v>
                </c:pt>
                <c:pt idx="114">
                  <c:v>10</c:v>
                </c:pt>
                <c:pt idx="115">
                  <c:v>5.5</c:v>
                </c:pt>
                <c:pt idx="116">
                  <c:v>3.1666666666666701</c:v>
                </c:pt>
                <c:pt idx="117">
                  <c:v>8</c:v>
                </c:pt>
                <c:pt idx="118">
                  <c:v>7.6666666666666696</c:v>
                </c:pt>
                <c:pt idx="119">
                  <c:v>4.5</c:v>
                </c:pt>
                <c:pt idx="120">
                  <c:v>5.8333333333333304</c:v>
                </c:pt>
                <c:pt idx="121">
                  <c:v>6.5</c:v>
                </c:pt>
                <c:pt idx="122">
                  <c:v>5.5</c:v>
                </c:pt>
                <c:pt idx="123">
                  <c:v>5.8333333333333304</c:v>
                </c:pt>
                <c:pt idx="124">
                  <c:v>5</c:v>
                </c:pt>
                <c:pt idx="125">
                  <c:v>9.3333333333333304</c:v>
                </c:pt>
                <c:pt idx="126">
                  <c:v>1.6666666666666701</c:v>
                </c:pt>
                <c:pt idx="127">
                  <c:v>0</c:v>
                </c:pt>
                <c:pt idx="128">
                  <c:v>8</c:v>
                </c:pt>
                <c:pt idx="129">
                  <c:v>3</c:v>
                </c:pt>
                <c:pt idx="130">
                  <c:v>5.8333333333333304</c:v>
                </c:pt>
                <c:pt idx="131">
                  <c:v>6.6666666666666696</c:v>
                </c:pt>
                <c:pt idx="132">
                  <c:v>10</c:v>
                </c:pt>
                <c:pt idx="133">
                  <c:v>8.6666666666666696</c:v>
                </c:pt>
                <c:pt idx="134">
                  <c:v>10</c:v>
                </c:pt>
                <c:pt idx="135">
                  <c:v>10</c:v>
                </c:pt>
                <c:pt idx="136">
                  <c:v>3.6666666666666701</c:v>
                </c:pt>
                <c:pt idx="137">
                  <c:v>9.5</c:v>
                </c:pt>
                <c:pt idx="138">
                  <c:v>2.1666666666666701</c:v>
                </c:pt>
                <c:pt idx="139">
                  <c:v>7</c:v>
                </c:pt>
                <c:pt idx="140">
                  <c:v>4</c:v>
                </c:pt>
                <c:pt idx="141">
                  <c:v>2.6666666666666701</c:v>
                </c:pt>
                <c:pt idx="142">
                  <c:v>0.83333333333333404</c:v>
                </c:pt>
                <c:pt idx="143">
                  <c:v>5.1666666666666696</c:v>
                </c:pt>
                <c:pt idx="144">
                  <c:v>7.8333333333333304</c:v>
                </c:pt>
                <c:pt idx="145">
                  <c:v>4.1666666666666696</c:v>
                </c:pt>
                <c:pt idx="146">
                  <c:v>3.5</c:v>
                </c:pt>
                <c:pt idx="147">
                  <c:v>5.3333333333333304</c:v>
                </c:pt>
                <c:pt idx="148">
                  <c:v>5.8333333333333304</c:v>
                </c:pt>
                <c:pt idx="149">
                  <c:v>0</c:v>
                </c:pt>
                <c:pt idx="150">
                  <c:v>8</c:v>
                </c:pt>
                <c:pt idx="151">
                  <c:v>4.8333333333333304</c:v>
                </c:pt>
                <c:pt idx="152">
                  <c:v>9.1666666666666696</c:v>
                </c:pt>
                <c:pt idx="153">
                  <c:v>9.8333333333333304</c:v>
                </c:pt>
                <c:pt idx="154">
                  <c:v>5.8333333333333304</c:v>
                </c:pt>
                <c:pt idx="155">
                  <c:v>5</c:v>
                </c:pt>
                <c:pt idx="156">
                  <c:v>0.5</c:v>
                </c:pt>
                <c:pt idx="157">
                  <c:v>4.8333333333333304</c:v>
                </c:pt>
                <c:pt idx="158">
                  <c:v>3</c:v>
                </c:pt>
                <c:pt idx="159">
                  <c:v>4</c:v>
                </c:pt>
                <c:pt idx="160">
                  <c:v>0.16666666666666599</c:v>
                </c:pt>
                <c:pt idx="161">
                  <c:v>2.5</c:v>
                </c:pt>
                <c:pt idx="162">
                  <c:v>3</c:v>
                </c:pt>
                <c:pt idx="163">
                  <c:v>7.8333333333333304</c:v>
                </c:pt>
                <c:pt idx="164">
                  <c:v>5.3333333333333304</c:v>
                </c:pt>
                <c:pt idx="165">
                  <c:v>3.3333333333333299</c:v>
                </c:pt>
                <c:pt idx="166">
                  <c:v>8.6666666666666696</c:v>
                </c:pt>
                <c:pt idx="167">
                  <c:v>8</c:v>
                </c:pt>
                <c:pt idx="168">
                  <c:v>4.5</c:v>
                </c:pt>
                <c:pt idx="169">
                  <c:v>6</c:v>
                </c:pt>
                <c:pt idx="170">
                  <c:v>7</c:v>
                </c:pt>
                <c:pt idx="171">
                  <c:v>3.6666666666666701</c:v>
                </c:pt>
                <c:pt idx="172">
                  <c:v>5.6666666666666696</c:v>
                </c:pt>
                <c:pt idx="173">
                  <c:v>8.6666666666666696</c:v>
                </c:pt>
                <c:pt idx="174">
                  <c:v>3.3333333333333299</c:v>
                </c:pt>
                <c:pt idx="175">
                  <c:v>6.8333333333333304</c:v>
                </c:pt>
                <c:pt idx="176">
                  <c:v>5.6666666666666696</c:v>
                </c:pt>
                <c:pt idx="177">
                  <c:v>3.6666666666666701</c:v>
                </c:pt>
                <c:pt idx="178">
                  <c:v>1.1666666666666701</c:v>
                </c:pt>
                <c:pt idx="179">
                  <c:v>9.3333333333333304</c:v>
                </c:pt>
                <c:pt idx="180">
                  <c:v>7</c:v>
                </c:pt>
                <c:pt idx="181">
                  <c:v>2.6666666666666701</c:v>
                </c:pt>
                <c:pt idx="182">
                  <c:v>8.5</c:v>
                </c:pt>
                <c:pt idx="183">
                  <c:v>10</c:v>
                </c:pt>
                <c:pt idx="184">
                  <c:v>7.6666666666666696</c:v>
                </c:pt>
                <c:pt idx="185">
                  <c:v>4.1666666666666696</c:v>
                </c:pt>
                <c:pt idx="186">
                  <c:v>5.5</c:v>
                </c:pt>
                <c:pt idx="187">
                  <c:v>6.5</c:v>
                </c:pt>
                <c:pt idx="188">
                  <c:v>4.1666666666666696</c:v>
                </c:pt>
                <c:pt idx="189">
                  <c:v>6.1666666666666696</c:v>
                </c:pt>
              </c:numCache>
            </c:numRef>
          </c:xVal>
          <c:yVal>
            <c:numRef>
              <c:f>'Natural Hazard'!$G$6:$G$195</c:f>
              <c:numCache>
                <c:formatCode>0.00</c:formatCode>
                <c:ptCount val="190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</c:v>
                </c:pt>
                <c:pt idx="134">
                  <c:v>0</c:v>
                </c:pt>
                <c:pt idx="135">
                  <c:v>10</c:v>
                </c:pt>
                <c:pt idx="136">
                  <c:v>10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3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</c:v>
                </c:pt>
                <c:pt idx="167">
                  <c:v>7</c:v>
                </c:pt>
                <c:pt idx="168">
                  <c:v>7</c:v>
                </c:pt>
                <c:pt idx="169">
                  <c:v>0</c:v>
                </c:pt>
                <c:pt idx="170">
                  <c:v>10</c:v>
                </c:pt>
                <c:pt idx="171">
                  <c:v>10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3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7</c:v>
                </c:pt>
                <c:pt idx="180">
                  <c:v>7</c:v>
                </c:pt>
                <c:pt idx="181">
                  <c:v>10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0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Macro Fiscal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Macro!$F$6:$F$195</c:f>
              <c:numCache>
                <c:formatCode>0.00</c:formatCode>
                <c:ptCount val="190"/>
                <c:pt idx="0">
                  <c:v>9.9338842975206596</c:v>
                </c:pt>
                <c:pt idx="1">
                  <c:v>8.7272727272727302</c:v>
                </c:pt>
                <c:pt idx="2">
                  <c:v>6.3636363636363598</c:v>
                </c:pt>
                <c:pt idx="3">
                  <c:v>3.2892561983471098</c:v>
                </c:pt>
                <c:pt idx="4">
                  <c:v>7.7851239669421499</c:v>
                </c:pt>
                <c:pt idx="5">
                  <c:v>6.1487603305785097</c:v>
                </c:pt>
                <c:pt idx="6">
                  <c:v>#N/A</c:v>
                </c:pt>
                <c:pt idx="7">
                  <c:v>0.46280991735537202</c:v>
                </c:pt>
                <c:pt idx="8">
                  <c:v>1.1074380165289299</c:v>
                </c:pt>
                <c:pt idx="9">
                  <c:v>7.1900826446280997</c:v>
                </c:pt>
                <c:pt idx="10">
                  <c:v>10</c:v>
                </c:pt>
                <c:pt idx="11">
                  <c:v>2.1818181818181799</c:v>
                </c:pt>
                <c:pt idx="12">
                  <c:v>8.1322314049586808</c:v>
                </c:pt>
                <c:pt idx="13">
                  <c:v>7.7520661157024797</c:v>
                </c:pt>
                <c:pt idx="14">
                  <c:v>6.5123966942148801</c:v>
                </c:pt>
                <c:pt idx="15">
                  <c:v>3.93388429752066</c:v>
                </c:pt>
                <c:pt idx="16">
                  <c:v>5.7190082644628104</c:v>
                </c:pt>
                <c:pt idx="17">
                  <c:v>4.8099173553719003</c:v>
                </c:pt>
                <c:pt idx="18">
                  <c:v>6.8264462809917399</c:v>
                </c:pt>
                <c:pt idx="19">
                  <c:v>8.9752066115702505</c:v>
                </c:pt>
                <c:pt idx="20">
                  <c:v>7.0743801652892602</c:v>
                </c:pt>
                <c:pt idx="21">
                  <c:v>8.6776859504132204</c:v>
                </c:pt>
                <c:pt idx="22">
                  <c:v>6.39669421487603</c:v>
                </c:pt>
                <c:pt idx="23">
                  <c:v>3.8181818181818201</c:v>
                </c:pt>
                <c:pt idx="24">
                  <c:v>2.3636363636363602</c:v>
                </c:pt>
                <c:pt idx="25">
                  <c:v>4.1157024793388404</c:v>
                </c:pt>
                <c:pt idx="26">
                  <c:v>3.1404958677686001</c:v>
                </c:pt>
                <c:pt idx="27">
                  <c:v>10</c:v>
                </c:pt>
                <c:pt idx="28">
                  <c:v>0.34710743801652899</c:v>
                </c:pt>
                <c:pt idx="29">
                  <c:v>0</c:v>
                </c:pt>
                <c:pt idx="30">
                  <c:v>1.8181818181818199</c:v>
                </c:pt>
                <c:pt idx="31">
                  <c:v>5.2231404958677699</c:v>
                </c:pt>
                <c:pt idx="32">
                  <c:v>6.9090909090909101</c:v>
                </c:pt>
                <c:pt idx="33">
                  <c:v>8.8264462809917408</c:v>
                </c:pt>
                <c:pt idx="34">
                  <c:v>10</c:v>
                </c:pt>
                <c:pt idx="35">
                  <c:v>9.2066115702479294</c:v>
                </c:pt>
                <c:pt idx="36">
                  <c:v>5.1570247933884303</c:v>
                </c:pt>
                <c:pt idx="37">
                  <c:v>#N/A</c:v>
                </c:pt>
                <c:pt idx="38">
                  <c:v>4.4958677685950397</c:v>
                </c:pt>
                <c:pt idx="39">
                  <c:v>3.2892561983471098</c:v>
                </c:pt>
                <c:pt idx="40">
                  <c:v>8.0991735537190106</c:v>
                </c:pt>
                <c:pt idx="41">
                  <c:v>3.4049586776859502</c:v>
                </c:pt>
                <c:pt idx="42">
                  <c:v>2.9421487603305798</c:v>
                </c:pt>
                <c:pt idx="43">
                  <c:v>1.0743801652892599</c:v>
                </c:pt>
                <c:pt idx="44">
                  <c:v>7.0082644628099198</c:v>
                </c:pt>
                <c:pt idx="45">
                  <c:v>#N/A</c:v>
                </c:pt>
                <c:pt idx="46">
                  <c:v>0.14876033057851101</c:v>
                </c:pt>
                <c:pt idx="47">
                  <c:v>5.8181818181818201</c:v>
                </c:pt>
                <c:pt idx="48">
                  <c:v>9.0909090909090899</c:v>
                </c:pt>
                <c:pt idx="49">
                  <c:v>7.25619834710744</c:v>
                </c:pt>
                <c:pt idx="50">
                  <c:v>6.6280991735537196</c:v>
                </c:pt>
                <c:pt idx="51">
                  <c:v>10</c:v>
                </c:pt>
                <c:pt idx="52">
                  <c:v>2.8925619834710701</c:v>
                </c:pt>
                <c:pt idx="53">
                  <c:v>1.8347107438016499</c:v>
                </c:pt>
                <c:pt idx="54">
                  <c:v>8.9917355371900793</c:v>
                </c:pt>
                <c:pt idx="55">
                  <c:v>0.44628099173553798</c:v>
                </c:pt>
                <c:pt idx="56">
                  <c:v>#N/A</c:v>
                </c:pt>
                <c:pt idx="57">
                  <c:v>1.8512396694214901</c:v>
                </c:pt>
                <c:pt idx="58">
                  <c:v>#N/A</c:v>
                </c:pt>
                <c:pt idx="59">
                  <c:v>7.8016528925619797</c:v>
                </c:pt>
                <c:pt idx="60">
                  <c:v>1.4876033057851299</c:v>
                </c:pt>
                <c:pt idx="61">
                  <c:v>4.0991735537190097</c:v>
                </c:pt>
                <c:pt idx="62">
                  <c:v>6.0826446280991702</c:v>
                </c:pt>
                <c:pt idx="63">
                  <c:v>10</c:v>
                </c:pt>
                <c:pt idx="64">
                  <c:v>7.1239669421487601</c:v>
                </c:pt>
                <c:pt idx="65">
                  <c:v>#N/A</c:v>
                </c:pt>
                <c:pt idx="66">
                  <c:v>9.2066115702479294</c:v>
                </c:pt>
                <c:pt idx="67">
                  <c:v>4.9256198347107398</c:v>
                </c:pt>
                <c:pt idx="68">
                  <c:v>#N/A</c:v>
                </c:pt>
                <c:pt idx="69">
                  <c:v>7.1900826446280997</c:v>
                </c:pt>
                <c:pt idx="70">
                  <c:v>6.2644628099173501</c:v>
                </c:pt>
                <c:pt idx="71">
                  <c:v>7.5702479338842998</c:v>
                </c:pt>
                <c:pt idx="72">
                  <c:v>3.8677685950413201</c:v>
                </c:pt>
                <c:pt idx="73">
                  <c:v>8.7768595041322293</c:v>
                </c:pt>
                <c:pt idx="74">
                  <c:v>3.4876033057851199</c:v>
                </c:pt>
                <c:pt idx="75">
                  <c:v>6.0495867768595</c:v>
                </c:pt>
                <c:pt idx="76">
                  <c:v>6</c:v>
                </c:pt>
                <c:pt idx="77">
                  <c:v>1.5702479338843001</c:v>
                </c:pt>
                <c:pt idx="78">
                  <c:v>10</c:v>
                </c:pt>
                <c:pt idx="79">
                  <c:v>10</c:v>
                </c:pt>
                <c:pt idx="80">
                  <c:v>1.8347107438016499</c:v>
                </c:pt>
                <c:pt idx="81">
                  <c:v>3.1239669421487601</c:v>
                </c:pt>
                <c:pt idx="82">
                  <c:v>3.71900826446281</c:v>
                </c:pt>
                <c:pt idx="83">
                  <c:v>5.0082644628099198</c:v>
                </c:pt>
                <c:pt idx="84">
                  <c:v>5.2396694214875996</c:v>
                </c:pt>
                <c:pt idx="85">
                  <c:v>1.1900826446281001</c:v>
                </c:pt>
                <c:pt idx="86">
                  <c:v>6.7272727272727302</c:v>
                </c:pt>
                <c:pt idx="87">
                  <c:v>8.4297520661157002</c:v>
                </c:pt>
                <c:pt idx="88">
                  <c:v>7.7851239669421499</c:v>
                </c:pt>
                <c:pt idx="89">
                  <c:v>7.60330578512397</c:v>
                </c:pt>
                <c:pt idx="90">
                  <c:v>#N/A</c:v>
                </c:pt>
                <c:pt idx="91">
                  <c:v>#N/A</c:v>
                </c:pt>
                <c:pt idx="92">
                  <c:v>2.8099173553718999</c:v>
                </c:pt>
                <c:pt idx="93">
                  <c:v>4.2314049586776896</c:v>
                </c:pt>
                <c:pt idx="94">
                  <c:v>7.8677685950413201</c:v>
                </c:pt>
                <c:pt idx="95">
                  <c:v>9.5537190082644603</c:v>
                </c:pt>
                <c:pt idx="96">
                  <c:v>9.2561983471074392</c:v>
                </c:pt>
                <c:pt idx="97">
                  <c:v>10</c:v>
                </c:pt>
                <c:pt idx="98">
                  <c:v>#N/A</c:v>
                </c:pt>
                <c:pt idx="99">
                  <c:v>0</c:v>
                </c:pt>
                <c:pt idx="100">
                  <c:v>5.8016528925619797</c:v>
                </c:pt>
                <c:pt idx="101">
                  <c:v>6.6776859504132204</c:v>
                </c:pt>
                <c:pt idx="102">
                  <c:v>2.4793388429752099</c:v>
                </c:pt>
                <c:pt idx="103">
                  <c:v>0.28099173553718998</c:v>
                </c:pt>
                <c:pt idx="104">
                  <c:v>3.2066115702479299</c:v>
                </c:pt>
                <c:pt idx="105">
                  <c:v>6.4462809917355397</c:v>
                </c:pt>
                <c:pt idx="106">
                  <c:v>7.5371900826446296</c:v>
                </c:pt>
                <c:pt idx="107">
                  <c:v>8.0165289256198307</c:v>
                </c:pt>
                <c:pt idx="108">
                  <c:v>#N/A</c:v>
                </c:pt>
                <c:pt idx="109">
                  <c:v>5.2727272727272698</c:v>
                </c:pt>
                <c:pt idx="110">
                  <c:v>#N/A</c:v>
                </c:pt>
                <c:pt idx="111">
                  <c:v>5.1239669421487601</c:v>
                </c:pt>
                <c:pt idx="112">
                  <c:v>8.5950413223140494</c:v>
                </c:pt>
                <c:pt idx="113">
                  <c:v>1.93388429752066</c:v>
                </c:pt>
                <c:pt idx="114">
                  <c:v>9.0578512396694197</c:v>
                </c:pt>
                <c:pt idx="115">
                  <c:v>6.2809917355371896</c:v>
                </c:pt>
                <c:pt idx="116">
                  <c:v>5.8842975206611596</c:v>
                </c:pt>
                <c:pt idx="117">
                  <c:v>8.1818181818181799</c:v>
                </c:pt>
                <c:pt idx="118">
                  <c:v>8.2644628099173492</c:v>
                </c:pt>
                <c:pt idx="119">
                  <c:v>2.8925619834710701</c:v>
                </c:pt>
                <c:pt idx="120">
                  <c:v>8.0330578512396702</c:v>
                </c:pt>
                <c:pt idx="121">
                  <c:v>2.7603305785123999</c:v>
                </c:pt>
                <c:pt idx="122">
                  <c:v>4.9421487603305803</c:v>
                </c:pt>
                <c:pt idx="123">
                  <c:v>9.0578512396694197</c:v>
                </c:pt>
                <c:pt idx="124">
                  <c:v>9.6363636363636402</c:v>
                </c:pt>
                <c:pt idx="125">
                  <c:v>9.0743801652892593</c:v>
                </c:pt>
                <c:pt idx="126">
                  <c:v>0.90909090909090995</c:v>
                </c:pt>
                <c:pt idx="127">
                  <c:v>0.34710743801652899</c:v>
                </c:pt>
                <c:pt idx="128">
                  <c:v>7.1404958677685997</c:v>
                </c:pt>
                <c:pt idx="129">
                  <c:v>#N/A</c:v>
                </c:pt>
                <c:pt idx="130">
                  <c:v>0.29752066115702602</c:v>
                </c:pt>
                <c:pt idx="131">
                  <c:v>4.4462809917355397</c:v>
                </c:pt>
                <c:pt idx="132">
                  <c:v>8.9752066115702505</c:v>
                </c:pt>
                <c:pt idx="133">
                  <c:v>4.0495867768595</c:v>
                </c:pt>
                <c:pt idx="134">
                  <c:v>4.2644628099173598</c:v>
                </c:pt>
                <c:pt idx="135">
                  <c:v>6.4958677685950397</c:v>
                </c:pt>
                <c:pt idx="136">
                  <c:v>#N/A</c:v>
                </c:pt>
                <c:pt idx="137">
                  <c:v>7.7190082644628104</c:v>
                </c:pt>
                <c:pt idx="138">
                  <c:v>3.25619834710744</c:v>
                </c:pt>
                <c:pt idx="139">
                  <c:v>10</c:v>
                </c:pt>
                <c:pt idx="140">
                  <c:v>2.62809917355372</c:v>
                </c:pt>
                <c:pt idx="141">
                  <c:v>5.65289256198347</c:v>
                </c:pt>
                <c:pt idx="142">
                  <c:v>3.4049586776859502</c:v>
                </c:pt>
                <c:pt idx="143">
                  <c:v>4.7272727272727302</c:v>
                </c:pt>
                <c:pt idx="144">
                  <c:v>7.0909090909090899</c:v>
                </c:pt>
                <c:pt idx="145">
                  <c:v>6.7272727272727302</c:v>
                </c:pt>
                <c:pt idx="146">
                  <c:v>4.9752066115702496</c:v>
                </c:pt>
                <c:pt idx="147">
                  <c:v>10</c:v>
                </c:pt>
                <c:pt idx="148">
                  <c:v>6.2975206611570202</c:v>
                </c:pt>
                <c:pt idx="149">
                  <c:v>0</c:v>
                </c:pt>
                <c:pt idx="150">
                  <c:v>#N/A</c:v>
                </c:pt>
                <c:pt idx="151">
                  <c:v>8.2148760330578501</c:v>
                </c:pt>
                <c:pt idx="152">
                  <c:v>5.3553719008264498</c:v>
                </c:pt>
                <c:pt idx="153">
                  <c:v>10</c:v>
                </c:pt>
                <c:pt idx="154">
                  <c:v>5.8512396694214903</c:v>
                </c:pt>
                <c:pt idx="155">
                  <c:v>#N/A</c:v>
                </c:pt>
                <c:pt idx="156">
                  <c:v>7.4545454545454604</c:v>
                </c:pt>
                <c:pt idx="157">
                  <c:v>6.95867768595041</c:v>
                </c:pt>
                <c:pt idx="158">
                  <c:v>3.1074380165289299</c:v>
                </c:pt>
                <c:pt idx="159">
                  <c:v>2.1652892561983501</c:v>
                </c:pt>
                <c:pt idx="160">
                  <c:v>0.413223140495868</c:v>
                </c:pt>
                <c:pt idx="161">
                  <c:v>7.1735537190082601</c:v>
                </c:pt>
                <c:pt idx="162">
                  <c:v>4.0826446280991702</c:v>
                </c:pt>
                <c:pt idx="163">
                  <c:v>10</c:v>
                </c:pt>
                <c:pt idx="164">
                  <c:v>9.9008264462809894</c:v>
                </c:pt>
                <c:pt idx="165">
                  <c:v>7.8347107438016499</c:v>
                </c:pt>
                <c:pt idx="166">
                  <c:v>4.9256198347107398</c:v>
                </c:pt>
                <c:pt idx="167">
                  <c:v>10</c:v>
                </c:pt>
                <c:pt idx="168">
                  <c:v>10</c:v>
                </c:pt>
                <c:pt idx="169">
                  <c:v>6.5454545454545396</c:v>
                </c:pt>
                <c:pt idx="170">
                  <c:v>#N/A</c:v>
                </c:pt>
                <c:pt idx="171">
                  <c:v>5.3223140495867796</c:v>
                </c:pt>
                <c:pt idx="172">
                  <c:v>6.7933884297520697</c:v>
                </c:pt>
                <c:pt idx="173">
                  <c:v>7.2231404958677699</c:v>
                </c:pt>
                <c:pt idx="174">
                  <c:v>#N/A</c:v>
                </c:pt>
                <c:pt idx="175">
                  <c:v>8.0495867768595009</c:v>
                </c:pt>
                <c:pt idx="176">
                  <c:v>7.9173553719008298</c:v>
                </c:pt>
                <c:pt idx="177">
                  <c:v>8.39669421487603</c:v>
                </c:pt>
                <c:pt idx="178">
                  <c:v>4.5785123966942098</c:v>
                </c:pt>
                <c:pt idx="179">
                  <c:v>2.0330578512396702</c:v>
                </c:pt>
                <c:pt idx="180">
                  <c:v>9.7024793388429806</c:v>
                </c:pt>
                <c:pt idx="181">
                  <c:v>#N/A</c:v>
                </c:pt>
                <c:pt idx="182">
                  <c:v>10</c:v>
                </c:pt>
                <c:pt idx="183">
                  <c:v>5.9834710743801596</c:v>
                </c:pt>
                <c:pt idx="184">
                  <c:v>#N/A</c:v>
                </c:pt>
                <c:pt idx="185">
                  <c:v>#N/A</c:v>
                </c:pt>
                <c:pt idx="186">
                  <c:v>10</c:v>
                </c:pt>
                <c:pt idx="187">
                  <c:v>5.0909090909090899</c:v>
                </c:pt>
                <c:pt idx="188">
                  <c:v>8.2314049586776896</c:v>
                </c:pt>
                <c:pt idx="189">
                  <c:v>10</c:v>
                </c:pt>
              </c:numCache>
            </c:numRef>
          </c:xVal>
          <c:yVal>
            <c:numRef>
              <c:f>Macro!$G$6:$G$195</c:f>
              <c:numCache>
                <c:formatCode>0.00</c:formatCode>
                <c:ptCount val="190"/>
                <c:pt idx="0">
                  <c:v>3.4090909090908998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0.45454545454544998</c:v>
                </c:pt>
                <c:pt idx="5">
                  <c:v>2.9545454545454501</c:v>
                </c:pt>
                <c:pt idx="6">
                  <c:v>#N/A</c:v>
                </c:pt>
                <c:pt idx="7">
                  <c:v>6.1363636363636296</c:v>
                </c:pt>
                <c:pt idx="8">
                  <c:v>4.7727272727272796</c:v>
                </c:pt>
                <c:pt idx="9">
                  <c:v>6.1363636363636296</c:v>
                </c:pt>
                <c:pt idx="10">
                  <c:v>2.0454545454545299</c:v>
                </c:pt>
                <c:pt idx="11">
                  <c:v>5</c:v>
                </c:pt>
                <c:pt idx="12">
                  <c:v>0</c:v>
                </c:pt>
                <c:pt idx="13">
                  <c:v>0.90909090909091705</c:v>
                </c:pt>
                <c:pt idx="14">
                  <c:v>7.9545454545454497</c:v>
                </c:pt>
                <c:pt idx="15">
                  <c:v>3.4090909090909198</c:v>
                </c:pt>
                <c:pt idx="16">
                  <c:v>6.3636363636363704</c:v>
                </c:pt>
                <c:pt idx="17">
                  <c:v>1.36363636363637</c:v>
                </c:pt>
                <c:pt idx="18">
                  <c:v>6.1363636363636296</c:v>
                </c:pt>
                <c:pt idx="19">
                  <c:v>10</c:v>
                </c:pt>
                <c:pt idx="20">
                  <c:v>2.7272727272727302</c:v>
                </c:pt>
                <c:pt idx="21">
                  <c:v>0.68181818181818299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5.9090909090909198</c:v>
                </c:pt>
                <c:pt idx="26">
                  <c:v>0</c:v>
                </c:pt>
                <c:pt idx="27">
                  <c:v>4.5454545454545299</c:v>
                </c:pt>
                <c:pt idx="28">
                  <c:v>2.72727272727272</c:v>
                </c:pt>
                <c:pt idx="29">
                  <c:v>0.22727272727273001</c:v>
                </c:pt>
                <c:pt idx="30">
                  <c:v>5</c:v>
                </c:pt>
                <c:pt idx="31">
                  <c:v>0</c:v>
                </c:pt>
                <c:pt idx="32">
                  <c:v>5</c:v>
                </c:pt>
                <c:pt idx="33">
                  <c:v>3.63636363636363</c:v>
                </c:pt>
                <c:pt idx="34">
                  <c:v>5</c:v>
                </c:pt>
                <c:pt idx="35">
                  <c:v>5.9090909090909003</c:v>
                </c:pt>
                <c:pt idx="36">
                  <c:v>1.5909090909090799</c:v>
                </c:pt>
                <c:pt idx="37">
                  <c:v>#N/A</c:v>
                </c:pt>
                <c:pt idx="38">
                  <c:v>3.1818181818181799</c:v>
                </c:pt>
                <c:pt idx="39">
                  <c:v>4.7727272727272698</c:v>
                </c:pt>
                <c:pt idx="40">
                  <c:v>8.6363636363636296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3.63636363636363</c:v>
                </c:pt>
                <c:pt idx="45">
                  <c:v>#N/A</c:v>
                </c:pt>
                <c:pt idx="46">
                  <c:v>5.4545454545454497</c:v>
                </c:pt>
                <c:pt idx="47">
                  <c:v>5</c:v>
                </c:pt>
                <c:pt idx="48">
                  <c:v>5</c:v>
                </c:pt>
                <c:pt idx="49">
                  <c:v>7.7272727272727302</c:v>
                </c:pt>
                <c:pt idx="50">
                  <c:v>1.36363636363637</c:v>
                </c:pt>
                <c:pt idx="51">
                  <c:v>3.63636363636363</c:v>
                </c:pt>
                <c:pt idx="52">
                  <c:v>0</c:v>
                </c:pt>
                <c:pt idx="53">
                  <c:v>2.27272727272728</c:v>
                </c:pt>
                <c:pt idx="54">
                  <c:v>6.3636363636363704</c:v>
                </c:pt>
                <c:pt idx="55">
                  <c:v>6.3636363636363704</c:v>
                </c:pt>
                <c:pt idx="56">
                  <c:v>#N/A</c:v>
                </c:pt>
                <c:pt idx="57">
                  <c:v>2.0454545454545401</c:v>
                </c:pt>
                <c:pt idx="58">
                  <c:v>#N/A</c:v>
                </c:pt>
                <c:pt idx="59">
                  <c:v>2.7272727272727302</c:v>
                </c:pt>
                <c:pt idx="60">
                  <c:v>0</c:v>
                </c:pt>
                <c:pt idx="61">
                  <c:v>3.63636363636363</c:v>
                </c:pt>
                <c:pt idx="62">
                  <c:v>6.3636363636363704</c:v>
                </c:pt>
                <c:pt idx="63">
                  <c:v>1.5909090909090999</c:v>
                </c:pt>
                <c:pt idx="64">
                  <c:v>4.5454545454545503</c:v>
                </c:pt>
                <c:pt idx="65">
                  <c:v>#N/A</c:v>
                </c:pt>
                <c:pt idx="66">
                  <c:v>5.9090909090909003</c:v>
                </c:pt>
                <c:pt idx="67">
                  <c:v>2.2727272727272698</c:v>
                </c:pt>
                <c:pt idx="68">
                  <c:v>#N/A</c:v>
                </c:pt>
                <c:pt idx="69">
                  <c:v>3.63636363636363</c:v>
                </c:pt>
                <c:pt idx="70">
                  <c:v>3.86363636363637</c:v>
                </c:pt>
                <c:pt idx="71">
                  <c:v>0.90909090909091705</c:v>
                </c:pt>
                <c:pt idx="72">
                  <c:v>9.3181818181818201</c:v>
                </c:pt>
                <c:pt idx="73">
                  <c:v>4.3181818181818201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3.4090909090909101</c:v>
                </c:pt>
                <c:pt idx="78">
                  <c:v>8.4090909090908994</c:v>
                </c:pt>
                <c:pt idx="79">
                  <c:v>5.4545454545454701</c:v>
                </c:pt>
                <c:pt idx="80">
                  <c:v>2.27272727272728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2.9545454545454501</c:v>
                </c:pt>
                <c:pt idx="85">
                  <c:v>0</c:v>
                </c:pt>
                <c:pt idx="86">
                  <c:v>5</c:v>
                </c:pt>
                <c:pt idx="87">
                  <c:v>4.0909090909090802</c:v>
                </c:pt>
                <c:pt idx="88">
                  <c:v>2.9545454545454501</c:v>
                </c:pt>
                <c:pt idx="89">
                  <c:v>5.4545454545454497</c:v>
                </c:pt>
                <c:pt idx="90">
                  <c:v>#N/A</c:v>
                </c:pt>
                <c:pt idx="91">
                  <c:v>#N/A</c:v>
                </c:pt>
                <c:pt idx="92">
                  <c:v>0</c:v>
                </c:pt>
                <c:pt idx="93">
                  <c:v>1.8181818181818199</c:v>
                </c:pt>
                <c:pt idx="94">
                  <c:v>4.3181818181818201</c:v>
                </c:pt>
                <c:pt idx="95">
                  <c:v>10</c:v>
                </c:pt>
                <c:pt idx="96">
                  <c:v>5.2272727272727302</c:v>
                </c:pt>
                <c:pt idx="97">
                  <c:v>0.22727272727273401</c:v>
                </c:pt>
                <c:pt idx="98">
                  <c:v>#N/A</c:v>
                </c:pt>
                <c:pt idx="99">
                  <c:v>2.7272727272727302</c:v>
                </c:pt>
                <c:pt idx="100">
                  <c:v>0.22727272727273401</c:v>
                </c:pt>
                <c:pt idx="101">
                  <c:v>3.1818181818181799</c:v>
                </c:pt>
                <c:pt idx="102">
                  <c:v>0.90909090909090795</c:v>
                </c:pt>
                <c:pt idx="103">
                  <c:v>6.1363636363636296</c:v>
                </c:pt>
                <c:pt idx="104">
                  <c:v>0</c:v>
                </c:pt>
                <c:pt idx="105">
                  <c:v>1.36363636363637</c:v>
                </c:pt>
                <c:pt idx="106">
                  <c:v>0</c:v>
                </c:pt>
                <c:pt idx="107">
                  <c:v>4.7727272727272698</c:v>
                </c:pt>
                <c:pt idx="108">
                  <c:v>#N/A</c:v>
                </c:pt>
                <c:pt idx="109">
                  <c:v>5</c:v>
                </c:pt>
                <c:pt idx="110">
                  <c:v>#N/A</c:v>
                </c:pt>
                <c:pt idx="111">
                  <c:v>0</c:v>
                </c:pt>
                <c:pt idx="112">
                  <c:v>4.3181818181818201</c:v>
                </c:pt>
                <c:pt idx="113">
                  <c:v>5.9090909090909101</c:v>
                </c:pt>
                <c:pt idx="114">
                  <c:v>10</c:v>
                </c:pt>
                <c:pt idx="115">
                  <c:v>6.1363636363636296</c:v>
                </c:pt>
                <c:pt idx="116">
                  <c:v>1.5909090909090799</c:v>
                </c:pt>
                <c:pt idx="117">
                  <c:v>5</c:v>
                </c:pt>
                <c:pt idx="118">
                  <c:v>1.36363636363637</c:v>
                </c:pt>
                <c:pt idx="119">
                  <c:v>2.72727272727272</c:v>
                </c:pt>
                <c:pt idx="120">
                  <c:v>2.0454545454545499</c:v>
                </c:pt>
                <c:pt idx="121">
                  <c:v>0</c:v>
                </c:pt>
                <c:pt idx="122">
                  <c:v>4.5454545454545503</c:v>
                </c:pt>
                <c:pt idx="123">
                  <c:v>0.45454545454546702</c:v>
                </c:pt>
                <c:pt idx="124">
                  <c:v>5</c:v>
                </c:pt>
                <c:pt idx="125">
                  <c:v>2.7272727272727302</c:v>
                </c:pt>
                <c:pt idx="126">
                  <c:v>5</c:v>
                </c:pt>
                <c:pt idx="127">
                  <c:v>2.72727272727272</c:v>
                </c:pt>
                <c:pt idx="128">
                  <c:v>6.8181818181818201</c:v>
                </c:pt>
                <c:pt idx="129">
                  <c:v>#N/A</c:v>
                </c:pt>
                <c:pt idx="130">
                  <c:v>0.90909090909090795</c:v>
                </c:pt>
                <c:pt idx="131">
                  <c:v>6.3636363636363704</c:v>
                </c:pt>
                <c:pt idx="132">
                  <c:v>1.5909090909090999</c:v>
                </c:pt>
                <c:pt idx="133">
                  <c:v>0</c:v>
                </c:pt>
                <c:pt idx="134">
                  <c:v>1.36363636363637</c:v>
                </c:pt>
                <c:pt idx="135">
                  <c:v>0</c:v>
                </c:pt>
                <c:pt idx="136">
                  <c:v>#N/A</c:v>
                </c:pt>
                <c:pt idx="137">
                  <c:v>6.3636363636363704</c:v>
                </c:pt>
                <c:pt idx="138">
                  <c:v>0.22727272727273401</c:v>
                </c:pt>
                <c:pt idx="139">
                  <c:v>4.0909090909090997</c:v>
                </c:pt>
                <c:pt idx="140">
                  <c:v>6.3636363636363704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2.5</c:v>
                </c:pt>
                <c:pt idx="145">
                  <c:v>5</c:v>
                </c:pt>
                <c:pt idx="146">
                  <c:v>0</c:v>
                </c:pt>
                <c:pt idx="147">
                  <c:v>4.3181818181818299</c:v>
                </c:pt>
                <c:pt idx="148">
                  <c:v>3.4090909090909198</c:v>
                </c:pt>
                <c:pt idx="149">
                  <c:v>2.0454545454545499</c:v>
                </c:pt>
                <c:pt idx="150">
                  <c:v>#N/A</c:v>
                </c:pt>
                <c:pt idx="151">
                  <c:v>2.0454545454545499</c:v>
                </c:pt>
                <c:pt idx="152">
                  <c:v>1.36363636363637</c:v>
                </c:pt>
                <c:pt idx="153">
                  <c:v>6.3636363636363704</c:v>
                </c:pt>
                <c:pt idx="154">
                  <c:v>2.0454545454545499</c:v>
                </c:pt>
                <c:pt idx="155">
                  <c:v>#N/A</c:v>
                </c:pt>
                <c:pt idx="156">
                  <c:v>0</c:v>
                </c:pt>
                <c:pt idx="157">
                  <c:v>1.8181818181818199</c:v>
                </c:pt>
                <c:pt idx="158">
                  <c:v>2.2727272727272698</c:v>
                </c:pt>
                <c:pt idx="159">
                  <c:v>0</c:v>
                </c:pt>
                <c:pt idx="160">
                  <c:v>4.3181818181818201</c:v>
                </c:pt>
                <c:pt idx="161">
                  <c:v>1.36363636363637</c:v>
                </c:pt>
                <c:pt idx="162">
                  <c:v>3.86363636363637</c:v>
                </c:pt>
                <c:pt idx="163">
                  <c:v>3.63636363636363</c:v>
                </c:pt>
                <c:pt idx="164">
                  <c:v>3.86363636363637</c:v>
                </c:pt>
                <c:pt idx="165">
                  <c:v>4.7727272727272698</c:v>
                </c:pt>
                <c:pt idx="166">
                  <c:v>2.2727272727272698</c:v>
                </c:pt>
                <c:pt idx="167">
                  <c:v>2.2727272727272698</c:v>
                </c:pt>
                <c:pt idx="168">
                  <c:v>0</c:v>
                </c:pt>
                <c:pt idx="169">
                  <c:v>2.5</c:v>
                </c:pt>
                <c:pt idx="170">
                  <c:v>#N/A</c:v>
                </c:pt>
                <c:pt idx="171">
                  <c:v>1.8181818181818199</c:v>
                </c:pt>
                <c:pt idx="172">
                  <c:v>4.0909090909090802</c:v>
                </c:pt>
                <c:pt idx="173">
                  <c:v>5.6818181818181799</c:v>
                </c:pt>
                <c:pt idx="174">
                  <c:v>#N/A</c:v>
                </c:pt>
                <c:pt idx="175">
                  <c:v>1.8181818181818199</c:v>
                </c:pt>
                <c:pt idx="176">
                  <c:v>1.13636363636363</c:v>
                </c:pt>
                <c:pt idx="177">
                  <c:v>4.5454545454545503</c:v>
                </c:pt>
                <c:pt idx="178">
                  <c:v>0</c:v>
                </c:pt>
                <c:pt idx="179">
                  <c:v>0</c:v>
                </c:pt>
                <c:pt idx="180">
                  <c:v>4.0909090909090997</c:v>
                </c:pt>
                <c:pt idx="181">
                  <c:v>#N/A</c:v>
                </c:pt>
                <c:pt idx="182">
                  <c:v>7.2727272727272698</c:v>
                </c:pt>
                <c:pt idx="183">
                  <c:v>2.7272727272727302</c:v>
                </c:pt>
                <c:pt idx="184">
                  <c:v>#N/A</c:v>
                </c:pt>
                <c:pt idx="185">
                  <c:v>#N/A</c:v>
                </c:pt>
                <c:pt idx="186">
                  <c:v>6.1363636363636296</c:v>
                </c:pt>
                <c:pt idx="187">
                  <c:v>5</c:v>
                </c:pt>
                <c:pt idx="188">
                  <c:v>9.3181818181818201</c:v>
                </c:pt>
                <c:pt idx="189">
                  <c:v>2.9545454545454701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Conflict and</a:t>
            </a:r>
            <a:r>
              <a:rPr lang="en-US" baseline="0"/>
              <a:t> Fragility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0000"/>
              </a:solidFill>
              <a:ln w="9525">
                <a:noFill/>
              </a:ln>
              <a:effectLst/>
            </c:spPr>
          </c:marker>
          <c:xVal>
            <c:numRef>
              <c:f>Conflict!$F$6:$F$195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</c:numCache>
            </c:numRef>
          </c:xVal>
          <c:yVal>
            <c:numRef>
              <c:f>Conflict!$G$6:$G$195</c:f>
              <c:numCache>
                <c:formatCode>0.00</c:formatCode>
                <c:ptCount val="190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8.77545934736305</c:v>
                </c:pt>
                <c:pt idx="13">
                  <c:v>10</c:v>
                </c:pt>
                <c:pt idx="14">
                  <c:v>0.27917384497875702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1.6952912574300001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8.4765583773797992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9.2561716553139295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9.5276039040096894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7.5049020603200098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#N/A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1.8082122712128399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5.0682265346269704</c:v>
                </c:pt>
                <c:pt idx="76">
                  <c:v>0</c:v>
                </c:pt>
                <c:pt idx="77">
                  <c:v>0</c:v>
                </c:pt>
                <c:pt idx="78">
                  <c:v>3.54304400280735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5.72497259347191</c:v>
                </c:pt>
                <c:pt idx="96">
                  <c:v>0</c:v>
                </c:pt>
                <c:pt idx="97">
                  <c:v>6.4227731903056302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2.8322882581325599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8.1013013462527308</c:v>
                </c:pt>
                <c:pt idx="121">
                  <c:v>0</c:v>
                </c:pt>
                <c:pt idx="122">
                  <c:v>0</c:v>
                </c:pt>
                <c:pt idx="123">
                  <c:v>10</c:v>
                </c:pt>
                <c:pt idx="124">
                  <c:v>6.8445048771396699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</c:v>
                </c:pt>
                <c:pt idx="134">
                  <c:v>0</c:v>
                </c:pt>
                <c:pt idx="135">
                  <c:v>3.7831541634821599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9.1286241755822193</c:v>
                </c:pt>
                <c:pt idx="153">
                  <c:v>10</c:v>
                </c:pt>
                <c:pt idx="154">
                  <c:v>0</c:v>
                </c:pt>
                <c:pt idx="155">
                  <c:v>10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7.10408934316147</c:v>
                </c:pt>
                <c:pt idx="188">
                  <c:v>0</c:v>
                </c:pt>
                <c:pt idx="18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6-3446-822C-40D4402F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6943"/>
        <c:axId val="1983448591"/>
      </c:scatterChart>
      <c:valAx>
        <c:axId val="1983446943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Underlying Vulnerability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8591"/>
        <c:crosses val="autoZero"/>
        <c:crossBetween val="midCat"/>
        <c:majorUnit val="1"/>
        <c:minorUnit val="1"/>
      </c:valAx>
      <c:valAx>
        <c:axId val="1983448591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Emerging Threat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3446943"/>
        <c:crosses val="autoZero"/>
        <c:crossBetween val="midCat"/>
        <c:minorUnit val="0.5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_xlchart.v5.3</cx:f>
        <cx:nf>_xlchart.v5.0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Alert Flags</cx:v>
            </cx:txData>
          </cx:tx>
          <cx:dataPt idx="2"/>
          <cx:dataPt idx="10"/>
          <cx:dataPt idx="37"/>
          <cx:dataPt idx="70"/>
          <cx:dataId val="0"/>
          <cx:layoutPr>
            <cx:geography cultureLanguage="en-US" cultureRegion="US" attribution="Powered by Bing">
              <cx:geoCache provider="{E9337A44-BEBE-4D9F-B70C-5C5E7DAFC167}">
                <cx:binary>7J3LUiNJ1udfBcvNfJ/ZSBX3S1tXmxESkBSQnYnIrK7aYEpQSQG6QOgCYvW9xqxnNYvZzRv0m8yT
zM8lhRRx5KSCJtoUY1bWbV1d7nJ0dP5+Offz15vnv9z0O+3k4HnQH47/cvP884feZPLwl59+Gt/0
OoP2uD6Ib5LRePTHpH4zGvw0+uOP+Kbz023SfoqH3Z8sw3R+uum1k0nn+cPf/spf63ZG56Ob9iQe
Db9MO8n8sjOe9ifjH8xppw5uRtPhRC3v8pd+/hAl02En/nDQGU7iyfxq/tD5+UPuIx8OfpJ/aOtL
D/rQNZnestapO6FnWmEYhJ7lGJbtfDjoj4bd1bRpOnXPCgPfNQPbNFzHT7/6U3vA8t3kLIhp394m
nfH4YPXPzboc6ZvheDxqLH93Y6SojD4tftZPeb7+7a9igB8qRjKsl1zZNSU53xpNJ72Ds1HSaac8
eD/7ba/u2IFlBZ7hm77vS/Zbfj2wrcA3nMC2w8ABnSXyS/YXpEmPQW7xTX6b5eYkGmeX+0ej8c//
M+kc3P7f//ofp7NRnHRSvrwfEp8N73tgYoQc6iC0vNyJqLl113WtwLCMwA18z/Hc9LuXmLyFMj0w
239BoLP9AQlR47QCEHGNjA7+o3nZ+M+UQ+9Hp2bVA983XdMwLccyPNexc/BYdp2xIHT9wHJ8wzeY
zp6YRjGiXgEmu1hikp3jChYX0dbAv/WuOu7cdpL2pHN70Jrwj/HB6I+DC/V+DTvjuMTry6sHgePa
XE5uYLqOFfI8ZF8PN6hbtqE+EZqWaYTi+vrXydTjs+vvCch2fVwequOL/R+q1uTgLJ5MeEqHtwef
OrN4nO7v958t06/bDkfK4k4LLMM2rRyaNc+q+57nO5ZvKJkgsIL0u1ev0Zto00Oo+30CNt1HJFRn
VRAY/vk/RwdXo8E//9cCrM/JP//38CZ+KPGpMjhdoenaISKcwf8AXA4xr+7xhBmOGRqGZzuAJwD7
Fyh8BbZX/5IE79UPSghbV5U4bd/i4Q0PyALCSa9zcJJ0hu3bmIs05WUJB8+uWy6yhmEaFmhyunIw
1jyzbgah6Tim7bgWHxT3KCfiXyPzFTB//Ockoj/+tIT1W2P/sEajfjwr8x2smV7dNx0X/QmEQse3
8g9hzUONcjl/pmP7i5vTTHfPSo/aTZEeq/VPEaisxyX/o7/vn/+thSp1+EcS35QojNSsoM4lyD3H
C2V7gelxTDLSiOXWjcA3PTvksPlGEMrnqyBVeiDyv0mgkZ+UkPx+uH9IfusMOsN0T5Zwo7n1EFki
MA3fd33XUzdWBgrHr7t2gJRhIsMDhNRrd1Kjx2C1TDB/NSq5/tvR/rneag9GZZ4AE+3HMvwASdtB
/7HMMMf2mulbdcfxQsdFJEBc95jPakc76dHzfbVM8H01Kvn+a2v/fP/WHk7bk2n649+/32umW7cc
k9c7wDbgOJbN5ZLZ8KaHquRbnsH9b5imr4DJMr4AQXrWrxcK5q/HJfu/fd0/+6/ad/F9PJ60S7xx
7KDuwn7eX/RNB/NAXhT2zTrSlR3YnuFiHEC5yQNQjCQ9Btm1AobslETi6pf9I9Fqx8i2/5rw+DZD
M1fTnzJu3n79bzUBHf7R7bWHZR8yG3O0HToeFmsDIUu925lbjktOKTAonQYymInXIH/ICtKkP2W5
xeKY5ebkOTs83v85+zqM89a4w0GnXOnXDuuuYbtKjbQ1prhaGHIBBrZhhaaPpokQkMcmR2E6pXsY
9eiI5QIfMSsR+loBkeBP86h0eP3/aB792sUuWqJEbdYtP0CVDNFmEOtCH7Ehc+HZVh1zjeMgUIRc
ia4SOrJi3W5yXjlNq58hj9FqeOv8nOz/hrtqD194b0rkfc2rW57nIFb7IWrk0uyVZb5TR7+0Eag9
z+PuC7dEut0U6dm/+S0CgM2EhODq9wpAME3uO/N0B+ru7reJbIjUhAUYoY1CicUEl1p+87v4rm20
TD/02fquslpmN//VTnJe4f5qneT9aniL8xXwRl9NkbTK3Pu2UzdNC3+agY2EsAv1Wme2Pm+9b9sB
en7oERuA2Viyfic9r/F+tXCL+avxLe5XwNFyFQ9GSe28M550Uja8f/PXgjqWWstyCYohBGPLG4au
Xw9VeIDJnGcSpJF+99KiW5CoV2DI/iIJRXZuC47z/V9DrXlS6lHAbEt8DHvcCh3YHYhbCL0f7hs8
Fb5le1s47KRGj8BqmeD9alRyvfXb/rl+MXppD77Hj9MyzwAeYcsjQMm2TUxXBm9s7hqyVSyMY4e+
i2KB2VE5jLMvQDGa9ABk1woUslMSiosqvMO9dtxHDk2Z8f7LCOuiaZs+EijiZuDhCszhgLVrodwR
F7P02wu9+6oAQXoUNisFBpsJicDVx/0fhkWU3kHzM6LBcj++HwLHqJvKwBvgcvcdbxHLknmRTSL1
TC/wCDvCxghAQhj9NEqKRA/qUcgtFkDk5iQWZ5/3j0XriWCkEg29RKEEtjoJuJUQ/xc6VxYIPLGO
bfi8BHg6LNzm6R5YBansJEePQfozBPvTYcn51tH+Of9xNLydJu0yAxVQuSzLRtQnVtgzMKXn7qFa
4NXdEG2Nh4IgBnELFSFHz/vNSsH9zYTk/8cKyKWtaRIPCZNON2AJlxDPALoYgg7+O7XJeXAze7/m
IpOapovcarguurMh7BFFKNJDsFkpINhMSAha3L77DoT8ep/g4SgTAWVGNTD5GKt9zvWSQcA2MQh5
BCGYZugaHk9BCv7y9ilAj57/64WC/etxyf2vh/vnfqu9CIDrrOLfiKT6M/zttZhAiV8lwt9Gg3a/
VF2uTiiIhfvBtl2eETfkeGROj8P1hRoXelueo9ZuSvTnZr1QnJv1+BbfKxAfddQ/aLX7s/btKEmv
j/e/HThgfRstmdspJN8HjS7H+1oQ1BFfLYQqz3Fdpc2l3728ugoSpYcht1hAkZvbguPb/q+xTx0C
PxOl0ZUoSrkWqjVSEgY8QtLIJcmLUm7dI/eKJBPC2QhYsEwhTBWkSY9GbrFAIzcn0fhUAfPS5XSM
qXV4sHJPkRWX7tP3nxECbbl/4LlJwoIX4tPJnRHlQyUXjphqH8Ps9hFZkvYjcvR4pOsEFOmwROHy
6/7PxJf2pF3i5YQxVbnPbGJo0dpUIlyO8S4B0KFJyEHqaRCnYSc1er6vlgm2r0Yl179UQKC6GPVv
R7P2j3bY21w8BGJiOrUISOOqWe3ozINMRC25IEqd42VY+HjSr16+CQXo0XN+vVDwfj0uuX/R3P+e
P46H5Zr1iAonEBMlwbFwrmFcym16C/8n1iQUPT6zCubMWlcLkKNn/nqhYP56XDL/+HT/zP/cRpUu
cecrt0HoI4s6bhB4ZKnlmV8LDKLFA9cnlH95MHgKstzfTY+e+ek6wft0WLL+cwVunc/YLqfddj9l
wPvfWYKVVIYtCUuLFE6ZN1jz0QNwKfDWhipiCfdy+t3Le6cIRa+wf/1bJADriS0Irva/+48eiVce
4VfrH5xMMWiUeBBMdDIPP2ZIBqcVopXl/WumwRPgEWWBKIrJAw9cHoo3UabHRPMnBDiaT0iUTr7s
H6WvL987Zcc1O4ikJrZUHgKdSOrZdZxzyhoeeJ4mxbYYSXpcsmsFINkpicTXCrjgGj0sr+lGLeG+
wq7tEgdj4vFXL7HwQeOGqPvEnjvcViRbLtSG7Fuxkxo9/1fLBOtXo5LrjQoYvD+3H6ZtspKfSr+k
iAXzCDh2vRDNC0mJHLqcrMQJILyc0FbDtS0eFlfYXd9CmR6M7b8gcNn+gITocwXC9KLOMC5RYeYd
d7EpUW+B4AxyVJ28FEV4pK0CaEKPOAF3WawhezB2UqPHYrVMALAalVyPqpBm0Udruy/TkuoQnkSQ
Pdl1XugGKvgifx7COpIt8WFYUh2VqW+ml+FSgGoVIEjP+81Kwf7NhESgdbb/p/kz7C834cgKcfUo
691ma2c0Zw9rKkYk8k0Dy0O9VvdVducXoUcPwGalAGAzIQH4XAEA/j4oM9vLMpBaVYZJ+iIL6ymJ
KOgOZJZSVkmp0OI52EWMnvPLVYLry0HJ8b9XoFTIp/Y0maa77v0yUA2WYwNCDlI1kTDTcd3n7xzS
fxZJv4tgSaGx7SRGz/LVMsHz1ahk+qfL/d8zv6sgvBIlzxpuG5VewNNKIDzpjQY3eeaeIezIDzGc
2q7yJSjhNEV8edHvpkfP+HSd4Hw6LFn/exX2+yh5as/Tn//+DU+gEWFctrtOZcuwHbmHDFPQ4GYP
kXw04V47aNGznWiuxTrB9nRYsv1TBZyV3+LOBNNceXxXO56r3SNbmlgjotzztTRMg6JS2OWU8U5X
VKoAPXrerxcK5q/HJfe/VUDl+hR3SSQs8cIhtQCJRdUUComlJrA974kJ8IA5lNDwsVcrmxDYZMWa
AuTomb9eKJi/HpfM/1QBZWpBXMqA9184RFtzk5DvgadrEbzFXZ67c4jAxsxA+CnxpbjohUi5k5of
cP6DTP5b/bEtrh9V4ImNB9/b35865TG+ZuLYJZoRT4CLMU3d5znOI+qr4g0pKkK0+b0APXrWb1aK
Xb+ZkAD8/uv+AUCyiMsVciyeWrIM2NbUTnIJrRNXPl5K6nESEUHoozLuCCGnAEF6ANYLBf/X45L9
nw73z/6Ldp+iw2XufkozqPQCDAnkjvsoVbndTy4aUicxW0wTIbSlyu6mR8/8dJ3gfTosWX9RgZ1/
oYp8lhoR51AXBrsxNjTDJaiavIIc75Vl2fB8LntPWTe3CvYUIegV7q9/iuT/emILgQrIO432Q+fg
Wye5LfH6J7vGAISArR94BCa6+du/pmrKkkyAJcfFyaLCgtLDxz1BdepiNOlhyK4VQGSnJBSNCoTF
Xczbw0GpQUBE+ahyYR6bfVGvMv8KhDhhCMrCL7wy8QsYCtCjx2C9UACwHpfcv6iAtss1WeIboEq/
KlnfDFX4OrIOBrOM6Fmzsf1Q8oUy8WRhYlWTdeB3UfMK4xe/QXJ9MbjF8gpEHrbiTpK0D847lFFO
b4D3S/0EoqiCbHh32d3mMpE4y3rTrKNr4WAhGIX6E8TBpd+9vH2KUqWHIL9aQJGflJC0KgDJUXf+
MEn58X4sCLlyeYcJiIDdi6Tv3DFY6AHU8CS9Y/mB9JuXSOwkRg/Bapng/WpUMv3oZP8C6OUIW36Z
Ngfi/hH+fUpLu4hBjiecu5ZDHQrlPqTgFA/0ljOrAD16zq8XCt6vxyX3Lytgb7to37a77fFNmS+v
UoCJIOEKIoyE9ElZOhUplTtqHalO6mV+5xejSQ9Cdq3AITslobiowEFQLk/86SVa32A0NzyVum1q
damIExideQzoxsIDTPoZ05btL4IWs+a3IgTpUdisFBhsJiQCrdP9X0WreOGDy87D9Hs/vqHRQboz
3/8a/BkcvWxatNgxsp+RNBhejJLRzc2oPO6TShmwzw3TJd/CU9W3ckdBVYfCYqFqCK/MQsLHW4Ag
/VFYLxQnYT0uD8JFBYxC5+1JqRXNXewSRO5Qd4s+ONQzFwqBepIJjDZ9Swmk5BkLXWw3OXrep+sE
69NhyfnzCqjBVzQFiNo9gtNLzA6DvxST4DXGGrqocgB/M+9AzccPQ16GS6oerblCrNbpwVuKogWJ
0oOQWyyQyM1JOKLW/l+Ey6dyKwDWTIrKh56B/TMk+oHawTkkUAkoJ49liHOAkZTwiDwQu8nRY5Cu
E+xPhyXnL3/dP+cjCrQRdXtw3B6X+AyY5EkGKGSq0RaZkJZwDQCP78B7jyJci4po8iYqSpUehvxq
AUZ+UkISHe8fkvN40puWq6tRYsK2PV/pv0Q7Aws3T+ZmwlZKQUwEVx+DqXoXxHkoRJEei8xSAURm
RqJwflUBFDrj0aRX4pmocetQcovKl3RP8Le7NpK2hyuBI0GTNCNQDR7zlxKl8nYR9AoE6UIJQDq+
xf4KvAitJD44bw/v2ykT3q8ZqB6BJhIpfQLplqUyhXOHgNwxoFkJTngrxRkoRJAegMxSAUFmZguE
CoR/Ho2f6Dk6LNFkXVPGOt4ETKIEmGO1EznD6A/U60U6IqWJE4CUmuK/stYVoEgPwua3CAw2ExKC
VgVyYpod5a65T7nw/lOAjkCqPF4BSpUuo8xzpwCTEjIRD4STZrCmX70EoAA9ev6vFwr2r8cl95sV
OADnne/tYZm1CmxeWqQhWxVCy/Gdqow+oVkITXDe5K2WutluSvR8X/8Ewff1uOT7ebT/x/cKd3aJ
N3/NUk5K+iCTgYS9VEWB5phPix1qNYbkKlESHKk0VI1gsia6nfToeb9aJji/GpV8v6qAmRqVWJXe
Sn/8+28brnv0XRUIrVq/om/lFTGX8HTCRk1Kc1F8i+pC4rovQI+e8+uFgvfrccn96OP+d/2qQ/B/
+7M5cufDgQSoCs2RzzrDeYnXEpufJAEaHqvoXJJeCNzNXUs2fcSpWcd1tIhW37LX7SRHfzZWy8TJ
WI1Ktp8d7f9cnFOR7nPzsrxbyaRCCs3WDAInTMoxkoyX4/siM9gLKZOvaklwP6EoZF8D6Pmh1VDP
9uUqwfXloGT6+eH+mR6NxjjJDrDLHXzsJC+d7mhWanY2ub+U3lVu+1UqZH7vE9vCeTCo5oGwSjqB
x8ORxeDt5OlRee3vCJxe+5hELqoAcg3i25JRmVIrdc3oU6zqz9HTgC55qmx+xnyEtQ9zHpZvKlmr
7pHSnFqEID06m5UCj82ERKBRgTCvsziJv6M5p1v2/XKUcqupvFXlO1MtIEWwBZ0MiQVDncPARNTF
lqu/CEF6BDYrBQKbCYnA2en+b69DFfLbLo//Nfa4sqD6dOJSteTwoeWPAL1RsZ4SAkm8Cy5+GWq3
mx49+9N1gvnpsGT9YQV0iF9wqpXaIpjXmh4RpHosnWr0rMmxvuarMEhEpIC8P1WSUSpvBQjSM3+9
UHB/PS7Z/0sF7p5lc8izeDIZLx7vT51Z/ENp5W2151TMKR4CDKg48Rc5w3kwyL+kY7Zq5oy4umia
nR7Cpf2IrudvoE2Pi+5vCIh0H5FonVUgMp4Q3Nt4VmZbejK+8T1TZIKId/6LkKsafGRea5/khFCl
q+EPUu2htvp/FCBJj8vmxwg0NhMSg4sKxAIsT8z59KbMmDDyYSlkoGoEcjPRimurt7xBtTS8QFQt
VZLTluWjIFF6IHKLBRa5OQnHeWP/T/fpTaf0go3kHwCCtWhHJy2vNd4XjkGoeqZ5RCct6tplVY0C
BOlhWC8UEKzHJftPK+B4+5pMu9MyM/Jr9FtUWWoO3f5MXykPeU2vpjwS1N/CSEh0DMXsQqHqFaBI
z//1QsH/9bjk/9ffKrD9kzJLrsB7TEzEAKOXLRQHTBmZt8BVWYIIq1m7eG7r7yBGz/fTxSrB9OWg
5PgpVp19t5s4STqdGyyOyx/+fl2NOpkO+rDN1U/zJ/L/8jZv0maRnCiLpmu3spsWPcvTdYLp6bBk
+0kF2H46vC3zwYWttBXizcWopwnC9nFs0lgIL0OajpwCvpRLd1Kj5/tqmWD7alRy/bQCAieFCPsl
7vUafksq8r4S+V7zacVrmovsy+3G4jtJ0bN8tUywfDUqWd6oQLrTxynOzGSe7rf3XzCEuC9SmVQo
LzeJDPMlLUTVWFHxd6q2ny0F/AL06Dm/Xih4vx6X3P/4df+3O7rHpERDEPsdHzIyOwk3Qagi3HMP
Krke+BVgPvGlBBqhh6WwL6+ZndToOb9aJvi+GpVcv7jaP9cbyQj7Z4l8J9uMwAjSWfVCvOlRfoji
NhRZCWjuutVArgA9es6vFwrer8cl9z9W4Glttae38cFh0i614Afh7SbVv1Xle8LjEBnt3NbHoYMB
2qYAkUNtM6onImpmZcmiROlxyK8WYOQnJSKtw/2fh6jT78bTEuttETlBkJZBn4FlQK8qlpgR7MlE
wApETRY8mFQJ2WppVoAePQ7rhQKC9bjkfnS0f+6fTKl6UOZlhEKrmtsvKjspGT/vD6u59GCnHQqh
vHiZVXk/LHDZo7CbHj3z03WC9+mwZP1JBdTZz51Sy1mGxHEh8Ch/sKq/Qg/j3Lav+Si0Lp2Z0Gjt
hSeM+Sznd5Gj5/tyleD6clDy/HMFtnvUm07KNCJQrpJwaUqzqgpzi/SBHNNDmg3Q8Ir7xvEXvbzN
PM93k6PnerpO8D0dlpyPKiD2nNDwoTOg1FPKgfcL+9S5IUKC62aRRkPgqNjxcJ9ql2nnUBm1Xogg
PfszSwUCmRkJwkkFQGh1hp1SG58g1GNRQJXCNLkoX8kGz7y1NSX0U9eb2hO4iBddgVL4Vz6v3QTp
IVj/EgHAelyyv1UBC8PZ9KkdT1IOvP8AkDZDiRuLlGLVrIGs1rw5DWUYzztNEmmxbgbUQBC3z25y
9LxP1wnWp8OS82e/7l/MOU1K9py4tqrtRBgWVV2VMCnyiWsBOhkCJq1OaPjjED+NRpB9bQsQpGf+
eqHg/npcsv+0As/uSWeUdEvVeSmwSPlK2iktVNpF/Gfm3nGo70RIBLI9EubClZvnfgF69NxfLxTc
X49L7p9UgPuNEZ0CDi5LjTwhTRhBnwqXITGgIVd8/t4PUIiVqruuNy2EzWIk6THIrhUwZKckEo0K
WB++DuNJ55Ywj2H3dlSmykvuDM5bAnYJiF7ZNTPHoYZfRaVz40GktQaw2ULrKk6XHhK5XsAipyU0
J9H+X4hf2g9lKgY2FYbwKhJOYqsA0YXVLYMItaY5QKr44iq5w8lfUDup0eOwWibYvxqVXP/l8/65
fhzfxekvf788RLIShbe8TcqM0Ah4sQktQTtWFYcW5yT97qU0uosaPdOXqwTPl4OS5ccV6N1zUnJH
B1XenlqjJKRSa1QZ1NjKmZ1O/C32Z/4ToKsR/+nabp7pqgLHbpr0rM+uFQBkpyQMJxUIRjyPv89L
1IUxRLCnVXtV1CzaaoR5XZhAHuKscLobK/+6UAV2UqPn/2qZYP1qVHL9vAI2N9zPFLuk33a6B0u4
dAxEHQLWUAMIVyNbz7Yw72dOAFIQ1dgRkiiHqYtnK0STnv+ZpQKDzIzE4bS5/3t/2fSzFsXjcXta
HhaEonP5G76HXErpGqp55JBQ5giaGeIEI1zd9pRKnH738gEoTJYeDrFcQCJmJSwnFVCTP3UeymyL
q+p2kDIMFiQP46B0ETszByNQUivOGNI30I+3UzN2UqNHYbVMcH81Krn+qQJC0EmvVBfMQsahnwy9
HwhDR+DPPwVUGKI1Ou2XCLCl3JlNkVJxCHaRo2f76lcItq9GJdtPPu7/DmqN+qPBaHhwOlZBteOU
CSW8CHRTotMPwRCE1lomVoq8dkyWfd2k8hb+AqpTLysBZm1DbyBMD8XWHxCgbM1LeFoVUMjIY/s+
KjUOTiXjEeNGWDnOMTyPqgt35jrCSVOnJwE16Gw0BMLlxONQhCA9HpuVAojNhETgrAIH5CqhwM1t
+3aRLHM1+t7ulljzSfXhtigRTnlkZxF/ngej5nFNkfutrigOEC42cUu9kTg9MNo/IjDSfkbCdXW1
//vsop2Me+1+v/wLDd2CDD7CFbnRaJS46AedPTjEMpIQjqFDVyHtLWTpUdr+CwKi7Q9IfC4qcJwO
+yW3NkO8UhG7nJFlSVOR/WdRctNd1OAPDVpM4ClNn7ilsFuAHj0e64UChvW45H6zAtWiGqoNzMHu
Ugk/3Tz/pdsZnY9uiNIbDb9MO8n8B2WDfzAlKwq3HkqtH+Pg3VY2XVqnrQvzZA6lanHh8pIp1ZS4
b4rniQt0Jzl68FfLBPSrUQn8UQWydo4mvXj0UKbGH9RV0X6eJLI5A+oS5uVrchyYpo6tj29WJZYg
/GWluyL06Fm/WSm4v5nYAqAC79LReDIqtag8MWQerw2+vUXbQPI0c3KcpbovqH6aqPcYJbfaGxWg
5xX+pz9Esj8d3+L+0f6lgm9EWLxM8X6nu/D9+g0x9haB3GTPOmiR5DDk2F+jbTLPEkIdljBdLedC
FOkRyCwVGGRmJArfKoDC2Sjp4IL9d1T1x9OkDL9cSDTvVeEeqC2Zd8DEMkz4DZUZiEBWcX9Cq2mN
ppPewYK+H+0QPR65xQKR3JzE5Oxy/yejORqg39y0h2tcfsSAN9YCCFSOM9mDDhEg6grKW75qPtoP
+VgEY6qGAFsVVd9Gmh4b3d8QEOk+IpFqVqBuRkpnifjglCJiSumVGCdJ0spbaJT2adOngah9KgFo
bAFFKPoxLFsdajd/cguCCrirzuZJd/5CHEmJFRAdKtpibOGhoNKVykzM31wELMN/HIcUltEdkmIk
6VHIrhWHIjslkTg7qcC1dRd/584u0W2uOrKRHkS5eW23YEclShNeQsEMYt1cysik53CpRzYLEKRH
YbNSYLCZkAg0K+BBv5yOS/UgctmgSah6Fyt5Nf9YhDRzDlVlJYe8CZdgWuG73U2OnvvpOsH7dFhy
/vLr/vd+46Vz0/s3PNdOyAlQ5dv437TEcFaGUj0CiDc06GerigWIWM4FVT9WMPUIrBcKCNbjEoNG
BQwpnxCZknZ3WqJCgWEeuZROtSSwLKy9eQd6LaChLbW3VQzbosKbtAUXIkkPQWapACEzI2H4dFqB
ozD9XiICVIGm9DOd2my6BtO6XNWUzBwA1Z8H4y531CtG3sYOavTMX64SfF8OSpY3KnD7fOo8Hfze
IYVleJu+gO9XpmvEKuOqJXIHW92ycFiO9aZSFahJz9FQZlwK0KffvXx9CxKlByC3WOCQm5NwfKrA
RbSr1uybNbY/C98Ku7e0YJ/HPL+TznA86ZRZCV0VbaAsQ2qgkFWo6A1Dcx4alHhED3JKpF+2MFX6
MyCWi1MgZuU5OK/CS9D+PvqzhfyHKrSQ/7yUjObpFV3C80ADKuzcuBlofISGLHO8VEI1mae4x00a
9PBAy5ImRUjSH4zNSnEmNhPyOHz+bf+C0UV7msSTeFpmQI9l0LQN/Yz0ChLtVBuM3BtNhWHXJ8PO
JdFL5WArR2zW5VOIJD0ImaUChcyMhOGiAsJSq5OUWmKDGhoWxYNdVcfEorqDCO0HIYytyiGEa8Lb
bhKzmxw9/9N1gvnpsOT8ZQUcng2i2pIfl+F/m2hUw0CkvG3YgKjhrEqY5A0USLCEhZjoBsQVEuop
m3cWIEjP/PVCwf31uGT/WQUspYtAg/T8l/EA1APqabiYQMmioLywsj5kVDPeB8YC+I6plDw8Qxon
FnEP/9G8bPznj4h6DQAVNLFavAVCZk5XqDAfSHHQJ55iMr3t/PyBOryE33FXUqRLddOicEJ+Q5Ey
YlEc0CBlgZB5h5yFlPSlzpPxox1MSB/ZyXL9r3vlz4jf+cqn5NZrVMA03FARraXeuuimZNkST4/h
0cVhpWKFM5uvpiomqx4UmGZwMXItC+9iEYr04GxWCjw2E1sQVMBV9Zna+mWaB1wSnXGBqJZ/AceF
U54DgIJ2KsRHZZfYpqMyP/MnZTc5eu6n6wTv02HJ+c8VqCV4Ok7anX76899/8dpIFORvUjqNFGdl
EcvfUbZDtTtyTFzyyxf5VmLn7yZHz/l0neB8Oiw5f1oBzjdIX7gt0RhJoXzCGm2ymVOlJrfna6Fq
lEl0DwXtlsnOXEpZcXs3PXrWp+sE69NhyfrG4f6VnQa/O2n3Dw7/SP5NkQzwGskCcRvjo0vHLTuv
+iB3k9lJiRHEQsQ/muAILP4FAl9B59W/JPF69YNbCB7vH8FPo4T4m4v2TYfMxB87kd4mteNdV+5a
gkBJT6TspuiqicUflyJ1qQKeDk0XqTfQpcdr6w8ImLbmJToXFehyGo0mtNUts0BejWrMgKGecny5
BIqK0CDkecQsDy8MQRGaAnlFKNIDslkpkNhMSAiiX/d/QBrzh6RMYw5lahFmUTu40lRLHHEuaEOL
BYcwB+Lldf1Od5Oj5366TvA+HZacb/y2f85fTWft/jS9z98vUdUolucvun4gyaYyU0aboGRzHWFK
VVLVmjJ306NnfbpOsD4dlqy/+rZ/1q8jAHjL4sn8/bz/M8KhM572J4sNItM7pJvr6Gbavh0lJW58
At2IJFQpt6Te0nBC5qWz8RF3l4GGiwtpCfvS2lGAHP2+Xy8UG389Lnf+UWP/O79FbaT2A+HS5bFf
xXJ6qlks9XaIWOfxzekTqqepas6IhX8Vh5h+9ZL/hSjSI5BZKjDIzEgUWhWwJEXt5DtnYJxy4v0X
EGVikGlo5kuoIVY/0gdyINRc5ealTyaFUpVBY6vrUxGK9CBsVgoMNhMSgija/0E45OYnymqRfKso
nZapYlMoiZROi+KphD4vHts8GoQkUkCAcCtcj2lBseyd9Ebi9MBo/4jASPsZCddhBU7MqsZZa0KZ
2xKPDdlkNIcijRMbYJpNlhGZaio4lDqHNIfClh4QoCj078Jk6SESywU4YlbC8rW1/1MUJdNhJz5o
ttEhxoRulVh0j9K2oYdLmHOCc2x5Y2WgUWV/VC8APPNAh2nETy/T5bOypCwd012wekjSdQKLdFiC
EFWg7i29lsq1EBIwuqgtSVgcAYsuhsCt64sMQTJfueDIQtvySBYgSM/89ULB/fW4ZP9JswJnoN2j
8WyJlxLtLjwqWfns7WXj2bxpXEWLomIbCF0YOYjblV4JVZst2k2UHoLcYgFDbk5CEVXgOvrMFVSi
Ro1CrWx7ZP6R7UoFPlXhOXsF4aRApkKgWqTBUr4hvW6WV9BOavQIrJYJ3q9GJdc/V8CEFE37tJkq
1bhKKRmX+mE28SY8zbL0PCnIFvljbuZ6ykpPRejRs36zUnB/MyEBiCogHC1Ln6WbT/fWvc22rYrH
UFvJx9+w8gLl9n2NeYKBbLLL6FqqBKP0q5f7fjc5eu6n6wTv02HJ+ZMqPL2dZNAeztPf/37WuybZ
SOQTc+VQ40oVQsixHs5jV1WFhmmwrDxCwjd3spueV3ifLpTMT8cl95tH+395TwjNLTFhksAZgjBo
Mk6HKSX1UBcJcT974aO2UfNNjXsermnfToFfbfxd9LzC++UyyfnlqOT7SQXcop9p5Rg/PMSU+kwZ
8P6dT1QS8bd0LUVt5s2lg1Ge93jUqJHkURWEriP8P6GJFaRJj0BuscAhNyfR+Pxx/6eAZnzteakZ
k8S80VXBxSetlF+UK26Z3DFwcG6S3m1QXZLEAYVU9v0tQpAeh81KAcJmQiJw8dv+EaAib6dU+Yea
E7j90atcm8oTqFn5V6BGWBIJHVTZw+wdmlgwBAIFCNIDsF4o+L8el+w/v9w/+7/FnckBN3C6C0u4
iyi6jU/fw1PJK4z7HuNC9gAYVF6lrsGqKc9WWJ4iaPhjevTsXy8U7F+PS/Z/q4AMFLWH3X77tjPu
lQcAbvqQzl8Y3MxFWyMREk3rKVKWyOqjAMiiJouIDitGkh6D7FoBQ3ZKIhFVwBLRwohdojxEa1OD
Sp0YeIiXWLV5yZwC2iOFvBEUYrGCRdYA2nH2GdhJjZ7/q2WC9atRyfVWBbh+NSqzcGdQp9lUoFp6
0VCKpGFRdRDNi8A9VSAKX0+gfAt5pu8iRs/z5SrB8uWg5PhVBfRdZYfa3dPgjTrvn30WihRk3HLm
kwxG7a10E5bw9FIMgkvFJ+vCpHo2XS1yT69N5SeqGFDNAOPEIugue+Uc7aZGfwDWC8UZWI/LY3BU
AbnnOGkPbzrlsd6hqQ5xwXQSIURItRPJmzutuqMCsukLhnK8CIhPv3qp/e4mR8/7dJ1gfTosOX9c
Ac7/MkpKfWltqjGTHm/TwoKgUbTbvMWfGnSgQpISIfGhCgdGHchu+93k6DmfrhOcT4cl53+pQAJI
qzO/6XX6/TItDzX8LeSAefCW6KGVbSEj6LhUMyMgnjdZNYEk/RR0suwvRpMeguxaAUN2SkLRauxf
7VpmyLZLjapWmcAqG0qFvKtyNBjYMkAowzOVlunB7NDudOEVziNRjCQ9Etm1AonslETiogLXUZS0
X+ISc3MUn32XKFG6eJkLH0z+Ea7RnpOILko2kUjirtpzZk/EboL0GKTrBP/TYcn7qAK8v5om94PO
MC63dh9xKVQLsnABU6DG4VEg5T1zEIjmwjrNm+AFqwad+XNQlCg9CvnVAov8pETkqgIZwq1FydWd
2ufb1AOfdgnkFaimsy5RDyplNoMHyWwY6uh55DuUeSKRnvOSPQ8FSdLDkVss0MjNSTBarf0/EhGl
kUvNL+DqUSk3qkyE7mRQtJ9cKYf3Q2UXLut5ZJEoQI8ehfVCgcB6XHI/qoBh+nA6VvlrZbrmazjf
fbI2DZyTSjtbVETJHAXeC6Im8BukoqqwChUiSQ9BZqkAITMjYTj8uv9DcDEaUtap001KbPBC2VDu
/3WRfF6D3I1E5jLpnV6ID98g8pqnPH8jFSNJj0N2rQAiOyWRuDjaPxLn0+cOfY+mSTdlx/stFir3
w1cPMb1ocWDK6jUYUSl9qWrs4lhWxVXEgShGkh6J7FqBRHZKInFegTNx2P9erupAQqZJKBZVnFTF
BNWVI3cg0Cyo7kHvQqzVVL4IxXkoQI4egvVCwf/1uGT+YQVSyj+2KeFU3gmg/SkxKyFl5LQ5fzWf
Xjno12vXvQyU20mOnvWrZYLxq1HJ9o9X+799Gr32bYlcx1KKmRSDEZ0HEDytvLIMKKgHgaVyYJfp
yVk5aBcpeo4vVwmGLwclv68q4JmJpoSn35a40en6g4zvq7xWMjsWzbryl0xIXwIicwmLQ0hdOm+y
XC9AkJ7x64WC9+txyf7odP/b/TRpP5a33ckcJuqZ65uKOWktnIzcSZUs+gxQ6RXW0xNioTFnWb+L
GD3fl6sE05eDkuOnX/bP8cMXysK147t2iV5g1QiLWPS0LpzI56a4KJFwKhKIfCcl+zgp4kunQDGK
9MzPrhUQZKckEIcVKJ571n5p3/fKtQk59KPD8snmJkKOi1+ZoTMHwPO5m0JKyFlEba30suwBKEaS
HonsWoFEdkoicVYBJJZ1MHY24HmbNYgzoUrqEoBCmPRq12egUE2BTFI4CBZdtm0UIn9BmvRY5BYL
MHJzW2hUoBfzQlEv0xzB/cOVT10+B0mIsIkQVmeRcABKxfNiLyJ/g0Q/cT0pA8mP6dGjsP4hAoH1
uOT+YQXkz8Okq26EUuutUO+DCl5kSFIaMVCBuflbqeYxTxQX+QIqnpTuGsxnr6VCNL2CwebnSBQ2
M1s4XO7/mT6dtPvzlA0lGCAwiVqYpSlhrLouy5Ahlc1HqSIsdvj2t/uU7iRGz/zVMsH41ahk+mkF
Nv8qm/YwaX8/OBrESbmJxCpgUVVv5b73CV1389Y416HDCWn3KA6qbzwCaor+Ukp6K216SPR/RSCk
/5AE7LACtrrDRPnV2imnSjgnOJcJsvBoreigNiMj5d4KSiBTh42GohZON3WOBEgF6NHjsl4ooFiP
b3G/Cl60p3iCNlFuuU0ijCizictY9W9dlZHOvNZEVZNtQFVaIt9x4izyLbNvRasYTXoUcosFErk5
iUajCjkenef4pkTvgbquiDaiDIiLrXTpsMwAQQAARSIxlmIn1daAvNhJjx6EdJ3gfzosWX/xj/0/
1jj44pdOebcQtUFMahogNFHXgCgWlT2ZZX0QkFyDXwfHGo86L4bQqHfTo2d9uk6wPh2WrI9K0d1e
b/c9XlBJrahme9I+WpThyjQD//HsK0tXcqX2oVheI6e3P3+wiajgZqek9rKCtvr+nETamlAvMkFM
TjHPrOq0xxMqbFNCFU3bx+pKAIxPBjhqxVNnOUUhHiK4aUpKXRHqIalHZqiKUP78AYssdx9OChI7
lw/Qh4OxClZYTKG4IyO4ro011zCCDyl9FAWed0fDNUdW/34wnA4+j+LhZPzzB/fDwcPyU4pUNo0q
HkDkDv8PFyBZoszftC8p/cSHzf9OQtezf//o282J/Rz13X7zeTiN7OkyvG/JFc23qCSj7a8hTYlb
BLeKHaj5zNfED/Y4eULsbJoTv/k0nEf3L1+615Nj0+w1jJf76MHrH89Gw4j+1SdBHDYeetPG/eDj
y+T0cdJvOHbtJBn2Gva01Xu+i+6Gp6PZzcvduWffH99PnprdOBqORg3f7R55g1H0MBg15o9ferNp
NH5xjrpm8tGya8f+s994CoeR9Wh8DGZhhJ7YyICv+ZkaZlIxEicqEcfqRjTyv7KW+PfP87llN4Px
ffRkX1CAKbp+5sJY7zDNlxBmu81Mkk7JaSetmlASS2DWNa97lhG7MNOKB83ZxI2cF2N28pAYs4/3
UXAXP0RJ33086s3Mb4/P7vfHqff3+NEZNqhe00iuL6fzy+C6+zUY+I3JMHr2OtPRH3fB1ye327Rn
g6YfPDd6Mwuu//rYBYpZL+rFx9bIPe4n3lH4ZDcekuuz6eT7y+PVzL+Prv1pFDvfX56+TDzneBra
p89w92maNCeWEw2SoBFM+82uZ0buGLTvrea41o3i+xrZ3INfxtfWJ8N4ar68uNHg4WY2sxtD56Xh
zaeN8OHCGkwb9rXfmE+fmg9Gy+gnkfkcRoE3aLjz52jSm0ej0GteJ+bJ4P70/sVtTKyGZ0wahtVt
OPEf9/E88rv9yH8II3sw/Ti23KPa4MvjfNKYzx4aM2t8+lSbNMaz/tGwF0a1h17kGR0z6TWGE7/R
tfu/vNwPml5tEgXO0fV83hg+WE1j8OXJuo/GbjfqDZr3Juv95+i+xmzvsTmbfqV7a2TUhifjsDNO
7j8mU6vRt+zju273+HHmRk+ji34vjh4fa0cvswvnpeM915rxaBT17yZf7N7DmTsZHJlfHnvjI3t8
fRTOrk+fIHZoGs0Hv9ucgM2sZ0b3d9aJPe03nh7htj84er7zvzw4k5PAqx0/hf3jYfhwNrI693fT
RjAxo+va95dZcDbrvjR8Z3w0m71EvX5Us4PIvEui0WB45M2/Bd9HL7Pm6PFofpd8tO9iroP+R7T1
04EzaXjPjxe9+B8vA/iZ/O4DsPniNYdj++hldDJO3Kg3rv3yyAG3wrto+BLNvCAKgu7ZSzw8t+eX
9rN57N4/Rncvs1On9nR53ZufzeZW1PcmjTu71/CeptFgehOzUUbjKTj8Pugl0b3J7gp+vZ9+cc3n
hsvXz73mEz/xZdhvmE5y7PIt0xf7l2dv3HgxvrrP99Hji/XJTob/GI6c87uRdzx+nDdqL+bfbbvb
fLYfo4f5KPKHL0dhfH00GfWip7va0d1gfBpfT6PhCew4fbajSRxezMZmNJy93EVBNxg3+vHvM2s4
jIJnc3oUms9n0+uaG/34dGuvECzoZHMaBqXyeNGzF+XLIHl4MJ/mdjOs9Rvj+I8HLseRP9lxUZna
K8Rf1NpzES5UHb7s19x1LTMOR9xUxrh7ZMUtY3x8NzgO+jH73InGT1wLd/+gKFo0mcyak9pZEvca
41EYOeHV3dNRz3veQZDmfaDd4YYeLD9ZemaPcfxsDXkf7ucXz09B42n0xyA8mwx6UW0QnjyEZtSd
Lu/RlRixukiXT+HN6GGexN3eRPzr365GA/77V7Vm/ZnFY7r5t4v4hhYuoz8mP/zUSWek1POx/FDu
L/PtK+qUIJH7ly2pJn3StSLPK5MFhRqqL7Id1k/OtlCDpIBYg1zTycs1y4WpXIOPzSTre+leYBtn
hBpEHUqCoECratfIrBuhBusrYga5yAFmKCUlZIQa6nESk2Hz3tFdyH+LUKN/IklLp+xFwCvpSLHm
uncdB858Zjdt/3vsDHj1utHz9X30Dzf4GiRxZJm/Gb3pcRzMj8aJF9HO5Xh+50UhN+LUu2arW9HD
7LN13RrMB9F1vzPoWtFL8NQY3Z0NXDd6jP8YWbNGb/j1hQfQGFxHPd+LZk/OUeL0ooAz1XXvmsn4
+cQcfE14H+8G8+hxft0wXbfZ56Z/NB4/xvz1duK/HM+Mzvz5NJw+RaOoG4X9L/fdv/PeDe2XZr/7
Es3v7yPr4evdLInGvNfW0It6D3cNwjYa/sPzx3EtbDwiA0xGSTR/jILHQVSbPTXue16TPxzHfHrS
NGa8g7y6iW9GA/+68f+o+9LlvG1l21fZL8AqDuD0l/M3SJZkedIflu3YAEFwBsDh6c+CE+9tKYl9
c+pWnXNS5SSSpY8k2OhevXp1I5rfrfY7wb64QZ/EnU4iu0HorBGQ4ksMcKD3h6V+iOIj3Ru7T2dA
iBlQogGkWAy2WOJ6SD47x6KrAT6i5HAbzIlFpo1PrOEcY+MlV+Mvmf0B0+yXdDCeFC8/qal7D0Hm
hdh1Mo5fpu5NoO78Rict9St/V1k812kztecDsYBLP/Wct7oIjjoP+JQNwSe5dynx53Rd3YQEjzHX
ia/tdO+Tkb5bgofVJan5Zmh/CUIsGX706NbUZnjQZk37I0hCZiUIcknDv4yI/lNXxlZdzc5RTPLL
7tdZLPfc43nvsIp74rptp0ie561LmwXGIZrUWj/Ny5zuy5SQtkt18K4X78boziLNWVpWVnt7sllx
4oK78oOk9YFZ4va8Y2qhZMkysJN7xInSTqrbOe3887J2uavxv9OeWOucsBrhz93ySep8EvdO5Ge2
lEnj3Cxqqg6bpaQTRTy82Y9PDVZiGjMx36ltSprtzmN4a+GeELFW8/LObs6klwmzVBL3S7pxlbHI
SvuhKXFzxc6WQtbz2V2PC3RxR9ylfCZpfuoVTQKd0qkDGnroh3d8+gIseY24j9Vf3mHwh6T/k575
b/33/0LXjPzwp475o/HMOepQOMBJLT/mnN9+87tnRsYJrgZHlP8x8g3B9D/O2QjaMDAIwpQXGSeq
Y+AYPBy6Da8OB+39xzljuBmyUJwohsKB72G+2T9xzuaQ9Be5YADVL8Z1gTb1jTT4eax3gEs7d3ec
zObhLVmDjFPvnqk+tWh0avacqAfXGvtEq3eq7s4HVa8PInJxDNXMrcSlXeoIZJELtuK9duNUBWkT
iNyh08md91yOfqZqUk5NkOq+eRxd9aBmnfY1yYR9pJvarqHun/ZNFlEoHh16UUgcvHYsg1CnR2t9
CfBxDf4/Fvrh6MIiHpss3te01gBGcVdswZgMR5cuq8j3SWXEWopWW6/7Wlxp1CCPWJJIwEeNiALe
UCqPXjxrfH9IfWMH8twoq6iJU9h0RL52vOkP/pUPy7lfgzc0ILf6UFnQHK9alnRek3Ghz1awlCRs
8t5dn/Xe/b8Bob/dJc+Q0d/+1P/KvQTo/BOQ8/E/h3YbJsQNDXf2B2WDgwcwS8Kc+QCO//eOmv9s
IJTyoU90IZgDzDFa6e/oxshbUNg0fTiYnozizo8b6Ntwij9G5JjRsN8h3LPXA4rrj69/pGzMuNIX
GwjCVRvDdAwLBMj0ArxLugykY7GbAVh48/rpiNy72dMPNVnOVi+yWL/3O0WRMLbnyG8rK5FTfx9K
xEpmlUK6rzxGbz1rLaVoK9Z8Iv27GZE3mu1kteeHOJj6xLeOxDv42XLoVezy7ERt1YzNmdrBnNTt
XLQkyLn73rbistvlKeD2K+a1lb3Nn+I6uLVZVI7i1LR+RTz1gB2zJzNZo9/zpT9w8rPV+Tcmf4ni
/9Ys/w8bL+zq7403VfPHzx//zfH/br/4je/2CzknjieHiOGPaZPA2d/tF91gfwxi+jbd/rvtuubo
WvTwwaC/nSsPk/qOzB3wl6jFA7Rjj5hx4P/EdjGT94XxYiaXmRJimjZNV2aA9ODHTK/fgo0Hdehm
MZPvRQsQHRwPFrOGVO15I2mQ8vrBo6tIaB8+oigRJt1Utlrf8A/h3pTzKN+7a9Sk+0aLkJPmYbMT
4U0cJMCSMtT0ANUOQMN2BMLBgHtVzzfYzwLAmitgeZUeMliAqvc4rcmq07DXUUYjwRK+W1uyBwDP
UXC3RdGjzYNbGZif2drf3GV9isJs0YVQ9tdhfkf87e3GD4QEmxezM8ZFiCCSy3d6uQjHIkUTLE3V
kITwOC6irX4j5pUnvmdv+e6pOdHzcekOz8q7eiubbR4z7ogxVUf7dLDhNZibOKU7Yk3jBGM6TXVX
NNtZ2WPFld5ut5G5yR5qCuC75AOPZdEstEmR2Y+lH5z7Roy5rWs3a/J9XD5QhpXs2un9OFldMnXI
9rWIpqL26ZaoGNwX8YBt236XiXMZ/E2Xrq36ZI2Bl6eVf/UbdrI2ueTubvFsWhnygHB8Gi3+mkpg
WhnyJdvsSV4G6j767sfZuZnlrE9ICXWxDEO2C2RZc0eGjOv1aSdOKmbFE6evPx/HgXXe52zhA08P
i43IYey3Affuu3m1k3Cbo5K7I8hOCc6ov11cfhTeWoPbIf5NtyB3GwN1Q9bj7eK2pJA+XvomSrXR
V2MwnFTNf5tCUkXR+HrU9bmrQS9E+6yRNMDq3OjsC8tPx34/a+4/Da24eovKdcOTxvOLG9CeHIYS
b10y1FsqGLtYIbKJyL23SH8Vum7SxXfuZlv4STMt77VqwrzhPQgnMdyptYil+xj7k0h8MpJsk+AF
qT+kTUivUdN/xSk4bWqBHg/hsQfrMXTc21qDs3JlXfVx/2THee3EH1e8+GTtZ5gSUTd7uIl0CD93
wDGjnt9Pi91Uc+9zbAYkoxI8Hf4VnO1GfeJL/bi1+HiXEWEs/S3Or72bbLA6TL0fl+CR9z1Lete/
jaT4dJCFJ5MIl0SP29kZugreo3Aa+6076Zt9CYsBySjyv3tvsfrEa6PHLkayq8GX6oVU89r+Flo1
iEEXuwuBc0mWHma0Byfqiyufo6w/bkC0Idw43bUZjvt429Zkp81jLI/5pGTz1NTultXkOMeAh7Pl
jLkvp6js5GRnzWZ9HBovDZpWZk6MLTMvSyo5vfClezqId99E7PXeuDrpG29NlihVYaanZN3CL1Yw
PE1OsKfb6H4emChq97g0K7myVt9r5ScHB43Z18Xehu9x4HQVKZYPY/u0j72ddciamgnWPExHOTOk
bF60ngYVvOfW9NpbYb5hM71uZOclIwcv0B/p+m4XrfMLxtAxVYUfSzjGoxIzhBJTPgHTv3F9P9RW
PE3I2snezeTkpbZDz8cetVnP6ZdtZ0kT1o+L0177cch9k5d/Czz/KP7+f2PR/jaQ/2/Elz7ew9+H
6MScfL6wf71tZtr0/zotRh2xPEvZzAd8j9g4UhuhF9JEVPTi34cYf4/YON3StzFCDsd1GDmQj4Lk
96iN8i+OgoZMwjGkGvbef6I2jrGxURzCBJDvnZf/AHGavrNnJgatvOkfBCvtIWijTeR50CaBltYg
eZ3tnfO0iOHLtoanNiBn3njYhM5nb3Bvtr6vLD2+bZbp4Yel+wPj/Yh4/wR4zeUjYGsc+m7GzSCh
/REzxLUfW7Fq64y09E3dBafF9c59BG84R6d1qH9RrfxzhorrQfNgRudinjTOHH1+PSYDycM1iDNf
kIfFOSsu0nCOz/0yP7h2l/Wk/zLNTrH6fcU757r0SxnudRUd/s2hvQt0LVcm4tvRrR+bSD4IEJH0
cC/xOOdr4NwIcD/y3d4GoJT823m+LjPJm6BNtolkoQhPUddnR91UO2WJ7uMzSpjIKyuBesXqWpWS
Imuac9y+2sLjcy2sJLJO2qf3y9X3+Hl1ecVZeDI/jkB4BlNQjJ0s43XKI1ec/f68aF45Lj1xIUtl
Tw+hc10lPQ2OuJeH9crnXTWNdeUOc16jJNg6+CQlS4TPc8veL+2Wx5Z9MR+6hO6FHOTW3qOvO5vz
f/7mMdwAVXAUqj3U45+/CVBeaukZiTO3vx3JlunWy/hyrS0vCWYn/e9cDAeaQooN5By9sHJL9+0Q
aD9GEWLK43guh8MDDXZp2ikDVsh+fjX3rzYVhgOjE850hGJK8/NnC3nj+2p14ozbYXlE+oTnT9dg
eDPWZ8uLEQa7utBuftAbUQdVF9oX2YjKqo93VG4smQLn6sf75/XwbnZw3DqOvyr7V5sBPuRPW99w
/LhT9HEDgjy/S1azwe/jPc72ISo6mIuYw8feZ7f+0X34xYr4Bvz/GMqMn0Fqi8O5IPoCNwQ67MeN
TjxJ6lDgYiLo7oJtL8fFr+IVleFDpW67Z1OgCxqvec+bc0vXW2WXXru88rAp930teaQLWx6Z0w8g
QPHr45oHKz8vy3VaoswnftXqvay1vlD80Sg4keFLO9FiQ502HvwEo5XSYdvSuKNphAupAz+2+IDq
Q9JHzRlpQonhDqlHh+RQR2YK1NTRSVyzMgLE23uaDKtGqAXkoE3uLHvGNgYOl+bW7KcRp4V0p8Ru
3yt3z/zVO3v7VsxTc54BL+zt40Q+1AtgaOCnrbWVIz4MiLz0DgbYvZe941faEdXe++niikysLA/G
9RIB8G1uV81YIRHqwiBdU7v2RnlqAbCY7achpfkCOEabd7F1v41PvrPmXD7VFMAm6pNwoWV9G4wy
bQhP/Ynl/KClcgGCl61o7S7hTW4dR4aCfjI0c6K8+sHtWVkP9TUI1Ym7fkVXnprHoXOTy27P1jFI
ey9GxkOLdWqy7qhc56JcVi2Svqd7/BDgUxm3iv3gqasZHrmrLIVPwlrxzcqdgABb6vwg8tKEe9au
H13l2MkumHvrEHDhDXfX2yVYr7XLy4HKKZ3W4WKhFn3aQnF37CjWbOvEEme3h9T3u8TpLHYZh3BO
t67TpRXxFMnvowCGH6fl4nY+qgWoyCt8jfWwNM3JxqtNdtnRWUXX+Ei6/JTj+6L3UR9uIDdQp6bn
KVXqogd2juf+6ljrrWi322jEm+JDGkdLFg9L4qTwvmfE+VdS1Fe5kDOdYDTjXs4xSSiRgL4iUwMM
MGjOotefZry3QIHpjNyKY7lbf8tVXYz0yAYdvRmlPBnRjLZbRA2vAqNZ0ehrTEU1Up2zUaTROqUx
obka10RR1FPUdjvRS92oizXU+Ub8dIp5teDdtUfw+ujX267p76L5FYrF52UMX68rnhovYUG5aW+k
KQ7k5skiYUPTsWV0qsuwpin2xM7223C3cmazymnuhv4oG+qf3VBkfNwzit9qlHeeG1I50AERbCc2
0/LnDsW4i2fuBGAFJ3IghKOUjmMuX3jYwdrI1B0izmoXuaYuvA0ZmiuqX1zlJaUBVSSmiGDQIMg/
nP1hZlz/6LWcWPHVCpo4cxydWyFJV59UigWpFWDlZ/rgd6gI4bp+hxRkpcUwqTSMJJLc/m7f1sKs
StxDuMTtbFUkpfi7iPqJv/qVRUEJo5Yz7l9DVAg56yo5svPYsJI4EDWxD4S/VaR+uzcb0jELZtpe
TXa1tXXO1r2kKznvtrjuzvyK42ZUp/Ol0amDi45+XXRKnoZGpZtd5+ZnRUjLaT0yY+LGOLdhuIMg
Jrcg3LGs6Z/GXLN2JmnBP4jw0QvJlBuOQbhYWDt71JeZ9tnkgkJvQccjZzP74efvyvHNO39hEzhn
DVeDdhgDFl6Kp1Zm8c5fujhDSeASQoIzHWthj/yMRM+d9kI25GY/4mu/HiXey5XBN447O7udfMW3
6I0nE3zC/TLKV7Fwsi1SyQyE5BJ14WudG6fgMz8RW5fxCXszDF+7tpVrOPuI7qX53gYxEp2KsJXp
t6eF1xVtkKqlrSK3ObuoH05QTM2qzon/SRAbrnh6hXr6WYyykhEKqP1WgjO7dm6UxjYy+Zmc3dZK
DrfaLVXM7XiCzElfjAPx67Re2ptNHiUj7D7YdNq180m4azkrUZk9HAtSjWIto5Hl+6YuaoH3B5tE
Ip0HkpbefJRqQPBiImMBAhpkT/GeutGe2BNPWwJUMq95Xbvnoaa57S+nLRLX0EGw9ubS01CNBdWy
sXPo0teWS24UI4hg+HoTmQnePYECBzvniI+S1LTkA8tXaJ/MR/f7mpvQDPAP0Y9XCSvMDpdnStz4
Ib9vsA5Ry85Nyx7iYSuov+JBIRNDKTlkudiPLBzaivf4g091dv/GgqchjBcElPgwg0jjQSVdfo+T
Tt4NdP7I2uHOd3RqnTytLqH+MPRORs0tdNstt3XRDRbYC31Lxa8khOGf8JbZEGjMJGZiOAz0BeI9
UJGCus+KsDftz3xxP8fz/FGt4n6na9EwFK4RBGZTqbenVwzuPNjiawjGbAGPuLX+uUdV1yO3IPE/
Dg6Izn7ywQQBHKAc74cqt5ojg+zqzKL2AwF2Gp0mjRDTa/trMyO0t2uyNm/kcNxYDigcezlZETyB
TZK1ZXkP1+UtXVXj7ww40KF3HrqL8ekacYXWpNqsPt1QjXf6J+m3KWfbZbO+stHK8bav0DQiotJy
GWQq4HrakaWtvMOBeim3abIzv2LtnHQovgGx1Kv+tB3kXEfOZzsS1dZAuQWbMR7UmeLf52egDPDX
lRXTgPbSOWDxAcVR4TFjiV4mfsvOhGiw+GahR47AuB1lB4ddyzdxiNAPkaI7bqW0xB0m0j56kbih
ZQgV5gTOD9gRmg+whWObtJA5zDO5sZej3Dz68HM39lcRB2UmE9LQgYKpDs8jztBSuu08jrJ1qn9z
gFNc3sG9BJV5PWOgE4H0gRPxi5SF/FVANX2sGCsKYuFb69KPkU6TPTgcKuNsnIZreHRVtHfX1uXn
DSJKO+Tp2jV51Kp0GfFnU6mVah6WBhWRWKaupwsWezcm7Cx8v23j9qlm3TVkLFe8KQ59O3XqFMr1
toHmLYQzhJCxGjqW+81RauHl7gjtLxAvhUHzvVycvQw6mthgsGV73LYEiaqNqLsCBtmiMjbz86X/
VqB4EUAwZx4lcnQogqoPXkYsudpr349xpllz8r2ULtDsRPD0fC1CGypJYw019Dk20FiLSBCzEj9T
th4YWaQyBi7q0K9mvadSvjchqLUR66h/s+1+dYSAyhZJVcPPRroJnWY2QAyr+ZBIAf8sVB7ioEXU
z+tWF64CrIc2cfAQprY1t1aRrdoqRgKQRVGyw9Ib6Lj0RybfuGB9LSQV0hGZ7UoobVXeYNfZ4sgm
6HbY3CWjd1kZdIFR2jeqoDuy/2VNaqD6dd5Kl8kTofLUbToXgCs/X1zXeLc/L64HkThOsjA12OeG
LcKa21M4xJnF+7tRwqs1a+EjBEknSGqdxZHCIh9ZPHVVELX34X6UfOuug+LwF+6NiF6vkHpBPw/B
4EgTCls0ix8tQNIUkhX4j6B/Mi7EPPfP7/6vdodn6m4+mHkUfF/syvEYWONHHGRFQ/NuWnM32sDy
x7/Y/IaGeLlG5sgtEHIQ1EcvaYp5ose2OEC1zgZEIPyqjvnvHRp/6whN/9qfrkHsCN2JqHaH6Id+
/h6seJrbrW/jrJvZA4cZ2hZQ4e6BiUAK3TbnAVElAr6fsTdR8DkZ5AndG7ARTQghN6g4/2J1/8o0
frwl9/kt9SNuVtW4JVWr02z71UqHuyMIru4hwLzp/Ocv8xvJ93KZQXV+OwYZ5JM5KPxHX+cHExoU
bBpn68AeiF6LlraplvBULc1NMJ3G/s4DSrK1LnoVgKfgabeTXwDkv7kPjMkzcn/T7/H8PsBUObrT
dZTFoBG01WXbwnIDAJoJoeeAU0BYJGAbPJG1FsDcOibSOv18Nb61LvxpNYiRVH6r3IYvVn+wZs2o
RsSRizzprqtYvd0OIDjieL01xrD3xkjwX6QLBJJ4mytUQ3hqIpI1qFO/PC1a5wYgGOdN5vYXC/VX
MRE16n/f4YvYPS/jGEHUHIGqyzlpX+2alsPyfh8h1UExpxM9QPcvrcQ898t1AW3koxDtYZbPy9yP
7ZMVBgD0UPstad+NieFryHRRJlUO26t5IzW8fi03sLvgH/zfGzr/dqtC8/EXt2BOdwAvDjkuCV8g
xtV3NTkmPPg3ksYHWeOwfLH52WRtO1Ep4/TB7F81rqCsdRKgEjbQdKBerlg1SZah36GFiN+9MyAz
7roPA4wpUHhVYXedY7xx2J1Cq8AKIRSV7OEbqo4QZtaLpLTsI/HBsdjZ0v5NtJ/Ibp8E/F8kjfdV
UEyq1JBnBuBZwIGylScKa26BGq1d4y4C1Hr1aRoLJADQtKAiHvpQ87PcGDsHb7Z2QK0AmJuuYnco
OAHcMqgBSZzhzwiIUYkIaWBY5ywng0k8WOGo+tM+Xz0kMjVSkFluhRwBQhBdamm92fz2aYLy8ht/
6EJ3ALhvknUL6IOgtmcScyQ5axugqGnSZJoY+hO5Q1pTXd7OjKQddGhrc1urJ+MIBp5ZjZOhgnl2
cX0ep67PC99yzrpZTjTYsglR2vBkFj5wlunKlsQE8cPZM8OttGhNsVGkXJfcoPYWaajNRdar676c
agccIE+8kZwNdA8eGWrhwdhWwRpdI/gfNwCvb3nVrpH4KSAtdy81oGg0504Dmko+jnDYim1ggUC0
zUHqWDphPhLXaStpqHMDCdoYdw/iMmh/E5uVDlad+8dRLkwXHPYlOxgDmD1QGOhnscDsfbUDKzO/
FcAPH8OMdpFXBqor1A28nlQmc6BoHNC1yinhVT1bxdw3eYtuGGgJUFZa8xmNKZOb7hC7AlVmXrRn
Jqj04DJ9oQrLDh+j2bq3o6hqnWLYaTk3KwrTpGq5LuZwhcCDVDUKG+Y1USQPk7QyFCw82IY64kel
xg90fq0DdXEbJIYoUG+Dd8PlWtQHsJDzAZKILDjwcDC0Pd4ytu9ZcycgATeAwUcMYBrJEu5O2Ddh
j66zY0zqbil+4Wz/CkigNwwiMkjujYz+uct3ao96HWY6o9Wnq/qIVLrxK+EEKd3qnDd9xggMEpDS
9iq50vO0eOdgRRlp2c5eAOTLli9An/XHxtFfzC5iyO9im5bG8xoqzhBPP79ng21e+kE0OeJejcQf
/cLPb3mJJkviJAhkTu7TsQWgwB6nHZYF/tEwg5KqX7h7769gEA6YgA7PHO+BmVIvrugMU8wo3N68
QMM8Ix9gfYb87YmAU18AHUXk3RgrVzY52xH4BwRKw8W23Hrrge1uQfkLKNYG7IKujq4WcKRJOegA
E1rS3ZYZpPuXoF1zz56QZtyL8GGtu9SbRCZrVmwW5rh2vy/k/0xB/f9QW4prsP7f19MfMTt9+Rdq
6P9KP6K9ffnLirr5iD8q6iEOR42cCJ0fOAsDWkwz4vOPijpGTELXiTTf+9bObtSY3yvqODgSB8nj
zE6I43C+BiL6vyvq+Csnwtzu2JTiDW34T+rpLzc4hnJBMOJDP4pMB90rL9DUZs+Q9C47BGw+GgkP
1ZdUkAb58fRaBYg7O+JSeGxvA7Kd0COwUHrxfOokrlu/2mrvvh3D0w+reff7Tv2xxP4S8Js7gszA
ACgk+H9iFNCatUsXUrIibvwykFDERZZ+G+7onpi89ReYhbxETb9fDRp1FFrDEGvwfO9OsaVnuTp4
furInKuZJZS6id3HJV8WtBSO6L/bJPxHdDyQockYJfeNRvYardtbyF2CRPrkzcTY427Fp2aps2Mm
X20UzFCqgmp627uvx+Jk6Pwr0HdzRmlttLx3i8+rKbAiNIbMS9qhAJmECElRP3+2lILT8rps3KOt
FD4/u3r97OsMRYNXlM0uehSHXzjNv150KA0IRPXmiMbny+BqoRs9HeCXuknDoUOY5dn86yxf1WDH
fv6CX6ZP35Yc08YgUSY+iMUXJjexWk56g8nVfS6XuUvb3bOSjtExlcsE4e/2+ecX/Mak/xgScEXM
EkIZF8Nu0HHwkqSaW6FwMjeuaDfjTbxYlUFdi97bQkCGZncsHSKKalC0oC0FKmFy7JeGiVdjRxpT
77th7nLT2dMd95uLateHab5hdCg2ulWRyJeqsciUmr3x8xt3XkaWlzcO//Bj5rcu8a7bBq/FV/4t
i9a3ndX8xg+l07o26jjZXNDBdBpWr+JTGCVMj+gQ7TaZ68kvnHVI/js3ZJwSZqmjPm7O9Pnxhuqp
G2w9C1poOjzCUazJoaEwtM6y737re2CDMIqSed/eutuGgs5+tVRcisl6mJX1+POb+VaDf/lagUsi
IBO4DMwEeX4zw741lCjfyoNpfBO61ivrYNe4d272Sdh5SPS7rSFA4rVpk2JNXCpZtC1kgZLL90Ow
3qiwfqjlFe0PUk1zqjvxCWzbewlNryux8Wsx5VKs68mLu9dDuA9ZGHCoC1MnRpfEtL9F7R19bjXU
hKrHNj7EEiX+/Nu2BLfNwD45K4S7lnzvuIMGOmufIk/kVEW3Kmy/inou114+DMp9svrgrRtbiWXf
Cun0aY2if+HHqHLvaCmmDNiVQ6877f27EWXGhHL2VYX6bTD7pWT++0gFuY9qTerU4lfqkJd4ytig
53wjeCHxio3q68dXPtWqOWwBSr/ZuydlLSST/HiLMSBbol2Y28bIvbTRcv7zt/snMeG365qhEzZm
X2BW5wviJ1TKAzOL60LJy4/5jVLRlgDw3XtNWK1xcAYHnDLIk3aszM+vbeRqzzAkro2zlVD7ALFM
YOovrq2bY5x60rBi33xxWSDpVDxCejHpzJ+PKelbdYNUQJwcX1Xh8ohJE8O13j7uKl4g5XZaDCkY
J8g2h+u4zFADzy1UmWS87bib8dWFK38lwMgdh5fMHDFEcMBAa+mmNGrtVw2Ea+hhXCVEHxdOlzbf
5Tygm2J/i2IQvtvLXz0y5mz86ZnNiPEQoAMCG6Ozef6eGcZiuKgZ0gIzOkQyLd2jjeoY0aTo0PQ8
euEpkPP70EEs9EbUFiDw+aStcoqMiPfwTwRVFiuATryZ59cO8AMaXsd6jgu1jdr0Jd7NxC8nWzzt
bY2HbYLiwFeJmHjWh+jx9+inqQ1vu1VuJxw2WUq5VZLFvHR7U/Bam4oNwW0s2w1lNLfYZ+tsEfut
taCb0EeKGKob+3CXBBLce8ueztPa/DaDw25FXScQf6POrLIaVaxQ5q2ECMez0LAfjCH0us0HHx3+
TIei9PvwqyB+jVwbev7Yb3WyBlBorHihmtMAGns0M27Ce9DSuxUUz9LomiRiJI/Lsec18bcTYBtK
qv3Q5lt0gG2wPnoo7eWTW+gYzbdHCIkd2/GrnetVrnVE4O3Y2XbQWOtDn9zpu3ART6qrzzat79wV
qKT1b7hyz3Ni1eNQeFIiJ0NTbP/AFq9FJVfExbYhKLA4a6I+TuYN+2UOwsd51JnYMVTFYQhwVgNS
Cj0MbAqb1LdIFZJNJESjog/FXtbBh6MA0qLpi5VeEHyWbXvZfYoo19qf2qDO2jFiKbW7h062n+A3
Kr8llxalfEA1kfLAu//5ZjQx7rmXB8h1kVWZMXXgHl/4H2KTWgjHq/M+4CxbKBiQYIKm2RvaT3AR
70X9teYbuBrglX96ZbgdZJI2ClwYvfYy+Y1QfUJlB7VfHyR3Mvf3nlLXeYIdYMpGhsErJxWS0lkR
KX5+4T9xnJi4h4MZAMtjjMPBHPQXGSW+u0rrv9g7k+64leS7fxUf79EHUwLIhb1ATSyyWGSRFFXS
BoclkpgS84xP7x/Y7rbE91o6f6+88Ns8HYmswpCZEXHj3htmI2miCETDmq6v+y54T5Py6NaFvRWY
1QyDIufQkRmI6tS1ld9lqAiciK66PXtIEZovZmFvynae/LK6H9Lw1TTn599fqb1gvr++HZiwNEig
CqPHZPbxr6dGgJVGz7ZxN03BwSTT4tCUAXYYTl2BkK3CQOQc0o61cct1GOnoKkL4+UGnHZUQT2Rr
MbkXqX2gO1du7+xVkz8uMdY1WJV6xqnnQEdpPe3NHKpTawUrMxpvdQj2fYGCsUd6YCIwSx1R+Ma8
wu4mgBvSfGmG0XenyvKHTF5riQVvjyuSmfpDf+Kvyew/mcBI+0lC6JT/ev8NK6DSA+FuEFI8zmXh
Nzh4YCUSkDVotvpDW/ive4F14Sy1GhR7bPI/Pe0yDr1C9rPc1KN54SC7cQuxU3H+WGvpphb2aXEe
GYfgD+vxr6Hh16/9FBr0GdpXnUxyE8lA81UzKd+K1L1noFj5/XoSyyjgzwsKqgGFH+0rFv/ndMMw
2rGpa0NuQqDBoW6/aeJBTI1v59O27pDlatmqQw4xRrPBwZt8k2kHeXHczqaXbiKDIy6osGGq0GGN
GiS6EDgtVtkW3uTXKEr8YaofZ4WniepDrJcE0depWS0QlXqTE3lCKrWzQuM57NLMjyzxbdaaftGd
lKtQusVqTvRsI+v5zqzieQVSeZs4xbTqa+MR7HskYxSNP4aggbtiaGe/MqP3sLRPYdTdzqG3dTt8
iaJCQazL78O+wmGoOpmq89aF1kcrGbs7t3tPMdS+mXMuSNq7RDQdSZD8pldSX+eOYSLq3RJcSRnT
+2BKbT9pwD+lS0wUQ7YqIoPerp29tskFXYCzoqQeVjGORSthrCyx0SN7V4Zy23v26Fe5Fa8g+kQ8
yPxOnyqMkiKMo3RRa6tgbrDWiau90oebuFX5Ju0m3V+qEgRlUdM/jYsAqK7z76ipen+yYmwV8q8q
nZ7zkbdQhXhEqHA6dWyRNNAbn/7UpY/SV3SbWusYm24gn4lvlS3LXWRSSs30ClKN6CepdotkKnEd
mMpVFqJYqmo720CIfeij4H4KCJl9ieBtFkvh2th8+lze1AU6siG/d4YAXXOWbC3tqpzHEbFMeGnC
afBTO1lHlXbTT4oH02HQ5G30WJ3jzql4IInynaS4b6V2LWbShGCwb6OWW6sVsaAZp6tA6XiUefq1
bKx7leYHrxxuBzP7jvBo7cXNI2ZXMHVn864sYQ09aAF6BFH7oQjuk8Fee6V8ijKeXOkEvIJGT7da
ocU+VKWuIvNwhzbdJKq6R6Vu7+3s0gzFtJNRx/vzvpuakWGuwItozPI+tjPgknEn25G2mzAf00J7
CMvy3uNj14PsLp0Tbtw03bVwWPBsapuVm+0nxUGpp9+zsWjW9siTsY5pK51jI6G1a6Mgs7M7MGdZ
XWlQlbCg6Dq/n7O7NiIKysE9VgsJlHQCSYZa1aIz/TjX7xqaNLnhXttGOKxKNoXfud0Xp+H/Ned6
3EJqiSJODzxCesy20n2ZRrflaJwaNStS3+x7otnPSsjrICXl6p3qDHjzRF58a04OhZZ23WuSlKb1
nkJB1jPmFizkPH0NHayK3ASrnmy6Dgd0Xp59kpERkkPDQbITUlenf8uN8UeIHQmJ91W8SB1HAQhR
R+1bZbrQjzHvchvyDbsSe/oCeABEztYrvc00wHoTMBDzzI5W9awBXYTI+9RQvTjtbTRU52RJ37uZ
vFgb0JAVk/ZgttDGhc2DwEqjXYnum1jYTb2Jedaspfh/BLdBMtwGWvLaWMikvBLtWXIpIHH30dRs
4V1Nm0zpN3jk3Y2jh1WBeG2boL2iYjv2SotXoyLP1ga+e+ickRX7mqiU1K7UgfIgp7jDWln9c2mX
5yZ0byhysnU7BGv2hd80avDRyG71qpGrmvrYnNvbTt471vyYdYgeDXHvOgg8HQ3HM/suyYEb8AtM
fcOqAQ7NutxGbngfTTYJOAZ+9ZMuxNlQvBs3wmcgyPeayB+1xn2Cv/bcusWtZSqQNvd2LuAd681G
c3hBYdX4tebMfiKtU17M8Q4vtRsNmfmqqOwV5WK/olS5zdCTE4WGjerzcqUSXNm6/D7TqmnnpbMF
xxcir3fXJsM71Q4859h8xlbmJXCxAFOuWsUvICZctA4fHoT23lKoLZV2VaXet8JooaIYX2DQyO0Q
tvpaa+NHURUbp2PriDk5uiW9S7uS1XVXCfZYXkEclc9lFt727vA1wyzQadkTXrtYJ2SEzEZwmHPI
XuwZi4g5CNchdPd1Ywqxkv2mz+3TNMP16xyFR4ubxZBg7kQYYnFWhutc0OWyPZ9BUenWmeLHUQZX
TsSnDKM6TgWXMKmbsXBfnG7mdcXRjadVFfJNdWqi3ai0kJugiFqMoPF4wWnFQgqZadlLo3rfcJOV
YyKD7Gq2pW2wC2mhU9yhlbdC2x+7tZ4+wghMt9L+4WjWfOVGgeenrbFrSnx/yvmqKIpHvZjXtliq
pBhIgM3+PRrdbSmz6zIrj3o5auj5i1U4YJgYiuo8GvljE2L9o6vumznJx26w32WpvcWqYT8lWC2K
ZmemxXUnjAAuZXzJ6+ESIlht5u6qH+dXqeJXaGKUcsKkEtTqfTosd9apDTPDKbmDJxGxRkrJ0ePI
4Sppv1TQ4v0F15ZJ8iAj86VLeWiL0lSUveU3ep6SZFtwFj1Q0MmoMK2b/5DrONbfpDoIfJgEYDI7
mP9+zR3zwJppx9ZyM4TjJiy97ZjrDyrVnwusCrpZvbTDSvxQZozTTuTuHOMlnYJxn7nuVyDnzFTv
1N7Tgl3G/gxh+SPpTjzepoq8F7DQ56iKMrjfbKthBKQaem+Vpj1/aKKLytx9p0f73rufezZmYe0K
jRpB1OdOb85z5bwpw+WpkUT3TI0AE+eYy8r+1rH5K2HxwJQ1H+y8/xZHWBa6y3I3kvwxlw6fXOFr
SNczbo/jVK88d/wucrGZZoTtgWeTGhWPkZcnlLMP7lT+IS03/4rgLPPrEGsh4qGBIj9VUHZhZUWX
F3KDbZbjN+/FSA2VWywQBWlQH4gd5gjYQO6wGitFE72+dyFrrO2Ew64vUfjp7hk/GNQX1vA85gnY
/lT6g2Ef69m6R2x/CrzoZMazjT9M7PrapG9+nwxbf1NcYUzgQud34VOAyvy6QJI58ei7RnJT6c4+
6otDnXGoZVpJDE7um6Q+l3V1r1p3WkE1uDHrezN0dgqHQKhlpGJJik4kH14CnZNnbhemaPVIH39v
RhCbaSK4Fa+s09y9qRePoqgeGxv6coZ1pKVdZyVp7+/vaOl1fc7uWeeGC3rswFj8DOpVcC7jADh3
M09y2ji5/lhZzbEQdbNOQUmuOmOXNtF59hbrxNFECxTG8AOj50nQka8NDpY0K6xVHT4lSWrsHCt+
t+L6T+y/v71MBlDSh3JBHj9rAdyBL8GUEM18WN5XMyt9BtFz8Aw1sxeOLWxA64V2zl75/QP6uy/m
jTOZAjdl210c+X8GW6GB13EsZ5ciIpzwx0rttZ0lz0mfXttQ/sPcQvSD5tsc8B76/Vf/TeGFqBdp
K71+Ooufd8wsEi3pk9bd9KPkXHfEqe6c/dyBOY6wOl0j/8Py/ouWF5SDvhboDsQ+upwfKMhPcvEi
SipbWY27URXndS75U9+HV7EqNOC+6Ntsa364EMc/jp9OyScn+b9pcv9HsTfUp39bvfzP/9TB/uWH
/l6A/v+iaFw3f1oef3FevO/e6rb4bw8/+bd/eLssv/Uvpbj4h4kgGess899y8H8pxV18v6CvA57B
BsMXn9/6P0px+uBkuuwrfaFL0G74l7+L+w8opFgv0qTTzcVo/7/U2f5L84x9u0w25bhZZmu6n82J
8rgPe4X7wsarXBopI3aDDtpRDb22g8yx2huptxcFNWlXbNza8JtoujPwx9Mme9M04TY3q72lyiu6
xvsmhtMFYejN6YJD1T1k03RjBh3+r7Y/RxlcfDhRnrvt++56Kpy1gbOKWJxsXUAwu1sbVbmzOafU
sO2a8hDpNud0tK7czYTEg67sNrKWoJitKnvazMgFFZLuMgn8pqqv5ZyjoWu2oVLXpsAY2SnuHTM9
OIOGD8d4E0y4hYEUDsLwp7Zbt5F3dDub/lJxH5ny3h6C+zQe7tr51mm9w9hlhyFKnrRQ3fees88R
aOVN4GdtQ9Nwk9liXXnJ0VQ4Y0TzzRKuu47q8uTQhmyy8cZMtnqbrhDn4dFyX5NxpFq/K9Q7tffV
0BePaAJeNNPdWlgo5miXsjFdpybeTVIc8ow+twW7Txvu7IchGo9dlW1yeph5CJZS9NddXO5+Wr33
/wQkfyYV/CWUYjKHtJlRb0gqaGB8ZkQPpW3EgQH2PUGV51Wa5IKzgGzYWdvRcjYBKbbQW7/hR7D3
WEVFinQAjX2z6rl22DlbnSyQRvJWyfzKi8orrXo1vVNgtPT4G7oe/II3UzDPfokuKK+mdTs369/f
x+dmHLJkPA8wTsKyDnXOZ3LTjGgMJWseLv3dFKsggculOppu/n0MncOAQfackqX9/ks/51Kfv/RT
UOrkOMdeoMJN1ZYPnX1G6u9XtD8BVuQferrG55Rn+S7ukGb9chbAz/41ALadFedRC2s91yv8hsNs
HQx7aaZorEgJBLiI0pL3qjw7pnb5/W0uo0d/SU74bgB3oGz6YA60/0/36UQl1UuZaWsv0K7nDOME
/TotNq0ebRe0i813M5MulqGNVFXs0sC6FpUE+Ou+1A0olkzuasq1QqueMvOCMOgQxadYqw+ZN/6B
r2F8hmQ/rpUxCyTeoKWkh78+J6foDVkmsbZeIPeR5iEkn12SmKdZeE/RODdU4I8cSomvvBu3kWdj
8n5gh9TW8kkf0z88ur+/HI9gIB0Lk4TPDYtYzFYDWBmg3dC3iCoazGjiSzTmq2IiS8Xxx0cNGCj3
Lgi7tVLZe7Owb8PsILrkHXjn8ffv0tDdz6kUT4hOJukFAYB//mz0b+WjhhtEEC9WXtuwei5FdVQZ
2YQViq+t+cV2kndqhCfc5GfbSVFUARYvaU8YUffF1PcAyeW5oCk22F/n8rZI0mfbSsg31aE0QSzD
Bb3TZ+9pgZiiTN/URb8SDRL3wVZvQ2KtvMC+RuFyiRKBuaN78lpsrUtxKayNkWSHKhYngPCtDC+e
5hzr7nvea896Yx8t6tW2n08Alj2XOCnLL6LqIixcrSzj1mwxMI/yY4fooHbVJdei9ywp99Kovqky
mrDposAp68UK6ZHp3q9iiQ6mNqyrpj4LAJcJ7tZspRYAZfwoudc0do5p4HzcS1GLU1fQlaEYP9lu
+KVzTiOKuZAE0W+mYN11zQ3GTsdIOcdC7/y0U8fOTt+XSx9aio3lzhpsoLBAbyXHv5WtkIzv9cx8
bQZEWyB9i/eSkRPnIl5PUV1AZ32ncI9uQ0tjyi59UVBlAk2DzAffhtm81WRjwuC2cGoLxL7l2rwq
3WGclPrZVGBF7+FXUldfPcYGTDokmVjlmGgK0kZ5aqPook3tOYjcecOT8NGSSMj/BUTRhlVR9tlh
qmH7WnC6GzbUNFCpmol9a9A5KzCFGoz0PaZUzE13Z1fgDQO+bMOMsD+1T10mbsyyukunGPN+AibT
IOK1OV+1ffu9lOljMIcHty0X+QpTCCbw9pnpCPrQtYiswu96Wc14HdBnpZUwDn2KNXAG9p6U66l9
wfLGBNd1jjDgMiK9842KrvXdlBbkkq1/XKuHQW9fVPTNF85oC46Hveohc7+FtrjWMpji9LItv+tM
3s9Q3YXj2o7CL2ZQYC5VZRdHucex944FSjqrcu8a9Z6BmfiTWVs+DSLaE8VJc6P9VMm7LOFf1MKO
i8EzF1mFywo22Rrp4oBXjrLx0yhD/FRJy58NFGdUzwITEt/WHG0DyJrHeb8mfzwagpc8ZONBusN+
1NzRn13rVKbZx64Yhh9jXb/yiX5RsF/c5lxKiqPSkk/90JGdTA9xubzBgu7GGIrvQypxwdaulj21
wH0UNfDs7JSHb/LhgRa/dzJANOYa6Mpxcei5F82KLt34IAPc0ko0wHbEXdvNzEcuC1EHEC5R0fvj
4kTmucWwtuS106cvrVV9g+et1lOjvc3jY6gZ6cZtOAKXs3YikxtCdZnsEB95GkOd1z0Yrna/7LEq
B8KJsZ61aXwO2WUQtC9KBhC0yO4wNnoNCjZcNdF/wBl6r6H31YL8sFzjtHSGrF5g+ZF/t3O1rY3p
TeBQR7h46iN5bLyJs4ZcjqNDr/hcjSdRJcYu14I9CZtVJ/eL8SF5HytZhXjrjd8Kj0L846fbIv5i
h+jwi4TL4oiL1DtknVvN9R7AcUCnWwfjl+XS6kBdrN66m40WNhq9DDlh9OZ17mFW3Xk5UwJcBXEE
79duazCtQh0XP7SqUu96rQ5LzmviEfTxwD+AbBTcezcrrnVOBy2sV3kHjK8Np2KcX6wsIWzkgJ3l
1gm0J4hxu164e91xj56WXzSJ/0o1fdFnXt+SUgelsx8D3pmVufeVs00x8sWvxfw46vUkfZfOeNvV
DoTHHgZo6xUTvJ2H0KXNCDVz7SVTdeWyyQ3of+bwQ5cdDP3WMtm2QNEDqTTOF/1qMr2n5cUUlnsY
k2O6RJrSlOxYQH/pxqeyqK/HOSMPrrdGwwUtC1gXcbKi55n4RblJJ4hnGB+xR+l3xAUfEGGzron4
3RDNo6zb2wIxT6TPz0tUtYg2icqPlQYBK0Ry7QGjDhq9DDcjBsXSvE4SvOLi8K6RMRi5ZJJHHONq
aNxBWDnGPU9BS8DyqjI75G2GP33wNLvh+0xMK+vr3E1u9K46ByU/s0TGRFcbCxygEMkOS/vIT80K
h9Anaaqn3K7PWCoC4NfoRdwZAXWWvouefaBmPrp2jtFg3Oovy58qfP7Krv9R5reJcZRNGpKMczb1
Ufajqo5da5+WZ7cYXy536vXaU9aJ0/KiMeFjMXQtZJgbLzqX3XjTCv3GSBjh0y9PdTk2POcI1HcO
Aza2ldLmbXN5NCbr9HGFphNeZMgjmmjx+HqcXYI5XcHHOwuzONi4I2vaYG7Mnt1kHrwoQPJqoYUZ
gKCG1nqt6CwFDkicmxMFJmlv3Ew89k33XDRNS9nH1pzwTe4ceVfLCgdOWlpavC2WeNyC2ulhdMkt
4xRmjCZBwbBabrSOq3upWgVRUHvqYOLMI5UF/wDJ8H1MrO/6lwRYsvGMx6UVlg3Fee5e3DG+WUL3
km6FdAz9sIwR4nn7JdAnmXlixRyXn6/w9xJeeCp7FFBDiQ2ucUNlRl7hPBLSmTSDoCNvzgNtiPSE
6JIIya9XBddcCRaokuN9lWDE4vo1ztKrUl8atc1xqVWnZemlNpqOKCEnKirjISQTzugT+EPVYERD
IjhzIagKV81Wxw9n49mKeSpNWuOLZOdr2jA7t1yYq4s3MLafpfndDnk/lPhre9AeRUMV0Id4Q6Bo
Aqe8CE1uzIHQoUUL+9E4D4qt1pfqsmTnSaK9pbN7Y0qWKD/9cfTLFZkFdj2z883ICe9LWp/1LCjo
P5s4i9JV2dgprJuDErVcZXO0j3kIC8VRloRJz13ZKMgWQKB2o0tvdedi0E5JeFIoDHkCZCGuwxOI
lvTRi7g4K7OPc9qv81vLBYcwyDo/4pFWck5r3tMYy6dY19+lN+xUnh+mmGizaJm00TwF5bYwwjNp
Knw7g0WzRN2o5LVovJHFf25Iwu/VTqOzumyScUrfXcc6tmEAYWmY/aEG9hc9az2dltus0x9z7r41
zRD7H3lukXGh2VjTzaEDWBmZZCKD51PzoBRMCHq10556s37XhyDdoHncl3Sj3bmALzCtdNo/fhbH
70oGbyNTdfLBe4bzsy+FtfNU8g4+zcmbcyZNMoeA5+F5xDpqvPEq0M2TSskQah2PcxPUohp2RW21
9NjCixrii1L2bhzljj33EkhSMkYpST8QU7ppytMcRsUuzxSt10bCPwom2mg0FHtb3BmxcY/dJGEz
xBYJIy80XSxZo+VClIaHk6Kb42BCuxXJyRxIHxOGG5RDs476zG96mLRIa8qVHYmH0PNuB+ZpbXKv
e3Vrm55GntPCpaG4i2M8RMu2WdfTUJMfYJ9Say9ZE7DG44OdUlFYXmYy3EqcTaND1kYGqwKmLWWQ
72R0VWf1OYqTS6vTHa+P5gjfNdCFn6qCQWgzrlphgVAt0xifEDTl1grESdSKQ6YgyYkruTGwhttH
NAYxaKy3ccJyl1NB3yZsebQSbZpjXDuN9LZOGNyYo2lhnVXS0GTHxoYhbhzNWDnFbO/mUseWCnik
5VTDiRj7XgPYKKmvjYFnUSxLLu4zSLiwnKsCOZuYPZpOOFclbXJjZ9apmGAFowqHnx7jBdPhFayP
QbHSmIfW9glrxZxthoU1rM5AtzZ11Rxxp9fXXp8/aIViY5u0frEXfRS1eIElR0PGyJo1vOanPnTB
Z3q4HkkQXOO7O6w9vcduWPX8/Yhkc6zQfZutnWL7FUU7Q0M/YdTbUE9yiIlSrmGLf9NHY2KKFYOX
cpiPB4CtWzXIy9RIrGKH4EU2RDsjosFYNNl9X8NL68hsLbX6+JeZlMEoQrCJ1Ea5x61+/DV4aLQy
691kzjiTYNBjsK9Uw56Le/WFTPMpdYyTxRizxXaBpYh/Vlw/1D2crQASHNQmtvCYXrtFVa9hSzTr
srdfRiFIoR2QPOy+YobEMJhkibF9cJpyZ5OHFAwmur/1IYBsvg0NGveO9yYKVG5ZhMl0DxNgSNRl
Kd8qkkffKYnI1ZzCKPTICi0K2rauyMeDu7Kvzx/VGxjUiYV85C/oLnOCBGPwjQLlttE5nFTWvw9C
fRxlGKX5RifPKfyX5SvoysPQTS5VIvZpTSbShgdcks8NeX/fe9dQ5c8fffAlGiwrprLir61+5Yrk
sqS2mmnulCquvaXQbIa7pbhY4IopC/Hw5TSfWZvzcgx0efQ+Nul7r3EXSwQcQvrKVjCSyYbBSrQO
c1Hy5IJf9rNlVxs19s46uipPWUHPvapeHWzhregUF9mPWNNWQ7IM3in9pi53LQhtX84Ax9iGoYL1
evNLPAc/dNgmOePchjG/DiWNvwYQLtc5EofvXWneGw4S4Ya7DtDttdWVHrvrurb2uZuiptUA55bu
J+5DlDJNtpv1Cbigl3i36Ry0MZE2a/1QSrLrhSLdxZQ5zZLd0aGrGnhqGuT7CnJBBOjoYJbZM5yn
09UXMGEOx+lrXOL4oXclvHWXCMKbDrLHLA8PXd6/dIZzJYxtE2ZfCax7M+0fe9v4Cq7wNEbBtWUd
Bo5fLJngzIyMtwg6/TXqQdxqRPXmQKJqM6hig8FPV5Y/8pKlj3HUOUy1J68HMjEBS/2ArdkNxX0d
0GHu2QNpmN27tXsdluPaGCi/OgLeVEaXOCROpnX8nsCy8FUwXrlV91h2+tXHGtQDvis36vPkpJdw
CtD3QqRXDTmGWQanoDf2tXyLp/APjNa/tA3AAGEbY++KwMW2XfdTV96CrOrkIx6H5ZBs9I6BgI6r
PS0AQIUwPGhx3RL2LmTIY1xfDTEEtTmGSp2M1DgaxoR/ALI+EM+fGbbMqqSNoePzggkGvYwF5/qp
SzZOedMBpRB23P4uKYx1hlkLXdq+3mqR2FwloY7wRbuTXoVNS4kHEpknwEPGljPAGeZrz7nUSK4H
B//ulAXrcb4VBidBtdEoymxS/cSOdqLRH4ZG2zUzB33WuF/TIX1YKjUItgdMHe9anChjPWOi5SHv
qq1e75zkznAgjqfeesbbpFXYpKCDzYN5Bb9/HX33lLYmNhmciEtWPCQwKoN8jZ3FDy2ejhVcTF0m
ewxRUJWkKwZDwZqFsPbUhDWnW7CqC/2mm8J1JxBxM0LyOtKALMoMFAZFv5y3CW52bldQDDoHPcU5
DYPFDq+VQMOra7keHFQtFV+6sOJYjdcDY16EQ50gouu0026iZklyQQ4KD1BoYBZUkp1Tm5VLKCXg
ITnoxwZ7MGgSlHipIfbwoPdWDvZDL8FI5+0QA5XR18adDTwzsfFZpNRmmkVviEeIi1vIT/Ackg4g
JBi2YSlvmza9q9mieiZ1v7Xp6LYFAYAbuoZy8BgKJlk4uK1hg+9XUu7kZL9J3PYru9yX9XTb0xlN
qqOF4bphzj41LFpzfCWc0cZeLzygLF7rAapjzbz+/YL8SwfCYd6HiZ8zHTUBK9/8dTkWJT55Texp
a+yRMZNTWUkq5Oxx/wtF8hUNHUMIOJZ//6V0CD9j83ytu3hh0XNkW34e1WN2Vt5CVtDW+ZJiFMEE
SSfbxEczojL7AJzVRL4nOt+jgmYUVvrejog5gewoajqQwQWbnCpWUUZaiYvJUaM4ngJz9RFTxNCe
l4K8S/qvFZ8CPwuIboEoBoCEZRdkZn9rOJfJSi9QU1cLwlmP8ilz63Ofe/sp7tdp1JwlsTNFGUK3
MTuAn2ElQakuIz+IMAMYrOrczfZpQWpGbwljAFFhSS25wDPWUs0sNWi3BLUi6M89lbBTgxCJZpPO
8m6BtLSZURBUeMs9anThZpLqBajtZHW2sf4GHQNjIXRkzPnC6eSck6C7zHVQmGNOY3WeKne/EMfZ
X09FXpwXduWytjPLO2UMIEvjixlX51bTTz2fqQqb9ec+DTTnML93TPiDYL9QECQBzXtafv3jzAjr
ahfE1G6YTxFCzHxlleH7R8lNFPZHV8dFYsmLQvhwu5DRcet2wyQDONpI9EArDfQMbQiNFCZcSGTT
9CdCHx04Je+kYWa70tL3oU7qprWksLKhRotTMhx9olCcHO2r5rSHXoanIC+umVVACpvUz2qiRu5V
swbwvtR08qae1C3U3hZExOJOF+gyLMozs5jwMgawK8BUc5XlOKlOwK3cqPT6aF1cEtl8jUhI/nnK
/3+pPZH87X/89x9Qrdp6engL4+KXQY6LmOc/K+239Vv+gzlA3cvrG/Vz+fazaf3yq/9iIqCwJzpC
4xT/ewjkvxX2jvEPDwYCg8bomjKnSNJP/BcTwfmHMOCeSAyl0b87i7/hv5gI4h+kuCh/mGZAp5UR
ZP8VJoLNlf3SV2RpIqdDwAQIIRFXL2fbTxE8nYfe0eOAKpHzom+rWwRcM/D3dMSo/l7XmQKJdCda
afpapPUFcCuiWc5MZNe07ugna1fCUsv85u9TYlM2kjc5RqQ2bc3ha01wygXV4gJrJ3W2l2GHytXz
ZUsxVNkFWVRITppKb6OZZXpdVs/R7JU+7Ke7vqSkEllzOwIx+CXTcYdK3dmVfsPJ/1orHIsm4Gg7
gwlWlGLfReL40xv9m8a8/eFL9HN+w9P5cDrAAgFjfTRVvz6d2TJw05NYXGid3m7odNTMx7xWo3Xj
YvO0CjpKgQWAsQzjkjLhFylqzpBgTo3cxMWHgWhf0wZYZAjaB2+GjT2K00cDKyYTyF4cM7BWMfcK
33y4aZJsN0HD3mVDvB1UgkeyV371clBmmdt3ZHn7JRKYgQPNsqCFhgwRT9iVGs658vDGM/NDbUG2
ttx5ZcXOowFIGJW8kdgCo2mFYjS4d0xs7QwFAkGheerTBaqxoLk7jLlJpkUSim9n9iMcpttYj+76
6E5YxAaGkGykHjPQg3PSbroCK2/gkQ/6ptmKa7fWrrTE5JI1tKASw58PNQoWrnDPifyzB+Adv4+2
fUwtcQqE8BPd/lbM6j0ol+ZHX3xrVL3re3mIpHu/tCe0skPUM3xz2+LwEb0+il/UzUtLU4xiZ3U4
znfRQzTTR1lGPTNJpOmHUyeaQz+T0nkj78coRipTV36NJdVpQzjDspvEwCV9mScaflO/YJvAE/1X
dPQ8j5Ka9wMko8vK5JdVXhIXrKbfGaHNJG3Gnq7iXPseR+3VR2DX+/C9c+JXplV3RUMCS1mwJlWH
taM5X7IWRdDMhNNloSx1ZGvYGxFl2392TnXmVBuDeeUk6RetKgGkay48BE/MbN0izNOOdSPQ2wQj
cQcsuMuPiE6IxSDEfq4XMVBJ/OPjOzsVvBZlcEgUMJSArExLN2WACwNVe7BbOmF+a2iP0xRcgoiJ
OZ6TYIC8AJxjyjXa0VYQQAH4YTa08dZpxQnbn57geOXmrJKxskLfg3a3LWbj2cF9F75Mj1SjoBOA
FOd/sXdeu3Fkybp+lXmBbKQ3t+XJKrLIolSS6iZB0aT3Pp9+f0FpZiS2pnUaBwfYBxigZ9DNciuX
jRXxm6UyFsEiKXo0zRM0qOwSoUTnomkwXKy88oRXolw5mBAv+qDeZa2q7eHx3IUVQlU8vAp4iJ1l
zJRbJGt2ul4QWbioytYGTCB9qv1NjroFDhggvPucaniaLEcDuqxZUyBmoQSsJsTUchT3coowepWg
NBlhvlNgg9MkqJ8n0aZt550CIKInc70ybH2v1u4xD2Zuell/7F31HjjlalTA2iMjmVQKazx8tZPq
pNQJ1UrlczhQtcsd/aNDF6FsZZKXXIVRkl7FAObBHIW4ws0LXyjHcy66B7lmLjAa3VsBLK2iwWcx
nPqbgADfsm7LLPdXyBFjZ5ge0ywbKS+pQPXHT1EB9svs5bqZk9Xoau7WnkJCLQxe/cB4NKvwaI8C
AuoJxIh4lpWC1aP5lFICW/ouprhVFr7EVnwWdEDl5Ru7t7vVrLl7TVUWThy8Ki4FBe540Yqk09F0
TbSaU3K0lq4nkIOyqwYGwBAmt1aOZVUnWDOr+xzBtR6MEBx9Fu1EImvu+5MoVBjqEAC1KLst/QGR
bd6XYfVx0sLXdKK6rAPWnri4o4QHcB2BuwXqCOOynCxl2WSPbpLzVZlDtdLB9wkb4l7d48hzb081
5PLMgLODQ1ZpQYIIa4ibM7LT29LfjwPdLOleFoBsNs11aUfVKu4y0hMNR5ptVCujwXIex67lbVjB
hWTb9UBSYQWQWs9V38IHD9xtSqFxEbvMGIgHKzds/ZVUmTaphpaUyd7uzvazP0f10kEU29CDfNk3
XLDNHCDB9OxhWOJR2R5D4nlKK19DwWyQ3oCZtvZHtmMNXF6sjcxW+Hx0BDtVJQmWcGZWWU4F8AH/
LGYQ+jLfjL+ih9nwXyT2hH4I3KH6HHoHFQgOlet0hatUjUqEe6+kGrSjhPRgpOHGwAwcU4prStuw
gUbJuprSGjKDQgHfy2EUvSU3OrrU6dsPDZoaTBadXTGqVwBTjpRn06Wlhr9RDvmTro2cqoRDuiUC
uQKp/PlUbcuxLywzbVdJ8azbxW3aw1730o1eTscpMz5oRreLQjKJgQPgduZun5OPiqkvf5VDp6r6
HTiOh6r8WOKU0PjYMiBYEKP/1sTDcg5XykCqabS/KLV5FUFjUtmfQsu8Kps7Ndc+FL5xbKwXMq83
kal+CDiYLBWGHpqOx0xVn01fuUUt/+mvownt/e307bGxHPQczdUQl3mXLNHGjttLyGMTyyyAEm4a
+wOibKtB9amK2kvHmDZx3Gz0xllVpbN2YF0S2WOwwfJw8VsR/cG6Riou/w1y7y2OeR/nwNCxBV7N
zfn9DdYekbxPUR4B/ILWnmfvxKTDGj531V1SP7tzivpNvmoRHpgsA+G7gUaTczYi5Nl3bVUjjjAe
jUy/zYyOlZZ+yeoeTqi5juNxzz96Wt70Pi45sbqDrNm3ux5OlYnQcRqqx5Eosa64FKmEdCa+gnEB
yfXs6s22MaYDld27Oiqvwti4BhGKiEEDNS7eaCGZzrgkubCtyFZimrdxxoGUkUnpTT1V8NAt9zbh
iFHQM9w3rA2nQwwZnWr7vo5gAc7pKXTcbRWqW1eJ1gMRXC6p7lJbmZPy3DX97zpaxDl+7mjRQgb4
pToOiYT3CTPc7zxynDAa8URLcYGYl3UzYT2tjN2iyK19WnXRJrN9aDJm/6VRLQitI/4oAR4lvhZ+
bjsTxfzsYqpTtK44SPInp+xa1DznYq1VMxYRVHkz89PY6hSdw7SgYNEv7ZwjedYMuOz9vWGDXITK
yF5jxMcC1fvKJ3x8q6pIIa+AwRv3EX584GOWI4QZiOsfVEpQNLGniEsI1Rka+4diPhrN2cy0Lwp6
78sIUchluZgH/7NTlC+DStU8MKbPlSNE15bwwLduBmCim97GFiWsi26ll91BZU9NU3+TCD4ghTu0
MPWaaAdNknyoUeBg2qy5nP9mH9Lf4znfFiRafDpXL5Rp3oOwYxOADX6ARPe9dUB/b5EksJ9R8Zea
ZNW7C+y0SFTc5oi319E1ev7b1jJXeUDcN9a3WWeu+szeGUgp41CwbLR295st4z1O0NPAm9oAKXWu
gKIz8fNOqacTaTroMyvJ3GQZh0Jp5K+JCqSSc0TXczIXqf+pUoElJf6CQf8YTmS5Ep9EVDKPz+kw
LaYx3KR9ylGhH4yyeHxr499KD/yfkRR+zT/4iaLwH7/ofyFLwWBt/+f8wO1j/9g0j98F+H5MDsjn
/im/Z0lyANFk608e5A4v6Y5o7NkI7IHsJ5f5z+SA+wf5AhF0cJHxNN7Qo/9MDmBoh/QH85nZwmf+
nv7eL0gwzDuVy6tpgHz+k4AGF50K7yPUSZUB8Zf2a2nvivLWK+7zcpFbh7A5ZgRdvXLdTWyY67m3
tkQfqO+kq94WvfTbpP9qazsvwUqc+tciLNAfVSfKjPcB9HA1fEbEHnWfBZ8ENbhUFKn2PSqYTFQU
+oObpLmgTdrjCpJscusax9oaa4vXMrupoktrbmrzmAY3Jf5WVJ0MYwveU3fPjsG9g7+1tzOi7g4F
qGLcI0qgFkfU/4dxrwDIsHaYzCzy+qNtEg1cGfHaze779qhqXBfhIrIpOfXFnZ8CSoMRhzVh2bBr
7CszvTHqj7W+H8a1GlyG7IZsbzG+GPnXprt1NM62z0b5cbbvKjNbeKvGvnasu4orHpIIPddJa6VG
G6t/mCNjUXrX1nfE8/+DJfn/03pDoVKYlP95yeEe+fKP4vUfN48/5fG+f+77kjNxfHRtUPQsOWG2
CtniOzPIJLGGLL3nYFzgAhR3yYV9X3KWyZLj0IahQeYNcRM+9X3J8ZIKCVJ1+RBL2eYU+Rual+/S
cSZgedKErDURz1T51p83/NroFNcAMLdIBUdofXIVmBSSsujK5Q9984vk1nsWqvyUpqLJDUMKgpv6
PubrdPLzWJkpAsvbG4MG8ATADIixu2AqtnqU7aMi3tZDe+2NwRk63IMAwDKcxubU2mtOhbR8/exV
6kvCigmT6dNswlA35qsaWSanjO9wPF6lTXG0FeX0140n0/FzIPXWerTeoUBC5McPTwKtH/KWUCGG
MUpVH5UGtH1cRTt2I1RjE/DKKkTVLwdZlU0H81hG8ZNZVauocJdpEt0Zc3Qa9H1Vpp/U0jiws93G
SbhxL2YH/9uPgiuj49astEq8VN1yB1zwynKmhT1MeOpcm0Z5Sh2k/jX8M2Jd4c5ZttykML5Tp3xa
2uq0D4LwAudek5IrTpVluB80IuXJ28dpfFdNGFHm9kXKO24VnqbMw2bP3YeJgyyRpaNGlEEmr2zJ
3fQ35UBJoU3r68nwuE4rKSmcIl0IdKxNjZcwD0GtckdzQgUUpvbSUCWciuGmxltskXfFUQdtx00r
XMZI/a1qz3l0JvTEfGRMmGj3JP7Q29DGm6CYNgigXCeqslWM4Is9Tyie05TWrvZl4tyBEr9q8xAE
urbwggHPbLSQALivsrC57kF9DOT+ct8MFuOsXWWElCZxX+foB8WI75C3uQfXtvNyBPj18DYdUiAq
xTGfyp1WuNi5oZPGOBOwou7l1cm+z4c1ClePCbXFFinqrAs/+CMyJ4UP+ba59Gro0IPqi1tgUOSs
wjY+1Wm6hV6wiWCtD8jIZEF4NWb6Q+bNt3GKV5ylfND1gHi5pWRa3UKFW5Vpsp1TxBoae4/M6Hoo
7Ud3DO+Jc08VuDRFu8qNBFPt6K5MeCK0pFsSg8HJ96pNYAMECdnIKS7hK6NffIyGEiSuBlM7BKNu
LnR0MpbDPN1Uw5fBsG4wFM85dkAcxB26AIFO2blvl0WW5Iuyq9WlAB+mHomF3vaBQHbzVysMHwLb
PiXmMPBGkhYVeWmUp6KPOHPf+gbRXpYzYVnzwYaEBIwbddy6LQaE4TBryyDTKbY37dbyO23TTQ0X
UACbZGiAEvtxj+2eXhQbK6M2nkG8aNk7r9CY2dTovy/nqv0yNcFTYT0H8fxaI6lQB8MDhmTm1pw/
oRwLKlxgy301fYHDt9O8ZlhEsbrtomTc2HZKSgpdiVxWqBcZMLS4nG3qmGNaGY2DnuafQKHtvVa7
ZH2lLr0ANcJWR8lumXnVrZtHqLszIcZ+Buyu3KdugW2ejSOjt55t1BK4JNnkq1y4jpTVuyJBEs//
XIT0hDrAxzLBu+jeh4KRbrP0xlQ1hP3BGyCh4D40dniufTI9evmEGyaJTLDm6OA42bGbwI5Fw7pA
8n3SEEVEJ8JCC5tyQ6DmcBasx7FMznXo3bthdA6AhPUYLVohLn+u1FurRVZMwzJL+T3syTNVufdN
/zXVlVckbddun153ZXSeZpDrTgLL33q0zRxQQnvwFygQchlN3MdWDGg8Zz8bJszF6GnK02tkWF7q
odqNpfXomJthtpd+qB/iLLlT2/J5qrE4ckBpZvVOC9QrNXH2qdutSyv9VJX3qWXv0j45Ky7aGsiA
HE3l0qXlg+sBXZnabTCbmHR2N/qMoKGvQTENCe9QgHSMbVpq88Lyk33RB1dekx6TpNrZfnPXTcd2
aCmAdsw7RQ83lZjlBlh5NgD2iwx333CLIubeG5Q7h1IGG/tj1yYr6CXa6KwU2upqzXWeJHeoFW5A
gt2ZTXiy7foKXsYhi7ijVW1zm2XxHlF5EJbxbWnMFw1OxOTXu9FXYK0GH/siuHYnKtoVO1YZ3pPs
/dR8TY3cRC8Z/H/qtzep1lG1SLZAGl5yJPDzmYr87LVrwydnitT+svLsbQSY1EO1bOFG5AwEB2dF
5W1dlbe+b2MkH2yQs+kWY+k8Trr6TVHtb8Vx/zeXpp+uVv+JIv6/8GZFYvCHcOBP/O/zYxs9Peb/
WEbt9OPF6u1j38I8DfFyYjjP81T0orkLEWd9i/LkFa5buodyjY2qODfq7zGeqf2BmqLJ9cmxbUoS
P8R4by9hIsT7hdEo4d/fiPHMn/MOjo4Lvcn9zQU9L7KE73W921LRg2GkPOQBaq27+8i899tH36+Q
KVk1OZZcW2d8UDEv8HbHTVaevOioG2CFQ31lGcQmGWBb1CbwH8Ky4kNenY3ybE0fwwFqCZntu64l
8b31MBeKx63tLyf33i6eXOc2GA/IClvaw1v//3ei/gYioIk183++kNwU+eNT8eMUffvAtynqMEM1
uaxT5CfY51LxzynKKwS1cGI98Vd3gfn9e44afwCRNyy0PxG4NinZ/+seYvKSbvBFOnACuOTG35qj
umj4/5CpdND4YD1xE9IN3VPNP4nUUP2aCBEwp0j1al+RcVJiuFjUQmrcWfqH9EGZRiqja6OiXr2G
NyWYUwo+gPY6BwuNT7r6ChxVr4plxru6+758DNIbEEkt2lTNQ2LfA80qoisVkUHRuSmpuXyczK31
lOuENld6fJU+eaSPrTXou0bbJVO5Ch+GeLwnR0yQuFNnYPtALjGSQWPbuY4n4MiUB+ermHoIZMHK
26jumohnnmH5r2uOBK/Zd9jCcOz6a3iS2xmC6Hxjl6uET1brvaIvq/gFvNSYkjZ1llqEGpe7zC4K
FISYWsEXVBKsz7lyHd2DaUM5jXSG9Qlj4w43TWCAHPRQPmHwu0a1nuOPqDpm5Tb94iIUpq2Gx2Ib
HShnvPoPA3J1JcJZC6yhPU64HYb05kVkybGY28xLdRVsMC3EH7DJVsX21O/yBTUnuA/FwX71kQbu
tmp+qw3XKbnapUtdTl9ANliZu2jjPQCXRfHzEfDuVdBs4mO5V3cRqnbc0RZpvy0Phse1cmHFK0xh
LFLvWbQxi1WsXI3eTU970D+rPzpQL4H+f7GQSUsffP9uaE+R/sG09pghK/7Gzq5gR9jJ0vwKggBR
PjBaqK5DQAavj+4SZ2O4mvRtkpNlXcDgcLQVlWdSzN0joOMpAaB50KqbfL7FrKuzN7Bxx2kzXaf1
VTttGv3adVYYkMJGGlzwC0vroXw2XydroT1lN9NteleEAKLNozfjWa2bwYvbUKrwnewegqLQZRGM
KBPjPHXXIWKcc/zqldjcoa35LZ38303wd5ug/pen9fVL3bz8dE5r8oHv6Rj9DxTUDWpiJgrK4spF
zuV7Okb/A3QTJzinrqrrBlvlv7dB7w8SkxzFJAAEJaVyvH9Px5jeH4i+kIvBWJD8AFvl3zmqJd3y
Q7kGbDOCC67rgen0cBh6f1J3XdhaCIJK4eNFS48RBlRut2iwBfNTj7p89A1rRyD2a2vVX/0eyVaS
UIYoa71300twLIyrkepPGB9m/XlQj3N/nvTnMdv31vCbH3szyX3/dNCaSDODJCOR8k7PAjJYpVCo
QhYVvnY6n4OdUh7jrFj4QFB6+6WiWt7pV435IPoroBbTXNvY6snAI8lBDfSHs/EXCSn0GN73Njhy
LmmmCxbNQWVDXv8hp6MHdT4psUmJyZ4favUQAE6acm8Z1uGm1Ielnz9ZjYFtKBTG5qDBpi38BK7W
cFe3+Tlz/Jtk/hopOmgx24W/j07pZFxHMW6/SXRfQVE3FLANnn1Ma8CyQX6YvXpdFWSDRu8+7DEi
rc9JP+20/kPTvWo+Sr1zta4M6Db49uUOYZejLNQXowEOrteLov+KwMMy7KA1IsmoLVKuSUFz7siK
++1xou6fGexUZruKESdW+n4VaBmUDbqbAw4vlRAYeTtsm5i9k1mFnBcCmYAVCuz4Wk4fniHkk5OK
MIW7iG3oTFq0SIt63Y3c3JG7jEDu+DAiTOMZBaplac2w3tNVhrjN1CHMq7WrEIyQAgjK1eC281Ae
23Q5PgdIsBf5Uu8AxTo7c1iharCwwmOHZVo8L1LyVBHYFoJPF7yXU4OArebFpJ0t6ogMFcJ/bPNo
yRuqufCSlVVRHW6XNQdimMN78Z4jDMMqX1t2Gpirs8g8SP8FxbFtL8IXmhN4jPyUgTdliwgsQqIE
DxMkMANDOQ0j5nLjJudohq+obnSybop7KVGQo5yJeCSKF89+cgfADOrXsgXorgcv5ng1TueUnCnU
ZZAAEeizFh4UiRxYKmUPcXlCszAAjkPvzegN1PUhGnCcbVIMrnCiU8p1gHL6s95znJeXyXouXbyU
XYMah7oOGAppglkyVBjCu+RoStiMqt4u0cPAgq5faTP8NUqvnrkpAyBGTQCjlPPdje/lcWfmCxKb
2HZ3qyjWlxkiimGPgZ7ynM4HMltDdPD6U1Ldq0jlgzH2E5AcoQHJqlr71REx0YXd5Ms8f+5xttMm
feUg9TpT+POGo6Hc6sXFYvRyxmnyUQ9pzgqXZM7nPmcmahX15BeNYbfbZRs/NAPThHFp0GO0BbFO
aVeJLKjyYAsr3PkMyES8NmCHI++TcYhaJJwrDGi6U5Mf37hb/okp4VeWwMYXkviKDW2t4AtvZ7Ac
Zm0j08ShTKPCHXYg3cHmXucRoACXVMK4nat555U+kv3WYhQAR0aelI5WvZM8oRa/hIxyY9LNsJ59
WKgqtI4S+2ITei6wrzZVCGDcZcmarXWeB90Di9RTk0ALAbpdgm8I45eaSZw1W2WQbK/F1HnRiq1V
PY8MrBrCImHy+UwburIKYT2RuukBy+QwH33omc3skw4qb/EeWKt+vcI/+lBZ7pkdbW2X88dSGZ+0
mmp+l9209fjRKMxVlmD1GpjbSuerYZFZgA9irL/Ry9bLHRjulUd75VVVK9clC792vgwlYSDTs8Q9
udfhCwOMSC9RQEAHXckwsBKvzpoGNqSrN2kB8A8kOD3aXruatpazaRzvHfOBNOOy8NVNGNCo4UVv
sYxG1qDGOzxKmVOMUtiY8KKhJRNCTvW2iZBI1bSlxbz0gmxJ+zo7uQ8Dl2Bdw8eFiZSpbG1ySmDv
Rw/lRL8ViXDNiRZlhXtw9ZKAVXPMk69f4uQxJAdaFtUmzd2veW1eW719O3dsQ2x4fomJcnMBgjmG
APpbuN3sgHy5LFTWAcBc8Pck2WmSnE6aSPDpGMxpxsrCkEbHy69mDivxWSSnG41VbUEsZsusnp0R
zMN4rsZzzSKK2Ev17GViASKbENNYcyC8huEm+7gaYhtLKrYmmViNVyE2gijTrouERD0gr9hmB8xn
HopjcWjBI84LRQRGqmPVYQmGgcYwcqPPQsryAL83bm5smijY1On4VDcweBxd36R2ej2Y3BHclAQh
hpBdECDnzGiRiq1R5sXKZqfjfq3S1ih7UXuseLDTmxgUg47JnBNOk5zLJ5SQZZIWNvXKiSAXcu2A
ozLPnTDGqLvv2sC+0od0By+Q7a1ajeirywGUw76UkUvYw+zrrmBPtJjwSbEoIOW2UX01muNOVYz1
qKCVUHtfSgvtjdY84PpRil8KUzvY/jeJgMlVO/0mfva4ef/nHMIWscP8XQAtn/hX/ExKAecjVARB
r2NK968sgqL/YZPNkioft3ckRuSlf6a6vD8Iuik0kntCsE0VqbZ/x89E42DUHE0jwv6b5cz37mYE
0FALiC5Vgn4DxNO7kK6vcSnPvARhAKKbGGqboz+VEbbi3t0MjSjXKoKYczIcOuMucGNQ5Xe69bUH
E115Nby1e5FsMKc7NAZreGq2j5i/eo6mp9apfxN//jn2/qmp9jvVsqBR2jApybjb/aXBJXS+9BZ7
EYef0h00QqgfhvEX4S5XkvfhrvQN+UZAHia8TvUd9QLoeFZOaTgS1oHOH+qdyeEq/57CZZz1Q35Q
s11f71DvA1v6VJf3IwXapD944aFJP7XF/VQ9oU+PHthipiZHozNo7ApGsaQSz0P0aeCM8/SDH8H0
5kty/axjNUTfKxWeweN5UhBCDj850SEbnjD6XGjW01A/2QEaDvHKj7BDBT3Jzw1I40j6X76lK896
CET3UKUCTwbSy26XgYh6GrP7WNlPEe+dydRU7aaOVrP91I8V4fKT3p1djn1bf8rtOwwKi+ntu2cK
mJUAmaAftv4TrUuQvyfRUD/VWQMQX4iOW0W5oQ9S45x1ByM5zKgVEVbhFgAXtn/SRrRS+J7ULIG+
aguaUUK3SIuz7Z716B6q5zob41USPSkQjvkb5N/h4Ki3/qvVngv7TpkPvIjfk3gnYrd3Djv8WG3U
K8ECR0+uWi/4o4MUjxXBjDxIgZl5aVIAnoZzMApa9ZAzGOjhLVybaR0c2upQu2BbYjpWwQtq02Wb
ikK7laJy7X5FWWcr75SSekocl+9Tfx9PT0N5kLUh/dhb+yDc8YsO9GWvPtfpJ/mE6Z/9cKfQM4YQ
zlpdQ89h7WjTfjSR+GJFTdodtZC+PKTJqnCQjSCQ4mkEiq5lO55XesygHaIcMgwVh3q8NeALjxnu
QUmDfBfkTvXserBR3X3dPlnhvaxAab9qf8090AHBUvHuVJrJD1bauaV+LoQfLb7n54Ec8MV0l/FU
m3ey/EveAnTIvqu7J/npkLRfYp4jZry0i3cNHIVKxZj56PTDcj/wDMxMJk5bHlT7iU0iSrllwRfu
9QV/Tvx9Ptzjy1iyW/DlcfNBf5sxrAVGjb/oGLA1+5wCrWnry98sYbkg/3yBdpA4JAdBEkO3SUX8
fGGFa+Om2DGAubZRQEBLY/qoewciHgVNQbOlCTnri90uPrRQMTAcIJTkUpldKuavXvuA5Qk5YgmV
F1Z+8N0LId7v0wp/uliz03iWapsgHiU1/K6doZ7Ffduztcmhz/2Cf8b2JFsboSbbHVIiv9nd7Peq
i287P0ltVDI5m0hvv9tO27aKhoHZxM3tWnNhn+Q2CAmuaQOyVxC74gyLcvqEi0RW4irIZcwyQYC5
p9ZChAza2fTWEw0ILgnHJWYzuPt27cVptnVsrorpJJ/iv6JmnwY7p+V6IO+WuwvxGqGjwoWybdOV
KFTMIQixyQDUzwiQ2ZhIszqdRUycUWWGj8TVhTA0MkRqI1826cNsc0/XD0WhLZ3yIkEYhwJFYEcB
S2kBdThxj9W4IvMx3pD6F3FCp1ngPpatqy5dlwcE7G/56jIjYg09czEFGIyTAEhcEp3BozyS9Edg
nFpgBQaBX8CVbL44GmCGRwnBe1K20mjLOlhE9bHJlxKG27w0qZe+1JZMtbkIr3ycSzQC5Xg8McLS
u/X8Nt50ZcxjuXSQCmmHnW9AKoCB5wXsRldqd5E/SLPof43HzqqD5Zx4uVZ4cG5f6imqL4wdgyMd
5paXoiJ5THvUFlVNmk0ogutPcNVzTbTCZxfR0YzNESygxPEG7dISB81u+EpcAMvpxLf189tQ5+aJ
UbQbUHxc1z30YVayCBJugtIpNI9ORZNwwbs8GxleLExIf3xbcYVLsM8ETtMa6Azfzi0xSOgFchsh
VxV5qpD7fQfqWXqUo0ChcMCzSb9L3A8vZ6FvDQsoI22nMW8TlPteCutXrjHy3+ARluhdvDVI/i7/
PVbohKbdNp8u5Yi0KQqbyqNXWAt7fvLL6zrc5uTwqjXjLKMmFxj6vgoReCPiQY1U+k+ehPGW35Ep
OKjRYiX/Iu+emSwhOSqZpzIFGjQ4wpiSxSBpgpqNkH+jExk1yQMVdLRLTWROFvKCVm8lE0DfSPiS
cKaorLY4175d5ccTgzDaFzs1OaVPLCyZHBlJpJYmJdyu/IkGI9VnyGG+A2gSXzj6+mpblluDi1rW
8x7TWwQ3I3NEvvhti2NQP5nNRRrcQ0OxuG2EgpZwTg6JFHa42SStpHHnJDk2sjTZjKSFNBZxwUWf
5HLT1Wkrf5FmB94p13XRP1rm5B1lOFR3qfKYDjRonk9mWsoalm+BZoEIHBkvFAK1kAyVccq5XjG7
IMGtZOOVd5Xga2QudhHDSq+6Jab2rCiZOTX1FhqbUkGhY2sqEjy1ZJJkOKaU2c9pilzOZsjUDcuC
pFTAjbNmU5GnylHqfMsWMfnZKRgXxfRJ+B1pSeJPZA0lbSINkO+UBIZ8nxldRD0uYuTR3VvUrr/r
iD9DCLhGwsWTZMZIt+Usvt4y5e10DitDHiKVhTJs5bhJQOvKKpBn6Vg78nKWMoUZSj6j1UtMcpDb
IPaWfY9NSSa1orEPTqeCm+0ojpXsVz46V1jScueVzpTW0nx5oVZvXP1VxaRMXpBzjWkkuR22nTl7
oFUh/MGuypck1uS4kx2KydUoXFwJKhgA5pF0paJfvBSZSwfRFrINirGStdPNp5FNw+3rtTRTTqnc
UZcJa0561/fKtetkK+l7GRp2Ip0tOMDhjkeV8WJVeJwL8gty0mZvU0jGvPbYmegX2iU5IUev1urG
xqJNOj45DA4KdYyjwTGtcYZY1ZZZwMOVprkQMorrPcbKXWTU64CsmjRKPtihjcYakV+XvCUx/yI0
P+D8O+ianAweDyJ9LQeYSdV+trjbk3iRh5w5EMGarOja1NWpQbKCOC9kjsn5oRMZ8pLsiqCJTX+V
K8xSZ97A4FgqM/TBz1VFFxTqRuaxzF3pIoZAWjPxQ7IJemyA0vOwvJmjJ5kdLv1ccOpWWYrOKn2e
kEqJ2q0cn/zg23DQUbJ1ckrU5rd9WI6ub4dGR7gqh7I1MiicM2/7K3+To3IcOWNZu3IahfWFdSfn
NZsZH1VSVAotOl2To9NHEShkTbCU2fxI6cseqNL78tW8EIwX/p956bAgZFHI3yVTwddOrPLAoInk
Vwc7XanEpvOQLM9MH4sfKg4ylzi95Jff8uTsTjLN5YiWB5F9LYHBAQl9IWc4Pyajw4DpdLdsHH8d
LP7qugd8kRQPMGEQw29X5R+qG2NQzoNnknTP/RZSDrlUjgQJRHhGSW81mIeynqU7JUyTOcVhK/9K
//HEIug8BQ+zeZDjS9bz29qG/8fhzPr6dpx6Gt/EeMnHjX6+yMKVvaMKHj1rnwEnZpm6Q7kWHyS2
NZmFst1XWb2W89bC7F1O2pQ9o2ZfHPKLRSA7nqRX5I8Vy4tZFLRMVTqpntPfcKSED/E+qnZB4ICL
wIrF0N5joHWSnqYaUJTGdl2YQhjKnJg7cui2cbTt6y9dueDcsuYDmy/noJyisg9BvHqb//LvKtHe
295EB7PbehElZAAMcoTIgpRNT0IM+tWZ9RWT5q9HW7N/cbvnKSheiryCOJD+fDfQ+9HoetscFjKx
GG2aGmlfcnfrOG9xG6MedsiecO8z30ZZUu6Wc5FanIQthHZy6vM2IpXyWXFOXUCAItNBO8l5JwUZ
2b8loOHuwM/oU7fg8iErROpksrnMwUPehBujh0o3X+Ttg32RcR4yxpm+kf/JjinxHz+kjwCWJ8Jw
VhoRhJy08oqckMwv2VIHWiFxBlsjLhtvR6KcM297MJtnmnxwtPWofpVvQM2J2ycu2aw9CQK7Rt0A
EEYN5SSxqDyMvE2CSaIZZh3/RnjDBYGyHP8px42cjXKGvvXUt8UpYYoO+V1R2CK/BTgGKnjw2diz
5MCUiSuHZJvhIsdIyzkiB4CcG6SkFm3yXGshR9GFjUiuDRwSEX0u8XrL88kaVMiuyv+Qb4yLDPVv
Oh89HC4V8s3sLxKY+OpBdnh2Gtm2UcqS9mhyCQAD4tzJOjFOcgbK/ovRmLxMsFPEJtnzg+zifFxc
WVX1xKkkz2jR+/xRiR7kJJaxHNxkJ08lJyc/z8Ypwy97JR/562n7q0mrInnBnNWpP3tCT/hhj8Kb
zOhRVIAo2WzZi/hHTjg5MfhVCcX/+uf0X1yg0dWwUTEBpKdyk/7592CvB24fffs9mWcB+RdmPFNN
hoBrjcSQ6ONyJuNH0lwb0w75jLdQ1i2OBFKENHLVo5cZyYnj/5W+++tG/qpPMISBK0Lqhl3pXRtD
vzMQyzQGWacSp6PYL8GPRBAMP/3y9nP/hZH8Lg1OguAv0uDR1/oxbR/rH9F0Hh/5nge3/mB0yISz
xBwLD68f8uC8hJ8X5g/Ca36z/PlXHtyw/xASrqEKvU1VyeX8Kw8uL4H8sEmfwy4havpbtB608H4+
1Ei/m3KU0UBmO0mYd7MI7gQ+C2XxSnIyvJqvyg/ZSfsMVtpDwRFW58pePyfX2TWJ1YO266pFsR22
yc7Ze3uk0w/9c3tV3jW3+QeU1o/pc/ysraxd+gElQOdpOLdgxR+btbrMr6ZltfZ26MFfBTtz7e3n
q/45lMrToloG18QB99W1/Rjema/RrrixDvqjF666FMjDQj/XH9pDc61smrV3xH50k6/CZXqVnPX7
8jCs/fv4ytgUJ1TJ1undtK7uQUxD4UWcax3tzGDpbfJjcT98HMYlrzT388HdjgeSd1coZxyNJ/0a
vYINOYSDvUVNYoMi16rdUUa9xmFoab/Gd8U1rbxFXWfnn7OTQkHzyX1VqEqiroFX0a6zF+h/VDbV
rJV7XV37/Cjb4NHbWDv1YzAeq+vSu/va3UTXGV8b3IZ307V3nM504YFneNXX+ca/ohB4bS/VtbXP
jxiqLsoN0LYP+lWxpYHLZvmBy8E6W5NzvDYO4apfUj29dT/41/kmWRdLhC4X2XZ4yf1NjUTNZ2tX
XGsbb0MyYNfd+Pc1dVRl718cXJZN/JxX430IbYeQeMO50izLdokAYaJSq9114Q2+wdy1tL2RL4c9
OkZLe5lvxr1Bu8aDkAeW7pf2YcpXhsnpvbA+A2bcodm+r7ZJtoiv4Bus7GXMc5Guolvi/2HvTHsV
xtbs/FfuH6BkMDZGiiJlb88D8/wFMRyMGWwwGBtH+e95XMPtqu7bnb6R8qGlFFWnzgHjYY/vsN61
vLPXs4nyOnHQ8dMZm8ngHhkjrrDs2whVKtbZA6Rh0OxXJ3F0szdRXSpdLse4L1tLCi2GMFmfvhFb
zGfZn1DQs1SD9zQfGgSYzk7Nuqu4fW4UH85VBondthTz4VAUZRc7w//671Safd26B+1ha8r4JNV8
TofJ3e3ZbZFFfN9MZEfEth7cYAe1e/SIQ6BozT4tnuPPiOrzJlw3oNFgOtPNyiWIgERVe1Zt7XNq
t+6QGEuAf3ZJnZe47zWzMp/OGaZGGUejuxRdmU0uNjAWu+fejvZ7Bue3vuikZnyJSogV/E0GCw8q
BFtJBtjqWC356XEXz809qoPUfg+hsonvoEMF841hpEiQJT3RbQ/1JyQ3aQj1TCzywm7rq4JsVP99
QlWKAroTYXwNi0GDmsat1OgtRoeX3cMxslL3aXZN2LbeilTnn/F3qs3ZywFuPO4B7yEbC0lKxu5y
KEyEg+c3y2hLN8+sGtmQDi6ULOJAY6PDVlTBT17SUXvXeh2rSlLAmsD2QUQLkXmRjJRVqbvXwlEv
HsEZgLzKGnr2YnsGqRT0d/E6g7A9sevXsFG1MAo74XQW+sFo9A5RngDXsn2byRwSS0EWqAM54RXx
hx/kXmPy9huoM6z7ExonE9BBviyQmZ8kXbNIgr5lhFQJBpBsdu1tNaIsLt2TCkigKwZSkmxFHlTk
JNaVpG7JKifUlQCMMvVzoFIsXFuEwGjQd89E0+JKMdRdk1fCCqRRCHCgFLw9QOFsq7Y6LeASPY+q
tnh//I51XSC30l53g14nSufPu3dfFsuk1mAyEIb7KPEzRekoUW7octPTHYyL14LiP11fvNGOVZaw
kmVuSQvB7JsAasatNOtV0Qc36mS6vHrf/u7RM79TUPiGW07LaW9Bn8iUwTF4Txr53wekWCL33+Or
Oe15bU0WAnctM+xveTwbYdwfQ5daLl9LZYy78rGVjlW0bBKATtGSrgqAaN4aGZOXe+ybAPjhn0ad
9xFBtdCLlFYhi9VzWJCpf9natoza8SS11WERy4roNR7DvLhTevXsOR39IrNPS1aHi/w6Kb0nECgw
YfIwKYC0ELjcfmUvuphIWZ0RAJqsYAgYn3tNQNwGtds2W2cfmNkj6vQjfX8XnNa8WPC0sIEx7USM
1IS+VBP8TOepf2CfQB4GBJyAkpyyR5YHRkfvY7YWSAbf14S+ddyEe5SslHTVHuaEzmOv92ZAh6+T
ShLl+Tho+bw/1K5B4d/7YVdxzKcFD/9QK8xPJecfyyoP95elX9AQljCvPUV3GddHuC8xnB+Pjgl6
h3xghJQsayOcEoAqWJcQxI7Hhf2+dMT3g5edJMqIBR8Q1QG2cGBTi27SJRB0X7bMcxmlACim24tE
yhTioxSkkLj4hYeIs3zujYkx6JGRNN8R3FIvIGd7flBO5H/D7VCT4Jb2wKk9LkWnPqRu3UKDCs2c
lfLh6SzO3c3ZK/YPZllQ7NVR6XYDHIoSdi0E60ZZaDzNJ9Xpo7arm/Bj2DxrCdYFbhNAafLcFYpL
FnZ7ZqBldgoK/i0fcEkWole6moGQuvN8eJfE39ZmkblvbUlhXnwsPLBKVQ2LrZXefRYECvOynuOf
fQYZo/kTUatOBBzmHXNnuJjkbXhrDbvU/e17pID9LGX1No9KLpXu/xvkx3+hCiZ8iH/flv0f6THL
892fLVmO/82Qbf8CqQNQ577ShSKJajvsyN8Ll37pQlINMqPbA4pMSg0Q9R9wDqAemkGwhI96qv6X
yiXKnVQNuxM0B+9TVP7PwKHb3SZr9y8ZT8xnKqYQ96NsCV5EpfOvIcMdaKPecHaRB26FMI9kEXTK
bEtdxGwyqHSIpIFjzJM0k7XCvvzKb5mnwVDc+iTjbd1yPr3b27282G013aeEKxugYxZecqMt8of+
FH2CGV/CrSh0NBLh1CyUBRJkjdJGaZAobJO1vpdQWmmdxKryLkahVkfJpSplXD8N9L/7ALWqz+Gu
5Bv1k++but+ntvi0vghWUPYANQR1x33sKCMBNcZ6r3SvVF4MtqV2kbe0wUBplTJuKQ9iBMmm1e04
qU4x5LNfkTY5PDOSZxdH6V3Gin7GHIbU71O8qSh+5kHbuLfQyMz8EjPkobeLQV1efrYsmc8Mdrks
7praQ80ESkJ6dH12rXuHXGLeKil57aC/1elkb4dmh9aboMS1xZ66hQ/ym6T7a8toOd3W5+5WaErd
0qOC/FKoqoksszK3+mWF6aSDvnhVzvY2vz0UZRDXBmRC7S+BU62gnuRYbfGV625s5lUM9vhy/4Jd
3pIPfAd5uwshnOrmkEkTZixS6wYx/Xv7AvR9Zd8v89hKeuoiQQwGknzzQXOJq3Z3et8LfMNKNunX
2ag9byf5aXttLdOy6FrPS3HhgKaCJdFOxTZ3Kjgm4UZvlfICr5F8dohRX1m4EDS+uZcaoDAgIoyh
R+3Dfpb+/xINalP/zxAzwAl9CB4IRKI2COE0//xHC9T/nFhTa7KwzP/1t+XP6w0A7W/Tb578ZcX6
h6f8bQ1TtV/wf7leX0FBvkMI9481jE9g3YDcgiI1HOt+U+f5+xqmqqxvDb8GS18HX7lHvPR3SJra
+QWcFB58vw1RLXUd3X9mDesofw06/cMb/3OQK0fHM7/diZ7Gd9Iduaa5cSOOcE00ZVwa6vLRh5u5
37nPiayOKUdYbAt24pgiaK178RUVOzQvUtRUtEHxIQWpIgDafw2uz9dtg7wfikytLkVfX30LQ1Pc
cT6Vvow7CdCt7AGmN21vK/uS1Kdvw2XwTD75tH4pH9G6bYkxVQjX3O6T8tGjIOt63o6L95dig0/W
9a7tfFBV74Gq31woNxffEooQuFYxp/tJcYZaJn9O8k6Tdqlw55MiYekoMQdv0DtQSnCxs6pn5VR1
v+5G1+5/0uX1cn6MuomK1oNB0LxVfKxXXiFOlieD5/Mr2w/dgWUBbln2ffVpQEB3OQ+QERvUWbJ4
98HntdohoZXojOJMrn1rC4mGApyCkZOmVFFBuTxqqQEZN/Ne36FompQP9TNCfdxPyvYCiX58ITNZ
dcJ7UYffGj4GFDHQjP8YBblw5Qdxt93LaOUU1INsU7uQFxpVrkFSS8CWQOZZ3B5aAUfqt8FfaZXV
/rCqva5wbsBeluTltPXQ90Unrp37G5ae/PU8fVlnjHyLKs6XYfCMU9gjvxPj0Ttc7108qG7fKre9
YZrcTsU3r4nH66DwwB7qKfjjc7uEbvKZuHqd2XFxU0h9Xm49Uz0rJenU+P3y7tcmc6lDy6UlCviA
nGBhVp0vo6Iy8CRe7d60bO91VG9m9fYGqayR3rlu7/q2qPlHtwTYMC1Y6PD2q1oXGv68LEevTOuY
ev/edhDWyyJ2QyLat8O7E/dsCOJq+9qD6j5/Vmmg1mXtt7up6NXa2f5oGoy8VxSU3+jgYD0/WG37
8BsYWj55GahJ9/AIoAmrFWieEzS/7jlafI2tee5P7lAvNLI6nc6pVaokZFPTAP37ruvBraN7l88r
gjHX1tVLlJ8pr6w6MPtRzQC9xsO4Dyvj5qTFLdBTbHIYL246LH/KhaGv4mper99p0SM2f+v8Sj8i
uln8f7Hq/5ciOlIoP6cm6z9aomdFuv+dW+z1Z0Oy/ffv/rYWa0Q/OzrFwsQ4O52GE+yPtZhPKD/u
cKEmGqlRc/b3tbij/9LBvmxMPErQiFjy0e9rcfORSnmxoiB3oBoQ0/0za3ETSv2rQck6r1MGzSIN
3zLUiH12hD8vxq/u7ZNetuRhg7Z5MfvCnq1sEZnDzeYlJoQBRGV+nad1VEWPcthSjil7HUE8bRNN
k1+B18ML7h0LGMeCSBr+p75xUwd8p6hszTxBByK/clFapTXTndVKM0tLd86U22bEzZi1BF9Bw9sL
zSSYNnuYFFPI2DwSacBlfhNZq+zC3VpU9ZikzDhtbC9WTzGrTSIaAsc4E1RmiNgcL8Y97t8eovNg
AQQV44uczgMoBMXmKhanyvIHoiMWg8FXrHqCXJH8mJyptkF0ymhIlRnPsnkTyWqbQGM5bWFFBVfW
rZbdE333JjnbQhPjgtsI+ubq6yri4pgvsRmv+PVqBquoz8NwmoiQjZwNhz9tcVhzt6ISzsTzvKfY
G762Ulf6uD4QqHysiNJ5scSfBuIqvsLFWxWraOZtemI8NceryPwKORDTu1gtCNZxp2e5WvWFOaRm
QKxoIHMYUM3CR/abG98MR96mL4Z0HwVUvDZ7W5HY9pz16kL+woF9eoycpRgpVkvsOUdHRqwIPLC9
ovpIzLqyFnx9tX/SJk9hx2LSF5y1su9iuI9W9nAYDGfQq/CCJMGbbeiSTSaiYV+wxxLKHZK4EoTD
RVxLBgZwYLKC/FQRjJ21PdRVQmXM/R4UR98gr+hS/6XA/ia+Q1ifAMJAdD5qqh3WJEFhnA22nDQh
LNylt/p2Jnh8b1N7kGHKYBU8ueuznMXiZ1KL2V6xFAuIZy1L62M/A21mDSxDLGFwkorkvqzMujWh
IgsvXXZyMEikqdHVg3jbhYBndyzkgjgn/NOfxMzXXU85vtEmZrTDz+tmklwZTKbK0fC2ZibPQ8LA
v7ZNX8ycw8dSnVq8rYddO08T611cpfUTi7ZZm4gA0s6jAyzURN9owRc9NXqIhxiMbgyAVPqD5ewp
vY+ktGhQ2l0PCLpzdXTPGPWtM9G+TFJGHuqmsm6gu3ZG7Dm2oGO2PwIqfs6aRH2rZfVl35o1b8wc
D6iRQ9zX3Xpnjv/JJJTy5qzPxScXhi+DwkEdQGqW3gSGh60FYjmjJNLXbLqU2b/mM5Af3kvMdOnF
QpAAEC/pwSoq5E0Qf2GtIE4+mbzFz8WEDFP8QJdhcmgt6KCeiFaJmHhD5yNYOJjoi0xcpLnZz4bN
xEDcRjS3yL1S0iPO5s/LXH6E15Vckm6+0MSJPBAtZChGzZCLhgxIJpXTksswEZumScCpWRNdHgCR
iIMzor1nk5dMzSft/3SGQcSwnkzaXCticWsR6Y6Jg0+u3NQaaUk5+oE0oLn45Ic/iGEDShGGeThc
ZWyNCEaLScyTjlKxRKnQegc9uaU3LiYGijlqWv+3R6/E5COcXQlZABgsGS4Pk2a8pL9+c8JXxF0u
YzkH+ChGVGUw7w1eAyA9IoRaV2gWwbOrTJw1ATS5S+TWe5IEoZDKTagf3N8/VpW6ny0jiPChpBmG
K4KNgjapxJB/S9OCYIzzDj7ccF++AwbKJzhPq2XHoj33JdOAxZLqBLFZDWk9COElXq8YXedZVLuU
WrvgAVkVmtnMigB6idZtuoeuIf1OV5N+dViiKLGVDN+b+Ok5S1L+AhYK2fYxdK1UzGErEj/8t8yF
k8jZSOcAYnZiOaCJYd8SCS2zbpmnU/i1VbleLtGnaVbLpgmbPmBwSOBrpiFiebepyiUelxAJhDPb
9LHy5doKf1idSGkIMT0FR8ks34plyh3t27y9rGVI3FO0CL0izMfC/ZZTnQ8OpUmAkIZX5WEdOj88
2shq7tSiyFcuZDCVQpZisHTELpbuaLn0yQhYXbHj9GKNaccDIvRgnS1idjd5fFnHILfNTXAEV8/O
eITAwT6LU5CxDF65sMLSw06UsTUR6pCY+V7H6TqL7+Jrdf1txJLoaCabnTwtCCHosnSnD7EezL/i
ODgA3yAeufNPp6BZlbHOWUmOx1JM3XFpLkHjSZWN82mZLa951ISWOpJSEOvpmCpmcXMU0TFv3O78
MU+dlCJUWW1US7USRrsh5sTmTZjReMHTIPlyzSDkYd+ystjaECQXMhSDQeBbofixLFcuB2+5Y0eE
JY1nmkLG7vuqHxMGvsjTTn7IqdLFF+EWbNpE3e1laQ5cYg/y5Rp01LwIukSSm5tcjPHkaKHcPME8
bCJPxsQ4sVL0RBCdUjk+BYtxEAX2arMZ+76w5Nh9yOPwKqIjbT/e8sSr1QKCbHHqiJPv36yE+4CR
BCveIvkwb83yg7IBa9vpicsPIigfkifj1P8wkx/DPIC0MMqGuXPZteQr0tyU5BSYNqdyoDH5MmjD
p30f1uuXdT91osum+imH1/V39V1TD6ltuqsqgiaIQr+LdVwU3M6xoJO28oHd5H5dQGc4qzVMIZt8
3PupnDyCIY78I03bEYOHmFP0KX4AW/JqxnltafLLI9Qk6jAAYqk3I2+HEUZbH+nZh4lhMLjSechD
swzP3UXqUHtvumYql6UIToWIYvPtfM1S+MswtGpx+IjQH0tnYvnT8CwC11xLy3KYIaEc+QPXDLhv
lufjmMwbw7Yk2t33GGTYVHTbw2zm3dN6mBsEu1mHafrGGCRnJjKLWdPcW0Bvucc/Wdf/oFpLVdr/
KvT5q6XaVMURvtAxfrsYxX+2VLfG7XYuNMTgSiVqEz+ftOPg2xrc9EVGCdUD0+RCLqZv17PCopKc
sdQ2ydmGHQB08tIXuWmM68DwoMBNvy4Re7bmZuVtlgCEsoS9dag9Y0Y/GerUb5rrZuNG2ClqU/sm
esHnWNnYqj6yxVbmPw7V8GGzjyz43d3aDwuolv2RrPVkruZEOXtBrw77TwvmR7vDPgSHtvXxEGuY
DQlAsGskEzzPxG1sgsLaN0ZNs8SSdg2KyWWkrjr+1/mEqX02uyALIEo0S6e0yLTafUwJ5VSZTQ41
2ORMkygWqxkpWOytxtRmM2AZZS/7SQQWWdRs8cOf4d4ebjxdAtIXs1ljQpFWYlHCmBtubDuI7CiK
ht4wyoTd/IjYbVlprJoLBjb7J11+JxF75mmGw/1wo/NVTBjsRCzMl3CEGEb2U/BZLGxv2Bg3T46e
7e3Vnf02E/uvNdwMh7PVjP3YnjlDrsNF7Qk/2Bg9b7Lfs41lwmRfekXecFO7s83MZilvBS/og9zv
RLeo8dmljElp0BqNe1Lw2nSwC1MbC9HZ2tR8jOHAW8AY8lHkg83MYwPj9bMcDbnkhIt4UYS/4GHL
evbMEwdhYX+EYmiHPL29Mu2h5zWb0YT/Wx6mPIZPcyA25q+GyhCcrXiHi1W0WjH8MU060QejAnix
Q5SkGLc3W7f2oCC2GSQmyXGsmY71WJeTtkmngCYTi2o0Ne/QJmKI7aP9xpDbHURHOlbLnZpBQV1W
RoZ8Oj097WpUjm12b7K5nsrPh0nk122FreOWeLy8RQiWDjODZJmxvNsf5yx2XzFfs4P4xNMW+ova
AuEuCjHGKTvlLCvWfGD51mTgZ6zgiLdOnp4mEZEn6XZCEwHfDOCxmXpQrUhAkBAws2OujUW+vgb1
rGd35rpsh4nLomy/ZDnQaOczo+tmekNS/7PSocXtm+0lvtfQ5dfiYg8nlYsxifkAogy7A5AA2piS
DRnpPgwqp2Xl+w+GCFrgUNIzHX4a87lLxb3T8Zp3sbtbu9buLQ49YCKaBWmkUDx6mkO9nwlomEwO
Gbyr4dDee5iBuCYt+ufM1c5ys2kzF2azl7A3NOYE/2zWOL5YQkwCnMjAZncdAoMQjElvb0dDLOi2
iJgDC5y3zX7izJ6S00azfXAXR1w1G1fLY04x0fCiuPSM1rAWDFqeD6vSmYgfXCScP/87R6BazriJ
j8lNbpg90YtJyyhMRGM8uKtNxKbGVGl8rknzTJMh17Ztm60waAYlNjUe53DCWRvDZ3KWe2b5Hjd3
Za9WNpPdm02E71ojz7Zn+81wYTaO2Ww42yyY9BEzkPdxE3ixTNgY9XvVxHPuM8E3w2Z8T7B6nAFP
ZdN4T0nPOMMZYCSzaUrg2b+az5uuVHEebM/7iWzbxI3GoeSWnjx2M/Erl8ucmTJ24wu/xH6CszHx
HPrI22/4GusOU2w9YZDEnFU1Z/zdYZvCopYzj7bB/W+6jW0x5ElZMsUGIivOz63NzmsVgNTZHhnr
vvURPblELfDXz3BvJR7yvgTPwSRtTgiEn5vCsWfwne0f9BYwRT/uM3p7hRV8Zavpc/wg2Q6yZhFH
T8Y8AJA6mzDurnLU3w1KhWT9JuSA/5dFrYRiUgvegxde8CbZIMZRdEWyQYaJmiaEkSjMbC+BkrW3
JiIGMYfAo0aSq9PI/lB5Ke5zzPLtUT+Wo9aOpYINKZFUBbn6tLAhp+n0RQuhrHGxetnVJA+0CSQV
YuXtZ3u6rem95mmdEDYkTLe14zEiZs3SOyLScIj90dJJxXrnNH7mwWL/fwjfEhOHlvc4xhk54UOE
zITJZLJcLg9rJwwdfsegbzyyifczci5mc6w3mjg4V6PwwC/4KTb2AmZDC9dScI7DiAHSOFcTbqeZ
rcxfZ2oNagwNR3CyyYwOZnHvSY+m/aEze5IBtnQGcoq/6+Duzn68xhHkm+Eg5B+8MkoWhCO5xbXw
HMdzvMZNspyE4ckbk0loOc56gP3vhL7chWs/nHEDo9BxfkKLdrGW8+nUCpdryw8nYh3y62Dtj9aq
7Aqag3da0qFRBBs/Jq414Ro4bGcLi5Q4jNxh704YJ6E1cANzwC8nGQ4GGExhOEmFf7IGuB/r+Y29
IxUWJqlpjtccIJdLy12vrZ0vw50hHMGvg7klBxzDejyyHEtw/ZaTjAbdVWu8XIY4bIMQn8cZiIG1
3smlY4UjYBeWVVvr0LcGayEG0gXHTbPMa2sZOqMGMiVEOKifgHrkdUSAg/YxOPVuMKgsXBT+5cf6
wr3zjhzhUzffWeK5oKsO/iJllo9w22qaxCnCxvzBzeSczdeacQU7nuDoAYXho3ywrCydB7XWTQAA
Y2mC3zR64rJaeA/+mjPafLT2S5tvLVmf6X98E1BrcsT7IddbO/xJt+pm6vYkvjV0UwLny2ms3zAV
gq9bodNYquwBB4buXTJlmfOWMzj88AiEScQB6BKjo4t3+MFCRg/UZMD8EHwgTsA84vLh3E/lCQM1
GLvjQfNEO9wPbgPtBJryJkZrxvODmBCe5o7OHR1+uJrX2GAzQjrM/MOkS9cNNDxQ623RkyjDiZ2P
E0szFDaEHnI5Ku3m0SZI22I5Kl6PB8JvPVB5Zjf4t4rNAhp2VqGzvRyNRprFKmVN/fHc4kFo8TXn
VyV/Me187hc7so8ZEuKKrufNIrW08OSnU9e3Rksh8JTXjP3RqFlta+YaslLOMmSEJrZvTbdyDJ5N
0JhhE5iiTc/2wZJzxqrDFGzMTqv5EE+3LbzBBQPB8keeN5x5E4aNRQ9YhwlbQCyGNMXEZnJZownD
ZN1msHPH65wmoAtoREbbnLZ1/PV8cDV9xuZ0ubbDjmDdWTYHbnG/cpnhxfBtOp/2x/Vf3oIJk91b
7ta0o7O0lnf580OWTYYHOGskRVeRheFjSos5vJ6HPjbMet2xt1xvK/x5ZrZxjRjo2O526T36stbt
DjUe+KgUZ2lWvGZFpG0ZbgUmDXf+ELv1W1j8f7CDFN2sndZiQvfR+YzYraClwbpJbpw4DXuq4zjs
ec485qF2fh8Xrek8Bkgmibg0gZAJ2zAtSsGj2wzhq2SJ5ByOs/QH38CdJnYsd5r0kVpzqYTFx/VV
ogXgBIBvqOBIF0ViGuyld+AKbqXbTTXGqR2d76IaaERGHkJDi08UM7Qr8QZrq8PQzQWPUO1UuWM9
I/rHCwZIYRVmlcMgKUZbHqZpG5UWmr9GKPGJYmiAhSpmuMNh63R237vrLF2kwSNIAzAAICLTgHnI
PKo5et4yW3iBZyKRZeNNM4k6LlT2knDLbs2rxZT+mtwGjKEc0KyV6HqYbnN7PcegqwgYMgNDxjnP
Pf4KP5b+bt2cA/Aib+GBSbz2BXmBnjCPbKTD9rwpg4frxu8lfjFMx6E4GDztzskZrI7DUtNEawpz
OjYDk1N+WCX907gbEV5pwHUE+8dnFu3TFeAmWLqLDG7E3y6yHxKxbjwUe48tg2vENXs4rti3YzIQ
qljBmIrnSumaOPUInTy4pFyzDjZhjdTbjhWfBIf/IXK5yqxSvO1NbRPALBvfNzdJihjyuOiXMp7e
HybyhkTB5iSqA2opLAiG5QlVpc3DaZkWfy4GowEL09s04QlxA5TRvuIzh/RpeAEMdiJKo6Dqbedz
JP24k587HqqjECTxn2iqJ3ZT4Q2zUsUbjDD7dCbO0UQQ6LiSI91seAU+p8AD+hijI8UVTzfr4jTH
wo1nt0eMxMhVXC6ZDPMo48touE3zjcKEezB4WGuafic5K0JMQJvgk+pl7upJFKck7ta0yoMewBvF
zew6pJDtLS3t9ryje0r4ZNoisnZcnNw5C8L4YVKqTzCHcAr/NemgVSHwWsJWAPU5robCJS9iSlh8
wBV4qd7LLUnonKYgHgOSr07HfUdfF0rTvgcqkzWCGiGvGUWYR2aBL9RljcV4cK/R2W5NjBHBziH2
Fwzzz3GXQEAJPB9wofeMtOFnBbZelW+7700JBDQNw8VKElzuW/pf4h6ZCR/eJB+8B03oZVFYyuIx
u6iMMko1m3FDhhsXbAGyk0ci9wKKPTiugh7f9ZnwGPC1XRH4blw0lvSewPshPIVh3hIb7PRhi4HI
0D8FDK1I8U1l0puZUzIejiFXpRgfCxIUTfyoSYKBOhTHj7lYcHXxck8EG1VR+A/z6RJ/9fU5mGvY
syBlk62QZJXBNKP1uPOc4Z2Rs6I5m5NNj8HxeOJkXx7rRHpLHAPyb4zeaKF5Z2d86pvMy+bgmIvQ
w01sD5oGbuK3m6HDrTjoRvW63EqkaNtrEI8mqXrvHZL6O3vtY1UIbfbKzPs+XvbDS4gLe73IdIVy
/fIJgAFsATImX1rotbucTW12X3SjPvk2V5n0Z8iaZ/ic26iDcvG0i/+JEfyWn9hqA0CPzTtJGDIE
l+D+CvouEEk7t5lapAiLIDEJi4XAg4Ob45JINLeMDsaibJk0FgNTHWnm26ZB3LPztrsOUFan48SD
gjWyh+TY12vFh1vL+zV29U9VFP27+e+/cMT/Y7L55kKHDChEEp/fr//+336/cMPL/pc/KFcAijSG
sAo17Vdxe//Bkd4c+Z/98G//KUATsLA/xe/+DUN8g1r6m9il1z+nxn/9zt8RSqSbG/orhN8AQ6lA
hH5DWaqIAIGS7P5OG6/p1On8gVDq/IJYDlBKqoHaOpwvsKz8gVBq/9JQZUPY3YZcHhLufwplidI3
ocQ/oyx1aJUUDd1vHVYZqkdBa/051FjFxjPvnw0IqC+X5/5d9DS3eBedLrD7vAfbSTcBjGfEyDRU
53qa6cnVQwKmteslesstkHqA+UfPw+L51aJ2eW2FWVmnzvvVQiqrURz3iydaDenj1jGs27an3iD1
ftUUdz/jHF6/J1sY36r8NkpebEGpcpZVDUPUllqkTwOJ/yIUcs9zsN46BQwa7DrtrJ+bLfW261+T
3fdT/OjfdN26xQHFBdbrS8XB04iuOtPFuEAZmY3UbjW9XpOfTo3VDntLVbCdP6mqeBCU3rI2l8W8
elxmyq1AvPOshSWMpu9UpZi7QDDiEWVZvABw4H3eSOV+40H26jdC4K0NuJi7OMdtdIchygaqJd+5
ESHqSMl12V7CWWOVRt9Te8g76l3C08V72NZAA3Uuj92jW86LLtPSYH0uDVs79yx4igFcX3oTNIXD
dg2tzAWLpEW0/ZbAIfVdUcE4SQ2yXJ3Mrl5Pu/N5Wdsy3d+Kh3W7I1wKqXedXNxLjAzzNVG9zr1D
2th4Yy9uO8DwP8SP9C4cj1QB3K7jLgoc3fSQqDtDX53PEDldDQ9tcVMvC1TEFKcuY+9aKmZHvbj1
naqO7tVUMn3KqBdqqc2qz7tRTBlXW+LRKXgsKP2UczK4P14d4GCQcYBE238NPeyhqptctgE4tKfU
ID9MYLahtIMiH1Sqi4+97SZOdlHnVXUOUxUBDl29ghOCXDAvzWvv6xVXVFqT+8q4oKZp9GfJpfBe
93r/+L4YlRe/nzwcVM298vr1tSuVu2lrl1yV1RO2xW3SGVdEzm5F1/v0DBCmF+iGi0UCKlWt7841
+w57d+L726dTarFXxNR8tl6vB+RP7fD9wVS716SWrv0+tDnXC7DUFqToN0yZtzJXgDkhlNQnFZ4l
MdUsyfr8UNzCUB09345vnRe44nfb14yzj17Mlnor7dBqG9RxfPxzqwaB0YrHvT4beaujwdPZWvdU
ZZZXZRBnz6jVIjmtVK8+pAhfog5vSMyMW7zSlJv9eSjB19D2RfY9S0XP7OetNUnPXbfRhpCfovpB
mW5w//QoKdWjUruvv++uC/Pi7PKkuqi4Zet22rMLFO8hoPKrdm9zN6ou9ev9NYojXnzbjg1FJz/Q
ycI4zv1X8XLiPPO22fVUXe9gl6n4aXWv1NX14k3eKwaVkcNeoqelWcMbKLXsMi7ut9E5T61eD0Wp
RDvDc1+qR3WbOf3qtetk3wCuz3GvfGqi7Feza1x/RRW/UZrpP0JA6qOiqyKpnn1QY4HiKTU60Llr
z3mdPgfXOvXy3s2tHynz4jZSv52HvHS/FytXO6pdX69bdPu2Z9Ng6o11tX6N++f2/2bvO3Ykx7k1
X+Vi9vpHlChRWtwBJnxEVvqqLLMRylKOIkUjinr6+aJtdk5HJf5eDAa4d9Oo7upMRVDk4TGfGY7J
BKlRV7n2XiGEnzQBoFvTob+tpiW86WK0odRQHOKZDPcm5RhLy3nZlmwQu3yu7U2VweyHqwH+SHmb
i5txztitge37htTjg5RoyRGZ37YVtoUccvfG581nvqQnpeN2m7siWkPad1hxKkFAn0ayqesqBWdP
7LlwsFLXSXvbFgbTlhGix60oMCzT+p7SfLyWXHxNJbktAZOEeKf+ujAPj6wUBC/EetSiQ/qRB9gF
wOpmZdPhS5vArrhnE2Jfwz93pAXQJ6bwy42/IIwBwhTZz+UAwlURcbcVUQGxiiK+d2zuwMPwR2C1
rhPXIjErGF5OKcIJpB/Q8Qj/HJfjJznTvbbpVZ+HXdSnXzrBH6dSHOqCP8xt+Qhw532T2g/dEgmQ
+rChW+ZwxpdWr+cy9uh6A70t1QxjB4rgC0jncEpSC7BJDXzr0g7ZYWrsgxDLoe3FG2frG9rSJ3iS
g0eFeyPVZbeuk/or4jBqwAIi/WUK4R5L+F2UK8xklKj3YonQRAGOE+7y00fLebcVZrkCVBFWQ6NX
5L1PDeosqg6FT6PtWEfQPKxFd8yDvE1VMkMzBeQbQES3tRqbG8c1hLsruouW/C2T0Xite/+FlDAl
w9WPeUze6TeZy6YvUxuP18ZX+aYcZLwdg0RuFkdPQ4/gURYdGqrV8uiLCuIKGXbNqikIRpFTL/Z5
KjGh5Inf61J1kNuOvy1UyU2AvOZNIRZ9NaUM+3WY8uMAm8KdiFOMsxpI44wKyNowdrclIMWtk1j3
CoM7K90u0+GQ0+ZHFPVbz8lHz6KbxsWgCGfkJoujB9Zl3bFfklNWyRvNGuhQS8Ap57oDO2GZQVrS
aK5kCVwW5HyTd9WPVA7iTszTzib5ffD9MSkXUANlu2thMA33vAiidSlgzbJ7pzIhvxk33BecJFeT
qOU7Gbj43JWjvIJpSbwtMp+uteih5QSTOrlLqmz4lrYkvO01rrUeh2MPVkg4tfMYfljo2wA3xxo5
I1IwiO1IGHUnoiNbON6wpwX+aKuK4Uj/l896ITMI2OU5G7xMLnr8PPDnWe+fP/Nr6stKuMtkGRxm
QIqPC9w2v6e+rAA4H2KwkOpLkrODDP7m99SX/IueqfBAfQLXf3ajfZ76xhA5gU1DCf0GzMX/Lb8F
5Gd/SX2jhABvioyXvJBL8RWnIrdNhUusSw4Tt+Pe6orsO14DOQgKD2h4db/vPLJimOfZreON3uNL
wOaM9/0bHEiw8pboyRZZu+3y+hMUpD+phMm3iyXtezklybopMwyfo0rsSLZYqJRQttKFyQ8zBYOy
jfry7Ekb5H7smd71PFFA+HvIM1WmOpFsTn+ksYSS0ww/WDV2CbCJOvdfgrfxCeEthlNMEW/LDjZn
2kHD1idJeRqZfxuKdrqpwajZ2KIvHwpBcV3GEtJ7eRaTlfIagywm5JuZSWhpNgm8GbsAQzM2l4ci
y8sdxEOgzj4s87GMSsjbIDuCPElpH0FAgq9uMoanppxR1TZ1+I6LE6wpzdBwKwYPdiqwPAjr5/CN
2O81jw7RBMMd1Eeoe6sYFHfwcn5INu0nCspxiDE+zkAA7ELEwOp0AO7VYCTZnAzzSo1LtYYwxxm3
yB96mqHLlA7XfgELApxM6Is6DtHpKNEz2PkL/9ZbJT71LWcPxVCFfY5q5HpIIX4+lxCuGRrjgVyX
0a4oJnMKZXMY8uRDMXf1lpga1ATqzpz5GHTMivY70MPARoz0DOH8KNQ7N7MPxM9v6xFyqnNAF1J2
w77N0XezKFMyzZED4XY+TGl/jdc5H1VAp2+Iu+uKKPSz5LWjFZzTncBYscmgdqOB8odhIapyWHit
s6wPj6LxKKiQ4t3n2mZr5KAQ1rJ9+cmkFkY7ygF3NKtqRRdJAY2L1dPEvHqcJjFtoLzOrsauyDHi
TqHVQJYROFAPr/p2bvSTc8bt2eLNlkY5VDFhgP7+v2Phr7EQgehyLLz7HPVN9LVuwIA37m+iIn76
j6iIUhvkI8QvaGiDKPlHVCzhUBMXsJvBP6GzTZ9FxRSiI9kfnMtz1f9HQwC9AhAlEauRjRGWsX/L
jAs0pwtR8Yyef6bHUyZBtQrGngfS9cmNb+ABIfMhOXVlUz4y5J4xWMOaX6PTwdujdMmyKhewJdu4
9fds0vKkY5j3ZlRmJ770H1oP5Vc3mhuFrAKJiXibazCryST2vffAXtRojCWVUvC5weg3qe0A2/ue
PdTpDPcqIef8kU4DqN9LSoaTFgMco6YA8rHX4buulmqT5ObtOPTw5nSA2C3n+qBS0GwoJPAxInSr
VhWYUZGg113GpnUNPYYh8WZDjGmvwWM4c0pr6PyoCvjjuESDGJXu91A35pBBRP9r1gzV41T44b4W
SQaR4ZDnnziIqyfeLWyrRjZukCh/Iy6CdkMhBEMLI+3RZPbR9BR5TDpoIbobGSE3U2EYvooYVPh+
6d/rJedvSwGrvb6U8qCRzG0FK+Y3EVpCh4E36f0oQ7o1ebLs+r6DpRSqtA24RymgQTH+2FUcRiPY
TSi7hvIx18XiUXjCciIZDBjwtORI2ViyjRpd36deua8GRTVAM9hEYNYXMVA8sfanEWYsJynifJuV
Jt1TOtgWJjKTOKGDM9+FKB/uyl7InWKOwNCrgwprDS3DfQpPl2tq8+SgsAtu8kJP710zqTVcA9hD
3taQQ5n7CAqIVfWu1Hl+1DJz67oeAeMSor9dlOxuynk8d1qofNMw0axbrWCm4mVdXztwfaDDNqEb
nUegRyQlLMoy5Mq0WFB3xOOC9JzY5siXRX2fApBFrKiqtSkL2LJgN5/SNE22vNbqepZ8gMwYDFyt
TKCNXM38vtFGbi1rw7qyKT+kSaOgQ2q+Z6LqbhythzWrE//fyeJviR/C1eUAefXZNbr5S5f0zx/7
LTIiKyxgy3XmeoMOjnbkH5GxgINhjhQpzuCMntEc/dDf80V4d1GoLZVwcoJtVpmgi/pnq/ScLmbo
sp2tu4vy34uMyaXIeP7vzyJjxVrmpQnIF3t/bXLAYuLIIJpM/Zdu6vc8yZHKQPRogldNA+ELAlRx
Lk4E3fW6qKGAM9n6xBNJDqxPms1QdJiKwk0ETtAAyXmRXM09Ihb+sE3N8CFP3aOGfAcjet+N0ds5
0eKaFG29Zt2tj4awrX29LmhYp8VDAvnjOYe+RMYAEaTmXdcOX0eRHnlJMCaqW4g8ZMlNTswbe/Y3
EIWGX6dooSZTw1E6ZVetQ6NtgWfApuV5u4lR1ZEyFOu677elhUia4eZ7pNVD2UNO2wJ3oboRWUhz
5b19P/Hltgr5Yay/oXm1jgZojED96nGp0AlrP1T1D2fEfhmKD77OwAeZm/cNuQUdT22pmz5nlcU0
R77TNPmWtRBzytLknsTLNlgYDEnTvu1EkVzrrItPcxZuA9fRFhqTqOwHBaXUAGWP5tzRtJJsQ+Kf
hMpuFpb6U55n6gMLAeAJKJLvLVrIn6a2WU/JHGBaojXbok5Edw88Nkhc8hw82rlItm0FKeWEjZQg
dzLF3QJu543LkcFiDd+KzpsTmg67ZvTjlVuk/B6qRr0TsEp+l8sFt6eM38BvnG2sd3L/Xz63KuEK
gmHGzyIHBAy/yf/4n//x9nMHBm4jPj/Prv74+V9DCEnJv+ALDf42hX8urEgQDX6dtvzyN7AYAf0P
Amx/Ta4YQggw16gEkUmBEI5C8fcQgr8CmZ0is/qFuBjn/xYH8ay89mzYUqTwWoWXalbE8E+FVMYZ
9/0skoCUvsgo6+U9Fz9a+m6GRpDuDHR82Xruh63UcPSs1ZqhHKgxAR6q14xHyJnj+LNP8AJZXle2
S0soZdyPKCB6nHUzcChItxt/HY6Z7jbFeN+4T6iPzxXYqoy+/b/dws/ng//r4qTx/8MxIiwRfrbJ
//cAwcGvFmbTz3f3Lz/0284+b5ZftzLGAvjzb/dflMf/Qpckg5ImdH7z4uxC+fvujYryXxA5KOMY
/pUFRFvQZ/l9UHr3667AjPWiY+Tf3X/w84Imwl92rYfG4Ojb1O2n5EmWUByi7yR8uAikOuPwiioo
Puyz/flrT+b8jBfc3BkTyoJJPIPMO95+TaEdCDsTER4hyVw43Lwfnq3ub9/tPwYn7mQzWPOf/4P8
lWLx54POR/TZEaStGVTjKZLXAKeYCfMuzw4+kZsh2Tl27DK0OCGDDfernz/wvEh/Hrw/n/fiwGkV
x2Cp43lD/NgacIxd/MpvvvRaXgSTViYBYiiYQSFTh0vhzey+c6yf26bdr4f24os/N8T+5rOz88t6
tlZ1mPKptXzaE0yCgdDvSrDLqt0/WhiUrX/55V5bzWKFXx48dJ4wqSLta6YpF9acvUjYYp7DVi7B
ynhX1pgST/S9GWO3/vkHP3/Av1uVF+s+jXzsQtKY/VwNDN32yiWY2qmUBQXzNtZgtrNpp1zFb0Ob
jwtqQWgvdKefPzw575u/e/qLMj3riyGBC960d/WHOrmK9aEePpcTmoDHSt3pNttMmCgtyQ16kKL9
UuhDil5VdG/sVZp/1PQxh3N01P6amVzcIRf2IDvvnGc7BMmwB7kfnwbqS6uUgFTNnhoYFSxwaq42
P//Kl55xfsvPnlE6isreqREnSGD02lgBYKEuHmqdRx8grg1MoHETfeVUXdo7LwLRFI8x0jc/7tkU
PqTELyvVZMUrv/zSgUr++lVa60paOfSb47D4TTy724xG7srIfviHp+pFuCmiClIoVTruzWj0hrrs
U7VQtv35mzjvsb/Ze+cq7PmboBCJcXDD0nsZRnUPOMGyH3jM3pIEw8ZDiiqpuvn5ky68hV8Uz5+9
86YYU0g15HYfYZYHSttsLN3JqG/lP9tU+YsQ0Q2WmASeqjDqqKu9Q1MLvCQFN1Y+QeYqndFeGNT8
yrpd2MH5yzM70cako4LOSYORcBO17gYK1PFNKbr02HEGM/ImFPufL92F8JS/OJI8GiG1MUR6v8zs
i58DjBTP+oxJCotJ9I8LCOBgFCYFTV/5dpce+OJ8TqGrlRE4n2kMjW2g3hjjECPPva0OiemYOvYT
HUB+HduSvEvHsgxIgv7oJNz9uvOeX+YXdskvA55nu2Sp+WSTaaKHUcqaHP3C+/qRcFJ4+c8ObP4i
GpSDjYdS9GYvoohAOBFzzVkvX9Fv+q22uxhBL3yHc8Hy/EylhUEpjZE5piSAVIxqqE7AyqSPP1+h
S+/mRTjoQ64h1aLRoKvhVNy2UZVEx2zJ47w9BtIYt+UFgAfvltzqHLN4O4jx8PNHXwoWL65JW9vU
F5kMh5SX43xLitmTAzlPo576ZfD8w4I3ldz9/GEXVvGcAz9fxYbbOrNJmx94XKWQHaCFu2myLLzm
NXbp978IFwT9Bd6ZGKKyEKD62gAXMEB9Cvp6r+QUl37/iwhhsLMaE2f5oVUNJAKB/zslbWp+VSe6
uMfOR/9v4vYZ0Ph8dfIWg4WhivKDjAXMY2lUX40BBuFmZuWXn7+ACyEuO3+xZ0cxY0s9UqiSHWOD
Ns9C0NZZuOzf1xGyOz9OX+o+hPqVU0kuPe3FsVwMnTtLSnXEog0SAJHUlnB0lHbJ73k+Yk65qpyb
FyDUWu8ddBvmTrefZJVVFNCzIjj5ZiqsAxtVmLoQN57MtDbHCjanHRR7EEIg0MPl0n3GuK/Q/+xW
oy/eAym9lmmYwpEWSreQtDYjxDyWyI+vLMylF/0imCwRnF+M5ubYRV175ljQ2vffqXUhIysMEyv9
T5/0IrAQ2sZlAt/KIxCZdivFPG8m3totpfVrefalM/EigFCfQaerMDO08ErQfyYoHstC9K+cuAtL
RV9EjMX2i1ZSz8chXSA+d3ZJhjMopMVrM/7DR5yD8rMzIS1z8J3k8xHArE+ZmNDcCRC6lBy67D8/
dReWiL4IS/FoyiykDeD3hYOwdVUmO11O6pUIfmmJXgSlBiKvJW8WdxTNqMTnCPNmgYlyByPKdTcj
877/Z9/iRexA7ZelTZFOR8q6hh+WBg4HyF35SFK5/fkjLn2VFwGjoLmW0EfFQlWLvMKrUF/qZeof
hGTVw88fceldvDh7Yz0h78GVcMyVRR85YkU5nwpZ9u0rL/sXfMrfhHH64swtwxRFcEJcjhUTOj0j
D1nDv2PsMfFxJe2s43SDAVtnvyx5tcDjYhxzIBnGWqXLe95G1hzYUo3NpxmzVyWuATEn+kENtlO3
czNHy+7nK3Fhsc+I9+f7HtKCbV3YvDoWrFbARkoDVMl67NpUCqCzIE37yq1/IcU4z4ueP6iEUK2o
ZN8dBekL5dcjQ8celDBGJ/jloGgsIW8jgAi1r7yCCw+kL0ISC42tS1XSI2yxlNz3ZtIVprG65uND
ooYyBbFC9Xx85b648Lj0RYyipRN1YpvkKMqqn7ala7r5gFkI96fBzmP8rqp49g+ThHMT/PlisqEG
CkYWmFm5qoIgWcXRtYjhetjmHKexaYrqFbebCyfll9bGs7goipZEo2EIvbA3uqe88w+8m6NXNkXy
t6uGzueLg0gaZ0bYCkMxteO0774G7ApqrqbMqPKWIKgA1Jnagkz9KWG6dMdUcYyX10mfMwmpFw7N
UOhWzYPMbmVs0xZgHJyauDugMQDBzB9tCtC23Sxd0w1ILaSLlgcvrVbTuo+Bz2X7TmfLfJ+jV+Pk
neIln8O+dBHv3Vp3+Pf3HeDIY/4hywzLxldi3KXv/SI8eBplyBvR3VzRiiMjgo8ghVjrKgSWUIzb
RlXC3BFHUy5q//OTft4b/1dEwlK/OA+GNNLWqYM5RFMSQL/2dLQePpnlPJeR2Oq6C3ARQB6e33QD
cMy3/dwmpVj9/OnkwuPPLJnnW9b1oIvMswnXlWld88HYwbfFxyWOylo/RsB90t2YpU6x+5ECpJVA
VK2RKFSZXAxodTyZBjpfAzsMbPjJxJE3Hv62uNqaDUIkksEJzlowwXbrPophL/9mKVPMSO5YFDxm
qK98jeS8Wn+zii9N6CZHS3leNyCvtYOT8VNjyFxXGyBaQvNRUMgAQ48hLCM+16KY6JcbGSB5XB1B
/NAD3xk5LMNwUH4yzfKQdqIkzRsOnaDYwHajiJv6oE1sxZemgRcXpIJoVkXRjRKU+iFZWSjAzsOT
MfBcm17ZjAlN/vaYY9b1IjkJksho0DW4NlzGLumQsQOV32vTJ/4xTaJM4WuFGOBGBp2q0DQJkOnL
srRmT4H9mwjat90koSCbeTrDQCObdLShpWIZeHZG1BkA/nOqU0+O0zTOk183maip3kyxIxOBQ2TL
a+iswDkeDNGuaPxVX6YCXdpmLLL50NY8EOiFA1QwQPdOUQjwwjrDzu4LLQCcA62uklWDGOjOxIGV
rfC/Q0qzR1bK1pwZCDcde5th/rL2UR0U2jidM/cEs2dGTrUmNaArcL+zGZSHGtyJAJ8Mdir2k8hM
9ZEy4PThs1MSn3ycXa15AwCgm6otx/WMMXVFcYIOSnQFiigoAPdgQVFZWdEc0gF7A6L3cT0CJIQR
UJjhbRvNbdEeuF8wngHErC1/zLXx4Imns2bdTjDf6q2MirRSUIEEqkJsU+z0AP0012RVvsLJqVvY
fZClhMFRDWvS7BqQAXRFr+1s2jiccowv6XwG0cTjFfBtg/w0zTV4DxIq7SBviLrMehBrEu7u+rgt
gMGJZgYuASAUdUaOiYpcdD/nk03tBg8YCFQwCZv6cN/7xSpydGDvFF9DXCG2rJspsvyJDiNYrGXU
T9ME8pWfZxjGgGcT3ieiFjl859OoV4/lGBX8mGZsdpDYBAEEM855gX821KZt6z9XQXHwcFKZsznG
6rYdgVTxTIr6OuJJqDnEhnMW7qKEdxTGAIJjG61913P2psbn7q+QUdjqaQijaHq4IcYWZlR13HKo
I9MqZGBDz4ODdgIZRgZVu9lRmCdbp/Jd5TRcS2zcIIlep8jD5o23JeEdkKW1we+RRChdAeEGq1Lx
pqqhlL+WZadyKBf2aERvgeSMOwCEjXfJdNRYJlDYKzhYQj6AqBg6sJK65As1fQVELIz0+KdWKbCk
qrGNodRNuyaKbz0T8XQXlSn0x8BakYW6zdGD6h6oKMV0WxG82YciUzP7jKDgYTDDzVBXX6es8JXe
LXZSgUM0LFI+T1aO4kKF/qyti+weEPwmDnvckQ3AFBr42KHdG2FkDS2JBLOC4tjGDrZlV2VVR+1n
J0IY5sNcyk6MRx9JwHSnSLc9RBebLCqPptatR7MtAwTlq2iycYYIQg362K6vM90sG8F6qKzWcGlY
IGHuvAGYdlZGwddEJlHTXM82Aa5vmxItYU0iCFNxvkEKXQC80TU4ULse85v2HvW/R/YMS8KoGHaM
GUv0arJ5nz6Vs2UGsF6BY2932Uh8DeIBGRXdiyyIASp08ESWCmQN1NfwnC6jQu1CgqwCqgKsavwO
4QL0KIC+nZkjEF66AaoFHUIW2xrfDjA0b/xSLte2l7G8MR3wexC2KCuv33a0pxV0ho3o+R0VM3xY
VFN4BLm4pbQBnzGE4G9Uy8FVhGKZcQmkw5uYhneRqSYH6WJuXNirmafdo9UWdJvVhKOKPm0U3PCO
hkIECGrP3m1bh+gJpeDIoaEGrA6ZirckmB6NG4CWIpiGWxxitUtcUibfGIibACnkIWUgFVvFpqwf
1yJXwK5zG7txWvN+TGCBaRMJpvQIHwe3D8plo9mopAb+Z99GLcYIJ7TAmwJdo2Ki32yYlPqYZ/CF
4ABTejdCVCSd++UOHUXF8nUYAm7mdcJaok8dOIMlYE08qaxdk9GkMXB8AVy6sk7oeJsBu93XW7QS
+PANnDse7UvWNHCxGXPlWsh2xDZouBDnlV5WQx1ym4GRCmT/+1ACjXrj81HA48Ys7QRJTDhGxB8M
hNab+6QVEYN/RDVQGH0NLNL3ZdPrch2PEiL+OAuZwnZdwLz52qsmHt/BoaKT1arM6jn9lsNBG05t
shiT4XNLWAU4FuJrP4GhqtLh0PfgBW/iphfs3airLOyymAeIJdhaDnSdVyXzFLcKmLEl5mG4Ww64
6Ai9AbydNcU+SuOq+AQoFIVSBhAfMVTEklRUUCD2wHsMoCBxBj1/RtHRrPHqcYHugPdKyFezFAYE
dz61Zl4hYPXjqiKddAucvbVODwLY+aG7yixAoNcdIFzp+ykAvveLgwhe1cpQOnbZik7Ecw2peTXP
V3mk03ClHHLo93ipTn6XcRNwLxdBjNepUr5ZyxR2SU8qqqcKosXFzPxxkXkJu3Se2M7uFYi/BLQJ
BjbCj1HOPPvQoMECW/oGqf5920paPiLNTRWGkbpK4J4AxfEUTEFE9RyU3XkaJzTbVOq6+iqSMhsO
scRhepQJacI7a00HYN/AHOv0hnircA6z3NZtC4UrbN9kkyWFpstKeHAHtqTA2TXY3y3r+SqakoU1
a+z79Lg4EaVbZkww7zifW0DMPEe9DpmEzFL+Dndoom9yBHkywzElcM9P1bBknuxoBfj4fmzxuBPw
ZYAOA5Pn+/tFxfhaQw8OwwqdN0j9JZVM5qchwpDFICFAEQyI9hKGLN3aTESNWuGKyOZuM9Gga7aT
DsSr8irKsrRDAdk7bFbR9UvDNtowMnxrEgwnn3Cz2KbfkvNvv5ILwRQ54m1/5uulQoywauwS65r9
0imBs5mAhMhKjHzh0vGwdDrFUvgm67sfXCpTnwJ1GJ0AQ4z0fG36MkGTTQjXJR8JtjX2O9VGuytL
Rp253dzjdt6yEff9txkcG3qvpqIiUFbtyyw7knECPWiTizCk2+HsbnTlzNDQt/2YReP3wDLXHmC+
Jcp8J2wEjFWZGQdC71yO5SrpOzg3OLyWARZcZWQ+jiob+d20uC6CIBxvA0hzQ5zTADHQtJYaLgOy
MFc4bT+80VF2BxpHW467hWZd+2UwBGRrboI/5F4TqClZxZNrM8/YvySLamjOsBYVxzpUqZAWtL1g
3E4omhB1X+EUYUM4vGN1U1IzeBCdq8xAfzWNh5TQFbLiCKb1vFKphe19Q1NoxMqJmo+C8Hb8oF0B
E6RtUZPQo+1BwSqEXEYtKvINntCCwBWxRn4KkZUhWAWdWx8mDsm2PFJdvs3jJpVyMxOQ2b/mM+hL
31WHMJTvW9Cbu3CVuW4BmDvpoiaC1CSd+oZciyzqA98P5Uz5dQ+yPJINhTtsAt4zjttl3BMwaebk
oImeovGWuiLkgJxyCxN4APLnKDyBbjQBtOCTjhUbFwBegtiKBs5cgYpZAXGycmSOfY1jhvCM6pLT
bGjVmsaSjbhO8c/0ewnWeOtOHlC/5c28RCx+u1CrW7gtpW1iHlp4IVv/0BLcyzV6/qIozSGqKxI/
1fMyuispkGz0Wzd2PiXHynQlkZA6kEmTbz2TAv0wH3Q6f/NxFyy0kFJQU+2j05xwe6C4d2EpwkmQ
8XJnUZvl9FjYvs+AlB2pHvHTkxKTRv4OB5uTi9ox8XBeEfC3OIgok/FuKu2M7dq0Ad1zkzYddIl4
PDjkalOd0Wor8K0xQ1kSnX4is7Q2XVHMOsmhlnkSQ7skiagP20pYTSDavzTj/A5ML5HA5jTtB3EW
6MkHuDTKHPVPvRkUsMj9yrchSyEWDNQEnDMhQStAwLAMJHJQXdVky3LegLeQWhy7wsdF9KbwCwW1
MjNDH8TGx2IA5kiUg0nDTrQ0igA5qXRiQZtH/wMKskJ5AffINsUUa2NDaKCMD9It/Ah72s6D2sOB
Ri3JqqsyEdsrZGu94W+0zAO6BLKjTn8M7TKZCNG676AckEJSmHQ8uwqoXf2horIHFSOFMsVNkYhx
ggNmEvdFuUL1yyv9AWWky+q3CG8JcsNYOzbd2+CUzTdSMmoh+41zm6PIAvk2YkcAvDuWb8sFGHT3
sS2nqdpFmgX3NNu4pqe6HUp/n7M+nrfFyJH5r2rA2OFxl/JFqRHpX44O2j7DjVN9UjlZGCjVVa2G
eEdSNEUgU1U7Xi6PpXZqyuHMmZV9d5AGXLBkJQiyDQhkoU2bfBltn/OvoJ2F/HM3IDbFa6Qlhp7G
heAlr1o6T/WdKLI6O8wQHijfoWrGTgGxN/PjzWiykb5FJiPKPb49QtBaUmxhxGpez5m8mlseASEd
cQIxOdMAr2RVaUP6HSgphuS+6era7tJFjsld5mrJC7ivjHjNV2pKMGB60DMlEoj3vAecbs3NNMJs
sWaVKTc5fK3HZh07NRCIl5fOBaisK8uiH8rFIWwzTATjDc2XxIwrPcA8Jt77qZrkvUAkcjjlKo9H
fDCOuwS6UD2lzMAkHvYdqDcdeI0UZdNym2ozufdjxjosvjPmzBR2yMbYe2RBncO9ki8gDO6qKBmH
k0xU494U8WzdNaiNU/3GJEUMhqHDlmDxYYD5GsF5UoJ4ODekKawQPGvU+E2CA6OvFZ1nD9R5y0MY
V7GZbfW9d+XMYQ4wNZBRoKFPc3KNfowOX7FFY7Dyy6rAzZWHCmoNzk7z2G+TsRiAREO7ShZho+JM
QAUMIWyyW97FSGEbldZzvtUiH2S9VoKBRntQZCmWdu0tWndfuArM7JJhGacbtB48eE6pKZB9oxBC
erTOY03M/Eb7ug3Q01cpF9ltG4NNP771CZoREJQzQoMQjnuew9oW2TeYXltHQBaLT0LqIYLTbJJg
9VZdMYkgIhg+hQWdo76sp/9D2Hks141D6/qJUEUSjNOdlINlybY8YTk1QQJMIJjw9Pfbs1O3bhj0
oJNkbZHAWn9UxWGndMlMxy1tZxrf+sLFsr5xa64kZQx+nktqqqJZYkXqbDQzMs52ifkB+JnAa45T
0yf73yJ0ZaE/uiEQQ0aSviljGb1wKFVl8wS5uMWUMTfsPQ+ChyAqD0SftG1+6t0+EIrto3bLvvZB
09DjgIdK/PUBiQrDcY56056XppX+HSPStRtri1be0kMyBzHpApvtl+J5SHZRzrguxnh9WGcslJ/C
hv5b0sVAl6Li6sTMxRQ5k4Ijevm2V9eiOdZhWLEDuEURfI6kskyfSbCn171T1BhgtSO0JDpWuyOZ
4nHsy2Z4UzpIHOExWWq/0cLn6Y2emBjdJ5LHxbB2lt3kh1OecQSdu7ANWnNTRw7mDWx1SNStn9Ni
J0MiSkUMKjUQqCGOfehYY1d2GoqstEp9J+/7NSfceJmyqDGYUdI5uu3mqIzvtrE34321IgdhZbOu
cfrG7WU2mnszmbEfX9NdLNnXusnb+cP6wDE8L3NWjp/JTLIDIWnUPmbxMeHQnJ5zjcWfpgKqfki7
D8Zk/y27kav02LvQVaytzUDRzhYPVESdJsuZB47XBBtCyC7HHHfJqnoB7xoise//cvzILJ7ergmA
MRAjKT1gUVvYZoR6hHNFdaqP9PqbTJU0JUSuD4MsPMlQ5J4FA/P21NzBEscd5TnLavqOZYCXxgHI
dyXvbXRNZQnOexqvKfRZ5jCREXA0R8RR+4ZAj9sUekqRPbJRU/YZKKxu2Nj8YJPfa54x8iCFL4EL
t4O29LU9uihqRPVzDou+a+6qVo/G/1qbMvTtt6JPzeRvg3qo5HLEqVBy0qVZO0p3oVtSFli2qyDX
51KHU3XULForpQ37LF62MZlMeDNWyTJ9q6tW7hMVzcZk/anYsy5GG7Su+zPm3Sj5JSJdEscYy2V4
aIe6W37kvCek+O8K6/jB4IyOPP9fGIVnjTTKYnyEkdi+FlLH4hMcFscwpcdxbh+abjULpTBL6+On
tM/TnrAFJOULqb1dxdDIUjA241EYsLwfcsMg4In/6cf+rUZ0aP5NZbtPn/kmC/1umjqqsc73zTQR
27Q0/l2BP5OuMldbO3xTWvQ0dg4rLW8kWGyZZ0QViVL61NmqtXeuiGJNXYHgpp7OO3NykVyQxTvv
LlXCVw+pAPUdHsLDslVxaD7GgaLL/pZzF93MzZaPTUgW1ELcRfxuxyLHgm+3oph+78nAgXwJONaz
j4g5VxKI753UD2OQNJRYcs2F9X+92WT1pWSUpGA+kRi1kqIv2i8VTv2YNuI6C6NfOwaO5VCMddWQ
Hjt3dclirvUkkdawKfPFcL53hONUuxri5UkuZd7+pHQQ+Ir9gEbDx27hv1c3o57X5KaK520gsTEL
mwKbdoFQHUtruxfNdYNFaHdYYn4JoLXcP8uOVwmc9nkMaKi+j+vQgUX1XW3VcI4KXqmPmYZUU542
tiHsWF6xFADwoW1537Y5FE9Dzyjbnr1Lhuqp6uf6Gq0u2LdIcsKfxi89X/SAjLpiVMnOK6ggV2CI
1IeCkgalB8bMFrNCfu9cOQ+Xhk3Pfk9gwc1jadDXmDMFgkBhpwi1TpR95Ynoyt/rsnAFH3Uwd2V7
yMsUnB6rfd4HxF5XwR6nFLpJUVGqXMXqNBvWKsq35tQUN6NsC55J1c11ye4U1Ua97FTYOiId48oX
x12PV94m1eEy3gx4sPI777gsf/TThGvo2Kpu35+KpkvZL4TedPIydyi57+g1K3Z5qgc+GhJVk7JY
PrkyMx0ekj20SXyecuvdSuZJX3T3pAsB5R/mgDS7v+GoJtEevUrr0N96D5zlLpbMkYDgwZQApe0I
05K06QWsEuX7be3ZMJbjPrTz2N6g9wtzwawdepJNu3G13XIjtyKqxqPU0x6Xx3TaOt/c2ZyUIP+a
8Hn33cm6sYvDz8XWQ9hTpt0PYUDeTDjvVyhgH5yr9C+Nr/xNjbJJthvn0kAPd0XjU9sS7BRPTrzW
WREu+q3msbPxQ7Vs5UwC2CajDYA1SZNieShMuGdLc5RMG5LcFWSF1lePiSqitYkP1hRZ4SkRUhm1
gqd2FNYTG04bH+is2KvURMedUIwqOo8b04K+xEEYDumPhjNSAN853XtvgdLbpfD35eojQagY/KrO
b6Kd2DrzuIwYNwbq2lc48cO69gkALFDJuEJ1lbnP1NM+rbGiS3zZXDo+l9EauPKH7fJ9qt9rieRK
HYZgLGVzmtNlJHwhU56B4hwoIN7/zJK2JalXZRWav2zPPMZ0ALSmwKO1TD01sukiGr6GpjC4fglL
0Ue0d7cmS8jk36LSPywWIWx1Uy02nZ4ym5P1QG3HZsV0juorsnG/Jy6ICGCQjFGHnfX2OlCsJHmx
82fUERKFu1ZCmWOZp9tCxMYWcjscrW9iE53GIoNlpudy311yt2WdmQncpJ2ScHYL28m7DIdnl+VR
l2HU7ZgdS7YXvkO4AN/Yyk5sf6Wi6Dc+zElbiPeShInoTRZl2RBt61QlrmKKZkUOHbcVOXq+CZZS
P5SjKyayyep2s+TDd93Q/oF/mdPvLp6qxF6wOhB15WCVOO8yt66kVk17GlIEOaZTutIN5oEFNqBz
QA1MNkOXdMRjmCnDWBLqMeG/4JAIp2cpAn6diFHlpL8j65T9cMMd4VlZ63gs0u2U9GGh3wZlpHSA
ZHZJ/nlh8p42u91vTPVxWJpquNeNmPx70GMRkjcqb5rpUSxxz87qZ1S3+PnRYuekdSxb0J99Ha71
1wJr4PyrR2JjSlbkbpmqc7yILs3uM6emcv/jdMt98YPSabVG95Oq5BA+ucqAZ721K2QQ6Vgdl1Sg
f9qgHGz/GonULetTVO0MP6+uYH7VL9gm5ASAvjkLxpcrqNL+Dmyl7EBC2eGW+DiphlGNgxdlmn80
E1Rc+WrLNZvmf+j7CH655FUManNmE217dqauS1/9VjXD0y5jnVRvPWJS8s+LXNXNB8dhSArZrkHO
jvPWiX7g9FyTWH0NLMATxi7rety1Mh7m3p3XIepmmrZGPI32zDW8BTRjL9VW3o+NtWSeHCKIQDF+
5EGMrf7BQv0UlD2pCk3FY4fecVUnmU5CPoO3sTSc4C+l3x7qVOX+x9S1tv6o4AqgGKox9YW57bhz
AkVO9DRE8ZtgJxmShyVHOTmJc5uUY7c8GEFAzt9hGf14H44pP+LTnJEP9dWP41a3gOSTlLcE4bg2
ZlGo0vpVzmNNBSHutj6StyrShlvSdjv4rN1qwKVAhcmwfh2FH6PPdF5m8zube5ptD0Dttf1YV8nd
eu6LJq6X5Ujcp97QiTjm2Gg5UQvOmP22SOdM95OncN/qf50u4lZ880Ux45Wm8TvX+ciFBg+5aeod
43Tu/F0mksm7Uz3ZYC+/gCHbkOlUJDuPoD9WczMhosYcp7L1vQzWfLrayoHF4UCK0Gxr3XBb7etA
kaxrKydOk2k6XcHUDkMMIZaRURPYF1dG1211mC3BPptoFTGFU750iPlMZ2W3XtZZzE3xiiybt4d4
siKvavNZrITmdCEc30xEaMa8OcYDRwtc1uiCI6l8Wu6EYCoPZnhTewcrdbw6G3R+jNaNMJFLa3VT
m391shXzTkdU2ctmfOw3y72IRkwhplf9LkZ9IfuiFNRWCdmUamUlRf2QvqZQumX/5otBuOwWcj9K
yw+iI/z6BdQ0HpZXNWerIebWLbKfCBiHpWQnXxXBADslc0VN1gepJHj35VG14zW8BIAevLkJFSGQ
b8sCQJM9Zcvim/FWpmOxdW8hMEzYPBAs1a75Hxtwy+3vZDUuSj4rJui40CztmwDPy5ZoEs3FOBG0
+PPbJmGzaNdOifYUBJGqqGQJliD7t6DNmerDUraZhHXJaiUihErcLFAxEPfbrxIqjz87ozwT2sqD
Q/JfOyJAupvcQuFGPTFzpYexNWsWPBticl12TOu69vI2yVrEWh8ZVx0pT4XymoulXJOeGNBdpWrk
yRSSDoUJppTFuk5BbLsjiGIGDqA6aORfEqmMUERkuiggmhCNQ9XfRmIbBn2v1rGPxwurfDfgggjd
DJvYbj6sX/2M6Voe8sku1sF2p50Bs3PpNuj1a5KB4KID4a33L2sTOv0NB5RDgTXwbsDnlkzVOdlG
KtRiPY9LN/brT7XuSnafkVU+qU40Pvd6A3BlT+OIuf7d6r/XVQ9sTKFl5F26HpM2rAMHCRnvbXlm
AkfmdSMrlTTVObVJ2ouf1VBCUX4M01p1ZMXPUzpnhJoAXrT7XR20RDDi3R+4XE52qbrgm7QRfNhp
XWBaChIIppEEr0M4d7x8f8K5TKcsv80jYbvoUQIzQjucp+sGMwOuL2UtMn0sWDZt9Ndk0Ef6I5aS
AK0XDUpaPXQJ2vWjRFijkFHtMs+Tm7BcCjjiXi5BtL+PIWlX4/0SreBJB5vUBWmI+4JqCeoo4/J6
ws7BqfZGBiZRGLcTHrOrYEgEc3FfbGRUZd8auTe6wlmeFlxryitmnoPeaqbTG2goCJO7Kc01pkGd
spC+QxG6nVakaiJntutQ8WjAH70Wj2xYuyE4e166suZKbAg/Owccu/u943qC6I33MOUZW8eWm5gU
sCT/npDXWaSIQ8IifGa2Gev2RLptO30N2LCG+luzBU3xQPrlCMFXS9iIJ2j8QCSnnmGKJZBpstgI
+przoULUNFXIc7aYSMHtssDgL2/R0ldZTm5ihzDokPB+RjkNdT4uA5JKETOj12w5WAhkn4Zu+ZPF
jHXyrDOyOu+IMTUY703gbX/L/USQoD9P5YyEdjrDtfl2wKEfbPkXXVoUFgcMJ2JrH0a4CGNv16rQ
UfCsa5eUy9eStZlx4DiVkxLLFymjATsKT8Zi+X4RQPdwu/oeyu1WgSlF+XEoRNixU6WAzy+LA8YN
jvlsJgu4Efdp+N7iKg3NyRt+Uf09epA4M6euTGHnQPNbueTPAiNR9cxp0IZCHhtXt5JCtwIirfuJ
JsI0wWMpQ3L6DimqwIAJz5cQINGXRBP5+wjqlC0vvpac5j8hM67CBkV13Uh1J0tNUH3WBpV2flxA
ovRXgywnpwmRq0DMp9STaUXtnG6i/aNBuzQSu8iWsUXoPxju75smz0l57eJG/p6NHfe/o82suUu3
uNTmQThhBYVCWyir+GI0UnO6E4K60CSaAi/VXwMmZ5bhHuzNfMtSkU2P8HBiuuOtrKafql4S/c1u
45xm5FECjVFnSGyyfFpBP4abPioD5vmkXscYVJrrYjoPXd8Mz8rbUNBX2cui+RGHA06fQyVN3zz2
Y1GiKTNjOpe3sXbD/jjh3rb3CwG7bOR1GM/yU/N8xuKczWuwFYdG10NMaUS98fmiNx+pUeqQGV49
t8AP8ixc08z/lnqrxn9Nu/Fg3ug4gp1GbVK25oJKSiTtMWSWbz4EdkFmSTP0Q/oyJuHI1tzgMg5o
wKhtQ5lytDXdPcJwlf8Ih8LEX6eVYBh7U4GH+uisfSvlG2t0veZntS12QQ5HQG3yYbZUy7etNj68
hQOO85cCKyqFHU05ZcOvJYgDZnVVVIpegWRGTt4fY9/iERtUtlWvxVKjpD+OgiyvE2yQaOhKHNqC
/sF6WILqDBEhZI5vjhntxoddVP/wNYjSH+Bl0Mljoa3QJOnM9Rw/aFixAi9aU9v2Ps9KS+cxK/H+
CN3qii/MEnEbwrSGqB/YAYY8PCsq44PmboD/UP9tAnwrR8nnB/VPidKTIw0/122E53WDpK22yfbk
a7+BtN3NiQiS4chhTkBUY6QO6I6oFjWFhzgbi+kx3ceCiaSMCuLNgO1bsxzjuR7K7DTUvFanWE9u
Ls4Rir39jlGn6Z6mdtn8uzEzEQYYS7fN3aExnPZ74Kq0pxMiG1ztj8WypcWPzMiRTNzey8jdt3E5
LsuN5vClQy2sJveM9GWvzwKuhkn1OuzMh6LajXvUWeTlMdhDx69jaK1bkGaQVRz/qRTcd3ZK8jzV
v1fj1+GV6UXwXK1G9RqzrijT7Thdh9iHSemeCMBpWwkJOsxDbLp/GCHW5aeJGKpPbGNZ3l5iWQB8
cwvaqAXqjkbiMYk8hmOGxm8TtIMpKf4fDgPKchGc2Y4iTb8F22UicqwWELEFSukDBkBiMw+gX4Af
1MHkU/ySwfy39lRvrJXshGTO6oelaCZ3O41O34e+r2NqKnSTpEyKZSOC10KMkJztGJCuR7BvKNYP
4i/j4gPNPzFuR37REzgRbC5q+UNI0/v+ZbmqmxBvjRIk7sDrUs3FASIDKNRxVOK+2jNEcne9Iumy
gVkG2pkJDN41zYTgGMny0iF+vF4kuSUG/zSEzCt3ERGicruoZnM4hSGQw2452Npwax+8hSa/dC5B
vcsZJFfzorjJJjaQJcGR23dc5rhoNru8goyOwd/MdhMfU5qPMQN1n64DSVCcJ2txGSHgm4UhmdXh
g/9jmR52mTIGH4QHLbmwTAEuSC62GqGeaF2anEwuxKbOyz6HHWNn1sbiOVaAZOo4gRd2T4UIFMOn
boHsr7nf8759D1MAn+yg3Cg1DSeF6YG/TZrXSDeqpp9/gnLmamNViAmXJ20L0jFK1eDuep2zqp1F
kONMYQraenUatDZ7ctvLJHLvUQTZdCZi2I0U0ZaTSN+49Oo9PBhEFCGREmKL/dNWxKZ8L4leGz8c
W+10R0x5y79GuzeWt+561QeH0s4ICi9VFhhHQ0ZeTshlC/IY3H1/3cFoocUd05z3bAy77wTQJuqr
GlVvLkUkiN4+7gBczGfJvCJM3nNEALfFCihFKt1wjRSv0tB+zRRJzdy9gen0eDcWs42/V4NKqXCZ
6szg30ONcYfuvzLZIde9DqpbDsqWqqPBT232ZOteQLRESxNV8Cy6U79DHOAJnaVdJqczWdbRfOn2
aA6oCILaHBQ1elrzdOa+hBs/gPbBPlD0ClXG1gYKtj+hOqrmi7RmNy/Rwsf6AOM2jd+TfNrVc76b
dr9NUM+K56reO/0ctaQHfu/rspO/rtOWf210nrmHuERB/WRmV8nfZsjW4JagjyV4X8TQq+tWnMTf
17lb099b2fT8UPDFZXrp1jzdM9oJxhyiJ0inZqM6ct2W9L8o3JPkItOuKF5n6ZX+SWA9x8YhZYKv
rkUBpkXBShz4Sn/DlqvlHgQxKd4TlWZNcapLvbdHsJbdE0UEplq/r36viy+rt0XzvmeyGcTZS6LY
gkMXGbv+21Y3689ik3r+Wrajo95mZO+iTVQmGznP7QxwsOB38GtwvSaE3I++a/r+LqqlGv/U3u4l
KFNaR22CQFBrJFWrb3WSXmS/CfuKtKPIOwJdcS7DfKCgJuFtFyLans3SbAgheoYrWg5Wa3XwzRsx
hy9uTKIz60f0PUH00H+kQ806iC4r6inAcoT7wyENEuMSOkx4gPbUQbL90Fl5DXbsTejNv35pO/8n
VVkKP7nv8Ntb1wpiNRgh6ZJDJ7z9GuZyPfW1o4LADe5rg0Q++mHFvrmXeU1fg9Xk271oYWq6Q83p
/++62qwXL+0enlLIoqIl/iZa1vS0Rg2UVFIq7utmiPuQ6SKbEoRSBa62A2mIefiXuO+8oJrCIHVl
GUpZmMmYtH4v7zjk+y45b7kkGHNwMpm+dsFUYWkH1/bUY3nyOWlywkrxUlxJnM9sDUG1T4gooqo/
5lMoN3ec+Ui6VytVuJrjzrzn6TBlShk2JJFj+73ikP020Kjw26o2UU8LSORqbytKOfzzZGZA2hPD
npiik4qnRr3beq+p0Wl4p0tYEDnm2ysZpUCvl2BhmU7IvrOAJCeXVFn7FncMbbQBMS2N+cn5Go/E
ce1Qe9oj0nRKSfoJkvQY4R15RQlbMxh3N1meG/sXlSXyrpbQ9qY6KgkmcxVdVRjGkQslsb8xui7b
v/muRPDhmkmlPzrAmxbF/dKiWoSl1SF6YTN04x14/Nx/MjGbaT8B4SNPu0gFePs6hZUIym85BPe6
vU2ocDEyo08M7XAZAkR300XXodEUNHdbL78tQQ0jcy7lvup/2VqzhR5UXcOoMNeAo7ijNmHJpdOh
gq5QMkZtGt66yrHJ3IdRbtLhS2w84NsxROthnkJcPgGFBk1BAKfrkiV4Xfp62h/IFG1rf7sawcVL
LNRWIEeuNObsmHDNsZ/MC+rYNPpPxFKhGUCxWSOPnQadNepJMw9L2MGoLZfmpUxR2dsDFt2C4FHb
wFUfI9Q36hmzgtBnF6NbGM65DpCUHjbwJ0M636qy5iYZfJI+B7wuAeQ9UjLxjdDQonlIxOSCX7ne
mqn+rFKflPtdlPKeibd9jhGoZZUZtqd0Rhk9fSx4I/Li2xJBCmAKMNBRcMgBGr8jDDrj62nOdTl/
8b5smxnMfpUDhaa7cKW/Q8k01tMDJiGn/xWrDsx2GcN6cOd2D2Xpbwc04fEAh8U2J1/3MVndycWB
IIyqSOZQ86+09MM3NmMnKBFwVqX3uR8RYZ1isRft3wHqkIpju20BGa5a2+xHndWd/5rRGVRFx8Tp
dRl/1X1JLcwlyRvReswslRieV3AG8yylkvUJ9Q7ROUeci+33SREt9rnXWTk8GjEU2z9WCTfdQcH3
FFpkqP7VYzsinfxT59xu2WFJ0mp9DaH0eBVSZMaWCsS5qjpxstZUmOrJwlPB353JWQbM0+XWWZ73
IOHnuDpWuMU0DUgGTqUqI0l9BIZmjci2qovUt19LFBTMOHmJ/v6HCYUl/tUnhC2pR6+baf0gSJ5M
mlOQk1N+p9NSp/0pxbSgx0cHbNW4Px3an7A67HNTjUg09rqX/0WdRat8KpohkepRZJQffZt2NznK
cRSOA3SSHVRq/UeAxC7FaXC2/itraj4ouLues4hAAai+II+ag+5+XpowJTl86nKOWtnqaZ1uGCNH
82mGRRkqsmu0N8PjGHlknahPUD3+lD1L7vjcWCmn5oa4+QKNw4S8CNwaet7s4mMLN/1B7KdRb5Yo
e/ldrI4NjIG9WZc1PpBPix34C8FsgCekqrdw73jAIT4xAsixdRULUW450uIhTav/CgYY7AcrW2Vc
UeRSmUieAxTM8ik2RkzzAyfvEsk79EcZsLgMNv8F4Kqci0tUGPGbko+k/p0THFo+bkm45z+1BeAI
jkvMJ/pJgEkdEaMOhIeAUbH9EdGuosiJQ5gSMvozSQaZnNoQDUZ+Kuf++srbNNyHB5dPvt8P8VTQ
77IRVRHR1Ec+GD0bHisnAcNJNrfz96awe1Dz0wXE+SKSbOFHCH9IXXA7qTWhnidFYNC/4ILss6d9
8CZ8D8OtHr/oBqlLeIRwYIdmM4IJw5GM1BmrTDGrinaVoBKRPOi0WdtjMm7b81hdJwPyS62mp3IU
Lvxs18S6J3Iae1BeRZboB+dEj94tqqD5Ptb2avDoZxRVV0dQvdX3iNdcqQ+74P144c8SrPAOHJ/p
zy1mSqDZ1PStax6DCCKZTCi0TTXaHgt62kP4bQPG/k4ThPxPp93AoaqIlL/2WLFx93dLHsiNAMl0
1s1tnHHK8XkkxG9TwaKmGs0Qj0Dubhaf1Ml5zDa24BjeJhlZswfcY0+zm6qamS+NCxTlrs95mQGz
oHNvdrS3sbtpDP6V5miWfcIhDPcLurqeprAsyZMtmdn4WdMha5p3kZu8uo9wXzXBC3Egs8zu56pt
K50eK9S6kfpR8Jr57uIxUqcIyALICCj1DlJ2oJKzHRQoTB3XfVQ87EGaXH27O+0f+7UVKVfrbU3S
Kusf4R5RnpLzMndpecaQ5pGjCZ/44B/IaKP1zZ6iwfwdaJKJ2qMQAO3fgl7BK3P0YL5ikCNRfCNs
YCduF4X5Ys6L6tvp3xCh9zMcNFtUvQexFdh98M7DUEEv1JkK6AIkODM9BGZK/ImVbFtvfZakwhyW
cGPmPHDd2hSt/igad5fTgZCdAxNL7oG8qvJqvcCm9Ux+kd3K9b0us5nFJx5N/B6U6AbhWPg827sa
TjZUxyrtB3j5tU8D8nGJL+cNUO2G6O7Qdm3WTGecyDW8LYUHhttlj0oQZzB/275g4BqHx8R6vvyV
sqp7lGd9h/upwf6x4zIpkvC3npDOXlJR7PV3Df6E2lv2Bl3OV64tSYnqOHf996qFcP6vlUkS71+D
zGwFrEKsaphxgtUrgN+gR8zNjEjE6Q55Y40qabi3MmpPWbdEWXmYFOSqeUOEBPzzdwvHVTd3LDQ5
SaiEgUc0A7kWjK05hLTYbLTd5Kmhr+dKqVd/Hcq87Z4Pavbd97rdZe9vtCsAd974REsfnGmpyIGW
tyGmvuIJT20x31cV2pqIYXT0af9FALZE93McZMEvhwM0kI8AwJ18JJxFeLrTowTo1lYkP93GfW+G
mzLxffShd+iI5RAlVtifhUFtCjHYUlRCbSaQq6ImjN6gDPKi53iiXGjup+AO7xCp7YdAFJ463Nxj
HcCE3bubet4jz2K151H0qxxIOfYPhcMGcoYxQyiVL7OFrhTaVjK/zDUOIiygI6122x16W3otDjvn
OL/orc02AOke85Q2f4wBsEegajJFGVJtxCY+LWyaeR58OBiWqyoUiEPCvm7HrzLpJ0vXEb7QDryq
8eTD9ITQJ9CxeR4MxXKPO1aGyaWAqPfF7doJhWY6xZvZPUALkKhzTDwuk8vQjDMq+pjBmPfNba1K
TwoDkJ3RArtm/7RR4fofdVvQknYId97EDIofh37/otI4zx5xbWaS+wmdIeIwPYJUQXLHcqbsdMLN
6ECi9gblVJskm5uOiKBnLvV6Gm2f3WBidbwzeN3z8qYwxNq6m6TGZ3lDNP0uCsREqXKGrrzSTO4x
YZYjil5C1/AxkybE6w2w2VbFgwEqZHxPLeqA22YyHT1SihS6zf3p3Ww76j9sFtnpzCUk9hjhY9Th
sZhXPtPk2RF01JSnoV/w5TyXnqENh/VwjaVfgRxoJ+Srd2qh/wCF/HAM3dr6jbR5TTPBfzHoSNs/
DUuLhOI8uqEWgpbWeWXUv6RX7UyJBqycokd6BIJ4Pu3rUi2VeGUil5buEi0A8uU3PVAwsz7JzGTj
9oCxM5mzYzyx7hXELWOMmB/WAsS7PvLgefllk6Lkz7Tug+7MvQgDu3WXFmBa1DeLtbPEPGmT0bcH
Wp/SduCIywcUotyErO+vaCH3Mf6ofJBTlnAUTGLkGp4VNkST5wc3V00+vG2s1RI+HX0sHOHVwQts
jzlXRiqrEkyQIlg2fV5XnAf/NSv8EarnW1yMgU1QpVPN0NSfBDTtmTsC4HTxz4JhssowKSFsoIe2
Xncgh2oTpnsIm4F4uFOYrNCLjchjLc5OBpHoLohSczukxwacU3UZhW5cFsxubMXlxLbsZ9jjG42O
lZnggKBd7BYhNQvk/g5ore5LdMuruo84K8pXsYeZ77BoNhCJ/2wx5tO/mVYKFpyv/++cg/9jsEMY
yv/NSK8ER+bsZXM3RiGr5Ym/2vy1rcp4mY4qy3f5gfRVh/vp//39/m/5Ldc/x//I54AWW2CIYGf4
0tdEpFnb6LQUQeweWivX4P8TpvJ/+zbXf/4/vo38X5yd2W7bSrNGn4hAcyZvNdiW5NhyYjvJviEy
OJznmU9/FnNunP5NEdDVBgJs0T0Vm1Vfra+u6tqw7PYQd4GtoUUQkMPsnnTL3jc8ZVwhEahL06f/
+xzUOCPyl8K9S0VBJSDAqz5S6dh0aXBvb4rSPTZK8sk3SO62c+Z5xEe8cfG6bPhQrHbkeZ5aQ1vh
ty6hy3SJTmK0geJQu8UBuM5/61xeWju8sUxlX4j2KUmHuyFP/7T0l+I8SIYBnQcCIQQblL6pCm8N
nzLhqHxzw+bH5dX+ENPA7pKwIYMW0bai6e5dp4kXesfpwRrxO7r84+rSIkuEEKppZkOjZ3JI1LBv
mg35AESBu6YWMQ5SkRKWbkeuRVOjB5dTPD6LsAmHm0g3XFwZgTa5CHJTz/wmRCWU9mgHoY17SFkT
/z5hrlhpKwBqdV6A/6FwqKomwUSGzCWFwaFC6zBOWy5e3wKSjQj5889jAHXAnsjlaDeIjX/6av6o
6KTscW7tVmZqYRk0Cb+TJaY+173Sw4Qly29RKBl6P1PUxsqhXjgFf80t3p22ziqQAIxlcgjiYLor
aUQ6BUEf3qkYye6ytnFXjtvSOOTg0aKYTWASHGJXb5Cot1G0MZJaXUEiLf38/O/vhhGrOlUNLVEP
BeW5ENRToTa3pSeoJV3esQsbVpOihaHEZcMbMT30QYoVPZvNmW7aPjPItHilkqufrnuOFAdMJQo0
vYvKg5Vbc0NxgkhlX4RDEO7MeE4oXH7M0nxJ56+zKq497VQdKhLh954XkCrj0w2f46t+H0u+f9bD
zynkDEKpDg7uRreq5WQlDVEeBarrfl86FmHRNnFVJtWhFWPvPYReq1qfBwogykpAXpigv3H63Ybq
9bKpuGxVB7fKyNMHFUwnqnd8Sl63of6+lt49ACZEHlkc7UOtDwHXPSpaSYDpnRnr9ZWTNO/ld4/Q
SZWgK1C9Q18E6nNpGsmvyVf8m+uWYJ65d79eBpGfhFHQHBCsmq+RWxS/iXvi8+Vf/8uK+iDu/nWs
ePfzpqs1c+9te6hLKDdmaUXnFM5ZtCl8b/yZqUTYpM9jshJlGuCsPMxIFrSrV86d9u/ogA3MyqMG
lpJltm8OzorxWTH9sL7qnMMy/Pf3y7gk9UjV8JiFlmPcmbSXxfe5mtVb6Pfp98uTuLSJpXe40Eo6
TMzOPtCKgpuPQHTzA1RFtLIDFt4dMuYrVkqH3vymo4aD/W8et/Tp62ryWFgkKPNiDbI7x4wPdoKM
84qroRZDy1H06tSgycbje6P97ZCDAaLvmA7NTi0imL0gzQYGJe8T/QFSSseV6PI0Lv0BUrAB86Mm
fZvSDGxZdFrQBxum8W2HtIvW3DakQJRukEQoxSN1AWd6GQEqiy+Nnzb54fJfsLCQMjMrN82erBLZ
bD6+7fqQ9Z3IPo+l36xBJD9+gJAR7jo5O7qHrfzooB/EhY20qo/0hxLHygjmj5KPFlF6/9cposK+
D7yD6gXV3q7VYGe6dCt2OpCY3Ea6SG56Dc/98WhUIQW+QkHhklAJPSDfCjc5QBiEf9ru8lp8SJdT
VTE/9F1gajrYY0FfewcjRWjkhhWNLrluw9OrMdNyacQwfIOEC+belx+4cPUQ0tUDjk9TTPQfHssk
GpxfEIuzbIc3QBSfxx5MyQoNemnSpIiH0KNFM28Ex6KqbIceJKW8w7F6UFfmbWkYUjDKcClHfV8G
R7WgP4G/37lF3xDtgLpVK9zBpSFItxoqg6iljMg/Up2Km0PCtaa6BXdniJUHfDwG4c4R4t3aB5NC
YxX1xwPNAFQa3KbWngazSOONoZTi6+X1/ngUaFH+fUjkIBXuxm44eE4SHlsW/TNyiPyqm7KYrZz/
GQISg4mSW3nw4sh/nirDfNP6Xjxf/tuXJkg65mafkTlOi+GQaAEWi1NMErwAZYSPJsKPn5cf8vF7
R7jzw9+tgubVFEP6MDxOLm3Dvgl6LyGZ5uQ/S8U9X37G0kCkQ+fycS2SuE+PKd7p1QaE0PCF25+L
E3RnRt8vP2RppaUjRzq0qRNa/Q9JAHvlVaO+mnyl8lYqax/aS8OQDh1PgHmgaukxzz3aKAEFVz/N
wBh/64mjr4ziY1Al/uDShoXgGOV8ktdHKnRKT/GHBpDkG7V6qIH3WN4m5SdFz8ui3yVlguiLJG7t
a48RCozi0UZYJvYA2IfpSwW9Tb2xKjqO/lRTbDa/3QylU7XxUYdYbw2qzyQ4tjHB49Wl5bVSb6mK
qcFVd37hSuEDkVpUEjOiYx6DU9oqPsJBCKZRet3vO1L0SFua1qxC+McqGui/LczCVE52g9pld3k/
Lay2Iy2EamtYPAo8JtOSz2sgdLTlxvZLj8Zs5V20sGMdKXrQWRj5ENSwgI3BP+5SzR76vQG19rpv
FuFIAWSA1FbWANGOCAfFQ5+55P4AyO0vT9BC5HDmiXsXORJUnQiI+fMzZ6IzAPaTPoH0R2P1KAx9
ZRU+NAYFfisbo4GPFCLDW5ve4XCyz21mRkl/48fBmH3ycjHX4+mJKtMvtOWZtbVLhZJ2BxqLYSpv
KCj2Pg3rZNk/gexvkkNUIan4hYI3mDY0XSq2ctPbmtV+VpU8tH5QyRO4gWJQUFkIo4ZRPGYz5/cr
HIXBeCwijzoBVWd6zu5tajlPmlBs9UW1cBlY+ZhZ2hVSsIRU6ZfQYjv0svQs3YixK/U7DFHGNSr/
QhYOM+x/Fy5D3h53ESfR7UvVc7d2aFPx3TmlFmnPGlUl/U2Z+s7Rd4jhk+5PR62iO0+1a9N/TbOr
GhxwLgYci2C3oZHv8nZaOm9SdB2LKkOA3UVHeFt0a7TwIHM4EHfUS9qVHbs0tVJMKsrQJas/Rkc/
6u/igBqkCmNi5cNm4cdlIzfFbNsoCcr4KLKqP1gpbfxWHpTXvUJlJzcaaRIhugIDMvLs9FSZGhqd
vT3kXmlAqrIbwF+X12FhHLIdD0Vv6gN0pB+q1HBvACmoNyXKim+Xf31hlWXbuEnVgFFpYLxoFtKS
z0iCeuWbhUwiOg9ktMAvXH7OwihsKfS5UWm5SLGSox3rxjZrQcgHAAhXNtLSKOZ/fxf6bL6LzRFm
1hEcjv/M4XfCO4grqvlAGbx7vW4I89DePUQdzFpPMh+COgKhTyiL3f+weEqTlRlaGoMUZ3R6aJGo
BPERdIVZYjjZdX8UyGr/eVA+1mLN0jJIoQYeQWQUwIOPLgpdaOlOqSabhH6W5+vmSAoaNOFVCK3z
4sitCQe5JI/NZ42C50rBYmmOpIBBnysuFlafHQeP/9xW+pDVu6oHxnLPkwdjf9UoZKM0baIlNyrG
4iimoFG2dNql5bFJbLH2TlkYh2yONigzrmJK62NdW3V3DOhgN+od1BA7BMLI1KVrJrgLCy47o9Ww
u8LGyr0DlhDRzwaQ4+fREOPj5YlaGod0JKCLmMilQp2GnjB7Tgy7mhOXdnxWTX1SrwvksltYFXhY
EaD+PAhtSn5YLd2+22HKzOnK35f2rOshAqJ3vz46lsjvitCYcUygTq9zVxSWtGmNvAcEBqjygHpJ
RWaHUDW4dUNEUddtV9kITNEiEohB3h1pD8HpZXAL+iyCPqLZ/fIyL2wi2XNO17GDdFHEH0ibRCe7
NIL/bEtNrksJmNK1uwsiMHuWYXEXrP2BbxLoAugSaPTaXffnS+8eBbY43awK8zOWU70Fe118FSqe
VCu/v3AKzPnf370YPPTjJmCS/hjamfozoZX4deSD8De4f/vt8hCWHiEdNESVg5MlWLxnZZGjnsvF
q0ob4aNqNGu2eUuLLL1/IoADQ9QH4xFluSi3dD+COUS31D1dHsLS70uvnmgwsJrIpulYafR7cAUY
myPQLkQul39/aYqkY0wzfTHQeWEfsjisjXvbp/kr2ymgmrs71NqDeeWFzJTOM7fiaFLRHyPKC7NH
fHcgF9D64a0NZGGiZJcuV5A9bJp2OA6osh5sqAmPSmCvOogs/bz0HR1AqcgQ7wzHHhRkuDXiCb8U
V/GDw+V1WPp96TjrdQ59twqNYxOr2hMEOjooIcuALbvu96XTHLp0bUIX0Y+ulYliq4dBIDZO6tPq
dPkB8x/6v9l82vr+Pc6CVuoO9Gb6RJdXVj1UcWJCoK+scciCbWl2cfkkKhL6/W1MpQsMyHWPnefz
XRRB6KEaBS2mR42+lL2Vdf1eDWoNBVs9bpNIr54TkaQ3lx+2cFgM6bDTp4mXUgRdVW3IDQAQiMs3
jy6/c2YUwXWXNUM68NxmSnjvkXm0aQNSb2ykbmjG66gZXgCd4GZxeShL+00697BAIOkYwXSsFZr1
d6keKu6topjZdfbC5NOlhdGgdSZeJY5B08cKUrsSPQF9r0myu2oEsuWVh1YhEqLRj7GO98kRyQrw
UR86e3533QOkI6/rwi4SOxLHfIJpQnNNqr5UNmYkKydm/p0PTows1nObsLAbWsrPLrAAE+RFjxS5
v3GhXerVxpoRnt6W7/GgyO/oRA3B1zlKtGqNubCZdSkiQKoZmpx252OtF8pbQP9uuHHg4NDx09Cz
c3kOlx4iRQULAwV8UFXrmJh+/qjbyGE3tLYUNw2ywV/XPUMKAWkzKCb9R/mjo4+29UVPyXE5tAqm
QX4Y6fXClODygxbOjC4df9VN+sawJ+sIWST1964PDZt+VNyar/t96eirtu1peaPo52mAs/oYjENU
HAvADflK/FpQUAhZwVeNqRPqU+IeIS62ldgmdpcqX3PDgu+4qVIIP/uxsPLhJhuccLh3FBevN8qY
MY2CO765jHYl7720L6ToADcyAaRmGsfaQny7dQL6Tm91MDHODT1QcXzdEZaVenEOpSFKNPuInUWN
qYNVWp/RkGavVy2YrMTziyKCppvox37SoXiofZpX0EzK/O3y7y/MkqzEI+qghFd5F9ApWe/xOEXb
kib6cDvV9G9ct6v/muO9e4O2BU4kLWbLx2kym+SI/0r0rauTODhfHsTCqdGkEBDErVNaZcXNph6i
L7nTuBjNZSqghOt+Xzr+XsqHT5p79hENRkILcQ45bE+t3bd21z1AOvb90KIyAnd+9hW4o7s6cvxk
H7S1vXLsl1ZZOvbF0OPZU6GNhxGQP2uGoHFI1RQn2gofUcTKNC3cz2QrxZ4aXdlrqnuOaYRSkVaM
zXaKndHbeX4G3qzHJgMurvfzukmTDjjdnDpMMRfxeVWqOjyvIFYPA91h1/m0CllOWPe97zVYBR6V
IeQTO23VP3Wjg9tqAJ1ZK5M2vws/eEX/tRN8dzbo6G4VLKLdM3wHVgKw8305ujV3ykrciiker6uW
yNLCqlC6SYfIfe5oJgJdkeOdcStosgpX9vDC6svSQqAMQajbY3Ceutw0XiJQVyCvS3yr+2/0DPjg
ptwY7cJM25x8QD5X7YK/Wu9380c1pOB+GcQ4aMzI5hjt2QNkOmC11/2+dPadmE5oW8mjUzbldPHU
9mR2/3HzpKR1+QFLG0A6+52K14Zr6e03tIzFDgvE55gest+TF9H86ufZ2ulciAF/i1zvJkq3yKXh
GDgdUXHVdBl543CLgYMNXFXY2vN1g5Hu/FhAjiZE+fDUe6qP/xjM5Kp8cGZYV7oZOzN39gmc3mal
FDYvwkeHRwoBeMlXU13k5meRT/ZJ0LZZb5K0y9fcMBfmTBYBprgNWEpueMfcpt9+C8bN+RE0Yxht
W5xD1lZmYQfIlpt+VrmQX/v4ZOtYD7Rxb0SfemcA7hX2yQBHvEOTfXl9FiZMlvQBCUTY2MKRjDIO
p4Ff90nRwurbdb8+D/DdFjNScr9iVAD0ti5txq0zJOQBrGhcexEvzZT0onfK1iySxjI+02+JhRD8
ZutEOxmCSFrS0EN2fZa1u8uDWXrWPIXvBjPLutMI0cc5zek99UDN23e5ZarNM9ipCjoPlMy0XftS
W3qaFAW02IWFPunm57LXgxe/t8I7UzeaQxiEwS5IW/e6b3+h/TsqEAfpQG3J/N1XFHhf80iHf7pR
PLwmvxldbDRXqkKEFAlC0sSxA+3mWPWIFzexFgJCBG2dQqs1asABl1dpVrF8EAGEFAH6slJx3R7t
35TE3dt0Krx91GS5sRl6o3lzlZh+V3o/vmNWooNtrJuVZNqHkQFJ3vz3vNsdXafqSgbz5wEemts9
gzvqq++5UKzuNAFzXsuQ/001/M/4eI6UIUiwFyVb6kcvWojWQZ1JKab7iGOTOz6aOiy8X+i2svAu
cpXE2lVBoDoawqXYBB5PZpcW0xqI1L7EeRCgEJaQ484lAsDZdCuzvtX6uYv31qxVej1xCu0xCArM
wpk2EBzUcW+ITqUQCRc1oF9KwwOzP+YVOIstqigrvwsxOxYHHLmaGlunTjTHIoJMhmWVKsYvRmp2
3cPQFkr7BVQkHlggEbwuvC/t0Q4jWiCBrBzAf4b5vk2Bb7QgzaKwfbu8Nz7MfqBolLag2VpAT1C4
H5Eb9q9AZt9K+Lg+5i5N/dOb7F9aMtbnYCy9KzfFfDV6tylE3A8FroD1Q4ZhFx1laH2AL+LBWFjh
MyiKQft1eWQfRgt2xfzv7x402F3spx22HqltYyUTqqDXHmek4lDfpsZk4Bc7NSXo9pVT9uFrg+dJ
cReGKR4NRpScCrVXnxP2x2sD0+vP5dEs/boUaXFl6XKvMjFxJHNc71zba/E9pM93RWO8NFtSbKXd
MsWzPg7fwL2Z3gE7zbi4aWnqq38N+HoOz+ie7O7rdYORAuwUDpZl0dZ9wpUy/VXgP2tvx7Iufl7+
+Y/zKyyFtKmNPgjHVPT5KRhhP9mb1qcNLd0AuOBrK51o2L21oXErO9/1oi3wDSX7kWW6oT4Cvhmu
kfPyR0hR18/ono6UqjzRswwOt4ZDh7+ar1RrH8RLR1cKr5YDIHyqHIwTFAxU90nHfRLbhHY06k0A
b7WxblxFafRzbGdx3twlwmqnlSle2I6ynrGJ+Eg2Ml05VOXou5/AkE8Uemg7XqtTLQ1OChPxGOIL
EtIDrGNjvNVHb/ZAw26vK0y8PhpcKGPLjp+ryQ2vWy9Z36g1DQiQsbTvoBoGP7W+w1UQnJDT3F3e
lUtTJsUH3vXQTDvTP/KGMftdVjZc+UTZu1d13hHKpRAROGmaaUFTnkqvG5xHE4uN4TGcsiJbCd1L
I5BihG04WGGrZnVq4TkAltEoZj04nhJpPy5P0cdiQoYgBQYlBXepzWanVIzwInMARmwzapSwrtti
+qwEEKUh3NUmSEEdOya3BJCvVq336OapwHulxDVrc/mPWRqtdH5r3F8Lr/a0O9/PI1RfUF/zHeSf
4eaq35clftjOsUBGUJ/Stq6KV9LOWPSqXt0H2+seMB+tdy9AqE0wo9OxObnaROEk76z+RsfcTbtu
gmT1XY0pfd4V3nCXNGNFd1xckcqGlBesHMiFV5KsuhNpqMBQ6JqTZdB0gbObVd5qhWl8iepquMEu
c62NbWGlbelkdnE7NWodlic3iVS93pZRDA0fnndQtefr1kI6m03EFXEkppwSbM13LXe+HbSZa9JW
9I3I51KJDQQzRX8qfY/qUe/iwd6Rjlu5GixNj3QoBwUbTPIR3QnMI87nEC17aDfwl1b20fy++uD6
bktvazjnJggBX3sr4yaF0DcK90lD5wLCsOW4/YD07mJo2nhD+kiFLjUeBr4s+m+XV+bDlByTJx1z
o/TBsbjhcIdZeaJFN56hOq+OlugUKuyqZVcUfJZhHhp6ruGuDHneWR8MWW7qM+HMOxwf7yiKJqu+
9zrZOXWDZbkr7pSRO+nb5cEtPUcKAZhaeFNR6erJsF39cx5N4gUOVPM5go/xevkRC7tDlhuGCTTU
dIJs61KML346uCun94mvuv3u8gOWxjCHh3dhLDeB+jt+Opzwuajp/aAF5y6IdFXdGlgArryctXkz
f7Qi89PfPYWMXD4CV5xO3ohzOuZxack1flN2ejR9r7NAaC9BU5jNJ1xjy/IrjvcZuGuQrXVT3qam
KKyTW+PaAky0btThhcirJtUG+9K+hBqF4toAB8irXwfd2+JncENNTGtMzARzrLFgynYh7h1prLbm
ASNAv3P2l+dv6TZsSbGn6uOiyMOkOYEHnf74AdZjw95Uo7E9hqZZ9RvV0DMsLGzPqA4+TPDmJp07
7FMY6njOVyvruLRRpCiFLAtySKiXJ4DgAcYfbeyWuxTL27W83dJGkeKUgxdBi2fLeFLThjCY+2X7
SwwYjUJQhP505dGVopWBYdqE09d0MquqKzZm0nffMs/ELyAmlKyNZWmypKiUVBkWtWURnLoat1ou
i97UkNfIi6saDGjUkz8eaGXHo9krTx7JSO/Oikpz+q+qw7ZeOVELqyHLLgeM7YKwEfWpiBOL5GMQ
J+H4aRKALfddomrdSgl7YaZkAeaYhSIuO3b3bCINS0qJQTS2TVn9vnx8ln5fCj+GrRRgcGKV9c7H
b8NkpgEg2KG+7uUqyy994buJMxtqAx7zm0Oad31xwmdJWCu3wKV1mMf1LrDh8Sxm/xv9VNqq+2yR
FAYlPCntU1/p4co7YJ6LD4KnKR1tWvIATjdd8DObufa7uC8b4xEeXGHeRm2EmQLWNunad/XSgKRj
jjcORivDNJ4wouqiTak6XG4bcOWfyTzH7coxX1p26ZjXalkYU53l973jB+ot72QG4xpq/HLdtpIO
uEXjmGf6nThlbslnbeXG1q8Ur+e1XomFJZF1mH1YWmlq+93jkLeB+j3B4TXZDfyD8+aEoZF+acHx
NCv5nIUbnCFdM5I4GUIv1LRbALyZTg1bC15ixa3uIR2Cx1Fpm/k8Yc/8OAaOQXgOrJvLs7iwFwwp
S+C0XVwB7BtOU2CrZzIR5rSJw7a7DTssW1e2wtJD5il+d4IqkIRwi31B6UkRr+A+sXuxNLU+onTD
OPrySBb2m6zb9Jo6wGlYGKcpr4pwC1ixcne1DdZ7ZRRLD5DiQG8GtFNMPs58Bbxx2masMdoqOJOV
t5dHsHCRllWZNsjOsQxC1he6/B5IcotzW+7guuJRCIIX3TzhSaP9vvy0pUWRokBvcWzqUKg0DMT6
G6pgDNustrA/e+3g9FfOmRQE0tlcyMvS8l7t9eoLMM/K3BiTDZnxukFIQSBSkE7g6VnfF6mD30rd
Zu22KBT/h20Hzf7yM+Yz+EFslvWZad8IDBqH5l5pzb64L/BXgc5utbi6fHLGPBgebBPTiGA76mUi
vk0AinN/ZUt8TPKjhiQFBgeLwHpqbXHLNfO19gr7DWP4YNMmGSgwTc3FzzBRKXfnvXUfDVXh4MwQ
R1+HwVOtzZCE+kHAqecCJ5z0ttDSKdxZjZ7qK+FjIW7J0s8gdTAxytAs2Z5b5U+GmDxgPI0FSB1n
H72oy2RDV0Q9utuKttWk3NHqERpQSPUIH8OVXbawlWUFqF9wF0sLxz5NXWRkeHiVqAFMl+9PCNXG
l8vbYOkh87+/C2J4TMVUJ2zjiKeCERsbmwbQSN/QLI730SYSWeesvTqXsni6FGoMy8RNaTKc+05r
tA7YdY8rub2DWjji5eUNcJS0jer7vQHwteZj58HVw4zPpKRotOpxssYpcXDn8UHe3CBU8EJ95TAs
zYJ0UYmaPrTpBe7uLb/FQHdLYVS4hxl9mmPs0OLauJKSWXqQFJ7MyQ3sghh1b2tG52/YZPlPWkjC
Hzht61e+mGQZKRZDbZ2NZXVvW7Xzq8a1KbwJdDX9jlObp62c4YX3hi7FqBhL1VZtrek+N9ARbfSB
F2HsZKuCuIXfl7WhU2EX0I7N6S0qkpSbYlRUeGK4tpOtrPnSA6QYZKWh0U1K1N+3eCg4D8LHCkrD
KA3DQXt31eGSBaIwmTzyV1Z/HxYzB63Hpvu36XnmgNcXnvcrcWJpINI9xOYrHQMAJ/ijt1hlPVZh
mIU/K1UHhH7dMObN/C5GWCjOwBCEsY//TEm9TGnHqbsTIhwOzTTU1uG6x8zje/cY1NtalEBXoB2s
Av6Nz2rt49kdqPDjQALAfu39lYVZegHJcMggV2bXWz3+5HEJEclroWK2UN5hX6i4O6vFL7fbl3of
YAOWNh1Eka0fO96bNTQj/kAurosPHt6TzR/PoCXrJqk6urM3eR2rRrh1HMfG/Dr1/VWpxkLc+Jue
ejc3wA3dWhRQ+H0Tq+5g2/DlptrbODJMrJGcdiiNqzpHBT7d/y7DpLfgf+LBunciGtC3bQ0q4aEb
LX9tnZf2qxQ5UhePCtMolTNOFcZdVVRpAE0mTtPrtqssPXVq7LDQanioZ0o/Ond4EQTnCvZX4256
n4nqr7umyfJTH+9dtMZVdW9lHhI9dWjMM0y90MaPNVjDsC3Mlqw97TW/SBAx8BAbt3q2YeU7Oxwh
qtWK6sJtRxaf9qPpZ56bVk/DWDqG+Nph1JTf+VNUeOkeN9Oyu8PVN8t/ZH3klLd0W+PshiFpMUUd
rhQY1Rd7EeN1vElFZWnlrSNGTBbvmZoxDDYFX0ZKgOF8VeRfFSMWVozdwYhm63608Ex1uDwpuh/e
q0mIX9iuGiMXb0c7VuKeUOM7bYZXcDFxKfEqawLIryUa4LmsKBxLg7eadp6+ddwG5DhlJooeew0C
m51vHFXFrGKjUSAwj/pQmtEnqyks/lAljKv+v9AFt3nUvLK09+iGA4VimIfKKtj2WEdl93FjzsZi
vS8MRJ/pfFU6RlY1KNvaCYmJ3PlxuHj2E4hJ7W1haInR3jpJnov2FoOgtLoztFooOPe6yvgdHkE2
3rthXZ9zWPJUr+1Aa8Lf7VCNTbkVHq+e30HXlcODpaNAqbYib5AvbvQa0Bvu8tBKkhfMij2HDWZk
WX2fW6EZ3GEypgV3HR431CFCz3LUYet5QreOFcze7JM2dtxc8bSAXGVN8HMqr/gF8Gn27aB3tR0p
olm1iYnmFkFSmX5XUgvl3LY18iHCEhZ4Ho5SrKWCpSfE2e6XVSNXrjfh2NWBeRB1hOfil5jyhLcm
iP5/WvMH3yeysNMNXZPOh1y9Tyww8j9nFAxSVSN1+JTH1dzvFOwGzdTGmjHoCp3sheEoe+7H2fgf
fVoOnxMVNjjcR/IYA5M9FcMJwCWeVaFrbAf2kP2froMmeNVgAxpfGyxPnI0Hr0VnU7H3waQW3AxC
BFw0GOBxGIfd8KOsikKHft03qvZKW8A0HNvCjNIfmJzQ5L0bdTMovFu4DeYQYqDcIq3fNbjAkl4r
CtvGa27oelBCm7KcfKw1o1p0+sGijyz91oTctuuN65l6Fe8rLFmtca97Ztx4d2k61aG+GdS6VtSd
03o0t27HocRBYotRH6xGuuv0rP/DKY6GL5XRpgLzeW+sy/5Oq6sQcya82IfgIalFBtER3w7DELsx
/ft5qWj4cT9Vo94ZvyOlGAb8YaiAWemnPvE0UB0dyQ4Tf9US4ImxVVh7Mjg9HtMtbX2uilPnFmMv
/oddjkn3+MPX3WnKD32ahMO49SKByoEZ1fL+OfIbq0y3uNQVhbtz8PnBibGuaXbwDgNWlAoOXGEF
xm2PdyFb7AaD2jB4MnyCTHZMsXOJPlvlINz7VCXVYz8kZTYY+lbvK6qoW83EsAHv6RHzrxccJ624
v8HatcvvvUCU7Qs0p4rj6KuTaW59rQZZTn8+bqQYvVtEdApujMZXb9QAe28gb62NicKmGkJKnPvI
iafpFb/KLB22VpDYar+vqJC0/U3D57n/ZtC414udU/V1cT+Jyc41HF5xv7jptSkTbx5k2uyLVgSm
fS5dvFnYGLEFOuEuLlvDwH4UsyDtq2UINT4P9ZDFJltQocVwC7QycMQ+qLEycnZao9KB6jVBg3e7
j3GTge94iclA7e1VRZsMykzwT12TVjhzcIM9neRJ2PPHkOPXv11zaXNkdRufu62eibY7Z4M1O5BZ
eLpsksitfw9t169U/D9+BzoyeteljE0Kd1LPXlL0w64tq45YFTfl3TWDcFXpguum8NB8ejzPpEdt
lqYSL5rvK/ejP64JoxayYOo8tHcXOPoHNOFOnXXGydE6J0TAnSXS9qXEh/XGc8z0tys8bWW+Fm6L
Mol5GptsJBrFJzr2jOomzQNbQd82OurP0GVrrKRJlh4jfcxqQ69HvRkLepb87Fm1qhpf98Q2VPx+
sUpMfl1enfmD7IM3gSpdSLsJCSVNKfaT0cRt81zo+HPsRyfqeOvx7o3A3k+pazg3WIEkcbUvfDQb
1ZWXSemyihWOn6u4hzy5Ro9T5MOkK9qYbkKrm7d31FgiWJnNjze5K/dLDPpYiTGbxqfGtSPtoCfg
PSY8YmIVU6DLM7mwYHIHg0upTdXq3jyjLhB4sDeJ2Bu5Vr/idHxlfU9IX6O90eepXXfmufPc0MFP
07CQXpOAx+9xiNFOrfUYLA1m/vd3J2pUW88ZbCN54lWuGDdhrGsJik5aSQ8pHOeVMuLCuZXZwfFQ
pHjI2BpFhMQjV2rbv1GgGC9WUBo3E1dVplEb4hX00FKKTCYHZ5T5yfMH4tF1bOXoaPCGCEyCDtzJ
/O65ORbSJCFTvLxrs4i3Ta4WsCnz9BHEbfGtrQm/KzFkaeDS4e5Q/ws/L7G1zEr1vxCb5BtEC+ke
gGFyHnOst8yCV/Pljbm096Uj3vKqTrg7jF/9BE/hjQbGM+Z17lt/Lv/+0l6RTnHilkOs6F72NDfq
PysknFGo+vgib1tNE+U1/SF4Vc4fWO92pIfvAP5cVnu2Ur5a8M7s1J+j0nbBPqygPK0c4vkg/W84
BMT371N4oXcm6InubGkGjfT9mHWHAJfdl8GZfa8jO7iq4Z3xzFvj3Xjs1Bp8e9CGr2JQDPzYLYy/
d3Ny4CrqNw+QYkWHE1MFRmE653ZgB7sM+2/aKjS+TFbm6uN95bhyXje28Q9zO/1cVpPd7yImr7lt
tdisr0oBOK50Ssg1mIpuZuJsoEV6rSPO7qb2jPaFVlftv8ub9+P3nyOr1u1UKxLMZMdz4lrhH+6n
Hbkxu0OAhvzjPgBf+RWJi/vQ6qW2ciFaiEOOLFI3elxnBY6+5zA0reGHbsdj42/0TOlNf4OEEEHT
3jWx7jnofUeCdgMaOGpfRltE9cngBWwkWzwDPfMLV7fq5fJELKymTOPtrGhA9JurZ6Xis1tFIqFv
XQ0T7ZXdsnCyZPG6FXo65rjjePZAgz35XRm7uAa1AOnTslMeU6oXa0K/paFIR4s8CuatY5Se8eoL
9a1ikP4nHTKaa+qujyMeqNl/z26deVU4xbVxNiPTxqbPD8kaZCJqs72BS19ye92SSC9hEGQDdoKm
OLdRWz/TQmV9p032ugSbIyvXLc8tUjcjbGOTreHGOVVuA13B1dseT1icEc3d5WH8vUt+EFQdKVCI
Jq6nEVzeefJoaXL3iOMCDTDSfMd9ozM7RfOX6EaiJrtCL6kH3sHiHcLopht9BYsOC+UkGRNdpZi+
shv/fn189DdJsYWQKNAehtEDJmJDEN8X2UgefIjMuNt1HT1n9h7jter/OPuy5sZxbM2/0lHv7Asu
AMmJ2/3ARZst2ZaXtP3CcNpOgBtIgiBB8tfPp+yeuVmaVnqiIqoUKVkSRRI4ODjnW3wT5Tn0d+Em
ic7SfIV0Fa7lERiY7XjTGRhfOmk+lkj7I28oBzHE6MOVrI5zeLE0Xw3oS+PtbAX3ChKMdGq6b73b
uPDaU7z95lqMvs8Wb79ISS4d42wVDwvW9gHr+b5tIb3Co9Z2lftGLdg8wb1ksp0vsrALk/McgW8W
v/aos+SHic4e9st05s6aDhwU+d8PtwuB5lxn1w7g6OoMQ3YkDfqgW9AvCfUjVDWtvkoGOWng++Aq
745fgMkuHe8s2jiDlTUdipD70Sm7poBJsKHGhxGkFKaKOVWzenVECSTAF2P3wp06V8nqC5QsdU3q
73NYwiUVlVu3n7+XDebRbU/hf/zFnbqwNJ5TAbqMV2PRLGpfBUJUP4BnnIidFIvL1E1AkQzTSAQl
qk5Q/sudYl/1YWd90a66NErOQp8zAa7bwNnoSMIxeHVIPr8Rt7Gefz9ELlxB/3TUX3Iv1GhRaAyb
5TiAB76rqtLXke/bzRY7teErJsilcXEW9fKuzbxeC3Ksvc67y2TT3DMxt6mwB7Ga+5nd/v5kLt2m
s0gGJHg/z2IhqEC6+SzfYXvtV/cBkAf0JQ/0rA9OPQZVGGOn7bFXz2tn94v923+2OiDBOYvA1lZQ
gzkw7iENZlfP1ji41R1sWV2AnSTE980ryrG9ptEgOp9WcTYGdQDHvrEI0IrEmyFIHnVFONM2Bjda
+qvOzctMR0NdWe4KcjO5GWK7Qu6HJaLWrPheyGYOljTnOVjp38KKoR7xReS4ANqGLvafx0XPld9x
1UJIxeT0DUaxE9ocw4MGH2Hw1G7orDuAynnCuvGoMuv+9zfwwmg8V4uzXAiLdmxBCggOpTeiGSsK
eWNcY6DtIt1+Wf3+OJfm1FmElyNVjC1dyCMwh8pmB55mbj0EXkOrL8bDhSF/zrCAZ+Low9O1/NaC
cvm9Gyp6h4Jpr8DjssIgBuXE8tO/dDLnJhvkpA4+6sU9Cm2CfluKjP6gwvWGLy7WhZtyzrCAm5sy
lRbyfiZD9hgsRfmDKWXuBfw5vkpCLh3jdBl/CUM1/HFnwSfv2OY5CruACnXHhk/OnV0CM/T763Tp
GKfXfzkGGC60QbmyvSdht9gJ/LIbGbWV8Ax0wcbxL/lmwqbiLKLOQwskpWhceJbXyxZOhP032IeE
Gzto7bQ1Q/HX1oVzaXtP+XTp0US/LzwLDbneyUQbjRmrvljM3UvX6yyaQhm0l63j1d8crObZFbhd
DXaE8Ie3RBfbsDviCVKxui2Teg4IuYKNMoOp+aKknScoZ3neGtUczy7g0wEjGDfW1hSIl9D0omTx
qJCGvCxFD8XzGDhaPjzkw8kmcJWNluV/YNJXE00EIYPjobcYCj1Eyocgt4qGEbgKGk1yDN3PbAa9
4uBDjIUeWmfU2RIXnkHrOJ6VS8YgkQQMK/HaTpmj2njMwR7VEb6Wdh0s7FmGluXvB9gpzfkPifQ5
1NHpq65G+cf7DuIwKQ+w4hCLiAHi01mRZAtXnY7yeuqDIqlB31m+2lVcOC47i9VgnrJgUMI9Etvo
F9N1czJXIrsuAsNugrLhaVbXXxUqL4TOc0HuYYYldg6jjaPIzXTsw4kEcd0y/pUe94XAeU4MKYxS
QosyPKLbtEyRFRD71uk95Ppz45iV6EP58fvbdeFMzhkijM2NHYZz+WIaO9eJ6QBT/UFzQpa/eICz
dLjrMzZ0xZId3QnKQVFH4FINz/Jw/qJgc2mRpmdRMytJCE1oQx/DvKF+sAZrAwlB1Pp17sLCfPAH
sQltr6zQyC8nUPDuYK+O6bKehnzISOxYnWOsL2o5F8LFOZME5DRJMmVZRyiYOc+SoqGxdV2obdyw
ZWq+SMSdSzft9PovQXxo7KwVVec+SY91DrlFD6rWXoqWF1XubQuFF0fvQG2HoKk/6OZE0Gi5GvSV
70j9go5O0E6x03Vo0ybzMs1+BcOimRbtNVycc9ne+1VNhIqHbPCseQ3VUn/eUfD/lIxD5i/mQBhA
UTyCpRIz34DYcPokG+H0PkR+PxgLCpq/H57/GS4TnCPyAYMjDkXweJYMvyGuRjVOKs57wB+OXghH
FnvrkbpZvIT3eg7uEWK9RW1MgPTp7vc/4dIA886utrBqSks4UrwBr6bfl5CqtRSWV4EZEFivxBLy
R4gYB+4Zt+crcJ84jXodflkvuXC3zzH9wFr7quwthcstJGueqcVEufGHcPhr8NLgnDo0S7eZYL7l
H6teQJjMx/IxRss4fqVweimcnS2iYcB9AABD9qgysLhILHXZNjvlVzAJTWCRhQYSsCrlV27xF5YC
erYUDEHvTBXgskclAOhuhESFRik3uJHwV9uDCWf1kTu33hfT8cL9OVdznyEwUkyjT4+eBzvhVWDT
wAOoBarrX9S9LxzgnEZkW5w0YNLQI+DMVZtMAQEM0a9V//D7EX7p+087yV/CCXA3VeHPhh5VmXsf
bgPZmdjmZhi/mMQXbv85QchVBGr3c6ZeJGIG8CzM8TlAWCfUDsgGLXDN7cqeQVn+/vvzuThjz5YE
JeEg18wef0EJ2wrKyF/CQj6iNOH5TwtU/ufdWLltUNw5vDYtOJ2BgTFSq7X2ryHc5tvt8fe/5MKV
PadegBPJCpMBbRbZkLqRV6x06vBptomrXn5/hAtj/Zw9QU3Gw8lu2nczlTn75ozKK3bADFvg9QZl
xQG/IiJv3V3llwAR/7VdxDlbgtRL4wAMa95DsoTNfl7yxXyWM88T9CHQkfhi4F8YOD+T8l8GJmcm
hCczmd+hNDiWadniNn0OMH0iYUQsrF5X0IRDQSH5/bW8dLjTXfzlcOi2LDBYmdk7p11drMEx45Yd
kdrj/g1Dkdq/rgB9Wt7/2tHcPx8NwDLR29Oi31H4JN1DPi6lxxPLQdHmpOoyQdUDGuQhrJy+mIaX
horz5wOKaq5BQ1Tqo/ddzxKxqPP6hDUz4A0WKfTAjDND/qAuyzcnsy3vK1bdpeOeheMQdhE2zefw
XbpZOXZrKaGgdtQwCAumTV3KgYfxyHH2J6b+NLnZXzzfs/pGpudFLIsCghKSDmG/UrJxgZcFE8Gm
6WhjFEE7oOx0+TERvLb+/W29cLbnVIqJ5VD7GRT/aMFYmqwE3hi5f/Cs3IYpkHGDExELF7yvV2DB
0OIrYv+FxPNcftsBmIGRfHHfiwqts+0ImURegobZL2MyWegufiX8fulAp/P+ZZLMnosMj4AoC4E6
VLc9uBx5K5UDOxdJReeviIwXqpjnStwgX4MusuTVx8J6B9hkXUsfDXEnBPg+XHHigut83WV5We1d
x/cASzoRm2br8fd38UIoOBfqrvSYGdTU1WcZWiy8h4HekLMoIAElj2hrj1i2ijosgi+G6oV14mei
/8tF9fug1X4w5R/FxLWMPH8C0gneB3AA//35XLprZ8EmELXluSgdvvv5rPiKhq6jo54K7axKHVj5
F+dx6bKdhZiyr6vJhmjHO/gjeQMkku3RZsuRUrDnsgaWYZ37GkK4Xxzu0mU7iyxY3TlEP2T5ueQA
0e5DKmyYgki/8tqvVJsvXbizIBIWypJOwatPxtGH/1YaaxFRGYph2LO201n6+/tzIWqc0yjKou/G
sS2qjzp0ZUAgehzAdTUmBKYbJpllUL16TUXgTqIAef2KennpqGeJH6m8GgRef/woRgVjg4hJrOrh
1WjPVmGtctg3eh1Acb3m1goemLb9/PuzvXDfzmkWytgKzRBWfSJJM+ZONazpwcFv669C/6UM8Jxm
MU4zILl9l70HoVSiWjdZloPUCLt6VibQU/F6uueMjz7oEQUQm986fyH6Gnt3SmjiCSvzxy+m3qWT
PY2sX+Y2nx0ZZnlffpwywfrWIyVE0qKsYJp/0fG5dITT678cwbKVNTu1rz/81p+HtTDEMdgru5Xi
5IuZdqnkcI5yRbWh8BsDK9vIFyWxlpOcY8fIXouZl89T7TiU7vPQDYvpAMoWljx4f/rFzvMHNlip
6gC6n1cwNSu0gqrqKdtIxYRNjYjGCmSrJ3AFak9HBsQPnyeoTg7gorZM93aqAs7lEC0tUpUpFma2
K6A4Gj0ULAnBhOjWTYiI+a+C0n+9T/+Lfza3/6pV9v/8bzx/b9oZTFahz57+c5+/q6Zvfuj/Pn3s
/77tzx/650NT47/zt/zpE/jifx84edNvf3qSSg2HobvhU83Hz36o9M9vx088vfP/949/+/z5LQ9z
+/mPP96bQerTt/G8kX/8+0/bj3/84Zzq4//16/f/+4+Htxqfe32rv+dv/88HPt96/Y8/XPfvPqEM
AsIOYdRzTgA183n6i2P/Ha+Cqs6Yz1COOZV8ZaO0+McfVvB3x/FcGlLbcZ3QhrvNH3/rm+Hn3+zg
78QPPRaygPgBs+Eh839+2p/uzv/crb+hW3Db5FL3//iDhj9Tq/8pOQcoEeC7KEHj2XFdD0qhf54H
1eKHM5CqJYRIsANXFXiMoex20injEVD+FefiTiEh2hIb/t8DamWxuzBkneXsbJl1DX/zJpGzrSIE
2WPGxJB0dWetWPEtbORat5C9h8Q++nKj+WFxnhRU1fHoFelEu22wZsz+QdE73iFUB9FSlns22026
EPA7RoYuZtvUoARZU7rYpbg2YfdaAl2VBEE7gs41fAY6SJZurPdPvBJTYjVDFbWBevDdZaV75l6N
nfNGG7iVeYvjbAOaWekEdbaUEXonW3Th6Y2njYmhF3xCbExzOpE8A61QXyvMml0xdTUIFL4dLdgW
exRMJ3ehVdJVvl4TvxnvZ7tQEYzpPwGOzVaW13+GAYuLkbmp1Rdl5FQQxgi0PSaVz+DA6812mnXG
O8yNu6ynpoW8YVN/J14grkojbsGMyhNsqvI15JpoAkOvD0FqOx7qdjkoQx7RmFBHH5pvbeHUaW1y
8L3w2brS+Y0VGpDNHOofehc8zLY48qCNHTKLDUpKZhNAVAsdWXhF5MPcxDqDsmzzBqj/lDpuAzKr
ml5bvlZicd7b0hlOUhj8oGkOQYHM3hlUHlYoFL7zuQj2A6HPfdGNkSbornQUJxxIFODBAJwL6yCJ
7h8hVuBvgnUAHNBGUuKAqANuDRStISfo32u7cwD7ItUakmQsarq8WQ/gQyUQzbeiOqzhvRN4K+4V
NLEyC9igRqo9dzMHVKpmiCRDL1yd8JJsyTdDPg3XdlZuXctatRD3SRHeh13TMB6rUYubWnTWvg7Z
EC8zVs6K+c6N6e31UlbkBq5C71y33dprlB0DHwJqXZid8GjZFu12GZGcgWFbbKUth7fFXYqkEkJf
ZxRTo5kgQiYGbUdO196iGW0eoOWVi/GzmoWOQaAYAQxb2yBwJH3JhgcR1vJqCNgmy/rbNmSQ0fBq
+4rkUm3tyYFHoLyyuAWNgUI9uSGpHyCMu4caTX4zdEI++LChbGicV8psWn+EG5/fhzsqb5TTWCnE
w9uU8+Cl6MyyabvwsSyc/npWzYcDvRN4Zmu5xdbRi8slyO90brp1meXWrrNB/ucSLS6sP/Q4mKWI
4fmQP7slpAadpzDU9O7nQ960KJK7pF6VVbTQ7s7tw+KuF3NxN3PjHKa6SH4+q11L87gud+guqNvu
9Iafr/vC2oAxofb/egNYNG8O4DG7n38kugFqQZVNOmqQAiXQ0JFd1HCf9702NgD+XnWDqJ7HbO/l
4tUBHXRb2I6JCsez4/bk2uXo67zp6Iosw7SuPH7PdDsdSj/c+q34DKGwvIGGRh2/drwmEYKYk1am
XOfABSWVgpKGNnI9lxSGnEs3JARCI7HmhxGmV6tlAQZ4rPwbt7VFikLgSgwQWR+kfM/9/r0IRYC4
R+a4zqFXD7UDnUAaNjGkfOiy+Y0p0m0q+uSPvk7ASUod7cqNmEKori/FS2XXbpL9aE3NY8+1oQ2k
CAiedrMaAneISzMk1NYHkP+yhBvJo0I618Ewq00t4e9pa/QpmV7S72Cn0agMhL014ZzYUwGMXTuE
25mQz0CKJVWjS5K60NFcXAlwweJKB31i7JuR11FLoeMO28e7UdRvpbM4EQQCtmUmVrISTyVZoIIe
0M8Covxw/iAb45AAczCbAK8bbmbV3lol5kfQ6TsH7NDYWjQYWAKb+jwoVxiubFMMLYlqOsVIP58z
13niDSnjvhr9ZOLlCqR2Agai9VLP5ScUB/OkgIwh3HyHWxBiB1CaG/xM29oMfiMTEDp0WgdwOXW8
uM26F5CqvYOToXkrLbggegI0jGAYcLmYC9gclgotQ3az5OaG2NkqGBrrNQd9HR1i+rSg9nFVWiYt
wVjcmNK+mwsdxPB+xaKEOYnIlY6SfTspFK0XWQqQAsM8rbypisGCHFIsfveqHtgKhK1YOzU/KFvH
xJ6sSIGlEBlAVRKssvxgheUUJaF93aJJEqPKZSI5mIfREsjx2JgsgqjIbzSUVU7Ex5PPAitGGoNK
uwliEDWdFNqITjTxxM6nK6iDx1UlzFMR3nCwQ1bhAlJqBWnqdQYFZ7ujUePBNLrhwWmkF0sShEKh
SN69F0Lbu4Ei6rGwduLJm4Gj9rJvNqfXSFUGiI7zKVn6PlYoNEZQG1i31OK78DZD03LdtZhJkOvk
8Ux7mqgaMR27JLYqhCtuw9EEqclA6Zk41kfug5pSsHVDe2dfUtBVfUvH1tRtLcgUrMBC3AbuSZep
gr+1cLKtbNU16iXDuh+WFHJG7taNKqwCK8jC1RFwTM2ahuiVe3JMNbv2jH9tkExHEMOWsVrBr/Bo
F/bJ70VegcoK+E4GN3mdX81IpBOeDy2ACfMSoWfFV/5oX4OiFkBrCqwFYLO8WFQQiDLkZW4sgh26
y9Iu12VE+8BLLFjuJZ39UC+ZSseTO60AnW3riibVlK69Do10YZolJoNlpaR3fIC2FqhHlG0NbwZx
BXfVgwJTF8vwUIEP6rRRBbvDR3SbP4ho7gflT6tQsc0QlkUEuUg7agKsXN5gJ1rYYj1Zxa1vTVna
0yWLFgOyKAelqXHCCPK3MsptWl2hXQinG1U8lW2/H2AKGYNyW6yqpduBR+2AeO58Wv7Y3PYVOAOh
tQnMHdX28Aypk2+1c9V1Adjp2F9TPpfQNGIqDqepgAtDSDcZI1PSV1laauMniL125NXNY+P77Z1o
3QSSft9Dw8ZdLZs9tytrAy9US9H8ivHtkmMwy3GYI+zq2doTXR/VtXfrLidnCQOFJaOg7w/zQTAS
uyiYpA2K/fI0ZGW7R/okoI8DHW0ED+ha4CpzDKzct2PYA+Qvbg/Ge7kuIcD7iEVlrdhoEH9vplpB
4gumX6Mb9zk3SUdnPBg/NXOVwHhh3Npd9b3tcohnVPO4stT4APQSMp9m2+P/KW+W3bA8DGV/AJfD
vUE4xuTS3zTzu43vpKBhZYms/ate2YhDxRsdkQEsTpFHIzC8cYldQiLlNKzmhQCGk4+JWLi703J0
Iz04/XpQeepn2XyNXVe7N5D0HmsPI6CTy7outvU8LNuQ9Z/Ec1O3g6vMotr11HcJaOfyvp9MHZGm
4FuXtxuhFu+hGU/LMGnWqKHFdUjiqS/NEUmJfBBdEA8D0lmKOtqK9sW+aLz+VmKdjKseKmIwC8eh
lxqQzMgeeJPYGRtXDaJ11tuRDXXWDQ69Ysaeb/1gDFYjurrR4ll7mJFE7ezw48+HRoKsX+f6ZSkJ
EmtT3P98sJwhR99xUonNyRh1CIU3p6r/jR10CNtzP67ROb/zkJztCPelFzUIxVgZc7ExSNn/9a8O
ef9N6fvL3sdmg0l/KzSnaa8CWMiSfUtsmbgVMrwiS2g+rqiWHcykgRIU5djfMUA+r6VqbszM+js/
7+UaWzcWKdg3I5WvETexRtl9cEQZHm0OYCduuBLjzdwiy2HBLuuCZPRyuYdXWb5abHny+h3dQ7dQ
9+DqPthX8ubnk15aZZRB5GpduEV+YH7M3RE6YwWSQHhTHcsaIoRQByEYCUfQ/VfMDSKPextkmt5W
ge8WeRaX2MEU3ydtW09IDW9DgUvusrqPl8KDCEQQ8idu6rQiWiT24IstmjTkXpYQim6qZRe0bA8n
ZxB0/MXHYpyFsWPzrdc9AZkqD8ZGZSL3uj4uoVsA1XqMgLJqp8RB6FoDMjLtOXQcImyUxBM0MYpr
2Y3zv566CvsCuSi2EpZ1vfjbFonarUWdT2yP7Q1r5/lQEJdsMQ9THytGGIr6CuYXqaR+/9AG2Ng1
P6YmfBz60BYxbTNrBdGlOyzQD5VKqqKvtpDZnyMvK9oNEoAxKiAGdBuGe+wToTwT8AKT1tGHnw/z
ZMx6zEYNgYoVZNqR1SkkavaEwdXndMVOEC/qkeBaeA7BvMHiOUFx7FCEAbmqcO8nqC/AVmd4yCox
PEhl3ZSjDg6+XwCiSeointu2i/q6pus2hwGvVTbufQDXyrsMB4Hqx0EsBS4F81DEs+1DWGGpO4Eu
I+AIvhPIQ6SgdH7ai8nuOgo2CZD+GpxK3GTT8zSYoYctKdJ9P1dPmUVFKjsq7kzX6K1H7TYyJbQF
YJiByLBQcWxr6d6OzQP23h9Tfs0g2b2yZL1BGckk7qhVSkzfHGvKrsesnfe2x5tjG3buHvul65/P
pIDsWo7xBgqr+nl5Y2F180pjlOTxMsg2bksEKZnnO+AszJ2A/1DMYBGeMsjSNQUs2wo06nYz6zaY
9w3kAiqxpkF7RXPQRiDB33LxPITI5QqKcbYsRXPlkk0XQBZV1KKMZscRKUzn0v5kLuh3hO1QDmvj
nnYvA3XKazuvjxLwQuHYYmsK51BhKYHGakZXoddVsNldVpyNVZJB+8Qu2wzSFJbGAsJi6LoF1zBn
GOIMpyOxJYz5BPv0SnCS0pHvWV1UK1Rv5hieIWkDu6XY5CqaFjuMAv0aBvUVIDSPUAGzdtPSoDyK
yl1kocCRCKe6krmRMURTH/tmfK17+yoPp3xj8vEtQ50zQjOIr2vcw2jyuMEW6zsUKRH/7OEdRZsr
f8Lyh8JhOgi72NWcejjp5Rka0f264EGsSpkqDt5Xr9h0LPOoGql1khx5rGuU+pzgWalBpKr6IaAu
cT0C+QUPCg52P9Xl1uH90wPujYsoWbx5ZnDSDoihro2W6cYLYbQIcTbUfQLuJm1o7MSueIs0M4iw
BsP7hjjlVdtvKQKxGOf7xdEkRUTmCTKyjTG5gTlVraOCZ1jQ3RWYyeq5uJkMqHrZIt+ggDxHfoY8
0M5I6qCdm5KiBhQotPdwYZZJKDKTkOlAYAGTTIDvQLnIsqIRrk6dZk6EFV6tMj+dUNtLVFghs7Kr
m3BhN1DCypPR5cg/++7Vc00OWQbPxhLE6EZ1bjKykSeVdj69Wjy49pRAEynHzmLBPsZu36mYNnML
DCoJ+ANwKVtGzYKx7JOIi6a9mrUCGwB1Itj/xMru5CpwmohU7QyDBGiNCD/EbYDiT+0Et0DNmdS0
XRYhyQBBLBBIrbEn5iM+AwZVmaKjcJi4+RhNjyvo9i8AZv+oQwAld0YCmTp40I0fXXMMWYttZuYE
MTX1Bj33BsFmgDHnkLEbmT3SqnyGB5YfzcOcp9w2qyWE2aDjBy+hN3hbjqVyXY3eU6Dax8VHRPNc
9pp5s4mICzsrtXxDPOi2lMgUKV6IlAy7IA+5goIcvBtcQx+3hcGBvZ8tDLSym2TceeLW0RwiSyWN
+8WhKDiLpNGes1qy8ZFCLBrJjtlAovMDskrlOnP91TQ295ANygEMwwOusBMFfGP3rbVZ4FO/LkP+
XEIZECo5LmyLGwjloDqXlMhwN9yhKTOPDFC3LchBQYxVeQMPOgOF67lacSziXuGuLJ+iF2Mza4v9
+16P/KNswhrluzFLyrFc6Za/NC614Be1Bl3P3oUuvyoq/drNQbnL52o/QLe/d75D7WZNkNBBvYQ8
VwOHODEZsLYMpxxz2k7YXUasqO17Po2oBFIrIcWTFwZ6RZFYY7ZtLBagBJVBPnLywt2/Hip/inyU
spB9yj2Ks03cNE6FFAJ1BmHB7h5VZRQCkSFuRTNGzVwWh2bACWCblLpgvc5NgB8uM+i8aGB3lXbS
efG+j8p8UxCxUvDTuIHLTRv7vdFJqMW4qhG4ZlbQ2AqrlxbZFpJJbDk1ws5YFG/Iz8ul3SLd6WO9
sHc9qRS1MXVwaP6hGrGCnvu4gt7oQxN0+artqmXDyDUx3d1A3XkLsF1kLcCO8bFe55mTtI4cY6CL
f3RaYYKK+gBcOHbjm5MRetyVbpBmRfVQ8XThhCVtBqv30sH21RtJ4mQQzurRuL7lnf4uc3oYnOEz
JP7b1Isa0afSEdQw60gBWhy7OYyPM14/q6xHPloi9xde+TCVyUSW02W1rt3c1esCSypKJlSBptj4
1qPjh99Hq9LJ5PrZBpJNd4AcHcPWK2PZwT8R6gVjOkL5BwDpuMuZvR9sduwH1SfcVhWUX+dHXUxB
apvsAZil76AibEVRI04K88g90q35AlXI2UGhFGXQR+K+yML7gZt9nIvlhCKxMCahrilZOSeUTHtR
y4OLInTIBWbhBNdo6N3KHZNm7RYEeRhEAD3YJiV9CwEzEDxR40TOB04CCEFDvkOvY1sNOaZ10cUw
mxXrUl6HLnSOTD4UUWb3Tjz3LsrDk80iXoCwdWr2rOwJBYFFqxUD0itp+SxjCc/iwJFiNbSAIls2
jFRg7r0nMywnqm6WkWX8bl3N5c5uVFpIlPqbyrhbrIhuTMmRgScRgRKGkoMO39BzfsT2TsZepooE
fuSpXXawyep2wUL7CDLcXWpy71A1UkawFvQiqrHLdmkeVx2tE9lN36FhCE95pfo199MSylGbPjdZ
NIdP9LvKAwi0eZlIuboumu5EHkRNpgyoiW0P9WDSXjWK6LscHXDm2/Oe/ehYE/kttgG8hn99SItN
6zJ5ZVxMf1Tb49rqUb81ZpVR9jqPp1wAvQe/atmNmczKakM3pZ2HzZvHrbgqmJvojl0RzoIEDrM/
XABbI7nygqxCkwQ2iJaP4o/tQiODZe43y0lmNQCmUTo3o0XRSbASONjfTBqausEEjCxdAh1hu9Em
tsI+eMFiqnlb3FgdsxI5GUhwOK9MNuUO5URrx+LZt+Yrx2rrlZ7CH2WTkQRwSBbD6xRykd1jiMIe
DCCscjMibmLJust8FLaQ15tA3ZWNfIME+3uHmktqTBTU0C3JKHlYoL27wjjdZyRwNwZzNRpFOOys
Jdgq6k3InTB+J9d97d1sNTTui5igS2faolmf4Gd501dxZ1kFJLXcj3z20Z6slqQBHib1r/iALsko
2Huj3T5aenVTUJTa7KUR26YrsAOETLs7NHE+VN9KCR0t1bp3ki2vhX3lzFlEmXhHI/StkDAosvj0
grYcDH8CmCu0jQGCC3PVh9ofRGty8b8JO4/duJlwTV9RAWSRLJJbpk7K2doQlmwz58yrn6d9cODB
jwFmI9htSZbYZNVXb+REpC9E09UEeDYZS4iuEfu9NEQXamCLDiMjo6ORc9Cm/IPbyAVHqiSLLDS3
n7uf7bQ9jLYcozoDtivdN1LxWZH2LyLxQmNx1WNXno25vj4E2jVfRrejfalzPy874ePRZqgF3dEH
tPVjWYXEu/2issG9MdUlGyfhq1UPq2l6MjItvbLEd0Mp0gNj48lu6Hkh9wBWyPlI+rli+5u8eZW5
P0uLg3T7VWMJB75tDASA2iPpAByNkK1M+LPJD3aDynpWWrk+1Jv5Q+ZL4ovaedWpPPCXLtMOtiC6
swRLMUcTsshKAWLbYNcTI4TQk1j7aFGzKgDIqe/vTkThcacu3THetidJyOjZtExcrk1/iZHm7IX6
Kk3XZ1hbfUtgmNL793xS5mkj/SJqi+yl3QvhN8L9XHc6asrG9CdtfW9zsF5AKi+uxNsaZ+/zYDc3
GoUNYcNUXC1p4ltlfjeahOklqiAXUY1RP6siqkkd8dv+pCVFetR3+Ww5xiXbzflRomrL4hdyBN1j
mzO4kmlkRLUM3C6m1WDgCKfZ5uOAgiXs1fY8LHr5MJMYlZfCW+ZUJ+umpO1WsgiNecubGleHYVWn
PO8XP7f0r1Rngkhqsuh6eSoHwRWQ23pEgXyURPA7nAPTfQShdjnBau7wusrhfm6XL3Pihp9Gzm+N
lmTQYlWHMkdpwVya9kFMCi3N9KInVXbnjs4tyAsAPg0C3ElxVNqNRjo+FQXDaAZ17r5Wo3xCM7Hf
Yx47WwTbe4Nu517a7tTQxbMMZFYEttbJk5vVZtDJx5YeVaY5E35yGmaov47kUzV89HikbvdOP6Fj
iwYNqwieKDiZoonKFSRzHZ7neH8rk0JBBFQDQFD3kiTrPdtLHhT2zNlPvNlpGdYV7xKUYuEjQ8UZ
sQ7ucbDr4zjOlPnOyxgVy7CEmX3TDaX5aEJu+FM/hYTNmwdoqIwgubkORqvj8mfaZ5sWdxysF9/l
lbCpaKZOCnEx1f7BxuGIQpyJ1fEcJds3cvbOVsEabXZFQ0zC6km7fU/rvQy32c6CpOrAWITjE2D5
4pAsj2fafV4ttHo5kRFV35KmiyuXFMMyWIg/CJjw7lkH2iTpotQ0JK2ShU8Wwuxv9dIfspRMvHiE
N5krgG932Tk/Wc869qq3eR0+43kgIbBu3muretqWH0BZaWRxWaOWQNNokyVyPdH71YIzpd7/0mE8
dmLwk9AmWhFcd68DTQxPHAEa6pDM5jGWg19n4N11x16hCeu+oWrmcd2Ffu7YwBqX2E4jfS6r+E2f
RnVYUkXf78LqTQCoZ03iXqWW6cWFEl7Kgh4i4vLm3npjGyTkPTbO5FPmkZtMAxtK+0cSB3ZwJu0B
aSoUXT/ib+/IjlaNuCStAvSBTt4p6Anmqr7XKuNY7bNv1F1yUXt67KmlBjc3FGDVQnS++uXSpetb
R4tb+a7DeOmbzRYH5p6/OnUXJkJ279XISb1Pxa2G0fA2Mcf7ITfLy7z1L0Wr9wfyQ6qQt1piolv9
fMJbYzm2E2bd/tzH5StWQ3HGhKKBtOVWqI8FZE1vPlYUCjXuU8/NBDDY/SnND11jja+Kh2XX7q2q
ADIxtrDIAIq1PVq7iFrozmv64rvPxGGeRB/sC2nB++8lqZhvnTFI7Sz2QKaYjsiE8yyrPcvd+pMV
8rbUdI2ZQLqBvu3HhDD3h27YzvzMxrjZERvZl0O3n1fPLfTfoo80Dog7zeJqzWK4qJ65dtG6OEq2
vjx0G0bvrBm9cnwhQDolU6A6GXJeAyqzHpKt+hBD+rvRDc5cXWB0afNuqSfoe8xxLPijiVtIuIwG
uspu0S79gNfrwiIng8OkQcSr1+53Nzke1ThjgISQ2RAwYc3E7zWrrXATcNj1NDre7ExOBBKyXJpJ
zLzNB1etTrTjjwimt21H77CP2aFJhje3ASGC660uZC9Emz19FMbykjWUbM/NVdSnjaVnfGll4w+D
vUTJFZPYVd5HhOw/GZOAeqa+gSHmPNhkcuXoEo46EKo5KPNBTigPm9g6xEs7BEortNAmVMTP7BPU
Zk7ML88mMKFHnvQN+bH12TZ/Tul2dKluBP7md8kN65fr5CciXVZ44/3Cpq88YCg9IACvuAy74fqm
W+s+bquHzfDghro7Ts9QclORRzo/h9fK9tdWa+yX7efYS/YAM18DR7aHygWLnue+YOM9dYN80fSm
CGWzNcdU8eAs9VqeyMNR99wHEW3af1K74dedd5Ku6H1lsMunx6J9FTynlXOKZ4VOodl+8lvxOg9d
HDRVdZzrbjsYujiMiDx0S/4ZRQ3jj1zS2M1wxOhAQlL54LRuTXKMth4Sx3gkkNYNNkEwS+1u4txu
4kIYMdCWCxihJzXccGuitHRvKODSg2YpA1J7t4DYxeGUrOt3ldRrYCgzP/CdtmMn0zzQltNszO9J
l7rhTqRIlJksoON+Y1m2b/RTdiBOZgOM6H/YlcYkQ8tQR3zGMe/UgXSBe6hkeZKbfqe7ln2qpfVz
rXmXU1V5w2YZvh7LF6Hn9/t6IzpSinOpnKjG3+IJ8+TgFQ4zb22UOMfxOvhu6Xp7ntynmb0fNpRE
3jBsbEKgA+VY3dZ79lLMZHUzFSfwUbu6IYqa79k9zJsxPtH90ZyqtOr9surcgJzXLDLcTB4wPaRM
jbnNJLM7IfNY75v7z2Ew2eKpT8+rhONM2QrweVMLpxr5VVUg802coaYoGM1DbxlQt2ZHLCGoUiFm
ONnY6+r6rjPkTQOS5I2XcTbvBrdNj3uxB1nFlSDr2fQbYFy6AsoHURtlYNHPiE2hA5PLbILrRi3z
RzQSIUkMbggmkEdSw489WM3TLpnyphJ+nk1y3Zr+QGkuz2g+Z+gc9Cc8bkUA1hlSedFHdpdtzEtx
NFp2fBaN/CYOu4kKIzJQ3z2OS0QkhYVChG+o7XI91tsciBUPhZ3btV905LCSdwHOUBzlLh9ylyo6
MFpQmrL/ucLkIaHS7gh1+23No9/TCXaYG6n8ipxnT1Qt48GSH20w/aOxLy3HUav08lJ/3jquRTW/
8Nl1aC05T6kJ1OzYhRto5PnG9vC2Iy7tXVRpqsLwOuoHgRnIG4gKg7Kqj4h9L1hL7s0Meqwqn7fR
jFx7NBggnENPJkNnL9yb9Ly0Defeyd38dCJHb9Vbgrm6xwXNkIs861W29ZPZOEPYD3UVLiINICre
YmQ0PnaHBXOq51A0xiFPfi61FpWqWlAW51koc/e4lequKrou6CXJyqZ96g26wS14MeToVDCa4/bB
TuM5FpXaad08im25kSPT6L7BD+QjyALptxdBx0YwS92F8Buqg+PMQMdp8YwgxYCH7BATVds53Y31
mSQnjwp6kMomuwYsgkejb0i6uPgebJfjTIKTtaomiSNG6R5P7X6W9aACNuzItPXKg6BCl1jQrild
vjmFtPtevukLISSa0pyLthusfp0zAelnkGHNGGQtS0JOaSp7St9/LVtxa1pO82busTqktaEOcbZ1
j3td/QS6R2uSP/39UCdpZCvbiRyjzX0CktPzsrZ2wO9m38QmBrW/f/r7IelKPbTpE/X+8w//+evf
TzaNb8MB/vz35X//9J9PpQNp90mN6YL//MN/PhlN1Hju9yH892mJ9b8/3L/X/n7V3HFYBVXbqHX9
30/591P8ey0mIOGgj9PPfy/9+zRjMf7vX73I+nOtQIb+X5/77zUh4jjQZo5B/1779z3/89rNutGA
9J8X/372v9cal4MpkoL4/3N9er2ZTosozv++/t/1+fdaLYdHSiGO9ThaN4vMrZs+mytqlq9/3+LR
OMVD+z//WhSGdfP3dcKQDCdayr4jqp/waxRpKizoV/Ftx0hfR5X1wTjqyfHvXzdOUpIoiFBMHXKZ
uXGD1imrG0RYYREb8Z84eyK+DDxeqz8krDLOYr2I5uUVz275MOlLdUiVbV2Mdt7PC5IYcy+cUI11
+iG0PuqtvfjqG0v6eWPpt6lTGndj3DZ+sSGkSjrxao+t7q3M0XdWLuvnPEb4aUmewrXqTva2DxeQ
k2saPIO6IdVbyhkqaDfgUnoDWo7lOeQpBgFzfb4md//KIUO0aymgLYv7xgTJA/k7rlt1amX/aVNu
4bOq459Y/Ez/EoDiFztpUkZvq/Pjdj90+ChOu8zU2xHXcwkUUh7Nmb2eZe2K7JTTG6gt+s7Oc/NR
+qNqrrFv8mm1M+lhGWWtr6+7Yjce6mr8xexjnPKOmQDpjb+2SC/WVHykqvnGcZCHhJknzLhp7htg
i57M6xP8DBrUHGqdgm1/g0TxtnWPKKf+El1/KfOwMoU89Dti5OsQTAZjQEuWh9DXAhzSihDdZ0x1
7Lb5fSZB3HpBX92SM6GcTGP/Pc7SDWNN+8g4Aq481L3KBs6IU8Tpy2+WKWHnJHgq1R5TgsqDKTdk
iEoJHc4LEe1alyJK2IE3gEvR5X3npAISKaIZUT/pobayB9uxNR3J2YAXQ1zAns5QMi/qspqKbwf1
gxRtpxCCIpkhB+IeluHDUBRMFAj6/W0btKC3EvS8U7mH8N6hu7gfbcw6nAwleokaWO8rM2R+SVTN
4So9WyI7ScM+ZXAGTlzl3gzqemYsi4kFhXK8CJAnOqTNo5D6J6oP7eI0UwB2hN5pt5tgEo/k9UP5
KHUa2W+jAqZGW9T7RojxrS0QWGbWvATT2D9sNkqQacMh0k9N521aITyVkMuzsavnLrMVOx2bjD9S
nhXp8f6RlfKAnbg/EA7wMiML4qB4RA9OG0SrflPchH4jQ9ZG6P4QpK6zei4h+qFKxuXiLveF6Oqz
ocuXuuLMOg8j8IRrRuR9LouZ+4qU/COzuOdShRN2nU0A84AGssisPyQzk8HfINSqG63061XzGHI1
HwIErdXIyNjW3625NadUS572lt+nifug2KV5zwRR1uysKy0fMb9WLHQzHLJKD5QpD2ihN39aG+ZW
ONkw041HqjIxBxUpgsH5zzhsq8+Yh4Ki0wvP1dryLAWPTJ0GKw1D/kQ3bJSVFcIW8WIs8egnrSyj
TOOUltQkmbc6cq5Gvxtyg2NEv3chCps8wICawrQvLtloPAFJQxkZZuCHdhJ33Nt1VKbdcVwGGHSj
edd2WHDHbe9KSyxerxh69GTqwmnqYm6w6QYXb2jCRdlEUYW1kX+NaxzMYulBy1ZIdo6uCliwS/YP
kQOX2Cnzl6P6p1YAw2gpZ0dD64IlkdI/UHc6wKIYSBi3/Gua+m+7KgGKDJ7uZhvycMyznfUG7MuF
pt+2cbip7Q8bWQadIbFx3GHNvalBnz9n+/c0jdphOsWJbd9OpRt2CsHt7NiZr6pxuMTFk1rL7TyB
1QRAfYq66gcXJtXnxLIfiRj6NY/jjxFggBZOEeSUNrDSEN3v9tZhG7NTid3dU+XahFZ2qyGPPqE+
fRPr9F6s7PT9ZESzLt4WY/7msPhdzmpF+UQ/Jfm4vpwBRBck6M6S+plIAJJrJ1Lr5ISNumf8hiDc
K/LaRB0UxGWeTKVzMCq1oDBmcUDrQCyLweyvbI804NT/e5c1C1khsRIEkDTD7+uPMqn63ez3T0pw
6qugAdhUh1buweeK7ikrluzcl/ia+J+pIWmN746OFM/J4ud4Aekj6yHc8yww2qfU2ZtQJtNzLa6g
aQveSfg6/6/1OVlfa/k70ZYvoaGjpwUH1Rg6U93xM6MCH66humTBPW+PaEM7zQxFnZEdNHfR2OXd
MTH0963UKnRe43CsE2Q+c9sDoeXoqNMRmFvlL7ObPs1KIV7tWCYbhahAGx5mfX3bigqASTNhYLNb
qJf0o+gQ3BiGb8t5vLWawYRFCmNbWfj2V4pu1OZ63V4+Gw0l4FQ2vw8ZJwZSWfLR+LaX/nMQ1ZVS
xjSQrPEBLoEi3jl5aWvYFrtYEMVOzjf8GviSpY7zFZvKVUTWK8jtvN0XW29fUseofJq729DPC64F
0Y6XvnKTMKlzsrvL6diXU9gNxqumA37t7HGBRERagtHzN4sRQxv+kCwlQ7jv8sZszuuG7sK1IQAQ
fRH4M94USacf9fUMCLx6w0xxwTo7h44sGm/SORNKrqUjegAatwm70Xp2MFbAuLTFqd85adHFHaV5
85vTBSfvHsmYM6eBnbq3ZTqk4WjwkGJZDAZBGZu95flhtOtXfZmdI9VdN27THbJh6X2DEiDuul+g
jshpnXaKVtPm+k6n2uTU3mZII67l6EXThj0hh4drvI5ftP17xRMeaMa1LWhfjgmA0Zia7kOumgjG
PeYUshY3Kyczzmo7DiQoOTwSvL+T5c/KvEfeyJG+iOuLk6WvInsbt7hguUtZl5f+Cs3WeyAMtMhl
W4jbxoYKQSX26ZSpcVCugE9rgZ/pWboxBuTXQ26jnonFr8bSvrpSxhfGd9qDpFUgqpvI9yrNIEte
mz57NErr87rG76Ankd0k4og0yyus8a5S1jOsCv3HhoNYcoDxznoQjhiCbS3iJnSHGjZNmOdGasaR
zLU3sUAEtDN5AYQn3WQSmVE33ZHy4voURgQzxJpvkUDqjewxZht2FdPcaBUHiwpfZo7JhRAd3+rY
XIOs5L+7mH1V+ls8JMFaYvLLZ/AvxuzJ76fx1NXLXUFEWrCtzsqB9Z30DpjwbUCDWuEjoN2UpYUf
Ym62I36NE/v7RllV94NqXcfrZut719oP59qdBah2Wu1TlUCUNLS/oEs9Nhai9iXVf3JLoKazH3U1
rO9ML/C/LsrCMtl+5TB0wHbu9pKjdG/NqxW3G7twTLXTysEwpIqIAUtUzwDfochJt7Sh+w69BhVZ
q+6OfI7pkvMNfGDoFd3VZKTAT+TjezMwOzAJ70fTgs5WyYdGG9zBLKTpdSuoQtmGzlD2oT2t7FFq
AUC0kb2cyudUDdwyewkXN8nfcjYfENrYByqXQqOfrQO2ux8jEL/Y1Uzg4uCC69rJgYAn9C5Djsvn
IGb3DiGgSKryoWvcR+o2PprdkOe5YsRS1BBYblmd1yE2oOfRyWyiiv3ONR8uY1cagaOnlldNf6S9
Eha+2zeaYTZHexxbmNbpfq+t5CDL+cIbI06OdqACrX8AakQCL0Nlp2aY9U95XfAW6KV2SNcMQq0k
OaEHQcJLZBIdmox+mmkeME3n14zafjH/bAcjB7lTb7JQDwYmCJpFTX+vmjis8+IHpMV6nkUfDbCK
x5jdoBoJ768s3esaFg6zJ3aoII09Svringj55pxlxBL9/RONQc7Jgby+vky08l0yOkZkJ4IyWsL8
CCTNAT0NWkzPBuSny+RmlQ5nialJwWthfEOCIJYjO0k4mg3YRJ0xqSzSPqY1+Jouu/PfD7IV3bnY
reTMYMEYW51jsrcn+acepzaquzbYkvgKm1RzYNnWwlxYdmeT2easb1sf1nL/LcpehWp3P4th0QC/
tsc8Qz5cZoDBzobA5/olbaG1//MhLzHTSgVbPaLbPeuW/UoUxhZZE716TWLnYW5kQ7DzszNT20BQ
475pYYHsPE3ie+6M8QrTcA65Xhw3btbjLrCgcCDZ/HrI6jM4EaLkhoXUSnPt3NroyDNHfm/rpgdx
NjEyA61sWZNdOcZzXyzEGS59dqJkCXzWgcceHYuW2pjiFBJCWs6WI8yp7RZIoGBmVpeVMSbvjAWf
xNjmCguh1PlaF4Bwl9JGlMbXRt2F8xzVT1CA0kLzQBsUUpnJCAySVb12UIBHVgX9icOuQHySK47A
JRr2NCu/8wqydtTVt+aO94p4FjLJXT1M5vnZ1Wd0nmobAARZYBFSneS6wkowejvTEZvoCMl0GvT9
RmPjJyhCBUmZ3+TGkByzZIqstP+WRvoEIvWNAJFisqJ/r1PDx65JSwziFo5S5VuFr3Bb8o/qNBri
kE3VwERChRE+0qB0p1+KYPuTKX5N3Gshbdwo8jqDycS1AfXzJshHNvnJwd7k4mXA04WekeiKAtY9
xAOYYZTarWisLMZW8HvNvd06sm3dekRiZOHBMWPjPjZnWGTuFH/AwQlP7HoGOuOlMJ+owxg8c12H
wBTV4JeA6M3GtpONOAEnHuhpr94o/giG3R48p9k6/8oyamOONGgqX9LE/B7kjZnaxd/fc7ZxWey9
eZdR6+cpZbHbTuWzcOw3OgkZLZgH60G+IfFv/NpYzs1SAJ6NxhEe+C3WqakTjuwQomW3aJESsznh
WwENQEJYpwlLyoxQy9LgyTt+u7Y3wr5BzchiungkBOKBTZHn63YZWfb0e0JgHOgLSUBiaMPdbeMw
qRKOiXN/EeVEtua43c7HcjPy0JbaN6U1iErjpjjtTHhNKV8SdCgvOkBtuyrfaLRbZREkT9YxutVh
OeebWftZy6+pHPtj1J3aM9pfnFuHaBncKF9LG8EdAZDaNU2U/JHuOuGt5dO4cDvOmcnV19koJ0KT
y9S9ohWZz3lbhK1j9aGU+23SDSeMAFylzbE8Oq7ng7qx7PF9lQssU2+hVzJhUSZwSBcZ6HylO822
uRM5t6W+ufKM0qjV1RxW/Tjy3SkJ56B6SsqL3iU2nIvdHBh5UAsxc0VO0XEj6cAt+2BSy8KxB9Hz
tVU6fZu1vrppxFNJ2hzJO/nN4PS/URs92yprwHf/QJANCA04XbbNQy/LT3Tw8EyZ9dmaHaoIs4My
r9QHDB0eRQ0WZJwrKxicAgmqyu+lO+PNdK4AkFMhRemLwMxG7qTe9fMBjIWLhOWgGjd/txoUvslR
I+IiIAdyYPCRxymt40O77odBb++piLQOOYnZx6SJ7zhrOUcBChdY+DZqSRtGx6mHuB0sdLC93PiB
EbPo6E3zA/P5gEx0tE9ivZlJzmAfaxX7B9d0HdnD82grJjc0Oh0GlMGeBbeKVvVpG9C3SQPfTk8n
YI7T/hp0w98UA5UqqLUrGkSPjapbbyjgTMpyiLERMokOtY9wD/agQ89Xm0+T1KvL5DLqmjpyvH0V
S1Ckw9Fy+vUhTQsfVRHE+jZfHDR53mjk51Qw+hGkKj1jXDH3NQoIkVPC/aRSNyLNVZxaZFRT7x5J
QTnthmgPy1Qina4QonBO2gLSi8toJZPXk0v2O1ni+mDO5saOtvegTp19O9Qo6FsHwp/8ZDty9iI/
CL3EEugivrB76haVxbYmn3UYDrd3kP3smzowsK+ro59HLuaam5Am+L0KxP3MXI0WFcN2nxaV6w9X
qXD/UC7uHya6+8lgqYjr2fQT9uOzKYs5mvThK4a6jvbOeaV1XHtwpSA4+tIyo/kiV+hejb4J5Ko7
R12uH1fHdTbNmCfZpEXCdXHdPvX7vv6wTOM2T2a0zZlxEsvw2bFvv4LrpMEyavu9WhZo2rEMYEkD
NIjOyRLtm1OvmOc6EXvLvj6XGmYcTZShxggV4vV5IK/2I473Y7O+q97UTjacEyMHB23mU/YcF0U+
yhStYQft62PMO39nrdhyWSp98oD3YNmbPyT7FMz75RPQxcJjxNkPV6gVZOPJMCdW9/nBdcz7okWW
IWjeAuZIrXB34puyAkTEPtWUmToiyDpi0MRaWtyPXYqyr8qP89bxGCQ9otUGf8GS79Vh7FDBJYjc
CWnC0DfqP6ysb6LGMUOHbzyC7Z2GyX7G2n83rWyFmkNr5q5tKKupfpgz9iG+AD3iWPh2lt7IZX/e
cvOAJMoIcu19QY3sT0wyfk7nXEe3gTd0Mr8hT5pRpW1BdVfxFSsUlELBxYPYPAFZ8lN11SXlmofm
3H1PrXWcJlSghiRV18CDHCdsuD1SJ49xLD9YAyg3GSb+VMhfbZd8Ik2QmBBNJo0N82rP5LweMCwz
SSoTkRZzGyqeOAmAGW6mlXiDft1/uQJEO3VXLJEztRyq2W47+b7lThwoogwM5y7POlLt6mb1s9z4
dX3LCE5hjS05WJEPgGd8zJ7olDxJaYowbtncMwOlUVEiNEdWi7b3rUdD3Xd7FebJskf52N5Olax9
y+614LBlPQpyfZNHDixJkHyqFVVbzy3qlwhXt7TP7kqHO6mtRxf7hfmqm0PvJcOun1ejem/qgmCL
PgfJKEzqrtb8UqzlfdIYv+RU8Xt0269Scd0KZ+GRdx0Okfrycx/tg95uTjQh+zSRURcl4m7MmT9H
zWwOzQ5OZnWOEyHiI3XIBioeuqtaJEWFuivgQDt0Z85zaavWCFORCSmBF9pJ3BIsipsO3N6IpG7l
/oi4Um/EjiPa7Q95r30t82Kj6BQIQMR2X3Xdeii4or5E4c0BmvV6djPnUGf3+xBTuWq7kUMCMgLo
skfQdiim7qCXa+t1qCzpcyzrYDcQoXXzWV4H/r8fYmv7379uAJhIrk8AHTuRDvvPvVpxDaT6F297
fj9m+nDIVkb3bZ9azyAFCxMvu/ICRFiKNpzV9LvWefzM1f5pifjOSor42PBY+Wj80FuwqTgcKZDc
RC0LYpTUV0/cIZnHCsqirjiVgZCq3jruZfLXUtN4MycEQGV5cacFLYFKEaTk4mFUy41u17+AmO/t
wkA+vpifvdbfNqazeEtVt0G8xeQS/BwkAJ8WD41vThM0P3oYZxRhM2+EWS7yqWvF+yyVixpC1KGm
ego8YbG1KmUxXqezQoqzW7kIZzZLf3eSU4PQKSjxJXFv3w6WHthU/gapVWUs4frv1YQIxfFBO/O+
/BSd/kDCyG26mt86DbKZu7+uVhJHZl6S6Y13K5tbbKeSp242r7tUjJpY6OoI5EXcCpuAjPM47FJH
3XQTOg0JOrSP26lO2xRrNIbwDLVgoxGfIuKcbiv7bbeZwHTIe6c4ET+ToQ7KBkwg3aOpWX9G9JTH
cpGvQz0AT8viZXJ/1tQ8EgWCUKcAdIe5V2HFIdEHCH+jrzbxi9HaAx6qsy3Pjo1XZl4JecHne1Op
IZLpKiLz2zaRYnaTaBDT0pgH3FQR/UiIhnNlCwJIdvixWuQnbWDSV+kovGExtqhP0ViDR3mLtYJQ
iDaSNfroejq5JiekiryQXEgLfhg0bm3dxxWZezgmM7wK8Ho6oTx0KsM9EHXCWQ0zN4GJaF7qJ3L0
r1M/lBM21hWtpz1cP1zyebODmh4wBvhM4cjOyoDG6v3aqvWQ9m1xTno3Aiwr79KhO1pXaWvaq7OS
GAOaeTpK1YujXSfv44iDdYIfi9S8vLfm9CvXftYGKzweM4e99jFtJMrc4jHRrh74kgW9aj83iW6p
F8aPjGTQ8zAv1tHJtsJfy9rX0UwyJtW3+SyLsAYrXjbS09e/qrCnQSzTCdPFTSIS4rHsAY2AOSYX
NvXkIoy6YrLTbbq3lX1eMSbpQz6d2718LPR6OJAvf9mcZOaZ1YgTrspAJ+6/7KQ8dGqDXcRZlFX3
HWQb7cVddk61jUNv/GLknXWgt42neduSQ1JjvSmFbfv0J7cHwsfI+AFNk7i6ToVlPRnWgLWq5UA+
rWiRs3m5Hg/XD/bj1zzWH+kffy735LygzGH+zXBxGu0NthArvEmk/bNJpywiCfGhNj4tUZWnzna5
3zmFdZRF+wQ4vfY1AI1bOllgomzySZxhqWUAuT7hGAPJYHEkZnMdU8aKJSlIS4Wm+yq4mNSv3Clf
C9ds0IXFXmUtxuOQ+HEGm5XJhdyZ5EtD07TkC+aybnknjRIaxClDOEDhGwsFcl27nIyxfUcb9Yc+
+frUx896vPwf9s5jOW5mTdO3cuLsoUACCRcxPYvyll4SxQ2ClEh473H1/SSlPpL4/5L6zMymI2Yh
RVWxDEyaz7zGX7Zjgt14o638khzaM9G7hz3nndHP1R3jGqwytCIJ8VcfKarpXWkSqE3ZOlo32bRt
oUIC7sz9hU78RQ892g6GtnCaqtz0kV2iD8TKUJW2tjYn5bEOjTI3xT52KRAEo7mzgpadexrOXWlf
GNw/WoleASubSMjqwZrlXsXPjnT6rCk6JDlcpWyML5s0ICPDr8UL5LgYbQvQ/Jys6BGbaDhQhElz
A446a0wWAxrMpbG0fAXVcgk39TxFj3H8jKXArhp81QOnJ4ldGI3REuQMzuNfHInKBdyoFTzZeplE
eHaz5OTLjLqyQFWpQtLRr+uHMbOqXYSSTa7B1e6S6X0/GfeTHx0yJ7DZE7371sSeHUv09Chlem79
MTui6QO3ApCimGhxttCnFtADP0GY26VF0u6K3jtDaAk2BdNliRbVSrfiBD6PttZEuSXEwF8d6Ayh
JgyDOO9PVuNYi9nexjQYiTuJrVIPdNcYkIDBM+1t3N7yYcap3PMeqUky3uF8V6P7EQCojSwHrcHQ
PEXlqQXHvBoie9VGDKGJnUvzmwqYKaUbi6WzMvoHhLpu4slY50V+gT3Hl5E61EWi72w/SZZhzrIB
E5qmRXwWiX1ujCnfSTHu/Jw2RGfBDWqN8IxYk3FsQtzm+3zrsKj6lLAyYLw7Mw/SlbTamHlOfKrR
Qdd6HrTYusNpCliOBSxOxqLWgk2Xs05lGMe0pTFdVD6NwtGtxTpPoNkP4uSAaFs3hv3U1HW9NZ1l
FfrdoRO3MOQhlsz+oRFkMQi3EpN70Smr0rWXhPXKcMN91Lk3U9cyd6PwaoJEyKqaQ6NgMsgRrY/U
YuNNZ2hhVDtULsZG6JcfyNzMpdvE+drxLib6losh4E+yq8SmR6t/YyGNhb8SZRHKXYN4NiDdsagt
4B+jbmX1GRJf3gpoB4yLuB/XdN4ABnTduEJ5v6RZ50wr1V2c+vpkhojjeIV7pWfotDTwdMHWw6IU
oLsjEV3nTfOQeCnCW7YJF8Y/6k6H3cnUKVh0Cerda9ZILW/cwgc0AZp5R7H8fSlmb4PszrQfkJTI
LjEq/GJRqqSMABA/xpenLSladeVcLeN8unQZbGtNz+7t+dYfRUPT/HmOw4dUDVZfFyUVEmoXWUJ3
OJDXtYsxfF0oGQW5GozQ2U8+tHQbrpLdUC5yQp/cATxIqMewxNFSWlVT+GgZiE7U5oyXltiGM0pc
U+ee0Az6EpfVh1aTuzTXpz2yhfQggi2QUagCLWzkUKb0rt0PyUTBIjCEAHqheNJtUq/8QLxPnGGP
CFeOvvXdFKXVUc75ddMKOAemjshCe2kgAk+iUIP8mKhcVv0N3eMPvjNgaR9PZNjIXSS1RCQnM+F+
kDuoKXWXZbWAHhd8JIQazw3ET9Sn71FN+WzUI+jJnBXHnzLzUkp/429NdhWiQt3bWKL+YCZ2svX0
iqC+nNgy4q5/IoWoVqgqTQD9EZwSYNNZZDOTTneCPSnt32LXzNGq8R25zNraX2cCOV/AN1u4IbR3
vJRGGKhc9HumTT+m9U5r4GJ50JMMXQt2FCcj4Av+dZu3y9mwLQqee9FW5dH31dZbxavQbp8czb2O
/ejUgPjaiahB7I9WI2WT44DJ1T6W0dKbp8tBDDd2nB7mLCed6XR9KyN9Z0XphdvGyyjRtJ1BREie
Z2crG2biVMMxrOom3QVauSjmtt9V7ewtko4FOpHwu1kClL+NVx8Bkx5iYmMoJNa2J0BcoLdyQB7l
HLSOTxXCRNe7Q8ypIbWEHSJ9cJAjOS0bi4muGUBIu4bUOeu498yZtsznxtqQ3C7DyiihlTyX6B6t
0iaCFieLF8+IekA/zLDeCPahReUzq9h2rYaGDGY46FM90Zu883VN0SJoMDrSRZqNAzNmf488asHC
HUJYm6Kdh9JVAW594bUrl2H79Vv0ZJgW0BCojGZE90FuzcvQHuGP6Fz34DJHVWRP5gnaHdordH0u
M2JjmeNR0JOCyUr7Cbi1VWX3wq8EvBQb6nUk930/30YlZfjK9p88CWepqzrAZSBam1D3YWuhBSR7
Wvy5cFskNFyAd+ZEekPVcq2nxAQemjaQSXx2wwAcut7ZR8SyFKT2E40DfefY7AJONJdL0jyqrODd
9OGy9tzLLkafR0zt5eAMxZUxzYx06ljIni0yVu8ZY+HON4lb2KfXJhqOvqac+uZLBCmWVUM3CuLn
R5eOK88a1m2kqUsPS5nSsiA8hhcUIal3VajmlSXxG9IFtPoI7vLBR80hkru8sOjbfOE84qWhQShM
PD9cjo9BdcYNFfYohbRrSS0kz/N+OxQD5XUNRnorSnhUBThysyrhOM02ySvdiFpHmWcex1OceFca
qJE86Z6myf8UN40NEFXTVnY6XWchElu07+G1Nky+1N8MKOgc4qh9b6f1HS2+ckF9Zdqw9flLESUf
JxpJJQWV0MLipUsEUWzlEuolX0ihGANVBIwJ5OSiDsBSjG5UwUtlk09zMOaTRM2CSLgcaPvoO13R
Mg0wNLsxoZdda8W2bSd47iYaSDStt33DpjboQFzgZ85LbODNNToVZLhtCsLLHGiRVAiWLfXe2EVu
BGO8qS4gVFMfjMgna+uYzbp1dLP0Euc+XY2F9phk3S7Uk/hgIPvDgVkZwaistzOVP6RJ5T43CesL
pKdEA0KoZWXVdVZiqcNPnBGrEx3+a5ZH/BqH/UMZxbQTqB8yniidhDr4W6uFNyepXivqfxJa6gQI
yGszoSzS+MdXq+rQvzI8lDA87zlvPFTMbf0zSdsx1+dT44jnTBJRBrV/wLybjwXaSCbdXKZeWK0C
aY+LIU2LNSKIqPlVH3TkyReI5g2sre0Dlj9fMGtmsQRU160S9zN02OMMA9FqinxXAtA3HGCMhb9t
cgMQhDbCV/aMZFXJCTAJCp3LdAYfU+2Hily/6817YGcvws9JEScKvWZG1bGhyZH4a6yBYZeVKbS1
Bmgy4JoZVgVC8w195GqEO0BLpAJ+s2yRANoks2kSh4OJAhiK4Uf24LhJvPetGUwh9IZF5AzlsaAc
itc9mqL1zOULRnrMgk2FfoBIlaZpcFGabXPwkvol5v4twnpKFxhMYQhUB8vGZjvwhruwGYDh5em4
qdL+E7hFep/iMhq1amuikQS9sFlSBAK5adBNMCgHJTCTN7ZBKWwW77X2IXLQXcCzBGEQGz71OE9r
zRif+sxZ20USU1sL4K2/aJHTLyT1ehoUi7DAkjgJS7o72jEBb7XElt48G5bKqnJ5Mgp2L4lF6mCV
Ofzo+kZolGD7hguoFzR/KFMu2zy7Rd14X3kbzyQdqqz6MAZFTXw4fHvUqEffn35/y/f3vXnL6x/+
G+9787HX33h9TSt8IIz/11/z+gVfv+uXP/X9JL7/nKKs04L+87X42yN+81Pfv8bKVzKd3D10R2qQ
WtHTtrYkDebINfNDkNKtBEglRbVBTmgzq7/rIssPMk9VVV09NwbgSsfXV/uWmtHi9SG1+AlFP/WG
r+99+yoUOrC16rvCAFosO9R/Pf/6VVaf1vffXyyhJyMWk+5fW+uDBUTg9VEdKGub14dvn8foH8xf
W/GvoFLKvDx/fagBaPr2qdfnk62aBG+/4PV5qVr537//9e2vT43Y/a+v//p13//09eu+P399/+vT
7wf+/bXvX57Perd2g+FJuFF5QByu1ukl28Uhzhwr3wUlD4VdASp+fbVFK/Pb8x/+9PoqveQ4XaRD
cxhF7W9trS2OAOY/AVu+D/AbBe7r9AefqlGL5mI4zdwG9V8rXy1QeeRZ7gExETrmGOisQfpCicck
E5Ah8hL2APG5lCfNdx+Lgbgq6abxPJIm1qjBxeULmCW2QRoGLLEwhaeccnrh05juwRVodvNlmk0q
3EqfuMo6HPdaPV8FkNnXeZp/mbv5FnTiEYwRIno1vXZaI9NiCIsBjSm4phC5niA66YuqXQ6Ba8AW
Sq8DVF75OTAfpkELD72zqOwgKpG1r/IkWEsH6YIIy8V96l/AKBaA/xdumLeLqpKSLPISd40HlBxW
KSYpl3WaPvCDV97YTxutNROwKQC5wniDYIv+ntIQyj8xWl36qlNleX1qiAirJFdNzRJlVEDKk29c
huC5R0tYm3oMbgBzmTTcok+xmOtVkQ8t9M6mX5X9GonH97lMbFpjA4iQKYLn28CbldZZxz5lNc5x
umx8+uBFM+pL/HGfM6sRywTt95VtUgiJA+1uSJ1tnzXtJ99tiTQy4tZgcN6HKqzNl0NNINyaESH4
+KVp6+AI3DHcVWJeV52/n6AYwQXOXoAYF4uuGyB4E0X6XXkOJxhAgKjFcvB9yh4+kiLNPCAtdQZD
DWmABOuAetWIziDE5aoDNF9ihbS0CvrMANzzT5mn3ei1MIHTCbDYzgghqu5wn/ETY+G5WrGxAVCA
SkEoP0brwWiyT2H13qp9cUurgn8ppOcE7QcangtKWU9JZwCWtiJzBYZ/ps8pzadpDP21OajErdbW
oXQuvN58EppSIstFtdKNFJRuJZ2VnxXBg9/0DG4o4LZmseli6bQ2dXnfZtB+fSc6U4Z+76LkVXoz
UoQyPk+9gUJDk7FJH8gaxFFY5X0ka1ycmwXFlunKaB0gMeWMxVedJ3uc8z554MycEpahEfrZKQjT
HGltrJVoAoPQoYAwkFkPNvVkVM9uEyHGtYep/crNadePnkI9ZTeW1F7m3h1WGmIfS4IJH51L43pK
/avI2TY1AAbyr6dcUKRGinpc1Ag9Z2jaXWG9yiWljtnrA+B0GIwt1Xkiv2y8AjSArNMHJ0rRVmwI
N+Kx0SDSKJHGdgPIsLZhhlbdy5jXp1TLrz2M0lZJ3L+X9UczieIVLq5LPW2KjUxpF2dyrxc1SCcA
eEpaQyGDZENPNtslQf2Yw4xdFmJMty19kSVdeXr4frtzM5RwpKRx04ojnOt8kZjRHXgJKvZ4gaz9
JnkqBfriGdgupdyRVNa9ZigeUmQIagEFhINC3DCmTTxkaQFaO71FImyW9kGvS0DqBndaGyEC52I1
9ky0BhkBi0+ifplDPgbd5b6PXHebWOdceIR0ogd+0kfPA70f9M3Jw+fMA0wCa7EaSe1ael5CZBzz
6NAh7jP9gtRivoCGnh0hke0apY8fxEitjY60jZUMkabFMWI7vz5tuLUXk+nMJ7+bF20xQw6Stg3C
Tz18/a+m7Iwgwg8vv36oZU0sEtGfUqFwx19fUx/S5noHJN8/VFldzFshO6Q1q2H/+g6bZK4hvD9N
OMNgkOss/FG7R9wH/IvRHRvdhLifoAYrulM/Z9cuys+7xjDPQSP3VGxYKYNQX6HHO/u5Bw4Oscp0
RAUW4h/KJBGswIukd49mDh1pLihRUjGkw+wlCF4YBr9m77OyHlawcB7A7FwDv462msJImmFtHtMM
CVazAhQhoNp2bgpPxTv0FLvXZZRcGYNMlwXJMEE1ajyhB7YrvC0nnRtrOJRfGT8LkzgdhKXtMK7G
kch4CA5JED0gW+YrvvvnzkbzPkCmj2QWPBMTHAknE8RVAGhLbHQB0sSglKzh8Lmc6C+QXvAHZOkW
SW1vKSCMa1+IK+wTRgRO5HUFHneFvgPYR+ScmTX7yrafLW3e6XYB5qSaB1oa9X1lZODu7HbHl3bA
6Czghx65ygf438YqSLIz1+Ch6507jmcTmNazIWJMl/Kz1cth3UXIGE3zfTaluyrmAIX0Vl6ZXlqz
8dhGFlvOVKCHEzrryZvPKAaZh767cytU2GxUjeypB281lOupaN/rTQYAAthxOIi1kIB6pX8061mD
An/2OmobVm1QDtBQL40oChLvt00Gfyr0Lhwq/apFCRnIvBmqvlnrEnlBt+MiyjC99un6LVHxDlZO
ZxswwvFY8Kdxm7fUADqzQMbSpUAS9Yg1gxEm8/BMpPawEj/MJgCewtQq2FHgO1uSlNbELUIL/Zsq
AJ8z2tmpt+5qx33yMAqn1hvuHaojkwTwr5scCtYToIWDk+i6PTPnZShQt8Fz97NuiI0SBWz15nNh
dwHK+d2HOKuvZa6f3NR/BBqKblUJSk733ROJ0ZKUGQhiXPjLrI+p79X9vg+K6zZI+nXlGbgoIpdr
+9k9XuKASQkV1/V0J1IbOnJzRhv/riAu6Ozz5IcPIBgONSzARejg8BL0iJECwHxos+w4RmnEsBX+
0a7Hi7a1PRwrnI9DlJI1Wo1LjKSqUng7RO1jPeTvzSnaO6b1kmfxI01Lc5u29XFquLmxsI9409LA
u7cxFl1oOooxKNJmc/cBscH+0M/s/rnefGm1XWobRGMeofDQogTfhyAcogoNFyMvAJVvnQQ9xd59
mJLblErKwuyr/Zyj0jy45d4RSFNSCZTLanTO7siYFpQr1jPlkZWf53Ipy/h5rJDaEjJAjTeElAbt
BgxaHDBMSZIRACL26iT2cNC0/Oojy5WxD3u3x7URlmLovp9Cd9h0nbzVpDhpIY7CEXIl6IDQHQO6
XsZ7WiLA5UJ3JOWngjUZLglLVilux0WHIsim7+RZphISnnVAiBO4vzvVW8XYMiXM7dzeKz+rlRew
exXFC9T5RYc27qbsrvUpGXD8IKpAl7OXHfT5BkZQNYC7NftolQ3ODZkD+nTi3ARTCPU8X3OSqCOg
xrC0XfelE1BcfG47/qvGLiwwNwx7tMu9U1lQdy9in1p1RvNntH16t3VwpaE/mKeo1gotgFqtqRDJ
AlRU66g6NdZwmObP82wuZ/CfyH4gF9mFRYTLmHIzjMpVUxJUEmvTalzHOEAstLy70Q28OiZ2lh4+
gwuEMawFV0MarLW2XGXeR6n5z5bvB8zO8sNcdLSMu/LFTOpzNiupZILPuYRGmI3UpBvnBv8GWi+m
2HqwCNZ28xKgJKTTd6Eb0fereBRngIzohzjlNqT7T3TfLzoHza+WPMKMopNsi2hdOPnnpg/WXPJk
DbPkYrLKbl0PC7TqDsmYAaGm9o9BQoNBiwFv1wpgSzbCrdZxXZw86W07XD7pjp1Cm3A6kBGaly6r
gAzOY6MDq2gf8c200ZBst7SXif0RSkL+tDr0Jr1Y1CG3LBqIDzYU6PMwv9RM4M6lP6Jqn12ze5eA
B6tnWrDkttDRckAcNuEbMXe0Gprqpe9g2njYxWYGUUGHCNQSIQkkyH2A3g1keXTJgAQV490sKJ8b
RflxmAHJTN2HJpCfWE6xfqxZcoLkKIDLUXX1XaZQYYMaM2f6/R84/YsyRrpnnMIvLmwbpaCzyWHI
aUpIXSu0ly51y8vaDHeZLq/m3vjs0KhYjuHnyDAe5h5kEu1kFgiM7/028PZ1CnySnuBBVLWzzaxS
2+ZOc1PM2iMSjjQZlV4ByytbOBLbXNkssq+DEqWzOaCJC5ljHXXgIyO8xCIJyj33n2v8VzdmRQtJ
b4WgafhYDvB9NWekdOdnFHpyjxwpP3Eb0s0/lUvTv+VUdfe3HlQ/mVb998ysts+FcoNq/ifYWQm8
1H5tZ3Ub5cFjWdTPPzlaqc98dbTC7O2dDqzHdbGNMiB64E311dFK6OY7yxOWzs7k6rrj4iSFJrJy
rRLvJBPV9TxbuEK6ro7Z2jdDK/EOWpEp+BP/24Zhin/Hz0raP9u5cVgOTjj8uOc6tm1J8cZMMYPY
W0XYD26ZMhdADJkpqE1jKLMte4BYYEKBx3ro09e0BMYU0cbRLW/dYj42eDgg5r+YTWtXaRYsBxVb
AD3w0lODDgHQcQ2soty4dLnRobFRikpf6JTzFShnhD2WRSNtYjliduGgudrb6alw5G6mA1lGCtlB
Sh1XDjodqUVLkCi6g+Bt8VMRLTGgPk09b8SQ3FRash7QSs/q24TuYFJmD+6IIb3jG0wrQUdVs3Ye
Yj9N/YRJ2MWkESGVQJCzoKet8zm2gUwnKM0NDmtLBCwnS2hYe/amlTe1a1zjnkSPxNrFqbOB3r5S
h6oOpqrsTYo/1my15x6YfeNaS1Q31y4X0sJgbgZnGbmbKQOBP9I0yuU1JX1Ch+I299A98YNuJRNs
C4b8Sn2XBtaC+O8BKveu0h9dh4KNIF30xHXg9zh9PbV4a2mgePE/WOXRBf0CdoD3xCuBedNqdNVo
FugtedrKQghsNJy9bqO/H1q7UYL68Q/paz3iSKZ8R8c+31a1SKkbyXRPLLCwQOp4Hjgtgv2durtu
d9UGMdaGcpexaiLCA2Wqc1fFFEGZMtr7qAaBxJITYu+4mIbyU9M9FfpTwpUCcX3S0YwNzRud5Nym
48JRqiOneUPUQiZUW0tJB9uKi6u+za/AjaqX1K1RH5x6uQ1gOYgmXauD0QiB4TXs2yr4giTvtec3
9+r9vRacK6ndJ1q2tKr2jKQLcWWFuQD3dNb9tQuFvdXcZgHKiqoROKHuyTYkqQKpv7CXkX6Tdjd5
cYMYNqx3ezPhCqIGhK6ACw5N0jsvsgjYja09omaZhEc1TwzIBwMylQTiG8lwYLfaOnIbOdZejZgO
vRlUaJdxtmyJMlgJNhWSnXgKrW2AkJa3t+sv6ufr3Npq4GkFnFKbwC0EvanGe1ADntf5DTSF6Uxl
dbrGhhZ6OUBhevGoHGSJBX47u4JCdJHH/Rks3YOcs1PjY3syOndoVx+nCiqVc/SABakxkVSAbAbG
hDN+QC9+rcbHlKUoxywEIx4VmnXXEmlT1zTd4Bik3PmQjzgkW1OhKQz5FlknpCvsjd1mJ5R6TYXl
P7NwbfA9Zl8e16nLuebORZtYWwtJAnWWnu+vu8TdqLum7miEsWkFeknRPAcWj4rCyGT0ZzVjyg5b
PO6D56H4DMsbPEjPotG7zj7V2LdFdqJTth7LcDNh7mAK5jZ6QkyOzlDjB10vN7/tiYS73FvVOkaq
dkYmpn1GPwwuaGmB8dLWzP2qYGrbXBbGDk9J8qm23pgQLSBWHv0II4bgYoJxnjnomdQuXX4UuFjc
l+7c6cvIRvGBRj5M3mTylh3aqV0CgCuLnQcKe90WuNQpbnaszF8anzYVC/IJp6BTkBXTNiuKdNX5
IUSrzD7kfMarA0zdHMgsYYekk4FqRmaHOaO03ggAImAu0mVaUJATRnEB92wkaQTE7E3YOQEF5j8s
FESuREhKABwq/aZWY1TDE4TZfUn2BHdNWT+BX6CIG90h7HuF7HMIMwsxRWOYQC95Nzk05IXrVtbK
GrA2DCLjXIjaXrEaLtEDgQcCJrbzGnpNYwyUwpFXOWvTgjLMrgcotxR6ZK1Kx1lnJQq+zpgFiyoK
abRzkq/H2VoH9EOV7pHBLa7mhchsSqh9/mLnWQ56EbU/MUToS4fnQPc/mdSwVmbYTGg40d23cBkr
uu7g0iLErsleEXXnW0OLvFVUh58qEFaxVkQb4G4vEJnGRWga0NsQ0u5xnVlk9vCUUpHZdCiuYaEE
waVBBA9aH0rf3fxZEJSv8zn4OPXsaQH5/GChUIdOZLU2LX5thKxSUYQN5a5A7CSto02RpJ+Bvuwz
M6FV6d+XoBWoAZ70yFk5MI+FfvSreK8Z8x8MU1936e+mlN92cZzDhLQxpiQs+Oc/fjJnjSyP2h75
iq85+J+y5LKCOEXGZsJSkRvXKbrTTv8UyJ6yKzI9KFL9EPV8c8r80RlTWH8XSZg0ryA0GFK3VDjz
4zGYmd07aYf7svAkKn3wQP0B5EjpbkJEAl73Y/YvVQgov6h9dGzQ942pqk61cQYl/igtQcHAuNbK
AphbOH4Y0utyIEezLEQhzAZ3Cq94RtMYId6FJcxLhPNpawYbpq0TV1eUqABjYHI5477Sya36kZgK
JkaAwMNDFS2AgmVrUYtiMGuHno1gntK1WsrVhZKzthYNsgllfkud7c6ST1kJUvxjm7pwmPPlyLiX
0t7nTg1sYO/0+cPAqmQ3DPCez7PQlQZ9PChZuQiO0OiP+PEizSOXERwXBW1Tz8n7j7r7GAmxiFkD
4/GmhvphI+AtFId1cvZ9+jTgqV53T4HJ9jejmINpqR3boPtuBhV0sR040FjVd0gbuUY/PQ1gYsqh
uPVc2sYlVVMVKgjtUJuHYLQvvGa4oGuOcxVCnwqfjPwGaivwOrwLPN2WdaatmyR9GSBKgBRqJ7mD
8BIU45ZdYy+EPp1bHCA7C4uATpLQT84ddY3r1I1foiBv1xEectCIt3KeP6hAqkptLg1liJTdOMrW
geWv1anURAekdD7rt7pSFvEfyIceFz3Hzp+aLDu1Tf6psADDyaditi4010Jq/E826D/7UX+dMyTf
OoapTFgG7s/jtR/DJs2sqdgOPol77oEO68OSBZ1sUyqa2tMfZsjfTRBHZw+1JArQjvXG5RtUfd8F
6MNt7cK5APN/DBNr4bhyh4TXgy7Na0n+ShF0FbBtqM0vT7TtxHZGlHz9+2Ox1Mm9XTAc3XVNRxqe
IV3lrf6Dm7NHYpy7EfZvI8WS13CDSHRKyquhtcAXBhtk+5eJS5RgH7ToNg21w5zAuW8/SCM7xYbF
hgZeOQWWrdSc9l6BXCcx77AZAGy8jsrwM3KMW3vQ1uhMoCd6KFPnorLd/Sgkvs31wTU/tkLuaqrW
CHGA2QHKENjpkmmnGc7GJqhq2BsM4Fh9mOHfYG2bV4oUMlPow1NutfMAhPGTOVa3pXdQwXNAz6Hn
FFS0/ftLJv56+6Sus8DCvyZhMuSbNXaoDPBZtcUlYxUYGd8qxMscbV0R0AZBtlYRoGhuXOKsE+pH
VzaCvdpgX/z+OKRaR3++dT8fB27LP966ygjGrBLcugS24wwjWrrWNsiY6+5NPT4NSA8U8We1puX4
vagJaLCquJq9a64TqslYc1ASlgguo5tE4xM1nCI5YbPD+0GwnG3gwU4Dy31YtdOhtBEU7agXkhKU
zbZqMT5o8N2us7Vyv1MnCzuCCDwB1tN9+P25KlPnN+dqep6FnwTzhfBRvDnXXOBi1ENA3KpQGlYP
LetyN0BJxWkHNPRHlpIhfZrNYKMWP3/bIWoR9is5Ern7rID1E4ur42Vrqn+vITSkTqjUOCUEGkkB
kbUhNyO1xxhk1X2FUAiWoOsxnC/Q1F7C7UbMi3xScy4MtGs0V6J01K/+cJJ/txB5JJO2aQnoBtL9
+YYOHuZosmPzZuCrLG+c5NbuO+xgVILJljKgQ4V+TUw63KGGSfPxaFhPbkJiGD6hXppfxYIev0/7
Nz2lZC3Q59YqtXydNuWNmiYqa02TZu0iYIc469g7G906G7iTji7UP/4ajoQO5Z+mjaGc538ertxC
Ol8epUJTOEKd/Q8rjVlqUQ5xiGkTp08QvaxJ4imtI8fRVcBa7X0h/QM5xMIhuWXPYT531rOZ0G3O
yMVittFJ0RKBlnXNojdR+GZRUBul8u+cB+dYVtnXWheFql/YfKul+K8HbVvEMxADdVed1I8HnVam
XQcNB81eq9LqUaNmjlzSkIGqZKtALH+V0DeeqcUjZ106yckUMNQ854J+41qmF4OM9hpSP2N830Us
erQp3EvmZ/Te9yvWJ4IfstsYmDNrRpfQdGPFVfUTkJlnvw4/qOk1zQKUMjsA7qItCymeTmjv70KH
sgVv1aHaJJGzaRmkgeC1wtpMRXOvVsDfD1Ljr6sOt9ExJUhF1kCYOT9fkZRVITGztNiqq6BSMJUK
qYXFEjA5WLFh00YQF0iCWQ7qGi1/uFKqCqBOUS8+DfF7teIACIESbIMo/uNIU4vBX26aY7vSNF1C
YffNPLLKslX+4wXcevs1BWQnhiP7pNZplfeXXEWVd04j5L4o/xobk+cj3TiODxW38LUEY7H1ECXB
UVKJKQs92nnp+veX83XU/3ysLOK64+CYYpm6pb+5nDNXDv1/ZgXY8bk1bwrcbzPuqIPxHwqScCcm
MOJoS8JxdaEStZT0/U5ZfG2T9gI5ypVZ5V9D+P9f4b2byuf/+OfnAhOferp5DqIi/7Fai/j7D3dv
9dg+/uMZ3lY7qRL1f/wTNvg/7h5pBv7lM18rvCYFXjYoiX4aRV7nddx9rfCa5jthubbrqDIvu5hJ
SPGtwmsY77j/uuHaQjcMlkaiiaboVPHXEO+ILjzKvi4jw7YJAP73//pp6WrePP8pL3szK0xhu0h1
Miek7hrSct6sv3GSZrCFkFkPe6d0n2qgfTRTxTCrzojd6gioFeEn06vgDS7HzjExXR0yHc4lMkMR
VvG6U4No8c2RUAcX5sm9eb2a/6+H3ccoicrnL9Hj/4CegbC5yr/uGZwf00e6XY8/DqjXj3xrGQjv
neEIUzo6as2IIzBsvg4oz3tnS50diYXD/DbUvg0o553JUkJkajBsPAGK4l8DSn/nMvpUy4AevMGH
LePfGVE/b+homkoIHHQl3qQMsHaizIM3usXq8nou4RuLDHN7a//Dpbj6ugb+OGB/joa+f/2bLbcp
3Rb/8LDdjhDgCpbr2tQPwrvT4e56YFd//ys/B/Pff0W9/sPGjuReKIOITuVMOdd2nE2Yele//2q1
zXxf2r9/tZqIP3x10kJ4HYau3TbGnY98bZM8p92VXY5H6hE66t+//5lf3QYWjh9/xpFT0IR21SK6
lmPzU0EYmQlH6j/sUOpu/t1ZvNmYvBBQfYgp8pZKFdE9tUb97A1gPguG87+G/N/c518d/5ssWEmt
STyu262HIYOGmJmBN0dKkfv3X/+L43feZPVTKHHmaslUvD4eN01pglSF4L7BaB7WhZNou9//jvGL
keS8iTZ6IGYGQgnNdliG+9hYAWhE8eBTAk+Y9GQFln3ZnfzPuDPTTlKZ0iZbQTtZOCv7D7fqF1fy
7cqelb40ohpmUBXKj7HWfEIEFIGbcfv7M/zVlXwz30MsjkJ4QA1pSVsvKKVfYtI6r5pR3HdJ94dJ
86sfUef2w6QJUfaZiqJtKD73aPYGC3+m72d8cP3k//A03sz4Bubc0Pd4v/ahvp6qcNvYwQ7LABQU
gj/diJ/Thn9NfefN1NcyeI55waUqWyoXkL6DYGfNsVss2DX9Y18J4wVks7yE+hPjFjKnq576+Mpm
Gz40Uw/2h3qhdd+5o/spAFq1HHD5XiIjoh/iJgM1yt7oPE7D5N16LUJEGkJUgMyge3hU8VMrgeIn
vB61pFZbBaQ1G3yV0m0UaNEBSHaAhqWWGvuu6avtPGfz2kXIZ5/Q5yGz+U/Ozqu3caQNs7+IQDGT
t8q2JOfYN0S77SZZjMVM/vo9HGAX/WlbFtB3gxmPJIbK73MOJx4UU9v3cVR1t6HpR9chRbOfcWqz
Kuu9mmyiLA33SbO14mAGZD5rci6U6YCFfGnwW94pQkUv//TWOSftV9W2MSfMyHQiiUg8b9n0z7Kg
5qzef/8FZ9qtc9JuWxPYNvTYetuiX2S/huxUMmYXNmn+d9/i/70I8zTgz9eZAp6gznJADqbpfJKf
/sKVdQSM+sUWws+urp8Dvd5afvn8/bWcaz0nY4Ho4Or6HX0QsvZlNHwNzZdp3aeOfWGsOff5J4NB
QRwuimp6mCr40Oxsmwc3xOyWmRMvv7+AMw/DPRkMaugPFesaGo7vPTj43yFeXmqUfx/InPma/uhZ
amfyiBYwEEwUFzuavsSenpZi9f0PP3NnnNN+a8q9vI1o8Z6OWcwlFU/EwZ11xZTPfv8VZ+7Nf5Ub
f1zAUONQazvSzeiq1L4Ig3ijjWZ6oRno8zP8y0DvnPRZhpaXbapCXtVpAtmYO/aGWWdACTiAdwQr
VCj6Yrx2KhXv9a4yt1ZMVZrlK+fCCDrfqr/9gJOXNxkpxpRBUW+hpR4jt9mpSZJo8v9tnuGcvLv4
oxMbzjZMFTsgSlG8VlHwS0Ti+G9P5+TNlXUJxzkdUao6YC5bsoxeeqFRnJkJ/7d3/8eDBxQyTY3d
01GAiMediTyQ04ulUYNLdfsLTfvM22WfdINZPVS6TfCTAwC1SJxDJS/cmDMtwz7pAoNMcLgzf7CT
G/smeQfNsg0lPF/zwntz7vacNOxyMIndmFm91Sb9kNvNVdGFD9j6frRpPlM+LzSQczfopIU7AuZJ
pHg9VaZIN4QVhri+uHD3z7z7/52l/vGI9VBjtHaTepvUDvGj/HGoGlY9Kr/Qd5x7CCeNGyOKQdiW
ewTO/OCSPWBDEddpBpugSh6/bwHnruGk/aaFTFt8WfU2KD5UMgF/fGflcOEGnbuA09ZrlpxkCgZS
3feAzhmYIakOYp7kJ/Xh+99/7gGftOCyy/OgbmlmTGgc0S1zfbxw98/cmdOTxZFqI+VmDA7oQong
7HnWi3aSF27Nmd99elxgWSI1PYdbQzCZJRpFD07tfH5/T/4rGPhLp2ydtN4wgbtJNS4zij4BsSEo
9UAriEKiAQJGmYQR3Zt1mn4EaZ3Anc7ErpHk7jVf+DvOfbtHj4Pin6PHyXdDQQWI4pDYQeiEmNa8
bBsGerefrNA41LacyMLJ+kKneeaFsU56BfAkSePYdPd1TuIiQx0p8p/dKCPqk5t/69qs+Xn/0Wrb
ivx7ME74eMZXzfkZEevrhb/IGu/Ci3PuIuZH/scXJMZgQIfrm62G+TqpbhygrckoOakaL9ymc6/m
SceA+xpEKC5JzmNj7y1vClinTu4/DCoPf3//Dp17P0/6haE1hB5Q075tog6ZpG0p/6fpo4j4/uPP
3aOTniH3vdTSEyRenPx0+kgUkqQ9GxTQ2Dfff8O5CzjpGGqnpyRykM3WNerHrLSBgnYXPvrMj//v
vPOPBww0p0giDB4khhWpk5s5k4AkehVzxv39jz/zgM2Tcd0inx4aYcgrxIHuiFWJkWWhR/GFu39m
8DVP+gcP/BUVWnGzVdWHDnFobN5N2KNp8Na7T/92BfO9++MeITHO6o6zHBTRYuW09TqjOHSy1OP3
Hz/fiL/0cOZJI560uDPrJmu2CdSZ1yBL9F1QJf6LUDkBsEZmi0YE+iH0i+7CQHPuoc/v2R8XJI0u
7gBNMdMOow8nROzkBHNMJiTqp6iy+/66zj2Zk5att5E5YkKptzMIOhY4PZyfTumvpD0s6+HCpZxp
GuZJ2w780JtGw2deYVQA15qcekXOAL+/gnP36aRll3mMEZRM2jYuXvBOdHWwG9ofU1hdaBrnPv+k
XQ8FZyR2yudryMSXwqJasKpvgzS+Unr/b5NT43T7gnWTFeTzU2iA/EvY90hDBCKK37kRXriOMw/B
OGniKLrIOwm+g034cmHH7Ufkiu33z+BM92GctG9zgjbQz79fFreRg5MT9Zsv3r7/8DOvqHHSsiMg
/RmFG7RsV1zBDqOY7cWL+1UMySY0n//tS07adyo73el9NrBtglFmXm69bPqoBgCJBDR/9hNIhO+/
6NytOmnWkZkMCfj9ejv2wcqL4gWebPA37oWPP/eUT9qz20CSrnGp8CTsg+WDajOCCy/puV9+0orZ
Do0IqbIT1QDD0cdsBfZkXWbW6vsbc25r4bRWANVLp0whWBsnjXzrulStZFq5qxSPz6MF6NBGtURB
7iD9Oz2V9XUmeTymoC7i+19wZhvOOGnpWtn5ZYz2cmviecK3swJPATrcKlY48aD8fP8tZ56QftLW
R8KAWiWZiVhuMcM8Op9S7t64cBfPPCT9pJXbvYOeBh7WdujzfSad30muPSq3ffi3H3/S0H1jCJwG
LebWDo0bzntBNJWjc+G3n2no+klDj7PeHn3MJVtP6pvRfGPcQDfN4s1oKQSuL7SQM/35nLn6c1zV
+9bwx9JTWxQMwdphKb1OM/JD5KCbT+LM2oWr+a/a7C9Thv8qA/8YwKcesLecYkXOUlGuhPxcG3f+
KJANafgz7DXojFcXh1zGaU+XoEJuqzdfPX//pOZqgb/NWE6L4BKrTycjmdRWNIkC128k0lyIqovW
fuGT2o6swrIXbRbaR9Mq50CQAald2SXWBYoC3lLPTt4ToXm/gxF1aOY1xl0bZQJqOVjbUYjmmleZ
pWSWMl1MQrxDVvejs0x1JeNY+z2CD4OeJXF9gj8YXizfg27udGLT9YiRQqw3S0DS0wvOaVIEYxao
C094ftf/duNPOqq8smME7oPacjDMLygqSojG69kFlI/J3dQPxzIq/m1x919n9sdDLm2I2qMMq22M
WGZtONpv3bDvU1f/3dThj+8f5bl2cdIvBQaOIyooq+1gxz31lPRGlk0mAgXPLtUEx4M6YfHvv+uk
1Oj/nUWIk+7J572xvFjkWy38kAZ0CI98tolaVlDdzNregJE+8uiyGpMsppfId5fkS5fg81Zaam9q
kAc+aJHvf86Z7kycdGcm57I5oT6CgF4VLkIMJKtcG+tFb2CP+/4rzl7xSZ/WSjeK2lTPiSdRLBcP
qb5DLVNSY+2Yd/XQx5uhDat1XQGWlaQDwIgK1JbUJaPgm5O1PTmsWby+goluvBoG/+T3jru98Pvm
ofsvr/McBf2zwwI5V5qZhAwTT9LZ1knnfgZDX704ToBdNo/krhB4Y+M+JqLEX1ZX0D8k5eIQlohm
h9SASVNeuFtnek9x0ntOFn5c26n6rWbByi9ItbiCzSqARsbPC9c7N9O/Xe/cof3RpGJhdkk5VelW
2GlPSR7RcZIAKgx+SeaYt5pfQ6dQutA/Ne4M60ldD2bWtolIXljtWu/q6sLC5UzLEyezKTQ+Wp13
HgDdrLgde2TY+JH7Mjo4mf6U0+V9f8nnvuakwwqqPnCccjLY+XNN9i617Ci1prztvQYIM9U7KD90
NH7/9m0nC6bMKJN6lGQSZQlntzW16KYbepj/umMf3Jx4ykLr3eHC2eb81P72NE86L5vUGHUb8AUG
pnY74WbvUNS8C73vSZX9/+2tqDX933elStF5a0KawDR99HWUBOyo0SYHJpWpkxEV4a5l8+GREs14
O5gGQDWkOkyO5nxBkAdrowz8mTQUXNpn/fvgY/onPVYzNUM+1i0MR36AHx6Eof0OauA5KL91mb5x
KPf9Yzz3RSfdllmLPOz91OQkTiJweQTrTgYC6FhXI7v2xcrWkgtT1r+/n6Z/0gPZ+pibfhOSuYSj
Rkx1nVExrLNu8fzmZij+qbGZ/knXUmdBlZoRpMyAUPAytwYN28bMuGzkOzrKj14n9fT9vfv7S2n6
J12MaUx2ldYopK0SnG7sC7AQnrH5tw8/6TSamK3tCFL91lQyfkjDSe4JPBr/eJdO+orI0+tGyzja
cGF5bSZKle6i2q+uHBX4992g3GeTSP3r95dy7sGfdBVsOKmsi8eU82qjnJlws9PKHc34Wbedbmfl
NtiotsWX8v33nSmPgjHwv+05HXVd8/MS6FjYvIdG+dCOHTiTJ/Z4rpwu3VYqvzX78cot601eWOsS
0A0YPtL14W8aA8As6AO4HyZlrmMhaHYus1EsdCT/tT7d2iq50PWY80/6/zs20zvpelLPijIpEK5Z
HvcBNVypnEVfwJxrCbnuoJgUe0oJABRRfe9O2943WbyiC931QPrfwGd9NrHphIBEkDWZjpWskEDM
ucOKaRbTKbVh7lHvAqY+K2qFk1XGlgG0ZwebVYBZSvn/gdyH4LGPJvvWLGUc4ofmEV14Gvq5Szzp
y/p6zKYoqBmJhaltAAKOTHF92QMLzMIKimDte0e7tfpH4RV4UCKWPL/sygKy9/37cOb98+Z//8dU
gABeiMKpSLcdQIyV7Gt4mcL3APmmweeUt+Oz8KeLodS/z204Dfvfb8PzRY2VO+TbqBmu4b5vmBY+
awD3rSa//f6Czt7Sk04O1ns8mLaAeTOjs7v6WU/LTSwrb1lj0BQG6Ik27oDfgSzMtPbz+689M1Z4
J/2d0gzLqRrRbjMTU4dfxMWVNo2gpDuhbd0hEjetCNMHoRBSfP+N8yf/rXWcdILQ1kWeBBh8k9D+
abqj+1bH/aXNuvlm/e3DT/pATasBgkFP3Zax3S6A05egs5UQN2Eeq4fvL+Dcy3DS9aV9kQ8JGLr5
PKo6Nqybj7FdADd1le8f7WymhP/bN530eYUUnKpFrHFalg+gsupxY0W2fLfZkXiww1G/0JjO3LXT
Gtdcs2PHIf+4NVzUWFBtMQhYDlwjydb/95dyZg/PdE9e71oPA4BTFEpXXV0YS0uuYbn36yaPB9CL
kbb0xgxUa17sWM9ee+VrNCn7Qnd15pU7rXxiSWwreyi7qzSNyqfOJgI7dk61u3Bp8DX+/tqd1u66
Wk+SmfrpLUWZ6itsnOk200N2hotYHzeldJKrsLSjJ8MDtU0RiFrZMh82TUEQ0MyBDS49eM5YDEbe
WsMhZa0/DmG+GaAuBf2vZEo3ZR6uHFFqi7TOPvLAWQ3FbIoqYWtoKGDkZ1uPB9Du4MKrTQHNzR6b
jR3GV6NWktbMZ9oryKuO/R3dv3Pjfm2W+Eyb6MsxWbCVJaoHFuhwcxdVTYZsHDZlieJvmACRx1s3
yo+MNzDG3uRAZa0DHEwCzJeFcYXLHS2F/R4VLI3tlNOi+tnxy9VUup9ZKw55Qi1KCeFMwHfsqfXT
MO7gvMf3JL6k84zMZQ1E8NoFv+WnqGnnKs15ozJF4t08pJjsF6LG1ydhfzaq2BvT9OT1Pbh/45bK
/k1gXafBR2bqd77dv1t1+WsobjvGPJGjJ0nv+vS3FXzGU4ErOcHHxcK41WFi6dUssFrhOVui0WOE
JDwcVocQi26ugZfQyuWk+dd2sHN0tTbsbQO5YvSf6hwSp6dWWXKfxG8agAw9u00b+ZSgw6knVCfG
kwlaA0U3bnT8Kvp7TElfKWvKTuGYIKK1/XZc2YW1mP3prM9BghF/7m/CoXursseq/cx6lrkhCLMJ
NFkeDbeT791Q/Y9HKB2uVdWy295jrMI2bh7CcYBDEw5vWQm6fUSMEPlvuU8kIZlWxvQjNZI7M/rK
+h8ZhgQvvY1iwqAWQKUsJIJq+TvG6mODQ3QENaNDDo2tFs0nkAm3mZZ9ew9+bKWCL3acIHXYB0Nn
N5aI0iqDW22EG9M7pumb3WP7DFsOiP1oLVyAf8GTBQdHyPuAnpilOt83Gzutnea3uwz3umM091M8
ILgoDsoDNVKV8Epa9o+0Rm5sUay6Wl1p/kfBfxys7oAEGwHob6C9CJ+MbWRoBCkBH/AAXVLIFtRZ
DYWuH8crTc4M4HapWD+H8aY2vG3Zsp/p+OP1ZAeQhYDxca7NLj5Qe++rYh7WeRN9kWifdApsIB+u
YOYwS7PDBcrqCfgE8zEwA2ytlQ/KtfHpil1R2RbbHGwAlbbcAzZgluniBIu2kV9PYCPvohYZzZRj
s3lqXEL5pp0fcnRQYVF8sa0E2/QHqL1bUd4XyV3jwXJLR3yG06rtJ2C55X5AxTFQ2xWkEBOiqwIX
ZQD5sg9z+tH3ZrAOeTFtErPd4SldTz0phXKg1Oy1MqvbYZredRSKSHg7ysNGkuSAdIDNJWDuGt6T
9Geg5XvepzXl2jj/5LWEO6N1YJ/xQahCX1c86tColzM2GvjBh14yqUNsHFQ3rv2R+nKt2RSOdx/R
mG0KzdzEiU5XhIhJz57cqL83WiINGqcCCY5ZQN4QotYwDX5NuY1sz6sWgl0NNEdU+S0a87nEoyRo
Gq394cSfg/EeGQ1gCvCdJf+zCtAI8USnBCmIPQT3toa0cBjVJnDMpauKTee/d10HWFC+duGxmqgz
H7heD8diQF4U9TB4tV0EdwDA9CoRSP+KN0+P90Pobe3sPZ3pSXr11U7ZzkGb1nvsdAY4UhsvuG7G
NzCY2zRCBFLsw+FWTN1TpY55BTG9PGp98KMTnAiDKSls4zp3/WVZ5EdhiKWRgW616J1Gid/FBvAK
qydDuOggrDMq2LsKSVd9q0E3nsob32MFY70PWTq7TzAifoFZXAhmhhrKsPSuLgek8flLmLxZoY7H
s4HMjbgvGVdBiiqR9wH82N5pWnwm5obE3rJHvTnYpFajLw9sswMRXuYvZWocB7eC4tgfRsUjUW5z
XUZwaNp2naQtTRLBMnZW+oktJi3iwultoKqfep7gg+TtbhtUnM5w1FL6DMPbO31yFbDLYibutExR
EEfYgN3BAYuPGsgPfozyKUNmD5BwGYUT8JthGdksxNzmC/znFRkAfDXtlorAJfbFeVWLcJXUuvkK
WPMqMotVa0D5QiFDHmHtpfuZMuUFhA/0Q9bycFQql8o0tqn6abQ/s1RuIpSLChlO4fHmMt0oRUxv
dwwzvjqJf6FAWUjxZJQ2GCFyYrM3z/Or1xjscbtwRN7vdc8kftzbkp23CtjK3qVqy1ukBbLt0sqM
mzL3xArkIppP0dlgLXDefom+E49GPWSrwMjLh2SGzKQVV0AFpZwQzg/1np3b9oCLxMbVDenmAUaW
PLZw3K8SbU4b635cXScspwoglkZ0HetOBkjXDVM0MGMc7qfKrmrG3s6nyBo519B67srPk3jH0ayL
l4T1128ZS/8qbYyMlsmGl71ADdZj1wFscgUh7AXnk3eooqm+BahJ/MdO3eIJ5tjPNtZ2UomDM2RX
SBzSfWWOGE/qKVd3Y5HNqnaJuYYJzDqkUB56vzfj/hmWy+F59KN52Cs69PbVlUrNj46N6L1j8hwK
g56piEnpwHJnh+q38J0bqwqWrl7sJrfeF7VOOTxyLKxvxbMMBUThbF1x5EwloXPgjKVfT3n8FgYp
a+Y66ZujsKZNE/fZTTX0t8aoyvVgW+JGTvIRyTN0saA+GAlecqOV+8IFcW4rOLT6ZDQEu6jvlqbA
QdSt8bCQik+b+8T3YFEVjrUgO/hsj54DU73v94nnHFM/Rkah08GlfvfcR9FrXPkCYk+uLRXUhMxz
AmSYhJ6gYj9MZfeqG/pVnDaPrWcdADlcmYWLFTBB0egV+F4Ld+cFwEAbTK7AkQcMDobi2AXvlC6r
dsmv4wOxMfdGvUoaZIe6deciElSJv4tNbVW24rVTeTy7kq91qjmWujfuUYm95tjaoEh7b43b+VdR
JB5dT2GX1ZFm8s4or94o3V6YidzEuMW92t7nUwAwscr3iCzSha7GH5CohxWZvuuoseBtSfR/mAJ3
Wgg/IW6fg8kPl6ltf5L6CVbse/r0U2UDD6QrqE3rxIDoK6/kxp0K6xcJ4GnpxU28i/LOJfKPnjBZ
SzNIGB4bDxaY4ZdMYTXi7YrYmBlFa7tt44xIfWTkD22dAoMFpcFapdapHdMKs9wIpwffPdO9nnwz
zF9TaNDlXg86pOy4L7KA/9uSX65ZgJdJ/QIihq/p98Ibzb3llUzOzLKqFPNlDNoIX5X54QZmQnV7
IdXSCadU0Ww7x1yZqeZtZJIBpS5n26svpXt0erM5evrEhLL2jIcZEb3sDBu0LB+wpL0k5sYNvB74
SIU3WDfmjeBOjnilsgrpqeEpbeMkyfRMnQMIG63v/Qq92uRv66qmb/EEqNyNjyDqWrcIPPZmjDLK
CBwOw2I9AW8fhlW1Jw6XlmuVaJjdHe5a98tKehltPc2ifGE0Pfx33qSvG7OZDrZKBaOo3VRLlUVq
zQ0J2fK3u0HyGrL5wN86s2+uz9ZJNkRH2aIR9qK2fei1mvvo9k7pXFu5mzGj8dlGwcXoJMAH7BSa
im8pEy8DkijT17CvigSV25UF2au4bhFMN1fdQAZiaY6RCuiqo7LYxOEwYbaUNTioKBBfoPuKx5Lu
xwYX1ch4UxqB4gDd1GCcT6EtsxXmsTzeIYwcIvTXtnvLcpZUaMwMholGZqoDETNst4xPWOnHcAJz
y/k7IMiEBSmga6W9hHlp3NRRqe47ZDo/m1ZRVDRqFBfXusDsYJuTus6y/zwUFmITDKFWc+cEerOz
eJ+3PmurPabHmDmLb4lraHZwlnW99fcRJ7Y7067ks1cG3m1RQtAJs3F4KHkQw6K0rOGeKs5WA28Z
FLdF4fi3dhvp28YRYl36bY0DRmf6Y4/mjVW76khiM13lw9A9xpUeLXvS+fd9yIIDxYmyUYHH1XYM
RwRM0o33mWNQRCtUqm08r3K+eqnLhzw3QZyFUfYxaIB/Ck7WuCYDfJ4xTyfNzqqirV9G3taxbEKV
cDrrjcsJyTYLQqyBYzzeBLZV7SdcpBvHq8oNMX+fcjUIsWgkm2jvM/d3bVVMC/jl5aGXGFzSfA2p
/srDzIP9FWPeelJJd41DPH9sky44hHkfbmTmpHvcLf1TGNXBppqnqbZIWC5rvch/M78BeZjVH2Pa
lougb+4GD7IkA6mztNHR70fHvK7ymI6iuQ9ZgiycaDCWqRmMuGNdznjK+Lc+lsfEnqIf0kYE7was
KQUHJVEVPBgGXBlRq3eKwMJlG02wgRyI/ElULFHt1DeKN3jTdH7AI2own0+WWAv+jh66epWaJpd6
nr9opN13dQBSytIc5idCvypqx9y2VdvvjAjZJOT/ZJOR74OaO+CJbNH0eSI8Fm4cga2dTDKt8ZcK
6JWkE70alUNeu5fF0Y6x/YR+3G9UkGW3CcLSg9cAEkegOa2RUiIn7ItxlWnjsEKxrq30ipl4U46P
vW9Xn76bec+ax+4wpCDvhkY4rmINSWiSyxC9l9s+DqUXX/k560Rkkt5yCl1vU9Sms3aFDB4CqrH2
Vh2phcT5szTTPGUq6rwWLTK7JsqDpUxL9R6EBn4C25g2Juj9jZETmc9ZCiaUPS2LEfyvx0y7tViF
YiDzFgAfJ5C7pCpdXNNPXRQFxwZn7pa4ywx9mWWKmd1dx10GET8gM9UAZj8MMC6vjbLuH+JCo44l
9FhFVxlAMCjC4Nb76WssAX4R8QHEZ6aclMv6seCQ8yozsgnNStqvbLNGjIhUY+nYcXbUGkcts150
pHy79Kr3qqesxKApJRbfLJ5WTZLF67KJB8774/aHFXXNW4oUgMSSupVz/9Eizl5ymtutHHA7iF7K
t0lD32jY5NZVpMJjMFXONk1yn1obbjLLMPPG7Et5FJVAnpeb9jpkiXQrKj86NMlgHsywDVec+MPZ
5a+B+FmoDKIyxAChZxpMd5ydvdO/poYF+invYPHmOI096t0Xyuinla1Y9udh9jvNxFNrtvcqBFBa
596T6GKTvaX+niCyQ3lMhEJTBxaV55p6HDjfh3Sfs3eid/mjRfZoXetAhIo2vW8qRs8MvtXW7lxt
W9fFQ4LzYWlm7IEgCPnM0ilfj2V2XTWtd9XjzVxrQwcxBfgRBldaLIfB+AirD6Ha6XaC6QbqlTPG
zChe9CRQ67qedI70hb7ru/ArdkApmkVU3Y6NLh66mWsVSwriJRTXmAKZdUZWby0qN6QyMJJrUdgv
jZO2x8gail2OnXKZDcrauXoJYl30L1UWsqsxSGaYjsGSo5v2eiRvhtj3GLycdte1PmNuoPk3aYjF
j27tynJKbR/7fboqDZKhQfEVetx+L+uyAx7mimMepXZk/IyNVejeNs+lhxJ+Hq89NBfFBP9YD5tb
pl9XtJbDIOlCTI1urjK8z7jWqjt+/F3hNthu6izZdapgriWd1Fu7dZ7djrLFH18mwxQuvWC478jd
LFlwlfemPfWfrCGMWRdcA3fVw7b7ifepmCVdcX3lsr2wVmOJ1WhwPErWYdPei8Idl2Y+al+1Mtxl
bKbWwxRnwWoaQrYh26hcs/zs5zLY/sqvQP2bWcREmLzPwoiIrQdKj+4GCg/3Ic3hUYlpfGZlmFNK
3rUUCeWNqX86pRtumAmAu09xxkTFV2Kbapd1rBaTJp6g4wm27DIdwBxa8MFIcNhHgiUz2F+1zxDb
Rczehf8yMCQ8aczdnq06rzY4baFkhpoPTTrt70djSDeGjMJgzVFA/btJxhx9QBANq3EoACfifs/2
fQUuEu2yweeLTMp3K+xALdQl7m+6BAaRCCcP2F3tR2UlGRb2Qmf7J9AfojLLnptaIZio3WKjD4Zz
VdU4z4dcM/ZR5KBY9Vs6oT4ekWq3rla9MOnyrbVXeSht2XQbf3RRN8LiRMXEif3osGujdwFRqYGZ
f55IjhHjmmUcBFarOlpj11Ph07U2nYZd7PQpMJdisMQRrItzr4c8urWfj/4WqkSz05scbrnOPZ8X
Ye3WmMbwunQHY+3m6Gk4DzXkvtR093myCs5HYxHDuRJBo95MUVifzmSjio4y8lxMatj10pIwmRXb
4oAALXrOLHJvXVwEP6VRO/mm7bOs2IosZitPRQODlVV62Ysex3C0S69k6kwzxi1Ntq11lm5OVmlN
XIxE6lT6g7oHTBBXxyIttH0XwWUjmpaG/SKO2EGkyJS6DIjycpvAjnbWvTe52dFJAn3YGoK7u9Ry
N7jplJsiTOhi8N4sLxZeWMh91lnhr7jrmpUjk+I9yUkdrkqbHP9C0+DliR7XDcOLzvK30OJ4YZrY
TWJSHavOIKPApsDo6OuEc9t8UbtaQbOuY9O9JcIbvqDlk1cNW7C/mijVn8PJsj+HznRXmiiimyAM
i00Yqf6Ou6keU2kwvKW+yWoiySRY6nFcNLBk5jTPFGxDzTVXKMwJMqeOc9MMsGAczUpfKg4n1k3n
5AdD083XrAEPDI/f/OrcDLqzTEy0aeYEUnqR1bg2HK1gSzawPe+XoSv0Y8JN7kC/NUub9P06ToID
RxLTRw/cfw98rz1M6NRWtg0qvItj+nLlD/4uxBDyK4/b9N32gVetm7Cf2k3Ys4PBJrEWVneNtND6
SbfRRqZ0idz2SjLh7IbwI3bRFCstjzeAcozD4Kt+LXCJMmx3v2N2JxgwIN4sun7Ow2U2u2l0xA/e
SK/S2dOVpvJo1diZWvrDULHFJ1+LAD9yG7z2RHsKyv53HR6jh8hx2zXCulXG0nuNsRQHdJoKoLHx
SpZhRwkxlQKecPmCzjs4qr3L22SvlU656JAWL6ak2vRjHAO/7hlbChYhq6xgYG4Cr9vLSXhM/dRz
3gZbr9V2euqzW9e5965SDxzh6pRrpRaKlEkBh/PZFGW6FcXqR9PL5H6OGhfGcGDJsG6KrmMSV35a
3fhuWPpjgQdqYSjmz4W1sr3kEPTWQWjdtkqBbrgjcjQ0MQhzv1xd7rwZkc+oGlAX0E2soPqwBBuQ
Z+2+y+QdG947w5XpYfQTPEYBDgJWxSiEaprdGChOJvLOOqbaD9Xtu0J7yaJoxcYMp3NJOIcz460f
lD9cGawxih3ilu3FQXf8fSOya1P5OB6ybUsM0+nGLV2StzUG75ldwo2Zxqw6M4Zh81ZLaw3gIJNz
DlgcWvG0HceICkmZHeu22YeawUEFW6jdm207k9pcOJYDQXvmWO6kSMAbGkO1rhPt/FAlcgVPrX3F
Jz+u3b4Knm0vS250UTFdh97WPqjIc7JFHMbVr0IW02MFP37nu8wBZ6QQpoAsqM1tovLBgvce4eG1
mT0f0j7S0IAnowtQnRndMaV4BUlFD3R4NWKwqxas8es9dIQGn5bRtb8DCeB9aeUmXmFK8uWdXefi
q3RBfXcBRNIlG12siKLa4mCtnLrhRzEUxqNR5MkLzCyQtyV+OIbRGlWZlbfDGl48RbbQtB6CzBL3
9Jk0YE15S4mI9XfsNcUaz2hvL5gDabdt1+pIjusAkH+LwO3HYDQZ4P5CaIK6bJ3BxxbiSZXwMxf5
1AJo0b3uuSyr4Ki50nxCSzEdxjaubtFud9Rceha7vvFkahZaqKrbl66jmE1X0ZEf0d6FAPTRKyth
XKlk/lOQhMmbckpzblzZ8HvEO1chmlSlu0gxnyHGgBPCzDQIjnDlza9p7MhtiagBvM8u3e2gF+Zr
7VrhLlQs1JmO+P+HuvNYkttI1PUTYQLITLhtedee3U32BkE1KXiX8Hj685VGMUOW2Ky4597NXWjD
oIgCkEjzWw1LYQTxu5En1rFAB/PZ12H16k5F+SBbKbe+UzXustOjfbLVZCxG3VhvohccJxWp2AHd
x7cqraXmG5DNKZAutBWivT8JsQIvzryDCsvwe4qwEHaq6t37aGrb59aW04s5qRf2qOGeunMNlumm
6Xsl8CXH0p8eRTvIk5uXrCh16A57y2ui9RhK9VZCtJd0QlfBp2Fy7HApCq2e/Cz37v06zmqmolbz
gNHXHXQzAIuHvsz4WyYt0uGYNjfZNJV7r07lXWBLDpDpFI3ryLYSm1wVy0hWRc+phtDRKtvMQagO
gZjcdaCwWe68weQM4AQtkoIoeW19SX1eK9BlnpsAk/Px3G9ego5KpmhqguSQx5X0gM87KFnXaO1s
wYnfpUK1MpmCEgfn0tD6XrRLQmWfpNR4ZbrODJ6dAaRjQ0dAcCNklj7kMmGhd+wpaujBa5tuJeht
UYugmGQEMSlYlMos14fWssgUl73X3rjd7BFsIHJzQcz25K0YT96L13gzP7qpGN1xNlW7MG6qZhkm
Y3CMmyD+Qq+SvZ+J7YftHTO91Cn7poUeff8UUhnx1INznyW84bGG1TpGtZ3uRVLQrTiotlVLI9de
t+uiYKCysAizW9fp1D6hjOGr3c/wADkDYhMXsT6/ETl9E5wEXvCrVAS5OGeF1kgrZFuKb0AXJtlH
o0wlrRm5fIYMb77mSMPCFeVh1QPhL8k7SfTBkWFHVafTuvM+bZV700+4e/VcZQCKbMtFOnnveIPU
1yqOQfHDfJ63mi3czgZhNJZ92nh3eTdmn1ornl9UDPjsznHzeSRl/fMcyuZFzEUbcRrG+UDPIksY
kF1Cqn2mOaxzJhH2qodQ3RlzbIl15yhFhWVWRH/kZldvJsuuN20eWgMpwJZp8zGJ+VUMUfe982dR
rew+rbNF0+nhTyPxoj1HhZk1OS4/l8A4zZJys/yQz6r/o3Tr6dXmE3mNzcC4y6OquzEi5b8S6DZ+
98DrN7rvTMrpp9C6PeewQ75Os7kduir83oWiJb8KNuCtGUsPuWabqrU7Bv5z4WbNTsdmfu93bXY0
stJ7nfs4vxtKx36Ksz6pVy6E8JNHJC6VtqVo3woF43becO/bqjDPKW+wud6YuOeRHhqavxXQhx7a
fnwszdTK9hh+SQESIuy9hWtO49HP/WkJvzc3i4mAIIjaaU63ZepVz3beTMi2Q6bRVGfPyRi7eiWm
Nn4JvBkapgqCgvT2aT6ag4zqpRD+TPtIfUY3s4hg83O9XHPups2acRMpDyHCUOempNbTbPSC+HNa
ivo6L1+bIOzDXUY8FdlgWe08a38Uu5nuyu+e7bdrm2cFItKeM2ldMn7vnTRPX0WUze9+4II9eQVz
QZVFw5em9P33aLYmqumsYHyOSDq7aaam/DZDbz6KuCtufEpJed1Wp+t17yX6loDl+CQGhxMP4Png
rixvyAc6//weKm4ERAxkxc/nOXXFCnMib7XlVZYLzlXOjXD6eROXUXDA9lX84XawAZZZmProtRT3
wZGyIq8C8NttIfiVi9zSEPJBp9deYbRPuaNpreMxAdY4/jgv/bmU96mCGGKNUHcFIDXH7AaPTFrG
7PGzfqpIkrDzB8Tf5ldCt9SO9oJyNc+pBxWv51vaS3C6hLl1X8QlULBh5vs0nwoAzyg+OVZi7ucS
tMEp0mzjobY8jsoQd0nRp7e6B6yI2ooiV9blfAkaZHzOavSs1jB58Zo9eb+1BAaoJXpaSizyZEhP
YIwtxxxPgIR3Zb5qHa9Yxw4tfbMSHnnCitZjx3YOmS9YVSgkfvadsZ02DbKKaOG5SMu7jtbLuyBS
DHFHB2GwqM3eea44/9BR4qTMiI6G7rIsVsoFjMD8JuLzidSORrQSM9BFDUMCITf6QXJXxQaF2zNc
XRVWnJIrq5KfC68qbukLR2HDbgVhC8oItSyBSsAqTWog806Zd7ys+CtFe4gunKxtbmVvxnRxicLf
1xRCfs5tnzm8zLzm1it7DE1dQDzpMgu08xi3frg2Z2t+aIAW9kpWVIZD39d62ZsqeKYOuPg0INlH
IGt7MRqspHjWFRHa1mRoPreqeezrIb5PDI9GRieDi7XCZrrrLMN40VPuL42wMY5jbk7rvgrcr43P
9L8gRtTa1nyBVCUGcMAez09ktH0FNgklOlDcwGSFm7Em4IoVoKZIvDKXFTt+5Chui6CKDoNuqmNi
DzP/tUsH9aRLr3mitDNYuMIUn4vKTjdmI6qtMzbp2kth1b3OfhsmAQoaAQatMDgrUFTiph4dNUW3
4aTqZdOF1i50aN1aNL5gi1Jn58rLBBKWgrLUv5tty7jXjqjDLbiPPSLqGXO2rQ5vBryqFXeMHWqm
E2LCZ6rS0v45dpK2+zT1oNJrFZgzdTs6T76Ubijfglo4nyizjiiUMttQUQQdqxIA00wAIGFZB8q9
R8vlANKN+1gUyL56f6SvSA2t/koVm1E9uaMbbyNqjd5zWEywlTKIyyWrKd61HJnT2X5oMY33U288
dSGVlEu0laV6Nqp59Ha9Mn25mCYM6gAJ3bqx227tWYF6KqNIr/Ko74Dg/cG8Scmx3/Qe1P0C6o/w
v3lu2BmNE2IrP5+i157t8iYQvYE8xODshnBzOcFHrBuvHtetK+TOzMJcUl1OdWvnhkh6+FW7OIer
gxiz98nYjssemfHXJPbcZVQU+SM9ZsOzZgbeuk0jbqSkb27dmSr9nMm4uIPhrF8CXc2vpMZG+zG0
0oPt6niflSnIeVJYZ7mdVS4s1paDGuv+a13LjFpL96VGu/TKFJnvQTcNSptYlEq7LN66sZxvi3qY
Nizbwae6Dc2D2cblcWicdGfOyK/c2JsR1jSevwu6XuyVFuEzigT/2WKhY76YJA9UZ5to7AY662yw
Q6D6cB/ygNZTVwMqOISuxODu+fQQqhjdV5qX86PtMdUi1opmidpgdL9PHTNCMoYlPdwJapuRCiRa
2jsLdNexh2NnZuk6rQVsrptr5HFlQDnQMvJ0e18gfeCwoWN7XbZ+9TDp1vPObEB90FTu7AzThGUI
WBBXnIbi+DDTKX6YVNTd1vVc7tAmIsXiREGFmPaQ4M99Nn7qfS+5gzUNjnlHOwJJGZb3WI4DH4Hd
Vysyv+bnObLTz5QEmZSYW3TOeBUlTOdQ+Mc2xtAamJ08lQYtxxQ49NCfTrscqkYdPAMEldk6QIrG
0rD3B90+wBmQo5vNybew0axx0WDQBQy+1RsSgW2AV2EcJ0B4uOL8xlI2vSznAtOsD1gvmR3aU5W3
PqqUya9u7THLNnGgZqKTOk1QTYtRKWrP9aHwP7QfOo1zJMWZ6k6/rIwbmuCjR6eV6igHaF1qLiAj
s0jcgXBlK585tNRev/dIHnqK7bg4l1BDtC4Iahjuw7k3t0nRIaVQnHRoKYuq79GgLOScU/LNyKv0
lRW7otoWZGPFjkPu6Pgq94MIvYOXhONL27nDbvBFdEzyIXkcuw4nVYHLGHU+8ox0aYL8ukCZBj3E
llWtIHaKL0NseDsjK2z2ykgCFnPjjBUIXVGZYLM9jQRzKPw3ORrOTejOFVFQY7MrgrHqoJ3q0qSa
xJy2ug/iT6OW9aaztXzRDu1yHP+ndYN0cQeEVH+dCHxjLxtVGPoZoJDIba57/vnavWNx7U/w5f4f
dWjInY8yyThAs480EIO8fIvcqEegk6rw4GZjekpI7d17Yxe/+25s/OGHybSG0yqXypyhpthfFYSC
gg/dDFUq0IRof0f9utiQOBQ8eSIqn2s2dqwsqNYQllU4VwyEJ7KZkxXrV7xTjJY3Znrr22hU8luS
cMae+1QtgYtClwjiMtjQ1z19gtkv7oIymhJUedCuS0z+1rJoDXcNqpDuuaq+Edo1KT6PPPRznl6E
HipiT8BRMqba/UjcBFwMcjkv9GpkvkDBGHozf3yuLSO9rwGcVnHq1Dew5OSFwLdt8JVah46T5dEN
Hb7FRvlvrhjbapU5eewvnDpCktklIC2LprGKbFWy0IccoGmgk7EcbvUg6AP0RFWe+nSehnUe5nxD
2uoXfTFG64jd9mOUzu2mcvLwPmiK+Zixb7zRnTecapPj3aD8+HM8Z9OyTCUmH0lNl02K4lZHkUW9
BE1RfkSfJsqCCeKymrdiGsKtBEcG3h0mhiYFue1eUxlPFZ0Vpgg6TdGglHD9DJbEGJKtmTrGvq9D
dLTOwBkUa/whTJJqlVjx+Jj7CMOiEY1TGIC5y2Lwdk5K/83kDrScEsob0/7c+8euiSLgfMflfxx1
dCTuixOvEwTbqQzse6OLJwHihOqGQ152W6Sp+RC2gXWoDan3RTrGZ4ZY3Nl2or/ZEKD5jeo9cedP
TktYgdTOS9rl7RdlWeKPQSfNZoj94sjsjc5bWUPVEt0PSbohcHSOl5op9T2fGjNElVonx3Qa7W2t
43qfKlbNUTbiS+ac85NCPALuvZcZvDi7EtP3fmr6W6uLiz14PV9Qdm6lWZDB7T2aKXvWphj9Ykc6
zryKk7x/5PSBDsROw3GdKn/ecKYcUFfP7kGrkk6WfPIPys2HL9VshA/sdloK3XxKX4dM3cytjj67
CAqipbZ8vY4DO2WNpXN8tAOSBJoi/q7TVkxLRQvLrfLzrFt2vVZH7JDlq5J9sZMtpF9o5QJJG3YE
eo1sAR00V/fW4BQTHTJa3BbWwKLpCuPUR269dRyz27fsugZgGr+9w4k432GUsFYEQY/PMSYtfzl5
uX+CqOoWTL5qnbqlh8iiMlw8aGV6Vxpz2NH1RxfUoiWiHwJkRDwDrVWimR/NtqesHdp6ObhzgWJO
lq/MgebdAIK2b7rCu7fZQXxJLN3SRN7MD57fW2uVBO5Tq2NjWFm1J5dsDZxnv0wAWcPcSY9lnQ7U
tlJdB85sF6CMWqJWqMx1Os/2AyuM/dgkf8lBsnB6VTAJlFRynFsiUEwSxMmhtelS4OxB5nKXGmNx
zLSZP8RdTFtljE4sQcd1zMbCWtpMkmcShUlkzqxHZCTZI6xU/C0scnWs63h+T1F1I9oeZ/sJHDxA
Ot1P66AYKDWt6UhnN3nmCfxhDQeh1gq4dRWbRrByndJb5X1D/A5j+NBHUKgwt2I5QK6vixrZrKkb
kRIeJufbFK/Di8E8SLFUVybbWI79xtC6u8MqON7XXTmvdTKWw8KjPHWfpeDBTtR7a8OEIuOndPE2
dYd25ad5dqsNJ2SS99LHkWzhZBE6KnlpKR+Ek2qB62HI25UROBN7Mo/uyzwfbjOylMCmeuSjheL8
DIUMFFTQuh6Nae7tkhJwDhdCln7yQ6N7FziGTgGS0WhlDozYG+D6gF1nPrjLtpJAhQN9Tnd1wK57
mbNunKs34k1rgeIPYxMxuThmfnQTv/OOhqTRdVWVyoITV0xmvfaye9nB4LaUpj5HaYgg1Om7bqGR
0+AabIeNDKixzM122DWDgYatA887JcCexnIofYoTUxOKLCuFdbK0a9+C8QZPbImsx0y09B3yG9ll
d4zJMKa5bFukDZLIyonTN4DGiPGqE+i2wUn8rSlYp1eQ/pkF9DPUy8rW0xbwrzeOhDf77rrIHPeP
8cyWIRQL96LT8gGny+TftYZhrqwe8+Mn2TuGv4ms2ESRJoVsTxAwMxifJYUTPvUYWb7G8TxuOUFz
6BajwpzVjabXAu412atlOGpcwLqX4TPxQk616lPDBs1NA3qRz8durYxziCefJqQiofz0si9an8SW
ER6ALsbsfEq3bUw0AhEFtcHRElOCY69N2kX7k2MGU74LNYsnRxgavYNwrwLUIwbKfROdhm2ADQ1B
zOeY1l6CTcCiddhGfPRoybh8DmpwDQp8Ih8+b0KutIzKBIzR76L6W540nbkqIj1pHhCwwqEeYXQW
cjKmbo3UQvLX9UA50hQ5k7FMo5yEdenPQ7wQSR48g/vFw7J22ZFvHXMshgMcCcKRcBhy463Mq2in
BVp+luL+G8J45X4pEghrYj0qA11+HtvJVjo6InfE6qt53/eD9RSzEzM35ImlA4aIMpvBNDTrsY46
tYpnLe7msHGiBZArhUn8j+JxtFPnq7DZGUDyTfGdcixe/Dz5RMUXBUaVONnohkHbwMC9IN+gqgiQ
c+UO3XQQQcDZBqJq4xH7LZcITsDMR9XY4ABJgt9IZaLc5cqgJZO9GIYAJ+OAiJodmn9O0w0lnuEj
jHWCr4aBdkAuF25HyO4nXU3ZprPsOUQLOra3tRs1zg4wJUSnjrB2nau+/tK4U/sdoLXZiCagqjkE
WuxDGJ9la6QxIJFI0WUKmi+dEKFrZdjzSndhhqTZATK7zeJx/JOiOLjVLhxMPlJauOeSXVBszmW6
aEQYbZndaM0g92/bJ7N6i4YEBxME5VsR0RKMnNkXN0lQdW9t06Z3ks/zMfKSBuDPq7/PKTqJsovn
DYqWeBPJxPjCJFhFS+oBhjXS9PQQaW/gOAYt86YSsjvmoa2+izmEN7BiCHTkD1jW2So5iTip2pi+
4/BTFKjrsXpGhxlt+nrEDoFg+VErAFw3LLwD6E3/zmowgI9KzbzCS0oPveHUX3ufyuvUadHZDLlT
0nUaWcNnP3NVxEpIdFhSNh2aC021MIaXov5ecQachU3+JyJ3vYjIfgNnsqojsIJ/QCPT5Zsi1+ZT
W9AYvwq8iiruIKbFOTIjBAJzUK0R8bhgw8782GRDfZqI6Hm3AzfkR+Y1fqfeaL1FHYvmULSjxDCk
K6CYAPKsMLpjxAn0T8G2aw3Ee14KJyDxNvS8bqm8rHw3ei2+OkkZHSqjLL5SuJO+k4fQ7Op+7Hdm
EDjGqsvOLqTfM5wf2TYvXMlVGZZGWU1UQitt7Fw0S7tO/SU3RIn/+0t8xKCe//wHm3VAEVXguzrf
mvFo7u25VWszGecrFO1HN3BhBfY6yhGRV2fbpDE6Pg0J0dWMqCz8WV6xtl7UBv4nB8S9cASzY+Uc
ngZybyAn2RH35IIfGEb+6E7dcGxxXMas0sJ4RcOgdqGp5KNd1el+Dj3rAYlgeZBuq09GIr09Y8ZO
lrnMR/bmMom3oJrlFzGJ9CGYE9dZSaebgHKJWTcgstOFGtC17wcXkdHv34c8m4x/YXB2L8zHft74
tlLwT56fB4C7QrpEBAyph6Iwn8NvxoDHAJNU0OYrTjjJTvrVuM5zrAvkQ5l6Neue/eoYddV3cG/v
Zc4dRn5Xj2B4CYYWxL3IpW/wJokvg+F5t2kQZ09uy1REx1S2jWJZOEsmxPyrN8MoraCao7ti7NI/
0jbLH7oeTwOyHvdKwdJHY+TCAz3aRVsPHvo6KWfjHjG19aX2m+AzgRa1ccWc/IF997IjJDCq0XbQ
hfLS5fjO0ln8EWsDa8RkI1wuCX66Mho/utBFbAIRFryfQrV7Gbj9GjTfWNlTk28iV453lczC/10U
iHMhfJBhXvajQfZHIcxsWyPsfzRlVj4qybqieidcq1Lop9+PyfM/+osheVmMQZHMQK371O1LxEKE
V5/z/6eOogGfTTsd1GxOr7nIPxgMzvnPf5iOwlyY7KSSZh/pUmNvC/vuAVbYfPFUnD3//nb+ilv8
1f1czEr15OeJguLe1z4nJy9jge0748vkmf7GmhS+jDpDssix/ChHZSG/DqJ1WbKlU8Sf7elUzx56
BwCwlyOnCE4Diyi2ojWm7WQ3JYT/XPmhH8wFzsXUNqAwAWRK7H2KgM1dKG9u34UqcnOpjcJ7zoNk
WvleyQHZac4gmd14AKylf4Cwhny/8ivOqSa/elwXM1KRuDJOCPfbe6WR9dsG612x1CIeD1XSyRzT
+mA8GKYtX9L8LKazdWg+IzY3n9lae38MaB53yBdI2/Fa5SdLXYkOab/ZTNR1m+1rb4TIuwmhmD79
/hd/NIguZpRkLnTV2xErQtEKTumIBZ8UOwGUak1w7al8kKthX2TAADNH3qSjEhq5cQ4p5Xxni3tx
ELlOTnlapJ995NQzEtfKf8XuGNxlPZyGERbzukYb+Ym8aMThYWIjHRpLpGJzYAPMqzyud4mD/OPK
KPrgaVz2diRVSY6Zw9frEHByIK/3po01c9OEY/D3z/uDSc++mIwiMysJSuv5ngbOj0ki3BuUL+1b
pc4pWyK9lvLw0Z2cr//D5IBehS3jmHV7HAMtot5ifg3kHGeMuCm5sh/66F7O1/7hGugtUS8kPK3e
D3custeVZ0kMnH0DftlfK2L7aPBc7LoGkQq/7BpmVMsQE75vvIttpdOHaEJnmZXybBJEZJBHeBuv
jNgPPmP7YtYj8V7WYdF1+8QajU8ugBxHPbIkqPLKsYUnlnizrR4I1UoH69YzOmDm34+Pj+5W/PxM
/TzH4hhG3Z4YDdBoqRJIfrcFItFTyrxJXJL6hFkK1i1N0F+vf39Z6/zv/2Lisi8mLh8ppwTyRzRJ
JNTky/TY5RPkNnw5gIFuVLZzdKyPQZ+Aog2o+WzcgtusKNgL9XV7Lfb3o+Qf+2JCylKkSw1q0L0X
9/LoNIkLGuhaVrJwYmrho6nIVyns87IQqFfZ7eVIwFExmNe2JR+F5amL2YpTI3BuEfd7XDTi1Qvg
SlYwMWjRLUNjTCfA++hrpb55IclL4OP5+AKEZGXrxC+RYSQD5xuLmC2Mqg07+Csj44OdxT+aSaRp
+j1BsPuMpfM1aGgpnnGsLOOyN1cqiDUWRV9f+bQ/+AAum0rMMo6qOLPmfZIa6lj5Qi4t9NYHOw7P
JXkIsdogSjdFTbVChE7ryuz4V9PBL4bhZdFI0jWorXuHf36Anq6apr1hk58/iTiSy9Ct7X5Zoqtb
51Xv7mTckclQzd6bjX/hhOit2AaJFaxYVIuDCdbzmGGHWpuo4r+EQ0HXvB6zQ96SvjKDQ7prlCvZ
yxhH48sEavBy3vlyiHXt8q4wyvl+nN1yjY0y2CJqS2+mNiyQQ+sgILndGVAz4Lp28Hwf5NDZN0kW
+Jsrn+MH04C6mFpLA3+n6vt5X/dB8R6EsDE5Vcf0thqzbS4UGUFvNjLXdWXlaL/iTnxXMo2x2kJj
itZFHtpK29v66B3BXshWGAsCc5Z+ZZpfOqttrxzBPlgCzmW6Py4BQS7w9rD+7s3SekhG75kAiU0l
1apFLnRl4H+wlKmLybjpg2aEpcRaMmbubm4b6xa9Ur53z+DU75/3R5e4mHXD2Y2cymusHVLCduO5
Zr3BZYFLqWv7K0/qo0tcTLBM1sQLlZp8lLQbt34T92vCWP2NDvO/S/n+X3c+b7+X5w7u5v+Hyudz
yuV/+m//USJ+T+Vz91Pf8/nv/933TIO4KyzJphL41jlDIf+ue+YP/kW0ADp3x6Jg3DyfGP6ue/b+
hW4GyZLjKqgtwf/2n7pn5184OZTlu1R1m5ZncsC76Av/XX/4z5+N65/rntGDOsqBh6Bg+mJQaGFk
DDHSaNC7MJ31y6YKb2SZr+P2Wo77Rb76P691McYB412NQnHA2Q7NYFpP+FHWTVBucuoPRH1Tz/3a
tRE2iJswaVfSIiTJuFaZ9lcLxX8n9r9/hfAdnwOiZZoer+PHCUMZE0bg0Z1OJk6CFGms6cl9M8e7
QmVrCKC7Xk6LpvT3viIS45xqiYt7JAUeW9rCzbZZ8oQ8nTLbsxOnvMGFRHkcNavVXTKgavWqR6NS
y7Nn+IcBdf/vX/hjcbZ1/mH/+OHyPIxMh6jKyy1hMROf3DZyOgk7PymZr+GDt2Xlb4M/sSs8ojbe
BxiXelIfizk5dZm4jVMSkXr3yprw85L89xO08XX4vul6EK4/P0FtlV5hOvME1++tiI1Ii7UoplXL
T2qbFwbQrg6u3fz53/z55tFZO3w80pOWS6rLz9eUnAWlaXv6RF0uhk1Co8J0NRB3b2MVsNxu5UJY
kJaz1Epfud2ftzvn2/350hcDpvbyogmTQJ+s/lWFT1ECw9ZDjXLxUjtX9h3i/BH87kbPH+wPRxq2
Hy7Hd0efbNKg8iGGLhfID/y1on3UtrqbAFMxNbqrmGTkUVKMgC7GsAs4b5CHMblNQvq2A2M9UAMc
DuERGu02tqotVNOVheQC9fz3k1G2bwqbrHzpXuJanqnGzgoI8SaRhkRXOpibYqutcNH5r4btL+Bm
FrIO7qxQPXeWc2tF/mpG9jPOPZ0k6W1ndyvtGUsdbGhu7xcaLYTm84oRWbd6r1QRI5On3NgeFlku
Xhz9mnbl05T173SP+Yv/4w8MMOiH2zlvhX549HaSFkinQJflIL5CWm3c+JlsrDUs8UbV+bap853t
V0gGsIhY6qnJ8p2ci13dZpuG/37/c37eeP39cF1HmHxmynbM87D84ddw1hwm3fFrTOLRcoHrskiW
xBQuulIu/am8ca5uev/5YfMAfrjkxQPoW0F6y9jpUzwVO7ype+yftwZ+j25wnqJZLEtrROsdVuvf
36o4rzKXg165voNa1PHglC9WhnIoghwBIAPJIXakk19b2oNUZR2COHjE3URIRb9Lo3WdZ9sGsZJC
s7qLk69sNvc+oSl9kG46eKGgeYRcWqgu//PKLzzPL//4hfw4wWrg2qQo//w2rN6aiCYumQQsMh7z
9l7X/m0lnCc1LeLRf9eQkyGZY6TKLURc3JqsZyHZYNrh5YU0FPOymunMiGKXifge5iTd1sL6ilyE
dvA0edT+/2bSlJKFwuWlWi7P9+cf3Xe11+ozFx9KF2f8lvQKN4FdENMtMX2yw9xg9ivXiK5MYhcN
DX+NXS7seZbpcgC1LhM+0T6aXjZx4ck2ju0cHHXW3w+1cSiyT9iYm0XYWPnCKvZFad64hrkM5Ith
eUeKg16xr7z2sY2Qux+vjbNfrCI0c9usW46pPGQrPz8QlAIFB3erPTV9vMPkTRI7GZa1Yy/H1icd
Z14LJVZB7T7leJ2JdHk2jM/48jY9P1fk8aeOOGuHrA3R70n2ujKf/vqxOb5iv8e6Ki8/gyhICmNs
zfZk43JVqd5iLts60tkSG72CB1qEKIJs1a4Q1pMC526stMLajsPD2ZM/evSLej1m4srbvCim+ftt
oo5nKJnmeYL4+alNmk6Lmnn4VJBxFbnPdpMiSUW+XhDGF6bEnPi3iZoPAzmqqYW7cz4o40+vqLeZ
TFcpatMgec28c/eDuy+6/lPSQkv3zX3vWM9E+3yRbnDsuupL1XxOKgy4Ol9/9knim6VcztI+eXN1
JQz8V8usxPhpKl6o5fBB/3xPbe6EBaEAzWl0sE0zs6XpOqfyhgjYYzonbPiiY0ggFXiGGxjossqF
172aUf5cGytQzA276Wciup499y0aickbzYWlrqxIv1gC2OyZHASkkhh5LzZaxSxG2gic5pSGSHuh
4huNok3coq9etPqPM9f4+2nu2gUvnkqW9giici7oinchKqIu7sIwIlz1uYi/FaQe/v5yFxDbv0fW
jzd4MasORjyfG+ma04BdsQruHL1IVIbq7M4MtraxC9yF6bz/ry4qz1+Y5ZrmP3YtfRA0keE1J1y/
q6S96dtPuiiWo0DI67GJxKNp+ISX6erK2f6D2/3vlS/WV2duYtMZDN4nG1gze8dIvigQyAgyS9AP
LfPwZe5IhgHWvHLP5wd5sXwxkv575QtEUSeqi3uDmL1iaJedFWIpZzT168AfYVwwj+N1Cxc2fyiA
pkw9X5nafrGz+PH67sVItrxZTt75+jmiwpqY4PApRHvGql3vUudOc/P/d3d8ycxHNBHj7+UtQ/3t
mDcXM7k2Lbk7ZqUPIm43kDygWJDzZOF4yNzdvr721H+13Pzw1C/nc7PxNHoj7jq182WoutXQ2ksS
GlZzr7ZGHS3ctt3UU4C1Nruy1P3ygQsYOWY3dD2XgfxkUBmmmFVzQpa4gNlh05qugMWIgiB+mh4e
pf5w5LWr/nL++OGqFwO8TLqeEhC3OfVleVa6UTzgLEd0ez4fVCnZa0B8XnnRv9g7Smbx/9zpxdDO
Ak+Fdcmdsrtc6PZQ8lyD+IVB5kTeCr/9wmRKiYZHS1wTKJy34P/4qv576cv5mVZD/AOa27XJMjlP
lKPzhUKzRVfdGc2X39/neZH93bUupmYLL6qkZaU5xc232b5Lje0gHpmVf3+Va3d0MSFLGCx/qHmY
Ev+nF+9m405wnrPmu46Iqd9f66+y0d/dkvx5DXb9vkucmE+0qv+Hu/NYjhzZDui/aI8JIOEX2pRB
+WLRmw2CZHfDu4TH1+uAbyKmh9NqxpNW0mJMG7KKqETi5jXn2B75EmkwC+TGK7hien6VSWCcg3ME
BLObl5Al/L0PAKxVFkndbYooW2uy9orBXZm1WPXzUTgz5xndhSjoHQfFHFYclSn6j1C+f//efxmq
/bTqPotpaGynHVXn42ii7uP+msOcGBBBizuEDEEcDjB0lLVjv2YyXdvdm5rZXsPYjAu5rvfU6ss9
fg5ef3c5P+UpathLiVKZ9ZEoEs6JT3qq2hRquxqynkl4rmm/EmG7MtCvMGSwGHqGG7V+mXxZ8v0Q
QP7urXyKGP2hqcDYcHUcAhc9PGjjYwTTW9MZFTc1JpDfygE4aQbQEN9Ah7IzzbpFQb9+Fx2YH/5i
MxQfvRf/eEO6Nuc4Vdty3Xnd/3yYpkY3xBnhXpnSzRApdP8LhzjuNUaRCpl3HgBYF1BUR3eVcB5J
jWkVuOrSMUqwhjFd7e5i6jZjdd/470BJ1zFtq2G/zc1vMdDb3u+9pHtVoNTDFiRyYNi0WtEnzDzL
KpMPPp3uxaAcElvSOBVf5ukt9ZHmt/dOwLMQnKoDoFWau6+c6bHpx31sZZ6SqfvRbS6BHt30UXVW
ylfqnNwp5gJaPHMFIM9MbxLKO8r3YaFYCvSgdhPULiPk5bG2GmL0aJsWdQjuzlqQ5DxqEDvoY75N
65Wf9csJ4yMc6eGeUs5BaUCngQMF/5dFjte3wXWuGOciQN1hMlHWwGyBeRVDKLiz9XyP7/dQ5KCH
NQJ/wz7i8vFGso2ZLh7BkrvGXBYNHuygWhkxbTdtB0+d9Tj6+a62y1tGUhkynpZ+p7xHWrcr/BXD
A5tWQsdhUPVxYNSFhvDtSHNKlb5EsygyYElLc1lNEk+kdgxFC9g92xvwyKjarnEX7Mn93lZheExj
+0wbELDrO2lFNzmn8I6xOjLCsJ+bU+PLnRY5Z0mlNzOTGyVswHYqB5M+5jRMAZCn5xAFwRSOz1FT
bpm5XVAQXvYjqCsjGR6tqNmFXbRskuZiVO02d4tr4UBCNfVtJoNvYV0s7RrghFLvI53H363aPssA
hkh9VegYAOuHsbryVX2Z2bRZQ5wELUTj/zAsFUhe2g30Kn36Xu3TmLpheVV4qX/U/CPRuIDGVjvd
YqCTXD/kZcOwKzf0+C7wB7aRscwKnvAjHPPyWWfYoTU2pRTX4D4uRcB4t60vGQ/BnLIFcHkMY2c/
TPKK/Da0cBBGRYXHLkvX6jd1NwrDS9ONooResHJLanlxtGzRUBikD4bhzh6T05Baq7G0vYFXZJy4
rqM1OIst/JLX+WyUNdqrL8V7WLx2dbYEDa9CR6Qjjv59eFjFc6a958Ftq9ESGRzqDNJFSHZ7pgiU
l9haMnly6Qf9nGTNNmOOXubDOiiVbas6/Nraz1vL77f3X0ZPlGvm+oBG/uTTk8nSk7RXx6Q5Ss1e
mZJBNbb0ycwXEwVQnRC9hvismF8l1ucd+p+71F8vO+/wP+1SYOMouUKmPhYGt89z66BKz78IjL96
jU9PCRUsN8fKuDm20a1aX9lQP0hm/+8u36ftX1cUKzatoGGKJt9alAXmfHnvp+u6P9cDaF8IZMSf
/5MXdTTDUgH+2p8L1lpnMoZNZu6YVdN6JKkG42jBgP2ybzGNkTvJZzC7vfv9q34S6Px5hNX/etlP
P2tpuoouzLI5KigKfOL8Mt44owsvUCwqyBLz6mEIFFgCK4Zi0e9f/tcL9a9X//Rco5CLaTvIm6NN
3sRwbzKBw6yDR2AtbAMN641Uuy8W0KfW7X/+xJ+CfNHwnHA0XrNIprUxWasIfqplgIGEsyKRJwIk
YFrYq6dbotaFJVYVR2rH9HjkczcrKLtKyW69iLwiHpdJkS0TTCEOQPgv7adfXZ/5z3+6oxAMKK0N
tePYKW++3tImjhE5N5d5doi1YsMipK6//R98JtRSyRULikcfdbyfXnNSwrQ1Baf8efOAabUQ6tXE
PEtHjqOAQ8GzcJGSavr9q/7y6PXTq35ahzLOkjCRUXNMnIzOC5JtPR258SO3XMdDUu2/6o+av+E/
NqufXvDT0uvFxGylNiczhgzeo7aQwxsh1gKQ1Rcr7qsf7dOCA6aqWcwPNsdefht4cBoOfX5yRZJ5
YeGnIpvx+0v5yy3yp5/s06Kp25qkI7nio9sGyyB7RvCHn+qLPfLXMfJfr/JZYm87du2Ekk1SFmh+
aOKHrr00UgZ2n9JALGBJ2IhroGMwKFvepMxOOfFNBnSw/ipP8etPcq4ou7YFmODTzxtMcPhlXzXH
vI1XwKEW0K7mbOf8WP/9lf3l7fhRu/54JeNTGmioprFMOnAKNqaXrCMrkZjMGpLyYpyDAwyIbDZQ
dovfv+wvF5Al6JlwaKYAl/n3XaCVI9HJwEGzTwkveRapmIL0AjOlxZaQtavCNDa/f0nrV2kJUxiq
gclCE64u/v6aTPPXaOUpNQzO5BVZerI4jOrdbTgydwXL3Icu7pQXWws3Q5Ns5rEbpy3QWYB5Fu0l
6/XXIW0vYKR2gi6IpVGUx7RVjnGT/ZC2DyVffwVqornL+XzpVnTF43XxqVAyhTylxLaNNUdMuzlM
nVLiWhuqo9Vv6rxaNRr0Tbde6yAdQv8WJQXNXdlFuTRgfDK9PPWKdl+q2ey0PA8hQL+4oYJkFydy
6mBRHoG0LSq3W5r5VdEmKzPQv7h+H/m5z9sLwiqDhl2b+rv6Kd/BYCeTToUFeWPQHht92OfqIzyW
TVXUO1l1F5ezFBPgdr6EV38JS0bKlAH0hbXtK8ermvKSkm+qousmAJquyyXT+h4UQwoL8ZsD0Yb5
1GMAqhY55V3TwgN0pGcXJdim/Dlb5olch0m5oZC1HEuwf9qyR6zB+MCq88mWFuaS2uzaaGn7de/7
yYakyDijS2g4VPvQWWugsOgcXzZ2BW1TeE1p3rdDQyCtHHu93hUihT8vd5AePX3EauLjylDN8bFo
jPsolBepwZ5B3FO1mIwaziBMVEupHTpX+arV1/ho+v7H1ebG0CjyOK71eeTGVRiBBbDaHjNz3CjA
jAqQFBk17W1OIkjX6CBgCEACg7UHb0iMVcIYZBCaq4DNX4bZa8P84qT0Z1FRPHDtRWM1ix7dmmYc
DD/cOkVwJ1J1V6PNw4WwpYn2Pgmfo8hcWOU+O1hhsRoGdWOk2jpVmbBG1gdQ+inqpwVZ3F2BY4NO
ya1JDVwoFz3XnyposCC5IaZu2spC/Rk+xczKjyNPiGFIjyrzhyXiisE+t3m7VWvjLOgTSbLvSrNM
UqTTBvoov2Qu9+ADgczbBn4B2p38RpQQ5JUbUB2rSj4UCCR9IpY8foloxFUFU1uVuSuD1wj5AD7I
IyX167pqr3yaA+r0e5U/9jmCJUcDPIWFqQNeERorJdX3k+Mc4UThgCMVweqosmAdTt2VkT4AJ6Sw
XK/V8NayGD1nNiOgSzImoeTXNaTQHEuGKZp1PPlMr5aml6S7nFzAyGsZLYovF2yhkX6bj+NgVA6V
j05Ma9BFmKshl8fJGY7+GO9Eqnns+fvQl6veLeBnRR7T14ACtGVRT/t6yJNFuEzkD4wCJ6CVhwqB
QEQOOaLoN5E0phPkdQg2kaFsCt3aRVC/NCamrZkwhednLbHBjFW36ubh9SDoboukBsOS7wbKafDi
4OKsNJAZeXrNqdSe6+DLFpeiUibLJGIvcsJDbUa4Mozr0TZP+VTfzbOOjaAf2zpoQKVbLk01pA/z
03/o9XUIGykDBcMYx3ICMavk7Tq15Zs7GuvexZkl81vX6DtOxBxAlKZZxo77XPZc+li/t7IHJxqO
uUmvipy2oT2tzfSFUdJFmrbrSVMfiib90dTpG54ILcVQN0a0ZsqVmvyg0TVF39QYdODbQ7MODNtL
tZJzrpXvAqQ3qTzXjJ0uIn/i5TXKPNr4TRnrJ9t3o2Vmpj86xUFS79/lrb1RVQnyQlIRF2wnj9JH
J0yj2qBcFZbx5pvWGcjQm4iqp6Zz7iQGLjVBkCTLrWzPTWSuksk9+lZKjYMzdGTfwANdj0Z6TAC9
g3TfONy97nTbtdgPEd5YBWBi2371M2hxeuperFo8GbY4FbAyRX3bdcnFSFRPY9WSN2DQal7v+jnN
A6+RzkBInT44hEeGxST9pB5b4TMi7LAhBtwk8m1K9V3oH3swcX6oX8viresyz+m+O4p1Fh2/oyVr
O3qEEOrBP133HB8ShiZBQHt68arA2FuMdfhGnn8Tz0T7OP7hS5CmKSmfPl3LyWXjdIM3n57ZIBwe
wcLAjeiU71Bb97gI1rrgg2SS9Bp7fE5GTN/ENNVCw3hqXX+dhvlxtPxi2SmMMndj7wlsTvEuUfUX
29XP8xcmGj0L0EKvg75+QrkFpTB4C5XoLR9PsEl/+OArYjN666R6HMp6FzvGBUiSB9hykeU2PNyM
nwLF0bcRv58mcUp2TxSiLq1uQL8271KIO2IQSAjFIYXiwZU8g915lll2TGUbg4AI30anOtjZtE90
FNQSEuBCia3dWCc/usq4Vlvzjj61xwSwnK/VT3phbXKSnbZt300m+HGZWM8mw6Bx+FYl0ZupuOuh
Y6BUy/n2jFLzcLl2+3zbUjHSGufOTGdgHD8rEcVdH6RvqLR+cMT40VqQNyb5IOvpkb/85reACnLh
vLntlVDdhQyKbVvx9uoA80Tnk+BlnQCRQTParBwRv328+UgpnkCX/FCCSl/0uriy1fagK3g4HJ2k
eXGLVwtNReLcGXl8rXbFvjfZT7g5uyXwysdSPA2tHS3dAH3gFE32Qkk2btY8TkDSp8rapoOzmdhW
Cjr1tYKlBG+8HfBmmuZtnMd7d9XlxrUMbwlKjwX3n1u+aTPHEbK4oEX19xHhLzMFJoV8U9eFcFT9
0wmtb1M7NKysPbb2GU3Cx7NBgcXNPPJKZQH1BClQKpeWG4HgCr46b8wB5z8e8SbZLJ1mY9f53MVB
ZD3VNpDxY8oYHES3BdY7jqfJ2uXGA5W8KYB/GHm+q0wDgFN0aqWx+/0l+DjTfH4Pto5Yce7iNImL
/x4UWyIEKU4T63ECah2U3zv2R02WzBCExwnoJV6q+5GMr9645w5sgWbES3RXm0T6h6CvTmCKt3nJ
009X72VDKBb9+P07/NVJwdZt4n/apTSiz7+/wdJSJ6RNAXXyJL6u/XqfMYOoAUjCkb2eZr+o8lXS
75ddAbahuwaUfcsxPpdqK5JZylC58giT5jB3eBDarpya/wIAxZ61MMW4VvQ5dPkye/WrRfHza3/6
eYVdQ3zGenKUTbkO6Gs0o3RlSPNVSYz7JJZ703iiKWQTqKkXG/JW0Z9/f8GtX15xC/aVDYxKJVX2
9ysel2IyoV9QQ5W7umuXdercZtm5RgPqtC9zIj6q5Wmm3Ochh5nYfQcEhrwCAUUXqM9F7L/nSXtB
kzIuqqB89SP9VWJMi52rsB0fM91+L0z1Ganq1jTJ9lfFj0xIxurM994yzpAK9olQ7+eTEjyeH2pd
zEWg99KPjpVNJ7OqcHwYg62BbDMEb4KIsjZWc0NdBPAqL8bnlPS07Fv2STj+i64Xy0zkbNKtB1ln
bWTk4SjEmaxX2solSlcK1A01DWwK1H1skb5lWXOP/6YlR1ndS7i1LMPn3HK+2oF+ldhw2H0cXTVo
2zY/3X6ytVKjcUNY6vBhiEi6uF9ZQMxAw6wd5t5b5KEtnZdMGy4tX9kmOLIsNb5xW+0+/Iph4fxz
7dk0JhBKcK8BVv2YwPopT4YJpR2zQa2gvyteOTg7i27TTgPzNWwlG8CU27uy3Samc3XHiGq8x/y1
FaW18QPqZ5q1onJXUavR1D2g4XVaRD8yGDWLvrU22OWSlQbNZ+mK9qyO0VaGb0MZ7o0+PWVdgCBK
O9XCv5HS3AWDdR667hDUW036yDfoeC1i5g+D5EQBbz9o6qGyx40FFj2Loh+hYm5Fk7w6YXrSpPMk
cvNJ2lvqciD47B3jG+citO9y3cG0VIATonCgT4i2yzE7lgbkNr6o6cvv7EA/ooEHaioFkC9506Tp
uS8KnQNM9VQP7AUYcYB3OfQIoSNVYUIA7p3b3QMZXsHePMfm7e9vyE+Db3N611ZpjbNVjfEs0/18
Q6YRdSzeQkm3X7pvUmc3R6ZpGv2wJugV1qXIXVLquKS17KiN+nXWmtcitjZzsptxtd18CQLfBF7Y
cYjBjA0PUYmQNj10BFBKad/xgMKfaoK1eWhD80zjDXTQFDzX/GW8res4Lg7uHbYFhhggvsM8+3Na
7N8aUPq/NH3kkCn776ePzq9o6f42fTT//T+njyzrDxeGHYMTpk2vo8MG/Of40fwnFEFM1WEAiO4Y
ApI/x48U9Q9TFRad55agvV+l9ZCcWQ0+LfzP/5j/EE+g4zJBozLziVpG+3dGkD6av/6KChxHuC7f
hmY8zRLU2j56LX7aCAxsHgVoLP/SPBngKDsdU5jw+IIN8Ok91GkPGXs0yFttApGZ9JshfLAz/zAM
t1rWeZpU1hQTabeI1wyDw7Pst1aun8ow2NgY4qM496ZCYWUVG3yqvUOzSB5wV/u7IvVnRu9Zk/pN
cq8JDgHDuCiM8KqJAq+K10KxFhpneF8hTg/v+xHtnFqup1anxAE73CgfpWauaXM4pkX24qvAwgLt
kkGVaBvnpPe6p+JXNqjOONSZnREzwTt0vRsGKt9bCim4YuDhr/A8UXg2ngYgoB8r4f/rShc6D63/
fqXfUfz/Pv681D++4F9L3TD+YDBoDm1punOo47Nm/7XUhfmHNYd1rmPhOaWD+a+lbog/mH+bC4bM
fpjMM5Fo/HOh6+YfVH8N+gUc2/x3Vvg8rfdz7C0M3eYO+ug4NwUZTf3vQU4pIUraOr4uCQCbdJVO
g0Zj75mjhpNrAzReR2VSvtZmF8eL1C1taLrzptn5VDuwdsPdVLtbQw/KKyHUXercF9E5NCYmNcp4
2Dsmo9ILST/zXk2oLmlq8gZhz/CyrG33btMfKiX8Bngwg8eHYmJZZN0cWPvlrZoB7UbpBM5XCsbb
muGCk2Y8hW0ULdVMCz2dVgzwxub1xx/OY/9pNsl1WVQ/epeWh0gBoVc1GUesKD6Miei2IxvSuktt
xukkoLSI9KcS+7oXqOpb3idf9XKrH3WDv3YQm+vLSCRZc83SDKLIjyDzpx0kaZmQz+fR7Ayn8cKC
QLrIkto/SyH8s+6UFa1iMkI91b9FJsoQDY/gfdj1b40GEr6yUiaW4WFLCBIXpnDzjagy54BJ2V/U
uUbLKrPE2XESjIDxhTloqjsEkULm+v0gHhzQnYdo8PN16Ub6oxEOqLxkdV1iHZuf5CPp4krsPr72
45fgykgA115tOMP1NOUBwcsw/x9knslXzUOaRHtmRqu7pHwArNYvo7SNt5oRRLdGieeOFh/qF2Z9
ZXocxkk55+VjZvjJCZ9ejyQuw6UntGLnQo/euo1J49eQDw+ofCMPiK3uGWNr3TPliaQvPIYmYD2d
iNYCSXMOzZodODcsJL1dYnkq89tOIOOnJs50KiXzt21c8L6VQ0TmrELTinZ+QsPbouDD3RSVLDKv
h4G8qjKG1cmxPZpwEJcc8QGEz78s/IGW33641kMDUI7OmbwrVQXaIp33bphNL51beyYYGtZaHW5D
w4UAphfFJsg3Hz/slGTijC1hlzsYqyjx8rnCYjTrOtyTEWadx1XnLqsxWvdBGz5zdqm2BBMWrq4g
fFZU2nXCOEKNMCrYIUSn6qfe8HrwTwcQsl5ma1w0a8i39WT2+M9N/6JW4bJsDeOUtWQOwZgedS3T
19pkig0wa7P2VM6Uy0hEcpXbcJ0/PsoJsP/KVouVWwTK935M7mO12tkwNraR3dgnXdHt06ANt/Tw
io3lm+bh41+T2qHBtPDEavZAxz/E6IbDywkEtnnsW8+sSuPMwaE/kpZc6SVUy75Jm3Xh18rJV6U/
LYrKIBFTB6+DMh7zkBJbGLn2qcFxtcEZXi3GITZuDMPxht6urj5+BTMIDD6n1EWIFmZj4BuEghp3
C5ImPO/coXw2275d2iipTzLVzxgdnyenkGfdT+srEjK33aik505lOIH52J5RinfaSml5SqelLKkt
1dVwjHtmpVq8mVvYfRkp+AlIbg+t2AamdqSw8K1TpX4orJRsTqae9Lbdohgsj9ilbzMNBESSlLsu
ld9E6TabSGMQM5X0xY5BdeM4yWs1WPZFcXgTjFB0L4Ht3JqJA9KyqE5lVTQ3VAudHZniRT5+Z7bl
CaFeeGtMjUpi2LaOXefe49uRD3EN29Us9Ogg4WJvsti97Ss9vIVFeK+V/Y2P7dUvu+IE4LA4BfS5
H4DxL22RFefSVWgGBjW9o1kr3elOj/GzLOyLRaB8AfWgeBQD3EVtULkir7W3jMI+CQUFVj9ZJbDw
wT+XsdTOYbMo519E4DxToXYnafn2pdVGsdKGMl9/fMNYJgkth2QoJBvIMg1DqAi5FtyVJhc6NyOc
PfTfHYdieMFk7F66tLWRV5ImU6TmXHjQuJcGEhk22GFa/fV7Qdq521pE9eLjr+h5FNA9ahkHSmEZ
LMkcmVef53dKV1U7nx4pekrt7M7V+FENoJ4ff4gYK9wUtQITPCKhGfRJ+jKFw5//96/fG2i9nEgE
nU0VY6UZ4QXVo1Oa2PazUjTaUuaVvv3Xjuwisl0qUqCQ6EX7nKXFurecHrmmGL0qivV7M4H/H5MX
pPKSKHieZHnDWaxYSoYsNg2scVQWWrIq2C6XgeU8QmCY1oodqFsz7dhCBiMWK8t3FVTi/Kvt82fH
b8z9gIFi3Spio9cUiaiQjnZKkcG4VxrYsLji7zv4LBaFM6OcnurCuY5Jp2W+u7QcrCBasx9TChy6
WIfGuAmrh0ojbOyUDRPny4mDJmDTzRTW3gj0J83VbYfRIXISFpWyqRTYsulL002nQU0fC2a+QAQ6
XhjjRLTkth2E5wZURbFBj4ncK1hmM/dVxNIDWu7N30poWMiQSms9KHo1WJsM2sW6sXAooiaqtlRF
uEIxsQJAvVMCe2OZwhNk8XGWLKeUHb4Y9z2PAbXPSCRi6LHqNYS1RRb5qyLPGZBV3GsZJTt4lQiu
F01vXrGderq0Ny18YHRGO9U0TsQ5N2lAe6Hfn8Ku2JaGN/XBCvevV1IF0rrxpEEYFTFyaDwvCUxy
UI4d6Rd4fVQdAZwWAf6Mep041LK7fI0CddmG/bFLMbtzEecLMdnUC5F5tG22bcHit9TZoqlY1QUd
FmvRPLcuP97wZE7T0ooeVF3Z5QrSR+EvEW2u7Qq5A1KERKHKFvr46qoT2XwPzZYnKxRuOvyd/mgo
4UYftDW+zU0Eu71nxDlN+TN9QPvg0EBbrW18dOWoe62CCtMFoT4YV8AOd/VA1a9KHqw5r5EWp3oC
yK4ORxwedPhSRPJB7nY0WFX90W9VnhvDQRmRjhbOGWkWipuUXcZaMpHoBVW+Boi1cnV47xWWsYsA
Dh6A7Sd1PgloBrRjO0Oxa/1vaeHvIM8jOY+OeLSWaWktLFduYQtcRzpId3arXqzoz6D/hcwc9pu0
n5BlCk/TqnUDThh93rUa1IhH1UU5BqSzXId5uHCtsrZUm7GIymBWrkff3FHthFCEu2GZOTuzic61
y5rMp5UObZSn+ioAUTioEhpmf9CD7go38Totg7WjxwyDOjeV3IWi9xi2rl5DYWExd06WQy0J9pZL
7j6bCwlhVizn13SbcdHq9jYZcf769VYvUQpGKxbYjyatX1AqUTkJj2WBpaZ11/4qoGqIgvS96vWV
kzPuR523M+VeLcuNYirraFYfCMfLFOUSBeZDHNSn+btEd3KKNx0ZKLPk8EfEw8pJ7XnXC67bGuO5
a557OWxh93h1bEDoHDdtogBmoAgVC88PlNuu/FbVzjbspFchJ8cauZI14HPWc1SP1P+bh1rVD340
XVIRY3UIV1UKfLxeB022j2a5PI9Rv2cEn7LP/PvMpeDcKY5VLHazHaVl0jZ05T6Gy2tyQ7dlvzDU
DEbqSPUZqcvQ7Of/1qpzjAa4svZ8UDllubPTjfDky2Hvm1ATi2TZ0R8g+Sjnz7g2z2qZLUr8gKkz
7rX6OH/IMEp3XVbyAKyXSOiOetow5qVfVSjm5zfXC2M1dCAJJ8oeZfYw74Vo2s4FB4v6KdQEQwMw
pJ160drZNR0621aoz0gBF8LDHsDnMJ57xNmOth7HFvvd+7yfpSjg2mujt+aa4A7N4tF0Ynaxdsnn
SnHIvCNoo1Dbc4ckFy0hP2VN3qCXXi/0i0nvZpG4T9i59/oQH6aSUPNJ4rmqpuQ0fwqNYqJx5jta
JPqqYuVr48mlWJPK/KlDtzb/Y/Z8WWFclFBLFkOpvPOg3fT58FwH/jkvc/LbFijxYp1p6tYRPfXy
9opNAlys2Miw4Wbmxgnq/eDo4C2lJ+zuymTDDCAY2wHX37oZMGqtct0/f1TwO//UxspdkYCIok08
OuZ6vyl46sHq36WxsZSzWNrkSrXjKR76m9J2aNvQsbWJdSlBNAzG9GCq3S7RtIMu+q2Y9G2Qm89m
R/lfNEuaHgR+cCcTAUPQjC7q9OKA5UKCV0UvEyhx9H8p27yz7sfx3tXv6wQEr98dUjflqMvF7G2a
K4Z0pqo7dASLsxPZS7NpuVbWUyz9fDUk7RHrzXPD+oUT9ZSP2zEyMDOUyp5Oudu6jY49gro8eNHr
az9wHxvaTxwnvLLy6iQr65BqxT606NUDBu0LPFNhFjxnSn6vKsoqqmtE0bJjqrTkq43XQgueDGy7
SUt13UpUg7kYsFbGnSJCdsQOZXyyDeztaCbTwhqFupgc+74M03U+GpswGRHBB7a9QrPDIhXXXYFM
GRE6aEz3O7H+0U/7b67VvZhttO7GDkk2Yd0MDg+V6QWIuq5ylXXyS4ORXH8XlTurU96sHJGX7pfv
nIyOiqF75dhs6my6NiKGZxRUK3kFbThXebpci4QcVKLT/t/b1ls/+Lf1cB6M8jqIlDujrS++1G7a
ngqKdRc44T3OlXVSAk2TBu2oavdkYXEiiV7eoJMDIpcvYns6BmP+vczFSzE9jZP2oJaNseikfGna
4ChD9RXc28Yy+gemTatF7BfY3Ow74LneFMZeEpVbjtkg0qc1FcDtWNCmZgevOh9fPhQbnQkMjKCb
KVf28bS2WVTLTNEPnV09qSzCRWJX3I7nsJK3Q+Q+WwjQFkiq99G3qggPkraXvBw4h61cyTG7AGOa
c7/T+iz6+KwUFI6cGySLpwbouB3G31DY7Fvp/1CTfOEqPFzpdzDTiPi13EfshwXhGRBn9AotQYq2
xzhlqvV1rI1v+ZBd4Xe9wXFy6gHOMRA9353RpN4T467o+8Pe1HzTGUzBd/jglqBpIZa3S/1cl+KR
MRyzIXjADjhofNaF+VykIORyjAfDYxSXT5XToTlWH5qifNYU4nFadqsi/TYN5dlQgo4cYk0q81XP
ecJ3Oadp5k6uOEZso3KpKvFB+C/aaL20rrWXU/GtrxUmZ2gdSLSRGRkH/ETFDF8fntG9R6Vx5UwU
sIZK+dYQPyyMb40OLaBNNAV6jLKSqfpeSDwofoNyFNPEyuCTSvXpTrHbxViGR3jUG8ysp5Z+PwLH
gdrZONDtLfOrKHZPjISAB3GVbTRuCgXMfJDoaMbTPUoX+kMki5XxoKCpZw1ickiFAkLeMBZFW1yV
mcFOywFsU9qo0t1+hewVc589RHSTaMp6apqFQkiwUOmhro1tGTIx47iPKGm2KltMlJlbJGHdalIH
pKgWHXeEnthFmsR5HnUsUULn4VpAf7VfXaW+FIa5Mhu6Wgi3pE3/qYbppPOmrj0U7PoQP9Yamh20
BSu3a+4Dg9LUUD1aQXet5Jsx1S9a1vDsfbEDl0YyqEDqKavo1rWyggdXwbipKk/R4JyqgJxzq1XO
ivTftlXcbjMMJUAXts5JZeSqVNMBuEkfkAxkEt3gt2zAhgs9JjfB3ulZQXXLkx1HQ50xgjRY7wla
X7gKOQwrApNeCDoL9U0+oEJEKcPRniJWwHjSYgysCloS7rVEP4nSvpb5phjjyySHa0CfhO1J+zLk
t0Znbsj0XxVM1eBEx7Dc09Yxte9TMh2KGZ2LpKax8+uBw/smZwrI7rT7TqvfnIwbwc+XSowcQNrt
IXEinjI3Yiz3QaCcJ/iY8akr6XNGirKtDH+tKfGP2qT5zE/yF58ZXZ3TvlHNDdAkftgrsDUsY8W+
Flm1ZSUezDy4YYT9SgNCIGt5CAPhBW3kVUpERKAit46WRfvQtfDD/OTo9vamzOxHGKpAKUMsC/2i
EPfQsvYYRcBUmGstfVN4CKn/RdiZ7TiOZEn0iwhwJ/1VFLVLoVgzI1+IXLk4Fyed+9fPUU4/dNcA
00AjUFldqIpQSHS/do+ZLeqal6wJXC+5CiaeZOJWyrV4YxvmTk055ZbvROThXcmOq/pR0uFDziHU
BGeRpI8xwxbIhd7qykj782tJQONs8/hBPf1Kd1Rk9IxVpj5bOqn3gbLngwSZjfKqPlLTFbOPjRXP
9rie3KcRMQaO1/pkiH2lQWG89IJfYVsjCBjpjp7FlxGfvuVp5pHi4q90i63sBme9n+DwaWhoM+89
nEkvoIpejtWN8t+S5iObo+YFZY1j1saEkD5hmtu1of+aGs0T4u6uyPt9VolrMJb72Wk5gv64nPvV
8ivsmTBaqKOR+sy2JtqGRqV5nnaing7KzInZ9p/dIN01JKIVXADXxPjzIC872Vy5d5pUTRrhB0vU
na6SU9vo35NVxCZWOh8nqqhSzjH/VHcBfXQF+5iio6jnMX2Z0M4hJo1BHmdCrxq7eAsy2jtLMAz7
Si9a5GQOGCUd435zTA0rrmiML7M88ispAL3SJ8Hd1HT6kxqyfVKaey/Pqe4rP9Szzn9MqtzOv4Nu
PGUFjwpse6Q7HfqAdl8eNJ8u++DJpGvZw5BmrtfFTY5T6DMZ0lxRbSk356HciX0h6EO1zVPt2+sm
95D6piD94VdZtYErjhvd/+ms5GWpcn/jhF+on+XP6kgZRkxzyt2QMw9tIh8aIkRsdIeI4vE9hdH7
cNaH2RR70YZ/pLr6j9OIIuBA7RNtfshiPggVns2ET8pk086aPblQHNJ5UWzA7Xz5TSUU1S3juVtN
9OBm52L6A3zAU2ecE1qbxqa/e4F8b5bmgiJ5D8OeAYkPnAmOY/JktNWeUQjS8Ceg1pGSrt2aZiQo
pBHWbcScMOoK+WPEft25uLzW9tCFQbzSxleq8lEcGftBgoTBU9tSeVw19hfDroi24QIt1CUrw/Fg
rRCBj3FyDLc0Z+x0Uu5IsN1+1/1CHpRvboqU3l/Q7V3p9ZTgmVZNqMxK9nbymSTzrtPiTOGnsZnw
3TujG5V8ZErn22CXP+eQZychi2geHx4FQVNqgi03x8X7pQndyFIaZwmrW5tx27gzz37/D79FXuQK
9XKFr+3qH5P3PZg/lUmqa0DkrtGfyefdtOMEjpvsKnf5SoH5qxYZoqjngNOyKlyR7FNjg6BOeEqy
WVpvYwT9l0aLbTowJs8P+H5xNtQDU3S7Rs3q7/AmvRlucGp7vZs7CxHLSeiyKmNrxOQyvIqMnhXl
eFdVD5HASiYMbzelzn3i3xogLvNJhVdF9QZHbSidpXG+te+DYBwo3xL/e22f+F/bBiQW0q2xgs5O
3vhBvCwY77xrJkGM7KEm8rCpsuNi4n2lJG8pMK0b7rx1LX0i//zZN/stLUiH3FhPFLaf+3K6rmUS
oxd+a8eQHloHIpLUMmDK8eyS05Ya68c6F2QnIzVyRJ/KOVP4XWibFaeBID28QxQElgy2bfG4ikRL
SyKKfaHw+dFRuUmov8wQTydfUezVvfbU0Oahdwr5DDUkHtPBe6Ix75ALcHFKp9LA2gdjcjK98tlt
rGmjIFtG3GUO8lO9eDuLrHNVOM1R6q3XhfXObsQtz2A0ux15R7GgO4Mz1L5L1IDA0jdK6hBDap69
1IjbP+Y2iKVIaaeb36rHtS0Qy/d2mLdycF5W8GVk7LcJ8y6jMlErnxOZbUsCbDrAvo/6WLWou/h6
IxZxB9ttyOHfT63eD/Zl6WZ8GuIt7XOaZNT3ekouXmbcWI7sx+WHe9QMElEJbTsYK+0+yU4oBeJS
xIX8PWDzSpM0DgrmccOOZ8Wgi9rjjuE7++WFlm98N1nkjNMO2ruQ+CCU+bvQziUf7ZDz2Y8Sgx81
5N2+upFFEVswGt/dkdnP7SidzapLN4pveUUNe4nJxDrUpXEzpjxyApaXo4vKbor2qrsnvYbHqeM/
0RaPJutXiRyYsykidrba6AoLS9PhQ172tZkei4UfyGPPXzR7Pzy75jGj2UkAAuDZyMg3DBX+DYsM
bptwpvzMYBGlPICcSe184R1W1eBz7tJNWM67shd3cusiq5i5g+dRnfr0Xgwnpt2DiwV5mIx7YXNJ
rVmeeepqB1i1G4M3ahMb5roN1esy6a3v9tsZR2UwvJhdLPOLLjR17E2sB2Ob5dgIYKmC/luJX38C
AWft1qzXCiAg+CmbX/7A6GFG2fTMAB+tFQKvmdDQDSEE4p4ezPrTsN7M4t2U30d+9OBXYov7KrKt
4CgYE4pWcyMWVh4VVrV/8FHLiUfxavZIjcEm7NhJldyHg+/4T6Blg9inJJRNN1LcI35FbXwXg8Re
pa9FZsUTEQcMgX5+1slHBS5H6fp1fDRlWSPaH03sxaG6cC5WIGDJNJxo5jaydsuURN7AGjm1jLPg
K+vKs21xQ+hTivoQSnv7ntbfeuOL2x7JsCtcl3r1dRv0v+knnjY0xhysJbiZwVFYFvu3P3mRdhsX
/j2MpXeewyQKPOfoYtWv5DdvTAhHMG6oubQ6nuy+/0pPYJzRSt3RRo+CRJRPZ59CmN5cH4nx2pRr
E2XGl851Lsxi3AAqmhtN40eo1nu4XpDehu4RtkDWrBGRtnUj4IuFu7kv2SgWD18Dzgfp+7up1vvQ
lE+yNJ6zsjiGFgupCvUPG69qot7uX7BZLhvJr3+xlmhCslss7i4LaU64X209MmYRVzgId0+/2MUx
HwT0jLjU9Cc7JacQpW4aPXFY9GpxLJhql04G723p3BsnllZLpkGaWRdHiwOLaGwK8PTP2eNLh+5t
e8OzX4x4c1YltrWCGu24M3Ax7dKSt+ISPFW4jF6MsjsNKj8M1WpwTUXObFi4XOaOmi87LCLH97h6
WZN/lSxWjiMWWewUnfdq0mIYN5KJVrvGTdTCvARsSliLgL4YDnTwPCW/9eRckDq/0Ae4HIxculDy
mbU3Av2HteVyNqxlYVZPl/PfP3aOqfHZacWtj//375dWeN/ywfvid1b3XExedQ+Mj3RsYcNZgdYz
rmFQj6e/X/IpCx4geLaFnffOAzkxokytLyX5d1uPCf9pkDD8Q4iallsXQXDLPkwke/slTbKo0In5
YrUYU6gebONwXMwXRYl9vSztIc+xFFFauXwjHoNRfeW94anaI45sTa+EGBZbrwndnav8lTyCrryJ
PvFeQSUhkpP0MxjfadROjkYA4+Mx43aR3/OYslisz0nPLK/1k2GRfG7MOX4U+Yt66Qk9cS4RFkOf
hJgqPf39qxpZd5/aFbepgF0ATWzsuA11CQu7elO98CO5uDrqp3GKid6135U64xX03sIUzt/v6P7M
V7GrzTn/aqT/rePqn/D2X8hCkJkGLYbLL/wnPdriBAtoRRkiIxnmaHByzlxPYFwqemPnuhlPCT3/
SVVi/kAUqlUnL46irnPdE/u8f3TpJmSz36tH62gikyouem2h3Wb2G9Tafwuu/2e6EN+uAEckLt8D
enNZd/0ncyONtXdSkwq/lv6lbDutUTqp9Wb0FB+nSxqbxlLfvSlPbnJ4rLb9Tj1Jh9V4mRBY6a89
0zrGAJ7zu6WQ63O9lKnC597+wrDLPxCW9Jejw09U5CYbds5xVhfi6e+Xteh/V9b7v5FO9//FWf4j
APr/UkT0adkE1pkB7B3Uy3/+RCkWi7wpMzNiasdGBg7w1Gm+zaYxbrPFNsFpDO7/QYPW6qv8REAF
PiJ/Am6u0CIC33t52Dcbd5nvDkU3/8Wy+c9878cr7j5gXg+gj0jzv47nf6NwxlR4o2F3Jpb+BIZF
zGNcO7zaTkHQ30au6B+5hW5OQ2B4yca31VyIiOTVw1nKl3RM4v//Fftnrqzt8lKZjutiIIVltf7Z
dWMR8zeIhz5Kn+UUD5Yxboe6GZBixxW+lYxbNbwVWBGY806Nb9jHNDMxXKWl5NIyqWPtnjqnvKW+
nK8ey91uQMTwRGt+kGGOElFMwcv//z37hLj/gxYDxoTJ5/cLDUnUtfkPKL9pa821n4XclHkVicdr
lK3WejEoZxQu4RbY7mn2qKhjxOoTuAfbCdejVsMRtmmLy9I+NrQl9hlRM7luzB1xb6xDdHcSqF9Z
MgSoK9Xda6W1rU1ajsMuoraKfNqqqw8pbEnRcrjplPWj9Nbb6lo/m4xy+dBqvug66aMRQ/4WJYcU
VW7pyHGlStRp9evnZnWSV57EESwazRRDz0ax0NeW0vlN38PzrPjGSKgp2OSVLgHeAlupN36OZAw5
BQGaiR8OBNm0v3KVfivTtY+l37Gt0hRSrVyJ2e1xvuKleLGdNPLLMipwlXDp75u4mxyMVdOMi2UY
dmZj7HunXTdqoAu9Ix3b5v5ULUjvojAo2h6Wy9i3Z7/3fuvKBXYfysgZVoO+DY7WfqTNFxSd0cH9
nVjiNTdq64T+/BI46psRzjsVtvWOd+Cra3j2IQgnwI9wV4zzb9vqMGwaBDQZFmM2bZ3o8/RRk25N
FgT9MezRGU6revmcRorZM+9jsa10j1Wcn88nf5KIqUiu49cAo8FerclHabw0a+1/GQdxIQ1NbEIN
5NaZbUQ9tmAOQ5hImrE+MYNu2wZpohmlgyWTsZVQJYTpcUggw+T7TDi9HoZjKpdzIKarbbvPbnkS
9XCtPCqOfWv57AULs4T5Y3S9De219m5+OOU5OBGW6iWqDfU6duVvi9pdYHClcOJxm0n7CF2/ozk8
AWEXePmzIntPmbf6kfVvX3sX1hjWBafRGwWfBdfKUdP+bJa48Og3WqezHOEZ0ChoQ8VjZjPzVRLr
sZl4BUtG+xuZ9zWWUuvw+IgSiTcdpin9xvHdb4QY3vk25Yba4nJjkaQOjzcDlOjXsA6YKnKw85mW
sU0jz05bXso0zeNWESKH0TWJloKxRDZiX6GVMN2KYxrI7ECDr4DJPHQqKY+ysT+4zPxRIUlI7Ji6
Te3kdJzm8y4sqrduzoq96uOxkennCDRh7YuQN4Wd1gGBSTS9PzAJaMbdYLJN8AP9vjBigdoQH23b
56ZJfreD/+4s/kIYVbLP23tLatNm6Pzyw5+2DgFf39NC3HPVb1PqQCNSNb8H6qvdzUenkiQ9l0da
2N9l6heRFQRIriMeydC/U9pbHLXJCrIIiurWoTLHk2lp3B53wFLreQ6r8MXrfMliTq6H53quQ+Zb
vkz5Et6omf2V6PxWFomxddcgiOxSiUhNTXAOc3vetL2jDvWYha/KK1iGte6F2zp2Otf4zpLXiHF5
qW3fyUM/NS+jNbMez3qCrFLjB5DjW2Z5z0ZYXQYXx+zI1DvNwrxlxGeRPtDQ6zyb97XOP22MQHuz
GPY+Hh439K0DiNWXzuTKC/e0S5Im4IzDDZh6L0RvVxHV9CS7pt5ZwiQGtf6t6duLWXz/GaTIeVuR
bN6a7nfl+J/aQbwVqX9YLe5U3tBizKjXq6Fb7+66zbNBgfFeNQiZbGLCglsgEOewM1YH63Mvuhv/
wElLzhYRrssBMXlvzkF7ynO967IxvWZ6nkDKhbMbQ09ezJ4bhia5Ugp/Rare9YNnXipySWl1qtmM
WNOtA9vcUna7GUxJPJu29dVxsuzukBKgTDxE1rzAE5H/sjFm1EcbVjAAeo3oVcXVlWdviRjNS1/w
/A2Mut5RNeRt6LPmQkk6GwW6DfgmpGogMf9tQNzSTVp2za5ZbMX7n6TcwJOnlIHPM63lta3P5uoc
gUXFxeOjc3c0MJ9s2/Ns9yNkjCsjszS+2VUanMvRfzVCaT8ZrxML010zsuNvA7uN9GgW+4Ks2Y3g
0oSSz/CuTKghSVVwz81qDqqb4WhzP1Q24YHJ+I6IFKfze9dkHGaUIQBwTeG9LjShIY18JUTtVZSh
Pk/11F6XWu36AszH7LFEa+s5pcl4Y2bBH1XT4xXYs3dEHEPfaPTeLnnUd+AIYxsStvEwr3hT2p+Z
pHd5O8pDYpo3XbbZLeFX0EL5LU1u7+t8uM3hFEapg9JTj+yAgnJbt0m6I45dXwvJyC767I26F2R+
o7k0bXFWZrjefabvzIfQwtS6W9tZvoyk+pm4ijdNmAjgi+pGD/SP3sGNNU08sW0+UTBBt1yp4E77
PCqsPb81II845e3s4C6krTqkod5wKW7DOZ2PWI4NhKDkTVNy+GICBBWqx3yPbhA5K4nSntF5V6dI
oYzq/objKDt6tdjpjnCPotQLF17Ijxlhlx7n0+xTksIoGdxWeLUdUJN1yqGtI3dtqWmY7P5UdCTg
IXXtk3Y68Opnl79fMuqyDyAXt8rikWOxj4l1LadbRnHaEcnjc+1T74njd9gnDf3TwQA1Gazya7Ko
H8koke57cATK38BqV+5gRkH1fOLUsaWxZZZLltyM0B93A6fIRs+hOP/ry1MoNwux4sfSBrNgTcM2
u9LgXz7zYIVIFOTjTSmrP5BlVcUiyHxWB4u4qLDOD+lofu0eFHnCLjzKNKi+RXaiJOPwpKqihqvJ
kUgKNZyHlTPe9b2zkskjwZSdzFCERIfQ/TuW9Rmhm/VsmKbTubZXF/bCYzEXrN4hT6pXmRefutL9
vs/fVwUK5Nfle2GPTQwiB9Nl9fTZS9vCE29+UGJZnEem1JMv2eC1ggbkzBHWaSTH771X7kvQw54b
2vPiynCtc26Ln8XgDRdE5y0DKCez45z69DGtOj514WXaPMGsX9Hzh03eJFwkAxXGZqWRuUXGETZ1
DgtFNd+EBzQTpgFHbKvPCloVVaaTV9tSL3bNglAny8mzy5KMFmC/0E8+oDtJQ0tK75g5LNY6O70X
GfsRWsT0OWOGYlm6lYKGxcxZ9948qIcDGVJxJujQUV2+TRY2P5PLNO7mgFl1biCUrB5Znop9Xerh
AyLcMJjBPiye0xtdFM4xNHT3XDGdTdmSkB9C4YC0y7MdlN7TJBF3Bqdd4rK4jC6ivkVNO5/Fm2Wm
4YlF//dB3ALZ1Kc+dG2ETf9nX5o0lQh9yAFVY0rjwaY6RRqkKburW59HskewW6j+QHT7BaPCk5Xl
GBIL4xoSQR1bTn6qMyB/TwZs5URrRaMkDdqwk6OU5Zsm/++cG9xlBrzwMdW32c54hDH6fuMepgwK
wEfEvbbDrvWfWXiVF60QHgPuUVvHQqZRFfc0t83SG7c/47r63qUf8EOBkWeU2hEoMwwIgR1cXn+r
u7B7WWxuTFwcvy4Be4/J/DksUGDpaG8Nxze5lPDM5HZwMLritnaPsvUBqDpY4WPbwHM5Xo5OGdan
qWJqYv0laeieg3RrVGwa89RuTrPu//Xl7x8b9hw7sXRfsMPLy98v2BRIi+HOu1u0g1Uw95H0w+WL
bw7WcwDyuMVUaGxH6mtXycN6xTC6FNNunIPpnC/pc+52IdSrNk9+NW8Nd9UnvRCsqZtk4n1lyFtg
WvI2lm15W3NNVInlLZverFnX6E7eSFmSt79/hWwjb9USzhFHbBEPJqpOuRrdkfQN8ToYgEMNFp21
B9v0Q+rs2P/sCuLrqknYz5Rib4epQmblWEoNaW4cwaffTatzX5Eh6ohqi+mn3lcLbTx1VeQbTlJv
l0oUpryNUmaypzU1yFfKWq52yt2YrTWevLq+rq2d8pwD21sc8dMO1tdKygas4jkht0evLWNb8ZTP
4AGGfILWnjY+PAQN4e4XUgfORja/S53+SRsfwbp+8do+iWZl/PHaCgx9bfY5tdeMtBuF7/fZKucX
UZZfpQF3bbYn6P5qQ0NCEJewYLnbV/vuYdeEw954I+sAaOIykpR17wySMMTanItCqsieJz5fbPFq
NiHGA1MIqQ+0HoZR0J5tQ0F6nECKUvIDMuR0qNaCTVG61ibPNU2g6Jq+eSuBvUJ+aVdydLhc25s5
+aPH1ownnzTaMS1f88b9aWfGtO/VynBpUJQwkPw+pFcHDXErsEUJjQslmFJAgeURsMIVdua7zW5y
9MjEWlr6sl4x5/Wb0K/HHRoplJEFpf345JBHc+jQZsAskthjINz0IUEhQw4HTCBSti1M1sQJAatO
Ox8M4DsqGqedi7ds4/crMOr3oi+X4zQpwOuy3Hpl9aMFoYodug64HpDQRSDyZkIc5rP0bajaOeLa
3O+a9LkfO0gFB3xqZE2lCrADG3HXwnSOwqGjcG7TbeDEdsHqz8QwqZcNtfENZzx+oL5no5PPEcdS
t03TlQ9nWH46bYtBHSLMMdAAuDXfx9ARW7MzH6D58q1CWzk0Sb9LtfuaT8u5LQiLsVlxteCH1GiT
8qLHH3Wu6YikESSf5j9FI+8TaSB7c/rJpPcySQTOoNLvqfaf/j6W5BzQMcBl2GnYXLl5C4Qi5b0M
hIx5y94EJ2aW6DrWrdXsTN4GRKPl/MvMS5MV7cYYlHEsBQktFtHgHaxU1xnnxqBecg7Ka5jr8zwQ
Eiy6lrm3mS7cg0/zQB6ik5PXVaqsixURO6myIUNC/UMKVsDcV3bC6DgVtX/rJWK4Mw01l9DhK8go
j2OzpnmXtISDEh/T41irOBi3rq3XbcYHpfNUd67G/Np0+TflTmZcunTZhUQCtfxNfFtgge1bEgby
YPrQZyVBVZoftbTrFcdQ+t0GBo9rz+8x7OivNUr6oVJJv6fdC59OKKxzKvrnoaiac5N7XuRjJYjq
xI4F23feNMN8MC2Sdd1lejVU0kDxSdarNdAuD4oN7tpqrzzMGiU3/TBLcUbY6acnqiau1wHIgT5b
psFww1E9H2bbulJ4BJYdFMGOhuFj76mvSw7gutTtGhEeIjVrpCk7VNWvpPPrt9o1Ijvsn4KxwgXg
z1lUtvPvKpfvdZu1MYvxKk2eXSrB4LWTiz/awbkWmbOBu/d2vvw6qXBiVUEpRG69J6uIHlXpcl7y
89glE34G9XsKgQI5Z3h/UhU1MGYg6b1jsDibXavjJijJNGpW3EkDckFjNR9ufS/m8V12g+KYJd96
6BCSqrazImOBaHYp7TW9pCM8a8Tcoz8WUz9CpFBJ825GOhiWbddM1aG06rdKrj/R/tuNV7nuM4Y3
tjhRkYlfAec62gida1nxo6yn9IAtgIwIoqQogX+ux0Vvl4II8cXzM1iqJWr7QG0TPHCYFUHQ6s5n
yOZjBRnB2JZhkllqiwB7f7h2gUVLiKmoUvUZSYPab+4tUNzfvzDaGi9BZu+rNYPDWynFy/38ffBH
54DB+3vIs/iS9NXPhueYl8/mcfazjEQ7xqJM9ywI3WlbFOmZwwrTQtm+BoT+yFQ1l2nxbs0MXwb3
Uu0JOiQ6yvmouu5u82aIqBP9Y7S8fFVTH1VmdxuiNjAyOpTpkDL/LHxGjPIRbWhMvENZ6ry0b63r
kD3mJBQZt+jubWpAPRA9k3J0iJyEttYyfoVSHmF+TlXlf28qaO/Ozb/zc4pT50JlMJrEts1yroS8
mDABdeQE+LLsPzp2loHLygwYR9jVzV/wXLVGdQW92eloEMZ7YdWK76r9tB736YIFH7eFx2YSDVGm
REUsEJueLvvTVK5Xq3H/CLiwc81u0rCQAFTjFOilTbWl2WIFketeGfOSqJ2K47rwooYzy8oqibkC
HVQNxk80ZMgOt42krr4pWxb3PF9/OjSw8lH8VVot+dUk2njLsD5Vo7I2jDLVrhrJfclC79IkxMrJ
qiG0Pd3iYp43Qi0sedPuZAvgKLsKXtwiuCreJlRTjofAQWTwvf5l5tPF7Zjc0JxgzC3SDVszf+gi
Ou/z3aj1xa74vPBx2zTr+mp2MOpd+AzYHh5cFL+wWn5AlDHE+SLZrwi3yBbZLveye0rlmkJv2IJ0
owV5xe9eAZYW+difjT4gWt70YpIF8o07cPFPsvANQyL/eZ5Zng4Q7qysOg7YhVTgXI2k8t6mYt8W
KVGAj/d+zvn6YYlk66p+2Ex20L1PafqG26pT4S1ojZHn8IrZdXD2M27CyguPptmuYH7rx1DIAj8m
xt5pBmhocW+4BlRDjoUlyNdP9Gp5XXx5rn1jImDkMZgQOGKV74l6kO6LlJEK8xqs3xbgecF302Hz
vzo/a6MUF8nLYgGtwWF1yA6eTo+8HDaHfRUtq76GsAYxNmrJyEKO3vh4UlnLeGiaWTOjcYVvExOi
3Euvzex3O7e+yM6s9lVjVDubfHu2utuuk1Cx7XBcguGtd4xnU53J/yODbBIM7mUoj4S1adrRy3E6
iiwYr9ViU4jpgQagIMVNLrgHw6WUaTFsWll8OMMkD4am5gxt5IefkDKfG/Jb5s934TZJLDx+Nwsf
MrslgyB1132REPeXatVtE+VC99gfeWmF++JPJrCQzF5whKg6rxx7B6vomN0t7Erp+uoYW4sgu9yY
JZrrmkd2/rUTxnO6YpewyudyJPBNs0GhfQd1MvjWOzSHZQg4G9sjDzpZwElChp4OXmW2Z6hb5zkZ
UZ9S7NBKz3gPACADDT4z+bWOlW9xuZnJj89nC6gjGZc7j7AtxW0frs1UzLH6Y1DOdHTM0yxafeqN
NOb23xHU8Iof/pF3RlPlagksd75NTOjNWOEQuoLqtzx3rg6PWBbe3q3r/V+V35YxC4lbUoxM8QAo
lMiRCWjq3CWQeKG3snU3VpU95ZVVHVnSEFlfFPZLkVEhYCJC4LOZH51Dp7AHHQ5aa6vKgA6Fvrtb
/jTGzNT4UhHgard5mo3w91qo+oR1/NNSz5X72ItcZq8IIjquv5UKkBQhObdy7ykU/DB1Ob14K5Tc
mvGMCrD+RY45PBzj3Dizq86tr0Tu5gmBU90LHs3zpPtgo5AGb4DWTI10cbVgrngnmrgdNZHEgui0
sFTvI1eOKF8Ka49V+s0ciyOHLm9XI3kqsAhu10E6e7tbfxV5Z72YOYakBf5D4xBEeAPz7WuL+0Qq
kfP4FctQlRvi1tK9k7cEXk2UVDSAtVZBuJftWj6kDWm2Gcdke5ysj9Vojtpgb0UEQLH1Z6G2bpB7
O6C8hq1P8ik6TkasqFuY36knAbRUHKWu/WVS2c+BfBRyjQ0u5A4C9eBOH6p0s1PXz9963v4seUNg
0rQZh03GgRP5ZNDlQNmeoCu7betDI8w/oRN+pmN/cQZeilbwxOZ+VBy7RAx3uyBqu0wdbleLBAJI
Z0GaoFwiLKwzIQL5Nc9m88nud47tVOd0ZukjHnuBlEdVLRtaJsYAqm12L1Xp64j11XueWsgwH00C
d09A1pdQq/cARz2FHpkBBj+l4mQOT5nOsy27vWbfUWroZVRNcFmE0yxfJ8JQsAWD4Gc4k1tqhLcc
NkNbFxcLWh/dDh89FMWZjiHgGhdoysYqsXM9hdeQvf6EtAVxgdBiFjMDmJaAhi1DhZiwOHLjQ+81
RHIqRBDJauwI2dyNeffFyQGUoXjyuKBga6jDZedxuCPEoJXO491urZ01dyB3dexWP6EnD/mQ8qEc
G9Lx6Md0UNUcUpGLvjeB03ljLDT/6jLdadzbOIJXzi/o8a4yd8JjqFrBpmeyT5UQEa5Y9NiWcL0l
+PR5M58bZiI29X59wWkCz7j+xY9JrPezZ6FVdcEKYG4bxqFMYZP2PMUqcln25YoAj7CXkqm11yck
d3cD6DHFK/KUDO2TcPv63gbNOR3XTVHzfDfaLrZIGa0SspuxAquD1DRvLbVJNDD5iQz/C1Cr+WKu
dD1iDWxORZuN8UDYrR3i1FKLp06akwa7MmnNa9miorX9fpCm3NRDhjINLLs4+YEppIqM0ai2ysy+
2KkTB+50HsqRCCbvrVXqYyXBkd+79Ldaou+oJ5NdZlQK64Eh6S1Xu1vjPuolM6eJUwvEty+x6ibh
sPVh1Sg/Hi7l2M9QYVFWQvMHHo6trAWDdWp+KPZRaWz7FqO7aQY7d5YfpYmQ0PgEaK3pl6YTP5ce
HFoV6xZ/oLNZkpF77rJIgvVYWJYdWj6bTlGN184M93jaFTu/HgfKEn742ZtyDESDybtllb/sTKoe
omGdoznnBfwfps5rSVKj3aJPRAQuMbflbVd7d0OMBZLEmwSe/ixq/gidmwq1pJG6u4rMz+y9tgzr
VTSmHVSe4q/X2gT19vYIvYfpSFO0FzYUcLYXPTVxuquqQhKMYofhceJvrAI8VRs8MSN6sGLGFg1z
ppBSdxzk1Ys8uTMNYoFYWHVbXftoVjJu9hokBkqNekcB7G79yZnXpjt6e8p1Iieq6UugEsg8oa+D
bl5LIdkG24qx4Rx/WoXxVZpCnnRcO1uY9kP/WvcKS0lM/uWeYdl1mkoKk4x5oxinU5wHr33tJyg5
IEJ3BpONcfKd15i+jVmM90HiVQWlpbHxFeEZcbO4W/nT7AKF9RQD1+KD/cnNG7Fb2fNtYohxwpup
V7mfPRWWbbwlOV4KyYRUm257bJXe+90gHkKMMuthtidkiEJR1LLtK23vaNnyoDujXs9JQyMY1odK
ea+OZGFbWHLd8SQRh84edcg9yKIBxmNPkeSYVIHcWrH3VxANHdTQJqPJLkDo+fWjgmTKor59Z90X
HaJKRTddVD6JiHX9NcaHXvp7R0XWJwK4aQ99WRB1dQhbHbHQm/6MXZOewEWKmU4IzBhNiQvttVvH
ovkCumfvQU2AfB/Sz8pvjzULlcH5CkNIfC5qXz6XBnpJns+I9j5ZmJyuYiiWTuamChirBJG5FpEk
IYcPB7LFEfnmehEMySg/kg8VrIgCxXQYXsKOfxJkGDcNmbxPyl9Ftksb+kpFtQlcFXPwMXosJZds
n8WfiSzHmyTvh5LAXvtjLfdwep6CiMypCl8zB5pBRJKeu9tkif4EMZPiVRwZF3y1tnwfEdVZybAk
eZGMk0/up4cmru5KC39xMnPCKDbfmCn9AegByjnUcDyZc8tQz+uGVyrdrW+zMU2N5imW5hMVYrTp
2G9vdVb88id/wFhyX6Dyy+fbAt99BsXqBpIdu5aSN8v8S6auIn3WHtdiYNc5QjK1FJrulZX57tlO
AX8HTv1lQB3lzO6RFD45yMdX3kLoIyrrEOr5kHZUyTiYgDpHnPksNuSmbvxbAflnnXbaW5tl+Cws
SYaiQbUg/M5eVbZIoVi7RwnimkE4mSJoZtmrPUWu+Grd7qVUjbfvO95KX/9phGMR1wYsxbb7xwmj
vmIGtUkm86GULEXDrsAdKYio4UjeGkuXMrKcrdBmr508wlwWQYwIDWPZz6LAHIli3dTsedZWB8uh
U/1rVrp6T4kIyof2anSQpHs3fDvDXGyEj30SVzq1BwBy+za2mX/K6892rAaUH+PAf7o9c9YlTN/T
HrvY3yDjfU06WZzKKXohKewHPcKbLWxBWW6ddGCwVgt5P5ItmxZzNw3hn8Tw9lNZTIzeKkZ1brUz
VXUr2JvtOghrasYbCfZ4Bw9o32XD77kGYKESpj92MP4eY8x/iKLsFJeUPTKggmAGIa1YtaEOQYjE
t9nm2SwhlANkyvYtUoZgDjBggygvIEwg4I3+5nP2w+YsAWni7+axSegPASpO9vxgdnBXej29M5zb
WpA5mc6Hm5rfqcLc6pkJO9tSSabBHp0w53VIfAvibwOJYeNZqyJNtpapjx5rD5YnW6u3aEbgyYeQ
0fl8Wmaw6/xmb1gG4AxGBPAHoqD7qhoGx8hg5t780LHPSOqh4LaMx5PTfVZ2fcRwM/v66lCZomZb
NWLQh9byACZYaxSB337m/J108xWW5kdd6c8w//YJt2KJVbk+0xSrkesyCp8HVzLU8a4Evnb4l/J8
YxnUTKA/0o8wRXxs2DvtiG3oCA9ANO1L8QWcPNnmrKrROeF59TBmq8Du6ANMDDwONaJmcouqhTFA
v6v6YE2sDr5D42JrcbaHiI5R00KiWVilUCQ8RgjbSFJqlfvJnb995Uwbh4e78CLcE8YvxJg1YlEj
2Jhxumus4hEX/8NUrpdzRsA5qq0ew4+lkdZ0NbchVU/iYihMzerABU3o2ESBHlspVjCXNY/xZDTd
XwJt823Z9cScp/KFJJqT652ckMhXpjdWal+ixMh2ZkvxKSx8uF6zAvAAxlwJejB0lCgFFSNNk89D
ZbEUibxpP/v0vmGM18A6o7bahU20Z9XwjPb5Uiu6lwIL98arcBML93ePegZTGzWrO7r7IUv+5IH8
Y2vju2tYCiV+uSkmxBDmiF9Kj/PPQpFFou1vs8zLjakIN6vn32pGXudG7m/U94fItb7b0nn1K3Rk
bXleiAly/jMb7UsyvydafFTO1G09K2dl/hcnXYkPHTXo3P6he6D1cljQZfY+8Hmf8tRS76WT/ulb
ULdYXazKddaN7xE4mHevJmuS9Vz37SZIPB8Ns2T7AGAp5CNEpMh2kC78D1YOU+Ui3et8c+021iN9
C3Y7yGB1RgPj6fy7tH103Db6KbqZW+PAEx0FQJZUaYMHITupklZkdJJqHw+k6lmyfoyIIHDijhYr
TuMznlvR8I3IZvidmAh3CyywcDr1c5nEn7XAcVS14qdZDDAMAx9lSw9VwS0R4avhd1eYzS4a+89k
5PALVPtLRNWjnjEC+x30fHIWPru+OyW8S+7ElRU35Z/FRL+hvmfJARQm5scvn0ztPQCrpyHj89ui
cFzhJfl0DI1HgV8fAl7ctw3Rdy3J2BOapfOU66ec2D9Egd21r2oOpkIeAo81UBtR9+d0mDgzJhxV
8jbr6NaUYb9rJPMZOYUfZV7xBtuFwdPpHTIiVnbofHi2kRGD3EKPMK18hxuHNuhUo4blrOj1LonR
l9thBuoEDh+hfoTopRYaIqjX1l4ExZcD6dWcsyP3cg5K8jsa1LSz6j7G/MInY7Sr/Chln21108Rf
1AQ4g4DIeZj8GBdVCGQkTDoJBV27TIXN/DhipoibPLgE/Wvs8ckB4onOEk1hjYOMrVH3MwK1XaRI
lWrx2ZtK44Hl1uJjfZyL4Frg0135ZnCweY7IAWKR71171zk4ofoh6w9nijg2jeUyw04S1Oz6YkQq
+cDiXyqgAYUNRsqnxLTcb6zO3q4BqVEHeb+WbJjhUDX0UY1mfuOVCDhT87GOkjNTxWFfqFm9BJtC
C+sQSOuMaIrkKlaXrP7qLUmct3zGO+PDrtiC01u0ovEWsD6FY7kufL6fWBmfzDzq1nRIYxhIQaN0
yqLxI0/8b9wJXWiyaeZfZG9fb0tAWpSRbLG52EjlmH5iof4VldG3nLz2QoCsXKfVDIxtOzWaHiRN
eYJCs2MNOd6sKf1tZwgrUD4wRyPBOrSpJZGgtasA089yOkrdfQkr/BmN3qMsD1mdsT4aXSBfAU9F
pavfPfFjWb2uY2c4elp92BNvct1yzcNnQhX7xFQaFHSvH8O2Z2NT+pKHgKNoLlZ1EPOTdJ3Y8JMk
u8iPH33kZ3023bRkVNgx6BV8yxXuuHXX0ZfHQ7ppBFYugAcPXmuOpzxznVXgYxHCg/nsYD6KGfBy
a5UWdZHrsfYRECahoXLxxhQFVHhrO/oVxsnRFF0K+Mf4TWv5WwdwsNwYm32s+K/1kYEraEGeFdWv
qA2NVcsRvQqN8McYdq8DugqgDc4qcym7YIh52xCEk7Sco55b6D8Nu4aqDE6RVr+60Wei2n3iDfy0
2+gjpoh+q/Pwj2IKgdnEv1lt+JmSsLsOZpcZcQYH1op2UxVc/aiZ9szx5drT1UGW0W+2E99Fra6o
0TdsFuaVjWrBYxhk1lXBRBsRa7pEkeIEdx2iDKyEP+uNJ1qsp7Q/laO/15U4NIx0TNq2Tbb8uLkX
rSo3dc+gpPc1+CUoLMQOV/4LkqkT2SvcbOyHc3MEH3eK3QZup8UMvok5R1SIlnKTodI7JX+jwra3
MxGiPBuoVwvxbEeCGlneLD+9wBuKmXscI3Bfq7QrqRUCOptAlDtMSYg/jHgTpcGvPmQtvjRn7Jry
hV8Utn+NRcgTFAvMDd4SdUO1C8qaMXGA8L7HpHEwJxOnvxln+xkipltf2J7+kIlxHdz4R8ttvGGe
zrTOqz+dRsBVz+Q3XPpN5Qx/68UlH5NZyvlRqT/9eMwNio/GwuRkO0x8ZK52ruXzkHrz0xgDd9Td
tG6c/sdo280trQoErvI7o6CgbNPlOjInccwoqlcR87JHN12MvuWm639TIR/CrPmhNVexfE8Rshzd
Ai2X57YMPmIWDnOgN4lJL5blVbLt63Sv4unNQmHKFfU5hDGGZkb1GwRrm5QlHFPGAHxS8iK6qDsQ
OKU2rdhWwgRnE6HbKixnO4oxXrWEzKzMNqG4Nk7VZP1NMTV7Vgf2VHoP1Bzz2nDji58yDZ6Yufdl
2WB7c7/KoIeqZlhrC73XKhHBrimSD1MkjEYG5oqGAIqWk3bbtI5az6765N3ZJWU07VLQArWp36Sc
v1Q9Pwda/7WwTecagWyC32oZ9LqoJTaxpb5Y40K1iRTZsrSnpAvNG11rzuTxTeYGjNCaY89lXo6e
XLAd4ggPeYC44cjUFn246137VzHZcLbyYFzY3BSrHJUjXdfGNPHFjkhYwiJVD5k5i5flKzcEE8on
cDy1hds8gQV5CdCyDbCAkO+RenOt2uJFG5H3O0lg2aDeWWOi1vsYnDzbbF4S41JK7dxiBh+l31uv
Wjfq1pvdy5CK0TroOGlvd7sWOdXBVoW4KUP0EcDmxi/RZu99HJR/U/G7qfH7gvW/DUgnnwpOWmR0
0EMMBNhTZ4VXaeTE5U4UuCsUasb1vxcPBlCVcZTbYf6AexztoSvUzyEk3yah5PzZBgbl3w3DVcmM
ESN/nkSLcbqWP4Y2ONVjMn2gc7haLbo0r277rW+amArLijhnO03fyEm7OXNSntGhBDcGTuOWZ7nc
AKLjo2mhpI27LIOXW9bbZHQYIGfRyq5SIiqlfuhIovBXjh0/xabHYnkx0LWLs44K8HEEnrk4QZpT
HDbqyctJa0lnaIYE0v+0wTy0VRi9VVjdN4wTPUzrtAzAtolR98L8aiXMj5dvYDY863XyygiX65sM
w+mzatctQzLOtvk5zbiCRaDHx3QiMRfrl3eOJaa/tLPn4z9flBCwBeZoKOBg2/TK9lsbDf6zSv0/
UeOnh84buPYGoGyyG8yfyvMiEpdlDzQIv61LBQZBiffOkOoReIRDm+n/mfAzQrzPnWuUdYI/Odr7
OecuR1ce3kT6WrYF1ukxM3OmPaPxZuGK2OWeDfMlZ1qjoggOI7NxF1JyNU7tvghDxtmdZbzPHFCr
WTakGTnE2tlpANYP+aXZ1hMqASI/jGrQLJhKu+YUL3mrDNgYwYJdreFecd1Fr9jK2cvM+SsNHxV9
k42beHbDdZIYOZ3UK0+Uf5UL5hVYnl4pnZ8aiIubu7fw/uKbyxAD8d/OwiX3QB3Xr0eOzbuNDtok
HgcvPoVVar2mZs01gQt3501yV7RBe5q021xM59lWQf/SgHAsRtMFRLQGjdK8ONFW0yI837/ogmje
MIP+ndl9gzM/flfoluGZvmulp08PUGsbWOIcJANvsWdHuCK44E+tb/+5vz3s92zMcNhKDpMMlsFY
STbR9A3Yz8Zb3r07rbPNzQSVVOjsnT6pn7HO1jXVZoLQC3BBBH7GCwEoxdb5jjYtBB8pAnJPrWEC
u+spkIIhGkN8jrRPpRTnqeXXbbLyJFH4Zjda3mgRuv2/z5wztuXW0vk5d8OLM/fho+P2z15Y/lVT
yhUZ5Uj1arTxH3lmPjLemZ6K1Ee3aITBW1GWRFDj1Bw94+H+rqYWjFYq29fB6JtL3w8Bsn6GVG2d
6UszRfWqK46UHj+qqZjf5o59a1a0YAzG8LMMf1K+Dm99MZ61QCWZQNdmr4aevAEZ5oZm/jqNYt7c
PyiJRQk5WaxnkgLzWYvtqUJx0yT2Fu9JuI/oPB/Ri/ibwUcdklTDz07X+S8/ER9xaG+bepSHuHPt
fVm1VDe6vU24vTZi7FpIyv58GMw8RLMhiX3jbmwuo6s+wrGdgKcCD6CV8XYDY+ZnqVtUH91rYLvV
S23PHH5JAFfrjlA2a8ZweEWClaXCmaPHsTYO++K8Sw0EWEl3dSzX3vhGrw62At/iaMc/N9L6USrX
vjQjfmJkmgATmhGavos8NQJOfH9hD5gcWmF8WL7dngOnY+y1/FVkTw9thhw9gtMMMXPUzJxVCCsz
YJnP66YO6PR1k9QXRfUUcOQcdBFUh2HIKWEnf6NCQS0yja8krdRwEAHPSMO0aLY5QmLXfBpIFldQ
8q73l05grB4cRm44gcObx5L/WutwO8fIVBydVG8ssisETESHhkJj47JOk4RX4XvF/DJm6Xxs2JIw
sPCxRiQtyhmn+KMhjnESPjPGUucAG/Iqc3z0dk7zY8rAd+RCYO5InAdcIu1Fqua1DiqcBV5rfKkw
Zuzlj4/D1PyQk9NcpNeVO+nHMSILwQAsETMsyTJFm5pU5TUD07wWs18cDHugs/IzH0AjySZNapCy
ESG9qJtKPnILmk98/+92P1lM6/p0X9ECP9FdLI5/ML6QBcHa2iQkGsKdDirEBqA6JV6CNAUQSBoH
rLwBHYlEp2rJFjYjVTtjrfoQNKFNNCirvD6PYgji5nDFqRadm1rTwVnsUnTYYVyoUPAalPGrYa7z
M8Fm+Xky5/ycMWPcRW1nlGsZ49vKF1Po/SXr8fo5PQuzvMngLCzPgqos4kYoTwXMgfu/RXxbcs0Z
Y9R2BHzbQk9gOUb7fH9JZzpjSNw89shwE9N+k/UyYGUTc8hr2tu+fBcNxVtMXPRReqCSvDSrT8qk
crPdydy5cW/hKoe3ilExfJqQIBQ6SfeGN1ewyvnmBjhMJ0ZZL7IKposgBMgsav1EZBr7dJDTUQFw
xEoKyExdyHXeR+/IGRELpyTydGlyjB1l/URqBI4ofXc8/xCLUGx1lPUHb5DjMfb6x7oLioc+bH5Y
C1DC64EUVNHRGefTFKd/jIAcxMqs9AnV6/iYhGBM0pmfM/eDz2lAH2kBBkiE++8lGIsnR3XlLTdT
d09L+KV9BE4eesOvVgM0sIzp5zx5TIHQHDb+4Hw4+UxtXFb6kjfgsQfj0hruZTDBkArgkA/+8hLr
/C1Jg2TP/is8+XUYnu5/ZXZmeKqsSh2mqD90cV+fTaZa/16KsQGalankbxAyJA4Ye2r/YIXmtzP2
87ZtoJ8rhP9nm34ZvrR3ub80k/YuTK5u/2zGuZrnw3+HCiWwv/EUpjZmVARxGmSU+rCoTv8uEwCp
OSrnQx7NHS1T1MizH2cJfe9kyBO6HnuLB8MBtOc6Z1aYzvn+Zaxkumelx2ykqC5iecFIqzqUrUgv
kxzmIpuPK8gz9sZLw4cgKrjYGVMaAcn2InGCobskz6fyRjJJksIY99qtN2ZPeGQ5j5wy1XjxfCI7
yUlS/coHM10jGMTkQhrYwHG9NSY0v55onylofZSV2/sXzHe652QY2kMdE/JQueOxCv0OcDrFZ20S
1y4dthc8zi1Pdl5s76VwOfDLrbrnFMvgS8j4yY9a+YEoXAGwywdaGk9+lIECMEadvLcUKyKnfWBU
3z1Ucds93L80ogiicJvfqo5vkgQsaorlXaOn/P8v//4eqYMe9lu2Yea+ZrV77kEiHOY5vSlXd6zR
l7Jppj+4crhRvdaE7Q4uqwlXOOvcQZJvLpUHSjjUCrlknU2oguBafitH/fsOiiiN/hGocL3v8soj
MgYWs1qwBLHvsVLosc+qkB8ZVfacZ82OsWl6CvqYKrjUzFllWuyCNkp/88dBqwYs7xZR9EYt0RL5
4jjKWupCQ9VsBB0gTXXT3rJg4mZykwcJog50SGyeSiRALAafSb9mUR/ZzWMZLDLKWrk3y93dv4g4
CSiKjO+6KFlCmD2fQXZWX6WfXea62skuyompIXACiwVnjh08sU3MTzKBET4ICx5NF+T0+j6JsM4c
Hioj0LvWLqKd6ajxxfTYG/ueTI5JjPZBSGhzGiCTH3c3MGzcYYHC0uFIljCZ17+mXr83isBGzs1S
xxqaav/v5LEIz/LHTdAlyTWLTQT1dZcecIS7G/wKxU7UDfkD2jKuhq9hLKvmV9fSpYTUEa/9VIdb
1wrUxRasQIpUcA6Z1BtZEp/cVP8qo5OfTfLpXnGWjlJ7Jjtw323a55F37n5j+44DC2xAT1ewpwRp
zY+0QGyemQRtgxr3MVMBvSbKWCUbmzngdiZMWh3NNo4PlhDnFIU3Gw9VHkag31L51qVYjOtEisa7
QuPUqZYvufdQrM3OW9Q0Z9334SFUdgDIlUSOFUKxcJOA2DvjrCY4LzTthS2c51t7GOHIy8hDWDLD
oWNj3LFqCJHjx87402sXZfk0oIldKn6nm81jRGyvXTjxDfU9t+vyxkuz+1WY4ma7rXE204Qa29v4
qPkZlCcsUjqQ5BniUdcr+RWMZIOu/v3AokMEcD9aMdX/72i1I+dzMCMXPDglPpsHcZ7jlqSJIIBh
neAPs+IHYmnmy70e8LGEoK+jYbjzVAJcJ1uCdcKVh2VzWqVNo3eEaT6axLNZjgfus11o8PQiiKT+
sgCMD8jWMbdZmbuP45wIvCSxykvRjtup7MklnZu//9WCaMaMa9f175IwiEPBZPASARjqlV1jVuvs
flcicFs1C3Yjmt3obAOu3obAa4EPDcjzkyrjm4ppqemw9i0f59PoBsFGuMXGz2B8rACCB6Jj8S3Z
KCTuwMJSk+w4YLPap/Bj6DH7R0tVcHJy3oZkTuKrj3lOpDBKkyn51o1mZ5ynsGrwEIVj2V9TLuBN
Pwaffu7DOGvHB9fi4RsL1X07Rr0ZAnWixrZeByaaT7IihLhbdVHYPLFYw8IWN/NRztOW4Bbvy5is
eNt0ApARma49M5cntIxgzmtupbrBl9OBglX49YOMPZkVxg74lwaVW5iG+3LhvQrGscSsub9aZmMi
RdqyKlGwQJq0eSLu1A+Dglvmggc9pSJZORZmYEae3pFd4Dm4jy3YpDKptq45dhIfbkh3dAPdo4RP
7LObYSXsOxxheVXjtGbUs9z+9AxJ9zbDHxR4Hf/3p5hKfI5ZUTy2Nf8Mzy8i43Vfe8WhTkpzff+2
rYC1etwLF5s5rAmCdq6a0eX6X3sHtyE93B/42RnjRWB/TFtOUOGm3ubfxx63NmmNgzhlbhjTWEDs
yVRL8ynz4/1O6fjFbEsiCWJSGEecdBUmk8cmReJlp8OnzFvBhRWFJxKQ5qfBfmpVgN6VySCt+Iig
YAlEwo80rL2l8QcOIjYdmyQaLxltY6BSRyidQDhc9DJJmzz6TgCXLVIPaHTKBwsPuntw27A6TUUy
Xj0cmcAblxK3mbOPNG7e/j3OsU71kagRBHuVe4gi238bKqg0WLn+3fG9VYr1KM1hb9iG2BYQU7ZD
5Ls7i5kZuRhNe2JscvFEUB7ankL33pZjfZiVhqs4PHGjNU8p3QjGDlaybdU+Tbn7ZcgwIXVY84w0
rbgqjFBAfnpGti7PeJw2R1/P7GUsPHwx8SL3zKPAHl6APrEmGPgoBWV20jxv68yPnAdaQqS7SWuf
4nR2P0TB0DicjlWh8qtd4tq0etgA6A7PgnuUQCWGW1PHH2amwNCZMcpAjM353lwYeXT5dy95ESU9
YTfbsR7656ky22XHrt5bd/yYBsnAwtPBkw4VEhju5ftLOHgYoCYSJELlv/9Xg9iTy/5nBjHRQhi+
xBGnR4RqcPvvdJ+xpBEMnLBC9jmJEs/6TJJ+ePFU9vjvrbM1fi2q1v/q19nFrokkumwuomJs6vbk
YC//8ftLQzDJyq+Ip/PgyFyavqeqAxfBkq7Cg7X8vchtnUOSqseMc/nG5AOUatdUZFIzinD6gOQW
hg7c4BHfXGji33QR5eDmJVcq96k/yFU0926a6h2ImltT4OCzyzh7jhHGtvTKgRqKd9OjvEzyrsMV
NVBMe61/ZEB0hur9UQDpO/lgrYKV4QTd0Z9Y2ACvBVVVXPIJtIQ7xvH5X5Etka7FEx/ZRhivBvDK
k1nW6p1DHzLZ4js3iHRfmQ1clChmx9rO7lc0mMTIY403m7XOs6OX9Sxe6+4qaxYMamqcS1751jZk
dbSA0J6R9/8kx6a7aduKYOta+XcLcA1gWMu7nM2vJUFKUoTGtXXD72LhmwU9vdB9wEiRSFpTVBNe
X7aXe2ffG2ANlyKHrYrepq4X7y0UQIeZ2c6ajynnZZ4ZDGxiKm9PDA8kSBV7URoN/lu+NJeQgEFO
D7HoB4QpJGw0aes8jJ4gkatow/24RHcSwCrOnSFvRsrkpI7L8FoElv3smfVLZeNxagTFO+MfxKfC
1A/tYP2CDjFdYl08pylxq4kRXpsZtG1pDkBhohaP+rIpaGsbvjpGiwTalr9KyTha9Q5FfjN3TIA2
Za0hrYAYoTKQ7SmpSJRbPoRUruQLaGFybEBngVjMToMHJxn+xJXh4heLNfvLNAA/HY5Y2lkBEvrE
dT57PSA0uSDhFtRcSlWNZzvytvfPpS1C7DFedkJhFx0aWGDrMh8pWSLv7EEJ2Rthg0gngCjuu9C1
CYZ3LsaUBxu3Dtn6uQS2lS5lUSHm+Hh/nt2pKcHpRZRWSqmjkM1+Bk5wklqbF0zcDdQd6qBSNNmx
77H5uFWCA3iZSls+orvSamEaqJFVvJt8y8pR73YMxhqnoM1iHm7Z/ZKIAgJJpnhAdBKYlzCRiMKk
Ck8sK+Zd77Bfp+TziN+we8J//fFTUD+uC9vfajAFW2fqSQ6Oy192PdVcBfxqLBSLcyHqPaqbZm/R
j58fMhe3JsMYzqP40THF9OyKhC16A4FqYEWNe0RS9t4P0ULP2dbQcP0ZUY+Pov2VGE5x6CarxxqB
JbUZDHEqgS4YXT3diOXA33DPCLRMArwQFGVXOeTfNPP5c2CYX1k2GjuR+81pbmgf/CS6eh1Zt7WT
v4Koxhndv7BVfS4cp17zpIYbRwftM+kFUEQSY7gmzaAf2AY/DxCB9t39/5VHZrdhox7sYRw4GKjH
8aAVAKhcRxSGsyQYflzURPMy0OmX+c79r8h8pzSxvcd4zDDcqbTGUA8dB8GHDSF5xEkzB8Q40Iaz
dGA+zb3LEec7+QFuf7gh2mDYtEt71cnxx31MYk/IOCkIjaUgnDt+JGVfRm3jPV3mUswq9Or+Lwrl
q0dF8MhUGN/+0PDMaEZDsUSA+u8CayoeCF0z5XDLZIkj8kqTkX9erdO+fuscwczSxeZfVjYxMHVy
Y4hKSk2eTo94xxysrISk+cyZN5ULQN4I3E20gBNlYpvbwakF+i26DrsktgF+kot4oighKkyIehIz
tC/phL23sV7dJSdNCCfa27EaNrVxTShl/qqg/Bl1FBYUnMF+JMeocLA0d5AvDhH2lWNoetlK8O3h
2y/ZODIc3Wo3bPZ4HzmozfhkkRV8rmAeHEMHhol2eWokRw/6MkP54G+XFLoZXxEO8zADM+SIl8iG
T4yMawr83wFiQOorrMEFD/He9JPuxEYM0XZcA9cLfRZ4S4EhIyKOneJ/v1izi8w/oPmwshXWeeBc
oZNxEGsBHTgaQ/tu6Hz+aci8ea5JHAZRR0OEVMs8teGuHMSyRhbyyVlkI4ZL7vBEENeekuVHPWlA
FPV4HBgf7PIRcXnAeGZDJV4SX9eLd5VRzDchfaDvVqBCmOJvvQjxHxuWYR9UDBz8JlrQB7J+ntLo
ZRhzeoGRfUUQIZJTA6yUBLdVWBOCvSy/VOhVD31UDC9aOHsPj+zBWm499Nf9sfXFSRICemGA5jxW
moRmEF9PEtvVRqRkyVjp29DU4b4guLxs3IXErqZVDj7k6HDbsZ61L25AAm1ZpOnNN2AWl0TLiWXA
0/h4Orggo2MQ/+DoBTC1/Kda5E4nP8XZjahbLlFQoADLb3sGXWZm/I8LbuxTajvBY5tWA7gi/5NJ
r3pr2KwYQqKXSjTdAkE9lK4z4GVs3PdVyOijZEnKpD8YeEMNswE3uCx5cR1vjdgQ51rZ5cPk5b+t
wpsOzpDjmV9+pfj3azbi3l8ctniEOIR4S4Crp01v7hJRtNeww3HAdmjAtCGrc1i2X5bB5DuozZE0
U4/z1KE3rub0WFQe8zJhH50iH3kE1QllqHO0CrS82Nrmt35C0A83/xwJ17tZXgjSE7C0IVvAzF4N
Inf5nsqi89BM0AHQeThXHwf0Zl5uN6dh+zKWvrNBsAxyNS/OmEjmcxDG1ZaghUuNLhtTF4Zfqt2P
rmx/6ViLk3KInzBAWwJKacbrhBl2YRuS2trn8Dlhp3XYWgipd7I8PkgXaVWi8SXdd6Zx52T7LqZR
tNtF+E6M2zIdu8/E/Ejog6lfMm94nvoEnP/A6PS8fGm1z3IuHfS+44haq++RhjcVsJyhVUev4loR
un+vGWcvApIQaaziXrYsUNq5QBjOZ/pUt2UIOd+MjrXBnGVpbTSI3uswE5pq1EQ+8EgTb1p37PwH
IKyCPK04s42jaycw+GzWeMAF+Af/x9h57UiOZFv2Vxr1zh5qcXGrgXEtwkPLfCEiUlBrmtHIr59F
Rs5kVqGncYFEwgWd4ZI8ds7ea+cRBxN+7palX9da0q6XKUVNsQ9boepOINbvqMeKNSqE8EKKrY87
2LEv1QR2Gn/hlVtZNm4qznSqokfBZOksrcg8OyDRtlFd5IesJ9uwEhOkt6gSNx3VxbPpcWDrnaxb
uyIm1ASpL+GHAFp1P36AFc5xZgfJJ/1WN9ioK0ele2of7EN+l++x2nLu6vxyNVkcRo12okEQK7Em
N7UgfkA7ydQvbuUsUyk1+ytIL5aU+vTim1oO0CWElpiHECt8lR2Un90j+Ud+6LORMRsl0764Jf32
MGR1/toIZ4+eMyKwSntC+b3WfN87x8j4rzhu0EmPPzqWvBCy1BXlA3K+UJymtEKyDVIpjfT+PGrx
sIns1l6NvXXvVaG/L4tpjwgzv8AXI8FMuwnpkNEwSx9Kw48/PH9d2jpYgmzSLiZDEiTl32Z5yh5Q
fXaFIfMBqr9+AmB4HxS4Y/TqCYxAdUvwZnfwTJltVDl7viJojOBeV/gYFQ1UE6AregwA0GFDH4ya
WIPtlMXISdO6YmQ8/8qaSsUHdx5l9IU6lUWgU2bo4zZuHNYpDha/IK40nO4HQ1ryXNqsuXs6cK3i
9xPed/NMp6sMzqG6eQUUzN+M88eUpvqPX1zVxuwPtkTHkLXNG45BLNGDZ6wnw6aXZSqbT9+09k0p
WK9TovkYVI9KMGAelfEl91GD0y4eX50xFtve92CQzV+rui71a9QSdEN5qWPjPS5IY6RWp8lBEuQX
TchcqKjP1jwcdbx0OFEUM7bzriVMBcKdB/pw8iSlH1/psn5zp7g4oT7zgHvQGO37xt2mou4uS3En
c7O/FYD4bD8KH6qMbFNF5bFLxsbGc84pxc7gj0ReiG6iNt95i7YNMgHRKOPBwNp/HFjDYmPQgjWg
iGbbTRApYHGlV62rwGeH2USnFNW5ryMXZ0GSr9tcjqTq9iniUVYfneYdRAXQstfd24zeBFHlyMuW
NwB7nvcAAkes/UjtQvpvr3Al5rRhz6uMw7LSs5EYXQV52zM5pb4xh2c7hP7nFgmca+XT9qWu1vTR
3xTIBta91nensOteUoeYTjPovkQOs0wOMkQq5ZZ/iYpB7B1M4I4GX61dKr0xxilLGwpDNJ1f+uLu
5/Q8T9r8xFlwLrq/Dzyxll80vrvlTRmGgUNrW43DSZjxnT7F+0E39evJC+UlTarzZ5NiSjcYbrR9
PbNwYVd3b0MQPevj17ZN3wwFz2JZO3AoD09FLqYDzSnkItPo7C3t2wCO8lqlG33yKX5Kev8sjvEb
WH3KxCWv74Yc7puP4IDpCv7JflYQpGqKzvGk6ODOwkAt6bJHu5xeYo1kavQTLUEWA8v+wWR9sxxc
BelyE5Jgh7TRsLFeAmAj8zdUb1k1Mu494+vX0X4etDws3hHxIQqVNNPd6h2Ez5bOrLcKmuamneOh
Z3WI4ZE6uXx+LQZ/zzLJnCYse29P93B8ODpygmZ5yCFEkH3jA4S67TCB3dMBZLeY4PaVg9cEVdh0
HuiW7rNpAJRL8NUWr5mz6vIEnvmEeBYaNAX/vPzSDep3Ws80NfOwoReqHqIexkQwHzQ0OwtIAkFN
YHmAmzDKWXQCJmt2nAa3XlQwGqo0ayV788QwrNqOXlgfczA/aAJbRnBzXZ350P3TkcQDzQrLkzt9
jTQLD//SDWyaDfZf7TGGDbg2Jf71xpP3BZCDmzhxTxUxPNkq/WhLf7hgB0tWU4tmjIYPVRq66HVU
j8UOTih2GOHDKqupybA1qtsGKZnUjfjRNKnoEA1dYgdIFwIugPS5HqyahuOLbxcANlFtAvcL1FUX
yY+6Q4FhM8E/pzLVzpZ+FITu7Rhm6dvlSDp3ATXV57cxcSVRAkzFFptklgFIwXK8iod8n8yaj4Gs
k0mk6sN3sRWO/uMIzBF5u3OThMyedF1rD/Ug+VzpI2ykKuMdZjv8yvPvHXHGAXFjTkhrNlOB0B04
wt+7EwxBMejjLvQLAzXooyly2seZCcwKa2FCE8B3YU6z6F4teHjaP3ixlkVs5JPL5hpVcFN62M8H
i75VxLc7KgJGFrNyPcZ5eR5aWmF0bemCGpEnd07UPhP7MB20QQLaZ54PADg8J7HYp3Z1kkiH7MMs
YexMvuNymoIbXYH2ERlhQAnAdycC7RMZKOIDLDaHSsvm2GFwC/Ovxa7l7WAM6gwjVu50PI6rllxB
N07VrqMVXaxfogIziNPn6i5y8x6pHOD4vNFPsE0/jCHKbxKHj0xjVDR/o0VTJeRRMeNt6/K1QsVx
8Kr5XeuGYF64IpBRhIcDwzgCYhseMXlEm7aTXzyOAJsyU89lMmn70cSxm/ewOrXSBV06f5WXE1kE
V3UnWUEsJ4uMLiCWW5pTfSPAAPtv0zTwgVioxJ5zRsFz0aJL1LbME6xPDUvlp9OVZY5no56C5zp8
8ZCO7dpRF5t5krk0yOguvizNxikgR7EgpYGYVEK9mAbVWxpCHHElsbfYd3Wi0uGlZhkI3zrmQLsM
hcoMcZOvSK1UaZCSZYG/PI1pWePYr3buYp8D36uvCrw8UTV+CWYGX9DulqWLNs55Cg1159L2YcXi
3died997kDagH69Tvb320L8c8U22V/jFNmoedDQDUNZSt55YLyLkW1ZBPV/KYBDqvHzcnWXmm4Zv
94P2Lc0dJLtlSlPapddgJ/HO07vwYLoazsjUr14ofVmfBV167E0S8PIkcPae05OqpwE8ULm7CU0R
nHXriwXemo47wCKwf+UpAOkT2uZI3d0BKlsQ894YZUjG5n6ETlhJkKKMH4mRpAHX7JvcC3dNkYDU
YkqhBQGLay8JLpFFOMpII5CRhizPpDG0KwGCshzL4HOZ6vieeUs7A1NiRPGtFOAsTtEagsQDg1/t
0gZIlukfK73doyjPbuukhc0CB/7I73Ik2Sx64PTXzEVEcu6d6X2wqvhhAkd5NypYgRZpQcfPtkcp
WhdY9NAQgFKVOxKa6mdrjhXHorRi5ptc2TijPwc0mU0Wh1YOfFi+AiwOV6CefLrGjtUA3Guah641
5hFrjV6L9aoBD+IGCREsHTIAr2Q4/qiGUmzBSTT3kJqfnGLSXyZS0TOJGB3UNcffPHx3KOykcuWl
Bpl7STILtIuBAkZzjOucHN1BPgrUna+ThGCoEGutFvELn8RjoJDpDK1DH0lZVB6G8eQLWg6M3DB8
Baj70sQBzjdP5ehAXGMJRnyo02mbz8BM+PZBng43Q4etqxtV+EjzAAX7gDGd1UaxdP4cIzoNiQg+
iwnmisEFoiCCooeB38OmDOvXz4yApdjwzLkUttr+Hvb1igTPYJ2S0b4SneZcGWaQbpLJctaSbvsu
s4Hr5aPXn6o6b0n74pSJwhCkOUCBY6vrcMAq2hUnt02sF1ZSgpNFduRFI2FIono6DL2qrx0/eE60
4RUh8xZVQH4HJdQ/h8tWTdXYnOQocKaseYj94SmKWuKk+CnDvsjX+byyVSJ3gRh06qhwr1tSMi+n
AEFcQvWkUMUdys5A/yQcnBD48xOCLY/VRBg8vRz96GM9XxPiu0fFnd3UXRpfcgJrQAZtW6XG+9Fo
riCRRmdHoN6q+4Hk27kKLjHF1UhDd+xqOE3VO8kopKgQkacnBbg44csTNUzOAvaooZke5291D3pJ
2juCHvv7LjWvydJ1j41N58vFAs2gh7Nan7sgZqLrhBHtDe0nBNPzmaKNYuYsg7WdJxo3Jd68DXJk
jG3aj9w1NBhhU3cj+aU2vRueZI5ex9Ltj6pxCArrUUxbqR691oWgRUHeguYEz40dT6cQuAxxC6Cd
FuGkR425YVH5LfcRfHZ0gx9LS/sxMOSFXuB+C7yrKr/rzKl6qQRp73HXPbUBfOlsMq0XUfvo9lWP
U48oGwJ/OSMtZcNyfNQCBspTFRdbJ/a156yz6OSbMZkWc0/Tqpr9AqHGUwJPO5y56/Nkp7Eo/oII
ez7n2+zg20j8lqVOZ9SYswrfQE7P68vNsAWTiUsrwW5GjtS2FF62GUOdI/689DPM4r3lNRxLFEIl
P08jy8YNeSTNW4BednWhYVPdIypHlORUw/azbKhyLWBgMEDIMfpj25KeGQ0ScHIY7CYfFkpJZbZb
vmxt690FkUQnBtD7cTCaYoWt+aYHYI2ohvOQiUt2N83T8Spxvy3vjtvSXs6RzNzbA3jE3qEIXPSx
tHagws2dIHeGsyF79DbL8bpLG5NV3dyorYKEwYXTW0+o2AGRE1BIy8W47iLNOyLHkzQY8U3hyZvX
LKjsyDOoEnpQ/hDsdOISV66ZE7yjSnIauri8QQ48bnWkl+esvm212LnPYqboXu9fG2YPk9D72s7p
h3Bi4nXRYt8dXJKokmCOI8EJaxb9XcLY4bBMYhGsHdvmLtDUbTev8NqkeTZUeUXFVb+ZNemHmEaQ
bTcFKzWAu62ThU94Dhnvq/BE/xAn1uCJUzfCzEnGCnY/zp0DPBMShpziNcQzppMs1AeocBrpYZPA
S4n7uB6/eBZJYAioifBUqxR/4H6YJJinlPZlNZN7HJDvVugz9ZTxbioibS2M1r4dWolfr24YRVFF
RXf1Y2CGoFNaqEnShaIjm9kRUz9YMLW+WnNcHkoemkFDQRXmFelp+SpMIqnPrsVo3phUfqNoF6xU
lVw1XWf//L4PU6yd6EhC/QkBBLss9n+eqlF6FuuJj7UBu4OhbykdOH8XyGEsNEA1I2WohvwqbI/J
QzDSHR9SddIjgaw6qYF7OiCklq8IzcfqGIOj7mNZwwl3X90pz+7rwEnvRaDu5h46sRPVVd424bH3
Y96H0niQuiVfIn3Vj0V8G6Z3WlQkN2LC0Zdnk3eV2P1hqmsL8CFyGqjU8gGHSMcACodaDkRhtXzL
Pw9vDIBRMCOZ4STyOJEcTP64Og6ZnZJz2W4tY4hvlv8SFJW9B70cip4NGlrFux497k5NPXlfXl0d
B8JJNwHuI0ST49Wyzqia8FBWWnNhWsaaS4c/5xSRfbRb5oayk/GTAdSJKBWeBKkfS8XmmFoAwayn
czGW1Saxw3yP39Ey2/41bQjyikcbAYHU5F5qaM+JqIZF50F0LYfZeFLEWfESl9VtIOLsxS+7XWKg
mq+T1HrK6gzsBGni685AX4RV9QUXQbFpbCY4ReDfJQEDnqWjZAcBM9sIxRHKLBYG0KetKNSPI2dm
9khodSmxfFIkgl/FZlkByy+JtbW9qTuUCZKYNWLSYnxqZWTCvXNu8YToi3QfEdK1FoKtNjrrXiG5
ODB6TQ+z4Z0QGYNse33asgjo4ftr/n2U95ce3DwSL0yVsP1AFYw2HRxhxaTCF27w3LnRVoyufui8
+skNfOPiVJY141c87zRk6s4QeXLdivaj18hudPy4ulcmbb4gAETeMk2mQ/MxJgoLjTfdL0c2nFEx
Ydtkh492D2R/oFMUJwHo+cSqLz+XbZ5nnsbOfw6CIXohD09hj/c5rXbwS8c5EMvoO5aaOKqOBQdv
lhMIiNuA8Rtw2rQ5dIi9zkZmXCoLWnpDNnYUSnmAV/CDFpx+TnAjbFucO5t2niKkrKYyDy+XY/o0
PKfIorEvHzliajNq1ZFXelC3a2Q0dNiDMQHeq4786KgsVZyLjV2Y49Xnb2+RER36nIlAIOoYthyC
zJL14Jr2/HSVQdGgDaHr9yoN41MpyhfSHOJj2KQfvJr4ASlRv5KpYZ4b16ufPfrNW6UpdO2SWkAX
fb7VzZQ8an90HtzuNp8rvloF4qT58c4Z2uTeLyaYI+43R+oEXlRdd+fFRbvViuSbj2P1njM/00FL
z/eQSTivlhWRmQmEglIfmNM4IwgMWZCXN3beJu2a6Yy8ENbGFAOHmYqvdlB9RAmRZ4A9UXKPulQr
1RXtWTSZfZX2+tkYSJbF1Nd++Ix6izj/YWWN9wJ6mLVS6n73Rv15njjslAc4sEjqO8KFQNFdECJJ
1lW8USVK843RcibAaQ0gA/zG2phnglhrsgv8Y2QTIIZoyvYoU/XcCh7DpjAPsNk9tGGZe0a4BT+j
zf0XcGIIlu0o/qILrTgFBnQgKYxim0kx65Vs0DNVUl3oo6ebQmeAz+8gvVdB++jPYBXZFsbWVqa8
ajGJ7Fw7vPdat6B/CNVCFFp0NeTfdZmwJI4H2gyfX2Lfg36LRgRvUCSfLKbnZ6vGBzHFJR7gvrkk
MpQ3eZdAJCu16Wfp0WpIRJeRHb4nuqQiLvf4WSGX0mk65jzNgzDRgwrdTF7NwacVlRfZhVDm6QVe
AW1OKmeW5xs5uz+GSFy5fe0wNscakmVMyxDtPOge9pAKIemjH+glFFP6Xb2MbAQslXddRjhS5muy
KMqrMsONwNLUea5QkW5cmykjOKjk4E1ogsBOf9i+R0TR0m9xY/tqyfUzE8ScoFX1PGPBUiYPeiL8
BzvC6BqzJirb7FVzMnWJZ7i/iafDipk0RxZ9fkuI6lDE/rRty1ADMsMPYlk+pV0ZYYKpiIMpSFJW
uqkukskXIKQCZcjShAjz92yRE/YOTI0hyM+2KKxDlbbibPl7fRTEPMzdR47PFrNiEE1zYU986dDW
QFE6RXkrxSGxhH7j2MHzxAgVBhRZSgbeAzzMYCs0IR4z1EYk0jfTS5QFIBjYFvwNa0cVaSg+O8Q3
QVQi2eysHdN84y1LaMeKQr8ao/5tmnWIgwWfLHI066S8Tj7iYHnvkWdugQZjxneE9qwG7xQxcL+X
ol4js8de1fbmHWd6GNpVznS96BJAXfIU4sLiey5IHmgrcxuyU+kKhWqnOGZLqW0Eibep2iq7N70g
vQmKFs9Lmr923+i3qUuOIOOzDwMRFFtLUTkXmgNQGftKOxoM5DZQEom9RG+8C2b3X+w5FTwQyRkp
a81tFEfRPSeGD8oxjPwd6c1ESRzyLL8IeplnZ+7CpWb2A76rzZFnMDYqH++XQeXUJ8F1nldvjF6G
K23wGJZPW9gH05Ea0oYFLt0jOebqiA9drcrpQJOAoUTN9LyVhdwvLWRI/FspdCaBOcDVvldy7+We
WldVFq8TVVZfh6RGRxMXz6HoXmsGtitHmtlt6mvJBfObu55ZWPZHRKRIyemtYtZIbEljNYC88u45
bbvbWO/Q5c7Xch2Cr6Xykz2azZaDYs5JmsBGrdIfQlUZT8iBCM9gngfXrtgxV/eOrRFHaxqX5ZOX
n7Kc6HqSktHHWXdzmgHaSmaQUfsOFfBm1HBkiEnnbcLOUqNL4TVgeAwcp0IgRf+gpZGVGlCvRJND
DZHOvU3vZktzZAbfwmCYk277wu/3WOHAM6OPT2PUMeGdow35hvFai0NDEF3SVu71VJiS9FzxYJC2
g/UDMq7Wei9NAAWgLYkxmlhE49flXOWBb/QhtgAUyM6J6jfnJXHuf31V/xV9r34GC3b/+m+uf63q
sU2iuP/b1X89VgX//nt+zP/b5q+P+Ncl+crKq/rR/8et9t+r6/fie/f3jf6yZ/76z2e3ee/f/3Jl
WxJMMt6J7+14/70Teb88C17HvOX/9M5/fF/28jjW3//842slyn7eW5RU5R8/7zp++/OP4Ldgvnnv
P++an/6ff/zvMqry979t/h293J9/mPY/GYMbhh/4vm55hs6Ohu/zPYbxT9fFARIEJiqdz3tKjhHx
n39o9j/xLzrwD11H103bNkhv7CpYLNxn+P/UbfMvj/u/L/svH9+vj/MfpShuK0ys3Z9/IIP64x/1
Z37k/Lp83bd1/obn67ZtE50beNz/WxDjWNq2wKO78xyV07ayO1hEiLZzrQKkKgBUp7aPZBaoInfk
X3LLRlHMYKOsWRk4Bak/joBp2M/WPIIlinMtkI7VrcFihZuW/9Ss8PIQdlarkFyHjcYxhLUUVKhu
6LJTZXXxGXrfdzVow9bXbH7k7hT2qII5KnjQQTaN++gSXXH69V/BWm9TQsxe6X5Sn2zs1QQdOjWU
zc/LktPGz5vBAbW0k5WBHtsaT40U42lwRnOrJfnX1LacE7lczimm1K0gzjgacJsB+QBySa9xVyZ1
ZJyiEpAeVWYqe7Ly9BgEUjvtY9w5PFlr2hFNkUAD7C499jsgI8WNWyljRwNmhGYQeCNFEY56jg03
o56hGrSC21GRyIKGhRIotz/QTVF7cahsywpoS6pu/Vh/H0Rx0wwuhAxxiXrzGe4QPuO4YWpgARSs
4xg+Q/UlcwhDjELiuAi/0rHvkBfm4IjNh+pLkFpIQqlDV01OIp9VaRBT7Pxa2s0OJemmS/VXS47D
NvK7jYquerrrXd2Uq48RUsKqDuInjhToAJQP8IAMGM0sr8Mawn+mYIaPspz29eh+lL6Ua52fFrzA
SUcmEq0jHY4Uqe8bzbdIjnA8sa5FVpLBFX0UBeWjWeETyxyUaLBt16aiQz6F+Y6+VLmRRnMXAgLa
9DjMjo1bERA5bXUWSttssq7juHzS3OZEgJ61hrezIn1y5xnJDwlIZBPpMGCRNcOpgJGLZrB4tjuQ
ekPMqrd4ahz5KggH3EYBn4416+31YzCmt1KNt6ZLPDmyOgbFVpGzbs1viqi4CYvsO+zAd0TUF7AM
V8q1n3VPZ/bGq3SD6WoMy3jTCORptTrJGHFyYLYYLbUrT2HN0fLqVLUtk76gJEcNpUBDoAsuhIt0
sMuxgljlBJbsWuAQLGos4lFpQa7DeaADjMoh5ywqvGuzFSR35BEpCckXeCR0p+0GIYruf3FJR7lz
801NpRE0w0fj5neIwYNtXuHinQIPhUjOjGJm8w0MZSHmx5PJmzVNpJlLJBSMoDN/ep1ILM1GNiij
V4EdYx+Xurc3K2c+OTLIju1jDUR4ylz1JHWsQXzx3DLMNlqrk3ArSUbtym56rCHywIo9aOMw3YUp
4CW8hOCobQQuNKfLAno1r8n6SEV5lerucO0jfMXjLspz1PAfXFLUlLq4CxkVy5EmTZwjhyY+095E
Mvpw03zaeXUCWn1sHlhrCAgCP5Jcew5NvQPYV3Rn19jVAKp2sUtoJtYwWum+vnNYcqxDhn/MxzDb
RvqDEaUxKCEsjaP/xUls8yGAg+uPubNBQn/QLVQ2qWhYZUv9xbWjj9FqEooAwuhQ08u9rWj7dB35
YyKPt1bK9ydrs3qvLHdYxUH9YuZ8NtIxK8ATSbifnztAHRs53SDIpwnoPuk6kV92KhFfmRcmi/m1
boQPjkhzWL8IPuWDgZcG/V00rvysbW9YV2ZXCHd2ekgGmTnkbz3NDfIo82+1SI/MW6xT0DInnrxG
7UqLeTqOafO1DMZNkORYQ/AqjwOzLbNMfZQy2iGjxHqaHCb3VklUhxP39b63Vbvz+WUmvAl8kSlg
fGoWzzSfPFgurzH+qc5tD3J2jDojB9yQeRH4TxA4pJOuDV39CGLwc6E9Ee0Vj83t5PNDaVJ56sVt
7O5ErJkHVYdzTqUTXgNXZsl0nY+ZBgRytK61HxqjwGvPPUP0AZVtaLTva+/Yk0g+a1b0my7BuJxX
6a4IB4UmpmkfxzknZ0JN8D0wHx2CxL8Cv8eBhZj9zishL6VOdo/0DW8iSsdjXUeP5Oeo+1A7F1XR
vQfA/Le9ztfdULhfCKBmJemYV1PZtV860tE2mQbXozX1/Dkh29rSkKvStMLZM7gDKRhIp6qg7q7D
tmpYMzbue5/KSzYWFvIBVW6ZNZGhY6u3Ca/eSsY1dsUCykpllXdt1uM4s0wknhGOsspsD5no0wcM
lcl1bmbXZEWAXjfscEOcWHGhrwnxVXBOBI02bg0xoDVreu1MWxjyuLQuZs9kvjHqnZl4KItjsGXG
UGHUMsW1sL3m4NX9HkVcuJ4K0ImiI3sMr3K7rjlxInEm/VJKYZKQ4K9F5KBwIwB7ZxcGZ049+ZJP
0tza4/TmZESnjWp8RwwROzz5yoRu+VuR9bOW+Wvt8rfSJaCqQphi2wF1FfoV86+li8k5OXUz66YL
Y3cT1So6Akh500OemtmlG88PMU77X+NuuBEzW7MNLeYyc6OqquG+pDoO1Lp8DjI/PYc5jebBhPAs
zOkraHu5GkJTrjqn/aIQWWcyfZau9zUQtAs57n63+1FcBl9EO+bcmw4sAt9hXGBUKStsieuiiYJN
BI/xFkac2kvoEOuCrulRkja36r1pvI8sbbwPbVq+CNPIo3cahfQXXZ9hAMX9z2+WqxtzFPRvlZ6h
g+W2DZAPvFV4zIy/VXoksVfgceUHAw/OJVN5LKLgrqNTDn6BEi8UOFUJLkOG2IcQbJR2N1XVY1Tk
t2SDvk/dPPW3AbZaaLYb1jyjWazNpidlTxjAEupuI4KuAZWOLh6zK9CQXcQowfCM7MZIcvSPVbgp
GmaiPjwqjaXKPnXar0HQny0HCISTI5Ohsy/WMoErmZsPsk/vaWjAKNbfOdiQZ9K0T9lAiSCm5MHC
zWRHl8AbLIqp8StT/mTvKXENCupWZZykeqE+BGNhdAxuQ0iK4xEgOsTaruVg4ZkxeVlmfPEH63py
G+vYkumsm+3O7C2X8FP1jf6EfhJN8wRtCAVPg16usL2O5RvRJSF1l98wwpAvtaSGCNPh+4ifJggh
P7eRfkuTaD9lebu1Z/tAKOIL8hh3ZXRgS6u0fqvED93C3Mk7jQE0ow8b3Psl9htXW6eG+ho6zjem
nB5KEuNJDTDzkV/fpyK5ijPrq1kBkkF+MjBYC4azBZv4unI7Mq4FjVIJJ87AvZ8m14j+USV1EIyK
WNUz0hK82/LfIMzhhGrtSOwvdsflts9t6ong7rDMr5Y9jOCpKJ0F3pyWwME9Da5c7ZVKx42JHRfi
YsNauJn361bINHH4fiw7W57U55OY78yBZF7S8ua35/F50Y3y29HrxuPyqM8/VxegfEbNkHwTeGmf
f6M3OHQ1LXqxZctfu162Yf2N8Y/Yh2p5ocsT+rwYKCibuht9vp7lsW7Oil0Gro8iIa+vLfI/esPV
DhVo/msZqep6uf3zatc/5Bikj8u15fZli+VqYdq3JCPonGnZz3LTr836ALYTLJbTr9unyMNCRMfq
PJpVexo88w3qqr3We4NObqMA/TT9mi74JYTmdyANnXhvmXzvDInRwQi6TY6wYfT2+kOEnmRrgHdx
Q4gUfYg4RGbukdBAg9OSOky53OpBLleyID8EEdyG3uFBEnzaUjFHtXFPFka7h+NikGc7pmvyCV6L
AUaiiV0f7MFG6zKKnNLfgsmrV7k1A49awtyMs2NHNmiakhC9sEdbwqlcTIxHakPRvZYEO+S0SzJ4
aGljE6GqhTYx8AA2jIodlPYRLAjhsnlX7ULs0jaZphuHoMdUPjl2kW/IYLijVXVlNuIHcFZ00C9M
MvodHISMWnrrdxG5KAma+Lq3n3NIqfjJboXW5PtQJ+5k0GFo5Ux6fM3EyxaL2w6xdsIaZlUZ3hzL
KT76lhUptHjqg1sIDHe6RfZb1BDvoUsAga6t/XCL+zEAHR2UPlXpjObNDUNtzaR4UG5Rb+ohnLZI
Hom6iyFItQ56QNKPrDgsME7Oh4VCWyVa8eZhIKC8AK5p9RxCPJI+brG1gCwjZcmpX5M4Mc5TdSqE
xOwpzdc5x7GvYTl3AMTacnjSvGRuabcbW7dfk4KC3QNxShg06eZaJ5kiVNEXJBq8xajCiKI2mo2p
wckKpfVhTMG1KaOdPaAImlRMLqH1ocfGDePWBhoPvHlIDalbfzRZTV6hOQM205K8SP8BCarxkDRP
IeERb12q3myCghsvIzmlgyxZhMAkvZZ8sspDsQrCxN/BDoXqE2j3blSXb24FyrGBOUMBJO2NGy3I
duCBDgb6Ux2246a49NN8lAzRtqoQgq1syZJEOMiMPBT1BfnDm2mPqBSIecf7/2Mye4RwIqRxR1YB
JpFD3yMLsThqWwmJ8q1bPdasRBNFyMrgPRl2gVbJ7wlM7Po3RWZFFmmPjDeJ3MiRjBU93G7bGL/X
HTyhTFqKcRbhksYE+sdxLmRYERxErB3UpyHBi8gPjSbFUyO3adXJTV0OPbb0qd3oTfLGqc7adSq6
Hx3D2SVD8DqF5k2Ea56MXzrGZZOVO2PErQlqH8Znw0Q4iegQkvIaFPpTQpqrQIIXCSs7hYpTaVIN
t3jwvyBLLW98XO1l6X0BpFs3to3YEQq42TIqzZlNVjfMRbOj5ZExRp2+zYB4bypkfzuAP7bJVGOC
dLwaOrtYlwOdzsg3D1G9rshJXtFm+2CZBJI0rvAuh+QqTS1JUFlsix1y37MuJjj55bdYhMVWkYy0
aQvRb1KTWXPkEP7iKfktGixKsiphzEIVvvJkchohdSO0nVnkaf2DefD9OBxyMeLWGcjcijT/nYyH
K5T58qDo+NKrQDaVBRLFBd6a0Ca9ru7CUz4nyDotHvPl0vJf55jWUXMO5IrKU5yQ2lP61mveuG9u
bAHgzqZwXwzdKcH/QFPWUNXJnLtGWoUmKoAjg5y95uLn/cvF5a5ly+XSsvnnlsv1X9t83rjc/2vz
bPlDv/bx+fBo+GhHV2xTovhOy3/CNzBTVV1Snj4vZuP0l7uWrawUlO/6twf8h1tLwmXpMs9/4beH
/c8e+9sDCvyQRzQfK4No+ZNP6jS2bcmzRPtIWOR8vZ5K/tJy/7Dculz8tf3n/X/f9Neu/v+bL/cs
f+7ve/u313/768ve/93Df92mOm+nap8IXMyGp3j+LyFyadqG8+v77aLRER+1Wm6dwjqfCC4ncIes
0N4Y2pPS4u60XBKN05665T8nAVexXFxuXO42cts1tn97DIU4W/7aaHlMvdy4XPy14+XS3+/+bZ+/
/Y1/+4eXGzHoU7zZynCM7a+nu1z6+42fu1aThkhgp0bjKMriQdDb/j9EnVlT5EyWRH+RzLSH9KrM
VK6QQBbri6yAIrTvS0i/fo7omemHxii6Fr5EKd247n58Q/vXm5jLbusYM9aIrH1SHJ+2up1DEap6
7rTmZfDAxZbSs+7ykbonXzsDnYPiWNnxRpCKqHp8fJhZgu4rr1nGCMxYJPzBt7f6Z6/UrqK+OjAW
jkOpmEFbDh/FYjwjkty7cPxC2RMzqyi0DZrC2hPUIAycwjNihIbg+5BVeXNiFfA+ea0Ke9MyV2LL
Hy+192uVpWslK8jKQAnqYDuqqP8xOrM7DfT6khPYqH7mbOCjjdLzAK4dgHsCCtZGXZx9h0gPOOFg
kNw2x3UhaUTVRyTICUUFpT6N4AiTmIjQc0rozMp2slVM6BqNlvq6bOniXN9IicW+H1GxJFz8oYl2
qfdl61jKMtHs4xFjn92In3G0cItb+XooPCbTX8s1k80s8XTVES46vfcTtsQki+38EDW4q32ATim7
3ANmjFf63M78taU1bt2MyhP5aAO+zcbpI+fxve0m/NDKekHaNtiQtvQ41ZEKMN43sJqGa2HCmffJ
eQW4LE5DxVOqF8a/SsckQYFu7OpfVef7YeT7/yx/+Orj6MFiaWfG8mLFOPK02HV2uuO7kAQ469o9
X3IogU50HSdhwdBDjHPXJKngsTJ+uD42J7jw9snDTBA4OmoXLel8L5hWB9K4G6cytqzJN74u7KNe
6Q89Y9Oe8GLB6aAjfJt60LgUNhJKCs6tbPV9xkHDJFZzBp0GG5SEgam7eybKe36vhfxocU7p0o09
xdYG4BJOHDFEpxZfF0+e1tqx2F02S0aVTFsDme4sme+N0YX/FyNODkW9z3kZTTRdPC2si4uRjK9P
kra+JENxKcpSBlmnKHL1EmJXko1JpGaGUjfHvFmYKY/M7Fufke5M/Cqs51jlME4GBPhRAl7R2ukK
pTwgzCwdGQTsI+6zZ1WN1qnLo7DOO+S/RdWscTzgMzN8RU3bUpTl7uYEoIE9fS7xcNZS7UFg4buU
urb1aqTRplvcMOn6x8WseM5zaA9qs6YpR+f/XHoizxVXfRqlxSMEdAyW+l3+nQFxAq1KWAV8QbqR
xXdVOf/q1oVF0smrdJ0nlUFJoOpEQ30nExwV7LDtLL7P3cjZGmV8cDCwbF2kV/r9ok0qWpaoWb+B
to8t6WoSvqZfiJaNOYOMNQtMqCNPoAK3ITwOW88FiJZlr8RUPRDQuA5Rah4Mzb3iTp2uDQkq+ls9
AtQbz830g0agbb0g3kfT3huDe64kGwvene1WpZSQeIzcAZaSjg2oZW/QVlnEMe3tcJqRHOgHzryx
Ds0487djw5aGEcTc2rn36VLyxg54IQfuHG0Z0a7XIZr7VvUW56TlrfeB08mWAz2Ycs/g0uBIsYic
UUxO4WIn/dForlHjpFtjmeFDY1PwdAViYkASxs0LbzznrurnQACIkdbVzBTPW3TEtepaBVj9ZgWO
LjDTSuQJEyXGrFs7pErc3WRMvtanP7QDxUr8LYAS6EOLuXI7lR5jbqCIeymvJ/6MQWK2isFIWq39
mrcOap79WERpdA8fFhcxbtqtvkZtGN7GS84Pqm+8k1n4pNWcZt7RVtfuWvB1QV3TTzZJKzQhv+ZU
XaB9J0U4T1G+W+MfNqMhKR8qhbqKSA2MjXnLQ3Wf0nx9mN2Y/ReFG8csnh6X0cXdKbUyTO3B3g6o
goHtd9yIF1ttjBOBY/3ASZYH6HTGnJ/ua5C/wVAmr5rFBoSoMOCWpyEh08uMPW7xXBCC6fUEWZzl
WzT34pTQ4B0BG4fzTmNVoR14jH2oWQ4PXp68UxAFKb7XqI2bwWKyDNoUVLreQE5K8Fh9c0jnBomI
OPBeSA3jQ2VGW73kJGQ5MNZ8TGOYJTcVaCvwEHF1ZSAcTw4+XgKX/CA96d90k9Yp/WFI8i7MHGhk
bm+dFvttWeybobvHhClySwaJ9qe6Kd5E9Z3qJGudKf/Tm9ETEAotcGSjhdhStYBiQth6fZbe+Ti6
5VSHFS47QDr6zg4GVw1BpXI4VHSZ2PnSHqOiCKzB+bRE1kIM67VNPiTouObzIgvgqqqT+6KGRjAS
6SCbPW4iTaIEK5+Xi0JzYYL1kog1eKK69Fy43neUGPPB82DnDoncuo3WHSnjoWCkIqU02OXeLmiu
sHNKr+WzLiv7lM/yEpmgc9R6wyeZTBDYdg8upij0Nyx+sOvh41c2DZ5xfDBTbli1Zr4kDhtLVWmw
zHmGmRqiGkQVuF2G/QRL55ylVbslC4ybDjctWD2YjGlPzrO3mWpi64nUjXMs0RcMp1Vk8SloTEz9
qrXGbekUdUOV3HPwf4/zNr0sIig0Q51MHYxmUYDAHl9pgIeMUnTRjcXKHTIs2IYp+tRNEzoNmfcx
MQNNQtps6OvciKwAS+TzTTta9kgg/Zo5/2IlwABkkxd0hoNFzC4ZFCL3COlpFwkW+GURfWWDGVo1
oZShQdSs7IX5Ctp40HgAckrXMIPiyBauuWr2CDhshBTTEkViAQt2n2Kdo2KhCrcP1nkC2K+J99FA
yHpw05Om6/yHGSUVE5px4CWPwswEdVA73jn3vVsx8S+WuA8L7oVBwZKoi9BiY85ms9/iPWz8b3iK
AcGu6qG1jHhHnZ5NeeR6l3W8ozN7z3K1prAw5PyvPNpfHWr0jAkK7ljR+EtzLqvKKUToHfeIb8mm
Xjo6eoiobAf3fULOvlRd82ehYmuLK+2LZeb7iJjTlk25tZroQa8ND0Fb4H3OC+MkSqo87C4qNjkw
WYRiOmVJWO4G9ajSjBC9R9MMZP6Z53lP7V7zneU58CFkWzsZmXn7pYEpw5agr9xj4SAnR1qY++OL
bGNYFMkaSa3MJ0HTRDk02LwWlZ6rji4p3Esa0Q0CgKM50B+Xg4eijUVfxAskLmzQ/eQeuZqfh4kO
NEOb5JZc7P1gtoJwc37O7KrfihqveWxPoIJL/Y8PTHFrJBauWYgfy8R8ZcBXMRYeK+MIOcVQw9nJ
0mlrucIJDNN7M3Q+wac3B0OWqx1TqR+kk3ZoGwA07IXYgbO+ijFjkH5KK8g0bDviWVDgU6ymKvuQ
xvmNuBAWDP3DI7+Op6vp9okIB0kanGe1vW3KXZJbI2Z9jO08/VKZypD0OlpolLzq2r2Ife0Q29pX
Ljw8sxFnnXVJwql8xukH32JDkXKygSpf72f1CKAv2XQ1/d26azhby5ew7NtyW/bGTdfEcBSErwQe
iE3Rxv2uDGE2Ffn4UVlkpYHcAjWR7TY7kfShaIwFXlB2MwKOpDu49627JsbMP9ZMP6TyTbwPrn2W
dqUF5jCeWlZL9LDOD9yOm/Ow+ghKa6mDsaU/VlHruCk+uPwGflopd5IJMKSl1BocmZhmG/UNxIEW
25kmVNcgRd2hve1obDr58gMC/s3K1ybnxTslSw4gx9RDd+hoc7OeKVvBEaH2kkNn6Jr0EZGlCFjf
Q54Gg5mySUT7X8NERn3loVPtY6iwOG8YNThMBHndnO2pGfHOj2/gYB4U5L2dWG+gU19fndR8zGgL
OAMeuml+dylnF3xfWnNcmva4lx12nUuAcFpCAKQFJhWCRFfyQ0RnC3c/DTM3mRlVaVmHT8rGmken
TrcC8DpOciTHk6H6m4OLDmbIyzuX/7YNfrqn1k6us9k+0cMybgbcd6dm2hUmXPO2WPIwl5hM4Nis
A+JP3dkvlUBvMl/gptk7Mj8EOlp3M1niNYqLz9mlHnyoby0Uvp1W53+lJx4GuklATIBFYS6a1Tvd
yXJrUpJWLeM9vlMVCIqnwzEf9q7sll0+3Us1fzcmcrcjtLfMNV4ip3tlHC9N5kYloI7oHjUoCQra
lpxOSuUZu2x23L0lXyq/bLjKqZf2iRd62qPmm27YYVlqjVdECcFCb7S2rOPvkp7ZcB4UGHXoLVvj
kjICce1gc1FAnEAY3FXxIh+TieBeOajQFpW5euBDcjvFaZr7xzIf3oYlHeGsrY1R+bfyraehZYnX
GjNykO+/+kgEJU1YP7iagnkuNhbFHUHZ2x+WPb0Kt99R6AXD7qHPbSi6SQnfw1juDM1U+3QcrzpR
62BqLKD4BE8zMTqB+0h1h8OcBvUEzGaO6WKXeYJSqfL3Tx+m1hNhYqbHAQDhRpXFeDBm7CmZ1nah
i5Vg5xPQADlHcGQ+GGTvixhCnz+dQKgd1TQmG8Oe8p1bTY8lpIiL9kmj7HSXZiGItuUEVcHeNd3w
xWEVP6il7c3MIIUn/Yc0zdENFgm3W6ciAn9TbCNjNPmxyod/nWqbsNUwQ7fjoLBR8+iJ0/isRBo6
wEXCwV+xrqXDOOF2z/3AshTSL+wnMPOR/tbFCtlOo01lwiGCxoX7Kuq7uzRn+246j3PRqK1mexGP
Z651nNur16Y+UChI0yI74UNskG71BkMwlp5lNDQ7AATcF61IcJZD9gScfUFxIDzNPLw2zYY1xu6k
seddT98AMDG2B5PrmnunP2D2Z03RZcXWiY0/vQ2tEVbXe0lt91Y4B23U7myZfGMP+nSEDx9OK59g
IHGLG1VIW4OhpRVQIcDCQjI9DWDDIHkApWOsduBSHBN3+Y7jZt81frFNNB2oCoIkDDX83KrG+Gf0
uHbAGu/cWqCdFlS7eyl1xf7wyvqaK5vo2nBnauuSG/PqbjDJbw2xocK5t9+qlBUzq4OfYrEOtdAI
KFs9XvBk3OA84WTdR5ygebIMy5gGSEdEVhNw6zIfqPldLg6pi3QetO2Y9ufMJGbLsZ+FUHmcoV9t
pwmZKVk91nGEe6hffX5WBSgdw+wO1y7yfqVnu0Eitq77itJb3qWeknl2jA2SDPdvE9ZpVj6U1fJh
usw1TTdzDvhhEdxe5oxdle2sErVBO8vAFWvOuJY7YtpmwhBa6VSENpl1JGxdbx29EPs1dE+IaIoO
Vv7HrnJwdmzQLdH6T1J/k9VTm2pYOVjiMLdZ3wIHF0d7Volg2iG1jV9JwSFmBkLCPbMjVTLcMwh4
nOzURztY+ZbE82sm678qe8Kfdk/67msxB0wdo6CZkcwGqBfy5IW4tY1rroWKmKWSEbo+3iQP98hu
zMie8K9VkTraL6rO3ijdIa47s/Ncxn2WzPSI2km3JYr7iHLnGJO5tdpx2RicX3BM9I8FOhgTL9eR
Ff1F78k49Jk30R1HJR6LqT6CGYAoo99HHB0xfsonXB+wlHFFjM6C+6XIoI1SZJSQB+E3sJKkWZMn
iBiDeHxbepfXbOnnrV1S3UFYiGgx78DShdg2WuKbbcYOiYJToemcRKsdVLU8FFP/lerAx0RznA3c
OZjpTzFdZwgu+3G9izuDn+yLog0tI7p6YMmojjW/0PHrzVz9zC4Yx3GsLtDo0EQQ78M0b+6gT1M/
bQS1Xb+0XYK3gxgUB146Z96SxhjZZiLM9bRn40Tb6R7ufh1ho3oU0fJqSg7ZLTudadJANREcVeNu
Kc19azh/JpKlgT0kLETNiiJjLSjThaDYyt9KpuWmS1z87YLNqDEL/uSPvcwJoEAi5ItWhVJ1X0My
v0IhIyrYM9EBKaOlroTeDCa/qAgQp3OfAAAwnqvFBym/fiAFZPznM9Z3+ike/JtBWjC0pE8425uN
6ZAaDB5K88hRx7g0+6w9sAQ4UHHQnOIYZR9cNYfcCpmIux5f5LVh2+pOAm2iMP1DVFHZ7KBsHSDx
Hz3eFDjiCtIi5CS5ymQDQi9fFK6LRtyacfE2tMFD5uIJRBOgcRqSElGucff8rzpZPgJNS8KL7Pg0
o+hpuGtTfxVwfv8vF2Vu/Za8cxuJGNqMNizA35F2olXKKcjttFnJn6scYxu5sGrbOOPnWin4IKjs
bhzVYddRMsVreyihS9tpK0llmXQG8z2OyPEJaTrmrfiAv9cBxRTGvU0CEMRL0ExmRUcNwPucYZcp
AVJB0iQHjeUfbpOSnVBJoldv3e6oD/OzdIflwV3WpsJLT7kYPXxzfJhtedIp82YJx1K0IgvcYE8i
dDRu2pktsa10xGbN7qipBuo4Yd3aVFOuQh/y8qmh5eyEE9hlqTY3gakPF0ZbRD/Vszps2f1oKU9Q
I6nfJd0Wp9jwhhUg0ZfslwRZMtA9eBqIrGXo5iTKZ0pMeviQvQ6cSM+x7VCnzUn0T+6Nb0nKY0ZC
AvQgCG6TFD4UnG21ZR+7MzzjeSEILUpq4AfjzZuaLc20254fwd5REHnWv/v3g8cN+3//rd9fM1G0
J22i620CeD2s2srvBwnKnLVdfVISm4T7HwXDM1hRVPY3J7L736///tZu/UOmnyR7t0apNQV8D648
zLuGvysP1MwhXK2KmPr/z36/VhjOsVGm2Ht2zWYjyWGv6T7fTdPRygjK8D+f/X4NVrNF3acjgsRK
VjyFzRVO1idV1pG27ZLgof23S0gP8q4IDJ8Kr0E01FsnDQl0m0LafvhsqphgDrCuk+wNCDS9E+1p
65vY0Tn3Yz2Vd8rzuTXmWIPTTr+RcCKH5OPbSCv+Uqc980zhrq+KtXK7CYepgPBk/nNUHW/b+syO
Fjstmehtn1lUbcYfvIDPXTzfZEyftV5K9iDinyOx1QDDepGium2qWLvZy33RWg+glNixxC/wBK6G
P9761r1YevmNg48/nGDJ9Et8tpw94LVtDc9EIqwPQlYLOzZ1y8zyHLcTfleuOr9S7/7i+rtRJ5eT
psa1aYZLniwZb1hEZ60DUe23D7VM7qld5uSK/2wZnKdBJn/iPt8qoVEOzj64Z5uwJ02zQZIgBg7S
niXmU6ePD6mD3NuN5ymiN7fnZdvJKYo38X07AcNn20ZRTdn8GIN173XJCb4UROwivssMAsEJQJcg
meX3BCkpHstytxjtW4LUpOhz0SGm+KpB7aeqiCoUJveGRnTx3g0RlhXZ6SS7+BCTCD1atvFE1fA1
PhTt6i6N3K+Vx3yZzelfVnvmJq7MP7EWf02Wcyvxf2z6tDfCWDxIJ/tekNdIv1sHjX6ZQJZvxrie
pDRhBgYOtE2zeHdx2sQ8TryNNrXbDgderzU3KiSuSxZrxBpxbTtdyf56oJnYlayplUMStbg65njT
JvNu/d9iZc+tbb7M9k+B7nyoy3hf47lm0WzRDNJw7DbnmLnF5kDjWdyWhumx07hmJ4uKVoX3C8ZL
YEb9uIUaXbK8cuhtShnC8BFwE9d3cc0qKOZ0Bv8/nMv+DG7AP9SzeGe7FVEsdaRGTwMVZhp7JmN0
d4qR9WKZpwz+4ojFNAGbodQRFAKgXZJrQZvZu8rmaimEebGM+eKPJfCfGMQE5WU1e7asazrCljxP
VH2kbzNlGsxb/sE2x+BuipEBcbT5UJb16feX//kaDjt99/vFJGePaTTuP9l4xMC6mx7lPkkF5kjR
jD+2bi47P8lOJdaivRqsS9oU+4bSi4HG3eSiH4q5kpDM05qkB6npXp6Wsn6o2rrf9THDdFOkf5c2
4ROveUlrvChZt3ihlxsnu01usBueVsqi49KlSHCAzEn8Fcee2Nhyre1W29hhf5Ll+kMiYuA2RjDN
DFFxOX7X+PjxmeoQTHVY/E16J4X/4/gt8Vg7uQkeoMDDvvHl88059iugv+3kjtUG2x9Z4EFs/QUP
ybLI5OAZ2cWhEW+TATzdLh4dDgSqGYMqxn/cVOIy2A0GV08kvK8JHSQV7wyaYzZFJXQSBIu/Lcf5
HVDw+KxJ/JIs0nd5gYo1zyxb/vvY8voi2ffkvwPELHy6Fi/bwBlsU9LojI+Ysq7YfBxFi23Wd55Z
HFIsIfpxM43qE/9SGUZx6dNpc8XuiV6CVzSsK4pcuU/trSy/d4t5PM5w2TBPyXDUWd8hwBrcHLhr
+oQpmD4dt6J8xSCREPUPsZ1qx8nSjs4apzcFdZUYLnk/woClD8q6DFQBJYvnntIZqBcbfo1Z52hk
wClJu5s1QF52T9CialKzRBPdMDLGR/b3cOsM49/swe0UqVeTAUWJkw7SaDmkrEygxivdWHhkcybT
dRxLcLODpWaS6OdqDnLH+1fXHsrnkO+mDIEQ2EcKdcN6B1QTVvRCEW8uvMd4sfetBeKOThF495Pz
2fv1M5DpA8IQU5vlbLzpyKx2gSm302k/2c5z/WwkzAtJrH8rp2Rcpbzw1mbmA/6bk6o5Ey686T0d
MQLawttIfJ4ydRwgG0Z93hmQVAcQ/aLGds1SgT7ZWCz/Sme6tS437CYCR2NM38X4LovonztpL7E1
s+yvUxYgBRlXefQLy99FS/FR7OZFf8yl/1JAg+W+1IV2+dcsMvTfiZ2NR9opS/65ljjpEId6H65o
FN1Dgtf2oKyh9pabaM0cdW5B0ZC6NDYLkhKFKmgr60Ji9gjycNM2/H2YAkykj6KDVC2d9LPUyit3
iipdbloq7hBLgjlZjz7i08YAp0ttn8buOfKH8+KSph8LVjqtZOsAcwUPPrmZ+Juc52dV6NsRkvBG
IyEbtEkXNgN17EMiXKTxsG5WSKOcXzsoflo03VJ/eqtaly3TGLL/4QjvP6LHUFGTTLfK6a8jTgmL
9xZ1G/6LbxPf9buQJ+rOr6JHeN5PHKBa9issl6grNEVFbNnsuahBRsyFfGrRVVpWFeDDW+8jakA5
Un9j8m2TKwnYTZHcM5lhW6ejBPxxQkWjmQUa1thzrm2lRuzIBrFTUavV7K2lOS2o4SQKys/UzZ/d
xr9A/b0hDfGy3jGfXpfcOY8gOm1EzR4Ia+GuvSoC04VdLDerpH2YZidcft25VEOYONbfImN2GYYe
YLVHH6VC1IY8hBNWMis3HLmLGhfcmsJqFKJlj9aMuJHoYVb5R99ww6w3+o0/zFC8W3nw3AWN0x5R
CCgIc1McwJlDIR9mfC5Yp3ybnFu3jB9Nwt9W0QzrFDBvrLT9FJkuNl0ld4Wu/RsteFtVzhVF2Oih
9LLPah+tf+NgcxLw10ISsElO6a5GjgltoLrO+fLAW469y8R+t3X4yQ/9RzKlPE9XJAyM1D5zv0pV
ujurmT1Qa7yXVJskZBTZauUipgvI2udp3+ydrmaUyggVTPET8X+eawbOi9n7qjME4olcAxbBj6TG
eRlHnCVpUlv7pjCu1heJLRAwGIVY6I0b6mzWUBKmGyl+Mp+DtT5QHDZeE7ZQTWcZpxhxbEWCMLsN
0V6z1YeNjfZE0O9QKftcsjYFnNWkB7goPM2V+iJGcI0mst/iNovye6DaM9D74q1XiEG8u4PWHEhA
0oIcdETTGLOAtCztRtIq13rL1qD4C7M7LXxMsfFS86dTnuW6Fm+peF0IQT37JkvSeXQPkn1bkCi8
mjxPFt5174nevq0/pKqdSkL4yA8rqGaGG7t45gVbUGRQ/bz2wxHt0YwXYRtfExLtlBDq40CmAmIf
ZeDlZ6sAQWOoqTkZEcCF9bbSpmj/fRa9sgUctprefMrS+beYX6kmf3h2/3WdS+qzQTbm9MpVTZUf
b+48G5+8/IHONfayWachk5LBoZbXleaP7jw6Cj9A20qxiR78RTylaLx4YrRHHRDjxi+B6GbNQTPT
h6Kbr7YJLslqsUSw3WlQqdA02HvhYkl39UhBmWmEvVb88Wptn3faXzoAKZr3EWcH94lYPa+fF8wR
HeIYp+hhUG/Vkn3MfvyNps6KwL90NamjT/K5/cZ9GdcDh73p3PvZx4jDQYJBP2V6yRk+bfCwTJ6I
sNqByi25U/psw8iM7lOHq6WwUbUIHJGGZRcdUswTs49u4ElE9PD11IVBCGaq0w86PcKaRZVMFul7
kn38eBpuPFCrb1lcXPsELxnqA6REj3/fM/CTwLpcth64bTSP1NiaBsXkSUF/Vq5dMsthIXmFN0hN
FstKRRSt/qOtTetLxww49fNeoZQA8YSkW3syhHj4JzX1U5u1904/PhLN2LeDy9nBOCneI7Ilq+PD
djqMU/FnmXg8i7H4YY/wMmnpDyPPvzo2uUxs9XfW6PkoeA0TRjM3t9BJMkQgFQMWXLgz0IbD29Rj
oqPw+RzNH3PqfiRu8zYV7cc4dTB7Z16gLCJOElvikLbRY8OWL07FvzyO07BHMWdf9WHhLIHuXT2r
juP7SLUBqnrI1ucQ06DEkQP/zXQfi+ZVtHk4aChYKetT3+tPecWfsPSBGe87oWs4FBBh6jZ96oEj
24oyyAqJapQ8W4e6fgIYlrHiMzgqlKGYQBFEUflpl/2eEa/bwTt7aAamJ9J2fyrO440j7F0SZc+T
Vh4MWp55i44HklTzrD/SLtQw1/lffoJcJgaSLst9bvEd12UfHYA7hqubW8SY/VL4LfW19Oj/0uqN
bVcYImxiNCFBpYPRTTgYDDYoThR9QSrjhuJ9tUtEZI0UXsdaiBIj0hyp+kmG9Bm6BaYts77ORfKJ
7vAAmvlECdcbscYdW0ZWR4KaBW50KNsTvdEuPyYi51Tp4Aj5V1LgsK3PMYHTLXObTd3P3p+9KTBB
jLWqeTYh1ATNMO8HDIFbZ6GUD3EanwCVscSa7c5/s6L4w5PFp2MY16lm7opJOSuWQgu+dDCl+/Wl
NNr5Nsuu23mRf1QwcXt7FSJm+Wz7PDwZQis/2rcN/zUsus8WJi42bi+o7bTDWNixZfUMWRnNBjce
P7mwY9NZ4dhrkHANybhC+twaxWPtWqceHCbTxqYG8arjDYhUf4EbNG5sr7n9vgvHhavdTNn66+Zr
j+EyG7oznK9d7xhvjZ9r1xbTZKNN3OncxyWOn7vUB/aF/teOa7MIdDYbSQ7fbA+YgrBc05X5zlkQ
GWYHiGdbnucUKhgnO477vcKWRdBcrRh2vfloO8dC/wVgoTv3i8Jm0int3bUV1iwnvSiZ6YTGxMzC
v4GaLZf51EHsxwtp/Cwl+FvOTeZmqa36/PshKQe2IgNbLFxEMSuCErWbNrdNrzxc+JVnQ++hjDFt
VsR6a95jAS33/dQlZ3c0knM9Rsm5KSpyrbRN2K3WnJi5uHh+P/3dQJG+ChikSYO5trPpu/RksWTM
eQyWx9xs9EPkJPLi9I52li6fjSmTiCHrI0OktndmRWWFzn3KX5tvGTgd3t1sTdYuHNBjkqiTwMvy
uyXreXsjf/Hh95em9NB8pijZuUPqYV10xYnADc/oKS2hvGKRT52MD4C0cdstqO7r18w2R/3//fT3
99ipBUzKYaBjBtnoinocBQ4HsiV+6N8PdUFcJYhWJ/jvrxNYojpwhzylJdVbnS5xzyGqE1Q2jj7g
EQh3FVkkPu2L/InHM2lABxc/3h/M+79bOBkdwCMVD2lE0MgzvTvmyVbZ29mE4j47I7UDJk0TKtZ2
opd/C/F/Bc91ryLIBdQnRfP0An140yqdlwpDGYFo+8lqkTOGAcpmDsF9HBhuW6+kL5VfMk9e4i43
j10/aedWk1sLkuU91VMr4W+m6o3m94syXPyHTXsRy/RQ9/3njDRvekN1IruU3uI6DxszJpvQUT2P
mznBa9F+F4P+otuYBv2/uDgBfCKKY6kc9npPkbFYf7q5rv2hbT4oJp1YmP09lMN6lc/h0prle2oV
e6w3AvpxbW683vuyPBXjjhQspeyCHH8VNmMDy4iAVo3atlWxKTmTiBfDWHRcgpzihYxYU8a9s0tK
qqlEJyistzaNzLzdDFEtHGp+vqZaNbNcr0/T4jML/X5KH+AKzMgBWEXF4b+/xVh/n8DfE0wM5Lw7
ly/d72Uo1IeMCnJknWdgXJkO/VAbd1WHhyEeWmv3+2OOlhq9p+KmaVX0mwoufjtp5HFWKL6pizms
jnCyWFhWAqd+KORCCVXJ5phdmItRcac1vAaCaE84dQ3O/aRd56fs1FpJfDPhQZCSfnNGCNt1nH1J
ya5tbimt9fB+EI1Zjx4Zz9guBy5VT/fGfLV+iWTtiJtBpP5JMl4mU8TBOU2eyHju4tyf9xR6zxtR
AveKyc8plsSBY3Gc0sv0Z/GSg5U05SET3h0/cqDXvHHiusaHY+Z9aCqQ3j5z7okUKBh9XhRwsYHA
jkj+6cyubMK6w0Fv0pMVExcxOrrRZZILb30xtPeVqXNNeTDwRpOdmsEd/JdQvyCHnUE1w4tfulMn
50vLofmoSTOYC1SUZXEFSVL5KrIqep3m6k03EbJkP/dEm7SFZhKvwQhDflIC4d9P3l7mlXXLeixs
BQMAmGj3IHi1H8Er3xl60zxokXqv09cJDP5pahz/kUjat9/V2Yny0Y+q5rCJobceVfVoSHYBjd7K
Pd5N/eSwbdBdFrOFqv2do7HoQ4ptQ/oQCe5Z3ZV18Z2H3YD7uDq0E8gtYesYxchk0CufvKqkfMyU
+7GGtGEZraczhe09N58YybUNCAUn1FU/7qfaVYGBodyXR6PIPgfO5lvl6sQW+zV1Xzv1XUJrKrck
uz4sEpUwajnKNUvyYRXqaQHLeTf0k3ekkJL3SVGIsy2MYjvM3yK2m9ch0Zcj1NZdnuFdyqTXP3NW
Mc+mh9WEHVz/7POABtfwZ/bMj3YFX2Be7J8Kn99t28ufYv2AL+9oulXEshCAVRfr6Qt+s0tVEbqU
kKwsb9JOSM2wxct2IlLnJ1dWPg/QW6In332w8Y+flUYqPZ/yJHQgeGCJxeQ89y71FDLlVmPNnzS6
qKCmeW/f2aQrp1q9eW5E0pyrBh9+DaFrFQcGj5UvSL2v/2HvTJZbR7It+y81LjxD54BjShLsRUlU
w5AmMIWuhL519F9fC8qsupFR72XZm1cMaIqrjiIBdz/n7L22mkdQMbsmj4xvINJ/wEbiOzRHXxMc
Ks50EfzRVO1em9FjOhWSGwL24ufcsi9ASOSBopX8imJV6Zb92SbW58SoB5/B+ACnX53Tbnqqs9Q7
dVTsqGnBhaXmK3VIuCYbbdjZXjI94g+51WkPVGQqBWuvQwsLQrovAJuBjpDJ1eOI9EMoYK/8w8vx
pqYOVaKrrOdg1h7LmklxOKUtyyNDn6C1z3qEFMBThMswT/xlIvXlOsFLGXvbPg6HN4KSz9jj1N0Y
H8mItGh8as2pRu3d5CJ4DDRjPilicoO5f27lwgyH1j1UeXJipViBxQbA68BfGPVaPRgONYNobNvX
ipjZLeHMr6Vu+nOlQ1bMZk6nBEiuqT/o0swo/Tg2xhfEACtpWtY5KxcJURQdu6a/ouL66lTSnEuJ
O04rpnSlk5aFQbaXeeLLQsLPsVWBG3jSnuJivg9c7q3JiK7U1gb8HHCpQCQbn720XBE7HB/sxSYh
68Y964pboiTVel2XXOdD73yKyQHciMPSGidS3bAcP0jVUza1uNKb4F2rQLHNIWLKlMAwSglaBJGH
HqSmmalNi28+R+aJ1oD5etmfp8QiSAT0Q2Hq9c6rvD1T+vTVdNz3pKFQHmPnbmB2yXPuGLn1dgo/
9VcSwgHp1SfVRugL5IjbKLwlZQP5iBSBI5K69LmekxNuczoUrkvoJm/PnvpQ3zHpmNn9cXek4jDL
MngtHIc9NkT4a7eVcys7huSwq8s1GllMD106Xu04bHwK4GSjIQZb2YF2mzo6VOiZmY6RPZe1WYxF
GZl+xJ+zqTobWVrVnUfEXEXeBVvQTphmKanuvdI55xH2Tc10TTxWo3mWDV7+VmJdkRF++VaE9qpq
UN5rkoGOcBndg0pNQcEuVJzsVyxc/WQK29o2Q/cLBFh8adoxvggaIhHBvUkdThcUjs7WpbTc0hY5
5tzmyMstl27AyAgEQMWCKPaTmTDaXL9LSy08hiL0VpVR5vtUEPNYAbrotVaeHSSLq74Ycr/S87PC
H0P72lpihBLPd5fOXYN+iLBdjsbWANg1Fp2v+sF4GIqdRmT05uehmcx7XSeSSEdxTVpiyqqykZ9d
1Rk3JywolCRYEdF9qmQ6ZjOjwla1kT8Vd7gjysNsdM4v0nfvAkjn2CPy88/7a4J13WDUX3EOsOnX
DvS5XIhdEx3zDRc5t5J4RdTz0oRvwpWRn+PpWOeJdstBU5KbHO9iIP2IViv4egFRi8jY0g1nEAuK
Y/BnrZ5DIDV7RMf8UfB8NrVhf+v0ccDE19kGEa41vVejtcXod6d6EZ3NeiLxpqu4DfVi383gy5oO
5afKUs6NlbepBYNXtMAaCr5ib6cmVK2KAUpDM2CwTPcJ+8sT6YZQgcRAup+bJCy8eDc6s78VRmm+
uDTL8YfYAzQi+LdsI7Zns+/ZGkQ/UeAyHq3qigAKdWGTiqPeod2EPGf6Q60bWxFVFvzGFqaioMOk
ZYMDG3BCiVsMz2mAWbyxBvEHGdWPJO2JbTIUJGqC9d/HDZPRBMNHIpwPZpid38Ry40CiqECdbyyK
/wkb7sYt42avI1ItvOLJzDChdInjPHfcufTwUZbmxuTHMzMor0NAN1rzTuNEwAjXuPcgpx21dNhN
y9tnJgoOQTcxC6Sy7ZxVDLHkg2nRUwHLK5w/bCYtfu0lpHjxB9FAj65p0E4kIqG6ws1tHW0Qbmvu
QHVMiw52M4sB6ccE7+j9+5DGj30rFTyHJj/PLVYzQlhLHC0aulAFIhe+pL61glubdCPONCrMZPIe
9Ck4ML2uVwFSgr0d6AzqBqPZSwSymMvRsgI6wfaCIYmYDBpj6fKjBvT4o3SPTATVTknz1HayQm6a
A1YeE7w9yDyCwUbx3TQUytjJkzYIr+O8JIUmBFFUkkYH3Ym9h5k/ZrNBdVGHb4R7Mw40V6Y3TfC1
aLy7LS1tV3mAiZLqENFX43St7w2arRsToAdXTYrACTDUBox2Q55kOx6YWWuPqQ2pRwNFoYw/y0qv
vk2zekuD+obgW3saavs5Qij2ZQ35NrchUee08+/sIf30gsR5TXWM+yKfukuWxCCheNFW+MeNnUFP
5woSlsO6KuNfTvYY1mn31c8494dlT1bKu2qkPW2HupEnPamcbUOLas13f3PTNmdvSTXBzY69fMQr
PpdJdEiL5AG32NbqXPfBauWbQ5MJeyVhmiNNgAfBXDjJpmDTcHo6cYQQdyClBlDgTEnrerAfLOch
YVN6G+oiZdJMh5LTKwMJz0Zpy+mxN7yKiSyi2oSY2Z4Xf9sPvAucAu0HwdCXOZIi/6gwvxyGfyD+
EV5QOVvrtkLFYxrzsdSi29yDDiub1turNv+V0yGHL0FiTG3l4TqG6bxGSzFyiOrgUgyB+EM32G9C
j5gmzS2nUyOrb+KHCJ53walJpn/MosyHSLZbHW/XVk0AXH923Wok9Fca307SsvrII02KN5Q8KUby
GBVLSyZhGEEMMItbHqLNqbCWrYo6h5I+DQ/NVLhHw4rcLcNJg3PYeE2wJG1+FmSn1O+lEkTxDtAo
eliIYOw548TARf2q/JqzRtuU0LEWonrfjv1x1nHkVHV3T9a6SQQQm0U0J68URJCYPWxXEGHXUECI
y5zbZ7OC+Idajm5OikiHtgGKV4H01xyJO6RbgKG139I2w/xaxCjvbGRZeuAaB6FbZ0oq+Rp472lH
UcHZNjqg1KdNxrWiVJswFWWbiL0s3oHXKe6iqxwY1WHTaQ6l96JEHhzoIgwksJXGNYhEfJoWab9h
mOVd+5EPADCCxFsLQeoZdgmAQWJ4VjkhhoZWNi8l0GkJfBkZLJphTY423SqjeAjXOYZR5PPsSra3
c9LBfQjK+V4jJ/yxRE2SNF32FE+9ZPoZXWOvae9AF70UYw/s0uyuzK5A4gdIZcJUm3e4wG4y1YoH
XhkyRhZUJCFUK9cltiY0GU8wTjh0Sjj+KA9owEt8ehW2rxZpUYA7b3lFCctxxMUICYJm107O0mAO
1TrV0qtw7CdnUIulK94lBn6GSnjjuosC55iWaQCtwdEOJn3KVT/CVxtU+DZpU4DlejxNkbVkxdlP
KaZPhEaRcQhhD8/21PleZaq3WlwDWESPBH7hEhqbX+5QhCdVUJzRHIhq9uXKNFEnyKbaG8WwNTOd
g2SXfjZpEpyCOKKDk3BwLnJkhwrZ3xruG/SaLh/whOrfdaLr17Qlp7nHS2dr8pyXE+8Jvl8YEjnm
3/I6d/VX0nJF4OHIv4oqpEdZRahaJ4uLneZIns7Iz3UD4TpeRwLO5qNOCsHO1BtGPeWFgHNyt+Ez
+WYy7hOak5A3n8qSuVroNjHAbUQEwqiu0lw05m2O2Z9JPfZkploqvRSW8d3Vs+MHVt9vGHzgMCm4
j6oRPVcfjToh5foXdsHubvSGxwHlWaCqYGvl0z4hj22RV9F1dkd3ryMGXjmN0Ty2Ej1yadTFeg7n
al2bFJDkL0K8xLXKPExx3Exgwmvwuah0j0SnxVcIYE+VbkvfTlFizj04mCXjG1bkTrU25DGSUKOA
seOARwIqEIBtQtj1zdQ52ZrKjvTgmX597sYFS8SK6I3knjEDnlPE6Wie41PJnkqY7GNaVwaQZxd1
RVlzp8zqK6Mpt7Eto/XJs+rh0cO8T1O/Ngl1JdRx1YYkJDnMzGq0hOhS15E+4FJnoS3bcm+RztNb
+FxwZoFY6cxPbxwrlJLzq0X+41Z5dAnJujHIL0Py7w222DAeROsdmZD/ineSL7jlAu3glKSd5UrQ
t3J3lXFo4S6RYFL5oYb0uJzPXT7bj71qtlMaUfu70wY2X3QORfDUEpZw8LrsMqZQTIcZ43/ZSgjL
8+J4wGG+6sidu5+rkATJKob41SHz4mC2LmX0HQRdiMaXwc3FcWxjU2kd07BUP9M5MP1WGs7Kjsdj
1XfVllyTeTU50twaliXXWZXiQNPog9jSoC825tuoeaeaqX1v3A/DdB4qfKh5Q2uqRthPAZBzTDiO
Sx3Htj2oIDtDWdP9FgWk0SkDL6H1Xo9aSYwT76UF0PdgG8WHLcr+Dm92d5dWpbVmzIWnTbd7Uvvi
4Tym8cUam2n/839euSsQvp0Cl4IfZhwuJxpapACTpFAfx1YdhjmRvFt40j0VTNs2rZvlWwPfdQJj
FYIO3EyVTYfVi+CVgm495zJ+MAFQbW05M34Hh3qxiJPdROHULBz7+8iUN7JsoJSb3gW7UnV2wKnR
UzJs33Rsqq86uzOjj4Gb5bEd7Cf0OveERL0AXEsuJfiyoE2Wjslrlc/pc5Fq0YNWjL6zpOxUkXqa
M2L8+mU3TaNTOv1YChOQaA717Th5vio8+2r3w0k2aLmnZD7UBWiBgJHyHjAuhUgU+5Ziy0xxYWlt
gy9lqN9LzXNPTuO2MGhdm9XPI9YtcfGr18YhSat+OxsRaGE928yWTPcpmWqrrtX8aaI6MQ3ns9Hp
fePhSrYWG/Q6YPy4zSw0np4zWSdnMu5SfZQnqzsXkQEHDClNFGM4NyIdEZpDUZ5F+AF7RRWaTsjM
quaL+SfI4FK5vtHHCrelxdQzEFsPVD6+V7BzTCorMmRPJvV/X4OmqCoM3/EgjcdIY8DMu0maQbXF
2w8StLlm2bBLAyj6IG1yq6h2zpKVW7iohVoDil+XTedcY1JXDU61HUV1bevB2JqOF/gdSzE6UP0Q
EzPaxZA/pzaZN4nMrm45+1GP9U8kwZ/RrKuL1XRQDjJCWXvqsSQO72Kr/COkW8HvJbOmt5IB5qqJ
LxWcVSyIyExnQwHiZ4ctIF0+6Hap32kuY5FZhyvLqIf0wbKNsi0kKGDxwTCdqNJJxSEVeeP1THWh
qBd+Vrhn5s76TkuxS7vFiI8KnfJjpuP4HIOBaRJoMYiJDJMBlYFX/ohqY2flbX2yHA5gqXC0je1x
ECqlBRILt5zfMhNdlVZLJJGQpM1m+s7QsOJGgQoJHcNyn8WLCJsC5VRO4Fj7WhybAeUeiZtb1HkJ
AiQH53zTHRqgWOc67qfzzOmP2dYygDdRL5u5Q9S7zLdsbvYfyTVuusLXbAqtvPVsAKicK8uJYjai
W4RciolBwat+nOiEpCVpI1PiUUejJeVshRdQGRg1FYTJtcG2tKEifqlSLVtD0PK2cfIyylbdKwPa
vQhBBPcdg3Po3TRHaXg0KUnhqAidFt852ulNM1pIyItM+bNwB5zChb6bJ/IyA/sTPB6zWBw60mC8
kgvG1nqen4uW1S5qDOvQIUBGORRnj53evM5G+5ZZFD1MR2SSH8fEOSg5BG/eICQDhya+eGRbeVVo
3JsowRDdCfvdyfEZuyWfAJ+SMwaarAUwfR8xiLi3UfXL2G0eTRlA9Mzr2C/sqWWzMdr55C4PaVwn
B2FKTN/qLWUT38s51S8wLOcLcVkLay3YxaikKtJZ2AxINmQhj7Xo7OT5S49/D6QoCVSWZ2WnXjwy
VQTTuzwwD7H/8REz0RD9wsKqGHSXtFROjKigArgHsttLlz0vIsqJRjha5ah2ycbI6kcvD/nL2upb
D/toU9JiBWgBCDYizmJtEd61+UmVwNi8YWpbPusVI5Qy+86Jg4Os20jcMDmXGedHbqAa4BYcVvRQ
BGLHDefUsRkPXqqMBxLWVz8/Ksi3tH2zE/v+uxPXn80UE1/ZGBxJAyK9xFqYJE/2nRvDDrXqHdX6
pg80dSTCkUheJcOdMOYbiJTwnM/FJafduJ8VZgxjeXCRPm+YPJVrFYnk9PPg6t6voQ51ZhvBQKoh
uvWGVyiU/XjkaRyKaSZbikNdlKMaSKtbFQfgHrV4B9SJ6O8xdsGaMAcbbEpPMle9ubmm070cPWY8
AT2mQIGwCDt8aYicT1mM/8xw1M7pyj8TPXlHFULvg2ZeT9r5ZiwDAk4HuZkdOp8xM6yoqOs1eclM
xQXJrVaz1WYAL7CjkxjvZh1q2HZRPqyWQ5xj2x8RyM0hI2B8IK5El6g17QFjeo3SSXfw7I6toH/H
8gNJ38IA2Q5DvRW2P8zdZ6Ia7Evlrg7xi4ouf6X5jmqkRAaQwytfNR4KKn1GqKOdg8wFgwE+cF2F
u2oEk0JtsTcNl5Fj6BxVxCGfLJxVWOqfWUB1lgxkbbnEaRnd2Y0QgVb4YEjKoceNQjIY3ffGhmAn
NA2f6ZuW6vmu051tbcmGNQRRW2x5Jde/eani/k4FFqTg7NW2CKufzeGtlrhjKxt/NzIVDrEJKZau
+nOSyNzTjD4Cv2kI7bca7fgKzVu1mj3jqUEjA8XVPbaT8cZVJHye3k6k8itWpMfETv0e9Ih3WQfg
SlcnJD6Vn9mfIoxfSMwZffdQOjTN8543JHKe7YFo59wGzhQIh8NHsC9L9z3wbFzKVfSsufozfScs
0gp6RogSpavdqwafk108wNszArK+nxEZUa6APVn0n8KP6GkgUboUi7modRtYEzUpr83ACZMlLs4A
BtmdpIgpGOhq0TGOMZQBjFrXCPNlINArwcgIJHPHPBxObfSQglftvNvkYWAKsRGvOodT56hdE2jo
V5u6dj3b2FjCOQUb5L56swYYIn5Frj6v7Ml+AGT2gIVkB+zmD28qTipFGqtn7Utdue8g6dd1q8m1
dBlUW+R+xh36WwMrpMK9m8QYnUGQMKbDcYyy+sPQOpaBedgMaT0jgsE/HxuPod6g5AFeNUodxaEX
+Yn5C8MYasAYEhCTiDPr032WBVwS+rAujLRZO3a7s23zpck5ZRan2Yxt7HkWO/wCcA+bXT1VjwSs
cHDPq4PWoaSCR7CaYQaD/GlhhtF5NhUKe845z4Wzh7jxMRojfp2WTrWs37rSQFWECN7qhsAvG/Rq
upk9t1pwc7LqZgbxW1MkV5Iudb5HYyoZggJomagmIttkwCioSwAdaH8Mmfm9qFGM7JMMZ307DO66
SsI7goqLfYsk3RoJrq1V6JP1fGc6aUmsFB68IfzMUutD5ZiD0jA5a21yKQbnCUMsipR8uCGa2TMw
fu3D6SmFTyvx/MuU85RbuZRUNVwPGb3IEZjI0GD0M5fZqQNVKHkbW5lslMKfPFJ2ks+kr8bFWUex
fVMteVdJaRzrVL7kyCBITF7BqlRrTjvuOkLwTqpf/cb0/NqU4y5NPcyEElFe6ArCAjjI2os8nWTB
tQKIxAAbjWn93VTlx+QNO6emIpgM/ebSYUFbps/tHqpUsA9ZFrMI7UhEBl07w0bKIfPY3rfbJjTw
DFD83YgOamRMECfqbJHdKQSomtCWD9jcwrWRw8Ru4aYEUROiaUlf0kbJdRMxPZkzdZ4EVY5nmToS
3/siMcmqY3CfxuZeJuDPyhBxHRIN2/dC/CQxRiPEhNV764z7Wpnjpsya+xwgnFfGzF1okPnBNXTa
aZ9X8XMB24nKHyWhV0+8EbCUsOMJOupuCrLBbQaSmgR6h5y+s9+K8sONBJ00EkRfK9dlbpHAuZoF
xZ/7KHNEpVmH9TkHZEJFSXUmEr+oUP6FJquoNn0NIzEhTreFhNdvck/lO1nnmz5GdtdLhtY0CTiX
ev5YJu4jllx/bE1iIPo0O9vBgqWby2eVsUuM0ZeatPFoKzZ+PcIbiK8WKz0vRui1/KHZfRg02FZ6
1mZiCLYIYf0qz59MS9aPSo/phTStLyOG5lrx0YoHvdSGG0lMp0zQb8Ru+NXBnksGOhWdtRwpvvqa
O6EGA2uFJSswOhbFUBjoZ82Ku1NGXa/02kE1aRH4FZrPmeFdoYXxhtAaBJ0mzoGu5NaopmzDCzPC
GCa6/fAzrzQM4zVRESY6ZtgMDEwD5KjTGqRtBMYXUHem0OW0jIRXtF5nSTmePg862umhkS+VeJCV
/Ua7LvDzmdcyJF+2nAkqMKb0fnSxJE8a/vjZgDmd0EikbFUzV3xaIOTRWWIN+4KEue7GccVO8ZnW
vE/0yy5pkdYU+kUCztjvyS7d0I940T0O+EkevJZkeyCsbB5lYF5xziDuduCxiOGeceRb2mQTnHjQ
YHX4qw9pOMqJi5VQ77zuvmZv1dQQmTRFNqRgCkqwRLXWIxTWVZ//iRSJm2I0HhNCXMq+OoQzDifa
ZfZRLQ8/H80ofnB0am+J7QrfXRyNyWK35MzbHMs6Rcj28yEgQD78/amfj+SPC/LngVPYWC26jgTu
Z7DAP38+Kgbjnx/9/Nvf/vc/+5Lf//bzxWgsiuPvb/vbv5H+A0NnLoy1mAM8DYt47fdDHJp//d+f
T/z8W/qvn/j9deS8LY7h5cfkPx/+/tS//7F/+/V/+7b/5o/9eXp/+Z7fTzxxRfTP5/f7N/7jH//2
K39/z+8/9r/8kn/8hJ8v/C+/5m9//++f+vMJGQvlZ5H6hT3ta/TGwJ9E7A9IQvdNPjINzOG/kwKy
TqzmJrOm3HbT1Kxb0zHJoPR/LrGfB9EAJ5iXhv+U/6InNu7bXO1JmB+ObfbB7VVizwS1YqbeeAw6
vMe1QRT9aL1mVKjHQkXWdui0K0SOr0rO0VaVHJK6ma7RyDx8HStkiF5TsPh5cPziqjz+fogz8lhn
GWE40NNdhWZrr2jPcNotEd5CPum8bJdZ2Vbq0FvAHxLcG7mXxkyftNGatoLU7RwaobPrmsbeZX+M
tmvvRaRvot7Mdmj37/q4q4/DkD56uNFBcKCysxcbu17kxT7OAQWMxh9sAfm2SDQknyoEYPmz1jlL
MxUESJMz0MCIebSxHh3oA1G44mbXlgcRBR1DSienQxu0x2B+DLXIAuSGPk9//7l5ZiH+eYPCaaLn
omv4lhrgUhwV8D7OixUSZQchWT8fWgYUA4ELWnbtnyQVYxF2dVSDkcc2lJg9WUbYHCfSihjnvzIO
ptmZIrsAx+JVlFiSMHiwkiFQbWAu41tstUic0mQbFKJZxXSvKsOPau11xhiypln/0HWwt9oKd0Sf
7ODa8O51+UJl4igLnIUtsT/nxnCMWHWpDwhf0ebko0ZZs1Qh55hazje0FCL63dB13a7P2hxjzyHV
g31AtNGqjWf7PJycKsYS4oXUR/lpALh6TJejnwtyZYMKmLEJadkOe3CRI1UFFMb4NBqf27xEO6iZ
w5pIijvjLejDD4EPGXm+/HRDMu7tSkH/5AquAiE3lUl8elz091yM/cYGl5s2gzjbRvcajovJkz71
QVrj94ibihfnWyJSZoyYHAORUDxo0Z9Zb78YY/JOy/cdHwtFN5OGdGhpxkMTXU16zYoLd4YBQ7wO
WxRDyjAeLLJLDCfeV3p/dYzpNjvjr0gvbwlYz6Rnc12OJSBCX2so3WY273NbIuos+luaJ+ckLS7l
XD/Td7fOQAzuwq7foLoiY9Vkuq8nBSolNMUAZICM0LhKDuqUFWHkO7hV1wUZPYnwGHAW4tMcgHP1
ktKYCu7kFltUXRN4gJHZlBjkcSDWHXYS6ZmW9C4BoMxVXVJ6JebN0YJskyIJWWvWiIa7f6SwwKpi
Vgc9NV8GzUCpoooHgS+yjtyvgOZjWmXTqsIf5cfDsJ8T6LDILcG35OKpIc9hV5msKoPmZ07+2Ayc
XfsOrxMj+D1uN9ycQetrjfWhAdej43Z1kubeGProKfkiSOdmagluwF49SRvUaZCipcG0lnIE6OWL
mIj/BifyVVpQruoXxDzHVDdupcn5F9fJBzhWEhDq/i3Rub0dBJ/gHhCle5gBiYFBjA/5ywWRRJfp
knBsWeZDju+ArVjrMnydWlP3lR7tlEAZC5LI4fQYbU2lGKJlPOEwsI80cs5pW/6yOG1EdHiFvTE5
i+CZOba6oEvZsThjfN0JoihNbKoztPl1TFhc2ccA3MIHJ20BzUynsPrMWYBIn5uqE8O1Yz6icg/j
8UJ88GIPAg1MH2NjN2NEk3yMaZhYJC+ACZvmu6TiRO2CKqpGnklolesMFwhUlPRt4i1ZZ8gtpKFf
jMo7V02+Lck6mTwqFG6KcGdqCs1neq+cyVlT41w8UWhAFHoyRRHdMaEZGLv0f+rSzg5G797SKXqM
og/Hie9pwKzUYtGCgjyQ8GOQxBs746Hs7EMQm4/kNxO+O8v7rCBtIGrs9aiqe05bRw//NqV28VJP
4/sIBxddt31MEeFD1iKy0IhvoRas7ZYGsK7UpW0Sv9TbzyZictJygXDqAyStjAzajGzP1jTeVJ07
x9YDZ8KMNwOYSOcVfBGWzdz8mOeg2OeoA1fm4v62M+NLL6Bmc96eH8vce5uX425PKb8hhujsRSg4
MiCsujw35q/A9m4VKLt7U6/uUsQjKz0ydh5pcbzl2Rr7yR4WanqYp+i1jQFmjdWbFLiuBnK52Dny
7SzSd3SNGqCf6Y4VO+84sGJKOnWe9RbP87wGdav6tyokiJBtHAlS+NmZIOaorm5d7CAI2fUtsQY2
FO2VJOA1Li5TioQYTB+bov3gRu2HWvrpzZR/Mkr5U5bWt+5U2HeX/mWUukcMkPuocG51P716Spyd
RVldKYwDpVl9zjMBOA1mATwKe6Msum0/1ZA4MmOVOctySaYxaw46wJCgXMNxc/wPs48AgiKvLh5H
AhXQmZ9yYd2cAKGeYddM8uubUbZkTOg1SJsgOAn52iX2szXZEdDB7ioYxgLPdn559gILxsDrDSnV
i5F8gBfN90z0mPnrd+QZbcYaRbYx2xb+Rw4HVXhEDnJOFTcT2+Zj3Hinveqr4jGS1FjtSMe4n5ne
FBlJJnNyjwM3xMzgHq0+vLQy3YVdvGkrpvqNBxbVme5zPSIMorZjZDzfaRTh8+KSG4sAgsISVESb
rM4DAEiiyBaZ1TUUrQk8jrLEbKJjjU4Ya3W2a1QAlrWD6oi5Hmbk4BKv7X6VEYEQJlaVKW6mnao/
VUxxxGZ5KaWb4QGOtlE+vmDAB7eagehIgu9utMWe8eS+buKT3ctvqLJy3xn9oQmi7cQ8iHnRTzfa
ylc/cVX/P2f2+d/nzBLN9Zdcr/8rafaR6Nnmr0GzP1//j6hZQaAsi5Xhklnkiv8dMyv0/3CFIYUO
/NNwLWmSCvbPmFnT+Q9D0hr1DAHLQ1Bg/5+UWWJrbUl26jJDsGk4eeb/+G+EzBqE3P4lecy1XNvj
t/Cf7SJGtMXfg9qqOukY+qlN0OEQQFJQgHznyv9IdZq1I7AMo9f+sB/M1lRsX7OOIobjy0DtYHBE
oFMNXrXs/WwsXu3A4kRSdA9/eR3/kzA5Y3kOv9PReI5CF44ELKxbgidsLDm5nx/XuAiJzTX+Zzrb
WE5TG+r8RO9z2rdW9J1EFw/W5boMUNzM9iV2UdLmBktlP9Knzjf//jn8a0DbP56Cu7xJNoHByIR5
P/76FECh91gekNHWVDG65jwn+PbVktyAgfq5GUYdshPoqX//W03ChP/2l3NVeKbL7M5xICf87d2p
EjuRcwXZd0IvmBMP5CVkYhcOQzqxwZKwTTWG2LTQAkbMkl3SqcZDlbyapQ0yi4ZziUFgsYQ16W0K
ayL34v1oa+/SS+5ilwS4xIn+X++Wrf9rbvHyYkmBIEKnxtKRyOvLi/mX92suxpFgAbhLQtYNBuj2
nM4QV1ur1uFS2Lgl5gyDtIcqeCpUuu6SerzMQW9sJmcqbtwQb72ZiK8e6V3G5gQbsGF2l/beCoMI
KNnssMRnzdlwslR+V0rc3vFwWfLPEmZonZiveVw+aIxdKhFfHG+E9CjeEVYyWfC2NN7AS+dbSWom
8GM9r7ZGaO0Dzzw4zktLoM8MFnopf8hxigBVErrUd/aW5u2+7WH2qe5gLkZ2Z/RtsmHdsjwzaoRa
VtBuTfaBNt+p0TqT3nxAxXhMAN5HE0qYbxXP2ILD+8qcLsYIzoJ8q4k8hIpU0wExCKMF9K04ycy1
9hSq6Dp6xTkIbHpywdap6c/H2dbL0HLNwUrI+9rr91AQUXxgb41qZ23U5TPNsYNXAc+ZsWDoxfMM
JRljEJo3eINjjFHbsODrwtFpxqe4hWRZOQe3Dd6JczgoBhSdDdOua33dNnYyl4tN/pTr7qEbjKdq
TukdREc3qy/EI1zCXGy0uHqm4t/X9fSnHTj70syp0RUMwimjiODQib4Xd+JCjaBtX5E/RkjmHaLb
daRlJO4QUd2nhIWMB+wDEHW9LeXcthBvmfLWfRNcsKluB+j/zLgpZayrIP7Bw2zP8c9vA3Qwg9gs
yA+PMfIIyk8NW2/nxj2oSmtnxNNLvkC1uvhW14hUo/4lqqu7lhk4FcSDRWd/Yw+sHCGXAkJWmFej
esk4eMPraD8hNcAvad6jskvJ2YakNvZwecjMHXJLbeI4dhCoxXDQFhBgFrRP2DVzQVu10i7SDBjP
L0HCnMcJ+2v4A50MuWrkGC9EhVyyanpR/KyoyT47eskugQ325FwhRD8iQA3BMMrLoOc3l5EAzDw4
1/CHZxHf0RrdxrZzp4l3PeZOQbLijvYdXpMXPX2Do8PkfH4gEALYmIT9084d7rTmK1NiM5TUgupV
IsERAkd5O+yd9luj9xKFcica6vIFYuN2vhXLfSVAwJCpS85ip4EMXwi0RQuW0XGfe8/9QBVb45yR
UK30CkmrLOHbY2np5nOI6t3xumOngq00xkMnhkdNYTmjzAg9fcOgmMwn7D3x3nSiA/w28NvpgxLP
wqq38n+xdybLjWvbdv0i3ECxsQE0zZoUKZIpqmIHIaUk1DWwUXz9G9B1vDg37LDDfXdOIzOPRAK7
XGvOMZNp51J3bpt01VbDodKdnRzHRWjCNbXgO3DrW0yWx/EYfkFMWSlGL2Bwt2FpRN69b0amXtpd
g8H+0w3jAXvwRQ/7h6oVWz2ednwE/G49qbaX1Dk27WNN39/sLe4h5k5447LlOB+2WF9lvyfm4GEK
vQ1Waw6OpHxV3RUdzV5Lhwc70nfz+yUqfUkk/T6KXmcdEeMMrFAB2cR5jEskxa06SHwvWKleg5Tr
/CCds0+BA8HvspQvrfslCrlqIj56hlUDV0cdZvRd0HwYIOAjjt2FVi0mCtFWmT02W9VNG7CAKzce
rlA/9ppIj622HR20RIW9FX23LoFAKo90vAgRLJ4Y6F8l07YdX5Cnkg60NzuxI8PyD4vunypPf+io
E+5iia/exTnYgnAiIGGF7hXRd8boC2z31Rf1k9VaV70FuGkg61v1QfI9Qfs0JXnTQUAIOuoKjQ4i
xF6P+1WUlB1JgPyqXD9O7kAfHuJYFs2QgLeQSNDEJcmoAyS3hBrwgUjjyc+bS8kzWxGsQO0nIBt9
ZCOwh/zHMWbZYmadtPLs1uKvNMfNIOKdEYXncULOUwcoEFs9fwI/AyEFemX6ZGje2gC2GWfUI61m
QxPpauTp1nFiinr0FpFEvUa6+Vy25l7HaqR0JMdx/tJoIOM1JIMlmoUgRABmNFcLagQXP1ADBC/l
VvcW6jPEEr5N3N8rh2QU1oPKhNaSk2vilkm0546Nrddt1+ZE9FAcOTqZ7BDdnNC61ygOquAWI0ci
hcY13lDWHHQ10iyMDXR5PL02bZylSUcmkfTMA89FdtHYy9+pp1n6q5bWvESX8AONHlyCkC8VR67G
N+WADs/Se2ESexhTU+UeWtXFi9OUd2tCJNTnT8h73yqU/FIhM6r0eN70YoI4kORx5kONE4QmbUhg
hwWsGW8u6JF6hIyHn2HHKFLBIt3JdL67Kr3XyQcWpgM0GE5IGd8hVlQQqfO5C8uOziDPr07Okhum
QJP17EK47c0t4h8fekoxQovCi32q/RYImuovY3QgHeHHqarvpk0xKTruwtein87kEtmVaEO5S6/I
pyKRRrzXBTZ3Iy24rUXeghcD3KLM77ljDdQJwL0Vj3jN0rT4SfJ1XzQIcHlScJCZr7QAg6Hl2ToM
a1ILItDGyEs8kawyO/2xYkD3v49F1Xx/0ofXCmy3RjAwkUCsj5G5pbsYrGUcrANE7SvD5ltG+fDM
EeOMub9eoqh7MSsYxHShXpk9nzCTGqJkOKbZ1NcjjmqGZlP87cY/UsV/sZWQKU7XF6JisjHtjKJq
/jdXYA2GMfqRIT8KYQClT4fF2SDla6lsniAepRWi95NLltGqj3ifGCBI8VUkvtSUHTexVXH+wiND
UHLY5NCg+vzi5HzniZQIg7N8YLDSa7K452NMyg+058h0v4xIOwYJf93V/FBCb7kT58cCrflCetMz
Fsj3JoNF3xsWxDh01M6wayBhpabz5UUiWWZ+ds/97FS7XHpDJ7uEzvBG8MYKGilhB8NbHqAIgpX/
JUp1KZt4nyOemUR40wUvkHPJxpF9RI06OGn+Dz0IkA4VhLLMe4qYO4Gl6wtEgXdv5Im4Ay3HQbvW
UvxgfKOXRuzhsqueLRNACQlTkZiI7arTYxEnHII85MP5Y61c1NboVIXy61XKYifreq/IphQEq0L7
4kzeUWDuOVavUiU3NMoPSpOziJe9PswECI2x/0R4sYyJQcVpTUHH0gsGY4L31HUfU7BVnMwUmmo7
oh2sHmwr+sAIm8A6rjeV4BOUJihhUf5x+v7DEM+4AX5+5yfciNsEVUHvASkIRoA2CBDe2Kwy0Jks
uvNxZn4MUcd/fkezwgU7BPmfcMqPYciDMX2eW4VorxzaJ1SYl95IgIAUF/jtC6foHwZ7xADnkQ0A
l8AKMZJkMh5xKLi3tv9ypJevqpoKjlbbT8ohxaMG1NgaPhzHowLoue7JniHna0mwxY5ZyYpikI5Z
esW+Qu2KYAslJrQiXcP2WWkc72U+3Az7LmK2LwnbgPoJXDClShcPRLKuC8Z10KbZEkAytmN4ukGo
8+XN4Kf12YJaymBKULlBXu6bhAdZJVQDLgWHyVgWRWeukVy6W6nGleeyyck6/Wlc97NIXVZwxgb8
AJa8BstGX354BjAOyQG98qCi/E40qy8I5mwQ7xfBxVDp80ivYTnVI3Brx7tEE9qnnIlIVqfxwBN6
MkYVbcEoROCUcBpPPGaoDvcig/bb+BVJCe4NDCR+07jIVkVEVsM8jXvbAjRWf1a9w5eg88Iwjpc+
1fCl0bs3X5BFkjXJnVAakFyQ3jCy5RffzX4CbqgLN+aeAq2tSpemtKGzpsMc/j4P/ohM6VZ/BAJZ
UgR0FkUIy9iif782y/hSRFScdI0P61w0jaFTs/HGofa3ELTQFC0D7SAk0V6+/62X0c+sqA+MHgMc
F6AhJ1XBlSjgHJKGObmig0CN3xrjbRohMBjAwdngzx3xwwsSL25mLC8Dp6xE4gYw2EJIKWPIUqnm
id81LTqCIbm3g3MrhuySZ63+e3vQzeFDlWLnzVtTDRmPJUE8U3V+7L3zmPL94Tm67EfpRcvYV6zy
osefyCf287RJkVlpnmA38qu9nvbr1JE3HcUcpfb8TtQO4o9k39eeu0hY29BegkR21FedI+yaWGaA
cXPAH8PNUIBayrgRrLM0+mlq76YQwukE6nZhcDILe6ezXXEXqI5ayqe0GSqEE96Z+MSTpDxdM7Vv
GV0PcoSxpPOL0oafPbKsU0fa0cG6Dxp1DUPGP/Pk5Ph2R/x9nierb7GhOvVzGTSPZezezCg9ljZ1
iPn/trzoiSDfRsb3+S21Xnp02JWF4qpSk9FeG6fI+8yRkBnhvx8wtjQSCN3bvDoko3UD9v278pOh
jhjZ1XaVTndt+IwKBO1dweqflDz9gvy8mPolye1E1/JwmrE5e1lICgdP2DY5Hxgq2+d6BVlhDoxL
PkwWuBUUjXvkBxtyHHe+nz7/Lre//49Temcbz9fvWPfJZhjMFG0d3ynn0czzR/AOXdaGutNunc+G
bKjikurFhQJIs8jnBaxhPCXFvR74nPN70dAVLjSNskD1KEP5GTpsVtx171WX37WYf5VX95w6gRX7
h87ClAUw5cwXo9KVpy9+TlQBlYYoL0+m330gxuH0ZC4o1E3gKuIjD5VrdYUC0lUfHpRPdKXQBIS/
CmPaBMn0Gs6O1vkb/H6VFOxoX+1yOz44CVW0eeSVko/heeIrfswqhoViCFfTm23an9HERjEPj9+V
Qgvye2dT7bLEYYIZ6BtfOmivivOlMFowctalDsa9VyA/sjj3kJPz7wmB6Pr2OzOLPPtswjWLjKKA
Bla25TNYprFzc3WkLN7k9XHSxl1NjxdVXYhVsnHbJest34su15B1OAjRfhTZOtb1faqJOaGC1kaL
/B3FpAZvD3F1eaKJCZIqe1IkfXuy+0b8e7NCBFkdhCrPWMP1hct0nPCSsGhzkCyrS+wFP+wPF/LU
AfiZa+oLa9eGisUWTarbPbDT43xWNF1krXZjLSRZk5QIfk+4Khp/JkMd7Oxhnv+/ByM60z8yCvl8
1Uuhglumk1VuI9Vs8XszrK/DwAGbWMA1sBJYbx79hr6mfW4p1gDONiFrZVaz+sxbX1/E9wzWnC2h
/ybVtWUY2VnwQxll2cv0qMfJDxLic4QHr7jEJurPCboO069J5wW4nl+HwxwgEgFC/SOt8kNhmh8+
R7tVoLia1IAWkomIBSPbh1G0SprhjYivNYKLj95mXhHGIXA4OxvXmz6wdV3TRmxC1OSKvkSMRU41
93lNLXj9Ex/HqvWLT5bA75qhV/5Ng8xY8ojnuTHP2gRf+Tr47WpQ12EEEDF3dtLhj1u/+gy3GpF/
F3m3ebrkQFazLLrOi0tOiogcOKL8/mQo9Jd51avr9K4iNrnE3lG8Edqb6eT3RDvpCYQTTW0HV3v5
Hd+ej00hqJFuFPVmCLtdHJXlWvc0UvJYkOc3OHX58fcwWuTj33SUi/mEMj//kGFSFGpXZIQDAhZh
Wx7PtkWFuuhgGJT1p42pinICa9BjHMtvzeKIGCISned7NGomyzqk5YGbKnyP+/y2Eho4IwCpja/D
uxyaZm+kiM8MBAR4AyqoE/JoYA2eF+D5eQxN8mPXziNb06rX0d4U4TMGqp9ST+/dXCuZSI3wu+76
W5meeua/7OVDUKjn+QH9DpB5NxmCVz8dyBwxR+x3Q/WlerbSzuUZDC3TaYQzEuXs+Z4dktk3+Wwo
Rb9q5yAEz2swG+iMKrgMT6FhXEXA6CIHKyEptiHZMQs/uG8ne1YUSCZy2qU4rTSoYtt0criiFiFP
1cVOP6T5xBcldGtwh4fCCsetCuU+p4xI11e+1BmxJB0kyGWJpDxs+Ix235K9mnjbLDkqjUtT17Ba
ZAgs1hp7wbIzppfEYhdswzw5Oy1SSc0zuDSiShhrbUlsG5DNXLSsoX24mlftNinG7b9JIqUHzkmb
I0vC9ANPC3dd2yuXsmqpIQ7sTGYnl5HvVYe406+VTeZHDC1X1BVi0Zbi3HtcSbhsLTb2uOra5dD3
MPS6BHKcDWvFYL8cKnjYY1U928FQ/wXu+A4dRfr58AYoBi5dYxq3xss0gufxxKnkWhUpQiTOB6eM
MvDOKrLwAVoUKMw+/+462zpBRJPbMG++rCEWiGH4o0EeTZDnp98/qdxZukv2hXJKjVpaTi3i/9w5
MOaGxH/2TDghuNKCXWE6ji71/6zB+5rrRE3kFau5MkvgMwBuwrOkv9FDsXVTEI/qyN5+kHpMrDLc
SfHeETs0o+htV9/9fpr/3zL8v7QM5T9e2v/SMPwf6edHHn38s2XIv/93w9A0/qVLV9BH4WpEB0jn
b3pqG7S7vH+Z0vJoAEreKsSZ/+4ZCvNfhPpJw3WhGbqCLsx/9wwt71/8kWU7lmfwX2H+P/UMf5td
/xhbpuFKQ9fpR+l4TyzDnXuK/+jvjGk39NL2g6WFatwUEbKJ9piO7okIvJ2ZOEfLyi4a7gEUb4uk
9WefTvSNyvCoIvnZioYL2kgmVHAVOvQBRIsuTRR59KKX3pJvNOZNIKd2xRSf7v94xP+7XqL32zP7
j0/v6XOnk1uKydcQFo/2n59+SobBq336Nqyn7yJAZOVh1sBFI+KR2qR1Cnr8V30AQzSnqYAxYjRW
WkrIpf+tjWlyqGalurRz+AnaueoCKlloxfX+24em5M8pcMmEfwE5E30BjoS8LnzJTfLiVkiEWkIQ
bCcAUNPGq0rn3lnkz2hrkoXj5s4K/9DfUEPqA1EPTqPhPI66PAnP+6S9XCwtgQW7TBBR9ApeVpu2
91BmKJG9GabPjWkxPdXUKvvKQiaicWiDWvJHDk2x9hI8dwjKtkWgXBQIcgDHd+lceKJVSI2kieOv
ygCJ3PVcFku7Xk+ZW1GsmfNmjGIPN5JuRNlHR+mVd704ZtTpNm1AN7JzOI6XM9WVGwZkJ54NrC6C
R+LipCai5pIywHHutPS1Ps0E2pzqqE5RVF0liq8Zqs5dE0nwJNLiMR3r8k+RF6dJ1H+G0VqVOpBk
Q8395xE+h5nM9bxMcC2tMsCllbXCevzUiyjcabZxDPCdHpQ5Zxu783WsM7ZF7p9S9KdYHl2YLPUW
KR6OQQkvrU46/rPPA+pfHFCpZw3VRprvNF3TpYbBb9loiKUmLvga+ymtxbbiRjZVhDJao/PgVwNt
8wQW+/x3pVnvBHn3tURfr6D64Yh48APr5Of6d2I31xh+x6x3a5vmU08yyfcX+N7kpiXilg7A3HXM
3RlW+dU2AzohijiU4bawXinWedpcJMXYhh0Fg3IEFAIb9arwSUynsktQQGe6pH7OiFSAha3zSVUz
QDOHAsguCrY1N3vTkoEUGPNazqyuYBppSCTwYD6wuX4Z9Pz7yCeevv+IPO9PP9tsHO81O9nZPLZq
7VMEHnXM5jUgOIn9o50zcol7eh2tZDP44YujUVSAA8qYbPHIihj9S7hIY3/kI6ijBOq1cH6r5nH2
AL5hSxjW2UQ0Yw0Ghxw+JeFul26wH2KO6+YsR51qdHDaNEKAVcc2Ku/oDIgjm+t5Y3WKTDIxxtri
6vpKq4l8gXKcy1VzISPHYZ59UA09jgIXuC0fFIVhNGTpzix7GljekbyZlTe+qMb/CXsAGSVW7t8f
k9fX0SEPLLbXfalxU+yBrYEzUQXWmBGPYBS4EWaK5mVwswdu/tfSeMxRp2G/0p/sNMTtW1/64Kz1
OQseuL6sLv5qhIStR8ceF6o6wURdWoOOgFHSiiEitFunkFiVRSnELpBFlcmD1+d/Cj94TQsY/x36
tdBUVyujT2tF7dtYNGhJpaQ0NxCGbcgjKmFYrlhq5kI+HH7qMo7ZnbSpf8Ylkyxk664sOVI3BhHQ
Wd4+dM2PtoYtgtg6WfblC3C+bZWTcZmH69Ae1iSQPfRVc9V7MiTgI6+DLNrECkCkScrSBPjDzEcP
BwYj00yg8JQD/LnCP5HJflDjLI1sUCEVHmLTbjwrx3+lVf/QORXhfEnAoZrg5LATP/m46YvgeRQw
mMEEXMNsJtSxqrTjeIHndVAR91YNFbUKb3Za2Rz9aiZ0dMpr7bXKzfcpsfh4NNiGZHasO+TmlqE4
ZG2UrcMe12PmOw8hwIbVGLIIyTje2YZ6La05oU7bg45XkApFtbbNcJvX8sNNgrdERNYiCs3nqgSl
GM+icpMXq3EJ7iSiYLI3l900fpQW8XrkEttFuetHNKZJAM7I+8vTYcRbD7WiYFtRGl/gQY/xXTVb
Us4Pk6mnO30QyYPm+M1asyzsKpb8cqN6NWEu2abegIo3DcZDqJlEmMTJPm2q8k+EtRBixH5OZqGe
wuFWY89yOueu5eqGURjOq21cLUsBJ8//gNgg1rEaaKkEc3CCdhjom7UaN8N2TTzviBAAd1Z6UKK4
FgSh553frUJi10Fp2cVKJysYNSimPtOfBEwQbuSmQ/pe/ZPL6iOPgbG2uYQQDCcrnvRXokJuXqfq
A04SolG0ibYr0M6evAPOzIItUxy1OLUPzMsPOOcQJqMALlIj8ZBF5ga4CpXshj4L3CkPkS639Uwj
yvUxUniA3C+rZzkhdFDznecSotScidessiGi9UN4i1sR99rG0bRqXOehJi0SZgewEKMyn4StnkDc
bkaXZh608/hAHBol3tDZEake6lxvpllzCJOpQOEkc3UP1DkWtGIhlAqrpOoQza0wVRQ49dpFQ3cU
xaT76QX5ROE7JPrcA7wyqTUJqe9wbhjjlUlvMwF7OOVfflXCAqluo4+P2XBn55B5TfLobJn4q9Jm
1479t+bJfA+zC8gf/xtVNByZtgMQ2du2MthV1kds9R6FZJJkgKPl3Q8ARwqIXfteFg5i0f7R1os7
ooKv0iVsqDH2QqE6tgShiDUzdyrq954hCR5lUxX2QYao/3XnDOz11GOL7Sy1oXySr+sgTdf8bh9N
xLoV+MsLLHKLQBbNytOtH9S2qFSvXtJbdDjjj9CCigM6k1L9YL4hY8JsPHS0nxr7lPgwTQxQ+E1X
o+ByCxhIqdxVbawviQmCMyacP/jex7WeE68nevfdaOuL0Nt0WVse3KsJcKOT2WvUsjlkHv3aVdDy
Wq3dTMQMUduhgj3GW8elQwL2kjqNtisrsSHp4Tk0iifLItkkF6hZfU9dx7i5dpZ96ibvSOPqD67I
L2XVs4v9Cv6IdbBC0CyyP9povdGufTYwoedt/8frIInFekQeQvCqzFxnZgP3K+d/T8t+0HVSzzqH
lA3qhKVQ/aoYuISqaaqoA3Q3Aip/XMPCkA0Zmt5Zv0qy9Fa/EUnPXApDCuI2VIjYBipIiCiSFf00
6gjQYlbYDJPhqlbhA94ZaxHLslrJOfrT5YKtP0vN+KF91S4phICT0jZmTzPV7IqvmWe7aO2oW9pV
ue0cMJ9mM36VVfVYGxCRcpiwJWfXkTs6+6q/okffLwnXdpZIZp7xjpIQ21PjLjDQSUJQlsARG/gc
ts/BntzwbRAOz2lRf3DAWSci6dZ6CJcNNy0wdhO7fB/scjn81B135txVe+jKxjLXiAUXdR/R2cU3
ENeoHAak6XEADWLyMZlYVbJtkwhRdF7OKXfQh6x4PRUdhhgACQv8Hzhzs7eB49CyHmhSC4LpSJZZ
dWjUaAnTQSFLx12FWo2jAvR2ZIuH2nNIa6citbGrNdA+e21XxGoUSecQ/ch7zL32rNcjMicLXpvr
Eg2nJbsGsXplZCjwEk1HJ2k/DR4IFlllJ9niMcCVVarklVX4Tcv0VxvH56LFIAOKAns5DqOlvNhp
2jzwsPZh+pY1pFcI62vowmVATRa006SxSLs7w5qt6qVG2xckOcksOBtBfZR4Wan374PIO81Onibe
0eN9soroHsP10HXzMzc7kHVu9SWcQF8aY0F0K3rqNOvNBZaBeCkIovWpL/r9j1+O59F3bojFg2Wi
0+Lk2LuSnDvXUmu2WgP8X4MtsWz9jSoDfo/2JMu42vWud8ULuhScYlfmFFZr6XvfiShurHTrKufS
YdiYeaw5HdSHosejfTAS7juxR0VVmSUsymHdhQjE5xjojECHRGBDjbluqKz6TJFF/fsWmSTqEDnH
DAjQqcyie9APxtFo1GuAS3qZGtk2ixIg4UX6reXVZbS1H1y7r35zlmlhLCOUH6nXzss7rl+PELmu
tG8BDdrQrAzCjAAo1Pb0YZKTtSmN5GPQo3XpiU9htnuRRPpyREuxfI9f7dRHrtO1ByB/LScg9WQq
468xdB86+eRJhwQsV49x2xADmFfEGPwlVehLlRxOAf62KAfFRZpgslq3mguH3kprSvBD3bNnx9vK
qllXWSsbU/tJ/XfEp+QGZearj3HLxIY9kBJFibrVm4eytR8yKzVYUwiQN26uT4aQ6r4TEGuLaP4h
RuduSHf6Kv11W6oHq07WSQv3WIpX30IW2JXuZyxKa9eQ6rMwQvMywQ7PnWE5lVXI8Hc52oXxoU+n
p6YhRQRLUYg5jwkoWH88hSVCnvIi+/AQWQJ4TN+0EHZxHJ2qvt/0udahpnAq7rL5ez8VC7MXf2Nr
Gpemis5G1qKVohoWir3KtQQkd0dDW9+JGICHHxtgNUV5mqrpWaTWI0Sfz9nfEtblbv4w1Ewh73iP
ZYKLZrjpDSfU2iJACtDIaowKTj5ahjyyes4Tl8OtxOOOB+crINrI7rgdepZxduP6ywuDelkbzgvl
SGY6XKvC+aCp1WzaylhTa1liPMx3HipqMlt+SDPRdnVjFvtO9YtKvCAWpAUr84NlTW9GSKs642lm
4bDpm/bEGRhtDjTfofjG/a8DdHuMWS33PlDZBXxkNiLH2uqzZtJx3Adqvl8K/ByVBOhvYXVpPRyc
Rvo6lPHfASw0mRCoaxkH1O5wWQr8DO3MMWvC+iT7eOUF9kfXuX9CwwI86K9ZaUbsERgOTIuQcFJA
+GI2Z2enIvHtSp0Dv1xG2FrPpgLZgjNNFaA17H2kDvWn4l/ZasCFTHQRsXUbX7Pfqeziu3HreBlk
YAHQp0H6zWSFcMXkJKdWCDbis9ESJi5d/CJBpT8n0XSlgcHEtokQMCcCncApjBBA+UPCFyzFidML
CCLIsnfQl+QMRc9RlNw97Qlro49dLn2yEfLuOHg3J/Qy9obM+OGsOzYygCb3X9ggXmtuXw+RnK+S
pYqOQzWugoDJ42SxgqsaA3ulfELYCZtgITkrT/E7wWbQsp/csHwrRPWAr+ujTtx3LeKm59D4NnWU
b1baYwIMoj+1/1a12buHRp0rFhFMTZMeQqKQwzmAmETmjzQqtvFUIO7QPaAiTJN4AOs+6fG3zNSV
K/klGICRTlwYgyx+y+lJ4qmpcAZa+8LPnu1aPVCK6ehH9Ui/DNKwtEJ/UilxOIBEHlUbAjDqqDeh
L3vmItQuvFCtQz14jWoeZuMLe92Ez4GHgkOLCmauJN+mrLaxjsmK3JGo0nnR/Sw8MvVzaUVIeiQ4
fnDGCK03JeasJsyvmeh2Y+m96Jqz6yL4uIArvezVnQNxiGCpreyoqvhrmnRiDtLh2w3rfh9r0FB6
eUe5fOjIFziYvRdvxvCcFgK+nCF2kVvFR4Rn0SXhFrMYbGfcCKDzsRvaaNiblo+mqVNIrcsQRbag
pYDH3jTurehfSC3zFlFmflusglSC9im+35UHpJmgti8kVPzrF3ATb2TK7Vx7ujus8ZhWyb2JBNZE
jkBDqZORKcSe4IcdaTDTplFcYQhhB89GXBWGYC5agaggNsFamxTmy/FB2F29zguOznUoHkEZfpOb
Mm0tvd5nJh/V13CCtQPqjtIu2Vo19O2D9lzZinc/C+Hcwn41PKyulU6nvMjeaL7kmDpJDIE/RoPQ
cb2/LhAMdLERzaoJuZZbWpxjgieQEtX8CGhn2dcaNiGbJNGbMczciOMfDAmxqmvn5BmE39U9L6Dl
KoySdlGnfDZQavuxA9uC9I6CK7plTef6E0xoZMptXqI3qvWW0LjmbEfJtVE+dm+iC8PU+gx8Z0nB
Kdjr8mqEaDQTvYAVVhZi4evha0s9zusZp9KIcXJzWyERFBXzSH23QvJFFhlhLzhGIDhpoMeCt2x0
OXEDel12qbbPWmQXzOG3qeA9cRipVz5fIS4WoqIDWpXRNZf0HCmnVjwVoQg7StpLnHYmeioWFIdW
NwdG3OgBt/taccQJ/OLYOTb0hW6dyP5Fhc3GqKy9ittz0g1vzRR84GfdydS74XrbWGb/QuTgW0Jg
ScRvJMsu/tZN1LLCfO7N4CF0o29Pxc2ysFY5FUFOirCOuyF5Gqr6ZHGF6Zp+NzQ802gy91rfnofC
/lN7ASUv8drF57EBi0EW+BpsirEw9P6vbNqt50RX9Lm6SQpaR40LmqR59AREQIH4usm6bRTVVDJA
x1bSNPa/v1tzBvhnELSXKbByLh5s7IVx0Uq2GU1a1cr2rK0qnOdEjHdEwnbY70Sn3yjFFshr8MAG
Xf7o5OxJdrUqFWLAoAaOpWOviVEz8VU4hzlz/W96SqxsVdbjDZnzI1qiF0zU3B3L9hb373r9OmrT
bZzCby82bAqoBe7jYJVjSj26nrFJPNoCuaUxjKlvJBLjp0lhxjLJcDIGyvCg1AX9/9FuDeSWoAJz
UuPXGpLT3knEKnW6B1RUEjQWWrsYC9VCpyOeJu2W3kK1SogWXNk/cW4fBGHTc/uYgq52qTSbaVPr
z5xR8m2X2ftQz6IZSMqRgB53JJjKYYUvtEy6vzXSMt00/aW04xuCzbkHyN/HeCXp/pHPREDURhts
ynnIQzDMHrXus3cllgjet8CixB0ahJ1IrOWYksxGFY8acwstPvBghY9gKL2mTze6YHoVfb8mY7Cg
4DK86nJAoTlQahvN+DGtyuDoOtOm7gThu757qecWNlqpR5yDugnEYK73vJi+2DcCoUYGbciZSbQh
nsVUC05kz6OIardw8k7Ka6A0ExoisZMH54irbyOvMibVKgAP1LhdszJFCDYs2Gci1h/dUDx3ASQG
4pm+KYgffJ23N1dc/K0yxtW8QmQ4Gulp2DpVyLoBc8CKoXtVuVAJQawxv9oJ1YnwDA6UUXzNahcp
S2nBIZ+cJ7N99EEAkLLrXTWKCMzfgPzsfPrTGOOezRlNYJYvyWpnMcvzVWYFYqkZQ7+g9iNjzqRa
+klUG5WkEbZUz1LsxOUD7OwTQiKMOrsJWR9rdXPuQ4IlMvdUdwiSaLN3NY2LijGdNDoSCn5dTMhT
Hl7lZCH+nTilmoTf2O14xgG7oNsrwOcMb8qLCrJmtVORFhtlqjf0G0u/L84t9Y0+RPvTlF61SSwO
zy4JZlNG2E9E1Sj67kRzDPVm03HwZ1LRCK9nawUQuIeJWVN41t4wxzdykAH8ETQigocUAyqV3K0n
LP1Qejigpuk9RQy9TvqEGn9u32lnzz+4ixh6C6l3b3o+UMLud5XGvxhBVyWkMoA52AShhlctvMI2
2BikpvVe/wJ0GvwS7mS2GK54kU/jgbgtGQPKkKc5QdWuWCz4hUFePWXqlk/isx/6nZXmqxIppI4m
ydftT+KnEHqUSHeac5Cfsz5+c9Q7KIrLoJqd0J07PS3STWO2Km8uAUkHo3i6qgU6fCINPJcTkN81
yHn5pfNIAt6+R1Hw7dcs4DlXeNTELx0zgj2FBckI51eeoq1OvE1v9m9Ab791p981HPiXMKCvTdls
jSG4plr/YpnNkSbK3jBA/PWweIG1sYUV3Cume9vo//PTjYCMwnA9uCi2NQp+TjMutZGOlheSA51s
VGKLZdHwV+THvFNF/dGkJA9cZ+zKDLqUcgfu3jboVVxtgQy3Ucx7jnJ5KEiQCHK2XiA/jKcKpUxm
WM/CpxwZx9uw1O+y554/2NnfMWG25rxQh+MKQHnfSZ8Lf12b1RVHDXttzClAjin3dzvcFrH+F1vF
TocxRJZgfFAxpi4nnd5kJNd9Z6XLnK2ARQ6+gW1fIMWRZE3x0wu/ie1wIYuZG02qbunOg1I5OpGd
Y/DkmuYJ9qTNVLaildaSBGKDDR6/PX+6Zx0PT02CErIxHvLov9g7kx3XlSzL/kvNGUnS2BgHNZFI
qpfc5S55MyG8uZd93/Pra+khCqhEDRI5z0Ag8IC4z69LpJkdO2fvtQVnHH8PhPHFIjukgzdjtIoF
T/tPhwFdswSDHLETQX3veB1brODpN+fWCTH1+fFkBuhs0Migg01XjkdTfDxcW/XSoLKJwIgT4QEs
pupZQ8q4ZSbrDby/pcUUBjVQimm+0uI/WrW8OkV7x4h9qnrrG7Llo9FoXbtpbKAQWN9NZ7zjC13z
0r4kMaEhQXNRlo+uI4JeGNcm6d4sgolHNkvFHLd2wNPq4mnb9/N91OKfbjBOZk8/37bCU2yJdKck
tDu4KD0VAeqPoB8hkJOHROS234MFsSq+VJucahwvDLKBY9S20FepkK9gbI7qg+nERtKsHjT6x/Fp
6KRp0HF7jsz2OwUjTH81+pNo0x3g+jU0Oi/njSb04pQyjlYHgn1BMOweX40VtkdZ8+JgKrirPCME
44T3DeE1i5gtCbN8baCMw7F9BRP8aEeorzaxkX2hfVp27KPN2/Rhj++CX2qy+e4eu1CSxh904Ym5
DCIEUEhGotk6ZSYLNUbEN2nyxNXhT9wL+F7mlWHiOsqTZ4u9kvk2v6ojmMA0N8gi1wVnahxl+LKy
8e4w5Qq5Ig566BeQOnWVkcJjEyAmcOeYr6Vpuk5g0R4gCzCp8GCpOcgBE+Re3l2aYnx/bBSJSdGX
iPkVP+VrUG+1NnquOQirrv8b85NbSD7A143r45Nli/q5TOY38YKbhuxLK28vfBKuK6w5xxy2hCqS
UcSPNxmmu0ScfDamfpxMRuz5opurwqz9RKwWZUthcAW15Efml0Lb35ziZ7NNnrkMv9omEWGS/k84
3ml2IST7bjuif8qB5MOQvPcmL3GncaFTl1MwDHedAHAuYaaDH693H6VpXfPSVtAWAc6Iabo/vuG+
5RtlvMBBtU65gKcTK556m6l8RIZoUAY4p9agWlDVh/lpwOznqmYJSS42HQ/4ZBtTdA658x4BIT1n
037s+tQtYhm6atJvulnvfUyajFlaqz1pCaeGGdoUX0Wr+FRUFzRi/6gw/kcP9F/ogbSHXOc//q9d
//9TBL1k5fCV/mdJ0D//yr9FQfq/TAQ+jrR0QaaKrsMj+LcoyPqXNIAWqshxhHCkgY/83yQBA+mP
KuA2GpqhWg8pT1v2XfS//5dh/8uGOwDl3NTRE5m2/O9wBISh8bf/v4ozLkIIgizNMUxTSk1HY/Sf
dDXVEtrL0FTDWk8pkJugKXZhUG8mpJfnSlNfaeg5mz7Vx31dNWs7z/Rzbo0oXqFcpjhhhYZpMyOy
FNd6mnMrM17jNLGOYz+8NzPUjtJa6FlMi9zSUKCwC/FrtkKuoolpckF8GwmQse5mDHwuOj9/tQzE
zS25qe7lQnet6+JXLWWwmQPnhziLBAjYsNyJmq5kVA3lzrfrRRLYMiKC5jdo5vFgKnhT+s5i8Aa8
EHOrwJ0zoWbOLBrVHaP+bZ6OL7Z6XvJa3cQGbiEuU4Q6z67sA9LrnD9dTkshrSH9dNo1a5mDAO+H
wSXTw7xU20wN72lQPBtZcg/bmB+SgUfWO5NsrfBhZKLFzHbrNjp8roE/7ZmIqtYd4QplB0umkUF2
4v5/pMdVI1wCNEuKYbCaFO3lMbAjee8jTPrfTJ3/ggL66UXu1Wl1CpxoW5SJT0b2Sc+6a58TGxtN
h9opbzadd2Y58h4m5a1q7Z1j9z+iozE0R5qfZSDJ5wYGaEV5pM5P+ozegGH8yO3vPYjpj2X0ERHK
4Bqsf6ZOXvPRrQzt3NSMJ+MpFmu1wxOqBYMXaPrgEbRqRRjqivQqjf6iG/OtL8gVre6dshDokAWX
QXKOWRIPk/0BaS1lfNV0yNfJyDYHKGgZgnyrUD7TYLG2Q169VHG8j4WNxSWOSOiojD9mqVmnWlFg
WkQEmmcOGT4TZfmEAEEyMfNljhyzt2bj0cTf5Cbi7TygdcpEENY4eLmmpsZxeK5jbakwu7jzEKJB
nH3vANnpwW3bUejWSv9qLnN3N5ruYyFCzjab5zjUXrIQE8WiGGu07PTpyZAhGtdEnY/yJGhzz0BO
sNhg0dICRlcY4rACPAEXwZiaVaNRfcWOSdpd1d6yunCwBHac3+H4E8Q4S8OaJlMWGbRXANUrPZ3M
1HbnUXo6QjCDQgYpUV5hIY9yvio+SB0x1GjoIzySdyTnTBkgz8nbAQy2Ri4n+g4tzWpuL/nRwLGy
QuQs1rIYaT2V8lMmtnQDZY7cXhV+AQbet0psYjHHVNCg7m8Chg90rZj5pLd8DqtNnDfhepLhpehg
CCYhDR0Rxpw4eUVsqLqzljHYF0H2J7Kt50TEyiZqo19ZllRn4MCKRwttRtozLxj1kkZUG5Ea7y0x
Litl5LnWNNJQ2/BCRAapBKKa/MTotTW6o4nIGgYasTMw/Qg5Gpnyr4yu+qhhalIV1dssBkMsQo7D
cHDIaFPRRccVzL3pNi7MhMEqrE2HHA1Tou/gqT3xB3kmafAlbVROaYCFZNatP3Pb4xzRv4pI4g7E
TcxOk11Und6gUETkl7q9xQSlb9jKCTejY11iMjebGbPs+zT19Op6yo4mo6v9oHFpYLC2oQ3/zGq/
Udv1LtbccQ855AvyBMjsiFSAOI42i05Ec2fzefokus6ZFXmxskTroa2B9VYCl7UAtVjQR0cF7Fax
3xlYoLooPQq9eNIWLoUD5gXxQGDMosMrB0aZ4g07v9NZhzY18MUH6cm2CTsSgNSd5lRbVE8zm6gx
z3s9jkw3n4sXHLD0/nFHc6dbI5bAkEY0He8VxDiL2os0lIf3MmcqLKPUDQhqkeWQwZqDCcfzPDsP
GWU1O26s0XNDHYV31yE/hvHMKpGFPBca2z6pK1FQnNPxUx0hG9Qw26uOHHXVTlHdx/ouD3hEQUQy
RiUkHUkM4nVLtEclnWE/C6V3A4G4rlPVfVmkFRcpIN8hKL2RUi3MAtdQHzLyljGA87ws5IGE2XZs
UwcuQvojQBrmUEZIAYdFVaTta9S2vNMlvnA1L4an4NkJr3qSBFv64wgEwBMiON8rOCtakuASQztO
HULItqcHHKYlvlnG7Us2n82yeCKTm5inntrTXqp0VZAG5Yut0BZa8NpKcr6GPCpXSG1cs39mELXW
DRzIJEATQOoOHcfkqE/BcQK84jUG+Y9WuTTnqqoeTpQaW7qWugPZ6TX/OY6SxDS7pJWRJ5dIlafE
GH+V2M2TGE9IimZK46evwoqGThRGF1nmu2XpW6hbub7h2kQqWGFvzEn7LefZ9NRRzMyteJeKBU+C
+rDbgjzWUX4w51TjS5zAzaokvmc5pJzChlgT1t2vtcfg2UxT2iVy+o74/E1gL+4UjoJNA01KXqj4
l7iZZb2nt4znGyty8VeRgQGnDx0QCgGc4atiKbKtATC6BUumOSgDi5i5iZalDK8sdARRbPxh9jKs
kg4wOKtuXdkNbDgM0tDZwQZYX2EHQ8DOc16sgr4PrpR1VQ2bQSgYXzKgGblVlG4DTXAoBwL4mnAi
v/pBM5/Ds8X08dCMb4beGs+LvLHVOiu0KNY6G5yMMoS1alhm5GkqomDcU42r8fpa6aPqj0eIHAXb
Af1Rl0xHVGwVWZxxztTHCUaSpXJ4mymlGULSuFhN3fJXn7OT0noctLonU8QnJlNmlx4Q/VNQLEbT
QyW32tDtGlxPVRXOh6EGMdTGSrVm3I1YhjGk1Eg1DEuaNXkn91KlKz+p2muTtL+xDnk5zOkAB0a8
HrKgOdvD9BpYZDjx2QWKHijTFh44pnNa4vzS+yK+CMMPb0/83dE0KpEFIr2tWhyz9T4KkPC2/WMA
Wv0wYTLXdkOoGwqbb0ZACc2YOvEjVn6jTr8q9yVAZ4SF5yamf85Q9FihPa+XKADdV6kbI8tRA0wp
C2g5hw3yESXT8+2SliivJCKIvq9GUh7LeG2i7GuL8KxUCDErWNJMtMumOESheUFcMXNBJJc5n8dT
ldhvhI83u0U1Iz6ZozAFNyHxF0St9k+wLL6Y9YTufXbyhK92dhedzlCsJ9tK6z5tplLD0BbkBYE4
GUK2iBiZmrm0GqIFzKkxwuvR6QBKFgpJBxqLenFUG39Ny7QA0yEcTpTKdYhWvbYUUn7GHzV7TLB1
+zAF5t+lT7w05pZoGbcpbPO1kpMhG7f4oeq65Uib146TkvARP2yOzpde2nBVHVFiOH6uswf8gPPG
oX9fQNZoQ4tBOsImKGfPhkWlJ9tv2BYjpi6A+GpE6t91RhKsic9JvmXW46u9UOYmqgESC7Xsa2ec
ovmnQjpsXsrsCZHBd5J9yeh9bJ6WXF0Lto042XRIfziRuoqCLoH0W0P+oNnaYGTTf6rwXgG21+ho
Zb+1vhu1C4p5DEYi9zU9JdwJGol0JxOR1nKc+vGgwuAuEtSmTYwEn5lBYz8tkdwo4GRK4CwiZXbL
DJfQ8LISpyyjESXnrT0yHUiJK3feGRlTap1hf6r8jHQs+bRotvB9c0nmyROS1qOpJkFPXz0CBtVB
+gBwEAr0rp18dTNzRs1xgal4gC+RlaD10j4FrrdgY4ffGJW8UftU6DABwXAwZ+sxdVf5LdXTg+dU
a5f6SpQxtf301KMTHeqLisK5sUpiQ0nvQqlr57diCBmSN2QcDmsHlqT6NhhUoDmediW68qT8Dh1A
EaYnxmskzHVrf3G2jX4emxZmw0NsApuE44G47Pxm93INIs6T9vsjQGCMCKzK/ZqgGmb88aRfYyf1
adp5ThFtbQ56ypuMqBh+2CFX8OBhZM1afVd0yw48qd9R5EW0BGXHg1Eh0qL+tpSnmMGSQF52Bdvf
PRl/S25xAw1gN/mpEsz+KeDITQyCoz/SmMzwcKFyZ5KEWGp29Udr1utQEZnu0u8ebP6BfBn1FtBM
rh9Vn9COKmg0hh+Wy9F1ZCQSfEJTiK+0nihVsn7TpvvYWhETiwq7rMo1OYzPxbs+e8j/AdM6wSXU
Tla6nWMKOawSiwe8a1C+NAKU1bNK/Ia+T4x13frJDiNfisK6THYDe3brwcryFZvxolyVdxxXbXga
qD6pVgDycP2g7cwgdLqW0WWcT4KgiRhje7LPx2PN92TAj2ByqbkhEL58bSonCgKsfWQ8xujWpzeE
7AxofTnczOqVrRUBJSFZARTodCuaLbr1gZPBtZ6DdE+yw6NUDPHlZL6Aw5Ee6bDRDy4WXy4XNdsv
IS4I3BSbhmO69ev6N4zXtvEH5AuNygS7xryqdLRyJJhzl1iH6S6+Uj/CdCaghjl0uHhL5DXWddGZ
ddM+R1KTHptj/aXvJW6Jl+xpuGQIJz/YWGMTO/Cq69bWQgAC0yl0H+tAHqyQ5jQQS9IsfIULib6C
EUdTMC09dl5nAa7pYhcONonOt+Uaz/BExxqsORl8kzc5J7vetiDY7I2VoAk5tLh2qXFNfwb7P3tz
ujcBsEGW4E0atU2g7VX8Lgb3lxrucv0zlr/JR3Up421Ru2q9Gp5mrMw3k7Zp8coagUe8HVqPMJ+H
hYSWtn60xwOcERX5GH9ZqAKH1fe8VjVtW20zju5c/lac2Owd8jnOXsCBk1T7F31tMz9+q6V9zwyM
8Pqety7tjoY60RbfptmLrm1gmj04LE+WwfJa9Z8tyjeihNjsGtyg66h75z1rEPsnu8kPAKiGrpGT
yfKUA/ycDTKE3bQ4jMvOlgw83XihvYju5AVSFK1mbk3py4JBInhqR+BSh958eEtSFAH8t9iIxnUu
5k8cA2RYyX2I0pICB2Enae9uR8xsiLves5kZkaAprvLxv2zwH2HgMTCQJgO6dfkVhCecjTKHSLaT
3VX5SXPXyUlUWFH8PRS8tSuesukc3hn7NT+OswchkvCC2S6qYqLtSHBvA0ZPHgd0JjEM01XFxrS2
+i/WuejWZARF7V4UFy30lmaLPHKOQbRjnPUKJr7LKUZwLy/QctASE55U/HT5VZp7gMF6BO/1OENP
LzDJuxUMIzRr1D3vtE7iv+wd5R02eNj4pDxqGhcZL0x2OIT5BQXuJUxLwu3ZXnj68Y7Gu1WcOzrG
X7O+AYeQIYaWDFnY3Kf22XQ2aeczNYgdFfEHOgL8ux65EeWZj8azpY+smB5hMrXljxN1ydHqj2O5
KYmfm2LIuJtEuQlnQ1ONwhUlfRcz3Ybw/xzbfpT6dbbpxFPOxw5d0hqYoU+qn3/x4FIGoigjfEhV
XnoNCVORLviuYtgs7Ra7HdWtpXis/lB5qfiN5+A8Y7MdlBOTd3xBeu7aLYNHX8I01Pep2CM5n5u7
I3csd6s76tpJDtt0A5UFk2kUgRw5jMpVY6+O4ivvT51Yqx6sGqPKaXpxxF3XX6XtTvHswZjbtXek
+oruivRo6Bt4fh1kbUL9kMyQ+9YfOSFYpPQhUhWn3Dpx9iCYmg/VOqeftSBp755mXkn9h2ZtI9hR
sPyorqK+5LUflBuY6cHsLSLk/rCrFY8HYr8ha2swA1jsZauRy1rgmluBAhcD8osdXYaEia1PZw2G
PpWJm2t+XpK9uSLGLKW4grSJC6JY0zjJCBegD6HjInbRZbFn4EPu2N2N1fip/yX9DUOY3rmkeDJU
iC4OBEuaWpS8jGFQbayoJCqEAaxgbra2nzu/3Yyz4wU1nVN6EBJpJ6XKShWr7i21H44DwKqUgFuN
ORtSidOgu3Z6JH4EPTSfXVEuU+dRFaHw5+RG3qdZv6bpJQPuMp+vN59cTa58Tt3oOYmeGtVXy00u
NmOPZKHcsPHO2a57SvWdJFx5ZWDjYwyTrkXtwXjgQ+M4oEzBZrN4VQD0emtPTLD3jCAS4+/Q7nqx
z7PtTGglCYTaM96hUiMUineKZRb+xMaGZaYgq1CKCw86yN02eOHsaTmXO49GMHfwhwjKdcBWdntV
3aqgjaA/c/zZB7TV4/BVY3bKdgmRc8mxfUvSY7nw//tDs3PkJX0L1GcXqSzJhf2yK3YEdpbl+XGt
tJYT0WFOt6EOGIBZig2hd6pGVNW+mdk+NyK5zWzegO64Jf2wFCtknaUDAcy3krMS+XhypjdLHlCD
aa98F1ODWWhtJzdt9svW15XHB9IYmA/fSNUEq4swR+R06ZbdWjggqV7LdBfQ38J4oW30wOPE5vQe
h5um+HF4MnLKTUZxPh+ph4UgoVuRg8NNiGk5K8CLEt8M2EhPJMfRQKl8fdl05s6sXFQzk31ipNPS
yDFuAGrRpYD/5N6/zn44c1UH1TZ1PeixdfawUq4eMURH8rVCiDs+64aDlhVChaBpP8ICpTCew/lU
6VeqWKBPL0p4NPknehFkpRfmltDJqX+zwt13I7lsrodLNE5eTeuvo8sdpaj8doN5seQRTE/9qYYv
hB21CEHrG9EXWvsS8Zenl0XcdPMc0m5g86Jz6s1iL60D7RjKtR+tPpG2jLqX8orahLhGDmhr3LJw
4uFScQ78AbQi6z86O6q260/En35SnqAihkNg9Ah09sG+CQ8NfNjlILotRsyCy6O+MxQYK4eGpmaF
RXEfGYbHrbKipRUeMwTrfMuASbUXpXJpbNYlaNaNOaPmXwtiOBUvt/A60pXmPsatjSAAj2/UdmDr
Prix4NMooRo8cWx4OTHXmmvQgdvmhKfmn1FHYiW3nzW+rHRiVLeKv7BdIMhSkIRpd9M5od4axJr3
ePDBFTgdB/++L0AsbI15Fd8N9URBQh2r557dvlPZ8qf4ZfIrJ3QDIUp1M/JK0KGiYVBoZj2ed4Uh
iX8D4/BZvxv0YI+Dm2JIIZ3xh6Jz0magK31FBWl8F6yZEbE8sFnaZhk98aVVL6poekIofM0AQOQG
NJxG38xei38qEtle4y/gFaLj2V2DXX81ClJEXaSa7/ywZY3JjNcDo1cFF3KlwtPDRXlT7zSe97I8
0KPjTEyCS322fwg4yK8BWYh0P+Hm9i7D1BvyW8JB5jMlI5cM0L4EpHKATAj4iE1rGAzYpD2aV409
ZCFBpEAiEg7ZzgaFVfajm5e1J41yl1IpBHG7E4ypkb932K+yRt9NivT4xiJz3fbOs6DfVWA6Ws1t
diqyiu3+SU/aXZgHxKgOUNEefeF22VWEviuKcaP+CpFo71quwHDMTjhHqncxvgTLLl3WPDzH8K7T
5Gu/2Tt2ULId9BN62fg+a3tAHRRPhdxAIzbIwUsfO0aueBT4XMPxmw3vSXxNPgKJph03J/GE7lg8
3kxMIVTYfCOw80hdJqNoJ3qUo6xF+DClvgNQK1NXOOw1a+Cxbe1PzQXnqfOyyMevJAMvIwiowqdq
EPsBcEcksBpf7OGtpN9oLvrW1v/28D3w+QOEm9y6v2lD4t+F+HGmjneNTe8ckz1AJMh2bkCRaIe5
8kbjIucrefaREjwv7UfDeEI9kWbG9j4FhBrvloGmX7Q2ir8SiyiZMCvyDfdoONYFdzaAqIBmmWWE
Wb5zVWTQ0AZXrTIca9mcg4g1Cw8pJDwPDXMtvX7CdONSzEF0mbXv3jmD139FEXFgHIpElTKSlIlj
TaFhIbig8yy0Z3WInoXF8iH29iU+BxU6a5nuyYl/nQJikzQsuMvBgTxMZ5ps2+QY1kja0c0PZn80
p+aKzAbf685ks55y9G8BKBtSX2ldcvH3yzP6UKDc4XRVu9TeTQ4SZbvbdfNubAvBuGtJvPphaSxo
6zQphhmCkzV0iP3fQCP8HAJP5zxoRXVwjfP8PpMZggVReXeij44IUIocRzmqRBUxBzs1IApRGvF5
k0BlMRWQmLpsMPdTR/SPxRw2VPJThTr3iCY38UZdVdZkCVUb8JB/dVywvlMpX6QusNdWiY6rcYi5
NuEbteMJByE256Z/Kvt2qyTRrZstAN5a0qyL+TM0ONTTQj0kwuZeWLHkQnac+jMjceGxF1LF6tWu
pn9Jm/9R/ljYv6eVpogb0B99u0TooIQzLD5jJ48GnwlKilalmNNkTRoyM54YInjKpmkmt9TKTE8k
EWeJHruGnr9YevgUKn+bpL7ZBL1E4lBU/anr301gFD0BVHO5iLVOZ1IdagQvjv2kla12NnTijSF2
QRIsFL9P7XaNnUJw5WHa2hXOvsotmouBxnjZemhrAq6fsc02X5cUUSkcAHOwMq+OnoKhczyboCn2
sRZ8skMt7HBay6kAi/Ez5pZ0Lb4JhmQYNcvfCIXGcxtpZO8WFgNdjCgrUhQzQcXUxSWMhpE0JJPA
3dr+k0bIv+aZrEbwecxLCXEZa2RamgJcgvzGdZkhAVoyeUsqOqh1QapFRIlk2FSwmkMqlmrGm9Bw
1ca52qOzY4gwc7fOdwPoLqqu6M2JACJMDI+4J84zN60mpxof9r2evGk2booZVCvheaD8HIuxgZ6j
mowN9dVsgVIJuNBMl5rz4nxUwvyB1jcRqsKNzGtS4lMEfW+FwRzZJ7RAC2Ti5AV8aqn5JytIeG1o
uzO0qT4R6HOEOOEDTQaDodb7bV1heTcIdyGDmmYuQ1ekvRi6qdeE/m2G3TaHlE9TgPou1VCnIZ9Y
aQn97CJKFgYBUN0GetWyJas9Su8A0G+xJb1RGvqKXjq43WnBzBqR/DEHNFhLMLlt2d4lYCy4kZwY
NEurLo/2tQXFTlN4nUd5HyW3BTLNaKX15scoo10g1G+Ivh5+P66VpbIjuodrkIn4nwGPX2TKQk5o
AsHC0m6k/SgYY5AUUWtgrwl0OrZRgldUTdSDNLEuDfGC26abXs2UXA89n38zEqo4TNN9Im3dTzUb
b4ud/6aZVviwrHKCViN/GObKx0FLTdDTIygk5CSG9rdgbCT1Ili6Unu3pSlRAAVAAG1v7qZj3ndg
V+GZkZo6Hc3HZ0es97nkgWc3CWcxXt9OcsylQ363eyyPufARN+/68uEKx/Ll9l1NWJetnwM5/+1r
bu9OmnEyM1W2RoTfjk1ES8iXFaBUUJg/zGwoVtRF5AgCD1Rueplu2eTgtTU7LULsq5ZQPsBBYspA
jRuFuMBs8snaOXwl7lpumuRi5MjUwtDaaYzOPaPFT+ygu1LpSvvZODzJbL5MA02m1KbRy8EdZ7bc
imctzu5KYZF260SbYKZFE+Bi4p49ecIh9C0sgchp8zc+oc1oQqjW6QGaZEauyjk92+3017A5OTpk
2m3fXs0lOTS23QJ2i2ukbTlSTBoFjPSDGbQ3AM4YlQTyrdxDcM7qZKC/SkdaTaxC/L0ZVi+dbrFt
S1/0TwGWDS+KHn0gOz7Ae2MwP8+At5Unpc7fg2Rq3WaJYg5AKmvnVAZqQD3WNu4w8QpZjU4CUxYf
C5nS39Fy7Kd1D04f9jGJB8hUCS0F0+Iz8/QtYqhIIY/eIdOwa2ttvVKr5rbM5aZT5QonzIsi5pKr
PY1d0aesdlOyq2bkCtacgbo1XpbAoh07FvelM6t9OEPNLkvagrRpeqP0EwijwrBIfZtpHNmET0mL
gQYxd8I1SjrvZO2pNdQSvZk7F9zCi+Ion8BWVjq37oCSoI/FPq0lWMnUuJdNdxmF9hF1PSlw+T5R
260J7GMNWGAQMFOlkRzBsG1H8daYdICbiLy6Gj0uPOBkkxcfwm44hSZYiilNSSQb+zFpn5qCDlWK
KzOpqluUmr9fgFU/tQb4QqB9FFEccjV3OGYrPEYpV/6iQks3GNBDKdSykPYUtueJKWu9UefB3IJl
n4WDug+CMyqoWC2y4wi5gyNkAfZQfueDcwv1Wtn3zSl6gBjVUqdxnZssGZVps2GGQIydaAeWSWK8
wk/nDMWxFLHtQUntdbv0TGzLxMk0OH4g0Zkyv/SL4ooSkOlkOd9FB2ab4W0ZT6VXjs3PHIyknhkD
d+jkhTnkMxjjH3T4isv8RHMh4HnNaKCP7GzcGGL5yaMBcndJCEmU9TvNCO+NRnyeNgR0gwzSwZJ0
AkMK3jofMNfoiZtGnKThwhmA0efomBXGxWDXAPemKqCPlYfD2c7bfoPY1DOMqNnZBhO+uKmftKJ7
WnTd1XX+UlPoyibErIQkAg8S076wnTvsS9o25p6EtwA27mKiiAAzPQSRuQryCIBugNqF9TUbTyDY
VW7y1icYz+dBiE3XVG9huPxBUqEzYGFgga5K4maf60fKtmjwvjLmsTSUPxD/Gq/OXlDP0CJJETQ9
Eg/yyTBcJRxp681+Y2JUlB3XDYbuxwyMzmgGqBD4JCh/8Ry6agxh2tLMcdXZgF66SCTb3IRxbcnp
1YGVz/hL/x4j0ryx43/ViIu8tqRR3c4jjvGWKxPRIes2Dxihs7tB17G8qpgHxifFPbNV8D9m82rU
AKUnpTwvOIfWSv2jFungccxj35fGm9EYhyjBHTVh80eK1vVwHJ0jmlOWDgSV1TgWBLshGfzn7lqo
seMmC07ZIOJIVIJbLw8YX/8GYXZd6uloN1hqY4x1a4jprhK1B802CORb+segtyN0ILLxdY5uxuCF
zMbPrPiFX5NnU74L61vUltFOqesJU2eFMlC52yBlqX1hEFYdx3ZjmuALdEtu0pzzK2k3CZgH9ETb
0sF4MkZxssJHg64E9zGlURRusm+jt3Jo58U2jGNlrWq4W1TxJbn36ooWe9PC2hXpQycVypERyuiH
Y1Gtnejd0WoM9xOkjEeChBUKgIqh0XsFzT5F4VJzNKUWukiGLUojB9hy/2Q7ocYs5N2AOuwxGOVm
aQQ4I61z3WEgUJPaXjk3WdBubbru23yGT8RNJm7vS2QSoDtfpD3TI9VJk5nAjDxofMRSCNPkjZy6
j9SAKaEG9hbwPBP6Whu2NpiCuaLfJJobOSXHpiw+0ti+jFZ0RJr0WyudN8IvyIpDV9CNrQ06JaE5
3Lu+jH3UB8Am63chqSaXVO/WmfVemQN6HoamNe1b9GcgGqLA9sDNg8CC/zrH2KpDIAIooeC12nxd
LUsvacYcFaI4EQsHjUilVWAOCetdwf8b4fV+15KhwjeE2KtK71FxKPX8OZxVBny2yfwf6yZFL6pn
83HEE2DiK/i4c/SU6y621PVA5ZoWbUPV7tDiXJbXpZmO2L06V6u4PCex8TlZlmfGOskSUXUoyorh
usBlUabzRu3FSz8PG7I67FWb0+vv4/plntpbldv7SOfK1hkMi3K99Q0vE6CIZFGqnqFUbxKaiY60
ihciX9hH5ucgVK1dJXvXVBmugD0/YHWHpS0BXZY0g6qJG/Q4cpnAlaFbk9gIrXCHJEnOQ+twVkUN
En7GMKaY94OCf0yO+PZtWwlwSluPIMLUBbDRuW0z/XS1HWyQARfMnRymNHnVHsxw4FrWOban2Msf
NOzFPrDNnVboylZpsq9lqBws27WXwoJRoT/5MNhppudNgzaP77puwG0Zkdkc5glnO9lEx36I6otl
ZVwrRB/Rhoj6wypAaMj9bEoO6lTvUtW2SaAsrka57ExABZ5BBKAK1WprjZieDdKOtIUOazh8ITys
1mhYp23UY8gRowI12Corn2utX4DTOYbAQxUUBk9GnxSnkS6ddPIzcIV27+Ay288ErVQmySV4N45K
HYX7umfUJq2foovDfTZia01medA0biGR6QBwmkGgm8vy4uSj408hBXfElr6uxLRGedtuB1E763Ay
un3Z02jTjTS7Rg53rSSK1T2StD67hZiZQ2NKuNqZS7a1JE6TMom2/4e9M2tulOm29C/iC+aEW2uW
bFny7LohXC4bknlISODXnwfX1/Gec6LjdPd936hKtizLEiS5917rWTGtjErX7oPvTnqP7Di7KQbc
n6I07px4CiHw0pbI5QK7JoWJfGJvbzroOisb2VQ6ZzlyYgDaITEvDhN+BuE7kWn8Zcvx3bAstZXs
VqzXzaYb2Cqa4PZeLdvZ/fyKcgzbrScZR1I8OlsYq4bjEsSYpliKMisjxKccd6Dtfunazs5118DB
h9pbspeNNZel1CuGrVVngj0vwTLTzBzLanLJWcliZfsWNjh+kokOajIT06LZTYepGMndNEPAr+2B
tbI54QNcx/3krcoA7WEtarY6ucj2/hB8NBHZrZhroq2s0QJqbD5Viqd8tmAqBrMeboU97GO/pD4x
wPVo3dyhzLZpyqjq4AzZR1DQvoXcQhIAofCmkeBL1tOhqqJz7M2MIrM23dpVigoDzIybsOoJEph1
qnMCvajHhkWCOylnMcT+MkaEDxPkPvSJJF0XdmTtC9CylU7MDca/ai27cNx6Nc4bYwoQ8OZRvS5H
xmg+cJ8nj/ZBIcIjHE310fVy1+iIqALD//Ad2hGwVz7gp7HxQDPW+VLfQxksToDuFW9RiUcyc09D
Dpa6xVSyrWgv5ZAS90PIplTQ4h14hn3e4QUhCYavSedpGs3hEc/pHp0+u9YcyQvn8beYmJ534ttG
kb531d7EYLdyUvXbN8LXsKBPmNvBhK7aeRoa51Mjo810uatdU5y8MT6yRoI8SuSRNxF9QVPhwgz0
U1v6aocA675HJGDGKXoShammmcqNLSQEFleoVdTztrNXQWsER74F7huBbwOhUzKLmr/9oAyh5eCQ
d3o2TlVffScRJeLEoreNu4MrjVe3w6PSoiTcxHjrZsXrbYRLvIKN/n8I+71qdXwggtth7w/OrzqG
PnviNqMhJkc6DaV7rOEw7nIdN3vJ1j3xxbAqeMHRPGtoXOiThGg/u4TvkXBEnyOF+BwkZbLK0n4p
ZMwSmLm7FeQzZyYtkLizj6FBpznWRrgDHHaiQAY45ZyEK6dtWBQkFIdMSNLRoj6ysIzbXeOuxMyU
15YYpCakwipDvsHU2g8r4qXjkREKg9UWPLoMSYEpy4jD0ctfuyjfQwJITXhRUHegpxPTscKOfJmh
CRH14r369CqQyPj7YMrWVsKV22cuBrs42kv/wzOXN60iDrSKo1u8XV++NPNDt9FNkfHyJ4oV8Dah
jqb7fFcUHeDqYgedy2WcJ42NT/MQ4YotVhX7NJr9AeKXKOtv84aYuZ4MjRDFpKExUDVGfYgD5W1d
gBQACAVKAjTdHalcitaeYDw4Bz2MtQYYNG6veYP3kRzwKLAR/IXojDtM5nGLBkW7dDB02WxUMzeM
DeH++ON8LGO8THHxwsVsZzUj8JHSX7SHZrkn/wuXMujwPGEeKUqq0tTnmBX6OlgjtrU5vobBcOWp
UQlbdswAr3vluh8/9XTJI0GR0a/LMI52+AXKlZkzrMxHZqNBAjyPPW15Ms0o39Udi4Qy5aGdhvJx
rLbYEAi9qTGnExhzY4j+jaDgjOF6nGwGlyleEwEAsdzuVcOFRziZWpRxWJPnVOEOBxVLAICLwr9G
AodxgL2hjcjHIBXFjWmnIyEZnORdCh9FV2t8JD2HqTngKs8d95nlYKpnRalhOpvGZjMZVCFKAmvn
FUBBp5SrRCTZOHgtB4aUPcRo/ZAmMfgdYT7UDYU6PsWTgesV2Tji1nzstpKXkmMX2neRd6OqaWbx
JBRbRCQuT4hXPZKRRWFNO0YH5rMxmABmE94wKAPzzneK6RY79M0sC+weBmLgvJi7Qx4wVUhCTC/o
v6Pt/zeEsR9R09P/nCkr/kc/GLJ74jT+qx9s+Ymvj4UEjYELK5glQocQWWjMrvW/7GCO/a8wDAPb
FGZo24FngTj+tx3Mcv8FcsH0QxeHlmO57j+GMOdfrmm7VrjkztqkKDru/4shDELMAlL+T6Blh3Ra
sRCqQ8oWcm/d/4YgH1tvoIewBCrQJ9o6wXPTJhdPMq5sK0ej2cF9kMfNzh4adfCYs7tBO16aoYXA
0bACQ8jb1aN6qypPnAuNNEKW8bPnQVWnm26pYO8nlfHduOY6sxJWi8T97v1lYu0ew2hRtYzhs6lV
ge88ihgLYw+nfbhgjLCg2qCn6MeO1tM8hNnBqv1hBZzNepJjY9zZITXAck8R0HQOU7Q+fb0NMTD8
7pc2PWYgYjEQjYromaFET9uD7fOspvksRu9dpUPwnM8A1FoPk4IOvnxC9Z4HXaHNthnVustdp+2G
WyeHS7z8zM8PhzSjTjT0zL+PaLOEBpArIsAl5an5jjUiU6rdCNhMLo6jrajaE2ndMCkIL4kcribr
ucbSvbPJD9SOMd6R1b14rNR9NfTizkNBgDLcehirxnoQsnwFAfddNl28C6pYP5oujhmD3jdBMSAy
MF1hdyKIbqgUgRukgmqvGYkeah/zEv38ChjSN2hg46Q80T/6DWni6VzSuzecEVmd2rfL14vyC65j
/PD3QaFpre1SkuKVVUd08hqrh731BuLMzSG8j1ofhbw9OBsY0l/OjHJ9jkMXwjG/vvaMVZpj54PE
FJxxyt0SEPorTDtknnqU93lgo6pDlVEsPnjLIpYmFSlpqEGJKwNrd+KMx6KO5Y5l+bG2PHQlxFZ1
gpmz6Gx4gQPpfAaj9GDJpDS9ZhXUxmcx+slRmwAj9L6ckXgM8lzkk0QBytZpnjsonyX6o3T0kTGj
LQqZ2iuN9SsthyONok8RZ9iFreQRDjqppunJGmd5JJr+XlAIcum98T3ds/mKf8Eeu8szGBjlVxAL
qFPpiwthEVQhwyayrpAM2eGtnSTNdp7d+yJqiJefoeAqhuHZYF9H2etV7MsHz4FqwuTlpsiNDwoG
KJRW+QeH4EEZ9JzLccuk5+IaPhSrcsNJOWZFdpcldAkixEBSEUaCZW3Th81CU0xeC3d4W3yoGweO
EIl5uIuQDtHAR2DukeORVLzNgU+ZpH1cN4Jxj52zHXB92sgWqnTIPhslMGTNmmBSQxvsbjd+EyTs
6ez71C8vJbr3Y9V9+67sWQS6p8rPnztPP45xdaRPeCPMBlFSYc5oFfo/fhBSD4mLPQyPzYzUMFDj
EpJ505k5qZniMSVDl0L6m1Y5Okq/PaZkmDmFgQ5rVogc+fSFYzyCsAjBVAGC1Pjnm2M2Mj1pmnpc
bEMHeEhPVeCpG3hr/DWRg/4DIHdNzkpRvbdM/Bhm28HT8pPlbJ58XCeRVe4Z1WT+U1VpIk9t+ytu
qjXoIVBs5G8a4iUjbzb6FF6wt7zPWglmjJG2tk1rcBAQ9NewzmyCIXwM5dryEQlkDQI2w4EFG9AC
q5e2vVeYz53ZvCkDNwvmihefAUXRpIj8AoRsc2HQcbID2qYWDFtcVhgc7ouW3lrJSEHQSbn3dHRJ
QnEo8lYSX1ZYm6m3VxQ4G9Kdb0FGoMEDb1vjYloLiQWH05RE2AW0TFW2MUyUzg3FipLDm15i7605
u28BEPRo+CCOXKZc3Kkx/VMzWA2MlZ6GAZRYtqvb4KuZ3Uc6gCdsqierbHbBFP5GKuCrHnEilqic
qhhyCTY5HXwWDd7SUj4rMT2CZ6GREX0OWH2HBFvAyPSAY28z1/xmRQqp9MaLTtpdHv/uxvk3pr/L
4NOSi1nGpYH+RkXPtYE4ss6/ma296G6AyexMO+qlDGQIUxw/PoHwuqtFcmICezADvQElfsSf4u/K
mGTGwvR/Jd53PXtPqRv09Jf0L2kdqqJxOVLdeFfi+nCLBDQWPVGM9jHquXp52COHGq4fk4YkMVr0
6ICqGoHdroJ8VtswmH7VPdoVw65hqunnURtrkXP+hWO+mcX0q+x65ImVkW7SKHDXAwqbBK5Ssrjf
yFxEMUWorPRYY+k6zHsX/m/tKjL/9MTZrKNIrZXvlKfcbetj3bzNJsbTfm6KU1Cw/Uv6cl/WCU+O
ze9mGiwcYznDfcfP6P2OrMqRjf0TUa/fmB766wjYWtvdVnSgPMga6DfhWaV+uhnSYd5P1WJoLOGE
mWlw7BgxrSMXa2HkN28p9cNKco1ambJ/dQijXA1KvsY1/hYHCMWD0nCdGHiNG9l8KpkED3XyYHQL
7Clq4oVJtGrGhGuhm2GYNuXj6I/nvvpsgsrYDuM5t5dwHQE8hnOtPtpECx4NEAobZmI2b8UminoT
wYRG4YOlzYtrD+CT1+KppG/W5vRbe9UjQ+007ECrHnEaVfSYIWbQDoXmSIjDuY5aubHhUK/Cmplb
pwF4tyaqUquf803YLtwLL4HAzE5CyOIP/Sp1qtEN1oGc9pDHGNHZ4bOm/dlV2FgcI+N6gHF11Tz4
nTGfy95vT0mW73CLs87BH5udtywAcuQvj48I8hsWmxstKVAjWdWz9raIigC/VfO3lNEmLWYUdhEK
ukmiajMTfBuGCvy9FyE09Ptg7THSfBvdrjiYrnnIukaubMdpX2tAK+uRoc6h9YLuVM74srpq/oP3
PDnnRhU+R2X/aic4kGqn627LZVtjD+KJQZx/dt25fq4aLgvBRBLOz90g0teiFufQr4nR9OWn5TXB
1QeDgxARW7xrVzejMzj3JJ/V17kPikMIpZN8u4Zak/BjThr0xZ1lXBIv/vK9ID+ypmQXfnsf03Ar
jCneKU0aBpQlzbMuX/TNaQK3M7joK8vgvnYZStrR2cYWd+9NSMP7gTNCVgIulbb7e20DdM8NOk7L
PZcy+jRm022IP7WuK3/TKOzwKdZwzloRn/zl5ud/PzfMaGIenyUnLoVgOQsDbCtO0VOfGNykKjn9
3KV3yJk7uda1LWZjCYP493d/HvfP3QWSjEnxv/3cz/fb5Wf+eeTfZ/zn/s//gHE6K1ep+j89xc+T
/X05ZJsYS9pz3JvIafN53KggSq8yKkNsOKV6UNjDEfdazqNqbRDEhZ0+sw9FVk1Z+pIHsOWZv8Rv
g3SoaZN0fB9Cc9F6tOlHVSW/6syGSjwY1yKP1Z8xUqcK/fH3iC4ul6Cc6H0gU2N3IAkjuB1EG7KH
T9jGesBgR/IOe9fFwm2aFSOOyvqOfeegYT7+kSS/S9soP4e2fI2HzPyQdvNNMBSbqYxLs5xz/aaN
YhkvpfHrcpigqUymZ3az89LLzp/qEQhbRZv1oZ6EvaT9jtdgCBqUVUZ1GWtGa7hg0/sSDMbWD+Lo
rhwbvXNDgsMbHIrgImrvNCASOeSZ7x3dgXOraz3/kE8OcVNZFu1dXSJcRoKwz8o5v+v4I3D/hdWZ
o0NvU0v29wHOu02R+QS2dfihppThbOSx4Jh2VDzqPjMwVkHi6x2fmYfXGM86xg4Yy7p/BdGLPFRF
4ZtMwc0b8Qy1Pps/AXrK31yxn0gScNhtuHfM6fov0wNoW7uk1c4WlUpdxjTH1e+0JOX1JgQJtbz9
Popv2n+MVXxjlWf4OxmJ+Lugc6evPCvvqDSDz2rOn4KwK3+ryPpdWpH5i00fIAUabe9pvUh/MXy+
2tW08A279GUZsK/qis5nRjL9Kjad5jHRA5p9E9d6Fodyo3rLvRC06oD68sb7yWSHyXi2OxuuLnaa
idkdHbZ4j/+zuM3tDmXHNOYnQGLugbTy4him2j7OZBYc0tCyTxA5qUwYut9yYZ128FgFRZ7jbYVW
xtmClLxN5oDGHGHMKItKBZtuctdOIeyHysc95BlV8sTpb63CJumf4UAwHDNG8ZKwRqEI6ts336Uy
dLQM3gncYVgGr/oj0EwWR1a3tMT26Mfen84rjlbqD9+M8zaEsKEP7qcZdFcCxhFV29/3XRLXZtCO
RWpGwoVNqNyNiIAH9l31HRrh0XS88U+f1Oz1awDORv4eeqL88Cy8EEU7WO+cRR0SdJm/4cb1bubS
s16SxYFqlFb57PTostxai0fPYE/qynp8wDEs1lZfVldSkeD9eUl8sWorxxtGqo/LGGbrual9xxFj
7+Acz8DyQa9FqYcToEgUGHOoYFapYTa3lXlgj1mfPBk5e1OEeMt1j6g9bxW8b9zfc2RQ94Gc3Drw
Cu51F1ss6xEZukYSb4ZiLh6kG9NTD9n6Gw70eWuYgqe2zgA1x03zYg5zcKNqz32lzY0ilzHuezKy
IZ7nUvxSbfdRq2r43Rb5Y5T36R8CHG/ZWflfaVfuRs/H34xMiolGRutL4VkJfVoG1YczexNBJg16
MvI2Eoi9zhqTePS9dBzEOBVfPzKgONKfmTCeY92Lj9ESf1Ld1r84qI+xvcwGHhPP3/oamJJGXflQ
Dqi1ZgZa674awr3WBVUKrKxLBeeT0PsdolOkFs3OATF/tWeNeayjzbg0a0iL5+5gNouxDhvugBsk
Iz+vtSNjk2YmnZHI7jA+pEF3SEfbv4oog9zW8kFk7ruixBhVSUrtNGkOPQu8Qm7cRgUWgcA4eINp
30O/KXfBUCI69Jroijd4Z0WMIfJsfPNcZC4wYq290VChetmdbm3vvst+m0aUXJXRE6wr0C6oppHX
ZEIPP81M/lPGpxpA50Yw4iOTMh4uWfRFNbqqRrNZjBneNfEtQH5kbN8MVFoskupWVOkpriu100n0
FXlI6FDgXOU8AHAviI6v4uo6JQjhQ1onW6DQZ9/cupKXHoRckI1xUTKUqLVaN/vywmY/ymXQOaIa
9vPytlOZcfm5Ea1iuYQiuFdBP524Xr001oSXrUSAlFOfsmNA5WFlci9LxR6MmeMDelO6wc2H9OmJ
CgOZzaIXux3B5PLb3ZMMsL3Ey03Q6k3hms55IoP6kEXtp1FUe4De4V06axYff7wbB/9eNH1z64Ui
v3rTvKrqIDonKHPPZheR3NTqba3A7gcU2zeAvOAK0/lY0zxYxW6IzqDQzTUTY7/2cZ4KziHOuqvl
EkzqRdpfNx4fwM/datT1fcN2FExTTkIJAqGfxyYVdP5y6vWefRZwj7bbBT2qikqY3bUJBvTaNmrC
cajlcaogogkYi1cjNkaUD/h1hWP5K/bK1z7Q/ir8eUta9qJH0x3/TLZhn12Br1VnLZT75SRQpsYL
BMCnczB96xQySd732dV00Pwl9QINzfP8uogm6TEGd7T7s32GiugGUFtuwrLMjG3rw1eY3YaP3n6E
wBpulZrh6oyBe/258VEJrVM1Jtu23sD7cS5qqMur5dgDykM6GD93c3CoJzE6zyJM6828vGMkbtyP
xIrfBuw2tmaUsWnQ+W2pBR5mTWvdtpgv8Yj0mjhOClkTgbOqSWZm77qBl//v09f28XAZPqZBOxMI
b+3hQrovPqYghGNBh6pcVgPLyAJypqwnEhvLY7vnFI52lTO+9lV711ULFInL0uL+qupdEdPNyvLh
ShEwXC1y3A4284Aqx0rWU6JCsB+m4xixqXbvWouTWfZE0DbIKBsPUUpVQroeGCvJqn1LEEJWY4qH
v8rORIBig4uvFeJa/tXYylDXoGbzb3NWJuSqGh8/ylCfK9ahQ/mGeMWRiLKBYKo4ml+SmhwNWoU0
M505uTUCdMm5FslTvyRpgFFRyUgUhqzPqifDritl9dJp3F+EhybPThEetSuKG9mI4JE3pgC8Ws6X
cfE9DvHJS3GxkfvB6tN+kEM17FTB57F0Z48qJqSkQfpF3VAQqxFUCD+iDPh/IhCWJwOL0WQPt1Fg
PHJJXeTq4BNHz46PpE69i6D+k7b1fC9co1hzkZO2a7xahX2xHQKIxiUcyBguzcJ5JibX2rSOa8Fm
Fuwl7RTzRnNGgTytG1JV4UBFhy5E9EYJ2Z2TSO9G3uPl8KCYsZJknY6E/NmZZW/DNGfgnH6AuFgS
e4xvWB3mziG7o84hxAIvNzfJbKrz1OHDViFQiylnf1zPgkwcWbp3/nLz8z+0WlRzGRV2Tx4Iw7Cw
3VSeRTR2mXyQlQc8mvXqLiEiA3Yr4rM+s16UAA4WMJw+gWxO76RsCIL3BmRuGq10ViOzSRraoqHV
Xasi+MMcVNA7YAgWW8/MGhlJA+VlT/uVjWwQfQeJq5mMw87GBT3n2aNjfobC8h6yqPYeZJx9j7l1
21i4u8yR1/bz5QRJwt6YFw9ZHLkPxvL42kle3eW1hgXvXagr/4ZIiZJl+hovXPhxMeGnc3Ec2XAG
8HfSXu/gWcXn+IgKMNvSYpUPsVTI/tzGeJUjuSqRzHfDWDb7FslnNjt/kE63W7vpiXbmy6deZcj8
B6c+s0gh82eSeyDMiEju2FcPPzfKnxAw2gBJZDpgv5mBiNLcBLlGklARVcZ66Ot6b0jbfqAjh0Op
GFatK7F8Tbja21oRREISTtHPRAXPNrnS8Aaa9jBhBtkNXbz3XSffVe2E38k/g1lh/Z4KPC2Jc3Y4
EK99iSFtxvXEZRUh5GLf86c9xmPp5+auDUfscHl5aGUOMywiywm1WnpJ6eDdWB6RCsai6Ysj1KC5
+IQYHj9pk52qJg9zNSHXPnYULY5AzT2lZrxr9Qxjrh7SPccgaW3RyKCmpY9UVeyegiWoB6HTdGvT
a/wh1lPtwJIJNnTHoEhIT51Yo4yNpWC6DWR39Ll94lhFsZbiXieM8ttJI+MYdYm6o/REqCY9hhI0
C6ktePsj564n0SQi+RfoX1Meq+RiZoszzJB/ksiDtuG8pMs2qEuyy9ATtFs3nE4edarh1eex6FxI
ZzOKwkCh7+SjJb2OSSxN/5vQLPD0N5m9qwtE0ZNBf01ybY1qoKiB+M3+EtDBhH6eEO+9h18+7dJ4
IVRfZPFbpoB+rQB5Y9swcsIcRPdFlYA+8hc1L1uoRqMCslDCLjoFM0TxVgR4DsivPgIcY3WdSHly
0IOzwtEzRfBrcGhP+jLSfHW623C28vvGxdqaGMOvomQcRlrPlc8KdnYRfTo1nR9DOQElQzKustyD
qVoD60E5zwGO/4DN8JjPcg/gcAsrjeq8rV6zCNePl6FsoJgktLjAsxTUhIQlWYo1x+QjY2LEqvdZ
Jmw85NJls+Jk51YBXf3Gl0ywMCtUitEdOGZ1bJb5gothtkhntWtRejkJOBkyNYYlQygwKozVcqAN
UMNfjkD4Wcyn5qEQiNRRxVT91cmLhsgISfpFu+1VwYTDr2+rBgtkZGx1Hxd7YTHhQzt/3yjMVYNY
QonkwNggnNEaeUl0RFSIET39E02EvxVOvatZInQFUKLsRL3pq1uNLrmMNcsiAiMsZ9jACit8nra9
heDLBKS+0mH53OPznMvQuRlmZIBUnogm8vHOzhpYXMjOVPdNeREc2+67GEN5NsVs3UNNnA5ZHD+E
ugj2Mom2lTvc1haVe9bs7UD0azfGHNvql1HnNBV7MCAkhBsuzhX6ZndtHrwB97Mph5mjFAxBBE62
0xjigtRjSJtVTxWWKcZJg1MhdmfVQhOADVumGFNGlNjd0E/H0IqyQ90z+zCglIfapF6y3f4YU6kc
PRb12azhj82dALAMNyqJ/FPQdPaOvlbJJHI880lzNU6N/n5abgo1YjPWKGHgopP/hxV6kNMyGCqh
BBfvgg4oBw7cljoKblFPAgi0yssUq+AAvB3/eimPrVQHv0djigciPvQ9OahORRyAbw7t1QdbUqHh
2g1G8WJ3BlNDrvBkGEXIaNDStVW8Jfe7vmQaT9wEn6CndbyqD0K54V3tG1fDQSBeep+OmQLijQjh
GuBnTv7ko8Aaxts2MfccrC4SV9/Z1dPM8WCZ45qJWnQCXcaSa2/LqfbXvtJnKwQrOAc2F/acdm2A
78AOoRW2Eb09GT7ac8q0OW+Y3dXvWrjNcbboQBSOyPGLC5Q9IySORMv+FMY2WG6NEaaYHlGl9hei
7r58rG2MMRcoVYpRVn97dsHDEoQ6Jb2MjcsO8MZmenfjh5ZFwOsZYJG4z6r8ux78V/aj6Tvd43eU
/ggdS8Pj9HZnhDrDyP6V0OKZZMpjTd4Bcl5VHih1LOI0SmIG4i7cpUGgH4wGhTPGD59t/BIYZpUU
5SxWXFi8KCoPNhiyQ5PGH2UrtgE1Lb0e8warA/OTWIu7QeTynJuFtZqY9a0ZvFRH367XAniN2eld
ZlTzblZWsm0GVKGc7sjyKixw9jS3FybeGIGKsH7vm9bDOp+EBys0k3fnlQq/eQ/7dMZC7hnrdrmb
TMMfkLTuJWH9/PvDP18v8QGufVGHh0X19Z79sqs+fCmL/p2wzttEqPH8c1NU7niOVDqeTQJCiJQY
6KMt3/35hskA4VAXip2TlKjYU+dCL3949lvzCkh6YCTNPfZ971mn6jMxMcMzNi2GpK3I7n7uVj74
Gg4SqOWGGJ5pa9JwTqwYKSAPRpGHhWxQDuwOSNrxXKlz60YpGYSGeWmsNFiHaZA88gd7q4S9z7Mo
oXk4kM7fcgd1G+ZNuDo6fU4mZp7tGO2zOcOgYYFpFS05pjdpdcDZmdA5TdwNQi77y2F1Z9y7Nfyp
+xYB1EpOWxp5/Vm6bQmxY86prZk9VxojWIYU+BCGMeOIMWhekE9E4Fdbd6Pnun1JfTcDKWBaKDL4
LqGK9ME66g/PstuXwmFomtIWu/35rvTH17It6vt+THFAlJgYEno3O7uzCsZ+cfOUmP5HP/vFZ5w0
b0Y7iyfGdMHOMYL/iwd41KlPiW98IO/83z6DXn5FVIT/PMB2C/H0z2tgMfv7Gv7rM/wfH/DzIiMy
bf75Kwh4I9gmxXQg+0BtzbElBc+Ju8fENPMHx3r+ufNzI7xhiRGj1/Nz1zNJdOw9/fcRjui6R12y
8yxk55x+HmHkpQGLfuGKLM/496cCzHvYKClO+JKFmJSumTEsn02L/CL0Lx1R5T/P9vMIKQGYMXJ2
9j+PQAFOuIgT/Pn55s8NsLLXsraZyvQcmu0Q9Cfl45JAA0ITqMeHnZl8dpINVmCr6DGYq5xYWIFU
bLkLfnI69ui7l41y9Bh2CTHeqOQF9uwGj8UpjpGTOoVLeZ1j+JVWb+2rtOjWfU6+ClxhJmX6SRiO
ASyQvqORNU9NqB4tRJ92Yvwmd/ZFFzPiX7qrvfuVFR7MjQntsLiqgWjQEWHlnENJjvFVZm7xYQTd
Haky7yoWJpS+GMIPZ+LN7OLvRhVv4ybcMBW/TAITQRM2z0vQUUU0IG6T7qGrlHdDjCcX/bjQJ3CR
a+IwalT1tOxmC0knsE1K6wxub0QnrjcsPJw9mZFd9uKEJZrwGKGF6uSln3uozeNVFsS8CQeAyUAc
kLSdE+NiC2SDeZBcZTLJwJIvDhCJGb6M8T5oAwGftcJXCGrByQMswmgIDrNXHEZYYYlJu67GmIpG
tngyZn/ajL2ZUH8rdeBMPqdG9mW6KPaQI2NXHHfDzCaVyoTwUNaIQGmgWe1M0litrbOi4Q3tQZx/
7gli30/BxN5EMDBxVP0VG1n6a3DkJo9sA3QpFBwNmfDGLZR+J2OYdlLH52z8Jpt6xDzkkCWxHEIz
VASBkuW2a3EJ6RnmZWUjiWn5ZJFjrgyh+IBEq9d2KgBMBjgIqsK8WgUwwDiNHubs2ldbcm+/2Egv
mY1bT0ugdNlL5FXvNS4yvxlWnT5oYIcretILSGD8ZnO4L8bh2QvNYZ26jB3oIIKbHABv0q8oaYov
cvIbdyRnqpxsZ09NE0bYp4VBugyc7iAmez2MxlU65R9Zml3IOQceiDCDzGz0uibe+BaDvJ/jvQza
aTVGcwckh+CZSPfn2ockOfvhgWYmrmdHvJgZ09mR42stY0KG8C8fKhsfQfjJaTMBNkhuPKMXVAyT
e1ANEMGI61cffrNBIQTkPc8wx2VN/3teZtNEPhFMr6uTdHh4gOF2o2aJDq5ByS5VcPJCWOV6FtAO
yLgYQ1hGqOzuDOZjNzoZ3009NtchjYG7Jcxpq47U2p5ZC3iLVeKYnEdLBojrD1vUBoj9+0TfNCk9
caNIyDjR76Ji9xCV07EA0awtmtRxvJHDMshohLFRFIwbhifk++FXQ51H6DV2V8aI/ZatzFOCGxSP
/npMM2jIgc+0pdArxFkMmUDvmiUyfSQ6tD0I1ER/cM/IeNeFNeIOC1hgSwJyaK6DuX1G1kKAnkdW
rncsCDW9VVPxptLMu1rspFFvSWpBEvpAJw8meZAVH3Wfj0+VSb/d781dnic7ZPT4ADRdjCY1H4ST
DviOo5WwEITV2qTwoC3/WIdnMNDEbJUxJ1YRHKMSWy1BxrQyE3F12T84SGmOjoEjZU5b3JqDtQnC
9KHqMHKiSYSijKlbtPxRUqX2KjNgU7VB+NEPwa/SwTLDiubDqLaMXSOqW38UKemTKl0jR/s9jQx3
cJ5kIHi87ZgyvSCGtt43GElA3ha3yuYwGu3uYuLxAFK4ZCZhzgh8emZ9c8rb0SDLOz2k3TRdh4nQ
axtk8uAif6YTFWF1I7E35ViYvXzN1OzYFQ0e+5h9s1nFFzjPd7LzESU4zXtmTyBb0nLnDlRnoxte
WgAgniPvBAH0jN6peUXFwV8uEK6MFPeuLx67CKuYVWjJnMP+cgsuG8loF1w7gGl6hCl6SVDsFKHA
eAP6G8N0dn0S0snLWhyVy/rY578LqQTE8fk2qlCzyGRR9Kj/IOo8luNGtiD6RYgAqmC37S3bkE23
QYikCBS8d1//DjSLt1FoNBRFstFV12SeLCG5LrSoAu8PD6Wc9F8GbIjFQpsPyVu2HwAkc0x5U1fz
7dKGrpLavlLACXIau7euOIAaZiqAuMFQT4ok2xXwUG0T6hgfHGaY5myijp67Ymy3jjZ8+sHO6nJs
PAakLldmA5sAeAJ2yKvfAyJHTU4WmLBlf4rGU0zoj9aoYtNL/zV0OFrKJPaWDDQS1/yxLf9XB3rJ
TZdO7GKHTTqNNNkhrvIc4zm4tQqGUy4wwrmDNTy5nnNlPqGePMa8hCc4dnx0ew9A6Yg6S9fWYcBE
2sEcw83i7jgiOH+TS9DGKVAEyupEK9/qpPqVpNZkNleqUsE6NUDAVNLDd9Jop1qL3jRwx3jBInIV
Ci7J3iNcRAW3dOg/1JymCid5Kx39iyLzfQJHlWV7w/COJZu2nQi6Tx+Gd+jGf/0MQk/IGKb4yfxq
66fFl598j2nJgK2zsFLIYVfJPlzgz/uRCU6k9gq+O0JfpI9oPgZAYoZp7V2IP3irGJmn/Z2xf7er
WkctMx9nAeGDwEvF6JIjEzjdXUOxdeVsW45TjO1slj9vjBRZ63//rcfTZ6Ex1vn3wWIymKi67um/
TzUIPJmVqAjjmz/Vv39uLNFxBHHM2pI/GmTfHVk6fPfzl/Lvj7ze1NBdNsH2v3/BwOrIBtC4/vsQ
p0DnjEpUXyT/vtragXtjjcyW/n12qYzxBsiAa8M9jxBEmCGnIdm9AWh+LMJVZP9kTkeQr/eskviK
uWzhjSsg1z84z+DaWOATA423ZyCdg8eWejbGNotcN72tozzi/FLB+o6UiGXjZPcgg5hGoFVgV6St
6TbxNvoS9PNnZDsnmC9iVaTaV9swA58wK6GIBuDdN9ERJ//CZ5x6aXAsWlnywQ7/XcG4ocdY+fae
DUhEKjqYvAiI9RIaARfmCic5SAY2Na+FUxzNydMeJsGlC8u2b67Eh5H/SHTSWWGBzdPT9yJHeRI1
d1IcXrzYfbRjqq9kEHwMdbHrqtl4CMhvIl+wiKp74Y33JpzJGFX/p6nf8sFglkb1Jbt9N1nQR41Z
L6XNzpTY3gdS7YmrBKyVwcJMetgbygTbhDtuzJp0Pf/GaeJo4+nsCG2NxUNZ471leRAa8UeAnJaJ
Hj83CWfc82Gsua2F9tRhX1grZF4Yv1SOoLxw7wzjP0Ut3lwkAsQ0++t6ELAD2/LbnE2gQfWjBXT7
OLA/Jz8pASIBZRp7/6Xlg7cew2c7QTEp7Fc7ATIMLrSeoms9OSapI7jk61bQ3ytoiPC9t23WPQrL
/dIsykT+lrPW7QJ4nFVdmiD+0jToz7VX/VEZrjZ0hz6jO+MUS9nufJ2ugpRRP2PpWhEOFSUzvq+j
XvTdQi7yOiShFRgORKVxCcd6zu6AwVVOH8Wg/fj9QJGr65LD1YVfOwu5yC9nM6/xFgRNhd47ND/Q
EHY8HSNbJ4GOkdma50XOzGc+OfMyKrGMS5Vm0XqejoYBSkgnZUjAtcwgB8P7gK06tdR6TLxgiXwo
WbVpRoLaFPdHy04pU9gwLGvTgIRddKtgNHrsWUWIlnZASquLZTeqCw+zs+Az6CsisRkLrhVnkErn
WW//6Xp0znEYv7QGGGpXZC+mDHHmzPdysrITTKSEZpBMqPtvUVXHK6Vh5BLZjYmQzq4nTHB2WEfr
bDXF3aqLvUhbFEWRujGsPE4yfmRiWxdoJgtC3aWRbKchOeu1l5xaUf/BnlBeNbKzW2llZz+YFikR
p9CFxuJOBRNZtrpCYWG3GFXXTgX5ibr3xGh3A5HeuThWlj4j8iBmT0I8HCEQtab5G9FP3RwGQnqc
XGbgjj7xr4ROu9P6/K9rE+Y99sQKcEvHL3OEFJxMvaqoqMtnkcHPC4DXJzQano2x3glQF8qIx8/I
2NAF5MBkLt4Eb3SfO5Io8XRFAWARU6X1mgT3cG9Wt7gZtM0wZhaDT++1L5zviDzrKBf50XKxftQ9
8bd4V+J9gG/kahqEcHh23m26KPTw7w3uJhVueeZG3ed1/J5PGYaAQNukmDmPauxu2jCgVwZKx9oD
/rurlS8spLlEbAdmoyLXpStLcxsTcxUnj6jClwmAfpXWZ1+53q2RmX+LwDUdK+n/0WjhtkEBD0MT
LDE4CbmrUDkCMkTSlNiG3BEW/NxmLsBrn9wAb5TzzHpcxbFhg5DUud6TElUuUJcpDtxLjiEAYioA
KU36+VMa/yEGEDR1Dw+igAdxNUbrj9UkitVH1u6KPv2MmUnXHiKcJolIP6ojtXEqC5Z0n1ZPMQdE
3nHOVKau7fosqV8UvBhfce/YIyQTn8KTaM1o4oUo7F0Rj0dV6zj+NGWueuuV/SmDgSj+KFoTDfC/
X/AabYy2vjmMjZZVMkCpryp9lQ5EzfJvrSLEY/veo6NtSiPYpUSzLm2PTjSS7Nts0oc8KxsJNnXw
i6UA60rcalaVg4kYQDPmCoRXQZ5a4OR38rOLFQLtgaHlk66SI/AH/GVkI+G+hvPL1YEv9DElDCg7
7oyFcFraWdvlcYr0JXFBsGfGeN80RrwuPaA6BI/CqbSMX8pgOhCwfX7fMfsNye6wFDkUEesTlMDU
pVF8tMvhnIoqBcuZX5AbZ/fSQOIsZvhDL7xDW5X5GZsuzRbm7M1oAzPNe7tGrTMSRl2ZFcpZ7zwp
yN4lwVwwHaejGCQB5r7BGWLF21YAsmbyCNjUCZ90DC2kXp3aqnpTqQM3sm/fGiXPU9AfEs9ghZjY
hETW7EEsf7h4tfMoOYEggmve+4BdaRHohHsXdVes0g5pUBl6b/qgH/tS1+Fj+WI3WOjDhpRyjoaN
51blYhvb9oQdikl2oL8FjJfxNZrhKffyz3lxcRsoWi5Jg+3KiIsnl/C8u23h2u0yifoJflJNkOxL
acujX3x0aFfe8oQdAHvkisVmj1kUHzHSTZcCo9KApU8mQnk/EJB7vY7LP//xyV9mXGFd4slz1+aL
1KocgUzKOrWCAIMpeROPHfFRfckMrJpeaWbt07Smq5f8QKTzqOMs2ZoeNbnq1VXJjNhr2XL257Tj
9IIASBCP5MPzqMELxCSmrd14JBWWY2UijXtTVQHFNZibJWpHOvEE7CzrpNc4dAUZlAlLUCN9JVIW
TZFjf5FctIeiT8dcMHHo1OzxmPJ3ZXiM/AbopCFv3sHVdSTmDpLaDuEP2kJTY83nAVY1vC5dB6Wj
0186cJJx7Gz7uv9mRHH1Y2O4UynDxs/8aFc29d80QvtvlaW/DS3WXMIi5z0mPr0PHlGXDOtaYsoe
gvkhzgyI9djEIfgSjCX137qP6xXu6Xpru/GPHcK7C4vxrQ54Bx2wtsZ0mWW+NJz2zYlHualTxz6I
mdnORT9g9SUUK5+iFyMbFHUZIP00Yghk+ltXtdpBxhVQ7sisiWsAhqn1HPw+2qelPoblycymW6rF
+msWW2wVa8hFdUoH0zS/vQhX0EyMdTbgzQEc1Zx903uYG5OR49tEYbmvW+KcGvJmRFnsKq1nQW1X
y0EyE9eKMXxFhsgI0ie9sXWo+5FrpYNO+oYPtFXDrxw79iwwZcXU+2eGa8xjpFZuNWhwC4tm68I5
5kNgdquDQ9hQ46QXCICQKwcuLXxjGAN831qJXk/vOmunkKicQ58ke6qMR9hVMH6ykEyrzFj6XvWF
k/nmAbfxrKcxK29kS0x7Nyayxq+qe+nO7kZNO6baVJwbiyWVo8aH1XYWO77cp1blbRnisEcqr115
Qf82gpc4z9B6hQxvgEkiYkJ/ubDyfjtNGqgstyZ2oMhPU+mASNfeQs0Kbn6utjldSExJZkke9BTo
hOAfWkmNtNFRIi6bDLm0nEq7Gi1v5wTmTUTAvcoAb4bMcL3Ay0+Rf2uGNt0ZqT+tsjpdcYX+pmn2
3VZO9ajM4XfshX2WuvRXKj5KPzLfiYTFlpLkxJx05jUKy8c45ncSoxzy45lzDEB/YzMUoItgNoDr
fykFaUVOY9kvXWY8uylkjrlbSa2pIPMIWjUEkugtrBKgYHWInPWq8Sos6mEMz/Fg8O0lOYEKqTrI
Mv9AfG5dEyN8qkTMD2qamg+K2CWowlvdWtM1kYybWDDZ68DQcniuoTj5FPGLqO+f3AKALjroi6zN
6VWk7qLWQ0j3sSee9UL9Jq1rfeZu9ot6Qx1ScnM3DAuOVaA/Bbpnvy/tcTwpu9m7lddt5ehZR/q6
FYah9KYL1lXk1sFAddmCz3VpK5urDIpf0y7OFUEybOXdct+xZvJMhDCFmVGQhv17bZTnfEIC3UD7
2xuuhau+zot1lLPAmcMxCNSFX1tmy8Ril2Q5o7XN7Cy4JxOTT7x0aoNZ6DIgS0AwCG/UTFggKRFn
16YBq+E2VQ5Ru0E6YbsAAuWAsr0nQ80qggMxax1J6RoxEjCQuFGiLfJY2kQR/aipaNaR5l69uTnB
Kx6u43iQqz5Ku6PSOyzpOg7MYNCJI/PvRgdRu9EbrkLj3LWMq4XlHBI3iZ7QpbUbvUSRkVaTsajL
kbVFrbXHSDA9Jtpyl3+0/Pi2vLT0zXWnDnWfvZlOj+5auqtuasH/e+MG9Vn3pNJe2xqlAXJpLown
Nw22qc4dOAZIah2Jhpzjw10xjkScE1RPZmA0pwBA4yJuQmLl0v55smR3snjA72mBhtaylzLJU+gk
db1WIfFKJq4X+Me22jb3WqbJyWz84oSpoTg5HskkjUaNlGWAUf/7BdAFDk27JiKFOVu5LkuIlOPM
Yvr3/5Fggt0Zkze/QCrZswBcCldMR8do4FNHWJAGNcdhUgygr3PMI/2us7UROxANwlzQRGq+0l03
WIrMdFc5Jh4+iw3xT6TBqasn6EmB5CgZuspYFnRah55xAUiMkgaGGShVNMLqo6klBUQHnqqhIwi4
qhij8SawDgAHBLlDiO76tu0OKGy7w79PI2Nw/WM1OOThDoQIac52GrEPBrxHhqqzVwgm0bdYJqhx
tHr3plKw4JOPRobaOgOS1kPIydvybA1d9jFOONrKMwV1eizD8CPK5AsXLUAm0BscGFaxrLnRSJdM
ibj/dpUYt2ORvUSp8YnnclsrDxaJ0r9JliaaO5qzrI4i5Fo2cvU5+NpTNsa3tCMvxSRMnpEyr7A+
gPeukFe05rqV4y9Pa0PVbWVLwo3s9JX2ZdeWfIVO/h3YfCNG4/0Zy/YW8/rj2OzHRamBXMo95nDY
XUxFjlDrx6demr9jrpHMHoqnyJPZLscYEavqllntXjMwIlKRL9s0+Y6cnj186K/RJdUM5ULMNpgs
GnJmEJ8Q0N2Fd+YEpEF4OeOr9Cb4oq3qjjDgpZAvhXJx14YNnmzIsX3kfmEovmU52VEYRYeFB+gP
iU7JnYHsfIRJYhXfnukh/wOuxGQpAeA3u0SdiQF1aTyTW722DR8KhaZfzDH7KiyFVzplbCR69mmu
ZLIdXPOqehqkarYRtKK1o8ON9+SlzlHudsjtYmhlqsKMaOtIhDoi7XZS1LekCw5YZh36H5c4pVub
QDeJa2ZW0mKHUoJ4610DF0zzideCk0jkfyuFSolQksLm9Z23R2LWf7SElIJ9K7BRruHMbUw0XAum
J8QpV6+wv/LOiTc9uu0Fqdz3WVkEFjuKQbR6R9eHO5QaoPf0zoWG1r8iON0anngdKfbWpkdOyFTu
4lY9MvYKqNMuYaxe6hIWLGX9uRqLm96y0MslIkbJF5Y5CY+6aJ8DE/pHaRJ82KXmSSdyDKAAmEkE
0e+EWQIK2E6RiQzFNL7dSWzLQLvhm97ACN2Xpv9wHeJAarerMRTbV2RL6hCCb1tqAXT0jMF8kT9i
czzVETnszMWN7WD8icCgaTqRS7nzHZiUWnEbby2rhO2ROt+5Dh3HNkMy1wWBNil1DuUh6TL9n4Qw
8RXnMAWY+xTECbqXFrikRM/OMwo3GpGwaXI4a+o5sSg3unZdCnNvBmBUaNQURf2MKmFblWf9XtW8
FJxGMyoXn/gxZjKNoaR7HimBZrQ39u9M5sthdF593HJQfczliBKuapn3T9ZwV07zbGOEdkXyqLTs
nPQWKS2TPd9yEQ8KTKAkpAW1qL6GyrwkBW8MYaJWb7tZESpetcTbKx3pN8cGMQzue2/FOok48Bik
AFSF2OcZifbBNey3sjdR2Yf4D9pjC/UF+YK/CRvtVRsZ1NgJRuqSeIaRCXJFerqtPjRTdzeRUz9Y
Wi7R2b8mGTmyURMzpPZikPmVNfPaqy8SBxckW9x0j+aUbQr6SPmtRW1JNd9BhYn6V1ARMdtZ4Ld1
WMXHzicTOYHWg2FYa59aouMX9N35otKclJXx9Aw5j8z0plirnn2QRrepGeg527ZHtNNgS6nqbAXz
F8h+SrHfFDrGppqdn/ZXIOOvB/8w/4wpuXqWnwjqes1f46KmAXcg0ulq7XtY+PwBkEVNut4QPAhy
VEck26T/0Ls6A40yw/J8WRgfaYQTyULhjbu4ebHcUyv7Y6Xb2Da0p66julawwWLQPVKzCfmNnmsw
5q3rcKQFxtV2kR/phKIFuQHEiZVtWI5fzED6S5yCdGQrYKyFmezUCKAcdhZ5JM4b9/0eEDHIU5Bu
eskrbDwwtX7kRFFJkjCXZNXuogRMpuvXO7IyZIfO1TRREWqa8924YOqs4ZYrdk9FkO3cqPz1/PBH
6IQ5+KBiPaLjksBfFZP3UurGxaug6RX1i2V1117TXtsKxToKjdVqsKf3sdIZqVHX81ZJfrjhUcgz
yBIngTRZZs0ejgPwt0rDb4fu0nHPAcIwHtEzrmfWMCMOHd+VxC4X+1Zp5ySPHkGYfPlmfURB/Np6
7iGPzzwyRMlMmPY9NgEw+7CDhqpkNRthF0vag6GGfduIhTCxKwEVRTSLa0/l2CXcAZO+hpe/x8OK
MsQQPOsKpmNox3cZE4vCTxlRmdKoy6oahxHpcUhxb03JSEP5Z1qlT6+gHe+m5qKP6q5GJBud654n
MS5DEX8Cy/hKteq9gdhQ2PIdHAXOKnmquuqMf5EZaUvQrYb8zSrmwBuXiSUSIYKJ5Mpr9EeHhikr
vDPWtac6IwE6SJZBFO38qjtVQ74356VK2O0yqe3s2Lh6ov5Mm09cbrsmrB5WGdwVAbtdaZG0SOJq
nHM0c9jfAVhy90lm+qCn3yw2XUjUBhPOksnXMRjBjzZmv7GhvVqlg4BBPIxRi7adDwjTX/eElef5
c2nRa7vmGe37p5s0x5h0hcBqDw1EASb2kIwJYYDXGPKCBqHG4Cc7CJM4BrY4tBdt/CThZKFVZ3aa
sc2HAnwp7eGaTt95EIH9KI3XUozZErYMSz39BKLTXs4TtK5SL30TX2MYMStpzqz3WKQbSSUeefmy
M9NHwAB+OVa+t9LQjw79LIPkCR37kIWUv0oa7zy/jYPIODl+f4yIKwsIcObB+ZF5vh/bWbVb8mYI
IqJ9WK5bVOl6aL4FqOwhxWyamiER98pZhgZDD4GXQ/entwYkCH41osjosBaF/hF19TEykK9DT8ly
IFFKV3cbYtiEDMTPeU6nKLg7UOwZomh2+MVcPFpjcfrt1DnVWA9XsZgLIu1DrwS0WWxOCzF1e9Mz
4KURXdD0eBEKr4aRl1/DUbKia+7jZL0iAv7pwpYQP5MfojbcBh65oS73jQAkFGR3zrN+5VghgrjA
+Qicfosjh8xYhziS0dBudjg8J4351/Daz6zP0JCAD8RVwKggbs9lBYxan+4sm/Wat3U4M2ZFEz61
bfrrQUwsq2rRU7ItkWWeNMKgyDKfs+zEZ+LIPzXfGgPbYotAEnav5V+5TpZa0e1cv91OiMVZKxBg
MPLmqTtS1IaY2isGocAlhyFhWrpOmfHU4PEfCQ4mkh4pTLYKNHQyEyybLVHDc2abuURow7wHH0vS
8niDgWNYvnP6Bg3ViIIxMLZjO626rk423pSh9Ufw6vx1uYUMEduHIuewpns2Nw8c1dlZm8tRL/7J
YyKuUZLD87iOjGAjkmOwQjzlKXgPJIdqw8gQ8jFSQY4LgUyr4srd2IrNvIvOpu7RBDJwO01N9ykB
Gcy1klEPLF0MlEEViLL5/dBa7q/ks836RQi5JWv5KEcogr5obUmfbJo41peFHWztKYJMPnjvMahc
onmwp/40WvGZIybmoQUYR2Yea9f3cULoYg+8/y3jbVDxE9qNn8AzyHwTuEgz3igjRk/N4wCnYGVi
Kf+kPnRjN9F3UwVswBQlSjH2U/DR9TWYcLkKfvoGiKFmAaocEq6BqxvXv5MGGsbhJLJqb9Xj/egb
gxG3xDQPkqeMFNyIFLubjvkrHYG1wGDzV4OWvwwd23bhUkH00UjFx3PmttGxE+5nQ0w4mp+VHzp/
/dB4Fl7wyzSRTWl2UV76m1fho/KDJ0x2WAsZpJeI0rajOZFFWkw8qdGiT3XroOP81utgOuQcJ8u2
xgBnjVl/M4WYVo6ZG2tWJzFhcNpIkFfCKgyFidnr60IVK7fz7H1e9sna7FIa9lIdrSTHtV1Wl67j
B9Dy9DEXmWPRt8TEXzSYXYvOm94bpKN0QwnDQ5ed0Pju5/0G+84l0r331ogPJAhNCPEjayuL38i3
Loz1qr1PE8JgbNOH+iNpWWLHr65w7iFTUG6y6doO47EnT4Egjj8mJJM2GI6BouJuTedilZiBhEL7
lAePsRLziuyUhqdRYxjK7Og0cjAk9XANp4K8KMKOEv2tDbpVAcm26wmsVr+VEb22Mfj0JGZ2Clt0
MXm/XNMbSZz6opTFtIgiMttQwP1hp/4FdIQHU9OPKYv2ohshC3Ofs7U+t57G+gKZYdz4O59FfmW6
a72pjGNScIr4BdNblHWM/DVCwHISffXMHRf+ANbAgV86OLghc5F66wqvFtHAYiliwiNdNbj7IPNx
ajNdkio6tbb9NzSZGroGlNo7k7vyN7fwPE/kwvXkibmOzvdu8WynzplSFQUWOdCNCdMizX4MXcDO
wD/C2GvsoH3bIfOWQLxokaoP/hgk60Jk8HZc9h5kYtSrLgSok9bPfdez9SMjgObLeDa8bOUY+8mG
ps0e8T2bqa9RD1xiUiGe5fKAkvI1KU+dAZi0iWFJgcbdou0ktg8oZAE1ZJGbc9to+6AFsbiTMvFs
tfqnZAG4ZAbizUznMVvFaK2thqCo5o+d0N3l3nBFvVhsEwaADBAJUuOfoy1s6KPhGLkIz2ihCffI
wlcd3zOB6gOaLXEuS+shK05llw5pGQkCA+L8PbDZTfRM0tiOWifivvd0MgWttHnve+Kq6GJBKib+
twd6svFi51Ys+cG4+3weSavq1E/T1jCZ1mLA+SNb8WLH8kK0Abn2hXNzBia7NuibIIXJiwZqIwri
iLt01yE7IUYya7aWmX1JhXu9cL8N9HzSw/jV6q3GWxXNYo2xf5dlCuKaJp8hDxOgDNNED4gfA9Kk
47Cx+23vSChM7HYrTrlwIv0vQF9nRCbEg4pcsYwdi6o+JZYSu5yOTWKfDAf4amRRPA1683dAojw5
2U/VFHvbmNNe8/CpK6wr3dVZ87pN0ZJx0wYlmQfTKSA4zOg5w1i870UPhtp3HYgdDtLQd9+KL6FJ
+ShfM2W/T8qYtl0Q1NvSpYUzvyZ7Fs/N0e5z6ljUPHuBfGTMd8k+mD4dkeyFbpA9QVbXR2xR5kov
aZBI2Wrt1lm85QeKDEuvPgJNko1mxz5mXT7WCYL9OETixa1jG16yNi/vpP1ekvqeadzfOjtvf9Ks
VRqUH4k6qN4J1nwb70lXmk9FmD/VY9t+isFkad+38mBL/i6gwxAEt/4ZIY0HeSWqQz+QKaLnpndy
UYaQ86XuYd1syPWA5NMKdXNzspRcWEsgaEsymzPtHgaSQA8SLVVCri7r8gUIksMgm7fJJcGXLd7O
DExoenGBN5hcEpgBnJuDYO9bVNaxdBRMLHMWSnTpcyOURzJ6QYJURdRgdM1cYa+I3IJo5NorHTnq
KPInwlT6GTDEgYVU1hr6rTb6xjpJiUaf0KUFFsT+LMhXBMyLuhq3fkU7XOTyedLB02JZJRahcZ1N
q9t320vuVRQe+wQicRFmGzMyv5A/1aswghXMEYE1vSVBjibsJmuG5eb8COVwkn3Q0AP+IG0g8z41
oMoW0b2zye8rURFAgqrZ2qmayi/+xEgKuxzumduZL6Lm4BGBHi/dpnuPp3sWVgjWLH2VWc+AUm66
4gPYWvpLX/PWVMpnVej2rgdQZfsDJdXwxbCcgJVBv9jBOa0ZT3SUBglFuqPbaiMZNxp1lK+9tqNH
lZ25bCqNjMqAHfj0XEEnnrqIwpDDLzW40ztnPwFFJ/Tl0RjZt1Xaey+iF0l1j8jVaUVEAQuT7FKm
4d2hkjuG/t0nDWInimAn0uoiE/t16FBaqMFwcOBxJNX5Tmv4HCyqu1UZMFrU+4PV8S6uenM11BoH
+FSPsy+NrT5Utsat6hUOyocKDLG0JFIH2xCIbj/8ofA3hJl8eklvg1IIlk5BC6br5QGCsNoxjWmX
uzSgbU1Z6gcdkp0BeW3dMLOZCBZssljua3JqljVbmnVlyr2rM0tNU3mLMMtiiMd/EpY9z0csHw0I
xkVs5DHch+gJVZs4GKn+jgTdXis2puOybXBAVirFQ2Sn77BlvQXyNCbHJC8ngvNVSh90BCcjeHy7
PKSwB3jnRP2KI0oexkYj7iwsWG9EngD+Mk7gwiP53Hs1vh3ErZr4jIbqDFqHMLWmfLQw939tJ/hD
VxS/s8A2lzB98NQf/Sj8HoviE5xJhiAFF6HeJFDfDSYQGTK1AQq21qHPtqELYZXV/lohzmscqHek
+AnHJWlEfc+bC+3KexTmBPDBiXjo0FyxIP7VqQNujMyhSyhoA8l4rVLvfapIdWs5Lm3NIQ0vb2ng
2FSNUP8hgg5ECiehaIju5hebNs5LjsnwDm2sJKNyU5op6sdZXMEykKA4rEaESwIfWNW8cUF+UQMa
siadsuWXMmgO//7z/78AjP2psGys//9H+vxh/z6WJfCurkl1davMQgDbW8d/v0MRG+9CQdOSZmSj
QuIOiUovvxn7TodUb2qihtlFHYKymQ4QlKA899Ubrw0BofN/AeKP90BTKDUHIAWRuHlkBK4kO6aN
W1Ijt5Hln9tu3GtR5+8YxTIpUeZV+QmLAAVs2VfdTyiOfUMkvWV7B5kAgnDaW2LV96HpAoyhMNVZ
au86s31HlwsJ5i8Vor9rhE8CtEmWNrINHJwVLU5u/9HyB25TSSNLYYv/zn9jDYPgjdCvbcjseFVF
COPoSCzH8vYDdREHSHfQvZB+TUGiD2TEoRBIE+XqWU875wHsdB2hffhUmsnvcJjvs9Zt33S8I9w1
CA4QDSTVLjMNgl1SmKJVlzFEc4onLfK055qBzWmc1cJ+GoefEVcyU+Z+vLqZmCnQ+Dw0C4uVV43h
py/9eOkgw7OJvDtg7V4XfLK9yVCWoamz95xhp+lIhMsg+QvTD/pjXL4KRwO0VDNdL00MXLHPhC83
5LtZhuNeZN1PbuEDrgKWiUlZEcAnhrXT6vkig4u9msMvnnqTsWurevHpJ6jwgihorxbvgqe4r5Hs
a2A94GOU22FummPbTW5MI7tzOnJL/vtrmgx/nEwisRoLgn3sMV+jPTP++5+NXbx3YY4/xrNhfyn4
nHYhiqdkauEG/GF+hBAzAZ0KFGrrhHgd6imkQkbzSU6JvgkJqfEkBAmOh2Zjhm25EaJ+TooToT3Q
yRPDBBfbXSIxhG92b1KSxjEYbd/Gm+gThpg7/sVKXTLOCQuNZrymqmDFNcA5Fg1TchFwxQyD6hkC
WH+dWl5a3hLITZi9OKcOpcnRVnBkzJ6eUyeWKmREPofcAEvU1wlVA9KpeYyKudBn6+lERXf897v/
/yLy9oHfo9hYheUskKWfdMs6hAQzRL08EiTIc8zP9CQr0iyjpFnp6DEwDDoAyCUBI9mI9NB0/6Z+
UK2ayeZ8YS0zmfMyR0Cm11NOCeWAeqXZWNHHYgjuFWW3xLGB76IiIWGjhmHFzGwLp7G49FH+PIbd
Tyw46I2WcfAUMngAY+/m7sr32UkEdDAczpTWDYqV3jjZE6GB7PGBV2UdonLd2HG8clDNqMKya1+4
OGGigk1RQUDcNqW7KzqCMUJbf7O0XbAp59gzFyHngVKsWiVu7bEoKfqD9AJ4DTAVsmXq+uccMvmi
TdVd93TwOCPNUv7DLbWK1dDuZOkZz309mIfRcppFNqe6o37b621S7gPtjcXG1vLENYztitIVcF9A
Q47Yeo1ns12brfddpkx2JlYjPFDgMnVwL9Ns5cC7BpK/W1nRpy69H62Y3E2bHdw2PLuacA7GiOFJ
H62/lV9datVu7QA/XEeF7LbGIgq1dDMNytpjyEQdlnXr3gtfoswZznY/jY8pZ9oSyZWw++dADcm2
ahkIJ4zTsmTM/sfeeezIbq1Z+lUEjS/V3OSma0CDjgiGt+kzJ0Raeu/59P1RqipcqRq3q+Y1ESCc
czIy3N6/WetbW9Rf6iYNh7fQm7wD45Zy68RIssbe2KeB366aWeLRjZzkJFQsNLM4iDBc9gaM67R1
43J0K89ah4Hxmgfqa58gnIvQ+OU1ZHcvi1ScLfwH4o2E0tHayxowPXDP5ehFOwaZ/kqy5tjrsA4W
qkJ8bWeVVwIRjIXS4uNCdUPWdGx2C/JSWIam2LZ00hUCg+AF7KSfVsGHjtEc8IjT/4Dk/0sg+T9e
ps/hf/vf+eq9ef/l+49/dX5Pv3//9f9U6Xf2N4z8f1Dkzd9M2kPNsoDFO6bqyH+nyEuA8Ijp2EEK
HAK2Kq3/oMhL8ZtO76VbjiaERMBh//pLjeo7+P1X3f7N1lVDY7bl2BCPhfbfochr/KC/MOSxD8Ot
M+lgpcHvoP2NIQ9Rsm71gMTEuBTbmBm0LbL8SQU8WjQgent6HzCUZnAzgk2WGOGsUt40KuHJlg2m
d1JkhXuluRk50fEMQdweTlnbErPldfEInjXfwIExEKSm/emP/yQ1zOKykohna+3yTy/79U/2/S9Z
m15zgGD1779qmv13KL7BClVaps5Mw5C2tOHvF5/vd5Dr+fviH8Sk16YoWgTnufES52REFvjuvaYN
3OqljYAB1krlQNEgghd2xVaPbeovNdnnGqnwvXIhjLpfKy2UwjqtDwOnryuoKkIZ3o9+94W/mNzY
Cu3c0EoMMcTQcEbeD0HRc1AqYuU44hRrbXvopvjNGcfvGD/giqcfMNZVcB7LHLOjD3sK4bifqd4q
K6K3QDMPmmhubYlDO+/hCMjEJFeUmPLAToalN0LfZb566nPU303zbVRDuqqTcq07szel8r9EFz6j
osJYbDjtyprKR7uBMKvuzQmHbF9fUbA/Et7xFgY/Sp2e8Xs2uc2ZU9vJqi7BoReqtZtBiIjkngwE
Lqk1T279i1GpF/Jbrzo+A1+8oezkhCePqvrUguamhf2LXoRMdLB7JIwS0eHXj1EabWOz3lJnrsjA
OWS6ZEOW/4SNsYeBvJ1UnclSijGD9uCNGTvcvuheClj7GmoSNW8v7Rjc6Wq/w6a98CiOoUps+lYe
xmo8Bflw5Pt2Ris5FkeIBpecO3uZKt1aVMbGkhF33KnO+g3yz0MTq3dlNp3sOnjQNZAcO5zZG0cp
sBuJy6DHr9Ql56AWELrbnZ0A+Qjlg6ndJ7lN6mJ5U6dkZQUGOE9yjtKEvpx6ZXpvdey+bFN1LTyF
jXNnRs1ziQvM8A6tDHdpmx9gZaJSqjYI7dA/7+rRosMAM6YiA56fDHUjJ/7ebKy95cAmwvQ2Ksqx
sPMbusRjgcxxoAfxRFGttLKkR0xfK0d3B7yOAi0CNFBXJVg6iy8qc3H4059KmLwaxvTqpd19ixK5
yoEMZOOOSTsGDeXcClaAJku4qFvjY175erftyhXFw4mxDnPDUn/3DfFiIeNCbTR8eTrZxLkaQ3q7
xbaCpEg/xZOyN7Tw2cyKK4MgZdkN9hEjGrl/fP5j71jrzhWF8EesD0d6dDcPrHctHALWPVg0Jy9a
AUx+LRXrjcFbmqanNEy2Sqpsi4IRtD5uCxEcDQ6SJFUw7DLkj226hQ4K0ZKJ4yPZQu9RpnDhZU65
mDu8rq4+yM9C6RQc7aH5jKF0Qaa1cT6qJhIS/CwIm25518NALO6FRsZudEazSSLcY9SnK21wXFSD
GJvCbW4Er9K2Pj2EdfSfboDDhLIMWVz95Fd4f4xG/xkA5KFFtE6krg9/fp4a4zT/FQIRfUQV6Z3T
xRA2VLLoxR3i+hdGVTeI349Ovi1T460cY1pCFXnj9E6c03vgGPesyWrtQYJwt73uvsgFpEnnPLXZ
aRqCHShetu3VkcCKZJGl5eNEojBWkemips42aPxDj2UVdDp65vzOzz3S7tP+uxgLTPH9sWQNx6s1
LhvJupKV5XfHqU85+xG27Uth7h25kW39ZavDpx/hTWsdzA6dwjwYR/Kq9YwfwyzOgdrs05EPS5OK
eCEE2pnSeCZp86V1tOeGiACcx5falt9tqV5rwoj6XHtIHGgifVi+2IUBHyP7GBOWaW21JbJyCxj8
bSiihyQznzOvuQ9k5nqGBt/IPI18W0bOnJBBb9cMDHPLmxi0a64lt8IJHzS2nKTqxduEyCICKVyc
RURtB+OxTZ1boEzb+SX0ivRNm966hCTCUk1dL9A1FGoIV+2M0zB8d5oGPYtxnHelpT7tdT84ITw5
m1EKhjNze/1iVvYTo7qHwLNffGW8K7xwkznZxprG+9pvL+hqt/MbYcTxPXHTJ86A51q5K+qeHQdP
zoguQcGEyuuJuIDKFgk8mT6JqNCBlpGUOwsJ41iOF8/RNymDGPakD4lHHQhgcInEGU0CSt5auSRD
AIAlIvltDRxImaOJDnWaoIpAHk3rk4EVy3NOnzY9DHioF6KAq80BxjhkY/e7UY1PWej8yCFxANRO
yEo2Bipg1XdOTpOx/aGj0LVzZkBvALlwgUe2LTVksPEdKuoX+JHPnT1+wPVc1g0J06g221WQnYe5
rTNC9lVlrsyerX0U7xAgn2x6gSGXnM7+U+sp9/mkbDOEjHwsQPZ5e2uI9oN4qMPwKM7j6O2zrn1V
cvMmjJRO7insJrYX7ZVM40djrXTjPb/aqTIbCZrAIn3rMfTU7dzBCE9/Ugxx00rpOhxcRW+dK+FB
JcCsbb3nZEPmLx4xjsRHrhm8HtMOpgNfah2pVFwxt4xPavuQMDB0puYco4MaQPFiGkIJOABu04Ob
6TcvtVk+2RGnXm2R1dCM46ZhUb5Oc3C6RLkMoH97OyJCLhC3nqVY72DHSEOL8MuhfzZH1vI9s7Be
4V8TEvbkN/o+VNYaekA9i1+9KPxGEPzRqe2dDKn8U6O7ZLy3o5dvdZ9DLW4vVRncRXX6ZljFc2ly
ZWQJq/TgwRjyTaC/sfkD8B2/DTkzbUPi7Ir9IxIANZaYH6NTmg8XmEN3XSKf8sQ+TELdNwZBrtHV
BzfM8ucTHZCP4K8/WGDHdV6ikb1wyI+z8+yD5OLZb4TaHFXyyu69x6DEgWh7rKhYMAbZiCF/6FZT
2N4mrX3sMuvbsVgTmFP2VGYo4xNCkcejFNo1CYM7hz2YRO5egQYIZPn8DfD/sfvzl8cJWNjr+eus
d8YqVP19rI5rW0D55qcYXNCCXSbvwkR6W2tnGxiND2abCWgB6WnIYMWb7Z0plVclmR4rpC86/+ZB
V+u3kFpFKsYm33gY1Fjw6PdVA2GkrrcWmteICVfjE7RKZsGI4C/N1Lc2CYkKtvISAin1x7xf98Cy
gE/v/auqmPlFkl9jJnvPaUfMCnB/M2EoHBfmN6Br1+LuP/s2GaR47KalGXf7wOmBcyaIK6o9VV61
Q5p1G0URXAfEPCeguThyJOGRmdwEnK/sL5dNJsRutFwy7aqtpfhXSWTMWkWIqZO2PFm2h0c+hg6W
ULqywYk2LEjhrHdf/dDLbWmhYBdkFeuEREZqGPEz0J8CmnwkALNZTLWyxqnkLw0Dr1tgFPfEaz7S
7lDtTQNyDqZ7Yx2/xz6ExNHRt4mtTOtYCd7qxnmGU1BtfOF94p8h7UNyC1lj/GKAPMfr48xp5P1y
mnDFU9ExM0TZ6/J2zIIUCt2WiKG85QNcdkgTyhw3PlvDUtOeKvwZKPo8ZiZ0vZz0d3ISjLtQrm8y
6QZQp9l3kJxYhcad2qcXx5m2U+d/hkV5LIgKINNHOQ12EgN2mX4oTh6m2tznIQtL+NFojaDhSdx1
8FnGl6A6mWQ2IOklr3garXedRsJ1QnvhaQWrCIm62eGqaBviV/g1cDwj3Q5ToAg1Q5omxDukQE3Q
svuaFf+q08SqIs6CvZP3EybqOQ3iHwXvttunXHgB8l11yD4oX/U1T/04DQhfcgW6bIPhYFFavrNY
hypqNNDRNjCd+KlQQBGIEHV5pHhbAk446Qps+x2S9Si67zPA8nFE0rWKA7AeBv3dCDARVsyiVGLl
vS7kFAqv0ilGDIU41UkiDtZp1hExQOPC3MbiVI8rgrcJWoUkL527nKXwBrbzQmNXCOw4PJqBWrtx
ULHkbKzoog8ApIN42IOGw9HCVXaxB52oVnvk+o/tj5qk8pXWQnKs7KJyR1OGbmCxuOoSiCoyYCfg
1eVJ79l9GHSpbChzF/SaDyuO2WXMebr0srRamh7QqIB17lIti3o5VfpPTqrbKvHSXWPjmc6yadvl
wYTryEdEl4cCkjVJZmLqH3tpU0WO1bUwYVsqhvpVF8GpgdCJ+QWcNn579rk44tM3RC/msrAi09WI
pGwLj29xuy/5rtiedpsRniRuJKO1Y1CNKXU26ReOMJch2FRkTJW6wZBqLbBmZG4+mQ+a4e2ZxQH1
LSF2GzSRSIjO7AhIz63Zq8EY51ayENa0XnAnUpDHaIFuduOL51GO67I4Z4WpXipQBsthGk7QzKim
6vfEMrpDgsck0sWnoUzM8u07v27MQ8NDJ0Y/rFEn4uXqcRlk1ArLQjPUI8hzXJ06PzmlDTaQiz+j
QL6xzK42jLggzzHLfXAoxz0EY32FgXcATtd0pF0VWudx3XEb9KLHia8tkiKzNpbRbzssi72ooZjO
AvohvyNz4Bkkn0Qw3oDtAG1sh6ATB2HznlyDUjRrzeSNIkyPnPJmS0TKUg6BudUD7cYUkC0fK/LC
wmTj5DMXuUHcVKbnsOSzkefveL16Pgo0tdXwXSS4RKwkQFpWMX9umJx7dgLR5YcsrM2oxxvbZwzc
1Wq6Q3RxzzBtqXvF1aizN8XsPqTxqncdc1ffnDWxbC5D9P8G/Bcm4lzYWX9kavwClhbuwEAOr8oU
nsk3WTltYuucqg6wfVjSWa+hNtAFt0ZyzvXyKibApIEN+mioWVfHmSgX4E48FKS0OUZYlcgr+5fI
PxVKb1O5gXiKA14TP38b4nLvjPlmQhMzkooeZyxgioPPHYKWGcdJUirvI81EL+nghxezfAymUD2W
w8gq1qrYawIlcvDzBQ6JJRJNA6QlB+KEeYniHHo/pl+qSuayxgxgNc32YBjbth2eYJEYORvogrn9
uuqUhaZJc6EZ9hvxA1dpAwVTNvCOJQMBtnichofQJOMnw8CyiEMngpGZHAgYYVA7LKUQD74z3TmD
fcgCOGOREPka9tdDM0OzK6UWq7LA2oX7FGXMIO99r9Ufqrh+TpN0E9HhpHGIHQ+vWVAo2BWq/BX9
152eW1+iAgWgAI5CGwzDna/S0fR8MBIsUdyES6EK+pVDkpI7xPW3bItnxddgWuIjDvqnsCaZvTPe
krT7sgflpy/mqkkarNAV+ycxdLRsOeWCQWEUChakadVnLuRWEMkDSjRZftVWe63RMNZxIs9elW7V
uURWCCj1C7JbeFkg+epFS8Oc7DvWMNvMIg/Fgd5qJ7hA+x5WonGVrazXds2BE4RceBVUODctGWeV
ZvREBtCOOLrvAWIWAd01uOIYOTc07Q3syygyMcea6mcWVsRXZa2+Simxx6g6hf7Mq3fGZu2N8qcX
6mvlxDPJCwdMgzHXQVFgzZeryj7L1gVybsqyJmcYxardtUJaA6tVCkR5fbiMuKCDpEY1g6nbw8pD
WgOEaDoNLOithlUaxl0bRTMakxuWHX3QSQMhJbC0DIAwBXQD9lDqj77WHlHRHoUk0kv0FS6ZESQ4
wKf8OPS0eEWlnRQrzBfqSx2Lk1V331Bs+USqEM9DmHAuq1fWByIEkoFIgfOSA6psrCU+RY51hInk
3JZ30jH2JUAD3gcqRR+lhJokeMDtS+QMpGQNDua8VDJBtOsHoY0ASTcKw0PEDc+jGRl0negpRiZ0
MGOb41jBEEVVy2cTUE4CM8uqWHHRxlVEI6+6Wu7SYNhNTq9xB8R3Sjw9dVpr8OGZj+8M+0PUPfva
8CUVQjTmzJTQh6PRUoe1yhepWyiZxWhtc5huptnl9BEsTxo1OBe5d4qC9MDoFLsC38bCB+KE4BAv
o+HmUrn4JjGEo6pfCqu/wQ/aJXD50FqfUwtaZW5qN6lGw4oj8oGGdJOryVfs4VcLMobh8WOUK/tx
mAMSZE8+Hr6PTWx1n+It8S20kWRUIdVL9aWFN9mtM7rqvlG3c750iyEQee1cuXR8TKSEmzXlwODL
kKtbr2eziT49JH27JruRclrxut00iNa12/an5Bdz5nwiL/xKDQhdTmB8DFj2xj7eca9+k2z+iBWc
h3BW+eBYp0oLYW0Mz4GN4AHV7BWSv1hDdwPsZ/uPVqHj2/Dc0DNOwsoiACfI2HNnNsU8tiq9Sxoe
aZu2lp0cauLlVqU6XZJuXGRF/OEUfOazEcq8b1A2BMoBgdETvcI2igF6dbCibONuqNN8baDLUy3a
GK8N70E7LXLR3Ev9u009OIQa5QXCRNpGMsA8AAkLHNKxy5Wp7fMiv2tU5oGVX7lWSpJeGGs576S3
HNKJ1ftEMZZawS7qy5njYCMqrtX9keynCnuUTsSoVozYQbxXbkRlwQ5gKUslX1daRFmtnadaIjkK
C+xLTa/uQWVC4sMrhNmYeoPqYIF5SkFP5xyHCUlFQQ0FxCiq1r5Hq9+IdE+Zlj8ZurobkHq6ssAU
FNw1eG5mFi4A/mADSzWF5W7svVjb2UAj1lABH2k6GIlpWb5ienPMWs/Z1KZ19ZMgX+g49EOhUjlB
UFuEOr4a9uqsXQtmNLkDCW8OjDENlRs/kIswqhnL2t7Gx+VAwhfvYg8XjN60wvId0w1SODkNMRC6
KfYD0RlA05H1hF76DvDfcItGwXatWZtiar/9OVe16fTnqH1SG4+09OI6VQUoE4Xxg+IQTtmFROES
NkdHQTWv9PvIcF6qRNWoKB2MLogzp948k6R58zsuKxKeLHdZKm26Yj/5Paacb/4gN3Xb7EUxvZgN
29duohmS1BtWUn/6nAIrZ2hf6kyt1sRQfE0yR3GM8RztH9+bjHrc0bUPGjQ+h4H/ojj9XdrxP77K
sjasAPkiA1+xj6niXtlrFsc2TbWrRvBoWkpzZDvFJs61Zt23MdVnrywagFmLrmQrWmTDhRAGEks0
5g2jH7+VeoWwdrAxNuF2Q615lY2Fk7aQFXwoybbaRK2LwFlz4pJiDSujH+3ZNRMaXvKLgNPXllaK
Sd0ibVstpL6cOXx1mp4zPfxOUG48kZQgF5oAFafltJRQrXjxv9HxXBI4Yevwy4yhYeT62Lh+bzwr
CSiE7l5E0zftj6jzQ2cipgrEg5dNb1mZMKnRvooQ36ac+i/INvuaj9cqh8KekvRNZOZHrGV4dCGc
AJoinisY0JIr9lsbB2gPvK+hgWPTjMJEUzysmuKrFGycLdLPVyynCQ8kFqvqkzsjcDa+ScWQiEMw
KShbmKYOw0ZU5Kd0ahmvogkF/WSBehIJvn5Hj9h5mBVpyhJ9fh0d+y5BXytG5J4qLv7xYpj7Vvf2
CclKRdOq8AzBBlZj+SNKwsoyua9V4rSc1nAdO0bp2NaYdzBzhpmHXV/kJ71oGmrCjFhjRTsNebMf
8mVuhmdFI4ELK3uqoiKfNNZHAdm7Jre8xsfXTPRxNUhewQ1Su3LJTjBzwyY9CQMrfdYT79rxPqW2
fjA7Bk1EFCYgMKUOc7ImnLfDsZ1lKgWcPh6wd2NmlD+ZUOagws5ZYNFn6PGkaf1A3ckr26t06oq2
tinFCtGEzyps2oXeIogZa9ywST+HrPAzPeduHLNomUtkBn59MBvxbshX02peAOo/D331ih74Z4z7
t7iG+ljah9Lo+i1TG5A2IFCjDvn4JsmLXeS/mD4JxbpLhQGdB1CY+ty3nByVRk9TvbI5D/GdTB0K
RiNqNlZjrckSNAA1Inh60Vph7VQFKvA87Ey7XYoWu67M+chTqgWhrvYHxjUUyJW5huSLL0flYGNT
J3dIQszZpcfBvgVW56Z4HlW+jYvRGs6E50WnTORYFxrVmp2LkBnDd3KtfqwKPlyBN5xtzogjlHwP
UwCpDLFNa4XFDeqdATQw3amoq3CViCGblpgRufdxefbzQNQevmKoCXwlrcSt4+5LG4MN3oO1oQKH
DwSAeEDcs3r5EstibaYo7YY8G12Id5uhc74t01MJGQ9cNXb2hE6wCxN7YWh/yHwfcQO/oyl/8Kka
CcXivreQ+ethu9IUNWCGXx8KyRSwGopu6ekvImfhpd1SMtoQejO8lZYKpJOzDwHsDbYefKCKPOeS
YqzulH4T1P1DoCkjhpWRp4RchKDEgm7FT5JVpkDKi3qkjInd1kuZ2OqCsCruHOJ908oQ4BmydRY5
NE6jeg4cJJEm2iJN9Fc9G+ql3iJCMvvvhiCRlRxGcxM73b2W26+Nmd781F8zLFgrjC2XfmMinI4i
fmNMgn3dtpgEIwNDPeLjBuxANQVY1QvnAjMiWoGEwsk4cGBtgoaNTj9tTTKzTJBGWCsUOFLGrRZT
e/RCOl0b8Ce++50aW5IF8sSEIhjm1rdDwpNpA9eeSA5Oof6oPaY+fQ4gbvM9n09BkuQKffVLa4A4
N0erw+OTfdZYP92q4cuthCqLkOpmajkrSMaPaWl2DyPKk7CusMhjCDDhSWDnGrexmuQbuwuI9WjQ
j81a6WSULzVWOPTzRez2sJ8oJbB4T6wa7V3rk3peh92+w9foGdMS7fTEFGFpofyCVXkzh5Jy0eaQ
DZXY9SOGzizBsTSgR6wih8kSnIxlr6GRUR+0wHoa5sDVKHiqJxLsbHjBS4dM7tqTB9x0gDeY6xgV
8ikWt8sqCB2XcA9GkRdeB3WZE2tYhbyVnUzSdUc3unScJ3Tz2aIuIvJK69hVwp7ekvr+FNRIaqop
O06UlwyWcH+FAn0WyItrnCrmwQR2IJhxrXn+3V6Cw9gCnNqApEZmEAf+qjY0e013j6O9Yx7o1a25
osK6i7p+eC17balIbzzZIGkoM8+17o+ugTlyMY7kBTmU8hTwJcAhBnoWNh7WNkGDwk9z1kVRZ2yy
TWMDyRbCy/wuEfJ86znezQvny7SxG8NnGCjeHd1INjz/mHDPrN/Pk0Lk1M0WytBPYDElMdJC3/Cw
cchScnZ2AGgTW2koT1w8X1VZPWqgGFbpLNRMnHKltAqwdVsFK5ykT73TnVGQeMhg1x7M2EtjlyrP
ZyJzcog+B9XHUpQxUujMn9Sh6GhbFGyyPvshdEs9UQ/Me6n+M50UpkmO+yql3cwsz1UsDWht8OWZ
zbYflOZe0x5zJuFBHqOEJ0t3kPkOmIVrE5y0sWudGWF4i+rmxWjB2pQGokDPRBXeYVjtAoUhjtle
QwmPOoXIOwFq3nIvj8cst8GDl/nBz681Ev1tSJXkFDgs52ptTXFUHIbMgOaFAS3x03Rv+u0GfO+L
Rwe8D6NCX4cdJvXMw0TaaP0REux9rWqVKyY8RVG/q0zvkdwUm3qPmDBWtrpsMFP1xqqGzkgpuJLs
1w/tfAn2OkxVFKgMUMFEAwz0XNMh0aXWpxTzJQWDjqWTuf4pSLWD42gdSUCZvUiqJ2a1yX08KNsA
zeOSaKNhmeDa4x2Ot51OYUVitqqymvTb8KjbHjiPOBs3QuXtD3T6FjPNDylfzKAvSRUoHmMPZ8qg
osglbAzbcBkSjSIOFAwxAn67Ovh9RULrZDBS6YJrSUrgQh+UB91ujX0syw8jxdYcDKa17irCAQla
eRgivO42FqT0gH/j5JOxgP/gVMDOWaRo9eLgqJfI1ljalQxQgHffw2YN2QfYF52FZEEt6fkRbKsO
mo22ddRxrzP5GZrxDvfwLqqSrYRP0lfbYvDOdhzehJJcbDt86X0bkwQcxfhTTmj98/Sahbhgw3r4
SXX/SbfADuHEjRPxboIpXJAOQ04TzPka46evF9pyZl0qhQHYwoofiL7pWWh3qf+WielFC9PnUsSv
fBbYbDwEsULFRCVZsOAcHEKbvZ+oE9fyVdHGx8xnGOePHvd3qxwtFXZ6HE84T4NTrSSPSZd9db7u
JhUK/8DxHtHkbxU+ahumWig/0hvE8Y9KBiWlDAx6Es6+VJY/cyEyTGw0B65mXp+LdLT0YOfKdYxF
S2iycZeD3AbXCMrmH1OWKHGVC7gEE5e53r7KoSBqVRy1wPtM55TUIYXNJtv72jbfLTADCXR6peuZ
shuv/4jUpME2wnpmMJPnGCi5rxJnEBnNzaoiuSpUjfFaPsWuyXcQ2K1kau5qgf0cm+QHV1gDwOqF
1KW9BxoUU4C9IDitQDONqBVt7cK3vA+F4KZ5APmTUbGRf8P0tg8Qe4aWG5vOJpTbqjVayM5scK30
ltfla+T5L/9AxDpYWg0OTvcHtAfkAysJkxMRl0COOiW6kkeSjnbrtoZJSBzEZhORpztZ1R2gVch6
+pHN0B4QP+4Z+nDXG3GdD2T/rvKqhDDK3t6vSStQPY9u2SQPPY+HBSQ6a+2zdiH8oL+mtrmObaLL
/kdz+V/RXKJx/Cf5339SXd7D0G1+uYbfVfX9y3v29cspLNtvYuGRXv7x43dfKATnn/H9Xje//6oY
5m+qLaVu65oOKRgt5r9LMec/kqppm6puCMPUEA1mOSKe33+V1m9C8keOSf6VrtoG/+bflJjS/M0y
VAuxIeQQk7/z31NimrMy8U9J4/yLwoFBiWmocwOgCmGhhfirclEqCDHRcwcbkGSFq+X92erDZx6X
oVh6tMKmhE8FtK1i+gyznBF00CL+p44sOsKZrGpm10JNVIsaHKmZHEwxPkyK47tKAbuOYAfcBWoJ
CXLe2IXpYQqZA9GAUkEmb2kCNxvF9WlgODcYWLMHoNIgVqm1huirjTTEC/LJDoh9JDV00WqM0ynw
F6gKL04wPTlU4zRo470YV5FvxKsajjU7G/+jKYqNE6iOa0xfiVoDh5eMzDvd+uDRv9PYUVyGI2eP
g22JpZAlOpg3jSNm0TqtK6S48dKcdUmsILBUD5dNQO4Ii/dT5Hlz8cUENqBI7kf7c9CxJCAhXym9
rrqsTbGgjNMExiQ+VfOo1NTYuHhWcw214omon9w21mo7nWRcoUc0ypcEkZAzIDpkOyu8fYPGDzO5
tx87ay1YV2CAjT8CM/kiT50IWB8vgO67PR4UBG1LAZXH5C9N7fBj6QQsfc/1KEd8MWO0Hh3lMhT6
lQsudmkw33piCHsLlqSv/NTNHLlnP5R6a27M1sKMm7An4SlnJgvpHj/1yHKhTRqNoTqG5m6GWZMG
SMSZksCrsOmzSUErhHEcpLVCp0LHHH9UKVWG1lgoV0wOKjarO1ZrH5Y0bna3r2tQG2EM4nFMgw8S
LXaTHcFh8HQUIkWyCgU2WTJBaog69cQYQtNcvWm8ZZolV8z+z1OPZ0Qz+FjQ0uIABVDS3rqaFU+J
2UEtkTiNPHuvD1jT1P25a1ku8yJ/F0PDB6YkZyZHzNHYSrNWZsPHZBP555/KOEBwpWJsU+OYsOFg
Wlo98QsCShDBTeFH4wWBK4ORUeWMW5v0W6FZjTsEzuBWdfkW5GW5qKuUV54wYzl9Ax5bV5Qy86ZG
3/NJfNSb7AsaMLsIW6HUMLudjPRmnQ06QwSYI2a3TyjcmzrOV1ZdQUMJzMEdJ7j8GYVlkkb3YjKB
0c9Dh2z24IXV1aAsQtbgzEHUYpWSa8oAw0fBy2uclXrtHv0Y2WI1Jlg901tt4tZVDxl+8wSAuAa0
e54QBlF1zodi3TkARaKkuA9aDAWKc3PghVUq/p4G7SGzOwMfsrIvBk4FLsxr861Hzk7wOZAie5uK
rp9tXWtdY8+cOVv6WyiVJHypg0ocdP8EPmqtlfHbP53E/w8h9l9V2JxlNvskVWqswjRhGmL+839S
YZvEi0gAMT4ZO3worJwlT2RujZCeQ5HJ8V8/mBB/PznnR9NtBN8aj0px/9dH61ohFCXw/I1lA1ZT
nSuYvAd9NkGX5rkNP6e+O4EOuURWfgvj+uX/8/DzwfyXg3t+eAcXq2Ez7+AZ//XhM+yqeW5gXM/j
+IMwNyrP5ugNxnKjzHjmP98LJtkAHo9MJI7KZK3/9a+AU+A//QZCVQ11vjdU++8qfqmjjSgN4W/i
rjtJLT36gbkrMZOOEmw9CL1//XD27Ar42zO2kFTyeJpqGTznvz1jFDpVx/lHH8elEljppoovTcFJ
UvXEaKsZnF2kFjIuHRRD/ZNVi1umwwvTgn1rv4213BhNdsifWlYfNjzQtD2UUfeE5WndavFWL8qz
oiBEjROOImxY1kjG9MRRx/Lylo22vZh6C8Zb9FGLcO+DK5n8D7Yjw0LgVF5idXDrNnkbEoUqUxfH
scxZLIwTYon0sYUD79lUnEHQv0OVfkhZanJSIMSTvIUuQWPGMgzrZap5V4RqVlm9RLWdcYbo9aZo
xS0djVVVJScJcyVxEEEkfkG0/QjvtLQffFt7AkHzwEnjNMbDWLKmDCv7zH58JI3Z2hF5xyyJLyKB
BaydFiqptMs/3qL/9acD5d++gfX/5e5Ml9vG0jR9K3MBg5wD4GCL6KiIpkSK4iJSsmjJ/oNQyjb2
fTkErr6fQ7urbaXbruz5MzFRFbmZEoGzfsu7/OPf+PfXqoY6FsX9m3/9x2NV8P9/0z/zz8/8+BP/
2CevLf3IL/0vP3XzudJEl+7th374zXz7t6fTkdoP/7K8hGP3w+d2evjMuPeXp/jGpPlX//BbUPc4
1TBuXquh7PVvo3bwY7z33Ur+S8T47zxHNLxcgsXFS/vn8Onlh1jxn5Gia/7hOq5nuVBwTIf9ZP8z
UnStPwhvLNt1bRtej+dzGH2LFU3vD0+yBQOqrz5ngvwv1o7p/hHYvm9C2aEiavOJv8Pa0Zyh7/ef
A0ZVOK7LzhMQd0ybx/v+eB1SxArdsJmuke28oQm1mzZ00nbeod4FB+OQ3cXH4q64q/hfc4dQ3Q7g
422y9dZwSzbVxtmCCrkC9r7H/3bf7ONDtTfuin2277f4pG7bLbXqNUy1VbiObs8bmAw79G528V2z
63bp3bAbduWd2kGnXUw7Y4PmwW2+Pt/UG3ddbuQ23/R7a5sd6n29Tw7lHhesO1Ro9/HeuW22GHNt
p5vv5vHbav+e+POTAYFEJTl+bTiolq8PyO/um5zWXhwh03k9IyqbWchZlvPXLOyHDfV3vkIzqb77
CnqqE20NvsIz7IVyfHg51eLXb2G+SQH0vBLO8hKe4/rIxLz5jtC2ysROCuhCSXcQ5aesLzaWicJl
rBEKat84yUuRFcCOmtVoqWMP0adPqIT2r9S0Wez/5z933r8ypj6Zjw84wGILsKLfUMOQVLI6YJTz
daRc7Rd968zO9tdf8Zf35StcM+AKMW2fffHm5jQGqnZtaE3XBeg1SKsrIwXgQy31119j/mV5+IyS
zYZm4woI6fo5vps7BMYSeAA2AkXoEWBacSj78QmqxDo3Mw4t/Bp0IxznlxGNXk9FAP7Dd20nTnZW
fvjNs1hkjD9uXo4BIADSIRkN/ECfEt8/TIjQsJ1DEb22Z+8Tagjv/L4BclYeJb20GRVsxcURJfIu
y5xPbtADqqWdUmGKMsvi2HvB+9xLTuHU3/SlvXFCzHO9lTyfiwUwTXS+Jv5SIohCb/jPRqFPFrvF
llB1ZXfwDdzSP2ttA0r7RNUZaAcLJ6KJkvUCVCnILrdDsdAHsx0MtPnPH3kcuD/zM9R82khN925y
1S1b8Q6F1W3g37cSmGJ6rvak1RDccTxaeJlciRwVIUubdAHFpHNdIO47fxzi6c/eRZTFi3neVJ6Z
ATTBIHll/Ua6EbhsnD299h2JMF40YXaI0rIFNoJy8fhuGKxPUcZAoMi7aeJtRA5CFx43rXOPh3f7
Ya48GGpTZl+X8IznMb9yZvuTxSG+DDWYUIKnU9kZDwU8asDsD3fmNA6LhsypHLCWGs1kBQAHggzI
+8UZiRm4JPNDioM00GsqQx4/a5zt4tq/CgyCfkBLuOpxWS1sQt5FNorXHl3UKh/IeFx535hL4QOu
yxqUk0b2GRR7BzQzSne4Bd90Sr4r4+FdUCQnfEb4Va3cysK/K+YBZ7N5+M0x+df9Bp+UrSwBCNhc
Hm+WHsx80OpZdUYrrfmAgdAKmfpV5tW/WePWm4jYgZj6w/foLfDdfmujrIwQW+F7yuQWysNLQaoX
S/dYDcl6wCCvo6CMbPx6iOddh0oiuhQIulTXWV1en50PTnVjjvVDFTrHCSViEOMvAfhb20luf70b
dWbwXSD79UE9DjiPuJ279M2AVGj8FL3IztcA32/mCDf0WZzOAeBtFL5+/VU/O4McQDPE6dB6fftN
knIWsV+XVAmvSQ3hy+AWqKzffcUlr3r7Pk4gPUIWywXU8yYwIApGYsxAUVVfILaPJ1XQPiSALsUQ
vEN/ajua/R7JqsW5RmFCv7BS6W2imqWXNQ9Rm6+8qPw8M+YEM6dziB1n7TnHbvzooPLe5+E7/fRh
4y3dc7dGofNhLj66Yf7inE3Iejag+3qqaLtd+4GqrwfM9a4kqqhjD4YlCSiqy/zRKptD0bRbMc+7
woQQUHUHd8xWfYsG0GCeQJOVlno6S54oSDewUK/jMP+Mp42mwa4xUXwJ83ojcqiNbUsnDd0l0u0Q
um7FJj130a0YJVR5zWUCWYjV5QCSstUklHLYZtU7H7V26yIay2dtbIJqG3rzFHLqPc1A04GO49aO
EQJV8WjS0nHJa5jM15aHqsXooUHpxqiq1SANY4rs+3xKbhMXWRNGXNjNMq3N09wnt6iHIRPWRGtp
US83liIZsK9HpNV1ae4Y9I9bCUl6ksc2c49wUxY2Cp1z0KMYFa97N9gXQYKWbv2QqWKTgC4MTQp/
ZRHcWH13aCKUHAr69FnxnFQHL1nVNC9Gv/kwY8pEZQ4h9sZCMTzkRpgGa5E4xcdJYmxjNMsRvZKu
F7tksk5F0HzMp7sa+XUlAKoYfvlhnpD5ShHJZWRoLoAouHbNZM0R+apXb4f99Jy5FMt3rs1cZsEV
J86xqupV2qinzgN91lknNyo3pWW+AhvaJyFBE+3RJH1fFM4KTzM67AVIUmd4Cs/NVvlkzo2/Pw8d
wjz1Qy5yiFtwgDETEoLU2dgHZnSrVUViDAydOl8NCPQnbfTIPf2izzQx+Ee8SPfdfc0JPQQHgFZb
o8Zysk8/+G138CvGA2GQ65OpkttybrcM5Aony6sG24kRBHyMIicyelsHI1YMEm9ts35Ik/hmTPMV
SkSPGNVC5mBux+ixK/ltVZlvyjq6y2ymioRwtFA0GzEkCTEVlMnw1LT1LaZ5E6xjjvSFiX8PKH+6
9UME9B0Efegd3co+5XLelcwkfbypn3fcoqc0shY4nX+i70IDMTjTHqfAKEAiUeXDpJVnMEa0RWKJ
86rZY4dVMaHZRsZY1g8JfChY5LMgy55aIn6lnkwDcccZbl7uswamNe6i7/QZCzfjo+WPn/2xXVZJ
fzmdM258oCfv6A3eixqnmwIbANeH6u0H72Y13YyZWunZN7IcXGC+gQt6XmRe9jmBD87T7oZRnFIT
l4TmtlHjEb2VeOIwYjEu3CHfyKJdxqrbIhK56X28xs/VJ697lhJPYPgFxhi0V3ovTc27gFw56cMQ
sTSQ2s4R+ZP1wDqsedZItE9tPzxpBlY/komwq50J+LKrYgjt1Qdcoze+ve4jHy1qc4fgwXE+g0gZ
cA59AOC+CKv6QyUpTcu8g1I01VAlyhs/fGnkCY85P5EYXtvAGXIAuClReZD0Ty6B64jEyzCiBhLm
EywkwEN5UHyQWbnSn6AmvwvzDLWP5NqzhqNGDeifcNWEuK97NKJi01YVsNpuGyTzLuHImvxm6zCm
VgRL2i3XRga51Hb/hNZOHZCQ1GgPXpu/BmO/Ve2fdVWsLQf9QG7Wc1JsfAA80gv3Y9mDZAfuHNTX
XQLZ1L0JY+t9j/WQG8Ywf/PgqB8RvbXHiCigQQpPpvG6lc3Bs9LPY9VtM5phAmu0oUspPfN7w3CP
vgKwVY51uw2v9A7tucId9kM9NYeAxZNH30Lmv1XL+O9KED/UNv5vCh7/D9YyTN2H+mfG9pdqxual
/F/7l+nzD/WPy89863d5fwCJMc2A7C2Q0vEFpQr1+dIKC/4QHnFgEJB+UMOj3/TPKoZn/mFSzvQ9
UhSBto5uoH3reHniD98iX9P6GqiTEGj8nSoGSe2P0Zf+9XSBLRu/BhQs/xISleemb3Ot0Gc7zSfq
fTMkUWVfobW27+ZKXUMlLxYdaVnbSLISF2U7DT7OJ/WEj8yqtCTS77Sr2nOIGGXxMazbmxxdqsY2
D002++skmpc+Wh3OOBcLq8Q3O5YPsD86YEAYbg1i2s7TXZHnd4C2vmRBfgyj8iMSW3mY3tOnvmtc
79HCeTU1+g16m1/APN0VbQyBgD6X63VcJcNmDOMvYYAbVkb3EYfYng2DRuilWWcopKGctn+usCO9
wfHkMbLPWJB0G9CXnK5JtZMDHJ5AruUcXjn6djL2TimWkT082CYSdrF0RjCe+QPN8XfnsN8XmErc
pNoYPcSV83YsuAESG5ROZbr5TUGKYvpILJhQwPYijNWyGrHnLKOp3iPfVO/zGrT0WMag5aMeE6LM
c5C4n54K5FvE2YXW4Z+fvVr2OORR6pBnd8Wr0gUZQxDwWjdF0gGLPlu5CfY3+jK26imDKgYGunxQ
4LFwG7wxMI1bGFTYruYi1qiy4v1F9S7IkhtQAXAglGx3hT+Jm8Q+n5xzOO0sAB47t33AL8BEFaG6
cZsWTf6ZIfRiLLgx/RWwtzzjaqJHtWjLcqtCs1w7fYGFYUaXMZ2fsRH5ZLkGdpG2dcR2wtP6gPG1
9LN1Cnp33YPj1kKIzSg/wZHArPCMKkCL9VGOV4QJh7xFea7q+YsTYqUIqV43TfBsusNAZQf7BgPA
8XHOjOt5RhfWEjghpeenvJ+aa9Dzu2BM26sG+M71UA4PSZK8EhLvegCLZr0fI/dJjgZ3sR+9tpiO
BTPO6DPG5tEANSp4r727CmSxK6rganyytJB7FCMhe0bpdfZA7Y8O3Shbi+2a2bU5UR0q2hLeJ5J3
i/GcY0AJDnJKoof+3MP0kcSr7mBiZuGFuG0k9cKqnLXvUic7o3csputYTa/2aDlUQATc+lAgYw0X
n4taWimelJlToV9p3rnBiJqAPb6fQJUuisrCJHbgYpSFWCkpq4VlEDAkfuNfZ1O7VLHjYGArusWu
TymPq8Z9d+4IvQwo5+T+ql15VXGLbnV2NZspnBYglm4kHvrI9W5zeb51mrhdTyJ4L53wCdkOjJIF
t8+c1u+Fle2SOXhMLe08C4BwGYUNvTQ+U+OtJsYDNJSP+ChCuIvbblGQ0MMU65Z1bj4bdvExnalN
FH0NBFtGm9qDyhu/hCY/nwWZBZKrWs50WlAdKahhELeT7PgL0AOwOvCGT2xjNczh0U7oCxBBpCuL
o0WOdbCs7XlXF7m1UdX9CCt5AwVIbWWKSbg42zejGLob4URbO0v6JRSRj0MfffFCxFqj/uDIHKpX
9IqKenxVYKJB395/ZyANc9VotEzZQoZyGmZkFvJYNgK2RkcX3nGbYCH821akBqbL6Jd2UQ2Khbxq
gTHkS9M5QNd2SYTQWxoGLyM81gWkyhG6Vf2oxr5YVKiLYKkujj1+VfC/xakxRvrsDifbJAfQkfFD
3UCBdGrjM+Kk6ziaTngbbWEM+ybtrmwKCY7S8CWIzgnMZ8arPFPKkd4L5Sx0fpC9mUKgtzXUsaqC
5SELwM9VDfsbckJzneUWThIbrGMrVGXp9mQpzpLcEJuiqNdEH9fKOuGipCthvAdg58/n8iVrTWiX
PfJvsd5rAknWig1LfvdYxeUzPTgQx7V9GpIaMgyto8ul+7eik3+tjfL/XXjyq+jk37nj2pf8R1U0
xMq+gXG48f+gQUz907Xwhbcl5ZKvsUng/uGj3KSLwqBtLkHDt/6KEfxhkkM6/IgPVsYPfH7oW2gC
nZrmi0f7F3gzUPeAmtSbWvfX9hhdp5/Uvi/VmP8qpNCxRl0toLFCsZkCuLTeNBS8JoFX2U/JkzLd
HcyJg7KqmyrFD0NZ70jzl/IcrIWk0y96tcJk9fIBPHlvqyLBuSvYS6dEFjhYV9aITies47NaC7J6
6K/7CDCGVPYGpYb3Xe7vweOv0Af90MGsmPv5ZR6CfWlFgGUHZ2d3AdSy8yl11em7GfnJW5pC14P+
8po6MhQOyCfrbQF+jmO/1SXbp8wL9p03PldlwzWEpXcEAjwLEY88J/DgJhdbNCRr8eJFLvG+CoO1
zMO1tHnXItxH8wDPbmIwlHqGcXPdSfdB0cfwbbn1XchM1DWzJrxSKOWAwbqtOrlhcQBNTpcg6J9F
KJHdYuZG8JSUbKMyuo5MifpIwAXgbQuJKyJSlkKMK396jBAe1+PoG/BeW38NHeCgCBj1R7ogXkdK
boTv3HbkKJHhr6tA7qQ/fenO6TKrYl6Ix5rTpXRQ+ojitY+eHXOCu2myxjbj0WiyRz8Cby14X7B+
KZD3eaiO2VAeRSK3dungvencQrd7f/lvdrokCsKs9HwqkR2Zx3jdZc52jGm/GlQv1DUVjC+kesc2
BXpccAtXIlhTRDly/S1Lb7wfYxZaFR/SOfiEVtW6OJu3WR3+puB5iex/nHLdWGILCRHgmEFR/sfa
rO1Uk6cAuZ9k5ywl5DwBdTHL1HOFeIKZYG3TfvZRlL5S6MfIJnrKuunkd+6tz3Hve+5tl0KA8cdn
1Tr4R6IR2rg70bq3kUhPmRdvq2jAMSNYgyNaknmuogyAcM7nfIIAjP82KqnYGeoeXu6a9s+HTAsv
F+yAwN7ohSLA3auAHXJWUCNYOIJRQqhDTRJMlNwGJpUPDJA613nwJz6fBfvMZTYDvQLqo/6ySDrL
zmZB8mCZP66iiO3bJge9csWkVorZkgm/f44hZPt7vyyP2p9XzzgQ671+HvgsRFSKaenLm2ic8O7x
nJ1vhLCOZ3urF1MVYCo4p8m6tTMtwpUcgOhvMapec7bt9XbR02o06lq1w5V06dX0VDCt7LGMFDK9
8RpHJZg3LJ1zCLuMl539fer0T20NNkuUx9Zm2UW8ZOXg3TRDYBziA4QpGMhx/jjaGY6v1U2aubd8
O4+Lts2vDwmbLPGHBQPsMSA5s3F+48SW5psaOQjmIZkmTyKcy+ZU+aMew0xmSxGyGRPGFwE30YVX
l7/rDaqYy5IhiON1lfDqzNvlJOz4Z3Zp1zFXbfqoX1U/PB7opzmrjiU2A+DwbwSSciM/Y4fxwciz
x1+/z5vmBH192zS5JAIUNqVJJ0QX6r9rTozAfQdRuOaJyG6tAJsBPnyUDacaYW/XBJ8qXBv0u+i1
BTmCag7P38ulPmnE+fwC4v12rsbn1nQeSvyir7BgOlQNnngc+b9+2EAP7vcHNA/LwQxo1UHrUnqX
jvF3D2vUbi+sNDRPKpkFcLgByXf2bDoNz3PWqlWm9RJafYICUkXNvUUkwA6wR3fjj8ptG0jK6MV1
EsfDLnVoy8WgXEieolWU1vgajdZTY1BS88aY1mGeAc+uEyLJphvxg4A9Z48MgOKjYK21ERNVtc6b
X7AE4aNzill8b30RBRxS7DKZ34HOmxxwhOJufC9D7UBVIM2VewEHyuR+lKhCr2RGIta1bF+ReEhd
Qir30d5cSMFP60NdGC2V96Dg3wKcTKogf4VV/tKhV8pFNL3IOCuv7Cn6iHX7UUxOcpfY8XwDX4ou
aFq+6gM1rc8nw+Xpk0iwDrPHPkjGRfDy9Xe34fuyKV9rf9jnjUqXc8YGJmDZizOHcxtyBLB7fVVX
KwMtt5Xds7uyBJEdOWMbV9UD0SjU1Rs0fd/7TVJeKyd9VFbabaAFfUwLxsjpn5OhbLkKEBj/9cLQ
BZq/LAwgZ7TyKMaARNEtuO8Wxli7YTkFhjhF0EC7NPzUORzNoXsrZh0AuTt9UqoKrSiu3SoY7qs0
Pkhq10Zd3XhjReai7ql6rH/9XBeo2Y8LlmqOjaQsDCmCt7cLtiwsii5h+/W5hD0+R0jA8ozQpqwv
EY09tMw5v86nLg0QM+XEPttbytU+K8C/XMBGRXCB97hncFHzQduJfyMT+5PBszEgpe0L1JpK11vA
oFcE0kU5X5wwqcGxV610ZCfj9IDDzaOOO2RivPfRwSNQJQaTS9GyHng+Y+CEx6e0lePKaOTmbw8e
2CCPyWSju7QK39zN4xlzJ2zFhstziYp7GTUKJHndh8x2tiggbRWRQRehQqfDn0ypk3SZWhPfuKpz
dp3DI1bq3g5AtxlogxmpuxsJjn79nBd80Y+TDFIdGJS0hYZC6RLh94svncMKabC5PQHI3KmaGEER
BFdEjFy9yuB6mNWzjiCrPFjrhahjAn3lCoerIeIVGL8qYuFaBGlGtI6Q0dHBL2qAhzLmClDlseQ4
TjvcHVV4ZdcEdIOOL8ujgSRaq5yH1HV+ExwBBvnLrnIhmnrERlLD8bUk8/cv5kXUVNIsqE5qtlAp
5mS8xiy52yDu9toa6lMN02c3xs106zngurOB/VaHn8SUI95jcBSrSIhlGiQJoUGc0c9WlNV9TKyr
PnqqQph2HB+LNPD3wMGfWhd9wiw4nxSyQZvWRJhnnI0Pl5MnRJ7TRjtrESj3pQsJT5zoELf9BwSE
Vn3XLkeKJhiTiy/ctycZkm0klVbXQYWvssx8mWnfYZ/tvooGdhTiLwsxchlQILOvopZ7K+qgvkbU
0uCmUU8VM0dgZHQlNBjWj6Cuc53504sfFfMNOMVpqWochqXFtSJHTupowPEk6/NoxQnHZ89dDGtU
Ne+qukBZKufXdfX0UiFXCqCFQ77tqyMcX33Go50UTVR2iANyNG7wSZwQD5j14Mj6vMsM5ERKyPUL
HYkxJ3hUCSNe+pM13nWppOtavorJh9SMcKrH3w1vLzI3gr1rvBd1hQpeGWxwA3zuCm61bh5PyuGp
9KrC6Me/EXPN2OPNAkzFzm/8MyEVyQ5/8YpjN/uUU9lGV93EW1QW49GBPqcqW46LSNcmsP76VJ1x
MfBTU66iGluZrB+elZ1zASrOM3QW6fP1qkdckxgyTrlWTfFS5UxEJuFkKzeCv8odVwXpo01EsRBV
wYMFXMU08uBpBuURwWBz0VpezHWnI4CG36wqvgORowZrEn6PVzPRtCixjLBKrsWBMHmqWHcuD2AH
/F4ITemi7UgsdTRwiR6NUHwZJ3jEXUR19SwwWrLA/Hda5wOb10M/xyjw55ikjUn00XDC9xmUOwhx
EODySaxmSBjXacLgZCNVJGRPhxuVEeETiGRXEn2zjZggsxiOv9YCQ9iqM6OzCj6BontpY4diGVus
svlSJP4+4mPC7kk4b+FUYCfW1P1SRtXrSKC8x9giWPBU5aLsZvsa8OND5vX+TTe7D4KeN3idqVlH
KHweotL6MtqoUUQzR5OfxOv5rCYUfUKKf2NbvmZVlJD3MLwIHhMyhcN9ZDNQ3Uhk9DWeB2+CUSQO
YDoPn7GXhFBs2oTp5hc1Udv2UDtFJs5fU4/dzjMhjC3PYvXrQ/YSV/94yIIgtTRbCRkprJB1XP7d
DV9avWgKc6hO/sASd8lkJdWExtlEpbfLahIy4tMqcpGNYHVmtl7g5BeYY7RkXTpFRbB9mRLIGqFc
/vrh5F+TAtehbEN3SZj0gd4iwAnNbfMcW9VJNFzpBuUOrH90tNV6WH10nOBnbi4ROVudRuIOee+b
LB/aS7cKvW9J6PY11OYuICP2I/ngI0Sp7wKNC6LfffRr5xYS0k0FvkPfGZV2IXNcbDObvQ7Fu0k+
dCFxYlZxmUzlTcqYeO64giq5NtzyZkySgx2M979+9UuC/GZeuPyoDLlUp6TzFqRZxudEqGFkXliG
CsCgtBwCBPESIXUUmdmjrv5UOtdpufyYIz8gv1XxWld8Msve6kDCI/AoSZwNZJ6E6e9LfAtTn/Yr
PwtzfDuTT/36ud2fTRllLZcnF7TdLiyK79aTEY12l4myOnH2AFbvkuzahjZxdZkpZZrhtezYFZGh
dZDgcVbj2brDYbo56JcjEH6VPSRygX2GsAxx5bf4fsoge9TJwtpvhnop0Ly/Evhl81s4MEZ9YA/6
SEMe7gq9x08ynr9QP4D1Wat7JtdfBjbSJLaZTUB2L4KUikDHRcKzElQGfM7Ynm0vCn+PmyMiGy2n
iBzK+g7wH3bYggOoMNBKk1DfQLxwOpeN8V6nwXS2geXpsH1EKQBfT9afcs0vlxs2Dz95CRmHN8fJ
xmC8bn8fzl1gpW9Xim06pkcsBxERguAPOxjNZXyQKHafMI1fRQlhkqRM0rEXCmcbGWTCFNeETRaq
ylffpRjQU/JiBVV+fACxta90KORy/oiaXAQjUWGwL6CP+xl7A+E69CXJB7lCurE86iqVN+JCSBki
LYO9Li8wZTceaw/PV8oT1Y1ebzqgvgRTBJhVihZuT5CIGBJWSeuSjfb7NPYrAPvtUACy8z2ONIyw
3g5Fao/IA1DNP3XI5iMbBnVWMa9RArQz6poOpBaBSoUMGOxCB7tH7oZMzS+RYpl6NTeX1SBMORev
SAD0ODJZ0RXwDXdZlYQ6iu4rtSZqUpWgUXwGNaN6m3SiYeyUS7wopxfDGe+7zkGVx88eubTgjXWY
0lG/PaUdSzKLsj0irxbgM1ZWF5KitPUxNbi7KuHu7Ex8qYzoI4LdJ6iOUF0GRZeFKb7hZCKk8UhV
5JlsPC6oKSQlnSppSPVZJ8h+x55QrgXjTxEo+Aq74M4PNATLdJsPvmHAW6oQ4e3yfPgiB1MsBVq6
G/Tq7Y3yxReMLWF3ok++cawO04GA2Ex1GXFVRNCHBQwXr8vbqIqLKGoDjN9NQmvU3q86clkxE5X5
lmJ/izTQtRnPRkggGysS6sgV6kQhwSbuC7ujKrhslZkFn6IBn3miXJ97MlLFa+WR+SphYI0RxuW1
jO3y2m+8P/2U7d1J71NH+HCVMUF4C5HVNXm36jpCKmiANfEoMaauxPrueCIcguwpCVwRTtDeOOT1
guRaR4hgEuaFLNmpFAmz2P908ezTF1wWK6pQfrdEZubxcvZ/jXEsxhT3oeZaGeEHUZTHS0khqtID
FDysV12WTSh3uO0Zi9ZuUHgTRO8isCmUdJwS1HKhqpb8U+WBQqryV0TqGSq2YKbjKlSFT5ckS0bG
B7iHB87NcmGYZNQmocPlKIpUFR6FGaaLmZpj6VbuESrYJwPvL9pg5OGzthQNqAIPDKevPGS65i/t
pA9Dn+mbMU64ivIwvmKeUGPDeWuRNgQakWQU0oAFOlGUkVEHt6nsJPF/fKDgvcfimugqHZ+lrtf4
RYF3sufv7YE69mS8T/XszQbRrYwp43RiVCs4OsnGj90H0gakjlIUPMuCdZRKdKLtqMy+zHCtP0Sg
B1Du0mc6WgqLqtAHdE/kLnPjQ9YQsCGPQjHUTCgn9byDb7AGYv57NTIPI59MW2JTmzLQaIfvI5xO
2NUFAlG5frGcgHaeyuGDqvPpSvbFdDXa470uGNs5d4OOFNOpO+/wCiafLRFymCNhXhM4k0ugynKl
eyK6Q3M5Pfya34wDWLJsfb2UbNIRbO4/wClGcdJo1rBLDYRI02KNCExEfBBlr5elRyXzFCHstuji
/pncFZ/ghLGcc179MjBoAvOHkhskivmDliqhoc0odXihZpwF2ylNlnZAeZigwIuYVBwwj3M641FB
ZfPMiRI1BLfejDVCGzAlZUnH83/je9m0mezzU2YyC1VBJi9qittZThkqkwbh+kwHqW0zotaaFN9K
R8Ij1tKvwwP7rwUl+Iu61yUcy5Ou+6bM2zZ9RiQd5CdUi6jqUZJGLAJNCcUdz61EXTYTj545rvTi
EjmBHXm/bl5EIU0g/l5hjh3Vxntd6vXxmePHlrp+IugDRB1ZLWa/uqyacS2JkZ1PXSUDcaYLF1lG
Ewzop96/evvYkuPuEseF/m8qVD/L8Z0A8gUlIMekYfGm/mtndpNNiZufLiX6iWFWZk67xyNIcx9A
6x+ziT2k21iiq48+vaJMOA+6dUUWealuk6Ajp0YSCHNvqzDC4QhwdnI8v1Ao4k5lY87cx8X4rAtY
HepLzdw8jb5c/j7K+Gk8Gnj6dTwiTUQMfowyRgzcjbNqWUFUI5TLZlA6eKO4EtfHS31bmzDhOy59
ogldsyfSoIiMshf9l5Ri19xfjuJLQ4NgOwrISysmhfp868qt11CEIUj/9YJ7g1XXdXgYbPRrfc9D
dtfVHeDv8xuj9ZRpgKX8WkSir0BDaqMXUQYOUxG764agXxE/+xHQCYIeh8GeaIhW0UfdGxh95zcA
+p/lXBBbyWmkZaJAZ7/ZBPNscEshCH0aPP/YZJ2mpm90YetSzCIa04tbL2hduRQgMlWiDkKxISa6
gcTwUz7c94FxO6lvzmv/Lf/s589GJxqWMZQv03zDxyoFccUk3eyybkVSH3VlVXr5o84FJTGfRBas
I/0SA+PUpI9RMeJkz4YtUbvKkoPeT7Mgx6Ar+uu5dH6SWxDc0XuHxgWH7S1XzK7hPMB9z06ZwU3e
Cd0lnE7a+IrP3+ptpBeiLlHr6qBsvF1nUpa2CGxm2gQTjtu1f687wpQwbnSiFNnZIeta0LfixunK
K5lO2yhDIB+beb0NOwcZx4rN1tGUyeP11FN3y106YeeTzNmqtNQ7m0WjmzUzfTiajvBSlp2gvxaD
Y59QGSDZQn/qfUrzsFVyqzenaFae9fTr4dG4hDfFeteDC2/h9maRCFyG77vUy3bqNE8thodeN4AX
mo1XkaAZKRDoI7QU/vwiGmdb2dWrrtX5+C7p7vllI7Svs0G+KOPbwO5WynB3XUDV49J7oyfaV5S/
ABTRca4a1mbM0M/Dsx9RAfOTR39kLdQMqUc2xZnUlQ7N26/rV83c5Jdgm1C4KQglk0PUkn2ci9cM
Hyr6YUvuYjrj3KGec6vXvBrJYf+z30dnwY+pzvnjyY3bu0nTqEZep+b2HSnztzmBEJznOfUWLb8g
8+h/U8kkMVrqILAbKYPiI2Gf3V1Lo1cv0DEermaNEHDiBHWI/LEb6b0704tnktXnTBBXj/5nPSq/
nqaflLVdkNT0BT1N1AUV++OJNLYmsbKVZicN7tBRiJ+Ge93y1p02Zpery4WUFKxVFq7JaVmQtNDB
QVR0knQ76zJCjKpO1yQla6kA9DFCVTKCmQDfMdA2qJylR1Vg7KkUmKRvbvpYNqQo3zL/dBp/V0n6
ydXu0ep0uBwEvZlLh/eH5aecCYHblAHXG5DON7LxelNSWrnvMJ3XZh8XaEUBVIPurDJ51lpvMjq0
tJhn3mesfteJvZymb5JCMDuUJID+QsHy35y2KJEY3UxL8dQ1LIg6WaPcRemzP9+rac/1AOSFhaBY
lXO0IcS7v5Ql6vQQNZSP0NjNkKjpWGS6u69I+dVgfIgmewPN80bWlIho0dPWedTdfTHxz+h+6LKR
quPDTESrgRn6YNBNep0B6wNiBjeiD4Rfr62ftJxcj14dDotoNMBF1Uic7+bAi1WPNWmZnjQQIEI0
tkrSd/p20RtdcqP51XALSudIaLTSOBYZxQed1Wt0gWcTLpdd9thy8v0PHowOM3gQAX7K9N8UKcau
cVyqKClFCooRuiQQUlJMGWTKWX7JacpVmzW0njSCEWiEDpb1qVqO6l5XGGkdHP+FkoEOW94uDiJR
1N71wel6b8Ka2VN+UVt+ctL5zyUc5bSkyHJ7waPMaiWmBO8rWvbapQZ718MlOtOxAvgDXTDSBZLM
4woAqZMSU1SWXJa06XWDUcM6NMrGJg4y/kcxpgewjdqPBegKrNqPs22cfeDzlv11UPXK1hgDMBKg
icASXEoAktEmv/QntqHFsXbm+Ig5TsAQAJRZZh11fz3scLSJ0hwkPcL3XcwhyX7Vlc3UcIB+AyIx
UqJKVF44Qyjog7yGrfObNRL8ZC5Ihn1LV28c6es//37xTo7qWi+ML81mZVKLZY1cwF8U4P05WWPZ
tc58UAiULvVVFGGYQO+jf45aZyfM8qjrUkbKggH49fvapvfTBwQeYRMegWXz3ixiDzXB0DFkfJIQ
LOXZoZ1v6HbMf3B2ts1tYkvX/kMPVYh3vvoljp0oGStOJpMvqpzkDhIgkAAB4tc/19rYqQi5pDmn
yuMotuNBsHfv7tVrrcZUcUZ4oEIholje36lv/SXGjcqZbl/+KH2OU0hY3V44lPACVySlwX84pKsP
61XIoUmFg0DUhH+6m1DK5iK/6Ovj73bcG6HAaiXr13qFKFUwM2iJikinOqJccQEkLrCWqY25BUkN
hE/nqgQYEIRfHli+G27X8vDLw9iIjr37MOB8QksKlhHEpKTmJ1Qh7VkfJHXiJHWNqs/dOzrYH8s+
euvtKRRbQjmL3836v/I+MLmUwIYk2j96O8Jizu/ZAgjC/mrhFV8rEbJa2DYUr+eXjbzRpluYvDzw
OHawiJxNmUODi4l7VOT5564jqUkprPrlT8U8cRQiqgq752srsNEtIYez1LQCoASmXnjb5J9wOzRJ
iL2lcmxFDGNfkOzqnyrZ7VbMd8k4I0aOQ3tjMh0VycRNCmUmTJMc7lrO7uRjskLERqYuQlXKUq0O
IO1L/izFfGETKbZq+WTYcV+lmObrFNACETdJjD4FR9XD2H/And7PhZuG1FJKHet0M6fndSE4+6dB
EI6HJyDKQfmJYcDxxhvQUWOPMEs+a9Hq/29nh8+GRcGpoZokyQiO9ITsFnbmYftkVynYvtgM/f4a
+O9rvePI52hTDzLoox97HA3seva5dMBjNuTPwOwqtnR/tTK1e1XeZlvWWgkYQ0Hbz7DBjt0P6iuJ
9BSFy6usgDHOMavjtlvGX7C0AufzDHmN5hgLyiRptDF0uOsgrx2gIPYYwFk7L9few1iTUJ94l4it
xnLp+PCgi++GmD7gqEdRMom/dDqCHWhn8ptIUS63GJTF3Wc95R67NCuN/g820b0oMAk9LK+GocA2
1vdprWIBC3WlpFPlcgqCDZgeOtRQj+H1Scg+Ym5w1nIsZ1AUxHPSNo4quuUEb4SId0GV3waMFsK+
5aFOorkqbmiWcBiIkaIrJshzTfoMBpIl/kK7NrIAomLQrTDxu9vB8RcDjIkq4TopwBl1kNyc36OO
8o7JnZKJU0TK6zgUbtO8JOyQei3t5ZPedBJ3j13LE1LSSwlpmhA6/0WwVV/OlBPAGGbl8Cbrhr4d
DXpIwNeVG9N6oMWQkkiRvCV28i3MravzF2woGJMLhrzqhsBMkY2dzmRLpF1n1w1jgsagwtHaZSSx
EJ8USJQMitZp+KYQbLUTIjpKUaRupMWbqn4YfkqiCRccXHnq7a+AXOH02JAGxFWpN0AO7AAFkzbE
di5OMeWw/iM6oxJ2vWeRfgGF3+i9l/W865bIR+GoQWFxYa2GRfzTcHCUF4lULH6mOCvisZy/H689
wIBWJEGHVnEYTXG71E1n2RAu888lqY3wYMECyo0i4Yk5B9MzfciGwFxTYelZegHBkupZ+FvXcESn
sEsho4sgpjaSkgyrzZ5SEpAL13tKsYmhAOA/YXNca1T3JKT5xNhdHgdPXQ/Ew5CxkL6vdl9W+u/U
SlV4y2zeB+Gt21hEKbDAOuq+q+llV/ywM0L296KxqTS5DKq9AmjEwIOw/1E7CqCaXGW1W+83RbAM
njxXqTmMymgAXXYB1YtYTdOaSiUpUY0hZmD/w2KwE9DirAGor9f+j4AC9spTJ8PwaDzsU9DN0TXw
mBp1XQ75j/JAwbJlzrhpuzKuhG6lHYXXq6oL35R9W1/XpXJAtVP0jKxD8cNKrS+uFULRONDD6ovV
XUkdDCcYywcmJvRXYXD4rkrNCmk7ZIcsvLEsmvJ999ku9tGdu6aqLhKupZ1d5X4zT9tVep9yulyq
d07P/pgjCzzZwYUC1GOSkbXuhikYtM+fZkiUqmZ3r63YeWoAIJKAf3ufbMXuyeO5k+CQnWDDSQA0
NGeaLNEKgivpsYJJG4tWcInsdVqRYZOBnTRP13MdeLaTRxymmBsxdLB/UvjPBtIKqn0VPkbZMIgE
CA+YDfACSal3n0Tug45B1RDaIKoWz2+QU5yP6+KayJowX8Lda3Ln3CQ9bMty0z8po5RKgHT0tq4p
eKgfcCv5a7l0PpiNTEaZbCiAVLHb7oO9Joofuo8DN7eAeNdGyy/nr83IXo6CrwfhFIezGBMTLFOm
GZ216UL8bWzvSR1txlO+SWLuUUd9E4NDku3qGr1apEASXN9fSIkRcb7XIvwI1gMnHym9JADthlJ4
Rg6i3NVGNsGFDwBYKhJ05gmbu/AGTqKPmA8uXr1+gPUUBflx9EmLDtPLTcPAOWizpqmRIy5Iuq9R
ECxU8drLw3fd3GxNtGRUgAHCCsB94ARFe9vpv6dLOP4sEDXMBzf6ef4aTxcmZxtGljEGPa4LyURb
649qq20LnFG3zh5glzqDiM4kricdXjVgfGZTiUMTULFrojilYZ2RnIbNV1xTbqp4JJFcLmo9Lbyj
h891gdq7s5CRQegBJqlC63jwmINi/yQpUL2Fp7EDHsN3oOuw2yYyDe3+q3eg1AnpCO3s7xnm54bo
kdBbNHoc8iDcmf4jyynDDEQrw5ijm7b84mFOmrXklljLKl0ql8lHb2CIOTDUOklu4rZ+LJBWiXKl
9H1AaOAN/nudVFrsIs0IVsuT/J0fx2/OPxPvJJyRbqBZgwA+c5hnFE7A9zZt+tVmme+fTCIuWvMW
9Qtdr27GewdAoHlhigVRPFQjqtnSbJ2voYdzHmQgo3Rio1oWgslV+F7MJpE2Ve+7s/IjPvx0hdVr
Qq0i/LBeObQC9xB74T3xxI38QAWNgTGAWQUGZJv8P2sfzgHKIoWiDCY7gBrWk+0bVXguxWe7Aepg
xaTAxDBf/+tAz50JPJ+9BC4QQ/o+Xq1MiwsdHnb99ALi1bn9vXZ58jkgxZK5rwONtcP3JOAmKQJ4
wS06hUddXgi8ZFha6/htSOp1map82mUCbWPZwtbCa44FPNnwbuLvg6WfleODQ1Tc7TZkgRT4+e5h
Y7cfkmb9PqkPczETMmZ2rJk/EfftW5cFKUz2cgqEfGO6k8BhQ6At0iD6YJ5ZbX/s8KGC0++g036S
PsrDfHqYZ9nbMr/hc7cBTnh+wV/rnG6vvsgLPuxvpTPnTz6PLwQfUibbm7f1P2X7o+znfPA3BB8e
moTk2utu9X1y9+/1P9F3XvAtPtfBU/0PXarxB39/1s9yJHZz/Uj38gJW3h8f3n4+/pWxB7ywM5x2
90bUaEd3fI3P3nbO5/ofPvERxfrcrW7Gj/ErfJG/8vnPjyLXz4Rkr/EdNM6bop/zF2o0XvCZyvH5
87cqYUjCDR/DN/3ZzscPvszv4IfGfzZ846X5pJ8cf0H/NL4Y/zn/TL9q/JziPM09jhaYPdn6X1Dm
n48kp8c7nM6ZF6lRJoBw2iorknC1sZ2ESrKg5RmNkjRFC+noktWK/D38pGihPV96zts6GmDR0H5x
IZzqhOzpVKE4+hcgtcriowgfwTXFoVScTvqfziQlwkliGyJuJbVEGpVVa4Pz6XiXzq9eD9+9AgIt
yoM6AGalsSFESvTLrPPvJSxpK04Bf//1X2zkkyYG18Yu9jh42Dq8PI4zsBqXVDhobHTC2CWpBjIx
wR51xuSfGjphBvcgAuRBzlfnAECcikmFDoi6UKe1YmTKqX7heb52XQGHF6I+BMPs6+PrKjA9oBrN
kLPRftd1RSWt2QPjz6n7TJ6LWJUxowgH0biCn5cewl/MSawDTR86YTq1/kV7/bVnGZB3m6IQa+zp
icUoHr+PvfVTlnKPwDjLQ/J3st1fI9N6YM76vep6yR/VtFIKqY7pLmw+BcH+bUrqJh2V+B7g85fO
jJN7JpELpzAugXidItc+vmfutq1QNm2HTzo1lUZmFtLjDPh1ySlKG7Mb2rvOcT4IjVJtilbkum4P
18lm+QVKJ/OJ0XYtLwGWJrM6Wv+6LjiKNo8Szd20SVPlUVwVVjJ8Enkck7dF16HaRBpo75c/k9kO
SsXgUrN473ceMY8uoRHowDwEB5L2O5mhhYt/eqKXt9bwd97t3ts2ejUkhFHZ8yeIrQsvJgl/2iEU
RN30ZC/iWbn6WIHVGTiWXEqtwpKp2Uvm4UizoDaVyJtWTjV8fgn7/nTbU6e5eAV5SJeYOxFP+p5V
uE2T0D0c6EfNfonInewiiHYdHaqO3HieJHW+YGDs8BO6gfsjYlIcspQINjFK6qb5VA8Q0zrXsTnL
oCBkEpmE8PQVJbICTQZC8uAmKhG72MzLfZe5gIZJSeF6aHrnzbKsw7fQCrHXKJa764aS8qZdDtY7
di/FI4LNBP/+te08VpHEGNv9ZrEcnM2NuxtWf6dp1H5wnWb7wQ2pa4eDv53D84KWhrnkXRaizHNj
VLIx1PIUgUYURQzpTIDWw7Lq3/8/SjEc2ne7w6cIJt0VqoRf6N0zdDHDr/P3+VQbFwtUsGMxrCLq
uwl0ZSFjKfvK61lekCBCqqTd6hsJ7zwKip9IFiLr8F3C6NqHrWfnLJtQuDX9AxYH3cXbYeaSk9Bu
q7MDOg+wCPeStsvE+OM9YIgKATkTV3riQcwwNu5QfOg/mTi7Ju4j8GeyGhKDFFqUeiN1G/+0gc4Z
SfsXBsHfO1oI6l+pmBdRwJvtQd2gbpM0Xmc+CpikGX6pDVdUyTedDwVes8CxQXB9Ob1yT5czTUPb
Q73lYpINKeo4uqQejiJRUvX41tE+S5K/7RbChJxvtJVVVHk11eoObhcIoGBDeEp366YiPPefa+5v
12j1zij9aSxrjglIDtkrnTgDlFUE+7z/zsBHPGXd5ms3MNxvHczjtsTLZ0lzpaAXFyvjcEGcIQYM
a39xfjGZltafzylELGQzWWHm41yqsHX8LlH/HA45A1RZtrQlWExsy3kXjhSvuqGzuGYQFfG7Q/Si
ilZPRk0pVSzRivWvSiPr4Ovk2PJbIW0amqhl3j0axR5uNJQcqMSwInryQL7tDOJsJxEfj5pyGMRr
bfBvlzIEeJ9GldrCL3CnhCiFzX0ooMumdEqgr4t5ZIrmKv5ZrAjjdFlcL3sKd+jCVtQAsL1Uxgyr
7MmF/BlSDErRgdPXgyHoZMm3ymJzVo3Yse7+qxoLmvuocPkCB+rQEsvCKokHUkNJDHL+7p+gruPd
j8AGOfc9ZPHHd99qnSoP4fB8sjvqPSgqdXn4rLtr5xYsXrI5yGIisNU21F/IWTV4RuuvHjkUjeRV
3CTmdz/k7RbTR2jl8K2rtF9Ypfd4mdj22vXOHNZJaIsnCEPr+HqH1hsc2jjjalEHV6i5acV13Vfx
jDxGjdU+vU7jukG/KIayQn+nPkAgalj4KC+Bcx/EeFTtOgpYukcD0F0Emk6y5BCqQwjUIJ4mcSCe
7GE3JUJ4TeAt7Bn9TPGjcKmg10k5zGGoFAGi+6/EokEFAibCl/HxGNiR5Xrzo52Rh4J3hzOWCPnq
hac/RZG4OnIXOvj05MCGpxM/XCcuvLBuZgvlL7KcUB7fHpa/Eje62ffhrR9VpjWnvE99E7vov5eg
SOraNq71ELYLqwFBtIHYYVNJrn7+EmcniIXE4YEz47D0oOZh9zx54lwarPqlvTAo0h/V5VhpJrP5
7zJzfE1VyYuxzORz5D7xmRpy/Dz+cES8zN5Sro5/5TUfcfgfy/+RbH9QwOZrJDd3fFG/CkMYXtnO
kxipfGH89eMv/l3G8uuV9VFu8v9S7crdMh+UpGMZqgyEDxwMEArzRV50T7yelKGqmagsx/qTF3xQ
hXoHmAgJwwdlgEDz7eUHXkpT8+fvspQX+tlqPn7ld4nKX8cqdaxP+cxfxSDi943f+/0Pxn8z/hyv
24N+l9kt/ZyvjnWsilIee/6DuvP3R9U98ZqKUx9r3c3L1adxlz8+NoIIe+hwRvXJ9ppywUILNvIe
1fDCK/TIeKAj+MDnw+bXElDPPFM+0yobHxiveUgyAxphCH3vBY94/gpnKr+Mb3DRfy6N8UczvN55
xW8bnz0vfuMXvHiGMJ6hixU7W4vAr6/b8v752Xfz8ZFnHBgj9DB+7po5q0AAxO8H662Rmo7IAzd+
fD6/P/NAeLh8Hr/y+ynxk+Pr5zXC7x3/MZBJ+aRlZH4rL/jyy9IZfwe/7/eLGn/a3/8LXtAaHD8D
RtBBdIsfPPXUNvhDqv/jMyghEIPvWKm+D+owfuabvP79Mf4VHsvlVTGtx2iWwzHgM66eGHJ6k7p/
8Fc7L9UceZ1m6oKbniEFjYfWJToA41vQwREUvdT8omKXDspeaD0C8ESR+B/qRF0RPThPhqQox6ao
q2UzgQfDknYhjUcUk2lu6ecKJIWQb9cwpqCAlw0mIxt655D81CczvgGg5CmMhtZFeFHgM3Qhur5y
w3BoUKkEzRM0YnKcpm5ddk673C/KPH8K6vR+7+5+6fiPfLjr5EjLffBhuf4SedSu+/yH7cOZ455F
FQxXvq0kvsWc43+4rAD+k8P+5uA88bXYBQz03XRcVktpSktLhFU6HRyQmHXRm5dxlp6lWlrRGlJk
Tn4Iy0O5OSrIB7ENLktmTzoaomKgKXE40bllIJ7HZ1FYRVu8O8P9Qq020VikHVGfV5E/wSuK+bWf
xaoQ+VFMJWVHaqYb7AYgVgnkZYKSwRmOgqGuC8+4GQ1K+f9P1n2bOG08ZP5+UadycvPhi6mnITQO
fB+OMgcRlbAdSK1/gDATtTfKdWVXoazTeISxHFOUuwP0gWpDQnzhmWopTa4RPA7qD9kQJr7xBCsp
epRos03ZwDkQk41uNOLR0k7uy93qSeJREXiz/ezBrg43IvHaQQH+lP+IHBrHSttCm0QIkMndXmLw
nlS0prUbY8lH+xSJ60kzP9pmSbnOGxYc/BoQARqVhLoKFWbnJX+Hs+xhhQ0oSRuJGqZ33Ge6HCw8
9/DxsE8Y5LcZHpII3y11Ahzrl4s1qpXYlypvIRiTmwjAYYhoBBOcA48X4CCVZFNG1cIA7vADtTHq
AoCTrnSCItdot2lYZKi1Mtw5yJxwy8B4vUBkvmOjwCITMULVXUGJJPblZXLLSfHN/YzI1liPTM3z
Uf1PrtNBCYz14A7giRQdycTIiA55QXNaCJnns3OoL1SEaSdL8JFhxoB0jW6xSIFAoJLTG3kVHWu7
Yb0G2OkQqlVDVY4UaB0L9XJifNJt0fVTFJFZOFTEaGiOrz9NSUcPyB0WapOJOxflz2XRQQpPThLZ
/hjeGCKjqIYWJYdDED2JehQV1df773cQo89tAiIkTRyvFcz/6LakEJe9ctmX40U9s4K6nHuJSZYq
5RpmjocoWlaN8tPJUroliPR12yTSrxr0fFYKdHoZPn7tkccePgouDV+QoXACvrVRuwxwTCoWMkuQ
6lhLUxwlnXOS9ajrK9ufsneBC727riOGs1QVy43Hjw0i6MJVaOEDVJCXTOAXVbWD2IoHgY35dTv7
v1nVP3QBwBOMtiQGZ5UdHh1VmVKWLXhr375PiuJO+jzJnBLLu9WZYVRxezySkGZFNlgITrwQ9AUI
ADLI623NgYIgt2vRzR4gtTF5Wm5duo3MYH8U51ptWjEwxZ9Qulbbq3DsiQLLGbME8E3TDwVoEWJq
fjH/RyHochEyKAQidnVDoxTZhFyZOL2SYvXRLG8X6ADuQNhB6aTW1jpqYaqVwe5hv3uoeMyCAgSv
KlJLF2rZ7aOkJ4reYv7L2TF1eIMGaqA8U/e02TdvmO9oOnUicotl1e82EMerRx34bLt5UWDCA1lD
J5tV4qIY+fO+I+Ht4AwgwMlsmL3wd42jFXDGULP7RHu6DEy8dqQZyjzKRtgN/vRIsxBhlUG4KRf8
sTDN6Lz7aiekATmaCfa/VH+SY6qwV4uEqblvhdlIgKOopjethrpIGOKVX9iMOlInkZgdiHmUI9EB
hchkM2735Qp5JkbhinCoFYU3o5xkFi18YNKPejh8VwTWUhQbiIj9Wb1iMW4UeS87HL5+z0Bx6GNj
dejak6jLNBYAvzIsFnq4SFbnXo/uSF5qSFGVajLb1Th6ZAWwk/IURTCR/rTEtQKVc4oZ2za46uxx
VTp/15xXzi+AY5grkUML7JT0mBHd8F8vFlpm2t+CNLV6Xpru2tji3mDig2qK1yu6EB6+MN0GaiJM
TSYr4TuKj6s2i9pOsta6nBGcAjeuNEYwl5D04JEzDbatte3He5kn5eEqXa4fxYYQKqY8JUmSb8im
La++V6piJCVkA11K4CVSMEf1ziqx7wCIvJwevxJqIywfZ2DCIc0ICorjtVcUFaOlt9tyUfukm9sZ
pOjlbZLgolC22Fr6PHQQsDEmcq2crptZ8G4PiVfeG5LDSadc7mjXCJkXHSiyvYVM4dyCYwKQNYTp
IGegf4HonO6caEZmQMsMxgCTZierlMiEbwZWAUroGeoK7xtakJeQ2GMQLFqQdrd0f92KCzSBmDPM
NNFZEEUOcxBM7/zCNJn78XaWiR6SOSyXQaGnOF2YlYd42HjjRUkjoa2jiqPM+5vyIDEFQscuX33T
FxlNtShxhX+5zdGMhkdY19Qm9UPZoAqFv1vj1aGjJamgt205auiIlPQ51E3SPzYIKwIwpWovzBpw
7s96HDL3HTxq0QL/PsBow4gi9OtEYArxQqaH8qVt14erEE/bzkLqnMGH3SOuQY3IifEg+xQJwsSk
ErtUdQccGGPZI08i8W/KgmMECWZaExB0lpy/ra/sd+gBqKJjHjmw7bQgT6mD4u1qnZsoWe9RHZaQ
nDHeVbuF6XLX2kgiknsuU6Xi+EbHpQgD0mIqpTKetGv5gtEpbSOqYAifDLU4f52v7XYnYkDqjIKT
HX+S/zPga1bNdpkBQrtk9U0wrb2B+sWoKBqdGJGxJvE/6jyoTpb3vhyonJDrXL0wjY3F1r+qOk8w
b0TxlJxQxSX0h2oxQUCr1S6kb7xfkSdzIaAH6pC0hxy+1uadnApKFHXaOB5uj6ZvFTfXhu8Xx1/U
clM40mpQ4rAN/45r986VjZ4Lb+uydebJzdT1ug7onEQLAVYgx+Fp2ODQug38xFR6ZafqOHgvuWm9
DoHryPo6kmooc8arzkO1LxFtxJwqmQorwwpx4zWKtvxiBSXA/c+NzsVJ102Gih0Vo00mN9NiygUj
Vq0lyTHpKQ2EbIbPm2yWIwcWXOXzH3cRwpRH80t7MwkI6lJJpIRJ9o3qectHF7KG1biErQiHTfv0
8oFuyqTpxWJmjksoRE9BD8d3kl52fgiLLRcb4uDSrd9ExbtkHb43annEW9JkZSuu30Z1rcAkPdYL
V0M9M8mixYlQhidaa9bze2reU0i2KYU6bFAcDZHcL+HMj+I8Tu2Foq4SKiUsejhiZUpwpPdJZ3Wu
HD+u8/vY7rNLQMH0fNATAuZHFQGzwj8hyBTOkDR5s1s+qiEokEDUzKzHtBuaPExoetvUOAbgTAgW
GARkjrcY5LZhvOKsL5ZPwvBfRghdFRNkWdBke8wLn1SEbbXBqyRrlo+qvMvnQtb4XvVUKJgAiOIv
4ZEixDYoP6xS/ABhxm0ptEnH6PEuqmz7Ps3LS0oErYLpKvnj0oxRyJ91obtxsNAtl4/q4kQVPWJW
g/EsmPnvbLQ3mcNqFmpGFzjb+QvGy1wXsxqkhfR0BiOzRv+kgqbAoVSsFAqJ1Oo+y0RrFdR3zAa9
cDdfe8bgjjN4mgEgQTAJEe1ethWdG5tLlgBTnZXMJdOvML+iJtMClaeHFMQlYUxnAVyEd4Y4RqH3
PxCNYhZchHiYNhOEf0YYH282rBnBIzbF8tEom/010w9YcwQFxExvEHJcq8Csqa+kiE8inPjZMPIj
0GFrZP98T9UGQ2svAKInGZ+5NqKqh7cNZPoTcQyDalZZGsaQbkbRpx6xVp+K2Y4kQGrNXWzdBav4
XbmD3U1l9lKG4v+OrFIkPDwP6GbrTNVWMUk/j1+27FYG6Q2CrQy5LzzrKfA3Xjt3lPFt8N2mGHPV
r/JoRtx9NHRrwWrGRXFcmh2+6QIBzL2FYKDml6R40QEPmn2fGZGz+EIFVnI4rl7YOydADxcHbgoT
GoaFmSJ2/NDDrunX6WazJAmFxtLDkkCgICBt1g8LqxpgdME2oFsjk3/VwLHX/LD88INgKNyzPl6G
Uk6jvq4JzjxNVTR/KNqPr4mRi12+LrJxP9shhZK485yh0WHm3kft5kqzGSRzl0JYBHbJjRTiBUOz
EoCiOd3rijWQDc8GrSpBtcfVA1eyL5qwlGHmREOx2+XwlpQSmrqKeCZFqNVCuxYVkQ6h6G0hO0Fq
c+MvQG/rwkqZdiPMw4B66FPSBBG+nMdvfOhXq2K7XsaPmQ95HvMVVQZ6X+pGGGnbit2nhj4ljGmV
ALy91P2G50zlcllscQL767pmPhpMetCAEVNoa9j6HerfRDkD9zoCskJdo26fAExNDlD/XoCOchkJ
Tg29vSd7Nal1PDec8OhS98ZIBI8Cv64Li20yBPLCYOrzURWNk5cdO0vXldVokuGpCLzRGcVUrKsO
AYNGYiQ9miUGv8TLFIzkpuju2zWTy6Qt505Hfn+fzFAyEE+iDb0DZos+SX0ohECBTkZKBuNspQIE
K4KBk8zko6fgwdGHzYYxErLJFPLwZ7/J7oemf6/vS50n4LnZdPNos/tg2gv8ewlv5EDnlu1DsWuo
VOTzitgnlrHjRZ7LlEtlHiEaKXgEjICAUXW8tIrAX1YU9ATQnlsCI9gIkVAXSgPfuRl9eDB/Ybpc
swR6yqdtuoHqFhrLvoo/ZYYlFi5nqTBeiblMJwgTI22VgWrvwpY4OSj1iOFoYFhAAsg45OPrdtvD
dg3Hj4MSkqamlSjLi+QaAZ4oZpSqe12zYb5iiiNdvHhcsmxTt0nMrfPXdNIsMfeSMpnZzBiKEqGO
r4mpvcN65W+5lxx8TZj8X0oOJkoaQrBFkmASjp3n6orv3kZLWRM6LI/nZFLuDrCibiWqDgds37On
9To1M1bOX+WrmxbqK41NlzQSUcfxVVY+sjfcvbnKDXgIQVKeG3UDjI+aR9BS0tm/DAe8oblQw2vB
vy3p0JA2cN0Alpg7/y0lWzp/XSfqI90934hMADUde4o0VFtn6UeMZEPuzrChQsZ45LdJtp5nbnKr
bSC/U0VcL8ThhnOdtO6hdqhHiSY0y2S/DU0BAw5GUNyWXGWZWF/ibnMHZnXTuaMKVntOrT2tharB
BICcjt4LftDPmqQtBhPIWMwgkCWO9dyRsAUFkJ+P1cKXE5Htss73tDrU+0d+hW7NNOknz8ViJnW7
92tcsrB0FV6latZaH25iJqqpmpXA/LCrfwbW6kG9cOGSUZ2+2RdLpt3S/lvvr3N//bC11heS/BML
Oj0bwD4X2iV9VBhxkzUztDbW7Xn0aNnvG391L1lv5bDJB4pXziNJkg29m5IPUdeDKRMpRiSBF4rR
rId5RRfdtAhpCNh7b6FDV2WUkPuhxzdDB+r5NYXijwubnASk0tByGUWK2G5qfhN2dZs6URk+yrI6
KZK/Ow+b4/SA4TA2mTJbUCdGCgNdvpiTnYXKALBVdYL0g0ootdDUUVE8LO3NQ+lvaA8n1O6kFDuU
OknyYGovdG12I/MtYk/sPmjagUp2sSpkJ2X3yjxiMg/jDQCm1bnNddKQfcjCy2uuBfF4NXzOZyBf
0B98jVvNUxgNORv89glrhsYJFhgdWLpYGmrmkVA3Vb5emnxTNiBiWr3D4Ac3qDIFfANf0pwlWwbO
L+lCGbc3atwIXZPKPyqbrzLtJ0TcSQHPUJl3tdUbeZdGeagmkp5TahUlxzqbUtw1dDaZJBxbLS/h
fwa8nrQHUjImZoO2hZgUQ8X9rCaM+JAy+Ktn5fVuBrGbxrU6XdL9qYBR08b8TPYABv2kVaKuhbEH
4dipS2iD6MQjhywHcK+sQZYxHBfbTnRF8UMrB8tb6MGqk40r1na9ZoCR7L1GzMV0yNjbEtEKRShY
DNfyw0oYs60HqAJQQUI3QEEibChUEWVeWKKv5HZkKjgkIvEnYTlxG9+urBClRkhVz4IE9ddoNSMX
kmkQnayIE0Ej1dQvqRsSVG6+YcMyPkWeVopLKSrm89d1glCy5VGpMkkpICD5/rQ6Sfuwb9P+QDji
7htKB0VAucO9saXryEYB4uEsk8I3K354W3qUHoT10XMS8GSgLcHB0TWbHymWLrK6aDdOfjsUbPXz
13oywYprBaXm7rHN0dxN6SfDYfBy5l+EhvutnpN8aJTAyHhJZjK6h9le5oAcKwwz+voCqcsVRX1Q
k6WhQ5H3lQw9RKtQRiOHO9hTb1VYiBiiKkHmYhprZUjgWtkXPTBeO6NZvKBxeFWGYJyTeBvuGscu
kzZgV7IYOOryrKWLjgsQfSh7Q3OjIxOl3M6W+zelBwwQ4M6rkKOLtqr2bRsykrAoLhFCXjulNCos
FAQVAmNOSpGiIm5EZRE8SkEWeUzfwCFKuZeWhBj1NkmMQn6Wc2f9w69oxa3vxfPFFxAIU1bJRUJB
fXHJvnrXcGLnnBKv2Jmydos9VWu33/mPaj3qcZc+sX1jf+iywOSFMk8U38fTwC/ybyF86ihsu/JD
ni4RGWZPl1lI/itbnGbtjOZjxIi1k+ae62zzNtzUvqmlkz2lW8OZ0rOFVgzQUNUv0YW6+MOWGnZF
8i9a8TOepuLbiLA5qIwCnwRXb+TFzEfJirzkMmKU0TY8H164Pz6KXnAo46/7uOPnwxv8zf8xY46Q
8kls3bUY+7CsbVe8apaPcQfKD/y5xm+F9Z4nNM+w4MyU5oORpEBmMP4Z1NEjEJBESwMhNsvD7Trp
7i47/ZzYFmtvYyMB9YjeGPthsuDasmMax5abl3hYhXDzhPOq9h0ZPZzq0CQ0VVC5RZSSrqbLtyK8
S/0gdwJ9r/a44QDskArwQCd+6qDGRtw08JFStx19Z+p3F52yWj8ihQwQcIybKjFfcjEzssoFEQLc
uGxIYgZqTDIVXCFo7SsJdPDWOE6x3PXyQOsyGReJeeY9G8nHfo3iwe7RRAhM5YFiqo8QUk/fs8mw
KEONlH4z/FKCbqGgMNmUHHowdJYwnLkLWDLBHVkiOzofel+reWBbqUMYByRY06alW1KeRbuV92gY
nAFFsqyFbLBfEiWGSUhF1BLxpa+Ri5cGf8i3VmtJ57rSa7Uw3QLfvi0lkqkfeWTnr/NE+adlpHLH
xvxX41AnICakqHW4dyz3EVf+eVmiGaLG7fY494ttt8UHCn2EoQNoG3WAq+R2RrFLNRRx1IqjQnvk
iyaZSikbzfD4lkmD2gUKJgKSzN4SsQRK40CHXtIg5QwCCdSudLE7vjKIN3xITQVSlhPSJL2cWJxM
cOEdx5yGoKJ+AGlryq1tmdW9rbs2fKwtojIueeL8Sj8kypaAD9Pz4N2ONiji2pKsQ4srcZlQEt+R
WKhPkpXhTxPFIRRI8WIsSTTUlkpKOldx361ybI/LpcHMEuWujmcnmwvaUkpFpt6saHZ67BpiViTQ
7DyS4fOP2kAWk50EB5VeNf1Kzqppzp/usqjihApwuhrq68hCCWUSerqXhkXBg1d+5UFIUywpGYsq
O6KuIo4whUe1jYZ5CSPSeNQa3z6GuZLVwqvSwpYVv2BZ22Ztc8oZqsDzLJvo0HwtPTov2OuKXojZ
1lM5aHgDomWlz5HDG64PGuEXv5WezpyTALviOnkBQPQaoqqlkVTNtcaRMhv+vfH143vCJIvgW7zK
OMY2f0kRI7mOEWfjVacIlmKxoTq52Vgf3WF7W86YD0I+LI605ZOkKce28OW+SVvMVdslHZvz9/+1
Qh6qaMQprNYxzp7HkaxinPwa13VSBAitxlYRd101EqWEkZ7LDlj8rQbGkTJIeE5aoNvhUQaY+oSs
t4Zso6JH0Vre5nYW3ndF8k1kAS1KOWa+YOJKL0S81nAh3We58arEHwnscMFImlxqIm00ue8arhgt
Yctmutf5N2/8ZaaLj2Z0KJCahvnUvWyI8z0+VxY5CFNJYNy9i7oOagRvboPtGnPT19d1z4LSia/w
MpaEOEUSRJkHIOsk0Az8/38ipXybx2hHU+iByxZ1Szw3oz6w3Ne8RxnYmO6LcgGGpclqsim32VX8
RmmvVyBRfum7iXJtilJw7Cxc3s/a9JPIah4TKuRnpq2qMdTSN9g7VhWLUU/ATJyQl12E7aqqRDnS
qDeqdW0YRxgxvrRNZP+pxEXdeB2QSmAExCt/FXVJcxhVijLF61oDJgpmQRtHS/iPKb1XgcGaZEU2
AMBNlUaUjuAlmuo8v5EacNjhfgWRUA16uZ5L9q8hIvpnJKFys36Ql7MIfpfZrwbAmz5cdZvB4Weo
16amYe7g1ku4HN6jXWW37SH8uLUtjjQAZVGCokYedJgWvHhMqX9DaQdXpwRRY36dYV+qinguL6M9
HWhq57KBUQblm84eK5sWs8qPsZXef9ZtUfiUrlLoYIEuLiRwaJefX7xmGvjJ+4PfBXuKM4Om1PHO
taokye2Vw/uT+xOsFDsBGBFnjmaLDN+FNBjrF0SE9lZcOSavyPfAMGypR8ycb6HEooZ26ZM6p8oj
5XtKZ/Gn1opsIZVoFTXGpPhkaF0o2BYJzLF/YSzxCgaEuISKgKSK1vl0fsIQlungbnzPAIvi1nUe
YucuC99rVKkx1ictlFNCDeKp5iXgSn1tyCGc4zq2LpNBXoPUYhGWaa7SpQBdPL7XLm4NxRorQtO5
BNozY7q7AEgWPqfoCpJNRLi9dZSYQnvknSo+nQbayRBfnV81HbBagOEK6ZSoqT0h1ZGolIQDMRLO
L5FXGq4zSIqENxtrNYYoTDBuFmM9S2cr18ACsm9/OS6Nq5/mysPoMkFNQGwk4FTddTMTFMCQpswX
o+NJR7PjFgqRGRoJYp4SBYVjqtY2FDvmh56/+hO7VehWIqXiH+xSiuHZf3zTW9+rrS5pHbLA8i9m
hH4vtylHImeSEVEWZcKBQ6Ks/gVRTAR9pQzC/2QJb9RSGOmLT6SEVkCcTnqzn2Gzya1EeaOM0boV
8TebRQjpGXe8w6A3HX5pvJAaEsah/9nL3EyME0jojUMu6+1As6LGbQ0aG3XJMth/wXnwRtpp7UuF
VJGXtJXkbzsgk0Ka+mUghrh+8qFgFOv52/ZKM/j4tk0f+hJlxDbCn0EhXTHWhgWWxKzPA3k+TbF1
t3mzP1QfdCJnW/udN6tJeUD6fnPsAIPPX5SpLI6DFeDUDFYCxDQba8xJB6jdrMowyw7OoyizIizp
oqQfM6wODoYXzXy5YdQT1duD5D4Z9I0k4JCSOWGH8aA8iFUOGnkFg13ESzGAY01DBqRF5ABphczI
ZYg2guTk420GcegoLmk5c1zaHe3NHWOTwBOUEQud14wE8fOEaSorNqTOlvWEmn9QSScnR/WMLwM1
r25Un3oMdo7ZrZPbUySrhqQ1cx5FSTK2NRXklz39TvT6ZhaSskuPOCyHMoA9zmmKX5zrr7IcagzL
WqiCUlLN4FbRYiYimYKSoq3IcavEF03MyX8xxH1KiNZO9TGO4RAC1UOBd7xT4RU3XrSNHNOXFKSn
p2v2IcaDxNV3dcMADJXrvAv5ypkCEzRM4VE4s+ZOyLHI9FJhrFlLKQUvA2Kn4A4XiqSHMZ4RRvrT
06XaRVmZrivus85MxAIcefMuYMGoZKCNp1JBfXAjfaNhDAXlq5gl4gwU7B2xiquLBe8r+C1EaNpo
In7FnOcTXhaUqh7TNm9mGqTbZfrXrgzubIsF7edPoTO8bfry0xrc9NqxrE/MZX/XZawD6JsG96Ef
odJCHYFsu3u3DtcLGY26A74e5zeyQbgnGxlYB+Tb4VRBbT9ZqakzxLNlv52NDDJpiizBCLj61jQ0
Ok4IjUwU5FUL07Cin2M9bn1Rl1JMfUOGQn3PI/hssEZS2HHgJrdYg3a1aHEkmQ8bePHw/Y1G6vzb
eAV9pIcu9SMHDAKpqTaz3aXYB4bdzCCjpPe3xmgHDSQ/jUIERIGh7eI9m7aMuIcaJxVjKExo0hlo
xBnkUBeuS4nE9PbCNcXCT6OYTpwWLIDSvAhy+1Hjompn89EuHPS/AsTwPpKusEH/vd9/1QLNdihZ
MKQRWV+7R3W9EgsBfSm17vlrO3FyYZfLmpUanYQa+ePkPIawfxhCuyfhhJxRDbv7/F4Fq7CYyFu/
FVNf2YMKQ1UewpYF4zH2bn3VRDuPe0qvTIURrS6xE9C6Lmn1IuuiE6lKQZWAmC9KOlWgKDUaDcxw
9CazTaLkjet+2m+HL9DVLuQbr60Jl+DAPuTeB/x5HMWYrI4l+SEl9UwodcvZnb2OzVAWEWQ6pjMr
gqn/INYR4OStlETydlTyX+Xxz2Fm37Wx9+38fTfYz2RNuD7uOzAnsAGi3Xx8XelmHXqb2dIlaK1N
A1esD7XYpfHGNeT2BXRW/SUNqg55BTIzJM0FXA1rGr3rf+yeyCusqPphWzT8yPk6LLXUEACemmNP
TT6A5w4x7oWQoRpXSZYar6rq9X2ZqahnLGKNDmN6SxCr1soX6Y3SI1XCkzJureiBMIRnDBZO/xyr
6k6p9pdu09iJ8o+ExOnc0oQAzTeTqkiBTDhjcKi/ennwTtmV2rPiX+hP8f40B00jjs/f7FeAuBm3
LYSJxGgo3E4m2VMR7erBX9auyfQloZUmNXOWP+uYOJelKYo7TeLbwK6nTF6V+W0Rbe4kk3gJG8Kh
NMtHybVIDeLS2ivgN4tNQS1Az2EhTpWYiiLXagfISHUXbm4OGy9k5rkGd6IWfaE+FJuSUVoyLYfa
StFeYNx/dRnWfm0HENSRZrL6vRhhy/FKs1Ze5xcRb14PSo5rdcVICMQDNqFYb0fSK53dRv3B6WNc
/WCbyHwjRDSssvd/IrXCC9NlsQEgvE+Jo9W2t6195zuPxhZ/z5KNZ78ENKnDlvWULWoUJUxfoFVP
D5HC0No/loW66iBIGGSZge6uz5nI1Z9fMq8lb6irVBkSOUjgJnfN3RVU4VFD9kMnq3azN0BkSJkh
uAu4JDMVB19jwrogwr+hRb+EMVO6u1pWTFPLmY2u8ZygauBEZjIY+gG3p7w2Fy0qmQBnHTga13X+
4l975AEsEfWP6cVy5kweeb51vV0azQxPvQzYY2uX4ZqKGqoPgQ7UppI8TBwy0RUNgJd1n42Q/f9z
dqbNbWLp2/9CQxVi563kJXFWdzvd6XlD5UmesAoQSCD49P/fdWT1xNhlzfTUVNpZjeBwzn1f241/
0vgzqS0vXNhzIGAVsO0p8d2zySpQzfmLHnzIqpxqrX88oXN0WTsUT5RpaVA+GJpYeU7OKQVDRpuR
tAnlVofUm7OUw3J/vX5RL/A+XBRxsAzKouHksHh6UZiZ9m0Upiv4LR5rxN1Cjyh1tV4QFUECDyUB
yerhdlXuPurYMNsx67M/IqgQbX3AmjAyJjrbzXeFH93NaWNfFTWBXubkBvR8/bJffMjIAriPVOc8
50V9PuyDNjgStGiKNiUkGcM9TkDRclKRRUR+SSeYrjAFP+LbSqIQ62F0I+ATmu76+nW9+OZgrSJL
hHrSZld7ejuZRJuvCmu0yb6CLo2PX3alzfD1Auwt/dPEw0FgGg2j0Hs2wN4Ob2wrhcoB9lQ/h55a
qSNeV5F3g1aM06dkyBQN5LWEDN1u3l8NWf398mv/zKdKOaRq3ZGWHQButbipYTZNmbfbz/eaXGqQ
83pimnuCikfjL+QMi9+00epz3A1vm25k/vQBXy2aEI7HkDJTKhkjyAFpd73t99dv7ksPHY29TakG
vS7h+uLmxoQtjUFhn0pcEdmEYasp07Y0Enuic1454LCCZuSrThwNN5J/SZWXuNPLwstnc+a4b3p5
PPoc6kg8QU+vy8r7yinnjMUIuacoVEnoRHlx6kNTEVc945YB78ayc9Pb9jcB5EZbw/B5qElUohB1
6Rb5yoqoOYDvaPbxtKZXNrl+XgYHrjfMfBJxDam1nkemgQt93qIoV3uhqeYMJI4ZNRT9KBqH5+CP
qJ9EFl+iWF5QYYBCRwhgEbBLWrA8H4J4bIeWhSJZmz5oY+H1d4Kr3EuubBY6rbzmLcnU4mF6Ozv4
VfUINxIDIqXUP+uHI5LoaIYxixI2tLg04qeGPApzLo1qS2ir4H/hxtKFm4K+5No4U89xQ2JrpAU0
LA3FvaDh4X+PzmGNRPJ/k44XABgt5+DMZOPNueUe7/Nyf5X3xD3ZiMGwm560VuVDkI6fndAiyxQQ
ARzeRNS43m9GBsSSAKPAbnpRovhCe4axVkMDubLngpqu30cQqSQu9I3179TWUPlzUp9E9AyaEboh
H6wJMEdEn7rwiUJ/BVMpBG+2kochGT+FeERff+ONumLRKCjFHKg0oF9An/D0zQr71egFNWStofeJ
RxC7gs7gpskA1c4aOo0/U2erRyp2SMwwg+fxWmZv/443BROTrKJq52zdJg7DHy4d8MZr9vRqNeGI
p4xSVbaERVszbN18h4pyvhcXJAGQ+gy3RLSp2UfCLTMbPJ3Bq/QgZcE4l2Bn3wd50hM6diQek6q6
hwGm2jPNZEESIfJIhWCnzLlzjvld0ByQBAM9MDt5njX5G0XwZWvFc28rnls1aDYvt7JDFh8FwmeV
7dzjdGLvoV849N4y6hI3Mzg027zqFeGXepVMcCnnmdQ74ovJ7fwq70Hq7DYQrO/6xn7Ybffv3JKL
VZ1RHIL2fweJHS4X6hMQDOHB0nRBL99FfpeQOsnNFsI5plwtKSxSVZi5TVJ8UnbaIT5vpj8080xS
gFFL0NJjZbosvXo2z4SMGkZyhpDRqFMEhz5dvzwhz0sO9H9S8MidqBWgsQ7yUAqtkyQ0OhKRCWQv
fHiMqK5YzjKJpkw0OA+KalpsQNLEamEI7xWbNQQ0TcUR8Shic5kCB/qy19/AF85cPkFEaIVPljxa
wMVCqAei3JNKubaPke3SWp8Z8R4Lu3IyjZ1eV4vQOPU02xUQGsBZ/IBkFpdZNf85QOsAbBDdxrQQ
ZKLLYrpuWyfuXIedIcCKz+y/1EMCMh++Sggs5l9gtxECH+EspNYfEN14NAHsIJK2lxGuxoNyGvg3
yu2DAF2dWWNDi586rBVSewwupXxtYdQ92mh2F2VsS01oCLAaBaLFhh3WhCwfTFyNMKy+7VGDEY9Q
HlDecF4PI3hQx1ktNecAHyukQ5msVtGl62LY3lw+C18oRh3Keop6DCHYlZevxGxPkzNmZF+kcf09
Cgk6pWfbaAM6RAUZPdMH8xYz2FZAybjn7dQ8IiMVB+78GzFxaUUgzGr2wk3thjuud4V0nB6fNBAh
W2a+7cUz0xjSF/spSCZRGmiTeYmWZznAXxZBAoA5nPdP8T54vDSeYCaGTLSL1uN4SP9UCOSZijGx
dCg+BG2Km9ScDe3Dmj+noCvRNLofWh/S8kmfJ/2NrbkolGLqXY2PDZ7bDbPNfhUr1+ROGkfJkkaQ
PcmWtBGaIN4RMZbqt8YHYIfRERElYaQtJ+8WUEoCLfYdk1OC2EHuEHUnTPHabJ0DgaasJzgqDz97
lLF2NGPdWJx2XrARt9PvEM8pbkJIkYKI3BhUEdG642zS43wTIsRXor42MR2WjGr9KaBqmBGoA2rT
mf8ZzTszuvK06QFE8nFDC807QpfLetiXjkOdhZQ7jg/6uwyZGFzYzf1M3pXH1Evder16ai/HelrL
M2p1xXXlFG9UPQpN0CaIwmnjesUnP0+QhELF8i63G7r1L3ooeCe/itvvmVeRbsersAWTA6U1KcEe
te7AyzvXl8xBRjO0XIm8SPK+cy4+28fDeF5V8bY93Hept27rv1Tkqzk+w2kF0yotmyqcRcFcBOzH
fFqMf/ac/BBJKbDRc/AV4U6dLaoTmGup/oy+BAuRZEdjx+w0pfurBbRnViJVMjWBt+4dItV0dEmj
EXXIuryDfXOOjLP20r+zEGukSqTwCFLU17QqOJFOckdzjAjLlF0BZooNkGrotALUoat0MxwmJJIE
BwbvTEk0N2yFndzVwfz2X1Z1AGXecRski9KoUkHc//uBg9WHVHWZ+V/I5Izmyrb30d509hJ+KB9M
zLYZig7M2hzBgnnHxH7rJT0Li+zJfyukpAbMlfDxwnU9L5SdiNodUSMkBsOshe78gt7Mw94tku3x
cD90u7f7svsjEqF5LKBxHx2nEAnvhlW1XftNRwghV0b6i+Izouj47TQWFj6Iw929yEa/0JGh2SUY
CWkpYaaci0+vrkvyMbPi7d4g/UpY1RZn2k7xGJj7oj2tpnwcwrdVRDSQzZ7GMeJSkTvCgkUk5u0A
KXyRA3pOUjJhmxunfE70oEuQyeo8KyuHcY/ZlTc9yj6klo3oGxTWaSGDHX5+ckua9Qr/owG7KiAk
ZDUucxT7/6y4UaIAUlWMiKy1xTMtpi3uGqvvDTosI5kJCwPwUGi/mlijQWVH1VpTU+Yx/PesOVXr
I/KcTvnHhbVmHNWL/YaLshmBx9ArqN0FhjlMvRVMedAb9lzQkexhMkqK2U0ZsuINwYfSSQkYgsUg
/MqEiwAjG7tYhXonT/9Md9NazK7hmbT9gubIr6ikfFWNHb41wmsZISlqTTKyAi5EZ4uEO+KFB3Zp
jiJrreJK/7TSYqTh1bdT9IcYUk0Z12FoRCXMejGiQBJ3jEGAdsZkmXFAezuJiqBLQOYiUvSEwgr1
gljAxb+FR5MpDy/JFt0W7/lJmkg9okNxzMcPtpcD37LRbSVCRwutXe9o18xdch9MbjwZeEHvkIZe
/l7GzBAGN+uIhEpXeKwI2lQMmPQRMm4V0siggzMxqxA4ls2rgApQBgPBE0A0RiAurFD9pJ2iW+XP
GNdN9A+gLQc9E3qDYBWqzl68v+HA5Bd7151WonIFROMDrxqbgYSaMjfpCND4X9Mc4gRCufZFWg+F
b2gi8mW9lWlZny1EWS6RWsUhbOnTfaWYj0VuHaseJmD1cxyB3OAoShdunNLfVpze8MFOeR49bKHc
TL2Ys/jwtYHgGaGDNAVI03JVdcoAaDTt0BpK3BLSIL2STj/Z9ZueyH0ouMnv1nk4E6WNR4bGVyeW
ICRBNaq664StqguEne1UlwP24RREHvIT3Za7cfbxu36Xfw5sp1j3x9/SYL+RFEbjIGW9Vqc006p6
TOlQJ1BDjBeDyo5/9lg5LZD9KX7TKJt+PTSiYSjbJOrulfonqZoSIYz0HznVWkyKGEx7IJGM6gYO
7EGqxdlijPPssC9zgw0zJonY63uMCWp8+mRBoeAEPQeOhFpg0Zpaube3ttWKSxMHW/Ju75vvMgFp
e6gJTdAq1JahIeoiAfoKopRb1yvbVa6WEi2ToGpu/hdduoYWC8xUirE9A1lDmSuiQJumpBFmtCIi
fpNjlyI3dnl/me14bZQH4JeqRF7/lKcxBM8+Jr0r6gPGihIk9nQBd9HOifux7ww2azhO0KP0iPEC
f4spy2L6AuzNhAnc6OqVzmLMZQr0kt6ULU6kUYqXR8Irqb/pzr+M7FgoGtR+6IEi+2dMomo0qPYU
ckfF9cBGIRxSsatGl2NGXkNMwK0I5rVba5319dciDMDW0exgGFPfKta486aQGU9H4/Xu9o9UioSD
isCTC5Lgb7LPnHRt/Fxd8UmC33NqnaSabdVh5o//NLpSJUpJWaGWBe5DCazSr8h5KGNA3x2/EagD
FZ7+W7VDOdvfUotq2s6IjKW8VbgBJruTxnmEuaP1DdnKZZ5V2ILCS82LDuSCvovA0lOupSHaZBNE
qCbns+65vGEaFy3y1UZTbVrrmYnEKSOyrg1vDuOgl7tfHb+52HGlSu5btj8UyMVxvovz7KrsYCTA
wmRWNn0rSkQT30ocjFDVU7AtZyJPQkpIUbxpR5Mm2SQfWYIC/XsedjyjNxObPZ3UkWrWylixxySF
SyWjrCi5ZeoQ0b7IZOWuyMAto7H6TqE70knz3L4N2cFo5NM9bwVInabRm+GiAslchnQ2j9NjpBKS
iVZyAU0bjWYAcvCqOeo+DkV/ZyI4h+BtO4yk+7c52QN8Z/JAJDIsVwMGEFYoFkhR1JjmPnkeLykW
467ZrmUWNVbpgVnNimNVfHOZX1m2f+9U7qfKRy5OI83302knAkcn5pgwqJKCQDbnsQETwNv9RQ2E
TDiix+UkMi0k/IN8XVYy3Ev/EPV4SzRuR0ES80BLbO0oLsS6a4UqiQ/Bxe2uOtwajw4Lpt8nP8y2
rCQhLGXS/AjePFs1Xt8NXtDfwtBAWcABkShJZPPTzYCgJr/LvGp3n3KrTL9DTaPeIs231BxC1U4a
E3WieuGFbspgpW2sYbaUoDntgUI6tYQ0D5X8UdK5sLnEm8Eq111mX/VWvJYZNU35NrSlSib0ZGp/
RM0L5Fh/cyEcfsr0Ua6e/H7SuJ6svWyMYBdZMd1ms/dJa0yBAMZAXrB/Ddu1eAs1FnPCzZar9XIS
0wsQPPeMWAgbtTXE27PA1dKbrHoeuWePBoc04UP5uEnsg4MFTZ3rVk4K9hGKNd01k0ODHZJ65w91
pJqYU9pkw0ojMh8QN8hUIJ/F5cRQQ1IuNnxwQWpnfGc+VoIFy87pFbdNN7TGjK2XdDw03zWIi8DW
d2POK8KGBTb8oO5MOjNVUCahDiBzRhXw+pp7LrQHjAYB8fiwjE0Aon665txDtR+H1u2M+zYCqJTC
TNiBwoG04XvhdDvmG0ni2HR5XaY7pW+aHQ03kVxWgjzUSEr7IQhSPxcbKOWQglcve02eN5RKYvR8
3hLJYLG+Pr3sITtGVj60Ha0R4hQlV1DAqYQ33lad4vHqtm33H+Nwj/b/u6RAoy+1lHdtYQaTmEkr
Ukr6C3dUd+zJE+bSjNUezSZg/1LTQ5Jyu/WLZmfSF0c08umMLfdIk0QmbNRybIOFQXWRq5mO7IJI
Ru2Wwbv2+LC1Vh97m+q/x+wMfWI1zKCUdsXd2levX+bzAkuBCgQlIpzn+T9j0+uk3G/bZtqZlrxs
FSiT5yt8LIw94Z5GDiEezvRGxYM4YaGu4gONSAXqrckmTvf239qCDJxIW2Sot3TEuxBpdgWKZHpT
+aNsEhe1PTdJ8lfH0anwZeUEaG8/p2SY3JiLJe5zBy4fUzWkSAL0DktcxI2qwrez3e6eP/R+PJDI
q/JB8kmRLifzBTUv2Ig4DclbzFk7KjCAyl36Fl2hVJ41jgsXb8Nla9FzaYOukmxjGAwRsMvsUzcL
orZreq4SLFKeWykOZW8+q/WNhrtEEenxerGzCz2Tht7Q1VS+WiUm/50P0SXRBV/Lc5pF10d6tDwt
SDCW0ovC3YcZYzpPu6z05mfLvSSKKpWMUh6ll5aCgW8IDozIixNK0nHUFJRS8o28voidly4MTTT8
K0LSGFXxojG1tl3qHLfHFkiQR4u54pvYiygl1Mxj2HdBHky/29ZXZcU0LkUsh9mOwVhkQ27sImk3
Pep0RNQUTervvZzODblRu+ZeAOsib2gy1FmrlAqz3g/VFYKtmoyaFdMctjhnQfrpLVuEijN6iJti
NfBdClyM0bzN0Q/o3Ri+SjVpVzxMixE+jAFdqyANd3wvq2C0Qrmav6W7LeQFMIPSDucB5KMcwDf7
yEJlYQJpIsvdpC2MmlRWIdvIkOPZDIHdU+KWGAyAHdAj01W5VYbGm1BvcdPYuWl3UZx4E+MoGe2J
u9LnM9EBA91u6YdTkMU34yotb8o2tjcFs2o2Xo5cikX4hSGLVyzOfM380vZ6DPbNfWpPyVWJ37DZ
Ai/aE9NfB47YYcJC0EQJG9625PjtcXCMWDIx5OMXGzP0db3tp0T4YsWJRu5vr4Rmde1gNpjhA6RD
fWfZmwjhHE8G5kNm4p4FsGm2XPLo41Ee+XeOA9pVqy137JzD/qqBw+t7nma02u44rHAuO4zKowUg
DavUMJaMwa4dAlKH862y3SsFSHmFks9b7l1a8dUYoaKexQAHzCJN851DYFaQn6IQS5fJxiI/x4Mg
p1ysB5DETTocbHSbh69ChQRZ2k30I8zpj4cIVIh9fR1O9KPRFK1IVimHN94IrTtOKL0CYqBDnBxU
tAfrHQMtUaP5JGyAb7szTnqRYbVTMOm04EkVOwGkFvC7R20zd9yrUAvVW/E9xuoQfJ7jOH/X5DFd
hNvurvI8+rrd9njaJ4rcuolua59bF+ZgaCs4i9I/fhsja8st4IqiA08R8xp/FD3FiHCcyekVrtm4
gOCXKRvLybr06s9FwnMt6K0ZLZvedCF+A1JY4ogSL8NDYM+MuGkKdJ9ZG11bgC+wCszArZNuxzgX
kGbSAawc6zmluP1mntzx+l+D5e7T0d629+mK71wmLP2U53NVhnRhEBXWYP8sVuMXbPs7miCapT7H
BH4oLzmUn5u5hANrF+bkDiJKtUVh4W3tncsHPrFCiLgMTw+mmM71dzMyFAGT4V/x+Jv8dFR7MhrS
G3jrAcnBZeXb88RGXRS5DBSMwOcIc59eFCHCY+POcWMuyjhPH7HWM+gpmWaE9a6PGR3CURBND6Lx
lV8nJ6dQADPQQXMIqIjtA9tOJIxDkHu5x35H6IRBOGEDxc6YxC2wHiVVqz0M6/8QrmOeZBuR/DqA
VPMNBH910NGhh+ZypxwhQDjlY6OVxyVIxyVfhxoHUMJCKyU8xj/UPZhfoCx//ViInrHvSrEAVYml
quZUXVaHx7h1E6dvDDMLckH/rBxeiJqG/QT4T6KwksHuka/0S+4dUuoSVWA/gYNRnhkJLjwd++NX
hfylJfMIW4j3liJCADP/TuTzxpYtYWECe5tq/ujF879tH106pmUhUAKAFf5qSh+Kid7u2faLW3Wj
RcbeZyHB3nTEHXQrtuXCYr+SsFttgDp/gY3yRwqb0MytPg5/FDGbi05UqYDPEv8zIiu4Ok+gfiBM
0Q7IP6U6XJObTJlFe2hsDGBETUAKmvYOkdfiB899bgj2/S/Xq7YpWAt3sC0+qR+0maP0+lN66ewm
npJhST4z255TafNui8I/aeqTHgk4r/dZZDXGYzZaEa0axCv7B+DjF+Pxj/kvBbxKSKkL3ZgTRwE7
r1/YS6WxcjNDroui4lnMtDUWMXt6W983PgdLgG+9nGjEIYSievxKp/ypGdgpUz/i8G3dW1HjOnWa
ZPq9rMqcrKBHWRQhabkX3u/94os6Tbtg5yKGQYi9eBrJLvRBNJ9BbkHNnFajLTxVEpwpde6mNNvo
1/Ryvf45n8t/YlBf1BcSUGEieDYsJ3D2uXM8bO9J17k+TDk3G8ST/aJ0gGdIaJh7HoLi1AWeIWY1
UXrU7Ma6jxDRjhN7Y8ZdRwloWf1BEmEF3isGzy4Lhozb9Fm7+rs+4X9R/73Qa4Fba2/EqECeyaJ7
7Rpq1Xyfb+915yiwf3rIO9OB41zbnVKihXMI5BeVk7rkPChDAKJF6pd+hquGjlYbwsDdfGOu8gib
/fqNfqm8j2n66bIdj2W1LO9DXr5tMbmVUX2KNJY6RPuSSNpGaAndtZynsk5HHYIeqVJFmHMvI6tm
nwGmUwSFmbjxT+hjjXJEZEllRVJc4LlPT5hhtttD3PXVvdIAtTsqy04EbTpbf4hCszW0KSKlEM/K
xj8yxZkmXzyo1nCXA7aybTrV8CmdhksbxTNum4sjppjIGrykvusutvN5247w8X5pbl/DBDNjDRrR
q55gCSIIJXMhQ9YA/+ct045K2yCm5xgN+X+EBl54ui9cHgISWmmmKKLtjRanczgGbVQGU3FPKfxV
XmIJRsyOQQtvcrZS9DhYYZoj9X3K+pNMxN9/1b5sAEm6z7Ze3fleezGBSgTCUzRC/luui/+RVb4M
x64Tx+2s2MogGOA1H8VFciGooTfm25DNi7FggqmnpnwTVMnt+cCh2sWfuf9q/Ha8SKY2RWvmRNXt
MYguPWfx2Ytr5S12cB3hFKVbX5Ahbte0nmVFFhQCZ628MVGDdaInfBdrjFahLtJkKGqsE8F+Rs0X
HJk5hNacU/MyYPcCgMAAB2huRndiBoSQevpmdNPoOuXW9j+PYwzKxRvR0IWANqkOMN2cLm4o3Dsk
DH+eJ/Jom2ktggbTr/bUDBsT6uXhBUcsLFfUhSVoXMC/3DoSxiIm1xoBCHwZ6rynV2nxkC13Pnq3
dpekV6Wzj24b16GaDwfqkx3Nk7eib9DmbmjbPeP/GsQOzHe5pndH+bnDaGeoeooTr1cfvAMJNbF5
UO3Wfn89v7VnSkYjcBFKysDQr2bGO6VOTx0GgMTR0EKesneYsOFHs4tmr4mC13SG5siZrdlhjY8C
VykA7B8KED2fgcq2EeBsNFQM61JxacpFMCMhdp1LuAvOlLovH6qou1uN60NdbQ6Hlly6L3OTPhgL
GlXuwGgNl+ySEFWTmAyRDYqvKxxd/G64Mf+s/M7MXDMZ9RNwugktZ3dmvK/bkyQHG6PrNvIupvpp
xYmL01y0M9RuPEbKBAJ4EXrUl8iVaAuiiQwpkXIimYSMjGUD1bjFV8xNiCpiH6lyFJdm4phjHlA5
6TGAQzeEd230iExgcElLbgRdPvFX0OnNkSc2hcx9PoR3ivZDU3dX9t2Xpk7+MOlDWBm6ElwCgyAl
Zs23oIo37kFAeSUxaM8emFsjDYve67ARQyjNhaksd9uGVCz4EaUXlDHsOSz51HzfZg1SCPJDH/W2
PRE/9bF8kIZWWQoGVCVvSJMGDZt9cbb70ruvtU7FYuudBIZhwMrTtQ7kMaFDD6i7YnwqWKP/Blgh
620CzMuSGtlDgBiFTH0D10GegoAW/QYTCfsjuD731TTckiB2ECQ1CMJlFTBB6093NC5V2DRMDjPh
GBRhsi9/IdgRFpVRTlVwy7jxstR4cAaNM8BarCtfnX7Ob9jOAz+eRofzIxPC+fHvLxg/ztf8GH3j
d07/52fMDl856y5B4aXf/HtW/elr/pj5G6ff5Ed+//S1Zo67+gbmdedtR/kXNl99DZ5XJjGz4u2t
fhLB+n43/9Xv8KsZhJ2Gk/Oj216trA3zye3jg37UH/jOVHK+6Ef9CoPJTz+WA1MBIGA+MJqeHzWB
x2vNT1qNDv/7/6cZ43//lC9Og+hPXzBI/DS6vO8eTkPF+fH0fyJ9+GKYNGycSeP8ePqVmW1aU8ZP
P/LLzCPv9jTJ3UP6OQWrPE8ot/uH098Q16IJ9fqLp2nl/HsUjvwukXCnH/kp/7ewA3/m1/TleYY9
z/U0x5xf+OV3CCrjj/w9x/z0RYTLKH1z+vHCWWDsr/85C4gy1GHA2+HRBUMmLu1Pte+4u8HacquT
+IeAHfBOAVzKJcU3sQJnpNY1U9GiiTBce6JVj2zgtjLcHUhDERQ0AKfa7nbPzGIgSOOyS3dQhzl/
FvcFeZspbAFYxTeqbCCbDvgNtjclpY+mEq1qDKJKkuKU/dtYSZoVACeaNUo2Rg2lufPTXtE6K5pn
tDjt+97q77oD2EDv0FuXVXgFSV5v6hqSX2PGm1H/wJTHN2XGbzYzM/Vi9mf9cumCxeK+m6AgVftX
4LN20g9mogDjNYAAmQmCM6Rvyu8lp+im3O6am3IfA4N0/eFd6yeHtRcEGZtfOX4qU6HFK3VDQck/
Pwh789TuT/wNozuQz7SzSyC8mdFDIyMHS+TCQFjDxotI87JI89q3vGlOxlV5/L6p64EJvV0041hK
/hi6+rvboikiunVy7eFNO+6+Dls6y7HSpKgGyUNFD2V54K3hyM5sr4T0A4eqewH4Tq68nH+ZY5Rv
n/NH3QkQqmzwbiKK94BhN7UNZOyCu5BDSid9hOY0/0Jt6/s4Rb0hmmp3Vfb8bdaVvTGFfpkAw6Li
pckd+CPUisxjWPHPmSjcdD//NOdcrMcFtZ/ucYMe5upN0fYR82mLBtMo7W59/AbsQ6Dw8FfdWP0t
PcPhL4S9VJtTXl9FXb5/i4UDYDijGN2CMKY+qKjEbDpLo5bc3XSPv7BnOKEVYR+0M7DIBpy87MMV
wG2/e+NVqI3LCFV6WZQg/WG1WyN54oZzfKz7gx9sigJVjRUH7trfrb6a4bzzCDqd88ntmltSHHm4
c1i1D5dexicHgN5FyXGx+jEiEI+NST/45QBw3WNXQ0WW703MqHoDDYWUrEuJYEpYk8t2xEQwuvBm
whRpTo33R/dECI4cf//FQIWnoleuzKebsmOG8YZcGuI5rvyXK6vrYxW2wVB9FBkhscFYYk7aI61p
wcY0FpCuWSHaqoCkKDIQIYenshHMvE9q8cvMbiQX75PdS9fFkE+4HgBPGP3Fde0ZRYITpfoYJXRP
FB0SdUovo4YlPeBTAsUSwqawUSPNkwucevYk6aNbxWErb9I+LO+LVXMtfc2I0km/JmAmIqne85Ba
QrKW5YDHqfuYknllgviK8ZO9fS91CtJxiZVGaWU0o6dC7UNdZ7dkjw2A/o8JUGk33A/EsykvUkka
yiCUEUp2RI3AM2P/Hl1cMjJI/S8qUtQ6Vd21QBHpdSKSLyT6lHLFxMqgc9VowGbF3OLd47iPKCNw
UHldgHb1xiXgWAoCLRRJFyQU9NP6zfEwrGsObpQ8UumZlz9tPr++shcWPLN+fBKJUE77PhlaS/dO
kQ1QRFM4G+jFJpl/lKQbtYdMmULujOCWGWMpjlZFnisSDLbYzOlSIao7YzR3RIDN/L4+vbEfIf26
PMpnMR7LXK+WOUkCAWB6aIQQv6x39uqxd/My+ag+TgiHQHHplvs8Z61sb4fWqP1gFlDEg/k1DUgk
8UqmqwHhNRGIFC/6DEhdvyh10DhAiA+QKClFDqp9SqGOQigFiCgwSqN1JP7fdsF1WR3uZesnTPhO
aVNyfusZGX/fRdn9Ij3h9JmBm2j9VzTV3lKnXXv71VC5Dp8ZS0sa04Ghs2aK3u/HqrrKjs1NaKdv
8rxB/kp7BL2tLkf0rZJOPQez0J4gJlzqJLFdxbuc3ZRlhqFFjiUhKfV0KbhuIeh5fs0LNMUq7C5w
84F75iFzBgNQ1GCKwsPEjyChMAmwMaZJKR9RIjBLknMDhX6qsO+WSh/3jZxNGJTajWZUaMdSM3h5
0NIivebxagWZKcLIJeHs6W5VgLvYTVtlGJeAR+F6hex5rZ1wu8bvMG4w5TCHqEjFxaQeShAmpSgB
4pR3RShllLwf5vY3I1VFiCiTokk0xp/VYxiU/M8Y1EsYWQpnE/n7KFiUHl0qhTQ7bUASZplNhipc
zdGAGUyTRQrCcF9//ReQ5uMHRwiOd4/Mg2fC1bBj7NlxSKyPso6OqxW2UIEMpB2cZ9/q/ZA6RBJO
sSBwAFDqtMnS4XiWe6dZ8YrW7TxskZeTvV444ACE0baA5NsIbBcLyc18iPmqsT7q6E1b7rwHgKPY
eGKEvAZIjs5XbKdKDa/GFlrVn8uOtYOecg41LRncGsns63fupY0TaIsseyJ2MGEvEbnCTuPuAN3+
qT9SOcoiGFExk/7O0Q9v3kQohVBySrEmpZpkoUpwU9ZTk49Xq2H/R1GuPqcZ00qpAdciEiQWCic8
ut54e6jmN69f8oKpOT1swUtMjaOrQGv3dJW7Xbet8ypAZKhMMMwWsvCkR4RrHEj0Iu+EcuLw+SNC
NCeLdTkRit7y9ZF4GH5fWoXLtcJLtxLImiG3mozl+ssUv7kM/QOlQfJRjlrbnb/pLVQCaCkrH+eR
FGHS4JqZliwxiG1uteTCoDE9KXMyr5vpIBrYo/Fdsox12GZErV0W+phTZlHdaBYLFADQBZD20tIz
+GDmbr59rwl62o2xnNw5yfh+Gka4PnpuBV2DbrBzZQgVUMAnRMtFHzUdQDiT8kx0cgq6mZPpG/9W
vdnZ1o+kbcq3+72/cZEJuS1d038Ry6sHvbx8yCIYF0ANciIW71RNPRUfj8fyvVghj3nn0inhF3mb
lsQGZJycHHplNH2TRFCHighpo8j3PJartgLxX8YTF7t3JiKgQqOigL+6or4P92zmkhVfWMFGSP/s
yknNdKlZcBOsFgTH7B4H5KNj/j6tvIpzeKT3HOiixsDOmZve/j8zIi1lXurVHHD31aV6dvO9sYFC
9WmMuNCnLdJG3bdwMmawBBHhXq0eTFwt7vkytZAHoAAaO/W6SJY2TUdPKnmu3pCTZqZhqfblfNvv
6WL6jM/s5fRpHmGuG7ukFwH5o6Wr6DuHOrrbJxCxZWG/QZZT07ZQAUY7taNRkOOH7oT/cQ2mQwor
0E2vXv2U7aafy+aGlIGHtJl/di6/g+b5Z5GXu1vLn9HBFGQ9M1UuvRpaekgD+M2NmGnlgZbrwu2K
KyzNKE5WdLbu0Y/eFjtQTSX5e6v5Zx92FVSmRBsdf22L8nET7Jlh7EG1ZZxYdqeGLUUBFFb2/qpL
q/m2CWNQgwAvn0YeDQe+M6go8hIsW6mHkad1WMHgn2bKnKQzUU1vKARvJBYYX88X9deiThgZKC/K
brduPeDuyi++j0HirFcrnP7UOhyA5UzEbMNb1fUXmT1H1NNyWUEK4N5YGdx92UVFWdlmOHXeq6o8
5VSLA+LliGAvdPQrkBXWWJ3LuOXP4N9QJalXQSSBPB1Sr6eMXMMNxBUqMNz4U5hZIjuYxCUKCh6k
oFL6s969rr0UtbWQ1JpNnhKRVlV5VQA3y3iltvcokMr8vdqRw5zc7PxqNDyqydbD2eYxxlvqEpUk
pkzRJOOehSctpyiYgrbx2EffYyu+dGqqkHp2o1H5KWbFpXFfXN1waPDwJEc6HhA83WhjlpkDHFrk
v1EKEtJy40V0hVJyYv6Cujbhp1iMT6GnVK6EXqm30hSIyx0GB89L18hkDbzkWIM5kfj9X1qMuav2
x7T1cjOcqNzRQ/QrlEwUUL+pKDLiEpdXus7iYt0OCM4542diVaQ1l359GLP3aAs3SuKSp4kH8sCv
qwW/k7/JLlnGIuM14dbkdHC2KvJzjDPVydfGF8JZHKEksRkvisDprYRvpd1+VqCpWAv9WbmEJCM1
5v+J1yiKfoi6si33N4/UrHErP6a63+891ZmcOCbHnq97IvFGlQIHdpUR7RPjKaQWMqM2xDrQ+sgz
YhVsVeLjjBEVCkl6n2GPHlocjDYnzfHoqQzfyq6gCALJIsTHG70KdvWwgp0qVrwTsj2GEz0lrI0k
uUmTfG6CajPjQx+4fkm6uxW31uWOSj0h9YLlwwAwNs7YF3jtpLD41+AmjRcVHAQqsIDCdUoq3fr1
A2cR2/v4NinkT5PfGWC34KxdN9sWmePwbY7U+mpjgFlUOineMiX8Qb5V2x1+t0PW7/ho5CLUXrPL
RCzRIl4b+RECe++AIov8Yblk+okCgP+qvIJs/iJ2S/zN5dP+5R2BPQE0hvFchJw/Xc/doXWOMe/Z
p76kvT8ipkjHr4Y+hCWISPvuUXXoWlPS3dUWn4O0zHRHSkW1thKG/c/Kj/P9pQEh7A3kZ6myd7Hj
HKZtEH80ZrjevfGOGWhlRgUtPtbjbBBZrApakVVqamV3kklLqj1lVkg7be1pC/fu75iX3hco1V9f
BS8VzihrEOx5Pq0SJd/TOxju7bLPj2Eug+FNM+KsQPAhSb0HGm2yHrlGvV0yI5qni59LRbOcRnIk
6QC7nJAWPBXIPd498hQ5uFzU5kZA98tOZaWkAe2GA8DAUboZNpCAVUr0tcAQqQG8hiGgIw02K9WM
MSVRQi2Kpo2UR568MirRfWtGj3y/EqwIEkvd+I9Rc30BPYxjjFWqV1vaWOkzzLQTHE1/f36AhLPw
3hwpmi6IiEhVImixYYFlMdHfN7E9YmjICxBHOcRsDEjTwomqTPYsDyeepHASp2tOZLiziAwATcJU
KAH/cHmE6gtNZoQLBZxXOa7YaJ8+YJdVeCi3XfxRnYfcbpJI6cOZkEe0tsoe0v6mV+MchK9ew8Vc
SwbedYEpGbPtBQXkiwuPNF2PecvMH3OXg6uLnsYVmJybzrajnDlFgmgmgV5fPWTDX5PkIWxzZOyE
Xg7hlqYPYksXlnnZ8PoCbODh1PJZdVwczeTiGHf9ORyatE0+egFi+iH6UyNvNHpLcLgxW/O9GzxD
ZvCAD4dAtIoJqvCx/h2yT8JypGF2o8OHLjpe6BMW3LJeDA9jET4RpRETT7Q4whuvJWDyUFsfV91O
Qwiv5Wadp/hq5bhEH7JNaziVDKoxhVjj/7Zqk6vOzT5ohpkcxmNCVh9bn99at1XqfVOaLDXe1esb
ywvIHlIyLhLPFiSzv1SlzGM9DGhoeIEJ01E33jfTF4nfULNei15Q3Ylt8k7CKL2k54Ec6s4bwuBl
pTQz2biv2q4N9cmft2z7pzYdSf8uXPPzd4UnD1YWCYwRHvn0XRmQr2Yo962P9g5hggLnpCk8w/uC
jRuXdiQKiEHmLitzzowtoPM1WwNvchmjzBiYC/7oHRXGrQNQh4y2CzkOJTmcE+kYLqasLKI0zfJw
AhRKPmo+jVRdLt8mcVAfFAUSVUBJzT9moJFUzuLQ2duuy54eSxqYJA9ut/P+k8IISOz/KhRcGrDU
2kOx0fD1TvRjJEKPMV5fygZiAdiY1uWvvo5+dFPy/62gfyOoVao/MYUybNc1bGE14UmgxgImt1bs
irQHPXSlqpvXH9gLmwhMROAzVxLRIvb0xctQZFXiDrtt9l7jX1ROKpAKp8OniEE6JrMOdY1OWLm5
BU7oESgV2AgqtUsruYnT7cJ1PW+6gLIDhvattL3Zy+FAXZ1ZY7CqCnTt+F1NXLi1FhR1hoTPPllN
vzDJi0yXMqcrtIM2OcKyWDZADhFujqK52Eq9dIGEiockUrDOCf57utKpVp22W/mFKf6QSbHaIRsk
4NEVKmNCVbUAd22/+H+uIp9og/NYASaIEhXFu0jggFeu6+S312/gC8e/xvz85/oWxWkXbPPeJXL6
XeeXaz/sQJxApyWI1/Hwn6dLDQUCPbfjm3nc3+Ik/qAwITJMbwwpEqIcRL01Aq0bggchjazy6gZM
drDOdqmKVCCkneBKjaujyvKarKfST/7Q5LVoQlUFgK0+IYzJYQC8tnb86ZnRyVdqRrXcTWZaDnc6
E+xcO5gmXYmotCqlHFNfbPoK8WBHaiZunWobg46vIto+sOY9pAW3Vd/g9Rv60psibSpjz+B40Qks
3pQamU81xZBLcbT/0N3IBK0kMcl6bTqd1j/8gbqV4FSaHFBmUamihEzGFQkbqo8VlvZPrioIKY6F
OAZmeOwvVV5ndQGxUE5r4FFVeWfXXvSYutQDdAqiF8YsMCJusnUx5TcGAae1SsP8w3Twf79wXc/7
ZET/nK3EOaM3Rm389PXoxszJ7eyQCfy4Yx7gOzN5HGpHEmi9uw0h/qJkzwitPdPziHrigBJFyL5X
r1+/qMUkXbO1m/QnB5AN3b+9QHKSqmmnwYny99mcfgrKZJ0EzmYX7G79QPEh9VqIjg4rKwT2wuGi
tAk8SkB7mmmlCSYK/vESdAg6BJRgofQUAYMCb5UeIxueqmEVCz1efwSXdIHpSGYMZY3+K5xOk6EU
W1jU/DOqaw9jfGFpLLIXT5/WRUIHAEk0tBssDrL5UA6HIj6eGhOTBZsQUgsxopdfjYl9AF+0bQk8
eHsjtAIbZJCIKoiTGl0+BoOExHZquoQeyzBhY2C7l/3y5IWcYHVAOozxXxMIX39exsPzFBAie5Hg
Hy6ejQxE+ukiKrrCRRGcte8N9o+yIsrJLj3SWoU8DjQMHmlda94NPgolm6Z2MEWvHPFlKmVKVnrt
Lco+SdVxbK34zW4mjmNAa1n6BpKlXLYAcLw9fxGz84Z18IlMNTyCqOKjDNERiB1AMBs6loj4ppjG
N0evpeMB53Y6ZhOQ0BFhiBut5K+ojH64R1DeHoe3nrHefnH3yk23sjxezx4P3AD8FaDpcCTOg0M0
IvDGOIkYMhlhohb0qiAOVZrhnHwc6u21UBPhhMWM8tEuiV7grTaUAQl0dld/jjKiTgdhIkogDBEM
oJOU7FZlRYgiYo4uNb+uNr1nT4gKAj2RY0YLPH1CVp/ah37uo4+SnuuAaRopTLCXqJyYo99ZY59S
brksPLgur8TKq8RQBks/HL8o89Qm3tQ4cu23ETKaiJmQ2g3SBFmSCa/z+ckeYz+HjknyASGSh2qe
9fJk/40knEP8pU/GqwOdgL4HCurpJ6vDoByntINaxO2mQlbV9zCh7j9S0FKQFN5xXe2jtyHBhaC7
H4ygjHnT50ljVkW3uqPYFbktQE/1gV1RKqp1tcmbAsDTJqPEQHm9/4+1M21uWuvS9h9qVWmyhq9x
AoSEMJzAAb64aE4f2ZItWfPw69/r3sZPJbI7pqm36jSdQB7Y1rD3Wve6h6PSwsuZSTKa8or2Tdy6
rw1bgZmmIQdT+KLR7q7E1tMwRuRt8a5VResRLxGBRpDXkcWYFovWNGKBmuP4XQFwjnIYPbeG6jrf
a2jREWbP2YoBgzjQYnAITDGqFOZQmGnw5IE6AqZkkNsPUBRPuCYjaiizmFEEILEaI9vihyo+Habz
xu+C8yUKqIKoaUWnF7JgEieEdaI10GS2IJBM2UWi7dB03QgTkwdfv2OyIA6cEV6C6B5iUIAiVAxD
iZH7aDHgAQ4MJG5FRRlT7UCGBQPJZkiGNkQWiC4gBxRUyz/0j5hsnAkDShuATZs0uTjkrP1TJc4b
rylR0cF9kPMc/5v/Cn1S8nyXx6AHiehRxWvsKMCh3of/vLzdzXSphw1bDs2MjYGSToTueQ/ORTpy
cW/m7fq3yj3XFBQ1Zms2Nl2UNabAqBaPduX9D7ku72TCUHib5GqMW2O29/KqZpGov1alU0RySwEh
z1+EKRsHctf99T2P1zve9x9yTvEYD9gl9vG0on5I0yZmKZictknJAnReSnBpqg8qQkMwa5DE0AWp
FVX3APFrWcD2/w90QmhRMqaPau46SEVIHe5EtZJP8cuf6QzqyZHCcNaVtwhVyuxorJxqcvqpWz0c
Z5xJDrGJ7Qsq4Z0CmTWmFXtDzEc+22fl1oqxYfI78t3PAwKOsi/+Pxq2Ha63omcpnHTNw9na0shG
gr1p4wc7xnOBik5uLQmSSROBAcAuQwtFH+tBMOMlmZs1eEMI6+RFkQPsb3AtNPedb/WRHaAcYzgM
P0Ab5tNK0w/qwrM2wDocqeqLBeuUVfTK3e/vIu6Z4CamNoZkJA8LpXlp9m72NXrpcedjnD+9Saka
Xr6fMyvuwzUjQDZQ9hxBAubPn6ytczGaLtYDPXtPRQZRTbuM+jBjsieIRxEM6x0lm4PvCRuwdvG6
y25kC1W09fZqbNvbeiSSij1K9CM2vbfZiCvegieWUzzJsPlijiAUV79nBlABxVEOTRfhriyp1MfL
hcawk8zpzxPEIH/PYTzwd2hKoW1JOo0Jm12Thgz1ShoZDUQM8MXPXL5CZyhXBPJxlEG7DGkLT7B0
f9tv656RiLZPnUZCqROXEwGJ09ETU37Q/WL6N0oH5lIVmhbQWXH54SkpClPbsQerRnrWKePwDWvK
xdT+o3cADxIGlSjaXNebNa95YRNSm+fhgyYr6h50+Co/SftKX0GpYIKiTV0TCZWp5ohK+88VsKc8
0mQH/huQ65l3gM2CvhrCHaTIORSc79AeJVBHzPxURUGvIGWRIwxTVV70ynvjsanBNXV7d+V0O3Y7
PgR1GJseZNj/gaz7Sv7hL78EMxWbeQk45anCYnY2uEezi9aNXjbWY5LCUxvZjL1bETeOMXbSygKJ
vDWPNalXPbmr2/h6X3oPeoLlMad9WV6leFG8rsD+/whK98nNcVkr7Ci4dLOiKoSoWKFOAJKmVrcj
RABcOsFnZk6SsERqWlUAMnDMarm//YobE1xNpSeoVZPUC5fuTLfKugIP22IKUHbe53tbupoiEIOK
LhoXmrdFhnWFvRu3FDVZ+iBnSq4sPYBoW8jJcX7BMQXCSP8uiUXWiIAqkib+EnV2f+MzFZStCFqJ
NPynAMvDgmjaUtgkCdoD5ohLwtujm3Do4nuGpUi3ImqKlz/RORQTaXsELQ4+SQjMPftEabTfx/Ay
HqJ2+lGhBLiKo9pfmuGZ6nNzUG/pbqIBFZjEooZnuYbhKCSZ2XG94SlRxd1DzpckX/CxJsFCMaV0
d/LdfRU19xK56fsDRwazVKXlaiwYMoK6q5zov7vuW3gYNWj+prTzCenAy5/4XPX07BPPHn9ra22b
qRn2hvyrEVHvwAdUjLg8KT12ctqffkUxyH6hNqIYCdxgNxPxQnSBEFH2y2vyz+wXT9dkmown51K1
cNYoL4v8oVjlP6mEEd30hNPVfuMCVlIzFd4K5mSO1sbu+L3e9f9qiuxrnlsfEkY4yywpy9eY8eBv
4w02Y819zZwzqN/6ez1zK3xf7JRva7giPdDbVbRCrk8hH7+KFoP+Vvl+MCPfLLoHGy3GVd3jaROt
84E6rS8+Z4t1cwslpHuzjXD6yfz4m8Wa3qfdUP4lb/uwg4+QUvkukxpors4QL3Zwnq+ruNx+mMgB
vE8ThnMvX7lzaBulJsxayjQVQ7OqkyiKcoFrav6gRlLlvqoNTScVXCO8TSQQVWdidkpTITsCaZkT
kEB13SHGoL+BIZnp1awMerawmYC5ylZluWo2lekLFa8mll+RJn9Dc6CFYpYaEV0n1KsOu69VBaFB
tlAtTST9n5geqksivFZEFZIhiUFMQY+EhPVigDKyk02pwVeZgR7RO8NpHNWnFczxPBm0aDQSHXZs
uW+pGjRDKg4boQ9iYEzUKse4wz+4RwFjNMf3cRcEG32+x3RZwmuP2/wDn+pGVsYqpmQPrmpQQVeS
cfjQQ9RQSnSrU1q+/tbYf1QjqZbucnLQuQEkwxultIUcMideAp5DeuUeGui9hYhx9N7LOMLMRrn4
UpkY6i3d46703qxK+5XsNcWUEWVRhtbqqCQ/DglD/I1CWpfl2RMEgCxSQ+CyP8fRfDCfIiQIvTZw
DdPWZ2NUcXocvJtscjw7DS2Y0kum4Wo8THv9axKmWyqA4MLtPDkElWxHgcik22WCN9+svMKtR0JB
/fd5lF2v3e6LHti4Gd5YUW7MtuVcUcIO3FULvMRAuygH8yy9rQr71nTnPOwvr+kUw2RNYjCQrsMv
cCyeP2LeDt/oRVRlHwSiiGIj3bkZA1Ho2SW1O5Ggircwlu97HjuwVFFVDKYE8JElww9ZHWiaCFHo
szLWQhrTqqB8VXiMtNEdpM3L4NjpHsbi6ZTAwWV5QC7X88Xni6mtVqXrm/md3o++xJ8MSZN8pmyl
aQowPpL/j8wo2ekZM4YAfFLy6t8Y0Z95BGMc3+gw1S1Brn6+snA7+Ds32Pb3cgaS4YGxAoGhpNCP
I6Sk6t/4bCBw0QBH3AwzqYT5pfjH36DwnpyX9PbegiXRljNhmTMArTLfrJI2GyGvQdySqZPLptpX
0ONSMiAdEY9BQJDSyabEbmHWtoP7uowJBaVCkRmp1TifsOe6vUzsNn7kz19coi1wIeHtcAWpa/VP
TvN8PwQxrLzdPXyld4wEGQ/Eb+S3oRfFAJr0jng8Xofx/l0vizqCgjRNU1hpT0di5h2UVYrVEWbW
r0WsRAyo5tFM57HR8df1detGnwV/gEHB2CXy8jfahROAkxEIwXZCbX2e07lLrcdhkeyafXSYLv86
YUUfkR0UIAQzbtHUGLopMkaTeizRcEIkcFVSD/W8clvwIOSIfGNRIsMFZKaXQ52Qn7om2S9vB6dV
LWtGiYa2gpmSh5/U8zuQ+u6KdLsdzy0W59mGnpB5ZdGBIU1gqQNAWF+g+6UlY/KrcbxEakcqrvCI
xAe6NLQ22ATG4o3bISGRcGYdmQJLdRDjAPVI2fFZ4Oy07t5N0fatphAqGFPUbNp/NXwUei9ngd8Q
kahgnT9uANALemDauZPRnlW6qbsL8vqz+B/2fvWPHicvWL/dBpuvcl/Xo3UAqqAS0hiZKQ6iB6Gc
Jj/c7sFkFSSF92xU5x82Xvkq3+9uVPHm2EvI41pdnoFUQaJVQ1zursyTNPsgaPE0ofRCeIZz45I0
HMopj9yRrJoNybLwCBFESOolElUXOK/WznBvFASGasag1K8AHAYcRihg1FH3Dbv6YH3TYE1aNcFd
4ot6sJVFklDElPRvWbZ4t24HNnXrSxX2nyXv+ZNRcOiQ/IayA00kWJh5TJ9sBGx87dqhfr+TylNt
rOaEgudNh426REnuovxpajF1m1dD1v63eCsdnhCKgJzc+FMauhfa2FNY8/m6FrPa1IrCArcAd7ob
xmaZevvXIt/oqVHJae/wZQ+z730ZfDGQq3SyYODKRdDeo3RaDV4nuUCF0J5efndP2bIsDol0zF4j
y74599wbt7t+8IvhTr2/aHTJhjER1bxaUY0wtIMmFkRl0DczIWY3V1KLsE5peUyJ9muzVCSplWGO
OkATk7sJQmaF3InadqB/M3MrL5Yjp+cm3rgIkUBl4Y+53qwcCccu2XHIuO9khS4UrbcO68bQgN5O
wQZw6owvIGTJI10GcMPYwwhKEyYkbpaxxTGJIIsbQ3SMOA4qCEaAlX2PbILj4jI/67RJJqnw6QeY
HWGT51qNW5QTPs+coRxhR7rAU3A56tuvApc1SUHXz89F74yRAVSgyzTfM08tawookjhWhVfMGvfU
7TKMvqNRPoCQrIBQMXmTblr+WqIx9H7xt2/lhEnRLMkKfzH+C51gaccTXuSrLxNOjWnUfu2i1ZcL
D60Koedb17O1GcztyZtOoid+rByjd+JYGkaAbvgEDkQtqjVKcCicLWo4iDAgMpFN1CfardT2+Hil
4yoI8NwQ7AGGqjNTkmDJ/jWk1VDdWl1a+Jna89nC56k54WJTFjTyw50ODyGoR98/AeB+TeoLxbJB
27jRfogPPU2GyEkiNoYEZ0hS/ht88zNvEGpSxFnMXrzQjWZThK4YumTV5MNdvkuvF+V4D5+Q0BEm
Cr8gqIRkHvA0s3Vq+KgHUJIAY/+FZCGkwKe+u8Q3O608wRqYAmMmKKrlPB8sz5qsXbnl4YzSln7Q
ukKEO1Kh4Ro86oKZvVPhdlQIIsKJ5GOM3FEzaBu63NCeIruhFsdQiBZI++es7EHOQMD3lLO4/YbR
S4ThK/7mMECLgKcSMYaqYp05kkg3AXYS+OfsPqjE1OUT2bxjr8EIjJhCoJHLcWFnbyudNmxkirNg
Pl4I623nrR2nv9PGKL6FIZoJc9ZtDRj/wjfNRmr3jrLRCzBfrj6KJGGIEYv039y3jE/Cy+/vudfA
5fVkbhW7i5iS8XnBmDdT5wylb90LokgW8F8ItTI8ZPpAg3hSZeuAMUQKyiTBSIIo1CcK7LQ63Dku
C5dPazvuqA5EFkY4g3HIeLqvwOzF92XlAJegFySK0S7kw8Pk0fQKYCg2ewNeNiBuqbSCuEUb/+lW
TikBdn0tU+oATkcaJ9eyav7/sMjZYzftW1iy7s65U7UtAAVmC+mrJfg3p120oEXw4SrIhcvOOHu3
SuXmrVClM/kMEPBi7BjWWJXzKbWy779xIL98HSlXnt/ftMe2frXZeu8MhzCgEkMRrGfOZ4gh60O5
iOi5E1bAM4A9mrUUxmJGeDEDZxxDdE4L+9G6DduAN1mpMuJlibInxoDOcIkdJqooMQ8uPKen2Iue
hwWzB7RETOlmlVtFKkzWd85oKkqRmAyuQd6R7OFE1LBJFhJSoFGc1qqdx2MQG0KpTlFxXY7nOh0Z
atdhqKrBSCRnzufXdgpTa3LX8QolbPBJO45Pqp92Gw38TbCjBb7CziMax5F/Yip0hgEae2rLlmRM
LCavJvVsfRjgyDf95esXCw6endOgaZrlQz2HqDB7VLvVntGcH/QEDCERxbgJ+/ls9NgYwcW38GFq
SHyRhQjWT9IVYl8nWhoJb9asQLZTz7uOGJks7UrGUWhU8WTJ0DvBpEpQqC2LQV9BVwya5mMZdD6p
TCMPAsJOhh07u3GWSbPPb3MPW7DK5Z3MXRqdttu3mEzFCFMT/uLeoh3hrYfIDY8IqcNVHytIwMNu
3Z+guvrJ7rFWKpfSAfpyizKPR7fClMtOIFu4WoQYeonrYKFUJngZdF+TfTli8A3Nhg16WWzJcMXv
htm7i2bVGFUhWLwJmzS8DjcMndcyJgzab4E6JtkGJvho3XjoEENiB7o1YghCs1VkFRaCVW/DX9hD
yFh6BS2+tGkFHrOvjYZYVUIUbabX0w6/eztHD+kTG4PeOHGWYTw21//VLdKuXaw5G/zukElm7y4O
f86dPz5KCZuq3EF9P6shvTGua9cf7DtJ7tZ9eWvFMeIw9voge2zK4aFq87cHdyA4jYOMAdDZT8Su
4AcQ8n6lHuGKFxmMZ88fJsbQL2WscGJenIZE62S+Y9+JmKCaUbWixAQaZMNtfKe8b0Ydn6gsbiSI
8i3EVUBZ8gjSmP3AEb/0vpyruWFVIhpCOeQA4c+gyQou+rbHAMw0Y3Ub4FeEMMzkwqBANhsnLA3h
VDbmy1fGyJPd0ZAUQDw6KtyUIkyJnWFyCYk+Veiw8+CYCHWa9GZw8hk8ibIJR1CrJ6SVU3uXrG7G
ZDKAgXLqTcyOoRdhWFlGH8n8ei1ShuAdEStF/q8zFr8itw1Chq6i6OOXT5/zd/fJOme7TrXZ0REG
VkKaLXdVAlD8MuQ3JGRGAxAf0aY0uwm2NQLNNCYV1ufjfSMFQAUKFVLsvrwbGph0vhsuXLopCBQU
Pma3fFJdUCmiPdivDl2L2ye3q9r9FI3IWGDxunhplA1TRYTWkt2JqC7VlYZFBm4uL4XvnlLIuJ9P
1zM7ScJ6MbSMPHgLBABxugnRTbCTEE2xBy8R+K57redJNKwiISB+QNq3cVEMo7BjLi2qmELhhG6J
LinX+10S3pDT9EnDpJ5TxV5z8qAwFrn9OMURY/lPhDP6TEDn9DKAwsGcckT4U7T2wvxwjQUE2w2k
GpSBBmth+p1kYENA6KJCac3CWqTIEvlHleVEA6bx4Mv33oBps3vvUUTAskCChYx+/kxCHSviicbP
njAIrp2qvct2dsBkF76xiJV1yUlEkgqGxdUGw88ot4AuoDTi7sJYYoQ8nS0QG9ku52Fet+WbKeI8
8wZ8HIR0ctJAas9wjKxDjrJohD3dlxygtg2doMjZ/RU8kJXYYhiDxtoTsdyvInJ3sYfoPZyTYMb/
lSSLrz1WwX8VJMry93B2JDU+6Ss9BDbOk8XI4VjXpGlZOg5rvMCDfnqA693q8HMo5MDYLSBn0b2i
evgcOZDZOU4hCnXy9Fg0JdFc+c8k1NZKXOtjskEOFNnia2Ok8z5qyu19RGDQ+2TTpe+K/Sq/9Z3d
sKzDMebqKQTGJ9ok5ZyF0YqYvcBEsd8qTsVD01Ll+4fN2rLertJgl5BQud7cWLGQcHotHHXs6xwk
2orxeBpW6fW4s3b3JR4db/Zeg/VGGxMJ2XyFyDwu03xrvwl3XFw8b/bLlx8Lk5E3eyxoM8gAQ5uJ
Uv0Eg40XxSKL/PZ90u47GP5kZEDl9DtCkZG1mbBjIhMT8ptFidReJmgrqYePmCyVV+sg+CENUNRz
TgnZNCMMMgWjHOKHXMTkWzMgd9BgBlOTr9mOOUfLXJ7mk9CE2zEfP5ipABYEago8wCRRbDXfF5uw
U0CTxBPmGVWRwXtiQvGgYVYpJITf2CjPdP1EzCmDVsUjk4XnJS76Ai+x7Y1N2c0YFugJQs1N7XiY
qHE8g0NmffPK3tYGgzx6zmvzEXwn/bYiNybiQIDxL+XGnmltFtwt5h0e/Hp3LqOtpiKz7XRM7+2W
tyZr8TvlbSk4kEv3nd1Ik7DqyjfJZot7aV9FrzejtboanY1zVyfY84kIUtvr4pVf0TNKTYBOtLzG
5b6+SXve6Nqvtvc5yVnLfhF/MdafAqWwSnd+dBVve7UYp81VmF+V4wUw+MxIAF4f3Hqmu2yhyOef
X3hv7TVdwPz9nazA5Vrnr3ErR4OhXBRDCmbGbfq0Xzu/ZhsSeqgXEigsksTR/yPawLXDs1t1kwiA
k4p4lSh50i5F3weyxd2Gv2mS2CWPhqvfmKedaUGYWDIYQLTLzjtXPFmRVwTjKh5wgOPQBxY0Yek7
QhToOAnOWEqjYri7MraE/+QrVHxFZmGnnl7ZS/JYqQjeVUEaQsOaSO7xfMr1lzeDc3ULXeYCliBs
UwfDxOdXH/+9pI1Gr7/ra0g1gIOGEftLuqj8G3V0Ok8j9CjJDhRJFGNAuA5HKvHjO/xFUrrqC+s6
0wUz9VWvCfmT7MzZ6zj563Zsytq506RNVgo1ubKiluMXeCuT9J7sJdVTQqc11KqLmu2SP5TuT5B5
jhr05UWda4NhBHJnOU/JUpnTNSaQ8nIIua/mUeW+dtA5F4l7f0QsjfkoPlhqD6UI0wLlpBI1pG/Z
wCEIH/EA/jAt3AclW4uTXAcMXIJLFljnCmfWilsnpCm68DnjoHMTZ9ogz0IEQcT0xJqYTJu89GO4
gkp8xhQZTvvONN5aRXGwKeoW1/1mR+MovtjuZ0dhFlqyHsO/2L6UZXB2nWy4gfT3DnTQ2Y2u8rYb
sqQb7zR5lCbG3xLHjG5AAzStV844RhoE7KGiz0bjZKC54YCea+KsB9Lw9/AXtFLGKOnFQlrrmJ2a
3HpGEhyZpOjYs3Vaaw7JcReDgGmb4t7LxkAzK/z9iDqDqo30DwOsnMExLEiZwaq8N+AcZauUPJOs
vqREe/mxPCU5MYGkfwM/5FWmyte79LTGz8oqLxub+pO6GXObd7zL7OQbiiRAASo0mBx+5j7Wq/Ba
CuQNTfHG/mDMl7naBCCzUPVzsme0UtlUX6r7z+4zLI9z1ceSDenAbI3jaO0Ch7pfm3CfJX8LnWNW
+taWcstYLGDaWydi8Gk/ZNQEpUgQnHxRpmHxqePP8/Bi+3tuo4F5FeDajNyGTvj5wqCt2z0uCA2J
ysDTMc7MwFvaaPoew9cBoF8qZrE0sARWJdOnqy+H816aTSq6y1DBmVokeLqmGVTdUVHb5TS2+NbA
LKFJ8nGIUjao3oPE2v2U0l0DZa0n2nEcEuWs4840uDQ5Gs0ZKxSkYH/ysD25XrOHrQvYC6ypamne
cMnbrb8XXvFT+19epG+2DnIxIAzlg2YVTk4SiKuztDerpZPbD/ZmB3HI+mLZKLXkTYfDw4UFnnlR
eR/ECIGGGAXBDD8NCeRcExROh4nQRIRt0UWN7cSGQF7oiNFI50gHKfqKomolTJFwXBkgsgnQ5OaP
xl3Yf0JGhLNiTNdm66q2YwL1GAi9jvCIIavdZM/zkEVsrj5Dbyk/tSbhpqph5DUdos/VENuI3j3g
vstH7ZmR0vOFzSCW3Gucsckn5oMAUxo62668zKDQiL6aV92npnVkWcg9pV6Bz2pkgccMTD+D8aP6
t4AL5iEHXgsWv3T2ntlAWCXMF8QWEt7Pb6tV26uNs46GOzGujBYKUzRJH7W7GQNz8Eepr9Vky5tI
O7A0AyKHVACpsjm5DI3/L+uSHyC7G4PM2dWrIgIG1n1sGx6AuOY6Z0UAMZ6zjB5krJ7JowxHL70K
fQY/gcg+RdCkQObH6vTCa3C6r3G9QlhdUKbh983HCHkfYJc1uA42NZTJ8PrsPY0xYwTstQwgIbN3
1Z1akwy6JUsRKUV9jHhbl7mGRqvz/AwF/4RSyi0QF3Lex+BaXiQTZ6t5NXvL+qKC04wQFN8GUBZx
kGMaTNIImnSjph34gwJsQjyhegsSsLac4jq3auwjeY0ATmrOeimwZYanQjCJtj9T17tv/EdDTtvA
B+LVulbtpel2TcTEMtqQpKuz2QTfM18LPSiWiDFee5dDqfVmzz42IjlotIEbMU6OZlsmEahb2rDU
OUxEodfJ3UKMBtW0mqQIAS46uYUClnCkFCQJa+eMQpkGoH8+el3AGsivJDgUbcsDUbyMZJ667IZI
7H10pPgjEHN2EhFvb8N6tfZohOFKJ4wJDvkFE0c1T47gt4TRt0/YpQZrcl2LHHhl9CdGGyayHAMf
k1TNIlVWqEKT3o0gElTv9SWnoTMINo4G0mUzLgtpF+ZHeOUUQVTH9p1x2WWy66MqP/q5S/KhVkty
xKM5w3Hr0kKFLZiYLu69yVe+8B6enuUsLopCpvaS856Ow8O+6VvhCrI2aToCxTjXE2tpBjyAfwI9
IweQmto2WqMwRKQstKQIm6XRv8Kx5ZN/Rht3CRw+PSph4ZFj58SiyNPNP699YC/VVtuVk+FQGo4t
njC9jYEkHgU9I1sTyQmFmlTcx2NKnC5aDs+yQ7OgfPTfCFI6xTuwMEOARYoShCLsl56vK1/bPJtt
5dzZjI6FCEn3Lu2rYdaiS5NTpvorJT4RrfpuGJrPSpvX/iVAVfuXoqmG93SoF27o6eJAYgJlxIGd
wfydbfg5ExFrsU3hTfVsH2z4MoWS2EM+EzUte1EyqrfxrUm4cliJEA7RfjTEH9XZB2nuQZSiNvWP
jiS2fZuX2MPNkR13NtGxioheKkyZIPMGy59AZzktoHmBIdK81QurTAzpukxPPzFxslFqIXXWZFaZ
BRNj/AtX7vRxA19D1ObSmDpOdIJHR1NQr7zNyOzjkBpc7NffqXhAd2hNYdKKs6LyQjMcMc5MxDb4
/eGo5MjkNbnMrj1zhNORgKsxHuCc5EV9/rilysUehyRR3/TaTOYqsHvWZeSIyhzATfBo2yhhjY5L
HytoM3XH7UtY+G/sa2euFzoHnCRh50NHmuca58wVhmq1Gx5leql1iQlgXJMx5MwWzIZZlzZjYxrv
dZ9lHJr19HJQIsNs+hGWQCGXXRBPSwt6uAU7utalCNHZ9bKGEppybhu6uNyPldty5LwKTpCUqeff
VXmR7dnKeDVFJtNcyVtZ335jBnNuTQsVFcIRyYedtUw54/khsZLhTnIrf0ssrAj3PVuYBc6XYbso
ymDdYPTA8CVBmiiIUIuqmAUwkxeP+yJocLr5m2kvuhV8oiBwzzeysfTqZJcKMIrfDFn9GO7gOgG8
GGIr2KW/h1dPSy6Rq8S3hQ+g7KWPXRW/ae30rl6X1yZjb/EHBbUP5Bcjq4sWhGHPmWT5Kks27cYb
jIBZ/uf1QmDLYR6dYE0rjY/4q0fv6qMw2Dz1kmxhrnWZAzpLP0cPjINVAFuaYarm0vN1dQsbnmIG
DVxBWX2LqDpbyJUHd3bZlfiEXvQk5SiDxTAsa7JOmFWI1aPY8jCg/e2Rp7LyLOQKl8VPMeSLhabZ
LXQOAsDtHSBEShjQZgutlE0Qm8QU4va6cN9mCecwEoBoxZAO8NNoReXwgxRAraKcTYwgdhXjAkAO
lRoMacSUIyCTCu1QMipVUkNuM96g/DnkI8ZvtKqXd9VZFuiv6wUNmYsGIomGY/Y24pXuOFU1vJfv
TtExu8e4QhqZBA9vNUbGf/DYcGokKUc3eRjYijyHIojC185W/wjQ8klQUJknjYfdQZjhg8u1La7y
v0CFlmEU3wcA6JZLPX2wloxs0C7oEzJ0S3/Zm4pAnrmw+aurveu8N2YCPrN42chKSoQQQV2u1BaC
LgTdGfNg/jzHJs9KOUHVQ8rERZuyjHR2aUV2XflJSPjLl/CUCo10DM9jB+kiEwhaueeXMF9gXGV3
VfGgf0u9JQqWv/bb9i/hoxFBG3Iog9a7zGrvTobZ0QJn5rV/Nw7+IxLq/7m8yZ5aftIqBA54KDiG
wmjnh9JqAwYZ7YoHfyM1ZfBpvU5KwuGKa5mr9BVmICiEMguQRZ6Hhc3gDexRXaYqtax/QmzhfstE
NZUZwT68XhEGKU3sZF9y3zg9SjEEozgCJsW1HSHobBueFuWKlLO45mGE0LKBgMc2rAla0nIFeTUZ
v36TIcKRaKeS6IjyaY0d8o7fMGs/KdpArPBnpLdUG4YQ9Pkd7jqbOMQQ3YlQPk33FNos9ECDJFXg
It/UOIiOmXtDuLPx7pDntqy2VFXq8RQxqA+9m5W3u1QanV8f2kYAe97kOefYqtMorq1gvLPj8qpw
k49C7LVGEVSFhMv2XQiMsS+K1leZXeEdfqC5aK5qyIqaQAp9uQzfzg8ySS6hzBJsx1HmeaZpfAIx
e/HUOhkjbsy95CIVfLJril4U9SIuiW5ch1jKc5Cp1i0a/f+DxMXYwRPaoKyA3yyTTnTYZnHowJAL
0q4iyXh+cz2nxg18mHwjECdnNcuwLPn1K7mofEs06uFXnvxDUipfkHfqwrHVfwpA/a7pd83k8B1S
4egH2xQ/MByiTvlZOIBEqh5iUQk+Nb/Bz/AbhxhUffEt+mH+6NcXfC1fCP0BIal8R+Ypv0Ew6uF/
xbf6EWQMBJD2jeJR+UkC6Eje+sY3/C6/mt+dvrMy8y0xpnzBvwAnQb8Qk0pSaf3NpJgSecr35svp
O9/w3yHqVEGoRJ2Sb8qv/Ba1kEJLv5tffn3DyZUo7PTwKyGmJuGU72z9GP/xPRG2+gJfzh4MRT96
+B3MzqbvT3+Dr/nBflQ26oXd2tgePcVTuN+wUamL2R6Z1huCw9OHcccBlqZd8egX2DQXDR5oUTms
ScqAhNIXMCOz0drcgV3AVhy89jUtYknmrZsoOJn5soN9gqvpCH6i+J7jJ4rFx1vp6qIBU6uKLsMF
fhEHUoTXaJEraHLD9AQyUl3D/+ANqMv+a+Q6+6tdlWXLMW1JBacrrcgurYgSrZGTXxc2DItJMQ5Q
niCjrnrvvoi0LI9MVvFZ/Cgn5yULtjcm2tTwXOyBuBpchOGE1t5EbERZv3GGyvuLTwnBrcvzb0ld
jbfFONqIJfjHEkt4d7q3eczb7k1fJ9/tPevF56OnsyOExV+0hMqA2NyuWi+/XSWlkyw5faC45tOO
fFdYB39lHEnLZFXuH7AYjj/asBlMtF8f/2PinmrgqJrz6irSV0k22jAKsErpI4f1M5uxB1518hby
Zb1TjstObn78qN/DkpmIwcGf8t8Mx9ZlmE8N5A/4pLgew2JdyBDQMInXrv8qi1v/s20X8X3fwSSv
8abnb1wF1xmuLct+CwM1T6fumqgkF4tYHCnqpOxJ/Fg3N0lufcu3sGiqjg9vkk5B4H5oLGjvmRFH
tOTXk0MabdUQOCG+mx+iYN/n+5toT+MLrTtylC86MYf3A2hA06bqYLtuilftrv/SrPz4Ck8inPdC
jOkYHv2rhlkS0a6HapQPGLnkg7d93a1hVOSAecrkXE5tt7kPN3nFByBSslo369f2RDBqsbfWS97Q
iZQeHot+KxIAT84S9QGi4IRrl3j8XuXhCa2/fJVvNlfIVBwKWq5luoJc5NVcS48Zw3XY4MHh9Q2E
kIJFegNrsizNDqbNBmMpOVcW8LOskjflwrs5P8fMq8lRC3yIevskE8ULrRbGV7+7j63pJt2xAwQI
uCi/j2N7H9ASAs7t8ClvHgSOSJkiZrgOMSktjoYdl7uxk1GzFseAVFa0WBvYsQ65p/vGoluVlrfH
GowDXS7DBD/eof2g5zmkmrGdJyTq2l6PPNIiLzRwHuqddXPw22TvbJq/V5sFPLINDut0P/QZl0f3
J+UoTT+pvmCvjBTAJU40pfvU6aadg580kKGs9bIMfpZxecTvkBEgcmc6xvZd7S5u1238Pm/bR43A
mcx9USzoZVWC4dk+33OjOIJLEOucxV1tdu26BTyPzvIPtmoqkW0LFpLmfqYUBTTqM0Ke4V8k+0MA
m/rtKKE3oK3tvWYpRZkcSqY1zu/kO6jyU1yjUb7tDuJcD1T55SfSuBu9tHA9sU9uugKRLTfvUOqv
Adw1HJeRb4DD71Eb0o+8B8b71maHUjFYYKty5S+Qu+/TG9OW/6poDoDP+ENxCXJSEdCioBtFDaX7
+J/fw0MN3vm/fwaK2OefYZpW5CTz0CG5gBeRQ5E0BAR/+iEETSJ9DUM011Taj/hRGoxIr2/Cw+Sy
JARVDX4UEi4rLPCQdJbxQU3u2H8YSRD6lO4hLN+I4WNCmcOIYBfBJJlCr6FjqaFTtWcQ/4A0aJKA
RAgS6Rqyx6epUtiprgvtL5pcQQVdwxSAXluReyINaW6uzxPiCpqSMaJxxh+MXfUyQTyIaMmoDRmI
za7dbt+PjhXsHrKUtrhI/hZQJQhGZGK50gh0ZFTMmBrsHX8LosspIFrQ0F8mihoc4qLkXNgrz2xH
MZEO2LS52OZQzcx6Jc+K6t6O8JDQVchwBVL4hNJi1KOne/cNh1AJjeMwZBENQQECor+IgyUljXjN
i8x5vx6LO+g76ZWW+kfXkJUuGL0C+JECPH/5000ULHosn4xjYJ8A2pLYSnRl8VO+vREeKlknCxMY
vFcEhMErBsmCk417JZgyaIjLWE/d02Xw9mRcxT4OOOqyLAzZuZ6zzg671za0V8po0KYe8ALr/SaY
VN1J0uY/V13/gUP3lSZVR38lzQHFIdo7G8xjg+8KwNVMVi4wGrcrZMrIri/aJJ/Z3KXygwODK1/k
ATc8fx4hP6z2btuk90cekfxW1OVl7CUitumElOWPydgRSftXRlAXZY9mcwcyfHmPNCO95/sLzCZY
gEDMgG5w256vKRxie9MkvvshmMZrqJgAa2Bk5PYUuLTL8iOb6Jf60PrXHN8KVKVXkmZSaK+ESTQx
cL2RFBxE73oYQig8O8RDhMUnGeYmSUPKvVi9yQ5UOLXIcgPsFD1fm5VPHLJEOb2Dq9mQvZfhSJbD
/uYUkSDTBHDDtpVFgfrxsKaAS/nXNbPVFNTmbSVCILtygnEBPVZDNfAs3ME1eqwm9F6yf5gS4GAR
Ko3rTzWx9/BcCmtKu5KSPyk+qPLIty0sbL4GEpBGTZv9ZaKPQaWfXXiohGRtyR6fET2zuOcXvhvR
q7ppleI1BYoOyBMVKpVgXUA8yuG1yjk6LvrbMLGXIsahf/8ZJWS/lCQkR2pNuERUt1nNhswUggyF
n13j3Db52mzhenjqhqr38AOARlTpRoKwJYACoq2MDHs42Bo7r9vkKk8/yh3CJy1NAU56EAGQaZAP
h3iCJJugIQhIbN7EkgkQU15PkU7FVe/nN7mLWJIxtnp9GX2z0+eYxGESOjwqLSoJuo+9jUsn8J/P
/ZRVugROigTV3YgY1RjrYs2IhEpruqbAALl1aSYlJaaOYbmtiB0jxs4RoJFV5W9MxPX4z+8SkIwB
CUOC0WYofpdkyBkWFmGiG+e13SiEkLkCOoM+W72RSDfCHSyyt7dFMzIN5FnEfVvWggJCDFeWBxYZ
06PEufk6+e7xsL/8ChuI8nSNwIRMS5kzzzNIwsxLdlwO+z7JQIB7CDw95M83alhVOdYj76kN6A3J
wkzEN8VPIePMGugwcNvwB+py2Jca5YgpUtiAIYozjBKcC7rVveY8dbH6x95Ri1bpe2NaZdfuN8zO
f1po/q7QvBVLY0kd72ilJgoHt67+odD9PCn3gNc+KrDgwhFkqSLBEHOAJiM53WP0rtxGQyaCliGN
qKZaET5D18VGyX6g9FA5ZPLQBXR3Eilq1qUt25jYYI2kOEDZldhN99XrLlJV3XPPQQRvBfeaCC3V
7KjJ/TbetEHLMUjEtEDEbKXBBAQO2Y4NkO+nRf/WGNTsQBUn6G+UYMbvmrl+0qSP24RuzWl44pFC
d7g+cL7IsPzyQMzUNfMHAjQeDTHNZRTO/VUnOvh6XNNxHqsLnNdRwkbMJTDSLRD9XInqrZMnsosP
q87plu7efQt8+15TA0HePipjub9rYzZOSC7MeuK8jc9BbN+kjX2tY8oePOiwG4ghwOUqmZml1tXm
tQEB0hXIaYb/MswRoZTpHoSSM87a1feVdfvye3ACQDsMlskukjEUhR+Wkc93VILuqrjxkEqoHKjX
gJQkXfieqJ0qT3kL2CO4wViNU8ayq5ncavSM6j2NfYyWdpGO7c/nk1oXmhuGk0xN8dabPTtdOWyL
GNfp93JFUIyNjn2NozLLeuwXBWC5i9OJ/QOi041RNmRi7trUqjLsAWUVj6xnI/1Z7xcPMsStcwLv
k431TZW3upAsXl3JQUdk5OPEM5FIhzxxpekq7VziD/DkG41i+wiGiYepFWPkPAFbhjCpO9Qv2m+j
v/j5Gz54JziyLgPNNwce5x6079ntyYrMcbbqZPh3kg3mKQupIyRo6SmDALpJN7sR2CQKfeFIeMz/
qVCgv1UW6FTF/5hHiZP5//7soIClT4DVYZ+GzlbIsYuUwNn7OocGA+3WDC9ocQ3IDa1WRYoqGG1G
JmaDklGzK9kkq8UxBcbF8ZR/Zt/BigRCVoygGWeA+bODH4DfoMF/37ukSsOdrgP290xiCKhyMsZS
gOthOMoUAyGpqKScxuDMZmaq8K4kQ8+FBZqIWkogNqIs/LMM87WmIvulR5QjkXSzutY5MTVq1+SA
MAHaGEZeTQvKcEKbh+zoDl51jMz4/HqILtyTM+8NcmmqZVMf4en+/IGZIh/575rzRu+NbLbFmVOg
RJQhd0dXyQP+9ijHMtUOkZ86WTwGJhomXX6Xz+0xMRaOMBlVynMQPF9T3ldN48Q5JTz2VToHxDeT
q7aSFlXCZ5inGfiDvVCUxOOzonqlctgOZa52UetrKLCzLR/YDY5ZIGMnGqPZukp/MWAslRqoQyW8
qFOqKAWr6Gs8+z+uff+VqGcmfV6qhc3ukfBGKKH5z2KkWBMop5Q6hLnyyje6EXnraexossAglcjx
/j+bPfiOHOU07haxTtw1cSsU0htuYP9BbU5rqk0Gvdq/hBFl7FZgxXQJtZo2tiRmzLKEVUCAvPdC
JvkCWVQp5cpkD2F0EQhdL9VCakyrcBFRR1UlSyRlLRg2X3j4zuxWgF6AUrh22nCPZxe0g/2SVylZ
AkcPyj7gZouwSdWsw8QeKARYouyd7IaJK7tsn3Lw7NmBcXaqwBgqf/zxG6l4c3IQeygRfdBKeD0Q
Ls6HINXQsFHsy4056JRGIo/rrIN/bJKk1UfyciimfuXfynqqaNEfQSnXfdFLLZ/ry+SzE283sy7g
UoyTgC9PuHtpWw6gbVwzg7eIfAYFXyS0pMNUurcYj1Ax63jqd9hPcdpKzFDgomSjOjXxwlQbMnhT
gw6D5S0UwXeW3V9L3JBHjI+t5qsqfuNSxw3o8K9/+cab4uj5m+TaCvaWmkbIwgztrPytg3zCO1R6
xyBfec0q8iUi552LyZuiaRA0McNAN40wpRIwjSo+nblqW3SCK2kXVOKt+uOoE8PZCgjCBNtl6xYE
JdchXrGl3oJso26NPJTFpn+d9xH52d3Hwu7REVMTSxQj0FEiN5Et1O0ooUZ9qnpXHfGqivty+ldH
ee7a/1YE+7x8fc7sgAAX8A8MbSJanHihrdbbghFWxg4ICVMRElsMOLUDHosVr3qwreqthpvuzr3d
baePupfmBOdTq1O7jPCfqbJYF08e5lPg/Pa8C7LW7v5Q/QlcQXPyTh4g2vnEuG5sQIu8ir7KKsvC
2sAcZ6jjUj94u3eZMxnbQbh1BXaDTehrZOV9EtPZpsmQGYs4p8bepoUHIjQCzrkIlOyLn4Vnk4H7
xR6GHyqWo/WB698TDmV4vHrn8EJVU1iOxdttn1+HNK9K/6jApi6bU554pOKsRugbLQANIQ4Qc23C
NHTxxss9Yt9iGlRmlhn83sRN/q7W/4+1M11yG7uy9Qs1IjCRAP6SOSg1ZGouVf1hyFInRgIgAGJ6
+vutQ6VbSTKSsuPGjesuyy4XCJxh77XX8KUONisBjvIO81HGyDrVKG496+8wo05YAolBlVPnWGEQ
KnRBxaWxUh3AdXwIJ3uKSmQDoqdL/qEhf0AvrOPP+IOw4AVZbSv7tpv3EMHtxyDWNPSiLsnwqI+3
LOAAJSUSaY1Pnl9+2aYC4vZIYJedoSG9Mg1c6bIJF2AjOaRmxISy6JU1+VjG9156VYZvs+1045HU
qoIUc4ov5BthzlN9sMrpk7rlgTBWv4QiXdUPWs0irpiQN3/HDIMLVEalXJwPZlJJV/zNbtzrYel+
V4ShOiefhKk4YROjMbIbdAdqV1XCelH/4b/YmL+/Bd0av007ApyPptJvSU5Dui/WlNofbUz9FBG7
4ph2CH6I+oJ/mzrCdCsxLJQaRSvxcjdqzNVOvw7nBRPxBfybo7Ys6BcTvKl8+2DsUebaX+kq1Rch
E5E5N7OjMGWevgTowahFoHc/d68L28NmmPNNBa2vBFAFa2+itlwt++lt1XH1Kmwx52pjG2qOqD9r
cIcGW3sdKOkOvYFetnAjNT2C+4I9eWsX3rzW19EvxOpIkK6u4zOepl4xtnVOZwMNrxuGz1leflHT
WVjpN2u2vj9J1KVv1IPaOzgYU/lDJN3L2cXnjmjlWnIJw4rBt+toP5BPk0S7PCmMhjDO8L3CcXzA
TY7bCSUNR3WMkJoVKJhFRSppFD/CsPumoYK4/VoJJSDuhfd0WrdAs/7tuY46wGbJ3sSGq2Duwm2Y
Ae6xHQ0Ti9PZ1FTS9ECTNBAjXh1VFH3VMEENup7LWJxdFpyfey51V4ovXIjE9nzn9FHUFV2QbB+M
TgNavwrnmKwtaSHEXNMyxM8Kvijl6kRGH+Yy6qaVvHAYWvMdL1vxn30uanpxm5hbm+bwtx1dzm6K
F2VTGH2q5pfGtjD9P+aa8CbpywzZGrAmzziQsS38d2OKb3xGgXHhO542Zi75URD5GXSLE3a0o5u+
rBOvCg9AixozpUi1+MYbRh3fCRMm81xITKiQ2Jg08eLUWjUAKLXp5VPmdKLGKI1RELwginb0+Wqk
f39XNJLtfrYBamcuqkgQIinbLSShmFA3icoNI7xb3OQJqMts/a3jREziZmg+FV6Jt9ovPSgLbo6X
H5uCy/ki0nDKWONBfQ5D6qcwguN8tDm9cGS5Zdn2QZHWbc9IVg4RUvnGWUUXBQ+QKWsZlz/kWyHO
oopQWTg/wc4HZirXNKp4GZUfKhMaKBjuwLOf1c4/weSSk5Ek99GUmj1lJq4E6lieEuN0XauNn4vu
dp68V2qbdWwKOcz2cDInrndNcC9LCc6tbpjxwNa0VxxWx+19ufHI8tofVreJy6SQ1IRWp5SgIMlV
jMmMOiwNITK85bD8Pvw2WX6zui+eBucKSXnHmUwOvtRx8l6ZZXm6nJl42jHKSYf3TuomJ/g7263f
y2tIp6d4LCEdbm6FP8MM477Y4YYyyp+Bv4gX98OmRPmDEmigAQ+wKRm4/s2gmXbWiGll9ScjVKW9
xAO9AyLkrndul8kIHImsxMKrSW2al8X/NPZ2Z0xleyJ5RT4xydiqb2SiLaRDDgCqZi4XWKcMENas
PhSiIidCAXW0ZoNF6eV9vMhNw1kxy5NntApKsbZAjbmoIY0PGQymDiRi5Vk7o8/KE8AyNKZKCXiy
1dRFPHPOBwBSzRj+VH/dJtkNT3BjNX9AGTxzOf/+7FqGvx0MGZeOXYwhYW0d03TsSzXc1PRGM0wb
cwH1nWLT6GBXPoismU2vwvRaVOkAf1CRF14+RE9SqGV9TOoLNB8Gwoxfj5+riNIxsKvyLWNNk2Sq
PkUUACmPhDpq+csa/2kwrIhU4SU6HsIZT0XJIfKJmaZhfSzL9/JMihMGJiQ1y7xZalE5UAXO9D3w
hy9WhmoUQz9Dv+j5z1B5qBkSiKwFZzSwF8vzc+UIShNlTGBFAm5yvHqKcONkZcJglxVqtEykA0sx
Z6583Fnl4mPmDBUSXgY9wnu1yY0cmR5CcmRFhr38BU7E74dgKUTSJHnAazoxx67ioNsjeH+Qfz8H
zmuzonUiS2wlrcgTIK+T1kxPuTLAr75o/Kmlora2qqy/TXEp992LL+/c1nNxaMQjBStEkImju3be
dQOCZQ0PEqxrlb3lzxA+BcNWk9hAeHOJPtCCCogBFBZ4tgH75CPmZhLTCZuS4SBNDjUp6Uto0MV1
UThuvqDm25JP5cs2/T+WGekF+7jPoRfjLZ9IoJoya4owqgDVqYsF2qElRXXNh7eSV1jaEtoNBmRW
r3niQ5yIcEBFQ8mRRMYzzfYi2q8Vd1SwwwZElQUBB1LbiY6zLeuuXSYpGXXKM0FnpHm4bCXbQlJE
KmOyiPW2Qif4KfceTbLUuz1B/S8vRV9f8fiBOAccF/zWDpbHh0GTlINXLFIOKU5DGVQLn2Asci3u
1q73VlOmPNHp7xm9h7VDf832kBE9h/XHYe8+Dg4SJ18h7AP292qM/OX+Q91bN5a7D/hDgArKAyH/
UgpCyn30C/hiLmN6FJi+Nz0Kc9PZZ9hFTOBlvmK59ivLS97osZR3kmHw8fJPPyXxsEi4/D20GRFI
63Hx7e2WfoFosDChrULUVXybcmhPEWcRsICn/kElyp0DVUEF7+/sUR8TChloSZmpS8buOOnQ/srF
stkCNL/8wCeWO6xq5AasbKbByFmXR93CzJsu29KxiEfkIsRdIew3sBq3n/1RJmrLdejFa1+OFC4z
a7kssAP9wvqr9dsHo1BmdNJYeA40iCeIuLuAYJ471/CZBRtm6kjjYJgnv914JabQsZM0KXpRzgIK
GL8hcIoK2O9IDIQHwNJRCQMlRveeIfZRpKdR/rAfhpUIjZ7RrYkIBdvCvdQInjiB6hVCEHalVHah
Ch8V69m+aHZTHNUGEtByJ0/ps560LYZv1QacWIgUpZY83tRMSCRv455kpj06vORWWmHGk08MSrkP
acxUIgroVknrAST0DMbU+Wsr2R7ZEKxpTWBkOSi89MKyONMUMacjhwwDBdysjidDQZI0Ecrr7G1M
RoRAecPifxJVJmP8Zm63j1L6q/EIGbWx2YiLB/0TTQ4M2dpcetHnuiK2jJghka+8pCMwu8/triDP
wDVjoarTfRFw2skE1s6wScezBdrzbdVCg22h4FQeYBauahhzgkQrk5gNFQ/9B3WUGbLjxmHdBhHK
s2a8DKScaQlI5EY7Rl8JtehYzZN5Y9ZNuw3nspx0FfxF9LkgW0FYmh1oLeh7G1oYcwLFHGqwYVhA
nFfyyvkDU4JzQwF6NjjkHpoT0O+jXqXZxlVvOxlbKgChoIgUrh9ikROX8V8+1c2qmsYPAvmhejyo
QSv8/esE6dmVwQ4Wn6VTNc2cpgcyvtUg0yx5xYaAfYUMCHEafWP++zBxc+ypjIdSuIMbM9DWcctX
MJ80ITf/RXB0TYSZVFN/O4yFjXsi89In1o+qW7mpDAmkGXgqa20rVAjTCgM9rQHxJYc98yyHkhOc
W8OJgy0+RyncWGWfizK0j5JPbj29pvG+0xC5pVATeUK4N/5d13YB3s3cT0NO2eQPYnjF4izoOom+
5kn40/hGkIZG+fJuG95ElXVFfhJxP/wjRIEUJx+IYFFnrxNv9MzhKFKGsCiRqsTFlh+KwV74L/Ye
hStYoUYgEo7G1fyoTNrD1ie9ZNKMEURQAE3PmTfXoM89PAers7561XhnLd2bp2llCgnJ7amU6J01
XrbR0hn4mxGNej0V3rKU0Z5Q1eeNvEneqJG2g63K5N5v55u0mj8advgEJX9PhSPzN3vPp5wD6IQ8
hjx/NLR0Su+2LhY3Ap/FAL48Ejl3EYC4wFqCFgPV6hhqCJxh7JNgg+5I+X4+vyoTLj6x4CDjG1og
0K9PhxCC3OfRIata7WiOAaCGurpL+9B+lDOEAC5xEl8+N8+VPnBiqRFB7xcwMI7ugjmpi95rt9nb
PVMYd5g+C6xUa69prwRa2m5S8Mg0seG+AudZh1H/zTB72FWawOuYHRbccjBERGevYNopb6QiqIn0
2/23Nti+H1zoJNAdNHAcogLOzPBXPNBazOMXtUtyUxObXdx3k8WO268q+wBy/X+H13Mm89vlF4r7
xFFbVG6X1lgW4Ax7e7zblBE1J2joBpKntf9UtfvrRevfZQUug2pMnexm6Op09ST21GyFef/1HwAg
4pQcFaNYmwTMmLFhoYo4pgTHUGkdejIqxi2e7xBHuZ0PlBM6Z/arGYMD0uhENpQT+Ayi1+vP5b+s
lAKN+ZX2orG/YEB6EwUWcCYUAPbsVQkL5g32ZxxtGvuLSKPgMe0DjfAEawRkMccOigTs8EUTbAO8
l3UlqUZBtJ1h3gCsz2n58qI817IiG3Bc4ee0rOHRvemFQ+kPuyA5zFJE2YL2KeDgiUqmW1Paa8UA
GUsh3ecMeUyYAH1CRtK0cLQLz3XKSnB9RdhQ3bGf8QU+AjOIko4W8Zy97ToE4UX6xYavaQz7uXIw
9r2VcUPIqUfFT6VH2JScmXWoifil2Ygl971NnK2tRXNhK58r5UGEMXjkpbkQqY5uyWy57XdDX8FL
aNiiVMYiaXhw1g0hD/OruEr+0eWkqXm4JIu7hUPBjFXEvBCAQuVdPG/+Fo+kXY7fOUEfZpdz84/8
286ejxEsIqyj4GKf9KfAdtM2b0NmpEAwcr+j33895BwnFcp1L/pu5+EnDUAHjiPRVYwlAtFtOeHZ
SCA/xb11VyaJtdIx0SzSu2Zyvl745OdqIj41eaP4GcoU9/knxzWk6foA5qnM3PwEzQ/sQTbRQ4iJ
nOoA+bWHFS9y2b3zQSLFhII08tEIcNhUML7eb+Ps5sJznV2KfG0hJ4xcj80z57rvJqLED0OAYagQ
XiRmoBNaCGQnzmDaHK+M34yL+kYngNxgxPPxY+tv8Rh6qOciwP7B4ORMLb4g7Ul0PrVAJxwOD4NM
dwNLS6PQeE8/AeIkPYBP5JnkBaoh5bdopAVA5ipkBIOjYQQd23y9zCQ/cSqj51nAlkBIzwyUMfUR
kBNUQTbGtZ++FQdXcLemoEaQlAYfW/JHZDgquNuY2akfG53Vcmx+Gi0S8v5sal8FFA2XRT6mNzk6
8VHPRx5qJPoE0MjnayxrizanTMpNPpZgBfrpT3lUsxk2gDb8tdP+S72ivZCjDiEzqoVEFxTjKbe2
70VKNQACZ6CG3wpUUXUmSoAiQqoNRWu9eKPTXcQMnfRSzr68KM8wkFzY+ixINRC0Y0fFhEVqQNfR
CN4PyeK1CoaqgH8DtCfkydAIaTbFllLFi5LpW26L2cHZTlUrY1D17e2eRijymSIhbnAUsE6AqqhT
YiHFy24ty0t1ksJVCZe/wOc/d/mg/FSWOnghg5EjZLjcOXkYZgvPrN4DvQu+kCQ5485f+RFtkJBf
QzQUt/wwQchdAgoQAf9jFM8QzC+DkefWMFO/MMDOCOYPkO7ROtkhQo/3Pn07YKT6s6qj/yDBQ+xd
1ZF6KKNWkykj/bgwGTOQBK7yKnJyReXzWB7Udi9/+nNvLfS4rMUsDhh860z4DfWwcrxJ3Nr2zDlp
6A+YcSqFxXhK4mmkEYWGy8IKBOAelismoZxFKj7+sJQ4c07i52sTOwfgwVzyaG/NnpPO4YbBZJsD
1RFCpSopnrCne/PkBIWxyk/trqf7um1psYrtTeNmX9UC6fq7bKt6btcj6uNmiQDglrh7PH9jmeOm
202TweTCCgsJ+82wJ7dmgVUhdE9vqj6N42j+emh+tNPmpwaoognJgkm4lnmJoMhyAVJZKlaUOQ+o
oTGrueuzCSMIxgrCDjBJEmntDw4vVRVHhxc/QxZI1Eb8y9F2ybbxogFsgqkJjN/2dKCpfZ8XE6ke
TPKpMn1igBUIn1dQl/B6MQvU377zt81rAQiiPJugJRivxj0Q6nO5824x5F97iM1WwXDR4/7Mrf77
Q5uQ8d9WK6a0dl7EAL7qe6NNf910rwV66tXHLFbDLo04S8XQaMfvcqXSfNDLphWI30PvNvdySPqP
NxGmbuSnMUNn2IBo9vmSmFM/braTlgRlv001FOAi4Njtw2IxvrVGCG4AFBzhaoclAFY7lbv6/Omr
rJigD9X//H94rKNWyds0i2Ys6EieCsk2o+ylXWIM8lpeVzZFYhXH13YHU2vrv95N2T9Ta3800BXc
yYwAuP+qTeB10SjhSUyFBkL0/HWVHXB2uON16TwUyU7Fo3iQYlXL2Fy2QqrExRx7crwSDmmMzWEm
abb4B23Caf3Dc9EnUImr3jiuzYJiaDJ7brZv1T8PQwH6xHuCkGQH0MBqfKdhR2mgpW+ogZa+4eG5
kIMU1lcpqV5eWmfG6s+f6WhpBaVTeDa+dm/l1DrM5PNVC0zefP5C9BGdikOIIx5NTB/SoDP8mGEF
z7QIBlG1BqJZuLhttHdAPwNQUtVSyVkUF/TC8rU04OpTnrXx+5BIg6tH5XlZ0C4iuV6JzWiUEFJE
EMARjwzEsC7SfdBicNpzzMmRoneAiRS9qRrmDxIltDien1sIb8m3gDXmM+A75hlkrt/FbpMXMDS5
NF3eQ4ydi70dCFzjEAC3E2FPKswn2pFk9zlej9wbX8Aar0UzF3h8sGNlTgoLQGj3y1/uzK0vnJ4R
HvQopmbHqXoN7smDM1S/EQvn4nO9CbBCSLAQqNsP4cZ6pXGCROrCBjXE1Yllb+E8mOkyldOh1r/U
qp8ZkPJ0Sxl7sP/cEwM3aPpFZA31r9GZVCIAqiWkTA0cZchtMjTjgIBxtG/0JHKolLGfmSFh6Cbw
UoYPA2npRmr460oTpmyyXzPrT/qB0xsAXI7YG4opLIKpDZ6fHUGOIWpUCwGlWVbNrbmX7FLMNFdA
MMCnuarA4zWwlXGGrLWeJLMZv+Py0Hapf+7RskTfQteEwkXS+iPoY/ZGZ8R7t7gHPCQsMYnCuwbn
lHdxAZfKI/04zBNnXQSJjR6jmK7CPRLkriWc1trvMLUaYF3bWBfl6Q43ogV0T2wwg6sYD5BVPLFL
YycrgMJJ4oznur2pgqolH7ue7uIBGUcl8xymr7vbqsdhp986j3aUuO8I5wzvqjpuYGqjKPdT/iXE
Z+IVZHR2Tg3KKs/Crm+xdho6hKP8j/VbgO9ZsRw9xXFV8kdNFBYrj0n/yuqUDRbS/FXTcmVnvOLc
xrko2KaLV/kWxDrmkfOkJTp5ltkPws2+06DExWtqrhf+TV/tdlcv77YzVRnzaKjbMmASiHJUYzcT
OzG2w+mDKFjir8tKT+OG3N68U02vnlaAsZA49Y86LeQeLgzX0LsY/v7bsHIANAemAr37ImtAY9JB
Ytkh3vNwcsj/NHPCny//jlOzA4ff4QAOsCVD7COOyjLPolXc5h1gEJC7wKC2knad+xHdr43sUFpy
3dW6G3Vg6OxVD/7E+jD0p5cf6tQR5uihjhY3utM4lLnzvUT3fgDKCAPVID6ySOaWEBK1G/+VlvGd
WkO9uyX4LPN3QjJ5gWlKAvAGG3uNOuQd3lQWOa7iH+uS6N4V7WtNJqSrvDyIMmyPo80ZYfYtE2rh
a8c2ylZfu+mwqaP7LrYpIuprmVCbg8PGtpieW0Iac5Uy2VHwBazeW+L0QNs45FIKAICPbrN7KEpA
mRzXExQJ+c5j4D7da3oieW+g4oXrRcptQYaq3TU0vSync88UKhGqekC4cEHEw7FkNxvzRRCDYxpG
sBBfM/BHZHNIK4DFQGMmqR/Z0+a3DZgxhHP4c1FvHxZDvpLWRlIFzWTywP/YN6Q/gdip1xDLNGwB
5hhc/BfpMQ7t+e/PfnSAW3i7b/plRaqANiq4AnMjLMZ8xnpMImWMaHyjScUbatRM+LZoomJOb4IA
e+QkfyDBOnN681CMbzBDo/g7dh2et81mrrfcfiKImEglf7ZXtJ6rGD6zKZx2hwGlGKF6m4bXtEe7
Ag/cJ3uHMFVnRVTaQ7Db35VjdSdlp4Zslz//uTMCuwJZy4C3QC88Ouv65S6r4PzRbgD4Y8B2o4Gk
lq8ooJogKHJAim3d1Qij3thBcCvbEIhz74PCfeel/ocLR4Qg9OMthrcgnDzB2GR9Pb+X52TnbfvA
ITP5F71DbaWd2N//LaUQNw/43zwXci/BRAKuybv/1I7jrcxkZIXBrOx92QV/KR76wjOq3zl5RrGc
SR0xTI/nz5jtsdCr2yV4XclIX4WOJLktJg+5z8XAHpCMX9xUHbDqeVUex9jRcWcyQWOcIgmCurdh
D3M0QavD7NqyoLJxQHho/wcXtCai+3v50bHkPvPsEW5iKnuxiT12OOv7vAm7aFkY1MFvjTzO0GvV
csYbXNm8v719SD5fciXELtgTHBEvvm7s3bUGUaID5OgUZH0lIauPqXhLnLsg5zGeMYF2jMOxTO41
4jR2Jspig8efIwAxBgBot8TqZRoMKQaUEnqnGnEBfD0mCKI6iRhZ5wO+O/OdskqqLXWGEStEAHAA
vTDrSF+UVHbQJGpqom9e3X7jpGzhI2HrFze0MwgcfdC6NlPUlZxTKI/FYmhhtcU4fwsVl0e62hQh
ZNKubKrhjR3XtC0yg0LzDlgqJo7YLXkkI8aea52TWn1Nv6WMESzQQF073EqMpunv0Dut87l8L9p0
HgY//6+eBSbxMOpiCGM47mgENayXmktY89i175O0f8xKHlm00ZkZ14VVcFr8Kg5AZApch4RzPl/A
Fn1x2Tfz9l6tnSwRDNFjRqXScGdhKqV7WH63Iq3FyHvkuoxhyWe9Jok/y9F+vJxScwZExGMGPx4w
EPp653hwkOWznzppUBibDxkJyYdXypknDVUOy1NFuT6lAE6xKEVY1MstkchJ3PgHUN0piEhvA0+O
lJMlwVbHNgCe1y2qchNyKE3cMxh5aCdoMYoYp5Ws8WzrMKcE8CRRz9BR/JIpHA5r5s4EwlKKmSwX
je2FKtrcD98J+Qy97pvlwbRUCrqG3XipXAbqmHecbH39igioEUsxvv5RSVjSA7sZlMODiUpMWQt8
LCReT2orbT6GMaG60OcE0pVvJGzimLPLWiPCBKJHwqZLq4XbcKWhToA7t6HWAEhvfO8+Lfbk+HKJ
cEJUO+ahkMfU+FUdQyCURjHEbz/iuw1YuMSR81gRYyY+spAk2SmIna+5te9g950i2YLSIoK+kVQX
jC33LMaGRUDxpNtILDQtSotOEeNQSQ/5myAxa34ZL6bH3B6/I41KV0t/f6tRiXrOtCjuijB8EAtb
pZZSbotd91AnPTUxNX4HnsR9GIBZaLNLZSmLZxFIdErL5tsgIClYDqiJxhitG6SUIFfaNm0NZ47a
2lgzo6c/vFdOfKqRp5NHXneDF74S11bUVo7sn/20/eExBpEoVbCH4X7K461EHtour7Jwx/IDosSd
KeBaCQhikTGcTG2EZ1kLoTfOY9/hHMHR0RMYDAV+vnCTnOG2QbZjozrLZahQxuPiIdqVBX3+5l71
l05vaWTymb+mFpZQe9zYr/8lHEUcBX07wRNPBaNX7D7vpvZGBBCr5q4D9bpcsJ9YuWPvp4wddPro
yjhUdBv+hvNCe5/dPK4ZMePs9YRIKJPFsPxBLU0+C8hcvIfZhXRKDFf5nwiZ0z0tQorIx/r6AqcN
MWWz+Kh9Kv7HZWDqDN6D2TenDYMUwVPHtKF51yzccJwEAgPQwWSU+1g8oqJSXUsl6PvGNZMpIKdK
WxyUObo+xH7oE+fRmOlwL//BGPXMzQHQusBBD0Z5sLSPOjgPiSJd3MK7N+NwOjiNdqW0t2duDCaO
0tuEwJcyI1JpJk2c/Edn/nOrsr4qqkF3+4UbTTfW85KMOhAMKiLuA3+/4xFqwAQsTeswupfeOlZG
KKCmVENDgK3soRwDA2ZPSWE9e8m7iKJBBbf4i5gho4xW9cHmHh+g514qa8+cvXQDAGQ+KlyukKOz
1+qTdtyHeWlGvIIPZB8qUrBGd4KddMTa6NFz6dRFA+VJmASSMQ0zLk3vNtPuRkVjAO3At4K3+0Q+
MyO8Ngah3DJ9iJzpMpZ9kmTPDoJwSYwWc8cF6UHHDw6pMatbUS/hP4jvWGXuo5oZlQzBovle2NU/
g8v5F/DxlXsBlVYeExLr+6jbhY8YvwmOfolfjX4GExPdIZLOxThXVT4nPQRDOeX47Q/5aOg+Ek06
p/tlMPfaKKctDK9iKmkq6jyFThilyw9WN5PWhqI+/SHJjswdWhhASt8GNMX7nQlTAt2e5k9tgabm
ZhwgniTKAg2WZXdiMsQZr2hMEdfOYyD/FAwOZXFhbbq1uIOH6iJ8teG6KMvGeOjKDE9yJdmmaOIu
GFva1DBvX81W9VGtmzpgGcGEIwiH8rTQtwx+fRW38Yop1LWT/NT21S2jPkDkJWux+fryFjGWKUdb
RF0Vo2Nc6jwwz+dnYe933ibt5Z1Dt9fuUTtBXoJ28/ow9KJp4exT3jSu/LlFhBEqEREPldKtTkAO
n37gPBqeHECSYpBUjwmoaWdMWv0MODCKwdG3P/ip9dpGFAWX5zP6sg9VX96bzyRPB65FISF2uH2v
KWaV831oMzWqEbNBF769KT+Gaf3JaPvhUX87LH7dZ3wwHNJ08upEbqwd8kn7SqWs4Bhe6l8tnA4T
aaEuH2m9cf2hTIkRp9rh/L0EyVd3LvmGyhTxnXXSav9Ubrc+WIwLLqhIKdLlDFHmMgfx/CdBbgKa
hJ0RY+Dnn8TLRwCilMG9+SSGQ4x9qmkimWQJcbRni9Pr8xMJxcxHkWuZHyByJsC1xjSakYjnYe/l
LcnJ0qH2IebXBLCy2gyeA4VB/7cFU9JV15CG3u2XN+LWFVacrcoufhfvKLi1kwcP/6IC0wLqU6oK
XTUqYENogEIx4z0FrExTNNltN6VhZCt3UxaWDElu8q2s4amDxIAbNsUPHVZq7kQmNpgjvgz+dn5U
LyQar2qhKZwfdpv5wU6QXkoYkyXz98ah+Mk4FksoYMJVpFIpA9xVqCtUib28T86QWDTJiBYMFTV0
OY4NtPqq5Ewcw/uD5Au3RvzGn9gWanUl/lLDLwasRQjDXBYcOZTPywK2q5JgevTWvKghwM9YuGpe
tOsqXL6RR4z+feYCT3KgqGYTXfkPuCJnLmoly5vLmunWMR/Dq7Zu2ncW840heqU39sR3OhyQOkSp
tHXYYUehTWjAJ1U70mloyUu/A1/jwts9Rci4nOGucATBGaDZe77kAz8fpn0bRcyOf51CPveF8HTC
n4eWaIiwxocU4JHJBfnQqziO/9HM22BQIwkIPoQxUYJmmrVVO6oyZ1Ag6lgT40z7B23pmfYPpAfp
Le7ryNWMJOm3KrKf2zRxK293LwWlsPRqg7X+Dj8TF7tO5lpi+qu2kLOhMSiQ9yvf2egGmBJmeIQf
3OH7S4XFme/Ms1EJ0DhzTx/TmK12CEhg60IDqds9p/q8+anqVji/JrNqP+Vw1CJatsfP8qqTWJEs
RRoqRlp00qBTX0RblH1Rk6Bk0NxNjjHigWttqktVaXQZgzwDQQNEIMfnvcKuZJb/fD1k6d72Yo8K
3ffif5RJbagP9DY4vL3Ok+CjsW5Kucwn7a4EuAbYzDSonDwxJi80u/FVOwc/9cbFhJBD0xNgHibL
j70npXdS0FJdPCz0eEeX6gIGuQ0hmEPjRB9alp0LpTcL7+NiWgW77OMin+7V/aj+zKstqJMKkl91
j9ymgvlLWcfGx8IsF2rkdsIDZKLpgAlzsD6HAsCJ7oGhXdh+Z5Yy7ZrD8EJrBXe156/bKzKvzJ1i
dy/dQ7HP7stle6ObwhQBUDUHpPersKMgrbEnTnDhIeXtkNFAJAv7MIyg8jtkZFcx8zuU5dhoViv5
EKlUNb369hDT7okUnbePFB3/OUcP8JI4X6gfNO7RMUrcz9Cgs6QL7lt01GQyfJFfpC63AVarykNN
jtpkIazvWqIRRHlvBV4FWMfNMnjgEr2MDBtbp+fLYckyJtCVjhiR4jEBsk/jYiiCAPMCEARxugyC
Qr+pZ5Ps1mw9VtNKxAld7n00YsBJGax3//Qd1DQzwJCWtBom0mvADGTiEfNmjV0EwKuwiAZ2ghae
qF8trDUGDNdPuKJqnsucG5q8kxXPT0TbKGd/SNHHIjEvAxDYqjTxA81nXZJ7FLEyaDQrW9HA26MC
ivJv/kgsyhBBrDj0h9Tr7Rj6N2WaTZgVd9HrPJ+Ktx4BKWu/RxZX29jSdV1zj5r20YrtRzsg/EXg
MBFdzqpy8LaOcD9o3dy+GhZWSLYKkLpnK9EAgMPfzPZNlYATZxb6/NLdEGJI4o8dsw1bD3MsUy2R
FeFvvjYFd0uwJYwl69HUKahilYXQjx2EEq3Pn8/wrimU4LzU225VWeS7DFuaRg0jyhi9bwkKerPf
NGBHffy/WYm9nIgPtseAPmBIFk9M38NJiUI9Pz5HDUtgHIISx37062h+M/jxX/ZGPw040c5ZqsJ7
2yxD42crP5QXle84jwNZXPh7wriHfPsZ2TgRQEOe3whqyWvifHxlHLVzicEdoPVM3V2FG0mZMf4z
MZxM/ad1POEC3pBiY9wmfXv8ICzTixgEpxsu3q5HtJDyt9gDF2nbFgFZLZy80o6olvd35UR6BQcW
p63fL7y1XVuYT++nqwD/Qz7H8Klrq/Z+mPnPpDJpet5y0hX2Ckz/bbYhHqekI1iRKLQGBy7v8m2R
YE/HQGSPYD4MRYOkBVEZ2kY52U9xkmFuHFL5aZ2Euzi7q3y+FZAbfT1Ph56azsovmQSxnrC35u0Z
SQjW1TNT4aAHRyd+Bz/tllShambdNErUKGNClIzwKCM6aQ5S9yrZRACg+4B8KiYI1y3f9GFopGHi
CxIGF8KNEMMi3zCk8/n7r+PRfUT5+a7yWOe9B5zg0yFBIaaPLX9U2Mj4VhjeSWmTTW7xqsQRZsUc
JFntN/Z6j4ZtVVb7cT16u/81SmtLErUyWy/t6u+GfKNZRSUCBfzzOidYD0VdQvxQt5WwulTrx8AD
azvQt7Oa3ZWEHQN5cZADiV6ncw+u7KLBFbxfDDhQ7fxH2A/cTelUvK/cdHxoGqkWsh5NqU3TVmXV
jyAj1ojmhAo+dzs0lPr7RwKzruKpBaNI692t+SUCHtErERSK7+uAS9dVnnMY+AFK+Djyi9sw1epc
Wu11WBD5lG/0gbMlJriLmsw1ZQP4FVXyUOQlHt7b3S2hoPU6qOF45H7FfCjnV7iw127cpGZVzkvV
hFteir/nxBk6gs2ruvJut5uxuGaswGhp2i5eKaIxbIr4Jmbitcpz/q6WWcgNaYQEj234AHnqwjvp
KCJJr41W7TKAo9KMxJqlKNcSWaV7rFc/5ZgD1dlchSn/fJjhH42LIQ36YCmb0uEHZhw6faUCxeZ/
OcRterVL9v+7Bdm58pYs13xZ7pibFX8Ncc7UKt9DuyuSzVu/4unsPUv0kBcDGoUVF//WDkn1GzET
6bpvMP75zYEOpqEZVzlpzvyY4YvgFWsgkJV4Qn5O7LLEecQqydJ1XvOLKxfKjRDwyt0t//G3dnFt
7dGAssIYYrEb7AkpsW2xN3Oflss020O1/aENbi9Yrxwn3Z0z1snaY9DFq7HCmwxjoszib5wrTkiy
wugpWz5au4Nulln8WVxy+JiwsbCxPrRFn5Lp40Xrto/sdT/graSUsGU0pldN7nXkdg32dVDzP1na
bMrWBrPZdDY9AQ9atvja+C5fAXsaLOltkYHYGb47WIRKRuENAlayehcM4mgyISBFXX3djrABxMsR
RFFBWF3TbHIVMS9ohpwwrh0nuD1Z1XrhN2AW5YIn7sfvQ8aq8jcE27Xb3e6W7iO/qiJtNf0Z7bqO
Xv3DtcJb/ih2UAVoJbSQ4lkoPAWIGgQsZP+8ZAYGpEuuamf511BrWlxj4j/qCLQ42OOZvy/gd4db
v2ZaxL9g48MBPNeQSxrkdq3Pl0jFoo4XN9OMzXiPE3zgP9jOdrraLKruOi1j0uASNlCjSy5gkF86
0r52U7vOpl14OzvEjyFkSm730z6EHruz6WDJMCo6Z73r+5rENq1tOIN5CVWr7YL0zg7YoXQ5y6sw
Gb07e2JBigBG6kC+rsxHSecC3C+3H7gdPdLnSJLzJv7JXdE7q7rL72UY67VBtLYCMrtnXq3V8eLK
zGOvVtsWSLNOboNAq3Y582ftJgMemsdXTtBnYIR9etvsN+Ha2Kd0g33DNWyjx+YQJ942vB7jaUkI
Afs82yx9HO7r/lW5g9fWLogv8LOgfxcGRNh5OKGs4cDgYhy1411rETB2Vc1oXivapzf8puWqpMO4
rpJ5+8rr3c8BTB/zXYekHyO8XIp6wQBpDlZpnG/vSmDwG2s5bq68mLIj2Jbze8tVmtw2Wbxy3OGr
2znWVYWZ7aoJESA3IfWBVbT1vd/M7TrI9xHGLM7u1oHEQtRtWK+tCL5YvmcXWRNH6dxSmIT7/pv5
dyx5So5lFTJzYFf/D7ONbWqN3D3thv+PW1o8sr7aPGw/DkWV37RBywzb5WNJdR23Tng3LPKQvKNx
8eZ/yqzFGazIAshpdr42XpAGxRtIhl5LxJsxwFlX2w5WYYf6oHEeB5v0v1nphlU9P1bMf9YQhpaX
KHjOSYUJbQ1hLhCllG0n6s++jZyi6lyE6QfTdd/mh0kZIW537LOAnnhJimTTSETqRZDqzwbdDYkT
bGsUZglzG2weszz6ad6ZiBUv91Mm4vl5wQ9ZhdBdl36ERuRYrOuNSFV33RLbCaABwRiHYAq5utL3
xXjfGTRNvFgiwLyUaxzcUrFg8c79iJOrsTCRsSD9+Tt1CBqTyvjQJ2XD8HBGakdk7OtxVxqdFDyS
2xCHW42ijGRlCR05qX/UuXubzdz7ofW3CLaGtkx3GYfVt+vYmx9lNGrl8T9CnBSNKJtosX7CmAp2
hCShDkKhj/IrkhWNaeoYlQKPfpHXYsDdb7TCUmpIAE07+/L7dEzg0dELJUobHRH+ubzTE6+zhACz
dFemBqUWNUGNdAh/2BgKIiXTuF1jdrniC/Ntc8ivkkr3JcwRuUARqu17B1MTsyU0lNRVqS8ipYKQ
J5EE+hmeVlz9ELaYNOGDm85rvyCzXGZ/dMDKXBE5UV9GYxqTaQGjed57HwAQV+o5lfYt6wh5aUnh
ZMYUeNWGA8f2hNIJhx8R6MIy+ikEZo88d2nv3xoeiUYgJhAgI/PScOLJY5FHULXnqqpI/aUqwea4
4ptYQ/5lxANjpR5PPBMFe8ifOw5V1PN0/DdbwqQ40DBnUTAQ4/FhAWVlc0i6le5+jNK3s+fditNR
eZz4KU6a6O7jXzEchmuIQ6Rej15uQI7kYmPFJFZCqqQFePlzh6fNZEi4gvp4GO4+/IrncEQ2M0zA
5R1KAn28cFVN3I06ExcCWVUKshGnXqhQ7lKjyjRZH0RsUUlJs5SE4wA7OWi6pn+mEDVBAHis50LE
f7FEdLcp87BdYK7MqKnac4UMifo5FpIENUpVF2dIHBiTBcdlmlu4tBCPUTkMFyaAvwFjgwKyL+KF
Fv2PzNIFeQj1DVMOb0hzsmnW/6YkZRp3S+AQo6InYLjkT0YISEwWApiRlk3wCaP+Ptmv5Suo8YUm
LSKClFAKRDeXmpOM3HKtDalgP8PR7YLrps/fmwk01ArJOtUxqoFt8JHR3F8UnSDjBnn5k51ydLBe
AlaGOrRACY8o+vkn65ebfEmsn/NeULyGJibLBoGLECSBjpJNGI4OpEG9aanJfQvTAI4f0as8eLB/
gMSdIFtMzOEfLukPFj6j1iNtvmVH6TAPPsnLaE7bXrUYc3Pugg8+VRQrppUr9WCj4O6YrYzU2JJL
ag5VFZu/WwhJdND9F0FaOgllmqJDz4whZM/M4Dpt7Nsk897KikyjmMtpn6fTf2hG1Hm8WmTKS+Sn
z1+vtexre7DLHASJOwL+OQG8TDyKz7u8v04D1q5GqPgy/GJBhXvQN/FZ5PTtDD3zMQaVDE4vO1v5
J0N2hus4HJAJAqecau5ogkhtXgZcTexWwEN5z6swUBaafBKBhNbaItJ7CrO1GaYa7jvz4FDO47qn
9bbNVJA7zOwb9oloIYLphOtDFzEZOeJLmv2jFL5fxmJysBEzUNPUJ3jN3kFOYvgsrnHsE5skVhPZ
ACLtaGdlExNzJrliIGj4JDsYzTP/4z0B9g63HYcAF9gvUkXz24Ags7yhSlAUmo9WZVhxeKg15LGt
pNNWahJ+PNXsh5wYz9ABp2kH+roFUgCmXArUkpzkcurP6TALJi0aObwqGA+gTDxi+mXWLiximSPp
gNUYSJKcYXmgfbYNl1yd1ag+6GGaxXid1B6lKMIXw/nWOTh86TL/X97UkcgKEOdGH1zI72t5XApT
NbGNNkwjxvUakm6q4qbdLS/M5ByjfHxWFvA7ZPYWBZBu+X9Hu7tcZFOz2UfF2zyf6W2bq2SXvQ/o
8IaDqyjKi9dttvkpt5q8Za4N20CrMLaBs8Rst1v+A9i5zKF/iKIgQ/1B3E0dWX43HeA5Ce5FgNZZ
Vm3TB3+EGSd2i4xtfBrqfi/KKf64W+6CaLqxF/tv+QRVgW8stjTCd0OUNzfyXt+8+WuInHsd+Z7L
bVMm/KNSMCoB/Vnpv5//H2dnuuWmlmXrFyrG2KLnb/R22OE2fOz8w3DaaQRIIBqB4OnvN3c4qhwo
Rsg3a1Temycrjw+C3aw112xm76czTdznUOWpECyRZ13d+b2L7r+4nFvGvBhey1etbZDxipdNF6vj
VEk7IinoK+g/7w5cYxHmUtyYWbj9UYo3Fk/S2CeYxWIJI2E403d+9L1ul9bBU4zDTBTXxxgu2eLp
fPYqHlcJFjJC1mmkakzuCZq5IVMCcCV/VlWofkrVmg+e037wkHK9vLssk+zo2yfIcVbhCneE5bHj
hYcqhCX3cOOIQ6F4CX2ZIaZGzVCOgED4W5Aon5Ibf275nOgK7OLkrVikxqdwGFcsZ8bince8sfAF
uN91EaZMspXR6gEclkWCVNhaAllf3ZSr8E7X+SPXXOW2sHg7LCsSSobrOLiot+bVxltfe2NKBBQA
zdior9wfrruwgT4LsKASTPNuZ/NDRiYqzR//s9K51izOLhzoB0poxKDti6oJcM8b692d0xJmK4yH
LRVh/S6i/JCLbDY9mLNbwjQqmJdf/LFch5s+IsWXPBbOe0q0xbG22aR5X29gosnAikRIm7rEESt6
p7yHrVxkZrrh815l5+BCP6A5EN3TqHutD7SqskGtNwjG6hE3B92tYv1ZQ7LDlF7ospLJqGivImCc
+BHHdQEsxYjZLYQ1+FdLmb239qD/lF73Vp20nTMQ0XhT7rbXqjXFPbWjut34lb9+LQxWZ/ajGCnb
wjaHCyijIbGUbN0Oveun1ODjhn5YofdtCBNBW4gTRyzU/2aejxgQwUEC9Y7hCxOYxbcoVlPT1e70
oV7BoWDOq8NbhnHyodGBpjCMjthPTh6rDe/W83vW3hdZA1RF/9Hp8jdw4U7M862p0NPNyfyTeoC3
C9ESVPLpcw0BDYw704couU3dpLXF1Z2cYUyhob6olxqalxG7UHrix/gjzWZ9Az5iA6Q0rxLnVbWF
uDlS45ZTNDLKi2iG5QLEnzdT5cMHJ94Wmi8tgCmYEEsoODbgTlkr9A3gfezNL8WAWXdFF9hJ96/O
ZN+CsTimiJar8kScI3l4xGuuARKUbftkDXtbMH75kKBcwNB0PN+16w+1v71xu/J63K/PEaajQ6TR
tg7SE0e6IoIsUYbYEd+MP7uh2V6KCCl/VPGFJRzQP8gmvY2CI2Epe9TRGri35E0hu4BK1iKT4JxV
sTKv8aBwp08vb4pniniNqynl4P7TdS3Tb+d8t5nwjfHeSogXb9KfsoqSq5HFw0Vn0JGnlnLMeEzp
A60NL9wQTXWHSdwAGNeb/3/3VNJyQvRTK2mKKekX62muetDZjWEohO5Hwo9Hpo0NDgfuETFS2Iif
pF9AEG7Et7CkOxq8eZX8FBFEBufyOSmwynn5zT1TUAFKoO6SxMSDELlsf9aH0GAcZ94rP0CXzoP9
LFKAkOREgg9s7mvEPI97O9vBceF4UxipWkzW1/usp63XuhqZ/JomYmEwMODuVnNYc7ev4reDy7ko
4lqkqrA5tWmPncJcBBuE1YVElKABWtKiqzoMNk3glW9jnyg/MbKYmNGkzp/q2mfKSYkEt1n16ugn
6/MkpvJe9fcQ75mvAf7mFLLkZKk80fEyw/kasMVc1f1VnsevvZMBsMeDdTJfoXHrraNSwKvw6TEz
u156MGl+YOrMVLmqmQvUq4CU5C6ms0g4DfxGxIUZLFPcxsynxIXHJiSthluuFBsb1qCreYRib5cN
rd5UZ+eTtyKyCux/y/6XsTiJuwxkMhwtlTIFgxFEgVEfbFBr1U7/SnMjGG3wTtE0jynrkAHFJyFP
I3FDf7W4dKPBY1q2rg+4oDF1KJPDvTzbTUaZbr3baK9isqtK8A2IaZedwjFZNxYpssS7iTW0BsBD
rST4R3uigLGufWtTI7knRBV8eV/YuIin90CSQCxJ4MKwsjCcf/qB2nne+2Wz6jEPhEmvcUhmvpMW
iCWzHN26HVTT3X+s+7gIVDOmqbHh3CErUX2SxeYC/9Po7P8jqBmxLJNmaumQmtqh5gT5VWUhfYhP
yoIqKDGbZIY1Gnj6OGYKGctimIZrcRP3fEvfgzxhVqsf/sCgB6ripelFVoFBZME5SmpVvcUh2p0D
1OP1H+NrSBFJXSVSr1QlBfRWlSanyfTH4DHvikMENAXprQyjF++M/RRz98VvxDAsS5zvReboIni2
KeNkMaDEDMjn1b/CtRnP/LoB4Acc0ltQpJQi3+ueWQovmp+8U01O1zvCQ9aFZznSNdW7mDC11IRZ
7EOABa9K5G673/ww2J4x98opeMDEYC9kNS9QhCntFjsjVLFr0ujng90FaLAL984SUGA8w8xWFf7Y
gLSbbX1VQVc4V0f+YN+goFI46iZ6zb+Iz9tctL746ukXBgg/hprxvUjWRcpw7+VFeQymaDEqDpG1
yYVi/+9/9OVwOWpn7uPV/5k8ACZbgSsCW7VsWckrs/EgMPc6Io/0Y5nBflCnJXhu3oETCYhUkPrL
T3ecE83TBSg0gXqg/uLl9/Tzz5g0rUunNVaPFUds9CC5cenYuqK/9CNkRiXKab6JWhe/Ysycp5c2
cIDuVDhQuWZ4/UCJAPO3gZ6YD8BfXJ0Z6izrEuRgpAZUNCL449ahgFVG6A4GMev+UXAGuI3NOCJU
MEdriZNBf3HXdNrdaP79F4TKI9hXv9xHhpbo12M8+/SXF+t0xNktHmxkukCueERspZoRHwBrFAK4
JowVsI9oVy7GhtN50DmMXAgzPp2/p6PcLdnwySGm5wpiOT8g8gNNfPpc7RSHmyENB/BKBix1TG1a
OxqA+dSjHSo1P1vBCmBwazyGa3UIytPldQ8Jizt0mvv+PK3Dlh4+gf1O4Na9HzYMFYZsvhoPTOWJ
54AZohGpyeEFjSV3lt9vp/N+CLfnVTiUF4z5QtLLuXZNo7FAT3B9mmMGtiIxPI3Pul6VZgZbBomD
6AlQTBTPFk/1+prJ/rsaH1CYTVyJ1jejnpCNbQl/V5pzzn9RZ4BFO+OEs7Az6/qqtsHwLCD+HT/J
J8mE0kQ+HI0AhB23oR+BkW4hypiYv2rdTXUhZjdCPvN7UJ3RpHrbOb2gqPk5DqpuKY7rjegTVLKq
JkzVf/V95tt+zMGMBXdz7XHuXkF8ZIYOa9pW4N1GPIKeV20ndxWXm8DtqAFEjGYIUqWT3/qGE7Lq
nW9VxwFSZBBWXt6ex+p4LQaiG2m3FEdqFou0zSLGdSmwvLIJ7QLlIqs3zJGUxTjCCYeAqlNSg0cN
VASFqBxS+oGOjNMRbuERAssz2dAaajL2TrSAwdpgcsL0UG2JQSnE9D/sP6HU8q5NS27GgdEViAXD
UfE/NqxSK+NAiyzKRZRDzGkDWB5SfSMmLEiwWf2KR3nHZE3HmIXO0cCB4OgPGbEHm0tcKQdOHlhF
2cplarSDtcHi+BzPMPCE0dada64ymodzE/IndwdW1NgXCYbJMETXNP84P8A3c9YTxCKKtqHFDG5m
Ck3/TDGJ3pHDCCJbAvOo1Bis3giT2wFw+01zYxh7EZTOIpw9/qvzhotl4E+dweOGxPmWxZqRicmS
EfrHRlu/G6he60p0QNDQ82HFIwsxLkfcpDPWVDRDUDmxVI7PM1RnPnRPGETqqBYneVv2jrvpMRct
aZBoiN/qJJdOxgYd4Sdnl0vG/y++cgY4BxhkGPYLOXsg2zPEOUm2f+b+k5KB9txjHhID4Tw9z2Cc
0dPtxpyEYpqpEIAG0VZtgEY5/e1IkupR9YBcgMuSCqChahLXQtWPBqpCNSLUWi0cg5dfmmX6Pz1s
pR1lrIKtLrI4Own+43IeENo4s89Ls52U6kDmtCblImAA54NsSmshQYu6KogK74u442qMXo0HeC0w
Hn8pikRxCfZeg+RrsxWxbcIa5EJmZPLU0PTAsg3JYbbKa/l1AtJqujCGWEeUVEIbEbWRWJ7JGK4w
AFfDmpGbahhPZ2sHZHSmd+fhZahQCxXSNg2RTLe/kIAerydpN6xeMIg8+oCn383JI8fJPcx9ZTb0
mDzYHUA5Udj4WFI+gpIyvlDC11gDqBXTK8wuz8eda4dTbXTK3/X4k9EzohwPkcAjhoe1//S5qgTJ
9m7vre8ylwOjmleIhNb1jDdIXN+bTjea0sjGLIY+ypjuveWIgGg3ICYcOMDmvNUNV4Y1XIv7CUhd
6E3cb+BawdS58BNnawkIGPvBTyPBre5HZinwysgp678yzihe+Q1/WOdsobtWh+8KC6gh+8JQMuf5
vm0u+3yXn0ctdZAkp2PNJ/QrjpPYgWDVhf1XEUM9yWg5RIoLTFt8GG1m9T1p4/gSTVx9MrZm+UlB
NCjzTIA9Ljg2jJGnr67FepTTOMVxUjpKxqbihjxaCEjkqIZOEH0m/E7jsEz0DiYsHBGqRAWT/kUp
dnSl4IEmMyNOCULNXa66pw/m7cNp3BJ2gZIXHmmGa9F5ttskV+VEx2lmyD5yLpwHqhLL+I59aMzo
xzwijpR8UU0ejGZR9DC/7TxITqXbra/LAxaRDuQjYzh0Adod2hcRPSs6lRyB3fneye7qGjGpYcl0
3gF0z0k/mB29mHG8j3HDPzpmdqIUCTB9Bye0bqIar1UQ+FXKlANFwjT0F1i23ZtpnV8WbZLR5KoN
QkoBW4JdHQClZLvG4JfKn9yVlLbWL60eIOpS0Zw5BYuyLLjyEDfWPg6xoEvG0d+bIUcqB5a1CWCY
dTvmdqXv5K/ine0izf46ds13a02Sccde1Vlhro1aBrOC0sasqr/IBlV7AQzasvTHS5/enDeRv8tG
LsCO+Yt9I2AVkEddTh5pRDIf8mqjP0ZccgVjlUGWfsCBw3wsJ86q1BwmGMRVc9Vx79AP8hOy3E2J
FNvub7NpLhAx8wSwkelvIJxcxxN7DY3N+sY0B8CFHqxvtesR9vHH+Xu+X7Zv4VNWM84q+1UHSYF7
Nh4Mj+waXv0BVlXWo9cLVQSWuwcDDlvnQbEM/521iBVmrmNZWfgjt7G3oTPN/BHO3UTpxuAUMxNR
XS3H3t9u0qsw9dN7r6PAGIjvuQBZwO4u7w9vvF6nWgzbdMyh5I6GctKZGEg5aWk43qj5nHxO9mfV
Nj98YWoE988p978KrDch3HEjn0V4DKBaCrbJVd/s6k9B0u9fz9408Yht7n2b1zjenTsFb0iUobqG
9zyn+d3UhXjYRuvXkVj7bbobzv8H2lRcu63n3Fqb5Yh6wvSnoEVVCX9eiOxEqkx4T4YXihxqUdxF
JdzI6dDsLZdMPZ+qCA0oJGltsvTV3mSfxXizTtncAuIvxGQYc2S8tgHZ8pCitb+UEmo6OJ8OY/Tg
YCM7tBgFjGzEYPIM/qkh3VGuqh4eeI6SFG8ApkWLQbPDcimqXTG/p94ym+KVyFKeeMZCxwX/S2sr
e2BFqFl3rCg9r3k95zaACp8XxdDIIFV+PT5DTR2GNV7AOhxriQZG+FqyO2Dtfpazjpwk5RwpyEOe
DZrOWScdhchkEAP3LHaKLbk3iuSEsTg06t+9rlXNjhxqfzFyeu5DkkYtmzhpSJf5dsMhd7yk9bGL
AdexlIT9+l/NPL9xe/+DUC21uj4S6jFnGCyTpIQbauSjyBiEWvHSDhgxhR3wtVFN0lKnabgbhO1V
6TpvJMizdifMaV8uyx4GYotlGITEohBf5mMKt3x6x90lfQM3+z2JVIBE8inAR0EAXIZzi0Y0+Kq+
xdUFoGKbvl2PnwOeXM44GkspBMnyDTwdX6w7O9g03CVKNhJw1WTzp613+CdugFqU5sBgRBB05iVf
lFYkTpr+M9sPxvnnsufYZduB+BJN5kNUzEJ0/TDAjaShoDh+Cus727OR7dmrYbepsKCgN5MWXZw8
P+nPt05y4cY0IgONeAXssoL+AJrGy8G9Zf4k2woJDMvi4WULPynXw1dBaUop9ZHjCXpFD/MOoC5F
XMFFh1kDi9wDo4Da4ScbGlk+9ZkYJ4JdLeOJ1ewEwwfyl8sLsSTgf95bj7IajS2fVrP8gnUgwEfx
gtYRfAeKTeXblbw727yJuu8EXH5OzW4ouu1ZYRAnSSsf/az20d06Xd+NESRszZm8A7MIxJ2qJeIJ
sglgvXJbKlnydNxu6jtm6AsO3Irz1icwhUZAYB7X/2fp1h4UmOzehgMfoo1G7/LB8iaHf7wD6mH/
UciF+ZuVJqCcSXlvYO95M/NGCqpj2eqoWvaImsRNlJ4d12DP4R5JYSxX9Y8BsFLdcsSOfXkpHwWM
cCZxElF0GWBp5r+LAxXXJqjgcTS91/w6I6vI0oYmkQGENclSBRxTYUVKY7cva9ww+ojeShAt0oUw
fyu4Yw9aFFDqgBNPeVwZIofGW4NhXEwi0dKhPtr28GG38fTZmkvppMx3t1m0+agtt9/7HybfIEWC
tSCcHAJilyevzNjdW94JE98Y1qiaAGgRTNfjV6TAfhRy7aWqkgfcscR8oqj5O9PDI6CE14xVOQSj
FSJkpjOLo79FmLJ3EyJ+xbfYm+iLG8a39rxAxyg2oDpMzVmVvPdo86yp5ybbvlt5AUK34ZTOVeDM
4hCLMP8WsdTlf5eOXcwYO9zgvIfI5LFFxPfboU9GUzqJJN4v84i9w4tj3mll0rxMnUQ6ANRR2Yx5
PFf0rAX0NqVfK3xiBnpXJJaydU4sBnV2i+eOgURhMIIM49G2eJdz0Hh9vFN0CjxQi/vGbETozvXA
rSgn/QzoH1zNRrowGcy2bFjQBMrJm9FH/t5rcMyxQh8sFo889pyB0op57svPejT6D0hSiTCQS5j3
8D9Lo4QodzbrcbONb8cd6s2uwAOtnPcDhXaFTCdEEtW6yIK8qGbICXXyghSt8gITEDRfAb1GzPQb
wB0xWraBwKiku25yQbS9MiFBhJLdbNcFKskgI1KV7ndc8/dnA9tVSpK4ncFSA8qjnB4/HpA/tVhW
nK07POK6YfqHzOw1LafzRQlkZb7dfaEJo6rMOnQnvdMRswbtuaRvew07DKXYzNSq1rWV12hHpGGD
PYYoLNqV4O0gbFCrxmbzoxvX/SuzLjBJBrt9Nbpdc1O30QzLb+V/7vJmfW2Kyb+vwF9QJu+Ld95A
KZyn/f58XxxaAIVia5CfYFlZ9of+Ap/4/K5o5+/xBjQidsDBqqHIEF6j77lpV1n4unZWm2uf+Ojr
zEgo42/A0NYcwIChlLl7Z74lyzV+ZeWOp1t/d7kwQ/kfwPmkAqMqWMULKAn9DDmLzZS/tWyHNd4H
WPeKGqdFKl6VFukjPOGnMOtZcPJs6DZQzHG4k5hA9ndZy7/WeJ0R+SYI5S+ySJb1F+gEZUsMJwUo
Dqxi0dJGuzZft7tDJdva17IZVvyMnrXEh0FeUB3QCD/zTZtPXw7J+q2OeXmuUvpjNn14c9qJ7Ig7
K8QEX1iF/ARQGZeJE9U8RLClguqNat84pebLpCcDK+xmIC9GnDphRCrWXFkvRcZvaDsZQeA2If3C
I8FabYG0B34MRRz7IVufxJD9waofWwEFhUiX4FMoynFJx9vI3S5qmVxIREhHOWudzSGt3yuBSUks
fon3YDUQwMOcXMwXcZ0Eq8odKwJKFu3s5XPkaOLNq4lJZOAWpFhmJqQL8g8g0MHJrkmjjs/FNS0N
jWpOTYJUR6grUPJJuWP/SdjPXYJK2DmLQSVFtikr3Gi8zQ9/JV5Fx1SRSZaGtoVmF6ImeKzG4mRy
siX1/nlUI/E3YOvc3MZzQXcW09s5BggMkyy6U6BSb9wbWCf3uhJEgYxXOpy2TPCtTmXGd2gFAZes
RHG2xnH8IJqtjx4oPtBgQuy/75iKyiZPo23ZxHaFczYW3EL958Pgz2ez65Lvwifk5hI0KovITbq/
GtYxfzC85wAgTdRIa9DE2tDCknO5pUAyR7d2Y3vKMzFFqWlV1z3YjMEWQBxiIjp73SfmECNY6X/p
DqwJdJCBQp2iJFLs754mrASVUbmrixKvgIfMLDMw7aJ8l5wEfp/m6CoxlWet+pZG/d0MQ1bwqciZ
vvgaGm/LVESvENKFTXS3c2aoXdWGG1aVMw2rQk0qFdqnO9cjI0O+I6HfoKzk8IjpuEDmvLwvGlO7
0Z1OC6EA44gLGWEw8QErIwjncQ+aYCtEl/dBM8m46NY/aMDBDv099LHuo3zBliNfjoiecb69vE+O
nBeWD7pAhYs02u8axl23ik0XVdXh7DrbJeEn/QUS56+ZBx+JBEhs9QXjgx1jhTLW5pc49tryxud6
82fQHjU08qCWbb0OhpINYuTHhfJ3nPhrqTaYtgpbs0reYldlV6A0hFNzRm0B5xzWkNOUn5VQHaWH
8sRU5ejKiajeSeiMIw97yehoQADvaeNVuxX59VB2407JQvj5wb7OZljYeCdYCqSXY/gtPgzTYloI
wyBfqhOZN2oZtqzpLgKu07KyE32Njk8WQ0e9hh5WXQaRlRis8NBPD7F2m9R52qHu/PN+lCgJ7x32
B9N4cTSxQlWiSBgO76bRvc4gIKH1+mXb/GL+7hT0Z3yYqDprpo8vLx9LdH1yXnEpMgeCSI9cEW+T
RTcUxclczXnFMeuP1es4cDKo4BAIMLRH3ex0X7JuS5lEd2T26U+Dvv9Crla+j5tbJCwxo+UdU4Sf
Prt87LxX86B52sTu8GJQXX8PYljOnM1jzIw3Gxg4M2C9iTEKOY9jpLLUF/ltvQYGZgD8CxeoFWiu
+RUHJEzY0ifCY+yirlfuuefsx+s2D7vXVYom2AbVDAWwXzmE+BiMoHxOAW54wCribHL74kYzwblk
fQvLzVxK0sIDS2/dk9kKOtmfvkl0RlhoYyuKPJWnfPqti3q1Dk2/2d0Fq+wbE4Qri+dwQ6vpsb5L
8wol4OrWXlb4TeoY1yCKE/arTa8Tj7tgQix9/suf+ZldE8l9hiFDYvB1jxYPN4fBkO4nfyLVlaGV
hexFaZcoQr6Kmh6VkgUIZlNBW3OoiZ9K5WBzkixxSgBivIZIiZuIA0gho7K5Cz5KCvDy8x7NKCMX
BW0Ak9KQpwpyuFyWw9pEI6XHZxlP+PP2DZPJkIqIO19YJ6Dea+j5l0KLpFwQd8tOcESvnKs3W9O8
lvxNHo0vP9kR5xBbPspHbPksqImLzdPPPOymcL8dS3os5AHCNURJ7jbj1zg338tRY5A5+0ceYGXK
C82wdVERLK9q2d5mJaMnyUHwOD6L6i1yWVR8ykeirOpgwRMefSmTRUFEUpfpQgc71/8JvjobrgUV
LAoKCXx+KSR24Y0Mf17+lUdUYH4lWQXQ43n7EIGXBlxz4u33c7+dHwzh0c1m5I7JbN8W85z1NvCc
ehRI/1owg8pHlYutxChgswKV/8KuWp3uk03Gqc/z0KmTJhn6gYr8P6pCtn7bZX1Ic4gOVYJpGTdS
cX0UPX/VlZ/mrctKVjFPrQTUy6j7s3DDfWmut2FxJSO7qJy/z3T3pw98y5FdPl/E06EqAOblhnr6
fNF6dUAKWYIwdJTYFHciAssH/H/LdIkgWKUqwVW5+gHcHN24FK4Aw5cMQH5oRZcblRczbGZ0BrLL
FTFA83cLM4AWSrBWgEUKOYe28VlMxQE0X8CUbRr4Q6OMgy8iCPrE6jg66tSvkOK6QpLPOrHX3h9f
wem2WIoAFH8UdCYRbkxMUrZtvndB/9nSmykCbFY9fHr9AJwBgGHRJ0Hvvhkj76IipbrgM532orK+
e08/AbhTDMhjsGDjKRcMHWLqvX3SJ4bIeDoXSmDryQc5Tg+GG8uPcsItPIDcmB/EcP5sYfUaPz6W
xuCVn1ukTloapYtB0RB9evnlHXnboWzGYj8mW0P/T2gbnz9eXjtW6zDfeYZikUOXxkYVuZbIiJ1P
t8WFRIJJWefYATAy9NGDuIKIm+NZopmaHZcysvbxKfbXk3fhTOMHG32ajPcRzU9XBrcws4ELIswY
To8yjk8HfkLicj6ApLmqHRarPN8nhGUe+AlqWwts4WilRRbn8CIiZPquGZQ9nx3/ldoBxWTpdJAv
ceXiX3QAAz6Nk+kWe/rpIY2gBwuAIwzLc1ELe2lU55Aq+fToqGW05sfEn/4W+nfedG8r3SrafUsa
849lQCJ9k+YKc5n/mL68VV+iuqtFu9Pm2A0Bl3477UxtgZHlk0ZEzJO0gqXokU96OeyblTftgw97
OurBWEfvuq9/CJyzIB9Je5Rm38UHKNtzmBU3fpdYj2CZC3Re+lNItSRX/gGPiVbLB7EG4iXbpARQ
KKRUpMklaffSjJgQcLWjo/sofBObkZ+P9oN2cBFG72PzNSFHN+j2oGnRZUnvwPFFI/BwPPFcLC0Z
8WboPlBRXnp9euW1h3fyyRcIqiGa1bP5ZLalNEMgCXHjf6yhZNCzckML9GEyIUWMLBm1IqR01X9Z
PYSuPKvnpSi2hjcWd2AY/jDYQllC06dsXxuAxH+pAvYEur04sUOPLxkqpIQgQB8zQaKLFz38cPDZ
os6h+CDVUS36yUjnJPW/vcU1utc1Ltmy2nEpPKUkMMy1DLMaLXylFIwN1iMd5wiJDpb0XPI3ylZC
QjApb1U3WeG+aimO9L/geum+Wa4zRgh4OyIbYJLgLXZqUzK9psS6VS8dDsX1NNWX/2ssAtgGUfUu
XtVX4gypi1VBqk5Ph6EaIwUhnDb4tJFHR88FDULcOFnqLu7JYr9aTXHnH26H3Xh28GdOCLCKlLYg
prKaeN1yPJE8d4TCd6bbE0YEMQ3JW0Dn86lr3mQw6BTPXWPaaANyBVQluRCv21i/TBIb2iYN/OSn
0Y3Ajfw1pKFz8aTjkOWMifFjRYNdFvJPPivAmHAlGXcIOFONqU85QrvRqMwjrhzXuXdasVKRawKk
NxVx+tqjg9mjYBCRraWstWfhlnORY8ZseBaF/eA5k5npl9TtJYNplf9FwJGDebECqMwm/Ci3kqIG
oz6Q+KUEE1+EJe6MMcJ+m9w76Zk8iTzk+6yYIH8d3u43b505+5eqBLH0YMm8cwJ0UQ3zxaD/WrQQ
Hn8PKiKYMi/vHIYRx+sNViyfgDeH3ONIHHpomtap8+6tOI+GYf44AjXJthqVtWpI3W16Xv2qh1IG
4SqcUYYCr7TVCMjBe4izAQGpFVIhvRw93hZ/L246r610XuPZNRMkNpvxRQhj9JH0zg25k0gWDvcq
TmXzLiUYZB4s43kYdqsAD8sNK7dgXLQ9mERagw6I5BALSFylnWDUY0h6F2+gK7K3eWXOtn5za4d/
6tYQ50nmSVH/WXDCiE1HBoFTf/8j2X50p19SBEsgNOahdw6H6ZuQfI8zWBI0CQThwHzQPFQngSz0
deybDh+6ulz/q/Q4qFWq6krX64lRMKUBAha8gtAKP/LFygn+BBedDOSZSsCngQs4kxigo1FWptJi
/EV/cFwBxhrtSSxmrVoW+7c9DLy/dmUY0qBN4QH03aDQY7uKKQ+UFeRUNAnMxOOoem9mbDQkb7R2
pR2F64GxdkAnyUexXMoT6/CZY8/nZkWUh5KG4ePiBPeSEa+x3ER4R8OpAOv/fVG+ViCVvddIiffh
LIsJ0vVgxcx8xKkrdmAamuIJkGyZ/J14sGfeG0xJGhdULXQwy+lYQQfnFAefB3PEaGZiIraEZuqP
YUa1b0hq2djRqFx1+3kiRmB1zfsEAB7vbS4KA4HTrD87kl0cykEAvWOFczSkqiXmiY1H6gwYS90d
8uJ9UXlfpf3U8SjPBE1IRMBReSGiMKaI51NYXOTzcOdzBGYuEDCiDGu2Ra/SDNl5MoU3Xo1BK5tV
WXvljIoRBHgWkHuAoM9lOHjbHy+/ZHupPfkdyBhhwodw4hO+/lJCw5ikRku6N5Z43fRVe5nGLYIx
6p+Ez79DUiWFmShGMr6Iyesc8Q7HbC66GzvMASFdZFsOVqX1xDIRa7kYKV7m3afdqvxPlqJT6Aoq
G1IB4ER8FtXY/u5IOn/wcX+D42t0X+4d9BDoMeSqILWCrHhkMiyJrLawsxHOxV4osKZ9+S0cQz4s
NF2w4CjyIFl6ZrVJm+ybqOmx2qHddDntmDNYsWAEqCvDb+TFNns3jH9qvPDAmMddYAz4uWsuED4T
f8hXe4bQ62t6jFvsefPvE496tCtQu4E0IstitgpQtUCnimIbmXjMeuS9kq4B0snfRteAIAd9I+0U
WDdrJEwCTqHxNBSm7FH+GksP3jgjLE0ijIMZIkezvK5EeJHVllBrEV00sW/xtXAK+qU2OAGlehog
Pl12DOlB2aC5IS1jIy1qLSfxsq1bxTgVsx3k3IzOvTO6935oEGCznGAT7drm7RwPl7Zp+j3B05i7
9vx3cXq4FivJxmgwB5Vc3dK5IfEJYtFNN27Tb2qqRJpg/PpZtYD1F7CGMXwmPtXLH8g/Ok+hfAU4
PsBH4dwC4nz606pdEjfrttH24DRAeapvUxJQ4+QZYXx0CxEbS5GH+LDp+HxgDdEPMIvWnaWrXJi3
ru+Sw986pMy+z5VsfhXIzXtnf2EVmGJaJBCRRLyRNbFGTDr75HRli1TaXyHk8vKLZ84P2HIy0rWh
JCn4B+XeSPek+ZZSQTT1Pt0CH8n0uFwETuKGKHcpUukWbwQyFofoNrwT7U1+M2rByiK6ybbrc2gt
r+V8oEWAxyvgmFtTutGsAPEqRU8QsIhj+tQpRHZomZg4zeIPV7hQc0mZ+PoxF1vmshrAPWYFF+i9
Nnl8qQLUIyakQJUtAp7qhTql8uGX/2U7cdQZLX71En4rJ48sviq9G+mRrUTPTV5hMcRMn6aUCJEu
cN8wTEOwM72WO0Ya5B8QruFSrqZCG/BRB6Wr/+VVeoz86OliUDV0EoEJlgg8orFq6xx27p0tPhkc
0vq+Hjce2jWwCfUPtijBKkAecHJps4q3B1+9bvigwBEREOwC5oVqvvjyI9rw1OUZwR4i1gX2Gbtp
UZjMXpquiij2bT6aXqDtdTTot84AJCjVww917nW4uzHu8EalpQlxp6MRV8cjAy0ZBziD9zYIGB7B
XYm76r0zV5/2SXUlf4BWdBXR7BIcmddx+0F7wmrQ4H+pxVADeuKHHRX+vHsKLbIaoNdR3yyhFz/o
0Cqb9E4sRf0wVaaRuJM0ntJtW4gCmCjDAERQBuO522zHv9ChKn1LOlulZZSl3Arp07R8UJPdZ2l5
TVYf2QmIjujbtNHli2Ut4OWEgAXtyz/mGN/ix9D/I6bj2mSks9zcZpyG3dYN7rKZa5OrU7iKsBMZ
Po4cKpZrzf4d8eWRRlpds8W3ZmYOjvMtGmFQbk5pg484dTp0KGtwu0oiKrSloszb4z1ejr5jr3RZ
E5mEwVzW0V51cB8gfUvrXzN5tX4iGDJIs45LEpFFoCc0rTqXX35Zz9QZJP2tIMMDt0rrtnhZkFCd
Hi/b/q4kEU8qQhv+xjWtpt0uWfCRsqLjUkdA1yXtuawufMRXQrZFRhQwSLV8qbRVjfhVGUYnfWmO
p/rMjjl+XD+hQuTDLZ/Vy6Pd2h2Y6hthwZhEwVESg1KRlTogTAr5W2lrJR5xLFsMylm+aiPhfobz
/qZx93cPcSITBIYiUiTuO/mmnnirAmYWB4WoijyjUPbVcgl6TbSvd+0+vkMpguEYT0cxoXGd/Csk
hhYUUu+Hu7FuodVzQyBhC1wGo7K+QK+u+1Fffk5xh8SHVJNFSdcs9Q9yxcvPayfZy+cFcGVeBKgZ
hdYJ4g9Ue+gPaR8egtDeDLaRB72Ul4NWp/XkYRUoVEogzwNHCfqOx+RbDlu/EXD5Pfg+kM6B8pjz
a6Q3kAJKgckxnfDIfEM3YdfgmCO3LIw0LVGcLk7Fg2gXWIGe6/dajb4a8C5s35eb1S0N+pV4ALZY
1xKEhqbZxAOfRTAsd5r4KCpz1WNH4f6r5gD6Q7S5H2a0h/sqw/iE9fxYV0+BB+lzY+EOQ3iHqg8r
0gi4aFxwDoNhpPhHqjuLSmgOvrQ4B/yP4xdVX0f4iemNiHWustYCR2A8cwlJIQQUqOGFUz/quXTY
vPzljrxrOFSgF//fl1vsiQqznwgj/OjWAhFRZW50Pey67svB27wWAVvUbyHpPgZokjbZTQ1KVpM9
aicSnMhSV67TGucX4gHYKxJrZRucvdBnwJPkhiozXiuv10arnr78nylRn/yMRWlSte4eW/oosBmU
tteD3MTGeV0GcEDkXhiKiIAVwlhz7mBmrHG2AD1hszIuFs6i8cmJ96t/8NHOwLOFcB1mPuZInZ2v
UNMnDrVzhE0sfgG238RHDqEjSnH80oDC5WIi4NG6TgjSEpP38YAUcjga5CoQJrWWsv3uet+u+zOp
/zx0DDp5lcp0mob33FUIn+HhugEJXwoB53HXBruZ7sTWVL+dl4kR+ArlBukHHfRvJzzZQglA1lRK
fb52ywNJQI6op2jGzxVSnDIJYmEI8sHRILggVcR4B0BjPZd2nLoP38OWQTi9DpLKO5ytm+zOijnW
msbSicmweUKNOK4RS1gyKm2G6XEkkKPGrPE6x8uBZpjFoY7dxi9y3M4HUh8eorCA6DTh1oGqY+C/
K2SjENvQAKUQEVhH7ZbTTFW/DWKbx0SYCNO/9Yib5O69PUnBfZXRNk7MWcR3BGGTZEYKKAENj2Ws
NO82WJVT/+U1/eyqEGofaQRPytWiYZ+9xnOLdE4fSBC/HZoxtPhHbnlinyo10jjsMVaFzfVjZqRV
IXiyhX4WbShR/2Le8UyDAnwQYXENbY9/tyhD4Tnv65TS0kZAMV+3uHF4yM+Z89wBVZ01bDS84r9L
ImZbTLzQ69qB+tpc2fE6mEfEaWFDk0+yWp99cYyWQCOo/eFLL56vTaZdlK3i5k4toj2lZPKOaaIm
Eta4R3xG3Xe6mjRpGws6rTXkOuQJOqVEBD5dGR0p9XQL8M7gLmDpGAADPu1n5zhxu3bj+HcSl7Mh
/u33K/KQodw0YIAKLWekqrpeN5v1hcNwz45OoA7pDFBLq6JJkkORClmN72w2MWeUXD6skAbVkRVx
MRZRN6s+3uwht8tRS5Ik01JLU7iIlqcd2JKUIa2QRhlCbJTXpmuwKef7rNq+/wtv3OcKL2bbxKHC
MFwFy6VdbLrVqgzRGlBAWpq4YLOSSKUayoIGCRoskDN0bQwJ5hGnRcesh7pCH0xCQ4mMH2mFLTMk
DS2Hovw8AIb/BRfjuXsPrNNGCGNyvcxeLlY5uuGQuFIdhP4G+qzcbhnMyymLK4PqCVcSoZglEiZ7
Qq8odmQoKxfxx9Lw9BFt39Ty4gOGDaIYKjcc2sUh0XqbMvHTcrbidhXblnCPZEw2bMqHF3tEM6IH
f3mwObwuaH2IaGPmkwSUdFcasBUk384D+UXCngZKEcSECu4SIm1txVGiG6pcXfJqzOooeJOb6f3k
ru5UFWpuLSazfQ/c8fpoCim1uyv1LXlXWJoQJs3J4gQvG60+zUDtjGpgFsCzvXyIHpH/2XJUS0Gk
/cbPWsIVw5QfKGRLgrHQLo7vBVZYkvYKqGzansU+IkOHApf2pBuwTWMKNk6ad5LkAOqJMPhwJvqQ
KmEJgFTgxpAsLzqeVdst3kY/Y/yStC0tF4rCRz9QVCLrs71j63koAgkrZHnitqMGQdCOl/+wFvOU
axWpuqorlCA/K5ZMnn7ibkiSKForkZAnY+SfQROgD6nXRUBEW6lj/o9uomhyaDKRaW22prof1ADv
xeMxEHszBKeGeFufQay18gQskHFHNj2cmJrlSFdSjdBPo5A1jkLhNAT43FkeC1unruOWXlkjtz8e
MipwhkowZL7V/EtSSIbtN2G7ISpZ0bAKJGmz97Gb0afB4er8jyMjZMUNVAiYYVTeul7TXjpbcwoI
E4q02Hk8mTiKeKlAM1pM/QfmFVnczwQhwjmPH/k5WQqiRPIARRtn7etHVYFKB9+Bzw9K/sjE0FtT
cTnQcJ1Y9bpIjp4Nxou1MsQccIGSO8nsTE5T0yiOzObl+seFYte90qOBMcRXUc4hyjFpO16L/DHj
bS+dYkumcJbw2aHFSLqjN42MFXUUgIuWvEWRmABrmC+YjBbbyjYVsKAeztITUTqIU21dmkgv5rg5
l8RYtZMdn0Icl/729JHo6chb/ngkUTKthIwBEffpuq7qKGrQKxO06bAtCXbQ9E8zGYFZpU8IIZO0
mbpJPqfqlhVeIYvx8qDUEQwv4LB1XICWPU2+ibkw3oCdRsbF63Gsi3Ag7MdfDxBlq7t01+zP6hrK
LhcRgj+kYl9f/qDHHHeOMTpIWJkks1A9LD5o5W4OHgFNlDQcHHYWje5Ao2CJKiXVj+mjS9reGh1J
zyxMwD5m8TUW7FvZ7eDZAY4/89btFcmbePkJg2eudJIpRWilKMT1aHGatGwFr6Xsv2POeqlwQ5UR
elL7hsMUekhn0R8rjAAeRr39TrQSrRArdVHXyFaQOkzE0tFFlMiXszQsQgnFBtIKVBqWJCFT0V3v
x/CTZoO+g70eBFQlWWeMvi23F3VzAfYhRZmfMyOQrIIwjLkYvop9WBT/Gfv2LK/am8FHXchO0T2p
akeLRD25IN2XX9Oz5xlqF4IKSA3GqGDxmuYkb9eTm3FfM49RfGpHRKkVyK0fNCMykxZ4V3b091px
mrdhTKvgmQeuEB0RjcmJ53rmNMNCGqFhIlYn5Nqnmybi6u2z7T7lcueGLGDxbRG1UF6KWy2sTsCn
GmfNAYUYY+1NnKGP3Jmcdtg4pKniNhLFP6Vj/y8ebmUUPiBBCpZVTx9uXudkPMx+86Gv63dVWF4r
FEZTS5t4QR45dfWned8wDQF+gthra17YcmaFBBu2qYWzmeCcxuSfKzDozRiFEKHMmbMcSM5TTd2Z
uIc3ugbwJ75X2rdqen/j/qo9sdSRdAxYvVjGhig13YQPBxnPot9It2BmZpAQ7vXvhVHUMA9G5k7C
qVRaCLFX/WEpy2C5JaRgaSadmhEruEaE77Im/2LNqC8dSOLVxaKm2Q8OZ6DctxAl4FliRBtXDUQS
A3aJGZMFWRmXKWG6oIB5+bsdE7XhtEPSxk6LFYxCZ3FFtpscoLjA4ldls05iyQvriejViJOZ9r7j
BlDppbnMyH5VCpdsXrKRsocqRNWHdGAKByoLfoHlesktbSfjP3YGGnGivCCvEUbUYsJwyOf/R9qZ
NTeNrWv4Dx1VabKG20xAIAHSjH2jopuNbEmWrNnWrz/Pu0zYieIT0X2q0kYkbrIsreEb3uF1sPUx
8ynfDmu3ME1S06/hhjQrtO4yZ0mc60TFOyYOYOMjSefYMXWUB0EKlYRu31lZavK6irGhq04QAvdd
ymUikN4DTySYgs7gd4EdkHp8x+b30QeRHKd/SBrUAALpIhzK9ccxay6ffx4nNh/GSe+O8wP8LoSp
x+uI2huQji3ezQYVzeZzXycWFV9mFWLnaj82DglUOsTONUJ5VO9CNgCTFy+eHU+JKNS+ZG+Dlyeo
Enc+rgbpHQghfsTZQUQB1F3ZVXWAD0heLKUWE5IDRFAEqls22thfNJwTmNkK3KmW1QTUaZlregLn
wm9mcWA154onO7tnQ9XbyO+4/q0hBYNmMa5oAOaEeNJ8jtYWctz0pSVTcCBI5V6OVJZFkRNQq9yE
b63wx8iiFBdB0hFSwBf0TRGhMLsKqiXbOEVM4J13I/Sj6Y0wS6SBLZMhmZAYPQwD64HISWZM1IYJ
s+nmAOz9rZqFqZw+jqZiWo6gDIm9bYeW6uM5M1j92u6HFFmAe8CF+otYfdR+97H2kzcjzDD1TSrk
9mmvgw9ll5EOjcpoqr6or6dFbqD3bH16mAqxDHCN9tMW4cx+Y1HaF550/1EgQoEQdLckvqFYRltg
mN10U3PuF1/VXRg9aNQovfi9HKVBiGZgimy0aiP8vsRLATTMKI6OY7TGtTmGlFemHk0fgjuVdMVv
MYYHAr90h49qSABSh5hAFQJneO0utHKuQ/xOzzJ6QTLQMmRYkUJ+w4PvaZ2BAApCFg1weIwwLB7f
bCsaemfv5NGtMP/ScTL37mdKJqM7peL6dNo/VLlWeq0qg3GQUQxPA0iam89vHIYiP5sEkQ0SA5aY
q2xsNgmaECQ9wK2V2eAMnYLwU5j/qgLulIFOjIHQ8LuVFauTNyb9e3MHmQNKI1vGZHwf6LJr71Z2
DPMaVitUPKS0FdHYKRAxkKwKa/VEJ7rwy/c4eJoecI/JD+j3iYo5lwOwtinA4Nahh0EEZmA2HNYS
lxV0yFBA2eAC2z/D9WPElyy4a3b9xd4/UMvGrEhHlT6tDmkVhlUl0KnUrJ33+xYBYlDNQiPbLmwd
oafhIiHn9EUFEgEhjXRvfjSTbzbDFxF0pOhvgCiEKHKnF99LRSQJ4psaEsVcsFsfDaKZ/QBzXuA6
w3spy1jJ8L6vy1eEvR9FV5pocCiLUxyr2o8QzlIAEjv6+VlhFFHms4KSGDkwKThKL7NYNnOSTZpS
wDZZ5n0BQZmj8nR/XP8psn1Fg059LUOHp51RIlCpGaqQIBq2ZyEBjjhswriiSYg2MW43ZtqDfLrX
UWhHiFpi9OUgL5S3aj75dNBMq6mBD44IMPBcrAMABuokNT16wmgVPWXYnDvkfmuQk5JZTZvh/cRz
FPbOGmSo0aONST2BcikN9Eupk6pprlKCSjSCV2a0SJfDx5MrC4ISlQ2weapXP17xXlkXjRU20Ws1
y8cdkip+QCAHw3yVvNiOq7cimKumpyaWncF8jHIQejqEDGwPXqkghmryqtounU4Bq90DqU0SFf1L
anzszwD1xBTx0ZjQhmZE5OlwLBfcTsVCEdi1iN06YHHNmwPDfhsM0Rg2pkWorUKYlDRBOWaPthU2
UeqwqF0kCpNsYOShq4Uh+P/gZtnZGp6babEQ4uLSjoZw8XpY9QsZzxMnDiRKaA0IVQZFjErO7GDH
DYzNjsTzg2ae0YAHcqc/xx1BO1Qx0yhXxLyJv2ulU+m61nxTmZPOwqVMDUzi2bAfT0c2R4gEwIDu
TQgo5/nVdip4I2KTyB96xxG0sMczZbJX+2GFqfsbqTX0nvXxkOCmPNKukuClombVZQVl8nPPpixW
oVmx/duwJbp+d+ZmK0Dk29tlyMzJZx4g4oDsHmKrlLsfD20Aw02cRB3TtuLves4tBjoXSmd20Xg9
RRvOLcrKlBCNFUvnvRa0ch3BkvY8nrjUngT3V2FIlSgxMcSHWcaGPW3Eiy+KsxbiSSEN17lYQHaw
iwb8TMRa2sB/QG6lS7xzyaQNTX47bb/lIRFKjkaSWXRkaOrBSrDZFsFdwqf+PnwRUXxQi1s6FMac
agRWqJBDNW/ZlwgzqipERv1c6MiFyaBt4dHWy8cgUgACxv126HTN7vg0puFmc4hui7y9yNLdS+Oc
K1cP3PdsF6QXm6SCpvX21S5OX+h+/yq/CaH7kwa/XEkwCe+ToZEEEc9jfIg6y+OhNVa6jhM4XyQZ
cFYThgHMWGc6RE2cW9PPlQ1ag/6xYKoV2k52jqYEe/voEc2BMFYZUZQapbtyy1PkZhIj3AdC+EQZ
1NLnb+dTeJViGyS/IAyAsEMH9PGY2c+ykPkbo4qbQ9znxEISVQUoY4Ty0yJaiEE14bQXqA2gOKdp
htc7tyQHTb6Knif8nArPYtkJ0V3WS3XnJ3YvMBkdtEpBLZG3Uxafj3XTb0rcz+hFpWykAzh73Vxl
HjKX7DbZ+ybZ/0cfQMwuIQHVVfBbuosqUgsuTclJSak2ONX5FcqooqbqiQCbBiMLLY84hg6JtCLJ
T8QpVL9GNSBplmv3E2xYjkR+D+2AxhemYd8z3//7iJGkACwwHNG8eEdjyS4bD19UIJ4m0PjS6pVO
//94vV0ljI8zrsfRaP9BR/DCA9YONJuUzsoGi7bCW0IiHLMH7FlF2O0I+zUplZRIzcb4WoPjNZh3
7fgoc2AMATyUlBKg+Gs1s7SI9HlFN1LsVjrWdWGxoiir5gGrXuAFIf/UPpWbyvMjf4q3DcgvqWZ7
gNQAfs4x0Ei+FFkLGcLUUITjMiu9tL/ZKQ8rutpXSBwkzYVR+2OslQ0mn26psCwt2HzB00S0VVvb
4yE/Pzx3fmNFL0SUjHImlXru76ylHe77VVsjVW2aSOo0iPeoCacjX/BU4ZmwJX1FxH2n2uZIOVbx
sjq5mCu/a9FcALR+7uPcJtaeYl51d0V0VdylTthvlBTnmVZEwY7+CMV0NlGwwLOMJqTE6xZ2tbuN
1uqVsqpRKcwJOSuiDsH+zErnFEe43Oi8i7YmTq0gNyLWC2G13Gl+ojQkHil3FA16MO+IXM3jwX5g
9yYbMejTdA9LQ/VE20byVe05G8tMsfx0VwWlNOVCo3aAEDtkn4pGonDXOoZY1pcKrqT9GLV8D00e
hcc6bQ3aiTstvR7hatXO0x3X3qW+lIQOmh7gILw5FfPDBsjm81PnCdDWfFQf114f9hBlKU2tB1Wz
aUzCbG3haWw0VxPIoLigiHoiABF7AHvSFu8SwnGSSYHbqgOoDDwXjc8yCOtlyuwTdpbGhFIP+i0U
czkSZodX5tBSjLAgMzb2aoB57vZlt7LvdKaK6C0ktS1mY+YRhDevhaoWqCLFC14IfKVoxpo8GT7u
8wly6vriniEhSqZkAyZSPIkqCT0eTuX7oVo6JJ4EizS64YdySKDuBg1uzkvytjvqSDt6YGoe+2u4
jm2xAu1NNw8SwX0jX0Bh4+Sw4gazt+U16oriEExArFVPW77DTwg8jIySMGUE8CvSOdbCfPDULe/g
eohbNqaUINg3QLsBiajgTv7yWoV+iOV21H874PxIPWjEzmd4VUFpkPdOg5IDm5wMztkshCiQvbxa
qioIVX38ybB5yPrUPNFmYvfBZxy4XiHDHpyFOSpHRz4HeM8U0Avk0Ofn9ZNeHWL+pHPg5Xz+k5r4
40/ouc2IedNA/zGuaB3GFPvJfyVUpGadMEg2qZeRBTzQ1fcLuClGnAaWgXZsxRACFGuaC/+mJG0Z
/PzkYDHDlDAigCT6dfNaU5Zt9kg0bxuD4qrQWjeeNalLFU+LkBT8WhUnKbT+svAjL448zI5kCKWw
zGCfWRnqNizXXpeGOE/RmmoHBs1K4EpuV/WZF/TvRoxFSG0oLVAZ1pocOxjIXnqzzVDbt5JXUPXa
MyN2SUQ2kr+rfK2+h8hby9P59BDRu2QiI9GBmuLjh93s7U2z83c8bGQMDNckJn8HFSuxwZyenuxU
ROnMMyy2EjBC2WU9rF7W2fo/Ku0Yto6iB2XjFDWen4tPKuvmIT8Y3mw/s1J3lUX1qj4CrSgF+QdQ
EexrKSwYlbI0vBFUq7qu5kimeND6mOzSp1fQrVsnqN5vjE2/+2FMprFhgAnZTRUkoHGPb52C2yTL
vdpUCujsImoeFFuRbd7be06BHYUkwb8OBJwTtPw8wRa2tRvet4K+Aujne9QMV0mlY277QeVCa8X7
Fm7hPMKZD3P2hIll6h4KSH0bdYBSt+v+L07uD4qd42K4IwH4YNTucUMZbcABygKEHw6RKxfHabkS
8CRbmY0onmUAZZqQY3XgGwUjFBlEIaEf27htDPKyAINrGmrCeLAw79uHwqDYxL9nOY6NlRzIcqj1
Aoyqt6y827b6u95fkvqAm3DqSdMjVSALu2YurVyWa5u5HzW344HGJzqwH/KcwihdsYuHFy0+GS0G
0bm+jhe88ia+UucmwiVU7+d71bfq2/FHvP668Kk58LPhb95nb6lHA7O6UfheXvA6+0IPPh1vWs4J
dl1qhF/5k28cv82F3+uHfB0v8ArnGkFQf3fDHeI1qj5wMa4vYBHyf0cI2euS118XUay/Hl+5MGFt
c8PfQ86B+EWKP7n+QrbBmVYW7FFYqFxwzcXxO03K9/+2Bpgl+g5/PV5z8euLG8k1t5bX5+f+Exty
zTRfeZOvuhMFvcdLtOwDsHP9fns7HQ7T1S6YoNOv6OQMtHEDek8jnmL9tn2H2lR+tg0bWtjJmfoS
vAsvGchlMoLKM+eDfdgbYQ6JWqrUY5bJhgI/YKRhg5YGMhMZotr4jC0k909Q7OZDUIqAoE1HBemi
2YdIN37QORMSLNxoG4vdCzSwu0u0luPzccdxJ96sESW3wb5xppjG0wQWkhxRMAwULL5X2/Jru8uZ
YRa7kJ+7OYZLHoVYhL9UY1bRFcvft94WHyjV3AbZMTUFwoj8i1ZW/h2GEG7bcv/m4G7On39OJ7d5
uA8BMYcvXPZ8R6CQvt8FOxZYYH0SEVCpvijdIj3KuEs9OUE3pUga0d9QhXss0AvDrRjBeLRzKAgp
RVxuuDwpuZn7/9/Bzbcrr/TCYpfsp1t71HkTXWE8Dq6UAdIPvsTmXQBDPFQVWdP2U9ymSFo+yPId
oR2IqDgJISmKaXNxYk00QwY0l/0OzABFBeG2xb2cJLJa4iqwXNd6mplpLTz4GPN0JUxXEICb3THT
5f5WGe66FXUYj6OLFg4IROJs5hAxOeI4UBlM28JK2zehX36RfoOY5VItMg2ikne5nGaG32h2IXIx
SFdKH8qd/Uexj4CZtXdVTGF8tD7F+91bZ4heTLW0NZFGP8fAwT8biIAyaAoXC3NKy2J+PCPxZkOk
RdGSqTVbNqTPE/oSfF6fzjVyqiLG2SQGfinXJjiQ8hBsU1XvFZGT1uMCPNDyMUV7Mz5m2/OjelJq
Pk6m/45q9hTKzt9O9aEpTTu+dN2XRU8BDP0/KXVFnLnjGgMnem1VSCigW6tgUPNJDXTpbB+ZSMgK
AViVOFSX7d/GbvLh+YGeXpIY8gQuIQ4ehfOwodoBTlqt69u1736xShcPbNqMTBm1yA0LDbzFdlV+
rC0K9iSNiGnLiLwqgfFvoPMIkU9QKBTwwtBOPVmo21hHuGC+CAweP9lwssYVMD7vVoICIrL7Lq0Z
VL+VF6o7D74L2j/9Rmo0BtxN3UMkLvm/GhIXMLz/15jgBTweU2OPoOo3KYEq1WkD2izsb4JWmCLl
TnqewP9ctlDTxYvjTyo6SudEgQuMXbyt0PlYGNW8SqTZhqwwBSLIe9QFZqOarJ3dBVlFGl2zxpWt
5q48TFQjVPEUFEOq6nXEXBMnQ6IYdosvHrGpxD3u64LLhrknY6oHQ5uTXAYr8jd5wnaEfuB3BYGp
Eo82DgyWnR+S+AIpo+QpwSSlHXQyP44eLjngzriNYCUkmmZV3EL6yAL/P3/3Tq7Vh0Oc7yBd2GUB
p5CRClAnIKppUNAXJgi4UidX9VZJobc+/WLmu8mLqQ9GBWJBchFPR0pUgTwZEMNRNVCQYvG+F0aq
GT/f6x6OdLarWJs+TLZry72VTkxlY08H8LSOwk/bvCTjXd2p9GNAqYcE0Suqm5BqjEdJRc2fAsRm
nb8sXOdaIBHV/ZfPn6flMs3FFaURgQxpszmPV0hW7MeutlcNICnGh8W78NxEYS/UoDKCXPxeiW2p
thchdDti9QdyihQYRJK2khB+yvM37uQuF3hkvg56ZBAXZ4NqMBMGnVm25lAUlMZe29+csUE5qX5l
mElMQMVIqtgoFjQ3zvbvQA5crEt8A7ELkMvpMvrwaS2PG4Z0qgHmEfjNFYqGeJdW4UE4cCKDvMkI
emwjWClamNBbqsMJbSbHJeXDwlwKlaiTWsB9Q14mmNVxYrgscQkQCelbGZ42CN11fKb75pRyeAAw
v6EYdWoTevA5VrNNKIvp52y6/nDUN6cDYAI7tqBUzX8iTKBkNKaJW+n9KskbMfURJ1DNtF/+U1pA
7JRGH4ftXV1gSfuqBgYi4FJKKiJahoW1lECfHD+AQ5qV9Cqx4Hg8cb1uV1slBMtbmRRROQKsubO/
iYx9rC/RrMzYvo1HRkBsNKATR6PJNK5pXFjYjXlQKZbBFyeqpMyQByObzd5p11dZk3ssqUaHYGzU
m9Ie5xIa0ZKRuW8A3WviiNAjBlPq4OgHJ08KMMtNldPjok1FP9Jb0eidVW2yDPsLL8+11FnaiC+b
sqg0wWCbGbT/Rvp79KWZmVILrSYqD9qH2si/81qmNsasy7ySkwMLZdEu5ATmxrOgpsHoYlVuWhVv
aTeCVhFdSCeheHvGBwDGmfH/HSOgCP7NfRnpPuiS4tuykcTJwzBkHwbWBZEfUtPjKWY5B9x7opxS
EiUr4SNGx/kxOlRG0KHUMtFMgx0HZgPsoYstO8xvg7AKJZsKXmhCQUX8f9OWXN69TyZBoA2QcWYd
oOo3PwubDEHnCR1QE984+EEDhxbaTYJNebK6AxUn/e9LxV80FK4N1ROUIbL8LyLdVQBMqhL7xING
vIpdXl1n0aUVdE8+CYFBGyALLXaL5y8q3J/c7h9+itk56WE4VvGY6YtLgEaKBUX62VAF6/ELpeY7
bZ+iJaurIKwMSIsb3Im7Y+2DVSMGimkLe4tn0al95uHgZvvk4BdV3Ow3II+YBIK9KS0wcupFYpxX
bDq0LTVW6aJQj/qq1rXqEEa1B3ZeBmwvXNRDObloaAOI4E/32TU/f9DxwFo98dYu/hT9znm5Uf21
698qKe/6NYuUFiSrWI9ZLVvl41FKTaTdvB0O40Xc5zersL5Q7+ifn92ccuwxURC4NGPm9ytyGm8a
bCLIXfafaOPe2ei0mKCCFpFIXwJuVjB02mZ4UUXjq9zavlMvTiYsoqQo65Z0829I0GsjmQVkD8c2
T1GG1OviIov2BlooiXeV1KMDgAeH1nwtj17CSeKGPKaFXAEYIf9UNViMBtmkTHsIa/Kw+Q1dzhMT
7dHgZrugV6SACVbU/POaijDOZn/qzNA2eF9mkboIiIyPdu+9Rsb7rduprQM7g+ZyFrm32TC8WFbB
ODXTKP9QscPVIQIyMHuizWg3IyB7zg2Wp4He/FTeEZdCcGzD5P1pdKQyg9rB2qJ/7X6igGdL5KJT
BWu6faSU1BIZ2Nxvfio4ZzcHkrt4aC6bwfnLdrlxfg0WKDnWpzQ47c8+XXU18JQR2+nmugonyDSI
xnYkAdK2l3enB1NeNUNBR5ejglNpC6MNBV+CjcDKnR0mh3bn+NMw3lYjiDZOX8PEp5BmZHGl5whe
pgu88qx0UlNNEyKw3zo3bue9F83OFDVpYGuABsnMbV3OWk4+bhwlFX8ryH1yGu/SGn2I/GCg+cKJ
pjGDdHHnYRGMbB5CZMshIN+AZadAqc1FKAA1dowID2j75Rv4f4wL7JdYu3Cj5pgQr7HoLkIs1lmn
nhi53bVOCZU+VGNIN9E7v24QryJ72vX4I+0uDTEcaeESHRChp4RrXtjwTq1bcpRf45qBgLLEQeN/
7Y23QpqD6aEgOd6OE2FVEb2LDpgSqmNA+UU8dvXzKwSoKeWa4IVnLqi2B23g3wwLRCIVaupt1F0e
z7dp1US7IlkddR9ltCTclhgl0vhQ4ikdEmMy/ZPZpkqoziyNS12vIUo+SYb4+XE98VCg+EG5/L/j
moUs1prYuFz347FuTm4nVLYWrDiyqmD5UC7SkXIRqlFic+pstanfG7AhnXeJTFCwNlYglCqp0lDj
h2Umb1TngzS3BJVdjp9NMDU/PRB0QRKBUJUtZx4/79udm7R+fps3e6Ac9sG+LFfES+hfpp8bIqar
KMbd3V+Xh/MWyPGryG93l0MWYIVs+wV6ZHKK2DSEhg2O6iuYjdW2L76mI369fmxtcbvDZgnlLeyM
+wayMPD0dKzri7yFLTx2TnHZUjqls5BHpFZBgNV2hgWNPeLjNObtVbotvTfmLTi6+XgK4jCBIt2d
2iM4lL4/IJF7PuWEdNYmTL5Z2Ky+QN+5eLnwjLUUn9wpQNCguLCQBZnxeO7hKx6t07q2b4W6TzLn
nVsW733ipTSwf/gb9HtSC4E7xPYPafwxWfWw1o5VahQFrqXAISxUiG6iwflZ+88idYfuzjv7jfPt
RB9RgBaQxo50HecQaCuPkyiPK5dM+Nj41M5sb2gQxgkqePDolLMB0TQhvlwDwJWDj4FXGF2q2x5v
gpuisGnMhufLmfqp8Jg6gxOhjcnpC7788d2kT57lg1scTMXBuHMC5DcBvlazESxAQQKJlTbcojJE
aGx8gwHAIaBriLSMPxuYTNIzWXjUis2fPOpfgwM//Hhw0w4WQtfXB2pcpOFkHuJkUWin37A9M8gg
ODD5ju+RXKYNECzKAhEGx5LuNnorxPN5R2FT7szb5JNEslXqF7tEpZS8Cu6WM6fTpwlNY0C4HHJw
8h+P24KITWXY25skXX0tdSD9gWo/bZajSSAlJuSZVJeT8kaFHYTRsQR+LaiPyK2/ccqdnIzibGCU
Rww9p+RbBQYeMONA9kCMg36PYbu1edvF41+bbfGxGzp05ohRMT+w6fTcU39EXbOb8h3b7t00xt+1
Lx51EP7VcQe4wiFWJSdehbNoMNtaaddufY64LQ/bIo5Br+ZeL1JE1LQBhkmtS8SR0Y4/SSVAaFa6
GT+kD2lMq6krPT8Rjff3fCI+HNdslXjFyst3ePGaKFWrRM2lqoZ2Tm3LoO55yFGNtxc9NdHy1J5o
R4uWDwaMPwvbWuVKkQUdVY6i6pHRxLIwgURS1nClK7TfrPaDjIPltKo83+iXkDYrDDI6FdQfG6/8
1NTYfEGdkqQ/DL+36jjmWHwaDWiJPgh8mCEBJ1yH4VhFpNe/Ictyqs4L9pSiD2RiSGrObJ2Gq01e
Zlg6H7U7dkRyAEDVnlbx574opahOsBMJpkuyWs0tk/rgU/0bQCw9kiePzEWvgPNAPeZZRGdt10U7
xDmhAIiTqCCtfiA/IQi5prrhZxXUymlwCleqNNFYY1Q47KL2LrlRnRLPT6eT+wMSdbSMQJIiwT4b
WxOVfUkY4Bi1r3xiClmsR9hSmipG6BJ+oSR8mFofzLgo4o129kEMMKWKKolazpJn6OnnCNoF2Q7J
yxnk9IO0v7TKwO672DHwJiOtjk2oQif5WefyAdTecD9XRc5QR0uDkhx80/CG30isT8TASLNCLY25
Z1RjZxWcEMW7sO93nXmSUn4RwfGe7XTsIsBQV5sa1WwVvVtkTtHtf6ec4V7X/Td2ee3isxkGYQSb
Jg0LQbD5uDbgVT3s+szRrkaCzDZSnJeqbPtB4ggRBp4CqQnNnGf0d+mTyiVV+dWwof0f/puCEk3S
yGXaE2t45rh/+ASJcTGH2AOaI49RQaka6PWpqkh4qKqiwHMG075DT06g+xzFS1WUBDo8qoliNUP0
/s+nPFj7iP461hucjLP4dhj3dTr5Ppw+BrUr+hvPKUFx8ID67c165/xhCNB05uWPogdo6HTUBIwQ
GaQMdVyWka+npvzDcc0r/VmXlOMBIU60dNnV5fxAZ0WJnx6i+H5SC1KXQkc1S+CLb8Hjv6+lA3X9
d9kVgQ3xMaEMXiVPwoet1VYE4GwPCLyURXG9zw6Xfur+MDA54AzSPVC9RmVrg9xGHk+ZX7VHrBzK
z1TUl1MfvV14hie2VDJjDmdh4iiKzE5nAFW7oAra/VFEkRNQvuLRgWIwBGIl7nlNnKgtnk6TxDI1
rwxa1EYoTXhbFJYU2vwL0S0yvwDRNBBfoUugHcxCLo4fartsiYYcIYBA3kE7ALGTI/O6Kf86VC3r
kWRZhy4tb63HrV1cBtnqxupIGjyiC1ksLdyzE5sXNGPSlTAIfUTL5v0aFK2qcLMlEojpXskJARqs
VFTUApWuUM7pr0EZ/eKcQgP0vBEQ8D3KVsTCplmKaE4dQYzHNEDBUdMCfByihpPjWE0DTnk1BOcW
SgRwyGglskvsc/sauAw4TCSNcRHPxgpXaAZI/7iPgkuofdcNzBgJy/5GjHpikonhgm4DFB3qgrMb
5vngvMamAylqvPq4UTHIN9oM1zy2t2rDy5R2ZBbZ9eFb1OHYbI9ga9XhHHskywZ84DiNFAn+xvBO
pCSRZ1jCdI95nrPs0/KqyO8difMphMbcSKOKbDZ7wglhpCo0v9Nd8lWwKCWcDYqEJuWgKtKsyZP+
8QRTxQodYep/aCk+6bFjI12ui6wzrVaxmdKfUGkfMX0hFkSrVHvVXhPf0M7WwhSj7V5yFS7bD8EY
/9W4ArIMGFYRAf3jCVZ2dua2VmsbaxA1KpVqGJT+iMD3GgtDyjDiw4uL6jebj2m9/kuuf3m8u+nz
rwNNpWVu2om6LlxkNjCUmTgdUYiYDSsv22xfbywjpSCakDFakEQtODm4vTlFkhH5JW1nhuoND/D+
/G5XY34uRfpmb912SC8eIx8KCmvpIWq+LVW0zP7wOMjwYf/JsZQyOSpqsz037LPe7aswwHKA+QYD
J49I2+6FpAz0E56yeb4rd7wcV5n90tR2JEMiEtyZAaW3HBi4M49bngNk16OfMw+gc0JMI7fTGR0y
GB3+GzV0yHVu1836/QBUtmztH03mTGeeTXSHHI+RyNOGNERKuSTiQnHMm+Lp9ZC15bVV4y26MJee
5q2PbsL8kPYQKwqSbRGbIoVSLtPLRRdTe5Zk8tKemwNWVBA/WZCbPt5PuEO6sb6aue4I1Ao/ZbFO
cSKIACwHfSZgS4CC9QQu2vkd+u1xbrRWFc8bSooU+X1kcXyKDWqHKopQczFFAEUYjGMPj74P/pD/
quXDoIgE4TOjKUg88XimZy7qYgQZOaRkaKJsDBKsNfpdUBt9gEkal8pkQgpog48GelL4d6o1qx1U
wKVss8TvOME18ilyruitgNKWT85sXFk55E7cDSZsXrv1LXr2n1H1p6hTvVu7wdvST6/sHbx0hGPM
BoFKpvxD5VMoG1AVSLwN/ZQtRZKe3gqbyPMT7onQgjINtNEi2DEcjlCiZmMcauLzdZHc5hl+jO01
SMNLcz4yzGhHYSyl7sRZKTE3xC2+SKE551b5XnOdjuUr4cnHDLsNMYf96p04il7LuhMqZDmhNM9y
tktIGgZsJJJlJLyzXY2jdFVF+3LL/ULiBUEIowu+B7XJs4a7CY0VuX5qJ3IxHJPirzze/wGVDgdC
XEsM4g5QjdRuNEEVGxmO656OOMJt91mnF7M5qinUekBqcVBWEiN4RH++squrhWegg/7JZ0L+FtFB
oicqyY+fweRP+SpMhqPgsh0BP5DgbW4hD8w1CmsSZ5C61tEUhshJOCIkqe7LvEKxHzcoWjQCFFII
8FZLSXN8YnMiUueUI2whubFnEQHekn1itVlwi+wm2DXcmcUT+fXKhe1+gAvCBa9HasiR/8F1JE5I
5d4cX7moOkhO65fV/oYvmB0QQcTvyGmMIaf981oXhghyJH384n0cGR/GezZ6wYYOt+P4+ove8ZDz
Mf3J31JD7mgbOiIvpj+P1I///sk3hwNVkouGz0aPExIIr0fCR7m/gdjBX9n+uYbJoWvzHa654PXh
15Hz8fwkOUHNJBVR2BPAxwJNM2v4UJJbJ90+XRmgPuikV2PvvVH6hufT30ITSTBV8h5iH6cIQkuu
r+UkUFSUb6dvFNmuVJjTySGFhLRFRTkFoiTtgA3/KYxDs0sihfLqgOr10riHUL0yGJZDQDsoerXM
90aS7cQKkByhgT0jsDULhcve7VZ+UXtGQZXpY0CBMI3sDzCS+JI+wa/pxdw6fkXeh4cTStVT5k7u
0gHaA4TXRDpOrSPfiOvj1Iq+cfnriymmd/1iFzHjztL9ub5hvphzXLRfYRjxVmYZF0w/riXJwAzq
kH9CMU4zmy9+L7OdC+hN+qskP9S5/DnF+VXHiX4c3/GVNxxHdrzQ9agB8puO39cyyPWLH14wlOM3
zdgerYjjmH4tCi7ymsKR1gAXvNoWmL57ShQ/YPrzyuLgZ8eFwivLBt0UGIgiTR2/eN/DC7OU7l9Y
P1V7o/XDIvm1hI7cqOMSYqlY4/kPLSwXMUyts+MC4k3HBcQFq+f41+NFtNF77D/1RvOu4+o6vnr9
DT/nlZky/amBgBTjD75YuoyGZcx49d1fA+Ji+pMX/rWHr8e/8lv4pn6XWdV88/hLf13cj4U/j0Pg
9/NDrhkFX8+v+hNNK0BzLh0rIYFQOpyFNl7QtIWzbvO31TS158aFW6dxlVLnWg9f7BVHFI1dqZ2o
2uyHKp4DGEU1gDX00esIIKg6q3A+WUvGOacOY7Ryqd/CQKFnNe+yNG7Rl3W7oovrc+iE/asxLl5L
J8RHyTqjpDRRupFOr3R7xCKXMVaK6AnNaqCSBD0gSozXoVI21cOEFBKSRAirdEzvWlj8EqQYiwzd
oiNAogn4R1HFV51lmcB56paTy/FLAJhIIHV2yy033uD24m9BoYkTRPpGoXP0089pnf5pFGLR0b0v
dir00SlspBsIgUQXvDc6shBmXMiBDbxlFiooyEVpF7gO/h6zI7g5ABn38qIwg0vL9HPUozqWTsTe
xIo2yY80D4z8ifwpHaY/iWbqkKnLI43qlVF25c6ZKqRwyNJHUCUGXRfBPMQal8SiEFGaPtLNLlOO
GPh2Iy4zfl39jYwJbvC1lrEAGCwomjNWvcSFeSJRS3AaEEFDcEK/jo87C4yy0T+MMf8uwfz0Tf7o
OZJlgttKptZgaXDHyJFiRB18+hLtuqvU4Xn4CchqlB/QgxRSPI1sdvDy0ugOc+A1W/d6FTo/pEcd
roM7PS9F2HK10mRNN93Xtm/+kPVAidXAUZsbTWrqV8tF/xNIDrIpUir05fjPf1Ivbjxv240VHsJY
v2a187lsvvQHbA5BYaUZTggRpBY/QfRKRWQZn6U7nJMlJtL24Dmi9UeC8c+2I9o1RGfi/WtDv97T
F6CIVCLkgsHE9B9EoBHMXJKzPzF+QMeg1Sn9oZyNCOvj6NUbg9rdJw3jpxAvTfF0wgEPP2c9qHsr
IknuSw1As4506ZWRZwOdaB8GNmz6wylAPLa3DzJ6KUfONd1ty8FZzjwVQhDMQ5ZztHl1kHVO1M3I
abnQjKXU+3j05Rp/J3+dEBsSM7c9Boes9pZ8wuAsWPFSNhf70XAkhvB7irItMjqmOoK6a0ljkim1
CMszqOgHK10Di0laCbcBBdKNm9/WPiGA66P2RnAKozWj7E8K81HNhKgydPBglufqWwVEftQHpGqg
IrWonGa3pW0rgWsDfnSpbGjtRzDr0uCnIKMehxrM6ZatKl3TvEEkSvh+Cen4ZJ45iCBxukyvAtFV
afoqm5d2hxBEelwNPACPZovtY6Yhsd8wOHxbLuTOC1rHOyIXFXyDIHwZaOCDjo9FmlrbVZtg4Yzy
TkQfOmePswvUuyVJoFqWtNDRSL8Uo0pdWOV5v5TK6JOJ+5+H3mtVSdQ+sLIeIA88vsVy1kqJ6Pz5
iZjJHk17H3L944ll7aLabVbJ5r10bCM6xZJaNGJgjFVQVDX8dRbme1JMqLJyPxlHelgij/w0dNED
S3NEIGjECxWi/+eXAQiwURTYrsYtT9aGoW0Ae5yLanrpfKJn8UHAQj8CRi+AjYwBBzxUzLS9b0yj
9HBd7anCIxSrrVzpBOcFZwE8FTmSFhSaOOFkDSWKocw9VcPRal/mLJl6w+PbhpY8uz7G5RCWnhTF
y4aTb0g8HrKzJsJOis3l0CHEkgekwu7EwRcCam+tT0bxL1+jGIMBiXchPe8MW0ZqJdyOcIq+2x4o
sjGlfjEF9OGzdjjPQw47azP1L7JpHV6kG4lYixaMtoFVJd3rvXc4wzjDO0+dPL+qonh9bm+oZPt7
AOl70bW7cv1+XPWoOdhTcTmG68N53bXZ2WHX+UhjVcVXP8Lzbwj29uVQ+dGr3K6LN8qfwgBmMC24
5CKk8b4QGBil6+fu2ywwCIMAxEucJYj6Uf9wkJvwZQWXNyY8kNIFdUzH/c9qBBEHRiff1N2rXZN4
Zz0ideO+fFtiGiSwi2jx2s/UkgvF6ZToqZWyd+PEqLKiWEk0VM51KAs20GyJOoh7NEm1JUUd7PGY
M8DrsLHaYWWeTd9UZY70uVFpyMEbRE3K0wFfM1oH+6qt2vULie6I/t6mqEk5on4Q+Bl9rG7/La1w
NKCUKKsSqX61ffjdrpDJEIMYVcnvzqp9t1ulGNxt/xYeUxaMKKRDqJQ4/yhhEn0H5IjgBSaGREpL
4hpHuUUktVAVMF4EqB6E+/6v9bpLz3A2uJOir9TQbI/fl3ZWdBZ5+2/aIrNd/F0IhYaD+J9F/ux2
Wgho4nE4gf+fozqmHh5oE29y4x2Vl6A6eGqqhrdrAoNqkHtfSRwgMy7EvY3vi7q22pmFVbA6PlGO
xlFZ8FYF4s8PcO6tcByg6SijfBpRlni8wU1+VjjZFnfrqKFO728ysu2c0ZzVfpteQn7/HDnV9CLa
sj+LieIN9OGbhtXURjx/pMvPPIgV5/keg1AEnCnV76EOpCv/qt2AhxrcH20XrP7IrQjjl5V33ibr
8iLv/N15XiH0mXT2ZbTjiVSh/hUUDtuEp1zhdA32m4M58vW4OKC8w4HcCTDH2TSCqZYWecM54bG6
23H/rWq3fzuQrs+SYIULhYQxI0gxZVgNUFsXNWvmqnzmxqEYCDHChT9G7DS7cWVtdUVrbd7rnB6L
EL+yLnhhuvGUbsRuM80stfsA3ssTUz4T44aMKATHC35Kbkrmw2oqZ2vIgeA/pp4cy0cD0TvcZEX3
2QOl//wj/z9GvoLCINQMjej5yNd2X6+iCeVzQuWQelFIYb1a/6lulz0cKfQyEkZV6K5C6UGLUavY
HCRd9L1aoX9I61dyx1rNSszb4FjszkhORFj5563p4x1HzI4wNTR2II/HnSWJl7Vdnd+oriSBSQV5
/h58DaGL6sJKnMRqGJL0vNsc7lQHE7hc0YyohJsa+4Ni/er5+3ki+ESZ8cG4ZsHn1LaF7dbR9kaH
qSAZeYntQ8AEENKT7cmEzNTqBHZToqbGhe7bsWUOIU6ySsliSK/nOD9MgGRQdaDSiFr0rMg+JfuD
s0f+7L0EOauQXXglZjfjIQG088PHsRcoUBgb9pbWlxqL9VWtKLlOGUYxD1q5cd4SEyqBEn5aUnvD
mj1LyqLP38p5r8U8YsokBMoU0VF4mwHzvMNUFDWchzciiUucn8ziS+pusFhC5zKFAmRoNhDcIufw
7R7YZcto1g4bVAPoBo4rtg5Jt1sV8pH0EZYlyebZ0pNxzh552DrWJpvGCYF0HDOEqSTkkxy8wkTx
ne9PUlt8L+iHRyjTEZkcbcEBjGAlGWyFuavJpH5CrkQwNdIUhJaSgVhOSUxvZT4tiMlIJWj/OQR9
j5dRuVoP+brsxpsczbpre4eMtF/jowMTJz/kxFP19kCb5VBeS2gFAZ7dWdSOX+wRg4bKZ5dIOY6q
apv94VuODUV1m1+Vbro5txpBtJIkvcAeLP0owu8keaI6uKMGkl6Mq6F5k1fxjuCYU2EgzGtt5cJF
fGWXIU2z7d57Y1Ihh+nVkixf5g36J6UChIgYLR3c6JUJhIX+8juii6hmatobttl2p21IUUc+/WgT
qAFqvEDuKMm7iwFZM7rh3uB4BH38W/YOma6xnn5MNjGMZEFGqRviJjSW6Z/RBKFA5G7/QBzY7uhL
50GE3AzlOCvhSLGz6Hu5pSnpoXtY1kj7VZjNnE+bwL/aH1Sg7/d/NBWk63Qsosuq5ATyXWgJ0VbF
zaDEu7dexefenkDX6+E1LCwlnT+zx0yFnqwYLo4S+llLED+JbZ/vAX61e/wXcZsS8KOKyLn8Bl0/
6kHi4qhfqUBMSKgRgIyVrV+td3/4ITu8q9vOFJFoqUJfMV9L1HjOLM4Ob4zAAy7Cj+bFSK2sh8Oe
Q3Op1HTDFrGsN1WPDGFUEdPbWbI792s9uLxCuji1bZBaKPS3q/h7VdXc+jouXqR1Erz2Y4idVUSZ
JXfBExSwO+Aj4SSfIJaFPiR6WjFyVKmzyS+shrgStKh37mce0oY9J0pBzWJcOz+imOpgzc+JQz7k
QEzPqslaw8elZBZFBLIOEz5t7XdbOyqusg7p1qqB1sIk8XEKCEdg/VIn0sQRabdqaz7Nivi4X7nT
Szd3O0C0xMx53XSE8fHm9bhrYVBs7ZztN8sv8omIvh3GL3nPwmsnfoO9RocP0Q6WC7gYDLrqCzOv
cIXn99lsgvyL3KWJGCkL+ej5Pkgv0j3uBDHe7pm9DS/Q9iENq9HpJIf5lLaEX4jztzRZSxZTQCfG
Dlh3iMkxDp9Ja9NRPferMD3zWv5x1BgDQLOMxt9t/84y1k4DE+0y7Fe7m2aPlWcO89qTfhFHIeIY
u21xN6JueTGlRYf2AQ+DMlJ+ldrKZ8V3sAkm7YIbZVe5fQH+DYBXhK2UNxERWv0mvpqi6LsXcrca
55Cfl4ka05umRnUbVhZap7QJhvrl5PjjZRnzmITFydHuPms2jNatqgJRMhu+JiBiTGZYlKGz915N
sdPeNXE2ocd7+JaCkMHKyhsvn1+Jc7PE45SGdBa7dFufYlzDej/yyymthM3wdZ2W3GEOjB31Afxj
xdcbPRTDACofVuurZDdewj//X87OrDlqLNvCf6gUodSsV6cHMAbKVEFT/aKgoTmpIaXUPPz6+63j
qro48bW7b0Q3FGCMUjo6Z++11+CS+sjGJWWQQAAZEOBsirnZwHYnilYHX1dtmwpdStFPEnzrfVQg
ow4gBTB2yGD088tx6k/VkNhxYk8gpxQYn2dtw5R7znqEEojAyqpKLbPFrQreNKUlUlRYHwX9fMD0
EFxj3mFkXtPlVPHuIsoPb0bHuVYVFB/pIWSRU1cr+rXRjiadyPmjXrCATl8qi54q1yByhCFWcbDP
kLw8Pv+cuY1LMx+8Ox1QYjjODmYvSrorY5nh83KhBUScoyAF2TMF3oPNqc5locwK03nZbeh8eqpl
QgcGj5CBBeXauZ/wFsyr35e1+xDbglYsAVQ1LaiIU0BwgcEkcFNaT9VxoouqXu8ZoyjETrEfisKS
eFusqQCWnAxLgpIanbpYZJ6ghuYHy6ikyQNGvViG7jfrAQRufY8o4YPQIykf/QX3dso8CURrL/v0
/Atxrk6xnxTgz+UxRLCPwvOjqV8Oabv2VHlQJkU/Khs4pgVbvQkxBWF1ayqgFkqqVtc4+5mQ7oYp
xUzCVxPi4HAEcSMMzOQ1od4x02+Gxkg6lYnVhOw9AeMyMY7lbZ2QI2qtHsQ+lqXDYAAebaElfUlA
wI8DGgbJPT0GN83hQFYm0gXYGPK+ktC4iakMaqy9CQXYYwbl7gXJTwgX5WfwMhr/5Bol5w4Ti5hx
Ap4bj9eo77fLofJOp7fWNQUfHfFJLWyA7NjmGGr2w4xTG6j0NlYwpidHC+I0vPp/xns8/+Seeu1x
6tI4DThU5imPr6sIQJGjOfHu1OqI3afkUWUd6K03Ox4QatNwCfbd5HsEeHPwDQ9OIIJtNJzKnNPN
GGQ31vQ2xxAROk6Bo5O0Bb7DWQuM8DLhyGobzqohnCn5H7GHbK/n+xXwaLmjbgNh58KFqrsRx6sh
fNP6CcCFlWZwrqqv1tM6q752cIb0hPXy/QcUPN2p8wtiVER5yBMmHOfsTiI1X7oydOFF0EG4Dcwn
5bCyC4lQo1ArG0PGSy+XIY1VJPWRB7ckSOKla3fcUGc9/4TZcn66MISqsgvW4JSZ0NnLGYeT24ZH
b3gbzLN/lxyUqrmBAAWD4++ngiNZQ4uk2Q2XFMzpbX/gv/xNkweAWFtJ6S20p+zRN59iP2mAVDEC
jY8qoxxbM6MCLnf9vt/oBvp1PF2VBabtQ2pwHuDoLyuZFwzOTMmXeffdTIngVBzqq0CqYzDeuC5n
TYlL6o0CURWEa5oy3JcFZVLI5borkGkTc96kbKPaS9xj00KdoPCrpoGehkCSvR3IbRWeo8qjxfan
xtOB8qAu0CP3uCW8MnHztY+poPsR1pOPYm5RTR/3623TJj6EyTilzKN8GOfxptzAroKo+hqM4O6J
y1neOn80LOzL5oRCDu2Kk1KEcriXhMWwDx0Ss13UffWuNDm117J8KTbocLl8mHdUkHPstJgvUsc1
GxVacKKZcDsNCVfK8zKo3MskpJPhD/i2HoWDAiZ12AbOsbG7+lSdkivhDs2xRWQHReemP/Ktg40+
BpPiw962I6ac+cyGzS0owXvKriWUY7ov6m6Pen535XpMJU8LHR8FGJpslZsDfZpSEh967p5SreyN
d8G0msr5xLfvI0aJQURHHldJtC/iPOY4k7ll5AcgYsIRD+DJCups+im7rIewuinGJH9DZcHaSPhs
SS5b10YD4hjtd7ND5z0X1Kabx99vguJ368vUcleS4+lwM50C/6YbKIAl23/+BTkXvnN4ecrhSGHV
c1r/bLXlL3kz1fRVavGbzPmkBCWhPgmZWn3JqkxMDIVCSY2k8NS74G0YbpdWCcxUD5bg74xNbyWq
DCT+7r3km7qNckB8BdtS4R1BTk2rqKkgo5yP9GmptGCDaP4jxLoLyaMqGDnFCIlrtJmGojf3L6ZO
7RmOWZTId7sl/sOPmWBoC/Pdl4iE545Q9k4goyTJgQ5GtNPHhwHCmPo47ErZiDO1EdS/KzzSXXAu
tmNXxdsvVB6MXcVssdU9vefvJmE5BMSk/ZUVKd/4aZgvN0S8zz+th8nv432WsatImeR5kYlwrmfp
xqUbvOO4kVfft5dBdHDfJCs7Vh/627dyt6XU1iAgGJ+f9vToKy4EtHHNujX3iBznj9anIO6Y0DdV
jrS3KN6xYCv6paLDYsDt94lHzGgzlDMzXpq3OS2cL6j263/b2q0ssv62cerSsmcsIDCdFiwKTuTw
BU7EDuKz68wx/6q7Ow3MXcwMeZ5drx+XhZy6OfxUDn4LJt7SFs75ysNeuMLmq5M7/RWBhPUFQbQ3
rNblevKhtCsXxnWZlMUp/dgW8fbMy8TvRy0dJlNWcPa8hjsCxtEHnIWbh2M5LRfBsLzQDGR6cmNo
FssGL9yy5/6sfnkfeeO/gyY8/EN5C0XIq1fHzPSmlqsoY87tvuH7zOHaIkzjM1nLrYU+eZ5ZlXNP
hL1x5uZNnwPL5OzybnRimlehveoO7LQd36yOgtNVivU6tD+6OTOzXZuWbStZZ//1vLDDsBszZXKg
TnnsxCSJjN9nw4oyZf1VzifuKIjVcCkJtOhXbnfihzpKPvfl+mXoQbg61+Vg8anxNEjw6CtNzS4d
sdMq2CWZ2DmMy+FDAHeGryfGv+UMDnUI38/Z4l40uV/dJCb4YI5d88bgu7N3VuxTMQy1PT5Sf066
Mu9cIHMOMtqN5QITihPc64FPPLLBF0dzjaFHem1NvksZEsx+9sndhFikNHkmklWGjzpUfR/bBxhI
DX7kwpS5YOLPL4noveoDkCTuIctjSvorWjAPciCnRzfSwfNYIoYnlLk8qu+Qj0/7eD62NwEBqERX
UnIZsFWnoLEnpAcLDVzpmJry9S4k/yRu3UsEo4xJRZrqeZR9bz8Au0/PdALYiA6j1uQaN7QEkyie
WPQHeDJjID9LoMTrqAid6FIthVyj3Y3LhxPR3iTNkUTvyLQ3/Wjyq75i+w6clhuq/cE/MDiGhr7e
9iOAWRNzpxPCri9p5P33QcDZMgzr4eLQR99mg0drH7nVdjEnPBqJ0eesWV8DRZR7SP3BddNFUC7W
4nDflByjpizT2yQfus+nuXS/Tt0UA0ou400DLf23YNZkOM3wUBmZUzUudDyT9VdFqs+N2+He79P5
Mgr67WKpyn8wggJVW3nHi2Up90kwfd7KdtpPDlIPp8Vb8aT3xPCJHuyk2eguCGMAYqM2cU+caVQd
7U0ZAFkAakcQNgQSOryR7ugYZuOkEyeGbyl8szwM4CpR/bHfBurGqOava95m6Kkoq8D2x+ybwjvm
w6nHBJaSCeLdezPxx30F0WSuv5a53o+UGsk98W2Z0LP+hpbLirLtTe/KBJh6ep+sLKUtFpR13Og4
PZJJmtOpJeISzKLKG8brwEv0XJiwrHT2BrkExFvBSh0LuPQTKheCSW8EdPg524tyu8uRQOKg4L3u
2/QboSKfTMUvpmJjIYolphDzAlWyL5JMzXU1eY+3bZtxgZX7CiQPfGnjUhv0PmateS9qz3/vVi0s
2JmHxlrMFUDI5yAs5rrc0uTd4ehs77vjtn5t2mWgWBjj9l+zFx1GyiAG0+a423tHoFg356ObUGu3
GNvfzLBrzT5uqxyArSqvO5Uijgv8tWumV/GSfvO9qvgsX4cgByAMuo1rYhFvJ3e4bBJuhjuy7Alx
TPeFD3zuYIU3ZYxkBGFuDgAfZeF666bUeXXL+8TlY/S3YepXMrIXVF4OrIb5OPjQYbrqQxwf2uvw
mJJCmYfePaMcnr2JGYaa2dlewUrqMWZYiHo4ZMErpzlRO26gcCRCpfnD+Nt1/A9NRC1VGoxWfSrS
JlAx2PCrNe0VKFz9Otc7oNUmk6U88RstW1xX1eY6bnkXOxn1ux2dFB/hD4ppDHtG8nZdlmRcgIQH
B/bGaQEH5OYAwBrZ4dtiNqd8W/zwG9Ltfj/NAsFLXpSG0D0JNS12GGcszdrQZu4q7N0v7Dfy2Sz2
vIQHwyvkZUcyS4qa6jqhxPboTuDK4NnrqU71ExpSFO8kSTmaXTChE/pp+ql46yzkTZK8BryTgKNu
hvHSUrOIoYbc9PXUfKR+ZkUu5p/1rkmu5pZ1zSbiv54a9kh7/EFsa+jC9eooz3SHiShT6Jto8bbL
eeFAZ18lxCKo2eJM2ufgj1nwO9N82o+ydobiMujoseJp8l/7/ti82bI0R17EnfW30/qaz1t8Pozr
7nLnb+1taahbqGI2s+9KDhhzgv2YbXyzyZ8c8osaTI+Wat3nWTNeddTa10B32Xs+IG0NKAUvS+l/
dfCAgUDk+TfVOswXRz4+2Rgctt3Ksqbt72AAgMu50fLRmaiIpqznCR9Mtf0rPUbBr06vb5DVKUUC
f7D5fXUXH+d+5dUmKDzjTStO+n4jF7mdArblLuYM7RI2x1+6U9S1K83lHSr2+HJy2DlE7vqlHuI2
3GWH+c5g58hCHdmuDoBCRccuafHeX7o8oCfJu/EuSLNPQU0r0+RsRF5ObYb9ij+xs3bkY11M82G4
sp79wbx9/6ULfa8cu23CMpW9uNn4CMzqGxF72ps6TLMvsU8R8ks9tmxofjPdwWyuL6o1zV4VDGkg
0sComs1w1cTcE5Ed2yTvv7duBgrv6dRZyxWNErtTCR3g0gDt8GXcIL3j86Z+YEdB14S777Y7aEgC
uzI1v2/nFVKGud0S/SPW4KALKY0cxDuXzYEcbx9OhZ9FzcW2Hcv33ViPb7B54JCP8KtC5pQ//IVJ
c7MkLb23ARZPhHpxnhzMcleny/Tml4lKvAmq03yXts1xP7VJelHtSBU5mLB+Yfz0BOCCup3uyE/E
/2KdPW4OtrQpHNgTEF8gNcgEoyzdL1ojIHK3cjWT3tNSg3DraXKsjkb5NkLClLfqi7iGRU/P+wBC
54AdU4L/ftK11+2R4QZLGksjLFPVlCY5JAbaNfEtO9Q1TpZ9KiBKis8hZwxlfIgIFWAKjE/EG3Vu
UuRLOwKFVxhNs7jfLcqIq639PbwY7FAd+VzS8jb1zCVFAxFDXsYMSj20UvAcpkJEbVeT1kneqnUA
Y+wtlKwZSR8HgJqJepB4tzQAkbAiRQmynlAhiBlyMlFqxXgUc6DJqUBsyE0GxxZbQkSuf8Q2xw8c
1MCI4gql23wZT7dOBT/d2YDhp8QNKMvO2sBuVw7ZzivcezNCf+BJBxU3bIBKIrEh8iUokVczW7Gl
awC/uc5i/YZE97TUx5Uby7U6GZx16BuKWNcH+yumW1IEO1UAexcBTe2zJZ+JT+ODXGOgJaNhrSIh
ZEKxBXlrZ5BhjlxC+wH4kTQT7TRuKkwBQ70ZGnVmir2nI/9PDZV8WNRhy0RXZoTisZRMng8Vm1r0
Ol4p1CXo7Ez6reaJ6gltGfL9lDbMD15iRJzrGNRkR1jJBPSuJPntzpnNMVtFv67r7k6c4T6YXpVF
8c36WFBPSXwhYRjWQdfb6n/8K0hTYjDklb9augaMI+t+hT3P8831Eyi1xy7Dax7JGAhY+PE7Xoen
wzBPY3mnYHU7SVGO5pFQCRCQFf7leAyIR9D0E3YqJF6zVl8rWAOIs6tfu3b5aGHql32BfgZX6fYR
yxN4BjELuPrxhfnDWlTbwoXN0XwfLfGnPPWoI7F/Dnp2SGPMrdsjgMQiTiILvVkzFhZETFSMDMm4
gYQ1KfOF7eD5e/YEM/bxpZ3ti05QJew8JHJK6Ccnfwn9khykNZxoOhnuZOwrkIeUY6JVL6PRRHxg
3iT5qQjKtCJAyDByOLaeszNvBGiQAjxc7J+sq9bEFsN036orWfUSFPQTntU+2JzIkt2M1SZyb3M8
fpVMWcmrYiYprUyDD31NnqS/EQh5o2wIqes1Tfx/jTse35TzhVS6cTO7W/O7FrkIqMqEnk8oRRAD
GmQvUvzqg1kW6BGRkeiRJNiKBtKhjpSI6D+g+Yid/3hr82FOeSnGzTo4fsqsxtT1MPorY5hCxzdD
pofgJ7TfmLKro5FWGc9m7DzwF+8jTu6o797mY/c22EFQFsVRIglXgSXe8FlyHAV/krRZg4jCTRqo
ErqJvlJMT/Hva+zTRdL67y0u2EsCGIsYu/iui8nYObS/pWFvpiF37kUKNiNEdISnIlQ1nA7SRCUG
RCXAXEjzZi2YH+1ZCxkqCGuke30Bpjs3JNCVcSQzhWEjkTD2bN7lOKWz5mkR4UhSUWlFN5Zi78H/
4k1sjhMTkhwXZTzFjzDi1+J3VQua2NV4xuogVBzy82/qE7tbQAGDPB3xEnjvTyYOh7ZNx2wMiSvm
NJcfAeea2xEKYk9/3l7OU82JE+K7ifP5yDTpdx3Q2kE0g4s5YjS0eP66bNzz40XJdTE5ggLpxzvM
VB5vbnW0QjbsneLvSkaFr7z95JUgoaoS49ztiFsWvybHUzQumPC/y5t9Jsei/3Oq5A4FQ9VhbzUE
YoKjlA8m5w/r7AOVwFI+t+kjXswPJpVIixNDVZPAy1cB3LTw6U98aCJkJKapGbd0uPDIbnYbKNoB
5xjj4KUiQnaMu5huhyhyNhYDUVYB6M0pGtA50A8+f6OeWlRhDJ0o0hmQcII+vlF+H3R1Cjnlzrj4
ijGoxGTlyk6SsQgXEbcE3w06rXKOJtyCbNwROxBv5/uC7fO/t8rSQn90TWfbf+1Mp4przVH+8QrK
lPHPbT4hPUEPSNkDIr5raK1cqGaDG0wJXWNUbKMwkPNIBfD8vTo3kPjpus524GKuiyNQQP1h7kHt
GUfOwEIXEEVvA1w4bMC4Js9pdgu//6NQUlH6s2Pyul2Y/DF5FvphD9ICoI14XZlMy5JQnPU6WV56
uD8f8QHPlVxd6nmaGSvc+UFGVJSp2wynfnmLh1K97ydG0Q7FkPiEGqAye2CAWmMiPF9a1zHm/pox
lQvEqXH7Lrq1SD8vH2ZP3UquLPLcOEkY7J7b7PlLV28zaPpbObS5XoWuKYRTDXvBkLEFme7W2qFN
4+fDmv/WJQEkLp4zz1pSxt6l/rT2Y8tHa8OE6Yki1GQ370zz5ctr0pJqzzaUCEI1ex3XnDLzffye
OCv8kTnOg3udvqJjCH2TAcVuLF51cgahrFMynTY+bchJvgNaJiJdt1msmcYZf5uH7nWzde/c4Q+R
3VV4NzGfi815Ximw5xVCCi+cdidmvww/XCpm1eTCuiR5FpVJr55bxd8C/lnA/I+q53Vgnpz1FdaA
v/qaWU6NflDBLaaA2OA6lid9KyLORebYuLuy0lD8tyKE5GsS08MVcEamI3fyPwqVefLRp2Jc+3Sa
UK/P3iJ/HYZkiWcQeDW9KdJOeJcJcLDsVSXdDbDV73cUZjT7M+JoKcNmJJENT1jHiNwgywT40trI
I3qIMWUFu0ebkq5f1Bg9/94/UY5irAvhmgA99iWkKo+ffexlkGTjfiP2BkcYO8PJvrGXv01qKL9q
4PBiFSFKU2V5ViaH03szJLD80F6QlaI5Zo9pCzDzZ3WxLiotE1MtmVEPnrqUJkpGFTLIB8DaKxFE
xbbC7lS66RSSWy+jtStlN+it3Fw6VnzJ4obega+TcYTMYYHdXxXcsgLmqjwfpbWdMJx/aXPRij97
I2IX+jklEjFAnn+m2izCxOA6nK1vDbmMTcSSpKnZkvHVAPJkZhox1Po2GCgTxD19rPrjP/1uu92O
D1gChsq/Pv+knlpbhMxH7s7DjBJC79mT6mJguDh01nt3xQUEwpTVf3H0a7Ksl9EqJ7F/l1haUiIb
3o6FjiSvsppR6SQvNZUokgGqfIoxZpRHVoGn7PPX+1T5RKAtypjAD6MdljiPV5ZfVSkctSPNYTjf
B4xLZDvc7+BowVYsfaQ/NKRaRaT07NW+S02iE/gvNbp9j1uIpi9c2M9FfRCz4gEsdgCB8bkzgF+d
/Mn3nd3brT5dhK1zKaPdfs1Ag8srW9tRK6lO0nLfss+TW72RK0PSy5Ob6gD8RZ62ttJ5Margyee8
gwRIkhegCmP1s/uGo9vkj1EO9Sb6IPPR8gi1Cj8n8QtU4umtlPWUOHCKCHDJodKMfS6AUXjuOuYs
bULeWIofFEThk0tm9QSwnF64n0+cxNzP/73gs4U5Vb4z9UtZ3KmriEvnddp7VyIByE8s8XnDsbew
FwgpJakR4K3wKjc6UzJxddRFyYClkPfC1vYE7ZbnjOMhyXkUXUiwH9/ILionE4+MQ/US90d6CYiE
ZcxzPjARQ6sLSzBfYEuzPAMQVAluoZv/IaioyRC+bIhh0KPN2XQ5N0BHKdEo9MmxxsPT8WuPwFob
kpw5pD7GFgwa60NEXSHZO3DW87f63DeCKo13H1c9GlJYDT+9U7UfTcO0pajJT425dgMG86YqoRv0
7NyBAy2qRKN12cNjuyjmk7MfguSfQSiIeYD4XyJ+IJ2PbuEIBpAM4gDN6aftkC3MURt04HENR4I5
TONxwqII/CzHjiSHE+RuzmrIcmYuZAoGI4Dah1s2q/62doFUrAAknitz7UfMkGpoJ9c1FoMXujvx
i2mST7DUaIAUM0J1T/zg+Ulbb2bsqQ79t6pXm5n/H5AeCjIw+RG9tPrYjcmg+NMnCtLxPZbZ+KuS
Ts1hRrd2Xa58XoO4TZkGHMkPvS9fK7dVAWiWcyOzknK+73bdTbhtt2pBLUabpp9MN91b4SmH2MK+
iwEBopX2+GZoHeycJKnTnWBacSGYS0eCXmWRyeSp4FTcYjX8wp5lFuyj4H9+vTwBHj6+S2fQLNKd
kR3Y89/ukL50KWNB5EjiydpXk5O9B2wvePV2w6/CjCTwky+pbYSAgGKfJghO0gQn6flLs0Xl4yNW
l4bWK+GAIOf4rOgMx6jYRYmp3+UDZZ8VnzK6J2EWNDA5SCMkzXefZ7sLV9bKQBWEGnoy0SiYSHZQ
Hi4UdrLtxG7ZEHGYgVa3g6mXoybXiwx/2lDPMuYTFG+JbmrZy7ZgOgM94BaNegCVWPBuOKy3M2XS
pc2Z7bOQqbWsOUqsImD0XAYOIHNHRLRkQAeCjpnPIwCjxT2yuRVMRecJwgEUHIQgC+ueO+uRfhL0
N0QTICUSBY4x0nbhTLwapkD6k7R5DRlu971woOnUDfVsTexWsSIPw75xL2MYiDEfghZukfwpLPWD
CePXOGfkjD/KdEIU4zNbiBfmbQsxHRe/OHiw1FO3Hd8FNdwv38A9DHKofc8/QF/n0HMP8Iwn6u+a
qumSrbZmX0FM9SgJuuhEOkNnimyivK0FmHjCwiiEmbkBBDGbASo/PKYmHi8aeWdlBJtRCkPRrcsd
dDhaTJG1RRiTPlbNwQbYZnsg8IXnP83/sRw5xDAtoBQ+92zvpjxxTc+bkoxk1RhTwoCBi0SK9Di9
6obM3Sc7CFXBdoK32TGEnye0byDzH9XUWfpEseIMoIpVg2DDI2I7Wr13wUobqr0okQpfn9V4C5WQ
/GCkNJoHxrZlhj6uIeviJgiH7s71WRBWFR2sMgfbIKgm5OReZut4dfSP3Z4xO3yrSOMlCC2WXIql
T0ECCmcVUAquRfl+Kpmj9itnA7SaFPKaYWRvIBUUlEesRohPDKGyS0QH1asYss212uJ5Qsdmls2/
ScITyi9xoIXOaAbpTqx7xdGw39P2E4YF7ZDPN6eQQIIj+50ZIL/6Eua5rO7aZcV3HQeNwwD3Yjvy
b0il8vzTe6LW1Gby99M7l406TrpwiUGA/QvIBWbaVpeufAuL0TIT064vw0sVSPIOReQE9WUAFt+o
OK2HCAKU+CW26BNjx8dXdlYFT8Uh7LIqfShCWMvcKszt+xmjE/U0IdFH+FLKIYd18l4GI/CVPyta
wVrOsVULAu9rnpcUr40LpLCLXnst9IfMNVdqvVRQay6mw67xKPLZxZnzfiXbY987w+ciXq9Wd9if
qhZHhPpaUpAEciGySChIGQWZhmL07HohXT98rTGN6ObiaDZj9DXvx7uNP5dRSMwYwhyyT1aIJAMW
VXAblEK1EfH6u4aQ0obPIXs29zZ26FuxnX9Z37x7QjHDzSUrQwbqvLc/EVDrwyE6bm5Iggnb5UNs
eDXX+DjQNdBuoJ8yCPuCEJupkeU3xwTaqaHuNjZtiASQ8hgAg0Z8nztOAXEKDJb/KhPgGg3ysICT
BolLwyDHpZbY3sYVyOoMrmkSBIruidfYTeB99kH4Zj7AbEalI8gHfe9oaU8MB1iOqJjZ34MMNr8V
vMYrk3u34S8WWDDAmsQYLskhZykrrYUcOS9icy0sjvT4Li3rL+4IAiOKhnEwDDaab+pgwjecHYmr
t0SIBBE0DAN8QxqWE7IGc1AlN7Snq6SWBDKEKmUW0YSCgdd/gOM0rwxnhecCGHPlJcRuy/iCAcnV
SS2nrNPJo2ac8Wx5c/Cc6WIMnGWPfBY+j6ZmtccuZl+q/jh8dmumpKjf+fd2XNlQCrihVms5BMEj
fA4kGKEBEM6+nJL8dbBO7nUMFHrZR8uXuoR1GR97yK8hkYRZ6K0Xqzk24AzN6aoIww9AxsnVVGPC
4o/wZBAf7Phu7Lhuw6y4gGB5IasTCRWAN+AbLjz0gIaNcplPgecetDs9tLiAr099PHCiY+OdxDpX
SQhZuBTL+LFRNKc5/uCsVIGilLPzNh9NohMJBSKEjeilk/XnBpVlraEDjhwY3sdn6EO9VF00ZF30
FkrmG+1mjQu/GvGSHoPQLjjxrxHn4SdU/f6XMkp2LYlDzsjEz6SyoN9kQTMN0IRdZ5Q45n3CQUZR
/eeTMAS2oPyqBf0QOZbIoMVd/EsF+fSGp2pmagzcXRjcoHqDpC2XkoK1ryrt/7OH/++nPscL4rXL
DnEJjUCAj1DIpFo/auCpPhfg6o1mgPIN1wzQVga6fIAkuf1Kmiwp1n+gdNQO/VOd88N1eY/bSI7F
NHVmxDmiN7gnmJUeT4QBrd5U1EZv7LjFHi8MYEucqmASCAiHPH3dL5Q37IRKEBau4TT1V0ZoMAWY
zD5/A72f+3AtmyDmYSRcr6s//xERH07bTM8XkbdO7wFgAKH1vk4D0kqIzBQRSWmgVMioLTjmyyKH
S7y901jVpXXt3ei2zof7tJi+6PLlIugqp0MugbYHnjCiAuTXHFjKU3yRXnAmCZ78CHHoqmfHfMB2
fT98BFLAHH93SCobWxV4bNA67OzcbeVkZHkLRte0UjJHWWvIKkzAUqM8XX5faeLWSpOxjho1ZEWc
d3T6kr9MZDAs7Js+jnUcc0oiUZiZfVDS1Uo8J9nfzAhDcj8BFaYHnYWRI1xef2aDlSlsZw9ioIgj
1paKoGkUQ8w8+rvnn+rTpc0Pt+Rs+W2eW+f4hxxtsrvyG9TjSl7BOBmSuD4u4zyzcJUBcZpg3YbY
LVk+2khNxLcThkzxmHx74cKe3KXAzGOJpgOGto+Xm18vTTbnGzWXdilFzus5aGLk8kIG4E2yKQ7w
r+bke8+c9OrheTDiWtCnC/4VWhJzRqGQ4+14qaZ/Qp/CC5EkSGlxGwOWPwOA6uMhNSQDp3i+UHJh
0iHEFMYV58EOLmSLEJBkMrlxawph3bjxOtHtK2ecmHpWlp/Yi7TmUNzmF26hbtFPW0uKCw9IBUiG
hQJ/WO4TYojT6ZAkNp8mwQmv7x5ac3VIfaX8eVrjCBSGbU9TWeuSRWEmParlqQjnoIOEXP6i0Cl8
8mX84erOwIO6GJJmi8oTEbIYf4kgXiCCYHhGoUKdemyPr/Nx92rBXqmYPwmOryFR207ebCiqd5wT
faRCyVclhoA1wPdOAdM2phEtgNh0AllhGdDbw7WRqXWD64k4dcYZMGxYqS8CXlWdC1GyF5FIWiJ1
GdY6SVaZLtMC5f9plGtKdiu9u2WIkg40oFSqMYZF9UXBTMZWf7KOwqLo9Xbo9rIG2sjgtta6ffbC
Uf70EvzhHp4d5fF4jE9OOic23zWoE6YheJrQB5eH+INU8nq6f7v+MfKVfbdWnkh/AhfF5dPq64vj
22idXr+wAp96xhBbYvKiozjEd+fxSwysNRh4HTvOC/ZOpOXiuJQ+kiBYIRr1SU4gpqaAeoJu3mt6
87cI7U/izctMlSfbJl7YxGN0gN3fuUGuX3ltw2kGpsxIUtclIbg4IVLiWiYcDE6N9MWWgt9Mq8o0
KHLezLH7ej4I1eXrGambkl+nCCW3+J3YUmOafvCO/1p3t61/ujVEz1jKkcGgtUHbiSmzHctRTjSG
qggQQpljxSm9H1L/RunsKo6ws7DhA6qarKkg3dZM8mE9AQUv7Mva0RT+pX5U9YkoFgLVmJjw6Hm8
00IUEGAk3uOa9AsW11xGM0pB9TplXqZq2srxfMPB3jUMQpQEoXveJ3dV42xTOIKshLgEnDSlg3Em
Gwqdn7IXEJRqJgyAdNZN0MkcN/s0GMp/Rv2izs64lP7l3fswLMGUmI0+manBZf0Rw8qUuXxnyitB
4HoyNkeK5sash38mEyZ4Hk3R3w5euEwvh+Cjc8xGCZtei7EWdLQKqqYa4/+7N/F1P1G1Yl5cZ3QO
YRvBHUaPD5rSBBA4cL6U7azemnqixLKsIPZQJJOmYzRCCeZaraivnYa17EYU/m5DrzsIzObr9Pwk
UH9QsSTVV41PdABophfD0ZUlRe/K3YyriF+ypXhyu01idKWAodiJndc+ZLAOzQHHrnuNK0Y/o8Uq
dv41hjb53mKXipEqSybv8ERnhPc0rWh80F66JAkLjZmEujCQDE7wXmtQGaz2QDoPTLOQWF+a7pj+
0Y+oTyBy5UTP0rExe9aXzYCWDp5IUsgxD2GMIOOY8oj9piR6TYUBRr7d99m0e1ubA8iSFEw4ae5x
wrJWwek12OgnS4r1mMcGGaZQMQLD/ZZhpEmLvR6uVyDfCz8+IBLJWw9FSDZfTNPJ/Vw4XfXrlNf5
zRwDcE0dHWKX0X88v9s94S1ErrPSZCmPE5yLzgoCp5h289F343uT1l/lEtyP4Rurj5ITde8A3TFc
FipiDacV58J8z5LUMUJLGvTPYPTZaXyVjSOLijMIM11x+pQD1XFg+xinadG35eEi7729XieJ9eXw
Ji7Cy6kLloZ29k7jP0j4C4YahOecB3wV05hmDuNK6z7X7GA20TEGLerSpjH/UD3Wk/w07ygSyIHA
Sfh4YWnDIP+ozD7b34PrpN0o2LJPTdGwqW7vBR6JYSmvXbETdLiKp0LR/VEHlNklrybKFFluT3A9
ppqKEzDKr4EL2aQLtk5BQqdLbBFfGB48daw++sxnx1bR5Qk7ahRYnsUMX9TNGOnZsC6mFgnKnoD5
izw/EPq9c49Q9XhOR1CpiEJA0RgTHl/2zM/D6244Xr+w0p5oGkNkBph/xiTzMAF/fK76UeNvCHya
t30LIYlFoMBU7bNjub4eQ0Bamlp4b5e939vOXG576+jfYD6QX8w5OkkuXlyK3qraRyamjMd18nr5
/BrM0D4YPYC4BBvc1AzEAz847UPBYMdwz3+qJ9z5SA2l3g94g0hvS856ER/76OiYGBeon0Ja7w8F
tTxiN2/3WzFfaNjbLBANmYYKZLRdOixSbb/HKbzLM7hsTK4tM4dSL+ZDP3+JT7VLOAdCiqSehiT5
k7dl7rCZcTzfCSdRxqmlVNvIO7pziik8Ha607vVWa8Ine0OEXze2nFZ/R7H18sn703XxbroQXOOA
KD7u30+kzXpXTk6THN/r1v0th8HVhg6FUp/bCU1erbgMa/j5o/iIOpL0Tokmo4rgP2A4nzNdGGlR
/4WxdhDwJutf/kMLUuRZkvprmd+VafqtXwEzZcSBIRVTAZWBE/hoIxB/xg4IltVVCfwmW37TAQXN
7CEdPTK0HnfBV6jCVkziiXkAiSYDAg40u84JXQ3s6G7H8uwgzvyXj1wfwcOwnj6UPooN/vG7hgMC
8+7C4SVPIUWw+fU9NSykmIawdS3JpOEsi0+fRWwO8HOKovZdtGsuexeiu/+AbL0MaAFCn7V39sKY
2FsCDC6cZ5uAM++GODltkQ0Hd1PubRIC37o1HmYoYn83JQBH2cnfOmU6v8XoGHsX+0SMDTmLE3o7
5vDAtVKs9WQkyFzHBJz7Ea/cKsuI6MNceC7bGuh2ILu0mUCpSyHVVixoXef6nA2CvG0O+pEmbl4w
lE48IFJL8XQzQBUp3dAz+Ygt0aQ5OBwxfKQ6FC0oAxmB7BfdW5Y6ppKIgltGSi7Ev8uEmhHfLoDQ
LUXcZ/8Bc+ByNVKpa+ZZah6tCH72+EeSnNLFbtZ2rcUNQlG3Z+w754zvywazmbJDPAeuN/+7Uam3
5dytoFxwL5BCuDdcuLj2STRgl9KyPEvcmxFFkI4gI7kiRfNWoDm86Z3lyyRg3BogGA9h5Jbr3ysL
pPf4ohedX72yFgY2AzAwnvPGjGN6W+HyRTLArr/oa+bPiQ96bg7UYar/bUZhwlZ7o95N62xaNfiv
eY5mhYKRrGgW06xClplgbSD/zEY1kbwJjB9WEAOpbxIPQK4K18/Hqv5c4AgAZEMRhWyrHqit5pMs
DF18A8pCZoIF/zVXCMibI6h3UlPYlZVzQDnJ7TV8q9iEu/0Q19+tNzN0yHl3tTTdHe6WPXKb5V/J
kPyDORJku4bxZN98TXY4UxSZkPp4Tu68fPzVHfovTQcZcOiai2yerqZt+RBPLMS4o7xvAoizCbOV
Ysaop8M+jxqDybtbnRrsLQ6nTz0iuX3gMBixstieV4BhY4tJzwF/DWvX4pesrmbgaQQFK7GP5ZlR
VsjBx5QYDPTbbsk0Z8oYJqqf8OupfdUfWSONo69f84LejGXag/1fBQW3w3UKFLb4FCLqG13Mg8Cx
Fa7Rq4Y0LhPUpmIduMvEBCdFvdlH8ps49D5pB3WLBRQj+XDMD1D31/l90jMbNAVT0MBfvwc7g7Qu
YcUdQBLcuj76oJJyOij4Aywgq5vyEKT30K8QUO8K1KxjtWBjesLdYD5sv5YbZAIMAO/71YRkXeqp
dbm5NhWWBGS78MHCJc6ZN2zfudXId6cio+aatn1+Ao33PV6DZsan3vERi9hNtgwbUZdq6b7qDlsA
qgCs4vmaLpzSO6y0m2unZIDkLpgfECpirsvIxaCx44udhhK8Y4PYu8And/FBu4LkzduRgn0+cQlE
bpIZQF5tGRbhRZBW32So23MIXQX5dvrmIoa/q7Ph9M4nEGXf+TIDmpGgi84Qi1j0wiZ/DpVpL+VU
T1B0UfmF5/5ddRPNiZNtp/dgSFfBQpEXicQFN71cYe/BTVchq9Jdh6g6SOVguBWPzFqYQqWVxaCM
IV9m0Z4n3NCyoQ9BxwAKChM9toXTD6foFFf4s6RDo2H/exuyW3jfBdL2A8xZFBGWk8ncQjC0aSEX
WFotRD7rNwi2/eCVIt4h5NIF2xn0JAAkWF6AS1fO8LWedryN2bsujTFhxYyVOkpU2Q5YUhZiuiey
lPADbMHoNl42KPyJmahPCY+OuhrCFeOxs4PWOdY4/3vLaoUn1r+mnHl55SsrTqKLYrJJYJv0kjNp
WiNxjMI6xUS1tCKZycKgjHvUq8B8BtmA6i5/YC7LZvpy3fVTyWqv2fNclwmRrCrPaEZ1GZYOhh8r
a5frYShS9vCbsc3QspGqVyBXPWfvlxJPMdCY4FDdNlP7ph9Qwh14EB4ESnbuCU/FGkaQaDfPr+2f
uCfn13iGpNdFEbSnNFrv5dMtXYiU96y2V3YCFmJMkNHRYTjmzjCHoNwLTkFd/kpqBxEchKdaVx96
ceuQyLyw/B/Kzqy5bSvbwn/oogrEjFfNsyzFcpy8sBy5DRIAARIz8Ovvtw7baZNUkUldX0d22zII
HJyz99prWI5vklELhcqWSo/B1PZvgRCs5gXfh75PxMxypDCSNyQDE8MW9IBk8BLDO61/07TEuOJA
gNJU2/Ma/M6AQ9CrWRlIKjnkJqwMqlxmweIxoDkRI3UMjR8GgOYQEh52KlIUwKAyUrCvrNoNXqHs
B6CYcbLfNpvWEGw7WiC1kcqrknyHgh8QRmns0ICgIpzGuw/kQnoMCDfYYEQKRvS3W0d21BFdQ/jI
k+luSlAqfLu1sHE4IXlq9qb3UqqXwHauxznG6HQQGhBAgBCHTwj48ZWxH6bMvsL3cgN6GZGVDyYY
Kb/tNxt3myMs2bSdUPDUDYNRn+1P9pmRB7HKVwVlIShS0aYSWAx+dgSgUoS3aK8MjGME7MoNmufY
+tJjmHcyZ3IEv06zLz0pM2ZgBF628RftVjBLyWaQCMnRhoNpPXusdD3hBgbcfAtXag2cHr0aPOZX
aMN8fLBpdFkYCRx00VbVFPUy3kwvSgTuM9AMJkyps3zz27qXB8i9yJ6KRqsz6g7D8ZEqJWDl4oum
JBIwARM0opzVPl29E5rzvCUrgcZmafs1tOEQsgeIzW3MXQP7slguHl1gjLJ/EaBzWnJzEIKkT4ai
m8/G1oQL+95aq+IhmvfONL1koXzuSWVvAKA2SC4S+S1CJbFX9GPQVHBsgAokNz+IYwtWHBNv7U3C
YKS5M31rSHdFD4kjG3KI1fvxVWg0IPuPAd1oJDI/Mkh/72ItOv0J7T9DZNBs8Q5MzlEIM13BTZIk
Kx0TlNRkuNXgvgptknuuLA9sLOD11mS1CxNcp5r3qh5RjgRui5VK4VA+p/zp45dtANPDyw5w0gQU
w6R4bx5uNasGocpIrCEqEeOwmfRfywaGcA1rUvyYHhBo67zFuqLqwDiZLSoSoFJ7QAQUC0lF2W/M
qWt/Doe0RbvC+ClEIpuy/IS7Duy6g9tCxWIYMPHG0FZKzWXLswn5kqmvakwCvQmtZc2x0kCi6+ec
fTjdpgP9QaWuZqrpdMQf1ESiCiy+qYPKacDXgXoqlPASV7j+ciKBw2VkcqLE+nhNwsXFkJTQstl+
LoBVxX2yZE9++qnmN6lDsArfvU5aQFnwQn/HOvK6z0scfTS5A61QljhEpRDRMPzPNVsII/Ouh9gs
2ALaTIg9sYus8fjzPTBi1DtE0YW/CGa00Pv32muo6mm9pHDeSiljliVqZi+krxakgvBKR6goMppt
iC+gDGbD7JQ/qXEaZgcRM1NxF0YGzZFXtxhWmTA1JtZSoUU1tnWBnhwN7tRM3ybRCSV2bNHZgP32
HX2A6AE0IK9/B7cjMIP+fqOEJZ2UcjZJXWwisJw4fh8OdA66Dz7OGw7UD/57QJzBiLv2V332kMzn
T+W0ejZjbjnJzimTYZ6JyLyYF1fQoa9wsMGPD3GLsBsN9uqW0QeEyIicYPEd7A1otUieWJhou5cH
hni53XI8c3FA0fYvPaLUOSlyvtMWCYFgxP0XlzqTlxZenw+7f/cgTufYXZS49T4Za1wOfmF4MgGJ
8+TaiqwX1WxyiRZaj7nHVVYwt6vpfh7KkbbZ6zAOWLFVjRwMIPwi60Q+TaxdgT5oWGVm/rTavSQe
AFhGCc1ks9zAk1Z1OhHnXrfULXH3Jt2+dlpRKj0rf1ccwlQRnyDBGnQUYcsQBT/J6Vg6pmRFp4S0
xWVeI33AVnoz+yFCDb6QRhg7rogq2IRGM6L5QIg2WqWOeNSaMx1fIh9U7iwRMvdARhl/QBLavaMc
1c0ynzWMoRnxKX3TWyHP4UDV0FPFnnSJ8qERbG5OHNxoeacRaKV6n0nbgieGK9q9+HByHi5gT3T4
ukgmrdyT4xf8AVwKoBcqIhAHLi57TwQ1WX4SD25IThxicbn1ANvecTy9Gg+PiWMQZSF58BjnsOGK
UzkxgWV6J0qvqVQ4/1U//vvrwkYTxYkaPTee7dF5U4CHPJl0pqDt1VFICMO1IDSbTUG263rXzKuV
M65kQvlzhCLarJh0Mt04XSgap5W9V4YdkFtmRNEH9yuFXg/9fgwwDmWHFjLvBa9iuUD6vO0rTjVt
glKNiTGkml+6TSODwaHCsHeSgURYWjkxrEzeS4UhMqWj5uA9VC9YC1RYKHWZs2LmcFmuJXqQRxEe
HGLybCtIEOHN5z5avetomNXzi6rdPOtUwPnySnYjvlW8NM78TjTwAjBew6OK3VkzW2u+eq8gJJvd
ksAw4xh94hGqWjm4VaGaWGBjOTvsvgvppl2sm7gF8YYPQsl/gS/R8CIPc90ik0kIl/pvxxqEkz+p
YFGCDRnEKtWF6kNCRmbHL+6A0UwgAdphPwrA4uMIeczuxRVhlWVhmxdPxgBbb6pyj+wOiAMGIrA8
CWi8rombwR8fvgjh9miee1aWDjGB8zIREH8GRaMNigu9DTKTXXaf+q6+UH0iLqIGR31m/bFs0qts
5VxPfOR64d3Pp/KmDP9UWyOD9mIBW1Yf9bSW7fAV56MCvbAbha4nosfuR7XSEh/72AJypb0TvUNO
CNJIS8dqS6fDhKiHSIBE4cVMQ0ZqKqaREwvTnEyof043HR9eF2Nin/CpCPrmvjF7VfOq4vaxetL6
0GxRicVBga3fcs7UEyoOYi4bBiARTldiznsJHVS5eJ6t49th5d4qXFEOGMeXxkfXBWNjJostcofw
XNq9X27lD0tniuP7LESnyDWJ8Stqu4GAG6QNtHZq1JVYo2GhqNTinkSJq6yN7zq5T0+QPrwuuZDY
pO/SzUTu7nV1LaRRD7f1J23Vyvc0ZZgABEYAbCBidsFxogswHik6S3iQEiCrkNJbL9bA6frwgOyi
dFnmlJHOPYxljPT9F1CushGzpBhtMheCgRI3r94Yv6ifh4qGSJb+EP/AM/b5W/O6BC3oRLhBCgYD
BpMGBWoYZpGtymEAJk9W2WdMUe/FK/LkZCpWMjgKKgApnUZ0hSOVejIxLQf7Y6BChYU5As4dHpwR
1hzEtuqpX9act9WdtNg6HlRnGIYpelKVyyo2O1oAt2BjBNhklAK3UhutiM4YyKlYqDL6f/WrHdkx
FXmf+AISmKObCUkKBoIqjxR6o6TyIboNHT4mrIJDyigOE1r4YfjsjsF9tX40oAGxNCGjPfjJl/MZ
gG7g8W/UdGcnlrKW6s4WTK3KMYrlhEoSZ990oGly4GsrWT2Na5ec7uFlsV7cu850q70sI3A+jfxP
mEB/kviLSu4twW59Xa7uGLk/S49IZOWJ1+uwROKaHGw7ZtSbeJoFeyDclFT2Gq//tVnGYpzJ0lN5
DCLbI349U0AiTthXkSaNPHhhzaKHGHcRJNfROHyra8ASr5w92qvlrTrzrupfZLunJ3D8Jh4e+TPH
pyePQ9hcHm/fXlc+uZT9vdNBDCaBpw6Z6SiwGzqcsqNVz8mcUGQrz+aDsI605BXvxCqiA8a2eQJA
nzioac7DNn6Jl961WhWlCancU+OjGlf7sHltCvZnkEjRFlV5Yyb6KRnjV6OvhXYU5dEtZ8pvclQr
59h5hOKlLjkvcUDOkCYqM8UYj4EQyM5mwqNP43ZjYCjSP5uH5Z9ebiZkdW+9IexjL8D0kqSN/eE7
820/c52BZ7vOcfwMkU1HK8YfsphguI19eMF0yGmj6z4DQBOylZkUKg0zCumFKk3JlHCarDbeWTKf
7MueouUCmnNxXuT4KTMZxC0cP9bhmxmYuR53FvNTVNQgOrI13P7KM8w3QEz8cB8lYEUTVrKTdMyj
5x2FbtRvbrwSXXLF9DQJ+2fPGaLzKGZlMX9BsW1BwE08th8yyJiZou8530byOcDYql+kcbc9rHNL
goqiuRITbJySPa+qMHkjUGwhgAP3vahr+MgORrUEpjENmoiEBBIRN47fZtcpnTSFfDaHlopfc904
yKoWiB9hYhIuNjFdM8jOXKbQMyQ8doNuceW2yzuniZ8kWMPnu8mLu1WKj1S0wQFEpspdz9WLXJjG
MoBfMhkvN4PzFNaMbbdwkIVCJy2B5wqQkXJYvUd+hwt7awN2MoozWhZmTmhQCyIM+YhomupLFw3R
WdgzoQw3ZJJ1JGzAmWEGVKf0aAWj65q35Aaug31eJsW7gG+TQ2Z5yed1G0unS6owh6mGRvZMQbRr
5oDVxGrpVEab8OC+NIjVmpdphSLJWjODxAA5veh6xoxuK89cXvww18lRoOycFOUU0oqnMKrFp/iR
dpAhOovrO74tOAflLdsCbv8ePYrtqYLZPY6tmgS41qniJ7kx6I3qUYHIwtSgIiAyOooMy5JDQ4Rs
dceo4F6TKXn158NL5bmXeqr50P6OIRTsA89oruyWCGW2hW6Ro/4ECKDe1ICh83Fhn9K/jn+OA6sD
isMZ7k7wf0NViMH+9tascGj2O+9BmnnOAfjbYgyJC17CejB2ugGKXFUdkNwuI4dtGrmkqOk1hh76
aIxkoRxwEGYZ/4/liFjixvjTRc9a2vjlRxrq0v/guMqAlhPZXsAfUKfbjRQN863GVp9b7Y3aHAHF
6Yand1rCcwjlSEgRoGVEFw+yNdurpdxhKK1qI4IVHzrqaeHQVmjao8QvPcSfjNusQucOWh+5XIiH
AFwDRiGsvQytKfLNjMUCuQqHMzUBenoCIDSQISLiXci9cuJFxVKAS9XzjaQvO/4YD7yl+BykSKAS
cQEgZrH5xL8UYemqasYogfvFdokkgDlFvqg+FT7CZT01OahqF1aVUoXENoPGGTUIvye9FRITpGk2
ZxvtP1O4SFvzOvkazedv4msqj7Se6JAsnr5DFNaaZhU/JUlO5HtjADypDCg/OcfwSaElZy9eTNFv
CLi/Gh0B3i7UYcgCOSCVg6nQBVnCSf2U5XI47+HhUaWpa9KBVuA5r2BWgQCouZ6t3j8v/OVDuIYt
ImCsQ69x/EZ+UJ94Ee09XEL1iFiL7b7XoR26my7p7E9iOYm+IceaZHAIecOsSYNM2iLBN0oFK/vx
h45hRtHn9ZIWxeouFH+up68BghuylWmIU1VmIfOGo40+fsUf9LJccYwqm+hCUkgPZhx4bVnp6GGY
kSFLRCEl0yKnWd06c/+8x1ddBYuahXrNUEtPzyMXji2dR0gYHIJaeWdCkdiAi0eMQRQ7na0joD8U
MKn1h97ICGOvTIR2TEtVJYq0LasARsrERzBjLjPvM8L7K+0eemMNp536+PiHPRDfsc5//bDOXuNu
2c1qUeWjBzCELlP7ETJuVWNJjIACnDlS8ofa29qilojL7tkNGpjzTO0ZU8kpzbD+aI+sKL1bl4Nh
1Ho5ACUlOCQG0BaBbgZ8ALo8XVF+9BkIA0cYgJkPb+o+x6LqKHcXm5Atlw5TiUbqyrXr9D1dCUtO
HbpywbGPud5CDsyryQaPFOzVT7xyAyFUEikZyHAIXBTC8Eo07rGYCMsFUoNbGddr6DVJJnz8QXxQ
64kfgrGTDYDsx+He+Td5rOQhnTWPEiuIPxQVzUNZJhU2l6hi53wqnQzQoqUx1d5Rp2IE8L9Bz+Wg
YYzB8Z+q+gHLk3PZTzMt4YuiLESYw2QxmwbRihLd9eQGR1X4XUMfjeX6qbg2hf/AhMj6K1I8l7YQ
+TAJP52S5VXa1g+Vc6opMMtst9L1bU4OeKbOzGfb3Ts1sXLh3HSyjbG8NNTCTOEXbBGCikwsJ89A
RgGCvu18/OZ41uPcmT0kS6gzXKQZVnBcTv74Ta408/+sh+CP4w/pkC8z4zJjlePQiClS9vDoIhwZ
K3RT86jeJelE6yLruxwI+5HPILDMfeLx7qTpc1Dl56tFhwc3QD4DDaEKsZVckrhxozFNPza07HDQ
rOxemGY/9x7YlC7DLL7G+R/5GKidSLT4CxN8OwMfKWC5499jz8PvGteoa1ZT+Q/O84NJBi0uVrvG
pZIXY38xWrm9yZvAmx6kaZaXl4oxQY1esvqsMXUwwLSMqFgiJhpi39ol/QEn351mwNma4te4tvLS
2At2vsX83B2tP/2m/d3uqFwip/ikqX0v70POMQlZvAWvnHZ6vXKK1jptuOEIJN1bZ4SnQm53MEgG
rNQH/+VYn8p6vqkmf2X0Wf1cvMQl2GRZMnlZY2IgazKVJ8pV5KC0sxV5RnAgs5C9TIIn4y2L7+PW
QYCRsKam1ojeSEjynM2dZ6tMSKWrHV99B+qBGU8FqCpiDQKyog3dvfiucF2CPMLsIeobwPtJhsKQ
Y4m3kWehnOXtzJA2GQhRCBsRNMeKITRvGG3CN5AJYbjyXgprc1XQRBy/wlCnxf7tpWHFBIDZXoxT
3e4Vog4iZqZN+sfIh9KMawX2x6aqnSjpNBUrVtVf+aqHcs9YrOPhY7d5p/NVJZyAy2hi5+MIEoel
rtFvYtNvvBxN2HNoTfeqgHmXDE+LeYAeiB6MIBfsSUi2A/4CAhbXWwgWGuTPQheD4o/NypeoE4E1
m50OYHl+6GzabLLb2s3f5Ogn92g2TwgzcJFD917qS7nL6G3zcloQibNtiJoUqDIAFdpQkmWFazGE
8p4KNttqcaXWEFdAlarx7aDgr+qTrgsmdPbgnvscHSFUE2Y8e3uS5c6bFH7s9KjTT+APYSFXnof8
kPrkrPbh2GpGLP6Vn7aXebbBJguHMUJPgeyx1wg4SoTKmZRFZMZf9cdr5o8GseevGekBM+Cfwj9N
Uwylgy1M7Qe5a3ggASNpT9PgzRw0DqeHOFdCTY3dOVW73mqJFqKx+SoIMd3Arq1UWLie/cNK8qtZ
3dxoOGlQfDDWiQRmKdVTuiCZJRgj95OuXgfJvnq1EBZC1QRFk5ns7sINHcRx64G5HVgbpRD2FGgx
rXkDkxZLZWpryTI0lzchUBzA7fTnOG+MZimaUcczzZUx+XLRXqFMuBUA22NA5OE7L7/IbZ20uFl5
1mXgpVgp0fbQO9hqdRhXKrdeRqNyoElIp1ZJWM/n0M4oEUdwVt7nrOc2b/LqfbSd712llRU8pAGW
1qvglYnHFiY9eW8+2nZC0jE85H2MPaiKd+9N2lsZ+2IzPaplNeWV2KtMrk1nrvmTzbbfsGMyIxRz
JiEQJJsVr17ZoyzlOKzgrPMKVbH1Y8qmEzyCD4B82s7A85FEeHDO9gX9heXlS2rP6ZPEoarXNXIC
D0EaABzeo/+QlavO3GjJcJNGUzWDqGFGy28DCeBqOxWnDCbNP7z7ZgaYxCFZhYSkmmZv8lGEK3cx
q0bfqL30dmoByRNFN09wZhh4m7OhXf3ucXD85P+Ws/GHlU9fFsXmPx6qDxOj5+NO3MXpnebwUrjK
VU1zESWlI5F4XuXz26x3H0XDOb6n+9o/9j+FDF1UXYdsM3v7S9ouFrOiGe1Pwi9qqEhhBTWD/FB4
EFiupKCEWJn/lTXL5MzOmXSj3svo0u0IDAfBhz2jGEiadnORjHZJo8+DQVkGGkkFnrWys4IyZrfr
8q9+3UwQAmNxIVL+RCmGFeAGOYjecvGSVaB0sOY2FxkzVtEWqGH6635hP7OhKHduzj5U1e5tv1z/
SMK0uyz5k2dZC+CXmdY9nX9xHXpIOTuFIz5pKhfl02xEPqrxxYQOExDTVO3b8Xv5wVINWZ84P8Yz
F6xuP1xIyawLa6i7R72yCvLxbBrimPuK9VzSsjky5c7gYyoQRQ71xhdjCT8D8zzjewvbuII5feK6
ZocPGR44FRHWwcAUOHXuveMNk+u07EgjpOelQgODdf1U0xXghVQqCUlcyqG2eQBZinKhX1zHdV5e
uot5cNMnmKl7BH9f1DVPhji3cyZb9TkbB3afflS/4pSQ4jcouH3jowtpEcvoFYhiAraMvFrsNTsD
efRmHClrYFAvQpRAnOEflQqBcMMIOMYEDmplclGvEJYgT/lhFyABtc0a6yOiwbxos34yEY52DQIi
UTURqVjIkE15mfY4LBp0M+unb33JFRrPpakRsNyhjQB5o7WHF1UG4L1wrEhds8cf0XydP2ReyflA
YyvapRtThyh5JMzol8kTqAeg0mROFKepu2KKduMtOpVuf5mmPpQGeSwa06nILfqzwK7mCJU4AMMK
cDUZkFKR0AUvvdUbMkJdkxO3hg/9wMVYU/JnyozJ8mlcITZNFQB/GLK0U+LQCG4AQka39iPcgKBb
IRVJ2Pv13dS1X+dZl56h0qwvKysnS9qGmToF00Xq8S0mnGVS30G1l/Dv4n0Kb1ARzX0OVS9dwynC
X+ns+IIzHLedTQWTYLh+FC2zEN6AMQD9pQ4PRyuPipj8P9NS/7Q4YWqlClxtuhxOko4MS2f4LNcC
uWoIOcpa5gAkxiDnxUNHUUiQkxb0tZpkSXcQo0sxNRmVr+z8LSJTVbt1kXeGHwCsbnZQWAMiuem/
RFz+mBCMHP+Ah9zT3Q+4zwUDbK5ZidNsq24mMFGYhOFDqD+COaWS3cNF1fD3Krr2JMODrXa410K5
NaRXeSmIt25g8FlN8T5R511oDRg+M0Vcd/K0P7AyQo7tB2z2gUAIb7bvb1oEM2Cq9Xr8JDan6W4t
pCEQ8AV8iMkkds7ou5duNVwpqaPEnUwiDrvPLiswPP090zKiHC59uXCEtz7SnM5ffhX/VM6Z4nyU
CWCTqAgJmfBdex7nKXON4jqIvo2LNzW6ovuIQizpthTESSRqt/+gklztFqSGSyHems3JGP+0DeLh
hs3dgHgWwSFG/kp5uLsvFrm9zqYh2jwJ2BYXVwR1MdaVHlCzlJRipWnqz4wXkWeRAz0aM3CmFhpx
y33s+PI6nDJAAYLowZnMtg29Yg9VndpNEK+ckNICWa4AImTvj+qZtKd27OQYJrIz2EuoFnF76dUz
ckx5VlTWw3x26eYVR05I2AEAGdQQ3kKUmow3VYTYNfV4zzULfFYrpJZIrZCyJoUDdeKwyVx6Hn9h
UCsizLX4RenELiwBxD/Qwxx0lugaZmEYurEbBXgj7dVS7nrWzdA55qZxl1uAlqP43MJb+gpkzOYm
oEMNqNUN0WUrSe5zWfdF4w/MZW8CnM1Y/zdxbb80RPeeZrscTrddnm4gAUQMtQQN2e6Ccb3eWZEm
6RqWVhQOb3XYfZVdi14Vz6eykVt7gkNuidRKRhheWH+pg9/rPP4uUzDj+auNIdPdZCZ+bjAXzyDM
emtY9z3H3lIPCWPybINWsx++lS2VjnZAtQ91BFcdFMXYN9C9iMppT8wdk3L60XuclWOBz37xoseo
bk0nmWDpykdJJwKoIE/1WuKKuUS5ulgsWBVCueML2SzUnYOA+4UrOJMycRf4Yvd+pXPmjOtkwErK
BbtNYXdSMiKQdM4W2ebFdBMZwDTs46zgXINOchdRA4kRGG1ULOjdy1sUrgz8VThxLkjGHy35IAbj
VZAfXBOSQW/KGrY71ZMXA3yCGaCTImaYblnRrJmvAgOyYLahk2XYIPTXbC3Uiu66RcyJGMh1rC/q
6jtCMLir3lnqALl0sMZlL6eOTAI20VWrJr7IiQU2NBgLMtgZ2OzN1I3fBB4aOxr+lOSJRojjUdBj
YK6e0+45ltghT8flHO5noEYB8RAwMFxoRmZf+eXcda1lNVBjFK/aN7w6/6xeyVDKIVqoh4vI9sK5
9S2BRW5YkyJkoZoSBizwSFKy02Ssw1aJq4HfQFoZs1/f2e+/J+TVfeu3yZPRwpshaQeeCulJ8XGS
SNoRh71BC+nhBGgzOASDqc9nc/8+doMbY1+omF91dgm6SWBc44qgqp5I3NdZOqL6ZNRCLJbY4VZi
/zi+mtkrWK67y5nxL2YTXuwy8kKWtbecK3cx2pshRUVSM2CfUz/K1bCme8b9hgo6cEdmnPVthSar
zokph2SGA8iEasvV1B2ePgzx5CpbwxhoKc9Kt3yfNswptJEYXqmyYmrsSi56x8XfYEbXsMZ3teYf
giTOID/SOE9TqK2LWbW2b6IKZ3I7bdp7k2nvBUbpDDKN8VOtjFvaKrKCseiL5uKnE4WIRsvMPfH5
9K6igBJVk5LapmErVyiAy5DmTInlSUblmUQUnMxKOUbW7VevRlmfAU301fyPRbiKLtbW4hNy3obr
Av41hquII0C558QW2z6bcTbGHqVcxHCQmabXs29XeQ/iUWbJufK3smD6FmKRUrW49ZvS1a1pNCCD
vWUBVV9W8CYKe/BUmyelNn4mzFKwRC0y4x7duWpt8MScrbCK2E+yEL8gO89wdy7lkVpiBOEy5KIT
wQW6twkMt3xY4wkfccrRG1cp/0i/AiAa6R4KuBiCOpMc44NszpRYYDw+Dm9bETMHMeoNRN5ut/rN
Kvr67P8qHIiigVHPg+ephVhCUJFFKXPaE0yrQx8Hl8UYQLNiNu9Smu0tRhexx2AtYgLogCIx7yXJ
p3zP7MVrVtu/KVwty5ihw29UYAdHqZVzrjMCNNIZRsTirivVTwR/GphXWXkIkzcTKnCWn/FKBv8B
NYdSaEAt1eTib9t0Fkaqgao5J6DBnc1fMphDxrKHYbaeDjLQN4FcJcZUChw0rBYTd5CMN15RsyMz
U2koQBgL27kA+O5l44cvwcz6XfpWnWZTrzfCva9dCmbGxdpUZf8tTuFpPfFBRDBMZ4ouaLaE7DAg
3r+v6dh3TW65isKEtIRgw+gYDfccaMY4Wgc8WhHsoiX+aEpoW3cvFXP/NKJ/Z7BwfN+BrXq47/gu
QVhcD3JQLmp33+kq2xnI/NuSw+WEwmyGp4vtMz/zI5npC37e/qjzm8j9zM/8sFf62aMx7n4b2Eb/
5A+WOUY/mA/872d+ye/z869f6M9UuIHn8LP1/bc/80/wxd//EH+I7//rz9G37W+AV+m7YeyUOVCD
ByZcFyxHLkg/mx+MEqRO4D/8mp9rtLwUpYl+eK1+qS+WF3xteP4rSlzITTd8swiBZJpe5Vd8V2bq
/LXtt+frhXVRPG9/j7++/Yb8kq/52ZvTgfWf9X3bR2UmC05vDSFFyISHr6QFP+PRjq5RDPBFUv3v
R13RrV6XNUK6x+0Xqf3Zi//ia34U+cVsOg9/SKdkW/Mz/iZ/jt/l55DqnK8H/bICzOLXNFP8AnoW
X/z9g43lLA2fuiIjhON9+9t//6lqOOf3t3/D6h75Qj/MF2773wtSWbP9a/3iQkMKfrH9BvzM1/yN
v7+f+Qb6R/iCnyuiJBJ9vfcFC4DfObWmP1jSio0CHiI0ZhbuTbumDqQ24hSAeMAOIFtgGso+g4gg
rIwJK2UKqnEm+T2tCn1LnzLWRk6DBUt43g3rK413KswTCm4lWxGc+e/Hr/GDcsohoweLHLhCtCf7
bVgKpNO1gbV8kNBX7kiG7+RwOmQY3aIstRmliydhKpf/tvOaPP1sYZWB8Q+0AIfbAT2ZNHUOZlLi
Me1uB24b4m0+1sVTk0SP1RhcSlpDij33kG2dCZmmQZKKqmQuB1zxGV5JLlLWPjm5zOkgyqmlPk0I
Osh2MTIAyeOQEQcMNPefK/V+M4trKg0ejwjLcjbwkO+dbcm+3DRgGQ1NZMHQ2+ijuv+Ow7d5csAF
Gqlpxsrc/PgTPXCl47a5ikAUGoosab/PTEsX5WrqLh9gWxgVhRprUeqVPKOZme3QeHnNeJYsoRVD
7xJl2QwZltRvfYSsi1K+WWS3RT190XxHG1MipynWqAw++g5oA2qbHLzUZ/RRc65aVR4foG+k7ozg
0Q3fTcW2WGbyGp6of7uuvWin4fm0gOewcEWrzuxrBtkNRhY8lN0V09m12zMAWuGRKayVrhO8Sr2Y
4S7A15cw3TCadKyZp4MduwwytgNQbOVr1UjMJZZpyOxrcSeJXVGcgj4OkTWuFLI7QzqmEr5j7BB+
aWHw0Junm64C5eUJab5sZ9IC4mkOJLNwvOvQd6FlwfA02mUGaxEcrK3Wzr0rKvePPExuTQCSJpLU
NKIkqSkQjmKlLK3TALvYOzt9gbloCGUzRMqoYPYXfd4OXZwElpGGRhWAv4I/lX1L3rzwTHkAbAeF
wJaEGEv3rzG1GhkNfLZRFKfoX0YCv39dECIA/BA2MD/b2yi6ZONnTkB2pUpEU/rn8FlgQ6imiwqM
G7iupH03lr+swq1DHt1ySr+tWjfzYozlkdQj9xIFBijmMkMzHNmQQsjRo8Pg3cF71V70XyVyNhQL
0t9qf/ic5MOtikWFeS24KZPr3ppJjsagcjeX8kbbksE0kHlla1gCivkGY1RSsbR6PSJgOBtvEgAr
3iDM6H60U6hdHbvizuubR7EfJ+Fapz0RDuejYrwy4mI7w54Te4TdV6dCJzIsw4GSwUeo0LNNIPvF
CkhpD1e4Cxq0F76cIIqSt7n3VUXwqWfpa+QX95ITTWgtOix0xCX9tzta4JPoyXXBEdAUcn+0jfh4
sPHPwkaYqRYJEVea1bRQlgztGDTX7kGatoonogjo/O/Mm0OoiK3GU+kq43pzTRb9bbIC0RDWKRF9
vQCjX7EGGPnLid/OPFR85If4tF5J372EJgR0oJ3qPDr1NOEBTDVDfM1VsoZ2quPpO151Drz/Kc2D
JzTEt8c//4F5Kh2QuNjsFnx+5JN7pXFVuWtsuvA4Mg6GnDeauyU10SpK+6T++KZl6mFL1YPisO1d
mjhjfi3XgB7rOuXvIBj5IrxTbAaz+nhnKPbMcIiaAyH2Z7mRyCfZd8PN2WzxXQBcqAQvTWyOf6jD
NRcEkGnEtJYOEa7W7prjdxZZt1j3KFaBRkB55TCSdeC/YLQqPGTLKN2X7HGyJvwedfCoIZCJJsf0
6UXZ42rxFQCoZJgT13ew3+n6OLQcEgwpQOI9NiNpf0x4K8po6XplZ2lwJgRmPeETYlgRcgzhgT0P
U3TT/6WQIIjtSekENOjUC3FaB314zHFdKjuIIaPcY/S0e9+6GpaXo/4oWOCKMZKGwHAjZhYo5KOG
aqQaxCDihOfVeD7KWkmzJZP0ijV7yD0TN0VtqEH9OLSrWfJ04v4dFHC6TuHIFEqBC4F67zqrPsXR
JKaPq5s3hFkvq6q+dZr6VsGZ2bz8nPjRuSgNSr/T+6c8iKSPblaJ83uOF7HB6ggqD7FLOHFt+8/W
cQJ0idL6UieI0717bSleI2MQ5MG9ncijAHJgEN/UPSkAundr0S0YyRp8DpaLcFYNc4TKSQjoAm27
y+L99IzgQDjpkC7rO8gvAN6hSu6TSDslnXHQOfcQ98GYJmC0UCoihsNsTgXuhtkEJV+u/sBYs/Ms
VraI6ABZR6BesgZjjxYE51kVPAWJLPuYpJ9ok8ZPfBxMKjck9WGAn02ANjDVAO76LL3tZ0zuTExS
FBEbMM0kDmoouHlFUWtQFtWpsL10DsLksgd6qGyjAZGOtB2qp+x5QUZbBO/YeBzx4qKcXHFh+pPb
EcaMPdWeQd4VMMYlsXdWoF/uGi1Vx6TwTBp0OaAYWmo3QkQHE1j9p9xwccqvLtcZ0/QEn8GyhKaI
3bH45+Qc1XDnEIAtQcK8FRAZbRdi0LAlCBPF/xkod3RpOcbVEEyz8vl03D2m9kUw3VfYPGH0Mvz+
rxcZNFvtb6x93OkOuI6N7qezbgnmQBmIV5QH6UiJVhphyXfWLDLNBX7KJQQAiQis1mqr80H+HZyK
pjwwZmORha6uiDeUcjkSw/TX8nNhzx3egObZ0O2woshCFlvvle/9DCpjy1Gqps/DNyYiGLvvyDNj
oFCjKYcx695pA65iBGJwlLGAfZONQOGcOiA+vkww/pmHqormdO8l7eyR1nQd1VhehReL6utPErmw
fpVgsiIxhuH4UDCYoQbFQi1oSA8pjdVduuYMGUr2E+uidOrbjd2c2kf29zhRcOUkRZOKJx9pmrt3
Ei71crSGvn3WwawGldQ/UHDeUs4ACTVlQNjDCj5TxpcsjMTOlxhIm3DFoK8YqJhKXq2wb7/+2wXo
Iv4hnI3Acld4395J4SKrrpy11TzrBEMrBBd/WxVnUCJqlN+axJUuahvm11J3IGn6Coh7JcLBttyU
Mome7/iFHeRXcttCrgpMFz4WDO09VJfOZzmr1n5jhkyCaD3wBsM3LKhrqDOjkDdUtFcREym/79o8
uEYhqBkgnbXhNXOqmVAzvTTp4J41vfe7FBoKP9As0LDpKeONt9NkMUq2LKI+w1PyoAMEhU8DjEq9
QmHGBGRfHmQBjq+zLhhBeID5kFSLI6FUcHUc2wBmmMxcrjpmCRUyBtHidXS4LQihkFe71HXH7/KB
qZ65LpgpviAUprl7DZtb5XZBHiovMK1Gosi9PkBwC3zSBxp3oJHvEYIq2QFv9ucS6To8M5E54SHY
3EhM9a35qdt14HXlMP92ORq5rpj/2z/i3AzbgtEqxnsRmDQCF+FXlokCxiRyFicBwOk/8Nk+FV14
vrDj62b0bgI7gcjVXbVtfzu3mj/lNSMOhXTzeuinvV0+eLQMweDLEoeFzwKb0O773a0rp42b2L5n
ivKsfBMZc29F3sh7SyTBPceeCcuwJ8B7gjJkI2CYv8xRuwj76yKybi3/VNv74aX5nC82LIo4ivaf
LvjOtEltZzQOpHaGyyQkl5/YmAwkheGoEdLhLGwswhvsTMZZ8suSfYHq09NAviuY5dd+XM8XcwGS
qXi8Nsjd7j1L3b4v5k4y4gwL12SEWiYymLdor9d+Dg8MkKIY36CE3hiSVJLc+iNoR+escEdU7uKa
xdnDbTjfunVHBKn27vyLpECSBqqBjla81x7WZtKPSAyLC5/Srt0llYJeJ3eiYxtib3G2SJEfsbeJ
hYTXo6nMQ1zRxIj+1y8cQ1rZ9EHwoC4P985VMJiZ5a+D4V7iRMO0gWskeaQE3x4+jeo4tRGoWzDC
V5wlxCqWWURIdosCBI5f04FaRE+DFC4MdxD8hPRuu08jhG7l1K03u9cJpa1WtlNCRvS2CX42nbO9
AhlDfNEvaHVqhItgfHC238St0Jagyjfz8BGFIKBdVFjf1ooKzyx2sNNtzgHGqguPXC6ZUth3gfV2
L9zt21nbh/m0xaXhpTNdP89IWBQ9CI3Ys5gmSYA1FtR6U6Gzs2p5J6RjSBGh7UsK0RQqwPGb+tG7
x4YKf8n2uL7gQK0XRNlIzu7wkKCTFWYeVbTfefgg9ZQBUuHFC7Lj/btUJKz4lD8ddwX6dBxtaXBq
xz/AFblndOaouvDj9+hx9sqRabLjflYsO9RkATREsHzgOV2XCa1TuQQdRjYq4kkVlf2e19MfidIi
XOhpA9AHAJTmKSYtW5NhCVX1gsluLjvrAuvU+tRj3Nstdi55f7dYRE4yIc9HGAcK4HZfTXywoeYL
mMZRWVAGfhdotmizA/QENUwh9MU1Nl8JmIXgDBUthltMNQpn/f20LujwNOUYUBHvhjZSCsywd9dj
twmdZbepalJ/Zj/0chuIbGRGuQxvjf8y19i7cupur3ofmIX22qgvOaL+YYidNpSdm4cimYKDEQSc
E8QNe88bk4+NG2CPi20MbTaSo2zg5YYPoWcsGkyyYv+nLDb3yYZTgqGA2fop741b/799Mbgg3w+j
2Iko74Bjd29SYVddkdSBjfYSRh6lkOSPYk+qp04ymAbszfU8YhS65bqKj/RzkGSorOI9iIJ5/MIO
K05dGAGdBJRQfET7OgZ3PSSeO4WclqiKBObQ6VyWI3xljeSk5KpnIFBsb7Dtv3s5wb7B8no1SMK/
pIu2k/B75Uers6agABgggeDdIUN41FrEGeiepjJNq8ZvxZK+NV1BpabM+cNL+Dc0QqjgjB7/UIcN
Eh9KUWJoR5D7kMKxe7fTtMxm4JPbuy3r88RP/pQBgxzoTIdkZvkA1UgsPNgKsuLou+i19MqvP1mo
kjDKC67Msts2WF8dv8YD6BLr71kAbsnWxHARns3uNQq8KCw3ccgN8O+Qzt6sswUG3+Obk27ci5WX
AXzPoVHkXz2geKWOSYAWYXhdF3jZjHjIx5B05OsnIoKIftKZO9bm0e/Le60ZhWyK71fBmVSzUtDR
hPCt5Q1jRPZCaI9/rAPwUh8LJUngggzCkzSJYr+00O6qyXPqWG69nBKQOWDyx2pXbIvNUYC0lW6Z
TGrcb5WOKA0MFrUaTZpaRLG0HrUi9tUudYHkbscv8CDSjAuEOINGFNYMD2DfzoL1Ugwjrgqf7XGA
cboQTQ6TnRLUCwtZWwiKYqoiVidKbYShsJJsTIHwMjfKx8Thf1bQakQUMKJEGAPLdxszfBqh1ygl
5sV2WFSV1BDG3zMqkbisiFtIfLLQvLWbX9f+orwqxTsSxizKZ+2apBLMIAqwmS2PKkZSYNwboDVB
nuANBqlSOjU0m7gIvLNc9r+zoh4hwW7u6swPzgsbYKlrcDCeJs8+c/1++UCidcEJlcRXrriQ1QAN
PbQA///BAFin0t7Gy7AJGAW+J5pFZ+/UCtdNOJRTRA+zBJfTbEj7iaoT6bW2wp8lFaigYY3CkgV1
SgqlSmp8xvkpdhc6Uo8/9MOaCUFCBKzpB8x/ORT2aibWed0WtT/dE0rzG4zQy6hkUyDH3MP8sc+m
3+pkiRU3533hvTLTeZOAkT+D5xnqAijRGtEVNdNaKE0nru0AcsW0E/UKYUdIPKFB7x0NVVW4mCY1
6Jw4q1SbMGbDh42NF8hVJjEJcLX6FY3M1eapr9fZbsgebGQyfzl9MnxwriObRNvGmYBAzJ7td8lT
A+Cauf22AOFcXy7XT5tN/hKtxvsSN3IdWWDJD6o99ByzFj6UzlG6e4lBT2vXD+tLEK9fr2lv03Rz
7okV2D1xKKCE/5UDCvaKbIhGZtSKT4LoBT9RBQaMwjzKor9QbT4x8jxdk5vWbXfZc1l0xGzoLDQc
/nY3czdqo6b2hh4GJkiHanJgc3N4cuhgWHVdOiO2WJz5MrktcbbSCfloWIVyBJbjCJmKePgM117C
uGIuVBvlDxvoM0jbqxw7os0K0y8cUgcs9xhb9UHxbjvKoAG90j9oL9miHPy6fjpESjRgoOwe5yfC
hm5JobnVmWcoKz4gtXLLiad9t8fotcYD4vL/OTvT5qaxrmv/oVdVsiVb8tc4CYQpAQLd5IuKhuZo
9NE8/fr3WscND4Qu6LqrUsYxji2dYZ89rL2WyILVwYuEYn8Ze9FngYPlLXX78Qpr+QySp/exh6Fq
6Fty1cBpqbavYvB7T8Oe1ySx0HrJRztm7dFLfqdM8W9rYK8YEhJeBht5kx/H2tvs0ioMqvW5MCZQ
CkGJRcZeqSVxpaIxeatGOy0CtY8rtRQOh/zyK6uhRKCEHfx9mPsTU9IWNCYZxRh+BXAAYGB+vLK1
yPpqtxvPVzZJyVSNAU4/Wb0AsKClQXU3bqBh5AqFYjA1aWWMo4AYjkCajhN1CJ3hTkALQWgr7/21
5G13QG6rDAR85Sp9ndf/KdGVFrgPnQnvf2OafspYcEPUIAN4r0nhMY4/3pB3SMduqMsZxmX8Jk/V
UuAYbfogik8l8TrJp1mQLNMCzsiw//FRLGSfF9QECZZExQJx5ATvGACDEQbeX1/hTwxEDDkpHpX9
wGOjzv7IILQnu3or7HqulKCcmWqROy9+4+0IMDPaM4g2HBWmoiRJVjt2eIAjyjer8ch13VKlj+Ph
OtsmwOXQsWF3KVXhNb9FuMj1fGQpsKh4GXu8JBL4j1YvaaW5mpbt7HpdBBYpDLUrs0muWVPlUTs2
2uC2+VbCJjTxYEdy/zLeQwIqyiwkSXgP5HoAKCJO/7581XrBq66aP0o5Q7G0ej0US2uVi8tKLR6/
Gfaf46u9DzUoDvZOAjaPIanRrtxRBR58qI/oK6JE3SbDE0Csr0JahVSiPvN2AzcOUbciTHZYtIzc
G8RPJkCjFF5R8YgqTyWYjpADbUqyh3YPuB5xYUjDkRT6zXVrOfw4+rpueHgY+4AN9jgwmMu02jUj
Zy3y64A3gOeHMO+YDB5qiiITuqHW4BEMeExaKBKwkfoR/ZhPZ58CCtnCE3W6PX3mgHfULCLhF9V7
dnN9u0u23cX/0NmxDffbCCpbsodkMJBB+HEfBhlmeqLH+Z6LvZJovGs4BIXCNT77GtIKbKMQ21lw
ZEUFWZDEoeOtpiXi98P5L6YYJQt4Pklm4rtw1z9eV94c5i7xzPRCPTE6t766LpI/UdpMZw3wD0mk
XznuL65LGJ8AFXFVsdVBlwMC//U0O1qMR9Mc0FMGJfHmwMU99vHXwj9tlnVdbtWNQ0nlWTZVpPGB
AyyKZafXwCCvBA+Q/SVQeeZ6HKFb0vbrgKA6khHSBuYwvSjiBCgllLmjaN9IB5KXFG65Y3uJPled
NSrNKEjo1Giwbpo3tAgfxQsR00lJbp68PQm4GHConLZxTzHaIcfRTxG3hv5Djeoir1/H4uXaPkQF
UL0x+qzMuUrDcl7cZoGbVPgOgYnkaEU0TAU778P/C4YBrEszL7eWvuhms7lq96zb8vWvx/ZfEgbi
x8YphDsIJ3/7KG9Ka3a08B/jiyiarzRugsWKUWPEVAnu6tRld6RLG07kJse13lypPiWNA7mx6guV
6y/sl9IEBbikfhhv0rn5P46VbXpp9tDYcIeC96qQup/W46/vxV3ro3VCcoh06k51oOCx6513XUnf
9yG7c0gbST7KK3Pdh2qiiVP64pU5mjy4wQBBmAbrliLYQfOqg6fl3AL8M7FFjQHvHErTD+PH3Qko
IJw8jtMjbiguSFNFPQvjQlsvlu0/lK51bvx0KxCkbQ8iMCeh8Ggr5u12rZby4AqumpY48z+KKvjM
9QYrYUoJoQNYK3oS9eeqUQ78O+ltGF8WagD0nSvn4VgXNZFKjJ/g6xUPxa8H/udSCP6EO7ThSoB0
+XFnYLBFSrJOJ8QIwX+fKfjS4YLOY0NfPKdFjsAVaE2ILtlTugk46kShoHDIUj9SndNVxHoOapS7
XFc1rqzrqkYLRxvqBMJLEul6PoJc9HribVnrcAQWSqur0mu4zHjicAggRXq7jRGGpGWwnbCWdA78
5qaF23o8RYALIjjg4EwnD/3jFJ2Ges5MU08vRENRgMWklwgdC1hQAcALwD34wx/L1F6qddGEJ/I6
wXsnC6MuXvjZjEGUlTwQ3jjismDSyk/5SgEFbjuZCbslfvWb59ZbHpzJAOIpDsvf16n/zfBTnxZA
l1wm/u6jAymyWVEvpzC94xi9d12wYPbP/OKCCJEIWekPI542C5S15PgVgwlapwKgypJRCeo5+B9i
aTBVwSZALi2k5/TxQZkDbmrLAc2Vr30F/gnnmjI5B9OV4H/nxcPBNLAwADh3zelOmmlfF//K7v49
Ndm/5B/odgCrGaEdArbqcf7BOzSTP3dF5foTtydRTsKRDxWTJDqSav+iwsjJ0RAfkBN/kSjVThXq
GEQJh6R6i1iWv4cvu5TMo2UJRDiCNk24tJ/mMhjz3SYdT81dMXHggaEUBaarM7DpXJ+D6gz+cOwg
rBOXqYKX2BB/jup9ghCAJJ7IPNUeT7x6708cWWEI8QTOB96MS1tHG4iGf3vS/1zYAYh4gG2FRC/8
o1AZPdpTyba0feSvt0JHKf7t4LayU8ZiNH8oqpYUIaf8lc8AQi2Nv0c2Vah96YDL9FXVcLlvvad+
gPnoqfTQu6Mmf6evSOZHvQi/NgT/ErSAiQCzSqyIMudP3nMQe1OQwsB3O20YzQTSUUDFSg74W7iC
ifaValdvnJr0fTxjF7Mg1CW9NTG+OWcCc+34K0lRq5onoGdLX+h/AEH/nKFStE0+nRVHvOVIVb/P
6Z6iTT70p/VWLG8CG0nnMa44HMUSJYYfkTAVB5EUx9WdWou7JQT/HL6RVyMHVNMf4Oj/5gT/qcUc
fSk2PJyNTBtNA48B0F4AaH3Ogs1T2+6CJ/R0Qj00esHRNdya/lQdQ4j94apJ6pdhEwZPih0oPvXd
0iFD6JpJqDoLhifoMFC1MLgAcYkP52+rHVKXJkc9lUZcR0tDxIiEcELqlp1CcnOBVxR6hOKaIpvK
9qAAUyjI4610eNOQxFm7X99AZYT66EYy2hF/BSV0fZwmqvGAT5AFRunG0Jt5EeZVd13us/yiJM69
cOTc8n78jK7VeE9fLRVXRn1DjgY6BJF540/0/pd8x0fHFsxe13vmMrJ0urc+U0FnZwzJNNLd7QGF
NkccEaxkhgMKsBegy+haCTbmIojReG4PpJjX/vcMdj8fej9O0KOTIijKpYJ7tL2Lvf0rOkfemD59
kEJiK9hkVa3vbZXCg0X/My1c6tQQkVaRkNoB+lTAxhY3UKHSYCCAxFf9AzWPC2ksLSBTEeFLbTTO
iOAoLMTizYnxi52bRgPUpurfnVZEQFqK9eihkRtwmRVhkj0L/EcngfIBpiUbHWEX6EcNBcqMV9Jj
BHquhCrFOG99+LUx+Olo4DSQfCFxFEEUepKPBmj0Kyh0difJYFE6+Fo+JbZTnUrZLMWglg2u9gJJ
u8hv1tFQ9FR0YNPR9lKtBIqj3yhL7R6H+dRvlG2Fzgd7xc8jp7KtQDnNsz9TvqUn3CfmEdEFy1AJ
Rh3jjsBYLA1YXAsRjtLXQtzLZ9Mc6fgQH7vY5abTAg8TbWohpRVnpjmXC6BKgmQLvKaEmAQaHSEE
Amg2pnMB206CCfGSlsoQyW8JBwkmpkRzQPJeHF9OWRlHI9wDyuA9cjhUIJtqYi7AMV+pH31E04R0
ETZKB/3/gIsiDQXpBVhlaDxBRj328drdQFtxt11eKDmpUVIV1QENiHgFbRUbtgikZdIFgJAel5I2
6mcU75/qdr9PTTrs2PeHvK4LuAjgmzDkyIwen5OGVH46eNO9qo3Sb/QRyLI5WTzok2kRIXKn2tsM
Ioq8EuEhDUXPVXgQJt1E5KtFRepyJJyJ8vDkcusNTkEGBIWcVom5ugZ95SLEjK1kieP49gJImqBR
p5jm+CLF6jMC9RiTY76oR3Wg1ALgE38evso/ReRUbqsXyEq8FLWpk63rQVf/Bxfi50WuBOcG4S08
M4In/f93p9tpzAOoi/rpXkOiFnnB3h1uZUcGlxrrc3QRoCnFXJlSqjcEcAUQlRCmZULFo1Jy2o/q
wlDtuMTe7zb5O6XhvuLdtE/+Bz4nzSoNSigD401Akv0oP7smVerRHl7eOncXghUbivsBF0hTOLWf
TMmeg1LCVQewLZx5fwLXxaCw9xTNEv0SvIPVGRcoIOwnIz0VXo8xdupp0l5UjUCqu/Ltihafed7V
iLETkyD9qr4ggc+obH0WA5SiS6G4TAqlNkSXspx54d8lcMQcx7i4j2C9CSRUpJYosRL82p7+hKIE
NkuiWt0pEZgzqjKPpjMJKBr7aQkcivAOoUZFWYL/yR45sTkRR2a4ubixWsRLtL5pppiELPGwsi2w
TgljrtyU1t1+CSHkrW7+Q7eFbPv3u5JrPdADguu62+63gFEfXetcJnUVRaz5mG4Uea+woMljVVlS
6V8pvilx7Q4oID0qlQrSI6Uayrq3Er38zfgpZ/f4miKQsSB26biAGfTHa2qDXVlj1+zdMFbPltki
0s3YiQKVXJnyPEqWuvyeUNx0ImkM7dReVGNyr5lXGlrXeU5o0eRKHK6oWpSW/0MoqjFEkgOoMZAP
AoBH853TxLKfG09cWJxDWDTh+AqfsI9Cj1DwMR2grpuNE0LkoCqdnq2tuqXIWQHTaysig18P5E9I
CF0YFyVyMZRPosfo56Dad0PW2/LOhIQm9LEq1Fcfq/WV/jMgCMBi6MCT3rhcjmlXflKg3G6WZ6Nf
vBJOX6est0fOYfc7jVYXpP840xg8ivQw80B2AYfIjzMdhVlRUPltHBucJWOnPk+d3Moqi37RGAqr
5CWcscDTF1WPXpNghWnlEZhbmuNQZqH4W+KnKl0jbmZ6ZW98onul+tRO7U80ksIdluyXYxNOH4RS
G3brdbv/M6h3jop52kHZyqqWUN0aZ89GG7zF0NwICt4C2OX0WFEsEpKMaJ0KqNxBWWltbUk1aqCE
0BtxmZwmLN33Qfi7kpgjEX80aLBp+pHEAcGXPT5I83SYu3Atp3dKxTtcu5iY1cAiOZ0ppoFlJnN7
gK4ZTLldaB3hAl331IaLb3HhgeJZCgfKh0519IJWo6cqY+pf5zFErFuz/aKGGMfYnCwfY6n2uOSp
2k5oip3K9Ytk6xVri6VcuayxAgdKZKtedMXlvP8sFswhrC8VO5bcDvENm5jWFXS0tBHQxDieFUTI
TILH1lKwyXnTKn8kujtzwtgwuvS13hP8xBfyYaBoutCHTjknIvTasv1K+DhXGp9GF+X4NLXz4cbS
aeS4aEguavj+Qxr0p/R0tEUH9UAvNpBEcSQ8dlkPTTCXm7S7m5DKgdTEPcJhwXN+HAGKXnaMJzCV
nJ8/5jD5Sp+i14OXepvwwEyTYxv5RjXyjXzkG90IT0wxHM9kJjzyez3nF9AfANua7kUuMiDByrFJ
/a77EH+0s8hP+KDzk29cKPog/tyRopzZSvQJhpAUDeD9Pe+Ol/vq9bCDe/IfBhQ+53wdeqwr6OX0
tvPP+XNx5PWJk/hPePf55/ycR32f40k5v4FX/uFIkZNKlocAOruEGOX8w692pkAWEzT9Q5EC5Yjd
kqT4yprSpdR8jlCj8A4ev7Gm8EQrAzoU4IzfP0JmArNHesW/rfUuxG3CM8dL4jqpvvGlPPCHeFn8
PD3txXFy/oXHM4XJ+Uk73Z//+Exh4uuvpKF8ZkA5/wkvffsTXuGd59d50X9wDyqb8YT/CQ4UjbA+
bh2xgniniFzme30ujw/+wzeWFb3kLos/1XdwO/oHgpWvd/TPZw506CqXoPv89QEU/HSSE8OTctwF
mHieRo9q48DRi7yDxeROBCbqXQ9LupwW84eYCXWCi35N+NPpcGaoln6I+tt8H23MDBCbmAoBm4WY
XSUlzcHcCnykyqIy6u2GBN8/lUXH606VZ4QjjaMedpEQLW5aIIU6/vWN/URjShQDvwg8kbALUgz9
qWxTZnVrmp5jnfJerowp/NsSZPYT2s7VLS3fL7T4vnRa6D/UFq4Em2p9ZZQ/j3YneqTQFSZ+jhfA
fVgnpa4cJB3okKDBTpeLNGe4VyML7Peux2Ka3kXl5S4ZYDjG9FLGVvcwbae3VTTeiN1jpIjs2eEo
n2eTz7dp3sG0BZ4RnKlrtILS+9cDcnicZGFAwNxHxACEMTGZuh9P8jbFz82IlShQkUjEvBFqa5Vu
78+P3/iavjd0rGBsx/mR1x1xk4vZyYx/xDb838M3s/L9E5mLr+YJW/H9D5wM/Br3tHU8OdsMReP6
BRvirAPkSmfL0TlOpfMjdkEsSY4xSWcNG2YhzHp+3lQYCvaONpV7/GEruY1+3rvnbfXbzQQz7GO/
WGNM94CAjbjHm8djDNoK7UCgif+YAL6OwdX4ilSLn/OZEn/kKUP3wJjzyvmH53qJUT6/ql8Ye/8B
Uj/o0N0s+A/YE52K/P23z+b5mW6LJ/zp+QPcp/HBX6m2vs2iruB8UJ1uocHSN5ytPGBXdrrj2WJi
vp85njNDzOv5UbP44euDNZ84Ac6EWOdHJu88i8wf1v7bDy9i4Pl1fTi/5twQZBz7l/zefTj/3XnS
eTyfGN6zfnPTfeCX9YGj8OsxwZNvhwVP4MHiI8ZFfFc8Mv8sh/Oh8W0tsCLOVluvfEeLJYvM/307
B6DJ+q/L46dSsrYgME5ysNglyJUfLY+87XZ9Po5U414busad28HU8cOsnOdT0+OWCU/OW/M8q8zn
99PLJJ9/YDvjiWZXqwTiM00/cbp2YYVSwNXm3/aoZlpeyD9eAU80n5z5FrkbfoG24cdtW4woM2ua
eZ9zTeA+83TKa7dmmmSe82ijv7495wnzxiMz9P3jefKYofPMnbczs3WeudWdwO7h60Sd9zbHKPPG
7Ll3/N9cft3v3292/pdf/zmcedb11cVSvCz++rVNBUj2kyKUm1P6B2LNKmnNRwXb1kIESD/9fB9u
UxJgSFE8a1e6u3c06IOKSW69BAR+b4q7/TZGBD1vwL3tiSSl3iWEMfC98kmxBUAwwyEp3jDbwOHZ
ZZByhpYyRTihUhTX8OV7CeQr7XrIXpkMuqxw5KEw3udiCGHUr6hVuPJBQfbmuC/7z9XS/w1PWHzj
V+oIhtEZ1xxZ60m0BImwSksWwXoyHAjZohx3sNyA/9wiropeIRz7jiFzkv7bRnhsaBuQUYW0U/pb
VrQu04FLMIe5fUHeHPQirJ9w7cL7vwgV0TX9DQydBm0slUsQ2AjFEWX2jIjN0b4qItgZCmHXwpRy
RSQsPCnud0UCIoY+kluTw/zlp174NPLFu+lVdJNsSrg8K0pzBDHvAJE1TywZFMIaoVHDsYBjZIcH
lgJjQGviGBZt+SEsTuitcgV+xNirtoD5BhE613eFCHynKQRyH5jdU6lboXSVvO4qQHedjzhhApof
UlYXIIX1HtC+vsWfJTlRibgBJnaX+4sJYpFuQf82z9bN9Wz8D6aGpMHSEMybEhh3wGxPJVoYZJkM
SegphYvv8DlfmaA1IG9W0wRBW/yF7aFeiPqgRiPxNHzx/BKKiROvOSSrrkZAtCljzSDciEFL6brx
sjW5dKzE0Efll7nEaAX59D1YCQJd+VRzL2G6Qzm3hvUEuto/utXbX/pZtj4ZNyw8L1XLaJj1VyvS
sBdRgWQCnYtdchEsaPJeeBtKRtFAf4CtEfS19YLsb3EqPsXtUIFJT9vLPC3tddf66+epieMbM8O1
s1LNsieWTJxMcDmQYim8D1Og8hhZg06lJbOHzOEQIy5RRMjyUZlhqdDR1EGeddF3w7uo6+OrOGRj
FJ1EdSnwA348cQIxOE4z1WGvOH/DpaB+kKJ1IFEdO7CK8mr8cyUyJ/WJ9dszY8ALoDwjGI+4mbgi
N9nCq11l2VUXn7iBAcrcdV/PLyxtHFDD1ndqmnZCIVEFBW27sHol/ZUHkOOecip/LrcanJS5RKjn
TdyP1dVaeQeWte+Nr9aVfZDzmUfbtt01lZsAFetNQrGWfTTRBcLyZ3PiioIt7Ea0W2kZNSQMhKFI
9qiND9HGuxznbUxuHGsQwkBq6lwl4MW8ovAYZkAW4zm9KWdj3qz71IfKbqy65WobV5v0ybZM7EFQ
0Wx3j1oLfSF+HoX5Z+l7GOLJod6j2HRITzAYj/uIjGgZrdfRcFiTqzIv4obiOG1JYE+6ZkulNMme
M2Ll32z4PZopMy0qYbmUkGWnXhQdgYl3/tVQev3+arvh49GhCsoNtcuheWuWvXmX77rDC9qZoNW0
ywE5hDV6A5/54cVo4uEyQBbjqFpclDF16xJ/9mfVX6k5QSCl6uwIkH4WDKjfEYknffnG5h0CqfEw
/zU2p+4OySfIpiBBJuvSNJTImii7Toa0shfZYezMMUg6rqjdUBSdptJ/06I79vlETeu6WwBmRUtT
s+Ape7IT1yddzFfHO4x3Oj10Js2vixEND4ssCgyUdf5nPnVgSzK/OJ4ox110G4rJwy64N1WXkCaj
lOjHuhixcYUzisrx3F8GA19XxHAT0wbdPbXT3BGKsQnjxA9uoJmgM3ug9tlB22V2M1sOzYpn5MtZ
2KhNu4ajeIesUAH0mxTmqTMQMUchzRcZuYMGkoBlK5Zn1b2Tci3oUG7tX6W192An2HJLujnaXXkf
nzBJ+03j3Va7PQdn8nni8EBBLM9vTKL6eTO28MtXCF43/MdppnnvQDEVMqLTsYxGc1GX1Ue/yfJX
Y4cWy5oMf1LLhiid4uZRjCfAnkWjyKBRVccaGaya2Xc1GgtVdtXGNn/eH0r7erT+F8uIQpUKT0+x
dONT4DHkuKQCV1Qi0+nA2ZEkLQrYfKZN2gNYww2aYjW9+QOtW6gSw03bMA2wgiIfg063PyJHYwrO
LBsGweVEeyAqI7yFZD9C8DG2JJ5ZbFih+kh02T1HEwWg1cn/OJmoJHrlBBz9FSPvsSiCBhxw0hh4
3vr5apw3rzbxeLtt8udmnF6iBhheaObyZpse62yG8wez9c6auoMzLYI9kUuKN7Rx+CGnn79UPbIy
fD0McRyQW8ngJOoS8Nv0dQxCwvSIYIQNtwVpnl/xTjYqDefQOYMYADRdI+m2UAaLATHDgI9m5MQp
aEuMEpxcpL+X8spuaDOzmfinS2ytH7flnaMZcrKGE5ABOzE14OwC6I9QXUH6SdPRgUS5NLNKfYc9
nNGgAvwWEnNv5IJ8vz5dDv740XH/UejBlalkyAzLSjBJuvb5zdI6X3OyuBJ8u/Pm496LPo17e5S/
QZcyCzA8oVFvDnhUbFdAliJNmjy607qcm4pLf7rSRfpNC8l6M9fHdNzIM+BIzw+IwK/boDvuOGU4
Yf80g+IDuS0VyyS0MD2kGoz+EN/kPWmMZo+cHV9TJPgGsWHIMaG4P3YLrKJFC0ktfKbmb8yCbPOe
VkBllb0RwqVAhWoO7XBYG+hgKC10J1iu23gir4onNPV8MJ3w+D8jdKsWtK4P49zENNt5Yifta3Ot
dSzMaHeQMPjA0owH7IdlPIAXsClgZuRdKC0d/aTAZVv5D/pbFkreKuZ5wqvY7Zc4JbexT2x7tT8V
uPLITkhpObQmpcubtYPf47wLCJ8SiJcBTfiM4JnA/aAx2dniWv1rnAM4aguOSle18D3lOIFFrK/2
ocCKdDs7bqdOo0tf4klThl8L7nT3NPMsgziyZoBUcGkMqTo7p0Ni3ldzET0F9WlgG+SANgEOBIo3
KLf1KClTcGOoevwN60lZtaz7G1zVB8zxx3DgbCxaSUT5EZzVKbYkTPnzOvZKOAURsg4boGhbMlNu
Cw281fqsIqBVAUc8O9XP6VTGXASvuxS6L0lwFwYVKTP09SvMN7ffsEAnKgWX8BFzDnbaA8MiQamw
vPIrWPF3OIu+T7Yd3kQAQ1CEFRU5VK4OYnwc8MUl4WvOgqmNr7qQMmvKYi+2ECjGfZrfgFntkfpi
sENPzgfvgF8ue2bhxrkZk/WLycwfwYBht6L+SLLh0+AbePygiN/hJcad/FaPh3ZGWUoVAX8ssZsp
x5QZ4KipWRwCo3cI1V66ape0skissxphJwVZhBPul7KkZpMTobE1wPK9A3mDIfYQZaPbqOg5i0wo
DBJFGWcNzlYl1vFrKPXmAXsEFxHRcMAvoqsV8DDEG4GZTOKteFWqOTsRAu0z1QxQ1er+gm9jhwHB
vZI2gvA6NNIQ6CCbcoRA46XxGE4niYcoqJ/NH32LrzqAhmw5CFS7i0qmQZIkJmFioghx0QZqe48V
J8LGibyiS9lRknTo04mIKAeELZYpg1xyUVF/yRiVeK5YbpW8Rf5LOyKgG+VEYNEDujl2hWQTwuSz
KXExsHdwsajiH/v2LqJd3fZs/7hnhxQnTkpIwLpUzgDkD+p67CZCBJXI5xK3NppauFlyxelwroLm
0qctFr8eGBNIajXlQbgbz4fPUaXP1hcJQTe1cp798oCwpsmfSyo17tnyzhDbQcp64J7ZYdNl6Y0z
vVTWp3uWeMOKwG3KsUM2wbd3OiddBz/qmVarhjECDNSEFyia4SJdPlDJ3RxjabEJwFEoLjGEuHDD
Kkqi0erGzkH+Mpc4XtFoLaRsXUMQw6oQ6x5FTAeHB9XNIc8byFc9i/3kbxsU22OxgjrTWWVLtkdc
4+xmVboelypsbyK/WY6bODXXJ2lL0Dr+2THthSccjXMjTlgGH2yBBxLV7OjQsFVWmqVPLRx1/ggC
7qzu5zPIAmViah4mQ8P2lHn4HHuWj5FUgzLSp5ywaSq23vOpZhbhpj1cp3DjHD0wQ9wvAhtQCLIR
WAJxJaX3xhJ4kgc3k66Oylq4rOWV4wZAGgdRQ37D6focNnyyEuGgluRRQL9zqIAY6wjaLdEbfyC4
pnzOLhQlrdnSsD0lAB/9ibMvrszm6NcMN/l4FoePLUTaG/s/4jFGB2iva0wvHVUXG8I8hJ4yfI9K
kh9ksadD5T8NPKm/qR4YsVBtC6+gl+MdIWcVkCHDw8k7FqYB0446Bc2hA4p3iFLUV+Nhap4GmeRE
WubOObsqwbkNl7fY5vUEcVPY4FP7U19fzc3hes2W7fXkY41NHpIGKDYM+InVfV5lrZawNB2njvvB
W/lT2MpwBqqfIg+o1sCiYjY5ND93BXPYrSVezSm+6bYgxGPCHL/d7d52OPFXSM3yGQVuz4S0xUVX
cCbaAMPRwfGKI8Mf7AZOFYAZcaJjqkK9pIvzEqHtAU8nSvYcfBzxJlm3r7j5Aw3zlb2pwf3ervGe
jv65a279fbF72gGCyVMG1mbeX5VPZg2KiHBETz5hKt3Y2Bh4lL5eei0xynu0EsQhVPDL6Vk8w3gc
Y3C7DQG9S70giYxSOCMgS2MGVkA8YUUtLDEX58NfG8mq+90ujFif4E/v0qFBABbPPwcYiRelgZYP
pmY4RoGBzRQALaIvwZnFN8e6dMkHPyGysB0OiCm1PyK5CbgoHOSoPWBiOMM5nRvsIMuaIMCHfaEp
ZiTauIcpbuKr0SOPIIIskcKMPeQcDhwbbsARNVrAbjWE7AengUi7UxxXPaAvPFFfQNcTCuinJea8
YaLMFiNNRMnNyebz9853hXbnU5xzFcUer2fy2O0mYoXsMGguHoE5E6JODz1CI9XiAC9J+SZ6NxkO
hJhcj3Ts0++hTs544khdguZtN+KyewN1Xg+Tf7DNky6Tc6b8l7Hh8KSY2VEm0vRVfDPkC5Bm1mx8
uwfuSzIPJ23P9pv2DHIYzvUrL9u3Tw5Fr7pRu2dFZJj8gO1sEwXhKTY8LmXcq214g+8Ic1TVI1TI
wVSsHMfLtL8f8u6vbjwAhbKfIOz5M802+fVa92zBhcMjX6jJOy3G0ZKxKYxgu9mwfUkYjwM8YITa
MgyvnXtgtkznbg3gJks4riqw4bKpAJ7fCapFJzm5w72oIWpdZA+QL2NjqoZjLXOgPIl65B0pKq43
iaeKDdatSiaGjLOfeZ9txKh2NW27flCvT2w/2NdrRLgcjsom7cbuzrnOFr5Z1ByIEBwKesQ8qDfd
pTtNCFopxfMdDdl+eUnOkSn8exfiiX/HtLCeGo9IokvoEi5kLktdh8ZXSoShxR8rVow4Pgv5G0xk
CHiZUggoCo/4O+7YcSd2UNhr20Ua9ZQH/6A55V1hR+WRHBhP6IuH5AdawehFBATFbQW7oj/WyjXb
QVftG+X2WplGjWBnx+DG5AOOcyYx+JgGeIKyC4Riius03BcXSqmNYi3h4Ip3YgWdNl8KT5G1us7h
A1l3p5EmSBbcGhC0hZ3YkHSVLbcvGSUklgiRclzKlHuNA+azA1yZyc3gC9XxB+7MfxpNA7YFwpqO
vHDoYz7ChIdTQoyEMlFy6W0n/xrXnDxlhHtiPbR64yT53Lf7gSMg+6iV5zDgdGKzIHzNdc/SAciz
RRZuOj2zG2dVEIjoyEBNxH9Pp5VLt5UuLdeyzGP82yY8dqaKnpoGR1HxkL/HqZqk81scou6ZBV+L
4VV2M483FBKmLb3I2CIXt8QnXFltBZc7iwetXh/nwqDVelR/KPDeL8x3d3QmohsAjcC80nwGT9Yx
43A8dByORao/bIkUIpZGy3Ht1rAoRa3vvbczdJix8qoNy6MY9J0LfoHJOkhx8bjlFXan9SMoal22
1piG8exnyVaQXsAyB96HLsUhhRiZT+FomXZJg3OeWcbQjumTDv3c2CzvAMyH10XZ9tBxsGPDBFvm
IiKwwbuny7xhHOdspttU46iz1oyyPjLBPoPsHD8HAdoTCoSZ4TSloVQ7uAvxSMIAu1RMZndvNt2E
b9PHXUV/OIzr18VhsdjYal/Cl0ICcaM1lbCs10WLzidRM+LGeD6d7g1bpyIicQcVcWJPr+bmS3vI
SZQUWEepONMjA2OyhOIy9rs9seUkXwZsgPQyAQC2mC+gxfxoVux+i0/T2ZZclLhxkPWqSTkRThVJ
QV8C/GCXpdn+UffNeyf3a8OReUg4GBHeFXQQK2fHZPu6g0gNloOhezB7klieT7oiD7zhomzGu6lb
cTK2iqXoLiYHSuUCgP/KV4+zQb12SRbOfFb0E7tQPMBdaIsvpiRcIC9MooUMIMx7rArku0I+kemc
/nQmP+pZfoTLHBI+tnAyKy6iaGiVcaHe8151hKle6MxISUKZlGjPbaJpwKCTLGIaZGx1qKtBIQsY
epN3L8NFEXvGWVKMCtZKkjBmVYYq48EfOSFh05iu/HZY7/xl3f/te4fP3aDjTkPj1rhsgj/g2cQR
iQ4TeB0tSfgzMaJkKDEReKyyoJsCz2rkY7GZ/rXdxxBA+yQWpm2/v5PdiQsZxh1f5zTgBNJURFZs
d7gvsN5Mm21ya9AFvoy3VCxn0qwrB0bofykT8xfZ0mORF1xYs2Z/kE6Y/yrIWhVogpoWhP1OSQPV
MbopCm7t5jS/r9P4by/cMSkDB6RINsnEURsC430EaaL0C+/3i5J+mrnaEgEGy4DrcmiXZzTNMoS7
sQVjza2HaENwbB1oIog4iPCtiEtcKmTiJo6bimJSXhofu0JPhJexR/gDnz6FF+48UC4v3J4+mbpk
6vpp+cPu+h14iH205StS0781AGPYsOvHImb4eQkjrpQYvhyJmZAFbwYgm3QWOImXRK4Ve5O78S56
f3yadiGkUayTDqO4RYGvoFHrGph0+JfdhOWHaZq3r6Y9rg4d3MyBOFywyPFBhZWMSh1zeiyjUwUR
WpWQ/qNT1yiRAHzqsjiQyOoUcjvVaXWBFINHKXarGZb/xJHAKqshtHcpOLVadkO/NQRp7fClKGLu
025kQFMYAgq8OVxyQTC7mXQT00HgsST4kogMMFeqwuCVkqHmIIQdNL46HYac5qXaf9NtDvs/TIK+
hrMuG+VETmSDQgG4ix3nAcxpsaCO2I6WIbSN/kNqOV2DmLOSblNKhBvWYj0PCN1gsaAtyYtedjXh
QJSyFW2JHgryqWz37D4eqVs6xUFbYTcYPJ+BzugjX1hafs1DeGLtx3lFwoU1R18ngzK1hD8u7RhG
GHPf2zVv4y0hFxzqm+LiNJy++IaTo1hJGoZ4CqFX0DVWIVAW9lg3dz4WbHrOgSV5PhXt8lbzKwSx
PBIcDrK1RaSaGsl1oI+sWlIF7MS0/jRVROBFJPA2zpwtleUjRXipxIZNdP9VR01ogxdgZmJXkL+k
0EkITS0qPCdVVUcdYBEbh5Kh2VQuhgrh0ne5AewUcY/BycQiTpdmk/nPq7l6GHKY92LYOAhNFMtE
BBITMfytm3of+1+nD7GTRVQoD96Xs1Hp0HPujs57u2whIMNUolw77WlHtLhJuNSuMCc6hMLKcsit
jsUZFuOcGCeuQWffFDsmehIw4Mk/dh62F7eIjaQ0KFLWpDX4ixAaqxPTZgK8jKI5UaDgo+qXzoVP
bfEpFxFvgE9ldlN3J3dxCzntxUKbwJFo8J0pvPeYh9nUEAkw2FFRcQMFjnEY/l3s++nYdH13vVlF
1mX9+onjlK842Ds/Du9dk5/jRXLBmp+z8Z2cJIrqEL1h/GOKzM9hC1FsEQe3ckZexO0ItnEkx1Bp
PR2o+atZiaVjX3ftJrhxaYcpwVqc7QD+fJjikoclh5xvOT0IkgiXIgB3Ks3EKQPZZvbLYQ6wzlul
vReMh1lZO4prnNOs6tO0TyYW3dY+p0KGy1VDNEetGu/+dmrYuJamfLMnQa30UNwz/Fp6zhg4mR7R
S+DXlU/OaIMdWQC/ZleJqkAiauosgFHYew6vB45Mm02vKHrPNIPsW07XocrfTkOhtDKDUey3xUdr
DxV5xB3rF75iclL0mpgTGsf09LisF+xQZA2H/uWm7OzR3yjxoIghNRbYYL95ywm/f12bqH+gM3b/
l3/oh47Yq0+CJ7jE+VsxC9kdzpyczGJUUjPXljEnBifVwWlINMOfMG1IoxU9fZlLduEPWBp35kwt
0XFYY2C6eKhp+aLURNUVdwY/ivxuDFSBGSMTqUSf3aKs4AIlelNgqVgCwO+XRdORjmiYJhxXap1b
jSMZDHY8TnFXceRXFK5xtX0QDy0HTrTOD34d7P8gG2g+x9QIzw4uKiT7PwB30OAW9LNSJBEjC+ja
+0jLAOCPnpj9fCYmfJ2bOkzkfUOA+HbfRRmHqCypnTfYt3kHzKOr8lcSKFebg7Q+bc/GLTla7UJC
tPasOpunS2tJ8qDtSjzsaxLEXS6tGLvhid+QPfCL2L43BXlxdZm4VOwskpKqBfhz6ksaJ1bZAtoM
J3vIwPLsg+6Nn+4isP3MsniqKNN96ErIGkOghscTbP+fy1r551K2gy7JGSoackk2VvztjMeBUAk5
SEqL+6V7nQIKyY9+OiTMX+Btyicm30CiYuywvzPrhkw5iHpiGtdy1TUlpW+/7tD/JVFga1ozw4Hc
IIsAMsacRlrb8auZYiY4LJa39Fp0pETDlcmlPtk1jEVxqsOrtYUIlxTuNEy3rIIN60WKjGLuYGtT
At2hpHFq8OOC3Dy4rgM1pTIjNxCaUDfY0qe7kmbD7S+7uzViG0ceBT9btxblmOrTSv8u4E/cH1JT
uKwzU0PAdH9mJIsC+utZmt2WBH9XLB8p4DzEzislw+7PbObzMYFXB8YK10Y5SL+k7dd0GzKORVpc
O9ks2gecAGsF90ghBvNEeBrXhZByICroCSM5tATXBcYgOpGzCUe2l0tMd1sVXFIl2wbqmKhxY0tK
PofxoPijbMGW6GSCUJQYmXXT1cQ6au4sMky1c5PgYPhSoPl3PK3b6DJqowKv7BxFzcFmQOwuWJgt
lohbqUWPG+sqF11CqphdzJf/f5rObLluXFmiX8QIbBKcXjVaku221bIt9wvDIzhPIAmSX39XQfe8
nDhtd0t7k0ANWZlZhpCJ0pO3RQWeLVgYXzam82MLAW1hrKFln5StpBhXYoIe8J5tzFchkycSOxzF
JJUH8joaGXRUgyWdZuHqrt18UK4WOibcMiv0kpb5YJ4AfqZNmz86DZlIs3PuZohJ0jJu1hsfpUEE
TA0i7KoZNKZBU3mXXXgGoisybJoHP5EngjwZaE7qFZlqqLljYkZV9VkvlNaixw1qqQvwUXE9l4PD
TSsAvYXViHXAxJp83oQM9rOIOglQ5K/HEDUrnFwm81umdbdmYh+z2CarKsQsNTztsz64yyJD9ODN
XEX51cV0QHAIjcxOraeIQ2Yax5hWCNKaQiSL1+4GfkBV/DIEiq6hAwCI6JNvg2XpHz0WaEM4FCrY
v2QlhSiePYBFM5EY+EpfR/NYPqq42MCzzQnF2mQsoNHYWt5ktIUT12s6P/FY2u8e2PeEB1VQYNMa
08NXHBM/DOG6belVsBYh/G1qXdEIZ45CwS1AjVDWmdwQHR7NIb3ZQUUEN+FpTmFIoDKW0CeFg0IV
07CEmsncq1oxHGAzBlm07Un3h/5YT8W/oOXLo1qO/b2pVUo8V0eOgoXdhyaQDWmznH3U89QsEmoj
Xny3XvqbSeVUgSXAutbgFDZpUkazrnowq7TQl234DHxqU5r2Yw3ZJBaby6Ntc2MeOT2uvhffCe2o
lYE37HXbmO8QL4ZbtpwAPKn0N7YP/J+MuNAswFBq5jSbMj/xYE7CX2BJqDdwtzke6b1Sspjekhce
J2etJNo0g4xqBRVutjp1xPPSlYy+++Nf2CzbXRgVdHjKD5FwtVkwVoKo8zmexoJhDSkr+ndS/alY
6TSml5vMQZnIYp5eszD6RBIAUgb7u++r2zi3/25L6vj6+sFv+M4SrASYgcAiBYt8yQEVsDfKL+sX
VQE54CF48lD3SxfdhTEpFxSXi46yX007MhpImDHa0zBOIUpu4SAXFrTETERev7M7SBmVePAhCuqX
em/Xp7mQmeYcufS5j8KU6Av29zDWwY4kk3Fu5Mt/Vh0xhaklHVyKZr2x69H94dGc9xrA91qd83bB
0ZUpNr8zd1SjYXY+65A34ccAAQY7MDSHX5ticutB4WYjUwcxF5F1FQT4vvtVj5gB48ZlLOuRNsOg
PRVdsJ2Ztvgf06QuvFpV3n2ltYfoYQitWb/s/2UIKH7YVXah25p5z4nPpp6IQcOxDE/pxVJxthf+
DHT5ow2y6kGPgrwP2AGDXRNdcOS8Tc9hfWL32ZM5jkTghuVWyQIXLb4OArwLbwHqFHzLKRFKEKck
Y1H41VnTuxJr/2sCpoyORW0ydB4Wqjw/rGIwTi0sYntpzRD0gYTCtRN3bxUArjtUjkC7QK1NQ5Qz
RkLxQi72kTwMDGuaL4NhngrEICCs9Fl0U8zkKoaFQvCB2mFCiABwk6QiYfwN7/W6WqPz3sDLuB5O
tVwtU10B57QvZRglYoXBESlRFsIQhT5SUVIwhDwp/4cJ7p6Do6JzGuqRlibb8g/q5MCQUdiZk2fQ
FPkv+5DQPBwS6PPawm3Lor+NmJAPepqRMUoVMfXJJwe+wiL1tV1B6+BUYFWNK8fpCny8KF1U3+Qf
Peos9Q86PxCquWDjgzq34tm1FzGDA7x1xP6PVCrANxQdPRi0Nl8OpDgPya4wHIeHCWIsoKkhGTan
YGfSyuOgBy1VNpdl63q5H+AL3igtqWUkmWdVVj1BPuGSsqEIcsnwlCUI6nr4nIOydJs07u+0pagD
aX/Bio8AAwOAuXu5A8Uhj5kBjWDL2UeQKoqKxYCJqDUmW9vJ/CZQL78oVYS8iqK9Gn4OeUhB1Zfq
uclDkOBGd5/Mus6QgmaDO42LHmwOU3Joy+h7s2TbR10JAE9HkA1SG5fjUd3DHGv+6nReFKseYDIz
2FDPZXhxL/2oQvYqSRdEDf7OpQPY1QpTTvYu+ZODvo8rHFSkAhpAcUqh+AIbGqkdlnh87nM9f2g2
+V5zOnxVSgjz+1RilsxdJtiTw5eq+08P5/TZRAQ1OzF1TgQ372WsH3OcTCC3DJOQgbYHrIIb5U1N
SX7/MXn+SQiGJ7LIAJeakjEsNUtjeWzZEl1+WCFs2xTWKgsmfmhZ39YcPJTmFG9dJPEKww/IKYV+
12/UlKbbPpuS3uOU9k/8UE0PeFwHeCmUnD800lh1j/xPj9tglCMd7YHI57JbmWl3zV1ES3Ytj4K1
pEJz4mwjCaA7EYZ4s3KadMOXpxGCG9CR2F0M66ShBJbhtgi8zMDQA+8QkryMXEO+vueJGWz6ryIr
wzDC/i2j8crPaNHwfhmWmaYCLRb+eNJtCvtH47B+r8JkhddWPF5UgknK/qPvaVjUBZdEPwrMJbuC
niiYB2RYguG4Y/vOty/Z57oV/8DDuvwY4gygs0qrJ7BFsj9YmSUcG8Inp9eaevjZwHdnrM6vbJM9
f0gvjo1h9ShL77im0ih4uk8mTHIFLMApYvBuDr6rJ4RxSRRAkSDYMouMyVpZF8X/+mGQVhTFFFBO
ngRZwCN3wjSyET/OcwLFPRiTlOyD97GtYctlRNUhpa62NU2NNMSyp9glwkgSSplMHreF11Azvb7a
+E8EPr0CEg4/ULIxXkRSG+2ct2wmp+LukAuNjLfIWEOxudSSS27nBk4B3vQMlVY+S31wp+sobN/J
5gSHUh9QQpgZYMkC9ch0icKeEANeqYss/GUvPROKcB+AUxvYiAEg36BJcZ5Dk3ID2Aq3spJIbos4
6Vj6iWaQo85hILoJJ08TXDzFAcYekRIfm3uX0JTy9OCTC9xAlb7eD5prYha+ZZ/ON6Nepp9whJmb
0BVyL4RTxvBsq6BPSr2M3VTwsSIgfGbYO4FHk1MsRAh/YrKK4pj+qbxy6QGMxeGEJcKPgQx4Z89u
/e5ifhvHlACS5+56DrhRg+U4a7DciNdLaQWDmMkh1sFU3MffJqHkUgc32LTCCmL5EK6I0MimXr02
2EnQMcKXtaUw86Gy24W1iZtgmzrbea0nJYxHAGRhrC8QPcMipZG5Smeufc+GkRkPLnhA4xWMPj5G
KQhFnmbH/XkoaKlr+yvOTnU1s8zr2Xd6R2rXJ2VXfktB2HbxXn8YFhQUxG4+/BI2H7MyCFirAtVT
YXPdaojNl7LKbjxF1IEx01VwrH0boWsAQikFsgtdwJCKMACWECu4KF3K+tyu3RpeKAaKgzKkh+9C
Duf9WAd65x3TOhmNt0JLktnrTsAho2KQe4ze+Qqny/oP44of4nU+J0DmXpYfJhEd4wo2Q9Jndw2M
IgNWZQIctoYJwLaJBAsX0ihm479ZascCA4NF+AK/kICEUAHmWXu/m7qD3wMkL7ipwc6MVl/Su7dE
r1nQKYx82bPezAJ59oYaqCiopUtsSZqdQpY54ALELLST1ueX3sGf5SFcA2Ph0Gs6SCzDIA9EA536
Up05GwdvJTEPDWNtoTbieGNxCImWXxfq6q89evmXOpXxMDNAijiKmS4XM4KZgbcLWf5QSWJNmutg
PMfnau4r7CR7EFkioEfyBlz/fBcrwKoJaJ6zgVmckcb6iJ82+JF0XLwHO4ACCu0yg3ZCRYAdXLR9
sQWMLVoSfVUd6be16H461iWpnMDA5hVY0g6sSgQV+JFyb4Qr42Y/XMSDKCkdcrLpvHcpIGuDKy68
IXKIiXkj7uSLm4EvPpFChE6KYIFiKePpQzqgksPAV5/EdpkCZo430ChgE7MAYR8EOQzg5GljRebD
XQrPDfwEPvslyO4wwOc3Bly+IQHpQewXsidGLGbEF8GOjG4GLbjmhcv4Ni6SbhHplVCtCNzqwgGF
lmsfMSGBpQbx9sYMMTyNqb87LzyVAHT1quda350a5UbK0O+6t5SzEwaBN8qF0UOhm/J2oGe7TlkA
JHP8epDvcYKJu3z4BVNI3dQLf4QfxwdP6RkufAXfm8Ly+OTXeeiRyEX9COORmkRGQ07QFiEnNR0W
cCaUO1zULzaH6qEuvI34LKurubQQMcBeNTFF9CrDyqxbek6hZ1LoEf1rHf1jHZCshtkE14TvYC/Q
NWsStU9UYnkK4CYoiOxG7V6q0+U3IZgDUVKI4DWVwxny8mVVodo5/IoS4Z3JgGuh7bCUg8ZHyWiy
5Gu4LGB6AJpPnPT8a1EuDsh2sorBiXTZfl0enTdEZYOnBKzsnPPvaZIDBYoMDt4IcXSfUPP5mXmz
Ntdp0JISyBo8ynT8Bl5Nc2G4zg7WICQ45DjRe5d2PW3dWF+z+Yb0gLJRC+tzlBNbn7zmk0ziv1Kj
OS98S3r4pvhay1QpTaEn24pH55z5EuS8KH/y+lh2c/GVTuqMrGUiMwHrs/qDEm1Lnv0uFFFiG01s
E/55UzHPFU1vkBGkTNlRIpQL3Rf/p+eFZkCgYBsojU4qwXBa4zubHxjGYv3syRmNgfXip8zZDra4
WBaEz81TUPNKqWqnm0imwkNz/j3K7jEZ7fsGXxjAI9BEn7SivPul9n6FdzE+pRmF9UwigTNGn28t
l09OGZjqXxZLDCxOhQdjuhcdXlCOFV/pHgCLAyErzlLBImoAMzogNZR8HxXQ6srvZpkCAwn4tk3C
9+kdlz41HDCPCtqUDqcO+UdO2HRTn/nvtGXunPZYKNXDdr2Z8XhDy3w6DI4xp9zb8vcedDzZ5YRR
DT5LbCSHCzsSl9MwTL5tIOqfZPWGGdlU7iHRjuE4DuWNsFKYs6Y9P7emzG0S8FAmVbR6eJQQ1IBO
h+T4K60UZSlWKVLrjsP0Z660hUAuAOWyg0MtOzW15eA3puaBcbllxk3/cxIXi9JE18V28LcR7UEW
0iwrK767Di407ujEAxrshUn7G3sXPrDNJQYosOcT5q3XjNT7D520vzCUy7ClE6RUEFvg+ORmmIsQ
9bK01wH1tpmpQKCq28e32YRQsVH0kWqFKumnG7PAhrS8TCCkyBxmUMdcIj+8C6am8BPwvcm0fA/x
GxuQ3fGg+EZmx81IGGjoyFDsjGCLZpYjTDhBtU6HKL6PTQQdm6XDgyNQiH1Dk4zEJYW1pIqJSX5C
0KyCPfbkMAptfgc0aYiNggHAIcwiKQqYJwglEPNPeEM0lmKMr0c+pwRurYFFmoJmAGQNTKqnytGq
hA/GI4EcwE2VkKZ7zAJZ0cAMIp+DJ32wGozswrOK5ANitRgY+5qyM4pehi5QrdTSb4hqzYkTOywF
6nY15CdIsOhr8fAjtZEWb7wyMBsbdYN/MsZ2BXFj26kqmBaom+0SfPVmmVsHTwvqoNhe0i7UqEl9
q9fMDIiTtabEmCbgkvD7RjIVmyVIW6LA4bbryzjdzBldOJSS4GquiIKUETylgC/CJ3vtJUOcIJh4
NFHY1NSW89pN92dHwx5JK5bJl8sY0vC2WbGdRfzjMIKmbFlY3NVFPyJ45ZxVC6ZP+OkzKqau3XaJ
8lHD5Hhts1txhoKDS+mBbuEhq8h4QJ0bZHxCi625K+lQLI9Rf6F2krmP7bPfnqnnu30ZP5wdjcd5
rrCHauFg1cY07TUlzv4eiAR4KyCBBJ3lC0ft8sA41l77lBjl/G3UAzLYURoVpEVXQQVqv00AtNAV
ESq4/Qt23dSdaYxlsJQQgtCrUcF/wqMTakJIEwdRq36F4spcFjaWuQjzLOjPa9tGLLoPhYKnmEoy
y4UpzWLqZ03GvPUlXVNzCjTmI/dDP89QMSjumMvQ1nbShuI1xRelyEg5rZqxA1zuEVEwo157Aj0J
4OVPTjf35dWUWxLV3tnrGbW2p86Zkcp9ZGKNlpgJuoxkJHm2dKIxwfpMyONnNn5e8F+9x0GM6lxk
HPihUZ0AQbuIUZNF7nbboA0B0DL/qZYRUNdTJa3g9Zwb8Hp0jPe+xMpy+lnXjEMDDtU0f7NAgHLB
y6jO/+LCDDkGWh/fFrO6LnZo3DRVVmrN72EjkfqZGnnoB12BCAnJcz0RUR4EEFN33xRZw8JProm0
AkL+UA3hnXZp/KZyLutbGTGtIYScFqOpVFARXqNvBGWrpFfDmJHvV85Z924rwxyaJe/YxSApTk5q
Y5vhp1qB/VWK1AVRL98uL93H2vvjwokEGoD11bMgSqRhZhS8cuS3U9ags0rL/gasF4pQRglpd6ly
wQl888DPwezAfsfJZSMUDTCbzoSUHwyEFWl+ISJIJQJFALCLiz2KLINIWR1Hf1OpAXZ0RXHc7z98
lW7dNDF5kz4ENjiYrHsVZZZh9HhrLvQDqqUNGxouZpPDD3epEGh6sE5HAIEDQRsCs+Qb9CpSa8Tn
VYoGs2FTjCAk9gTWh9XB5QGF3CmGvWevQEBWyZxBmLkZIPh7oMfwekrNcTW33XRDfvoLEsBfroF9
FD2eQQGGkpbhi9chRb6K4oabGFgXinDO6c9o2xneM00Q8uomb37kg5TyTwajRVfzJGBi4D7QROQF
hAsDbtT3diETeZ6G8Fm1LAVejrq7q4+E8TcW5uRUcIto5crPlmDmuy4mawcalSV6/1aFTtv3rJj/
iJwIt3sM/4BCvKJeOWk+Tr4ITQFAijA7re7PT6LHyhjYvmMuB43ekGSFLOLbLJ/0zcJorFGxzN8I
CPKrB7zu8fOlrjeraGgUqL8fi5lMgy4S0fFVZSiUlFhULsE3eQKeqEjtkH+EySjxONK4CACXqHp7
te2C52oB/467S3QV47Zo49Eb2hB0oRabC1yJobkhe1d2ZA4dfE3r+Nm/jNKFn+jroJDxus+8/pNn
6cfucoEXQbp8r3o+ni90GTMjTnXTwfLTcf1uD9iSOMZJVQ1xu0QM1QwTb+EC9jLULmJ4SJ7NUBzJ
YuGsk7EBBnkgFqDbmZbqBq5HcfbqnyntY5iCUpCmMLZ0w3+IAhTIjomTqfgWXpLYYOj7CPgN0ZaW
TrChmgT4DrpW83DacCUn0ez64WGgy8+XZkNBnBJBmFOKaheqqPwkOXgICfx9sQmt3TBL+kaFi4ie
XGTZO+erGo2S3cuPvIEC3T2nUzxCgZLk35Lj3/G1XVv+pyIqHoenH2eDse5EbIUQqKEQByX3kAvU
5DINq6hiVQnuLBaz5mTjw0iAVBfwW1GGU1LntFSC31a8xX6X8gmfU9+1mRPb2pm/04oxRy74gLDX
morOK8MMUoSafqG2+At4hwhk71/1wTNnMRtRv9jb6+i4ZKBoIDDQmRkiQXW60TtzY9IkHxmGeele
xUKK1gTQHTUm4u6vMM0R8c5kHrxJkcPAOW5gItt5/FQfx49zFFeBlgfr1Qlem0avRSUr3Lk3IuNF
kBPgTUI4pbKvwVRswMApoXVYIFCiToJKjY8ZFJHbraBGYNu5QH4SRUYOh+fCodlwL+ymdB9dx/xM
KsI3jswGfuBPfLOgtkSd984T0GTFho27AbY8Y8CCgKMugNgQoRUN2nTNGE6wXNpvDCQoOiT88K4e
oOQykOCFisjJg98wp74I4RvsaMkf97Drvp/tJfxldqgpwXbUH7QZflGTFGQVieYhu8PcStY86W88
G2+LcJSMeNEwYmk8Za4RwsXeUmyyAV+cc8XNJl9r7kjTvs6ra2CrWoF2DmiWrueJx4pOS70LxOFb
tnpFpwRFDXPXrPxRGlPXYZKur4KCcJcypIQ5SLGLHIe+mwHBufXrk7doQKwLyCrKPiFHGwteHEk3
3NOZofmW3hJg1vYjE4iRcKN7GYsD29DkKMA5NHEbvpbM+m5IIhVuKOVxtbQG8qGoFpqEvxhgYjM/
Q/6MVr+5U1UJqy/iDIjBvqhrJIZ5hgtSuh9K07bqw/zHXvWO3s3uNwwbOcEhe18bxvrzyLoQrEnD
+zqXctGiofDXYy6Tf3O6W71zh2qRS23dxvc5Ll+p1YjfeFtTv9Hc+U4ip2BmugC3PKS9wVxC3hNL
94QALHXHEAvY5qfTUniquTL0U9SmwcJ9iAB9Ij4lOnFoK0yHaWsBSvGr4Rui94LLSQ6if5yvAkVS
NSH/7wALa4g4WBfzEykrANmEvuhzFn4sgFeEoIE6Al+S12YbKCNmMBLcz2jPdooeNbNv1YpwT61o
uzyTxSSgHa7lupxITitTxffV5MIbr4gXJ9NEfPtXic8dShh3kUQ/UOmpjUT/VheJOkKF4yfbI81Q
2/+GmkgkeQaJJC27URcFXMLokL5K519pLsGuC+pAx6IPXB4cBFFaKaFyO7V+prJ7xsABVNsj2EK6
AbY+Hphl0Av1aHeBMgD44K16TXUHB4uSkbt+cPatpXA7LYG2SfGNySHxAyxA8x55u1KdNCePAqJz
xEIcTl5UwOkv6W0QMfxuWvxagfdAdvjUKzfGsoDYsL4OegLfRtYie9Kj6G7k5EuMZb0d1c0IIDhg
7QeRGz8BQDWEgRAUdjokxutfvGsPPC6iGotnYb7p90MJRmEWOioICrTnCZ2uC6WPkgm2AONeyW1i
yC1vlGmmXFwyCXwZGRqcgMDpxBWH4r6+GhmbXG3WxvdeAkT64wsXBEK7csIY0VUfqVLIvYgib40C
wFcVtJ6gYx49V0J+WivG2YoZcZ2uLZ+vu9Nm/iing86NOaBsAxHhtx+NMVkur2hyKCXcF0Yp6XPQ
4E5Rs3FDEz6CWQoJcshVLfWll26fUrVNzG4uY3252uf6J57LkGga/vwtXBpsjYxjlgwQQv0j59p0
HLkgjIvrS5WgKz+lKLNcgYFlVdJjE4VB7T+IJC6bqLxkDQ6risWgmffm+VoeRZCmD18F9SxqTL1R
1p1h/HwGkl9i2mkbkoo90dwdBEbwObopoQEozD9uHRpNlLXV8MBaGj4f0IOmveGTjbflokaAWcee
RGn7L/ywuePB65SwurZTyxdeB/w7UXe6HrVdbLrf9Qjpw2Eeb3dOVqPk7CIFs4EABvRmN0bRSuua
aiZDF4s+V2bogcAMQhZ39FiKi6QoBrhIMmVDMf+OVW/meh+X4A67lvRGSiw1iEORLDf1LlOssOQH
8qaB0ki0JU3J3CwPWdvAavBmIoLdaMsJt/Upu5QtzyBbeIlZSVFU8caaUM5RaNiDKdhFnuBumB9U
s2NZ3YZN+1hky0Aa5QX5LSi6YyTD3mt62QIKF/N6niCCMswPGL/yc4Gi3Ew4RcCucNNR/FpbyRhu
5EFkKdi8n+9CuYF5oCJYuJPkOZTG6GxBOGjbkXCtwxMezhYpEn+p2hQEmq+OyBFdTMvblNWW0U7u
REA/v4fHwZXdAOiilG+YSll8RvwHW8iDn1cSWDPJZRBoSEwtUcYNmMgzm4USj7SG+99M6KMsmw1a
uLleriHcUpcYrHeEMpJGTExOpge0srATJbcc+3Q1rnP+3Ewj2h0VUpghg89gbYHS6uQC2Q/97Xul
MCWo+yy+LsuEwZUAK9aEyU+d8/TURAw2AbdSLxKDZRhqYadCmoZn0mi4RZFQaKp1+QU5Y3hyqPGu
GhR+vxlEc9Q0x0aHzJeannMlgY8H+eyDlgkgeXjeul6r5hf5X/9Vy1nHVGmXGJDbAlZ3neFAMBT0
o8hNmPy0Dr+o1D73JgPfj/vqvr5kv492LW6baorZVcA+S5kNniu/MsrX6V0P2+lmPoQj00q5NPQs
Ah2r41HgyGlPp3+mao+/+ZGKN9Mq4SAOKfeoD1V/m+b4jg7ku0dwAfCGiVzrLjx8Ptw7v3iB8SmV
YMw7a5yGnwegQ1wAXq14YP5d4r8ohUkmRtJAEqZK6GC69MnPjDJWhgnJGoUKwXSFcx4ppFZsS5tf
dxZFfbEprYXX8Hmuyimh22gmISNOMeokeUivduYwpP2EXEoFdGikfbp7JKV/vSeBqOYZAgxCzZHa
W0wphhojLhdINSSxARkucK08PY+2DAs5UEPcZbrff6o1qarOKNbqkD1iCwG753c0qQG431po49hZ
0XSNJcImOgnYBHz7QJ6KPs+7zMEZyQ4Cj1eAMuUC70Odjn8sJ544GKKdA+FuFvrpphXOczUwoHai
dkilqIhhdmCpgVEA6JckKcEanJWu7RTb7sPlOHMhznLEWzSslO0ZIQHyIifNiI8/7atKhCQiHj2Q
vn6ZifZeQ8D/rDZuZjPAThj6MuLszm6791izZzXDvSro+fnFLHujQzi5HgOKd7SFPCM6EcsAlF5B
/kkXTLYxO8M/oKUMyHqk9hmIbgLVlwPRQLrAOUHSL7ZgVJHJdHPZ1vHfDHj6oYl4Gl4J/mYwYfPx
t/+pljV2lsYO/WcTEMylMB3SsvxqTMLsumzrnQKhjtFouR7P6W5YNaHZ7lRRIFye9QkeTSJLRVd4
gLkwSwZZEs+VNydC8gf8DmyK5aJhEEOQE/sxFUnuoH9TSTf90wS4cZmB9BMoibA5/26zzhOLn+F3
atZs4QBFFWdiwdoRBQolh/c182veXHo6WLms16AWYHZKEyqolNcfAQcOlIhUGhl4cSDkXcAAi4HQ
A3NjhzoWNG1ohO8zkSkssYBZC4ETLAkCzEQwVbnBZmBF+DeapPy0BemON87Mj/LqbbGIyAKqaZiK
P4YV1rmd1PbRRng8YTNI2QO8D3GbvjkULNhrbnbGxi3/ZHtpGFCdAyoLtE2FnaIOJWDRl/sBH/j1
322WKBWR3M9dPqSDpdgXpB1mp2DzltsEdZenovidb3PXVoQDRujOUlx6QM3NRM1MPC/tGmHuvksF
csoMhI4TlCbUJC+xdjgnAm1favO+RqR6u6pggnKj7D11OO0a9dndKc8k2Jm2nKw7voqmoaVJQYaQ
TTJmOJgGQYQD3hAVtr9q8Nnzz3qXXFkKNrxTd8KS0/SA1ACmXSso1JGD8TQeD3a52GfZOy6EGGrg
CLJZdkKsgwwPgSEkX3BnMA7EA+VPE4NA4VjnOkZF2EKYGaYCzv9UuXGVv84Z582C6vCxuMiebkeu
E3cYJCT/FKfpP4bHaV9gbZAa8MPkvQmtxJdhUNAgYIE6m5N46Aqsl6zI/KoY3VMNRCi2Z0otiMVE
syW18XdCJJKAOD/oUqdz/6njBpMxKb37N5YWQTUNjh+ibPUi3jf3u9G92g2MpeFZ3pEAQVvonv39
qpY0vGIuV9FXsQZdmlKvxHK0QVBQ0XRtm8pvxy1KIOmAGLtjshYAlqOkc0l7uDdYSDXUE0xRquK3
aF4zKvLP2nK2nHDuZSR8PwDuvBugHt1NyXR+TKqcYi8iXTd0uXc0CWSAg7ECMybuIxwwzj6zqJET
hvA3a4KY1ux0f7xvknAMXLGGsD7r/iGLaKFJU9CNNAAzQldy5ibz5nEGY2sv8yvMeyJVDEDpZOnZ
2o3Dv0W8v2Tn/uxycF3WYw8Y0NPlSPdGUvs7LMiCPQQm5loIcpGaqpNymrPxw5tjaQNcYdx6POiS
gGFS6S/AMO6ajjPo63d4hzCLAjq2bJOAWTLDZITxV0jeih2C0RtJj3ULHUMcPR5EhTlBukSiYJz8
N1i447KDlYEhYO4pudunQcaqTxj/NjvxOUtJXtkFjJkXQc0scbxIYaMnVFwEeC5iITmE0fa1ssur
KZjv0zD8QEEGbCqwiN6QIa4J4wRZquppFoOhWWiwOLlpbI9zIq0wMEK5BjelZp4pL0cEtgYj2nee
LOCTLyo6ElvBc2dMQQ0pfp2etGZb7Dgu/uJJqhUxFqnvOxSg7M7kAvApkDGaCEazKO+DCt0PlqFC
MYGF2xjsiLC9ZcEhk+qDEgOrc0RVkenht+dHQV8OTAC0/dsaQFyzwwzBhPI3d3i6x+6KoHX+Dwn3
GnXsVEP+tYWFVjthHJIqIKlVsBgz8p7u5bkLuKBGGBEQUF98kUXyBpY4ZLZEnwCDI/46nB0W2WLH
BjrL8gMh1ULmr0HH4EiodsQIvpgSHHhxCKINQ/4JxAwQULT1v77ZGhJajg2Vl96lsfBkNK88HIG8
IQhoPqJArSm45xv+HHi4m4bKw90c6fs9mGfm9VlEAygjJNpwpHRfm7ajMpXqC7I+zjf5K76tlOEF
7iXuApS9I9W5qWPsCd/kWIfEbsHN9JCGn5149Xtc3TT8SmRu+taPfXwOhG9OKJlt+HFQvFh/DbML
Tzmz4EmMZsHiCBxolbnXdKI4+2myvWVp1TddIULfiAuupmbCXY/W+bA0LglZxcZl/ZQxxITcIVLJ
RJqcDsroDr5mczU9DMzESef8akBwVD3i8IZC63xSI06PUK/qB09zNSM4Soq3E2eNC9P+D0XCw/eV
nop2r+PxSosiBgB+Uu1BhGEmWrmFAAeDE7xnkZ5yB8ig1gcDZnuV5gD71+Jdah3L0eQOuYhpuzfo
o5wjFImnhnelxA2BiDkfNPfzCs3lwpt2JYfsjWfTU9o1sUbeJY/04ClhLoJH6857UgmwNdN+BlBA
XEhrKO4GDOVcyfvToVypXpLyIec2bV/wr6DLVp0gpDjBbNTSuiBB4X3HwDpmei8y3eaAzISukT/v
NFAkbSlzBioBHQXouRQBw7J08F6IWvis8WW9Oa8O+p/NKK6VNf82GkTyhEfIbbSOoP6EI6wIincG
cvjt6Pb2dT777SuEFjrWyfCu4RQQWN9sSHXEDK1nlqg0hKqa0AOXE6BJrKYQrWT3C/bGtxEMV1cI
yjgDUmkO/32WaKYHOTB9zgtxC++IW0lr6aTgFXuXqRtfmKcTChKgf9OwU1734jN3NtEvcShUC5Wm
pyX4vl8EVH4Vt0n26D4u1bc4WZGClAAw0EjIC/DMb9FYABaWwo+y1O1ZjeddvLs/b/SGWsp7+XOQ
ANgSU3WgMOeqk8urB09VRSf2WJOKlq7/4EX+2YXsB0MkI6eqiA5COA4bkTCZ1CvxAPa+rybtcH6S
VWvmFCa0kA9Vy4xItIEqBAeGWYcVDIJEz8Ej69Kc0IqbXByc0ip4n7j9tyWlETIw/hCkSMnQNZQR
eyXZprdwwZ3MX3E8fpfNmJIyRoQ1vbzqmO6+cTKwEJSSmTu6iCFDOolWmCQg9BCekB5Yg/4G59mc
vMEGIFwyeo6EuUj1HchNkgWqVPWILVq8yvCimT7l0+zuvQ+XCUHWvfUdKBWcVY+Zs0PE1/1imGqY
rgMOiPHkxuA0YXa7g9t5zaO3U5PKxpeFUkhBZyJtFFLZJif73qTG9cYGwNgCFjOGZLjMKJCsTZYD
4vP+n/hDU07jZ0PY/lrMl59ZzFTGWg4TL1uSE/MPwFFfQdmY5gAMH4QNLJXMCThLaoBnQLA+5AEw
6YCzK3hPcX4p2BdS1FEnLokQhfL3eRGxJESGupKFRpYuRenvKJREYOlj2d7tHUmcI0Vu3h6hDJh6
rjts6oCiS+Lh0cAgancMKdBEmpXREGgGlspWaTB0aSQnNXwdcgAPHj23mwv2iduNpzkQa+NL+lFD
s5fy2huToHB4hWdHo6oI5UPnnzGHAPS6uOlrpgdbJyF/h0gj69uo3QE3mVw/2RApA2YvNkRXxDwN
Z6LjkZ8U3p7tiPwnoDrJnWnfzyVCXliTfOKlknOTZtXr4ApAjxNIDNKn2DhuBLEemBsEx/2/kukC
LuK2+HwGdZ3ByqLkBJg6GCLzfZf3eRKuj3XKrnus4YQ+gZw5udDsgYAgry64ORixvyc7IsOJmH5h
C0b03Bg7gz0nWC6RCDQXBZEKLBfbjddxE5EQW7G0xQgJ8abEqEgqI2iBt8z3GHusa47vMyFIMXWj
WgqYnrOUj2UdcfSPCqf4q8tLsNIZJbCHQJg2sOqrodzHqAKr/AViE9eRbi4htWTIS24sLe37rnPl
XdGqAqy2sD84l9HnSAXq6bI12QOwX/5RhaFIr0ln3mBLD/L5JuZTHrwVfwEQz/1loBXEWcEP2Fs8
zr0YXoLlUFM7s20M/MEhzpng2VyYT1/DGw9gbtjkjz0j+0wLB+kzlTCb5ae5LuMetLw49I3R9CCE
/AHtvqkZre89Ua/cQpgOxCUz0lfAkkAMd9bo9aKQcNp7q0z578TzR09QNPCtoZkSUi/PP39EApfc
u+aC2icv0TGKasxJx/pmn1HLiHp+20SJEj9+qJB5Y6mz0KTVSGIpJpkoXVqspWdClyupFg6O2l2S
t4UcVqjEVAuACtCgDapkE3FBMssBVWCDqNEEhTdQTBkxS0CgdaPY50Y3fDHsefNHfcbctX2hVjUB
BnFRVw8Ps6E5GgrpfoQ07edwnoKNeFOaaunaE7iaXfy+ycRCQnyG/KioUSBJtsISl6aW8RTWtzAL
KIrEES0Tb/yDemIK8JmrsgOs1OoKXz4ZWu4w0mbH46PkeG209I4DJU4GGuLtJ/P8q4041KLZE3FC
d8mX69ViyCOzedUJuCHOKW/s8II+Am8f2gEZGRsH3pU1+/bZO/UP6Ti90xVkEX258K+U4LB4Lqh3
HgwYFKfX12OMoF7YKtvel0t73qAQnrll4scoRPrhImVtyUHFfGFn2ZTED8Hyi754DpO0Q8gPDczz
kmJhQ16Kr+4AqRcOIapyhl6jlPgyxQdng0zMqgIqAv7VAlr3NZ4c+n442UzZzFiK6hyqlDHwReI6
C6GojeqpPmd1XZiXYEqxFfCHcC7oSowwfFpuD35f/IYEJw+8lHBjEPaoa7D5gU2pBJ1oTjBNG0tr
LTaK/vgKWOM9vFAHitY0pMJhkkeRqVn1JOMBkCZIJaA6MlwHAfhJic+Es+CsZBXpCyXmK1Kr3yfJ
K7iQV8Eq4UFLzp87ITTsIE6gpGS1QeiZCh0wGvYnTytkV6XGzlWwBbEzVgHZSUxjKNPpoqCzes63
+HwAe9BhYWmGnOGFEuvyvk2aGZiT0gUGS435Xf8hWKfhb+AO5MbIHXH4vPaYvm87kH9TRCCWYTGq
zHEqzoHo5NhDQE9KU0p47LjPXFF4YG+jWK15hX6q00E0zsh0jJ7m1HVXbds3BpTtBPdnHP05Zc3B
9WKW4l4l2QfJ9lm8IKnGPjXHwhkyCMOLArc9ukkcoLgbvQzSvUvrSYuP3Rv8DkvFhwSAoRkCVABn
RBO9VPbdxvgUazr4p1JEHwkmYgbyKKni/O15wQOU+G82pNPUCM4FKj7uad4mKgiaFTqTfiZ0yfFW
mUSXGeIYiqL4nXISHeYT3ArLkvYTlnRS6ktLpbkQOVHQjBIccFTv1qW8DdNt+g9LJoZZA/kn2pbq
Kh4vfwxTd4zghQsisj2EivGHWcU1yipxkxBfkiYVvW0hTiZ4qMleH+6yN9jquFl+EKLbkH5hleG3
EgqJ1OXsZqGTxprByM4LxkKeC+WxjqaF+twwsSJ4QSiYEa2KSiPjbMNVp+UVVpb4nvpiqhmEzUKE
9EYhojykYbnc1bpYaXs4FG+bTPktntyoaBbAMH+IyfGQ4vnPWwFtCIWexcv7P5bOYzluJAnDT4SI
AlBw1yabVhRFypFzQWg4Irw3BeDp98vqvUzszkhkN1Am83eJn41/jeoa+Na2kBi+PvkVNE4UthbZ
RdYC5kbvfwKEgkxEhRXiWoyg6jBY8MI1UIsNq0rS/ee2LX/wl71hLODVHnAhRHDFN+MiYSFVd/yH
9IwHIUsgnjgyTUJ/CId4nDP4LBp4KnXCvuhA8Q/fjlTw6HrJ1ZsqiU/YwXxsD2nnL0w+MzWckd13
qV9boSk9TmqJGuPixLbby27IR3ozGQFB6j7Xy0LBa73Ol4NXAhBt/lZ80J1YcYHxeTwelxJAA1ef
9KuTgQ0JBO8QUnUKpSYfkUsfxFNqI7RWw8TdmM8iNFY3ysXVyCoUI07XCKOekytpPdUksU0ltSrh
sv/YUFYzy2auBbgWN1zVxP+1Aw2V7EAkaJh6SCvxKNOmgFyvDIRZam7tsAUTBdgRxV1/D4WABKCR
EokQWPyBmNkhVBH0iWeEKa4oyPgoYlFMMoC6BqTZ4voT5jgMVS9tLiz+yL2rYxLc8MWAiHxGM5v6
AsIxseS0j/1rUxhz5UfbeONxX/SM87iuUItg9nKEZmKnmqH+sNx1vNASOKX7GQ18EvFLQPi6p8JZ
uV88Ed9L5AVyFf5BqI9y/FdDuBotGsyqwgdmx8+myKQqzmoWMhq6Ekc+QNl0to6lDgToKTcTBq+A
nOy45SS0hX3VyFNL64+1Rhc9iscBJv3TRs8QJpE/EN6DLTmhdGeoCE3ygsIsLpkUivIHJ2jcwqYe
LHDrVVVYea7VTKwP3eZ70tbFXe8lCwMNhSEqE+powu/RsuQ81i5N3332+gQTeQZnp2MI6ahySjJl
ODynHmOd3WVHNLrXC1OnblfGK4ySCkVIKu2p4bGsQitHkCq3jhN7H1W/+PfldlATeHw1u+rwjCQ3
0Sg0sbDgeqRlxwSFAnPvqLXzwRCYiS9ypZWJMzEa9fyvSOyA1sTjE35wlS4k99EK+/GpCdd9ObUS
YcjUdZlO1oRIBFZX2njDiog5IAEQ/YS4qYpLEGwbyjLgmxdDlZ6Tyjwk6RTmV+K5uYaPnCkPZaVF
ynvRpugLiPIRhqjRpewegiIrzg2u2JmgToAX7Z0jSqDbQ3p/mvSnye26G2KcWT4p1pKywYnixGSm
KqAPmEW2nK4gizNfAeojtOXUXBGbqZR22mmy4H5O1cg8Y9kKqCO7Aip1YifL6K8sgVIUirRqiXxB
7YXgYAdwxg4RnHadYT4qUIPGDaUHHkhGLmCyvFmG2fc5/gP/s+PCAeAQgdGKQwnWef9dRZv7J1/6
Ofnms+vfK0RD3zg3KPVyl6NzdfIHbHvRt2jf/d8hdpuGNHoUepJ+ZY8vcjMwtHCQdYliOYmDDK75
00mx4pck39w4NXR6pZGGy9AkJhRz5+JBih0GY+zilHAl9MyvA24Hd+etE5ZsLyOQKl59BaDV7WBC
SjNgaXb953HkEvI9SbNVx+coTp6yRrI0Ns3yGG3AoGCu/LuBFGLUlh9RyuNcG5ToNjFPgWMzH5lp
0AsFt1W9xi2/yRoZVcIT9TUHYbWwwOGJY8wjMlUF8VcGn4tUVs4+Wm22KGBLRoAbRxnP3IpmIOKo
1k1uTuG8LuTLT8nDQSSo4/BcLpEe4xycmvkAQPYI8nN7NnbDa07W5VavpHUoitOXrmn3e9QeNXw9
xnIq2YYGdEiO147xHzfYsJn4Eq4/dYPsCbX/2fT4FUxId2Nmuc60mwFr+TGuYzlhd3Y3PRWL0HAi
hVzFlkTJKkVGEcfHjjaBsVnoXwBfp657EWihX5jftyVrfD0KXVmtQK7k4306JVXCIUj21EPxOg0u
i2wizcrZEYv4A+0ic6ANZz2bo9z4q2MFjuW2cDd1x3HZip8Xcdd8DUUs4kpOGyTR/IeJoIsyjVcs
jlSOnMvQHpWJHrIk7h4q3aCj6VqXmysNeqDoHVkoCZXSxsNy/FCELPGaDL0bDseipYf10z/EPU7x
1RJpBI2FH87hVWu0/jO3y4yalsIJo0rb9T8IO3GRdU5l9++Khbs+b3px/yZ77/zFoXyUp4Pi8Oyy
Lp6zlRsuIh5zFBmrTGlbFxDko266f0E9PMAVphlcdVHKFmdq3OFchXA9X4uW6xarEhXDqcxaB7dN
eSjcu2UASuO7hxsj63f63+vBQ4zGYXw5mq3gZCUfo/Q4T8csBL5twUD+RjHfn5nmW/FlhJa8d/Be
/VyHvGJgDg90JLbVjA0NxMaHxVeKJHgGEnXkAAgr76kl+5h335/T3F/O5NLWj6qRnaxo7YiAamAL
IMJvMplBYIGiSQU9L6+MHuKZOwbJ+8EVxGP5Zta1+ydjXP3jMcigqrZe8JyULekoMQmUf0myBvJR
M9ET112pxw5CgdVoAqQT09SSONo6Xsz0Mvfovgwle5sme+bUDcFwupYVbbwScSYycjoPqOmi0uVV
SYhdcKIti/GAMamFl0e3VQLpEs9aoJ3H9UysyNZN590Z6vd9K9r3DM7yZvLd4DtgE5eTq7aBEZsG
OxB1EICovRcnB0aNUgRtQAiy05J9c0ePqs++eIpij3kIFUciUM44UA0nZfxFIQJDm0WPab3NZKqB
g3eIv6sE/mLqe24KcTSBXpRP2MdgN/Kt+we9kHrLdk6VKaRwEtdimwDipiWM4r7gYhLHNvUpzMcq
RYWXRdeS6hFso/5GWNX42pO+SG7FpNPmamGQHgcMUo1rc4Rw67qJm+20hlTXDJ5LC/4cPD4SSP8L
c8a6n10jp8rBbVwFHZ+p5bg5fEEsU796xvkacRBNOBoQrZDGBLZdUkOuPW0mdr74XNoc71JSiPCv
YmlVb2te/6APPV5NxP/l9uJ/Altz6ctXMf3cIXxUqD8ED6J5d8w3GwYUeWo/4bCjsgjwJ2QIqwuy
Ew7vA60A+j3IwCRf2qegdN2HXan1OyKl/EebuP2pN3ksQ0ubZBF1PGrChs7DFrZe4LqnplTEEVHM
xMWoFWV0sn0X5u1fZRh3RtMd1p8s//0V05b7p3Lp2qjowT3myeZMRfrOrDW5vNEMMtTsmGG2lE+K
x3L/TouItuU4pj+TkewaKoKvsUtXBVVLQ5/xvxB3Tz8CdGFETYRx+e9U6Pl23Lf2lPMyGV6AnHeK
mm9ZK+UimbxVJVbOGbRtSognsJO6ZLajzWq66DhxEPH0KIuIGCKmTbzVqtevhlyYKmKcDl3IgEEr
lZQNpwm/GRcsEi8JeL7H37JDMLhtiJPRq/uW0IdcHOcxIvs/xPqhplggpmSI3e9kLJeb0pTbbdd7
2a94WwEV/S5/KdqifCBDfuK46PHWdck8ID/KSYrIJlPiEC/q42XFu/nQBx7KngSVuw0dSrQbPR1j
ML9OPmXNkaMKMk28cCsn4Efkr9M0M0blmyQh/RVXnfW0EQO9EAGzqX9nclQfARrABnsKdAY1INIr
OPs6uO5vF6UeCqbrC7XjJ/zggDrVIhakLqQDDiIkO1jRSYqTngYMNbrr+rS4CiNVP8INULzaCZIF
4NAl/30WwJ4wnA3pPfbT3fkyAWP+iQ0KDpwBaflRibIM6IZztk5iyoOQlJ+4ByGrSg5HGx7b8Sw+
sg5PsIu1OWVH0nVvNHsJvSo164vK2CAbQogvPk4m1JrARdLA61BSs1go2uUvYzkVUMVKoKudy1ir
Or/ylOkG6ouNdNEmZyMRUo87sNHXdoYbupYf2vD7IXGzn0BjRBGrPHfo1Qgaf44jfDMQ2wxIUzFN
ZJrRU46EXl9rDWOBDAJUMyYE9JKksYjQd6S6QoWRM+HPO7pXPy3xWJPZzGHKkqsmoXI3EQPnohxx
w1YjgWKR7abYfi08ejQYEtTk4O7ImqF9MkOR/p5WmcmXczebER1B5Q3jL9RXMYyu8JGSQUoAH6W4
Uw63khcrAWkP8UbVOQV8icqph+c4a6vhtNaLftrSNmFVIggH2pcSGyHvtFP3YM8xhB2a1effIpm5
VYPIQmqz02auR1LRFPANycbav1cBuyGuhDv0MthSgrkdirhu466r9rB4RJLyo1KELWZ+qnNGMtbc
vzPz17jdhuz7/3OLRDEu6azd2kL8T8RM3EiAA8WZwMAm+UVziQy1s7sbe6qGk+MmpuLcuTMJW/lI
GELx3EaIqFHFcjz2jNuq5vGLk2KOwCx/pwMRDxrRzmzCROC6In8DgBmTh7hrKcyUtQvJ1RofGMAN
lAUtaQk9SDaiTDOwsGaWS8FI/wt2aJrzHBzt16wKSEA1Qv0a+ElrMqhyNiDvmRagNX8CgBToOqEX
JCAeAXlMdgiMlwwLaSXXxwZSC/R2SdzScIFJ3TyR/PrdpuCrA8XQDKwUyqHaiXYgi+6tb2t06FGQ
vhbE0QhBAKiKCkoM3gMxM5zPwEcBJGEkyZBIDMCCVtzHNsZHLElrSAk6CmAqZiI7aMP+P8PAMsbG
zSBA6DOQKAK2R7/0Fn6JFr6cjfmz4zTs8BMZxEHYEVkhxEY4q8hR12G6ARMTbkApileMFjBFiPMZ
xiy0oA1RZ2yvJfI5ccBDibVA0jlwrmSa4PmKN2SoyCMLkkY0JMZH40XqJqwfYZI05kTUyyBZTUYc
CeeX3CaDko9vKi7oWcZgCBUpScMQS1TK1JwUcvy7ccriM1A6iQYK7vYQRAwb+Ckq9/wuiTHwHAXI
51pSwB8WW1dEOqyLaNhodrGkII0FVBLlAlBQ5kq3QXJXNdCCTZss42S+V0q9Kwamssu5sdIa5kSL
0jOSfK4wbv+NQ9oStXLGXTKRu3x5ROUEaFXLtceBAmpIMz6VYDRYCKkdAvkedPLfuXKd/kY5M6rv
lKMVKpIAaJGvEe5UEOOys+s2Z33CAqfPld+IHYGvDl8VnnKnhH+Z+No2TZQNxjhUuNrtF5IkNvpE
hjEJMZl5YoaAc46b2iWrRQjXUByErcSriBS72tTGhuwJuXNIMSnkT2ywofwoJPkeYAxAExeCYevo
g2Y4YZPeOMjbYLPYl6Ze2d4MZgFmBAiLD3bo4HTedbiakkOWRxEf+wQszRK6JDVVLo8wo3JkBlGx
AUNtEB3YHhCquQj6sxooVu0FaWdu5bvsd8ISr+Y1Jg7ADznX0VvcdUoQXsJduenpvwKp8kcmqj2q
Q4aDypBIS5PQIeBahEJ+lS2jdCYCg1q9xa2As3wd7AnhP6jYprNAcBfDGvM4PBAOZFmku3JAI7rA
kIsM4JSGboaWrGKDeCIHLaPmbyWq7ZlqmsBQEksR0KA8nrcXjvWYCbWsWALCOM8kTqcNAD+Odf8z
RQxqhF7pn5jcvP2rUlAEv3hGU1bibzLtwyGTeyIlCS6JVIERYbhaADlKJxv2lhVgKX3wIHZ9EUKh
aCG8ZeVmYxjAToKJYBI5mIR1RVptz7SsCNPBYaoD9N7kCNurAkA3BuUj7YTDNAarFjKboyzh/WCe
dU6rbcQdhuOuObbHqEfsZuKCACm03FilpJtQu/mp/JZVOooyuWqJIOAnWb0XJRtrwHCcWdfrRA7h
rSAY8SiR37gxgAz5mBGhy7fEBLxTvarrPRn8cwFDB5TO/zUh1BRpOJf5o3nkFVet6sePSia3W3YY
oUV3b6dhKlD1s9Z4LjGz0PwU6IyatNnOxRq1N6PoWTPyg5E+MwHM6TilLlERGWm6nEgZMi2rRGff
S0S/fSJwo08ymGiUGLmowdnR8y7ssBKc2i/WsqY8ImsuSeVMywZ9WbFOhqb7yXi3ARENk2Eoo5GC
Qg3eDIGb3RVrQGFWMU3kwrta56vEM1dr+hSvoPEU0AmHKyAqtm+Kb4HkhS3UPm+XrxeIEsH9Q+Ai
rBR9sK6sMotOT/v8KjuCW5NI+kj4K5KNmWU4sSXRaFcouHfYaDsNwqZyYSIElhfnHGJd/gbI17ns
gF5cInXnYQI0iaPuXEVy3wYhxS6o6Yj1PGt5Fl2ggYINn88yZhKxKOgl9HJBuiKokzP35qoeQyKB
kX+Ib30iRxC4kseSSACTg7RzYvKfKLwil0iHAMvYuAtqTzoxR5bwvuLFhU7k8crSNoH/YPN4LVEJ
JvhiM032iqyERbVfpXQ+FaDBDwwXc/Gab/z5QkrlBEMJnY0+F7Gf3IaEd4ILrcGv8hAwe0PjKnOh
dQNVauPkDMUvFQKWA/HXi6ZTq5CTWUzoGXT5TTWNLNOBRGi8SDs6suNTMuVp7ynodx6LHe1HSc0m
k0EU1B0PPqSM5NRIUZnQt6Y1sMvEcSZ1OYyzj6qPY86+E6uZQ0DM2SIyya5g0oOpgx17UThjGl1f
yg4kyz9G7+uYw+HaEe1ghsi8DfEfIaCXrhAmG1xgsP48ZBWGrAHed+vyYw/8zuOyvOkG279V/lLb
A4iRRAtQz0nh89Etq23rZYlCzgYu/UqRVV7IjWctbBt2EmtvsIFiMrAPzTySMhHFZ9gJ7PQv6Cp7
ET5bnpVgcA4CoaG9/wY1+7cGuIuBOjwSm0nXBQKlNqxs8jUeJUqRPdMEd6jZu3vo7uTq8L2jONm8
K2tAtDm7eEPwjyiOAOwdr2ZkXGEH7srZJUOvXALBLVZHPfJ5OOhuxoQL6qCaxCrNLYhA7L9yLwL6
KLDQLil/jD5az44KqSpG3lE+bNfWVIWDmzUaQjR64LvxwL6dAn6gjR6wastp5Qwbw9ZDUcnsNCsg
k/C9yuPME8+iqZnScYkhnqHSkeOzCxM6WltGE5OOYE0kD4t4NBC3EvHPl/A9Fp7OY/NjHYGjL0zW
TkFird9cXeNp5JedMACBd4E0A+vQW0U5/Aa2OyDPGU7V4WldySwAO8t9NSgbQL4RUYqO1K6bjImp
oCqy/2rNjQVjR2o7ceVygq87Yj5nELuHx0FWce39iHfi2lL+fBaLQW4pcLgjz61Zg2VOy1MiIgNI
oc2vMfrZYDfkwSjnmdBjp6CQ+2ejHK0Uw0ZVWrWkCsQcRztL8gHa+BEUZyw5IGRM7hFRBEOy/xw9
n9omYF0fQptfMpNSKdtF6W/DJWHrqRuZrvGFwxAEnNryC5pP77o5AJ0KJDHoFjv9yUZtr52Bh9F6
8FWHy1uF1u6/RrKFrQrBTpawObc2wMFC9iMjDCzu3mZSTtX61UbP2mHk9uFHbCoSxeAcRVIsCk8T
pdN51RR7oygtjoBfjN4e4MDJ6Qm5I0h7giLFmKYTpDCwmYhfUkpCuXq7SMDQgO67HZxfNkPVj1g9
uiRn0HoGwVEy+oTdfVgJFyY/idQ1X6bzoiGSJAiceIub/zgMOLAN/zO8FVy7bC6zgf3YmUWXwFQh
6Oigxy+KYQJajCJxJPXDWk0P9dqmD8Qg0CEzKMxIdGMZUgZ6MSIwjnwLOJKI+I8T8MYkw2rMZZnI
Jp5KKgZi/9BBtETJEe2BEIVCmX+gJoAYAiRaggfTy+2WMafFzLQTlrcUr3KbU0kcNdWzkDRYzD70
4H3KZL1pali5Cb/V1Khe9EzElIo8RA52KmfNAkJYR240YDAnnH6Ez+fu7OXPsvdpMESDLgS1gboH
Lb7q3VKfNi//G8sgW2t9yjZxFkf8yVIi3HQDbw4j+BGr/efkrW8rAjzGObMHW1jXMjc3ueFE89u0
uT4I8bfzbAnagiosWcgQGpyJqv5huXc3HulFDag6tTCaTgj0Wx2im88OtoAO+VvjwWzOkfXu7FK/
YHsSPtuBx3Uly41qA9UnyRBMhfYTrp0pgpD0g/xZNZBGZGfzckjdkfnOdT4k541qE8FPRho30zls
JBOya1oCPF4nO+gKJ9mb9L+AnH4IGiEydWhwPiKff+rRTFjdQ8vFedHaS8aM1uCDcQa4pwQpxvsA
qsOD7jjB0UjwRHQpUbQ9e856abWmSL+kyeVsjIzpEEhskZnyFDkIFyaO88yJMeTAZMKi78/paSsn
NM0sdNY5eJotSKiMeFwyf1IGY+tAyjfJZh7B9u98mbtqaztmCDN0thc/2kzWBQnFEE45py6AcIHW
hDVmZ8/iDKRFEPOPJBJMs8h/FfvExgPbvFCp4fTKt1KFfmxlkGxpqJyjWI4pEXQ5K5dmJCmzCmgR
eQ+7nRPAPEdoou7RG7tIYXl4o4y+O1BLayY9x55QfBiDVIMuxLhCqoJq3NrZPZdQtVCg2oVFLcsE
UyLvORaDSk7Px6Q1hzzpnjqAMFrwRoyyX2xJ3JKWwfGJIGuDEmFOsSbsjIeK3uhT7wG/IaTkvMgD
fTGsiLCzaqXokWgmkB7SH+em+qvJowWc79D36VE4yoipVTDtvRcwgoFoPEmMtkqbiiP+JuvlEGdM
wynw3OU8LfQJzR4LWtu+HS1Fc8uYJ6cGIEzheSIxq4keiW7Tf7DjHzqPGZNTwBGkllpD5EcBUvWs
6PnTpKZQJAlJDVAQzxKu0iNIWPhcxmFsZMAr8B04A5n/y+KgTJNl0+kDQVqLokQlC6Sk3K7i3OkO
MOEOwTiyapBtSdq1BzHLeD01CKIh6yO0dT3sjstvhHyevqph/pffCj5hULtK6A97GocTjQ32U/1q
gYNutEoaKnvZzIAAiDESGReBzg5ZQ+XQIVciipeUbRsatLrmb9+NYL+NGvF+w6uYkgJ4A82wJ5kd
PCWKT3xeQKIrcWWMQSESQizIEtFuGzYM4e+drp8n2kjto6wwHUbkBbQVAufTltqtKOvEu2EceKSq
R8M1taL0kOEsKue83pgTS0KHjfG0YQhsbrhqMa22MlhMMWPjsoMkLpQdS4CMiBgzpKTQCgunIzWI
icRxMJJsKgfuKgduKdWbeKp09nvK5JaRbDjfZbtaAZKaGUfnHEJqVfw8lYh9slh5WKswbOCr6Kjo
ASryZkHYcsaMOfGdLYHB1vltKEsMw0Y53nlG9iGSpA92wDOyh5YquIpsYEuFUVrUsgUGVRAbGgKA
5x4lbMb8ilcgQGZnlSwgXg5pnVxlVRHzF4TJMzX1k1rD1wqTohpEpSZNJrZBZi+Bh1qqWxdymCxA
px2b+bd1MaC5gNgSa4QNjIZpBQgtJccjIRkFKTOh04chzYn0xzFGHmD5ng7aATtveK9TLsFdbNIk
IiDuoQqUyNQO5Aq2HADCzldm+NTwGk3ka1cHPWZFTg6qJyk0Bzp1mSNpDmIx40jsHRFfx1aCaP+U
bKtnm08NS0BNzbGOxlaYAXHwZSLL6WWvcG8QNUIkSknCOGcIOnuaKk4BV95ZhUbGcgkiYVIbdCoi
79CmTlh7gzgEmeSJJXmnc1MDCi2fH2N2KrJuYE/omHfddfkzPBt5Oymyyrm8dzHZnnwv+J4LcEOS
GO3Dyjlb9PN41aBDv4pjehXjQQ1T4lASUI+JXIBQnh8CGdvEQ7lIu1zaHHIV0J84A0UDTEdOSpLP
Ko2L9lvHZFRsRApyq55/iLvBxk5kjgTt7LId62L7F4fx8oiTs5YhJNRNlLaUhgCbSI4l9QhqUhxa
JkBiZjZaXzWbn5H4WDXHJwUFT7LisKRWAfCphUYdcGgJlC7lDxai97hMCcsjCsgN7idGBgkMhRAV
koWkf07UHTDLxpKpARKzKoVFpOu2YRjOzl6JBM9l0C9djMJhZg6pAT1ZLUxD6hoApmPjx5byMUZL
i6TIWhSA6r2NuV4x4fkexZOTcrBCxhFPUvqleATG04xQ7PZgEivdKg8Fhy/9NYZgC4FDdnc3foQX
w+EkegBCJ49LGq9xo19AZ0cfroSXXoHAMb3B9dVFd7uHQXCKarl9Rf04xfzXqUb6Ds9O5IN/VD/E
GRYR4DuFeJxQiv+h84ZIBj+UtBG3AZEH+mKl+oZoFzkF0hZoDi2EiLAF7p7IeoN7Y3uqVcrLNIPb
AteDjNQGmStE3SRJfVZNoV1uk9gXfFi84sTKPlN/3NrGH47kY2rwMcFjkRUzH8113fg5hxU5xWrm
R1g7qoHJ5S3zoSYZKzSFrHYSLFDa1JyA4HwgsTJztMoBv5Koyq9GiALcnMNwx1tH6SAxwDYGS4f4
8yy8hRfv0zDY886mACCadR7jikte5uf54Vrc9to82OZ5WgCIu/JAh+MyxE6OJaQK9IMp6SmV/uml
5FQ7hAYxqZiTW6xIavlTFk11B/DwimviycIZeomoGhQ56aTRTBKKtYT4dfeYl1OsKFsMZQM3J4Iy
irF4QjF7wEYR6cnarHsQGAdTtMC2nc8G4FifWN0sYcsjMxzyXXlMqLORSfECz41WAgaq4ziJQ5Ad
O+4VCI++D1aZ8HzysGqJmA/wkXQqOEeS7oY+FJHUzMENHP9MvGqEBJUrOOOOua02qjySP2hEUioC
KTAvWtaadxD6+3YecE9inEReV6b4W7ja3D9twOHOyN8fIM38IEUPdhCN24KPAt5xLHco4Ym6Ytd7
bDWYO64Ij/dbleSzX0BVhzA1rG0gA4IMBTsivpr3iGMtRDrFy5drBsHVcls5aHOsJi2TgXrYnlko
rrQQjBO1DkIJZu0CHhcHnFlh5DKwKSmwrXcEn6S+Kw9gAhssVEqEGVms1IZkLF0zHhbgVQL5bYKu
nbylfS5MO2N2GmfYRc4SNOfU/BJjyORf6OmWw2hBkhNPdCQmZWrbKAfZtCJIl1FYVtDejQQfW/13
F4oIfOAu1hB3yiNdpxQcOZR/FPrVpkFKKWMzkCLugsmT2kuwXA2Kw/xmuLDp6FB15wUBpyUFgsXD
uoTOGfEKDE/EIrLAE1dd+FfSoJgp3/0qIi+5LdZu48aagEd3GE1DosWb8tn2RNMgdh9l0DkeYuqC
A+P3LAehCYJz37nRi0kELhe7ghEnjFY0qhpvMAITxMaSGRptLH49ERnAZWqdxSZk/lzHbF2LglgH
gaqAU+3qUhKKoBtq1AvJNlM82aoZUm5FPyjPTxGWMQQXBEsQRCRn8kIF116FQIu64FXP1W88Hdw/
Mm1dSEhkPFTFDTf6lnIExmxFfXCNYlCtvtTMpLkO1jk7BdNxXKlcrhiVZ6yZnfSd1JPyAUCbjGaY
NLS0b3apagC0MyALjrkWPmnaQN+7yU2flcvY16neEW05x/GPpGz/YdVSjfRUGDrk6CejSbjQGLFe
wvhzBh0VD5ZXtaANJAPNv8OinkIEqXokPBVNvfbg0C06FFdUS7i/cAnTDSGZkD8qAS964aywNyDy
nvY0+xGWCsl90i7K3Ahd3dpr/9Zn3sqdvZFUkSI+QWoFd8fKn31gRipGjW8MGhXZig0doFXWd3QK
6XZDzPazdXhMcuaIGyb6fyxWhz7CJNp7t8PiCvEsd4QZ7qt7wsKHGbXo0L+meBgJUwKxwHzg4J48
FfFS3QxNIy0bnDUsoRi3hHTjYuvK6AsbDTAbcSj93/boufW7C6t3Wqv/p2HJ3Lp10s2XAM7wepVp
cTgDOV9k/FdWz+h+M4RXt75Y5024xE/rBtO2xiyAERgNESMcn5mY2dhpRhRbdJpANmqrQgxgBaV2
t7PMkbwhHYloBy3DbNWoGKNvhYkiFJ3cw2GDWNx1fz3qerlKHNXcRF6I5Hbs6fhibGGcxC9WBWeH
QtmkYCIy6m8gnP1vs/rlR9wLkc8YrclQkFcihhP8OPNHtD8yLDSVzS9DvCpPv0YWiKlEV5Y0yuNA
tDT0nP20eftZzyhyHCyvhlnWNu5sAhB4tmEOlyPCobITk1gMzoTLGlBMphMwsNbBbzK+r/w9Eaoy
qYvJsIUEtMoAATtfzcx4VY8cbJD45/sp4ty75FFIQAAwdnuP+Fmfymp6nMmdfSX0kTPVk2bn4N9b
vf3Aox8JRCG2CZyxJDsbbIYbNkERQlYOCE0sDBvIJuQEifCEo5+rhrLfIjAyMNyO9XTQ0FSsNosR
MksAIFSKY5v4F3t8HNMKT18KpoLtJCboghQ8/3jMJGnWtmNVJzxzhBZCHYhjzNyIx2fBJJLsBT5Y
5/CYHCpgT+evVMOztLEJWj7G0fZfxbt3GxMQANJ6sH2zlgUDb1I+E0UJcqVBwlCWXzuHqOhDvlhW
ZOYqaD1mpu4yoViIAs4yajXLD0pfbGrOCqE4ulJAmJCsNEah09APBElfmJlBWE0O4nMVUL1lqked
vmOhtdSRLbOdnaoqasiUUj1YKM8BmCQiAQu6FRRdJg9Y5tkqQCS4PMvkJhXsEDkOxhYftMKQ168T
vvHk4PyygoMldLfb4hhg8gU8FZHkbbcwlsewDkT9niUQaaqiO4NIpozagR+haj5t+iXDTWycgfYm
epE0mh+yBigdsRb6roMCERmKusvbvqGU4oQZRZhAyy1rkZmDXIJbER7PEdE4K2gC9miIX/AzdKzk
tukp/K1iwvkERyD2iHCLaPGfzSaReS6ctxgl6Q0oosD/lW7zl8qR8iunnMo8i9dxWlmRBnqf7lF+
2EOUrtvXvFULoxYpaSp1dL/ikcKsYpxaFlNglIz/ddA8IWF+iQbihoxDMyj/aUpQr1Qp5TFm+oVj
iDqf+Aqa/6Ydv6zo/zjwuMnMxB3LQYhHP+DerUI9fJcpLHEiA/7m4plC98c09pCMKSfSLE8356yQ
KLjLcCX0xbhEimdGCH7wWTjUZm7nDPaSvYRRCQMul0LXE4FD3UECzXe9McpTBZAjNu0rc1gSdiiw
7eRI2MRXM5sXsLH/7Hjkigm4hL8zEkVS2VQgJ47kdEDSgmqK0U7NFLTST1Lwv9hgukmGbYnSpSfU
axQvckRPr2AyrmQsm/E5jEkwIaumZkMS40C0z4T/f+QRqRQqABs55L5O37eoGul2aXXpqNnUJE+L
2p8yS4bwEGINfowDEEkW1pRGDpuFspSIVnQi1v2U5VySVAb+cwxnRd9P2T+RCnpfck3d5AECPC6u
FzJBIYomnP2Vigi9m8gdljikEGxNbSBqeuC5liKZGnEC1CW3ozM07inIA4qRljk4jEN5NyDaTzER
y7hOEXl1rQ+6wxeTWK6MSBoCP+26p6KNyX39YuWdzDKkFZuFcOAjfkVKOAGHcUOvbfZPmwffEmfb
FRTPjm9mT6NVjD08HlIEs5KWpembnLMFNdxqQwrmnk5sGzrm26S/aGGeSyG1rNXXhOJKctcXPOlw
ctge7jqZ845YN7veWgb1jaaNvlLxIrvBSgPimbaED/GbKjHbiEbFeo/t4DGi9NinSOWh4iiPsq6a
zyL8tEE9MXYUcEaul7jEwIKYyL+vygjoj6o1KylYCdVAnFRKIoBMFCGOClogDr4HgaLUbHD5TofI
NxuS7W2SpG8kLkBLu74hRwgp/2lwuZ9U9tscGlgAufzJchcW5KIcQCrq8jXoY99YP2ALYmGzgfm2
le82WjFKb+1xsjJAlppzx2KMK1hkR6wcMrDPPEt2QA1Iawc3ZDUnZin4oN5xrMuEdzzzBWciBS15
RPyxTR6JDJvLXDlwsVfwsRd6RNGb00TEb+ag6LFJpQAg+503KAepfBoWlCEIk7uGv7xGzvPYRG9T
QjqiaqldmHkb7Eg6QLzjDm1TSJrTTVPILQTeugMawnF5L5MZgl+WXTUjGoc44PPTiIJksbaJ1UMs
lB3SBUjEi/I48ZWb52D+MolZu7Abkkl8h1/+VSXEV8Y57ly9ytIOJDxOlduvOIEzEBPh1PYJcbrU
dnvkfA/plh+NwueyUQRVAUWZs6pPGg8MRnIE027IKGqERDip89Oe5x6EEacc0zAfLiOt5IJpg225
6p3hH3Rl6R3J2HS6tVS/kpDGyYi4TMZIdAs2STbB5xTu/RPVKQRSyKOrOuxjDifrVR53DdFFRMLa
mZsCHkvfZocFdwXbssJlfQHXGCRlWI+SE9yQCyfDbfQqUQIjNz5BZNw0rObM5xna6zjjrm9OlrKl
KQO9aLAjZ95ev5MB2z2uY+Hdus7KkJQE8ewUEzzSjdPy0emWy2el4DUSQW49P6qnKqJZ44L4sAYn
jj0YqJH7Su5U3QEt2VnkhuD5DGr+1CnpA4h55ngHaSPfB0GYLC8ZDWKl++rgZ9Lcymxb+1Ms2Yi4
gfYblY+dq0NOAvovxpnK+auXgNwLHgJ1c/lknViUEsG1nxTO1aThZmCgwdHerS2FChfyOZKjxeOw
Mpv8mlWKuFnkSgdvkUxoGqEd+ksOVFIGUcFwOmJzBV+D5hbsh00ck0o97WDO8YSYQUS6l+k/NuhN
csM6Ej6vJYyPjGJ89/w9vi+7GqUpcg84VhsKSuVzOPzWKQOJzTaJOCHi+cSwRkrcdHkxO2SOBaAg
t0jmE9jJrKCaYubE5ki8Ec4+a1FjfhKfWUxlNrWtRF/rLHy/IqpoU5b+0tVAfH8yvetN5BTEq/Gx
lMw7SYr4tZ0SYMcVYMWG+Vr1E7ONgWki6bJV+sSAS04B+RbCMhBUD0gASBPzlEhWoYrEJHVnFeCX
D5rLNSoDTEBqWMxA9ASdITq2lB1TQd7sfMiRQvPkNjWOU+QUgKF0YEyg4B8GtzVCMlaxjxNNHho9
WSRR2wQv5A/LzLQL3Q3lORJGBiD44Qh4maNMmWobaaFk+E7vMDI5cAeEm7Idc8d1r0n/ePj/DEg2
IrOIIgmlGiPOUEcUIhCk/zlR757yCck5yidgTSpy7CQUt9WE0F4i1CvGpFyXFeYsKgkSP9vrtGqG
K4+b9n5NeE6tx46xuimcMhgIJUTBb9GGdKPgyPiXCI5nA8ZsV2wX3OSyUBITvI1FNpHFQfXOACLn
sZVxl/stBoz/dM5mjgYB6debdJ//Ep90UJHxRpiUClmMQisOFkrcCWC/64E5rFAqZn4A6Uek0Ni6
TRKxbKQmYn2mG8skFELNkODb8Qs1TAA4MNe7DCefsJNSDAKnWkglblhzFk3B2kONhwTy0h0YgyhK
H9y8NUAE3669XhjNcI33qHug1+BXKMK5sIbjtJJsUgvQ0+u8XdrFRKL5jSajDLXfQCnZsD90KyKD
oEOaJmcGpS9Whc/Ll3DlVrG9ik3ZEhJAEwyOJA29sLwhvg1iS7EfuzA22N/7j2wRWJhahy6FhPIE
BT/wxjc7liYmWs261G3/iTtAXR+FaGMmrtl15+iNHIBm7UnRl3Cv0DByBjLEwVrIWtG+lpK3imft
m0Vifazn19Ei8CmNEZGkJHZJUIEVu6uYlya72FY7mFVgjFzKBx4V4L1sKCMxRxOROLCcAEsBOveY
sLhBNpxayVbmAWHvogPFAypJK0xmEvUuZWdkQFhX035YyYoNLIXXgvITmMp22sbFZGQYOXRXJRgx
4iwYHqshJTYWtTiYzc0I2kA6H9r48VjeooB71ZsJz9H59FZ2gB7rKAFuSfY8R7G+WpPsrYrp46yc
nxAjVJc9p1nM8HhUlyxvjOMkD/C+mR2J+7KR6lgcsLhi4URCacLk9R1IoR/WhlvUMuBUkfmPKt5m
ODMO0B0pnnDtPUNjIT5fjt4M36OWxnTEjXuNEzbBqssZ71utAtFbZyL8qIkT/erMAEtQ7cxBwk59
0Yoy0guhP93HakuN+PgTa5DbGPelGfj4qLDw/IkBOBuo1jtnxdMSsnpHRU1fYqu5WmXu3koKEag9
MEG1hnT6G0VcskfvRM3gEzYcB0c6h7cMEg2IAYWBWfPwy2G1E03z0drBs3OAZZFKxJeLt5cdgmSX
QDrzk7kI5vmQrLUW2+5dJGCtHW5YeuCix4JvOVKkAaAmK65KCVznNVJyjBgVzEKvT3bcfJ24Tngu
VfHLSic4drqbYO3Cc5hMMrjHY/hanFCTTQ3Jf0y4iK4RX6BIlkHO6w7Xk218P4sYdItCi9oOcofz
Yxjkx3zh6n8snVl3m9i2hX8RY2wJEPBqW7YTJ7Gdrpy8MFJJBQGiET38+vPNpfNw76iTStkS7Gat
uWYD3XxD1obfYoy6aGjz78ueMEV/zyjWp9++h0jxQ7zHrGI3wSng9Ju2+JOvpjdIgG+KHehul9Gk
ntZdexzS7ltEjPldm2SQtndMd+ozY9QaxAyw0L1bCzR8kG+iY7eyqLxp4LiffXhNmvWApDPHwJj1
HdUaQTGYFTBeAJBj6ArbecEEFV7L+GCPrW7ppGvqyC9QG4DN4ktGH3fCFxo+vMq304Vg0HX/ajGS
wbDsX2Oct2HBTK8T4N7NAIf1CEdvfPBaTrtuo0WZHOVKHwBUiF6OchHExGcmXQQa6U3cLMDN40Mx
8o1t4u3OJJtTDS3/bku9vwUQ3lOeE/wMQQb7Ki+/bCCbZ+FPqWhv554YZ9fTKVo9E+RgZSYUmIW1
HoY3UYuA9HGj6tz6FFRz5/5fQnYbZgVMM35p0QVobhm0HVaacdVJ0dIDhZJi8xqv/PA+5QZzsD1h
eHAGNltA7NmG+jlPQC09hpROJCtX8//QLjCkTAy5Yv36F2yrvIIXVi6MGrNThWiw4OlBcqfYW9L5
mdAKLvxEz2BglZi+wUhB2QG2AZFVx34awJlCRmkkuE6PqM3oAZnLmlfknPG/go7dGrgKn2X4hV9J
aMGZuQvzLwiLYGjJ9BbOCReWdtd8gTEyS7VBOoD7LEzpH5QViLJcuP9ORRPfzbH6uVl2Udqc/Z5K
BKiGYUAG1BnV+VrdnvsL3U60xm8YJhAVihzzfZPmA9hUuUNB3lc4PSORQUbCUJkJWC86RBlVp+Fm
HabwcY0O/rHZXbAGlmADc9nqP2BdOF4AELN0aaevyIz952DCcjweaX8DmiMqaG1TZWiJ7deIAxSP
UkeddCVkXOeBo/23vC2wUW471iuFG5vLYdB5a3QaYxNgbOQBMjT/QVF/mkcRnNvdfZ/vlxdkkyEu
i7zCKW0PL4ag9gHHIfwZVl7I0WrXTC3jOKHjTdjTRaRr/n03zdsReB+alGBida3zSOBE7LEnMI6C
KjHjiI2TOJOyHNWyNK1XJeo8YxrQBYf6bvLHDqQSp8a+4ZidkfnxRECmsHUk7kvMZGY5JciFGsKB
U3uysOcaZMql/fQoZLlRliwpL0QzQPP/CH0yOLoIMNLG9xamO/dgwfGF6tNr2JDTwCer8Up8F2dS
R20WgkaYHPqCoA63p5IcBXOlbBJuL6/FHmhGsB3pb0eqjgDiCaClbHgoNirySLyIbceGL9tyezmg
cfJvUqwd3hn7IiooGaIZW8BmA4kLJZ4rxRMLObJi5iB4wR7oA/aicO9BABtKKBoi/gXGl4yDtfpj
ZH6P6nSIvmHQkY3eUzaAdmJe9x6BLdWtYvjMJ8JFkCiAF0oCIIyJUEpzml0o9aY9NaCv3D1cXUFn
jP7ja/Qird6oAq1ibO+Sj52SuAtVIgaNd/K0lNGLqecaXsujsnoYacJgz+rtxdvTpHt1iziMzvrY
+Vz5NnDqYC0cpwMSqxpUi/eMvVuJZdOeZqLM+PlzBGhsQbF0kYyw0EHG5KogMuCUos7/OW3MjJiE
02NRFcAc3H4ZmGLeMJmyhqc6f8Ys763Dyq6Bh3znk9d2P1V8T/HGvTM/05KKohMW8nVGk5J1XHeB
4mwsAkFDW2oTziih5Ym3PriR+Wcs2kLyKG9Al1KQycLpaopLvYav568MDzN4TcycV9X3q/g+2o4I
pOmcMPPG+5aNOR8o9CzhaMYxk2aYJceYfXupkuApFUBo1qUwrF+q/Y597VEVz+dxT31clTdkUr/W
4Vg+mXCurjwQ2wz8AwvCeS/K+glncnNiimWQ0w+srr7CnfSiznqcw6cYmgV8OsjgyvqC+h4+kYBA
U3oA6KCPxqYaFBPjR6xa+YAzwVCgIfKEARUyXYGZlABW8mWwTTHUwog2C3tLQ8mgEJ1LdjTbwCkU
wRp52IQUTN1cPMvLg8OL4904pc2+JtEXbr+tQG7ot4gZLdl0HBcxwDAsJH4RRrosbiQX7yYwhpgY
GUZrwsXKnr3sg2vfMh8q72ofug3s5+S+oPFnVo8H257xyzyrn9O8KuM0f39FzZRkA3/qq1KpafE5
OTtav0g5R9vchEh54u42Sdv/kNn8NKr5NM+vnceTtI08n2BKK6e3Jt0QoIgW0Bf6U8OEuaVkxP+F
5Y1JAgoy9d7eVP3uEI91pKXOF5xzTYoLDKYjUrPjiedmmUzdBV0I0hmYuaz8uWNVGHqBlFQkAfrC
IOSLxjCEIWCJ4e4pTmKhCba8oPI8i+jgtY8u4mlnNIe3QcKy3BNwdDMSMH4sdwwTsW3gATO04IWn
NES0Tzj5wa+l5C9jaiesda4IHSQac+WqKKY76l3BaDqw2DhgGY6CZ/YZmMAH/ruRjQixnYDwEnpy
v4VPnl//9glgZgy/fPMlcPQXHtF2iYsjcbOfyhFNEW6vL+dgCf5BiQlOI9tOuiwGywx8zBHHNQzT
TMxhvMwDiF8O1Q23eGyG9hqU42S6Q4k6EupSBE99fGgxXQ2XWx+JP6yW8F3Q8gxkI3YtoM6H3X1M
fgmz2e7fnogTHrXWyXqIPxkZWAd+VgDs2jmIL+kHty7dm+laC8d837X+hy5nka8smOrmMuFAczPN
GNXyLLMAalyzYv1ZxgUo6dQtP/tm9p+zltUPN4AJnjTamLs2TyT5AczLdwCSpAwVeSSWQNljoE9a
bvDYrGrgTkJ/GwouiFMUR2ceb1yATkzS+HWawtQ1d/S2D55W3L2OpFJqAoOpBvAyaouQVtfn0wHg
MxJkAWBRwcznGBWiu7cEFnsDukO/SaOPKyxdLG7ZGd2lP79wOqflfaHQgaC6dA/5uYoe2J5B/hiz
vyhVyoJrI58ZShLrTfmfU1VoCN9kegFizWXxx5Xo2PVmLMvuO0X7s1F0+uyQf0LtlH9Ba32hAlNL
r5TEeLJZKjO/lv91DbxK5ZLcySD7QgnkBoBhikRFThCSa2g5+tTTY7Dwb+HPk6usZMv5IjgWI9Zn
NhHUWUexM0c6qSJsXIx+A4+UJ7wDZHczl/mViCzZyXmospso9XEBvnBTF4SCPETBjE0Dd/MyQqDN
xvh+F+1OiK3DaLytz2xq6vuEQ+8EFuWBg0Lf6r0n16HnAwfKAWBc+mt/8dr3eXXZIYjjbketzbGH
bc19D3v9psZajFOTN1ujrL2RNhOM4z5qms/byKvu6MjAmahkLOiwnjgomnJyR0P9eLrucSy26guo
3AHPAW73a1LrnobB7BDXHQh6MATfykjPec+CtdkIw/7m3sbV/Znbv6kYpV1ltRFDgybMngmw+eNa
4KJyJ0DKG94s5MU8y2BTHF4IKgaIC6Pty9wxfMLa6F7pCga/9BOvG3e79lPtoyWBxo2KjHE0pByU
JeLYGNsmI0aYeRmiyoCiLoYHeXPZc4BVaRoyKKHXk2KYedPfOB5A0qa3eZEzneTkLiEMACNIGdhp
epWyDScZChyItDvuyA58QCMKKppKRxRShshBqDmMPLyBXUgK2nQLQb/t77gaAggJzByL8MM0hv27
0JO0My2T95qoImwBzex4DJkU7jVVH+0A04WN0fU7/wDw1+QH3lQ5Lb8U5TbX9S9IWANqBtafZUJl
c/q9C6iYxX81UyVuKz7dQdt15QcCD6zvyNtrjbwaMbWm0UcyMiuGsDhxlUOb95483MHfMT8Bqtgh
j55kRjyVQBK5740gOP54121yV0TKFgJe9DmDWC+k/7Frd2p4qPVFZdsCAwIBEKZUfHPXcS14PmGn
utIi3tCtcVX8qmtetyHN30V7fLGofzmKcGyBj1Qj/yU6gAt4CtxLcCG+DkoV3kknL4zuCjJT3gcn
mrRmTPM3zu4XkgHpnWBDIavsIadYfG08QAJyDsejKIR3z01col3jn2Dctu8m4mwefViEdxOFV0dS
1VMkjnVbNesDzJsA8ioDpXkGxrNDu3acbft53cNlLbNjwZTr/eZRhmdDPD+b2V2Pjc8tjLQ/3Rm8
t11wAaq3C7zLZUcO3BBt13wEAxYVAfxqfp1m1QilcTJeQLMDVi1WrSzHA/Vbqs4GXf4zzgDDe8qY
CbPDkVrXw1glLnl5fQNvHh42T+8CghJsO5yNIhd86/EdZ8BHWX9Vl/kj4Bmndv/ZlKW+SLG6cMwh
M1uo0VD0IfbHwHUPjOJ3h//mFoG9lX0a/Nro1Bg3V3VApuOpxbWgG8msvIHLR12w4/dtI4/TB1dt
b9dswBehwp3kxruwFXFb/J7V2qaYqBybAU5IVFBN+XsGAfCw/fdTCXxE2wamOlXgAR4zpffk9hAc
lLJ4CKlZvhMkPX+cioP7VVJIGVAaeKYKlhSsSOJ7s1LsS+ZlfQgM0rf+5YsJFtMF3z/snxi8MCbk
kpBGW9p43IHJtMAHYGDv0IY12Czeo6NEEBN7WBsUOGB8O0OkPmLBSx551Yu/Oo9nqNtAbub3hLh/
A4rbpkreO7DqQ9Ge5RzbbBgWwUWo37mQ+POGMHGEJJIXU7JkFceOSBFQ9FjWDmZysEqzsdBubY5q
vFsEdwaH/esUq0sVtkjPfP4BWoqDXcp0zvliNOA9SEXGO4ha5ikdFJaCEunBT9nIbuBv2G3dV/wN
l5FVESfcl15OywUKgvmNAKGgZtH7oTvcVv7lhQhEnkgq+ycnpz6os2DONYVkm0AtVNJwC4P35rxL
h6f4QhCPqzlEaCoBPDy4tglxgPf1FvID6gPTK2XGBC2sNJTS08d+OzX/xp2WXJBmHMFYCgWSxwUU
RI9BwJwsHijm4mVdfgYt415jCZt+B5QIA2DifMJ179/jsDr/gETOq82Sj06oqYFcDaYCRxV+NgMm
EY5iD/wR1r88etRj0qKHLz1j6nduqzCGkvOrUiUsOMKK5utktOLtlF4cf+JC2wA4WLcMZ6FCqkWZ
dzJdCPjppJhI1qmdm3M8JtR2aLcIxiodQGnPvfpgHKFyL7oz989ET9WfUq4fKGAZqRHKBZ4LOoAK
yNqFFyoo2u+bMM5+6bt1eEU+nMI9JoDi+ZBjwzV1ukCbkkmO3WxMUR4MosPtDt28LHGNyr7jdmbc
CNEFgLPJQdmMKwql5Su0xctzPVDgRY16OKgKd9FlCAf2IQZKdOTw61sGPgVW3sWe3VPuOH8szdTY
Ue5Cv+WT42ZmipPHLD4OtOT6OPhaDlxRNGM8PECdfwgJmD9ek8EH9bYjl2wPo+fYOXSmHPec78Ga
JI+RFOgRQR3QvFibBcOAG7/gSGC2nD/F6Y79yojR/xEomqhKQdnXEyWTCCrGA525lI/w0mPqONTW
Vqfbr4PuBoQ/4Grrx1NyDKHfPMztFH+EUOpXYEotF1R2+LxtfNU8CXe0kd7uKSipp+jWONYg2/yq
GyK2oupQx+B2NIF4BbmbQ429tEc2u1Qif0SP36Q+MEUNNJq/Vlj0hc6e5jLIptBSYc7sJUwouALD
GURVGcXbdvkSTyNQJfP6Y6wGdz4cyCAFueSVQIsgWA710gDV2U40GhVI7a2o8DHYl7wcoIWxxkP6
k2YUwDIiAXf+mftH4HBQYhcMMHQkMxsQL6RKsjoegjqD8IpdRND8BtPw9FPDXUt+ywF6crbQBheF
CSZ/kbgFsAwmV2QpzyoFyo5SCHMvdw+JYryrL2FORjhs/GyXYwt+qGiaT2ItiaSnuHuUT4yCxQHo
T4QMzNxMuANx8ws87tsQZ0uKrmyBJU3kDeczggwDLFGFuzfeBR26RRFsK56W8aFov88ttkwck5/J
0+V4CTle5lxKyEb8ZQ1jJ7zejq4d4gfVKiYq7QMYzuZ7cjVTR6h9eQj3rf80JSMG8wmfkBknfI1+
vPVAsb5EbEkMtyASOaAdF/Kt/MVVN4g/8QFUvnA2oAxDwU0xydWHhxjfW0rbuMYhLF41hAAWokbw
n0pqqA89vpkafjdOjQhpjscxC/5Lk4GuSR0J8QmEp1XCVk4x+HoZvDfzjLnFIqlEL46eQrtqppDr
dw5/hTLjjnIcILjZwZvkh/NTBOPMjU583IShsHKVuAa4KfThG9d1w2sNiDEwjjxVOFUoUBvkDDr/
C7VSsy6v8MmhAk3icYDRw2jlzQCn0S8dwOhNUWvBKGAqVP8XAkob9SPxxX9CdYoAr2b7mG0URqXf
UZ4yna4ZKijBhq/FfbNxoJtPSHygb9A83IKRe2y43Zm/JB5I5vNCuy0fjwmfjJErQwKTKUiWhiDg
q3MMdfpByj44saxLJmBzjN0GqdwsxAKoOmDUySSTb2h+8X0UvnMFU5GUvCqxPqCkw/ySh8yVhyhw
nVNsYdSKj1jQevkXfabYb1/KcvkWi3onNXufAIkgheecvsiJgy3kANc1iTUHOH1T2OgFlntUnfZ0
MqLGYQ3iKsFYnLILtcNmRzyDeqdQqMzjcpkHcUJP1EkKdpw1QzJQINgzFd0lxe62vWTIFZm02MTd
7qbYq8cnu6/gF9EwSuFOtRrPgG8zDYkUx9gqMU4veKe7KY1uzn78veImlvUIDrfXCNtkmC830b6B
lFq+wSIEg5JnWB9x1Mx7ThN7BhLpXGH5A3dwv1eyHMgr+Z/8AgY97/uIE8GE+IbY2M5AtqXbhzuK
YRpqEQ+7EKP/OE5n6GSUPniWADd3ggOlZ4bPiDj4oHe6AsvPew44C9UyrRaM1v0nm6nEeABgpffX
l7Y0RqZy0wVUdlMITkMh+8x3EZrJ+sziEbXsxEzLjCeyHbVZQrFRgueKBtJreGy8dssmcgXIRnrG
EOiySw+MtSTdU54qvdr2IMw6w2TjoT9QdgVe8l1ymCYJPvQjMr4Zew05FJT1mfzFHA8To8zIdM6d
YJzmiLiVGmyNoeG/2dj2L/TotLhc7hnDvuPG5AQgiwZkE3MxqqhDwK1ahqBsXCPjZKExSgcCyk7c
hpuRtWugLUVQBCNjslFlC9eHPSyor1qycMdBLlggqKwcuAU5JECm0jTrrwfCx/qO0A4FOzGwY343
a4F2BFRZ/jcgKjH000Umipw5TtRec96xXSwHu6tWF3jlOJ94Lz3mR8z4RQoQZUrgn1z4tXksNtj8
e6ria3yAp9LouEEKdB8ceIdwBCioLqInLZxPca4Cb8cqIQoHPPqku4UEh9KHiyuyxJwCeKC3Oh3T
we9uDzJ54hnF116Zr9EX5+LmctiXt5c6foYwzRbQ63e1luieJBEAWedD2Z04pcxjV2b2wcgSMq6C
0pNQi6ffJ/x4sFrNinfWltnMnmaBFkE/D5QOt84DG0jEcsPR+5ifeHXmGzhXGQTemkamWU/PccI6
JYXoR3dRkRuieGH/ysmTLwN7FOJbcwBPcAk/Q39crjo6WXy1GDZdwnirE23LKn2bMuNoOX3CHIsh
U8V9V0CN+TTRMr8juAIu0VTQ7QpdNf5QIXP4Ta+TPu0r8zCaxo7CsBbpthv4khGfh/dNfbVjWIJz
DTPcQjxmdItQHsFlmDLBImEvlwFNtFnx1d34b15U3+UxUoaUbzJ+hagSA68n7T9GRTNDFjlfS9zr
DZQAU07VWtLAUHmeHqNk/lZ7SEDiBi5DP0XDEc3lHV7pyU0kw0x8ZUNGmMxOCCInLnRZXvza+25N
qEswCgy5NxG9GXFC0y8di80g2FTUqZ5ICX2+DU+HDtyEipgLpDxIL5ex5hC9sPAbKG8Na+oDRxlF
MzVYk4yv5vFjYSXZpgNowfrTFNSNUDU6iZp+3Pu+yfFnOlDNWoIZxoj51U3+XId/po6qsOTS5mGz
sa9eMPJ6wCmOzk8qyjIDSSF4GkNAOth4FilIGXuKo9uo0It984K9PIelhmMg9mRzwKQqQ2kkENyW
oM2wJTh/HcpHl0DRMhcOnYQP+Br+vEYPTdwyh5GcqrQfvtg6D9pJNwpsh+bCZ7OsRjjr1A2UrDhn
6eLV+rN/KneQaHCAvrb/8oeI0xE/U6hvmHawtIzIiRqdmg/GPCRPprkzA5lrUU/8Ffub57qnbmJs
g8ZdZKaAD3Vm8/+K6sWDXsaQwoJGffFclO06dzJ/ZXSA6QngKGcYRn2gwny5N9Q5OY61TDdciLlf
FlXFl95HEatqL77s/vYZqpio0jbwJSjcYR4o66P5xJc8rT64hX/OCOnl4WZ99AFNyk9TEGidQ0jC
qAcAn8Ic9zHETIjmWKh9x6T1jOe5tV4NqRdEyVG+W4db1hyGmGJ8sJGfHWPojqi4tK6U0eWaHR7W
e9CfeF+/TDiHBhdiknNoW1kdfYgVwmTp5DYguBLGpuR7PKYlwdahPC1AyDcGMGXHGibDDuSp4ELY
RNLQpej3PDbiO1fm7QDLW9l/MvStHLAhwvkZfyHtJrMRc7la4hVUdYWIP+FOdbvij4xCNv8oiknc
wlbszmyb7MC7FvneODeBw97dvAUYe38tArreJcqie49ULFjCIKtC6bhQf9eOb28a8mxhqNHn8DIV
z1HIu5BZFnOeHYAjtf4/biXDBuHPK6LK/n7DAkQWqoCnTMPliIFM2n+4lkL++NoMdMwwVx+sQQwq
0jE0G587voN2RTaJmyhLTN25fURDvQkmQhyOK3fHwYeOlwGYfFtJNPobLKTWLTSixldeqf3dPL+Z
+yPmxRB8E73BAqVMkyvdFNiLk1w89ERz3RneMuP+2yjHKkavtC/56XbBJrBkbzgQX0jd+hr0oA5g
BufH3anY39QRoGfvKOgONEv5bbWyjjYVYVikdHiPlcj27xlPqkfEjooMP4o6eJ7lwu83Um9/mO7w
QKCgCnAw8gRvcwzbEyP+An/TgQ9e5e12V53mhK0S+8/EkuOORrOBOjo+VlPxmB8CohR7qmVNuK8X
cwofO1Bqa67jQCsTjIOHOsro8iR5fKRpKKAqPWV0xmcCmJm7n0JQ3ybAxVjiDt34+5d+mP91G2w2
hO7rO/nxm4Q5VqBJ0LHdxc3OakTfF0QcbqFMdsqqzWrG8MqNcIvucClvYybcICmUCPDwB76RwH3I
koZ5KliyGSi1eGn8ccdG9ZEait5hRt5mPqLhvU3ACbxpdlxYwR6BVcyxocQQvvPfrF8QEdH5T/rh
E2LEhC9SztAyU0axvR98ZgLKimjJwsW/4cpc6KG4UP1Uv73mAJbCmqPfWomRb3/HCW8FsyKAMjm/
9PIivmqGOu75SZ2fAa7ejCwAB4j/JwpxbEYh90tBjsgdw7y/Xg2l6ND4fMJL8dHPdXAv9QOMzett
ZKELpLWxTrk9wXmgvneaHmjJlwTG3JvzJdgarR2sWx/z3OPgzy9uHBWUSREc7NMfdvNMqGjqRYej
n3wPZubnefBeM21T5LkGjDNWBFN54FeVOR+z8dkMwcROVyoSZDd2NCoy9FBu/1qcGDRMPlvyMGaX
myWY66OZ2RUpV9lWK4qlFd5F3wBIxu2CRTxickdSMcTPv7B+nmsFipYReGGF4vnqGdcAXEVwCe9E
wK8vHH9TApQyDeLpyjbV39g/2Y6fVzIZdAulCofvFol5Oc2v/UZqHDTem2jgOLRbNlDGiE0PHSZV
R+P96uyqm+rvxMMyBgYujTRfUgo2XNOK9jDzY6qyN6ZkQEuRAZnqS1kJyDYIjdvkJSOM39BI3YiW
l+HwHzGKjj/BCS2kAPWI9ripT1zrBdBfx8ir7CgjrLXGJABy6oGCxfrPslIXmBEYLQYduwkNnCi4
bvoGmgCWp6l7n7BujQMceBTrBqk6hvzyySHq7Wd2QvjUKBpJrGxrx+RmYgJ0NOH4m0P4/DAhRyv0
vbdIoCKlY3Ihfmrnvkw1T7AmbI2zOH2efGBvb+OP6CXme3M6tMXq+ao5KV7eZ/2Br9q224s7C+dY
1Log5TGS7PVmWlSb81VxHULeqmynZmEwhyAtJqfIgHozOzDl4BxwIlxJYRMNcS8lL5Xaq5QGPYJM
amGqLewmyeKQJWd/gioVcGWEuu0HuRmpOPH3fED0iPwuNrI1GDw1dkWOm+QFtYTct9UiwjvF87HF
AmZPcQEZ2r9FZEQVGIDd19n5q2QExRjnT1ax9zvEHDKscaNmPzs2JoZ5BPgwvcKbkb4EAU0Z00Fn
w/78QAbvw5T18GC7kCJY3l8Df/uq78BMFPUVQypxODAiQFzMNUZgKBAOnucgxkxxLePPuP8xpiBz
x3KKIwEjYhgGSfnV4ULa5/DtPUfUW5xTendDCuezDs32jhKIfbmH4HGzXzpG+3xf8eqbBXSblhGr
W/N8axb1oJLQWP9uhVDvM0nhmgPj8IZbmGuUqdTmAYQMKECIIkCCpLvNIAVIwUZhoVaoWaDWZHn1
NWBJ3csDhETY/4o+bR/4v+VDgC0oF0ucvWN2fCVL1wombLbiq6yzNKu2iRf6K0p0bpmZYBjyQcLP
IInM5CE0mgAM8OZbuWPbmNniFcJK8ZDSLSQFlM0UYm7AfsA/b8cp25Of/uAm8L8TN2GzihWmpI5a
/pYW02eaQJdwIC5b9Hnz5r/BYY5uCorWm1OSgy2OZB5yNJzoA3RBIhLXUfVjuiATMEML6EXY4EhM
uNft3Mujb53YRIF/uLMcpZKdEDnqjmjlefkjC47eAag4pN4dmJvPI3y54LK84v6DRouOK8F6Rvca
JI1vJuiKfV6FjAljxhF3gOtAHfuKqgPG+tHiVgMY1KhACugXkuJuq9gqpJbQTguoGIEzFZ6NEJNn
f/DQaEC3I9wAHAVSHJNJESNN1Huok5VZfkJzlwIlXB21VvGahJEE9KPag/imb0/uwKdpVtYMBo7P
ESCZh96QdoyhGAid58BPy4EUrY6CiXAtvqaAETTVb0jcWUFnqBxFx0v1a6pOIrxxgRQHKYoYOqJC
Nb01WmFqqI45s61RWOLDsQDFwT+a/5xFBPGFMFMkrQzaFaUAFH4sKJjojP5kwZrhjZ0ON6gjnkho
BDNU+2Z8gxKbuCOGngyVE65GuWc1MlsxjxpzdwOvQrlbavivl+wGAF0AYgi/Oeye7CRemTrfTDGV
mjRCCRZnlHcXccbE7Qqf9EwvyubjcRMGirMpFx9alhfjjUwF761Qh9543JpzxDzPhbT0XAgnajj6
t1Ik9WZipkOABG8/p+dhdHUd5tUFPGnvJZ55fAPwNyFTHLPhZ9F3shAKg93mHQBSgNVgJ86hF/Kp
6XkBGrl4ZCm3jclHD4T0ZiO6ECS9kMUcYcZcWT6sLFI7GFDKhhHKBbtgPj9btDRZe5TZrVrDHUZZ
GLo/4tdOw6UoGyMhUvEQkycSjOdzFgUZpl9rVg1HqG/hYySwE1MXWnklymUlgt0ZNPNOdnm1Ui67
6kSUtCQq8A1x0cObUkP1QORrIUMwTFFQjazkuVJZwGGPdO3YjNyXUJZ47C1KyDH9kyH8LUP2H6T2
P2I0xFCxHuKWUoFUpfMHeQ2DhPDuRUGD6c+704wOaBthFt6/kCYVEF+v3+AKfNMKl/OeY3oFAUJI
PZQqJUAFCEsYyl4AE1FJOOywy1K5qdSvWQnytIcxF4o6H4MK9AnopPESGV3Am4YgGyfsXokDdRch
JX7tRxafCYuzLf3RjGzpcvGfMpQB0ij9Na8D2iAmWapZYGczS2Yh9i2sa7T0hFIi51efhDOJzC5l
MkKaMPJ/THVhI2pCwaufKk1XTdoR9K9U6J8ZfZZ0MpxX84m5dFwCXsIump0erqhz17gwb/llDaed
Nt4IsiS+8BUZq6bXTcfrRpUEDR5Zucxc5hYqxMxmgD2yICUJ9ZvV2x1CJgSkGuyfXOIrnQZoQqPG
zPFiXIq3XQ0INkMNOeZJR/SaHC+ikoclIXiRsaQLsiZlkmylYH/iBvdO+PN1rfbmReMwnxkFScYF
4Hp/v7v0DxH75H7rhXXjuwG6Q+PncwWKYy1CrAEukCn4kOQuIE5efoG0vYHwwFKHEwBMwjqumZZt
AcSmLqLv8BkYATJTUYUcSHZQZRe8q518nWduQAyYIMHWKbiRDbXA3+Eu8tu6M60E4F6To+rxR7Zf
MSBOg9NC90ElZGQSHg0VAapawx07Npn8HWwGYq6nBtVbJxTQ3oq4syInX/9aVz0cpulm6SKuY2W4
aoKTxVBGYc0dr/GwEoyVBa8GDdx3ZvUMzjJ+R0QoE4mLelA7/dQdNL1+YdU5Pbx+4ilkPcGF2V4j
p5iF04fsNLpC/mVNwNNyOObOu8BjA9hWFeU5ot2SeLe/sfMYc45XPI6J6oDQB0+SZsTLOOnOze96
OnwoHNU+KX1fhTj1O/oxo/NiTIoKpWTOIiPHGYBvTrggi7Yk/oItGfOboE9yg20RP2AiOKtvhui+
WaocAFNgBkGMWGoSYdtTBMpeNELBzWy2PIo50BV8b/OJcyGvbxq4L6nO/np7mYRcRNEtEUtSkmPO
AT6ecGfUHQtdS+U0jOHN2U2ffEmPPUeGedn8zhKEcx0ZOJz9nDVmSj23kq35Aj9ksAmhrdyBPWnb
wKZ46y9YNFkT0p9h+moX9sXlY441Fs9ZYyNJb5iqtawtrrS0CkvyCBb+7MRgDa+BAZ0SnxEDjCkF
fXGOL+PGIvk0HViGRcQ5xqyMhv/EFNHVdBCxv/ySIePFZRS/2YnpCXCZgCY/YUAWxBR3BnszHeiP
OM7QtjZCcMTWjPesGY5N1pLcsWbIMRz0HM8ZZgq8J2Y2pz0z0/PA4SLaWrNRVelFzknz+xoM3/HD
WF2oe1gxFQVE5lFTUNhxDx40uBASGBDjq3QaIIAezw4uAfRtWQTipWAaGbzFkJvdHmBXWBEv8a3v
ecKgXVwFTCcH3kMQhB/8MF3vhjCMbjP8c82wFY49IwSxeLGjozZeaebnhDcpT4psAFDoyJiAFcs2
MEvyjQAK3Qbm7dMvgCUQtJ4tC8hGtH1pEyndYjugS+ppSkZ94a4W8ILLNigRQxe6PGmdOc7xhgCi
ZJilr2ZIP1aBb/v9paL7Z30jrOQ7YKJhxZm9E0ElFtozn08/GRBRDOcsSptoWfaOym/j1Zr3JYxu
EA1MnKIdgwvpZt0BpohHQCmTa86IfoD2OuVUsoR8Qkg4C/xIWOG1LhazbmYcgAJZR5E701w3Fegr
8iFeeYDlp8IdjQdjE1m56DYFPtqT1/wZzxiGwY6pl+VtuZR0cWfc+PBju64a6nsxYwC1B54K8zcG
PD2zGrd3yRfqDkImV90TS/ZPFqjGkCW2gyJAkhjVc88C0CwJhi2KBGWlzyL9ygi08WV7H6Z/GrzA
7fnhbouZQAeRREYHnIff3CgY2ufDLABwS4NtevQh6K0zY8s18oWWayzoEC9aBtpajEElacAFvr1y
Mr2J82LawbQr4OX9H1ku4VkZTD93VEeN3A+JVhMFDE2MNXzWx8vIMS6UcZvyH7gzd3qT/VOk8LWs
SPXRKN4WojtoBhYJxaOKYfceWBh4ub2abvmqFtGYgxEnxQjqLWyjOPKhKuDbKDEo5C1GfnbML1l7
vsM6OL4pIq6ZrWDlWIQrZwV14IV6XgbPpobQfY+3vdYnm7NseSZqA6KWtRwPDIgYdTiZVPM8EKSQ
rcqdKfM1ZSpTc0DFjuD0Ux7yZzUe0cT00ZHADQYk5/PaOdynHJHmqxY7arUaXhbPgwngvKgzsOM9
Yh26Fh5Rv3BSQHHLvB53OrEgcKRFhwbes4afvRVRXpi5/snBjwUwCN7DN2OiJ+tZaSEySm96BsD9
M4yNDMubOYJwI8SByLWvtc4bJyf5/sSe8VbAlZUGS3wiiviA9oU9s2nbwkU68Wr4SILCMlnRko2E
oFs7yOqGQgAc0v+v2wWN9+bxEfqO28ROYnlSmlXNjA8CNMn9X+RGPMVYmIJ1GjloiCwJ4BH9NSjF
jJniRZRZFUyzz8URcohsDGmyfI+9iZxUqMF/Kx0vVys2V8OvuIFspFRQGxjTsGOZSr/WwZe89Uha
fGQ5/y1peIgNVb0gOQH0HS6zlh4uzkGLDLhCX4OtM+drx8kVK7Bollq5n1msbgAmZJbBpLoHm0Yb
uTGTBebxQXH084Xvca4+4OjFAVjrKiLfCAyOk17SXibG1IE9D9EkghGcDo8m/15zfRO4lwP1isW6
TERBzBFLyWO20lL5bDs+EMpGCCqhjkotzszjX8iTWRo8EQRiWk4EOrjV69dW3KK+zwHnpVR5CPDA
XAJaZ4URGHkP+xrgdNGRzOmiGfinLYfOgC/BqzukwGMEZTC8kCtVTb0be6B5pvHDzwn21kD9L2xu
o0VQxOZDUFGhINinRMVoHg0QyCYKy2v0HJpfDlacjAPGd3AqNVA7g0qZFwOOYez/FNO0JqblUbBA
HxB+JMUJLEstxeKrzMzk29vHtIDXfqDiX5UnDh2S5yNqPQ5ZjHCp2sT7sKtFupCs59NbmBNgGg2O
rP6dnGP7hec4Q/JCyaEaSP7eQUD0RYFR7M3mVHErPqGJqc/imJ4UbAMx3zMfA+CoSB9R4CN9TsJv
QUzHdJ3QBCwPE5TEOUJHa9OQrkAcONEvUOF+NeAvdpi5NR5zGluT/Rp8NsHFFQWv4St0PTQYMU2Q
qTLr08g125ixCatS6xggZL2/JqhQ4JwP5b/F3mcwg9Wb+J2WwSSKTR/JDi3O/iFy6GfGLASqD4fC
hRO+8FGZGjHBKU3PZFuWudrja4Ci+kdJp3IXYK/20MsOxcxgVchGSmWwZyM/bj+HHG0QABBcgnCE
dRMHvGrxIJFd4Aq7UY3GC2u3Sdh88agTS7dsTLdddjTmSA6Br6cYX+hUMz+Bo1QCzAcalh21ENP1
VLUCTZSREMz5MD7xHE58E0NqNXm3KIbtzKubKlYCWQufm56ZbENkGyaVfEnFQlyxJ1EjNP/BxB47
q+FtmrWpR73bLkNwNbQHjvi16z6Q9vWKDIiPj59yudATK0wA53Mc1KVtciOrnsDQz5K6nXwPPmq+
9ZznLNWszv4JcB5xjAoKZa7ifUN7CPLHQcU3JSqbq4Lb4wo9DdDQgoH+CtPdPyaQ0crr5XOzUP/h
t8RlhsbrzmuUcEBZEq1cX/qEWS8cjp4SGJKqKTt/AmL7wjqN+Nn0BrP8F6gZIx/IFZ5SJn9+P2L9
s2G8m7XJo9u8CL/HF04Lc1CYCjRCHal416utDj8c0tlH5Bf1oLG8+T0Fy5QQFucl0wvTX2YInAjs
UpjnXBIpNwgpdWhrGTHl7QsTJN6+XI/Y3pF3+rOR+34XAcFfrSRkmWHCHHEt+buMvDUMumYy5CrN
5JY38O1JOf6tPNGO6Tve0ZS4UIrv8IFHhpTGiD4OvMZOzJ5uR/VBucTOlyQkxnD0NvLKb6smqTl3
5K4e9h83bLjvDVGYQGBuLRXPh/GEG5DLf0RrdVya5MG6FyNlS9spEkhZqFBlnZucwOXsi1Lcl+ZC
uWSbxtzifdxW3vsF57E/CqvAzqlOmIch4GIohn6IU4EKFZPaywOC2+cu336RWM69oyPLtemfeePR
GWtiJpb4NlrTW5tRGCmkFluxBBShXOH3otnXLUEyz0zFS1xELvPLn1CkITOd65csZGRpsEK8QP7V
GSlfulmJD0x+H0vEfVAeWXbacoTcctNs0Jfjc+tuqtOBvhQ96Z11sPaM9brihuWJIp77OuBglwcA
HoSvc8gtHTW8b8PFo0qZWyU3hcWSTTMTJX8Vcg4fjYhR8kv2Lqj+0uguH8wxB+blN6BEpjFKYKk1
EtBq9oULyLKpGVlkkWLDNiayc6Yf7SnC6gBQVKe78cF0ld2OXcL5+av3Qxwo1hT/BICUwpg3Cjim
bCujM8dUEn/uiBODX7D3j6C5f4vTkt/6bfYCz5Y2sGF+kEWKfgkVFKu7ovGARvyREm6DEOqLYJ2N
OLITU0ELxEiclZV986sY1f+E2bHh9rODKFPARzC7AA5l8LABLWVftJCvCvhUcccRKReSLaGe4Can
Ad4jbJt5U495mR8+eaMenSD5HlnT/ZUoHGCfMK/8OM0PUfFxNUNsus9Q0HOFwG6BDbN+aSb06ebH
UXows2PwMoJnrJvjL7nHK4EXKnqGYxDB4NObswpErl2sZhRoQtxVOAl8maGglXn0Lua9MANHQePr
Ds5q6JR4PAAue/x3btOx3rEN6zbKyEnCjS1l5VlnhlkB4s+USS6SdIYSlq1nhdTCKqS0YSMwDcNa
UK3Ger71xv4HivoDXOz0h1FJ/sfTeS23jS5b+IlQBSLzVjlYyZZt2TeoGXsEEiByxtOfbzV3nZtd
e8YeiQT+0L16BSeige5AcaEGYAZwVfT8PgCnzyLFwUS/TcTTzhccIl8FecgkDed6XLNxY4/Fq6QU
M0dL1+gn6diRQKYEzJhbpiKNFGsvypPKCx7M18cgf4ekaKoE0I8sUYvfQMwtSqDZTTZJBji5GWMc
yIK43jHZzym9027380ictCC1jwi58uVItiBXSYpbxQBRT1TNxESUQnk39QY1sTNnTamFSilvqk/5
a1i+srONNKz8rqzkOIDaBN3L5Kgjs+kAYAT4F8tHcqiv3L6BdBBe+yjuMAX6FfeSAzhUa8FUwxFs
Xo0V6e6E6zf5Dm4U6JLKjlmG0hmmwpQ7qv49sCBUlPNhQnZsszIDXB0eQdAeXnI4+bfVyox34/B6
4zBG0+WgFoAFR32tjhxDQ24syezpGIESZPaAOh6saM/wwGU2Rnup5litAsFJlCGUBBLWi9PIQY8N
skah7ohVuNvTKwukxtQJYdrKa92abv86lPN4wxiFEFX0gaqf3Wi+A6zgxbm0AjgK9OfBAoKKf0zi
6hw0053QAIgbE6wMNmqN+nEVgF+s1BCbPqFO+AiULHHOGhjdf+Rk2yOExAWQekKGmZZGDvMFhdVK
sTMfgg+GMBQ3MvEf2RjnO41GzbqXrOZqMFsbw0CMJwp3rX6bZ1pBbj0Hp1MDE12U6jDOvackxor4
SI8FeogMluZ2JACjoBCA3GWQj6Al/W2Hq15eUMZNtFg16xOwmkuutx1V3nTAFtbnPfn6Vj6Q8T1e
z+wRnM4sBRKvTRANnXEzUEXgjqwON/ClZEmei3C/URMv7fiI0ISJIuViP9AiLFTSjGz/usxqAP/T
qzjffzm5Pa/d54H2TfwXA/biMgrwaiIITwZiDD6pCmuI0ZpuW8SZZq5KQ0GvDOTnQ6ePOcoPHH4k
DYHRy+2tZoqAA7YyUUW2kFSiEbIqEZVgeoBv2rAmDUhNK+lKKKks0Gnehbghw8pCaEAHhLPnfsgf
LbYev8A7rHEArScqwJxLLAOCuy7I1aCh6/DPFDBhZvJ2epj18spWp40Ebc5e6iN1ZB1h0VP4Wr5O
lz+ZHErnu80fNrDeW2eV3KTieM1T0GPTA80rgK9u4n6PMAxl2Wc2Ak+SRkW2ll+/9iuzBo91r0XX
19Q1BUg8sz6JzUsGlwlr2yxf1GxaCwm74k/pLZyoAZkquawBhhDV7HYqh8tpxnfGEC9ZJdqWg9XD
8inZy4DOf+qNUw6rBsA1KeetjqzIp40zNX8eZ+pp/W5TalGQ/R6rHZ1DwYnXtkPVtaWQMYy0Z6Yz
M6PtJ0bKL3AWP4t+jr+ideYpwMdL5hP9lx9wqPqoN4tt48adtYU0fcnEyttThGloJHQjd1DkWu4n
rJLPOEQog1d5ehcTMcPpghafT/VixYIhfaqh2VevY7r/J5pLloELCevEEMV4DjFS23snopDZ01SR
gg1KCYbX77jjkkDtgHt65/CPXrcO0kXFqAT4qIU8q9n0GI2UYkEHrsOWJRO+oS7nS/QdPwMrVGYf
AC/9iakvtAzWquj+DTe+S5ViO7fHA4qhBbPNnGeNkJLPVfFrCQf/4fr5uZFz0Mu7wddNahMfxogT
Q0GQV7CQPqfltA5qyr1OAVIxzmqobhPsxZiLMIImjvAAF1vDAiK6f9eltE8CdPtKBCtn+nBajkwe
UxWzSasdNwQCDmaiI8qbysNYtOtE4Ttyc66AbW4Eox74GsJFRyNswjLJcsCt6DflsIRMAAFGScNT
kOp12/un/9FxioX/16fonea4vj3fLl1D+BYhmUB+zFYxWgabiril0T8DmbrHF2uKkNjz+GLqAnur
sYhvbicIYwZT4aHDxgQup2RX4I+7OStzggKjbIxGYEXTc3jOL3LcX6lweLo+D9tueesaOg4vMeR1
TctZSTwOgT2dzKREEOtmt/ugPKQqWHm0HfFW/8ai+6gqhl4BswRBSVC8b/JZhg8PWyakFcu28AGH
o9+xfNb8kUtwg2ZyZT2iRUka68lZmClU5BiTBUYUq0ukNsMo2BAUgfTElpGiuQINLhAz8hX5Sxk9
TPpGuyxWFgVUH55XuGOKqoUgJMM4i/OReyzIlvm/pCL3LItxsLFCkcrkbgv5PHOIfw5+vBpMdjgF
XHVokK0En3xcNic//GYYjAEHUJbyF7eht6xBkdFNXMqA1k3BPzKMe4H6+1sCzB85dUYsjCTpLbL0
ooamiR3TuCe/mrtZ9Dh1JqKgxQzpiH9Kf4g3J0tlJ6bC93tACPEjT/kO1WvfFHeTywQHBx7Ysjna
tExUlNN7FrKifWU2b6xksEt+GmUD/e1aba/VykMzsNM6KHIRgA4bOlc7Ec3JdZoxvrG6MvM1B+D0
0zygoxoA++MgPzH8heIPppySf+QkVAj7YcCtMNvN8DgXD87LXAAaz2+5dHdxEiW46XFhWfSshXIF
GPNpjv5CtfGHvO31W+9HCN1r9xO5MsgvhwchKgGDNcAcRX8af6QTjEYlzJpdOX1bXuy2Y//FQcD0
Z8fCZiSTQ+5DAO0fAZ0nSc7rFCf6mYNr4PDTaGFfNsmXfTeU187AM/bxxL4kSmm9PiE7f6ZNgMcQ
ovagf6WJbTCUqRY6SZBObFg7+JLJQOtnKDrPn2FAKUFPABoiXC8bEkTgPcPgJcxPDznlvwzwBC2q
tY0GSJJHEBqX/wLBQVs/jmu4XHH0+Td15Szf3Khtv83xMqfIjpg9BShP4A9i7NX3lDFihJx7ggne
FIOZmCneXVzMPWRneWJ3LWrBKcR6bhNBlZRpvYR9R0k9OW8buOanDTfiklvJeBR5DvvXSSFz5idI
vnsunYSPfDerSJwLvjVFDfFUcJV2/GsGgGiPuw4xB3xJgP54eqaLpPVSHpUOebE4OAWcR2YU7tcA
j5qfiEhR9cQnyqTtIAcBa3JaIGgBfGbZGsSsJUsMT9CsUKYijNnxMgLXJ6g2b4U04GG0yZ2WPvY+
q2mlbEgV7MQ6xQMMX1dqNRjNz1SByLbLg8MzZ4AkcYj/i+KcvLcMQ/4uXziRJw+vBkq7OzfnCA2I
coff8FGsFFZZV/jvCU4SH1ngd6hcT9Xpa39E/KmiXQIEN6SuAZDMsLekw9s2lmNdRvOVkEwcKh4I
FKLJOvBs40gH3U5I6Uxb0vk6GFP816xoyCJ2Q3Wi8dbwwbLj4p6dUw9ElKlGQELMRJIcNHQQHNjF
hKtavBzes0ZU98B+L28K63og6KJ8zwhaAEjkRbgJ1yeCaiYrQ8Nkn+Fap6IGgS4DXVrjjMV2hf3L
w5nkPyXeH/ivAKiucBUKP1ndABirnjH1fL/nqzBB/V2PLdjPypqmegFSOwB52HRXmK/ENnVLnxHn
bAmMVJiIcC25I98BRJm+PMHQAMApum4IVXyEOL4+TPFpuhxOy3TnHrmlySqYnl0nDL8Rmbw7ocSB
uIRRDKiyp5+nBoXCXsZBiee/JOInuwmGbETapW9FW7dQX/IFrleQRTEDFS4rZCRfSUbTxCLl3Bhd
eqJ1K3EZpdGmtbzCBQzsWzG2PCNsJcQB0CMNNu4rNyTlLEv5qBn1GHg6l6yvTkyk1RTx6ByOgBo5
Bvp9CFgQpPywPiB3MoaEJCfFr/vdwWWKRcVxjkzbE00EOQNkO4HUQo7ZZ8AgnadJx1yg3bnsTpQa
7sRSK3pWfz+zC+cFSpOxObMIgpbd4lT9x0cpAftVGIBaDNMaV463XJ34wwtKEGimzTATNhh/7FGR
gygEvL5+93t2Tu/0HkCtgfuFYSGTYaW6zmn+vi7+XRq3ARFBTDlG1l+9V+JPhPsTT/bFHPxEuIJi
Ntyj1KO5LWnnJ0BRNJF46MA+RmUqsA22XEt1mFKAlPX9VHAbEfTD1kVddKlDJtGZPsfAwXWi8K9B
63SkuINQdbjYH8Jf/lT+hHPxTwAlk8zLJrntxxA/Lt5YMsrnM9p62mYevMKRiNiYgX+EV2p5Ika6
DqigL7sIdMVoxFnAIHDh4pyAKLW4bA5CasMbkUps+1ZuTUxmoNrznzgT9WWS0R6DOFcJxFJ9Qkz8
aNzRHKFX2T9NCdiz7EjMR1pGGN1x97PZHcvLAO2NEVMXxOBXh6mAWHhit7ny9uuX451otAL57MJI
JgAiX6qZEUwRkfmPWKRWtb7JbgDDFQqvootE10/nQA2Klus9yTV2R7fHnJYLMdD8ISb/FKAfDQym
L0bK1cO28AkXpPQGZ2mOzgGqh1FIM7xzuGzkHxuw2+tj8c5QlY5/pKj1d8kn+fEymdchzdBEtoHG
ExPrxSYTsrQk9IwKWBxP44Krjzo7BYAF25wRpINPhUPCfKAApQ4Cemr5tCJUnc2SMaPKcHnGkUC0
HdHzUvRWc4CGB1UUwIiOPkvzgAD83bwOcDP8A5uGYnliEaEbgXhrrluSnhixYoCjeIGfIzW/aAJM
Nsma70gvrZfTJZtbZgjoQ7GWAf4IcFEynpR8cAEG90zrAni08OmxFuO05ivT75LvwBCOq1PiPMty
JCWbivt33wIwENBMflpPOEoSecHNeVo8k5BKcoSGkLwms6Eg3I0nvjGATErSSyz4lmvoPWloALON
qAYxPWKXAiBGw4hzI3jZPLxCLF/xf1JRHCd3Z/IQjHV19nBpQCUjxc2W4KKcgV3NoBbBp7U2ZoJD
uVbjzb2cqKcr7IasZdQ+rHCmvwwi9091pAaKFUqJ+w+4eYwLieOy0Z2Q8lA5ETHH5FkjHVL+hiM5
vxuBMrWDCalWhYnXB9xpiAgtvgdItx64ml4Hfx2vcVwqHrKGd5yRP7P08WuTHtHirVx6x3789DoM
ti2VHo8HDgbMxMCP8v4VW+j3qeTRU+h7v2zhGZGKhjZ6nReQTxP3VhPivS5TFyVaUy5lMYcR3SHG
VJMuQYObDRGz8cOcOAmelxQznIascYwsyIdh6QeisnWs8QBkuabVgdDAtiCEAH7ZwDXJsJ+HOPGC
ev0+rXldHrV0DIC2NIniPRYFKEOOjaSGFNJKSyUU+HB/Ew+jW7VOuXKr7MtYFw8TFTJA7z8ieWNp
d7JyOyGUk/a0j4B7cr6YHihhSTCjHBnfpHg+6T44JxeXQmYJgHAgACQMr2X3qrYa/i/xdcOKHKl0
v/QLZgWBj8l0gHXsGy5QnPEHTZsmr/mZwKK8q4hA7epqucoJ9Lrrw+V7FJ3mCy7Xn+eMuRGsqe3G
7XKM8o7tgtVArGQOWTjAbIjAaRj6cJBtj23opN8YHHF0y+tME1h0j3R5ClFArAjKFJ68pyDk7yYT
SRVuzyfose5+mHj6H0kafHV9IS2MkBBeMCGZNqiM5vRGTjInB1OOvETSOlVO+s/WVZx1ltfts3db
7MNxmhoz3jO8B/yPqRhjPJ86b4J1YswQLHE+8hlNV1XRkWPvEg0vKXRhQF1ABoZuh9d6HJLxcjtV
wz1RmnscY/KZ+3MtvDPg5U5E0LErmSDIHMYP1oTMFdZIl9FkdKHk/w7kBAA6EBPFZv1/rGTfxf5D
AUf83oHghiYmq+9juAdvdCHOr1yskj3AINZWyEWmg599x3is/oGGcbg38N7QclNOw+YBnJ1bFBYo
NKpjt7/YFfixZRNQOsZVaIbhDGHI5G/3CZayt8GBDVzE4kTQtb8doxCQ8LCGL+Ylmbly44rw5TLs
zRpwJKtg34rrFlsvW+QypIGjpbP0MwcqOkxQO5JDqqz3fg3rTBBsgurkt7sLsEFSelYygaokjcpN
HEKUdJB/wmdHVDdFsrQTlOl6amm26WOIUhxLbUfGLkVdKekvgWYZc3x8AkcULMEq+zssz7vguN3s
1oRE+wPMSqy2fiUxJNdApZWcQDnPAVXFrMvGkNAE0rq+TyBIlGZiES+a1vjOinJk1SVRgPhnIwfB
fORRAK+T0TpD959gItznPZ1qjE3NVd6hQHBqCFyVy/piEnK6WtdxPSsoLJA2iQn5tGrZrGvNIxv1
0Olr3KXTxbAeqeeUYFh7FHu9wU8wjJlHUz1N1NjJRjJT1nAcZZEmngfO/MTF6GDflk/YNW/XInHg
VILYVcI4vDK9P6bi64zbQ38czN7+pu2S53ymEinzJXlsl/lENEsM2D8/DMX+Nh4zB3MGHhfJWBSs
DI5pObB3devwvpYszQm+2Li53qhXLL6c1MDuC1bXmDtSqv93jgKSVfc65h9r4nJkKkvPGVCpTxHd
DEYO831GivmDG0N2RnFSJbcMat4lmcSfBGxA5M+k5iDIdnTLxSmM8KPJvMnBUHZqnZs6UuTe6PTD
S5uNESOeYeZuK3bNTKmepd7CqgLSKDG2w5RlDL73YR/9SwQLSVlLeHzeebN33Y3t+ic57UuEuRVF
75HL+h75TJjC1QOq8ZrlZkc+0lW6DZF3sfblroORNnqrf9FMCwoF7IKo/pNsfJwrbpAdS+f0JeZv
f4wt/srX0XFp8euM/AMIULrbo9agirrps1iPWKHX+ObxCJALHfGqj+cXGuE9p/vqMM7psui1GUf3
N4DKgPc3Nv/YosDpxwclrtMXxkoM5TAgIMeXyhCGHQ6G+wFIyqZJzfF7Nvf/ZZOcATGJuu4XFR/o
OESg9o/RFxvcdzMEy575KY0up5ilhLqO/zXb69rd0a2s9S29OegraI75ryNKnvEfCBjx0x+ZxqI/
UQXFsvXY8BhJUiB4UkFKVKYH4+37bOzC4d3SZVFNQ/IyYkEvd3Q9bOhYxQ0c591zfSC3wwRl6Jmu
k2D6qFc4nvxuUX/O9NWDeIALBUndsuvUf2hkZfEu5rhRL9Ds0CDoBJB3iLXqigaS3CvpNIhzSnCc
kJfW8wTNrrRvkA0m+N5zGnL+0uF0XyjE6D6wQP0mAQ/zGxz3ETZAjGrY80gh25eUIcNNhKTnvksp
CLAVIPkjhqpbyzzThFxJVMPsr7mbHopQXvWhfwQ3AUo01X+BPP++35DUB6u83T3ehfGrjBUHM+vw
EGDsdJc2g3t7HIktZyR4eEDORvMcRcfnZFXhOSBShUJH2ZUup7tgR4XAiJbT05hz/UhdajFKaLVx
IYn46lFVds9RuXfogTDS1XhKg+8i54lo8ILkMXw0kxnG3cw3pWZJSv1hDuez7vbLN2qOCJdm/jHx
SlwQESHQK8v0Au3FLOUXIjycHccNs0k3IZfApWjPfIKmew1bMP8zn57Z37y3JMhZnwxuXGJnYM9R
Tc2RS1IihoX8SxlfxQPuHpDDqbip1MWRLQ7FfAXTmduxOFXXPZlWB/fJxWcEvgedtFtBeXVLtWAM
jsy2pxTCklIibRCN6CDEfz9wrGYtW6UGrb4D7QfSBsjBT1DUSoaUvewj+1zQ3Gi7fmSzyOZfpR0i
JJ7USC0objoZ1s4jDlPUaY0Q/NrjdfuMthS17HaQGhv8FF1UenfFgEt2sJCJNvtUnh4FeF+yRGSd
QmSQUmnb1fvDqJqbwFHV1nHwIpGJwYPz6Yub6z70joe3mhHfYxZEGMVPfU6Psp/52yPNLGoSvKAO
oDSF8prwsP8+txp3bbg/uAzJGI+hqBClHeSN4kaO2qqc80y5AoCqqAr5MupTfVJUQMWOz9nA5+DG
p2Lz8BIKMhSHSxiwihoAknmg2sCAmD5qYKgzKALEb/cFLaq+Uz1LpOB6NN9ZFjJDKgEajxiEMFLt
iZYUja6kGys1laUXKBrpuqisWBPZXTDDB9bcxLhLEOiLmx6yy7WZ6RVJEV+5IzRz+mzTZ86UNA+U
mvHX4iiGorIw9e3sSQYhWapHxqpGcu1reHDiXSOnPIuNZI9ro2LohiCc0s6EPGzgf0AplhZ+0Ayc
MVdB5Ymwg25Xmb6ztz7PTX1frE7zYvobXDr+wmHipGXSASGHOj6lAcR/k4vysLhXXozBYc8Zgauf
5MuVTjcWwZwwSawxH3+a04X2cGJxaNRhlZRML2b2Co+ViHTNyTFj6z0qwKxByO6z1RIklua1n+2p
nQOyK2+ph3b/mEso6Z7UOpK5agrm+qy+msPjGqk28KrwaCY6EHxOVLYm6cY2gzJfIdD4WeJ3Ji/M
OYkhU9LRJ4iCSNoD1nRb2nPjEYft5F0M8JYZDo38ZzB+jgRoCt/VeCmYWYe97wOTe+y95MRBwuUD
zDUI3TrByg1SVhZyePI0i4EfS4FMGuWulNvQgY6QYwkWRtENnOdk0N4g7ub4FCUS/Ral8MzS8cTg
2SQyW8EkiwNzxeBEHQzLFphfhA8o03CHvQ780KN/46Kly2vwaSP4q/uo5RTO1PhFwpV5kfINhKtH
pHeFbQ9SFhgSU5A/9Rq0MOrjYFNlkEkA5iLMRfKAJS+HKSooAMiNUm1qh/ts4y8FIZKHiktKuIaT
sdqlWgoa8EODMQ2WPGeHe8zcKzYWXE9WCJtDxINpP5dPg9uUMPx4tlWgoqC8bzMnvqlO/IIJiO9P
lVMhbBUw/taF/M+JD+rL+Ntp4KvY0GhmyEWfDeSKM9L+JunZIkr47Hfi6Sp2ToYQQel7b6exmX7m
wWF9w4eStnWSLTAGd86j3cWeWkx0rFZQM4ZCEy9NBHkWb0HA4J9qPtwF3X3FrQ0GwrLAcLCFMLv8
N0V84k3AZIZnLbYztDQuvg6GipsZqhkim9DByHpbKiQoHTBvjGG+3pCE8Qn36ncFzQuBIAsVd0eR
EnlnMV/EBaG6l82EEVSNo1sc2bdW67pH3BmMi+sCC1wTG0xpK420mVXVszodBY3avZFwnHAhcEAc
4Spetdn6LVHsiaiT5nggxY8kTODN+4f5SDOJ+wAQm2YagTxHilIbruM63hT4OoW8uiRlNrvfQWHi
AJAJFCkbHwZVQTuEn8Pw1ahDDVItTC7xr+cJwYD5MEmvz6/TsAO6LZjgxu3o8p3PMlSqJ/0blLNM
FE4cPv8r3IBJaDh4AhGnWdHoH9nMkuQBhJHjqpH6nvJ/gMZmQokDwpKv0wz+VUinEQwxzk6tPhxx
K9j1EAWMnFTrXI2cMqADannFHQxMabnAe6IhYPcF+7feC++LA79c3xIyAJdGzX0LEnx4XXFtB0cX
H2fGYMIRoLQPoeOsNQh/Kp65AOckRd6gfGxW3Is4CCZZs/Gjmb4ULhzSwGNUKKjELPuSHXVq4YHG
Zz2ZcdlM401L9XF2moUVJn1JHQjcXChEnBObknjv4QpKKY50SMy1NYub2BPdGk180JR/DOlTXpjr
0DXlI7WggRS5CTw6UpJEJFVZZaI5G8wCPn2CwkeaUnHlyjO7KCAVMc19wYIfyElOTKYknJHWgcXw
o7niqeww1YKfh1GMu2oR2SqA5+eemEsj+8p+FBt/IzkwXTRpnmkHR9IHLmDjARPoIeLyuv21JxUU
PPqkZaxAiQCDQWFc5rTk0QLTG2P0NoWcvYOfcK7WVEIaZhV4Zn8VRT0ZFqYzC8iiJceYNzmZIZS/
LRJdLEuO2KWyzPuGSBqTp+L/AbIqmZHRzijf9qAGxPcmLaZAHgvb+mFjS/XSehJddjfjO3XXrVEO
6JyjrDhg84BlFGAa1oufAiH7FskKlECuDu4tkUiMAYlFA7Up15lcKTB3ayn/OpQRYk9zJOOjABoL
5ZXRRXLUKtGIsGAnJNAOWTeCVPtemURHwqTmmAMp2LGL8VRbcDvg2O2RZHFXwJsjLI/aC/0W6Q1w
NOkICFhxPVZP7OftxbHOb6gRIMH0EZEvcupv2PtuK0ct4r9ui0YERdJKwCK5A3oHBnCJdyA0d4bM
dGjZYUDKEHIZoVODsctODjqEYz0lmt6KQGluIzVcGcfZ7JYEkSOaOqMJjOKovKjh0y6MnyD6nL7C
dqN8BG3C1onlCLTATBaNJxm6V1ZB2WYz6TdWt7Q9ezzUNag2Q0cjZWZwT1+1h8/5nTWN5szE/tMM
ejnSkluLSJoDxkHmqkWvuS0cqwv0DXenJ51Q2MwhGlj5+QCw0whp8xnJiGIPR/SJY3rOjz+y2vcw
t+Zr1Q0dRe/RVlpFNWzht122K+8xQyRYNWXtctJwsqWSrfiyolsrejC65b1mXQBVqrUBYjDTWviN
bNXgqhuInOMpceUASaELv4et+CkTAdWkcwmznYxs1nYMKDSNmBGg3zk+O81I6kF4GB/3YZR+TPGu
fyT9A+OxEwWq2+vBSZEItRmzaMBI5Xz0IX155zHDt5PVl6+vvFKZCwrLBYd2uTYQVChxDUd72iUl
lTM2/qMal31KrWPBTBre9CPLUQS3annCRE+6SQ66eV+WXLA5vVGpiUfET7Ty2YgdcbCL/u1cGGru
ru2wLUr+bh3HWr4CjoOKUhbKVqNyqYAATTnUKiof7QWN/8xBFVa9EdiyBEjOLBmNAWJs36WN3+Ot
f04qVjXEGeinrtJj0Wz5LS5UuEUdr40Un2UcEMGG3dasWZ5dEVW9fJkwm7+qR9rSCkqc0TwrLLB8
j0NlKBKkmBgKZAmKPY+Va5z7GDnGPCLxibo8+XosA+j6ssHMJt2KNYeOMQZdbCJuk0yiiRN8ain/
BCPAhEpu7RtsewyInUMPFKibrcCG4ExqMM2+DAfM7MrxgbbYZtC/EnUuI6v/rFcwiJLToYg1sBVT
hWMwkYPyb4maGJGiltsBExhXGNAe6XUpWgAaSLOaSjwO1yMkysClZGY6TqVN0AYHB+c69GEohTvO
EmNXxrQQGupTMsNKNGzOxNBun42/6hyotnBgXZMzD7ihKWWnwX4IsSUrcSev6zB/Mo8kHGdpNhcN
c2XTZLVJQTwucT4rbZYzoGg6hd6bnDYUHCe7d44OCmY8c+WEZWIlfNloPUWEPuvdDixtDZut3kHm
TiPq8u6dhcLB7SnX3RCBN3U7mmkM4O8C2i6OGhJDkhSJMOpoagv4f9whBE9gAscIuCBML6JtrTOq
oW4/vxusLUZTkUzf3cbjwNgY1QcNP5CvSskV8teD41DjTJLSdfR8Kuyi6h8JXITnfor7BwmielQW
rJSND0+o7vdioXegN6Pb6Ac+DPMMxtDoGXizggGOmBjXFFb3pFZH36DM0pO3LSOQY+bind814UW/
8BMzmW0mG4SNLGxW3Lr86luQSU09UGWdZ50TlJ36uP7r9scV33BgCeTeCfOPQMaXXXSzeCd8SeLd
27brr7ET7xhuLuE3DhiEBAxyqJLp8fIOhhE2XbdzOYqrAOGI/IkvgHJ0U2wJOAF053VNUVfAEXso
UkL1+mLlHq8oMgC75yszmVTYHMQFjgehJsGw/I5rMsl3LI2nws94puYngFMTZ0PBSd/uxy6/8DJv
2Bi27revVmTLMgFAnUUy5uOjGQwVEWyePqNqKFowZqZtvBXJOvsoIfIyZV7QlwyNkoBC24SFON4+
9bmKjgEpBP3CP7bM6yE5fmvAlX9hfdu8n2EBhV7bfykDvhhO6q0R0fsduI8J4w3mCpZD9GpTDSJl
yNTiIR/a+TWs6+XeUuj8lkTiImG7wbyPcEFieBT7UA4qCZHM/Lc/Kl8vrhFsUrzyWs5hOM5OrVFz
3D8rzQeiQ+c9T/J1qqBzMY9CsAIlHbuBKmTwWIVoV3yP/KEqnXgnVZ4BaI0/yGEIv2FnDWW1Obpf
nYV4JPZy/s+8xYBbMcx0bXfj9E0Sfkr2h6h9ey2UiNIvzKigTfYEWtJHM9HdXs8JVgdwHxmPTuBO
fqBPRIgFExjp4vk8Jq+eCp19hGlcWVh7lYG2ThGdy5Cn9xO8hnsHEjhkkx3znX3w1RK1gogRrtkU
boq3n7CgRkjIUWtq3fnAnHP2YlCF2H9ERETb4KuFaQDGfYktJWrxT1Ke5FAoi7F6xSpKhY5qrbLn
OpYenSAX6gcZPgchCqPgtAA9RSrxKi3uijs3S+S7LBF8PXI0QG57wmK0/K9v3PpHUWrxOVyIMymp
N2bnaspg0whXi5hGe58DEoIATR+gLmcmNBbFybgLK8FMdM6+vJKqwKVFPAwfJcl8ThPSyjCUmoFK
F92ZkkjoajXo0u05RZMQiNy4vSaSLXzdHJ502y0Nap8C+p79tbpy+TLTuD8BT4NsdeVbAsvnBo4X
SWpFGWiCgiE+AyCK4zNivGPYNPdc8+C/6Cs5pv09TXhXpkdoNNSLycDSyGvCNXK62PmC544FaDx8
bGN/eJuHNftBtAohPydkAFYEmML76CbLv/OpyfHHRU6F8hwEB7+A297jqTibe/hpsGCxZ8btekjY
d1l8Fe+YVzrpcXn3Q2d7ZN4gMio1W461wbOfEsNliYNwMWFxg1/4bIY9TgBr2TR3yVSEyAyP0Lv4
WMUPDA6L6ypjizh947m3lR+iuqKGf6C+RQMMbkslQd9p1BNCoW9tXtwHWj14f5KYgJ0ABvH4AJFg
jstYQDd3bIqLmPI1SFyXTB02sKzBUS779xnY/tNclqJSTfVbt6z+vbH7phP8SwgK67dpSzRty/Jv
lPIzZXoQEq7d9CSALEAs/r5d/p1qTvJuhz0n51dwXXV4ceQDruO0upqzhAQj+sF3KkC6ZTah6msn
5bSIJfiZkFsjqYWwVwzxXxNIzpi8vB8316MEYItA4eNMgYfeebTT5qrT80BvYwR3Xxg6JddyCTdG
uc3jENPkX+DXnZ5ihSb51ZY/iY9sXIAaDSt77QhsRiqw/+Cf2v2DeeXFW4TOoUh/nBU2EiRXa7fe
b3JQ2wKsLI1pgbPYQlW5/3uOb6epZHFXr03snS6GYSYhu6dNciYEJGZuXB375tmMH83uh8gVi8t1
as7DDnDpjakXxbaMCMwfvMo4VHL0RA8O5clVHBLzbpHxFYfBm7Pjz1HJOiy0Idou6XSiy4o1ymRe
dqYedZzxRrYDWpdunYiEGjl0NJqCCkVE+mEDJvRcpkcAcVe5MYgiDswKV1bEvVTdGxE7Jmoz89a6
B2fPJuHIIvxAvgcp87mB0KUy1xBq6gJWXlQjx3c88qxyKEhXTlv91bKdCi6ZGMXc7QQ/2rI0MWvO
X6jhoeDHgh+467KVlCg4T/cYHj+AgMIG5jz7J9sLUpHZzewhKzrGPu4e/ojcRu5B8RFH0JhZHZNt
lpVTYjXezd3yZVv1KSC53eJFQc5YCUsqqDmO6xxNS5f9Nt4N9vv1mw2LsBAD3c5XzGFZsDB6vrCT
2tvdroYjwizuGr7V9siMGj/VUDgQ0xegixCQZ+P2VA9VDMfxMYtAw4h9YGIFw6nfKzccT/sHaBVQ
enLYOK7HLvG2uLr2YGP+rQlCIo6B4KOZxfzqTjuiXUjWZaYfIKeWw3RRxgG2zbQYfT3vz8FAbhTr
ARVEfwC7fc6Id91Slc1Oha1UeuBfDJ6jI57NTIZcDOR+E2BSXZ12WXqNt3bOowgBvvYRo6Qhptg7
pA3G6Bgh7SCIJnvdEYRVMPV82w8ZdP+QdW7+HzMG4/OJm8cMoM4dBUz0Gz9mC5t1bCyp4YTH9oR9
uRkCasCr8VSNHMwGlzJgTvagO8mJ9iFYuYgM0YrysLwvsGiiHmuxAMEW4HNeAXCsGiFSmOnYyp3o
jlwxpE9BtNEXp6IrEOhzBCPx4JQ8+YTcZ4eMrYIJ4C/Urfx3LSN4Bz9bTy0jHghZga2Q9Fn1CJ5b
aNZcCQVd5eS0I7IoqYHE3JGNTyPW8oE3b/ld70Tc3TAXzgIg9XlHfURERX6fQbZgrIH6Nh2d5lu5
b5k/wEzE82r9LoMfa+ah+d2KgXYpR/O66wn426sjoEq+MjtPd4KNObfmFrGvvxc0nleWyjyXKelq
CwfsPC5vaeeOF2k6RY8lWYX3xzTaQ/flq7YVHdWIb4QLOPLeNii20waWWLCbTvTkMRd4p7SSw8Y/
BqfnoOo+i06vG8gNQzaB9HseDMxtxqJ669b+OZ38O5VQFEAFpclMopsM7yOyuTnIcQ55SY+z/7ri
xYANB0QlWJ3U6/zhLZG9ENJPMFHR9QGYynFTc4JiFVBLEKZNuFBtCm9ll88+79t1auaue7d5KgDQ
3meKLrwfKVVsCkmVAT+EopEj2pvyGwsiRlhH9gtRdpfBquMAg2lCB8MfpLqnd1VMidpJfeCLp88f
wgWdQNNcPApsU8/YDV/ZWT8lIPpbiVG70/bVA+c8IdI7ap3che4pxocZv/iQMm+MmQdP4S1XoD0D
QuexAzzoFtQx3YqiLZ8oqHsG4g9OEWbf3Y0nOp3yB5zJ4vv93L+26VJhesv3w8gmee5WwI3uSG3S
QwGcHA5lpETv3ShhAkII9CQlE8fm8FJxWmAaN8VfIe2kd/5xPfy0m8A83qrFz37YTjynNK8cxXLX
5PWtxFyBvcZ0u1/8HlJW52C64B9gAHCtUnRVAeoIrIpRlnSEF147sy6dSo0xpmIAdzHkNuPSCLNw
tqm6wnSz+u4LIJTLDDdQ/mLnsQ52QzcYKMm+gjNiIvLuYsNfA/Uk7yqdaHzGKGW1dRuv22MBAxTX
P+aNBg7vBbg1C62s/JX7nGQuEPOifTcRHgPLGL8eXpKbA9u4I9khcwh6aVLypGTOL+8T+O5Uc/gX
wsrk12C7k2DO5LaQJWTCKudyZ+amt3D4mW7LeIJyUzcRuAjgxh3B8J2pxI7d249cKWUS/HvcHf89
Jww1IUagDGXotv8GPmewXJXrBME1YUNuAuX9wO+08Q+882zQpwypVTu0+tF+mC7aAZrPgVO/rIAy
cuA1wit/G5zgliRjyqgCw7MPglo4WTJOFjNGscAsw/8l14eTWFw2cUmBzDgVWQxP3WlZXEmIMinj
Rr4wv06JZuVYzKxg/W5Caf0fUTqJpGW6u/hM9PDswq/lM0g4UzGjxMzM5wGcVeo5P3gb2U81GmIr
xLOZAgS4iYbHrV79mIZKjBz/BKcxQObJn/E3473ymTuKd3eTPuOgvCd3pGEQi17BA+Zi168AHNkq
q/8SQ9PExhFK+LBhdrDXcSAhXbBQ95IfAO4nhW/g8AZ6CVRwV2GKoPs8w33jxegBvUuxZLQVXOk+
6n5w+SGnTzcrnogr+E3xE124C3jNsls/tmm6cfUFRSrgeTwa94MYTNZCeA+d4fSQxUN7bebU6Hh2
EMs44+qcg7Lf85Pq2VZt9YfkzCer2TGjmDnMheqQaHCZ+tN2eSiOfwFtwYhoKuoDF6FsHIG/wBsB
8q81wkbuDP7ig0VOu4AagrY5qfD9q6TxyJs//QnNlLuAytQnumk5DkrGYnRac57C1grASjJT8ACe
jZyWLQXe7LvAILgzl6riuwAD5bJySCIQtHkhM8xdsFJSYSHHtmzN3+OGKlzDTuueZGZl/Oh+H2GE
zZFkLxIF4wd8Wa7d8MRehQYOcglAC9xT+Oh0d7vJ/+5MA+iHBPrJuIuvgi7+1xr0s8ZfYbFmEqTq
1hBp647P6us9AzdzdjNuh7CJ/sAhNjEFebTsvVzbxYQMMY5QHOe8N/bvucyoK7xh8Sm8Mb6nqJJI
M/WlONwM+WcaFFDRcEpagSjLimCc+NFy5TgnpaQA50QtIkxIPopE0ppWKibDy3IcFFDvQLOelaTX
chq4G2haMhypeagKUGw3vJKeSeF137BRi4F3zaqgEvN4Q9SmzNhzPIAXOIlXwCFZw7WlbY4+/DPI
EQysSfWvuvJJ5G4Tpxc7QOUt482ZQBVP7+HOGeoaN2FAf/PtQ43XvM9HEqQz+rdbgUJoOllG0Fk5
rbgQq4ObPp4wY07oFV0s4INAQx4t2gDNJhpVkAPZmSlFRaPFnswcbnoYTVsqoZhSCM2uYGPKeZvv
dtHPgdH746EKvKOkFutDl7qlD/kEVYuV4s7Or39PHRvNJmjMRGCO4mMNec/5tyh7OnpFAFquTbDn
KMnh49x04zH934C3i4l+p+ml396goV1UPQ6KBLq4hCOv0/Y3Ztr5bTugxurCsPwPvydmVqb63djh
ldfm0yUDDe9mmOrheSqgUfFNk+jqOLbzk7/Rwh2O7f+xdB7LcWNJFP0iRMCbbRk6kaITJUobhEwT
KHhv3tfPyeRsJnpaarIKeCbz5jXlzdZC8me37q+mIxkXBKv+z0rxJjVlaZZjgV3NF2EcWRNbioZX
rk2rtSFhZ/14gI/bkqnNqmrIuDwPmFx/CRB+kS2SLP5859e+E5+WmR14LMLWPKFHzZ1zhJ3Bnec6
pXuzBVn/zTHoiA9NLFHGjUViYRT3wfdl4ZCwKjgdVDfcw1hBJJjVCJjh2lCll2XkIMUw3IeZhdDa
nmirFPenQEMs1S3Fg7pvMkSkottK8clEhUjaFdxBTyYLGRgOiCBtlbfZ9mnIJj84Nt403DPLjV68
jSM/8nq3vyoaehqvEBDCpQ0buq1MTkPqhj8WROYPCQ3RMaku3a1YJ0UV1CTysz+Fs5GBasPIp/iN
UHy+XoYl/4Z0/fLayHmKaTXfMgV1aOrsl4VvF4UeXuUsNWCaidNPSzgr5T/wbJZzgdj3Dl45YKK3
7QGIHgaaGf8sVeCOQ9uySt0kNaIUMxHy0NtIItNIMmRlBFwv0WWBA2K2fnj2ijW8VmNKJHQYSktI
V1VH5XfHtxoAiXJ5qbIZ3h8N9ehyb4gaVdNyVsnlzDxu/UJiBUTbH/kcMkNCYWdSXkh8WV72udl/
LsP2sm7YH3iI+28ovcChbRgjERmjsPD3yXxZuDt6turFcAtb5I4VoVsx08+n6a+K4U1K9a9bka/W
ZucBZfpLlIVsgIHjsJij7Wgoox+smt8xdJJ3i9REuK9CxxODdBYQKreOy7PoJkQsOIdJjKgECo8L
gy6L5XEYmG88uQ/UROXXxuRcH4PFq8NLqbza0johbddufhBxhatSBI0EctH86hNdct8mIrHxaOYK
vFYxGVxIz7Wyy/qQTWz/KJKMk40z2ixSazWjTI1ncsnjncbw0tkEpaSp9Vcn4RJ0JxTpK0XJokuU
n5NeigeYHJ/nXg/aLuSPS7+9Z1v9NCyX8yYcMRsK9lFFr8KBIV3o/8KbpaVXdQiYGjDEyAH7FKxg
Nf9YzQKro0HLItYmkSnnD8n70Exvs/vEJ4l7kkjI116IPkKKWVOKFW+j7bQ3mVRiiKtO7IWoXoeE
YU8EjtrHIzbjl/SH18GY3DDlIyENlITTdpkoeQpEjJ4rEncy0b7pnF6BowzFfRwgaNf0t9GnsMW2
HF0wy9D34cyIc7JehsNIdotoYsoag4BKaBsByrqAmxrol/8X8kh0M1KBNgCcE0tfvXcLR9J5WAI/
MvqIb8U4ZggqKRWGDRhNPwZ3GuWl4PAyWQGZxzMoAtdSG9Mm5XSAwjTjmiLfYGbWO1Mslo1d3Xhu
eTnh0t+dTL29CZzc2NyA+HnR4QmBDzASW/WZfUloTIhlB6iS5zE1aFq7eNCicoj5fdqPcSwUj0ay
tpfZz94iSTWBRk8Vpr6rpAxaKYXsQhP66YCMnZY/BmccIRDPR1zR3i5Hd1RzKXs2s46IfIArc0GU
C/GNj1RfHq2UJrunbLqP1yE5LSIDHGA5PkXSckCn2W8tEfUXtf+auBkSN6aBqI6ZBKfVjqpyeW/Q
1h063JI+7c7ExnUZeEoDw+57BRvVaX6ZQwdY0Z7CY2j6+n5Ji+07iRbJVWQxMCRJh9a2N/v/D/4h
Y8x8bIgiPjWwis4F1TFwmziPm06uTYrZ27pvEdv54fK76LiFFpeGrcgY82i2kE5s1O0cOR2GQjmy
f73ch5QXbnKOVHOpp1tOePq8HQJSAX4ib5HxSJW0371NgLQaHEHlO307p9dOuf/jm7ePis5rDGJ0
EUOefH43k0CxG0riJuC8txrU9/LvF4sT2rrgJ7eC9pxGgbp5d8xDiOUUK35yFdYTh823SOwdsQPj
wk+n6glqYc/yLa3tdqOcYITFgAAaAAiaGFh+2nsGdJIy+F52IGhJQBnM/O612a/B4JZPDgtGcpLH
Bs2BRdxzZdMGUmRTKt+p3aVxgxd1aCG3AdzUC26V5Md/yThW6QawzSbKK8vjx5TM6G/GlBpOQYQx
n6mBSB86DO3owVwR3WEs1FNxvIIUIQUpH0xj7rU0g+TwpSUNRW3R9cEWrlxSGUtPk9y1Io7FelEH
Ugvg4AANDZ8aPEtgeQCJliek/pRlKQP5Crb5maS26qgWyLEH21mtS9XYppBBdJGAL3g+TdoiVsBR
lfjfRvi9f7CCgPDtjSg3dnQdjI2ZWUFlsGPJMiUY+olk7ul3yJq4zxhAM+WEoTBGwq4YOR59+DDX
UUCRTtwJdA4YpxCPaBDhg1JqQIVCVsfzGiCWXEVVPBBUVxVwFqSS97zC/8Can4ttAbmzDlveogyf
WJTnpG1IKAwwT2jEkaK5zSzD9gFIqxvyzgCYetywTjCA/yLHZzwGfQTNA3cyW56AN7LQ44QlYtvA
U9Aqqhl2ZW/HMHggsOdMc2FS+DasyginTbzaExB8zjG/XVc4wt3k7Ee/DOvnLMDlwY4hZ7fMyt+B
6YCbNwbYazFBee5i/8buOEX4L8ccmhdUr8DFfCOoAYvTCUf7CGN5RMW4i1V4Amg/mfFkbu0c6Z3O
8dW6u53FbIlIkeuVBJcjByoxuaxBtAbCLmvM+KKhNtnORRQbFmlDYaZVjGforSTVYYRFcTAuV7ex
BPHx5Lgl3varOtPq67A69J5TcGuvrC8hayocKy1JNskg8lL/LYoKCoJV/Y1y/oEZ5T/EByfNpOKh
vccBnYKoq5cLpVxhiJ5gWnaLXazPxIpRNg4Pn/tKUjwWpjJfBgRKJ39lXRQerB3/QpvhISyCGoWO
UrAg9Q9opn584jjtvuoXUWOKFSscssk7Jga0Y74kECuFS29n/oPkTq8IERSq2DxyOQjRknAiYYHk
MTx8iGfufR0wkkkpUZSuOVtI4ii+uSkAeRpGfSKbKy1uWgvGAejW8hzNaOvR2ds4DAJ/id7fX55j
AtCAiOjEFDn3BwrIQV6TelZJRtPagC3HkOfWMvthpcE9AiqqUj6DT+LusSlcWF+iwdWgXSWdF114
q14udnG50Y5GDkPR+KPW+LewgDRFyoA/eU26PsIdxoWl9LgRWmv9ZgJmFB5eOWdwI0DiULAc6kwK
8OErUOEr9Btofi4auw3WvURwFDYif186Zv9FXe301swMivyl+ubDimfd0cJmTAlFZvfeViDBGbO7
K/rvD9gbcA3Haf5JyC5VdlTAJXEq+yUfhso+TK5d/aCr5cF65dI42P/R2Q0bpzm2NhArmxRmkIFN
SJ4P/3dogd6LXQAPYIRPDgKqu6O9YMnPe8cBMnOztyI0M64+PklhJyv3YouaRHxcBs9aoTqgjkxO
0M+9ndRWq8BRT6zti4ieQjFjJFpgoxJTNLicc0tNt+BN3H1p5cnEpY6ulTw9XmRYjEm9tQiOXrP2
ZabJhhBQWM29fWbMyM0gISLN2E859xqeAIwOBgFlmrEKn+TCvsOyBOKFdDVDDU3Sx11iF4AM78dn
a6ZZj4xP71nW+49isUOMf5N6/mkF/h204o8G7ba1yOXhWt8LjCyoBBmYds38U69wEQb3nNs3MRfa
A1cU3ARfnq690ioakGhQQ6pOyALr4xK3zKYASYYe9lxTUA+psZXiuh6/QOfeFrAuYgZZxgG2ICoA
QA0BoAL0y3ODV5pBEWIRIk5uMhoX8ktxmJEZsBj3kGTFYFYghqySSfWqgjuaIzlG9FUYkChP7Fds
ZDxgIfy0LIE+iv/FsLPZRkfKedLKqNfryx06E67FChWE1/l3BQYSVs1MhjYGJ/2CSgUbmQf9IuTO
rAc6HXQDOGyOE0jpOjLwxKOSkw6Hp4MdCnXZEVMm7P3gSAJcO7g2r+z4eCg5JOoU/i70lleDdS1T
9ORB/aO4cDkIXWwpvU1+Zcu7xCw+qoShfWn/KhFW/SI0DcgbaUtRc0DGY3ZBvBBn95zNE0IaH/lw
0mzf6CbiM8Om6UzA6HjsWqc7JybJrtV7jJqWtzAyNcuQwzRdw7EIDem0J+F/zWDxc3sp64U8Kdbx
PE7KO0SKniPof4elAJbTLd6kxIryEaOU56qwNlrd97ivLgBRaHEqmp9yS4kkwUBMIBT2fstlx44m
ItCm+gQLxqkbsIxTfsml2c44YLIR8ovfFPkNw/f6P7NLrS35FlEgL9Du5lOZiWXMxvztE2pqcFIh
+oaZnISYzTAxMPHAZc0rtuq5MVF6610yKBQWGh0YB/ymRbwK/M3hTXIMTiMgagD0qab5QurzSOL4
iLqheoJv+E91KVRg+bXoKpT/UhCbfC5IhG1xUz0US/AircJqyQLl4iNOAbhx4RG0hWDOwmyNJWBC
yMzrzAxV/cYkFXhMZPQsux374eLGzzL6V1cMFPb+hpwR7rGZtWxRt6odBYFyqFI4Wq9sBiRmq+af
pB1Hr1YSF/4pSrOAY0hG2iL/w5kVq9ztt2pTC4eDqYyFNJuyDSS/UVKhvCS+Id88BwSiXWGmCiiO
5lS8M2OMxWW9NyMldLaw57RuTerKP85RD1qBQymiAnYS8mdla/sBLyPzwbcyqZhrHoGEpxcEUsLP
Qaig6WOi00e1xLmNtxgbRW/eFXGMhDetBZ8DQIuNhZ8HnFOKidIjOltCKTD94/gw4tLRgKUDaW2H
abRe6LCQr5NDLcrjT1+iHsFjirDJFlJphqDiujR4CHpNchMN8Ay9XngKXZS9KR1iQJywrskNmv3L
cQXs4gKQ5BYnGF/klWXINvmu7NVIdjoZgFhHT/sPPQVtersTQmdS/6RdNxfmwqIWbOn6G7GaYkDm
HyR19hOSzjnSfK8przAQCR+ZCUbYLeIPX/Kq4wtnq0xwPyc8l9D9O85kTQqdXscGK/kmiIoorhFi
H+B7wC2VzyvfIDP8g1/nvxAVfaPIFni6vc4WhsdoLIGzxZlyXSiPbDEhZ5wfrSF9D931ecwRi/oE
Hx28QUrKaFa4HMh65ts1G6+FGhR8ErZ868Y3OjuMUijEdsUBB6EI/H53P9ZUsGHRLg8QJFUw+hkn
ShAoJlFMiGPE+id5W75ZceMd8MAI/eJx5iL76obtP/RHMPPTCfYecutvo7tlX+HG1K+rocBpZ0RN
MESlLUOVX+DVnQWsFNvm+osJbjxFQq4AtVix9kHZsb95nZS9Hk9XjI3Qsgu4ywc3BLuc8Iu9V8u6
Nhcs3sdWpsfTCmM4JiVu6L9RxGRXug0lb/wtho+DU6wMnSTO3h9Wisp+4hBBV6z85pIDAfcdxtU2
T1PFmGImLoJxxXokfczGFRQUDVCxcenjEHBg715kP0rXG37oNiWoDGtfRDqnpoyYl68R1nSy2ewB
NZAJ1nNTycS/4K8xH33RXAuJsYIWx+dYhPGbQnYpe75uW67evb/m2yPMpoBbEEbkW5T6NGsDoduW
i5e5kRbNj9i8C3wtgbbMyGq2Kv6fVXEGqJWm2EJFVtk/KnEZJffXDDBPvdjhdm73zdgmd8vEXx9b
mLO5gMMLvYN34eRFVQv/F/tVfAIY8MlLLDQRZGJLa5RsOTA8WofgLsqhBMlVWI5cIxt0Z9/l1lpY
25i+xuIQL4s8xlt4xRqP+1ByGHha/DZkQJ3Ev+Ipdu9v7XxbAslfhZEBSOdtD2rWJ45LXCU/6Vs/
zCLlXMeBPCAkGiRwZEmhfo6MOCEaUSKUu4wLRVMYx/y7GNSUwh/ILcOWcrQl26Dy50Nn9//FHd8t
ls51zMCqyvVdfGjl7/GgGPno1lyfsaB5ajFuFZUkK+ERUO09hvZ5yygQmezK77OJcj9BBRXd9yAT
UE7vYeQBDTVnvFWz9YmHwk08puuSmmdowSgcQACJFs8sDDXUnUQqTg/rlcKb3+l46DIW5yPypSPP
OdYly0EmyF7hJoegoRkeA07u7MJLEWVmCU3jGqYq+pVUVIWOXPCcgrHFr/QuwB4Wo/Q7XbDx1D1J
MOYYwYdQxrkGRX9GXWvaJDPlbECqJ7SxeBpgGQ7AJfEsJ35HAQXh7GPph+bgmPSPHfNj4o16hyEz
AtcC6xd7dzLwgcJuocdX43OJQe3ER94xPHXCwGXAGL4IoaZ12fZ2nhdfMigP18VkrV+7Omy+q25Y
nB91SppRIqYVau3ExWp56B/bLLhbGIny8IBDNOkCOQ58KlBAECwKm1ym3JjaWKReQOPmWUBiXW78
laPJLwhOlQLzrNiQntTe8j6uHXNtECncw1nG0IC4p/6z9xxxnoN2V+4K/PhGwjkQxBLIgLM9ahoY
08wQzcq8i5AZJBL8Li9DSiROvsOePAwrixUrAkYfO7VB5qNuqDu4ATEVYEag8jWAFp0OS5XQJOq7
SEozSz5ebkhTmNDRUNCj3F52CrDVkm3q4OdnUDFdyXTk7InjtOx7kVhqyFBBl0H1S6Xoh5z2frRu
fyBAUppyE2HNXM/ZYejX4Bq63Q6sWHLYov4wX3D3gfyCrexvqwsGm4qIXaEqbjmdCf7D2EZ863Gl
wiqjI45dHN6wvILyaDv/ki2htkXoAR7E1xhJX/gTQSpBftHhKyaggi2WdNjdwcLbmfoTWrPejn2U
Qn7lpitQwp0M82+xTI4t/r5EyZB2L+RW9NwShbmIEsuqSty32CUJuyTuuWkl86qo+UvAGuLs3fzl
t9ObzWiYP0f/G2cyYQDdw5L17leLZDKIZwiFSvQhaxfdS9dNvhbfzhGuNE9PaQYLrVvGZQsdjwAZ
VB8k+QAyLBlG71HBgSk09c9wrpRKEr3feOyDy7/UxE+gXy2sjKX7Sj4ihb08KE1xZnCbnrTGoWbm
Infn6qc2X3bA4uAGwvNpoEssKgrFGEsAIodZbNI8CwIkIJrWMnbNzSaHg0hM28DkCPuTZxQxaFiI
p8NMKr3cqunYWHMuinTWW6m+GSiAqacsiQyxEwfWHp5LL3whpQlqwRR414NkEDV4nr3CWuCGcmio
/HGGAAKeQRARTOu1rV4iR6gSnFcrMtSTcaVNrXjFtYtVcL35f6yxxL6QuAlCkFnf9g7SCmMjgmlP
2dNwPF3BT+ZPGmfeO0zmuVdGiaXc96Q9+pvH2RLQdaxz9mNFL2GTj0Z1koA0Uk+D7eIQP3OOi89W
FDrMwQrMXJiX1qCq7Yw8t4OHFM7ZcnBc5w2i90/RqcUuOxXRC1Nm0ZSZjZpPujtsF9mcM6ugNKR0
RlKFSoMj4iEgB0asuGVLtESTUb7NCRNJIuXqo82F/HnjaRSHJBatnoAILr9CdTXaWHmB9L9SHTCI
YNnNZLujUWoi+q04k2Xs8PVgM7hf/U2+QGI+1BW05GqFdsIjwwuW9nwg4qaJrPW7mC1C4sNapxeO
YzCYU7iToOOZtfppIpIFJOMOhRHcG6ifKmGUIFd1o2W0zFvNsh9xzBvA7fRer1RyT7hI2d4W4pwT
bSe7vdlncs4bDnwkoQ4T55Ly8Gzv9ATwM99Vml6kGA/anJ+fTpsMyiTpu7iMGDQ7PWir4cut4HmU
EDxTUqoXqnHzLd3zNzoW1C8i/BoDfoWG9YqZ/eqSWiy+/go2y0L6sSIWO+oR5BvxIsBzYpSg5pDG
rJFKBbCS2R5POp6X98Gj68KahI454F0oy8dLwPP4s9WlsIO9xHOHMwtaDk+3TFKubTBtwByizaFV
Hyyb45nTjHC2AmykXNhKHmZggIfrG4MHsoS0adsgqa/4hjMQhaxV8v5opX6hAOQqCznM8BOLsZuS
0CYqB82mlTaUuvmjJd+9dOl3hf6BZzH32cTBQOA9RJaGumYYk/vw0v5rGvBB8r7KC4XpCheVaS+n
ijqwW0md3O3l7PwJBq7vCzFHxzgBoh7m+b0Y4DSqr5J6y1GZcLpCvGFI92E2bikx8xQ51TLw6/Qr
q1eFQD966Ot5bE+sQ19g5zihYZRFIqXoIMSYpRavQ6ks9GdyjJtJyoycvwg/9J9thy+autmC5pMQ
LUfNhZm1Wu3QRNm1tNxWyhkjzbDGxAXN+zyEv6U888f+cbx4D2It0lbAmXCYmOCzEnPet174et01
4rhqBMMcWPlEkzyjqoc4utfj07bkAVOB3cLsVKrIgi9i55yhC+guFysj/5DkMIEK5QrSXa3RRYqH
adIgRFMmHwnnqhVT4Ot8SIkX8qU1YkGXa1z77eESzIy+Zrpuv6B7MQ53oQK6fsZ943BIIC6GdERF
qcWnPqrI5jpGqBKgKpcmR3Koeccs3QCJ0bC6wSsiEUQXYljiQatsLoy6Z7bsOAC7DFgyin38muMr
O9Iaj9uzFDZahq8eFCktlu2YddFQbqqlaxsKgdkVVbdkHnwW1r39u7HT/iGi9GKU7AWvUVzDapmc
9tfndhXB6iBkuYX0SN9hdVObY0tjNU8WCYFnvQpsZ3sj2gxUyCGecRQ5gDhYJ/n6i/x6i4G5f2dE
dak4pgxW9ZSM14UE8fSnJiwvMR80kthf0WaJ3Y+x5deK8YTem36NfYp2upq0sNoLyYJMDk9xwFBC
khcpqvhi8u1E4ivtuJ9zzCsBTWJodJQcp/2MwSrLZSDIJJpZhyMTRWpwdnQc0UdIUhwR4IAgs9zU
ubi04EZ9mvmIp7Cw8FtvZ5oqoZEWVDiDX4WP5ZzWp0WiOcFL27feaQi7a60muvE29gy13HpWxDSL
uOqGmqWZuXEC9kJfqCYPIFnCXJMVs1NzrNac3I2Up6cs3CPmmlSwhqNiQdeGb1j4Us58VoGHPu2+
xUlabQHbnBet/YO9bjj5AiQqmlMaGvJJtKiS8+BKrSCBoAONa855XabBS1zX9ZNfJ+3XMeDmtQEJ
r4HNHqFFiu8rHRqyY6uXoyFnySqqMF6oZCHHc5yBoONLSsiIHPGYJZ3WEjRCZGkOyMjEWLRmjlQ5
Tv1i4dRBWi+iW4RUMbzVIKBvwLWMLkY6LbDIbygXOfWE86D0RZm/SUgkTCfqC+9yo7emVnGKczHZ
onBj0PAJ4NsY2izYiJBhR94lrZPEcqmzjQYUCLSr9iKlxykZe/TgcWUwAOq2/Dmb7Q2Ub0JGD++P
VLJ8ggMdNZNMEXMyS67XBbYXhoyBP9FpFjQHdR2BpPWYr9LbW/t27OelCk4p6jmKSlTaMURcP/zl
e2NHYdZ703RINteFckGr85PDnjN5xX7pHHcu9gQxlLZzu1EEjNMa/of9M3+OXY2xsCVgCTNsIEwP
FdxzVVCTj6uLyNYJYQzu4DPwE3d8KV0pjS2kEKMJit9+WLrQv3ezfSUnFqymo1IjjyF+aKdlfFp9
OcV6Txq4ipXG8dLeXsYsDo44cPE2I7jPUqVgEMXPBb8Of61h7RHn4uAfb/hhZQHFdJCXONIM+v0Y
YgjPQig3yC6kDv8ZU+Ah22VuLYhJCXfyrh3KjilWVj3CeBHMnf+IkVrxZVkq82XK5h3mDBclaZn5
M41VWR7cxIoCsRY1tPie7d0ismGC5bfxq7+Y/gWfSrwWA34Vnx5Tq4zyNq5ERr3xfMuUJzcuafCa
bZy+8Sxg7s4tl9HWjAg0TwikaS3zxTszKih2YWWDceUbpAIDiGeDJd+SCAWHBxez+eCFcDQXuj0B
UK6LIWy/G4OP3jpGsIm6OYAOH1Y3mVakisxbfVhfqOe64HrZqY9ZDLh8UGHxjhm2VvfLQipH1LUL
NqO597uPPbIgWy6jKEMV2cy9eEma34sz8rYqhmfpISnKmg95AbkPC5gfedBkQhYQRoPvv2Gh48CR
IHm+PxRxHXy3WxaY1dnZ21S45m52uvAhq+gLygGEhEUsq5AwLENJNI6E9XFiYIfAMNCmKW88euSL
LIMAp9zRpQpDt8x/JmeG2t61lujPHf+HMW56C8hE5OBOl5zta/tsM6g42yE3YIb3/s+Rqg9BG+hY
HKzYFa4G7W/bjckdhRK1AOTXW6bFtJSD4B/imSa7JDterLD9lV74E9zbAAGiCVWV6aAhoBxmQB+C
7uOi5UKk3Lzid7bBShrDZqYaq+n07WWHPVUafx8OQe0HLwYTvLd4mwJUtEnwisRD7bsv4AHUBHEV
ji9lR8+LiFv4xFX5lwMc8MTtEJfJb7STqHsAtUSpMxroKDDiT5sbW0dr5cjKfLkLyuljcgOu/ABD
GDmIyyFYW4wbYUAzKDzbtgO4PLEsCYiOTnHI//hNMP5W514ASrZy4ZHvtMmGbRwLkRm4sJYR4ieG
w1nE5K1n0WozNqbSCQUOnrecqdfUfClIB+8OhW51XVk4BFIqbo+QnbtvcSLmommEprXgqfsh/wOD
b8MzkaEQt1X+wxf7C/Jm0TDH8rZwEKb+biao8UHqjA+w4YvXuKQmtB2F/HCzwWurnmC+Zs1ov5cD
Yyid9tCUzF8IAyRmULCWsS8I1Fj4S1frtpFcGNvFo5v49UONFmKGpDfuPxi8wNjAGhkDbUMWHqMU
28LuxIWyyKYkJcZ12x37BqCqmBTir6Nr+7eSpJEx46rsd5Gi1IemK2GQVeESPM5ReR6Brg4Dudff
R8hN1/ZldB+WnZoEc18Md7HVR/hHj/OKUYZ3jbF4+8W0DP9E/nlnDQBCdVw7y9lvEsPqyy33r6LF
I+kU5yXZ218U7OGfJUuDCGHTpXSP5oILISq4+taHK46xigXyxxHF6iUeUYQwmRO9rF6cfSfSi/oG
fTKDz1QaWy4oHteFAhu4Nflq+/UlEwP9D7/C0mGx4+OMiPCK1EYqklkM69DCz8tXiLJCiZhBlQIH
XLkpVoJO7AvSdcDZnVSPL0VOjlTk5O2fovYkaidgFNwNXjh+SXjg/kOzXyb7ZuDk+kWBDNPQIiqA
IKlwvI4s6AoGnfqNuUji29IGPtWiKx5tVEfxBe3pFG7Yu0v40p4Hb/NaIW1S2VGNErNIud0DfE2v
qggRJkxbasyMAq/BjF1qeeMCqWuzh8dHfZhNxHROkJ4ylvmUmHTLuBT/eJq3EP6uxSJ9JJT2vegH
AE8gINok2k8gIBgWiF5Adm4M8zrac64IWwbJgrUovL5EmAWAqNPmw59AJsrAekSPsxDq3XRPpcca
M5bM5bFJOHg9y6BoGMuaJCJ5VXrdgtd30qlyKY2rJ51oAjCAAQlIfJ3RnRqK3qyRj0JUIEEfHwCY
jZQywv0si69cP8m/eirW6Djzcv5DONE/RtscwXARBFzd12QaajjNrrOUuRYSIQoy3NPFtWfAJZQs
PcslEYWmUW5eHZW0Pb7iEQYch35vrAAY5GJgv9NwGtydrqOQxwR2FD61Fk3OZfJhaEtf6KEJwj8P
036dWCjsUaTyigcPFGgcROAvXidEjeF+I3BJlDKBIMgRBLmnoJOpNK4JMG7YdFZFtwHq2X01GCZW
J2M7tothH3chXRoDxJGfp4FnnJO3o1ihYsl6X8TY+NAg6pDe5WyKEy40u1q4AXp6Ry5PDlYOIew5
nyPjwPsnXePVK1n1Hm/rqsrr8m5zbOvK3ihIPpVJifTMUs1+BlvLyWkbJE9d+NJ4jvu80uAh1GC2
JBM2BtXIKVnXAGOAqEfNnPbhBBw1CUrID3FJP8KIAzCkqr7BNKecHeX9S9DtWKT/PGRvC/3FDQQI
DLKNkLsC3qrf0+9lBi5BvJFWDet2rFfA+hmIviRr7khyKFPMRuIRIDMxfYmxL+OpAjrBm2wnTHuY
xn938Khm0co0JKL8jkfqMeg93TmSCNiCyEy9roeQn0Z18yBsFi2hP1EaeJ/Xbet+qH2MJlBJHrWa
OJCKSLnDFAX3gPXM8BQiEoKbIgWSWjwes86six5qHEsGnnhEC7EG3OC+J8MxGQfbCRsCAXxyD1rD
Vdzx9WFp8eolLz5OKbKYpF2ODiZEEocMmbJhDUOWtY8SP4xB7HeZqpiBxtueqEGR3tvHAof2k0AK
1GqMgveWttdlwLHmyIPsSQYvUCGZPnDU4nenLZQmVNGyQCtpuTUid6ruky2azpFLz8f8s3rBqwo3
fCG+wAhiYEiq41E6M+xO6CclDE04G4pjWZh5s34ZxAi3U8TWxkNYp46TVM0cjQ4bTcU1yl4dQj72
EPHJOEJhOZbg6cTeUO3g2U8HzLxCGjchdxUJ6OQiyUAyd2qxFVPuqHbYZpQfIyZVzJxRprZMDowt
aglyFFWpMOS8dg/D7nNjc+A2VeHR15npEasIgQLZt+PKHkPtY5hpY40oZBPLKvojq7IdCBQiqDvu
1jeNWpUJXhns3UMWwu9S6BvPJ8Ad0QoN6YO6MMWw4xhQi8W3fPbPmEpyhNcC70IffUOLW9A52yG3
ZQEs1CwFvyzoSCkNoIG7EjtGNwAuC0PPHoR90+CtX/GzrF0IJTII0CNYAl/GTUZZO2ePkn0bl4jT
tP5rQNvB7//OUce3m4D0RfYnEjhY4VxYSM8xNyGtlKE10D+V6oRTdE1LJdwDv0HdWtILqpetV/Fm
Fiucjr3pG6Y7FPEFnI0va88Eilb+0SawAyQUzLGkLaO1daufzJlILaSAxz5k+4PfAfSvllq2ZQIB
obR68dBZXTcXhMHwfh4XJDffhqqnxErzlmnLpfdvvWRsn73GHn8XK1x2a4BbXuyIe7BNsL9wNTQn
i2OUkZAI4XCiUjfYGOAbBdhPNL47+CcjQD2lJaZDb7dmpuSK/JIwepNCDcTbBc9w8zGGuHu3oYge
mbo+4ab0Lg4lIyD3aTRs+EHsLUSjL4tCKGix4eFrUI0geGuW+Xi7s2FsgvWeJC9S40wk3IfbFj1+
xIwUcia+YWy8CO+ZZ/QeXwhMA4QUjjq4A+2+HAboavAmMtxM7cjAcpQgemaxl1tvi78NWzrDawC8
yoiiAEKBrSGOXzhRY3qQMiBoMDMH9FzTR4N9yYsy7RuMF/6pLKEJUb15ixgUVPDffIvVIy7hYIeu
JasWZFgUwcJ1W+EnfGHYCgE6FLo7NKGzGoxqQhppP5wuwK7FIAQhpjuRhPio7iECEj0Yfg3mOVxW
2Vxsj8vO51V9wehH/9TrjkJnvEI74Z2k9CHLgi8k8H3ZYm6upmN4QDvHYuDY1XtYhRZU4Nt9nDO5
UvNTP55R1dp4DI7iZyfTbTWZbHs5AkVnUaR8Go2y9HwWldX6FHt1zKxkEkRZnS8H2pOM0TNyH9zg
BOImHiUAkEVVkWPNN8E1rMf4o10mTkBiXTSeruCx8ho+1JMJsQ8cMlGeDxJXHRk540pcFiQyJCKp
62poGZfg7cBAdRDmTkAtZJG1diR8BccRkZc2VbxfQQS5YPjEWlAvCoP/RYFyEqaQVCWQqVaaQqAn
wRhkiNQW7sfn1xAO15rwh8hugWMGHuaScEAzxeHQMpzQ/gw0Wk60pQyROeOgDaHeENUXprigkOM5
QpKO0wxnj2ZIujzBiKicU7QxUyDeBxGKCvbhWzEiQfkvEeNWzsU3kNSIQQqwG7HlUYvDiEWykdWC
cXrU2oUnUrCa22HBgUUnzBSmhEfAH8N0aboZzPIZIiQ2Oqr+ZTq6vwoRyNsgOCqaPgjhJV4wOcAd
AEMbceziemFuG0M4KMQaPLKJDTHciDeAQN4pJ1gmOeeXFPOcPocOiOcg9j253b82rQzkEjGyCheI
oT0OV4NkzpGwA3e9kLVfcrMWbvukVkaoBrMbz8KfmfKHQJ+ZqodsSzRo4b1dy9KJ/vFbeLmhFHrC
e18gpiuYTNnMR2DLouBi23h83Mh1qddSxo9WFjmsnJip3sKI+luRxq5/HHrqBJ05wk9mVNdzVxlq
/2M08XSXlNOsKBCtKcHIWmQpTQx3h2XB9QGuz+FTcUEeHhUrljAtL1oeERmh1HLebGMXj5yM/BiD
XPxmsfB8akKUnDBJ5uvPfwfudlUMvDVYjPkdfC5c6ocLfU7eJ9cjdAIJGuIPaFgYhXOhran4CIlO
StkA3gXporWTYxps5H1eGnTfGSr1gi9CmstyocR13KvF4QOavNjK02Lj+kQgFgz7FD2uh/jxU59C
mB0zrBxwQwXc8cI0DQeU9G5xXYRJw0It5mEmpJ6MS8hc0yowgQDDsbh5odoAslstBbcU1LDSPAid
WASho0dgEnAAY/sFBc2lzVKTXb+abWaokM3VLI1JGVUSpC/VY0mqbFTViH0SMYrsSSIbA14NkSFy
jk3vw87bx2AAGxUi6MhgwRqDVexhv/dtxQT6YHCg4NSK/rWGIxcyNWKIAtvxchj/gTgAydDsqAIb
di6ynVacaUPOAJi3AJ7pghE7NzWSlfe1lhSW+OJd2ZhjCBA9yqCwlPqxbYDS1dedHhtef9mRYIOQ
E6iCA6+ZLfct3kFvV4LaDqv0Iy6+gBhE7ymHBmWy4tI49GJS4kJrsPcGS5RQQLwyZFoGr/0HFB2S
QOgnVMBC1chc08peCGggZI7JFbIptjyxJaUVYe/DkbTCXbVbvi0uCebahaVxla4LeEmDvkpkjHiJ
+LC3saQmXOEvSLhYxksbiIMifpfYF4ra0PKQMsaluJdjqdNR6A6wKBhXQufILoB3HfbeJe/XLoEq
hW7QuELLTzhAjPrw0q5YXKZnmEQ41nQhjjVivQD54pfmtBGSQyHe+e92I9AgioM2BraDUwfhRAwT
pPEiWgTuccCaF/8C6OrUYRkb3FsbNtfgIHJSD2KrgLGP+OZZpsui7NQbzizzuwVp7rt+N3ErGqLO
fVg5bXFhYEnqZKLFVKQwVOY8Cgg04p8rwbVicK36ikUKaFsOfywhYWfQo+qkM55xGhrQzgGtrut/
vPCJpOqF6gsVJEk1IycGQzGQsJrHuziiuMm5z63U9a4vkK45IdMLgQ641UeZQ02Bndezl/DMFtyM
tUwf0BDfEUT6zTOUunjDexN0XIZ3atKhda5Mx7SvtpygutYWQK8UCESIDqDDCbqqtBX5GUXL9ccP
4jRgoawdoIKKaYSmtIZMQsmKHx1YbGz4/c62pfmIhjuMzuHFcSjTRHABGua0BDvAvgCQlGsSJAq3
YCBEBl5AxujT+1cvx2Vm6AZg3Ta0Loc06KELwgDQcCch59iJ6IUmiGEN1DKlN9nd/mYVwXmtOaY4
Nrjdc5ojBSr006I8Ba2Vxo4+DEGFz9lTdFDyF3FU1wfBK6Ay9KWAdyja0Pqhh5vYI/gxDhnMGToC
hOs4rJB/y5AwrkFIFR8W+uU6MK0moFy5jmsY4jtKFa46GZ0X2hY4q0zzcY6g0cpE21zzEYUcTpLs
A1IsNqkYk4wdBb2oz8oMFRRxQX+zjn+dife9rZt6I4SbIO4C1jDtCV626wPgA5Y7pMb7ORvF4x73
Q+VLASUMRfvS7PVJN1ImKaKwIxn78FOvfB9UoO3gi2GXDhgleUaohXP8aqgjcIZjVEFazwEByL8y
pIayHWHyhajB4aOznjgHVGqlRA3Z0NL0IOahcVCDNuSAJgGbEscY6dqo2hn7ycDRRz33gLsjv6bi
+4kRz1hh+iOK52jiwpdzJHbEvBETfz+2cDcNlzeaMbJlJHim51XFLfYoSUreEyJjSUgCwZcUHTKO
YRAiXz2NeC1zGSG4GmYQ3IanKHTxZExOVJw87t0KXkVNtX5qOlRgtRVCRmJlyNFXkCOgWowLJQ5a
3YipwQbBxsJHSMaxCzumLbbnNcCei3S+5/Z/NJ3HktxIskV/KGEGjcA2s7RgUSRFcwNjk82AVgH9
9XM86r3N2HQ3q5gJhHC/fkXK6kJ3AIAudvc41OPmRhGkJyJk8Spas4A75wDjcLMs/l7hH/tggNWh
lwGcGk+wpjZ+se2jqH9bj77QNtpOjamExbDDBdawQhBclZTn1goGSRRw7UhpyoybmwfLc1foCsKj
J2f4uroB/j+FWJg5Cjl6zyg39OurndsrS7g6IFCYDGA9VODNTH5xa5DzSPwD7WRcOZBR3YNvLbNv
MuWgO7KWEs3fI5iS4FNaopOrnJ7QrqSq4zC2U1uSK/znIs6qp0P4FdZo1GYLiJWV5QxRkzOMGzDy
ZEiQXTwM9wBc2Gwagdh7La2WlfRb3PpsTDNdItxR3+PC8LlDTQzOB/gNJ0aQOPdgxq5CDiCjYcYY
VfEBx+f3I6nDRkVlwhqW4GgsbFo4W5QHaG15oB28CqYc4Pwzl727g21oH5TLjV2ujMzFjHniYe0t
/88vFiRndc/LyGV+EuKryHVeBMstJB0OPgd5Ty2LI0bz5tKG3lVRwhvYM2aCMoWyWpCqY44Zo08R
j6KqgTrQwn8WchoYHNUcHG2Ooe9uORDphwADJIgcm4yGTQk1zg9a/5w5ywtyG7qQDWWdNvp7wtA7
uniBqqAYG4diKMmWD2HBSKUiXfzOHZnUqiAsf61dUL4iIaLcapkirYaRvqh5wlHObPHPFmsUTJp+
uRiTQfeIP7sLH9XV/A9kfCzBcZx9MCsEQZPQCdF9YwfnHuOt/Jp1AyIGfSeH2xFjprgH4U/xCP+4
1q73SOIVEC3tNXPxhUlYvqeY1kDeNAudlZoiTPa2mbhy7mwFkBkMX9yfavAAgDWVBgvSJ5o9a6Di
dsygLM5hZ5ImpDJeGCgjTxiGNzK5AFSTAIZsCh65zib+qPwNvhV/f7iFeGdzI96+/6Me+YwdSxNX
ux3Cf0wLJ7wkmifvtsfl8tUyXNQ6wOXo8cRmwoVZxq6/C58ZMrf7EAYTo2VR2BjfI0JJ6Anv8eYA
KywxrkIbl2xW6B0efkfj0XMUJfo7KuOdQklDUQCqQV0GOsK6D1393Yhbb2ciVMMt+1OXlBjMwtkn
wJNf7M+YSradEY2RI4KYkcDNbqTEXB1ga7H1cndIFGTVLHfs/e/rLA4eGaiRGTI0tA3rNYr3T0HF
cSRUUbtDgGcwM/aY0a+cZKQwgaba513BLnkXGoUx4JWgxzK1h5UsR70DhUKojhiEbI/16DDYVkgy
hNRDYfqTzFAY1xOfP5zQuoYkeUrpivVkNMdfdXn8wX3318JFchfrvf33aMTic6Z3Ozw0z0mIaUUK
BAGtSJjExBLo/rd17bSFiwsR2wp4tJ+XXyooiveae++XDU7CC0EirdYfllQLgfBv1XByI/oQdIDv
aM2aMB/lDRsdgeMiuWsKU5yHDoueFa4RTQZzZqTS+T2veD37c/RT1gAGZsLXky9DXpJ7sEnJJaas
LQn33lAxQOpgW3PIVCUvt5ro5m28kKKslRKdKDCmqYTpWj2UxuHnkcOVZdDwWhcXB5UixtXT56p+
PxXES76Cf/QMJZ2iXobXHdOMZ/6JF9hjwB+xAgwxqOhFOFGdmCPtCGlNSWEJH0axlscHgOoNy8Vb
JJ3uJR4mcaPwb7N4z+6HGhK+iaW5FNtFd2XodfCJbKlcsJAhyORC2AVzsUhR6Vq8n9+7Ogmqe9GE
651KOsG4zMkocd/TRPLw2ToSVvBY+G26ONcjya+KZxZIbh5r+O/CocmQkhkyXrGAs4o7tdxoJOz1
kxgO73GlauPc/kudMlBGeFAEc3Q5I2GJEy2TGWGPuuC+D4u8s7CivdHQtJiu8DclMLAgv1fzM+rO
9I5WiBGvhtJ87NitJqsg2lIc4X7MYNY6kx8ezBZQSxoctJBc0y1FnZORXrZQydppGIUVTypG1h6B
wo49MrS86L3LFpD2JYAnoo1x7J4rP/xsQzFKXF3eRTPAelSbmkvKTSVg0ifTAHEURZlDuSNxSwIX
i/5KycDLZpdYnARMrP9AkwUvKKCrI7INdCrGlJefZoON/J3uTh9mf48a8CWfaUblUeFaKjwTyo51
FhSzdnG7hpRE+S4h3rM0b/X8w8Ldimk9mliYAxgQ8VwaM3/w0XFB8oHNbTOq0+7wHxA3D08OfBKr
LHRSERbkYvglghZrjCyNxOHRTSE75MoH45XKzvpxVGrc/3Oa5LKsSDlRxeuHkl7oDbG9Yo3BR+lF
cM/LYgwqlqUskOCJTDROvgINlzW4WXDfspY+UOCFIEKHH4pUb6McJHCdVg1fzfvQk9XJLfFgAPcw
ll/GHwxZcAfR0w90p6C7gk5JYYpUI70U8W1RJe290T6UInHpW6HUiM+7REckQ/JZIQO4qQYcKwBG
aaAlE0hVpAVzy0n41ITfto3KXY94eQ1DTMzClHRpJChkJPS7/4kZ7T8Ho9g22ODGgyLjbUHHZn3Y
Se3hQcVSIgdsSWstoQryMauFQ9v0vDCuX9TJQnBnxPAsVG1rx2GnmxOVm0Uqq4lBJvg0DZtoMRVk
Tvzk35qNWIMwnairFJypcocO1BdvFkezfDbRHNqSDR81zgyBeNQ0x/8Kx5JpNrL/bnzp/WV8PuAB
oJKTzM2aXSJTAZOWzFaoNx63LSTBZoxxYOLphgrDpRHmyuNCJcULj4bbljR43LnAz7CfYI/iAsXY
3cevLjASCM+3LVeuD3eBz1HGFGurK0IumdV0vbxsGaRxHEsoPE+WXwQ4rcsrc0m4zCOlsh0hIDRl
0CpOXEDaCgxFNguUbyK/5ZkYEAxmrBeyEB9DvLJtTDTTor/twEBQUFqr/+UhpXcL0xq0guwKmC/m
SXn0xLNfkodU7z7dGRjUMBav0xj9U050CInLAdRl/g4K5k0Xx8e3ze1JaKgY+jG2VK8WzbZx76N4
SHt5Q9AgVPyzg3EWaCS74zD4eR05zarovF6MI0nGGCgwpCAEgpoY4liXJ+sVxpr+anfpXLTxbQYX
76kotn/B3r6EsZPHN+QLBlhp4cVvjpHa6yCEl7APydDmxYqM1s5HSMlhBEqGKVJT+iVaHDKB0KOi
wML6B14DX2Bmpokgi2FczelrEsjtWQa/vwAf0tDp7rd4CD7XpvzPHDvkzGwPr3Hv4xo2UFR/6WbA
W9dBl9QVtD/IdhAh191/0JqgHEpfaERCjIchgzmFs7FLf/7ReOwIN2R5hRHoaTswCugUJq7S1Vjn
dFgFsJdpJMWzzYwbXDzZ/j7vnFvoR0KmTkgAIZQeEKxWBoQS23AIm5yKGBcpfB0eGZpgyrQtqNAA
WOgbmCe4Wfj4buYRQJw3DXCEnKxE0yomS/wTAjiWXyD7Nh6Z8oblZxvoLnFLNirLnuEmZBdRqV5C
bL9gU1AmbOFnk/NBGXvpFSOQhEPfjvmFm2DnnXbzQmDCPszjP4oiwUZrAYsZCisZzxn+I/wgTD/o
7vkS2zcbWyGThgARPib1tE6HImGhRY92b9e1pd+RQsXYMBUyHEplJwdAXz1Y/i0sAA20ksxo410a
GIo1Kd/wFqUcrzTz2ElgBjAeSlV+3MqQa5RFMTfBOsGbxH2axo8B/R3X1fpmVRDUoZq2isXjZ3H4
nA8tQC2g5lFwa0hFKqOI1acTLNlbI0+4C5iPT3Cuzs20UDuTbnpna+N33sNGiWqG7SvOCWDYSsPh
tEWtW8UBR6uzc9pl0KPHvcarrPRF+kR7DP14nMc3bOE+dUn4hMsitt5tOfwhJaz6zRXC5EFx60eq
Sn+muIqB3y/ibN9TcIQN/LxFdFiwEbZvYsNSxlgZOiB7t+PQdrdgmC5lBcCLHb7RR06/rc2HJf5A
szGP9dx+sHJu0/GY+T1wGUVdYDsvEkvglvc+p1/Gvazw9rckChpXeime7h0ADh29z7u0vONE5uJd
hANtL0QTKHJQI6TsLp3+TxWFXI/SAO3U31VcDsijROfv0kQYnDkRC9HPQOu2OWW2HK2CBKIpiwX8
rcYbaIJhbfXqVnUmZFYspqArr0lC0T1zy0OQo/LXbMlwIBGqK9r1VYC5BxdnJeYWlLdciPRp4uZh
SCCjDabRdv2qYRROE73isXtTCW0LUT7KmJJ6U0x4FSxI/HxCeIpHyk60RG6YGM8os//oGH73RAGs
QOzfg5eojqhgCsp8kcW7C0V/5UBENcn43B0gaG7B8BiIfZI2KoUEv/g0cfCDMf3fjo2fI+MTbp9P
EnnjEj6n5dkRS3ND6BqEr/3g7NKC8qTofGxnmIIbVJC7AUX4nlbEWaawuYh/QtRbUewdCXQz65OB
79nwcAwsjhL52TmgnJCREFTYhq1zuAxkwdUt2fyv2RcZHErNV/Jnk4G2YAwQfeSF/lNETnoTDgLc
4vGMD1j80ym5VMaZZB3E6Nvbvh2fiXMvf7QDIL5DhsH7YL8Nt+kVsUpycchnBu8Rqpadmx1L9ubE
rfvDgdj81gV1/rMhEsKSW8oZwGVRYCcAxW92iFMOOGbgnh3EKAWdjErGgqnWxcNmXFRJ+BmnBm7/
UtBy0a0F/pJfmb78gbFPuRRx0Y8evyaXg2nisSSTlIIyrJVRkCXC0OpYs8uFePI3p3YI78pq7467
92vnHhGL714NFLQ2EIfIG2GAEnzXRRL8iz1bsjB7zQUhxd/3KGX3g0AVKSkt+RLhFH34nwywy1Pp
SL+JShcMwgz0T8nI+wjmovpdJUV3twYxDa59P2wY8svlOzCLQrJC3yQ+dTaarQ3gopAMU58zJkQQ
4pbPOuAmQhRKPZwTwUK6H3jrRkl6rOS+oB8FPaPguYNd4CJLkExSRZ2HoJ3kFIcr0BkZiiCn7G88
LP7vEVpdTUiVoxMDSpJHIvAj1VkjOpAQ8BajsJ6Ac6LW/jEoAfMbM7GOqsLbuckd8p7tJULd6l78
zLQk1TTFqxlb//Vwmuo8td5PKiwgzkYcvQewXuaw/5mlBAlzISXdhAA61vh7dPkGlvcFURK9awc3
hAE8kS0LMFwycnCONZw0lpqXb+4nY1BgVokMiJD/YPhE/c1hxBN32V/IB5gRF8FkGCSzrLQBfxlz
xDDWnka33Bday8iIASe7mhrRzh3VAtoTwGq+DxcutfZApZzMzsLydv6aQqBEMbrkJIKwDVkUtCjE
7bDdGEaSLfBJF0A8it2EbezViKHjmELvJXT7c00M47ndw5zTJ3ulVee+I/XqrlQQxnbQWRFrawYh
LDukoDPHB5I2ckCsMYYo+95J3K04FrU0n7g9DvcyP5DkZTl5Gaj/Wiv+3kTI9GmPz2OyQqQ9umHy
7p16Dj4tvF20vkEuRmp1y7sMMkwlCNrd9HifjdWQ3wQcW9Vz2+CG+AFCzIoAChfX7DYFEhoeJ6eJ
8g9MgqL7pFAHMD6FF2t+buP2biH3WV+8qGz07RS3ozkn5cLEJqiN+CvGAfYppbCkOxWXv0Py4D9U
GTPCMCIgV+MCROFfMsNO6E27QIrsyHDbHh4JH2tfHTeM/6rL7KX7OTuOFG7lyoTCnenGmo8YlX4S
q24I3XBxdizYRTfaKao8m5vFIIfBsCbirt2Ey5QJCSEo5r8aTBprFFGpinVLm009aUyM+GdQEMuX
qUKg/pIGo02MbCJnfQsZcMPCEVdaBCWvamBLCyQTNowUxCKvAng6Ekz8xTl5Sp2fa+40RFxyBKco
Ci55kKP6WzA3LVdhW6Bvfh4R01nSnHWRC3wgojjO4Xp7LvxnTpyQWfQytr+t7WiybV9bxWccJaSP
qgdPbfHZxGnltR3YKKKlNAm6WvEvTXJ6oyXg88MT5gvOW/59lBUKW9P94PPcxSEYVYaPT4L1JwXj
f7PBXAFhwpbE22X8nwUKAINE9qh4rgcgDu8cvXLDxQrbgIutFkWeKHN9OzNEyTzOGFowBRAHlpCx
owwLrDu/Im/0pkyAawLQaLTmHcZkOUTfJOX2ILbCfC4nzk83S/7oVBP8zV7rfJhaWNfwtcQWIBLf
TwZMI/aVfIJrmcTLh+DgCGklkc4eIeXoBLcle/tcDoBBycTxDbEnRIKC3znuRk7um/+MBzebqaKQ
hgLo6WfIuvG/1PuYyhJbMgKtiBysrddPll4qJqgLxpltoh4AtsSbFgSxnnr9NhE+d4eJNz0fdu73
BBjgBDjwyEqbUyrcAmu2lRzrV2APijK52cZNCFlp+icdcVYik4s5DzdzYPhBrkSYPwRFWJ+w8pgi
mFyl/3P0qRzfr0/OgwfH568bJ5ksKXrckdIWxxbgE5/VVck6JcaRLch8qvT5U2NO4Xyg/Yd1Qq+6
BkDVcA9tClU7YPsViomLRKXIYFUvIggXtzTYb4woekmnFKFSksvilMzhBadXm+Tedd1vmZVCqYL1
LBOoXZByH6qBlVE6xwB6Dt7KmFEGvXXQvyLApIklBOCRYEG8wVJhXWED/7j3GcpuVy8aoedsdqAw
dIZY/gFgCPvWmhcQ787VSzIF10Vb7cV9HOYmeAK6oLKk5OCv93TtvKaTNyAMEyvzgRRpJPCAzA0N
HziEgukvdFjQ2TvrDAQJdrptU1ouobXRjVOgVj0hG6BMGOw7z26BAgej04XQGLC8BQdYdA2cMByg
fBuGBhRf8v4TA/1sXLFMPFirWC3RJWOXpW5XXw7+g3VuBmFoFswWuDA+LSWPspxpch23+S3s0TJl
PG3Vyo2O/8s8oAPjVlh2UwMtE32aggbDwBqHqgxug65gXb1TXhpJZAEPYFTBYNVV6o9ZaTjfd+EQ
lndxkTyuCZOzUMfml9XYVIY1uRa8sC7WP9N5TC4ATtM/HfGZ5DKmUUUpxcADo3TkCYDPGNuRggiQ
lbjyjsIwoa5pEmF5JlCh7kUkWvrz8afc3fj7SHTo7YHrBscOfiMWGyWU6W0R+QU0DOYJnH+cDFIa
xvnbkQHkwA2iXC2oIZmJwpVPQ5hS/NZcaC6i6gJ24L1OfFNdsW3cllPYk6oAveu9i1PDTVtzkIni
2jMYpcH/tH5XbcDiRfMAASzlZYU1pb+YXXgC4+fIk+JkObDLqNfikqy4mB0DSx5r+eomKFjhCljR
GgFA6ReEXWY+WfxSzSibg/Z+rML+1dlYyqVxUl5tVf5wqL8f2oIjzYlM+2Qd9MoYHh7A0tOCv/tT
4qolh6kmzARD6Z6A3LMRqWxbSaa1+hEDV648E803fEPTAQSOSQsmCFJQa6b4UDQ4XqyAqB1aXL4o
kMXSxOrsR53+sZ2EE7DogwyqrzjiBalcigffXAxHQ815oLFGqvgE0IG5JlCa0GhQPZWEP12oU0DM
0X8nvhu8iZ7FOIJRBz2+eYI4JBgmYrOXPuB0tjNboP84Mj6HFalbhaI3R83z5BVP8RxSdgcVGAZt
8diwW0qvB9Cyp+cCVon15q937U3C5i83zjTLeiaBqf/A36nuHYdXaV0FXAdgpqz5jGXI6YbBGMQ0
SCbVFH9eZtzLZGhiyUK2Myt13V8NXPYv9C3ADnRw2GFyYZRwL4jJAbhLetYrjJPj3Pepd5PvP3D9
xtm65vnIAJurcv+O5nI6N7xtir91wBiUz9j6oqxA5GBWziH7pUO607tW3I+skWQIWf7WkjbQSrO0
J27giEGwQvHzZnQTMAVnHVqUFYsXGOqEHTxXFcCKjPnCXt6CLW4Z4/OPnPoVJfmtDxnyKesa79ka
llnlB+GQmAMHDF71wFSfkvk471k0nQc6ajG3O1aeV4XO77LWyCTfT/oFqTE5G8sHyTgmXe2lcxT0
AkjQNwbKz62APF3A7SADzdBAuCTJ6qHa6awVcwBy8aJbYOOYLpfu2qoGu52rUNXcSZUHuwuxFA1J
BynBimB10v0OUzYI5H1oGUYac81/1OMEV9KvowfjMaXWEa9Rjzj4sWu2fwkrBqwVdz4Ix/QqiKWw
xWUmUjG/rOfkLYmrGnMTvHK6HXqplZ2Ll5gU3dpwNZoJAVY1YPnmFlP+iUaO30VlvsZUFB00o/M6
iaOcT/mC3Chg/oVe9NaaR1oiv5oZyHdk3PynscK9VYWM36vyzfh0LvZPCPPJ7sHQQ3jPG5+jC+V4
fRGiUNdzgnusXTL27q0en481cViiyMVLGk/1eMgba2FmfRdWbgzsHQqURZzBVSlzSgcnXoVzfgOJ
aMVz5MKkd0a4wCch2ZHST/gZOq+uOiHGbl7KX76evpt4wTkpNwrqCtilRR5Xd/6E+TjjR7GO6UKD
SWErwAzi7K/iIWuwnrpZJ2owiy/CkLVvtEs22PHkAt+5YMmQ8wOs2mFnMI1HV2PFsy7AayXCtKqJ
zZNbSEm6g9uQjx38ZRngS+CMZHY5K53nLDc2GAJMkk2mKdYdXJU46TR6eEM+/QdGBw0w+wXAfvnB
NQ+dpgEs7ApodLgqEVeFbAWXMGRKZEYa2gOoVfElSXjWBvKS8eWkgsCNbVAKdUQz3jr4V4xmy0cc
BlDoN6BRpPOwOwoRcsO1fFrFEWPsmHccC8ca7i24O6/UEtLfBSEzv8o7frmjPHrkdhfyH2JadGgx
kDEsjXqNjvDix/nMzIVTRg38atNskHGwKSQKErCrE8W44Edmo+CCwPVOUVhgXGwjaF+hmKa0YXSn
ZtnW+UEYivgbwwxnSnh4f1EKQ7y1FAsUEzjgNE5KfuPBggn4JQNME1nUGBrSFefUEZXPVu1cBvtg
ftGDdThghYKENVS+Bh3nvW24FfIjtoG4QMQYZtWZ83J4yXLHGwZkz0ldHaFJQ0XkpLPOTJBh8O0S
nX6n6ytjRkpC2Z9wVxIAFI4PIL5Rd9G3MhfD7wbIuK1BvaxhfRtgyO1mInhwGPfJrGVsOQAxdy2/
YEj4FaXwx8UwS0w6GTnnzP+WiaWLddFHTtuvVsdcavGuTm0WCsapvL9+iv+D3swYfNP7l6UIw5u6
rvp3+AwDyev7tM8T1ULLgu8KCOkrZfaDqkk8w7eTT74xE1hRXd8MJgISKcI3TPv4bAf7TFRFnR+u
b2rEb8RFL3cw92JuTFC9JKQEoL7Idvl3RWXiu6Zch3+QABBQqRaB8YK6gSCrqukuPRD4djNXfAeL
nrMT9ruKabKg8l3QnvAC6Sa1Q43gJj2jkb7JMcGwAxoq8oJlUaU782rkwceDClnhbrr+wl2OG4zx
DfLQof88BA1ycTEkgi6EN1Aze4qmA3J6S4IYIgN0j0PufrbZiVYntODBDURTBnf5VHs/cY6Chopl
7ROKO5a9iMqsmrVbuOowdQaXzfRP6dqwzeWxlmF/M+79DhWbhe5P8X7eK5Vicsrxb63mqNDoyxX1
rhqd4tnqEBp+7YjBojWQtJ4sHGtQHRqJYRBmmIwnVM8R5Oqx+9diLTX3J+gFaGzEccs7kOvoL8AP
GvaWW5Y+gYk6vk08VrqwuU2fnJqeQImUNqgA6v3Wa29Bn809ZnXUTLWMPmqhdo39R+sAo+L9l+tC
1wq4wawkx3rti42lTW7lhyk0Q/pzxVzJOiqGpSgOJe5OkI0u4FzpVi03V3xOFWceM6u7aP0RLJ6P
KAW4z7LgcHmH70lY1zkU1y+rsxcZ432FM8g3C/ESpvSjNKgqxRodASnpmRkxvET7Sk8gBcMEJBZu
cF3kXFObvSf4sjaGyUQYP5YzkqexYLEMtB+XbFr7Oyjo39oKuH2chCwh9WkSQEEv8b6/sYWP5Syj
cCueHUXrYQ2MLdhQkhCJ47B8aLfGYOFoXiM/bh6YQwkSwbJT1DQ3Aq2VnRzpm3BaZN93jsh2KwK6
Fbf4w+qF1LqKmtQKvCAB/ljdgjMiQXNUSfW3OgbyGl4CF7Tt/4gqdU+x78ir7pvtQkro8E+Yz0EX
2qE8WfaqxW4kMmiEKIDYh17O+gOlHa3N6HacthLsFgcHUQBgPuvBvB/oEso359mK6g5NHQCAK9ap
7gy4nCdDzXDNPCoPnQAP/olwdO6djL7wfS0wPxaXOWEcdRN+ShW+LzD0/wi4pHtQwVa+zBrgl2jI
u7ztdgkBsR6BGQYtfdhBwolr/4PFSJCBfsSiEAqbpOaKJo7/9lvCUmxGpZ0I6AhETjIndVZcgVSR
FfYcQPQdHM4pGItA62Jmoxb8JEJPdt84/whXlo3YQx9L/mBTBZiL1/dZ38b3juf/B96G3kfwVRFh
WPuxvP9oL4914xpyDR6Yawz5SHo2J5IDqaDbLFsc1NoCqswxeOMPkDgYEBsfCByCKbw0R/avt0z6
GjrV5CMUMo1zljg2lM0wpyUTpWsZiuiBCZbAVgnahyDFj9DnUrciabfkjqRtZhJtuOSSRVg4JQXR
ivMzwx4kvrv4CypxnerhjhwQqjqmgJYl3XbjW1Ot/osdl9rmoKgV0o/Ia/5VE4YNaAXglh/Lj7ag
xwNC5zaVbfVuTDjwq9YqmDgUxLxcnDwpbXHrn1ZifkZTj2QrGnTtt8QVBcAPA/D9iPCUmAeRLMSl
+zkQ47ZlrJ+TfSshIwkZFYDp3unome2wKEBUJDovEqSyB0orRgzi7mwNCWRGKyc2tl9QfGZxORae
JqpiPAdYgbgH9a/WZFqBNH8PjdJcdRxuLapvBucYwByofr6hy6j/GXudcqakBACMnoiiMO4jEHbB
nvt1tHw35KkJ/+GmryL/wiTuap3pRNwhgBPA5k/B0ZwIEF1MDMdprl/MZDJgqx54TWCQFKA/oVjX
RN9BfKbWQr34j5oAX5IacCls0Xrn4I5iwaAWXuqCWeYifYMKtl8Y3jEQKbi7bdLW4nAUYfdNxsPA
boWwrC/tmEUXm3CB7OrvMak/Ih9QBY2QIGHjyD6WpvTUEt4247i1XrEnvuXOgCrmZhf8uqvLiTGT
5zb7tl31QW2zu1/Wwb+61rA3KW+jw3zsdXBL7GzxeHKKYnA4/PDq53yFkMIPHI8IUE4JRNy5Lrbq
OrNyLwT1IL7L0ffC2Z6il9PhtZ1KysAlMhO/dIQZEJUfTxzW2HtPQ4E/bcbB1FKTtSz6caMIOR2R
Q/a7V2zXkiHOuR6g2ErFzqld3vgxE6dlLs9RdhBQZAYWQvKCOTcOs6hNeIpMzgnJhUwd8zOhuAKQ
xwYj15Hp7dyx/gdwdMslkBIayQFHYDOTILb34tXU3p9GE5VU0VtMvg0VURq/OKR7nQ46CTw4gwW/
QWoqp77aOhB87S/fFBeKad6Xa7dET+saMYaOYKHMd6djJ44xnaLlqgnNQ8K7/eseCvntAub2bv83
Y5GuDmlWZKZd1XV4E/dJhW6T9TCmBLlj5W/Fl9YA4Mjjx3e9R8p1rvGvJ+YYbmHNBFJOSDXBVhFj
Szzep9soxNgoZWvHJRJaRM1zeT3hh0EGvO6WK8DlL/TDPzSlRJsDFJ1az1UbX5TvQpaXsCAsSqug
6p4Wta9lELU8A5fVLYdH0nIzqB4Oywnz3CkYtmK+VooIuA33YDz9T2WiYryrypkHx2cgvuIcOsyx
9XJ3YvgyZAau1nUN9XfGVvdYwR7nU4CpR1w7VfBJhTxITStDUS+vCghUJFGnBGsDsvm6CdcCMVRw
4RXYPB3kTuZyQqqapxGN1VVX+EpEHJtiYR0mXH7W/ejo09fAQVUPzRHJNDc24X18Ms4JWPfsEjiW
n07OEU1x5pvpaiomfGEG4IUHF5x+0RI5G0C2BDnoXLC8GJJFQZOmHOjfqyd+pVhAQ0nhsNcRDOic
eZzKBIlo+ELWUc31sabpFOO+JKfS05Do3zXPbWVeqnT4aQvuyUTFx5KARXoQtWA0L6aBDgwi7UI6
w7frNYQ4Th/KuGfFuvjulLjl3ICFTNewP0ZIykDTHCA+mkLxxcDQjQWnbka0zPcylbB4RLfQZxXo
M09j0lRDG/LjijhLunK6YgmVgpl+a4fiSVDpR68ou/OpXYciiIxnrlXOZYIhp/B9eO2uip1tNldN
PU7ZA3VqJX1QMiuscFE3kGtGzhsXztjdCUxmjfbVN1eXBW6VRAB3f7uBo8HlwILnAQVCWC3hwcwR
qxbUB9SFk1AhexnfZjJMqONHIH4sj1D72XVNf8E7plwQScoKP9E+L97JL8szFmGtOIuoAuDIzt9l
yCV5CIrI2Bdo5AH3AseqWCRaHzMCalxM7ryVjpueyjJwwxLtx6nEai0ZcJG4wruGs9Mz0ZKWZ3Wp
6lQuTfnMGSeqPTtGoQDEqz0smOkPa3wnLB0jgemK5Cg7sJPi3iYB0McSo7AhqrOZMqrkssbJ/tMW
DTjpLCu/oQARtlp0G75g+ZNWmI9u8fFEHDpTxGI1BK5wOIWUMdTzsHV7XA8HdGknJ5vriPLCXGns
kZwh93G8v+IARHUG7VOYB6fEy/oyjPlD8h5EP8bc+X30Vo2syVMQw6Iv5my8hiDnF07df2TkHPr1
/nhqI6y2azi6Vz3Im5OsZRAt2hjWsJiFuDlcE4QfzA8ML8uS/5CStk9VKNcWTieoyf2Jjyh6chlB
t0Ex3PmYTtFqwfE7HT6Y4GIyc13LHZnWxDQ5LLiNaVmZX0hfUG1YEvnuX5JBqjMxIxEQGRVFN7Hz
rIZdQA9heZcDV4iAIuJUR+vRUVOA1r9rcWNELQhHh9X5F6Lifwd+e7xXOeBHGmsYVuX5VC5KzX7c
T9dul85RGHjQzN8MHnscYvzhmjTQMwrmCqSJzmaRdYLhLpANLnPEpHJ6lDM/Zd3vsXv4IwMu6Qbd
GAAk2Siv3QgGmjiPHAy+EG6brwua9XfciYIKSGoIn5k3YbwKpFTp7ZcZhVPJiYxnJweVLssrvpV0
ZAMP2d6MJ7qg2qQLy2VV6kFvHE+lqIiH/I1J1ecT0B7WbXPNOpjXHzDhpYBhVHMaca4s3KiYP9nl
RUL5FTMeehGxe7EAQhhwJYx+OLlwI+ZPcJtIY+95emXD+cJvHnV8mHZG1st4CvOkhZKQ0zKZOeWt
UZBYv1kzKlw21D3nRr/G/RxPnyrxK1YRe5nvc2/AzfFw5efFAh38NvsjblQumQpY5unvSz5TsbHq
7LjTIQgNKXC5fz8lMS7D+RTpT2ExQwxmq4k/rZWdhCmnm5hR2Rg0mnNIFlBe1hhe8BbhN0TxJlFi
IdJw4NbveAYAx6WliLUKiH1LAzMrQE3IUdaUYXZuXAYjHZS+G7nokKv/swoEZXqCtmi+WFE/wkJC
12U0gC6UypSDTTNNBEW/LD3vzZL4dcrVfpCPpB2+sU6kGFoARLACY0bVbUzVD7S6S4RKFaCpIcO+
Z9JHyCiYhQyjYyJuYX6LmJ4rMig4JzEfeXCm+MXm/1oZgjVDQRf/t9yw2ojazxxX+80pSMOgW4oj
+6gy/k4OM2EpU4W1jBYesEhcLiem3ThWFV32EdtnrqpZOCzM7d2D7QgNORT4xJWhBMAp0aCEfJz9
ynnAAktmoCCMHS7PaIFDbP1xlA6w8ON4BdalO3UhR4puVWSPx8GXMC0FCbY9v9HDwKpiSlNKvSLA
iFX8UG4P56bHhdTGU/H7SZJkLHdzIOJ7tPlJC5KI29MRTPMQ7GP6Efk3fsuATXhmcVfhOa4eOFeL
jE8A6dwcNJKrSPRt/ek4IrpzicKJqMYoEAcvHYKg/0D2xK8Qe80HbGM4kUTdz7SDjbfxsV0xfXIj
wZpb7mo3YURVzjLFximpdLv8kwwFLfzWungSmNH/YJCgIGSnJ1rTbyf4H2uh66D50EXgXwTEcPNR
wN1UqEHlPnVlwK691f+9ttR8FiGVLgzhwHbOhgaN1d7h36qKb20Q7Ewooye9db+VJ5tIiwZwl93K
hGscTUMH4xf3Ns/+//Yq41QMgdCzzhAvAJgND3EaxjAJNr59isCCqKS32hkaStZkuqsKOFJEIzHL
9nihRDzBhEJ5KOR+ACHOfURvxvHzpvmgh+JtLfhQJQR+aYU53Hi6yPf97dB6e7XgQxWgRLZ59Twj
u1Fn1pYMwwErALJ8Rqap/BsMdogd5C2srFU7Zl7m5uZ4pKb4C0GqujuGyrt4bvqPW2a8nYM0bV34
YGjCLHEl1tF6DaoVnlS4NE/Ylme3Vc1vC/FkttMLN2K8Y1OGmHLQJv+/jYT4gZ0VFusXF7ndzXoI
vCdZM7sghe4AQ23jT1hdNqGg4IIlxPZkkz5GMy+uue70CCfHiOeP6egmDH4EF5FJdBt8AKwWcENb
eBY7se9nSJ/ZeRuqb9XGnrdm2SGP8pJg6Q62EKe3QkSkMxdRMKeHJBdb6wCbcNmAt9p0B5wmP3C5
zWj9Yeja5HmEvHgLDPwuUhevY8dTEecCmzgwhrzSTnCyKmJhnI6tyVODOdFr5XGeq54hw/v4euXh
WNmfdvVPf1Xfhx0MC7YDUzNxaiTZZUEOcvjOgqJdjFUZAikf0jJdCNreQSp4OD0Wr6YV8ePd6/rp
1YZdyIxDB/Xvk8NFsWGz4H1RK6AnZoJcTSzn04I/VdjDoPuiJFoCs93o2eZ/mpqY+FPg70nV5/Hx
Rez10ed+PBJgrtPIfZXiIHV8UViGIXin0JUqe3QpUJyQWzccuR9QUXA5BmPp0z/t85dVgtHclAUM
fwYNOdJI4ePuA7OAfKS9AQBhhI8nG9Q0MKvTGBdBDEI2fVknznd6N34ej1SSy+CMAXKfwHsHL4mW
6YuN6cG97MHaIElSiw1wsLQsYXdZpM06Xp2cNAXHMkOFWCJ/CCeZeKac/DYsRUV0KoL6SvBcsLFz
rH2Gu3OcJx6aMoAbVm+d/DkRQuL7TtaVL25EF2MlFZC/x3OeC+2Iv5RC7RZ94cRlsZUOHyorX/qk
6c9Tv3w19CmcUkLvDmirbLjGOzEK5592pVa0gyuMDPQ5CgNaOq7ZU9t3K6IjVbwonH7WlPrN0IWz
JXmrrkNbypqjcOPoFNs6+wtNzEGJMPMvxiHQ353w8XQ4hx8DVZcvClQCOi71ep+/nZAbrwRSxvnL
2nAHFghUfPl1M8hGYOIg6caofqkPd754JsDluqQHbFG8AkAKm02D1nXpI5lTilefZgTb5H35YpXV
4gPoeuhjTq3jaGOqrXmxMniRqNlEOLKkmN2OIhCALZdIOsECrRSXHKpaUXSdlqEq4inwCRqbye0j
5oD7BykV8ZPiz5CFL6eyS/Y6xHTgC1c5ValMqoGhg7K7DzTTVt7b0uOzMzVftCfMHGfbMCBClCwG
6WwGEAqXa1XuaLOokCbdAVASDy6F7wOGvTxkpEhAkuIelombG5o+QAisK3dpZzeSokrWMzNuISAJ
b5STxJ6+xOzM5ymvvzHHwcc+QkYsXHYGmPoOc5ZfRriEa0n7tQqVwR5zAjq3GxOoao6BoMSzt6Nq
LJouvwyrN8BVAo3udpzJVMx9jPqEf4RIildE/XvdeUPwnZg1a+7pwCfrE3TliNmrJoOriPa59XlQ
EjEaZ/u3ww83CkAqDEE6hMZq1jJhnjpfnP8RdiZNciPXlv4rz7ROWDtmoK1fL5gzGUlmspKsYRNG
kSICQACOwAz8+v6OpxavpLbSQjKJQzIC8OHec89QkiRUbzghOTSuz1m8EpSolVxtnH/2i/obNB+K
+pWRruGkvOcOW1+JNh9hODPqC3tmG3uv/xtDyKjoth9ldbVkuFTIJsWRuduBa3wZOUGHPf0hkiGq
ZHLQqONHHeQjnprVnP7aSpUArQe0mntX2GVhMBOSziw9q7SoUEBe4afVowFdyl806TcF6wtyMdXH
OUEKMWvkiSWKY6oZv322Ey314jOYiGbYrvTi++er0IyXJTqmx8+mSR5DnC6o27QicZQpmnNzHj9b
l5XJNQWjSNbNvHMroqOKiXaoX2U660TptmpAhVZYuuW6PLAGFswK2Rcu/oHi9wTOyupAgvQ4NX56
q55XSPlq+6h5t55DJkwJpEObpIw4UwjfVy1y25qNO1CEC7KP6J/mE9goY5zbK5i2R9aiZz/7u00h
MdwP9TI8XeGdZtqssekLhaxEluuNc+Acj9a8C7z6BR7U9zLMvfegp3iYQVMJPzgfUTWPTn6zNAwM
i56Uv50XKLGlu5XBO+eG9ZEhUMksACpCowWw96S2fGEfdatvX/q4/v28ztn1DDmXLz1OdNunBE1g
MzUvNRKE2i+RmeiFbYD07EZC6+EpmAaWOq2mPS3FOFwORgyfhdAz4E1ksJKkiCJ8b07Q3KsdqqVM
rIpspuWHwWpCxM8HBOb0LSZ5TBkHXhHEwAfo4HHYgHvGWbaYM2VvXXnw9+lRHV67nHnzV9UZxvqU
YebkNPA26DgExPuHvIj9Z1xPv5sLhBnbgJqlq1c+7oaNbVvSSjDkpLBiTCrCEvU93tCZCqt1/Xap
1/y6sR3TNE/rQTIwu2zAQTTzwINjP8513x2Otk2vg6Ca321kPr7rTsjojlTderr90mN9sbb1gY/6
UBQbMyrNMOmq6/goFzpUXPP5e2nPvwQm5ylSec9JaLvDsHE3YxbKHs/mO4yzwPM1I8NQjVONFYMD
GPuNuj4mhL3a7MG0uhzQhyq2hnx7sMoOxosyV0wE0u9s96at+7AHbfUiLhYRz+UtbjCn6+BkWcIs
NSTeBVZgU4VtEzaRXPsTZIzQu3Cp8LDrSK0AbIsoBXlRUdtTyoApMA+Mdmwerzykq5j1NzgJ+LAH
NbUh5P6Jzf56NSMaPm1l0Rzg24cHV+8Ofvf8VtkfxaNMeSJzCL8aVg72DAX1gL5OWlCiywkHIcUP
R+Zmw6MyZRKId8pyzLCrYUnjk/yawh2g4E/Ljm6nrg/iJkE2sPeO2MsR4TeQoBKElWiDsxw2i7im
K7VU0YO37pGJSs+zzQGhwWQpHbvz52XjyEZDHnxcTiyPQU2rAw9Jp6JkgN+P7IPSvEeRclu5diKH
GledNeg9Bt2T2nNL8BZyRj5lx83fE7/xNiw5cmOixYJInXL+otHLPtKHUH0zznzLyIZN+0DHxk8A
dvYI5T6e/Lk+FA2FmF2Hj1hvA/4Kk6b9PEFb3/nNgQ1VdBi1LZli/RK17zLBgIZJ26Fw4JzHSrO8
E3F56wdTdhM3iLHCVXI34af0VdtcDZZHRXn0aDw4Qm5ZDpbjXFCGzHE46TRuZBUoBNu1DNkp+Zxu
WferGYQylyQH9hPlmku3cWFRacnW9CbqKnfFGMZIRpJMW8DHYrVBbeAPlCs61QWJKmxIXSCdgwnx
ctc073wgGQzdYUSaJi/gBZ/J7x6USkxSKOS9WtWLRXzOXnRR946fhezArGygK67doOPmY2cSRUyF
1N8mc/g9Jungne+nKajO5Lf4wVbNoS67GME75QlZhSKnAI8sZ9IP9pOktbwdDNTYF0wvTg+afWHp
8gnVOXt7aPFd6XU1tVF0nPOWdbVQvgLDQpoAGaAAupz7jjgHHJWBHVEnotq8EKWR1BbDF+Quj/bM
fWBmQlnO0tJulPPROWtRyrLsi0qBgmckv8H44zKQ5pzFbCQ747pSZbwVpFZfizhM/tB8GdeU4itj
TYgBMpx1XFexEfZdbFO8Hism4JDvHOHhzXo4jw/kx/+hWRVyUX5yHr53FmawP+2jvke/c5zOQxC8
LCXUUTdDektFn9i1ZAd9KhZY8YPcF2YGSkMAEa2YtyQibVYzKGpEpmLMwcCAk0u/o1I6aMRV2MSH
8MPQ99U5b4oCw42VYlG2hfYQQaGrYyFzOcCX3X9y0fl50yBePRSYCwi6Ei8g7QGrxC9imAJGuV6i
5pAhuMRWUF8dYwc8ktUjrVCwr0L8hyo/PPKiOkrdIVbG0OoN74tBoapsukdcSxKwNP8UYq7P1osQ
PBJbLdrszj4esHi+kamws61zQVZuf0QXJrMu88yZbbSA7RGUzYeqPPP2zLw+mC76vDDcAoHiuWQl
bhsLarXb5cx8EEgNjX/D72YZMaBYVFCdjjpozwC+2Lp9egt/RuUIw5XVFy3n7wVT+EO9wli4Si9d
jw3eueXkw1SlJucXdHHZGFxceR6K+W7om8MAZQ5MnG8x0kXWlVyr5MwJg0GKnxb1KyqzHzrQXJ1H
id8nZis9TtqdKyvjsOeyw5huBtjPUTQ4STZYzHCXQbPCdDPZrs9mpK7daZpaXnt9qfvr4feLWEAi
17n+QxdU3VMZKgaNSpKkrYwBg1OnOXAaZ0j4v0cGjyrKETs90VbQqJE85zxOQ5G7cRkZ4OzCL4Yu
9GAbjV5HvXrZHsbxHymjn3drsn3vGSKhNsFbBhtPVB/Yb2vbRQmtFGMRbhRoxv5pLDkNqRqKifHM
knxGYiZzbwDBHIXflVczgowRghzqBEwijcvxfo3j77QhPNFwrOATJc9DykQxRo5nbE9lyWjLRS8z
haRKoQUwK8YrqKVdbVDIYXuBG3izAHVCw+2+E+/IxEkc8wKQCd2PgD9pjZ2xwMIGBrHI+g8E4f1h
lPTo5IeZDORdSK0llufOlc3OSzfb9vgDUpI/OJ8AD7F0WqY2IpqCR2svsLa8DYiAlQBeFm3/mI9Y
k7oQVzexgMyHu2MALDec8c+JVqie9HpfFOFlzyiOvSEfMEU49ShhIF+jZZ6fwo0V5sXu+8zyJsXy
FI0EeMoxxG3X4MpCu8LI6fRrER1/50b+WqO/YT1C1NkR0aPqxdwHTh3eFu13hF1ImQPyD11jDmnS
Ptfr2N4igPoZlhzQZJ4crubj0p7waAoOCwXAPWTs/bOdkjQF0DoF3xYDaZo06OOD7JE/1ijrXxeP
+74IlWWGRtxMqlEY55PErtYvhg2KP0oPyZ3mCBZ6jLrl4E9Jhgv3cWCuiI3E7gGl1TH/CziE2uoC
B4BZKcEmK//3uJOvV5wrpI/BpT0B9MTHaYNAErJt2U9VwiYRGuBNad97QLiHojgDrZyhUmuKWo/I
6DBt2d5fpYs/lnhiUAlvGrcooy0KCGNs4BE5AdUSnvHwqJl796MZz/OSkPgMIIz+haMOQ+urEFjC
sJG49uQLwugKdBIW9txSmWmaxuHHogoA+5w0rjTf+jB/mhsaTcRn8IlWzvkrSEgx47sQXbeQO9lZ
G7kIW1ptrlEoJa6IorIU/Z/tAKGbfQxaSgwL+9D7yjt9dXk4Oknn1SbPTjonYj/OjSDf5FacDKb4
mLhmrGzJ5c44EvpJCBOQJdrjFUR9TNsxcRDzp0bK53YQdMDo9crrq4TDMPUPyIXheqkB2Hm9IcMO
Z1pYBPoiIco6b299fRF0a4bb6B0yWWTEG4g9ssJ/Gls4jyCb060yvjmPcWh2/0DqF/hU0+JSzbK7
jqgT07bGhyA+OGkenDB+y+C9eNVeLlPWtBl/aWYaUnt+8qsh14OSSMNDvaMi0iCacxtWLjJeA+GE
HLj1G/xYVZ3UnyJmXFVNF8Y54rgDoaQUWMz7uCFCGAk1uACjawKDFsaQmvAMATYFNsOJmIYLHjWI
IDpPBMdqc6/CIxLohbnLgdEDzClOoQNr6bmVwNBL2bMyZ1L4nxsPItIEFKvWHZ9YZJYHrKW326Us
f4CRfV98FsiUT49Biy5YOMhQym0mFPOrYPINo46jbMFRWdo+ZyDmxs1O8dQPQOer+fUCs6Cu0zvC
sMp303CsrimdmsN03tBxIbO6pb6nMybKlfWbYKqBu6RDQt1TvNqLHSXAGnO3j4h76OyhVVHSMWQB
y8t61hJzpHtHUE0ZQjsaxlXfNhSJDVjb0oL/ShXW0txVrJZwCXaes8eIEh6TmKN1xeZKiV68nIIU
VHOAV82I4zfcLbC3CqlY3XScf7ExW76VFKAlYFWUxsSSU0lnQ/t8VXnhPqZ9Ux+YHP4mUqpS0KuZ
ZV5n2qQZ8MBCJ3AwZw+SHN6GIcQWS4/VwhfL4dDzkmdgI3ueuThhxV0XCAgeQBkmj2CnmNuaRoEx
JJfIm5FCdRYY2BNDiu0lfxt/6mudxtFCaXTFZuojmI5UVquaDWAU58h+hTS3yXO72IM9o9RVuJq3
cVm5/j4dJySVyynFbJMgPO7LekTTt5UPUQqiSSAQnmG3IvZw9r4vjG5n0l6vvKrE8w1rUW1a2AgB
U3lL/Cg9yaU5E3C5ZzxZnla0UFbUMeZbyiwsMIGvZ+LiXMAE1Ahiz+2FM/CEeMRu0OXhbv82lLjU
FQk2Zm9hwMNGleqMcOyGyw1VI+yDIOa1yVDVTT72iaNrgXn3ZDpav7AEZT/1jfme2mRkzfkhXp17
FzwVAQ9HbOpltffufVHb/8aq1rNdzgOK1yB4GmpQDHoExp53GriCSB/XYdh6/wkneu7yUvxm+LpY
arBRZZhEnBZTRrkzO/vmpBmDJ2Ki1IaBxcBuEMIHoiD3Bea4nZx2STzMGH44s2vnmWNCZl8TgrND
AMWVZNvfrtKdyUR19ntSXJvLpxprB5jgIovgFHUHC4l6SH3ZJcdkGCSt99f9pmqX5wJ/QkKq2u/e
haluyqwb4Ks4lVO2noaneua8gKFW/eYM1KsptV9TiAiYu2qexraZGqBc+wQo1T2hwQ3wg+SIi86U
yP0keCbwsrvwgo8V0z5gnIzBhMi5V22OX1kCh/jJQH1keoEIAmMkNzKiwD/HwQKn8slNVuaMAPYI
LIzGgkFPOh6bj0subWQaHygSyTjCnYq7sOknGunLR0joDNQ5kpy8Kxtomq8gal/Ofj6P+LPwcgZa
KDeUqAOa53kjGQARN3yF8dYJe2TWARcsuo1yfrbDEunZUYn4XF0fLSroDH0yEcRPzkt54fAQijOU
QVCW40c3kHJ+x+0KEMwHDy1BkMv5BWc5mmmUSw7/uOK75RcEaOmL0SydE9ndylHACjA93TPGlbfe
UdhtntG1ou75zZb8xL5k0leMdfqCWobfPeHmmvJ5oZfRGNP2jo09V+lLhnheeVR1CmvNulOypgWx
Ni4+ZyW32I4hfu1xb0LwfO/R+jyZkkmwFauu2i4mzyb+5Igsp6a5u3FUvD1MLkXgbx6pneg+OQ2U
ByvfC5tPoC8pbfp09I8v0k5dz7ZNbvh6QYtKUEeLLWz3kRtuWtpjb9dXQwqMkqk0zli4A67aoB9h
YVTra+aziopjQ9vhpB4LZyA1nDwI+chVSsOrnumKC4jbJOtgl54xPEHD6+Z0c2ghj/bT8sqpxKGA
wrJLHh0HcS/nOZ85SmCtwCyaUUQgsNW4Ep0dVUwtCufxmIXZKVoQjrXyGv1U2/jDjhn03/7rf/3f
//N9/d/FP2i0zhso03+1U/OMk884/PffEvO3/8JsTL/8+OO//5ZlaRRha8xMKwpNHgSJz+9///a5
bAv+tA/LjpnKBefJZ2ZoDCXq22glRmmOPxRHi6yLIUVBE7Atd0zcb4opRhDIo4L0q3G8y6QqOjy3
a5b8fPo+ni43XUiBZu9x8uK2mXGXpBnAiXe6W7oWE7r41haIQbSOdW7za8UJv6AR7gjO6P3IT1eQ
5fK4bNnDDHGZGcaHnvBeqZO1VWwbc/TT6OJw7dn4Fr7ac1VqHIWXLM/ZtPJC4DhnFt3X5qVNMhzH
k8c90HCMQZsbXP/1Ywzjf3uMSZRnUZLFWW7S1PzLY9xXRh4dxmdfOhwiJlgvPDADVs6wirHZAxpE
IlPLh2yob3W0i6zKGfccyY1ObQAE8NthxI28hgztA9jmHACRwnKQBA4XZRWdPtk1e6iXCg87bGJ3
uqYm5gZjlpKs36pT+ZBucLkp4ZQT9dffzw/y//AFwz+vkxZGOJiRvzxHQ3zbwc31LrgfA+Gx/YFs
mXqRd8nyMBCkByR1mouI8FIooXIlGQAFvanwAV/oAzCRoyYFSUSH91ubDL932+VWi0qPosjh9w3d
8z6jP6vu/SxkttVh5/vBLv6DIdLY+OZbeTwfjmcPrh+nms4Bhkq0yDHlwAxcvDJ1iwqJTDU0sb1F
iMea1isR39qCC6svGKKluK4/RHAA7UqgDFVdhhtb4c0vSGzvoxOXFMzab6qqNIIt0v7QN82hz6F2
UDqLXCTU3/T8fgx4rE5CSDLk4rthmvHKpY2XuqNfog8ibNmAVd1SIxKynA00TVmIwT4WMsRYOKP9
Vp7sFc7hFbj9pZkONlowgnlYUlp1mUOGDMZkxGIJMitJh1XelT7GGh9kRtfn/CAUGnM2ExPOS5lZ
bsjG8Q190NJLR7gXVHvt7H0Vj5NQ4QfDwy3QDxtDST+ATvjZA0T0+3mh9wLLxvNW8yd+8pZcyJzP
YXsXh79eYplW0J9OojiG6Bzn3GRsoDjWCvzTSRQ1aXQJsNGuicyKKYn55Lo8XJSz3toFDhsbC2Tj
VhkLUiuIuyxuW4MF9+Wy0zEfyTiuX12SEibpEAQ/t3nyfrXwuVkcCC1fVaJrkakoySY2pRWJFXWm
01nK313/kn7KEPFsQJVMDSWInhG3aarBfH6J4+7mlEB+iHBexzswA1OU39Sn7EJ9h//qww51tzLY
nFCganWQNgnhmb4V5cgnB07q53m4HHKUOfcTFqAi5jAcCj9nJ44APySpZr7TMSmqVrTjHz/FTFjx
LSC8AJbFh4EFgCXTA4P+r0MVPtBK39qBkoLAJRdgxLn416/J/7eDII59LFYiw9AnM1GgC+V/vCYv
aJPAryaUF+ftHQ6fX8N1/MVc2Fzk0js5/cT+4yqsQR7El7f5TFoDvokY7uK/xYVr2nvcYP+ouBx2
nCP++gPGwb+vozBIYh8CaQrTJU3+/AFDb4iSIrTrs8jgWkOE190hq/mEs8JjDV3YFcWCCLBQu5cU
Cc0ybkNMkw3HCHbr9QAThoPYyQozdYYZtxtS2+P0Aovgqa45rMUSerP9Ja7JnDihSzYcDCShfUBQ
13GBBq3h9yaV/OymCnK5LrDuxo4E2BKl5LNg4CmbFMzCq74LyHA3GtWRTgCvA4VpC0jCkGb/+in5
egr/stvCOA5TDOaRvfOk/vyUaLExgNloWE1F3x7krO0Tfo40FogAxBcROj5Mp4cCY1CNc+jb7t+W
HmcMOQ7aYf/hM6X/9pmywCRZHhqcp+Ik+pdLtPeK/oSt5P4qDbE6PNVH1sTvcaGCyiplHrpyy7DM
Rp+zjnNKZxZnmR5ahea8IlkOEsuHv/5cof7dPz+rLE8T1j202TTPI13+/2PJV7m/JlhsIzACAxY/
YkiZDFgoJUH5oLoM2QCjU46ookyJcQruT4v7zBlnbZEA1kAuoc96AMp5lkJH/X/YY8Ljbw+UR5xG
xSdVQdma4V4NfWPCG2mnJuwwxMv+47s32b99oRynpzCL4yiIfUDEP3+h0PfNENnJfx7m5FEvX6iQ
41OAglMHY+KMGRp2+8Ue39YpqFba27vRyuv140BHXJ7tTQiNtY3HD6d0+0M3v/PKp70A9wUAjd9n
hnOAqAcGbIhMOWfVtxMefYsfyD0a6sesRemwUcFncAM4KnXa4tbxyuz5vsiiw8C1ObDS8Kb9pl7t
1P3iDQse2iGfj/8QtSOCL6DCc7ZjSwWtkmYQVfKrAHKnn5IQg/EqVFWc3xqK1stRPBKYN/+8TNHu
Py+VvjArCU7HMvK/EYBoXOUGb8JjljF7GEKO6ZTXtAf3pm6f8HiGFxwj82Dmz/XbtqDmYRvC/l++
pMSAsJ9TmH6y+IJsdUgv+ZO7RJf90A7JF1xsPoWGytjptZGntddVCAysapZzSb8OqsnlMSR0qQL+
fA6Ey3Lz12vb//8shSTI04DxAss7Dv+lrkPYntMirhsyMYBebMQGecgq2rKH2rzSjwGDkQz2qKN8
GPjPiDaFQjSKMBuQRMibuY9OwE+8or/+cDhN/PuRkCdYh4YZpznZkkH055W6W/RL/njcvzgxVoY9
h4AyR3gyM0kcjkReR/8MSSga8kiilBnwETJqXVFXr5DKnMWS2Uh5NSPwaxh5f4/zhNIUwl1t4A8o
fMf6jBRga7ELcWXPCNddEsBZyz2xbG52yxATMaxmE+12+lSV0Hp0xajE0DVWr+wTXYJyBXDzjWrA
+4sc9hYLV4yMYcxHK0baKpvJBz2+LMoHW1KGf6A54GiwzoBt6GIUG6x3YJvij4FsI7mgk7XBxGCQ
0RKDDIvLUCYXh1T+tUvHN2Fmhw0AxECfFt9XcBWpRNnKBr+AmTsJsGkASt30p87obrNGABBhEaCC
xC35IHYuV8SZ5xRoNm/dKJJChKksxBNgIny7oXtFk9JwSAbT9KLF2uS6Whiyzcw06hzGRpGI75AC
WdfrZXysYsWlKYepcEw0OvPCg/gdMVi8Y8YDN+4IWDVEwCMF+hYsx8FvZNOAeJaaNPst6kAa3mRy
m+ZRHZ/ehf4qcterJjgfmAWo5urFLcDYDUmJzb95McZZXgV03BvQp2jWR1IGEnK0/KOsaUnKApPp
eBAp9qVOrZ3x8bliuLW9HvxoDrz95pjXZEiSP/++4jrAfUDypYCDbQ5BOFAs4D9EQbCLQ+O8fufs
n5R9GzF7dWNXah44+he+JJqG1wLty3Xd9ti6WVqDHNsIJ6rrmSY4YbMTjbhhY1SClg7l9gsOuSzU
RrDzRaErC3YeDOmxF6KfaZrIu0suxx3uxnb85ABzAzWbMxvEOQaKKlxW3YktwF//6ZQlOimzY43X
DG7kb3JTKZPdJAN3NqJpmKc6sYfoJCydnyIRKiG3o6x4rCaLl5mtL+B9YXVX69nUGmk6JfBwSR4d
e1xcEZjlP932Axyqb3rig3h4Y4RT7tSzRRsW316q9cKuyXGxMWebIJuhSzHiZ1JBkhTdvi82ysh4
CEvM5o7fdCy3af0anPya+vpGQvh2ZW6lsxfI6md/iet3HdDj77bef9I+fHG07mLFClM6l7QFecRW
AsKiRZKxRvlPbyqgKIhEx5yCeh8W4k3FKcjYQpR7NQsLz9AxqdD6MFcWsCbVJ+MQOg44ImD8ukEi
X+9+koAv1RR2ppQqWVcOGHR0LBdluVRwkNrtJybr5PrJ7tGxK5Z6IJdyoTn9MDC2ZViLyUvWBGix
p/x43Z1OP3Gcra/HbfkmKpPuL0exAGOGUkmqyYfs5GHOoEl/VJJwBTeNedKEQ64x/MawYjVeXFiV
jgrk8AYr034TrN9EMKqgkXozW6+uMNCFVI9RTwAWvQ8VNK6BcY1wnAgRAIQRDTrlhVIMsBKleYSh
/JI1sPyznf1Rwbu7QVMaoQhw7kQ8kChFLTSiB1lhnfnaRDCfr3eSkZypT3GCPC0ugd3pw7H1EPXt
lck3XGt06TzuLUWFl7H1sw3xliW43BEzYP0RA0n/odhDm7Nyyrx4aA1zBU5KThqIHrdhGRVfdUYy
tmH0JYNYw7T2vRfSgJPChoedJE+oa8EqUHTxDYRkdz7+JIPh1OFUMSMlvbw/Ra8l8gcZgUFb+UZ7
kMMXcRIjESL/rPGjkSF7xMDZiwhkmC0/nnES6LQBCl4IDQcnAtHgn1ZBE8KoABM4m4dKKKkCraOJ
CXg7gJN1ZUdAKC3onvHBZV049yC3SyxYHfJkrxTmXf7VzusoT5ZfW2QxcD84ueSP61zPKllHXs6v
WJCxUJG4cZUoHI4D6EX2Yi5uNQqQUYpdZ1P0ruqNhzPThKLkqoMmSOCx1BxUDBfUwRK26FC2ljY6
lVn32wHFjMppmDlbueRUaaWY8lvDGkIeBsfEcqTLttSdVheodT0LfRg1pa4pf/D8JjdceXnFRNIS
jvXHB3SG5S/zceqQB2JWWbFsnEUmRESYB/QOzkksT8pf26UkH6vAbsHgPvYW3OylT/JwjEj6Rh0r
bRUUM3sCnoomiAXDJhgJAqSFv4sUjYl1Nvj2S8FhC+5PmajDofBhy2pYrgESo4IX6zGGGHDNd/Tt
2tdIroPawTD7Z3Hmr9bEKt4SHTJ9cClnUo27MFOlp0cN9TJ6UUAnHNgwiYoGHBpUDGTMoskqpfwZ
+DQWDhJRAIrcwq3sTgUrAYy/awWpaC592KQB44JrFaNFhHGi+HKzciI4ork/mbg79RFu+vgOnePP
3brdnDysUF3t6cxxo5A5rkjADM+Z2HmQDnclKaX+9BtGQ8VdnWioCp8JrzausiMuGy02Y49uu9tN
hsOykRAwX5+WL31on8VWX078oubD+EHwebK5uu7X6qskXEWOKJXh67US7Ux9/LHHmpjAguHwK8nj
ZME/gYERLxrSaVB9ibwzXwAHKa5QqHNXnSgnMqVXF1yty8JeXhQX7w6IZWG54Y/MYbJAqhtCYC9H
Nq/4JC7Asx6hqEU1O9r9Ma9MJyiGAWe3jzDvCEce7A3dBfXaTai0LBdZOe/cH0XDz5XNuquFGM8t
O6gbLKZh4cpYGAN9YTzG1hZE1Csqj5k9w1XhI3NfZTeoQSGwjPgaTesX63Oo6m+7MErd1wwHPmS1
xVZaErRhUQXSblBKEz5GBqU8ixlEOjN2GNrOUUF7FQ4Aj6DjDmNKziZAaGs6/mDG8fQYHSk7avS7
YMkcYBE/BJ9J8Ing5zxO0cNq2p0GkafjfAFkl2PkNshso75boCfylhbuSSrDe2/BzAHIGnYhxDGF
d7Lwf6iqakf+lUxuIQAH4+PgwWGN4uLdFoQIjQgRgiFz/i6GqtTcYc5zlKVKvjb/OEXJhYEkhrq6
Y6VwPj+nffqCw/oLMhXyXxCcUZmIO+oSRZ22T0eXzNjUo6t/7gdi3HEPuVkmRFj4l6RyORCHv47k
jUy+Tsvru04N9EKXR66f55Y1TuqUdSJByQABQhopi3ozBRQ4lAKEM6oUZcrukN7CBy0idAinAl4y
GfQM9c5ytmbfDHn6Ix0YmoQsPaqYnwzSvqU5A9pKR4J0kXV7/EFqJiXbzCzNs7QeFmoY4HOFiBLN
m1YuImoS+76KTTdkip2G9n/vCFFVyKPkyR6cdKXemUFnojburAC4Uz8N6QaUZ5xrJV32zkti5zuK
/wA67XaTI7nYXt2xHIrUFxhOA2zYJO+Pmh9EdiDFdGcYWFcRMa7Y1EHRiy2JbHYXvK2OrE2LdFE6
Nby/zq/MxL/C/qCQQEIkgiN0/piQlZVPZminSehE1os3ICxqUdKymcqsXD605yNaU1CyRedA2oD1
nqEGSgPlNmN15sk5t9ospdFjkF5en739dgeDrPRPOZpMyPwBHvKz8yh1zF7M3BEa9vAFGORLg48Z
cWLXO5zytsclrul8UphFWqlhC/0LwwwSC2cqs76kBMc0L7+earj9xZpnJNPR8vt8QopAruez+iFk
0W+G9/hr3+RZ8veFAN1UBEYP715s2SZtt9Mbq7zGDzs8UmcwiiNham/Oz7DznusTSiL06F/J0v5Z
Y75yrYnjjof0TYi3BckZdLlhR61T5tPHFSUxtoWqolyGU0bdBuTKFqFQgU5MAKYqElyWaXEZmgqZ
SI843DNbxpxJ6vS5QWrX4XcWBK1yrF85P/E5KnnIMjN8F9fd+V1+Ws8PduCULoyCJencGWGNn2pg
/TvaHg6GGlaIw+POVEzFGQWHUmNMT2uYVZI761xr6DvhEKj5xPULeJ0s714eKJ0uNwzpIA9isY6V
5jeD2vPGKyFMQblBahUy0aewJ2q554E7JyngifhhllhYvkLO9S6L86eo4LoUxU92GgqcVmAUJK6f
6UpTEXZcnPqKYYcBN7g0BtynNLmBhkzaF74aaDhcbbe/W0ekfv3GroZyy6wcR0gYDJxJM0uYHpoa
jBBuri8hTayp2sMx3ImHIAFxgStzgoPj47DIjEovwgS4KhVz9Q+8kkIOWe6twqNzwW/uhuOVmCe5
ww4NXDH+Ns8Kng0cYxzjCozZXMCsObPo3nw2Qp40Zzd/YuQvGHC8t/zDsHt2ghrR2wa52EcbV6VF
pEOKnbtcRYs8ciTVM2WcKLjyl+gZD9EOQg9EPYFnBQggZtfXcWjPmOHJIaqAJR954/aY8dhupv14
h9kwxqpYakQlFwabYJ24fpSmOIgGApSEf71NlBE6B/YDAlMuw5wCaWqmLxBfvjmHtJl6H+SN52yo
JPV5hEq59GR4UDxJjh3mJZ+cskt3RhQrLQ9CCgxxygGfij8Eax06uZVUTO2HCyK/NwatxwHopIGF
2X4yqpQNbuUcYoYAOHEwEdEPG4WnbUkQdYRaMpAxBDjyroaaERGuW9gwQXegf+fsOquakrtGlor2
ymIjdBinl55SDWYTsr1JmkJmjbwnWZNByrw32MTbgnVjFQsKr51vlXBSUlF7zN2pHHzKcWfau0Qa
n3JwYnjCL83sT6xgnTjDKHSdvgNd3ZD9HVcKNqSHKq9IxJYr+CFQrOXXB6WJ/S0Sgzi1LUSV66Gm
XEe2edfLySOldoVJT4Uo+MskADVZnd4A4B5hy6232AqwBkcWbtjS5UFWAk/qqGePMQm2Q1phQkpl
iyXXTxslKzDLxP3hgaJqrSFb4m7wY5gYYBJQdOA7IDq9M/gXOZ2tQNkh0TKv1CJGqqU6VpBAaNvm
ZPZAYPPm9UTIA0kqAz7OACfbl6IRkRYUyhV+QMEh/yh7054wbjGQ9+sMLSpb3ALXkXNFLZLed7PH
PC6/4HjBRuVZZye97oQS151ktY8/AHnAb1wpSKi3cnmBPvnNZt7vRX0MXjifR8pD/nGnlLaLsndD
tkgU8IZhoOONoh/MwBgsiAWSces7EycYMWhPf5qSUh/sZvF5sS7byxlOYG1GTbrCS/YYVjboGWuI
aHc05Exj4Zf+nmKpQGPPksJIVeYBJIBif8u+lUEkxvM4Wx+pcOVfpqNtmJr3wzTW3JW8fKCRHVN9
JohAOFjzd7C87ITondkUN49RZ254CzIMXPY+5Jbbf/XHc3/bHZeC5prxt6El8EKwl9MxYdBd6xwe
qJQmlCSk1VB9dByxY0jy4cIBkJ7pa1uDBqVOsKSBe9HG6pplL7k3lGCRxWfB1AD4CHLYQ2xI3h7K
s1BwCWyse4LMWEsbXFFuxf3+LYMjlMEOshY5Ocmwme5Yuj/oxXwMzWgaAMdWZxzF3O/FCMnCRf0u
PhfKm8mzyMSStoArY9K7ML5UlTSsCWZWNOEMW987c2sd3M5NIZEPbATHQJin6biG8ACj2cmJgnHe
pwqIeXuZHct8idjyQLHwPGqxN7nNMSJTQVosFKJAznxVKUrVRQ24zaNePCIuxhkHQeU7qO04GCQ5
8Drj1mu2hCyY4STwuDBTu1msSGY0le+QceLjDfXj5q0pi7iO5d3g8MWQWXUTDC9lcWT2KnIFBhqD
qtHg9BE4gBg//kQd5E9DApgsZg5pBgAEFeVLRvDCOyzzOBIYAPziWLjkOCHRkEWoDw5svC3+CjEB
97cjP9NEWv/MEdsWsU8OkN3xCwPc2wwk9Za7DrhbtmNDo46oQw9TREjCXQejDbJw5arNgX9G6ie1
aYChM4pcmQyMt9qAqgHdRMIKZWMpH5PPEUxgegQAaKdvqnWwAkzeYCdSfc4UTB6VzKSwQ6t/Fl38
3hlUcO5jaOTrAfrgkebE18HS+wcGaffQJNhJM38H7ysuooGCv2YkZ0XNgEHAfEvpESYDs1wSykNj
oYRKOG5PinPDDQdFxiV5zrg3aF14NBE2ilo49qwtLy1Y4TXfa/JLIa9g2DI0lEWOEZgFwlZ6zjG4
FvXN5s3LK7bkzBoQRMJ6Z9vDTxYJhjQ8mZjg+vq09ADKGmcsDRCHt7CSG0itK43zgjP9NWcDNdXu
n14LE5xeLRZ5NCZ5+kAkZfNUnyFRlOfXODUlastmvx4WVWmgMPs5urzzk5FejmWRnQo08w4/bzkD
9Y2XCfwC9QBe2Jz+tPou9SLQm+GsdrU9QxUIUEJ7GGXbI5digbjl2o38nNm9fpZ2jyt/ig32qMGc
6drdHg5MX1beQEiuhTbLElJ6uq3zZqKlcOWAlQFeyTyFZrTz2ptTaX7HX45KN2GjRSGQufOvNxOh
OPis3GBsRQJSxofvVHhdhMwk+PhHGXbaunUHnz9QTJt9cbEOToIexMePTd1cmKEgGESy+a461fdD
ia5yyfH5RAqIJ7sGTszLCxYRfuGUGAsfXM5OhQj47qoEy9TdQCXDhKPAY/9Wo+1sIwWB1QMeq7To
BacRcsU5I0yBiS8ua3zQBCrCJmugo4UJty0MsNZfYVd+zVqtmxkb45173aVf2WjEvIhLMDtSt0YR
hkXFzvqDSkqvAk0h2jjPoxOBrc7dN5s4/TI6l7/DB6V+CQheqSbzfSUk52ORSEimUSmWiBlOfqD9
1O3DkAzvsyN9c2F0Zo8cF2SBkjUECJHFiJAG3VQwkfjMHhF9te4YPIrZeIGEAgrRCwc+VeHBIe34
Eha2gxmYeGHTFNXwgFLOcE11oTe9i3oqGszkeDLYfklGFjYSUuCH5sDKY9R/ItEN6maCMK0YvRzE
NUmqgBOZOnHJoh1nQ5jYhdWBzpwcUThnyYUm1BApgWsiAU5GqY7cu9rMfCss+dGp67EXJaIObN8B
5zbsFJ1bVDThpMuk/L0RzZuhGl8tLz2IO9EEixcSn5Qxy4nW0hg8iYlfkOAe233QU24+vIq05x38
7kD1xj9u2IqE3+tk0OmsRLvGkl+ATJObJd97i2GlBzKCVpJVfIpwQ7A8RwQNPGVJbpYEJVos1KLh
TZqRGzKL9F+6Z83OAV6MLWqwebQvQgFsz9e0ZFZ+2Qb89TKfRs+RmTGuA60Qrr9AVR4K+mb3P0qq
B0Oay61oL2sXkvEERQJEqtkej6tNDpd82W7tCoe5Tll9+AniPhlyCphKnPRYnsoLPZJp8LuGFJXf
ERfHZ/D1R3p+rc4U08psTWYxXBya8A0eFztC2+YGFStQMT2rU/7XRvB/IuSA9kAMKqBU0NmR/6pb
ZH8cL6f3zfFy+no5xhfpFj6ZcuVS446lWsPszpHsa85Se0bAbFsg4GLDcoN4zbdzj4Td79m04TJB
fiw1N1a4XE0YJliJSugi38M15FAEz7oGUAivkTyh00aD9m5nju7S2t2wn1Ee0l/k25BhOHT4DtGq
G2wDErQhr5F71xAJjq68NnzfuuLUxRGphAbGpzIxGKrTXbQMunM6Rpti6cvMk95vdKrgKoD0OEx5
JOb0iV50Sj8vfT0Q8QwPe0cwfKtvAwj6mwNruza4fPVIKmYy0LQfIFtQrGt2UAdsObWz7B1YQfnD
2NbNzXkzT4bYHuGUzjXMJvhbQxRWThWTLxlhZxtGYNk0IVkfw4xvx7D7Y+RsrOB2PLhAFcphXjzb
/9K8njMG5bbiHI/ZEwisYG19cQhr1DThwb0nAJuM3lDnBwCvCXheet1Ft7GJLzyzDBYq7wMI0ule
cgFgIe68zh0womGibtIqOlFaMKYTpxaS6PZ+wVoKYh7Lx1mtFCl78/9Rdl7NcRvbFv5DQhVyeGUO
oqhAyrJeUL72EdIAmEFjkH79/VaP7WtRLvHcKhY1yjNAo3vvtVfoNe0DNPx2XKIch0Yq71lJeyFe
/PghN+dXPVgLUAbMPwNBFSkB+3ODe/sZUDXnLjmG533FXeOkPmKr0r9n3MY0Ohr9i6Zlp8X199vJ
L44pjDmSVrBjrwcU4mrB5ad/VG1UFstnagnkSDy+fRbiv8PG1WzuhLcgH8ZaTs0zC8hI94BvCR1v
wX4yR/NHED/cbnhurRVNKsz0+EGNoUYVJgTqDScgE8wSnszEzDw9Mi/wOJwxMnmenB0HLg9r4RH6
Y446NGSwG47rN447PCh8SPAF56+78qfmmU3cVdpN2uaUdwsN6QlO9FU0HsH2uOCMgWI8Z9gY2KTk
PGiwN7q0VrDETbPzNth0WkHenKpK8hYiCyUxNx4PEmuarVOpcXOm/VO7Wah2NJRIM5sN1vee+WYL
Nd3leWZ8DLYZHjQrySmjG1LF5GMwl7xba1avBcdVRgw7kq995Lro0XYB+877oM+hDe6Y1cSBGj8m
cLL+FzsJKQGbRit3GA+Heoigqn6AtTlR0bzbzzETJA+t3dXQimEjLI/lcxjxLpayT7GEWocLwhiY
jYIf22wOV+FErVii8i2hWEe23cNc3EtMAyn55DwYobKjhwM1OLKD2KoJWjEWpDBCbeefcdLBnNld
dr3SSGX8PjkspkAxCNusx44E93EYvpFkx55jj6It/RIkwfY4dX7NJ8u5LbinZ28Rq2NkostVHVRB
IMq8NsXIo2DBXGHJhKj8Jh5r0Q0lkldIrVb8nQpy4CHXzE0WDc3cAF7tEXoY2XhZzCMNgBVC5ROI
CWk5LGKFWDdRUQ3MTAWFNVB2x84IvWS/BbcM07nIIfgC1JaLEAe7R4yGGVuUNLInXWjP/2RmHQqd
qCp5Xv/ekIcDDp5pY99Ys32/vbcDtzRQ1xtqynfgAC98GdkhlDm3Nr1UnTba22oz2Q9RGiK/NDml
NWna7NMtG10i+G3qeUcpSsl0QaLr7HkzocPs2UOhPE8sdbeGiAF9ysj3SL4tFmlGN4EZXEUebDhT
iTlkqBLgU9LhtvOzdXCzSWEzqVwpAbn2ySOgQ6nD1OiT+5udxuJ2+stIU2fXhdLJzvfBlHKLktt9
mfrwy9NQINijodS7sm9aBgLOpBpHQxtbAYDVatTHKgnLCYhuz/ZvgzLARgnt27l/ZPswfGSr5Epq
LITc+dHkTNtEgqaaEXNU0MtJJFe1TwydnswyTpDdAUFUUZk6/Ej+6/3sM9GbSG+iZIJ2bqN1zZ4s
oxlBs5Sn9q8izTLrye8W54j09hQAExeP6br8RjxvTtijrj1stUGbw3wEltuwZmkoT9lIWAIW6SiO
JAU1E1VlRe7owP9qwxWHvSBxwy6Nu2L7n2QDk6yxAD7fDMhhgIn42YbxAb6tbOlsol+Ru5FywAJg
NCCCg9vy4fuqvYKn+iQatoTlm8OVUOHAyQ1EXDGBOqg6n/PP00yvtEHjImcV5T8Nb+fTYBvOeQab
7GuYyGEryW6WFMI+5w3B48JqQD7C2rTTc8qbHmD6XpZgKi2BGlbmoMB9mFh0dOaAMnwEG/CDeyrQ
oxvcQwf5LSyph0wunKaX7TY3rtnJa12eBSZhdOCM/G07C5PtHoJxQt1a5g2EnAZ3JxdppDV4ofP0
hzwC9NifRbqM2asbjH3OzChH6YG+t17hlLXQ6znISfD72lVcTDG2cYiSMyXc1jpnjKzOc5JBmiCr
Lvf7r5sj6eKB7CjuVRF55QXqiJmSApmLx5vx3P6X5dBtMLvonCbiAdya925VC0i3PteGS9tlTNhK
No+JJdmsE1x0Ssl64z6YcvwyMrk+ayN0YboZAo1cw0UIJmKPiOjD24QMEzxQGXoLCylGEChNFhIq
D9wSWT4J9VmwaTOEgzTptMNZJzh3Fk6KOvJCnZ/rpzrKViRo3Qf0iRNjP2DqWauNQlMsZmtqFZZo
+MzMPmJl8HZCg2N/dvX3W/NZRiKAJmi9HzktmC0WXDFHkUqe37iXu2Qlrmo3ZW+ZRQMFHYZdieky
DLYRRp2D3PMdoGzzLSwB/BBWc7WpHiXP2++X4Go8xCU+4Cw4GbDhPZBqQskuQM6m5Kq0EDupKF0u
7LCwd9cp3c/EABewBAPsYD2g1dIkTdtEx1tHHJ+9ldNHl7PgByV+1RnXHvDQ/Vgeivq21JPguOzg
sowAvNJsiuau7vGoJQW0PoddTBZw5FSfBiK3PtnZzyCzPig3sHZEFRqH3fttR+8WKL4Vf5Lpxj7N
GNIR3yhzlaLvs0/HPHLcs6HNiCYmoRRfX/YyFDaEUTEMwmll4twnZB0yHg5V956/de9cAIcLW3AA
id2kHeetdWCv6nSFqV1M55Xf5XS2DBCQpFkwgr4eO2agDO1HdmNyVs2V4YEH8MEUpZuMbCfzDNrq
oIo8C+riq33SNbKMlwo6UXdlp7nbqs76SJ9VZ4BT5W7PWlxAzyxpZqiYd3keb2Xvrt7F1rNxkcLL
yvIjn/FzSEoIV3QYEM651DQ6pWS+oqRhmxFWtLjUBtiUiOSkjUOG9M1uBMylDMIIS5MyWcZL0qio
vM1IrjGW1zb8g/wgrhrPejNQMvbsK+SN8TASL/9oaetUzpIYTbK+klEhQgSIcz4nH6AtmlvxMZ0O
Sjku+6iURJ5A7/C1brjONsmWjExOaobudSHpZSZcpWCb1GY2r+yZC88tqInOE3I4fu0N77/kGbeT
IQbfXLh57z9Mewoubd1Yd7HssYXQXMse8OnE0IN26AGLdgYmCz449v8fQFbByxFWgRA3yUhGjcI1
nbxanljd/S02GPljIsSlA5RMI0ofMcrnmDKSvBtYfPRRTCOQDjcgZ2dUbCkTB4BjD3jWySnxrZw5
SMburpZScsAhkQRMFbquqgeemk8M3plm7DlHcFHQRI2ZHIZF3gWWv/EFQ4z0et/En3OTf5TpZyAc
VDd8K5lPWbQdToFu1BbzeSwHdQDT6z3tRBBwJDmtV5BZYCqK7hJDZMinNQJkjU5T0tDfE+JI5dm1
h9smXGvGNDrPbDos2aI39JxYmmc0m7U1f0a+W4udtzWUchukd64MVvfpg9PrrfXjH8Eae1cY8ANM
lDBLa/L2qM74cGbhaSObnL/MXmz7TmmFrCkkonLWity+NuymMZviyRfjjYId1zPDXcC/Jbg40UyO
wuMpNC7tLs07AFYbv1izu0FBpyEaOSVZQ4/igqv7liecff92rmxZSQhip/MOHQIuiSNRLHxqORhp
ikEeOP0edCad6HBXgf4O7JRMe76AKPyGazgPGmdnQMaDPIhmIiINZptnlnOStH5wfizSj5yIzQVW
8yMT0+1wbusgN1TvAx5k6w5rnovXOw5j46eUJgTADPtAWKw2ttzSZCTGtMEXWE48yqeKicONnUcW
3O5zy0va1CnMPvEOXaSZjM+D1+Q8Us6k6qbgDqBBpuSdgEs3AkfxtKhK6sHdjrXIcoH0W3vs+YlA
OxueLDKbCajKSk49xJQVLQ93E6E09HIVU6fRNWwtepL8gQEBTXGALxicLHPO5fpk5j2jcqYjorHI
dtSOgzZMyiy7SRe6dlC6Us1DIPFhYQCo4LLPzm0dUVueNqGsDVZ7ON4GwaO2KsAng9+Tap8NrTGw
iCi34cD9QcPlXFDmRJA0ss/myL8kWzKzqsJdlKwpJ3plA5ws8N0OcS5othSRyGs7WsZgH6a3ushM
9+TG1IucIewxBVjADJ35WaL+gQb6WjoWtyWOIMFNlIeSh8I5qPkKuJBNjehlsAOgFMsLHO3ONzSg
v0ICZ24tZG3T4LGuwO/mg4ZXLnMKLVqUarDgGKjYZ2DTZCFIuj/qrcipTpmlOSWztx4i53kQCI6J
9BYW/FAiSkU+U5ewKj02xD6ixCy2MH1QOKBNcrdeVDKvti5k7rjfrlW/6dRIKhrQhPZXQ6zN4QiW
ZD08ctP7lLFDmHCcgs48zBNvV3Lc3kEu4WM60nB20a/9xtiNzSwAtZ7JoVgp7A7MjToyYa6Djg1g
2FiItGzT+RyZjFg5+sI0BFkH2CcFwMGmrl4FcKBpFZdcTgaw7UiF8rjfJsCwt24imsrkj/rIitdd
s3uGctWME94nUgoH9On0FvOlk7CtAgKsd1DnABuVGwaPkt5+YgAw4TGuOaBmqYyyAEjdhr7NpwR3
0a8ShAiloF5Rhrr85cDjDhofE3TGjfXFhHcP1CFQh2L5YMft9hENZt5xiO9lLUxFbN40FJdIHpXo
py5VIzsHNEp4ibAQ8YUJD1yyTvqIbspRj42MKp0KRyI8tWEKKOLFTVn/auSQiADxHzlwwoVDSE5k
Co0d9lz5HRfaktVwmWCOkvH2KL1c4+w/JBP26u1Gg8gkouIpAd/P0/cmPxIeHZ1XffE/trSoHc4e
Sf4I+gFa6iHjijY6IHXR/HlIWaqYLNDx6BGYUhAHB5U4/xlETrh01tTPRtEUeKG7oyYtLrVM2ouO
7PIszD4GYlXxdaC/CHcilLYtDw2VH9gxoJL4cdar3jqGThNTom6Hwr+lRdkYrQE9Q+l3QwqMSZZR
dZU94Gg1eN4h5Zyz7lFwOXAGQn0mOq2AFZs1YSGdsN1zfkPyDAx8UtsLdEAy2EQVKYD9EG3PGs7u
8XvaHJROIGvgbAvECAVXyO8N9QaAwoKJhHNkK921/fiswZQ1SO8X7Y8e8czG2FYDvJA97DT5qBNw
BK0kuCk8TH2jYiuZ3kEWoTyh3L93D6th+bHQBdwpsWs+IC2wg0QbQAi/Fm91fEqy/R7m6G57dsk9
sniejbyA8X3iqei/R3fKVsdzVHtH6pVt+aNIsZbvpg7WVbTfntOREbNcmpVQowNM+q4B8d0V1kIF
0RnH1Txr4KfwlMHjDrzZatZkXZHeYoWjiMg6BPWmDO+xpiqyAOPP8dmdOCCwufxqBh6iN8GaV1ux
Tw/kOqCj1qzVKpROJG665qJn1xLJgIyUbcqGIV34mEIsTHRnbUzUM4o9F660LG/IBY+S3UY74UKA
Cj32Io32+5kTCsIN3wi/tQG1HsuOagNbM7XaRet0t6584B3fTLt+XzGmb9iUrL4bHSPdLyAlCvs3
UyLvb/iIz3Ou6Rr43fncs29YKi2WbOwxS7uiiMtuOmUhv6nZ7NI2Krms4ND8X/zhk/xKhnO2c52R
c8/7wQcbzeobJ2KGNhAgkVTsMklND4trTRdjzNrwjxzW5xR/OmBFGYQyJ0wDNO/thW2lYE596U30
FlEZ5bJLsvKb7bif6smBWWsSNh62X9ge+FqxZT6gE0dpmHNOW6GNQK03zuji2ZQDuliakfVfI/AC
Rt9BDQXERexvkZHgV40l2FbHmamrZ7Pr8w++H3zy2/aTSCwWCZY04DRDxxi9IMD3bB2zj+2xAJNA
9dRv2Wfcov+wsHLfOeEvAmOhBOyucHL/PW13WO1ZFpXgYsiZUKk6NhnDfNnWGQJi7fi/QPZN2af5
6op/M31qfZs2XAMNE3WQE2BMOytLHeZ79xa7KlCcgNBBd6S5LdlyOR/k+mDEMrKoha8/kFIta94A
YJDhSgmyhCoGQhekn0oljcNbswK9glVG98XBLUTK8ninkaGp07KHYeA2wyBjo8PDFNVZAm1BZe/e
B8+MQTBwQhO9usqa9uywNMFZoqFtmrMFKFVTYsa5okIb9iqZcZEY5/BTMPBcNx5nQJFDZrXFN4RQ
cTYRJIpPPinycWR5dVQHhFBRFJLTYAUlxcrPKOM5zo4ckQmH0QTnqzkjBsq8n3IONSwzKzQV8UeK
HbRrpY/RI2Qq5O3bmR0QzQdolRvdn6wnrF+sLfaGyMMadCy6C+EJ01Eowo7KxGZrNOhtyD5lko9i
Bntz5p+QxLeJAFCiAxEY5HQBtjVTiG+SogwGX7ZRUAZmsiW1mgo8agJ95wyn8ApDMGpLYQlFjEVz
96FBn3HprkH6jkiZckAKX1Q8gSxh68K9Q2ih8HZpLmvB62HLFphEkb8v8C1+JugHRhgTGaxYtOLi
mFHjJBpCXcwPfQQBG+GIjrd6z6yGg3WPXIRHkraJsaUTf3SPnAkef62jDu0gDIjIPPsqXLMK9cSY
/FH0AD9hC5lYz23oDYSwF3Cj0C5/cQ+swjcb6Rbp6Bx3z+66MOU7MLmY+dRitW9A6t1Emd9Z6Woh
97Z0729jm3Hy4J49t9HlHFGhWhNa8bC3w+H36Jj9CpUZxLDi8ofMiyjqRYZdK/QL9SQYHH2ApXM1
0Deha8nYeqgct4p3YfOcLhgSyv6n79iK04ZjuliKXwISoyDw0Q43DEnRdTzL5dynhNs3z/AR1jul
MCQwOc+71rztgrgDtsWxEajoIh0jfLRWf60dMkeeUwWH6JGQtPrNsLToQADbn6wxVWNglRUdJ+WQ
kbqOH4r4oMJ2IZ/i1dXFJDPWS+aR2qkpygghSVywN3UY4lW4c92n9EgZbknlaHT9BzzrsA/FTUSx
iWSH0Qv4mOk92VpBrLxQojxT8Zypn7H+frr6gUMVYiN1G7eioZlkX9yxhKVz0R3Q5jb3NOEZjw8k
P0ikHrNVUQqxO+fxl5EB9H6kdO8x3+4cYL11JYaQDbZZIAdZW8AW1GgFNXrTkS26W9uyfiY3hp0k
YeVZk0fGTr80Ag+64Zg/yst2K5EdpDxIeJ2VuFFnB2cHnbB+tmNQO2CH8sl8poOTGPIQqCRXMzaU
HOeTbMoxd0vKAF3cwKHL+azEex1rqTM9g3Q8crBnC7K+uHvWYMKyfEOKCoZZFq8gfw27NTTb41rE
PibywrMXpGEIfAmeGXGvPSAsfGbMov6Zf5S9ouPBvhB2QdJNf/CiKPGe3QAL+kqOcEfqwrSFEMa8
nz8O3TqliMLeh4NerjBd/FaPpFpWzjmetBxFKWFNOu8sEKKiiAEV5Y91bAmEWzUQRUzOnbcohShz
9vGGCIbLGmZzfrer0QB7z3qCJgwCJFckvjP3wzJuXDyIkfizRfcV9UGX+WUeYfX7bGkPIU5YZkAg
UUKoFd7i4ibUOO0r1hnhj6Yn0slnfpR6XhCGiX7/HxYVXO9yfywi/0mWAXLys8BBgaXHYf9eWjw6
jDv9CBHpVhxXbs6VDBXnBrVmhENClt1IC68PA1gDZSq/c3FHw63tkekonoMMk2QDMmCuSxSwidWQ
8EDIhkG91iCx7w7bmhhrhmREhMAJNHBOr9311jaY28GBqOll5Fvzc5+ASJ4z3xt0YF+QufBDgyiM
Ev+FnwX0GWwBiZF+q09fhPhWwL+1Jh2YHuG8cLErugesMC5lzcdYnSEkuAnuiSx8FFHQEA11esXo
KiXME1lQn/yPnn12yGvIEJh4W9suDpZlhuBLj0QIlqnZF6BFpHQJlmMi4Mrpsf5ZOP7lXiaHQDvp
queLcMOeaZsvNI2oA/RGUCSnIfyQmOL9MODbBfzrOFis5NErxkreD449aRq4elLcBOfF+OXaqJdF
rBKvIwIItyC1GbODt0pE0dEkJ5+M9AADtM4eMsB8cNobnMVumyPtfBBe6sZKl4VT4uN6NJ+K6urn
ty/7YfHqDWYgn77ve0mavrh9JJONaG7z7F2K6f85FjD52dgeZhJXqU1sIFpR5axQTCrZzN17Cb5s
tnSArhcDLM5+7Ht4pqmsHFfYqvZs1Z6yh0oUtSmKoxIH+og5dnhYPvQDtgv1ypCbuCCGXFBgm5jl
rOB2gv5+s2CItrKTcULDXmxFsrpkrmomBBUQTtDwXpV5RqcQ1J/6vRoOscN7PLUZ21UBoO/oQ4Po
D4/Wkpap4ArtC+jQJSWUgpQmR9GWlLUrOlAApnQRE3VIKigjzIc0dmEHhlkh51ANGEHn4DLo9CAj
BBIWZsMXYSf+ghhv84FBFV4TPXEHZf+xSFzAqJra0HiUTiLlw6X+ljsclCbiDGn2Aulixhby87Qo
3DAESpxwPudTVH2ZK1NcbeJjggUz2ltQDAWjpl2vG9P84PbBQvB8H+IuiqjAfblSg8TPEUs2PWci
vi3SKWFziTzgYZ6Z4TU4y8kihumrlQzsmF4yR0ZifiPhfQAhYIumqwGmzc8XqPdv7wsPkow9Bquk
+KXnVVAUhIAzTXorPIzT65md6BYs8Z6hxr0MvaSqnEO8u9yJvhheIWT5hLbsr+dGp8aAT9TP31f8
g4lTmmUu8YsMTeMkCjP9/j92fSS5VbXbBdtbGdxJJiMvS7vTq7wF3sSYCLUnZ3OOFZoLYdidZxhi
XERcJ92alSqsbg6Bf0+YCGninNHVVR9Hj3Ocfgr7/ygM3CLt8lmzxwWqGqjT8jXjLEEhKBKWGic5
67hHQNkDGDj0o/Mwbj9Ybzn8jeaaKdTUvT8e/U9twAgMmog4EBDMb6znHKwKqXiUD6GRbt+BHA2q
S5VMgFOehbBltyOv8aJk/csL2/oDJDvKRaenr8E16/Xr/OP9z7wsSCI3jKAYBNzc76/z5B4AaZeo
YD+EegUEKj9HVYK6AiKsK5nbcH/BQi9l5mT9KXmrcmXUwWetzjhbfn7/fzTv4X2l0Hb1plze4gtj
qm43kgFSxSkS0ZOPkwwO7UmOkZcy/uTDVjgMJzmxFea+tP5HurtruRcFBgA1898FDdY9r7mw/csl
88OIU8fjqfEJL3hZkMRNcvBwUXiYyXmyBUnO8SoFApCSlffgSXrtTP5XWUgYnuV8xKg1iz85I4Zn
kvVGGB5F3OafX7Qf3bwycLI49lI/9IHvX7qMbW3G9GOHKXmP7aL84cKOgFDKH6ml5QmojabBScwI
JJKbqI5KVQ1S/eukxI/lUras0rRZYrs0t/JGCgtopXP3XrXPRO1ATjGiQSxWVBoEmEzKnVPztZ9/
JP8HgzJMExPPjVL8RzFzSl6sg2msCx+bjuIBXAw1BfUPQIEAcoazVy5mrjMROq6PsIL/X+c85Pxb
WV6FR6j5PtIM9d5YJHICXcpv1alVSL9aibzcR3Fyit0wTGm2XQ+31BduTg6R9m6ZL5go6zna4tu5
Oe1X2t8LD7wQOxVZ0ljJQM8VRgesvMKAzzUQjC7XrNfrR/+19/Xi+m3UlMVumNp3tn4kFEG+Zwz5
rqxa1S3QmCTZTez654cUWNbSp1tQljDCIzSemEmgsjYIR9z6CeLG4zAiP2YFdbA9hod04AyXRlhX
Vqu6jufnn6+AHx63l1f2xQ415BNpQ0N8urLyG6FKgBTHKbVyKnAypit3n7GsfAy1T4e4S2o73saN
4Vp0qSv7um9s/K9XNuI8T/jygMm+3zkxAS9wpSb4tgmR/Oago7NRWPqGxsmFQlwQAg1OKSw9gsE3
k8N8vTIweDhMbfG2MZQdoQtbyLJJT6RT5XgUOYTjdITc1VSw41MD8wipIOVP4hzQl1OjAK8/2ZrJ
kuuLY/6rq9wPmcmJ5dDEolN50VtrC1w4sPRDcrHIEYR6nPF7wQI850RUk64/fjFMJWy7M4/RWzvj
YKjIIadxlw5ctdvkwvMusvppCuDcW2eyemQsX0FSgo9M9aZg7C3xzUdxC1J4+lgrUYZOQfM0JAxY
3iTIoEvE9bt3JwVkzVLEyOKVLfCHjkCrJU4JtQ5TGiZKiO/vymBMxpvKpyeZPodmB4QOhEwnKCWY
UCPR+uwO96fpW7OnE6yox7Ya/U9500FI3srmksSX6//ivHX/bdlwcHiunDzZ2V4s57ot4nqodt27
eX1wvzbNDT/y3b78x4+g3nwVHu/5zxeGxCP7K7w4faXwI29CrnRLlXyhX6OZw9OVn/z9nRd8UYYD
7Z1eGOKt54fTV3h84MvMT2HFmBcnJdJrbubyd/soMTyvcCa7fvHFYz+XF6fvaXbNlzYC+4Lv3e6i
Nw8AV7zmOw3otD5ocmi/81Ne82f4fnrtTPrd09dQ8Lt4xl/wwv1qf6aX/e7/vmNiACPiFafAf90k
iQ7mSfYxfIOV8/2i2VLvwBR5O20xKs7hBX6ovPU6we0QX37SbZCKb3B5JKbSQapuuQAQpATgvAT8
5Ed1zCr5iOd7jw72XN5XCuqEh36dLMvzmC+/74riUqGxr+yRL/tgVn3CBCLI+CFJqQC+/wCoDweC
+NiLrMeewzwk4rShipOOwSoeTTiR5g13JcDolZQbBkSMKHUG4TOpolTtPfSv3wIqAMuD+/lb/AHG
sW8xDvE5ZP+lcHrxFrvcHCvGLGSfF9HdnFSPAi16ByRLCfOonm505KQT26KpoagUA8gC1rIhwJes
MuV1qT4knXDLZhQ5g/UjRGN1YvOGreFffb3OVNUkGxg1xhPXOus1+1WbvGH6rtndAJMoob8JcO/C
+SB7kOnwVOrBBwwwSIx5Kz///D+40urzEz5CG8gYz6d8/P4WAV4mTZ5lx6cm4S5kuNC6EAZoXlQc
NMxdNDWSA6w+IGT5B1Vbwoit1TJ+wgpm+Pl7sg6Y/wSXQNRcMA+4N0masHJe3JOBBdEnG/FLWBA9
ysw9dQF+gBAMwIgagZCoVWtajpO2mkF7sbv5S4jtJ+Esj3it3vewhmQS7BLxp6JLxZZsouXx0qWA
SbhuK/2gr4DtAV3U2giwHHrafzbZKU1vfv65fmge+FwxOT4cAh7IENlU319rBugDmRaIg8MFTHdf
3Ywt1L0N431K3blI7+eNyB7U86LRkEmgCCzp7eyzADhWUyZvLs8CVvU/f2uZ/usXlzyh/aelTVLP
5aD6/q3BSQNW3u/c99YAFQFPgdkmIk2aG+7BhHhLdbvZR/eybZYL785NL5OqvATB/6LzGPsUZkgR
5XcaA89Ri+nOqT3WQFhHgIUHyQWnLb40AYwL5kxNiaOVjJ+5Y/I+Buh/Ut8aloxoZDQsypHM8eS5
TRQOiDFmyPDV9YdUBMq2XxijlmyPMftf56iWrJBUV5lLQN1knQFe0JBpO9Q6btA/MVug9mCBNwOu
2fTTzcIiZ4+knr4XSe1UmWN1jDM8Wo+3awydjcrY39br43AlE25FaWg/lmWkka62K45EU4MvEnaB
DbnW3UizuLj5uQzCuwSLPdoa0VD1Qf6LbfeHs9zzkjCOAGgj7ihP9fc3czhOUD7iyMVam4si7RJT
vbmkncKAnxHSe0M86QzBwIryKE2brnvXVBFKTPhoiFXInXp+HdTx1YG+XGQA5XgFRVBio/TF+g82
nvuUy44RyckBmwkjy4ADTIbE8wqxAJyWccmv6uqxy7s13fFOuyoT4Ss3C+4nuhg5rXclceQYDVRY
VIRjfOXkrz0RXLJ/ebfsQRm25oBQvn1k/gH11MddVbrMIe7t1NIHZXZlLQ7tBZ8r/Yd6OgQeCwpA
b/gQR94XAb7ksFvbKhPtsd5afehuRA0o5UCSNKKYaVBJA7DcHRh3U0oriyu0ukiZbNjQZuD7fgT0
mWPgciD1omGHCEQV0uAAKB0nZy7MnQ55jcp7lFAcrFh18MjoPCW/0+3QCNXJ7RhRWwcJbBbFa8HS
ow3VE5CZ9tJzGD66McfW8Nyb6QMjoOuEHC2VnrIIM54IluySOdU8jQynJGQ31D8MNIqY4NQduy0N
FkG3dzoGG1hTIXbRmg2almd6kmQBI/He8A/6nJP47GtooX5Tj+KpK+IDQPVgunWTFrQF7Hu2fVj4
R/ZaEadGry6JKSAsyxoOJTCLtL7VeqEEuVSbJ9a37lI/A2DVANFZza9PV5vLgIw9bO5WOL24l0ev
7u3/slrAxiOeugwPNS/Q7/9jtUzZuI/mavHup8P8VCbtcz8FT0ViSLmAhWCqt+l2vJcCXBdAkiQ4
2LuzysvO9vNyqxmFDvph+f/3qZ5v3ZxDlzkQS+HFYZockrH23b13b1J8ajPnvtmY2CzLB3kDYV71
C7K1W93amXyMZo+Mhn5L3b+tSjhcOywqRLz7+YljfaS/3wx88BPgpdiPA0C1l+9rLJicL3tqQQqP
v1BnLXN7iOPZwoCaiwTEw4jUhpnHIH1kkOtEsH00SCAk1Rsd2IH8vjl2VCWKL7pxnLxeLP1LYeJ7
fkAeYUylmHj2gP/HTd7yOVyOfupik48hk3uEKWKPSDYEGcml/f79bp2hgBTRg3LegjiqzrzNRTME
Ys4UDoMPtbA9unSYy31/dNG0iiHD/3Ym0ozc0UU41qkxByl8b/YWqr8E7+JLy1vVMoEXe2cpsXrx
yn3RdX95XyKfTxjGDIYoQ79fyIM3jgUZcOOH5Ng8ep5Ed2N1o1NOp0cYUhVyGArWSjG8PZO8VY7t
mguoxm3q8kbzAT2zCZtUoqwg+KCv343o394pVmecdLip4zf5omWd8jCYyWL2qJFOxkKKcQvNEdrd
fKXHPNjDdpa3ofYKAWDijBBc11+uh/UsbzPIi9y1BeuTDTh7P4dvhy3ILxqCDSzyAUcE+tgMpaGp
WHQBN0nORprNF3vyP8DO+uA04bUxmSDGf8wSDjBh+jrDAwq5P3q2xBg0B2TWTvLHBKxMkLxXP4Ql
fDaEg+Z89XMm9e58o1M33OGKVg8wx35+a38EITxfhxldPjeXluwFGNghIe09Qvne2bEk/rGqzlRL
p8oGwL5ZTY1jyl/KleKLtx0k5nw/t7Yhs6BlSd0CtOU4iOg4CV55fz/uobw/P05oSNASh+GLusUJ
S0zz0QpZ0F/+tr1sTt2YpRbHH7Et/xbis+RiXjQHVMY1pwQQIIU8NzWnbxS+LhM8EQpeeWv+D62s
pmRgvmgnAh/N/svFlmbtzuDqBMB/gc2Ce9e4T+Ai+lmL4RBZMYJEeHH6Or0+4SQgIH+/QL16QLeu
v/QCJLGoyemX/3p5Qk9O3+eAnABBKOAhJn4CM0l/++sbP+qLehNIxWIoJzDl9F1ISkFBfs0LVcWF
cxO+BzyZxwd0hH9jKbwGP+GL3zK/gp2cXoKXnGAVMzzxmu/gKLwAROHXNwodYSt85wswhV8jm+/s
b3yF33sBrnT9uRIMoMvcCEoBZ/nr9Z/IyvzEC76CI8YQf0IsvP75DbXTkBfbnB8C3hPHpk3u5TbH
/CpeY0Q49xJbzfv+92aFmpGxravkKo7U8OJxBHRBg+oYeRowT9Hh2Uz5w5QPj55Zrt0lvOgPZLTt
6YLIcVFXJ8cj1WzIA64hH8H6wl+ONCcpdQEkH6Pc/6inzvZE8KD6HV0rZjb4ajymFR0rmSUaZ5kl
utUWqjgiUR7EwVR/ZNVWdvLXMzKpkAiw54oE4i7YvILqNCMbtPoe6eQbjk3PINr1IRjveWyIJq4J
Z0tiEjMm2I2A/0qXUaCCEHT9mDQyvISpURNDQTJeOaRrF1NC9FSWjGH6GkdqIjGVlIE6y6ZiqWps
Dk+v3KYf+1LfjyIKBVp4Bhn2DPjHiVvX8eLh+83K9WIEf8wjKLzt7NUlKI+Ziy506iu0g2pB/nYg
NmhNvohsLWlOuNLCktNgyRccyS6sD/kTADHTOgC6aou2A2X+gZTDipPusjjSUNKjEY3tXpkqZ2hP
vatf8cjSzDJM8nk31BunUFpuL7dYVl4gOvgYcGHd7kK27j29YIFgyaw6HVNAVVAtxnNqAIH8fg33
5UUzE6FTQmQhGiyhJdYoI4FuXKcAFvDt0wHuCvImdb4qCQjNvQAiubKFLe3IAK9oqCDeBpnkc3ya
Tl0cikgSnxJFiOuaqeXCEepGi/nn9+hfYA3uERwSDuKYmFX3BXYwlMcoGOZ5hXKFcvrPHD41CXYG
ziwWPvIXzUS1FNUgFK0GzzQJNBaEAVzLPU86jP8iz0RH2ovHnGydkKAzSnN0Ii+qzAm9zdBvvksK
MqPFIoPIqXCzZgje9WHPYIkKLsM2CYjCpfHV3MauDA0dt2z+tO/cXywwIKV1OOx+z+f+S77Lj3RR
uPmW4gFjFtgsuBQIadLYXFktugcaMij0CiY5Ko0unt4pjTuRg8bP70Bou4vvP2bALzKX5gakYeK+
ONnhwkX+uo/rj+3wsTpGybm7yOq0g2XglmRKOEqYjBmCUMqYEDIwLrrFc4gQ6XO7Hp66Nfp1qhmV
uEeUl0EjfnXQb9fya053OV5NiWx/il/S6Mhi9nHfNMSBWWO+RtLvFE0NXDQCqZsVe0s7WVIe6E2P
SPfRHZOt4roHKw0th+iju47b+9mH22vVJmmV/xZ41RmbSR6cAVzAwty3F3unuYuD4Zautvs8TPex
8d1r7zj/Uh3ii+P4bTrWV3EI3nS5biGi7GNxS1IyB0eB54kq405uf9skT4yReRcOm8MXCJ+7j053
HPozZ+S3B5V4yVxv19Cvh+LMMfhTqX0IcdMK6SXu5tHDHsLbVfDOuAwy75fT/UIPcjMF2YrV94GI
mR73SHZ8KMwTminplsGI8Y9LF3kTlrBhTQnYhPaePwEROcVPIgFejSA1hdYBC0H2eXFEn8b86FtD
MgLdPJLueQUNTjfRZ/GKUTeUiq7d5H35gQGAS0Gbzo9hvdu/a1JcTbDPMFkOr8qlXE2PpPeaCi0F
STBYkHcdyloHN6LQwQwjhxZaJHi44q6OL9RugnE4Nutjmm7mDmj+eczm/GoLHR8phunu5hzVuetj
kdkP8riT8QF3itVChY/7A+9q5WqHC7+OhSig7aLHfRw9g08PtCe4XNVtWMPIhonaf0ijuYS6FWCe
4hL6wACYTxlS/yI+RvSksADrXms2M924ScVZW7UBgEMCHTkKCaE4ArilHR6yNtTGmkHKp21uYdO6
saaDu3J33kmBkciNizHmtzlacA9bo/mzHB5h57GE0JL2LhomneUmjc3HOcDb0wYe2bSJxIOAJrN8
xRkCqgRgOlF4nVaYgaSoC3zmA5gwZ4TrEKzRlds15JRnM3MT3RhKzWxwaDJ4HpNqjZ8ZXpLIXzp8
QYoAI08I3cxJD2hP+hATkHSAiB62MNUP0F1uqhWI2M2D9j8N2h1knd3u7XistqsMwde5ySK8dgcx
5o3EJtKtwS4HSU4x1W5amOF9MLoQ87PPbB3B+X6H3mGq25poWDhsYeWmt7gpl+dhzh8zdUH6b75E
n/Dp5ETH9REXOBZmgO0Ee96ly3DkDKeg4O2u3q6GabsLlTduaqjN/YBEhTn4k1XlY7SF70lU4so8
8PnggKBjG1KDp53c3GJW5py78qeDoF149GnWF6coj8CiTc9C6hskV6yM/SXOJe3VgSf2HPf35EIZ
rYWzRw2kVQVSCzEQwuq59dbC+Gp/npsuOK8OR+wjM/h5ocenT9Dh6t1Z27Im5p9FnkHAiyyYjjha
zSnWRwUSRRqe4ngPZZ/8px3+cVwPws4LGcYsaB8KPMMvh7zfP/UtvyaYupiYZHfIMdj7aJkbI+og
MBOmqa6520c+QTmz790lHs9ecITJ0BNMSJeH6hakHRULjuDWGCBJykR53cnHwKPoswmltT6l9QKx
kiNOrvWT1RJ3NapJUqnNZRJi67wlMdreHJNABXvjjgG7cfKwIbLXBbwChdIEAlH3BG+wFdAMGIGM
BwxNa4/NpWCLd9FlWokBGtpC8pv5chkGHBtY69YlxhwQu28ywq4Dvk3qxRrsG3FaDdDKyVVI7O+i
lSyISOsh0BY3MLdPBnA4FFc42ubTw0AG+lW98PgpNANnei4KE4WbNETjN2eyBtfJ6W6CWRTXle75
jb5M0lur5FOvbEK5KUes2WmU8mDxAkKd8DotNv45KOzvhwN3HdEaDE65jfN8kaOOCck6LIg2ZQ6K
kTDSU2TfRRzUD5YWoOTqmdBtHkq8hcMhZl20B6im2uWteWqIsOPCgJbAmGQ/dNIZr4iAB3Dgvl4E
BdNgBbN0K//2ljOz2Thehwz2K8xFJhJDZEm1ScYzQo4D3FAfGb01voS/3Z0PA4JAOaIowxLwBCW+
D8Up345yg4DssIHhbyEHweDzcG0BJ8WEh9Wzs7L5Yj6PLKOO9mbdnKr5aEauMvnXX1gX+Ai1XNbX
SpAfCq2AeV0YMESEG8du+D1stKGC3rfR5L4XjZUgKeLA6YAW1R1Mf0ChYbyq4GaqJaPfhbZmjj/a
uoshioIKTbt/r4Rmm8WxIxOUJFVrFLlwGDMtFf897fHPYzo8O7iMMdD5iwIUTkikYCMO4Gy8RXBA
Kn8HDRr0RkO8zgZWqOvXwc6rCZbSn/n5BbATspclGMNKhi7cM+hWLwCCxIdEUg+u+aBKW+Czug7p
zBQ07cJvts0F3Um/ioFFKynVsaTZZqPzxMxC3szXxZ51SLa3Pr2btqh/w48p5nxWY6xB4ABxWER4
hZik/0vdmfXGjaRr+q8U6p51GNw5ON3AMHcplanNkuwbQrZl7vvOXz9P0FXdllzHmsZcDVBWKbWR
SQYj4vveDb0gUzTIGG17AyPoHlaXBG8k912qziSrbGGMsOuP302m/ZumiKkLVdVcdp6SdPjmpit6
1RhJmw53shEv2WVJinF8+WXRgTYoUvHr+ir7NzjB7iTImWn1VZTkH8Gi97IZjg3gYrAqm+KSAqCn
xZcxSa8lKiAhB1kPLR0d2o4ScLYFjGm6HL++dwvL+fW9WwhTUPl02wbsedvzJEYKxm9YnmXVKGt/
OTYl6xTy/IPVZp8wF4Dt7RfIAKkKZR4TRZeM7Uygv0r0WdYIUqRiJKDJPc6NxFo5kiNLwX4mWW8t
tWlSFyPvq7S7dogcl4ANddICE0rnM4l+qZNxxkvw0bARWKHokuYUNF03Ms9n8VyJcLoDoSzYO60X
B7hGEp/xnOFWMxGSaHRNNYK5Fk+UI3frPFYGAY2OUn0yrCljPWX7bpNSInnCy4giO6kWSMqp7qV/
hpyuqBSu2UI/ya6pHY0f5CBSTP/h1xde/7k8s+jbwohyVHTObOxfzxp10tmJYsfJCQRZRjKeJaK6
ZC8MLE6LxbvkZci44IRtI4IAH9gLe6dGXDpIlhqHIDbKLJxw2HbSrFgQf0ADObj0KbsQIVFVNZMH
kwBamG+JAP3hYZHBhYsfmOQ69/Cvanq5vRGef/0Gl5bl65Hl2kCehqUiA6Ewe9PSJLoy9vMMXFpq
f5MMcHAgDhsttUxwlwMKKuzGkG4MktC8NDlk4E38HWGTZJImgCrDkF+oPBFDE0sAKZhZbNBI5DVm
DE1Kmj4SuvGlrVzEs2IScJiBjfCuZDEjjTdkR16yafLU3CzpocyrcQ8ADRj563f9N41mOEs8SgaA
k4qF4ZtyFFehKhzJBznLVVXePIcATqlYhO9Hn5so94Hck2Ywb2VbQOpAJSY5INXg7NkHynh2vYFc
7rDrlk2p94fe34DRrgu8a+hwokERfuJJKnpqm21ADwBWjpMxBSecn+D/zNkGo0LO2RLmkKl2cu2R
TB7pRwnguFr6+QLJKPnRkpkXYyzdZ9xFCUC9D0YvUMabYfTjyb6daJGqRB3KVnEjlecSLDbS5rKB
CfYX7XioYGUwxOTCGhgsfrBn5aIqh1gDhkSf8tKQtp2yO7UozwuGG+NdtZhfGELSnRXbvkOuxgc3
SG8caYO1EJYgJ8001qohPzujv8Erbb0g3jjuvTNs5BL507tkGmA+YAG2rTfTsDKyfQtzH7rYX0so
4c4LNgE9QIIyBbwd6eMm/SAXwEk2kSBHxrBIakPuLd9r/C9ciVfnJNmaaKVc04Aopb3d18QVzSut
tIZ7SYxxGrq1dIEXc3fTtzzXLO4WbdIiR6CTKmneRANQYzKekSNIMFWz8k3t2FuZS2UPctsMQP/r
S+fIeeTVaZIsTaOU87McxIg/0bgiPwe6sIuzHBzyiZM80yIlExqRZtOxBYOyYxSMahSRQ/29e1mg
WXF6dus9e2VkSYeBjqGBS53sVquJ4rUthm8MGEwqKXV5FCJsrAf4ChLJl3aBkoKQwGFwDOjYwUSF
DD1Aovj0RiU6JpdG2baWvJpkIKozi2DGuZSM8b00fsU7lW29AznY1W+rrtyxplKsQP7A5FFyFGS3
ushwTpSfSEb3stuB8J1n0TlmypSZ2BLzk4uHFNnJTHAJVgY4i0mZQRJ3T9JXDf7vyRbZjKUKqzIO
WvTA+uiMXPnq+1ekr6wEjmbe969vjvZTE1veHHhfaFkMbNoXnucPTew6syOMBtTvN0fWWGQR04wc
AR16SYDRyH/WISElZDCmtKcZR9J9fdHqQH6R6xcc/9tFzU4wNmZB9zack1yKcGMoerU0If/1Ods/
nzMrs8O6bDJu4AQ7r1dmRVPNwVXTkVKeMyNuY9XoJcGiyI2/+wITJkRDVOYUqzDLC3UsLoOAsE01
ozrEx+WT2pf0ifqOuy3Fa1ixYDS0mI/mdMSWBIMGnHkt8EO+bdvEh/ETmdBUaYPIJtbCC5f2ZFTy
xrbQ2e/YwTCt3CBPrpdG+ZJgk8fmgyNNBhIhW124rS0O3YEFjFNo0g7OH5mbMVRcBqKg/1bMsqwU
cbvulPZarajHcqpEnBgXZJZKUwbd8TukksbRvMMFhdaVwzKg0gVetFYUfhT4eIlK3F+KbGJMSOO4
UNdLTby03ftO+Vi6lX+ABXvEODhZ1b10MCNe+tc36+cOvENzG/6TCmIPoeItsSquWzGoIizOxsRa
ywZCTv2SgEBrY8uatZXP5IDVT4JDqNyqyubUX+Q0O+P9KwXECQQLc8+K+87Z/QSdgrEZnB9cNMEH
581uYA6xEi3R85/lZtLv7ftIgX6GXX4T2beJyYWUu+hCkw0gNTgH059IFmS0WiL5QGB1S0Y7Wt0s
U6+Ksvn06zNc1vofZ09XQPASFB1QeChnxJszRB2sFoaPJ3rh4t2wZM4sGduOgntOYEsQGr/GXUEo
HT0q2gIEF5MWwWzJ20AiuzgjpPRtFg8Nhb7uWrOadKNVs8msi3fyMMhOco2JmyIlTqAzTpt131Eo
p5HZ2RO3pVWSr0sEG6aj+HzrNOW+p4CM+NYk+ACTa4V5elJLn0zZcEOF2R6KRhouy1S0ZqBpEOT0
HuBa0rxL5aJPrwmjAn624Bdqlgny5LBAiWWj3i5cZz3WmQYhs7Zvl6cgR9RMQ5gflvrUWtCVTkyY
ZFn7JM2VHQ21VYVidjG5TlxCRDKclhq8g8m8g/SxpDG00acqHr/VFpIee6RrqdCZalIwA0lyVgpO
lmChj7++jz/tOyFgQdRDlY7oCfmL+eY+Khw/xGe3u/9r39lwQ0hgguBB/q6s3RLp/Gh01GOySMDb
3bH6D7K2Ale5CsiXg0QA9YlWgRQQvk+v+elRdTH8J5mbB8KwYGa5b04xt6p0bGsrvw9mlsmSgkDD
zVWGV6m0kaVNAICZhBUbjZNCDLLU+Rhwkr9NX4kOwWK5QH+jL/5j7o9LGUxBr8s5RHZz3iB5KJIG
BZOV9iyBXbl7GAIoPwhXcdvau2J+WJzdJaNGcv0MkkLkRtgnWKIb3VNmjBv4cR9Cc36ShYeEG3tw
bYbcOwX7G26mC49FpVpkb8rVlNDem6sYY3fv6l2v0gQG7yxIbIOVDAvwQvIRjQ5ZG+qhQGlXYAm7
ppKsdf7Rp/1eGFEpp0wo1bBeBuB/fRn/V/AitZtTUOTNP/+b118wkq+jIGzfvPzn/+6atn5Oo+f8
N6+rX56734pvv921z22EEfOX5r/lH/vXL//z9Uv+1p/HWj+3z69ebPI2aqeb7qWebl+aLm2Xs+Cs
5E/+337zt5flr9xP5cs/fv9SdHkr/1qA68zvf37r8PUfv8ur/V8//vk/v3d6zvg17zmsn6OffuHl
uWn/8bup/gECzAZU5X/CZTD9/tvw8ud3KAghzrCfcMBnZD2WF4Br//hds/7QAWmlQATQEDcN9iJN
0S3fMv8wDZOl2jT5aKiW9vtfJ/bqbvz77vyWdxlOXHnbcDYc44ddsi0rUYMepRw10IxUITc9P2zE
VLzbdUwWqrUY2t4z4Vmk7vNkFafAJ32tB0ixfIkQa2NEJddvx6chjr/EtbmrgvwxzUl3HxIvU/ND
nGbPqlpHHk+HZ4keToFzYU93Y18dtAbvSGO0T1WV79Mg+5TCQagNY50NgF/5VtDgAmW5yYEX2qy5
0jT/OmuGlaLou87O9rbZbXKDrq8MNJuV6TJvcy+1Y0L8JmA8k35ytuma5tESJGTyeOx+uJ9/XrZX
l+nvrpKJFwClO6jy4v3xw1VCijf4fmbh2tAkN/mY46LRJJ6vGO9sDPTXRcv326GxNxDUe5rhum85
s6OZOv4U1eisPtaBthnS63AON5WMrVppIlpX1ri162+t5XtTUwPnDKeidnHrmtqtpacfA/+zz83A
XHvj9zKF9TFs0tWkJ0fD+Fy4hDKRYRYUbA19zxa0R8t33sLCH/j3zuH7WyDGiZEtuNB0Ql+PqLrq
o6yBJYRSubhKnNUk3NtuDk5GYrxklrKlWr1PHOBqKz6CRr9DvViU0z8d3rahG8O/kILk14cfYtvC
RWmq1hWuGL4Rf7Pdz5FWfLGm7lBJz8GyAPFDv4uBJVqN0s2w77Ucap8ZNk8SOMgPtAtP6HWwmkX8
sbGw8nUioESz9IjEvPWxK8Tu7bHkGdGMeZVSInn1riw6bZX3ZwuJnV/vQyNej+GUeKKaUq8aBi/s
cGur6u6sK8ZhCqvMqwV0818PVMt5vbVcLj9lFftKS7B08Ui/fv9dW3RVnEfVOpu5y7oOzNzn4ybu
hnJV9eGtE7s7gS5tpWWHWMnFyi1NLNbx89QEeYWmfg4Mn41/1DynZnVVqcnDPIm7Osh3lpsesqK8
cuOzP9Xpylfjm7q3HC9NQCdH8QGilJcnwS4ty7NtZnsZDdZEycof3XOrOQ845e+1kvSVEt98jEdr
T7SHXu3P6pxrXmhlijca8bVap8fODWfP6vtyPYlDK+oHAC0cD9JjCSlo1YXVKovcbNNGxpXRuzfR
rTvh0ptGWrhJbLRmUq4G79RTIrLTXXo0inhU3Nuh9Peh0j6No3buvbDe+LNxw67pVo1WnTnfdVCV
x3y6HnqYE5G2kSkvZuuetUk6/DaAuqJcE1G/Ny3t0m/1taYrm6w69slN7PpXTJxbwKxDy1HrLNzk
Zv8VFFXN0oyIP/fc+Vwce147zsq5B5704OKcsY/H8R2vd8uQ5dzBqDI0ALCYauVjaLbHKajuXKPa
soLc1I5zirriZITdxZT3H8Vo8F7DqwgWgi3y+7Ca1kRyfOsbbqpvfdScEg/1YFfpcoRW27hTNr5b
bqpeoIYMNmFuX4yNsg0V9zFPs5M5sEHo08swVy9ZL7Y1Jmxuy3n15a6BBjFFTbJK4/QTLhVYGQba
RZ3YT/V8HIHn3YtQ2Ie5g4RQzAR+NtUB8t4pDvSbKYw/utLzMM42WEOvGSG71h+AjK+1wPDGMTtm
tPFHUMvIgP3oKyRPwqIYlTH1sml4TIAQNpaanA2g4TjUknWq863EL/d26l/PRXjppiZuCD1wIyZc
xJnIeDtNUy7KwdxhGe9FRrXLzLs+x9urtXDguh21z1V9y6YGFY36UOnmwccGLm38jW3ij+mXF6Cz
wueBDrxISVZAPpuuIv5ykN1iXbtowzDwct+9TuG7kIFz2Q/aTVenn0b7BQPR85zF3xRdJaJvcD1S
JT4naXGnaNWBmWU9RLSfURp6JjfXNIC/+4uuerCbuvMEJ7/KymxYFZNxrUN5mBpr61bu9TjbB1PH
r7iLG09zt5riXouZiabOmwsNnFsNnGNpoOytm2utmm7YNR/SpPlgM9wCa1a9qJxP5awTui4BZKg5
nqnV+yqOj6mSfUwn+36AkLVTbE7BdzWuPwt2rNJoV936ssjVpxYLy7UZQLBzWyojpeJU5Cqs2Mqm
KoaDqzi0FMB5VmT1Yks06BivKwV8n77AhJHw5czOi02tpsSjRaB2hY3RV6J5mlnAKXHMK2fqroTd
gfpz/7J2ncflLmX58xW1vuDoB8XVvFLnX0n/gY3JqnfoNZcQN9IBtga9ILVrt7aG732WJ3i6YpmE
c+Am9jKNpck0j+GAea9l3Io5eqB4/dA0waYah6MPxsi0kX20AxO/vDY94kC0gR96Rh3WmjeJO20a
dE4pGXewfNBUGnnzpTVsz7T1BxWSPQEQKzJdTjjRXkxxdXDFdBmLfuWbQJzTsIoIVfS0utj3obFs
b5y6PrQjGi68EjK3u/LtUkefVB3avtjrCVsaNKnbNHMOmg0SwrQ5uusszAO6rfNGabsLN1Q2cx/f
W3O7TWkqeAEJf/FFwXX2qsi4CfP5EpNRLzfuYMF7YnIuSPu5imtj106lTMV4VtLoHuHVRaQNHg/1
NgnDG5t9Xll2jyR37slf3rSZ2GjGLVyjjMaPp+gj8bd22W3Tovliz0W50wMoQGq8Bg0+UDlwW2i+
EluWmyXLDU+LVfYU6p/t+EmPzVNnmRiiN8x32q63lM3E/DSk2MJHzGuD8LrG3Ls8k5YzbvSiISSi
nJiQhmNmKNdu1NSeVdvHTElX5mQd2rC4Kx+NICaHmJsUVgfbLPYiOEQtP6g/5BlP/6NQ830Z+pvY
6FeZPp0R1jWQjzzsjTytsBOpbPgw29lTquX7yqfM85UNjlgfJ+Ngdbw9bPo8KwSCmdsLaXfltO0W
W8NLvyb+yWw3pfXkOndQjDZQAr1e/dzmsK4UY6WLzkurdjsN5S7L/Qul9L2ZmaZTZU/4MW9o/VWf
6aB/pBF5qv3yTh/Ljzg+ypTdOyPKdzudxz3003Kl1dwnMy2Y/uxtxy2QV1gNu3WLtQ6o2ZZ9x1Hv
in1cKZt48DdFjwgrfTRz5oqInaJVm6eEmI2gjNe2rjPuTxFtHcHMTSEMGcRcK1XoyTsU6NlH+dqc
8+M4WdvEoavXadFL2mg3xE1cayYUCr0/4wuztWrAbFL8MCH0osozO+Mg9HGjkb2t6Tys5nwVNw62
m11qeWlakDLZdY3X+uHX0CoOcaGTYR5cymlMC/oLfNaulci61X1c8zXzKM3uAxFC4FQ+F50J0yVb
oXiJyCYxoD2Pm5CL7MKIIelquFXmcJc/suNezU1+N8GPS8cDxLiv6WjC2BN3wQxnwBnPcdDe6rG1
LUGLsio9FvYV9+EZf4wVZq4foKitldAkfUzZaC2ucFV9kbdf6lnsWRyY+rtVZKzM4lsSqeeErOkm
5jY7I3Njs1H3Y+BKo+4HtIaHrNNuJrXZmk21T63LYACQbrNHJbzV/O5gFuFWG8cNTpN7c44+T667
8YcRp/AQUxGz8LeN33rdwGzWrqohZfMaTCqKz2wtEsialaJqm7K0Qy+043DrEKPkQVTYt4IdlpbU
cPMiCPBfVVWkZGDYD2yUcJVLq7XmTJmnGTbE3NuuYKWz8N7zQblXfTd/aTJlk0wZM2Pe7vwAo+vB
iGRyn7LKEuMqLsJNWPbOWrQZfe2Rh6A2sK1TnvNK/4zTeu1N0NYPtp7djJ26L1TaS/OqsOxPkc0n
cRuY64kIOFEH4YVWJs06VGqvCuecvQlrTEAnRYuTZgPxfvS6qf8KSRmD5nqXdHO7H5p29c5O+m3J
h0wa4gN6CB2Uy3prT+KmUawHdVOvyRd4yfJ2qwXmzmiDS2O0tr8+1GuRD1t2DuUIR9iU/KALbxn9
/hSwZfHzGvLUZ5YAlA3W2i3KQ6SmJJQU7xRob5BTDoclFlxy7AQwxqLqf4NjkEuO0aHcxagtzce8
I3Ex+0pFsOURWedd8UlE5sPURFeDmUlTt0MdVTt3pNNqT2RveopNZHMw3qkaft9ptnXCcR/27mHQ
tO0QTHsrVTd2O9yZ/bSfavEhFdqDWcC9U8JkFfWDR3LFTZb6j/ZUHNIi2Yixeqdefw2b/vkWEbFY
0L8FvZc3sGkZ1a1dCgY1aBzsaYxODjpmPVr+3iiRXbVX1aa8lj8cSJ7ID40BB1YbtlEcyB5xf7Ea
D5+h7x20Vw20H3sPPxV0HAKwDIm4o8t/bwo6v5/wqk2dch2yffHH+uSHiTcFwQU1g0cuw1Omf5jS
4J06Wg6CN28MLy6dQhIugI407vUbC+3Rmcu2r9byxgPyyrA2r1VpsucxRpU7iPL/+T17dcQ3w9Iy
dFWLgqFap5V5mkbtAlfk45SoWy3O3nkE3niVLeODY9HuosWG9G8pon+4bSEhjc44cqxCiPNkz4C+
lrrR6muyNpnPLDjN00YUOjRd/O1z56qLbK+vdsKB9/OhDCwiMNTNNCVrLSNXE+PHetDfmRX+Zmip
GltG4XKe9k9tcdttRITlBXege1SM1vMt7Z3L8NO8Q794gQVoE5g037XX97hTobPiz8kVJzRC0ztv
Es5trN8P85fo7j+c4uSh6GvJ1gRo9kIV/OGCK3CZO63qqvWY4p6/G4j1SMRDChV29Md3WuHy4f5p
6P77WG81k/RZRTsMhK1jEbkLDaBtddr3sf7O1fu7w8DJWISj6EffElAmw7frNlZJJA3aFSe4bbp2
ZYKk//rK/c0wkBxSCIUMA5Pl6PVNStQwTNEiVOu+J1SnojREb/frQyxN3jdXDEGQrup4pFkgRm8e
PdFPucbEX63xQnnGxg03gGhdUoUpyFEUfNQhQ4R6stVKSN72QGRi+SkcxDs66//hNCQDiUFim9qb
t6q6XREEFqcxifCqytIt7mboX24Ud7pR9fY5Yy3qJvUiTr8WWnvpTs1lN773UPzNxPdqdXwz8WmK
Zbcazr9rNxT386SfMN3EWhmI8Fu37xP/9Otr/3e3FxUfYxL8C1Lim0uPxSkuMiOUa639aoyPAlvx
/7cDvGnHmqJW9dH8foCyOXbWe8/BG9uC74vtD2/BerNA4e7m0DvlCMJQL0mnXqOyg86tlDWNheJo
BfN9oAdXYaIEnj+KjWUfURluKuUzMegnIzeQHKnTPQmrT+O8qgFOx+apNdUziTv7xJbJyze/vibY
bP48RwgbyIyLbuLC+daGSytNghqMkHPWQ0/UTbgqyhnOftsRS6J7U9oQCzUbdKMEZZqqf1CKwt4o
GJN7Nntgke57w9piNni07IxYIPPkl/Uu71BZhbdt0t/WTXE0ovjLbBWRZw3RZRba0PvVtZmMdxMl
5+SWO7lrKt3hGnMYqGr6KdC1FQqhqKppN4VEtocFu6ppjwvRbVvz80Z+6NyC1kb+aTTMk9sox3mi
DVXTKKxWKRv2XHd3CPIOuT8jqgBk4TEynXZlFTmy4+JgjvNGC+zOU8YHX9gnU3F3k6tem3px7DX1
Xj5rM6fWJuYpzN2rzLCvhIEGoDIfTMV4yNivtcTYeFUy7QNPGPbRGtVzk4RXOvk1Ii13lRtvA/5M
Z2jbSmTEZokzMvuj1ajryi6PjMdbPzROsRGuIqGtTYzaq6L+lGZkIuTIpidnJ8z4qm0hPfH9Wv2q
65Nn9gnyHGrd9macdK9LmpUdCCkp3FR2/Vxn86az0q3Lm58N92AkI2ZS03WrZFuXxJAo/9Sj7Y99
Hc2h/zQZ0aMfFN/c0X+yqW+9rKd/3Flz5oX58Oxkzm5sfFpfxmoqc9xiNkOtXGuZzFFs3FWpVBG3
pw28MIZsmjYveg2MJaObeRSUldkUpyR2jjTJvs5O+di2+T5Piqs0i9aa4p87IyK+oP0Ea5dGPH+0
JRSIHldeZtIYat2Cl+URhV2iVJXXTuEXtwt2jfkJL4310Flrm2AKmiGt41lNchF2ZI6SaKNvpuHB
0qsX4i9uitT5k7f1J8J6/X1NeAPfvnn5TxQ8/PcapX2N//7zKvpSF03xrf3lT+1eComf/n+B/xrM
y/8zAHykDn9+hRfLn/+O/2rmH0IHzgMIQw6MCoQV4Dv+6/4hucAam9DFXgyS4r/wX13/Q2CoIlTM
H1BOAOb8C/8V7h8ovyEksExK2gSF6X+A/1LIvl2BsEem8gRq5GjwBt4Wug5E/ti3WtSo7twUiFrp
Jofq3VxqbaoVo2clL0nRtheKK9qLCEKtVtrueQgOTWWSqO2TkQvHMbuL5AfopnQycUoSo1PSQXCT
RyLavAnA80QEwN1kEUfHbuaU6YO7JkBD36aB5GSKUfda8zwR23IWkdV7WWkOx8F0PhO8od+5BQBm
09fbQS1fNH7o3kIhuHJAp0YT1WmtZ/PFk9+DN5KgewrVJCCjw1hPY0sym1OJe5O87ava6j4WNRku
sRZbq8wHjul1WmNtIvZTLpeDLKTdFAvE2Hl+1JLuGS92cdEwFRA/qxVeOM/pZWOIPfso7cKa3Glb
6jS6S9do1+YQOZuum6FMun57yBS78sraMleaVWhbxfX7G7WtIJKaIltF86juUHLZe1JNxVqpNdvD
l6h4moVeeCZ6q0+BkRLwqmWnuCfO0epFtxYWfkCmHzSHrrZkPHtvIa3KtkGlBMiqe3UduplYVXYf
M1EN3ZoOdbrta8u6zoxBW5lIs3EZNk/EgRHThzyH7oy6EaL4NMVZ9WT0MLtsP11PpZ1e5o2bHMY2
f04G7NISFe82rZ+9ttE2GDv5X+BP4QZjiXSlT4q40Iu4OpPOA/XUqG6SWj22luJsc9vf58You2dJ
uaJjSo8368y1r8e7qcrKWw0C40XrEI6VpQFK/S4d1pWwx71I9Oc81RIEcMqL6dPCHMqAkCyQvNYo
CKGOuo3S1bHn9n6Fm4RT04kelVUc1y9FVE4XYWpGWyNzHPaxGAOkfahvjIlAx9hULE8M+TEerP7Z
Cg7AxZ/QXs1HdQKjIKs6w2Szaw9TlDyCU5TYtYppUxBZftvA7zzVg3PKzy0i80cH57scL63RNO86
wVOQNZmHD3F75Xb0mEdDi9atEdjrEomwFyeoAxMbawQ0i9EevcG1M9QIFAa929iEDNHda6iS/NLa
aKOzC9NOWxud465Lg6ZgMwX3ZHsMh7BU8UNC7CssX+wFhSgrrSb2Hbv5R0WzIFhn9qcA0Q6OCoRQ
YrPMv0LkGCxNrCDhMFQfGy0LPHtMu+s4tMW1n5Uv5CFX65m8KG80Q5WOjntXjM+2MrUHavTiqlFO
Pdz5na8GrM3w5zGHuQWHbfaFMPyd2ynrMlNvuyoBbG7CT71ThhcDC9TJtqb+JMDBGSji1AXGV0tv
otu5hAQZO759Gu2mOSRlj6LazqrrJFV2bj889/CAbjVDqPhAvWhZqLDLdBG4jPUuKqoG0wT1prfr
mI5B0N9jQZ1tkfzRQ0XmIfzM3jt62xCTwAfd1hrII8Qsdtncb4JobM+d8xCayXTtz+Z4rRh8VifI
8tngIAAfLISseXy5fAD6jy/VrMDmY+xiuKs++zqrofOD38MKr57mjB65OUdhTeO64I2pnhZiTGGl
rXss08Hwt1oRtJfsbL3la6af4qjijkdL78I7kMTcQ5VsXiwvaxOJVZERF1vHttiPioHPqAmYReze
daGGxj3MSHUVhm60cvVM2TvktJ6IcXJXk5p/6MJAeMNYwPQQZp5c6k123y0vfaPXr4gUW3emm22j
zvnajXpRkezhhthE1WLe99EA109Lr5y2Sa+Wz4R8uXyGlnlFItixwIScydYmQtGLG4L7Lgv2IVqf
5kdXxQveQ7gWb2M/i56LSf9adFm90uF97BRL9y9DwikuUWPexcCVZxEIkLE+y466KK31OKWFN+q1
OFbtnKJD6spV6/f6B9zFaOmB8Jije59EyeBFo2p9Rpq/rfWOaC+93keVmxxLEbkH3a5OhookNZk7
pDVJVayskkB31R6K1WBU6QoGVn/CH7I/BTgEHuY5eFheGXbR7fFiZYcnB4fSOtPeMCu8v5gTEYC1
49bpi/ounSGKFD2/iqtZfecO4XxZ6/TfoTezF+TvNoRlXXfygz65jyT3pBfpSE9Ja/1VmxTmDVTb
aD1aUuqGROhm+TD0ovbSdpwOkUvAe5Or/o4SQrnO6py72rnVvhNjcLN8zYz0bj2OLT0rXL/xd0Dm
Nahwr+ox9kZ3CG6XV5DJCy6EVu4MLZsxk+hYpGZNu8jo2FgeYZ92Leob2yyt7ZjxJ7Vhdrat3yYr
x0+IYx4i/alynE2TDuWty0BdVx3OT6MTg0+Xxre2qv98ApJ87A5YPNw7qR0ejRFDAxSgGB3xs9AD
LD/H4Cv1N0ml97rnd5N9wmXLP0xdcTtlcfXnAY25MAGNlRIQt++h/qZC2RQYGfiGyLd9mNjXwZjM
a0urk3s34u4aaaw/RvkMfD8aaIwnqjtr59qOe718IEzPvw7Ri/XswpevaOXV1ANs0e13jtXYd7u2
LJ+H0RzZhAx+f6wsK2yuhxniTI9p5CkSrbafQ+MLTgv2yaVxpuOWID7rvROuc4bkemoFqWBWwv3A
6HG3vOzcwPYiPM+Py8tUm2hgoPDTHfdoZ0yyU5ziGpX1M3xhOecyki/sroE4lBWiXnXaMbIMhZR5
N1iZqTVe+IV5H3XteE57JXmgg7QnqM26WV7VU+eZFZzamJz1D7G5Xb6aZrFyqUTTrTrEt20QmJ8j
ZO9eYxcKNntZdhE1hAIiY0s+pn206eLR+GykVbXSWj04C40SmekdiFH+anXExmH63PcqBkC9Wx0V
04vrMjgGsaJs23ZMr3NiDNfU/dhw9fAcClsdPqaa+TSz13oB0l2PVcSTEoFRRVE87u2+wfk3HW6N
wW3uW2Tzh6LGTiCs5v5ZpBeBOvefigGKcFC31r7z5+EYMSkQGYxJYlBPT8LBYFTgZLWuS3d8wrlE
9RwnMK7CSrQfSndal7TPjLaYL6IK0klhDDZNe/np8oHyNj8SJsvOIZhXYz5r0cYqaqA9AdL+/fUs
Kvaq4yjJG+pwLpIsxvclDV5yo26JJS6qjeVnwdM8ODet2U03mdGPtzNGcmZjKo91P0KjchNjHY5q
8BSDA640e9QuZ0dNH+zwG16Ba0V1lWssJ8Y7rSnstetiRRc37QggzN4Duse1zs2uVsGYvthdyWyX
zKWkRPW7ohwYo27jVb7bXS8f6qjsr6s+hQAy6jGYNt/QM8w6QORnUuyNL3qQzrhwdd0HnmpPyxL9
0dL86Aj/O6JA5WUnoFrm+MntUm3UH+dy/qJa/d/+km2CI8fOkx2X/kcrEPd2ripfjNK/xHwi/Yae
dxNGBoycySbsMewE5Ol1XKVD7E1AKKE7pTRltHpb5aH/8n+4Oq9lR5FtXT8REfiEWyFvp9E0VTdE
VXcVJDYTD0+/P2mdHevEviGEprpLBjLH+MdvxOScjSR1mDUNQCgBu3+cd5+Ynga7Thjkt+jB+6z7
6Wi5ffk7V20VSVzVr+Gcjxe/K/zo+YdwID/N1c2XSi5eJ5xjOms+6pjojyy0hnPmyvo/p4QIMmXB
1ej5xxD2yovKs/PzDEh+fMsBl8t8xMdhgR+VSmvpVv85+nHKY9Xj94Y/x6knS+oscuv/Hf7zmv/v
3KomGAQLNzevM4ruI5s9nPSs6qOGlvHwAVHJxpglxkWl7d1gzPm356OizP8tod0wm0v9m3ocrBmy
Qb4gVuH3qlijh/kn7J19M+qE+Os+OXqJrjYW8+KfQVrtxyk0Pgbp8HwLe7YYwvknzkUYBaACSrVv
78Er5WFpimqrhNa/pr0PtemX0VXNtvMcuPqWqD/J4Dw8/0wnWKxzeynPlrKs1yozJMIe/rtmLrGW
XKr0Bb+Z5QJH+kUTtZz1cv72itmOOhWqE7f9/J1/2I0c3pWTnANnqveTKsi6UjJ4n5SXrLqis/6x
EuPiWmX91RJGj4FXslnGJsFiuKU78BGAzkjL1jhncxsSN7ZxxyB9qQN33Kb4mETP0wwg7+X5yBzq
tzCOA/R3vOx5aBrTOHi5/Pnfp0iM2fnNmB4bS+PNMVjep2+z5TdpXa+1qr1PaVn+hoznbPf8K55q
3NU6FUea5Rc7HupLaCt18Ap3WhVOk6PLcloBiceyNous07cqndqbJo1jrrW5MuF/MWtl24IcwvjC
NYaWWPO+bjam9iIEmGco1c2x7KQRr5qwgC80Wun+P+eGZaittHo3GpcCCir2OIdyVnRBVn6Zoefe
+EDVy/Ng5Va1yY25ZbLXxKeiig/GiEhq1aspuwy5yC6kv0dYsBWn51P/ff75yKDRHJNGXcNMr2zT
UFfHrbVAhVc6h9l3f0o3FTf/ceUOEA7LWtftj5G3tDXZT04hfmRofnjUhfNyymIsRQgAdNb/5w/P
lzwPnqXhkmdi2swTMNdKMqODz7N8Nri3XNyqnC7PR/7j0fO0gCq3txvrP694vr7RMoEt6kzvCTKf
qDWkta8ep3btlSd6qQp+Q1zqaJrHY4kk/9YGmpE3VgVJPs0r007UXom6+DJRMa6stvEvHg5CX0Me
rnxJaUq++fwq3eT6fJXTtsVJQwZDRoTZZRt8EcSaRmks7bu9PK7XRuSvYm7yrazG+GLRGEU+Lm2R
KKp0M+d99T2FvYBG18Znko27rxHJ+OPpzlv80+SA/z5P/T5u15OMsTPE4+BbS7llgczXipKVDMzB
vbfdzzYbyk+Jxetbu+Bt+Tiz8tS++SrByokzaFvdpZkBPqcEQ+Z0lvaWNogeqxisyJiWeOs/+4R2
GMGT4+Wrm4WC0hjD9+xh++kcU0uUYLDM0zi7NazxGdSjFyYCyYtfvQ1976yV7Ra/G1xiVOH/lrNT
rz360YvNvnedfWOMkorSXkOdM8bMWS9dBtgRa+FsqjrYZPbIhfw4uHHR3qA6z9g0YZr2PE3V0q6q
oXY2XRKHLjSpAY5hAanbW7KXsiQdy/AzdzUbS3tQeeO/Vck4XBfXPj7P4BDA3UoyQVed5wS/uflF
OcMvMXjLjjsxv/z3+bQvlk1bLfEmycGp5SxXKkGnRIbQn95I38cgUL+wq4PFY+jl7ppJFNuzs2lS
U+x6Z06+y8X+aubafKlGLkJtmftycYyvvLLFQQ+JXquiSL7bkRxHq87iY9/XFo0fjlek/IpL3ZKx
ZQUStM6FucStxE75ODwfPZ+bG3EclcL/Qfh/8CKA26pz621w8yzq0m7e27OZnUt/eX1+rucn9Ogp
9qJu35+f/r/PPx+VAWq+pEyL80iWyX6SOeQxIoZhfcsuiwInfberuD/m5UQy/DS/zZ2S19KfTu7g
TW/PA1z8YjPGzYJzvIZU0GNYFBKPAlFRCX+jtDCgAJrp9Xko7KZcxQiytiWX++V5MBxYWU069VFh
Zc2lCD2EzxqykBUiiFsN8Wa26Mg1SsebsGoo2HVvoP9H7LI8X8GcvYjsGas1l57l4l3ydFaXXIXd
paur/hIs2puA53kIA+iAjVByfL5SWTZrue52iQBYELkKTto3xH8Oz1OzzEZ4h3H1i1QBZ/t/XvJ8
cdsnGHCN7ASuNaY36U7yaNMDPc+mUjxixR9/6GGANYs7s/NxBoQw7jLbVhGglh91Iu2OXjAsX6mv
TqK3xzfbHq03v7YAXuTyFcesYstYetHz1Ib3te4tnJmIHf7unL68i2mKt3Iw3PXztE6xoA1k8i1z
Ud7zx6Eb4Sr2ffZmt87eLYVxM8wliUodmA/btgQH5CmD6BYIAknVA3n1w/VAjTGjCQNuGObfrH/L
uRv/8UL+xSmFo6uayYzsOM4+h8LW+6ZJZ27wJod+VBokC+TEiLZGcqhkY2xtm4FiB0G4Xxy1bcrj
3MJZrIKcOnEKv4X4Dqa0XMFXLTZl5f/g+4I0P7ewxBdbnxLfmyKntP1Vj53Kqohhxw3dtKZn9bce
EpGVoWd8RP3sAT5jKVKKRcO0zexD1o7xIbfRBmBVMC+sit1sODAtM8ZSoWpenzS7vBjHY8ybNOba
v2T7Lm/di4a8soymv3My+7N0MT8vhRJ7m8CblUacuQkLpmCTETLII3igXDwr6t35Gxvuv35DQIan
ip+luQaKbiOZBNZe48F2ctISqUXt7JQPTmAPCn0URd3KifsGa0W46m3hZKcJf4sNPx9cezr53C8+
ZKaKg6D5sJosPoed80PZXvlteTVihDjEsjn8XS1O+uGpP1q25fckW32i+58jAes50jHmbZ0bEOnX
udZOWKWIVFlOpxLcL8u/Oof6t4FouMNBd43xt39Kg2te9eJKIfq3dRd2oV4PG1IIp2OLzSFWtl+Q
uD6EN8tDAQbqISe8pvW/MrDjaxp2XTS0JBgAoBYv/MDlS9Il5nbReUtvH68FtgaqbfRNSjN7y0LX
jibf/hwtO9x0TbMWyhiuoRMUxw4oclUgWaiGGVR2bja4JHDHdde6KqZVmFC7lPxPtdZnVbvvHjn2
u1LSX8pC5PA+EcrrSr0bbfeJZkS+NJ5jQMoXLE94GSZYzeAK7+YMT+NLlS+gsBNJRaoFBewt4rmw
h7CSzHv1MO6JhCpeJbdkUYZfEFhHtu/h3GBu9ZIZ4e9Rjp/YepuAYzHy5i6g2UCxC2aQ/1V6Ks5I
XYCi7DrqM6GjuHSCVVKHV3hEeE+MORrfxX8ZQ8XMJv7jIKk9mEikkawYEPh68n8XOru6ZQcVZgKd
m/91aB6swekOo1mwwpbxyjWdU70MU6R0zWBc/3CF/y+5qepYF9k+lvm0G6ceKihIUBnb4zZuF7XC
PbUZuZykb5LTVTivZSvL3WKKLCqa7jPH1su3M721fUOu/VYwMqXaOLA9rNIudHAt+6OnNtgLt/4E
RVyNCm79yEZFP960qHnEj7LrzJchkd56qeNp7eNAeqVXcRS2dqm1K52MGUvUh4t1a90ivw3mUfqQ
VzuL9Otmlrj89IzAx7TYMuRCajI4JRVMVe2xZNvQRrZru/DjE7l3AHnztm1ZCgb8e7sqgS9c1u0q
VLImtH78HY/pvAqz5cSYIWEiFKPKQ+nVhktHShXk2ln6P5KZrtRKkyayqnFn4VyzmchtXzmlqKN2
NNaNM+IAGlD3APpeQF8ecd5UiolmKC3TFyuztl3lnWTdrkc7LA+yivln4TpXRaEPgArMfJIRSQHf
WKjzV2Z9xpaRc6RDL9kqYIkocPXRigd3NWb6dztQFKIZWe71uHyAhufEI7rL3ZCNiZbEXdumxLrd
Gie8Z+wXtwxXrDL1mRk64OnOaXtiKFr5aiG9QebBAM3NqwPV4dGJO30JPA2poPS82/Qw+GQs5nVc
WYw1wRs6iMBZfcGp8YexeJJboQy3EyC2DMRL6dXrylLGrg8BzHzfOFJovnXTwVQZM+6u3jbNQjXl
Lltr8v8W5kM/ZlJSCddsDgFjuKFBCmITBw+BLopzbe0GXBshPK+mMUkom9DlL4nRHkuKYm73NoCU
7myZjzkPUcAp7f3hzcuQPXWl6A9BaapdjbfeZrLd96nNp9sSunOUomQ81GG51n6AGLS3bIDf5NUV
H0Wa+BtAw3uTglswJNwadWxtCzUnP7rEiHwbTIJ68Vc6GRSpjp7fUaVE4Wjl266eBJnvSG+d4dWJ
0UBklBcqK75CaY4nw0+ctR7Ggy/FcMkYgm5paCAU6B+mHLEKXrTzPrl37dbe0assc90NifWFgcN+
yfetUw4rkaOeCorR2js6+Rghlu/sxbfWI1LFCAtQjPxbNC59sGx7w45/UBat4lj/O2cd9+ssX22U
aQjyBYPTudmbfv9aL2WziotyORhzsl504lEGm+UBQuuJb/Vmuua0C/o0XAeYDW/ZUmKidsNtVkH7
WB47Rt9iiqKUtVOtXqJx2+eVfxvFcrM9BNuqoDSVeLzpEqFIb/bLWk9+vkaB+upPTQErxq83GFVX
5W+LfXfVDazMmabe7LwfC4BG2fjMLRMV7x57TgJFuchVuR8TNId5ZYlILMpYcWWYq4wl1g3peuLR
Jnh64N2RFI6hLO7lbZz8CGNY4VM/7KtmkgeZWb/jmGFiUI8f2IsmkZz/Dn6ntk5YCGIvnL0JV+hs
W8Naekl58oLikJpduNGxcgmClPrC9HDcDtM0v8yuY66nCiUfwVOrhrRehipBMuvblOOXTHzXWRpW
/jeb2NyE259yHfrkJqTT1jdYxgs4VrZdfTeTm3x1vfO7KeK3MP3TLl6An9H03ir/qG00FZXh6Q0Z
GyYZasL+nA0bfdv0hwBOOEdGZhPRbuNpPdaQfPyx2RFDKD8dg1bVWOpxLx+ncZ8jFNH+RrOtcyFU
tyKW5cssTLmZ29ze1aMY7kOGOGLWxxSHOo2fzKpaamvtQO9XaZp/NsrSKzl/hgzPT21qZp8e2Bnj
t8y8xCUCpFonFB95r66+EdlFMBGJOHuMaHvrqnI4U5RkhdqI1DGj55NjAefK0qHc14/XWHFmXT3l
EOljylPPamm4SM3bpt+mHTPivLbOAKzBla5In8u6egguTGdVGN5FJtPMdg5MR87OdHw+igWPJIP4
zeRCHBrbqcK5MT2WTm0firKP0A68I6boj1qU6J9L5jx2n70GnSojZDQYLi2oU3JcNdze+8ygHMHk
xoIxORQu5jxhdkIlyCDRRtZQBzs1OJ+M3uVJB6pAhlCXBEJb4lYH3d8myBckdx4TPludfK3lmkkr
RUEiE9TVg4GOBh0c7tP/zPY6UMG32+sXOw+IWzTR35ozyhXTZWlMars/PQ9ea/SnzMnqVT2pdo+0
LIozw7/NZxujl82YFPzoYREfKwKrydHk53Va6O8yFvPlYdS8ivP8RpUA9u8Y4+2Jkj8fdQCnXGRo
OmIFO8RvHbIGivRd6eWqe3bvRi09Ri1xd6ud30Zehrd8lst6yR+jdzv4AJGbz0lxkw8ooQa6YvDy
SFufDvBX7VeeadcS7thuL4J5xsmkfgeR/XJdHLvm0EfOOcdwBcwZVEa5u6oM6qhJ/fEYJrGNV3No
YE5OCUO51m9nL0u2uSP+JC3al2TMrlrsJnv5U4N5MmttRWQblksmtC238dzuusH6iUx8l0vUsNxV
077oz16ZZHvPdNem48VMqBtWf7tb+aXW72WRnxBBvDKTLw7jtxLoLybiNUblZKsuZTAmjRIslj1/
UuhKwxIdYXLNPOdlMaCaoXY+YAYXr41JppEZ/85yr9+RqINoKYtbpHmGuRa937Eb/pPJsrzogOH1
kDZT1BndP85otlGc6EueiPf6gdvEisIUdeGqT5YAx2inPHXFsMbl3H6ZpaDyN8JDYjefaTyOEYRc
ta6cxdxOk8FT7ndp9sleCuPVWXqIDGn2hTXWxZHOmRTyOdLBqDYWPDhd9u9OaYor3mKfiIqNVZVa
wcbzi4PTOMVJifxtaFhZYpQqbDNjZE3C2k4Mo1lSZXktB2MvcS0nU8LwUMmoBo9Pfzuo6kc946Cd
Dc7d85ry6hT+bujFdGAqiqZorthRxB5/IkZvYvqYjZEsZSlQNcc1wS40jutSd6fR8+hnbDfblqP4
M9ljfLOmEj7AsB68esKOSy+30ehXrp2jzmQRcusEkyFbfqBZwHBUO3AqfbJda4oTXDqhcyLAtqCP
Mmbww4B03MUhzjtotw/LIpLSxbQ1MZwrx6/Q6N/NYsYvOWXYNyXQRvH9Fntvmj/HcoBd6i3/0sCd
uX6dkz9SHwtcvLaDl/0OC/vk1a71FvZvvIFxBbiOEfrg0leh3af1dcCpHaQ7y3xKqSYu8M+2fpnW
byjT4VQGhrfp5uJE6A1pFfPHYsfTpnC8P8IO7FWb0zZ4DJ5rUPNIlr714mTuP9aM9B+vzWZtZYUD
GZatFeR7j/8ZsH0jGd4EW4Hbx9qQo6ATEuJd2PbnNNBiLaX7Txu7xiHsEJrEEBlyVR8TzzTfHiOy
HZaXZ6vXITBS+5VbhrWpfFbQYO7wh/KTo10PIaWy8VVz4UkELdu2N09Th5+BLPJxn80PJMjpBdbl
BrhXCmeK6O0xCuO+jJjQPgz3qW+nbrnOSVVcWZsNxmcwLbI0RLxd6WY95Aib9YhYejCDbRC2090T
86+wb/p/et1dpvSPaU/Gza+DD0muBblMbIvVuNJ2Wm8c18rOIvB2cT806wKW4MdUVz9aKTsq9SnA
mCpnAGQ337NgGAOM2Zwty2wuIsNoBEP8L6vzNCTi9GzTw6F67aIyNUNEd9VwMExSknIrkVcQ0hCm
i99uuriuvymiTmWRpfdS2D91V5kADDDZAiWutjHOR2wczK3h1859zgKYXNXcfobavnRyxhOifzUx
I3mzATQ3Hp6r3pSLaAysP0urxtei9UzsGhLzH9tZNvNgOXdfY4gwdJGd2NDiiNDY5c5svfM7gZik
efHvsAw7HMitcysoN1I09dshz5tDnkw6SsvEOVjCveGqbJ79GPKLMLs/UybfMScM1uMSq50kPXEn
WbwPc4l/gD3F/Woy1Ld0oWYjjLJqHfzQPYRufoSwqdjdnBR74OmoJhFuBpl8DmLeYJWCfxSycW1M
GmisG1ed3fTrULTrZqRDYukx89Hb0c/VRyo/Wv/CsOojPhI1sv+7RnnpVeqKJ3m5DivJvP4icNpG
PXCIZ2w1AqNMSAMa1BG2GKz+pnf/9yHYpqSIzcmjmPRKW0hPR4Y9pjop0JrGdxlDmv9mw5xdFqTc
oUuIgvZ29oD3iyPG+W7MQ7MzPUhmBg5rhbLmfWpRUcZzfGOLXVDG9+OudlFaz9qAY/O/h04kDb4s
ghwNNwuj3t+xcNcbz0iSgyV1QL1XDa8PAO+HXw3TCxq6ftc2OdBf+ciH0yNDjKJ7T/RokFeBoh90
WEfLLKbPDoL8pHr9EzVbuGl9cghrqT9Vjyc9Yt0rCZQrj3HdwaU5aiyKoqCSDGD7fE1bX5ytRQyA
NT6oJMjmmfYCONNeDplAbGoNvv0xI80ajA1jKrWB0mc/0m4plaiZjGTjQ6dmiYMdTyZDtxL+QMyu
4RDgMpb2KhSMZOOFBd6Dnd6Nzr/hbO5F44nXMJvdc8pPXgB6HeLGCl7mwCnZa1S+Jpdj3NNq8gXo
KX8LGKe9sdL4Uc4EaNfHro6GKQi3aZWFt7RB543bUhD1ZTLCLiz9l+ehLoc7ZFCYDl744hrzW5sa
LYF305sPpeEQlgRne4zhZH7BGHM/mPoEeYnihl6TjBTYqObYE6+BO3/XllGIEx/Ac4O9TdLgJB+5
Log5Rcd4KawksnP94fXG+FoNBTQ9GqqddPnk+aRvgc7fIWLycTN4G3tQfmgKjBIkAOjaqgzENUH+
M67M5uoqWGCP3zN1yErJTHMH7FrshtB0P0qLqVir0l9GNjDsqbpbioToJC3Thgro/azrB+XLdQow
DwWo1Z0IChmh4fzOMnumzQqX3azQ1o4MZaqHtjeoxV8nD6+kiKVgNam7ViposNVtmK+rZZN2+jTM
xGVUicXW3TbYYwgCO/wm+12JTuwsIzbezcX6tcR1cK6t2XhfAAk2sFedjXQCk2IsmSKvio1zIqaf
Q2wHTTT8SZcMo43pO/dz51RQc0bj1P6UUBPW+hG9k9Pmui5fP8KUMbTKNXfvDE3M/7QJM99XUwky
pqwci4852yVt165Umfy0F/wyDDf2orLUr6Ltqq9OO/+0Q7l2TU0i3VydlXDUW3PJzMfNald0hAom
39g7zab4aRUm/2bRxWC96IAnh1IkXXilS1LE2rR8BwmK+0d6Q3pKMuusbDv/MPDlMGSwnloSQCd7
oB9J+nAjbWgV3ezRddCow5thfzBN8qd9AilWU98LEjNIFCM7h4JG69/MtZl4tsY/avGnK23ayppe
44T+BUD/BzPwfm+X4ym085ThbbD1F9UR3lA3V0OxqFStyaUKwsGNr8FsWCKbdtgZlX/3HoPgrBk3
IPofRVDaW99R+lpJU18to9Db+jQAXa3MJul80EX/OyUb5FAtiXXNHeY/Ah3IipGiv0rtar6xFjCw
9jw8RyzqEtFdJ7/srgyduqtRNpiQFZQS0m6o4PshqqzMpaskdSykyk9rM6I2/TfU/XwRJc4SeDRF
PvFia1zy6CEn8pTxcItkoJyr9B+mI1OOI4rjJf627z8nts92WsjX7K2QTJ0I7u1vqZiaTWR7YGBp
nwvWsCu2ZM22h9ePKU490mnE5i+ZK35CuzGhkC0/B1a4/5w1I2/GVO/aVHjCFIbcPKbAo52ellxs
8q/ZlvPV9hf3uujYvYoH53PqaRFMTBvXBTf+agxgVpde9k47BcI9Ntyj3qiORixeO8OnnCvxowE3
BBPwu3YzdALS6hz2B9Nxv6y6xBi4ndS5YrEhkcTcOQOkQ8ag25IhLXy/NGMv6H8kafvXxCV4lzo2
DjBN1x+g37EuN1a/gZEzblznUBkMzpWbNxtagIRtS52yhcUESxoMpro97M/uM8APk3pBf3sx7Ndm
5p3plpEv2Fh37FVXMAbU1athF86xrcmLxGATyoo7M1We4NlonGREw7iVotRtS2sXJPkSpYYsIonx
Zm7k+t1hRRRpg/OGNxwHISZ8KCDK0JYHHwobdqw4MvV3ZJpiYGbErrcNbSavnfT/ikY3n31nBGuz
IPm0S8ooQzm2Kdwq2NSl/dqhT9xRpvWMgqZraxm/Zq/H5s6ywYChi7kdlBiWvl+pQwmJXe+MFd6k
1mSy9kTDZFunMd1dGtMAeG22XGvYA+vONtwvA31sR5lqukHG0KoXJz+YGV4qc03cYD7WcsNP6x6N
IP3XmEHCHMxkxjBJVkszqFPKPvEggIxthPlznN0daVfr0GUBhkmMY1ZQVidDTNl98sJpmwYGn0rZ
gL0hkB4ZsMa67C11XIbgLdfFy8LiRJxUeMtkkxyyuINcPDlrGKjuqxK9dXdH3Fzrca42ntv9jGky
ZBxOV39CLqYIXyjnjOqgd7r3vjops7YOscdEyXN+WprwLjW/e11mvaamtbYlZssQYUjkasFQVR7g
teS/2KA7DtLba+dK8W5RUa/RsWc7OkF5lHwXDN9959SXlIMTn1OURvyiKkkibgKVCZ8LqNriWgMM
r3VS7rQ5vrDauEwZV8OMHYsaq03myPJktLbxTnHCVQv9LfJIs+uWJqBBLJKdAM3dTENFFiwF+fxw
Plwy0EPcsd6Suu7uMBn8tB7eYank+16NP+eqhXTiMxFzZU44c7u1hp6EspiA2748K7P4MUnxOj6+
PEe64t4FTo60IAjWSF/EPRTGeETWvjGN4nu22uOjBL95hgmvG27e2Hr3OTTcu9en56kwQwg3xVY0
7ryNw7GJ6mlBXokrzq7I662CWvruBHO44x4YY5v6DVublGvuvXQbVGiwqnDCmX/ozHbWqUV/BAA8
f0DLM4NhjABAzf3z5cC2elU9LrYyoNUs2E6OoSeN7WLn1tr1vpkPQt4gewx3kHDtEx10LaXA+P2k
RqAQku3jPZVhffHjGX40PesS4wAzU5Hfu5YxXolccNMgKL37qlQnt6HAqxfwZdZeWicm8mNZd4fG
zRLkmwcB/7qLEtOgxxpsoLpq75WBc5BJe/EK77zYMz1KLe65TQ9XwxWd3a2Aw7o13Bl3sVAt97nP
quuiMriBnEGFZLZNMMY63oSxNO/PA3lHwEv5eJ0hcrehxcCQnLtigKptGx5brNDQkHtMdMzczcm9
apc1TjnvVTiPF7sa7dNc5DsWoUvupfNG9w9vRwqh9874F5p7+2aRKRf5wskO86C5wz+XZg6v4aSK
O4hDsWbn+VvUgcNQ6VcLZn8nWzzZuHoSW2Kdl7vMXX8/0U1FbV6vZ1F7e/vxnuLhk+hCe7sQjdkw
w6uEHYmK4m40ZYG90tS9L/Ifm2z4IRL4FY2kJr22mLJfpdFeiEiwYVgwRer0Np0gWWtZ4mCdY5Ej
+RJ1bBX3IHnQ33MknogiYUeGgK3sGjLxk4vVK6YeMQ5K5SNtckgnn6rHc/ZdWNmXucDbxdfy1TMl
Tmflgs11iX9NnawRcI6Qj5cr5MbyPghjbxXLefHH/sr+9oO9Q1xSORwdxwlf/HGZP5ruhhHNsYGP
exu7qr/nmioAvjP9TrD092rCiE08PO7d0F7Lh37EK2ie+TWRM9NzGa6x9jNreavsdl3WjrH3ZuAf
FFjDS1wt+3Ks2+ssrXckDdPdgmkRpbX6m1YYnjhwXVpdNjew3aPbp0zfcYzIDdQntmjLvSp6nirK
F5gJ/c0XjOeR6GP5nQcuahH+2LTuqu888Jtgjg+TN3t3vGI7eDfIHYKy9O6+G+CyksK68M3UXLPM
sRtbejpDeMQq9fFfxMnyVozV79poGJUuEBjZYoy7N7X+rWXfhRC6zezAuBtJbrwjzG2h2NyfB4j9
G6NS1mvitZixwanZCZeaSNZYA2mVfBRsngyo+FmSesKXp+yWD5u5YMQ8pqPEX3bPpxanpa6aGFtZ
3fLt2mNAdpX0WbOKg9sxBIcRXn64fjqszZHV1KuQAz6fyysPbKWWf1I/fcduD3C0wvVOBYKdfegl
u3lwhfhvvqQSFLhNzHc3+IEQJvl4vkG/WtY5Yp235yck/Oq1qPpVqnNW6xJzkcwe+k3TW3LXdCO2
4AvSCUrJ5GNSiPKCZZp2S4FDoZmQ12laCemVMqB+nKi1vJ5WqGnHZG/2gbMi4PRUpYF5d6nJwOJp
ARtMj6IlTcSeFlCfZlMR1AEtsOTO6dQE+iHr8DVzNBNxGxWbcu0zfHb/pm37Zk/nuc/ne12BvZAD
uAol3FhNpbmuuHZ3MnY2YmjkWzYs7Ueb9mfHmBquyqT7QA/3UeSWcxVJ132kCrJ1Gprl5fnS/2Hv
PJasZrZt/UQ6kXKpVFfLu/KWjgKoQt57Pf35VFwDtTkQt387OzY/Zq2SyZw55xjf6DI1QDMh/wTd
SvuIPx65tuW0x4/fTWw8z1VaIBNZ/m6w/KS+srXdxz9cuX4Fd71wtx+/S0O92JoTB/6Pv9sPIOC6
CvLlx78c506zZ66fYxDgK6ZTNR+ytGQou3xupLfq2Iyp8j5+qfAgnjVJ1ODHH67YJi4EMXz/+aV0
p7yWevXzZ3XLzr9JfePw8ytlnDpHN1x//Arn5fDAgEZLYzHCckXSUTYPH7/V8gqTrjjdffwqpLET
hrm8+fiAzI/vARSn1x+/Mivzze9C8fN6YY1oPK2DBPjxF61aLBL52D5+XALMuwgkynw4fPxVHwLx
OqfPuP+4BH2UxpvMlNnu43fRDgVbDAVQk5ZLAK1W2/qdVWw+/uXKnwkpKKNu/fEvG21JN8MqjBUa
kifkJe314JrBvq4yf83KOOAWKPVFrpDsxqHpn0bGZatckcCD/jOnc6DVR7QCkFqTukIuNXePquec
lCp1oPttbFvk30/1SJkvo3k+fvxy5ITtoadRJ99H7xkKcvN8bh+uzyA7C63pH3V2Ua+rfJrEyy/N
yqU+teP8WI7TZkJzeFcM2tfWGU9hE8fHn0uZ7qJccIpgPy7vektZg8HkIY8bBlhl/1CUWXpdaugY
fVM4tPyhrkGQhGs383SBn9Xu8IUSKEjfIyusYGtZQXE7pnLvqjrc6G19GgpOxiHNg3U4J4gNWsSF
ISzinahR0w6pIY6K1taGDMGYrBapPyL0bRgshbuZTjudWvfZXHYFkCswAZeVklLHoGs1pU+2pNUW
BLW2+/glf95aseUu/an4ltyR6TpOeZ8VnVN3Rhr+82EYeHl0xGKgHngBijpibxFklWo0MSrgrRu9
n941yeVErMuxph6ZqFmmc4LD9i5GNkw0zyvRh9nRCIXxCGIDzgNlw3FOBxrVLb7tLhnec5Ezrlsk
r7ae0SQp8wyy3IQhAArcam6t6uTmNOloyXzVVIWH1k2a3QAHwokaccjyGDtcxZ/vqy8qq1EROjPg
f4A+p0mje9la+OxoSKNmtEDc1qH9WLXQN5U1HqJBY9TDA+xF/eRfdSfdiNc8k2TIluoBojBRbb3F
UjuASKATr9i9mee2+sGYnX2mOkSZFe1ENrUnNxPAn2b7O0w+YzcFo+2N6XScLT+6RA2fnxkCYGBp
Vecpd9uDm/LEt1XpP0aSc+qUcqyp7QsCp0symcFrFOab0SGXhb4eMIUIuX5YTOWhnA1jNVkZ5RnF
EuFcwcZZXigqx3HTFz6iaZC9ohn2zUj2TK6PIDVt1Ga5LJNVOcU/VN6Zq7HlPNqNjetlGmt+opnR
E3QZJqA+W1zYxz/cnsd+7iWaBs3tMHibHYdo4zhJnHWFPbyoOkCWUfvnScwPJZ81odW4LSlp+ahH
Xij3qjGm62akL6q3nkWW5p2DRPYQo6JAPIZsLwrbU5woMi47y1pR6fa7Men3JoO5RzI31K3uRrsy
h18yyv4+jerokspqYHY67HV3im60JUBuli4zBSRVoWv/wGmSPIEmABiCS5NBiZU8KVnFmzDRT4nZ
auuK1I4nWYp6OxGOvTWXd6SeCDTqCjnv4NyqC4bRwDNHFCGKDuUhDNvsiUl05xn188wT3WKg3Tut
Ft5mdrsvuxztWJcVl8wWw66eI9Mb1fiG5daJhFppuvpKXi5DxOWTOeVeqnqSNx8fDEhgncVYSUL0
qLsmCLKnAmJWPKO38lFP5o4dL1wPZz9In1vBvFtd1bVePhWZijGHReeYxyzu++qpaqzpCr3uN2np
G1KwnkPsrZc2o81gw/migPGEMw9Pw2it8mQQi3gmXhvLf2otY962Hft6g1ARdKVoV106zZu6HanX
crQd0bKAI3yTG1cpuQ0Y7D9pkQvhVk9mgujC4sl061c14IVoaN+qIbvL5mx4NMfx+9zo8lJHc4gh
eNKuYCKv/SY8Sl/11y4kuoeJJ4SJgUSK+yRNhxl561/3y9aQocm4xBVAgqjVuicfnyK7CscLBJ0m
rRu7f5iH2LpBQ7Wb7Kb5SSH6/+CQfwRHLMFX/zM3xPuaB+nXt/cm/BUesvydn+wQ1/gvTndSgk5T
piFMHYzRT3aIUv9FX9U0bdvRDQWmkt/5v9kR0oRKtsSVCDI/Fv7j/86OEP9FzoTLk0V4BKEw/0/R
EfrCdfqFGmZJ8rtMQ9p8Dqkjcvlyv7IPM4Z8Em54tJ9krLy2ih4TurIowzfmNASck2NrmwtYpsCL
Q17lUP18qP5HMqLOhfntGxAeaQrbIj+DsAGMsp++QW6i9+jzPNhPPqhVjCobQKPhbQsW2JRANCay
hle6prRN49KnSfKWVhE4Tm9sbEK0dO3bL3fvf9FxfkU1LrCuX6/I8n245vpCalSu9fF9f6HcGWRv
dj21yR7serHNUweJU4S9L9EhoTvON2HRbu864PB//9xP4S8YeQQKOpZjw0SSywOzfLFfPjjv62ku
JXl27Rph5ZY5PBBuQurXjIjxUw3Zgwm01h9kB/qXg2c/vNQ+c0YHDZFX9dq9Hcanqev6x39x/5Zb
8MslUTaCNdcA32x8fL/P36xsObhHeZTtibN7pumabW2ZiXPpW49m5KDV9NseOn1MVjztwVUPqOZs
+was5Mx/COe62qS1TFai1IDka9N4VNFAzhQZDkyCpL6LmrRc99IK1poWsystjBM5N5dOtPmJIyO9
x/xktaogmbvNvEaGKf3LSB7pemHj025mjMr3kSCwR2qpz2ShE6vJNYiLJZppbdvB2nKb6FAnjIjj
LvEW7bRbFEcGVYowYyV2IVhMquGYZPOGjAhyU+STWSIdCvEigYx3voq6OJtOzXi1TusrCr2lKzJY
V7LV9uXizY19Kqu8SK8Y3tzXmqat2mjAyDIRlhAzz8M2754texT7JKbP3TSrvz9AC6b0P+6SYwN5
ZelYItN+f360fvATOr/pnkE3H0AuN6BrrrpyOChGcv/3T/tENF2eiYU1JAzdlK7FOvL7pyk7cfCz
FOm+ihi+TV2fbbREII2B37MFc0mwt+lqF/4Rfw3S419vyyfs5c+Pt5VuICAxASx9imh2xgascM3H
m1kRXMbqaUlY5LtyiltGt4qk1b//vMandeHjE3VpSUgThKqJz5EoUCTJDWzzbJ8OfXyerQFOZD2s
Zly5hwAZu9ePwXC2OZJ4YeijUOYx2BZWR/MPt+MdiP/9vN7JAcNnmQxbPFTt2WjhekiypuJShhtD
m+V6ojP4mukxqaAuWDtD4O3H+jZ6uNz/cQs/0jM/PTG6jafVMUkDBWu1PFG/rDjaIGmYiqTcd0W6
alteE9nSxiBMyjr6WbgKjLQ+aHGDhiPk1SWy+AMWQRCHnl6IotKw8CP4c/Ou+hfNcrl///HVJNlI
LuAtIT6H6xmZTKQRqnJvhuatqWlnZ9DOVsM41XXr3SxVdvL26WQPW03p6b8+/RNO6+NeSwW8Sxlo
Ll25/P4vFyZXUUXPzyj3bVX7l67Dc8SB7sRdcPOw3WVslSKzudHkJhiVOjKLLrx8ADAEsQBFc0Sr
5h+P38LN/HxBHEM3pOMukjPr01eqVJLO9iDLfZ67w6o0m23cK40cJmJI7P6FrAV1joLrrh6dCy8u
qRtEalzC+Dag5eHkQwmS19yWvn6cg8HHnzZEu2pwp3PSEYQXlOKE62cCuCI2DMofO+Tof/8J9D9d
VEi4tmMrkm2cha7260WdG0WYkbLLvRUKUCOslvHUBpccZ16UlpcCDjwcdbQ+cV3gzhsogY0pOBt1
M645yfhMZcQ/GZKfrir7vBLLGgL6lef/82NmJ9Y8pLaq9/rQP6qFM6sNuIBkgL6vTpuS5Pf8OwfI
YAI1k5Ftd9WaX0ZXgUYPAucKNYEMw3WSl+pSWqfW1tX271ftA6r7632nKuSa6YDiHGehqn4Cc3I8
gOhA02xfDf27dKDv8nQwxuqy8RCUxr6g3XTSpmE9mhNtFCTSN44fdYcGrVX2ZGjFczJ1zq5KLIIm
6tsh0No9RSH3HMnsWevn9aBIv8UXhQUobsdNC/PpQOn5IiLiQ0n35DGL9jMBHp4stL2bJc05FRY1
UNkXVzyQbP7GlnZ1zfDawevU2v+ik36uUtVyESg+KIgNSO6sB78/OhGBDFGbCi6CCvExVAhqsURP
1VcbfN22pdJQaT9ufFW+Vun8r/zAP66TQOQtcpKJPHc+M22z0ciDxfy9Z1Doo+r5EoXujTNIcV1R
CK1xNMW7KI12oXQ4uBLhgSe8OQKxTCCZOe2eL3c3q/QfL9THFvvro7GUZSZFu0ORqpNquJRtv6xS
ONoZLXV+sq/R5m2KWTqkdcSYmFPvI3KpME4DNJMjQWwzQ1Qro1CbsBG1obOf4iBf67ApayHngzOh
yErDdFW4Ijo7Pl5bPdi6NVhOrBeJYgLIKdUMxCkyp2NE2IgPJP6mtjIdemiNfG3AGZLUW6vEfThm
5Usa1icXCfTZdZacFMOcdplqHkv8UjRHpA9IyK9WTlTIY2kW38apQ/mKwxMVSrxHWZqeFdaVMcFJ
1/txuEHr2+wIwqtgH7FyZKTxIpEkDEWgsNjMwzKUjSkbhW1e03rUibSDuOSmFYXyFG2CrE9ew4GM
NSgO/iWNoW7o8OH+sXGYnw4zy4OqUICwyHE+E5b96ZZodavavu2afViW8VbHbnDdSmM3I6BDgNjs
wjour8qO5t5EXzMPlHUnZ+cUNEgzyGqx9oi5p9U8yHibRyHnL4XgQ3TTAULqYzlM39AapKsmf8kJ
XtkpXWteItA+ZksDDYvF65KaZ1qduzdoolkxjbK8pfYwG33993Xpj6u5K22D13KxWDufflLFvRBV
Q+1QO5pDiIyjA0ZqE6/PSTrBsoEqBY33mgk2XdsS1y7ftV8hk+V841rpbT1gGp4RY/z9e/2pSnNd
xI9L58XhUPv7O1Hqja+SQZGokkcUnmMTMk7LsLTxaGT1c96lL/7gVP9Ypf/wqcZyjF1I9AoF9af1
KXNNxNxZWLJPlI+TTHWEAUm2NmEcIlKOeZ1oPWoBKuC//7Sfz4xLoUJita4v5Gkd/Oenu5Cy2Gil
NlDBDd80pWCilUEKla6yjnqASSXsUMDwdO1K3YDskUyQ5hq0bhYreRBYhAgJ2JoBp5KVmKv3mszz
f3zDP5wTOB7xRlgO3Hha27/fkBpBAqaott43WnPjNyWTPHyBHnNOpOC9cPcZA8AHq2lOrsjbXUcK
UGu082Hse3AyuXlOJBE3hY5LL+co7hh1j1gniNaDJsG5/p++zc3PlfPXk//ybHxaT5e0BJeXRNfB
Pn860mjUvWbLYr4HPaXhfRfHZTJDcsNu6JnN/v3DPjornz9tWSoEuHZjCbj//cL0Zhy2bRLU+1qF
dBgnXHj5oC2UR5jNDmN/7VoVtwM9kO2clyMgUoOJXtf/4wbZfzhJmTSldIOthAPdx7nnl12ksEUM
ai8jIYlpiDdb4pEvvDFQ/1xDdSVCyNBeJrqyJU/gSw9vclf69aI1bF+qqRyfxgIkVVS/wZ/MEZaW
wVWCx3zLaxh8C82w2lrz7I50a4y9aYUAz1R07nX96BRhfMlEEGxzELleNmDMsTVFgd8u9lz8fJvA
SIy7IsGSEWfuN5A3bPM64MBeMsFNYnbXpRxImsg5mDgv01kwYMk5AiautbXGql3lUXRJLIKTahIN
Niz7nnG25oahdqUdCqeEKg0dnxDslRar6B/nqz9eWWUZDtg2QTrDJwr9PFhVYuRajugkt7b8P9S5
em6vpqGR+zgrdvGcJ//g739OxVhWhGWiQ3Sh46KY+lxlFwCx0nkqiRzDcfitnhZXq08IVWVYzbai
FYDwTWcnXWiPmOo5QNT7OQ4cGsn2c9fqsAoZYHgM4VfzGKZPmkWQKTiZfjkWmF5WQYMP1fnvL8Of
rhTfGMUaYe+8eMu2+ssz2ImZ450DXjuz6BTgtdNIvSr9TaZbOtRzYlPj2pr/8eR/yqzGqMGlkiyc
ihOVsxRRv3+qibBm6SJk+yoZyO+izF43ruZsmH1CdHufgyq/QpWRbbJKohaWPP5t+WqnInoehSzW
Zuenx7yk9ClmYvvMGOlBljn/WuP/cG4ypU2ig0OKyH+e0l2NcmiEpbp3/JKpWPZFWhWe0XQKEdws
5yVNW/cLl8Z2SzAaQcEYNh/ve2aggvbDRQ/cw99v1582f04ZrkXnAhi2+bken61wDKcUCW7e6s/E
JuIXd6vbJnNtz1x4Q0oQ8Gj2nBtQ3b+yCb8osMJ7yy63ANru6Xff/P0bOZ8Lr+Vecn7Des4L59IR
+v1eBjbq3BRO/943LVgyhd5u5rFiyob0cN3obnnpOzIKkFv0mGKk872teMABFKThVL8BrE8ycZ+M
dXtuTQrWiWSLY+n6iHtdynl0klcQiIJ9aqaQm1VTEKXhqA0/3UfU5otPd/sRhWVSEIqqC9ff0Seo
D6GNKGtG9rAu4CxsUrChMBsma5/qSITiam72M8gb3OyMsLUusbajQWNZGhVxzFHor8oQAB0ZTc+6
UdDm9EFO0G/sjwwqOXYkAGGW/3H9Ot0Evg3DCrjIaSx2jZrtazuHHjBifkEOTgY0OiS1nezMuCYs
8whb96vK5XRt6nmOR57eOw7ZKzu3hgMcF7Ea7SpGlJQ9R9o/m2mfm/7Lq2cJdj97abAI3BS/3y4I
501r5aLg1RuNjVvLo2Wj8DLrCCmvQKtSETnpWNZrgkQLyAxHCJR7xKB35iYIQZn9/fH5Q/22tCVY
BgweaOr2378OprhSTUZCsG0eBeuxn58qyHrcuTBYu5LwU/e7K1BO//1T/1Aa2TzqVKnMDehlflp/
JoGZazKmdJ/PWD+w6t/Kyfw2WeV1Ld3rtm1MDzTisBIj+/DfP/ojkuT36sOimU9rYQkZJjvu0w3I
IiaNoEjqfVhN2QobPy4qd1hPZLxuq3R6Bf9rbaM5+Wo1XbyuZ5uUytg8jungIqHlNBiWTbIVxL2s
020gQmTSLooarFPpFapIjc1FNLuyCpl2+1J8DXTGyFYw5ndTAqS4WaBiUJf7p1keB/O7XUFKK+k4
BIMT7MGjgSGtgLq7OulCKpGK8iOWF1X5z3ZcZ3tmVqieLQO/KMq7WUu3aUKSaYQg5dYCTpuUQqNW
tKtzg5j4mSasSehZJsi/ivQYwguaQJLEDiDIAM905tvfL+/H8/vp8lLz0lkVhqAukp8eqAo8uT3R
E9lrvYQJ1tX0puNDGbranjPT6PVN3t0IvVxn1Cd2n932uVXsiog0dVVAMWoah1zdvKbLUs02+p2K
422jTik/bk6D5ED0t7ayWtug7YwnEu6XjnYNRIbpl+T4AliKVPNlNJPLnHfXQbQwqPqYXCy9xwTn
cngMY58jPaKogqJyLSNU50JTJA7WjUcaIQidcHL3tQ0bK9BeK8vSzoU/XHzVzLtB/nP8ZTOo4C37
/aI5tq0bDsNAYTJ0WTbCX6oAdwamHAQ6YZ+YgtG0uOVN2nKund1jNmT37mhHd6DPtetozljNKqx4
HbHdLZOzR9d/JWXRs+PGeTJ7ezi1Icj+sfALL+hCf28NenMVDNd2ZgqOFLQjpmF8jdUxxEVI44pB
jTvYT4kbnTDSpacgeqna3rwp3gsa8tdphbMHnxe08Tp9iwcGSujHPShQnGJVjdXZ37uO7mxo2aDw
L9x1agxyA4p7r9Am0ky/pNE4nXDRfDEHdBBjwZQiZsQ59v66deNLGcKxVqmV7XwdHcvUPNQu+e+d
njxWIn0YC/OGjt2dOwpGSmW1scrKuFO5A9ICh32MdLG33VWDj9rstGcfEfPZL4cfQU4Ed02kTZsP
CBEs0BihSbdfTzDMJhbp4tX8Xmo230QEPXElSEoWav0KJ963WSDdGfx8rSHl3Tfx1NAilHeNkvGq
J8QqfKuJVV0HY/1jSrXvfu1vNNvfJWH6g/DKH33QwrFib1rwLPgDswKvPdiSJMakmWptQXJMdsYv
BX3la5nkAZYW9R77+r3vkAo+JsPKGPxbnApQkvLWR7fCB+PSuO9si+zodLjJypp5YyMfTQXEPgDR
BpMqIYnSrTYkXmKpfjetRV4Hh2jDvVW5NnrQ3QWOEvveCceDn6krS3VPSSkbaHKAkOKUmvlDeVuk
ZChUerRBl7TrWcHQn0HFFWp4CRwS4UeF80wW56gwHqn1N61OeLQ/a+tGxS7J6hJuTM9UUwr5BhVd
eYWGoEom2loQzcheT1TQIGjL11qVoGTifpeghdY4xogKVSsoIQ3LMjiFwS+9PsOGja5rB4ENwl1b
LBQCsda16nvTdPPRGKNT4qgZxlfkoCYHCW0CpGrj6tgtWD8Dbhks501BPMN2NnVw2OmNWyc1id19
e8CqdR5i3LSpnKN1M9UHldoAA2yoZkGWH5spUBctmzCFISPYZLJDNBBqx6IwUeOZxT4I9R8mYoaz
EU/xZjQrG7dt3J9Gegx7s3ePejyaO5VXzxomso1CceC1KHHWDTL4Vd7rD1UrYKkZ7hpJJym64/Dd
LMqXrgwh0bQG4vcU3Y8+qQzxliaw6HUuEPcQbDl8OgvLCJZhLwKBs3Kz6s2qSXePcons93YYhbYH
4tCgu+trsE1e4ETVlau+GJkf0TGEeDlx5LFpTTHSgXLQYpv2zN7ZKdgDvsrfApBIq3hmpxnydgM4
eFpFeeIZjrwyS+4m8bE5dSPgJkTGk/WQSlJXow8kRRrvXBNHL20Qe9eP/aacUGgXVXMT41rYmLVB
AG/37qjqnDbjVdVOr3roXsGGbbddEBTbYHiiTt22VfyI3XBJ3D1rzQcKiUAh3Yn6rR+Ads8atAHZ
PgyMr/RMIyjcECGNF2CI5qGfFrNdjB0ReyQTqvB7NkF3cMxWXxX8GElkbGq14NRJ8HDycB2AcfeS
sjkA3xNs2Ao5Y3kdqnxLbYmUtnI0/EwEiwKgP+mNXJmouUcHrp1OXWdbpcH0nXTgWbPvAfE6FyZb
Zxq64Id03h23dW7SUtlbkUXX3UWO6A2NELKX3oiHNoYjZjlagHes9thgscA2BOPawj/MhlNc8PHf
GOXyeM/NWcr+KmrqF3NU+wzZ+tyHGzMF+tVU3XeEvSXgMftUjhryPGxcg4SCGC93aUb+b84vQmH5
hdT1nag8HBFWfKhCcRtGmB1MEBvB1nGifBXm/Rbc29E2tLNufSNziiCZCvSpwYocN1m47cm4WCEg
lXgT5gWl1Lwu5kFD0LKVBagP37K9tjb6dbBglhtqo96DHp17tKP2Ad29RZR9kVkSbdgIg3XSWPVR
hP3LBK8hBcWDGwubr168u7b9fcSt6MzRDVvTjaWMbMU57VGmvOOP5Im9oN5bSde4amZ6y5zRgEWE
9cNcDyeRUPz0c/KGP2plWOCzqgJkiG73BwOR6qElTlnWleMRuvk6WOl9YsoHTtKrqdJvgoHmNonU
1dTDLObw5NFL9wTDu1AQVVXQ1qiy77OIQNkqgX2vKB44OsVr0du8ocQUrWImrmsxyEc3MPp9b4Pt
UNjPUKtienfy40zWCWrt7NxXJVvC5OIL9deFVZrsOgBdBSlFMCxgNPbm+ySt75XVPVPBPpBhz7Vf
1rl+yeqexw3QxpiZQHRGVzJhVzT2MTSUBhCZq/IXNwDSSW/N66LbECsUu1dks8RC6BVZsiq68GGq
C0SLxPn6PAvLlYYBxp8wn23dbYEg9RHXdngou+yJw0sDJy4+RSUgkVx7LMDAYBCX36UOxSiNweiO
NUAT7qFm5os9eVuXzoUu0JfBjXeQYZ6MjG9eTuKkWPCHaozWsY9E1TyhyjQ86NJffKt5njR10Boc
dI0bvs4Ju0x8QwB74ZklznAE155VCkSf8RWuE+kseyxOYryXGyaMxDMTsF1Vcm+V43aIjLfKgbli
ZhDcdKqpyA3ROpkPcYjhDb4YyHfW8OGqnmd1Ni0+LYCTw/MTeJlOsWOqNNxFJshYXSclAvUHNEsQ
YnG3txrjUhXjU6cPj7yH5ChN4a6vx7OW5KusE7c2ISUNqmLwECRck+Rm5BObLIUcZmxMLYnXCMhE
7WztxjlgeTXrS2iZiE8DQFdZ2G3x1BLu5ms7EC5PYRGgF2PfJVQ78UpLuw1ku1Ntdj/24XOHnmLj
8zp5g23AohHVnZuDLm0MAw6JPrxZiXOqZncNGeUxlkGKEjmk49V34ToOMZz4corhlnLMDp2YqfuS
4YA8GLoypB+3DMGQDNGbGJk3Jb7D6WlC/0ufLdEhvZYFbA41HLRUHvEE6PxZLFWlQoUrRueY1Omu
M/BN2DALAVTCQI0RY+dtt+qcXBGyTR8YXsIXy30sNZWssPAAyjCcdudjTl354Pj18MpXqHJVV60q
vBQAu545ZN/N84ihlmSNXd/SL9XHMVglPkswDn6vbXE1J0163cjKgM1QnGJnPqpA3SQTprGSpRdR
7rc2BTka5gnxHWUNQhUvI9GsBfgJgxK8Yo/YFnN6iEvnvYOzsepagA/2ADU4FxRbiWNCCvEPQF7w
AysokoFNijx4RW9kHrntFCssuRr4cYpIvwQqFufJfqRFfKXkcCmS2cKJl9IombhXEvxiD4ktCvLN
LBlFK64OtmeKgwSdlT6NJErpwpvCMSFASCOxRA4Zb4J/M2BDJGdHjw5yMFfJUvhWelOybk3AElO6
yUB0sQjEN3VeFit8J7rnqj73RuqsFeXEhVwkLEIUV22xz1x9YiXqGVRS4lCMmZiWbmtDtjSkK25m
bdzRRBvWNDODjVE21ACVu5MtXIKSkhomErRLRxzI/0u8tM4ZnaXOqcCBaZcJo9FYEHQYYDBALgwY
pONYjQLA4rQtgxsgIXBwWbyHaYdKoD7hkDtXvLbwLb/YNJ5Pc7EIZlr2SbdBcYen0QKpsR9M4w1h
dqqaeK0GYAejdJ6TcDl09bAuzcC8mhLtrRr9zRyY34LiCziybS0i3yvb/L6B4O8ZWn4nY4KHfJOq
2n4SnDFXeffYW8Mt5BmiQW3tgN3m1e2/xh2FklaXj6ExChCoGRCEI0Af3uN2Lvg3B4Ay4XXsjwfH
LTZwyHgpLYlZvXy30q0ws/oU0jTfBDdG+HW0avfEZIZYNCkeuKcWJIwymN/8Af93QFxakxsbMEsn
d5y9dKgon2MM1BaWXPjLxqV3Q6atSr3w9nBDTjXZVgVG5rarNVikMaVHMK07h5QyV7CCkfdVleKB
/jXVZWx+gT63NavhJVU+Scv2G3FhOWGS9dqo2ZhGy36LhEklkm/SLjsJqW3EXGwyJ9kv0WoBkhHM
UvlroIgXaPD9azBEB4izOX5Nn9gILucVnBVaIc1aEtsHK6y662G4erKChcOGnntuh6uQzLoLqeIG
VtterUJYScQSMD5a3Pta/t62EyRlF1eq4dLw84ObnkSFNe2Z2ZuGTdX477RmGY5L/amJrVsRAJEk
hgLpeXcvMi3fKbJcNoThKDZuQS9OHd2Mk39NLeI1kc/Xo6EBHUdp2uNU7EbfwfTWr5j+QjKbbWOV
l9f9Aiyy5jc1gm6HDuz2rbnuCxsGmF5sKQouTTBpMH+05zkRK83B3kFo1rdwsO/nweC45jDHcMu3
KekPM6Zw2A5sDZr76ts4Dyv8TesEX9yab57xw93NJDauO4yVy+li2EB8dTaSGifP522J23YjiSeV
LLC80AnWwq3uhnfgpDXwRpwW2la+Kwdg3egkWAggEUfOEnEA4jQC9+169HYAmqNkpsGkrmeZ3zPw
P8iuefd1xH+pTopqqX50Fk5jaNr8GfKaS7ooFTyUMT/W5UL/T80Eti16QbM+a5z1EtARRpnNBMpV
GxdZF5YMoOaRE1BcutaJpndO1F9MJysbw5Mc7a3Z2M9zwHtSxux7Q1Uecmvlp6SCkEO/c1rOoBhz
h+bd6qyvZmqbm9LOj6kePUC+QusxBc+5D0V66HhvWOvqe8K5gk3jw8CwY/ms59FRa20c1j1cbVpl
HkYnZmq1/A7x9a3OALzkhD16reO8x6W+LmKhrbu5Eus66iiiGvc1D0uvFZ6NW8ITttFsD5rWZox5
K7r0pXYIJjCjhCYx+2NFJ4OCYhD79MWPzWkPlvB5gPbAA/fKdkmUdHFv5+uAXKdVGVlgTmIKEL3p
Wg8HY1/OTwg/SSi0LA6vrCZeYURnfIaPvR4lLOOca9u4f0zAJ3JenL7S1412QTJtNSigXraQyie5
ElF7l9UGDhZr2KS+6696gsf2lW3fuRnhjXnir1nhW5KDsISVI5RAe5Mn7teKY+Q6qFp9zeKE+4c2
AjTf63LkkDZFwR4Zs0V4gKPT0R02+kKxraXCTq0/RyDQthJWx+RQMXK8dpLwuwzJgIXHgry0pL6r
2Z5bc9tiTp1yUm8wqiC8nQrikPzcAA/wOlSkbZacmvpllEvzpoGwDmmSpu7BmAgf1FJ7XsW2XS5g
jvuxCMdNE461l4/8TGQeEPYSxHcOGtWrGQBpktUO1CVSKSJhn9hkfdYXfTVEGfHFoHTKHBNa3Rnv
swnH1eXsjFbdvGafQ1yTrgOFma5lprsU6lQEirIg7MNdXYMPamqoQDlFQMOBChQOTX/GR/bW14zm
pJorP7CHKxv4kxemsDBj+sLMANLnyO9+GDqXb8zHnRYZGvl/YJXdQTApHkqPnC21tei5BfFsnboI
hgYMeI0PnW86VmuO5ybZXvNlAaLFbWrRNuUd08v/Juk8lmNl0i36RETgzRQKyqhK3k8IHRm8yQQS
8/S96u9B96DvjSOpCjI/s/de+Y9R5oiYJ5rB/2xZFpL3fbWc6YL6E2a1+3oD5JORFMqjZHa3xLc/
mSB0H4vuW40t+SCSGOusLXab4zSnXJsPrZ6bkQ2cIrJydd+0dXtMVU/IzOA+tTM9j67NMBwzNMKF
AyCutOubuuGPSGkIS899yhkdMYHC8zoMKKEcSzGCoQ+souYx9wh4njCtQk/py2Oa5UzIdJ7ZQPk+
eW3Tniw7dzeuZTTPC0O1tora1NeeCp6Qa/IJ20rK2DylfEQ035CyUJqoSVnbZeHSGD95kf0Tm/Ew
QxVLMPaWd3qP1Cdv8/3oDyL8JL78uDrbm4Ra2J2IhHRffA+AXUa/l9T5FNGKbSHgOCpf4kDWWn76
nEVJtVJ4TuMV2J2RlsDB1ZN6vHrGehoGqp7c+0hF8ZwXAkstxnJt9oId0UwL8xTu8FS2GBCFRfSq
EbUbvlW1jECoGheoJd8Dqv5fn4xAo1WQKIqVa0rWh1Rz7HPdYVJ0YQjFXlPJB3ewDwyis5NJdXde
zEipqSPTd0ojXWY2Y13rXdPNeDXr5sx1jD5lKj8CzRqijlCUMs+Yq9Ec8+ItpKQ/q2BhqnrVqi55
8LJ5OgPl4NiUJYu60X1gdl0n7NsIuWM8s1+N9CWfxavHwjlMR6z+2pUkIY0W6Vj52Rkc9o5VT5EY
bbyWHkVtBwnIlwRPVMI49GlfXMBxqLYa94SXPeOAWOLlGl7v9wYpp3TsVmBElVcQO7UyjLWHbiFo
GB2wnWEusQeMhAEaOs9USQ7fnWQtOmGiuokvoDxX9ootYyjDSs/vfbhrGOiG3ZR3pJx7fR5h4xxZ
OASS2WX/2K9+Gk9EUuwkwaJRvYxuYpbiDf5o1aR2MnlLZE6UuIVFmKl+FRc4UFDkqJhhsJXI0JwO
UMHP+YR8mSH1VTJokH0BVDVE6RQ8cgSTYZYipaKhPS5HZkbO2SILcTG6F81s78i6jRDdfZDgkD75
LXLeqSVMaiQUF0oGPp7r1zWdOxz7NForRLlavwmyJUtqMR6VW+NuXjFmlEQww0Eh7rKw74qmeKcF
EMmCSrLJBnV96b60ZeQwN9MVbVnAg+NUbFwIQbazZmY/0iP+m4pwNtbXGZax4buUnPXiRUiZEgdp
xokT48RezYqXynjetu2AKOtZJzQ3H04ls6B9Rt9Ska9SQlxSmftAVYZKwZ7bG1/WF52RLsGTe5/X
O6g6unf87rttKG5aJBvMaBceIpmtZKnkw3nMl5MO07BnxgTVvuPoJmO9NN33pivXJ7OMC7tk1iTa
10COnM4OdfpWv/amss/2hBTHIGBOtVgTCFr3ruQ1z6/fTbEkK9VrapFE1eOHVC1JoIReHEaPuL0x
l8iWbQ/yiYfeB5e8rqdnX9uzqTJCcDJgfjRnX6CfIMqlbg7GStqc61DN2N76KY08j8nthCGKido0
mdo7RTMDUlIkKFAJL+v4qrqxjxfoWqZr3QuDOLPlcwGUmMAKuks/qobINYkgJjEmkEEEnExHt7Z/
BfpLdjQ11Z1vtSfFuErDQRPpQ9wwn4p1DJyRadQ9cGPnkDFQFyrPDiCDUJXq2WvfMf8YVC8TQ4z4
Xv3qoCbTvwTlTI6Mu26c6CI7YtTibmNfTSeW0YbYpAfPwUFk/Ah/mz9sEjRuyobwtbxkHilZ+a7Z
NiQkyd9mqXxdp5hw8emh6Ly3PueLgWh3Z7qpOpGkw7HnvQDatHEWWT2e6KI4DkLsUB70LGFMIxb4
quQ1s9AS+VGlqR57Qxe3E24FKygZ95G6VXkb2J38ARCjGXXadNbta4R8o1U39OP7oIYVyW2OddzZ
Ptmfx0FHqV+m5iUzPWajOcUi8Vs7MXdcfPkGYsq/7RQLbbMdTujmqcOVmR6IwX7LDMBcLdbpiHWl
JmWP+RZrvN9ORMllMnEGu8VjnR5diqZdFtDoUKDr99NcUpEaJK8hT7iprrZzPdWYRSCdS5zFd8MF
CQ560sWFq7t86XXzy3LbT3S5ucfrDtmDx3FxASeca7Yom8Q/san6a/JW4+LA0kmEzs1iF9RsaEn0
/dVa3YzGcCnmfLjIxrWhg6+x5Nthm5W4jkbYCLkze1kQzaUNWSwLwVyPhlL4ROw5LLtYazx4izg7
dZ/kTDrJZM5OQDbZhbmMJVm9zKeCP2af28796spubw42IAUeRIYlgXscWzL+FFTmHfA3Zhi0ZuO0
tbdafjWfTdykFDGvwWXL1RLCcCeua15DyQl2tcD18ey091PaT8m0LDKeWsbpigkiye1RhSo21Brr
eWjaL0lOQOybZOqvaUk7zN4UM/Is/TtnGskc1rqjZ7p5QkQ7e+jijqTm9Whp2TtCpC4pSiaPPjy8
ZMn1ZSexmhDt/ZfmRUuSXcmoeWYMnJvreWu8CzqvFIccWgHN75ZYz2cFXYUKDJPGeTFWwoUnUtxG
Md77FrfpTGwaK2AjGW2lReRCWCTHU6Jt0mMM1XpuTObVcmF9t1za1nnSB4+2EQCj4RJl/99/ESVd
3WX7sV5yTNwkNJT1RirMbDxmvifuxLS9s/loLg6ZnKEAypPUejnAVSIyQVr6voCWGLmGk2O9QDGH
DIl4n4wynr6ANePmP9cTOQowQ/VoGoKdXo4auwVjTdaOnTl9k9NowakkA5wLUEujjssIvd232Nj5
biChkwqWLgrjPY0bLK3W67A5sY6SJkNDC3r0kZXljkjwfdCRgU8hFZFz7ybktBdhqkuR8J3jAGc8
p03OC9CdhjWV9gRkh5wNaZ3YEZkv8sceZBfb7mIwXyVuFa/IYPpwYEbW4NVyEQBQ6qDzQp1sNa67
zbzX1/yzaeaIks1LVm+YbjQOvi0d5lPvXRfZs0NoofvGs87d5MuDORHDYFzxSmgIono3W93jopOU
bUgJPaXjUkwF9qhGVHxSrba36uBPH4KIMn+vuumCzNM5p9aDYvi3XwrGv35gF7tVS+XetiomXgI+
Q96un9Rq522gXCZH4Js/IN0prTzMZJIeoei9lgzaT2S/hn6LwknNaIk1nWImszH9D7awTiiPT1Xf
3xaONoZlQ/63o4i1NwNuNBSW1IDiZrKCPh66illGyY9l9FNo5rlkJdAX20PZtH8md0GYDbm5a5Zr
V13fMFN7tEXeReMwnX3Iogji7E/2BOSZlevOAYDCKNh9dZe8w0q889oxe8q8XISZ7MxklusJSjBp
xt0Y04Xi5PFei2ZlSqRsjZaPE5VYgtAqjee5T804s4N3hIOxyAKA6SWxoXLjjxnbckscjUpTthVi
BDMp+tHgn3fhTgwjdm/2QBqB4Qd/su4aggtDY5xKBvkIj2wCQ1BrZpzC1k+mjBjtoxfmvoB32bnv
Bk9duFKTRl4+AdBi9TO0YBMaF0ZRYbIpFf2H5z3XKwEMmdZu+G01onqCB6+eln3pVA3bk3Q3BSnx
2HiPEEqvkQSYEGZU7QRkPHUodgE2ngwzeERwEnVN4N0O06/VBT9wSvPwo5Yo+kr/QjiQztTXuniE
yusd0NCAEOyw5mShYYiD0j5LDbBaDZXEWuZ3cl0fZeXQVTIyDNfeWgFA7OackUwzbyd9FI9tz14f
EGckr4o+T1SkijQn7pTgtKoSokD3Trv7XBYgX1Y7J0VFlhekt4/wlNVDTUamYbb7GdMNpKaBOJm5
aQky8sn9U85E/D3dfHvNTVSjvwsWmo66fVOb/lsu9e1A3HhUmTle04pJN2mdvWYYO+JDqPlUV5zl
SAx2593x2xOCwgtQHzwvg490PaDZEZ7ZR+XxYK8gPHP55s5Yw3y7OOdsf5yBylFo6Li6zXmRmUlQ
ta/fKAp0CDC3qnBuzLxUTwTl3afzQylJ62B+iFOo315UxYpIifVh4NqSxO1YA8lEfSrKqCvPpMUC
/fMmjR80k+2CjhgZL7PiIXZdfqA1EkfIbfgx9+Zb6pZMqjz/R65prExzOhEpJuORgZxqxXxaC/11
tubrv+7coyPK4s4G5jRRT6Re+tyg8x5V6oFOAvOQy2JfW3///Xq8+z3k0hmehhbcTy3Siq2vg2e2
SFj4XBMdj0wCzSFVfyueRFY4yeg9rETkacrnCS6ZFvhz+bVZG01JC31Ds7ZEWD7rR7vX96DYPtiU
sWByUzDMagvL5wyrdZynJruSbu9uphujyKBXxtWU1d9kAH2lKIvf9fpE0QtABJMhJnTeKoOuGS2C
j2Z284qdQv83mh9c7V40eOovrYPxxnIMCjj/YdUZ41niZp55eRpBRrviy10WQf/Vv6gGmUyjt6S6
Ok67l735UrGiZDGv+uZijdlH6jd45EzioDbScGCGkMfMTKT+Mog1a9z2F9qxcyNnAOh4iU51Xfeh
1vtfzDG3sSdC335vlRYkQzOD+yKzjNnRwEiBF6S3i5+2Hp0b/k/XkQAiH7vFqEGqdsmwK5qYv+nO
zARxgvRGhU2xW53KYpEJgNFfy7OJdM2AUM2zHlvX/eJmfPc+q3vHse/5jJ1QNk+A3O9sRa4niIGw
3hryq0xv7/agkZbiZcuKSyrH37xkAufr9S8LLUBU5KzOAFS5nimU6zVlq98+wcbZdqvjgrK1fhct
Jheg7VL4dIGgU+jUEYLSQ10r4GGu5LKXzyjoiH7SMLdJgo0XwaiFxEMGr19NLWADmC3wxDGcZjJ0
U3PZmSaz1oCeHY3WO9GKC68pS7d3TrRPhaaI+waYkdapvTOYt1PP+1pk+Z9hfOoG7T6QcRbBCzIC
vaWWVpqOoNoAcHxP9UyGAYlX4kJUk9jNg80ia17etVZdamfYE+n1V5ZXmV8PebEieQzg0Vvpb93O
pzNh/LFuIam4cS1waWWyBDgqFsLYKzSgbcdCyRG8s3B4rrybZnoCBZ641pdgg3GzTPhIfQQ4AUyF
YR7fbcChvAlVzwEA7EwpRkoswqlgXc9Dc8jAmBU23QPkqkoupNkbfNbz0ENWJed8YA/ZQC/dyu2j
8Ih/o8y736hka40cQcTn96K8kn9M45h3JrFj9OAqgyiKwEWcoCngXQgiX+AErNSE0rmc9d2adSQ9
telTE6Qso+x3pYAUdE9KN3lUEaNRne0sC6nIvOr7zspE2DjDo2Wyni7rERQaWRNRQ6JQqLG1nscg
TUgyIsOLVq/SctbSXsUKj7SBBbMrLuWClwwl2jU1b5fpGhjhNLGdMqf7Mu2dNWKvAPsaYjk4N6av
WOduj66oeTj4NmmsXpWNnqgOGnXue8L0LJ+dyzYC93FyFHNZiyDIDCcvJ5EE3Uuct0HkVuzwtAJq
FYJcDpG2ImJ2U0wPMfSEfhqgLBAfTBD2XKtWzGaet6naSLLamq80dQ/OVcbTBa9lf/IAth2M57U2
qt0wWk5U5uQK6x1JdqUkfbc0n9pOv2FCGyl9+ep1E9nSUH0SicQwa6EUx0zB7kRpxFUjXg+m6eR3
9Ve3SAoOt3lxBDmdHCaxKC1+F9P+rW39yZECmTfZzpYx7sDE+Xsytjukn2Bk7ZXvdcgelCKTqied
ackEQES3QALoT+cCs9iaaUzuEHjl5PlKd33RbZdWxN3k0XaG76HKiK1hwt9PqGSDeyflhA2g4NyY
yuQDVeOu74vnMR8Ss5IXpj8886qMLTy0nefbTPKcKWaI0SQkeh5tbjk8H+pOlOMtF/sNZigGNB67
4E3npZhLGQWT+F3toAwHs7mMAM73zmiNiRB9H+WkfwEGpCR2g0+Rs7YrvKJCRLa8yDkodr5zq4Fx
IcqYqLOmBlbRDgHeA44Jk+y/WKd7Toocsp/SqetzMMiaBCi6Voj2xrIJMwZ3vMFvtXPoXUQS6zTC
FwXUNLT234wcr1zVkz1y82xrxcZ4fLGsNYZeiI6QGQEuRkbHV0EhWbT8hw2XDE0nUKeWIyINjG+d
5AGhBtSBLhqbkisBBaX35BCOm1tuecqwUviE3Qs3cMhc4+lpzh7lOPeduFd4onc6TuQS+c1TURu3
3JW7dkR96zHDzumpmqa8WJv/ns/Gm4YuhFKwpkTo/5kLfeXI0lEMG7W5556LWRYJ1x/V6gUFDFzE
Yr6RU7WcjOXEC6uioOTr1DTMabniZDdS99NMUT3bR9OxbzO64yJ9MD2CSmePgWevaQw1vFdb69kR
DPlDTYR1uJoZtebzlW3Vl9oNZpBdXwa302o92uRmh71IEy2/3luTd85r4sxJt9eh1jCwJOVlsrkb
Tb1CBwL3zhQtMhX5UyMnDFMCJqK+5SyZCI9JtJ50ZCfwxthz08i1sl+ciPjeLJLda79/Ke2cxHrG
qJHfjRksCCMy+VS4zHpecxeQQlrtmQtZsVnn38jLXWp5IRJfA5Pbav6PoyGftzQPrDg/nZe6OJrm
r1cRid2D3Qq/imq0wFTvg8wFfpl+txTKvuwo93W3IfciFp1vQkNwtLgvm12vBqZ8yI11QiSu6Exg
88xIVcBoX2+rm1Eb+F+0ie2VGBsGAfxGdl0/2ZnDlAn6WKo3AIYBpvDrDTf6CE5g4XmoCGy081vR
X6/TNGnTmQ2zPtzaW35VfMJ8sNa7oLMPhdcmRKlfTJX9YJF32ZfrhApB1UBLAtellJ/KU5/2wBLH
a15qypPrRzLvqtomF9J+XgcIoMqrrFAfG2R1mXcvBw+hnUYmn2tPHI76xb4iddpUEaFjqMQqgx+x
tkkmIN/QYp07Ii7DwXZZbDUk8jrveY+vmSjD/TroJzJn90zDslBXsEiRdFNcx0vQfzp5dU8idBvW
a/Bdzjz+ejMssYm2HUE1OVvNepeZ2wvaWkAbbfO8IukUwHkdb6mRXjCIALSFXoTRel/vbHvZTw4Y
2YGxqqcBGu/qd0UxzhBy5js1QkQosA4cvY1aRueJoypMbe0ew/bZcOWlI1+aRV72rmPo7zXrxxjY
/BklK0o9yPwdS+C+m5+saeGyUNAI0DiMSn0KneumN25cmNMOQmFGMdEoIS9MCqoraKjU7uOAtgjw
RvZQ564Gok7ygSprCAmRD9eaoeHGOKd1VjvSVwnOxOVv9pB1Dll1N5UMRsZxfF4rhp8OtoVrtT4C
FdHMzmGKhZ7JyZwXO40r1wDW1DjfZsmueZpyZpjrvdtybTsThoG6HLkVKzgyNuQrrUQahAYHUK0C
Hmn3r2JymShPy5vMrW+rHt9EhQnC1Po5zIOANm5oV85vSxG8wqjRLC5ZlXcsqUiyBmVB77pyC27D
n6wFrox0PiLgoCAh0iXxiAt1GvcwmRDq4GUu5/S6dcMD0wNLY+HDecH9dVzN/I3YT3hCcA0XNGzC
QpRvd+5PFTD90kb+J61inJBL47YMFOaNcXkftnPeQiNScnyYN8MkmMvjVGJytwoLT4/TX8Zl+Ffg
34xkkheOhWch7SE8eZy9VbXDL544q88Aj+uVPGf7nUyQuJFVmegEOu6oB/kkciNpfX1JoGKCvbX3
8ybelARE0KC5yq/zt0r5657MgEil7CfWV75vD5q16e6Ul+Miytpvu3SsvUX+JuMhN0h8A4IKpELb
TV3qqPKE9vx2KdDkpqA3enKsrNT3EycUKOr2uIRo2kb9Rg/WQ2uhYx7VCuyxaXng5JNlmFeZrEHN
vDX3U1dJmHLElOrbEBuyhtab2fw+Gz+ck9EgNfSw8D1E2sbHarubv6t4t83MJ8drgG69rsrb5c4G
GOjNz61l362IShwjpWxEb6dX7SfAF2/XUbzyy6JSMVQRT81VeYKuEJDZ9dpUL1rzV/rCTHRPfyP1
Nq67PgjTDjAhTNDjWFYa417tVg3WE7DwF5Iir6YcsVBTqr91sl87wdQzkPIPo2zUenw/tNWRK0lB
sWhIFyYKh3UVBwbyfGAVUrKWkUhI9u3flCGdMMubytxslgcMfYzVMdg5y9jQC/eY6shS+yzodzDp
11O91f9cVb80jfle5/p8ki/dswZGYqcB5U7a69gm6xekdTKN6I3JMruSnYpMIQ9XCN7VvDyanezP
5fJRT+sGpRXRm9iMj9GUG1z4tYqczf+noMEz5ek5wJyUvU5a4kDZZBkN0kzkbN5tOd+xGO1fWyfZ
mM3TklgLzAjR3KIoH0lzWIgS6LYnlJtAFI0dQ7XrBj1FdJFaC4ulxHMZXIrC+ds0KtpsrUwqoQ5F
p7mrKnfaEUCdDGr6a9jzHKAnAoAZ30aLipYYiZMaOCgNLNaRp5cniyXOIyXwN+aKLNQcDNZIOsgm
GaBNQp1iMhhKLH5xE7g3WxN8AFr5rvhApkVrjplh8Q8WzAznCXvnOloH0l+NSAL2TNYpeGHncNLn
p3KewXLWtBNa+96NNjBbfZMEulZEbs33ownhuAbHTtukxqTDFmc6LsipKcMXOnS/0+qtuxKuGhUN
e9a2YbWjPM6W5qhvAZPsWb4UTc6MtODdcdnxCZrMQrvC6Qt9I8fFk+teq+HDWqyezH47ytGxaXP1
d69S7/S+6HNE2sB/Jo5sy0lcmRkENro4pvWGzwYh/I6q/jMv2w93qwTJv0jD4Qm+TXrv7tyGrPqM
cDxqGS6D2YLjukxvZtqinmtd/l1jT1wAlb+bw9G0HgqQRnxg9mu9rP9oGxG+Dj3ovhkHBCOvG92y
/+jkEjdADzeylJrts5KN3Bdjh8DKiYtxPbv59je7uDYCp3mrW0awuI9exIQ8FbbOevQam9mcQYJf
+TQql50TsjeyfKiJiWBzxowZCvEq8cQ/unP1NotqosI5Msz3lt2obdH4Trp8STtIXND9PHA2ENo6
0tbn99TogBoMKclSWtSjQ4TXgSkYj2PcDsO8K4C15NaXaTYA4Dbzc56cx3lZqqsClJ9vUFsuHrpE
2Ctprj8W/ugc+wV6wTCeZ/aCIRYXmPBMbfR+uNO7VYsMwX7I2XjDss6r0GFV5HfrkA1aZKRGarx6
hYyGkT9/cbFNsYF4ZnoKtZm1taZESga0c8z7Zl8Q5Rv6C9IbK5Py5Fndi1sNh5JbK17qANHBjbLM
CxZXseflIH+4ddmUWtVJGiIeZnYZMKlNwvYRsdEIayRL9dtPXV/fKpwgXV1Qp6bTeBjN+bPOnokr
+LZ9MOuFGssIw+7J1pmX5YiHzpMOzZ57IMMrNNxq/m2O5jVhU9Uli1x/cKCPCHI5o6YbaTkXvdRq
rDBMioycaIfSoFsm/6SIhcWnzg7JBfnX/Sos08/tRnrVJpgKeLZipVuQqW3O2154vH3TSlW8yM9l
GnC0XkkdU6rN1zyANeodgxvP5xElAuyl9adLsJt0Stg5nfyjTc7kTcNeq0o3EGATfs9UVEQ16aGw
g/pgLN0Q2WLczlaV7bolsGP8wj+eP/uAvvOLytjZyy5w4okxMZmRC6skrWV1iZsM59E20xn73zO0
1dit9IvP7iTMSXkFosWAANAllyrX797JMmcHJ5PYspFY7KUhaFV4Fz2HajmWcG3Rses3KMcOeoUs
YAVNv2rOrwEEPqxtzufCopMG4ISQKI+Zkkp2E+i6qwbMQCBqkm5wDOW9RoOVyWjzIAikJvTuvIB9
gYbuHvboh1NcZ3vN7QiQDOuk/Y6I8i9jM822iVNbNdifWKfuB0IRmTOjKJPgYvsMQQZzI23a5AH8
TULWnnPGo/kIHpet2Wp/Aiwg5xIXPOvk5qZ/nKYhA0vC4+JU+m01cuFBHEVsMGtNXOsLQkrQIDNx
OHj8m0tqc90UG1Okwo6uft1ufatAy0eTqtnJrsV7V1vtHowEGi+hX3pdyTDIPL614IEKAh8t4YCT
5D6GwYS3o8Fr2A0HzFCK4VZ7pBKnQxiWr9aGzFsiRWf+eEoH5xnHkx3bdfOQefP72LDLYpTWhpo9
cs8CYpVtkNQaEqBBt6jahoFhynPv3JI49jppPS2cn+HeZs1rtbf1ik8c/Te9isaaeiEFJOT8eM+J
Sc9m1pAt8v8d4NOtKj4GcqfdZeEZR/5xJU5KCBPBg6pcZzdZDX6zi/D8y1D9Uz0uEgdFwzg0d72Z
3+LixVzt6/pOqCo4IRzg6CiPzcgHXtTe938oV9dcWWLOOcgiwFZlARCI0kwxMPOpldykWPajaR/Q
QBEDRgxBm9F351vwbzAYCxIaUDCUscMhz59aXohdW5pw41BRQjO3d0guG6rbay1BqrhTeI/ruL4H
CGEjkjDqaDbhIY3igqwcI3MRUPlvJkNIM71BgK/HAzHeLMt5/XUPG2qPRLnO/6WTxv3C64Qtm68O
gWwJcEfeUSr+tlZeH4vxbTLxcS4WkxZ6+usm9qMpsF3npCaX4/St0NNW2kyF7H3UpH0HfU9+SGMc
1rb/1gvm0MiZ4J6b9e8SkNT/n0apaytycQluMBVB5Gk82iUJI8x+B15LpoLqfjjoudaEhZheMtGQ
+UWfZak7jdbOWbw7MxuOMz3iVbgOFH1+aFIXz3QOG31EAU9VTGvsNnTFQN5jB+pl22KXH7cPkjx5
OPjjaEaeZ6e4hRtGzp2rvbnmsevZy5Iaj8LKav6qYkPaQii/GgJ5Y1jLtzIq6E1Gx6QZxGtdUhNZ
zJ22+htrCABcGsioBeJHE9ScSmdyiUwNVDxNfLbLRUO+zo8O3CgouIlor0F5M/DUAGO0HmQxjI5W
SSySu+EHC7L70jGcCGEGc6GrOYAju1icgyPYQNVNe5eK9r5eHIigww8u25Q/t5xxgujTO5kSCGF0
bj/OfsR5/D/pnjjPQ/6k6dTMkiPOqwAbZxOuEIvBlSLwfrUnRgfav3pt3uEnjGFRLM8iIApGdz4L
23ts0cizUERf36y/ENYA9NU3bnpqHHoi1UJBZqULamYIhZ5/2OwVQ3OSeIxsnH+5BfIxi+l5P9zA
vZ9cl9Sd4Li62c+20h4ziXXaRoL9KG/cwIvkUj1aXQ43SLg033UWuvO964pTir8nvD46TMzmfR0g
XbN4jpmb7hZt9OIFJ0g4ADigWUwFcun1xxamjjoL9W1e3IwZEE+WxlnkLv+YcIdiql5RlEHDnIq/
KQcKrW+IjJ38KDOEtWtxh7eVjTdjvywlArWZuHbQ2K4I0W1/rzfe44gyN7FMggLFVQGCANTMNiOc
1yuZr/mZU8AMfdOyfrZz4ANeguvDmN+5N8IxGJnz41PI7VkkOop5xup/+Lf/DG3fWzpSWPcqoXMu
UCOBDSztJz6jh8VlTp4iiZm7Z5G6LgEt172UxLMiNK9Ck4o3ONCQCpnd8NvJ2QD9Mx50ysSdSZoN
OeNDu5Pl+iiOOPEUMXqQ1tzAeLKy/qX+Um6fRV3HBNQZOMaUdPAcM5KqV+/WyGYtXq30YV3bd7Gl
dzxFakf72sQ9TegE/jwKTOpdlQlcBi10UZN97ryNx0pHZ8Bks+Q5QRqxXKUfudEdXd37rRakjr3i
BHVnNCmTn1xzQTDVCprnKUfNn38V44afCZhg1M4PcyDzHdXIrei0j0W4v0EB7DnrAJtu3gSKUH+Q
7oaZt592wrUTmfNxgIwpM2EwTZqneB5QhW8meA/edPsBTcBD2vERKl7VNecYNUR39MfldsGkyFcV
tBdaQMXqw9M8LMAgsEihppv25p/UETQUk/T5sy+a1J6XIa2SfNmw//X3upOzo9EYBpXBOywqebOg
Ri8HFpCjpE/Uv0a3+s19Fl6LnegGoTzb14rDaoIuNvLEKDIJ6FydHF+y5CbiGQwEb3htgcUsHR/V
mrsSK/BdMjoMV5G/Ym5lPskG/vqjPdd8Badxnp3Bi1dOAxDtwf1MajbSq6OX0xLkAXlhxhDccLPl
mK7yf5aP/YB4kcxC+MOJcDNUTZ84Ndtccx5jR7aHcdBvJ9fC6ta+eKTzIF8f8LwwBGdFyBR7QCPq
6eO/kp4Tl8mLp5NXLR3zlXzPQ2WO464eiTLlC9lwXiZy5K+kvTvgKw75u+fYqdQFjY34fyLK4Bzk
xPrf9qEM9+KlV4bYdXhYqCuXNyIk+Sz8zUBiEDWCWkHN44MP9De2r4khzXXGZLa0L/5Y6LvZRX5R
2fj8MhzuTRAjKGJpaLsPnQVwGPSnFQ7GCHZtCN4bBm6h75QZnoo963to2PZMXAc+U4RRZuQjvFxp
xIGq3Ndmi6mnJQnC7S5mX/xV3fqLbP+2sTH5ZHWEYny4HdX0WA/lnd+6FFq45kC7Y3IyjSa08XMj
V7q+7giX5yLpvZq21BpFzJ+H6cRBkGZ17OzXi1iDk683/Z6BDilPYepvcdplv2vKXtjL4OcU+a6T
+BcbVANX4C/H0X1tE4Hqq1tU9Tu0j3eFJt8qx9tnXVPv8aewjrP4/QcKWtqXYq9bBPeo6mBpPdLz
oXPiwcMqIqoWkbDzxVZnJK7PZPk21zL2kCIVoBd3Yu2CgzIpWshIxwcGbI4zGIeM6xCV1zQa+FrT
I3YFgmVrkYVvwivJxQ/wmS+fnbVsy1/DMmVI24NAyCHX0he8G8RhUuxJvByrl0dyHvOY1JDA48sw
kOvu6N4b0iBpA3rH/jX+x9yZ7caNbdn2Vwr5zrzc3GyBOge4ir4PSSHJ0gshyTL7vufX16DsymMr
fe06qJcLGIKjUVARQe5mrTnHrIkSzEPzkzlgpEV5V65ULIzHDK27GVst060dLgZQwYkCPUx6KT3i
GFkQ8VPuJm6iY4EFdk7XbF8xdHlCSQ5ZriHiMm1/25V6e+PHWHEVWg3sBp2FUqjVCnbIJi9gFzh5
4cyHCs6R0Sj3BC1R2iyShzppRyJSfAop0K8ky+Bc6xYKZbSlVtUPASlUSpC4n5ydDd9hFZHcvR22
djyPbkspy+c4tM9Bk4Q796WFdoFjGWsochmxIfsQ9YhyIh6VaUdBTJS68QJjzxKVlrdvCmdWgzDY
6pUhkIf4YpEa4TFrkhiGAi05H68tOJoHvwE1yAcvWaYrJ2lQ6RZZevIkzFO7af2Z3sbJipLSGJV0
vQJmoHhEI+H3ZCnjUYW766EOFyLf4E5/eQ8c7w3jjr06RBlazVGhJnxijb4JjWshjHzvYQ6bN3Ca
oXTa4c4w40ttsEXv0e0nBDyDW+NG39+UadpdINqZM/h/Fq2nCKl+YFY7yzcPKjufPcKrWWZ4yiF2
WPNQOpW7sqjnfd68SGCKvYsFzU6o6Jdtoh5LjQUogicmRQ9jPh6GaIbMeDxoKlsKZRzumu56QthE
of4wAv+9pUSARblz9kmRcLbrygqHaTAvQS/OlTrqVz4d6F7TxtlQJzXx3vqr1yX6WpGRQOPp6vsM
BdBVYutnWUJNefBNr7qmmeIvCi1uF7C4Ybw0anzrI5lPyds824GT3vRsiwtSxijNms5O6+mlWsRn
XrFf93eZSBhJu0vALuYUj5Z+xMSwVRrnMnIZ7kZKbbFw1zGdbFjCaKIbF50x7srmXOIvxhpG4wpj
0nMY9ifdaHvCJrpkTiz8opq49NCH3LlVUTBB/k2zRZdHM5YFyxBqW2iAjkgqXCpQ7qvdPBkFo4Pi
1MSDFepVVuXORrVBaKGe9BZRFtN3N6vumJrGJShTd5+IoJpZnv9YhrSHgLqxZxvBYg2WzWtWOkW1
CslmVRqryqAw4UMGpws5fAJPcnaCJt45dT2TLoUc5djhDs4i0a2Ei/RSj8PXNhmvm6QY92HGOF8H
iTlzB4LWkVKXPZgn3+aU1BSi0j0TJCONW+BrXwBoFVszpbbbsFJciawnUXzoP5WZG54M/GrL3kgr
uAhZbC+kndZr3LNonjWruGHfSt1VB/tLuvgLfJKO4dmxj8tRUV8g56S7FJJTqKdyBlGoWiVOM2Gk
Hcx92ie4UfeuhgqkVfV9x3dxdhOXcoUv0vmQTe4HmxHWDTx94RV7LnuVqDqUq71ydlIMWWpV7trI
P7IKc4+xuw/ACexhhEVk3kdzvl9zjQV2LlT/ye3iW6/BUATcGsKFAWIxaeUXNWYnEqjNvVTLdueL
T/UgEphaXfMQSfAKkepi7aUib7nsSVStPtSyWKT4jWco3OqN6YTsz7J8m2ZGc2hrvb82Up/1DGgv
v2c5XjrsMnHO0qvPOwgNOi3KVNXbfZtba6ZD7SA6u7rBgr5BO7XVqHHKUWRPqj/MrEfLfsV7pJ9U
BSoB5DixbrswOlFgDDs7WxhB6dD17rlSU+MzISrF2pHxAlNjcuMaabrvEN3AkChmCaXNe0fJQcBV
yji3smhYGd1onWyVExIGjAA4M/bztqzeWl080HC3N0ZcZnNhU2UPjEkYHyL0GlFk50hc7CH3TsjN
PtduKlaaGR3yevRO1vC51BT1WsnEPG18ye6XOoOfNWJXKuT8JCyBificPF1Zdk1x8POQyPimVzx2
ac7QYizqEDdrSyXy8EvV4SV3oLQUToUgXAEbwNzJjLNNo7dkjMI1C78QO6CSHqNx502OVtuoEcKw
/r1KpdcdnXAKgGvvaWe168DWV2qYOFtt8jA6SMTZsYUzGY9IDqAD1yzqCk651Zeo7q/SUlIBDD/n
VdftTDVgSVzb1ipzKe35UulOSeF/Uc2yPnSGVC8QHvCfjJJquKeR4CbkxoB0dEXpkvWiWdJilMmw
EQr8LlLlxNFjt9QaMQZB+qVz00UuqyOAmUUU9edtqMuTmc+bofVvBiu9wR+DcBQ1M0vyaEXMAcvr
r0VNin2TIFWQsjovS5K/NXreFKeOmA9JtLQBRgMX6ICTK3fB1Eod7aJEB8dcVte6uq/tU2WBcoE0
BTk3uK6t1jm9nysCSvjm3clpNGQhhsqdVvEfkBrPzEhLiCn2LDUVuaT9/aJJxipRi2ajBVa3VSU6
Sp+gxVghc7YcfOSxklnI8eINou+YVeg49a76YUtaApFr9hydj7zPsD+N6iRAAet82yCqblt54w2W
9srSKNfydqvnsDJVWGIg4ji3CQken0EcT+Bgr6G3n7xVDpb8sgUwZJaivI6H8L4Y0ymdGk4ZnfmZ
mTePoewfwsbFCZlZt53tG9txRJpgdq8oEV/AQakrQY/lCoV7tAhjUW3IYluPIjG2+JXFqu7kYx8S
1kZa9ZYVwzh3c/W2azD5icLI9pZN6VV0Wr2wde9B62G5yowCkpbQtkqwSlmgQ7B6ddWM1SZJnhFl
lDExw1XoKzaclfzitzmK1MytKUdNwe/14Ozef2BKXXQEFS41x5N3ZUNBL4rbYJ8Qn5rHGp5BBR1G
Mrrlou3JCVDVKucoubmJFPpxbqijNa01pI21029bQh9Rp6xdM6B9N/FQVAcvawaZBQ0xFVpNIlGn
UnxnxiGazD44N1UtYOkqlENE+qmPO3ul259rk6kF9QrYPM05O11pYCog76qgDjqktQkOCbNMwe+t
ozS4rWMlBxEdPQ5lo5yLnMHT7d1906YkeI+TMLfXwZkGJFWr5wB0mkeE6E6r0ymIUiX/0QOhQt21
rdo12dAZjXyYeNKjIp+WNPQIClk5VJePQ6URsWfY/c6saWHprberfLTXRS3ibasVXxizm7iN7vQm
85dpz/6k1p1t74k33UFpT4vJmLlOXi/0uqfcmh17127PEfpQnNmrwgnpTA94dmEUImpB7u+RSrD2
C+PJrb2EYrWqkoF9plmgL0WM79U2EJwg2PZjwrCwaDkDZL+ymbRD6Q5xlM0XfopUZ973/lMtrAfF
ogkD1RuPoseivvbs4pS07QPAPnYIxpIctvbFctDhoGmJLwlWTza+wtuaarYPGzYTXpWY13q9pbuM
wa4M90nTvppd95zGgEKpJHdn1N59W7eXjvXsUJR9h6lSXJo8NQkuM+S+6VoCENHNA5ztgMw08hK3
24IyNVqFCpmV6MaTazPnYtsXC0MPQBSKUptbLhEwGCTR5feqeUrxVs163CZhG0nKvpqCLtW0d2xI
XwSokS5rnE3aF+zJG2UKUlD858pGKYNOjevdtw4VsiwQO09+4t6ndV2u9MZuN7FBK1BYZNp3Njk/
sWTkMR3wt7216tGBoqUqEjx80VUtr9VhJImJ1O2NXZrmqhrSRT3UxrylYHnsInlOukC/JRmEdmw3
7jOvYlk4bpLCsubOKPpzbdjZUgOMiMABCZcVPUnWCscRWDmrOqO5N4D346KAS1QxCV8heDp1KtLd
bJjG8bbttjZ+MNZS3tYR/hI4zLnrfAQl4XCkIUxVqMTZorhmuae5ti1NxZyz7C22dgFNVDOSZBap
bG+DgYUqnpFi34RBtpKCw+q5oOpaFfEerId3BdgpWUFPQETTy/wMLK049xHuWsvTbkWDrEMPcT40
gRvsoN8xew6DRI0QqeR8Rg1wTXFu2yzZyvQ6Sods56mTjatopgZ+vVL1pL9SxrRGuHyxfDLu6ggd
lhWbT0YW4vkKqy3Y7vlAsX1j4oEYkzDZsRXmdFHjB9WCEWBE0ZoErhQ5PE2BafFgjumWrby6gaQs
lyQqPyeEHO9NQ4qN0olV29HhBLlEA9LsyeLI8Z/h7Oyv4hSFjHT2TQNfzqjdY+Bw4SHyIG4Pf9yB
DZU9Lx2vod0gxnkuCSNkI4VTsGBzUVvPjQxuKQ01y9GvZyXtpwOW1mtDV7MLy0rctGKPNAYRRZ4i
ukqbfN3X+V3aEMNjDg4jnnD9HZHznwNM8dB4IGi0PYaKSFrXFAy8bWKqj3QRqKSq/j4c4uJiatgG
kMVng9qtYyXZkk3OVsjLj4MrjnZVm69DtI9RsmrRSEPZO+hJXe3asT5jzIYO0WkP1ALXKYWuCI8n
9X+AvqVpbHqrOxH5ssuKcDMOTrHyWPHO8B5a7CB2km4oJ0qjbVXRrkNNNNcJi9TaErdV3BpbMUQb
2bCJEZ3E8O57+yQywPe1rDKSPqmuTaQH+NgJLUaDvKhzByaC4iwaxgiwUs5weP8htUiZs+mr13q0
NhOAbb0J7QmQsb81Eo9rNaHsEvrdxXRLMBfVJgtBdqulGA6mp5LxyinLXpDWQVEgi3LlsMc6vtIi
5Gq26Q3HWKrtRvAB6+gW8S0ZXMpaFhzef7hluXJjs9uwEEn2YTqihAqxxOOxJBottDYJacuXZEiG
md14PaX3+Iy9wd01YXOnmpXcu0F7GOCwr3VKtWsiE76oemWt4p40q1HB0lmrYXFP4ZaJ0No1Xu48
NU0xXHn8RmAlO7eehMV0YJcTnR4CM9TinCiKvmBl2U3FZgAFCzSgVOZ1W+wrg4SqIc63Wp6UlIbh
o+rYw/FkAURUWGzike5mAX1Dvxz2LlKLtvOyOTpnCScnc1ZOCkPH9ZyLDmv1NlLIzS3ST8gGQJDi
vNqWNpgT64p8OvUoFKo7nW1rV8NIyJGLIJTBh327OZniW33bxm50I3rpgZJsKwpegA90IIaDwdNZ
kXtUmiVpE4USLvE2+PM+0i9mZl4GfNkzf9C9bTBt/tUu2zmlCAATqGKZ6HintSQni7gvd47ZZd4V
xLXA34YJaaVXKWQfK4ZuF1iVumHZWswnJaiRjovR0C+j0w239sA+mV6yebYqzPdu2WxclMqrxu6H
T5UaXYjkENemtsPSU23dAvYo1b9iHZkMUH7et+R7ox5jbuqRoAnszKbjbykOe1itgHU7+B4+qQJt
S8+8iR6GWCiKE+c6wYU0z+3gmBS9f1t1TQcCDtRvJUkWDx1kulRLP7PjF2tHxdJTGU0614rwjuI/
irskbu5z1EYHXmKtGdkXHG5Eldf+JDjI+mOcnigwF3OI3FxIBJeX88ZUkeCakwvEiCsyhWEMIEfa
DkWAKVKfPAGYx5fqQHumHd2HLp4SXwufNJkEJ6lW8UO1rP6BjS4vmC38Vq9XWtgnF52WUudzamUq
H27U0O2JcwsFpxfC4mkErNYp5CLDieXZdXZgDYCYfVVmNZoMgCsI3NvxqR10LGuEFgtyx3zqe/t6
mBA5A1qWEHGzSx97QbQkyWpDHc1T3/BmDczJrRt7pDb0sBGw0m5HF+MhknMiTNwSL61zPfhSPOb5
smrN8okk9xIHg0pwicyqpxLQlo3j3hLQaUKgbTM/BFvkkc2Mr1UYT5jYwSC29rU6QmHSRjBKfRNQ
pjIyjQxE00cMlpuf8J8VUVk8AsJtNoYFN6UnjlSy5WCqtUY2AwXScpu2RCO4/GqlZ1WWu28aORsW
XHYqAr25iX0gX2ocn4c0yU/kxKjXnqcvKaMsHcPNL15Xs+uedGcFuluyn8MbBctEqrkhTC66tfUF
wZ/2CMF+R8vduohEudcb9cHRlOqMhAl6Cp6ftNKsTZ2hLBWuE+7yCninZxAwa/TFYYylcjeJ4Ga1
br+Vg6UeHKdt5mFqEAYiBHDCrrlN8Ji8p8h5Q6gcA/LKb6Mq3PddiNMUMfjRVpkWhV2i5huxk+m4
5cdXQ9PETMBMeuxK/NYB81AQZXCWiKtblOAGZhgtUFqE7nCvQRhBFVUpwj+9/3AG594VaILpwKpz
TSVjlMl1raBoZSVjz0EL0tlCurCNaCCcXNDeJOK6m64jJgd3U4jiATWEQht4kbdRtyFeZGPTgbrh
qqBCwuaJdhEN98xBQEgLf1VLeIdKw/XRshPcmAP0Ga19Q6FU3eY+nD76TVtPD7S53uXFIykG9Oxs
CyxdrbFCxOdUdI29rYJRAUT91lhG/BL4AZkRE+rIamS3NskYWuZZiHuzUopFoOSfKXNU2y6y8wXa
vfbsgSlaGJi2VuhAsPxHWnbH6Q+P17gMMlEWvcnF2DdNz3XuRxsRZ/q1wEF0FWq6s0JwpB00YEut
njk71d5KfZAH+qz5ftSGtRMYyLJs5lBPkQdf1s8G4UMX+me4W4phP4ypM5eDcDZsK7HV9ubLEFpy
qXrdjdXxsWlmQbEwwVhrtc2LORV0yhQAhB0SC2AMYOMsWCCzukj6c2UdpJYUuxaVNGpWVg4+VTbk
PncspF8TnDSrMmGVCHFB0Ik9BYUOyA100Fwr1ZNeUJZm0UCXlhSd+rl+C4wOQTmbvWur6TcmzelD
C5joSq3Oma/BUlJMtBcC3lVVBdeQJIa1lqdogXADs1E9isGDClYV7EYMcuMEoKnMd94MPTVvWgZh
BGN0H5H0XKmlC7qJZedyVOv2GGhVtxOtf06z8HPswV0fdJsVCjtmLIIDwoFSXYTIQeeGDDZJllO5
DysmYVQBstDpoPb2Cr1kh5o0Jp9vTLxlFjRrYtpQ4EmC65fvHH78XMW+hk1EHw4rJ5qFbW4Twji4
bADxS96kTXhnqL1zcZCHUpovdZbLVUM3X1MRUAjEa5Av0Yf0VNbmGMYmfRo2bqv0tTNKmDWjqz+v
uEUhPP8C9iXc1chRrsxG8y/UkgTeevCJqoiOtmW47Lv8ZInffdHQh3tf49gaAAHC9Gi7qaPcKWWB
+mn6H/Deh6arwvVytBjROwHcWlGYr9QYJEaDJXKrsmxn0eDSJcK72AboWTSDtkTkgrp1YNeJMjvg
KKm2jtT4OtUN1ITkRpMZsRx6fdJAhGKww9c6ymDdqMUx/9Lm4Uvdw0u2dB+BkSh3SjtgLedP2aZm
u6R6u/ZypfpktEjplFFC/TcYTXOvSbdNki60rGnPfhcoePxDzOOocQIJA1MZt6MGg8bxM2sm8tHd
Zi713EoHR0Ny77j1GguT60jVt7ZDapYl1eAQO53GGuE5LZGa1H32TAsh3aNQKZYKhdF9wGWzC1XV
WGptmd9gQd/YSfFSg2d5LZJDxJB/UVXzGuRqcOqF++SiBN0QdPGgZHmNc6muNiHo/nnbwkUIytKi
JgEXwSjV6tgIp7i2NPkZBbu4qG61IVwkW8q0MBdBVtuX9m0YDXNt+XFwJZT0Lkub8Q7ZAc6xrD6M
SpQtzWr0fhOwIv6edWIZbLRMMp4k2XzOh6wTPjxFVW07XRsa9sBCn1hwOcX7qNSKeVEPD/boQY/W
vRuc+qwax+pTyHp41kyLVAcjwJ5NM13wPLaAhmEGbFDdtAKuCmP7e3jH//khkr76539y+zXL2VZ4
fv3h5j8PwWuZVdmX+j+nX/vraT/+0j9Xb9nxmfLgL590yRL+fXzKDy/L0b/9dfPn+vmHG4u0Durh
umHavXmrmrh+/xO8t2x65v/0wf94e3+Vy5C//eOPV1Cm9fRqZNimf3x7aPP5H39Msad/xeVNL//t
sekt/uOP/5t6TRDHROp9fbH//o2356r+xx+Kqf1JNqo0ST0hp5X0PE6A7u3rQ/LPKZJJsx1h64al
SrKe06ysfQ5p/0ncnoG+aYrBmx774z+qrPn2ECI/U1C2ZXwiJ8f+47/f+vlraMjX74yP4tvt76P9
3iNa/5UtYhi2qdmmDSvDtnSd1NQPeTdqPsI00Qtz7qIAHkWxzCx1NuKZc7Qb9WB4z0yGK436xMTm
KPRbha1Lh96FvuUCIwArZWyp3ZMTYEiEaVdi9ylnZNWCLk9OLXio7z7bn/y9PwaiTX+utKdYdVul
F0Bf+EOuI27vorA0V5/35ufWfvTwTAv3mFFyH73fhUj+/FgWCYQGWTXWx4RGHMAMno2tw1Pe5CE2
HfBusgdxiiFR/U1y2I/DwNf35diSmEE5henaH3Jx+trpJB47fQ5DCuUxeTTebeRQYsNpHT7QU8QT
m/wm6+jHWJn3Y3Jq6TRSbU5Cw/6QQKnG8LP90NOR0H+G/+iiNa7Tu97/XQTZD+k102E4iEm1kDhH
BtiPZxguYQKzEoxw0EacYq50tNKGg9XuExapvzk7pq//x7N5OpahIQ6jn/K3ZMFhbOKkqPnKZA7q
Qt9HxjnMnihpI2rO92ZwJC22hlPAplrrKNzuEgsFLa6Zqnyxygd7WgTpuP9e6u7CakDHJ0KKbG6/
VAiWVJRtlNWS8cyO8SrQkjmNN+r2UOYXgJP658J9mfAQyReorldDS2GPpFUDe7pHM8iiKOjNleoL
iXtzvIBXNaYsGxid31H97l7ShNn5rl241l2NFiKhQw/yvqgvWl6y6EZ1qbyKtw5rsJLi4NE2baOu
oPisDRxsRC78+pMU07zz8ZNEFmDpfJiMEdaH3Dga2J2FoE+fCyzudeGuq9SAEow/BbaZjiBeIu92
+mfPGUBPdOsMDVCKKunXf4b293OU/DEGTjKjbI1v9sM5qvhE96X9QG8OBqBZzYJkZLPss5gjIKPN
b2w/e6Wxv4vsGeIQul1l9smtHALf9C96xfIvtPt7NsqANjEtFf4NcD1CBZLzKATsM2+p2s02wHbF
Ju7Xf/rPP8Hv/nRG9+9Tm7BFj3XljDr8OYDRaHczqAVWCw9o6QGgNTR58KwbJNSbdNBhqnVrNG6/
/hv+Pqr8+OlNl8t3wVGyUOxCz/gTyp7dgcmConxWcxKvVPxnZKHj7Z5XYfpvj9EcVUqH+HjLmsK+
fjxq3OqjWlatPm+h2hFSIilqJA+FotO8CjS8O8lvAr+nwfFv56ppazb1PAYaZ/oYvnubg+qphcEO
aY6ZFsXFvepD1k3a3ySI/n064G39dRRU/D8exUdY4btByanYwrJ404PXzD0lcm+Gv3k7PzuQKSXH
kmTuWfaHt2MOpjl0JBXPQ/sugebe4YgNSPRxxUsZu8tfnyI/hmh+HZ2ZR1WVpQhhu8aHg9UOYJqm
xTnQla9dqF6Nwf2vDwDL+Sdfz3eHMD98cEWXJJUksBwsfUJEVzbTB8IWCDfAVnAF3XVWJT5NB39p
N0gXifMpIxNqBZZsUFsauC+68h69/CyEh+SagHH6dS71LXyjrazsNW2e204FKmcR0a5ZW5bqZMzM
G3jCdphvGkFTK75YNUN8lj2NPoydKLzE0Zc+JS8OFDnECmhqPmi3xktWRGisJt1vBYAKzcKV4npX
JC0tRvmWubd6jqdBs2fdCAHs2SSrC7ntzEjsg05cgVVly8asjnCKd1XiLoquWiCcpN9OZohbXWs2
fTX42zrZAoH+5FHODUmpU9lgq1OVL522SVisdJvcnZTSur3EarCg6oAWulsrME4p407ewW02AGGl
vucX/TpK/O2YNFuXQ4RxdaolgkijB5B87STJeqysuWe0Sw0Nngkd0lfvM5X2P54o+ZbgOwmyjJQ3
e42pGUNLgQSRtw6mDaksOGLr0Mv2Bl3eMhmeXCIqsgaLXladwrHfWyLdlCUOEJVGqBdeTcgFP1GX
yEw9P98BRLkizX3FeTyDEESIJUDFDjq8g5bTLBduZa4g4CxsR0XZ195oCikNCop85GeNtjg0MjkV
toMUrgBWXM453FIhmCeypsB7wDINyUJ9eUcjAnTPxahvoLhH7cnyTwPVtC65Jv8n7k/VcDtkzTxB
yWLz9liGWPPIeqUtwpQ+zoxSrFMNPvhwcKmXB5QeVP+utR6hweCpy/Tb2oAbQj/PdD5HOv1+eKBp
H64aa4HEZGb1T3mC/RV8gBrFW1vcFix18tCggTpXoEDh8FBOcbOsARu6wXk67sSzoOCyMZL4kCsl
wTvVtRT9Ri2CRxiSM6ObCH8l8lwPhitgFwtsNldBo02yyy91Zt6QUnA22qegTUlDUy+I19EjKGmw
NvGBlFil6O4AAFkNew12IEToTWH4syYRFBiGJQK+ddVqS7sikwlvnKmJpZTBEiPJDrXADibyOuYD
cJB0gDB61M0Xvqp9kIdnnx5cLTAE+p8Vauk1btAUd3cVkzCpD/tOpjetXayGvn8JYXvSh6YKCvAo
s7emj65ILz/FlHI8GDVa5ix63VsgOt5qRbmtbAe2XL1u/YHSvFev8dYvSbqaMaecKvjU43Axbfds
OLfF+Gmc+JJgWQ3yLw0AGmBP62IiN9JD8fG7W9XSLvoV/PRIgt4OtlnzGV/57+b6aQj7OAOBoDTZ
3hmaRVzzj3ODaknT7YuGKY9eYzqKfZmrEO+5qqbPVgGSzwRcD/mlsG9+Pbz+bIH03ZE/LpBaGaqi
IA8LhLE+y6qatcUNuZRz+i6/mdZ/Nst+f6QP6xlLy7x6jDkSFnxixOgfhjC5oZ/++g39dEL610dp
fFizDEqgw82pdT6+Z7ffOfZv5qOffWB8HabOGkVnUflhw6t4jannRjipvU647BUVA+c2KH6z8jJ/
NolbBjRkwcTKXvXDpNc3cEEKk80VFqGlqUCYMpVlzHUi9PoJndEMejVDQD9HYTantDyvEOYWLPyR
vyCr9WnAi4XN1WelDVh+qt3Ka1ska3sslx26cVdsE+j32FKvpBwXVagutALbO60YLKfLoHVnjfFI
pt++ReAOFw0dHmLlGh5TTG4l2SMmCSsuEEjnglgNmgkdw34HGYbtfL3sdWNZslYV5V7JHyp2U170
gtVwqzvLxmbngy7O65q9Y4JjpnFrO1QDADD56AhadVnk3/Lb/63i088rRj/Uof539an/D4tPkvP/
/118uiqfxyD+vvQ0Pf9b6Unqf9IjMoWNzZwSj6Fzjn4rPVnyT4d7JOwxCyyvxbX+rfJk/KmZNNYd
Sk6GJghq4aFvlSdFyj85pTmZNc5p4Tia9u+UnoQ6jRj/GjWp5NjStEypq4L/qlKbhoLv1u1IjbIu
1lpwxXbP/k0Ql0DSu7rsyix4rCHJUkb2XybJDRsYT6MJWrjUlCIDsTsPIMu/cYHCXXJPAq8ocy6m
VgXfUqbybgyzdBs4MJvpkMu7yeG8fX9UtKb29dE0IWRK/evJbjMxe6BiOOhfVklitNdSq9tr28eX
agpmomy67/2B3MY+i/8KJTvoGp8+KBFDsOs+o1qeDUrfEag0mNb2u/+KxJvuLSt7m0Cp09YG4kNG
g6wBYQEoZyE9gXEsfKMlFD6NYX0dpjVaGuztTUXRTen9GxioyqNUR6L7oNne4o7QF02hDAdd6+tN
ElXKGu9bfDRHp2KZlbi3g9qylMz86ImBoQ/7sxLYJn7b8ew51df/+CH3tDwU5SUrIh7KumyASdUi
lax1uKae1lUnSWzjKUe2VFdtuw2mu7qOXv4V3oev970/4/2574/+9dz3+/vW6lbfnernryfK97VL
8yfnD+egKjSNeUnq+ofzZ8R81Bt6Bl1IUQl09l2Uff1QEG/FD6/Ni51RSpgD77dtrGzfPfLhvn/9
XlOiKqmKFzvANaaR0nhFO2jYZ0bW3MVRDsEooZEyDqKhVEb3ZgTnvn1/tK1UnbYgeXDvjxKSufO8
5tDlzVa1hXJWGk+9G0D0iSbvz0FRc8sfjtB0oq+PeZZ5DpJOnt6f6eX5bdRoBZojkDt+Js/jqN1h
XPVfmgGDZVhH9Vmz0mxPekE1z2Tlv1SA7dBOiEcEGSXNpgSMDo2m/a8/eOPH4hCLR2pCOvk2muAC
1rFB/XjhxubQVn5k5XNJmNLGTkv/YNX+tx9JLEoan7SiiZtqucbe0F7i7LS8/JJ0KPY8Qi13JVKz
vRutaR5zdakxEbo+aNirpuxJRJ1u2+AoA2The4drH4xvq4Bqj50jahWU8tNVTKQNEkJ81qSxaSiW
TYQlI7CG27aQ/i3OxTJGn4YvvJnT2ukOWAsJZepB3dFp07VFK6bMuLIC72/W3sGe3oLfDemuaO1F
WBbmTkk9DBBjNzyB371FXdTcvt/v+tanX3+m9PTelzbfjYe6ZVrSoVWggVCxOaM/LH2oColMwqhE
TVS7zy2qwBfbgEI4oks7oogqdymuyIWilt1D3ZOFJov4M1zIx6IzuzsdUh7sfsvbitqozqljYPef
ngEgwQvz8TUA14Y5shlPmFTUreZr2TIfkvY+VM3b0jPjz53Z3noxwZShlqVLpP7a1nHr/qSMyMT1
sepfaSW/v2aN/nzGWNKcETEqm0yrX5uUJm4XFQ6uexagvdCG22by6fRZLR7GHq5+lanRC7aFY2en
0IK0Jr7KOoxoOHuJrbTL/EuvBNcN4vfnTuKgGsvSf8B2OswaO/ZugWvRkzSr6tRrY74yTcJn1DLW
N2OBz993EhVlrQ3IFq7fySabgImFepPiZPoSF3p7cScPAVb4HGs2N8FM5ifR2wfLQS/3fpelwKOx
9fJGull7gcdD4kZSgO+dnt9klr/IJEToaEA9UGTqniZ/euYdQCJxUigA2DAJfWZUTOywOQpYcuf3
p6h4Jr4+xRaD/91TcPMkZ7cJs6tWdP1OGAso+tFdqdraXTd+dwMNiZXI8K7ocjk98n6jil3tNiLS
GiiK7ia0X/lPacqpDyv36CNAyZVyX7/f8+8+J8s068ZR6D1EZSCBEdT6OrcaHGZdj6zJAuBgVha6
Zonf0AoodL8/ChbFPXlJRdeb577/KNI3fOEwDqenpxm8j9itD+8Pvb80fMp27lj4vItxtB4n5Yyd
ReoDjFZlAzzGxQjm24+mGC6+W4gb2qQjPHxKDWEXs0lHRAIPtiuOg5ZZ14woj9X0OiWYmbmjqsM2
8Tx5HyU1HFjuRzKoLDvtv2g7ryW3kS2LfhEi4M0rvS2yyLJ6QZRUErz3+PpZSKpFtbrjzkTMzAuC
aUCyWCSQec7Za2sYQbXN8EqZ07z11hmFtZNn6Rr5Ig86ClJZVokH/2HIEJP/8+n/nINJOZYKloVe
7reX+ee8f76VP+b8L0/nr8URrze84DN3J7Mlz1Mueu/YaymrfCBoEGrKFm6IG4batz46tFRRfw4d
2hslkuXbVNjfP6cmiFh/TfWaxvrtWSG7oG2YpkIncM9iqhf99qz/9gbEVPEGJHdU//4GuMWRkUBQ
Cu01VhBvT6lw13hRlUg54CE+EMukabdlvwlkiuddqzNeughEtVu06lqMqjmpGsQi416Mmpp5ibq2
OotBjBeQNAYvlRdOtRcafgj1mhrkpp4rFXXkri+dqOEtnywTS6JBxpGuT+NqsltO8C6JoetMo10Y
esfeT77hcFI+iS7kRbGhS1cxPWqRN/myXJOuYrpiUj9jdaq+EqONW1hbrYXuJEYdt5XPY1etxWCM
FxuKxQjBGsBKLNxf0dlaR0v1MF+ZmkOCWDA0e3spmh1l4NQXZMpeNBH6rYCFKdcAsf3j6OhHd5Da
1zwMyh0eCOZczEIc7bHhp6pZjGKn9k1xA5Z/adu98Lou1PEjbOzJBzKosJDMqi0kOu8xiwogPCyV
P11rEcT8r4MIhmplh8FZlbNwZwT8lVpkJ8+Zk30d0776BMe7k3pdeWMdFS3hW7UHx00LIMQKWB2v
t9+pWlm1A0RdzSDe6JlS+IR5erV267Gm2NI46Bj2PUi1DbW3ocQbaSsEgFo2XiGnsP+uFYC9UbKW
OtRUMz8CEK+7P2okn5Sj6l8SBaVE6UBGBePXLSRWkGeo1z6q+TA6GA7bCjXLx405vUrXkxf0HFYV
7HDiY6lgnFHkmKohg5RPZkhJuFdyP3V7dvVdOmifFTwc186QEkTGsDeIFn7gVODMMsXormUpmeRp
zHKtKsFpJAR8ThrCXrp0MOMhPYsecWgGBXFGitbiPiCmmtP+Z9WANHgmReo/uwAZnKi0H0VXJg2v
gzOkoAIz/1k1KFTWXc3biyZBk/OYYACshulTEOAKp7bhp19olLVOXXrJf9uSLqLHGWKkfUCJd2J6
kjUA+7QOn8AMeWVh9OXccs3sQmwlkutLThHNhf2HvMlaTE1FUwx0Eb5ZvuaYG9HXxIQTKwvX1+MA
f8xKLOxne9xivKg+VZDGbgevoFxWzpBL+j1wAa9Dx0k5vm7vGhg31P0+lDgDEcYnyCia+MJlD+IA
O2ziyZQ+AjtVIWCNgmgm53VxqspyuJZjv4O4Nb6xck2p00UEBuINhJLTfTq1ke18Z+QfEoOUEwdL
T+nChSh0lWh8yRRVoULaqx6HOiiQvwQr0bIm/Vz3V1dc453VeKQpb2+OUjktfsgprMYBtpaXkVT1
B/FC4fRqgQ3QSQWrvFKR9s1Rw6Tji4njwDYvuovLjvh2QLY34jpESaQvDajSixI5olzFQNPw8LzN
UcCqOEGmn8RpeIAOBxzDLjaV/ra783VZupShYZ7cEZCOqP3WEmo2azO016LZsYwwbAVeV92NC1H3
Zg1olkJuysgtB2wBBjuW9mLkz7bo9FRWO5npP3S+1e9wyYtgJMjyMuik/inDiBQPB1//xocAHEbX
f1DaeYI3qb7X/CPm3HuyR3MERHM/vQqJ9bdeNTyFVtJCgh20b5JWAyvO9B/OmP12OsCB7LGvpWZd
9dWwM/Bi3QAWPZCcV9eBV+LjI7HsJXmQbwbHxs1SCfGHtZL64hAYmY+tB4PKpMwb4/Dyqz/6Bwlf
b7yBWRkXkPpnZh1stMwcvkEj+FED83mzU62YO8isr0D006UfatGpJaS9Nsl0oS8IXhK5V5d5kw9f
MjlBHGf4r23TkROAI0uVXTL+W7+YHyvpbb6ZcfsRz+Pp2p/Pc3t+2+fF8yrYFoq996hQ581yYTYR
ns3UQDk7jaV8SS3qI2JgukTj8HwvWw1rZl2y1orEolfPFZRMOK+s8YFJz6EXtwt/aOTnQHLbGWwQ
+2P0LMrPfYCysWbiHe1keysl0oI/aP6aEs1Z4dTp8/HTDJsWC0NdGg7F1NRNqFTgZq6u7ybQ6lDJ
JSbuaLDIifEku0LPpVka2saLZcNlLFFPL9lQGy+Gn2iLKi+7jWiaEQuUrMzHg2i6QBU8KR8fzS6O
XnS4StM5Tds1Z9msL+AxjBe9leW9eH72tQdY1upjbPdk76AS79u6dE8FdpGUxI/JNzOrF5qeADL7
NUNuqbOOU+m3GdxR+qdOHcDSGcUMReH4QfSc2wBmbI+BZih7NhCsT6eBVM4WiEPrtx553Vr2WIDx
EbSvDV5ZYgIeHlg12WNx0MbQfxRPqVRNuzLhiC3FLUFXArRx+H1v7reERrGHXVepz4pSOJBapjuK
VBONjsJs3DShnZzFZDGvVvRnMePWNQ3en/M+kDrjAMby59x7P4KFqzp+idI6/ToMJuA2TwK8ql8z
zfTe7IybaZHKw4MS6O7WLbVxnYy59ejFEQW8HnnApCfVA0UBmUane3H/qNvusehL41qlXG8aK8+3
oqk1Ub3FjJUcYSbpV9Hnzi1DUa9IjntcWiSYaW6A9gb/hnfxSCJ89PNRWMSXhkXIjIhcdKhMcGgu
PozZ1KKgPjrUjcFqyg5JQIkpYkQciL47FOZX9Z7iSQUqI5X1sVIoB1fPtpGWNlvRdRuc+ispxGBN
3M9Q1CEn4YtZIDo4NPy0NUi73Kp6+nKMKgO9hjMox/VF9WRrlnelvUmavr5kYZJc2jcxJA4Vzlob
swe85QSWtIFQgwKvh/7v6aR9gCIPb0lVF2DgGn40U3NssPKwO/mFPdGa2mt820wMbeBXQkQtDGSQ
ChU87c7ELBqn6nKlG/lLHerffSJPD7JVIv6dDuKRXYzBxrDKs19QMZEh43vSB6Pc5rl/bfsykddW
A0JgTCTtwWl1+xSxUPMNavJRCofOSerQaHRDyR8LERAmbLLQpp1ym6oUBYQqNgtT8757rsDpq5Uk
HUVX7leb2xekJCB8bisV6fa0X75tjdMAWW6jAJyz5AOSqvJSFxZ3OAnZ4Khq5AkzaHK2CgUuzLVX
p45SisBjC9PHxr5qFcVcactbVdLBXJY6ZhipaMuNbi7dDjBMQzAby5O8ABjJDwqcMzJJH43H/Ufm
5Pi7KJ4FdAHA8On2dkHCmgvDcbVlGUXySvVl9Vk0yWb/3hSjyqRIp8gagpfZ7QQotamgw9UZBQHB
xE0VfbUycse9t0WnOBjcoPe2TLIY5Tv11qp6jMkS1aYfYJJjBMggyYdS55IS8kj8YDWmroWIC1Qf
Ys50FVHvghsB1RQPVp9w/Q5i1CIDwt9WGYjNqGl5MkgyzBM/6T8sO4Cur5mf6mQ9Hk+12oVnWLjg
KunOq8lBeWVV7RLL93b1QBwnK9ThS1QFG7DbGkIW1yU51rOEWbBYluZF7wYHZFLDF8r17SeDxD+e
LuAIqrFAZFyXobxuPGkZoB8GXw6cvbQIfbYsxXFi6I7Ea6ZVOdaz86I5h4SfL7WnHtu4G96KuDDW
ZuuSJmuC4c3N4ZDTPOVGMiwiTVOoCC/7Y48m4wiWvz/mbVmvOi3gDjc1iQB3GctNTH6HqdPvJ7N3
TE2smYv+cclVITqAr+X6IR4m0mAhwYp2UPqig+gShwEx4CHJS3LqcvZoDENPKNIC27iWKukR8R33
udKKVgpAUCpd9O5kEPpjCaLK32yM0OB6fMYZLG0rseOzr2OsJNldv3JydEumm72IGdNz8eN+UQJo
dKVR2k9+T/Ats2LrMw7SZVK50hdidxLo8Mx9yLtu2BVqPjnkKedOmnTjMmZEUigbV3GQx2AZe2wW
RMuMbewsHZnblgXUpDaJYhGtSZCEXiiUAWZAutAL7fzbqLQD9jt5gprCM5d6kFgHQyrNndzwcUKB
Hh4lOZrEXKQr0G0f09I2D5UfFsgvBxhSUEgPBYuPV4Kos8An5lmUen+C1fLpFI72Gg6JvY6ydlyK
WT1WWYltvTdKqSw7ihR9VI2FMv+z7Rs9CPyB3/zSkhpkHlPbqNML0TzjNCh5s2Xd0Syk6TUyJ3Hn
ztgWO9H0E2PrxL0HaCs2H5G9nVAB6a9/nOQHuJxUsI3uJyWJ411BxRn3k8K6tKhiLDd1MWY4PqWG
sVdTe5Fljbzt+8Dciy4IrPnPUdH2w9LY9KF+NDNVRRynxewhgvoiDgVWFRAUy2BP/KS6ROGYn0ai
AWIwSRs2ZV47LA1nCNaVmnbvsn8U68cRJd5qyA0XGq3Rvrflb92krd1/mW1M3UnhILxn3b/hE9Qf
VNmBEoLvy5ICa8Mi/laOhwi0hxgFuOBrM+VQOD0mLWzfVh5L8HejkLYamK6n0c7jYx1puEiFQ/Fu
Bgrevty9Dha67WfyQuuI2Md7ofH9QXv0nPUhtAgJoyqxbtQ8FdET/n8rsdjsjZiENreRvWjWkbG2
Wj++ospyL07SU6QxrUFx0drDkTrDJsaNMovzgz5m+lNaq1s96JT3yiG1Uio2VTlTs6khknud+Zqq
VP7EA7WqKcAIIpDmF5O5j46jI5z3cFITp5sGRAnbMnEFvP2APBf3bQlbiq0f8RNTVS3f8u+Elzz9
4nrUklfgBb9+fWK6bBDI7irP/HO6izrrCnt+GhLnGLF8QuH3TLGcvmmmvIhCTvjYROAE1QYz3kGH
HV/1IIfDMgyufU/8qPfikytGu2lUBaq/GUZwe4QCtKgjqYQlLPVCBAW8NLbOepKuRIhAzOiL9hxp
7vggWkM3JosE5Tc3IpetAJ5Q7Ncpj2kiP6aOYbo5wS+p9q5nAN2SSFHe+oLsUHtyehB9JpopULC6
yj573Rm6cvHbEo9ZJe+Weq9MNiYmUvSA0i+ZldkUmOxQD8mwOMmzJXN82PoZViH6VgyPlR6daoKn
t1HI+jMnl4IRb2PNSg9wnLvjbwdz7I9m80XTw+Y2luHDfJuQ/HoUO79N0MPvhqcNOwdC1H5Kheyj
th72GId2aMaCD9G69//RNHKQLnPRGcTmScbOd6d4ez2vpRNXL/1cTYeCxOqsZMW2tbwCkVCSOXwi
LTUlP9vV2OywOvgSN57OKoWDOJlnGnOM9qLYjx9Ja1KRx/2flVoL3J5gIiy+Ijs7ri3NY9Vu3jol
ehY76X54rUcl/B5VvLA81M0pIbY5I0kS4O0U8ENkCb4o9BAR21hYb944F92DUrRbwI/BUmo7xKF5
9q2WMvfcO1Z8FmcbIUXwLry5cyhD3gTvlT5rJpYgYZBSZKIUFv7l3AnHWK2fUs8ECKhasKdhjDWS
caV0/BGixdg/RoFJ0gRg1MzqfadiGQtIoJH8Sw/S3SBAXO4HFTNcJFZm9xEM+Cpp6WGMbflQGC4B
6tB+gijC0n5URyr+CDseEieXfz4cYVmt49J9EgP/GJ2eZkTzi+af0j/EO8+375ceuNSiUr7z8/tm
oiq0o+oivouDBCchlVFVAh3kq1rI9XtB/I8AUIUyOHG7A7y2Z+IuOKSlOh7bWPs9woUy92GePuK6
gBuRK5fOydafsKBlTHQNZMKyVtOOkoMAQZyUYr0+w7dX2oo+ZxpQg7rFra3Aan16XjGABn/6FFmL
3Z4KG8QK3zKLoqFpjjgUfvkDA5RyS9YyxG1UtuuZSqR7Uw2hAY1ECjBKwoky0xvv4TbHQay5oybr
8dZkVaOfylCXcdBCvcblVj8ZPf8TnyJTDA+bENUwvoXo8o0l5aneMdIG7ygemdGYQUCaRscUPY4f
oGe+z7m1/21YzJnIoEct059dq642td7gBwYFYiZ+8o2K6PT2ULSLHFUUVLGfw+IHf//9iymo7Z+T
0I/XkSpReeCgciWxWReUUNbUH4iHf7bxZnPtuegN8nXYS+YuHFVKFgIvWSYDkfNOM20cD8ugXTVj
3tw2RZbRsZEvNX1ZGl1Jfew0x5jm+H7zc84tpzhlJqd5g2ZiZNVl6q6vx1OiU82wKtNGW44BBR5B
QQT/1qlzFV7yseJKOt0nsrjdlq3hPohWorEU0EGd3wYpg55pZLD39x8CCAVg3B3kNfEDEgO3XxHS
EWOlFxj9sqeyD5ZvDfNoSqpTvfuVsfRMlEhiS1+b3joauIdT42/c1ltNCOmdzLC9EwsryZJWkj8Y
V0PpgkdXa69iqVc48UKtrJictSutxNaCIgFIa/p7SYkTwSq6Qzkav+QNwuraeE8KBahViNezOrRY
RhFm1WyMHEwwERsR2TUMPmgTYXu1ahRsgxeQgCQs2KIAE9ApnByUmYeAG4qH2PNGfzXFoFcY+Fb2
Sr2tyvYzG/ruh3eNsYX40SjSB+iK9NVk275oJPAGoeQh/mYNsG1zluCKjYUP8VTrhaJY6ovDdJth
g5q4XNAxgCCs4E/Rh4hNxCHOPC5OcOT9tZreUq62jv7Twc2VsCUZ2KyytB1mNMTQpmZYuPYpUYa9
yN2KjGxWfaVsKLuKcYASHyxs2lt6Fjcilb2YbNwyvwmx+2aykBZxMJ09mV+jjaxaWE4YECeHIG5w
sWe7dYuU+Xg2ePb438wIphmlQzGHeI4G6cyDlWQ/n2N6lf9+hj/GwFD7+Ikqh2JPcQWGnKpiv0km
dJVRKxzQT1NKHfG024XOm0KaZ0M+rl2OZe+81dn4I06d+AyZHvJNqT2JWWCLYMaZUB5FE8/YXUEY
4GqPRvUwTGs6r+fJ/KbtF5Q5+DsxrQBEpo72q1bF/TZH/147Bi4IxLELvA6dueRY/qMlS/3V601z
4fVdt/Lasb+ykA0egqo+i5aYYSbGZyKN8QG/3eHqSLq1bhVklWJGM3rFlc3P9FRithsYeJKUFgjt
qQ8fN4NKG9Jct1ebXkPXzaMTwyESXQEkYozdk2Apmk2sD2esD24t8Ro4tLMDjFNCBdM7wApa3Yq/
5/6UwMPmfq2uTPbgbznIw4l+k7+ODWGp0ag73nboTiivACchRV+FQeUd29B2NxHB+Z0BdB5bRMVe
hw0OorbiWkujq+XHGtLoIi6U9BmZoj2rEj1+1/DRwFS9/Ybf7k4KA9hDqXQMBgXgREUFv2SCLRhb
QGiDXn94cVjMZB2EosYefDu0SouwPXMWIqYup+qu8triGR8pQl8V4W4RU2+x12mmfkOv2h1/gbMQ
e6Jf8z29fs4HS5nJmj9eLeCZOxcxD1QCZeJKIy+gMs05i1FAJzpFRjgSdpE5Xouqk49876566pTo
elrjzYly5yDmsnmDSTmouPg5NfVGVak/RmgSb3NV3ZiIxkO79cl1Xl0SJLNECd8TXR/eWv3FY5v+
mpPNOQSRGs9F2gqsfbiQa/Isf83COzd5jWynPoxuH89FN3H3cNFSHLXzlFCaUjLazJHRJLZx/RYp
+P/5jjVeMLmyl3oVK0fy+OFWyaCtWg55zzxR4hX2LcElwLx4ThGl/kqt/I9RlvPPocWhHAQZVgdg
M1pf974DAfsKzaVZOwm/GaPagGb032O/jrbTd25ZRYr1bmfu0aga5xphQHSog7Cbi/6UZTAGmkF9
wlpIOfcmcaNmOkEt2RerltztpULBdCqONwbJgneMSbNV1GfpRpyvOARknWwzdh5UBdDus4r7zts4
PYqtynuzQ8xY4SJIr+JROPX9H84Tr9Y5OC5naCTI9XnV5v/5JUHj7lTZ7bci5WpTf7qDQI1Cti4m
uE2hqJNtXLVuE2ukaAz0+TCE5VlkZDUjT3eFMulpxWzW2wSp/ALLpymnKw6/zkjy2FwDfcOCXiGl
q6iTAdi0mBB7yyDHobRXdDD9dNlDbG1AM/2cIfriRL7NEPP/eA4xI/1rxv05irH7kgQ1/EoSoSLT
acK5gNBU1+DV/uoDC7qPs1o7iq7A9bsHO3cA6P2VGa20TFoPspEiqVKavS4DGPyVdZbCdp3bTnzQ
MqM6GdNBZKOnfq9ME/YorEpmYrSy6lufmGZ1FpS90nimbFE6mnYQL8eYlVqiEc8WffeDUZst93C0
mtPc++E+t2wrzAtyZXPvuk8DD7P0xlCJyELJmHwBlskeRABXPIICEO3qPjn+0d9P08RgyaCYX1Eu
46Ae3d+n/pogpt/7//7U4mwtAKnjOdo8qys+FNJJ39yhD7ddkRODm5qabPzVrLv21hSLLpgh4VFO
UUhXknVwmoJCETu8iIOvY4/UFZU0v/eFNlDypI7lzb1vOj0ACXbKyyy6GCH89O44jnjW/srag4+k
iBDU7/5X/z3d/qv/nuoX60PR31VY6QEF2HUhyQ1+VA/WdDAj0Nk6YLLBRf0j+kWXOGB500BLskjl
TnPlPMYc3VByexMb7VfRp0UgtzUPcQUw0icy3wWb6ief6PITFfFf2dpGRzFUtQGWlIOtr0UzajEX
ii0MiESTQlHjWLX1q2iFw+Ac1a59SIZ4oXhR8NVN1BA9cmQeuiYwTnEjmTM7V/yveW0+JlLnP2Oz
g6ISU62ViuHn23SmrsHvsjBtWgMVqU6KoYL3tY1PfaoI72qrOolHsuGCo421z3CaxZqGKkjR92uu
OL2TgNUrEdQf1snWqoIOitU3WSFIXIo1c0aqIgytazB6a5yTGFFgUDx4zbtoxFbMNKm0vrTuaGx0
IG1o6dQkI3LtVGsuVOlMGeWI9IAS1WtSJikCfOC1sO1mEpebIzCieNY0OPIo5qg/xNhi3g6GFSAI
NSRCZH/rrxNZ2gaUF0Kts5XV0OklKrgcIIZTB/62b5Ndi6HzwZQAPREpduutB80n64LvmWyB0PCd
z38+oNDX/+h16bchsyCHQclx/5hJ3zEZIjdhWz34/crDS6cNn9usXg5TCqPEZ32ry70LzTCsFl5e
pXt22nsvN5PvnjfcHvzq+eeDf5njFmCbPHbRafpUa03yZCfWMksa9yxaAd4hczZi1TbCN/optGNl
Xch6imcoTV8zugfHcAhNYTSu+40196U+XoHPcg9ZULrbyk67TWEV+kOpS8EysvrhiXuuCn9PgrUV
kHeFn0K0unsMm6H+EWnqa0cg9k1qADT4jldfXHCSqxjvP1UGXQSCs7vEcvG9tWty66U9CRHH6pzj
CnVIdcmZiwEPtlOrJdoLLLUCWgI7SAdHzXeqqmdiQtQ39sIazWif+9j5+DIO6llgN8sQBPtZPPI6
+R+PMrtQzn6o/vs8fzo3nEb/8zyvz+EnANetddC0WkIsYCg69yI1DX5ESmJ9YlzhFxitAVdFj5G3
9rUNYn1VlIm2I4saYedRETNJsv4tVNOTmMuSZd/U8vA+NiD2/DB3HuRMjWG/WccBU4anhKwrv3wP
hmdpUNncKcYCyiFS0WnUxfRqK6sWKrVptO9y46GwR7xg+G7PAULNYn+0L7lstgdFS2t0K/kKSVj5
2g5Y/biNLK1Go6diR/4a1Wr5Aby9XfLHBLs2c8onV8kukhNVH7IBRbMrXevYubJykotKnTnTAFiJ
7xHx4otCVfd+kHvsycUT8UKm13RnKgGRlk50OqLzl4wi64XnZT8fZZ2UXbwIbqd49Mfo/3ReOD0z
uTKeuQPxmUkkSl3Lb69Dmn20Wt0dRIuSC2ctGS1k62mQMEx7Rbxe2W5wvU1oTSxhVPDtohlWYXyU
ivhFtNLIJNwfOzrp/1lhhPEXxylHBKtuzLWrHfBTu3XLyTiuJ5jCOm6de7eY/bdu1QQhgxYoX3F9
xJUDschBzcqjpEfD2W5z/grTKc+yHBOUpkTchY5nektp0kSKM1I7+l63XsTimOg1X0IcyyDx7HRK
TY63PvGwTO0pz6piBsyoaA29zRl5mL4ZduisctvLSFPn2V6VOwxuRbvGZujnw9+GAr9HPduCWCls
+a/x+/nikVI23UrJ629xqnXHQGRdSUSMMzlL41U3pWvFSNq5IYTsqX0f/u0c8VAc7sOAvjBWMtv2
uYmDFq/HPgKiCmMlPBsAIZE2878wKbcgyawqD38McDW2ZlZS/RxAifnzDCfgDltGQOVwtCTg4PoK
BRMOnOCF36IXHhu+Kk0oD+E1sfvZMOTlPqGILn9oJKAMKm6ZYZBosyBSlKdyaFBdBsnVm1ppWfZP
0XocMuVJdGBS/lj4XF9FF0GLaJ6Vssm9iNm25CNVTwfwi9MJvhop2wF30nlsGN5RN+0Pr9HlS415
YaZlj2URKZekBS9jOXWOEI8xcSDRixYt6pJ9Pk0J3ao55l57EoOiS5VS7JyqpF+JJ9H0wieEGBxC
QpQQnl9jS1EfcEgk29+N2WtTyOOmsH0cxafRkvgk4N662YpR2Uvf0dubp14LxhddWenYRm1/foxl
7XaL0eEWXIXA04apGIOwAhbnQZ+cHdv70kMj3gW9O7lU/ZrnibaYaFfuO3qUcCfOFacFaeVt8Eeu
9Yg0XxWhSQyBYmhuBYy+Kz+cRvIWsjt2h554xCOlbYS4pgGo4rifGo56bkvZOQRli4BxGiBke/Aj
pefuTWqvxkVxJXd19WG/RWZDKoiAFRp8oiEtKohbwFGGE1GHofnRUFFq+1+jfMS3M7LtHWGy8GLI
/LlhVQZfLcXzZ7nqdOy83WE31CkVdKmRbLCR1gt4ISOOz6G0hBSnPImD0ukLYlLaYyaigehngAyR
ZhODtYMS2otLcy1GDSo+13IU4Tg2nV85jb2P0aWRLKM5eHL+aMFr1MBkL3oLK4EW2MxJSqOWFJ8d
rayuIDUgOjMEVlpk1nvRqiY3lpjC7yM8l0UTU29Iqqep17aLjOQ+xcYTkOShEiy6BIVlHUTJt8Ks
r7h2qZQva9WakKi2qeW8vd5noCS9snj9x4y4pNDRqFIiNgkew/wkLl2StxAg0m5JaRdxzaZMs1U6
Ys0+KJmysSZR861SyqdOftPKmGxiikl50L3NRaF8BEMIvqHA1kkmbhFJrbQUMSNL4/YdNMprzI5m
k+Yq/4upnjMNjHnQW8qrXcksm6f5ot+1f/bf5wOK/ghwLODCUZr5U2TjkxhNdZE+l4i1OnTtspwy
13WkaHPwH9VOwvP8VbH5GcPY5rdsRc+ers5ENw5Sw5G7f0UpBlAOlSXtTDh7ORQSLX1SuSBNSO95
un4Re2wxGPUetZB/GxRb9IiaxKUbII7wZ1075oc4VoyLpbWvIsCvRaOFTbdR3PoJbf7W32L+t8YA
7iMxKujsipov+OaFX6qRvfZUSjR4+kdjN8qz3gzJymM3vpdTSPVem0Gr0FzrSXf81W2dDMp7KzsB
dh7T8lgZh3bWtAaeyvgn4Bg7XFpsUUsEgxdlUvwmVMeJ1k1ISMtLffuCY4i1RoLp4SJkUag/yvm3
rptsrwAUgw1810iavoKQcRZtWZlHLkD4riROsNZNP7lECVJ/yT3W2BNduVA92Imav6e+VK4ceTSh
QNHMgWq1peS9sAp29hGVz3PcFYt3Ks91fC6lZE8JyypwWuNx1LNPUQMVusTgyDzFx7iIjEeMj2/9
Uac2c1YQ8dGRW0yobpv/xBjAM+TWbuhVhdJCPkqwHkOdBZ+gm4O5gmP4IzWK1oYbVbDp06G8UEuL
7WFSvbdm7DwlBf/t0a3ek1EelhlkrT22NPlZn4itTTYYaxlzLaw1pxstjoM5+17Z5Qs9FUKJO6s2
aTmNxDyjw4MK7hiQEHonzuZGQ9WxrvS4Flnhss8pHnuMwTWf8RmCdNznrCil6lLkiXP0Sn0vWuIg
kzhaTkV6C9EchzzY3UQAKFTyeU8Jv6Zk7isX3Yh6H1M7jHkIt1el2sypFfVVD9qzojTm5zS18Na3
rdbgUZ2wkmrje+6O3pEPIjg02RNKRhKOuuMdRff9UFqYQd0yQlBO251hljhEULaxEtuk1Cu6XR5i
P4HHKOUScdtcDBBuYlDsrTIj/wKNFKLpNMFR4hnR2GovE79kb4mpRm/D95+xsC0P1NflLOCnh1YU
hBt28exOg4VYjiRZ7SxTVfO3Y2X2r4MLv3ZapgBy/tmvu1X/KtMv1VTQynji7Uyt8a+60b1TfcaW
dWq11PrvoAiw0xT/ol+j+jTqho60FaNiciLZm2LQla0hCtwo6KMoa6prk/qSuJc0PqdTRdu9XzRd
vjiYFIrrhN9l4PPaaIReQWmMa5fcwBXb3JjUmpLEhrCtdnH6mg/hV6xwtR/FYazy/gcLl88oruwX
cS77RTkr3ItCzQHu2rL2lUr1JXa4+g+trPbp0MlfOvYBbFcq7+JXOts+RY32PQYvh0Gf/GlcLT9g
q0H+pDX4Vo/yR2+Y24AaOY9C6pH6zSL5tHHomHGnRwbWmcC2C4332GPeZgVgwMs47ogrNfLSdWrn
2geZMStzRFZUvRUPZLBfgNHaj1ZQZ6e66LD5mS4BLMeBt5aNvjMGVX2tnK+iuzFrA8Z9ST1WjMhT
1SojOlJ7qRZfdVRF81vuUUmBv8uBoszRTsbyunIif6mwg/s5rgZ6As2JgmouyvUcd45kK+SrgTU6
K5Vy1IVo5oj9Dj16g5mQv7Loli8hd0MxKA6uXJzIwfho/7P2KawSoER45knkChcWmQ91Kw06NdO1
kkcLOx5KfPYYilxvG2MddRA3xjqNh1OEQ/z9Nhk0Zn8K0R7d7qyG3PZixq0JoKU/xYyKW+q/PEdc
gJjP2zRfibCc3cP7tnXQKSJeV6MiIa9kKkW4quHGosa1623bFRdlKmAep0MwFTWLZqLD3wPEf8GS
9Pf+24w2+gq1V13ff/xmhYXfwtEDex5RKr4QFwhxqbjPqe2OygUsj+050IZoIUbgavhz91ZjRNZO
XvppCrxYcZ/EO2I9RTm4F0vhNqDv/gbF6O2tSvZb6NX/xdZ57EaubEv0iwiQSZtTkuVV8qZbE0Jq
qem9S/Lr36LOA87FxZ00pGqZUhWZmXvviBV9MBlrxKxr65b9dMQ6jRCDTnfL48+nbWrLO27h5M5h
mPhvZ60qKO9/vndurMs/a19BsuCp6ctKXccRNU0vOvS3icFJaIZBfzEkbazU0m5JMxiQMqfx3c9H
cvvI1cEN/Xz089j/+roi7uNTneof//W1Pz9Jbt//Xz/zf/2kTd6+69ERtl1PZB0RgS+1JY8/U36H
rPsdOJ/iTJXzH4/bTg6fVkuS/WgnIwdRIkh+zEdE7LlgGLfPqymPl9PPo/SV7mvLeopjm8bqNp1w
OUozYGqOWtP9//hiXdHoTLr676/4OQj9fNO/X2GU76U7lgjKUq0nqnG7TyD68Lr+8+r+3Dj6oGek
niHY+ufBzp1qegFEt2/6M2Fl6hKvtBWUojT9R2iCD18t/V9Ws5ljckLemEFskrJul03LzsFInQxG
YyHCC/OtxcsYNNjDzz+fCgmZrNG8x2WSLdS0Xu1zI4XasAAn9UB7kS5vxdeff37+4+ejRJ9ZploT
HQKV1U+dFOEJ3yedRp7x9tiw/fPzkWWue9MQ2bXPeMaprns71JrE3Js1A/XGUzv8T/V16ODXKS9e
DnUyZg8pusfAq735d6nie2RH1l9Bep2OuuiPJGvaj9fJp0doXgo1T08rreXjzMA3SPt8esq2x5zq
k9+YAUjhE24ShXzCdPat8Pj6zo2ua7MgAt/+c/tncQAqZbVpXtpOoCcjjK1zPPs0WTTdbDD7T3Yr
E7wA9luGg4bcVpJJ/v2KyXQQTo4xauCmXP/53wz51lQLMi2r9hgjGfvdFsg6VbltV1WLBpAe/c/j
SpB81KlMv9XUqD+mVv4IM7n9XVDO/vPtZKO3v4cx+e9v/3n832+PjPQ/vl3XyWsott9uk08RmLm2
7kc8lNeut+nXJ8OTOQj3WjZED/w8/vPRz2N2uSEYino+/PzHIBMOb0bhvXfw0w+iTLSLxnH7ghG3
AMkxaLvE5dOfx/7953891siWnuZPJWpbQTnPsiHLyBNHnMeHNB+mC5bZJgpY96YL2aJL9OIM8rgs
7bUbzX2Lp+99dgZUAEY33bbUuGc3J2WmjuLxpU66P32l2V/blzYxObVulNyQKFd1jJqlfcmkiINq
nafwPx601FT////3XcuXSrkQpDCmNISN+i2tyL7A4DvcWlbavMXFrZuK6rUCUH+vg2L+eXTFOXqy
higPf76ndFviWICpH83ETI5R5BZhS3A4k5YtRJ5f8MvOnjnR1m9TXvc3epXDedwe5uYEW2IWpzgq
npj5IUGfKUsDvE0XeCjmHf4TJvlLV/5JWifALZS/C9ThOyWW5QRIP72U6A056M5qYA7Gh8aQf4vK
hHixfdY02lSGrlv0N/X2+c+DP58Wy3DPdh/OnjiwT6bIYoZA7xPtYI1O6U8WFTbi46NpP6Rr92pH
PLe4qV7YwoarpxlvNkdVIuZJYbcq7yAxAhojnss2mV8Tm4xJy9BhiqHhPwq5dn5ni3afgWAYcKDA
Sw4qr6b8hBFQl3l6SL30ITdqCk87Za3oOGr09gPalbtUYIRcORATrOn5FIAt4vzysIBPugzVjJU0
j2+LQkZ7XTHhzeVxrE0kcrZU/jSNz3jO0fAUNEbiWL4LyDI6yOYVXURHOitWEsLC+PvTpzICY+Ak
QCkzu/GTDd+3VLI8RYmoQk+XfmWNzzKdKFpqnAQQ/SakGeu6YrBGhCfJJ4rnJ0WqMRGI+PZqjdOX
gn6LfQm0pIaowtOcS+vyV8KqEWfRMWkvTFgELppdfU5uZJIHueYof1bE8TAgOsaTmt7i3IKv2P1y
o5yhetb9apNUJ/1UnRuR6/d5K6oXZzJ/IamoA2ZnJzvKvj2NeNhGPEc2en9v0RtSY206UhEGHlQy
vq59FIPeB9QaxWElYDuMy33JUe9BISphbuArGxFT0ZraJSYDBe1R72sJWJN+cB96uhmWsMcd4WnP
Nfd5qAazIXW7epgq+x7c7CGyooztR8OgmvpgTJtgqUlu1Za8ZP0b8psqR4lTg48jf2hTEzIXFOWJ
Ay8gxxwIpv6AS/jUSl4zXXB+dgpcyrqFs3Q1ylfRx4GDhRBmSNz7Eqo/dWVERKx50y2dw1cCgVzM
b/JpidywCIVsN+HUOkXk59nVY9RZN+b8zNn9b6q0OyO2Alm6z4ty7/KZosxljNwCdQw4CIFnqE9a
q0Eqap6qhFw0EdfvRqk96wb0z2mXxHN6UpZLlU6jpAdjH6iKTZPYuvfM0NNT6sG/MWR1nBPV7ofG
EUHKsGs07WPmLGCoBViKxIW14mT9nesgZVnNyGZiGe0lISJhUfCLKn0kOkvOFIf1KSmmI07n24Sb
mxf1frAWNAPpMUZgTpBK1gSZAdLMFdOVscETo/iXhUazn3jyy7Q8nGVdBWhg+DtwCbwVSUkitvLO
RrbkB6QRZDLSb0McZqY7Gh5kkcTqC9zcsEPfCSKLkDqjPBMkW+6FRYva7UXjmzo26nJ9oxFW7iOa
OfFgtEB6rouj8nBySpNuIQ84o/6gx/bV7aMvTcZhq8MBNnS6B1mcf+umjou8IniOHnhmVsthcPJ7
t/Zosvf48czRn0yyTnSiLxhJVl/ekn/Vqn11DOu5nTetGIJN3454AXvYjAE1VUxRyXNarGBI2rdi
gcfrLf5I5nijXwbLvvEGC45OrR9lPl85qzGJBGL1POONoXN28cxhOkS1MwUpbgEvFuXOSKTPuJ4s
SLdnXi7VNa/Nv/OSHCL9Y3TMR0eQlusRZ+gP0/jtlstjTLrrJGzyEE3lN40gOioTn2ItCJdAGTiT
K49mnj9ATuCvsFmiN3BDu+0vGNRwrC5onxhuP4gRX6Kz0gZrSE9zhOJ+LvFOdcvCkAEHN9HN5wrp
eCcbboVqMHxr2ZNFepntbHOEQOUCpIp/8nedmoPfxc19RphIu0T1CUL9B/tGMOVUuW4HfRlb3s5o
bfxn03FIu1/xYpJ4V2tPqFcfB3Su9QOBEDruCXVdHbuimwbfX4t+R3XzJOrZ9euq+3RA7e69Iv0o
B8JhRB3U01DROtG/rfGXGRRLO0LBpb3u0ea1CmAtDg19PISxgUO05Vq2PVn55Lw8SaknWNKQhpIN
wh+I0xKshnvqGvvbKQZyygYnDeJigVziJZQC7RLSH3gsFTy7rhDZziAQCQms8vH+ko/UJIianK8U
7fYh+u2sC3FLJWQ3N3fOEk9gYMCoTb1Jou23s2CwkPK5nEv7jstDT/XGR4Y764VBlAA4j9xc380Y
A7Xu4GZ2PGLeUwKMDYK3HegfQYTWjuweMFlNl/m1qtd7TEavFodBaY6u7/QlcJst/W3JPx1NdmEL
VcG384eOjeJgJ95IUq5+565dfvyT6u4HDcM/I2X/jtJ2Nu0xrEqAaVGe5HsGp1NQOf29a8wJszzk
fM16QYRE/Zp6YKIFPV+lXpNukWeXxnlAJueeBMD80CU5kFHkAwG+4EKXHGGpE7QoKgMBC3iU4/3c
GuUuKeK3iZ/1gP3kTgMrEU4jb4BZTRdN7+2QlX7w7dLYLfSzdvEo0t0Ydyws7poGFhbCc9K1j2ms
RYcmtreoR+0Byx5NQQzXFECbj0eF1PbGXUa2IEvgfjV7icvDtK8ET1zmbPJChcVJW/PHHNlC9K3N
3AJrtO7K1pqBLVkPQ3Zu40IGuF9JMF3GW3oT8Pgd+3lNWFeIpNJ11k4dcF6wdGCn0lVwZsF/Oyz6
DZlmmOmLfe2u+6pDPq7MMdrTBrtxai4/x5pe7Kz/lbTnrhnMnaAWm0x78IuOMpC/0Q7U+u5YZlip
ke2GAZgb44RDmnCb4PUJFpN6uMOqGbSi+KrTNN4rnIbhwku3zJwFQMD9xq78ikU3PrLvgo5C1zdn
m0okReGKiZjgoypC81roax9oK78YRcRtnnysUcb5bdUJghwqGmZxzNrPPJsIl3WckwN7Rh7OffrX
6ShWPIZ8dl+G9JIiX0RuHA6kW3YSNyLDUGtPJQKllk22TY35Wk9u649R9iBqzlP6/JKbLYLivnjU
0XiuVW5ca7k8zJXpHiKp3cRDa9/33TFbLDCQiEKtoXqlobwVhTkHigldYIfB1RQkY7h2G1i5kgAw
TXnMRX7VtdfUSW9aXkJCnIfqbOGN9Z1Jf54mTe57PXlF+G8ezeYw6nF3aJ3ks0X069flkB8smA9e
focBKDoUbb8HsXXwIAaEpUZ8hVMXJ6jXCBm2q4wDOeczi8yxYbqNMDsDHm3fGZn9dariaLT1GQ2v
X6x6Grqj+FPVzdFwqvfMQ5JDmNVW+LJSwcl20+jeyervonhoOBLv88zBVmcvt1rvtgSITQ+twDY0
ibjwmySNaJZthlPqilBJfY9iAX8xSLzQIyKLI+Hs1/Xa75YqXvbRxvO1o6tZWCX+ZOb5bq6eTMT8
4bpEF8vTvi27JrZyYBhQ0ulyxqcul2etMP9WlZeey/dey17yhNx7ShBkIULdR9ZwP/VqCjVFbK1A
cOTO18VrHM68y/2SQOi3onYNhg5jnMEJlCNSJJ+KyUR3NZtdoJAxs6KiBmHD87iJmeJJP9IhOfbN
Gx5CoCDmhoqZvX2lH1OjAyTqBLMuqcy9MdnPBet6q4anofVyYOjay1wjWa1Xh0BREP0EFxgoI8Qn
+UlqX7UkAeXghtZll9c5ZarLn7S247HR7D8yBhKUDIqJAgnoxHdmQbG6zf2a6FVI8uohWwzrdp7b
Q9bY+c6aF1IXbBj0CGSmwBvkGkL4/F3IbjfrlvWrteSpXQD3rzASQ8Liv5Lc+9CG8d1Ii8+kSF46
jgt3G2/VTAqUbNl0Q1DGTVQThxlnNp0JtuhpES/jwkqEFe3WbFqSJ3OMjC5t8kPhlMIv5rmCe+Bk
9/AFQTswjzLHO2k5+KLSJkgsxt9JIfJwcIY7b8U0D5SAVijgC2sOKJCS0B6zfKcVhrFXs/Va2rcl
GKxM/bbz6CHzdBFWOPMrWhU7M3orIN/u2tJ9MKI42q+C67A2OO+VKuJuQsaHcbaFt16aD4AoEReA
koRCtaWrjsxoOWkWH45pkzqIAHfnZENJJCGsh2JFIeOu4C8qOk1YV+MQLsMArV1m223XnPIFQugs
QnPKjXPUV1cg1ZsRe2hwX6Bbaj1WZLlklU82zq94siWaKA1ljHwnIfoRpxT3KPbi3EpIXC/o6Xhd
2OQO+lWUNQp14EX22SWuvJXdDpfnYMY4VEhhaYTtu5lxIBy6IPlzaS7DGWSDfZzj+maOu0/OIsPR
6NSyB3PIrLyQpE5kBrhKFYd2AfVmNBlCDM7tLDbxUpeHbcKZLMoFG1LLuUJOkGidpzYX+yQlaxxq
zLIH8rYeh5I0BXKXnlwXX4ppL0wFhIbHuaft0mv1zlhMfWf269FrOvbPtT3bU63jG64C5U6STOb2
GZMzElD90xYOt1LN6EfCqYXrRT6eVVPwET2jixi5YIkqJe37P9Mc3aWyr37lpn6MNv5F5vQEZqBb
FBpG5n7ujmVBjvSQvfWQiXwKhGRXWRZNorQP0VDupcTo4FI2TDRaSTT4mG/mSkY78LTyYLVTgKXS
CbgjZo51OoF6Jg7QGPuSl7/UdmscSjRHfkxvdKeVu4VYxKB2XHHblNlTBU8cSA4gtNWhQ9nM/tyb
pE5ILGeLuJD/aZ2Ul5Jwyvl7nEhsrU0jDgai/jItMSDOuR8rZAlSQhuPdNIhYNJzq0+xBk1mkrBE
HQeP2B1BtO/CIJvcWb6Zu2IvgO15SCuK0V6K5FSP320U/dFwTD1HVvw6tPw1nqqPqal+OXVUYxin
U+J5EV1e0UcUtSW0nkohiBpc4i605gje4znSzQa+0jPtJYIiIRc9zRMvC6ZNERVH9m8t1LwdTXnG
JgvrqeAtdPP+XoykiVjS+4teGHOjW72iqLTJGU4fUlmuxISld5Vpzky4VBWkeXHIBrIuG5c13KXa
lhOTRUZOTUNl5+qFCHLeodm0qkNrpfcIAaYbMeRBFy1raCAGDAtNPzZz5tLvZXjLLVc1aNk9iwIm
G1FDpJq4iGxhpbTpcIn8JKBFJwltXcuqgmzgxddB9/uMsgsEFFkXmJrTkLRuPBcynnaNpd9ahkHJ
YFnHRvVrwHqiwlIuLCRifG8JuG0Bd/uGnsAJNMyPouyymyjJeA8dxp9zP1LFZJy2vdo6CzG/NAzl
tveBsgACOPdWdLuST04OyYoocnCf2foebSP2dm608Z1+VcB9gQh04owGUvcV/tdwTF+Lwf5joXoL
PL0wz7VNJHo9pDdpwtUYV3e2Yd2XxNGGnVHpDBysL9brJVTrJpitsgvueg3/pkHkt/XLEJ1+dKbl
wyp5pvNqOfuSHHXftRZCTNZ1n9XOO856gm768lLGHID6+bMjSjlbhMcBPR5vlaMejQedcPe9ogwQ
pGvkNXLfZvKkb8PJ8L3OfJq1bUmI+9IflTX4jmn2gTsAD0o9zu4F+MHMTjQ/jmhAIQctQ68tt4Xx
WnhdtONUwdhc30nNuY1qdmA7klPQblCSZLqxx1btnUJwxwFQzsZPkbrVIcnh7QKyBimHoYdoF+Ig
mEVo8V1tTDKsshJfpASLbbkLWajs/9gR7pmcyGPVNX+mVPpzCqW6AjZy1iLh3GhkrNoGyZrsOoWf
lWIJ7Ti5z932c/YKLNm9E58j1R3z5KW1JzNIZX5ZPR1VxuCeRaqygKxd5K7ThnUGVUeXyM31/qBX
zAjswZzYFpBPWzkdE3mOEvWoxgQL0bRlbQpCchfpyhNKHyJBcVAjHbmJWvuRJadYW0xdKy+KWspz
ac7LUYw83k7ZY67NxaVv1Qfow/Rczb2BYqK8iVVcsVRKFOaq89uGVW5lPwg6pTMR6XtnL1n98NWm
B9WXfOVCq9Jwcp8KwA01RAFRc2zsonoiLjTQajfmatsiYKs6NAZEpoLJtYeD9UC2H4kRXvQ29lvm
taSP1lN4+A0QEm8rO4vYRsa4UPwmWXmndgQEDbRvwrxKs91Qt8TDJB1SgpXYYvqrr66euyECpf6Y
lONXri0+hxAcr2rWDi5l9s5MWf3dNRn9PmKzXtPUCDS8CoZKjBP2emLdrSTAqrCzLR6RKesOCylG
p4ImRhYLh2odsRunz3bn2DtKX/0SGOvsBtmCmS1ifHzUcdtJk3vLpKgGR+SeQfwvx0XpKJ/Ar8d6
qu1d7vR5OGhUv2GKTx7Jqf1kbhPRFi1NwPVOc9dp7tMVfbruynTvLFka5nNyRPa19XsLeenGL29d
2jM+gmtl2qATzVdR9R+ulZM5zJHHildCfFp6pG2Lu5FwGVRf8AV0AQ3bitsgmhgBF6nXB3o0FqFG
IrpsR8KtBL3uNEl+K9ecz563HteWVlSJxKHP5jCbWPmQWRfevk0tRX5BwrE/Q0/PfkjqR7tOJtjM
4qbrM9M3c3jliozhVC9U6C2szZl8irMou3gwLr2aWF4863TDuFmQRTuHtMcuSjQsjmCul1KqfWl1
z01DmCSjildcWS3wIJ1Gf3fNMdaFnedXqkRKBegq6Cy2siKtgbd/uoMi0zNtFSZLDIPO8qXPE6+9
Of2dKzqvSXRh6+3J/xgy6Kw0BWDa+c3SVIEs5O9Kl7wjelqHXdS8xB4ZZpWL4KgeOYIRqdUpMZ71
TlsCTE+3GLjfGGUzNJjdEEWfExRY+CbgQOGw2GzPRfnbQ2otpye71L/JXM9pUZF2MKXq2BSdpOmZ
72JNC1yn/i2cCR+NkxGI3qf7eahn8AQ14jIHq/jgUiGgMtPAWBYUvg6z1M10/yerC56a3MZCvbhL
MATLwn1Xlv6uWStpEct6L6buLVUOB/nW/u1k3YvHdQ00Mfd7BRMVQy0MqfRvlWEIRU8NiNdEHSkI
VUkZ3aAQ9e5g5xv7DNcSrYlz7XXTnmidOmyd9lxsCcBpPl66LGEoV/NKUo/5uSy5lecdfeMbOHhX
QXFVMkGc59u66/eRpFnt9N2LE9dNMK6sUbOXssYh5w8HkzJileJKHuEmv2ThRFSuNeNHSgMs7KpZ
+OucnHVtfOp7Kw7W2S6Duo4fMWF/TWezjmUAEw3GixmYNcxUWcL5iTzfS6gQFb2kiF2ENxTzhGhO
3TCftZIF3bGSzEfr/7cym31tztmBBIO7yGKYhW/kFLvi5NRonBA+BulQctW52reYzl5yQFP3phtl
fszmR90mL25Ox+pgxbfL0FT7egCjGaX6obH1MM1QgJZxZaKjtg8FzlmOCbwAjml8Ug0bRz0XuCzN
x6ao3tOVTEhNRp80nsTOafOjHBNqgtkZibkYcOppVWjqzTVGdrgarM9tt+t424nTiCxuPPZ7s0Zh
rA000o3+V2V1CHX0KVzRJpiq+zLauKWs7S5omFdytZjTI9kN3HpYAzPyQBk5XFieeVW1e0VW2Ryp
RPc6b3BQIculR6Q9DwvJd3203Eyy3AnZ7pN8/S3IGkKc9M4kIXD7WxSBaOUz7Rmy7NYvaAMby3OA
ao/GtV3dxp53jEf5XeGdCMatz6krJie9QekkUVrKrLnXx6u1GsVRte13U4dLhwZmQHJUjL8jz3BP
yTAHRGtU3OheSvkR/0UoPvmruhF5Xx9as5t3YgKkp+ruoMjQ1iyPRqnzqxQIonQoBpTrAHTVV6PT
Ra7W5iRKBsEzd0TkEHHam85zE7HkVet3n1Neo/VY6eZ691FcnptBGo9i8uLttQiyMTfD2QkaKJK+
IF+SAnpkyikoS8Z1p8kdWnr9PHAu8ZA2aA2nbphTfwgTJrZA93gRrb21bIrInAupVtsfVBwjRjWG
PfY7d3bqE+bwOtCQrHMzg2Lp+N1aVMwXMbSEtZCNQKuAfdHW/hbl1e7K+jALml8ph9DVGfPz6uGG
IUCbpBezocc4I4nNVghSmHVaxn2hkxFQHs/DN2PHJ9cbJQz6+BZFKbctyyndwDqYWpdg5Zyjg+dq
n0ZCRQiDl6zE0gkULa+8OlY04HY5NFQPSyV6XagGTFFDe3JpuPTT0THpg1Tpk02TgfJp8YfZzUO9
A9JdMGEOynap8fwyZWoaGk9a9lEmiwzEojrCNFxu8cQiBpozNMrjk7tiPQKoByu2/Opqa3sSLmzY
lR6mjgrZN2oyaRqosluJbkTTESwR2atz+cyAB8dg+mfcVxakPPaEer7oartsOZilpReyKo9QmKvH
Lu6/CuXZYVMQNzUr+rSZc2V/S0IXPStRB3ngSPNGxFW1y9OGvlJ9Z02bJp6ou7SY9aCnjaB3nQ6w
wE4Qospznw/nAc5+2bQkscXr2fJAcW97UkA181Ia61VfgCbUmV3sJtO7GT13F3nFCedZ4ABjufRj
u6AnaGCDtIgCXTt9sUW6BIZRjXs7T54IHrhQr628P7yUXbp8UEJhjHcmOI3QwbJ+eqhWtvjK1h8a
jVs7UsN+msswgq8dMUvL3OrM2ASaUcSTq8YtvgHvnNPQqaUtp4gf4o0rp+Q+4WRINCQGRqmKzyKa
v42S81YnrOca2FUGBTjM5uWeTY/3PMvSvecIPTAmLYgc7Tq59euwhaDAhAQ0AICA9evvYsS3wg7y
nkYOxqFgiNRdOtfPDUonmezsaZh2RW+sF+KHroV8iC353aVqU3vm704ur5kSgUPB3epkM9mpS9KK
9gF8dA6qnCFe33MqtNBEGsoBzsp4w1rjx7aeg7QVdyt4kzLyCMt40pNo8akOXrefYbvjy0Qu2QUJ
mdcV74hkD1Xcf0JZJfs390IkrVcoSoCs9PyVkfaZ8YoXZCKaaTZ6f+Q67gvRP6kpPdQRh3vLWjGy
zGymlHdcimOgRZuZxUjfETkx0uddV9Yp6xgvlumyBk7nUUDRzvNLMFexFXcBUifulppKtGxuFgbl
520TGCRZNuZvkVYYFSzo1uZS49AuTqVW3fJu6sFAjwklHWOVeUq+DNM66AR6eFTpnvl7TNubLs/e
Vp1bfnTbu9lWyKjN6Qs0LKMsspHBS9cPQ0PcqJc0hPZycerR5pzVpdwjK3sfV+OM4w/ka/EG6pel
b+Q02mDi0Q1Ojbql+SlDoXosrZNTJbfmqNqbSJso0bM5QoAWHSObZ44trAplZNe7Zcz6wHNi1Me0
giTTPcqnW2uKVaDsiv5seYEcJYfKwMvJ9uBUxt7omMdnM9KlqUmT0DRNlnQOMrt1xl1pIJ0l3+Zv
/VqZ5UspaAWlOSKy2LqmVCN6xInSM9ifEzu5GSR0bfNTgQQNUmHBqU65pReyB5kj+FPkogEb30pr
zbmdDAvNEE9+hQKVbhYOgD0fnJkTP2X8v+9louhCqv1YE2WgMf1HToFknFt4PcEgZM0YF9QJw003
Z7erjenj5/ZMjV+Rq+NMYRjRVckpsVnTp8i4wXCzhQL0oSXXmwzCVYDuzl+n9bEon6NJWY9QYkIM
Dl4AvJ3zt5E8jrYHzZ8Ksejp5mTInwe7PbUdjsq6nK7GNtb/ecpO6pp+51YnkmLDrqH6Msg1CcYE
ghOBbxSuXIjl2r07QLvUFpoweMPOVU9jw7luAH1RW7a2ywfzUMnhRLv3ntn/N9l8r0m8PFlN8eLp
zYlW+Ler13dza2JBc3M4P3VrkqFs7Xr7yXDd/CKd/q6Lb6kXu51QKJBX56rZGIORNA5MDWl9SPoS
281Lf87qclLPmJEAEdktafM5oEKyUQNOCMwh6drdrinLr6RrDshX83e3nrddpbrLBxdcgEOcTGqW
RJvRZUtoNEnWQmea9wTI96EDdSiQOlsPXgxOt3ls0n/c1JCYg8vOyqm10QG7Y8KVOzu3bbxhaIfp
Lhpm3h2VtEEsmzd6R3QjmRH30jyTr/aqwZ9YwClzMrKuHeUTmReKM7OnXx2lT4GbJk24Jo+gg+lf
yaXx04xShlGxPVH2jdVdgzam2JQSfWyQuiSSoCJWSprV3wXmibfQlUpa9qXUtD7KjUSKxpSjh/ha
oAHLus4Da0H7q9kFCcaD8MVK/8ZsnjVtuFYx4QTIlh6kTeMdKmjvW477Olbpbd+IEOG22A/E7IWt
H2cTsn5aMZwIIM+YVKdFfBog8owe/W2VF08IYgIos9C/1XwzVbUTGvPwNNk6pOe49ss1vctyJruZ
R+dQ63vECaTUTKlDhm9ZHZwVS7Uwmxdh0GEAXjbJ4XYp0TBkHhtw4nVfsx6zdgqBImE51rHXBI5e
pPsyumnXcrtRCRhu5fppWvZzOt3oS0pikS3H49xkT+kY71Mau36tj1+T1d5P2L99QtHCDRE3k/9B
6hhq9aTqg1UX3COKAKlGXylmPONGs8Z73SM1kNb6s4t7hx/zPGQfTirXoLVUxiJkfDBRPRctm+iU
CSQMg96y9TNdjM2LUzV3oxUhotGbc0vByeyx322vKysGwNnZ3Muy/qsGZE2Eab4PQgZ23j1T8V+0
MvqorWTXJvdS5BF4awDYg+FiBYKHVeHsyVR1JwlwgikYKKcowniQ99vZFOy758c72GKmcqyjEtrH
msHMUeUvhfJxUgyq5o4x5gh4rGtbnolHd7zVnUej7871MDf7H972siKsmtXIIYlGf+PaHJcjHXes
WIKqLh+9OCeU2bXY89VKq5luW2GaVylAYRtweCYryunXcBQue94XENMitJwR2aqTfUzrUDO0oJ1c
Lh2cVn39RPr9wqoIQ2goGobT1p+VlC/fre3PuSc10KNrC5j6087Hv+0s2SHE9ATObjm6SCSDZjQs
35Cfk2pwLuWl99wn12ljVXnlZVYti3xMW3fMigdv5k+H9/vZz4z25qi739qSyVgfs6o5eEv0WqXJ
u1HnX5TS5oJUD7NSz3hdHGI66gNUUSAZRQC1zsKmy3baKBobSsk3uyiJhIOsfXGz5MVN72RkIcmy
EmY5Cy62/HawmpNZI1mV0UuG98I3HGCRFpzXERb3TxJ0muqB6cAtB8TshCgxIi6v9LmTUDwLGh4o
jZ7SPvpmmfjLBOI5VebOooO/tNVRmLuqQGZnuEeaJapJ4c+Akazc+tLQScXVavkWJ5Zg6DMIsuD1
MlmAWiyzZ7UKJkDVu66xUm4X28IbmP0fT+e1nDi3ROEnUpVyuHUA45xtfKNCYJRz1tOfr+V/zsWU
xxiEtHfvjqtXO9Sr+zavt3YxPPjQ7VoxrF+zfk8L7ZNjdh8eYAVGWdZ0Ml+0LXNBSG0vNQU6hkcv
WUMyrT5OLmz9kQ6SjtIDExjffGZWAIsE8BhJ5WeGfoJBABHtwzEmIz3ZIIFgDmp/Kxo//IJwOk5B
xhRd9xGBUYPyi5o107ouxKa4g7svYr2B/hCj4lGuHhPIsw0SrWFn3tpkLjzmG10YNkg72++fSWdT
F+8ebfUr9DJKxeRPrGVhFmMGiVtYXgGvSBGVCs4XKt1o+Us9Q3EXkDJPvYWWoM/9ctbjAII9ehud
8qpVFDIGfWYQruHWV7MOO0J5hkJh52fxa1qhHrrYhemA+HIexiuAgkwKoD3uynbz27ak8dG9HZs6
gV7EpG7aVVRbQSw0czleh4IRJCm89Qb9um1Ka7fpFVSQpkCc68NTpioW0/1KmqCL5cWinAYiKnVu
8NO2jjbfmwTd2XLvGWa8Sz1jF84tQaAXGVfUVkEO1d2uzYa3gpiJQguJEJd8CdBOyN9CgKGdt+1N
59NaCJsYCHMBIhycW6d81VGf3Q5dODB1wzOu076crvuxR6fQodMZrv5k1BSHXbIJ+dBcM3TevGcy
UqEXsHkmiK3LuAkIMxYw0s22auhdyAb/rjKZkm4DYPP1hMFvEejcVrka01yFqUW5T9RGYwIG5sNv
GJUWzgnCYCc5teABuBWNBA6cEkoByzKNqXQ+x3QcA6+4UBPSzAtTNRnHMeK0QCoO3qek2c0d9k5O
rd7hWS85/Z9d6lIgTyMmGajFbdv31/G4gAHsjOy9z2NkhpRd0qsenTf+JzBi0hjeR2ww1kwboVX0
6xlYS7enaQpNrLR4LDTMkGO4nLXlqSnBEsHnd6GPKJZ0fKkdsJkMvH8eSwqOLlUp08b1RYKjkGCB
yVYCDifj6nbdmwtg4FLjKNC6yzzRrj4zm5WjXykvnqmS/etLhWfkSmPyAKLQYIxfWoAGjM9qho6x
0/gA65rrROaWKgohdpnSrAm9udlBXaIa28TxmB9DERf0aHRtAgwtiqs4XdqrzPAfqoHwEZPXLCfX
Vt3vzqC871jwakpmbXQAUkw2ZyA0bjNPu7bnEDBp6V4tNjEapZLGMuCYYdYuPb7qTU/b4gUjHc7e
7OYX1VDdZjEEv2NXb8wKfnocS/1S0SCT880dLQ90cA+EKp1ldC/wjT0xCO4dEqCAKV/2Bg/00qlB
cuWDQg6mRWurxXxZj5HAHeoXRTHvOqkEUG0gTQA5EI190YaE8C/oHZjEKmZ0MP63tL133TbeGfXw
BBCKqIaEjWFOJ3BBhFH2TeG41OTUU0lJV35atvEsULe+hQx/YmYJTbfuSBndng9lZgdTshyoF5D7
UDdqR+HcdV7L2g4KMw4UvwhoNiZ8nZ+NKftWquHsWt5+iOc7FdtszUYw42xk9Xyamy9ldL7sxr5r
FXRlN590v9qnnXby3BR6pg7d4+xbUzk6zfAzVAxJ6NoNJy6oouGclcNP3XaX6RQ/q7qz60qgIHkW
QJkbyE+Y704xvPKz/Rnr2qEp51PlFEFbN+9KdCbYsuv+Jari09hkQSreoApCbDwbDCuONH6a+X2G
ZQFpjZpbTo2RBLA0n2fAvr5JVVLGGSSBu4Qnn4RdKZ58F4UXdZqSCe2yy6VUHq3YP8qHnYUJyB5d
OykU/CO80liAKBoOCScFR2486XUeMLIOcJnxTmOslNVPgA8v1FH9aJfpMHfd2ejbh2V2gNnmv/L7
4qvfMajd2QzkEomSfpnlk5/pp8npD0lT/ZopNTQFXmJjPEEZfoAJ4CET163IA3kthkq0T4rHSPOO
0GcE9TwKeVUQphJcu8/Fkn5pQLSL6YA3depJrbmxTpVTp/vTOcrPpacXdfQ2aqHs5BJaEW5Uw77V
KjNw5v7QwblS1O5tki/rexPbO+qRA3SzxNtJb/RW+3LmJ7js9/IWRrYfWmqEeCevpcWdxNOB0XWB
bYNctPZa6R3jrvuR5+XQXjIo8qnoQphv87u/5WPBJ2M5MXf13DDwxk0PWkXNrtJPHjTZfb9Ayzye
Y4eiGvNwORCHmA2l1HaeFRuqBBPbupz6JDrB/BqStKIZN6yemMgaUBwBrm8PjFBjditfQrfrXZR7
W9k8kYU+a78WY/9vP2XDl8X5LCkbwyB/kSXTS5tRh0YYRChkB+SjapcDNhl3S9k/WUzBWz/PEilN
f0iT5rZusRHCRsECyCIQdQbWsk8i803jv16WBGRogvspM4+yhr2PBDpyuvNdk1f7JTWDIuUwh2P+
UWtnKH+PwKz2gCzBiIVbr51vlKTct6MWNG33MVnfwMLeHJ/G6e7CoPdK155kb5eQheUGWqbmeIF8
A324lPnn6awq5Dux82Zzhf/XDbSMMwxxpHKRmbivBsla5kYRxNUZ49Pko/Jv9BlWLmOzuFfNP8rP
1BhfixH8eZIy9JS7lMcLW3jWImbYqdFpjOYTbukFrTkfvsIU2dBYV0ZujozkgwXB1pIyLwj8lqd7
R+BdAcRIZ1M394synRrzbS7rjzi6YFWYAtepX7E+naHkD3Sd71fSAOD1dp6ATy7RrRb7V4wxYbRn
FkxDdgdZwJWhIMswNw+aDSuaFoScD/l6Zq8E4ftoGj9WDDp1qR/86O9QkYC60x3vs9EpWYVdeCrH
7keerFU0qVxule5vRfS2P+eKdjlDwzdE3FbOLPS0sh56KJHX1WY2xVkWihEy5ZT+yCauB4UD4/X5
umRN6x1NNnksC/p+2JHe2s96gv+TQFzu0jXCGWdQ5IVp5i+AcE9pE55kgx2EuWR+DO3hT9XY0yIG
M32p3kfjeG6XPEhaGlb8vtw0JZWseUY5lIE7K8c+ezLj4l1MQKUYmJB4X29EcxvmeNbJSVzkWcbM
MXDXHl9FYxKOAObGyX8H+2Ke4XxBj7b0K1FrvBIVZrRMb87bg7fsRMHJHSZJ9ZiEJIdZVFFJ8ujd
lAZDsWO2x0Flc+2Rcxtm+Nrxm5lBC9KZaKeQ842oV8tJ7ceTk13ndv2ZzjMxL8+jaVagZPY1Y3zu
mm46098akDrGSBYJKuxm9vMvlUWn2YmYf+5IqEV3ZhOdTIwoKafABEMlTSOSgUIjNmZ/kNXXlPqn
KE9qGjONxdqLgDSzfxxudQ3UMb/FiM6kdkdf6e8dWGNJ/1r9chINKepBfiZqEsj/p+vCeLG18X21
LqLchtbdr/ZG1Z7rzP+s0D9iFMiPxlr3Q4fSQeRLvod6y0aLva0f0hM/wEE3TIf1o7Iycms+HUIA
Rl/QxUGpZgGYktfW+YD++QiicM8Uw8eyJ4TXwwCeVBRxcysilhTqacinc5HvFlM9eJNPbwKnO4VX
ri+sTby1kvTvpSZRcMmK37YauBT1I3mfnGZfdNVsNM8JaLlIi1cbYWuUs9wf0WXJp+XU3yKjFdsn
SzvX6idBlPcAQeIp0h1q6ewL0/5uQhOKOJZArJvDQooelUd04HouDiMJjdoF/ZF0xn59ciaQ0ZeB
UUFIfEbSzm8hA1dzJG1h6+gDPxG2fAzaqoLkjMlakep9coAs1P54kIeHsPFchmTC4vyxXKZTGvNk
WT3hR/QXuq48L7Z/XF+UQwv1EviOS9cHfoz0yEsicgQQj6qWcAtAo9alWVV4Vnxr0aYe+7MBy4Os
31B/VYn2phMraYX/wsD4EyV4hgn7x2qsKWlezNN8iOUe5CjId6QkUYZEu6qrbiM3++97df9XdZEb
Pqqq6lYu43uadpEk6kO0oJvZHbfOILNN7uigebb5zlVBy8XXh9Kbl64noGcVvAjz0jrL2eg+DOGe
wE7LaqUDW0DGQ9UPipe90pxy0TThp+gINRZr5jxHtPqJEyHSWqfhyXU+VLV5/Xda5SrZBI+k0dMy
DZkR6ArZC3m7OvQ3xZxsS087OSYy3u1Fr+pgjzKzvo40+4GrB1aBgPRRAJ3eZ1pqJ1Fc4h0ClNII
fLPB4UbM62jU7khnfGrRTrSWz1idtv0StZc1yVFx/+9oiaqSw2lk6a1F7Vs0sq//7UQXE1cnIPT6
s1sVHD+40kbFOeaQCeV9AhFMvBPdIWen1+fHGHyAiE3t47Vp6a9NvjNkk/69RNGzqY1HWcf1qTX9
069e+iyhO8i+F/HPuFIxpl++8qKEZoCPuxpyMrf0dsPso+h7LVtOItapinuXKzdtqW9Sdf42nDsy
l8dc9HM0Ta9FO30Ov4y5gUoHpOkApiB+p3Z0Ias1mcVeGao702cyMS7SQnNLk4T31lL9kgH8NtKd
OK1y6Bj+RuRgo31ya93fjHJeN+NOOc1J1eIPux7JFAPCXPhmEDVBomPUJ4uI0ru7lG/TooXCq3Zq
FfVEQr/I8rcGLyLEUpeNAx+6sR0SVP8CQg7VaXdbU1ufYj4tngsOp3lwpNKrRbe57u0nGdpqAkEf
rCKw/eZqMeeH1Gl/xHjR2Rz4PRXRjDlYnR0w1/WQY2y1w5x4m46GCZEaPan3EiqA9WM6mnfbEJus
39lr8WdhvzOb6iBy8/eclnKbQ3okL8BWcBqH70npPkZqcboKzksCBVkthUVK8CRpfqa1KHmWhTIq
8TuH7FEHLSzKXylkKOi4EydWhf9TVP2IjjOs+GlWbYA65rGjWSUJBnU5QLV40pfvXgfBDB3I6gz2
McZ1ThiBq+xGHHUdAVhNzH/mRaS5Nfx9V2zFUhoVtL24slyx0SVAwQiIMeiZbmOY3Sv9AkfxA8Vn
87Wvsa2+V5Uj6mHu21dNi1dVQYR1nlAljV4d4ZtAWYltXYb0NF3kLRa2YfygqlC84mWxBkmDGpFz
Y1MenJmNLcrRwD6H6byNQHT6obN3yPVd0HB/14DMiEPjOgF8mzQ9vG31RUuYJ9lsBmaeHPZbT4kq
gbSDZLyDvKqolWNJAEmV/wSm/eAm1o9XXRs4fkzD2CWgEEUReqbF0G3n1w/LXyVXjp7xEbfFlVbC
geXPh7ozcCljXDBUb9U9KHBseoV2cFt6Mf8K4OR0CZebhVvVsjqIJ4BE2kHuaMxIwgtnIBLZMyqV
eRSUkAa66fnbAv0CIIvf3qt+FPJGvIeBH7fg9AAfoEqY2RAorMdYbsTdkS+V+5V7pDPhysht+H3A
qCRbiOOC9fOytnPo/w7UQkPrKxzT99K9lk9ldhoYPALZs3Wt6GTZDn61yzz7qXMdSr3x+npEND2O
PYU0Ji1xLlsidTf7+1v2ZCjhgeaE03KTj+VhXRKMvWw7zOnQ7cBQGCJ5SnlP62vgM+lb7txldeSn
0Q9AiUghM3dQnpb2n0AszypPIXbV8PsncfLyyCfTibEa9eyJaQgXjkGfEctrpwV0/NNZ3tQ2pIQH
501MZlNj0KZmnxEEIUUim6sXl0/3kNyD4kZdiBY2CKE6CnR+n7yu0u57DFOQMxgWzZ4hSX/mo51O
aoSEWsMdCMCN/H8G3tpX0Y0c8NmcNvEM2UrHZVf16BKO5M4GuOROfpfTPhJpuu54Kih/Gaq/SXvm
JxDgIqCBODsMEPiq8q24YGIP8tJ97erASekNNSda+nlaeYzC8o89kEl/djbe46RAa1Ab3EF/Vmfo
PhL9O+vuGo81Y2Oj6sYxhy85B3Im5Kemtz9yBwh9zpEYl0/ZFZG/dQuWZjyErkJI6GxNeCLmChZv
2RuRJJEb8IXfBrN/sfuGL4psGWFwpHpO349YI7FntpcHM3g0eRQsuPgDgMp3/tLSCEDEgvaQn0Zj
XGcMPxM/XaIotSKuJ/GQKdTtLDtokz83P/X9HdW/6w50bdgbdx6WbnTHg9FGRLUj5QfMhJH+VtU1
Q+fvVEe5En9I5GWVf9ZmidMdjWxbkTpZJ6cihcU/eQ+UQQ+UKS6hdY3pWMC7qJOAIvOTkkECWwu3
avYg1lOcQvHry2xikAgQbrU/SOwtFlYSJ8MlKOqD6Me59bdgureiWsXhHpIdMzf3onVLpT6mvhbQ
t3atDiqDjXCcbfs2p/+dsR24G395ELlg20LVCuIIjqKLVlVpyv9zrBJ7eRxpwRInWGEUhIW0l1UG
2x7D4TgJayCkH6q5/6j67lZth23UE69jQ0UZiGJzU/NZJtaYQ/LpFN9OXwcl8RvlF3RK+x2Ci8Yy
h0qB9pqJi2eGkccw8i2HDqPMPIOgJp+mMFd3ZrRNm473ecGUex8kU2YR5VZM9yDrwVxUgeQPP3IV
Z2KgCUDhCUOqud7eRZXEZvuh6YHoQiDRB0VLAYV2j6J9bNX5StInuS06m/Y+2UVTZyX88G30vFdR
9qKIrHZ6nGMAGygzRaWTw/JvRblBNPALBukVtnjy76jLMTyLeWw9/9MbPocIPYU89wBPBlX7DsuP
HghhmKTPWYvy4BPiyJt5frFo3ps4xataWjB7CkBYrXBeJdj0fJvFJE8Koy1u1dsapkvwrsCi4VFi
FjcNhyPoeI22AJSThPsQn54Gxon5M3PtQcThFYqnuIYzRTJuoKGj10kLZGvntA00lToM0NQSmMxo
/RqFcU0j9U5xp09ydH1Dis+tf1LVvnYWYyf65J9egSj/RdFg1+XEib6pNZv11O5UWthE2vU5BPbJ
8nM6GUh+6+n1j7ji8pNLyzeAhdkMjX21gKOXvFSnMkczx4LnZEVdjCmXTTyDCdukoEmDOCN2AtnU
bZPmGtgcB+93VRZAfe7jNpJ+zTXSXjWLYhzgyNgvU/xT1xciXmKoR8cNcPoo15cPYmGgkN0P+nCi
WSYoGHprmXvZ/Sp172lOpOg4n2DUpGlwuSP3/NtioRlb8mMb7TG7sly7urXsaNsrbrdxsZ8VoSMa
Ud4Wk/wp5+3SaIclU7/UaSuGdmGE1Kr0NLXZ5vSli6qQKEyiWTFwZexAblKCvmi2EoqJnZETBtPo
25gxu/o/FSQHMqmUk99fi1WSDV3XYkgWxvJkD/psH8V1k/3xLPRp+SOZWDAqxzlDSNqT1gJeyqKT
Lk5u6Nc7EJbbfJBMbX9OQrLm0bMimATxX8WhHnN9q+juVtLeVJyO2VQEYGKPWmjTl5I/UIXb6su8
67C1HoKuONOpS7a9b1IJM87ya4pR9Z3qZSaL5yDewGzf4LxYaweUgU814LUiVJ/lKyQpLwn8VL3v
5/pT/GR6mYPFco+APwmHuge5M/GRaRAOoOCLhmJfkr4n+fkMEC3wMEE2JghSv6u0VpgPTghqtD8W
26PWYL2rmb7bFMPb38g3LuVwlmpDHnmSz5d4ARLNXxW56ZETek+ejfQ4dnfqoBzNeN/9Nq73Kvcp
2T5Daz810IFcKHamc49vFNHsSv+nhoGEiv17UW5GdINkDB0j+dLNpzjigfh1iOa1VqL4+d40duON
p+hHea9c2MNBtcmHShqxq2nK9W8y09nIk0lRoiSkkXuwvHjnx0ws5PXFwfgix1SaXjwbuzefXUoq
8iRzZDOZApcVwcsYIKHJ+Y2+Jiu6y6tso5fDKVpYedbIVrtHy51Bp1Ol1b/tntwBg4LZ9pJtl8ym
41fflXufI/OVNsOu3N0Zs3fd+rjXhXKUBTfH6b5QvKsU5SkfUSfmdQEFEOsPCwi9UMqlSEyIKZF7
UnFF4Z6hw9l/X3/vqr0/v86kPOBCfCtBBLfI/rSQssSrz5GoATAATFIv8rp8JJF0ggfgnRYraAun
C6BxmH+aZsETH6T8RNO+5rkn2RgzrQNvdI9JdZii6UNWUnWce0jVrmTB5RFSz32vp980/3tnsxin
VgVgkoDvxekHEXiv59W17NPIzsuTypXVIn8cgWX2LVGfCmw5DSgIE7uzr4pJVka1n4pyuixckjEu
acrcI7WNIPy3uB1tiTbdI67FqnErqtnuoCe+EcmSHQS7iSns7kzV20s1q5mAbRQBxGHB0pJ36Eng
DOpVM1T3UF4c9CoLSMnjBu40w9hLGAkM+YCFeRvjnAwyakBc0DXY1FL1MINCpz+YHrCTr0WAJJJf
yXFJ/pBm5DVdAfjiCt4rWrFiYnQJIv/5pLb09A2Uvxv/+M9XhaBtR7PRVr5apNN01cCAxyihJ2VB
dc4c8R6JDv3l02k/hoR4YhlgsB21U1lsaDn8kZS5vO6OtBMXeJpU1yTzE0/jAZzxRdkOTPHMJGVB
rYNjV1S3Me0bQ3/d4QyUw3iQt5MX3Zs3raPCaVbvRY3EcfII0QLlcOoGPScHzRjd6WZ8plMYKz/8
JOO0MxTlWlThgNMG9Co+kLbVeJqJp5TqzWJHzxVInH/euu8TWuf1fQu2ja5ASfJTAD8nDGa/6DFL
JENe1nO83ANP/xaBy3CwGwrqzaDdii6R15RBRRu5V41DxImHMVbwVWnjjZwn0cAw755UT79k5NJT
ylmcc9zYkm77aN5WCLRIqQi24w/3c6RcaZ72OaV4yPNJ9F3VOfuYdESFT+d8m5Sl5FUrZjnhOy/L
l+FDtIaozZy7gQRd4QtXdeS3r/Q+XYi4y+8Ob5nC+SsdnkVCl7Y8jDfyzUqH4IsQi15RteInS4FF
DzfGnDGLOlsVveRRpNJKDxYNWu6bMhqB6WuH1m9/GjpJxnJ4lRUxZ+PVg41fjhq2WFVfrWL6lG+R
KyWsnyh/t8offZoYaNv97y9yR/IOzaAJcr7TfftbDv6YJhvdyO/kGda3RsmDMcMEiVSIKZxt/QS5
lKWqP7JQa75m0L9HgMHoBsv2P7AIdY9dbwD2RGmyXXVGeK+p7afknRoslMhp14J7tE6zG57EBDOV
93SQAyfHITT0U3hZGwtdvukNKI+jVDpgdujDn+S60PwfqWGvVQ9Al6++l4DMCuzZ+hSxs3P3Qsmi
l4j/qyXoUAUHl4S+/E1eayNC//NaHWnokVWGDzmmhWUGceV+1/3tv5qyWy3nuYqCOS9ekgkioXqv
FdWnvFsi0lVHdOq1WSt7hseeLPJVnqtu3ZA50RxeWb7Bj47NRwvTeFHXb5ENfZOeBj4JSIrXgDsX
oEwYrDG6Kq3ooTen1wEAdVVFF6VqwD6p3vvxi+lRQ8d7mSztFIXKS2YFPY6uGIEiRJJqJWH6Jd3W
xStH+ywQA1H+KYbFcz8z/ClGLhyotcVyxZPWQLbWzzt5X4r7PfrwNNApQsP/PdWwq17SzXgs8vdZ
0+9AvYPBJ26Ti8oFHC/9HspNLakj8t813hbh56tXkwdfig8PRoQRblQyw3dmWwYgqa4r37sLcdK9
KfpcCvdXZZTGaONakmhO6+pLs29mCiq1B1FJXe/pYHhhuBC6bjlERKmM5js0k33d98mtfATYLGlC
Z58UIfm37gnNhJvh7CeVhGa/aeEkMIiRYaIl6k7fXSbOyI23EuDLi7lZUfaAzQYtX9nNkU4kYjCi
KHP+kM2Re/DT8mZuGUQrb0oJf7upfbUtJp7yvPImgrO9MzHb20jfNKqKsjyyZhFNAA6KGn7nr4js
I1FIszAG0HNvu9J9spMaQArXtMz2HagHnXZkYxo2Z4mT11aTszYzknw6y9NPU/zixDQ+cYdyp9bC
gvU0XScR+Hr0LrRZR3Vod1bONNih+LW76ljiFrt6eB+qgOV5brHFwrQNw2G3Uyt4xjL1IHnkzKL6
RelxoOtIDeEjIuEiGv7vELrfKPRVO8uB7UnQAAKg7xs6AoYeofjJ596bNFXJ/8UWydl2XBr4VYan
0SwS+yu4ZEydpzynqlDh2/FNoTu+S4ne78g9DPENxuBWakYh6Cu8oDyQk6o3D3DjwH734xr3lcC/
KArI8ZWCg5iN0WIJlZl5Qg60EqtnvjwJCXYedj9i1gyPGoPHCJ2oeVhTTGu6lQJXDa6OOR+vElKp
rKuUOStKls1BolIJHtpiflC05kriM0ntSjGUUv2DTaO0m13WjCdTSGB0YxlUXgdMIYFWrbuR5Ir0
X7eZ8iK1mpxmrNbX3/5SxNJ90To/FWymFPKkbiiJG9vWn5OQ7CW5YCkhSGJEftagFkONUJMSg/xN
blbCF4n9NP96iMYfKdbpwBukyGubnwDAP9bqpeyu/p3G7a94J8Jl7howNSR7QaEY0E+4pXG5Jo1I
qkgtRyrThTZDeNLeLhXfJT31jbtWjdY6MMT3SWmRDyYJQ6pF6sMoHWoaYfWRhttivfuqwJHBFZJ3
iHBJVVnINvGHIIm7WiEykGgxZ6mi3ULSNmqWB5Ku63Rax/LpZrIGAN3us1xBCjKyFikclbZGWpgt
qLP8V7ZnUdtdk/ZbSY+vaysFH28A0D2U72uMx76Z/vLRjT/ynFJK1MBolEIwFdGbkuEzGd7vmvCz
6/xynI1niSHXoHGZ3OcpPa9Jhr7u3yTRkEDH5FTek1xcrijB/5SFG7vpdl1MJZQEvpSPokR9S/MS
fpDuxqyijaStZMdkxTzhLGQUDTu7q23AhyZyyprVs/KiA7WV7UzycUsddadTNZVK69jmgdKSrRL+
hZjZYhBa98pDmitfy0Bmz2gf1y0HxP7SJzSS/vNbBdiFetj6s7ITY7lwRO0s+XLGVznc8hKN/UGm
OnuJcsXNkdMbKsxswQ2WglXqIvTR8sNIZDjOT2IV3Zw00vLVq+pHROEe+j6oKdXDevxWRRGpt4tn
f4prQIc4BUG0VSa57i9diV9jep/Fxeyn5XlqacbslWt4Iu/WKo94hz6Urmn1E8tTSF2wdqQYQzO5
vZevN7Q/C26O/S1YH9g9ujNgzhvVbW5Cv6PFtjtLgT+aQOXGB6m0iNYo7e4b2mix27qlXTmzfy9Z
QpE8OVmSXqyUGUqIDqIdfBpSkHl48NXhQ2AcvsfgneZNdqeJQXxxXuRTlHaJysoX+b9Zx9u8mG7k
byt2DCxB5MDnzL0IbEm+jfkHwIJpL/OP647JwZ3q5zCavpos2pqFuythctOEBuFDLipJyjJxXrwZ
ghGUjNyavC4HpxkO4F7fjO1kz0epxsvhkj8IFkeyGsu599ILplC/yhkrNWr03AtjIY7yvXWvX0eV
RysLAGMByMl15Q0SswioKpNpV0P2pzYB/A5q+CV3Hs/eYwej1kLuXRZf9kgD/XUt3y0XscqMHg6f
N4G8ESMnyeGxKhlu3dAK6FHortm2IpAUlIOErOUOqGOyhSEqxGmSgWyR3crvH6squ3KNBGyJfsoo
zfnotSy9j/xsXxB60UJ2Q80C/l8diGFyom/u5IE+BuGdU+WbqAWkvXWKlOUqthzaDF3kqT1K5ioy
aFS6MPNphzcAmBYYjQTjufti1rSJkD+UNPv6AI3eXte9ypRlfGUECvIiyiSOsc2j6KbpmXd6iMEa
hhzoSVQnqrQb/37CfP1Ce+pf8d0Z3mRL5O8iFvIzhQV0ccrHyJYtIOk9t1QRHVKFg0zHkdFpt4Kn
EbEStJ+obyHYbGvlSf7fa8Bb8JroD/o2n5quvqGpYsUIiroR3S8qxFuM+w5Qj1jcBu48xa1ezcI5
SlVUXpOaiVRHbcV40jhgSzHAzFyvhf2qMB5gTN+IzRUdsEbDjVruNZCBfFbkJYnt3z4bNos77QR4
JWLgWinNxf2NyO2SWS+QnUGxwROj1DUAiAMrVHXhDi6VTTKwqGL0vGWb5fkuSsu9bx7Z7A+xA6XY
GTlEtCtFVzCdXi2FeZkU3lYMm4Tg8oVyWOQMtDTG9Swb3W+ywlLxkJ/yFs/3rhsqIXK8BbAnCACq
JAIW2EgWWKot8UiirrAvZchbSSJCpFcKZpokKuPluzGNh3h8obebgjpWgT9JCUhymWZvPzYhzBXi
JOOySuFi0PCRjN+ht19jxT7KTYoqYNwBcmJdLsrwYOdMIZyUF1lJeUrfdn9tS92r7rqB8vYy8amb
WLDi/Pdx1Xw1YH0WG2RXI+DOh2IYYXYqfusofLUz92muK5gmpcg1rk6DA7PKMjJUjLqJHE0xO6HV
gaLDEanOIMSg/3lNgCrIosp9iriPIo7u1lLsD9m4YX7KPOXdStMrepwYulJ9oXdF5xKz0FQ+vVBT
uyBhuZbiViUnptJtOa7z5UDcA1wuWIEbJDuhh9g2jnUrpltytq4Acsp+AjL7B96A2/OqjuZ7AYnR
73EQeFI0pYe2oQcVTBiy0fcMRKmMS8WmjILHIcBTk1H1XfEm2kl3xNWwniT/IDGmGL6MblSvS956
Mw/E4ky686E3a/5HMini/AJjv0iT6X1N1vCRUStETcMvxU6XxDum96g9MDEc4oWTGmqf/ylIWQUt
as6X0J4dxSeT1RUNSY2LueL+rV/rpw6GFGD4894EO8d+27SPGTp8JNTnREpXN4/8eRRDWEDVQEpU
IrGoaxpY/QtZ0VUvSamjDbsLf47W2pQgm1YUVOoTkoTLq+TSxafxXHxjZwk3o1/cSTWB5rHjGONq
V3nxFhtn0Wpyjlp3/GrtV1nYdfNEJBcjEhCLFM2Wki7+vlidM7nzf8aN8RwfZsfAEcAEqnIrp1C8
lFXBUdCTt1aGt6P6SUFvZ1nOu4C8V/OHBhJssDpstU49RBknR+nOmhe9zh7DWdk2iTQE+q639KQ2
5bUkv2Rf9CWioPLn7kSevSstcyOXlH95awCfJTkCYQXCKavauuaDq5dX6+lz6LPNabEjhpBdksdc
5QtdRacovEy/odFuknRcPyofHzmwau28zDSViOzJAcmlp1TLGa2BwudIKcmbVznvq8MY1xdyRckR
xom7gyBrLdnIiVyr4hbjFiDMhXGYrZF9gnogkJJp3ZbPjpXRF+jtRlvBy6cOgg/lYSnlPcqQHpcb
KdV0trkfyNhrDIxPyFYRpeI5SMeMem6amjpFZAWxC3aqn15GFlo3mk0fAioFHjoNxaMC61wsth8O
SZZyPPmYUOYLE1uVDBmUWS8l9GjmacC82qieEWUm81Rop3uqJ+eyaF+Usv1K6+TUuP5+vZaNxNM6
AjfnQnsJbhR22C2rx8JibE8xv1nQaKpDFXj9AqaPWEvVr0vDuqOJ8rAI/tePvirmIFHI7PAT5cGY
gw52V9nE11K7lBq6PP5amPT673a8Fh0tv4pX8T4M6go/WaIBHblcsNGHhvy7aOtsyT4zHdK/P2tf
064Lw8SdwGLWGpkZkmnrrDe5oLgDAsGjVPPmE8XJsRMFJMdRzC6k6+SY8ncpgMr7SijkchMsBalM
MSSCIDe68lqJ3VuJGeRzEjGCer1Jq5pJwuy8qL54HPce8wdcEJWEoVL586CFY/An3BLlrxxG8a3c
bFNnzdGeEtrg4TpjH0Rj9PQIiIAKlq9Lb0ydMXoVHF//KRPxJwQDa8HomuTtwz+YkTxNHhkvXWSv
Jcu4gHvJWRjZM61q1mqay35IHqc5+f1n0pPQ3U+8rpkag7KaV2PMGXZNfBYtZ3E15C6d7C3sqzex
LiSWbkjCbeV4yNsYO/cL8B6bI28U3eFmjBjwdID5ZAHEl2izhxpTJyAs0TfV7F61I/q/r+iZpmwb
M/cbv0WPsyuo70FIo6Z5rxtGq/qSb5Ib0UfrJgUbYNoehBNvf0oVpyss9zll0bGsHyZgut34VWrz
mdT4nvUmAv+RqPB/XJ3nbtzK1m2fqADm8JdNdla3smT9IbxtmamYWUxPfwf14QZcHBxvK7oDWbVq
rTnH3Mo+P4P0ovL74NMC3d6nOO3vvQkldFuHDVwXXOVajPK+U1CweSacMeZi5LzxUxR12XiCcLjf
JozbSrG9WWSSvYMf3h4M5rOfOsjy9L82yCGVPFeIMTbBRlcPN6sjzM5nL4y3uDxnftwux+3/P1Kn
7SLfLmBXwGRJRDi0ZHFRgWzf8CP5rdSmSoJCT0NuU/tio/qo8YqNBk1RLq7/3Xbo4pVYjjza3vKt
bh1ddVLDvP+ZSn+JpPzc5t3bbrRpHpNrbRqfPw/LksvvockvDrZzaSsEt7xCwE//BjpcMWaF20a/
zWmrrQNOb1kuRRM13CwBgxZolDDur7niW3Vr5TRoFujc14tIhHsyYvEI9NgIhyQGjlkLKI1ja+0a
o/22U7t6dHQY+Ll2Kps6vhEbhQdAkFjhVl6kXDhS4BphuSK9serfGrKeJ7eT+yrvusj1SEK2/C4P
VaGVh2yySJYwlkM/oWlLqik/ibgTQKlVMK9V8gROnittekxRm9Gd8UAH7y0zac410ngDieyiiek1
NfVvu9HFqbEkPEPka1GdNmeLLLLTHBcbddgEbtSX3n5GhTIbF5R7n526GTyBAOYR8SvEWUT5GJ/K
EjWiMTXpkz71Qe7CXSd0GKMY6NLUxqYWy9GCDc6DFsAxWZ+duxXP1kVvZlRcyr7nUmzwcH8vzeG5
jEd7b5aIHLUusvPGABaR2zsOfIBaA1dUSN+HZ700ulB3fZiB+ELw4BNIK4z6XY6dGazJ8CuXuKcn
dz2matI5peIL4eAfwwC697N57zs6PA6ROvt6K5EgOMiQsMj5YUGcUusyHPv2r4SCJZsFkpvGa00A
Ywi0SwswnY6IpsfQ7IHXlFM5BV2zjGBCPSbobn42F4a1jlVXkSNSZ7cQUksgDevKgD/UmZI3U/fD
wYQuX8k3CC+gzCrzXsrxVGSLFfjkQMOB9p5135z4vu6PcuQNK6EOaR6j5aQbO5vyTRuX/0xvvpJW
BSAvNfPI6N4EQ+2syC7KbeYdkqMrUP83HQphoLyJH4bRL2znOLXZ36pLSbdS5QvQW7l1/qvQbd1D
UXgdZRw+KDhNOqvBwvMrrTctweW59gJ6Nd52pX3ACqGMm/0hnDJNBcC0931Wv8eb+cUEB9K25FRw
K5g+lKjYU/K6xvgwhcb6QPLtFliS4pClk9wzJ/eBKudjgdl5xZ+7juKpxog9afR6pEC+nyenwuSi
kbAL0gVjo26d+tWYz0BjWaUldm4DFxowgt/pOOg3bNs0ZZYkOSnugMQfw9H6TVyysx8wBW5u9zPF
WjT/l6j16rGPBZml0IY1HUIwYz5qnQ1IrG6unotsO7YXbR8rFtMyzuHo2CuhE1V/dnUp96KA/Bez
Igc5PMtoI++7MTuUsHXo4lodCNP5XFZ51+vZOhdJGwG6wRbSNoSiABjXRyNMR2cK5sR8JYoYZDOn
5CzGtJkSwjHlM4AqJlUVw0/akscpc7X9qOGWSJpk1+WIM3Ww+mtb2RHpZOAkeqT13TSSE9wdx7Ks
j5peVoFdZTN+3mfNsfRDxiPDWULzkUcxDiDuDG1ZDjOl1qpPOKVq0M1qVPkh1sclADzy3/rP6JZP
sLSkR7gWCSnQo2dIGnKY9hi2udRgMxubWM2cpn1jcrm4VX6Yki3hsECJlGnG+4QdcjOaatiWz93K
s3bN3g0Yt9+Lxep3liRTl4CKFr/sEjNW/C3WGnfh8lL7FdKVtRV7jYhv86luF9J/UsJeyhksQptj
TeymW+ki149nCEl+h5Yx07EBbGEDWlOVAD51Pazmxt5PSCvTQSI1N8mjQa25r/RfFo3yc2yP0Sjh
AyxARsPVTl51tS7I3o1yZ2ULo3x39Xa+bVxQiNQnL+4x32bTvh51IosATugTtFhzJMrAw4HG5VAk
nXrJQ832t2zZOQ+cdoa4SSyE1fhjYHqtHzauTq+5cGvU6HhO7FyV8H7/+TH2KEWcUynfTWknR1ko
xAYL4IUxWc5p6YZT2iXoxLynBue52UGeVDlEx0XSPW+UxZuc+TtnqkjnvLFl6oHjMl2U+NgCvXtJ
fe02bY38FOoOSt4Vf3GO50VpBjONKoTePYW9o787Lf7wgn2fjkCcNi43OEEURmV9+a0GKdLu7lNZ
vesT6gGSYIQspgiky4sjRg/cdArI2Wn/gT6G3t/4X+QcmuEgbi4jc7bg5I0RpL8r4gHZI6nRhAAt
Pvh1xPEPevXHFu6euZoY7CfRcf25LpeaAJgE7sbG4m78q2OSkZUDiqvnhBDb+mFlx89ygwnvWBLc
ACGoRk5Cjb9cmluDFujVcR0WeG8+IkUkWjOH3p47KAAtC1yeX7anURf7TllvdAE7rtp5AAp3bvP5
RX/I+zqSFJWUAn5+AHT7J+15hBM0C6uilPVNN/Jt/UFJwbCLBl6UySfHGY6eSTiruzwa8jz0Wbbn
aWPkM9Qv5djE0VXaVx8PUb40yMQY7Tlz8h94oCbqqvcyUca5KaVxVpZZ7FpbY6BWzOdGeSw3I8Qy
m0x3AXhg5qYDU1vTNwCe4ktz79lec64882jO63TAavxU67gpZwECyAFpyGZpAn7V7JVMJxDsHNaD
KU3UidLfD4y5JZU6U+355/cA3i4CgpyhNZr9Bxkpn5UFktHC+twq/ZeuJWu4loB7NR2sOkYpTarP
emKQwNxsJBIVlpysMVP2GWPr3u84nlYmYUevs1OL/VR0F2AUGIVIYrMz/TDEw+sE43CXSvkslQT6
uf2RmkZ7hsGDVa9ov1uLchTqwt3ucaIY5XXsc+tUt2t/9rW2P/ddcSdpEVImByCVA4RXBbP9EcdU
Lc5zlTdAeLuTjVohADHOQNlAqGVAwY9k0HJGKGPzSRbrzvI4T6xtax5cpz0aLnZ+XQNQURKTjXin
7KKfTkfncCnEKcuVS32qtVPEu0xneXsVizKt98LUXqZ1zCPKaXbCeWKqbyqdkXqFqdcx64HzW1yz
XhWgdPyaWlEvWB6a+gx2uz6PtU0bieJKLgRnFNNsBkbq7gwDvuNckQVYVwUhNOXFnRTEM0pEc1V/
bJPrjQSKq4VqqenYC6cCPnDtcunE1rv0sBfQlt6nJrlJvrghkEGyO+/XPg6nVX8tPcKlKiLcapQB
21UyNi7HroZWaWf3RaQ1JQOFcYVPqgfDbISsExQcaR00OGOXpRijAjfLTrPAKo3/ko0qRn5Jusft
ejNNIJOA0UupWgwOP/fSW8Ie9MeB/xBoC+TEtJdghHvmtIm1BBZl7C4VhKfUW29x8kLTG675CPaq
EhfTlHB75x6qXl7gh4mvnbn8ydcVE4OqPx3KE7f39iI3N9oZ+1CaGGbo9lm0kDnBAmhfEQLrAGXz
LyGhoow6L7Lov3WHK9s3NV4j6yvTeYeU7986e7Yit6N9t6EYrWUXCwoTSQxUoxySAsinLNNzmRPM
qL13Ept7sHDbnY2xhI0y1yNQQ4P+6O7ns9r2pebnu2zF++3mE1ffz19lXrjAcLZv+J8f+PnZTG/x
TTZPk4M0T9D3kinlupHa2/tdIWZA38aeURXTcfU7d+dsaBfT8F/1aX5IyB/g/uc1mAnl7Kuupzin
NiiUtQM0MO3agYgMX/W7HjJxytawVPkSadrwoPKEntaMNKaRgyJTkkZj3h8GOqHGtrL6DiFLFPeo
dewpyqfq35i5T7lRxpckTQ8E3kGv9OLvYvEfV//vMOB4jAvNPSQrWekFsIZ5sO7s4iKoqmva+6+N
h16qQ9GUrc1xYLMnii09DgmTd3rzMjJW4CW1e2Yr6PVqP44oVappsMmNyj6llrvBkhjR0LSfXtT6
UHzsfPKpK6l0pGFeEun96kkhC/Cp9mev8neWiN1D570ldEN2A3PGYCQm8qgEqTopBhtrYgYMgp+4
6tU9LiN+k4p8DOw0HzbJupyIXQ6SHdztmWbRZmwN9dWyr6tg8aoW/Voh0EfhuV6c9qAWv7m4ut1G
21q+JHq6I3ZM25VKZ4UPBcjLXd0yLcQJpXbxwjQ5sUApycfeI6dCgfuRZPqZunx2O11Co+q+vUbc
J/hVuIWO2dTTQAZbPNrJcy9ei55gulGYobnJwAxRGyR9rFcaT1fb88OprYBTDx0s8rYkcXn0dmVj
vWsGaK6y6m6Orj2DRSfZq2TjX63mjPXno1ymt7YcPuOphB5aZueC/GaWGOT48YIGwpq7u9FS2q/b
aRsKogkxf/0WRr4ERJNU9T89m0M3za1I62IY+HKnOXUe6uN01UFqB3FNJxUU2OPcOBRrLdFrBUpc
FCk7qalut+TrW+OmvBbaBkUrtsNFk/pR63QHZ86Gs1Ekd5fzH0orwTGtSZadXcf/Zdp68smTCn1N
BrXwb+YwDxHjuD9iGlIykcGwr4Z9EmMWYvlAQd4Q0YnEMhRSebt5zWgW0pnbJ+JYUTkdh9b7RyhJ
I+OVWFVBmYqQtuF66Jz2s9eUv/MmPcwt/eLn9cvUewhEJBhyo39oTKIE53l87Cfrya/WewP7K4hd
4jcQ0tDHiHrdIiKkB09BjwXRtH1CbXDstLaBw4QQyTuUcr6TnH1ul+GlM+xPxy+uwwgCDd4KW397
qWyTf9HTn0a4ooaeM30fHxaJq5MIQzGUF0ezHxAEQjns2i5Mcu+R7mZA1t34aJrqV0LvbtfQtaxj
myIAdjMdCyNSgtc+lshCi8yprkD1R+0pI7DLyHm7md30cfenyolEAtpmBHpJF2Bs+suqfbnk/Way
vna1vHWGZ+0nP+kDdsnjh7EgEM3MQnGjQk5z/FPaLFnkDOMYkpRj0H9MQScVI/+446lHEnUI9fqr
5sk414J81d6tP0vH2eke6Md+eRGVxpCcez3riBLqCORQRcKWROM5WHP1iG4/smqgmzhiHz3hnQCa
llE/qYvuIGccu4tWYPipZPxIsu7I0/b3InOigjZ3oLu6COuEXBDXaPVwNZuPyu6ferNDjEDsR1Uu
FeOHJtQktVzL9b3nl+wxABEtkVKruv90PX/pre7W5s4/w/rwBwp8jhiPAMuOfuW1kYcDH1b21RK2
v1cdoZFFor+yut7XxQFwRrdsK8FGO79nNpo5Bi2cJ7sigOsPMnHcfTTH2KKVMTQg6eN9l/UXSion
hwgOsKVl3I6IhEjCEDlMF+QUh0bJYtWSMhEMKYCtmWLAYUk0LJ6SPjzPNpjK1MIUlFy7weQ0kS17
9KLo9QS0wc7Vn37erzivqbsYJpfNwdgOhZXffraCvcjo76RFHTvJ5jEMXQgPaJfZQM50ErUCrVjp
bpny3lfxl0uu+trI995BnlLUJx3Tz4HTTn/+v38I+mD/z4c/X2hsbV/no31U01RV+yEfFEmPhATs
lsnYGu/N/3wuo0d+WTuZ0d/c/koMU8w2uPWI0h4627z43fnnD68aDyYQ/6Nw/KdWy5ejxbtPU5sm
eGvV6CjOvbvUv3Jfuzta+dpaI7o+zznnGbAtHZPJI+bRlPVkOReVh2NtIKJLWKlPGG8O7N6Ny6iA
6eibJnbc+iPJgAZOhCpSgfhApJhkwbKhd+2qA6mix9UUEngqBXVtfImUxwHm9A+XbXLuHC0SfU3i
jwsPc0yrE1hQeY6f8YpVnEkonwDAZTuSAB7zYdBeTOuGqoVch6mGezs1v3JTI2l0SQ5k9RWnOk89
IlcCYMHzYVEzIH6MiNNg9ZxsJcA+N1rgOk6EUe36sZKoEY0nzR9eq7K+kyKE66FNjtpcDbuxFdoh
HhSgXyt7WK28iqAlM3Dijg1ydHiro8sTsPVv6oaT18E/MRolwoQ2S9AOivre/o6Nso/wrML9ymCr
afETULwuTOfmTm2GeTsx8hDcix2QF+hupdE9j8sszOP6Ycv+2PIEXK9+bGpYadBHDTd+8gzxpLPk
on94VEl7qGdHD+ZyeWey1xGQlTz4A6fMJe6qoPb0Pwg+vjr7s9SpCRH/8gDVdVI5hm+O/3l10AYn
El2F2sCfDswryh3MXbHCE29N+89qMw3zluSfadoPUpBrhP8s0pHeUwzMLyL5hkD6VnnXfqLPZPi0
xJyqOvlzfwEaLY+FHYFlJR5G8bJNOT0TMWFVtECvZ1WkGW+eXV/KFgq53dKFauxVHLZfXtrDLe1h
OW/dZSLR/GvvDS9LyySjh2w4Jt7LT0xamg0XwZh6N8CRqIe02jUxAoYti0gO1BZ+b77Mdr334Uyd
zK3WbxMRLXGyL6bu0c6Hc66Xe2azgkgImoBQ0bj3CdgU8/jLsZhFZr3+3SG0Dn5e36kT+NccQo5M
ZwhHVj3SKdzP8qVJkrPpa+vRdbyONuR01UR3sNX0uTCz2ZtD8pQoLd7Ngj7pDBgzsJumuNoGlO+s
0G+U9d2ZyAwyb4uGVJlhWI8SW3LU8JujDmRjMKp42htrPV/Z+J9IBKkPqpVXCNppOFTAi7yWKHgt
tl8TuvQ7TePkIkrWIYHQmcoFXLTrV4S2+yudX4fYF4ToNrz/8ptmswyJyDRWy7stKbV/npZ05JaO
/CGdhLtYwD0mg5UsK2UQF2wpXvI4/13Vix2hYSbVlBlhDd27TViZyCMq9r2/zsFij96Dx7bKuj0h
A9g+bI2iUQdONnRCloef7/j5fOFKDvNNST4l36yF8xatTVI4gZgAujVutLCfRbZykGjtB3f5PbbE
exqVYT38/AFV0f6fv5X9lr5InFfw8zlyKhd8R93t//vecqVUHL0eb13liCX8+XKXDe1lMSXIRE/1
yOf49ZPyv6za+03aKNdKDjp9Jlbywdj+9vMhAuH+6pDv+PPRz+ehXnjEaNOEwFwDzpUbhLb66uX7
//mYXLlrnSb2adFt42Hx8dasCefNZTQelJHQAs7cVqdF6JGS/X8/CY4HqElRGtHPJ39+OGNi4lLH
nRnzOaRLbAgkvRDnafvNSRl3S0j975y0SiKC3L7l52e5caZ9nJIMUSrLfyhoje603PJCt1Y8w1zj
AFNvXxm5aM9d159+vmCuWfww2Ag3jLl7/PnUz8/7vvVHpFVy/Pno5/NtTBoM+S96+PNDTT1Ze6Ij
ibz/P7/WMqYToIXi1q5AW1nG0yuEX7IcJlVfxi2YZbAWMMR8MUM0DqJ4mJ5ZwdtTVynO4JmMQ07J
5VXEy7EQLHOEm7U7Ndmv5Dwfsk5y6tMYDdR5/Qx5hZK7AW1sd02FUw8VLrqPvZXDlgC28aT1XbdP
YuxTgEUFmOcVCXpWA1MeoV4WaX9soY8EMWqUnafLXytRqJPVk8tB84qcp10jmP6vkuQgI33aCslC
UqWMhf/Lid1HL2dhYZ7SZepC6/zUEoYE+L7fJ/PqEzMyhr2HK62tYm6S7Mq8e9qYzrNX0tHwaT1U
FOwkezyobU8uCKpfDY0BDicZ7qlnjckIkJIkInuC5NrmPHl0YdzYvTWJ2vtxdjeEfSvUuJ/aFc6P
TB4Mh9gdYb4MMZFZRWu6O3QonzHhUbhCMCb3Mc0JpwX6LbCsknzOiOdUJlT1KlnvfVHwU50H76Af
PowSppUORCfDsWUplPqF9zFmxJvqbnMqlTyYc3X006dFypOahDx6dnx0HC3ZNfaCZ4VR8GCbN7ca
jmoYPs3Uu7mtNxHF3Z8JUtRYplkHGba/uYhhZd5dS2l+JK1Lnc/byeEL7QGPN5kfGQNSGg9Ytyvk
hcwdmADfixmYzyo5RyH0p/ddHoHgVyN9m/5neDTrDz6MJYtTUMT7bZkk3/RACM15vDNkeRNuAzHa
fQfy0EfwehC01BzW+4G1zE4WmOvtfXDaa9b8NiVUvJlchikLPXdQRzcXDyQ0dWHZJo+V8TuPSagh
Yj4lcN5l456hjG65v34PBGqmsRvEBlmbmb68i6l9g5UpyYVhQtQqMWIb1ULM9xyEm+qPyxWZmtsA
thwdEM/Zt1faJEhSShHSRoZgPX6ni4ELlw2wq3mj8QlyatDgN1texGZ9rlNOSP5IH87EpRM2mOB5
IAiSfLCpGa1RhI1o2Ia/bmOLIGk3K2dloc5YD2Y7h3WVtScFuqxlDtpNbJupvTWz/YH287KfVnWo
GOxcHUEnaLTfF4sZvSUAVIz9dRDpk6eyk+Fih8WNNC8botfQ3gmvuRuDDOtpgaJSnhh9wTX4qF2z
QL/X3pOk3DMevYwASAKPvtTeV+SAlgOzwp4jMYEpH3PZMpMmS7R41avumcy1rVH07skm23P6Rcfa
C46dHhERxVrRoUtDbdHfhs5+IdB135njOa5KRgFAcnNy0drOuDJB8UPuOeb6Ank8KZ5yPZfQbknP
pmBouqPXtvhfPJI3uuHRzRtcSeioWUwPfTO9z23cYz2ZP/WsCz3eRPQEy94tRibh8871fJAcFuw/
NXxJmL8QY9ObS9I4KEnxEDfmQwJW3NXLf/bQXifHajjbQomFqpmNhdrpJq503aE53nsN0Wcxtnsa
VATR2UbBtL0orobVgmOpXTvQ6e9dagt0fbu6N08b7uVkfMTDeACl254A+DAWqL9wzEAWb/RXsLjV
cXqdkOziNgAhuqU/WOYKZ9up3gsqbc2jeT/nNTQbtuBaXbHFSjo31J628mDOyqeeDm7uLCchWUfS
JcVDtxHm67p9WTuylBjLYagid9juVzZo28Xv/z4xw/KgFJ4JAGeMSFO4bYe9v6X5De0t15KwIPcP
7jaI8dbynh3Pf82Z7DLRbe/Q80kBu69tf2M/pH8DrfJQeM5LO0PlaVayCNrkr5bmj0PHpMHXGRt6
xGdtV69W0h4rSSTLGNfnPR1giO1vfumgBHDbN9oS6D3po0AE5797hhGEDaS0TuS4hJlYPj18NPTR
HwkSxb9DQGIAppGCjOiGPPbCYoB7aT9zUSGVIG0lz61gtTVSv2Gd00mloeJbH5k+EEDTp/TPyCGe
9PGX3Q1tSOAkKYVu1nWBq9P2rOh8g2da3i1SrlOcXj3/lNL5w2bWSUYNw6IVBDRRZ+1hTMc8tPVs
77v+Q81YMnCT9o2q8OSajGLN902ItCSEEzuO60Uk6TFr7R4Nrf7yHS5s5Twi0X5vzfbvsuIwE6s8
9vA0HBSvB1N/7hVSgfLLy0su/GH+Qx/vQSVR7eZfFHgXNbmnKckjx57YsGXi7kBhv7gIg1aZv9hu
ITE0M40rlss0gH1srR5DZMliWUx3GElfUj5oTfE66/85XY1EZCxPid0QpKMD4Gj3yqU/j0z2LhPr
4MB/iPgNwD6sZd802aenV7jeE+jFGHZ9jjd28pth6dF2F56CQajTkKsPNXTXOpeIJMmo9NzqoqOw
cBLxK/WNd9Ipf9k5l4fYsOdEvweQsT/8eexRIfBuzKn2p+m1T8W5BdE1LJMiKKGXkJNxlSSIl8bM
vGq5oq04E+aMif+lKkYSWwb1TpMXgFT2btGj2ZW58ZLb+a8WrQYRnXjUmbB3uXyyOu25NnAkpJQs
TQ9bByxxTWxyvn7FDWNOHthJQRmeXOOPiJmzZcx6UouiyO5eSAdaIq/8ajp2zB40fM3WQkwVFdTB
WZq9dEsSVIbuqNnqExA2gyNz+ZqcgZNVJZ9joxvoXNOXZQvbjag3OBYzTNe4rGglnQx1W1s3yotL
QetP12nQ6UDWq5bwznZhuE6G1H7IDLFz5jGC7GzvaDjrl0q9LbN+8wW7tNvxyjqDIuqZv2hFeVam
/j4VzqtsYxx+9oXyJCrW8c5Iqb4lyTWjG+gx0oztl074DvucuCdz/kqF/GAkLS08QNm7qbEeF+5d
o6JLT3wGiaP/CDIdwl7DMwVifOrSe6GJnNzaJRSj/JhhHwaVo+3nuL+6qMRRmVFXTpyKe+W8GTa3
Vrkwvl39Lda4tN+TCiRZLRlMY/L5og996gCAm0XVncy1fltpd81N3RynBqy51Z2tVGOxt9/zPC9C
3RhvowNACQ8FhRWqpmaBRZClQwjp5r1ZOaf36fI5kMOWjvV5ZbuY+4zlMYnGSeZ72tMX3Nd9IGdf
bAHsGKNQ89Jz8aZcIbhSZshpEvQX0Zh1esfUFRNJhtlgEMcfNi21pYTYSZLSif4/ypLP3IMQvBKN
sFkzzHkTGtTuu8tP0MfwsYrAG+n65YJMehtC7OXkPEBGYuujNcd1SOOjeFh1/Oqal3812JRji0kc
d9OSPFvGejab+nchHO4wZstNhQPC8J9Kzfsu59nj3ImYAWAUteuUvzF2+ZdSC2w7zkBmicdpXlBc
++ZrCUgk7utT5k0IJFBrdxoXu0gOZTbs6Rc8kXy8BtWK680ai92Q5H/XuWWiuHxPw4cyxlDjwsM5
sLonpz/luf2oWUYVwoatI8ZvcNNsCB0xkpXdOlDU1IV/z3s6CPwvTLT2aGo3IsNk2CxbfFVVupFp
f8+6+ZmazkfcOte8Gy6qGr5Gq0Eii8vKHqnMVP2V27ysZmLjA0Q7YplE4FhVQWNhEy45Kbkdy/Ls
GJz6Nam/Qe+Pxiq/p26Nekzi8KYKnpfqxV1LRBbbgNmbOf1o41WakwDxuOsHU7FKcLqr3JEjejnh
Af4m3PLdtq1jUpNI5SEKxPPxqPXxFoWxdXtt62TZkgmcBMNols/9oF+zBWzfFLv3tVvubauaqzWL
Xxo7NTmTtzTnMltHyV6EHJML8Ffemw9a6xAvQtbHrMbvWPnvnkijvEtP8VL9zcyFexuIrmJrx+Qf
uCwWkbZleYl2OCivoMD2H+hLXhbgLjmRCRQuMwx8jYEPIXpNzK0MjOQWuw9Ml/6gvKV2YqrZ/qXB
uKvc4TqX8lEX85tpjF/srKQFHzPDoF274k9FLOGm6Cc1T559cNEbRTOm7SRqu9x59cSMIgEJrBlH
ty+/OqeAVVbQZmTc4ArY93Ux78eK0DcxvFCoPsl2ffeT9uYv8dErZgAow14u2cAiOF7Q+UUICq+i
mUwUelRSmlF+4Kr6MuP2EBeFFuT6GhU2Tx/9I83yjthUZulaY9H32Pps3Un3WRbqrDtDZULmUDzL
XOf5Jm/IC3Mab2SVAXB91FXKUQPLUCyHk6PTHbScmcYjuSF+7kWNjtXDpu3ouC+EAgYEPsBw7U/a
KP+KHORzZ/j8Mww1ppWQ+5J2HtGfb8R+IRTjHfFMF/OYjIYtxbxDkUSa0DkT6WuMEgEg5SV1zRdr
Ko92E4+Qr9dbMpiUEx1RQCK2iJVkLpfJRVxG6tPYdfbka3VrHJaLweHXnF/IiLBpS1mHxTQOZjYR
2QzT1gyr0QKEQqt3Yun9eREz4UIZR/rGHpmlOZYRS3/SNuv4pjhwF9LumWz0HX7NqhP5NlBiPmPT
6xIscrbjqj2lGh0bcqh9U78TBbY38+2KTTM74G6ikGUKTyn1YGveC30Dbqdq+jRV/ceuBmaqjnmH
pcOSva6MqBrYZ+T0eAMj4c3s3Kl306FVWRYjigjCP5kAxIAYyy93/PIJ8IKnxoCN8C/kH7F1H9Qj
PYJD4qs98Q3PDghGli2NNiMwSg6MHFPy6aaJ8bFFQxMSyHmc6M+Zynu1074gt/ej9Kwo8025x4db
B57glJXRFLSwzge935waW71ks2VGxvKHwxDnPY8QmRo5ABVMlSJ3RKEqwlHvWCvLW6/Dyk49gppn
HUB0jwqyY3we58/twthdzfe6ktG0jH/IU6Oupy7n4EO2q4W3B178MmdvI53SQ294t6RIGBlNJBAu
+hFVJfbq5kkYNDQX3fuuUkD6PdabwErOSba+IJExgNs0FJiwwJrkLVvEf+kM4200vwtJnmOMgmQm
G5IsDjuo2DNoVdKjT00r8BK6rCL/mmtrOLjgGWCdUp+Q9zOMqIHEcsmE5R6qYU7puKyf6zp+twsK
loo1JgfCVG/a43guPtnz9kkXv6YpPeCyVQB0R/ePb48v5Azte2b6bfKsKlHut+vEqrhGiiUm3xSH
h1oZGos+/p2sxuPKUVGm7aMGmy4AIPYNgC8kKJ59LFZBPNYna80/iRIi8RBdBJhYBJLo/0ZVs5rI
NUT/x9bcpm3oTv5TX1n/Sqd4SVnygnF5azccpCnPa5+eVjJ2nbqiT+RCHBuaaCCiZvsisDvSTVP9
uN0gdooPwxhnie39H/c+sFwO0W3mPfyqycE+4bo8NZptB9Yw/xKgL4r4W7mLEwwjW4o1HQY8nByD
ESw0evLFmB1pYl1iuCa2w4fUZqTMtIsGgIzVHYVnkBXKJ1i+uOa3vUrF2asDU46qzr4N0gHwVR61
FRp0BcNuTqxobIc3OYXxYH4b296QeIyq42x53NbOUawvbczjiQX6zKblaEss3IkT/5fj1Ud9qVGw
z+S2xsMZ0hX7G6fVwB1R4Izt5kplVl7/Vy7/i6jzWm4bidLwE3UVUgONWwJgVg6WfIOyPBYaOcen
34/ardoblz3WWBQJNM75o3qQ7tkQKW3zrRkj2uAKN8fmFzFGRqO3wzoBE64Ts9XYE2ST5OqP0xzh
lN+m3Or3BVu7jz3Gqoixa4gNoYYd1GyxKDXVxEDnZb/3ivncU+PHcbAc+qJ/Vckc4kr6S5UrvtHX
TkVyjc2T4ZXfbgV/m7d/Cj/P7jw8qfqWgrqx0l/SSryMHIsc+4xdY6H+rHmQ9MTZx/PLiEi9zNJH
oRAO1wMl4XrqIx1fG0MgtAa0PDTxCrlYm4gosldCn46ZlWtORFzYxUR3VFGhIDeT6ddUCrbZZjy7
CdbGYfwy5var9elCSfP62/EWm/j70JzNJoBoO/loOJK2OdRu2ewbyOkgK+R0VJVDExvSCk9TJYDK
kvyC8VLdtpWhuZhZe1TFcqdc7+QjKRukqnBWZPf0/+wh/6DXVpy4tb3u3Ka4DkZ2rbf1fqWbkgtm
+PAI4cwrm7ghB0s39WROQw+hrbOHNfvNKBrvJN0Ltwtlzvxv24vxrjsfnukFbZs9ueSwG1OtIPEr
C7Y3cnR56wdqeWpkVNHOKi4PS7QCjp3sxH+x1Pw6eKO1I0awOBHMhTbOojWo7JCsdAs6/kwyH3cv
ffWUGwWPPk4sUFzuT6pNTTTDxURJLwMElLiDDnqioGRGf2cYcBP1eK5aWQWSI2xmKkwWlL9U4RFG
zxobZkZ9cMs59NDaWNlMs9nofRSm/zTi5MXC/dTcbM1+Qlx2wS0phP8gQLiiVaRZlD1v2qV+sY3T
MPGHM89HfBHSiwOjpjnQSPiQkAk7VHsRLjy2NamVKvun+g+3iLEyiSWh18t7Albb+8J7qVzMpG01
UwG1ZlfyEZYwc1mJyJ68aXxltoe+P4jV805GfUtyj0iBG+4IrI5K1cGCtdbjktfYh1bnoyaGOWQo
vrcKC1UM414myb6Q9fCfHPFoLm2vdhSgkxQ+t8vDhmoepfF/Q+2vSNAJ45Dsw9utX5Oe6/lky/7Y
1IxTSbHF+x6J6wz+BqDVW8ECHmNZ8WnuDCYyp3hHzr5oMzKB+Glv59ua53mbH+oeeM9mIBnK8cjF
+eUMr93YfThZ8YKsAtkZvrZwSafh/tblIpUbB6PkdPlhOSc2KbSP1AJdenSs+7ackKBQL6hqGnPN
9kCq1W2kUKi13qb05ki2Q+kliMzKU4+fcocs6pVQP7JtuyBHtNYVv0bVpWFn22bUKz48a/HfYQMV
eymf2JwPWDQq/cx8R12xMBwuXm6csemI/qftYxvLB9cRPHTw2w1wGNWUv9n4LKMJ01jCEjZio9dg
/naxnpYkZf7MC/RtzvQEtB0hPfIp/0K9Z0xlEkLyhR7KgxBaQgdjCspm1+VBJ/iTboQRvFqErOcX
maTH1tADC+gcB2IEsUjMPLBSJQM9jq9kmKiQSvAi8s0muWpVhER+PZdF/Lah4wjo+fP3UiwPo3CM
a8KzUd+0+35mXAslvavPQcBdtv2SWW++rzl1DhQn7Fcsk0f7NsQvDvcvQJCLvaP35nlX2jUz4iLA
ikxxWLX56s9pNAtUT2CgWWhJFxoqS2nHVcAHngTi8BfxD1cynk6atm7AwOgTnzdlr1nMqSqSZDgK
UbP+5MvTgoqjaCbCjxzzhYoKfuoFIEZXBuXbVZtgTjEtnmFYKBVDWtQDB4S0L+YsqMnbZsWh4XB+
T9NvGCjcHAn+GQPNsl2BmIkug8Pv5S7r7ksjYRrforHzjHOTWt/oNsdTL31QPsVOtqRYKkQW5A4G
vKT2ucm5IMwBb0m9VmcWqasqYm8nqVLeo0WMZEOH9pqVKiDfxAxplT4UdtGfBs+6bnZf7XP6qaWK
DyhRqZbCopXM7p9m9ppg6saTBjbcdQb4TuNIL8x6owBNMsLVj5uDQdswAfNDsFbWR8IbzQuhURx1
+gtWnsCaaIdJMzxPXToTCoRbJJakHNxk/aXrfoEW7eOt+6Q8J9hsGskQEQEP5c8i8aaj6d9yf3lq
32444XsgmLxhurLYpU0ANp9w2Cwj3IJx02dpmeodus89Z/1FeZA75rjelpP2oub4ZahbahCU/680
xhe6uKrI94iWd5K7wsQbJwnG7dLjuIHy4+8IuXg2MJfugxOxZBhFy8phuMffwLsfb+aRNeKibLqJ
p1yq04JOM9Cej3xT8aDKae+zFYF7UC9IXpEOFGnD/T3Y+2JYu+OgsPG1vTjailAM0jt3BWmquyY3
A1JV+KAHhjAK3t56dLGrvfyZV06c9gvIQeJ2oqrZNmHoiAKxm+7iNHToIU53g3kAbXYX4lDbDkBT
OYV38NLlk6bkhM94IuXONcCCUoH+I59uoj2bF4LNDoiOAZRPMNvn+cbDhGtioI0015kLdF3SUO6w
M88WBsbCWiNi/pOnyviwYvVd9xZtvJvLfmEgrF1Wx7kjK+u6migWjGF5jvHM5Ustj8IEVXBWpBme
a81HAsQ/CPw391huMAm65W5rrvaAslKnmxHG9Nej9dD35BHI3RYLQuqNf/RtMlZDshuLxL/STgU1
689pScJx0eYHnKQ9xT9mZHlOtdMeXP9EOLzwEZwuGNVCtOwh7uwL8VRP3gjaqcyFHc97J91+DYyy
SJnk+EgnYZEp9zAWvsdutySR3KplZzbbC6qhXW5DasR1/KSdDWVZjbSdpHxsQSMSXYqwbDb/3giV
QaJ41beHYkWJxBgamhCEh9jLnpF2hIj3Q9cTxY7oj1dPzn7QVzPaRXN7RO5J4W/K9k8b1aPdWK/2
ZD47cIekAf7Dqkhdmp5PTjNcNm3DXfOMOZc00M+jLh7Bqz7bTsHyLSV5xA6bAQGq+a3YcTjgxkS6
tVYXx0jftZkhqHKHc1rp75YcIQBfeGlXE54+mv+WdP3PUGOQDcC9Y7XRb8ioZ08t4cgVXd9TTPGu
qrErxDjizn49X22ZzAdChF+N8sPBL1A7uR1YGnlSPpCtqBdkr6jrUrRW+q0SHSXTBMUx6haKOIOe
6gorfvdm6TNxU6mIynd1f2thLLj3s49+jodLIsR/81pdcdvXkObWkZr0OXSJag5l7BH3XzLGgBCG
4ORMCJum2VniSWYODoS3LoFFv2VxLI3VPUkg8p6S8wgrlR0oxE+e76Cibsim3zSxbtsigqVmwKcv
mkrcakJszP1QLujdXAMsQE5UPy72M2GUCIPJ0DnTGAPtYsREzVTkBXvtadHkM8AMlwafrz0ZZoRa
BS9lPDO+Vf5Cw6eLLLo40BtdryZrkp6vTpuPe8vBMdSbBl7b7SwMszxCnwCM4mEB8axP2wyMU+uY
YpEK3Ff5JPvEGQbNbnIwe3jlwb1dq6rQ7+PIQOY7It9PahHnfDBf3JLo8dk5iqRYzgtYZeTeG/3c
hAP8TLBhtUwb32O2JHhW0M/ZKO5kuwhtngxGP413mEidg81hLVD3Zw3oxIDZf3pkUnju15FxIiUq
QcNNgH0B7zY985JpiJCgJi7WQmP4wtBPs/RIR0A6EV0ImtSPDn6CrKUfdxM48Z3lzqHMFVoOrcEy
A/b2NvRx/Zd0SgNZ8/p37tj9/BGlQC+M9y210avZ/KQW3tqdixeNiTTwm5lPEG7eMgB0yYKCPvou
Fjx5NK5OrLBU4CBK37W1qkHsmuFWHE7zbVZNFAKDbphbetzSkX8u2Zi5epyNve7F2XC9Px24nkkO
wdWprFOsq/bOTTnZle7xRQHYhU2GAsrCFTI2eRwpyXPeiLOjrseGtdo4GpbxFMsYRUMiJObjjSGj
v9lzfn4psdBAmSuMGu42P0JWzWyjOHjk7ZefL/n5XW0t9ZkCGMSZXNy3v/Mb9/++CgUYMyhYclTh
nkhnzdQWtItfHLOYtHkj3VSoepSTzlC+Co+qNkQ9E0yTSyxdbp7b5tdaTk6oO28JG2U8qwpC0+7I
SKYfFfX18rcSjn+p1ysnHyuFJMi5H4awlChqCGoE4Wtlu/MWTEsIIBEtbUzXeDgkPymdXk2a3DW9
R31v0V3cWx1DX20hsGd7zrLkUaliviwwBXXFQKU854iIh2A746Sx8L2ZZeED3Hl+KCuqs4fY/ufg
vlSOmwZuj+lSzgqDwDRhBVnehrWFQTVulne0ShLr0omTL5jbaaGRR4D5uRL7ltdf/fyx1gP/huhP
RYdFgO3epmbO/CcQekREJuPmLdd/2u3mq6XWD7fx9akTIyTowiCbWigiMqO9ebpajG4jVlV5SzZM
HyfDW18qvFZOZRvQ9YpwK0NPYTMO4FRQrkOy/QN5n7hC1LrPm/iRoNj95srn0aWcgcTIpy2d2Kpm
p2NhFV8ynpOD4egBB1LGs4EWWX/MTJRDQHc2+DO7kLefBk7wJUNkjhf4biG6CsurgyrAX+584TCi
zfpBjPoPmX3VGS1zef75nRosBbHqNekhk/PFlY6Pf+9mN/rf3xouJk+2UdTdtyv1529MDP7/90VW
ZyOxkqRQ/Fy6P1ftzxf+/x/TOXlqCWrY/1y7/3+F+9iVip30HhQuuP+9sNvbpb6ONCbcLITGQY3i
8PPfcKddzWT7FiXqxZIRgnWYX0qbKl7m0Ter5bKVtdnSF571YZtOFO/mFe0S9THPNtgQUlWLjUxi
KthDTiKeJy8iH0FFqlcKyeIUplHKCMahx4eu/zQCVJwfuGLsqLvAaqgkmGYRpbRC12KR59lYdeBm
S6S9Wx1xsX03jRjBsCAetg05ejEGXfWQjOt6n/j40iQnQaiNmpxZcLy1+rUOCOoGonEykWkkQ/f2
rH5zudpUtOeMZkOlnvNs+PTml8Is2IM2kv4qS++oPYZ81TaFci2d1DLxXrSyxuNNT6cU3CH1NPRm
ri21knjiVuNc3kibsdOw+5JbIXfODKjJau1JE3rzx7jFYYcodOn27lJW9B8/m0L941ayuK4IJsEX
dnFH/ERtbD9XplfSJDTWoZr9o0VXDkHmjPKCKdKVkIAoCJi4wCjmGev+RBk7fFPJFAYXEECUR4kd
x0+/LfhZVMwNKb8mVYoGmtVx3iBXqg3UWfX2frYHyAX0tkErdLxTpIrtFk/sCQA3Dt26r9I0f/BX
ny2NOqe4atDMFK/FUP1Zi7F8mvMjGBQpE2iOL+5k/CvbdmI6xNviuRlORTCFiX/i2pf8X9ZaIr3o
IzWsFSi6SQBeo8x9U0JkYLFJj+1S2TCaxqkf5ynyHPcur3ognlgx6VV+WE8Qcs5kMDJM03GmsAKr
EiKwdYUUqGV39Oj9mPuUB0Gc33Hzf2NOQhEdZ7+Wbdh2bfapNo5aIFjXZxsaffwPql4LrBE8/KaK
fQlfJ2dOlzV4A4w0ggs6AzXau8mon0bfRjpmrPRYcUQR5vUvJpvB7hCNJ5O6T5PGCJzuYJrum6v+
jkb/YOWMKdTYqd3Qk+k94ip17PVUVDS1pwOBHIDYPbGU4mB62HcWUCTXwyc9UhC6L1+Wsf9URlkf
uDDJ/IXogxtAco8ICmlOOr54qf2emYMM3b77inO2h9Ln0jU81dyDNNMH/kfZi94NRjocE5cxem7v
63XOIwug5mjpPxx9t2x6DE68AYi6YDESiqXzCxUGydEjudAMEi/GODAz9tj2cOVR+oBxVt+aK0PC
AtQxdwsn7E3kfB14PelsQ33OC1Wdf/64IY3mtY83XxtEjHCtM+lw1tktVus8uQ6ZZX5Hgw3h+/la
rlHj0EsscnkozLTAYDSjhul5dTOz2NlhJDri0CF1YXhYpkUflrVGSIUiA2MuOzNftwjniOEMUduw
8WJyRGqp6x8H0luM79oGbbasbG+WOVw+zufsMNXp3TJ4PsK9lLkmkR8OoRv7riFR0fcFlj2Tn11N
oHeEy01B3TAScApiliU94uc7OJ1HMj8MjViX4Zy7WNhYNkf/2HmkzzQNav+iE6GDf5agCv9WwuNx
UUyJeKixKq2Dmk/ayJa933vpvuJ2OGgboKB5lTIBZsa5auRZQh1dHVQdhowhlcz+3axOZmn8Hsvp
Ie23+bUQ4jNf09+WP8Q8CMk3KazmQTKcMAlCgwtd33ed+27l3jMPNdgPmKOw8ExmU8ZOdmKGa0wP
OhzX8hXt4ilDRfyWJAgzkiU9gAT+ctqiPraSc9z1Nb60yfN2FfkLUIWYqpx0CLIW36DuifCZMcjN
K3u+/h7xYqD0Y9XM2pvZL2WeIUOKdSi9y3CkkNS+/sY1BcFi+jgoug63ef1A4Ms5a9Vxcl331nxl
h4p63VxhwF2/ZDneE2rRXGTLjyu98cWvU/q4u/nV1zULijM1+7hy7QOeSvYv8nI4ymb72hMkAzBE
lFni9aQqLtWTRjuceM2DkfX7chMNbQnJd1nxvCfU9sAI8WJbEu2ATwKNZoQWfv9N6ZpPxmP6kk/b
ebHHJcq2DNhGW6g4/I4iahxXYlN7t+nJW1/y85oxmNidJBISLxfE6iskSMar8P9YJIlwCHXvbZIh
05VQ0XQIur1scTsRKiLUaF5ywVZZ5FOCRzVcC7RtxOrgVvKy9Cjt6dPs8ckIe4HzLkqSP5xXlefV
LdL31e+Ni9nEA0l/z5XVbchKpqdykuauEAa6gnXAtMOgP+SEx66sLZKEPx6D5r6L3UfttODrpNK5
W/YPcx/StRQrg5oix56frEb8sbMktPBfr72+1wQpG2tPlIPJ2uE44xvWV3dzIZtqJIn59L1V/kc6
D/dJ1p9aStL9qru023DvZdxYI0YJXEKENyBth4dj/yCO7wkTdxc4Xr7ubFl/W9Zx9PtzbOX3mSSK
Z4MUCMeEkPq1vivjwQrXLfTdSYfpTbFJGA+lcNtB2Q1Dao2oS47WS7VuTzEpLln5Z4OwrGy329sx
et2YNOnsIffjKQSbu+YJuIJucNIrHLtBbXkRj1yiGkYnzNX6tVn1w5LGl0pbRTROHnUrxr0Rr/2x
FOsD2lSCznSzE/N09TBDM8VDx5GNkSEcShTLFFWaLsjiYhFbkWJMdHz5xMYpRpO3Y20/7HICkNL5
tZ2LdwDSmz/Zfc9Ek0T92FG0xJxaOxi31h73azY+FYYi7BJfeJXxRmo5v1cFviRV5G+4ua5lKpYo
Hte/xFd9mpZ1nTO4TZGZzwkUdUhD3odsiWqxiPJZemOvheyJ6RXGzpyo8Mhza78QJ8+xBo6RY5eE
eyCpwTzmlFcFcXlfDW5JhGFyB/j3njJdpFRnkoc2Phh1pFbnJv8qAqvL3zTIWwBscq2qm6Ny6sK6
Ht9LQHMc8fYOT/V93ieRj6PU7poP5NBQFxzcEQjlfspdfZpNE765OFo1ZAUS+NGFhotz6MHJ7e7x
NfxjrGwxTM8FTCdQcSVNPCdkgY0231uO9gTPlT0gr+9i5iWLLwwSpvyGMqTKsf7KDjd7zeE7jQO5
5kls7wbSSH8EUECVTnq/ZOgWkS8RB9UjodPdbN6vMMDC1A/dNGIjQo4YbSS0E4Zo7rPs5sHpqiRK
lrbER2DqCAs9jj2OEuY6E4sulQSgUXm5y2m5Bunvw7o3nJMLuZ4Z7IRbzRyH5IXjwzAfbd3Zl7RN
x32lKOoxbNPjJN8MOHyovEqbeJ+rlFzqnkeOArPB3RIlMyoKgZq9UCdVjyguZcF8blr3PB+RMMSo
CATAFygMt1NKo9ZSC5Q96ftioBQVHQ4fpuXd7HF8+rgJrb59aOoHo1rSKHZKtH2ZjwoLyNnsj6uv
+Rkq8zExUGJ6Uwyh4MHkO0zAPpnTw7iqwF1wfhB5yaWx1cG4in8NUFDU0MnXttqjhgJmvORwCEmB
/DC95WXMnGN9S8Noe45hK7G+57L4npOu/iJYPN2ttbivRb1AppzXPssCv/hNpgMDO4zBbsDJOpYR
tC4IO9pKtqMgdQ3j0vRbE43ZFEIWI8x0XgY/sc8jW202x6BIsRPIsnCDAjIsNdHHrcTwoWvf9QtB
R8b8c3J4UeqZD9Lina3WNOwt77p4NgB9MaPJXdnPyBJgkE9VDeUL0gO1zLbcaS9qRfFhF9tpagCD
cW6wYP0oCLX+tZFNcFhccbV8Kzulw3fmuO4Fqbh50rV6ips426sBl42ey71azBOmmTjazCYP0QAQ
47vWIXIEhACiIP3Rfmn9gn7hOt/bRvJla+ulrRfGOTTZL7IkCsrsBOrbnzSh1s8hrnPkyHYJEcPt
MNR5d78s2V3KNlTb3kJpn0O3n0kyAFzPuqVX1xRcVr5C8aRWkn5M+V6vBqFuqSOCvMP1GqcCrGi8
j5Mp25eLjYi+U0hUj7g92SL5hkE52W3gdwi847f2FmjdC/FOYWK5A1F+r+KbdAMVSwFNSPDGdKM1
91XhoySBkUbF1LH2ZRo2rw9dptKw5vHPXJryCm/fikCg48qNRnHi1bQbng9WFx+HXH7L8nWxBBQB
SYodmCXwPqZ8Nj4/qV8BRD68igyr5LZpEfcX5PLDSgwaCBnAW91EOdkUgcW+trMK0w5Iv/y0B9SG
tC3sTT7ofnIRU6TjF8Fz5Ez2YZaRpbTELapDliCjGx63Mj2VvfOSiuaXqbSDVkgjXc9Agqjoc7A/
WKTXba2zz1hnXNpfsDgg3GCJHcIVEck5SzjMK4jctYFeVtVnlfNm++TyGN01IwNh88pPw6C5t58Q
QrG1MXroXwZK5rNIDx2ppQSw+GT2lM1J2t/2COdf1BBOte1yn24tlspmCYlEOM4lkg/HjR2QT+wB
tW88OngQUBGXj2OndDgN9qWrsmftrk8kRD3XeDV3UvQfZcpOsCAUHZzzmlrJ3jSs3WiTzJUSKuTe
SioG5+U2LWULLaBJhUMvEdkQKR8RdROb57469K3ZBl3ZXgbqdake/eg5KGJP4mBPiX/qvGjUJNmn
dg0ZBqQ4psWvbuR5JiyHCXlikfaI2Oa5Q73Kn0L/QFy5j0Ch/E2xw3+tP90hYMO/PfjyGLfvXPJh
vRn1hQ1NsT0mJKEggxa0xcT6rSmAz24OQcb58YXK3Lvb66GFm41XTWd2O1Lrq4pAWyTN6cDgwTX7
O5nFP0SFIWJx9yAs+akRwh67JfaIhwIFZEYGD5iPeev7wbK81KgqD2M+Y3fJ648C0ZzTMB2ujOGY
Y91sP7bqVgpAdYku+9BZ8b6YU/ZkN81vhCCqa/6sHsbHiRQR3VxrBzFwbmOByrmtBvTkZnxYU93s
TSGtXTunSdiQBOD79nlOzUcoNrIBNyB2jPIYS1VXI/knO2JhlBp6QHS5uKDKHqhcme0X04VqwjLb
yu2fQ4XOccBEN3nLASf9P8cS71pbTFdTzExiTURCOOUvPb/k1oyzr9MlypsuMqnMCcjP++dJKNSW
6H/k7e+LNZI7MndflXYuU1v+zfC0IbrZm92CV7INqA6kZ4bX22Xer1sYF24Li+O13CzyyvwJweuG
FpcdDma+DTv5XEzkMfgdBWQFNSsAMe0NU4K1JRoxmLK5OAFr8jyPUZR2UGqQdnof52BnBMI+UbCE
iq6JP/O4xw5erSzS2E6wmwMlZNgcuJa45hDTLN1vuklM+PXkVw0IHRDieGciMov0iqkDPQQU2oLC
dBXz3hjaZ5XBLk5E7MDtpc0OCf5/fpbgXu6SK8li351K7nNKpTChI2jaCCzb6wmKoVtkKO0eSlDU
GwapMkwr+ReBXL9fpaLZ+CDaDRe2MzR7I7n+XMLLNL019njNBMd8M3lAb+DKI+TNXKJUu9mdGsYt
DDTt8tjjd1KCbaudq3Pl67euMv+Odozgt8ayNyJIxknJquS1IrQN1GQCfzRMbPPEnHiucHHSxWaH
5I58pYm+6T0dTvWv0sPztU58YztnDZcZmpzBrWCA8qish/xer9D+SeXVgUsPa9qi4/M5evqiKPBg
4kAzyrQKivhZbHSisyaj7sXpjUryG/ilD0pzxjpXEuvRoC2h8hhBHZCImCXLmY/KetjWuw1TxLFY
PqfSedxiOw6SOdZ7OXoXKF8kuK77si1sWzOzBMt3fQRHiKaBddeBO0XCRkrx8tuZEZloQSafbJ+E
l3sRl5ITkaG0hX1Rz7shq+/nYvmYq5ufCx2ZsJsISLSNTBKBQ63Yrq3GvrdYkkbDqx4WW3Qk+YTz
9D3X7lNrra+GbZ/S2HuTxN2XjkEmnjrnlrgkmHr2cnDsXZ4HKvdTRlUr6GYSRwkHRZY12snenpa/
qld4Ab+NxXpd7PSV+Zwf107O45b/6QYOh1YMr/40nJIRsM33vjZFiuxc1V+SLuhS+RsTPO9p31nv
pcln2+dQyD22ySNiRezGYF8xyOfUkVBmiD4sR5LfmYhb62RaPNncjelRNovc90LySWFxdJX8U8yT
cWgIqER0QF2Q94hB4moS1xylM+tQikBkLnOT0IT6jjdSXtdWgOKwRx6cEi8gKtM5xpnXrGSzCiya
Z6nT/zzb/q/QxnYAh7HCzCOsZhHPo+kS1F23dpBYaDG9GFefR0O6yBPj5Bo4JIpi/PItJIpxzSsC
igbu3v5aC25nHiCkxMl4by2rxhiKcU4sxjGb8HHjqi5DliFejy8eqjgzGOu2/Ll3y/xV0HnprTPB
Gad5NtwLaAY3XTAxY1/juvmt1nE4pbJaH02UVLH2i6jQ/l83+T21NqzJTuKzPRUzuuJ+JsLM9Jxg
c+dv3933VYP0VJRn5F4gbatdBqAcGM/ijTYaP36NN0UDyPJom2X2YtfsR3GLqX0rCz4aIjIAB4wq
UhPhMTqnX7YBxy8w0LAd/0p0gibF6/OTLByoxEWXjLUsLIiZzEj6wJhJv30nmD+GZKUwLeAZhhZH
SqbkHtKli1n6VfaHeAZ9MgtACezlOQFFnovdqrYu5IGS0eO2FP3F7YtlcpNXpXWpq4bOCsDlTbX3
HUmWscuY3r8Tss8jS5Mba0mma6ggkr08nKH255aWMZIuMjOMGmCpt9QFutw4VkZ/ifuyuvNjlDZr
bciwEkB2cz42Z0pIAxKiUe7YDLRElgRtiZ/WKwuQw+mXu6hXX7YkWVHzho0o/TLiGdfSVJECwFWl
uhKxUm8nh6VBk+kn53nxakpT6kPetjczn/2NCJA1ELKTpOWEdKWbUTyZP1SJ4oJubkT5Tcuy6vVE
694kIGbBKdHuF1bKq85s87gFnayya24Z7wph3c5rypSniDWEbpUdp9wrw8GuyB4c5K/1x3WU1Pjw
ITg3B2UOdkuimVmsQNmNyPV8kMS+PS4ldpnaYzBdcXwaBRJ8b47QIkvs5tkrtm3W5g5vUludiEp4
bnyyPJKegDQC536Z9sxcHwOuw8cjkinVsPtuwclQcS2Yf2IfFqdgkbN96ga5G3ZprE/j1LghGdZo
/triosgqPfaofZBp65LESOvaj7ok4LVPCc61D7A6zJLLyO7/Xtbkk5Bof64qUKV8JGcRlzZo3C22
YIuLYNGZ2hlF/GmLmc+zUZ+Jj89iKDuNLz/eADCM37q2nFBN1V3aeRei7VzweCAVZufhNUcw+CLz
aE4dsMwONtWvWZwRG35bAsUmD2xG96yUGNfj9HOlgi0zpqd6sq9Wu11QSnxOhU2TWimJoubJhKqY
g6lH2ZnjaydI7Xkb1/kQ9ycn0yiNps/VQ6XiqHiOJKSVFLxFedvQd7p5Y5Qk65N0WhXMmAAAgI9t
N+AwkdM7uvq/GwHjbAz4cT0Bggfpx1CQ2vthtNWZVpoCujW9qqTHV8HjpkrNHK2bf4YEdQ8VfWJx
khlRpnLIgpzEoZ5p+ZIv1QchP5GJPOuEAOPsddJ7mqbXZaK4vcz9R0T3hGkPZPb5a3+o0rF6gB68
6+vuI45BROo+L6Ny2F5Vg9lr6+S6AxyCXV8W9+SsjBGIkI8p4pvgxhcjrZZjpsgzXUj8SNDqUf57
N/WYB2xdBxQx5xdiF748v17Pk2OtgSXQJTO+0XJSaRmuo7Igi9pj36X62mXrJXHFcs5coiRtAVsj
pXG0RswoTS3IP/dRhiV+dinrtadogisReacZ+E6LO6VCw2AUB1iY52HePri0lqOZmeeks6qDPbBE
lE5m3g02lIRGybzLPeh9cmj+Di3KWMNmcKiqZxPR0hlrX3FEqEm4mHUjKhNiBoHU7MRieEknoLZ1
68nuID4j96z3ntzW0SFLgVy2HoaRyaNFUFdNC2Y8srzYuO00nAqyv6RzU6ghxUvBYEjcuVUAKAN7
ZAsNvaa3XKcxUB2Ub4MK2qPk1F6FhqQpnYszf80ZLv8c8A5W03kquv6oS/5Fp79TDr1N0JcZFwPC
k8lDKuGBwB4HdMERAvY9s09zaVpcP36cf5TOwmVsUxRMEkS6T9krgVGWc5kA1c+ImziZP9WwfTbS
7Q/loL4FAU7kPjv1PjO9iy55XMOfhWS8kYVd4smUX02KMUb5xMlWrb7OjkHTL6gE8Rik4o4QZ//D
1XntRo5Ey/aLCNCT+aryTiXvXgiZFpM2aZL268+i5uIe4LwI09OaaXVVkdwZO2IFrtMA3c6di+2Y
8bMC5wpuyxya2pg29w0aNAEEG9m9n5eThMR9gJ/3Xg5Q+4X2aQNV7ilvkH/xYXPS7CAeE4ailyMp
jnWQOifKfxwvBY2hs28nneTV9lGgdYHMUzNPrduJm3ZLK/lOlBVBu4rXEoeYf6oGschg9P1AYYKg
mLlIkdOu8ks8r5DLuRliy0tbWmni5NDGWn6nPpN45912UewCcRGnOTZxEQflwruDOh7RGCjsSd6k
mkwbqw6SY8zPqH22v/0RGqs0wTy4+Bg5zYwnE5tOldafWoQZ7ecYzwP8nE63Y9uAyKGdb6faglWf
UTGy99iyP6belIxPNWtaSSKgDPfG3N9nKUT2NrDfJ7ObN3XEPZ0M69ZjECSbgGqRje67IPNGN0L8
Unc1SGOre2B0BXaSLtClgSKgiOtr6DPGl8x+4t32eRnEiQfsyp2jGrY6D9WJ5FpnK4hLCThtAq1r
LSgxSH18AYFg6vZbWAAdTwGbLPOmzZwnJflwe70NjakHpzcBWKtdkJtg8b5gW91Nhv87uYVxbIMs
hXLDz5TT584RUHpnzwo/fJXsm7qPNtJL7ZWBgDzxGVl7Si7KUF1s+6r9SiZz7SyH33zgaNF68qlu
BR2LHj4m5pUtBiiNWmpYbEKt9WhIZ5sQ/MXWZMBXYL9dge04T2H3ZYBWIgbpr4MelE4bd/to5O6Y
YF9sW1a5ojR+O11dJIz8Hd7aa6yccd2NAtZiWdyFwNdgJ9I3xWFZjJO9jrOaOmRaJNjS1GJnESpL
Gp1ykpU/M1aabjKHa5aEqzrN6i16xlcYhWqV2JxxG40i5eSpg9Vwm3WkoUl2dccMZg3DkWYVVfdf
AdVRp8Z17qbQH1aAozaESXjKGFx+nBi+aOs9NhYEDdImJlDsDgqlzEmJd+bOjqdym9r+CQrZVUUA
DwvRwaWDmxCGemcPnr0qIlAR8FTBvHUtr2KaP1Wzrzbch++1Mq6L3daPeUq6A0Lh6Mf/0GELDWvD
8p6HsmEUZZlVDkIePRRQ6rDZJpL/tbBA6AmNYCC079Z3CcrzvuSeP3vhj4UnEIxbsKMHCjOeANJe
RLiHWQQT5ggAbAY0RMTmcFIeLcJsfsHjzdj8M/E6SS8583cYCDqHKRfSOk2c4JBOWKDcBGyCX1xM
cMJ70gZ3XeSbp8IOnzHNEuJwB65DBDA3PWbKOROl5HRM31/dK8z8MWt8EZx1UZ0Hy/XXPfhHgmkk
bf2qhGuAiqOCYuJFsG49wQ6T1PwYcTJJqfuuvf5Y42QU6XKkjDvztppjlGc1fCZgB168jMNOYUOQ
lhSHjERU1yEuWnNQZFO9dtzA317iWgz5XOyrhtw/soe/SFGQ3qBxcxNczJUNnhfJgM6O17wuBNYT
Wqm4qSMMASlPup0Q42ZswrdhzMYNx/n7uGaQFFHzMHrNJ8dlqE92wHxf3YYGAB7ZqqdQBLyhKWkb
+WiVCuehYW4FoATeXLT3kgYDt8fCEdAf4Fq8wUVXX2ec3OtWorFj+3wszYAr0h1/YeZQQTjTMuyR
8sD8vrgvMLGl1bamF8tJWWm1DjQG3V2suQfZAzTMSuInYYmLb4XBvpfBXgzzYw8CFdU+JEsr258W
5ztiUGNtM1jUWTd+pBxBLmmQIh0z3x06rzqASLpikB42QxWCL4erUCfc1uaiPSNWDDdSzNe6ctN1
M7u/YlRP0RJcRhcoFgjPtTW9r6YfV9aUvw5d9h540r+R5yLiHQmN5LezJ6I5Swe8a1waabyYw/xM
FDbbjuMyoCsEeVdiw4jtB3uCAZR41Q+w+5CNUrfRRnPHVAIddwlutu1w7nzeAOyOr0HNIdfqDy7b
IpQTPoyvo+z39pB5qynHNc/mmUp4fpg+bJgQPAqW6egw4+xaA0Y3KvMBtavx2c0Gw2HMbWor5bQj
vM4mhRpc1M/TWH3Ylmx31M+5K2o/+5uoJEhSO0516lHDIt7eDcDbLykCZ9VpIkzj0HNj59EuG4Ev
CNr7xg5bGI8sv1jbfua8km3mvTb11pQIBG5ItFSXAMxVRTxAZUQX56bioNED5y7uqt741UZubqbK
1Hvlymft+90J0w9KbnQyAm9jJIJN6OQNxMbre8KZNGQ0xHF2emE5DstrwTwfUC0Uxl52mAOXgDy5
JsumTB4fCR2gmERJ3R0ini83aQ592co8dKS42aql/SifQEikbKPj2ObQkV8dq99yJQRYak16MFzz
KvuZm1iTpbtF3w1bj9PI15hj7p4JW99Et17g6J2L5MDR2Zr32mgfMPvz8OoiHAMTDTKAhVdRE0CW
Y270bR58Y9ud8ja2aKttf4Zivnr1JDkFvGWyUhdh4/838jvhZbcsOihn5bGEm/XJ6kO0ZvPWjdgg
ZPTBb3O6Xxx1bkl9zam9yzjJ9GmFhc2pViWDqxGQyXY6/xjI9qEHtlpHAB78rnrOVP+aN868tVx8
vkb1UvkYzZz8wxiBubjVqw7Qoeex20OGNAXEucpFuFOVwA+m9nOq8VtR5o3MMY7ZJhyvbT5TTgtq
XFsBxFKJAL4ERNNIEx5N5FOIQ4RMNLYi5AvupZ9IdZzOx1FzdOcZWIZAnkP2Wca566xfX3QbgIsF
Elb1lAZ84NkKbxDEvkOffBAG7UJFb8aCJMva6TDZPb0sAz0oxJnxx0X8xYWbuGvSSyesLZNVarx3
cjOM9Ws5QbQo8v4Vzw5UsmiHr3Sf8S1MtB08KGqKWIHi5M/8gG1aXvkb0fEEiFI+c7mVzfzYLINt
3+HbVLxtWiy3gXeFKrDW4c6qxFknQNmM0Dp/4DtXKzukjSauM/IzM5/scnFAkOzgPtF8KOzoCcmT
FUtInJ1Rd5eV4j4cbXNvle9RNFISbzz6rKqqHBU/y6ovx0lHjsx4B4bRSldd6zF/9MNnV47MMv70
0LF8ySpBkCUb/9lB92DiJ+otkzR9klS3w8C7bHHiWQWB94snDQ4C6mKZ1bAxrPhi+X25KdPgjm4G
DxnEPGZhDFeQtBBisMMFGpf+tErJocGmPE6FYoqM3KPri10+gyTPsA2wjvuFafXeRtEZLZYTDE6W
mQMPBExCgxxM5giBTUdnarlezcw1doHZfNlutqWTaO2Lx7Ab1SooyudhCcl6XsnV5qvdGJEbztqf
3Oci7WkvAwPwWroPY6KOBkPHjT1bH2aSuIfGyaiYsNFzPcK5bv1CSJhOppqutFKU655yMKQO+yYx
Tp6D9wJN5bVOQdHXuuSG9dXGiOCQ0a9m9tDP3D8SAqo3hprI3/dgEiXmkUS+O6l+8VW9VlRzZyUP
7oDJ7iYdaedKQoT4/mokp6AYbUadKd8r8wLm5Sor732cWgoyvYYMqHpSo/dFDuDTsBjpcuLMAOcA
6rfLm5p28VNsCZhGW6k4awBc+MxVngDvaog0JsWT3dMa0hJbSifLusZ9vA9KjOdNSk7FWUgpVUks
wyN+pOP4SSpCZJMbIJ0D2GNz/WRblKPZGZURKZ6K2S+fyf0tL8+byQV3GLIAsWxeIiE1uriOLirM
fnWv7U3nRjGXtrdVr0aKwcdIOjZ0EMd7G2Z1xcwRYncqZ+fHQwqiaZOkhFW8x1DnDWn8dM5wpM+o
x52Lfk6meBNVya3wWWzOwQ046uDvPQSHdic9PZz0ez82HndntHQURexH2V045Q9tZiIaYJO362zj
aHSevKANy5pvc+7Rq0nqg9Vbz8iIiE/OfK68ficjdMYgZBmJo8Yq5rXNkuamjnu1zi2Ex5iPguoI
xAf+xat7BoSx4bRSX23KCHMXTwSvXeoe27ra+li4u4JlEPs2TMZ6ZPVhfs3RP6A/jEdC16QEfoAX
PDkUB22bpjpgWFwlgwskzN8Xc44GIOtbSiGImVvNvSP9w6I6JD4c/ZIRs+66W1ZlfNA6hg1Z/Au0
e5n00n9RdoeQ86kTrlyzvrS4wlVsUwCmg/3Q3VqDfzvNzq4xGFZAFtxQCod5pqVRpFK3ylfXwppI
kkZA8vvobs58DjZ4YjEow8r2nKNcNMJA7/sAj55tUT2SLNaksuadDiz73ySxdtoBwdpsMxbJu5/P
V8gfm9bH6mqJissE4mXN6YWdkn/Ta84XHrsRK2NWAQzBo9HBrqdfExPLX+OQfCAweePgCyTqOTzk
cMVLFyjbchFGxnw1TLqvkFHMqDsCIRb4xsZ9x6Iuj+0rc1LPM33wiFyJcx1xnc2LvyJB5HVr/ArY
iKzYPnLcvsKGA77XPTaCsQk1/mdoKr2ZHfaXLTL+JvP1RpvTNbQx1o0p5yQySKvIiX96i36FeVwl
sEUS/Ev2hL+JJegVjsuqrenL6McODu9djy2U2hOLEwd4CTcxWXXPv85sFOyzpmxdqI4CJ11+pK5H
j7n9JZvoOYpOzFFUBgtQhzQXOSZCHOD0ubBObcYL4MqH0Qx4Jhs4XCPTeZ6i/mCp3573g50Ndz1j
Lj5yu9131WKM9md3i0jPcjROegzXGRUunb44rU27hQ9qK5PjN38Su376HQWLiCHtnWPtUk7RVfGe
2q4VhdXDpnf4U7OqXdEiEu+7jncnUBwhq+g0LFYoQpg4FGh4p01qZyHSUlh4sZbgrokSZqcZmLdQ
3Js9I1odf8qOIZH+QFoefOcXk//er2LsbfwBhoDE0zkA25e6AbBRFnSGpAWf4BEYmkg9eRnSkmXv
QBlYuQN0tgE7n7ke6Rbpnyh9fFlSWrU8qb/+rlocokS0W1AErIwzxUoXP98eu8/ZaOjJcULrmSTj
uE0Jxk4RBUV5Je/GUVirspuZ22nIW0VD8TWgVa3jAr2MWsy11SyurgVgbMCZuGktfNZmVb2R5zCP
IbsUc6RUrGNU3bidLC9o/7ND2Urbqo/KHOwD+xeJRQuUAI7wiX2En1O52/jHQprtRdutPtLttQsw
xV7sCL5B2ZpLkGT53RyS4Wr50O77NimPrVGXx//+6Z0BWh57Th/Qafi3f1/4STT6veOvK6MC8/bC
B5uz2OxD+8uNF1Ua+XtHzy24YWU8GBHZyJ5G7UsQUEUzVw3LDXTVofInHgA8P5eY78PA+mmV5dJ4
M9v2LTac+Je4DgL5HJPwzLJ7uwWHZbYOgWHGSDfX2UvJoWydiqa7M2td7GL+WuhOfMIh6UT8dVNv
R2EiFIbEYj2gEUHmOrWxtdnjKaz0//uSZtl4+vt3cX9iDRke/34vVeGjwsy++z/f/vebXleGR9mc
//f/EvJYPxGnJi4+iZaMnubGh72hZDl6YpqHSfb/v1idD2ImLPeukzunvg/t/774yy/bPMvxinLe
Q5F9LQYqsv7+/d/3xkMcorWH4k32lY0Lq7ufGpKNhnMnDLYoUTUdQtgJu64EtggudOQtnYFbtSEH
N4iGknMRj/4CTm5EB4Jls7yfZ++Y1Ll/1Kb9JVw+eQkOlaPkwIrRD07nUTUoZDnZkXVFZ7EHfopC
F+z0S4SAnrPy+PdP1n+JArEOADXtgU+1R2k57XEiX3D8+2XR6HyPPAtkrGiPw/IdteDeHcz0f6VB
O/JMlqwrVMbjYsS3Ekbk7HJWj5N/P0VkOrCQSfJIdnsa2l+K76PTrPVyDVEC5vCDCHWpVQv7LkzA
PMOugE7UtvWmJ9BKHqkzjrMpDZCurWMc//uy7Pu1nZg30PSjYzHkxn9f6rhFJCg6TKcEndD32Mz8
fUu2fIu5WLZm+niF40HmJgXJYPRn11sBq5G7opsOM3LL0aOgXY2OOpUDFMauOxvmb2VazTEpDJZ0
PuYtawyOuOR49mq86ZEVN+eW++yhNMqtIvZ/xOWGmsDyXE2f5Ir77ST/qlY0/pbZYp0jbli9SLYl
aAbGKHiSpPnFMkM2xwdw2AmZE3oPIgI9fmTzSvsn9LQBFD/YT7+v165vOetqyIhSBiimpjU/Ia3h
UfXaT+Zc80KhlWgR3uUoP7hThCt0JXFKOCLFFb7VsZrApjgURlQghWikSFbZ4GHFxo+8dl1/SYjQ
g9vaG9cEyVHlwCWsqUG4aMybUVOK3nqIcOz3T4Gqk5NJHfJK4suxwpVqFE/HGkroQp8Mse9hJyVC
3uWPdOsa80Lg9MdtZXUcByjnQ8oNhxU/IkUb/1QkyoM/AL2u8G+5DRVrSj8jL52ZR0B2w6aJsKGu
JU2WcKbncaOi50R472kR7VVZv9XOqaaeY/QzaFXUb5Qc7DiqG1s4ZTd9+k9GHOEgMZYcdmFDiI9y
qPe68o5jRazCKQl4jW50LoC2x21inwsjZX8kokPVlgCHyFR2T9znehOhqxvuOsf+YVPZrZnkdyyQ
Jddq2a0giTwHFtx5ojT8hKwcqobeyZjJs2HxVIfB2ipLerD1o4jFJ9DubBPUyRWNJCbT8l4kYUS/
XbKqDDCXetiJrOiWPrJdwruODcG797C7SxUflRa30qFPFkMh04Jai36AB6wI1VXaXzcyv68dfRv2
zq/kFodeD7LOTFCuoHJT6W7usXtWsMRD5ZerWBQPU9l7O62mbeslD62/CNJFuEmc6JKOlb22wyMP
ituubh8NJfobuwVxV9j3BBxebN97DJfCuaULAI2QAZH0YE9qmccovkiDyhBJ2/kcw/GrIAgTE9sM
4VfOYRKKilsVr/7Seo5JOkDilCWxrEn3kCCjXyVAyLo2CyOmojx8q4r6VRjpK1AuLIlU+zI0aMt5
hPjKky7/TnkfWUs5bzjBEdoGBnwbWvHNaMO+H93wPh34n5UaY5PTwxeCXWxssuWpOVYE4B0PwQ0v
RBsX91XQfzN0Ozfmq5U5WMips4wHM9tlaBGRCWZiSnnE9pTfuPm3YoeUZfJ3mKU4FKrdaiN6mhVU
3sLddKxgL8QLFBS4Q16X+0AHr9ShsTWIOVy0EWPKhBgYDj9dOlP0IJAnI3W1YELi2ibnkET3bHxq
Dirk2ZXBEt4nQ2MAVWKAsxyaEr1DHWO3b4roNrI1dbf4G3eOy54gZHmWwhjrJZiAMfXZKRpspXHS
sWQ0mv6dXiw+A/bKL10YY4m7KYb0inkfhKn5aWpQMlrY3zLB9tVgsgMXMrPg9Nw3QQUqEg34VsqF
N26pflynMzYm/diVz50JIFMBq6t8t80OEq5/bDoF6rLgrNk4D8S3cUDm8KNd5r1MT9swJIIYzv0X
vvQz5vVhKRMlEQV8MS9iDwghaJcWF3JdeDCI5/a7m81vNhjxRmqB1sOyjy0zU/bEYY716YqVOP/Q
s7SwZStXThG/NTBsu5HaxMp2MQsW0/vU+w8uKi2Hk+LYpzgmRVQwAA0CI+KY40Oe9bdSbX4cgui2
4VgekVQ9RIUG8TOLTcb/jQXY/FGOSNfFXAzIfuE9jkOYfkN1JRU6rHNRftk8PXkbeEEbi7nHs3hS
ZOaLH86k1QLrRdbtxtTxrRbVU28Z/jZT58ER8a5roOhgvNokfsvRAmNb0+1mpdB7K/aXiNRJMrJb
tA8ugRk3bh/86dHs9MnPsx/cfbhuCsyeenhmR3AoU6gZo3WX11OzShZEplsENEjOzt7p1WcABcL3
4u3k7GN7uJR6ju8g4gP8swPAQ0hH8PDJXVFYyxgnXffqxKwSqnAzxumxLpc67DHaZ1Y4bjOBM6AY
2M8CRKMhDF4oxNfL3MLj0iXIAn+ocdAE7Sq3sSTO6XwMIoyGVQJkwyQGNcjkBZMp5KYpSo+4MPZm
a9+32RWAVPNMgHl8BLoBNiecuVtDGlGDlBjlaQ0FH+SYXrkFHgH8VZsXC0cqZzsI2HVe35eJKK6i
4qDp6AaaWremAodu9UmELD/L/tArbupBFdMgTu6a1Ja4/n1pPlh2BCtNcroWyjrPvcRYXQO/cURl
XlMnxu0aSuQskvEq6h6iT/LGJ51TRuMVHi/dHKEp8WYWsblKnUcsDmxlcmbBSAfnklkiWnb9tJrg
2U/LYWXRm0CQg3nQMkhjRkAMxuEjTtzx3FQV6MmGDQ0v264gt41vA3cKvgG2X/kTUDfzDH6cjW86
7NE5ATS4EY31/XlgsIfTazOIOdO2oUQu5EdwlYkOUCJaunbZ3eWyxc0ZdVxcVrrp/am7+/v3QUxj
TGVrZD/R3ZHJbtfSx8SUSyIlMYXx28i4AtBO7qYylPfD8gUx+ixrOtHtxg9vl2GjnMrk3ohJS/IA
Y5ZaflktXziyN2yf6SUee0qV7Umo7d/vdlYWrTXd1hwM+T4ub6xB0diiVvrxqa/yezFjc/AoovUT
Dk3IeD4a2JRwiebo3IzbOEhS3xdcqNahiOxjLfvnLg4oPyEvtGah8eBxTeztaTQW302AlyNdh3ON
TqLpW+D+8hwpEJAkqWBtNvFLs/jFu8GnpHTNQiG8bZTC+pbIo3huIL8zYblvVU/cXBRLM4gXnq3q
XwsdahORUVqziRiebRtarWs8/f1ioJNlZE+8aqqs3qemNT43kEwF3pPHv1/lOt4GoxftpIvpsMmC
EQe9K/GxeLepCJ2rnKvyuXKNf15dNJe/X82dsOn4quTOseWD6/bqmauCO6qJHtTIVD3bzuTivOrH
3d/vmuO0ms0hWAeGSqBxh+qZT0u/Uxgz8b9V1bMZhckhmXxnsViTgPQZfzxsnsfMgkAC4bt6LsJx
4lPBOmRKA1iFuAxf2iytT33cEhcZwgvbqezK8RLMuMxuzazxiF5YWzvEfZ95PGhHTk6Ww719ZAb6
9n28aKcuL9UHwJ4jsFWWIEWZXb1yjjZTLhAG3OFU62A6103nQAcJaWKZm3eQLYQkE39VD7QUlFR8
7ntvMvCp6SdD5cad4oJ1+O46MsKXXIFRyjhdDQQI9hzxwBpSUn+jqcJiIT89Fg41q9HwCrcct2CY
Mnfx2ceTs5tIJLCSQt+DKUO2xvlu86HbEIHgWLc4FmJW+rsqDhy6VDFWgJDFoBvnLBCwt9SuqA86
DrdaJxusjDbScBRvEsncGgAemNr+rqxY57dOGG24kdKqe6tk+WrbmYs0Ej6yyWQQLB2eJhbUDBgF
aodV/pLNY7OmJvBeBsQ+TeoXi6VP0q6Hn4zS5oGFXt+kXJZaLoMn5MyS850IiI3yTI2gGzK08NhS
v9E8Xel1dzdUYLyA/8N4izuyjDzmrWgxCFuk0dtRv2WOfjQqPtw11DA63uS5D24jtwa8y77D7Ufy
FyelyBJEnMgWdvF3xv3Lc7maxMACfnLIvzatYtngeGBNXWPDXYXniJgeXY4xehwWjwtcpR57Licd
+7YYhwAiJQKk9NRGDuwR/OBCwv0zrgzYdILtn+X5D/bo31uGAiPqe19DCKdNRsY6hb8BXcE65Er2
WC60tVuehhRjNjvjHSxstB8875sNMTJ00cFhi61dOFiAxEaywYDaeC8T90OGcCArZeGjINZkxZyS
y6SUVEDUjxlDYeFCUODYts8V07kRsTkKRG9yt8EH7bD7mnPrDh8AKx/RsF4kHTokAWROshe2qhjX
Mv++bRaSBfnkhvZCJCvEex0FGyBOgFerURBDIibrmQa4EsxoCaJQWE2/ObNs7oTXBoCpdDggBhEw
y9jt2WXW33WV8vE1NDUmLoeoPDP4vGENTDhhB8AjtV1z20+YKFEv8Sfdx1merZGGv+Tsi42NaZwJ
AOK7Ku4Y5J+yGgynI5CeKjXceULcYLJSm6k2OWAKciElKKoOYI6pre86st+iOBh2Rk7ei3Jl1hHD
vOqLYjyVCe1jPs8iGdCeS4nBg3ZwtdPIqdZ9otGa3LvK7X5NEX21mfEDakBOi3tSsrYurP6SDeZb
6jE/TbFBBa9925WwdVHUJYw2RPsRLHAyDHuncYeNk3/Pc5qv0KnWIhx+5bxJYeKvcnkZeDsO/EBo
YcVn1Sb7SjZvQobDIeTzDlbyNuSPutEFbVpYxOcmeW/66DkV3nPXNtYmLasr7uvbMRp/WGU0+8a3
2VImXwm3ocNIS2KicLtFOU59XiXUUV1fzSR+hjyxme2O9a94A0C6Hb3u1CruNqE9UPvqrHm4uDtu
L/C9NwHppD3i8RMNe63JIT9zlPHWEauIgYVgUgfKkI/BTfCSpXSzsxVEv8YZmRRWcksUB8z0xJFW
u3dA0YBIMLeac4ohwOc2V9j9irgDElm4yitAcEE689Sb2RQgBqxdp6L8qOABGTOgKGzhHGD3dVAw
mRXeXbRwa7IpuNox0RCH9x4ovH0ScqQKJEowubMcT+Dhryc9e3xww9d5IPmNT/9auUAUbRwGiOkT
cxiorA2IF1xpqbnlqsAOjVr2MVsDc617pezpVdMnEg84eNBkCGXguWfH1mwcyBCDqoyVlyBbeaHE
TGtUgI8zTmnwi5sJgSZLr4qswD7kvyopCQixKBDhJlqcIgPDyNnldsYTTtGuWiD8UzN3KjTGjByx
e8sB9TKVpJQr6adoQ/mrGVdv0veuWTY9qkRD7Y3S52kqvHWmgjeXZ8LUzs9pOy9azECRQMCurUnM
+8AMHudBcZRJFn84dsZuphLGy6pTY+sXkookb+kQlklDVQBedthzqtq4JEqQKV2S+ZgCmCQptCxp
BfHjXzYr6N++j2Q4U4pumV+s1so2VuDSYux49bgPpQGWwXsKkkis/SGEdQ5KYkos6IdFeMj7GOsD
k3thgc8BY4oPHPOPF7BjZDZY0Y6EK8IxH6M+fGLzcFuIiQaxXByQbflxp25nGfZz0ct/uVlHG1Jl
Mwt4bQx3uXDvGUPR2jKNGFn+szV9N84PHs+vJI2vwdiiRc8FSR+DqnrmNHTzD6eR/jYkX4jZ3yIv
CPtKz+VjhumHW8k5Ko2r7UWnNNfvXkafpd9zJIuLj9FHaapce90DFmZm7Lc8rbGWxS7OOsO/UHqC
ulERqJ7T+jzFatwtAbZNdRv4vDL5wrrxJ+cfJT1LPc3Aj23Q0g2bbQU1BgdnJ4Cl6G4LQ4hV3xIc
KWByA7h6DxKuNJQGSZiY52AHNEN05XfeZ/8ai49DbL0SMlsXVJjDFGB6cZA8szAcV86gPmAHIA2O
zWPqyoPb3SVYo9j44BXyYY/olr+N1cZPUwEWlRXLUxaS6MgFGXQL2ypiSEjbZZF5p7DJvrjxrn2T
BTLV8Ue7QSTibHSE3nzJhB73la4eW7N78vtuRZD+qXcezGoeKaEifC+s4pnGmGNse1+GDE+j5glh
tIRI65Y+Vr+7NBEH/SEP1hBkz1oj/bjOoeWxvWfleuqpEecZbu8CH6DQgBelr280Q0OFoYCrXF97
Dk27AeZfVHJxjol5nUOvXRPsoz1QfmS1PruUnPGERCG17Ffd2eewjBsUpEXmdztuNJIGlF9V8vgQ
FUUTyvXsfVNgtltyDO2Awgq5jZsnCqblMMPYbr6A1sDwrdmZ3yYiht26z4bhU1BSxDkPW4GawHvO
EsyxAbpzLHZFOrMQHj6slnuuwhZhCxBrhDbt9jK5/AicWw1uYTUtIbfSawt0oOQ96Obx5BviHjvV
Y4bvbSOEpLrUp5qbsq48DTHncS9U5m9tuf2OFixyaMmdcJpXUipUbI1U3oXiU6Mu0txiVveiftI+
JQtjyq4IQT3wvmuP07/tmGdKVQcuV9v5iKFpsZPhaczfdl96MLBcFPU2Q3TWDRy8OkoP3IWApERv
Ik6TTZNwn5gMyF6eNFmhqwrca5htzBr/k+2/j9Tbo2jkvGXgLtRCZTF+osRkeFXZeooM3KBtd5yW
s5GHIyUcmH74qDx5NqNd21ufqIdz66Gaum9T1X87cXPARXBNbGtrZslHjr4RdhBaU4Emmw1AAz8t
jc0n6uE4BQxUc2J/d9y7y9QF/RraL8rrP4uJO7ZRpJwA9A+1uORfkcSz5lWa0QW/+wu904yxqfWK
qPmDEd7y8x9/xFU4183XpDCTOYqSjmYGpe6AlKvHNl+7pofZjfaROYo2ee3sSKfhszWqHev3zd+e
JS9R5rifmM78Dm7lFGvyxlPtf0Jl3UhfvIRx/+RzFQeNmeNo+gFnA65wBqiTcgszVUr1nvd7Rda8
AFzZhSXCbws2gdrzG/J8eNG99Cx6oNJelG5wV5gI3gHiNbEG3nXMcjS7VemxinV3bIN7L0/Eui6N
D0ryhj1STzLOp6luZ6AjAKntWN9XWfCFun513HBcz3NzP3nVJcqzR88HJm9K6ginF3OK1lZg+mt6
NF+CnNMG5HIRo8LimISfQ6rTr8MPi1KgNaKthPnC/cnBjEKm+oMsHVlx7Xw6MTYEI8QklhJ372S3
MmPONhkquu/ZL03aVnsKoBIcVhR2+TUxXLTkzTTjHAsBaiQe4OKgQkx1guEj75rDVDCdhFH77moJ
rN75l8z2M/RMf+MVsD6k+9CK6Yls6c4y+2fgit2FdQI15VjfulY+q4Z2BcPC91DfezXFrgq1sRPh
Wtp3lHW8VMO495LF8dkKsQ6phBuLz1FUbxiZCjAdxgmrxY9GPT9qckV43jkr6NzEMB2xJ68I24Us
y9MOUwCEv8tMPPWmtbnb+FGB06Mp9qlLxQ8IPqSGEvNt/x5k8qvDxrDqvbyibg/v1hSfg4zaEoud
5uDedh3iuZ8GIG9HGktryscmCUpPvQF2JFtHkmO1/Gl+EH8IxhO/TIjEQGb7H47OYzt1JIqiX6S1
qpQ1JYMNBiewJ1o2PEsq5Ry+vrd62uE9G6SqG87ZZ6hZ16QWQ4YkJKMmpJVYGGX1gQ9s3416uK1k
jP4xJihblf+GAMO/0Rdo8YjMBRBIIMW+bJB38QFhSn1t4pDyF850wUOfueVXkczZngpPgg39j94w
OcRx8ueBe8Bv77zr7KZa2OrY96yNDsGfIgD3Yl5dpjA4lHqwg1a1JNzqqCmok1VVsdmx7G8xTvso
zl7jqS+2ygkfYkK6xWaOYqT4HOrQRjGXWCuz9Z4CE14mISVvju+/U6hTkgpZwBwgdiHbTdL1ydaN
oxVyQUrIYGpWZD8frKp+DgQFDcQLuTUMZqvcixHRACAESXirEvliRCXIoNb5hgQaPrlpz0/oIl0s
+n9uWdxLOx9B6ocryGgs0EBZrro25llX9RqG1JcI+nhb1RJxUTQhNlQcDsrIaGSnbBUWenUQAeVJ
C71C4CWwapI+AWKS7UO+WD0P/F9aDa1NkmLDNIz2aCFhT3ssvg0jdex59nskfiB22fwv47pvfTwN
HZo+BypCnrPdaAcSITripVxnMk8J83mByxp1+qqNK0Z7bfOGIunimcNTn+3aGntEnzYe/0nonilC
i5jFFIi9oErEYbS1m9cLE50fkV++/6VXQFKGfGD0ZXww95szyUEGK7Ot966L0qg4DHXBAlklwzb3
9fa5M46phs6mGdxwE+J3rybBh6so6V3j0A41HTf8Ece+dlie8SsFRMLKNMT7TJ9MmrNYyVZhT8OV
kXQeNvTYvKo8QJ9VPCWtWzyM3nqldy1fTPSSbA1Y6toeC7lRU3s78A5agG9YSpTZjYJwAp1fn3uZ
YCW1Pz9FcBJVTyzd8l3ON9NX00vvDPaqGd7NqEUexIviTuKpN7Aciv5k4qo/+MP4rOmTDVrIfMNd
yNS+1VCVMgmxAngoY4YW1nK2iCDIH/4UCiKwpsTJz0d4bYG62qG7zcG7oFsGmtRZIEhUaa8GKh6m
RvHDdoxqy+q9aCakFDgxQ2d8quIOp3AEYcaYjM3QMmczneZt8ng84rD/1Cou7dDo2OeR085x96fT
NkH41z2G7vd0llIyOPd3etTSe5WPOp/FlR0w5nHXPzuG9+KOHvlBXgrqSJV3ADjLwRH0by5bOk3H
UFuNx86WzkE2cbEXDaCRvI3XO6+ufFJi5wk8yClG5uVKZOxyfevOOBwSz10bDG+FTN1emHXyAYMp
fkkM/OPjvbbbjq42qNZlpW38UeXPzHN+jFbgd63BU/gVYYN990TbygnbE6Pbi7e8ZCZgt+24oIEk
l4jNJw3juBiIIpuJFrB2cLAyhXvPHJyZ2qXywPP4U8J2SHnnjk5GZMgiGvARTMU/gfdQ91cuXGxe
dD40kqU0QoP8PL2qKg3IniFhaMQ+STSk94VQ9TwN8klv470Zj8iEUDhBF7OYy6KfdpEH77UWvb+y
eXentYzYUTJvq6i4+sPommQ2xzA3i3ydMTx7lpCHVpPCbdRxuB2rPnjPBPyOsTT3zG+yrbQaWFCh
BUApKJD2e2RbIqsv0D8sScxCbTuvPhDORe0xN7GIj91fXEfnEvf6shsdJDJx/N641H5RvI9NrFW5
0+SbEhelwJC5FhCnGOvhMyOfLCufJsJSBuYNlj/DwOoPqRv3SmlPrOZWgWNeCgTPG+XiAyA/Kwy+
HebbdRL9dDGLTKATJ77RJz+N/X1astcOWH726D5WSquQNvbJKgtYm1YcgGLiOdNFBozJqh7cFrqw
H0i/y7XSN7qGVCzwN2PC+xHAHODoMXFPD8cQYQIMpxF4EOmqefNk2dNv1KcGZd9KeskbunPYVE21
UbH+YeO+YKYT360Qu29fAlI1DF4+G6rb2p6/7aK58Uu7nKoVCZLCvZi+/j152YfZ36d6/KlV0h6K
JP8ZiMgbFD5+uA1KH46outo1N9FX5bjPoh+/IgM3IKoFDF2AO2nfxCNltbtEeg7VVptrvba9xim7
AW/exQ+fceBkIOPyZdEC9Fc980osXm9Zp66khCGncLes7D40flpg9CQST5RQ/BaI3TV5qkPthBVl
TUeFhqtyBer3RR6M4Y4A4WmhOB+cRn6x/x04YoBLTDTny5jBadjqwRLC2KsaB4NbB0FAG5e/TowG
uRvbm2bA6zQ7ixe/czZx08+5I6hJOGBJj6jKnYTAtJ6EfdBTyd/JW0pZMzwJZBSM23148zbvRZab
z35/LzRCZwnDm2t6Nsam+kcG5VdIZPTCRtvKy4BRLM1NxpXdtC17pLnMuNj9Ns3XYIGc0RGALw1L
/xn7miBnxqdT0C6Eq48rzqGGXJ+jtJyzjEj+c+fQWJun3IjCTT0TCkT2OuQpbUOkxLKsXKa4wSPx
5KPEFLQwh5QLtrawozUVqgZgayi08OdUs7yFLYcs3lylvxalc82BNlDrxewfB54m3ZtHwnnNoiv1
b4HOmcbvFQfVSKXeu4vqnDJiR/3nc0N2dEn4XBfBiClPN+z9UI/PZg7E0TwOCpeZRFa2kCIWu7Ep
OctSYM0qpqjDvMo/mqanhhWpCEOUj649N74k6aUJzlfUGBgOENVQai6FGV/Y6E1rjUpn2Rin3tM6
NnEFzsZW3HeB52VrR0GoL2x5xI9IRm3escEw7GcCBPOtU9inKOexheyj7wu742sRc1xlyfJnYJ1f
RIz2CkFhpnmBv0OvDRBDir96sN2XGkf4IjRex4TyKWCuPeFz22QZob2YeBrNfOfxQWasFw+PrQ0L
+omyes7OjGx19ig3kEz+xEO8FQq3Q0nsTDesOKm7ZU+qIN0Hm4yCN4pZ3TGLjL0zSn3T2/WbDLSD
24k1qKHVAHPDSl4dHOmIjtSvochyUlbxGsS4bgYn1ZcZvpWib3g+CvKRiEw3pkdLuhroJ1QhSRdu
Oy/fjmNGCmLZ/RkVp6SdKGABPLFWiYFSkc1tlBxmdW/tu6q/KVVcQY59m3H5FThbNWKrzWv5Ziax
icexOcYK2goAgFMYYkCrR/qr2u83KtStVfA2JqO5tooRoZwMzrICK+zHX8ovqbZabikieyjzPeTF
+QSkDxnx7+CylS8n41JUOhVr3JAOkSSX3KP4r/FprTAMcJezxF9ZyF4x0zGOYxr/sAasuyXrXtT6
ycr3k4eyi59C3ya2jvFAcOk47rj1TdKiUmQndCEj5Ii6f0XwW/EWJS2kIrT1wMtDWnDFqkTUebRA
BLdsLKblsKnZCb+0tQnCsbAoJip5ahv7bPBnYl0QjKIZliUBfjo9j6k35RYOA2lnfftga/I6FMUF
NAc4ZvUmuak2Pi5bJtJAHY1YDw803Uig8AgkKK24t5fNiArJ6McZoOceyjjjR+oy/Lro3yTte0Ng
kj9riPjRQXgnMSvNIEWxaPc2BM5S8lFWndrKuviY6mLf1yiqPHJQqCnTnMc+oQwhTGiLOR1CzNA+
6/DJWZjVkz6tAxeTtCEMMiftlHdNttpToqmDdKNk0yOZWcZwLdaCv2ul+fFHz2R0n6vsk/FCtfPk
3rIZGLBXJ/OBSEsj1D6aWjBiNS1mX9K82WX5aQamYD/HiZswHyxaHGdDVscLJHVfbDbOIT1NRQ3J
lkdUdHvF//oSHaftwsiCaTPVesF2FTHaOOotXbwLNqtI/pp5hpMPTLiGkANBeOm/XuombjX9TTwP
AKHXpHokK9cky74CUZjhhl2HAye1ZIJvGjCrEAJPu9YWXBW1cUlHh3FrrQaWBMCdfSB8gn9J9MKu
q+xwKcNBLsw0OI6Bxf5u4DnrsLQkmhdhzkjnAwXxNW/E/xskGnptTmxIl3WLtNjTS6xASEgsjrcU
LXticAt5aXUbQB4U5HmO7DoJ/LQjrzgPUGfW0jV93vHNMJ/OdWs3sIjaPXeERZQIFnVoFAh7XKST
XfVetOPVEaA+Q4GvuuGUZ0BEHpaefoXdezW5sO+Cz8Dr34ioecAhnE3Uhlw6ARdKKe5G21xdC8GC
L/W/IcWWb/XSX7L/gIxYU11aAdNIu4YJWAbpkuOBKSEv1lshHCQylNJhSBhryFSIToBlqs+mKfe/
q7K+Ez55ADazrzNM0aQJ5tpbzUEFkwNUB6b7Pr0i4l5ETrc1KTWZLQmEw8ybm+kXLuuHIvyrYRPN
E7kHE4VeRINLyY2Wy0vmg0QPpmidBMM1CRTgr1CUi+ReBtWb2Y8fViGPipCYxWftNCReg3Uxpf6S
O+1rb4ESNro9q4ld5qa7qR4Odohkc3QeXhx9itb5yFOOzUAgDzV4EdSDERHftsfCoMwa2hPaD5iV
cedwawCehKIXQEf6/x+QpQ5tTaqbllCGTNZmAAk6jMmz6JCIaqaJxi5zELoxbx6RHkcGDFDc1Syr
uCusiYSlPLkYiOsSk5VNYN6CDvdVnbyWWAhYHiw7NgytVM8M5nFJOcNzFDcnn6S6qgh3sIr3mqpf
vEDf6w1jfXwMk7oq1gx6BJzTiI5QFigO5nEJG/mYRDVwJOU11KJPfxrOtbOZyn4fF8XZHfpNbuX7
MFKraEZcGMFz1cJ3JGuOPksLo+9hoijvEAyiPMH9G3+D53jv7eAMKB+byc4P5Tl2gotqt5TjyFb6
5tVw2oMbuB95x9yrwNuh5x9hm5MdW8AE45WwR4wzTkXMoxdvxwoU26SKpVUSexAmnAY1STO13cPH
rYZt0qhT11WQjSemVuJbUNWGTH9ggR4ciI5q4PQFX8Wbmqt7bv0zEkFSL0OgtKsepgtvtjTilqxf
fM7MD1WWU84qjHBpaoS7Wc9LA4rrTEGFg62wbFGMNB3gyiH55Al4jh2Mef57WcQfAjxkmBjnkLAn
W6bfZQsmExg6phlzX7Lc7cfkVltfMkvv7OvJdvPH8xhz4kpex1nWrfl3IA7gMGKmdkYq4GHXW8ub
lwYlD7V6LXhKecXHRabnN8CWO3NMn9OeUyUyxztj4/eYIFdtrE5wH8mGG5E7gCrFtWeuRJWlWPsA
75mZs+qc4EQsLBTIDL9HFfI5jMMpmQpj2yI6XMTWrA+Wx14H5j8W/xyyhkdhvmmx99q1xiuOIKby
SfsocXOP4DuCHAI93JbFlIkLkKhPOaeuFwwtCMVaRg6JafE2SaVYs7A7VF71rzK1P1xxO5pn0OGJ
A3zP0p4zm+6ilbmxcP32xBSRFoeIPgT8OGEQKKikW3lxf6vn6OogMP+yGEO/OyLq659QJiL5nokF
Ln9ca0HuGn10dnVKtw/TZgHLLy5GGOLhC9vPcZm720zS2kYVSQJMN3It/Sj7dsXDTjZuHu1bbzgE
sYMdYgAOLwmjtPMZWjKy2S1wnjBOiKgPrPCu1/KfMnFGtir+RNK50ROPm7uCiihwxjVTtWflfzTz
6o1C4idNVbOzBbt+GFUEqsQ3Y4IbnqWIb4vhhkrlJdF2lU67VMT9meb5R9NkTRc+Mt13nhUjc+xq
5oKpeLDwk2lrxQZ1mQncDhBFbqJYpi7fzzl/esi5Y4zhxUi8bdY7X0lvXexWfBUsqFaYkAPNPHVu
/Rd3BB/myIMza7x7sbEveAhF+xcR38f5Npyy7/Jd1rTQAes9q83fE2+4NqP560TRq7LEW0bKIIU4
AR1O+Un09JNj4En3oNIF5Ah0lra26VQCMzsoptMO81emhbCds+mP9u7VcM1+yVTdE/aWHQY561sF
OLCDULGcf2tyZpOtWwi25OGTGU8nFjknPS3XtHUHNLAzdutRVdQLeFV64tnphC3k0Ust808pgIiE
dZcxEjc5bR0zfR64skb82Hyp60EMd9pEBLCU9TLj4Eggiy37yTtPLjyAHACTCeAkn1682nhX0v6O
/DjmMBofuHDqxVChStNxQNDcHOp+AuwOAkbVPFdDAYuY8L6MuSyi7Dc7FGjzcO4N7Tbo2wvJ7R0k
13zL6OXd5cuc9Oy1Z0KPW5q4QBP9v+qyFXLeBhmOTTHoeHBiItrMoB9WhGLGa7tNfzH1rMuk29Lh
EojqLLhW1izhPG6KNH0Z8h+Up1FnlxuvcNU6MnnvbTf4lHryEucatiQL0+kEkwSPFmnq00vAlphN
2zvwRV5i+EZ2Ul2JlPtriXmlUSKBXE5rp6GJV+jJFnVDnfSDWhLebtTqSDZCQqiMD/I7Zo0VPZXd
zEWQf9AN4rIZiw3pobAk7uuEAwt89WJKp4XoCIiJiOahHqavoE5ikBb+y6Swl1ZVXEb4Qaui4ol2
+e4R1K50bvdVBsYQLqu+tsP8PaqDo5q8Y9ftiSe7pl271fPu3AfDU1CmO7RqFcFZW4VOLWn9H/qr
Qprh0h8IgnCDb02L2CTAMCwxTixCIrTGRqyhSexNrSPYTmMjChUYEzOveoFmhLi4baSRsKCPcj2w
Q5pU1wNqbHAqqbhlzlBuW9R9lZ0+S9eRyz4l2sCjicYqDDucWWJT/rNzdTQreTRiBoxTL58GzqfW
MdZxA74L0Z/W7pBsI6IntTiJWTPlJVTzxv7WYhcxAqTavAifsroBqClRI9Ttta/4NkuVIXI5AnKm
naO+X8T6q+nivM1UejDqBpvepeNcm8i3Xehu+De/g2PeXsKOeTbV/OcQ90dVaSR8m9Bogu/eMw++
Xbz7mfVUABNYCX1CbguIv6Qtee5Z7K68pjjnrvypNSSNJau01uywBOXHieWRKfDRCsATqckvnxX/
evORJcZnYTv1NtGcd8rwrPLspUNnv4gGzO+q2g8ma3YTE6ZWt8WiaVMe0A402YjKn/qm4EOXFoaB
jMz4MST9N8KKL8bumnGqLcDP8u89zPlzYhYu/Gyhp+anSXWnNSySad8XLX1ll4s3ttO7iO0t2SI3
c0DUHZAAMjnWLcLu3HJXrAkaIEyBtAydsTnmsUWXNlA1vedp6N6tfsKbkPibHKud6Sno5AD8HL4U
s/h/y7WKgnOPMTUKf5nkGwtvhD7SUuWytvvDA/YeaOSrwu4k/ByyfOSuzBJynAA8GFjICIoWmxi0
5sq0Lq6gFKUUgNzXIu4Dkm0qUl09JC7L8CgmrnFN9zEMAeBgnvOGM+wiMOIzp/ztJu9iYQDiBCpb
VC3nJPqHXCleilo7js5wCkkcktGmlcM60IY/aqhi3wZMy+UnIZnX1oruorK3rfC2Q8MqUzNWELOH
9yqwzvw52trPAScndnAIUEsLaZDnZpHjIUVz9p9qUXxpJpOoNMe01zXvRY4kWVr5T9V0u8aA9RC0
lB81qeZwmATegLOyqpPgut1YhvvIGhMruf1MagArfkbOmLzyTdRQSOjafmxcPNqevmkGsnMYLziD
d59SChr7kUWwE2cFZyxZJCZZ8WyH4NcE6P1AFEcYYWdX+Z8CZFrjTW9Wa43rVlevZlkCSXd2NIJk
FqbBN4kNN7LRCU5xly5qusI1YeOxyGH7pL1LMT3wqGFdK3ZMqoDIdt0ljaK9KClCYo9SJsG5WbPM
qAGuB84zW4cTfkl1SJX/oZOuuhQjQzS4UgjG76IN/moP934T7cBCsXYhdLPAy/NuwfHyQ5QMbEnW
NHiHBMKQ4TyVrXERedsytyRAxNVIk6pIZMsZzSeyPhZGSPHHckuBdF20rEh4kt0153UKkRCDt2tP
h4IcwklD5mDLftijsMZSlKHUUr1x0kbjs7WykQ05Nh1fIleVZ2vqqM7tU+eTqoG42unHh8f8YBWQ
CGnPmWLCGY4FKLke/4Rwyytegc98Ki5FQoNOpOg/8FrnoUeq2hByhhYkpbbHYIYsm81pXy29WtvW
rfeM7HQJgoXcqJB9QMK1L8bDRDeJUhFHutHWm8rpj3r9HQdzlq0hLwmpmo0UzFmndeW/4S+HXNsy
qbJGXE8OoQiB5hrr0CjkovJIAFbVuYvCc1UZzOupqKhM7g6edX029dQOUdWANoj2eSe6/myRTB9L
71MP1qTtvemRTw4MlLsp+hwL7x37N14UWjdZD2fNzy+Gl2w7WNHAxiIt+vCjz8pJLmZef5pp+5eQ
kIHtLJLAEbnJ90kcwOp462t1rnu1Lk166ZBEClLVz4ARY2xe3MPzC4fFGiAKIr0i9R8y/VcIEM95
z9R2KFlIpwl+B/UbdeHG1tQtLUiO6Agc2LjFl91Wv0UxLZseUkVcic/Ass+8EjNhh8lvVEoUrw5c
Ne8siM1c1UWApiFvb+ALmBdL/VqWwbuRJFsh+k2ke4/aTJlfxMMxZ8Djmf5Lkuq3DsEZUKd14kUb
B1Ao+mwWvbOxsVLtY9L6FSSXkYQG/FnofQH+ex3ds1l91jL7Edl36pJEFzh0tBWFNrOvWQKyxjD5
h/Flg74NjVUoh6Wqz9Rq0y6gUya5+mVw/Vc3iBGmFwT2ifqrl9YeVQVXTUWxZ9Xpc98bhwRmIDxs
78PQPPzpvKtRiedBZPfcnj6t8VIARfCd4eCbprOehZPKKP8iDEfJ6N2zRPyC1PzFyr3B1XIb0Rpg
GOSZRMT4YVXlR8m5Tu7299D4F1MLGZeEbAxNAoTsPrxrciTRAfhK++4U7S/fD+KmZgkvEHO5D4O5
yVMmawjjQpFupNtx0/c0l91ob7nVn+UEFiT6Cyq7WFhG8Fl3e8rGbSRrmOosJfgs5+CHPlvnuvgL
aY70UgH3mSd3xrWowXIMRhUsJ8vcGf4TgSS/jk7SDUG4ofJ/XM+/Eit1wIyx5HTEYIOqTwpxIxOT
WZ0tjswxmKRIZrnNbyS6z8Fu13ULsli8wMN/sQUFVUEFWR3JGr1NpLPPDRWNAHuwyLp2GaXVUH2U
pD00InpOYmzB8qYX49pA4BtBOJSoZYVr0/+qs6GPv6jYnn3GbXkP2MewdwosaZ02NwLu/kxnb48O
4wgHEkBzcYjwK/AGhM4zp9yeDmYvLONl/uFKcZKVu0lzfd+p5Byb3iGlym0oJXUWhCRyxmesOxpG
HbW2TApn2UWMJ1LtE1qTWr4PHBHAVA56a/4zo+m5dqq703mMs7xLO3N04/pdjvTC1lwP5tmyHGMU
PXP/xLiBWSKJiVDxv7BbsFWqT1G9isKE1iWf98gJlVtVkb756F24QbHkuTRSEgvY273ltxzbpYg5
khyfgDAXfXUUYYcPRiSscB3rwlnbFO34IRnUx1EH17vbct6dWpsOWIdC7Hcwkl1thqk2aKuYK1RQ
sys1GgtD17Ek9Lt+VGeiGB51hW2i6UFQB9aTB7UhOiVwbJdsMH0WwvkZuCA25SaFOWT9uSgge4Ee
qo5/xiQcoY5SInceTMyyZr9t0H1w5Eovehghdz/nAkS34Sn3+4+6lk9qYqqeoeHEhzRgGW8Ro5QR
sT3h+Ge5LorYgV8nPTmh+MpK+8wcmYl+dWTTxPDY/6h4PKYqvEF0BkZV+8cgoABoNI7iEdiaO6vU
Z3ojHRmk71+FK+PJacaPoGYw7ttIz2QOnyN9M/EfV0HYLibXZSaIu+XueShdJTc+Bdu/TuZHt1ec
bvPvEyQfXs3LG9uI5mXEdnZsMcPwne2G8JrS0awKsN8MnsShCSs8vDQzS6TjRGLqDGQZCEezez4q
kcUPVbSzS+0SC/PPHq5eVX2rBg0vLiqo0A5N/NQN5OuIn6LDylBkvOMJQLQRP5ptQjpuuzd2NLeo
tgoGZqQs2WI4unr8Ql4975szh9Fh1wiyb5+WBTvZhqRLpklRPm7JGcDu1n8WHpKKbmCZryE816Ph
J2e02enJUzCdendEdty33YaS+NzkOQvrEuu7yUBr4EfLTI/nlaTymDMMN/+nGMyURatzRI1/YoVU
C+3Wu33JG4VGILS6k5aDkJuCDy3GNYj29U+XbJeL8dsrOU8UvD4Qah7kMKK86zBj3YlhUrfmIVe+
Is78XGcNwMMKFg8VJrNn/4qh8M3vhaTsUt+dZCfjRL91OloL1fi/LkY2vFbXycXa3dXPxFd9ODGD
FTL/mqVAJ2o29uf8/g9wYBd1BAlfODhJgib7NSnDJzAfjLYRKE+le5XZiZaIj7rNww3hLyi+QXwB
1yQPYYIEAyWQJPT42YvQH/WITNVAAldXs3iPq50xu9v9UM+39V3vTZZZMdNJ3KVLUMgWH7Xx5E3Z
LjHm1YS+cqYJsSZQyAWBXd+YojFyD8Y865dXrQlvIwd2arvrOicEx1N0OpgyI5vxNQ7xemkxs2/m
F4u4icA8Yq7egd649h4dPKlcIOtKQFj08P2Eu41vtxaUT+widJ+3Lp+uKi0+covqoK3MeomRBrY5
j2I6ZOsORuSK5eYrY5SNiEBDpGSpMa5D5x730bYttGukVbSHLPbt8k958q/hYWVk8ZlJ+zaCiQl0
MS8kiEvq5Idp1a+j2oZDdKqCcUky7AcKi28PuoH+SjDXHZdYTTNdLdHXfThGvnbaUsP82wDNmJKH
8AqcQTXytKR+qQz/tcvGVzG2J2dMWI57IWc1aTsDtk0vt/+BRv82kJSbsGKkCeXWc/M9KQt/JlMe
W+Drm4Xwnv0ZM3jqNffe5NSBUEigLHInUE9AetVendw9gdC46MarwhfF2WThR2lp42T2lJC8ZwsS
sdgvUkplVyvzf4nA3SAZs4PgKwxwmul85AMBorCI1cl0PP5s8lqQCQDmj/SDtGATVFEHWNYbPhgN
MWBdjJn4mDD8ZZ3zp1ljuAqT6W5o5x7fOi+1wtDETHNOixy43RZOjOFl1Jpl0bABhcN7hFn9UbTe
vQbVtHLEl5sya/Lg+jSzhhe/DqHLzLwlkq3KvKvIvKIsf456kuOcam4xh2Bh57wuY4XSghk5UI9w
b/Ue62P3Xo31g59/m87kJSHacRsU6Z9ruH8ZTb5qULimHRoCu+w2FlZpKlDryraB0fMaXfq3qzFB
Qt1PxLA0LplVfVcTT31PiutsCV9J5a8djHKYeTPSUsHXlTYyZx9SYTkf64VkAMv6teZ/qovqPtbi
tepxjsh/Zh4+53HzkhTdw6IBWKV2/UActIcPtcIkv/Lr8hsPCek+nc/z9BZhCWZ+h53JqBCBwmYk
Z/eCRR5tptFiMI1vyn1X2PgJOCdfrkmIT+Incl3nkiX6NwA7lBHdT9S1TwLpReHqaFq5WLmFA2SE
CCN8g6/SHd2fqG7fCtM/jTK6uLogn5UEropgNlBAS0QQaEa6Zlgnqn3NdOfPdJu3wfH2kWm985f/
xqz8UI+xyyd1ytBIHA4NdlJomdyBbUAp7+BW91lkvRgsqaFRmD+jir/lMg+DU4dle4Er4i0co5dU
A8QlDP/cRsOOlR06x6XBApkta//w6vpUCmfbI6eFzc4JycMZ8SOPgf/HKHucfnQ5j7NLwlpMXolw
vKnERLKIMYFk530WYKBKSRe36crLEpSIKq9DX/Ll2saXZ761FrRVti8Lg8N6mUr7Ub6lrvbjuxOP
nauDIfPHfUl0BSKocsLcVBSUnExvI735S9rpGk3sWtvx2ejmVEc5p98SA6znfBmt79xsWAkQq1lp
vHuXBFgJYLIeVLTHq5SB1ygR9UjtGqSs5CDQ0a47wKvjPCWnspn3Mb7H4wXl2M04+KgD2GYVOeLq
6tbK9NPN8ULNW+NnEh2HleeLW9zyHyZSYobLFPGMlIOJXxyUwk0xSI6HzIU1l1ruv6k45Zb5V1eo
pv3ZLAUqjWM1eKonzJAu29U+qYi6QXNLqkg4MKW3hUOiSkzaG7IQ3nSb0h4KrIZVKcnqI+BTsbY8
pv9Wi5wrifs5SmveVhKnhXac2xTeUMAGrZnC9yCjPQXvKFneo3VOdHeBA20G24+oR7AVIfLlWZrI
4wq0m1Mml8rIhnXhE73lbdsyP8haf6WGYxLc8ysGOskL0cWL0puL+ZCtf4/4gm4BfL2z0qnE6nj+
7I1slUev0iz8dZ7qD6MNz5piAYR2a4PG/inEIMjYuLuRtv7kiFtjawgza8ZjFqbSgcO/qSa0RSjj
+Xwq1fOZmnG6aN38xprnMAqqpN40euaiErOm+TbhCc2aijrDuwwmS8ByIBQrteXDj2chVmtjuXIe
ro4q01bM6jA23iYneK9b/8ubXVC4cBAO+Eh/bZIpcw1YY87jEerdG0ucOZ8JR4i9AyJZrREtHgVk
crpfCm012N9OzuBCJbvSfFZK9MxCFOszh90sE/SXxsGckhdw5SxSghIRbUqmqUvIzlQGHTF9Tn3i
48AONPmcf5wLHDULPiSg7j1Ly9whateJijUmkePkkMKo/I49qso+DBsP5eCWf6ZWntwJ068HHdXu
jYumoiPx52j+cJGtHaF997b516Ffqk1ma1M6+9FKnbU+tt1IsM5tsh6tJcSglNwoR6tpmCex101w
KUYNip6NBJZf/0l29soMJp7ngeopwuO5xPr6rolilQYaic72dRLg8QvjO9bJJa3Ci/CtdyGjD6tp
GyCe0T3IdJRM0GlSDPWpi9q1YcjrptrbFKDqE7jz3L76GKwEDusYbXzh/hu446sUjfyY+bx3OCXw
W0qWDFyHrOFeifO2SEaNoJgvQHJUHCUS6p28CDPbI2o429wICwYxOPXqixgMtHYuVEGjTo4FRTGi
CVSNBfNo3fbKjVMrtl2CTr5HgbmuB94CLWWoNDDryaKKpQm1tgI3vqzLnDanDl6CIOLDAnJO1Ir1
mXM7iiZ+QQD+bVcUEibj7XnpRtCxV2zGyNFXOTNGiyeYu0H9akN+j1n3wY5TJ3VK+v+YO7PlxpH1
Wr9KR10ftIEEkECecO8LzhQpaqLGG4SkUmGeZzz9+cDatrvb273t8M25aEWrJIokmMjh/9f6VswA
mkrtEaVgvwjjIXiHpU2jKV9XjtU+6WKEU9ZA31Zw/R0rI6OeYa5hnIb9b+2Q1tHcr/WrTBKQULjg
EVAkVHWZnuz4uZk4PwMed84WCT8U86YZ7JveoVKl4TZaDwZH3XU3EEJp6Xmy9hNqAIEGGEUn+Aef
dBgvyHKLD+wtqYDrFR5lSmqeAn1l9Xqz7aZKA4ndcVW9ZtNIWJuGSZ2kmmHbHgrjdTIg1m1yP1nN
7EpsVz1zVe0AA+mCO1sPaRkqMhtB6WPqH3XJIGuf1UTDClXUpnDNal+gtGpKgVovKA5DxuY88Bxv
Uwt3OmuplYJ/PCHkpl8p2DvVkpyv0mUeKqS+nWS5tSQln9jBQJIeEsPVV3Fptqupwd0NVo6ayRRp
+yZ6gicQA+cFSO/xNlTzFdg99a9bd2qNY6y091Zv2pWtz3duFvLUOOH9PICZa9x7XVesTdd86TSL
ej77ONQrxITi212ViWkvwiBgmUqiR4qtn4bVw+8zvadq0uG0c0CxXgxyEFZhXd20fXgPcfQhDMDy
JaH/lqpbLychV4SkSJkxYCb8IhLahcOpCBWetY+lz12Rh8MStPEDMbNrHAFX6eg+4zEHpkE1OkQZ
WLkxBlB0DyPN9kHk/cYZ0HagVyZzj03eCpzZEY/hTlCn7EskyHZTWivBO6ymK+i/VfCZCnEthhAb
QTA9M+RvkSMsjHJ4cD2q09qciivIZOQ4BpUaM4uGoM/IjCv0qS/BaLAjrqH0GkO5BLJZrsqSXUE4
UMbqf7gkTEfouSxdz7Y0fYCURly5Stcp0CjxpRWhYAprSfjpxmOoW1d4NKkgRxqZK3SCGlO9lg3p
aQ7kBvQU3Nyj8F6STvMe8n7Gx5kN2jaNGTrswW7M2po6CFny1o1wj71kS2ZV6VVimdRh/Hzbyvw+
0MY3m32+NSGngVdEDSL+yGN0i7oLPD6w0U2Lx0pp9z1UgzAzbvRp+sBdNnTVR1k2IE79ifbq7Hn2
0ltDqKMPjIKDfvJGbTSj69FSCIZyMX6UKW7UFn7grBTpvH0jFsOkvyZmRFvP7D9RLu4mle+80D2V
Zg8BMIDPnufG2h/pJaUdqVl47t5GmwUK2yepgTpoutBCclrtOyHYffq0LzkqZ0jMNJB9xJxTaU6Z
73oNc1rYle+T70ywCSGZKzYqOWft0WPLgUqPySDD6Msu+2VIKHvCoV5bgMWh41unyWe1DqxpSyFz
xl2HOe2B9hg36erOQs2GvwGQUq77YtnJ4gvlKoFKA3Xl2o0/gC7ixnGecWoWRKlnt2PvH/nM2IGB
W1uHEwgPiUV+UQ3261z0ZbXbYwO6HVJeP3B9+ARXU+qCAx+tL1Wo+7p2TmY2f96ldaP3nFE8o74d
x2tG0nwyUNZSb5mpxFyNFtlLoNp36yXSm8fRjVjpXSYwQwWv4YDJxvPs73FL30VazuqBXCRIqqT/
sfdMvwsgBbhBOcMM1n3AdR6D9tYJ8USB9DqYBlo9PmaqGcRSLbO72qBOSsV72k+DuNc7d01qz640
ig+3k0gVtPR6Mr5TrWd3IVtvFZHB0YPTHqfg0Z3UBj/XU9LVn3bMjgqndAnRfdeE+lPiY0PDwnJD
1AsJTDWyKkHe28LFGstMrh9JlUvUbgjdOyr6NKG8Wl9Q5XwsnYl86/hHlYmH0CX5gHik74nvAkHk
ROiR2U1dmcUo2dLrRgpHUNOs0gQulzwBucFuAcmWwK87OAgLV0X7GmRDi1w+w36j1eK96cWx1l7d
siW7IUgxMBcTWTbltsww8CbFzgz6F2J0r/SEBlW0tHX1pVz8lnV9m9WsBF187/tKclh+0FJEhqVv
HXV/2HLKwtc14PE29eF5Iu0NmBNFbENRE0P91XevXrlC9XcGQsRBoFinUfnhjcld7IqrQOEyDgSh
oKO5dAQxizi/znSz15oGnywou3Ytcv+x5/a13e6ZYtFunN4MXPsKKY1pUSY3pSKNRPuEcTYXKPHK
9/JcBWzzpxY0gpY+cWz+3mrVhFJUnLkpuFQj1INi8G7j5MuIsl0fIzOlms66UxnYNIJNNmXf/UvU
mw5ve8xGdiKKUBKrKZ/GPl05YFspNwGUnyIgwh32j46tWQu/eEp0jAgBc4QBcEyDMhfZ1zXpo8xh
H9Z0rOxu6cf1D6vEVVnmFAQ0s5wVlaxHxMjiqGkoccEhTAU3X5eae9jQ0dovphuDsWL3dr/hGLkn
mRqt7oTx1THRnHQaDIKh2/YDtNhIB+WDh2Kbh+RiIXq/nhA4qGj8MIHzkipAhyOKFSIlgOsDJW67
Iu+pw+IZpPbrbF5pDbxaJMp9t4KKOVlMWG7rzzKAzKnF1WGoRmevzPtYU++Gqe6T2npPyj5Yo9xU
hpVsQN4CM2SDXtsx8IeR8hpEpX2A4m5FzsSVjOPvDeBxDalACEpixne9uZay4MDg60axayhecpMF
1xh/kN21t1OGj7kw25to6N6HZKyPXlfeZn4MYroMkBTldIyIN6SQGOhOjClBc9FizEUzgggDj4q+
pSC3iE2J+ROQt/VkzKQMC2csi73y3E9pZscWso6VYMNrCpRmCvAbNZYlj0BJrNwnz6CjQwoOAWtL
zxYgW0YIk0HP7N6Nz02Hk7aJ3YNPW+Iq78UmUXW47SoMKHHzgMbU2fQdZW+gNBGFjk8HLwULeSVW
io0mrWjqpZZecG6heocLFMAoTiqQrt21I1NrNarTVAIRiAr9vomoIE6WBXGFU7Rtc04yX/K5dGAn
2BsTi38oiI2adGzOTavd+GYxrbx0oqjmoQsYKZkANHtL+h7abbWDJdJB5Pa1vY7ES9U2AvRsqwL9
KU/Kr1E0uxEkAv3bQoIVFpaNcAiJhsJVLySgZ3LqK2c+Fo9eseIY6uv0kyPQv8s485/IXLgvmtlK
jaVyNXjgQqv3Ks1MWj/2jxY7gZ72fMATytC6+kxU8r3vXOT8TrAvDekuYu8W5xsSohEvVe83B89/
tavqWpI/XBXMpzab3CUisVfdmaA5GtSCKZ2zDWDejKhEmgAB8EXeaEc8SsFLod1H/vBkJ/Qlu1Gt
9ZJ0Mnioct7fr5bx6GUrD80F+i5uRMRXx6QbeHpfHsrJh5TnHAO2okuMvg6SU4+jauXfFLZ972Qo
Tyhj/CBNZhlQNPaZvy01r4C+9il87iiQVXRxZPER6TUSVel2i51dFjdVjPzO94x2baNcC8LkrYm6
a00w55Qp3LLURP2MFoHyWn83UEXAqwcJyog5e8TQ9xLTOxEkxqTDGgs5BYKpbTzV0vgymuImwI5+
0E1IBEPl33aYdxUQfGQPXg0gpfqK9OSlkK8M9lt3fkP0zzecVji5AxZI6weH0i+CG9LgQh0La9aM
dK5xbZXycaB4Px/PsO+gtYog9WuTD45GFZxMFBexrfxNMbCYGPoh1ikH4ziFSmqR/YZtR087d0lc
kdp0MDRoPc2qgoOAUrDIXRhxCvCChTZdlfVTHgzFqnxu7DHbpUFlgUJ2do1PtuioF09wI8nO6vEL
RHwKHRKRdTySMGMP1TGn+D30lNy1lIJMhV4B8HC/l5NPJ9440VwfwW1PyPio4PRULXTNXPd+ma20
0rrjpPHYhEAxCNnMNzAkDVmym0/O0EYmbO7eLZW6H2mO5iUdjw2hqSPhlVQPkCwnlFmkejF7vK1R
deBVv1PFx49uU3sAeEwzMGsIsHUwsxfMmImlmZgw5Hvd2Z/Qkx4I9UxuxxDpNKQPuzGuGkECj+OY
+AP8GatJAUmzbsuRFYF9XkOoTPTqoneRhKEukV+Q+0pNX+QnA57dakyK98DhbmortGN5TgjnMKZb
0gUBARQcrzRhLhvvR1DGO2MY8zX2cQ5HiADRXElYxBx+BPVaHeX0wpZ034Ke+D2Kv5reYCIbseNR
v13rIb15ncJ1CjOXgwJeSpLmrGWRx+cw5RBoW+NXQz71MqaL0esgT+qU8LoiiclEUISnOkRwk6i0
Hdt+meIE5JTVtwcDBxy7WFa52DI3LSlbOPdAxci5tYbq5VUMpO7ORls3RsFIy5JgbHSSKIz6Xm6t
gWuPfyHIwUCXtZYgWnZxbbZ3JDKnSM4cRAZIzrOgPQv09jWT7vLCrUrTCklx+AqC58scwcuM+I8E
+5fRTh0aotO2CbHdJ6m5raZMPCLZnBm7udL1o9A4AJQhnxbS0nt8CDeCzuHZb1FH5bNYlIQTdx10
Ul3ZAZpnG/WGQ0BAOpn6k9TMhm4puQxxAGjAGzX1INvwfhAwDMKMtQ62GT3CenoNBpKTShrn86Et
BoQz+ivgK2tOBx2mUr/mBgZ5wo1vp5+V3V6rBrtInJNPHEL8c+H9YlaEW8O2gJI7wGrANrhhAdhC
QitJscUBi2vDp4xnujki/uZMZgViAP1RBHMMk0/Rll7HQ4LqzVEoniedoYOs98WHqkGlgnNEiz50
Koc9U5ACRDXdc+pb+k3xSVaYv2GptNc6o3MBl69EYEL79qoLca/SlnPNAdk6PlMCEagmWgcMIe0q
dLMHT9Ez1mrrXtPmqDsTRgtAqM/AaK87rdL3XsOOupQgYAG63DbIhYVhwvsIup1vWjuEA4odWPGk
a/Zt43TH0kUDXFHe92vjVLTxne3Atx44+bZ5DGyozb+czj9XuflAQ2/tO5Fadmn9arSvCo+92XAz
FEl920PHIVotsBeJRnM5KtJqwcYtJJw7/o5LnQWt/Oj1jGAXSWcefy6iOfmeEBqO7SX+yjRrnZms
Egj3HLY2/b5a2wVDJiqcpzHM3+IeMlxInxY1LAOp6MdD5ziHHqCHGfVXSWcyxVGISyV8ugZMly3R
zWeTuI/nPPhRA4XkV9kdZ4RjFX4VXbnNo7sKiMmSwLQrzeIQNlItnEs07Mzdjxw+L210DPUhJV0p
7U9s/QlkZ0JBx5GGnkSHSgz2R2H3b6Yen4m7jNiwsijUDUKartOwSXCUxQnvWTXj6qZLupfB7w7Q
HdEhSMxDffPYJc1TrQevPXgiXBrZxsFaKgNDrBWBbw1MEc0G/0rZ4F3oJmgKCox2Zdo4dN1brcpW
ACNZb/26W+lBsc1y5pHSNe8FgGWtI3WkoWUI0kDMFCoKfQPL/FpTHbsWRAVLmtjZOhXVVkcuj3OM
nq5J+qSsgmfzu+VwzA9J7GJiA4WYzqlDEZ7ZHIelKYGhWEy1oU9jgxE32WiICsLJlsKn+dfgKR45
X6MuRWpCYalypxfCmGG7UnltTKPeu4Cn9Zh+TWh7wKPc6lTodQNYqS+eVfwEPmKfy+Zopm6/4oAN
TFO5P6DvPZQdpWTNp7eXzBJZZPy0AxlLa0eBmY508eybYM+acDvprMLsgIY1Qp9w10besIM7ttLT
kB5sQZOlSsMnN3Ae5Z1yvedhtEkR8UBt5sahNZorDcHjTWbrW4ZtuZKYNpeY78HHI99OVfRZ+DAq
amsX0PpZGg1bpUmRi9nG+kZkJn5Pk2pcoSVXpl65z3aPIkdZsxK1xG+Hl043tD3Si8ae+6gCKGle
cz4VrrMJ2ZjjN0VaGeLDFCHNqsrCRqEFxpVoirWoK7kRBOPhWzaIRgKWZ1n35Eb1qzrqQX0L/WCJ
pN6EJZkrAo82bsAQOU6BEfFgslx1RRHfMf2v54qiOdgPsdG057YevuCDfOf837LeJA/+CEHJ96tr
YilzPcNNEJjTqisgO7iayy1hShq1bcBewQaPOdXV1nZQdvqReRd2HtQOft0y00czysPXOBzmUSy3
Lmvv1q3K6hzZ7Tob/atmugkcwu9CHAfrOBAxAVwRO+SK9LxKj6lCOJXJXE1pmY3yZ4/r6RoIk93S
kvPzJttqGnTv3M9/xEJsO/qtD2Y9Phk1FmwDRcjSxkWO2MYhXsBNQsJjNl4GSW2MMip9iDyupH50
+sq68hPnxhyQ89RRgcNgtI8woVbdGBtMxZxh6G5HhpBXRS5f/FhwIrPTjWan6aYU1edElfrgY2I/
XP6PqCPWOpO2AiB59vY8NaVWspypx0YglWS19+ihiKAlzdxziZ9FUdOmzlVrs3ejpr9z/eA46kDW
Br0yVho1BaTBAK+Qzsp12yiajqXzEPrUrFthKxa/cCuDDYdh2iouQAi7KM8yqdNVn8bTnorpnaZL
bgTXWI8ILnSy4ui2jtNWttMBIa9N+vP22y//8rd//ZfP4f/6X/ltnox+ntV/+1e+/8wLsj38oPnT
t3/bfuWn9/Srvjzq33/rj4/52xlXWZ7+5a9ch59VXuc/mj//1vxq/v3v8ux/f3Wr9+b9D9+sM6B/
4137VY33X6AYmstr4H3Mv/nf/eEvX5e/csYq99u3z7ylOchf88M8+/b3H+2///bN1i/X6edlmv/8
3382X4jfvi3zFKRp/ecHfL3XzW/fLOtXGwCccFCeOPa3X/qvy7+avwrhKqls+DgOUH717Zcsr5rg
t2+aYfxqSpsSLzOzK2wIuN9+qeFQXH4mfuWWl1LXDUROOhGV3/7tXf/h0/uPT/OXrE1v8zBr6t++
Ccv59kvx81Oe35aLytJ0bcuyKU+4pjKlxc8/3+/DzOfXjf/TpVBUpCZZjQIY912lUUWInpukwieV
r4tJnQxmQPZBslvGwIY4+sYHQ+fUEXRUX5ECDI2LhEfGH3YQbBJymJGoqvPklrhkwCb7RVGvjPGz
VTAatAImG/0dTltxfOPrRDZjDuycFnlhbWIbDPiSjE8QXdkSEY0M+Gy8Qw1woOL7Ia0AcF+LmDrz
4Ys4MS8Mx95HrLc0Li1+uxj0Z18K0ul4Hjg68BOaie2WfY1jaRWMkuCd+V8H4eznR3bhHFCAK8ni
eS8/brQDkSPQajiK5yl/coAFhMUxnAU9w0ZEPeI7TQJndkn6wtgnivRKoQhcGGLowMLS5syqU+2U
N4NX87Jo3Q7DeBKe3MvEOc2/MCUlm3r+0TUgIV3eyyARSFtTfF0PRrq8vCEKxj6G2NeJ6jdhwBTk
QrumUOA63+c/cvnrCOu/CLFYZRG7FukZrKddM2Iv5YVHVnGdp/Xt4Ccf0ikp15XY02L6LF6qnZ1U
gtRssVaM+Fr1KPhQE0gNGT2UAUI7Sa5uXTds15mX160RfESdNpIy6uzB1t/YdKatwf+QkospBUyU
CvXIIgoTjJHgwjKtwDGojyvyEADBQEiRsxMazIa7am3YZi2gdXt+UXk/vBQ9XZm6QnsfsYcNiFaY
ujZfmR4fiuajLtDo+8QEqh5Kwx3hv/G4pOhRkqf9FdvTgLDMtjH7jVWv4EXRpJzHcl0nH5enKHv/
pq/0czQPE6tpj1gUadTg6uAptTbcCEOuO5ehTMgqn2Msv1zlUFEDbxYk0cfIxWHBZTe8haAx+z7O
mg8MwRmJWDDYTWXzOKl1iuiMjFNZ2IhGka3MhuHUtU9YuD+8edTNP1W0SmErGqzfPOjnIycGfo/B
ukbvcLlgkOvQvvJpcZNRuKhQU3V1fO6sU0xxatF0FE61tqD2FncfsvG0dd/215brXlEI5Vbu5uGI
UtmOmpdETowx8FzFAPUp08d11jabyx++XG6rMn8k/TUFoKMquLAx4qmf7yj2GOs15z/durm8Wi3n
Vp5kiq4OH/78pj0UyFYV1jAO6rPdsZj9bhr9+3z1+/lJ/qfZybZsS1i6cKQLN1j8cXZyaLWBLSqp
8dlMMl4q98LmMIV073x5/r9+NqbcP82FPJs0mVmlYUDC+tNcaGAHNmuD3gVVZKKruG98KB/4Cxs4
h3ruXmuQBeZB89dPy2z+l087//x3UzA6wbomLZE36Tp7rvlH6KF3abjb/8nVNMx/9EyOaQpp85/+
5zfYE5JQhk2GudFkJuq8M2ZybmzvPOaIcvKAQMxk4u6fbU+9ZZ1Sv1uapHFmvtr/9Xs23H/wUqRh
2bYruNy2Pr/U371pzHVYH62Cppyn9p1s8AcDw0VrvpxfD1BBIovK7Ii46kcS7zviH0lKep5fXeqF
uyrCHcAgV/XwBKmk/GcXitX9P30kv391fxoJQxxp/qAz7tIYBRvI6LjwuEnnpayM7H3LAufPq1hU
jFtLENv7T66O+Y9egGO5NgNRucK1/3R5CMQtgIGNJOrWcl9XKGC7GOwEzCdWyvk2jebZhQ/ze1gh
He5oLyn3e63RUuO0C8TODVy6sOYPM3PPtjsPYfUaGQ1TVPRgS3E2GvccepQ9tbHwmP9DirKs2LHB
QkKzrp7Cct3G01GvrYPJSpnNy8S8ykcS6Wxb3PTBdNLSlkJNxjRd97y6tGx3mcwPcShPsH9NhNyo
J/Vu3QYGH7Tf316WFEPl7kqfb7F5qaE0G/DwVwINalJamEQniEqL2sfK3lo3VlYTajfrzJlFaYEh
xOJ/2vi9saq3cH6r0bzYKVuejIAAqcR4L6zTZemoiq/EkPd0l7cwPnAXzotVjP1zToBPLHkuicz2
qKuQOAh1my42mJ4NurW9bsl1lGqniNtD95O1EsYTZSYu1rz0TE48bZBHMVdeLhnOCl1+Brkk1oIx
cXmaeRBfdlQayUgA3BBnw7HCCx1/OPPADeZL39vuWdKqRZDOSO52DVPLz+2N3bGGCuzBMLownTEj
cPUvc3uo+JSyen40lQe2jsufj2INkeXD5ff+eiwKY55k/7hFnG9SpkbXUUoa8k/zExLcaRoI5GaH
w4ar7YBh1qZ/N2Hu4oyC6wtX1bLweUmF7u6lG304vXMXeIAw5pVrvhSkV355GAKdkQEzXwT6tbdW
Fj6Mppx2XcjmspJ89Jd7H6oKLiWbqig4TmqQkGDnkDbpaGvCxz4abZ4bGq40UP+TxUO1+bLPD503
nrTwD7pW7PIw3NihcfJjdiB5yCecWTuZ0muYJ70uTT6aCZiHSMMDHTr+WMnYsu3hTekDyRRzUzP5
SOarPf9l+Fk0GOviVmcHNLD8XHaMVclaGXrz0K8ZhH7n3qVZ8pLOouGqZx+UJ/p9ktcHpsBweRnc
4yAJ5wheyJ41KSBdhrU7T3uaX75poG8rg/pOVZ0vY92endeSvnIcbHvdvb/sSQb4D1QH7xPBfTKG
7NRypc5IIc/6/JHMu4zKZHQm6YrQy1zYp8vTKxYvCrO8U9ASJdmKpISxyplttr3cjDRyP+bZogdV
q2Rz1/NKFmbKnmPko9XA8JnEf19u+aLisrS9+1Yjwr18U0RMLUiDzlkV4Gzkx+7IwG+qrVsapDJp
8CMd8THPOsasH553lLHyvw8Zoey69m5OL6GrHrKMG47f0cY+29qo+eQIAQhTCS5khH6KyIlMzgOf
zdgiLXjOqsNdQrHmJgM8YyWkul12MUoAH7KHF0Tfanm5TTHRjQuH3VdhaLd+41vEkEcf1rzHjOe5
LbbmLw06xL5CDznfcEPY4VBpbpqK/qTWzn1WftufTxFwI9XSrbq1rxtf0tT4ZFiui1qeL3d2SAOs
yqevJuhx1hBzxxn0o2n5qFQSPVWV+QA94iPJGZUyv4KSgOJznoTS/skp5/o1B6LLdRjI6Rvj68uG
FrMbsW2VsdQkJpfKoCI5t60vM8Llnv8fnfL/Nwf435/f/8tywf+Hp3zB/pNqyH9xygfwFHbh++9P
+fMDfp7yNdv5lRlSV5yhbY5mvzvqa1L9Ki3dsS2pFBkdumn8x1mfHzlIuekyQYt3XMfgZ/921hfi
V6VbFpovTudSmab8n5z1KaP+cSaXFrUE2zT4AS9TOewr/rjp4jUEg94CrnHNdq2g0dx4oz0Bxhvp
QjezWs+1/OCGw+54xBy5uvzK5cvl3y//x5R42wPDubp858x/5OevkUq5zI0+/PmHLw+wgr44qRQb
UxsfGgSfj21hOvdAa3DfGMXj5QthQA2qFIzl+W2spvcqqcbbaIjAL6ryriIS1U60cl9ZBFRaClxe
UFWQyMgfSWR1b6exWNkZ/IY20Vg0SWMIXrQsHKHkuc6XNRN9M+WerNakStbg4fTKHlpFrG/NHCOX
Ob4B+7YRTcb+vm6RFRDAmRwLfKZh5jZHUIjrLhMKDVVUbrQp2zfgqbluI09vIx7KDr0S9VrL7Og2
Ic4PFDJle93cj7FFzo8q863mZhwfAw79eLu2cEf8decXERaiKn6gtl2v3GHE+AMpeVP1Ej1jdVJx
oF37gCGu8zwjldu7imqHoB13tFdd3li7YngIybRbYdfTtiEu8hxpsm9PlBEChUpdjxXOQv1a4CBf
RH2ovyX6qUdw2pT+QA0TUwHAWpcCLrg/2RT+0kKis+HccKt10LypGxFbO5CtYOZyISnE3TQwIjvH
9rd8HD1hDBw0TYc1eRqWdAROKu+TQ+qMz5LyJUKiAhBvnbCLRMwUekG9rFxoCIGwHvXORPCe8eLi
/g2bFOh0jap0OQWrSnPgzrHtKbLqsR5QRkRgbZGV68cMVsSmsT+L1t11pCRnRNkxbMdnmgp3WsC5
EFL1snHNgxQ4zSe3uB5oI+PBUuveoDwx0lXTWtSeXc8w6K6Fm28DpDUCmwDNVxwQNop6wJYuDews
FnNa+oQXJd87NDSCNKAupm1CVBjIeL+qhoTCpPevVRsc/Gz6NMrawqDZ/DANbNIUw8xcvdkjgCSD
janGdtmgLxya5QI7v5l9WnYA+DSLX0pxrYr0C2MnzvrePjZVRdBRjaYV+TasjFrWJ1Lvr0KqdTCW
QHmEJeQOByKhk70w/JJF1lGgwiKZAfuJ+Vd2qFrAdrfF4NE5U7GGYp0gReezbiP7HTlQchxLpd+V
TfmlTfTOmvjDHSAoShOHq5/a5g4UikAP4O5727hVhRbuDaNzdg7nNmQeSMza1r2Kk9oHSdBuSb9I
a6Pfkl1w7+I5WjTCfM2mRm1NnxOIS0cnGpJV5UNNBIF7ffkS+ASjZGH+7JaWvXASeRqJ7FjmtMtJ
5YjI2Sje8bhBkLKxq9Z9ta2r9JQ1JJBIvXKenFC8ppUjv1ADIchXba9WJDmFR9NDjpVRUViTsJWs
zJRc14YFlnjaK2EZ25ojUWJY8FC9xNui6F8wqSPlwRQSNpinIAnt+iimCWy+o5c4eH390LcYxlDu
fKffyFaiqOk9OSVcb4QHnm0cVASzwxwpgjRddQDI/OiKkJoBOxfhYgkqgmEnQ1KmkYeCQQMOENZ4
0Rqy+/z+5JnJc22Fn5MZvDN9r5WXT2u34L4szY5MDR9RVIbYtEqmu7aw73SdZF3ij+ncYwmcC7wL
ofU6jeTkaTYHLQ5B0zONI2JxPOntK81FtqqqI36YTY8GYpWXdYzik6Cfpp13Ru0qFR5bsxaoR82K
tZji4ar13HqrI0/LYwBd6TQR5GO1V0lWwtSb/89DgTrSn1undfcQOI23mgwNOlbvPegB5B1ygdGp
3Qd1J/D4hZC2eKTvjYSDKb7EozyyeIpVPPFNPdk7n2Gdml5zFc9fijHeT4nZb0NTkDcK9TKxl0Xb
69tIDvSvEjvYwhTpzIchdtR12Zj3U+Ks7VQhnWH3vkKWCf8AFIct3Rfqz0CdZhqMa1yVZkRiJcbp
VUVHKG4yf48dE4dtPpdA/HojZgoX2TCDPXQbc4JDLJ2LuCnaUJRtcGb55rJ71a1m3MYOm+OBrL+0
6YjfHnmf6qXSB4zi5r2J7h66bhyTQJo+IoO6wcAUHLCzE6wciaXhg57oxu4+KYimoVEIzR3HSueq
r4oF9pxdY23xoHKLcAuI+w0DPRtHp1oNfTxfrNpYMRJOcVzeVuzEl3aJRMnLy1uisuJVUTTONuFq
rvOkenV1jFkgOE5qGnd2ZX0HQv3R6uGW0DVYfOz5x14ihehIAqns+UgpbwSSnrWlCjYN4a2JAGDh
tFkIWBI93OAgLzGpV7AjfXHE9FzgBdqgzT/ENZqWMqFZXr4hpsW1pfe3QZltI2HLjaGRx8H6VOrZ
i/ANtR7CK1RRpDha4oQGctshpDKKkjKGw3w6/yFFiJ8g1nGn0WZfVA2bdTf3b4q6hVmSWC+4nSMa
1M0jgO63VKyDGvaJ7vs3U3Zflb6NLpEVOdJ0Vll6/+pq0Ij0EwpTnlF17cLDae/EMYEIE9Fv5awk
xMbeJjsjae6kv2VbbiNkR8DWqPUIjHSVtPrd2GZvnUWbUYtYY0TogO3NykcP8TLWpkRDdtySVbkU
wtv2CQmEAzYCRQSOgovWCLheuX82esTYRsvb72s6KAapzlL3b4ABhFTmsr5+jIX7I7XfkvjYj5z7
VFJvcUi7iwhCeDsj4Qs9jTm4Dic6o/RMlP59Crp3GYMFEmn11UbolLij1wOA9mUj2jPHFxqXummu
XEXYc0qpoRreOjd9LCr5DAxvYzol1sroxhPjHvszKngH7YYoYNr4VkJ4GBlx/UCYS9MkP0b/MM1B
yH1k4kc0AHH45eChHTNPlaFOdOR92mAcot0fhAh+xA2wsG7Kj2YQvVjdMC3zxA7JVue0a9qPsZMc
jOzNSmYGoR04O2Gkm7wuaUCxQ60sPWVTA55SeNFrB0QhCjCn+SP+YQeVETWk8RQk2XVk4++F70ZD
Hg5xh6jJtxhq1K9BVCEvxslpxSz6feM8IpsulppgR1DoHoT64GhqrGVmuJk09+h2hHkamr3CF29h
0+neWwm+uPHI34w0QX7cdCAH/BRgYj54k1zBUvYWBwuAHfkh9aatJ4Z1TmfbPdRDCwrW0u5ywTbM
qsHqOBQBwZlRLsnyTXQWBHyyb9Xec78eaU+NO0GnbtkJzd1EhXfuR+vDcMvXsTZPFmuTsvVZYkqm
dQEmkaBspJjk5AwsoO3OSwLYGsE4Rx/j4CFI0iQ4PmPtIHgCDb4nriEklqv55adDCSm9aT+aIdtm
enTdKPNNV+GRE4q2QQS7rWJ491P95bjsC+Px1TCtZTd0dy1Aaciui0qFz3oZgg0ndUf0xd0kxuoq
Qvy62HTG/2PqPJYbB7Yk+kWIAAp+S29EUt5tKlrqFjxQMAX39XOg9yZmNgyZNhQFFq7JPDlem4hK
rS69gzv1xr4y8rMdWHd2rs8o5f60GVy9ezhkeHKqV7eVXOrw6WWjHxlsMLlmcLdZAoKLlLt4/tZz
Erpxfa5seFFDD+wQwPxgXiKMlwd7jm6NSH/GRnIXtUi8s00ATMTCwxI4cj/eN7omwrA5gbrGxf3g
TOxIrNDysa1SJBusngux1zM6MqKuT6Ddn8gIAdmrwc+ccVWMB99BTGz3bKDQZOPjxek5lqR+iWxe
su6sfoOkaDX4Ojzq3sOgL94VfwfXx/ShO4RumEP3Gm+OwnFBkcbi/lySIQxNcrB2dsneSoenVvZ7
SF5PcpnlKsQBcWGwm2metNuwMTWXZO4KUoTTffceLrSciVbm9HJXj2gOLeoGl1he5v4P5kIWBZUj
wzFYuVP6zCnyiMqVKe00UwoYdXkqbBtlF4FACVUDOm1WIjmF/SYvYRX1sb+1/QmIsIOgIE6J1PGG
K+bPOMehVT/nCWH2jSqLa8Uq4uzwN5Gz493Wk5+/OmY+7QQYQlRgryiwcmiyaLVCt4W7tIw9vT75
NgYsbVZxZ4+lhf+lUSdDMSfJfe+BTUmz6Wlw0E/UJ+/FgaWziReZkgaoz0ZQ/2CjQU0Eup8qYAAY
UxmAGkPYnSvuna91IgLWVfajZw+axX7xOFoBLY1NHmzbII3KVL4d264iMI+HLHGMzdiykMHgUxLS
Lr2NF8UgoXXD1NN7YcNBeBHD47qvRhTjKQM0xGrrVtyo8yh+8uI1n41p31jY7qeBlsVXYpOTq7c2
c39hSfHun2V1+n0wy1Kd+mxiIgYUYZo/bI+XGmriFoeVPhXLQ62LfaYW0LI5/2NV+jUbzbjOLNJb
DdHvR53rh4RXOERuCKn0mZ5qN9nJi4BSXRBQz/y7PLY1ztrZ4fxJ6gj9oixOhcIrODhLorH56XMb
uWsL624gLXXTxvVf3qLNDiLHFV7Qy+TU28SddmFmPHEFLQFLsX11jZIpHNntqyT3/+HZWMTkoCQL
E41531av0TjkABqJdhuSALQXqR4o97BPckVdez/Z+wPYI8qae3Kp04st7CeNWWnbdeAlkxFsVFxE
a7NHk+e7CaEe867pGMu6moOxNnGTh4nM7z+LocIEOXULboq0YCTOWI2aDNEIE/66Ge4caeybiuE1
vMZ8ze0EVkduFPc2Xut7A/vkioTglIExMkezvTh0rMdMttspgQ5fC5JKc50OSHnEuJ+Lz7IhB6DL
wpAwNb95IP+9v7AtPUI8RnGa5sMhUxjZEHY6zA3woGdddpEmLhGfkDH11ccgSAvMUHlU2/fjNIt7
crEwFuWLRa8Msc27/LeTCa2Z5pJTaQP6x99mbYeINiJcYkyDPxWaeVBv1kOIeu4hRIm5m+kM15Ub
obQFhpElZrcrnc6iVXKPMNJhw/nTzshd+OWqjreZPx2kovQbscTs2zLpH/gxIGjNs38svWTASg/6
UbXPRDvE594d/0DBvHXSe+L27ew9NbyjHTV2JR7vAc8GyHRzP5lzxBxoHk/C95ecjwiFZ0Xuuvev
gQUrGp3vx1gBfrLUAekTybrUYSv2VeqQIXmk2Oy5ohv94DR/TUuOR8vooIxFV2QaSECJ1FlLIzwE
1dRfUusKtBCpoIRtMcvgUejRehhqDgEraJMNRSZOHQB4m/nop01xTESxNiZN/5QS8xqDVJhKnBwD
m971HF/rKGGkDZPhBKA2OklmM2OBJEQSNE/ZmK1JWDDXYcAhSuhDUb1ZE9O1NLW+/SaD6OVP08kv
6X5cNcIzr/t3yJ74tJ1+o/PYItEgeodS3u2Q5RJyYjyHdtjuBuTQB+JxDxWBK6ffB6C1zcnKP3OV
jV9ejxIu8o09Bhr3JBq/vhILyVu3Tqa3DO6azJt9R2v9Hvlk/ZoFKzcQFjiSfWfh8xhPYA5qu3uJ
q6D8qkyDmbaaq4dModyFx8yVWFNHZfl0g6nts4GVwTZ5rKMHT+jg0Y+HV9eb3GWzgvwurc7KDzTY
Nd4vAwShV53YFBXjoSC5chs4uYtFf/4ql3+zQ2LLrjAk3FWAeTfNSw7D+W5MeCtoQ1lfDIdKQOvf
uXRJKBPoZtuWsffM5H/jkpF6MKr4S4eZddfPEG/NuBU7jEUuGZWA57nhP2bd6O/9uIq2cYftzWpT
uTcziq76mpsGO9zeuxf0ifdd43n3mQFDKSG/ybYvZe1Gj4Xp+depLHddwaQQJIcix5n3CUNfxkX4
5h4Ds4seG29JnaijSzWS6qH7QD9nDVVaYQT3w0IkZ2KwKizxEYtxWHXFH/CL416o6muesiXeq0BK
3mtGI0EOdk4mvUJABanDk6nYzh3pdLgr+v4CsrW/KEnoRDENwQKxSredJaGTE4h3MWbcERuEKMTG
K/CRhAmgwK5lu5ubyl3LKLXWSWgNG81pgvo0twi4DvECFH58CaYOKhZkwXXT2xvVBeUVnupjxa/k
IBujvZRk0f3nQWdef7Ta4C538i976J09zKnu8vsADMCm0qmeS1E/9D06oFiF3SVdHoDEC8hcVakv
+GeeLmDO5gN0K32BMaIvvFc1sdt8+vtQRPm9aXl3TR8Tnlb6//0D//kITQsy4ug6TB49poXZXcnq
QNpPcVeJZL6xrZ9vyUhAJp53vc0HxKh2od3rqC5Nlpo3O8DbNduLTmn5dMLgdCuWv2T39imbwSY4
IriPs3H2GA00BuHOh87LJyYsFU7UKmL1ZvdgFatBPiZDbUAYA2uNMEqzwqtQzpJJYhOFnolbqbV1
YzyySYTvHVPeN2fM7/pcluzYMZuxnhsyDTPRA2Ly+2GLcvecTBVeF8cjTab1u3OiDAEJjh3W2Tr+
fsXAPoULyanW3L27Mwq57vz70f89hD69pdG6GKtQ057ziSt9LNVeOZM6m2Vcso4OySae2N+S5ErE
A6AScjkBLgMudmpIcw4WI9pJFmYV5rhzjiLr3M2ROv9++vuQxbhPHCscDwASsVt0mFj6vCH4xhQg
JB9ShG+PQ6RWZCPBttJ2/ZyGdNcsytEQ3yd1huSr3jexN79UfpM+2+WffK1ynb+Q8D5hxEph0KQ1
d/88euwp9V5iL35yqtK4olTOX4aCJ+7SqZ+sDgZtPSWnYPJBa00FGU4uKR+hTHGbzGFz8d1OoJjX
mP0yJihdHn8IU11a59Y5zMkYfS3QwrjZzwgojrmNwHDWznSea14shXtpqeSaNSgb3BVW/g7nOjtg
pV2ywudPo3PMR2eEScW+0LXvRaT3jTTrK8KD+BX70QUPvn3Xtc4JT2j4CoMW3lbzRg6MuGIyjyGQ
wYHRQQqw993gakQi3vB+94JdiAb6qeflezIxb7Tctd8sY7oWZTXtHO8EyQYRdIwEpDOzx04FiysP
WUA8g1TiF5l5LQjSJjrqeAEEuVkIEsM7kcMMg9ydDnMlTrPTttu0qcl9L9TBKOdo16HzRmPgb6uo
I2ChiRiJs+jGqwuUpyymdcHIa7O8D91icYdZ89nwuYRCUxrUxaNJcsRzDeBpznCFJi4FPRj0GLjx
YSRWdDk3V/WEd6GZ3elUd/E68PRr6gIUGMuZ7rXxfnC/vmjdQ1qZOCRdG+HEjH1jxVAosnAcQvFZ
uWH6UA7MFUpSEmpCQJADoBhBVLVire4wyLLKYxIlfwbMo5nvT4S2WiyJq53v0rn5bolAcbCyDRHG
Ip7/Cs+Gb2aXh05IceD98QC4Af9IAKu7l+QACPgVOYbZrSNLsOKjfJqbxFlU/W+2HK8ZTXGcGlhv
U72fW0SyqQ8YdjI+szClwIo0iG3U+qoMdyBIUI0DvvYqRVwdWHp0Onm2DdGvYFzqidNSOYn0fe2A
HxSkBWb2d6bzV/gLMchByTnftfsSwlXYKm8zVUZ5F9Xzm2jccxOI6UkBK8zMSbL18rl1dWV+YLPE
W6IyN400gleHFZBCjBmRenSvi+55ACq3r2wjOjSDaTI2xkNXx9BX27n5mPjTTaNJY+38ifuAM5yp
/VdeOS+ApxJIJWUcrY889XlZfc7t2edKYyv5LWyw+BOo6dw1x7sMhzSOarEL6tHdlnF27VvaU03W
1a2t5cUPemqPsq3PudnGr1Mnl+w4yDfct6bt7yYxGBDgWrVEvh/I6jzPKUqCyrCx6OXpEfCleonq
jN9pmA57t1TqxW6Q+/aF8BF+Mm0aggo/KOW7Lh2HQ6+vXgQprUcRUc79ftcR8aOq7XgPyQE5RS3K
l7Aamgub0p/fz2yndG5y9q+FwmlfEu57sKTPODSKDaCH8a7XyfSi4iYGBgFSbfmslE19CD3AyOCE
aXmr8YXA7eiFAu33Ew0HchNwxG+V+y8a5R0wIiJoK8vHw+u8x66N2+2zydBZ1FV1iM0guLqbgshU
UsksZtlW8hozmdjAc1iiDN2XqhuLTTjj/qy9dFMuBw1bCvw8kygObVk/erHvbXqKSeJmep6gOJWz
BSwGJOnIipLNF3XMzLJxFfnMOArKkhFafOhz36rCta/KBy6T+JzLsWXvB8sJ6Fry4AaaNB8UnAuD
LXlgw6p2Xc3AyWuzbK9zcuDy5Ru/3x1dZz6mCe3676fIoeiw+/DaSXO+I+TuLokHjNMz+ol7Wd/T
02e7UQJcxcE1Qp3EKNQmqr/v8uGjB952GmA63zckGd4LonWExYiEhUiLBpmvk1dPbGGKmpeMl4VK
+NSH8y522bA6KXgt27mLLeXdEoTwu7IfD07M2k6nOYMqWT6nFTQQIjiztY6hw83dnrRAG3Nqxz0Z
GdpdKD9FoXYKJMFJhxydpnINhvrAPipAP9mV+IBz5ecnA392soBQWlGS7WM/gayHKB8X5FTMBI4Z
4lnnAysc1z0bfxSGzJE3Kyj68iUjuGXDUJ4msoaYYi6z1wa72x3t/xoxN1XzJyOJ8Pb70KCIDhTE
JmIUAKqEZX/sMJZAC63SW2XpjUOHLRV+zioJi1uT1w9T6jA7IlVl3XcmQEPV7fE5lLt6xh9FSoYa
4viubtkwSGIvj1WhmI1241M0JMSGZzeQcQ9tVx6MiXkkJTTFbpO9uibQDOwKd+jKFkkvVmMBEU9z
uK9db6hp9hbVYSvgOEv/YnEArHJWchhuvTP5UHegmUYSA+SBwIyZLj091cBRkNlhLESoLHHMjSr+
CUa8u8yOBV4yeMpqixMguo/FcJntA0vsXWDJV970f6KMLwwdm88mKBjxCuBxjCBJOsCsPh4ZF74g
SSiwKMuNn2d/LU1RZjwNABtdz7wGUnDdjjvNhUW7xHQEYkbXYGiaN6nXDmy0i23fFARX2GG0J6W4
GQp/h2v2mfb6mtRMdnzr1Ru6BDDW+OpZRMZaqbvnH4UC3w6QO8LyC/jDwOusbsKf/O+iDR64SQ4U
YxhIo4jl/sjbs8tZdRsFQVN4EI+9QgkPOJohc84er/5GYQK6prKDrdtBLoeLQ0i6ZjU6tME6wY4a
iP4jNNj8AaZiguWZW6rZdxsA6drvMbl2Ge5hqIlrNZFVRtAKpgKO9TBLs63WELf72fwu5va7Kdx2
q82OQTmZqXixnS2pKWCEiP/s3QynlYjuwrn/MosljcGbJ0QoIIOaId85yKWsxn4Mivnd0CkEz9TD
d6d3CCE+8sor1nizWXZbHpDfythWY/53EuyaCCrlLYg9smvEe5jbhIgsvPUkWZaaofimuM4IbPxj
lQNLwCG99YnDltkHZYa0JCYq0A9a3OicWfLDUwTuTal3GEivXGWcaeHQrhyHAajCJL43BLVvSxxc
EzHRatxjLAmBsBWvT89JSE4BN+NVbI33jIjqdZnIhyl2ySiOURjMN7Rt5DekM5qy4e9s8WaUADqy
CDojZWO6Djr/jUnUIYuPfcNcrzfH8ZIWztbGN2PYyN+rdjfOcUjgQPyjIni0afptkfuSSEj+BvfY
hWYbD2bGjUiRNEXjYr3NnUWYSd59d1HxAI75qbRdbwV19ohlpDypAk9zmgPh8y0wgKWAbzk5wUM4
4bNOUP6ubIKMN62AlIn1/z0bHQl369tkxrtBF/XUTOyHYhZNOMRVU7xVRf2WmfIdQlUv+ccqE41d
i23CC8YPK2MlEDAE63uHuNAG9VD1FvcG0tHV0HzbDoA2QkesJUMrOo865rIw7kg1vGEVxfxXNe/E
93jEZxIpgX5meQKzCl7pQAuPIPMI9zRlZvtkEpZsI1UYmbuynKKdZgK8GMY7N3nUVNGM29x9TBQ4
EGFo73V07xYr6+B3xm4kzgZr84vXQ64l4wTKkP3T2N21jvMH3oab3mkoTTPCP6kpN3kzshPKkmOk
kA8zgEDTvu9s/8HDN0VF3O1lVjA0oOzI7eLi03eXySJxij/CFjBTUCe3cuyyrYzCP2P3JDD3byAQ
kd3OzbpvIZQ7imoU6CPcznwbWKwhbOBMBCczO2xizN0e+hAIOEK7f0093MPf26FvEBBM84QOsjxM
Tig563Ou7VbQ+US8zNHFKblo29YFSkzRNvsN2IroD3t8AQgW6Qcl6ZD+WzQ0mtXVrikNojwYoYcy
36nS3yqbzhZweSEP2Hw+quY1ZnG+DecwWsPUrihj3Q1R0Sxtx+FuaqyOLMl21w1nMA8wOGRYogwR
/0ibIgcCRF0C97gzIGbVmG3An+EcntfOVD4h4kXI7So6uSrbeIbz7USdvWZDxzH2gPrAWAdVnZy9
ODl37P6JZYDBEKCJQHFLhmGuETvBFiEaGNJOjb0K6d7aQACwBRYIbHtcjDsgv30bC8CkppSIbIfw
CSb1ZhHJc5VrpFhx9um6TIDQb8Fxty7sU/+YLkeTp8dnkeFcDoZ0WDnNYG9Kr683lkl10y2T8MI9
D5YjcDZx08gDkZ1J9HL3Y2W5e9mkl5R+idMAoTMI0+hgWwHapNo6GUTczbGByrpKSY6spj+d6fbU
Rweq/vyEN4cKK168oVFzR77DwNlMRx+JEZ/y5PknVO2gESz2cfkPID59Vw0rtfT3nizPZk36V6mn
Iwv3eJ9XpAEAYj5FBBZKGymxWYWPBObIk1sxNASo7mZra7QwQOkU/W1unDLuAqffj34f2imQJy0I
BsKjClLJjEHMgPM2Tmp5oKw0ToPL5Dzq2nrrVio6/37DZKq7Zq8eII++S21Oprxf9oAACvOwMM5O
8M/2RXsG0RdvZwl5ePYAMwOEoEDp8CVX9sk0CM/FAh7ZtTwhuvrvA+SvYduEHEGjr1nacywB3ujy
QxIkhKiR49KeZkO3pyAgVrd1wo1YFDLO8sBY/r8fGa1dHMOgXYd2tsNRj7uqwRM8LRujYXn4/Sh1
s4rskYJkIlN8pXXundh3uCyzsi9hmgfLtCecvc5WgwA/t8vD70dDOxeAuUbiB4z4LKIqOYeeY+wN
NR2l0ZLV5NzPDbFETM7wZisBezx8j4coQKMe4bxclUNs7MhVfOvFDBIjZ9qY/n4bWJE4u3Zun2cn
KA9Ce3cpKPz/90B0inFOMH10HHYzhxKJdN14/s+DZfzvR8vXkoY0pDI40QczVfv9EwEn21mNIttn
VfD0+6WscoNTDC9h+RYamP//L/x+zayZdoYdnjg4LM5GevN4wy7n7nsjlQutT21jWXY0ex17r7DR
91XR1BuAsEg1arAJ0InsL7udec2y7EGz+mWyxl3dsKMfq23f8zw23sfBRRE0t96jCqCVjMqbLkMN
nYMcnkPgj+VxIFoPySXAdG4YxmNPMb1WpZF/sPIhHsjjSQrl3Gl2iIZ6x9LtbQblo/ZaVqa/D78b
VFby8YmlP8BDKudGdYdCkuRZIlC8oEKYwQHw01wCI2wvupn2WrTd6fe7aePRj+TeccLnw1B4+RMy
zwA/k5rAdmsQxyDAJeBpzJ4j/VFcXnq/jLdB2wGyUWC59WyeAtG8BwLZgB/Ctlbs0C+EE2BUiCRl
vhegSSCOWmfqi+DhgFYe436YJ4IfNr0fpaw2kefu2tYed05gvfgBBIMUBYSRmfkhyxAmKI9iBQ4S
EqmhDo/RANCoPg8IdirkM0nsnVPQ6ytvQcWz1jbY2m0iw97nc3ecKwvWJTcGn4iLrdWC8hP+PfMg
m9IhkpVNznr3G3NwlVZyUJ79E2l0+Im2ACvW0Z+A8agrDZIZs4gQZio89kfHLA8vgsY0rdNxX5C6
vpmR/wuH+WAZyDNTxL1mGok2OyJxHCsq2hZuX82w9WBhWKhbDkzG12PKHFiCtwjDmj2JO29NMX93
XmdsnBYEl6G7CzXVtCZPtF81WJlXrjc7u15xMhfEDTWZ+hwtW8AbZFcwOj+z7I+IbF5SDVmrCyWX
q58+dtl8Mwvr7PXbJkVNWNkh6xgZguPPHg3SfBoJcFF8ZcgiVVd+AgRhIhTb2Sa1quWkFj9OZe2m
dNwgj4J/URZsbNqHOBqOXY0hztNompvxVljENaVEzXnkZxGJPVhAhthq/C0LKLuLplp2uVqPo3mD
fL0NSJHe2j2Fu6P6bmsWv2w9zLRN3T/59bMUhFVO9smx5LDBXcx8iH3sks3J7PJj+QF4Bi4oaF4r
8rxuRcp1PEyHPkcFOYPSGwhnnYMM4K594/LgJ8dfWITmjeTDx6bk7tv7Obso2zjmyNigxNZv1TiT
wc6RnVsZrgwXC1YEwI3KVTVIODt6ahRIVOas6c/x6Gz9fL5BVfhAtWb70d0cJxPTmflfVWuQowVc
QduyqdorMTNQ7A4Js7NauPYJ09DKbCH44ejeyD64x/Jz5EzWLLXrm6Oqq9eSwFLG05pA2GRVtcGF
J7cXg3cd9dXBlHFQkfgyguaZe9oFQXNYsm8qNSBQq9zapsBpm/5Ten5pqFE2iRquKe5n8mbDda2W
0TWRxFbzkCdM+PK4vhZ+TZx3ERxqxXbSg+rr1kcHQMiutiA7Ot/trIDk+g1SN/lPNeZXZXUjGV7T
I+NMcDjA2DnPQNl49onuOqfF0PrmWPWtLTtSm8jaMczg0lS0dMMAya6k1w2oZVk6wYqCc77h2r3a
MfIPys+a5seLoPDncbwWZHzMcXdUVdCtfQtxKEM5p0NPWtQoLpdAsqG31uaQPjJRvKet20iHpNVh
bNy1/khcqj/gI/eQk7cxBiW06wONpbeF4XvtZ5CIRs3ogbEU3fNwAqpt/I3n78wqPnIGtQia/I9q
tv8GrBXHBJnKIKojrDmoJfymI6AcO/WWZe6ud5Bn6p4VADz2H2VesHKw7pgb0jQyP2WKRIaBFvP7
FANFnvIXYgdvMJSDnW0hpBcqe0avl2+NyfEPCUMwHUXPyiUTQimgrUu6cJua4y4o/RDlV0RqvWXd
kjbFxt7XJ+7R+bPWLGKpwVm9VH+SqnW2ycGBnbrJdPTclSNDoFbGTL+RO7aSNaBlOn/U6H4NdvVM
Jdpspqn96lzxYbnJraovHGE56TM0V1F67qP+5jTeXTZazCtZuuQlRKtqsj6Totn4Xf+KtfiDXemq
7zvGvVOxS7mdIzFn5tMOj4NKb12kSMD4y4FDKF/KmBzjxVvTIpNNjTOvjiCmHjFPGZL6V6dsngBQ
hrp6jWlOIJlaW6hDRDYnzpFl3GczBWLFrpxQK9YSb4NguFd4ZkCyUPt3kiSl+l6199zySlNPLMii
UCmYoE3jE0ObjTZxSMTks6GN3GvHe4OVeGfK7jgGJQ11wK27cM6t0AQFOPilpbyb5+xDWv+y0sbG
NUPnw1WzT1qbImLRqvlHppT0p6U30W4G1Jos/2uG0No4FM54ClRMM5y698LrS1qr6OKnJdqkDCEB
ZpDHwHd/sFOQ4zKM5CwlibriK2C9NWKU8/UjQtR/7QgBShPW03kTaTX8UuN++NO3rmCWCl2Lhpay
quP0TLkBW4xwmYo7F1WC9hwjDIjvpq3NA0nOD4D373GGVau6oNCuBORXp/o0TOxwcZkyXLALF1VQ
8tIwt+OeXFXrK+KPO7dKASUqjmJrka5tonR0b33BDJSN6iQFovfQOpN9NCNZJWNaaqdbJlfeNvd8
CVtDgpEJA0TVCmMqd1iIYX18qD2JOkduyrx/q0AFEq1Uv00+BbhFcUbXWZqU71XlbNhy8nxsG/Iz
EyO6ZuzzeTsdo4WuJF3/nSOHPyOhWiTfsSRB12drUg/ls+ZKANMMccKcftCxUdFXAdi9rk95niOa
69BCSR8F8Z8QEjMT7/SWMT0UgXzKZEfhmyb3yE7AU0UC4nzJXcdsx0tW3lIX+Y+EbmR2P2bavc1T
dZgqFUKSoIS0wpay9W4a9cHTk6CSL99S9g2iTD9rD6GHoV7BFByKBsVRXvVvXkHSoPTYtjPuoJRG
ZeKdooAfvKHfXUIUhlQB/fbHvc1qYt/1O6e6U8CYghLvpytB6lrSvIo+2KdQi54VudDwpHASZNeo
uJeCu0Ieq+riiHevnuLTWMw33yThBrAGz4/FsfAHbnmo4I0GUyoMprVnT91m1nTgCYBmbbSPA4u5
A+XSyLvN7vYG1mhi59IgIl8v+wKf+tTQyiVsw/dJPy/Hs3kDWAdxyDPIAbb6nYlbGp8GlF6uOZaz
KzhY5IHpqNkJTtYs5/wwXDrUrK+CI9N7NsqYYYVQn2VQHE0fg2YYudlRUqquwNIxzVlrW7JB3BMV
YN4NNc+rYWgzuQOq7pQRlAFqHV/6WWf/tOfps3Lil1mZ3UEbuYnSzvjx/Ns01UhV5gbvGLkHULAg
OpYUiYMd08MnrPTaetdl0DjQjdcxobV5qlaF32yDSDHz6DwmSn2Gh3bg9tKZ/TkJfXttuOqL2EFv
2/TITE3kmNKjy4/HkeO0Sp11MXrNflKfLAHPbs6W1ABtbKdo/qeccsofjgZaSbZ6UpmPhmfurCi7
gV9HVNrbt7Cym01EbqdVpt/z8loI13DWU9wfwre2lgV1PblrjATLmZWjGN6EZ7EaEBqLf5dQx5Fp
Cin6ngTobRzxuqeu+mvTmq4ZHz+6sTi1IYvSic3NClNJtgMm/UJW2RvHpHGp4+Cph+GbuflPKYmg
BY5mhO5q1NkHXdZbFgDjr4IvFOU34JzsYb3RZcdePEPh+ZkU9LHQGG+tiAfO3xYKH5jhssHfHtU+
kdvxgNgouvWuOlrIiI/cXCdydJV/yfXIlDpcD1hYmd+HJeG47V/RMMAeOlB0cpifGqxd3pwFdHKU
80n0jKyv5zbd32l96ewOsXTqxhSFzt1c14roOx/34EypsgyjgpkrAA56IfWPHxtcqTHHgu9QU1pA
g+E03Crwf5vO49pAYLHyETF2fl1gL64hgGKF5EXDCjnFT9y4AwYfWHSq5z6aENv65TWy/SddMnvr
SvVHBeqR9QrSczU8MHdG1h+6764/bLNZ5Wz/I1K/loT3OpfzeWDOCYIQQE8D7rzrJLHJ6OfZKsI2
qBvvAHQjoh3iN6IAkq/6TjFaLMatNcBYCQMy70NICDoWECcK7A8I+zdpg9nHqoY/aUNWqD+lJsqK
XNLSWU8WhRqGms9JzmCQOyZBlPcdLjQmYxO+NVBCLO4+KWFoCgR3gCpDtK4LdadC/y6M6mvTY0s2
ZP5ZKuSWgInuKv84i2hnOgPIoHIMV6UIXmCRmufEp7rL0+zgFxd3GZPi60m2WWJDNMHFBRRgZQBK
Y3jlkhQ6Gm/xQMXYeLU4KlfvYnM4o+7Nr+gP1zjal3EgfNUwBIGdTLNaZzrw94I2kAHb38ogbUU0
gANcFMi6RgaJPRHiIEspItHtTaGhUfuGGZ88n98p4kwGO+5LiWFEDRuYjf+6QNdrCopoVzVc/HV4
U071kJNussV5+mw2CYQm7HKrgjcVDSoQ6tZs98JCUiY0tBIzJWONVK0+ds92NJW7QZv7AtPApeS9
hg+J/1Km5q616Etmdz4lEf562A9MTwm1WNKg58Ab1q1j3wfdmKEz6b/miiFI7jOZrgyNyYrUuzXa
NqbpKIxc2a5TwX0wlAGDidn8YssL1j9hszSZA6J+c58Z8d+UIxQ76/wkwiSk5V700UheuX1OAiMc
AVt4aENiapEgFPf9GIK4r4BKT3FyS/wx3XPpXWRp/HStN+8XhZExonLpIn0IEJnzSnKdpANRnYH+
qolXpOyqySxhf59mxsLBjW3sjtZm9MG1Dy2Xlu3VJKa4yaZZyHmdGz+7UKFJ412qn3lmjNJ+0egV
O6+K4bIGzPCQpAGUxBtFUjfaahmR0e59dmyw7uIYxS6VP5I6H7Pg7BTGqc6dn9J07v1m/lJOgoNm
IuJvRhfnMHZaR6R+rdvQfMYWCKW+zvXTlAyvvU++lc1tkpMiD7lQEO/jleMvFiy5PMbBA2oXd6Zp
L1umD1N4Lgd+RC8Tz0RSQH2WIkFo1P0law9ihMlzCi39iKsAf7QfvUrplat8dD7yMnbWngsCszSD
XSNHjptpMfg15oc3NPkunbsHn1gp0t+PkZH1W29iaA9A9NP2so+AoRh6gZ0Exp4bFRCDvttProAb
KlfxILJdNZZ/MjOG9IQAG98SUqcJ9jvul39839s5If0G8AqxJ3qbjAMxYXohwWEHR/KQ4JnBKGW6
YBnDs8490ukm+2qP3UsWy+j7fzg6r6XYjSiKfpGqpG7F18mJgSHDiwq4oNhKrfz1XvKj7WsbZqTu
E/ZeGz3QsZ/qP4+8w4W3ggLHZe8XZUSOop7DFaa/4cfyPQ0BDQSWmLPvpxiqiqrbtYFB+YPoCQdc
YnHCsEeTbis2djrF91SIGGFT0lfH58ZL5TmvEryaTn6A7d1AMgwXWwwXOlFH9jls3edkQJCVG+2t
jiNa2RmQ9mjAjh+2/LxHPBvNDaTMeh4G7wp8nk2BPatdUnjsamK6qr5qUFG1ZbYd8d0zTzHI8EOM
3xpBuXfqb8HAPZOZi7TV3yRwxIHieGe3McpdUyKlLAgtrh1X74N2/pi9D1o4nMcR2s0s605lwZrT
qJtkl2Pi2BQ2KhAMDu8MY/EQkjd9ptTadUxJtr5LCTp4/rj1PduADMHPqp0oR4J4lyg72ahGk+xs
3SRqMqK/+m4TgYIJfHluEmaMkoVam4uVWfNwSzxFqAQm8gzm+pSDAFix/YScH+sT4kyPeo7/4oC4
SAQAfeOa1q/EdbUJuYA2PCur2Uw0fbIZk50jSZn1xGuSUZmBAl2kqSyeIsi5TJsOo4xGzKhiWLPu
O7gRakoQg+OpzXOks5IIVeaqiEN+cq9tIcuO0yqe0ZEogUtJ9kzd00YUe5HiwZwZc3fD/C5a51GY
OVu4IoejU5O3Bfc776N0gyFVH+MgPTvkhaEjxSknu7FauY55sA2bwtNlUx67xnjS6XTG4x9f/Kg+
zJ0vDmEROxs+VaauRhNsBlsgAAvKiT1H/j05cXa20TqjWKQi8KM7HWE/8Pux3DFkJQG62k9Wd0lt
9pZRVmNZMpgaho57tKeatPDGwVS1JHAU7QwRKsy3oqeFzsgfVgOufZ0W9+SB7xs8xAeiHdHgZt4D
fXOxHvpnv3G8m1Nn4GlZ1ycjEsOxeG8NhuVDRkfN3pHQgrQyt+kIqiDV7t4cjRMRe9kOPMDabAXG
Gze5FAGSrq5jx2kmcmfPHd0pj8HaI02ZQjDM1nzJP3U6vbr9gNYi4juEAubaNRuWaLrlJij/rCLI
xDXCGE4hWRt+OGxnzzcgNfYf+OJ3yjpKyxn2df/YkLSJQ4AlY0iNRwWWFCxvlYOvWH7zI37ImorH
xodk9jeUDZ9+H30UzmxulHugy5UGk9q66f7CksaP4w+hUUKoNTEteWS4T2GTtc+mQ3kUuCQduIZ/
9ovqLimFvekak+TQkBly0cfrAWjCfnTCj6Yy+T6s6NNaeBOjA2nAI6WBqRBXZOehYi1SimLSPYTN
bLHvX92xo5jzEfuVcm85YMVZW+IR6G2GsLE6ti1DbvpgmvEaL2LFk9j3i8iuScmix7LXJOUOYTvj
tZpZahFZeFIDxAtAAZXfwsXC5xGHtBxCDnInVfgWc9vzVRjl1q3bR6tm56AWTzlSfG6o54D8QVpy
9ExMoPNd4uxsJrZM87zXUTaHGlIcj2VhQoR2DpSeI/xzphEtfIQ6QldEtFK2rlrnjZwKPN6ZRwQM
cZKWg7C+JyR7S8A3VXskX8kkSy+ERQWhdSACoriM8I9tVK2DPVcX7WmUwWSQpzantklE+toO3ntX
ROsqw1I7mGlGTdeSKOIAD6xrddQ5MVjmWN6NhDJWVMg9iKh90Kh5O9SlYK+tdoyMAUHkyTcivgy/
yjwfh9p9dpr+zVf5e6M02QwF08cRNN/Gw0xv5WrNG0uk5jLgSxzH2WBG6QgGGoo7r+jOI/rtg8/S
FtKz/xkNEDNNFtBbm4O5KDcG6TYgTZCtMqmnAqrQQJqhfk07/1gEBx6V5sqUG8aHPpRKnHHXRcjb
6ieXguXAvqVhIlqKM2seJLAQi/n9Y0Ybqo2PxD996ZBCFYsiqtoF6B8wrpiJS46mw1AM75ES5Cwk
RITmobXVjk+Sq8k8pDW9ngAkk3xaCIwsIbq3LreMAzkmWxln5iXoq30eg2PuMyDHMqZoVKkJK6IM
eqx0U/o0GtODasLLhKHi2RvElxkL6job7aEjAmfv9TjXFt8O7vjenP+kjphFYJhj8lPdLOHHR1JV
CL0jX+xTxcGPESO2EBbHrlNMD8FEidsR0Zsi57+gi7F7734cTPecjEd/GjbgOBhwqewZ6U72yE7e
3AsvfsjiBKyECpG2mFOOeJkTmmLgTo5TvKW9D3cVJXpoCt6uFEEOrqOwI5fdGbv0jhS9b1cC7vC6
0jz2poNwDIVxLCi47LLGaU8gJylNjxl1ErNynqrR1vPel/If0It/TYDstJ64r8cQMAUI8xVwmAu5
Hfae5ESCZ3VIrWpXd6MiCJVsqxRBQbqhi6Vs6seL/0CkiLrUBg2TGnpz7/nOV0IyIllkIbqP2tlh
DJqZ+EbQ0wmEO3KUht5xal0NOoFZyNi6Har9cE9v6XvzYjJocrYWkAuaRry6OROqkAXrqq27r8jE
RZFUzi5uv6MaDzqZ4kfXbp6Nos3XIk6+osI4el0fMtFInokBe1b2r+m6J7sff/KObD4I0TxYAwP1
xkB/koERy7N1k/tofYKu4JIIz2p2T7GysQeX32novehSHBsxPZe1fxv7P6gPDfMMBKSqvA/pgjEt
XK3O4lQH576ZaO155MjlroK1XWLcGQmy6dLy2uZIB8yIxKq0EjZbrIYICFffWqyKg2bajmj4k0Gx
s2z+UyOBJAnVIqOVOFQdZXcfTOfRsp+ihA/X7bwzzP54Z4Z4GwZl81V8kDufH7qZNW0A5YAhGluF
xiDHk/wBwKAEDKh4G2o+UyvTrOJ96y8iGX2FuR7Yn+geVfhoKa4mhNJgCKWmTAlAx9Vg35I5O6Js
YWc2MRxSUZpd7ZGRJhPh1nYaRtRc453NwUzcKpO571AjdUoyZmdhkn3HZIEBd+Ng4qutx+IW1uR2
eKZDtJjKDa7Fngx5r73MJeEUXexKYq+mn9kyniNZFKflh86S9EY+xoBkFSpL5dG0OQlZMaZ7Gjw5
o6xw7g2bhMA8bi9D37/wx4hQjC613VY7PvhyG/BkO/7Omj29SwvnJ3fzjT+n5CZi5lstBu+8rdRG
khO8K+ccyG7CRkj70RXt7x8Ezgvl5kK6m/9l1LerNMKGFKQgEa22fkz54XbGKE5ZBnLNaplQOqZm
LpYBJcpzCmQZvKrcN09mVH0uWky+wXWZmqwXzOnLLnNEFsXE5CLU5KQ63ocMKgyK/oAWmHQovLoA
o5slWxVOC7GnuAjSIT8yx4jWmUH/gIwSzWAT/SvHPsKdMafM6R4DlA9dzvniq05tONn6dWeimbby
iDeFFe5Np95bRksIrQ4QHVtdNDyHsrZicPwkNsY/nhbn0S+/J9E1q7GyeTX5mJQmsqmdfwUSPrRF
zZYgPP4vdE58KE9shYAiNNUad5LD0n/kd8VPHMfe78CUd+STHdJxoh4ef5MW8aBF7+dQwO6mwUXp
07qMYQr2IxF5zYW9MwTdrx+qaZ/Mkb8uNT9vmc4PaLIIiCc0cA4wUlSCLXISoyWWqNhd5h8ZlDqX
B8YWbPxixjVQEGZvXvmO+lLNe+Ooz5HM1FIyBe+9SMNgTr+73CnQXbFSmchB3g9GpPFTtDvWoO9h
RChHVBD/2OZPWW+j6IaRdSis4AAqggBlclfhtRQIbuWHX/kIM7j/I+n/ZmFXfiau95U6sK4CgivP
fThfGx+4C6TZA5jK9zwO75pc854TKF/nS+aEMJ4R8L32+tWP+Izw+viYjBpE/AEa1+AlHS3nMOKq
2LtZdzfX3T8dZZ/zJICvxBYrSvPTZasJ1IpkMYOzhHreXhfsw5VM3sA/sENgAxMqYl4LPNbbCkQn
/h8kP+Z72b87I24XCEbnpoaYraN9MVjWKcNhS+QmKC9VsGq0COaOSu+rK8VTPY9fMbHtacPr6BgM
3yRhzWrI7FOavQGjObVT/V4Z+GDaHhWhPaBGih9ToECqZXHqedlDWRWwA8PpIdODRKtIbFuvElr8
tj2IOhvR61dbm9sQGYaD0L2jwgyKv7AOy+Nce6+aEo2zaz/J2Dt5jHPTJPtp+2WNQEW3NT310Y9k
1iYXUcXZ/VzpK5v9j7lqr2Mhw00WOTvCmMOTFxPRE7e4r2sXRSeTS2xe9o6YX3IqqK1k9VHk6fLo
MX72GVswWn5Dp/3Ej3X0dfOQsK/Ke4VADX0z7B+96Uv3jjfp24RPgcLVo3Chl7TJf8rj+SPseSul
m9pwCmJSvOMK/2Gf4EEZf3XzPrO3ivg2VtJP4p2upnfHzZ8Xre4Mt3309bR2k/x7wHcDSfy5Qvpg
yTQ8OD4g0lr6F5dDWftufCi8FBMvejOWZX+u4GTLC1afC9+ji4rbMCNrgF5VEsewE37en2PFlB6t
7t5kYov8wn7VS2SQNoPXpDPC+3x8qTzFs0wvJVS2LP4MUuH9PXF2jIlZHXbYW5ls6atvhPynmmIX
1wSA2tQTG6iir+STIe5sJYVLjZpvnJMLLyEfMoniA5rFKOpGJJOMN5z4zgmc+prB0UAa6q1jC4ds
aVvMVBPtryrke+vcrsN97+GKd8O2QUgxP81x+IVHJds1QX6XVPwTI6eMNNsT5q6SQd34Z1oVe2pw
YcRxyGMyqF3QDnT2VZiyHKAMGE3sHraLbAd4GejMY56GFzlF3t6K47fegroyYcFbzgXNzTqi+sjf
ERd4TKdBfVZxxdHlM2d3a22vg4XqoJgwryYPFEwrvEvGi0lmmV67AcoM6W514fQbPx0szm+krDRH
y2fG8DV4C7rIXU+hTW/Xlezk43WV2uJUa/HE0/ci8m7DZqFiQNaYZ94G+Efel90uucUkIWz1fds1
FMxRzuROfkxwy9bCP5ZZMDy6OrgWhkx4sX1Mz23yJ9T8585qPpUNF3goxMER/VPJuRUm4yIQpTiZ
etfd5d4yWfDQ6jk+LB2CdwL4aOvlVx0hdXLFpN89jNDdGEwbwyCitRST3kbl/DAzg9kMwT6i8oM2
QyfTlfnJH5pkCxfHNwCyVOTh+Yiqicsg+IocnNbxg/UojRfiEdGbuUQCwchyAVGsCHxkha5onIUl
roWDWibzq5bZsHss2A5EaMUkboGt7dmsQKb63rGMT29ifTXXdKP48cy1BYySrwzxVErk884GG3+O
zQXzFnBVo9Rd9QxkVzVtKAQa+ziiIdD+RAh2FytaqhhRmhjxyBIqt8aUqdEn94iPuwL0l4ijrSQK
hgAF39wRysSui7qhT4nsIbk6vk8AEEFqvhoLbRI2yLDJI3TlDXiEqwBkjZ4YRiynCpLjrvU31TKN
bRAxlbb4mSpgfMq/OBN6rTqk0Pm/csnvrY72qIMPBbEEcZLDBlR37bwt0KIeEkSaOBYM9omZvoo6
fu6q2DimGHA7WtqeUnO0rB1iiPg4phXgFQlTRY5L1HP1zrXAuW1sEjO9ZpZkLWAHr1XZvQZd32xK
+EIYuC/5QlEP0+RlrAom1JN9sMqtXet7wkb6VYysPa7EK5j+C/MLxRF0V0hK/ag3D13MrsnoMp7m
IKbrxHjGQmgnemObLcJl4pc5arVJHDf6AZdWRIXy3Q4sd1MV8nFMHdA4QlyMqvvonP4njFDYwSq5
ZGH8UuYZcTzO8FqmjFQyhzcTpcNXnHa3WSPetrtq3S+5c53KNpnBbpRH9bWkUNliyHg14uwS4fFc
Z3n5ni7GSkucOKtuwmAjNQnrTru62LlKPWnigHErpL3aq4YkH7iJq2jsLz6bbMYg8U9hTPdWOOnD
jHWm773HksZ1Cxb4XLjqPiuHb40NvWtDRg3C2waZdtdJxfiXB4QABXKk/JmTAznwvfEFw4NXRiLy
MW3rLlNfi9UvG/qbVZlPsmwZH8mK5WVKIk7rJgemCFfCMONN2W2KkAm06ypCyonniTf8mcQZLyTR
XTvdnKQ42E75N9RQk3iZoPG44pYjUVlaFRLF2Nuy4ur3ZJFDdpvba1g08ICSN9usj+nQXk3wb7Xx
W3ojgBV79vkqDwMYL4HCkaqvpH+2xhd3Mu5kgzETio6s+I1Qs8Ts6ULNdG6q63XiR7/4t+xdZNe3
0hAPy0LLVdTjObpkKjqYNAOqhhnWyVYZ5rnoYWfadn+b03JeVdatguW8cjAyd9DFAxoYEIru8+RT
8MY95E5EdjerbD8mReKbVzFB6acw+YBhjWsNACaKa1e8VrVBMTmkx3QOWMDPZPtFRbHFffaQ6Awv
mCz1p84KdhfxuHAP59PU+9eAgSwaipLdcpayZrX8bz/x62M3WcGtNzU2MZF96KYNGcZn6JGXP+rU
5sYSuIGU6KKLyWxlhUM73lbagsJpuPrJbsZr3zHMQdh36AGlnU1M+U9BEp2KcbLfQ797MUfnaRLJ
oytMfYjaBLPhGFUQI+QhJk3iuUYGdUlUQPakbE9DVXVorKAmTUZWXIkAMx+9NHniTw4fXgezLWwr
QbqoQxLyVBUfvvWd4oh8E3hOTy5O9c1gLSVYQTOeWE17Rim1z1XsPjLifOgGWXxUk4HmCnzJnsVe
+UGTsnHtUF/rIHmvYxHfUFwj9A68F8H0ihtFUCiRpY1aDom93aqPZCLPlHunOntlkL2ZjDim5f9q
dYl9ECXtf1xXF9k4wSMRED67QzzD1sRwUsIZYgz5FbEwF7oTlAMOd5Xy55d49AgNMMtj46EJw4EZ
v3D7JAdzKgjI/f8v59Y5+SYSqv//Mm/K4C6TwUfLcuM0ehnwaq+xHmbbO+WZ32A4NaZHydlg+yXW
FACepHvNBFTptySVMLBinDoBr1EVZd5LkDvpExlum7ipi7spmf/0VG+WpOjCWHTTGUO2waLel0vG
ODhItgDs9yRMCXpHIq+lSDeA6kZPyz2DqQ9n39YFYagR0oySagJsnLUyjfhkG90EMXKpfMP8g1yA
DQCUte6b4rGwDiJu/Puo+cAgGS7j86c5m+6iPM7B5qEQHxgglmaHPM37qe0SZ46LE7KetoiaUTgo
9L9DYP2MCK1FwAgtmE7MkF5Eiz62c/Nf1xo/jTG7hnHPtBmlJ5gHOgUQ8I077Fpop6taxMEGbcOX
WU+o9jxJtSBvQrlvcV32+wxvEiQpbEtetPwe5nfrzhc/BWfeGz+GMSa7AkC6lN2bGc9/pWe/Dhl6
IKuv30KTOLWkOnST+WJNGVlOrnyXiETXIyLP1rBtNmkjgDRk4EHHUKfqoaADBzlWIvjXGXDeMfIN
tZ0sPIB61djZl2ExI6QyjhPXWMkxq7eiro8I1t51N/4UQbijkF5ZjnZXvu82WwuxMhMAvc7NsdgU
0jp1js2qlYgbp0phayBD7gjKTQzMk62xn9viX2B6sDbtcBcGaP9LJBiCnzcU/qVpk5+KnRsh7PTV
OKYINjsyFYTfZrJ7l+4tZym7zmbU0XJMmJkDzCFeIkCfaoGYUva8A5J9I2FrXM/hzxy4tBe4YfL4
1lPKZnPjrdNhgNgLpyqq72X8aflMtk2fZdBIgb3yBvdQUtgIl9rYyNSnHRGDyB6kgGbdbzyFn7SU
YAY7JvPIoI2jbcNnNe6qZSS+qCwsqDyD9ta4Hw7zMBOmkddkQTiRjwUfl6sNR7kdv9hoddveCk7G
gXzrBP4Xo82S0EaSu/iShqPSzaUAXJji3AG/0T3o3FpLCqAufGAx8hgwrx0quTGbkH1BGRJkn8a3
OQMkNxu/pu65O/KN7sqfyHfB6iHmb7OjmFrKsUUuPrkMkZrbEFBRYuW6r2Ose3QrT4EwPvEyH0bQ
vQOjlAHVTeDzO1jS3AU6upVT+lwrfW8zw4Aw9JzE1l2Cx3oVWuTZhsp+Xr5ZW6LBlU7+3JtISs0C
XJWJkD1F2wAbnHh2TjoGRE+jL47Mz976wL06gY+wpfjIEUKtVWI+JnF9JJwIG31wtZ0C/E76bEMa
FrX3pHR072v3C3H6U+jdqprbiGGuuQMZNaOk1B++P13BVGEaNcRm7rhSIRlzF1pnyItrzgSyveZi
C1JpXknH3IICeoMW4M/8PuKKERaFrZhJcJoEv12E1sVyzWNaYPuW1WuH4c82BkUQNkg0vsGVn5Gp
rj3ry/QSBqmucxR+uqXd2Q64CckRfzb1U56Vv6rviFyvJIua/N6MJe+dmO6C3F1FTkAaYwWEQuM4
pK7xKdfWvkOmiD91FYhHnudO36j1/5QmUBrpxrTWBjt64RAXPGRnnn7gpeav05PWMOvxmHj3nYd/
IGJIYGCvj9VEYkeOv5QoeAKaaCJEfI1IorQFRCQETusRICO2lFLIhxgGDM19ckodUlRb+Dw6KpC0
yKOK+yVrptxbov3JIAShrGIGlfLy1QWD0G48lOQjPyo/eW9GrnaXV2gFrGqiISK9kWk6IuRi35bu
wZsCbH9l8Ym/TrMT7y6DhETr9qzASJG5UfySW/siJEK51pv3Y8Z3Nsxnx8L4y6HAWi+EsRumLI/m
cMQ1VheIpkPEaT4tC2BxrMxY8eRmzoyz50WwGswA7JrPGCYOLMg1R8jgTDCtiZARyU6D0gwHbNa9
VHlVHFIgJmZePFqzBSGrGKJtYuavmOPPKaaCbwEWdchitYk83rDZKH6jpul3Plmdx0izuZPJFSdk
ffW8NnnsPf9el/09MQGY1lPrh666OPWIsLcBoAOaAUCXOH0eIpb/Y+LuqxALSRUG6wz9Vg+pYUN8
yhlxJiQrP7ksBJJTpXJxmibv3UxYMxolozXTZFnc5ZG613F+MocxJ3oiWReBkz3KLLpgoWHt7bCj
wpG1j+3k4gR1tjEyklpKZdeHpKAHh6FQ3TyUD4mrQAIXCM8UszcmPCgnLS+j/Ehm9Bt+FFLHOnuT
tF+UgQtERe6w83p3hYp596huiDpFzgVHDEbWaRwNdTUls3VCiNhFj79mWBXIW+0t9Az8jDaiWLbS
rT0jivXHL8/paU4ir2dBgqy7rmYQIsA3aGlgX8W58wDOb8eA+HuUk95naD/vOgvJRwbeG2ohexFo
Wis8TCwk5ezza4T13givtemgq5g25CYyiOMuGCiVt6ENX5I+tT0HQ0tB3Qt2HdaT01TBviSHNHMA
jXD/b+1y4JiPODkY+6w9gSDNU0G0KmqvvNZ9/o8NYLKDXH00qjS9U3nxpiQXXxvh2aETWruYaTdh
q749TGq654RW9UbwcePXrh5a2OprE43ERqTYFHKH4i4ckSqRWgIBYsp/ifbGoDNCUMNtd+fxfp9b
/aMsjNZWEnDEhrTVwH7X7reNcAKBnP4zajwxnZ+/pCLrHtO8upQqzh881QAXDpJqXxdo/qRh3o+N
YV5wZjUMafybaIbuNhpIwCZRl4dx2ps6GtYt1KdA6X/GADs68po/v9fqofXGbyCqyYNRf/YNvHuD
Lf4ivoGpSByxmeYb216CA/BYbWf+1qDlX5ITqOrWXo0qksOXNMMUDcYrZ1i5Q1vzN5KZgunge4TZ
sejFOK647wqyCvsZb2cc/0ZdYDCYbe7HtHkqZs87dcUCsgrKh7nkxM9nArY8A4WejJj7D9bWgTe0
NowesAS76R4bqKwrKP9z+IgmfzvOpLaUYfMWV/+ExTK4EdVj4EH4qfFh4qt4nDPIFIVXWhveiGfF
9kSFfbptmBWaCU5wwbZTt2/ImtDGxagigiZ0l+v0pU7nd7DOiL+IiOGjX3xODmVeNhyldMQ6r6IX
2TvRTesNujXsOsyxNrbhQjNl0dqKANFsaAlaMSEP5UTGpykQNfjj0ByLVg3vSGG3VTAkL1zx+XVq
nVeoVhuPoLWp6KOLasrssfb86iFEAVY5bsXIlv2hF5vZo3Cq/EgAJQ8FlLzH//9shLOYZQEdXptf
///b5vLPZFQ9plrNl///xcatBhBs0wY3/sSF6Xg7o9FAOCZpPVSK4pA889SgCLVak7rEzh86dPRn
msYrmJGPPo1hEsUDWW2+/xO6hgZ2gvoDuKck58esdsB5v7xccYJeEwLMGaNbsMWEHt/mgc1bg/nQ
YniaBSLal6NhrTMny3cOc5DOFSfTLRGT9dHe4jA5NUZPhwBxbMrhbhc9y54wMD8B1gFl6tvXgdgn
2HjpuBtL777IHwf83p4RXAlG25alGXBARhu7Mr/V+CPKh7rrqk3pRQG9SH3v+5274YiCoWxsI92i
okiXfdPEEN1DHgmqN/hR/g1lyTZP/ew90WAPBjbUIxZV4gwI4eb+Ctv4FFWl9cW/boKXYwoTyO6c
ma5AcFUYpwhqnC+JmYYOxFDSoIJh4FyAUeoGUqppHb1Tb7OUayNQkokHSmxu3UfQ8sVDN6bmqyz/
1eiF9koMeN3L7q2Ps+oypu0B3TKqk8rc2A2hKXVUB9uqNC+NYBTBHoOJusree5Xqc6us6SalV/EN
c9xX6Gx9glT3wVTDJhFsEFyvAu1frmcTDgeXxPcUDdzr/j8RUJoGGV79srG+3DxlRcZNmYVvbVxk
wPya6MWS/o8o9FsFI3/baI/PU32Rxk2/IhccktqEjqZFLnoMqOnw7k7s4YNKrABLgema5Z021a0J
nvI+U0dbYJfMHdW8yMpm9s+/u47C0xBj+alFAn9KISYu8Z+tbAKfF636y4C8BlIXdE/Qnrsu4kTz
Zdld+uTdT5w/Q8wSIx9qKLbtW5giFw+6HBxD0l67ZI/sg9dBp85tHvhkllWfURojGL1q5VsST3VZ
PPQFCaij9J6rYPJ+lbWYOFT+oFCWUYUYD4L3jBjz9F2W8XNPhYZ6cuCEYpW2bSW7Jsu1Tmi4zonl
fo/ozVZkwtCv9OkzLJL3tGJJkuFbX7E9ira5yWVlVfo8FBhTDMHsmoyXmBcBH8M/0bGl4UFigvOF
PG28Wr35laADuViBuGtdSvUZNBeHJtAeZ8b97A0Rk9fkndSOmpAcBDEJy9xgjhcSGNt8G1TTulFs
0Jr5vqI82xgzSXAy9XcgGvhcAY+uSaYDwk2Ua93XA7WJFeJuCZoNrVdPNeydrAydT2HVn6ae/vAB
IiSP1S7TdOsd+IdanE2SWi4WnjFmCn82o02ML6xL/cZ+zIAM0aoUfNtMhVdO4H33PzPS/qPdS8B+
fbVtCenBtBdV+xDl64r4yseq1vrNgxAzDu5zOOsnt+4DHDzmvoQFv5nt6xT1/bFxivjBNRFoR3gS
wdOXwc5pxD0iqZKyku8ffAQ7OzgfBa5jlyZ2gc52nuvwUcqCeuApZC2FU7L9Z9huuCsIgLMX9CzG
ubOXU2GbTfaJuqjZiyq/gE+klLU1J5DlYgsN/tltgNc5J72R4Xi+nSSVAnHU/s6WrcNjDvQnQWq/
qxxFLEvAdj5t/JudNs3W1S3CRh7L1CfswGswJnS9ckEx5VCk0d762jwI7662MGuXZKOgG3satGFv
ZzO7gh58VQnDX/bx/tkdh2QfDfFrht2SgZegxUxx1ORjBUxI4UjFLIPoj8M8tb6BeBLnUlXuPkG4
y5ISK3VGp8Ce61eEtQMpwGXPUSKOQ5EEEdCWXwpj1egyDWql+QyO4VHH9nOExRL9jH/IK+/NyUak
yDlT43EEytiAR+MPIwgKXX1nfr7iuc13Ikx2ZDCcLUYXB2HbuFVAZdRx+xLGxXFuyI93+6+gAxdJ
pATY8S56iKLsEvscy9QQlj8/Dn26V8zh6kgc6to9N1Zzh7kOZjGWu5Q2qdG0mOrdtzaodAMUZvrU
QqZZp0nzF5uoOPul94jimxPkm16PEAgLZBZuDdwENuKRZLv7KWazODQbZ3FS6zTOURnocds3SEbY
kYON3sYW+unaK0jrCJ89R/84llVvJrN4t3Ndf5VTeJx9k0iwGmgteMdWo6Yr0uGZELxSV0texkOj
lINYJro0Vfk1SWxoAU6SUJ8Z2r/7vnllCXkMLSIbusD5sHoKzMbpzySePfqh99iBlm4snpzAbD6b
Ln723OwrtIMdd/F26IYvlabyQo33CCV7G37JwHmNpsUeMowfgJJAtEzRj9TlUvc+hSUAtVFCxIKI
F3TVi6qK39Bocbngw5U8DumIuNSCMBJgbqG3lV9oDBmCKfLOTceARsyTVyJJaOPg2FS2vWWKT0dc
653v82xXvbNEXYZQ9Dp9ytz0AXB5ze4rfMWImlxYz24HhmJnc3L8g5e1eGvICgrZ1K7NKDmS7HOT
i51d8xBtase4VwzFimD8sfQIHe7N1A6i97pm2pA7W6C9Nl//VaI7XjcV7MtCFWA7x/5LpN12oaeB
QS9/62Z+qSkp06i8s1DkriLAFhqv71gNd9YEnjw+evQxXI6YLlr1RAGXHMYyx1VEQ5uacbAtWFev
WeQOL3YeIzrlzKlwEUVNR02ICT9zVbYW0kfirFAFdw3yYQvhA1VCJFkMIjRoVg0avmRmCNJV4yHP
oRz+PyCb0ApytrO/1jZqyzB66Jp0Zqk6olgjmokQeIxOLApZJXL9RRIlOspCcZxJWNjGPpc1U5Q/
4jBPym/qf/kSCcXmqlaOfiv/Y+/MmttGsj3/VTrqeVCDxJq4MT0PEklRlETKkiXZfkHILhv7vuPT
zw+uXmSUQN5mxLzduHGrQ7KdADLz5HLOfwny9DpqK1heLQXvMgGn7HEzMEzvNXHM+rPpYohLLlP5
CAiCs7Gf51cB2M2LdiIXcMxxV6XR3roTmIDTEXY/TB0OkiQX3chHgsCGq1PU+aMJ7309gBQ9oPlw
/3Pm5Oy06Hv8cLL+OY6hu6C3Ar2DE0SrUgAHzxjeqxxS9l4L6gbNTaFZH3AKIP+l5PatrmWobqL6
HLgRjsx+tYmLhLIkBx0yUzVpm4FqvWsHiM1JLkLhSNiWtbfPYwdpJ1FtuyzH206/jAmUS0q73oqU
N+q9Febjmip2avBAxqZBxynNPiAiqF0N+J4jUpMhpQzae2XZdXrtjKRlC1v9PKC0+12ViJDXhcCz
BtlMaob6FQ7MVwbM9MksjexnHT9UcfvBM55FaouXbnghsm9as0UVslTEtvPMH2koEc4YV5WRgnOz
JauW+wfYckQTnQ0AnpXqHAqnfdDC1FhpWptgmPPoZWRx3RG0bYIWZjvoyOso/XNIIZkiEbyVFBkh
M+QwKS4lUlBZAVPXn/Qk6wC75qhr9lU1YEZUReAgBdD4slcuOmMT5HAZKs2AAuiwluUgn0lYUKr3
SEWpBeISit57G7wFX9Fzuawy+eTXUPubgXuNgNhaRynsHSl1ahPlh8Ii60RR9NFogk+ZigsUt19z
27TjDTxz4HTu+KGLimeE6R4GCRI67O9qF9kIs0O13wnSAQUyxIt03fmUbMwGTYd6CF/LDFCXUj1R
WqYGHgBWZ5ZtU5AVo/9pEEV8BxQXVoSGuIFiP9f5/dgU+s5MBtY6JDcbSKMbO4S1DPs5rrx656Sh
uotaIsctaxhctmpsQkqsqDqJ6yqqmVQeSC87HOXWc3oPaBKdqbcBxT8fyZGIPaIx0duwsWvNXeWL
lhTWisOHdmnaUPhZyAcPbobtPXAv73aZld9D8myTpCEL7UMrGtSPCdBwHKe5IjXGPsvbb2ZvPTUg
5S7srE4uxwhbQYqpvQPZplW/DVAD1Uw8p+U3JHqe47wg66Eb69xyX72hxyAPY+SLpikPJailPo5e
/Piq47qqe8mNZ4NswkkOaMsEsgvNPRgpOPRG8xxR5QewA8VbJ2FOUbS8rpCXLArdulSr5A5J4i+J
md14TQboZ6yx5AtMKK4dTBsBTKv0673ft9SAi9vcNR8KnAgNVQX7XwXo5nkUSlEjROsW5BnVCVJi
dePfy1G78ktsQ/wA51nrFtLJrg0lMtua31075Sh2ISEGOLz0dnqRZmtJJek2rgwuoXlfPAo04MDe
Rpg8mM6V7blQ/HXgLvB7oXGA1HCTcAWHGRJer3J5TW78ctgFNeYb1HzEldYNPIbxEKFzF4iQE1PE
PScdIQ3KRCVNXHYr6g644uRUsnzuw0GGrGhcDqtM+ah3Pbp5WXxhjZxUdaRYV/aIH7ONWTBqrgVk
o+Qy8RCBdsMwJk0GtEKzOWM0I/3h08G1vHfr6BYWqLVvS7FlB/Svmip46YA09X1+E4wlNFoKWFbZ
fs584A6tLinRO3xOUt4XLZtlN8pb4AAEazTiNtrFj6PEGslvP//UaAca3F0GfA3wv1uOnDBuW+ei
6bHflGO2tZL4K4zVEt1Gj5XHxuwPGs2dQ5pbFk2JG44rNlXgKZe6Bq2j9j0+FZUlYly5dt2qvLTL
5pv0QjCCqgOIjvI4iVy3Xvc6FskOmUX8KIudSaw8VhkKcCSZwjtJrwDuBNRDF+d29gNAL7k24b4E
VvzSJ9DZQA7CEx65OYwCkmzJmuONqGe0KbAMz+NmiQNTR0evuhLL36RBZMG2ntqgKbcwZaPrEv3c
jeE15ouTt4ArIvXrYE8JP+n2h0LK/DaqdNIr2qh+VV8sHwvVSu/MVQ2S8ToLfHTbnf5Z5LdAUPoX
FMFQwqr9mhjiR6hM+IGaRrT5+aPZk2xAqDu51VzLuO7QqmdmgvJqy1er7pS7f//HV61//Eg9mvVB
t/qrf//u33/P6hOwuSppORMdwPHi559Al1Luqpohr4fPP39j4pNwXXYBlnuU660I6JjlkZRS4kIC
CEinSYU0v4Yt4Zv/hBgOvvlx+tOff8+LtEmPBWE5sBLodmtIsxb61djWk46jAbwXNZvLooyGj0bP
jQDx/A4ovQDpWvXkYY3UvmGddq9FBE0+MoDt9JNeevepxANpkqrWLywt+Fh68cMItQgZHEHOv5tu
BLn3qdKbmiKI/mMccwScwmLYjSMsOgBSw25IJiNAu5uwbjK5M6oIFkZH2jGnGkTqBikViAGc8Xyu
SkkO66j00R7A5sDW90BKv+em/y1GfY/bcbpWSuVqmIB2QwpWQ8oO/RTSzJdu24x3vh+sm2wCOweP
bBr2RsOPoc4QwW6wylCr5q7PcnKiF3b5FORhs4oVj+pY4by6+bYkr055LtBwG6i/q0H/SLQ8+kn+
sSvEY9I5j+qIMlEOS8vtgk8wTsB4YCTnaxyfdaQvguFrkpOaw+k8yRDkzVHVyrMPgcUtc6AJt7Ep
x7p7NeKAkKAAUyF0UIKO5Uwtr2sheo4RqJXVyotl9HdoFnMN6PrXOhQbJdSfQ+ncooRdbRtpfhR6
cyH8AE6biRMd+s9ry8ebNQYcYliAMDoQMDpVoDq3vrcRIvRYIIBY3Lhq4NxMbyKr+CsZSlAJDbfP
MvTqNRxzkDLlgKiwHz+o/sQPEsU24XyFoN8O+gM7Q/tF95kfQ6gh15Bb6EhAjsopC4p7gUKPTta2
dd3XKoAsHmNjsEaEBVXhT208PlKlKi4SqSFgY+X0g+asoib/XMC5HjgUrgqHllt98sLxoXcopXlQ
lf4DJAqdmQnhQQn6/Pbnfzjv6vEq9a2tLpXkOhut/LaY/iORqNv9j4c4Lu318HHIv//9t29Zk9bl
8PDdA7z31hJcYKp9xEP8tfz6+kdWzf/FP03End8NTVVVx6I+Tt1QdX77W/e9qv/+m2I6v5Mms3RJ
FkgHymdhPZ5mZe3//Teh/05yX9enf2hYOIbzryoSNH/+0fSzdEz+nW0ZlvmfWIjT6m9/y7N4mLAT
f/z9N9N0NNPh/7kPayroQtPmz7+9PoDdr3iP/wXeIPdHLskU5hxAm69UFbeNbm2bUr9VUVON7R6q
MuKAJB5cmNAltzbcxK6oN3/NBGCXPhHf0txOLmNb2yYcg3vqRkbSbJoRODeikZtcE9/6/oZEZTuJ
Gh1ybvsJDr88kDzCJgFGBWje/x6ZKiKMFOMnbUHYM1mjvhqR9yQLDK3qHh1V6ogxZxRMKgOMsZJC
v1M8lKtGAIdDsoJTwvkDfqwB16JBAtFDdSBWrxPP2yAa4yBhjCHYpqjIn5HJAabLsQjXHsqdbXAt
bAzGnf5+OiCCFNx0Ed7X5N9VV12PkPyURgJKAuUX2xsBHZ+adocQdnEt1Ie2f4A7hVKC3dwOyHXE
+PAGDX8PLBxuLR1iW2aW7G2jXtWwY0woPJmEwi9ssJrOisTjqsBiLSzEikrEmpPtVUs6Q0+zx6ky
YRn2pg5Rc2KJQ49iBOLG9fUlKgEeOe7XIosZDgT3Ikg3W1eLD7kuvg+y+WQk6oeoI78AQ73zow9F
+yVDiiSW9tZ2wgPsp7XFH4dxD1YpqT5zL0e/gvp5EMGU7GNDh7sggAiHKMmRN7N/hFVwbUFyIFt7
m+XigQsnq+KGFCFqDDbgC/UeSsSG8svO14D345QBdfFx+lJpfFNg0CUR+TCfFLrirwU6CYbu7ii0
rW18oEHUU+YYIiBxgGLNyL6iwMYhX3wOOaHUBeoFfHOTWi+V2284/V43yvhA6hPZhWtkha7UFt32
zKb03b8icnKbkisrxbXWciNClOMGdwkOamm4S1OqiEN0U7TjoZLJVTyEz1kz3NcOxB3N3VZ28jAq
1Vowd5wkPAxj8Kx08SpRN1jfXQokbuVUDiqTK0t9Nov7QrjrRKJXXVQg6CrMiR9NJhqi0Yb7VEH3
b8GcVsjuGbUJW4fsFEpQ8eh+KXplO8gHAwYrVaZDj6uZ1Lptn3Rb6jQ3VeKsGlEdLMlljTvCND2n
ZxhqjamEs0pIFGcVQUGiqGgVcH9Twft6erbmf8096rdwSAAJKQXC/C3ZpKYmZ2nsABRclE0PmgHL
17TfdOnHfGyvQj7aBQPvy/hANvrSD4Mbf/iAf9gdxm8foh7TMCwwjZAssW1tXM9FwIhxGqtdmWR3
TRDf2NKDj1cHH0oNyH4ZuF9SEJ+wn64GlLq4XWeOegvY9JKj86YHuwCBZFObn6ngYRdWg/qHRMNF
nKTAJbGl+MBWcbiyhgNapY9izLeu8smNLXynCFn9ggsWqmUfjLRHJAjRJXpN2P2Nrrs3EcoYcHvR
K7KuGsoOieAsHSNJ1HC4VfMvrfeHaYQfqIVtqXet82i4KUksoqK5k5wqKOaQXYtv4Bz0F/+zm/53
dlPdOLqb+k39+svuO/39P/dSR/sdkLBlOKoBTxcqsfbPrVTK3202UWSzNF01LFT7/rWTavJ39laJ
DCc3dsfUBf/oHzupZv1usY/yf5aEaEyZ9D/ZSVEI+mUnVTQB/UJqpsULv91BPRf78b42tW2E1AT8
azWnmhMoRbL1ZVDu2qTH8MJqSpAREqm3iN3FQiQcV3tRPwWxjJ6lr9rsrlVm/qiDXnt2B/jM5E/0
hixy05lfsWdq4R8kdtsR/TRrrnw1dj73Ive/QGq3HgbfU++43pd3Rpk44T1JMs/fGnh5TdQQYDAU
0xTvR1RikgdQXUFEVTG6kfJUbgvgkPHADdb2gUNTEgsMezUirQbIRmrusNVTk+RaMQIjZ82JOgst
RiyfbqmxwPCxMcJ6El5ociuxnXytjEOYXlYWSAO0YaC+45jX1Ui1u0UPqwSfa4BFrYWKnpXe+aKP
v7SWN+wQHHFutU4LtgnJbG5D/XQnEAEsZ7Zikorl2F15Pg5wF8LGQfeiltzHCzuBawswbaKOiQRw
XaBEkHQpFdpGHkRXcaBk21TVnS9VqlTfU5zb7ywyGXsP5OgDvl/xk9tqBvXhDlCLoYcoS+TSTvFU
LTpAZjJor3RLYaGVbfFSx6qJNFFYIp8VW+FDnI3Fl7Tpm4ckMvqPqueAUFUlaIfOtIqvlp9bfxhG
3GxkLiScAweY6KCG1YMckL+/8Nou5MCBvtaFoxnFoVdidBIUCiyOEZCDwdpHB2JaoGekehnsnMYq
cV6CeUe2J/S5pVh6BtBARzeFDM7WR6xvXY1CXGPcRQY+r9BTXAkpCoQ76nRn/1TsMxOFj1TMjiS/
WyALAt+FMiHqbW0foM7exv1KVeLRukSih9xEb5g/oqFMqlVQdKq29SONlHFlWPVLrSpmhI09DBAK
57GYMpqFflAFAgOrNmkHZV0CG3hF1YZUsWmGsMbyeOhuUq7ddw4ZNXIIttljlQuu6gLTZmuSacNr
dmPgPf15pFs+Bo6ljFeOquMMHWd9tROo4f/A0902EtgqjlZvSDRCJagoZwJjBHUdrG3G8NYLbe2h
jfJJhrf042kjmWbyBIe4gwcdf8Cg3H4ItAqwhB1PyfzAFMaOU0tzXWhuk18DjTa2aHnjszDgoAJ3
1P8OPQ1pk8L22m8l1e4XXToQjsA5mesO5y58TJ26/eQiaTOsnIx7waeEv2xdtWmGv5KlZvVrF9ea
WHFVlTb6kAqp5cEFsFRwuYRk5QpqiswdRNcVG+R1o9jxtSVHI77gWhzf43zcXGvpxGjHkMJCcSJ3
vc8a8kGHURPKB8Ns9S3YVDyNBLnftdbjyZpbqDfgeNQhnDDoaH85aacjm2K6lI1LeHuB7okvtQxR
p+uSMdCm2plOXqFQ9bUPD+22jfqMEchRzJaqnZNK9IXK/KiFs84GEAMXsNQxryGNca1nukZ9IBzu
XKtAyQLzMJ1Ksg+S0bFrqp523xk3QDfrfiP0xLwNlcRyLiG/4fo7oljhhzW6IFLNsy9O/xOMAEj6
g4V5GZQAi5fp0njjqLVyLZS2dC5CkJDYsOv2XpWouA2GBniUHOukb+YOD1mlPWneXS0r91OG8NpT
LolPCttoFyHWJq5at+++/3/Z4q++Z/vX5Hv1f/73t/6/vmX5gEq2X//fX3+s/vzZ+56tXuvXX37A
4phL7Aecy7m8Vk3MP6Whf/zN/+4f/u37f2fzNthYl6/CpLrT17f34Omv/7l3C9343RYO913Nkibm
G/+6Btv67+BfDOzsTUuYmm6wff7jFmzyR1ybDVXXNU54Gq398xJs/s7OJaWDEa9q69R3/pOte9qg
/30F/nPjtoUwxK8bdz22CUcDx7svSpiAdYkHStbVw58HvT+7+P7Pdv4GD/Uei6uaOzNv+W7r03Hh
zcVa2CjC9jUa2a4D2TFOG0AfJYwFdDXizZtufucRCx+g06lvHxFh1gzMUMhDVFJbw5+whx5g5Nvj
rZOGeO8DdNIgb1v3bC2yzNyZHLgEu60S3GV6uPVd64dniOvznjHLPvjoOuY2xK6DmdU/QGQ8uZNQ
bKs9j/HwcvwRS500fd6bcZB4MFBD1IyDgwNiFgzYn4vV8aaXemga+jdNg13rIrY046Co6kfTdVEs
bfNHz09fhOv+mX1bnEZLrz/9/s0zugx4jt0qxoGKRPJTqw6seZZKpzjxEQvzVNd/fUAZgUAqTNs4
YIJwAckX3dbQ3I6t9u14Jy19AAfwtx+QuBCE3J7+x2IPNY4MtrQCfOlElC21PothFbZQbnGSOXRV
YV2GlXxOYwr+x199munvLBD6LIRtRcOlVMTawRysb76INwhaXesN5yiQywjeXud1d3X8UQvfoc1C
uRYlyrco8B0yvysvIb58yjtNO7FOLAyxNotkPERgErg+jSs1CXEXCQg0pLId8ADv8vj7Lz1iFsiq
Bc8AWS7t4HQcEL3gY4TIN/y7EyOx1D2zIAaGX8ZpLpN7b4R/4Ju6trOwPz6x0i21Potj3HMstdY5
WCmxiVpEogKwAoRSnPny02PfhDCHqLa1QaXce00BsQS9qHUMLvbM1mfxqzQuQjxl7N2jkR/a6260
SE4WnSnq1fGhXVjlNO3X17fZodH3rYuDK4BtR95OFuxgag8iz6FOdt5DZnEMmHssLBPhBChrr9BH
NmQgKX+aZDwdYNvHHzJNxnfiWZvFs6d5YxbWuTwE6bhzopKCjz5sPE/ftdaApZq4Of6chfkkZsFM
maEuslzmB3zC1ScDFArOj+7T8cYXIm2qTrydTc2I8LEC9OKgWpPHfBmXn9su0i+wbKxPzdhZdeBf
RyMxC+dC7zixJUl+qNWNgeQKOYW96mQ5eBEVVsNdawxf0uSziWAGFJ9VhjN133+3wPq6yIhHSKSq
SbPP0k1vfdSVK+5Ueg5F0/rYoBAFxnZVpJskfbJr+E/uDf/TWf6rghlJ2H+07IdOO3G+ENP8eWfI
xWzhcAoKcJCRsgNozgccVT+1qBMUo3IV9CpSqaW5MxoHv024zZRMnAu8P4wTgbk0ULNVBYBFOyI1
ZR+8DPEXKG643AR+dYP0un8iapYm2vT7NyuL7hat7w69PEirv0697lW68uPxabbU9GxZAVbpAk00
rENjOf6VWTkOcpBZeGJclvpmtqbAAoERI3rtgCXSneXGtyIbnhHlW5/38rPVJLVsB1xEmB0s2y/F
xdjVzgueGsV5m7WYrSOyA1qN0pR96BKxDoPmXhPueR0zlQvfjqhrBNy348EG4qHJdeL5/TPe4+Y6
Ksboj7M6R50tIGiv5q5eVlDjawCs122AxtkfqkgNeXv8AQuDq84WD9VuvbJQ3PSA3urkKq/Vq7ho
sRlu1PK82FJnYd1lQZsX2NccSt/ehF4Joq67jVrtw/EvWNjy1FnoIm8V+56Chnyq1Z+Gcnh1JFaI
Xb6bqjDHH7EQX+r0+zehi/MSmF/ylAfAfclFJnCdMdSuO9H60hDMohe7NMMPe1pv1XLrZOE2MNxH
xbDP2+DUWfiixqnJ2jOhQuUVMgmIBwGUMlDJeDzeOUv9P4tfvQZq70W5fQghit+Y+ST5aEASMq0g
uO/AfJ4I5KVumgeyIVq0SULngCvYS6jb+BVGN3Yb3x3/jPfHWHVmwYxGkhn5cekcSh3BpjSoxY80
0f+By/gPb4aqM4vjRHM5b+vsLzJCslLLvuTYTR5/8ff7RXVmEayT7DXgDctDWQ7ercQmkxNA2L5Q
72/Wxx+x1DezCI78HL7fCL8rlOrgrJ0G32BSeY1bb857wPRtbwLMhIcMD1M1uThTbQ4xd8W4yTrr
xgBI49fGy9gc0EgN5cHtDmkFel6mYLfOe/FZ7KY6JD7XrqxDHpMu9ievCzg9n85rfBa5RpRHelCr
gqI3blG9js1kkJXhmYM6i1ugjv7Qqa04QBKQd4o/btLKC04sykuTchaseisAnbmBhgxE2V2gRN8i
UmRrF5XTp5dn9Y6cBWzq9yiFCtc6eFGMXvKYQWVHCev+eOsLHyBnARt6jRGVJq3rbvtg4dJ8UY9i
K8ryxHLz/qqpylnUqlSyuxh+1aHI63s9wyc+82/VQV4aOjjU49+wELZyFraUCwwn8wqOhWlVUv4f
a9i5WY660fH2l/po+v2bqJVR0/eUA6AKQlG5MatO2+C4kd4HrWGddTxR5Sx2VW9wHFCiySG29ZtQ
7+HUA/pw2ubH8U9Y6qJZ/Ioikti2W/HBQ75y46e4CaI2157oIG2Kpb/eaFQ5i2DXcX1FkXZ8KIbr
XEcElkuX1DFeNVAdCTGx4fJkJdgAgrY391lz3abqvueHfritlRb3AGXVqQk0ppKKX4DSzKk00zTP
3nuzWfSLUFSWR7LgEKEh4gKBitRDQ10xnwBWAC+Pd+/SDJktA+DVTNuteQpiCFEGEZTiujBPZFsX
GrdnC4CQGrYvpogP1KhuYh1Ln2DcoCZ5IkIXpoY9WwGSMUmq2h7GaU96akZIBUZvhavjHbPU+Cz8
0ekK1XIA/dUbgJtISw9XNgqI5wW+PQv8CpxCDL7XPQBJdjH+VlycoXrnxH66MHUmAMfbsLcbC9Rs
EIyHxEZ8QVo5kODW+eJMIv9Njq5mJuF0Hu+nqbPfmab21H9vlhjVt1StcFUON60Vw2yU5nrougZR
D2BXUgEq53k54I3Ks0983dLIzFaELseCordRfUEBsLtFfNZ4wqcv/X78e5Zany0IiCYpMRz2iMuK
g3GfCxcyrE68+VI8zEK68VTTTisSDGpXWzdZZA6gu4pk73VRdWJBm5A4747HLKD9tomisXOjQx76
a7yEnuq4+ENxO5QxrxvrpaTwmY3ZJkSJDNeFojmv26aK5NtpMFadsMK8cQ8oXpj5CsB0Yq1VNEf8
9fFxmRp6Z55Z0/x7O8/MsZtMEaOD1nTaPtcdFcdVsrIZhcSVYpMyCwe0xrB23UTpUJ5YwRYOAdZs
FUBmwYXgqmH92ihgLYxik0Y4V/gN3EtQBcc/bWHKTcjlt5+mIN7XGXoTHQYvLy7MGvfktjb7E5Nu
qfVpMr7tON+oMBJT7MMIMvPzaGYUpkxSZ92JgVlqf/r9m/ZL19Ui1xDhIQFkKpsIsaVyf17HzCI9
Kgq1UPs6OngYzzS+8b13q5fzmp6FeQJc2etENR6MGEZag6xf0ySncpU/U1fvTdZZoPuj0hsiqUKi
4ZmTgzKCS2IV6d37OsrvhkG9iZtvJ9OySyMwC3mtzoTWof64H9UAIC0ETiif5qnk0ELr5iyye7tv
c/bA/iDUScI/MIt1YmMHf3wcFsLanIV1MI5pTyI0PLDLmuDsIhzHFQlJFes1YSM4hJHCpi2xBKix
Pz2xSC7sj3OUvvQ0ZNQpZB8gmF+oaLJ3SDGwPuZWcTEO+onAWMiWg8j4NTLyMY4KTxrBoZHommtm
030w4yL72rQiWRcTiDfv0LtEXp25UerQ0gPl6ni3LgzavEYp1CZq2mpQ9r1X3PUNWse59eOMprmr
z0aMBK3FiMlqPx0zsDFD81dE6IIcb/3d+UDrswV3JCa7NkAwvsTiehRYwSKgXVrmCAs2vXUGAOwt
PuEFSdzjD3y3p3jgbJCQrER5146yvfBdB+IZ2H1ZR6dKCkufM1t8DbMayb1BnyuGrRsMF0MTr5wI
Hbpiq4s7iVpXOZw4DU9N/mXN4UOmD3yzDuPpV5emCLI9NmCrvHm1GZ3BPiuNQuuzpbgBiWnWNa1H
KXB0V0FxqLTggh8fhGnuvPfus9XYMYFr1mGfQs3TzT+MKm7+0GQ33CWtN34Tdsr5UVfyTxVGE/WJ
ibY07rMlunEaHyK6lu6NDu7YGkAomvleClHsxCKz8ABtNrFyNPGiwOjKvZ2OIWLyWao1dxb2mPLT
8U5beIAxW/ZHpGOg/utI31X+DUEBwU09nNX0HAplIy7WmpPzfGnY7Y/GaJEPwvW6PmfzVZ05Fkrr
PYQKwQTs2zwas0u97NMfAmTaw3lvP1tDBAbfXK26bG/GbfYMM8O6aJVEO5HNXZir+mxc9aSoHF94
yd70tE1gqJuhL+48ch6yhMOOqIqU9YncytKjZqvHWMR2zhbVsHp8AYLwHDr3k2gQsgnSl5dIkZ2Y
qgtLx0QSeLt0jJQFlDjiOSxLeL9sAqjfKSp15w3HbOnoU7UxICU3e6ongLAN9ZIS06n9YunVZytH
aNlepyFWv4+VyP4WWnF/P6Ak4hjZx+Nvv/SA2TohPSozmkooBGQzLjSlgD8EZ3s0r89rfxbFVg0+
W7pGuq/KwLlA8REVDQu/EVDS9jmXGBV64q/D6yatrlXlWO57H6S5EzbyQq05c10YVg6iXJaIThz/
mIUlSZtNpAFhwqrzunxvltkP06w+90kYnzdJtdk0wlgDeHc4VntTw6Wpqp68It/iIX0i1pZefTaR
ZGImDcoxNI+um9OWV6ZZnlgxppXhnd3tZ+7xzc5sQmvQ4DCyQIeKjeJs+8lT5Kp3uwRDgWh7vOsX
5ukcjQPAuy1SLSj22L7cBlb00LEsldAkTgzt+3ca1ZnDcMbGG32EjAq2G9RgoqnEmrndc4euFN6e
YCWgeRt98d20USHTwlO114VxmQN0bHOsqY4q+T4wPG+A443ML650zXhmx82rrwniv2FHgnIfJeo+
zbJHxzIec6U7Ed8L76/O1g9dxz3OH+ISyW0H95XoJs7SP84acnW2dNgKIFmzyoq9OfgQ/6ux2wlX
+ndQ9U4F9MIONEcuoXiNQCrmU/vELjxoLD0aVw7+6JGew743/Oa7Fzod2iyqfyo1Ou3S70TLHGNU
hq1UsX0o91rSCwepfmDB5EPqQk3vYl/rxHOGGREmTgPK0ply4gS6ED5itkY2Gkotea/le9d0riFL
bMxEbMu+ej4+VAuzQEy/f7MEACRqdV/Ji73gvptf120wpPVFnZRBLk+sj0uPmM0GzRKpOYHWoGJZ
yaM66eZoY3sWwILon62+yBd2binHYh+GHgSVQvaKvGoyjrMnri8Li+TPfOabHlKzDNHMSC/2mqzw
eU6QklXRbPUki2QSfD5vGGbBWCha0sgI5XA1UJSXBsv0PWYCxnlbyBxtZNndGOtY8uz1wUXgHKNP
S0FI6PirL0zQOc6okyQS6kYU+zbMdmqvPWhpcRXbypfjzS/MnjnKaGyVYURetdhD3XZWtjrphcaY
H53X+jTobwfXQiWoSPtib4UmssyeeW0r2YnLxFLHzCMXqe/Wbd2Ce6+vrVwb2AauQ90KfTn16rzX
n0WvFseGCgKu2PuFU6Bi5snU2dmYWJfr4w9Y+oZZdCEvB49ft6M9GYE91LKbWMYDopuoFRx/wPvD
K+fYGWsU+I64hO+gjndB69wqTXVWTMH//XVso94Cg904xV7h8rzDRU9cIDcxPJ734rO7HProPb48
HlkNTEogx8E+DzP7xNRZ6pXZtHQbbH3CiKSGg6/SZTI4Pkzjk0vm+4OKxMivHeObfV0qnlfuFWhQ
n2PEZXxM3Uf9W92N6cfj3ePQ1l83Sxhcvz4jddCmqPJpQYu92yzAkQOzvS9KAfVH726aol9ZqGnG
6nn7mHRmExWf0V6vWp80kItIquV9yfz26/FPWRqM2QHcQ02qrSDP7EeIyFB7N8LvzjobS2e27Hse
SJHMLPN9UQR4VUCBwwZ8HPb4WZ8bYLPdF8V3stV9nu8NoeyquL8qy/HEtvL+GQya3q9jjG5omjsq
fQ6FO14J0eXrLrHjK2qJEk1IdCsRUkQlEIm2E/31/l4s59Aa9Fp8P4qJCy+fSM3MoHroTFwhkWOt
6xNr3tJnzSI7LqMAOxxOr04fb4RheEiABI8d7shx3E76b+m1VLpPxyfXQizOgTbk+jDYcROyvKX9
h+F1CMllyrhC5upEly3MXjkLdujiLub13I58Pe82vp1990Ny1cfffqnxWZRroYPcSNRk+0pAeUxb
rcCzK09Xx1tf6ptZTI8qTl9o52V73e3XXIa2eRp+Rbn0rFyi/AvChnMLKvRtvE/aoELjXrFQajPq
E3frpZefh3YO0bhCBYVzi4mKanybm9kHJU1PLEpLkTAL69HPzNCQU/NVtsGm7EsYqIdYSnHZhNF5
HTRHyRRdXbhNlGc4lQSr1Klvk744kflZmDhzhIyeqbbSBSx8WV1FSHEr91grdpvj82ap8VkAV2WH
NZWupvtMpOXazlEfd1okts9rfbY3e6HIczMi79bL9AeHgC0GMOfF6hwek5ghmgx4nu9tZxQb1cVM
XpP5qWzbwoycA2ICpbOcup8KC41y4cSI+aVGfhvo5dM5HUNa/NftYIRxNfb5qOxweMsOg+mKbVJi
PnVe67NuHzLoGI0vJJmEOrkLR7fZYsR+FvlNFXMmQOIPRhFGo9zhJ9JeZiFC4WGeU9tjesK9qtbH
P+L9IRBzNgCEeBF1A48RXfmcj+YLas+rvjiZolhqf7Zi4ppUCdsa5K6KeiwUTGW4cCoAgEUkTiAf
3j/XiXlSqioHTDO8Xu5UFByQhUGgRCs/xTqiGb07fIzQer5MEH/jojmcGPmlj5qtpLIWqISqg73T
jBK5juppQF9/FZtje2JU3l8vxDxdJcHuc/p1rV1dqfpVHY/iCdE++8Qq+v7r/4UdUORCgSinWrtw
bCU62EOES3KLY14Sn7ppvv8Bf6EI6ONYILoe27vMND3zuRW9391bUSKS53PmLYWxX0M7U9XaTRNn
3GEnpWA5Ufrut7pIOLOWaop+0FlPme83oTGZTeAzuKuyETetGLRI2w1IWmffznvAdOJ7c9tXCiRA
E6PUdoTcOhybXWBVV1kWnzgPLw3DbAFUVEVLFdeCa9i5eAijYVZlZ50mkJn89c0RcjJAZSJKxBXf
w0uyvBpl0V96lnMWIhs9ymn6vukblAaALha9uVNkQgrTdjCla1rv/3F2HkuyIlkC/SLM0GKLCJ1a
5wbLfC8f0gFHOOLr50Stpmumus16U4uu6siAAPfrV5zTvM6F6f+HxeOfXoXrjftff2M0nWIplsk5
Nc5anSa3yc+A+v3Dmlbpf7hR//AbeH/7DSwtq6i1leZJFZt1YqGiw1QPtv9qKaJi9a8X4OTKsJWs
YEMNFpK0Yazvi3Z0krLp+4d//4z+wwX8/UhINWZS0Kac0wzSLKbcLe/k5sFn+vcff33U/++5XA/+
FjfqxlaN5dy4J1wQynu6jh9OL66mn9oxrYLfvef2GXbzrr+CLugx/fd/9R8u6u8nxQb8fl3IdDvN
xsLRMNgQGabp9h9+87+ah/6fi/r7sdDqVV8MbsVFlWhMzc4/+U3xnVZQ2SycgHbqjygRv7Kr/Ftn
QrvQeolzpPxqcNmvc4YwF82ULcZw4UMyFoXUL5laHl9HN3jLs/QrnUEcZsJqT0yajodFQt0iymnY
Yyni/3c36W+Pbr4OpSRv4p6GJRXzsV7XCXUVwIg2/u/+wN8WEXfIQJ1VnnFy8IsNYeNM0670zey/
ytRCP/vXl2PCDY7SkxnwLhWiiEzUHkVoe/Xw/e+//j+sHn8f6Oh1tbqqkvYJ8jrUWDU053IdQXDa
ev4f/sQ/Pad/2+eMXK6YUIV9MuvUIO+GJxh+mPwPy98/fbr5rzdobV0Ls4xlnZrtqn+n3TmIMpp8
Xv79/YGQ9Nfk3v/3JvwtVtq6oasLs9BPOEGH/ZZXzo599Bc/SKJXtr/jwfqj65Djg6t+Y5Bw2Kvs
tW6t980QD1jm3wfP+c6N9EPrUaO7uTxtjXss0qCOnMa7C9So34ItvvR6ifRlMjKGszArtl1+b+vF
xxLMbeTPxk/pudkBGPpIcgaeAAnAq0b6pzecGNkTJLrmvV3WJ9cgyJa6/YplEc9UutzMtRsJW2Ol
8F/hiD00fYehLO1emiHY93VLI/XwYuTtg575zAvwOZ7loU7VUddUoNamBzpTvjRsppFwvK8rxbXS
u5PvFWcywPuxsQ9y6J/z0T5NHuyPQJ92fTEe+jZNZJ7HldPtPTePYNYhobHONgZZRJQF5AW+d+5s
286aAwhrveGFmd41obS3y1x4sYluTZnV3TS5pwINaEULQGU6d6lc7VALmn1RWZepdgDvbJAofIhw
W+LP2TF3+9NV+tCa+nHL59dsscO6nzinuahz7ZdFuV8C3zypotvZvho6oLFu2XZPXgfGImakoBC/
gjrfXW9v2Rh1Ykv/hWYpsklmVSYOCP9BLHcBb0+UFeYHCrB4HbbdUgFnU/ZHp1eR48+PwlTvEpXr
CNownDO9j/R0U3Eruq/rnVblfF9YA+eJungecKnrNfh5Rx5IYyZuVqlwmKvDhCZm17byTugYpPr1
N4Svm7yyMWH35m+FkcVC3VJ7wauS8lwZyN9QkNPpE1XG9tsvMJdmEGk7/keRamdAsKGBHRE1swIM
vaLyaIv+yaKpbLdtxq1WGi+EQS56N+O3zEHBt775oYBc3uneeDGMQV1cy3xBBKwlhucNfBAk6jJ3
6d8trAcMqLDcCxGbmekclDC1JJ+BypWdUcSVQM3apZ4dkrKgobTvvAwfyFhEXjePz1ZZH0Xf9I85
gOSw29Y7e17upezqUz021Z5OuCEZSYLyGzcffuG5e21zcfPaWuhqqJ10UX46NcY26ipxs2AFQi3m
GuIpY1ofUHRnRm1n/QZNnASrfl+66WOdtj+2NkEZRd8YQsjfVewQzdbvmWlBN7SCyp2y5qBvM7jB
SsdT3+pnS6kDCdsIxmIB91ZrPiGEvuTo4DHtpGiF8NGM4xvJPHvvlWLPpEwWBl71omvTK17x/Uy6
LDTX8rHssz7e+mCMeG4vk2l+rr46j151QewWGcGQVPWmJ4WmY4gO9EO6pkvYVcVeikbGNSPY0epW
FzE6IDQzzQlNXACx43c5/mLjsRPpNyPnHQzM8dR0SxVlJQIEY3RPfLf32s2FDM1Z52vCnYwKHYVd
2dzrI8rzrTTjxet+dzpGBGZNwqK0QKcMxV010dFajDO8URf3h7ea6QnPZx2XAz54v6v2OrU/avnf
K/zTyHT8FUkosoZlWM2jYKUMzW3+c33wlI8rQanHNMOXM2WsZ6X7XGkzguMpPWjS+9OgjUQXq4cM
htuh40M+Hrx3R6bnRQSvCH6SMm1ftLaCus6QHlRiUCrdAL65vemc5uLyJo6e4UNIVr/5z38Kh6F4
XWYdMkrZv2Gfh8MCPRYVLULEGvxIuKwT1ZT83I2Qm53WORgz6jIbvPiV4fzpCnRAtPjv28yX+H7d
Xa9ZuxnZrOWlrBZGaM3ioIE5X9MeROjQLrtt7VEtaZmI1hz+I0n26tBvzs1srGho3bI85RD9otGb
TsEI01H6e90GfNc16MHtDt1j89Bs7Sem4iez6A+6BSfKXGajCTfXNyNJZYWWZpf5zzE9NL54n9L8
4HnjI6kX7D1oyyw760Mk4M4BtS763xHb5zgvkNNZ8r35Ct29ZGICM5MtoZ+p8cZxkCLkjbzbMD9Y
fRa7jkq0JvAiMzBu0sUCwY5IBOSq/mVa26fyAczXMxTyJhC8wcZ7yofuCSSrgxCLGQZ+bseur+5G
t9NZGXDALsXNEEiIMvphYeAcw+SUZLV8LOrqAS1JsBcDaks33wBRFz618PrQa/WudufENVSI7JPR
YChygH0UUo/qy7s68BihNMPampxY67bfnIRxCq3LyW+3I8os3n/AAlSo+wlfIKb7yc3HI7jW7FGk
bbF3BHtC0c1JJtPEUCuWar2/dwcrhtBrP9qML/QweJNsU+XblFa8OQbI95Qfjv7W2yzwXmqCYUv4
2W6AAJVYYEOispYG41jOr1kDyppDnt8xAMQgqjO+Fiu1HV0uQcx4NmgLFz9WraZ3XU5mmOesY4iK
8PAsW8EWWf2YGuUzRzdWcMV2dqytxcVpRMd85jOao2siGTXwpENvWvGqpe1+3bCYW8wHUc42zwQI
vHokRE3rBiVK7EyDG62GfS4DKamuB9+V8I68eSeNnEGlPPeXPi02FaktvRejyvdGp9oDbTr1LfVg
+aZcJcGTS4xNfcfTWupaWPU68jjdZU7M9RgaCtZyC6sGA2eoKXsbkZN2QTTrdK9bZop+raU3dRUc
K1Rls2YJB2TzwMdXCX5wSNBKldldP29q143jcjRKa2iiGgffK6XjEjCRj+WsGURLMtZhLm4OSvmC
vYYIVLMR6hXmiBttbJNJKwXsZLmha8OYy2TjFuX5oB0yu9QwjFiCZa3tMMcjs7HtHyxhbrh5jRN3
rbce6YOqEA8P04MITKNJJitrnuyNJmFKeON9VyvJJRqYSO3BKN/czr1SAr16Pa54wcxYz2l9ioO8
0We2z6J4WNplP1oeyuBmbSLHmOclKu0KN4JhM9Sx5v1r1pTN2anL+ZB2ZvqjWar9wSO2ZjB4KRpu
cpnaML9CqLMh26y4LyRtBVUroWYb0hv3M0i1C0iWMhmCEgGxhgoWPaOzy7EV7BiqF6dgNcvE29L0
pioNhqM5fuyrcmm+bGVrd3NgD7dBV5e3Oiw5Skj6luSe8ZhuNk7BLLc+7NqHX1u0TqSrlDCVt+2h
Xk0wJ7CD6+eZ+DQyKMejiJjNV0qDeMRapFiOb2GYSbEyamzDl1WWxfcU4L7CufcFHvehz9ovSCn8
7mhrIg4VRGzL+j3D+d4xOWThS62efBtVKana+s03qTXqW7FGnd8jbhM4qUMACMbd3PnN3tZ0lMCk
G5LVXt0oQ1j7ZHkSZxYyNDr3zIbpgHXBwrApfY0Rq95hkyxiq16JiZfJ3Rlrbh81A9WjylfztahH
99JsA8tiL3+sjRFMM83ve9sxWfy9p2ntvt1uCc4+bp2IYH4lSl/cP+uEDDQjHAvTaqZrQFljiLOB
h65BmsRvpd9Ya6uFHd7R3ZgO9Sv4p/7Ut0Fz7gLL5HAu7zQTBHdrr9NRCFRuSACDOUbk6PD6ivZU
K73+k9MTgn9szXdyqUGNyeLI90JlsCrxyrhlcF+rxo9YGO2oKTL0DJ5l3biyUm+1MRpZUtA+yW5/
LREoM/V2oKJgrfuFi6kXK7AzNGwxPqTzIe2zSPoBL1E9oL2TAcusOY2fQ9+VUbBVC6TAHP+T14rP
KvB++YOHk7RdYUP7aHydzbaP7rrcoRdynm2er6PvDyXWD3wd1uw+dBWjuqid0DCb2as3KDalrPrm
iZzPgObrk1lp11kMROvK62MbIg73KRf2fqlG+1BZg3HAfbFGddoXp6FxTHDTjhVJvmRU040WufrS
nNFqlpy4qiuFSXrxOtZXvGG/xOC6vagqAGQNhY0y3SJOXxbfPZhCfWO1GfdG2t+vAzlRnIhXHvT0
TOCl3tYSfzkSEawkXn07OcT2XdGXsSPqJlFSZUffNV+qHLyCy8szMzEeNd4sv0TjfOvlUEWVhuwo
6/wPLlHDHteve7Qsj5x/hzDXdTjXsJxa26xuoc/1e8ab5p9xUhrjv/YnIpkNdLo+P/uL7GIXLuSO
JEkdW/kyP+ISsWIT5HAorg9/ZeVeuHUjuo/BVdHQmEu0+D3ZH/b99uJ3K+uXQAd1m+o4ZvR8+Eyb
WoaI+qpoFJ3N0c64DrmWykY0W7eINGbz5PRmjhFX2j8enLT9VhBTLyWhmezFiLB5Lg6GlpY70S5m
jMPD2aFV8VkoTTvBwFGE6Wp+a247Rx7M4QvCqiJecgzQlVb9TAv7iDSBtm9Xf4o5PZUF4UTfjdlh
rqr6OAs1x3bnvDuNQIoj0Q51oeRI2MT8m+FilDjjzax+yVLk4gTSyvP2jtowCXCsv3Srah8YigMP
HlTuzmRU6egUjU3shwqVKO5HF9cyUZBtYM3t/LjOxq9S64xEaO4YQwJyTnDY3xt7ds5madwqnoWz
oEQW0rRV7WxTMp24ePjTnO2rW1Ee05M785wWxc7lAB2786jOoMorCOy9F7lD6iTsN1kkrgbPflba
vp8q9+KMJga+TdvuG7bEuDJL9afETggYqrBvB63uR/SV0rhUncFS7ThvYmjbg0aVJsyaxdobS/c+
jcN4rvAhXGqjnz6FNUO+EG3wqI185uj23+6MGhJvDGMGrMNh4189xG6avruIGSLZlkUyW/kj7Xoi
5sT/2nZLFyKiTBNmk9f6fhrq7N3IfdvaDVlNtp/TRoqSMBydURlfeWMVEskqwbPW44RXLBgyWIT7
Rwu2XjxnsObJ+8ilM3Ik81LgR9lWlA6ho+jB7pTrhmNmTe+r1vU3U9NuN6R+CUubsvIu6GOnOwD8
zY1VtyIDpeR2J1pT3TvPbTJ3h1PWYAkjlB032UZbYLiR8qRMLOSSfzrVVLcTZ66nZYTPdgg0UJV7
4HnoQ2djtmEEFQSt87hxQnfsflf0zMzPfWvboe/lHBDYVikbD73SkzY1/Q/HSWV/CfTa/Jkrd94Z
xbp8IyPks2acBYmhp6oLLdFOHWJEa8RBCPdsZNDwOHKpaYTYVt9V9P+RhPQxjy8zmQpvdKJB83kn
KVwmOei0mIMyvjzbxludrmTdzbmg1Q4d+5L73QELRXrS+l48uq4BLTloc0sPpeXOIkwLt3/JA3f9
nNhRM9YHnWSC7pU9vk9vuZEaP7tltG7UTVrlxPpYaDnGnrJCv4vLKGqLMd8v9Cf+6BwGD1iCxEeu
D+DxPd/eloNWj2OMWnZMbOJFdN6dViKCbpZrU0nQnTKz1H1GA2xtPGeB5PDhoJNDt9f+0q0h29nB
+md1SA9gr1gffTQSatd7g/Z78nqTSGsFJhSaxbb8Qvnu30kzYHral23xtq3MIk/0Xb2WHL1vmrJP
K2ag2aeWLciPY4qJkoFVB9uqMUf2hHMnXbPxhjGYds8LJcK+8rJTPej4i8GL39AtueDYMafgsmbE
uxkZm7jKODdkgLsQcGiTGS3czMhuHDseDW/IY5cf6USL7nCvDDSsxJt53JiNgVwE0gYx3MCXsNr9
PJJILDtVxDPoIqLr4NoTxrGvvlA+JA/C2KaKxqwyPgMEDjitaZYVbsoOrxEcP7YqCB6RxTR74B3t
zrPNIGEt7/Z2yzCp7jfrL7vyqrPtGcVnVfWYAPue0/uc1upxrVc/pLpRnDm6E0rQqJAYgSdONY31
v3ExWI9BlSqm3xvtNiBbcMPqYJEqWruz26Rt1BWoOScWQcbxy/Yh14b6JHVf201rXjWYPbPKuusC
8zw2TN+hqISzaGpIwDPf3AtpLA+4bvyD35rv3ZA3UTGXau8uBQ5yS5FiyEhM4UYqTotZzJe5TesT
4c/wwOCVE7umloV9rtoXs1X1Y8Zc5RGVIhK3WYz7PtCsO44BM1bUvv0UHZFPN0zb0eyne2clK1bg
t4ymAXubsNAfGxt7ulFiGW+n0b91RUMfHUj8pNlYCQqRg4BnB0bOsM075fTsE0KQratJzxVuodHm
p7aoILwm1bP1JB+8IqkMb74CMt/AP1Z31tYPezODtd+41u9BBWwX2kwJJoe7vBuL3Lw0TsBEOznY
66MxmpfcLP7My6ijS6xw0C1afuzMxSfdRzxzW6ZuuxN5NieNk37owijvbaUZIXqd8s7AiHLeqvkX
x9Q2tNzcS3Qmssg46a8IKatPwxYtFcasfWK9GB6KIs/v1Wh2pxQR7lvtjvYPLZLGfbZokvI8S585
DPN7XdQsyQQ2OwowgkNdGtwGW82EycLAiRNo6Co3mE9Tbc9PTgldxprHKbSzpf/Utzx/y+ZVu9D8
tZ6ZGOZEvDZOKAMYbIygbVcT7E/by2avT5x07EEWO9sX5mHhTIZlSzOjLmjnb856ZJblmGLV8Iw2
P0hadzkE2ekhUxB3B71VcUp0yWjkX+lK49UtluBmnawHECdosRylzLvJBMurpVnDObWuI+IWHbyA
s7HKLnasl+kSaSzXR47dmEBM430YhR4STb9h1uLkDMr2g6hyjPBUy7Msde/ct2ab8GzO4TTawznT
cjsZNCfnRbHx6Tizft9hS9xtlTntmiwv2LZbyaZPFv5iqm1K2Nudl1UrAzZ4GAfZyr1uwMrxn3DI
3kzxbDG2tc8MWcZ2oQ1Rqi36RUdkVkRBri+3g7U47JWlHS/26F6fQoc8KFFIh2okVFMbMOsgMQ8u
5JvdUU6XwEvnxEzL4l6rGgVTa9PyD6UmNiN3ypPNwuarxqYjX1+79s6sgjlyW2b8+9YbYmZrXUEC
0cw/u67Kf3HuKDnMqgAh9wS2RJWcwU0rZ5cDxhKZEh3TUhb57z7VpnuroBgyrMu0s4o1v7NwAp2J
kVzkQpb/o2c83h2/WFgXTnvC16O+CADcfePVy6lAwDtQbmmWb1MX3dM69vOrROyDoa8T+tErG0od
DItdujpbnrt+tmOnb7xdIEX1aDKTtmMVJ9JticoPXFGepKSgbrqsaX90ymoM5KfirbEn+VL6hn8/
uw2Zj5ruyDhVTs4ptqwPU7rpH14xc1mqWkEgrIGa88RFiH7yuk7cIcadVGhk2/yipXX1R5UN5vci
GJ+qDPdzavc5YsSuC0fdM5/VMBY3luHUb/i1h2Twl7+26KFMd9dunOfAGesLMo7qgGTZJNDrkUb4
NGFfD2VMBGtOE0Pmz6rY0ezgBLnIQF0ovDdVVus+s1y512Vq3XfCco9z6TOgvOp+fgZzQMoin4y0
edLGUjUocRzjmbd53i++pTVIGstp3aEnY4dfnelw/UBqEYLHJB37R6NCKWnPmcEokCruBdK8Uz8J
EU+jCO3SqI5FYI3n2d2WnY0e66ccpH7bGS1ngnWZ/yB4NU5Fq6mZuQFKDcfC0EieTUiZL0Hbq8iT
zXy0654OGDHUvRtZfus9tt6v1VjW2zp1mOmuWGTlMC1PRYX7yROmjI3BPgtotpYYBipiQ8nbUJO3
XvbLaJ+ZYTrXWv1UTOihK7LaZH9vLTt9RiG7GyGseRO6KQzTzxKTSUg6jE3JJh/MFjVVSxY5WfZp
EoUTZG6R4TsflafTUGw/g4ui91d7C3jNibyK4+xqJ5sojMT+KZgoYA3ezvKN09ZNVxOZHwnUlhbr
R6YTD48qjetiuvRDCiOaoU1ZjrHEM5DU1AAiOzVDZzJ4D6/Mje61lhiJhM4ZmtNHWSJnsizEze7J
lRg9dR0/OsKqK0ZK9jce5PJZlTuetxi8/XHytaeiNXhtMGNvpk7gZCQrQhWkWKegoXDm+sdrfnip
5LfWNXNoVf2HFmCKbKqklxisGnG/bPmuUfKYzuXdYNM3bDYD1WLtvbXTi/LcUyq6xxLzpjlXkpxh
ca4W/Y0s2J+0EHe+rf3J+pXAKicU6qHDIR7To8YY/ePkzTde6ZdntzWtRHrTl6CWgE9yPGvOdue3
6ZHA+Giz9E+zeAw27bIFWSIG8Sot/zQF3pOYXNTpaf1VatREfesVJkbkOvWtSvGlB1a+7clah2vt
NFG1OV5EWxoeSFbY0ED63aYMXRsC9guba+/YL3OaHZmd/mPbqBp7legO1S9Lo3rj9Mu+CNBc9t6l
rrp8387Fhab9L7MYvz3exAMBOvLkqb+1JL5WiApCjkfpbivpZZf41Z8xVwGt7JmljKdMJv1mur85
JzWUXDlmLmleUhvZXujhxVndB2k8lPwfh067jG7zkHc5elD/exoz8dNv6Kj5xx7P1jd8uVg51mff
9pfrQzD0MOhXgntIc4NqbzVJQSgo2j9wWA+sWr+0hTGeNFtesVYm/Mlk5CVKcyIo3FU+1Q9/19J2
kAfLoWGIixPc4zoFCTP+iQ1XbDL02OACG9eITMwz1caxxiBmoj5lSXR+MycY3tOMErM2pmdrHj5z
q7wdvMy6F9XcUJcl9tNZORnVi6egIYlaGYT0/q+hNw41N6GoOL1u+XGauph5kToU8LMSw9eD3ej7
6w4CEuT+Uby2bnaPSX4kK4e3uhnmdN+O7ccCV5VbtzyzrfWQmPqR3L8zRfrQPHU45PaOOXcxXi3U
e5kxHCc0eNTA60ezrQCYZfnRqKd059pDkQQWO1fmdE9kn4uo8lx16ibHJHHDc8QNa068YROzH60V
wZfBYK/0e26vdzWXfq1qefAGvKqteckKnXDd1ajZywgAR6zbLIx0/h3L3NYTEBBow62n1rd/hKZu
EMEUPIdd3Pnz2a7BE6ZefuQH06nlkTPMChL3IObbUA06BfC2dfajk923pX9CS/U0ZOO975hnJ1ve
9M242IUfDwS15PGAp4WLTnoVweuXmS8y3tgNvrmiS2EuN8u8JqbX7YdtvF2xOBK4m1qk9cWP7XG6
cZsfY5BfBbePzLwh9jRRDVFL8i3s8nYfUCBEUvCtmvRRT+GL+6N506jhzljd/CBm+adbAzOG5k2Z
Vegspv2jju52EO6Fl3aMOpJdGdmOoLtxqykH19w+lNVEomBqxiOEayfchnRPClbuJ23y/nqIOzG/
btZwVsI4G3prhZZPKhegdLwSxvdy/GlQNrer8VWj1NOFz2ZoZE2kBqp0nU/jnFHo57xpE1ENF2Vk
1TO+gyGeWafmaxeuJ59cHmNUst8j49Fha5o3VeMSC82PtJ/sDBNPnV2fg0Z+YGa98Zvs2AjH3Zu9
T749rbpYkCCKsDie8qm5pOQ27jYvj0bLj7Kt7mKlmXqoSv24pNa5YMspyBzOYUoBMmR0KrIcMSTM
AwExmsxmjbHFUmcVdD4jv1zXcV9NzXthpt9uSx6wr75GR+6LmWzwOgZZODW2FRdifc2pW5B8SpzF
mCgTcSide9YhndUDhXz3Um0bkXyrx35Tlwgj5/uuAc42LDdCT4+zNdxTpWX/33yWVW5YjX8ubJdZ
JVR47/xMPI1dfY/E+Smftzx0zNEF7QWuei7FTzuqNSZ+PHvDYCduIQxITOIJIfWVAeZtewJQ7772
bCp4Q5MsJeuSXVP4KelMC4sO6TAr2zkdi4R6m7mErqk++nYpDlfBdGVDXFT0WnDqDufRqSMYnE9G
sVHHyB4GaXzM+qpFssh3Pr7GLJiPrswPdDXGNm1E+fWr1oHxSURDKFE8rQXhQO+Sx1s0+1IG5s6p
lDzNa0ZHQ0G9j/EIILWb8+B3MsbI8CFsVJTXX0vSeBRlzINHV5eN8Ozx2Af9HV7IG84jW9Ti+6W5
Xw8txcrJtVxv9XC2vPVBZvWbZ1OT1kz3pW4p1y16SuVVk34k6esFfFgKHNCVH6WV7954eTMe6GWG
fx0AYc5rdKV+hvNqtW5LJ/hRWrozero38Xu9FpN61rp216SbETJrSWhRq99a7r17ATnSHiE3llOH
/JLlTMlkrwGBv/ylQ6GL+DVea3fxSY9Q1Z0X93cKaiKrxp1VU5yxwZ4v9k0m+wetEETVon1OA3Yb
w6t+eR5N4QFUmHCbNI67xSXYiKIIjeuoEs0vI1gfJYpXLALfXWA/wHj5rBTNC5aPXBTroV2ut7ko
eioBI7XyidegXtoD3YP7McuW2PfxEMl6+xPk4zU9d6RZcu+q6TZXqxcF5nT0eCeceh3CTi83ZI/z
b62erxVy69MWDG56pVru3UX+0YSWHWXVBofZ6rVQEQKWjXggw9OHpILRjm4vrmLSkAc/DWaZwHwv
6HMZ35aVOpE9Wi9TxStS8wyFCO30A0SLJWaS5GHTNcrt+hOV8H3Qla+gz2iKyPNbzDocm13nyyEw
Q2v7CAvhO6iMFwZlaGrxX9xFPdV6f2IpZfPzyccpu9thF/89FvpN3qpHC/RRttI71M/enSnJmDPU
x0moJcitJIFVpzUva62bX3J0gmtobCZBL1/cwLgemg3vCRxCGzm6NCN/Fdm9PmVrvAEWjWudEsqK
u/Bc6RndYU1GdZ7M8BNetSpZAh8rfe6XJ2dxdv4Al1NrrD4yNNeM8bQb0CPqNBmkd2/RuBy1Wkdx
Tdpvgk7BG/jteej2uErJn5McJ4LyicWnWC18kKigmhLE6QaDfXZHJf/K1sjV7D3ahukW7AWmQTrV
IDxnAphSsNs/cIKiEdZxgriSjfWx5bSiBMXcfSx0Az/TzFJZ5Ou0hZppw9xL3m3db7rJxBuJrTTx
6jZLMrd9rlL/Y+PbRZtuz3ekKKp4GWR3qkxW6qEQtGLJqQnXNqM3YNXpH5nZiAtjeTRI/tw3GhfR
puWLI9Stkr527/ZEbi2PL3WQIaLrPN0NJGsOKjNyDOtpHdNR5GHmcIS9U7Zq45pW3oh+Fu1Rz0g3
DitNesMYADdQc7cjr9JFNcmJiHpWfyCCdZ8yIfvTpGpj7/beeuobMT+WV4Mxgc8aeV4+P2dFsF28
st1eCXHvuoyEgSUmlnTUs5G9Vdq+5ZT37Go2Lsmmug9q/bWVMrvIRs8oLsED7UlZMjU0eVTcZuTH
qAk4bPX29zwuj62wy73yiOoMaU+RNpdV2OhpTkO08ccq+oYShCJjogN/FDlxgOfoNHWo+luf5QVE
9cwZTJHfqrXu2BKx3zhpNp1LzuUHXDhXh2s90naDD5YS0lXHlKesSdpjKql2kdu4yNR+MHPjd7+s
ywNYJ7nL1f9wdF7bkSJLFP0i1sIl5rUo71RSldSSXlhyAyQeEvv1d3OfZnq6WyNRkESc2OeE0p/1
uaP/gC7YkHVZbKXOgCoX1ERV1ka3BnT7kMRF+OkNsngYegFGJspoh3O83pcqs3e6wsJE2dRtkhY7
SO5r9s6bnZS18kYHu8VQqJAlsRB21q+Ey4Q1aSX4jqH6l6KwZyY+rWL5sS3kLSocM13lw9xtQ9aC
Ikr6NR+u1Ed27c6KK8PIv6UW3iS66D95jdi8xrI3lgKHq2yis6StuocukV5ylDVupFyemUNdSSHS
T3XIYKwgkobSdLGVoklrFy1nj2PG6pE1ofQI7m5sbA1iirZtMVn71I9fy0z9Rqpme27F9L+eTTZg
KZzmiLXpKlOpopepCYC3KT6VD2bWu7RLYWv+eC5Lu0xhPWw2MwcxGVH71qvFGrw/PIQkFiEvoyr6
vpmtx8Ko1jBr6Uvaa82qKOY6MKYuDeqO0STT6emSum1+qywmVXICh8hiX6IUcllaq0+CKWcoWI7Z
SxlGoF1jNe2N0JRH2+xsXkTIeKsReCgO2kSBTzVNo5UrJ2xAbhT/4WC2hf/sR+JpCMPpiV27hJ6S
hkeHDmE4Gsyz7eFNG5pX30hYxD3bzsGJ/VMqq4Ms5iI/cKuM354p+e6rops/2SEgPvVEVUR3uKM9
BbVg/r1igC/aTVkzqFsVAyKaI61qVbC9HbDbdIW7BnwBDdAmPZOIjlPJt184QPdglSSpk4mFBQ0W
DvZ18EOVsf9bCBHwbEnxpLkajCDK64JteqH7bBe8/yEl1E/qgCJxwYpkXPOOaBWY+ty2q8w2ujEI
iy6K1kaVON5qzrI4DqrG4RpMTZN81qKrW6a0qbIOTDbMo0Wlgy/Z1rtmHVc5caCaKZm3S0LALVgs
R8tpE307XidgVO/W3GefXWa1HQBFrFwGsK097pPSH99GNjfz0i+qXO5RP03t7AkbyI+/kmn8/CX9
mpFF7jfzTBH0jfDblWdzWTb+bE/Rs8mOrRFQLoUyUF0VU11pVmcT/u+iZXBKMI/kI6M9FLaTWgek
puh5MnTtVnllQ3HfNE61wVqdHR0rxTXYM1h4dbmY47k0mswjO5D7l7XSjp2vtLjo9HVnWUZ8ATny
rqJoYBi7To9emtg3ToNIUf/FNJUJe+NE9h5lWfGmg9U4K6NSJX+WRILqZmJ//BZax1uTTAUPSSrM
J5u2BEwsSItOmqfS9DSfl6IH/2CxIP2odejGgRbFjY+IMNXZbs7rGGOdOzisUanSqQ5wusPZMe6g
y7SdnpmUUUdPuq0akMjByV8z12gJPuYi02DL5p8c0bqPLFwAoiPdJ2XtezHHFlosF2nNegrxN6XR
XK39xpx+i5Ih1KqIjfreTo0Lw2eTBrzqCzoy2m9e1IYqpB5UsYXkm4y9F68jzHg2hQwmncBBDeFw
101Xnim+UaJsZ2g/IjfjmGc2NIOXTDzG29jUllgRS8S0054ZvuUEz6JVSTlpR800IYOsKtbiwMFW
mgdlZzs5eoiThdsx7yElbB8MzrKR+y+NE1s8LLWOhA3VbLTrzja5HtDp1Le2mrx2n2F7ibYNxXu9
GpzO7pluuItTpDEZHXm+RjMgeymMtZ8PkAzl4K50MWwHQtlYtx4yJ9t0noeIHgqah0Ckrho2jRu1
MhBy6D/qPrc+Ffy7f1ycSHVgc39/T8xpY2pSqfsvtsjNt6LL5C/KJ0RdMvnMKhKgZoo6b4FRS511
bGywHQqkkkyytj3MWBBPDwuuQxRR/pic2rGY/fVGR+vTZDoToZF5iFPOakcpStIPRUUar5J4nn/y
epLWhsxg9x2JV6hNbcXcPfYgnZ3LOCfZm+Cvwxo5YZi33KXJa+55Fu4HT/Z3v8Q4BwaKwM3w1NN2
KeO7p1IUUgZTkrjTOuPN9zUb0o6DuOYj2ngkQvoce5W4Vs3YTQeaWi5fkS1keDh28tjys8/HTjZd
xjjYANuAk5kfrYlAv5tCbZnt6vWYB9Jv96KAl9obbm0yvjUIpTua3lR8yDp14rXBCLbex2rmU3fs
oXMDYVXGnaVSZgy82TPS57S2vHU3tg5Mjt1iFUBdYOiU2j1Csd9NxY+ZxTbAOsveKUwGK/1Gro2/
UnRfsDDUf3Od50CUAJxWEx3DthtEgLrd4BTN7A4rUNio7gwexF7UYurEo2uL0iZDi9Zt24DzNE/M
ICu4Upf6Y+X3lSdwqGt6waDH9nOaDlwZdqlxdhtxi84rAAqQnUY9bzaJsswUblS3jEBp7PaBQ7N0
ZC2+wkvpscSMhYwdxzslDHst+prDxXTy6hE6VnswvJKJ2MC1/fKbYrrWqVZ9zb6QTTBN9mgGWZeK
EV6gR1zyJkYwyBIhXK1W2sa8KkkGK9ZWJbJxXUGlx6veqgq2gee64VyF0ZjwKpmjRc/hsi90VUrT
3qEFgrFEulX5p34yYBvrSvjlTfR5uJKWAv7sOi5AcRrs5sLe16OacvjMRcD0IZaWsipGXmxO8Tx8
uXP2m3a8LdSC6od5xmTWcm7A7BAPMvsptemuSWqqPuFI82qTqVQ/f9IZ33jNByOhS11SFGsmZ9vM
nFD6ctiedr7QiJ6ZPB1mwzwxmt/ZuuOglclftoNeBmUc8mjY4wPahYx/wQ0NetD029PU8uHZBLaa
PC7qC3oeXiKHvBiZvLvmNDACVbBfOksyZXKpkv5RD/IyWMUH5e3NY7fw1h94JNLUdrctzBGYJ4Rz
emWo/NBba6MhhhhCsfbGujpUHIzwCEhfyLqReynCiKNb9dFCMQgYirXbfnBOOsdmwJDx2iSEjRaE
UgdWzjavKinvEB7XRhmPIe52Mh7UmoEaPe3kqT0+pmlltvPRiuMPJd0PvciuXl2wQqS8FtrksPcm
+0Al2odGRkcRIq+F3StvFLmGCRgDNg+sm6pb09SBUI9NTTmQ38wkp8jpCEZsp/5gwrOnZK0rD0LZ
qw5D6j/Q91EvfX/LvuV93JQvRjWNgasbp+U8wp8Uvcy9W64iNtwGsUmnnUq01rrTNpY15xRuCSUF
Lx1LqGdWUR1ZdGKx1LX6yy3jwB3+F4n+X++wZSBNAEWAkxhGswaubN5Mrm3HGjtTMOTIodGq9FCA
f9qT/rbcjrAvasO1vA8u32RtjSqwGLmsowYiKAIVb1LjvthSmtR/t+grt0qW3wm3B/hFup06/uzc
1QdC5zdRw7SOgLrtEBMxW4bJb8xKG3vOL3grwba01ziZfjLDOnp8grS8Picttdgqdp0TtotrT0sq
KqK4pav/N7VTzqokYzfS0gVTrTXrQVtgMP0hQNkiS2ferbrrDJ9aZR67Wu32U7pMnroy27op2DNd
09EeB0piblAHMaHqrG+2iKAVVvkrYMs/WONyV2vaXbWYJRazVNBK2gUm5/B5qj+HCUiiWWpd4CTD
v07KW5J56LoGJJPZ9Hv2Nu8SknI48BbyNtpYwJqLpDMapmCeL5x8r2P+8YD2yBtCp+jTP+pr4Ag4
7/ajEQMViAkFM05inzTiZR6zY+i5t8IVb76nTg3vG0b81VPGQgmK0fmeefkzC6ROdg/DEzqmACIf
jnxqb7Fi6G5M8tTmIOlg/1OiPqJOTCvXXcxlonpZbghqxIcy6I+irt05qdYx7wxR46quhY5PH2UR
ldvQbk+q4wHMendcIcpuKFPjVW5Yu1CNd4d5w4GT4jEK+ylLCcKY4mKVav1/y2WBL0fTXbat0kCf
iqHfMqm+omLdbT1+MYf+3SWloWTwU07lR9PVFyJwjlhmAh/UYK3183/MLA6pZT8Pleo2cZYeh27Q
d0nR42VEkZoYgbVG+lko809pkm8cr2ScRXujs26p7X+TmbFm5AqhlHxYs/HW2cO5QSNfV1V/Ib/j
3RJgykJuVdb+xGCby2UNk+gwZp4WwHLFIM7qo7fyF5fpGouU2aZgpyBvHq1rm/+XCcYV5hC96osI
asT9leWRW8cZT05HjRUWWzfpf8w+pCgjpG1T54jQvYdYhf+DAFDn0I3TMmu5TovAQf3x6IrkKZHt
WqfR3lhVNazmObp0Y5FsTHu+RgipbYtxMmo+ClyAxTT+S/r5ORUy502wqAKAw6m51xL5orSJPQM8
lt0Y7+PcPVEqLyEihOpGg//bSe3ka/kFZKzZIDEdcAQw28Xe/e1nIU3qNLZ/0cDKdkNG2cGPx3yt
9761sS1eYBS+r7C8gV3JE5ueXr1lclDKk+mXp9hsv9xY/lfH5sauzc3yDfkotZnQ9jC688o2Sypc
cc0yN8h52sfav2jMy8QEomhkxYcOulMN8T3vnUtVO5tGRPfSyB9ssjriFT3YxrAtaqYp6VK2Elk+
lvM2kQJjd5buRyxOfdmj5uJqWJlO/SFTCW4jzya/41a0zpwbb15JRBv/pxWmpONUGn92yIMkqm2b
6mdRlOu+jCGG1AFpjmouok+v268k63EGiGiVT9Wu4ScUE+K5Sc3ehTwPjFsxX5T7zurPbK17rmqw
Td+Xn41q/mMI9lLxGsBO/cqSUbFrlWMj3Iq1W3Jb0hPRrRXnOHbzTYYwsAI/tIM2QgJz/PAfni4S
nTUmQOgQmQoxz/A8qOaI8SjZenOR0tPWx0qPUXQzYYLM+Dh0jNPUlreQ3inWkndMF2dQIQZvo3dz
pslYI9hum4JBdR5hhHD7g/THjZYON4L4bkklYIzUUfrOGS4RrSSK/qtYZoHPXr6ak/9DdPl2rqkT
sD2UlbgkVcbxjXWysiF/kBILTASTVz47jfXWTeKvsP279Cjrcz7+5fkbcmtn8+S4/XDM6/JEDE0g
Mu1CmO1O5f4pHFp8fqpGxnSybMPXyVd5D0RqxuIpMfhpRTnkaww/zV6l8t0yoQBEzKwsau1h047l
ziCtYmuxbnFj9fWdZnZvaA2nlVsgnQLLh8NzFpIH23f71gAMIkm+mYorNpqPrPMOY1nf/Yk3cWeh
L/vde+v4/2mGGDc4VV8yOzx4orgYHqdE6COJalP8TFEWUGaxFaW/06SvbVsr1wkEw72pmZKUGCwX
rH85Mapo15rZzq3TzfLrsHKukZGHn3HslPuIG85xvBOmrB1H0Hk0KiYj5ascqD65Uh7Lcpq4eSpL
/dBZ3t02sdW71m5K7LXlTbdMdE+i4sxBRRukeqb1efdV/t0m+i2x20vdYFd18zQgSnJbDtOL5DbT
uFt8b+mr+DQpuX7HNN63GvYjO81JC3LkeARO/OvBKHCg7arBXM6aWn4a5vhaIVeuazwS4MVUSqUb
PWlj+KgoVqrM8YMyLZKt4edr5OPso4DMssT05+q5H7hJ/EdK45n7/dyhgVwjtlyfJtZjfY4dOqjb
v6imv4Wxj01Zr97qrHobpRZuihhjcx9fTKrn3J9O6K9oZdU5dSqsj156htXYSIUnRSFrxhJfPeyC
5lFZee7E05trOz3Pdzku3LyTiNis/BoqGrPeRxMaqQHyXVzAcfNJZV2+He3orIuUJ4SYrDZ5LqmL
cH7FO7+3MUyP7pFVXlOgqXaXjsPGToClaOmune7siF+9yKj/T6cCo/kc4pWmZVBfKX6L8YONZvnG
qt12o4gxwGzj/oDkXfLM+85Cdxf7MytIyasu663JnGxF38NZPK70Rq3VQnnP9DR5rH/Oopm2scFM
PrduFj1I6Bkfs9KPfattc029zNJay05Slej2oQiNZ+lwIGWh/E16xIlce/bzmR6ljJ8Ywe571R3N
Sny4fLZBawliLqOtljib5U9XEVPeUl5jEDIwRMmgN1wPKoexmDZOnm6GPo9WWuRuYsyLQ96s0XAg
E6kQs368dKD5nZ0f57x/re1GIgCGtwlZq1DvXpR9hpO6UcTLhXrYCcYdkFRIjHN4juXw57ViP3C4
i2k46+BE4K+qOMrR82H3xE7X9JealylU/9M011vHy9HPXIzxRfHSGtE/HdwKn3AjIKG5F92giZPd
8uTNjbbVSm5uPMNrGaU7YquB3tpqh8HjOfTrQIxJAPC+sZQHEu09I2x/zol2d+nQenpdvpONPYU4
3REayj7dQvRtrIYkAv1tjs0gYYiJfKHvSqkBdhf7Yal7fc5dS2VgN/4L/ovAHSEbRW/ZG5Gklymr
YCJqiEKkaTPlF+X8LsN6nXr1biIUYq6xNM0CX1TF44lp5NfnPsyogPPOyGAcUZ4L6H8cY2nc/GOA
qAV07ICdFR0WiFwfL+SUr938sT71ZREMggaldOe3XMPsVdhXj8rcSdodpvn7qEfb0Kz5nGf/L9S0
hzSBJkCQ7AKZzxnvKi13lhjXqNJrLTM3g6HvGtfbsMp7TURUMHZQrVTg66hP9gR3nFtTD+ooPBNu
fW2qdheFKLNJeaTCvtZWDqzjH5ebFhIHEb5/tqkmq0btrKTFNDVuWmVOTP2jXd8Or5Ps95D+NeRX
F4xTdsIIvLAEGJwHIFFrM8bJvhHVw8fIPc3Okbf32ndofrAdYVCID6Np41D12E028sSL8aU2zCDi
MxKq5BSINy4geYX8OLhdsho4GhLe6nWF/CjK1gmGDKOx1J6WV5oYPX01WtV6eeOMnbXO2vbe6POO
9QYPMcsHKpDcWoaF/kxOClpUcpyEvgYw9zHNFVc/6wkUaM1/i+M1HN0HQUl78ox2zcxcM+GM5AVm
bCC9SDmwaBUWV5UajADVRq78YSS/bHoy+vCUNMMjVNEF8WAI9Dj9IG/po2UO7jrVrRTOW5m2I66+
3gi4tfuVOXQH041OLoNEwbuIed45jbon3kv/qsy/ysbZDHGx9Q33HYn6POvmERn1W8/T/SCaeaFp
dzOFbNhYf54MUTG79imJ+20Ifdp2xLKDIdRBk+MiRxvuuPGKhU9fDs+65ZYcerxiyKAF7uXQXKqR
LFi+4GjKikeRUhZJ7pWKYuGOVDAU+Tn0WXeifPSEDgXPXkuqzIAdXAdTZaiPNsyt7l6TudoUtYCN
5Hk2eTxNGh6DdaOa/mDFRbmioOoCf7wtgoHr4wHP55doKNde/LxcCuy0A2CC9mT20RZXSAcwgt9A
qM8yJOcOc4HQOefZAfDbivKQ1O1pqJ2tazmUwvPKM/pH6DH2sCoGGQYea1vtWzQdkhYg3qINnqE3
DjtXGo9JYWwy1cGr9ZNfOrjQLGetm+EePTxjIImhsI0dRQ3I63AKt542w0c554meXZUX5uApQUrD
mRnDnrCKDkxr+HCs8LX2yx2+B7Ic5M5M+i9oAbiWJtDSaJen5cpInO/SXOKVfpZqQkiB98SLjx5H
HTfmTeQ35HkGxYSW573aMzZG0+Tw4veXUL58+Uv8mtJeW2lYGdkRSfVdbcJpvlW2560GeM5qESj1
YVy7af5f5TabsZ0BADNnbWpvCeT8Oenznz4nZmX03Y3W4nNV/yaU1Nzu5TESVkrJ6uxpn6LAmp9t
LopXxs2mTQf4n3JY9tM0WJzJBCn9wGg1fdXI9LWecLFrbyUYEbqPC2CI+ANc+ALNvE2r8St3Y7p4
8JJVJHxEC+leYotbsiiPyqpP+PxWtR092/xQ3PDHogHh6v0GpSjbpNzF8IF/isslUK5sYJW+sd+b
jseq0KuNiIrTzNHEtX7SsxhxN/uiOH4jZNKHjTW/dAqiJttoeFeqSMMKrJ94/e5iHuXKh7mschUY
1oBMDofFh2WXxjFMbFj67hY3ctvOYuNp9mZ52ixdERrTnAunePKj4lNvcE8tf1EqbaDJ/eXCfIfC
PbMQ9aD57RORHkz9zE1EcEQkGurDaoPfIjB776TBqUSDeaqK7JjMX9wIS4/1sbz7itjZN4X+Qnju
3TXtVcIcfkm8IEl81dUmmV79Oqlncjkbya0xyrex6g/1AqzHIL+gAkd82yqQ1cSJjza2GO0zD1bN
+f8rdDlBs7GqAxdhLc95bZr6caRnDZohyVeJXn2NGWuhc4vMI4auK4vPrfSK77Rw/8s93MiSARBw
M9u7wphhMrQuvM+sh+XWqkZxsuCdd0U5AQ87UHkj3gjeq9ZdL6dLk7XQKF5ubbJaL940Z3ihiGnX
+JG2g0DfshhaMyWd210LDIPXddqbs8Y6WVXRThO+OPUGfb2mQ2rOICRMIRGpHPtgRP7XAmwLOVb7
rBqLHSrRWyPbDwi2HWQwBZDOHtQo0BOanHzGrYOrxMoBzpYdekHhT0tiCGRZC1aVJPWlFZkIaouM
kmEkFCXrnmwKmmHo7yppEXVGyo3Zf0xF/ZqaaN5tuceE+GOx1DcXYssMm9QmFnf3Xfydx/O2ySgx
M/3c420MQp2V7H0yXAQErGdqLzmmp2As7MfIwT/RzNdZSffGkAcjUcH9Xe49HaU5NwQrdelUfa1u
fvj6ZNhwcFCwY6Eg0fng4xIa6R9WksIGf8kLWaRfIwYrChvrygBdWyU9aURT/Ntb6M5G8t1nxb/J
VSQ4mO0+MZrnPMbp37oPw4oF7G60h1qmLGQND7Jbdi6nFsi6mZ8ExOE8O3fTFs8jHpOVXnlgFIq6
EPsX/C43IO5SnjKVnaRX/UtLTRwKrXuvc+zsaqDVwehwNjgnMDRJcqj1wJu73aiVW015jzHrXmqZ
X83OfC/c6DXEXsYAzyGDJ8VDW/fyTzrjp8nd6Iv4T+udzdKn8PpGDYjX9OpPZTtT9GGvNt0b8nCC
DUKBKVGRIRinReuuWtujn+3M7xzfQmZWp8FKINx5h1qwR0XcnSELd7nnfLROhk+yBGrtbLz5Ji2N
rPgn3/RQ7euqINyok0QRmcvJP99RSvs1ouE/3Z/ardsyO2/GbV+bxqWcsQlbDeY8JwqZbU6gMmVb
nLtedoewzPzVcjJVBVyy1T4cdlGs0qhwVwKj9hraMeR/GT7Re0CXppRaGmUX+cMgQLq+RkGRm9nV
LiFv3iky1s4cVxspZpgzLotyWhuEZpQnm2VFhAKCh9n+LE81CyVXkzNgE9XtDzoEhCct+dWz7ITh
/BTJ5FMfvS2j9rNRoYypst4nng1aGf2zO6hbX/OwN6fmE97nHTYxnzGX+x76/sHKZmiZZKTBn56K
Fo0bw4mvnIc95oSjaT86Dxhj2r3V96/LsqqRoz4al6B7Y97kZbLpGr0GR68OrpkfqwGze0yoEIrk
zvT0m6vKO8T2W2WjyeNOuYSR+vOS9DiNyKr8iVcrs84mAS8FdQx9UERoi88UJxxPNnrA5M7It4T2
9OQKyDhDMvXd9awsOxgitV5URjF5t7DRqelV2WxAw36dpqdkLYBQ4Z5v7lw8pFJfYhY9oA5Ogr5B
4Cm7P3rOHTESGyWN/VKGKDf85m7ZxEKcRk0LzHEgm3G5r3zhf0mP91Me3XP0DNPPDpmTHvwyPA4m
Xjsi1iCNj0bnHNhVf2XXOufILIg7YUoxWREhxFkgu+rRzAO5W+6ZpLIocFKvo5Ic2kBz81se1zC+
Uj3wLyOCDsUuqqQGLKtgi2Adae/lz9L8OZX7opBc4mx8OANfn/MJQuDPlSCSDlAmw306ZaJ5eMCP
BAZB4vjOI6qYSM7WRdjDqZjsp7Fynw0ze2q97jFE/nvYjj3NWHNOakqn5fKaC8vSU2/HXn4lgPOw
fPeEVESrxCTVakmDQje0unrdMkVbdhHFUF0Gn2g5zncVV1ejI06OfKaQfmT0ki2zpnwzD/6BSu+5
TMoPgoMvkQFjqDX6/4tLch+CRNVPhVfvl/5ookq3mX2LsHroFXCpqPJraE174r6Og1ue7Rqhk2q8
9c0zz3xxNS0Eu6aa453ewI63Bk9zSITbxra7iqlOna6NpimePNjofZP0JPWwrXUDmmk+jVEX7Upd
xucxlO6LSYwSbK4xv8mGChnDmH7oRzzdW8/Qoh9iBzDWlcJL1/U4eP9inCfcLFFXXIuRw4bY9IPo
SiKU+kknn8lfuh02bQI595Xx7nDCr5xeXDvLJE5tISrN8S8uQXoqXgqLDKDpDQQitclMMApPPdNv
kxNMj8Y/35uQkdtfR4XH0NfcC+Z9JmIAM2sZYlbqxu5Oru1S6Flfdhjeh5zEsLKOOaiyyT5miUr+
q/0B9oOSIVjGaY6uh6DszEbmge5hRak67EeoD6Y28TcAbn+yCEpdFTT/s52fap/goaSNdtpEjFZH
k738TtSqd35gBuKZd8zS8Aex490f7H2J0krGXaWtyoHCKA+ji68TdFBmH3JIMMp5VbgyCVfqu+rL
d+1T0nIP4wsBSo2nt3pU/XbSpk81Znvi704MJZ5cWPbY9v56r/rIyuGJmL6/ReoWfv+GX55KsSKm
oG9f4TuiPdUdRadiHhqP8T9M+W+Ag8TZ2TmsckrK2dD+hLzorJaRSyTaHwyRTAaR6wrjjg//MDTO
FZsQZFqzxXR/hhDq/v9KJ4zoESfhZSgJZW2SYTz7drVndwNNtOyfI38862iyadV96t34xVHlbZ02
uQEdnENIqNhazAHTuqyny7InIIBD+jZ7+SKUC8AxmS0BPO4GrOA51PRuh5D6MczWifARTIw4gNat
NSRrQow2auZFj6PxU+TyosAqgt5KGPR1/g2S/jmSgon9kBYEI/ZHJ56gEkgaWEut/xhDTG3S838L
Fi4y268XBJyizXebe6b8gmchM0ACaawrtyVBUNV4aDm2Vw4M+sZmqQ5wSIXi4dTdC4WZsdM89WwL
KoHQIJySyAM+UYskj94Wt6nXGQhQ8QKaHqss+zdqEfGBc8RWOTdrzmWJcceazMWeribEL+O/sGo/
29n0ngeZX3C5ekdnWho62N+grVmokIuSESYj5ZU/DyPlzdDSfrqHprFJ0qjye5423z3YGkTrFVLx
grSf4XIFqbNn5ocxqPQ6mvPqoA1p92Pqs75z5sjbdYVu/HZRk/srll9z0cwRKcNrGDVkILFl7ee3
xMn1HfuR3suSSDsEX6relLCekhDXVW6lrGebC0J5wmjdp8LYuan5ZtD9vukTt6GGBSV2jEdnqL8c
UZczr4iuZYsBpCy0V6u39P/caMp/LEgCSBMS7glJm1guTWW6d/WRAshzXuKR43Lo2BEjYmM69CQP
rfg9nFxaS+BPGj5buSTNZ0wfJrMwSsZiWAtGXfHUM7OZLORhjc+qm/PunKDRPDrHG7de4XhnPcP4
HFlTTfkrjrOd0T11iixRj+ntJa2957o3iHWQUNxmmWFaFklIHmVhhMBU9SVJKZTnziYeby7DKw9L
yvB5uhcTtXrUjL/IPMxOhtK/4w9nNtX42B7SoXT+yMB/U31zw/B4q4AfCHXK4CF64qP0kVGHr5LX
sI5ICVHUGq2y841PFjkJRygIhAAPO5UULh2lf090YPTW7aNL2ZefWWv9Z3ke2axdBWqvm+0qd6v6
bsnuYwTScOxo3xlzzulBQU9XfkrZhb0ayuRpKLHc9wPmcjyz+VbZESFaTsssI3WaYBhHsyIijL9R
Gi00WSQOqMK3IRI2CHXxsDLWgLIWZH7GflSB88fphTG8dWoH03r3Xeij2Kw+wFPsTTSOv05KaFtC
/ZFOTOfGqUg/pm56Nc3u5rpkRzlNWr03uSzPtQWvXfoRI7aCOWZan0xQ+QNK2s1UntyFlXViM1Ub
cpbj06g7uBxWIqZQrEAbwpwygm/n+qgXCsBbq8+dKwVTJvE10lVdhS6vmgdurUXZrgJnW2Hh/E91
9Z/RtzvSPSryzLKbmSW0fwbhsePvzNFALzLQehItxntpJZjKRZ28R1n71Dbmbcx4iYgOVQOLYxn4
TvFpxbS5tlLPca3Ibiv+VKT/AW96GxQcwuCE9ps387OWyUuVkRqy/EueFNSClHPEBz1T98AEuxZ2
CQ5qRywZBmbLk+EUCwdEpBr1xqefK8TFZSerm6l5TdJNffofR+e1HKuSBdEvIqKgcPXaTXujltfR
C6FjLt5DYb5+FvMyd2auk7qhTO7MlTJOnMAnZ9Wk87GPcHOBVSSLEvYc/o5VVB3E1HoF1gr1kqg2
OaExxasmm2895Zs/yl+M5w4H29mb/dgLwFIu/baZWKm4T2O5gzLTBgIn+KUwCPLMsUq2Ps6KS1nm
TAcm2+2JmGqqKxLyRZ1ryKuMgOEeljGqn8cmzb/zVphM3DBwMg0Wnsj4581ErpRpkIdn4lV+CcPN
z6lVTf9gbJHW7VH0PS6/ANJebDo232SBV3RpMEO3ysweY1frhpVfwY61ekGyLRyYprmJe26lJz60
njWmeJL0fM3TcMbsXR76ORSXTPrJk44ieCi9s7z0yd+Q3ybH85NbP442+j/O1DLP8a2oxBcwiKYj
n2BhAnZcYXE9NfkPP8tfcBEmWIu1HsH3AeT5zNcgKHkleIJ3lBDuTOaonROqQLaLrIbHtwDbw75e
JTRPV8a7ozvi2pnO8Z+VRrTXcVgtO3zw42eF9FbiyN/qXLG+AJxy/5tq4d/jqSfQiOfL/0/Alaq2
QCvzTcoyAvo3Gbtbl/cDpJBQRDBvEEWMAsOs26r6Rzfoc2bErdqD0PTocRjgEHPEZzUbU4SuZ4tL
F+r8XaQto5rYmUNmpiOuN9KXITgFKh8+6zkRp3giDlkteqlJhwt1TGkNOEFP0EcHIjySrmViTjJD
FRBu9M/QnyegLXQYR3om69bH3r9h7KjeNiiP8dj3DOs/t2tYnpOsItk2cqnrIU9nVjK9MHclXFAT
/p1nAl8GDijGWgQYXuIcOWI2FDKB43jPeBw5m/pmbEPpJM7WdvHCUd6sMKZ7lbIwRol/oBPJYDDx
c9CsanYmSRbgYqMAplzWCXeOndc/ZQzdq0rX+7LAHFKPy3zW8E83fKrqZVlCjK2sy0fC7d73WE/h
06DG6lSgfW3DsGN7l0M9na1xic6CVN1ve4xQCmQ5HRdReFtv0cShqQh/mVM3uZF4Xc4WebCLLOcE
wlw/x9vMilGpsVV+EduFtW1af/san2bQlo11zFU4EFDwgCinhoFhbM7ClYfWfZFTRA+U3CK3vWen
e1WP2S3mKboRGAy5YvmVvfcKPJeaWDqKuSrmmyNd4EQeB/eztAmTPy/5DKE/rocGFK+0f+ulM07V
3KgXitz0ng8jBM7Uu87JH2ZMMmFlJmfHYR65DYmUwQEvxhzfaZanP9ooZ6JJkAC301jHdPxqwRDK
QAJQ1jLgS8CSto/xvt0dr2B/SBAk3xPukiAxBZxN3876375uuM4XwuOMM80eOqkujeKjDmPD33DU
ohxhTi395A86CU9DgRsJZxn+phamEZF4rLKnvkzy6T40SeiApnSnmNyorRgylVhNE8NfHUjOavVv
5xBNE9WB3lRqmUzaYVgdudCnPqpYb2y1W6dM/ydJ7DgnQco0XF+dxUYoyyAebo1FubuwUct0X9A2
XkJsu1tLzAJLRZRQO5Z4U30QLJlBHXUIziFLU61r/eI42v0ofKN8KX0je1MSWQYjRXkoJ21/iyaX
mzpN0wPFvdPdge+8izSaVOkw25XRxLmFh9L9GuHrvRULADu9hLBidOP9VNifo005dLUDkmOR/aFn
YwSmYPppkMqm3Tk+N9SwTpvwyXO64qpFDGekUzZM3sabt3ge1t4DlZJZIVnfYx1jQZsWdJvKd+pP
S7rFW87Fh7B9SfRMm+RAiAZcJ0MJXIpwY9pmLnfWQNqCBJ8LIkX35wEbOywwMfyBWOP/q4RdPkOw
heYhtX2TijRf3gzZhnGX3NWeL7Y6qZqN25jNQcah+CCUMh/4MFf+Bwf8tsAgsw1Bum/IlSInpF7H
oqT+taGCXoqeuhmMNrv1LXnPp4rb66NyXT3vUgUaTINN38vIcR9W7Y5fnEHyZ2WCSifBrF8rHH7M
gz2yrnGFjWNPZiVPdh42ygPMLPM7Yu25RSXpRNepWpRU6EXfNh6iQDLGP482qPROoOHH6LMcomv/
YXg6vVmdbxCFN4uL6STuc5tpqElEIw9yxKSB3gTxgkNBe8oSw36NJ1leRCfyvc186aPOswTXezIU
hypB2bENo70aROqyjSpJzY1k4/+5nqH+G4YKsgnpKXWtnArsPgHoQHuUUEl+8J0JW+1hwr9BB5xi
LZnCnvwuy4PezuVfbxDGC1kGGO6pOwSJQCp1UTq8ox/VJKUdp2h4HonE2QtXG2fgsLHHcW0FQPQw
MDeNPMYT5s1GwEmxGyKaFoLC3iLdG8SLCa9A1PowelH+J2FT2jsti30C52rrehW4Mo/gg0GQFLpo
2Roq6CwmW8RXZND4uMjCOGOGYtkIG+sIxp2qAazL6LRk+eLuS6qheojOi4ej79bzY47n+phpnBlH
P4WoB4meMaKp4SYsY0iM0x2r7gBGbdxVSZQ8hUlr/QPBQZA0TewXXyzRM2iAhkhmTXfn6Bkox8PU
H/XcAq8LuT3j6ui1QWGCu/S/peyzYt9wKbZxNw7eGR9ieV28DtW3dkGhp5S7es3cn3sn4eomGcYl
jv17zsb+BJWL47jDsJGeGedo2z3z4RqKapYu+cEYQZ26DDEf+UzubcvGvuYVJ/XaVOo7xZO7ek7E
a4qmAgqjXJgx6MkJks5w701KkJ8vGdDLsFiBTEMPn6z+Zw8qP2vDFFf8uOIrnT34j1xBOfeVKbeC
TUKYe+/mRhNYTqGCJFrn/WPkvs+hO7zZ4/IuC5HdWtpymXJ5+a5zUh+lCOJoELd+96ZSn3mPXw1x
ACVwfCong+iOeVnPKsii41evGNJaIxYGk9tI2gKqozxgNlYADvGsSbyUyYcU/q4Fd6/KGgR4COLP
/tNULTcuH+deEfqcpNcJdxp/2EaKICkxuac8a2xcUSX27jIQ3/cGrrNlgP5ItCeym4Dnao9VktGf
kvyr0IztbviyGO7zqMJn7LKfNJq+ByoeZmc0N84iNganBHq4cGwR2dTC2S4S/NbgikDH7SOOkqvD
5Al7NHvMK/kRsGnmlvdta3neUWXN2TO6574N+bhgkMwGt8F2n3XN71pFD8mUaZYdWTJ/m/fVn0SS
tqrj79D2aVrQSxCTz2Cp4vIU0l3gAkMhoxl03E2LCnh0Plmvc8doPJxMImrRK5O245Kpkp2RAopm
OlWURQxmjOF92QnaKiIeyty5kPPd6yi5iGm+LDlbAHR1coiP1r9NCX0J+ncJ1HqZ4odpNrhw2qsY
PofikyvKJU9UkCbMQAvvvEhMhWmBFA+kD8suQnAzzKuVeHwzppmLRtVY+zntSLKAat0srdOeWse3
n7gU5NCPo8HfzpWsr9NCG0jGtE1ziMQTO0Sx/7SUDcJMVNj5PrIMc0+16hKgRQFr6zzzr+PY1SM1
OdWKaj2WEhzd6AiyQl/26YVmdMocgLYSA4ZnAf6KnHSbNPMDdF169B2/I96Thi+1KxpuZQnWpqwG
YyGHGasob/am7uruq3Coaeg57Z6sop9v+Vj1P66NXJzLbHleXKMCNe3YkP8F0spsiOYeOUV91TQq
PU+gq3C19Sg1fYlBW7pV9o71HZCWuyzvsV0N+K6m5inSbnogWBfuDcNojj0QjE1eQiRsVwJE7UgL
O2yZ/kuKvN+ju85bv6NzLu0BuVMjzRYmSZ4uOB9s8LCDt2Gm9i08zSILpTvbG92C00OHnThnNHzs
AL3JPV1Ua2GArE5+PfQEIlvzABPWQLQjjRTbsPRiWO8X1wcu5HqFc26jMhJEyWGUp46njnGeF/tS
InoPo6pfnNGdeDvSyPmGbEBJiFXk9jc6uxmAI4sYyIK4W2z7Xz06+gioxN+ifxP2KFz8Nqoc2bf7
KhhhUEI98VxElYlIIF5VbJhevO/SiMFkxSTu4IBf3XCsglRil/3G8IZf2kJ3Mki87fykIvkNzoQj
Pk8WnE7D3DL7jfdDkQKSLMh1piUaaG4MI8wJMm1V2GYnX7YwMnI34mCTJNOCaX0izNBHy7KTwutO
BKW9G91U7lc6FPlPyfO/L3qmoAmG7o/RR9ziN16+QjDfZKCrEZJ1Mtc7vRi/qzbPWDm6Pya0gSAl
pw3w3cINlXePovTNXd1iiFWV2exqg5myHMzfqITdFpdwt1ukV5z83MWg0tZu4GN2vQPDTY/2JOgS
EYkg7lyUn0Su5HNf057sssqe+lzChjaYXhUqDi+CbfFnSEWzzWcsCziTIaP7qVPjBYYMHOG52XRO
Jy6hzVHPSHLsU3NdP1c6tz7anu3CCrHbyUT8FXVdvjhw1+iDyT16PHS8rVxbILUL/cYUoTsJBsV0
BnD51E5W7S1hG9wbACt5UY0BUjnDfphHHQhidldJjjGIBkKGmp3kQtYfO15PtNI0QbU0sT3eeJpz
pjMZPRZEkMZzJ+PiD8S84jFq2WytKXI5uDjhIYuH6WVJMkAoYxQHU1VipZT4pwq/LreTzclMxm25
Cys6uhfRitdqqlPi+UOjLyQsMZqVRMNh5unD0NEQ1A+23OmIma01mDN/gvn6MrvLw8oy46/q8u4w
Jk1/7SiD2TOjFPcwzfFvczu4ADjAoeMwPVCDGu7c5+w3CwPwLo5bHI05X0Zr6ujbKMryY+ojfQfk
aL5UNbuCJyVxWov4xL2ftR2QtzVeyrDxA1vGuPYUiDwyJqQ+nJbjTW3MJ4mWG5jNMp1n6sFBuWLP
0VH/lam+cSD6MnlJfAyHfJOhvTOzTBOpM3S1yWaZ3a2+L2552JXrKlkd2jpZXShmu1UhbTmFP3LO
I9ZUvUi+1ts4x8O/Vjg869jAiw9XIP/2ugcQg+1iS5LEArG5tC3cKmG9M+GW+2iQP5JD3LkH7Hsh
5k8yyABOYJSQD0Gg5bvSqAkjOSRxksTn6FAcqybkmoLfl2MlKYldqNs9ihKB4reon/ZuZF0yf/6Z
XX4t6XOQLe0/qT982HxQYTVsbUA1kAR3C7Nt2rwOTVjA/XEO639XfsLL6B4T97tqPcpU618IL0i8
2E3mRrzj9wiKUG276jZVelcDHsDG72UJWJyGVJlG8ZtvxlJAL1ABYRtEGHmZ0IfABGxmtj7XR6fP
J14M/bT+Uc54ghN80qklhwPdpDhTZXEWUfKum/yWRxiuLEv8iugGGkL7mrDDVJCBlhaN1MHZa4hd
3k1BBud2E8n2WrNkD0q/QvLYS1XidI6OS5y/zvwNWTacTZvTa9WpcdMROG+SBHeAg0BgtA/8bMsE
m2p0MAWFFxglWwSWLcfpe2JYv4TFmo/X101boihkYznpsnDSPtb8yRqJTEdp0SR2qZnvQxCXgSGq
V8YqjKyhOQw2NKJbI4etldya3j+ARkT1U6+hHLA3ZycrAYzf4aOBFd51tPFVpPnWRygh2GoWyW8D
QmWgcItH4fIn0YD6lb2doB2jGGDeGDJiYktgOlC2FtCJffcxLg8XRhPzzU+jYHMo7qk57kw7/LA0
k5glOxq2ODYiOhuJOjYTOYoemA+C9CvNPPrEHx1v+Mr5jgt+2lBjtc8SQHjrcxdx9ksdAetIkQry
LvY87zkGYFj904e/a+uzWqYAPC5+qtUfnf7nhg8sS1c8hbR5COCReFI8y9rwFOUOUN92bC6LQFdb
wauADok1wQKDirFRNr9ElBKd0LuFgOb6GCbCe53SaZ/JlxxuZ8IT7pvdyZ/TH78QsLQ5s44siJ9z
9WNE7WYyvzIUSsGXS7XM1aVdAFwh5tkIsYe1xzGiS8+4d9YFFFhWbtxpMnlono2plFf+TR5/tjeW
jWpwM4+a/K5FfwK+0BFTtqd2oKR3LrgHN05vPnly1BJIyE4oUA6HNZZY79WASSKtund/yF/Z4nbV
oHcNCZ0lqu5KN3gsGh6ONXnvZ3cSVRzWsy2T/z79FRpmMDezAOHJVWKEN9Y/xjH5iMeBOgb5l6Di
CarHp1+nFuuM4On3AoGHqMICzgs7+vLo5cPz6n+LRwyqCxi6vNqnxnQwI4lHgMqZSa7IJGM7xv6v
bGy+q8Z4k+bc78bB/VifSIRHEp78pbM0nyQwXBjrB+WmZzH4zqnBDNXm8+vgvXbxp4AisYnJLZtN
/2mutZsTXLcI59iTblYES1e804VLM0BC12a0MgcJIapgcbHZjR5s+blmrSUqMwmsqSQ4vP3Ea0ws
fr4kIxlW6lQ4oKnwGaqpcbE7i1oeqZ46KEK+nfJIpSk92vZ7l0X3WePeYRfYl2mB6ba41+vz2Rjh
lXuYGZQ2a+wkJ0JjhJDa1Dmpgc7vrsG+6nBfWR8Ea3Gf8mX6ovfvaK+GnlwCYjD6ZrUK5SvQA+cP
sc31aUjT8eBoqEigPvNluDWOh5dmYjJa43gPqirGf9kWjI2KofoeWmU9c3yej7HllsQLk+4qIl1w
euNqZipuFZELNVyFrz3npHpBnl/hpXA2SMBgNpdjzQ5rmx8xfTOUkA7GvMutCGgecHPaALHvV+7w
DobnCs37bC0RLNH2MMzASLQ8Y9/iiOb3KG75RL0fKWoEYWRHbjk88PqpSPJP6Glg5pOu3Bcp62AR
G5yfm2c1k7kvgEAEkrDM1mVufKgj59Z267k9xpvAJ/4WDeQF6OXi3NJvk6r6E5sTpREIgDx7elR7
PhuCyXo4eD3eQKtwnylN5l4HIZveGEz2cZSeif68UmOwoeXvtYoooKINADfGP9PAP5802Y19hcCi
dW1doNuAQiwGFC7uSm7KlB+gPfs9FrzFZWLABXVwUmPrkiynT2f6xUT+t+vRlRiCwKDuruq3/ro7
VrgWN/TS/Bt4+6WDTKeMNS5l4sBWO2NqWCj0fopG7ETaRT+JPyAQGNupSHmg218hmj8IoHM1Y84c
gOi1rAdD5l0oPDhkdnyNRPiEsvPCRRPpzLeqYMiiWzS5e7/pPpeUT0zPPVaYsdo1rBiVKNMdkeY/
MESuzCuCha+wpd8EfeecTx3ap3UxOUpDH/qSGceOQlxGRfMelWFoYUSJ6IHAaVsmN3fUn2oRVCj1
kkeIlsC0wLVuIC2mA9ODFfXiTPAHWNUmkyKCqeuibeerVwsYcptSnqlUF+0qVg04HoodvZ6objIR
pufodf0lQPKvjqbxzyzFhas5j2IO0YCj7XTitggOoPIPlh6eQz1dC378sqUlCbd0EPnja9IbL6Bl
ksAOZ7gNI+dYI7I2hQ0YzyDXqSr8+aWDvsKaFwF15pJM4r5EQVMhrRMthgxqicDNp8Rot91ik4jX
b4OHilqy+GgNREu5T07GnAnoIG92pYHMRdw66vatrsG2LpHx5jcYyhycEjoa6WDJ9J/EZdIvTLWj
PI++FBdibVg0N5RR0KIzhtomTA62YT7TC/ger9wrtrtDXGMOLsxmC8WyZxI13CQ2dldwIWracT+B
+pKG8WUPM9bz3jvkbKExd5tWo2NYEk91ExHi6LKHQIspWOFSKt6p3DygoNI2Wr0zOjraQ/nH94eL
xz1cm2o96rEEcH+XW6fzMnyP9oWntqDgr3wUuDm24zI2N78drZ1uSLl3ltmiDMp5569eQ19FX9qY
73PpM5Za/tUWF8JpWYp7g2vQ5nyYkYqk6vBBVzssk5ZwF9tH7aY/NCt03wNu70tUzb9aGlUfKOwe
qUnzbrn9Iy1a92zLRv0qkjF8s0obTJOKsG5G+HYAhfMbhRyQbCuGBhDizh38Hq9j/AhnsN0Dkznf
JvhiYA1iuGwOCQZV5b/MET1cC0GenecP5qahcQx6MjfyGAp4e3MKt9kzcakAuPN30MR6zu0UlJNN
46RseDGXS26uxSw41TYqJtVU2IxDS8I2vr8S7zi+IR43Fr5AEInr7sE0D0MM4B1t9dtwGUEj+wVw
DWHdNWOyXcg3QlHnFkPNjgthvKH+lNGGW8q9nan/sFx628iWJSOB+Yo+8R4tghKjpeQ3csiEQI74
qkgPtL38aEEgJFE34DAv/obJ+JsFKX44sfXiNuqD/tcXdOij61pyvyjg2DqWr3FoggYwg0bJ5xwy
CyONo90ocKW4d2dMhX0UGpucJqMDCHjjVlrDRA4Lz7VJKICnUzfJA3VjCNqpxCfBsMECiU8NCxKx
ig4LH7tUeOhT3Fpbx/G/8c+/+U73XMzu5yr+RtQyFlDiiWbD8EyL7FYgnjfJck742Rw5vulEiw0k
EMpYRLLyJ8zHbK/oL9V/lpmKENuwUvUjG16KLiqz9AB2CBW+hJOgydL4GOHLKjnLUHIWj9/RFFxy
sbPY9cL3YCiVL9bsAKMw4FP0YmDAAXiJL7Z4hTtewrSaGE1XvK1tfAwn+1R3CdcGf96J3i53aN7P
idk840f2T0qPwF4asCVAUPiOkj/JEn6XyvlufNziTXMb6/JhT/oauTj8bJ0fo8V89Xxr+JGJ/QZJ
b7f6SB2/7k8ohdwK/Lsu5pexpcLWpNNOzsbvNuz0s5J+FIxGdq+z9tnLPZD7Brcm2ldS4znNxbhJ
mMGqLOf+SYXlYQH7bxvjPXNEfewsxlzJ//+imZpOJ0rbE0s3V4Lk6OoEa/KAQUsuXRUUjZ8ep2GF
cefMSeto2lHlgHg0dAxIJ+JPFAQPw4cXJx2ARA/sevlhjuoTI9ZursL3qsEyyLr+4crigQ3g3MXR
aUinG771y7yoO5OCH1nxcgza3i/F/Imx5bdA3tgznb8j6gVEux1mVSk0HEx5fmbuMhC3i+2cY261
Hd7apOQQgyLOWHdrKwl1jVtpQreLs0obpjTf2o7zVkMjqlqCMnPUWnJ9IIZfBrObUnpGz5HlRPjH
BLOYaPHeCDH+50nO8jLc8sSdvRwTPhS6h5G6XIUNaIET4yxU+BjkgGC26nYZk3j7i2qns5iYbi9+
tlcxd2k13NDobiqLT761cL3HABwNM/QxmwqoSP9FlYG0kLzadnbBWPIdE10Kqrb8aib4T9wCiqKC
hWI1TPMkuFq2CDAY/4mK0quNyt15Owm8+7UDVt4tPHGM5p6ChKV3jr291ti7JtQbCqQwX+UlgoJG
u88Vs6aqMvYW+Ys940iMRRxh75VRCgAnIWQ6N1x1KSlm3A/MgpNRNGBiS4urcsPHXmIbOrn/v6am
ns8AjvHVl5UBwI1AzuHIUOPwjA2suDNlj4hMtUW799yoO+rMS8lCweDbjmEifrdORXRsiA33we5e
fpVl5mG+wBU30ESOmWYFNFUV3cep7XTbKVP2nnAkIFVqXCa+F7aFerFhzofhsMWTjWtSZuhbDlxu
1/SGfBvjctllSsT3uJtMlL/eemmS1jjEQwJT3J28k6MByBcz58NY+955DHscQ5XIrwL+z5HlRu5C
V+F10kt1wNtR7DCyOtelNGCU2JLD0rhOIgxA/VS8evuljAGw223bBfzjazp7fRKMjpVcqMoZAzo8
kCe6ySH0EVdfdd+w9oHc5iw9GGcnnWlY7mnTWPuZD04bgXv2fEBD7lC4zCwXfTBcxr0AzHEcMpne
x2W8PKqeN28wIhyhyjGee8mahHTT8jyZ/U7BUtsVDZMxbaKhM4WId5bUtHFKFmo5ghYx09wlXmY3
oF7a9Gls9F8LbAFPV+oe3cgI7aCDcPnqrgSFBurBxkC52w1zri+1bfnXwhgxXuR++TQt5bqM24ga
8eLXQM5BrW64pqRfk9v5B9aa/jCnatkNWDZh5zPpM1P2Uq8N80Mk1D+H/WhN7Ja8lh5sDvzgM/yQ
+MdmNrGpW3kVoQSAxiyLt6liCDGFu2wdd/WKC7BzKlDMDJY7CJK3wu/+9NyI8ASo/2RUw19126Or
3F/9mJ77MTsnkjpzRNG9REdTRQuVM+4euCZ2zohLF34FHY8mkZrQSr6Ktrc3ZdjtfBCNmWE97KH5
u1gtGWcSDZtxDSfW4RqSgbjHY0xmBLCfEM4lA5uDfTehoH34JfEKr4GuoE0W+yy0x5luGN7nYZhw
INNWY8TXyls7bmpGXXwWWFaDfCbVvwYyKri9uO/P8MWD1rE/pybdjubymlgVxIH4YFFo0QxMa532
Dbrzv8HBGxU3XEH79VRSRFd3VteMglCzNm5jusqIxVWa4amrq99xNzZ4J4vznKSPKUUVbd0XWE1P
42D+6pbpZdAu8X4upRnFSn3ijhunM37WYIo3J68WalAsq6dssZ+82sErk/3qSeb1hn+wu+Zuodk1
YGfoioqvM8Ql9kbiggkI8Lh5dlx5r7VJdt3KvrqMwREAKBiGV7TANwEX2Bstb2Pl8WFxxvOYwRAQ
S8Vw0WhPUStfrNLae0t2W/+3k3CftEDfZ2OEkjTfIp/iFNzVv/Oh20fe+KSEuLl1y2NQ/2pWxklf
TB9+oa+V6tRafySArJfqwDQETawnIzksZ3xuZ0wlDJv1N0mRfZkXJyw298YVB4ndeK9kwfi5eMLW
/WQhb7mYivCKwc+povTZTtxH1ywP8//Bl/FOY2d76dJBcdE1rhxHyRY36HD/Z3kkDTaiFhu/nbtv
i0PvBy8esyfKB5k54acLm/41mjPvG/GFWVSc5bcRn5Y/gHULG/eXWZknq5zBQ5mcVjYkpPw3l1gO
PxyE7aVw7x3jORpHIjhvKfueWVb//2gHDIO2lQMbgRk10j4ZJ5xxinFmMuYtQAp6uG2SYzdH6565
K5K5mTOKjWz1bKGg0c5KubiXUhQOA9YxSiKkhGrdYsLuYnBEiWjtwXA5XPAdIAD14zckk1dQmVR5
uyHL8WpkqYXcm5w/oMQHY0I1mMqLL115W8vXhxyiyErP8sneOvXvEb8czGeIuVG/XZXmrPOtq7YE
VH8KcldhoY1EtnXseTr0E2gKQrAJyqa2510JlbLlXEN4k0oNpFwg5FBfz4wYfqnJgFNFErnOdmww
+1QCvw6x04TybFLUzlz93BuUj8y23AyIPDmjr0sTmbtWx590SG9nMAfsCWwJA7c+c60Sfx/qxSe0
zWzWdLJ/E09zyELcm2DI8gJpppJvhQmetpjL4xqHKCYX63689p40CZyGkWagQnN84BTFRcBYT5ui
/GUV6cNhVEwAk+mVg7GwzRiThV5xq2KyQUt/1vBtOFUvQHNziBrSJmQU1teW2MwyJX+cqrisGsky
WzfCIs//HySDy93JznsSihLuiFiK0m1ywHS9X0L2zgZVs7WWQIR4vfuEmz/SkFODOAAYsw1Nwgm2
Fb6qfN459fLUFhoOZz5BQ1xNysu9klGAq/B7wfsic7LqBYEBzUEhLz5KnZ/XnysOY/A/H4jXN7aQ
wM+z9xCzfjRB7rJ9TnGg/Pn/U4ezgbAfWbG2/KL0++rgF/090+U9snzuvIAjjPQkqvW2Ou/Y0XaN
TZwVwer/XBozC3rhcVKnMBeDTyiumdlD3zGijMKONkiJQjRSUY7L7DeNk8BaQoyR/jHKvKPDVSnC
Ck6p6+pHd599Lc5N5j/XjrknUITb1ZLEIuz+ubboq0/NS0dr6NLHpzy0mLnRZQh4eXzC0wIrIve3
dsEtMVbzZ5pOyLyOf/FwgG3m2v4oyf1s5oLYpJy3JvHt9Qklb7Ad+PlHkIWiImnDkx2Oyy6PPio2
Om05O4vXlosuhuDiI7eJk2a4Ycw2hxjvH1zTt49+H4MBtFtMCQRfYo5fopYnoFCPGBDs2Pm/NG4g
7rdvFEStPfcsyTTHT+4nCOMnt6j/QsEjWMzjvr4qheWSXKcWOyRnQwuTLqrlSSTrOuYv+6I1ir+k
2gz+WnJgaYIPtkaYdyeaJeF2ZpwepB00PbIf/SVIM4X624qOKXvyr6RREhXP3ZLHPxUC1C+z/XBj
1iBsawdt1pfPg929mK28tGQOkU3wtrcZE/zlqtra3ic8FG1fvSGZ7W3FSWmpCHfY2IUAom3HPvn0
bdJYnnbOOKbAcOOk4KJRc4sY30ObuyrnRZulBxhL356YxO3FWH5iggDgldJ8PIbpz+QlPE49PWcM
JFncceo3efIKI+FYUO0KXMx/D+PmalImknmFCyW+//EGTZgZqvtOmhG/5VT+69Ts0L8zxkEpM9Lh
BNP3oxqfmxKFhePRusXyFjc/0PeuVjG/Z8J9+A6yLXpwDvOcz9wxq3fVh9dxKX4Njpg2awZ4imJa
QuwnhUDV++ZL17kUySv3VPflSmWaKGvHTmboByCbl6rt/lYIowa754aG6tdqLZ40/HuReodqYSet
c+vZafonVcdfExrs0cU2/0ChcPD4QtdUkgi5h+w5seIVDQOHYr4b44JXI/QkajJOsLL6ibz0kDcM
GqHfYgYnP4kiXJXmSTXA1P1SvfeYtjeut3YjdaJ+tvwkvEcGGUlu/dNN11yg+sIJLAxEI7YXnriS
Y6UXBhwitgysj5Ud4UTB0qGRMIBhJJN99NZj4NiWEW5LjxkbbUxXtPH/sXQey3EjSxT9IkTAm217
b9gkm9QGQZESvPf4+ndS81aakchumKqsNNfo23QIwxdmPzPpvmslV6SqLLrJCC/ljjF9UNji2BG2
wfDQB502bJ+hdlKWMeod6PAyc1UGnASt5qzW82dlg1gdx8RAZYAzDEuqPYsCEaPygyRfZ/qhK5tx
oAerMGFzvWQbOtNnV5XAYIfhlfnGm+KEAdIvqKH2lHvl4FAuBgo4IPuS4pi6UNr8t246q141aEI0
196LmKTCsTAoq2njXKKyOpcNTgl2d/ForixIA3d6199B4BbLDgqDUw/5qgZSQUrykzRwVsnwQEK9
tFl2UJD6h14U2o/WVHjUmT4ZLzOYgiPQrUnUpsy3MkAhvKb/suu41z9mYTHW6mKPUTtoSvD+FqAr
6swY9ejM2sJWz3+5WCI87YyMhdY87K1nkfUQaZqQRmaK1SnEG/unCoKXHK0BJCd/2yiBZTaT3mi8
ATASRanxjD/oO/TeF0xHX2oUAgIft0GtcK92o2l4AnSU9Yi5XulNarduwokoKgTdBga3GnqXnTUB
2+DDwObvu1nZYdFJCw9z7SpuNlqN2r8BqgasBlMur6A/0ezceThXJOAKVRZlYE/NynAXM3KOoLxH
rcJo9yapSqPX39AyMLUpd4GSnAbKfQr8kysKIgWYqKwlvwk6VGUGQFinoUoapi3kSnCExp3la/6L
D5mJ2gJvH7s4FvrsbKcy3rg9gLzUM+KVjvdgWFqHNmvCb3PGRF6fqoceR/eolnYI/eSW4mVVMGMF
UO8W38SQdyYegIs0Yz5ONVCfKU/7DaLBvkamVB6iZkJ0KUcgsU73heV5EBnyEsxsrSTvIjzBHAzE
ZM+6UOMInRTIa+gSg5o2EeUm0Yt6vGfI/9FTXBvT9GlaxYnwtvMw/UaTa+/M8a1Po03cdVeYUysn
1PsDstkV6q7oB0WptY4xmV+hiqIsaEmEHPfMS6jqdUoOsoidNjLutcbp1gT0nOIUgDbjFWYwjRnA
6u7BYZyj8TyYRfIa5jGzK7v/ngH57OhHSce4uKp+u9fb+idooodbkZUAi9mkgPwTvtkz633vZHcG
uvspA00w9Enzy8VHj9wRVbqB0W6vr2A0XBtTrOEiunLuqTDjj04pztYQ8TztjZ8aH1bWPCbR//EJ
9UgerJJhvJqBskPO4Ygs3dZp+mMzJjuava9tAFIPNacUbTVRyB4aAY1GJMwFcVradEX8RnUO18td
zhnyHC3udxpJeVaK7wCztL5DLKg9zUWxrm0adEn9hqvKSoudv5phAf2eT0oD1ypKmKbFSQ4WAyML
2IzYjOCWkYUYYzSc9obKIjBXPbDzwhD9ndyE7wqVE4Ss9afS2kHcZzFcAua0gLg3ULC6wnAsHUyq
qlvEFeo2+F4HrO440lTN62HhIEQ868jSRgireh4a8X43fFdVeQUnZa9mCMh1M2yxeiAlktZWGQdr
2yWHHQaeijJskVd+Ck5mnJpLabbZsrLb9WiCCQphiC+MUd/V2G0kSrJTZ1qZlUAY5l2vw2C0RMMk
qOBN5AjOlYxzm0hhxmGYp4pFKZrZK1dFDcyDJ8Fkfzmh+Z0xzjOG4MgkbauJHHwKW2oLgwPvhhKB
C0SUMWCRCGHXgFXJPEHBNFfUsfFEc0Z3HWNECMNyYXQ9PkWR+xdoDzn6FMKsreZTb9CCrY2KuXaq
3UZqpnhuBmiySIoklrIPnVoevPFRtaiwaNxe2K0HEyUjRONjC9UCfSZZ8j8mfbgYFhwjuSabW51L
ePmhgn6SfmMVdwtAWogZZR7EzaxBDoHuueLXrzOmnFs98NHCCRrmVBmPLRj/VnAa69ra1h0OdVD0
UKLegSteh6r3Gw7Rk8ANjq7ntCwBRJUuAh9B/2Y42tWpx7eSyZU1jh9FwtGVe08X4hla8Y+0poYc
THJYvYIy1cTV/BKOSNlMQwusZ666bxUR7M8sM7xD2uvBRpu8LydvvguQfxREhLS+S/azWRzx8OFh
xBvYtPBgnavGnSX6fJuQzosVlZ5s/y13EzMNzZsZLnl+TqtwXzgJR9Ec3CK1HtGo747yKifQWvn8
zxyc1aufy2zeemxGT3WgCTUvCAcy41I2iSrDMsPHtS7Yz75YIymqieRq+0Sx/gNBsRNtIHwpsnEX
dNaxxo5Jz6K1ZSrvgRFvZUMMHoAcoh5ohLOdzx+o/LKLOn3rjR54F+0yydpi1aWg4FzyjKwpnqNU
F1Xhcmbg/KlE845BHMhad1W36Kg+KiRgowzQ5tmF+D8UGDrkxi8E1Y56b97ybt+xdbI9eE6AKFjE
1tESgv6y0h7jwKVGe1nEpgY4W50uBSMM829cPpo4OiZ0QGPq0ARJFtcvWVEguvhu30A+w9JJPgDb
wmLky7mGHBJcf4n8nQDbXTIy+JWMzJ0LuP1lDoosoe0SsWnslgjHDNYCsEAqTZhL7lxmnTOkhYbX
bjQl25vNtC6rzwTg+ADAwNHeB/vZmN98n1aWm2mgNcy1sm3pVqP4ABKG3ot9woVgbcaYB4OF4Dcs
JLWdGDUZutOOES17SwUD0S8jNUPf7sEF2/6lQWgCLktJJ9LCQRB7FDtYcjtcKIy8jsqt7X+C4pkg
w8cfBTo+/OI8aoAg4cXZKOo6L1P+w6WnALWYXaNi4woGZ2lp42LmZicKY5eOaJVvOqf5g2y8Dv8x
32sQoGSBd1gBGkFwDqXqc/Z5Hm8NhJOjCv9M6xZ6tO6jbxPmGAwygnXR7XPimHyiokDSqu2vwN95
0F9HfR8FDhVTCAiKwlZ78BRGGOchTlh9cnZIEvntgFWbEaH5B54oKpqw2z+GfFzVXYkz6Z+ZcYmb
OYsJqTV7+PSY8Y4TAem/F8aiUTNzKy+l48hiSQK5fZnJSir7C5tOlweR7SUI8QsVub+CGpi8+iB+
y/X5D3+rV/rFYBrQmcluBrOmC28L+3T3NDQ/ojplI2Rjcd7b1GgTWsOugZGktGKngzwZWUxe+dQA
kCHgKd/DbmD1Zkhogz9Y9I6+GBN0FiZma0wxeAp4hm3dYoLp8BjG7zBHETe3V6xBpX+pM1onsgDx
01E3cQFBpN1UUDDwGllxu75ugnrMaCG/GdabBS7Nrr9clNY00o9e+YgDhoT6rprfBrQpQdHtQ5RE
2gJxGf3kIF9spqRXmOL9/0L7cROHv1n1EwEa/QvF80SlhYYAFZONfASadYb9zhhYfsPsDGYUoDsx
QkGh8sA1z078arr+DsYV4hV7S4mOM57qJARyHlWhsdWA//KlAluF4oNHBvZKQfjgy+rWpfWE6Bqj
WH63bcCSkn/rIcwCrViZ9VfMrIg1zfXJW6etBVs322sECmbvpxr2Cc5jO8UZD3mFyWJDSSG4nA4B
HH367dmICgeQ4L0f9lSbT78aGuFJ/OTRJnOzq7R4pXWTXGEwqvtEewlZG45brhmKrGWrtr13MNNn
3FxYnVwF6mZnLkC2myze4QWXpyN/wbh9WbK9RsKBq4a08V4LJGL5jQjVpH54ku1SjbrrsLMXLCwe
nE6+myMFUGDCMd8wa4EHXU6L2X4Fg9PPGBE7CLOByp7NDbs8JVwSGyrzW768F/CRaGrwvWP+06DQ
A0oAgV31mKJqWevNNeWBMC5+8jbA0KwNiGcs8uirBY1SOEh8aVcve3DtIZQcDEzXs+3vnShvLujI
bJlTVwueC6U6zb3WvhZx8oWvHmOlgAoTH493cGr7CQydRGMYfQfqT87j+XMy7B2PMjHUUy71ZUZj
2keT3Aj8DwYmddRdSjC8oTKvrMza8y54WlOkHQLgjj7xOurSFS1g6PAdhfM7Nz/xaAf3A1+axUhx
yhhrA7R6Nfn3Gg/Wvg93ASeJSlNxQNd2GskB2XJ5+Y3k3gL/4LWnc4Lw3qAPmwhrtjyrLjl3xqe8
hb7NDq6OzTOJW9SEt7DAZy5XmNVwc2p5lODe1gAowEO3lYrKrrFVLH1vjvk1mAwJjErXvjP6B0IX
0bCGLBUk684qViwSZCvWurXH9hEnjuyLN/9P2qzbD1HrgDBG45Bd1BPww1ddtV5t/oZLdUpx1Ms+
uImI6+FnvBo5U1Csjt2gcmQfR+qjEPjuQE1UYLjptJsEneJoTNaR9wwizKc7jIhmuhsgCbZ0ommW
+WhdIrQaIK8oqazshwIxIRZqpRe33kU0FDCVHCswcZdmu+HESTxQijYQQJ3pbbspmVyVHB9j/2Ac
cIqadKE0TyyJJE5ke9u11g5phBFeehQ0ahCqueGJddGRf5UFg7/8An0jdujKtN9TEvhW4MWQOtO4
+FaY89Q0oB2t27I2gO+42WOCKEIgC0Nti2rfyvcdUt9qhSXXylC87zkw8a+iYZOTHURpttOq8i4/
UHTVgohrq8k2AcbtXxOYbC4kV8rHPZPkXVcj1KkVZ5PKgJNzhL4s5wRXqlE8uOh19AK4xkdq6Jgs
JPb8F12mY5TmyBDayoZYnUXam+63T6tQj8iVvxZ68pyM6YVHpfnacqz9T9ka3UQyzVYbmXIFeXXt
NPsV7aVlW167ii3FtFbyGJ5spoId4beRYWGKRe6qxmT57QN99AtH++xAQVEYQyKKWul7Go6ozmbL
dBYP6j9YWWGRx6xVOWGHsIs4oEcb+t+ld+d1H5/66VD1SMfV2qbq9mqp3WWRdKhbgaZEQo9Tu1lg
47LjEcgZPVBpKeVdds5cfdB4Qj4A/eQeDEKcWDsN56KCnmKa6HvFn1c67Auzw3/aJb5M03To5vqv
CRZ6Gdb1N6Zeuzp1X7TWuujNdAw8ZYV+OmarqKA4Q/PFGOqSjOXv0kcQucDZtNLVG5J6PdUETCWy
0hE/dTOGme1PAz+C4lcfTaCsrJOuY0SKA9NBmZIP1Qv2qm8dil5/S2z9GvqOtTASJFbMbD/Y0xG9
7/3cFnsvi554Jm7x8NnB+L9FyHTkXvJNx5Z3pRkfWd4cEQjf1r6/N4gA9My2IWIfC1hPy9FNrpqZ
cVO0gi0P6Zdc0HYsjsZE3s+axt+Dys4xzU3Qz3hqhFvHnFnLvr5BJW9Va93BqYIRPSQULjgO07HS
qJ4wrxw8ZVw4YfmTOdnRUurXMcMayDWr3wOPIo7UtdHirR0116rKaDf0Z3WM+6Wit1samXsV13S7
0raBsCVh+7wkObjEfHJ3c6Y9UlSaJbkcwMAx6NlBYd4arN+sg1FLgWznw8WqvxRcoiP9xt5W9bOv
vtXETbashOOQoAWpvPWZmr9r1YfKrilU+sQbo63ODiAiXJjAaBJVz1oBnuxMqiw5TdP/qMm85hDs
WVoucZ6BB9HnDRjNVsWswPymh7PIATzmNDmq9uz6P2H75OTj/JMdMzFIUpGBb5M71qSM4cSBDnKI
98tgYi9ef84YvhA4M1JTIjCdOWYDl8z4KlGNSesQxta1Se5yxrDg5ehQiu7XHL4mfDGfSiSWpRbS
PQWhtJn7jyCZpcqR7mDDUTkOn1BnGHoxlIy7ZaDZ2wE7AG384ELl6RAKHQcFfVTzJLPmwpX2taHD
U4HSKT5MKNkxaPAUiV7g18u5YY6v78kxcCkgs1fV9GjVpJLZ+4igjGGSO4bz2SazGOkqEJ0LHZpb
1TCBUXcSbTEaW2ntew5CZrJ+CNqVw2WySeXJRDgx0yg9KQwdeG90pOgocc6S0PHJPSeqTD1mkP/K
DIJXhZUCLIDEwdQP8v0DxMV+JLJ6z5wySTdASfAZXIbP8Edv7l7SIu/wzmZdecG85fnlWG20f7GW
AgQm5VXvflgk936GxgtmP5Jmpg2S3gTWzP4txxoFA4uHHwVqvMizABoQD6XyV4F+451whIKZhurB
yX91qDeiOETJ5/u/z5a8TX5vBjJdjODhKY10+52nyU976XcXAk4i9ep4S4joLuPum4VhxEwk9X2W
YFRrM2O8sAQgssvekuiv6zva+0deTKs9ZZhUUUBWEacWd+IikdcpH4mVbNzspmV/PTJzPjMMHzMz
eSABC7pk+LpqO51VmaFsyypw+5lgcuo5t3yScMjn2y4+syWomisVfSGdRmL4yjaJG2T9UQUGS7tj
frVyUT0dMAMbEnjKORQKtDN6iCrxTaGLzTVKWki7cxel7UGy0iyPL+MQrx3/p1ARQcM5AqhTMJTn
DjtZ1sAO98pL1YqEP16s4Aw4Kor5JYlZbPZTVwNYddO4kjBhwFWRcdkqDK0dN6nZzEDZAF3UHMQH
HmDzkZrXTy5SvyCBuERrap1YV8f2PqU4HDP0C5RQnMEhEbwOzpPZE+IK2RMbyXSbFcaydf+df7Kv
VDR4VVdZhA6I33wCXc21xVP8LhED9P8ydn6bnXuhyGV8DXelvMYEgUyWOgFhTL8CVOzrIDskcijW
2ROxH/B4zOJYifGZ0sNr9bNn65uYu1UqH84MKdPgL1nxXusB60OaQhvgnCSL0d9F4e9B3rX7LpbO
iOSzdgJnKSVh6ObrPOoWXmLD2coeGl02dGlujNcBcxGcknVV/XsGHo/fRyRRc8lC9jWTgIUU/DrF
DFyMOTPvXWff5ZjQ2vHspOEOEMEh5E5oMEg+azkOQiMMrMkdxbDbGo8mkpwg8i5jDGI+0je0wFYO
VxVXe94o+5CgJUU1kUXCu9/7S/nfgZwmoaDwusOI7CpXwU+ja7aSb0tGe0ntwT1CvP63DpHGW7Ve
uY5IXyJ6DxL4Jep2SbP/JyasbgrzW8ub5cwxFuIlQJTJ1P+vZFl6LCgWuVera8Iyb1o29OivKspc
kz/ZpyHyvjpAiIYpSG9YF6+VlpHHU5AfKulczwQJ/oq9MZOwcZajhAA0luy1oRNoJ+3O71+kBnDZ
iUhw3MiV+B7edxGBI8weEnxz1kitPRN2V8T2kcWeqFdiDw9KFio/bRs6MAmhhHy23R+LropsXlXH
4AirjiIS6YNNSYtLSk7J1GmOyiMkHNr+D2tx6p9G/yYnW41YeEgSTWDz4cNzQVHD3JlE/V9bJP2c
BpIMUYDXHtIpxJwWNY/3Ihigi6Chl9ZvM7OslhY7CGRpBWjUxnIGuuhmcMmyfGMZcwN64tIJZlw1
bw7rBN7SuK5rEN5RdJa3VKfOTv5M82SVWDA3PjSIgNJckffLiU+FRpuj/kK2eemVqA7S8LCBSHZ7
aXKkRDoVtwAJgoa1NwpjA0p+Hfa/ZttBcA2+F0UEx0LUvaKGDBLE2Y0D7twIzsY08OTMKznUQbBS
KaRIFNxtt92mvAl5INxIZX52OnQJYrSXXMLkQ/5LKhT0yUlxL/JIfPtl5JCWA4OblaN7IsVlTfwb
3OXWkpVn5w9qfMM+jw7/1P1hSrTViuaikQkpSSjLkjNWVoNcbk1uPuoRc9B4zXsikioDzTQ2a09i
HLd8EJpdyN1K4KDbFgD0N84mu4lNRYPSQf3Tn+4NQvXcB+uhCL9mtHQGU11pnJSkAsxQgIFvKNST
ZCOXzwrMw/RiWm+Z4y14jzltuioGOCxnX52spUMj70/WqJwE0mSjEchPShNPFjErG5LJmmbjvxNJ
4Lq8K5vyuQuVo/QKuRSDkrQv0hX9KCYS5KTGUlcMtPHZL5wFkY7Nw9ML3/no/ydgnZdLJ6rBY8ji
hZGgg/XaRSAmHcDYZDeST1DFm3yMj8JMEz/lMGDaADbnVhfIPBGp9DSHTPXt4mqWcExzprqoYUqS
gbXVjudmUdxRu7RsG+k2lbTMur3ZE7eDrYgqIPN/83SboR8cNlJrlhaOo9KgkoOVOHviuKFJmjR4
r2Tr0gZ/xafLuQpPZcFgHWoH0sg8fzmfDF+bXiU28gLhEGsrHKbx7kmNTzcl07H9Cr/zLD0b+jiD
7M/z1wbNCeRdPICn/Vo19KUXdDdj0K9uA5tfcNaWy6nhNYWLcAv5OCSQAtuHRdxFsEhBXbkl+KjW
QUrChZ1ipSg6+VH42lNSOGl+G7ykB0zpxo/Jtqd3V+9zzBGd4oKbaLOz6+pKckgTKGrvXRYQeiPS
hWraoEC9jpPsPNW0VYQsgbweUynrkaXRfgCxs+hzJjOSwMmCGq3mMCPxSCSxZ+XTpgpu9PYtKR0e
hJjG6duS7lBfZ2Q+gOCiYaKBgbilrw8rx8RrDZepIqAxGM4vqZrDWUD/xwramzTmB+YH2qhsCW63
Dhkyu2/OstukcAR//1ejCJEh438/Px20OLmqyvAKgQkBo65+9zzvs3dhNNl0+cP6WwotRfOPdhwd
AObTSDC2Y5ucgsp5y9HFWKrWRW20E0r5+5Gu5mhjwDBWe4umA9jDS+AUn6U5PL0mPARxv5LUX4qW
lETLdZpbPaGH0I7KAaGJrfzlVGq4BdnaI4xoBtV2cwuZvUg0Ih0+2oRnG7vtF4bPd0Wlx0JYAIqH
sGpYVEBXxnihqchXJEmdLacUkXjoMFABwwhxYiobvsFGNG0GXYtbz3Z0GQPmw4hWfGC9DlV1bT3M
a+f0juzaQV5rMcxgS01RGezPpZZdGNtc8OTGRqjfG/0Ybf1AhQVRkcxaprAhrdg8cwSNq9au9XuS
Zde+aBCkyCiap6R374mild8BGtiw7BW6nPTkkD5MKGRDuu0pUm4ofKMqlWrKeggRsVLSAvKg+d5E
8WMg91ABUEGVgb8ZjZhs0qSAzHDJGhI3aTqOdQ7ogWbLRAHXuvquTHHnTHiTclYWjg5OyS9f/pVp
2ihrZek3SDuRY73Iodf1Hk2yngoHbAZ06mFCuNXMA41lNjXrIoHWUlFM6rY6r3EwuhtK/8QnFfx0
imKcRiKGnhKU9jo7cXH9bmhNOh4BeI6uwlU4TRGhCeCtKyD2tNRbI1WNmBTVaTz9NgHuMyrDiAup
jHtrBtFjghQzlcqpyUAVajRub4bnrz2l2E5daN9KxpVLNassUOi2h7GQy5ARk8Z+wHO9GOyZIYx6
Ud3+pR+6Nxnn97l17xoI1SOawCS1zPCwm0Ey91HrnZBPuhnrIh1lTN9leZCsDEb740V6BhUBfLvx
RKGNIIqHNTqXEjM7FyHkJlt5YNd8aEFyKEm7ccjvA1V2NA040ApRvnstyLrR4oUuAxyzB0dhkArr
3Qedas59HnT/FQGEZZ4NFZUZRg4D23jyA5peb6npIgsvNsTNWTUKTVxQomvyN2K9pqE7KoZsBoJd
xVrOaPIbkpF1SGrYw5YhITJjGfjAcgUNNDdYRxCQ63wEd66vdKt8o6jPK9SgRlV5V7txVXjfcmFq
8F6S9XGSDuGrdAMQEsGMovnTU8fluQXpLMSODyzT1MSsEGNfcIDi/QzSpMGlEQImyNEW7ztS4NS9
dcB+EKylgCsWamizijaMmsE/IdGJEmQyZy+5SMnnnCHy0S7LssUUh9uUERAUoEPFPMpvng6KIyYF
sjQapSfGT0ieZDIrkC/AZPw08jJKhBPkn8lDyLHb7q3gGTpoNaV9CPkmxBqjWVb5RCeB1+Djz0Y/
ruCWQ7pvTUxGmv8M/l1HJqBiqrusqeY5AxMhnoEMklmxTbZaJ8oLiYCtKije3SeovHVcYmNY44jm
LSzaPyQovf2UTyZ36AGPYqbF6YqtSwEQjFJK/pTufImnogx3SWFD7BLG8JWGpEKaJf8YdK9yoMjS
U1t84F7JHuTcjuVMhu3Xq/Df8mSX+eDwHW1Hw+BgoR7j2O0RbOw7h/tYBWc+tGUWJ2sjcacNGoXM
6HFyj6d3hIZXfKHclJ0hq0ImKuVT2GVk+NKPeAhne/RvgzV+BRZgWMSjIhZaY01bpo6Jqd5MlXPS
qTYm2Gz0krYdB3RKj4LPGOlgGC3shYzmmyfK3OMfHIw/01I7d3Xypnj9O5XQmOKVgzEea5nP9OCG
dmhm0Emn39mtuQteN3jFJUqH7zpLW8oEuWQ17rfgT0AOcuT2TosFOTVY+3RQ1Q84UUuUKyCXPH0G
GiTvsmWl8Zyn478FQHPEA0zAo6VpbvbFm6Q7mfMxqv4ZosspLco9miAref6W0qyzBHF6HiSdlLU8
Ka/M9wEcTanLGkiSGZQtq0ePXoGv/YBwu/CKvzZqgIvWSq8zybnNxNSihYkEhYYgfTIDCA5fYRGB
S3H7XyRs8l0RQn3LAjMDky9xECKQyoAtG7BIq8rZwaPcyQQi4JirYev6HWhHiJ6SAhRIicC6WqpE
XiwK7ZVox+eeAmsgP9XZofeKExDryxgm/+pJQBPrhiVa0+wMnBNYAVLbkb5YDe514vXJNpP1JiO2
iPNZJqESgCr0mruuwXKexp9VmVtXh/+adt+JMz7kiUjIkkinAq/RyJNpkyWasyWdl1/vy+bQ+O2J
xpLsSbtM2NDmRobdZflkTOE5+Vvdo9wUhw8nnwGJ4CFe9418jiyUJvpdj8qZiDmXEzvlnjgN3WU6
sunaKXhuTHp5swF9gpJ+RcAC5V8VPb4yo/bsDJgSsswOJs00QbjtOf9BM4Hz671n/fo0y2Q4l2iI
CeBxDLcl36j8o+TVqTugq0JHLTagHqB1wrjCI+oQNGsfAeAQmnmTOdeJwzmqkAvIq0OKIqCtpbS0
4B2THclmYONRNhF0cWMi46MdFDrNA2SyiIGjDTEtQL/RWf6Z8S63iwPSEuD74QERngrV37Mx5AGj
WYQ9MYrGZRntYgTvMiJ1YTi7QbN+5ylyuRXRCaY14TOuwW7N9k9VYQrQh1uaWBuXHT4VBWJ+9SPW
7TU67wB7vMpa4xHO+N74VYUWXhTKrnTrX4pdP7QBqS4wTuVkvSv6/FdkeEKtf3eGcK0Ru+JSv1cY
v6NAgbNGOCWI6Brd3vLxk65W0k7N7W4zpSrQ3RLmWgrLRis2aqLeNXOm0LBODFpwQS/3KQFaJ9Vq
jOiDcsnx1bWiaru4apE5k0AzBVs5c+HKbCtk8AjoO6c3v0OVSoNVWBAdGM/9O94EoDU2irlxecbr
MvT2LjvZi6MRnBviXpzBkfhduvZmMKuDYqOOLGWMBEqZSsvRLFuhIq1qigEjFmNXTWD1Bz44t385
Iv01evGPrJyiR01mKCoHC8th4Q7WA5hBpMTGvQl+0bFdN2ig0FbYGQj+nSJ/+Ozc/OQHIMsrVGua
ujtnjbuUl9Tk8Y6AItmINGUwd9uwbjC6lKBAURhAsrJT84hPxlbO1wKzUsDrypdW5vRk85L2sAfi
TaOjp9AJbrzkzc7hBnPoSMXKOgJTg0A4OCPDXakByFH+uzarTcMWo6sJUS5aypmJntqnzNQlxZSB
hezdnnYEyhObnP8uve/Y1BFEwmexv0sbj5duOT72fExQWayRZVzlJtr47KBwWlbGRSkvZsLHgzSg
txCHersabeseKTnyocVdY2pha/24GqRRDvaQlqEPHEzuVNP7YzbBfdONveqQKZpIYcYuA3mDA3GA
asiTAELMfjSDX1GPU+RkGBsCfzTlwCo+5LKmBBYLBULSqkBfSoE05dRpLRpiiBQvavraEj1oJ0oO
LeHM5034doVPB3HRmk+MXSaaz5KrWB1TYRoyYi7hRl99j8Ji7icor6jeq62DNAhyd1N23V+MVxHW
rXHy1WzwxtgTZNB10XQq6cQyzF/3qrMuWYtJEVFOQw78NRax+dKBbmnpKUH3BUo9Y/eEaiAvL42Z
3uMoGQbTwYy5XuRXTLU7TzoHUIkfyjYX9GrRacI4DnCe85uPpMQA2nK0bZg0Fwcgzwhiw2mmU4qr
40xGzgl+GKwUCo3N9NOOTChqYBmJhngIbDjq7IMRpT+563VrFPRbpCNgWzYAQbzO3NpdlD1C1UH5
Fix4yjz4qE+KBgIE/KHSPZA2Wqo91JO2Q+C8jtqfimOH8+FFNdM/VTKCC8YJoTGg1BrlozbMp5Kl
F1+1eFBAzfF81roN/NOE15NHd7Npdl2DNZJXP40Ic5C6NjBwm9WVjf4jUsMY4fhmAAJD864Gsuhy
pNYUHNsq79qbSbybfCtZzshDL6oRa0bYfEXQ41/qXTVqF5VD3BRshl54Z511bRPHLbM/RB6EIVd/
tfLyRNeKE8SnVanGg0ZYnu1FWnr9qjCADStzs8+15gPh872c5IbaX0lSjoE9bukhLRszu/8D9yJv
Owf2kZE3ImMzKXbXrYh7+G91YLQnXD5MY9sbGREW7RUWY9e/KFr3mcNstAa6zVm0ccmbMZg6slo3
msPsEnEn38t3Vtd9gieEbTIfezf6a4a0C+E0sXvoOXMVhSleEVNMGtbqv4A4A0cAyW8NwA5kvRSq
Sy+k+sSFAYJhDnov/lMUw8MgrYHHspI3EKL2bIzBV5UBwLWqexyaIKyGZz95Dmg4WKY6l+RaLIJQ
gzDIPK0vgxkaD4axMIchp5/mxvmaHP3YJekt0Xl69DoW5BE/nQcBKy0fyBJ/SglQxxoV1IySIns/
Ev8ZxznI5vTwxzT9/J2MCbEn6v4Y04UeG4EyGf8tfS01Hyy7daH4j8AIbwb+RFWN6rlMtlq8uvGh
2Wd8d0DGEPTGdzICUc5qQiSixszu6lVn4bhWScKc6jvPLBCFqeelWg2bmWzXT4f1qJZbkP/IjTHI
mMGmwNt+SskSxpSiVrQLIFrZLCSXbVUrlHr5/OZWzgo9TX8Ruel3DJ7GL/2fHJmwAilbjYx27OvX
qgpuCpLdNNPJd4g97b9kZialsMJ3KwL6o443p4zI8jdNM9A6btfw0O8ZLX8ds/sah3a/WdHkg0dO
h6Ve6zbM6fQP2uSY/6irxENEJsnpGjT9wgfSiAoZbxQhHAW8tQAg4Ncgthcvde0j76uTySjHaVXw
yN50HsYcOpW2byMHUYiwQOSxMC56Nfxh8fHmEU1zJsh99DWCdZiEN4chZVdVTFkAF1DNoP/uL2yl
Z9hD7YPO+VrlFZu98RcINjvYhPEyMf4rbGNb2HheRryZYBDClYuUi4eAxhT5n1qiQI3QP51q2CG3
vERl4VbB47B7FDE8n8yyA7zakNbWbkffNbQoAKaPGTOn3um8bSVTL5oE6PX/ocSNECaunjSLVz5G
Qzx2v59WzUg7ifTf5sjUgW3Yzk4UrxmJobFmAzJpjj6CFbXtLiqqLd/aDsxSMnDE8r3cL87RK021
F2P3SxzMlqZaPwMba0QP9JH8rONfIraRobZXcgBIw8eRv604xtBJXXV1iDJNhVazm8HiByKcurvR
9NeB86aNI83B7iejRPcr9SWN7Zc+oF2J62hYGeuq1lGrC7481GCwbPAXZUfbhDY6Ld+4R6IGnf3l
hHWh46AFE5gLE3JHxGEWwbJMDAvnEsrjwkZHeMJYJUnW4YTWeUFnnTVJcVbTBfCHBLNiWtNUQTUV
bF2fkq7ddor1gQ0lQI0DT1IZzb/wmMEc96c46LaNUh8Gh/6/zIA4dABR8IcUI/zR064nB3INF0UI
d4n2CpKBAbpR83oWkLAVr5CCQ9ooWXmIx0meQnysaBQgN0pWxUnGg+SoQQYHiyiSqrDMO7pySCpQ
nOjMgWSb9pjZS3JQNBE6ZGnnnJOyp1HuooVk5SeIFjxI7bVsUVmklDB18lz/R0M4WImtj5IEXAWU
lJtDSzCfNvo0Hmlvb2z7fxydx3LkOBBEvwgRBD2v7Z2kVsvrwhg5egvQfv0+7ml3Zmc13TRAoSrz
ZUoqp4LlQO09DtegVle/ZXDdhv5Gsv9qwPmgT+SDXDAk3ajoROdbi4ldTSskL/RFg/3UgiNtOzXH
JlCHwYdFN0haf4hSmczzmf2fBHmXNJJHLtUyUSjq6WPuxUHBEWXbndYBqbBp2l59bOsrLhyRBx8z
k4Xmg6sTpbCqLbxfiD6p8JjU7mz2Oi4dRexzxUF3HCFVlEaTrxuPoIOmeDGn5LIsUfh0bwlrXJi6
q2yOLstm4I/2xc7jU2pbJ/Rj+7y1sn1PxEInfNyKvGh6DA4T7TOQnQery9FgsaWmi07O8Ef2SA4k
rfeoEQWA87pKVGSOGG8pk/Wsk9+OmreBGu49NmftUxomzTGkqxC1KXN1DlJ+d5m4MG7UQr3AbJwm
+hK66CLQz0qgNCnVz9hVWzEOBS88GtHmCGcfAwuAmO7ojQPAMirXsjs7Trjpc0LxuohIGXlqbPOV
3fQ9YMf1ffeiOu/YeE+xCWYop02BUunkp+yidUy5GRrvlokrK8gv3OS9a5IcgDds00ztncG5VkuH
udlAVhayf5pMXE7WzhRtCC91UgafI00dHtNByovBRdcFoDAqAoh3a9oC/4q6WS3l9lJEGJ08Wpi2
wFCxw4ivsUOmgnmHaA9UZ/G4QntwImdhPy3I3OhVjdO+nzFX1LyoRl+8KZi7+Cc2Oc9Vj2JMSzwB
TDU7rXYF0Wdeoz7qCsaSiTgHITl3rZBbOP1LY+67ABar+v7fnH9a+GWXVcAJ+49sth4j33qPdPrM
iyM5MpQOga9Tnb/gHU03bv1mu5z0TNt8xnO3tmWyG6g4uA+0AgCy0Nqk8+ZF2bmfwEpBKcPC4IXj
GzeNxx32xtbgWyzngoDjA97cM3+Axp3D0hzSES1Dd2u0FnwC+66MpkdJ3+Ra8cWmyUeH5b1n1XSu
urr7jhskB6Su7W26lUuLRVhOQlkMJJ6tcDO7cXUJONqviwHnh/sKv4WyClWuId9rQ7R4WMDOMCVY
DjzCqZ4E1TWz+6j+6vVU7lzLAXXilcRhiukJBw872/glO1mRs5h9NkhAY8QBHYfDtv9ZXiuQ/buM
9Q5p/2QH7kLM+miy5tCwfnT20l8wi/FGqB5Rz7VemLc8Yfbc/YpBbnzL29uNd25ZQgpe8FWBxIFQ
D9Y8U1f6/8KWZDzc/qP7kDXil5icL8sr/6VD/j1y7DNbe52hn5ktOiRBDkGRW+h1cB8iAUKEph+H
qTH06NnlNjVaPB0LKrlbbanp1vbm1hukvZui9EFAooK8POI4NrdBb12WgPTM+yL78J8JCHOTc/re
EAtuHEjZ04fexyRiovb/7BOZfJp2lx7nORUwIl1GDR6R3zxvg5gfMpsdV/8v1kXC4OOS8ge0hNFM
UGIEiQwp2QCxohsW1ldK8rLD2r08+0YWHUFW0hcmpNX07iIX9114DQV4SzAqVdB+1CNk9cYt++0Y
PkLsQ6rNsANG5htQ7G9DNefSq89NMzyOPgWN5JS+xar9bUP8bkdmY9Ia+CrgAIRAdOrbzrAjn+kr
QU4NmfgS90H8QNW1x1f17bROuu+6EswAnevQ68o1DOszxqIjoDl6DDwKCpHqLhLllmVnpEfWHsmg
IUlK+zyz4BNWGrGjiaYpGnP2OHkZpvxIINmjObA9OUPrUb/YCzSVV3ipeDzbhyInyvu070ilyPPP
xgPqbcy3TkNSKD06DF2Z1oThjfdj7Z/q2ewZVBnWOnfK5yyAh+hiJ701BTuyodznESNKbuqn0nG+
kr7ud2EYMktI4Fbr23LNcX4smZdtRwyUeCdtj+InBAZPggzxM0aJINykbsa+HkWt3AilvI2bl+zV
UHMhfaC7ZgFrLf05ujWSBNZcd0B27DNlyDH96rLZFXjRkIgAvTDqr9ZtwFvzpo5Njr6/hn1Os+yz
tMdrBp42Hhj/qZ4XPdTLxpGI/Uy76t6BgY8KHKsv7585jojkp4GuWvAS+sG4DmMfxE0rgmMEOn3b
9EMCJIf20RR0V9PxT3Oe3Um7owEJVzNhVIypKtgOPkBpYBb1dKk7lk8w6C8i5mU1yNsdNSYJ7ZCX
4fvvdT4/JnmyGbvsw6vSmzmgIi6b38jXm7qoLqUN824a3QP3IKWlD/4UMvwZduYmG5f6y4SxiceL
KV+8kl4fvwZTykeMmHVw96qGU2K1c6HHozhCsRICseIUHr0aXrdnH0D6nV6cxt2lGPEcGundOJ38
LKC7MZ/cttgbVvaZD2D3DSc/YG7dwojYVanzBq2difqcP2dlSbJa+Qhbfz8n/r/Q0Ie5mr4jIU+F
k23rUeKBQqxn+y/JhH2HcqmpjWo9+JHahVP5NHu00pwm+s0TD3ajkAgnKvUamhgUK/fMrMc82E6H
mb9y2fA1tfWcmFTCg2rvGMw95c6I/crprhOZBAiDeTgl0X6NP7DI19muauefYFw0ZIxi4Gba6Yaz
7zkVirkwzExTWaxeE8RARbs4c8aHzuze4rDGsZQ/501VnmhYcoClZTMYWPnQXPcbKxyx7jS70CGu
jYYj1kI6xutI28du+UMMmze1zfFgrOlgZTKDc1VVH92YlmB5jcMSl3UyUOR+elySwFO43sj/IDWM
lw9gr636J0Eoggdfa+XBrXWN6QVv/YMpnSvZ3BzfuCC7yOoYKEfDrzeBX7RaLg4mwr0VcgBSlvuZ
z/bdnPKMthkjUlBP54jEvPseFRJqZ1Zob5wvycSqlkhxbgfrafKyb6+UiL4jxGVjC4y2x7QGkhk7
ZJ/1hzR05S7AqPEdKY3+3paKePWZ/qs/en9M2J5Nkm6PHK9rDp4szH0YgPGpaGYRRLMh99BY6dIb
NnEP3toZ3yddyn1b2QypeWPx4CPi9q1a82j6RwVZLUnqK3LHdOeU0xKnbhOwjH1UzhN2LBLbiFKr
PKyWgmkhTLU73ROz2RKjk2nvN0/DP68zj76tfoycESa7nhcm9C+yqH/sgToKMmVWBk7PJOrjLRmQ
N10aewft/UYXqC0zNJ945tkVcfZ0tAmHKkhP5G4kl9qgWI4IJ9zEXvCXAfByGirQCS89bBW8pATi
XmXd3LuG82SrhAtXYWLMXZfmeGXHBzXxwtQWCcAcCllBw8A46LhiZBGSg61HuG817zLZrCj5ozA8
e37x6kVgzloHgO7g3+rG/DF9N7jOQWLdq7xbZh76vqmtqzPO1Y7e1bWCwbyKArrvrD6hRVuy8yKX
2C8fZTdcMpz+NRlC3s8YD8+LAAGrSrnuI5tqfYLcPY/e/05Jt5ZQxGfjNSxnvCQU55y9meRQ60aq
Lhfo71rpKVjNAlJybpjXulqqlaQYVrZnX0cr/kjHbh8GalqrUt9qQmXOTt6zcfv1sNLBBBFS+Xg6
mpsI7F/htY+Waz1UDseuCrDPytKjWlEnXKzBPcwpQryxjvZjXSEWtyZ4/X4AZ8Vz9prNogYy+b8q
Cgip0GLf6OkCYe7iakBJpcZVbA9rIk6OM0JI24fW1rI0YzldK5UArKkgCxGmx4C+Hb4mv9/FYcT4
MzmVGLJtB2abTO0NUYcPQWzs+j7/WKaMgpo3d2xF+2vc+JV79QyOTtJTzrcXi+esMNgeAHAZDFrs
IOD5gfxbhmSJO79GOv5mgs5bQlhU7D3BcbnRUqm3wkvTe8RgcFEbTps2tkKVERlS7NHbHC2HxSnU
hGxX6ylI8tNYObwpGOOPfk+xb1UsaTwa8TsxJBUnJGbbgdXLA4VjyNk++0hsWn6elx4Zja88q38K
ivoczjjaM4tkz0K/D6FL49IkZD7X0b+cbNKusEhkq25sEXysvjgPTBFWpcoe4CNy2svlORBk5QbB
d5mAv07oAImltFGg6YpC0HAP5g/DAh2JF2LRSjJTbRccBaIU13wr/IrU5H6DIIydrz7Lojzrqry2
poPh0RcaKHYgT3ld3klG1zYZuFufsBvKUHVpLQY+LnNkq02vs0lUNo8oFuLmrxjGO5IVnyWIyjwV
THEjij8/F+mzTEwaFAVvaXWmceJrmgwWYRQKhQf6JspSfQ6zxRRaPTKJBKQ2ciYeLm3t/HlR77Gz
NE+JVc4k/bDodvDWp9Y5U7iwvSHzrYj4XHk+xsiMmKvay7a55IwgDXIVmjYDZmVztgAaYqDUhCet
NWA8I48+6T2c2aj+KktzSC5OsWgel5+ek2jhDu59ZKtTElN+WXSZ7NFA+FEcM4DV4TzhB2EUXYr2
0a6np2b5Psv/qq1M6IUeTciDiSpWsGU0pvM8JhA9mLg8svK8YipD1zPgOB0PeeVsnCg4mRnrk0Z4
VKfMjpT6W1IgtybpOm30XSPyydiDVqPXXHHqoeUa8n0SkTW2rCIkxK6qIn4ZVPFQeua/KmtJM2+3
I3Z8knpyXF79N4QCdBXBfOyz6bJYS5Zvr1z/5BXizSEM8//bmrKvVpHXrbHOsmFIynSn3Ahzopuk
7rRwLlbl380DAK/SHTZW7dQ/zDvNFzfRADfy0dkDT6tPtK5QKaYaX0CT9ru0t/xLl/YQuqaCGWao
RiOnzUz83CYJtbnPXFDW4BLA8UmPI5aE/KboqBPs6hNFnGZ/Jf59ctoa+9KVZIBLu4WZNIpPY6aP
lcnA3gSyhTKR9owFzRnhdWwTGmABwO1i/RL1QQjjkS5kawy/xeBnpzGxcU6UWmzNMuvXcpbtBhRS
/xVlpQ8/KR/EyUfI5K9yjBX7oh9I7jTtivYDKi+DVOPHIPXSW+IlUEpAAfcnbyi9l1rRIB3CFnt2
XIcT2v2ujg6gKqud5TJlyO04OXEowxg99PIqJobS4BU5f7fu9GIWjnlQCesoQgD9bDKSqVoqVaPQ
tOyIc4/rByf8BZCEkao9ETfR2byrQPMtuRJALUd1N5jHcYy3Ik0Jplk0fjg0nFUlxHNlf+ixei+L
j+U/QC89Lv8lj2PARMJ9qQKQdQiKmFIuOIW8LBYXJHjqfzUT/gRAcMYvq+G1sd+dmtS3Pvzyl9l/
iYjT3ozoWMpTkLa/EQHjkruHlXxZRWLrFLTnxUOz/KpGjWGhuXNRgwUhkkl3V5QvGlqHEsEOOZTA
a1fWd3hmBirhOT5mUFrKUO5wTU3DywhGydV/BMVyNnnvwN146MYHGga2vEkTAbH7NHZin8d/riSJ
2Pp0UA2YUuEwO/pNs3VVSDcEbVNr4llp6FnQ7x+85+UD8uVk3n7FZXtGdKLJAEkR+cY5+DE/XFX2
O5p2yYcvaIb5hIujTkk0tBZFBVyRLsHfQqLZmjzJpyEncVdhYTfyDwNtHXcnYy8p4vi56OhE++gF
wseJrwgLjUeedxyPoQWmqPgMIMdiHgJXlqGDXSRYmMo/LEmSYHkyuYhcOM+3b/xMswUYO4GU9WGM
Wc2eP9APcp9NwaKBWz4U/+hs6MzdiUUJt+bRzNzlBxj14itzGIe0J09VV5PKss0QGoIb3qqG3+i/
RmJ0lstXknDQFL8ox82J/iUjMHKn2BshZNR0vRcxwvDmL0qreOkhc0O5RfwaAxqlIYXz/IUn8sDh
Yr34YRavFXX5fVzeUre8cVo7wghlp6lPfaOPk+4PGA6+xiQ+jKW9464qcTGD52oEJlCeKlXiC2Ls
6j7rGJTX/TxgTPd2fEK+7LLjEOq1kxbTHiBWJv0KcDpIr7W3huW7rrnIGOAmq1gvL4pj/viD/cQV
Kdl0aRStY6N7GKwfvxToZJrtYEBaLk/GcC0YfPDn2K2JU6g5IXaYEGm425mJOjSo9r0XGEzHjxYt
tIq/pko0J/bHQACHonon0S19sgV89yph4PKg2KlM2pI8Rrx0SYsMPwQgxfnX+CgxOwn5W/hXJyvW
IZ2bXkrgKmVz6LUucBvhfS3dZlj7EY3PoE7w6n2afMfl5TY6eyOJPiZddQWEad0Wv8u3k0TJNQjJ
c5CeJ62KnQ4+u6LemDjybUIZqiLb12RudeQD8LBwf/xW3EfGy/Izl39ATLCVuydjGeww6lvGBHHH
TZTL26VKeAryt6GkWj7HsriA9PtgfdDLJ25q82WO4Z023qMxMnGfnzCySpu+LwoBv56Oiv8za6v9
8tdwn5fFhT9EVzuZ2j2NUzJd2+Wx5m4QBgl7zDikFgwZzR64fGNVAcCt3/o63HtWfOFHzGWIZ5Ao
lfa1q0OaPrvlgfXljDDwhM2I3vvv8j4kMh4BX4W3JR7vMMPsVxlGALiZldgmmc0ZrY7eF+FZnBl7
A6aeMVY4dXi2rL7ej3P9K9P5NUm6rylGCmyRLwNF2fkUpHSCMz2obt6KMn9IJi/Y4xy2yak0A/wk
eGliF5w36ZFGE5zLunFPDMW2C4LGIT7DqOZXSg/e6o4fiyaFsF70+SHNza55SQoDHRDpGb7FDKE0
31WIpyuj6RcaqEmtAY24Pifs9Ggr4A9YP9OIzrD2j3HKaz+ZX6nVXTOg10WW4oBg+ii7BwIzVpbZ
0eaG8zVJuJj1X++gdxFDC1wNY/HouZwwi/DcSr0h6H03oCFxve4fMpf43LkpG0/mYlXg8hN8yhFi
P1opszKneqFCZtrezPQ9yPPSTcGBt7s4ivNIMqdbGXsQ0Rrt7OfeZ8CcbyzMrUVjyJOooFSI8csG
E8/W9BoT3RjqElkTbKWAjCfiDOK1HLE0Q608keh9MgidnOmVGhaUpAlamQCOXPMy1fOl0+KZ/RjW
C2Xm0B/rKToMbbTtajyRzXiRgkG9UIe6J1858Ma9PdfeeaCOUYltPJaMTqZUsD+hxAubRyXin05T
+iwbaUXDGRHaKY9ZjrKOGQmji9Sdz3OV7OcxP3l6frJmoFJOeF1C10vwvo1IIInQyPPRmIsZ/C6r
u82FGegtHaSS0LQA/OFZLT8cPvQM1yRwgnUyded5zraTAQfR1+2TZTu0T7rpH56SbzP2Gf/oNUTg
4+i0D62T3XuRfKn7dmswKWaUYGJhYqfwy2c/6J/toj+nSNgNwagCU9NKhcZjJIdjz60ESbguE8J/
DTBPhkp/LVmevaghwBLVYxWWw64RHxqiKDon561pWAWM3Ojw93T861xTk9HUtsneBUROXxg8bbYb
OP66BEgHE2mUHXOGPmQLBN33nAL/HQPnkQPW3+Cli0svaDl+pecmfnPDEFlrm9/Crj3qrLtXMjm0
rbkxOuvIbceOg1tpDM+iby/aQ1iH9fMQZnQMBowR3LVdVC9y8vTVk/F5FpGPbTgpL0FX5yDiSMhq
l2dZFEVzCEznS9v+XRQRo5EoZJIpE0JrojLUGpuPcDi7FNxG0xkeK40iz6kO3K4XuPUgb8d2o7x6
j2Vg1VO1NhHKq2Zoz2XGGh6VdIdxkhuoV+SWwmNrWynHDe2AFtHPchiJ9Rn+ast4FlCy7Fnu0bHo
dUzqTgsZdZ3LCTv0VJzncXjACw2dTuTxezBVQBz0PpwW8UYD5Q4DyIC8zSKi13n1LPVoEQt7qmHM
er3bHDLiirD/Q0QxYdEz1vNh61nFOw3rnU7qb3sIwZry0ocMBkBWtuSOFA6CnwKVL9nBTmIixI3v
fIZeWWrW2I9x2DVI9gj7oSuAdSMNySixJv/mJKrdIzXj2XVJn0celuGtnOMH6VM5Tg70pn7bBOPN
retrzpMiu7dOVe/ZOB0iB1gkdRpsGv+YDsOzh1QWz8RDnzocUehsze6mq0e45YCPYQuN/L62nFNg
Dqc2Sy59t8j1fbLtkaa6g39wnH7TSVqzViJOobRJ5xTVqQjM/eRa35PTgahM0y/Oxqg5u/5hipyf
wCWCqR8A3PmmxWNihle3sN86zeAeuOCWEcZBVc4tM8d9EvtPdjycx5DxmGE8x224I1n7DuwgnQN6
iTWqv95kqL88Q1HR/A6SyOgm3xga1rEZokKFRdeiTo0mHC7VUbfNxXKnx8D17ma7e9Rx8BrQIs6r
4NSzag9J+iIQlxhUO4T9UjdJVLEx9rsZsKHbdK8oz04N3W23i9YEcjB7s84zS+Tazix/x/0RK0lG
B74VAqScDo37mP0VRU3HQsRfjBk+vdrsDjXH1N4CKsGP8gnIZOFEPi02aSQvRPwyKMno/XT1N24b
fe/FzHUI5noJFtU/+MXqOQFgvzIMkDVWZgMQqjkghvVwbIU6Vy2KwylpmFQ4nsJ9viRA6fDbmULK
QGbrOHTwIDdLcsns5f3dNKb1JmyLP9kMP2NSX7COkrAy9rB1XX+iCPs/Q2Frm9bwYzu2s+FmR5hS
Z+ep9AQqV7tl/mxpRdpmS5uvmeYdzU4XsGPfbPsG7XEzeAxxUjJaDeHpbUfA+hYuwfwQ5YKJYlfH
VPhd/5bntThHNXuIUsFR1+FZqWbv14rEM2dXhiyuSCHfSw1mRtMls3jRyZY4EAxzwgt2rnMXwcGQ
7lObNcG0m2YfwOwDjSMI7ygc9JyJ+5wzYdBe+RG12ClLWz7OdYZb0YRYbNtwaWjQSgvcnFnCGp58
jvlxFtzarEJVVFVwR1X1kJiljfhuxlmVf85Tx5vlh+ZeqqrZRpl7IygNcIfRrkSV/jOhIYBw6qAc
Ta2iNdIyywaIbpkasvDSfh/1uSjsB1MZPwXMgMgv7qIU2jFDgmFdazKCWsYVRkvxUUznJmzPGB6R
v6Fba/cDOe7bVneYX0P3wpuNlo7Qo0q/B15wq5BU6Kx4QD9wN5cZ03HVxAirfPEzq/Hd4yXErrt1
84oY0g6TS0PkqVcsPHL1bte+w3BcXTmHL/yHOzoFj6Il0JslEY/HVQuM8fP8QfP7XhkQiyrSjNbz
YGKFjNXO5BPrCcQrCQ0n0WEutSCJeZFHZi/eBzQg34XHXuEjp+Jh/1fH9r+4Z6Kb191jSwZe0g+/
Sor7Sjcdj68d0YgHregzrGREUOa4IIlGcgH8Zbq9Dxo6PBaElM7Y4P/eLrh2dy7WEb7TUHufJIWf
GpOBVxz6PIqQ2EGz7omOP09Q3pbjj+3Xr2mu4JMQKNT39JbzbEejSO3HoRYoH6A0usI6CtUQCkHx
QTFB8YFbrbb9bcEAKMkKxl40M2X2YlFmkj52T8E7v5H8/DGo8MNzi+LQzRXD1ZGJdk47zPV8Npbg
NRzL7xRhZVD2dDjS51EoztDeIdfQwitB3BDdjdpySBwmo4aJj3drF3pVl9uXcOjyvcVaDZ9DfIKU
7nZWQt9hMmnxAjR+bjJr57m0hZ0iI5y33XcDkatWcMyMaeNP3XPrjYwPylssiXEoFNntc5u+5ILl
coCqAfafl9ojI1RVyOJdgCk2osXeJ+3SMl17z+joJgy9c9I+2ofUfOi2po0Wxk017dIP6A+RNd8l
cXUlyeCZfIlrkqsHL8xuJkG2XYXRZKYJKqaOv9+ALORz78iRhCs4nCwHt+ISOQC4fQuwmzq4mHFZ
dmh10QjSKevT8QK+8zPgGig7/6hm9WAa+bcBBRqkMXw9GbMzQyMVjMsGBoxMOQR+L8drjwZxw18e
ll5exAHFvGzvTT6kEZMru2hIvPgW8borXhWLFad21CGjRg0NiXUjwQNoZ9VhiSBNAnnz7PGURMFO
MGE9GpzT8Y++aBYnl3CdPiPnbHQIUZQB0mf70Dnzn434mEeXvrTtIvtbEBNWfi6T+Mdx8DNUTjYh
D7No6OG70iarZt/TzXZ8PDTEWSAIRTzE5zGm6K5ws6MR0/IHlSR5zOWBzjT9+pHpEHkeK6VCLEID
vhQvBB+aE8GJ+eF1FJh+qmE/VbwSvGBT0mJBM59yQQk0dwCf5OytiyKlyWf15ENVA/NPBACNuWZv
2BQS+K4f6YMnOntru0i50YQRuKPcxRzpvXFYYKgzuKcBN2M55Ix8cvyUlLwH0Y8fvqEZvXoGAvPh
Tsd6y/h/J20SxHvFGBaxU2a8dgUym2TJn5udD53pEq0ckilBPvCUXiPY39FSRwapGDe2nzzHhf+A
PeOxsCu+kW9D+Rw5GU8lnXWwhXodUHnZc5Osp8hgbxSNsfEaAPAVuO1DXCwgXwvZCLuh6xAbKxo3
PBhyzL84LuEfI4WTVdcWgDsiHJOGPCpl7QreV5CGxE6DZOuwasfJdBFW+1CUxlMz0SiZw+MYe4fY
yw8oBZ7QeHLisEgGJpl1pzhVIaFXWwfQsV/5O92gylQDibxxf5dF83PMF7W6+Fy3iw4FM1ps0+KY
0JbO8oWncZ20xaazFBmJ4/BWzLwkpECkyjoEVreVVBTdHD0ADm+eetQMWIVgIC9crijCjaKAEaRN
da4Xd5YV5tupZULmZNY1F/KYOCEyI+84puHKCqZdbRiCSaGNGRSPCmU/o6w0SfbThLk/rawRR096
vzycVeaS+kMrakKxmeaIFJd/mRCLG9xExGFna2D0UkT+zmqVv1H9fGi66R4Vrib1y+6RjbRnZhI/
vpd85AXSm3IUh5QqDoetRSeell6UZIqQWx/yRyuSbRShJ41SxcAeuulWDnnKIb9+MlgRbdIS0qwZ
6e8v+OVaW/Y2iDzmFSWdE6OYJ67n+JQm01OQRIygh5e29J+tuT+PcCfZpKyzSR3cCPvXJY0eOBO1
XiqbldKcx1TMuhQ4/3KJcKUzjfvclluPNj7k9VWAdksV+F8121nd35iYw34NLn7gowOSu6SX+zEk
F82tGhicrhiQnEf52RsEQ6yWyUkxuxwaC/WqSgOArI8kfAyrz5Q4vGFMH3sONEs2z4NlkxtMfgiw
/yb2fmnk/cVLo8fnb83K6Ed0mBaV9RDwLqb+/GL4lXlfpnT4GWyUi/SCROccBWDGqLGOvb9koqda
LdZVp3pl6AD80dN0gACwwavezUax8/L2WrkOEyhIEhyP0N24/Q0+9htkf6JrjFdb8f42II6LkUpv
jm5WPZ7sKjU3WZg5H7VLXRa1851po2OszPg86vxVk9i2jnqWgMbHFS+bMjiGXl2f5yygvcYUZKU8
4sbkuIRZiBVtBUDlpodttSr+KIVvFtUdXgG+XFAyqMWbtqSR4ckvI6c410Tz8HqOgCoktipiWXvy
xFPlgHczWBhmxmJdx6ShM4lBjSGPCyoWEMisDBwOHnLRuyeOYJ+uNUjAF5Iu89iwaOoalS1MJHe2
XhrOKW407l1t7yMUw7ilWDfnoOK0bx3Tms6EdrJzxn3Mm+idsSTdw3qmczso2EHsBhZL5lal7bs9
Eq3LOpRDIy2SvdtOLVm4Gou19IDczphp8uAwuOmhTr1XDSc8zOnOm2D5N/2Cmjaj8cU0ZzJYZNQO
t5zVkpN+vw2RCDt9TzijhO5dJb/cihs2IOts2MYRYQ2SBwDRt7rKqUza6BjJMAT7RuJq3WTGYcj8
3y6QHqOzmV44kcGobd1jVMqH1lcnXaMwDWtCVoO+PQc9Ct40y2fyZxCqmsNR0gALm4Tubjj8Ff4Q
7DPe8znIoPy5t9BkVII8gemKQj/jicXuywEZoP+ZjKKjY3iEiqDHQYEEdYpQy7DTTz6HShJJO5Su
xontfddFqN1EPK2zGEZ0byffHoq8lcJZPC7EijYL6HkKUDxgcnIyqla5q65ubuzpuODMc4y/lnxO
M3Vw/LkvaLyOzMh9ni4O+FliMQCa85MISAYK5+RBgtrgz6JFIybWYWmlRVEeux7Hllnw5mj/LYyL
6xTmO/Q/ZzOKd0lWXWYPjWYx23CGWySYndU/OzEy9rCV7obJdQ7EiuXC45r8FWKq2aY4MSeLXbot
9LFzCGjvLfKfK3kf5QlR9Aa7D/LZnCpi7zITPbZGjYG6He8MO4KBtRwb09h5JlR3X5nBQxPl9x15
ADBHaAD0LmixksHYXvCibJqi98mkUmQGumRDq8Q55klzHTv7r0B8Hjf3FpGMyGJoatic/dkOA+TM
fRduCPJYL0ldSV0/1VXArrk4N/2E1GIZfDjduy6YyzoDc1Cs4dGLoCZpW+ACo7cnLOiczNa6SEda
ytELqsnN4LdvY1qci9FP90NLeGP3W/RsHMsybv5OVHJuxGCjNnldyurS0S/1GFjMRbpKEjgUTdD+
c0Lj0BrZNgiKA/nswEBkR45TYUEtICK89OjwCqRZAtkb6CpqZEJ8wI7IO8xBzSqv+O2qXBIX3Omv
qVDbqyK9n+lSBZn49B0Ipwvum6djaxbLoC18iKLoSqX+VAr6DbSN8ePK/EUy0CR16bFdniMLMzSZ
hFlWrUk0/Wqwmr/SKn2RMS+858JkMeU3Vqtzhx1sdpbWPQVL5AMSQeInNOJj1C0ukgQiSVxYXe1E
+99CjQ1LH3BgB2bYZtTgz2oDQuWxsdW+9oqLG81/OdYyppqCQYRPPU3MmZ85r6zgXpNtBybCwRTf
L9cyroPLGEfbSb80EZlbaCuBjD3mMzktXXwt5wncioS+t9QneSGBBAxMDdCSYp7sr8FUjzsVV39Z
WPAWErvbMRUlGKpLv+1FoMkqGbZAYNIPpKnnKrK3HoX+cqiXsdhYkjEVkSski++NRfuPQzPKaWij
2Wv0uZvEGyqRrddiOm6QFVkkXIqZrk2vTkSc7jAavsIVOUgjRJmAtxGXZqUBfaJ5haZu3y8P5FRi
FKcmK4SxH4bgN6sVc2A6CrF1KwJUDwkofi5NHAd7pU30xDiKsv84OpPtOJEoiH4R50BCMmxrlqqk
Ks2yNxxJtpmHJIEEvr4vvepFt9tSFeQQL+IGcUEzB+cpnw68YX/qMWH752ZTUR7sBzbleRjuNqAe
8C3xoIyVQyRsTWijVmpLM0eYvZfUSp+tUIHnUdHIjd1hyNoEQI9iG8kkYtqQzgqPKvAoXGa7gQga
L/dxduvftc3a5bfWFXfL+wB3YVfNXXaB2J0R0FfHJYhw6ITLsksq53lu60cD3tXQbSKBXwoyh1uE
UWgFAp4PBiynzADqBhYLIg68rUdv+o7KVnkaPdreOwcHIc7J384cP/R2ivTd1PZTClgFaxWdITXw
f07uV9C1dEnYdbzzgu6tBotlwxTu30ZE6ICflkgW6SXzoItoGzcm+4WFAcsqToUUd8RGCp+7Pwu2
XJeGHlRd671MNbbnKYAKXH/4lDVQt8z9BrgGdiCG5jsUeMZhLsOUJrkW9usU00sxmT2db7cc3YnX
hLhGcU0TrFwN4qEov1tN33tJtt4u81OeN1/l7DwnOCCwzDMHX0XwLlhlC/OSVAzuWBzfvG6A7hlc
Wn9Ga8PIwFqUz9GBD+xYiL8dR/nerT9JJ6Az0zTM//6kInFZph/IgJvafo2sHjDSvyXTu9mL3xRF
Lly0H50s5nDSIVAm7ywiR7IMxPflgxtCkEWFYvyRbpq5o4U+2FeMZAueyM7lKh9fXIL869UrbIEM
4hfxQrOGGd7NJM9NDbUxGc0h1i/QoqD0Juljnaobjkjm/g2uZIIg0+i+Rl3E9N47rZ8Izrn7krdM
Qv2Uy3LQbH2MH7hU8nWaDN/NBFYnxca1Ffixt3nrr5RwVAPUjEMZWO+kNK8DPiju5+Sa5SXOrZWd
wMpkBfyoSAoIUgEft6txSNS/dab/OCERz9YCiQjm+T6C8nEOw4b5ZeIfVUxfu6ARFzN6FVoHtPEH
ldr3saYuYaRUueneiNQiIIQnwEhQieVTMPkXWYN2rJasOrpL97uwffW2KNq+fZvMGSfoEjgLWrPI
wLkoLXYseqdaML/vumDcspv/ADH+3TGxJhHrXgspqE2hQU/nyRkT+tWry3fV+3oj8hm1vR/UvpXW
Q05sUQGHQs1FvJ6CeGv1LvpfzDKZ6PzIfrpryvbQ+759FDGLLCk5d+jag4xbDq18YX7jtmDLu19h
4nyBSd1PSUTRUfSUxyYkkj5vdDkeZW2OOMS3cG4Y2JGoE+ObS6YlA6Kn8/bmDhhDLK7J8SWkmzZI
nfu6nu40vEMeBSZVhstssTwwVd8qWm41/48Sp6kW4ycq8bFtacYRQfKaltOD5BYQanpx1rR7fKnj
+DSsG5WF809Z5zQwd4oAI49kDvfNi4ovsXzYCovbKLhZNQecRJuEcotUITYmvxOv+FNP+T8CDxvK
nimYbYp1IWw/wnJ9++joJBmVXzvMsH6mYcnY90XFgGH0vvxshUWmikxaScwQMmq1b9qYELYmpMCW
u1/K8qrtmXE9JeQaNX8ooFBAx3HuKG6c6PoZAwx2QGzs/EsLUJIWZ/65Ts9kD85aJj+JtA6DwkVe
EMDqDZXUdc+xer707XRtY/tOkoNVEAi2JXN4Ft8Ldyy6Bnq5Lzj/TlV5c1iA0qF4N7wdmzDIH5NR
fFGOFW96lsOqg1eWz3joaRcq+Gi67wHQ1pqv4KLDpbf07GqtRnllvedLjlQKKwRc4cC2jbXtNAKi
kfx13Shv66OPJPtEqIYecDwZFJpt69Z5cynXWeYEnRb8ALNwJ7PN3g0yaks6vR9c8eZU7mlZBtYs
KkTsmvaNWs1frVho8xufJF69VQdG+pu3Iw/Cxl+HlYihz3mf/2v50nbEh51NGJaviSaPB9gDDYCf
JZCa2jTmP5uBybLq3H+m4gFqasyiiLqvucTSPq70vlFxdcWp6FMJkgZn/OXk2hHCOe+EasCVQLaD
gU25tZiGzqPzVRCCXfmkSan+9SElrQywZO8CsKY4JRhI8IaHaYnuM6bOE5Pl2M+YpkTtm0M+Egqk
F9ifveXvh0T8c730n6Te8A4q5SWYSK43CkV2XeABzBMvNzsVDg85NShWN50I89L8Y/SxLrt7SuzF
HkTdYK99XvK7Ckhp1Pieg9RDk+d9cgaOyEaBesG4vH4Zs/PEvI+5B+j7HNxTtHBwYfSb0xAQLvJP
VkIqXK8T3NSOAK7u6LvjbRU/gWV+RW147Nba+6oDSsfBTuW/xrzfF4xn+iTei9h7nMr53ZHRDuv2
/aqaRqSK7KHnShHzAfc2PVPc/WsvYr8sOAFoXhHrGOURrJeaRTjx8LErGT2oKnlahP8Gqu2Y9ih7
k1d/EEvhS5NLyS20/pjJ/yH/XpiKn2OOjiG8YzLMIFRoCbcr7Khm4GCT9Z+B8cqDGGqca+xSxpS4
bHLb2olUfs1qBgYVG5jMxTWc62vMvNf0tHzavCthZevXJiw5uAj/lA/myNxSMhTFp+XSf6Nm+1VR
u1vyhR4Cj/gd3tY9DYIRED7+uwG+CcxYtLS4e8v4y3uIy1XQm2Oqm+XoIWmQENF8mcZwFILhN6tL
7gnMJXL5WY+NyF2PIRtXNLWAnfUTVo4bNYk/0oq2YVb9CEtduSy6uvyhqOPDk+G+Sas3pYb4oCaj
76x0uOUqvc0zExZl6F+sIaBb0X2oaUnWE1BxbumfoyTVlIOMMt3q5pyuJCpOATG3jRysb8qBuGxJ
NJFF4QYcmfRD5uhrbyd6/QLph7YVMZ1UmfwyPrjMrKWmxforInVyh/bO6SoJ/nGJ4RBmh3ilT+h2
XOvP6XSFfQUzh6LOvm6/MlWUm36e2TWHbycOnzTzkE1c00NbwC/F8UR7lML8HJTJKx0B/XYiMmn1
CNDO2GNGja1nn6HNenxETPV+ES3ex45iMQthE9c41GuT/JIrAaoIJ9LoKfhP6+zY+jFxp5f1tU+9
/JeK5S0Ovb3xM3YR0nQyApRSqAhZ6dsqgB5mJHq7uP5l+/OXybgjuNmTQ7YKhxLDZId66VPgAFic
0StE5P6Gzf6ztsGur1eX0htmuDw4xXG9SK0XmIYr8UHH8pdFx0zjksxMQ15R7lNHE/FadjEdGhgG
HmMTgNBj74CMPb8lmmWHMtkQywy02K49uxizSXRlN0I254h916165EIeMAxsIah6qjgd7P746jbe
iAmTfxY2gpscCy4l7V3Yh//iGTVn4OGQtNQN0nmIs/p1srtfVuUfvaHisZbsmOF0tOOJ6rj+vXTL
O4bV3dZ3a/cyYf+DIkyOfIZwwNUefb+rQAu2A+7IsLB2ha+fnXp443703EHisytAJtlqwOc18Zlk
FP+Lxtl+rCuQN541wf1jwNbxCFM/HWKUUtSyd9a9JcMzlXXDyVbdrfST8uoj/KcuVklKKrciITgB
CZBArOg2BWyttW44HcF56NS9kD8OgBENhI3pa92uy2RFMC2gmzorxkdk6NempPgyqnkXnDA6Yn09
AnE9t47zZU/Bo203qHU9OkrnkgGe1IvPp5qQtl6NOx6FV/0Hl34W6cGBv5bjKUXfuwlKe3CxgKhN
m684qM9+n3J/b5rnHokwXBIY9D1bJ96pVPwdAvF3PXp2XvwoLNyAcQfZzUnu7Wb842hQ/g1ivfES
iszUSVRNcGcVHU9P+SfoqadOSyKXleCV6XYwoX5c5f6KMjuA0WFuoGX+CK/6cmJw/byNGGxQ5y2X
gSC3SmN8LBjRpg/YaNZFHY/VP8iEJIIhjkLLEG/r0Wqq/Ae5WohAe5GUkftG+bsg5irfkLAY3Pyh
iqJDMrd3iPlmQxkOTY0FyN58dpiqC3GPTggcea0Xo8gbe97Gd7FeToqTfN8zIRRF/zpKzIve+GbH
+kov72l9gIdIII1ylJSGRYoSUldItcsjXhM9zuAj7HAXav1phu4nccs/ZiCIYPtQquzhEq0+IGvK
skvp9hcAjCTL6I1BIMUAx703HTmvN0L+cWzOx7nKvgFR8aN14UflM9S2Z4VbJQQHzgc3oqMw4E8A
GqKMNCylW5eO2Y03L0xVohfHr16CIcTWnPhPg40dd9QT7CRMnhEW+K3HQlwb2pCb+RYAP0xliZkv
vXfn8sx6DPvbjZ89+Hdb6fUNK1j0MqCIVRSQ7GIrP/p6wXGSP0aNuS0pV+lYJB+DZ6hUYaYEwqR7
x1H7SoTpWrXTOR/x0vjejHSNF7nzWODi+c7qVIIHF4tYmXJe8VLrXUMN2mR+/xtfPhh842EgNUex
Nqz04aXllBFDRVjPjRbD3SYnB1v2v3hWcOFQEMgsYCngwdT2QCTNvaGffxQRMcBZdtRFx8V1GgPq
3bEbltZLgRHWq22AEA5lpsN2rtynEQtUkjrTvtYBVA+bP9aMpJtoRWfE1+LOM0wI1nikuy+40e+y
QLxhA4mhr3GijcdoOFM8OZxCMZ+dSH7P8DKNj8Q7ELrqeDmnAedi3r/JgoGm6QtAqMn0hDj+0YxU
aTglLrGp1Az4hXes4+ZTAXZKfaSNEM4/NJ8tOPPtbFLGFMzpUDQeXBN8RUtzxdIFuChwX9ffSuMw
3RRS4X+OabNwGarlD30YoR6Wq6/jPuBz2BjsnxvPzKc5de6wuLSbTIHTWNortveQBrVoly3FTTvp
42qNE0H6qDVKNAcFYjbnxHYorpJzeeqATOAg4NRer75gfqSz6rpXG8AQSyf1CdQ51Hx/ji1+eK/u
ysm6rSMKDSdDYSSIZkaXFsTQLudg3OfhTaz7wPg7qqdne1iu/jxHkPygIOT1u03IGJrF1Wmjh2lO
qaBgcahFsVJjSW9zfmAMFb2wx5+IhtPQXv4OsH7ZmTkgvN6IoGL+yS72FMKDoaCLwclEr8Eqy60X
W8SQ86CrW43YWLNGr2t13BHeE+bbjMm9h+eMeNV+Xp2Nc/njhvl+jJZdWtQ3KyC/V0HhR0r8HaUl
hoMkeCtyJHC1fiUk+F7UQuQnKBAoYgg0kbJOydLeuVIfAo4UVWDfmb4CmlcRnmSpFOxcrZCsfu2t
buWr7MPPoVX/1jVyQBJcVVZGvJceE5Pb9TRTMHILXBAtKTfiKBGPYZQ+TUqeTIspP5nwRong2Zbx
d2yal04n37Zwmb7zPLlNdKo8422DqCqAR4B2GLuRfqwxZHwAPyhXFdgk8cjji+BEOt4d6djqCVqQ
xrj5yPzMZMEqrqcE0yrNZLofDk1V3bU2h6d8AAagdPywXju9LG72ibIv9sAIfO2gEk6IS4m8LLlm
dpmCEqcMzgAEgSc7UE9lyUUxcc68aywoWbLLXBid2hUHYozEWNAJ0tr/601QQtd/E+bFIbbCv0vG
NVom5i5S4TXlG24m9grsMi9+H95XcfreEq6vBxfXF7SQyX5A0rifveJOlEzlSBDYTLjQMk7rv/OY
WI0zthE/OUaG6LFe7mr8w4E7vIVe9D6xYHDGfh0bDsIlR8JYcV+NrPdx1STG5jtZvqyayE+QMIRR
13bIrznTjaXwf+jF5s89iCaKab0hFp7Yz7M/HzIkMmAd/DaY7yN7ouyMvCVOEELTKVs7ULuauVti
xsvCQalIGTlghtE8HgtypFOTeEPCsiOfU3V31lnzpLrgUfoL4F73bu2HXV9HhJBjMbiP5WADy1w3
RcmvVTziDQJjWjkXqLmXghovsOT5vuWFwjtO8G7I3cfRlC8NycMN4FHqPnv1Uov4Yb0JhdN4UD4F
BbbcMdL5XYMLm1gZ2KLe6zjY2C0TTVOoW0jTbprFH7BDaPOIn/tgfAr5H4Akf5m6NekGy3Oj1gcp
TROSpLQExFH2mIJkWW8jdTf9LPX03XPuDdbHvBveEKRpUQAQ0/YNB+v80nJyQoT48XKHxFVQHX2/
/Mxa5jKpe9bG0A0mb2OPVU4Ntw5KDM7dvUV5wki2sSmHfZirsxXwO6ZRc1AU1eC18vdMgwhE2uF9
PHcRRtzuuXDZC22uDb4DKUBSPw1bfsREv3SUgiNMfenefUdEQ2ZnsZ9N/+IQWwXFkT03SFWsqTwU
NcCLtn3Gtwcq1gKdjVxjB+f1AF139v3cT5dO05IgFLAS4rGbGbp+qafXrDRfOsc27kunvpdZ+P+x
4u9MUjFw6RYpeFukMJeBBCTnBD6LxnmwW27iZlDzfVs63Gz5uSK23sQDGueIy2yZs90P75EyxzCD
ZsoOQFcK37Us5F3ND70+yG6fPJdLzl65/Bnd8hCJBDuPGj7WHzbj9ZODXaHiMiogoUtqwD2Fbfyl
FNGqGHthWFfcNaAlbsh9Hf7PXSZ9SRzaSz7dLHmcEvUzOO6+9PSHcOixtjrdPGRJkXI5qc1dFfnf
s1bIAobCYjmcDRY1ZY0PnDfvdccBRi7NO4aKo15xanV/ZY0jFWFIq6PxQlke24dIZo/SUlhuNPBZ
i9DSHjTFxEGtN5x3sh9sX2xf/WMkg88ls8DkdM12CZK/QxEwXeuBPAXzqRdcp9bbb1Zb29oN74Un
TiJlKqqag1DTi84iFumJO+W8uiYcK7poFe7dgfzZ0gouvFRvM3frbnVFaLDGbyOT5mWZ0ns9NJ+N
Gj7rTlubKR2A/DmuYBjd14/9khYgtj3Gi0PylDnNCwM4NATz6Uv7VoS4ACHTP6RTdc364HUAwMIl
XeC84F0apXrRdbI2nel/ZeQd85B8XIx7M/KC4FgDxs3pzdzZZGMPcW8/2RTSigXHMYYbZHyruWnJ
+QbgHHbypoJu359o1sl2i+dxI65kuBM+omhb5hPpURByTpyRQ57oNIDdZhb3OOj6xNmUwkEOM117
HfFKUeGiH+aCLr3J3hFkAuTn/hZzeUldEC1ei89g6lGOAtSNJTSveB3lk9u6gtFPy/m3X+4zHMlE
35Kz8BmQKktcY1yhJfzNIWJcnOCIX5ys3IIF/g6wbg5D/Ek8FN8IE5nGqx9GW14kW8/EoDaMCr7L
5So1Y8O2oXhy5CyGZw7efvrcsSDoJXilzPQu6DDvz6y0zA8pYfTuR1scmT7/jvGNUZ9xtA3baGE4
plKsh/3K7Xf0TF6Got+PC27miDVkAJoFjQCcEJC1Gr+KDXLdBh/geURpjd1XB7dlXaqX7tov3GTC
KfunlPXahsVFuXaNuoURgNlDbE80SpYABwXMKZJhpvZgGnFEn3hnsN11ziYPUvgtljjaaBamYgaR
UJpA32GKS7HoaZJOiQiwaLIWVwvpvfmr9vDOWflq5uBH2jgORCY4X5YWN8PbTM3CW+ikyUNmdcEm
EMNjAt+JCJMcDgG0IJkLqMf0gDMIKD3vWbIrJTIm51C+B37wp464HnOkHYu8he3Bt9NOAWB7c2vy
4SpljUmgm8+uUIdhmClXxusn033eJ3S1NTA73FGT2nSZd1pLml5IeD+W8wrGGhhdZgrPW/T/KcS4
LFitJ16arngJjEHrlyhsniIRMlQLrZXQUf9fQN3KvhjX/lAGh543sW6NWtZntLoHq0h+RM+lOEsQ
74QNsD1DYysj56AFVT2dIU5aANza+ilBrWRW0+oRSG8sBmbnu5orVvphZ/XV99L7rnK/8TJgpBgI
CHt2ktwb1fVHoqQ7OwrQzKGnPuYUlNMf3QNVgpRI+rjq/WNSU5uJ4t7sa1Bht8l2w0eP8AACGC6s
Y1PqFYiRVoex5npBCOfFZdnTUrx5vf3F4IQgSeG0e9dl0WCO+pKVIiTF6TCkn+ClYmQ69Q28+QUM
Q4T21pBw76J9Kqiuhfa/V2n7lnX+tWy6G1lIyfuHT3TO+3uv8p81v8Fot6yh88nnVSkohxgCvEc0
EYUzjI1E7N1J7ExUIhrad+vksPfEEcfBQ0TyOjHTFXrdEzDh1dHaEE8gJlJRWp4QPc4dIKSUEDU4
c/FUuAkhJOyE5CPgIWGMo/K8fh/YcncNwoJvBQc7kjsrUy+cVn4QBb8RFnnz6zUmVyJ4z1P0YROi
3foApIH2g4PshvBQWdl3YtdrcUTDcDr5wvR/TgGxELb0H0zu7VsyuVWPtpH27tnFzl7F+cUrSkJ+
03uomjvJjZgIK/UgNrOEjnYdlxditIOfxWkrxhbRd6Saj9gVD75ZPiv+gspzij09q1TPheB8Oa2l
U/TgoRtOjJ104d2giB3b2ANzbeFOmi841ZjNY/5sehjbgVAd8XPOo9BGGl69tgw59ntCMvGZzgzJ
tlk5vPL7nKulfB5L/U6P633QzRTfsBZHTvUDxZud2L93u+Tcjt0Nmggg27C6y5m4PAUebplujiRH
dLh3gt/b1m2E8s+4kGBWxXtQHLGYnzq/Ps/DwhVWt4jUSJ4IhN6BPfvTxVhZVNb7sgAfnaa1MarO
pnO0FJ+ij/u9O6YvaZjdaX96in3vaXDnczyQwLIilNBGUYE4WVRdRDaGk9A81rK4a4eRMlFD7fXU
kHWzhUjga0e4hVaX4AxmiaC1RYEjbqT1S693pafSuzz3L643HNqsftIheXQx2n/iZTpFrfztRkyj
2557PIaHl2zKPwSVuZ1ggNaa/lWaCBm08r6Mbd9ZVKO7U/DXaYZHqw9+jF0dC9ld5qan+oVpPgOC
mwIXtfXAvD2EbWhzHOuuknE/Dy6NQFWREiFO7LtJBwdRd+LQjDNT8moqLwY/9Kj8lyQfLoviFjo3
1cPKz0xke7c01ckvMiizbr5b0aVWLl58izILZ/QpF2f9TmKJ+ItJGvffq6j6H/JE7TZ1/J8mwsjQ
ABUB3HPwY3ltadaKAtSn1PVh98Q/Xmn+NoJbh47MW8WRK6rs4AhjJt+XEffgLM/+tIFhiR+f/ZZa
lgIH4wCJCMd1eOpH71KnnJZrb8UQJl+mSUkeM1xqxiekvT+tG1vbQrVf9YTd0qFHKPGT4q0zLTc0
JoTUYvJJyQRNrRV7UwUF7BREdTmuumfYfGSefyclw6fQS05YyuN1Qvls+BCVGE+eO9x3UWztqFrC
OuICmmy7T7JhbyOpFFB/LUQ7ezkJSAtranKnbDKF2wjARd2zbUZ9/lGX3kOpMxdEQgtVyKrPko+b
IOTZ73wyaXP4HS390W0hOiUzF9UU0GbndE+SwyqenAIruWYxS6KPJguTl0y0f4ZYPgSm/9233lVU
KE4VgKZDM8z/fzAywVnSz9nn0qufnlyTFYx3Jhp/U3Z45+j5kY1gx3JyLPgE+6oE0IDP/bGBmuQB
fP506+BWmZI8YjUABhM/cUbXXGjOTcaIqVJXr4KS2srHRXp/HAvGbpz1Z3+tia2aP9j/STm1zWmo
OELT6HV2nIDpWdO9Jy6d2BQ9HQTBkakOfnyxAFBS8ndkI1rDRDqYhuIOYKQ3d/1PIpyWc/FXE94h
Dwu8UJnU7MvOvC/R6vzvpnv8pFtnGt/yoL9bMKWnVYOfZNp2ORUnWDo4AVUspWOwmL2Y8xeQhu6m
Q2lFM0UqTXGXB1GwloCH27kDwWTzco/I5W3zNJnhef0PgG294uWihgDHJePIXc3iGodqP+T+KR2H
lyVK7oMo3TOTiXdpD7k0Tx3OUBkdftiuGNoo68MtZlCvEKaxDHjpOvAkV4Fv7pjg3PJqDY1JYgAn
YIlmNiav7BVgEr0kwK+V4bTGVug6B8+vG2+vQssuKMSb23hvyRlGf+5QmyZLJzsmJKGsDxoTcvkL
C1JVYdQtqgIcDdxsy9uzeGbNq9MHfXwlKsi9dYzToKY8rsyTFinIjvLrENirboAPPUvPIB3Xay8V
tsmfAuuMy+cZ59KCIWf89kU3mVddAiwsuCSTbFE2Lxh9byTzu5buMUbqAXFur9BRysbmBUw4xqKf
dmR3kLFY+FWBh2YRxc6mNa4kG5407UNsRNTsOs1FdmdZFf4TFZDT3cXjlA/3KvPt7EuJtgxWLIdk
cFAkcx89xyUf4p8h8aEok+5YY8txXFtUxhdtspqHohrRZleWJu8fkznEv+pl3NcYvXt5cInDSb3B
2vW8Hy91Cvkl7bSdzyKWMdn9dqwDWoASGH/UrLmrlVHpYto6WDWx85pJFKBNCkOKxjC/fKXaS7J3
OCMGpsREQXAPAD+wKMbz7fCUi2R0UPC7Kpln4LQDv12e2RPmAfjh06l2Gp5oruOhfopj5ca/wrqD
9oUaNGCobRlSd3TpYn3Dz8MkkieEqpgS+aFrWZnqoiabWlujYj8FvVNsYFTQyl7UFlyqfeAjDP5t
0jqadr7ves5hTFpO2BGRR++lJ7BcI27riLBfV4I5Pc5OFtJn3CQ1IiUWh+JnTKwKT0MkBgyIQCUC
FT0WhcVH5JepbaEiwxaDQaZliPRZ9v1bYGtpHrvWmqILE9KMR3tUhbNsZchvuaJxeyv+pRPNk/E1
hwxP1VYpmut/Mg4gG8ObmHZJoPJ9n/UaNk3IdzG2pCy0xRJSlOXatVsVFtnnWYJYuLUlKbKfFgo9
4+RkdlYvVCTtxSE85yc1O8KEH6YvVphgZf8VcYyNY5sU68N2DEJAZXCRGFOSRpj0lICusCR/ZQZ+
vaNTYDtbSIyM3SrjWz/CHR156TCBtOYF3mUwt+tk2SUk6wmK3d+WoZaCUMQc2OPnOLC+f/Ta8wlG
6cKiZFUnfEBE3SbbWGJXOh41PFulOdsRYBHNYvOr5uTiLZ6aphWv/uz0+nkJx6ibsBT6k34kC2sl
b3YD5ObEOzwBQ04g0sQ4Jpk4TnJXuXzU4LgqhwM8R6g0WIKNa7oFlyYZrZoFOmyAohi6YFQb/c4I
Ii+ErFMTX0mI1917XzUOnoPe6Wb1HCSRCL+8fuh6TpKUwWHzWWwnX+luqd3o33mH7PA9LYOmakGw
c5qDFPUgZkbL2M9+EiJt4buTtlX+yYHeMTes6yqO7zmokylN0kAzHDO9KC3+yISBVW8GGScRtLje
Y745ZUVXR4cgi+zxZZau4OrMajV73T4O42rCp4FenlL5gDujQPjNaBq/Gwzk0oEriyI6j4LMHx+A
J9q6gKvWJXHDnH+qo/FtiCevfypqtDOX0xY9iDT59ZPwIpI1jUfTYmaNZNc2ebpU6O39iCxW0Ppo
F4LONVcAFdnh3EjXJCZrTQJhWOL/G3clhmUwZ6pIK+KAmgnvO1ZH1zwZMcuVq4yZLkQxdywXbRi6
Vm19hpMzxMeYFvv1Gze1OxX3ucXvQvtJ24yQqlhCViYNiC1tyVsfREmLHw53LaQ6obX+SG1wbiR3
wWIGP1Xi24agQiJd+rMSO9fZgTsdKz/tuLUB6mKrOUa+iCpwHphCRqcz1NDkbuZYd7p0iInsw0HB
KIekh2p0Qq9ItV6n2b1CbMzDALu1nAnE9qnn6Z++MHF96+0xwFEmbG/CQltJUtPRlkWnr1/bXM71
M3VXxazuGt0qxOd5pUzNnq2RYZKorq81Cg5gwUkNgX/uCdES8g1DJyT0FEcew9WNo/3F7yhbCL0e
rmdjQ43Ev5cjhFjeAP/00HlFut5LnWztpeaO2JJzcDvhxxVRapCWlMkwiJ+dvecgtgesBzmoeCCH
Y39khMfs3XfHOGYebKEUr0p0PgVP5K1sqCpTmSa0Caq+mMej5nrK9rjYjdfLDbxwlzOuYltZJ495
QJp843TCkiAv21SH1a5PHNvG6aVm+C6nlmpcOR+KOQ5k+2iCpORyPVZSJu12Guy5VTuFs8HMRysz
0fB3ItIQoNcTL8vnF3uacOKc3dEHRn2z0qYr1Tl2g6TpDrpEAHooOpt4zlHTTCX/wRazpXPGQ2Yy
QNOhJb3qQTkylBTDTACLDr2ostDZL45f18jzKcSZtRlXJGWibkrFMxzwQ0S8rB7xrfnw/HFImgFN
jsPB0vMzcwRsuUsNoQtTCMJpbn9bAI2DR4LpU/g8WS1OV/A5HCGYnFhmiN2jI72UG7XAXjtmTyNt
ObxzyxofHR3io9WYxC7uujzQVjEcBWt7gggY5SGHdwhXWGs3jLzTnAABxuW52Y1Cd+m/1DNJigCi
sxY5q0oIXSGj1aoSwZYAa2INKDBjppnAdY3LUKjTE2C+PdPPIrnpoaxxejbCbk2585XV1BK/Y8kj
Xli0r0C2Hw3tq7goKti2EQcC71g1lPpkVIgqu30EOpVle7jlmksCXbNAw/PIcaevqU+74buAI7q2
pficv+ABZEsPIj+Y01x/VkGTLH9JQ8Vr75JOJys8YgxgrA40ipBkyyiafOQ/W4S6vgvMTFR55/pQ
PxpWsLq1PqampkEGtaRsYNBHLbGryAJb7RxKTQ77fkwW2RG+sOA6LypJ5I8TUZKzB+MQAuzy6AuZ
/DCB4sDz3dbZLbNlZX+QVpgJQTKxX8RzKmp3Du50nEPMIKjmDB3VwhPB6+lokVdsj93QN9TLc+Dr
WYrl2ATNFVtlGv9mIQHhQ5FiqaNvl/kgoaFgzv52vTX2BDx5xeVy9pl+dOEfYggxIzGIrHTN4DQu
YxhXZRC16XvWDgMwpdr3Q0OXop/YBj+G5eU6Ja47a4Jraii77EnFabZ8977ywuVI6MjxAkJeDmny
HYzllDGFiFvXu+JTz8pxzwmuwZIK0lxQO5um5j+SzmNHciRbol9EgNJJbkMxdERqsSFSNaVT66+f
4zWLhx48dFdWRpDuV5gd65kQtIAaiQevQqwMvdMijG4YcnV7PWL7pR3CSZbIOeKh7sL/EgQDrrka
OAyBvzEhs2Jm4l447qq676zkEDWV4w576gFL09c25PLuUiRsUTZdDQMpP2CObd27CY13+Kj12iXP
Nkui8VXTYdKRJGyOQyy3Vuu6KOb9evBewgKI6Wea2BE3Eu65iPjfSrqghRiLlyUXN9ie3vvxRyPK
EBr6jFSpvaChsjPGHcRJRjpqbTNeluE/K5AoU1feHGyW5VvaGJ1hM79Qc991MhsuoWsu5UUMHmvJ
eo3SA1dI5K/5B8tnJIWzxwGBYkwjJswfWRPS2/S6Pj1N8EI5/auwCNMngp4mt2JpPfctIlzDqd1y
W7qOHH4pt6LkXRppsXz3WIUQ9JWuz3PGpC2y2jMI7zi0iO1MNVeH3eahizrMeUhAZ+qRqcnimEEX
ycMm4WDzh4av0BTAJFmWM/5fUieS4Erh/iBHdgrZ3w26ORcBnR7b5hclqyn/CxsgVzDJedEnJNWR
HmJf6zEysphkMdsh2Br5TjIroOC0h790QBM0MNTmk/pYrLrdWYhGQZ8T82h8OOwsGnqy2vfZokw4
1u1XzXDp+NZG6GQIqGOQKTB/eiyGHqeXn1VYVXO4DJBg+7KS4ZXvus7zNQnfIcsqMc2y+EuZNgKf
oJRgRjSYuoX0d0kms2KoMvsGveWELJO3YuazRDOJI9hLyPltzEUeZ7l43dGzgHLdbTgn+JAiiQjo
GmszWJnRWnQs6Sld+tzR3ZWVUx8MlPXwH22T4gzfq2YO5rEXdaU86pPNYBwcjCwg7cRdIZWXSMzY
JMy847HZ8EmM4ov7JSJUWJ+l3V/yRdjYjcIiU99yaodzMgBwSqGjoVqgG2nBy+Vg8JIwqv5Eq4XY
a3tDpe7ZsigjNmR45PAjJd6sLIhJ4pf1qkraIjcoyChjxGkCrVOnJzPjiUS8brEJxX9doJ76jjzY
P2Qh2bGov/l4xwEvAzPU7BhH0QLSxsZXCReBzXkX9jylJp3Bjt+G14BXnhBcseWvpmfXvM4qy9uX
Aw7TFw/bOQbOuvMM63POhE5N1rqpAcFzSs2YuUsxcrgbFbbZddqG8y2CqRO3oNMaBN2EM6JUIvk+
JhLO83wGH3vZgD6vVx5KCJVnboJMfhlpNBf6dkh2fglzao40h1QHQs0Yv7QIhudzUZLNBSOiDRFF
ov4uiu4BUIhHToTBnJ8nnDlp5J9skaZxMLe2N/9VnqtoD7xpqb/Pkir1UB9HU5qVRxHqQr+ItgHy
tGa2OKZAxtjsynAlWzlov1iudQ7AMk5twnPoVkrQKyERETi20xSN8moo49FCZm3x4zE5QF+8gj6n
BBQxPeo9jYaweIgZVE1fOONVaxOOQicq0U3KZaa0J3HU+yZQYuge2H9UNXGrcpb5JmoStIkrvogs
ndhV5YX/O5iyxyrFUsWUcIsHxjz3iqvEctV0pY/+qrFO7PdpAD0xY00fxvkD3WnovWTO0rkoEipd
SMHHHtXiRuLv5H7MRdLOQFyo8hv7gxMzhDNAT2aJnuGTjFofgKPPUsSxBtC0K5fAxuknExnt6YVA
nqVCzju7/vjH2UNIGhTBNPrJxzChoPKcMHOrJ8IeYvt3CO06J0FDG2jIvcjT9Zvfut6gQYb0IvLa
C92uGp2pPhJ8+EeZMyhNCugXZd8G+8+YZ0EV5FJE9SAKOt1aWooNreXyRClGEvbKdXI9ZaDniEnG
686YJXd27Oo1QrVcj8b6KaVnzfg4d+zHyAHxfKLQQ8TFkcXA+6Ux+2QEnu4AyX/XbBb8I2bwvKuj
oNSMvLzZYZpWD02Tz3UQ63ELjaUc4FFRodklKOyZ3f9FVk2LlWRC/oybL8ObWP/UXLbpFTt2pVMF
lrUx321TpCwPmOq1DWmbpG2gkMlRrRD2alZ29MDmRDj/aVHXJy45Th59FfquYhzrbWnYYqo2UYcD
hMFWq0mywllXs+7e6BU3BQ7IMUfMLftcj09dFJsxBt4YtyaZf+OzyOho12gosyKArEj+yrK4vb+e
kpI6k4lTlZwt37Wsg1PE+FMJFNL6dUo6BsUBYxQI/xOjGnwAefKbN1ApK8IZLOKUi/ximNI6zqyF
Lxjh4WGLjHrcykR+phoU9zrBu2+ETay+Vqdk2tk14uLaHVjqxSVedmVNTXHvJQzWKqJFwCuDK6/2
chwkuNwAXnR2Pu0SYyJLsHbmm20XlhoIMhxsbagtugjbQ6vu9U3MoONWVzEJFa458TV0xy7ER0DH
tGyysiQCt7I7ixRlDpVDlJv5f7GTxDvLhxXbhF13FWPI20YbUP+0zOyDgcb+K29ZasOSdVkRmVjQ
861ee/41/2fhKqR4GIQxHWUtxXc70veWEVsF2pN4A9QGfXmf6OcGYOjFM8rmy8RYwOQnH4aQl8HE
zccumJnxyNTCj0tAqE3SfoxMt54XpnlbsEH5gaa0hujep90GaWH+YCNeg6mJfyeQaf5SNnO4c5yp
O1hgrmEtSVSsLNpvcUvjSSRQvEcOxNZXx95GTrZ+tjlcGGjl1o7Cetom6dJdqrTFcDt77LXiun0F
amXd7Rr1TjgY6RoBFc6kQatIoLUbmFWwXtRM+E9bpAzmZZgQiUpiEtwp0h75z2zmBSoEIbvEGaID
3X5PJKoVd4QXhMru0PpgMHGHe4RJmEN6rrsSX7fPoomDg0jXRSVyRkidQOyzOsb+af1zXPZUoaVj
bkCobu3SpbcssZ19oCY+xUuMncqdPmPHexwaWo3Ypo8FFewmp8SS+xAcIotVnHblcwn4QMmtB725
YBr+KHOCvHKvOKh9aF/nBAk78AghvU2U4CHxnUmY7UPGhn0KegQPBtAKvl7WJFlR3VwioHtD0Et6
HQ39fE4iFpTaAE+8IQkRSEA4PyQOjjBQrF7M71C1gT0squRjdBQuQP8M8WvUC34+lsOABntbYIHT
NrKfLzYWlSUhp5g7GElvQIvyqM+wHhpfC5zZBuwzbtKw/q8pMAeGpG4Q+YG7Llue7cQPVHK7mRIU
ZpOI5zCx6eIRkTCdSJydu9jcdlm151R/MtivwAMhRqljuz1uXc3cksemoq7Hi6GX96yZNhkvyaz/
JctXLBGYgf0gX3oTG8XWrLOXgv0XKuaZrGMTrqW1d/wiCPlmGdDtSvM3CtFjGvrGLNm656AjK7SM
ywfn8UYmzdXtUUbUQL1LElOUwUs3vD1NKW2v28842PHRVW+jKoEJYsf0ggBgau62jm8JKd7G7fL9
DJIe+JOCxJnWExQp4g+X9E0jPJgGbM3lG5BsEDQGK/taiYOq79L8HGNnmzbeISOjSTeJgZoWnZfS
n34H15XrrnUuPIyXRIwEoppnQyd6aFkCzsGzNfknUzOuSqMZ5dwk0GFObod/xiT5vPPwSRWLeCPz
9qNpSVYGKxHOOPett3JO9vbUBR3caNmnAWpXKg3n2QLDX47mqxEVL5y/oIRrglfmd4zeh9DXt4Pl
onzkUWYkhsoMebMGAwrWwAj3yojG9cLsq7fN97LPnqXvPat/UclzPelC87EwwmebeLL3TJSZ/HwR
v7Gp5BfZnHsN+LGEMhKxW0THD/o42QpLX1U+ggW3f1yyr1Qzj3Apg0pOvwwU9xD8HvryZfH0bSfH
U1wkh5CVM+HaoedsRDifJrZRk7DefaXWNAp3NUQEWvmCCn/QGN03H/rsX7C2nhKj+mmqEZGfo8It
zqLilxH8y1NskmwXs5la9sVCSic507kuyfmBcTfynRnjr0D5XxE7lEuKR1SrVoaVuiPfwiHxE4M0
zvZkLx2J6HH6KuecA29YN/UUoPi6J3hOLaAMPI0VWTxG8z6oT50DCEQc6PySeYHBSjgLj11CFGKW
vhbIDpx2ujHke9R15+pLb9vW2taZieRGwMjMZd2lVaCW/hagDl30N2RkX4TDkNznBhXv2oS8L2aq
lhecaNI9J7xUCsEAqxw9q3/xmBLb1rcCA9mWv0H7vPGblO1lc40w3yZWCZkfiWPxq4/Lzs+cBwMa
vEg8ZK/dZuBTS8tvYt1PUY+/gk0Dk72zaPJ1A0uodudjlCZBTKKFkmpCZbwwh1z1QgssB+RdCccc
7VqVeIE6MCaO7zr7z2pbHMU2hwradJ4VBhNsJOrsuTHri0OGjqY7ewZZG3U01yRqM9+cu/42w021
ErHTBwNgdLHhTT2Wdfnv+UpghLDNele/e48cTgFNAFCSLc3ZyOlghmLdlMmzAapcnzgnMRcayvnK
W6o+83Sqz9Ti8Fz9g5s4j/TdB4tjgX4BieR8KQyhiIwbdPb0SsYWWcsGv8+BOe++ibTPMfI3aYVZ
ibMPvPlz6KRYT/R1Tx6vYVZHg27JZ+EE0qr/RjV48hLjbcEuyl9SkZr4smf68vLAebnNyQ/Cmnfk
8965WkYgLyh1zwnY4yGvd8G5TewdWLFKeiO+KnDBj2Ky0BkY+8iNQNviaeDP6zjkyOw7OboJ6JCw
UXaH6juZQUaor7dmAWsqhHHKbsL+Yat7EN73goWlxupSMfLnT3gWyfBg9/FTrXvnIoJxz0qe8mE1
eCOr5TBYNE6bia0rEBacRwd99Dfqf3tDetQ5SFpR7XCft0wtpthaZzbtP2oKb4JDhHcN4QjahGJt
aa/wCa5u7QXqTFNnVlZ5kK5QsnKFUwzw0/031x23Dd1G5i2KAPMhw26TIxfMeT/NHuwkx4e6rbTy
W9UPWQd9ayyaY2RY+xqvpfqsLQuUYwq5cDTLR8NtMKCkemAw21z1Nk7omkstqhHLmEmFWnN0nmXO
oqYXl6Gdd+4CMbpOezy1hr0ZkpDbb67ifd31Lym/jJfPW0fybWnao0eG+mLJwPbNiwSP7QC3N90r
Q6JNQW2RQMN2PHSuaHd78BpaKgODUGBVd0iZrBlfAvI0g3EuTkXrrNULN2sz9saYGV0aRzQks3CZ
sPtXu7ICpSAosvbijSHuKnzf3MrTMB/GoTyiw3zVzO+QurltDC5UrEklgxzsgmKYjwpGUI74feuc
RSentcVD00ySTHakVPxsKmQOYYShY+5/OQQgrAa+WPJhLqx8WM1cBAWrHw+7Stgndbt0Sa/W+/id
GPN36NLRAxaaeJhnGz1ScrBn+71sooccP+lCN5EM8ri41CgYBU46Uve0QWyufnQURu8sO/cGykzG
UelHrvuBulUmzAJm2p67Up3k9daJP7U8vZi85IrGzdR0o/xG6ndTzz1ZeYGXPrHh2QkezsLpn9Un
zK7lYtnLjXo/aAvtM+3IsJUw8luvfIwj/1GZhtWjywpp1ZKDYPjk8rnVTp2mJSc8bOqrCzRD/Wbx
4iXrOmcBVRuHnMANO5s+kQfxunRcasxiRoBZErSpwZFU6K+YyG6k/u6yFmMjGnYdyqNWQHy25qeu
m3EMFZe6gpAYZsYuw66i91gMsNix5ui3OXAfqyVHnIg05bubHISiVJEO+JzRHbYtEiw39w+lNzwA
9dmNEVEcHrzOytnUqBBVRRvaYq/H9OSYl4yl3ij/kBPjYNSr85ISklzmx5mPXxNMhCkXRiZxCCJI
I8boRCaBl8Q+vLfu7I0MitX3EncD3SGfuvrjDJQ184C514n9o6yGp9YjmoMySnMAVYbld0Wh27Tu
Q5IkT+p0UJemY/n3hk+tQvTBFObeDtamG4ejT8UxsPZgBoiAwzsSvUwBlb0A1z4QmQxNfdk4vbWb
zBCkHwwoQgymyTxJxTVBQs/6fzfji3do6JCocvQ124TvuwrzI9/CPVVQffNXXcGgIPbKgUgc5r9a
e66Lcz3AUeDEZZO1yieYi6rcxvQWcq0vsvuwuZ6aPrn0EnkSjxSUQdiSihSRBa7sQd2nh1RmJw35
fU3F5ljf5LFD9BTXBhFTmpeXqvjouxBThUvfS8IOseg7GS8ftRfuZs5NX7ZbnVGOKnfUuVmlCrsN
jIBrnbw5CBno3AfvOmSUyb61rpc58GPtqcnSi1gSAolI0mrcFEgeAd9YoHLOpXCyTjNX2IQvUBkp
3Cg9kuh0tLzxmIxqkBOxv2T8i+rgmqv6jmhCVf7YfndSX7IyLCbZFEBIW0fMctVBmcv6oUnG93Dx
tyj1j1w5ZE+aXwMEg94brmVoHdS93OX5G+IARX1gS/Kk6hKoH/81zFD7kUJzbqE7Fi86db+tveYe
n0kMcd2xYQEPr+ogq0C4DB27B/5EMFXqCxadf1YnC6vSI6OZPx0tG9qDnbpLsQsRd0KSNR0OEs2z
jIevQZhj4IJB6fP8Q1PEGJ5SdqsH1WJ4stxNWYfM2EUsCOzYKia2t8hiaDiJu981GUYVgE5EOxKI
ApOtjMDeVSxDwAHRp3thcaxK/K+6dekoCVgnwuZOfu3BoIJqmUQuAWdBRBEJt2nn9tax6ZU6Hqk3
+LwHdfj3Jemq/FO1ln20nEq0lBCA/70uCWHPIFNP6rVmO3xgp4lmyMSY2NhPIdd7082E6fhbVbHP
wJEMThn1vjOVuhu4gFetz61mScw/YbuL6m434IBkdrnpW+88eJeGbkr5JKOGkTb5aqJGUp9l3x6U
TdstAwPap+GSIDFdc+E8TYs41Ly/Uic8ZJE7b7C2sXB2quGz52lt0qXJLjs1bJE8ejtWhodpwIiE
ac8uED3nBfPnaOcn9U0DTqButA54cc8v7MqrKgNTntMUxZ6gYsx7ulbCWjdcy+uKI9/Ikv9YZu7U
xaueFjeFZMi32qFrVM9o0r46sttKhxYzduGUWxv155n0EYIuqa5xZ/KOokQ/Z1N4QazN+13sfXdg
SGbvBfZBFnBnl0wkP3+uoT6pR4FFx5s6LjLefld/KNWwLex2kNdV9TM0w04zDFzORK8g9iJkpvMu
FcksZd3+EE1KUeMECRCbuF9OvDFByzy0RtjthoxOOD6oCXZFPF0V/KCg5Mq1fK87Dppya6v+PcJ3
NxF6fl2gHpQ39UrwQ/TOPJqyphQHjsDLhXf6lsUadPJ0LVg6F1hjVVAsiBUSw0qNB0dwly0v1N9G
Pt4hIdPiFRurStkjxhtB8BuzM2KFFUhG8ahiJeSwJ/dFnWsy8fc8yzwIXmh8tsV4l51zcVIUL+VF
lbnqGmUxih0XfKX6pKkOF5hwmJ4YwJzKbOa3cC2eyXD+xs5y9GI8TJLPkodD/brc4wdn9K6M6gBm
mgQcqm86/xsZvOQGJ3bzWBbjVluMs+4/GEUSUBHy+BE6BMbxX5HSToKc2h+Lkl9rrurs7DvxuBjp
VlX9GkdixRNYNeNrQxdBUNie1M0gNv1nwl74W5u8m1yFfMjqXDZpPAiwUE2NaOcP1WRqcn5Sf5R6
6VRlFFKyFMzWVDlFBZglQM5q12Qh0V5pUnZNOrJcDVls5NFRMvJpPHljXYppyt3o2RfC9yMXU0LT
q7n2CYHHRbVHvknMrpAbS8FeERIvi/Fn08WjMP6xtXbNp+LnxV4dr8bSXMjb4Wj0mwMX9DHhroV6
zxK2CTyygWSrv9tYon1OQR9cS8yOeeUwTnMATlWFz/5oMX+Evzym6HDchsVHeYlN7R7DR0yc+lFy
2bIcOqjvgXXoZxY6JOvEx8lMP1wYGjkSQRbIQUiVqJzhPHXiwim0nSP5rmYONM+x4Z/0NDyrA0Ed
wbrrMHus7k6YkonCkVerqiNcdkwScviCasDAMiLA6bIH7XRIo/ndIqSNldGNdeijasCqnJ6V74Ui
YWeaNYOp7Gb7BfImj15hWo1yfutM9OCMNCa53GI5fJPUG3QjIr3YlSfbL6nDnGNhaaea+9av6028
JG+qmkKwAnqnk/+6Y3SxqnMX2BVWZTIEfSkfiAN+5P8v+LyYRvvDcB75O/X8PLQ7j5Zf7zwmIjwT
oAX3WQ7VEHsAoDxgCkv4kyorOC9o21CUUnA3MsvYHzvywWU/UjuGfo4df4/UhkVXfNGT6NJ3xTfz
qL2o/z+mCDkklXlLzQTbxfsTdBSV3lFF5zcK9T9zCo+Gx0I8ocT32/ZeVbUB19w9Zs1yl+ZgbNR5
W3r9jxElF5QpRwtOQei7T6Lsj22IXgl8apAyg2C2uLGkdlOjRVUA5oPcs7UBpTExVgtD+M9mHV0J
4f7xQlb3SHA5VNvXOmaX07WsJfXJuqlJjdE6G1VOYYIlEcXiKpT7xSjR3WEEtnwLM0ENjjw9hcwy
V4zQtzOHx1yaxItlnyyAjp7XP7JaWnm69VD7Grd6+69g66ELN270qs5CU2/e/BJfNpOnkSYwhj+j
CpDYcm59WP2qNnzkvmRVcze7/grljqQ13nOZl1uCWjboQ49txtLf0wqLVVL3pspjKzdvCBbPHB6X
aUx/Cy2+QcQ48+MCJkUfLC83ghECUKFfl+7LNsfPwokJvdXt/+a0ffB4jwvL7PaYP8kqJDIWf8u5
0+VbMeLTdNx9nc03p565TUjd9h2ewzD/96EhzjsZlXPwySnVk5Pjug9tKk5aNrwgxrywkf0aQeX+
67lHDGOEkHFdqGLg30UNx5M4+bveVScASvOOhKcXSIKvAr3gujeXR6aMm0yzsL5lJ6MhEpPJvEkP
3SEtVOMPy4pJ4Mz3Aw2tQrdmlNx9B9RdU0Mobqo4HX+Mjrw4Nc/j/AdzkPnM8ioH5fisn/wIZ42L
HGZlOQ7O2/AxqfCzdtQ/aY3IVQNeK52dYUTbtkKy4vHfIMG9t+38TIAZTw2FqjuV6YPm47+BeHFp
eoUrceyfRLP3bR/im/S1FZbBc1kU53BK38cBYlHHTsH2+GPLmGwn60SJf8Di8+8wEdjk1Uso6uRF
dVT5aD5GPC2yJo+CPfW968dnYL4CcX97VTMl7FPMCGhNVW+ElJW9iv4IDo63RS7M17kCHAGhz+Ne
rvrijwbiW2uISCqLz2FO95DxoObWLC99gHpY0U+jsM4Nh1lvtu6qwvYJRLMKom7400T7kvjdORTW
1WEUNHr+bqanc3PrASddgP5zq56c0gXSbLfuxdJndzuWxm8psoc0aTadL02STpebxRhxjCM2c/VO
9TaQ2D8SZyD+m8bVtrOvYuo3LqPOcfDpCe1jbFWIHyUQEwOuNdWIjdrQUKHjhonjESoIjCriyefk
bRKmQY528VanSIUQIHyj3Tq1LV+vl6XkAw3y3cu1E56a1zEi6UtokJmcdgxUkAIEIusxRCNkNMnL
hJZvFY1MSUgRwYXTd+m6jvFCyrIN6RV9ooGN9G/x87e8GD+kI9RMA6hsy3YZ+HFCd2T/eTahfdpE
cE5S/hYOunYUDS+CTBQUMHiS0HesEiQDONywRRTtuZ1ZtqFvA71Ylx+zaJFKy9dSNAiJRpaYhW4i
Fa3JYVvinFhMj+28OuNd4b8Ip0n3dbJglkYdxMpD6Kpzdvw/t8IZEnsYa9r5y6KnQpzssN3Qt+6w
7MzZfnSN9l3Nw1RRbCOipaIfzjaIV60YNsjdjjMJZa6fBROXGStnhkW0w2rEPNUFRxuPhUuktGEf
IFrDee74U13ENrkJEK2I3mD1BpGjz5vEke9Nn7+KgXRc0gmwwSNcEQ1kFM5PwikC/u89jf2gaQBX
ZlyJGjuFCNiXh6UFCwy79AztIctgrwXqzYCIPoy/Owmc8rk0rGB2vWd/YPLs43E1JFwV13yw4JKj
ydyTkcPkUvKxt/QtRYytLYcE6BIyly8dnqj+iEYk3JhFjeAt62gZ4oAoc3KCSLhhwy+fEc8EBlcF
wwR+brzxWL71BWVUmZ5nt7qb5O10BAhkgwMNCXfzwoCdHqa0WO2F3MVmflbXfTKON6JI3BUK9MPA
f+BbVrHVSvTkjIsl1rGdulejEIZR2vnjTpVZaiKGl+KAfuEcaVowlUwUJ1+Cdo0PozfwVmR7PZ/2
FqW1+ok8fURbOdm9pZwutRkrn3/smXGEUfGTW+IS2dPedoZXu7e+JglJ35cIhClBej+6RDiZlZ81
XkULXm2p02MLlxNeLZ3AeJEEvpckl4UjUjfFYRqwt6xbh22rMqrz9LyRHHOf0yHelKIK1H9oSPMj
BZd1KHTv6EOeYBKf3iIq7tCjbPUEFAKGU6mgtWGUTRZivR4qZTPkNIJuU6+91mjOkIxf+8bvgwJQ
GW7v+EQcRb4i0+g9MULJBchmtsXDxywBYHi9S9u+QAyWVmdjbqI9Isr6kcYgDWQSU6X18aW3qmOr
J/9xLgk1QW4fvURs28EY9nEu3aNht68dsGfoIdrRzQliM93kWkTJnzGIp0XXwD7g7VYkReJuPoqw
yiEW1udBM8G/ty5pi7zJF6aPu9itr1obPyhESOPlH3D+90k9PuYgMwgFvNV2+FWadMSEUqF4DvXX
zLOe55zgv35yacMMUkDUe5iaJbCYZU88JqIcF2oQ5v31pEM4pZ55Jk6dEATaW71bHkbHv1NIMBG2
7d+lVk7/vnhskv6vjcegX4ARJ45nbXJ/Ge9ql9xEzLMdpgg9Xwmm/WYQX3yfH3kPbDYD7EXDS0a7
9kVjvPNESyoipf/OnsN7vcTnNKkfOJQORtXeezZdan7rsg+K9bwIiAy4aubCStDMCRZPb9ypgGQn
KLMdE0TDfJi77genAqAS60+v43ObglG0Eostr5VvUOmhuPE4auLF3BN5zvXB6oZkjSfGbsAUyUHK
sBpPHhhLBhR7jfjpuZ2P2DfWqiVTT8owzLswaihfSKw1chzrM43CHOtPlQZmwKHbU2sR9D3FisCi
B8lqHHfFyxxh0OayT0d2iTLL632rwPV9gT7PHKOdHOJLZmZb2fQfRZH/8Dd7agRlCBkkV9PRQf12
m7ar/0tTkpCYHBhTdoB3fcsGi8SpijojM5DqzYVrBbWGJlkrD/o8PeLjR6/Pr+qQ2xvWR4d/Tiqt
qDEDbDK0osN+Whiz8RLbI7i2eNbAi2Znt4gpT7qfamSd2yaxobQziAggvLHMKzrvHhb6pbG6F9mz
lkCu/6451MITa3KDOxs3RTAUOBntbl/4yKrmHj8DwjDrZggjBiQfHTyKltEEmdZ6PpGo/SFVNYb6
q8VtxPxM5SPAaNuHJB6t6yhTAz7/kWDHXVwC5XDpLmRKeFcmAbuMKeceDoxtEdsPnK2sIl0Vx4VB
AJ5Rm5By0Oo0sYX7hSwSX43/nTEKmmMRrqZCPQ0joFYxTMRp2Hl1EPzO5lr3ZH0IEW29Io8gaH6M
j6ad4dfW35M5/dUym6FGZvwNaY70THPINalnc5VUTJg1yW2m3vDMjO+Wae3NijGF4U1M4vSM8Aqw
rzGDcsN6rFLx1U31NwvY92RgCo7u8pZErlhh33XOg1EwYVSTJQIGybypX8sG54jh9RwGNnqCDriY
qLvPxbTiFdKgo0akYWHGDyTxPjKkCDG2JA4QFq2mCU//1AVK2JxkHZIzRasqGXRzvnNaZ2CnOr4I
KCfrzEnrdSjgARsu1m3UQL+F7b23VNJhLy8sOD+QzWG1F/WVEvihgXHINEHrFJMIcZiqYZdm/owM
sag59cNApxkPFJuOGMfN0PfXzuxvZjlAhMN1iivtmU/5YCb1y5S7THQGQsp8nWkxA8ZcN97sFhFx
xzrDd2GAojF0KYeKt9RtnujUA4EDdmDWHSYhewEtf23M5DHW0kOf+I8zW6051ratRv/XaDZnOwxT
tnpQYipcYKntHGwylCNOiKLWn/IOrVk4uA9571xA3N4LvzlqWnxgmXpZiFlS0o8rpOZXnEsAf8Ly
EoLVJDtMrM1/KWnJ1uyZRCG+e09bZ4/u+loULqyw8mvh/O+F/jE6HpM//cxF+ueI/jlhq7BKMBgM
ppjZV4hrmCfBlLJmdmsIHKzL0hxgWNm+NI39379nzcvrbWeWLlhw/T5Z1tEfWC2ggh3WYmgJNUxD
jH/FZ9qnR5lr59I1kCEs+Dr6XDKBiMstnPViRWt7k8SEoHyeng1S01f6GP3WE9GuVpevsZzxK+va
q8iKdJPP1ldClPPFY1AI+2EfYd2fihK9CIb0oHH7YTdg7y4jFLPCNIlXLIpTW3r/FQWDO5kNOlNf
HccWfMwSBYufjs9jZU1Bb1ivMs9/KxOkc+e4BQ+2x/aribf4wASfuovWePJA+g/9O6uAc+aah3lO
7xQ98R1Zb487uP8wwum3m6qd0epkPxcHjtWjNoJdQq4CUK2auKCKlrym0UWxSSDp9NpDyFjF0rC/
K3fKb0UcYZ4eF95sT4N86KECuBMT4B1jB8zhokDvIssZQXpjRnxR3hDStdTOjnSG5musZuu/FHbM
qUnq/DmHLHGu8XNlGxtEHcrkkGO6NXq+Uidj60EcTbo8F2TNbbs+IowE0tBPk6g0ySpx5g8vKyuk
MOhvHAI4IN1H5N94DjIwNwyfOPdHlQSh3TgQxw+idVhg8za/25ZdHud6iZ41F3yAWWsg9mO4mFBw
UlahNXhqlLp++dqVTbcy+kF7n1vhBCQIRoHD32QV++LAl3FtfQmzVKA1QaePzxDmA7tsKjx7mX9i
f2Sfb8BgfWOSGjh+8qnX4d/kTSCbaMkwUm9jPJeG0Z8iTmnsja8ly4V0bG8QR2tO83Tm9mzgYCSs
H8d9hxcX2sFO1NmtsHV9H4n2Cyv7T8qIHEPqnSTgV2Z/n542PVAm7AdD+9J887mX2Omq1nNO5tLJ
R4kh78rfLnka2uGREC/wjDnRBTnAMF/gW6+M4YUXRO4bKgbsA5SmDIyIxgtNciz8BMQlk1if+nyl
27BeoUw++BZe8rKyrID/wSIv8786Yoo3+di/oTxDECWWq2c3HylPSjdkbzPTMvxvr+aA19eUQe0V
Qe6IT8/jTBQKTcU4HpARGs+cRQMb62FBxc2FQEavMIkKYNvsOfPZTek0LaFvpyq9Tia8rGrEP5QO
3q1ziEYmNSiLaWdrR4rj/zg7jyW3mWVbv8qOPb6IC29O3HMGTdNsUiTbqOUmCFl47/H098N/Jq3a
DSCCI4UYUhXKZFZVZq61UlXmhW2mMMqY6QcvKAvUVK0pfqcVcLYSmvWgog5QUKa855fSOJzo1mMX
FwgX6GfZ9YDZUZcCI4pyZ1byM/sEUH1k7KyRRx9MUkRAQ95dlmbdB2Qk3HA8lpX5EuTph1YutjZU
Xr6NO5LL9gWqxXu80kNs5B8TM/029PWz46tfa3BQ8JYoR7uqzsQqn5D3fnCZq86G0KRN4v7RQPuJ
W3Sq3/XEzA92p2wNMl7ETIx7iEfIVZbgSuREOtdO9iWlaqMGQOCiDjwWlE/lBp8DVr6WbKTU+Ofw
6W8siDy1WPtgZe4naG4PeRDgU+LhGkfmq+X514ZJuoOQY4SNBgEyAN2UJ0sf5cb4aPoQn/LMeTVa
2d6bUoGgNf8hdz5mRQNpTF6QJR/2dq2RGCLEEcXnvpKvALnvlcz+QEKT6L8t/wlN6dBTGUaRJFuY
yjuCv9yJCUPmjXFyYtcBLOHvgApebSn7nUr6+CE00mYb1YRD7PoBooF7w2ohcwOVTS6kAIPnll8s
Sf+iD91PpybZrqQQZ5cT73tNiN6WtyGsowCrJ8W17KOc+gd1GA8wAT0pFIJvkEN6HGtYTUg5pXdU
QHM7tIscvkcDmGESPA06lYu+VxF7Hc5SYcDrKZW/YpNyxi45xCYgQiJvVDjJ7le97O6J2X7BlV59
qaVwzWXiJPVFgih7QN0uQyURQvnToJOCn7LMuhLKPAbDB/YN2ZHaJS1E5WHawcehEUqFnjEm30Ep
mUkUKlXJMCKQHXqvQU+mN2jKD1CBnxt7BGxdA4etMtIwQfkNFqdxk/b2V1U1X3KkLe8ADzxO9D75
IIPFTXadDYrAygnyDibyH849kYLXIIEHjIJupAMk8lk2ExtEMJ1m9jeQ0Ghi5NVXCENOUdR+TIOA
ylL/ZBfqD7uvvqSy9ZEt/LlNSGPprkXlrIRnGKzr/06oyhKkYzpxl3wsh846ANaztpYC72uvl9/c
KqUUIOxkCvZyEipAJXGM0ueh1CQ0A6DbsV3IOP/9r//7P//vZ/9f3u/sMYsHqJD/lTbJYxakdfXf
/zb+/S/k2KZfH379978lFfidbsmyLfP7z+/PYDj5R8r/qb1OHhMU7Y9GefbN/OyQfC1q5fty6/r7
rVvm360TkTZ5ZBfqsQJ6jTQc1y2Ae3e3NT4N6c2njw4xwm7IVVJI4dfcrJ+bzDzd1vQ0njdNB5UO
1UqMDKUDzObgZ1p60ICo75Zbt2ZmRfu7dUlJYMSOSriuYwhHWt7pclTtetOkItclnwjAabmjuelX
/+7Ik1zZDctIPXpVc006/RyW2Y0zpPzdNLSKjdrnvnrUY66OlSs9SDGySsvfPW2PdzalJWxKE9qm
UFVt5Zgl7o9cbXY+cQOiLgcLJMhKHzNzYzp/DyCSMDVHs5ojrLUxFL1ImeLOl79/xqhM+++2NQ0y
FRXYzETy/huJEW07DjE85ni2++Uepq98Z4bMaWu92aCtTNYibTLlGPv2WVPGh1zvPmiWSzA9Izbl
HyavBxzxYbm7mR1rCnZMdoG3cWBMYS/o4AcYWnnGl1JBnXqCbJH/stzN3JoIFl0qwEDl0MqPmpwZ
8hZu2JRixni0tre1P/X7ZtZ0yyD7kpX50VSiP3EKtR2ygyvfrkxG9d6SCFbdR41NHAN5ZyPsT3ZS
U9VVQYXffUiLeFOoIdVd7T1nxzGWqOB1yUckEQfJbSObPurNyLxCI2JtRcORSpgrdNtwRefVysjm
Fl8wdSeqM1PXgoE6Wig2ynRb1qCe4mhXoE9nPN42AMHk5ZY3uqZ5w9HC3hGuKIN9bSP5vNz6jEEa
grFbcIIVaiX1R8sbgvva0IJNq43aw+DUzcremutCtPm6sIjHNd2xwSkCUoZSY1BfgeJGK0s814Fg
8qzwWJSy03K5rwk/oipawTlt1ZflKZqxPUMwcVtzo6pWqhZxNGpYe6dHs25ERGW59bmPn35/sz+D
VoFXRC/4+FryzlZtZPtg8Iv7suKCelsXgnFHdlgXhlY1xzCH0bNulYNJCiPJo+Ny+3MTJNh36PRJ
2ZVKczSNAWhfG0swosFdudy6MmNlhmDBJcRciK2M9dFPSGy6+6mwJ0yo/O22WTruQBxS+0XJUrTP
rXAj1eOG/QA6DQ7agFJXdStTpbj8LXMjFQzeBk2IfouZwLImP2sypNl6dtuF0BDMXPIqO2q9sjiS
6el3PKcQ7NKGNTOfORV1wcyhOjbc1gQsXbsuFcoB6TvPg1oMUB1sQdTkZd03SUNTXY1sZ2XhZiZL
F+webaxRNaImPyJtat1lBgyudgcT7U1LoQtGbysWta4WZ7qXjvadXlNWl6SJs1lufW7T6YLRp5Xe
hgrMGUcFudps+G5z+2+4b/GUerD9J7Wqr65/zoZxWwQQV1gPMENsEyqjKy8/VJr+oJP3W/6WGQ+h
Cx6igdoxaVrO5nAszpEdP7Su8pxPDLHL7f+zCd45n/VpAd+4IFuVZW0Ijew4AThlSDzTZqg30POV
9tUZjBwREN2EYoAQsxehUAxYHvbKMQYQ/wBLDfzTaRsRGUDH7LcK0QuQk+KPSRkTQT3Hi43U3Ue2
q5HtChon/FiPnDoPQzf21StU+zKxO0ilEmjOHdKGpB3V3KGXIW0dOL2NMezvgTPrxT0F6Aa1mL32
A4qlwHzM8pykcJ9n+T18fgEpkQ6K3RachqxaSL/BJ4ZKZu33U1wy9oCKRehDUEn8mcq3IKDst0PC
0EMJAcSYtxnlJq2/9akaUuA6jp3ugnH1odhCUngo2u9JAcEEEmYpdUgrM//+xUgXHGdNKVBm6JF+
rDOdkoNQLYxiR3hWy3e3dSC4Tui068qJBu2oOTzN4RAceEFJA6oDt7Uv+EPmNyfM5GtHVPuaZN8A
YN/zrOrrldvJnAsRnKKJVSfQgCrHSlPH4TFJ5VAmIDjAW7lyf58xLk1wjHEWweFCkdUxDWB7Ahij
9SQfyxa2ozz01E83zZMmuEIiZYOmQRt3REWsK7a1lHWUFZZ656+8q2YmShO8IShYXYOlYjx6MGDV
D1VqgoVVcxXikuURTH7vHR+hCf6wiJsmgwqMuncFnWYZ4Qo4dFFSqABCbF3NLq/L/Uwz8l4/grOz
YCirK1MmydwqyceyTJBpadXcIjCZ+SCHChs9sBRVUC9Q+xVnPzd50+9v/F8e+hp0Sdlw7FwtPugh
hU6QnbwuD2hugwk27sqwL7RmqR7DIQ2hlzVs0gRIYwGmaJUePpLlbmYuSZpg6VB3dh7bST0qBiIO
fVMhqDw9TkFhOh7pH0d/dBK9+Lrc29xuEOzej0pE4VK7P1IRJD2EeYBCehdQRZdl1s6+cUiC8UsJ
NYZVhdJfI0uQaZAP8895OfbgLQ0F8VDHOBkw5eyXhzSzTqrgCCi3c3O9KPsjZTP2IUjJHliwGZ8U
RLa+LXcxs89UwQt4JILHQUFFhVKCqKOSxgr++GFSfbitecEH6FoFp1eBD/AbNziOURRQpxL50efl
5ucmSPAAVdrrspJk3RHc7NjceVlHVSB4lfGxAsxjrVxG5nqZfn9ji1bcln6jUnJLEqXfZ15tfU1r
jSr6yJCflwcytwyCuYOCAwFOvc5xorj9HKkGBmkTlhhX3Mm0Y95xYapg8aqqlU4CIzpZ3H2v9xBY
ha18LBLJ+oLctvwcoNh3bJtyEtrMtstjmouxqIL9x4Wml4M99MfcSc5RUCIJCaPXPSI3lOKRBoVg
33zox+pUtJTkSp09bDMYGfeRa/5e/oS5aRV8QmuYcIVXWneEJaP/yRS7HfXFVGusDPH9k0G1hf1n
25YDI1ylnuwa2GZGZkFCbABirO9qpR7CLD6HXr3S1/v+TbWFXQh/oOU2g9ufYiC7n6kNlUE4qv1n
v89JReBbqci5ZdZ46f+931Vp7BI/LtWTJHU/IjTiKyprbmta2IdeV2bhGEvqKeN1fpcpnbYfyb2t
7PL3l1u1hQ3nIEmmmbamngoNRHQmFzgDFcar5W+fWwBhM9kdxNeDW/cn5DY27mD/VMf+VyOV97Lu
NDe5GlVM8KTBaI6NZ6mnCUTQJMW56lAyhnlreQjvezLVEg6UpNF4u7iOevKArcitcQ6G5OxRBLbc
/MwMWcJh4gyFZUeFaZ7ixkHZ2d2zAjud8qM7pLVvW2NLOFFa6LYhCENcUfG1x9IcXyDUWokZzc3O
NKw3fj5Hf73kCCceDNHaFbY4CSaOkPsqzNkDfK3LkzTXi2DHpoI6fWnpWJdRfKU66tk36tcJPXZb
84LxUrpi93bgmqexsq45gHrg0qBiUu+w3P7cGgsWLJluoEBeq51IxyAWSkn36H5RDfPgAt1d7mLG
jC3BjH0Lghw9G9VTlEFzjV7tHz/WV7boXNuCEet2G5uUHPcnBGbw2H5lbcuRi8/ylyvTPfA/z1lV
zIVRAgsprGvz6Ur0vUa0EdH79mPQSIcCqq7ezA/k+B9ajfJLR/253OnMhhJzY/C+UnwxZP3JUE3K
dDNJRs/RrtBqIyp8WxeCYcNSQhU7HAgomqYvXSV/o1rxqxVbK1f3mUUR82NeTLkWXHvqqenbk1J3
hwGeo+Uvn9muYi6sGA1zcIZWPVXMEEJJWnbx68TaUs8/yVyyb5f7mVsEwaqduq96SWER8qE34F0w
q6OZqMretjRppYu5oQiWXZBCryIz7U8uhTvgnEJpizyQDbtSnm3TCmaf5aHMrYZg4QqhvUpJiuFU
+4p+ByCpA6EC6ehy63MTJRg3ZIQUt/tIFyVmF558Uy1J1mcNlTdIrt7WhWDjtQ4nV0cZwAkm8QsE
Oscc1grHNZ9va154AzqljLSPKXW89GTn6PgDfFQGoEKlArd9UxdiBgx8BkXIvdudwjExjoDD/G2l
Bc7R0oHSL3fx/otANQSTVhw91+Ef104mpFTojMFYuoPnHSqHn5EjbazqnuTFclczG8oQjuyqswI9
qJLhFKUwKOqtFRwkzSlvqm3gpPn71E4C2SwqaLdPAdRAZypwqYRCnWfl26dW3nHohmDXWmFwfdFZ
Cblps21llRM5SVOenAz9kExGA3B5jmbMwhCM22o7H851o8N/ePU+NuE9BlUFcnJoyhX/MbcMgl3L
dRkjzQzDfdRQHAYfkD+Vopv9StxVmRuCYNlOoY4AtC3lpKaXBMASxQ0QGn+eWHTist54ibpL5E8T
xdmEjy8oprUpCoNa8y6y1h5Jc2MUTD+WWkh7U105DenQIxpFFbxuBmuXh9khCqaPILlfagHNuxq6
7D+hpb3T9OfEA/qMZpntn0uLZ8fwD50JY7UGYw/ePTe6TzftEjFlVlLU4ZR1B/UkYJlneSxhQIgC
ZK4szVVWHPTMFIopMmtoZAvy5g42yXx4SZva+51AorQygrnWBV8w1Fo2RASZT4bRPkuh9N1ygtuu
72J6rDD9jrwQJwvYd6Sk9PsxbU/4hLWTa/KM77gCMecVOp1e6OignGwnezRk2IHqxtyNsnrlwve9
0WCrq5Cpu22lp/l78xYxrHhSryjak55gKCBRwfZJjrQ187K4zeWImR7KSPPGhVTnhGYb5Aum/6Mr
0/vK1l6XhzA3X4I/0GLL1UCfdyc4bO8bfT9m1ok/qDq9g5oWdH5/454SjB6dnryXIHI4OfDd3/dR
Cey2N7KVaZrbsYLNh6jK2KnsNSfDdKNTbrpfG7nrn5bnaKZxMdVT9l1fxFx/gDlW2YNth8FnnYN/
LU2rTFPwzp4Vkzx9FeewgcYdOpZSclF6q/2AEDqCUwq4mdxRzdccrvxJNzjcQGJNUfCo1MlJMk1n
xSrnRigYPBoag2uQqT1JjQ2IDT03WMrW6jBmjhwxA1QNlFGkqdme2qBCfgSaCTBk2YNSxLc9H7Sp
4zdmmGdGDIq4a08BeXaUbq+yFABMMI59069kl+YmaPr9TRctFphEXdGcQM3GuySDUgiR7bVDf26G
hEM/abI4kdumO1Hm3O6RE4LytVJiqIphdbptDwt2jiwB2hVa0eEX1WonJQ3sKTawoOXWZ7yIJhh3
5rZhXddNe4IW6pJbcNnL2SnRgk+1pF3CwHlwkGFc6WvmsqcJpj4pdcHURUFgHIO+spitc9Pq1rnu
TXvb97W9suQziyLmdRpEAbrW86oT6iYXKDv+5NFwSBTn8/KUzewoMaeTKsC8igirQF3G3+dl1mw6
KpZuux+ogkHXCdX+VOwAoteH7KKitn2IQIDddklVp6V5Yw2O48ucfSP34BRIABLv3XZEhnR328wI
5gxTC/JPJb4cbTrkIwK0Ps61UkBBuNz+NAfvuFtVsOXp9mG6ddgiC5r9SJIeEjVTuUfl+GC6yi9P
i34u9zO3wtrfs2TrkWrC0Ap3tuEAzC2Nbmu4xp/bGhfsWYZuIVE6lsAJdXUHhtrcIJNrrnjUuU8X
7BmGZVUCfdidwJmmD46UwOVRdPJ++dvnLEuw4K7RFKtqo44L+l61QLQGI/KKhV19v6l9RQigw8wV
ERUOMC2v/6BDedcl3sUa1/AdM5OjTE7wze7HsOAgDZn6TE3SXaW2qAPornTb1P9TV/amdT0NEviK
tPpk2ROSoYUdzRuMFd859+mC4SZGE0ld6jQnnXzUKaPskrLprLvNLfzzIHvz6Ygq+YGH9uUp1Gx5
X5EEuAdVtma2M2eMMo3pTeupl8p9AQXqqUD3ZRe4bQJXdXDVfTcAjORDUFKhUQ+3/FqHc3FiRTDg
sdV4jVtyDwmRNUIGECMblgbQD/mlIt2bgQpdKZwOHxpLakt4w5RmW3baGtJkxkr+Sdi+Ga8Fs1Fu
6kp9UsP6UGoIr5bZdbD8p2UjmZb8HS/4z2X0TfPNkOhxJo8TI02J6rAFQX5iw0gBv5WR37ghBEMH
cRvIhupzMSP8cyHb2n/tmzZ/XR7BzATJgpnXuqrmYK95fcUt+EMTPjF+g3+JwuuVo2KuC8HU1Q59
xRBur1NCDlSiXhhyokcN1ZblEcyYoyyc0ij85KpcE04PzBF4IwpBe13pbqvhU2XB2AGmJXVskUXJ
nLT901Rq8rMEeb+77dunKXuzf2zK/DO15iHvQJn9k9KI8UFNwBoutz6zO2XB2NHjsiW7zAkNKMGG
6vMfoVW9QBPxrUQYaWVx52ZfMG/fdRyJ5AIXvLQo70K1B1Y53LbzZeF4zkKdWGHNEVQUNqS0VO/B
EVBbyo/l6Zm5wsjC+RxNjBo5YrWIi+oQhimDcWfEKD1WsQqRuj5MFDsrkds5ExBsOKVGy4BrsToh
RuBCIA2Ir/peIsz5c3ko768CqPa/9xG84EjTNASaEyn7nJrOuQgM45YVVkh3CW2PkzRT4qnXgFpf
pilouWUUa0nud/corQt7VCnDyPdIQF/HfPjieZ17R+DvHlG8ndbXH5dn593Zpw9hj+Y+kleu5NFH
RbJQ1QZtQ0hI3YyN6q1M0rvnKl0IWxUFcQNMuqJcc8NvHnKEStEXCqC0DpNxD3AhRGfBnUQRMvmW
LUWPwu51UIXXi0oer2Pqn1Qz/wLVK/Xi5UqM+90dRfPCjlX1VGnlvK2vpTrUn1xKpSAcr1YWZGa2
xOCuE5uNrVtFfc0apdppOcAzxzORZaDq/z7pWsiuDHQ+5TDLXpe3wMxwxFBv2XPNHAyruvo2xOWB
V/UfFKnzb6n9U2QRDeF7LcT3clFdc9dr/G1f2ObXJkdrdWV3zXy9+BD1VK0eMqeWIKa3PWh6JXgO
w0+3zYxwwJnw8Lh1mZVXvdM14mPo7jVbrVPRIVvuYMb6xGCy42i5h8axfaG+fm945R0869A7etvl
5mfmRoRPaKFpjj6X2muvDPImslp5WxiQEy63/u4ZwcoKriOMOjv0EsW+ONJrMD4YRrzLlBepfe6C
fuWtMuMBdcF1mBm3FQ812ssYUjU+uo+I9G5702/u0mblIjBnb4KvCFLbQQ8rZQnkBMED9clgRNT2
JtCGOg+tBYFs7+orIZ+5BRE8h57CcgkRiXSRDB8VBCTjgR4tr8ZM02IMOdWcXupkVbr4rXbsreE5
Lq3dbU1PU/fmJhY0LnSlMl9tJhTLKFBreGuY6BkDENEBFDxZ1JyO0iWpgp1M4UrWJr9zGBhv+3LB
gOXQbP3Ml5kUCVUh3wdjgsZmcZsBiGHhWIXcuIwM6VIF41kNs8M4QtgRAF7rvK9B06940Bkj0KYV
fzP9RuOYulU10kXJ4f8ZynrfW9I9oYEBzVNzc9tMCcbctk4AzkCXLpnUvRLb2HiRt3Iaz+1MwYhV
5GlBCrPGhZ0hvmk8hMna+2Zu+wjGazYVIuw2X03h68ZrPir1p4rI+fKUzPg3MQ7cQrFjtPYgXXon
3mskFRLLvbPQ4+QSAyHjciczkyMGgVvbKIfRxbbUWn9qS3OLmuzaxWtmdsQoquEUQ9IC3r1kumHf
jV3/mOJydNlacZ0zE6RO/b7ZmJSbSXFXsbCWBVF5Mx5j134oUu+xhnbXayFtvm2OBAMwDc2LTOow
L6XWbTh0ttP+X256boqEbW+6JVQboeNcEDuiEsEIETuMla+g3YLbXJBY/g6fZVGg+couyvqDaZC7
hbhu+ePn9o6w+6uIKgRJh36kttJdmULW4qgrV9y5pRUOKnWU1MqAQekflz+kv2Ju6RzuOUJLxlpW
bebzxSgqCEevKd1WugwhoozTaQil8lpO8P3YmiKLQVQ98oy67SyHk6V/cnuFOOSdr9W7JmkPqJY+
eVZzQUwQfsFuJcc5M2diYLUA5eRkSVjAW1kh9Nl+URrtVQeauikHfYvM6m552WfOA0U41Hysq6aA
u0T+L1E2oeYP275BecFLvPRc11+Xe5m5F4mx1qoEn5kDn7/6lnly1Ph3BUu7XlNV2lf3dh08d129
MqC5rgT7NjjvFeSG82uXSpegVRFmKTdxrn3wqvoAi/0l1NfKxObmTrB3A2XgsQ2s/Ip846OXxk9O
YsPyi9j8QHp8eebm9oFw3mWR6/aROuRXx/Cy7Wgnr4oJEbYXd9ne43rTyHDILXc1Z0KCB4hlVevG
xGfLKX3zVEceNFySnEnh9ob24acRbn4gciQTnv3yKpXFT/hwxp1CVu5GexF8TJ5Zfa7rRX7VKTn4
At94GWeo7XaGfpQadHpN08QnLA9kZouJoVy3jccBvpL8qmUBvGdRI29ZpeYcakm/HSY+aqPO67tk
hLN1uceZpZGFqYPDQvJG08ivVFH1lGFLZYiOiWYhhnJbB9P2e3P6BvbQWlIpcbob3ufAgGrUqbq1
q8Pc1ws+JkD1qLPdIr0q6GcfQ8tQPpDidR+XP/2fG8h/5AYUWRZuDhbiHdo4uli787lPn5xIPQxN
v7P6fougdWN+LpSXIt17kvFgJsU37uxbNQl2jf5ioIOnt9+n+15PwjaSlY1qPMS+9NFEK8eSAWuY
PmSKa8/DuYmYfn8zy3kewchbezD8joqDQ7K7SetnXKnvmnEVsuCOVBPdHtcZ22vtsTlk91pK0T1c
5p8GzTpDr/26PN8zXk8MFnuaFCcacofXSg1OXaU8g+16aZ3oVJnBt+Uu5uZJ8ERdWodympQQhMLa
Ay0tUvOwHP64rXHBU9SlStEdcNQrBVg/XVl9VOL4lu+WHTE63DQEYFroIK5U2AVPtjMMO5Z7jbzq
3fWldcEJZFXLREh2S/CrQs1BTmAtDGCp3aluYsM2nNWbomv1zzdME70JHiHLlXgodQTmchtZ5kQP
BlgHIb1ebn2yzf+wWVoXXIKiQNmAJu9wLcboIwJET00Rbhqz+bXc/Lt7lOYFlyD5DvULNadxlob3
FtVnk8H3dnVWfGRhl/v4J5X73hgEazaKwjeVNvCvsXt1nHiD39j57s8geUCCaDsipSFBhN1LX4Ia
0c6029YRIqerj+y5MQrmXkMy3rad211DvXkEc73L4QpRffuLWUW3vMmYRvVvf9UXDYSlveRcCnXY
d2X/HHaIyAYQhcRkWOzbwk30I9h7HYwNHDSJc/ED9tpQIwAfOPFNcVFaFwy+h/Slqsu0vo6m/UHR
8ie9rbatclMAn2uN8/ckoUWs9ihyQXNa9vHGC3LUzxN37Vk2Yyi2YIaabnDJNMf0qrnFY2Omn9AS
gmmxe1rexDObSEQbZ8x8pIQczXJn/s4p89oA8UIQqkK/ILNWo7vvOnTmSLBHwwEV5aKNcE1cTT50
nYc8u+R5KzGtudYFQ0QUu6tL+GKvZgohuUMOtkVo9X55huYaF8wsjNvKG5w8vEaWqd0HEiTMiW9U
h9taFywsqTQ/7Fo/vMp6Zu9Lp43v1bx9XW58bu8IZoVOoe2nWR1w0hVXqc4PY9uebXlc8Q5zMyPY
VW7A8QGpUnDN4/ihD/Sv8CF1K+fDDCzC+Q9YcZLH5djawbUeoPt1UN8zD6qubyU72Bp+uB2RNxtj
befAX56YkJOHBwQbeuULcd/d8vT9gzF+x8GL2GM1UqyotNrgOiAqExcPMDVo7mPaoRTGX9pLWjwM
xV4LHuvsPHjdhfzCAcqLu1Ya71LX2YzJT+oyNyoQ/nrYKFFz11gvXv2S1j4C1xYq8r/jqJ0Y3Zqy
vq/Dr6P+peu+lu5Tn3wN0hfbirY0TWeD8mXkeU5vKGyh2TTueniWO144DmoiQ/RxUP0d8pf7snSf
tQhtOA22OBdVNAo14uKuL/Z1j/5vlV8ZBKSHd7Z6dKU/fXsd1A+1huSC6m9bKERdv3yI+n0zPAxS
fvYi6yyV/X2dKdAs//PRpbdGyDVDPuaIuOuJVV6SdTYQEJh7l4EkFkTq2rDVx8+1PIllf5eolOKL
WfwxRiFkyO9U5WcH/WQGvYPmrQUFZyxFpCm2qgApuSALELDOpbuqQb7ITanya1LosFd20/s3Hmvq
+s3dv9LyEuEM2b+WPnB/F+nJsB/vfFv74IbWWUGQbrmfuaEIzhApA8u0ncK7RgPyBrWG8BeSWw+l
tUqcO9eD4BEhbEc+qBq9a6uzF6I2eLF7JCLMzPm0PIQZxyKCtV3qosLUYAiBA1GRFxTITji5vl1u
fe7zBa8IrVsjjdQ/XFqH7YTiVbRtDR82zahay3/MnKoiZNuiOGSQkor7TIauRRRcOkP6EEfd2TLV
lWWe6UJEaMOjOMZZmDkXQJaHNPcOitXCHJns8rZ6vmmiRBLjtjUH5LQC+zJobrlDThGfoxwk9JxX
TGJmJUSMtq4HSaQMmXUxdVxg1T2pEeiwLls5n+aan6bujcXlkN8gW+ShcgtNzV3Rt/aU78KXWZvl
CXo3DiQ75tTxmw6odXH0rJfci9RCJOgl488oHVGjsBAGaY5wK/6gvnQNtDBjFKZg17mewtsEWPui
W739rQkqxEmRBhiclcV4P8bNaASzznJZyTs/1C914eypQ/keFfZJjtQ/yZg9pKSWNmXrnvWh3DWR
82d5Bud2sfr3DLpISkld3YO6iLrXIJAerFrakCY7VLm+cjmcruHvHOKmYO4qadTQREjjosYwJmrI
LYXoQozDQ+Gl+0oa1TvLsj/bXblWajg3JuFa1FRyiI1E3aWrnJ+yM9zbJtKkg10+BSiprZj/zN4W
0dzjGLlyZk93js4+lb17dU3zRSZrs7wuc80LoYbCCVO99ZTughCqg/hgmMbbIPWdHDVF6gJXBjG3
5UQU91DYNgFuvb60WoRq+LjPB/ferbMHH/haAkI66vOX2k83rtW9LI9sxoxEaHeTeHKMol190SQu
dZo2/nYG+bbdLBbwFZFb21Gs1pc48A9VSGlAqBlPCQj40m73t32/4AaKsNVaWVPqS5fUh7GRUJZu
Vvz99KR8x1LE6j1DKry8T/v6Arx6Y9TON5zbfQiLTKzqj9T2fVwewdzeEmwelW69L524vnhpujcT
58ukTm0GaxRhM05ZLNcLqrbuXcupLkA2nlFn+6Wa8R5y0IOfxwdV5SHhJCsTNjcSwdIdRWvGyLOq
S63pr01WPsgxisFtshJNnPFcYvFehEvKk8ytLkmq9Hs9Qu6+6Adn08Wuuev85jdHgnvqTcvYpEoW
rfjLmUGJNQRF7LWOTKX9JR3jozE22tYzu2KDjt7Xm9ZfhJINslR3sarkFzL+DxK6UXcxGcG7eoxv
HIEQMpG6cCh5l+aX3FXTr+rYdJcgLsFYGkG6YunvTxK4BuHcMhWrMXPNPUdaGGmntpBtii2M3PWP
emQh2nPLVJm6sMF6ibyl19jO2YzyR71CzlFKlMciHlc28PvO0BTLvDzHlhCFKZ2zZyOLQ8GxeVe1
q0mr9/2JqQkXCl1zE5Q6LZtJSjZhb31RR+8lrpzzGHYXP6k+LU/S3CAEf2KXgdL4ZWGfzSwtyLoV
laneab5krfir9x2KKaJFYXiPA7PT7HMrx7/c0tw0ncnVS4k/REX3w8jC+yJfCzbNgKtNsUzIpYpZ
jsvEPqt9cC20ZNfW+U5CPHhQ9FelrLdjiN4GokRB3G4MpEeX59B81/WbotFX/TgaThUxh232A/kz
887wgx0JgD0CsY/Lfcysk2j3puOgBAy94dlGKGznx+O9oZfVdrnxuQEINu900DDJQ85eK0yqh9SX
vG/QoTerYlsa+srdYa6T6fc3932dQG+feOwEy/EN5BURPdQGwiI9OKT7CsntFQc2N1OT13nTT5LL
qlrpzbQJGpQMiqJof43SKqvtXPPT72+ax70bqu7l1plnFyzT6afeyVeOrBm/KHKC2lZaqj5qXuc0
TFBm1YrHwUP9MMpv3KeCrZuImJHVUaxz5xtHNYLwThvu08x6dpLquLyT5mZHcO2m5demF6r2uenT
5ptG4fxj4A7+frn1GWeiCh7dVHVn7IkrngOneopk5z5P3D9qnj1PNo3mzSXo+tsGIlZEjSF80q5L
V2YwRneun5y8kBji8jhmFlosiOo03Vf90LTOhQEsDH30GA02l/T2S1UYROqWe5lZC7EIKg4cG3rS
xjpHRmA8ja6ibOAbsm+cIMGcbaiFSKa0k0OyE543/V3j5f5u+dNnDj+x4mmMigbGvNA8OzJRXMNX
7uEo+5WkwHtVYLjtbXdQU8SZhplflibadcT1Pe8uNutNLBPtcIr0cNtAhFPcCHzIla2EDkL5xapB
hkW292MYUCFAcjozxvHGxRZsO2qqYtQb0zjD8W6fER0Kn+UizVaKI+Y2rGDWSKWrah1l1rlKwrBG
FrsixO7I2S8Eoeo12bK5/SpYd2PLVY82pnHWY8mjNhOO/TiJ5ZUtNfNcNsW6I56Xfm93hXVuPetE
GvaP39gbNeyeMsV8tnrtPEbaq9m0aPfmv5ZX//03iCkWHkFQpnrDaBnnvHCyvdtk+p0fVM12tHT0
E2VFPylRl/5/zq6kWVKVif4iIxQFdVvzHbRvz8PGeP262wkRUXH49d+pb3UffSkjalsLLJJMSJKT
5xwDqIMdBRjyNpzOsk2araacFMqFbiKiZ67Cj9DjXA71svbDbo5G98HN6l+y9+bjGqj8LoiVS03I
QJvVbsVZQxPGBXS73IH0O5ZBPn3DvS0OaPa3Fm4GmZjIpQmEhMcP0OtxfgLOgTcZEW09dNusdv30
q4O9zD3I5lUBS+QC6rC57i/x0LxbgvDkdyEaCbLhASKw950AZs8rgOXeoteBJloowDgpFJHlu3wM
Pt12PEsomWAm7pZ55w2EJm6/jEdKFv+hp5M83B7dksmZGKa6XofRrRYs9mfogfXQDC+mXRA17wFT
frj9Cdt6GxuORqmxq5uAJjwEQT2Nwv60Lp0HSVVR3HeAucZ2kyshlUZLYTLNzXAiHrhB4zHfgoO+
PQFqgpnQDR8Q6ENjP3acT1lLknwh5zZz7/rz1EQzAZPJoXCF7b5ntQvtebxSOtzdeoGx/XnjPqC6
oZC6XWmS9457KEjgP8TT1BwGP9uiV3zbQ6kJYaLQ9F5KNtPEGxj+e9/Ne5lDUfa2+7ydP9D4+tVX
sYwCSUxnl9OkG8J9y1SC4i7Y4fwxYaMPoaJiA1/8f6D331U/Ghvn+yK0ar1a4EO+u/cKXl/WXnyG
qnGOran65OT8XMplr8aR7QLWn2neQTTROeG96QkiBh/wzAWB5vtoJKiJOMpX6spJUJJAZ9k5O07b
PPAI+tvdFXh/27I21zACMyQQjCAZIckyyN+AFLzLdPtu7vqN8pbNLYygBNSISS9aSeIG5fR9Cnn/
dW60/nn7z1tGN8FGSoLWCxCnIJlz6eybmk47PXXrfU5nIrQDFwhY2jhBAkWiqyR8+GFoi9+RAi9h
5qp/wyXfODxs0zDC01cAsrtTFyR+OQ1XncRHJtaX+0xkpPUOKEN7dETSZHCaAjLzjF9iVW/V3y3e
YyKZykJlHq0wusAicJ09gOn7zyjEj/v+/NVgr8J+pBTuw1qaZK7zW1XVd+h2fLw9tO2fG4GeFbnn
K45/TqL2M1l4GnkayinefXU4aiolDGtWCFmUJJlBlor2yKJ8ErHYgjXYPMaIWp4VU1gFkiRDq8Yd
6D4H6DDw37dNY5EVQRr2X7MDwEfRpJV5Sc4cfYhaBkbe+tAT/hAMPtrMyR4CIqdVt1+Bkz8tMwcT
N9/KPN9ORqgJddKarPWs2gB6Jvy9GoZjTMpfLSTvY7/Y6gy0LL4JZZIjruYad/bEC+KrnA163xi0
4XaT9LdKApYVMtE8NBokYA46SMJ+EGdfCffoY+fY2DFsEzCieoXesOpBlwqNcu+XX/JnJ1z/Rb39
w20PsA1//f1V3KmyjWKUv70EytPTd5dgFUhYRj8E2P03uuBs9jFCW0HqRSHjIUnpugcmaheA4aLc
MI/Nh4zgboepdLNc+IlaxQNU0XaVgnZUFeHFwOV3vUZQE5YD7oXWC+AvibsGL6hFP6EX+jMY5Dem
YLOPEeFET1WWd5OXeLi5HMFahrbPceAb6bhtdCPCRReX8RLAKJGLZ5RmFv9UldwwjGVsE4vTspnX
vtd5qFzQ33GOnKgNTrf90jb09ar3yi8FmULZFYqgML+Ue690fsvRO98e2+LzJvwmUkqX/rSQxAel
0AFCkf1BBQoY16LbAr3Z/r4RtU6D5v6uzv0k9sVL1bEfYN78evvf24Y2Ilb6Clv1MJGk7We+c90O
6J7ZHTfsboknE20DYYdIxREnCY3y5rNs8vC4OHR8DihRJ1e3f+6bhBG2a8eBrWhHkvQZNDxE73s7
GW1egmwmMipqczf1vAFZTjINEJ9XYONx4qHasJBtcCNcA5D7dFXX4UBGWe0YgyjtNDPx+z67GNG6
uApSqej9Sfoc3bxFMD7oefly19gmdKaQZRMO3oBojcvgmMVuv6N5fF8VExDo/wYs7sl5UIJrLMm1
T3fRQv8I3W7djixeaeJl9BA3bAXDW7JAjvYBvOc/aBSPR7F05d4tt97SLPuCCZHJ+7zMQdjlJlRE
SVD6p2AMjsA1b1z8377ZQqzkvxZaunqChuck0uutVnlFGhNxWpCQ8Nb7MEu2cdy+PYvIPK0Ap496
EJC3qavFv2pozwL9K5EfXG57kW14w/37QgUe6NtlWvnLTs8/avpF5Vu1wrfXOTLxo0WpV+bQpk3H
PvyiNTjxluCznLwLdCE33hjfrhVG5plVl7TSntAyLYPh7Er+KQZfIDi1610J8saGjWcqtihfLCtu
AkkzOeVCliVPuxEAfhJeFOmrXVxWkM/znyFPeFcGEf11oA14EcwFE6mEpHK1q0pdlbjFZuXG1d42
j+tyvTqM4zkEkTC4J9OojQSUJsafTlS9A1D8d9z56QBVmLt8y8SVSn+NJ9zxeSp4f3aC7GEai+e4
8E+3h7dN47qjv5qGKlaxELduU8+VxyFvX0Q1nNBA9t2P5WOck8Ptz1ic2MSTqiGPhxyVaGAI+wpi
3sUIGJ8qHlBl+JjJdYv08u1zKGLGIVe17oiDLmtTZyrX53KSCv3L1bBxEFneXCITPtouym2ijLSp
qvOEEt0deizEzKsH1TUftb+e55ldutY/xcPWTcG2QMbp5y2OV0Q6lykX0SUPvC/ok7iA2fUDqBOP
Mi425mbZwsyDcER7cO7UZZFO4fK1p9WZi/7jALT67fW3DW+chKNgVKOjU6axqo54FfvOguZ97zkb
G5ht+KvxXnlxOegq8BQ24IVn35yi+xxm7XuIim3sJbbhjVjvaxKGdOEyjfj4ZVrJPzlATL4bbJRd
LV5rQkV9HfkoZLQyHWXxoXLWJ913W7B629jX319ZxkeNsG5kI1OR5fFPMvvO54lW/e/7ltU4vqle
m7IPozaV4grgi1ovm0+0mhl6W+uqb15uf8YyCZPMbq34FEwZ+PnBnvYjd5qfosk29j/b0IZ9FrDu
xtk483RioEL0g7I+g/18q9JiG92wT4ncMtN9mKd1S9oHMPDTkz8FW7udZWv4i8MO3M0T522TqlF5
53oM6nPXzNW5DgPn4K4UaHYG1NjtNbCg0SIT5ui0oi40OszTUoT1C0hVsueSL+Lo50F0GEc/35Oo
D/dUTOoUtqI5ENaMz0W7bEngWYxpsn1GFM9ZjiuuWNHW3YlY0/083Ue55kYmVDiWJeh5GYKwcpxu
J2eOxjP/JCh6uIn3vAzOhh1tszD2cx2jUcfNa5lOaG7ZVVCW2S3XtqPbq2Q5Z02YMK9ETrKwFuky
ss/ZEp5Qyjy2jThkcbhVr7d9w9jL21aHKEoiZEhEvrST2k1IduYGnTvrJmO6zbWNDT0EofTY5rRJ
c6/7VggPeMs1hRIHJC4haNrJjXPDshimpJN2M+otw9Kkc1jXOxDMs924vRiWY8NE7I5AykhXCpGu
A3/UIJjfSRo+cnCC3V5sy783EbvLErIha6hIs5Xrs3QX9xxEEGS9b3RjmZdMCqIWUqWBC5b1LGt+
Qj5uowBnsYxJzriunIBso6jTxVnDXeRDWr0Y/gF/3Pv7/rtxYLPAVwPANm0agktq1/st3zdZuIVE
swSAyc4ITkbHn4scp14Htj4oNvyjHPkAirpmJ4i+6/EHd9H/Htw9lBkJKXKRhroeggOdQYwA4N7Y
fLvPRH8dTVeVPu41aBoqP+bZcJDLpganzUBGGl6PK6snMjQpGJqPg6helnh9icGuunOXLayb7RvG
nduTjliakDRpvMSnIo4PtIrOlWJJ6a2X2yayeamxVbOwul7wgiYFFOilLFoynfuCrcunFhRJ2dfb
H7EEsYm2Btm6N7qAAablOHgobwHR2r6fQsaH+7JLE2XKBTgyg5bVaQMx14MamkdUj7eeGq6bwd+A
gcjElYLLr2T1rJsUMmDQZnJwALRczEk+iGinkRnsee60+5hvggIs9jLBpmXp4yhrqwbse4x+n4pg
ecydVW9sTJb5mLj0mORloztImQ0czbok+6Ylf9CLcxhllVZD9STLbgtTY5mJyS89uCsLqgBnHAd5
+pFLtovXmJ3uc6tr2LzK+8Ehzpyh7VtQo+ri7JKAHzSnWwq4tr9+jZhXo3eKMH8UUoDAtJ4OHlS/
Dnrpt+ifLXFnqhwB8ekPeFZv0z52X4qcv2N5x3Yd9w+3bRO/7bQmMF1gF11Y6CJvhgxKncE9Pf2p
X/pTJ6ed4gISf/mzC26Y25+zTcfYDWEdlD4a1D5UQ780Yw50MeRRwcq6kcTYxjd2QldL5aDdpU3L
sK2PI/EAwZPCB0rHbf+9PQVLWJjY6xo8ho07MJ4WFX9URHwdOjdxXf3d81GPLKbPTbEloWX7lOG4
01osEMmZmtRZ2m/52jz0qKRWQfPMvPlj0AvA89rz7VlZvNiEZRdzoFWUNU5SOPGsd8soFPhcQHGx
4We2qVy/+ypKeIOygVDYHJe1hY5qfwZc5yXTCv0uzpNP6REXpg1Es20qxmm+SBVTN8MC1Xn2Lc7j
51gMW2zFFv8y1XyaLCao2EQ8XRv1b1XVD3mmPlSYwn2rYLiv1kXNqegwvCgrZ7fmwJBlUbFsZWs2
05inOKzSTUPMUzck14bJKXB3MPydMqeRCcR23MoFrgjmUV33L5TAUAy+3lPq6vNt+1jMb6Ku0XhS
Ln6NAnAQNqd4YbsVNHI7oYJ/bo9vSaRMeDXwVl3brhifEf1RiuCZyPlLN5CHslVb7C6WNTDxzp23
zmVRlnUqxhhski6vD9F0Zxs0YNP/jTPUFltwLpRINwuNtv5RjrupVGzjHmSzvxHFEdg9VaOi6v/F
J2w+J5cBKuWXd95BTXDz6FVF3eZ5nQKgASUI4WU7PIZtvRLa/r1x+HQ6Io43YA/yp+JQQKlkxypc
Wma2yWVjW1sjfmlRdBObsbaxGwU7JtpvfU43bri2f2/ErtbtJHm31KmsveJUBnWzd6Z1RrJBtrod
3/5EaCKbnZh4flihiOYM3vwy4Dw4Ss70h3H2tvirbJ+4ng+vzgEJjQxIlk1YYb+fj2Rto2NOpv6h
B7Hl4XYQv70IoUnQSFYQUfWewIW67gK950SGgEDwBsRItz/wdkEmNAHOPG6LDhlYleqJrocwYMtx
poK+nydwKAIH0e8FRyp+38euhnxlMD8M81WHI64sMkuYO+2gBrLvBH+iM/9AdbWx89mMdv391Wck
FWMfzbpMO09+QiXijxq8jRnYhjbO4ys7Buruqk6LsdQgUCkIyGP74nDbPjaHMoJ6gpKfg+Zc3FJk
/FsTdSyD+JG7433bdWhSMC4iiCE+hZsJCdonH4ztO2g4bT3M2jzJiGkXBXEiJ2TfaOOD8qHvPaAy
9jTW2Xn122QM1YaRLEtgoqPdfGl1N+P27kXqd1NlI0jAqy35dNvgRkh3Xt2FXUjrVFeo6K3Ttyqu
7twuoqvhXrnlUgR8ITKo09LvjwEJHjM//67rrYdr2183EuxwDMnQybgGQx32iKmZwH/J3XutboQu
pc6yxvmA04DOV4gRgJ9xU2wxU1scP7rO6ZVpsqYPC6JJnaJG/yVS4mNYZ996Hr7cjiubaYyoXdqi
iirQ6aSEoQ+ozrryMFDwy903uhG1HsrwbKlwDExQlvq4rIH71SMTv+sGEEbGMRxTIQrc+BvgBKRO
WBON7/OpHZY7/7wRtR4KOHM/hjVwAnGK+3nSjdPWK5llVU3Ms4hqUsoIhulG91vesgcm6Cd32GqV
tA1vxOrkodDcgLs27UTd7KoenFWs+IfVW23cFq8xsc4KVMIDNuEqxT2cL08S0OroCfv/tKXWZ/uA
EbGR78zAyMzIbwOWHxoFTV0w8W5t9jbzXH9/FVNzu8qY8+tWFmTsIHLpX3Sc/XJ79ee239s+YARt
08UcKnBznQ7Reuqzle382X3pUUG4b3wjakdoy8lydRG1s/KOgef7x5q0wUGLYLmrUhCa+DGWK0op
K3BH4uAQ2+VxSX+j/FxtCcPbVtgIXkfEPgPQq04VqD2Q7eBlcI3vEpNyQxNAJnpQawQK1yNW5++9
VX7s2hFvgvNFduXHJubvby+DBR0TmigyPeEBtVQ9cp4h2q9cHbUKf2rFTyCiL3aeA53MYv4Z5rHa
QWbncvurFucy4WS6jVYGyccm7TPXOwSF9A/Kg2wpwMxbytNvX5BDE0k26VWS8prLuQVF4t4/Adhw
dEj+0oHg7/YsbJ8wIjwcNQcPso/1Jzn9AK54NOii6fU8FQX9sKC0c7r9HZu1jFhvg6VUQYVai8dx
1/RmNe57NsZ4hyZhfh+de2jCpSlbIB8TSLwJEPWlcNWfHA+sE42/3p6DJVZMKFmI/KjsSlx1IEox
Hrp+LPfQtbz3zxuHdMWjEScbFhtcN+slc0f3cRglyvMA824sgm2xjWD30chcLXwAAtIrL1HMvke1
864U7KWl3taRajOScVznJCxyWKZO8ypAiwOYhMLvkCUuPt5eg+vR+fezT2iixdC/zjtNVZN2+fgF
PCzgaSSkeup7DsoJsWpUt7vpzOkUbwSIxXFNJDVdpmqsfM1TyBDkL+ApL9/LNa8PJN4UcrEsi4mn
VuBV5xz8fKjjgbOzLxIajgdQUr4Mtb5zFtdPvzpq9Vo7BQP8KkUKOx0qGjQP1IuLA5PyzkLAX1gy
hbYrDkx1mg3o8g/F2OyXCvKlt9fdtgzGUR4HagLCCPsHJNjKfUOXf3QvBJg0x2+3P2DxW5N2UDQL
j6NsxSJEuto7DAygvpz4RhJrW2IjuN0O7QkNG6q0yMNhX06glQ6y7EuRlYBWev5GPmK54JpIIrSi
0EBUEwrCcXbsQnlAq+WzqMG7MzbxMey2KG1ttjJifFm8aCKhW6V+1SH2ykDuF7eYT7dX4v8Pqm/E
uAklqqDyGSoKgHMLOBzEXo8TUfvS+yDYh4Kse0f+rDQ0tWX8hAbCizt+WqtgPxRfZVtfmnnaV91w
XoK70BChqSQcKndVKL3XaQ9d+Me4DPm7voj7jbla/MJUEl4gIil7F0/kUR6daho/RGR+ovVwcdst
JkrLYplIo3FqmVv5FU+brFV037HOpejcV/5W46jlAyakJle6kr7EK3UWyEPIxKn0t+CXFoc24Zfl
Oq+ug742vP6hhgX6WqiDldWZssibxU4TPZwcotflyFd/yLPDbQe0TMiUGC5W1i5NjWMy99hDVXjP
XtxsvJhaji9TX3iCJDVzPMXTMXNr8LGWw6HzIaJFuNcdY1B+7SdV5Hs5+vF9FwgTqkn8Xs11ieWf
lrgEnbw7P81rlG2gFmymMjIK8DZW4VBJlMkhwXRhNAcJj27L+6oiJoyt6bJId7iApkvfPDQQbEHQ
q63uFstfNzFsOloHRy4o9fb14l+iPFx3M0S5jnf5kH91gFcHbgESwBbXQ1Te2+kh8OYLiF42zhLb
H7/uJa+Gpk4YVn6HP678+lcPqHnjbSahlv3IBJh5hKN02bT42ywHr696bFl5ZnP1f7LH25axnOQm
vMwFIS66wOs6ZVVZ7HNR6H1G1uEhBmjn0+1P2Cxk3MtBzkd9YAjrFFz6+ZdV4Q12R6D+uEVQYRvf
OM2Zl/k6KLMybRwnF3u9qN7duTRzi41sx7LvmWSfkd9MrKd1lUZF9tzS4sXpm2dJ+BmS4ad1unfn
Ns5xyBrgZIViTYpLWHOqs7HZFRAOP9xeBctCm/gyMYLHA9eNa0LYonIRlI9xWP8Bwd1dT3ShiZgq
wK1J8zAs0wIYQuK3v6YcNFx479o4m72ru7yRh5gwqbIAhBO0STic0fQc0HnaZRJ5Va/TNc5+XPHN
o8O/QsT3AG6yZ+mRfTB6fxrCP982oCUY/680+CrQQ8gJxlx1NUjCafQP2HGgpBKV1H9XrWP0PWPt
WN23jZuqx1PQRDnGrNKVgNYCtF3xM5NDeFdjemiiqnTVTA6oSss0J1HR7EdIPP5Y+TJsXTktdjJx
CpTEaq1mXqZZKPN9R/tf6Ml5F7XFz5yFGwe3JeRNrEIIvvM5H+MypRAdvFAGZL7jN79uL7QtUoz9
Kp/RvALm2yqd++FjK/LHpQYFJ/c37G+xjynXLJhs54GQMu1xeC7KefJY8NJU/n4ItirRthkYeQCR
OSB+ESrd01KfZo2q21wF/0aZuu/+akJJKd4yRTwCEo5efnoAzcGHdsYbSa/DjeufpckkNPGk1com
CIs4qKXHXnAk1PXSPh/XX2HG9FGOTnFGHwPEJ7IuknvmT2Q/kA69cQu/S1XbDU18KRl12YyyxB1x
ZV8dkn1QIH657WAW7zVRdMJfooEx3M357LS7VvvjKcJN43h79LdRjaEp3sy7rqp5h8URPd4GWtL9
ykX5k5dX0DL9Oq3sWUn3x8L5l9vfszjbX+i5SS9L5uDCESiagRdH+rr6kqHyx46d7ie28Rmb0a6/
v9p+J4IqojMuMFrWfltrAGOkk0cbJ7xtcCPkwd9Mi0bnZTqv8WfZL8uOUlA93mcgIz8JlziYqgbV
hrhzq9MEnOY+FuzfqWNb0CTLlvL/KHplm8gDBVgH3ub/byneqN67KgYja/whQ5PJnbMwshMkWfMY
gVw8BQtGu3OFOrEofze47sazgcWNTPjcOAXAhrXI4tqSPoLN7DdEdC40rDdW2Db81XSvTKQzjbcz
iIul4zqF56s48IGMmXcEgU19ur3OllUw4Wcu9aaQZrAQem9Os9RHv/K/C+YkLNtiZ7H46V/8miv0
EuWy5ikdg5PfBmdn3dhxbX/eiAA/Y3Qt8PiUriBdmHgrdiWn5wlZVjA6d37DCAT00jUDL0HuMDT1
eugHkBhe6XB3pQP6QPBEb8mjR29niq5x/EX91Dkhz5xkCUQHEHdfHoRPuxNlUPkIIzpASBRtCSsI
EzeCw7YuRnAAdUV7RKCTcMo+5lHz0sbdh9te9fbQIMT/r+PWtSCCBbOTaF0Vh64T46Et241y2tur
Dqb0/w4eqTFmBPRmCbbSb01fSAAC2xdooX0RMtoIbNsErreqV5HnS0qqzldOAgmObJcp4u2a3vPu
sjwz8WhF6IImbRFOEnaBd+Ji6I/ITfqNXO3tXYOZ/L9UjX5G9VykviCnptN610f609pNx9uL+/bN
kpmEnvXqsxpMTkVKC/WofEgs1u0ZRJof59j7MpKtGq5tCYzgDprOzzWZipRMLrTIeneELkk0bxjJ
NroR1m3TrY3rYRJDK/l+dJU85NuvrrbRjWAOVsVx1cYCR+tSfq0BYT1EhGUb+DzbAhuBW6nOcytd
ORC1LCnYkMSLrOVyGBd3I3wtEWaiz6B0AlLkIYQoTC5fHDE+oTXqCPhGtdPu1muMxYtMhs5iRRNi
XBROMnr1V6guPkeTvLQSxb8h+uBIddd7BjPxaPO4EjbrtkgdRi7S51+DfnnKRTOD6T/rD0VUfrkd
FZYlN/WHI5lX4orlSKdpWo+j7/cXEXvuRiZgs9bVFV7tR7HfRDSYMHre/Rzor6X8SUAvN0SHIftz
3/+/zuvVFxxvBCOoh2wSWfAzyPEuJe02/rzlYsQiI5SlDhuPeU6Bfq4sPOIaGR89F9DSBqW7x9pR
A0ApbveieKz3fiiqIwsRj6Pu1PmuyZnoDtSUO5YPOagMOo8/ZFVEL16h6OH26JZ4NGEcERCDkctj
J5mbkkFXDhr2wM9OByAv2svtT9i8y9iuBj8Hg+aSF+kiix6WqfTJn1E9uj26Ld6N7WphkOVaUOcE
Qih61GIYD8UMgs2qfcqjYcNIthkYm5bjwX27ICrSyC3x1qcbtc8k2UKZWZbAROExkfMpdwIsMC9w
Of0gg3EfrOV957XJORqPUzhPnpdD1V00u3wgX/2i26gKvZ33MROA5wLPFDs1xp5pdZno9B3P6SgW
AAVUhdOXgTpPYTRscY9aFtpUB77qPdVBNOYpcEx8N2KbPaC62h2cSqunCTWw++LNlAiupsaZa0ga
pOHijXsKEop9ELmfb3urxZPC6++vdqq6Zjwno8hT4nC2c2S/7seBbGXFNk8y9irPIZA3nmGiYRCf
3GX8SnAe6YB+u/3nbcMbgZy3cdMFnDvgSRTVOfBk8wSezfi51FG3UamxfcKI5sgTampcnacihnK3
X6a6HJ7RSbORHNgc1gjkFpklkW6E3L5Z/winffEr7xen9NSs07vCU+/9ddrYMywzMcFr4ECIp9oj
TjJAQHCn6xyymu3TXMwbZ7ZlKuwaJq88CaKzMRs4z1OfzofKDR6yVVc7mOxjCNWZuhPnfLpT4sCk
QiOjt1QZJzFof5fdUukL+tE3zldLQJiYtdrPZdXilTtB9+e3VWThaQin+/idUOH7r42aMtJTXSxx
EgpP7CUe0Q+64fnGzmpbYSMcAMQJOrygOqDy7o+Q7vuaRfxUuet9D53MJD1roMOswMPvJHhiCT+X
uD2/QHfe2QKWW/ZTZsTCUk5htHpOlrRxvu4hNomGgWhsD+7SLRC132ortiywiViLIG/YOBL5+MIa
9eBXbYn7orNFEGYb/Rodr6JgXMO85COirFFj5u9x25pPbcw3e2Ysa/zXO3bjuQpM9nHSoEczRHtp
N85Jt24p/FqC2MSOaOYTFeC5CdlXdJGl3s1teZHOfMghLFj2EQDhZGNntWThvrFfsIr0fu/hUz1Z
Hq8AIl24ySD7feNk59Fxft0+I2wzuhry1YJ0bl+pfoF0FHPxGKUgE9Yt8TsmyLLrvfFUFu55dbdW
3+LCJnJwmpccL2trlhTwgLosP2Zl0ew80j5m81ap12I3k4eVEUKiyHPAwQqUFWKS7YaAnP1FnIqs
eAE4R21sJ7bJGJYD15ooZwitJeHYnUReHdpu/RaVUSI0u68oy+g1jF6tzlWaM65cP04yGT57VX8i
U3YGmvrz7cW3RIsJIhyEUzgNq6CUiqNP7SrAkvp9FxdlsRu1H2y4mC3mjX03jqdKFVBmSTSfh30b
qt9RO23dh2yDGwmIj2I+FDd0lGSkYBAgKPw520kh2y/3mcjYdT11FZAFFimpazynZSrPLmvT0ZPr
9Xyjr9/isSZ+kOD+U6qBxYnkcRrnUBDthNh1QfZyzQzK3n9/eyoWU5nQwIWW66L5mCV95wXuPhNB
vhxFr9p8YyIWdzLRgVUsQa+RzZCqvWr7dKp2TzOevnZzrtl9yb6JDgxJNvIALBRJPs4flON+WwK6
UemyxLMJ3ptWXS8VWnwSPGpesjD42QJ2tro9GOLujDcTqeegezrLNZSDS4h4g/u+34EqcDdhv9jY
k2xLbCRQ6wrOVV+2WIFCNXsleZ5I6m09zNvW1whkwG9ErasK2zfUGWuwx+u22vGyAWDXD7t+2kgx
bUfSdXKvNr2i7PpW8yhKIk8yQD/Dhxh6patLHp08P61xf7mKOd2OibenhN4k41sAOEoiuJuMKqr3
szOrnVO6qaqCw+0PvL0i1NzBJ0W6bqbZCnW5omG7qV3mp2Gcs0/3DW8seDMEWRRMLljHRxlUx77r
QRGHAyn+c9/4xpLjUqTRppC7UAQDivggw4oul1Ky+b5SDTUx4ODTKPwxzpYEtLRIbga3K/k5b0XW
3LVjUBOUKQIWTbkn1kRT/u/oF/90c7iRolnW1oRkDrgxqmjt16TpO/8RlFgaCCt/ixTH5prGydOB
EbWo53hNKiH4kQyM7H1IH1wKsY73Oad58giZIaFEoyGEh50SfEE+AyH+pjzQ1Qf/xqMBT/Pf2BI6
jpdw9takRDkZNYjK27ftIg4zwIKXyHXn/cqot1NO1B2mTELMXtXsaRyJgohaHeKRgfrQU7vLkc2z
yW3yIC9JuCa44ICtZZgK/Vg1jbjPFcxzSa66K6OqXJPaiyrvMtV9EOwZYA1baa3F10xwHyRec3dt
5zmpAo2NCqp8TzNYco/3WcfYBnOiil5ziBdwvAJ3JPjRoc14w/I2mSjz1Mu9Ge9eNfYQF49JoLmb
kzIIjyVuTC4v9oUb9DvZ149TmH3Mazw0VYB/OHfqK/2FYHe8UAINtyZDwbQ+yDifXaCFJdEbprOE
qQlYRwYd1/2CGHK8+hng1AsPUE8l90o4mWzC8bIORRm3a8Lr9U/DyLGcgz99RF9ur7zl75sXZu6u
HO/PBf5+HnenmbTqVJFy/Uhw8bjvjDUvzWOmhZTgrk8C3a+nQPbyNHLiHPWw/L49CUtwmHfleuhI
23X4QtYN/Fg7UFGv8dyz4cA2E11/f5WPuE0t4y5oVlBuOMOpilWwC5TQ+wZv0Rsmejv3pCbIfNJN
S3pez4lDxvkwr/xUhITux3aE5Pl92BjqG7nC4hdl0xbNnNRzX+97v/QuAxSdN9Jn2xoYmYLrqCZz
Z45qC2mTDiF/mIP+vrZvagLMOUHdoF+jKSFOkb8fprg9Q6p066XC9teNk9YRLqTqOVuSTs3Oz9UX
2VfW91vEUpbRTVx5S6OgIU60JH4e+nssstrHXbdVIbCNbhyyTsWDVnidTvAC5Z2chjOgX7wtv7S4
vgnpzsHsTcT/OLuyJTlxJfpDlwiEQMArtXYXdNvd3l8UtmeGRexiEXz9PTVPbU2riKg3u6JDaMtU
SnnynGzAopZdHxx6sEF+pLiwfpcs8O6r+PJ0NDcP6AwqiHxMSteXUXN9iWBdtZGTN83P9fc3xpsO
mWwUkLFJUzgtCodVlsCYt+ApptY1k6LuXDKed0MSzE16BNW3OpNK3cfH4elA6BnCFdCRZzLpGH0Q
9RoDOLW3FrExNQan42hPJ5KGzrA2rkyk4H/NefvJq90H6sqnsN5Kepg+oVmWWyl/4rhjJWMBsdLM
/Tj3C142rOMw2xs3FMMndCC0Na14I3MGmdjtdGn85Sl3il07sAfRbeZk37+RejrUean7wkNSBcOY
yuUoO1EfHJY5DxMJ3DgQnRfZRU6+F3Z1HyDJ1fl7LB+wfcXWMqFFmx2zYQhOa5tvSQuZ5uz6EvXG
KMqJQKsqw5zRNSCRaAtYdQaZ8K4cggOQw9XGyfn+y5b3H6R1OLRqHWifOE0RnJFq8SJwfXanhbI+
uh5udbql4m7wVDrIemFNmjfg3UygvfA3JDCSEk03bNiI700zprkRWgsiG9/tkkW5r5w7adRIiTRh
KH40fn24K4z5t7DnzbKgfD6EuhQMEkIkbZRPloAIBmCyt1s3zZB2QDeA9HLLmrAYED+zhvRSpmsQ
hSrfSlAZnKEOsiZ0Kf2gQvdR+9Q+0ZAgjk83mWVC7M13bpP/kqm8mRwqhaXSYe6Tzm8+i3K+NHXx
jGeoU86K46rEcWwa0N4Ndz2Wejra2qdls4ag9k9AuvQbgvFNFPrtnYe2XgHky35kcmJdogrwuyBS
TU9uBa7M2wttWAe99odaJOXMybvEKeyfckmXSMHR39n41UDeLINqURh3VTBM2oHnMUjeWRH5wu1+
3u67YZPqEPElU74XzKpLqHQAts1SJsTRCQMw7tOg4OtGvG3YTDpMHCz77rIGYZs0ATZov4T2zoew
+T63hjoRax8enTJY93bqy4MSYbC/b3RauICMZyMCXIUSNQ/VfhHuP4p4zxQ8lLfbN3gpWzNxex4L
pCWGNlnrNoJGx9Ff2r8oL2NonWwEDabNpQUNfuNBB6h2G3wCZUeqe+JV9vV2701rrwULi4IykiCi
Tew5eM1d5wU49V95529kJ97vuavjxHsQfS7QR2qTOW2/qyDvItdyt5KB7/fd1XHiLZVW6DHVJqM1
O4esFSpiUPQ+gjD4vjDZ1RUgh9yeunCmVSKC1Iu8RdhR59P7HsJdnRdVeA3/9y6RrBazj5UsP4gq
9Q6qW77fs7qujkMXqHgcS4s0yAJSaIHI9kAaO4uC7r7T09Wh6G27BI6Xgxmz8fLwPAy0eki94NN9
vb9uqjduD0GLBHzXq5IwtI5KrntrLF8qO90A5pn2puYYUMYO3k1/rZOCBT8qV6RRN+cvt7v+vlNw
Q80pCFZxyNUvTeIGzievZJfczS+jsww7XoiNR/b3A2RX50Ft+OpASVUhXLVB4ApNK/srqqDcPYhR
6ghw3DqinT9+KRdS7G+PymRwmrMI1ejapcPKhKXIMFpz5kTWwL1I2cvWKW0YlI5Mz4Jm4bUT1gme
yc8pVS/+un73rPTTknfHAeWcuP19vj0aw/rrAHWncJBzD2iZyFySA9j1CUazbLH5GOZKx6Wn3FGF
ROVnYnUitptu3/vpAyXpxpFgmictJFgL8HP0I5pXeC/Y+agNTqSsnCNyp+DBYRl43pnHnnh/32O7
G1zH+cYYgSpdKOcNnplc61PvO0VEQ2vjGcs0V5ol2tBwJSlJ62SuPREhafHoV93jCsbojQDK9AHN
HD28QysgGXEMMSY/WlLKh47bXsxkwTbCANNu0s7oKzVryoO8SWjYo+g4HOlDruz1vnM00CyvTad1
DoaiTqp1ek0H8mUA1ftdZqAjq7PGXvEwIKpEOVWegJaYHwpF1cbMG0oDXB1aXYhBtVzJNgG/zFeo
H8WjzH7ztXl2a/FTXBM2kGwuOuhyCw9lKPOX26MyrLiOug5y6luL1VR4Z8mbx2WQ4a8JuJJnCW7n
jaEZVlzHWs+ABNqTx6ukyJvga8gm7N0SoZSzsaPev8i7Osba7lMn7WXQJHODNLmVZ69p1T/mjkAF
DYnLqdtiEjEcVjre2irBp+1U+NCkrDryy/642M6e9uWXUTlbJmiaLc0EoRwN3LIXNkmfcyvCW0Qe
gZ3tfHu1TSPQjE/0UysdvKYlYuF9BKWqBVJVbhvV9dju5Th594UMOlnp4PhU5lZXJiuEi7pLCVXL
9kjtqrtzT+l1LH3aoXC9rcukLO2TP0DyYuKf75ojvYhlloEjaDPXSYdCpgg0vU+lt0LMRGTPQ7Cl
V2BYZR3Q3cyTLdsGZ6rn1LPcWYQg62HNxfDp9iBM7V83wJtTqBpLwQlBBKLkPO1Gscgd3tS29ClN
rV+dyZvWsW0mYi9OmYip7U5NMTRnX24W4Zhav/7+pnU3t7ywGmSdZKDuVqh1LKrj1EDkbsNfGFye
DuT2ZGPPazfVSRgMYcQG6R5oS8mZlPnf982+ZsNu6pFyyFSVkKb8xSixIsdLt3S1TNOj2fDgXkUi
OBqvl8Z68CA7unfJUGyUg5omRztAsRlDNUDuMlF53R4Qj5UnlJj0ccrrZWP+DU5IB3FXoQ9KJkmq
xGuHB9IgLHb5L6nCvauqT7cXwDAKnWh0COclt3BPTCaW/l2Ny56s01la3UaUYThxdKiwLFoID6GW
L+HWuAd7Q9wwubO9cZ/3828+sI/3jUIzYjKkLE1VWyX9iiRXF56vR7+yyo2lNmwkHV42dpZc02Wu
EtTLtsjnVssiorBsnI1DwDBLOvggk2nJPLHmiSWX8SQafz2QEcwNvrKzT81oiUfQ3W/FT4bB6Kws
0DTOwb9dp0iThl5EreqR5+F9xROujpObqon3SPPWSYp6+MtYNiCw4e6dYYUOdJ6CemXIRMBXQ9E7
d+Q57MmPoOh24VRtZAgMs6OLLncT7nDj0sJhh3O9967RfF176eH2PjW1rnkkVZf5lIPjMSnxuL4P
WesfhBTBxjYy2bLmkcY87FAtNOKoVCBJnRRo4bOfYT/8vKvzOswsTbtsSGsIODTVpVpQZlAh2bTh
6UwWcL2UvjnJ8nq1/Ya3Imlyd2dldJ8V/jGbUhw1SA9AVvO+IVw//+Yz4zIWCBtJkdRdJqOya1RE
5HC83bjBW+vgMcsJ3VH4c5E0La12nuzislR7b7E+p2S9716ro5v9FXRR40ryZCzbB8BUTyiROA3A
PNwegmF/6hgvPL3krfTnPKlyf2wjyIJM5b4I3HoLJ2qaI/rnAoQQWqr5MuZJWlb7uoLQct3Y+W6d
3Hq/Lv59MEFXR1t5vFjSHArCCQEz0K4kOdv3SOue7pslzc4GXgYol0zzpPaWB8CH+oMNCfr7GtfR
qIucVSsrliYen55bbzxzuW4pIxiWV0eJEeB9uVvSFFhUCMfV3eru2qXbwkgb3I8OEBP+xOrJX9KE
0/KkLHJWTos3qi0OdlPntTPeH0so+QCACASd95nL/qmi9bfbC2rq+fX3N26BuynkfHOg7Ms5OPeL
++DT6dEprd+3mzcoRbg6LgxU6xCBSrs0mcjyQ9QyWlkaefJnu3y2OhoBsLEboRm04NfbXzQNSDOz
lqqu5Y1lxX4p93MlH6jX7tKl3ojqTEuhRe2ONdtqCtB8o9oiAkXyFBWWfR8/qKujxLoCMFywtMIC
stp+rZe5P/M+34qpTX3XjBep87HJndCKPbv+kLsq4WNwuD3rhkNMh4iltUybVDlWbHkEbMqBDI+V
KD55VqYiJ4TuVDryjYDXMAqdhdQZ57Qa2ixNKtfmz4NfNQCu5/VGvGvw0jpKebH8mSyNlya5j/wa
qdU3t/X/KrppT0Z2F4+qq2PSshwmVwEYnhBWFw1y24H7OoDlaI2yde3uO890TBoQvVNAxtmK03kd
532Gk4DvA/dOjlFok/3pOIgFDibMETZT6gP4HlQQGRnTT7e3k8GIddlmoiaSQoPKikWRHq9GLLP0
gz+OG5GuabdqRpzxxgM+BYssm2aMbJCoRKFVfhtXfrB9DjhAcCf01tUhai6VbMBrOc4df+yfQdmS
neZ8tY7eNG6pupoMQjNrxkcoAA/SimtFZBQUUgEQtcW8bFgJHZyWueGUW1lnxavIoA84PJaiPzV2
d19Qp+PSeDjQopqKML7KoSvGn6sZnLjFcp+31uFb9rwoNtU4OF17eaQ++6cK+y1kqcFT6Hgtx1Ey
Z11mxQsqQgCdfwTtXRa53XAZgnrD15lmXzOy0e3BspXOPBaiehApO3nZelz64c7p0c5Kmfl0mFKK
w2wdkchO8/Rs0WYLrmXYl7qYNOg2qw6PEmHc9Wm/VxxiUJ2XbbVuEK1wdbCWW2JXOihnBTIzgNZY
vWeTOJThmY921DddNPGPJBDR0q5ROP0I6PgYuume+89O8HERPxk/5qhJv+2vTEPVTJCG0Nfq5zqM
A758HTL+gVL243bThi2gw7jcYci5AtV5XGTN8BhU4bAneTachzrbuhoadrIO5io7D2xlAjZOvNnG
5RDiEtx9tlhdkleAZEBWUlylzO8bz9Unvwk4WzeTpKOUx6WqH6zZelgLmQRqK49vmi4tVE47you1
Cnm8+uVRZuUu8KrvgPb/c7v378OuXB3d1fp1JsBWxuOaDe3fRZWP5xFHbbRA9OroA7l5wINisavq
wN4hU7f1NPPvqfpf7CBwzX/O2uS5Mqg9yWPl5lHVvfTLNz7le07nozVZe3B27DIPssmq3SuE0lXp
77zyJNSxygTSE4md/aAsmdL1knIQ2g8vMkjGMdvP7rS/PTMGE9ABaVK1vde5jMeks0/gJXmdEYlv
mJdpg2p+KocUn8inPojZunyiYQpVOQuYcnf+WlyfI28PwLRztCmGHhRbc77y2Jvcl6kInurBjsW8
BdgzYAx0xlI+4Y2kDGUQD6J/qZrpUij5nDpeMhXUizIoGYJ899ftoZjWQnNHQeM3NrHGMOYF5w8Z
dE6/zVOqNt7a3l8NqsPQWDXJseqgk7CCu6WrU1zkRJxX9BtXauNgMn1CexObV8CIhcWCuAnGhznI
Ll1eece0Zo8z6Hfv8kRUB4x5Nh4MRbYGcdFkh7Ttln2Z2uWeBNzd2FLvrwPVEWNpkw9WhoL8eLI7
ERU99GAG5b3cXmTD1ZrqcDFvHRoi7IHHQWp/I5ldx5nF/wFnX7+z25DvgTztznnn1ihLcfvHIYUo
x+1Pv7+Xqc5pWuKNRvmtzWMIAn0mzgdvfgXbIipva+hmkEPX2xsfMk2gZviFY7t9lsPdLkMod4pn
/W6heDm+PYz3LR5w7j+dKqp2nI6hNC6eaiC95gD1+c7KsrNsyBaS+d9b6XuOWzNFr1Ks8gcEQUNd
gK2xj6Bpv3PmRNin1K2j2ReHMEuUf/XVefhK6S/ApnaQO9m11bPbZVG/hjuEmZHT2Y+5OpIOC1t1
+5J+tObnngb7pv4uyRZ337+pkHf6q0PGZOuPGTiuEZA3n5YOKdWnazcnVh7GDiUDc3kmHsO7x9dl
kS9+z054V8N1I30qUje69i/c2t4OVuG9nmg+IC1IfmWdD2MaiAd0xefN3l0/lvDIrvsV1QxHnGgk
Xfde5Ue+tUXl/m9t0nvf1QKUMVO9WCqsmChKYKqfgB0ga7cXGF+pjn5GogHVjd3IozU/hCndk16A
r48dZZPknXrKa29X4VTCf8PFOgjyYotvtzcsMdiDTpvapiBWtFYSxnP5ukA5lPSoQoHlNeu6L1kT
4cwvxLGuyekaGXj02IEtdAk3biOmr1/t6E3oBhWRenTna0Bf0yqCYpaIMr/YsnXj1rt+9k3zgSBr
3RUrlFDkz2b5mdlkR8RPLk+MHgevjbv2pZ54NNV/D0FSZmLfLoj96x12HUhEN95m/n1qe2/5NZdj
kS6lIJa5hvJIL9gkQgfCcI3q+frc97Uh+SOksavKxuQPh2qFCqY69t63UOTX6V94jNsG1p6Ib6gE
iFb+l+qOKLDbr1NwuoYT101UryA+da9bZHvjmlbnakdvpi9fqFQoivFjy2/OYSvkrgiyLXS4qXHN
VcqgyEqRpyzmXv48LtPRScf7vLCOxlNZzhrmZSxWQztHYeU/kVEmqC7ZaN/QdR2S15KMqHUtWCzk
F+AingUIT2+bo6llzUNVsuG2X+QsLvNxikKHPdhu/eF224YjVofcVeHqkGBpWUyHkwr8iGX+rkN9
L//R0Qnv2tbxvu9cI7A3u0ZxUtU2wex7Q/jDhiDuHqzQT2VZJrbt8IjN7BEV3W10+2umGdM8SFmB
G7FfKhazvLBgQP4AWhDQKNzX+vWrb8YyVqVqKRDzceGWbXnIxVqD/030Y3vnVtJ8A3dkBToc6sfF
APYgiyM5Gwbgzr3dfUPQqyuPz20dehlZWEza+bfiNOlV+5XigGtTvrHapvnXzLiGZgEjTujFFqSh
j6PrBnuZMbq/PYDrKr7jOnVAn8iKRpI09eJucl/LoH61pURBkrdxKTA0r8P5wJffZII5Hu4a4c6y
hjPh7mOotuQxDHOjQ/qsEUlYz3LR+0bl+6wDwVgggvtKC6mO5QvDlFWBzNH5if09BWEaufQ+vm6q
E7OupSDdMgGXCV1YKwrCrsDr0LB1TTJsS52KtXRo35QT9sxVw0M+pGQJ0n3RkwU1MIDmPM2t7W+9
o5mWWLNg6geUzWHpxYpEuOWvfQQhmtub07S8mu2ydGy8okTTNmNzZE8DHhGW8r6dz7Szl8tusq2Q
O3HZNvGaT8+krE6pt8V6bZoWzWzz3GmGfhndWI5sv4Tja4XPEL5V/mCaGu2OEuTLyCAGQmN7qr3I
quuEDgW7b2p0IB9mO7fHmjpxm497R44HvrpHt682mjf0/T8gvtZrpdcuTjyt7LD27kOmvA1/bJj1
/wD4XEjIDGFGY69FsXdBq2BXrW11WIVTHu7alDrVZ4e8ZTm4lhNXXfuwEvm47RRMvb/+/uYwbIoZ
qA8Qh2KfDBeAoF9CZ43cOTvd7vn7KTSqo90IDvFQTQuJoaT1RXjZpXbdAzR1z3OQHqzS3QjHTcur
Wa3t5W3bErJAY2FxdyqH4KdwbLJxHJoGoZmtRVvHcllmxwtvPtaAaPKlSPCIsvfW8aFu7oxwPc18
ZdfR0h3XFeY7rRcL7JugrO/TfQv1uw3vZqgMoZ5mw16p1mxsnTUmy7LLM7IPMv8Bgp1l1A9ixyyo
njjtS8+HE3P5KyRtN+JUwwLpyLi+7+s8Dbo1zkiRfwoKtjgRr0Dpcp996xRsK95+USi5qHgpwleU
1546NmzsLcPq64Rq3KkAbIWGQNzI7lA37oPg9ZfQ5nlkpU2z88d7jzUdHmeHyA4BwzzHIfX3QyAR
erXsLyAWtzjCDMauY+MGf1kFZM4wS2M1o/AufA7b5RnvAC+3rd3U/nX13ziTtQTSC8y6KgZGDmga
uxHxKFp5pplTnm9/wrSRNEsHtcMYIu2ukD8YXFyb+2mvymyLwcvUum7ptlU67WLPMWt88Zko16sj
ZvnBXWALqoPuQHPYeYEt53gILflgQwXqwjp6H3Me1Qkgw3V0M9drMTUg3meFdQJ56YZ5GRZWh9y5
vWxKyB2rmFpNHkH3Zdcs5Bf1x/tidh1215VNoaq0VDFLw+eFWB8G6E9Ug9oKGA3rqgPvCmfs+m6s
VDxNzjWhK6bjwnB5vb0nTbNzDYnfbPvKDknQimCKWVDv+7x/rgUH0eN9IsBU1/6eOhrythqnOLPx
popqIpSApKPcCF8McbuOvGP1KAe3tftYefKYETsho0KqY3nOsu6u3DTV+dgc12NTuSoZF+OQ7lRr
n1M/d6KUk41Uk2l5NbOdOndQzmL1sWs16c5Ng49Wka2H26tralw7ljsfIsyF3chYjOMvKO6kqPLF
q9l9jWvnsRVONip80HhXTz8bZ6giC3ydt9s2bEsdbFcKSIHCNcq4FngJLjocWMMK119vZQHez3JT
HWJXugsqn3gqYVW+vXMLiDhK94Xw8ENuN7EL6fICQI6otO4j9qb/Qd2pukr7CSMKVz8/ElpZZxRs
blEfGRZax9sp0YCtZkJ9krTlB+aS3ySYPt5eCsMznY6yW5FdWxQqS2NeTftQtefRc/d2J08UxkZt
1CP0W3UCBnvWAXd4msMpH1R9bPdFXKfecQQ90VSP351i/np7NKaJ0s5gvL73Arwufez4WQKVo+cO
hI63mzbtWc2SR49nLWCa6H2mwG2hugC0ua5AxaRrb0Tzpt5r9lyCSL1rrbKNC+KVr06bl+drwuQ+
g9YFsVXBmtJLrTYeF/KS1uo8WPP323Nj6LiOsXNtsKqXTdrGgDaMhzyTYIKAHWx03DDzOsRuXdsO
mSzkT2Sf/YAaURYRW30Km2zDBAz7Ui+q8nkY1tBtbGLIdQOnduxHdWCKny176wXKND/XL785huFr
BFKyqo5d5Djilgh5sUl1H38s1XF87bxeC4/nNs6CkEd+u0C9wPpBpy3aGFPvr7+/6b3IhAcCdbeO
S1uJw5it7in1J3Hn7Gsmy6HjC2SH08VzO0Q5Rd2WF/tLflm7+6xKR/HVk+sUSM/UeHXNUO4BTR3J
ziDKS7ce1U0ZNx3I54uQIas64AugQCkDlAfw4wJe5WH5NoU0csWjZ32x5e+udkD40p9IBkX1/NTm
3g5MC1Fg14dSAoKsHvps3mEHUmpHbEx3+CO3yvaD+ol/WWkB9NwL5sXdSseaLEs74x2vWgu89Jax
31vonV9FDCbQyk3xFMMNVcf+8WUtyWqFVQxMx7Hp+NG11NHxugeyNjvQ6n67y//o+L8rL3eXD02F
zOFIz6P09iVfw439Y3APOpebt+Shw4ehguNHhDU27KGY/R8L498DW2z5ONNEaR4Crjlom7HACMbq
b0qKD4sFUawQdlAyCiIJgOs3vKmBC5zqCMBJtVBB8GUdW+rJtr1Hv3UiNf+72Srvixuqw1x/pKxB
hnSK8NR85zRqXgTouiAslKjjJa2Q3iVFyo5iHYrh706Ruf0N/sCtMpH3VwywtD8dVhFy5ANBXw8C
kemTX/OPYeM/9QS0i254XyLQCTW35dur22Zeyi7DAOa6HnouuyL1tgjb3zdMR0dLDlUOonY2LhfA
p/HWMjfuQTbsDIr+u661jo4c6j0wjUmf0Mvs+d9bBlkAvsRePdz1qOaEmmMp7LHNQN5DL5bFDq6y
n9mUb9VHvX8cOTrAh6xpwFgdOJe+77qDClZxDLFdo9uu5H1DhE7Vn3tnohIeK1ycSzsSFDF1v/rc
2oEG5yBH+wvUr3/d/oxhgXU+qKJmvKYNcy55yxcU188X35XdvqBb7xb/Vgi8k8u0tQ1qj8TDxQrH
3sry6HpoAFnjZ5EA7TXtgh141Gb6xaHFaXLJKbfTqFiKqMcJVTZLZC9f7hkn1ekQM8cvFtJwEUvL
OvAi/OYV/X5as9/3Na9FzJW7qo4U4XIR1WPZ0ZderQc6NVugkfc3A7W1bZzTYKJcWMtF9sGjcKvm
kI+oYWAl+eyh6AZVmBm56y3X0TGp4SrmaSTFehnso1jKeBjr47BY0WL/Iqn79z3TBc7OPzf36PIO
uTKxXlgLOShaQxDCmtzymDqNuNPyr1P5Jli0G9BcLEu1XiBq0u1UOZcn6bvFRrBosH0dj8pmbiHG
HZaLl7buZS7B0rdkzrjxLGFq/Wqsb/teDUHQVh6Ip/Dc/RiKlkBaaV32tyf//daJPvkUNBSVE0DQ
dMwXGcnUe+iEs7F73r/Fkz+RwM7/aLU4fctYc5laQSIKQJ1j4zHlf9lwTaN1HpSdORl2hIE1wivH
DV9pGpEWtPCa2Z5AOcSlFj6YWhskgyrJl9Pt+Xrf+CCk8udqhHZYoVp4GS9koDTKSjc41YsgB7/q
7bMfWNWLujdvT/SQgS7h1BBQzVwWSfhzmVv92RlclBd0YqsGwDRbmkNWtjtOVkjGC9RtRxF5NB9/
sYJ2GyeKqXnnz+mCikQwA9QnL9MwB1FDLFAA8GVLn+H9kIro8QJjlTWJZu0v8FwLVJibor8IPlon
GmTdnjCXbTwlmFZdc7lWY9XjGqTzheQgRd+17jyfsmmiuzWcm70FFZavXdDd9/pO9FgC7AgtFkWS
x7qZnX02QmazbaaNx2XDUPRQoseLfqfWiTw6/hPojfelT5+vQGg6sR8QkT/eNpP3IwmiRxIztPgA
KcJXpkFF3Bc/UAACwYt/brduSMsSHbDLesrAGoXmW2gEAVseqco75fMYgfIsouUQd1e01DlLpwfZ
PNz+qGEr6+SS9bJOU+M70yVc53yAsF1uXTrhb5V/mJq//v7GzS95zlLfZd3Frduq2kFVw1FAx/Jx
Y90NthJohi4gKW6rikIKoUqPAFX+NdpOBM7mc1k3d52DJNCMPat6kNSnEuZYhdZ6DFWhxh1PUV9w
n2sPtMDKF2U1Qo5xuoDV9bkohy+Mb/GLm6ZHs3DhKDXUi5wuFrnq4DTrrl77bzRVFy7S19s7yGAU
OmS26FYwcLrDdAlmcvCWNq68cIdI565AgegslrMHzEAddtPF86yPQ64+lqrfuJgZnMZ/YLN1xvGS
2k8X5vC/2mxI8hL+1VMPqaouRZkfbk+QwQZ0tsqJOCnzQE5yqcPmVaqPecY3HLipZe3YLqFQOQ5B
Rh6rsHpOuTrQKrzPL+jMlJxQVdZLSh6BsS4RanjnlVUbiTpDMRLRub0FxI0yl6NxyLYrEIRln2bo
QA0tjULosI0yP1pWu5O9OopyS63VNFeaGTPSLzaIksRlhGxTJLsghPJXtaVeaDA0X7PhNfULSpr8
2rp9AG3YXtrh32tufwgcft9lnOiIWTraVsv90H4E8dZr6Fqf/VFsxLQh3PF/L7AITf9003nD5hog
UBQNFS1/ymjNUJXa/azrvNsvXZXv57JW8K+FfyrHcdn4qmFJdBAtHey6WX1uP5ayOANOsEeJ9ue7
bE5H0EohWQG2O/LICfs00PIyQmFmw18bHJ6OoC0stXgMBWCPtFC/2BDGTVUnS8+3eF1Mi6FZtcVb
ltYppqUayMemb58BhH+yq2kHY9mLClRoQp3SrPH3t+fKFHew6/q8OaThQsa6djCgAaRcq1194C00
KS07PK2Undza+zqX/ge3ErtsVScHCrW3P2xaf+3w7kFqXXTcsx+Va/3MhuU0LuHpvqY1aw9BZ1UF
Ak1DFr1HVoCA1nX5fbtt0/prtt707oQAzbUfRQM6Wo++OLn1lUHm4nbzhlOJ6Wc2bcGtEFD7cXKL
Y696OPb0LLP81PAmAfftxuOBYRQ61DafHeB3e4yiRSGNl6WXoBijXnobozCsrQ617SdqgRMHzYdr
tncz+wFCZxvHh+ECrkNt7ap2ppJggmr7C7I/Y7ZEzfK5gDgzbzPwl20ss2kEV1f/xipADWB1CPex
hXrxxSLBP908/7y9xKa51yzcWVAy1ueYnKyqD13qQxVU7mbBDrebN/X8+vubnqfLmHlu21eXYbLA
EugwclgzuSVFYGpds1oIVLN5FBA4q1oIWvhpmO1Kkm5p9JqmRjPcLHNmave58xiO/DtzxAtVw6nx
1UY0afCtOrp2DLpZ0Ql7Z0A1XfU0Da/WADYE/hU3uSz/7Qp/wwEZrFiH2EJ5MpTTjN3DOvbQht7j
Eg6PYxn+tG3yGgTlfVasI2pDqxV2yMbm4njhhCyfJQ5DN4cH2yJboHmDuemgWgjYurZVEYykPDFu
H0jaXTB1TZFHoEVR7bj1QGBYeh1iGwRrXjRiFZcQlcp4Hg++B5M8t7O677jRgbVF7jBupRWu1xx8
nCir+UmL4j5BNqKDautC8TyYrOLiyIjwb+BWUvL7bXM2xJY62aTvNKAoUWh6buUjRTLXs6ddZ81I
am9sVoNJ66rBXgDRlKAb10eJ+rc9pN+KB7EGdOMoMK2rZtLKcgT3SFhcprFIpFP+s6LMMrLzLf4H
U++183hwV+HnvKgvvVNVWbSUaSmjFDDkL7fn39S+diCX9jzNwpblpS2ldRYUrMxsSrdKyA2rq4Nq
VSpk6EnRXIqi/QEVxM+08D60qBpWvjrfNQAdV1tawNhXql7/z9mXLceNa9n+Ske98zQJEgTR0XUe
OOWk1GRZlv3CsGUZnEEC4ISvvyt1zr1dpQ6VblREhcuylMwUxr3XXnstlG1AHd3I7MakCv7eZfOW
VGtHOSMt6OyRFTYb1/ouAn36g0j7nUP0rdHxGHUuPFid/hR5xeeWuqfOwCZhI9G1KumD23Z/7xR9
y611dRRJiLuRI7ot2I8+aPSRqpoR+FwCDf17k3BZXX+4lCHAg1PNU+1J9aCTQ11qzQfGP1Jee2eN
viXXrq3jKk8w7IFOXkkif3Wdfvp7H/zN9l3AgwRhncNtED3soFuuLCF6+UBB8b3P/WbvRmgkCyJY
EJ8kCX7Cl2RPKvdvPvrNtlXQwCi8depPix3AtYeH4g7kqo/adN7Ztm9ptczQel2RFZ/6VctvXHbu
STsTVKvjlofwJYZHT8P/3hZ7y7D1ywlNGhim41TotEXDaQypcPrBHnvndP5fbFq/2miwoCcrmqBb
YMBOgEhDg///9ep57/GX8fvDsq/hPGjQi4tKXIDTMwabP6gh/jiytq3iEac0+2CZvvdGl3//wxsx
KOdM/aDliXFwOSPFy7Qs6Pa1JuajxP+dSOgtqbbQVVOPGkMVdj85OloVy2c3l2udCD3HwfRRC8c7
x95bQcvKzLPhAu/jd/0Bb6L6PFyewtY5l+LnX0/LO/vurdcyh0yO3eAOcgqX4ZbS8i5y6Een9nsz
8WZPy4Z6W0Gd5oSy6J6UHkyxyJPlf/O6f8utbZhD2iIi5clQuNI7Th1m0Jf6yJPpnX39ll7bkZX1
AwQBTm1dwSp6nU0agtMeh9T+0gXMQ/56/N8Zo7c8Wz9yKS9KXp1Ibb4yCOUwE+4G+/caCry3NFs4
0/tdC1bwqRmWXwvuSusFH4Dm76yctyqZwwzZYaeqqhPm4ZY5bhOzbv0I4nxv9N9s4g5+TkExTNXJ
29YXOatDRKYd7ojrAYTMvx759z7/5d//cE6UQe0xp1uc41BXAD6myku9Yf1I5/O9eX2THAvTOZuw
Bk+n3eehVxnzpyxopw8iuffG581dXLUlzBJh7X4siRA381DnFS1iM5jyyt+G/O+N0Jv9q52tDcto
Lk9i9h+nfiSxUuaj6+a94X9zK0/FSgMWDOLUk3JNnb48EzHaD+6yd4bnLQUWJJtAhJPvHR2m7slC
usQ1TMdFXyXlEn1ExXhnjt8yYHt/CaUDjPZk16oFTAoNYEmKKCa2/fQ6A//5vP6XeJG3/0Le9T//
G18/y2FTsCE3b7785+5FXn/vXvR/X171/37qz6/554Ps8N/bH/nTK/Dcf79v+t18/9MXWW8qs91N
L2q7f9FTa16fjk94+cn/32/+x8vrUx624eX3357l1ENk4P4FLuT9b//+1uHn7795l+rXf/7x+f/+
5uV3/P236xdTvqj2e/9T/69XvXzX5vff2D8IYRzqeC5lHgiJLp63vFy+4//DR/GdQmnGJSgTcor5
6qUy5e+/Uf8f9PIdvDCgzPUv/Fwtp9dvuf9gFBKZ3EP0HfkUbJT/++n+ND//M1//0U/drax6o/Hg
P1/ZzHV5EEDzhkckdPG4tyvQi6xet0bxeJp96Ju5fRR7rXvvADDLRt6ee2/i+34LothCcCYO4XSV
ydCWh8WtaSK6l7mbZILu3OhKRw2Lx2r0k9CddxBN5zvRTmWO3o8i25gToZqe142eb9qh2Hk1TstF
jXynA0NTrdpbbyQHzytgqQV8CM2yYzzROcovQCncwZydUzsvoaOr28BFdVi0Mi8kG5OmqLZjvUbm
Svkj3KyUe7JtIXdMVE1qDVEPIV0SJ4RCb01bdkQ9PIiXipZ7CZUqPgCcqCmPbWs/EmV6I/b1OroU
c0Q5i0LfJ2+vfjfYotGPVBRvYrhtO89BJzbd0lWO3v0wJWuADoAKRFUTOdB9M/UTodOUbhqqc24r
1V7X/nfutWcil0fc82v2h7X679Xwx9l/VTf5n/LZvz8flP9CSolP3Leyplswyk4tWxQv/AsdVXkE
a/mmULh7p1VAU1HAG5RXzp7W6Fo2IwLTphmCHVwOPk3RcIXip061mIsjqxHI0ienUndDIKAUEqFO
KiZIjPLxaatEmxp2me9q4rthaL6FAxSwiia8eV0B3Wyv7Gj7fDLrvLNk+OoCgIcI45RtZuyOdroV
osrF0Nr9ukAk2mHjdpqVtzd+s8UwM52vSQ0imOzmXEDO7xMNEcaVQxUPdDN3NrBu7A7Vr2A2zrWk
aknK2j8XjBFIcrsqBv5CBZ+huUOatLQME8Yam9PFFMfXBdLDTPODBONV8ejN4IecRFBUonCOQDvp
ny/2XjB3Zs1YxFUNtTdafEIzbnsIhXcrodB3mj3OYwis873nWugDlk4uxu2hq9mjT7sg50M3ZLoG
SeViqrCjgeoTr1vZwa/7L5zZMNWy8vLNHkppIWQDhn0Y+5GY854xP/P1EjfKUZlCW/EFfvXT0Jqf
gnl2J+FEk0jQI2IETiyxrNl1pgDoX/a3Lo0OYbWpA696eW0Cvh2KYgLVcoLC/9ZKvatQeEu3ZZqx
qUeYOAoy7riaXsq1goUOCSo4uIuvwTSGO0eaZ8F7vRsKK8795Y9Q6Bo642u1a3Fx4dVeGA9WHPhE
yF5BgSnXXedlbcs+w92e7yHUQXYFbSHZ5wmDqxOuM3+9S14n4o8T5bmYoxB5PRSjwP57W+DCzVmt
2LYiKce2OlEVJejcsceBlV0yac4PEFJ5mOyI+kUjIc+9LTprGD87PWsO0xBiRcMiZCwq7xgE7l2L
rO9UQuiYlzOkP6sEv/cOJ9N8QqtuDTB2IPk6N9EJhi7fKNfrdY1TD8qtvneGnjzQDMFJEoqAHqEu
Ro/DKA6V6sg96zJuIAwtA3fJrJ1MNl/OV7Qj7jnGKy6jq3UyLxNdpg8iL4wHFusfxwigfRTyC0cU
Lt4MKpl/XsyLH6DEZXofqn/lkosySBhQ2Zya+nYqfRUr7t8G8/yFC3ntbh6L/cV2Maujc0Q4y7au
tOBRKJ1D1X7LA/OD8HE3yHC4hu4uRLsJJLpBMQwTpx6gZ+v45oSdUMebblsc3bo7DDjAE8UddZh9
4uWNJ8ed5q7z1LrjaYFP7QmdACpmtBgOUVUvu6rhE2hFzkMU6B5/0cdwUW0yXlQlHd6qfeWZrJ6g
aOrbvslXF87xqGSrNJIPlUv2AXgih7LI9CC2k6VL1ncNmKEbLq+pzkKP97tONteQZHhq4IedRu6k
9pZC3DyIfjnDtMSD8LyDV0EvoOjCKpe997y5KkoDNv+Q1KliVVioOUHxOO6La90NdToMwTMAXTdx
FVwtaa1FxjdxV0gCYTh3O3WsiJcWSgrQm8Aq1FRlQq5tykEgzzxqlrhcNp5VwjFxF7brXmsTpYOj
nUQTzTNA3l3CWrPeWnh24ZfPqRL7CEzwe2v8eyn9H6J0HqAsDF3K0PkCrhzL8Q6Asbeu3Te6rNPA
DcaM1319gDLwEJdr87XSfnmiQ5hzHTRZ41RjoqQXJpXAe/ZEAb8syNeGFEUCw8uXUWmeMqfF2VZk
Ia1t+vox+ehEV0331ZJi2W0menGHZt5Piu2moRiPBL5HMZtbEc/ek8eEFwNTK+Fmli4+HWMD/ffz
Vip29CeaWGfK2nX5FGrnpvSr/QQTuk9wG8zbHYcX7FdVVcPBh2hB2wJfQnaKasYkcKbyYdfBPM41
Q58YbnhSBkacRtd5kIb6O7mEbd7OkJ0T1exebzjiE3AjDgvzjiNsQ7Pgwhqu27JKWRRcev2Kn+3U
Xs2mdHfRKPeN8a9CY8ZkKJsn7nrXwWxjOPnFM7r5k3o+IC4knyYgg4nmrExo1H+vN/82alsVayIT
dAaoBIXg6dQXexJodjPMD95UGijGF082nJ+DglS58eO1B9N/XSnEeuZDa7wQtbh4HmEYMvjIPqYF
HZdooTkV6Kfdb4W5hRdHGIvAyyZncw/DMPan6lcnveEwc/4IX2J0kkTNHnZ4z1PAv8BiNxM8qMFn
Pvbb97piMil49ODA5Kn1AUj99UH9inX88RDCQR36YYD+zJCFAZos/nwI9ejIYEzOZVKUOE44fhl/
gBKa52Ejw+LOJFThVppqsu55Fy9lMO9JJ20Ol9s619UViJI/DKHfbSWviRMVSRVQJ2Ud+aCw9Ia4
AiM6fNCA+hGqSDz0wrdx1wo9EkQZpEzcu0KxEX5+vfPgERyfrbQimfp6uQp4GWunv9g8LTKT8weD
dcku/nRiey6iUsZw43g4qchb7xYXTa7EgYVOXKrxYNZmPsEXYSf5pk+dR8trJu+Kpvncz6rfnf4V
PYzYPSkdRHPTRwIkBqgfZmFx6YkgQRjDc5ymswqm+DWo28Le7j1f3Fy0FmLRLQW6VyXfyR6NyENZ
Osf+8sfr33Dv6h0tmrPbgQKzXf4AUx1Uj9UipZjdKnVnf+zjer2Z4S9zJJDOGQOmb3xElDGJRpNt
Im0CjvhhYDctBvBIdZU5PApjd634bhEz+NVw7fOn8pM1QzJtMNj7YP0B9Ho7qB6ifYT7ISUu5+5b
6qRaYK6D/gAMhg1/dAYWHFZ1Ocz9lpjJ/t7v+y6ekY0Y38nNBKyuDTuVjl7zZZzqFesWihRjd2bL
0dqwj0c4xWbO2lzBKzzaRWt5txbtfq3nRxags5AN5fdxhZuPjR4KmjCv4p8BtEdAuDYvXtsIbcbs
3ka8T5ptmWO9tEtG4ZbULEnkDOwAQYSbxgYeGorp91ARBF2ziGJTkeeBeVMyQis7lnN93Baou/ut
UDnunaTQFDrRIT9Kp2qzcFevsx+LpklDPdqEL6GTVLrZGzfQadjh0JzmOoe2ySPQjpu1q44z9PT9
C4MfWnME9vRjUH8fmj44MXQ2RUUFCCRcWSwc9VzOk78LIAkSO8pLAmRTcUhWpHK8jy1mIAsZzkbJ
cSj5mnwKiL/bBD2KZukhOoM7IApg4z4PMH7rnJ1irnOKuP6lQ4ja1hNU+0Ktrzo+0hhAOU+VVzfg
rS2YHkqrVAd6S8gIX6PJLZ/WhSOF6ON+WNEqE8GKhbhOnWKjtWnYILdTEiewP2cWhFHkpfOUqb6H
dwV6X7oBFISuiMuw8PYNtSqbmidjo5+tp58DStEPBc2WozTLaS0eoYO0xkMwk1QUtwRinR3Zwp2C
w9Ju8mzcSfkVHxI2GAFxbvizpv0+7Kl7yxBLlI2g+ASYPsC/VRaOuNwYa47hudNVnXBNacYogac6
u3NC2qbQoL9r+QRB6rbmR790DgR0xNvq0dn8b5Nog70DO7XSX78tVHu4KMw1Ytl7TMMPxMZtEnCe
2SKob5myW9K2fZetIGQWoqrjdUbza1gEBNrHcrgLovaHdPsiH1aMo+2KJYXwyveC9RCMpzsRclC6
uD70FhMig26Ayrg5o1goYtJB/hOc2FPVeXY/d+LGTvTAdKuRPsv2arXhJzcaHmQbqC+Tsl+aYkgs
pWEcQdPzYaz1QbY9FCi6eUzgmdLGDbF1AmeMM8wk4AIPLlmGiCPiVh7ldN/VLZqQAT4lfO3CxL8a
y7U4d+316GQLpy8zFCFwF1c8C+bomwH+EEOMwsR1HVv0XB3aFa6XW2vgDjc8UiSCsWnrL8asfkYp
diYMOILEKoelWLwnHyLclm76LJwyR56h4mIK8LAFbbj9MquUhLeDdaP7oAiHhDCCRmwnuhcRuYZ0
2ZKS6qc/Fu2p1/2YCYCtCaIfVZuYbMh9yy2c0160O19EOgUnb83dakFPr01Dz1li3/NuIYSgoFDd
tECA5tFFYzGDTH/FbpZFotctqB/6wV/ivi9N7AI8AVdfJWFAaDx4qa49kja1U2Rd0WZLN/xyHaAF
3FqCpWiGu7BlGTq2hsOoxxLE3PlhwP3fduxp3ZaHVbr8BNf5EesceemIwvbojDkF+yUNoupoF/0J
xrE7mKOeHJRHc58vPyDqKdMpwDGp7I/ZRk7sIjiLp6a9K7tv5bbuJqVEomzno/2axWRtw3ToA4jf
SVwlQn8f21bsBuTanViePGcbryJYWYOuLFO0jsYuqBNxsyB7CXAFwXLGjJlaYIfYaF+kkxwlzGqG
FX0WFWyLetInLqNr7jRLkAolrzeiUV1dnTBZkP2UZHpED2zWuUtut7Y4T4aei00YBJZeHQPpE0kD
5iyOvkqnfeBD958BmlB1vw+u1xwX1wi1IihE+i04cpDB3ZSVOLmx5fWcN53mCRJ6qPab6MZh0JJH
RImhhs526syCX2Y1AU55hyOpSfVqv0N6EH6/Hl4mS8TIqnfh2DC3ies1RUw7VWWuKLFphD3OPIQ+
JXKG3uEa3XyNTRz4YCAYM4j5+SlyhzPl07c1WvDbav4ptGsXl4I/QknXJDM0hB6QcmzXuKmYLm9m
3EExmQjNKomCQLWKO2sWjPGKaJ1Rseercw7tQHMIYl5RoEIC45d5UgHWgCNWC5fK46rpQ1fVz1Bg
wzFPNz9Xwsmii7VhbSL/EK0yM1pAxroVMr2w/46VbX6FC7Pn0emaWMyy2y3HhY/iPvKCbe+PDsLe
roqRL5Kd7WaFAnDn7SbdbfGs5CGau51vppPQ7hMu+4uPNAiL3vrJG8NPM+paqWsHJAeO2FGKFgGt
ljErohLhbmmQog6fGjIHCIpxr9ah6PZNKB/dEWnOAJTA+0ItWNntiDRSzd/NfGwhQ6wA/PQIeKpR
esjovWtXNGiXdrqcIPupoJGST84gsgLsSQS87rPTExhUTuEDOKfAxNDHfu1MOXT/ZQqVH9i1NwDN
ln6rE1uNX70Ohy9fyJ2/8s9LBtPGuMN5eCjL7YoN2DdStUu8iHFGXCct5orUqd6xmp2KfqsSFVh2
sHN7ZKVzA9VBDUDC6uOswmg/Up1sEdtOBiyzkDnDHSvXn16FtxkXePes85rwPrBJXW7ZpEu0+5TD
t84NgyT09e3itPVuishXBZxANO11MQRbEm7A5xqxtTCU9KrUV9F5jsJxb2TJ0BJdPPFnmJi+4ACY
YjpvLyz6RSyJ9hMIh7XhKiFRw3Nob8K8s+kBa1l+IkX3zFpcwm2Vr2VN0gXupLt1Vipr/c5LjAp/
FPNaJVgAUWrCKIgLsED2tZKX9K75Dq+s57kYzTkK3Xi26pZDtiNzR7i7DyiKA9L1rxhChkTRHTLf
F1nM6LsITbd3SgNxLepjzVUCi2ALMpy4J95VQC+9aDnOBTpC4YVxU0p6YqaNN4RLyCA95y5S2xXU
d7LZmV8RIZuABfwYuY+QRvXPrsJZ56vWZKFTJrUdvZMEIn0KazSUQBVxq6BnBHPFva9X2cZSBxgW
d/m0At7DlVHZfJAVUHkc0L0BZBoJnUuIW8Q9UHTXg+hSF/QV9kDfgp3oDwBN3eWzo/t5P26b3ofz
Bsmh7dOoCnXJxg4WwXk+hUBbI+TFSUnWs6e7c40M9670xy+TU/ObXifRpG+t7X54pd4Tq3VWaadE
Ut+dgDneTj4kCtZ6kNiJx8hbgoSHrUzU6D6WW47IlAuXJHpkLFn6MtFdGaQl8Xjc0zCvPLWmRKC2
EDGDgLW1YRKRLYVGlQfYSTyibXGNWR/a2Nnkr5rUCrLFO5zrLl5hv1jpxENoCTZadDOyEhiLjEjc
rRJAB9QU8ja64YtvT9OIneOVTiq1rpJaidtyWYbjXIX7ut1oSkYPZICIP1JV7r0KdF4cN81pHTV2
Jb5yWQQ/NKfs4mZtEV+tMNXSAbTbe2cgSe4WKsokLNhsuKEOQ9flHlfJDy9UXiyF5Qjyh2oPw/IN
+JT6ti6sPkkI9B4WrWEWidIIgneIiWmNMXGEe6Sdi4XlFSlB6emB+2AOTp2ygIHTxhU8KcJaAGZh
wblas4ExZxdR/lSalp6bMV8pGrnqrc2Ns36bSTk/hELcNeudYP4nTzsHoClVXjuwLCzBSLkNGISM
EG40E2XJ7HTo0jARBcss+Bo224EF/pBXlW4Tzwse3Kb/6VooI86oxPkh7AHFpaQCQLaqcaVIUSUT
89f7qV+rHJ3I9K7feEIrRGTLUvQ7FBuQ2Kyjk7iUmsOS4QXkk4fEqyqB0K799ThEW+KhRnJAY/+a
lUxkMICtE+jdjVh8c30oXCPjmiz6Rq6A8HCPvgT1tYqc8CxcRFCmXfUZkrtwn6NfXI6Kd+VGd4MI
+9uITUVC2uH4+hHoRh/hbhgeAmAwqMlEaTtkgbeUN02PJbP6lTyZLdjDEqqOp0AGiTc9imlDJURW
p2UL8tXzfqHX+TPv6Rx7UAqJQ1OLK9poKB50pP3RsbKBH0in4qoIwpwOTbx6Sp9xL4uspn6d1mYN
b5wSCOlWXSo7+j4YQnKNPtf7MJg7kGDsvP/XA7kFWWLV0EydLhgBdKDyaRr5HhiSOoWzS3ajP96Z
iKiDDNVDY0HW7MTITqLHuckw6rvXusE2nQcYb1zXQwdXhnI+iHYbdiNUFg9bLb8UrUuTwZ2eIYL9
nbYvo96+9YWe9pw3+0YV4lj03L0yDg5egbt988SNxkK72twGsq4SjoR954Sn1z8gYT7iJqjGfEMZ
8UyN87kdQpaWffswlptz7lnvnDtk17FXu00+Rv12XbYXnE0DKFzXQSRUeP09RKe/FFvXn7wVtU38
2s6udbYfFGqmR01r79YtnQz3kZ8WcFhLCA+n28JoYI1FAZeiPlDXkzsHu6WEfkpf46xhCLV2AONQ
HfPdZq/bBt0mqzkgjBsfCMyxEIrfwJa2ProtZlf1/ud1GHLpbMBVA2kgoIfUzQO//VRC07YVDo2j
DhUzEt73TfmAFqIg6ytcUooCzN5QAJt45i9QC2mtA7ehVv5y7XZliDelEzHrzcIQgU4oZBDc8jpE
bGmrZQeCLyiI4fSgxJzaUFfQvRimkwZmJaSqLi6d1b5Ar9JJiXCLffRCZr1wmt3YBd6jLJB9Wl+u
x6YG7b6p9HRNWvXI/aW9bfWoH1e7t7Pffbn8Ej1x1tvZc1MzK/ZgZ1sdtmG9Hy/gN6T9qsSnFtcy
oxtAh4hcqRKd5aCcpTXynBim0l3c1eWUaYFDS7jdi+s/LiVawkWCKdhSlGZ49gogE22AfcuFQwzV
G9KlxJfWdOlqzXUd1DJpqhIYtYETG9qBip3deuQv7aSzqLPIkop2x2bLUusV+6EJFoALdAAYyjIG
ZmhaTaGbaZKqZbrHPltQLi/BLRbbwLPGIPlfeu+sgQimjR2x8WGC4kfrUVosmMENr5Rcjkj2+jPS
2aEKcKxy0mSD6deHTYOHELr8CqxEljhdhA3kw6YFtirLYWLjGe4e/LYP0JfDI0jiQr0gNnxzz3XU
urgRoyk3bJzOJSfIp6cZYS7EqXLwir6MAa8PaGxFcQ6o6Wbq7sYPgvamwOEFsKrIkQcFx04CGJqD
eYET2KZz6ByXsHETU3UtagvKFsxIQzNFEBAuf0GGMdzPBbn2Wo4jHPIiiWBmSmg/IklT85rOXTBc
Lf4iUuyMg60G/7NvDDhB45iPFs+XLXefOPKDmnoT8q9K3nMmcTP7BDAa8brcKdk+CKpih8Yh8Wmr
cfi1VMZuEGzfTe8hBxRY1aHbXfslsKDGlP0jSmFTWtTRk0Id5jCU43TweMh3bT266Qgfwb1r63ww
dv3SKi1is4RV6mxDtwfHrrnls0aKNK/5IuT2TQ/RuWq29cGfkYvQKcjGsY4OA4x0rjQhA64itGIR
58EdfaRtm/vV3QI/q1RzdHuUl+bBReYtljtwJh5RnvEy+JVizRj2w6mW4xhC168YgOt1DMHHoEy1
47P5KkSxJAP8GtLB7fAUBrHRDSb0+YxDPlGlRC176z9DV8ccXBdvwQRKTS6BnxeKLVeFnOXJup9B
WouhSbYhmfO+dMK9h04kzPo8H6CgmOKKsgO6W5xkXTlPGGthT+cFuSP74dCtCmwECB5ZyBGuClXQ
CshYJhFKX+5jxdddv5ZhYsrx6Jrp+LriDVocUZXYhqSHxh8Q7/lLUPTzVTN2+sLzAGTqRF3sMZQP
VccunYTAuWDeEUOoBOndvNDMAAIwdK52C/gg+eLKITdygHOdHOdr0443yxgtpzEYnyMPdmYNPxCL
W9BlSu1fN+G6wR0Fc1LuHPSOwF0nBwMDHQYNe1ouv0fo9u7BHl2r7nWIr3G0zbcekz/Q6PlZDKjo
QfKgvTwBjgCtAwD2An6Oy971IVPcowqDjNG6RXRVLqnL3AAAEuQa10k+zwxZFESMy5PXxkuzoD3y
gttENU2DzrkaGotIn3qw5elsC5qfuSNywfG9Ydgc2kfYMkZkErWhcLaol/PoKmqbJqO+mK6FKap/
1dLWCDVIocgO6Jc8+ass47Jft7zo1mNPQGHuBj3sAw1UFhB1u+u6y4gVy4n4oBPACBk/itaaFJhP
kEeO2HsAigA8Tma3hb96WQYH2ntdXJASutUMszP0T8Pkejeal3ezDEpIlOuDI5WFKoETpdMErGRc
tznu6NnxBnb2fO8rkLgCVzsIHck4QL5QTqU4L0ujY1TZxiQc26S+rD7LnvrQVzeGiTHz+889qfy4
l8V1uGEHGamzHqDTadn7XrelC0WmtF2Kg8vyzbksdOX011XXqxyNwWsyMn4rfLKmq4+iZ0X5eo/Y
EpaCHgTuOnHGjYz81hIUOXqyHjrXnmu7zigCt/PeHecgl3CH7FRw5/jNFUrZag/n7Wo3rd6U0Wiz
u8BFRW4C8qH4fe3iA1S+TdxQekdoq3koBswimUkFsc6pOpslIDtW+j8BMbADZCSPm0IebCEfkTRt
CItlXBJ9AHDBd84AniT2KpUIWp1v46VgC9nVR2gzTGCnKwRPa9Hk09DS1DS0SK3u+1xeCn7G5cdp
URzLCwqiBUeGVHbbz0mCiNWhb7oJiE2RwE/w/MLhUbQGfKCBPwdmsid/OJtoIIdhdp4NHGrDxXze
pAjvQxcdLlKN17x2nXh1TRVvdYDkSIE4Q0aal0iykq2tAbrQur8zI6hlNRyntMKB6xRhPpcrARel
/KyroQeEhbo/1IefgsbueDQ2h6Lxo9MgVxKXfPyMcCMUG0BhQDEZXf8Pc9+1GzmSbftDwwG9eaVN
Q6ZXyrwQKVWJ3nt+/VnU9DmjikomcfV00Y1Go9DNSAYjduzYe5lXrhoyp8U4VSSg5kdnVkbLhyRH
jtV1JYcYyHcmR0WR8/UPj6YTHbVFBg1iGEhlobhF+/ulQiPOKdcouW1DN9ozcCMwS4grq90ATlwX
NZooyxXKbsLHiPKFmnWJWjcskgi07OCLHQsrhaIK9KiQH6KRj2RGZnHJZN/4ptsMTTU6lM+dA1dk
V0OAOBzgTaXOSnFfHTWB4ypDoTIRdWDc/yWsFWwMQG/YbDDpXoIKX3eOECewZhp5zXTcsBPo4sZX
4aCPDSOjVsFsExcy0DAnW7mwNzeEnK3VevCTrdtKvSXU7E7yRIwwBrwW+3VopGDMa4gCmuCW44sb
scfSlZw8TcotXYv1QXLL37BO8F9LGugBjiuVFZBBH4LHDbjnhu8sna1DgAEMf6yVXQQMQAz6o1IW
rxEVX3EnlaF7rfC4k2kK/Pc2uaxsg0gsdaXjXbUXgYIoQqUyu8SXdVS6qxeOQ2znOeo5EcbLEEe8
ClGTwWagC2mlGA0oOuYCE14v192+WnOlF2phT6V6Ok4JcdBuSlRPnaTGfbKJV/CflrWyFSurdz/d
MkyeRnb8FWcBj2o3yhQgbnqaJ5tj1UEVn+VXTNRiXQJYCnwI0JqcMXSQs0/Tot20zQD9H1mBEary
a1Bg1iwgE4L0Rx86Hs/mq44pLsVYI0PkRawdoXtmskQyE75fx2Po622QVDpFuecBUESHY1BUz/pS
OPMC1Zk+UIl6USBcReJ59IOX2uM805PTWA0w7/oWU5bquI80EFyFbYi8jgY/WskRzsCyr1YlR/eb
3q+eytRtLT+Tx+3InUsR+YIol41VDAAud7B7QYTDXmPRtJ3aZUYRcKyaAzx5KGp5wF2zf24Edh+3
w9WregMm0dbo19eGDXb1KKA8KPWG1EWnIKBGteTjVBtRjlPlVShB5VxW/EFru1uaI1UoGJwjYgdY
Zp2eclSy9BaeZ2gpKonG9wrK8FH6VgcMumwVLm08h3KM1LtGJhcfKPxpTCrs3RzZjCRtwcp4T7E4
tOnHhEjulJjH6csl+JW5rHKcck4491zWoh6hZMX1YabKDdc7RZM+wyV+3498bwFe2muNr+QrthkT
jQ3cQS0y+mngg/LMcs2uAeZQmLLcymmyJtciMYeTcSBFK5eKPINHdARuCKigsCk+46KN4TvfU2bp
Nuum923c4dydV9aUyqCE33VetGHq8SNPOqycGgXGyvd2bYByD0xfD6VXvWUdCoW5uKUj6VYHwkvq
r4suki2/B/6rLlo4YYr0DtRWNC5YaVxXw4cnotsQJtkT3+JCBduFo9J53jqWWzi5ozuEnMMMUhgm
K76vjfmg1+x0PWmvJeakgcbf2AFxUvbSOSndF7FiZfwsBX31LviAr+pZQnFILSIZwpLBiDR7PGQ0
j+Zsw4EZlnHIsVA26iuYBgvQ8kMnf/DNqsoyHXmvrHod4mLmptIR9VutlLkDVeAsQDYpIcPA3hrl
XMu9TNbQo0UOgkvvAAOEDi/oyqjeUPKlktVCarQg87Y+IF3/wr9kHW4xgor79ytAgge+8lPVg7em
ljFWB9WjFltXqXZVEjjVyYLhNYA8wyFN+43v+a4ab3o7hjC2yuJKPbbDjY2YZ/A1rnzs67nc2HXC
runxEyKFVkSFF26MLoVHd9q/aB4V0iIRcbX2JDTyUDPOc/GscNmmi8NLiEYhGwu7xh3/kdD7fwLQ
AxiPv0ls/B9geif4KLMq+6wf/ldzSPz/D2H2X4DCeZj95RYgfHxH2H/9D/9B2DMs+29A5QUadz8e
vrESQBn/QdgzjPBvaKgpCs/hv+foiaH/D8KeFf/NyZwiTX9xIsdOImb/IOxZ+t8Capcizck/QNj/
CYykWAbsEKBG/9LqojngqYIkdrqjy1qBhaSyvyX/4VvgW9+H798j9k0PJ9CWfeAqbuDCCaiPTR+k
oBpYa6tDH+0jX1KZvsd7mYYg0Ml82vWDm+L3U/WRop7rdgkDNRFn/gvW+u/EEHymUgHSNuTw26Gz
QnHovyMrUSmcL6VZoULiq3AjWsDlzA3F4Sd8o07FReDxeYR3iFk1Gw0oqwJ04L9z0DTOUWtWqSUx
BQLY9d+XAl/j+0h9EQiU3OGlykDtL+0BzUXBU8V9/VbtYZj9/viF5r4JQXRi3TLm6wTvM0RoQKQ7
qlgQtrqr+z59bYLllDAgj3PwUXS6T7R2GU6biH4qlIJge4gW38b/vcQIuydogpFI5a5eLjuURTFS
mgG2tG524it7KXHrvgkL8hPM9HnvrDBSpisqIH4DEHzseLf+I/2IPvnP6kid4KhQM5b8UTvMwkhz
70LgDakMuK5gwEARkJfX8kKd6P3kV2RlP6CET5NF7HMhYzJ0fjHAVPStw2NHLwSQ2TkitrerQDI+
hj2agwdnO1QvREFPMg1e2OXncOFdHXUJ99lbeI/p9977IsSez2joLYRjGzljYLtRq0OFW0uxVbrx
9Hhn/Im/+7/9JxI7neGh5u8GAXy9fRpQohYpb+yiqwUO8hJFdW4IYosnfsW5Eu9jCA8EQ+UNumYK
5Wo/+/3EzlYK9FVpH79fUvaRa1dRi7b7klL5XfnCaRkRu7uiO5FHPQt77oOKtR7eVrIaP7Mf0nHC
Ay+8wsyBR+pzgVBDKeUYIa5/tBfmPf9EI/6HhxEpzlVzdRsrXBg79YCkbGhRnh2WbPBmgupf6lxx
EEVwBMYhoXxE4451L48/6cyaJxkRXNhQFLAzsRN2HocKLcUAyQ9Kj9/jngp0jPl4mJlU4Avm++2M
Uxpg/6C/FjtTpf2CoA3gIGBDQDiJ5cKXnRuC2L1pMVIJ1eHLUrUGmldq0gcl3ea3eiklmPsExO5t
ATPw6Wn3NoKa7KpbfqBOFadyb5zmvcorzTX4RH08XTMhWyB2cU2V4F19BYpP3qB2oi18AmOo/0SX
HDtNIPZx7f7v4xs8flyFV9H0j49/+dwkEZvYTQCCFXps4oLhP/IcR3UZLqyhmaVKinINXjB0jID5
L3EoC9Slguw/YJDImeqFaZ/58aQmFxwCawbirJFTVBV4SLxaMcbjaZk7yUgVLr9z2SGWwFbxKcDW
YFvkrcRCKV6rKlUg71swJsh7wKnXuCajfABSVFo226Bhk00W19mGSUd36bfMJJykSoLYNFlcdmPo
AE4Q7egnUJzKQqOO/RMigPX4hWfiLCmVUACnV/nA/topgD9sVEpAWdbowNKAonj1GXifcOF15kaa
lsv30FLzQV6yg2S7Sm01RbQbo/x33MfWqKB7K6QLC3smvJAyZ7xYZTUH3zMHGG8hUP0X70ko1Qhw
oqXVN3N0k0zLBp949EUlcuSRsqq4XBfhze+WXGHmfj8RHhvgjSm0YSOnh75Z1t8a7uBSn5V8G3tR
x/JciMJzdwxS9Kzyh1guYmT/YA5LChC5GlhXKKg1H+5Llan9CBDWwpefCwhElATZNG9SKPI5Wegz
6wTK0k0UoNxadNrYsD+dOCJYguRScWyHUXjHQw1fNlD9ig50YfzIXxvhmPQWRgejbVu0q4C1vfp1
pHZLMvFzH4NUQUvhNoLKF548HEPAv0ZV/J3kJiAUEAsK0AqnwG9b+PAzq5dUQxOqtnK5tEBixdYo
qt+AcqnlBWnSmbhMMqbGEDDrUMJhUncF4Pif0rCgWjKzgkglNAmw3zKJElBZEvTke4cF2KvnN0p7
eRwF554/Tda32NQwQCihS4gvW4ZqMW5KdhXAy6hC8+NnAxC72oeGfikGTeTUPTB4JVrreUUZVBHv
0Bu8Ph5j7trNEYkPxyDAymEQOSzEKUBIyP3hxMDk4iR5fqDVGcjdo6cMq0rJQqPB0WI0bj1aEfQC
VozXdj+QyME2IWUKioSKgX1IQkcM5OgJTMTWnq4668dvObN+SYWiPAjkPBUyKDUXngfIPHrVYDxx
Cdhc+aLx10xexxERK6XKLhz9InKA3RUTnRZ0wNamKkmvFw18LxdWxcy7fLk8flt28AUGvXlKNmr2
6hW2FKzbJZ2iuUcT+d0YtznVdRTaSgBEUMqx435lzfnxJ5g5yUnxNz+W62Hk08ypXZQLm5rh0RXp
EsujlFfoeMQAdILV/nismfcgxd/qqExAj0oyh64G9z2VfRoxoPb2QpfwC0PMXWj/0oCTmbodYixY
NDfKUg9bUGG1BIgnUW2ojdtowP89fpuZdUW6KwMsiSbkiJHAi0hbq/zVg4M7ag0amYHW/n48yNyU
TX/+bVXlBe3nAG5i/6FBDwIbAD/oqyzUXubegAhkUVBHciFOm1uG0oAaMirQ4+CGA5td8qq/8Apz
oxCRrJMAsmRajJJcQS8DhwAyJy6je+gUAvS4pDQ/N1HELo/TukDzsUR+7e7i5lBz0BxfKoHO5O4k
H9ZledDfvDp0oMQA3Y1jHFylfksNLVj0L5486gUHd7xs4eCdeRPSl9dPXA+Qi2CwebZFrzdX264B
Kv7zRwuKIb55PkCMBo5Co8121Q4MPHxp9ip18sKmmMl4v65i39arLJVCXhYsAJbAtaRG5qlo9jHC
NvMNcUkgdG6CiE9dojfvod7X2351qatzIH2M3sJanfv5RN4p8hC3CUHasZVaS2hgKwzAxdKTzGsd
vTBD00TfKXh+Ba5vM9S3kjyyGWaojd7ifB2Bb/D4y848mNRropO+5zKAk+w+y9Q6OtfD5fGDZxIq
UiQMCDwmcadJEWOd5syB0UVXBXvlZ0+fDqZv80GBth/SvTfYVOFEkcX2qC9YQbWQv8yslUli6/vT
02ToPcXFpLjc0a32XrNZFNWfe/T0599+OAdMXwuwPMgyUgVDZphJVskqT9qFNHnu8cRGTVI34wHE
wuMbm0KOGVGvSv/yeM7nnk2E5BbwJQru3z3I42+AQKoFeBPdQuY692xid1aty2fQpe9BmKwAG4AV
JQhaQqk//uUz6QpNbFDJ5fi0F3rsHqhmqDytvNVSYjG5shcm7meUPT8eZy6PoImciyuBeGZHGot+
YKE2Bqw0KI3i3qOFrShldstxYDqDiTy4rc7ypb+Qv9x/PxR9/1xUIISUI8+CX0eXEohuGxfIpMiL
gKB4oiJ2YZCZwphMekoGpSD2wFUOts9FgVXXwH+1Ew94LJFejH4qOS5Is7YInZGdO/ienUrNoMng
jMDwF2JSYRMtuRh8XYv/jofynx6UzL8kKZEzETZA9lhm1HqMSkhKi8DLvReFzDtd6g1vJSoLRi+i
VEdLQfia0qNnoIEe6EDbgvvAsECG1z6j5hNdKx68fuXHI9J8MH8Bdin7164A4g/KEMIeXu6j7kZ5
BYvAjNaBSwf3TOi8DRQR6C3iJ9i0mTI6HjCJrzxbgMDgUXnyHHCipwejItlygnKlOghJfYKuDQv5
LT45SUWYLRzQ948gaID9uQLElu1bANRZ22MvQfhetTduIrWC1ynmYJ+dFtb3/dNCJlVz61QZlDGm
GFs5UxkUKFS0W7VIU6Ch8ELr2do7RPufNXZlMn+K3D4NIxZjcQV4loElA2bFQEsE8ttttWVkAWw8
ZuE4uR9+ZNLqlaMhAR3H+WhLmWCN9I0bWE0ePxZmbQpi9xbrNOq3mE+NQ0SL3TjCmL7XePAL+eEp
AdeiUSQznlD8cN2GgCFmMU5YtekXYupMTUkmfUaHnq1zipJpuxj2ARsYAv8CT7MJRAmA6zEX1y31
S45SlR8WklBmOiDvvSmxDHNayZW8x4joxSa79CIfEYVcWznCu8mGKqmVGsmeurhLOfYUwO+NRxwb
lCzAwczFeN5uuIaH7Mrp+YobtPEW7XPr8eebeyfi8HBxVCjN0A72gGYkBDI66IgMQg6Rqsg1ioQ9
Ph7ma13fexfi7CiaZPDBhKNt6eydwlwNL90nf+2PhS7sQN0tfCMwmcOwSZ1OB6Bt0FNn6a4yEz1I
Z9IxB/w0ojF0bzcnODSvxVV1WEqmZg5FmbQmFVyxpr0+pO2ByTddVx3B6dPAjTYaPtBcAIiVoDm6
VP87Gbrz48mce6HpoPy246AtB8F+ShltOi1he16/h50sWHnBtrroC+PW63Ighape+Vn8kKe18208
L22jMivrETQ4CNO47J6LJDvp+YUlOBOeSI9SCL2lTVhFOO0ArEjbnQKau8sttWP5mV0kE0kjw0CI
j4nxeE6t9Wi7b03KHrQQ6y5y2jUQ8WqgJetGz7TOoA1czlTa7LVdoSuWcizMc6KCkG6cS03ebQDx
VJstZT7+jnMvTsSTlJJEZDYh9h5N62nTvsuht6uG5Ed5viwT4QPQZdpNy3iw5VbUezb5rN1qVwb5
j5JxgP/+XBWlEvJCPWBeu8YGY1ONqR0PdsXjqZlb4kS4qKCM4Ye+N9owWrJCJBdlcU5gmRu0CjDn
+5R/fTzOzCcg3U2ruspwgFG4aYU55D7eKq8zQBF8/PC5oEeamypyEIMVgreQLShhwm/EibeQM4Jt
uZYeIMdqjDf5A3HpSXyune7M2tXq8cgzUZ2EU/ZDlrYjhABtuvoYmVrPEg4n70vm9wshaC7skZjK
ASvXr1i8WjURr1lal3i4MsgqL356xaUt1pH7FPaXx69zv1z2BVn9HoDAj5V6WUEAasfJzUs22/Y2
mRso60Co9Lz+JfiC8XiouZkjokVQZhKA/iUUdqXUM1K5h0GAG8LjK8z7DROlSxb2X6WrOwciaZLa
VVh2YwApX7c8QcAiLiBh2NwgL692RqTYibuGG0gJ2a6Y37B2QKemz3va45f8alXcG5wIDa0nxL6s
ICMULddqrrChsCst0/KVe1ae0lW7kc0cOBLfcQ1qHS6MOpexkS6qCEgZiBcZzpE+5s2KdyuIVA/o
zYYJBSaCIm5bvxFVBRKhlhLE7nMe0J4lxXl3WnjvKbLeeW+ydcND5jNMG2TdYGqs+Y2gx5fcljeJ
RuGv5JKqgQVNzA0S/bV3yTVqC11N/fHYczuGbOywXim2JaiYNmdGK9r4LVmtAWrXWlgY4MvO6M7L
kXAKSCN2rBJhAPTGvF1w5czilOvVJrWGVa6X69FMbpAN34I7eoVc0CGzgqdea6/KBjprO8gp6ZCi
dSSrWGfnpfbGzM4l4Rdi0iqQxcBvgjQLeLH7JPvsEzCFmwNbvYvlixgPCxt3JpJ/Je3fkhQaS0vK
a4GxPfSxGPT6peR3KS35Gnx1MO5N7jTst8e7kpAmdCgydnEFjTPYNTv3WjjhHuqkYG1eID5uj5tg
DRGJT6iwrPINa0IARK+ffIteOM/n5pIITX0PQSExxk/IgODRhbLK1b6G9UoK6Joig/sF27skxD0S
bKvr40U7PfrvtwZj4M+3jqmI7nkoKdtDJz9HfmYEcbtwIyBkSP8XhCqTIOpAwQU3bRGDGs1b0dhr
nZGvU9MzQCzGZdu/MRqQo1qpderCDplpIMskmrpqqKSuGgwpW97Kh+Zbr+J6b7E6t/HMpaxu7ppI
Aqp7GYKafIkjZNh0O8WEoZ8xhRcQcA3G+KR+Baa/+YcJM0ttmIsqpBMyGDiAToIoao/QqNOoW2O2
BqibzyIC9+M1MDvEdFR+W/pim9cK7UoDaPqvXXhpxbcQEo1UvWUZQaWTY5yf245fSPy+ltbfS07+
EuH/Nhq0RhQKUrCDXZq9LhuhJqitLqiSLqmjXuuQSVcha626OhSZNVC6VHEt6la0DrRRyzc4tdRa
ixduJuz99S+T1slQKIGwUiuiKGhDN9HuTpUD+iHESbahnq4UR3wpDvC2NiCQqrIWmnk6lD1xj308
87NzMR1j3+ZC6VpAYlN83MQo3mhDfv2o1p2+hgDp1Uw20jY0YxVBwJBXqXqAlLrG6h9Q37IkvXmP
3kNN+vX4h0wXy3vfhAgDYUtRUi/gmyTNbczWoANrrbBv0EiOi594A4FIJBLXCVhvSZHncwMY+9sW
7kDpngmc3P39+A1m0joS0z2kMgXVUJSCas4HK+4C3Q7ckA/UuAR1mEtuSEB3xrhwMWTw+5Nw3EBQ
bO8Joh6XkDHB5dkQ2gSqf4DcJGx5HYf6Q6SEn93DSLS3AHuRpJ82DGytCpVKcIluM/aV8qH9+njy
Zo5WEvNdKK3sygqDyQvsxD+yVKFVrLvw8JlTjQR+p7RSxVJMoRtFt65ZcDhd20bm7KqkPSCUICO3
CyTQ+10BFcS2DdKFvX1/RUgkNiVxBdxfBeQLRQPtxSFr1nUVmXXemcWkJfd45u5vHJEs5Auum3iR
NDK2uEHjRxuPvZMtXPG+0Ch/b0qRrOoqAaBOUVwxNrvx3jJL3ECeQ3MHTTl7K1cfXiNrcBqnVUUd
WoTpiTqClhuqANhvRTNbNVpYLMIZvirk934LmR2FUssz+fRboAx7gL6MFu8hoatLL8mtfWZf0E+T
dWghOYwWKxoDvKruxWojLUzzV4p7b/wpfn8LlLBgiWRfKBg72SkvaQsJJa21MeLV1SFSuC1s1xQM
3nRpVci0pdLf3MclonPA5BDIbfHSUdhpTLEJWmeEFkIhn/JwIeWby1hIvkLZKSJkwNH5cB3qnK7f
Q/0wfLQao6WGt5QV3X8PWSAmLxjRuRqnMTqNt2pdwUL1dSRhKrCZWmXmKhKWp8f7Ye5EE4g5o3ym
kiLYp9gCqmqZ6ltXxvRWjYGGoeaj1+KbiTGqvxmU3nCxN2QVomdGrT9BRM9itGrtq+fHv2RmyaCU
/ueSyQvo9QzcdDPZjzYUNi1ey/eFxujQuVxDhVjr1tKxOOROuMTbmKlpCcQJxyh0XpfTiKWenIbP
EcX83PD1g6gyWqE3eqJDQk/19HJpwOnBf+8KWSCKaEHh+m0Lep+tQH/80p+lVfsMTyjIuDkRhXLm
45mcKyaQfAippHqvbDFMuIbeQG+jmGH1JpwX9MoJQIU3a0iSaLhVr4cDrGh6LXlfGHlmRkmeBERo
KTHpMXKrR0ayUUzWyKzYzE0YMVgQa9ZF1T8N63rL64Vda75T4zImHAbrDRi+hSU9c36RhAoWzhEI
wvgNI/c7aPa9aFOsAsTbXgqtdlhlVKM9ftuZU5gE/mdKKfL91DHMgycRyj1Zt22hLvr44XPpCwn6
9yJRinrexVqBh331W249oxOQco4HV3AS5Z1JkHtXNERYqKUhp2V4Z3mSxuc1BU12dirGcHv3Kdeb
G7MaXjNWTXdLlIyvi929IYhwww5MARschLbRVExuFW0gHWcjP1J907Uo9QJVKB3iuRsczwg9iuV7
KqWlem6KGx/LB8K5uqvCTGgVrcbp/0JYTFWIsGuBxqupeuOQ+dcWhAM1ZQ+TgF1s4WizXYguIrTJ
hrKOrWbVbH0D7Wpjid43c9rKPBG6xjgqI35aciViZ2s3RmONCCWRRaOB4eqKU+7g+vZSamDCWqIl
a4G5sEruJ03yV4/l2zkLzhCKDFM5x7tmt+4EfdTP3pZWkJL/yC4gi5jjtTnHvx+PNre7ifDlsllF
+zwGQwVdVYpTU0OZJYeL3XvC+VrZDEsLcWYgkp0QUAUEGUUMVPSrhFsD3+8yR6k8h/BFanMNNcgS
qGi6Bfc+3g0Qv8alnlszEIwToM2z9Fnn7tkkc4Gl6YzOpnBdTe4Nuqgpp/zKJTpjhE6wcNjPfECS
wZDHgS9DXZe1pYReMXnwFgDOXGWRzrXKy+PPNpNOkFwGRul7j59eo0vOeX8VqfPgYhO5W39YqkjM
xNyvCui3ZcglLsRcBQwBkUQz3hcW5O2MyGiePOMZ12ALKjYmbTKbaru0Fr9+/Z1IwhFJUj1AR12c
qre1CdsKmPqZMm7btAqN+3ViJKdYrzSYrRmiJqw4ExBSI8QphLO9vLE6rBdVei84/RatxV6FMtnC
5ySsE/+viEZSIjqW/uf0qU0UInHmQbNUly+Blqs0whSqoDpl/vKNn31aIvCEsGUYIbCOjFflpzKd
WhtLWcTs6ieyI78JRoiMTs9WYAK2Y1LTDUstaaHhBBU5HpDWUwR3oscvMreAiNDSUpDSS6eURdwI
9rhFe9QIV6MjLSFFZs5qkkGQcC1EoWQ8X7Y4fdS9lWRC11XjNoAS7SM93fgwlnn8KnNgMZJBwHPB
WEPea0qCaCM1AXK4tmq7gXyena+DFYgjBg8rCDUyqiuDQ6z/zGx335iJ3Ru1tQIda83qksWaaOEa
3cpfe6a0sFFnppkkHrAd3YgsqNy2fGT0S6/ye+gMGUu9hbmaPMk28NxqkMvpgACcCfffywmC+Cjp
nnj8Y9QZcx9pQCdqsO5Fbl0ZV093tSXO3xc4/E5AYKdP/y0G0VyO0sQUgzI07JIdBMK1tXA0WD02
zkvzx82kSF91yW+DiLLnluJ0Nav1DoXQ0GIt+tjrgRHWarnq9ECTDBH1QKgwqzwqopH2+/UJ1k4m
FDZgY68Wq8eLbObY+AJNfvsdSi/EYqDImGnxHFcQDzVY91egBAtxZWa7fN1+vz1+HMM06GHUZo8h
r7IQ2+qop45Z4qbNPZ2ILEJfV7UnSYxNCSe5fAvoQwHdnMcTM1OFkb/C2bef7kmQ0O5aPFz4CE6Q
8F1zJosPtYbsmGukF45VxYvgyHte9Z5QD0QymeM6tCuwD43ayUz49G6WvM/nOg8k3J0LwhFGfZjH
7hN6JA5uY9xLeAhhHWTBAyr/5Db5qdz5R/H0+O3nLtEkDF5qvThg+unDfVAv4wWaczV6Nr8gCnxr
gaTZQ718Eklec+duzb8Xz4+H/cJ93tl79JR6fJt0gHHjMZAx6fv2nJ3qqQlXPcX7TofA/6ey8c6p
BYVcdpsZUCgV0QAt9vnTUuFt7qpE4udrKoyk8uuTMzCFVFnHO+Vm5PBnmJyggHB9/JIzq5ae/vzb
Owpthr5OzTO2JL0zRaRF0gdoewvLdu7hRDaThaPXDxIeDliKEV2ChQ/zlQ3d+zDEfSseKp6SBjy3
2eRfa4GlV0EAcr8P2s5WObXbxmK2LDSMKCc4UDp/LD/g7vqWH3EIgcwO+X1IC77Um8Qp973hbvml
9sIXifneT2P/nM84hR5q2+OnYcHYfmjz4wqqdwn65N6WPSRvBa+i6a91e/rZfZY2Nehf+TVYC6eu
W0EHC5qdY6uivAcXTqf/5K6w5cg38nsu6N2zCOOorX9cAm7NhX0S0S+0VVeHHMfY6Vp5iU14BAgs
9CwtaLcywmrMVxRuoKisrChKFfJTihQ+V71Xr4OwmTFsOaMq9AISxKsB7BRJk/Rgzx0eL8u5jJMk
AYwK5fNFhS70YEBjVhtV2DJqsSlYLirNvzmt2k9QzqWDZwZCJZHgf2oIKrnPMRwEYw1YLBmj6Zui
2pmifshVToPcsKro4qbVEW6dpZroTE0Lhu9/rpYCJkd1n2FY0WI39TowUDZWp84jVLY1/3a70avR
GI0pYcoXErn7exJCe38OWbJZIXQxFmidvKaQHArg/BUvpiv3T3CJ7BZIXVjkbocKeZFrjAkXlzUO
8EilTsou3SpHVm+d1kr0sl54m6/U4O/9JilE/MpFyHc2HarjzAfPqzlctd49MMPP9YZtrOSDdrWx
MxapKfczTYkEg/cdHGmqAaOVZqsPRrQKEZHrVftOGfz6IzxNlePYYrfUBZ6+Czth7oORwQ6yImMu
YUo7drh4HnvNG+53IQFI1Bbnwk93QldZDNyseLhaefF4SqrQgPKpE0bDCVKwC4zVuS9LBDaRqiHD
GtSoyYwQGfbAXBIY2C0KkMYXf/qqRArFJ50PqZ6GsXkLDjm7fstsw7OHGhmzEc3aCj1t2C415ma3
PHE5C+DbATYjBmvNbNOvyn2yKTZwYTGpXbttt7WR6d0eYrqGv4HQUbdFI2vhi05f7s6a/QspXlNi
6Gb4oiCA7LNbsemevCOc+G7yy3ht36KFY3Jm4ZCQ8dH30o6TU1yLWNhgM8jXMyTw2RJ2dgoY996C
CCR9y8LvjsqR7wLfBVghFZ5hnKSwmzZcUtWZQS9KJCS8pXoxYXyMUR44EKUAbcXV03uTTumq37Af
3A1uQi6/CB2cmzEimIhNDJNuGLrZhXcUWKhF1nAyY5Z28pT13JswIhuCP1VLif60kamdjNJt2y6h
WWYSZEkmYgRTBn0oCJinTqP2EapFow4mlhmjyzSYuRXor5Lmab2xVN+7X8qUSMx33oVVUFCYKEXl
bGoXrGWVOrinx/tj7uFEFFAaCF+5A14GpgJrRb3UamEvUYBn6j+STOx6XqYaIabx8BoFk2EHexI1
XPUGnFCXTqT7l2mJxHrznusNw/TzCwP3BdWzQpNdA8tjyQvzM1OYl0i8NwAeVZFMX5u3gLS347Wv
xbqsw+QXeQqsGFVcxdCQV+lt/gT3d51+XkpY5qaPRHwPSL0jhqGnl3OP0WoKlHAC2vROtxC0Zj4+
CfiGKBTAOTDTsmuGBZy9iyHtP+DilUlcZbpiWu07IRFeYEaorB4vt5mLFoSH/8yIeKodmSFrkYQd
oxP3jJ6Nmju0jmxF/fV4iJm4QhaShzqVWrrCCNO2RP9i4ZfPXFAlslrMSoUi5y2ey5jX1sQLOPWl
sMJT4AjvQLqsM9tfZevExPlVWp4W7pjFqtgMZEAiS8JVXLAZnAtQSM3lUKNHdhfW3hMncFbd82bn
Yvm5nC5QKExWaKiMpe3iKHo8n7PLkAjUUiB1HZyoUA7hDCW7ZBYwPCk8b7d9uPG3/o8gT5JEBOw+
5cYspzAK1+VGXsBZO4eTEBQ7Hr/F7D4monYBs97IZbGZ4jUKp92xXicb7rlfNXpkl0a9yleDXmrC
Jr6luADQlnRZqvjNXK8kif1zzRclJI6KaR9n19GO3jgdTiGxKTmj5Z7zWEVHEVfQXW0Fr0uSmHPb
jITlR3Qu++P0zdoeTjZwhh+g90yNlcr8D2dXshwnD26fSFWAQIItQ89tt+c4GyqxE4TEKGae/p5O
3UUuN7ir/pWrvICWkL7xfOeYD1Z9KtWj8N7KXAZ0fvl6g9dsycLWK6jiJnxEhNdNEH8RUImiJFLy
0ayLsAei0MuzGyHdygVfIn7jq0ZUfn0TgarCQBo/Y99N9PS+Xsf1vP0jcFgifa28laqL8XROfvb9
q+T0xoPXjgFbxHBZPWTKLQccg2huov4bv7cO6rEFPlrtof75Gj+1d03qVz/KzddLWYFj8yV58piM
XEL6yjxB7Pq1e4VK0oHeoW4ZOlF5kgcS0g8GEE7xaIS3uGRXauh8ifUtnbmu1SCv+3c2fzrnAdN1
0k/24iHO/WbjbrwTJq5vYKlWDt0Syzs5PTpJBl42RTVoLH0ncoBW+XWrFrp2FhY2o5S8cQlkZk+p
F29SbWyEl93I8NYO8cImgEVZdWWT4NFQr4T0PGTH3+j48PWHX8mcl7jbmCWj4SpinPou8FCzQ4Ry
KPdtGkA69sbOr/3+xXX34npwQf6MSe24QtDwOkHlL81vRe8r6c4SeGtac586GruDuZoX+6LP9c1U
dM2dLbG13FMpIfP12Sf+GJ/6t/JUboyfye9bs8krJXu+xNaaiTGJqsb2z/fjffyj3w/g4r6wl+Ex
wTSxb25HKH9Dy2QO2M+vP/jafi2iKqNXtlGbWBP6FMPv7Kk/QDPtll7B2sOvR+CvqrWdaGMUCg9n
D92deEWdjrx//bNXru8Spcihm9gZBp7c7q9R54u5zXbdz5tUdSvXdwlMjB2zrLIcmqlW8RTTj6y8
RaG8cviXOEPpmpmA3jhQHdH4MzuKm6nlNev6h/NxFtkYA/8dGBFT82S8ime6axGdjFEDtvKz8m+O
7K0Ul5YQwqmZa6FBdoTmMkr4APyDJST+NC688efDDCKQD4yCNG9QhT+wWy9d+dJLPGHZsI43YN07
2UxVYR7LUPX1GfJTT7RqHnXcBqwHP8bXx2rtAi4xhKzxPAbNx2uonuxAynXgG7BHHCEmiUES8m4c
24d2e5PyeOV+LNGCmfZM6RTwEmIPAcwXfuTfxr06WJXPanQHwTUnjvV9NuxclCFuzSasmPglclBU
1myDNAdBkEsC1rWbXquoH57jqzxV6/hjwf22f/56Q1dOzBJImBd2bXcTehd2dddBYLp5rwwKvbox
/Pr5f7r7/zj3S9ggWlfugNlzBI8A24Bd/QD1RhR54+fqCJEitCOmSGzag7hju2HX7UiYhl5oAwV3
SzFjxVTYC09f5ImXg4oINq7VQQ8p+Zvk+n+GD/61toWnL/Nee4PCo61DBSS0gymf9NA+Fxd+BMjp
AKnusLpvgLwpfeDSMO0EOfJQAI4D9Mqre2wikHfub/UM1ta5MDCc0AaSkxOyoAxCYTiNyrkR0KzM
VfEl03ALtWBa8hGQ4ROmgSHc65ePfOMBvKiPw2b0q2cEO6iasMv4O3kff6T3jQz0a3P5+gyt3MIl
4K+qu5g3UDc8xUOIpgTkz9vuEdJXGL7++gUrW7eE8nVG3Tptjq1T7Utrl34zfnz94LVffv3/X/51
Ioxoj2DjXP0BBLtf62fX3g3z3st2X79h7X79aUr+9Yq8SlpoejowiKH9Mu+tF0P5+Ta+0LcryQ1a
RJhZnoAts3cSH+ogr/WL7fcC8cmtAvaKy1yip4YYxSZ5bdXSFDpp7NRmb6S45Y9XvMsSLqWmfi5Z
gYdz4kYTL3+AyiocMmtbuG7IUn2cPfO/AfD5Ev/UJ6ZLjBHJfIUpA7C/XaAVf8F4Mju2LzfHTa+2
4R824893/Ot7dYXriPZarGCF9+CkEEKFZCT3xl+GVneZSCxfJXntJ0rfm9O0rUm6yUfvv92kJQoK
TG9yNAa8HBTr+gmi9LHn2z87fuMerZ2E6/36a20pSMos4oIBicjvtIfwFRoy3Y25hbXgfskqNjNp
OYWNhw9yDwnY/KU/0IMZIRQfUTT/+jateMM/Faa/FkAKzhPLQ1iZT0nUOuqz5jZUXLv96Nm3MEhr
m7Sw07IwjdywFQJBhRGa/J1r4RvDrYre1av963gtkrdYN7UzS3QUAEGLmsfunJ9/tT5ms0N315/F
rauy8po/ZYm/NqobM0k4yOfR9Os33IdU+97c5Xu5iTeoc3iXLPj6g6x1ZP78/68XWa5uhV0KVFbA
RxbA89ivxdE9pRghvlbZvCDdzpGIFMQC3vmN3GXFHfyp8vz1Tl7zIW0slB5ammBm/87lj1+vZuXT
/wlq/3pwB86uGESPBtQtiqjxPgkKBMK5cUHWfvX1pX89fLAqwqAAg1ru+EYIZDefvv7Ra9CAJd/u
NEEpNynQrB8O4717UOcYLG0QsclwrIw37zLd2J2VuHeJWsya2XOq61SiEegndvgFkdpDv5Xbr5ex
tvdXe/zX9mjBSGoM8PFJzyDb6UQuRDLFcKuHsLpLi2sNOV3Segy/HqDybXXC/MmR3vUBEOTXuRL4
3K+X8cdU/+OC/zGPf60DvLtQuLviB4q9FUHb80CiJALH/rsdAmCzNaSvj9aeb5OnbCtf+IXshedP
SIq8/de/YMVGLlGLeZZ5UBHHQi0jO7ZyCpoRVc/Oe+I5u/GKtabIEqg42IZ17c5dAdn2AVYSi7T9
E6TngM13br1k5cIsYYl6dpTLR+wk2UEY/M+L8qA/AHoNboIpVPe3IBJrrmsJQQTsBDiF63I6DCw2
QR1cZ5pAUBnc8lsrceYSfdjPtiOmdsbVSVMIHN+NRu5bECEYvKgDsvPrD79yP42Fd5/JDJkyCy+B
HvQ1X/RnNKzTi37I375+wcoVNa7O5q+j7ZRlT9SEF5TZIUPBsa9/ifrl62ev3U9jcf+Fl7f1ZOLh
dXVs8/vSBD6NfEj7JQbEiCV3VnmorOd82nFM6TXq29evXetNLbGBXpk0Biwbvoz2zXuzg1Y0hjEQ
vuz0Hui4IzpTUYdgbFe8Anx7aF/1Vj3fQhivbegiGCjpKKYhQbiXQeh+/vRKKGTL569X9u9nQ4b2
/36sWlt2mpZYWG/9dtjvjgPxPt66mteP8v+NHFvi+aY4TfJqwMPnpz4kx/LOitKHrbl1HB+A6Oi/
rWBxIorUzXt+7bxWfGcTAM4I1OFvRXn/zlvAWfh/tyeDYCA0qa9WEqMO9R2ufOCiXH8jLPr3VWTe
4sMSj1lt7uLp/ab7YQPleAWpG6dbLKMrURdbIqu6WcwlaJLx64fQdTbpzsRkrJ8ZPiT4RlQxrJ2W
IQPN31ZdyPWbTDfS2ZX6HluCrUolBTIkvDnb9xj6bLb9ST6nxzxyQ2frbkzosn9MJ34j3l9p3DH3
alD/MjnNnPxv0OQqX1j+8Fps3CeGyRwXSiLhfGgD/oypYIyK3ErYV7pobInFGjkx4ulKftB+y19r
gPJAFv3BQhrG+zYyjmpzi4BqBZnHlkydVtEaaWlhL8cP0HRkOjTRjBaBFSVb+z7bkEC+YsoaK/PO
6llh4gluKbrl9P7tXdmSx7OYM2OEXjoMn+v57TD7dXWrprj26IWfkI3daMmujy4/WWJBtetWlX6l
0sWWgCwF2cFR2kifipP1A7UmnP239oNucsOvTv2lPqcv2LgIUmiX8mTpHfSDs4Pzbp2mG823f3ty
5i7sBpTlq7RzYZR6xvx8eu64HZDsKcXgCefh14ZvBULAluCtRCCbtSDhDZgbdM82/XF+aDY0qLbN
4daw/7+jRLZEb03A1IiS4RXevQC1WnOiN67simFdgraIw+petqV9EtCn78vkrsqqQAJkaBXJ2XHo
yZ0fv96mFQ+3xGhZxdwYcpzxxNT6TVoAOtwJTKBV8fH189e26Pr/v2wPxAWsxOQgOi4p3YCxJ3Ax
UzGK1s9a8wbyxlyJpNlS6XwYHI76YIOUM9PxLosZiCpR89+WSV+EnjNUgLMKwQ5Wj6yuK9MP7iZ8
V5dxs8vapAh1x3Uwjyi4ZXRSd0zMJ+E6LKppbfid2dd+YYo+TDq3iPrUxBwf6cWmqRTzq0YVQcKF
F6IajbEIR3iHbBR10KoUfDYZ4VubOd1WDiXfaUURuc5TtUmVSR9A1B+/qT629gIX8rsU8RwAYxG/
jFNd+0MBmzk/zMSTm1l7YL1MxyTIa5mFSZuB5Nsy3L1hxPaOlNARbYfC2YKPYfLzoZJom3dOYExW
sq3koINYtPl+iMdk45a9Puclut6W1Uwv2TioI7N59eTlPfXTUZffRDW3W/zMEcw0XfOrQ6EgiqWd
bzUcPmDcAnAY4IXpjrhFA1mC0YoMwiuwZJVDZFfwpQYrSRDPOo8GqcXG0phTx6aAtlh5+cYo2mSX
Vn0O1n8PRHRJOhzHLOuPpHBcnztgMB9bZQRz3LGodBPX9yr8tmwqoS5P6HCGxpnY1KqT94awsp3d
amvPbFJG7ViNO1l147ONJnbg1TINzBlRfAtmh0ObDwCYSclvHLy1u3M13X+d7bbLRuVcO/EWr4JE
/5oGUL3LWxQAazdn6QCmAkfr2qTt2g+ZMN8udsrb9uTGxVzJ19gS1dVX1Jzr8fr8R4hgY9+3IxL5
4owjb92ooK1t0MLOK1uCa+wKg+i8u0y+t/rDk//RQi6Cw84ueddBj/ZknzHyExoDygJWqP4j9Jct
QVrQ2wItqwkfmfwAbQyJ+mB0/CR4MW81QFdM/BKnxSXXyWThBbK+H+3AGJ/BBOkLUgQ6vmPy4Wvz
uxJDLzFbZtz1sR4Rh1UWNAmawKnvtV0FqnrPqOlTfiza3v/6VWsHaonWSlyjagoY4tOYdr5J3qdp
PzcXS99VThoYpNmMiRty6z9VAtkSpxUPeaqbbARP0qAiLz5R8yYJzMrNW6KyUoOm9ahAg0yO8cH6
XTyj8XfgwbTJ7vTOfCifC+U/yZevt20lzmOLaz7nhLltgnWwCuVrHLIWaP+vH71y/dgi9xs08VxP
NfMpY6DM6uywSB7y7NvXD1+pNbAlSIukvFatAyJIA5VAMySP5q4AF03/Wu8FutzkRrF/bRGLi54U
WWZSjde47WM+3E9lEmSYNL+xiJX7sQRqTYx6ZdZcF/HADvLd3aKeeDb3ZqgO/TG7z89IFwiIv/JP
+3gr+l354ksAV282zpShnXiyW9MIh5zTUEvMSX29pJX9WoK3XOoZRTbhPKWJ+zzl8OuuEaa5feNz
rP34ZTzHVTtzOkC3hdL+zoFWx2aMh/hGZrz24xcOIx5Qd+XKK89qpr0/NNbRoe0nMbobxbe11GfJ
XacgvFA1Xg3VnlLbn3TUaVTheIVtfxVW1F6/Se2m3UIwzPWRJVkHLqh5iMG1sxc9YHC1wbRvo8sd
mE1u+u6sQERHB7VJ8wZjn+Vs+RgMbaPUYVkktFs82sNoQIzVxezsjUO7Yp6WqDMPRDOiJBk95XQY
gkRc0R5tos+IRsiu7O1b45IrWdoSfmbnUPwx4pqimFiR78ydhiAbZbJJCt0+NRnJt1Xu3fIea19+
Yas6d+rNOW3pidV1vsvBseQbyuY+FCnr7dc3Y23fFpakMy0pjYIUZ9axbsfA0raV6UACK53sqHKN
W1JZKzZliRXTLWUz49w52RLS4dzm9R4ZSv7NaCGn2YvSLfy6MZ3HUSWABbWZ/Px6fWvvvUYaf4Wj
RVEME+840GFJxZ64Vs39lNoSEp6CqYe+8ZKXtPaak+tNE7qZbXuzUXq9nv+oZC4RZLUtjCmjlnk0
jAEz9ga19HmCjlfip04pLuYA5TCog3soQjsa/CS+oHb9y50BtQ9qEw4w+HoHVkak2RJVZpAZHCgQ
/Du2eL3fVuVTxSBXUDb009P9vruiSvFNyqY4lBp8dV0OijKVfKZ5tsmRCHallyP+QjBZzK9DbXxQ
YeQ76TW3QEZXr/6vnboe/7++0SBgJhJR0yOaciQOu9kz+qjRCW99UKeyHbNsyaPGEYaLfzCoWWaK
thh7MHR7YtQ2XtD5Hh4GCBDsRYnP6dvcpvuOqPZHrrzYhahtAqA046R9t9NpUpAuyKDeWvZMRkXn
Nrc4cldu0xLyNmo3s9RcTaduzlnnj0pOkeWM1VMsUnLfUX2rXPWHB+xfe7aIkPpKAfkKMTnAkcXp
PswP8VUmwP8ZvjY71frGFpzphv9GAiDCPrn2D4P/1IEnL92mQbL9nQQfCBnOaBbdAqGthT5LsjuV
FHPOvQG8yr4R/JzfRvDuXZnhHwYfdAfh14f5D2j2H+teAraES6yG8ISeyrkiGNPL2dFOGwXZGU89
ljOBFtaII6RqGqDnA8OJIDj3wrKrT3PphInnfCeGpGEmJijStS6oAuSVyZgpHsqyfjHptUHfIlM3
tXOATh9YC4wSM1KsAbJbWk9x0T84vG8ha5eCsEiJo+rVNy+XEGqnIU2m7dglURV3v/OMp772phqW
rVehkw6pn+Qa0+VtviNscnzaJzKYK+9MQdRD6lmeq5n9FnHNg7qwbmFzTOcPecA/dm1JB9i4duK2
rQXObih7BDPGd/aeI3vD53Pt/SwczQo/QcUgZKqXaO+JxNUBlZZ8nAXkL4tuhHb7POWXSnmuX6O7
YaMUI53+0LfWOG+ntIgBUeUdy6NOgFULFQqBqnrhjX2Qys5rfUoVhipNq8Eq48Lrq6hjw/BB8hoS
tVPcbvImAR8xh6ObhIDgBCnGS1dLawyVhbqKz8loWajPwIE8xtlEdh4e9Q5tvquUpvC+9Wo2tuXs
WFsMKMLKIh7Qv5wsqaETZBkfifaAu65wABAdgDg6LCis4obMQ2VEOjPHR6EgEQklE4xjSrCmj5Py
+DYVTfcGlKBtRRIi6bsWv4UEFS26X3CdREXVnKRQ0kQX7A2CBf2ptSHYXTu2vsSNeRxJibOWmp7v
eo3alaPl7PK5yHwHzGNABQ52AbZlt6nCGkLvd4bJ+UOiIelICvxw3G/rQRhE5/5sluVJW0W2rUzb
2IIGGwRyOsNkfemMUPUsatjD3IOcCEBGm0QX+WNVJt3jhMyp850h7u5skgHvBYollO4GpxB32rNR
tKLF2PkSShXvdZaNx06aSUSmeoCC59iFg+Tu0YM47zulMUagZ85AXR47mBuvgLwZcIZsaJkFOEzv
Rgzc+VB6Ncp+4DS3J31JtX3vNSPE693M9idl6yCx6am3odc+Fy3IGjMG0DGXRUCY5fp08M5ZGQ8B
TXvnxNRggThfKvfjyhoBujBi6GPXG6CFYiS337lHErB9Qtbz0dP803aq76mVYzKp0J4fk2IKxlh5
fl7UP0jDdI+BHAhgpQO6PF5VXmyvmY4jE0UIBhHh91YOrFHtFfsORYjdCD2U2ud9Om5sLt1AyuZT
FcQ7pMzxoH8GMmmaCLo14WOiGuM5/tg1+dbAl3yPO2VfDGKAIctUuZ/EQP0Jeje0HCCd4ampuywg
jneuhuyzcfidJcfpIpoKemcqtw99Z7wXxWwF9rXD4aRy3E2t8znRBMEfr+9No4dSBZTdfOJI81HX
wgx62V/NIPlOmVPt68ngoWbeg5ni2jU5V0E3yZ+Zqi5JWhvh1FJjXw4AlRcsazZ2ZlYb+4ozp6y5
q2pohYMZErPdjflR17KL4hL+MvOmc2l434y6HPHtS3vfd+YDlEw+C0kPaQZTV4n5t+MOoI+j+W50
+OwbVVzsSMVeASOg+7GtwUOTtYY/J5iBaLUAuznnKsqwZehD0ddmxsxC34g07JPuksTlnUnSCmYS
9kRW8Y96qCefGrneeNKoAiHjGjn8/F7osQo9Uu0Ss3+gLXc3KDQDK1zbbb+l3nBXxfqJiP7VpvYY
uIO6xCwDz14n5Q+wt2E+1VMXzszXicdPiqRPTE5VMMRURBm+ZjD1dNqq1BbnysnziDi9u8/K8YC4
hPoVAGP7yTLBUWvpgze39iaLHXs/IencMVWSaKbJEOQuGDZ1MnYfHJDT+4koEC2ZJmZXc/jOt8Ls
jSC2kh9ZXNdHPlFx7pT7I0sxKd4JeoCwurorFXfORdqQQCVcbRxqiE1lOY+cJelTHwtY8krFoUrd
oxDdTxFnr9kcf/OgWBWarbhwu4nvRk/UR3voofWJ/TnW8no+jLrf1p1jQD5QJ/fzmPC3KhZHPQ27
QsCm2ymZXiBwhTKzSZD3aPLMsurdiie0oeP0++Aab2lezq+mOaufXZ6OO1NXp5Y0FSQ/JhdXzG5x
2DJd0UiyFOP2bvZYeonhl3PPD2NsYMJ0HuCOUyi8+tTqhD/N7qbVkL/KEY6mdGgv7uCqvSQFFNo7
6y0hujzOk+n8SIuEE19DoMJPJUCbBs+PqqMczh3kIBbk6cQU1jOINkv2I+mzPqg5OO7l9NQ57U43
BvhPVRDXQBurOKCjOW0KdEx8J/ZgBricn0wZd2HTeVNkGG6yyevx6QpNDYrePthzf5R2v7EGKoNh
KKso4zindvMCjpR2W/BGB5VX4CgWPBolSB/4cE7sZFdmRujUc3JgumEfbjaMAAZbsNlaQnErroM8
LbvKL4sW3qklWzbkGqscfxdOqaHhNleRnpx7zrMHg7kSLnYKpWDh0Ndh06CvVzRBkU4Bbdr7dHbR
4mEz2BfRwTnYGihaNge2kveZKE9JO55S3BBuIjXh9vAt7VBHHEm9UwPUCdLExtjnUGNWRFffNJli
yIGmaAaNoJ6vtF9m1h0A6c1r3/Mra1DS7po4pm/KJWermsB+SFnUgaV3njCTJIEihEb4RpQ8Uvno
DyNuJTywEvKMJR91RqH6Qwc/zZI7nIz3cjRAzBdXO9iFZ0XADCahA6GYeSzr4kiS5tDXsJhu8XoN
5jKWbGLPHiMxGMU2N2JMQKUmQkMeR3rkJVovalOjtFjqfqtpi4vl2uwix2GOEB8dsS90m0m9SUkV
WZl3IH22g55mBExq5HbpBT2cQ4mDkzZFNDHn4CRgcZ6TO10Md1MK6tjECI0xpVEiup3UmLEH+6ev
U3MIqWGdKzqM4CUWzC9bMvo9bww/bqQCbUNc31VjDMYnSM8FqCPtMxd4V8+8t1DX8Ekyb/s6BaUO
g3K72OUN2LIrDc2EZh9Xrg924m1T6z/dp43be3eTp9pQ8niTuzBBQ5bOO1uM98mQNBHt8ovN5ksN
OZLZL6mq/Gl0XjHq6wR11/yc5rq4U/2AIaeOVYkvDZIEHnDkve/a7snoZB0gihDoTWEQKs0y7Xed
OR0d1QKvYRG0Z9zpqWhK7Yuh9dCmdezwirP+5o02yG+pC59fSrk1xnhPUhH17lRvx8HOQ8O0jgVR
O+gQTCFXKsP2UADA0Vu+pm91KDwCG4krL+eGbnnNHszWeuReHFZ5AaIbZz7UvBSb7jrGGvfdN15P
70jGU4hT6i4ohvScg1i57LMITcT0BT4FdHISL0p0M/t2NSjwW/YPaaKeZlIoqGUPMfepae9mhmlP
4ByajaFwVXnrgZCumhDKQUXtHDsZiMh10/6wMuZtRAHNghT2wErArm/FVkBMhbBF5s0L5NjHl3qe
t1k8bhJiZO/EJt3WQWEpELVhBhBlAzFQbwOg0cMa0lLXF2UCrJRYzkfTQDqNsi3v+30zFG+xzc8p
SXZ6mrGIHjP7jifFTnA0I3HcorxqNnUck0NaFHskMeZWueZ4F7fmkxjEHS0YoPulrPeVHcdIuKUd
uETjpnA0R5AqWbqNssYyD5J0/NOxMA3XWbTZdfG87wsXMVmyM/P8Mo+y9/MqBz4IbppNUA2MWwHr
PUW2YK9lTO9dNuaBB/yocqvXibFgrOwPmjsfyYCOfiWmIuhMxIF6KFAFcGPpMy4epJif7SLbTJaM
oPjU7J22wYhV4vWIqBH+uGnxfcYZVEVCtsJpwNxCjSEarWaMNBuS0KFmHpVDTsNiSmUkTY7m6RuQ
ch/9PJ+NfrjTfRcWKt9kXg3sh+o+DCEP2RTfkbg6zll5NrFYrzGjRo6PsQmlIOQNTw7x0kBM8Amz
gCPVgdE6v6eS1ueE2WEs4imcEtpCMRlMHmO6By8l2Ruxl+1RArX3FHMehYQAd9PlRpgghD7TLkvC
1tSfzohZys4KpXQ2pUysiBjO41SRqGzayee6qJ5Kt3EuxKvCmDl3okJomKBcjxkS6OliSKIYgh7q
x3C+Vn1UbYPO/QD/mPTVteJyoTN5tmexjY0hmLoqmjWL4qmP3KlBiFWnvsUGhH2lHU4aE5YNO7ja
ebZJK/dCs2c7s07YowyGp9uqwgvFKMOc51FKvc1cQ9lhGqK2bIO2zTfItkbfpEMDNCSAdx5PIBPr
jL7hscBUcju3+LH4io+oNcOAGD1CweGnrgq+S9FX93kT0wNHoRBwCYzX5aBOu0O8fW+XVaDT5khz
9aDJcPIK2gblXGxn0/tIrfZ3T5otTy3f6fgBGetvt8h/wQRBXVjW3+Yya7diIhdz5C+dAWB7MpQb
r+1D6FCGeUeDIkkCzFeETgN1RI8Ec2tGtIcOcSI+Ey8+Ax8bqEJRn3WjnzccDPTNfFeJ6qfKMxTR
5QRRYyAenF4/uKpVfkLtLowtkMpU4KpUlf2rFDkkwoDV0oyaR6TPO5u6ue917WPZZDtwwzz1PLsz
RR5wMFw6jQ4zIj8UH5CB1WfL09/trr6XyMGmGbwcPaoIWYMRE9eDMZSYKPVYnIL3tegvRdPjEmFa
ZGNONfU1zZ77ufvpQoH73hXsJx2tEag4oCiYhZJI6T3aurSgumDb4SjERRnzHXeds8nM89CC7j8p
2MamRRvFJhIszzEPFcAklOjKrzL7YqkETU6J+BN+srS+V85wJqM657R6GPoCDTgjKKafGkcib+mD
6H/lFGhs4DIp/d6mH5hBeCjMH078i8T97FfInDyD7K0as4jFr6537wsSv5Y6/5RZhRaAguSdTO8T
ZmYADk7gxRAlrIoB3dbGeuzregqtKo5xOhwku65CC9YlE4BqfAcbH6RZkwW6lKFNOUi/BlEFpeUd
MfIJ5T57tg5zAUBAM9v0MrrzfN+havJoX917nX9XSBoLs47qwoxmw9gKguJHZjwAXoOsHgpPrQvd
e2b6iHvvePaJUuZrWhlndxrDkaaf1tw8pDkKNFUTtiP6iHr6rApAl8s2ylN2cRRHK2VUW4WULfag
SD2Z7WGgxgGsDQCW52xX9EY4xlnI23qDcxGMbRKh6o1KLjI9Q93bNd2NTb21Cw4e3MnbMiWQyyCy
Sw1YOZopZztO7QBENI64NRzmXvpKzv7sNm3Qa70ti1c+ACOUPA5zUpyli7troL6GY3KfGuVZKBUl
RryhIG7yIdAbTC4y1xLko+ZY+nFdbIsKcRB5QSC7a01HhRV9BI0uwPemilQ3fZrxiFCLRb2Tfp90
/GNIkCWP4Bqh89bJPjn+FIQGTkbf4eOQxib5dxp3n3nnvOu5e2UefQX2PqDEei4Aww6l7g4sRt2q
rB9AYTMkVWDH4j6R06VsY5+wzgjMFhGXEKjLFzAp9SuDmy7pb23LF0u4T0YufNkWoaxe++RR5v1v
W39rupemsgAgfhu8iyNTZIbfpv5TOa0/akjzWv/D2ZctSYpsSf5KS71z2wAzFpG+98Fx8C18izWz
XpDIiEgDDMMMMNavb8WzZqYy6nblzJSklMTqgdt6jh5VPY9Ng46tARTBYGLo6drBgDJ/Kni2qlUQ
aeT8UxZiN4LcarqPbHbfeB4ch+oVzkn7CYl10L9D3XuydbNmU3b0nfJVIZ1Dvzr/TkzVaYTqCyL0
4NsMmWTCh+FAMV/DBDdBehLckWsfqXwNHKhtDrnnb23qoO0k/cbd77O3LXvzqMRTXjlfGl+hOgFU
zKnxgs7aBHBBa8M1w+8Tcu+G1wUUYN25sUWEc3vnGfjjKSixcFo5H5a3910Wo8k46F4d+ugpIO/2
WTWJa28q0p/yzqt24zyteW/cuBfg3MJVsc94rOaTmu5b5zjASqCBKhyTwDPwjM0ejdejGp7d7Xcr
fVTONdXVGkYraw6X3UId2oHuVI9nLME5ax/9nEauNLFwPjwxb/lgrfD6HIsvW6UNojZ2Wd5lHx4t
ZPETeUBz03VfBtum+e73DZxcEV4GaBDLehoNY38OkAx2jjkEINBm+pUWdbOCQfHOCbwd96b14JuN
K9BiAmiM1G91KyLmsO+N523gaL7NQ2fD3BeK3nVZahCajuuZDjHyVaah2CnKqJzgmTmIaxj0+0Yy
3Ir2BAIZEOhil6NwKaVKHB8L2IMNDo4xMOmQ0pboGsmAphXupg2GQ9u0D93UrppshL/vaG1Tx+wc
33/tgfnhSEnGwT/1DMu5nFcWEjY9ogMmYJiBfrVLmBYP4MH4X/L8TdE0Ji57VDD50c070hFs3iFK
S2/fNumLB4mxmSHCBqg/WnepZX+xDbLM5nmUr8rPjw4alWSTtzbuU6qxjFIMPskQeefqofbRgkeG
CEZxfJbmjtfO85RPv2uRuGjBqusEtoixoXurVl+K1OkSF/k6NykwaIaFx9w0kp29kRyM1fTaGzin
kzEguHazZwu0fiTc8pp7Z3fU933XQX1PWTRxlMulPKmi9KPKYqhu2l5c9QZLIvP6uxkjukcBAcWx
sV81U7PuyASDnW5vsg+ng6KZ8ey5wuJJYci9CkcD03u333nYUUU3r7OgjeY5XXWAAMEv8ABI9RJT
4XerugSLKS3RqcE+DXJp05THdCiBqNcrt4V3T65iAvA7sOq1gw5UzqzWI+Y3g/4w8C6eA1Ih4uG5
W5yjEyYDuBUFLqa/SrwgBdg6XC1LQ8BwB3SxqFQ8pfCS7yRwjm6lGEJ2l2yE8LcVf0Wn+Y0/ilix
iy91VKYkIvbH6BZHL8w3daW36B/55FUb9Fc8DvkYA3deU3HHSB+l3ablztFKsUoaE9H+rfDCS1ju
Rf48slekuAARqiOzGoS/WVVCESKjfGjXWY0GrOhDyaSnk0LCpcrHIYiDsM1Bz+Sk3jhpflTOPhPv
Oj0WEBvMVc63rbn4gQ3q+k777TpwysiWlzY7p9j0LSie8ELW3Qo2DKtAzaC44f4a2rcwL97GanrC
ZfBVD5g4P/xOGv0wEijk+m7lGux8gRgmaF6FC9sqDDdKg1FoIzM2DXlCNiXX4O+g65orDz5wQcxo
3q0dWwPV519D6ka5ap4FTYoFlSmyd6vKgVGA91DUz1Z37irY6jcpgwlbcQIV6ziCcBRlBnkg3+Vh
CWO/d5shfbXrZ03s2JSWt+Lcio017Tkd0fjKRVwvVHOwUtFue/2eF9Me/WNi4VYnNC6M8jS/SirQ
OwPNV9PKfQDv9GtWoohN0HpTCbb2wG1qA7ToYl5/dIR3p6uB76oGvmr9QIMttclXRuc6Fqp6CSS3
UAq976YXWHjHlIm47ogHOGJAn6V+6SGskA2hYJxFBbnafvdKOvKWKvW1Rqy/Clj1OA4DvXdICHXI
pa/3PcX90gUbX+wm5Nt1uU8B2adLWwfAk/XW0WPke4/O/DBjvxMnDqC0ttJqww3MoXhFVtPgJVjl
TzZaCIwrxI4ImHxhk0SErfOFSxaqbdBRy0nEPDO26x1ksFGI1qqwjsvz4LvUnWfuEGv357r1h8uU
92Cp+BkrXwJRZ685tYC45JVxV06LTCUVlk6C2Thfw5Fcam5ZL76buU8VmYhZBX6eKsDTANV5Wznx
L6qZ/0Ph+xP5Avmh0SHqw3dj81j3R9Jc8+AXHMf/gZL02TmDmFkQ5rXuHWd8X5n5EcSV5/+vp/7c
mqpreVGmhQ/lA4AbNFZAAjEXcxhJRaofZd7//Klddvuv/8Lnb0pPTc4z8+nTfz0qiX//tfzO//6Z
n3/jX5sPdXqVH+3nH/rpd/C6f/zd9at5/emTuDK5QeD10Uz3H21Xmtvr8w+1/OT/7Tf/4+P2Ko+T
/vjnb2+qq8zyahwF1d/++Nbu/Z+/2S5m6D///Pp/fHN5A//87UF1JvuPAyqTr3/5rY/X1iwvQP4R
OgSFCJuAtxYsHIPh4/Ydh/7DI4wGFOizH4SL2LRSUMn/8zc3+IdnO8gXYS8REuosnvXt8qfwLfcf
DgEKEvrMpTb85sPf/tfTXX6Ujn9MCEbjj8//owIoqLAz2uWFf1rK8E3Go4V4Ouq7kKIx8mlJM5DJ
+GxZ/DJSD1T5pijiOvXneFQtOh+44Zar9uhUDolbH6CWRiRCPB45ZQmvgh4kjaEYIb1n5iSGMU+c
QKNeZ85oax/AXWA6413l+8ZY2WYo8X0z8u+WNt0xy7O124z3MtXeVoW5iDNfI6lfWeB0r+HxKvak
v6Shn22MsOEhG87yiDvzT5P1b97+J9nc7e0HxKHUJ4x4PiDKn6ksjc4giDENvxBHoIxoNygBcAIj
rC71EhTP+iaA1sGiAI1ytD2zcVxXY7ueJtN8dbtgj5r7YXQIwFngmkQj2HKgcPgFR+6TxG55SijF
HcwQ/mG53JhCfyLcmFplhvpleREKpD1fMjehofBXjT0U+6rOn5jSzqrkk7VObVTwwG5Agz10QiWZ
BTx9fvUAc27hNO8AZfB+pVm9OU/9H5bC8nhYOE5oYwyXDz6zaLIcuSl3WnUZ7XA6leiwEvvj8M0m
HjTUluJ3gZVCvNKkdwqDc/ZMfwhTm+71DIQIuzLyuxqKIOk5J9Rx800Jd6tCtXez1vxRjwa19uqD
tlMfoSH3d69ESI4ljYypGOUGMdAelZcat2/MiPlGTRscSUrYoVICXXkAx61yXPcR3E78yGb+eG0Q
+EUeqAsbQlGXtUMO22pcSocBV1kczhw1STf4/oul9jOj7TZKIbEDx1+cmhkNPy01mbot0LqqvFRN
b5+gX3312x6ZggueAUqVdSSgi4ryppRbZBruOle+eg49ZRJXlGg/FqJxaAcXSfQTTU8DzMijonPG
beBZ93wsil+QVz/JoH88bgCbXA+xReDT8BNhqSXQyfhhW12UdNUOO2c9WHAM6rI+macp38jUwniX
OpZT6x5yVJrC9FGK9Ltd2uiCHTwN2gpeRlMeZh+nS8HL2POGHLaLGGOvD1+oa/+qHemNo/fTSnQJ
PK885vu+h0j5s0faXPihZkblF9+tXixZoZtLXwTX1qUfjVfzR2lZcTlbwUGgPcA9mqgVj0Y3j25T
VqfeDb8yC5no7VcCfClmXOltDSOQNRBelKqq5jmb5fw6gAPoTv5jCSxwM0z0zprQu5Sz7CCXuXU7
BE2Q5R4LyeN0bv0742PFNSijAb5MwWRBvb3RhXxs8wpxV3tHam+61n6z6cYALkZNHskWxfdghD0l
qE7NL+KXTxozTC6KHmCFo24F3a7/F8knswqWj50JzrUmajfao30yfRG34UxiGBX7iW33mOJqgJd2
4fQnrr0XRSZ2cGqMwy82xrLwf5401wPFB6cHdXGUfN4YvafnrAgH+xzqgR1s5IjAH+HGPNK2PHTg
g6xVWkHTLMOHyXLJSqB/PfyXtnWde7/Qcv71PnDxLAG1GVaRF9LPR1nYobbfWJVz9j0raewRfkKE
IZcRbJfK8OiPlCdote2AFQOwQjgQV2e5R2P4OYJGN7cIqMUIKt9cpZtCAUqTdNzYHfw3fjFoP3Mv
lxnE5DmBC9JY4OHjT/e2dKTVTixtz1wD9wCGtOa6mXcdackuH0DdTtO9XiZ3Khx7N1j8OYfD2Sqw
+y7xLf/t//1xlqWEKMJBWIJg5ud71Pi27EqLQdrgVDi5QuuYWlmD0x9K9MZGNdvToxPly8j1KXZW
xbHGLYnyVYiPNsbqfrWsPrHjbyOE1URpwGx/CaMWRvifLs20HgNu6WA8O8N0rzuiTqi97wGulH22
sWhWb4IW+RVKw5GLrmN3oTL6a7EcFwUydCNqBCczWnpPjB/8QVRrdHMFBygxfb4uNcS+wQIgG7B1
t8D42a/u/H+zK6gNYhJue7LM9ScitMQ21Lj4CVYiTk10cYgtC5VLMZRb1qYyLsoassB0LI9ajG7i
BrFDYPeR5v3j38/tJ/+a20BC3ekGuNqDAD0IEMD+eSBt1vFAUUPPovGKO0b7MeKg+A6I/4qT0AAr
8pag6brD54Ok1YZmvUyUTq2N9likJB3OYMOsTTGc+DT3W6tQGLwRpJBMqjjX2bizwKWzrEyvnZy5
W7Tbo5cSLJ2/fyOfrAN+vBEcNK7teh5x7M9uUTVpw2yoHXr2jVdsQiT38WzE+2yNOPTDETQ80W+n
STUPrvtY115z4qncAbXT63mq5FPlgqwzcMbQGyy1AShmw/rvH/HmKffpLFyG2fVtigdFYvDzWBOv
FN5k5xQSIRSWUujapQnRbqlmJxQ56b5Jv4HsoXZIIxYQV6+k0ujONZXnRs9fm4ZO13HM40kNbty0
gwQcX4WbGq7+d+CI5isJtsxts4EbVKxoCcGII5ws5oB+/v6tLKvi797JJxVMF9SyF0NGz1J6X3iW
7+2w+EVI9aln8G1CGZIqHDgL0fIvKxOHWdFAWeucnXAoLyrjHsA6G5EwdL4oTKToWUVheD5n9beh
4l9EUHzcvhpaNZTDFbBcnhUSEEuHuMSCwxTh6PCdii5qhz5MbKnRgWmEk6VrAECnaBI3MAWAS78u
G3fb5+RU00IeIBFtEkSa25GHX4zrXmyirLvaTyu8RuVF0nIf/350P3lS/Hjr2IsE9zhiHRCFfl4o
beHOIdjw7pk6rnkqSPhgg0m66hvIFvs5RxJADEka3yVRy5tvXKf+yXhDEasQvEzHB/w5VyB7/v1j
3fp6fJ51ZLkOslcPse7nAMxi0FFXQU/PlR/c1YN2n4wSHJxthx10cJ2056DmCwF7HnjiUoumiJCg
wv6ocjfU0iDmASPa846ieIFfW44+V8zfSq8rwM9t8jV4Dc06sNGZL+ht4N3YBosFHJDRlB36ph5+
RPKFPzQoboHTGEDys3K9CowsFK+fiwARnZGXX7zvf7PakeBT2w1tWJP8JaCaGQT6DFZbZ6ccQUGa
dJAoWAWamuAN9LmBSMPegJIOFi3NgsTn6M1Apz6MUWM75ZYK152Hsm8GE4DYddpzmIKCR3JnWg19
FncOuDU2BWbj5CBndqlZtU45/7hPC5TsNR/EnV3pt9uIFY1zkL5Vnby6uHoMOBlYHL/SDfy7awGA
QUCBGcBTCO/95xU4B7PtA/C0z1I/F30NoXpIuu3kZ9YpnQEL5xYKU32q3MRS4++wyniboYG7AwoA
kD9zj3nhv+WWv/NDlR14OTyVDQ3ifq4VJhPRJ1jDq6ZVYLxN9Wtu86TTOvhFGPWpEeRtG3mUUcRP
DL227M8+f6UOZ2rVtnO+5X+YLZCewa1CV5WBx5xPBFxkBMF241dRir7Zu4bcp+kIm5l7i4rpYho0
FCRNam99FOp2VSvl2upRtrVdeylosJXs0JwOPgrFHY7EV88MUe1miGYLx2wnDt7N1CN5K7PCX1WA
Qv5+Xf67Y8ILXIbiqedTGn4WGIcAZbg1FjZK63BEgG00cXKdTIyszNwE11soi/PVPpBueJkr8dyA
/H/tWmdYKdldM3Rd+tUt/Jc8GCH2DfZyqeNj5D+dXGyEsqqGU/c59OcNzOeHg1fyYW1J583ugyAK
PLTV1JP8sXmY9NfElL+j3Dqsxr5v9ypAo/e0f5lMABpbx7JjieDvCuI++8XqsH/W8S2rAwibDQhw
QelCmwGg+3Pk43fw1AC1Yj67FrjPRemKDWr24aaB1/8KAFed2JkX4iANZQymMZIoIlE3WjJc2yoZ
Ok3OqPjNubMBy7RP/n5ug+Wv/3zW4umogwwdEQ2ln9X9/mBr41eUnMFY6WI51NY6rIj+2vdgnZdd
6a5xP9QJCzsPLFn1ZoCmRWZATioDMOfKNj2M3EkT0xmdKLcKY7DOk8GtWNwPIzoZgYOTFCkFdIK2
GJatv44TsU95e4eKyngk7niuXcuKaIMaqNuinStnvZeoCcUb1Qb66+0jPtq4YV0n37moxMZwy/UR
Z71lgF6STFbqgNxy60sbfBTRgKBSSZTYl7wlcy7WoKy1hf9W8I6wVkMDiJKK7lhj6hJQU6Y5fczb
RzSK6bdk7khiIZjnNhvXt11b2yCN51lxDfvBTnwt9ddgLrO7vnIflT2gx6mGjqeBaiOyqQAQxFGM
sNDqbWtBnTFZ+bzjPbPWk7Jf0RDAX9eOu5mI5SW3KQ4ydJkqLIfGdhquixz+GS38N38xzQ67LbNP
E41JxhaGUsRzvc/wX1n1tUAHmT8OqVmPaHNNttQH+MDq31sGH+nO13rnV3Ai0maCFNuSAA6E/hKM
MvbAsbkfa5DECnAyuMu+UPBOk27JuQj4lasyUAR6HxgbuOMIx0CIueMJ7jkr8Dq9qJ68LJ72OUQ7
ICg4EMfr7Dzn4Yfj+tDqWDXKdBW4SyCOjtHQ2WrXasg3qFEHB4mUAnUW1/Kls9i5aygABTDDQb0f
+wMcYLZc1CdTzP3VynnsD0sTVZDMAW/2EDMUYDymlkSvi7BFviE4yGpp0R3FVOsdLUqIBZalUsKo
a5XlqbWWI8jJVuMZLAdRoEwDZWSj0jXp9YT4o/6WA4CLhhbKgwZUnqz0y5XPPTeCxMfZDAL9iMGs
lygtph+3G8Eh0/BGwUfAzzOS5DmYSFX4jYXVBXVAEI8gdxohJ6ka6Z0qpLMNIyipIzfqIgl36JPr
YCNxJjZWCwZ61VUXzlQLuRVkCj8eXvbYYCOI8Gz6rgdr3gY0fzNVPxxHFnygs0AypVX1BAnG3nh4
5baYFLIqgHIlOAWVZt4KjRZY5IwF+KzjcIRsElvVKd9NWrMLJEMvPulB20Wn9sstDXdCMFNBm+sv
Du261ZCRR9mfTDBOX5y0ex66BlyuvvuA1jXfVHQG8je9ybngO2+g752Pjk8KYDJo9w0a2oCzu/Jo
OqEjGZjXRWsVoFE1YxKQeadH9Iel6IQm0S9cKIRoIB6BGdMCGwAQVESenPG10Vp3Pbg63dzoC5Pr
ql5K9kQgxVmO1h7svRO8yRw+yTdf8aRX/Xqk4Obf9uFtrxPQpDctmH4O02KDmimJXA8TU9qIe5eV
binws6q6bBarnpWHXOBUl46zG6vx1Qv66lBxFDlznHK9GfONV6bXqRnHTV82bGU1k0KhFm3dOOp/
cd1DEzH4W7/zMa6cw/tUoEss4lLdXjugjgTcFliDkaNcrqax7mGEX3o9VCw5jbMC5LnRZgf3DHzR
SjKCVZhJuHQQC6Q3AyyiI2DNNTZc59g8RxlN1c6d+5iGITwoy6GJZ2AqJ5+EHbgjMIxjkOCAZCzB
c0S1HDo3sjEhJGFLROXOaQraVQ8VgrHHF/cShDIDoAtSoxHZN1cWUHGbNttZqixj2aI3QkfZgYHi
hhQaeA0B5qVKIZJM0HaNEeIxqD6uH8kF/gwJMEp/EWTgHllZrWGHvCQ7rFJ7sS6aE4t2AvQZ8lIV
tDmAd46OjQsYpOk0gASfvTkpHgVkTPRACcEbBrhB7mdT3LvZeHKBdWxmzw7ByUWExNM+3TaBqbcZ
uGcnqLHQixXgZR+e8af6R8em72MLh8DBmx/r0Ndw9O3nso2tEGt8eVtZa6yV4egHMtYjygFwfwi7
F4FcPnIXbBOMBL4XZutmOk/46H3xG9CZ0I/YTbClzim3jrdIg+LPwdnKnRb586EShGz5bO9uS62w
abpRLTnkKTyoCgYSZl4QyEft2t+B9qY6sOnBgg54CQU/UhyHoK2VMNlOLQuflQIE+BtO7kPeug7K
/ntQ17EBefmuVsW+LWpYQC0ljhti2mdFFUvZwINR2yPAUuc5w9GEvp/PGfa9RQnQjdDsRuaodYlz
D1lvlyYFFRticOpCAbi5HXa3bEVC76FJLvdWK0+NrI5D4z+JutbHcfDqVTpCKpLxHMIZ9wp7K1he
wd9CTz/m9LYV51mfpAsfvNp3/WtNKL22XfVy+94QMEgO217eFVNG1p7MP2oosI9Fxw+jJt9Gpq9E
KwijQoxBJUTzUMlsEby79OwWhqxvT1p1lhtX4NyHMwy40r6dj7fDlICi05tS7m8/lYrqrq6C4ein
bI7E1LEDdfQLcQt2FSJ8r4cU0FShPgDFJ4Db5lVV5STqnSZfdLTxbQpKwr9JT4GAFUp9CqF5WkGQ
JeMbLIf8s4kDnmEHpMcmIBOWjr11sJISKbwPXbPqSBTIMIzqmPjNH8FhltlHroS4VOgZUwVUxrfn
DbNZb0wDtVsj7efbch1Ue9HgqtjK1F/Y7LfHvPUBk80OLtJpeiKVp+NRdmBx4SGCnHoQR6XevneB
1gIpfykz8iwhjDvMPdS4BCzwTTo6SDcdi+0AQEIEQi7Kb8Mos2zQmGu42o015LURNBnTnuJEmmcy
gc48vinVIZUuJDrF5/IbYDzs/gWypzUIMKANp8ltKc7i1a6D5q7KYDfTm3ufz9O+oSlkHAIWRLxt
QHgGaw911WrTdq63wk6F3y2YOMkI+kbkC+uhCSVfc9q2a0cOx5m2wdWyxgPCimaLIcLlOaJEjAZK
daTs7MVTGdZLhqEEpVMdK599byVYzbcgKR16iMgmWGU4JRg4o/VMwdG6Hc3Y3CD4g5t99fESODZ8
kCj5VZSZd5gUpcc0RUwlh6LcO3mDce2nmFNWJ56aUfa2LLVtQXuONRNd3LWhWi8vXSiWJc1giUT3
k4jNNL5UqcvvRSN3dhtEAtDfDiLX+5Jzd5tD2efUQSRxewDgbb6lTRMewfW9yxnEaj3c2UAk7pI+
WC5E0hY75zvWlM9B6IMNRK73aDu0Hk06blqB/k1o2d5tlWY7bYMu5bJK/5gXHwyohKsHN5RtbAAb
4Ubb1fYECVSo06ho57XnWmgFW+fDJS+a4c1MPqRWRCwmLddZySwCAgyuKPoLLmqPNfSyW9od7XDM
D5kE/5CLHObJsro0Cmq9Ety2H4eT010r3Yi7UXmbW3IJxkMHKX3YySuV+evtmie1hvZppKfAvOEs
cKIUJdDrbV8j+wF3k6TrG/p823og7gcXaz5xOiX9GIIbXAI2+XEM4dJbPuvwZZ3WBComEJOBJSBS
J/lwtipw3pth/LglGretN/tZt4Ket4nztsy3DnEhpR5+92AMfBfc/scKd2XrOKtsuZ4hOt/eTsss
7/2d05BrWCPJcmsPrF+xE6QvjwFv0S0iCyLeqWk/LFIvbwQ1gtaQIqDkup0DYZ+m2n4vQwXrKUg8
kgqTCc7thKXU4CR3wUf2QsMShCzrXr9OFm7XADr5GLH/U1qhst6FVXK7uOqe8s0okQpoV0TS8GJd
l4gKkQGCXQE1Eooft8ozMWaf2wEEdWS0QfYYisNE3U2XL8WQZTuXxULZmJvViOfaWT03KD0AsNN0
exsrG4TIiPe6PpSQkm0hoH8yKPyvCI7QDWTVWaw0lwfZ9i54lXOHO8cWdxVgEG4P4zHnXxlI3itv
CgfYOhAKQUn3FfHkGx1x26VLPSjN0+2USrY11jlts0cRtH0Ersp4Ebq82BCtrlL4+Rx5udey6bbQ
K3zMbNS7loIkPDIPLnoeNgUasJpIwKlgncIvBlXcroL2DinDnOEUKudegJBbG/A5tmYY7BM3+oAK
LTqGwVxnKrMetHOCmRoG7Apl7sNgC+o5bbR4yQu7Xwe1hlsJHVAbpvpe9p48VugIBh0qeIgpRLW1
9TLbsl+lqEWfIE4DMdoKkIAG26yzqpUIebbnA70S14OJU9tjFDkC6FuABCjbSlrPT+alPotYxIlV
ju7Ct28S3sER2EIy7wb2OwO1fsu7mq40xDKJM+894lbX3jzUPbFgzzV8pFhDm6yuEbsz3O6hDN/R
oGCXgQGwI0PX/kjdUPDyIBZZG1S9YwpGybpnzgMiKhGFKoRSoR67zQ1yHmwsw9aew6QtQXBFVSPW
VZduEHKQrSZSIeIeghUU6+OBhWJTmkHF0ET5cS6IuZ/9TkUzKI0AyCAxApUj20CCB/cA1wnPRRA+
3UoctluadVBINLRYsAcPdNy2bSDVL4eocNF9R05Ov4I8Hx2TiPMwl/Pv0uQIwGHZA4cc72443jKO
Ob/PIYXdiIwXeDpnw7ngu76YPqwp+yjBcd6JUSKMgu874eD+51aq4FOJjuk+cX6UW4ICbM0eSekC
YtRr9BTbc3Fo0VRhh1H+ymE2UnD6UuOJTh0dP3zqP+Yog+0NwpikrcITBd9xVbiEHFLpvdSjDDao
OIOU41KNgYZtSe1OFx3kU1x0WX7KlTCrNP0gVINZTTQBq1o92+xLA6WWYN7WargV5S5UlCnvE5HO
+snKn7IePZdk/pK5bbUe0qp8MKgUoWdHfX+LGltUgVYDDe/sJRzgQsJixLHk+jbiDPWnk4DCpq4V
esQuGXvmFhdmKnoi2TUP++JgoVofawpqLyDtKZnyjq1NmX0Lg6DYVAKMnmYIUZjkNiyfs1ontR6g
yqf2sLutHR/k9MhZzF0ZzOmTjIKl26c139TEfUutsk84k5C3cnGFgs/d5Qo7wUDvgLi1QxiBGu0Y
QNA4ZbEHyu79jLKNT211ybE+Gtqj6fiNZcLEaw6mK0SRQuxub8UfOnD6cwhs4cFXbKHiz6OJVtWd
mwXlCYMWwbToZOlRXFFNgXsNueBA56CqWQniLRcJXUtjMFAQNWSiXNsBBc6VmToaaoyZgSHs3pH6
m8Oa8KxY+i4oAza4ZL6gkz+oIm+B2VAIpGvmroqgA8aq92Yc/aSs7HYr08DfpEX+oC3+CvHtdOqQ
V63E1FYYAACetwnsBvY71HfqCjnPFKSJZRmzy4EZnG5TyFsWmamCPqW/oHCdrkPqs8TuxFe0d2xj
IGImGigF6t7lTuz4CxCnfcwPVKhIM9XWzOqOgkePyG5szrk41VbwXkI09AB2/VdGwjSik2kht6bH
esrtE8nDV7D5YI9lq99B2YXglr8CPhePaCnYr6CuYl5ukAuQFcEAniyDTl1LbSSbC1Dy7WydNZP9
UMASYmWg3TZV6wAosZ8Vbb8pMXP0y2YXEMfSUy8lVKlswFlUguDMhZ2/CpruW+nAPUT0+tpyAYIR
8b4NFDpo7uDmSE3/BJIJ5qsf5msw8s1kSLMOWZYfa6/0d7BSAZ2D19MOb/uBO6aOrSE18BMG8J8M
EGmc69JfMdGzgze373kQ+63jvTO/fF30A5SK8ndCvrRzv9HK9d7N7L02aRhclWeBLZ3WW1IsDcKw
qWJYY/QAvsovgD7DnQI7DidK+QWMS7HFWd8lXY9FljuJoqPAuillYgrTrSVE37GwaZmEnhwO7kR/
bKe2tfpkbPmBgUmaZFM+r8ElkntRoaGMGq9asOxd2RCQZGj6ZGdiZ8CbOBf/Td15ZNeN7d95Kp4A
3kI6CN2bIy8pUqSkDpYiMg4OMtDyNDwPz8Az8Uj8AXyNJ0ou+t90h6tKpZJuAA5+Ye9voyZc5Xpv
YWvHHmfT3zzpevFjSsQBdpB/afx8X+R8onbUQg5Vw4ihLK6YdDQ/xxgJvBeMOtOp5quax1HAmY4s
JdUliJFDqb5BpBD57imtmDF1Q3Y3mdavYBzKmVcNyCrzs02UhTcX9/o2btvs4sZ+AiHZqVd1Ow4/
dIhRzgDAxuwq/9D35j6gkCfUxmcTkJtcJb+mrLwfE/ExxutpRwU4iLwBZYBES1kpHrE43ypT+8YH
w1OCkcaqJKmoGr+5ucV/NTdaKA+j5VlbJw5OWhBAP/KKZMOEeIVP6UPDqv7WJO0uyvpPrcyAx2Cu
RUTZfC4aOC2Bm2MEpCNam+NOyNhYOblRreu0YVKZTPhyinDbBjh4vYTmOR+S62hUH+w6HLad8ul8
CFCphPmc5ORj2YGzCcCDTqFpchjHH5WZf6xym/lDi6feCu5VwzCqtehWMoZ9enzX6SlVhDNCBK/c
eAdj9AQ8qt0iCEUA0G965snrpGDhNFklTg/szBJFPsNA+2UUWb7JSdHdVKxoBWqitcYoeAPX82QT
swH42/SgJX6pJ27tvik7Ptj4qkXWL3ijVLMbfVDhyg78XQf/G5dIR4z5OD0VuKNdqf0k4YwMA6OW
ODHyXV7hTOp4gG2IpwG0hST6mOsssLnS/E48DkyL1zCjjDWTd67dEBEc09Y4HI1TZ/ovGUQQrA/W
ihU+RoC5dR1rtfMSHTNdhKfIGPU7f6R9tZyfoFI6vDUGDs0oWAUZOi3PH3ZOxDOrNA1kJxRlRAif
5sVwRtPFSryisUlh60fRCyLSg16xNyGj+sFvqxKLmCw2utsfAzBARySov1Q0ZeuyC4g9aVxwKaN7
npT9mJY9Qzy3KNaZyyZL1/JrIJlIIerL9x0WvGjIb6F3rLDlMh9Z+U0KuVN6SDrDaVv0vg1tZO1b
gbchp/4p9/xfTAkZWdWfSP/g+0ils6LNO9aDyS6xx2GV5QlIDRgDvqGodL3gha9H7qZufBJx+nVy
B5BKPt9xq3W3kMKebnWH55SaDssK3feAOVCvN45IH+va/pW61dcoNB7DrsYIQ35upMefkpGBQuLf
m/zOFTxzcl4s46lD0bqqnUJschDpfi8+OY2osOmZFnLoyjt4OEtXEVavdWbzCX6AMu/yyCnuVRDH
q0Tk6z7Vs31jAhIcP1FJdLvScLN9PRB8GaSP4aTHqzEaP7U2lWBZUJVhMdO2ZgOA8Q6GeroVHmmj
sbA/AhwpGPMkMZui+meW1Ef8YclKr5tfTtcVh8HtrpofWGjW5Wlw5Ec9d6bNlPOmcHKue9ODTzIa
D16e3lwrLo/DINc1BHs/pZ4fTMThnp0eg1iLuYYV3Msp2Qc2L9BgQHySmvPdiJLuxKXwFWv3VUDr
KY1k77Io2rd9sRc+vCDZyZPe4INhCr4K23rD/W9iJovb/RpVt75JfMyKNLDb0HSaTePIdj05WAd9
eP9noFbHsrxrUpNkXp6OBzalK2ZsO0fTQ2rgkjHLYHsrfImfB26tTWA7IOk1vPdBW0CBfNSGntan
zry1qtwN0l9qhfqomfGtw/m24sNcN8TqXbpI3JwQGUVWjGcnb8+jf5zc5JuKzO9+ZrCYC/R9DQIn
NKKfBdsaR2MqT4bvk8okpD2R+TjYQzyfSZw9ZMo7jUb3ObXM9K6XokBDlRgnKXtEkqVkAdf651bI
U8KEwm8x2sdOE9ybcdPfa+xcJJO9Wsbmoanb4Q5u4BWYW7SHz8CBVXIV81n0uy4HYxIQwr6VthWu
yzAzeHhbP6KhC44YBqkQyuRCn1WfalN7FH2j41Dl9JSpaV6nDqiPpbyDZkM2QVTlXYKi/wYTLr/D
gKUC53ujqfRajzuDzc/JNXDlB3mpNj7zrEPGp3wu6fxTgFST1LPj2NrRvhYClLRd4XKQ/cqzWC64
nZRoQPp4k+TCvY+8CCkL1vHJqT4b1jQla27nbHZM6IiOPe9h+VEOMty0ka3vfJdE0uXXjML+6Uy6
OC2/VAVFs4m72a9rluKy/HDp2S9NGZBq5AXurveVOmW2/yWpZXRhHDuuS4YiG2dgs1fYNiZvAbQo
glizit2ebd84Joy8Q+ZClclibshWvSuRyc+jgngKGHDTJ7PZ6L5Fdts9sW0jaflDmEntvEg9UwOe
BKa6D2EzPiIUPM5egVUXOt6qoLnotfxX6NQMkELONH+8F1NjfvTk8LWqkFeVYclWkoZstHoYBOaj
YUTFHrMEPLZ58r8Irmu98Q8WLYvGYDZtp4w+Kn6pKKqtYm0qyzsUsSjXKkVh49XNNyNWW6OS5d6r
8CY3iTtcbZ7mzJgNxqc17JJom8N+evbI4w3taSv7sXpoE/n6NzBqfPRhRRC4pCGgc8QE3YHLuE5H
iB/1upQesu+Gytbs65tZ1d9aUYFexGOaNSY6cGHdtUV/nBOBKWXl0yJjKgP/4GQmW+b5XQy99hPG
AVigDp9rGnB6RIH3tChokTpZV12P0bIyozj7Jh6Zyvmaa53GVH88Bbp5bwfDeCZOY1otO7KijeTV
Q774KqlildJEonwcUaGv+JPi13lfGLMNHtPhCxmJPmw27ociayKWepKcW58MzCDzugs0WrZ5jHXX
NR3qhiC44SA0uI6eVj8m6SSP/EO2V4al7Wi4WMuzIGsn9yzgUtKHzj7fqpHZGg0iunnbUqfe79nk
y+mos7Oz5s22U5YgGaoXX+XMA4z0vnVbiJ4KSRSsea6bucPLG9B5ZMw7F+H5d72P+C0uqoreVFKn
O22KI543bXUE6CquCYSmugVPzH6gqs52y7am9NJPNUq2lSUs8ahJjWd4fba9gLqzsfVTUVDBO6Un
9u3InryP8NzkI7ZQR94YGp2cJvTOwEVXUzxXMoX/OvMMB6/bBNlMJ8q99A749rgyYyfY9W25toy2
O+KbYB/j9I+511Fx1Z2GJGweVM4ri5AW3qzPQVJ2Z9e6epPcWYarToYk6Is2mCT2Pofb4Konj1vE
sdro0RggAfSuDdZ8vPGJ+tzBoICNCDDhYKU/7aip8PBKk2cuH17omg1O5Rx2RGSHD6+fXpTC5sjr
e32iFSvjxPoohvTQzysm/BZ30U5j98CDRqhLXLgkMLhadNaUfexFW56HlGlGY/f9Prdr+xA0CABs
a9q5RT5s48Chf85eJ7qlQs+jBx9V1j/3GtEaZU8/PF87BUgKqxx+jp0+XEyFxDoJviynzTQV3jkG
WqhPQbhWATgUCCCY81oDw0nQMamt850/1Bd28zn2zJLqKmweRBmi7GyimzdkWwg5zDcGeEL+yo/y
6Ysnx48JHJxVoYXDqRxxGCyjApN6/AE3/Zbadz7wwgnbvWSUdTfaNLTcegzBY9kn6zYDW4YGB8Gh
7j4Es+eqcxis1Nom0y8j45zdsgqD9mCdjSR7GWaXE8eAONd8RKsqq8u1p+fsI2d9aSxgFPV6t1nu
VSNR4jyJageNgHOtNne9F3vHiB48cFHdDUjOHqMGoXXREy7qTuHaiiAxT8JBQZCTw5AhSNvWjetx
M8NIWybyjBLyAxOv1bKUUkp/YWUB6W9esvbUBrNV2dgslwnDHm8TMHjZa5zM7N+GZB/rw/dEk89O
bn1yDPjzqnHon9zyZDLmHQxveN2EulKyfAgUNu42NrZhxpunycbxHm2pIaavFgbgdYrsxneUszfd
sdov7xrWFsLO+SrNIIIfMHZ/0TQsFfMF0hq2WqWTX5IvDR2KlUH52c1Qf4STv28pWR5HgchwbD9Y
dJuHNCHRZogqd4tt6VvDp3guzYmvbdBrhwF11z0Z9GaLiMyNjRkmUN1kEUTbZQfCdeog7rLo/2GK
YueYJULAhnrh3Ltd9WMZaNlTPq5BX8ITsOW0Mks9WOue3oJoQIuh0PEfdQuIVW7cu8yx1kE4ESjU
hOwF5vcINGQeo8I9qcTGrPwYCJBiLzypaufO+tXIGvMdFMtwx0fJUpvLY7at1Yhgh+EsnTQBmGaW
SBQzZ2MbLHsNZtFMCwd50LqeTSpcSFEbB5bGPZuEnGmR0DccqR4Fn+EzyN3wfgIPPZYf9uaTlpeX
QHTH5aWHMeNh2UXjHheU3HZ5jE6gwuhkQujbuOojzy/jUYRszCMRHgWDUkqokZgprd+W87g9nPD/
daZxSEwfdIvxKtJFjvDdqQaOUQary1InNswv8PKaTeEoLkRXZsfYgLanxoIyL/ZeH/eE2rxMyqRA
ZmyMTqvoTpjNLiZKhTUugm6FzSDYMdQeVwVr8WPBoBHDyaoFvZWGXsamltwY21fNx6BObzVTo7Nf
e8nB1eR9G+nDfWbb94RApoknZ0rwL8OqmW/kTv+9K4bvTStSMnXhMM238FTlaHZS9X1wUnvvs4a4
T9CcXkTJipYURCCGOw6u9Og78ddIofvQygLDYW+z50hzc/264SoTzq/witZrZZWVg044CdbKbceT
6j3nFtcxhdd8sXSmrT/U3B54OtVT1d6jvDPusuLMmKy+oWaLd9UWmggnceBK/ZLx2Az8QK0mlbf7
SrTOrk3JNsU44B0cra6hpXR8/TwV9y261+98R3Rm3kQIGcQjLVVfnLQGD1zXexyMMJGt+OzVFavF
CcRP4ALuitpuTwABxD0n28us93YoJqcdimnyens2n8o0vru5WW/4c8Njxt5vHae1S0YC4zhv/JUA
4rvXK+avwnRYY8XjfV+a33oviy9mjbCkUIEOX7il0likLDLPPiBUk8hyEoHIpLemw+T3+p0x/7Ca
Bo7Zh1BnFE/M1rlPeGCEYOe27SwWHwJVfga6pSDkTd7TRGdreG3ywhLD2rZQxlYGt+wWOZJ6jKqh
WpNAcwxq7t4k+mT2GVBRJ6dfnrUbg6pgpAQx9CaQZaDCoXcOatzjgC4PUom9BdgAb65TH9HLb1HE
sn2yxsPQ8Hfl6HYWXURSf8/7Vh5Uy5YkY2VxdLOTQjN2EGEiNoNXG1vXmjlkEqxoJst8E/Jg2eQB
yQBeZIs9JBLcSZI+tYSSGgzUoigBz57ZPYL4QmxkJtZaLz1Gn1Mcogqp7rSufl4eRWbQZespzJwj
dNVDMQ3eNS23rj+wL9GfY7tkzRHUx75s2MnPNS1csKsEPL2SXZesI9kBFpTm18KhvLUGXZ7aarwb
IKzaMrNfzziEYSw54WVpcec9OEU7rbJIq++cwPsq+uLWhcJjiRu/jJE13KNCPY+WfU5kcM8bTVFE
BWBWa+OO4aK9cin52LTjfKDZ3Sa04aXLrrjh/a+n1KBUEs6x0NA5pHljcgvypddcg3e+KsW5mpk/
XshABDbEfSsNhq1C4lEr0iPrPmRTmvuRizXds5CEpCnLuZKjhMRyxZY4r4eNHqmUYtR6bCxNP5qt
tZFOcpcXGrzXhgFJlxpgMYX5fVIBynV5UrlbssdQYGk4OImOiNalayc7P8csmhS1dhxiHoUK0ebJ
odxdMzWlr1zkFaAAzgrBghqiRzuCZQ1RFESnTw87nTzDf7H0Tj8vD7CugOFUyerojN7rX7UU075M
iOiyFGEnM6NpVinP3yw7e5Q1WnMwppYliXksAsc+ZzpiECRCd+6XpYGT5UbLcnvP2i6ZmxcOsEJL
5rJ/HWpTcILTQdvMKW935nMnMSZjeKAZC2IATO6YHzI5I0EKOTcnD0p2wdkJtS+GH3RIooruozBD
WLOtHRxUb9BtlLqzbnNuFgJoIATN3UAuk+FCA/SqDQ48R98PrqmA4vgt0YGute+F7WLnIt2GWJmd
kwPmw1ndcEfSkWaibteOIYm45L4dsbudl6U5lL0YLBCQIFRS2i7UuxcSLfLtUiQrd9IPlrhaeC4Q
azUmQg6rw+dsA6LMmMhRdPmuG28zoep1EpZH+JHEWBgdgG+zOCZtj56lY98omZj1z40ROofai8at
y/HXy6a59C2dXKYaEHlRkO96lYVXLiG7YR5r8wwJoKyyIeuBQiJV6jwOJw7oOiwSehPhb2o3Wmdk
K57AkmC9pKq0DZBIZYBQutdhIU9kpzyQBbbmAARqHDh7kAcnEavwHCXJjzSph1VtN8MNiUqYshIi
5OR7WHrZRtI2nyLQRm4Kqi5RNUPesrqGg3nRunH+GILPgWEwGRlGnDpd8dWJhh+T2eU8WXsInC63
GHGFiGvuAlevVrWu6v0Ik8dxp/RSOynhDi4pORNXduvIg82t9mqfDpFZ058xr1ZIB5XWo50KPZQe
CEn1cp/jE7pjsIkqwr4vcul9WPo4v8Yo47DDtcUssYnK5zCL3PMwjPLoeD1LNuNDgFF7bXW92OtN
ZFBlYKs0KSAOICdJG5DOZVFABING6OP8sDUQkx38Hp5VqMTIq0oANacoPC1psJCzmOWksQ8uon3k
mYNEGaM8g4nMPmTJMYmpdIfgS2G18SY2aVfMMpRI5af1VG170ptOzjQ0O8fMkl1lljd6V59ph5Hu
KhmRSyHO+Hm/BCoK3jHn/cW8g/PC9TzhGRaxE+Ybn6FqqGxG2cB6mxWHaRIGN92ADgPKPkNs2nQ0
btCJDo4y6IDNMDwsqgOjSt09mSlgiYPcQBO9EkUtznyhK9sNyxdnNF/aLtI+NHpsYIMqGMSwMUso
0lPrHXfG394D7l7dtYTtGJb71tvSDhWTnjKdbro5uYjbXRhbsSyvoaL7mcCnSngKbYRaNig7ea0T
sPhdFUmalcE+WEFo7qDqD59rq18dD97I6snVgl+tm9wCOBxfNc0pV0Ibopexk/qa4KV3pP3GbJH6
XdgPewUijOn6roFp+g1jIQZQ2bWB5r26jworkJugCuhNDRcRWeHDWp1VnngWJjQCIBiCqrFXqV2+
a5b+007u+p7hmL5uYdOCM/e706Wra3JE4Erdlu5QK+zquWAxNFpFt1FFoZBwQPjVh6ZckdIT0sgM
TFRoV8+eO7C1GBCcGvMjNESqXVVfspjpWOoMszIIAuXsJ4I5QBSJax+ELurHf/bCWH99/cLWZw+X
YVrm7M/7D7M3vTpznmbSbqVVbkfOzxssOwui9SAOS8HBbGcTIR9mCsHh6Ueatl26fAMv44pB+EkT
4kdItMhQ1PaLXlHCmBCri/KlaNtkV7gvZC9Vu7EPYPhGQbwF9p1ugjnSuEhkgZrQKLbk3mrHEOgv
GlK3IxCvoWspvHegNX+iOSxPZ9iCEQJvlyes2Tr+H282yETh9K6yb2yA6PlQGd8RRnKa5kZ4qfWW
LzGAqsPgwDimyqu3flwOO9RCi9KuYH+8bfvpaMkoORc+posU5WhfRD8d8WPpR/TGk8d3vqQ/Le0e
r1p3DctjQOvbbw4dJplm1nimdaswvG8VmS6uxAGOzvTRYncDcxo1tbD8fWiqFvhcUm97jY1ZBvk5
HJ3nRfgx8luPhcmeUtgpAQUYrY6kpM/NXCVQ+NSztkTAynv1jCxtZW3kfGuxyfbHCC4UPMBh5jJM
uBUJ4QYTtX9+p3/9hmbygO5jkPQJqPz9G5Kw9aIoZ4FSc8ivRYyYaiynH2YCi9LrJovOCIcjyWpb
z69Oumb3u9AYsk0tZA6+WUXw1XvGLBx66GKBvi5F0CJmZcprb/wU0VbGnrJlB/LPr93681DiWxI4
/TG0OLyDN1cXLKLSKTSswdiPLzrAw2tUxTP1EgxKm82jmrbPL6nF07GJG7kNExekfE2jTpEdhrLd
JHoVQ0jUxSWBy+vl1LUBezeUidAVs8z6MBEFU5bqF9Iqwa4OTkaBnXiHX91aLVefsvGLSZw3de+f
liL0n9+k8acJ0dOFCeND6JYQWOZ//4JmWEUfarGJ/Lth2jKpFqpmGm5xUDUsfe3gbHcbMzxFtend
h7N3HKa6ZH1HYlGJvLJNq1PVCLHp9fgjSNp0U+QonMkmG965lv7ykPD4HuZDjZvHcvU3d42mdwab
ENxfccYtnLZ8ZJjhyGmMvGDFqV2eQBw3K1ONLecdy3BfFKRr97pcv/Oh/WmH5JV4QviY7UFReW8c
v72pzIlUBXxo8PDZY8e/Gr+2rtaurC0yMTLDw4cG5N2KGWKzWjqnPJBVflyOf6f2tBUfm3zH4mr+
efR7OuZMrlZ4hb7tvPl8cGTh8Cg4VTqXgW8+y4wRKhsDsQlI753VcquBJdyg2bepPHsFncLm7hLs
fMeo+iFbLI74+9KN1FooAsrdAx0YroSqxHupe79wX2MXoQ55p4L5i7/UM3Ae861atByO/uapRZEn
hd7Xzm3W+yPbPXU68nuf0KvNcjd5HZ2BwjzM3tn/SZDCxihj+3W0mtXto5xt35nU/+t1Ca/LJWJl
KUystw8YbMmanQ+puC03o+mW2Flc49cw2f7aavBt2DOho9QUq/FZrrvM+IyC5v+fr7i/naM8z2E8
zEepxWPv99tUqwxA86xebtmUjHtL44mbWMeEooyVO2QHOrRxV7K+HqaUKn+2FUmqOZ/NOcHrurv1
cjPgeV0CnAu1bp8Egpj3sbwukwqheh4i0r3aNdjwd176X24WXjmtuWPg3DecN9+tBQ6QWsRxbo6t
zLOr+peskISxBXqFCYgaA0ATq6go/14MenQOPMw5dW8yQ8BvrqFpeCh6UqKWf51GG7S7n/V7RJP2
IW0/5aa0MWUF/bZWxmPh07xqSaufZm/bO2/kL09tPnhhc32anJVvS6vStnIttFzvFum+BtJP657a
2vmwVE9FlL/0XnSLeqgq9kiU2wQ8KtXZFsmr7DGULJ30K/JHdgdSw+wWm6mTDnf92cXc0g9p8OGf
X/GfuDyKIpB+gH9A/8yat9+vmmaQNiP0VtwWsWQn0EbaKfOieox3aEpYbE/OdxwKAcal/LZcvHpo
X3PBXMyzSA/w9TG5s+P0yI4zfYe99SYBcjaVg1UzOEVt04b9+9b/3raldKbEju8XraYMWEiiHrC2
WsZf74/0W4OLNIekEbWp4v5RFdFhOQ0Cd3xmg9hfWwgCj6VjvJhofU6V84C8tEfk2WqXuhTDWmcC
rpP/qTXQ9virXtd9NQS2OhXjg+ZquPvFfjHApH7znVK2WE1pas6Km20fk6JntN7RnUV173w1f7mY
6HPAldse7c4ffK1M9DYw6yZhaM3zgVCmJ+LMUNT7pr2J0LzsI7396FVhdPYmMzguy48stf37MHkH
VcJBy2Xwe/fFa3AcoEYur4cC4/fLBBVsb0+1Gd0vdVXIdPxY5mAppFy3aQFSiWFzZTHDSif3VhcG
dUJeRlRy8XUoPYxJWGE6x4DPp8++yAQ/TfM54F5EO/tQtipG+jFsWqU/Z6XTbx2EhUCg+TFZCOWM
Jo+2lBesy5r4Q2EzzHU74toNrfPWY0y+11LFy9Frma0iG05L68maxdm1zFZqckb4Xlh22himMtv+
VaS7Da46Jg46S5mBI09LgVNimTPF9JxH1pflLCmclICygoFEZVyzWjKMDPONpVryJorawq2S1eu0
PbuG/Np2dHPEsqrVMkXRoXdHifrkOwSnELNHMBSItFUa5c4DuPJnxinIJ5Nb2Az5j8LObhpKXJql
mhlrccEiaT2EhbdblPxJg9M2sdVGYPpkh9IajMim8JK73oew6yjh+eZYYyBJzjEpH0v8pJiEy/iE
yO6X0CsYjQGNqB/9iItevBMM/hdAHjxW4KqugK6m22+fzDg5Unx4XKfLBJagxrvcdiheI/OHpw9z
jujIkIbIluOyT17OEK+tq2OHWOCde2buvd9cpz41qgnS0HQ4gd/UqqHP1paVenw/EIS5MoqRUK7Z
0Vz2+gkfUXdYXsJCJflp4k/c07CqdZUaRz+fngbGuRuyjQAm4znFiTO90zD8hZmH7tBE6e7MTK0/
phidqK2irwQ4H6avTIDWYV6bn6sc22JbqurZmEhVGJDT5xAhD9aEOjzieVvaBMrprCnXpWd9ixos
HJEsjXWbREe3S94tahYgze+fI+EaPIsBawFOsrw34JGxC/xO9mF2HznaBVmJvGjzD9cY72vdQe/G
U0sJyYu1K+0cId/AyqHWpt3JdeWP7hWjH/5XY9yShwiDvAXeuBRIywW9NJoa5BuCjUB/6Cg6xViD
ncha88WdevtqYdF7EMAUU1/fSLN0tqFDzIwzxmrlF/Fz7ufe2a2rH4Th/DR4ru91qyKw9N7pHi2k
KITUTuE1c8ynwaL97Ut6DaDYiLY7IivdmotjZJiZkVmmYeusbO9ooaheG8itj9zwWdyWR6dtnhfl
PZFR10pTIeKcDvGASj4akmVkisMa+XNVXishSWb1+yMlnrGGxd8xA2ywZJVlQLiC/hPqQ7SvkkHu
2HmzVYmc6hqp/g6nPR/C0MgP0kRYavoQ5a0S/7HCCiG8wbr2ZITxdKq9+5atzz7TxnI3cURvZjPj
kDWHoryvdGc4eejcN4kqLr1EDpwlGBYnXyWrth+nOztPz1XTtIcu6hLSbMpmlQyu8bIMkcsuta+l
uO/iQtvFbl0fDTF+yWpUlsNMfSBaqyHtKmWcTIAG7QJxjV7lP4x6QYYHY+cxUw/LsmPorc+62bII
zcKncXqZdFJ5YD6cm6DDfEpJPLB7PzLVgsmPckciztkoVo29KfttKKYRm7lN5AE6HbYuwcmLQ+eH
GaOHm94jBZt/Nu8MFA0gsx4Evnks+vszjRgkm911Ju/DSGMSbqX2WTfJ/evsy8Ceg4AEJVbeaJ9Z
Rpg3GSodtZqPccMmfi+WpGPJKjX3BWHQUa49+lOwZiM27WOG4RuoWyu3Z7v4zgH3Z6kMNUunsTQB
mcFPmIuG/5hnOU2mJqKR1D0T3YZBe3lRwDnPozGiZjRgLgukdyQsx+gRUC/bpY5zhacUmlSgbNVH
U5BdMcbRx39+XQtz/bcDgxULsCKPGtI3qRTeHBgRmtAsZy/8ALEPmdocqBb45KPV2oldNpouv73X
Urla7qcurdh4mhgl5znIAlYi3/zg2OVLxjmy02fSCm2qwfotrM/L70LLlR8AgkUIBGaEUEDWIdGl
DKJzzIChvUNYEbOvNQFoxNUHp7NhJDjIkIJM7RpoPYhSxkW6PlvjBPViwHjSAFm6+uePwnDnh8x/
fhY26zMX9jSTCMqlP4olYvDcUrRje1sGZ0vxX46C1Dx8pKInfEyN/k5r5Ke2QTOyZuzlXcKSPddi
li9ylBe1Gz+01UoZDw2nrh87z1GUvQ7iSLYqTpEf3pZSTLc/SbtpDsvhGgXsaQ3FORAktb3pC6Iu
Q1cMp4YqeIMHJ7/Kr32gnZdythMRyzlC1vaCiI7VUEQDRlxE4ALx1akJ8is0vH3LyuyRUg4vZAJM
cWwyZBokH90ymjC7aA6oWZ27rnfCTTGF33tzHB5H031eqCuj/qXvGmD6rElz0bLjzuRn0yINT+D1
g8JHlGQ6bU3SnHeL8StxGwYh1oBho6NWI/CoYPApN77LzjSyvKcqRLJoIR8kuGVEq+AREUOsml+e
DM0k91DqH5frI/dVsaP1/piw5k873zjGsa3Qv3GRLIsCxyZji4XMdan0xqFCgdNWxBQR21eOrBsj
94ElYXbgDcQ71cYsa9RVd1GO19VobWUW/9Tcp9CyiI4pdDhLlvuwbItlnbNbtLdFA3XUKVzi0VUa
7Yi8vbLzJ/UCC//WtIZ+ZRK+1Ye9davrELwXaaWkbaU7b+a7LH+KMsuGNXKlbsubGgOqxrDoNRwJ
cpsXXP1dY6rHGP7u3KIZ6NKoR6cS08PwFW9TuQ0b1DRmlftknqKnx+VzXGQVthfOyqnM0+9krXjW
ULyh0UXMMozZhWww/6DH0ePgRsYRujWgG/PeNFp771bNh7atDkufGgnnyYQs/tTFP1Fs6Dsvd+wj
FlHcNAX3c9heNFuCfxuKGznGEsBJdinwup0L870B0dsWhTms7RrQwi0HDtkfE3Ph98WYGJV+C9o+
OtQuBM8pRc1IhnHKfYen2Irqu8oAt8cjqj94WW2/lnf/jla4f73H32Q4vPnX/5dIh2tMx1zLX83b
TIffYiD+fwp+mGfG//fgh/X/+p/Nz//243//9/9x7GRc/fwt/WH+X1/THzTzXzbIfp8dAAN1fKwe
D7/X+AfN+5fwea4QQcMOkBE0j5d/xz8Y+r/g1Dqs4hjwz4hP/qd/xz/Y/7JI3HH580xXMFyCxvtf
iH+whfi9YhCwQ+c2h2vfcyGM/XmwZ71oWI+sE8hVqJGH5lIhUTj1bBnqaEweVKF9aXVU/+DbFN1c
7D8klrYeQo7Jif58PRgNMgyULTRShJRqCOEtQom6ujnm7dB88EYADQ4OKBv8wdaHQkFbVwwfcAFs
g7YZb2Vkk8cTxxc/J+nQYVfi24R66qGb7BK9f2GA1mz8Wh/PIKiuRh33x5HpxpSL7moj37yG5MiB
ew3lOhmS+ByHZOcmOl2yn9TY67XJWNdqrdAVfmaxSz5mK5KvTvpiquzOicP6W6GMmueSuCFcmQvQ
pHpW+pVQqV0/YFxmpjWtovC+z8BQYJ0sffzqTrsORgGWIYSzMg+dMzf69w8kWsll+bUaklaox+lM
MXORM4RA7jp7p3e5gPxpDNflAeXmOcGN5d4vxvxRn3jK1V53jS0bpwYGwwtavkMwGZyAo3CuCFUU
qv4oZ7hmD5sqavNd0JMLgR8HX3tctRtDi46jDerX0bz2/zB1Xs2RIuG2/UVE4M0rUN5ILS+9ELJ4
k5CQwK+/q+beuOe8KGZ6prulqiLN/vZee9/4DjAWBf/J1tfqcKvOzYIR7BpwinPFGXRICQBkYrKu
JP7/779h38vvyxwvq53YEsVVnmQR5OfCG3cLAf5Xrs1owgHoI198GyoVz0gloSRFSGdqpm/GKdUJ
7Vpb32p46/vePOcjMUSrnOqLTB80gu7F7Gr7jCrQ2KsLa7Pe/pR1ynCK1meyWGCwkmZ6bApl4v2s
38yJusSuwhH23xdixu7mTaX5reFJTNfy9iXoExuLC9lAyrAmMGx3UstB8ZIQoFaJ86MTsI6Lxhsv
ul+9+cp88VA5mGcX/aXH+Uuzc+1jikkz76+yRiNiA33ofcBd8X/OJcevkhNBcLJdvr2etQygdaIV
9RmgQH1OqoxvkSZsJmWrWcamBfnGoLhyKogo11lGlS9lLA1zm///7w2RYa0urqala6f/vkCg0E6c
Nc6JkfbQhPj1sar7gw45FhfdVPD50LKzpEPpbPki2Nay+B3XJAcoan97miWMOM2r7Oph2r2mL6vn
TjtHrR+VXMxjvvZTDGhPC8thCMh7BN20aRdscr7bBSfAe//7y9jVGrbQ/O5/fj2tLP/UN8VHb/U6
g0qrv/z3RZuygfIqwnlJuRLH9BfcV0HzXd6KRsO517qzWfVWNHTBFI0S9aJZvGnjLCkVct17YBSX
lVHMoc6GdAM1wIosRz1LZdkbq9V5zTQPKICn9c6FbN/GNwhr1kKN26WS87YXjh8PkwouSW2f+5Ko
tNYSmMoBSqwhf1Fw0asUK9iaLNFkq4fJKhOcVo520hB+z//9kz+4lHG1Pff8ZdVvYQ79LGsbIm06
VHHlOyUPMT8MgcdHzXbL639f2qyqrqabDlsMBKQ8OrO6qIKS7dbqSP/RXAriqwgKiIADZEXywJGu
lxymGoCS3Nmde6fPHIbxnnmxMBBanbjWgYfPL8lPCxfkMiPS1RltEU0E68P9VDrB3UJFo0+D76xd
IUaAUyrs8VQ7NdmMCnuWAPTfjMubD+Yg0JhZ0vHnYsbtbYrPMkETmhtsZA9HCyt4u23Sdojb9tVy
dChyCY/zNGtbfyC4KhJBycd0qguDAFAgHsdxPTcM3jdCdza93adwlaoXh6BIpAcANIYg+Q6c/jdN
L6tejaHd0IvGlSWsCyCj6FAEXaRFbBEwXQOSmjjPlyZkQ/giITwN4cK/U2nxVo8vhZsNJC9LFTHy
/1wymntpl2uMKu5anbq0oXjQWwItXf2fOQbhs+5PEy3qkWLh7AYeNW9pLpKbWNvKo3Kcf3a1ZnGu
rAslZQ8yaA5dlTz22cCl3TbPrSVP+difEDUr4qlpFQ5+8DDswBZY2D3KVycbSV8zTgJ/AABlkhhJ
xupgls5LEsw4DSFUeJbVsWEEdE3Wd+Nio163M8E67bIi5HLdJDU9xlk27vtmeXQHuw8ZscCimW16
SYMW1I0FFRdRH1ACJpzy3PYDjCkbzXEEcZ2BZSPsMx0pJo/doT1RBc3j7JbPZJWpw3WKL5gsXkKe
ygR15AHYxiRCk2Dme5icgD0tBb3I1UqrYvJhKMaft3hqMJUX/BYjKMo5dnrnupJaD2cW4ZC9iBBq
8mcvebBZrKzcZeA4yGFAPOEz4Hk8sdkMkWaQYjcOw8audSBBi09uxZvGy+g64yWt1dnBn300uMgc
BjN9m7LsrPl+Fxfl/JUr/RPQ/bD3KnrGk9m3MDofskr7XAKx6ftxQn0Q9BF7HrQxw4/bGw2gNgnA
mxXlrAJPbY0hps7nd4KTYoIEoI2A+3yL6vqlLOcjE0Etoiadk05Q3nBHdYHQMW2wML4yg3zttbPe
1Jhqc1+CdAOa0qVkxtI9Nrj3Aq/phqPCJh0bC0Rb9WDzRkSuxN03IkU15aPvqWlLSQmIQQEOcvFI
q69k7fyEFSE1qkulgvRglbjTW2fg4+NTPTQ6+S4fKQAyA7plgUGjh75QCc9a45sPdjvgEIEsGfUm
c+1ayb3nE/qofPwzcxtQojdc6lETp8D7w5PbHMkkeVuiSB9tObWgk+QnCw1rK9HNHUv8n5uYV33y
2p3kQs+P7m5NW+KX0fNpU5K5uEct2/YSDZG7t9y7YA0uzPnLaFFmunE92iXnkWG6XCk6SdV6aW/t
l84yjru6uwl4Le4ro3Qp+ORtQbgOYBtaPMaLMYIxNUmuIpAwe74l9ZeNYRJG8BWBnKoRx7Ykw+1p
LsxCXctCHfrs0dHJn4xLk8XTUsCjm8ofCS1n05J9l511TF0bzLJyPWAXNrdHF7goBSxxIdf6rrp9
0TlYIQjnx/9+Kbfb+k7kSX0X9LdUHkGAXcWE80YURFtx3PRE+gIvbJbcZb65UtPOXEy2TDn0mtNm
e79YxRcJz3M795ige8h6Tc9yabhkRyeCJEEK2Kh8qRWBtTI3b4CVHAN1TWl7+ep21tmiSzeSVvAC
X2efLkSiOGy95Po0Rum/GZB3XKmV1lFHf3SW9rEXhLiXdt/PqjsUw1genHzkc5h8w692zkNmTE9V
qe/sLrfeGJeM+86aeWlZ5t7yhCMv+2F+IilxP4nbciH4jfYfGs12MHNCg3af7VF/0n0wuMBFe2t8
FRxtIuUZ2TEriIM1xrybU/JGUJ+NDv6Qhhc2DPT+OHXKPiur3EyuA1mM7PTRE+T7qSl7hJ2DFK4p
JDynMB9uoGiJ2PKplP6rZmRiqGATGELdA5VmWtc502KPg9wG+RhYy+jtSrVe/aoSe60qxFmZgzhD
ZaIxpluIxar+bcRrfvCx6W4CZ1rY3mFBo1VB4tWpN7Z4JmjQ2CXJo0zRxhqSyiLTDuXQfRkqJ9aP
yKCdBt3WTv/9EwSNz94c94GH3k23mPUEBc3ejjMtuXXfIxILjd1VEcBYqkzSUr3+0/Uli5qA1hMS
G0dHm5x/faJeC1p0AaIWYme1SVTqVnbnakWk2A7DJLsMDToyAiTkJ10/Ms4tL2uAEsM2/9QUw29h
sQpTja7tuxwAdnabkDUWST5qKahWSIzIaxy4sqkeK8SaXe1Cw5gMYikZ7gdPsTShHHzMFd3RYpw2
ovbVvrCaHkV4wlZWYxQPFnN8WGS37hPL77AvNZhgiu6kcBZeuRBsiLUGjU/Wv6BsXGuzrZHYxX0R
ZH9wxspt0sMbwIDy3C5kBWgzyzhjjEGdg6m50wsvYQ5wszRDka8MG6md1aWlw0wxQbwvGspIy+LH
GmkfhjommVlovzouUUyW3zI1qyPbzoJqNkZ677LCTBEVCweEfnPjmdMdl5ickJ5ko7n6yx0VU+0L
8SIL4z+iO7GVh7WoI3M0Nayf4ylNgMAU63gPHK89WYX/wJzd4hMz/nO1NP2Pr8DyqwfHLCGbLJL1
aLNcTpD0KH0dt3qbTue0F5vR05hrVh53BS2PSOwY4TKvKYmzybkMI/QGrVniVfdZW2QQXIb1CPlV
XjxR7Adr8uMybyCvMGTy00xtWvHQDdkLfGLv4pT5//vSVn00crba2NR8hKvL8G7Nu54j5k0bdrID
fXY7O4XwkGPXofH1xF3SDSUtENt09RgIO00xxQCHsF3NQFf17G4agq/cD8TOXapvL4PmScAFQINt
PsI9HTqhx3lGyGgth0hq/e8YWPVOdVdXcVojh+lHhgEolzjHM6FQgs7pRKu6p0fuWt4zr9+7EuJQ
AyJOwk+jZbSxYapUh9oi8W3rBRZP3rLQyNlZ8TYVJ2Svj1nrThjQV4xawxsWf39L8FZtraJjkjV4
38nov+PmOrpC/7AxlWvTP8LUKkx7yWriSRywvhcjr4ApnPQffrwIHtI93KIb73PKSMn40SyZizkD
OONaOQ96QjTCz/jUNYW1dZCLQ/4n8jrZrxjkREqRtKBRqs3UriaV1gvwDDBW5tL73EmSjSfM+4ZZ
KCc/s0SzPJUqHnXzBvdZ9kaJAtwpmEK2hio9NepIhvTKG8iDYIO7aNseUHpq6PFaF/BK/HnnSc56
YsrmcH4zaq7kfunA8tOtNkJP3RaGeBkqh/lzk/d4QYmSIbx0q/YG/2Q7DTYsD4UdOZhIvJcF40Uz
mLaDZzz3uSCPwP2QAIvZwXrt6O9sdSBlWhKZf0RQeZEa3Hx90O3MGRhIUNcYIBsEZiFZfTMratz1
ZIARDCGqJjwqL6nPIWitm19JKeHx5o1vEzHRpIXw75EKi2lKoPW5QaQpBQkefWn5TrBHz8u5WsQU
F4NRhB3GPHI6CdLlxHxE6igqI50ggRSvRo12sWTfjtfA2nDFK64josAGOasCFinHxQgzWguaB3QU
y5cdpk5fbTViv0EN6ywgCHsasvQ4S3WzWpQAqZNa3Dd0uVUJfgY1NkxQSFrsLE8TG711IDyWlGj2
niGeTT/h1e8f8jzfFPqaUXZoXoOk5sDavEE6z5dBPUi1Pou6M0/T6LyqNWeI2g5aVHnk+/VWqVMf
+E9CDt/Abu+IiV27bFwOtjs9G2XgY2bzoVHU5buljDe7WzyqnBpn63Y8KnPKdzKMabnjgAp9svzx
zKrkfmJ9N8ghMXBkOjBkcJkNO2r45G0y7Os7qCCgajMYlUZC8zwPWYqrem4k4xl3fRiN4NjmTrA1
k/WhaqkCtsaO4enCleuzWRc4PoERg9l5aOAUha2HDuVkM9E6emc4c4ZDWd9y791zj7lgI6f2Baba
Y+uq09JzuWOMwZCTLvOlf8eGMFE7pT+1evYJM/WDPpooB3UUScd54+DCSJIeb2sG+8PZkobytb2z
JYnMoaVmLZ3kgYqQLDaMOY2SR7fAt6es31Sz7ovSedWmPwf/OLvr3q4AwwWe3Hk53mktPU11kXIZ
mHhQLLVlDrCVrl0c2doIGrnJ/eD33+lMWIgDAphtIBEwI0Y8Vu1EvHjwdvzBFRSMNszY9PdlxbBl
9d3fRkjv4Bg9EFqf0Ow00E1PUpd5nw2fhtvOlLs6uSPHiloDvplr1egqwrmdWrFBFwqFxXHI0mvM
5Gec3vTQW9+onKyFRm7BlrNfpmGhLvDGnLNrMlj+oDaqQLtMqvp3SYF8aYzIFu8Oq5fGi57+rDX8
pcW17AjEGrEm6nwfO4Yi+m2UC88u57rnE1FASz5stO5G+4AidKBdyAkn6sFmPD2bWivPFqbzU0ZW
HEDc+M8xWFbLuc82SWU2UTdjrFTrwHBMW/+SAfhK12G+110yyg3+1qgMzJzYJBqJzU21KGjDVcjH
0PdSTsRobqFppFzbbFp1pLed+UgnbbExHdBo+eQeG4+M2whpbN0PqcOrS468aLOLLo6aUkNYqE1R
Tod2Bs7DGrsY6MmNDQjOU+3LslJ5XvBWUBqrYt3mg7WkQMNs6dHUzth26rSRWyunohZEbIdiFoiz
iKntSiJaE+4rTT75+EZ765MXluITZ9mUosHn6tX4myyxnvQCSZOV0U7zk7aWv0bxqmn2J2XBbqR7
OR5TA+pON7MI16O3Jfz9DqKuhsEsd7TYv7ME3+fsHSfkaHBXzhrQw96Hiu2RsZj8Y4b96Cu6Rqr8
Nagk+2v3pSrCnKW8840XOA4n3f52mAk7zvpEsmRvTGg+vcQGZk67vu4A2tExI6iqoNxsHRV7ol18
Jmv2uyp4+Zl6E7fpuTmr15zYQJwLEc2tZYdCBUvksL6nnl1GJMbCvpn+WloJw3UZ3rPAJZM4Ag/v
kunoM+Yd7EmPA1TeYz8lZ+lqD+WgQDhiTnzX099mnpHe4qqr8f0XzotqzIMt8j9h919rPsemXR7H
letlWX+UFe+A7n6AqAParyM3WKUDWFsPm7zkVJMCP/CoJd2PTnqPdGCegzLbsJYYtyXQb5injpb5
yptM7ZkU5zr4DAxs8pVOBlBVaRZmwm6iVBhf2YRpB9NRwKdQ3QMAPvlTxyGVJ7elF4IQUAnxs0Mz
zoyfsfYy8D0laDlu2EWpyu1or7SnLQ6rSJZ8u1CTNivBINv6W2fospRZxkvd/Gl9qY5Uapx6dsmI
7PApcZzH3EyaeMp4PzscAGY/3blZ2oVAmSPfOjdVne4XykV2io8Tfp33mfTiCMarT0Gyab/5qCHj
BBrkt5sHI+FWXnDdbVJxSrT2yavFr1UZj8ZQX7SF256X76cmudBrdxt+wiNe/ZOBZZCPSHa1GSWC
jZhDHl5iKEj82fQ3IY4jKZx1XT5SxhOtZIbqMr3KGdZPKyc4PeZMAnvZe1b6Us5jvCTPRcbNlz/2
lBFRNUzShIoLDB7H3X/faz/5f9oa+n3zovlqF9hIoo3V12f2ach0VCoFyKUW6ccood0Q8TC9FGVG
kBRgtZlNH/VqfabGdF5gy+yT2trXlfEeTHCj69Z5B3f06SwYBMsGdc3hTM78eZ/EBh1vPFjjUXUP
A6OScR5wWc3ytWvLo+p1CM/GHvwe+1LfAtqwIbAY4oD68IjBaO8O/brvqZfOVb7RDH+jNf2mLuZ3
E29YOLr0WBS3uh92GcJtVzHw8C980GyxfvlF+q8loKEX/DfF/bhLJKbbDvw0rM7J2QNYR5+CtJUG
aejpyaYqLYfjhyyjRqiT0aw7CKFXb22Qg5L0d3FVVEq8yWbOX+1HUJPbmChCtblN91P255tS/SY5
54VJD6TLrgY20+pLzBR0tBRoh3pdHT1n/Jzt7kgT0PMKAZQHWz4v2JNcL8VHlf4j0H3oNbfaZNDQ
oi7ofry0OaC1m/vWKDe6uI5qUFzQSshNDiY9i9tj7k/bpq8CIoGM5xtteqhmTh4tFe4hWye9JSvC
senGNFuzWeRWTlnK/OhCFXPq9cUGxrQV7KhhFtO5jZZXdi7sDgdm6klzbyH7Rd1xXKPkxrwO1XDM
i/m5XOxHwAFcI7ttKepdRY0MdTTWt5UKosXynfcxrMgtT5r5H3qcBgyqTBYRMAsYbYmoFfOqsiBX
322/x6kQe5f+BAPxi8sNN6KkPuVl8sVwg94XRxyChC6sGkBCa5UFqExc2kNDMGpoIlyzn15AMYNm
st9zOdCd9G40Mw5d63qRnf5ZMFmbguC+x3Jdcm0glaZ9wg9IKkDRk6x2dUUZamJw1ZDuHbf3jb1U
P0ZqUewifaBw7QXE7JtpPUjOaRp+U8uvEC2EGiLGqVdyLZuUvzUSpnm0+pxzfuqe2lQ/U0bNSPll
4SQUgszVufneji/dv7x2ewaGDRJ52fxklKFDY5EEss249pYL+SzA3BNEnGK8tZMXQTiIBtL5W2LQ
UbNCVjEF+8REhbdljs9u0+yXfv1CH/c2hWPEvkZ3DWOEKdRIyEV1RdmQsKAkcROKa6d9aytuzcCW
Iuygy9ElXbUph+Cylk3ObSeBo+95yR4cVmyW5sa/uS4XozpnJicODZsDyiOiLZOTXl8frNtVJc/e
aCoZ4sRsv/Hq0lQ7ogmMqK9Bwg2fckEu/vlSwNgpPgGAXFcEZh/yQVzAST8wnafmKNhnC20XaFEf
Iv9WgIsjNZX72fiyrDkkhfdc1QBzu+JIppk8pV1cWltTiCwNg8qi3JNFDou6UkT3sywafHdkH7P3
wH6fiIkeeimeAnMGf0U7zwpOLX8x8UulSfDitQAQuMme23R4sKojA/toxPA4p8Z5LqCaCv9dV/2e
H23npdWyxRfJoADqj/QqmLf6zJ3dWTfcdrdKH/mpK9D4ztkjH+Lf9pl+oq0BifWhldannmNagQ8d
Ji2HtjoBztSyXIaCU20SSMZKQLHrgN/WailNhQmvu8FeRkPG/cQgInRgJXuG4nfwgV7HBOw5y36t
gnOzSiJz7Pu1lwIx7WGIEh203Wzf1kB9TO/z9lHP7OZBDJSht5Ao5dBuk3y9CgX/oHbeA7AEWkcQ
EBvjwdTXH0QV/FJp+ggvsd+htR4DU/LpL5Mt/YyKwGD6AxaUsVe6cRLvx2bAwclUvMy00YHogeCe
oPY4r53qMxym0JQXo6X0uX6D1YP1lto3RqGijYsRvDIjNb2kNaAj+3HLjn0apkIi6TDVw0el9r3O
9rOoEbyB94cyZ2HoptoLe1+7oiKdyNLcdzPIuoWDsDCaZGtPUHfzvnlIbihGcsHK+6p0EgGYdTiC
ZU+6sutNi+TJ5Ky4X1IdyKsrw0p0IpR0bxHtsZ78gZM0TVBXolcec4nsaWx0GMY1jyT8UGwIr9L2
S7gShbNNXfHeCJQwTYFCzk3WV+OxbAAxS9NhXyDeHPjas41QbmQHyxje6/Ux76jPqnAwUpikxb3H
SImKDaAo5pYrhRGZ1fLrmve6Kw9jnkaau5p7gyecbOeTN6abRTS7piClzoiM2a2V9RyssHnwKtUN
J1N/3SuY30Dubi2trvvdCmZHoEBhHFL2PJk7v5Xe3nDDPHA4r2PhDm0WjFDvFxaNgjCDZhUktuYb
E8M+GB2zYqsqAZzBUteFc6U2ni4Iv/lMbR7wmX5bUhE9sC5JQGPgWNKtdblbPWB/hd2B8jV4nhew
+2lpxoK6tZjZbANS5VChKcRizQ/MO1GM5xfAtLvRqIglmzdIevq5Lj6GTYAkymuY6DjxaKbAg6Gr
buToAusu92LVeH8rMwOy8gij/qWkKh4/CBxIcvUXhWDmOOmenDNHb7nLK2Fgcmu5QBsFGgTPZQB2
w1L+cw+MCW8gRSbpT7oMlyZhg8sqXoxBHPJOH07opKXPsSPlvpGYzC8tnmjqt9ekYz+31G6cYHBl
WfbSTfm9edsVeo645TIPewzLc7QO7gtIuwdpSDbf5i9PxTGwtLvR4w2cCz5r5o3c1qS13Jg3iYyT
VeF4ZyKK2aZZGWgBVw49YXgUvxiwIWTJJFg+ZNlUhdAn21CtzZe1iodEzk/w9nJqSGdSS9YOTsX7
bBQwYsw+vBHhaGwmoMXB3LYpjxxLd9952ltWSTAEYNZLzcBH3rzb2IzEELAWY9bBdRtOS3ZgLMN6
YjC2U+PVz5NN71p34H3CVfeKnRU4kg4cxqBTwZDMJS6XKuC17eB9jsb6WnVgVm66fVH154pOjtHB
NzMjda3ToShkgp/QvTQGIgoHD7LLW2/sz+aa1HE1th+jnR4d5hDojc4LuXaEg/oUZMY5W/I7rE1X
K+G0oqctyYcSr6IYgdE5arcWHUlw7ZAhNID/SgFlZ8aLcnUFnbSD82lhL/SX20aIWTutEdixzZys
jr3aml9k67xijs7NZrlbmJUlqn2S7XguM/YgmtvoV1aNvW0WDc1Rfq6O9y5KDEMShcwo5LuTe5ID
SPCdddn9AKc+7ohk7jSbtWspgVDYvwbacWg4NMqIbLpSHgCxbUKGI1lyhHqw7RPT/1diro9IVC2h
KCDf1gyeZCvXAxYYGklG28RsUl0dRzIcs9yC6jSGgKN/Gbr62ZC3MBB9Ivsb2hDVIkTIU8AtRyrK
vzUPtYyhQb7FrxXNmoMDravUlqFfFYNqtlGy9TgTK7aenZW24I5x5W0DJy/2+W2HowWV27J+UQsv
D+jrmIOPDB1XYjHnsjEVf561PnFka45uu1wSvS3PU+Lzqc/FEIO+4WVoACDfxDaNHNKmVYBF5VKT
113x2ywYCVakGSSNYpulfdyQOHRRLMNZm796ZXwEqPOu1j81ZnfWOXbelOgmNNziXWUjprSA7xSO
eQxljo5M2jyD/rs0h49cQDvP8/lYt9ZxaakfScbhFVfoRe8o7GtydUyJ1EXcYZhceVFFEVCILQ7G
Fre/soZOi5b+1XoPeRsUu7ow7xPT3vdVf1jhCyKxYiHwHHZKBnRNdarppVnW6dFh92fKRzwjBcHf
8uFrK+Nj5M9pev1vbepjAT0uHAxxZAbHJSigvw5ErENNfZCr88AIHR5mElkN8955Sc4BMfq1mdEF
FxSaxHl3b11J7oPwvE9GKpSJYksgMYEZL29YNTvbuQ1/kpj6BkwPtr8tyRWGiy/qI5flD4/plEHX
5ONoB94l09g3ie1ViftH89+MQILRRLVNtUWJmy5AbL5z+PIUfqY0CbgvU+Oxkcqp2uT+XFwpSqrQ
CTCayCK2+HRs9BWAzKDZmzEzHvA7AJI1LPGPCSYQ/edATAA0pJS7dfDfuVNC+EvLL9NuaNhQ5nYk
MRMSYCMjJMHaLU84t9zdJObIN0pvuzSuFnNYpf/BTTaNtyKyJJ+WZYxxZ2MbNEztSCUiPjvi6JUb
vPNrWJ67aOHWiWclhXOdVpGFWSDsk1qLfDnz3OVpGZOnabZ4D36yzJrpHwZPYid1Fnv6Q5pCmLQH
VK1+9fsLl363HZJj4jXPqVtfuySRsZoZNXoLaXS01XgwWiuWwvjD1FWRRVDv3ON4Z7MBkaDudmvw
XgQt52aVkVVaki/PUjPzTVyJGrggULfaG4Em66Q37T9Ggni2e6wnrDwgzJ/Zp9lmh/GKHemzEfrP
ImptK3Tt0AjxOvlINiAFDulkOAwry6Oe/qvnfO/67fBIUxLvwyouDBLhpDs+LUzL6MWo/fnGFLRs
MqUJMBfituSY2VMWsqIfrXlywpwCMdwiqlw1e0tDMHMmambN1PmFUKKu/33xxpEDbYY1vn0ligKu
utZR7fLyybUllz/pTKFjOj9D0QP6WsgTFQEoQnditDKs6Y9faa8kfSW0cs0Oh63ytC+RWOuZCNyz
oS3vXHotWPj90+y3rNMKyXlJ5XcdFOCMOvmqFvFoW1Tj9NlrxkQtBov4BiJFMlQH7xvREbtuUkF7
KnWmBtctaIukduZN3/JQC6SkpffuMGbA7VWMRqymamM8u1D5UsjB67XmqNlZ2hGm63DoveScWeZZ
t9ZfUAssoJ9Bk/xqbvqGq+TVtjnn2+snNUIXhhG7ydQ3JQ4opy+vuWBjnKvgsUFfZXhIvZbcOwEs
UTNJaKGGyN8bu4lF0GlNARLn5oh5CwriaAuv5KzsR+ZXf7Wc34YywT8447hJ1K7CZxfqwCWBBwGS
1zKSWpibsGiKO/ophoWuvabSfg2LA8faDpe0eCZ+InnEjeDsozm6Qf8wt36DHdR76hqmpEjsCZe8
Q8u4jlBDvdf7zMRwNfUI0J/OXHOMcACgI/DcAb6iUtimNmpt37KVi6zl2596pvP5n7B4LXCzwn7J
gM0O9IKZLdVnxFS7BMJzk9txT4nH7T34tpgFHUy/sCMG7sz04KVwTt0nap5ITdh/ejWAQ1wAcLVk
ME6GlTxgb3auC05kazEsps3sJOBReib8bOKMCrcc7D6HzCq/Ware207brxP2wVG+1LVaI7sv3+pb
2FiWzGvUeCeM9jFN/lm+O0f1lH5Wg0LX6fvYy/SIxe3V53N9exKqiSZbV1hv+txwpJDIrBTHpLkd
VrkHtXYkG6xL1oRq/KqTioaHYNkZlB+lHrs4aD5Sn0/23P/gH8i4/WovjaJeemwObffjrvtcC7Av
5zg0UrzeDJXsSzDrv0vsuhRZB7KmPa0Di4nHqXNpVhtWuib7nr4lLLd9gOeGObLIu32nZrFJp/RO
1SPFLkv5JigJx1Sy4pyk+CTMR/PFztZnQqZbvMZXtXBNnNsvObwkakAxVWfQ5Vvp8/lQjTxlPUdg
5pHdnDwBQOTWlIMQwSKbGeqvu1FpFziJC8N6aCDVQZlwkidPB5QDNZSR0kZhQo0Ui14T9DwAdUe9
GlWtTuncS6t9mOzilfaep6Wa6aBYHRk5WR3bpf1h93530IV7ZPhyNFf9pMzxfvbTiEZQcnnJk9up
z1IPPrpiBdYk6lB2fyPaeWuN97l+ZTYCW5MRgD9Eg9e9N1517YrxIbcQJhPGcQuvyeRTIFZy+A3x
/fIwxLSFhEH2ptnXll4DwPnD1kXp5/AWIMZjtiV3o+7aCY0DI3vUU8KD2/umlPtvrD3nUThnsqzf
OUZ9XP6UsUb0YnWqSIl03u6u+T7NimtFPWVYTBhya9V/pQblfaipygO0uWTDngWsjkSgdtkwfFuQ
gGF8feJP40Kp0KY63EDJ6P70orza7Dky1Z6Jihb8bznMdnR/E0PQXV6P957jA4HRNo022hF0HOdY
zgETeLKP2thsZnP551YTwMqZ8aZbC2BfbI0YGKbIUMOP6xU1Ujda0aDp7b6qKM8tjOKt0Cpjo9v5
cpZz+QEwYdnRF4ITk4mRxk4+0U5sVc4fsI/H3s1UVKFtU9T16zFSCMXsZ3Gt1z4vB+1S4j1N5d2s
vrnNN03wqAz3H4TYLywrZ1/1z1bQcEuravoNiaeVY5Pi52l+FZ09Bp6onceENXQEr1ba9VFJzzGS
OlRH3sq5elH/h7kza24cybL0Xymr50EZAMf6UC8kuJMiJYraXmAKSYF9cezAr58PyurqzJiu7K55
GBsrq7AMkRIVJODu995zvqMER5EbXjsoxnbM7T3WXTDnkT8swX+eSj1b6YYO67MJPv20oMgrHYp0
AtB7xg3Ui/HaHtSKFB+I5HaQWWuatHeEDwHA1NKvKevHtYji/dRWu8ZIHnCW0cTPp2PTGPa5ghDt
G4kLvdwmQ30amInq45sTO/0urzsV5nF4YgYME0r0X5zfQfm71jxKKvcMxOCrktm4IBiYI/an3033
vcYNm9tov23efm562xNucMdk3N23Fbk5Wnfv65Ambaf+QiiNHTDooREToOg646aD7MjfBH5zC73J
KPZiVPkejn2uyawsbS7+mLGaWu6XaVQ/ZxqViJRTWCgkCOohXU+lT7w41hrPctNXFDBkApIxt8Q8
3G1btlsLadcDCViLMIdqTf6MtlX1hjn4WFArz+wGi8zCjTKa4MH1/FALfWNG6DsN7AZj9QayDQuk
ZYTnWETrIRziizZlbyUigyQc5RqZZHMauZs8htLa0nL2FbiIbdZOhGtNxj6u+RfZ9oTmqWSC4kPK
iDMsOFgeNwyc0ZlzzVgBVoTIJgpLIUgDPBSSCyt/ETO4C4iDZk9ER+vyCNBnWf8IKuNo9a3iOaWO
oGygNilRf6ys+j0a3Y+aaA7664oHJeyuYmVXcHNY6KAXYTK8Tom9bFL1Zx1HnKn0T4MQjSI8wlB2
NtAB4pYWgoIdsncJahm1BFPEEKE2TWi2CW082e05C2wFdQQhSKpbbUazL+9bMGtLanWY+e47NKib
KVN1W1vpLWrkfT7YDIxL/BFJSyGmteaapnG0jI0OLb3z5Cqj2I51cQ1JF6YbqJ9LleGJHBrYb46J
xjp9xtI4k7qrYzMmTxzLKA1Zx1cQkwuwWpng0R5xDz5q50xHJ8CiVOhrnKSuRoxB2/Vb2L9MNIOM
ePL6I2nsL/KmBeg348PN4x9aiki9aOKXmejNRk5vhLb9z659dzrn6CguMw5jJ+FqrVtffZBqXm8w
BTbLRldIoaK7vRZOtxsKvT2WIn9TZanfEuYveiJfynCs92HUPZWRz0dPouXCJEdCzNRu3mhYsaQ8
MC4fzwEbZcsA0ve3hkE6LpHmdLOqXi4kQau9mJdarVg2aB3upglcYypIEgnHrazUmwITc0pIWEwy
4u3pX4AuGfV78rmjVc7eYQTmUSNzigSNeFvQ8+QOypdxd5HjHGjl4KXRpqcShyfJYulRE6SFARlR
MmxjiYovgsZ10lwLt2zAwCDSYTSGggCgbJZUG4iiiFYC8gt897nTe2Wpm/JSjEwPhqYk7CEF+Dx9
mU3tL4BZbiVRzYtGHbfuSKNG750vKYZP/j8saYCq08XvE7rwDbFVepAesM5iWZETnUk9vld0YkWG
Fn5UW9/CJvOaQN4a1lp6SAENmqcyEQzxXPsVSvtbO3vU5/8gyvysKudUjVKEtTg1eqZJmyhmy/bv
KZuqhaoqFwYRb4HhDb1+zlqmdanuXrqBvjrdo7OeUZRw8stjecsneTFbcnwyGG/qeK5Sk0JaE8RQ
IOWureFA/Oxr10d3FdCMZQ41GMWqBy1qjr5T3D10w1hx+HQ6aDZdsIO9c4d286RmGMlNDtCtuzaj
CYGERs4oJ6/KMh4nQd87deUibKqlZYVLgyFYP2/FwoKf7OO8mcJjLKhAtVyK5S1JcfEMDt+gtp8g
KlyvIJu2cJXgvmEK7WlNAdys/NIiGiwS4AxBaxmGwqElCjBEaoBUz8EIMryqBJwQi2QS+UEZbEbo
XuVorBKBIo5Q4pBiKdlrNdmv0hguKkxyyoGKHVI33o1gxOIH1jMFn77Ra/uLxAuk2xnzBSXgl6XC
46cEACcLo5T7WBu2inxLaXrvzKC/JHb52QYIJByb9zLJkXWY4Ct8i1MEWOZ9XcaMn6wPITJrRWwV
NYObjTuNQg0BW7Ci+jq5an+riW7zLM4GXl66+OVctOhsA22TAhZsoIqmD0UpblZ715XaQbPsqw1W
emEVnMv0lI9UHJOkjnZ534WLKFBfzRC6dCgk74Vjvo5W0zEUSF9sqs4F6Y0k0hDouQipkGcrtILf
IvvQhno5peYMnZCSoT/qjEbNMiaq+kYVfrNrnBhnOU+hKPQ6YqarlE5Ny9ZL9ZNfRdmfGq066BqK
LL1THwflYNYI25KgnNaZq5LxRYOG7/Gwk/ULS+2eLHpXyEk8LYrn/AF5ZZyLxjBhGqEnu1JahWcZ
A0EnHTv4PIowm85T40IDCekv3AKGsGr2Jg2p6ABsEsa+Nk27EJ9H0Mn+EjtqtdJGEERGmnGlhM6e
BhpFUVDru7Dmes0pKTgjJduiDRE0a/ann6gIGZCwV6mxiTK4wGGfZesh/ijrvlhCpdA/OLOk5J3n
SenunRbdnZte9ILqEjsJAws3Ctb5HVUqSMOm/SxA65CC0HeeG/ArsqhxNrGRd5U0llH0mCmBa02+
U7OAjnuVHiVcH88hf4xemAD/Ma7AYDyhxQwfHWRii9Q14Y5XUt05SDyImcR2oqobjbBKgC2F3Fsm
qfM5MlNhU1VGIFqcJHiMhqVSt+HJcCGRj0b7UxtLWgghTvWyTW/MkJqLEvQIZPHAARefW1FRhIFG
Ey/6wKFNq+ON46bDZqomrj6t16+FKneVPx07ayCjYyLhrST7ulBbzgwj8mu8ypu+N9/GtHiaYzag
wm/KHiZf1fsB6ZQtRINpWoqkp9/QWm/0S1U+bVs9+amClwx5H8rGpjs5zaJsJO+I3b4wco+x3RaX
hoNd6zvKi+wtFs8PxXBXGk9u64yJoezeBRiekWMkZhKsZCKxNiCq5D5x0Og5OV58OdwQhYboBGO6
rn2whohmoiQLpacPxpPKhrYxaglYwSLJi+ifO6vM/NNosUSXHDQ74tZ3jL8RZpCHsLA4IOJ9FDVH
Ez1r39R2om5tHnuDHBoKZgQGPqc6l/kKCp9LpP3ojKjYFmZrkz2D86UOO6ay7ZWsxIuDSpKmmHZt
9Kn23AF8EDipaUDeFBswwaPEWMfm8DivTLWLHe4DHZpo6gf94Ltw+HscbwgA6wUFRrmg8/6pwG9H
j8Pqx6BuX6T5zWpktYGghG5JJx5PI7N78vu3ic4c1h31pLNGL42INwDgPd39pgDmHCLKqOPhahOs
mSXu6yTSMzzCB1dvX6A60/OdVwyqyLqverDl8BUkKq3A+EmjbsWnCHJTD9TtFE/bPFBPTD++OEyR
Z+e4H03+Y7RadHWTerXSCM0Zmj+CwzldGYyro+EnHyE4/KC61hEdyMj+ULKLZtAWwI6wlz7XtOXw
msoQ7Fj0fjKW8JC6bgjIaNkRWvMU046VG1p+S0DOfFDudISOj/03YYcBniaANkS5p1v6VndxrNQl
/HvH3uu5usp88YL3oPccHbu2oJtL80emyYuZZg9ZMTUrV/o1ZIXxJcvcE8XwRR3JptbY5V/t0cb9
O1wYvD5B7Jw4a7ToRSpnYYshX+gq7WBIgCzRMa0aFThxfwlmNWTtJz8Cs7wZ1aM7IMniU73VRvsC
mG3rB/ktmZCjCwcafizUbF0P5hPqcAKZBHU4+YsQSUIcz9WlMFdZW7yQte549rhFzbvRel560rIz
KNRsHSXm0jbneOlqo/fVKZ0+XGJI5hdSXIFmcHrWCu3FtunKWqP5pMU7hGjPqK4SdmC50PyGksRF
ppbr9AK0eh05s+rFtG4yvIVT+FBT+nYt55pwFpejnlqqDZmnLfFsLVnhI+9sewj96auaipVN/tDY
UMDEn5xdMgY4xL0TUxxGWNyV8GxO06GYh2ZVch2x3AobLUEwH01R9Ayd+6rrCHOFkFsrb1xaH2Bw
OnOFl2JuuLA36YW5xyy5w1XLML+5hHYcLRP2bNtCYUwDZ+2bIW1E2mx1zGHC9M11UVkxOZ4cER1u
/lnp0Wkj381uFGCKs2ATTMp0TFWMHbF7MhRtY8gArA12lSm12Vx958RZ0/ZAci7Dyn620UHTPjwE
DcPevovarRzrN0hoP/TOROLFFpjUujjWTKQcu0ar3yYDCnp+MzLUD504cgIeZrsEu3pq7wWg4iVZ
l1cxQdJyMnqIbDpD2w/LKE5nawJu+oRmmRrts6rKt3WVeTVE4q6KzU0epc2uY2wOMUzoQXUzd8Qw
E4mr5RsMTK+mIkiAr89gGQiX8tVXSw1v9nwD2yOuHQIsjSUeiSq36Bfph3iysoPgusdJrH/1PkNT
cShGKjyDDzmO2Mg11byzO0glBitj4robLa4/+zR9xlpiLxSbpZUZXr1oKtTEEBSd/IY3FdmYI7ea
4B5uSqLJensboYjyDSGXbZVf6d0ueoOIuMYYF2XPXJO+9gtnRerUKnto+UA5HzFDxshPw5xJeFi6
p5gYjnwUL74x2J7SqluASghFrfTcROrTiBitpc2oyfoQt85zgSgcBxcw90z5GFQeACC6dPBU+FbP
ddDRiChT9QlW61IJe+NBuuPZIqEuVcXFlPlzlAvChHAasZ8yQc62Gm3U2UM96EwjXIsZTIeegr65
xL/8o9RqC81y8tBYZDT1GeYcild8O1G/VFP3IFgv2NzliwV1kUWfpgpvD6da7kjsxlkTkR9jDZ8F
8z/6pXDRNA0ZS6ejly4QCNQNe5mTY65r4Nxp+MA6VdTLKlBwkhA2vulDPAKyr845kTxsURouvBoH
JR+Jyrh8kRr5bWqRHmYzh4g0Luxc+Y4ilUq+sHaM/7BHG/pTa9crKyEvcZD+IrSCHxzd0SZxAFrE
Fh0Bfim/VT8bu1SW6jA+4e19qmJSS5ClIar0PdGXWyaveV2pS1s21/kTGpEYbvXxyR5GUNz5ROSu
ojDH5U1EPNcUKq8ZTQ+sDuoyiQxlWwU/S/QMSN6DceEQyOoU42UwojPcOa8rM5VGdrX/XoNlPmeS
cuwmn6hlt07IqU7Ha26Z8LtmYyPRlpILNZymr7oYv6JJl0Tw5PUK/cO5Uyh0FZP4kG6ZqySnF5S0
MP83VVE+DgixPJDGKhV9cDf4w1WHnkCOCC498+py+l2OVtUtCj09DXX/1HXGyammjdDH96jDJW4E
zpYl5i6cA+eppq5KTzFqI02UMD+QCnjjvFB20ZvohL6MBuCtaqQASIvyuyRbC71mNqjSwBG+TFac
it+UQrtYvknFKibs+L3ziK9Ww5KXf/lq/mbppu7FQ/4ZAz4w83bnCDu8qnb3XplBB9OdkU3JHdqH
HR54m6RkEbibHN+9V9f2LlRKhA61wQCT+8lkZSuKe7RlOgf//q1qOOqnobhwVo7XCsVrrJiIOtiT
AmUWRWNqERn5SNYw059OkyYuqkEbOBvtbThT13OVin4cjpERvPVgYBZGMivXU4PTfkEPgy15vuZo
v9oUeWcfHa1M7w39UZNo7uE1EfxabZhCs1jn3V1QMKxuhqJet7UQNNfpH7ZuAShEfVdLgsJHhQvd
whY9mPa6aDExSlrJpv8z9WkboV4Cl5fE2+83NOUIURXiwmH8ze9psKDDrc3po041c1sO47vvs3hq
rIaJql8b7NTklNUma8w8cAh6l2KCnaTyxysEgGHPQHhbdMYjx2rc79nEeUSxLK+9qycDcRDpmcS5
vDopWT5RTz+9OaaGuY0b/Uvz8R7rbn+BLoxNnG10qPRjVjPUS9KrVGgxCYq3pd7VV6nbx6Qd15XA
lFhYL9C1EGm5zUPRDihjwuS10rPsyERb8bsDC8S8JJrqGtI6EeoDYlq25bI0jI0yWbTo7HMwcr0R
5cVot+/e4KNUqyF2npGpqiszVQ5N8gQUAbs22QUGVkmd3j5ap2lFkQ7TjtpgVdM2dTloOgYV++iX
rz2g1U0aVvRp5QZXdQGMjSw0iUyei+SjJfpnw+qJ/MMmklbjzKIJulwGm7OVnPOGI1ZNZJKZdVe9
5pRHOExDQiKQ/xglahAF5wDH4Zj6T3jkD8wxsaxkFBMyumlT8NBZLhsyogJbcz4w9V06K7vOD5qC
04KrJLd532jXeu0YHh1Sm7YTU9hgOtAjIoe20hk5pN0VYBtXYOnHXpGXW6cu9sT63rQs3JVjTwPX
vKYNcRilrT8he0OekF6kljLfwDW3z5T2qQokwcH1EC0nHT0mCTAWrQ9P2sSVVUTq4XxDG2OnWy5z
5h/NYWSq5DAvXrRxPeAkij9VWHRqD8aDnuaoE49rPYZVhwBKhDeEh6sJ+TBdBYZ4EcLDTkGtTKOd
zxj+TlvSZszcZlVJ5C3z+QrBTC8dGBZT/Ebrxl1GeBeoTJDdR8R4L41WecZmeuvr4lhG+k9idSpE
Wglg03znoh6hAMlbipf0S6vMp6KPzn7mv9O7V5meaQfE0V6kOKfWRvbBgLl9LDtGTMId3AWUl7eh
u01RV3rgqXZ5md3hM07X5hQjRC/cCxvDeb5ZnJ4bmzzlEjVlg6I5IaQcl7oiEsSa9kHys1vJ2LWY
qCXoV8xHh+C+m8RWCxkEAGMD+MJkUHerraEZuwbmXV58paRhrhk1aFEwev7Qw2qMMDUJb2DcsBvT
rEQJfu/aQ7UuEvdNRd7szSdBwxgBODEh4Jzse8QWdbPlfwkY89g3bPihSB+rjOBckKswOSMOlknK
iL/Axs2xf2naB6eOSCPWXlBqvWdJHS7n/QbjW6WhOB1UqjFB6BnQ59Ll1IT0E50R0m1Z4c6Lh7Zk
M8aobivdtS6Ggx2o/nb+UUpP8ggYjbVWtfqqYGlDh3coNd7DWcStOovhTUHRKDMfu6qL4Lgppqto
ojM3RT5K2untyIG4xMbK+CVwQDe0b0qW7fBkbGmsHNSBKavA8IpHHQtIMfbLwUk3sBcPRJ5ZS/JF
GG+18WczTkfaEOYKZThchf6pKFT+fVhQmjDdDilupZqLKwQggqGM84oCDNtDSLnSp86b+zAiUt8b
ZW5xO8VbotDPyjFNd716NabSRLZs0ggpqo2Wa7depLfeZwAr54HeLs5GJkjah1uU/U63QlxFMamO
umQ0za+SZyONJPLizJDUNWW0jrnf3XU6B89mQiYSWnc41hg9O4iKqUDOuenDcCx+FJrzxWZ2z9lz
qzchfeQQA4ZmvI0Bs4POBgozuuih1lpXIhsqjXzBpsnJLxnkHjnxsorLA0KKFdCI57EaKXB9QPAS
eSU5Oh7jW1TIb86EnUzFc7t01OhCdAUQeIXUd1CVePDfRp0zomdfwKyuitjeEI9ElknV017s0o3r
T8zUx2Ef28YVmwxGe1d7x33+RdTkUYnRZepx1a0bpoPUNBVxs1b8ENFEW+WVNW5ywYXVRCgju7eW
WfUSTQ8NVF1rV4BlMOWalrvsVOcjrnL/N3zs/zNA4fxCH0U5VlEQNpAP//HC3nvz/oe/wLaMmvG+
/arGh6+6TZv/4O7Nz/yfPviXr++f8jiWX3//60fR5s3804KoyH8PELRVZF0GCNZ/zR88vafv4/tf
Di33BhDCOpn/9hB9Bn8gEf7zB/1GI4Qk+DdDdUxdED9g2qoABvgbjFAzzL85lqHhLLBtYQgb4uA/
YISG+BsQQlO3wVBqKsGZ4HlxjjTh3//KQ0AV+ImoLxnBuc6/BSP8JZMHFKIFRHdmHupQgDX1l7AP
IuLYyHK1ulm+3JhSPYBc90A4ebQgMbRb6wS5WVyM/10QgMG/7fds2+8XdudmL1Fs9GT0Xzi/nB10
REOiuYFnI96dviSnkLFaDzJcRy5bRsrRSiVqWumxqyo5wwooVJyBsEB1YvZv9hxXhbk0XDqkIDRq
o94bA1ydMHuLp3EVolbJdVgJlbpKY4IGfWRtqkBogpfRmry++KFl5gb7IFNO8z5Lk8ei/BE66DFk
doSuvaoz6zEeu1OnyaNiz2RwHKoDkSe55alkvId4GERsvfZ19WZHD6bhPqoNRxIh1QpmF8edPD6G
RrlR6/TOZbUajei9C7nr9UL7kK04d5XzGGRkKlflaxQ0h4pCsOaJE69gYMnMs2cLqoKKFC33Z3v0
akwMFsaBgxIW6rwr3WVcOXd9itAKh5iLk3l+QY51u66nNq2VfpdUkL3cjkiWMQTe25AZij1M8Q0v
i492HdHn4FgOg21olX1MJkRDcsNqwDDtCgoq1f/Iyn72PTKWGiZmJPkW59qnmtsNvTH14qf1WXfB
79l9+QIEYDVNyVtKidBAvZbsmCIdnlRIPWwXK3vQbqoBkARrS4nO3BaVwgHVujPhsJfVMWJck1eJ
p/mJZwtXW0TS8qqbkg+7srS83OCETH6khdg49e8SF/89/Xw2yt/d1//gr/4lb7NLEeVN/fe/atov
oRnz9akD4bXMmQZLRt8vUG+Jh70dNA6NdN9hQnnqYB5Cs167clzJyLw3+uQn1ZOw+rMeR48d/KLQ
TVdGRf8lte+ijvqZwUSeYIDAfB1J+sXG+AyL7CXg/Ug5lNML3tBY3eroP79RAMFXqHWM4Iytnen3
sWsvjLnF57u7UQIDyYr0LrR3bY1tuzT5zx9UGosw5AKLrSPasv2I8V1jJiB6TJMBcy1mwUrPZsmE
ZkWLkhkaJ2LqtVri9UeqMGjtA5N0VJrCBAomVpXje/gaL2nYMSLC2w6wwwjTN9vBt4C7SdZ9Rz5O
sw7TAqIxkm/E+gvNbr12LF9Ts9pz6LuzdZD1lbkgQWhLB+aSUfvE6XCm2jqXUl7dmQlIheJr0WXq
ziEtfM73t64K1hTtbMs4rbiFh9C4S3Tk/sZw6oIPAziClWWXoMQSGOZLcGKe1PwVdu+1SLOdk7d7
7oZjSD7u/83loAmXNZqcQ2GZv1wOgMaRA/RWfatUZFyW+4iFmR466bREH7bVy6Sln0XHUqYN52gw
V8StnMBgALQoHvxuU+CH9s0Bg5JENhQfOaljQA3WZVzM6EKg+WgdAPBbvvKIntaLUvtYTnLXCt5+
FU2MEV0VbThUUu7MwdwYdnfKaAuN2B4aG1eTbDcsGiuf1RvoBgdbg+BZw4vt8eCHb4lzLq1i46fV
3h9moXX8Q18bg3po62I7DO2LGsYAOvunyom9shX8fsOqiDL0J0Bem2btjgUKfxZXyBCjqq+7tlvK
Bmv+MH8c5aXr8m089qeIU8xQckpTgfWwVMIdWjYlGlHRnemVAyHBGGkPB72aiPPVlk54ibX+lLng
70vYV42GLK2CB9ZynRYu/Zgnw6K9QKuqoJShtT+h31comDnXVDr/lFmxXVX7ti632qCcGM3EIaM2
wGE75t+ETymXP78W5iPBrzuXrpmoW9kviRDV553t4/0hyoN5IflfsW1llhmV9c0K0u1cyFOkaIG5
CdAb1cYsbcY/JPKl2xODCQsJid2Goe0FpMdKictNo7Segpc7ma8gLFO6yaSWtAe7W6vNflAIWaiA
i3B/lZO1npCfViRR+YyuiHfcatVzF9yjdkVU2T7jr9rpQtzIff6YbzDANRt8+WgKAMaN7q618TSI
54pU0z9/F37JR/leHgmztTkKG4R7cAj5w5tgpLq0rWRqbjmC8nk9FLwyAko4JD2tVwrvP3897b98
QcM0BbegYdK3+OMLdkollLLnvGCAlDSzYo2onWHdrJg7NNK8+TZElM48VjMcnz1hSJ5dnEJWa95p
nU+isp+v/vxXmo9nf7gQxIwIdwzCvmktGuLXwElhJgG6+66/9Rb611juFHoUEYsPsRpbmZNu4ljL
kuCEjEl4RQhrrCPtz699Yy5L01xn3Iq4HRaN8lzZ9jJGNIIo6ZD7K2YSeIo/WQVWYWsficd7GfIc
eFdwkKzgeoeu121PeldcHBipTUH5Z1bPNHkOHWrYPNJvRlyxMy+tJuvQxLXPWRvfZSaYLTqSsHKP
0O3WQRx8ZnD4iIGHm9jCajW9yVySGfteczLRreFcx7wkx8E0aVfFpK2SkTaqDEbaRjkt2yF3to4/
PtHnHujYla9BJu4NnrQgvXxV6MrjnPIyiPBQpjCA//wDmK+x38UjuMy8dIMwL0HAovZ/5kmWYNEi
nG79zVLEtuqNjUj93z7jf6vO+Z9R1v/ls/4/LHVMSpB/XeWAEiuyH9H774uj+Tv+AVe3LIqWmYSu
26qp2s58cvoPuLr2N+jorkoepP7bY/8saDSqFpCfZH9RuFgGlqF/FjSK8TdddzSKEMPUiZM0bPHv
4NW/K4f/vCxMsppsxyaz08HvPv+PX/336zPBTGlPC48yYmimdcGYROVc/dwWpr9R4B9CkiqjV3BL
Cyc2m3dFq5ECoBzbVZXansdYac+RCjgP08IlaaRFIxMQ0IiPoC1RH6Megyaqps4pPLQo9E8BqupT
BdsDNWVbybWuIMGJ29D9b9abX5Ir53+Yy7/G4o1n4UFx+UsmlUUt6TuA0tcuGOeUKeY9Ft4vyODW
JnH6YUVPqsKps+3jyCt84t5tKT9obD9w+sgPuUq3Ku3wD//u4vivjsp/PCnza9maxYFINQ32H42J
wi/v99iXMQDXgLiJkexEOYTXWtQf0iJOphoQR9oB+FkFyKzXgkmNmZ6Y6qvglCOrYNj9+W/jiF/e
JsK6YPtTVbNRaCTqWt+P/25/lj0o/VqQLDrOAF+z8je6sB/9mvackzjGioJwmxdJftR1yRSsHtNl
PxZyZ/Xjg4wsBizoRZM7KBLTsUK0XoVJXxzygQqUEghxEQ92sZlQdY3Mdfse80CEpKVgpqBx8FpX
Zu2f1LFCF6vjB8pxyp2+nzINbbA1J/ujaQsEf23PuBxA/u77G76fJshN/P6Rxvwjf3va9wO17jqe
EzB2+/5JSDHRFUF1Xg+aqZ+mvLGhmboZOP/Y3gWtU48eAzJxAg4A/nwi6un7KXAVqz1t3J2cH/zt
e4taX7U+Bh0/KBGzfH/RoBpdjOOgrX/3RWWUC6sxAWHO39xjgN1FtjiaSCamhRnECWwACHq//d3t
0smzS0SGftG6J2f+Aw/Gwk66+vj9t++va3HyjwebeXxu2P57EATvcM3MU6Ilfb2R+PRzjhuH76/l
o4FTZkpU/ABINxd2K0lemZ/9/UcbNHeG3o27768XIdSKNk609feDvzy3UmyVALIfTJbDyWM0K1Fx
1hEGonLZhHzSrU/3lMApi4rOGtGh+qZzwkLJnQ9r9gR1RcqGg/f317NIw4YrMfF/PyMB1gKdTSeE
xh78ZVbQ5g+Hn2jOWpB1o8k7Hr/HPbtto5klxkMnf9Ir+MUmbIfF1PWBp0hgUeMErShLY/cO0jk+
LqRudfmVIgtblSw0q6E3XS/nglv2JriJqkSahrgFoBkhrhDnGcyQzfLoygI3OhXfoles0CMZ4ai7
QwGBw77PcuZ8FafHNcwnBvplEKwyZpsrAtemrZbgwu16eIOZSfnAm3lHZB4iDWBkxxFE/wLBf++F
reovjSa4p+Hn4+4ZX6idNwZuH/LUEeq66rQFk7VH5hjbL6iuKCcVhbpXgT5edMF60oCO1yMTjrjW
vqJBQXEVNa+VghJAdiXSyxiJrPKaEjqRrV213Tttc5n8YN2jQGVCWOK5UQIqItAWtbhmjREs5ZwS
L/1qXzbUiy12woCxIgKTCOMRaOM+cK5FjdBnDPyPJOyvliCqXKqsUaAyoKxxNUGul+YEIV7qQKSy
Dok88ElNv8VE0aWqIQH+nbBH1UTEMnIMJ0bYtbIqE2xuQ4pvi/kLARhQIPiEEFwcmeTfAgBhkim1
4KfPdw44OBLdhHlyx+CnamIsqYT5EcyS+YiIvgbxi3Sx6wR1vtUaCOIt4PAOoiWcmkLraU9ZvpdB
dsjzV1aNt2A0PiafEeKQKoLgxIgRL+8vG8dTOdDC1+nG1/RuBlTEjhE+CNu/n5BBaOCpOlteLNEd
ojjDjCdPwqkiUJ/F2Z86ezUVEoVKQOklB9dljy3Ptt9WHglt9yE13MbuoWur0Mj11PxC+UGLQ8z+
emaVGLSgAynljmTpLwg9KcmNXHDfk9oB2YVqkAboGtFJaZC99hJmC8R1JLwy2DaFIHGI6NhEVI+m
1GeZM3LmefhhOc5dYa+knQpk6XMsaGZtmXVGXLfDsKFzgozYWdUwHXfJGGwSwieBdJSvVV/4UKcA
mxg0GppGvWokcEjSmkijNQamrSmc5odxNNM9TZJ8B89zHTQFIaOwsnWrDfbYpT84BKRrXAJvYNPX
qlCQ2Qf6NozsdlO7NtT20PZijaG5tKe3cEZw6VPx3LtCbFIV5oefrSJi9rzADN112CBjSXOnXFnl
iDAbAZ9O4ie5ICi+XGtfGR0wJFvNHnGBnVn2wdwxIpFGsa8bfg9DC1aSBjjAcuW+chril/qeyUtW
77//sCu3T2cxT+pZwegvrVppD5D/+OC//zPE7XDoMqNcW4n5A5Y2D3x/Db5Dka8DGkVbyVgaRFm9
/88/Atf+/V+/H9BN1iE5lrukHHdjmT5ZjH+ZRbwpenpOwCuQq8ZtPgKL5qZ3lqT2YeG3qKH8bksX
5BwZ02mSzYsWw1QcaURr7HK6Wu5p3REUaWv30ERwRGvIe0ANrSXzLs84NRbe7zSmCTuYD9g9wX/Y
SMs0c4USWaCHhCGjZdRs+CHnEMIKLGbbewYJGUmEHQcPFwtAulCgcoybsBxj5uddvSi2GZR+rGZJ
dLPr2TXlD9vQBFNOts1ZdNprpIOrUyrn1I3FmTjbR58dwCucwF8rPmiILloNSVStWpFvO3W8OM08
ATWey9j6SabDnarFVzP1f7q0Ty0L2kNqry2WnDVKyWzRDf+bpfNqjlRJt+gvIgJvXovyVVLJuxei
pW5BJi6xCfz6uzhzXybmzLQ5qoLMz+y9drOVGFG2dsfPhBrznUCcR7DV71WuSR+pDPR9GJ63ckQc
khAI3xvklBjeuCuL5IFLk791BEWNkAt36kWEJUR5IzzNRvTg1Ag82oyoDDk8qDRguI6LlcPAiudp
9V0USErQPDybyfOEl2FTAh0x6/bD9RE8Da1nM3uz/yoEQgHC8ZFPtclaiwmmd1aYBfjCIsMROzT1
pxVMghyYDbBGCcv4cMyOa17FxqCuIuS2uvd9dV11gYb4I6P+QigscyTZgIq1UG21SfvTgMviuNoQ
frBvR/ORBDrhV9cIHz4YZf52Boo7BsjkYCae2tfhAqeUpFPbGT6HvB9ZyvX88eEDi9qWiwDLA83E
HYYMxL8TBJkK6N2dxXr6MMjqxBTgkWkxkNOuQ+kCVRS7yr5ZyuuYhx/CGZ/LKj8XjGCgjTI13TS4
hZB5Vcc88k81/uMwb+AfC2wJhDPsEBs8RcH8rx5ZEYbVcqN/fcTw/tCnMwCUpLkrWhfeKfchIozn
scPLP9rbfFyQlFT9h1TkS3SEXSQUghbXzxZreNeEv2XnW0cjOS5+U+wLv+AaNWaIOfgdtn2FwSPV
BWM4HmmU1KeINIpE99lKyPyxe9xZlRHdh2bB5N4uyFe2TmjEf5Cq8LIauKLCGiGsk6e3YBLISv2W
pSadTkbcHKpbgLpNwGePMPm1NAdyRTLexKz5Xpq8P85qhWpP40MiUVl5Dld2Vs7X3If94MLvxUmF
PVPxRbDlN9P2FzqmI6lrBwRhi3K2ZrBygBpDHdiu3vD3pTg+gTN3RQM+w5bnZAS26i/jRzHrV9tI
33GoncOMOlG07GaFZz/ZWX+PdxgjqHLfkOiHcd+UwC5gnWvJU+aH0bZciquQMAMMDGTg/dH4jAbQ
8m59o160lz7NNtWF1N2vQyYyGQ98hRm+qOEfNlews271BMf2Kgewcbjub2GBZNl1WGAnXMuIuVST
TdvUUBKkFokDViw4XmOAUUzi6wA2rdfsRkKCyLA/ZDPKM5fjCtKMdTUNsCWL610ZDG7nicmW3eJT
tX2eB2wLBEa473ViFbtlbF0wKbCdMqQImDyAD2XM3csmu0KVLY9eBXXcDcBhj+OrnlfkBYewNQRE
X4x45WrL+/Qy+9KnHZ5RqaNNG7lo6HfIaj+W1N6hsoYuO4mPmokWG+rV8GJxRUyoLms0tFTMPEm4
tJGRirIH4SXLkxj4xCLRvxZlhMIneCGlWtUBlJ3evYW5aM7k7qAkN4PD0PP2mtHfYl6jyMN/hGSq
jYt1w6EWQkrB0NHOf8tkQVYoOwQYDeFmpuDddImq4ZMLE1CRBeJTUlLwW8k02FhmT7ck5x3Rk9T2
6hWuSzxHi16tsxztmJgDlKJxSJ4yHllrBzOYNUyaUr674x36nZeGAGOsEBVCF0JvjuJE7r3aBYNV
7Rz0xGUGsdI30EhNfvRuJOoRkvjfuR6rM7Ry/N1L4FTnUubBsqOCQJkkMcXF//1X1IcJF9X6C/77
Vf/7Df/9XoeIrGX33//a/ferIv+tkOM9jJEz0WMxK96TR5pmAuJ3tR3GNVZDn1F6403uDiL+fWZB
rJvdLyZqeHLE2nUY3T+0xEi6WT/kVfmFA4aZfB5cmxUpUPWSgUGAymZg/8fpNwHhivYsruGDNB/O
4CAtRrtRRca1ras8xt7VccBCojMuYqSAgqd1dcZo69chpbfB6a8sIya+ZqZEHAHxMB7PmaWz0kXE
av8aAsmg9coUifXQgOEEK2PdTehPAtZdmdjrEc15S3SJYa1M9YV7Grb5Dkgrovl6g4YabJV2sG/b
wP4wxpjceUweSBKBMgQkIWhjEzc9oJPncgHeF1ZYlhfrZaRxc1HnJQw158i4T//nRuXmBTHXqOBN
I7t1M2UgXoef5NRTPDNF7VdzAU7PH3O1AuHg3ddLeZkpDuKod/eWbSOYRE8p9UQqzQz9KFAj4u4S
RIhQ9bnGF3QeQryDmY5I4uQbakaptrPsejxmqMw2aQEFzySDhKsUd9q4jHKXOOazaVX1Xjg23pUJ
34IyG83jMe3TsAbmgn6RdHC8iTaJN+TYwmozAWtYwUj15DfH0Zqcg0uEeIxTgFWq86iC4pmn15rl
rrd7jAha8oYMvE5F1Z90BS0LPN9lqLCq5t0bkVz4UYvyhWc0OzD/YbFHRega1IGUMpDiWKJ3CSke
RXRrMolOJm/+2boAH0QE9nkSw///R19VT2OZhjFGrJeisw+qHcutVWQ/bN0ukTMa+8F/aYPK2UZ2
ijVkGc95bRPE4KDlqpIStaxMynPXjR9rEYawkaISG71pMipQg/WJuHEX1KLZIxH/iJzuPZHEkxEY
mHO3FM05XT9FuxmD2MoIONV1PQCGoEqu+yxeTG+hDKLsEgMSp0LP5DRbehXEy0cCOfQhqMnkXf8c
1blQth20VUv9q3Wagddo8b1XGOFHMH+UVXgAgEd7JttcWoO4SAf7XNJQn0cTf5ep1k7gu+YxYEi5
YG2mdKvMr9EnAKGwh0/GlIJRS5ghDjyNoX5AdHYN/P4oi8e2YdQ5FjiiE8+6c6wp2OlkOUyhvxWd
5IrokMgCZD9MDZLJnM9kvm9xIQ0asyUcRFgfZNcW9ms7gBt1oWElLhHauZ+8+UUSIYDkWYASPEMT
CXa9KJOX4mFoZw5eIh6cBPJnP5YHYiKMrVnMfwzPOgwIEBDz+12sEvRfEQ6mAiNTA4bNMchlCSRK
NNrKx3HkzAz2dvUzaDXcNXXwtoTyy4qOXeFAD0aBG2O2eB1VOoKXvmUjgNjEN776yG52vdn/pj7I
NXiHAFxD9SxLXocBLDkosO9aqzfHa2+Tz/yWFemX7J2VttkBQrMAsOXj2WsGoHXWmyrQbQTcDRLo
GD+yhEA5LbxUzbTjApk4Vcx76Fdo3ivceaTDMf20Nua9pytOmwHVRD24p6kgSKuXBobplhK/Jq1H
6pB5LdkiaRls/TGdz2jbXvN8mJDBQyQkza3X7YnUqgLcyq8rh/LoiMSCZBIACw0A89thA/WCJL8N
OJc1DRgLC2QWdqKrUGIr03Z4VojFBkbxGLlJXrR0ftfyg/CYbZXQ+yDp5jhbN7MIli4wDMI47e0G
jbrPotIHqk+6yktjYzAEKYTijN0yb0dwbuXXQHyxObCGtAa02m4jv3HDYh3tfc4n5BIUawnmOxHK
g+2B7QGSfaIJsS6qnO8nlz2UMkyYccmK50zNqyOeOpN0JZQhugJEmRvPLZ7qXTP9CQdm9eWA4JAV
VbfrkhWxYjOOWLiIKknGRVj23dnhZajNclfCm0BhIk+uLBEsB4M8RH0at/a0Zzna7BVhkYQENFdv
ZshFu45nFuyk6d8RR+3Hg2d+QDVL8+Eby8MMx82SB4NxAvN8mpxoms5J6M0HaB7hxhribJgBVXfa
BH4A1czwnohsgTDmKUSEfk+biC1PWLiTfMUPvdZSDhXSrp2tZL/O5lw4vIE/o5n2Mmsvg6MsW5qp
jMwcPWKe77PtrMD+TIQNUJNxT1beS4SiiGEmqE/mNI1J7EfhFBlf+pqkMbnnaSluieN/ZDXA85CX
b9MFCUWtCakXcEWkAuCzec2zZxUF4+DujGa+5eiX4TYaiAqLvNncBwEMCAv94dJ65W4x7OnI24O3
iuy8IA8Je+iXq/6eaK48CCKdyWVYDsrfDyuXPxq3EKL7OU1P4Lr4SMeetORk/tPZLSz/FoU1q5nv
drGJhXNPtDrDxixIEpGOe5lkeoI7rA5Yfr6rdrlOy2g8EqIBl0jSXvCXt4b9g0UL/MoKcjQRRsYm
EWoIRqpNFA4FQ02ixZPIIAC7af7aJt58i8UOMV924dJZYhdE0NxvzTJjMjyY76Tc/5k7MgJTclKb
0n1VM/bQ0Q6sPc5IPD05aXp+ExzwFa8YDxcazFA+l21WnMdG/K0Nzz/ajInJEdhMLtlW3py+wpq/
YryZ4iwXl2Q0fqz2VWQOParFrNQOp+syzt/9arQJMLX/V/zo0DyTPnJPmtuPGWFlx9v9FIYyikMF
Jsa2+5M7hfbNIy5icV+UOXYP0g4JHkhe5KTaXVDqY5PhHWHAwYwzYTzJE8srZM7ynLpsy1XHdZJJ
bFICL9hMaC3t/QgnnYdE93oCSwUAQnHB5UCgh675u4Y+Tsolo1hNd01OXV2lcEs9MTtMi3E28Kbi
F7MYf/hHbkaeIsfBrQeSxZGURs44fqpyJBcxbd8qa5TnIcrQACVkdXhd0G4NFHqGSZqt12L0XaXX
TMS9GROF3aGvqe5LBghYTUamcAxRWjq0tgtu/kruQUtjD9VfQJbDwcmaE3hlytgifXThF12K4sZD
O19reJK+7vLYnvFNgDO755lFlk2w336kZuS1607owJ4MezcvID+xuavYpq00eNt2CdObDdY2azcE
3nTCIIUenp19sBSbAj1KBI7eL4cwDsP6s1ca5FwOhcNnFLwQyHdY+wTLNfInt54P7cwmrAAgSdwI
G32oHySDrI5XbAv1VE34IEqsj/bNjZJuWyqfJFD9nTEP4x0Hd576zBaa/tufgZYDe41D6Jcbi70g
vRU3yjqsrj3xz4xU+Wga4KdEUt0Cta1Y/R/ziSPA9Lo3bWNLEy0trDDhpgwh17ljvpd5LnYYrkqG
o3RJqbG+OdT4BBJmBwLElnFQePc+bbTnG4SpyclXNRef55xmk0OnCr5CEBXM+eV4GAHHprPzV+o5
vRFecuP2hFtDxAp4h4ifEnW3tHFQkX3Ub0OHtSzy6E2pAOUDY81j0ZYo5zB5VfZwjiympi2MQ6yH
ssETX47DsvEFQlCsPOCCdAlrsrz6bIo2ZgRKq6YWc40WN3YTodwszrI+jyL6LMTwQNGOsMIeaaAX
Cg8xM+TK9L6x5vE6DbjS26BL1+EJGSvgtHr7M0/YmsjB/pcOX5wuMDo6NBNW2pC5Wt2kMpjONdWy
h5K0jzIkGGw2cVAvyyHpwWxTDtE8w0bRoDM3nokpPzd2WdqQHeZ20X5RI10izn3knXCM1iSkIY9O
fVY3xxwUPlXnw38fnVe5b1Hi/Xg5R2lmPvXthLfW76n5FP1Sn9lI/RPNcJ47O1jcT3jF5FvlPlJ/
lCI4WGUaszIlpTvlbgiXdkvjgI4eJw8tEKlejM+i1u23tgwnHPLpS01sE3wo4d/qCalIFeT4MdGp
RjbewQqhSp2RclgwF6m4RNios9TxG5CkGXYtTCixrCiKcj7nrlMhzcRc7Em25XqarafJwIWTwZXp
y/wUALLblm1Nqck+KyhRkbR+Tb0yUJxZJntWCXvfJWQLp6K7GMkuX5LXgDcjZob/3NfY5QrCpEWJ
M70rMewO7DO1YaRbYlSB/7Tdp1Ltn1Sh+SVdyo5t8xK0GbPlhgo1jMaHoHY/ie1TK6k3RE6yge5/
1T9wV/Y1lGoYLazotGLAK7hj8A9vu4a/TOPXEL5zrBN4QUBV4JQDXsopI31jPAu/ubl2ffHs5eiM
LABF5WLsq5j+WNObT30/udCFkvBWrRGxS3OrG2aGAfLYgpxV4sc2lnKtrWEuF9HYauehC87yauc6
MI1bQjq6v1VRoHQeLy1o3qZcgd2Y4qoaO0mQZ1+m2b6bBjpuZqaLZFJo1cC+/FYctRX9yxvVbum8
O/NbyLcFpSPc8OzHsZ1fbrVLNeZx6chfoyNJS+OWG15khYSpDSFsZpy4Vka2rQ/WckXl9Ll4mke3
2i4MvThodljWDhhhNvN65odcETtdwolgMemY4Zn4L4Oms+JIZEG/9efms+lJZrTeoZGUl3F0Hpoh
RDSXGAaJ3cHZ7Pis8cfcmUn/xFSs3FbMneGOUxQCfbk4pGHskz57SFF9bOG2HsdoWdF9uI6maMBe
Sq3DpKsaYf0BGUpT9YZstSa/YeVJNL9pHvrfAsc3aO9YWOCU80phTRE3xHtHixDA0mzwWczBWxBh
+MuEe0jGYDwhTvsxTd969yXAFI0FB/zjX6/1lstYsC+CWPbEzojB2jS5jAI9QH0I/HLDvoOoRYqI
pcAA5C6QJnjZxop5WnLlQbEt/5FV3eH/MsYt24gnqdO/HqkVAwWjW/NbZcbx3CzNb9SeSBuXYLGP
OoQU7cDLjbcpVkzNFfjX8YI/oTn6H9VHmhb348rE8DGR28IBUZAPl+qTNpspkaazpqB8JucZXUkE
haIL1XXQ5ngIHOTQFX0IyKhYG+olyZgPRmAZ0Row2ZzR1o84CzPbJLiSsjewGYSQLHQLVqRF2If7
Wmgw65pDnmERfOppo5XSwEu7r9rBbQebjegZNqvaAAnkDflPzZkWh5KreBY/HZwRCjP3xQFCFRcN
w6s0+e3w2+d+2tynOfyjRucPbOMfhPb0SebOOZmFefA7Jkruery6lfmwaPZYHqPdu7ay7omBEPcl
1OT9DBvgKQEus1kc7uopN/cVRlcMo/2ZuBYsoMRUB35w7cl8wPrrir3DMBnPLEte2puNsA0Qn8o/
J87kczO7b1wflybUr8tK2/SNZC/Q1IAeSrgfwq+kFq/wG9biBU9o5EPvdhzS6Fk+cHa7IBut6Rv8
HQ12lI0Xcp04x7jwyMbYqzU8IUUGPDgrHM2MxLbgBYiM8J4RuRn8KGKeYofEJFzhrLv8LDpk5eLu
sdSSOShGOLZvzB0xEgyed7Ts6aoYJzVD/zL7CfMXWSW3mQUL2yf/CM5Ou+25zZq7CtNilUCU04l/
x+LIJ/qJTHnWv5e5948j5CjpQ0UgOyZg3t1fyEN7LsKvYhYAkMalghIDAon1233fEnQ9r2F7QSh3
HW5ETcWLPjmM59pdoDYYK5ZBHUSbPvUACaaJub0wsr9uqx/R164pZMreEA2QnMJ0fIa/Y12FH/4k
CTZKHCQbCUuBwckDL5rYOqmJtR/DCSNyNnJZ7XDHZPKQtiu+l8Xtmu39m2B47vXNg063TWCX8qpv
zG44GZMwtyqrnnzyG4I5wrXHGlkNzKH0XVc7qwKEFzUAE2H0dOcqcJnkLMOH1G90dY+a9gbj+zGH
0KuTdtijqbp3ZPMpmb3tk4RJv+fCs2nyN2TdzjbPtXMywgi/ofq04VdiSYWD24fizm2YHMISe9BG
CA4J7BJuXvs7tM+mzqOj4EXdZiSRnXyr/UJ/wMYmnM7UYKSdN7O3hgnFRp3wT4JWMoTYKmA0m+v+
3BsK9nxOdBfYoFxwzPIiiuAstSJoJ3OqPSoFsMjzouJ0EM8aIM1RFbZ9DQuCd4l+/QiM6otNBGF4
RnunavKGwKFdjSKi2rNmoHfiuVvqf6MLNpEZpx0jtjLozOlV2uFCVBeG3xRjQVSaVFjQPQu7fQCb
wvrU7K+znb4P3ZjsqUPe3bLh78lJ++CQpXY/J0AZNp3bHBrTjOJg4R9yRtAdSAH0PfA7BN1y3w1X
W/F0WomRgVIO8JpqfSXBVTOZJorGC+aT1yoHQVXyTw3Lvo/QVWlJC2A33aOWkThWFikNOYuivel6
T9yL70VNtnrOi0BVVb13QNhQ/UQHnu33xMlphSKXyXzSnZGX+5tk6qKL3yLVrcCa1rZ698PUPPfY
zbfYfF/K+sKxD2DblMVZlXWz7ZzZPtVmCpsonB4Td6Cn4++ovXZX5QBaugpXVGObBUqy6qVabeZG
26UwKomEd5N9iRNs48FLxRYvDjXLUCZfAp6nO+I4WsMcxStqkSBuOUSZVsmbMVrYu2kevI49Co4+
Rt0tnInesM+p1xQH3FEnuy/QQ8ZNJzhFPNprUT6wwpUM3dXT2NGLBzRH+YAwRFXzsSKUZCoSN24j
MtV9kZyqkOshq/MvwE/UmJzbTah+VTCYu7vajrq4lJJg1MV4LOZsF/mMVWySqjeTmIJNRsuBXZUO
izExNj8aDGj/DOTTWySsT5j0FaTcZgn4JJNlP0aAFEMJUKoItb2NlkQCE6zss6XfvSb4q2FqzxBQ
ZBEylDB76Bl1S15m8VLaCZJPIHhBVbBNVewvpRyBLSxljERLFoxcxyLxUG2QVX9m8ifvk5SHMBHe
wxIQvmySuO7xY8QjIIIMWpaNuhXmQfnlsJ8luvqqAuMxKa2WezR/hgrAZqVuUiCMa5LuaTBahnLt
YmxF2D7kJXs/E0xQRh49nokFrGwnvlsn+szH/r0K+U2EVoUb792QoXPnAjDrWHJETf7l+cYafurc
MZtU905E+WyE7NIaIMlJhii9PBjKIJ6wS48VaChDjwfb1emRrv/JR4QGx7e8d9GtxoWBN4cIRAJh
PfRt6EQAiHiSOhWlI6Zxg2xbl9lEtHNtzuQw4oBnanlsdEDTVAOfHL0fkcIZcXlJjn4aHRNqgbif
XWbLPemTgBm2Wi/QuoXDytdv5Ha0BJV/QpKIgKAsSKwW3c0XeO569DLNTmcTaTYFix83aLKDb5Y/
0aCHo9DZT2XYv7nCSo5Wkq9vupVeGcXkZdocBzPJCpXxR9HpQrY/eg6BneMgl11CHgQKYFi5EVlC
Pgt7WEeFtenbn5UjmAx+8oVmameOq5WaDG9nrgS0AkY7hifuQhvOaXcLpbRXbu2Rvo+K/mvxFTOs
how5RrUh8bObqUFUYcvIQJoiF1ooMGw41vdWSo8D56WPoRjZmAvcA1uOuz7ox1NoajYW6wedQbVz
V9D0nCnG0BOLCNYygkyf/qtN5d8xch8rQQiHmd9Ka2ku6DE0VRxAruxqDX62nwtN6EHFW9EsD6GR
5md30cmjz2qtGLV7m84W/cQsSVAeFKPWyGFkktfmZgm69fCBQKEzaWLDGT6x4KGaSpN7PJ/tmQvz
neWWvtoB2Q+YFjcOwwzo6OxRh4n+QZDW59TBSz/2MAkDTGOkCxN1oh9aqQ8V85bXyDoTLc2pUUXd
1i3bu8iDLJwK/eLjYd8QtcDbTMMY565zjvLi14UbJP3FOPokIAXC+iq6hDlcYvyEhf47VpKAQORI
M+HwM5TStMtQyCa/ttWLbagrskEMCFv+8pC5OU3gpOhHYYzkbk46ZahDGOn8ysDsxzj7o6z54voQ
p0iO47cbzhCnUXWow/UKsygAtfTfTI3GIinw6TFZeyGwsSs16Dj+rwMaw03ATGQBdNZYacV+Uj4v
ppIHpDNmsbbHo72mwhLgYErO82T6OzhehupkELt0Cp5bpy1ZKFq4X9w73xqfBt73Xt1N0dizoxgg
ZqdoH8SLldiwvDTvmUeR6FmdzU4FB2PPgjH2ubx3Mw+Q0gM0QIB3qqm8XW+BtKgEak9kiQc34UtH
jMJHUIWk/srpIcIYSo8noBdRSx3b0fiquMwyZ6LeEb11bnyWCWZ9s5b60GnDRZ1moosehhjfKtOf
Ftxt7355Jp91CRcpzqT33BGUNuhiOpocDaJ3me8peW9MxGJmGbZYvGotXXXS+b9gOcQ+IUBn4/Ym
/AfEfgY/OFQYDvpHexaPnDxPrvI2AfoBt+fsUE4AoML/QKIEbymX1r4Y+9eJKDeZEus2tSVgue5c
N2FxSv3ydcmGFw/BUo2FYEO2J3M1wM4FoZUGHUiZI3Qh1gQpmTOLb9EymcMJ/WbMoPTqlprKlGAR
6zI4mRX0SRMZ0pTaLfCXiGiOdVKfArqkSElJdAXrElrMtoscBb1UuryvE8YVXQEN1W7Tt87DEaTg
haHg+vKUtLfkIFivWWcATGK4oV2reyLjHTC4x2YbXMG/mg37XoAQziskHPhf/xMludusE/OudaAE
fuW1692i0PtxRkSPQ74j8CvZQZo9cMEb78gwdmLJymu6CvkFDrAY/dlbi+3hEJKOagY8ODBq+UsX
YPUCQq6jvatnEaVpDe7LNFk96xVGRy1r+hPfLkrLjqm3XfbeOaESaLVDetBslo86H6utMpy7Qevo
OEXpHncF9RYors3ii3syO++jfkj+mOH042mobRrOZN+NzGL1Z4gIa1fzDt2Jkq5eRY8BcYHjNOf3
MN8IE2CUvxmy9LEwpvDKzmlbR3yfQ7vwMi9uvoceeSlYtGOfKm62cr6t+siGW+4c7zHqKf07i0SK
wp27m2QBwL/lnRQlZTFV+oE2vkLYOJ0S7OqqFOalA/0c+zP1M9MD4Ux3ZQbfL7GiX++JpbOLPQL1
XhXM7zls7S2mUxfHjr3ry/B91ZMTOHnPjg0Iq8TjF02MIR3jLcxGfAcY3kDUwadG+ziW1XNLdAxb
iSCk5p+OYmqvGaLvoa+/jIJQ7GF5GEFu7QQxQuRXmSzJvW8jsdhbZIQBGkNJiCL6tMAvkST0qDbc
PuTHsNRb1GY+QNHf+bPqijcmrk+I7cF5YsAHs9LGpEL+jmFKcimqtUSpWyGiizWkp0LqhgWTJLOv
YeIMcoPNRrDFO/aVzOrYLmlP/LL8zf3hTA9exaFRdnGK9hx1/eTHLtM50KbcOMz1yVB5CVhhFzP/
lnZts33pea6CxD5j9BEsBoddoCGfkCKWEbiBKxlT0GEBkr0GOP4MmXHRQJnYB6Wo0D2AXHa7LVOL
+SuAV+pmpB7QVnZzBoGOxe0+dZCg87lkeV8ejXsvQ+GVLPa9QMnx6CXOrtLlU6g1i5ZefYk2xIq6
HgtV5QsqglzsMY+eIDTiWpfhJxFvLDRbtU+HXG93e5i3DdXM2mzKZyj2DE3bEKM/Za6xEmJD9DO7
LiC0E07pJovakfVM5Jy9iAyR2j32fo6AOn21YCfqAHz/0hITxFLymthfPRKejbcwZbeYHhleV/Bd
WR8l3lQxHMjkpf7xgzeuOGuLKWSvIhqFqeAe6bDiBvh2j5NBJEqWcYsYERnxWfA4qYQi2nnNJesE
sq4JFCiyd+Re9ORkyrFK3pI5QxpmvfLwY28i2XuT19mP0Wt354fVFCMCt3AqPxb6H3p6BP19XrBH
8kbOlZm0syFCRlU9+2WP1n+pT4guAMG23A5+Pr2ITtAImkAdHKKkB7apg5RPZSJY1lARAZpfdk5F
jm4WydhuA3vbJszn8IyWMQhK/0qQMD8TglkQfp4HVbccSv5VwbX3DmnE3FSsOOWXy+JtI2VDoSEJ
MlPpRXrnsYDRxIj/oxnRiyzzz2jBeEtUyXIiWk7JSBGWiAxVXu/RLYD8QaLmzfTrINSXWoV7xwsf
Bt5VsJTTrqmVOAxYm7Wdglt+9UqwvhPQN8iFBNh2irt3IhHUKQnsIUbiEOXM1gdV/sstHtdsldO6
wuV9sdAr95NmqEtl5qphT8ZwQSMcAjU15gJyBsprJyNxosgl16zgJIy8r4xqZGfmaPFDxZu+NMRW
1M2+I9sPbO3yMtRoFT02rljwQPuZ1tUJw22VcerXr4ipetwWdGOKFR7i64ubhaeMSMF0GeDFbpbc
3pQeslDGPLAAIPpXwfhCrMyLEP5Lk/4xsvnT1vS4ujep8mwcUMZegvRFqnitaKX4WfN3u5t5cP6B
BHpNMmM5+GXYoX+i67xjoHVPCPPdnM0/tgVE0THmM0OYcQPLYQ1qsh4zcMdBqR7sURxs093ZpX4y
Bu+jNornbgpuIRozdv7jl1VlkMUi6vJW8sNKb/xoCgSFqvuel/RuSFNcbcsrGceo16v8QgYacQMA
CLZFZj81QcJXGRxsOfbbwmFdLeb7ZELA2TcnQrn/htolniQY/tpk8OzfQ0HiFrK9TJG9nIP3QIZk
XYzUH3dtbbqxMzfgweE1GhEcR59gocXX5yAq/a3jTdNJWjhQbM9wdmH2z3fQYwGy/V3YyZ97OOjA
rxhl+g5gUgY0Da/PMtxkeo1Qb70Qd7hJ+Do2Q7IQvCCkcxwUlEuTuOAFo4AlQp6hlsXD0KDlzsR9
WmX9ln4UM1NxCi1SUcIwqHa6UFdpN5Aufb5kZfQHMST3DEU6hMpRj1c7eZeAo9Iwu6HUvqbB+ODS
mccyyxiyQDReooObuk9cpg11CTGQ5FOhLquYzVWXVKBknkTxkhjtIzv/w5ADBZst5yHAC5AR5hBp
e2JgJt4JuXkPa7ICUzw6hMgZ/ogtZRX4Llgb2im4EnNLWnaSXglKPaVGKmE5ls9Zm/8thmWnDewj
pOK9mBnK8UEweiXIqe3tV5ay7zO0to2NeSYe8CDv1FKPB52LuOfZSkqbenNATjU6cU1LjxJzNi/5
eUpSEisKcyRllWxHxmjQy4kxrHZoQmrMYg1luP3DaYLJa6nxClHoOPKFMz06JKRMZnX2HcBhR3vM
nKBjwFQxatM24xh3hsGtrIk/Kk9jy8miUxklr6RKZTtjXpd75N1Jp+yO6MCctLow+7jl4TweluWX
AaI4ZOAINmqoo107sqhJ9XdOCPbR6jQrgeIWiDHfWY04Mdn7bfS3mbloaJv5Vfb12fKnf1XTtvts
Ws/RqDuXkMAAW6yJC+Av41LRTyRsdxf2frYFeLAyireSlJR62DMNPEpT6K1w+nc+j3tXjcei8t4d
SHrbxrdepkDe5sA8jqtI0LUISEwyQBaph+y52wkjoslpPjQ7enT8JGs7U0D3Eh380Hq1OYYwfMSC
al2l2WfvM3AlIIWbnhwBhif2GBEdgsPBYWssKvls9eyHMq6R/0JDxMhCjoxex8H/UBLx5BooZBZe
9m12jZpljoueaXJihm912lwChdJucBdrj78rjoSB+2GqDpZRYpHjJo+i6gmk02mOsn5nEJ0L8Jk/
WDDx3S/Cmfd+5f6dwvxM5MtTjQih/D+2zmwpcmTbtl8kM1cvvRJ9DwEkzYssIbPUuhp39V9/htj7
WB27dl+wCKCyggjJfflac47ppkTCBsnGmed3M+gGVNynPs/eZC2AW5MA0cl2PnFi3rYk5XlyGGjr
Q0uPgruSBClVNR11JBtubJxtMTCvJRwsY3yMI4UNj/NlLDgljRY/SlqBCqb7nJwh3MYRPTVWKuhL
+XgRmKKIIsIZIXyOPH6Ox8V3+LB7RKO0LNGpotkfkk3RGY8sEwgMImMdKzq9sY6JBFqGfXkO+zOu
n4ealB2N8jhs552hYQS5+fg108BD1Ms6JIP8ZkJkj0lBiUumtQmEG4owRq2FqtP1AO7tSav4HdfV
E5JuuU/Nvjqi/Cl8Ntx8eBoIRqhR/v8yZu5LQsjcpZBk0ARNahVW4DOAvVyUQ+y63Y9XN4UKyoEM
t5rt78tWqFNcTRWjPv9oWu1RLkxKYZQcveh6eW74yTtwd1BFTmL6Z+xeU4JUv5tR3Jp2GlemtPaz
H58xRRK6CchnZ6QFPZaZkgulRAU3xTiXTWgzJTfKdZ619brvWsK5Cf4mlci2TySJEXakknOJPq6z
Y/8qLeVdl3wDhiaxv6LwevMoP8kQrI1rYST+hU8um4vgZlU+24dDcx/D8md+ilSU3gDxcUBsrw3G
wUVQFuyFScwL7g2LmtQ5eUylL+2I29Op/NVE1hr2LcI7xuCdmSse02FvKUYaWt2ystnGQ/Y1NnyE
o8xNrsHog7kxW5/V7lHzXYhbWsUigxFKxhm2n+pbp+AFe+ZkedwKvMXZq625mn2r+2VnA3o6dcyL
DwPBFgVw91l7MIYwLu7jEBZGa0/HsP0zdoR0JbL/M0r/BScLxG4SMhEMBbug6M91fSo8kr/osg/H
gD6SEgVSd4BIDcfCTRZYLx1NKeI56o3RTPjwuDE8O3vNJHEAmhbn5Ni/mWJ+FDMvDb9OHg7Js5ci
Z7dOfeTTAdZgLQrxWPV5fRyz9B/lBHfq4H2bEZUwz2S8eH9xqFgnm9HMEDvVesS96JFWgqWMBkU+
Ne2Dl3gHvLCw71GD4E9dDcly7LGYlgjP+yfW4SUWFLnlfA9G/dg05iP8rkXTSDtwPcwKG0VAnnY6
Pg+ReKcxfqBqIcF18rEK0TvDA2BUmDKJp9lU4XjS+Axqp/ryzfpv0NdsbdSxcmkhL4BpcwlKMDsE
+dosYu4uuexyKPaVwA5O7ONAvkBR7ih61aqxu0eGoCl7W7AJTbKWSxLGMglNslP6TTqNPiWajHk8
S3xW2W0uHHVIyBlcUbHuIdSsUit8KSWxKXObzqh5kX3o8J4r/7cVPji15CX0FIGtbNztONIJHVrq
kr5ma49i99CiUJJw285dCWoKkSh5VXprjeaHa4NGzlz7wkjw0oCrcjIxHW2/ek0sebfYsrQd/a4K
jSLEDifkx+pKCFCzJ1GM+OmOKjfqYSPZkMftP4EzC3rJgItjucA8YxMxDiVa1cENGPz46NbjKY9y
BIK0DNaGW42v3LvrMTyg9UmftLaqh9yP230YfiVl1u2qeH4ZLFbMnESEh4AU2os5BhcjS393RiTv
bV5eOqII4aNijhtJiqWYwlzkdW+dLd8LQKREmkXbOlEXxy7+QUeTPSwEeLQmsGfsHhocKXkB2abs
tfXaNlz/0s4QwP1KTAit0x1+cvs4JfGbsFE0dMTkGTijfFVpmkj66nihvRojNvvBfe841wUZ4M00
su1LgkAxKRwSW4W/asp+OW+U82lEmBxN8VsMMDf3G/DEolnnzK4PTi85b4YzebW8tgREki071Hmh
+Y/VoWkCmLBDEqo26MmOosjSc98ijC96ffP90lqcxNshsPTZh3ffZeSQmpb4NTj6ijOoOnlWfBBq
Pk5aw25IkYzWC+GKos7saDiDS2OhG3vUb11fvaCnAoUaEFpdxxz2bUFQGGKZkLCNR2tmi6kISqS4
tPciSRb0IRqGiS4PZUGdbAWBNN3o7IrH2XHMnZF/+q5BUmHS6N1Yuq9G0S3S5wbwRui86zjHG1g6
b5DF0XIwVYNpmuKEsywLNyGXSJ+DZba84WTnH5aBG69254bymBGKhz4XQp9DREHR7CP1F4xdx5nV
2xp+92S06pU89WfcefrQpQGN5JLemlgosU4KFw7dkSD5m8ULm7hfDq+1HV4JGmI5ZkQOD11i6sGl
gRs55HUkXUiaEP78Ptn1VkIW4+j9Za5CTg3MrSnlaBxuI7vo8UecJCEuR+kMZ6/9Ipl1LxcVYpEG
WyRFfDh6PgwV/lhEXZ+2KkxSQ7oUT6mPJMscKfwy6lOlX9CRgVMmwsNJwm6Tt+5vv05tQukmBglD
uStnSSndmXST2vEmHCQ4YfQb99bJ6kK5tnKIwqrDRtrMLm2p4sWLeJk+blzaKGjcCMJehUV3oQeQ
bPnuOkTLsVOzfkNtROzrVCKtDGkH5YhJDXxLqZr/2OD6H6j1kfskGJIwyzAIxyewc02aaeTtrQZ6
qDssfUSUzi3k8GkjarzuYrIRf2poGorEwIm29LoyAUeEwuPgGw/P5jQeE1X+xj2qN0HhPjLLvku/
AbzIgWRjshzEM/pUg6ZxGeluM0fMMFumVQsPARbyTI9ozKX5MPjdhrzm4aMbfuvoqrrJvemJPazI
NF3keEzXpdmyG7tmviUFEDc4qt/Q/ozRs2FCnWBsp9CSjHkdNvye7yGgl+Pdjpf8GQaYbh6VV+RW
qym2L7OB8Eu48TuJQHozT8glxDwAn3HOOmbVL/unIkv2VtoOL62JTdg32lVixDebiGPKNpxaramd
jQMoo22jXQ1AeIt0DYgIgnW8moBWchKAB/Ml4cVMlu62Q6zadZzwtjq94H6dGkRALPd9TS5I4jgp
myjmbAkUiqWO6Y9V4q4Y+a1sJo+xsObHUGVvuTU8MnnLtlKam2D0uC0hHmy6UWJBE7wCEw/gUhWe
bThdT0lhRVt8TPUWDamHBywotnHISu97IBGrfvqovLg8BkEMULccUHFxM/fkQrEuPHHUHRj8sTol
M4w+9oA+EfJuEj460WbrHKR8bendu3DqjvwdahX3ng+xWabH1iz0tp0RHpgzZV0XDL98i57nyACv
R4h2aGF5vM0xMXtSkrBRZI8oIp1tMPMBT/o7Rj7+mhLE+TR5+mq5pXcB9nstCWok3umfbDC/irIy
Dws+EGmjfjSpT1NAYOZLCCugGWfjGED3slzTPHt5XN4AnVjnVvtsBk1IU6Uyt72fENCXeuGuDlJn
NWKZwO2IzXwMuEC8hsGDiVOMQu5WdsMfw3XR6xp9+jRb3kNCihbuE2/YJxAebjPR45bbd4/sYmhe
qKqytDoXMhhOlZXOt7ot4tUol9F9OD+X4jRiQBAxNkJGOARj1oGBmnogY7z8kA8TujqDBi1dHNPO
/2BoFSRS8/nY1ohRzoXObTbXytTxpnVjlAuACiESg8Wuzn7r0CyX9ak0UkkOu56OQABQB7iAcPt4
+WyFAclOVMVrXyXuptdxewYHG5ykn9G50epspLlznTm7XX8eFZpOtZcinfcI8toVPpKioFTJxe3M
9KExnGDrt0ly6cmW6zVYUa0DfZnwtR859po7iTDkMUT3xwR/jt5JNWrD5pwUOVFIfFI7XNMBXECe
qpnDGiY282bCyn1efo2YN34/Eta9CFKPaWXj9PvBejZ8t1lzrA1vc96Ft59H7WTcY3Tvx59vBXNk
rOLR7nDucvaqwDh9/ueRrIPrGPjhgpsw9n3Wv9QRXomfL2IMfbF2TGvLX5edfr6X5aApvCwVG6Ms
3QMTb0TVvVk/TaMB2BuF5swBYzu73nChwzVeGOCk5WA0TLlilFcuZyTqj8fc7N51wctwlbH4aqQ6
R7Nnv/TztNdMQj/8rMx2rWLPiqDBnHJti51VthszjO3X2JD93eFZIOKehCanhM1UPGdm6rxG0sfL
or/NQsq7bYTkKqfKOHJmE+BZgdKSbY++Eelpsq7jat5nBqDLxEPu5hYjMTEEAGxd1BL5JrFpteUi
1NTRwmWcEboUKex1scuGYXoRTVYkUFczbyqUltwhAvAq1z0X4+CaG3MI9L1pqvbeT8XFEW7Fnl2J
Q1E68aNRTQwXu3r6xB7r4Uh1MX1SOSzwSAXyEzQTDQHZv0yGUyFxMDi/LU+jrE42KgmcbcsA5UV6
Cfl99ElBcNXk2PAbWa8gubjG5efZz2+lPVWQZan7BFN+7QfK24xOrE+xbi4NZBjQsW6LMo3IvmUN
TlDbFEyNooB71WpzMiBsv11yiTAkmd+zmJAXoTO8e0J5u0aPUN4t374hV4J7mJLRQecG5nHhf/tM
M38vD8L/fRBYtvHaOOpuyGCr/N6G2zYFxzksQLIvT70wdBHB6qtpBOOuDczqEkZy3NRjZ78wSuQY
VcroO3XI5rTqae1WeX32UOkSHhiFJyw69bPv1y9BqOzDlDRyU08dOGSPddpTdfHhwpxJmw+ndwQw
oZI3exFaMPi85E4Yc/HzqIgsYykIib0p7eHSGc3XVLveTsdTi/FncPLLHFFm5IhKFEP/RuyZtB+I
NnLRe5gufsbIPnZdaLQH8HP6PLrJsM7L1ju7sq2uJmTqVTs08tvWJ936SwaWX+Ubqy3ddT7H+tYE
wl8DNKLUXp6SFTwfl4FSaxvEVPtpvXXqenonNOQ77EFI+SmtWSdoP9s0l995ID66RfM0JmFZ3Tiw
p8dkSdiZa1RShfqlwFDcdY+Uui5daj7V9jdnIAVjrgAxgK2XYGZcwh9y4XFlVYpeKqp6Yx/5Sf9M
FShPLjGsBAIk492xnxlIizOIf9IwU5F89SFrXORkHzPZcVsZt9Oqq3ArB6ZbA0/q7L1T9LxzI4lm
O0QSGSmNae7D8G7qD0YehNE1idhSP4rr4HRim3OY+M8jvNQ2UXWsNa7g40+dSn80tXVAOOP9aZ36
Tjkcm3X+3EV2cm7R2RLDXbHUDO1r54KkKIk1uiYklawEqZC/EK6Q3Lw8In7xv9/7+WnQmuMh0KGz
LpvkM0hj749Rtntdd+4HpTaDGLLhutAkYpQY0mJTK8vag/DL3kUA56JZQrpLJr9oiE9eM8XPSQPb
fDB4mbHza7Kt8FgFpsOfFrz3vZt+LQ8wxPQ3i95puRiyOrPPwWOoTaLoKA9jsxUweh6tgn4l6tdz
7vDPulnl3mh2gFeinFw5/HTnil49cRiJHvjMjJ2iQ7VF00F3bZT6KXOAwf38YBLkuLcup9RlsfIT
465Swzr/PEPu019IJbsu35bOeKhcjKSF0UAjzCwqgzR19rPj1deJPPP7BHfqnLfa9HbkkGx/lsaG
2dr1/y6S7ypLiovXU/rWllXfnAYZUjnq8WLhYafUohcgB4J4YhN3xMlQJR0fSrCEQK6RkJwHYDzW
c1+HWOQ8lqHM6v5BYIG0texyMHiW/Qas7UjAjnPXOfGE4YRM3K+Smx4SpjJh8hyPJsBpb4DzZRkt
kiiiEPdWDMxuIPcdXKCMib7ke0zO53UjAus10fl/f4WQB5ByEk5KPUzqKY8jddbBQKcdm7aVs4dh
CsoQGbMZfhCj3N4XoOPKKZqcYtzVdzuicND91CBIbhmcCUeuu6pHVpg3H3XqIGVJu5CLeelk/w6k
xe3gCM7vDQLSudUEv6GRu0dpgeSYIf5XGn6Pibfs/cXR0SAc105jtjuUNAQyFt/Z2Ht/XAwmKlvc
H7XRcQboPCTAOtoLN2KZbnTx9O+jCqPv//u9f3/676OF+UHJZq26IhKfHUKGQEfpHzYeGht929+9
cZz2iSgpa3wGBl4hwen12f1nf3fAkG8KOgf7eVmLpQ0Wxc+He5q7r0DZeMdiNb3bHpTomXiMY9hw
YqgyjmacutWTXVTA2kX/DBhPPc1k4T1xJp04imas9GSYkRXNmYps0fDWYq8mMiiyyZ4NaZ06GN6S
0LGOASNIJ7Wsr9mCprs8MP/3wfKjXrUfZq3PHC2ze83o89KbMUNyGo3M+YlND6RLEGoQVWc1uy6o
cwvhttnvtFz+mYi5XDGUfzjv7XTU269F3XpPy7O+8WpmEDOsefrmehcNQXxBYxYDI8Koh7eboLXl
qcOSiOfFRp9cVuALN5Tj5eqnoogH1p/WMr3jz606EFl4C2u0ZiQdAIeeHO9oD/nw1pLl2aXTO+cT
xKsp7dSAALM+uwxLddZlMieOL6AWIo8n6bD7JRL1iCPOTWJm+7nw7iOr7zlKdblJAyBdiSzpjliI
R/zMeCY9eumxAD3jsLRx/M47afNSgQFirLaHrGi/1pETLU8GpchliUb3kJtpcil9J77MQT6cBsHu
yEm6YSr5qkdO3nL8qJrXKg2XxjDau//vI4d5tonM5Iokh8RcgeXCZ+rw4Yv+MLpuT88gNA/NTBum
bupzXE/tQ7t8Mo0b/9+nBRJiPMspAkGh2w3Fvvc7fUKGkXyRGVduWsBnx4IRV0Mm3LoNJ/9CQ9w/
QWRcq46ZU1kypzP1KwbVeC2qYV7V1g5curX30vqTNheimcHcow9DRK/1mh0u2Q0hou05oaXaN/3w
C+kwqyAp46nmAO6oBf4tAm4cTJdjH7+6iA8de/jTTt4FXfetzeUuIsd+bqc1PIB9WXLkk+aeNOFt
58afU+7hdtU71egvwwjkKkuRKpUELdGQDELjNxbDbu8YuMUyLuBNNuPjpCShDRMdrUQA+cvmit5c
utZWeq8Ehjg3/adimC/KwV8iALCylO3OCVLauiaxDXG9NRo0XiqGX8/8TygMI3NN/R2iNpM5lmOT
EANyOvpFCjYzPvDwxmIwwtjs0QNFG0pKmoI0St2C9Ahb3E5X4xWoyoexTPr9IEj3BfCJByD6JDv2
8qN1l/830EwSMAFcKMcEoRej66JqqzbmknFbhenJH82jykOIqQZSa7zb2zqGft2B2BAWbVOLDgCo
HvXblSZxryD50AtHDHmG6OLH/ftQfGQNoshkKtHGcKbpUxLmVUprIoj0O2AVb1stf6I0HbiZBnCR
EB0G4XjbvDd5cSkpD0nC9M5K6asL2/mV5rDOIigYlP5Fs6UNGS+z66oR1dpotw1x4ksGFkcVw/uq
5wH7ad2ZGw7uq0GWxdZI5y9ugX0VfLloplddqqsTbrKnQi3/L5skk9TN8eH8oqgVW4ui2Jx/D2Ic
DlUvr1BjaiiKdrLXg/dUqcrYVya2nRk2K6J7Bhq56T3Vff+ZJ6Gxbib6SEaquJzJ+fLd/tPhvGDE
HdGeOcY1G0xSIUS0Zo5TbNXAEKf10j9l0FdrX0Gq0Xic0obftKxun/jhuBsXdT4NiKmnIxp1w1ok
mlak7Q4PbcmMA59WQlJbHbsoNPmTMpKPCQ9+t+enWOE2ZGdMdvX0qrW9RFqDo3Rb9Q6e/6WNXFow
M/Kyyat36D43Jq7tvWhksqrj5l5JR++6CF+haANEDH9n7saVpXVO8Ivk2F1OV99eHHz28JgJzCRu
4cOA0VsOqgOXr52duGougizroS2rjUo5I7oRbH9oMNei9E4cuPF62aZ1nF7VEPp3O+25uD2tDi11
iB8P/lMdAAuqyQVLoyC9KS+Y9zLG81x2BZWJxN4ik6bbkyFqjODmcK9c0h6R24SERcron26pVnyl
dkrYiADjMv9UeTOuo2FApCPjS5wQERmwQsuJiufZz6u/km7wY4B0I1Q50TDuNQ0JayyTxtyUyBUf
vcBnodZwfseO5nfZ/cYyke38wv1dIpo/9C2YJgOMA0RQufLt/jkcWQINM5wOPmMvVZHJFsyZOoia
g7HHYW1aMvrIHHw35tg9QiYUT2Nk7PKUi3LAnqI780IPxX7KPMt+Qn2HfYprRKryUiKtf+oc6V8w
OWxpELzpIptYVotDh2TiKZf+qaR1hEwdXSlcwICZCXIVGTfVoaQWwvYXkgGopvZZCHJwRo5Bn0Dq
ntDMAY5BKtIt42R8ZuS0qvLTBHeIHv4PIJT2/vNFov/2LGO8/TwbOhLfPZAEh5/6Ou2FfZx19xUR
L7aJcxI1Z0UtSmXtXi3PZdERLst5myWv9pz94wH3+ZM4YlOVmffpyvSjrYwT9Dn7leUZMLOxmOOW
TVP4w9FxicBROkzOjGmrSwcJe62YIb+ya6zSOJPfou9WXjYpXndwdl2ZvRVKf3eYfl6ks8SnZPYV
Rpa+yTQqbvTts0R8gq2T30WiPzJOKi//PYWJ6ddQuj0Su6x09oWhl5Nagn+MUIX8wbX87pAVOEaj
Iu53P0cIkU3ThtYRcetLs6foMviIPfpEw6Pq8/qMiFtyznFy/BZGb+8zpBlrYQ96BSfePf10VHAF
lupBC/4lLE8GY1fzAR1+iUKcRJKZ3ORvQniJvJ1H+Ta0AZStgCwxhx17m+q6PqOB29Q2OA9oFeo8
iUaffx79fPFKXn+Ccwq0jXewnW585R6F4WQ38caThnnK8pGJ1hDRiYlbBozuxMLvz4rnaFcfwrS0
tzUy2JWefefZMWkk4znC0B/N1wFd8raUGNQ5nAelT+to1mELdmvpLMHGZjj+NsJGuLWmch6TEg1T
gefiIWA93f88ZVTmPFJXjhtjduAI/VSEqTqiofGGtTlYL44W7V65XoPdgKjwpK4ubBCcgn4eZtFU
XSzP/B05jsIbJTlFcDx6SOLEPGfLFxHFGW/QYroBrXCgwzCdfr6k4YhI9N/nP48ii442JjbYB3Fz
cfMmuv58CSzx30du3V8MMZnHn+/rIGSP/HnVo23dfcduAQKGLf03TF5s5SOjyeULCgoJkH2pYGmD
QG2I8/dx9MLnheV58Dw/3wL9zD4XXCG9RZxUytWPZKP+MuM6e82gOkHrGdV+kEn64pvttzXSMmJs
YK1LdEZUAI7YYxu3Xn+ejhKUOrcXeef4h2iZKupnz31GZtccsjHJVhwf8j0xlbT0TZcoomSu9m2L
uze18vIRWt+wkmoKj31j76ymGt+rVqLHtN3+GAaB8ehkhgU/rda0qTH5RxOCONdxvmqjBGkZq/ru
0pjbYRP3D3hjgP16J2Ng9PjzqKwmez9NsXdCq2LvDZrRq56A832x9J/yqUwuP4/4jxeE46oZbMAS
tlVhdZiZ0iGfbU653UL5QdrZoH/wkTwtXcggjUgvne0Xj+tRW252YuZZo0ySiXfE87GTVlGsNeXI
mzKcP4wozL/Kfy+rWqFxLI2roQ3/l5EPNG8qxgcWXfKf9/Xfpz8HYjeX7DjxzEfWdXv4EOZHYJ89
Lef3ifbXwQUeuvGNWWBRU79yOpF3hV77ofJUs5/C4G9hjTbyvcLeNUVubzwg1m8xZXEqsnUn0377
b/PUrOQOwVh4dT2qpCYzm1M8Rv8Enuwek3w0H2Hj/P05KDvwIdbaGxim2Y6JUFWQezWHzE3CcjwH
qc/BMQ2NTdgDz0McYsdNsLTW5UsmEUjWhjvSvLPliw8qbu2keD6G2LjZA5M8K57kd8Mpl3mz+yGb
UMMkdCAAVFjic44PeIX48LI6DIGv1/I/DcVlfewHmDC4T9nu95NVqz1NCLnHz5M+m0td+HNs9od0
G85V9BGkk7MOQm5iNT9FozOvwlw271Oe/h6laf/1yXyriYyBEO2EC/dIvY5BfFRDhGoOC+kGv07/
kjqjecrZBx+s5alhGHwApEZZ2piYKrYfFV3eMzUus+HKjz7nxdi+9A1Ns2tXdZdmt39/A6RU9Dny
G7ZJ5sJ/bnjTIj4MEshbCObyVtBC+wVcxCc16tc8ONZjMEVPHFiwLfg9GoeCBlc5kOPak0G7nEdl
4PIBudBK/7M8zSxIH+AmzbUFBojx+6Ih9zJ9o9TTN7rhLrXVcrTVE+dtlLys7VOHPFNOc7DJCAIl
DBgK9zxUNMx8Y0x2LOnxuq3L6GyOPR86Fd9zZhBvpYGBfE6le45ch8s+nlB7wtti9chDSLzL1Y9l
2Xol0hUN7kTM8PIz9gVkvlkbHfN4YQY0lXXyvLxEUSRf6OCW4IeU/AaOuwIrg9kSBvbDQjW4tyEu
99K2bjNOzLWlIrhfgDQwkQLm0ipxEUIP/S6yyC2EmewyXkT5OmIS2ox+92nBx9oPCa4HLeJ/3E7T
9eOfCKfJ2QMscVXMRKJ00wevqyjbdXOMjMVvV/TfY28/T1Pt7wtc9H1xzf3ceHL7Ce6pkBgG5D1p
UcvlA40yZ+4PGMWdgzmBg/G4Dh565zkReb+dK9YwYqgp9hdXw6g1XjcNGqppkLZOJFYMBnSViHaw
m9drTM2ggq30NkpODUnhvzGU1rj9UbKj5y8f/JcxNPBUa3nO1JBtwFwWjmMBcnJyLH84XbkvNo5R
xTshSCZPAU8SXB4dYva41TD7nEWxogxJSj6ypNcVD+kO+T3Jyrb5ywoshZcp2TqzJS4xxW4xi2BD
Y/1TOwsel3fhQQQLmIxxkBsnwYoKfd5b/pOa8eei5NyPOdSlOe+vIQDh62AmT4or7uB0DkG3js/F
5pvvYsCkj8pJrm2BuDisObAOhjWvAykuwrAY9nv1vOW4ViOTnNdMvzaR6d9j9rM/iIuKYIN1qYpR
2bj3yrO8HZ6qbtOUnV4HwHCSDIUrESKgenwb3nOMn3qJXgCwxkSqyTZQwsGuN8bIkUXd8r5CfB+U
9sGGM487COLD5HDmVPjU1ijMaPLUCIjaxDyZdvQCIO2CTL89yO6XbBA6KYBfaXGmWVidTVFexsqd
oGQ2RxXZ3SaR8R8PXRX9DpHv8cN/GW5zilKEccCGwcSOf3ubQ4PwxTYamYEWDKqK2vyO7XhLqsFt
mCexKyH551wDa9UGUNsTZy9z1CVmT7YzgOZaYn9yFi+sK8xdBbNgG2aPccPVnfHryOAvIXObBRvw
i8wpWqCGwI9s1tHGWGoxuq8aHcNlGru9CyImTbCo1AEZFVH56XSVT6NC7KFBbYQzNhjLJ5teZ7Wz
rNnfWCNA7+Jih6gODAOLTNwGi8iV70ZG1O6aMdpDVXoZmonutduVayrO+qEC8MRRMjoCsSC4Lil3
sgO4BHlM08lJWCrMv2WZvo1xQ64ZTN4scfdpCiYLoES/8pOjnAwob5bXbBH5At5q4q/QJP5SiuKs
vQqteFtch95rHkBrUIR3zRNCtkVePpGMSrnIrTRn2y707X1SZTtXkngcFAz1hzmgHgEWv+0WTtj4
qhtyIZQNfnQU7bRNnAef93EzzsCGylnASUfoXODiFoAvC+ar5BvqFz9/HRMT/ZM1CFD7gpa9SMip
WbjasTtcm7TCAU5Sh28ZB1PMn0vsgld7AW8u5xCScqK1mAQKul54F6qrZ9dMh72vdHbxzQZhP5hJ
y+lpp/ScNyqiWDCWJBAV2hK8rPgmS9Pl0ywz4MWKXkjLXDeyD77vP2ITiC4FUukLotl31E/VTqBI
GDy2GlDkeBOG7ICV8m+hokswTlCinOAyVP47NLvPNkhOxJsBQCjWQe1+dz5aFPRIZ2+GAIDLZdxR
FMag4ELDeqeKmnY2Kh7uk+fYju4DYM99rcDfWTFZBZV/B2/42Sa4vcmoflNlsPNJzBRBjmLFq0n1
cP/JZwmGS/q7BlUrTaTqaSgnD8EYGLFab0u8PPsy0fbZGgK4TL+Yo9tEsPR/UQ/kaOsDhM2z3iRR
+lI54RdIAqC56aajdfPQipygOAdqU+LA9ky5XQVbmuUXb3ae/o1RzSZOyF9O2LysUEE1AXmSZm/C
LwzeJYVn2pyL5dp0W/nFNgrVCXpCb3XVNi9DxDFUZw/yVFfji7KjfCsa752hxDbp8Tqa3Nxplem1
S63DXDF2yAeNH4e0WXOEvdGkPDadf4nMALtpCbgkLfkgglPubClFXguk/VvldmSR/BDJupzZfk2u
nA/3TPXe1olWleX9DQJ8451o6JQL+7lrvocM0vagOXMglzyUKlB3skTwCthZRi1lZdf4S+Jx3lfa
u8OJf5hFla8oddiU+Lgth16dhRZkpQNx1ih5CsaIkMIhZPEfgc6pVtzLvg9gqpsdmCqkDPQAj1cD
avdqLvxVj5LvYYJ/d8qUYk4XJ9s57DqOyv0j4lgm2xYznC4UBwuL6BqC81WNC2w3UCNMwho5QQ+k
pYWbRa8k5f9R5TkCpHOcUUHyRvdrIzT/AL2x6f8gcTS/O6K2cBApmPOJBjTqI0JdbJCiBSciCEth
Aptg8CATvtI0OoCF68EnSF6KNzsZ0X4veDRlHvrcPGaLZ6awyx2XOvdfjV2eZJRkV6b2s6wjxPch
7gUTOfGSs8yIfZW0jGwH4h12JIehNq8lRzf7TxomL27bKIaa7XrkbCB9bB8IKLE7lqBhFUXRrJyj
tPKvUYfRNeqigxXmmqSJ5rUlROg2Fd2TW4hDatJHnQ26AZ3Jgptov14x0d3NDviwPlUwwLppU3r+
/zB2Zr2tI9mW/iuJ89ysy5kRjZv1oHmyLNmyPLwQHjnPM399f1RW367MAqoaKCTqHPvIMkVG7Nh7
rW89miVEN9cjgKAZaprZQCJ1XXon9v5pj0mBmIN+5LjS0omvkHJa6cLV6UprhbW0O9PZMGzHudHS
my2M4lnR8vFBGwrgogBPZ/1o8r3hcAr9KFyHke4ffUvEM2bcIG2q+jvEn4soccyeivgl7hT7QIPC
TLZFCCG1H7Ezl2WJUcwcdmojwBcOpbqg2VPBmeTGtZoBg3hNXkPoHzKdMzgmDIV9bp5UlEw4TWLd
COjBIhmLomqrNeZeUAcuW324qwus05lEI4/lf4ukrFgolYVdwg5X06ZHzx0BMb6EhTb2X51BO8q1
XCK7dDHPhgHvc/QSVuDhUqG9eq36IfxXbk1M4DYMIb2YIgbEmKxTPDGklZ/IiH0agRsjbWz8Talq
CDR9e28U0QVbHpXIaNAjL2ug2WhzusimLpef/gj8cyiRW0XpkbXtDZUkYi/55cFNdMnd5fRB0JRp
Oe4s51CIDVKBzeTAk8va5VhrVzOn2BorAe2OZUVjMGMICPxBSCsIg/8cHLye0AdX+9o+oTR4qjC4
+W0IMyqAs92G0UPQYedloJgylhECP1A4VOnCQhceIyVSlEuYEaDsG+htRK08DWjjiK/t4iUpVoFe
zzzh1DPdpg7trTnzf8yZfZ2RZJuuOsBOdJJRh/Uk5PE55iR1i4nGrnT4NatsbmilfvT9/up4DEes
EowKsng8Kx5qMM3BRWxH565Sop0qh2SJRXKcxV7/Ck1VZcpJWG5B2xmRmLpqiuBimNWHG6vTIbu6
VyvvPR6OVonEaWzfawfAm8ZIZ+6yUFFMQdpJEU6TuKTR40OWbM3gs4FQd5RLju+5q20Ecd6dWyJ/
bEYDkzXVHtaS+lO0+HmKUhDQpnVzp7xESXyO3eyFAwRnD+wjdmLfWYPPGRgHlKLjASzgHZXsZpFn
8TDywS1k1D4qiESiIbO5u2WwbsFZschZoB5D+7HslUtUOXyuHQbmqteTRafhG0YSFJVorRyVRN3e
FPas0YH6krWiKQiTMThCpEzm11CMILUyL9lW06pvRKsgdRRQEZhXOtRIDC1nxLlgbWi1rbPty+LR
d5P8Elrqfc/tJmR8R9jcHNgdB2hqkpCxb5xs6qHCSlZQcyoH/Ajr3tHu0sj4LPwE20pAMzjV3Sfd
vI/dNsWenHmLUlUeDdnvhKqzKJvGXW+FT/iaNkgetp0iLyHT8FmZxm/Ek+DebnG0aTQVfGOloISf
OVsH2jLZP/WkYmyPWWQjk87MvaOJeUjbHl9zSd4SevPc28Khk+D5ii0s1SOOvAogRPzYILKcS2Hv
C1PnDkORR3lSr7ys2Pbmq81VlclEOfHjNxfF4UwLgENJQWIxcmw4lxUwUb2EMD6i7G9sBbcsiCMo
RLL9robmk4Cn2z1W2znjzydLuycZhG/SoS3VtUFUBkVoovDBsTfO6HqDLFWHpdCUi0F/eNFniBcC
XF52N+xtIIPCDZjRMPswuumODTZaDdg/bnQe6oPuA55s22LYeqO7MUX+aVE3taacLPTY92uneITr
jABUntkT+3WHHU90zqfQtEfDxagdqdVjI0IfUcFwxsBzsAzj3feIyy44t9pK9YZweamK8sscOhA7
VpWvM/NHx0mkB421TePhaqjilVUYfaFcED40rxidekVx0ouw+eB47GMSga6CutKPCHJw6cNyAtyU
kCu9iBOtaE6twswesmDKr2me9AB3sFYP96XKnCaoh1PmywUVI7e7mX4PAKyWbkFgjquiiQlVdtCR
TiKHvT6K34a6u1YcfmaM6qw5XXZuC+RoaoNCpmEsOTybEaNOtZTP1uC8A6n4cRzAHrxe2cdbpQy+
YIXYsxa1Milyz5hcyYVT723V6ufgELUYj2pKVqMDCh/P4KUI5bsrLbmMy+cIXf2CXID3MABNSTbF
1vT0T9SzgCTkQQ5TbLhCL9htGfpxCum7/KWmz0SHQlxEezWdlpyntjrUjAkUl+aYVBiAhwaVhJFn
eARsxBqlBKXVckbF9sBIEnJEE2zYlDUO5gxvpEoMWoZ3q60eLRt/I9rcbJIkrUYPBx8LwwKKJJWn
RC7saGsEMunRqZznIN91pnbOetXAo1DtqahP4OGw1HsCkI9NNqKE9ygodIVHZUgAHcNpEx9PRc2S
vUuhbO2eOZcG5WxtBfgGLThyq8b2Vr43fFU0MEaThyljCUI9d0jxsuY5LnNPPsaqck6q/tQ4tbY0
PGIwmgpli1UZ314dHkqvPUXwEBUr2oeJ+20WO+IOC3rY6VfjU6UDp8poVHDC+6o8EiSzDg5N5e66
sCsXWEwXIMsxoqskjrsB7W0q4LV0epQXSnyXYKub9lS7STc2LvZxpE5ooTa4erCfjLtRx644KIx4
sWO+EYd+Hcz03retu6iMPyKsBf6k7mJG6bGIqX2FyXIy1nZMgEAuYBChSiilS35Wxz5g+kS+YNZA
FDzMha7Fc8P8GoLe5MxcyVlVz5KKKaxNKkumsL1TGNzZcfFanpXBZHLLzorOtFhDhn3Iddo7g54W
9GaODJjJAKqrbgl4+bFzQOok/g/Zowk2Qhg3ujYTPRWdh0tgHBmAom7ByJoUKBqBh4RXQJhYwplk
zBovfFVBmzcJklritSBUhvc5fbdZa6Qf9VOnLx2fimNsSBhQ3Whjdj37iMsznpc0Z0v/kfDKfob4
5hrL8iCi5klNZIY2xXm3jOgFEgjHt0D7jHOAVnpmn9KeBb4lrtAOXhCDI64MMaUMWvvIg3+O0+qp
JNIEgy2nkik5b2gwI9gt2QN2PJnMFYRl+WuvKBBlwwzsEfk5OkU1oiHYYSGZJziX3puG4azbnOwq
ww8E3JoqeZXCqKKvioreJu02g5oowGyt1b64hk4wpeBhXsesvi3TBDhKWq8GoZ3NllKw79ItjVTA
NWYqZqPYwrd6A22vjAkjJ6UirSKOPnKhL7LacRdWxPjf0g8j5SaHJdAhTgrKKcWP5RdI+0XIQtYH
yTL2npu6PeBFebSNSWXgWm9Tp1DQ2p6hPUaBKut2Zq7Q94bpp6opD26rwKjxOgnDZRER3wOEv8Oo
j3SgavOdjOO3BCoIBlnMzgNTxBRI9k7JDl1Za+j3h9NQpC8qpNdlpY7LSWNLPM2Cftves63PJC4W
jeGeRcU2VTV9S+8LHsYIa7IdiHRCbYuWL/8pEOB0LbyPQGr+ylYiOBX5i5UYqDQMjuAJ0aS1k20q
JdxGung2mQFZdGzDJrqP6uYaDt5DpKl3IwaXabNsy/KlQd1JSNipL1hZnTBZ+3SxCtc+aXhu9tJR
CihXd2rEuYZ9a+WZdjvvSdYoxx+6D/SA3Z5hKkyAoibVNmmsZonb8imZ5IKFVjKzT7OntDTPtcrD
NbDpsjonqwA3LNPUrTuiUs7M+6q2Q3rnuPEF7JWBMwuMz+dBUjUUJaFsnuK3S/roO0TxOs6Q4b3R
PugJFTzNQJUC3V2PQfxCckFCh1TcZeRhVAiRDnkTvuWUfnZs3znk1i31LqQ4Vgxw4GXHqh62O88G
YZ65C1vUxk6L0g1chWoeYkonzxBuEiym1FbAPgUv6LZeutxei0HdlrrzGdruNmyLM9fjgG7uPsmd
cR6AXMPg+qwH6aSLp4IK8T+5g1wMSn2gLUSWQjPsA9OSEFIMQvrEdzcQfZHb8Djqfd+yrVPyPTWJ
/pmbaC1yFxW/Z6KyZbLoKRfV4EEpeUAzja8SVXah8ywGaaK7sQQVkAe/XoUY4KHAxXvAeg+KZyjb
RxdmDez3O4NCSQaNelRsbntEb5gOmIaDg0oXacnP94PxMfJbZO/WjnvhC7079gN8pbAgaAuy/6Xa
0LGSP3QRGuegZ6g+uBL+bgnwrJv606N9Rd/EZEpvWB/RprSackL7QsvPdY7T79H3hMsCb2wSKBH5
yC6LyccAXoMVi5S/CFgavlOE8NNz4dGG8503zw1+lCE0lwY7UBrn4LTapObWI7sqpyLosgB3F4uT
yWlFsYHkWqQPkK7kBSllKy5sXBmHuUO4E/QRD750VFziiJh1aqjPYKzvmoyBN+eqGWR0qLF4BUZv
gDVPdeGakq4JdwZjcTS80cYvf0y/a1mDJqiSHMtlJnou3AJjLthmAyPRIKlEoOaAwMAiXYvkftRq
ggJMLGoa/gyM44VBeECJNq9P7ilyJz8wkUvGuWM1pKEkd5UJKliqlF152nxSp4wEzhkEh6MlKdd5
aL0o+bAXSbXKPOJ/VKaltMZDQtNj04NFnASMqmR5GvNDkbefxHOsiknuIdKiXUvyJcMx2uTYhCHE
IXhhX7F89YW2xMHKi0dpWlsYenQyiZJCYT1ZfJd2rgGy6Aq4gZ75WgQDUVfqSYYGn5nGcRS4TFOn
T27k8qjRtJ3Z2U7a/n2hK+91gUccapdeOE/xV1zAGk8MdDVAyTcYkbKFiFMcl0X3LNJrK5qXQdec
tej1c+NbyQoTTIRt8UkJwR0I41yFRNYibSRLD3t5pz17UyBrbDZ7Ncth6aNBNuLeY4hUPCS1IIot
eDCzl1Rm70FtBatQiQ8kAoO1QgA7N5qUkz9tbho04hO/4FwPlWJWKuo3wQlc2EG99mjvXOiR81Sp
nuj5v3Wh/0A4Dnly2ckbiE0lq5ekMvYrNSC0NdHebr9zol6ytr3jmI7jqKe9pBydke6zPTF/DDv+
GrmXd5IcbhRV1jnGPj64NFQSmVj09es3mfnpEk5GQujcCYXzFecP/k6k+VXb7gug/ViD0w0+e0AS
sniwZTPHwUMsF9ujXoGnoTTySTAA/RS8pCUu4o57jm2w4TUjy+YYXuAwLdtDKf1nmAkvaQ2dKyic
nwEmEwNTaWl3FQlkrRIRLS/0Qwtnl7YX0sd0kyjRhzoy/DaSja7Q/ousCHEcXuQZZtynovHvGU8S
3caCoH3nSfZWJuWXp4J0czg6JrQ+IT/cIW8vZ01lf3cpEpaspPIZa8Dz9nCPco8A7BjFNUozNQHI
1XftA10abDWwDoeoWQGxeIig0UU43ynwz3gzu5UFDknHEaKhsjBPaogfBmZhuqG1jIdIZRA4xNch
Ptu28qLrPS0cU7sD7dLTt2Yaz4yCrsmRzJQ5cbLNwov9B1mIA4dysJSudkdU8qMp1BUBAwsIDMpm
kpBG2EYWYU2PzRPRCeO0oDYcpxHJqnP7uSP6WYEWYKHq7UvF3wu3/qAXte/wIWxdR3lKhLqdHtzE
eso0dNokZXGco86xCQiWPOszYuHRobfKtSXHeCYcRldOlZ2Jef+CCbDMTHhYZgZWnAPPlAmdx9k9
mpdPK212qQrHpsxpPkeht7K9aCFaBfJwhzSw9a5QcS5O7H3lGoBBb5wK74xiX7aPQzFyNAkf0h6x
JTqkmaf2W7Y5Z5ZxcSXrkNbqL5ifDmlycFISOdTYn9uJ5LERYo3KTV8POFUri2IqG+5G+Hkzy+B8
KY3g7ObQJygt3SJ9dOluUqa6K+Apd7FnrXVIX5WoTxCrrlocfKnYDEd9/EyJSZobVvXEfOyqmNqV
GdW+tci7rzkaSDy+VB8LhyqPolg86mb61Rt4pAXDm34K8wiD5lGhIBxM51rGLEl6V4Lbbc1oPTI0
pi+2aZGdrUkoUVceYRJ0+uZKN7ZvUGhneKUXaaWZS4kml9jE4VRZ+UctrvCuXi1UZcCUaNApcbXz
WQzJ4z63w1qq0aRYZFMyEC4g+SbEZKy2QetiNA12Gm2PhW+D6ydOYZnX/PVgvcRZdk/mKn9pn5Pc
f/IHTtidXW2nAGKJ8tQm4V6S2Y73L2qNpUKbgM2fzaIf6YclCWkG0ObtBev0feQoS1UjxEB4tC3J
vd73IIPy7JOUqjK0rmjMVkbtl6DH/b1VN48uHkYR9ccqBJfYyPGQ5sq9uTYEIX1JPCj0ishprVpU
inHxLpT6SnSQeg/PYB/ljnV03JaWT2Jc4y/GhvzOxZGliHByTb9WXnEfjqBInROmLiS6TrYtWh8U
OMFQ+GSAVCndghBWVHwEA9p5sjWyemsjFHWHkyGJV/EsPum0hYBkMa4VDeMb2O75FD89Dn20AEJB
gx6ke0etyx0TjKhxsJS1YfYUyM7GXp1tlAZ+cc4qrmLzwbaLSK6t4mcNgF7UAzrqI/bT2BpIxsLr
3Bb9CtzFpL5oH2tOGutaG+JNxILKFgE9O5RnnYJ3FSWEEzXPBbVmOTIJThp7ZUSKMh+S+g7VJmHR
THfYth8TB06NYyHDGpvtlOoMCmST9lRVUWA/OBp9u8y+2BFrWsGahkVkSuOLX7xgCmsUeHmpgheo
b5FL6wcONQfDycvtNB9QICQuMoMuHx4LCoCYo0Yeu/MxJMOq9ciZyHW6VQlzHtyY7cCjD8l4U8MV
7ZXwhdm3s2mz6LHKM23RipJT/NK1Rx8p9xvOHhp0PUKihuAWYPpkYsbVWoEVo5r5zkvWSOKQtqs/
ZXtXjOlb0SX5KuwywDmGRmRYxAFKF4A0uqLHidPdwUWB+YmXn0EpmQ+MZEqN705wTrRddGc4Y3U0
uSxlicRftiTi5DQfGyNfJfmUraJ+Nx4MDbwSL5vSKHjwbJ5sxz+GrffVIfO5a9Rq1356NbDXSFvi
0CWJxRo/vd6r17TmXzxadr6XvLYxji0nQ49ZFfqeyMBiBTr6UU0SHZhD+h13spj0osGi5Eg0lATo
IvJvsil/Of90dJ9TKe+Int4m65gJAiOCD8TglMN5EBZfamnF26B61hqKVx9Q0oLKf9fqwMoocaTr
wWhQdiCqnoYirNaR9WorFEm0MhFD6DXwZOV7kJg/qLbDOY1gy/IX6TjeSyioHLthMrb1Yx2k+O8J
iV+ygSwa4GrMc74k+S4zCkL0s7gUh8zaiXRS5OpXC40UNxTdrir7bKoGRItNNT6lbIvcOECdhNxv
jY9I/6/Eyn/rhrHuYueKWv7Kvjd9ZhbBtUgtGNFIrJAdBUbrwf1Nt7Dd/KObs2LC2NBCjZod0k+Z
iXf1CXLRW0e0FHI9ZgZuhDo2JowUh9JMojSaRWerGRncOskPyrJmhi2Qld79ytxCW7gRoUS+9xUG
9IuhNhDlF4PfmpKqurpki46TneH/6FGL4FGBpWkyP/NyXZsnMJszFI6lkRdzNc1wyKHUFw7iHBT0
YS3kxjNojzYpMkbgiB20yvij8Qws0z4PV2KGj0ZZfUWKtnHQPMOybhig2mcjQg0H8kPrrYyx+5bh
No8jj88srsInNE9DQ6dVEvTFBh0eEe0ynUo4iGiRa6DtaBZuJZ+Tvnrs65LN0KTpK8P6ITWwJdPf
qRZRXiPCksWFftdRTwp+FzItvO57agmkE4Az5LwpcP5aAZVJQnLRPK4gPBakrnUp2TG0/+edNV44
E5izH/qdDyOGi1nd9zSzbCTtdrmMKgA/AzCJbNQRwJBfHtbdCV00EHSKkdoFN1h4P0Uk94wO9xW/
JWyD+BR5xZn25FSnjB6H9DIeL/4eKD/MvNE6t6JINmNGDp1clXWGSmSgsxdiFuNhAsJh3aWuDkMM
r0jdrMhYUzBLlN9B+OwN+G4gDi1QOFyJV8dfj2hBjI8jpkjEXBe7YBEl0RA81wQSfxmq8ArzECpQ
ONBFycqt0VILMkIMaM4FXwSorEqF/o4A2wByESVLvTABnSNGTwO6URoF5zzHokQxhqourQrSP5Nz
SmJmIBjhaTnM/THp1aWEXK+n1QsP0SYKtIEalJw2Q702E86tSn/sjv54YY9Hc7zT25F2REEIhh9O
XXXsWTst/VBTDBsB0/66b78nOfocX/qSvFWXxTojanRETNg4tGUVpX+hPRnPKih/C6XOmTxC+KbA
tAHYV0QuejR9upaamJ43x/8cfKdCzIlp59ZS0cn6GegP0yMmQCkBL+GPX6Umb6P+mQ/W3KCFphfM
+gqNF5IKR3Zt7clGzlMj3/nVQ16pCYMJ+5yTtOITOUXKJjN7dmYixesKcxF6Ed4VDKfkuRe0sBvn
hRBuVFVRvqSkQU8WF6cetRi/ksMszqhWbW/c9znuNWApZ1HToQYU/KoGkbKJW+siguQNXhNgs/GU
Wy1kvgDFit5/djCSfQST80Yyus5JV2JK0m6D3AJBR1gL/G9oTqo+MORjJCjs99tfuHkKTBnkectJ
zvHgEUFzZq9U/XM0dT5G7SB9vOAgfRjzV2QHp7a1SfAkQKCjcOOXiuSrO1glLJq5TPlsu9HcGRBy
3XE823Bgl/Acngx7pcctUaquVTC0kIzbU7pbYhvU/Ru9joFpafym98O+p7feBsYLN5ikaWWBXfCm
OA288+DznkRiE3stwwciwMEKFeIOYWrP6Rcxlsc0obLDDRONF7tR5mZEb9iKodDG3T3r5qLRxjMB
QDPdTNAjg8eiPAgL8l0NuXCGc48fPdERfuW0cavCPRcqfTrQAK89tU/hAybRjf449oUBVjON8OKj
99VstP4mY7m0C/Mr6Bt7TgtY2WsSrg9Q8H2hO/LVlvYuCWkbMEyB7KWM3YuIOd8awZtf1/WUABOu
VWJ63howyUGdnuxew8VUGDk7h9IvDSqQK0vfym3GreKL7EkQOLjzXWa3ee9nb5oeXwaDzGHFtPL9
gJ/i4EVwqlSdmp1Z7YtMck7HSauvQXHqd2PO6VdPYR5w7rawtsblMfXzakvfioKrd98tCpy3jmS6
BQJcY6+0SXFhroSZ1o7fYpnvVMcp5i27xza2W4IqLvBS1Z2tdfWiDFD2ytbFPfHTTr7rpAE3iy32
UKHTmVfE8VU5rvEAL2/U5DsjsKyFOdT+vT6yTUcxc16hOw9l6iR3eVnABgwShRkhQh9O6Nk9O8VS
DJRpqK4Ql0wXks4Yr1ymzWFIM/Vxuogk+HmnzLAIFq7VEt4Izn69CZ5Kq5h8b7gMhozs0wC1LdMU
QlRpm9sdMsugwx3P8EBq7lMylnQ65KXzbH8X18aHNDi/IVt5wDHGaWtE7AolxsGC2YC6VmHOdPVb
67KppugbyDUGTGv7P1YAfwklA+l+mN0SDTOyvHiFs45yJv9hulXSpDhMc8pOdMC1RfSm4alaQtp1
Z9ACsVXaoOWrcDIHRGv441/AL+plTV9SL1ajq/orp+ACZVWwQDZHbdwGS2iu09mS1owh70KRmAsn
QfcuaMr5vntVHPUVggZwojRul6AOLbHNmcwtAovUimDMPowRzTpCCto2k6HHsL4CuwajauinRDFe
C9XgjujubBKxN0bQZLNwgEnKSKQf7Avhn9qpo8Ds0kNuesG5VWybmMyVT3z5LHOQLiIe0ck0pfnN
JHnYpDC17QylrtKT/pPu4jx7KrXQ2MQ7Dq5inivGuBpCDXNjVPurDiGwsEAnS4il6qCTT2+Wc/h5
zLy7qMDdkQAzICIpuceLZKwRSZTkDY5737C0lRswgpQYE4gmyldowlMavfTlA2uExu4rdBfiYmkY
6oZjWhsQYRy0PVAcC7G04hBd9Kr12GM7WSFAbn/qJm15WDjgkjOCOJCmtA9Wd2OLkppfYdqihPGL
Qjb6zgOAXo+th4HFm6fJEC+sCl2xQ9jlUgu/MhhUW80NnwpHBvNfv/3X3//7vz77/+19ZyfSjrws
rf7+3/z5M8sHiEzozP/8x79fsoT/3f7N/3zPX77lLvgssyr7qf/td62/s+N78l399Zumd/M/r8xP
/8e7W7zX73/6wzLF7Tecm+9yePiumri+vQt+j+k7/3+/+Nv37VUuQ/79+6/PrEnr6dW8IEt//eNL
26/ff1nO7Tr9cZmml//H16b3//uv+Xv+/dv1u/z6/uu/+X6v6t9/URL8zcYtZUGRUiX/R/Jy3fcf
X7L+ZliEeUjTti38eob567c0K2v/91+a8zed0EqpaqrULV0av36rsub2FfNvQpUmIxxL1YA0q9av
//u7/+kz/H+f6W9pk5yI+6mr33/pmvrrt/yPz/qPX061hGOoqmmqpmbampi+/vn+EDBI5m38r9Sc
iiBYXUQL97S1SE5XYvTxTSXm6Fk5jTW2Th2oNy/C8n7yOMIP3BTbtAddicKKvArlrLsls8FWbefE
EzJDKZxtXfdMgxngt8J4c4wSaDQhjbvMqEF25+emj67QD7ERqkzPRwTynL7so4ofdHCwIzoUGMRI
zIygEgvc6BwoLTyt9SEL1PeirseVMnTtvEpDQsP2nV6uJvzWHO0gJaiN6NZ2tH1dyovlItnTx3Rj
5kyBSgLxViI7BYrzGrjZXhpqvYwLiQ5GHTYaZS86DxspQoptr3UvQ+FCVqvwj/Nc6iBcYQaasH8t
nfhotZxSsQj5iRLKOyMVFyNOSE3nXVRynqXBR4awMRMj6VJssbQADMJO6Jvw73I73Za+ep+Y9iVX
xRbh4cWHJjfr6/xOF3KVAe+GWst/csrWUHtX83id5jWyzlpcQlV5bwe+U7anUOI+qvQaAfQAOr4b
p2mWj07YPhrow5lEmiiHLJUk03LTjugIxrGplwQrPMUNY1EbkX3FL852CRdsiosNHPR/Jpe3Ec62
K2mkaCafAAa+pVGzIzT12/QTbj94+hbeM0GR7ZOMtWXaT++GC3/7sVqE1S7HFlB6TCbjjyH0Pww4
fij1rO3tpzYFb/z27orCOt5+6jH7KjyDLgDf13f+uApq3os3cJFBiuK7aAbUmrxjs/c+nMreTm9m
enXN530406VuCeRh9xLww5QnR4NaHDAGzzk4V+5BOgRdwM8oCkZoEH460+RsgTFkCpQZ++msSAYk
PeykEnABXO/Jr+S05nzEPYLdMYP/wdlz4at89mj7KoibwUcd06djhUVzV0ykWfOaSLmergTj2K1E
tcbeV666FL0RDz6xJCYfdwnJTXHEZjDG/VimrxinLh0a6MU/rUn/eOz/+TGnZ/PXx5wkAFYNzdI0
cvg0of35MQej5rVNYPx4+addWChjXS6gqgfUFXyC1qdkNFcJbg5zumf0BlVNMiwI+DoPoIX/eART
A8lyNHKPopI1El7AJioJVRyavPhDxM7R7suRhCBeYWDwPZ8eoSRMFlaevEZoDme3v8i4bFrsv0ql
IbTIPt7eCjHk6Ix4hkDrQRzqzrfbMU64RjIU9KtR4ApuFc/n4wXTBjgW76wJ8gRU28dtFSEWbKZj
gyl77r7brycxxuc8bV7vPGcu0Si3R6WqJ4cXnwsmx1mnO1tS308xWS8qkBpOdMHH2LuMi6KPiHic
9iPxVq1lbaA/bqY3mHXWUXC2y0uLepmLoNhdvZzuw9ttPL1yPr1Tor4JvDQ2jA9QYPAX0xN5+wcj
9lTUJ5wObk/L7fdqXfNIcXAx7wfh//Fo0MU8EoaNmtoC8synFGnWlvzQQ11GixpV5Gx6ZKa3dLvd
C/x004+oS281OsaWs29IkGbHUzS9SjwGH9OLKFnx3pJk143WtxKtpg+gUbkTkPqk02LWGe4S+weP
+/Qki057DCyXEOY3s7B9DD98TNNNGnDL374/ogt6W7slpw6Y1sXaDMyD77gUEsGJKeRSWvZRyei+
/Pt72rL/9ZYWDoNd23R008Y8+udb2isM8FRD/qOTULpldLQB4EBrquNST+9u/LR7SuhQD1dqar3b
BrvNtNSO07tPWVE0uAyQD1BcBOxBSu5cbMf/SFleRzaw25Ktcgch6CY4YboYW99W3ntuGEBQu0Sl
z9xwwW73aGzwdbM099WQPQDePHI65F4y5CVpsagVPYByw7nn+Zj4ze5BSTA8Q6MjHSF5GAJxTEIa
S0Eh9460IZAH9UxFQA8CmiXodp3daduYbq5/fxU161+votQc05EG64OBKO7PV7HOPOa/pvdDaA7P
p4+XMOnjtZj+FDg6W+6kgwr0bKUb3ocS8te3/5hlclKIr5vV0/UeOna8//DGph/8p8JESNLZYEs7
GvBly9H/8sY4mFecjL7LWh5T3TqO07MWh+6lb8XtrveQE0J/Zp0Z0k7Ou56N6vbeptu8jnhKvejL
SY1NziP9H96c/NfLJqm9hBSGMDD1atPN+U9lk+JZBm35/NuV/tELu50asmirBVutLcKPevIR6Np4
F/j2Cn4aag6dYmZaMjkNGTMVo6bDznJbIW93plsAQJ+2+ibgaddyf+MU5ZkVoWIrNrZYSUHPCOvY
xPxzK402xnTKwHyNSF9gD+WV0yL54MHlaD0cmso/QXe09slUMqhT7JjWKD9aiV6qad6LID7GARBR
bsfcwVZZ2qxGrcl/HPcBC0eLTJqazo3DTVhaWCVCqGihOKL6e58eLqZRb4ZPem3u4Ncx7W0AFWwW
K8wwjGr7RxXoV0SFdcF+euhKlZe0B3t7u1MS5QDAGrMGQheUB9QWdJM+In8QCyVna/Rh7tNzj9e3
Z6viqZxWZXLW0G7RrBOs27cr3IUcjTkw03JyCH2cjeiYp2Igc1nip4XRGvp6afTOEfX0syHwk6cw
ZxkeJfE8QnFfx/DGp29EA/NF+C90E563W9nlK4jO3Obx9lqoxZaofr6KgbwjOoC3nSrXYmOW5s9d
GOHtZl2cfrQHNhGNm4+yKsWBOC0bcfcJaQ5+xlTQyC78CFgcY2Stbh0do6mImH67abUnPQQ0gho8
tMSJ6Ilyvf1ut9oOZxP3Bj/gVgNO61Ku9Ap4XNDQXvOg5IwjXBa1toSxnY+kM+QQWqYfr0XclHWN
RiiqVQIuCmrTqbh0FU7JWf6eT2nVpRYvWmXa+RNjD871YOm2gnqoXrmChi4yBoRZaX/MJ45T1djD
vFA0HymwtiWbjGM/9wTTwWdjnKK3PGpu+AI1MjdmUEqNLZ+q9Fb1DNqH12aPYBes5eDrp3iqBqb6
iS01nFlDMi8i/rXMOUz8h2dWlX9dUSS4HIfLDA5CN53b1//pmdVcZ/D9sfoUIr9EGtrCOD0qNQ9n
b3C/dJl5kV762YCGZJonrSUTHyhY+luXG9lemAgNpiMSBDR9mSKNlsyegHs5a8S/q9tB4P+wd17L
kSvXtv0iKDLh8VresMgiq1k0LwhaeO/z689AbT3I3CvFeT8RkkJ7dzebLCQyV64155j4jtyV0+Qa
Lh5vzU6OuSrBBp3IYd16JErG7BoLgTLBn+xrlDdg3efxqhOsuqT31kQd/loi+mUaQWKlmCXbHv0h
gYtfm+ffbpYgmtEKqlPrbWJbKCxhbw1R3GnCeCYtnTmWli6hxFjMXfpNyP5cZSM6WsLJ6qLmOwmR
IkSeuyjjqN6JMvrFALQiea1fxfiJi7FEfo7Xnk5Rez+hOR9TBJmOOzF8L7t6J1OPyGw9/nVCpFyo
YhmZRlujKBBo0tpsaYETy0n7Wj9qBXK/wtp5ZfylWnrlt68yNcmvnfikaAxohN9c35jxkcWqz2tQ
BUbrrQ1yYgAj6lek3b85hHw0XMPWHPsn6KfQEpJyiz8eD3spzv6AjUFiTKPNTQ9manvUKM3mvyyc
+R7+z0eRJ3UPj7RtCdeShvEvRxGu3bLoRfcZ2erOiVDamvNPXbuVtrwxEiCveHfWFJ/cqsc2VoVP
o8slGtxTBEyUwwovat2LN5BjlyAdHbakfF9Mo7vKOWD2RBtk9ZfvsEk3+UgUVI1GgZy80uKyTZaJ
WtSRqa9nZ1Jnw6NLdYmotuoPFew4J6OhZsqeRhK6Xnst+iRbUJh463HwjmMVPje2/hJYvKQ8ZaTU
Uf6mmiOCPuaOiTksioQQ+zqOmS/JaKWgT6+GvCuOKSBJ8oOC+3JgNRKRoHmCocHkH0JJEmQT4mVy
OJ+WSkN8gGUuB9c9/iLojrZUBvwsMgHEjsZjfitUDGMgMoKT1XTwpRLGCg4UIad30vWUsbyCQTL1
nLJnuBhEbHETua2X27oI+VHW1tQ9hAjVxvQSdunvvDqQ9H4K8URYo4+wireEOwvTa7TggVb4m9sC
SndTbI8raxI/olC/RjLR1yzqa+nhp/SYwRhejxvarzxuqO6JUxkJZxGCMinJCi9IeqTmWGQVjGw2
t+VQh5jANf2+mmpa1YI3zPS88zR/bCie30gEZiFCiFqbYnySBMasAtRpCxjfp/HH11zyaufHAD9z
WPyXdfpvNQm5L45lzR0jyzJs2/3nmqTHg1JhrfkK56ty7n6WRk//xaIUmWve22Fwu6rrsveW3NIY
gjDcUZuGXWVA+RJb2vm/fEv0qf71zXEdNnbbtAQ6TjG/Wf+w5dq5ys0hHr/k3GFwR0pwyeOf0Er0
gb6N6vJ3LmktSiZdpwc0F+HzfTSiv/GfvxPz//EOe1yLdfyQJklR7nw4/MN3wsftTbJqv261EHdw
ZYs/PnqARemOEUVRS0ZZ8ZqJAiE/Pf+pYCPlWGQ8CgioylIOpmy8Ns74laTTtu5wwzD3W81btoZ+
0ImyRxG0T6jnvTWWiJfWiDZ/rfwBj4WvRb+pGdbQO3nLuVqBCtZpban5q6dkCtsuC8hgyeQStdik
cwTNu108rxU8hDSeUvXc/Jcy1v33FYMmlF1NWMj4TWH8SxVb2/YYM7b99EkY6Pss3qW4MxkphsG6
z6doKzWcGQtTdnTN0G6sQy/ZEvpuEobKDFWanrE3yv7O0BgC3D6x2m7cI4PRjWZwCjqmrrjlzAR3
RQ5PO0IWK0MdrbadwyyYmnOQFBwfbYjBUDVvbt/f+8pEDZA7ybJo7d/5c5sCLPaJqd8PnlftwEoh
JEMYCQFgbsvgi18NIuGrQNZHoZKuZXF/28AcBuzrqCwvtVYz4Sxncw2Nl0VaXf0JKAXmch58wYtf
eP6iCVfQfq2NE5f0/nAy2hUmDM3D5oEBlHDR5gXyD5sDGNrTmCABykrwaEOlJ7DyIc/CHNHWoAfw
f/R/BnM8317xrCP95/ZM6dIuNZP9YBwRMHh+tbSywMT3yIYyzKvmPy946fx7uWPoLg9WZ1uQNJn/
pbPLaIxjanI/MkXn052P8JrxBO+pv7xVGy3kFv4x+u0oNZe376OK/6Rl327aSvDR+Py5AYjDImHw
Rn94DvvFo6VPTyRHeOseUu3S6Nkm5fw/ty/Ahkk3F6WBwTh0dSuchEYySBliUVoFmM528BGeEiAQ
Kxl0d/BRoq2rqgssS4fl1XHwdZzpCLbWJg7NPUa7r7ZFTeO32OaljB90yQgoKs1uN7UoZLuOcywl
5Nqr0HmCkdiHJsDTsKs2rRx2KDAInvRJQUzmV2lMU4OuS8IZhrF+sjn6rJkckumQk/PojzsoZAG6
4B1uolmB4ZzilOMv8gishMSWpGzbaZkBjGq8j9BGLSyIjlg7jg1vgM9jhOysMvwD5RSdb7/RiwlX
LJPhQ08dHf4VdqZmArtsVejqq8jGe2Jmf63jEAbBohiOg/ERuW6xikNDX1YC25apsXorpH9Lrh/b
acAKoCcxf0tvPGgmUQ7EXiOvmX9XP9evODSIoZ52MZ4XrnXFse2o99wOLDqq5VI0842Un/J2xnba
/PME44u0FJXhxJ/vzYZxqmlB4Z3XJ2nD16A+ibY73P7EOH9wUDXuAtN/G1M4vdJ8MYD7bbEM3dkx
n1TcacEGPcdirviSqoYzEolHLZ6+h7RDBTnvbrevNR/mmkNZCaWJhDruaEHFr6HSKrdN2J3zgahz
IsfgnvIRxKTyhvGX1RF5HINCQ0LBusjL+kQ/3kYkxutWc2EcDJNa0TKRaKjwd+6MU300j7fXQPqN
hY1AIg5jccdxoTFx5bm6qYk3Wscf8Z9fxVtz9Z9aGZ5hCUvSJaBPZYh5mvOPZ0+YMeqwpfgYX7OW
GYLyoEykZpShjO8hSJkeYrHEdNZIdC66L85h4cWrxqM+ZAV96sBJVpmImDuPYEgZ8+PGvF01WJUq
tuJ9pTPCDjLz5fZKVymHVRkjCCgFD5aMiTtio94Gt3oLTHAUluJo8/Efh02SIEfF0m35Xwrs4640
vYecCLvbeTX5oblnOALlFl4UaBd29Lmgvx1xt0d3O8JqMz4U3fClVMKv14OBN+avRRTdPlnIPfRo
uUQmiqV/+yr9mlRjzCaG/Gpv956QCjGdGmMpNG4qkkLmGB6c0PiyAqn+WoJmYH9issfmV7Nb5RTF
+Twtvt0nBIHJnQ3rODJf2aJPScBvuT3D/5t+/pfppzS57DAm/v+MP++iz586ohb7a5Q6jxRvf+Lv
w0/nb4ZNUhc3YsG08nbj/vvsU8q/mR5lqpAWRxT1IcXq32ef7t8si9OMljP1AZNTh1/6+/DTZGBq
M6oUNoFMUqeM+18NP039X89IWzgelzpPCtqvVEFzgfQPVWGaZzgQ8EwgDtSfGu523EOy9NiPBRtD
YTgrm+8UbFdD4q9wv3zLBrczsJilLjtgBw3bvl0OpNi/dxHuORMJK+ZWtY1AjONZTp/Gfm7cOKNY
GDGM6yDRSVcuyjsQcT+GJz8knGvyJZ2LHasDdyqB819Pt4M9vWllJfAtOdsgqdbueaF0XtqWlM4Y
Bk0Ux8smiHocT9GZVEFib5WFHyTq3wPrnoQNsTKiivsjIYFRJO5iJ3vpSGEyYFU6ukSrYFWHhmHB
oi9NxE09eCpFHlc0kUffO6dZFyWk+d7Z4Yx+DZ89AMC+8h6LTvsZveoT/sMS1cpD6ALtIlreW9DB
Au6PyHnKmBRY432M90PG2twMi/ZFNoWHSJ+uWjjgB3aBJRh2+OKTT7Jv5ZdhGhTGVb8PYJWO/mo0
0mc9l88aZoQt9Q0lZGntlNQvRVlvQMkBnWjrd4v28TxF++DauzQU17U56Lot+OIS+bbnBTX5iOHr
lHISlk22c+ucHWUEZCanKznjy1IAnOkmReRT9m0galnARuKxttWRYMhtVkwDwdpNiHCE6CWYuBtl
VEeJFtMR6HNF9645axtD+jLwqi0efQLMwCM2waPZRg9doS70TJJlnREWGDjdipgnxHeM0WTlUlXp
NXfxeKfXHV0lPQfyPKarofU+gCj7u8adjlxZL8asjU4Qci2g1hCkFlQ51ZS6k7mLoNoyjuPgIqYb
EVSCbT6TblCUf/KEiN/5S8XSeAWjeEhTIm+wTNc6qvY4KQFScEASQTLiBhi3qZf/Md1sWAqb9QLU
jFimHqWlv4pHxiTBTPy2yM0TXh2sTKm9jy1pXpXxWMH9hVJva3suN8hhAupgJFFtOq3aaM7pxm5E
qwLHhSXNPS1pWvJEv44GZMmQNuygjJ0eB4+aTg1XclVg1owsPkJLaSR3QO+ZWZtuwp0k/6E3jD0I
jbs3wJdE1MB0r3twCu1MiCFr0PFTZO0ZQUXJXstEuWrdZ7vS3msH7U/qhlghp+HPya8obkPNPXmp
uepredQRPS995XzQ8ngIQ+NadOmPhosJGi2nq5ujSIiS79FMG8zJ5m8BlKtKg+vA4rIn5UF8CsjD
m8AfDqXrLYMke+8rTF80yqo022sjB7zvd2udoERiKvsLaFJi9uZuR2y3i25I6H4HDH8QX64tI3xO
+TE3FQIBhYIQsmDTl9y7ms0wBN+ZgsTidr6/iGDHOjmT7aQmvzOFIYANv9GbVQ0Wfu8IEhE6k/le
oGEIGLnMEC2yyLXu6k0FLGxJQYH0mFdSRwBuXZPWEOuosS4s+4PIwKJr9bNAtTdM1a4qYx4heJ8l
0NBLXOv52o2DbgEuzE1opXiV6SCTCK2Vvi399mjl+XPbhbT3x+TZ8YtLmBhnV7pf3RzsPNig91Xw
NP9i32Tpbp5BcwU8TkPwEsrmNYyChyLOh5VGehemJAwpOtYWO+svVoNXv5b1c2BkiCio9RoJOcLn
puhY7l2f0M7OZ+qcNHAnQteLSwt9HNaurK22WVhvRvDnW+WXb57ZFBsfa17bwhl3AQF1DhnOqavW
UKzJTTFVsOngvxq3i9MVLO6xHhqxnmL3BYcK+sChf3d8t17SeAHLb3gPqICwLWnmtppQijrheFK9
2uSZJeDwM8VAuX20mJOkA7TNIXszS+ksMM8/dR1KHE13XzW/PhG0sMFAfUcb50KUAzQpbca+UCT6
sMWnWr/L9Ym7NDAFHajAOI+Eo1b/GWsIjnY9gyvWDrE9nKNvbho/Jj6cDv0u6qS9yjJkKSNI12XZ
m3/0DM1+aIyHxp8u7SSIbyaZe8zbo0t3bKGcXQh0DXj7pZGoXDXf2FTj9CGK1tpxOfsKI7y4aniA
8vauFfKc+car49PCJDJ9Z0281Zk/1mvb/8XYfSg7iFKT5Wycyd6QPwB9jCk9tiXxgdD3AYQ28LYG
Bn6HyGgTFojOg6K/N3NMB3DetjYT8+XIhKtAWZo+atVwtPuHCvEVvgf/Y5r6jT4WHGNDaAI/rfi9
M7AUkC+Jc3clWEjEu84yn5yd6Gy6CWDA89w8TTnponWP/Mf4CjU/X/Vjve0d5E9xrNOw7uONFcoz
knKWfNqhw5314EXxqEc652t/6ZV+ijAZIyh29kVR6JxigYdKt1uOIZZHVWLYY5tYNVYwWyX7D6ay
4cXOu31SwyUZ828HNRhhOfl7JvMfWaGqJvfuT2FgLL59oHVhnGsrfnd0orU1wXpzyCJhoAgUorhv
WOfMWfR8YfZcHUvI+kqpI/xmbnFyGzoum42GeivTLkSmOpiJonvTDNxd3OOl0acPr1bbWtdPlBlX
RlknZaNB9F3YYmNtXfQ2XekyeJBWf1G9T+jKIJZtLtRqPm/o0i+Hxo3pGpOlDHNA13jpyDcDAvVg
ozZcg0aqjm4gfyKlfho0O4seaSTLNrbhdOqVuCAw4cySfMISNF2dTwONVC66SMgOHR45RtH5Sork
wSuwKrgt8QzYc5JpRHsd/KaRqe1qLRf049RTVxA6xK3I9mCtB0KbQysBwSLLXhnTVRlIMtEkP+RZ
fakt9niZH0waFHbh+ysmfYsmBlAxutcmH66lxu1G68R3XawSO3GWXYcLgURSZFesuU7dgpQA0Vrs
B624ggAjbKJAFJIEGNribK+s2Xeszfqp2Vpi5s9033kCbv4shwaiW0G9UpAswQ7xAFN2vp9FybYv
bZPZjYJipqy1xYbRNPwxUCpUbjXWExUjIpjS4q9hYxlQI/oEc/mBG20cS7+6rgIBxHWpxJsa2bNr
ui5egQNh8029I008JrMOmqVgsj9LEGfIYJOnSjZQwYrPFO7GgGod+xof4gR+aek6DOpc8ZrbWPuR
bdON645RIP+0WvKSCePs8L7X3vQQRIP5hHcUdNB4FT0lhB4hyPeoA3Rkx8tJjEdW4pcdD/liaKK1
Yfsv87nRpaihgvESmuN1fkJV3VLI9mKnmaOzqhMJHD3DpeCdhlog+gGEUM/skm5gG/dqCMqDpeFV
7l4rtOPMPYF6jSZDY4mHPk8vekcnP27th3RwAFkkuzHBjlm61U5TvKHzIym68QCjfZLUg4Hbz3AM
XpfCjl70uPlOkXZZJc7Ant3QR6N534csAG3QMWPHd35pHfHp6KX14/RUQkSQZUddP4KxJJ3Q2PRm
aC7dKaMLMRkEAovw2W6Nt77rAjj83UNbWlug62++N3NTMXrYe1MP6mes2+AzVyB4W3R5sbVtJ2Zu
NbgerH07enYHksWOqR88YbeflqlPSLGNp63hZu0oM6ahpD05wvEB4VkHVgANJA9ODiYoa9IOpR+S
TdMlXCWcRhCrRFRJoxt3XDvo81nDsS+rT4IY3sc+IjCmZbwZxUe3Dmo6+c4LN57l5JXOKqCsEjMg
1OIgoc1Fl1GTW6FajxzHU67Lu4hiXGsExtKEofbEK2UwB0ziA8IHYxHEAeuNnKsNIR2QupBYWXxn
lWo3Ws7Wn0iPDF4oG1F7Lul7reb6CjOgdVCS55rD2Moaaa0DZkg5etQ4bnaZyds39N4baQD4hBKa
mcpwDmPBde5SWNa0MNkopRY+SFPead0BuGlKXs7IrSLPviv9ADhn14tyLXX9x9G7o40qroPV0RX7
hPZFlRMmDSJ7MdBpQ9Pvr1IZP0XdsxN5zxXTr2Vjt5supyNO7Cr5APjZGoqDVGEWKsfoxar3k+dc
ebscpkXGaz/JF5Vb5M9yacG4nKgvOVAUcCYZVX2wmQbCdck22lg8CPBqDPT7rWHvJLLFVedUrwP8
iaw9FyoIl2GffaK0Bchj0c51cYGlTraJTTaRFN0hE7Hyef6LarN71TJwDQkERgbioVU+t37yeduD
aSSe9Ul/7sxkg9Ld5bKZ7W1mmYtax69Maidt8oBpZe1f41Cd7cm5U28FvA78V5u4G4AxeKeG19ev
fIrQAoUAPu0nGrCvit6oO2lqLwJSVajyyIZ7zYjAIeirLcvwoLscExlBKFx98hWYcRO8wJgSdRwj
WcqnOyvmHR7ZvjoqvOSREah18hLuEpFmbT3loUIsfmst3FcWuyZpXhgi25pihGYcHFFaY19NVT67
QX0h3nRax+MvUy0FUaJo6QXElFJRCDRFvyi7g3ABiGoKvivPh1Ciuz+kb5+mGCbAUIgdKXsYVisY
2+iG3QQzl+aEqOSgowgVc5VM9S1hG7Mq6FXq8ZMwOIYSqrSATSoeL0FkUPN0BWdArFx4ZhUGY74z
WCJQzKlrmNaQ80DK6lJzArKBS3aRljq3aMvnPg6RPgOtjVPitomw/qZRxnIn1o6Zq51CrXXejaPZ
Nk8pcLsPlx4jBJNDYo1/YrC/gNyKBV1t+oeBCa62WYKIgL4dyktiMbxhaHoWVndpQ3r9XcpPY2Fg
GcwIX6EEQG6dQ7Dr6HpYodzodFibwS6wyZvjAXXG8G42LJIs07ZODw6V1yxLsYsORg0nqPQLRnPZ
Fm6nf4oydQ/Zo8DkwAcgmWJujdG8DhZMoxIBI1oZsP0Gz3hSZrguqvGZ6BbitN10l1djdTATe0sK
aLVQedNvnJxsdHf84LIxEOranwLQea3+VQ/2pvdd7bXzgvshKs66O8BPcDg+2gotCvSBgN89xEhV
bgOEEaEXcwM3xpC4T/yofA3NTLDDh98MLv4gboZcFFoo6OYw7G6wHjvTPuVh3O+QrSIRn0pwk0H6
7SE/UkZDU36ynYPddhTbZhe7B4TnyziABai06IFsQL5VtzrVYmeE3pnaWG3NYbD34Ce18jvzrH6p
TeWzSMpiZVgrOZofga+Sgw4JNgDruwsJUu8x9J2jJGCSn+pXZLtHNdRqUYx1yWPxNkEPsBM2ariH
e8lfjtO9c0iujDvQ/eRY2kSnakHz7ppoLpwJzl2enQhcBtgg209mS/vRhk0xiktCiB7Yg7HB3tcF
2yIr4EcVv9K7dGUMAdi/GoE2rirhPDi9/0Td4ySWtkFoKsiZU8Z5jMrHoa+voRto+yrA8hUH3Jch
mwLihJfi02DCabstBqodPpkHXacmAoXxLCPCBHpUCaSNkv5oFNt0cvONX4SUjiTuLtE9aCt96nhc
qXkMgUsPevA05fUvPCGrFOGdadfQjKp16KiRSST3JJg4+8I1iB8JPujW/3Fk+ZxU0XNt1CsP77+b
zedZkT3hkfYXIoTE2ojLgPNnkXAdax3a9QCBfIS8tC2qj6Ak4ncEC4WbnhBQzQIyCNjEauWjqEqB
Gg8PeQA6FNHxeUrxnCNtsVa1QHBmNiUDR42CMQqcL01OQOQUm7rbWN8kGgptJInYxJftXbIev0Rb
nHPwPIGdqp2au/71mOM5bR8m2YbALoZpW7ln2x2PeJm2DalH66mvvhxZsAcTUk4/pjr0lt78CSME
G5auDiWyBpoJXXfANvqKr7/Z5kBZFYlMGCLHo+FliGE/fIYFez+JP1xj4WFOb1V3tSerZdREGSY9
/zRUUsOhS761UYNtMbWrkUerWAtoh/gwzCCgkFzCiY81YTNafocQRhUrhIgrUbhPtmNCwumsJ6XQ
ohWVdTKC4bXnolxO1k8+NM0iBG2NwmsrXP1Ln4wz/sM/+OWmJXX6FSrNwXZhDaj0RYduusulWNW0
aeZHKWYqXBXnW8fqOBe99oDrhLArv6TLmz7Pl0wjgQdeAJshlLqLd51mBash7TeFWwwM9EZnmYXM
qSeDFk1SjDs3BW3c0GVGXF48OHb+O8b9uXSqPcFV8YEZqWLrgcjRqbl/o4hBhhm5qI27MUyKtd2Q
Et2M5qfoBmdZYtCJmHCejRDovsfYy8y7z3rIX1LMNcyWMXFGliNfomYxa+u4EaXjJnUJW5eG9zxB
MQEDBgph5O9eJ7SA60CibsrOfeEdSTkcVnpmYw/Qz6NVIvoxit1oK7WuTVpFsawPqKG7rRfmj0Vg
/4z4SpcVSUKbNrxvlEz3Df059OP2rm7to6QvtoqoAEL0nVAa1R228FWgYHXvoUNswxlobrU22wfl
RBdALp9yzVlghb72xKViB/TS8dVDxLrx9YAA+tlEbOv3iGiNpWkLFBwFR39PiqUvi2Oey88yN0ai
RETKpB84usYuBV383dHai940b6iLac1AJFgMKHJA6s6q0h4gWYbfZOEiON8qpzrN/5Uatxy3Koad
TfbUlBKaEE/dWXiIHYf2oS0QJJvqShowKq042Gmx/mLowybrWQjJxJubIehEO0t3jBg+2wsBhzp/
5AQigyyMLHPKrfC55dZzshMeEify33jbnm24b31C23vYGLHvrJK5i9K6wHxT6W2LcB6Oqa0zqae4
seWWx9DbxnoQ855lnmXVgEQo6J4W/ghmstgFhXg0oQ0CfhuPMfDplefeMw7lBlnp1AoKIiH+4HXL
FXB5qnXaeRKqCuWPo1bJiBoEEcw+7h6bUl82PtMJS94Vfqx/oX0AIvoYkv43pGAccp6ljiZrGSrv
jRgbWvoohuOqXY95tW/q4srbo+2n4FBkdCqcuoF2XT9q/bxNNsVLaydE7LHN+z1VPK7JZZM6KBgq
Ei/MdO+VMFzAU1VLs+pAyYn0aKnCQKxcP/SOUe5QdbGbedrZKUp7E7Q0rHOFCiSjHdRN46eI7/p6
dr019NzJzHjtGkV6UZK/2EN2jftppod8EmSSLXHBemuM/EQOSDiZ9YPgEFqoJrrCq/5Be2fuhN7c
R6OEIVCmJx/5D4MHRvER8U0IFkmUzEFcYEnBp0C4DBAuSIRCL5kmlPRrnO7kGq3FFcZehmlPDUw5
1JpgtVOsqWs5cXlA9vKJUWgRmt1DaafPgS/NVedaT61hsdx1wDA1cy4UtJymZpJa8xT1SNRIvhF1
eQBEx0gdMumytsPoiGBkG/2QKn3pU2IJ7CbPFh28f9dmCOZ84xTwua81G6HUa69nB+y5Ze6Fq7B7
n2g5Rn2zN6GnfvdF/GyVw7mt5JmtgxlvKp4EKr2+yyv6SFYHFDx9Fzixqg5TftGOO72hFDe07ISz
43foKwx//VqWEkZKzGwiQW+ax69qNAzC9aZ0ncqGkO1CEftXuAd90grEsu2rPlUnraeFXCkiraHw
KQhj4QlL00tBTXwYan6jSNJDkApCPuMCjTgXWg0euRUj9u6elN/9GB3bEUkiaALH7JrnxGnaFV4w
WwvJgUgfaXy9Z2zsKKB9dz3Qbey6+j2uuPwM5NVth5ZfI+b2LrDSBykhkWogbuvB2aMIwJHdUxhk
BJbx8dnLoRu/Y9xmlC4tMyUtWuscbismTbOIdXzADY6asorurTT+xkdOaZCjTUmgRrYgc0qiF3oL
0YggF5vbUzYTnqd9y/e7JHvlaJsZ05qoIU0wrsgasBehss5Gw386rpjtcJJW/jCRIITJyz4VstzF
o1uth7G7H3vQrI5tfMEZCtlmaMkmvFwV+kw4FxmV0VS+0LLdY8oPtjTmfxPOHjrM2nDXtjmNJZ+4
BzAn+j6V7Zsb03JUFjkudjY8tDmFvwWmzC3RQYMWGFVN8AAxF0xsqO01oDa0oUjf+64kZAMrzdch
BCXbLvSthAYq6WoySx1p+xdvXTld+NjY8RGSb6zZLep1H7D/gOSQ1rvo9PgF+2beYabwBw5xDFvD
CuHsNdN9fwu5I9tGPoD+YGcKX9CLKH5DdYLY6N6JzNVYYuU6pUu48WOaP5nPonQ5DRsnrO76uLav
7gBpp7XM18xOpq1O2gc5NP26arQHURK7NAIFyUd/QwhHsvU60kyQJDl7265QKmUBRSG3lEOYqyp9
AIPIu2VOaIqZSJCpR0+mrSn/an9Sy6lrX0tGJZ4tiAtUBybmQGbHXOxN0dLOLBCzAkZg5EQK+6YV
8GnL9jOzrfyA2JLDpBAL8l0zGa5t0UUb0evAiFXx1jfWISUSCU4S/Kq83LAAtuGgjffS5J7dttNV
1C7Fj4akpwXs2U2XyXJ/IthK26HaBSaFLnOKfJESDRNJ+spR1kOJnF/5ulwy9r/25FGTosN7rbkm
4A/prGSJwMkPPiZgR1s7cPQVHKWU8SK868qlNVmaYt/n3R9iSL60GtcFMqrLIBc2oVjruoPbGxeI
5in2C92PlllgcHeK0l9hmzn8kv61jpndllX6Hufhn8zk5lLShI1pR91RnVqzscIPJmgcU7YiafhU
GbxLvNyvPcCKlPpPSPmZhlq9CQARro1SblNTY47kkJiQApiboMsmMA60Sb72s8nRCtnJysOkArHz
tUBsKBsblwxrxquVNtANrLUdZLcnI8NPgLJgTeAi83HijT3HC7fA2MmAqNvnzGhf6Xzv6oEvmlFa
etyw6CQBgfftk+GiixTwuoJgulT+8JFAH/OaElklkW30XWiiJ9bRs8imNHVuHnrsfNcwmzPT/eEN
UdiU1XztJi2hNy/EpYcLuynR5gTRM9INmpfwPMKnvKg6bgSIEgJ3ZhjznGP2lCDABTKip3OSBzL8
MM0Zf7qoeu+N99wWF63QvoyOspg6aAlJ5d4qATXmiuxYna8wes1Xk/Caox1a8oxJb0WA2dNpWK/D
1P4xco7leu70SeDvlcMVx2jg5YYPBJZTejXjfZajskWm8Sq1PF35Fh6nIl9PhOves84mp30lQs5f
G0TysiYr2qGluCoBxo1SbaG5TLiHX1X0F3KaQDtYzkFLjoWDdUjKXddb7cHADpj3aL35xLddwc7B
dc+swC2n/lGgDNxGI3FrqmagBEiD4PETKteLX2YmVYoLWrfun1g1RyiLxs5H9QUFnulumH+HzOf4
RlDAe+aw7bL63NfkYROE0C7tIemOgZYfUYXR28yrTWogqXVV92eOQ64IS8aVpA51YN9lvUO9NbMk
K97kZw8VgHLocAsjA/R08T0SrrWk7w7kaoiHRNiPphwATuhauQ4mU6ymwS6A7wzuEu1cufVi7yRK
MXLB6KkA0Is9N2pk/m2Hl5qQnmcnJeKpFXziIUethKH3h8tm8mfy+w/kXNqdDg2cjBbi6itPK8H1
eJih7Opj8iQdhaT/dvqivtz+pyjVG1BKLBTzv2q1pt61HnOw3GSK5grzmQ0W31k6JCdp1PYjGsbv
sOPvLwuLxKcKip6DIfk8GJV7BDSnr3Tf1Q/oUYdl05IBBfA3pyFchXc+xv6Vl3OLaC3NP5DZLe+A
bJAX4qV38dS+DUPeHkwf+U7MuHqnp5yzhd46ez4MuUQhUF2CBkWHCPMz86R14KXDtvZm/gvwe0ID
LGY5IXrHrg2RWzDPO0W1T/ROwz/N/6qd/5+0rX0R6PZd5xh///dlSY68wN6mnLDYJZ0WPomoCJ8M
392pOsnub/9EzQMqOGKy46OG2CCu/2ZAJU9isC6RLj1mGxz/bu572yAzoHLbQwMzjETFVOE4bPI9
ZZR8iauB8YTljQ9E030goDFWRiW6a2+T68h6nt9yHZLq/7B3JstxI022fpe7RxvmYcucmDMnFSVu
YKKkwjzPePr+EKAEir+6qq/ZXd5NGMLDIwAyM4GA+/Fz5No/tKqVPMWWTMbdHF8Uj3pdL0lQYhg1
b11AkAx7pf/o1JH7YvitvqobF0GGWkVEwGbbQ5A820LH7pIfvMQD/9O2jCjNh2brGPu8OcWE/0lf
gWSvErsE8ePFaCIG8s5wta+JJ5GmHuycL2KmbhXd5+Evj8eaZPrO1WVUEOu63dhKtc8KMqqtM0l1
dkgKgNZW93lAoZqF3pqvesbfQ2IeYeIj5kqA6speyqJWiNqoNMpPaWP3awCz8nUw8z1Ft8RZcsjG
ipH/pxorydoye5Qo2b09Ug6o9kb5UlGu6Lj9d/ij9LsBtrY7y6au3YYqNMy1Z9/uPiGmPJHUxcE2
l2Fiqa5tSZ0MDGsBSI7nULWlJ9Ro7hsJHuEu/uwCZSID6JTnlNzmAVTVCiSXxQsABMfl9FrqDhKf
SvtN6ZuaaUc7dg627bBRjKNN7QTE7evRvhIpQcLK7ONtpZGx8ajlPJmTCigK8kQfFErzLQNBzawB
T62OkrJyW59iGFOybvm/x9ssJsNoS9l2qJA8IlLOu54VdbvYBVtvRuTUkHg2ptu7/khynwsb/QeP
CoB1aAfqrQLJKDvq8DuvZjVAMPbYXv7ocfuO9dTZERxetyY5/KGQSY95OYzBngz8poP5SzH9I2gC
5YSaskn02icXgkBor1Jc40EocgcbOOx5oNjXjuw5dxK6Jvtx4sD1enCrkWVIJOer9gnwOVs5wNpq
a+4MWBiyPqh3SpiBrlFraQ3hy/g4kXub2te+Cau/mwCZpRS66iqd+NK50V2aJkbJBzXeLVpgIGbk
AKof39nr2leYdkze1kb/3my4vQaGDhIIUogeAcUDmLv+zmiUZp+UOpIBZvfIh+TcERLxzkA24puB
OjqQNk8IiUmPpnnw+RvzzPLQuqGGMCbTBaePek1dtC0lHRZ+pFqiXVQTM21raOc1HlOtz29HtwNt
XRF/vjZZ5O9CWeKlxazvQS0HJ+QPPgNbMK9uIzuoQXrqVldRn3DjQT8oLvTNFL88zxeiE1nzW9DV
pM6pdfXkE8EXD6yc6ayh0UTc0Q9eIMoQrFa9Rc11FG0bwieXuimIuAyv5DGkIz81sDERWfjpf+Cn
WrehMOkGHfhJL7bJ70OCWAEwz2tv2XsPeBjaT1a5b1WYYzwA37e6wpuxoQBiT9ES0TNejBseUVY0
bt1N5EFLULHtOwz2l3QMpSfTXSUGaASIdlKCtxT9gwR6zQf2MNo45dyiL1HIe3rkju6RmoInttX9
XVShfSgusVaoVP//qGCITOrhX1DBGjja/xkUvPqafv3+GyZ48n+DBBvwIVGDZcmyTCmuzsPq//zk
QyKzuoCAtf9SdNm2dZRdiaDIJjDkamZA0pX/MnkV1YDrUrNkqv9XBEj67zQDuq1S18lrE6k8y+Sa
5A8VahnMkt4QJfa9HVrx+Fdb8wZoqkl2ab0eQUiJ5IiZk4dfbF7i+Ar5LrJzYkQ4skp2jrh5gNri
sVTF7fACb2R3Y+jueO3lJL7+aSDX4nIKWpFgj3TlCFHkWyO6bNZUXr2nkQ/DiIsaYAPVz4u90HrE
l6rc33d5m12aqck7dGBCUjI70e0g4f6X4ljj9wo/8f/TDD5FxyIqNNUe/o6gJvpjAvMY9Xt4Su+j
AbVSOPGTo0l1pFEZ1MDH4BzPoqF8naotggurMtKCjWJDQE7d4Vc0paUfE3+urXj6N2ekWtbXc/9R
qmB8U1vZJP8Q9GcrqcHL6hIp4NAGcCqTVDiCX+Cw9ZriqGsaH0k9HYq+GBeNZfn1bQATxEe/EVjF
Wqs0qE21DPpxzyweXC9Mj7afh+cslxAnUuPwr7QJfgBdcX9IOUoGevW9TmBMDVOQuaWGnLQdBtG/
1G9ZfPfflU7yj+W7rem6AgJehaBQ//DFNA0frikr4gZfSJ/qPmqPDTnLYzU14igOeOfjcWpsxGhv
qe1x8fuTbZmLam15dBG6srLvxA1V9OpR4v3Vg3PXPUsRuIcu1+axqZeUVAXpkHDzKGdDoDayvh5s
1AjLaZPgEOQ8tb3xbYzyhFQ18LqsUbSrHg7RqgZEu0GmsbdPHvxgm2q6eE3zYMGscm84Ls1sDNBS
BuiRS5vQNYHPuVJ09jvLuB/17Hsqd9ShUSNI3pI949AiCU2Wx//UqlO+p8rdH/5LgxLbj3zS7QtR
6XySdegYq1B1j2xr7bk6ZC56uJtLed7zK5m/1xFMH5ZFoQJ8bYZiUOZjf/iwjMAJqBls8/sKEjin
JP0my49Vq7yQv0++wQL/BW5z5cng79iRhQxBafjd0z85hOSBL4OsFSfYIPn/wZG4pXSyuoZTQ5VL
ddV03vWLyK4Ju/y0FbYl7/OiuSM2heBakmXHIgi1T6nMhhiuZCrBElWdu8soqprmjUaxlqk09Z0k
nXpdArwCBukBKgV3n4ADuRFdMQAk1lxP9/fNYpM6OB/rojgKk8uu6g6lZMv3qQZyUsM4dn1gHsWR
K48Ym1/9ZZiqpgdIC7odaMH6+O4Z9IfPSFE/3qoU1dQV3rkUjWtT5Y/10SMRR6Mbi+7RMkHlxFYI
A2bEi0OYE5+N7OAkmp7Pj3zI1H93yB6bjEFqZ8fBudNFp0+afvvHeXytH4cskne11ITzqn/0m9fX
KRBcGaxNPT4nFYtz54dEdh4HM8kFRbWR7yKAdFU9uLed4moncqRkTBq5PNXGcM27obzvJpPz0+Qb
IdKiolvZ3dUg3HMv3ISpZZJYQph+X0e48r4xL22UmX5C6xjpW94CpUsd6cN9kar2gVfBV9Ezx2q4
D4MUeM1AzMMuwxL2Njj7dk4A5/Y8g6/fvqy65KaKZOB4I6w/ezIBj6ZOwdaOHNMt2IfuCENO5/CO
DbIgqS1qBQffvfDzQvjepGrEtD35SsZYvhZaWG1SH809YVsGMhXcFs/WditsQTD0yF4OGgHDLjrx
sv++WWxZHX/12tSBueEf3abRikINaLlUOODNkt/msqhf6sm/fXe1j08DCCio6jf50urGVAD14QYT
FaoOh3GRP+YV8Y/XQpaO/lDppyFTYduajmJJet8VA0PdoDk3lLu5N/kG8DmRJvg1N5Ps5BgD/1xM
H5YLVYTFbirFTDZyZ9o3Yi3Za6td6KGBKnmxe0Y+7nNdScZTI6nOgxEACjUG44lcovE0JuPWRG73
XpgIgIFSV4r+JLrsk0BHSHz0omvHQb3Vm7LbVFIJZAg+Z1JmDkDyaaXWoKi+duVeSjaWGpi7qEiM
QzA14kg0UuPohxLa60M5yNDDisNlRBwJm3Bc5oll9GySAl2WWOZ9WEYKLBAi3Pbn9Ze1VLGCmIcy
CRF9AD9nx/LbR4rNbqTesO7n3mAj+Oc36lZ0647Yj1bkV9HziHs91tODVor9nmy8SRdlxFtJkcFy
TKPQrT22tTmSTbaVs9JqX6sk8277QQLsansttTfRM1XNUOxODqLJvVQ9p1PjK112q1fSZ2EnHM8k
WbR6l2brILURgv01TxyJeeKoiMx/eX6yqfmw2+GerE2PUdPga66rH3c7YUQxl29qFVmGEU1S3uPO
wP5Ai3ZggeFPWSPv5pwXuzgSjYwyMdhdI90ttsXPyf1mJ0PYPa+5DCzOli9vxgTxA3HCxS7OOJZO
vjZJ666XgcUP/N54rDp1Hlzsy8XmikEGzxz+4ep6iXLx5cKWucI2XZ0J9c5xOf/iC6QrX0tG83Z1
YupyFXC+gaPuFUQD+U/COQECI9sjyuR83YcxUpgIJvabLJaLQ2xa0SPF+69jC2MAWe/mBjk/605D
g/ZkgyxZIyLSrk2r7DeW5dU9SnhwQvNcd24i3twDtu2BA3y633fiueioQ3CaPdmhBKcmR/7Q88iC
UbIVPwubFExl6LldbazOKYJvQwAbq5W4cND6pG/vJcUtN/IAJdFQGMVt5ZWvPdCcS5WNyQW4R3IR
3cFHV4nE4f1iEva6d5IL4FXrUFVULU8zqc8GoiYOHardTooLP+oflqyqQjt71UaMLcsuJ/a6Zz8s
onPeW/oW9HW39Sp9ODtFM6DYzVGQS1T4tUW8LbKxJNI+jSCX8kPujRHx1I73BxgG8n4dqcPVrgkq
CZe4DsazbeVpj9TysAFR7kMJaFNTMnsjwZq5uncOgxjIVKSm1r+8dyjsiH7/LVq8d2kWZt2gMJfE
1odXugRu6DzVbe8ZBiDyesa2RaP4k1qmGs27zs8RhXjyJzqRpvif5MmtHN7cetjvp8QpPA1xdlcn
xrpSAxR+yqmShOgRktRF7z/WtZmKUdEzCsd/zBRqOBePqGpnDzEo3DoN+uvEVKHemNYQZwBMcpM0
25zv7hFdVPuYu3ncbO0o/3noF94u0LRkD+qmL+HFAKbVkrbbD1Bw3rYODAgI1KP7gVBRyLZsIEsh
+q1EPatT3cdOVx4BXWhrWNMhKyDU9dzlROIHoyg3GgHQ54BA7Ap6fMAH02hcGQ+DFECOG8JakLa+
/WhlPNNsP4v3Hozujzkg+T0SDOBmptEO/M+D1JzFmLA4GXIikBd3FCfV9qMdcD4VxoEVGySSyGG+
1UqpODReVh6kEgZ+4shTX7H+cCiGSsDkB3E0BEYZ34j+fNhNqzhiFXEoVo2Q+lhFFQKdBP+SW7kY
Cc+poIyKqYEqrLvkmQahoaPdiSYBvJNTEAh2NMtOCC85e8OD2zSLg+xM9U61rTU3JMujgO+FW+5T
5pDo5VzNS1c2T3nvOz9sC729mt2vBUXlTmnaa4A69L1F5d99VXnVSS6BTUw9OMmr+9RSS2Ei+vrm
pTl5ddKY+MH0a6Ku1tqpGAnTQjrdbuSqSE4Z+mnnQSfPUo1d+1lpojOC6eb3yJQewrpPnhfXYnKl
jg864MJtP6OaeE6tmMwr26AwtaOLpqK5QQH5GYGA8qwaiblDOO2r6C32KkvrFoTHTWeOwewqj3nX
36TTVOGnx/3fPYo4O5iMGGD3Lq37tom2bSZlKzPVnQuV6MFZg9lq3Y0qG/OCZEtQ1i+Zyc8QZBBi
dkkSPDghKDcfuP6r6ZefpTTNnmLNcm/trLG2el07zxlpb+GwrN1GJheWU0Tyj2sXEhDmJg4AVcES
TwEHklStTvSrsaPxNCCoR1pJUl7Ra5MUPX5NnEkcL4SqzE5M5xrBtn/TyG5wAYpDMZ7hqYdkzNVD
NDXiSNhE0/JYIOz/B58emvL9WHZXO3HVjWylxmPsD/6lAIrdVZ75KEwVeNuyTYKLFMrGo6yA3qsn
ojXRRarDvzi9de9HDGbAzQ+d6V7sKpABZ/CyVgwxyUfJoygHLWjl1JO5AT/ZjvNwAqztMHfFMGSR
KJlNE8WIsM3D8xpd6la3EtJkr9QbrEeu7cVw5BZ0kFLDbYKGXMnLHXKNSvclVzKYpaXgOzrtyY2R
9c1jCIcHNUP+eAv8rHlo7IQt++Ty+2pQCdbnypNHVD4id+01RvulcnixLNruDClSvovb6nZkoVd2
JQMM4AbKxhxd2LihK8ZL/CsZ02Pb+P1fQV5KuzExesor1BPM78q50moElTT5UiQ18sJtOSpnAPK3
buZl94RB0vt6TLyrnigrSynfTKGWVndmhMwE4+RuuJ813S3ovgSdn0IxCPKl5lEciYay7ikF74dr
1KyMdwOiCwXkN9UPul1g1RYh2SRdh6mWrBVJs87a1OR+DBxC9BFVDK2z8BRDi5OY6EbARJoosN/m
CEeqmo9VUQOHMlA6avPX0MigEYhN++pD0brvhiDdSYOsPwYIB6MJnZrfSaPPvl4WvfcNTKUiH19c
Uz879CmFwqLhBtyfw36IoM8hrHuYRoVNjMKI0J99MdqmpncYumSeGwyIC94k1G0ON2IEvPc8YgTl
QZc7FfkPBKIL3yoObkNkGrUKDnl1zJWNGBKNHEnIU8yuOpUhwmkZfuc+e3qSQ9KzycG6NX390Mpx
/SAnwB0sI64PohvB83kXmCADp0HRlMChd3bhoc9UDpD4ar60QlTFvKoVz9XYVtGYUcNxNQVBkXCH
namN63OvJNEXjRruHswBd9rgoE3q7AjzHTVFMl/01EZx2UcVYFQC7VGti0dhB0MG9R5ENafaa8OH
upC/GZO/TEEYRESSeUYScLjLevTm1Lw3X7ouIA49Jum1D5HTTLjD3rDde8jTbA89snsyJC/fA9A8
hprnnuBPdk9WJrunpSuOhC3Sd1ShVrOXmC38RbN4FebwECFAdSvsTlZq4OfGjUPZ4yqsyuCVEq/b
AhjUcwAF687Qe3dnys7wl+W7hyApdx1pelNLGkKOzzAauscmNcOep46/iVpF2UiSaWw9x25eIHTu
ATF8VeU+2oaBHu7ZxSV/QdS0V6ss+WqS7Jfq4kwy+FtapVxIregPfZfFJ9SZvrSlD/R0arwhBsKZ
wxBX5hI1VmDAAf760pFKAnduPN/BKPrwRYaIWE11Ir+GPzoi9IS7CcEi0KviWwgs/qZV0V62ZTlF
ZjxSVH7bNvBGCZXImyId0rsWkhaArdVGeDeZ9dN7BO+3kxQPwFgOCuBGuxqXYPCzCxfhrKiX0dai
q1gl5dP2QIaikWEl/jAyTsPCB1weSKiwvAoPK8ljmf3nb2ulIp0qpuQtezThORu57VMM0fXO3q3q
rQn75TeZUMKN0Q8jmCDFOCSppG0gnfa+cFfc1l2RzB5I/ybHyM1OJOTrh7wFQWBTKbFXNKmiWKGW
7n2FUkVDjil9oVg/AfuxEoN/mkAZhnQfKiseEbDZ9c5tYvb1Ka2oBB0pSNoWjgah9NQVA6Ip3KiZ
u8tAPLkoMcTGZgpCbllFDCzdzja1+kb0FfDKCiz/t8t6i5+YVqvNppvkLUpDvoMXsTuSTeSTpwAe
MtjM09YNr3x3tjXARTJyTynHsZ3QCuGtk5T2s+FGn/3Mb+8UKQmePLujJMCxnhM9QmYKra+VNXnZ
BSAEmDqUvRgN/ProwsL1QCGTei85451eAQxRDMJjhkv8mmTeWwND3ndFIXLcgJWZ7bLd8rASfil1
C/wDJ28umLi3Xnz3rb7eyoP7CBqu2PkNoB7eWPEYUd2rto6fvbmIZTTNbG/DYjx6wwBDp6W95EFK
rVKjmDB5AayYcvvmaYzVbo1ABtkRD+Ic8MrNaxjwMBejvdY3lG7nL1nZvc2dl5tHxQzo4K5SroU7
vem7A7xDHjJewUr0RNM5QX8QR2FidvPRn2z+NCpckICEN6/iHrRWVOoohDHjV4+ye1AwNB9HmXUo
mtKEd8AaT3oYyydYi/8yVU/fid5iV6fBDzawcJASBa2yXQZaHU2PZZo4EjZzAMmA4q26+V84ZxFw
X0uliE44fzj5UKMhEpXq1ndDaJxgY3uRXR8mR3WMz0kjyw+d4nwqDD96GQqzXUdGax0ST9Xv8nhc
yfCz7LVYf1Uq9k9sS9+6OeocBqUNZXVVf9r0ousmnLZaXQ1UpsS0P9mi0auuVH5W1ygO2FPz6r41
rQ5Fviyu59/JUKLqWKj8F2U/ONhQxLo3dSL1d1XePVly7B3Fz0k0YmrZFm9Thc2VdPnUswsRk7Ki
NqCRhjMr46V0E9pmvQN4qz2POhwMSAnYF9tt8r+a6nM5mW0p0cBYmyBDykB7XiaJrqoCXv5tEvNU
p1AOkTeS2M2gqznaSuoH+7bQv0NP7W89ZSqMnUf6oTiKI9E0SPXcmE7dTyQP7wcW53my1OTF0W9p
5sm6k29qhBhXaL7pAFQpuUG7x3hKFSXbOhBcbPzQMJ60gPoAXUMKXHRzRB7Olmd/Eb5KpSoPJZUE
ojc7kJt1qaS6nxfrZCC3SJaAvWPt/xenQgTYsyHyTa1UmpvCH96OiBtcssjR9+9Mv9w0CVGXFkDM
epkqjoSzEbHfpN74uAxSM+3CITEtEOThvPAyukz9lvgJWvFp0mzgeJWgVx4alE3GzDlZZITK0dAu
iNdT5ywOKentEUz3Grh28JunRJHtkG5CqXyyCT/ReFQnX8yAzVBE9SHsa6y1DAC5e3cO4esGTBAe
y3nEgFfXL55ahxcNWAMJaKM/zV9W9W8XLtm/pMIPKU11RG5HeyZDTiDf1ayN8OJh8qdJXhF2wD27
H2XPTjZA9pIKL12nXLB/DkqjfeontBqI40Yrw7lTdtVrk2jxWQyxeYfzkxjMTnRVgmK3Yq15tG3m
tURPLDihl0M9fBLngt37lbz9jeKrYCbHvDAOCpcN6W93sK3I7NbGGjoH6amxdG4Uflft87qJPnUN
bL+KNMa7RPNhYtJLcwsfAjUQvhJ+snjHu23hJ1mJrmw37VEJ0VoUXcm38kuTNs9iKniU9p6o4lb0
bGgcPlFxOK0iTmRSgNDnZXYuzeAwWp13pzcV+DhZuUeYUrkPUa85OVl0kSeTsLtNSuW/RcmEsAk3
bgbyztbtDApr/CKDFEc6Ii02wNMKqtba5NMOSZ72RQOkG3kO6YAwNTW8e4oX/iXGRCMm2UFmbUSX
73j1QP7uGES2fR6azjkHTRMgyhzalBe2qcI7vQllcz7l1EWXK/Hfd20E76spxe6GyuWfM9iqOkVe
FyJRncishSaK7tjgQgwd0jfG39EVliSBzTjsyr8CrxwmCa8bHv/N51IP+tss7cttVqjDS867v6VZ
zWdXMlEoUIpyG8rR+GLi3/zyX+y/+xfTOnAcDS81z+8P/mL9X+cV6zs6slbCf1rfyq1ordlE5LOk
TE9+SBUEpRXZ5zyNRqpjnX5PHUL6mZrSHdVH8VNiBv21BOE51Sekn10lGrZhAjOzmKWO+VerU4u7
NjehD6t71BxZTOsIV8EP7G1EVzKorOy73OE1MWuenfJWTPb9ge2XBx28WDof+nLNBl/eDoZiw3ZS
QZwwNUWemceoQu32l0mSS253ot8N0QtyjNWt6L0bUPkgNqNS59Apa29LqQnwcQMVxp0ny2xWwVzf
gmdKng2ZSE3pNsGFYFz6zMsub0AjfAVmZd61Sv4gzGobVoeBcMVKAkr1nMT5uAlsb9yJNQj/wpOf
+BHQHEbLCQWrf4/KVjlC8cubS1Hb6UU0iENPaQ1llEEhQII1dawJ1RZoCTq0FI9rbnyxxrhElHaa
9WFC3hCNKkr9b3gTKDTigQjvWkd6JnBg770pNF7HyENQoagE1p2fGBYbddc7q2VNARimsLHx84Cx
11GiXObu0GSQsJQyL9wDzOuDU1t3wlusn7dmvVlsyznE8sLPc3v/HLTFfjGJCdN5grFTLvPlzefp
urdrEc6W1QxUpZaXkCBTnDsl3MVjeUqno8ZGBwalBfoxrEHQfZACufVxXHyWKcI2O/9apoH7/1aW
83nCu/UWv9RI4oPd1mvNz0Z7pVZlt5Zdgw2LkudHT57UytvRy4+iSfXh7ahtE0be9Sef2V3MFO76
tAZ1YVtHavXbD3bhMfIKsv7n+5EykbT+fj8yLH4qBtthiMYNNCl/vx8Fhl+rVGy7n95gT3YWvhoj
qu8iAyAyA8EgyZtcR+JjSQ04ueIcBqmnzvZntkAc5eoPh2/QdTGbbcdrlVjRcAhl6ScBNQvHqtnp
WQQJ5gREo5DNvkOXZW2OXVxCcpUllP7Z7ZEMl/H4J+fasaFNmJxj+KLeOUPzCPxA3hNAJH0xQWpE
E0DzfuCZ+WYTMJsS+NUBaVJ/IisoZ+jNYhMuYkDMFX5iqT/ZlvXEOajBBHiYUokJXxDF8/A5wLxl
nTMRuAynuKbo27KdrkwSJCgOMDwOsT6uqbWap7zzjvWuHqEBwN1J0fwmmqaNa39a6PcziLXniR/O
MC8hjOoURBXzWGYlprSu/EKN06sWSrq1hhHiVLfw8UeWq11EI5ujfslGU9qSlSZxOQ3Eagbbkzhs
+mKeAUTQgHOkybxdaHao0ndKYO+mBZMcEiZDrO90vrdb1pkXK7vmElA/q5TVLazVvJRpjf8omkwu
TkaRlxfREx6qpL95wLDpP7YEVj54JE31+M+/F836j8wqvGi2qYA2BtrpEMH8/fcy2l0QUsNmfTId
94eRGHULpKm3jkXeaf46HTM4dxQz20iRZUEymVlHMdygEkP8YPGULcSjhu6oO34Df+E0MEzN3BcT
xRJznxAKSQ0iWDfzecQQxPNtu1/OEUf634ONUvhYyKq/Xq4AFM3PcyzecPmokIf6sMq10GayRwr2
Q2bCjeBGp1KTIz6u8u3og82VhvqmhtFuIwaEX9oGKFG3bAIIfMlH91ejgvtBvHzqt2CeKVPFZxkW
R7pEZcvKl3L5yG61RZ497qjQnY/9rDj7BnW/s9HpgESIWcLf70aIbVxEm8BRn+M+h8WK18AvZQKA
VclKSiNKWXuq1WDfp2nzZSRRRHle3MCNSTdMq02HWuun0pe0Y1oGJ4I6d708JsfERHJZa7IdVHPJ
sR6AREsdWeMbs5n4XIQVilUdCbUKSOtseDcmHKpprpGrsKh54OBUp4xC6GtZS5yDjDdLLf3lVOJI
+IhR0X23YkUWynDHdPXPfsu0D+cQA8I2/wniTMJI6Q8JX4sam+nS51FxOP9p7wyzgwVVRNI27hYA
EDXatfU1bPN83bpJeVJHwn+6GqPP1drWV7IVX9VcTR+HJIW52kz6Da+Hyanw/HIn9dGr2SSIP0wV
e9I4NVKW7SGao5B/si0DTZy+hr5rzb6JUqWEEr1sDxMCdBODmsy+YmBa16FE+YbiNBjd9Nq6H6LA
ohSIzH0eSmfRC8O8vitcD5Fiow5XRBfbox04n4V/OE1yCKQB/EUOXEwQA7nLDsAkBb9Z1tXaFO4b
L+32PPbrqxKmKy1X47NdV/FZqRttFyhU502mxU4IJ3nXLWTNh8syT2FV+OknnDvLhr5LLBVSb8s9
BiDD5LL4icGsGeBa7gZus+vy7wj0JDlco4EXaLCg+67shwKa2tugJOCUiFFeR+5SJ+zONkTvD6AO
UfdtnIGQJM6iMSZOi9QGxyS67tgT/Gzrb2JC5nj2w4SBR8hcr/bCwyEnc0YU87ysUY2OynYyUGBU
Zd0AMdU78tarxUOHNJuybjncaix3D6FN4qv1Idbc+lAF/HBvlr44Wpp/8RHDwnteZ+l/WGLpiqP/
0U/R4s9KPIm+/brCZWpe1m9XDf/Xq1QCMsomeKdoJCU3AGh7aHWLPrQsz40/aLsPLl6JuAIMSHhX
o1Ttwxahhl+rLEt9sMnRAKvKQCXWMiBOuXSXuTo0g9SZHcVZFvN8atHn92tv/FJ7u9jFMZIaCEfk
LNulcKVuBglhNyr4QBLpsH6IbqE3CtECoFJJ6MbXshnjq65J1qmBhVX0hL0oYuPwz49q6CU+bm1J
nFH2zg5RptjIsj+o54Ct0Yl05sOnNAttlIaja5kY6heLq1m1SZrdu0XS7uSkGg5U94Zn3Zfl6UfT
P9kk02Fk7SER1mqEOHT9bz2GkctDIw9ksK5BeRGbBzdIkqMftWR1BtjRJkLI5CiMwu1DV2ob7vXC
KIaX2cImhUxmZdiV4IhqqKouJgiUaGDGh7rFEhAoiDSbrWcr47Zo+ldQYGyvxcjingufxTjo430W
t/BtTCsC5vUo5ijJJVLE7Rt1cpijz1McWoSwJ7taQhojQtOiEWHsX/6LSRz9sot1xBK/7Ms6qYiR
D3X9GE7nFB7CV8ya7OS+kwP6L/1KNSFl4cGfHkUD4efb0QdbGNQOqpixRDskPk66Rh5xVOEjFcZI
MuGrGPLxbf6f+7OvWFusIvzhzaZ6lJ3O++V/XZJwmU852Zwkzzdu76TQH2TBsaNGdG6adMgyYjz0
KVL4ebiMp076tW67aLuY6gDE4IdlxOgHWyMWhU3536C8jqij+C1KZSlsSKnyA0ioyhT5/b7LTUpF
b1Cy8D6ZidkM7tMwqgDbzBg2KghJsnNdFtm5bdtPjTvkQJpTipCFLaq7bpeVzrexKoo3Zwjk/J4t
X/9Jysv8VizgW75N5ofaobZyoVmMAR5Scayg9KSq7iWJKveST0cw1cW3PsmaG/ipcRRGMWzpIZ+0
M5xF7+Mywm+e4hh9fFv7uCs6ulFF5lzDztXObiVrZ0VOobKUtG9RpAyndybhYpOW3AWkeuAoyvSz
sC1zhc2rIosadm6Ry8C8qOgn6ffM9ofTbMqaERRgb5pvq7IHhT3KTfKj65jOzpbJTsBm7187SUf3
oIjHz73r3hV95/5QumILGm/4msrkq1Tqc+7LCp6LsYRCyITZdJ4UQcz9GVqFuxptnijWor02pRqB
L8BynJ28hhSksHQivSgOYaxL11Twk36efIVPJ/nmSYIFtb1pbZs9XuqX69bu4R/U86E6umEEQ6o4
VKe+OJJismsfbACHNqaH0IYYHGsLeqPJbV5L9P/j8IOrWNFqikulDTJsNizx7krE6YvB8256ry12
sRznABnNnJAVGQiA8Dyh3Ta/sAUdNQROJz7TRG63KAXECgRduItx/rYKyQu0BBFzua89qdwTgIpk
ciamd6FY2lwTm9FW7pDB0BjYkgw3YnGdu14Qw5oHNStSmNZR9ObJUr1CQSABETwF8LtGtymFc8p1
meZ9tgsGeE4gYyoKb5O03j7llY56n3oKCJSRtZ778AWhPGu65loNE6hjl36nRGiryBNzQNu/hH1c
PqDup55kUlkrCh6Gl66uXkDXlg8tlLWnCCI8spje8JK6qND88uft5J2/PBY/ek/yy5r4VnVranDm
ZYYFmEcPzoPVvDWpmxUdxC30O6mzNkGmjnP3g+PSVa0azrSSFJ2YtgxEuZKjyzadANURdr8E/Tez
8d1pxLjcl8FN09budrmUZaHFRpwT+J/+yR3lZJvaZXnnQarCLj/KYJ+jeNECbjLbxCg6HBfXCfRj
Y46NQwFwXG/h8+gpgcNPkp3agfNjn9u6fJ1dageVimFQh41Y2XVZvpYL70w1zM5TQigaUknZwNJn
rPImH16cSvtMUbL84CYwxARaZKw8XZvtkmyPDyiit6fF38LfV7AL/4bf6Qo4ZZHr1SWVIGHNolsH
oMfzGHV8wwJ40uD70p4pNsm3fKtCmCUK/RnwKc8lOah/TRJepme+TUqNWrv9b86ua7lxXNt+EasI
ggF8Vc6ybHd8YfVMdzMHMJNffxY23aZG03Pm3PuCAnYCZUskAey9VqEZ9Q6H7MDFMwHIjCqma8FD
8WXUQeiVO653i+Vob3S9HPC485EbwWNj00Ra+gyEG+Dyep744sl+b2k10i1z23oBdvLXDncPJFpB
lAAeaYOjdzCBqCEqxLKrjEKAi9iAeq8LsUWJY3kGxpc8tzUH2u8AosgOxNTtioRWBPQMDsjRneEF
f4yiEXvg8AItiBZ/kVr8zQvFabWIxR/ZzYtCspW9d29LWrWoNN8XoJM7R1I/2dJ6dA7+vljFPRDz
a+92ra5h/B6PFqm0DH2IRxalBIV4XaTZOnZS3KJV4zM7QW9fAudnkph2jnvwCBxssE54hb7U8LcC
eMYvj6wQ0M/jf4pAEW0PGyn4y+NVC0vd9E+PA/pE8/vjXEY4i5iNe5EaArSnO06liGrYKYd5SP4a
ODMn4yncX30ZQ8kYT+oY53B5LnYhUInOnY6U2/cqVYazoy0AO8BrpYpWSYFUZEBh2TipIBk1USI2
aY9T4Un0K9Ds9I+B+gL5VXXEf+CEUT/kQexcsKmNjTI3El9Dv1/rrLG/u1X9E8hz/geOJK9N6ERs
Mg2C+M5UQ00zmVYWzkhn02RonEuFrK5VI4eHqGQK3tJ+QxcQhuBzxDMA2Lnv64YxDUAsUelsTUuE
GNU5zpJWBnerh7vFxu+7FC8HF8BdqGlZQssUipfO3aoCwCwvcKOzDPxdvXxEimZvvVCD9/KPQNKq
znGdWC+psCOQZ+FomZRpZvMLCFXu7Meo/OgWYXWO9mJvqlKKuIw+6FyvnwyDCSwNP+E0uPhkIyf0
AnzkdEFGogJ0fe2Y8TpQ9RZlB8giq2nFvu/G/JOwsw+Jjh2awMrFhzH5TD5j17+FaMBgv69Qa7St
fWPr8M78Wbv1DluN/Tckf/tLN0zM5yoH4qyR1hwHyqXAnnzfbPQs1561qvKAg+5Y30q4u7/cvSAa
Ht0B6sU2WQOqEw37F7HfeQfGJNjYs0oA980DXdsYZ9nTJHy3QVFs+mQnSHMku6pswNUcAulvYbg+
Srvx7b30DkPeDEYg4BgvXWF+5oGOOm+lU6PJMq0nHY24geNw3wiuiQ3oH5UTeZcE2fsixWGYAZYa
ZD5SLuNsYrRJdhJ4F5DYwp/SKcmMLEip6xy09txE7jg2wssl4H2wLsXBAQd1ZWcysCh8AUIh0oTw
nmlbvvcjKf/UAzf6nqAeDXm2bfnScgCD4Y8QHBtTy8+JO2Rr5HHc+QDrMJFV/D1SPk2b44xWNoDa
wG0f9APAk0vXrhlkG0DAWy+d3aYKcfqTiC3zhUTYA0VOVO1eOvWNDTOQB4On7M0eVMKTfYgc+FXn
jcaa68gQ1mT82qnvFWAT/EMjC29JVT6u0WYosnDCHWktfO0Ae21qZ9I23XcLFdMf3kOQFGTo/gFv
GmAXVBEZOLvWQV/hKDHLX9peaPuusTgWTC0/ZzgKWnUxEqKb3sU6gISkZiBxPleocUABi7MjOYlI
SU3KPHGQSJd7kM+2odHZq9rIRqCU/ppxmofGKjoKRpwdOCD0nV8M8lUHAHWMTRsgsaPnl6AAfOhp
OkA1SYZD97eezlFt0nTNVyQ3VEemGpxtVEcQdWBBQOOpS9KuBaw9zgRgoIFl0cp1tqcRNXOI37uQ
EWh/qmMSJsVGyhTAlQopAR+2Al9UAwhlNwbEkgJTaLEuANI+erOC7MhjVrSpAmVSdnMoJEi7ABaF
YjZ+mGM2nkPR5PO8nGWKy8asjgNbG+rXmzRO9KG7H7Tt2sDr1ocaxENKw+gnD6gIAHqvRzXI1eAv
GuWTAskLwO8BSO+GuuMHV4vzSzJaOfgVUrYf6uGJEGJmOfX61v2eVQVIDrBG91GS/w5P0xYRIJUB
zbbOCyAlzjA0jzY0flAPTfls5gwwb3/mvR3tA1mPB2BDvzVDH48Hq6sOhVuBldDoajBwKS3ZTWNQ
bt1bz+qHMGT3+xC9OTaAGVeTkROZ0jBuJWgLk6bZuhbYa0ocQm0TJ9ZuVWp5N2HEl7zQozONgp5V
T1UDIFRlAEwS7YYk+O8+CpaSb5ERgtDcUDj0+MYRaAdBdeQR2Je6sOc7UszwHbMC/PNIbyYXBwWf
k3XfdcgUnYWFZ/IdDefYPAYfKDNw0ysl0BpsHPzW7uAAlgcN981079kj0rRy50xy5D6gGobGAK8D
9l0RA7pZGd+pK7ed/EhW1D8tkXVfmc42VlS4n1PkMq9bveEqaxDsIID+W1DqurANsDE64s7CCqt/
saAYPAEkSdjjLbMEVAQSYYJD5GbiYIIPDWCF1ltvbDwAxs9jUpPhg8wDjzQQPZU3NcZ7z8+VhsZT
l/SoLAJHUx2ky7tpgxCVc3fj98u4k5ENhbib8u4y76abr4Z6dMWebIEAmhSfJtHDjLPdXUS9XGs1
Ml9BeZOjMLCLJWrnQ/A6uZrdHqTrbEjmAfIQScqNBGmH7SxaJxuWnTOwM2h22bkATiC00VK2YAUj
eaOUHTYEgPjdeahCsqxDEEc4vifjqeunArRkBvgLH2LRkBqA0ODFHScU61lGEWhiRSsNOAvAco+A
bQUZZWMfqGnAGrQmnFoWcGBAGSlgJ6k728TIHGI7EnJldDfOhSgQDqXk+D+qoFP8NsTaENB9gPJ2
SjB9VJlZAssEjZeCRIjFzolEmVWVtxpld03dOCcakVxZVX8XkePIIhShKkdlNTu+h59EqETaAwIV
WyOxoV9iD5CFeD1q18Xos4vuoL5ygcJMkMZHa1O3kstoJjoAv5VWxD0SoIc4WoKIFEJyoTACtGd+
YJl7cp2ijCzt9sytXsl3CkPGOhbeKICL883ddKgHs8/IMZ1E5ELhwXRXrBsLpHqSjUB4yrm149h6
PNSaeteq2wHUWobTFgddNdOYt+avLqloTF40pAa5EinyNboBZV/43zn0/y+RewXUYz6aK0cRUdL/
dgDHGJA8SHVvdt+nGNR0ZD356PgNTF+nWU+yuylp3LtsABRYDpBhVVwyZcMDvegENoETjXwqNzLt
5makAq8tlEifAQVgnRoW4GapRoUNPD25cJlKVlCFkZzaBK9rOsqbkVLraE9pmfo3oFMBIDzuauTV
QkaN2SIxlsnoJ41yZabh5nlOsN1ITrOpYX7NHGleZ8s685+5lRrH2VJqvgHuxqzYkRkpdPweQJ6C
a6H4pBiDVPvHaynDFsSJQzlO11EZie9P14xrMJnfn7xU8J0e1VkGGA7fBlmAlptL0zetg62a0fag
oq5rWwWgYxU4y50DqaZxhhJUpGemn0g2UNBJ8xhq0pF0bu6movmnS6GrIqO7SekiQKYcL3sn/lR5
AWgl+1B+qQdUdni42Vx9PccTv3Y/kDyR7bhuRpfvqlEvvmQgb5HF+MmXpX1wfVCSjcq7Vd6WXb55
M0MDoDLMu4qNeKd7ZoOXLWsbWKYowK67Y0ld3TPUDgnGRYzNEfD2QD8o4awBT7GxTQf9cudSh4DI
WM42j95ToMQNfuABnQCrinZeMM2kmMf2EJa4F6gZ52nfZ7y7UjkE1dprGABUC45zB1VHAfg1VTMp
sZjHId2WZJmq25hNaDg3s0khJXzn8YONBHYhQFUjbGWrgNS4eoPyj6mlGWbVHMcCvsk68oNqW5bI
m0dWDw6RgsxA3ahbBRoyfUdFMQ4yxUnPGYuuNpiZdyA0xuZegA18FE9hxWjgBdAISmgLPwYPlV2b
KMofdqMBVMbJOVFE2ijsA59vXeQ4HnBwUmeikuoIZKJmZWsog5iEqNiDQStkAhBYMp5cpla3mjTY
TJY1+DCPetx956kh1nGPnU5qpgiTzd+9pgiTnCK09ipuBTvcT3/vPF3EdEF0xTGWF6tRi0eUANW4
w20IOnXUnOwcjjgsACY7vgBV/KWNvGaCvyULL+rNdV+CxldYGmr1yjTPVFXDNhgGlGUqD6cDiUVX
JKj+XOtxhXOdOkpB74iy4bEzyxM1ArvlJ1XJeZKlQCYudSeNstbKBEXGXdjVdz6kZnWLHN7JXVmC
Vhiptb8NpITkMwXX3WS6CkCOcHBI+K32ArLpt8xEZAWaF0c1lGYIDMKNjRMIJOYhoZFE1BgGB3Zw
FwXL2ZYUZFeBgwYrf/OICpYfLli1ULuL92/gRzln6oEbAji4ogehxbvCoHd3QxbdwYhAxE3v6ZV6
MZ+65DOASmdDQqk0vUh3Ugs77aXqo+hcMiANqpyKUbfZLfMDHCno/EPbR+xmyHBHmC4e6uhuJkYE
3eJHGCnd7Pdu+e4nUuuIytd1qhUhDmOQYH2gxhLNW69PgcI1y4pAQXGRkGwaJ2brCodUS8PhTQ+6
QQ4wbA8VkVg/YE2GEYnKsX7rzTLc8z4JJqIdyIKqM1k8mIF8xlghKbhHvRH876YYi/xzmaM+ji3K
2nw2o8AHQ2npvoZMG7DZBI4NswSSRg+YOzynuPaVg/KTtnZn26QEopmOuuvJNmMdgOWcYxq21ZOs
I+3QFo0Orves+CI6jtIxQEAC5NMFs9R/scjF4IIY0v7nGLNFWNt4CSckuA4VFliSaAb+ciFOcBSY
Jw19rFEXrdmCrzMp+KO21rFlNhuDWu7emLQPvqWCArV1VNTMvvH30U2NzfwzoG87qvAqPPrT6efx
8AOyQoDJhTLPtg+/oCoMwMGQxpdI9NEFGZe2qlcAuPgfPE7rnU6lDGqYOnW9C2wXRRbWALgMpX3D
4FXlDMpEqvKFBxm5WVQn0aVtv7Azrd4QqMKA3ckN90BWETDUVR2aAVWGegE0mgmHIQESo6jcF+xH
ilXex/aOTsCQPfTqGo54Ak+0/xpZKPpVx2dlFARHPiJNiIb/5NRrvrXGRliIW0GbvTjYQKfNHPBw
ZS8VkLlxVoIa77xFDhezNJBi2zYeaWaondPB9M4AYQOpc876esf07gvJqJlNAAyuncF2vYlbKz5O
DrOdVbjIApXpCHxFxHvw1dPB2+u9c5rcRq6B0S11rxzFX6ewsP1TE9bBiYaTLMFBZm3q1QKP0nsF
aWfj3/kil+SWa5m5/UdX8pono3BIFBfbnjdPvw2pLoLMfucaWw620HHnWc/a+RK1Gty+tp4D4FBW
5orbkb3V1V3UtHqQbjXCmhLVSEtDpkCv5iGlsc3G/yffJAvtQ6olPzLuxNWPzDaMQ9qXAtiBSYnM
sdHa3ckqlFgivRGPghFnEDk/tC3qU2tk28AtCAt/OaAQYgkIpnr8MmCfYAyjswfinX5Vc7xGpchU
32R6q58jG8lri25I9DONRQy0IBO7LiRyOmec5DQEGRP2GKzJvHGBVDJ1STmCqG3Pc/v8O08KVIZD
vVF4SYsQgI/LgNf2imrl78roqTx+buYS/KIaADLKGtREhYCR/Z3JFCboe2OfSew6gHDqrIOzZnSQ
aryKqzK4Rk7/jKTc4JCNHYhaSDbGwCJxbb9YlxoLriSjJm8teysSDTycs7XG8ScJQJuCNHbb38Um
yF+aMjjMbhRFVI61zI20WFdZy1YtNlKQ7AyujWJwXnAWFl5ohJrxFhBSSGWmYW7n5h4/Oh9EOU36
ava8vqVtu2KiAeEVuD4fXYuhLbdk2zb+vSvqHRtyJeX7zAOYkC+iy7JX7IM1qwd3HQ+7aWau3Mse
1fzvM7uNdDaxln5tRTwglQaNGTZvPRrmhtM/ysiE9caf1mgWm3909b1CpXW9R57Dl14o/yVXjT+m
qgkd6PKusF3QELjYo3qEuhvDwrBCLH4+jGBtWAGymu8D30Ml1S8kHoY77ITJQzI/GyeLCWpntqMn
BWnxJnGcIHhIRiahQuxpHcn3KlVnBC0k3oGbAJ+U1HfmZOliX2WtUg2Wc4g5Dsmk8JM1j5J8+aCY
Ys0RHj+AuhJyIROsk94i/G4mMpknIbeaTkB9PDqBA3trAUaM/TJ+diPduDmq4Xj93zPAJy2KpnoN
pa3KDGNkeVhAlMZTLkdp6pVGOXObE7B1XgC6hqP6JrC6TWUl4GB5d0gw3cKKuLcjD1L8QxAykKUm
drixd1tklYF0stKahaUWboZa4FEj/UQAtNYCxfRf5GTGVUFTixyc2T70ZHzNULO8GCOz3M0KckBd
fAZ6N7Dez+FIMc/PC0BKRKAL2JCC7ByGAh91Ee0YtyaQutQiNcW7dKImJ7t5onlyAByEGl5BgGlF
c8421LMV0SYOKxoUv+CzIf0wOoxYLm8NYVUK/LgxDh34QFOAe6rHihrjjBfc9qrpmTW4R2zFoivG
bI/Kv0WtGzbqVqklo9mc2SCoCwYAuQ1gqz76GWjWS5090SjFshnbrEoRZo0Fuj/VpQZld3wH2Lz9
nSJSlB2zCbjbvCPJYnLuQs/YDwB/6d6jkHHi+UAKou6jCxDEzEPUgBlPuUxhJkM1VdI5SA6ax9Qr
O8M5OndzAPF2CFej4fersBqwVUlZNO3gg/mHZz5ee39l0WBXJHexbzV0e3DA7wOtbqMXIImAXagO
fFC4JgBtIXPKo0EGB/ZlUSPNe5sXlx7wi0Jo/nHkCo4c9LLINQU/1gIHJ9lJ40i3WVF3kjKtvVSN
XezscsxOQ9qCneuum8uy3mD3/y9BShWJjCgQ9WYZascuHCX/uzvRHNbkvo/l9vu1kXNqyycx2v7e
DYCIhHwGZMNmoe6fM3DQzaKQUmULyc9hEKSbxAdRfdb7BtjDlQc1nWGDJkcmydZThiw27bVfAyfK
KRsOWJiYnyK8sUw9QNc9e1qT7mZR7CE/c1VkWX2S4osQfK1rscDuPqCWuwFbqilL0gUNR7BJ33QT
JWXD6GYrklHjdna/9Mq22M4ykVVfZRyUR7PVAAU6tOFCF0P1RBZ2AsSwwrH2s31TW/mejX03zUUK
q6sNbEUU5mq+JuyMx2DACPwdmfg20MQ93zxJYCkd01FrdpEtdjTKlcjqe14seAeaOA084EfSUMNJ
Q93BjsxiQV0yEjlH+gGOTNbkOCvm4WMIGlNzNy2+FTXYHlN8VdVVkBrotMG/PImZ+VAaKZhh2a7u
CLAquoqJ5SFpvLdw0FQY0nhpgGO0xlL2qW0H7zsWWLsQhOH+oh2xqYxi4xCp/XvfAMPoAsSljsNz
0M6CCK/2Wu+nHel70IsZ34vMuAF/s/uDl+0fzDSKC1BkfuRdnV10gC9hOe7FSEhpfcDpohpbxG32
jMPS7Ln0inHhSin3up7mz6Ro+m2AAuzbNEAyCqi9sKU9O9kCb0hhkeSbGCnQC6spOLjdDO9WmvJb
YoniaAABC+S2/s7HO8dt0hl2dYq04ZnhHgAUyxBghXBhrY4k+DxtloU9OtEyANHVsvVq8Hta0rth
o1G7yTT/ZjuJPHZlCYLfrihXofL9e3wcPTxPcwvDeYtrGy/SGJ0ncpnD0+w0h7rqrAMEeAx8YFCv
Z15k4d3Fs9SJhM2BuaabLQq4neBD3pjVqgprbxuwHCDB/pBtSo4jQRrGSd/sOuEFqwEAzR96yQEd
6dkGFtow9sF+d9FH7bOmq1GftDdgnG9IR4241DoXr9T3JADRc1AR98UxHLp+C/A581CrxpKKWnFM
8LZslfhnNinu/aTJy9HjSxxKQB93banvSIdUWOtgFGkl1mQ2deOx/YYcbLDUUbzJ8tdss9/dlAJs
wxn2j9T0JEaWefJvv4wJ+/yv9RTgrXBNB5QVpoWKioefRmB7eoXEp/oja3E23LWxOAJP6RMqgkDF
m+BFAozo+KYPrLe3fhg8icqwlji8KNehqQcvwMKNL07bn2nU8xzlzjVe+zzwdu1IJpQFcoonC2b6
4Qswp4HSUAUDiCz1/PhW3z8swXwhLp50flYASvwEiHq+SysskmmI7c8KJGaN3AP2C4l3cYcE8phd
WSysjyDSJKlt1OIyGGyKEOuM7xwH62pSUgQxpnKfFEDTqZCOOm3CtB72pWWUOstpj4bGKWud6f23
MRQlU+PzdYn060WlYPMAkX1MudZ94qEEBHTQgGwiipwbqkzeLFKGCixuhDde6YdGQWKZA97vjUL+
NIoI3BL4iqwKHzhBmqegBq0hMJaWq2qVFaZWr5oiK/m+iOpHDyPFy+xEBgPmQ7nVMqZdW3BknvQ4
3Zel5l2pIXkNGDuAVmo6jiOgGAqpTVpPfVGj3D/NcoGkkgMedp91ZdW0rbEUUZqiqksm29aKbHCF
O/IZ9OryWY+tGicROrjF3VY+y3BYGF7OLkOipU8oQXCQaRc1W3DPIekwldkTMvSA3GgHJ7KY5XUM
IjifgxqWzJKm54AOtUC7g5yxVVQZgNjJiwRcfkEGwGfX/lx29b51RfR9ADDjYhjr8BWYxOO2NhWg
UBi5N9wNsOeoTGI3Wvqgff9G0Yy0cs+2MSQnYCtk60xFKxAtBlzVd165wGDIg/A1scAXnKTyO+PV
1xaksNd+HNnHEF+RNEy1l7zi/uvIzGXepOyj756MqsfSy0HOfTjgG6iaTjVZp1AVQ9RM0KjPxEUb
xZtFbICUtvGbZDdpkb/OF76PbbsixKkuBSBNqAWvyLAQBwKvAJXkWu+BGztDWRRhC+6MuOSALrV9
bQGkRlThWYki+ozVGOSLeJvzTtPwPYxbmc55knlJKRaNbfHtHLbMPGzk2trWAJ7qzfeQS48kCP1b
GGcbRwOx1hhEt6yVw+eqi+RKtrV/rUEMsAcyvqswFh6dQBLk/bCD5FabA+oVSpvZ22jIflYFL/eE
7+q3wHkCQcMM5do7yLLuK9xUwga7w0sH37lFjFc+fCGTjZsl5hX/IPNaZVlyBHvQBdg55lVWNp/k
PZB/N7Xh18tZQVqAKwHxM/G0uyCkqGtrNwBY5zQHR96LdcJx4oYM5kCdBESd1vYGeIh+XQiZsNxk
wK3snfWDwmP1swAkFn56vy4T97P+YolvD7H1ALevKESBmV/UABkldVA2/QroPqrg5pc/ffxRih8l
L5P9g1yPdjhNxPr03bzQwuTAqvTjLKIIMrG7te8I9+4PRQrQbHbY7Zf2dvaYPqRoV2HSyfP8GYHb
bBzzCDmV6u8xy3mp2KsbP7kLTjFQvA4u67waH/8LY6ofRZEy8Dr9+sumrjq7ycvV/JcC2Gi0kQno
oFBzaJyF537TQUi6S8sAtCMkCzqGbvkZiZzdmSRdUBnnycICP94O9XufSYa1lnE2sCE6rEbwVq0M
qw1Xkz85kv4fJ5pDeB9oMhJM16Aujno0Ycmdz3PAvmg6vA4FuO25RXyWIbZLFxn7GLjAuiARR0Zk
uB1agDUWdn2OcbhVr6LQj88pOFc7JJiBzQLsYSDMmFWkp8bB73xRxpa+tnCi8+Y5q1vHPyJ9vN9P
M2MlCCwoUnOWcjzFqmmUeO4Spys/bNdMtnTTpwfB2Is1w6HLtVHPgawFLZj5JMtRHgpZfIlirX6K
3Pyt0a3xKRNFjdPKX/K+5TEKphzsjpCZUiSuxq8pkEqVpPORow8u0frJK0Bj4IZIb5kVNFNulV/m
SchBzdT4I2Z6n9x3XZSzqpkoGimC0gHkJtghFwGgN2w3H5+T0B2ekZnUr7nn5/i7Yl1IMj/o9y5W
ExcaZdikOAD6JF3QkJret1K8HjVyR17gN+tuhXObDZDl4W+BkQFCeDULNThH+8SaMD/RSCtRJZfm
8SuN6IKKEOB9WBUg8fLdKRLgSc9Ueo8StZZl7JCtiPQZNSSvTiJp2M2C9ECy2HP8a2+Af/c9xvwZ
58/ttMM+TNr7z5hiTXz3GT1LT5fcZXJHXloq+xtu2vPEBTP8rRYHwd1n7CP97jMagWmcZLsH7rt0
mmOZ/2k5L7aBRARPQTcj0QnbOmXeetPYVizpNCzjfgxXaf7KOCh+UZSDPZrJmhwbxNsZvLLis8XG
1wrHYAMW3k+BYjWq8TtDDj6ySWno2qN+TbRwlyoGJE+xKOFp2C8Yt4oDDV2sX/ZJbZsLHEW7xVJP
nTUr4uJJ8xFOB5I8CugMwHAqXwoninhHSpqBwjXt2wVVHTb6qbbct5F96wSJv6UC86n8PHwXdgMq
LdfMb9+MJgjXuLHkIp9KEFg7oEr+0gkz2GYOGFucrHP3tV7vqqDFNokSUROzMLgbkplAKcODPHl3
IC/wgSGaK+/MADsfdQtyoyni5oyjRW3ogMEZgs9HgEuX0LPySB93pl20SxqCeY494wvpKygtkgAN
jS88qUcH4CYCQMsFPdeDfZg9kyk1oVmgtlrF/529Jzv2DHtTgXFN8QPQtND1CDuITiKKnpvI9LCQ
S5i1tM0CpRMo0XSQNXbXR9aDd6CmU8ax1QwLGTbj6t7o7/0sCLTJ7V43B5smCnQHk0bUAqbqDzwG
UYzjgDcKjFvG0YqR7WNUgTE1+nuPZKQlu4chd0FCHXGGDHzl8Ts7Uvz3OYC/9DzIuN7StJU1mHJB
bv/DZZBdUaFsNimM/fwxfjfj72Q0Ra0jGamODv/Dh5hNyiLBr2H6yBEfd4mL3bF//1v6fr4x9Fru
RwVoxVRTKSAsXy10kYNwqD0+7EhEygczUlQEWTX7hp6QW5TXvk7a93BzFOrRFLPJHN6L3HqRlUa1
nrQU/r87UyxTRw6Ynl7nK3m42nkK6pmor1gNYyU2IQu2Vi2AYKCwTFFWLI8GK77fAZcaLQo6gQG2
mWW89rcx9uF/55TLVFtqVgQ6b5B+nTPVmJbWnfMaaJnMBD2EGqFcsj8b3Wh2K25Wu84YPwDFIHqK
9Dx6AuJVkXYSG6ixvMWge30KkfipBiQuhi65yWP5bkLSulu6OXefyA5cuXJjtXg2mbyxcQJmjotU
3dioiVXPNyRIg3+nloaN+1up7p5OxKMNAKKBz2uHYiOqtP80BtWeOTn7o44GAFxjCXcdh0g7VkFu
reoqK/6okwUZdDrQLDNX1GAl4uUVuT5IQ9Is/Y/BBrsWk+nnAs9LYI1Z9b5PvfQF5U4/yTOM0z8S
w7NesJnm72nuTDM7mtvm/G9zZ31orVAkN889Sv1tbqBhl9cKx3hLVlfh1XGQeuyXAHTGJvg3UEfj
vKas22siZXwwWYZ69SrLX+3OiBd+jPpR1hmTLSqxOQA1wzdbzbHKZat7z5SF4LUAlhvD2NnRMMHW
1yr3K9SWjzUwapV2Hg5VgPOOd+PZFxli7aXuNQ8o+3m+qtzM/9rrAJMQ3ADkpZ1cKpaIBck5ACMX
VaaXFyFEe2u19E+p7HE7B6EXkJuPWPenHwCrgU0JyKVbi3UbBdYuwc7qFxwbkdgE2dIWRwGgWLVR
WAdUFrmMRtO6uKjFX5k5llgibKxLlXUZXyAdrDznSGiYhqRJlLXJUcEBJmANx+/KkDQNyu6OmcsO
FJDsJq1nAorNY5xtAftfCOCnO2KHvaVvU6wyA8TwYJevsjZAvOhj2dcXzD8WS8Gw5dLUYf3M6tDa
tVXhLmhIDbAzPHBUx8bO1aW5SiPHWNVuYOyrNhiW9I/Jgay7b9SQskXmIf2faFj76b1x7wE6e/Yl
7WxMoUgLOm5j/z/4Vn6y6trAvBk4Qdp1loi22FKqPre9t0rBt/ENtcfxygp6/TQGObaPgOuKI0so
NKv45PS2+9JbibkvALyyNpLc+RoOyImDPu/A9u0lnQ8muyx9jnq+zkP/ArSd4atuOXgZHyoOJDUj
vjlZBTx4BXaQZ3EG+rXwTWEkOH4hRe372eQhfOxCcdQkgHiEFzwA+rHOQe8CalzqUWPUZb8q6hwc
tO8KMB7+zW4yjvufoWTuFInMfhdzsnWPodsHJ7LyqhynriSfG+B7aFsALLyaoVsjDRCUbyZyUhzU
Y3XAs/TYLquR5bPQ48a9hvmQrq2uLFZlaLlXamL80K+jxm/dWDiHWV55kh1bvT2RiNypl2Qg5Mam
qAGC1ehal51iYJZSX2gBzkwMO3PjpdWcJRCqsAsaZc+o2QStlYHy+mmoZLbfcPBZju56lnV4C3Q6
2ZwsdU5iFWl4ReL6ZjbwtRCl01HbLDtwye5x4usvTUv2R1y9hyzMyPhS2wEIgXyQfFW50TzZVY3z
tJ6xL2HB0hU2+KJjxFjxMfO0Fcn10Yy2Q1Bk20L5l1iAa37WfUzDTDskLQcEmJI7dhCg2AyEHcBm
NoFBpeeLPFJ81iWwxJMRSI55OuRX1mTu0WcO8i+k4F8tywKoX5n++f+zYCoG/0uMur/VEudzxFEV
WyWSkxKk1OLsQ7FUmf74RTiWtdHVSBfJz39BLPsbhaqONT13dCAucW4DuezhmKBITQ60Git+aSq+
SZE8tDT6rP9oa765CZI82Fg4cv6YV+Cc9AAUuyNtawI6u0wYXk6V1vPk5xxYPVdS5qOx8ga/e8nH
znu1U38xibsKy/aoeCKXEY/TU6b1oD0rRPcssO5BWiEYHGNpYqe5Zwc8TIMXaqQp26VXWDHoaSBz
zdC4uNhnoxE5OchyWmq40+wG3+1XLSvAefbXFVLDcPaGFIhhMytowYON8rxazeqSXhhoudSNfroe
fSxrdDeWx9pv5LFVDQ0LtwDXRDtYTyZnxXY2od5sR24k6xo73GmDcZhtH8zAG4uYpBYDf8KD5C3w
bPc2rboM05Eb4TTODqh4SMucJ6JrjnU73BRGOF5RMDReA4ZnoWkH+cbWwyZaB1r+A1DGEW69MJnt
xh6IBWY5nIzEc5Z1p3trMJWVWApqLD0NOGwYm87aSAB6nKgxA/GMhY9Cw/WtZajKLbF2FgfNtfQt
j7PjkDeaCZIMFFFixyn1AAcOm45qMEmaMRwELR4NBh+8nDuSkkOP3fWqTe2XklfhGSe53zLk+L6a
0kxeXXAL9LpfPJMob/AT46ZIDy0q9l59KUChAag73ongiammcIIaW8dlvez6Pniixu+y8EkLxS0f
Qw/19SwToCJrgwOyPr48mCFvTgOAc3P9l58jf8DGFgyXhRRgx9Rxng28mwds7HHIURKPKuAXIAA2
JxyBIb+eV3sX59Q47s+7k40s2mZBYyfK0M1N8IUEJlAgZiPqoSCtO002QnlO7tzeAaOp2tNols++
0wQUtfaQi/I4K4Wdzan3fp1Fh6ou30KZeSDETyf33NdEZ8MmteR40DVXXDiOLVZA9fe+VgngqisQ
ZEYwNfUe6fRSDBscab+Z6loOLncee19ZWv6Hse9YjlSJtv2XO34ZgU8Y3AnlnUqu7YRocxpvExLz
9XflRi2q65h4EyJzO0pSCbPNWps+yJ2f6ImK7VxTrzt8vQDkpDJIHr3NDHijYFxpVdiJNVvSljBx
Mon3kjdLScA5i1XAvIe33IcE29+GFUkFgjlUPulgG9GlRJXxgXaOPUmM8zjlbBGpmmnN2PnOomRB
uUrGCuy1/6ClMyBvlZbAQflbdPItLQVA4bgp8J4+WOC/SFch2A6OnhniTsii8Jlrbfic5iHfJI05
+ZEHwAsJEttsAsRfEBdoQVNbYrMth3Bq5v3NEs8CcbxuAEIL+qLySOYDYHv0J1rOh3gQKy/FMA5t
O/+/v/mmwf9GVm97SJ0aHjfQ1aGDrOJPAMA+c0sB0MnqxdJL9xjYpYVx8FFfp1FboFMwNa506PRy
Ohees41ALnmdzfSKBbsyn1rfTGSZbgae9Gtpo7+OXIKge3NG032BkWPR7ZeApFUnQqfW304UpnhR
fHcnJzoZMPhbn7aN8z3pGnmmPkfqh+yqqDyl4PcmER1uGj/1wipIu/ROzpyNtH/X3niYUwKAdtMA
sbCajDTBp4f+AbVEP6dzLNWBVq6jBiVJk2tArdMi90Y70VwkpkydY0vDluQ4S8l9pJHLJWY6lR/C
BG3sKJGXFzqMg6eQ9a12G2gRS2ZNaYDmqRy9PZl0ZDxw1qvSenmptPCv3irBOcjkro/tDLfQoXxo
1WEetlATG0rZJjFAr5XcKAOkElqAqvQFBih54E076hUwM9yI+kGIC21zN1khX+S9DsDkfDKRbQCJ
CBoMcLU+5j2gl8iKYrBeaHOMRKS3MaYpBVuw6b1WHHMPMwKdOYD8q1GA5HQgyPEqi5oN6G1RcFKK
BYbcqdsRjDQKw3yBL9ftwFoFgQDYGvrNN2MN3u2hc4D2R97Ve+y7YLQll0Sd6i4qwGVxKrK5OTQW
KC1RFQd/dXOgn7gagy+xzMxraDPjIy6V9GvBjJr9EDYCiNOqDWPS8C6hCcteo7KXX1kbCSRA3K/h
JIsvdpChi7yq2lcNRA7IhPTpY5QwttV4Is7owrMPke6mhx6oDZcMD1JboA+HT6Ys63U2Fe0Hq+oM
fyjS5muq89cWnHd/hW2DmXqUw/zBC4DP0sW/PLRuoRHmHGNs9kRl4jwJkcVu0MI0F4UBaG35+AdL
DlQ4tnntPnU5YCNACEoOsZRijzeiBOmL3yShQE/8gdd3E+ywAy93shzHNdHrRJYboylYjGvi4qmM
9nZbGA3fGl6c72TQi9egAk4qkjc/gsL9jPcC69Uu62CnD266/9Ogr74Ae8g8NUQFqXGAH4HjPr6Y
yfcbEbiEy4cBg42+1aGZ0E6+yzAE08qoFSCOHr+TPgG0JH43YFOk6wG4XD0B4NP5KqLasGcKV9r/
Vs7Xipt+cCiA2vbmtVxnyAkFDwsgkxOgEVI2bWO8lqMoBd4jH4BAxRmcr+XZwSRxjcrDMSVFqmxI
W2hauAH3n4OHDVRv8WKfD2AgQP8S+U2tdLULLd0WXEuBZm25hZaiiDnahwK/Wj8v3eLXxnNE/ksO
VYLumGL6kEhTbEC3m18yu3LBNpewrZ5baHLDLxzggCbmKhpRbwkq1GjQgmfLczgpUsMFXLTBBWnd
6LW90gekgtey6jd6Doh2dFKDGtZQqEHLYVIIP7RFcm3yY4Arr2tzmN4M/9HnRn+zpCBO1/wSJu8B
hpj9QjP7BNoEwD+fNODXxluTRdmJBRLzVEpIB5KJqG34ipY1LYGPfwVALkhZOw/TvnX3i7hmRubF
xrZIGUZYXXCNndtixUrR5niUUrLZKBJYiqEK0RDa+ihpKw3pZ3/XjdkhbwCB74BV9lbjlRVe6QtM
JCsKvIRY9DI6/n0tJhcvG6HiwfMa88h0IwbJKkdbIYZggLuUZTUI7pU6S4qdSGJ5dMHciW916eZ4
LdPTNTozzYurennRZsFHn/ZaBz4jLY6Q4BNDsytKU56ysFtnfeeO6E1Hl++8jCpu4h3C9vx5n5CB
pww88PL6gaMXPt4Uo5U5Rv21a0R/pZVmA1l1slEToa2HW5Pjs674FbpjsCc7DLUBBrqwx0c5Nvpx
NiFrNNVugc4zAEb8dzySM9D/duP4sIjbHLewuvoRO4a8ObvReMUZPS+AxB5CX2/T2qe6VpJF1YMV
l49U6qJ6WhflL3rSOJe5UNbrzgYIvOOGtiUHfFoT1Y9kSk7v9iTKQDGyCUY+gOsLxTOyV/Edoq4x
s/IFeIlvsdP32HOhDTS+eNK2nPq7wRJjNeqjXEUeG5CRwiQGHfpQHiekTi7zDvjKD06D5nxlQKMW
rCycHZC3anQ9/Hb6t0B1CZ418kI76hwIj7PO2sTb4aYLwr0+DDbaw4GOQgclCtrCvhA6CmGrKFFV
e9aFjdZPXOzw6RSiSqKxnassF2CWP+OZY73pzA5gzorMIatSPN9myBzTywIdaqEBrTSoZxHhZ5Jc
TfmtBBBtt0xO3PX1MsgvKUgfKdLiTzFrZTdjhlI85D23rWOycgMY+7dTLn5kokJRlPkNZflod3Yq
1BSEH/rSevCSSp542m3qrgDoUjmCTCIz3Mq3ZekBLAHt7yczCYA7R8tZSk60V57DALimWXHj9BZF
dw8aauonW5GL4quJ6nyQubvekn2EF4/fe83oUQIXtaIW1fGsiLYwvpuFkd2dh9wCk0qVfsgMuztS
x2LeamhqHEFH1rugq1edjGAPfOtzzFw8yOP/mc0tjosi0Zt9KHR5XkSuDTAFs+PfKIY1YljG7wyj
XXnMrbd0GqPQ8EoEBg7QNeMO0qL0faZV54geHw7cya7UUp8UttHj9ZrU89IqcWGzEjPeklB0PRAq
HW3fqDBLLFrdyUarFdtAhY4BvYGEZ9Jj/NbC/O7GzHhycgsvf+RcxwcDesyPuE832Z8WThm0+2ms
o7MG8BvfNHL+swpfgiQQP8zULAAnmJi4ElVoug9zC6AfLn9uErsH+KnpvJuiFb9A/n/beqi4eX7U
1nwt7G0yivb7UHOxDlo9vAC7Mn7wqtJdmeGY//jDAPDCGHRy9OtbywIocw1cLdLpM+py4Edrop+l
VfFtZbLB/FRF6U/QC/CtayMBvDa5KdZjqdUrMg4CC/AL735kSLtccaSB6O+3Vi5LFTHP+Ljtk82U
8BGDvPn0SKs8/AkkpupKGzog149hVt6IXaisZlNPpvs+SnArUO5TN0yPo+OJR/t5CUXmetz1aB6a
xH6xdGOe7gq0QeLFIwOGpwYASAzWYChVnaDuZIOiTYYsNfqp5UHGw4AhDFQtueJaowNSK2+ryXOz
yl80d2o56Y/qSX13J6ftve8SdYlHssDLxrWRlvqKFfyC60tylngmC3zL0LVV1NeACQIkTODrw8QB
XVc4/ry3kNJ4QAcM3qaV+cBN81FEuOyrELSjwxJmDguQjrcwnckc9Hlj4ldTGIMS4+mNmlMnHNH2
j52LET9HTbQT/mjqvFnSTvlxKV4GIeU+EhYu2G2MIVq1AvjpeEka4DQGEh0+pCAZaenAGtilKDSt
27buVkuAO7sizG1UWni/XnyXANKtQBBUfHJSgX7coDD2wi7zZ7vX8mc0x64wppI9kghUROYp6YCN
Ftl+lTgb4IS71waZ1xdVzd7lE7JajgmWscaMQTVWuRvHat0riRYLciDZe4zFoujbtxjvFhTjn85C
Fv95lqpDhtso+wqzl1r5wLvoi4U2rj3tJGqCgL1QCkwtzopG50DU7Ax3W06dtgLFo76+eS2ZX0dE
m2kA6Lb19fxiYicgc3HjJI8fpiZxd2HU7iIDw3AgIbWSNeobwYbldvgFRcFtCkavD8AXwu23sJj6
J4u+gDLbXA1FMJzk6BSfygS4l0reh0kFoP8wmd31aYr9pumBOjBZzhN3uw8UNu+zdGsDNXVHXu9n
4YYFLqPCBbyuOrs0QY88/XEWktNZ8PK8MTzvgErmlynv0udAxikA1Dy26fAKu6btrJgijPFpA/D6
lQn60h+tPvLOrfsDQOL2I0mHLjXANpJ/idBvhbzee5x5P4RZ50d1pR2cvnU2zENZORXRY864/lq0
XXx0XDAm4+pafEv0AReSIPwyDppE1j2Ydl1gWp+RbvfJQAOy4gagO8UxK7vu1fbyJzsJ8m9A3ZpW
eVdVFxbqA77jYNclxchAija5mvUYewCFsWS6MUtkGepJFN/+/Bg6EmobkquPoXLc57zv+63lhsck
66crx5/txfb6dl1gpHU3b3stAmOuLXzagighwHPpS8QT+5kkDUiKV2letwfaCjRT7ZHi6Ve0rdLY
esIb47wj0WgDSV7TAIat277d9+mDqQ60Yt3P0QuDM23wfPsmNkpAh7ABOE1jbx0WOZnRQUgNqFpO
D1x7ZXvnzzCbvoqF9NaLYrFjOZ7ZRwa8uiUyunoHlFZ1wMhyx/i1nGgxYfh/PI4CDd/06SJn1OYf
h2V19BDvFssYaAgXEcxwhMVYiAOg30BiBwqkaLXsLesHCA1azKSXFcPTGsu4vpWsa/C4peCSbDmA
/UBvrDUJ6WAlwtW3Ht650zLZYHwIDbJ4bP3IwmDTK57fgFt4kVRy/oc8dCEne2EiXT+MyOwoJ6Dr
jF+5Mw4oVojh4BbtHIzki9P7SQq8u50ye6x3sWrztczqIGxHP0vVLkyiIRD1Bm+M7TpWncUk66O6
fhhCXOeTCdg5JIurUUddFwTX81YZ87zHU/IYpz44m3Xw96io6hxROujnxU7ERb1BEwrOoT4FHbxG
qx8AmoVaF0R2OE34+qBdKNJ6BwDa8i+M4aIEYUvvqXOcl9KJMYoS8WlrVrzasQlWedldADGpozQ6
Aco8bi9eCmRxun6LPB/23VCUK33UUTdAY8Ulbnn6QFfye200VvdaaTeguR48NaT/O3ItvLNVlNnZ
67t2o0+YBZcKIHxUyOG0iosvbRBG1y4e3sS1BHXvYkpWYTaGm2zifNV5rQb2jDEGqRwGGnof1/on
C49Ve0fRznltPsW7QUcywrWQE1R2N8Y8nr60XeFsMzwvzIjOZchB9CKRODjYob62CduZ0JhvlpIl
PwFxrW+RUJJngOrLs1aX+lZzuhBPusjDk2IY26Cd926Qt8U6dayPSV6PO3IZYoB5hYeKd6ANza0f
wAvogQkFZngij9f5KE59luFqYYDqSXjuHs9i/WOrDgO+YbtIc0BopbakQCmrwMOlv0ho5SHj6+tp
ZOwWBcL2e0/H3cHBxXXXphbmEIZsrRccXBJFnPj4bxIJSLvWbexGqY/ecH0SGSRojETNHXPeDfKX
btlniv2a7xqnNf5q0uo8eF75M6usp1oy93s5FJ+tAmj0ZcP/svqm+OroqLK20vTwbQR6VhOOYhWw
NNj2Xpu8upj9pqQo7Sa0Rwi0cn1411H+dNm965Tl/59fE8e+IwpxQrnJrL9PEYrJAikpgD8Ar1cR
x0R40VrVuRNepsIMSJ5K700OcILoX+UuwFmXOLbF7uNQfD30QC00JDtmxVfqc7LHLsG/anylBiqu
dn/qQi+8ElAPWard4pfq6ZWap4zRTh6VLht686xjrnc1AdVgNTI9/dSkfeFjJrL5jsv1Kc3iFNy/
0QYsXRhxmzB9Kctc/5F7GJaypvoz7nrVijG7f2HAD/DDDHSFffxs6q37OW0Gb8XyrHo0raYAnuo4
HtrM7R56lNbWSZtMH8ug+MvBfecXpqqCSP6y2/wX3tS7jzLw+BrjXvlD+ISvOx6+Btt81DAYvMpL
w/kknPGbulj/AjcdWvpQJcjS7mmyOxMYfHa94oCffJ5kI7eJ5eVn4OQHeP4wb+PYVsI/eUX/HkeX
A+LUyMbovDO2U9xO+6hDRyX4lPiXsO8zkB9hlShZCCLVL4t2Wf233Z32X+ORHbrpMH0oHZAZWy7A
nEovQxMDIMrCQL/dLtpGQaM1jf2mpe2iZfWIAbHUDUAkDpaQA/L2zbFugLxAb7/oSQReYYqvPcr+
OyLspAMS/h/QWMhOC4en013CIWW4ICuiUMfoLrydTvNOYRLkAOg7iBjzTjc+oa5vwoahyq28SFFq
PFvR6RzlRgopsw8dAA9uwsX8TKcjn8YJJfp6h/njtMBbPehjmfrmoFtX7UuI79nV1QEcSwLXyRQF
sP29SSQ6g0nWFfj+oZg/rvNIsBT08+WvEYCQh6FtgnTzFoNPScz9d//ZdHHtGVrInKk94CdKT3Sw
VOLcoXR6CGKWE+0X9RQ6SLQHAEDUp9Lck2KxK1rhHoXpk3g2vbNYItFqiU5B7mQScJNIj7Ty0Ynq
NSVg8KWO/aQJh9e45/bWk0l9DC23uKK2wlfZNLTfIlavKQOTtzYgB/jUv5ZpjKkwkLSWIUAcUB4r
U7TTYpmNOcbCihCVQ6txZjXJSAt+1PRMqy5UtGHLPor1Y4ESBwY39c9FnXfzKjSrt1WsVn056J9p
RXakBa2Y/vnObolSxNURXEo/OVCsVnluGHgcZ7j3UnYmoISOFUZs1fXMmBM6c5YHxRN004UouHId
zHdji5nbMgcMjq22JLMqywGdzgeS1EBbmsVa3XjoQgMZFyl6VOVrWxcX8vEypDMjl73FIa/BibmK
Q5tYFq/oBBhe2ROxg/QZz/y6B7FOXDNnI4FFcc6Tlp20XI8AK2KNr1WBkoX0dP0v9lQpyrvFpxky
vsEwszgWPTjGVB8IiKInsM06/EDbCTfh8+Timj2qBg/gut5qAaYB3lmeXYmn3czlK+7n+glkeGAt
6lp8Z9R2YYsvtOlGRE4CVrpmaSdbVOKJTJVV3cpb0Z+xuEizbR3p+jrrgIjYAGNuysL6sUY2h3Z4
4J53hNXpFs28sxXG55+W7zvSvVui4uOuE6MMH0RTPWpTF7/y1gZHb4DBdy/Kp69K3pZx/OoV8cfI
jbLdAGSRh5KJt8PYoSiNbCxAzvqQaaCk/a1xbAfT26BFWS2yxZmJGCPSdpLPWlKg/d3DGxWIw7aZ
SD1/scY14e18aNfqt6P3x5nKNBEHzEG/5DwPHgpDF6t4SOzNvG0HUEIqhRX39j4IxY87OW0r3I8j
5L3OoR1WaOv2hr0CSHgEfTOe4WPW+rTF9Wx8pFUWXz2J8TSSRDbEo4mvgxiRGVpMR5YNe6HcyeRG
gSfUMM02bwQ5VZt9SBRJxEzxgMzfQ2kX3jFSsoloH2zIGhdELjfUEO8yQE67gCHQv9oGJrPBR3Xi
ji2e6dB6HkacewmMqneZaZUf3awokTRHqf1PJxIZuvnmJPA9OInCQcvCukQxelVU6BLAH8ewzvOS
JwzgDHkhVzdCwKoBes/DkBaeTq1z/H5gU/pkZIXYk7EOyudZebfVdcnAse1tSU7u89nuwi0njw2G
z0WWN5+DToDyz5OHt8VtVtkDsNdCzXXRdWrba2Y63tZCMvO1BEnNscoECDbU1tDt9DkFOdNQFsDc
q0XzuWNed9GTvng17clej3y6dR0DTAOSK4gYpse0Ez+lpTXnkQv56vLRWKdDlu9o22kS/YCWGJHS
htYEyMZDGxlPtKODVnwLWBC/oMUJejzXYrr7d7Citt6CJSKUr/8UTHcmpIEZw+vdhIacSbfRpYBv
htZF6CyrA8270D6zUMG03UDfeVaNjPC7glYl89h2rHHRv3GebB0huEC6hIfeaY5I+k5Hs03P23wb
8CZEigcsFuMowGRgxwChZEWOJj4XA4kAKksvpgs6eN9SSyu2nmMD6NuiRw8OBvoga9WcNW7U1skO
arTMYxf2uimPTguAKx4ZtV+hvfZCxlWUN/HO0gykdJMQVOV0mvkMU90r2pvO2jZD2RynPDXksQEC
0aEL7cNyrvnceBTKN3GnB35SAERWb+yrUakeWoxAdb7uaYokApSsdCCNptQ8/9mhxH2SYObswKGi
PNSBzJYtWjkiP2zwmgs2RBguoToO/saSl0c0tue7pK+Yb4UcuUZ1SMI+eww691xpjmol/y1iGLrc
9Zhx9slicQjAL2a1iXdcRGUqtX0SgdBYRnl+E5e74dcqyeJjkDmmiyELYG30xvjLUKcJcyVrRpDY
WrZbHGTRW66f4ZH32AGDhMJTPPoAbhg2vjugn5K2pMjRkHwa3fFpSlOEIpnbcuRxUKfeLQHyULCT
l9intnXi1TRmckd14qpvcKUFNN6cCwsAf3IF0ikoZSUut6RVW7KlcrEDIGRymC1oO3rWbEFmFGMJ
+R7D7sfX1Ai0j72J3KkUVvSRyxSzk1anPYpiYFuku8NzWQh5jDVZ7G0ANjwYaVtseuHyF9TikUvQ
mPVF8fqB87P/muZp6TuuGLZ6nFiPvSq9RFVs7/RwRFGT6jFdiRK8XXSbpo7MdqP11YXzMT/PWt0F
KRdFAGgdqjeshHfFgPqsB3jrMsfB3KLwKq43BwNP82OXBdvQm1C+HYfPjlv34NqIJDqEkFrBZ+nO
tKUVyRrHu5QAcMKkZui2aO+B3bwkw0E5yzKO9lpdPC9uNya5qPpTif4QgTotEkXoL9OEVj5qaQts
5Y5H37XGfk2AUvjapV5+SJq228q2ll/0MAIJTLmu69h7knVUvPZddOYuis8WUChf49xykALTyz0p
8xG4Q2OLaalkKNE4PkbRo5kjIO2Uw7s72ZvtBGTXOq32EVLvSMKjCbdO+MlFk/gzKgTuY5KYH41J
Tz9HbaLvmi5hG9qCTVv4KRjEH6QxADJCmr6lzEp0cZxMjqw1Pa5j8gCziUaEM5gY/ThzyzlJXGkf
ZVNL9D2l7iVkAE0mWQmgvEfgvyETKZD1py0pRobrE5CMvubKYmB1dGiy5CtTjZ7UzBlWMThtbGob
NabROeLy31gr6gQlqzADoXvNkAsrpkpYmKSAK6lnpxG9IN5mDkMRFwNa0aGmoP98lmI0kbcA0Wx6
Gai5idn471aHJBziU/++zSQHpJFRSFyaoEhYnJzqpKzBp07WsfN7mSLrvGuG6hN3E3dfAhl+nSr4
KCN0OhBhInseqy0qOd/aSXTXqvTCT8VH5ojyUygjjE7qyV/kwUKN3wQoKgYScRWAtKPG5wChBYLk
AGP+q0kNgyQ0csEGI9tNHn/C4Hd9EupAWjrcyWYP0uALhNeOxXIWqlgNGroX+ezCU+sIDE93F5my
dVYuLoal741DdLJNZD2natA3s7AuUTfbZqPM3gxuPeY1+c0W7gCkBQ0IYjvgtJ3eZEtwUt9K5+jo
1IxOFGXec/VBlk8jwAGOByXY3PiTmvakmR1JSN4BnXT+ETpHE84qRyIsSpD9lApfq4vAreOOhgOe
keFh5sghWWAD+AIgMKdZJkbA8cYAqFq3yo18/82tL4R1IguyHRh3kYd1OKY3fxP5eC5zToM9PSwi
slVnJXcMh2gncBnO10S69FEKmq58LabHTQ2E3XdyUlKSmlbkYFf2tLV5HM0p60VBvst28U3a7hsS
heluKgqMmd+dYwmf4kp2QHszeqJ+X8VnDzrvnVvqdCAWzpGcXAIsP9CdzMIELmir93efLhAOPs/i
RadoeA1INFQI55tJUA1bgXaqc6tKEFMYD1fX2c/1BfQLYezGC7o1moBTsFvhmRtwKGaPm/PB60po
qWaxmJBfZSVsZQuwr9HNK8IMm5+D92pHWzrQnS4AfLufeilS8uruV3Kbn2RRc193+qvjhRNQbZ38
uhxclqBFI9KC3SKj1eiIAQ1j4CdbFD0oTq/6lBSbIU4DgH9iS1pSVB1e8jwHgOl3Hhm6VtBOXXy4
k4MG2z5PxbheYrAe93ffSZ6sKaweKOwUn8yqz65WWDWXngfrLOiCKwjWgiutgq4dNygUstWo9VMO
+g3tBT/xdFzsKlFPp6b2zpH5ycraaeDHWiAL6EQtGHACQHRdloPe2cC30DOGKj2eznakASizuw/R
JBHk9ptxVNohitKVfNsDAOzNjzzcqftR9QAj1HUgQYLpytxUUcgPmFqrzhKXcftgObI8097JW7ZC
+6K+Qn9veV4Unc7gvOxJ7QmjPVqmtqrCqcvW6Ikq1rZT5SspPeQQAzGiqoNmrFM3AU16T0s6eLGp
HRKBcqAybFkAQ1ouJrRCf9rvEKZMa75a9Iu51TNoEtBroNnKOpDJbH3jTtIJ9w3MxapPRO6zFWg0
0xMJx0l7HCMHdxoyXE7B0E7q7Wk//1QhHml09Mvtco4HFabVPV5eB8c50YFpiXvMjE+kbOKuwSgQ
/ikxcapMhBH+Xs66TAvKbWgav0hty3EC7o+ynFxr0xf4A5lJWp9tdVAvJvOhwyOjG1f98U5eoyf7
xmx2ULIBbbR+6Lgdvd2c72ICIejSdUG6d3lunQRmtQEbpuPdLgKr1glsH3jTDvsjKeiw2NE2R79a
jYZE+N2prazEMNPY1CtSULw59J3h4kw2y7bB9zlD0gRjz398qpso5EF6csvRMLCe9OxshWi2llk/
fo4xb7qOi3Y4xl08fjbqT4KV2acEeHBnL2syzEFAjPTUmxXHv+15An7ESrh4XrYbEX0BHVIPoEXA
LQQ5b154iZqsklsdECAwEw+6ELXN8/Js82p8AYl0/ZAhKeWDTTr8ko1ZuU5T0NjwqNM+p8YsrhsW
H6UdDGuyAhB9A+oFq1oNgazBO2KL8zj2H6agwGSNTACkrA4kp0MWtbdbkmkBnsjV+/hi9q+2Tm1E
p6YFN4g6FR3oDHSuf5LJYkj23ZQ8/WvIu49UDqA9R9JQ+osCLAbFOs/w+Du9VIAKP4aySE50aGSA
a23XJyda5YMw9w5IuUgZdL/NaNsFdVuiDR7COzeS/ZPLYpcwS7w5D0Cy3ttVPJ/kLt6yTUY0tjIw
jGmt5h1l33hHWo1qS6sGV0UAi6n9vLzTkw+vvVtvDWkkP9Frc32nIGPDxJO6v5yQbO6286n+3fxG
zwcgcWhVWGzQ3w8wb5SB/VIRuEmaKwD8JZ6ZmeKOI2mERoF5Nev/cV+oSG1tAgia3FOaaQh1RQZH
DhTPA1XHsXf2GePIYHNtOHQCuEeOsAEqA9K38NK6Pd7U3jWzIWmMEvxvIGCeZh+S0QF0iVBkRZDu
4nhM/KTFYHWIu6qPycvY3emsPNQtZgFbT5oYZrWCv6l5nT23UYA+pnTEbGYj5DZWr+bLMw26CeLV
CO6j+Z19URRaH64wZqvNiqwVaMuOLTfAlbY2t2VYipMDzqE1uKw+1woiGvku9KtkOW7otSJpV1tS
cDSxYPzecbd2yiBTCtwBvgb11JxoR3IxnIO2jp9ok6SjdTbq4Do0DJNZU5GAC7magAepvMkEZO/t
2gi8ZA4by6pER/dYgPRAuwaA3gC4PKYX8EeQmz513E2tUMWsMAe2h+m9sBK4YyR6ty+VgS3YrT2S
2IBnHEGaooK92/M4aB5oR/aGiT921s+nKPlg0CnGtAIMBPf6a2KPAplWMK6bY+uurSE10WXVT/qJ
DoAJME5IxParluXOalHcGIrGBPc1qW6ki5OGufCTKT1ML8UjMASbCkCxRLzeKh53CYxe38q8CoNB
NuDuMY01E7zTFlVe5xxUL7Qh+8WKVkEEBlh8T4BCawY/pmZiWyofUnWRDoJqiksZMlcFSR4MoNNm
1n6pQs52i18ZdTuNjxyANy0GEGqGGp2D5iM0wwypPN0sB3Oo11HqMR+PZ/KkxWNmn8lLq6ZhhcR/
iowrgGDwOKXoFkA1FZyQAAAsIC316JGnQGcmpZWBlGi92NEKs0tosHj3hUMl8GtrizTfIsM6lLsa
4O6XVKse8qIRAAvLgemEnBLmM8d205smsIgNp92zsrtdxW3czbLwfXVnN/7p2+sdXikK+a2etGrN
cjPAE7iGzKPXgXVA670/9o2jEkdZgaY9so+lucLEnafQByuOFGuDKiLtWD2gypVE+WbechvZwQm4
n4D5QNdIHKLbs8y6Q6hgEQtAkx47J2x92pIHQETB/IS3hUAhHcYMz50Ujix6rZvDZQo4sZwGcGdw
/HZqkbADmoo+N5jq5mDETDxAgjbeKs9qbTMqIBpNHUgx1NoWcysOYLLsN9G7Pxks8iUGKdoJTx5v
NDfeUMvjMk6bFeEEZosy/xj1drOj4de72VjakmJxI5nyGrVQ7O7kN+O4ZMe5dpFostpTEI/XH41m
bHakm21puUQxQjwa5WJA0v9mYC7LDNXbEx5oBI4ON0N1tHfvp+XmyblFRysVqCjq8DBP1M02XM3n
gbAOOW/FOPnfQ/jcxIj9DWa8q7sGkGB01Eu5ZtiecTeCX2e13qNLMHquiCUQ/YLjJvT0X1UzWF/V
AqlP62tiWr+Q0bVfU20Y1/ZoFwe8O5jP0WDlM4F72zTXcIiGj1Pr1FvWN7u6rqrVAl85g6ygIPgG
Z+nEjbNuowww1H/CttyBXS52AZiENjqu2ivpcSCzt567rVu3eLCIrI+W3Iqlb+nyTYO2CczlKRuu
Rs7jBuBLsTWgwwAsWsRxleIye3YG+0ekuLZmTq36U+MZ3jNtjBzjHEZY8yNtMUHTbdFel21KHXgg
pSzDfaaGyeqKi207YnYOnQHIX4QaMCmqpt8YhtWiXOY2l//+yzn23/5yIJ/ATDGYqVwPxRWFK/Lj
GwAyQ/G//6P/vzrmZYIiNxC2S8M99wyFGTABVmCANvmnKmcYCsIgj5kKwKC6BugStNIBlCp30Q4s
+HOE7nx0DAeVe0In63NHPQrGFLonaYunKDXCRy9C6zmtjGbCRAaNUgGs+9FVB1LY6HuyACbjSeRk
/SDDeXreFCtSOu2Y4jdRx59soJygHqe2wHplxxrk2IEKwjuB1BG4jXxihwVeSLvjUjLfJXZYgLbw
ayIPM3WsKqmHqoCulbbE1Gvc7mczchM9/iDAjAD+fhQL5/8o+7LttnGm2yfiWiTA8VazZMvykMRJ
brgyNSeA4Dw9/b9RdEy1Ot3fOTdYQA2AnEgkUKja++IZs9viy7Sbk5fNwesKzT3bgG/+v/9XAjP4
x39L4Nq+CVpP3wuA1Hvzg/IRvjJAHBq95E3aHRJ9wvfaCk0NPt313NXjReOk+pyXqSMpFzkN7UAN
arW4gUMOY4D1op37i25eQlmAN0i5iQS198Wvvcje0R/hz7NwPxDJjgwK5J3vE6Oa/wKUJdhHH7yX
cmLhpcb951OWdN8ykZVf2r6XW1Yhm5qGMW6SQ0DJ9zzKT2ZvjBsSg7clQwVsbFyiyhaLd1oyuQXq
TXGsPOTqhAGO97jRt1ZTHAV7wneeYaCbKD8ao4+ttc7DXhQAvEekMLfuF7niNlLFm6DekIwao5qA
Ntjikt6SyAAn2bxOgOT8xU7gKv8oJ2wkFmRr0uZmffSdwLxf5KVep5BgN1mgrTsWlrQOcG6wDn3O
Adfhq7HL39ZpyhdwX5UPkYVIpMZX+ZYw70VXgXzws6w+SsQqdqbly691+oP0jYMKNCscn1oH3ysN
PhPppq4kWzPfdPYkyyImLtqC2DlIVGoLfGXfLAwzAtJo0x6GKZtWmeN3gJHQBDK8/YUlxseZPgZx
unMUjA92rwlpfDEaezwxiMDamHlpbBkBWjQ31G7mlNHEMo3B/kpHg5+IJIbkv6edJRzP/zQZHoie
hkTII3ybel4Y6alPy9TLPH+fmuQ4m6eWADBw0oHMw6XWsJHSC74HkI42ybFJEut+Fs3qtrHNe2qw
T4zv+/JIg8IBuAvOgmzr+Ym471EZFSfA0sNWGntiEume8967kYUIH9wFNfBPflstBiSz2w6Up9Sl
ZqyK5iSbem30LABVfG9+rQBhkoRj9bVou2mNiwr+KMpEHmoD+KI+yuQvEbBLNyh/EJ9x2/LBGgsU
2uZJswPLhtj3KIQA6oLpfpxq5e5Qq2RupR97H0eDtTuUzoWztnaAidoYY7EzQhjjos/ZVoVt7sg3
NHBtPzr9sHGANsNEJM+8YOLcpLaNGlTdJeHU2P66xuFxw+MS7OfvhmWVwZDGrR/uQVSTnUytXUzm
nnbrvaI5cOm8LEqarpl6/jYJUvGBUF6t2x8jmHm2DYIjFzOtQ/C95NarmnID17Qdv1CTjay94CJ9
NiDbFgnxx8mzv/GaBe6KzCZhiy3QYvLNlbBpcSVqxHV2IBvMHpwFR9FEJsHmm0fDSXh5/pF3xomq
YeQY+Rukbg4AwjHzjxJhFI4j3R3Kl9QmqOtpM3IZ3Kk4dB9rpJKs6n5IvkfD9NmcCuQAtKZ5RNFd
upu6Vn4NOmTfawPynPBXz57GiHcW8kgT5N4On8GC6s+eMc6Du4Th+aA9yYA8izZtdzagIEFEjLet
rA0UHBXFsR1l/EgNL5CF7AEbrapFnW85SjkAkwqA/MWEejib6ACj9YAHK2aq6zjfj6CvA+nVBAzX
2UaZ36tJsGOnMdVIJErR3zVueCbR/ClE6jhroId4SMj8bRdGXoZtg11F7OAqIKlWk2sYa7fxzbvK
Ehag7hCGWgEnDtVYhRaQlPRukW4z1rfHRTRb345nb5LSFCIXz61GyCbRBMK6LXJZsEHygBTCdVO6
hb8ewdizXmRIea/vqPmTzNSwIkihuasiL9yjbmgs5vnIY5l08hBCXWT/PR9pF2Na92aYpdPnDG+l
+6JI8fSbXGEBosg377GTTU9SBlsakZz3ozkrSWZqM+q1VpqdAMG1DZ1hlcQ7X4A/osBZ5m7Isnju
kczVCuqxIEzU6kb9J5cbmYeKOrUqHL9cJ6NlrUlNM9Jck2emOPWDMQ6XnM0dNYGmsQNssKWL8CGk
saGFy3CxRnw9QwJMmm3IDpVj/FQASvMrTj8/eBz3LzUP8UtAuShws0v5Gdx6yMC0EdIKbFDJCYGk
tGR0n12kge/TKROgdgv5o+0jcTtVffdjMB4tq3V/kmmDZIErU88r7Nk0E/GtKcuAAJSCYkwyLlaI
DSR4qoM6mI9IQaJeAYD7rTEoY32jGFGPeXRL7wPZAmATLMRkwoJXlDiH51k0Jv2DG7fTaQDK8tUK
ZLqsIFvcqi0y6tEKYgw+LPLlc2EVBiTSM+k8R+SgH/373yDrOFqHOfjddmUB9g8ASp11ve2JwI0I
GWnU8EjUC4U3KxfRYgZO1llJpoucbP8+LSkLAVgU6r0rZ+ylxfV9ykW0uGqvaQyjU2cigxb3iPIe
Lz1U6htIuVEaXLi3vQtq27IPtZeUqGoDWgLJgWt0KYZmOOOOLlgTeGeU6gQP6t6OCaXzCueTxn7o
mVsbyLQoRPyNL7rAeZJsxv303TY72k66jbKOmR/Jr0JV/Qp8GWlytHn8HdktQ5asmwTRCdrODEhE
u48sYy2QPX2a9z+0FVq0Xp2Y7coPgtlm3kLV77sjmiHzG2PPu8IHN1hc74a04K85IAZWyJwrz8nE
+OuE0Cuuv18Tv8b/BdIWgSkFKx+U4vs/OZEWVzB/cgq1E9MrTTb27a3f90jN/o36XiOz8uSGajsQ
fwUpQkuDwJPGQeFNqiMJWVC20d5DxB8wUAALr11stJK0PVGPmjoz8DNcxtRLtWEFojrUJaXTXgWp
tye/WXbVJfObKSUbmtPtvPN4budZFte69plY3Xos+iz2EeeP82Ajszp8qDh7NAoGfNM6dPiKZIA1
RQlOweVsQrJZAaCKu0ENp0U01CdDgg0D+QVNuJ481t2pgoWI2QLlDtXgabFxo6i/K0lI+kEbiSKs
wzWprDh3NmyMuwcu+30eqzhaMavAIcsIUTpWTGv8UgD1ZqOKnIXMS5Ad/+jHCiXaDuibMg6SjCJy
w2OYhPI0Oc518ydZjVJcVGJYb3Y0XNxIcSMLsPtBDgZCRDcKcrtZYzGZ11DsPjQcYwcw8+qUsrQ6
cYQgQbmrx3O3jr3ypLCBECsyWExpuMg8o8nMNanN2EzfuvMkZHU7yZUV64J9rwwHuQpe9AjcRnVE
nCxatbR30jJSZDzFm6AECWhFezut8I0CdcqJtXJpz9ZoheQOkNYaQLfRBChGR6Smn6ZTFNvJfSQM
ZGzgWvmCuNUFJ3vri1OxEQmBhnxqmqHbV1IMJ3PMxBnopNPWArLeh9Rz8ezIc+cHWAjwUkNBn232
L6yL/qqRvHtASR7SSVsPN1AogvoxiS49zkPSINb8Lc3H8lqWAnK3cvLhmAb9hIsrXc8Q+PWrX4Hh
nrxIlOBkd2lE/XFyKuPNn2RB177UyShPZEsNmGFqsALxp0p6zSxXZX7674gPc3RE5zqEqiscrACZ
mnYAUEWfuOOvAnEiTvKhwj/ok1t+6tI0ezDtvDwlMSq/k6KunrMKPBMeQK+/47YWRZXg2hNR+Kku
i/bVHzJQDpsZdr+52a0ygPXf24k5daswR+ly5oivJKPmymbuluaX1pleQhziUTUaB99wXwW6bMP6
hCN/fFCuW++xl/Vf207imIEgg4nbuTWOMOF9bjfexQcUxiqXXHNsqn2Wgap9nTreePKjaTxxVY4n
0NCy7uDqMQmpQZq3DzTW5tJ5PH9zQbpxKfFmgGErw8rZ0kRejXvVddCDhT7pbfAqtG19l1fNQ8ld
42Ihpo2jRMOTDYpMOnDZO6HcVtJaT2HonkEPaCBrU+AbH/TqgBdsvZpNwNYN4L0IQQmah2ysMgRQ
PlDCW9lw5DlomjYz7LptkY7J2vK5daaGFLONQur1yi7DereoFxvqVWWET+6ruxs5DYOhkaeqd480
J4moEcRYh4pxc1uUg4EALBa/sSGZYsjJRxgH5YzapOp669j02U/f0wj9fePg4F2B0W1qhp3AI/dD
HIVqlYKM8xcSjLxEtj9ReMRBCgn+aYVqb0OsJxOvwgCH+2GFUgPc/6ne33peyDvg3Bg1EHSK5qwT
+be4R1LroJiac5RxU+4D/EscUOnxMezBsHkyQJx4H1uneTRl6meSxF/KIMkQFWJglAnS8VIXKJMJ
uyF5SkwgSwXcMHEtUGebsHWKD8Ds69YCKCWfbLcF+FQVTGfD6dzdaITNvs0ZB96qNR4GKynuACjr
HkHbFRzBkCzvUje1Dq0SvyLWgal+CtVpacw8R6UisCjN7SLE1z9Vh2VMPQRDhmlNXXK6US8yG+Wm
Yl4nt8NUrBbV7URXplfdK6+5e+u2THj1yefuorr6vMtHvVrlqpvS30uuVwteGVx1aa5llayakrd/
qkV4tfSV59Wf9ccPtMyMwin/+N+PV5v9Ax8dlxsW85zABg9d4DLz7/ccqSt7B7wY1bPX2TqR08ge
BgQZHmrPAP8PgAQ3nR46Q9GwjVPmYucNYNjE43oyV2RJ+tJJi4PRWd9pBrtULdsE0rJPk4t0WdRl
gohUz93nNtKPZAAInG3fO79sFAQ9mMx+9OoqPjE9MpLMxqUTeo2Sw174Y4ms5RA/NdKQTcHcR4Z7
ktOsIFnYNcPenbA9Ul6L1Pv3qVv1CfgIQSrPVjVtetfKvoxB4W5VVU2nCghKTyoDIsxk8uhHlKQn
L0kYQAbAHBzZoXXEq6l8jiJPzRZqjB6xdVOfKpfngI4RKWJdrEE2hn0cPYTjCAZraQguyyiy8Wyw
BIUSg3tHSpID+BPotCAM6c7B1rYrgL+SnCy6NEA+hLdzJzxWrIQPwQZXaQD6Het2h2t9wKSBjpOv
vDQw9l0QSX3XjyJLvaFdmiD5WnfCPZOkejegmXI5tbvFlHrlBE5Qmm1ekoSu+WWZBOw8H00r/OCX
hf0g8OR78OJL2Q/+2dWSRQxseOSAK0BrXcm0PdmN9exEM1CDajn7YQTQ7SbVTiSzefa5GXNxJCWJ
4Ai+df9MA/BC+6csUXc0ohWjCoBgZN7y0GAr0lT8djX6TLSa3o7Mq5EpKX5/xDgOe1SryixDxmSE
K6ZJZDNsZ5b732XbKcQ3AMoZRG3xBApWGlADsEOgNQ2AOFxkRQPMCMuaEAj/l3kSFJ9dqgQxTo1s
46FgBRSTD47ltg8IXHcPZWU2R9Z4Ly042a0VaamxqiLfZjaqlMgO55vfassMsJ2MnRi05L/nipsa
F0C+L7YOLlTvwAmrsQabIK02VgTgThrOeIFSQwfS2CqAtFE7ApCe2nrGEFRaPXdJSo2Lt+mV5dVE
ltkBq8iu94sxLUBzdy0qtJAgKwA0yr/SIRkRKwCNVfOlAkluTtp05iZZhe3wuymJlwO3Au682shg
xcWveEotnOcH1Zj3ngAKlyjeUsAoGWwaPeee3t8hG5xVUFSgLecyQzEcFACO2XZlAYzOsS5RyD+Z
d5QvX+I5f1Ku95lGc149D9gXhfRTRHnsskIVPVK0P4g19ZkWJCp+tcTony037D+ENQDznFqMh7zM
DgUCehe7RAq6mcpHBtBZQHOB4AjkXZm9cyTYHOsUlJG4+uWs959IMpoD2wNxaVrTsNQGwra+sE4k
9yRiVl7fMxm/evHE5bqwW3vdsandkxa1XdaWg+V+LX0j3nOgqs3Z6oHOOl9Sz+c89sbEo9PIncNt
Zjrloy8zLH6koGaewTbFk5VEziEPkm/cR3pNpilXvR60wlYBNFYaJlpWOeO6l1nxOMgBnLOdo46A
eOIrUpJMluCxa1I1HAEsaGDLPsQr0YryRE2ftG89px6UQCzy93ixSd+tF5cWeydEM7TmRr3YLDP4
jl+cpiFl29Gz86OvQpQgjWazjighIC5Renw1rqta7lvRNwCo0AkDy1j1Y/Vka5SCZQ4gzlRPNS8z
7A3B1mYIEGa07vQRQM2IxXb+BNA/O/+aTPIZHC7NixRWdW9Ljb+n5fhYfxngHXyK8iB9qLCHXZG8
cXGlJHCSuYBkAieCskV+N4rSv474f0B1VNCfTeEaTyWLvtlxn9//9x7Ewr3q7RkP9/muizt933S5
Z98yVViuxpRwRfs8VDWuyzzPOBW6GZgd5qt53KIkEkUROxmMxolENkqi89XtePaZdXN/dDIAeL+7
UU90PnxnPS3VWvawzH/jMs9Gi5L37Zg05PPP1Wn2vmy/gayg2RngnthFYRWtDL+1gNwLrNe3rsyL
6ExSatpAgW7dtj8lFcNNja2pTy0gekZn6jaugmcs02A/yfSBXETRRtXT7F3gunl0u92caNWVR1/y
4a6RElkrv0eUl4VA6VenTSQOm9LaAqRAHXhUjZ+HtjoVlTJfAJ+lLl2MHwHJyax6NxuN+sRQt/KC
7dC1GWfZ2jZNhIDpKZrZqEsJyuLe1g/bVCfdxroxegDTazmoFusDQ+Y7ACzwzVcZyJi570WrhlJn
aAws8Wg1/1CWMZnTL8NixZsPDUlBMqRWRSv6LS1z01w0JEUpQQ039r8YG7udg6DdS1K16ilDqKDj
LrBI4r4xNw6QCXfEkpVprSV7pF4m0KZaS76Rh1u1rGzuHFZGL5xnyWEcwL5Jw5CxCFkI9Z1qXLzU
tcUwxu3B61mxJiXJvC55kA43ziRCrYtzwNsLbCU0ZW+vB9SiWNLK14WXD69IuWLbqEXBbFRYwys4
dXFFIdL2wXYRH8GXZ6um6MiRX/QZhY5ix9IhPwVVUj0BUm7C/yq+Ev9vFiJy48NYG+Z9juSKrB7l
5xSYjFtWdCh1Sv36HgVU1RZlx91roswnW4Mq+0LNpolVx9t8ENemeGbPpoUGVdamLcCER96+Is/Z
2rlu1cfrJB/t9e04HhRKguPiZGBztgZ6OXtiY+TuI+ZNAKzwM5SnS7kBZH72BRcQ58L17F8dIIRL
1pZf2Wjb68JRyWNq8ODQ1k57sBKN3xX53bpG8f834fu7qmrkwUWIZBNVqPWImRODpSa3iqMr5IFk
jq6poh7XPRqaVIFFQmrcLvrOQRmwIxMSDUgqAHQ+EHjBt4WCK+DwHVv9fCecmiE0f8vo67+MSU2G
JANOZwZaSd8/J16LoOK2c0yA4PWh/go04gKOQf4C+Poj07/pKPXKgzKKCSkJwfAZyQOo9umTKzNb
m4XJ38zAaIE0xDHZRnhxHkYTIDMJ97yPnq2cg8sQ+pxM5X9MAN2Lf5Jh2ADBw//YGMLaY28YbsrR
8j+aDdht2kLVW/I1s8zcOXXnbsk3jyqUW4BgaEdaqbANqUsJVjTt67jY2gZIyN2TFpV67mbsgYpM
wyoAYKVrIu9MBF2x5YVjrJu0wfWqnehkBX3Tyizzd7eYpC7m1ReuyrBAyBwaBzInw9nn1p3Gqa6g
S1E9gytOoLOnOi1avDcJ5/kO9yrxatRJ06TgNYqHrsYkRP1NvSKyK4I84nm/65hjXWgEyrd2X4Kq
Yp0NA+AmtbZ51w5aC3LG4IoiSyXdrhzA5bT4c22BeDOeS++zC+5HL3XWX/v/fX0i3ErsxNkVqBH0
lblHfmL7Gnc5knWAK4I7yql5LcXZicL6kyyn8SIH4xtJGxuQPix17Q0NUaWbArAtdY+zTzI9D10b
Pk557X6wgT5NM2eBt46bqFbZUTogcdAMPnlRvTWqTnHb5oGjaVHgHAiYLhobXQOQLzIfmHqzlF4M
uK/3eWhIJossKh1QoAlsicbK/kKVYJKBoyCVYb6noe+3z6rV4IdO7zxqK6oqC4A9fGUVu/VsNca+
8wh6nHkusvJTBAaSIBg/v1u9zzXoCjVakaxo+E8rcs79+DKM/d7VafvLF42+Xn+SdRJZt7zKwOD0
/q2kL+n8fSVhTV/dRe8HXotQIt4tNO1smQguUNuQuasehQgvyBR/Rv46P6vYnF6AEoDjXyzdDSmb
yXMeu3zaxC1qXlEf2prAiMV7mLR9jIw+HLeidR/rpA+elcgdE2AE1FM5gJbfTKgZ2JNxmTnOvXT7
L/NUetm6yOyz4+b/vuys1BYtLmuulvZyH5x8o2HMfwStoJfvFKDknSJrT+T6p8/QFdMXsgcX/bT8
+X5fJA8qYsdW12EMtdfeUa/Ww/+W9TGATLDBRBmzdvv/8v3TGkWN30GRyXx7s7hL5SLkUvoDEiyN
BnWoXoptk9ckj4iTxc8IArxI23c/T2Zu4jpuKvaD8gHLU+YZjrYB32UeHqEmDqfP1CDvGMzcdpIe
miRFEkhdxicOgP9zYU/xcxWDhNAGDW2lRyRCFAhnwiy0gTOOSUTSGSjrK5JNEB3y1AVKp9OVe7tP
vR9F1/xSuOr4PMpa4VrMH1+MAJ8jF3l54Y0z7GMU19z1Fso5hwmVJA3yYx58Fy+OVjTyuXZwZm5l
5X1KBxOsHFaUfp+G4L4Cl0a0+l/rqVBNL4lMsm2TlNUmcVogMGswirCe8NijLhgzfgCHU+wC1yvu
qCE59Xge/7Zb1NTz3q3nuWqeDNsC2CO4AbPXlorFo8vAth2BfeKAnL7isc05W7elqr+C4fGIt13w
S5XTfVnZwxfXw8VSPETg50N45mhOPfhszTjaV32+w4U9iIt1Y+mikc4x2DZrGw/7pr8ppiz5CgBA
D3dYv+VVH4b3f58j1EHIOGiKTZ/Hw1kAKeA86p4vQBpXtPZP3JCDmJ5kZBIH1rQ3hfdT9GEKirV3
t7pATMSpdcEFXLUF6dquhNkye4BcSpqY1lrkyTCioHaZXX8SMsk9C2VG75+HPHJae5nh3S0LK+Bm
4dg7IocZC+mPEYx94ZzeJ5jny0w/X1fYUqwjH0xdpmu/Fg0ARM3UCR+9ri8uEeoiaERyfGvDR+b0
u8AC+Q/w3jxjhRNLglw+xo5kR42L59qam6BCaeocNiKX5Q4HBm+92CT9OB2HyUiBm4XVSMFAUn0O
wmA3j2h+5uUrKx2aCy1OH6MU8auTTtHdbObX48E2QRST9aAVXHVeKB5y+xnE6ALfkei6MYb82Prt
dHcj9zOUnBUpx/5KO+ROawIhwSvERnUB8EDeZ6FJkc3l7qoocVeLAkB9/b6RoX2eLGRHT7mdPgjT
7s+xyox12mT8u2n/DOwq/Fq5ltp6VSjvABjCQGeestXYW+w7UnXv07pzPomBy30IbDTcVuXqg8m7
L7GeQRkVkJsHAc6WIe2PqK0HQH7Tic9AyN8XY/kXDiXPHAhJj0nZ2o9p5w7rqWbTLtJDkg2DNe7F
hEBINzj2IxkbVtmdyzTb04g7SNi1eg7YWdGFJ5Q+vTVjwJ1cF1CFJ9LY72oasmqM9sloP964IdH3
X2aZElTWoyIRq1x158ly3HkjsvU3V9IM5ERdOURPKe6ed2RncvXLn8SwjcKxO6E8qTt5ugHTJY4G
1AWNBrqkT6lLVjQmPfUW99lmUS/WV5p5zquVlpXJ83ahZTrquXz6Bf5bNwT2bmK726X4d64X7hth
rxzc6s6aXFcSXxUNZ3YQnRebuZKYhLFVoHb43/XLQtSjOfj7OovWmoDWaoNIYV02KLYoRnz7wO0c
H4Wy0j1PTfnJCwBjFaXyx39ajMYkZouxqD7aeAUdyiwAaMBYd18tL3hmfte9pFET3gXAwd4gJaT7
yqf6U22b/nNU4qjtOZWzJnmRia9jnZbPYIv072vXGNY0z+TWP5Xj8acsBOR9DtLfWW4pB4jZMhdP
ozV9QWmTXAHJszpR4733/iTzcrvF90fbZFnx439EAi33H4FA2/WZjdJcoEDjk92wNaeoOgrCsQ2e
sBto7oOqTs/gGkrP1AOA1VtPIjdUgJn2QPJ/NWPqhxgrwNnpKYTJ637lS5YCFxoTKVHVp6bEfYMe
LfKb2SwUWe9Vbf01m4GUs1+RyeJmuam5yXPgbt4oliH1LP3tlfFkbq8+C8it8jWS4YqNP7Biz1Fa
v5mpBkD+vU0H/UJnzfAswN9ZWs4dNVZk9EdpFFtLs9iTSBDTPXUz6UgAkbyrVBI1d4m14RzpRKu6
iMY70eQ9vim6S02s2nifW8aHqSveRCQvQ3sfO1ZyqrAvAQAQd8pzY5gGMoTVPCLRYKAaa1NgV4da
4OoX3vLtXoBv70zaujUBSEljDqIhkCmDSGyecFBZtU9TAHCEY/FjbGRx6YRUrwfuRcVrhtfdJQ3Z
j76f1Kvd5NHRBYQ7SK+gLDlDsWiXx0caVvx/1G5a3m0JIENUgLmmaaFB6tHt1XgwmLJNkAD6JIDI
u2rrtnGRUZinJ8e0PxZZal5mGbKW4v1QKoD9JUDw3jZxZm681LU2uZX0Rz9DDSyqCWwxrh3g7T6C
ZdW9JHj05qGFuEaH/BHDGHD1o5XUKIMnjzzsAdjYoW77Xc5DJOGIFE8ekk0xCL5XuPOpV3JMysNi
WBWS34ec70Op13BRSblSGQNSCLbyyOLIP0VRgp7y1SfUqadrCaDoT3Ec4FrMG+pP2Hn9DHi1IYTk
OSLVyWLjICUIbIZBNUMnD1oGNj5ja9DtBS4Fi43NKpD3UNSqr+I3H5qHMJcX2c08qFkztmSH7BRn
3bmy3Lq5HM6lQhJw64XlBpe+/fmqUf0wD8kEwblyY2sPMiHfqcfV/qpprLcZAi9z+6t5yBEQT39z
7ExsTys9eVgb0doILFkn+xKHDOBGAAACUZ5w1XMFKCqkWl4MnBXQDMHBxo0gyakheVwo/Noq8yiY
4dsrP8yTe8sKfsWWjboSo0gPdsZMoBpW5oPCqfjBVwm/C9NpdyOnYWjjTwRed7chB2oa7Uq9iFmo
LDfDO7NHDR9YUhJUNsYhcGbj0QDlo/J3MXImV7mXY6gbCYajSVMpGOdZSt0rFaJ5wEVPkIRAwj5l
40r1qJQzkMr8XJfgvwCQ3nBCyqr13PmdeOhGoK/W2STXVQMI+zpAQfw8dkW5buyoeyTffkDwsASk
/aosM1xSClb9j9RB7x8vE8aAw2pyJA/6LvOdm5cJ4gHA8cil8+iM4wCc3A6kOPfE+BmETb1hyLhF
xByoF6piDshW8xTbSSBekKyzo12ONFNk/PMRzunQHS1cTx2JMpKoKxvOOaDghh9ELUly6qEgGiCC
ZhiDJW5yOSKCIAsBqjXgVSxgNu7KtP9+hZgyA6kQBIuvi9GpR80MrrKMF5scZ18AxSKxLjHSx0mz
wSWG8cCSMnu09CjCiHTMafhHw40vLDHTWadHtW07e99Lp7WRuQGeUUYP6uoKqRmySreVaw8f8txj
KzwBm2/KKe+nFhFT4A+Dnifp/gKOxSvPQXwSmri7xFaofTasMNtNQ2HcW0mVHv57Z2Df1v0yxlzf
d90Apb9gnPJu/i+BY4K6rybsnnK3xXXOKh7Aajl01jb00xZUC8I7yiioQB2ZVxdR8GljOVJ8ChxD
rIKgLn5afrvuwNoSrThAc9WQjN9ipdwVqwb3JbIQb7ZG87vngYXI9FOk3QcBB2Bo2uKxM/buPX4+
dbnJ8hjfikidbFcVSCj1pHs/GwFKvwNMI+KPRh98U4m9FZlQX6KW43WfNuEpYEb9iLtUpOkZiJEX
2dBt5lz7SlftIw4z3Jfx7ir9nnuf/vtfkbN/vtJsz+YmovOOZ6Je7qZ8OoiGaKoqO3mqUyBU1SWA
XVtveA6VROK1EzWXoG+Hu1pMP0a3+eG4Nv8LyM4K8AQy/dH4UfpahDh6h3adXfrSDA6uNMPD4Nfp
xfSLYeOCEfa1hyv+uYOVB2ScQ2j6PwyHtV+sOAAkQRMHx7Ly2Ocu2LWuar+IXsXHoCvbLVllYvjY
9Exgw8NAwsrAgyQHd3iI7BixfGVOqHtIik0eFPkHCQrPh6Jon+o+kB94OsgPpW9um8GInmjkClMg
0MvbY6stAjyS9x4iOxtyMCYFohdVP9Fk5OA5OgUbGE3gT8FzW+cqmY6qHiSKp1C9z+dcIsotsuIi
3/TKN68yh0hhAKlKO/jJfhzxuHMdJ3vCziB7yoS5GfD2B5+aP0TrMsseU4EscVKKts2eZAT+C5Mh
RoNjGkyMIA1XDEVz+1Srycb1OpQUhkG24/U0RohWTLhUCX3NTwAbWo75AKTxA94CgkDP42PPdQhj
BVwubUMLjmYVnoBz8nn+NPHUFOdaVig2bIfHN9DyLPMPdlHiuqNS2Im0DHjilhM+FHpEoqX5k2z2
fXdDOVh45/oivOOJae6Ua3irVLDgY6K6tV0UQGsbfH40gbO0acC3/DkZkdSjUC1/JrMiBiKQlsfS
5EdQVeArIYfTkgJECUJzro/tIeeaGf030gJGt3F3XphkqHAvXlXCfnrY9T3lLTjSLVu1a6o61XKO
DLw/yWUT/VEeemBvsMBWvyYwU8I2NXkCnowou8w4qkBbQo1bV+jqB+zIVmNWBYcp9hWqH/SYYFMN
iVwbGwxIs8yLY4WweZVsUN76E+RTxue85/fgVVS/DGN6AMBz/1mmAjC9ToNkuNqPscl3ml2elOaH
aGDZCtDFODAy9rVNeu9jIFq1qsIu+NH7yWaoY80kVMfgBkuCb1GANOdJjtkHgWDktgoVOzdmDbDV
LhwOQeAnlxS5/hu/d9VRetVnmSOREQTc7l2qEQypRzI/Uijc7U2OPOrfCleyAhEp7TJ3yZLGV/OM
YL13R7fAU/bdsCqRkIlclnVKh5pYH4GqOswr8DiiS02TgwAwUy6qTc0qjze1ab8CJ7bZJdPknIbW
d05JKdwTDTMFgrbVMk4NC+NOG82W7z4xaUi4qGnYOA3CcPWX2sqDg6UPI+Hk/MgqmV/oLPIzEaF8
TRAyuwQBQEK0Bes5iNiTetjQYYZn/vh/lH3Zdqw40+wTsRYz4paaJ7s8DzesPfRmEgIxS09/giz3
Lrf76+7z37BQKiXKZQqkzMiIJaDlxmWnwzAeTEDlx3jluwJBvam+jasCMfKT60NTadj7dgZVlAS1
7XRwTc8CjlomH+1irpISdQUj9ddfPK8jv3RfO2gKal6n1VWsFv/+Jgrdv72JHAY00bw6I46c8MsL
PQRZOLLf+XCXZolEEYD0wSwDpfvvIDlZylk4ZnLEY1cG4YuWhVrm2jMgjGhv8AJLUKqPg8vkewWO
o13A7Q8T2b0WlVStPYrllw7e18keQaP7L3YG0Z1byCotpxASGTRHl5krJ7W3AMBgm1ehPigGmcsr
9L/79QgM1IaaRTC9hFYbnl0n7+9FYN6kYSNfhxSoAc1LvaKmTJsuYgCE39h9Mjzh0QkFeLi1UBba
q74AO6Ly5KucUIdf1LV/oF4vX9RY2r50fdqDRjbdDDluYLHM2HSXZ3m+mWwFcRZQGJiHvBxucjDv
nUsIkF8OPQTNIt/qx630Kx5GpTWGO9DnfieXiy0N3HfW1BkIY2aXAhKVWxQwdRGf57pOyL3+FMiq
2FrMfMwGHzCt1LjPfLc5dUXNgX7hwZuRIXJbB+C0QKxb3RW5982xU/aWoFhrGaBCbD9qPI4YmEyk
1sEbSLO8NYu7NeAn48K3QSA0JOAT6uYDnSUcFS++pYfNlw5ypt4BmaANjfgyAaqGyqjMM4ShmWvt
MlvfdHP1Jb5j69jPtBXUvJwNtQ90ulmtrjbqaGc/OqPDxKdpa0OxpV0VIBe+H3Mt77Haq3ZxCElf
1iuQi079OCwas7Q3l7ZXDgsmoIJH3gC9DtuqPIMBEJpmwOWCejdwgCnpUnGwksbbXppD51bHBpED
8PjOTtSmszDmqPVhEipcgZxpfufui2dq9Xor61RHoWMZqzjl4+vkBRsC+BTasrERHNI7KfNhr3Oz
iYYQpChYXOA/mBvBDSjvLURsECaAJE72nU18k3JA4ZH3bDYtwDTbcBL8uWr0kRz0kJQoNoc+7HVk
Zib5A2rasP9MsAkanPSX1bavYuDxa8yHBtyKnnPfBKAfBGhhODkda3YmS/gOcUX35JbaWXXg4HgY
AjAXeqOUbxniEXLApsMJH0dtq00FpNEOIMWl12vx2iQAvOi6URtUS7avBVKXHjP7bwPKe5ZmZZUH
M20swKAQb23K/ttUaScyARhFzCMZFnj/Yp02o7a6vE7tJXOn/CZsQLcLPPU+G3goDig16xqEA6gv
a2ViLzt3OgcMUGYvBdUEJMuMEFmMrEQey7jVEFb+NkCAcDE6dn/T2iBZb0ugbVEUZn8LDHUWsW08
chSI7gZdibVnhOZ7kB8Nr7W/5QwQkLhbCMAEwUKE39WFtj8Y8mTV2LyNUhCF9Gfq4QNEht/9uMkP
RdrCfxDC3zraQlkWXr+LETuPEYJfG+xd9Ry4Ddq9gjp5+9NMwZxpgI120VtFB/aNnvsP1I+NGFx7
vzy3ukyiEplRf8qQOM4979EU+mfNGYeCGPcfAfybFnXCit2lE5neFVAm4QqiMv6j5bByJ9pmXISz
s5cZ1UlPFt50aAVuU9z7oBOgkWQCPuTfr8RCPO1pLvOfrkSzZWA2/acrXRw4IEO//yYIO/30UJfC
Hd9c2zW0St35YACqeDmLQb8JqtS5TYdL++qkUQr5yb1Si1612ScLjfrkBZLQxYUxLG+8Rx+YylU1
y/lia4MqgyJ57mSQ7P9q55ljPE1Ysf0vewvu0b1Tp2JlNckP3KJGlPoSyhMsxqyx8Vp12OeFbTYd
89kOZkgoDrfZG7iY1P+yp2qY7lsgvi7+PbYvFpKmgNeZqZssSqzJo8wEwLSH6CzIfeyEry3XQjyI
2tbY98d+FHi50WlCSifdxFE7W9Vrsjmi4B/dXPuYxGsyMFJnn8ddOsidDo0TNysJMSNUkUM7hWwX
H5JCuVyx1Ok3KHYXm8tnIc8GMVhcDNUiG9HG9xeoEN5MbYK6o4aARWSjA59hSNfmJxvPNslotLsS
4ivgenxvq7zBXi1sXxnkkDQ2iSiLke4NnnxVRHa3K50Vs2W+Lc2mew2bADtqRMu6rh3OyMR/Q8S8
e61s4C5iy43XNEgO+pVPyocGrl3fW8q/rfs2A/6/E+sq5/pAB5aPajviJ0GtVCKVW/Ql0NsTxJcB
K65hICuYjdBmo/MxkIxChuCbGoxieRlERua04LWn+fAWrzcegIlqjATj75a26luvHS2kD6GNBGoA
J1kNYJldcFOUEIxE9/WALVyIvVpbQ06ndZNVUg3WMu/qARQKrZesRtTuLirwwS7jOS9ZAMW5kUwc
GXAq7iqExuvegfKKu6JuFKOhvMn4ah14nTySAw1gU4BwT6m7VdyF3sYM2uHODNxfUAOY3jlPmoWp
jO5EHBO9aKrlCGTM0k9Zc6um4F16vfEMBF+2Zy0kM6jZofp+BbgBaiEglPjcO6ANiCsXlfyzs6f5
7RCK8k7pLHyCBK43O9GEIvHeqUUTeqbwF9S0kd+/TEhNowZ5G7SpI5qUTPOkFSpm7qZpCJ+Ee0NX
/uunHEOs2mjSL5+SmpAfzT99StNBIQlgj5cJXRQHyzp5+eunzFIdL4qsHKCShO15LrofY8H1mnbs
tMcnO539h22SX4dex+OZC50cz0PGIKwUOCOAbO8tCaRjP6EwRyXugcspBQboz16Dj7PoX5kby4Ur
hvptDHx3J9s4WMqikW95X/8CHAZv40ypc17Hfxgg9X2rex4usTB0dtTc4tH4MXSIc+xP56HYDvzy
ej6dQT817kD1Wm/xBVj760EDg7yv5eD5KzLiJwl+fDpNO7NqIIj0p79lASIUdwiLmkPmgCChXYQG
ePOgMAukiYgqhH4PbJZ2KVr8DI54+oOLfTKtZJ1wlKNIFYrNJILmFhWFYguyT9wTKYSCI2Tp29ta
lnI7cnBapHPp/qQ5eqrJ67ZAyxcfRhpN3jmK1vAwzqOLI00xjYEGdUAK0dQRwa26sO+4qOXL2I9A
wUIsOvMtf5WbLt9B4+WTPddAWwG+wXf+bNfYw2LTq975bCf/3s/kHlAYFhHbaAd8dGYbzo74SK8E
pAqPO2ThZxqR3y7ER+oUILZ3eIeVQ4SqHTC9L0FcbW2AKPeXLLfYEmuh7tylTndGGWR7mmnx4jCD
ID11sA5CC01pmVvutKAEzCzeLIMWIpbZVB+7sirxhppPh7oDH42PHB3ZXCXQLfG1Lj95prE6omxb
b6m70j6qE+bBX70HxvsFAsFimYgAV6D+T6c0iIZbFYgAlP3dNToPeDOlFq5W/ZaaOlA1Kq89M6Km
qHxkINi7H3jd/Rd/rKa9B3MIPvzTcsoWAPtLZKc05Np3PFT6NilcA4zE6W3lhPqWTHRgLkC2DPUf
0dVGLtr2AeoBCdeSOq7D8HSMI9y24fpqK+dJJ2E99aAk3V9n6qbKvLVBWwGF7uTmOlGT+eyYITR+
NdFZEjgcStvOz+vUZPd8xDW11XQLauoMSD8IeuFxrCZPXWahHrqgM8zQhc7tt2SjuegT1irbBSBZ
PV6nZ2Zp3KTYff3+WsiT+yAnylz16ZuiqQ1o6myQidQg4kDNptkk4T4vOcBJKDD45mtrN4wZRBvB
GLXo20T/zGojixwD7BBWAIniAACgc8pQkDC2BsjtkHs4tnYn16mNZEnFRrmoZKbfzN65l60aE+Rx
I1QAZeB68cEwkdf+KyoUFQgELO9uyCt77Y8BlHbrAepQU91tDMBSzlNTZEuBrZZVu9OmHKBh49pj
bkV02k7lxg95dfhkK2YfBRJqsxbugdyamemJ7Ah712sTegzYVepFyMA4jASSisq6Nd4s7r3HU2f9
0Hm7rwKlkwiBCMSfpAvR5uRXB5oDcNYM6T4GD/iPeBDvITZu7x3Y9ICCT+2bBrWH5lzkGxiiBqoi
66OOSnTJWFC43TJvjELLfSBRS+zNh74yvf/IDbrO32hFPPCJ+D4Ied0ghOTvl0xI2rl5bmk5nAsT
QSV7LjevezBVxJUEB19vFmzTi2ybds5w6GQPHatrd8x16iAt2lpH7LSWkB8EIXJbj8spN4eHdPT5
vbLesMUeHvpYDA8d4jALrymGLTUta/IOdhuCc2bu9cER/wD6UdBRpuGJRhVVzdZ5az4jLp5HZKpE
Wd7b3is16DqqnT7PmuJJsOQWiqdT7shj1XWyi1qsA48MgYUjneVzT1gW97lXxBtqXfxoCLXJLxjr
9yodGtwUhlrXHIRtNTaab7bjArjB2xckP/p9W5oKYXpmvSWG+uFZDb9zZCpvlcZeyh176y2fRmfR
QBHggHJC/lQ4Ykvz0LQmYKSbeHgKxH60C0Ovcw2OdpW74mgYCN03UEVvwYJknchGB4H1KG7cuV5x
dr6Mox4aLCrHaKN5tCjCHvKZ87R1LoKtDiDzqfgEiUOENlTV9RGiAcbZaHrvUCX4L1IHK78nGghc
O2vTtSM8Zxe6ufPwPwa2luMdPNUhWFk743s4/gizMPKkzm4IXitnsnbQcITbMQAm9Aq5pQ7wmYKt
kDPEqH9jcanjr5NQpx/28ddJGscrDhUr3h2sKydU2rz0GiBrvPux/57f5bN9mO3jbGd/sV/9wZjz
yd8eXfOl1ohJGwE3VnwIL/Nc/Wl+v3RTfOwSaUDPq8tl4opNmXoKNEpeYK2pHvwiWz73pO6odlTr
XXQDCEB7B5G/5OimrH5pp1StJ+7YO5HW6X2ZOG2UTV7547dHGKDagDxi7DvvhQXSevIAu9QRQZB/
maNy8mUy8WMeh8GOFkCA3ELHcl4flZN4Bsg02I2WMaSruclnt4kUnn+7fLKRKPTvYRfpZ4aNwyrG
Yx8qC56XFsuLthqEQutlDmzsKiHtNW7I8la691QYTlJrfTaV53h2S2c33k3eCWRMCYr081CBhKdT
N6oKO+NBCj/ZolQvxGJQ18ae/fXgsuCE4rR2c7W7Avw0oM9KUEKLcri9LzmID9t92sxVpETMmYRz
5elcfuoTCSgZqU1nrDqNavBPkP6JHau4abTn3OR4NYGAI0zcZWA3xZKMdAAbEXqgv+INTXGT5CDv
IDtSbeDymAdwZ9gOfYar/84a0hbCUo6HPA7Swk10OSdz6Rkl8qxjsPr3LYeqQefYDKjBTC0+A8VV
0y+1Y/rItGXSA0Ei2tIYIPBox0YERCSobEEUjxrGYYo0M9jKLipIM1GbugalmhOd4VnYH1g4LTLq
pQ5wNX/0UhMw9vvGjw8sLYDuyuYf/nwQzjAXosSjuQCMOV6S0fGr7GaoQxzyaMRbDc9/j0dZ7hbN
ApQ/YB/EZp/0UyztChRPVd2GmiZANgcbP8EohebIfeyc4ph3DThOUAN6PSCWKJci9opFYvzu7niH
OlGpsTgmT2pfzrQ7zyHKR2NImk0Ierm9Qq7dqhASDCD5kThHU3X2UYwZMF10ithDtaykpRc2tIGB
hL/2N5VjHyWgklEdD+bqUz/omf4cX/HsPkiV2H7qpoGf2kiaRCO4mw/cI7D9fAlUhtqXD0NXhPZX
v09CF0mi31NfPuUAotZNMPpvX0ZQs6Y/BPmXZGWLJlmoFsAkx/HtCMTa1i0dHLOPT3njRt1U2xcT
2YvATnayxNLs2tHMLn7XVitdodqNmdr1AR+CMRChFWVqAAHTPDNA7jL69+xZEHyFyfoMgvRQZrZ9
3zWtrzDZifuF3QL4cEYdNgouIOl46wCfsh09NmLd60OKR+hwWbht/lyGyEVz8J/9kUDADtjbX2ro
X1zLT15tK+HLsccTMHHSYsELRLJd1fFTPnNPTg6Is9vw2ZxYd9NPAX6Us9kb3RzIdlWtqUmDsj8+
ODLbnQSw90kF8tBlPDg3SFteW9SXDuDznfsqZqVrLKoATJ1rwukQtvYblgXDLnMqfx935XRAdAzs
26goRoi5Bye+D369wuryn1X1ByDa9XdrckOoJ9TqJtOhQjGDo1aACxovuJ+PQ8jyn0bSAKNl+I+9
ox6Vn4rpDrUG486zFOgtMyCDYlZagKBq8xiK0Dx+aYI2SP8HoMn+Cmhy/YBZiKQ7PuABrk28TJ9o
7WJrwi2OdcXjhJo80ERbx3Qc5RvWEtO6DzXqVKZMvpmds0qEaT35veJHqBmNC2OAWzAjJzggMicV
mijwxXCv1rtgKm353UwarGUnlG8Ek7Mc3MF+Kt0jOFbbN6Rk94j61k/hlI17LnxoL2mL/cf9adnW
lxvUDQIwQEEsB6QOVuiYX1iloD/sJ1XcJ49B3aycPnvsmZOhXl50D4npbBHTCV568Grs7d4FwAGy
iy8JSFeXHWQd9tSbsWyXNUo+TC1w6ibqtMir0Z3eqhgkLI89iFnOraPLYwLV7qWZmel3J9BRVbru
W1Alcg2Ed7ubEvC6GZl8JofKxI7OgZDYGfz05bLj4HKvp2JpmmV17zBf3Lc8TbZBZVaLqw37oHzh
mwNkpWcX6lBDvghdi59tnjabNGgtyA+CJg5E8T/IoeJCoQC6sqIQihnHkMnMXiM/O63B8JtGeCCN
XQTmixfQ4AIDIpj/BhKlFZa9iNiboJcPbAgPeY1iz76Jiu3ZLgZXr1jY9bup9PhephMqKKd9Mf8w
la5y3A7Y+1EzsBqxDlXNN0QKK5MW/FA+aAcgROU/g+3Nwwv6RYEn8GDjj42n4nsQQvJ0lTqApsYz
L2bmxz/GsBD3qWjPmQVKHg+EIVFdF+Zjqw22HCrV3DYo2NgYaRDue53pQyLHehOUWXm2CuOQ2IAt
JI3Mj6Na9qY3HHu/HY90Buj7xxnZUHSFSJ9rg7w6LDsUC4Lv+9+fm1Ba/tt9yfCTm2sMTDw4/wYj
bCfeqaoq00dkpcuD4J59Cpx+W5OUFDVVDrqnNIZyVCxy51S23bacyvauAPfhbZJUCwCnh3NVsmlV
Ve5wTgr8z+iMbJ96Wx9icM3AFp1dhg+86lbuDAQBYb06aiinR/bcbEEpsGmBmFxTb9+qeiEDsEpR
rzL7Q1m65T2qEJDvVABtxqW1bzPbumlcP33gxVhs66ofFr7Tpw9pI9TRl+x7LEXEB7N8ivvGv+NW
ckS813guTIgrFxAmj6jJvbbf2KDNWVGzQXQbJIaZhk4tnNNs/EMKwwXzNVrzjNCeYHuWB1w/jzXC
T3c1wG7dropnOqe6X9EbAXC9YsE8zQ4+3WFjuwC2tnwaVRbcdo3/jbz8qcXueh7kWV2koXPW7dpg
dIsTcu0PwgVhXBKDJBVCfXKPfRRktSy7erXw83dUA8IK0wYmA8EXSPcE9WulgSEx47Fdm2xA9YOH
vckB4kvewRoyoIVaXdXgJQB1bWyFZbq89lfC+mHnNbC/Vjg0hy7xNlAEQgXN/F8Ps6C5Cwr2zSoD
KLP8NsWT9w01O1heE0GFMOxLkwaR22+TmlzgrkkdSAkG/th6ULsaeoGgI8UVyFknAtWJalYhny9Y
AZy77sFBAZG1CroFbPgZGp6MVFskTybAGZBH4s2pT9J+j4D/tIFShLhr4lRB6y9jb0XPb1hZW79Q
UQa8SCp+FCVw3kFpxJA3qI2Vi30OoBATPwg8ptcaed57L5DI5uP+/caltytyN3hJfbHHf9k9pR33
Tn0d4GxuTqYIIuyjwxXZ/ATI2ASy4Vgws5WvHevVn3KJMF7uzHyz4/30q46R+oOaifcTpEIL7Yz+
t0Z6Nig43OnWSctsjw8HAWSkBB/JV6S5jGRggz5ldJujOR/qhvVdNBg9whl4GDW5mW+odXHRSMKO
Iimmu5hBABKMbPZ6Kp1+Sb8U+n3YXbkwG8nOKM+Vdx3db9Bu0R9bNVQNrmLNh9N1rwZ2kGaN+qxx
Qbs2qW7y0XNWPZKgL6mEfMd8M7oF9lZ2aFSQP6hBP9XWDPByuxIblshmfbmO52XmLhgKKNkkqEPt
wLq1TCTX9yVSEa4hH+lNzd23mpXXBogW5CMtnOBGPZDgbI9+Wc4/mCwM3kPjHmQYYIZuU8huTFr+
cl1ssDWqq8NAPHtl33/zGuBK4yLnbzx+7u2j02l/Ecqi3voxeBamsonXloTP2Of6ubKyfll5ln07
apVvLeEUe8hDZieELtkqG+Luoa9QAwFdoexbi0jefHfVAy/u6ix3nlJego3qz5Yyi31Vhia0QTTe
DnP2wgYJ0YrFSbrM5qYzb8mvHZrxdIn3CRIcw7xjv3qTIw3hqH/KcjmtRiQt9hBYA/fifJbIoVnq
maaOwhDELHclmrtEJXrz4BfQlyQ747ZY4A90I2PEI33ox2Q3JoH59itko36bzDHb2bIcV0ZaW28F
l3faqbKHlmXmCQSAYBeYnXmTpAtPVdMJgTH+gAcD1L3gD2nbacV4XURBkXjA5yJim9ppvdAatWnt
9Gx4wv+ZtpAvsWSSPAAxam+GQVU7H3stUZndwchdDmGQJDglOQA5dEa2cbZls43OyJYxSMcBnn73
/+H773Mao/x8RZrPyI3nskyBXZ8JD/1MjbcZpBIvrZnO0E2lvS0ElBrJRgewr6RLa2YVuNom1zg7
s6ApoN8A6ousBqMhgsUTqg5ibBO3wEUmW7tw9GPZhW/tKMsf/+nAga9DyW7kCzv/iYjtLpUIoYPi
BpAIKyiOdlXGJzORYqnyvPtmQAB2MMr8Z9Ag9aKxyroT1QieghEY8amsssewRJVk66TubRebXmQ1
nYeNB5IrWSmqJ5EmDh6XbrGjpgkd7yX0r4dNZiX1U8njHA9vnqyp1y19vYHYnL2kXj+GZMyAIO5C
ZCjkr0o/RvIHr8Iaa2r85iaF/OFUfQeLaTTEpf8TSqlAOseF/1ABWriZQKO2I9+wAJl4AGjhF98a
CNoHOfsOs28YymD972sp/+seFOFzx4O+lmcx5oeeOXO6fdrA9J2VmWHa2w+XdxuSb5saIn5r0+vT
R4nsaASS+uIPlf9AvUvzA5oD+MKFW91NBRDFyG2j4ERO8i6XXb4I+qD7wZr3yxAg9KFQVxgPXtmx
NUgY272DV8eNy3SxzLomf2dDuyVfQ4lbhR/t9ymDUA9rWPNgTZa3rWpjW1gW9BvA9GiCFvQbFEce
B8sSj3GNEoQQ28QV2W2oeXJLfBt7leJNKIZdHwZHEGWmhzGe3BWYrvKz4TYfZ2q2jYmRnUXhuis1
nyXxW2U7yB53dr4iEhncu33UBE2NTIfnPtplCxUvqI5nI6Kr5KZTs/+P5W341z2lZ4Uo7oDuiomt
pWNiC/YFU2sj6wX9igrofWCNkWH094D9+3s6s36fXW0dPgLIqMT2f/le3a7j/082YEGRNgC7fTJX
Pl0UPcO5wInapLvZ5/xRiS5ef7GTB9kuw6h9Ue2k02s/TXNR8pwnGwozBkHxnxfhJCN6kfjsk+9e
mHcdSA+FmSwFcnn7+q+HAiuG/dgy5Pznjq7VHvZMv32oBwW6Pgjzn67mL6Oog2x0BhAmRDyv7X8c
d3VhowsS8lndmgKpBSvaVQ6mtsVF59qXKH8KRHoSTfkfVIxzUdVfdkge9kXQA/YDB7EJ2/LNr3T7
7qRtVrlNcBaWg3DutBSDV/7MRYwiEi+RIIHk3hZ6p8V2ir3q3vYBKwXhPZ5ReLiVsvyp9ADuO/dE
eLaky7FraHrzXKLvJovTFGlPAN2MKgEmgucfHdyATAZ1pNArB5whHs9IFei2jvKyMHegPmnBylK2
JtItVXD2Jh2c3VawbdqAtf5qk01nnDKlVwDr9kZEftBbW7s2d07UokMAEaHIVtICOjoOzjSeo45/
pdOeLcnFmS/h9EZwuQTZyG8Ihrtk5gTV3FoXhsUekiQ1zmGTAtE5OS9DYQXb0QBbOzVzI9UQap3i
PTX/PgjFOF0kOPtxZSOEOKEKCu+MwjF+rILhFTISQGOCqQbhWYR/JNZmS+kC8gdMdfBayMWIoqM3
BeoKkLtM2YqCR6gW/gGIRHiu4rI8IyuG0qI5qESjZ44NUOM77rIJpTpVngFcnajzJwcLzqj0gRAd
oXsFqgP3F2vCO78r8jdtGSDiKy33DCFJdzPIstz3LPkYjrjnx3AdNPd5UZ5SgQwNyEjuLDNM7qYs
4E95YUHvGOasG9QJ+acmumx8nczbSA2VAuptgsQF8S+KQqm3i7s7Z55j+HMOgBaiOBtDlFd6fhHl
Tm8uB2sAnGtGkmMtBkR2KYPqZpQ1bhpXJksPmIrNReYXpR1gogI98yxLC0Wv8nECPiyalNMdW6dH
MRlqxYDy5mJNLhyh8kOJRxUkK+EM6oTuwcbmZm6Qv0wqRIdRiruLSUe4ddm47vOpuMTxggH0gmEL
qKfkwdE2hFjQvyLwEr6ARppxHPWoH/GX7Ogf3OCRtpkLvTcUFZyHu+bg3qTVtCe4OyHim3zONCVK
Lq8A+TTOBGSeXuhrIAdHMnn5Vi64+ZLA6sL9GDo2UFDwdTvsDK+YIB+Ag+2mYi91uev9/sNE9nFu
FmmG79vvIG7jIraP6gy9oS/CEuWAJCBA8PSVNI2R3rlgVKIWebjxdGeyqbuhFg0vs1BdhpdDP+wa
bCeikA0rzcJ92VfDQwgN29tCQuZGpo56rY3AWQG8yrfeXC8G4bGDqFn/UAFFf5vKGMJNbqFfS8iT
/aNbIlNU0M/Dm3k2bDe4imPcSamTlOsKFUwHr5eSLfK4hjKFOSY11GBx+rXdullaRzTgcoqlxVPR
K+cyycVGI4t6gPIdnX4aRG1fgPLFB1uT8vyT9sF2Dzp4tg465OC8+UBndg0Od7+r2H6yis3VDt5a
aCF2KukWZRvnK/JDzhq5GBoHUPt0cuaEBGafggx2cqG267XeskdOZxEAWqWXWZFWUHKZpk0clz+v
FOUyQ4gI1I7gcpyX/tQx9qaIZGsX+yu9eTttnJIPd2Rp4zg//NM8ffKz03HzEtgav3PDtA4Fq5vn
FkXTAB/ItxkRsy3CqVx7cxNx5lu3M7IHqFYIiAjYVjSqoH67DmdYJT5AwmeT9OKPsggUgMkQC62T
EUheVRaQKbWRWr226Yx85hEQiNNr8iN7Yfl+BDpKtRxtZBcKI44f6KyrG+Ny1vw+q9Mi3enYB49X
Uoht3rRygxWK84IbZ0Oqk35o2wuA9M3TVGt202vNwa+GeLUn3aPTtwVgp6y8jARfrvOSFo/TBH6Z
+dN/+TuuTeq1lZ9tp1CfuK7tPZC19j7MQCW2qBqBhQcvkDnUQ5whNof+i9GLXXSRrzUjHC/tjwG/
p2FODlK3qftJ9DfEtdMgax+BPrZdXylxiFTnS7NP87MbQCXVAKB+6pPqRIcWpB+XM2r2dgtVZjWc
vti/+LpzGUSKOqw1CkM+j2dN6249OXTnsVXVovBGBxznRfzotPGGHqNdH5cb1vTxmp62obABYfT7
R3Do56cS6nCXp/B1eBaM8SNqMzZp/E0wa7pHMNt5CrAuMGr+1H5uNHOiCz2FbfOnP90ct3udarYC
dASVxy575oEq7yygUu4RBlBQR4RsDDXpUBuqWbCOx3Out7snGwZNPsIbQIEiLze68WKoM0T+8/S5
Msf0AUUUxTEje2AjVM6dbplgFQ8yXKBljg2kjVs8AyfEeeOkXiZ2Ui+MuWmqzNiMgt1CThkuZCM/
t+V/aZf2S4wN8IE8aNLLdPP0X2yXq4FACEWbYMWLNEp6t8iTqAMdmkKDcebatomB5to2LPXhqYA8
W2e+/oM6r/bLDGFcLRCW/obcLEQeRd/dD13W3SsA0aMw96o9NXszqM4uKiSpRQfoesjNl1GO374X
KSDDZjTiRQ6oRpEVGx/JshUwhkEkRVZ4N5YzrjNjGvdG13Rqjwz8CjQ/9V3uC/YwY+yRXnGefrfs
wbcvLZBk4y/+3Lr2/d/GVb00kXUywF1i2tlrAAXL1BleutwqTzwFOQOZW0CBV4A7Q8l49vJ0eA9N
w/4OO6fh3i+6E3lh0cq2ptcZSMLAC1Q6GZACKXQVPqZ2zXp4cY34Y2pUX/EH21DTQflldzPOB+gg
xyjBh74xT6RpYWU+v8kH1t5UUAORVlLtZvlCexN2SG81QX4ij4tznPD+oMJwLTTAsMvLWKkDBNut
DKKXqWkDbjmBS9oy7AXvtYULzHPT9QU4Wi6Xvlzh9wXJpRwbH4s9x9hg2bdJksRHgK7M7mQ6Pnio
WkaNJgu3oRV7S2W17svoDOaihjjJHrqCzksNHkUaBM3U7E4MNlg1X33sC7ZWF2wDhqpi/EcVOwzY
eF8O+MWEyDRrjSK62ZjQqS/tIwAv1ceYq/vXOS5tEafhws2mCWQ3mIPmpDOHl0B1Xodfe35/qssF
ry50dpmWTi/9zRB0BxP1ZSG/CWPX2FxJobK5fJroo77YqOOL7fd4ORd8kwcdgFa9T1gOas7Acc5s
qusFeB+SDTVtoFvOVeJXSI52xf8j7cu25MSBbb+ItZiH1yRnMmu2y+4Xlt1tIxAzSAxff7eCclGd
7T6n770vWopQSFB2FSDFjr3BK4QQaoxsKq9BkB6R5QP1HvkS3zyZZuFfRg+/hJugyt+WolUaiGRE
E8rvnaCy9oJB30ImLHuUTZOiGJYqq/0WlQQGmC1UExSuHQEpsESQX6kP3Nk5/rHVJGrIn6Z/NnPi
3K9umWoXewjGy+qqdSiCAkgISLtangYmUULeK2P1Yb2uXjfOFlKB1Q4V800SWup+nRmYmXUtul/8
1XWb1ceHzImy1H1cfyxZeags6lHtlfWvcT3kX02BSiKTWUhQKtMVdaizYf5s1JUd9cB3hb7y133v
b5AVGq8O9hkvNZYgP597fmggQran6aweQHNae8+oe/CwEXPtDflRVuiGdmIPp1rGG80ah3sNx4n3
KB1tQ/AHFft48OF7H+hBgLcxZKMdaMBXo9SrB+uTU0Kqdo0lf+oiLwL9k8uNH2JPEBML7lZ3Mqfi
Kmyll4jbWK6r7gWPlCQKmv7OHE1xNS1QjaASHlSp3ceGfJ7SlKcB39qKcrCj34VWv5npT0BUCL/Z
r8uuYSgsNbrbqw7IhxxaNn+9ucSNOdFcWrVASmwLqUkXaFTc+zh3/pmhVmC0QcQBRG+2IToJaohd
Yka5dZdX093q11tUHKMucMYfhj4+EJcER9r3dn5hI9MDDbESXM2Ge2HAmQHZP/FkPxi52CTTBEYb
02zdCyi83poxKRq5yRrjNKKU/EQDNHuJXmzZoF6lH74Tn7g2B9YTzinIYNDee+5ap92ZKHDYka8b
axt0T0sAeUoxQzPA1PQdxdt4Jj81qHxVlOW1DtK1POH9pupHyFr5MT+mI+itbL3N8TwD5h7CEfj6
BYQCWlRoChXXzC0S+INW78nXucAwYp+GyYmaDNEU2DhNTUEva2KXv+mAvrTjgkdrY/7dpIEgljxq
OveLEEm3X13rLCMOgJ5XYauPev+6HM1Yg2ku6yHB4wngRju9xBePhDYMSHfkQXhgEsGuAfgEqaEy
HhyvZVg6XfvYlXb7CH3GNx+ZNEC+vt2D8efYpt51huD02VBNFVvg8qcuNdbIwS+bWk18Xrrr0BJa
eomLTd/kvy3wIWqaRXtQy9McPMXNo9C7feHYqK3BOxW/tY51AdALB2/UrdMUVB9Nqj3iO7wGjUYK
jJIPfrDN0lXhyQQ+BheJ0nMGjn9H5hjNsAfZmwOOH6h0iJqe+dANE/6xNV1UGJGPyoyoAOnvIeQn
lwexk4ORuk+BxrAJmmYD2fTGAA0mTOpVyqTe78z/MM0aC6MAdcTwKuLqWZaWceyxWbvz/UHbtoZe
fwLKD88RiL38aVot3hrg+NrIrEBF+zR+13zgWidHGi+D41U7Q4BHNxBFDV2hzj9OWgm+OLUSasfq
TxD8Ag9gXkG0WOLlAmEG+1L341uDynpzl3betCEfjXoAu9VbsksV2IOUY9NOubPXIZ+OUsDMs4HX
afx6OwpFQg+2KLJogJYYuzpF4N8XX5wadMaPQAOBfB/YClPf9nWiX1iRyEjrfpYlKgQgjwwXNXpf
ZeARZntDwwM7jes3/xLHlQ3KI0xhyKAHoLE6k8+BxFd6phU4jlFijJ4gU2+34pz2DHtf1OEOZ2zG
QXnglH1/7CDDfAY6JbagKDGpADX2Dy85xCw8I6KAdZk1foBiohFSJGiaeTj5yGgLu+xANRG0SyMH
866fUXR24yczxzFUCRXD6xpPfsfJ+otvi/DGTybEGpGiSq2nxeqgL1dJG5T+IT7xyyvT5n6EYiqQ
XCetmmSEQqJ7YB+HQ5zVMvJVQz2rRdnuHqAL8dGmcYge3HcC9U+OntYx+CIxhwJpwQTpzzhcF6IR
SJ8EIEz/NTHIwZSyoZilSzMp0jc8cBR5eb+8AeIee1ZUHd/Rq2AWrD3O7gCeCKsCnEm9Pxxbizpr
KsIhhtRynAgJhr6CH7SpaQASY/I5Z/X8NOH3s3BxXkieHJ+Iqd2BskKZkKbOLkDD/0UWYDMIqxuk
2/GRtFjA8C4Lkomz/zFC3dYXGUNLBzAmhnJncE86JdglLdWQSc2QgCzBVyEjqp6G7TKi2CNpZOT4
Hp6IhnJdYp24rr2OrhdYVxhH9ShY1lZ3QjGTuvS6AteNL2NvGQciOfHHFMxs+MpaCUxu+EyI7YRi
2QheURW7umgWmQv3ieJNIfM9lvy0JMef3fntCNUV4OKu0u4Fpz7AMc4+AxAnDqLRjutnz6tfSuI5
ePdXxlQ/q3jPdEBkMTKUs7lIyLtzFfa1fWg7bGGwVA/aJ/TsgQv8SmtmvVlt6i1OGl/nkDlPVgO9
Yh2l6O+L0YA7jtbbOrUaoeHFudrkpHBujcbR18zlnlb/7e3Q3S7LOCP+KvTAsoM2zIzGQB/qAjIR
wEerhkxqgKMLY73RT6uLekkGXeZlGtldZjWRbVnVm5PsdQ6tSuurBTsxuKGmf9HwYP8cTMGu0Evn
qydja99ohXEgM4X8UFHZ1munFcnZ6VE4Tf7JzD/P+A596vQsgR4sdhXkL8sK/A/Qzrn6nmE+sSp5
MZ3M/er5AEh06l0xGMadD9KVu3pOjLu01/+qnVIeEzwHPeCtS+NsQY7QVRGLT7h2j0LHcsLu39VN
aBL9WiELjZjNb2F2aeq72dVwZqbm4ugQOSzq9qgTaDNjPBcDzuM2dF2g7SZoN4k/Z8WQKvQeBIXI
k3kXqTlplIK/OZq4WYMy5d0mZ5lV+PqkLjU0vESSjR1FE2bppOAf/3WNdSErwcmapQM8X0LyXcza
tOE4FdsB+FaFQIfE4EMeUOXhuubXocQnW9zp1pXzwJpQCc30KIWOBkU0c2VfqUch1JNT8bYUmdSU
9WNqfk5B//nUy+6uZlN+BQIne6o7k92j9mhHY9Q0eHsdywmMgauvm4Qb9oyxw+r7+0IgwB6uRuke
gHgDIRJH6goA5miQAY9cidxNSF2hxVO1oS6N+6Ll0RwAOudMRbCdCkfHQd7wsfm/8iEh8TaXpvXn
aYrx7n9f8T8sVkN1pgDsDDdBq4HZ+ey2pbz2Xi/2FUtRMsZj97GPhdik2QyW946DnscZXouqFHs3
1k1QChk4/zIhQQlaXHZOu0S+8Dgu9wmUHndp68CskjTC3mrc0KgOtpTHAJLIIygrXqhJe/uErEP2
QPG60QJqZmIvTYMOPhOW1Toe9KekiEGUVfbgqPFQxx3NGiTmqLeaABAISL2l6Y58pmd2ka6aEpKk
vEmv3eRA9Vk1LpSnkEN/qv0euTlytVm+wa7VvSw+ydsTSl2sc2DV+LrzSxRieUYacTB/X3PFwk+N
GKFLDIqOM/krxda/DrLShwZ7FxhhCjbDRHjse8cnFrKkK+/9fGyuJYroQjwv0+8g5tmVECD+IsoS
72mXyyMYFYE05NMdBXgpNkQ0MwaSNw305lqrouZKQmCtG/Jv+Bat7tjEqrtJ9Tyrmk5vqWCgfxxt
0wtwfIOuFzQ06n/jgk9/8MUwRTIT5FNwmG3+TJaWwtUTyc2HwGHy6zCxZrn9MBT3Y3PMquypUolo
arIEQM2xc9wDJafXAepJo/3h+y0/LpZiQltm6Xl9Z3Xet17jYhnMlMsBdTKU6ZC679xpwkszC86l
43Uv0rE8JUrv7qZGdi+A3IOANmXThkZz3Xcf8agJJ5bPfQgM5p1fm9l9XFb9C9Sux9AaPf9IsbqT
y0MDzPEWSUmcuTTslACW22zmjpkRSVHe2qz18hMO/kFhDc3KNW4GFfGbkCWN2EGNonaXs0tc6Rzv
1V5WLyZvVMUIZH9VSdt1bQrwbSymwGFrBCrEJWL138ZKkHBJbh8KG78Ovwv7D9eye2QkQY4CWcrZ
GTf23KQ7S/1YVES5NuQDNyb+Ych5E0Nmo1Yw1QoUotX0zwgGHOALR0j3pXr7ypHOABGi6wWXrpPx
pSwdZPy7Yje2gw0tyjmPL0sXzB7xhWxuQK1JS4Nz4OPLeUuT38L9+QcEN/lhMWnFZVhNpp7hMyts
kqba0oJebNQXHVQjgTlUG1Tu8KjHtqsCbRMe1qZwsoichhqZKIicNJw78w+j4p6q+MHj/7dLfFht
6VJsCmruLeqZ8z3UGT9TqUvDzAAl0k1xYX2p4WXVfeaqIlkW42/9v4mndar3dXJrbk8NCAVBCTxu
VcbhE0qNHOSShi1RaL9bRKFdTPMyRhTaZP19HpATN6us89RYftDaZF6vsV5Rja6x6vqr9T5Gd+MB
KCLNEoTirG62FtfEJusaL0ZpXlNEQjWGU2bZvp9YEY36XETU80XuoHTgPQg6odMBOe6rSwNeNwNj
tobrYGBBmexYbf1+6K6VJcWeA1MAVHfRXclHvbFzuyv1uilpI63FRlBNcFVDPa+BkvAyTW/myIJ0
xmnxratQr4UiMk62UEB5M7Beg27DKwKk7dVtrAM0g675fhttAIYrWQuULs26fTY6p9GP1LWoG4jA
BmN6X795aciVWgq0mdPaZy8fAVWjrjPrLegJQZ0QjpU/hjTVbzUHSiJqlWVB3Tf4BhW1zibRWfkg
fV4ci3YCw/JU+/7iRNUvmMY0EHaAN+iB4vA4fosjkxoaZS1oGXyTRauf1gx8gTWNrlzm06iKLZBl
i+IZlyYX9oe/rq9iYzl7/uY9bp3v1kF+NBxDbuiq68B77Opf1+R4YO9MpWSlbUxutruBKuVBN4xf
gNKrd3IppI/VycAHe1JpkzGPt4CN7PDjTJGdiimi3mKOMxSh1hHNAImQ0UDmnJh2eaN4e1VD5u98
FDLY06eF8vc99mYqmTSfluOJKw6gfApEduJ1km80MCNh7+Ve/bJlgNywj80H3xAkJ2b5S4SdzdBP
gbwXns3463Qs57kqKv0BRK07qt6mxjcrvmnT0owW3yCh84JPFFQwQ21AI41E1GU2vlao+vX2isSi
CeUsQMNNVV3CnwH2jb+v43UNpbgON4td5RRr9nZgZXVfQm7t4I6tuPhm1p5S3sYnX2pWZGS9fZgM
cMRKELLuqqAaHk1pAhtQFt4LS31wEfqD/FLZPN2URSa+T5Lf9dNg/uyhn2h64wjc4fDZ1ZSmnp4U
Z2PQxz8bbfyu+97wFfrt1qYEfQUY0LwgZLiHJ1ZP/W69LaD+xEWOXrPcFgi3QfRn52+3BT5nH+BD
EzVMoJY5Fbx1n2xD1dIP5gUKMe5Tn1ruU6O0cYwaFY15gce2kyXmY5G90BhFZTgf2XFwbO0ogAbs
ZtyC5DJ7oIgElVJHza66kC5CPuYMn8wORTEUj29Z/zx7wDLQGhQhlLC8O0LVjcxeQAgyxenqehWn
9JNtXKWQClK3Oxmt+RiYz0iGTyg3mMCNAY5T9mpOMfbhmf7IFMuFzkCTKmMk2vHOB8WHBi349whb
yDxE5VmwH/xcAqMOcRUcnwfthXoVxOEA62i0kEzk57tlYI0TKMv7X2ibDeDJb/HBHkD/QAlbNgah
x3CDMcdvHdhVsUF4aJ0MWsAoMDf9fNhIluff3CR4mCGs/NNtwP86Zz4DTnDemkGR/og9/Ytscv0r
so3+pgmE9eK1ct6K2W4fisb3AJBHURpnE3JNELo9mX7Im4wdCQAJnOomq/P01UuzIsqZm2zJ37Y6
8gXcte8mqChAaTJ/JqSPXsXezujM/pjiMKlwIVdqg938a4ACzh7Hhd9FO6dbDYBq/L1P1f2YOWnY
qoHCnCPAxebPJQjMsFfSz0YOsh8ASVykUvvy3tOs+0wr3Rd/bPoXWYS5MsgjbXbBcW58X3We8xKk
3ZMY5s3QsPLF1ZP8Lq/qZ7KEcpmTuUVut33Es6B4GXgKRIbLzFNr9eXLnOf9QUed+5YmeLyd9tnU
plE+O9VdblsDMMVOsXPx8W9tA41Xd+BdH8JcOa1i/lb55c+O26wQm8JvQTE/SW2j961+NAmb5Jwa
lMI+1Qp3ZMeWe8ya2t/oCqlEDcU75awfe50By9REtVFUT8WMQ5UJKUCn8EJUHWaAGnMcyym+VGrI
TLjiSwV6AnvR1kS3lNNPUQlUHqrAWQ3Q6M28fzWXpWgarYda6J+B/kMYivwKSoqmU3lnI9DcD83q
Q87cBT3d/xRCc/9D3H8I8cHccsAG9vIfYtfLdjNe25vF/vud3izTDBeIoVpnz+j7CMyufUQ9arhr
QulLNdQjXz3ZwT7vik+r62bqOnAzleLwusdh67qyk4DuxTP+kmnGFHcnSjtAYoJqOjTU+//xtXWw
tcCDf2q8/h/LQdDFBbtwNuwMTx/CVrDgDynx1VON8Q/hMkgitNVXH7XnWzmK8d4ejeKEx2t9zPXU
fSgncVcM3YU7cg8BEtBvpTWQz42m6JnYMZg1N9skDL/vQnkwtkRBh2tfNyCytnI3KsH9DjEG5ylP
mPzeONO3CQ+8P4KSgXNfxPwJQgLjPkaKHuJRvxqvltXV50l6Hb/eeFeTekLLtXDAY2zrs56NG5rJ
oMwybt7mu+S3QdAZ8r4zXCQmBubuwLOHMjuu6WeqM5Llk4sNwyto55qLju/TkNwU5dv+T3zhukst
muElfhhbqKTgqnANxcrxVuJ//OB0ff1JG0EiwO0i2CFrWX0yPM84CLBNLHO7yn2rY6O5YPvNcKKd
QaJRzTUCnCrFtofzDjUXRBgpHozuH+VcBn/ahnMPCcT0lTss388oojzjtMvH09Wuwc1i+38a035K
Sv6nkKMd1r107upOhzYduCa3OOsK8eIc8VoF+WWg472Dg9PgAfnB4o75bLe6IFYWgIeP7dqSF3cU
RYOxLrh6+Y6n1acJwAGDHB8R0JENHiiuaPBWdk23DCmOllPU3lFQuS/rVD9z6weWHRzuQycHJ54m
jluwbRnnqwxsGx9889Dt8H0EVn/lpEZo5TBu+8YBXyg0FrZTU+AZ5csBH/xeLva3kaCDfGFuYByX
QJRHbFvU5EQUZ4Pe82rWun2UjuOqo/V+qLYO2zJUan+BPht+ec1egNu9VQrklhPmqeARmW6xDdyK
fdEt5kVTVQugLWvIFbQuWEZSyc/dgAJhvM8r1GfGHJRJKFu1cdtJP1nfStD0hq4TiPs1tqnFWyxj
pfHaMeO0kCxA4iHbdjlkiwNV6m4CDX8eAUDmV32qL6M/fEsh+wdxSTRe2b81MtE+mjRKcRTyO5MG
KMTVuHNKUYM7CpAOgAQu5hfpYqPsl58LRfSc49AXmXPVbZV4PEXk5QiiaMCERy8A09NG84PskcVe
tg0GP7lS43JwxW0NS6/3ti+BP+umPjnUDY9PTHY+EFVQsgNskoNC0OxlhILAJgYdBLr+KtT9wa4r
39zpHu6VJi1BNP7BRnG2QGp1RpLMMFuJsgjuXQRDfZhVoNLjgzOwew+aUhjWpAmNEByRuAffi82T
YQbPhDbGFqR/ajxUPrWxMHaC3vVA4l8Fqm+vFJIEw3RREyz6cFiDaXTS8IVatsZ5xYEPvMFBLwfJ
VmZU8QcRV0KJU5xZgYIFgLpq3DQSeNLWd0Pk86uoVsUXa0M+kwowfjeM+r636NgTEJypZhQnqxXW
YGQ7ogGf14cb/+2ihbr6h2mpXuzzYeAPZQ/KbwkJrBodbYAilg3aAfzPLx0Gfbif7zFqaPBc47UA
r5bX7H1p+5sFUSnbnxm3wZq0CnXSwA2k8gZ5+T43gb7xniwCbX5YBcl9wO+w5TDu7FlrzjgYGCNq
aouPUZ5Zb+ZUARTGa7a78ZNJEyj2xlxXaiFh0Gxo2AEsfZQa5IHUxZCDeLsEmb/zrSFuPYWJ6Vbn
Tv2tZQKUY5kHyDyZpfojnGQKhjmyl+7YGD/Nppd78umjefS7dDgyibrSD+p5ZAM/00QguXjT0fud
zxyQl/I+/S5yndhagdiNrtPjsYH6hbVEgYMTf9crCdObATJXH4h4dl2WWDi5+Nt8jWd4sadqlQbl
R8sq61ykjFoIqhW9q+/8ITdCQNmg9cuN7jLVsbm34vgHudYGNGPdZTWp56gJXa2xHcoFgGlXi6wD
q3kzdwZaA4SdCYrl1AJ02TWYfGSuAwl2UhvQ04ldWTbaNhOzd25RV3oyBi73JmskPkLayJFe/mdb
YDcCdkX/UZSBe4r9QOyxEZSvpldHnarypwgA64fj2x+QUUIG5B0wTFDhBTX8r4BhSQDiG9wxoYgJ
htxx1u5Ad+pHsUyCKMB5WESmh7I4sBG+j8Q4/zsNYGtaQ2gGNQA0l4cqsC2w1Y1uaBqg/O+zAN/d
E5QEUZPjvOJHuVq2mf7VBeP3Hqz+LwzFKQfbKocTJFvzx9zOgdNVEbb2QwCE+B1HD3Ho9jioSYcu
PpuJlNuqZMWnqfa0oxkYdkhmBlrGqMscE+zDev7J5Ol4nerkLxqEWmH+0PnIYKmZQdKnz8JyQd3Y
F5/IVcVXLbfAIqCB8pm78YuD88prqkoZ7XrEV8iQF4deFUH6RaCdmMFBqK1GhwJUQu4sQ7wGITSj
kIk19rV7iTT1dsEoDlK82QQ9BANMh+Sz/8cbS2bgA/xF1WNIJo7HCdlAHAX8qijTOpQ6aF7s7clH
jTva94COxBeyUlY095WvfShDu1mIwqDxFX9YaMDXn7PoGICFpgS4vJw3qcnLB3CaB9j0uvH9ILM2
WkycIsXAWTZvMa0pcZyrYpygAOt4TXyfrZSvUz5MXwbU/QNnmr9Ure7czXwECkr5u0rvdtrUzWBt
hzn9CmNe7dwxMf6B02wZ1ULHZxZvqrvUjrGvLzLrnI/Oifw24yl0Lnjw2kGuMRJuCXVJo4KApKqf
zRzP3BdS9gtxlK44/7nnmAtxVJvxUw2Stqdg5M1zaRQHqqOVKBEE+VQXLEW3tAZLzX4/KoVlK+BZ
mAU2OxsoPsNXblVsVwoV1+iGQ9mKz3Fs40CK6FMWylfqGjX4bCbg61kOpQoIoo0P1IxlBcbwHhQK
fHpgDhpyQ8kWnOw9ThM+hKKa8oACnhQnW7/iTOSg7217mURuxwH3bRsMd149i0sHHSUtnfoz+O/E
hVz4L8Fvv48/gcwP8AAnGycS80Hvy89k3cStPhqgpbgm07DsHZyuqvXsZERqmIaX7jonEHy5hX/E
rJehy2tZ/pnWXu6LbnFdhnkv4AJuWAysc13qkHYtH1K94VcoRvZPfTax6+TYD1LPUf6kmjgZml2V
tt2OTNd1uqeC1Q+OnbxNMoF3uzLXXCa1GRii3UAGm0GdxFPjqON46tU454U+rXdnDUjFkj/RrAxq
ShQyWlWzzGNgL/lb933SumLsd0r2NsbXn1r2wxSKWQMHWpcuwbkLlFFhHT74li6Fo0AXN7POFEik
I+MfI2nP+xO286jGsrgVGth8LibERywI3WDUUrk+MtdRCv5/nAtKIg+1btXRBFRnN1IuJFNURiht
AD2qci4UwUQlnHcd6j9QurZbGYjXAYpmajL5/nWgVpUU3QxStBSpuhYVaAOAmDsqIy2uJopdQNzl
drtW4/rZEaV8snB0iCLWNP2e+Fq2AdoZxxMd3s9Oy94njrnhfUurpF8mVigWf7A6/0XXDlnVQVq3
QgnGkHnJsCVbTuww9cV0nvUE6WyU4gogylXX7NhfqZvoqDFUvjzQ5JapJaDLilrIVJa7JXBxvi9u
zGDJlZ3XhnSt9aprXAk0Kyr38eNUs45LqTOegzsEPwQEqCJqrCAG2j/jst7xDBnD1uU6EktQRIgc
GqKuycC9s+9BEJ72oOZeTJqPgqNZC9f13EHHrk+v6nrnAo67oZHFuQZJYGijD4sEaYpJOJM6VDgM
OlLgh+tSODn1JpP7YZz/GBmyg6bChFFPpEgArj4TEJTZM/mJXKt/NaWav5q/CyHff4iju1BXhN7q
P65Y1EmFhLG6mmO3aSgclu1QR6pf3eJri2qKhfTZUjz6ZBpgS4EwQgDJMjW6DtCkwP6yetxS10yI
nXQhBKVQy8l6MDlk9ono+6ghtj7vndJv9d2EkIkSl61Ze9YyXwBWvhABrrG8dsQ2t2VwRMU3BA2N
+alFwuCq63gx5pZmfoXwFQvBFjkpXWbtqRPpE/nnwml2fGjb01QkGsj4D+T2m0EevR50TwUwLl9B
whal2DG88MSTF/wm4lyeVm3FsMGJWnLv44zocc4sIJtwNRyuojLH9QZUYrfpK4qelnh/jPtDB2mo
faWW1cFTh+xX9pnPcY56+S7fzhX+nDWnBv0jb4v9VKfa1p+88jm2WyDE7cUYjbJ6tnsG5XutsfcU
wPCJeI8StWNnz9UzubiZ87AUmn8k08j4cPEs9ytZ1JR2n0HncG4jWnKeLf9UOWAcpdFqHJqHusIX
ZB58LX1QSs9EwsI6kNFDPKLeL7aXohCtMFswrJolshJ9ja8WHD09EsdKD/5lPnrsnshWEkVCDJLV
laZFLe7q03ymcfJzDn0QBSTek29heFEXMYH6CVcfXQiPx22Ow1KnRkUDj+c4Al1QHJHZG7OSOqaW
hpZxN+A7rdVncEb8mnMzkUzT6qeD7iQvsp+QTVQN5LIcHNYAxgI6jW7ngrD4zZfYGTi0l3FLgbaF
1r/SRJ0FNsqxaNyCduMm0ESw7YrBPvt4syzNjOr+c4G9SAnuMnRphGKCCrSZi/PD+IduCjkNK1yX
8qEthDoA95Xptr91GWCpbXFvt2MOTKeXX2fVUG81obNrg/AO2CWKq6VrDRvqMjCd+XpcnJcBLT7K
xoxP63LrItQD0A96A4Lf61kOJWZ1rdR/NpOgvNxE3lyT4tdlqZeBYXcsIWtt+m4/b7pg8oAaGewj
8r6fyHLsyrsOjm4j81iMP2MX3zpeLsVbMA374N+kGUtwy6crvgJB09A/AUpSbyh5m+vOVTS5/7lk
jr3XmRAniqgTUYOyE3vZ9wi7nOy9V5kfI2g/jM+Ba5bZ3u0auob8qTMe6Mw+90x367V6dyITsk1b
w567T02SOVdXUXaTH3I1LmrwfRAeq/2GDl3omzCp/IGNg/9/C7PVajSdVvv7RYcx6ZeLghvw7aLr
vdHi6qIU1mpIKlg+dBF4l4+b2Kimx2wyGIhca/yROo336jnBqU95gdNyHAKOeQBV2/cINwd3U1Mk
/paAyq1ZgonCxeHeikAeTZySQ/0XPJAK2UxNDKZzvbSgiqPgzdMImZVBz76sAQX+qf6XhUYzR214
D+o/ByLqp0LXFTcfZJtc1QgeMul1z+SRY1GGmgaGSBJtWuNJp4lCjGqJl70RsSSfj3wWvZI3sbYd
foJvsvpGvysukCRhCv3Ru38J0AptCpndvgW42HBX4IEJmgHAAaQEniwHxDk96Fn/rPz57Hat9uon
s7bjTmWc9bJqH+YCuo0UAemBcBI8foLQ6kNuZdmltsB+RHdMP4qWVQeJD+QHcgGBC/1lIHz2LIYA
WYL8/87jqKSNvcKOmAC9+ma1yUmN5QwxGJCFsVl91NN6NYW6v5sHWRAHX5PQwQOhAKQGgUAxfwZj
1x5JIWiRCVIqQkGhZafCHb6QC3hflaj3YuvOM5yf2Cm0R9IVWiSGkrrkFGzmkILBJ06yp6c25Cvw
zF+f7B/sqoUqb5be0QtiecR30D7/xwtiMOOrcIbgXBtWCOZxdrfCutyJMxShehZIHLRfuDAVB46s
BFUJytdWEF5Dyq3B2z8UeFPqd10MXYvMHdK90bIaFNqe4NcyGPfJILvz4st6VN53EJAbOLgWFh/w
2Plew1YYkDHr4X+mfEQO9B/scIHlG7pueYFn6npwy+tusx4EVmOf3EsJYGLpaRLC68CEFaZb7Hp1
7l9YiabtXbCZ4sURmKGnTfXWgjoZjvtHU7ssXRp3bBswSObIcHEGJj7bR80vKypLPhBMgCABK1bg
X6EDYnDSLXK5PFxn3CywQBFu1gpaqHnaPrsmqN3Hm3ouvt70bEuWX1mHo+8S0gG3o11TPo9pme9N
jWmRNtsx4CN1K/eNEjshZ63VgB/wZEOjq59MamxjvO+awnwwJwjq8fmPoQnYwe5d6+Bogf/Vs3c4
/XE2E+uwDbNr1DIr6Bjhx1j5BFIX44k8lotPQZAC43hOBRQ+RNo4K6wNYdMGJTxiC/HDmZIUtJl5
DdrbUfdCDQngHTmbok3vwfmZ3iN9aBwYILN4EMO3ROdtnl71ToTkG4MAh1E5Bx0QUDR31KCm2g5n
0PjvAI+pzQ2O+99GUHiJI1NPRDMNULQedNOJV+3z4sN/3XRHM3CGFocoBPO2t8v4oEXIOQcShjUQ
PtTq7gg65eROBvVb02JjF4sOiVd40gRbUmSg0VX70o062NvWNTsxDqw8Pow/ZX0znMGG4W+RC5/+
sEfvrHd69Qm8ZsM5HcAHSEpIyi8DfCF3SP8fWvXP69tKzhA1H2fkQiHsp0MiHQdpoMhTo3XSxo+V
OWx0J9aeTBRs6OVgnuLem7ZeoqehW6MKYZ+lIAxx8QFE2TFm1EiMWWVrgTCjR3GuKpro/QEXqtMY
gs2J1h3zWRShlhfOiSlJ5lGkA3ghun5P5mQk89H08N9aDZ3zYurTcEEtMBBZygSdYvk4avoSq6WY
n09i0yGv+0QBg5l9kbUeX2kxulRR99D90r1ro+idqZmCZM62Aglf19ly1N+GHRgM7oFU6O99Exkn
cKycyaWbw4T7BktgVBcQDVNhDjNB+6yaKmumCKmGM7lKgSfc2KfFMQ70kKn6moIDYqVPuXFfJ8aE
SsC53IFB1oV2JaQbXM/WN8aQo3YKsLrXWFrzxVVE+F4JEvO5BIu8AeRjFfrW+GHUUaM0Vx8hjwfu
/PEV/9zzhZjC17n+YA5469rmRjPKnB9QZQviMRl4Oyc2kcXpFaEVNTjura5VNVVAHuP0jEaT2k4P
qeuANiNj88ErU9BSaZn+OS6cs6fqWnQU84XMbIY7PR5RY5e2Y0iVMFNnHN1xKl9FXxRAwcv5/5D2
ZcuN48q2X8QIEpxfKVGzbblcQ3e/MLpr7+Y8DyD59XchoTJktfvce+I+FALIAaRkFQkkMtfayb1J
KjYs9Cqixio05LH1oH0JzUE8PmnrYprLswvW3YONg7Qj0gyfVGHO4jCcWVMZDqjasc+3S6lV5TkN
z3MQrIkynlac0K4JfjzjCCCGHmXhL6Z4eFCvaVMcpcfTzrWLypJaUoyoQI48ZHopW5JHRgcgGAd1
xzRUTVJXFgDbcAkRdT4mNXD8onUaWL3RGMDLeqKKEA2v9R1wi5zjhKKWy0SMEkLeGB2vAPCBbumW
U2iX2hooG5/IJdQYeW/g92QaaNYRANvOoOR7M+0UoWamA+sCI2ose/ir7731gkxhLAEje91Vafef
ZCy/uemEt6zTpzo2eNRSLSxkmonzOL3PgfE2VtHF0/ALyMxq/magjAtRBX3+hnOlW28VsgFJq6ch
Z95OFcapOrkinlfAYYiSOqWezBGY1LOGv6VQ3NXW2RHQ0G7myhPF7vgpWCxcjRRMORkoxtY0mcKs
Av1NsfYtQz2bEAp1u+Z/AAvTOZAot8A3H6CaurgkkbVVZtSLUCVgZLjge9lXX3ZvDa+7QyZEIz28
SKt+he8m8remfntkx1Hv0o0TUJwrl51A2cFOpeiNo+aUYK1Ct1dd0g9JbuLccfhEv6bEXSRmuevK
ue6mVdPUZfUSp462e7zSnTtZA9v7NGGiQ/SRPog4hEADpV9Gd/mG1H9nr0TUo4b4hshVahf+aJss
gAGxkxIkhhqgiDXA1j33c4XDn/yPHgBB3xjn4xXf2VeS4kDVP2I3HwNey6l/tKtVhKnXFgfS6i64
izkK1BHNRWq5739hYKMLEiwXsL/Ftpg2yHIzDORyYDVlYBgQW2jSKjtmr9h5oCgFpJ9VHiZZh0dQ
SbHZ6KUirJL24xB0dCJyG72wDBWRG2E8uE4R+IZj509NhixpJ0pr7xjjOYCTJacIbwyCoLlIVoHQ
tuELmGEJt4NAPQjGgyiHEyvpQ5bVeKyR+oYBAkRFzAQVCalR0B9KptvcC7hR9aFkJ1aTyzFKju/n
kUKaCOtclLjZOPle7DxGxsWinTrX1ZCAgR7Juiz9oTXWgHxDyHEed7OYmRVVAPb4p5u1tFqFxENY
3nXV3GqOaegS/C8n9l+8l1A5JRacSKILM2Phx6oadGQ4i/WoaqSQ5c4XPc47UJqPfWAmSxMqSL4H
/D2lUJh8n5nwHqlVOWKL6QjAwl6zv2rGVF3mfCmDQQzLLPGvTeruG7BATZti+i8y6Js33V6QKW3F
39MO+P1k2S9WinNuDUTNwhHEO20IsOIV74zO+WpmeX+wLfC2F9m6vOROckznBdgISNnjT6meI2ky
TZsdKlGBwCAaZG9lCw4q0O1yvM5ITdbUOP2UoWzc+BYjaHB2dYRRAa5nfItc80+3Z8CMsPlem+3s
D5b1zRaJ9s2zXyMQ0HrDjxYEv6II1kH1BnqquZOZi7/huR1v7BhU4HeKf/MFnuz9VJ9dY3Ei/PdT
l/vMRl0JnHg/b+UiXY16XXwfoO4V+wyc8DebjI/8qfSG8jU9SW6dJgYEwJr8EY2sCWcgvJynerBf
LGPJN6bZoSJSy5vNMAJgtRDYqihVYYelL8GkKuBWRUM9alYvW/pAjcmNGTbSGH95fOb2IGuy+JoD
b+olLnl1bkFAuGFOa/0AzlEcRm6lHzSQTPzolvK7yXMDYQ2t/gqGNdx+n7yMoA/Y5wLA0itcIGOK
HjU9kJW2s8kmiZEpoTAJ7lIhXSo/qR61PZtd5PC9T3WHqKkXToqYCOpkEr5cvfQ8ImX0tQFL++sv
CQ3svulfB5zDChuScGG43LxoQGK/dJXNh3n8zPvmT1YXM7HrwJs9H/0Xoozl09qcF3d5NoRIyUHA
y7ZR1VjbEbtsVA/E/lPN4gG0OasDpHvLPPpYLSOFHICKdGhKQx8VDthBDua3YdErqaUDV9I6RX7T
ZqjzanzA1pQMYJhzA8J4I/E2csOADJdj2y8AqSP+KE2wjgMQwn5hs2HJxmLJKyqNQVvwLvfBPvhk
NcmGrJR8Hip/ny85EMuEu1JkY2JvlrQ3w96rnAOrtd+GyGTJzo267OyVtV1+mx3WbQCliHuhcVMU
1WZxoyrPDyAHaFHsqo+n2bPcIjBSgBryIqrDOXaQNmZHcQD4LYAWz1pyjDobCcc2IMWifE5+8AFk
u2ZsTltPDBkeNWFdMZQcuVnyI2sAX+TVSflEQ23GoxrpXm8muKPfOKhwO1BYpMbXxEDNP2DgJrat
M6R1diXKj6fJTTa+iP93s+Gvh0GcB4iQOFYgXeaF1MWNOaa0Ir00JVVGUX/qWrFbBp5lpeEi/EfE
wryQpiZ1ArQaZHQ1WRg5HAu7tlricwJWGWfz2PXIwC/c+Cy7LRK7ji7O/j+3ZJb2w19Stza/aPFc
AfchQepSFSP4ueqTtsFSvM63g8vMDUo1zXOjf1n6BIhYq+m8OGDy+oNjSY3YZbsi6KG3O/CxDBcG
ppITaofXfYT96FUvQSlYxiv/oeXTTx0JXv/FPE7ZIsXV3Q4pqKtS0AkaImNAjDiSJ9VoYTnK3wBR
ootSmBSnNgfcI4CCxZCqZcA0YgWoRUuPJLOQPfXqgWyzb4yXFfGnAitCnI4neI/XvamdqJFjUt2N
RwsZ6IHUWcxhmynHr42sBkTQzspeychdKWqQLB+9PAFcwa6KgHpZ6MauF1yBzMvG0EzArrxq9vT9
EzmPpujFjfN2n1NSaiIwQZc1ss9Ah7PPNLzT0HitdkMJCBoyS6PqbbFiVCq925P8U89f7iMCI3cX
sA3+pQeJseOCBTrRAyB/O5fYrOk/MGilfN1ugEsBoW2ve7Dm+Ec2ZxaYyXInPhlataMq6KaZxv3S
ms+O4d0KowF0V56pqdfGqQOyIzUJaUg9kiUzKFTxt4AP1UVTjxpvspONO7dVsu3mCsjBgd8t2Tab
s/RMTcv7W+9BFs1OcgZ1HI7O27pB+2BO+oLpyD63I4Cri3nuDKWn32W/1aiIFeQDi+eDw6HEih7l
cQ/U4UY+F7vEm7lUqEc/b7K/02wGn6PgGkedpv9SlqvxJOYotfE0ZB1WQAJtAdH27qnvo25GRBdj
AOFtrR4vtDsZ2ZDW5F69WVMw6g41yOiDgbdwJP2kecXBNYsfZLgwcAzjIOBPlV47OzFgjdaxmgEO
co2NEXhGlKurTCg/10Ps/Uw91ZBMuuD/y24YyvQIbOKH/CQSyMSjrom80+w/ZjxRLhGL3L8ArvMT
Ja/emZrCGW69R1mq2YBuQMW4sqs+Gv+7L02vTyc8wVFAJ0YPtvbiF2Ec1aN8atD/cPlkkE8J+n9f
igeKQc8WMuh2XJv8k3ockAGZ3j9bZP/hkeLG4KPqCpyTAgEWsW8qwpZdx2KoRaysI8n8vMxQ4UCF
2/StehPScSqH/QQ36LL3SrBPKnKvTNfbjYGgx95ZwQlGiqRwDib48J5JlKyO/1RF3QlRhynf0CQg
S900JrjYTEGKiQJosKfnXrTnIi8RiPPi1NVwnkgL7DNQxwzTN08brWtpal9ikRBpWOAiWHIPdYle
m4V1Zsbx+KLZIAahoOOU8J9ti5AXBR59ULLYQN8Z7mQqNinkQ4/gmRJR711O4UoSUSPmVvbKqWII
kKXdyXQme0fn2Q+H2nRsXS/uevHd/cNJO+nUMXfrDMkOezsAyH88lld2pPBR4xzQBWMjTY9W737H
P+NrltdWiKVEunPEMEbpNiBiebMhbZ9Y/bOxAC/YHY2vE2gLvy6gZhGWJJkd5woyV/+ZnMtxSTcL
aDmPiTfo194Ah1Sb4A006jykAtYM6cEXL4tBKYg9a78ZeuAtRvoblbP2Y4ZTtLYFX6OohEVwLNvZ
ZXfKnEYPZU6p5O9zgAsflIm9ANAQxe24P/tJZaQmFpcKSkD1W7s5FropzvMjkLQlrRYOBUdZjjdE
WxImugv8UuqOmRUB9AGWLYjhZG/FkaEWKs3dRCQEOvx85J0neRkUOYPijXiQ1ajQ3zYeIOlJUYmN
EfWo0WljpMbE7IAkjHsX0rpj4Ww9ADps3ayrvKMVjUh1ixnw9gUtZiWS+5uUlfYTTmmbHRYDedAS
VybpHdtBaGXCI1aqdACcAWlAuPJ68Y0dedXakgdy7Ai+YivGccOSI6kX+5z47NJSDxBtWOqpMfMR
tgmkjsRkMIP076z/gbQ75xTTwlH5OcJZupEDKN3+iySMdBdHoKPc0QNnoqdMmr0apW2dfEr8vFNY
etRsusYtd5lvTudkiAEHPI/dGzV+nn4r7Kl8olG/eN6+7yJzQ0MmzCZEowxzdV9JBALkJOxbVCFq
Q4qDKDA8v4CAYUfK1XAQy0RuYTAmrDmSjC6qI0zMpmUXI+KIiG9izZcl8h1rZ08O6k0tROWG3LMQ
qoamSiqt2sZDBpoHHbBeQnanaMcRxcJGslyqJhpB3JF0W5J1RYzTMvCdu0hb/w0ctVcfdVNfhrmb
XktrekPtS/0b3ifOftCA95SXa4WVgon/WtHUPmvzoH+rE46lC7zr1l9A3QuwDRpih4eNQrImZzlM
uiBNveZ7Xiz2UzSjdotmi60FZ/1xXB1oKG4BmfLgynWXdRdbDqoMRVM1HMVHE0rtwfnmSIWG4AHO
TQoUQvcOzvKESeZYJguktZk127qOZmxFMwjVPGtvBLY+J09uWTA5NSnLuJp2oKFyg3FwM3eLonXj
edTKt2XlBp4PYkRT2X1fHdc6/UEXIgVNxcC7ubDxpbbGsI3S7Mls8Lc2RBOh5PQ0F9oriTioxcFh
6SHFccC7ZKvsqGeN9V9TZyzHFEirLyNiyC+A8Z6eGXIoyEDJtcFf9zzpkS8jbNVEGYg7N16UGDtl
TNr3m0ui+XlGJfDBjFh3BvzirUEMX2QYvY+pp2yMGcE/D8QCSqRsSYbDqfv5HuxI+yCjCeLWw58O
JYDgTv41wWd2lm1Px7oDu6Io/tB62w7zSaRkUuhXjWWgGACINhjHc5D0Cvxq8gFP1j9kZDdgtbXV
sql/JWOaS/ku79dTsv95vgw5kRucYKLMC9zQDruj0SJCLcc2m3M8RzsiziLANkksRorM0nbSTDCO
KQauCZy/yku5Uu+jkqY0vPgwd35zUqeJdcVBHFbpCJN/PGHEiqkdgUcGPrbGYAellSeONEZB+L0z
ayaUHZFG+CH/iB1wrNeNW5I5sfs3GG37FmCFmf/EU7cFQdkUAcdHAAxkAkyAemmje0CQWi4A/b6X
k5Ka0suAFPDgptQ0FTmTLEIBUxBFA1KL3q+hjB1xcTU0CYSAxv96eZQpaRxHYcrqzktN9XAbn118
8GYfldMMieYfb0MZu+tsgJvw450/DNWdGn5+XfN63Kv5yFZ9G6QgWU3f4r+qc/FnsPBnII8VCBjY
uvWBNQF+cRD7RzOdAV9KY40NFqA7hZSau7FBVtJW60Z9Uy5mv2EWDv1QoB7dHOTYEXNHmQaoVOlG
And2mmRHXXVxLOvaWVCOChc5u3RZrBb70mV2w6jEj9et1uc2W6evpuEtGwANuvhNYrjkKExjrAW7
oRjmBesv4GhJAValTV+t1M/eEIgnHTVism4aQGYl0ZD4ImAbxtp8pWZ1oh86ko7PSpQJ1m07zl60
RTNfudO214z9rfQu1kFYtxZXJeoGrTuugw9kyFi/zcyAPbvDtgsFa2IeMgYW2LQtuefj8BJ3QArL
85wA0APTgWQgP2hB7UiRRh+MpAtKZFrE/FJwzXl4VcvxWKXW2YwsBMCAsNYGakzClE3m2U9mDZpi
29RNf74TkQk1hpiBetKYjNYltva3eJHh+2YQ19/tbvWxwKux7kA+BThYZntGcmXNjcABN1uI7bt3
sXKnbk4ecDF2gNSIUVXFjPKtMKS3vgL/UgPRxRZwdQCVX0Dyc0nwVr14A/PCchSYBpp2kyltxcts
CsgwjldgObgmUmKQNjUFZJQht6HZWv5UX5C5TjNIbYey+MC0ZiccaQ07efgsejyBWFysXml1CwCE
VuTIOmaAQsUyNAaUy8k1M+mjIU2OWGk8N0UdXY0Bp45dU8qRNa7RdenxCG51hoI8YUGNaSCzxvCx
zlay3GeoE20tY0Nunuv5V1eb8xPj2X9JRLbWhJ+9zbSNHIkrUC8e8tCZSvbrVwzeJS9Q77lyBh7v
OGAhS689es+5sxFvDA3PAvXetN9l6QLChSn3bRyr2jaIK3sHhFxp1QU0NlMD3dnWLn4lFhg0JM0k
qiW0jpmBjxzCnVMs1XUCcyvKqAZ3hyNcZCtazQQY/12VMeN32+TtxkmN/ovDjX63LnV/8e3RPDVN
o+/1rtePyMBdNs6s7ykvRybntKW9WUtTRzUscnXAONm/GPV6Z5EiAr6ZhQU5vFvEvZNvhhVI1iqV
w2E8Rl6XyPygdBBfj1Jk/eR8Rza3zA+RKHJnmZkRgGGt5VnNg13MDGptqrwGcATbGKCmOnt8vTX2
nAO+VI0Xl41nJGqTmflue+dl4rRdS4mjdEa2bjgOFlgN0tS4DDbINfVyPpGIGhAZIF9ANJrlIiOL
7BoQCh4bYzrdyWQXWJ7lnjdI+H3Fpu1P2gGXNcjOyng5uvgd208k+6iIizgdvswCLUwYA9UDHJcj
/ma9juI0mychSARA0Op2w5E85WbcQPbm5IMx5K7eE8k52EWmAzJAXfCByGrR0QffZ1X6M+qNVw1F
oq4+XXzUOJ65kXyQxTW/kDYaogkPCTTUW0FRieoii29pCLpH/HGVYZt8W+quvjSz24xbH6ujIEvB
w6sJsJ0Cm0lQHHEQkRmx/hRVtlgsNfoOqGoOqKiN9Jm5pot3nVf8bLo9/m90f6EMegAH5mLvazak
mAhw2w2WmwvokFogbxvNPkMuFTIBgcpN2rgGkHWwoCT4AJ6pLykN8Q3e1GSDumwDCF2xtSWFDwKM
wy2RAVsWpBsLGCwXKRZH6nJvRogLgak5SBiwsOWYVDmSNkts3AcQwPXjLp6qDAzaaCL85AE9bfV1
QONxbCMHZyOlfhx1JyB1FBU4+urEC112lefyEtmAB6EEw6p1+aWIwluiocg5dHq7QkKFUCw5Hrxu
2d8nI/5SkLuE9Jijogd+YWvuE2SoOF4RnQ0AqOxYXGZBkvjIsiZhJ/IUHsfRikQF0uQxgkHkQ0Ol
UM4PMjkXN61lm9isa9Y3lFwJFpmufvMTtrPdvDyl6eJfbGNoOxQRoGtIiF1BNdAwFt5pQNLCpmA0
nDXU9YGBS9FMW+kfm1hujT2qB8UU1JQIRAeuO9YhBfNl9F4G7inYL7v/0GlGFO3x7Zz+YSRWa0Yx
LzhtE921M08in/igsjh88V2pIbaiFgDWEbIlBRb5+KYp8dhuWnTJksYyQ0R416ljgXVuZZsHhTIu
XSAj2LcEN+J6ABjkX1aOzYXGDCS93SfAkT7X059zDrThez1pKtD6IpaEY0d6QrsujozMxfhNPpDl
U/shQY+e563d/8AOmu/VU1o95x9kfm5suDvhMKzACXLPOLAZWqPZ8i7uqoCE1Pxvx7pAlVPu/7c5
DIE1R0Z0CzlvDoj/YWsSaeNZsaA8cKqQ9v9BNpb9smnyzJCkLESwotyo97+S4f19m09yswiml7Io
Efcd7COFP1WwdIkAV9l49hAqBZCtfgVUPw2eUmz1UWPNLWinunHZedVUHP288c6uaFpHc++az2Rp
itxAVOEBN+jfjP/n+SYv3U2d2wMI+tfFZhCTzCVr/+JV/qUVREi1aKjnMuB8Uq/xGcjFLeZulAwl
5WA/ejDUC2R/TlF8JDk1NJ9BnEo0Bs1JewSL4UlNRb0CWPS7bixGFJgDqr1n21QcyVZ2h/XaHTKQ
h/cP7/IsLEhDRrJL4EB5iWD6vb2YJH13UhPdTSx9kCKP6ssEuVxOuhZ4LQKHvQecyQdWsFQQhDWF
v964w2hMpGBT/aOaS8BHCHYx6XfX/dSP9ORsr9VibxS5GDCixhMYllDAvmxTH1n8BDpOcOMSOrzz
BTI5CajhhDiOlMUJNBPUJzG5AbJNC/ns/CQRgY6TXForOzkzygeTdKek/5jTKbJnr8aRs7onmlO5
zOKle9XECTC2aDj7pW7cmtWtS2NqkF8AQhLSRECvPdM4nnUtrOb054NdVTMgzihhCazR/Q2VxDCt
qwuEkJdxSL3nHuynYtBaPoD1qOeV0Y5P2DqQwvAd3Q2yAod/bgHiJRKWEbiAjGG1e/w/cawGqO81
cH3iZtrSzWWNGyc7+ZH8Dln4Ad2uuiH1kah394nlRyTzvJwZ0kcxKRmVSFu8Lb3dEgFkbcrPEzgW
QAWf9qhatnK8E1GFLTX63M/DhaRkaWlJcV5SoK5uSAjCGiSSg11u7VDwDHpkfi6taAFrMpZwftLh
fw8t0pw4Gvd1AeJ3KVRLPFr6teXsAP4u88NHRxq33p9DX68XrS7azYoSx22KOq/zLM52c8+eEFF/
H1OPGnPswL3jAwhZKFVDbqvwfZCpYeXMVQiCUJRLvtuBixsnXO6A1F5Hn6awyHSnRJpvi6RTt/B+
ADCimq60AEQh0YA8hEaQ9GBfTmX5WWtZIIQDtzbWbMD1JKGXRvk5zxgAZEYbcfY0B7wuDi6kYUaG
JETYEEgsi3kzHEGrHUYLCAo9AMQewKB8vStf4aI6TIHEfTRRcvLQCR4ONcD9Psu3azuUv6/VdKpr
0/kPcjO/s8rg3ycjt8PJctgZIOb6UzItOojwAHCNWtJK7rVqnCHXKJhaECPryqPaf83WqF8MhFb0
ououSczY1kLV3PciKf5mSCD5u2mBTQ9kN3yPf/Qan36UY9Vt83GYXoa5MrDwB7Zot5YJiI7qbTxP
YN37hBwMgNT8qcX59WZKDEHMh80wqnt+EYiRS8scLtWPineir6bU+IYuQhN+eiVxEXUf8sLvE9CQ
ZqH7oKEkJZO3IAwrcRGlljMIHjM1l7oPulXlSyYkUyZK+/C56EKp+MqU4vFq79+JmlnNJ43fPzAN
lZYmBby/cVwdbBTfP5W6mPwztPTZ3i9097dRc6lbvfu21ETqwwIZGjRGnQA7fUfkiJFbgko0ZNAK
Ua4QNCSYBuFtyK7Uyf4EPOob0gb5PYCDAKkFJ3oOMuQAm/K0TqA0RfY3ig4FiEE7sXba0dimyqCP
Nv9Qk2Xse0+GmEe6kAz1nyhhpDk/2iCbLjq7IDQChYkvy0NkPQhHzVGxfJkZNt6qQmQV4j5q2L50
xjJ4rDMpuhIAeLmLyBH5m+CJ1vUFGBZm688ADWgKLHGAoS3v5+6DUZcaMmpLpLHQvcVZhooo6pJ6
LPMvOvhrdpGBAj5bQCszsaKn3oNMy+wBSYnCBsCy436wBySdYaTsaIhEsdtUNPz/kVmg5Nx2iDxh
mznfcpIBTaudkuUvksiUY00olUUHEJX+ziMukDmT96AUiOOuRCL+e34zztiTy90cZgaGCt7gezUF
+VOXdu3en5NXb4oErYpgj5JdUt9J+YRCXrwnIy30AVUcpFNoIe37JWkA1RHHZWkFbt383qDe/Egy
0lITRazeOig23T4osnWYDyViUoEypp5mihql2xUMwBtnntM2yetcpmtIeKhaDDq3oKj9nzqiWTuS
zb07nkeBtkq9BxmAnuEh/bwGVMjzYuFIwl8Qf+84Mo0WpIKHNHZtM9qv/TQm4VqA0edR/zie+rHa
rT2Lv0VrH4WuMbYHizft70AQBoXIApCIWm/OFQrDNtVktr+DIYSjjsnUnzuQTH8BTOoXHCx6z67X
znzZabwu1u+IArr7qrDKc2b7Wx2B8iONKmAHIdNGKJYSBercZm4dSJUQciEkDclw2BFhXeTo82GM
x70ckkar2uqssfyXNzneza4BKtZFfRzmXK0GvOatC8Cnh9kLDSEeupqcmfQpXVOa0t2tNR6Pax+X
obyImPNueumq7pmM5J3Jjyguqj6h+D4yLK+PcorETHG+3mOBok0D8ocliCiB/RYCT9TP/RQp3Um9
Iw01pACxHXY6pZsAV0+AkSp1Xzpp0IAPaydtSNNl0W9tZ7o7FQOmHkV8kWSOx1TU49n1HjFWoeC7
2HGdLvhJKRWZK+8HhbrAZ9NG4CsLGj2et7oPXklF/ghs//+2pqmFJH/kkFR2pH7wVUPqEZkk9cSk
q3gAPMgVk6WyJRkOtZHkqdTKj2S+nr11vI4vXm5bb2A4aJFa0DV7TuWXpW2czbICFHKXF53IVQnx
39Q/TZHxaiBb/ElP2hAV8lod9iMQlvw4wY6F8BSctZXqRDDzUFMKUhxlp03IpgqQqzyBUqzbGEuy
Gt2fOfAnfYB0neSzIPPWt7shiKTewFGBwywtvRJS8GQBsDBQoMESUxiExJA+4gvLMfiFjl7lVwcF
cUw9q6z/mFDhhro81KOOqDD4tWUDTFq0Tb2Mbx/2cralXwu2aiclBxqIeY4SrAOEe5u23Y5NyKaJ
SxwRGhRtNkXgmZV8PnXZG8l1IlRA6bqTAe4U2dVlDE4LHomaKZZr2wJsPBuqlErqbn6iniypSjoB
+CrUVGx1V2cli68+elMBFnmTNnGLcnPbtmrd1Ow0E/yi7To/A6BguDqiYVrdbKdmGUPDQtFDEDNQ
7wHoCpkS2XClhoyjFFiAvTH1R6XI3clCWnphiUNC+JJhnHqAeNCBPOMgIEJREdHMlgU09AwofSTT
5qXHDtj8y0+N9uQBQfqQtMiVRlLSggS1AfykTbkGiH8A4tIZ6msKehYBbOnZWhUBhCXTgwmwWKAU
gEURTYC8HGe2R/E8NrRCNsdGHJo6kshNJG49pe7gPnngIQhdga2wABd1Be+HDVSiDn++PsuaS5MU
GOqDU284cEKetCwPFqCApwEK8W89IePgCrvib51hkwiY44E4N2NeFtiYYqwaf3Y6FyDOEJJ6RZFL
wGKv3CrZp9ZeiscpIGW701IwcI8vGt8zYPZ+oyFWb3xvTA7wFoUWZavz3ZC05rJ235qfavJcVDDT
TZRuVG7WvvLkjSX4KrEWFvdINg93VlJ5Mzl++jn5AGJVUF/McsullvW0Y+Ae3qgAeL5+tn8gWRWB
HQrs59fP2Zd/+cudgwscoJX7x7Ec3OfJNN1nizDyQK2wGcSQZKT1vax7Qr5FQHLlQEMfSGMi6q7t
SBHb/WQCrqY0Drad/ufBmObkMQ4lcg6EWHHppUboxwfW935a0hbPIRC/WSVSJBGuSp5xtlvoQSS6
uo/q7Kb+nqRF8mybvsWRgIzsyGbNjyTzUfdwc8C62NpY7WJvSej662Bs1dQllmcbrG6qDX3HtEGS
3wqPG6BbTP6Phy9fbqdI60FLX7faVyljo09qwGFr0oLMGgEanDTsApYg9wyOHFC16YBMTpCCF4uG
epMx6LuKpfjPKrTG0PBnZacDMWdTDI2PnAAoyENp/aQ+mVhynkiuJh7zft0ZWTmhPMpEcTHIEAdx
YEsc2vKIRAwlJgCN3+3uZHdd6f1rLpomW2tUY5Bz394uUuccJ1TLMvdsM1RufugaDfi8mVdeB9FQ
D/Bcv0dxVpxohMru6moh4/rA2hQk9+9mpOBz+7u24EU3pnN5JVHjp4CYFrar0XyNFic+yqe4KqGd
O+Re9rVrhupNQA90auj5TibGkFiCQYPLlwUpKvlC4TGqr9bqpr4JxRXIXF2AhnQVvNVf1sZ7yTUN
CyzmAYQ/4n4dyHECOoynvDHZGtQaOKGa2jlnegdLlKUCwkSoPdYmgKkzhy0NSSFdzJHnZ7sadveT
0XVSE8fVS9Kt+7vZFndC3YL/d9r8QSuZu2VVQysdWv5YxM19t/4hWxrHboQf1vTzzsTOEIRqkQeK
+qRi0BHJnRsnyD3Efmt64mfi3ZCIhs/gwMiGeg9SPeDGvcupRzLdjF90HJfrSA71Ln42sE0qgGVj
0YwTcGZyqysBfY2hidPaO0XnYntOMmomUC29dC6vD0pBs5CvUlQa8oWl38P8ZA1Ixt94lINAFrDw
8XbgnYVMNDTgpreAy2pW517/h3IEPN+5Fw3ZYveI7GQak0bHWUAAtJt8R2plqIZu7cJFjalHjeZ2
Y7hacS8nVAplLJ1jf/kPuHDskLvReqIG3z1HaFWMAfg9lYDEAeE0dxm6ZspW8cf5ZXBTwdTS2z6Y
OhRz3qml0yinFv40q3Ki6dTw7vKkke6Pl3+wH+nGyJUaN9oB7bw5RYLD0pXMl0jEOfmCL/NubLNi
3oO+7yxl3oM5uZMP9UhNPaWwcpCk4TQa82JRA4wJ6kqpckKeOyoVLfZVJbVltR9vqhrZwAslxv17
GpvUU2IcX+3uVLUcv2vkxZGLSpj7NIGO0+S17Y4AFy3OAJ74sTR4YSJHZbrogv2ZmJ6pIbpn6pEi
AqzMqWuXzYP8M1uabkqYtwUFjhb865wPvu+3A1KI6oIq0kEbgdCXe+kFkW0+76hrzUV26UvzAtak
4eCkFU9FrWu60ft12a4oPAFrqvBZDN7jOE+YuzhLyLbciAsAdvkZgKnMVXtV09k+fs/gEQnS0miN
o8VNI0CaawRsF474GpL4zK3boHBAjh8eQYnxtWCme7l7btFTidxQpmZu1IOLeiDYc59kL/l256rM
yLXXSxNpCrCVl6WHobz27YrqRqQFTh4RqMCLQ8PDdNMmi/ZUudV9w3lmnZy1Oyi5PSbRGtC4s/kr
dgnN8TPXbtCMbZeuDtJ7PsxJxkA0MdXExbvFkiKPITBd/VVDic5RucrLDmLStB3vJ710qH9AIJIB
06ZwGDuh4o6dZgOFgqgdRFeqyngERo5t9m64YKtxcNsyZJ7dm4BPgxGpqXfn482j7p+VStqjgjaI
2z7xWzBQGybqLGIQkMfYMJ1bewoBH1MjexFNO3jVMw3flWSq5NQjJRC9wgc5zUFKvEik8sFdA5tZ
MHtjhyxTN8hNP70mgxd/qcBIf3Hs5UVP6+SLFK31sF+0HrwDwoIaLZ1XbCCAqIhDwZtd6hjXJTFM
sEnDrM/z5uobPFBOubFER57l2NCbXZ5vgNPWhKxfSgDD/JqEjXhbo8zHPpIfKYzEDVxWZ9dpmnQ8
S/KKT6DtFkmPSKG8TII8QEMs61Dp1SuNlr5ozB1pTWIVaK2+3/Ak6xG3/uVia9PkPZnevDNRqHiU
htJn8NJqu3R2u+ujGCwVpe1eDdTwX+sB5TSg0OpDkklFy8uDZmMdrGS1xTKAKmRHJZr9wQW+ho1C
znl9JjmJGCBaQT1ndsdYXMYF4pXBgbMnfhk6nws8FIZ5H5cgTwlUqQMTGhyWzXsyvFPbi/7BR9fW
GOU+79JBTPxQVUFaNRtdRk5JGqPEFvOu/ELMQDZq1l/WNe6S7to29Bmsbh/rNoTj/YzNEHha3CNT
6R3wDCEakHrjmUzQZUoB5GvzqWKIQnxESKMhiqrfUHgUHWlUrxyxckDYIQ8RCP4hCXOtWg+9zGFn
xWgDBjbGuteqn/3B8U6WgMpDBj0H2fTaSlllgygkQD6btLPazD+RFzWfyEn0Pi/Zk0jNSzI5pCsC
LhEoSmdEx+ozeBf1F2p8ZJO/jDvqG9Fwk5rgwDp7/vysDEnJpmTcA28bYYz/Q9mXbceNK1v+ylnn
ubma89Crbz/kPCsl2ZZcL1zyUAQ4zyTw9b0RlMWsvK7q0y8wYgBIKzNJABGx98cMUo1yh07ibWKY
qztDg0o1PIdisZ1npxEaDv1KAI8eEeGuznXrr4RVsGeplch3K7rhQGKjA/Y364cfzNbZM6mARok0
OM289Ugz+YOMIPyJnhsTCTM0B41ideEcPzzIrS7YtUW1aAkQkB4YcHsnxbOImio033uzjvc1A2YH
UnRI13y43DkXVZhvSl4AgfZjvnlS2dqKqJsD0dpDbieNnaea/eaxCJXf3J4cx5f3XP+UR90eQPN4
V9ALQzWxasAIAWgxUoIHG++asESSI3jlJ4kMDtLY8Nb/GDjPU6h3FBlIdzNZM8+LOGJlLe9cadCN
03ShzHvgNSjlQM1rHXSUURxY+as36wxAjKxqowMvj3KZDbXbBdmkJMud+f9LN89Kw5I+Cv+jqQ0w
CQwaQxJxCRAOjnxoxsMvdua2+6LX9XXmNJe2rMoTeFNOhI3j+cN4/ZAA5jhJBKPDIjyn0wx5ciYf
imI/1cECN+jo9ibfByCZI9VN+WzZWG8JKCKr5MixM0aSGZ5zkQ7wqVIr9iTNb2R6GRt27yAVvULK
2q83+/yi/zCS6m74306rh3KP36nW7sMoaLa2FKgKUo3Roz5IqobEOBp/jiw11iTpOGKY9CSSGw0g
8T/QRXZaAVFFTf9+IQsyDZznma9uOlieSCADgeBpRO4OKEOCNA2B62MbbCWUrtUt8CMhTuEdqRFu
V2yDJvs8q5DPaLLVNAN1Z1OSoyBJRp1Yzbob96EWRruh6yBtfVVZPs6mdUC8JxyJORNsCWGQzNgl
Nzgld1Ans888hHp9EO5yyyt25EGqu6GkI9iT6g4qZR7yW5+Pqcl6dwd156Ji17LfCL7Fs3osLKlL
TQ7sKU/wEwlF6Zc9qmdd9zR1O6uuV2OO6rB5BPXup+GgqSywz5nd7j2METwFv5uKLlc58rlQpHtN
UCZn0fUIusroa4liHb61bJkA/hCNyQRbmb0erQoc6JyD1BiB7OsXYgDNAAZm3vi1NpGKR97zODLO
uleeY+1Fypt5SA5lJ8DghZXEsvDs6jDUXHNfUtDpFkkgT5zh2SGctvssLQQnESgOfwL1DzuR9GfK
/WbhsCD9VEq/2DQAcEaGvd5uo5FLYCdqKUp4AA61Bk9PCqTrzATsUQuucWDgvrmFDSgwpMuD0SGq
vfUkK+/QiZGnaxfxKkua8II8+fBCPa7FKLZCAtuGdE1ROmDfLLEOywtACs6Ok6UD0FVWd5daTTCp
aAYN8ZjNJNO0YsCKkWaYlPM8XKzBrAf+ZnUfdCEuAJa+Kutg6+oNP4EqrQGFOYrVDCCOnEb+cr8N
pR1kgtJCRJ1GGwi4A7a08xa0M0WOPSMTC6+OUEahVha0FuiKZptgEfNAKhxmyW2ie85yXl4woNuk
eQP6W7WUII95Dhql5oiVB0m1nwMNWF3FsBS/oEQE7S4BLu64cTCBYkJ6Sp2jxDhqZt+/us0e2DEn
AENCAUcX9MDWAqvzBqkbHaqduSNR2Tv6G12zKoBVOeOwS4Ebss1LZ+cKaRyoaUYZjJOsWyWyC9vG
NwDAyjmQFD68Zn8y33hOXbKTafakXmANpX+clVaF9wowkiJvG5nujoZY0nYXbgVU3zn244tctKdZ
ngNbADRC+idZpqhRI8pknRpI75jCRH0Gnuu+DlcAEcSJhpeFl7kpEUo4x+KVNCLPUf8rRuTBm22l
bUnZuKAxWnQxKCuBHhcuwii7dGF+cBWoIzUI5Lo34p2uTfGK/WcXGiHiFsiO86x305Bof1yzD9N6
r5XeNOBvp08jFBbVYwGWIXXiBz4Z+1CrGyLRxMosX8wW6pGZHEmkhqvBs0hWJLVg8Ox4N07vcZLd
O/ofs8fdVLXQcUI4343TvDkWjuAoQ3euqnINc5EKZHNM1VdT0VUzVu7W9KoflK876SZ7UyPJuZYd
GJOolqsFbAIoghBPLgkYpde6Gkd9BQPMUIEjhgGFnytS2jG+6RvEp8AirqhTYy31jI2nikonLxoF
nDpvceM/zddVYpOYWE4PJXAfgEidoUwM0ae0qPoLU7EpEg1TB3U21ohr0pF19rP09ok3pgRL6K+h
1BMZQE06I5qmnI00x3zBrnYjZCIW2RZMoO6pT9I82NSx54ORVWxlEnfVCpU47mnqumUiF5Xg1toY
Xau8DApgTQf5dcjEiPwMPKsWRgtaahpDU9a8RQm66J9uProuloa/nj/km+/UjckJ+FdXSmQvVXiv
LelDnya5+1LcjJm+YIUDCGojEsGqVmgpdpoDdsUV9U/Hd73NJJLFdZPxRL1QwayQmEYZXmZFCiKS
Dx251Bm2X9OMEQeUTMX/IA8DeLod6shxpXlE1aLOqg31UcvwOtPzva4QdBieOm2stYfpe0LfA8Bh
ozQyhqVBEtrh5msi1BCSE9zOmoFoOwRvIwoZ9TZaIheGb4UImyViwJA1hBP2wDwC+zjJJq8NFcF/
GoygiZa9MXSXPHRWkWXFj1bdxI9DxOLHOsZ/qTSuA6+7CGiQ+hZg6PqZbOSq+8NrOOrhYfLoel3g
na2LHc1BDZLaEfANmnEzXavGHmJdI1liupiGT+ISsmBhliYYolDrgJNTr0a6XAQuQqXz2gYGJVKP
dGWFgw9hieOdGxl1NapN7XE7JPq3v52DDMkgwwXX9YsTZx3+Dhoy96yRFystGcEleCeLNPnh806e
Rrfqro0sz6bCMpVKGusaSzuwQzahMdncmumnBH9RUFca3TZJ8XPuAnxht54v6+AhbQykskUgC9CE
VOW89gkJ4/4O61xgv4cK9ZsapPnoJxnG6SYcwBMMSoh6YVWltQsoSwTQ0OnWApzNUiMZsN3tQ2a9
eHwEZrXr4uyzZ/anrPDr9UyHO1YjapDG/oFUjsndU4qDTZKIVzc3R3tjdS32EopXlxrXcTw8EVxk
EJgGFh0iLTcd8uqurUqZ4oPeYo0NkXRIjIquWe89Z2zAC1/pSdXZ4HyMXOMTuU4qZSyQr7C0tB6v
xSZI/IX0nfAhWZJDP47sqmk8Pce8XreWWRy8rjzrJb63VpDeNmEc1ZseoLCLO4Oh/IwAAL0cWF7r
2UoGEkF/82JZZrijif3Ra29mb+1z7ej6+V6tbgbUL2fLBYVjiuJzkXAPnMyt9wiUpE2P2t8LSXom
5UMIXlug0rTxkocRorCd9oP83drxHjujj7bY6Km4CIaToW1BClsmQ7fJcfQf46cN5iSR6vGBhoAv
AfsG13PWYdzj/WlblXOgZvQZsF+ldIA/ix7p6tL/E1le49qc3VCnBOx25TcPo97d2DuRXOZp5rF/
O5Wvpz728FkCcNygAtQildjMzTD0S5AmdHueFKifJkOQO3awo7IcFyebxYK0NnWLBsnYZpd/iQbk
K+cNRzGTKt6eqrWpS02NI8Y4RHyLqrhJhS1iccYGv1p1qEJZVCg+CsTWilC4jLcXr7563QgkKB04
xI3Uy69BVv4EIoxxlXhSXocs/JPUhu64q6gb3L1TWOnXfh34erZHNgtyJ0AqsyrqXNG02NYLgOnP
Ti+Tp6ASxpPVFsc2rKyXJKk5KFYBM+t4RfU5ACmidFPjJFJfP6GiUp96pPMSczjqwffZZoZ1tQ4C
wwBFU5NfzfIFadHg21G5iqFEY1pOsx4lHmekowb7m5+WHJxtCTCuPRM9WC7sCLtONCggAT3MLI/5
MLmAlwiG5MPxNy6zinqxwdm5Zv37zDTTgDJzWQLEBAALrWo6haXgEOoCyVPXHeo/61rRS1Ilb6fo
OchzHkO6HLFKxfl8ncZGAJ5GSkmxtswauK/SxmqlCVDeYOIXA4x34ZaXJABeARCYycVQfi7iL2vs
FM21pnIWAZaRGc951er9OisOtGAHLMyIQ1WZbbN2vF3rMxANbuWgj4tpoX+zvKcuufdlvtCD8VED
QgW4KYH9q3kB+InNYUsgwKTiqBrflLFsViSSoUmT7x0OvtaiEWzdW0Wz6ZLceAHG3cEUNWgBhx7h
NelZjxmLw/3/2wMgM8XS1g25tRPbOFIjG2ZOvX/WdZI/I+hf3Qw1Qu27rfk64HD5e9XUXwussI3/
Yvb9+EX0ob0Gl7R1jHzj51QiG4QOPwyVqkI2AVSIvZR7mhuUfeEzFAJHOSOqCk6yAdU5VHceQM6+
1VkDR75O1OTbjukj8Ea08SoAh7JtIsddtEokA+g28ivQKUiItKoIkYGBqGrOgngHtPFPiAo+mx9o
4r1TuEj10FDj/qGjHhtsBP5MzQGM+y/ocep1ebssQOV0Bn0TgKG9KgCOZMqvPYkyZAurRuI6l6w4
jYAgPuVOWyAiwFaJUpEeaUh5urrpYpvlLXSQUq6CNoCJXOMy0QDa5Bo12Bp6JAIyAB12CtJ76qlH
/42oDFUaspXX2P7kXNQSoIbk7VRFjCyBv05RK5F0vm4CsrZTU/auHYCITnVvtBVNNQ/QM6BqvIMU
uSGwO+lsbzp3/Fv45Pmc8O5ocT4T1AosoBMtrJa/cx5qc+l3afXaxIhMBI3xEqS2O6wKztkmi8IB
yEKlON7RUNSJRPVqDspi1Aw5wWKSyVNWqATfIPYjwa2ri4Pppj+CTITPSMBvd7qwjW3js+xzHxZf
4ijOvqOu/gcfw793QIkB0IZTZ5uH/bZ3OtTg2EbMTk1voshG9aLIT5Ba9CGTUq/B55p4Vre+M4y8
ZYCHRUN+I81Icp9gf4HM4W3fNN2uZ/7BH3SczVVgSp5C+pNMgf0pek/RfK3SW2tJXQQLgLdA3Sk7
YOqqCFCrq5yCaVjfIr9jMPQQS5SPAVO3M1pj12Uhlj9R1z8DDxG4HCClB6k8sCcb2YPkPLHXZHTH
ynoILGdLxojBP09scNfiO38gXR4Y3r5ofAtHJ7C6WHKZJVvf7KnDGDtx6SLj5IQHrgHiG599Zv2G
mAdI6IoN8Q78sugKw/2XQBZXAmsh5+Bc9PIWBUvI7kNbeoYFmHBEYaIAYCpU5kQFTimOjuN93zfJ
upBWuDBQAwQiOJD4Apzae+4l4mAOymYWjsLnJlEohPBOMMTZlJWa9qM3G8gv6FKAiv/zEJqf22xf
50WPDM9IvMZ+ggPZurhwhF4vjY/EBcCU5PZRGQASipB5BbrLyTxgU3lMYUjA7LAtgyhZeECaPVrp
TypznateJ+SgGW3ol9sNuBAZaRjhD5GIw4FezWZ5yxJLp/N9skYnxVkT+9+FhzRlq7yboNM8OEJ8
7OzFB4o5gRzwu2xjAKYqnIwZ0iKP27WjW9l+Vs0oF0FqqpKuQvTgvfnLMNLVgaMv9cCygxpYKiNT
iAr1o1QwkVZXvg0dMnw9nHOzpRs1t2IsuzdDSBesU/g+LD+cqxwQlSAcqefxpZnwxzBFlRc3930A
cGXRdsUfpvWTdR77JiTYpk1eeccOCS/XTkfucGE17NsQRl8ZMBeebZzV74PHqu47ZGaBdyxr4/hq
4sA4xZPmmVSaNP50igZkK0rVoixrMyBYgIRCiBrAlGd/8uCdfePfaHq4cUJkhfngUToOlWjW3hi9
DL1Xn5rE0J+k1+QnniWvhROIbNlZpbMMkZSyNSJmPDHgLzwhJkG2weaAjVKV9jSSGkCiv1huMC4L
v9p5qvoJRNLGkXqzqIsIVYO24azvDLM4Ow88LQ4MDE6UCY5zEIFI6afY9ECM8Uuq83IskHqifhZR
uSQsTUrpmPM64sheuBbAteeMktktqq1F36S6IhsQIHkAgreUwUOvGhNACoA+1g6ugk0g/Yjz32No
akdSzfoq0kNwsHXDinSBcPWtBFHo+JjogXlAvZi35kaqH3zgsV1HM7QXrXSz76HLtrVeNGe/wyN7
olkAz3G7Cl2wwBJZAnEp/I5agayzi8gNuWwTZI/NqEARwQCR3Nr4pHG4rmCXTM1bdY0Jft0PutIZ
FWjWTchBs+zH7vu4GSCIesDIVXmEvb53aie+RkG7kbHeP+NovH+WgGNSyMzhflQ610fGuZO4cjFZ
lY6P7dYGkewDqTITie5YD41rEtO2dvAYrstdy3BA3YT6EzV9ULcbcMYNq5YVerbMjepSosLx3BeV
8dTZFhCm7ZrfjKgCM1saQLTa0QTYSLFHNadwpLFsfP1r5A/mymOWduThkFydMXMXA8okvmkhQ7jO
br5oWYwFgyz5DpD0xue4aK/kABpAuWB6ZV9zO+iOTSqjda777FuDQls1A00tRh6sxqaT+Dt901LO
r9OzJQre/lbiwVuVtvwqOoZnFMYZVvvNB1rDpinBpgkI1wInUWpRRDI1rghH/wRQlYvMHGtLuqpr
KYWzXjehnb+kwyfi+I4sJg/MtTjAVQLx6nleuuxyrzmNYJR/sf0bL+748Oq4eDUZqsNmr7b8TGpk
3YpDabN48pJ58u6VBWAv8vRsMxqyBwUyR7l6NbLn0LTMS9mJg+5FKVtVCtkeW0/ahE7b1l7PxFbv
0rd5i3q/0SUXGRU3LrR3BZk21ndadGKK8ALxGZxhpA8klIr9wihB1IoQK/DplMNs0MsGVWY469gm
Xmp4izCuFjHKHkWB1BmjX8+5wXfpvxJ1vChxH7/epRDTgARVmrhUjOI1kr0sCwBIOUZAlwai8eJu
rht3TbIlDtncA42b50YgJl+hGA7L0bQcFk7U8SvAxHyEr7tqKVw7fgPd0Usjs/I5zMCylRuugXQG
6BNRbOPed774SLXYmcDk2aRgxn6T3dKXvf4HkPecTat75Q40RNYLTklWZAcjIF9rOCQ+9HmdfBr8
9onms6MM4LF9lp3z2nav2qBhvaMuZOoNapwjh19RPHvIsx4gTxKBa6csxWvWNu4aiKN8F9iJfPUq
/WjKsHyuWnt8QF004tvMencT9cB3JP7VTU+dR7vOVlgDbHAo6XzqRlZecGDQTRz2PET8NBryaE9f
URtuoBU1kITbFyubW9qzm9dfWC6dt9IDuXJgp9bD0AzZWQR4lJLBYemurdv4xa9ksM2Aab4VgRu8
RKO9Joe45AlqIEt5ArBKc7ULBJCFSJw3ZPm+cRRYP5tW3BwaF+F00rsoRURyzluUae66dEpv39qV
9uyM7ZcQgXaW420+gonuqbXluCx9pKXzD4J7kSRHfQAHAqnanHWXEg+kODbBo5HXCIb3+HyXCeiP
EwTuMUEGAuObCXBK9p9MQNOHbdtcuJ1uGoVBzVusqzNfHJGVXpw7pSI9idTEFcpBW28slrOOerOf
kGl9GnVw99YrPwyHw7zIBNW6V6xovUnNh4tH3Kousa3Oq9MPH5zjjYfCZn9GiYtj24+FOC3JOXH6
0Jqc1uBknkXqTT7zCj5KQ77svZGtZkcaZ7shaLem+I+pAdLAy1EvHPlNtWaqosZWFTWx6jnK4Glg
nCID6cg6GwZVYEO62YAkjvcREfdUqmecYFfW2AUS/6hAyLQSbxmD7vCQaLV/rZsE1a3qTMkcccIz
aMZrUrBg/TsP5tbbEoWwr5bmooKZa/UqDG1zCw6Y/dAkEiTDfaitEp95awYczQxr4nKVeT671lVi
PPVFzveiqZA3Qt5IhayQy9MVh6iz9adIi8eLmisSOeJYZd5sfHVYOx/nTme6sWltjBEn1+GH1WMt
EI1mR+HkF7dDvhupfHuIl/mIA1HXRoieK7JS6tn48rSIGM1qEDcgo6PJMrHqsNpejqggkoiW/BqG
EaigQ4xJUZqCUhnltGTsx/p9RK0sZCaDm8nX9+0D1u3GCp+HfSGEJOTcWCvmaMkK2+NfsEkEiYTo
S82BIUxuE6ZSopx9J0lXpLwZAWfhhOnkbAw8vrwXRGfVvm3MbosdOBZusbz6mR382Q5vnh85Ksm4
X6PaevwBtKc3xze01xqFz8usHaJPEZZ5oBd35YOTcmwiutJBvXfSHHRQOeykWaIMIqv9dZ8U/cap
MgRPEwP0IYpDBEBW/r7UwvWsIj01o+2N7eJGbnuJl2h2nlWEvExjmY6yMGS8jSgpR5Z9lOr8gjtP
P3daArYoZ3gdtbjZe3btrrqxHl51oD0DBjqWZx28Q5/9EaFW5ZZ5DliIYh80EVo2vhZ+gBJEza5x
fodKt33oFuGyAOrCOS6QJKtzPOy6xgAqFXJ//TRP9qFeo6yDXKjR4giH/1ViLRu3sfstjQO+pnq4
u/qKDealsIMvFcPz3u/w1jRVLXMq8Wwl0VCVzrNI1kI5h8pZV853Y8nKkmQFzBZEcksP8A9Ty5D1
8qs/uMVHPwN7h6ubyIUJOuNIjaWOfmdx1t2OI+3H4Oka/81OTnGNLY9gyZHlkXU2xh7nh3rEtoEB
ABSsiqCkxlcQuCmSI1tjUsxaSrlISpCapAjeg8r3NyPbwcPZJyrN8bL8NSWldGTYfAtk14O23QHk
GV1mdkE1MV9HNsp+Bicslh7Q8xBVAHNHWrL+IVbN0CGaH0TAMCYDNaj46R/yBCjirPS73d0ILuLX
GK/9/d2ACKFxP8fGeJ6DetpQb0IuhhNJTYzA5oJ7ycLFkcBl9s1NAxlCyMBpuULNVw3OyADRi/Xs
JJIuTDOF06uUZL7xxgKu9UBH/8GWFelBDgJJxA6JPIsMnRk8dz2rT6RC9XW8CngEfJra9daWjWAS
QHmKM+IieJhSd26MTt8aqVYcZhX1PPUMnnSxfjsLGQJlTfIdxxnOUxD2+O1rNSLCamOH/Uu/zzKs
ZUCnCTKeIOhXBso5r7T303F4v3aZB3YAkLg+20aUP2Qy2LO+A9vs3VR6WfX7vjCDRTvi55ElprvN
mnCHHCD2DJJF9my3Lo5xwNezrWwX6f5Nxh9SzZ88RPQVlXBuCuypMASQXwnOMJDfhMBt0l2kzhd6
eCI5T/H5dUHUr0k0wZCqbcgssAhe4Wi3WpLo5wwDPTVwHu0V43fb1urdnJJIyYyBaeLTS4pii5cp
klOyVo+3g4eqHFEwbUpXbCKwZhVD+srbFO+KPrXsC/Z89sUJsj+RUNbsSJr1WT/yPX4NX3WjsS+m
akLwwp6jysu+FF73JUHQC2lAi5G4MQvf+lxjZfAatppcmiYXjwDOCPCfC+Wxi50BXAG5tqkx8hFl
xtjvisJ6zcfmy8hYpebp69H9KjXzmY4UkI/wUtlDuCFpbmZmR9KVQe5OFJF3LlUb3I93kZ3aAVKV
tnIuAk/DYtru1bG2yGuklpBl3gLikM5bhiCCUTQczYNpIx3SwbnYzKyG4lTjBGribWYCskKrM387
0UII1MdHYGldAWK9/+SKxDjHmXjVCx62S7xBUjf/RGwSyO4A4ktRnmlcIK3fT9P7ikuqDtK9lzTD
jhtMbhF7qj+bXQ3+0ARxAy3+aSS2+zw5uD1eIy6O+HQr3hpB/Z143j1KDyFSeGJ7p4YsH36kapAc
tpJZ7eBtUBUVA+VGbF8t1eSG+GkDgGc/eJZ1JX3YFf6q5FJbzTpR4JUZWPhkcXighQs9C/Wrjzpm
DBo8Gxq7NW4m8h3gbI5YQYAZ2pTeupU8OAym4x+oV/9GnF3IDxCU7yPmYUXcLGpm6fvZ1xvqF8Rt
qw224zqSbf96idmPrjiL1Lu7Cxp75zeCAG5h9XWxdBXAYtsgipXlvruxlQjetGFqyEq62QWfGfBu
aoUIODtyAbxMmoGGNK1s9vhgQUYy+nIntFLs9dpBfknQ9usm0EFkZ2MVY1kp++bF5q7zIlDX2gHy
7XzD+Q7qZPA2jZ71ucKdroI00C40E6BDxT7tY1BVBHm/NpH8dglYmu3oye+GQYzkb/mZnvzUFLYo
N04R1quJQdFTqcygKUdKmsOGZDkya2FpvLiSt9XkyTyBEQNuTQPOsKMB4MptQX+H/zTLxXBeEbwG
NTeAJ1Hp/WF2qXdJtMh4AnV7V1nsmZoS28C1E9vmOkY60zPWoM1Dmb8VeepiNYp1z6oNgSo/ycIB
KPsIuKYDeENhB3biQiRu+OBzrj0KD3fhtxJ1/1X4GHdm+OgX4N7NLURlSCRDIDO5ShsnWNMou/bi
B9RI6kjJQ9yVncLAS4/YDp+swmkemrF7bwrfSddBlmyirjBOXuWLVR/E/ts4PDZDlX0PAPSOO867
S2CHoGEwce8ZQ26g4aXVZvR8PObdABvU0Kvd5Zy+BngxxJIpJ42aHIkZgRT1vpKD9W4At202ZcKZ
gzA2+Di+6JWJdYTpHVHvoRK90tY7uripfp+7QKUm2Qb3yEp0RrMsGmQi9z3KOr3wj9JKcOYhVR4h
0fRRrwbN6h44ZucojX+AWLn+XPVhvdGk8HFcXgJLb6jSletFwx952m+0OHR/KFfHdqvJlfeFRI5Y
7BwQ2eovQwxMAhfAry/lqCfbIBH5JpWm9SIDnKBIWcRnsuLTzPLA/TIPSnSnuEpZMhQiK8A94M4F
5aIz2/6Ic6BTBkRNZOx/6FoF1zfJt/5TfwSCwZFl4MSz/No5DfiNLXkss+9V8tkTvvlmSizZC56P
pyE2xksKTKxlBZj6jZ4wwBWrmFCgIM2dvsBNkByqaBH1QC8KAvDRGJezwaeI0ixT736KsorExpDV
d/xVGIrSAaMzN6QLFAhu1KT+Cu/gdysZYp0/sr5lO8OPBcL+nYOgDhBJTp0oQTlVIeuAdFg3vRuo
J8mbuoXAWyVzEjCO9xxAYVWO+KVijkeMpH5UmaiTzlb88rMOS+N43xouwlmzD5kLP9MuTh4hqykc
n4HZJDblECKwmSTxWav8CoxNGv8Su/HPWtWcaOan3taaHyVq0BbIxRLPIOQRG3PM82OSIK6M3P7P
pjY0Z4HA33xrKcsn1XxnpCpdfx9g2Xb597/+5//539/H/xX9LK5FKqIi/1feZVd8vG3zX/82dP/f
/yon/f7Hf/0bqYzg5bEDz8e/FijAbWX//vbE80i5/w+W1nWet4V1yZD5uiWoHYLVMax0oxuocZxV
hLwzixP6DgdPC57lGy9p+QTIQx53YD99EADg1bBNZPeFyclxgXPAEVlc4nWanHDGjI+ZuiBxSJAX
Bh8SqQHVRbLsEv2RC9teFohXvoGjfIk/v/tDgD9okZVa+UlDDGqjN056MDPRPlh2gmeCCfg3ov7R
HJzuY68X7SZGPZKxs4x2KUUvZ3li4MNKJlxELmc7IscT4VoGq+n9F0dJvCk1XQdnRImERJJrJQs3
c4YVkqW1U4KHG4ouH3PfNx85AxV6LbwHkqyMjw992y29CAGDZQ9ItyPKxj/N/taQODvwLKLkm1yy
hmWbzA2LFU1ADTiG4pU5js2m+biODkLzhcm8aD9NzXP7CSBn6Ymm1g2bX4aAA6EqYM8UX+ir4pJi
JXsmKS51A2w/CF144VAs//mb5un/7YuG7FIf+QJuYHuGabl//aLVqROJJArkRffM6Eg8Sm49lmwi
X5rYlQpU93GO45XJDOaZI5B0826SWW8UbPVXH12WYbNBTSaebgRhqOP1um9FGy1CYWZXQjQkQ9KO
3wEdZu0RLgBdk+DGWuBLtdGiRRYL71uuXmRma5dnBur6c2BYuBckXiK90dlMGN8O6/jFrfbFiJKs
bWQBmS5qfHvVAj18YwHXCNVeVawtKdoEVFCkpFNoqbZTMIqK7MFNEWaZJOAJy20dpdUJxKHVpTWR
LEibObV7K6y8WoJktJ22bx8eujCyYpmyBlabv1sj549//qjw07//rEDwg4eBhYSPAMijnrLfPBT6
XhuLzPbHC9Iyw+Uo/ZMXmNqzWTX+Sfp2uSz7yPiKTai1QOlueemspHxyTe0z6UOmxWtZWHKPU0Lz
lWkHe+iMryjpG3aCm+GavFxsP90q9dZR17Q7Oy2bhxx5J2sVaF2SGAeyeWCq6RLr1lCiMu/cSUSQ
ayNexuqNG4L5bp1HZbQTcWm9DBy4hAGSbfLGLT/rHbAalZeoRw1cMRgUdvLViJoWpcEJ0qd0PHdW
mlUHS1ryFoGPE1gWZKvG8E+hoQ9fu04Ll403WA/cr9kejHP482M3ezWMCrVjlZR/FIzvS/XwL3Ln
ZIt8HWsM9sFvngKXJYvCb40DiUYg7Icx63Ewinz0Ze1n0RbFLCEonUptr8UeTsy5+SrKMP6mOsDj
Tb5xdAalUR3SfJhyXc4+MG2NPK2OtFucG9o34iTCW4G5p1iSwcKjZvPP3x7bs++/PZbrIkMBNAqW
ibcKvXJuvj3CTLwkYk580ZBxt6xc3z47psBPKgD3cmsZP0ZVkEQqMpKexDzWs6PF9PWdnkRq2NC3
K68rtGne3/m1RrIfdVSUFOrK81C6ghhBEuQlxsudnu7By/3+EJfR1uli/2CpRs8QG0Plj+sdRm1E
l0xTl7QkUw8YE/5h1t370HSzmXooNtxFqO7dpQN7xs/J3Lxf72+nurmJea67qe+vTI50d9Ps5D7f
dwaA2Uxde9bf+M1XmaeZdaPGP7t922xCfHSHIElACEddamJwJx2wvdMPs456dzpE10cgKqgpqLmR
aYpJ9ioOhKYWx1C/m+N3OroMkgGxSr8zM4DULSqtzjdGgPwGowh/IucO4chAfmnTGngUdjmc3VF6
B6RjgtPP0/gzwgDASUTGwHdFnZK2dvjTKI034KbKL64//BqkFilVOfabtvTOWMOnwCI10nzp5Y1E
/QsO7LRcY5dkcM4GPc+FshZd8m7N+pKTFZFi9kwDZMdux5MHx3gdAbnN4Cd8MyKt4uSZVrosekBn
1xxv8dFMQL9ldOanrrOQclRWX7E+5NvEQs32ILzyq5m7O3c0jE80XPjIbXCU2zw8wP+ZhiOKxUCy
jH3d/+Xsy5pb1bVufxFVkkA0r8Z9k8Tps16o1W36HiHg13+D6ew4K/ucfereFwpJU9hxbJDmHM0F
aMcN5i1hKo6/9QNjd8Hc0YjLxbp2CrXsrTJ7ZW1/47TC/oVC65kbqX6xIMyz0oXVQVO6cI+5aUar
vBXZqzd019A6gWVFF7lPbl1ZN17rQJCng+7n3MqcwITQ0oRkoT1y5gMUX68ojkboAPoYOOmY8aV/
gte4z8ZmWgkNLL4xht2lynWtnF0LXNqWWJHmWJTMRbJL/YziehNIPBUk73Npxpfi2DwXTxgYcBjR
hqwC09wAcZJOe5TXugWX4art4mRPfWXlgfpGA5UzGTs8N2x4s0xeBeDNzCiuZc33dCbnJp1dB9TM
P+6Jf0ynFG0RbZiCQKUGg/g6U9VZtRi9FgBrb+rXTt79lPOqq+b6/TD1MVyVqM2Q42sWaja/vI4P
ZQZkQw58TDEzKOjQztSIhvgW1B4AWVuIgNmrdIavXAPBIDR2IRLvl7+Y/vjYxeLGxo3j4pWYzx/I
5UPjyfsIfVLAo3A/6WZUWK/KQ9Fl74c68KAsfW3T8ChmsCp1UhvmLmKFhWC8uIz8/1zjcjW7bdaJ
wcz05OZVhrQxhGgNz/PukCvVe4716WrkAHMAqbEhADVF1Pit3AkXcjwUwSCguaiaIl8CGSCPkFzd
aa9XO2rRwZv7r02QCdW+DhvgXMEUrKywBD+EDavRVHW9IK0TO1bj4dKm06iWRbWmUzrkqHOzujTX
EI9V5Y766Gp0FgfVDBmfry4h7os0q90dixab8qQFVuZMI9fXoTlIUzcA+Gkj8RvNyx3BLEdICOxq
Bx7ihNKkPr1uZcAe6Fwy7O4o3J0FzsGB+hwetn3r20FW+ZCN9myxUH3/a+ImXgnr9Q1RFOMJ8mPU
5DPS2WytfNXNo9PcpFGRZOWGGIxjHuTQJhf/MvcaTHNdKfZlmLmLBjTfQzp/zyxk5OEejSo+GD9z
L6umAqUx8BB9amdgV4LPNQ/RIRF5v9KhRJFwjqQ+XcRhuqY2XfQafZkS6H7570szzvjXpZnlggUo
hA3fRu6Z9rx0+7Q0c1hk2EhLiBPgW0m3c99Y8mo6tX9Fl34BpV7Bpv81BLVhYzdfJBL41XYBvIOD
/ha5pfLUs6wD/9n1jqmnz7kaunvqUqIqV1K1akVNGvgPk4pgPFMAHdp5kjNPul7oY5K2+nqBBXt2
2fZVFtTnysz9Qfu/HE4SkE2fomiB+3C9o04ucNNPhr4HOS53jXD1DxsPPG083C/3mkw9CA5fEBKe
TgV81daOlVR4oBWo16XuL6tysCIox5cyhIyCgCbI2YTI9zoNVXhsoUkIf8zO2iSTKW977N0BYuX2
UziMDUpw2v2hbIhLI4kcAmHvLjy98bDDOIAmCIPWay0yS1JvabXYIUalDIfFtUB5aXcCNd95Ygzz
7X//Ann/2Bharm3ZLrMZd8B9EV+yRUlQdjV+uv0p9CD6E5pg+C7qqQbntcx80wzRNOocLtSOW0D2
C4wTKH1XMFLLcmtJnXQw8MtkSC9NwRLGra0flNxcOdKcsEiCjt+CCliJgoayKqbJpyZsX4EZmg8U
fR3Ah9DdUsh1gOJoxvVS0WzdxSpZfAvaEkVPMFEedGzAXtmNYTRm2yBQgZTlB0yCf5a/QhGh2kqU
7fx2Tr+qD8sUOqM+8EzSjW2UD2Slcu3/T7GfQrJArHvdT4tkHGN/bHN2rGzLfW7N3/aM+8vgTbov
HFTsutEZXimqiTQ7gojjPcvitzVH1SMgc6FEQY6isBWbZU1xLYrCtaj7GkWT6FocWlvHf/9mcEt+
vbWgVGxzkzuW48KPnn/JGQgIRqrIs9TJmlrXn2ZlbTpECYeloA2NnGsfneXj4EOCJbmJhgA2ExTH
8ZT7FIcdWH7nNCMSUm1yo9w43GlltYuyyvIH/NapzE7lcxc7aT8Wib2hPmDz2dHpk2+XyvtkNy9G
YxpHiu04JHgy/PuXFNsUdf1QHC+ROgo9XzWNebmOwhLv2Cbdm5sCQOmPcf7qOlCNpuswJaZNLToD
KjdOsyxHq921kEsHsJl7u9Ex0mfkWTZlLcZvWkWf+yvQo6jfq4rP/XN8wtLpW5CNb4ZsHzpp3YB6
3t1jHxrcubx8iZEuerVbp9zM6oPrjHf1qxlap3dQVGJagI2Fv0qINpwIdzO3pjAMTgTK+RiTUyee
PloEyflofcyDhOCnq9A1P+ZBbSE4UasIk8sr5CmAnWEIEOt8qf82OUP4v709erMfb4EiP97e5Lb+
UCgQwjJHzrbzonJgGOsat0avczgxy+ohxK4KqbuueiiY/d53Hb2eUZzRt+b/+C14X1Odc1LdlY7D
catE+kN++SkoDXB+mOvsVDlgjPGuxzKfKlCXshSkyzbC6iYYIfxdnzK9GlVyORyNqUEFAuwTH6JZ
9qNhhOkJv6zfYSLlozW6wbmzh6XDM/vRmw+gdcOTY8zvKcBz6p8Js+vTpTWAdN6rrtxRKEqfwDRG
PFxTk4t0XAlLv0GnJFtAzdA8q0KZ56Zt880QGYDVzn106KLaW6aNo1bXPkMFqT9GjrORUr7HAeL7
SyhP7pXpINEMSOsmC8LqhmblbZGfSyyD5lehHmTi6hNAm4frFcw+C/fXd5RKGQGiEBb7iYEKWrat
vAPVTs+50gTZ8GL6Pirg99oge/GSON42fVxu6oqJ1yxgPgXAJVssBwnWwYBUy73p4mtDA3RJx/UN
I0IielEEmbP7H3dF8+tdUXBhMyYs07IscAPY/FX5tOCq+zgcYMJkHCMJNfUriUSiyidR67kYVl/7
r2SSL32w5+6WrhuCwgIW2yLKw+mTnOuVzBOVMCdgnjVeRq8DpBkrclgi0NzrgAkQDl/QiIyzDjTQ
9q4j5HLJgHxKE2Cl2vnUArp17VnhuKBhA0nGdEOnsJveBSIM93hv/Z55WA/kpVG9VtCA8stYFutS
9Tclbt2/Qtl8OZmHhqRqf01T92VoQM80D/0Rg5pItjDlUG+ble3V1S3Jtbq0cqiX1HNpUH+z4lim
3/7RA8RasmjZDFwovc4vZup7Pmtd0aGYbH5MoHTUkZoV8rJQJkkd8aMuDWf7KW6e5gDkvOp5pPzJ
BRqZNw1f6RgkKHPcXXVs4qpS3YLkkUjX5nqY2Z2Trtb9jBcIqiZ6kBp+eljeAeY6t+BYsQ2Q58Ev
Wdmgo8KZOctgZaiB4W8WdEqHYu6kM9edIHqRKHv1daAfH/79C26bX576gju4wUkbzDVumvJrpcBu
J6j5OQADFGGJDBEI7U+6tF6rRNitfw8XquwxhibSoyo4uLQykYfOVPljmlRAOya1hN4JmsyAIwUw
mDkATzaIFcqbFTE7JBWSjHmAg6T1hoo4dIAte3qM6uRA63gq81A/q8odiAzpcGZZEmxkrIyumqV0
VpHxa+hwW8Ld73soE5R3gT4GcfGjSaPYsH/vPorE6d8Rl3owRUCF+Bxjz3epw0AXiAOdiZISVW5c
s+BH7WUvA+X8elNxuI7176NJN/CjwmjtgXLz7/8FZNb/8W/w8Jv2BOceh/7xP4prtildLPmRKelT
awINEcrkkx+mfRtBF5HVYOiEcvhZjyy5abClfhBZvoJWK2x9AEF6MKrIxFZM9ai+1Fi6xHxalV7o
3icFOPND4ZiwKGjd+7Qy+mOKxRTkL/vCn7w6gRuiJ7YUXDDIDkLpZ9un9VD4TT/my6oIg/UUMOe+
yky5BlTbYd+nuGBna+q7NQTw1HaKA6xmIZ7Ron75LYqqDqnoAZnxRo+v4JItMuzRLv3X+Aw5nmv/
n/F0nUKlv7QLAw3iszJ4DW8sZIZ8SVzWa5uGixyKfbIXAXx8h+oYJjjIsYCh1GTjkBh6V5bZhrpo
8BomMtw0gfhGnIhB3naVmx5KLRnQjDiYINPcqJI9Vk3Z73SWVBtZmNimhuHULbyMtUeXTocuSzZq
bL5fmvB4OpdTHa7HDNL+CwMZhX0xeWyP7QLOLA+d1P50+in0cvop4DJtvsD1UpepNBK1CgYvNVCT
Vc0Pcaze+jEy113SQcdJjAaONAIwJD98al/C5zl01piQadC4ca0uTZp+uQgMSiHLVS3+x1ff9b58
91Go5DDgZkh2AMgAZvWXnAaE5jJsVHuxHlSqUNiz1Y53bXinJbaONnfE97RtlkB2ZL9tmfxOrU49
JVaUrmuISR0wm8P8RphLwx3165QVN6Nj4VmEfL4bgGg6gpz1At3PeFWNLN9S03JgFhH1DqAa86gZ
WXNl3ngAip/fQ7XkEhW1Vn20tG0tenvIltWQT7t2/BZyZT9xd+jvVGw+YjlSvQxNHuxM7Rp+ktvl
S2RU+crMWLql0aqPX1B9JTAZQci4AXtlHd1TTwfLT7BFwKeMrLwArI9dBtlQ59sohP6qJ7IUtYG/
D0M1vNQ9LzYubhbHsHJheTEPmp2r28W1TcM0AndeGBSaIZQVZCmh5oAqfuG1FkoBUfmkxzz380m6
z8OM2JJjNr1aqDCCvBe234xOw3GjLX6UOXtQU5v+qiowbFkQ/6Xbai3YkERQ5UGKPrSKZJHkfjqw
/LljWbMIxKRfXEcd6jpT96FTGvfKzLDSQHc/ldGuHYxnJtsjTAV0uZH2BIukIOcA+LXHYupR2BUA
Ni1kWqZrpTZGxYOfYFTFyEdMyTmLUm+bjFm4ZS5X9y7cLRcc/5xfnG/CJP9HqDvkCYT9LWxb53jU
Hr7EO6D5Xi4tYtfdCpRHLpf+IzQxQ/kYKvdnPDXsGOVqXDGkOp6Mwvyr9Gr7t9TPGesLLHqgYIAH
YPZggDuMW0z8BMyit/Ac4e0alIQfgWEFlWMyG5RZsuyxzyp2YwjjFjKOY4tcSrRtjbC6q6QqfWHV
+YawftrQxzIO4So0I/8cHoGFUlX90c47c+PI4C3LDPbMh+G7NELjtw1QGEre1s+iKc1F26j4wUpq
dw2avrOPymQ4STtOVsU8CVLq35150tBAT2LQ75N02IMg2fUQE5oVY9PevQ8qs4C729yKvWIH40o4
Tc7NPyNEKtpTbNR3owkkcyb604UR/NF06HYedXA6s9VwgsT0AKGhSkBFsox5dbaSrucbhRogeDy1
g98Gs2+hJjgdeic/UlcGOCwkNbJ2XNkATQKYZNi34Xyg4MLBNzTLswjruawFtctowr1QPawbgL+M
54N2yz3UMOwTdRlGwG+hFIYLYYy6rDCK960LzdLrJD561qoJlQnDdMSxDqo3gwlkWKtOzAok8Nw4
0BmSDDZ+e3ArUYCmbweukbqcwaRxF/Il0LJqbcyLRVdE9dkE4I3uDHQA6p8vPY+pNU0IUQk7Q8Tv
UwRdIy9L2MTn3wTuto9uGBX7erDhdEjNrstv+wEgUXxFFTxGV6qW6SONWXYKtpJX3lDLabBOhSTm
rgt4facS1D5YWPNloTsAbp0MXhGNUYndpd0Vb3KCIcc4EzkTZU2HpJdvl7HrXBrN+ia9v86nPmOK
x1uQzbDbYXCDdO0fusRbTnTY3HcpBBi61Kj202SmNwWM+ZaFKdTLVMtn+oKOmMQ+JuUmq++DzNso
MQS3tcjzG7syDhCzt+7pkLtJuZyMwltlUjU3XGXpc+QmPpjE9gMEVqNnqPCqMX3OI4M9aN5BDwMh
RTh258lq9zSBsSa7tfGcKD2RPEygwj0EbjUugGAJ99SspOsemir9Ra1hjtByXha3dQiD43gZ9mW0
7twk2A5grp2Tfkp85tTOT5ns6N41FHAuNBvZ3xeTMDYUais7uoSWkA3/6U1b1aXpwgqchxZ2m09F
VUQoJLnw8s6FeAKCHsXYBLKOpLtPo9dmbrR/BM9zTbc6wTrBPjR9aC9y0xBvQCSnAELZ5cmNq+Yh
KYDFmvsNKIKvUBdBlqP22jeYlKX4bFesLIutUuDn1TCU+z6UxrYyLPFXLcdNC7Ts9zatQYIYaud+
8JpxLYdEwHqrM5CXLZNVHGbbOJDZVhbMfIIjGZg2Osq35LgJnSO9BH3xfTTLU70soD2xZIFIlxAO
HZY1nBuehiJPt8bQf256c7NhrngqZfc+em3S3MrK1ENZ4eGoI/dgmjmoYnakl9CjCd7ivt6EtR5/
9aXze0SG4RFrUHsdYzW575FmvHUUMi154okfif5NkSKrx8VUGvgPloEJEX249jRWVe8HEYPkquLO
r+Ym9YVp9H72733VBMvCcABGGLByn88oaCZQLttM86kr4UypCwh+48WAj46y+ERndMjjrlk5YyeW
TLP2XgkB3l1RvuoaCXI+wfSoq3j56pSw607q0j3leRM/A2oHWDPCQre09lnbu34/pm8jNtzGg64r
vpYKZUVHyOFbFyMBbBhM34iKlXc0oLGh/MYgFr5wW+N9AIpxqEnO+VQauM6gAU+6i3Sy8nPkYq8i
62SHxZl7Q61g3qUEYZ/41KSD0XbPWDo+j7jNo5yY/0W4gi9QAe1Gb7Wn4t21v43TOwBCyjUzLGNl
AM/4WLigUWTMtn8DjT6jSaCEBAvBHvoQgJ8MKzNew7zYvvN6D5TNIjJetfTuudLOX97wq65j45dt
I6vR4LN6MgYnXClXFTclshw7IUIfmDu1l4CFn0Bnc7EmBekWpf6jBh3zF9PVg+GW6UsQ4/bLY3tv
RhXkjcqq+Dn15bYboZaKJ9ipsqCdC2K9vhurLPjWcw6T0xTajKXl9ssR65G7fNAZ9LzFS+tY5R0d
mr5mawD8G8Df/u6js0mn4OBo73TthzgXXxWwlEGx549YKz6McaFvyx7f9QWfuOejorXAal/43KgA
0PO87EfOYM1sOaDSIUOTnQwrPkPGf7qnLjYwtZQi7NfUpIEajk2qH8HzmcMA/bQByuPBojWjHmRt
3G9ylWFNm7A7pr3x4AXwiU5ip/gRPUay6H/EQywB/HOdQzTU1Z1GGm+hJ9H/YNo+DeC6QgG8rddW
ElSBT/JJl9OUWckWchYHyWKMXNWWvigwXYZJaOmiw2RmIZhXRnFQlq1WhRc5J5QkHX/MZLea0goa
vde2pXm7kk4MXR8HHs25Z7RHVdrJS9bEW7PIvPvCG9lDW4sVnn3Ji6Gi8OT0SNhREzg3udFt1q6K
sUhfTHACkcWtwWWfg4VpfuuSGGTQedCRi94cDKxukuhc6BSlMmCFngoYBS3xNS/vUizONiMwRdAa
5RnqvCbbZj2I0iqx5YqzETWKKQKzwMqHFxCFIHgzttVPwyq2CRKv+AJmkDirNIqbPL8VwER8t/Ns
WAxRbD3FrVEuddk7d5P0+NrQKHZNEzN3OnQjQCFGBeoyFvElLOfPSWTDktn0gLCGaWSZRO0R8hog
Zs9n1wMAuPW68XDHaOFPbi4tuGEunTgpluCy58CcYL17aVeKlTfwAEAQddZZOetdoxM7hu7YNtlj
yOBQouc8BoNk0H0/ON/jXGMjA+IPlKEg/ZXK9C9q0aFrIcpjyqDeUXwCyaKbwMwu8YZROvcaMPJl
ZQ8xvBycznfdati3ST0uWc3KfcGs/lVCiAe04bdWCuTwh65Y9clYvyVl/N0rh+LsJEADd4Mc1wGH
BTz2DuUbH7DeU0DM7Yd68F4BmXPm7klJthvdCqx3arLur7APeqgWGybuSs0vF0uDN1vl8Wpok34X
dm351svV4EXstTCbcp9a+CZQN6Cv+QJqSfyWKTae4bv7mioGdwaYqh1dE0bkE6DaWzBS7FfIV6wG
aFA94efVnfLUm80KJvmq5+qmAGF036eR/TrqZeaG5Wvds/LgjjB9oO42SKG2Y7nw9YC6KRJRRrYK
IPrwDGdU+VzVKjzbU31LXVbkJEeBvdWCmi5EpbdFVIaXCXEbh6sej/4tjVKcPVX1pnUgcBPU02sc
RcMhGQS+X/MhhSFOAR7UnZ4Vj23VFTcR9zbXgKrpnJ1TmSVABH9PAv+3WY+ASS2zFEB0HyIOWLLP
wsd0FQp00vyvUk1Qb5ynUX8EjdACRMllZ1nZ0oxsuDkEYamPNrbQUFg3PWDVs0wvLBsEkqXXBf2R
F8g6rN0s3nI5DTvqmzhg0JdTmhMkEJehEboanenYQ5IBO5gY9oZ3QIFAiMaI9DdT5rGPPzq6CTUP
wKK04Jc+DzgxvmQON8aTAq7rDE/rv8xS629AOylfBEZ6atzKODex+HG5kJpX1vmDCldZ5E43fWFB
xCYx5hwBTPOg+9ALYDFwmlTdc6Eh4fipLzRgniDc8EBzoXIx2EuWmCgCOcJa0rTQ7OHT0UCDSM/J
Wu44Pm/z6LaaqT0fXUw64a2c6T3Uz8L3KOqaJIQTRe30G4DdSizHWxRA2gkUGzerHhoms4MpYM7n
Ojyp/EaWz9yQoEhTMHCcW6HGzncilVZ+N4olXr+/o9EcFJO1WdbpKoIQMuTBk+zesu4voZCe+AGu
/Iuw0+ryyrkJwxcrBkhwfmG6QlNW72/mckEeAxI9vxlq0qFMmk9vqMnCdgveRefTS9KV/nxTylHH
sAtPU+Sld0FUZncJs7B4QDqrh0jH3bVftVz7Hcjq6+uAG431DexWFxRG/RkkukHdcQWgPrgl1kJ0
sHlwM2xi0PRglXaCW9R92cbIEvMGy07kg+ItjToWC24h37eyrO5QFrrZw1fDhJ82S1cyhaXULq+b
AcWByNkoIPSWAXD1a9ITpMOQBdmyrlnyqS/zOPSF8ihbl5Etbt0xWzXW0Kw7qPQ/2514ANEn/mXF
/BEmhQWyK6Fa51ju7OExH9/FkYl19Ryh8QdVJfvJW6l9KTp1C0U0Zw8Fpngdg9/wXCbmXZPo+BeX
7otEVvKpzxhcKvOmWYMgj2x6F926EG+CcvZ844zlndBR8LsxwTNEmem7tqPaF1hSnHlWBxvgSscd
TUoCVS0zMU2vGSYV5RD87rtq7bT1+GkScJbBRs+TCiApb3XMqmUyT/p4JZQ411B8G63srfVGvhJG
6u0dgd96rbGWJiq2Dr3Vv0eMiGj+2zVQsc1+Rin0xOeIdDBgpBtmp6B+A2cpv6ODyOvirg5gwVmm
olvlPAUCy+pVdIswKEdivU9xORAtPnT33DTpbsB+d5dW2WXPRpbHi8Lg/Des2qFdaELZ3X3pwOZ9
kRPLloM12rd8NNotN6CMQLMha/4+25tnM5aJj9ngc7zIEWkP3P4gT6RsqJa5wfitqOIGNyMzu+Oh
nG5oIJn0+A2ETnxnOf6zVcY2BgQCVpEDkZ0uE7W5FPdtDNZZKtaRbFNQxLr0zXWfaMvSDFjAgMyb
Yt3tpG/25+4/omkfQ9GJ5tDRa+s3FQLvscP9tDh288Eq4X7Seg7WpG3ZbHnuYcMU4vaB9V2a3UOj
09zIoZCbet6hTrz86TDcwXurF09W3XxqCbRSCDvcNPNOd46kVtSo4WdhPHjYityaJq+ewLT1J+wh
XsIwFYfJg1AWNZXOUgBZE6jjzKOGlT6lmXbuPFXIB6GKTS88+wWO8FC4E7XtqyxB3nKwua/n90tG
51fndNaBvdRxM10AKIklb2Xa7aVNgeSfLqqiPdYFVq9QbkuQPoSMpyu85AwVHAh/ACtKXTZ058BJ
z6sDCX1Cg2jafJkQynxJ4FOI6wDpLNp0WZf2hBUhm45hEPU34EFxJK7wve7yB21m8jvY0iBmd/V0
LGqg1/EFwBMjyt+0HPWWXK2QthiXrekNa0pZCi9Pzi2YfslY4Yl5HQWOLl7ZsQmhUJAdsZNSwwZi
ltVrrfQjqnrNeciZcYZeKSTNquoVAA4olBmGXFEUlFMq8JoDeIZCBG6RVX1z0KMJETBcwi6ksWOO
Wy/buZlCv8S3lYGsyNx0zh4utq/5HI4s4b6CP9/lUGPxVCyubV6C4ULNxrWwA6zNfIXNv7O/ziva
COoR8XAjCtSya+TOdpCla4DojKuzl98Hg27uqSeDHccWQmWJT00amKIwWFRFLGYtu/e4olwHIzbO
MgVvMXfV6GuIaoeopLvFDmZA1SKEFuuZDijlpUdd1LeJC5YXskStvhUCiy9qcg+ix1kqSp9ZkMMw
Y9n7XMTWsEgqrzvRoQZx/TSNDEa8nveLuoJq6k6f4pwgiQ9lHaIMilgKyZDL2SUsxP6DgyZuzrX1
IA3cPR3cj7OvIxQe2SMYFXge+hRNfXR2iR5jZW5CB1SjsITiTQjZOTr7T83/pz4v6SEb4Mhkeb0e
7A4qoHHYvZFDxYAOSEnoUzlLPlRA9OE+C2+ij0GIgL+HUd8IvZpDZtg+xdPMsA8hB0GnTNfJMYc/
K8XSVC1DAT+XIprguhAC33mlDwM3GixVE0U+cYht0q5zSLvOALYK/tpzAPKD4SXAqs0eqWjTBROi
CLoTNjb5fcyM9Gy1AD65buq7HcwpwDCAOIeVOscEz/0qLL1NPLbmyoXI8GtoQD9fNZ4+aSRSX4Lg
0OKH+dqEPDmWYk5WRlX82pcJhK11Ee2oGajhmBmQblPQXMdinT/IvMufW+tbYA76Ni9QlwGLVWyo
KSue2ItAGa+xy/iO+hzt6ltvPuRmtTNQ5jhQi/oHiBvfmNB4MmrPfAHzNTpMQzT61FSNC9USoC+2
WKiaKEGyR0848K9OtxxY/yWHWcaN6kttLnII0UAYu71vRIlJoxogRFoUewE4+MHCJgSPjbn8mtsm
O5zTpn9RvSFBDtDh/cQCfZ66pdHC8buIs/C+TFR0QP4Kzr8Yh0JDeF+rNFv3rovPf46ggSi58fi5
SpwnZCyrO4g/hM/l8JDOFUzResVNy0r4W8/NEVCb7VihSkRNb05ERKkpd9ScL+HYrF8XjvZWcc0h
PKks/gqbosvqaWr12jTG/vvQmrUv46k8B0NobLAFG3axMOPb9GNSkPWXSeUIU/B5kom0ToGV1ywb
TU+MvIdHpRflZ2qZmY6XXR5z1EPxTJEurJMZ+KcLmkB9BTwUrxPGsLnrHG2lJ2XlT12Y/MxnxGaT
Br1viy45hZaSZ6SyflVzptIBlsXvja449a3Fzioyf1O86HjjhybKW1MR9ufaTUBEni8EB0sQbId2
OHHAhiBGBFgNIBIW5Edcb82RLj/SoRjCG89RqDO6/XsX9VOzlaXuF/1YdEsOxVX/S0wsYDCwDLRT
7+3cXdG8PG1aQD/MFD/YweVQ5e6e2WABCK3tOW+ElXLNebl1e8120EbMb0InwiaPJ8FTrsBvdQHO
/N2BcJ9Y1l9/znYaK7rMjmzr8+y+C0Epavm4pCSMSMFIj62gvIHlq/AND4vLHopefEHpmLqL7BUY
pD87T3n+WAfwQcZGf2vljt5iwYSSuhnhOS3a6tEb5M3oDjuyAJVTc8wij78188Spm1AIdJz3iZEa
+zsvwbZ1cL3yAM5YC0rurCYfzcLyjTOdNVLQu8vajzlQnJ/71Nx3WR/iE740aTBDmWgXWole2cWq
jl3nzrYbHUGT8nNLuUsDKjJ36ZC353w+oAd0nZdWx9VtaZjJLfYW+cIMm/EVqblx1doaG725qQK2
q5B5f6CwoETVsLSs8TWwUumHdemDdSCeZI7PFrQjfaQyiPlnk0bdpNJHKE2GME1SeALk1vPIqvQJ
9V6sLK0WCagiiR6rwoTsN+S482F6NmvxHiAMqGROMMUzAG4816hl3Y3dg93w5nzt6SOg40P8+TSO
Fg21XAUbmAAZCzd2EG4jMRT3UbHN5k9Csv69r4qrYkvN4COO+kTMkL2qb7RO3PtYZXtdofhNrcFN
jW0zxHgEdqYufKndtynI8yONCqcF0qgA2dqwe/jmzivnHoCuHTVpIU1NUERH/9qk0cJeC7OV6QlS
B3fEMUjxMgenUVviGVAXnUVeYxxyQPeQqQUnotA1btVJtK3wkNnGdjAAvlt+U1FU/ARN5a3ovOmR
ApiO4m0PtYhHbPMuARkP3mpXvwfQFSIt0kXQBcXxn1GDUUdb7DrfL+PgdcxwBKXh78tcA+iNtHnz
TZjQQMbOyl43rSHfYYWmnWJnJiTwGjaWXxdwYTqIdQVGyu5LP0ENqe8yjdqBKzZTATrSRuWcn3ne
yRN044yFCTbEW+VByCUXQ3rj9Sy6x9LyVSMl/+8Aoa/QOMkBvpWmY9oOdzhqMV/gQbVdj1wm+DSU
M76gRLMn8kE9QUBjwVDtXUAgFZBhag8ofB/nGFTa3rAhtFE6qPk5DMdgWeYTu5xRX2nlwZLOorYN
lrDF+Hs0xZYy1kmyog3umLL8Djsi4DcMmc+qHu875DEawkOat//H2Hk1t400a/gXoQo53DKJFEXl
YPsGtbZ3kXPGrz8Pml5T1u7nPTcozkzPSJYJYKb7DY8S0bj2fyCj7I/QY7w+TcuFuO0ARjdV/QP0
GNGXXrNSzzn92ITFqJOH1NDXwaiZL/HPT8UU/ui7fPqfcTxmQK1Ffv+Q+88wKtLPc4ZauReBv+LF
MX1xqSaBdvqsLd0RQiA7JTSqU5/k7AUKzgAoKsDDKM321exVRKuQS/d70BEa9IlNvGis67X71Y0s
PTmlajXdWTPA0nXgU12kcl+fgixbhDQ74943y/i2x20FDQh+tFeU2SotTP2+Q8L63YDM8DtyNzJj
MjF7lhnoTWYrioJIMuKHdp4heYE0jlkK4vfvv4yet6icvJfbsXVD81TXYSdqabZrfyBQtTzKBsMu
phP5XBf9lj6BQRi5xVEuU5KWR3W5pK0XgzNdPpK22I65HZAmJU7JuvJoFzWjH9vn6GWKjFyaje+3
O9NXAFotzsQRihfbwqmKu3jUijv51DqJsilCUmsfBmZcQXdhCbdIBnhV8HJa5mLtSiGLND7E07+X
Spf1wsmPrmNjfLqsLhEe2dOb3Jh379ZYZtrQim67jNQ6kyVSlpFPNY/vrEb1JRgT7Rjn43hblVkE
H78Aw2tnqFktfanepPoKPke1Kl3EujIN+FmRTcb30YpWsh/hPfKkDr39qbTQDtIqbbwfBwRpmxrv
FC3wjyhhNMamrosv8TBM+9AGm3n1L02459PeEsw8kjxrhfv4FGaldjV6ugoWBawiIDH8MOx20IC0
whHqDAAlW75pyHHdnSNAzoFKKkGQZaNPrEz4OWt2u/mqxajxdj4bsxjGt/P5yA/AFTmTlpObMNUb
3fLgF8opStqXYenTUqOzd+czldF1M9bOlBYw3/LIoMip6zzLdapjiWzEZ/LYHkgxxT85OsJWcPOB
lkXz+LXTN5I67JYAdQlgr+AftDhwj6KF13S+s0PDFrgw799pJZ3ni0jnzYazQ+ITLY3lvCmXd4Hh
z2FjkSGUYZUcF9gYM8U4RAMXmC9M8CAI3zhEdVeptEz2dcFy6YQyfw5Bpn6vB+mdNxrOY1rn0UOZ
IPc65SSjxymttmM1zNtp2ThIiD6/GQCbV5Fl7nmVWIByTGXTFEjLVnicPYXIQNwMZfPFmIe0Xuc9
ohB51G3iyrbhnCFlHqXYkmJWM1+Pdn8vXaE3zMDqMqe9Njkm8eibAdU4+GnGnfd4mSWfps6NcVVM
nj/0d83kHxBGf3m3JDYsyOC27qv80FJJFw1pHjiHLs0/Sd95keX3Gga/P6iJ+dkKAzA9TYN4kalV
f/Stwy8tv/lyQWMxPbim/9XjyH2Vphkid4vWAQlk51QtFxQykWLi9P+hXyKkL4mmfN17uNs6Ihou
neEiRA7M4DxXgt+Nnifb7Y95EizTKGY4a6xHc1wUomsb/8ev1PW6lZd16ksbgsiB8K7cDSOZtLGP
syOgku6I6WJ1FYPhuB8DMIBm6wevbJtqNnul9jW19T32aFEI8i1ekbpU/vRy41NCQvjTlI/12k6y
6haJeAxtdf+28PX60E3GG6Lg0EKWi/TLp8nLdiqlsxtp9Y2P5zn1KM4rOUiZi6btedjs6oPjW2/n
OOn7uUrOnu+8ipXsqEbaizyISmYabX3HPzcdy/VuZ1QPZdAUAZHKfh9h17l/GyTd4aIYovyMkL5f
16gXweBSL79bmbmC1ZUcUUaEoAwaVE0Mvk+Zk577RCDS6UcDrH/rkMCfXOyDF0ffwdC3aAmn14qb
aTdem2Lrex72F0vfZTgbcRVMHfMP1clOWkPyn+O/To4rhhlnpfB8s1rZTIA2bkTov/AVA/xBFAPU
xyRALjIQ67G5CgOkS+ZhYFq4fGkvnYXcA3o+bWqE/a7PvtIXhs2g+m9GM6Hsf/E0/9u+HP6dl7tv
0WjVV+/mnV2qJyZqy8RzNKKHlKAjHyOsPgqBGOJXW4X5c7dcnEp7C2N9PBkA859bE7ozcCb0hI02
f661NLumSECSf4lt047dbhtRQWNQJvw6XYlAIkcBwqX6QMEbO7Z9544TCRFzR/ZYffYpt9/yFmgx
LKRfW8LcJWxYmkAPdpGXqM94Tawz8hs3Jop4q1BVpk+wo9LFb9Pbh2lyXjFeVixt/8eK0i8/WMKU
TP80pbhjQxzsn+MoXMw3yjfqocEpAaWzMp2gfNMDv75yut7eStMhYQcmBvUcabqJd6JWoT/IGkUW
bKR7Ylt+ypY19J9rRAXEoFqxN2AwFJSQ4WQJO6sr8DLipX/uuvRDUTTWmo+JhPSdGVscIduDZaVv
5+ZM0qDi7IyMyJDelcYh863+Nq8dVdnEwXjrJlTjA7WDOavYdno3tXyX7QaPbb1Bg2WTFkOMjUUf
UMaCOtSHHW6lPeVluZCS41jXKOmqysLC37jZxF9S3/fu8COCdBco1Tyx/8AXMzicmzJXGxrAuRjl
biS6jyhjy0CsdMOh5yEvrUu/NKnAJ2Zsoh7kUflA1fYqMS2yFaRjUPJvlOceUfJbKvPF7XmAdHC5
7nUXOY8awUyRWOzsEblp5HuoO+IFe+kDD5ggyoMs4yQxMiQTf0ZLS2+qY+2SCPe2Bl7Z74w95Pb8
0cvLq7kb5a71MJcfyruza4fc1zbA4AjX68h6CZpC2dStjQwoop6ghaLG7JAWGo29q0XdacoXrQiF
M5tQvYy4I9mGKcYuEW2HXGvOMRkvi3uhhGHJSiEI4jgCvqiLJosA6ZBUwUmacgGweKTsUh8uXfIJ
IgSOwLa3QGge0Neenjn8eUCUOXMvrb6zOJ5b8clPk+FOuigyB2t1BFchg74++Fu2avZWRue4RsGh
zb+XUBFWKvWOz00/sde21OBYFJ332lsgeaypB9yjeFctmho7CaO8ccMzOXhO7C49IRmSnMMUr4nW
Y9uXnO58+ynJ7Rs75wtcqo5znaQxdIlKe+knFfM6VKsfgUPoJ0d1blIeOo/5clEoom+L3oq2lz4y
Z496YFk3EpG6WrPOm2xEFe846Kr1Mjpq++xqn6XRY7b6FCKlKi2L/5Mn1PbWNffbSxRq/iNIic05
0m36R55I3Nm+/cwpsEpwPYpQZy3Jyg8rt8h7NvF4YMgZMgGaugp4hJGkU+a7iUrEiiSX+8Kp4kU8
beRSBAlvI7FhHJxkvPH3YpRjjUPLpleryGApGN/iz3uPGkn+SvklvtJN1PuqyVIerbZNVqLIk/j2
vYH03GuAz+U5ooQW8lS11f87YvkpvqV6Rz1Ry+1E/myVWqDMorjp3FXfYpAWjsPOSsYAHXde4huo
9dMWrF58b4YZou3Aye+7w9i0yp30yqXIPWOr6my6fyy0xE9xTyGusm/excW+daXYYL877p5iO8X2
57RLw2tZ9hxnx8U1lea3c0QZpRQOBmW+gtuE3Ij8ikPdY8S8LFBaSHPKr3huK9dFFyl3l+USbzC2
9agilyATFLu9KpZfSk/HAJy6U10pRf+FnExzS+YffgsttaretZJQaW6bBXJuAgKWscbvDeCozb/N
+zmGn12ximLl0FkO3zlQNTEQthtp6VDv966PK4Y0R7A7mRsAUpq2uQ8seFr89PqmyDaxX5dX/WLU
MFkT95GnPHui8lCH89eErNgN+bX+KQ4gCMmC59HB3EaeyUKlOqxz7HKv7JLnSGJPZ//l9qcTs9vE
bJzL6KZfuqS/MnC5UQsVCkWIibP0zX06HhV7uJewS//P6amvIM+elcPOHQdg+92sfAaj+uPTpe/D
p5KS65cZb83zDLeG65M1x3YuzdMwTjrYZzw5HGV8RO2frM345tSp/rq8+u/LELLWEoP1mrGU/dyV
bcf5KQ0BpEIuqh8LfbzRvNR8m4fMOUxhwIl0cX1XZjfdaD4CVtKkdWPHY/eY1T2EFt1emQKYJbvR
H0f+5f5LAM6F2rvrr8+60rWRJ/vJwW6YFBW6uWp7spdfbFA9RKrs8NE2S+Ul7q6kNw5rC48n5U5a
TTrUN6GB64k0oVGp+5Kn9UaabZBpW/74xXlqbpVwv6NSvXas2t0rNodMs1J0g/rjxIaiAbw39iXS
B406j1iXjZtzszZG7zbUvT9BJY57nnmoUpsTimUehoNDTWXawIniLkbY/qoEeUbZkb7LwMR/4XZE
j3d96ZNPaTU0Gw175M2HAVcd6vXktulOBi6jhtkv3vUkE+RHyoD8NDQNvnpJVx2kP7Kd+eR687y1
ps8+ElZ8t538Rj41bhICgVw6g45L6EE5hxySJWsN/AdIJjplWC6xDMvHPrNIzOW9sjHUIjnpQ3ff
uJW1l1YwTAlud8uzW9rG6HjHYA7IjTIgo6k1a5vfZ9h0x/uYYTM8Truualme5aEo/SHD5rheaA7l
FJ3UuhhXohwFUBfoqtrlO2nKpS3cvV3BOBAxqWkGeN6qxpdLwP+aFBaWvWsVeK4RZ8CND61tG6hI
CsuFXAmaAOG3S8+5+2eo389gnyTMC79Ri1jHoFP0SQ/vgtYJnksXk+55xCvFM/LwGRa/eh2AcVnJ
6Gx6/tO0dpYh6cAWm9SG0pjXEq66TcozLV6QuixG7cG7rVr7JC2ZBZTp1Htzir6Noa2GIA5eZpKW
K2vI/esaqOpLEyflhgNyBCCHZp7HeFGYWI5KsBa7NtDzyVpLc1TRX4mWvaQEl41e3c15fH+ObVDW
yQYyqYodDECCeIuhLvEoP2bWshdL8YdbCe017lle+8lR1rFDe9V0YEbVhvKelK94pQab6demjEqt
S0aVmpLeJRizjvfNf5tbFfi6JHAkal9la5/06lMwVNaRykT9QEKseVi6rCy0jlKnk/5S1c9dXtts
8jIBYK5TfFhhaOTdDYG+jtxldw7A6m5eLmFUZAdtdP+SgEs/Z7V+rRd+tpOB8yI/51+CwwbfoXGG
/SAFa8tFgCgZ4i+Cd5IuNLevlaYu7qRcnTQTkpLwCXaXeIRkvkirqmPtwWiRW1/ycLY4eojmsbh3
+D1KmimlT7wTluybBOWt5u16zj7rrgizO9g5yxcHdk6DCyx/vm66w2s2u2vTSDuzc1qSoucBmRHB
QXw3g1r2hIhXZpODC9UrcSQnvcFmy3tG/Fd/afN3jb9HJKxS9hL295yxiR5RX/F2HAU282QN4CTi
qbiuEhJAMQyZHQeCYn8u2sWz+kle/7IzwCdhp9hgUaWVI8S8lYs0ZWCJkC2AbBLQbKUKjd3EtTTl
E9YjaK3JpuHncvITMFj9sZwER3zR71yf54bFnWyHPXdlqLmHrrXTNW8O99mJq/mUGeMf0jL6LLmn
pjMDR3X8Q6RM0XOv9CobrEXaaGmaSVbeUUy8yUtYEOtkjk6p4UR3BvWYZyXQy82UZcNVXynRMzzj
+DrGdmAlU40ky2+madxg0lkcgxAxpaocYPEpcSnNydfJsih5nl39/ukMuf7j09mhDudZ9mK2paNE
+KEoZZQxHOyOU0kYQM40dI4uoMe/e74C6aPHmgo36RHEf7Q4PGC1YeLDMhtoWXMg/sbj4Q9T8YIv
psn3i9qW9dqoMZmGXLGeph7AHgy+8KGs+mBXuk13G4/+fJW1dszLu+oOQTUH15pn9scmhh3Qj6rJ
6TPvdhOMjHukAYOtUYftGrFGNFfYboJMHfs3F2FHFIP08quVBifoH1OwKrpHtS0jHFgH0GJeFv1p
2KjaGsuWS/MXWXSneUEMpNgk/lQ8TG2f76KqnE9KoWj7cNQahBwGnKfmUbsyg1i55czZbvWEXXcK
1f5gW5Z+xP0CspRf66/m6ER7x2gV9lY0RxXJy6QbrStp5gUVrZ6k2VGanme8whDU76QVu90KH2bz
2a775KkO4510B0Zd3s6o8p9/wFBo12Zmm9VXyzIxhlq1Om6viHFQZ+oSDGwWubDOi60VyMnqqC8A
g+ZncwhJu5JkfPL97KEbs/EtHQcEfrsZgV8ncm/0AmNctOqSTxQHboWpSoLrAUGY4c1n57/tMcW+
wd3HubEjGCzGIow31MOVAImlRGogFIzw7HTTGzZ5AKmkKh4O1EaZDFfSlOCfcbFRdVeq4kerdIrH
rZJTz9OtFmPCpWmCbtzBgPzRlFFkCY0XV61xNlOi5AybCE1lbQRl+CQvlo5t6qVlz8GmtEhpuvDB
0K1LzqblicnbjgOwe9u4Q34DasnejGOW/6Fq/++IuHT79YT67b+tEauz+R8aMob2UbXM9uBAUjI2
bA15WtdZSpfvpKpUH/sIpWLh2hjw2x3RPLQvFjRRoiXb2I1hjuu41DTLxRHvGmmfI2WSBsw1xw0I
Vxppy0xO+B3edT/XxF4jWrcoZ258I1CP7nLhQDkfpYk6FnKe8lE6ZThBaWVj5zZuiEugbXjEyMfL
xA/rXCZ7plLh9pQGmHiQzpFqvwAB0OBAfTNK+r00wcLk92MyGddL3BkVYKdTvmh11KuBDPL+B1Rg
icGF7PmsXhghnLl2h+WI4E9/iYTfaDT1WteC9oSvNppEyXDuh435o3/WrOFhiRcpQG0BhEm89C/x
aAt+CdmI7+0y105KPWon+bQYpJ3CbuuNU/auW+udmWRq5PWHMKthsDMpUPz2JjGce4S3HkY7Gh1U
1Fr3LqNauoF8a26kKZeyazK4idPR1OP8mVLWvCE5lZIZH2giR3CIPd9bhYCDnw0OexjpWEDeiJUJ
qJ+9kAK1T5fpSeWmVxI/paFywM35x3QtJPnhun126OreOI2dZZywwdxkadccVbRSJ4rj7KKi2mqx
tzLfJKwfPQWwZALPaWVwCmUj3CRbmSyXd0FsU8+LSZ+sdYmTVd1Kf5N+UCPNQQnMG7UvtHKlK0pz
vFwMaErvmpY0EVchaahvLmHySWLPEcsiH6ZKyMefITFhE7hbK0/CVZ/rarm6TGyl3SgxvbKwDE1R
yKYmyu85vXaPSeIaiN2q/apy1e6xWS4zYlgIA8zJXpoyUHTrRGlDQJ5MyoJO35cwFFeID0A1X/pm
H/h6as7JQeIVKwaK1ZzH3ArNzNgxbg12oys0Pps/Et249i2zDlauylkx97rvgYo2XQfh/jWA143R
BPTSqPKK/cwm+Ipfex/YHElQsFpEMwvli4pNxrxorhSl/5en++5zVmfzLmcPy7GHUEgrytqubP8L
flpbeXG4ET6sFEyFyoD3z3Sr1u4nIT3YiTrfso/4dBkbPeuTwLgUvZwvkf8yb4nk9YxydxMCyzYp
5kC9PcWYRyPzjgGp9F0GFmLuSZpuO03bxPGxEUSnm7PaMrkLFHdb1XW9VbTM3aEW5lxXeTUgSI/B
gIrn1WvTan+0Ten/2UXlKkxM85uH9ypo4CJ68g37Lu+Hl9CFogUVr2PHsFxCzWiuo5FC9urjRxlH
iry5TmT8PKkK2vPMy/R3MfIxwhzp9zs96+PbxFFN2IiIBXtILNm2+QF21U+2he2c29y0KloYuhte
51oHp0fclqRdzOPf7SpjW10u4zBMmgexXDLSaNxjGrCqIWuefRNcZXJu+9o5aEOKqwIcIKQTsAlc
K9HgsXdUMAhYt6a1u5yMsAALV0kCI0KORhkAfxwwEYCQwxDQgeIeF2UOSvbJiGuqJ9jDyuWdR6wz
4mQ2Ad9eOYvbq3txj5X2eU5k3ihK1Bya2FSPv/9b/iOl4ZCdB3hgaLajeqDYPryZgVdXGgSU7GY+
O15qCTpL53eYG3Dr5V7m7/Ch8ZDQmfHjcvvpx1tKXl3UV67twbmuzTuxo/Pd0L9JeKGtxBQn0JNk
N5UNWbHFyq7xYOVkHAFvJ6+fX/85KcO2bD2EY7EXsqWvwzEelKA4XAiYVqPwslz6hG4pA4HxS1y3
cDcvfej31JgkhkUNPdt0253jkI/0guwR1bvgFo0OFzKI7XzO8mSh97sulda2ehyq+VX6uyy1NmQn
82uryYo3ryvXQ+fbn7Vm+YeR07ySpqrOnGLB/3uhWl1HYMI2Mn35cWqmpY/wjsPzj5P4Oi1+/LjM
R5nw9/+xvEg+HIcc1cbw13M1y0Da9x/ua0lf2aZjDeWNVw+rGW2IH25ksR7djTTFu0xuB+9/dPmR
uT5blknEsobcQzKTOye+WyKkNVQoZvL/fGQ7XVwrfpfsdBBfn+KeVBjnoG+GauP27gYVFGgY30rR
LG6H+Sc7VB/msGoehjLqnyI93MsXB08Klbt25ifGpfHWTbm2oUSdHKSJv+S7SVoQ7wtDUVbNhNBc
7C9alb9eGg2V5pV0Npis7K12OP1b3KWvUvMTsnWm/YUi1LCKFrB2bJvGvsqhcy+tizWJ5oDaBntu
7NlzfZqXlnRdwmTmzOC53zceRkAiK7e7FeSzO3eLQqBS31JdM27U0kAmBq+gr3NyDmgUKtGhXdW3
oYOk8O8CbL8qD7PnbSLTdCDh/v5b9Q+MoWNoGK1ZmoVOpAn49cPjIid/006uFqK4IWD+Ieqvsy7R
XlvTWbmx2j07STE/+bG+CUtDfR2mybvVq/yrH1fqawslEbACSnIyx8vQx3edpN5K7FQBe+UnxPvz
ihaeD6o1j0eZuxw8Vd9X737+ONV3NsbYzmdzNqndRsU4bzwc5rfSlEvq6fYdAHxpXBQ9U1V/HyoD
EtoMa6n09sNCHzN7hSwzThtU2c2q2vSl2uBIAC7BrszPbc8zLIa780phTnrx3zFvg55c9DDMxRsi
lxqsRhzvZTT9dYnS0c5LdNooS2jLwpGp/lhC5qiNo56XCBZ0xOW3SNz6Lxg2weGCh0JI/F53bUBB
ApS6QKhChPp4OZnZSjBXlwE9TP4jEeMu34H3OFSH97KLTii8RltXgQr/etizq9BE/mBursk3oZC7
nOa75cCP8xmH+zo3Xppfm+BRf4yKxNIluKnNr56KTVpcmvm2hXa7C3zPevIUvzhBWXxLFuLmuLBv
LHLPjtVikrt0qbH/I14GE+C7p7iN3qT1Mz5nm3F7XrCqh3XhTuvCL+xOW9emH+1F4ldPFcBaI3Im
uFzd1ctF+g0oUdIvrcFKS5Dm0Rqhw3znDHryVM0cZxII1H9MIDYAJft/ZROOSmrRf/V7S4fcljhP
UKjdbWL3pCY6R72mQNtdZdoYLY9D7K7sKf5sZNNjXhX+X036BUm87M+Rh/DKMpr4NcVZYJN6SCa6
SRMc0C5R7vPa/NSWivNJrfx4p0aqc1UgKfIpRatbycfkOYht5T/+y42PUr2upjk8T0xLt3Xvn3jw
BDU+DarRdIQuRBpoQrlFQ781DVt1O+WucpK+y8XvFvdLM/p+6ZJPCin/jV7FFYIt0+swztafveev
DI/C/8orm00b2/73qda++EEbftZHdijgl82nOXKTbdM1yV2tuNZV343oobRlfJxCCCwo93lD8R/P
QtKKH77oGBEYqsMX0MCYgM3Thy96Yhk9KdGiPproqd8gYuvsO1CthzYogtvRtZbdudY+Kx6ZXNzL
4q9qq+2rquzIi5XxhpqZ8i3PIH3qDXhC3VDUjdo11V1ul/Ue1Tn3wD63QnZSRcxP6eYnuIneKsp0
UpVw/c4rhR2HB7SX/pyLLMTDDK3MKbDKjcGf+F7VB+dK7+P+mmScjip4lO3sprMeYYqmax9A7Bd0
KO6szMLUUlfue9cP//LS7GsYqtbbNANCliWiHBWCO+7E/jpRxumqwAdiXeXwi5vloujVb/okRIIl
rozQ9BRlXAxQ3HVVo1mmLPxeMIpwqfQHmEb1o82j/JCo7biSsXCc3Nt0JAvGf2X5GlLpWGU2DDz+
mndVD+5rpXkvvhY5fE8myuiN23/Hh/0PH17XZ47T0dqlTnQ71x4yXVn05bJ5LJoeAIKefJGtpOwd
f+3KE7BnhW8XV0FYr4tK5bv466fYSBB+H4sKWWSNT+9Gt5zbwMLo9dA8yjFyaeUpvo0/WzImh8q8
mLfmEimHyp/zhEe0jMk8GStp/f/m/Vzl5zxZBSqDd/A6Y9zW0TQdHU0Zj2WuouTWlfq5D3G16Xi5
SNylKZ+kr0+9nUdedz8MSlFBHWC9IkVVxJx6fXuOm6rvrupMB9UZ80f0zewrNHEasgg0+9nLHxP8
V9dourR76WuXPm4BBGaz8l66yA+Vx8hsvkmrC2KYACj3XuH9STokmMnfkbmSiy7JKvnYUGK86sgT
c8Ba8lzprJ5UGZZ2p4XA1acGEuZlzmWhIEEgEeu66MpEkPtAap10Iljgk5CWxia0rq16kZ9iz1n0
SYA6ZVequ3LC2SXxDJQgnLY8nGVHAzc9dXn5FCJh9oT2XPB0iZC+bIkAUHyWKZVJPHf+dY3YKW7J
er10VhR9NYxm48Sj+ckPHGs3uKa1L2steSn9/EECwhhNilEjaZ/HDi6rShtt5kgNv1Zau0HA2/yU
RbrNmQZfLTYfaMUHnb8j5Vawi6SpmUH0lIG9cOsMCPrSxVPxR4QMSt+vEbLGZFrFBvB5fVur9hOY
UXyHtIgUYtzW9zF4mrU5Gu7X0gxJUSA3hxxfs4KnUz6RhfgRW06hdTO22T5K63GNgLL9xUzbvVIg
BVuaJkhRZD9arw03qFVMdw3clANVwGqve6V5nyyThmVSi+y3pWftow3gmf+YBI1bJTuouW196u3U
v0qsMdzVJBmxlZ2/TLPi3BuRXT64ivkm3YiGK2AaDcrTmXrnpcM6NSrnQY8V+6EtLEQOCut7jSdr
vAYYB14fl2Xfjd1DiDb35+TezfTys56ZM3KaoJPTRX9LrfXvRVoa90rZN+QLejJeS5g/zWgNYIp7
QHM9YnI+J/3b73fzmvkxk4L4NIdE0/IcC7VVyEO/btV8yy/HQtfiY+v1BqY32jDFn+IwRTV4sYqi
bLV1w9H9Zid+sqrNRn9VW6xQUE0Y7w0vRG/cMJujP/dcSGJc1QDl71sz3XOfUWbTs+bF7CgQNpqe
ryHhNy9OP/dH6s/qKlmalQMUt7aGeOXlQfvSqt14y777Taa6aKveF25wkpmKaSkPfuuhLc/ETg3d
p3z43lLN2TRh6GzK0ShgmnDp5qA89hFc19WlrWcRvKZLW7HaG9VOhhqrHyTF1v3iB9RFY3bf2np2
BRNAWUnf5aIn9bXRxiW1JGLl8i7W6kwOhcrnIFM8FHQjKD5Zq4e7MIn9FVVLdWJbOSmbkX89sMRR
NY4Vz1vKucFJDHPFRFc+XS4zlZWjgu3GpUsmfIiVMCtIVhtrTFVl5dca2reacWoKrbhx2TsoyGdW
zgo6gour1NK2gRhseW5MP+Y4iAvsKyWB19vxe64CxKJO5OR3sth5DofDdeAY062nBt69DFQVRodq
lBuAsh7NFj6BKuiEgQxuaw+PiZOCX5C+HDbNxspQP3/X2Q0DZgm2QuZgwTMsOAeg++e5ly7pr3zE
zMzY0f/DP1xOJO9PLC77ODaw7nI7OMg5fkgoDjDiAqOd4qOTZbhDVCSTSSEviudhhUt0Hj12i4VG
oUThDl0GTpfevDnbQaAOyozf35fmxxMUzErNcXTVo6KtGmShfr0t48iyShJk1nXkqOnNBMSBryoX
+XRpZkUFPmQqSbEtozxpup3nlihl5MhWDqg6QCZvYI7Qulxcu3vIonA6XrpixPzXdUz5NsoMMs2D
Ypf7HM4RvGnPuE8qjwJu2uPQiSoCKivo3K9KiJo7IVNZP2lVF4KVaap/hywULYl7d1n6htB4/P3f
bfnjfNiSew7ecTYZTc212I5+/MtBlx3hGbXVdW6z/7V4llpblDaHk4gRczoJVtIUMWKjxqDdsEmb
o3qHVDEy2ytEV4ZNjffIClvJ8FTEaLHVRnZ08zo8SRcFuOX+Xdp2pjyqSBM+hKXvXU16n29rq1Ne
dXXC62ZUwoM0FUdNVok54Y+xjKaFti49t36umhI10gyf3NBVyIaqcFsKnozSdKNvajCaezOs03Xc
QJCw41K9K4BlTE4DXQId5mdusnUUdsqDBAR92aymouqPMhi3Gj7haTvuZHTWEg2GVobjTq6sICgW
b/Dy/F1NcR/ZUxIPjm/n6y7mYS6jnB2uozKtH4MkN5/M3NkKl4LHWUcKioRIG8fGMYQgiQRNrJjf
oD1/j4cScUrParaTWJXUb3Fa24/CLzKwV9r2PvbnFcrkdpuGC474NbANHSxUHt6HxcBmajKCz0UO
l2QC2XYAmBh+Rml+pSPv+tb0kXYsa11by3QyB+G6QBKYDVmXvoBB3WlgUzkYKsG+H3xu1wFAijmY
5HCUzN93ERq0CtJv92fjRq1BXWsqs+sz1n/uwmgV226MlrhXIqGGS4ibmA+qWQMGmgL9XmnHL9Jt
Ttgwm1EKL2zhGfeIhxpRELFpJSrsxi/DMtnJzH4na3XhdOWTdOaMtbCvmtRcK0HXP4UhF73dmCZf
Jmn0U5RuzKGvr6SpNFN+Aub6kiDeVK7HTvljGIz2xnfC/qnT1C0S+dp2nmJOx4vhTVVGxa0da4+6
23H3+y4yF5RrH5LFK0f1UE7i/DMfvCGHLtSU/dWETuIqcqdbxVJyf6VEo4m/+fDqz9Z4LxcUuSa0
Yex9ltnuzTksiwwA8m04bdNxJseALlIUsPmvXh3Ou7vc9/LNuGTJhzr6s/Di5CFVcwWjZYSTzBGK
vqnGnJdMGNutkbZPbtTch0sWPvI1bOtqvztkY9RjVP8iy0QxkjuKYY94cbBqYPDX9zT3pQVMdkwc
M0e0BuZayIMSBbMJobTYr7zd4OXfzs2gLcM1Wiy6XazaoNUOWhfCyEvDiVe0pj0bXe8h9O3PCL4X
CNU3oXrSC++ztMzRa5/C8kWJiZQebrub3Fb0O5lsmam1SvNqvj6HZ1a9qed+bVJk3aqG0jyWC1VC
g4RS1wpHkKVLtYPxJleLZ9JharquEy3YygTPrtDgcszXYEIEiKwBPyXIo/+j7LyW40aWdf1EiIA3
t+09rUhqbhCUtAbeezz9+aqgpdZoz4nY+waBMgAlsrsqK/M3D6U+U7NKcbKRA04RGA8TdN8HtTF+
H0D/RX9QlOx/PHEfqMWrEmF+08TlVvfqsDsWVDLCxHF3iBoXt6JQ/8dd/Gt0tNOeX3ZhJ9cJ2DWy
4SE5fr95g3mQbe1KxyguqVEhMAWxjNWFP3CicVIqwx8OHg5CyDqkLtD3yc9njAICPpW5gCCuNneF
3/CM5SIj3Zj3Z5I2+d5PjX8afNLDLbJBO1j1zlFxaxsOmN2tmqHKvrdueNap4b3fZ5hlYD+pkf/n
jNqae+wJlL/rsQoE/2/Ovlum0+66hqSIo00vIPa0hwTSy7Wza5Q/0Lv92gQNK09XDteJU9GL4c+P
Sp9rX3M/x+phNJRDOND0Nmpejl91JFeOrgacVz7M4evJq4zgZQC8P4DE2KWN0cE38uyXQONPXjmW
8cNOr/LXlDYA1YgVrC+ZF/Zbfxg5w4Vqe6YYtZnG6VDz6eF8Rxa0F5emx6PYrKxH2eV1Fe4Ctt7s
ZaYTENp0nhxcgqxB++54DmKZoAdXC/+4MA6jDU1UcpNVjXSHQ27ysFCVfRyIkBg4WB4+qQD10UeG
T3VJpwzdZtnuglGgdTsrAZiUwmgyhnTXtnPDv2eI5ze4lsAfBExK8Z819HtfdYHJzA1U/qafjah+
8YcaQdRe1atvZTMY1TcHuP78FnVF+ZZn8HcspHiuMOuM97rAXDMw3/rcGm92jwmy7MZaJkOQLMl2
gzGM/KvRA2sRwwK3Mk23LNf0DTS3eCObpuiTd/LSmhPCvJ53VNOIWqjsC93MP9VBdFr6aihtRwuO
8EHzLY3ol7N0FOqvLbWC104ZMioEXrdT2xjSlY11qpjQ5Fq1cWBHX1DILh57OL3jGLMbK1X3MmRD
t4WnxkG588eDpjuR8L0dLpBP1J1dtMVT1SjKeip9+w1j9Yx9Hs0c1Ib2Sdzk4aoE/uWaWfx3kCpv
ShU1X01UEtdZWhB9TaMPaIqgIUrKgXhQUQ6RCB/UBt7roCTWRo7ipJtfqJsmKzmaKJX3HPQktsSj
OBL1r6FjPPYBFQ7c84Y1rNnw0LFsXZPUOksfjcnEb8NUILZWDWoCsrkMuHq2PCD75EWfpz1O7NNN
tsa0KVauNkQr6pb4jANgIJkfVK+pZuLQBsEUST394ORFtZVEUlNr/1NY71po+S9ubnvbDKmdC4ko
/8TBIdkntWY9gbes12ZRNH/FeXfxjMH8G+WCTVdn4fcBkP5KMQPzhOzkd0tprRfnW0GI+yLvvWBI
10D+s6MjhvpoHI5Ri4agHC0HtVurnTLiuYWswODo/bosOYfeg2AZ8Jp1NxwiF4/vIIffHJTQxPMq
/3kX0TcAOQVgEAOrlXf3ef8cjczaXJlh3+ydqjEPbao8pIJ5eL8kU07IKiiJiH0Zx9qxDqj5O9uo
rsFwjkKZPDGyf7R7v3G2jcHP9pydOXtXF6rp1Rs4dUPXDq52MhfNBpF/YlnbuSaB913z4/p9tOZX
o1UROOb3fU4I3DaLZRqfEnVguZ9bjTpspoWbRunj4wAMYQ2oJfD4GBThX2YHYfbLWOmfs+O37Ysz
zRlH0i5blJdRFWoPc+kaq1B66nUGWK1owixRJmiXVO29T7NB2Mtn5JxBAADwBpmQyurMXRXbQPEF
qhwZ83llWBAJDNcKD3ZKJqz2M/OMXHsm1rFSrGidWMD+aMqBe185AmPNtf7YTEpwcqZB+eIBBpfu
cFaDDXwfGcFpAFN27/cnzOPv/a5QpBIb8H2+ZyGFgnXB3WI68BHOcKvheJd/ktbTon+E0HiUilA6
NnE7VeSU8FTE6Kpug8c615MnzdI/pa474A50i9OgPkrVd7XZDak6fxATZydXUefNKNTfOSTHqxHW
T12/VIQwWkm6W0seEVz9JBOGbn/N4UKVwNaxNVZaFvZniZeXo7LJH8X4cm/K0VRMnsSzhljvZXPw
63bt8/dYy8A0bhBTdJKQapiIU2fqLWcZmMpmoYI8t4+L9aMbVemqyDPvnAYk49BnzYSyn3XG89s6
z+Iim/JS5hX+YpM3Y65T56gniYnyIifKR9KALRe9e5PI0CjVmjOXihaIBfLnqnjKygENukHRXztK
bAIMz6sZxTE02MB4tm2K4QKj0EdNfBIgoI2chXpKtSnj6nEsw2x8WkKlRHWnnTbP+bUkTb6Fu6i/
AuBqV6rSe9+7MF3b7GZ/G+Cz1NIcv7adMq/HxoqfKLuPe2gr3Wkai89ZLy0S5aa5BkCWffemi61O
0bcKBfAN1Qrr4oxRebtPaMpLFA/xt9ls/jFBT57HGRM50/NyRC6K/DVM+gf5qVSNvNv8S7/WI0/C
56YAp8sfSsyXn3pNabpN6LLTFL47NzqUMjfCRGQ4k30Or7LgIytBostIC+j5Eq/1qzkLeFZiNR5S
ycKjs8u6/Dr6GUcYaqnfppwgSKD5ICa3oAK74gUx2mEPk7w7emWQY4yX2bDnrdpWCIA00zqVbv77
zq6nww7TCf183+zl3p8IofhMK95kvxGgQrds+1Bp9TVbebqVb8qdtGIBNifEbScWmLknvGsmCK2i
KRemP/rkQmT/miebcvKffYSY6MrAdy4APx3nSvkkEG0eFk2KTPRNhvuvfYPQW7mLWsRVoaIY+tLn
fHJ614u/tQSqYN3sH9Y0IpEzzt5LYLfJ3kwEkdLWzQe0Tee15ZZHq7eMxwwczyafqvYRDjS7qJ0g
sYIL+AkIj8KRdEoelBRmQgE35BURIAeh9qn9qy10hPpFCI0xyBKT5E2AFUkff+sm/mdhODhfxjl9
G30Tca4x7fYSIh+2RrhtMH7Yy8hQNuWojA3vTQmgb2IswuTk/9Oz9zf/8Wz4z3+G/Ln8Ct3bEng2
JA0B/zWo9QipGqAV7bwy9TG/Qh37A0mxQC5GMjtrUNjjRqIyPLAv58lsDw3ad6+zRsqs6sqn2Zqs
18ZGLQbdzfGC3KP1Gs9I/vTtrB5k03FzFmkMFbdystcH5tH0S5xRxbPakHnXtGUFF602zt3n1B9R
u+RF8kclKAwN8HPTCSUV6sLOK1LBI0htTvLyzk3tzxJrv5PTl5z6LbVWtvhg4Z0jswC2kUzXTEEd
v1etE7gla51ZDdw/Ie2RIYkHaTcvrgoCu28D/6reRR2ElJx9TBN7s/z22Oyfmmmw4QAFLIaG49in
0OcnJPocv+RFG6wH14m2GIfhpChnpt7VtJFVKINxX2lD8mj4NZ572Fm/UaUrhNJF9T1FvH4AhAKR
pIs2DiDUH4WHDVER6sl7XCnBxvJy73HErWYvihbnQTOis3yn26Ni3Siec8n9BI61TdZpdDv9qFVk
cqi0zy+QESokOvjCaMbAebAYnjJv9tdWq50dpDpuZuXB2NDLEg06cl9pNVLPExfNXFGLQ8JRCcvq
i5fYx7oP8ifJQh9U7FthWD1JpvmgIcUuxroMIxlc8nBGGDn9p7aVnefA1J9s28iRZuXcUHvuD/hL
/rPRBOXJcQaqyW5bfirarhHlP7WBoIOqzpNRtNrylUJRgjhUNOUHXzanSaUptt97U36l8IZFljhs
q12BfVIhlrJexE9VZD/5BobCsiX72Ztg4EzhRbZ+dWlJGUL65Rk5VcySD5IyLB9qLfrSKRD8FqFS
vSniPWeyf7QjVomV0lM9U+J93kzk3/Lp582vnt9vlEL1YkJmZADMmWAXRf1ABwmmqMFN/hvkv0Z2
kQe+BTKG9DVmiOb9/4iWHwkvN/Co+6FCNlf1BdSZ6Wz8PkINNpjK9TxokbvX03lDSsYalofNBvOP
Jq63c9APy0+ULxVdNZz0ZdavLvng/RcURtVWdoXiz1QpKmjXalyUmdkivI3IDh44fRFU5Pz2nMZ+
9JM2gsCb7mS35kEMwtYm7h5aWxP/2uR5Bhj3PLG2HgADuSvZJy8p2+m6g52zu/cBucebIneA/fJU
HsbFgzaSBuFrAPg51BX0ast6n4mPtTdZAOiUQKTJoFjInE9XpE8wrPnAz2VzkBKzksTaOePPvjvN
FfAzyalFrbsh1DEUc6fMJGgpcdRf2/hRpqHqMbOW7mxM66/wvWW3nE0yz5UpABU6c6RpPxrBc+7K
hpCgbs6Ygmaf0Gc8UmXTiMRaw9+OU/i19Lzw5BVRdjAje36oHLXfmPhmvzUCQoVMtX3T1eRv+Fjm
bUKUj4SY7+xls8/8ALI+NnBHfXBfzInqnhyQl9nHTAcfnle38OYnr07WYeAlHDSdBMmSoPJOywlS
G5Dbtyx3OTIiOxlslkwI55mdBM5qieNBFkeoRDblxU7nn313yHqY1z/7JGSXnLexL5IuPNSqaYFP
pOhfeVb8LC++iqcBFrIPS0tBNKsJzSfZcuY0eW4HUrTjgGrnvc/I0Y+p+BqkVEV3UdxON3mBvv7z
rod0H0TWNTJB7iCSwQwd0tze9QKhmUFTzk29iOG+pBCQi1dZZjyu0yEVkayQM8vzdLzEUIRKoYaG
iPrgbbKm/IzNKjhK+bKmKJmXhbm6dSKQebIzSSZ711uVdvBw2jqYJUGLNqv1i9sX9csYoQVQoqmT
clx6wcoko+7DliYHK8T3HydV2cpB+RAAZKx6GwPzPfE4oo3GmXwA0cuvV2au/6aP4NltMUMRP5Q/
z6WocjjBaASvHMQCNlXY1s66IkV+dpqgay+GEqZnN8dQmmoqvfIiO+VDRlFCvnP8PEkOIEnUYzr0
/AerbRrt6ihrt5E5tQ+zSe0xsfz/lJn1bpkqSFILuyKljINbG6gokWExu09dnBzdLARo2JLPsIdy
3QnKhzk573qbF+9VBT1QPpSbB5vk6GTAymoGLX2MR2oR8oJ/qzIXKoqd9Mgxk1PlNktRwHFJGvw2
VRtL1HJq7XZ/RZji54J/CRQ1MdcPLEDSWoZ3HmDmF2zXFsHoMR1/a/0ak3DQSTd/EAYR1Xd8fZqk
11/hMs9b25vi62iABJ+VAqk0UxmerCLq8Jis878yTb8UaqD9rYJSgJhpfVNhg63gHQOUi9J0N1dx
cXH6vjsH3WDs4g4g5Vi7Ic4R+vDZWCV+Xfb8RQ/ad6d3u3VRE3uRe7ZezCKOT/iZI70nmvLSJk+u
p+jPsnGfH2Al+qKL+ZFGdkKOzob30uhqdgVNvcWW2n8whbKeVQCY0NIw3MhqmBTPq6jfDFXvP8gu
PwVk1mA2RC1Dw+jjX0YrMQp1kmVavL2ZUTy2i+YzJW27qxNAoRki3l426z80nF9LstlfC4AtAA5a
BL8RxDnUTo/2YF5/STLfeAyUKnmtA39bim60guOz4vfD2q4j490NbX9Drs9iO4DrTK2pIlQBgvwO
saD6mmn1wEqbu4dhcsqvVvpRlIPzXiu5duLLBIpTdFe4Q6yy1m0eWC3NJzDQ77ZVfhTh/I5fx/xR
2BASnHp67nxgFdCyf1Qoi394o5PtlACWNb60DR6TRrub+1umh/azXF0p9qKxYtb6QTYzJwhPM+zV
1WCEyJcXtvXC/HzYUdOurolODHtq8GnbJE0Tr/QUDK78T6olbAUFINhe/gpKEqIrHEzUm2UN6ls0
32Q3VUwf/SEegsezc9hAh2nnzRdO1I+Vjn/BCmG6/NE0cVh1OAYdUpg3kGaQQT+LOYITgS9lbJ0l
ujxSsHNQEAnZ3yHp/DLccxf+BLQH+lgel8JMbdd8IsBZoKgVfZtjBTJToBTPpUepLjMpY8kMc7BS
/Dz4lip8e4tE1U+kMutn+WCgU2908jw6NrVbPz+T0acaJYpQAGmMA/R8ULayCmVWg7dqiasOtjVb
T1a4s0SwU5olyTS/vy75ONEsTFw85Gl2tjtzU87zBOszK26grApk6rhwWE7WkYGM+72vAiL926jl
FCR+xOT7gJwsn3XEqByQFwoMP+fdR+9vVrFTMXqSKFExfLh6xzfIj4d5FZjAqKRFdeNXwyUpzbVZ
Y9ikZGa9ANKzGW9OxBapTgh8uoNRzTIq0euyeR+Vk/8XzyK/Cb7sXkUNWdy7FMSaK09coXA8GYBJ
72R5Vc7rXFc5Du34XbZKaJvn0mye4rwkGCnzDLXm2R3XxRgQk7oqqiKJ613q2TJuOfan27RT0rXR
ZM5/2S6S+DJ2lPjcgsq/Mlr+eBwLp4a2U/RkacY4eZNIpiab231mgVmUTUxv+PSWrXvW0JddEE+N
nsVrAAXTQddqdLfb8mup526zjoXyhKuVz7KoPPdk+8DqQBUUqbyAhNTOGwh15Shfm2PUUEqRUp8O
xtn4fuTtWmp9yj5fiHzKiyvuIhs71MYxniZMGUjdeOgpl/ZD52ceBzaAl/f+qkcMfSc7fXUsdomv
JfPbqBcPXV75SDHHGAMIk4PS1y46R4EXFyeyBxsy2Ar18ekD6VcLHy8/ukq2CKzObI9lrLKS39k7
g6RsqpP4fl4sp8oPONxGqz8SxDKHLPtwTfmguhXv77nl+9yxtYAUkpPcgO3uH4bQ+Znw9gnHH2r+
Gsv3zSFEsnZ23DnkBAJ/Z5Xl9FGX6pcpKbuntlbLp2Zo32R3SUJ7AxfiEHcTcnlqa2QvGLD0j16R
7mypMxyHaFcXk2OLWiv7HavivrYjDD06TomIxDqWc/zIEAj6UhcxMQ7rcZR541GJMwMtb5ptxlI4
wjC/apQ9ULZFzw+/3+haqsW61EbovmqZBbjcOcqt9KcvLnCe470LIcQAd02n3/BFHTZymhyVA8Yw
E3hrwxcTyA5IEzFZThlQNZI/Rs4FuRGQKeXCocFadXZqQTekuTzWiHYhRn7r/PWPlC/N+eh1ANSw
TXTPpa045zltnfOTvL13yua/9f0xxbRsnS8l6l73AffXq+99f7yPCH3Ea6W9RL3jr1AWNn9KHS8Z
p1Q1MxQRvK3MKS19S7pJzg8jw1yGlk7J7pHPUK/fhkIoeXnmnrG6/xxS3dMOAW911fSjRhQzBHsI
B/YzSySsnLLuvoNWI7NEXGkjQaJWs/vW+GiXtkVuXKNGy8BOEhfWVRm8Qw07KLiHAPsr09dMjzcS
8jRnqX81WYJWsllPhneIM3LRsol9a7Kteo/DjMBH5X02keiJ7UtSh84p6O15G6CVdpYXF0v6c+Bk
+L6JgcEOkBGRncvtMinFNogJPOSMU3VGzODn48uw22k7fSyCDZuvCSXqvwcnp+0we2yjeSePSXKg
05vnBu71RXaFSWAC/bXX94fagQBIvmg2w6cIKMpF7opBTBID1bRsrZgx9al7u5P1Ktku04KCmO6b
Nw4vG5kgDutu2sv+e75YzkV9MlvLV//x/iX1XMfkwCnX78nMapweqnoXQvcmwZFY2nFWvL/Hupoe
l77GQUovVFLU8cEgyMuES2GYZmKrLJFCSOXVssZknWReux2EjsLSyeKGpIK46BnWoKSgz7K1PLhM
1Nvw0Gvup2wFEaAQI+sDDMpJj1yb2eMDE7jWNrOdKNxGvT3a1sZUUST+J7BAgglydvDToNbIR/3C
GkjsQa4rxaGwtL+BOU/7Si/9fc2i/YYKySnAmesb/q7VOtSr4ab6eBoZUz+uvaSKvlEXP0D/z9+L
rIjJ2XiPtuaHxEAIRZma4T0aSkSFZfBeZdfUH9rCS15lDza7NwAC04McAgzerfohU89y0FI5VWcJ
9vVytLHseofRwbyVo1pTFscKHcS1HK1YoC6aCWllebGBsddQ+s7TPI7KdrSz5gLLBUu8wHws+3I8
I9qCvhE42svopn2LUSTtvuJ1tShcsh3uEyUBtiK9JWXbVTnVWoVRGsgBk7szUPpZ1aT28WzurLcc
bfKVwoccIAvNuO8OeaCOzwp/mC/8sYhg6a6jeHpwxuKDZKH1lniNd+pi0GhyMAyzdF9WrbWVzajD
bjSI1OTohkjJJXHMcRF3wiQNy63EpLRog9zQ0wbfAl4lEJQ+P5ze6rYTFhxVdzaj5i/Jff+NBS/o
85wS1wAp6/O9/zcyfZWFyXYGeS3834urnJP1Vnk01PHcgwynehN108/b3k0mKoFjewBGdpQtLMvz
4rjMIUo9L2lsY+7GXWAHzZOPGei+LXsO8NJ26N4GHWHcfM9YK6JyLsvn8pIZaXwyonF/L6vL/i61
/HXZB7i7kHB4aME0mwNnr3UUdMEpMPE6SDrdf5IXV/eNbdGU5ib61RempOD7plYPcoocaKvwFPcz
VXoxLY4L+9Bl7X/QrNoGnak+y4sScLJuUX4BROHO2XpS/P1I2e4mR/3K8o6OlvSr+xNtCrgM/QO0
jKtEex4mSLhD0W3jQI/PUax9kTHZnXL9G9tadrIuXZwsbg5/zLM6C3uwIapWauGRvtHdsdrUSqqv
pVJyIrANAPAY6XTnYwFaF0EAPtv03Ae8h7yHOsKXd55NHHVFU/bJUdcN/4YiiEjAr34Sd/B/Yg8X
eR5ns6W8oY43lMw0zql5ecuVBqunWm05grfJs50guzyW3fxNncKNdM3FfPCLp+XWw9BPxloe3GRg
qAMt28Rmj0qAUGu8DxxDyrOPU+VdNAAnJKg862C2g3mb59bbTG7ef0kpOK9GdNu+a+ikAdxF8wT9
xD1V9uZbp+jzivhofFW6qAYVCbHQjK3m2A4hXrMaYVeMcqFMB1glv030sJZUAnoWSP4j27YGwTNS
IQBlPhx1v1Tzk6sa3drVCL06tJjzk6nX7LUDhXF1/JCNkB3qMjR4KFUZqRzUK/UWkPnonPOybzlc
5H63xmgZQJLoHCsYlhv1fltjBnqWF9kJz+LgVxHOWaJ/eZu8XR5cbgMSYno0X22EJuvVby+zssJa
d2NYb3SRhUXArV8H7GRbmYqVffIuymLzoo/jGpNpjktLyrZOv+uxjla01Q1bZ2ymry7u4dIci/0h
WJepmz6C/kvO/zJjdNJgrSdj+ihIl2dfn+21XmHXPiK48FjXqcKmZgSgp2jKizqiMaQlxrMexebS
Jfvn3l/pmke++Vc/SfdxBUOiO8gZVZHc9MSzTpkQph+Tq6UOySJQL3vkxU3xjaqUGvNgPoveBgFZ
Y0/pplzNeT56eA2Ofy2HnhiRcFgxJRGWyZ0sgCjBv7TtfvK3S0DScYTbJK3/ZWI7WLYWPMHLbLPs
MpmHsvHY/QjVtDj3CB6sNJX4EqjRka+ucSI+qo2NPKezph1V0acpc6Ct7lkBncmsXMbpftif5RTx
hHxLZGS4IMsnfr35fuz/55uWH2EosEh1fnRRZke56+sgc1DaC9ObMVj1DfmiZtn14Tid1Kq33kL8
VfZq3+l7r0+j995Jjt3kog6lV0+Gb+u3KMk+luRkP+i32Ih/a+XsgxNVvYPhBT0c3wot8tgMm62K
Hdyq1m34AUlpVJcpf1hwD6ODTWs0E1ZWJoZTKevF0sZ+inb3a3zBRFiW/nO+RExAeCoeff3mGuaM
e4C8yvOxPC6bYe7tkfJ+lV1dV89byiM5vxKkVyNAp2hWwNGV/5B7n2xKyIXswzcCLSyr+UnotVrb
WMk++Q+4P+s0HVprEp8x43B1wsS43CdpNOzkGRFk/F/Z7AKA5z/2HJTeUzalYJQXZEahc8yugR5I
PkJF2vMAEVBw+gCNabOm30AVPw2iJbsm5Ufg+sqzbLDIg02ai3KhP6RhYm7COkv2itBlqbX+4s7Y
XGroZv62QSCyaF3jaVz2h/vGEXjoyNkDq5jcIO4DbfMcI6k6sO88F2ZqP42u+YhfX/RBq8PmZSKV
0nrRh11YbMB5416EEu57dixwcv+olEa7RK1OnUw800ctNIYoUA9ylJI+Oydv9svXpY62mH06zYcR
+Mq+i13t1TL6r9JUj6/JXwNAkVds7uIDRmYzjhvdZy4iMM1Pi9XYcvqWAVlHFSZxNPMZEJjz2k0k
+kXUZvmwtpMID0DxDPpsxmlw5maJ2vQqDPdG67lL1EZmDfnPUi+PLL8B4V8H1wr1Xz7UIAy6gbhg
DEhhtgJikEV5ckO/+60XLXxRkxc9SdGmUnIRG1X7yCzCJzmYooa0KoqaMFXMTUiHr4eqIJ4WTcNR
BmEfBhMtLyZUukGFyOVQJ9xeBaOD99WvxRXymrpTXKpJ91XUqML6EvHXB5FlPt77ncKlxtpYV9kl
V+mmN5wNe3xxDefqM4tzYw/uoLgSBiUJZ168NkbdfJczfDHg40XYbUYOihuiKmcd9umnz+FgvwzI
ifLSJxx7g9h5RyoW9dDlDfLhICw+QydtSAlnwJmDDLK/bk75scIRHLiZKw5tvpk/DdAkL8syPZrp
Uw1yh3CekrrrUZT2KveMynkAWriuiutyC2Cg3CrjGMIJCQp07rh0Yvi3OZOebXInYu9y+/Rcu+r8
gE+Mt/eyLDsUTVq/es70idxd9j005o96au1XoJEUvC0Yt78mSJmaqhw//DTNnwcvS7a5YwI9FRd5
N0lWY6JF4RVGYTxl/QVyVYD7wA/qB2Si8/FDy5Vq6/rgRU2Nz0/hlMlG0VL904MZUJZa/GNCVmbV
eaX2RHIgOdqFihR7rpRkEpS/da/zHyMfGKLnBG8BSqYvfZ2kF6stkSmIdVSIObUKO6UGyUzWr8Ea
TxQCb7IP2SnMln5dnG64RF1ln+5dclrrKc3GKxD1lgMGMj2QKfa22VVrjIeT72n02eM08UOrxLds
9OMXRaNGEWCrcdQofzziOoFqmAvOurL7Ky5b5QuM+6MnFo0cg5ejjoLARjZJu9coO/r6WTar/jOO
++ktR+Pg6nMLB42HIBngeIJZzl7OQgru3TZ67TFMbAIIZ373heC94isdSjncUXHolzuEH94H1TV2
st+S6vj3KR6uQ+VKKTDfzsIhOXcR3odBVh4qKViNepu1giH+j3ZOWmET9UCPu8GE5t972kpiOkMj
nM+WJdDwAh56b0oAqJwsR6ssMIhzoi+S3x5jjBATrnGkhVSeDFN/9Aty73JQXsL/zpAtEzW2I1Ta
nzPCtO0OyRgDPwrmb25SDWfHtppnJezNmxpZ+05N22fZBRSg3lWl3W7ufeKhsrM3ffOuC7uB3uy+
ksJJHyH2269Zk286lCjf8dxFQBRDnLXSmsa7CXNuq4cjDMlQc/ZxMTY7vpkFSjJtuNNU9O4WC78A
ugZeI6JXZCZAIDOpFRd5F8MzwMM92Ncxbm4jgqVvyP/M+2IiUpXNQizJVWa1R9m0K/AOqLhNt2Uy
3t4h2fBXWA/R89QpJ83vg/eaE8iF5ctaef580Kr+u28kCp4e2GR0k6dulMLz95Lw2CsRqlqySV3w
i2yOs2asZl3FCe5cVunzPeCSdwia43oyWPNOBnCm9Cq8j0SkDqiNU8xJ6zDfdUWunatsM8/B8Gn7
/rhlVWlPmIBbz14a/S2DNdNAAlmNAvepTIFpYQYWb/OeQL3GccQl66DG6ltnZdpN6VCAlPgXm5L8
fnBz6nYCJTOUCYJz0+BfZJOH7L50d5HfQBUQJzIlVIxbjPqRbN0PaX5rRDjlEDItfaKwFmsjrBEq
iD5yykc7sNjLJbhjSDYm5g0LOcD2lHyt20F47KrPEr24fYk90lVRa3/GFYhb8uWYc9d9uu0SQ8Ea
iD69MHCNKan7HdAYeP/ZFCP3OYqTbO2sG85YZgY71wl66GodhkheSaZT3qqksIBhc+nFyL/1DR0V
h9Scnv+YW8q3yE4/u5RV7QLNr/01RhOURTBoJtkXJxdbx7kw1k+lSPW7VoXjWu9Yl1hP8scyH1ZV
Pkw32Upll1LoW9sqg43sa71JZJF6tsKOFGzRBNV5lInae1t2JsHM/0neLpOi2lizurTA4Hkm0KD8
rEAW/nyH7KySXZVN40PZOcqqLJrstwqqjsn3hZLMSR7L5TmcRNqAGLvjreRmj+lnjlfk5b55y+57
swu6fBOgVbW+Dyz7fYjw0n/BzZ6ZR9uuUsc/AeXRL3y5vFtA5wvKXOLPk7rkAyEeBOtr5tTN+jDe
phywnWLlDNaEVF8SbX8PWGVw2uOgvqlTF59vkb64Xxw0SBSn988qigN4Hie5dVLL+HkOk/qKIRFn
XdxgOOGOj57W/tAmxz3efWRaBd+P1EFrV04Doz89Jo3pYIvy88l5sPujCczL22uFm3wN7IKE4RwV
2yQgjHH88D3PXG0PhMDe4/puvil+epLIxYwAbA3oASMeGyfmacRYSwqSqElyxOV+3iphnOzduG/P
nTGr63Zyxo+wIdCFlDecB0XvPzBrsJTiFU+OfalHwyO27Z+SWpsoZFbzAdyw5OPOnvY4FHnxLHy5
2KrTmfUQ0dc3xWu/IUjW7lE9qPfSXOBi2t3wly069aqp93mlT399lZ3ZiPVO5cOv1QarvcKIVmDK
gXVAGqkh+AXgE45t/cVu1d0CekAMfj+okbE0q7w4O10dv8C/WWoIGaceNLfMk6wYxHblPzm3e3lh
bMz+RIgRg5tmF17DPMDPtXDrrZzfGOZ4+2llFVEBwswCm2kSvvcCqby7nwdlIVU2K5HiCdE0lRix
+4/U+chtABepoJqpfMgBgQ/zBVBMdpHm1x6sINzcH5IQM/miHmeFjS6BronLmagKhyZ584MgeIYB
suzd4TztYvCCD3Lbriuj2ztB4K2XPV1s9vH/Z4aMBKqxSC8EDZcFbpzXn27pTY/dpKfPU5I9yW6b
CtK+xaRuNxRoXgj2+kYKeExCaBuqi9FhjdPHgEpkzyyETZQGrwvZl7F5566mXpNgfAsEWdP1o2ib
V5l+VIFufnT9de6getZK2B1KtIh3sllY/aVK8uhVnzAz8zILFrN4ugMNDCNGrW8dUdSzeGsZfs3r
Nkt+DCzRu1Kpy0MbOMSXsP320q+xc3oVcVPkqWTTHIvySW/x6CkduNvAjJ5dTDxu0s2xtdrzIMkk
6IUaWLrgYfL/KDuv5biRYE0/ESLgzW1btqOXKOkGITOC9x5Pvx+yOWqOzu7G7g0CVZUFskk0UJX5
G9tzx0MRs0m0dF69qT6l22ppos8xnfQurlcyqlVq/FyyOZNBOdQxsjrs3B+kxY0AnhbhLH02tHPX
ptMpdXzj3q1KUm5hBfuqiH9Ll6XPpNdsGbCyr7ifhocJXx/8HZTXIIiK6hM87mrt78uunL4Bvq72
Q2d2eyMxum/+PuAt+o1aVrWfVeTupJeEVtD/MyNsbZeO1+yKNnKeYPMiBuvXwWOcFuWdFRXAClX+
/B0KKmeUnVjCj0mwaxoVvuAy0NvNcJYzAAdwDqR9Pa3s+pg6enyw9SFAaX6ZfZuDqoWRLQ4FQxg7
T2pn/BJEjZP4+cp1A0TJ3Do/8ZwNtoLBsdyd4Q7Fd8DT2ja2jOLYACA99hY62+iGI+e7AMiRgF21
UVX/GFt9hKiU+g+TOZoHH+uPfZP2xovElt293+Eh6asWbgZJ5p61zMaiMxvWWHeMZwvdirOxHOwZ
bedd4/rtCmgf0JzWCpv71MP9TQtZ3vRWP/ZoWEBMUz0865Q51c+s2W0kFxSQAE5zYoGPUZcMGOXU
nKzl4NfGMSI/uY98sl9r16/jU6HMmos7GaeWH7ZoYdZJfdf0KLTio3oiR424jZxaXtrx8prr9kAp
9EP23tCcDo9xfXVN4ydLRj/USjL6cvpn+OaRSE2e5Jm0UziLWTAjQeaZ4R1wiC+ZYVUYmfx7YKvb
jCtpTx5l27SnYmP1H0Mwd66vM6p2ytZuzNryw7TbteBgZbuMOkLnpOi3xQCCEYEDCG5UGJKaSXEQ
kE0nmeXUy/I7CZROf4EPXyE6S7SquvnBWDLVMiqHYejyuxr5mJUM6KF1qAF6HydV7e+H5eAGRkxG
vfS2KQIe97cBOfPD4pg07FZlMAwVLA2XsFZV7JOloMGwtKRf4qXZabyj5gARKmnKgFuFfC1DaH41
iLcHOP6f8ZdAaa+pwwc5SH9uQY4u8Q8CK/ffAVUt7qykxOZ4GZBgOTPiMru38vsczzbzOij9zpTf
wffEnDA17v7K48oWIu3ULykViTtpyeG25+iC6Qs2eO5+LMkgvJpelK2vmRT8YZ/cxkk2wWxF90pS
BufE9cstKbH5C1/zo9v40S+tY8sEWLR4pYiKsWHcxJgCTPpT5436SkIQASULo83f5WokYut1O/vF
vggcbYP6kvJJm2Ocx5su/lWF1hpqNBWaFhgVfrfGdzMDBF/ZhvKC5gS2A0U9kRBRjYMyerwaSyN7
SNViXuCLhyBkvRfnmnsSSkg7CVQw+tjs3BoYyrJXk2BofB+bc62Nqyq1+iPSWNo6sOCJYRu3FrYK
wEP2N1YXvtp+EO0DYDBHHg/RUQ+oLk5jRjmo606WjUGtsRzkzNX67JTObPLzZLivuv69Xwbrzkh3
tUrtQpq3UZkfaOgGNNSid7fR21X+/MCa7WbHuvzFtrGYaZy2O+BvEXyta1QskuEt4zV+8rvGXku3
xbOCNYRXX2AEW6/ATfbWIgHjjTjSAAQH1bXMdtPoVWnV8Lmp0LowHfxTnSXMKhBLcKfwQfIhkty4
ZUb+H/okJNdn5eCUNorGpFKueZKhewrnWKOSBo3Earihi/FIRYc1tx2zZmQNkO7+SibrhbtO0k67
3PrzFJG9pTopK/jAUnYU76rjnMRdtXGT2rkrQvfSJykgc/io8KLqhUGVI2i6stJy3F0jdctGw25E
AgO1zOmxstsnkjntSahdcsjzPNnqePdubpwvasjZ2cS0QyZdiV4FU81lqvTdpmqYO2zihGcA+7P3
aTJ6i1t+aquWdyWSMyfh45V+iDRtnJQXadZ/mkI8SrzkfVSaH0YXzrC46dzmSrCa2cVFWEq34EQr
u+2sTny6xRvYZUms9OHWWwyArc2HRrjHtwljcDemREfige17Ymqn22FuQv1jk98ChMCfmKwgZYT9
+89ZBtS5jzZ5UznQ6VRqFE+hPvpHEwbzBh2Q6VscDBe1Q2i6iet6L1vVv3ausvkNF1CSjMrBbrJ0
27Yeqmt/BnrZKt/aEiiT29pAIga07cpeRAfqxWcN2zr/jk3Ek7SkX0zXpHmL6I32aRrBPKxuAxKn
zLp/11vj0wfDNgmpJgxbw9Q5kA16FbS6vcDYed3xxWiSlkQcTTK22M861au05IA0I6WRGaNsmdUW
bXhZrnGLkGugC/J+DYlYrnH7Kbdr3H7Kcg3IKc5pKs1/1FwLXr3U/WQDgrjgChe+RhUE+6mfq50M
RmBlT9iE4Iu0jEqfAlKzoLbxLF0eu9z1nKKG1C8RNep3ZMyA5cpoFRbNY7WYHv6ZDjdk31jQAxeW
dlptfSsPfyMTQd0JC/PPaqyZFKlb9b5QppJtlzcBMirnB76MVGK9THuL5/mrR8rwaCIFUv1oAkiG
KdVuw3lzC5P0lutP3yqDKv48Jbiso3nazjFqYvOAVA/9juLTnzblSUUWhFsazQDN8POdYMLSGN6n
oWk45wrGjDzYf9oy7tqDtxZsmZkHz6HpxJsA0wVr5VfZeJzK4Mn0C744fdTziCv9Rz6D+mlwUnbK
tW2s06aOftiexXO/t98UrFT36dAVd1lshZ/ZyV4koAXcv2YnjP0YljsY9wQHp4Wh4vJvunQhBmWI
Yznb1PXqz248vw1T6/zqDPsQm0Xz1VG6aeMvoZqdzaep8z+Eilbof0N5ZUbHjtxHwU15dou23Kp+
qX0ZIEEkWhv/ch0jgHXc5a+Izw1715+jAywj8wmEDkpIS0iZuKs0dMbv+WylLH+G8J6FYEiu6Etj
5vmaOg5gPasvvilN6J0Q6x6fM9UtL2GlPFi8+Z+lS8GOYVM6drT7d0K+BYKnPsgoyEWkZQrg50Wv
5uzgRktZUX017mTYNOyc/cf361TF00KQVdjUyGDQoqnSUKPeobIf3XWznoEq0OKHpu55JiRpr57b
BgXtpQ/zh968DqsePpCVl2Nj3EQKz0Ju4dDozX2PqOh7TJSpKqu9ilvqNlF+jNIjzaFgtBMiTHd2
VRW6MBmmgz0lyJYPGvvyJbuUtGa5qXJ72Cr+gjrMVdarLvByvwryB7/EQDD2ivYRxaeQr4vX4fhE
c4LN9IhIjr5H1RXwtTT/DCR4XStwaXDyXMKW/kCN0KXNYJ7ErgshUeUGOueOdZQrXeP6BnRjk7uA
6/vOS3fV5PpHTZ39Y4cqFCz4pY1u+mVI64bVyZ++yKjeAyVa4j4MV1QOla0M3Q6Fb6jW2muSfPkC
pXByIlb2ZeKoOF/rlnu0A71PziFMMp+bfM/DHut5UhgkInjRryc9BqCrGM5FziLN9lFhml9u/ak5
wDsPeWJcWlyKV1majXs7yY15Ey+dmjZdp0jrw8CguOHK8vxhLyNyxaFjJ2QX1LFJnsUIo6yzYuzw
fw/Hy7UnzY3h2gbikTvdBVmZ8ZJKtIzJoQfCyJjMu/W6c1eyX/S2rZsieKpYFFmxin9ulSpAGGhn
FDCSEKVDPtgPlAiW8tJW1P6lrEd7sZdRn1UUhk7F6HxvQoQ/1mw0JnCjTbuPh41kciR/g1+ouzdw
ZVpJ0qcU3zUUQR6mtmtPEtIuuR+ra919lofqBzlXucoS25bpeywk9hOfxbuMbdLgAGYnR/lldGvQ
7qnkHOLGV5+la7BgnPHWMWEX8usOaKQ8m1hSJXbpP0hX4AAocYG0rm6zKMP+bMxfeTtTwNFT/6lu
wi9eO6lfSW74G2uwUTGbuuJLFn8q+kD72jcaz9QGchKmk9pXkhyILabVaz6W81mLjHYts32joE4C
V+4+T7uH0UWNYVhd0XLkarkxA8c9soVWVtrCbYFG+d4Un8VbU0ZvwWLK6ER4IKb1DBmznI19lrYq
pekOxDfcse+K2Wx5E/r/KPGEnPmcfymDANGQIaX6lvTWYUQlZV3MACVm9irHfrTqS5TAMw56y3m1
06JZJboX/0IyYOWYhfk7jrVHZ1Cqr7nmaesKmysIVY66dzy08R2rgY/vBN2RN59yCFKz/fssAa93
7OtAOfzf41guFbsBmSncurX6CRVk2H0/RgF1tn66NMKyHC+s9w1W/EFjGYhXoVQM5ut4LXpdj03r
njssjz/gmaw/7Cct8c/lMuO2ob3ioZaBlDfOzku95b/ll+EneIu7UA+s32mIoSoV7u8W2sTr3uqq
57aI7J0aWs0Jsmx+zisl22nktl5m37VWqkmGaZnugH3eUnHKd6oN6eMXrurPNn4UxexZBzv3Jwh9
NFMELlcphYB7Vnc1stoLvviPy7ScaUP3ErQO4Pulv0xNf5d5prt2AlAeFlC+66L81pTlvjSrJIwu
Ijtwa34YpQh9kdW/jPaF+vudC9s4CvVuJ/P8be6a3tFJobHcyWm6tIdpRINCTv0sdt+jAnRzjknJ
Zik25qcBM5Ic0jZ9gxX6R0Ab9q4YhhdnmLWTHMwxYZEvp6rpvnfehqVvUIyvetnqGHn8O621I1j6
ZoDZYs2q5IgOCL6l3tyexqS1HyolhQI+WtnPyGGToFbmvefoP4Dhag+uqSAB6UI6syEn2oBZ6RwG
tm5BYru7eiz1B+mTgzUH967NntyqSr439ajo97b9JFHtn1CUiCEOm/O322wZbC2H8mJlPxddTYL0
X9hX0uKhkift+Qo3k+YSkWHr3BaI38DTAgG6HGS3ed14+mlOIa2Pd9J3C8lLKmOrWxtpaPheMHm2
Elghgk2JePKQBPPBRbppYR51FaahmxfZdkj8Gln5JN7e3KrBjngP/Twf8zJXTugKQciJcey7M7XA
hGbJ4/efDAenQTDcoV+W1WpY4Nty+ND+cCpDTqEXx3GRfRqB7XjDsClMP/6x+Ej0CtAUywVPifVB
BSs1aQ4YIuf7UdO1V7Pvf0mE48AIQiz+Sw4iZZuXhU7mM+/uHU1T1prOUl+xFIBpTpqv4biVZ8jt
9ZudLA5PMLSMQTvGGX8Jaf7PqAgawRekUt+jokVKVqKoy1XnYvTlWtLtD5Z2xG0kRFCfS9+iqu4x
hcZ2SKIhflYAWGF1oIU/3BwAjk11nTVqNB9REGm3fdJa3+tPapBEPwwjQR5YN9yjOW/qiN0+9Fto
cU7cwddbmHdyiJQWYnaqeNtbHzk2GHpLtPQh0QsuUQLjPvW3fpE4+7HwP/0ftc3zXgXq7cM/vOma
yxlCrsHlqpAeVWjGSEy8oIq6IahPBrLpiDulxgBMiPx0uHOW/DQwc/LTpmSppSOUNHZUgmPHaNLZ
YECLxr1krJMleX2d4OgalNpY14FRV7l+RkRwr/SdeqfV+gSkdkmXIxBFjrwDdYZWUo1GY23Zd7DL
WN+M0xdeRPFhRl1yG6gIFHpVgldYm6f36MGO92PjkaMw+n04IH8vmiEiCXLru2mVtJb/HichEnyL
kz4Jlr6JTQLZv4VUdIu5Xf92rXjAxrDMWp1iIvpFQgwTDtmcaPGmzaFoS1MGruSxSlfVS/TjFmpW
frYarSDbdRPbXWhfsX1yMeJY+YrVbm0gwifpkzM5qPhlNTs5NSKNr98tPNDzol7JkOaFabdIqv3D
MqXahUvlXA6JVMrlFBE6pk+LphuIz1deGhWerwR+iKkbn5jbdDmTKXL2Z951CpuA9x/jZOPPYuTV
wS6Q+1duZUSxnOOCP5BbXLquo84Vdbvc+DAonGMG8el631/H+WI1ZOHxq3GMtjn1PQmAj6ejbTyV
kZfvdTSDThJjhFmhn+VUC+3sGIzRzGJjcmqPv0qYNau618PzELWo6/w5c1kHK1DpDn/1xzLjFneb
G3vct9WwpBL/XOUWpwTkHJFj+Y9YRT4jBbKIV6hp00W7WHG8nd4oz8UfQYsPWhfoRRHORnBc9/KG
DPlGbP5m6HQYRJ3IfV+5OULQSQR42Wn4ZQwBBDHpdLGj2L6rt0NdL9eNAs2gDfr8TgqVqBVa+9DA
m0SaQzGlFxKRP6w561+D0o9f2RPKkByUSnvzhtm8SEuuFfnKq+pqxrbrY+XNroo1ku7zN1jT8W6c
LPw7wWNiRKHvIZtaq2jZdIbxDKY3ZjfKQ0u9l75+2ZIqICE2OCIP20h2o/OyG83YjSYI9uJSvmx2
y07rAM8SLfOmP5f2eINjSWAd9FEzH+TAB7BXZd9zoyx9jlaZD3MbWA+eb25Nr0KD4E9siszGqTXH
061LzoyUFJjTd1g+L7FAZEqMs6x+AwsPiCSIL32NDty0QZNnvMihjQPrnJdaz45Yj1YiB0+Vur8z
ACaTEUAdvs+0bBPb43SQZmx6b2OXBY+REzefleIYLu50tZt1IO+cKvpmuxG5xgxt5imhmNsbPZh2
r2OlZrYO71sOUx3/HqLUOEpL+svJWye5yy5umYQaoHNPxmHbWFaLn5gOeyXUCmTNlukygZrxuIt0
ZBdlhtv2FC2T0GLrn/Zhdahz9MFW+D1jlr4crm0DPrmlwCAHUpmnGxm5niZzWLDCrsydVYW/Eowl
2aQsfRFBO7PMdd5aaEsAAliyr6L2GuhWtWlixNNufTe3A9GHlZBqCZntjHvMHZ9DsmfH2IWFKpLe
4BI/gVNJX4JiDs8ZJoZIOSIP+qc/dZDZ+t/0o7IVnsM2uS/HAFU1B7Ju5+pbEYO9acM2UlmVtun5
Gm5qvPcUEPDB/hYps30W4RvIAy65IJW9tHAyPXCTers2c743zARjKxo9sA2oWKTmD+kTnZ5eRH5q
H2yvOelnu670TVxO5hEbgZ9F4JXfQ6u8nsT/nvwZWk7wAqu+S49u5d8s51vpD5d2QSimdd0+Li1B
M+b/af0Zy6Bnrn3+TocrUMHIx98K6vj4kC7KXkWMGu0Um18EyxC5Nh6b+Z2oLcY6kotAa7p6YZD7
KWD9P+KK/3ZLjERLAOl+iR6Hgfzp/7yARDYj+ASnyH/XyczK1YSC6Jpleqf2JS4c2jSd5Mw0Akav
MbhLpMpaups8Me+KQYGuQrjOZDIlKW6r2O29X/DDRAm6HW5Xlz4IdoiRZl8mv62PEWqgGymmtZEO
yLBCQrvDo/FFV8uL9IdjpoARSkJuEWpupuGcGx8hfHb//X1tj9Txl/4k6OuNMVftEaFk5csv6TRC
fmOK3HuU4WOIiyxsWUtjZWGxD1lALW+F/km68wlKSAL9+fp55Re9fjA5vf5Zbh/k+qfREO5HAYcP
JEE9ykxbrWryVTZEQ7uaB7M+G3HjajvDqz4pU63u3TBqzmnJ7sRGOZ91/g4VFOsFd2TrRTU8ZwV6
xjrg0m2+TDUE9dyxy7WMthEEh67cktC3vXqNIBUC4OcJgfGzZvnm2vcba10bKqrBfwZuzTQP5maF
s8p85wTaMcC72F6X+RSc/m+nLqL5oJmHuFiB85+Pc7eVLnvplzO5hJxVOsKnaHQiDTSjyf3Of2mi
HQg65SyVRqlARkZvH9AS/2aaA1ssGegNF9nJoDS2184iiR/NssXQFjRutUGhd5XHmzzDp2lGCsNc
hQg3P8Tz+IOPHhyaMU0fquVg8VV60NQaPQVrsZxfmk5rgdUu8DHZJoD5KFQ41ICn2MAV2PR//jWZ
soINJge9xwQA/0pG5TLV6K3lN5AuUjYH9CzUs+Hp4cko7Ne2KbXHfiw0f+X65qZT/PC+lWaaz+m6
TMp0X2S++mgigviIhJQFlpGdX7/Mk8lp7vr3yOm8d8ncsmy/p85QHiVMDi75jy08Em1z66Oeev0t
QMksnCnv89jUaPV6Rr6Pl6pNjW5CWn6TXgxX/vQatl58S1R0faW3K6MldtZ75Qkr83rVFAi8NOOg
fyv7+tI6AViGAuF+3GSzf/oIFAIoVP9z3unlJo5d5SGyew+vu64+hrXqnB29BneB88CLXMlsWFGm
fVo1EYhZkNThUjJJsKnZmYqbvrK9SRdrGOtXW8zrvJut74PCSsHL4vGhWUR3o7j/0Y5sFGtbRxHV
tEHxGVH5lBYd4kcRCldLQRDXFaTdlghp/omQlkwaEkPdNHn02GCKcn00lIr/2Wzn7Imv3/AUJeH1
0aC3eCPUkWrtZKM8lvZnM6vypwh46F9RKFdZuB/hvpDFKaux5VkeZsGzluQNWi20pMtYHusUT567
3q8/9Gc9CljNgNnAsJgKTlNgD5vB7sYL+sLjxcvQcM0jm4QnipNbXIbGEIM956kLjOK6P7ltQD5s
SOLMwjVJNiPX0yxZzFooa688nONXE9z3x9olb6dCoNuKjKiZ9HC1edcuOqNm3SWIJITzHlfVcZsb
mnU3LFrd8fhdG0fjLXJn42j3WgEACj+50OYd4iZtSQFRc54iE4DP4ifXJhYogUF5NWzwFQZ5oqdE
X5R8XFKAWhb4Tyof+ap7mqJQ5M+/EF14j4y99D0SZSHgqyZZR8Gc4FDhtuqvZt7opBsuV97DleKg
fR7sJr/gpQYzQpgQV/6D9jn0oxwXFBzyEN27CKZANb/FhVM9uOwl/FXpVrwnWG/trxAFpQss8FZL
3u6qVRvHyh65T1AYnp2ehb0EHh93KpIXz5GZaofMHuYdjLLsjWTN2S4t9pzi1IWqAXnBonjLIBSf
IXSoz9wIxbkvnLdACPGYsVhr5BGavYzaljo//5JTOZCwrUBQJc66bxJKF4lavZGmgQlZK+fYBHCx
SoY5X+PaM289JYHt4XXOelD7RViDWm9OIucRtmN4rxlmtJa1X9LO7wM61Y77gbXz2qzNCFPYRU+2
qFDfz33thUpNuUKG2vnVDiT9i7T9ocCgW/dRRgUyCM1Doc3FPmKtt4GVOW+0fBhOpjqWG3m8mEn1
pAeG8yL9Lfsbkj4UnP/0g7G8oCxW/3TNNH8ri17JD61DkcpR2/wCWBrhtMXQmUxcfhlrcGBSNuin
lYVwzD1AEf+ksLwVHNffcK9lMHBhnS8cmBvSKxq88oiiRIbC1XZYuFVqQ0nWyL0SI9Q8vhvL1L5r
jAZeMNJzaMhQ63mp/RJ5r2HU7h3Xti+lQWlUaZH8wIhxb3VF94adRb+v0UBa7p3ms2MAaS3m/BHc
wbDqp7TYwG03garb2ptW/WxmFa06r7HusmCcqOLRNNBUImHsPhWLiFTt99VKGyPA4MvsJkKYyIIK
807ajSChQFHp7q5ZVtXK39tX0i+P7/f2h3jdULs7PRuM9diWE4KQMVgMIOmbXkd7zumKYJc4tb2b
MNz8bMQaZQjexAcZJceQoNyeWxcZdWLzzuiT8jkbHBuh7TsJgnTlPGpV9SAtw44mMNUhVb/l+nhj
kGNN0d7N4UV0ltNh2+BlL+pPAKr9S78czBx5Sx2dqr00+9qdQWYX36QlU9wmenNMNcBFjXggTP0+
RmZxExWecYf7F1XQpQ5XGQX0iSSs1lKvkz6pww2eDWQBjfhbv6KE2m5JgV5tGSVWRvME4O0SK115
6oO5rSY2//zN1yDnP1X5OJ2uhRxAjNemHeEJReVgBJGf+/dW2XyWEgQVSv/eVcrPUq5wQ8+TMalW
WEukQ6Sgj/4385arSKRfQFy1qI/tIjXby/JRFo2+gmK9Y4fxWZaZoR8Gey8fx42MsipNH2eoSzqW
wovmshxKZK0vvjbsbwk/Gz0+6brm+/CC8LAy7/d+7aFgkxTpXaoXb/7CTEtDc7jr2zEGBQlvzQqB
kDehVpP5pAlBdms2Uf+am1H/aGEpUUVfWfz4/7jDPwnQjV+ZgttSOFvlC3Z4xi4Cx35iA4TSW2At
zhVp89m3y59ePM0bN7CbNbLgBfBV3FtjXbP3jojOgB//T1vG02W8S3W+whV0kX/pr3PdFysh5FVh
1zzjocLTp5wu0lUrBfKKsf4iBD45BEvllTQkurALz+96+P+cVIYUG0dh46rhg1fM/DpZ7GzjpnMP
rugd6J3bbt4Zuj0g7p0Te+zuirYCuDIpnyw41JL/tV3bPKCqM22aiTULZgzR/LkOQQemJIY2In8i
8nRX4b1+2lCjxW3ZNqw9TPoX2yycS7QIdMkZvCnn0lY8/MOynbZ/DUjIQJ0F/yZnI608w6UuHREJ
SSfT3obIs22FQCH+wp65Q3CkAeED30IrtbuGcuFRwzBtWt0gYmPuH7ygjI4C+pplVE4FSkYaAHD/
+J/R6xWWEZknlxqcWN2a2L6y2nd4SakKWH6n6jP9bPQ/R17uiMiT+WRlwWLekNMlUdpqBVKAbDIa
QJvaqgmgh2f9pG+uN5O0R8/QNwUAbnV/G7/eTEPS318FL7LRg3uiIeQR9K1yimdN3XWJGTyreI/C
xTWar4PhPseiGs3fLyks9bfv9F9VpIm/pGEOv7uOgqcU+7z9ODjD3WjpP+exe2kFSdXYDeYiNK/f
QyvWrVOnDy9RqaznVr/qCFzxoCN/rxX/S56tss9ylTi6x7n2uuG69qUJli2sdmoExg3Al0HzOoyj
+tZteH4abxTrdDwz8g5IiWe8YYKr7iKjMXYyWrvYbJmhBWzE6sBomyWaCp0XoRxnYjdgFKwbtSk8
2S3OsfLfl76+juOVYQOTl6ahOu8h0pSDXGUPlHi402Y1Ufd1aH+bvbF4R73ySTTyX8m6SrJxU6UI
WaFR3QZ7IYHL4TZy65OzQSjicqp1GCQgdgyNKdKO+uAc4hAuluMa/+iKek4qO/iVJ0BgYHCCNEt+
9Kmif7OrHI2BPk++1gFU+LkFNaY1QI1gjMWfAx8pv5HE9utQ6t7a7lKomjrLjTRlRzWHPBazcrzX
PCu7pwBG+bUOzO9p7+7TbEHzQcSPulr93nusy/WssZ8BLo27il/4VEw84+2akrDIjrVKlxwUfbwT
PTLpkkO2uAfJ2W1ABMykOZhGdujT5O7WVSnT53Bwe6gzXf8yQZXtEmynvcXaEcJTsvVDH5TA0oRR
Hj+kYX/0KSMgvAVqmlKyQu40s/sX9Pzqg68tReXlSiVZEPaJxuLyAeRV+wN0vUFeg8rRq1UMBm9n
uvnXG+xVzj7EJdxXLeIb82cyJsayw/NQqaxzJXySLV3SI5cHX43bYdkRSp+OcKXuzuGTdHGjIjGY
8eqTwQlB9TME289IquavkZPPpJ3gzfcR7ytXx812Ys0ifKgcZ5Y1GInqYHhq9hqBf92Ps5FtFHVQ
dnplF+tCCbwC3leknZHY3WF+FRyvfX5av+T9YDw4q9IwC4R/MgsLDZty4LKGsw3td14VA+hGY34c
LOsf6aZa5vGUdvSDkRfha19V+79siK1Ig2kTzHB4l7q1HJDD6e/HMMEW13rvkv6sDPRdVxvpmn9+
D0RtsahxyBmdRQbs6q7lqjUOM6TZ1qISFlgRT3E7z1cd4g7Uz2HWl0V96WYneOQpGD7Wy8EsIm9t
WoALZED6ZDQCW68u6I4lXi5hByoPCAMc/1/XSAr1x1h42kEmyqChD5+Q5DPutB4mTuHi4Cd1mesh
s5DFWCQ05JDYjQOwxDncuuTsVvuR5mDpv2v/Gcpwfnfd4WlhMu/zYHRXV4S5Nk7RY25ubIzGmi0a
MQhALtG90+zfLTsNNjDgrnPrZWgC+yUKv7SNPzxLT5oPI+iKZriTsaCc8qNSuiTCAxCW1z0U2Od5
d4N85NHE7X9rC9TjAzikbfLPFJ2C/S1EH7FbxvomPYghHjqQFlD0F8Rs0asJigBLvlA9y1juO+Nm
KudmL6ORi2p9FE7I7QIcf1UstbqfIu06tZ60epU1CxZ6DMw1OhI5xZvFk8Ump3HI3OSfEF2MZksq
B0B+rFyuf0OMM7fpjLZpXWg29WeAOimYx8cyKOv7GNa6dN36VT4JHDRiPVRBPsSSCfkQ6y/muLfY
qRx/A/EGfozElFHcw8Ue98qkFCwPSelqfvazCcbqsTbj7hkc5YN0R3X8HiW4B30uP0YZ+oN0h1Qp
fETvNmHVGMj6jN5R9/EgZXlrgJ8omzUZ7/Jb0JjnLMG4r+2HjaEr8c+wcGe+HFH4miWdu8WLsFjX
E+qSqNm2zzaqjYew85rFaqJ5lsPIy5VVR6/u4YzgtRq7ECNRvn6MFzR7Z9vmtd5mx2zEY3Oe76To
JvUzqcF1AFdH9Ltu3bPpB/gj928SdOsvIifdaphXbW4DPRbc/xY1q8aHEFcW7sYHVbFGAQkDxAGP
heuZFk33OMQ+pxZyubd+GdTZh5x8bvPQXBwYpE8OsQtntHP03+xtu4fcAalY2rC6yDO9jWo/n0jP
JGs8OMq3akQX1FYizDbspniDIeeunNTMzjIazObO06b4qUvR5LQ2aeEnW0nRzEP4ywor/yD8D+GU
zLAvd5bjWevrHekGin2Bt3GdICHpiPOygmwxZseYSeW271zkLFIK9zIEGvpN8exepuWMxIP7cTQ2
P5NvCtaY1JtfUCLZiN+Nz1p1E9Sjex61Sn9wfTL3QjcflfqprLXk0+DihuE3rbULgGiv7b51DuDo
zHWgNP7eD3hB8lpozwNWyvJulXdmFM2fUKLLL9IyFv9lbYRXKO9XY3Fn5jeQMTm4GF4Bz8pDvhlD
Qvq9tsJ9n3fGU7scbNfLMchW7UMw8wZdN5l5boD7Xq5NTzlQBvQfJdYqeHn41rCT6QXQzqe5DIOT
pY0/3sOjxc+atOVa61q2B+Skpq1WIxvtT8vVU8VX1/IbyGy76t8mQ8eAYilRZiTI1k5bBttbdVJq
krfmLcR1EhKfMgLUhkqA1DtdrdE201zpS5KtN6q3MB2eWCOQka6nIyba5e9Za7+35YgGUmX6yPIn
JiJg5YJVwI8zsquM8iuEkjw3ymcovtW67BxQUl5x1uahxmmQNK/Nosraz5Pzd0V7GopokwQ8BOU7
dTvAXXllm1gdpUu+qU7AX9Pwf0kPBR5EDIMaUz999oqVdNaOshk8HzEsY4R1lc++d9en9cVYdBCR
c6361fX0OmxgStlzP6AKsoTDIKdKF6OYHZRO+GDMYb1SlFLfGwg4Pgzo9JmreULRKjYU3OOWzmvg
cmZQ/T0qev70IVhOGwuhxzlpL7dYx1Wsu8Z1PgmkSSBMcRa464Ga8zoXyBMCX/FJhuVwhTUJwuk2
5wMs6hZ+7ZRrSnjWIN/NB/uOg/D/Iuw8lhxHsjX9Km29HthAi7G5swA1GRQhMyI3sKzMLMChtXr6
+eDMrqhOu9OzQcAFQDIIujjnFz9suY8XRH1R8B1/qMsuP0bjEpEmYg2XEfsQ2XDvl/yrn1vNYm+o
44/hL3ngloflrJE4PyvC+GECadzJxlhqC8vTSejpQ9uq/mff3653IiyvrDLHLeyvG09xdNDQ2Xto
nF654mAix6hPfloXVaNfWkG5/2xoWF3sSnALvqzrHG++VslZPusFbBLsvKangAytdTRqhaLWPdW4
Nxc7O8q1h3/+43/+n//9ffxf4c/iVqRM+Pk/8i67FYjXN//1T9v65z/Ke/Xhx3/909I9l+2MY+k6
alquaeoq7d+/PaGQQ2/tfwCKHgsR5ukRbHe2sUQChc7lR77ERmUEXUbODRi6hKv15xGnl0ZPxxed
2fuAa5i7wWZ9/iYPpCvdDSEK7RDn9fTiWTXyOgulVdNSFP7L6aIF4MPrYUQa14zVb6ifPo1jp+/1
ZLbhsw3QGo7o55lHBO1OpUNcD/vyxVUAn3Afa/pga+eqomP1l4cPqENuSWmTRsId9x6hC8cAu4AK
BriWix6sxFIUKXJLKk4RTmHFK0IRMY4VHJIJfXRgZekOuENyrxOTONsKz7/sUVSzfRlxPv68CARp
tpc3SlOc5//zt+Hq//5tGKrqIc1OtMZyLUPj+/j3byNNDMIu4C6OaQLOZ7LC+pa6dU3CUGvWuO2W
G1knD/hHaOeyie9V6MjB2uqAX+tmE6/JuKLvklbDFT5Nfz9gyJGDFS2YdwFWI+6SRgMo5U7bTWJo
xKZtqh/o9q5/yXyUbuNelHYMV5FKdBlRLOiNn2USDWSw5rC51suZbNAr4gOyzs0dgAhdi7eerLxf
XVqtjmLALrWMACoyG8b7FjNHMWMufm04lZa5PtWMXxtO5AJjUEf1UXaVF01mw6Yz6oyjnALhVDSH
z1ve67hlWnv2TZbkLbtijLeyiJ5ffEWx6L5nlfeVtwQrbdxfRt7S05UAjTc2vTo/oP1//qoN1fjt
u9Y8x+EnR5jYsECOq7/98hTFNTAby6O9KFXtOKYucfsGdwg9RQMYBwN33UYTeJ6gIFwny1OX2nBj
nvUpti6dWWKY1+Cfu0LSqt7cy55QmgcPYTdHdP/qUzd8C2OMXq6Rl84lAv29r7VsIJKeeC+Tl3zF
Jm/+bszZCyZK3uuESNnWULr+MFeh/chYzxjmdur3sG3hBkTNRxCRKZyJSJ6w0gkQfmgw7pyH+Tty
c+0wie92YHurrO7yix6MOI3zvEOxsWoohZD8TF4tCRvb96xBuc1JniJKj7SH6aXPSKOGRwMy3FUe
1JpwQ5QnDeKkswuHFvqWrJOtoy66bdcZ4aru+3axPeS6qCAaga/d+V6Xjwvzstf1QziM/ToZEsHs
n6JxHegtcSgeffjpqOHIg05MobHZ1srS7Azj2bbG06fgtYV0Hv7KjN73m4wuaeaGRcTm8yZWgQYG
EIT4fuO0qqoDMbAMN8FYIziI0wHDu0YaKdbKS5biSzQkeontSVVeyqWuhY3ONOfaP6NWxPt7b9li
tvGXwOmAhchrlyvkZbIII/eqDAD5ZNX9JvJUK5yD1rcGRBWDG8s6eRdPN94KW+ysPo5P/QxgYfzr
oNsFkgYoyoMlJo3+W4MsRmELi6YCViyL8orPfqatGIcM3drf6j+LHUpnjoeb2X93+WBPsMYyAJDy
AqfT53UUIVn7SfNSa2ftKlF2CpGjJVEuCWILbWxpCJaGz6o7qcw6Zy5bSPWrUmTjt05Ult805XjV
zNQ815Xbr2TDnM0XxOnzV8eaq0Pcpgl6cmX2DeFM2Y5BfOdrpbFXER25EIRsL87ocAD8vjFB5a+s
pegCiDARoSelrQKc2FohyPK1vEat8quBV/bBdF1d82V3S7AjB+W03E5W3NuCqrYPpt3e7p3kPfAi
yLewOV1f9u7hb+/ZGBP9J6IbP5f93tEx3is7/aEhxoySv2s+JgYCQpq4F2Ki9mejSw+yqVs62T0/
PhJ9Ge5nFGWdyf6L1CJsZFmUDeai6IyXRkpom36yTif6gYv9kN/vJ29aaiHLtAWys7y67DvEINXC
9rE2ZgsksjGfyxDhKRsIyETUMlJ01Bw6qHb4zc5Y2MaVce0D1bjKsyozZ9/W3WknkKWzgYLQ7KnF
tpkc8+Fe5yhx+5CygJeN97qhIUEB6RbYkHwB2dRYow6JGPcHWfzbq6QER8akPo7LC8v6bB7gjfaL
L5sHYGepL4uJeGAf/bjXAe88/+cpQne936YIXXVdD782x/I4Na1lufC3xRnjve4QxDJ2GH8siK/U
1tLt2Jhd+R4c4rEajshwBTdTQYy0Harsu6mquwpro/faZCqpivnvPQj1jO9lholZXmse4wEJ9Kof
0WB3G7jACytvjtpuJVul6LRsnTuYwlauGn/r7Dko+vLTurmz0m4bMQhmIhcKeDKVyxjroh9Tjfpj
vBxGA0BUjFf3XtZFon4TQ62fRtf+I4HOeUTSWH+8H1RlhwN7fJEl2V2eyftoSUsDPRDcsW+scsuT
tmi9G17U1f4coxVdKdoyJ6Lu3kwqlffTpRymMGj+2xZUGr1Z/3uHpb+887zcXl4ki/JM1slix9pz
EwQhljV/vQJKGcyzf3ux/9e9LH14JIWg7j7vd393ywV/f/Ofn6OI8mbfGtrp823dL/nsIt9XmsUH
PQPiF3t2cGabZPij5mQfLl50K9g2wwlEovM2eSDJWdijLjONW22hpkiVpb9pL91VlxjhUAhetnif
B2T9jNVkuRV7fogssuHzFqOHOsX2txarb/Df7EJn1cHvv9m98R1Vi+Aw6SWub5BgaoyydHXlKIsL
3GymxKOy1kf2ry9a952YSLmfYnXcoliFcFf/M+kU517tDkm+tis72GXaYPT+nCU4+Uaj4j2IoSq2
/UL+kMV4qZNn9552WQYPrUa+sLNr8yRnlsapEJePtN19npF8Y6vTgZELXf8ZTOr4q2WZaGQfYRnN
qu4sJPtYd+2M1sFv1YjTL7br7LqpML/ZnuOusD0Mz1jphrcqJipc4kL6LYBlOqB+89xaI5YIWOVt
ZD2/0rAb6m8WJlibqMqtQ2qYyUuiZPglzuFmrkkPsQ1eiOkJVnlq2DVgNJBKu1e6/LJOPZo3sg5n
dfPSGgFbp0mons9Q2MDOpFI2V7EHxsQDlu+b9z+j6JJdWSvByTWa+JhUBbGJXq3J9OX1Fohp8siA
X67BfTSvRZcZ2EPoyVc7q97ALGH2MaZrbP7G0xjhj9opinaxc518+ViwlPNU/XKvy9iS+mLoDzGj
/6ntql8N9XJm5pjIQ27k6ZP9ZKW8jkzS91DgOlJ1UXiJ4wfpUBuiJK4GVnTRY7huYGaVrSwCY4Si
VBdiNzNeX6RzbcRMfQjisFee74F5zTNbID3NTYIlx0Sp10mcNyeDS16WeolckvVxU9z+P0O96rm/
7cRNx/M0hw24YbEHVJnE/n2w52vJbVsrrcOsopgbwb2eV56W5ZhFasp0P00Ltgm+s9QC/esPJZtm
Te/CrQl3e6ONlffSREHqg0rzVgSyzJWsizBhfWjGMvfV1PBeMsTPbkNiHZEuVeHdk8BL3BfZU8zi
5GjoFupLxwb3GRLpRGVlI9hZaxWxp9nLIlRpZeM1mrKRncWIcoMbuh8OlJ0Vuxb7xbKn+SFsSffK
Iqav2SMhjW3VIw8vqxCQ99siSlG5pT9y7m9IwBQXWUL9OFoJ3YyPXTcRcnQC52iGHsaBoM/XEWyZ
fTd09qsXF9WafxGp8hbIUVZniOnOsXdv1UPPJqjXlQfZeS6NleaiqVQARzx07dy+9nAqSfmU2V4W
PRXlW95XSow+a18LoWE5PXTwzpbOetoF2yIbFutsioqx+NaEybiONVUQcAMS79VNfHaWA1Sq+Dzb
KjoMXreWJVCQv+plt8+6usj4FSc9QrNO8bMrVFTUl4MtivJ+9lmnafptFI6z/6wa0wCJouUg60CC
s2UvRen/1iBblSkQJK5FfSza1Drc6wK4BV7I7DVbyTPp9fycp2HAmo5EwdaIWfnKyr+1fJYH8mCe
Y4cEq7ju83C/g5Et3C6zu2mj/qt1LlzQSgj5b/U5U5+maJVXZvEkC4nq6rspMqeVLKpLh9Suvmtw
+0+yKhCwrQorebQW4QNZlZOIXhMDnbayrm2j6Fb05brkASud8GqzG3oIo2F4GoTKmjdjuyiL8pCY
uuWXtSMOkAOGJ9tOxGOWLcLxXCAPoOZAVVUBRjZLHXv74UmI8qc1zggEL1U6qq+XClE0WZL3Gcnr
bhwnLjayDuxItLZKy9tmxXx2wC+dM1F2T1Ft1Q/khl9lqXTV7gncp0n4G9ydrJMHsGCHnizfRZZa
Yu8nzL7/kP1lFWoFLMtr581IhnbtqG7ztTd/KENnvI9KOCPpxXyakTzhaddJY1Su+po6o7GGaxyt
Ozf7atWFckQqMt85RTKucPoswZdGWB3P2k0MNgoyxpwDgqnVj14TZ83NvGeBpA3iHfM3lnjNribA
xYsM8wagQr8fETEnL5uj7ja2xzFTEbYY472ah/Y5tIIYXwX8fGO3dy61Z7wWNalWt62ik8eb8LQm
PTRI02y8gYDgUGe7yjabByU/I0qQ9ZgYeD2cZo13NNh7LY23iVFiaF1ZMavElGR7OPnlNLPLzCP7
UQ0QtTVUZTzmkVCfoWW8Vc7YfoOBxfhSmuoFTWzrYpdhRGquDHemU2ubdkzNK5Puqpz08EkeyIGq
h7kTLTf/V12Ee8umBuK7+awbPISjsbcLDgg1R/drw2bxUE3Tm+ymkoV/wAvy+nmRWikDYw+mIJ8X
JcRWV5rmxDtZNwEqfAgQ/+nNokh9o5mqoxJHaFvIcmGWv8qy0oYbvg0nRHUBjKb+/aijBQUWqi+P
idJj/yzLem+WR3lGRomu89LeyKtk7a9L1XL0g2zI13ImkpMUnqZQR5eDrPssftb91i+Wc5lsvp9+
tn/egh+r82vCu59mWQ/ulP0y4ojHsWl/HUQIwz5ZDrFjRakvy7JZVsqzz7rPhkTg0+Z/Nv9+i8+r
f/WEzrirCNzhlipQCbLcRwV2wLNIezzjux9p289XtUf+wexDfd2YbsDqMwue5zTD5EDTxU/L/FmG
Y/6dHWW2YhQHv4LJ2b70mpJAT2Q+9kOG2J1okx8YOsaGFv9kvdwDZQuyZ6Utm12hpebBwKGM+CtQ
XNd0mm/x5KxnFXUky2MFGpKvXFtAv08oZqeviIccLMjjH1Hai60b1vOKH/OAfJ2n8CHi8FXr+GV2
TfxHq/Xhq46Hr2NisYorVfuRzMlm7EzldWjmai+wpm1HZzjZyCyc4Nji52FuMGCcDl6aZ3xuJXk0
sCdbG3bt7S09P4g5Ng5dSB4X+mqFvanx7ir6hxzYY1UXG7exinXwyuw57TK7BRipaOIjrpXHmn/o
UyzKfQSw8KIiA+HjS4Lgyjzt8hJteTeb15PSNpsqw3oJegjYpTxVd0aI2w1rUmPNc4PHoALexiHq
Tc7STZE6RqIA7+W9ifmZH8RkCWzNsf+AS7vHdwdZqjEaHrqkcq7MK6tMQfEHpZKfcxg/mp5ifoxp
jFNe8pqSj/7WKIhAhW7je12dXgpsdS8IX5NKXETCC1c5BaLL38AxFvscmO5udizzGav3nVeLXe6K
7ns5ows0unX/SCTWPaRTPG7jACuGRikuLO8rLL/HfJ0FublCkKA+sb5N39VpwyioreaMBwZYqLe2
IuL3lY57ezXmp9TFXM6piiuWIiittmG6anTDxHDTKK69ZnrrEYqBZ5frobGNXSdM72Lr6runo/TG
SoBMCloEhzhQASWG+g8H+fQj+EEiTOazyzDmJEV+7OMKX75SJcaVhdhxG4YL1B87vaAr1b2tZEdz
wAi0sUvfE2mLxW5erQsYURfHFunRZkHHrs5X2sr3VMx/8XgPvnQVmP4285zn+CBYV4IC1E9z7bE4
sbJj14j8WOEospvi6dXoqvw5P1iDeOxbG/1cUCtQh7v5KeqLYWsnteIbs+Ju6oxV2KRf0R9VjoHR
uP6YjSEeWcT1MrBRsRe7x1itH7p4fMQ+i0TJo4LojT9lk2C4T7oH9qdhEB+Cn12MCn+DWOBRHiqv
TtcT6lhT4cY+2Jf2WJVQOKvMA52XJ3tLMbd4yuv2xk6qDs9F+0Olg6Oj9DFEz6yEWuw5xuIoD7on
yvuZLCqlXRy95SCL2EDEDON/9f6tORXwNJxygF4zuMd6kQEDWD/l93KTF39E1h9OZfEcRM4K+Sn9
WGSpfsRzxMr8gvVtShQRNxs/asuviMWg5MwoghMkCqHECrx5JU/1RH+19ajcRiUWawPxl6MzEYVl
Tzj6eXUIEuH5RdTruFGi7xNnyk5YsYK7i8sdirpcxXHHrF9fdbNy4ZktPn4OqBgP1teKMX5OSoZ3
I042MEAf7UHl+VZ9VZ+SQ13bubYa0+zNyRwUi5Z3QNDJ9tTyMLWvVZmPR4+A/1FZDtiNpFUErLro
82OwHORcI88AuUTs0UsiqTYixethANyool94jGwTjaflrLf672VdvECwx/dOTfgPVMsUa6SDtZuY
EdCFqnnMh2A7i+QCM1E51ou2mzwEAtSAkprFSk0A7zbTwRJ8MPn9aWb1ZiHguUGYLD8O05wfWQBh
n94fGz03D6aV+7mtZezRnAaVEKPLN6baAXaANXAsvOyrUTTWJlfjqd7nyJVv4yp/CzWvPvIrJYzG
P9YclZMdo9OHn2/ieM5OfrAI4OEqL7FS1xBbP4qqnY9WCyAsZYPmWG55FMv3zVre3TmxYEGSq8dk
kYnK6rK7/5t+3Yh/kzxL86q/nyXQuQ6twb4vIEuPW5SOu3CBZTy69PO2sa1Ho8iAxIYeHFklao7y
4KpVc+wSIi8w8pHWsSbW7kXhk3dqjpkIviLm8lhXmsoPrGpXgP3XSlSd3Lrz1QCNTXyWQpE9xVVK
Kqhj3dmHkLtyAkKaY33UthKc47GfV22cPxZxNiJaoP0BKRQuYzOcstGcIHuGoN7t3PUzB+6I3T2E
ido+VUkTrm2bFRG+Gc1WwBpbEYZHLr4ywcqJrQli8G3Sg2wLgiNek/urN2iN6WucgkJ2fiQBlJIf
nJlu88D9liiuu7bs9nkqynE9lqHLJV6wqnU98vGDSLcRO3viM8Nz5MA1GKf+g+V/yDzrVX5i2egh
O2DHvElF5tBZ0nKx409L+re19I0GM3oLGiZBTaQy1/yoCPW5tbV3erS4G69lcWBh7RB5EZNE9piR
Alob6kDyIxytvW2RcQ3X+ASEfqDzm9CCfNwBJzJ46VEHFMrniaNZ8+sRZyFGfHRBdT5lx1qm7vZZ
cEuTEPZF6im7UGBkFFvt3rXbBztAKDyJykPMnIUplth1Wdzyr+wdspgoJKYoBfmo7WSbei4w5tAV
pIyU8JKIDEuYulY3jK32BtXZcR066Ruyb+rGjssIcZAK0ZKRhKXAX2HwdPSoQVRvEjd8y0yCYwOC
L6HTjhcmuyu/ofqURyjLOv3DMq365NQ+VICua9FW0HxddNBrVt1rV3WKla1pX3uXTFjb1tHRDfqV
VdsTqqcNEJReJBuna7u1F1aXOhKHPDJcRkHziv5jzMTsmXs9wk/WbZoPr0ubHb9P6EdN8agX5Yuu
182GL2ve225m7VK730C2bXbNaNY+lGMe6gx19UjwvSoxjioGj5xuHOZ6FFs2E5dl9f/QCABg6TQW
B83o2Rr0qp+5rMaTeULsu2Oin0rcHUqQyxZguFOqij/jqcvWYb8Ao3oIaCDq0AzDpjNQQQe5xSJp
mDD5ecM1TCbHt5SZRDBSqg9pd2swbVyrJZ+/nZIfVlnlG81VjLNiIepJBOZPz4yBxqX1K5up09zo
UPMschKDq17jmFxo6c07XfHOZhoVK3RPvaOlJcO61ICJJLG7TSAtXlrvPIZaCE0sEs9OPgZsf1Jr
7yq9syaGZCGZ3t5ikxwb6qwr3UbLXhOQGSPCf7EXBGcyJvDsCZFdKoiR19lCDif2MAKopqOSdvOO
3MnXosAbAHuF+jYMr0WaQtUeEJNlwadtWEcNq7q2Huw0svbwVSFxaPX3cWK5Qq49ODEbXeLUqvZ4
AYGKtXyLTMyutpz4ZKeqtemis+P1zTqHpV/3pXuNRkjlRt1i4TzorW+EJs9IkDjnalYZ9WecwECZ
aqj4sKIa+sxdh16mr9rOKH3NsLLtWHo+EEjnSaAqs9IybAG9zFkmbuxzEhwvqh55lbBCp47QFgyW
xUIxRW9A76zlTcWXqM9veDsAIw6DBsQBhI7E4znJbFslnCxC7K0cG0D3ESgkH5+8wVy50UqZSb+B
A8c90CUsp5n9GkOetynRmaLBd+7wUdqifvcVA11jHWDcwPyhF4eiFOm1GOt4NRv2ClvvltfLu5WR
WyXWGhEERhbTq4HQzWoanPE4ZNpND7t6mzE9XzMP95vcEp3PJBDdwrB4RbPuATTrpcPD4gIxZEI7
6OJp5bAN3N57NK1+l07MP1VWGRtbRR29rkR2nZQJ276xWz4PS9G8sqdtrRbPadM3G9fAZrFQum9J
nrVb20XlHPMsbWWESHclEQhQTHB0lB3sgS+CzX4wqwPGGgWQ1hIziWYwV03ivs6Fqbx4sXJLUG3X
IY2eCX30W12N2QDhDHLRonbrJqV2ipZS14rhYmcG3vBKaB1tRBZIZ9BDRBYPflGu0uF9njNlnTOq
XUQ065dMCdGwB020kkUG7eOItgiaAlhRaPNcvYcmDpBtWTXvZTlgXW103ftIos73MO17J6bb+xOD
/XvInI2xcjq/oyaGeho4DwwS8RS0YGy8e3PS+WPeG+9NZ5OL4YF+N9GcAhFQO+9awp4HfLD7zvKD
3Q+Ji/XYavAbTWIzpeIW7+x3eKLqVvsSN9jLBYYZfVlYwr4RZD3GNBGUXtKFr7VQSB6ibUiM/9Um
cbBq1dZ6ibrcIJMeli8iY1Se7EhbOV6Q78cGW7wUqMNTiADbejLN8DHUzgT+BYDU3rlZ2gTBvXb0
q2cP1TbUPRL6IQyhUdTT2YuFuYvTdnoonHrYm6i/noiyV5CMG+3YRT3oyBLlULcPgUXg/rpXphT5
KztO99NQGTglMUVlmY2RjeUcYCA7a2jUvCWSC8AQGsTUhco2VnSP6aTi4tBkt6aG496C+PST2bSA
VuUvdYJmWzyXXwqyGWt7mtRVgfp2mpsnW5gPCAdp7IK0731jvJFY/DO3UdpHWIBFcHVIWD+Muo0Z
ciXs48hGvMO58zRHw69DnyjHnPeC24frrbOkfrC8aNzVzvQGIHlYWzgMM+6N5hatkn5Tpll1YneC
NwT8cM3Rxn0OfnA1AvP1XQPrmAlVz5WzbCViyxgO5pA9md6H66j6a65MP6OenbnJ8xop+04J42uN
Qfc29Zz3IMfqo7Ss7tUNsdMj6UWCrK62cUhIV6n19hIoBpvxpr30YnC3oZfrkFYnVBGJ3/b6A5kz
IEZLrjV2k3dNI71UednB8oitGz0DqsiiaJvBDABxL54m3YB4lEZvpdM8N5VvDLO1NrpjKRQNyzvx
yMS1HkwsXLUJEJCu1n/CrNLsuvCVrP2TgOzAbN6aaKcL4aOyjh/2rPWbOe9yJJbrU6Q7ya4ItHdq
bySFGpBxLZZ8ykPq4L9QQi9WWATeszbDsmtMi1cCAGwpQXwTEHQJgeZbbPnETjc/9CIztoyPL1WP
wLeexcO544H3XYFnADzEndPVySkzetQdS6TVY3t4HdPK3oVB0KJM0X9Vm4KQAsLzsx0x9o1Bj/Of
xqKqAVCb4xAuyvIDD8dii+v6K/7B4uSxYJhd5bmrScIqgplJKctN0WpInDtM/FVHijVC9gEn0U1X
2NFL426rFG24Qu091CvAbXl4yJdoiJsAOOLIm28FK2k77r8rOghDzU0AngcgZWznOdP/GBHkYohB
XyMbu49HJ0rdH14J5xWO8sqC1dbk4TFotMSv4clBSJ69RyDb9rHVp5/1hFNuMiz/EOHWVyiqDBmN
IOgJbecaekLfDvncHBukyNYmfGM2EMQKsqoZCBURosiwVMGrtL6qusoDLjz2HeXEliMvEf19rtXu
wEK4302yWbbUVcWyC5Al/WXF/QZ/a5N30TP1aIps2tnOn0kV1Ie+U8ib1O5KDdDUNBCuRnyj1dda
qdp79C9WpcYesoS5oUWxvTOmTUIS6wlIyyWFIrASbeeyaYd6MnrCeUX1HAmMfpObmGkMbSBWSpIz
WIbLoOntlNx2vofxcID5DmhlKua1PRfE8AOI9AIWl0oQCjMcg31+OZzKCPfRvruRXivxjGmrXasJ
hCmM7rGbM2Nl66V5QHVrE4WHKAQGY6SIQk6JWZFlXuTfsgR/gyS7gJKMngoc7lgtXRSkPyfPbkEY
WQZw2zpYB0H0gia7t9KdY9v32muXvqiTMZBYDetLVww/EVWaUH+v4n2lRqTPNOa32WVdWQMBFaGx
Kkagf4oyXbApKklIN68iqMnMBX8GQ56/qEH/jf1dB7+w2U5hsBDW+C2WZXKxUWo4oIEZrjzb3oDY
+WAfDrUt6+ZN5wRsdhv3K2KA6X5WkK4w4p7UkYFrZlY5oY+yBs9V/ZaYdsj+qfkJ/KDznXh+scpk
m+TvVRGZ34KqPSMsBlsdWks2fQmzrMCH1kK5biqeEMTpto5wnowx/VLkiDyL5iMZtdega3/mKevU
LvymiulPV9Q5KwqvI3MQhuTlhHpyNYBNljg0VbdT7W7+BkseFib6nXraI3BY+UVLKEXJtWqrVUaL
+1eu+bH40SKiROKqaM9DD/g8U1M8tKoKqL43bDTRNGtFP5JHyBKEWOF+/NkUqJhaDsYusLrUW98R
eePJFQ5ap2mCvKHbrtSJ1UePRKE3Ow576+Cr2g64C1iT63fZ/DXlH4OaNPuR7lZUhrcdszK6BaNp
+Y64FJ69Fmyc351mPFjYnfsmCbwd9KZXXALFdS4UtBoChSmq9TCwDj3E2sNvCpiVQjXCQx4ExVNY
J9+Bc4++qyFlrRvK6Q+HAYLlg1McQ1J9WNwCpJy9Pl25IwP8nlV3ckgwxRpcVl74nZerAkU6Qgo5
1CX4WH4CB7wyynwtgDky/LOhEpGnbWdCLmtVN0FoFvgeyjOjJdzq2PEXdSiGrwBeML5xavGIPPEh
bEpnb9u2siriUrkYBR/VQU7CQnWCRzg1LpWYMICviOawQFLevMllM5Em87JeUt6MWUVPILTTvW41
0U2JC1zwlMiGhQSA/qoDsCau4hHWDuO53thTyyuhRNw+gySAqpd2Dy3G7dswmVv/rn7zS+UGt5ki
6aMz5kmdb85p+uDGdr1uBXCUwpmDs97a69aOoLRUQ/xThfbBaj0i9qfBLEDISJiru49CNJGQIn6B
EbUXW77Eh9VhVp+mJGTTs+DDcCutIKPnli+xZWpMoPqzs2yVRRaUKytG3SklkLskhnuURcIa33c1
GrbZGHhXWyt+HYZgg7VKc/2s1g0NTbd5YN06z1Kw+VfXWkHXOp4Stm5lB+0OgsCDQqSQAXKx/iqx
lm1g25Jac69TnXpP9TSeZbXsZbssIZA/uvdy2WZd58Zyn3SrP8tqcGIXxyPzlxgkPRZZawkl6Qbo
G2mSnO6wE6dWkcoZxUk2SmCKrFp6EC5CIEQWl3sYiX5w4yJiqracmzzo2c8KzaErhELmEJXvBMSA
OH52yBwg1DPbrg1Lrl7xzdQddxEm7CshLyGxiowQWlHykrycy7UdJySS7PidVdX0XLZTfVQJu9yZ
G1pwriEtfnWiqdlW0IgOmhVOSED2Z0neiCZcpZRQNc+51rRIqQ2OLxuw03l3y+bcjQA6Jg/SeNok
5CehLuwUL/7S9160m/GkOkUjzuFBHuVvhqjfpbZXLJrDNJv9R4GxwbowrO4hDb4w8MVPxcz8Zts4
1cUxhhWkA9ptmprORbaGCIafrbQ5J3rQIXZuBMlO81SEa0wlfjJh9F66THvpVXutdKaGco+rvxYw
1GSpHkoeU0pTnehPvdnrr3/1bJaeS8lE0nsdt8b1k4J+Z6nP1uLMlIHAm3QNPzlJXZcU9d+Y7fFo
i8MiFyYFhvsCpeK7ADFyRc2OEPqzbIiQyyLGuCgX3/WIi1nEByAhi/5uNbjOw50Gpzn5Kmpq4/SL
FfSvInQ0JDRsZ9vUe7gG3i2AgLw19FlbATfz4O9z0BGLO05F9vOzKhSwcNCdhOUemQoUB7oh3Llx
aszzPruNjRr5bt5ZBzLpwQ2FOO82u0TqkI8tUQPgKtkAcNdlL0wY5ltsmP4gvUGTTOjnYe7bdUYE
da1HdXzVFj8YeTYKA6ar+385O68tt3VsXT8Rx2AOt8pZlVzBNxy2l82cM5/+fICqLa/Vvffpc25o
YgJQSbJIAnP+YaoW/+iY7Dk/JVa6kfHh5gsj5jbswascOJF8kbYWRjO+cITJ1SAivcaQ+0Gx1XZV
zhqiLt34UxJM83G21qXbN6CrBRt10oWFXRadZS92hEvbUfqXYm7UR7eLLzhOFG8J+f5D0NcAY/y0
ZxeHtV7hB/2mGmCvSu2iNid1GlkKaz4hZQQPHEFq04rOssn3c9I7tXuUrYnHoz28ammvPVbARmSw
aeviHDfIpUn5JDZEw95owmDVjbH6Gk55T5KPCpvp2j90D/WBrOkr/kPBr0AqyV6ScMrAz0D200u0
cIbQeC8KvTnLsSrC8quki9yNHGsZ2efUXmgeyKlsLT+n9r11mxpj+P6CZqJNCdlxNrexZE0WiApT
hBRF48rpUKf3g+SK8+u1EC2vjLSXOVtDKI1ujSxXv3CLSi+yiwM2zGgI4tbMcL0DUjUNrbqWvRH2
oIdaxYQo7IAkB6QIr8hlXYYKWZQs00J0+luXCyJoTwl7+PU0j/1bmY2PLuj6v/4+1Hb1z6G96lb/
GDpM3QWKRZVAhS+Bz3VB9QCOzgYuVPwltReseQpwpUmn/dD51Uf3C6xo8FH2mc9ShNS3HCQn+2jE
PuRiMkrrf0yuI33ay2E1+1ALKYT7bPmaehGHCznbqsnY9VWiLP0RkFoDaWGnRb734IYKvrM+9eVq
1re2MDgZdePizUX0UTdRsupao7mqaGktkIamjiJECdR+IDkyD/pSNqdMiZ4sVP5ki/uI9dwnw4i+
zTwemkChhBs76fyapNfImxuQ0Ea1MwM1XQy+DoFLBqsiR5sPRvzCgAx/GzjVJspM2AEtUyx9F0GX
R6d68LIXBULSuo1bZS2beaONxzgABaPHY/YSurH7jLqTbMgBZkmWjnrfacqb5mDh6sSeMpnf24CF
d1Ob+kE+oO3iYWja9o0nSQUQr9UfVHb3uTYrF2lTiZruK1RD5VIL00rRhyalcomQrdtX6AGvgsTC
6MLyf1Y4n0G/9VnaGz7Z/R4XsDFVD1Mzh1ukp8wna4KLnypd88PgJqPlzUPZSEXGeHxAuTfgrpss
cn0VDpQmKTSTrsWrXpwogH7R3qAU8m9jVJSJNmXrIdjiDOqub0i9N+JphPabulOrMltNXl4eb3/K
tAXsGbkKgySRlCCZzeC7mofBWYZySC9r0iVg/MSFrNuSQWbPC9lb5pH+NOP3DZFJcALbr5GmUi/J
mvzkJW3wAFkEYZQibL6PnQvRPExfC6tztxTYra3deuVrnuVncprN98YBBpCjzHlt0ro6tWyQEVjx
umPex/iPIlyIo8fc7xotfeq7jAy5U/4arHxX6HX1SyVf9vcTMUZGRk4GJwVfGDTBg4MA5SqDH7gH
0Ty9U/pbVWXbfcFZ1jgnQMQW8mcw9bG9ioew28vm34f1bPJuw8bmXY+8t6G1hnCtYrNBmn+GXYc/
MYlGdsCdWlzwAi0u8szBDXtlaqq91AaKzFQP6j28UA/twlx//McZb+8zZuRDeYR6mj4goLuZ2Xc9
NZmufxGtBmX4p0Yt9HUa6kgnIr2OKi4q3mixms4Lix4L9iEIm6LC8z2sp1MWgruRMout6ys7qaGh
6cjYRuC7NzzqwKh0fVueSQltpJxGpEKYSRTVSM65GqKEIWXVW7wytw0KYCSqha9WXrYRIAswfcA1
WnWnDCNbndClxA7pKjv14Bnwtj/a5TQBEXcn4G+cyQP7mnFjlyaPmt+xe+/YTAWFV2fcyliJ6Ont
BYyxt89GdEKhVj/U6bD3xiiInrK5nI6tvTMxQcZUYKBYDd65X0i5binc3QY45wGvQWej8S/ycJPx
Vsr4UpvzdLiPlWfqPCNwIp72sgmUydt1TgGTuHD9x9xoNtrABrATrYiK9wVFNQqBtORhjvxyb9gk
wu4xsFX52hAHOUt2uKRsFmqeVftbcwrSq9Pna6y3yXH1BpbFSF3MXUcCGboO2StpGNZ17LnqQYHA
UGlPqRm5F0cpdq3sDaFPrTNdQa5Meo+J10v0sL9ibaSnCrLyfYd4rh1clXF2HitSqI8pvk27NokA
IYim7BhRoGSiH6+ttEOcXgl9D1GuoNkFqABTxDT9h9kyx5Mc7YnXsh9TNri3l4zyyMBp2E423rhR
ita5DGbPVWMl/3OLtQ/gBXIp8tkRKVN0KgrEubaJ4oSrpnC5tbEmXDljhVGHow42dUWUgzLdxxVb
HEZsK3jK9sd7fKAC0K/KUqjOeUbBV8O4tpiEt/bveb5ZO9sy07/eQ/Ls9jLx2jY3YV0HD63+874/
kxG0im/bs64Jgocs+5VKUsCcw1a37AANV9AbSrvWNRMRtXBQVpL4rs/s9gbD36HZNZO31xEwTNpq
05gTPD3RTCK82dtIqy6lpgdvk7uB6W68GfD5T/D16u3URkheiFs9D+yX243gphobWGML/dP9ggGH
jT62jWyVZU2Ic41QmYSSMYgDrn2yVSvNDKLnmdT1CoPXbIugbvgcIc36AFF/HU1lRpE6SOIVlpmf
vUYVxw8+v1A5Nk1Dddl7RrcejVpD6YAbN3CrfqMFerKQulVNhHiVPJMHOaTOPjJ8RtYKue7DqBn6
uU1dZZXUlvuaZeFXyGb+zxasDuu0/kcy9GQGIt9+ismbbesSSkcT+6uAu/uz2QXafgyAqiWAzp9H
bbSeW2OZAxN8lhHy+PnSZve7h+ByiIrAeCWhhyXH+D02xnqF6F58bvJSOdcU6ynLTdmPlHWhE0x/
DOjbWTmbAdUitZ7apyYNmmVumeRNg6BP9tmls3PrOru4guKmkf1ISChjfhF+RVivXJNz6o+QKcIV
xtnexc/mkNWJVj+HLOp33mxT2p00+8vUWU/lPCYnt2UPHgtdZ93p+kVcQVmRkvzy8J86ZCyz0NWi
Qm5vXGFxFBpquwjVSWyTacqYPJMHRdi9pIGpAjTPudtTzHqNBR7dsf+lPpmo2lIpo+hBSlaOfdce
Igc0lxwhYw5c7qUlYOWK438EpjF99fv0gvvf8KIEWXRsgXWsvJBsHnSjWxwt0vCYNMpn3GV8K8bb
Ip6JeGwHDTIQbbquvSBeAAJzLiXcmVczfct0dKHDIbJOgJJJBKaK8abpPVKymdJsLdFUR+9RLYN8
fiXnYa9Q3x3W5KHRdkM14BklNC8tli2Cd6u285R2D5rGAxijjG1AVde1Tx0+u2T1yulrYOnfCiSC
n+omc/6It5l6i0cq84ceXLqd2+gVeJjTOon64SooM4vVtT60YB2D4WtmVOpS1dFkMzu13012rezQ
q0ZTyLH464aC3LIdN1cQXvYhc60LJKYBAayxa65GoN9iFN5YQBtNify9msCwNkvlL4NfVvuC1471
pA8s0rqu3cv9KMAM9TipSryUzTTz6009dybfFftQSn8uqd40O8mmk7kbzaq9M0rQzxrX4qkpvXgl
ZYdzkbIFzPaeJ5SU2oTMj1oMwRe1cB7dpIq+q/ooyMijddXSItrclhxhmE+7QG+NNZsgNDccJIKW
amriHRR2yl5T3fhJHmrvZKkG8Km6SJ46D1tgW+u/yy4ZspxWlDqgoUhl3FDH1Q0hw5A7zJg9yJgU
24VU813TKhfuCQ6yXoL+ajROZDMkn86lFFGqCFfeYnMBVyCMokOhInkQJJr1eD+bs9JdhWNpPQYs
YVewhudDPGWXSLOyB7K58Ol0nIUramcPsZ58HjwoAaUS2BcZ79NSXepe7S9HIH2wihPtceot7BtT
o9r4pme8eQIYL+449xFpMH6OMIrafEuK4jZCp8iCWbl67LMctHXUz93C/uPITnrYaF6WAGXu1BOa
Ho2jkrXyEWaejSnYowz1Uc/InuBPbV7ivKQDIdefGUZVuyrCo5dExs9UDfpzg/paaxtKsU4VpV+6
7KI2vtBVy4QGW6uhN6BlVr+OaxhjjmE8IL9rPujiMPloo8Ulj+U2QujC6Hny1p1ew8hgnDxEbeVv
8D6slnKGjPnKaJ7Ey+HGCAwSlX22lz6p3q1bleaF7BPvFjXwRTap/knGpMWJLXrLZsT9DV3rpYzp
yCiYmW1W35O+/eZGiGYpEd+HMJYL8MTaB23mr2QTRw9S/2xEzqYV5jyJsfppdLSM63zKlxAcEKpr
UMO4Rj5yx1K/j4IFRYEKI55bdz3C4IwAcDRGtcLIxVvLNYIS983jPXbP2hZiXNMLWKlM20Ji/2zf
1xZyXl/WiHWomvsg712ap1ysaXbOpriTFd5g7iK75HqSd7PJCq+yV44Nw9LctX6bLB1gCuBTKMCW
WDeF5vx5yEQzAYG3ROZ5WN07RjtrbuO0fpzXfeeDoNGH7hIM07rzvfoxTBRKCLdbZlhF1I4bywAK
HVDy9Mr8ZS4Me5NiK7gyxOacskJ1nurmoxMb+UYcsmpeWE1TPsnxoQaVGFTSNtY7BfYOuP8w0OKH
eU4/z2QsFrFRxOLBKjYjEMQfVQMmuPHG8GAJOwFUAqsTAPSPDAODZ8dqL4OlImA7DNwzERydziqF
hn5QAn5qPgjQxh420m1HQ2Z9jcQ8NGCx0783b848FdXkaaSu6bXwLXqUyalO9I9dZSA9rNf1pvVc
YyWbcR1Hz1WXUOlIt40zmMn5UzjZBHXhSTPB0uCissC8rShUaSf5IJaPZOQmuKqp+/9k6eksyLN9
i7TZvVZKmHwB4ITSLzcNyy7REJtQP/JEs6Pwt7YUjWqnENeF3n6b1Grd/9OkKci1Y1+LD1hZ+NOK
tWUAlGgvm7XIYyNf8NmUveH0t2aCzsVtcKIrIKOC+DWrzWpVulp6gGo7vdt44qZRPb+qiuXATwJ3
ooxRtjG1OdhnCrtLrzTqp2IkQaN5bb02ETz9XrDF5BGDvF4JJ1QxD31iFU/exMrAEx0e5FUFyQv5
FmfPUy/QrN/lOyz6Wb048/TeQ1H4ogTlP/smRoYI5gAodShmWg3VlxJSItJw6v4mZT+EASD3uVf3
d8/RHkHd/xhzRSFHvkzY2+320yl0jrTyMGfVlRyHi7AmVSh5lkQksXMsKUXy488OBJTPHfJ2x3sc
rZ7saE7xLnOBXopcqsygwhE/2OSMrjIVGycgy0bVHnYyURvrCPaD4zGWcsKEKtM1m4zDnCflYRrS
YamlSQHCMQj3ltJaz7mva3v2Ld5ioOD8DLXfeh6SValm1bOM8Nz+HgPcC/pQ+x7Z6PKgDxEOpb9U
o9w7U+BOz2k8VCsnp47Syt9/q/Mdi7Us7h3RmcrmSi5W5VJWxtsE31wRl6FRXq5/j8lhctbv15Bj
B5BVNzOrpJ/W4HAeQNeC3I3yHwPbcJwd25rC5xAc+W3O68yEFy9G9K5xveXEaq1dS5M4eYiKejwH
4iCb5L63sQX8fAQDujABkW/j8VA2GYgUIWsvTSt9UHLhMD2YTdnchO6JuJkzPbTidikHEjEqd6vr
DWliaE6skNArWd7yL2qJ4osDLXMh0zMyCyMPo+VD1Ym7gz95b9owhcfSJKGXR96NbS6rgLqT4mNk
eBf5+JAHXClXKe5yt5B89PyeeNuuimajN4dWrwGmZRjcj3U1PehNAT0QTMVGxuxBmx6gHUC/SVq2
c2LcrWzrgKxBYVu96PX3cZqG9yhkwV6pGjICUXFgXxWtZQ5KxLUu/4wnThqtYVjPX/8+XsYzVvkP
YOTiRRKqpxa9/+cx6LWzMoGbl1lvGyGYZes5KQbhof5FZWF5S5rX1LCnxhg3Mgs+V+S9FBSs2hw4
ZVt1kLT65gBYC+Mk2bJakRe0LQgUYi2EI8vT7VbdqO2XwQ3VxyYCCvnHGZnwQWur9YjoHBnJaVjO
o6a+R2n+ocV6/MvuP9QO86pFCUwuT2Pj26CD4EhHy35pukJZFagmXBQFrN44e7FAGhjUU4MKbHoP
kMSF6fqLD4NxkVrYybmZZ6BqvWa9hl7sbzzue2tPNhFJWHmd2+xlrzk4GSg1Vz9XZWG9Cux7mdXe
U++G+kuPLpqcBFI1u2aB9VXOgf80H9Sy75YWvI2LFxbPmZP5F7ay1aofEMNsdB/AvAyqrdkc4qS+
ypY85O1IGk3McI3xWMW9crjHTcwHKEiDk6jBylvAxjfSALkS0tHyLEBcIprY9N3jVms4O6T/4oWM
AQ/1rtJAWb5I5dbUMoLogfT0VLEMFNgTJU13iq90Rz8u+2OmHnF+VxF/0aptVhTvNUbu7WISRmmx
kkKp6BUsobvAu3UnA0XJlYyZsfBRC0BzrKapL5davxp01Tx0ik8iMu7V5Hg7TcXp0HvJUZ7JA0pj
FWQn0cO6HaPQP6IBDAenNg/+bPN2Z+9Yidq+fIYAg0MrJXr898jtkVP+6qMpfrxZrTBYtuRT5f8y
XaFYv4uSFgdrrHauOBt1AEGp3MpmrWghSUU6INGUh9gEl2POVrCjLLLAKaI85/OAwOdtbpE0gIb0
eXufJjtSNV/5dogNIRrXANHV8UEejJDs89Bmr624T9zjVhfsKX44p0CpkLMPghJfnt9T5WA51YmT
VzlrErciefZ7qkMFB+ukpPuc6rbatC+44ljWeQYpccWhahDH+1tT0YqrjzCHbFmtZj7xzt1V6akB
RdbSfCrEAaGgrmSVLke5QOe2nR5ifyn65CgQfM9QBNyTbKnowh1VvQPCKEbIWYk1/cpgSJJ6MPeD
yD1hOAs3r1XLpZvAxyQlmT4n6Ub2yYjCsn7x/zU+7Qcfhm004rQXk3AYBmsj/Yps350gtZR/Nu+9
crDsVYU2kysG33vvc6XXkeLq4JEqw9pYc6t/+cfce/P+d8MApHSlO9tYZKurVGUP2OJ1IdPRzuTk
m7aFalkM5pQBzfdPjde4eHAhsWDGFlay+ZAsDJmsLr0qXrqodO0GJRweTee7YeT5TnOpSOWioqFN
X41QU967JPgzHIXfOrTE3u+jh6AgdxN++8doGR77bzAv/NtoM3SNNeYQ/KJrqN6xW7zB0XmqSs99
oCBcfQngB8iw3SX62XDRVW+7snwDG+5sMThrsCTpijclC+3l7TWyr06NgKvpxkGMlAa/9taEaWG1
ZnxRPSBZxqBZX8yZVevoBMVPK33OctP4lWsARYKwfq+ihHx3OSQPChnYXU1CeO/8nq39nm2XY/7T
HZ9zPOjl7FhPq/c4IM04l07ykEFb2w09Yv9ydqBBc/Tb8lmzhvSl90MwjI4/fjha+caCW/3ZwNrj
VjuGC9z8VrNWe39xf/uqDJH33o5Zhs0XQJ/BoojRkOi6aGaubPtS8Q6tCSbLiY15G5pGe1XZZq2a
NklfkunNA2a2iLU2/gsVgQWgV+Wbg+DzSmQ9L3mvm0c0yrp1UobFu+m2R7fxgRta8U+HN/eCpE25
rZC6hb08tVQvSAUbYRLvbWDW1OzK8BgnyWsokE6pFjkPYIL1h/EQIS+FAZ3XEtbLl9CZi+MtFvXg
xOaGi0X23maa6JoUA+IhiZxXjbCL7MBcxOjRK5H5NfC0X/IEuaTbCZiUX5qqGl/FyX89Rkyfxay/
vc6/T/89RsU5ujfC4Mnynf4M/eJdi4f8JawM9tLsslCVip9ky05gCcWOnR9MPc5fyCCzbIAutnL9
sT8DOE9WRhIvb5A6t++efQeSprgjxJTtnn/3UWy+9UksnuzTmCdbxb/mIb8BPmWMiqOVVSif+6SQ
QFOYX+y5uchNGSbp4bKsw+yaUF45o12JxkmHg5mK+gi5mea1zJHUEuzDtBjBWxQkX2NxBnr280zG
ZK8ch+zB/9J7fxWSOpCXwqndT5DG0eTQPnrPIWGqR/XOjAbtozEeq1ht38NQMff+xF+Wo6qpe0OK
OSIvofeXIIWGKOMUbpqln9T6SUcQ96WFnzV4GIekaa09eQOaunbRNQ+WXisH3czVNdn28iMoNVRB
vHzfYDS3dhNu2V5X1jtZY6besR9qEq39qCfXqsf4TcZDoHW3YbJiLYaxzDaeZ/wrrzWCJ7dhsxfm
q8TNlqoSGgKGWWwLu9X/57P/fZybauoRKfOl0xjFllzGf/9KjYo6c4hIkSlQHI3StMvGyIJN0TaT
hZQYqhnNhK6OhFjgYdZv5efUQ9zFe6V6wnGie3Dd9rurue3JqKhzGmqjneDqfpcFHlnECVBPDzUD
yqCo+ZSC2WqAMNnIcg92qd0iBGy1haoAVNNU840ss0m0qjwDfV1coPnYi6Ds/uyVYtRynNaY66lP
FoN0xNQsssaKlYxn2XYUcgAqPLFN6hQkRLWJh7zpBWd5KPBlOZMqWaqBhyLN7/hAgnunGTWVDcx5
pWtvJdelRbzrFc0+ypA8aG3ftygbq8HKKVBrcxygpmmY1Hgd8Z2Rxhj2dqWXD1oXttBLagdvxJhU
FIaC/fSs5/qT/F5hD5Mb8+Lp9jVHlnZlO9c9FT2QIsgCPyodzetPB3rw0t7mXoPHlzCHzq39koV3
WbRXYf3rC1+t8USyCzCz5b+K+PcxaIYiQVt4J1mqH1ylWflqYm8tv/+id47xOte1vgbjiFxiya1o
iBqDwrquvANDOyJcl33TXHvhlzB3wpzftFVYzdUdECx/aV+sCvcTIOoAXE1bDbaNjUoKLs/NYyIO
Mpbii7fsp3ADzb87qdNcWOekryCRyvIOqghQ3tgR7BAjrlnSe8aDPAx+3V1n80c2wtG/xRtVf831
0YVHX5i3UapYdRoFkLJ7rGljd1dQ7C6qXw0PuKuqD/zcjcQKd2HYlDApdao24iC7ZUck4OQqHKtl
iUbwNu3r5KnpdG2HoRA0a4E0lbHS63k8RhplGglVBX/8kGFEcZJDotTorzh4wU5jQuGxx7tlMpJR
b6+37f0019OnrVEV7es28RrsF5JpPzf5ulSLfoSTwZ6l1W6ezjXSe5+Oz5330pFP2sJmHJuFdIHO
4E2cbAmvyGo/2o2d8zzJJI2uOPrBNSZkPxRkvD0rMQ6WPVzxpMBrXFdD9MsSZGJwhkFLXX4T4hvz
C7492ZIH+V2JuFchPnYP/R7/z3gEetEmHbzMlZRv3e+bGZ80QbXjTfxuifcwjkq8mNHrQA0KKA4+
yiIlE0fUZ0fUmDUbBb9/tagCNOuoENl58T9q2+gRKF1m3ppZlrZHgCXH2ydX/QnCRejvA5HYmpX8
4QZbyPT+LHMwnQYnICQVtrvpBHo+koRZ6/S7T8CA6G81ME4yPzPEs7Gx+zpcSlMhO2whWsrTMZ6T
lWv0IPmENdE/3IfuMYDHqkcaTQxS4TxvPi/yJvQ+ZPD2miiqZOvGVRGq/g8vJ1/dK3teAkeRkIQp
jiz/+qtTV9X7CPpDtNWE5GOsqYfB1kd9bzm6uc4L5LuVhxztK/Kxv/8deBCI9vT57+9+F/03xHF4
P/qOVLV7Q6r3GSjJKMuxqZJAdJICzg4XAeExzhpPDsTV2Tt7LbbbbHcxBRMdARCcibLHGcMGYt5s
dovA0PSdbyNGaJFrXgGp0Ydvtp5+jXRn2HR62x/bMemPsDUrXD2qrIQeVDYLaZd0t0aSTXlQfAqr
tjPt7qH/NEzGAAD14MKm+IZEkkgivfC5tQOQXcrm/ZBjE3+qSJrdQxK6hHIDQuhNARWmjpGCAr/U
Baa9R9IClIPP/0Js4lBjVhDq7MnH2EDH1+ncer9uep3hXIdrN1PUVdaN7RMaNivVGO1rr6bt02xg
v6Dmc7KQnTLmJSbkFdfF7UUMqSb1vcERmfr07HXDDaOqB/7a8qHZWIaan4oY3QKZhutCwGSZ4c7n
3Kjs58AtT+EwVCTGFDDKhjXhTjP5C8t2rK18IAfh7O6qOXm7P6jvz+O/d97j1VBvfApfhx5y5o0h
YiDadtZ9AFo3/ggptbPslerDpLn/7O1E8z5X9qJh9DwHOKLrQSTok3DO5fKL1Tdps2B6GhXEK4Mo
/iueXGVZ98N4DEa2Dqd+iJOLZSLgx0px7xWB8lNtfIil0fjRCfgtRhnG1cYtDjqP3+7UuJ0frBx4
gYFV01cxyR/6o6aFI9xM8iaD78znMVRgGYssyO/UbOim30cfpSQZkocgFkvpbPaWsVEOl8QbVlEZ
WC9UKD9pKQNlFctqAXEJlsqoK90CxbviYjjNbZj8lMEQB/tqnP9tmFJiQFwJwKWPLqUzPspHTjzi
5jFF/l+yJQ8JKdd1h6vPWj7AZAy7SbCBqp4d8qGFhs/lWppIDftQ1G+pZPkh4jB/Q5ZeP4QyO5Qh
sLSeXRLY988ZR4aC2D+qf+IrMevJQ4TdcVfyGQ4D7gpEwj0aXPK3B3buQS9yyb9u5Aj51C7MKNyB
wjFuj3kZGzQWhTUCj/cVgd66JdqIGtLwC8yW5m2PXMkFfAb1LKEP7MfAspIJJ/q0cn/K50TXT7ua
MvtRtm7rgDYe/4jJZQDsz3o5mGwqHmuIhRAgFoZZu4/ePNj7yeaJxrO2f3MLtGEFIOA/jSjNoX+D
uPLHiKYROqJWi1KXWNZEseKeCk3dG1HCkkZ+zHyOsRZo8/P9Y5YZOCWvA9J5j8GNCbeW4xdLOSvh
Wbef3RjesNJ+H4a8/qJPZNhhmlMO6Zr6Sq0XjJ/uZWTRpgX8rPGvqXH5hdkt7Cbd9Em/ufaOr3R8
bPkPuw3JyX+oufdDvvSg66Lo4MJNMOxgUSTRe4Yb8yFu7PZQc0Ee7Ap9e0cj0WfNWf/Sh/14zHID
CZN47l/qrAuf5kBdTkXkt0s/bU+N1k7Xxko8yPnqhJEsv7YgNtPHGo7bocOQdZPHagXTst3JOlGY
YF0gR+C4WR+a/25E0mUVOgbdH6/hzWW7VrEnXYK5SLauFqfL3IbjAljWr69K/NFNDoy4ZIIW64cY
Wt96O9jUK7NKNplekMYTXscKSqHLOLCjk+6l5ptJ8Smbiu7LBDT9SjbthxxVBKW3tYyOSXwEPtp0
jIKQJV0RqGguiFO7V/jZW8UzHBdiAdoZmz4S3HQBU1YLxVt1QYnwy2/UsjyLwPtdUs3yELhKTMys
/gVsrsWZRdJs5TtetvIGGMI41uwda/AAdIMigeyMMzRyTxm8IU0IglT5w1SmSA7m5hdDw/8DjYxi
ZTpB+TbkIG+KKZ0wm+zKNzUGF6dFhnqRvaEFfXMeXuEtutfetN87N5ovKCDAYKsqKEpK6H2zfP1g
WpkXAEz+mLw0/dVo87tSONb73EYdK0+zfQrZwGwA0oZnN9fsvZur6i7qhwEKiZGuVFgGceV1m1LU
9CxRxtPTnLuqiKF9wBoRX6PP9iAWkHKgjNle3N/myZhvD+hJ6PhaSKhEm4JJ0VuLhbTj+qc5mv3T
VOnBCjqtskQowsaMS80U7AHpznSDLK7XLyfV/YoSnHO9H2qrTlb2EOLIIjrcjp0V+IXwpFlYoN7H
ZVgZHHOsCmQoTe1wUfjujKutH6NKEqh9fO7scl2RlbkiemRhEsXZMNTJll2sK0TmPmNeqfeHOrb+
miJrqSMh/YVsRneeZ5zh69Ib37sJiVSzt9S9GdQTNEB+KVn8/AneEZViWT+WhWUj1rdcCsGDbFla
pK7iqfQ2sqhcjyDGMyX+JUvSfTh+ozrmnDVxkGdqq777mdfuQvJ/7ZYderhTG+975LSfI1q1mjZI
dbH39LAQxD9CLBgHSBZ2MVHNHrRtBCbzfGumakbetijqlRyDf03zYNftyk2y/lLgb8kTGIE6VMaz
j3zKLAQP5vFYJ4P9Wo6oaCZN9gGJdtrNA2I+pu77ovw0LqDrNLvZYOrUBIgFIUNa39pkKvkZ+brx
bPrax2Ra+uuYz1+cRrf/wov0yGUXfCQo1a8SwCFna0ydI3ZUOtUbVLZUzzAxamjsSgFLNuLTNobF
ai6wXuny2gCEBa33xG0iWQcdJki3MaZwfIM5M2y5Fc7QBFTkkHT80Zd98cK68TN7cc9XkHJO0PcD
LH3y1ZfJQjnMidcobPV7O+U62s6OGoGUSAo+aYGttwxCh7j6YswmgSK0KKtuOEucysAlahr1G7CD
6JJ0ZM5luFQhjmm9029kU04KtaZeWv2Ih6cokuVOpbjoyfN/siHb1u3nVHtOucU/pzVfTGEihyIA
ul/tynievPHPeCOe038fP2Pwu0p77xafUCuK862e+JD75S43FRvc/PcB9W+x9ZVHmBsQXkreB/w0
5Hbt/ksHZeXgozm2kn9Ka/394MzDFxQqqz/iYnxITURgp5tzXrNpN3zz0XLc8Lk0p728s7emB3Wu
cwCNUsN/Qz+6Z8/JLsMu0+TxE2RVsp5JzpqVws0CX91Gwg3YdFDTSRsKWgNg2RvmT3bLg53mFkD5
TK+++6Xj7yu0D1ZOhjuTJwQO5jCc9lONb1mSOPCnSjd9TBTUZXADfJGhVKsokrH2keNVtJr1ujyk
JApO/3zGyDbCbBoJoBq1TV+JN6reKMshqvUL+qFILmoxaWnLAGCidMMOOu24rMfaek6tdnzyXa4q
GjPE+UOi6j+ki3bUoek/1Zily+b9kFD8P8tm1qVoeoBt3KLsNEAUcPkmLLbmm4pK0p6azJszRikX
ShVvbQGbw9c5f1A9YZIsMMCFon/v7A6vYwH5uBkz/LZfqNMWxEbtfPtHXHr/oL0xnm0jRcXQxGdb
TEIJ5Dk07Xrhltm+1ZrpY4QVtwJa7J6brmebqaGmH+Vq9uqb6nuYkLqjYkVhIzzpSvOmCT/Xaqxb
SovBryKI06MMFV6aXdsx38xigAzZlq9uYlwbVnnYGUjWDc06GPFJNwYruHnWlbPqYkA82fteJfl4
86wz8r8UxMLx1nQe2Xo4+ypyuv/D2nk1N85jafgXsYo53CrLCs7pu2G1OzDnzF+/D0G35fb0zuxU
7Q2LAA4oWZZI4Jw3bMa+6p7xBzsI5DpwMoClU3EACTfusJ5/jtIKkqinPZayimgeLY2K/dxC3um7
5iPV07sDglsC8FOxm130OH/4vqreDQEwXztVJ1wxaDXUMPclAloAi2kGfROslNgOrsQPYJpk4EOH
UYeN3nDnA9wbHTM7sKE6ItxJfoesF+/U94/I8iTXjcjwdcoGqchJ145PT3xCquUOS82R+u3lYzXy
HoiyPd6ILsR+vCsvQu5wqMKC1C0YnVTSQpDTRrHuBit/larx1ZG0+tYvFfXa4kmwEP1oJ6IP7vr1
VR2a6UvVnqwuL14t+6FVHdImcTS8xBpvXYIkcoLu6z4ijzX3G1Gh76kxoNEQWqs+k8tz2oOPfRK3
FQ9xCoF+kILMYpuG/AVQCNEjkBGhojibEX/I5ZeBNEdhqS1xAhUDquN6Oxcn7isVfbXeKx7FztiI
l/5AQ+yLGUHvsnhEknI8Kwpwlynzbeq3imfLR4+fXrbttIEak1IoN1VRxJOabvKzxOohwVNelrpH
k2/eS4/eCrKTanzjoNW0qzVd2+MREJ67OAzWXZxI132KJpWBMgYOiHZ1zLvike0hoqyS7rursSqN
dVsH9Z04KGQVzCg0T0nakIKwXX9nB4YanUByKFs9sW+ha8jX4hsZxuYtXz+ZXCvfwWlMtIC8OXej
Mq69LtmUBnf+AQOnFXqu8lmJUvMK68caT0M/fYS09KNzE/PHFNrpVbLM/Mgs3jzLj/YtqbBzpoRP
RpF7c8uVouws+vtp0Cj9J5d64V70R8CIlYUZ/Sg1/bl0BotUDAeNZygsyum0A7Q4eDKfMw9QMWjH
bTMCcJKLlZr44SpDq2Yzw5FmGp4VlU+tDko4cFgCiX+kVePhd2leRkVBT3Oo5La9d1TTiD/3j28Q
Kt3aCvAuqkF/DqRqfm4drzxc+qvULg/TNZyhzDbFmHHVxtBO/XRIylxC2TSkYBHDIfnUN8dUVrLz
BulVDIhDJGaIU2Qh0mUaWvm6Kdv3CwbbEHNplOg0Y3yzGkPfuZPCkd9WKExOP8fAt/IlGA5YK5Xt
P8r+sBX9pO8pWknISIkmSl1X2FaWD3gQxCcxvbS8p1lAwMm9k9zhx/c6+A58EC5oe9khcvPswBbd
Q7rIlgH6tg1QBFbqAehVxmvSB/lCnH5qzxM+jTm2rC40Lc92SGra15ZU34jvZeQ39jWQtxvF8Eus
grsE8T7E7JIkz0/VZFzdleXSLgzjIcmj6ja3RhTCoWgMWF9emaTUlpot588uisDrGouHrZjU/FIb
wAXjQWCYQ9UxbooIMqTbIkfRDMbNx5jnZubc4grsSBT/3OHZtapLKbpCPl0j8aBcgQI30Lntvbsw
Sc6x4KEV1rjXXKDKTjNWN3aBsoM+YgP1gjXnuUJR8OyORn8TmknLLdx/lfRouBFdc3/UbCu2hCef
gtrcz58arrjbkw9CAOQ012j8Lr1SWneX9p70YoxRvA7TMDti9grW3E2wBKLY/M3QEcj1E6AENbw5
R+OdshuxdzwOlS3GPLhGJDbKaroa/LBtCetHLL3nZVBtac6axZx7Vaf+fT2g/rdWW9SXNL3Od5+2
qgG52V4/jDUbo6u8V2GCGqlx1ELEqBU5PItbFDW68Chnw7O4RYmuTFYgQZFrne9k+PcWp66pjmWo
7kiwaa/1GDQkrirvjL1leWA2BjsQHp88DxDGtBH4CC1Az6KiHryHVtiBbXot8p/Qmr+EOm1hHUct
+ilWRJXfevOyyNKlMyx8a3dZKYnl0mAq0FOGCHb9B2Mllx4Kz42uBYdFsFZKSyvX1uBkoHThteSp
cpak2t6VrgpkzvIKpJptfDj8ygI3l3dSe4X00T9Dx3/V95v2fnDV8N4GPjg5sbqT0en0bF3GY2Bv
RdOJ5P6Ix/A30RJzqqx6GsIhPIlJTuLWiM0l4Ypypox9zCivyUt7p3qE40LWIsXlipKrOIgBcUba
zj+aSQKja3CGhWuE6g98JKd1lh4WiP61mn2b63BYbQcQ1Sjr8m0ck7PGXjBeRyUodVyFHmAIeZiS
fjrBzANjKHrYacwndl5YzwYu2XnjJCgbRsZtZNfAAwMcbzu39t9KeLxNjYOCQd3fYElxpRqIqzZ6
/1OMi4km+ljLHOfja4R69xZrwzvL65p7ZZJOFb//kWdhji3MQjLxs2/GCfLVIFYgRrOYvKpZJ9wA
+iB4zGR9XafgkSDhwTzzt2VbaSwJa+dV9eduGRnWrRzF791Ej5KbrgtX6ZBBe6ymOwd7heaBhlBA
EI1AR0kTWkQbqmJE8NF/Nzy3RJoSr6LbmfRlNBlAOhNCTjHY/9gxggsRO5yzpXIrAwAISBetzQe7
qn8hkDx8MxSXDEz/XGGmtBupHp6yDrT6dqCv4XEUkTx/GMAmwZj0s5NAqYkmus3ZSaDUxhJxMTHK
3lTdNGGUrHQD+6ZOlZuDJZvOfRJKNwWvKT0EZTM3lcjq/xFhmfMmj2BgxhyN2Sn5yr/qlQqv8hAE
rbTN1Sbc+aWMeKNb9ztTV/rbDj6Q2FGIQ+xExkotjHxTTvxahKMHsrzvEaUOAzedIlJzyFFqZB/i
W8UDes/praYbLLC0oDqx3gofTBupYWBnrzis6JuqiettNYIl8XHLtFn1wExpm2OYlMjXtWaF1tCU
UM5U5QyGzb+PdPYAros8F8kVuLtDJa28ElMYMRpMo57EqD/xfGPN9u7HCtO3woxuBrNK95FLzvuJ
Sn2082PEYjQZt4IZkpoh9kfNgrYlaEuijXzq7/bY6rgto9IMF9wGAAkX18sltE4TlJ1EU0AgDeyO
8Bm4Fz2JkyNoOcWHU7yhYAtxiRchdv3XeC3Blzrws2hXwpI4tZamrqQUv2DQl0O7mTHUWdQFpEWn
Gq8S4BYap8NRSxZif5vilrrLqWwtg2kHrNVWCi/DOoodsNjzWumIK0kR34h4I8RWIYV/vDORtj1Q
UH5FYGnCEMvFQ1g02tbJQNAi0VgpS8Sby3UqK+PSrFjLzW9BTbCsC3tWKSLDiI4TjDkEALjjrTy2
8LeYApW3NiIk5za2Jmgb71tyg7kpBkWYiJASY1XClN6WWgl3f1pY9iWGFE6ia+sgcMjNfKwvxRm/
ovTgOjpcdtad85JznjZUe3X2Sa8C5Mf4NOvBgzY8Vv1GRxGdcjZ9nw5ZhwpY6lRzyGVg6FG4wvnY
14643r65CbVuURPJDK+eYRBNoCDePw2Imr8123lPnZYbdHO0qJaIYWcqnooBR8Fk62dmx7guxlje
XKMAom87A+qD+IfVkM/PYRYgS9VYqFta+QYlQWP+10kgO5eJP+T7Luq9m8HHRKQbBswYJWTWpzV8
gKK/tlLTBLHm5yAEK/UGJnGAacEm3+cLsgplishf8gAzi1QMV9QU5+FLckBEF8koL21kxubtweBL
5aHlsSle9tOOAVcWVgQB4jfirdg6dtFaeHILRIHttJA2uomwHLqq0xbb6r+De2KzC0leMcC5eoX5
hOKMh/d6Fe47X9bW4aS7IyBZcWx7JzC3q67IUWAQTQkbQhERA/a37WTSjg30szh0RfsrJX2xu3TJ
YKPO3uBjAKo7L6I/TRQ4BGaJ3CuXt4vEP4kzxL3GtZ4gHHXpEwO6io9rThlyE6declCD9uXyna4S
ZOsQgnsJph9CgE45JFXByYYww69Xau0DypYR9fSMIpCL9m7Pbv6nibh41rs/AwNKntzZ0WOnpcZa
zbTqKCtARSvdGRfthMtWtAFBC9sMZ8yYg2zUaQzLJwEoEzAyF/e0JEXNA6Jsv4ib3Nyk9wjg+2B9
s+Y66YI3XQ+mpbof71HKaFeiWYPUWaVebu9E03KlH5Y9BNeild6PjoEXoUiLjC3CULWJME+iqZif
TbpJY5Zp6MvdaFoXlcti0k5KlDa4EspKlBHTZeOrG3niMQi2gmA0iLP5UBgat/TgQfRfwiQV73Yt
LUoIXll1VgJzPRcyvjRjr9x1upMs26Ty7rmhhLgB+8M/SOedhsqvIL12/sICNvVz1PpfMT+N57zD
3RXYfkCBp7a2iJvWV1rk6Pin4ZSm5lKyMbvyZ9ykTrw3E1KnkVF+a9Wh776NAONRiIIdqdvKgWXk
++HSzIKBRLFop+6Aqwg7jL/FiT61WaOg4J3EfcqcblZQzlVugLm9EDemyw1MjIqm53jqGjOI95DL
QGWgHqLo114xZGsXquwKJdp05jyLszC4lgIrv750cxv6HCqNxP8ObYy4+BRax8ENGNBzDCbkNmol
eYO1cXqUxm648uXa5bmNJUJTZ+qKEm/72LZ4gY+syN5qbvEzucg1lIVmpjkKt/13G3+557Ir9GVT
2rgFkBTE06Ewlz74gjcJYY64IwlZAj7cuEHr7tVM1e/YFLOnniLgM31HJb+7j5y82TvuiAC02mgv
jU5tZAoYQhineHTkZ3Tw1JNlci8DTi4dbW6aJ2nCBV0OTf3aVENyvPSIs0+hsLpW+I71y0sfWaqV
RU3wJiirfNM4gFUMMx3vW7wdbxw0OoEzj/edbA33eWW07DyV/ko0zVzy9yprG1CBfl0stfZJUbvy
Tgzq016kj8l2iyarNm5wo/E2h7o1Op0S/CMxWFqsyerEOwDoxbyShNcZCS+EnYOwRh9YAmxJgfko
WqMSDGcRgptrsxuj6Ifonw9iFoY52XIcI51VlZxeZWCmFmbGFtBWnea64Re5gmHTPiNmDQrJM37F
0dKQ5PQXKuSIx7jjk+PoKomgUj8D00swk5Xb9Zz+GklHpu4qmpysnK6wEWYHbRs6DtCOpkI0HmfO
Q9gEw4sdrpMparDG31FTt06m5M8oKSikz9f6iBpbpLzFtX6/Yhn4KzeB5ygNKztBOnfsQ/2uycIQ
d9wWysHUHAEL3bUw1XGEHU9B29KyBozVFDPHkBd0DaT6YFxovaruvWnY97r2rLT1lZg/z8gqTHzg
2G1ilCyZMay6Fg+cmUfdZ6Be8hbTnKjvyeGH5Hsm6ffs8L4EBrqPPg1K3GI4noZ9138fJuMDi3Ka
bQ8Y3YRqcdti5aogdFdDq+woSX6pBYD3PZhmbey/PNrF8130YTNyyFPV2Iv1gugqQqm76lHU+VvZ
IlK0m7E15V2JG1i3ECHAXnBREBv2j2ExoIZZhs2HxV1OjCJUOU8eSAj/noHvKkrs7MzRqo0Oo4dO
93wq2vnUKc6aV1wnpStxrkt+PPeaUkr8JUoMf4kRTU9qowP6wq9J4pTzn9a16U8tRBWcUuB7+uFv
f/KUpZDjNp0niT/kkq8QE7okRQfaGlCCzL3JnUm2QSV42b4JVB+/Z+n9gD0Ho8g+eP7m0lvahYJv
7RQ6B4ihSTEmsTD81HJjW01AqGUzpk+ynpmgtGvrdogCDi5q4ywW50bA9za0jas53O29dI9MNZr2
U3w4HeRKI3VVB+pKzBADnielS2t6mbaQ2p2bS5NxDriFyfFArQ5WWmMRY7cu0tC2VoPxmXoTM/Jw
apGc9dcRQ8RDsqAG1K3cqMqv60grwISEyfeS0n8a5uo/HZCr9RgmNnQESqf4Xxf7TFMXheyEt1ia
aoCMsJfavK/vpe4b8gXRsxu1+b6dLEyExI3cS6R1+mRRUObYpJ3lgqkpE2unDvHVmLfUQhXbWA9B
hPtcj61ZXmJvl5kmX1hLLPzqhm9iZyP7wANdW0wmIlMigYVrhEkktGxyB6Grsjor1iJ3IEZoXEZ+
h/2eAweQFEiUapSv2okbWvcLgd0VdOpigC/aBQiRu/oEz+g/YsSwYGKbavov85AgiXALqe5dUnoP
pme9qEOZfHeGDL33onpIWuoXYKicbVZl3sLIQOxR9wquwOhhB1cP9vOAZ7rIEaToYyxs0+hu/3NE
YySPVRnWWFw21fWs4dPDX2pbYB+24gNiFtI/Ux+iutLxS5w89aXyoGx9uWJz3wT+JlVy7+hLfXZk
UW2t26iUHjQNHona+e5PAydvRfup9TYqnUohP8TTnMEfvSNaPNnR7XQLqLTrPsCWeJ/THL/MEa/j
dHhOhnbwpHCDP4FRVdbod2DwORUBmt6hCIBurkauk/bYpT/9PmJvNrVcBEaGhZjHZj49DhnmMR+x
on8O0d3ujAro3rHbnaI05o9INV4zhIDQ3FT8TVXIxaHROh9vAFAa1Gr11ym0SMdx4cbJLypzToXz
stXWW5RdhzXPbuwmFJR0uCuW92FpfEsV23/L2wIDh17Jb7Ha7Q4e6owrkY4LlBtKA8Y/YaW9BmGr
g1tShp3sIiwTTA9FXM9y0hg4KSDRFD6kDvlDKaz2nmzpsFkpv/HEQgq+UqxiZfoFS1Fz0J/qBiw0
yG+UCTMPXcV4SBBXBHcYrSKVrPkYSOj/MlA3RnScHNuWo50bB1/R7yvNDe466H7XpPFxb0HF/7Xz
Mewp3KHZi6aZv7oqeTKvSNFEj5Ga5I7iv/odSU3b0KpTENraAz45W9GPRh33wchhEz1dbHoRGxTU
AtF0c1dmrXsQB9OOXUSh9fdmMYQwfBoVc62PkBLURrCy+37R8c7XQ+429xW3jqu6x0lONNVRbVnI
4RXjRdIZzEp7r2R5ggUdZjpiELsgknKGuRSDYlLUqh6WYlK2d/WGHYxe9HyVRgzyrNa6k4ou2kOv
8Ld+EVVPZskWpEirx9ZWu6tqcq+b9Avz6WCbbnDFDSPmUWGbt2IglSUw4g56FoqrVuHSn0QKEX3x
t3M7sZUfUdZYV66QM5zmId681OtQvhZXQfFMPXdhtumkJtu00GSvcJP6UQdR8h3HgSffzdJHvS2U
bW1y5wjD0b0vtexvAUWfNLu0JTOpWNEm1rGFheb3M3Bd8JMOWEi9dWHyx9pb0IF9b7xAfewqbFi9
hC9EyHNrm9epivRHHx6RV4cronXV7QjZHLCaqj6jk/IDsYLunE8VH3E/9ttmrYVOM+uJGkOHekLX
3Ib9I5r6AVY/agayOrafW9Pciz8KJgo74Rg55DbFWYTVWXqUJxSCDTspk33tRrTSwnD2dmAijj8N
Auao7xBo6Jd97svbSx9mgV9nGZpaLcQEEWb0Jn5ArF/+11ltSkkHQnA1wUkpIF9mzO3pNcqhOXC3
cI+AI/37LnPGjeHAmJG7mAUjnlf8mCy+euwHQISE8sYnl8ICdoKE9IySyfNuK2XdkZB8Nlr2Hb7c
4ZTUOEffRtSqnZSkxlimKKbFEY6W3CA0wrTY7z+FiX4R1iRIPlCuHV4KALIizFOi96v1H1ezpquJ
5hSWgzdfjMCLT67OHj4WFUgeGM8mBaNNbyGiBR6PrYDkTza8tnetYF/w6KrxUvQbUVsdBgSFlpHP
Kr+uB2WlDnm2F6M9f0yBWuWdOfT6ren2wGK4mBpSd4X05a1FMx+ph0t26R5E02t/4VlbgF/hDbme
sUIEzVyUIWrMo5eEL6ipIe2gl08DwmpnRLlrpAKL4KXsEa9N22zYIicRvKh29KpIentjpTb1ojza
i+5aKYZ90uPkIiYVXg+XMHf7gxj989pymLFkn16zSozP10Zm/7Wx6vYmqrPub9dWp3fQjhNP8ePa
Tfoid+TYNO04WpqPQgsHWa7fz7Sc+4ilSULEzD8nfYpnowhEBMNdxVqEsN8UjcAqI2J2b8fVPmia
W5i3wVlX6kZZiSlwghZS5+vHTi+MHUKuTwGqn8h8SjHlQ+SSWrk08Baq83QnZTm7f7dWViLGcAz7
pB4bjNiTg6bYr3hmIfcwTReH6ONMH814ReYlTfR+k07SS77N2qW1/FtL75RbPZbu2T2ji+RXyCTk
uCQJSCe1tS9RYrKIklG3RwfV0pcx96wruyh/pJ0RfptO8t8nOqkC0SNORr/5IU6U3ydT8H8V859e
QlwQdOmJz5QlooQWltTlw44FQP+Spf0uTuvgoUmmCpQS5AvRL8JcDaEBk8XTCw+Xne/G4QM4tX8J
c6ariTC5bT6FFa3EpslHVvpytY8XHQbU6vs/r2Y7cr0WL2pQ5lrlEvbFfoARWTTAbxCFLNE09Fo6
ijJXzO1lHhVyC5dRIeQwSOb/61zxNsQLiStTF5eOl9e9vMnL64rR7uNtDEHdbuEVWsvIsMFMOM7J
CDv9WpZM/VqchRVeKG6k9xi1TANtE1iLwlHlRTrW/VYEqqKzKotVbJbV6TL5/3rR6dW8LNavLxeu
0wgjW/GaHxee+/6bi4r5McC6+d1+uqgCkli2/M/v1tdQHPA0af4I5tivf/7H5yIuaptyvxVv/PI3
/7sLf3r91DWTtdashAB+60fPTR7K2BYivyfZeOiS7fS3ogkZDsBHUuJcOSnxVXnt3uYB9ZFJuU9E
ZKr/aTp2n/8y3S7Sz9MrM1uKi31Mx4FkXORhJZ+8hiSmOWEbIu1bMg7Bd6qkbGNRpEYz0oZOiIHj
Nnfb6N6j7PyX0Mis3kN7Ez6OCB2U4mfUdUvdCuJHLdP1dTxC/cCL1T4A/AN+ilvdwzjl3spy6NiR
LGpu9j8z9KDoSZJtzfJooUxljXE6aHnrLtVOx1xsqoMYZYtGEWqAOk6v9yJM9Fuegc2OpFIybbFr
aVBlPYizy0HDA4Gao/0echn4Eiyarq3ly8QCC0gVuDtFbgnjwXPeUBiuEEb53QyBc2fgVy38/lpp
XGdUFNAQiUEMBekw2UF2VywejXsXJTGgcjhw65OYGwKS8R1JecjIv9BIDB+gANcPpfQktt2ikUtP
YkOeoVL750g0fAr7OkegAfj+/escsdDUda16kKtncWkz9eyNI1no3g9P/83Ev74n/MHUpd/j5CnL
TbYUTycMC6Qlsv76lXiGIebJgqx9BoaWHB174Ns5sRX8XP8cpSgnOLXtM9uX9yh5LN/iekxBwckB
Apa9sndk17gPO/eFgpL/1shAtkats1E6hcw+jIj3CfHbMPvZy3b2Tz9NhI+p7CvED+5t334R4yBZ
Pk8MvQI9nOmKbfpLTOxAwW4C7akajfaqilzMzBFIAjejQKwyeGT27pP4BkuB86POveiJEkGxVu0u
OrFbwqLzL3OK/klYU3zMaac5tZ9Gp77IkoNVa+NGzXaVLqkbFh0FbkK2cWiTVp/kE5BzL/mN+VTV
XmMZKRcoKN7CKRd5nrnT9+klR0/gBZt5fdnKTXKrjWG0HSN8kLVkEl8Fy4vyuDw661GffCH7Prqu
rF6hCN6F33N9L5BcUhCHyyDshxuW/c6+QVd2k2Dv9GjmzouIUAz1OtNAaubNNykdtJtoYrqNOYZs
WAFQvKUl+jM/w5hg5LGayzXLdAmfyY0eK+5SDIuDKWtU7xPpthQhYfjcmxh7A4oIT1qVmfui9eQd
pY7hbDh6vLatsHqoBmxxfFB73xAeOmXltD+L2Mfruvwrz4Ynq43C12FQymUMsv/O0/hv1omNWUnT
lhvx2xaH1Mx7hGb5qVvZmxGk9TFHgW0vs4BYeCQl6vthQPXfuZZaUnlvyJNmqNTD0VwIXdswbLaB
Yo8HSzB9UcPLN1YTSvhgjvqZsrKCUmvgHcIScOTQ1I+lB0QystR+F6Jodq/Zyk8EMrIbL4qGZaa2
S6itlPf+PMv0AQUgL2rwjJ3O/hxluUgfm8j30T/jMrni9mTjlzrN+hrrMysU8/+85tdX/N/ivPyY
WJ5cvAGwjiG66PIdT3NE9qquR92YpmkkzXWf4XMfYwe6dIuxXQesqdddFdHGK21bsQm8FsFd4aHZ
JZNYLItIuUOoK9lqCK2uc2osCCN+I7nnrLNIa/d+4ueP6micYNhU3ww7QmAe2aqTCR/xBr+nZiEG
4oSb7dCbzW2KL+oxN7E+F1eSrHwPCrxCjzw3dnWht5sqtrR/dH1VF4D40Iwptr3JMwcS3yMZWCQU
4uKHgMSnvmJts8QY14IxYlaeP+3v4qPAz0+TKhBTmU9VD9mokdXYfOblJfzokL5e9HlgWT+NRlZF
3cZWwNmp/Vou7QrID7h1HAn24+iaeAZQxIaNjOJM5Rb3eJM94Qr5MzUj87viSaeiqLjDFzo/sVYD
pTAAcQ1jh6WEJ+MpFR56LQcF4prOEj/I8myMHph9EljrxtSK11z3t2kSWt9HVYIyYeXjnTWiWsw+
StmGSlk84OX90xhD98byE2SOQ1gdqmq8VV5J3tkp7QfXU+N1V1T5WZW9eK/akrfvzL5hZ2oGayNV
g0cj17CR5SP5Lo0udp0dFe3pSlWcju/i7wEGHKiqVdFS1VqTRFXvnzN/QAdT781vBltfm1vmE1Xy
ZmeMPXaIXmW9+JSj9J2TnAT0tutz7cExT0ItWDSAsYmREUG1aeRTWHISAN3+feSPOSpkTBhi3BGj
Hm2U3GjWlFrUV9LqK8HO6MrCXxZYeN7854gxyNIDyPrSrxGOWuAPi1lIimG0h1Vmx2eCIMbG5tIv
A1yITdTBa1JSvQbKmPRzRFx0B7nw8+cCM/sNKbaGFVuv3EmaFL9HZOZtneb2I/bjzTaqyZoqpe7e
2176fX6RZnyt/bF7UCjm7ipAiluE0a2lMbEHAfndJJrl33lWXN3WWvdA7TZ/kRWkxEhO8DSdmgp8
vUWXRs45sX3joSTBK/oztbD2naTUMEiM/AXVAkpIrNGOYtR5ydDze2kUwCCFjEu8bzvZS2MIubq6
34s50Mk2aicVD2wT82vJRlMYW+vkMVN6HdJkhmz2LU/RdYaHJf6nnI1qx5mfmp/6wqjCjj1HKu5S
qMP3Ol8l2cCt4qM0Jgpfomn2mX9smgcFatKxUEeSeGny0PQ5hJWpCzBzTd1lOr2EXJrizJZwsm7g
ta2+DMRy1qGtjsk2RrfwQtIi7w/xdKgirz8YNmzDuTMok2WhqPZeDFxCxIw5ToxYYspl/BIOctRG
0sHrVp+uLU6dOHIWKC4Oq6BQjAM3FeMgzi6HS1/kh48kbqkjGmVaLv4WcumrKvd3TG1487yh73/U
8DdfSiy5CnwN/8niRL7O9dtQ6sHX5Jq+T5HCnGFaY5NgQB8l+IMB8bqUcsWZ6JsiTFBXR1HPFf3i
8O4d8Hv0MvC1bOzcvLM2DVeL9+SEtFn9HpdLLHlqW15d+hr4Q5DepW/qJKF/6a+UjdNL0aysL7rh
C0XckKt6P7aTgDCZ201lo2INTaqNt5S0isXcDgY/OytWmZ37jxHRBxvdU3ApVLOzmBPq2E/OnT4s
33XYoLGOu8y1WzX+i2114Vqukbrom6bDjS2CPAyG6dlwjRuBWofve42A0ntoHXU4c/gktC04on8J
LRXJXLLXhTfrxhXAc/RzDN8wllaIW/xF6HnWdyblRa6AgUvwlwFxgTgLx2XVDhHi+6AVBc6nAxq2
HDtwt3ADQSaKzgtc0VCrfml6BUDKvwAcRd/lCperCrhQZw39gT3iSs/jZpv2AE8V20zv4PmkdxG0
W2zbJJNnWZLd2VGb3pXjW2V6zo1oFJ1jXBUJlhaWoSKvr1JcBzrv2+sub6RoSSX/3ky07iguFwDu
PEOH24iWuMDlVWPg7uuihXR+UfAX0v6XppNNGD9HD5cXaX8xWqFCmSRuc+U7pQPbVjDWy9b4jvdG
vK89zVw4aaxshLZvg73LrPlreJW+RVYpX1xEf8XZHNecDLmL5tBLtw62dUF5SjzsekCqy2hQMNKe
jM1E0ynrai8ekno3vo9emsEUXKWysbfUaennlgu2T/1PcE9vsVZHL0FiKcthTPRbR6kn3CrpALe0
6yvVxQvYx2oQTSpTxxetyR9xOewW49Bnb0OJwaYCk3iRl5QN4gA/HwFlb4EFWFX7EI95s1abBCmR
ymsBrVN8gKZPjWoaVeDB3TRSyU+XwXkCSfHGrYZ5ulJ4HQVKmJyJ7yc3qgSXpkgLlJzNHhpfhrNl
mbo7cDnjUjSBxykn1VBeRavB6vu+tslkEOlFivKQaS16xrJ6PUdHcAxTtx2ugmlQbfxiXVa9vg6o
CAgJBQOXhGVu1eWVaGIJcavJjneLUVDyGFojzzF0F4o2HE/4kpWLvhuz5zQsjK0z+u265flx1Lry
V+oDoRIHLbPrfZ+wbWxRGbj0xx8Rok+MIlyKrabsuutyLLgvfcwQA1+al2mA6EjOw+hffYkTIZcX
skyQN4ukV15dqADby3u5vPjlouJSc7MCXZJWyHRPb/nfv4Qx/bUNTDYkTRv87ECDVFJpPiRDai4b
bVB2bSUZJFbkcqNif7OWYa8+eIGk7lPuBUvRhKtvnyTVfBEtbBXMu6iVF2JmPU2XPVD0nl3cigDJ
dUEs6eZwDEYD/cCcT6OQhvIEZH2NYR9Gi0Pi3zTTIQJwtRp1X1mJphgQIerYbnQbrN5lgq9AvabU
Crltush86JFBK+u0xgQlTHeiT1wp+/2CquWv246qKfuIqD4iMhUs53KpY2PGRlWpX8/t3OEpxLra
2V3qp5WsHEGEZydRPyWzkNwiIzDHp5IbHYtQvRfFWRHgVejnkaZHptRQpTMUoyV74/IogK3oJk+S
3mQ/rurCnsW7xahat2gnitM5Rpx+BApobCkmzwMTmNaL8NewRk9ftb0e5htQByg31N6VpnmY5la5
NxwafQzyjTgFujscfEmBRI/4GAk1BEk3UD23mW1D7xok7gkorhgmFvMZQiZFuMig1QYIlQBhb2v0
MS99PcKNl9HL2f8lrv3L3Ol6nQcCQ1gke5GK2irbNi/PlNcvZ1kVqa+9rCeLsVD/ZbSf+sZp9N/H
iVESFu9xX17j8rpf4wI02DKE+KdcpdAB6Y16ha1BQJ2dfCXe69EKVjfalVOzSivYP42Fub3fJOVy
CrZS1b8VqiKXYHE5KMrvwWJUrf9hwdXc5Iq+V/H1fgrLrj/D3Pie20P1FOB9d5DNAU2iaTDABW8v
K3YM2ZPR2IwsSvKKtRajqWNg25eYiAFMwU0/TpgAP79iSVk+paEEwlPuPW7b02hY3+lo8t6IVlel
ULyN/t53rPoRvI7ozdLavHVRzWkG2/kfys5rSW5cabdPxAh6c1vetlWrJd0wNCMNvfd8+rOYpa3q
rX+Ou2EQQILVhkUCmZ+BR4uUjWLU0U7Jo+5CgTY7Y2yGQxKFyhc1KtjTGK3xDZ2ds2MM5j9G129z
tGn/gkSPtRN5p1fT6qJtE7wsYnlYmAf5JdfQIFlauoKICvgC+MfSjie9paI7xdtbc1FQkbNhVJxT
Exn7W3YpUIZp004DgnGDBnMP7Wg89boHM5qR6ZzRdYzWbmi8ek5ig1DTqnBH+oBlqKy1fGX+J1M1
78Rap12xz0zO4kBiqUWxq4e53kozaJUeq9DhnxmnDShN1lnL/PJVvEvm6dGGoP3d9lg6RFVpv8WZ
MW4az7Aew7I14Xtq1kkpuuBihWD1W90soGVV7rotnPG9Sv2fA/K5P5qgWLveYs2gOcPeL1v70zCw
pHbdCd7NVBwlj+Kl+hMCtuMzyqXl65zrh7BDnmB23QGaA7BZycXIpBxn4qQGdluvwyrFub1sYHi3
unPtpsC93puFW638xG4vc6WYM7hG4qo4CLaJZQzrOsyHbVKo7grDsvriB+oPIwpw7htnTO999sMX
W04nWy8xTk6rberwc9SjcwXgw6ctZ0Ud9PPyB+Zd4wUNdGo6bTXlhRM20Mo9blzEE5y179rf7LYa
T2Ez+88FlZOHoTFBW1XKs3SFveccZqgTKzNQ/GcZcNLO2+hBw3576ZNDWdnVKvGBwY3UdeLFMHGT
VXH9GCC9vc5U7vJ6IpEZlD8bPGpXnd3bb1qC1XZVtcmDgVbkMW4sNnAh+dlN6M7VF7d03izXzf/p
a8DvRyWGsonK4Ix+hTqST0VLrLSwy9OsOHxu/BhLKrIJSE8BLAYtdg910kDhaxorhyzpQ7xI/xPK
VQ3FTT9F5jytksIfdlGBH1M/1pkKxS5ao0TyamPRhoGJWm/1SpuuLTUWpM46aw9o1uCtm1hr3yfV
C+n1GR6V+Y+C8LAfKe2PdKGkJHlZ7ZtK6zb4k1Xs43GldWq3hgSL5b2kbzLNflEdftt7RIDMyocI
y3RfWv5Zb/mgs3TDF2T/gSdEVQC+B7tEdB/xbSAt/J5rjoEEUaVs2jDFE2rMrE9dH/G9WgQckUk1
rtwel2zRf5SuxlC0DRLq61Dzgi2UyPHFKOrpJVQU0g6OdZUu0JXd2TXaH9yIRYamFepOtus1e4mV
EFTYtRaQlDSCeKoOho7GvzTloIBbRaERY3mZ5PV1/Ohgy3CPyGs4q2YVh7efQ+/c93gBSAAr7UED
2+mDpSnVQwM7cd1bUfRX4CtHFW2Iz9Ag7H3RW/qeV1/wnrpAWpcAmTn4gINbdVx5fON/65fK2f0g
WqfoFlnr2farzX3gg/gqaVXjopd7v7WVHbhNnInz6IPTaImXDUKBRXcSmeoGga4DBEh1LYyiBj+d
lxi+RRZQAOqB8aHkhIwK0i4A9HEm3+tLs8SddOvzPOGRhqzKfVS0A2QUFRvStb+DpZlkTbEnGYol
r1tcXXXWfywnOWhbOQmCLHjNE5vc2ypiw2Fbm6Kb3c+GaVNbr3PQmm5UX0DpxNs+auKvDXiIQYFd
P8a4pzsatc9W9409KBT7UNZ58mL3mN1JCLtSPNpn51Ous7YxDN3dRNQe3g3PMTZTYE0HaU4tZJ4O
IuZVmp7Zbnnuqq+FrlevntnwX9KUzzPej9cY3/eVNH2zbw5yydrgz/tLxzYy3OFiQ1gAC6h2z3aa
tedscHFu7FCVV3SwsLryzUJmZBsPSkQms8pfTcP7q0SQ4UuKXwPa1t2XGFd7Sk1q+zQsh86qkWB0
y/O938zrnLVzrEOtIFYO/Ri5j0mxu/fI2ZjGyCVWcDzvAyklkZM+l1/yTp82/LHbtR5ozpyv0lrD
/qQOgPPj0Y6VR2hG+wIp72HagUu1VqIEjFDKdA6c4k1akxY3z//dVS8KWcow36Kk9d8T9Zg0+/r3
JGVxIpzKUX3I4l+O1sjqveST7h9FZPauOet6s7+pMiSCZKApSpz9Uhs4XeqEfwaXma0/ZPP3OCTh
bqjnmyCAvMwAyNXZhiVpglTNLnGHf/BUs8+661nnejlrahCrqw+nMhQNg332qQ4eCrO5SlegABm1
BlYzYaJi7xt12RF1AIRjYpqBzatG/UxW336VjrntAjQpsaUbxoyFB95tY7gx67JYmdisnhM276hC
/NcZ1ta/+gDY/I/R+4zAT5FsVCfQuf8SN5RPfW1GlB4J+D+Hygfe4/74ceQDA8P6grDBeCr8RrnK
ofKQL9KUdsJ+FVjJfeDWDEdWjEkBwPL3jD/ieJ3icalf790YjTvrGqcznhBVHSvAC8qKQu1UneUs
DuYSz8OlfTu9j2OG0K6N2DJuc2TATUkQr+RUDpMeuYeo0A7tPHuPZW/WDzAZViEczWyb4nq4m6IB
b+bFDk9C5CwcEftEgtU43AeapLvN7Zcr3fvlIqVT5+s/BrK+Bhu1XEQG5OpVn5K1QNHamdWvlYNV
Ypw15SGpw3IrRopzohTrJo7UswjTeVa2CZXU/mSYMOj/ZZJE+Q7wF769/9tJgVWbz6Xt/qSOgk2B
66FeQjVnxIL8G9ZVmCDbTnXV1dG41Oja8M0Lta/G6O3UuYt/hDUPjj7CB0BDHPyQqA6C4vA5Xkoj
AUmqOQ06Idl87AYsW4blEVk3mfmYax3yefq8yBj11y6w08+qXvrAwD19b7X99Nny7LMEtEEWrtMs
6h6rcLIvql5kLLKT6i/kilY5H/qNMruynaC4HLVhDF55XP6UmdZCJbSqWX1p+wLn1rG10K9O+m8m
sj0SQbKrRuuSQZje6AQV4ad4tG4OGLkWjQdNx/qlWkB0s47blu7CwbIHNfzUJeZB+iVsMvCxshao
nupqoO463Gd82wnkan+EiaSxtlztv8P0NPvC4hRTaHYvj8mEsJxajf0GJzHoF5JUvndKUlly0fcB
A0D7zaHwnqT2YkykswoyvKmiestXZdoXVm3sqzS036PO2JLun78rPupNHYSti6oo5bMVZsUqbCb1
O1UgBAkKFHI73UTDGETcRmZMHe7ufCe/UJysULc5RY7lo2Bi62+QKrxbU2S87s2bMpTBrsuzPP+m
hT02cXPqh9cGd69VF7vZk51O+dOcoGcNpvstSevpdO83cEk8SCz/VvTjxv+Ku/V1uvErZsiqCQqZ
EW390QJ3r0LFKXj3XO7NGNM9aXqRw5t2OSSLbwM399pM6+wRIrXzzILdOpYTFCkr7WBppWSOd5aX
V5ugTbt4PRdABnF+KPe3tlLp35UBP0zEI5xnFlzOc4YF71iF4ZNcELZ59YBs0l7GNJ5E2yKo/H2h
tXu1KOd/lpMxtW4n/X9O/ueQ9Ki9sZ3HIbo5Tcq9kYVjcWRf913uj1ncEH73SQSGorh38xkf4m6l
i9ZpHkOv+H/oB5oC5MNz6lvxQmoPke4vr2LtSWoSt+23lDZSiBVHX5+f7J4S96pedBpmZRx2QV9o
637IppXqYGiUWmH6FsYlymzA2MUQuUYu5maIbOvqdgz9k32S/UqFVeWmtx316ndae8WQhK1p1IV/
10fk79rVr5dHAQvhEAPgKVZelGVnoD9LZTJq0SFZOoOkz85ywNL515k0Pwx/mH4Pt7Vw3pkNkLhw
Uq4oVPMSww5Suc4eaZcgL5WdjLg2lgYbZxGBDTI4CxJzC5fxwje0K5Vzadx6DHcVIIjy5KNQhaSO
8yAEhBAg6tm2ur/vnIQa9eYNf6tuJxFzMJYnt8se9BKNJPTy0a1YyhiooP2nuZDfsmj+1RS03b0p
CLkPwb/n5ovhlJqbOWqnUUqmE+pQWsFoLIt5Sjda5BdYBPAd3OGFp6+SitJPCybNPppTXl4oBCdA
4ufA2yFh8detqS8j6Dul9hHdNzQH/HzvuJWzi4LIenNmnwoQGIxM79762nXeYi+0d6CJjCPc7/Q5
4r+3ihc8Rw6/0QNF8D1oG3RwWi27atAXUWQax02ArvG3dmzW9Nh/l1OLa72v5c/VkOlH1xid3Vxa
43FooYRUXf7NJnHww26Lw2D79tdaQZzCgeyE1qhanpuOVBjCmd7b71CATrfQzjT/PdTwy9tVQ+tX
aLOEdoP666qlPX64akqqij0ISIdiHi8OYj4HVgAviKp6+SZa+mRADqNajhdUW8dLZhtbrRlhyixd
epBAr/zzdEoW18soGzcy+d+udZvosms9YIezRt0O2/l+NblBuhgNGm8p/iZsGbvk0i+uxfdRMTiW
0bIzkgubiF/Bo1/Gm95B7W75oikgHwGOpWZ29pdvo3Tm5jCunJJN4L0vkS+nDMtBRv6Y9yEGvHy/
ws8+7I5uqRv7coFNJRBo9m5Ws3jsTPXldjAB69ntfJEWXhDKuTGSbzdQ1tQDAex0bdrLKMr5xQsi
k3Ix6UnzDCHTKlPWiHeoGQjE9K3+76tVXO0G6bpfTS5QdhPE9HgdC/6rYGO9a91nNxnqfV1U7VNa
o10RRe74eTLg5nphZfwdV+22lSKgHdob26qCH5qPEWtd6tZnNSxSxNlV9SnPnWxvJWp/Lg2vPFMm
qPetY8P8GAsMDNlqPMqhSicH59k+3977gtIJHwtPcfd2jHjyHwPcTTrPV7bRvy8iE6SpeelraNv+
UVrS307hoQBSc8oS+zmEltKsuyo46BHgnrFCDGRuU5NdkFcdYCNHnzxdiY+zY5drGe18p3rW55YN
ex1/ipQp+uRPypcssguAocTHEz88Rmf1TgY7yx3PesnPnXRmgxFaCECz619vg6CX4fj4KnxTpnam
Hux1m4qzNJ0eBWEU+p6lVYfR12QRbo+oWO38NJ2fJ/IOG8Rx0RYnZbyyEUn4xlr5Exo8809H89bA
lOAUZWG00tLB/yft6seyzPTvc2VWqwJBnM84pungz/3phbXnuPXU2njAgsNGzhyVvdqd59PAOvsw
eL5zDZZPjg04Tn0Ssj9UKHIafek8IJlu7ivD7DC0I+Vr9oAmzdYyr1lhxjts3/vnPozTjdt02lub
JOjtu131zSnmt6CZu59+mSPDG/CztuOPxFOiYKWo5sOklfZ39FFZ2OhJ+B6De1iXsaa/yCcXGYhX
Rcv0TUduzNiUrMyR8OAFqTbduW698MnqKR4rQ+JTMDeCr2ZU2GRm4KjnZdsD358PFk7JXzOlUNGB
KdBaWcJypMFU1ape+jrvHqEHs8hc+sFoOZtMj9Wjs8waLe5qzX5vF1KboYXgldLOWAtvbSoQvJq0
QT8XoZ1/sXEZXmhujtcXZ60vjbWQ4CSqh4gIHSkvvlgY+P6OomZmrIXNdo+Sa7nZjUEHtrAAP08U
epTqPuzGlHsSOEheqda6iC3+NwtERA79smqyJ7J19wEJDpYZ94FJlmLSWf7LZWLYwWf4/E+ym7Ct
xFkNDt4YQAmTzwVyItLvd7ZzbGx/QDUcyxBEHVsMe4P+k+mxX/WM7AVGcf9pyELIrqqqnWXQ0QGP
Bq6l7QQKgFJbf0TrEomKZWptZu2jaedXGQwKRTmgkKOtWd45t7xXbvrd3q+deStpsDHloZ762nSU
Zq3oP6s+sR6kZaTFSmnCjIWc6jzPEHYlwTZUXXgpQxPJtcKmul85FsuvvA2rNy1+86m+BashnB5b
FOu+aXhHr9um1l40iAO7xiyHi4YU4AllXnXPL9g+Ge0cb2qWB+9GH/xwsiz/4pDewiGHTBIa7muS
OXPTr1xdbTd9DCPKDqZopRRehwpelO0oLxUXBwGgMwlbZ1fjRfEy475DBa1UEOUtT55umv84eoyk
odv+xUWtldeVytaZbRVudOnuspK0tuxYKEpgMzEW2aFqYvMiuxMZkDgHxZ1bXCGbl2nOD6Fuwelb
djGy76lHjL/z0D22PYYkojLmiAhZzUth96+dXR27q1uQxN8jh5obxFPy9pRDCHzs0Cz8b9sLvUC8
AfFUsruLFYaBpNwpjoevEfapB7dna9dVBnKBdRy9zvN06SOvfJCuWjN+RYTmIowRVeqlMadfo0bo
BYdet82zE0YW7k2J9jnriv5QWwap/dJQP+dTpW4j3Gr2MtqF5NMdw+xPMppF5T+oQ7QPMljieRPE
RvBqJMjqRsrP2xWKJmOPUbzeWhovcbQk+DSVepxTY9GOHEh/UrwsXUsa+96UNLaj8WkyKmnsD01J
cv/L3Czm+ydJ7g/BocrSerlUsozKB+XYeO9DfhQnC+1zrlCekOpchovAFvxucpCSnhZn35PG8R5V
tYrenJpVx6Kx73olW78wDnaAisz3PnbOAGIHii5j+aKOiw3HaLz7UYnLVuDmG4vaz7vjOgnC/KZ/
bOvohK0pVEPVODq21bzACm9f0jyMd/6caHBX6ZODbQZf1Uj1ztJSLRuBZSalOV/CvOieFNefvn1q
9XT8FioDQoeGUe+nLD3PdoF/OpYgqFu11icbL6BVZY3eT95GqJ1N6ZCvrDJwPkVw7LZJPqcX1K2T
y6Jm6E7z45Q63TYrgagMYokn7TJEIui2KS1jP90naViubTt/xom8exCRw6HACHlqeRZL04q99ph7
SroWkb0cW89n39a3ZcwbHqXF8jnxFuqxiemm+9vh8u51OS9AC03AGcFsaFvXclC0unfKKXksUsVy
mrMyvAXdr+Go+AiYGGgj3llsx7g03nUejGu/UOezNKO02CApZH0aShTI1b78akWJ+e6qRnnwAu8w
Te4rVcmTOB2JtZGcRfO0D+Ouvt77MxXgiWfU9QdXpNJU/Z1fK3DWFp6JHGBUmJc+Lk5uhhVbGC8p
nEW/koqOuXFC29iJqJzZIdXZTN7fmevC1UJ7DisQaIlSGrrHylR1pmC3xMqgdIUoygWubTx6RjU9
3bAdydR6F0kimJln7+e5aVa3f3Foa7/aMtwZQPhQZfohqvHQzNIt1ZnqpvmdOhB4V7Udv9a8/k+N
7tAMszS6aNiqyYwqsrzHuqgh3DVmfei/1F6uwPAZ/GcKLNqZN8+XoXD9Z1Bj/nOPvOYO7qu1lj6J
BRyEGmdh53vpkwN6e2+B14YIFnChKVSNZ/9bGCC+e5NcR1MmWYddxT+l1gYWBJwVkzvs4+UMdZpf
Z9J3HwXLEyNGmThnv2Xj1cx1uyXj7zzV2Bg8ObhEUNfudRb09FFTZ6BSo2tQFUfpQgSkVXhx4dHd
6erDLWKJNUqYdq41N8d7X2nWI2bhPI0x9sNZFTJ0XF8zw6oweVBr5BKWNsUz/dSzkf3QJzGVxFRB
/MnVUbyUvroqmnF1iwwK19zcr2sZuG5XSCGpHVtjU0mVR29kx9gOVfa3jyFf0qnW1zLPcJ76lwhl
wE5kiOxbRKNyB4QsOp+7Lv7qRbryubLxbPPiHBluWE2nSQ+Aw+td8VoZ0Fy9AsMID3mRbHJ+VpXO
Pm04rrTSdG+WBKIUb9QsPZXahYcj95V0emqsrSzLmiGEIT8v95QM3Gbfbrn7TBmXyPvsRnd7hIf8
+rMeZJsKWaX3VHOjY+NjONx58SIPNdtkoNnGlND1QkRtWgCrmyk28wv4ajLGaESumrxCzlQ6P4xL
PHZTpFSqYG/a+nCUkFt0YwGJT6wQNKXTnuVgjvBZVrMdm+VKOjIVUWXbWEyspdOWgFvY7RwP+vZs
Dkl3/jgmkyO2IWWhB8eP8VHRoXIGSqQ9DzUb30XlaCOQ7QRYDgrpSHs54LkF1C39AuJuenWfAWk5
/9EvEZqJZtAyUwbv09sRawzF8n4EXqedjQQTKTn7t6b0KaVDKVdOy8TzNnHIDSLzlHTAYWjyn3jz
9ueRt8m5BZJ3O5O+Zhm4j/5bn6Y7WG0U4+6PWBWdE50c1ljZZIjV9pDMoKpZW+aPnTkYB51V48Vy
e/eCOmHh78oWxFKGy9faaq0Q5Ut7mI44blpkAvIp+pm5aoz4nv5F6JS869ZY2WV/W/OCBePL9AKg
GxajOQ+nup7dK1w0d4OtRc73yMw3pWfFL3OL/ZA/V+publiRr8sieFEaY+ZHSJOXCYOTx6qEa7rE
ykELBvsAXtlaSRMHZncT9oD7UbjkGTzWjyAxjLfKGl7ZnNeP+rLoWcakJWMwLD+0fo9J5DLPrJxr
348pAExjuN45C3d+A6IwP4NZHeHVECGHu16dNJeItoaHT1LR3yW6GxxTp3ng8aO/1aqKcU5QP9RL
0imay/zp91iZOPEFewBoFyRpLR1H4k51Cqp7Leqr0pk7uXLV66Tcj+QtYcnQvA9YktdVcWGzmhwN
ewZvXXLaRAE76qPoNw36poys9ns3j9M2tJ365GHd8aIM6k8Z97JF4DnI7ecA5uYZT8JoWw6QfXCx
MNcOKoTn0XXRFI+bRzlgHdk8Sj/bk/NNmUsGfvdJxH1CpcDJQuIEgxQEW3OMT79UGro8XmW33KA0
Hcc+JpEKjC3ItKcS3Y0hxNiwVQN978SjhzI0Uah9L9umjltMjyFGq9/IpCFMkrf6WS5tI8996MZu
3lhLgbTojTMgEPNcmR7OEkuXh37XydV9hGzokkO31EfrQO3xPFIo5f+OJYOsrk222StQrMU2DhQg
mFG0WJK11tc5Mz5lqTX9U1ef2dBRvqtm68A61fprCDNquu3Ufh6HYEmFue6TYfKaGIo+uxRNWJ9K
B+gPRVjtQa5d9lG0nuwwH59HJ2wfkdn0DwEGM9uBJ+I3MuZrqqraO/eIfygVh62ebo3fFPrjok6u
SLN96VqMrprlIGdycHpl1aWuchIDLOkazU5FcZTK2FSr6U5++xAhco9V3FV+efnblX41HKNo+Fu6
8BNSUZ2wUm1dJpGylU45mNY0ruwoezMWL/u6CTauk6bXaNFSli6sEgCiTf4BhUrT2fTW8ATxkw0B
W08HaHA07BUN1B8p2xp3xV00DhYmxSpZmqwdvnrUqvCX/IIuSHRqTB/N6UzpvzZG+EMbB+VJVWtU
K+qO1f0SjlJmunGmIDqjyG5+tu1pjXb28JX8jbmf0W/ayfQibE56rXafzEoxLpCoqrVMR8aWZxr2
X9eiU6JX3cd4drms/FBK7s5op9s6txjWYIvW8hpXNLy5FgUnOcAsnbGPfBFTpTHOlUMSJbgo/A74
t0mzc5skUX6s4Ojh5r8myYUcZ6bc3LOi1734XcHR8dzEffXCIu5nWmTN965zcDTvNPURxw736nHT
rxt2Rt/jpH9J1ab6BEc8OZVV1G9lgjX/rfgAl4GABfuo17ID4PnmPe/SncyzwmjcqOhMnMMWrvmM
huNBXCnRsLYpEcQWpa//squsVg66LE9T3FSXW8kYP058HZeXr7ocYsc/ewBhT9IKVNe5NChihXnM
WsfLne00BPhALc1aVtdZan/vPFU7Sh+PMO/R1fX0aqbtVrqmZZnEdpZN9mzg6KUgACU/pBwkfWB3
04uTKMpJftrbbxAExSFBNNBAKCANzTehzBSBHzz+btVzET5Glf0mZBtp4S1waw3ZHErkDPoDv7gq
R+NVbxQqv4U+oSdSmF8kXdXVFQh2CkwXyWX5sadtPBPZTxm1qOEeWizMb5muEluHB7sEjryQZORA
7rHNnOQ16+bgbBdhv2pBBZF6U9hF9QUKfSVpJRmQJkCI6jVxuqtpTLzEZ7V+tcc6pBYKK0QGJSzZ
lwhlI2LHFeygaDezhz+WhDtFPD14zXi5X08+sogp3ynozQ5RmD0ZCVnuITdnxLIT75OWWPkxjnGn
k+Yix31Bx5rM/DJqjpX71OjlQVpy8My9Y+GZJw1qpQ/IUs+P0rJsp8Uwq2Z1tUy29Cna+G0HSHJp
ygdP494yv/Rujkz3rCbqvi/wzVhw74Ao61jdO1DLt+YY12usf02WW4WNIE6jnPhqU72AmFQggJbh
eNM1yDe0sMSUqoGZ2lcZxiBecR4WfB0v8CdfddwnR2vzzzWc77RQPheTBT9ytL5Iq8/m4mRYvb6W
ZteFi2Mq2bdb7HLBaKwvyOr1D304lw+5gi0m4l7NtrVjII5xjqVgaIwI7HPwyrDbWVhZIbcWTU9W
G01XnSIf9SNWOhAAyG0AXuEhQBP636+mpIq6WvkfTTPSfgX/MVeCZbTPYwtDN7PesrXNrujpptfG
t9KrW9fmZVI30i0997FuCZA+7vtkp2HavpLRP65xjwPglqE33Ou7P+IGtQGNrwz7LFScnrWyHc9Q
+KZm32oUSYYlgX3Lv9w7P4BP9NBu9lT45+UB2oVsiZEtEEZH2Tk+3iHbwfLD6zBnLUZ1v1r5qNbS
qlQvQVhj3JZIt14hdLkbx7HmL0M+X6yl3Jrm2mtXNdF77nrD1q21+FIo2bRpXPNnv1ivubo5bLE3
h2O0NMXYKI7rlyZ3rIt0GVDdrkFoPMiY54bYAYnbTlN0740C1rXDB212PPVzAZX/SsE5XXX6oH4u
q4zMmaKZaxntGsNa7qtwZwe19rlSDQxNG0c5yGgZzryFZ3e+jMulZi15DLzMe5LBLDl4ae++/f64
HlYhj/RT5noBuohD+d799PRB+ZxOfv9IRum7uYj2zxamjLHadhtpKpOpwZouQby3WvHudMNPx1Kc
I+VsZVuOqb1xioHS42zmCEJ3ms1ybyr7VYi8LZtO/AhxViQbGwT2Ru+OBnk9oP4ZRKIBE4yzFXXQ
hYJ4ZG+ynDpei+lKSybN8zQKZKX+LuasN/NWMK31Fra7TRJj+TwZGpFyZ4GolPiv2os6dmdd9pJb
cCfcHu0iDdYfsgdyKoeJ7MGZlfdKWoaK3sVeThOl+msCXXi7inR9yE5Q3ALGc9Mttnn4bFo8dJ/V
0TWfuwwz5ExX9V2ZNuDG7SYnz+8lzvHWzpz01LWzdpXovisbGAXroAblvHbKCTGzwrneQvMWOEzZ
UkeWWDkgeVXsPCsvMOXk0+zM/Qv1ku+j15KoCfFFR7nnGntpx/Iv5LWoBpl+0LrEfZKQwDWCbcSP
iJev5TwFy2EhtByG2sQXdbmKDHTu7C8WlNt7l/RrIQvTrU9l6r2d4moHZyDk16nmZxw6h5UW4AcU
5ulJIrK4qnZ8H4MTAIf5OVExcCG3nv//RIQZ7IQoY8NtuRr3rupsUkcD2HI7TmYUHS1Fe/2Adrmd
8k3YF7kRnG9oF4GxpHaPhJQJn0wpdjz200+2ARrNQvrpZxuR4i78n21hoZDe5N0ba1PgPT65e8TK
tHNdW8UuKOLsE8/sX5NsxGFb0//p1bDXykzFdJzd1TaozPkylNqvSbpiZWcLJsmNqY+cVrnLSFDf
Ofp/8vi1hf4vfH/8NbN6lSDPzzdQufBUqzd+WFqfux5KtGkowU8dqWT+yOTJAVBcqrJ2v7meoqwm
Lyhf8563BSAc1OlSH4l9dwgO2KA6j3Il+EB4jwSteooBKJ/KUPteDlP9LOzmdOlCUOXWJVbeErV0
SUtCpUvvsKZquJWla8ryv/IR90kYIjtJVOWS7OotRd/m3N/UnVjA3TrnJPoWp61zvOe+hpLftM3T
XeDVp8L29QEAoB0B+bxpc+CtlhwwM95raT9/570b4bzez5coM/UnZ4DmKgNREoUQ/f3kxW0icku1
aiB9wYzUx+kcYumXbEDdLIfIfKgnO3pv2SloaFCt2qaIMT83+qd67o/COu0X6mmBMw9p7Ffpsavq
NaWU9yA81ClBJwQ6dX2SwWpACKDKTGcnE6POiQ74rQMWXQixPH3ds5mhuCZzkePIt44XY6sWu383
kRIdb2nr35T/tLU+9N/eg42h3/pueDqBWfLE+Lud5k+5ApHJacPwKocoUr5UVWHt710so8LrlGgI
nuQFyBn0AMBUqIWHTvndLq4wlJ3VtdkpWQzlpL93ip+2z+NsmF11Oxeat0FhJX6RQ9bysEuSOD45
S3ZH+lLjYDVB+yyNKdDSczhYf9/nTObw5kDvCP9JUElYDWLSpZTauwbR8DXSUyoE0GsQRFtMukyr
BPDY8ZhaXLngoRqY2SYdmb9lNJ0qyCSGjZoEZc9W7G5Zy2VALgsXlZURdVqnt36kxqVaDIHGqg9W
rdWZb6oTDVtQAs5FdeHy6EXQ7bKwBWwZ+Q9oxumbNK6nnT528I+6Onm0Z6BkS0sORZoYq66jwiFN
x4i9EwzHciVNmaXZ+pPSJM5Vunor7PZu5YK3Xy6itFGN7dpx8rv5Zdbs+tVVK9I3pb7tAn3ai+tk
7lpPfqYMz+mcVFQa54O4TvptMp60loKVNKsUrl69SNf+Xye5KVy9aSkT3SflVJ15VenaukJnH5dc
8A/iPo0CWnQc9DQHBF/jTe01zSukbXtGCefP2KHpo+OMSuI6wCnhtQstiY1jkzSQZ/MkRLxV2aig
9qr8CYiiu43RX9zBpuh5+OKVkrgYhuyFdZQaeImntX2UATtsqSfe+UfUH7OdAs1z9WHkwyk/9alo
yIf6mfWfy94/S60x6zTcUVWyba0AE3DYpx9ueHcje+vn0H4qB+RJfSPZSbflFvE588NxLTD4dIr9
jd1Advg9Sa11zERzDOq0Of5zkkS5KapZMikyK22dqv14Dh0A9NqI4Cu2J6Tyy+S1Xvh5WZ4ZB4NS
63MP45g1FSHILqw0Cpt/eepgrBvMhB8LPeL5rRf5zoBh9bnvvbdBCZofvJvJ3XXTuzdi8JvUjX4u
IwOTWvBPmxi/ou/LB1OV6w5OyQvdyRI4TF6ZbS3tfzF2Xs1tI926/kWoQg63TCJFUcm2HG5Qnplv
kHPGr98PFjSGPp/Zp3a5CoXuXt2ULJLoXusN6vg29QnGAxVAbX3MkcizsXjJGrW/l9G5RwHIjAL/
JqOVGtw3nu6+yKB9V05ji8x3nbyyF79IiFk1yWMYo7XlLMvPWaPd5z5HNpkiLx52qr6vzPxsuqnx
o/SRU19MKV2r+09CYflL4eaouPiOcd8p+E/FEG4Pv0KHqXX+8gl1yJr8a6iTqx9W/RUaD937qko/
LDp59odVc7R/dT0pXzGyKE56myt3ZCXxsAa1qodR+QaWyrhiq25gNDhU37OkI6sbhukjmjjZJwyA
niR+mx4OhKFG/6/Ta3t8n26YVirTZVnfc+BaJVDCm+KQt+O7xogIh3hG52LkmX6SVqP7pgGShZCo
MmBtdMNVBlp7hqQ0Fi0e1BOfwF7a74E48qGa8OnDZJnza4XfXlLHlfQQgIZbfxYzg/o3U/HfxeNM
NT0yW9T1fr9NxmLYYUVrHmQ805TgKnezrr/fbX0fZsuw56Ip8P68Ajd7qNx8ekz8wMOGWTtKa7tY
QOQfYeOWx9Q2Jr6hiAUrzGdIbp0K9qQ1hRfeT9Pjh2mxj7CHO5BpHjCFWx7B/ohGjYfSxEmaMiCo
dQzpPw6sz+W84WzipTCMPpxXpdONTP+0LStLuMva/4cBCY74lhu9TLlmul/dlJQdUhnq99KSS64W
lFeXQbk0U9Bjk6aah98GclOtbtKXsPAZSeVPyERRj20LmDY7mdwXWK1Mboza4lL12i5b/WuwC8pc
W3uLgXmKtHQY1+tkpa6aE0xtpGMWK1rZTSCftJj4LBuLLOevVBshCQ/ZgEhnrjgZfJ26wfZaS/11
Zu8Xyb059CfItg1lOnxhxBxmtYDxoWaFahbeO1Wf6Q8yvJrJrON1GT12UKxxD0v1EKh/HnPwjDDN
MMhsXgFqefbe7+iVoQqJkjLG7aHrKh84yBIugTq5yksx1jtrHFr7JNl1U2lQ+0Tq4CQZd9DRU7dz
mkgF9rwk3regtLcJCnOnwLG3/plWSoJMjYFZWexxGp5b/cvWFGlraWYeJEZ94bRsoyJtvTVXf9co
BLWek0dBUrPI3Veoremb+2rbQ/OmZU73GrfVXWnGzRt5+BjrbO/bOqbayw9iqvwaDM7oJ1xSaiIk
rpjZBAbohHFkl7SMliMZF0Uf+jsZLROX7z5nYuuwjOYGJkBh6HcPMgqb5A35xB6BMQYXCXr5wWKj
8C5zrQzvolxSg426BrnNyE+Oa3MR5nrX6FpGnNJ8HykjDRQov+l75+9CXtuIFH5ltX9dSEZmspz7
1TNLiWHe42pt6j891X2ZbNt4rmq3PBgTupLShJNkPmeN5Z5jlGh2xtKUATVVO7j9f0pjC8UK9Q34
qnMvXeNsYZ5o4zFjkeE7A+31r/bg+lfdKhFQNOIBeARJMIjpI0bISx+qnxfVKv9C/WUvQB5VyZUr
hzvEXxYATzoj3un0HO6Q6DG+5vb4R2lpxlOrtuWXZdJQtc3eHtvyk1WqB98di58VWOW9hrDbsnkA
lkeF+KRzJv2sxm64w7bHXRQ4CJnsjpwpbi74/zavMHU4VSJKGcEsPxbV0J/7CcP5BoGkLizTr3Wv
xNc4tsOD9Mv0BAZN7sQ64s3NorgcjgEy1BZya9jeImbmpPOb79n2Y1/p97FaaNwA9vMHLTlrUQK9
XdK3v0Z9UGWf0OpNzvMyKsGBNTZsPUZaPJDDOIbi9KbUA/x/btYehsJm6fkYMwCUPvapghNJpozP
JGtSSiC+Bjwa8gjnelhfyRx/60J1fHYrP/N3Nej02NDjm/RZFaUL4C/Xnrzc0fENlQ3MP1XGtVhm
ovLJ5vay9cd8Y9wgSmIETBly63f87jCBJZqxZA865LqyxExObcDpPc3HCvUXdd41C6TlXyIWG8UX
Hx+LLUIzUQLX01BD2Derbn2N9sEvYqgQPhO/8I9oG+kru3Rjh1px8KcatdNFSKTST+V+AhaTh4+x
WfwV9fr8k4MrBKqyKp6NoFceglhx9tSx5p/+MFzGpBzRX8bgxTBS71RbTv3d1cedBCghdtZlVIdX
Ui3qqxbET52c2UDagNCuqu6T5lc/RaoAMnvDFl/JXsqYMphvokXXLhoGg/KaOKH+QzcD71j2o3dB
yvxu9bFPDernlJ2GPZIT6fesA8IvysxkC83S9P626uxbn5nNt6ZFQCIju/OCxEYCps2C5a539jVW
sYvpPM9eFZ7LMUHjtZjRXqTk/Ckf9fqgWIl9CpfzqIm02HOlimpzdUvjoT12lnWGw9yFe2/055uD
jAgURbh/0G3+tem2+mngMfMlASyKILE/3wGASX7kSEklmHCTHk3ZWqP5Kd28GUPqPj9+i17eo1RY
PykQUPdDVj+pVoj/+eh3HtAOvtTXtmlyFsMMqz9vAIw4KI46TnBP0tWMVnBbFsjUWNkliq7eeZOe
PQeL2yeQtc9ux0c21Zp87Ur0vj+7Awpx/phTkeTTmQCdQFVnedDHpABxolGO0twGpBmhAIdGlqed
hrIJn2I2Nztsi6Ae6xQKjAwokzTdCpdsJdGnB7wojK+Z+ddMtuHNy7WjbQdWgxhQpCH3Dn1ynBIg
J9jr3EnTUvv3vnzp85eQqFGPOrm+w7A437aD4sO9Ql/ATSzzk/QhK1orjfsqPfXg8kVacEq0ivBZ
6/vwAS5YfW8DN0Myopx+WHZ838ZDeNeYVPnemgEFCV3F9xUQw3SHkG2EBqyu7mcj7r+HdfKcZoH5
9xhHez30/D/9sUOfqwnNz5VSjkffhmliOGa0z5sWj06zfIxVG5cxShPJLvCN5uo5Yf8paE3rPFRq
sfdLkNH7AfjoANr+Jc3s/hPUT+PgWQ6MvxA2yhCiE7Is5eMlvht8uJAbeSCyA/eIG82wF2KADKxM
g8l2joEz8mniGX7LvHGPkjqPrSaDdAnx3b9+aNeqT1nBTu6kTy5W6eGVlfAG0Uv/yZstvk47q7wP
rflHYCXTs9OXfOG6g3YKSTvdJGINqzmxxGnuYjVL3GBH+l1sqngW60F/dXpUqpf3o7wN5e0Zm+xj
Ej1xSOD/89YEc9ZdsyZ/koit3401dReD7F3f2TIwmFZynfSzF2n35NWDW6Uv9pPZok47gsCjHKt3
w4U8/730ySVZRv8tZKBW+AAina1iTLleLR5XDouGfNQDOL1d34V/QNDRTmWkl4siTvAF2XkPfyMS
tDFizZ/7aWEH5fZbuLSoRqavLrQkGZN4ffzTRAv7UxMOymdnSp9ydP2fZMhpkDrIddSZJVw1qbfb
Q+4B+GctVYPGai+ifDI62Vl4djOnPCgjmch3QZF5qkOUk3IMGxS8WA6x2geHCqrxDcV/Y70gmIK/
neJmj/hQTBcZ8BvVuG1xbgho1qjU+zV2mxu0xV2bW1cpoKqlShrI8fniWSqyzhjf1VkLKkN1HL5y
TWDXdI9Rq9/mvi920pzRZj5HHTYD0kxHwJrKmOeANDLt0bLB1vhVW+xkf882F3malDzgZEN8Xpvb
Bv9D+8P5YL2FG4RrsG5dsYxKHuRiptHU7NyxohDUtgieSVuGZp5IVDp71zxWsWPeeVoKWQ7Xv6vY
bYURjCXQPvFOmoMDDxDRcufS37vzOGPsnZiPcV4Gxq7AUQWgEs8b6QxiRmpO849AK4rbapo9ktrh
DFT6DiZuzku4SAlPSy1B7mKpJUh7vZXeWvSBwe2Pd8scnVLd4Z2pHIchCAu+73JMPt9qlEPuHL/0
junSxIU5PfhTVl0mPsRvGMTnS51qvkmzb/CiAy31WrqIQngNnqDLpMmuK+q64Q8JgmaPFvryAiGi
cJcCpPPJAw6E7UiV3/QG5dh91NQWTIDuqyDrlMEqD33kd+ce1hmqL/57cxstar07Aw4N9nlS8TCY
vNo+y8Yu0h/QVNGf1m3dMGjBng9gfSd7uPeNnNOfrbrrdjKhX7aDMsDU2EoMPk7L7g8cQLAv56SG
RVYVyNSw+z77JHJ3juwYXb6Vnqbpmts1X2R9QzUW93KcAruDlU3JnZiZm/rgkh8Bj2CInTn1D/wX
iuDoqGnA1D46L/xlDEKXl5CfIv+7hkL7vL6IUZAtdywszeXHlB94m7X+oBiD8mX5J5/Lcv09JCro
bYsCbGiuv7lMpzQWnT2reUnN7hJDROKBvcjgiSKeSN7hx7BLoLw9FPDs/9HHWwI53CuHSHGHvQGW
5Rw5nUE2tVQQBYvSAAqaoZSXZsFFbk35c+WdY66jgpPcmjK6Bds8Qr+6vvuj8yoHjY7m5Fsm9hqG
lZzKYfb/AMfIfg4YEURy+EO1bTaPKNNGF71y40vRDdWjHrp4FcSm9zloHaDSuNdddD8FC23DHDcT
N74JdNS31YRvuDS5CVpURqU5L9iLwGF0C7YC9QXiJLbfjfWEYHv9wjHxh5x6WjIVgDaC7GIPZfV9
sO+p4/FsQwF0OEhXiffmzrBj+6IrqXvUOqcv7uB3YYKbUfbm0D4xx4c7ONX41sgbS94F6XBAsjZ+
fxvgbONSeMrnD29jBRQwhzKmaXVwDNUC7jno+yw8WJWTnJMJLDyPcR1ZLfYvSIfNA1+alQ6aBrUk
BPG6h9rUb6Ad2lMEQn89zahRChSQXDoUU7/yz2s7zrvoEaw4CV1QlmufTISbdI2mn9kiYCFSFpPR
fZ06QKXSAlLdvGRB9TUf4+q6ymE4NUi0pekrWnpBHE4FsIPQDODu1j1kSqnuBDHwO3gA5BF6PG5n
zEd3QIU0qqtzGxagwv0aW5JMV9Rjj4Lda9L46qsDYVdze7xDltZQ8g2mGDpKfgVwkX0b1t2Ob2rl
ElAEeY1y03lc1suxoj84w4CjxwHvBABuiaM+cziAM6b1n+UCBfbUx6r3LC3HtPSdErvqvTSDSbWO
Zlv5R2nmddXdz8bMZ9gLh8960zSneGjMex1TuCf2v8F+DMl0Aw1LwDjTJxcAi/qxiNRhr2la/NTE
Nm4rbDOHSx91X6VvCw4UpXvMap7mls0zfUiegFWP9+sk8gPaQ4LtnaCK+nE07wtLCVbWmMCDpLmC
jBr742jz381uaZZoJu9zwykfEl9L5jfqmdoRhTue9YpPbgXdnUXNyHdO5aK5tF26RaApAWNzAlDW
8+xiVFFrSvxyaw6qfbMeP/RIt8ySNdUJvo42UNyAzAweKEv8WxTa3g2LKh0Hk4q6uIxIZ6ooBNUJ
UhiQwq5GObcqHyfC2ygcDkCIFGA3vXfb1pFRU2XryhMZHTJiPywlt5XfVrvQIUMsTZk7lc3ZVozm
zpw8GHVOgywkdQTbbLNLY9n+oV6MlvwB/M6AwsK9brac2aYxWr/r1y/wtO32/KG6R/nky0VNvIGP
RTme1udY5AUdX69Ub6Mw//ouo88xyLqVppbtweTm524BKckFUiXJn/klzbv2NamcArF9HX72EpBQ
sXuout6lJDqHl2qylFerbZMlF5T9GSj68wy+780q8viuQDg7zT33Tona5hZzDj5OqW2Cw7DsRTml
/2k33f36Pa3HeCJnYfNXgxML7F3WCFt18ak3mqcu5cM1JCq1B1vB9t5BFatKYqyKVayDU68DH2q5
UMjq1L3PKEjcdYOvvsDFa/Fu9bIfgxHd5ATVomFRmORFLB1cGJjB7+rQNkclCfjdnGy6ubo3nANz
rh9m4DlzV5+mNjPYE4MWXwom6500ZeC3vtK3FbSv+ANtA5VS+/zllxVkHkVl2tuy29pDycv6Znre
BmUZTR3Ue6f5uwwwNs4Wx+NucTeee6+9y6YBHdz/6u+Dkf2khBR+tsgNZp+dOIhuZp/2l5kMNVtC
SizSJ5eC8+BN7tLYM7AcHL5L60PcFqIMVFMTtUIb5bdltrWswHMOtt4X5O144W3gt6Y2tca+c5Ty
sA2owRDtzSQzD1QlfJAAETrq+AiheaGjWqB75r0MyEWFpYAQvlylw1oC5Y5vmOJaIZftTvYenna/
t1QO0AX24wAFFhWdTaND7v53oQ4ZRvbvXfpjm7dNIfUd7csQTKpdlXuz4L0eNGiGLnS+gOTvi+lc
YiVB83WGqhdZZn7VYv+ntKQ/1FX1pCPvd5A+ucxZ2u6BiUwAWVlH+jJ4g7I0lnzBznEBKUwny/Ld
e1gE9dUvKQXrM4cBjnXmo/hceYB5sBRJhpMlI6Tto4dZVwGsXjsLu5MqfjRLUgArvjhX/x7Hjt3s
wrJPdX2AAe23KzJZ8535nOmYsMgopdziUfeUdWa8cPij/qZFlnHoy8I94NfVP9q21T+idjk8mrH5
H8e18rN0mUv/OriEpeWxtLVgjdwm9mxwzupYfpMVNJ9/O5nkU/o72NmcHLY1lO4N6xR29MsZaj8p
JQIhBpbFuYVeSN74Z23SwIAUakP61XD3hvEiG8m+MPccgJNPcmTweVNKy+8Vd2dqgcl/8ai31T5A
cxiyyzB66y11fDS2pHe9bWJdP6pejaLxFkWZsbmy9ZzORm8U+w2G3uV6f8qxVdgbGSCHbUDPMVcK
y+rWht2nXoNvJ2XFoQXyKpxVNdRX6bStX6sM70GJtLVfioFSSPzVL11tPaLwWgJp20q1PfteB6oO
bmCZ/7j1Tz3VFKA643HrkxAdjRrAPcr3rd9zSRDhXKLxuVrwsejM68im5cl328MnOavd8VZqjnk1
Z8U4+uk4o1KavplkEf9aQhewz4fQwU+sKxDN91A0yN7KwrAlNABZfeKTUfZvGO7FlVY8CNZMEGnw
ae5Gp7Jv/91lKmwRBHkm/ZbqrVFb16+JG0ht6ZKJc4qdSlj35XEagaPuJmWsLqOqPm4WKACNx5so
iEmfl9jVpbMm3s3UiddZciuXqorqy+gPj/WiKbb1J9hjXOEBHpRaT9WdX/Th48yp69AaZfex011G
XMUMz1Gf/rVGI7SzuCgvwlx+C5+bCA8I0WMYpQiKyoTl0nrpN41t8Hnrj/2sP5VLVmDsguI2tyXo
JqXYTw3p9YP0eUm8mH4CVdg3VhWhCkDg2pnVPHB2xYSoqcqkQM/T5E7G5TIEIN0h3qCnDi/3tg28
zzYr75wPPtSbYJ9EQXIj35zcyj4cqfz+ascuJmMQJIpd65XJTQZGK4ShILd9ly9yWjC01on1EjTl
Sd4e9OVThHTBxU/hBK1LunKrNMvv+V8vi+5DnRX1fU8h+jqpc3btpjC7SlPupI8tCnpQ/xaDdwb5
c6MF98wC0WgQJ7fbCrqruci7mznFLhvB8nnQrmrfdI9FCsdxyNLkjwZ4qdv40V9W7tlo+KjlC3WS
5kIiN7+z9UL/HDnpXxJh5/611LPkG1LkKNGwB5Kcx7joVSGLg08XZ2r9v5vq0gSF8T7qGe57sGHX
/QWlUJ3PcOTq8VEDdX7vIoZ1V+blADwvpcoWGcEPdXBulkVKOmqVvY3e2J9too34h+fl5wrD8uPU
pd6DPlUABdb1GqMu970KUNVNl9NUjIauSO1KHweqCh2H5aQ5LjFKRXvV5V0CmxqUgPTlEiNzSB9h
lb6KrVqUJ/ep14TKgZqkvgMRqJz05fQT+RVno+VuQv/wmPiR+x5oIDd6VvXpTzb57yESpxaNfov6
DBig1Zs76ZNLzGk1a/v8Kq1o1qGfNql9bFtodSOYqocuithvFO0FOxhMXX51SYQMYkySURZ/zdjz
nDLPMg/zSJ5hb3Yof5ra+FIurJux6RbDBDCVUMd/QD/S95ETVM9Vi5fmoCJ84HcNtiVR5OyDNHK/
k0JFZC/w/wNa7xAk00M+KzVO3RBTw6Ieb11foWAoLNYYra6ozJvlQ/dPnwTKRRn0N5m7MV7Xuesy
GUIoy8rqXPJug122FxyGIDaGpHrHf0ofJwaH3Tv8OdAcG6Rja8qd+jHqA7JjC0P7bltHXiNKFpL6
oM9HT4pmI3j+CycWm9MGv3CnhvuEJOBVWtvvAcp2vofT/GdkPkS6Xrw1VR89m3nzNYvd4mtCvvwS
AJg5gLAtvtrNqIDEzSFIL83OauKdzrnkUZpOeGNzFFNec5QdmqxI4VmRdSdaTdpkYRlR2698hytP
fpn9Ld09bMbT+CsKWaIPUdoQf4iyW7LAkedN33gA3sAkv6/VGcHfov+0rqWP6qk0fMyKKiP7XGDM
ejCzML5rvSpDgcwP76OscAGUM9p3lfPiYcIog8HSlbrtm+uQwymr/7TALO6KJB/uOpjgnxtzDnb9
olw+jSGaM7H2DbJ6eZznKnwotCACMtbyH2WP009oC2soUgEohia5+TL1JjDQrvHZqC2bMTfu0121
1L1gawKmDhHPnVJ8Wt0cpeDi7wCdRZxV+5ciCcPjOHjvd/Ovu210u0OiaHgZQbUf/w9xxQQKgsfw
nZ+Zpf7VHeM9VaEJLCPYbxUJiH2MntH3XsteV5y8V93Nztj/nQ/Nj1rBjE0PfRdcReA+l+i945sN
jRRrgAjdQtYpFLXamdli09tizrGre2C8T539aS0y95yQLbNrUQ1NmofO65ovyAud2Nlj3DmY3V1v
1vrJBR73fQEttZUXfI7Qpr7ZtU+xa+lX05mn+lRVwGmL4WJgm/IyT/mDXlTWm+FG6gOK7IvAsEHe
fSqGM7qmoIOXJjafsF6UwriT4KkaqNLaOLbIaFCOr3kfds8yaOqnjj/8W9MX2FW54WdkpdUHs5/c
gp1Afxl7hwdR7qkPtmHOHSVy0L5zXStVeyggL01/BclYHwNVPRd1rp9aAzZf6mGpBQFM20WJk322
NWt8rfJsJ4MijQMN5qcVkGGVLs0Dd1jPASdwMzj1ZVN9yzi6uXU//QCHy1bC160ruZHmqRknjluu
H5wMiCbHlYAzpiSZSaZ+2rREhJ5TWj0l91/6IiTGTjlCiPcfBUMk0OqzYZ/0qYF9jgVSbrnIPD/1
2cNQWLU4pWNjeiiGxvps2JpyHay0xJTCsj7ndTM/Ixd4lpYS0YX5dBF18yfpUbP4s4oTKKBxhnQN
sRTHDot7WUvrSUfW+AaepCmv1IYRdCes7KgoxrmtHifKxZtJU4KnZ8aBC+xckaXzCbpb/QCMykU4
bVEHwjt3qRcv46NboxK+dEpQrMCROalLWzr1Ln6PWedskXlqk+iZkzu89ZJr2ut9S8Wb2zng/Qgo
ULvofRmfTSWnKSNy8XLL9M6aqTtnleJ8WHXzFY4HBuNyCyUZZp/W46MdZ/Xl9+EPkevtEDkKj8dp
2q1tfzDmK1oNk7KXW7/C/gITr0tu/bK9NIa8CA9FWgN2a3QU9ZaSF1XWMlyNNKUtlzVSbuse4prZ
zPFOiDbSh+ap25yQLviHEBHA4l4xaJ0Sz2d3Sn4IUuw34RC9UScZXLFl2+ivgQ1+tg2GmTud0zj/
sVpJysIS5yk6pi5Zy/sANSvwQWz71Q79T/JnSnJ0m5TPTtPdjFEzn9Q2sJ5gquUkn8rHNUJ3kuCE
5fu030JcrTKftqVQO9gDszhYc8aRftSje5Mcw86blP6zMzjpc1zMFxmUrm4sjq5nNy9VPPefvcBG
JsaDWCWD05CNxwL9glM3qsNjr0M8M+1FPsxLwqOUuvFPLR6BvpJMWO6s9CEYI2g/+2DMnSdxWek9
YDFDOXkIhaEPJvYrgVeis6h7+nkNkYGdl3XD/bsNxOSE2qXHzFhUx+KEhHoRJO5emoadjIe4COp1
VO3TZ98etJciUvQXs1y4N84/+s5+iMjDIsVo9iEyR4u+szT7uZ0w4oMYOkD2R2cbKegwP4oU9Bo6
QX8BiD99c0OkOg3N8slFEvbbiksYHkjTt01YutQQATJim88bKuvZoFQ30zKsT9h6JZCsqR4JzaLv
EMZEJWYdDBY2he0Ob2VX1jcJkHgwgABoF1oGEgbmozcPNySZrU/SpU0kTjwt3DUFS4cLzoLP9vQM
ldBEUw8VHX9BYsjFVDXn0iXRf7YuuUPv6NCYnX+TlqxR8kp7y1nYF8tqMoD7nnOxGuUv6ZKwX9ON
icT8+sKIIhdaWa8wZoSfbPQL4YQKIHnFIW9oZrVMqodJ//oBmbwBnJMF6oygDQr6fp3drXM3rHOS
UYAteWMAkSLrm+QPkTZr16L0UCRJl7Sw5l2TpUvGxQvUK2Zw8NJmUHWrk1X/wSNDu67FMt+tP//W
7AxIpOtoNeSfO8NJLulo6C9NBwunXMDwUlssK95djRP9V7OGtyOlRgmWUSk11kuwzEWN0H9VNSyQ
AbcBsKCghmpDFP1YUigwL2LzpjajNh0mu83ZHQcVJ3hGFMTup906J2v8PSq4mqRd1jkZO6t9mNWI
AF/KqPgkGaSk7yDopEl8WnnVW1tyURIjd7k91XtOXdF7oLRlogxvmSto1ADeJHVkp2RnS5di0Co/
JHJEvmq5D77m5veIRZ0SESwaPPV1ofSeDZElMi3c1dZ5aLFdAO7dS2pHkjlp0xrwI8vuvKV7qnh8
7wutmGOnZi/vri7szoq5tJtf451m097W+L298hwzRMTs0DNOpcUGqWzdN7/DZ1YuIdnwR0VxncdJ
D58aU6vvsaZDBzUD/vY4YbRydDXy0xIsfXLXFCRXo/Fumy5367oN4i0cFetTUpFUBLHCi8lLo072
1nvdUzaoJh6TTVkaGNVZQUnCLy2u/LWKq9xtl8r3wvfh32Jqu2Yk6LXkvl9EFpcVthAjwiRNb9IH
eTZtD6iudT6palBcPjgjy+gyYJDEubyDrBfg9q8BnOH+mbEtpQCKkBnyXER3oDjXOsDBodB8XMmT
CN/lLv0yV2hEkUd7dDq0+OdU1V+xottrfahhDJdflgztZ4msGvKDyZy9SAskztdsLOt1HoYi6IQj
I3OVQQygBpR10GyUVTsrdA5uj6iAjCoVAvbegouSpm6iDp2YKO4W8gNFFYJXes3pcGnKj1vPqC6H
7ozmU5Q/wHcCaYQcW3ztfAOqQebP/3S4zfiHD63w9CFI89X4urbXSM/nibvHCi0mx6VWe0fPzYeq
Hc0HM8WYL6KIUywtTdH4tcBP/3MrMTr4e3Sj2+gozW3y1JRRv9s6vbjaAzYIrtK1jm7RigrUT/E0
3v53zkSS0sN+7SF01B7xOL9f77Y+s6nhMzkpRtFxjtfb/xook83+SoEPB6NlpQGhkcukNBNq/R3C
UpZ1CUnyT8hCJPgyWPawXn6N+hqPMWpUDMQSCBL0CiP9gS8IozkhFtrAainCT679h17E2ovAc0ut
y08qzM2DjMnFK/9UlwBpoA37HiDxgdZ/sUOyve1h4Yjvtt+6xYvlYHYZvnDLfwcoW0SPt/8KCXSX
30zuZt3d6egb3G/964ytrQ3BoQ6y5HWwXW06e1NfXdp8fumVhftmNI/pVGff0gxnwEgLvAfHCdoH
ty3qYzHjZVkiRNajjbM38B2/la5lvfaT/QkBZ+c7pdYATMzsXgb4/l8xqNo18+x8z4puvMuolIA7
IMwGV+flmN10mabdw5HGpH4JiwrtR2GhPoneLYlMHaUjiYfKGaO0mAw37HMOkwUGvPej60qt+XDb
jV64LxXEcqRzhdaBb44/hq69bIDGYzKoytkwMRIc4CGcjKVorqjt366q+09aWDuv5IhurtfVL42D
2uktcCMfJk1mP8wZ6AbgXjDkpzH+1ES5uzM8tThijDjn9yrewqcVndD7E9Wv0fiq6rsJYuXX2Eli
lIpwsyXhanw12so9dSBVSV3TDAZj2Nka7kBDbFFS4+F+nGJj4d2T0g07F+upGCEw7OVcjNyDXVLy
/zV5pBcQ9No1VV3zcmZw7DsjfvKcNDjHlG7utdC1ruD3kjsfrPjCMqkPiG86XxDoaFFcthW4Ybl1
gBhtsRfpyZ5WGtkvJFxwBJNbucSNXnFG8qPD1idzIsczdlXldnsfo+jnIdH0x55vog0tK3eD6oeH
AQ9Jzvb/wGh7rdIfB0SqpWuDzCpTHH2IRRvYvFTgD86iPxcUOCZ74fSwCdZN0aJsZ3a47ExIzeNa
39vqQcajygcSGTp//6ZxJ810jrNjNtU4sG5wEAF/eCjq7cF4d0dpymWNmbqwWKCBP1u7MXsSOYBJ
Qlvf+wt8I60AS8ecoUWgVC751zT31eetwwK6MlW9QkYDOVRRPEXgYd6Hvjqt88xFExWgo33Sw76D
U0NT+jIzra6Jo3ySLpkK3/BHZsbIEmUBqPHQVd4GZOhP89Q1J2l2OjjrqkeBQZpuo30xMj96lpb3
iuCy+Zb4Vfecad2n2uqUt7gZvXtZD7EU1MpCRPWT4WVuevXP5aYogvVm/H96/j8xwdC03yJyaLMb
oMEfV282AMCjAV3+IbWG/MFNIvBhgLG+NG745+Ah42/AXUYJvPqjyymLz4YfYGvUQycMZv3sNx0K
wIXS7E20mX+WvLPDKun+E9X+j9rNu0ejA3U9uRzCY1fPfvowvjF3MqwnxeYUpUYOoBGMAH+qgf3F
Bz+PwlWPHoW7mO/Uaf5ziszDCJTsq0118WyBkb2rUHv4blrPsmCtqM7RnPPhglr3+CUOIbctL1Sq
RoD6Sd3hgViNL7YHJNtDIupzEoyX1jbscxjazW5KR46yTQfap1PMo/w55T0hf10O3ac87szb+rde
3itWNHQI5Y36eeurwyQ4mhNVeFWWq38tb80zhR4/uqz+Q1utMR5gebmzdieVw61/LTMuo8NEolVG
g858AnZVHJpALW9TGo7HOC3Mz06BnZ+qx8FfGRlGvpDMv+cmfQ5Kr/tu6Ka6z9k8vVCrAPnMR+S+
s81knxia/mRafrYLe9P9HIDuOcbenD1kVRY9IHajHF3V0T8XbkUVuKqc/wQHZIyyL6idPHpL0tBf
solzi25VRHLx6LYpOUTfzbR1BEV12o5EdosYyhK0TSRP1MOlrMy7RdZnK81Nnp1c2lGFtUTZbau1
lXNJKWuLk5EtRpoYwP5TzNsqfDKSU5DbAXj4PoxtsBfwhcAwMj5Ch8nNQz6jFuy6vCjxC0d57l5i
BM1RJSoYTTt5lq4xaprbRFIOxzwHMxWeN2cePwF+EGVyp5ha9ZgXat7/pcT/Q9p3Ncmpa23/IqoA
CQS3nXOa5PENNeMAIokowq9/H6m9jT3HPrW/79xQSFqoe7qnQVrrCYb9mWS2XMJSMQIbayAXfSjA
2zzaWb6uICF379L9KRt2JVZ4B67UtHWXS2GkDO8JSJepy/VA6SfNWk+JWxnMQ8BDC/uAebPC65bI
iDdHCFxll0Hp+ndDUK8kcq3zlvfZZRr4PVYPmgTgwADmLHMdZskcdEUjGQ8QWVScEferUOo5nUEL
iMoZcp1HUm5J3ZeXxEPSPYXy4M1k1oPsKn9X+bWdz1jpg9RQ9yxYmo35z6kOuPfqgHtsg2QoCqSx
XOhOHVQGQeXMYQUutilkX5ooAXzPKp3gUHgP4FX5R7ij+cc+hFfugihx1cHCQz9nBdwiqr7sNiMp
P+lAH8VpQDDUBH3l7cOq4TDeU3Hp0PGlQ/Ah6ZgRREo8v/J+Zzi5uapAaVWLlO41lxzaoHH2pYcc
FjTB8+zCoAcBP9JQL2PuERo85zLr14gCmOAZAQw+YpJ/4oy2SlHbP8K6t3v2fGgyoBsPemiHW9C3
8xqffwqkMyxKv2+3etSxyRb/W+VDm7bmpaXxJyE4/wSXLmtdMA/UbQdGjD8EGS2+71gdnqvSTg5e
1XsLip3wmwTWTgsyGaC6YVccgeeJ+8dSe+NVLQdcN2Yn/NHwVYrDl7YDFtZSDGTTST6MNUbDTv/t
OnhzdCsLa3E4ADJximh4bkLuIX/Xi5NrZ+Kk+/XZ74Nh5keABakQNQDZHG/bqKumS7s6szZ9n76y
HEo0nVVAzh3oCF9hIiISw9ZKnUE0Fcy8OvIXHwZ0MO9Eu4YVUjKbrphmUX/fIcm+TT34h5AWkszp
bayaYgsFNbEoqkBs4dwIkcwkGc9RndvrsS7ifTHIZp+YRbvu4QsOzUOI4Jr4S57MGBbb3iC7tyLO
j7AhUXKyzyXMNcJZ5STnIjfDNxjT2TMXCPhHScFvATYZe+JqJu3AOt8PtWmf4Ss3LAy7pYsPAwkQ
4KBUIJ/CDZ+4IJepaC9ekg74vXtfKANy8KDCCoVT+8zMETYFiVHxjX4l3TmQ7AvwOMUc4GlA0Aye
tKcA76vJ6enelQYeBDnqtFjEPBxhx4ImBOEHiEVDBw7L43QAPEyBaSw7+AIouI17vWp1Aru56YEH
K4kvJAGWSXfpC6YHYUzTFy9MyrVO20fE/s4tmA3rFhKAWBfr0+nwUVwrzusflTvW3ColA+TAelKk
3H3LXBNZD8PprtTznPUAddWtO7bsBABsjT2gV33qGuMKd6gAVtkB3YYAQ+V1J78Y0M5WG6Dy0fZh
gChhQnUwfWnvYC8FhkkaNFck2aHGANHE1zDLIQtIyfcYLgAQ376lVW8fO20/Ibk1+9Csyyhf+6ad
IaMAQfUY6flNo27p+r4cK1PK2qJP+gY/3danWD0wxULt6Um3pn4dm3D4SHoc3ktHK4B8EtQB4EuT
ReOclaBR6SazRn6oWfhNtwawwB7AXr81sTkcZZDLB+Jk8ZqBHg5leQxKN+9vcXgf88CFmo+AfK6N
lLhnGIMtJn3coHbAmBxcf44av5mCF6Ic/arE3JV91dxG+Tw4UXNKxhBiwzTgG6Rt4VMc2QDNqb5p
wMWCZ1aV1Y++Rp2VOeGbCI7fsykYDwsvSPqDhi61wnHh4hN+viOePsCZNLCpHkN8c1Fwxz8NGj+F
BMQS68l8pqvuhpsYYGOOyWwQOYMS72MBYMKDg7reY9jBxtQfY3OvQ3ua+CArGJai+9hLWMU6S/2l
uKZ8Zu4od7qlDwDAWJvAxV81fcWDsfLrIYSCgIOnx/YXQCJwqGDRWgBz3VGLUQLlrBlRMEWNZbRY
z+ItMpQMRhzduCtpZs49iEGuoQsB7yAGReHMqvoLGN3NzSwo3zUsxK8qMdH0B3ouAqhh8AaAqwkY
p3+po/4dO01drlDd6GBf8vN3fV++6iF9pWNBsjpxQBVURWNzbL/3TtMddIUYsrXVMvaouBeYq0Qk
e9BrQcpS9eZKQPzKCvYidZMrSkCLFm5oQAWxNFhkeQTI0k9s7ISSTYdbL2znqCGzSCxFa6l1xrCU
JRbIXKmyJNFk3+xgB834oDuM1EzmrVdD5laNB5xjfaPCbag7gfKuCtHqscTUoWy8HBqXyzTpnSMd
BJ5ZuksfUng4q37dCOHjfIcOVD5+TUU47KfDKAsQx2LS70XVihLUQbTdroJodyF2Ok53TVfoM783
UUkqTl1N+L5lUQkcKMTHWyCmYAmTR5+iPPsMcFiHz/kHfYqy6tbTrHuNPMXAC8Lk1lfDsJJWBHH5
puX7xpebpqR0BpNziA2pQwrSzMmQLFhVvLDuA7pPjwrHG04tnIc4PJkXuqvxHWTGUIlfC+rnG1CD
YLHl1NVVBBROxx3q1vfSiW4nVfFPO666fKfbrASCap6peN2uFUuppBJOI3VYrgYTJRTqyOC19gqI
eUKPMU7lzkcF4XNfK10SyGVfejFa8LGDobJBR375/aJeKT+qizLk9D6P6iL/Dxf1UOeGVULcQJkU
GfDKNuwTMnXzsoD/iWnnSNvH2ERChCE8griEPaE6tH4KwLYbJpupLwQ8EYJFVbfQfXoCBxStrXTA
6i7VflL3WbmyGGUoItSwUACRFgd9pg9hRmDZ6JZ4YljmjwGrD03AGf5pIqeolIc75fSCa/WADplm
KZwsnTUUwM6p78MsRd1BWKRowPP/Z+JpEhZ2Hmi0h6lHzzO917Iyki0n4+VDf9Jh8z8Wcbwt1TdK
XQVKAdfl/n17Qf9rk2Az03VVe9Kxrf1tIF16BShR7goQYGd3v8zAhWYdp5KBOwm/Tdfuqwsx+vnd
/7IDp3DV0ZotJgNNULl2EEosTthMmzfsZbZEpM72DpHQ4Ik7AqNcCEgR3ZEVVVchVeBbm9Hi0JjK
fGsWW40NK9lmOE2HsSPDSbBl6Qt+0qF6THePwAqt4xJkkSmew/rQBuAc03E/Az5GXT8N6xn6aKWn
m7r1mbCqX6f78GLTlEDlX/CbiHf3ylLs+WxrcHL7UJ3StSiAQW+pDlDVrak81SbUWIaRn82nctY0
eq9WTW1dGuMqmrSBsdQvpEdZNYfod3Ax3ODdTTtrd6+1KflRlMC/6C5d0tMH1dXUMGC6V+ggoHFv
ToBu0IYNZl2yMA/Po8GiJ9phd4pKP9tzS/CnpIKxMwFDZqtHWTyWyzCu6Eo34cyO2k9vOQsdbI0o
ZBusEnM92oFABggW/l1DNZWsOgO4CwflZLTKKLUeCuezHrpPBkcVf8QzR7dKWt/0u0otoNmRoHzp
8d8FEk8ZfaWkM4HWUE142PLD/RT2TDiFcuFBn0GLkh8gBtIgjw3ApHDerYi4O9CJfxyIajpjW+YA
4KLT9A0XUq9e8aPdVWH1n6c69H6VnuCP7emVdIwFaMocss8SSYh/3gLTL6zbjA0mrCCrWWME4SGp
UbP2aR8dpiZXfcU4JCAD2v1FWp23/hCComNaz+4xegp9DetJDDcWWIOoqfUlevDD1LpvGtBxyBS9
J8Qjq6m/QLK2vr/LIpPjyrMyaIgCSbOLYYS402d/av4vfR9m/u9TRX97G2kdBclseoP/fZok6/A8
+VPMX9+NbxdgnQ7DRV91f7n7NKAB/PbSv479abqPb/XX+F/G9KX3V/ilV7/6/RXhIgZmr+74j/f0
71/311fX0+hL66SFn8E09zQy9X18V7/O9D+8fpYC9PDxC/ql/cvL/nKq39af25U94n7FghJbUp7v
CnXQZ53jZB+bfwrRcQpPttNnf712CpniPrzaX6f6F9d+mGp6p9Or/XX6D9f+i1f7f5/qr59LaxhX
CHRD9Fx99H99t9PA//xuDbipJGAq/PZN/4s/+q+fKdz9kAH7t5/JNM30mfzp2v/Pz+OvU/311f74
eUzvcvrk/zr1X0OmgQ8f9zSVC00ynoQQdWlhe+fNBiwgTgN2z3Onq+E9Cly5BdghOiOFjpEt6PaJ
yPylDtR902gnY3Ad1Og0cJ8BSFaMEAeIWzUNxJp/TKibIZR65pDag5vEWMCxoq4WJenNoxHm/SER
oQH5CTa8eihwNzm3n3wYDAM+Z5KzVAefu94hThmU79HSBw4aOzb92bDOw1ipKtWGe78iHABmS2hr
3aN1oL4EOQhUJUWxmyZwjS48Q8r5w7w+GaGglsIHNOj98LmuLXeWd2O7LzsSPaMEXKKenLuHuC+j
Z9cbvkCtGZ5CqpXHEHMA7fCsW8DBQzkQhCLdKsiIDBQ0g/SsYfpgdj6fCegTrIqqVEZTEMPa/XJK
g7Cy5z3gQz965XSqY5H+qCEmF0MwhgNXCHC4A51mqEwsPDcw1sGn0GvJcwYzZ9SFigdpJuFL33je
Lopi+MBXBEJGAbbXpM+alR6ti17OeWJYOz1q9/ypR0Ht4gYu8BcoalqqHCog8TrLgG5/A7HtC8SX
rFtkxlBRj7jyQsi7N5b3c5Qm+Dqr4IEVkL47MyjYnmHCsOMyp3vfLGy+JAakBSA1c5oiCgjDnGrr
Tfe4CHAh5yz9fdPAEFXNU0ilI4xU9waWHv4RicnnADAIuEqZ3WMAYSBD8EeGzANM7g5INrAVhen5
2fUpsHsNdPRGJGRYJNwnGJ3ZEGvsMhgEoum6SEdDJgqgItUsIy9YA3ZuLyAt7zy5DmwyYdAS/BiF
ruR6DJMcpCAEkx46uhlQuEsdnA/gykBCyfkxOozlKpY9X+ngfAR9wIJCy0oHU0rJEioG9n0UMNR2
afkyhCSsiZlNK12mkABZ62AhSn9BB9Na6z+BIKkFPyUj3OiZU9uvF9g21xt9LSXAZgvpkI1rwLXL
KSNk/PF24dsk80OBfMKL78K1xcM2c8wT48E3HFgkqu6IFseY9qjZjmP8Qrqab5ykTJd6NDJhNW9A
fX6rRyGh9xVsm+BERdEd/SY4mbKPF8yzAhiAG9VjC7LmxiMdhHdUU5DGOuWZdzH6oXokbVU/yiGb
h7FIbnFlPFNAzfagqY1rKhIxlw3t4UTXwZZc5t0u8d0clmPZF2gBJrcGMPF1psDzqV2AtceHLl4B
4w+dFd+xXmQCbaTRzqqDbraEwrYBj0SqPHSCQTwKcEkLBoB3URvi0TETKIZCBGGXJmBm4fcSrErR
u4D+kdOQVhRaRDa9EmB8t9KFuJLui0AxvjIzlKsyhEa37tMHkUGPqkl8JITUtTrOLpGVR3E8hZAt
ptIDduWfaynNA/fjSDmc3UbSQdrCAusiYTu75fh3DtweyWVf4Mig9r/XBz3E8dO9Nxszextq2JJF
ACbxEeaJTlxGD4BoY/fH6vY57QVKHzC9/Cxa8QqZJQj1DA4ceGrRLJuQDitUFkqwZnbTwU7qGv7V
qrMJ6h8jAfLUs6SFflxPRHUK5dc2kskRru6vfeVna7eCctrIAwoEqL2IIMNjefYBho/jJXb6BW/d
dJMOdbVmogmv2Po7c9so6EWk5ikH73QRAZe9lqm7q2gNmi1wEnOS1OOm9cQupQ27upXDrkYCOLM9
Iu+r+yxBIYWJW86sjob4allsHUNn8JjhA+67NNhCQ9KAHB4OFQ3LtcHCbAYVBePIHFeu+ritZ0Bd
NQ30tsFRuZ8KgSpzIWWybKAMcmgV20Wf6RgPOeJlY+bJXEbIJ1kAPeQdPWc5Ny+6BykGZWgSMaDh
EKAHKt/sIUIIdWndR5mVoDyXw7xCVcR7+iWHLeRpsr13G/iKcWBeFrpPH/Lczy+EPcFXPTl7KGNd
cjLPYRL+6CX0MYYcwqlMm+qpUzBQB4S0o1GH1RO09MD0BgcIkkHYnAciFFffqsQV2471EBvu0YOk
AbAAkFPEj+6mBCBvBRvtBStMYxGpauBY9Pk2CYHBoBFvldzvDFDCahlUnjv3wrDbe028S8veu7ae
34MtEdnLoObpqzSST01pdNdoqPBRQrgUVdAqm1mGgYpRTgYoUg5vtAvatQOwzA014IiaCxmO7jfP
cC+w74H8RqYqhhWBjL1N+23qIQVBmzh/0H3Adh2lXUINscAzME1EviG8HA/mYNA1yiKxHwHLkTnk
0lZCLKCNyJ9Z3dUzONXVQO7UR8k6Mqs8u0MhZGAHfTBreAROTX1GBcs2yEo/5GULGXTdJx1V+HNJ
v0iJw1YDXMnmIFQPh8GD13fo23CEZFb6CZ5Mcz8x8jkEbdkmKV3rCd5j8aIjENQIqeFcg9SYwyRq
3ElXfUIV3OCWpZFmM6ONn4ZIZalR3rWrvv/uDM0bcVv7RYQ+8HZNyjeQbclXLgDDbn+GFWp/jrD+
2tKm6WGoHlkLUSRk7kK9/kiyKtgNNQTrR/sAIV+IoXjFAzfpUho1cAuD+5lKkh6cEZnKIITtEBNF
fuxBUlx2shtfjAZ2DtYaTxLbmOU58S9skTi9e9HnYMX6l9KxLsLoXeBo0QqDCjEx9WdAFNP11DdU
rFiGVm0t9FV6wIpHc9NbULec+qCQVyxAe3wtTOyUCwCznoI0/Zby1vrm+NVsFG2N8mfnz0BFyW8t
h8hp75vwereRiRPSAIUv8eGkmuevOcw7Cz+mF4lqyMVL2bfBs/LXprXCpU1lt6WVRPWgaHA7CwQI
vTK/Ncyhj1XrAVsF9BuTXnNqsKyA6DbQdE7HwTdPGrHQo3kAN/NoLO210TXp0S57ZyYB3awpJDZd
ubOspr6kEBB6HAVYmy53emCTmLeJujJcekCELHqzcc89dCTX5hgLuBT7LlzaQDJq+npjdbVYs1Jk
1wjUQoi55eGXLHR3ZS7blyStkMvLaLc182y4eR1ujzrC5MPVCTv/yYwamL6AVLThVhE+Qhr4PfUh
q8cyOZxgOR8v07qN95ZTu9fGY1htQsTuPau7bz7t2E3CEwarSYiQV6ZbvuXFisEhbWbByfCRdMMx
9Dvrk+Xk1mIYiXPEf73YQzopX3k5B3A+gmReKGB1VYh+ntUsec9B6VHKCvXFi6HGwfpqX6SNQDI/
bleFtOqbG5ECYlMNex0i9zLWEYgCmXu03Cz+Pjr1O5hf9svIvHDRofRziW34z7PaMNdQbIOABodO
Y4Tii9EmILMTC/AzUp2gWl58l0TJ05uQUBscqFQV2YNlVu43J3GWjBHrTfhdOYdjVHY13TjemA4r
t4Ww02VbtMm8CfCParcO3SgG0oVXLZk3Vl7DSqoHOALgNCz5oFCbVq/4LvmCh34DD+yq2rYSswFr
CJJA5ZT40V8TSIw9gv3IIH/AIQhXNmJpQQvibIshgJq/8A5hDp5jhm9ul4MYjxtuCZRpF16gXQ24
uoXdUgx363OZOMPK55CPDwO3WpdBFR6ZXWQbGLz7e18k8daNIm9XFvy760I2xuyNg8K6Qk3BhvB7
UW51S/frQ6ciprA2ct+ShMj11DWFRaFsl37S4yFbM+cxs/N5OWbdLVcteE++kcgejp3Twsgqsqs5
AQxsq5veYO5RznsfbZqd4O1WXOCBEs5bUWdr3UyNtrikNvCtLkWKXUXoLj2Iij4wg0YbAJSQlsAY
Q5Ao56FclEPXzJKaeIeOy+5J0oe+jevvIODN8UACmIS/WsLTKlyQj0AF7zLGzXveWcBG+eRrC/Vs
ljXQuo6dc1YPF9FF/i7sTg6I+XMzdm/CC2EuiLqgN5cwl1ewN+CVM9V7P8WjYphn4Vis4HXabh0C
eIHovfLZZj50LwiQubrp97lc9jX2zJHN+hnDquJqg2Rx9UCsm0nLGbZTnxiT97ZnbDcOQXfV/QmN
ro5bCbAz8JCedz3bpFAYPOpBeO9+hVxvBmhtDuH5rpbPKYRBdj2UDudwOK6xg4+fOpnCpT0YngIm
8oUX1Z81NBIKZxbEmgzYSOi2PgCghs4iCtdFRGBKjxDdr7GWsG30tpbfHkuzjfbEAFrbCHDvxaqm
nzm27E6syI1bMLhn/KazV9FC+Rd2N4C7qKbf+ssAq1JBD4abcaym4n7Yjjy8wcoiP0T+N5HF8V7G
ND/0TnWx4qI+5qHF4HFqgatumU9m5afnVlSPhQvJkM4rLmNXfJJssI7CEdYR5FdnGRtGNW/DKL4G
CbkVpWntO9XSh3hI8fd5cqfhVh7szGDFrXBcRdruHMuGIa0jwFtIGb5PWBIzB7/4JukuFWzr363C
47MQxh/nPGg/tZy4qyFve/wPpPRlSGv4KQ7+PnB4vizLYEdp0m8S7Bz2wnHYum5gINcnyAUw1I+K
zGOLUGYbv/GvsRD+d0B8pOmAchh24FyAXPml9wh21oABvbhgAs4lakxrF68DZAg0ca2Atu80d1+M
ChJdkNqf5YWAVG4IvxDbasc3FpjnGjfIm+cHkJZy8ISdQd0XEM+hDOdSjODuCiQVldLE0vDcGhCN
AU50xKz2oQhQFuWl/2kkcMS1V7ng8rshu2WO/Wc4M8QbTc/gaTt7feh67u7hU40bUVxe+w4S5mPT
RXMb7JIvSUYWSTDYr6FbHF3ozGPvBaF7cP6D9Zh67gtgMCBgy+rNLRh26hYsc8t2ILehrN5BHA02
WMtZm0jUszSQ/CscLrqZ5EW44jbH59mW8qHvq88prwAiBdLyIRhtA/pTsP7FvWYLTkywgdeUOMGI
tVgCFwMJsTq+ELOEPoAdDS8kA0TRJ7X/2pbV1wa4n/csllc+MvCYysw+mRz2NX7JjZN0mwxSbOlX
kTTOK+G8wmY78HcJfAQuLIoePWgSw6HPeq4i1zoD3vesW2VX1lh8pM2ssIWqKFbnCUvETYih8jqP
V0OGVbM5wJ0qi8zHgvbezOR+s29h3rFo8sCBS40IVnkNCoeAkd0Cil/9SpVpt0KVOP2vPayTr1C9
DBzCTiJ0/VmCXNbKzxkWLbhV1+ep01HNIGrdBcqixcyFpB/sx6CiB+IU3KdbSPdKwNfMsvsM5Kj7
BszF/UT1/BwSbHR+jzGT3n1jCIYeTT+HZ0N+6u0+muH3JoAdcdklK+mXrg3KV9OMo2Vo1/1WW1mB
pO9WUDKbURnRBf4EZHgI0FEwupbBNoI1wbnqQRCCeF/0HmFXKIbSf3J9twTtnWbrknv+S+aDcV9X
/B0JNDqHr5Y8VmBuVNVCKw5rGWJ9plWIDdK5h1w8f+ieQrF4mkMjDRL3ks/8SPl52CFSNHKol70y
LfcyxvGvmabbITGzi52V+SXhDtx2k/JNR2CHq6jvkQe0IuiJ+SokIfgZMA66BKVtIXk5luso94eH
oKxgXa9ky3q4CtrZIN6x0ARJFNnzbhQvg48El8848m4sLF4SO4sXQVjQrR6lZvts1A22nzyNn9Pu
qnsDuyxPiQeN4aAVwH1AcqPZ+g1Qa2DR5guZEZBTlIYmaBj0C1CdWAjiKx0MPLiMwEjXeKPipg8V
oetBxtZJt3Kb1ytYSG/SCHZgvuPiXxHme5/tcGMYUfM2OjbgZ8Sytk4U+I9FIs8QO2/egF7r5yC3
dEdvCNlhHDK+CL0meWUiXGlgs22BY2UBKAQXP8Lw64I87e8Ro4N/0Y4LZwfy4ZNtcHsP7iRZCFJH
76nxAkJA95lQbixBQHW3kHfMlxVvnVkF+iQ2a7kzl7CxfhCQQbwOkIWlRuM8tKzBkp7Ub0Q4AATa
VbnMjBwkZ/yVs4GA6FOkZoG1gAe9Lk3yrZN6VdbRzoJCwmn0/fq5cKM9ICn9FVv15jmj5zzMyyeG
JOcDfmEgVaDXtZPgPAbDQ5HjUwjdVC7ssC9hOm9mxayxDLGWXuns4c2cg/8JCyiwUW76YPmQqqhj
yGRhbSiTuQeq5iIs+3TljjDH1DFl5wHXaELnS13WDVZ7UZNEEvbt8LCEBcNPPpZjAhA5em2Ijwgc
LX0Aqi7eBYn/erfkaN2zIWIBOnKEj9xw+AtPAlhlQLD1RfflNjytP5zp0Vy4v8YZAjwf4eUzezA+
ce3aSCq6N/wuPgOO6SB3mcTLCEyKFVGiBWMXR0cVC4RGPC/sLlk5mu0xrVk0OYSlWIDxmnpzPWCY
NlIFWMoZ/QLoPHnTZwyZ3fuZ//PsT6NQTD4y/RORoYmlI5u50Cb8muVI2plB4j5AtztbDwU2cIVL
4Xg7QhSDjVy8q1gwzin2hcqhwwAFhrQUGHNCgLhu3fEM+eEO91WoGnUOZKyoGqh+H9BX2Nw8xzJ+
jlgDUBGPyROHdthaN+vMtp+w37HXpUA1HXzBxQj36p0BDO3FaKJiLgor/pp+cwpCvzhgT8BNHtuO
ZuT2jgOZt/IYMZ+DZLwZIeSaSNA95SNuF3VDJXRd2noZZN4TL01WgCEZwdLcMElyzPM4OpG0qM/4
btqtUYWfpRmgpbvUIcRWYcs9/ll3ZVFZbCIKdwH8X+KHGRZfYFfAj4nF6d7ORYtc5aVz2/7INdUW
lLT+CM8btIEe2UHI183wY1tHMM6CkBty6RUYtXOrwQZxhZvHuBuAlpSKMMJtiEDTwi8fmMXl2g7h
EJSBvH+JFajOG0Av6owhh2gBbt6gCdpPhS3ZosuptdZOaAMkixcmgy+39jrTo70KNlVwpYLrGhB5
O+n52RdBfalDe9OzGkInSvE06wN4wabplVeQM8V/rPKsKtlODwL1DDhujcqBHm06P9+NdQGVLXWp
L1HFgULtvA4kecqkka6atE7h2IFvHcKL2WoMq2IpnHQGl0zcr/zW2YNrCYdM1dT3MNMIV9Di7i66
KwtlvUgiD/+kTGnPCFCDTCuur6akCzzs7NOkpKe6wjAlp4L53SUJk7npglmKVE3+2GOtdo0JrG81
6pikwbPReOaRKtwxxT/goqhJtNbN3uXJTl9q9FCey8GunUVgECFbPCYHk1CoC0/tjDTjAngcyB+o
4WmAk6wAYQQy2iaDV0cdx8PeQQLtybFwE4YmMnIXJIMBKgqeBSuir2P43WLC+JaCPEhyAxZxTQNM
LAmrIxl4uE8ZkFhOHRUPmUhQJB3d8GvdfW/qArp3/1xDszFbwtO7OpqVIFueXGXgV1ds64o5fGHq
9f1Or9uWD0Rco4Z9ynosS8Z+QeohW5jU5SuNQNUHFO0gr1SbP/o0tlTHdUBdrUb1dei4QGBraZPa
wQ8MtdO5YQALmgeNeAwp8Kf6jP88m0aNDlUJGptIrYJL13Stdy4c4WP1FMr3lDIkE2r7OW7Anxpb
LrCEdquntgqQckdAz2CkB43A8NonnUBmCL54g8MJHnsrHUADe4AyXG7sKHsclK02WOAocJAtvAyz
e0N3ozYRb4igKDKpqCm0odSbxbxI13oAOvlw7Uvhi1kQBvMQ46bXq/qDxtfp7YkELVV9rrpfd/Ga
3e4fvW46iNCDVFmC+0HD9gFYDQlhB70W4j6NdoFv+XPdtFktljWEDDZ6EUR6eEjTARxQPeq13zMa
Wk9W6Y+XoXUestSQ29znYH6nHVTHwCoQyLbDMzj4eZY1JgovFdnrfn2YwnQzixMIINV5OZ8GIAmZ
rgkf05kWwg3bQB5R4JzdDVF1n9bExbOSo/4NqWPdNw14EZJtLhDz86kPSVtz28Xxm4Cup+XPzMY7
0wbZFQ1F1wh1DVjnIOrt4Bd50l16UPfrsw7UCsj3gAbyi/zzzyt0SGaLiMym6FJF67mIzFeVoq9p
3cU+SMsdgVz0JOmo+xPtzwXtNeC/wWYD7hNAWSR3v0JfYFz38GhdtzTsX2g7ru9pSUDO5yFPnGPe
VvTESAtUe2HBx4iFhxEosmczGuONP4IYSKW/wgLJ3PNWeJt86My9IcP/OMMW2tv8KS50wkOjn9UD
pKb6Kxbf0OwRB0NAD0kvSJiqSwTOEGz1gsTlBd2EgVXP9WhnMKjP+f0Z5lsetMzwrMByEqR41dSP
DlAIW+wx0dQPlj6P5byuYbNA0ogrCgrg/wZsl6HlFh/0SzjcNFapj3uLHiV+mV64ma1pEdKzg2LY
XQF1oMeoqa3DDwFUNA1gHA560E4hAT5AY22NTEF9a/0G5KrUj6CmhiYUnJqbSK4o7FVX3ZM0jXqe
Q91ejxlZBqFa34XUXApX4JS+1qjhi6W01SbEy8KtJv3n7misLJ63YKSiQMKSAEriDSUvgkdQQePy
sTQJCOaOfGmCkrywTgkMpiRehi2iqqppkVHsSPl+f6QjtW5C4oC3wfXenRNyzkp7+Fxim7oIMr/c
jy3sr6MyvpjC2Zc/dFxTpV/gjH5+soLWWJdscFcxisCfPfhAdvCYdvuCrLLhcHc3jCXcYVoIm8VV
5hx8MFQXIo79J0GhetTiDcAh/FELK8EpCrUQGt9baky3bKchTz8jtcjS1PpnzLYcCosYiAhpByYy
uP28z2CkWVIXBpStYKe2gqiVUhrXhw6r1R8RYHDCohL6P21N7xH6omkOfQEzIN/zc44hoeTS26ge
WqALgDCU7IzYsh4rXo/LwOjzFRIgFtQihnILaEg916Nu0ScnKYOnKEGsCX/ER4st9ZAOb6ribEqW
nu/RFrRpCLSad2YwDyOlSwS/xVnD+nTDdH6hdECNtVqzXjmKgEfUoVRq1l3k9XssqOa6VSoJ6/uZ
GtRhyOP1e5Dof0So/qTk/8fYmfXYqWRZ+K+U7nNTzTy0+tYDcMacJ9vXL8hO28zzzK/vj8Dlk5Xt
arWUQkQQcEiICHbsvddavRsXSOHOcWV7dVTDRi8jtTdYJAzMdvMFWrnlxggL+TiPznM/Z/KNqLJA
K0y+ESUOVHuJwXwzA12ph9VhUD2gDjMDVaxkOb8RA2CZS+kaC+tB9H9RBeMb3KUqcZ/LoPnNSYRF
tjEkWjlIXu4Ceep2aoFr1vu/ToiCpX28/Mrll3+dZKXlcGxrJqAhL6qzDhL03JpDdRZFTVaRnC7i
1iOcoCPWPGEgtnOxM+l5voF62q6KYBLBUeuVwCvz3cgIdK1WG47qNKkWzsh4uZWc71tJ0+f82h6H
k4wTbh+qObe/ftHF11t8/I1Yyd06b3jYvw5M49jfDkwYooWeQaAUm06y74lt3U/TFO7pbIq3yEQ1
mjmP7sWBWTPuUWmNr5TZiW/LnLj7MMf3dptIJ0eGEDHWMI+nta4lmq84ueMNMPB4tdqW9hluBWJv
edntQxk+WT/RAvkmXyEkcZlcWRgRUDlohWuErNX9TK6161aG9he0WjAgxjf+VTI1XeuAj30zzIgf
VxD4EEOw8OCm9a3YSAhQbntdpx6sEIyhOtuTBxK7uZ0LA49KFACRiSuIIi2Wcz7grea2C9HMAYwE
ifUgLX40NfWT2tbIPAdy9SKpWuKFut58LA1Wghi63U2axZEXdQgzJKS9kfrR05H1Gcl3G3pPHEcE
k4LPM4JB/qgr1QepQk2hbl8DI1jutU6XDzZEGXtS2mzXXvT+JnWsp9QEQNxOVXUocBH5RZt6UVjO
YCbZpLky7eUY0XNRh/DU9JgH03NWJjIxKWRWa4C4sZSQayh3TXuHbV+FiVXskH/od7EtpX4taaw2
gzjZNlHj7CdrCK7nAO1zw0GfS4ZF/Sw2GQnE8HXm5U0I7s+X+3yCicdwPtS4QlwlbfIbNSyCD4mS
HyBaDUE2MgUHTuSLVqGOZ2UA7ehqJeKPoTKVp6Gcy+2oDmAHFaZkwnzgGk2q2K41TrWbq5nqWUpe
nEPI6s/wTf3cu9SJA0m5grPFYUsllY4cJpqLjWh5OfFSd2ki9qDWL0hJtOZdrw6fZ20ycbXFXKWs
zX/dJQrFrdgx2bXLmj0tyqKp2BN10twB9H0BctwdVCeuzk49DSezq561wFH3l9uP02jymhleqq4k
CXGSrnR1lfgifeE8ron+2poKbi7Gt1IxK5I3IsN1jFDymCy6dcboznVr4+S7lJPWhJKiKPLTSKoD
bl4UBBuZGLaAB4iLjouatJ+U9dJE4ogad+SgnCtlvm2J6JNeWu8aPeohXeuTo5Vg1yUluR+esRRg
BsywAvmLtECxvRHx6MQjFputUdCpvJJtX1SL9pemrAvN4yShGpYORX5s1zzlWTHy/CgeYMnU2gGr
5AWMPUFfRE3Xxw5HRIGqVaHV97N2M8Y9MYK1/vL4xcsUddsruhy+HLnUib3LRryXS/Fduz6Weedd
ZAZHHVoGNCwI5/OCL80k0StEuSeraN5uOiPzc/aI7NSw0mQDOazc8WVzuXdRF/a9/fNEURZP5tJa
7L075V3xzT9+OU8ZGm4eOUJWrun0nOiavexED+gsNVu8AVy/D60GXqjOmLKdeF04u4vz5UVfiqLu
8kYvRUmqSEi7vHBx5P15ju34RQVkKg7VkrwauZIJsXYl9B9sGmJ09OdcahdPVDATdT939ZzUZpRZ
nucBt+BUng3m7nND+J7Oue6KDcqz9dtyHkMJ3XfQkYr3c3lcb4b5trs93aIxd4MT7Cz1dbYx9oeQ
r/a6Sdbnoa2/87vi7+rEGeKAOO1SFHV4xH5eSh4JDsvS+GNInettpIoxKTb9OhGIPUuAdkRZDOTf
tfldHVQSvJbLkfe/II6Iy26/MOfkBjZ14pFphxdo/bcv71QMYvFi39VdimLv3Wm/q/u3l7pc/t1p
kWPVuGzCwY3XOTKW0Zz8ubuWh7UHiTnzzZGKRXUGtwWH5jxnV5wqyttFxJV+nT6TboGa269KsacO
9XJo++woLl7DGOov2k6C7nIbz2KYiqnr8lF4V3cZyZd2v6srlRW5IbqiaHi5jKi7FC+XEV36UhR7
24i/VL77qctlfvdLg6LCGBi+ZFoHG/P6Nd1mv/e74tw3lduX+H2taPCmldi9NIrieli2iXwUc+yb
3xKt3l8Vy6s4DcHrZdIw1qSwSzFdJxYxu4g6URR7/9924lxxWqpn/pKo7XGbVi+3vk3r4v7+1654
H7GYycVuSKoTCTxfLg9CfGpE3+4VlH+0AfC7HIZ0ZjGFZQTUuisxSYhyTtrimkD5a4qrURrpu5fL
1Cqu9dvpdv1QXwaaaPKu3WWMiQNJ6EjEt2d5+8i/G8fvzg1yCS+WfN5u3ixe50ouT6vxvniQh8Bo
NxK4UJdsr+NoYR8V+38aa2/Mg0gYGOJGLhtx11aYoCqu7UyCG3vxMC4zvyi+q1PFUyR7TRhnbRTJ
OzFmC7Frkx591PF+HaRJ/zyT2L54wtpCRUgC7reOetE8cPrnMYJVNW7tNzbodvfiPbaDIv00NTNh
gG7vVBigYnfrzJc33SLLKwW9eRSdBrK+zJeWYoY89NcTEf/x9ipF5Zvyr9dIPp/WLNPp0pm2PvbL
5hWXFz976a1iT9SJo78rirrfXSpTWx3aFF9f1/bi5kTTLi0/hWTDsmao/W261WpWeBALOGTxsoRL
h9mFPuV7v1p3YiYSe6hGvC2WUZ7vzFz5EWpqfU57vJBk5tXnAEbNYxDjabgZahv2nYgYjCItcCYM
9fHNJw2rmK/b5SspPo1TmaSLN5YlIFfiCC7ZB6+XByP2xKY1yP7Xim7fqnd9Anr/8o2WSGTek6l4
KxpKk6H46PayDgJOzaXXr3JGVuGxBeoEIxe5xgglxLH5WLcOUPKpPog5Z2kyTJkSBPlu4JGJ3itG
tmP0fIwW02Sd34d/SbDWIcFZ5W7ftoYvmigt3P7QIPIB3jZ6w+93k+KLJyk22EJwZ1gncZfizWxT
1YxALqx59pOoq5PYcXGx3JvG/C0CVXPivHcvJhulnJj4NzHEszLaKcnQcSOOJ0/qWQyTxumPaY+L
aFmmKwylHK+civpm+ZUvRrrD3Qib/Pq6L/cnkfe8g+TiC3pILyR3SLsWyYjF65ChOCUy7jo0wTIX
Ktu/JsfRdkY712cMPX1HB/gkbv7Nqm4zrN/UbkNNmNuX/j22dr2mSuBZ+GWzXZ6iYqVERrruKIbX
9sjWtaXo2+Ii7+agbXyLynenVBJh26iCHpG1+IzYE5I3wjANin2pww6NOhaxQ8SlmORBf7n5aPf7
eaoe9EHHD0SWKLD9ozHmDwTOXAUumzwMrs0k9fKlezDz+zJ2rJ341RRKzzXi6EKXvg8r1t30IDrL
OriglXINo0K4Tz1KZcvyJNNPetRo2yJ1W8VuloUYiGKcX4yDd3WaWC2INtvuu+Oi+O8NjO0c0Q0I
3+7ltAwObTzuQZFZ23Lp31ofptbAu120h22i1XiM2aemi4zDpa8Wpu6RMzQeRRURdb4nYk7ZdkWt
KIs9sTFDiUYhChbYj+NeVxfIN9Dz0Vtjd5k4NjNY9N5fJrdams0pbaYSfVq8H7/8EKKbTIkZuj3S
3qBmsjcD8DKLikG52TPOIidH5hTci4bn5NF0FD2SBJgZqIHqQTQRHBQl24vhJ944kTZXHWL7KLpe
twxbA/HbGU43vyibZTMVxZ29+93f1UW9s4Zm4+tu4MvsVZMp78niutums2Yc9nBX3ovbFlcz27A8
5N1Pd4q4ojW1Mi6k6LMaFcqys6SFaH52WOBJFsfffOHFfW8fym30iK/aNpzEf2gobXxensxG97tG
Ko8Xz0c+aKrfL0rhvjGIZRUFzErXi61bv+mCb3bFzetpUfphp/Wm28ICdyxzi48EOQf7LKEXim+8
WP+2Kj41iWh2WMV7cJfdKRme6iU2D1mr77XCwjYVvclqswjgTQd1evc1aFYNkrpWYZtfV9ZiRIgf
RqZyIfBDMt6l+4mO9b6LtmP/mJeBjzztcWmiFXn3T6/Vmye4PdH14y/2xFOUSfR226lDP/fXtKX3
5eyXdcy098tSIBvpPOj5R2Z6fEEwrK0mkVGY8XEioQD9SGZhsQbddoWhN+mRSbhhvcab3SWocBLU
QYyQX3zUYbT0RWvRg6Ow5tGKcgeJ/Ip620wc8XtvJp3LqG8w9/x8CtXtIYlH00Zx51eFCr21WNUb
OBLmOj0NoOUWT0/Uaa8SwBbDVcu7J0NPSITZvv0jLgS0KT6/Mblm0td2aQ/7Fz7n2fQcAsG4etWW
h2GiCLb+hz8fVf+lWxoYcoUNKrqleMzc1TmCe39VFHD6w+X5OwqBpGT93l3qNlu2W/8vyBHVzQdS
KPU3Az7vXYaf7VTkd6JLiN4gOfPCsB69cQEkdES/hWwgZiTxy+ZkxbvIgunxzagRu9umNNxMra1j
vvYYPHLOrkb95lRBX7wasFIjHzQFMNA043ZHdl7f1v6GlYOmjGSssnWSE69D7KkNrIwQ1v+aSbeb
Ese2TqOk8rITu6JSbMRbE3sasWwv+G53ufVQ9aVPBPwvVJLUbVFnx3pBuppUjSSF6gHqW+M/fXZW
30mH1qp61RuhohRPZrPsxHyk1ySuH8Xu5qgUL3/bnew2PBv61y7IxtNlrYfiAYaYbtbuu0Xg3AWQ
si4ZLJrK8gT+M9+F2exmZk7aHS6lSP6hR88TAc/jfDDW9wi1D0kEop+IaWt7xRZ5uG561eur+0HY
gKsfNVs3xbpZIMHbxWH2QVSJjV5fDagBnETzIrp3HG45W63gaR2RZtcgNpG/yMuXIbqemjsVCKif
FPuh0u+GTiOzRSKsalnkRrTK5CkmMBeMhTCrjzr54NBuRq7e0HlMAn07Flu9KzUK2plkE95ptpne
9YumneBZvQ9XJa44KZZDIMXfSGYz/UIaJN+pYQMOSUzCmW+1hNrD8hnuVMPr9OZnsaoIZsFFpHlx
aPjg8rNz0tvRUdM06WAGcQ68lkBFudjaQ181Fd/LmADqWkRp52OsGs1eXWIXkdDgfpmfFw2tvIK8
v/s8I91JdnILNR7Cb4M0c0ES85x9DGTxKZ1/tORN31dDZd4bHX1Fypoe6HYMU7MdOx9aIKw+Wbcy
M5zkbnqgdRjQpWZwqFIIFLObr9GpvipYPLQy5CoqLACxJOvkKRi3drI43KgfO1O0W3rtKIVN8rnS
Py5aJB+Q/TX9dJQelTSEI04CN6O1flFU2kcz+msAOdSu9jAKSkgFrEFNZG0J/P9ox/wA/SVY76H5
oSErJ3mJgmlLpqVPwufiQ2kWenWW1P4y75VUXc6ynXyI+wlQU44kEnzustsk5bg3dT25HhSUq1dN
n0IyGauleVuEoVvNTI69aUPmbyTdQUEa0c+SSkO4OCxOxaI8cz/aeSKt4OwEhB4Zf2UwgMDMxZZU
OAlckOEgsNbwewKMKDZjRmJyvaiDZ65XEJexRGu7+7YUIBWQbM9enPLLVAHMmZ3Reonb+oOhduBH
uyS/68aJDMlosW/NcS48PTba3eUDvy2jIMFP/QX0g9dDrmr1VXELl5s3hjwElH+v1PWVaithRWhF
mS++270eOF5uarNn9s50m0VK4AXQRfr2WpQ1+R50QkWKj3qScrTgUT0k3BWr8w6RH9VrU2BZQBd6
sokrZa8WcEguyDbUh8LJ3MzuFfQy0/6YVwMU9PGU+mGfmr61NMBM5dhFwTe8vWx6sFdnp8hJUuPt
1joxM9anK+bsZg4MBRkeuNwGqXlACAIcXzNpyJR5sHfHnuoYkdvZ5oPTF8kV0ZXAJS2XTGppAI9g
tSm+7YegUxLQHVMCHeJtN5Jtu21m3UQttrxPMtVAaSv+0A0ZwtldZbi1nZ9SK0UEILTQRUWhhLR6
Kbq1q7B7WPSme2iTZjcMkNKJklZMynU+aqe8atLrdN1kFrT4zXy/lMB5dGciFzf8Tm5I8bAs6bEp
rek8pcruuwGnKAll9ilRB+0KQvz6CNm+O0116QEJjhBgNvgGEbnZzzYdyoYcw9eDanKlejFujWY4
mFbenpqxJKmMD9+V2LtsqiAGKaSlO7NHO3WcJteGrPI+oNQFsu43llHCx2s/l4gFkcmQ3TpG2XiN
DbuusaTOUanl1oeCEGijkYfnSBu8sLKl17R0zjbKozOUHZ3cBa8Q3KekIDRgZsq50w9Jkhy0sgSl
a/T2pySNn5QSDU1pCQdU61qCehZcAyMSFhAsV7Lb1RFU4isJvlRUxhENPkJVMPl5XVmEBOtmCAjj
CrVKUwrPWR96RbF8bjolcLMMcEE0Ql1a60+60VTP4GEBpTuAUCteY96b4c4KAs2t+v7zEJSoGWXp
Z6lJdrI51VBwxLgF0j7m33auq6T/osdlDGNGgLJMQF8yTWLucWGephpiYbpoeUpztUWmyHmM8u5u
7ufu2APy80YkDq5BuT3WA0FoSXLchDj/ranIkpv3ZMWC6l1pAZin8ZrInoEQbJdKlpeaVMcagc8G
RG73vVNyT2HBBzqNdLEksA/dage0UAkTWlghEiRBHO0aCJxDvguseIh56h2SkKms+VUYuU4C5afS
W4CG1s5IHmjvqpD2eqTeO+5Sh4+12s8HJ+8a1yzJZVHRwk0LyyAozuNTivyFnPocanmU7wy/y9MO
VajpAVfrpFvmTasHMBW2AHrg1I5dVTUmz9BJPmvzG0tLqg+R1L0qwNmuAsr6C+Yv94oGX82/WwdM
Zk0nwT3bSiNZ4mClQjUMdmnhEhZwC0k3dkILetH+qRE9gFTs1QkGhab1hlRnFZhWfj8OOEzzkik7
LS2vl4B9SwAChqxWXV1WjHslND86jm6cpbY27lEb/zHISbu3TB1dw9TT6lg/NjnehCT+NsLIjDxG
/tGsx+ZozPe5bit7HQUSj/AXw5SMZxfEkXau1EX1Ovk+q6rOYzq0r7Ne+RoPM2wQfULyWtBmu7Ip
kxdzCVhvEP7Hj6EQEFO06lox0a/OFPtEGis+C20OzxZorGtZkWok5GE6VgbgSguwlhy3kKo8ziud
Td83t1NZK4/FFDZnUnN/pBBElIY3Ab869KZ0q+Rf6saUXyDWnU9RXta+qUjjIVVwPhrdYN5Y66bQ
+4emr6/KIFJPbROB6kjVmZw++WtVhRYwHkXb9QXBdkg7XblJCZSTJHdltNBAGFJC6mYTezWa916m
QdSqlYXjMZZB5Brml8gwv5ZBmO1Tp1B2jmKPey3pjotZlZ4x6BFYvHEi2aOrfTufnFPeVIe2wSpr
APGxEjtK0LpfY6wGXqLO95k5dShipz164YqzkxMYUoBZd9cWI/FYS+ZLN9T1gxlJuIUm1c+A2eyk
EXWvpVM/poi38mWbyZ3UyXTTmrTd0Q+a89iZ6TEstJ2KZ1QKDXXnZOpTOQ3LlYoolJsZk/yQhcRZ
g1K9LhoEHoxFGulhiN5l1RidLfUbdMTSbWdkAetGGe6NVJ74Cgwfgc2C6Y3tM6nlaCD82iR2tTSY
nlTODpxJXAdQ+fJcxB+CcR5crU3kfR6E2rUxo8razmPu2emNHLXO/TI8VDo5uS0wB5Jr8dogOuEP
NW9ombR+j0mRFXMHob2GRhrawnugV8TsDFSnhsh+srFdSwmHaNxCL6NqL9mAYHs/jPZplb30ySeQ
6MTZqdTkW6mxGj+rpco1UMrh7YTHWPamhmG3IIDmK5V2ZciRsSOtxwPfj+xnY8WHkqhX35YT0ATl
x+iM+j7re+mMONTsK7ENlWi7TrOJmru585kECa/VCyIl6N37+YB+sFwzI05lc0IrBHQTGl1YR8cU
JTEvM8onpU1mP8czazn110TRoRECpOI61XAjoRfWaAFYYbP+mOkyQegiu26q1r5B8s5G2Srt9lEL
Nw66XaRTymNF3tOuDklzm8P8xp4aANaNPlbnedRejCYauBN9AupvVrcLOcanaLZIoTfy9klRzOYp
xe6VczW5E1UD9hr03Mgfi4NDlY6PgQHJTzTA1OAkkhe29oSLijONfF5uJKV51Ke+eSL3Sds5c4hF
5QDSCJUi3ZeVhKYJMhT11AcnZjR+mEz5NR9fuurHSb5tk4CkfruGnorX54vGok5TfHPSHJJBQaFB
lPygdVJzso2KqG+X8ciNtoOAo04ivwubr5NZwK89OfmtWQ+W7E5yiBRGmTy+qRO7VpYtZy0qz6Ik
TmOQo9FkztfIahG6GMbhANBBfjTlbnq0fLEvNkbYwqM74rq71NWK+akPg+TaIYfrsY7lCfrR8eXS
YBy60M8aCLgudWa//4ZUOsnjAznwtiwHZ9VJv0PEED6SCBU+9qhi71Pw2P6lTmtqwGstiXuFmsVk
gjX2YQzs9lacsZTacoutdRAlsenaEa/yrOr0Vzt8NG3bV60ivh8a6DhUU0tPKhiXxzLItJvenO9E
SWxaA27bGtTBURTlIplvp4WbXNurah0+dT2gBRSYrYOoA03Q3wFhOGDFry1oNtcoKYHBLbcWtZI3
962Ogtl2DVqQgN37+ojWt6jLCqn2i1wKdnX/o5J66xFAqPXo9MO0s/O4RewdvRky8if0daToQTSJ
c5h5Cz7Yntyp5JiTf3vdFpi5Jpluj2o7EsxB/8wVjbfNOK4k4kVwrEIw12WvPY0qessYAYNnrcXJ
yuOnKjnIo6k9pdgzT/LShB5SGP1JNBhZRJ2SRUK8e20vmsCekgYOC95w0k+5qcaPUuUUZ2WG/iBL
m/gxWTfVmlra6HmJp4qi2NgRK9SatMozHrEqRVYGKg0A94Oslx4JhfpzhXiLl2sqFmNTaM8Yc+PO
UFAAFUd5QM5xhdZ7pbNoz2FqljflVL2KtkgcTY9BHW3H0vGbzGOZl6hG0ttMr4su+ZHC2ABAuonO
TWC1d4S41KcpifJdBJA1Q/jES+aqf2qNMb2TLBb8a0lsnHJVzQyqcasLQl0DwMraI1DRI7PXTaeW
e7Dfyf12FuJIOyboeScOysjy3tfovF8u2TuF6ZJPqpxEHape8zla2f3FCaIuGAD4RyC4thY24YEC
mcqdKE56XD1MAWi39S4LpDPvcik+qr2TeCb0eade0eWnqiMlXtZYmDV2qjzh8lKeJoe+NWjdg6gy
YxOh9cXMD+KEYDKH60GbvmIUKU+iKkucG71iYIiSrVomCUzSsBPF2ORhyfWwq8vkWKuNcuPo7fio
jxNMH5X6Fx/H8VFsFjtBGcbolPWD+bOucmxvKZX4fmsxlzZxBfLsNWIBh8SCgC7qkahWlCD6rg03
gjGlnOWvALO1DzwA25f0Ir3VawOKv0hRDsCwuwepQ2Wu7FTn81xHJ31Zqh8oV5+nQopvRid5DVYu
Zgcz+9paN2ZtBW4NqvhO04ib1HXZPvVV8tdcSTy2UFvo5QVUHLXpS04c+QXQ5NvUFS6CqIHFY1Ly
ei9LeuPqRi4d7cYrJvW2HhTI5JrYOVpPfZ/vHOkzeYr6HXKLDQFagOaTqZQfWt05MTbDvRVItWtB
7DAUyqNlQ1DRvbYZkk4jLF2QQ1u4PyL7oRggf9EdrYIaOnSO8seiJXE4lP0Z0eQn/vV9o5jxfcn8
uKTqIwmesw/41mHp6Ew3xlIru3Q2YApZEs+OtPTzkI7mfmwS3A1lQfjVsHaoKiuIOOJz7aZIv9LA
impN/H3sVfkcVtar3aZXS+nEO3VZQNCodfYxNA+yrWLbIZZV4gX2nKSWP8iZJe2jJLaI+ebpXRdL
30A8wiZTxzD9WeRYRq+MDfVDGUz3el+/6Eo+P5dtJqGlWH+tplw+pasIBOtJVDZRkTwpVgdlGdRo
GKO96iZpmtwXQMbI2ZaDL854DkwTqochy7eNgnBwLU3wisXV4gpzOtOaAnkMwoXxtDyPOryGFuKv
6VQkt2juJFiIZrFTOqXdHyEZjb9ZkHt4chWbdwUkGWsA2MRsq75pczR9aGfrMTWM8JuSJx8Kw0Ze
Kof/C2gJkQe9jq6UegrO1tBkx0afqluo2ksiKNBwYoeGT0puFF5MAvBfjiW9WEO1/FAgnrFW5aMi
yAg7w02AuvvsjkmVvdj1rPtLHLVHmAQU12BpgCBr3TZnqAcxzUIZUZK0QlMwCob7fui75y4wu+d5
hYiZ+fAoSplasCSN5OVKFCdVqXaVWvV7URwRDztlIATcviv659RcP2jgRy9Xqwtpn6qWcS/aK7Fl
IlFrVHD18VOGnub7aEymnSg64Eev0Ndg7bgejRo+/YYxw11ESWzQGbu19REX2lpF+w6MAAT1omh2
I5A8ctp9UUQKZ7kO8eD/vJqV6+sXTBwT92dU1sfFLNQbce/BaCb+QPB9azHnDatwZ8ZLsf5Uyffi
NjOKF1Hqhjn0Iz3N3HAOorsBZbU7khZSN0+6Aq8DdWKTDIHiK3NIykdjSv4Mmh5dQzm8QxwYzn0Y
VO8kWSrOVq3fv6sXxQgkqjEs8/XQ4SRwRV04dFgqJLbvxfkjsR9y7J1k1w+1cztPtXxoJvyOrWbR
oUWl2KAt5w4yA/tShYPQuS1JqPe6KbG2C4ij4oAGMP6UZcMnVOlv5aYaWFippUYEPTJvu2h+nm15
Ob2pm8Eo7VnRQjiwNinUxrxV2ohTLJIbLOzu663I6gSlonyMjuvnhyBQa3ikddSsvtZztLYcbvHn
i4LYQP7DQShJEJibOwIuoiwOqfOcX8UgktRcNW/1dbNdiuTi3B1VxTqIyh5+PvDp7bBP6my5helW
PYNWQ+KUkqhSG/UYDsZyP0XzCYhlDc/OqL8A2ccO6uWthJzfAasveOgiR39JjWRfL2b5KFo2Sr5b
smnZSvFc+228OFupIhMXtarySbRECdxtlmZ+ioPKeOlVFo5672zHsuabGrA4XRzDvoIOqHqpcmVv
RZPykI12+SKBxe7TpL0Tx6AghaMM7eybJqvyvZ4SbtDt5rFE63cw3FglT1EzbXI7pbQlDECAOgst
Px6qp2RB1a6NFu2RnHZWDIm8uj7n5ghVReHB90//p+tlLO6O6oBfZR6U0NVshI60qqxPTj/zCdRk
8x4EknJtTO2NtuKn09kOz+MEd6coKmWpQitjYqwZpHkkiAtOENV4MCvafkTq6CGFxuwgzZ+bpIlf
Q+w/D56y9t6BWdAFz59CQmhVBwbQB7uFU7CUkmJXKUvvFfkKbimKqwq8OGxLcIMkT7XSG6/0jxOL
KuNl0PEphOBjoyyVPpLgD84PrdJl6osYn/LsJre2auuhO6AQ2diq/D2VpBsn0JrX3Ek+1YKGbEY3
q82R68Oxqh0RxnpFvOTRCNUY1uE6JUdASe9CLdBunIqOvVYl60bs2XKiHQCCJG4A0gtWpeAJBJcr
Ta1zQM16eZ7K7n5w6vJLQiwRREyuuBrkSp6VSR1sekp3raqN5S+aBWmxVc9kDUox3vnmo2U6d3lw
MPO0ISOGTYyoFNgkvywkCdEtrfCiIX/KZsAuZYX8eKb3+16xq13O3OeFwzge5SK0vMpMVIhDymbf
TIjWjkUQvRRDqhxNFfi+OQ8pYhn1Icv7eGdqp6oam2eIpfjG9JBWQrH6IEqdE3zopam7NS0ze5lj
aKFAIwHYXoupFPWerkzzaZrxQHYhs+eYyR+DdNAOxZL3LypkHrtWMw1yI0fzKYVSF2fHumJuyFEf
HvJYzZ7VKYwPoTVkOzNr93/87T//8d//+Tr9V/i9hJx1Dsui/cd/U34tq5mpHyDpvxb/cfhe3n7J
v7firF+t3jV6LnP+/s8mN/FrU7blj+59q/Vufl2XX/95d/6X7su/FGBxirv5of/ezI/fGQaduAf+
j7Xl//fg376LqzzP1fc//3jFA92tVwvjsvjj56HTtz//MHTxnLbHtF7+57H1Qfz5h1e21DzGr1/e
n/P9S9v9+Ydkq383TNmAOF9FUhyPL5cbv2+HrL/LjmoaioZep20Zf/yNzJsu+vMPRfm7qpi24lgm
JNCa4XBOC2iUQ8bfdcfWgEurMvyflm7/8c///F/e4OWN/q3o13Svomv//EM1//hbtb1o8Z8ZpqXC
p2JomgGvgqEYFsdfvzzGRUhr5T+kfOnlbMY7jfKucy2le3PIlSsoDa61pvVNVZt3VWaPgDHt6DrW
DDygjfkcQUZ7PczjTTAh1q1a9b0KBSyJxv3HuV5kD5PO9tP8YYLDEXQcEbIVoV3I9h1UsNIn69ub
B/7zv3r7XyiW8r/+D8eB2ZZ/g6fM45Gdf/0/zLJGwqLu1F01yjuCS9BZtLjeaoLGx2lU7yEs0s9h
qByiLrBvOqbvXa1MyW5ss0+JPBiHbsDzWZXkBuTOGfJXMnQmxfFbEF2eqmY/UlWqVxpn12xS2cNs
hCROZ2WGkCpAS8WXC2uHO224Qd/wOinb9MhIvZIxS2PgeU6JEZqYeXEX9+jN1gMKeVbDGqHPbMKw
LH3KDoZQeyjcwhm+xmnzA0Tta6QR6kX86xsJZ596E9xSRIQTwFdaPc7RDHGw8mBp6H8WxqChfV1+
1Uu9/STZw4vxCUpX84u0SMdYga00CQkrhaoUuSoy3HVv19e2XnmN+VVL4cqPYoIgN7WuyHsjnE23
g3jhejRT2GC0D2WU8ss4aMF0JfvQ1K9moJa7vC+V/2HuzJrkNNZ1/YtYAWRCwm1RY1dVz2p164aw
WhYzJPPw6/dDeZ0Ttry3V+w4N+dmDS3ZXRQ5fMP7PS/6HQMUrtyEiiO19ecd9MsxiEd1AH55AL6c
HeuaU9wto60sq5iEecD6C+luS3ewj2h7IbHJtq4yKakyie5Vc7IfUkZDmZD+2nlLstUF86wW0XtD
G1XQstnqKfuUxqCOHnJ2CTvBb5j/9axdPXZfqXUGhKbZs7jYHdl4iG0RMgK6jPS8UcdgFBk+hpMT
biw9Aznx52YbpVG+HalrVhoXOg+szoYCQE2iqB+A0nQgHEeABXGz9TH6bsPsCx2pS4bkSdnDxR0N
dJrj12WksWPLClF+cXO5E+kWYYvaDIXG4ngNUnOPiT0t45T+QD3vQ0GBs7V4BIlttJEjmg1DTBPR
bzyFS/WRcQVu8AnNr24qj0ZWPsZWD+fCaFNAFV1HgbXe4jXUn5IitLfRSGc4Hkz0WgDfV5u8IAuT
O8Dey8XySXMIwoaHZG6QfWKEgGk1g7ZTsUcu3OySWGOqN4j6w+3MvbIJ+J0yVFsRD2ILhX0fZ2CJ
qQLQ3nar30e74Naq6rfupwP+jkz6UeCIBTQZp4giSvdJV7HaZqhiCokLef46l2et0jOKScjjzFUj
Q0JvHsGwbufRR4lWTfiLd5O/BE0+tjvROLixhvEZnOPBUdbF4y1vZ+tu9j15bbVo75uGvk3ZUu+r
H8IxyQ7zLC7VknxQJL9San1LWutLKLpvK/6mQEwxFHT7xKvb5Ff0XUrMp3E4N3C2kRK4/SZGKkGP
q950kwOVY/b3sNrfwlL+pqX5pdXlD9OkUddrmuHDMemsd4wi1mnlL1GXmxt4t2UAqzwv8exKcRJk
9IdfrPi2m3j8MuIYPfbg/D1/oKVSePSR1WUMads1rAH/ycx5SYnLyUWpSWZMCRfu05RkdcB1cFB2
cuqq+QInLAwSdA7IX3JOKvsrmgDGBET73IJKCKyy/FTRvOkA8NflW1MYT+P0rQawt6kcsfez9q5S
FvaWYQCuhsRC2DQ5KPQFWIo9Mxx1ULgbyohdOJWhdaooIJnAUlDTL4q5ivdIrBZ5tveJJ2Ksx0MT
6pim1UcSriTKedxZNv5pDune4qtHl7pPYDegkvr6OOXWuYAd02by2zDqh6JxCXR1B4A8PRgZ0uOQ
civV7O6o3PaV7syw6THSUAfIolXgcv5s3Hm8ECvuMRFZ9lWuvzdufIFBS4t2Vt9Hqnkbrqdg1CXR
sie/U/D4ppT7CWr0rJo8g31iW/Ses2hXOg3wV9O+urHDSHN/LxJAyFWtNBMA7QcwLEqtfRHiULeE
u5RTqJoNcY4y1BpN23lbNz0sMDpe7bZ8NgqMspfKyIPbzWitpto5RfxNhZxqn+qkIz2ikyS76S5P
KkBBBtnNAEn1GAvV8dcgAUUZVKdK5+eqIplLp3F4URWXiILzfaG1CIl8irlT4bzrmXHMAQVUUvWU
hrQuTlE8m3gp5+hsR/ne0Wx5qbJ+otXNQdIYy4+MBuTGarL4JZlCik3liImEktWTjVppU9Wh2KPe
jU6yt+6KNM+eMjs/4S85nTygs3tkvCSnOn4gKH2sAMZtZ51ER8sXwOy7V+1Zj2wmccnC5bQ4s8BA
L2ZsXVtP2uubbc/JjtBhEHdR4xg7IxQAQtzoUjdLcidEWx9UJy9xaHS/YfdsktTP/muMeG7rJEO2
HXA43baZHh/A2/SbzKuyb6iu8sBAD0nursUWuQDQgCgZdlGp5wdgaIxjhNZwJVkHV9Ely9nqPRUA
7EmhtoXZcwT+itMU1ExHmWkj6Wg+a8hpd4XZdrtIuQXk/sq4S0L7vveK5rmEHcZONV4Xvz3RY4Ci
GC55sOSmdz9Jg7wxYlSozR8Np+kekxHjikY67tFy0/oKBPehG6roMU0YEQoLapQWp+w0LrgZpj8W
rzIBkNb2s4kOxEerMRlxiC8InLWinpHT9vGyG+uY4ruXPNsR0BVhJuNWod17UmvkpUlQIB0/yXyR
53KBOIx3X/UA7KoJpADr2sjmzUT2CUjkRC9ZbicJ1rAZ44bjO3U3CAFsQMtk1AmC3ebc1F9KPSan
omZ7A/pf9U2tt8Oxd19lHvoUoIabpch2thpewbmw0PQ9C9XbQcy7LKEXof9Q3IoDwzVpB+Ss80Y7
IOfqYkPwk54tKPWuRBi4xXjkpZnLY7z4x7RYe95kehtFl669uBHNANrXcS/4l6kimGVSbD3vanlJ
h0yTsGOuPkyfOqzr7fw6tvYOWg+eCeSMoD4cA0/0wT10kYOZKkahyEQavyJZtoeJQZe84f5V31u7
hxe8XCPb+o76iQ6L/lFCwA2YWsq3pIJ31lp8Th1UqWZOdDWgjqXHBuus/9HJcUGFo+Nt6LkQoA3U
zVkW11RK6ewQ55ieQ2uhs6+dzN/6YeDES1+srERnYhOK9N0YZKmMAj9cJJpbtYuSiCZBc29peWlq
EAfYjXzXtfgpcXWBh0bZ3ZX5iTX6WscDoSMN/2YaXrskPa7TI1MzbaomhnGfxAcP96AS3N5mNuJV
ugRmxDTAJHX+M5XWl0KnFIOnJAq0gbh8FHc2Uz90BzDcNM0f4dD+yEDBBEuagdUq0+tsqd+0i6bS
sMENeVlmnev22yLozqcPU/k7YFs0F9oNGqW+FKK64A19rKLGgz+HY4lD/2py009VM6IyWOp1sYl1
q9kKpq4Bzl695QhuNoWZfp0wVrDa8djMcFxaJp5isLjUD39Tz7WFCgCKhn9IuvC3cphe4O6f6uYN
X5lP2EM5Dzq9ku48tNX8wK7tkuiQZvLqtP1jOnIFZhHEQMC/eeAmHBB48mRGG/gTk0kAWW0qIF/N
FvoqBbsIHGSKOvVhMOu3RfnYsfNxy5qEPkls6hPpcrQMKMQJdY1goUAAco1zJe8o7VPhRfxkHLLU
fNItMNgyLt50ivK4GWabIHF+dqXzlM58SChXQOX3jtEgUbNoQiMfI8JLtrblSVYNn8RiDuxO+/7O
UdnPMGzB3obZRXq+HRQnNVKat5fit8pIzE2J+0ZSzvrEAWjZ7n5al5P0+EGi4s+5ztVJRzYKKO9V
MAX2CGWiORQGyUkzIPlHoXAlcuRq6y1jP7UXU9X504gMYW9hHbJtEZqdu4ErOiwa72snhmjXhtDC
ZSWOC3IeS6GDgdNZXzLT7JHv5NfY5K2FWr7nEahW6DALw2W9eM+M5VAU5dckX/R1LIfuUTvwpfB0
qcKveWZhh2y6FE7X/xuOoUX/JN2rIj7FQ1wGXdkhPSimfjsrOd0XtOlA84dPIfjuO3RfyYpJ8p+g
Q7dBn5XzAThJuQdiWG8bcoCnyCv5D8Jhcn+6qqM9/+66AGQcxDSRsvurMcr7mTPbm8f6pRl+z3uv
PaHKL4K4fxxV1L6Y4VK++s/oRn6YzI3dz5lPT8KrX20scw46875GNXN7jQ2NgEXye5nTXR7HJH2O
qPHyaiucCIoehOv6M3xmtl6+bKZcwEVC1bsXSWdu/VAe/VToe0liHnDBX0S+HIfZ/+pWTgeubEHd
UXkPammfBul/tkUDOQiDbl2aXJGLe4iWsCElWswPN/MsOtFpf28T8jbzWMGMh2aAGIAENcFwym1p
dk9WfqqXAT1Ruy+M5r0aa/c6rmMo9mh8rbO+36V0Xi6W8I89ikbXhEzWoQ8ZlN5qYFJ0KYmOLIyU
1wsDgyE75XZ2pvtZwh2K++RQhu2zwTLaGClbPOuUeCHidd0ROYSlKK+hgCzkcGpjS+7SMsYtZ8dQ
U7LvouJe5d30OIeIhPKeIZl6Ximk6z+K8Lrcpv1Pu44j7rFnrAiSg6kMccJn+6pjH2X4Gq0lsgdl
6hxUaH+y7xLscnJ33+KPtMcv7OrhV0cXsXycbQMyUTY9cXauvgjAgOdcWvZGLVAQ0kwVryJ5yyKQ
7mVaXEP6yrsUsxaGo732R62ZBjDaGYqLRISWDRbjWAXPZT7xZdCMbSlliHjK9plLv64f7OIwGNQW
ES0B844scd9IE1sm+wFbcomXSEUGNTcPBavvavU5xlm1yOxDK6nr60SXxz7EPMozhKIyOCK+Ta13
z7P5GzQiggHjZuB+AP/Gufhe6uZHBYMYDwbxvuarhcLQnYHO5b7jW5x0El7aJHrwPc96tYqC3wL4
iTnFu7nHRytEuhb5j4M9DOdQhnRikPbFXXO4vXok3VDmHD1vPZDr5ZLofRFn/gFZcLFNuphQMmyS
Q8IJsEiAbkyN4lWlefY/3qMgGCgmLOJSZ6Qsn/dBYrfEPETCUY9MLfKGBDagerz92HNlG2SL8WT5
E8JJwfpCDzVsLbzFUJdqgBW5M2IJEbIoGX2YCibqUpXuXVH+nIcpD8oFQH40GdMmLKZ7JtL9S1HW
n20ix61pvDbOq0MEHkQ14zJubro7EdXxH2sOLrFzYrgFEpyEJG0yLUZwiA1b7zHaqpfuOOboswkV
qD3VU/wyNgkX60xdqoiHN0NoQoQ6f6dDQzSY4wWZypCuedKd0xmnFWHViiHnVe5A+bnHIA/Y4BA+
qjU1mIryk3KkdTEzDeaR0Hll9sJLhxVAOWB9Xyc1QJNd6Jtsa1+8wbNSd6OVHweCdLBV9l2ZRd47
JmfHtnOs13nlR69qaZwK8SeE74fM1hT36rY1FSPToOvDTdGkqDfXI6GI7fTcYB8b4f/34hY/69D3
LrdNbjkOorUiu6QUxpAOtYg6/K8oyI/CQIURQwPYNA4I4mYqnP08xsN1WpgzSIRC4Ss7zelguSew
qL/fPr+DMujJSJxdUbwzM928JAqEnCX7FxX7BrZfrJ9i4SyLS46lavJlMIUxn9NpAqOySJ0NKEo6
xDcbzd/ql7684npgILBxdpUtzGsqzH1idOllcl8iBJwDozG4CC2buAHpEa51icL0v+ftdJdNWEgw
t+I/cIQXhAO9RID4whwIcmyzHe5qhggGJdvj6OVk2/pJwOI/m+H8o0MSdtHRjsTDC3SeefdIejQc
2lkFdhs9d7WZoE93X1xTFsdp/Za9ZVsYuXVqQ/15++5ZZ1/b2RZP+VKv2RkazQUhA65aJJ/+Fuc8
b5tPU3IYCszmfetnLL1qb67LQPaFONJyRUSoWnViIIAmb11dc1jwGKT0T2IBuYHZIUCEeEcvszw4
+dLdh1P2aldQ4qpk7retRq6e1DC9+rYMjKiLDouFAt/BUDjAqekSp53/SAJNJgKgtk8oN6zntoyr
s+fFpGsOArgJcVCQ+H3DDEHoBEukQtRZJg2kJTwLu+22aRGeMo9YtBtrHAXlyRP3Il6FdWbDAIVO
sdvIOeFFjTGPk1Ikq/PvKG/1QzXnhzlf3QOncT4zxBRT/EXhX1aMGdxOCQIs/ZEN8uzMTnniBvQv
+fITnLV5yZzoHXO28UjulZ4RUHhbNVdVYFZ0E+N8KAE4IYEauywkWwatG+YgsieqMY0dXcRsHm8Y
YTsi5zSwLF/XZt6pXWNimsglo7elB8w6EWMX3F7obccYxNXpmD2bTeivJH7Ismb6RZjUJyGcnm/4
dot7aKvXTeb0/iXyZbbzCwJS6q4Sy5Xpwcla1sHQP8GFK4KatpbjIzNE6uAwXIShWU9sikTQ7DZi
MNJTUUYjxQTRoBGJ+52Tu2jm46S9jL2zizsz1hQvBZlvYnq72gOrd9uNRT9w47rTvKUZyWB5jVI6
LWkJWMV3b54yEFJ9vUuyUX+11V1oojqWXZu+jN+FFDECbBW/huI3q3OAAaZWexpd+aFG3aKLKAlT
4vmII6TDwc4CTybB+dWr5jBE+LIvg3X11vB4yCnF+ny163nE5LazQSWw/PGNGv1IXwB4MlgoQgoj
7cdDNHsMoHiQ7vXktHe3B/HyPD6wOR8g/rcfcTdRT/XtZsfNhENVXll3NGUpvNA0ONcGhbdEmvFL
zfpn+a1utSPTVAzKpX+49HZGjpVoyE1hrMa16eKdCyC+apM3rhukq+9R6Ng/bwjNGyUT06p8vxRD
Hwyo9o9ZxBgdJbJDzvAwFiPIRw3dXDNKjUAnxgsMDTJ80vsgbUz7yDLi/SQtTcR2evVP4XpmRRgu
1dWW9nJ4H6NcdijIPCQ29kNztDyLdR5tDV4m6X6QqPdnav5ia+p42FWrz8g6IxRGNrYC42ukhQns
vnfZ6OwgJ2dSM0eo/JmNvy9NZW+TWpuPpWttDNgwbxn4hg14WrN6jmdB9d3B4glQ47dozJiqG6ZH
O63JnF0KzG0B5v124VtVfUitJL4m3wXzTvdL6xHqKAOHCllDRDOpzviozFaBMFP/lOLvfEFk4NGa
xedy/qbBCoeORgEXUv93rTkHXgtEZanH8r5odpm1tued8gfsXdxTVEYJKQ49BjT4LOveFEonB6bI
9nkx8aZawUtv3MAdlmorm/itQYaSGdcKD7anztCvhUqjTZMhsTJnrTY6s/glI5C6AKRURa2d4nJS
xedSJs2xa/uHW+A5p357poFCJLAQ57nGN+w87itqytvbMi/jyL/4a/Bo0LQ/GRH1Vc/QbykqhB1W
px34ckAB01x/pvAcN8q2L9T4wy8QQO854IpnA682OgdqO4ssfKf4TkU/t4EIISox2vGppCZVUN4/
A+n4jEffOCWmTzpsVUDAw5R4I7Ip1daWc+bebTaYgcXH1kGtN3juQuTcqadUZxQTGTIcxNfBZ2Is
rLIfWNU119ZKKSmsIcYNsevU/DIKAI+3GmpnlCc/8YeDMZY++TGylL5gTj1bqBubYmCKqXwu/PFi
MPm6L/rpwRrIo8M6+no7mrtaUzPBL+YSUfhjLrHF7RBWAzqVq2EjLy3ynPwaBais5YQGoBgPtVHO
uwLnBlvk8ko/YaAunprbFD1DUOv07vbJtBPJN39sXyJAphFFTcZgHTK/bCf7ETelNVTKfO+Qr7jr
bi/XtSK/0Xu7TO3in5mSocsUz+cM5etmUVo/FsgFGIMtHseMvleHv2dZw0Go5Dw9dgn6uNah84IE
3jkUtplwkeoDZeUrYI8fmbsokNHkM2Pl7pRRJ1jxijGoElLXtjyT6Yl9brAuhxZnXdGj5wjPPfqK
PXPvyARHc6ELOBsbafkIXvJYH73xDZbeKibx7R0SoGo/5r5zbBXzFZjnRfMhr63mcgveFY3u/eTt
UjVGB7RnwPzD4ty0sSArbH+KakHcJtVzIpv6BKMWlHziDNC+E4D2TXhWtom7VO/tLYqCQSfaL61B
OYPjgzboutcMC6gqXcqQcoMbHW4xPE08LAEq3WPy5Hb9qWGyIHAMJA6D5bwJ8uUtFtjNsXe+Uc1x
vlRrb6LJqKth34DVL8nQIbdwXPQI9novmk4MUPVXadYycNZN0GbDC9m+OFn1yJjX/GTkvv4YHdL4
AbTWWCv7mKRJteOuj4/gfvSG7OkW4sYwBmvMFoUe8P6zHbbL+naqMQ3PSMvbF+HW3eaf2922+UvT
XlngviWiACls2ySJ+GuzG7Wqi2uWp3bW4hynyZoeG9oGjps8xe7sbG+xaCT8h8xUaluMGJGU64WM
J5t/uX1Gc03TbIw8DhP9K6qRAljoedZd8TzSlvrfy0b+XxQhfxaE/I/6k/8fZSNoFJDX/E+ykf77
XwUj/O1/C0aU/Jf1h+pDrJKQ/6MVkf/yHenY2B7jZODbFhKHf6tFbPEvGyEIByHXNAoIjz/6t1rE
8v+FWFgon+4WfUn+638lF7F/WXn8BmE7LpbGlotoxFv//E9ykWYap7kSRA23c85wcLTIQ+yps4S5
tq5jPLHlvIAiwFRcr4dgLrkx0i7qL6iYrft41NMbvSvQ4YU7fk7UUNyy4uaKqXZhJFWffZnkZ0Vd
7T/sGfH3Tw5QwPFsIW2J3sX85ZPHSZm2YvSjQzGA0XEL6zDO/rAtOn1JUHEj+ibkVpY5HDJNr3aI
3PBRpvdNxA00Kjx2efDT5HPNYPr1kfkPItbhzuvzT72S66YsKneyqh9NHwMgfEW2jZu909fuIOKH
xe7257ZLFMWg/4sTsV9H4Cr/4Sntdef/Wc5j8oyOAHLA6/FM1xJ/fT91XpXMzxTGnsCrOtWzrS9a
WH1gLw3N/FVi1uNPT79MHVyTWRYmyupg9NrPfE4WjKUBlDV4kZ6U0M8qaeYdw+Xww9eHM+tpi5K5
ffZ2tDHnJ1gPx7n2dtxwyeFPO+G/0fOwKP/2GB7ry3RZ556J2OmvjzGBRiNZN7z9gHxpV5qVj6Av
0ScmtKoNBR7jKJ18NXgjLzTR5V+X/rFq5LwRwrAeEBk3exIcDR1aXmw/Atpf5BHmaiSVUzi/ph5F
fcdj9KYuhm7veGGyUU1sXmbMc4POHr7qeq4fUgOoeVXaFKpm456B3m4TZZBdI4cGY9tU73Nnd/cz
PvIZP2Qm5863R65wr9ilDp1S36CPTU80ianqt9+MsQKDI7z0ii/eF4FspVed/hDx3Vq4S41mOTXF
UG4LLwlayl/B6s/4Prp3uY5XNULYXJL4I9Z9jK6fKpU7LReqwchN9qHh/t7LnITJQoZdkTV5VYma
vWnEfWGkL9Jru1OZ23or6S252EPf29o1/zjo/zjA/pvX9rd7STLS6kqP2q7jcTu5v+yxpMQZdeTe
PbBNHDLS6OSgttqjEnf2ccwEdufP6mojIU9eO7d1znzDh2Sk3GGZ0t7DXTvelhpZ6i4RDEzZLS8K
+kGjMbj55zVG//mXReaYPvM6krK+xamGId1fFxnuQRGT6VQvb2cZgdN4MAc9nwXFC9zsSTB0XRtM
zvX1QdTj974gWZ+r5JiZ5ZE5helOpSPOmuPsXAGYvyHPlKikCov+HorYxOjbY2l8m1OcP2KRML5h
zd3ltjFn1/5YVn4KxQhirjAMyHtR4g8YPjJp7R4bJiuCNEyXQ2mo6mTP01uWLezosaM5T+hkJpN5
ZuPEyPNw7MxwqtrYjR9u+W2EHz0jxoMELwI07DwrXLV6Oge34hHb4Zz4pv8yMrsyT20gmkjeOdWC
4Z3f9pvWtT4SzWFoWgyTOdQeLlVkvImKAXkGtbpLu+RbV09I1lTcEv+19WPFCDdfhNfdxXmN1Qv2
CpEav6TOyqpg+7mNvENDC0jFgqaCpm4KBiQghyFfZ/SaMEYXz6rPrLbYUQ56n+WQnW43htvTFV7B
EoUVvxXlWDE07WD4h0UIfIqOau6U+nfIl+jK3naajV0yLDzVMcRLTdeJDQkVsHlmyKi7OhMIcizk
sSL2U871MhW7NJTzcVwQmbgaAyvHLMudl1jMtZSJc6mH/K7jCeZYTI/aBwGhvSfsCcpDV8w/TDgF
OMWqp0ZMnwon6kh48cOY8M1buZ7BcOTviXO0VWPdF33XbowhtzfCMMygFp48+NOKiYireidn+UHR
51m1cGryGT1TmuUehU9sGg3PaI+3W6b3ZuDonf3FcN5Hb9gqH8BLVODL4/jh2XPney+T81pepKG9
ftUo99dZxzI5DWb+5XZwVaQGZ6MLH+yCEjIVnOTdRYYf2Vrt8LPGgxDG+v4WxeYyRSvUDkeeBZFb
x8BEUVXNYyPz735TudsiIQVOa2SjPTrIvASWQe0GCYeuuq05IdqwVwWaXO7FDK+Cedzkj7OhECtg
wU3mjR4tfCzrrsWzu0vy/3AkiV9vEjY5UYoUvlCmcmxz1Y3+KWCZY/rRExbdBzHP49HIYnkwp1AE
hTW/KiwLnnxrqyhsn6TnstoX1PT4tyE9TJy9x6IEMMDdV+ZLAiMHP06UqezCeLiL1lEdVD1ql/tN
jgCAlRDnPLDT4/5mze6O4ZKewCDtH8o+rq709186Ro6aPmwPa3BPnjy/hubjbVVPdvWfblEbjfBf
ggGeHc6D6zEuJm2mOX8JBlwSvpIGH7ULo7zY2DftF2546k8bk3virhNjekf9GButFH+p0DoMdLGB
SHeP40QvvlZCPeHLhsVUgqSDnoXc1k3GbqM2s+mjVbQY1vpjUfZXEEDFpZgd5/jPp/RNf/zngIbJ
UZcA1rdtaSLxlb+8P1FIOpkF/sd5WHXcaj1V5/lo4zJEZ1p/y4v6sbDVcoK3WwcNHJ+HKruv6o4K
LxWP3EYmOlh1gKFURZTZFAcK7V/oH9OktxCI3Y4QoV3rKHBayKRzytC5QvpV740FNlM72U8wEwP0
qf69SQvzjGPl937AwnFp1X2N/cd61XrXxT7jriTQA2dIJ9f41UjNb1G/AtFt5C9lSy1UYmsf91N2
asx63uDimgbd7A6Eg5g/N/3Bbed43xucABSOrqnXh89yeIsLc/sfvlXr15XBjScRoguU1JYr7V8u
auZc40hlU3xAjV5vYbzS8JCTsbGJHw9pP++6IhwfsVCbH+n1H+p0GV59Y0XdGfXztF/LjOcGfSXm
Uma/t8FnXOWc1selN7Kz31JU3chW5XJDZPPcN/4WgIV8c3T/wCzkFt9JOm6F/BxwIXup8wJmWhme
OytB40nz5nALOrFw6U5Mou64rDjml/hF+NmqK3QwTVGdutJ82Lb9tBP4kR2MxK9pLdAgGet0P3V2
um1iZe8GYf785y/PWpfcX5ekQzChTMtHgQ94Y83O/3SkuOOkexCEYu8RjJ/LafpmZKgm0hZNWWIR
mXWWfXeLdDL7pRZLYLQJ3Bz0BmundqyowVLAQ/1aT+d//mji7x+NU843bVO5DiVu85eQRtm02ZeB
Q3sE2rKbKueSo6/adIP43Sj6S6FGbJ4FNREynmlnu0wEs1JdL6keGbFzZaWuGiOdmAuTvvfypeKW
upv81y6y6yewCt9iG8GGuST3xjI6O0e2et9j71xVINF80/T2td0Pu2ZktKaW5v0UT0y2r/V3sHH5
dhhD1ClE9P/82O7fDnmLJ6OXKX0XKIf/a1Zq9UJ3Cr3tfqj1i+6Q2SyqCXw8d0g7+0NZMVWTMjON
TPpcCYhm+eqRhJXkl2nTNGm/1zRkDh4Y6r2R0yxVNABvLaU60ZdQ0YhI0vHR1GZPIJgF6O+6h9EN
FkFTboCgd506EKSm7HbGkAxnL3LfvJJQ5na6+H7BnGBBSbfMmMmcKQDH0dk0C/+YAJXsnZxR5GK4
K1uw4CPMFaqpKjzJ0Hn0gZGigKIwmfgzjt++Yx8ieiJBqw00Z8ZYP0Uz5nFTt5EmAIM1BRADACXP
MxWF/e43c1zKs4MVOGXh6eAiCmG0EqPNubQu//wSnPXM+Mu2oPTAnvAZJJGc08r767bIpho/bVLG
PVSFhEGp8SFNN4iHAQhGo943SIuOCsVlWUCndcJCn5k7Y1yaUeLYHy6rDVO0NpgwtS0MMBX25Jy9
pnoos/5Vot/cFQNl9UwTdjhNC3xuzJQbWK189euQGe4Y4YNsEK/6DrNr+EwyaCxQZEV12m+ZeXB3
czW9xINBFdJFZFsTQVZS3zPTUZmb2n23+HtqjtuHvhrO2VxiQAxjiem4ud4bUYtyZe2QVoOZnCc7
p1HniNM/f4fu31ISvkPpuu46JURma60L/U9Hi4UixJociKXUSH3kD3W5pYR7ikzBOKKgEW2iMkW8
/xYynwl5oqJusXaxq2Ebdsa5LJIQcSJiCntFzE52p6GnTWR8de5tWrN9yVTCED5EAjzAtIX+XNX7
dmhx8WlhwNSJC8+uHNsN0Nt0Be8tuwzGysZPUJGARrS3xgABcUmgJJoxRApIos+aLo4RzQDiFuTD
wEC3lp3tVsFpWvafo4aTmfvjFatP5u4nA4uyiI8sWySJiqTD8Msv5Iy837H/YEgY5cL//Wi3PFKY
q38npSZufObraIbsMGr5+OevXrBU/7aAiZI9aVFUdS04Ib+EGqO9dHNHcLZ3rNwKokrLTYL/ySG2
oF3GsDdICwCA921478Vcm1PEs/hiqALLLmnNCIT/wwivs/L96dGgDAUryw7vG7Oh8h/28SntSXz0
WuefFCjY3GEo/yaJkOmpD934vpX6GQ/Sb23SNU+RbuMDTVukVasgpp/gVyc9ULQ2XKgEzD50ySg+
2An6Xn82uf4mBBI42k3k07AgYPrVxDVR+f3mjV01ZwlU4SzBMiAgL2gNLqLst5VUl9tnqsFdBYDO
3A0FFqCSVnUlaeie29a9pqkV7vN1GsnUqljZd+MJU74sqOalOTTC/vTrRT3+8Wx1gmzM8rwdPURr
azcQ9WCnAAudhX1RlRe4JDiPIfFjsQx6YwKUfZCmSabfQIdvkeUeb99o08qHit7gBfqdsZmbs2Ag
YZfG5H+QTY8lQNdLzHmzbsuyXvTH7X9Vql92t1xdmiU0MprhY2Q2x0zJCJ5U4gfYwqN/gk50nJb6
4/aMKqUvMZmaotwSHu0QvegfXRYsmB9CM1SH279omMGbCvg5t76gGfZbUtN51/hMz3ADZZdowH2O
kNvcrLnWHvDMJUSNdqSIb53tePpmaqQz03+xdGbLcSJbFP0iIiCBBF5roOYqzZL7hbAtm3keEvj6
u8D3oTu6I9qtkgSZZ9h77Zn9znIrItCeLyCmnkj+qo9alwX7SGeHEAYTPL7lQQlNMzk7Md3IKsGp
uio/w20Qvs7SYkOx3i6QLdbssU2w40LAi6pkF+bYggMWhvDm+P7LQD6UGH6hW8O86hovGJGep9oo
9gNv8sa27lY11389culscYeA415Ht4RrGw0XLzedbdNmTDVo1SglLK6eMUY0IMWjKyv3oOnIzosW
6pErr/MimSrZTZ40G5kIKZHlNrXn879PHxvn0Jqbq1YwGVtfk872PKBmFISB5/00rTjGWVNrMLPi
8/qbKejRWuaVQADIVaYoz3Zo9CMGE0xN1oHGrHfsFbth43nJeFKmA9bL7OxLV4yoW7C/edUnv8Y7
33j6yLkbNFi/GAIZ1Ih4RCcScbSsy6d2sXOkIgdFVaRkXRoDURtB/tpDNdhz55H6PJTF3qzywGf7
l1y0hb+pOzBJjFiAR0ZC+xcmEVrMdL5ZGr/h1mZh51bokjOTUl63tdPESwWxZ+jREOmoKFz5WmtN
fZVceOuvy02blpmF82NME/FSEasFyQ7Sbecad73sH7oZX+J6Cl6n9MiyuPqxPo09fYY/j8QvyDoC
cAvrCv/CyC03ieO6QO88a7++J5WeBTuCqPH1hN3RjATylMG8Q1bVjgaG/23dkDkyptOXHqFOXB9E
Q4f0yzSGI3453swZYNesrOZqEpP9T/lYuEO0y9NB7tf/pBicR9dL4zltf1n6DZWb+ZotABhvsnin
+/RPPfP/wH35amSOtqDWk42cp2NkSvMN2+w5h7KE/bGEB2elNH5d/x3aGTvsZYeLZ0DAfQs+QW2D
D3YprGCQsSqNUuIMaC0Ouc1QoQYnvHWcaQTEHften2I1xFj42pvaj85w5wEzSl4ePfb+R9sdzpMs
gwaPQXWRHROWym1xEEomzuMxEB0OLBhV5yqj4PdoWX2MKcXi/cy31P/VRrbyo/YYqkU1hpow9X6W
Ingnlb5kNYtRInczC3vMd+ZaHeEnINe8utb9won/y/SBRNOq3nrIH7RFuKCshdunmJEMeCaNjDu4
1+p615ndhKB8DI9gIXl+LSq6ATTYXprVF4q86Hkw2Y7PXk1UfDtmQGfrP4Npl/7gxeOOsURwQWT6
7PSMgDPHRYQS20iGlj2q1etXJACPtXRd5bFYmt4hwlNDTVoCXUDHVmi24tmYwNEi2D6Hg4cMCNvR
8ByO9kspnwIvye+Ez2ObQfcNy0Hq6cWNqtdMaMab02DgiqzYBLrE+EC44FEyqb007pj5I3uNvbUI
pkwA5GjxMnwH/UALXEwEKnYxUKb1j/VJZuCtfYwuCKIoHosNM1AP/1j839hoP/99KN0KvUUiLO5m
MJ9FKOt9ZBNNQrsAcbV0jiRqqI3X1QxPM0Z+6wEQ5Yp1c6q2TTy86W5cHHGG+XTKFCB29EhjhBHA
OZKdE4rirLNAWP+Y1J1s1y855rihhH5ztW7Cq5doPkLr6b330k8j1I+r+s4wtUfM7I8ow1TfKd2t
963oSBfQwr3shuBOmAKXmFCmb1K48wkd4yhqx9hWSa72eLHMW1bv/32T6yFom+PfxNWQYhS69lIo
nWwB/b1KzPYy14QUhIx2HKPpDg5pkShvUDoX2lQehlLXgTct4rsmCG/svo4WQsu7XiwUUWZS6/8q
ltGvUbWaHyJggtKKhKRXmr9u5//9Eo3W28mmPzpNXB9xl28ZWWN/mJkdztV3mzPOHkun9Wuv5XOL
yNlJNktbHev1vu1zdXTF0J/MEcU9uuxwHihPysU0Tg3hojyCRCw5tRHvYwsZavSLUAzdjKqiVNZw
HBls7eea/MxkGdwnOaQ6cJXv1KXd3amK/yS8vNhk1lJXjUXXAWMOawcxK0kfXdqUhivQZYUPEphJ
aX9MSf66fmOVMXz1kc6G3UHd1SvKqjxt33sNxaRpVjVqOJYz/UgAZtQihFt/slXnubhhyH0v2yA8
lILvFMzuZ6woFura+S6E+ZFb+Q8dWMZu/SNZKVoQgQh71OAUmx5Z7MsIGbR7zXVhvKkRn5KTwUdM
UoPKXJ8pCMZDj7Jx53LrJXLWTkYZOP6qbzEsa7p7EZ/CmeOvaIKVyAn4F9d6dODQa7Z5rUVPVNHO
U0vtlifWeCgdpdDLcwgw9pQnkXlfFtOcaQF+hgWYIuLtuIyi4VeLubRMF0bkoH0kEGPw0mygalWf
ngvGNtKxS8+25V3HmKArva12c2eUnww89mM+fnEq9p+hgrA3Bbl6NCk+orZBRCaTwYUUn+CYdKab
Z//sa6ffjMgVX8CzbAXiGSj1IG6r0Mb55ZbW2ZRRdxjsTNur4Tg57fBmWfgrmrT9Ki1gBdaUdtes
caMtnJZgI2rX4B6YYZM3GWNqwUnUoQ/ZkOc1+niiOFw0kt2TfP6w4/YLc0J4dUfHLxcBJZJwLGyU
nRv0snhqkvFRMBRlWQRJCX0JDWb38NxE/idEuMWakm5EJ8enMvgoCaih2wxivwbMd+gqZCWlNxYn
JieuDx73HEbetwyy6YL2DKwtY89jODt+nCz2MMzJL2DROrRhZ1EcGLWVT4YaD+yzE7wLoC0pdLiM
lAn70CteqUqpqyNx88q0eOka+zFofXNtK/3Hv6Mele4xhX+wxd1n3r0WTXdVxhSJ8Z/G0oE+Rr04
ZimS+VAzUEDi+ax1JH49eLvfZpztV9UVI+BzzobhJFCOkAseOddQgVlI8/5UWiH2kuXfwjBFy8tJ
38KDMpL6Z0iLNTkPS+bWqdCTfcqbfQ5GkewDdw63Towl1qtQEpWaslkjqC3Dcdx8wSx2kqdoW+g2
A4IGrSCnGtSg6bMIOgJtQudHWOfeVdn2t2v+B4i4vOmIlxh6pCPtchLemRn0eFx5Z0d43yfCqtk7
0qduoZ9Vp6z0SuLHACREtUbJxgm5K1B4nqe0LxgQZPsomx+Kd+lSJfVGlbm4GE7/YJRnH0vFOK3O
GoBaqV3cufTdIxqiX+spOSVwcPq6Ousjz33qfCnOrRu8vHRLooPisGY2DHpI7lx2A7u4N891PbQI
lhf9cl4Q3dtBo3cdVJVdGgHcc0N/XmZB63+BCWvRDKLvcXXSE1bxckaDiqiqrC6zAQS+yXOfABjt
mOhsYp2o6w+2iMlGi1SKz1KkW22hSsaRSN9tiedZT4BQLCbKLTRyJESpbR20rv9Zm2WFYovRyPos
OS4JBbNtlswb6woNAbe0zRseyw56lGf4MU9wIF3P90ik3yUIyMOqSD5nt/5EFE2UL3oFrnH+bbHf
a9PU3gLNmvcjX2NTuVWGZyw+VYbevJrMa0pAjpexIyijY2RB42IdXAmO3czts6clH63bFnuRxMF2
QPp+YP/C+WMPzqEKGpO12AJyN8wCt2SFl0cNcE1yTX0wTD1URRScXE89oHVCAEwwTqIDyxdnhj5m
apvJiqWhFZG0XJYsby1EHNH3Wipl+Vm3xp98w4HfV+qjwUF5D9viYIFz9NMyGzehKb3jXEpMpT23
+Ww+mMuB/nS+xowhumm9aCL96JbfpBnPH5kToGZP2/+Y5bORoPhZj3a8pRC/bWmCaXWuHusMMFqo
nGvj0oyN/Tq15nGtR7oYBYDuen/iadT9VQcfqCK6JygUKWXlzS5a8TblWHjClICeEmfzw2SshBco
fwqQQf8r3hKLGDpLFupRDuOfucvtUyMFZiY7+YW6+X29viif60uoSeTBundpIA0B8Hqsn0NLxDWc
mhEUtqJ17KSHLvbI5jC44h4/zm3NOGQ5HtypfsenQHYIXeh5sKrPsVqKfWRPpybtDhmoxsPaR66D
9KqSi3hCQfifgHaHgaL8XKYaq7Vh3ekrfTGLzDbFTTj8sqvyZFvaVhud8BQ1hrj865vqKoP7XX+b
TmkyduQHOqZtf05wFPZsaw6BU1nb3OUH7KJJ1mQ83zqs2njDDVxwudrRDZR38Lr+2r1pQsdUNSl5
tVU8+qsHQ9WEsWmzFVzmHgJ1UotzmpHkMYnsU7UA/bQgE29JZpmPzDPeXRu35TJTkvrThB/iXGpD
eNGQsHC8ZI/AcQ5O83smS+qzGKxjPjFktahjUktyhpooaBVEm0ZUdEnEg2i1yH+mBZ0bagACdopf
4d4akunJClR/N4QzbfR0Nt5Ep/2dYrTmOiKPTYSSCHfpbEEAM5/iICSMrQqnS45Ek2gPr2oPwmLG
FcQTYvdgflmrSLbOJJ8El6nnThQYKzaDaqGKzLrFa9/9VUZMABt6+83U6ZKSxdQJdEqBjfVIn/sA
zyxl3NNo5pt1hRI3lovbATZ3UNy1sB9eq5QRptvN8F0Hm9Ml7ezNMF1pSpkpICMmAVq+jcsP1XXT
/wwSo8G5uqfJwVnmIeX3696EoDDE2nbMyvKGZPYr90zznzySr0tx3r445sN2mpxWh+HAPE4oO3KI
P6kePWF4P8OB7a/TlN5cu/1u9dp5zRx00FwfZPPAcWWfQDWbOxgCGtPCp4qKrEkKTOtu5R2qapmD
e1Xxpo3yW0OOYIuwPdfTm5mxaGioQfy83M4NlkMG6mOeFYd+mEzO+tE89h0+m6yXPiBjUs3EIiiy
o2+TNe6j8jjR/9/7CA8iR+YBU1bwJAbO3oodCubBCf1EyZXvhV32MFq92VS0s23dtI+6KL/x6+Dt
1Rs/U4qRpKuzDoxk6ZMY89WrdtpCqkHJ7dq8eZWFAEzncFvrARDCoP9rYhmgCeY+KREa06EO4Xs/
MjAqptnGETvuFhMR7iiUdGK8u7Sqg6qGo2YnjPFwEhY6IgTZi5PqaNFW9b0kM5KcTG08pB0DpiSK
y/O6N19BCmRn3KXwo8YrHoXocAY00citJbs9e2VBKd5miCrmn0rpCxzt2WlFc0gbrjZiLnQUfwkY
j8D9aY7UzTEH4HPdUzPHVfW7C4PB537v3sehfwpkTTGTkLNRGTdITT/LSGzdHltPkuf3mr3g09qO
CX2BIGn2jyKfvQOM3TvmqQ9E9MhPiA09MD8LkJoAN1hvD3MRiGRu9axs0z2NTsPCWTOfipA4EdEa
mLDybOMN4F4d4xylJDSo7sdgKKqFCPh05PwpZjHt+rJuFjhczlXBEKs1NP0+VGNDAMJ1/TFm3W4d
qFokeWxWJVIh4CQp7OWFdC6whLr3VYGlSUAIFYD0DYruhOZ4AXN3aDkzkGXPtmFlvJ4O7UUatO+V
JSjkZN/905ysXzH1TGZBi16HmiY8Jn18iRq/Ngf7AvkXLmj9VFgVxD4UpMDEab9YKWROfqqItxJp
0Z6raH5viMu4l8B5CygyEDLcvWuKam/2JXgKMLTP//atMHNFdajaob7MFe2REfVMcgn6cMusB+cO
alHyvvJkeoA8xv9ciSc6TeWekYrtU/AyTgG0GKZd+VwK32AHgwehfo5zZAaAtVRhqotpjPW2ikrj
0GGmWe1WwPnJpMHrh7p0icthQuB4sMbl7C5hGRoJTLY4lXoe7cZCPLcFs3JZm7b/T6pU0035GhxR
unqO9LbTSLwB0GXByN6xp2h2eTJaG5FMHybH2AfKqE/D5LNJvr4Rig8ybp85G56baUK7k5BDoq96
r6yzbzQcya4XhIo5onuGmL5TgRUdHFNxqNCCNHVICkxn2MTtOKC+l9cgB6XcZXZyja34mbE87ijd
MXd2/ocwIQ3zGHVkFovi6Ii8vGsa1JSuMaKjZajo4fHx927GyC0BcnC1qY/H2SC+Z4xh0FNW7ssy
saG9y4cMEkZ0Od7JwiFZK/KmF/7XxsVSiyxieaSa5fVLlhex1e1w51ULpnLK3+cqt+8NMB4vJ5WM
9/UnI1gkKE3FRGumKYxcfDW6KLe0exNALxYn6AOegCmHZyPULiUj66PA7o9hqpZUZ/gedPCwR/xn
M8ewRZCMZya+VSiSdDSV+k3sPmP2LLhO2JXbqoNUuTQW69+caihvMrdftaHA+t26qLWcudgneXjt
ybG+/NHjivwEjdEH3vngki0Akc1gYC8hIzCDwEWi7XLytl9dXPfEHrWePxbf1jKUNfp328C9k9f5
McPUHFe7BH/EyxTG23VGllu7YfkWJelycI7G5KxK66WhASO8GpJSY6uG+aBIH0Pef2MCop02zeyB
3xpEmqa0XZpBRCVbONuOiHo38WLusa3qnd1JdTBz2jET+Agal7rZcS+yZ0yxmzj8YEipAqXZKj0H
Z5C1RwcpuJAT3XCE2C08jlL5qIp0bPE2H6cqsRP1SYWdyCj3uWYv9WqGuIPqwMCvv7e9LnqB9Z9b
v9KknI/Itjar9QiWmNwu475T4OKRx4p2Ss3JV06m0ByW4oZVn+y+Bn80GoAeu0aAZtB75fsJ96Xt
tG9GMmVXolOZidFTvdkisM5dof9h4OBrcoi/mmyYttGCsCpFF7FoF5jse+ApjUc5GOedvY8lOkOb
pgalMJ9nVuLdqDp7x/L9twHPD/iKGogut/Hf1LHaa6lKdrgJ7Vv+TTo9MbAy4xVQUlHv9BoebLM+
BBhkNxqSFsYTINKdlvK1Jo7nsJ4lbYsJ2vXcb3Iy3sbK1XZD2vWEIzrBnvUPAZU5vw+2FIf1ziFy
vjuFZsNuQr1FjkwvKkvi/SzFv4dFJhE6Q9vNt+tvObfTi+lgvzSV9V2mKjj09XLsteU9rpz4ocU0
Vo5B47/owELDCXciLNl9RxqVZoCxjTcm3oNUVTcwURsLoWq6ZyC8KVzSmGNHnXu9eB4rii96hAdx
DDoQu6rFex8c13ebgf6wq0OQ7YDCyB4md+eIj+HdqvWzFmbqvJ4zelk+0k4rz8VoddjIuNRay2n2
oilfZMnKs85DEwEenSn/cG5JK6LhbZ/DViNQ1YP4UeKxGlwCr+RQ/G0GMR80M36wWPgBOpUbasEG
SINACK13HKK7m3ZfyQ4IYupRhhIwwn8S1Ac77/DXJdyJ+mRfGm24k74QXEiN+FboPTbBhOovhx3L
7nAu7mxMkFVVcfs052XoVwjOeWwk7I6R352KWjTCMnIhqehfrTXBhimDHuAOQS/elP6tajc6RCCN
NiapeH5fJ7f10ZjjGcvWbFycgG9wFcni/rlowWyc1z5qkMxPVO3syGU0Lip2vg2Rs2OAbb9bp6sk
c/U+uiCQOxWQB/ygDOPnK3UxED42OhhQ9uspXNuUkBku0INhjYSKMga49zV4rkKyII3iBcOiOJkd
OArcae7vtvJI/GB9MXDIL1uW2g7eCMlThMJif+vguPo23RXTpqqi5dUjv4gkQuoRLlrc/IdWAaZb
FzmXCT4I03ZGNV15Ktht7URMfJaYbLFpsg7UX98+EpsN5wDX8FK1Zr61ctauiigwQQ9BQcHDrxxk
gVlY/+5DqFH8bqJtX+sfusU7ZpjdhxHwClvm1UA0fwkrtL2uALBpoXDwGXgNfhoTUbOYXk6rhFA2
Vvmjx4kbWW19aaz6UWe1vFZZThZVWXoM7uXraDfGK8AkbzsZ7SuQwum1ljxN8bh3OFO8Yeg/pYy+
M8QYGwSaZCfb2rEZOZU4nC9taH+sRdj6yJI46aeK5rqSR/JzSyJB4Ts3LiJNyZ22HhSh2+c+hNOL
MsqvIuQnU1SkD2Iv3DPBgkwzO29w2co93pRPXHnB3UbQsiuT4C8wvGLPiWbsxyr8VEJu2zH5idAK
pnbrefDp2qNeSh1vy2zDsiQowAJX6s8c5Oil9jCvYthmhOMwpOJ8Xewios9fQwugIED46aVCI7gd
CPJb7hV0gVoM97AVCCSj5GeUt4bP2L5AoBSJA5lvYoem8rfXwN0cxhkfMIiyVftszALlrYO8PE/U
eX0WOTmHcz4zhF88d14cXvOK8zX23D+xJNegIbuhRFqVlF73iGySsCoyF0frq5wd/W7/10wkQxlE
O+IzoCE1g+CmADEdV9mJCtsFNBMnTDJs4KEWWRWxpZUbVbl4CuHgrO9IGccnp9YgijAX2q2/t9Je
tB0kSbKRLTd5Xh09L7B/sZwBF7STrSX+c6MZD6HJwMXy8qduRuAaoKngZYvHrQAPdGdseijt5C0C
kHdLlr+1I0QIlbXXJNLDe+NckLV9hawwX+JB9tchA884zMRUvjaxeF0VEJkbYeVB+RbC0+96nQmn
TNWmRz7r61N3WzUOQSenW2N/rv2Act+yKF9sJXQIa8/AkGARS+VvmtvuxxpTdXONpJ1cAsU/z72x
T1bhfc+Q/17q6k3Ug/XehPU7rXm9dzvwfz0g4I3EzLMJtbE8wdyjB+D6J4my5hq0RvKo3FB/pxip
j4FFkn23aKfrfPpskknfVgxrYi81z+QN/udVsUGUAmGwGDd3fd8PfgZg5Urpq3bCG+2HZnCbpFI+
pYHV3N2+i9E2Yt+mAbi3xl/DaYtbLQoMqLLSfAAX01MtjGubQLntQOsCKu4vhgyfo868Cs7T96Hq
662BmOHWQFbcjBpa1yBsLnHevNeJAgLIcmNathwpuawZddmY/x1RND2tF51NAhxXc/oi4vA57eL8
Jkb1gWOv2pKK0l3d31MinGe3HDZ26wejIoTOhM8ZzK+F3mR+CExkt8aG1xlwxFkNCBvl0ZOR3w0D
spZwsK8Vi2QicEH12YF7TJi1ASb8va7iGdzwtMX9pTM9lKp6Aea+9b6t5nfjtiw33OqjISV1sofF
LUA+loc65wz8Bc/IPHuMBfikNeonEILs2Rb+Uc3U+lSYi7RJeZBkhA5Ev4i+rFYT/TbXOpCxWQ/3
YVlVET/SnDUx3Ywsfl35FOVMnO00G1D87BR8kl4+WZrVIzWnL4779tZH7s/UjRrWt+UP2wb9zisX
HKXhEms5t/48OyzHLQoPD+DVgaVccHfYxcF35TltQ2O5vs0/QeF0B7u1oqe5A7TF+xE4gfWbiY+R
vtJMQB8eHCbc7TQ8mVnYnmRfYrpRA8Mo2v9bOoanRLMZUqU5cFTwSTeFKhSi3iAoLLjDiYqTsN8Q
fdhLzQ6veN5P1Ma7NJTwAnWXGZDL497HMZgByLlt8YQ+iBBLuzHra+Ha9mcfj+TNDbZ+zXTktJo0
0k9r4KdfI/Qj9ktGL0yXMtZAOybqwc3j0NtNhW3tyeag4BL0sjgWQ/K/kmkTaGl5FyTCbAKIdYek
oqUtLBrMmhPUDoYXUqnUzlK98UPU83ftKY55vNeGraEfa3tjY7AC8YOFNYB9Z9xFU1Teq0nbF+CW
ruE4s6rkq28Cr0R4KaQ4rX8eLJ9ibJh4j7G/xeGAdkPPfvc6Io5qCI0fdt2Co8he84VkkPX6BSOB
58/91J8Amr6Qc+H5IQRfNHYCtWVh+ybUss06CSXalu0vS63hw8Iy8Kx7cEqWpMTN+uEiQ/1QcopO
63MQwczHVO9mp8pLEam7dn2czOim6y1AJas3Hq3cRBAYAn3sX1UwBKdFK01cr4a5ryYYOWU1pSZz
H6vi1VBYOPDW/uE70Q6VhoWkI8uRBOriREgSaLK46PeiRD6AbWxrLLzTdZ47tzSAnvlbqGbcchnX
P+pe/R3ou56ICXX4UdjClx1jFGpWlJa9IY8CgfAWqmJJFE3J4AmN4S2orSOaul85AIetGQGhK2aN
8Q7sx13IjIbYpNF+nTNGKalmQrSNyEKBTXZBQvulXN1+VwQjzoO1n5zCeUimhhMb+ZchNZ9FAqDA
xnJwjrGLHMsol/jIJm+TaZbGkWU8zKyQC21BvJNOfuS+AiHCQq3on5zs2jejc2uaod24PVhJHoVm
R3JHCMwBTUq1MB6BSvuNIoGshR42QNAoBhYoTVmeLGNWz07M4nJiLZuP6lrnHeBeM0wfNfD2FTST
MjP6p8WrGaicDOZjAOlTvkwSEeS8DCISADt3FlWTyJ/WuYw3sfr9twyYWfXsgfak1+B93R0oWomt
vvj8BqQF/x7yyAWBnVbgAExP/DZmp2dWDdoEL7HcTSSZbFtXvq9fC9o0pjL48r4+jnSJfQ51j4qI
4nZVxsWF1HxnKc95D8ivncx5n0sAiLBnH5NSTG9AjbUbNfP8Wtz4tYYQJiaA/aF9267GhLGRLyxP
f1YhVFs7mEqGMCCDw8FJXwvbPoDOOcVFCqxfLdsOWzYG4gImoHYc3/Ug75/MgEgkxVFuItuEeWkc
WwKqIXa4V4YTyPCXPaEiFZPKONEuJquBD6dhEedMHN2t4ggNBEWCJfCVjUetd/tjo8l3x0j/yQvw
boDhW8ZdUguOk0icm13TCuaDgw7ZZU4Z2l17DyueyNbkTA6HgEZiUTwWeeF94qfLVf7mSeepdCBU
hlQF+5Vl1bUTfL3IEPu1pFvrEwLZ6OwtJNc1mAiU3XN70Je/MQ7+JhFqfsRkseklpl9txBUMvJ9d
q23ezN7bm4jSTzoT1S0rXO/hEP22XZ8DZ0xfonQfjXb+2+iS96qf0NxBUWkjKE5hY/ImB94fz+rN
16AkCIexwlvuLRNQDnChEsJzoJckWGZQGfTWfWRwAK6SWV7FT7e51IvXdR5le3TdH0nR/nbTMb12
VfdfvvgZkSd0kEfGmu9jztvzilVJEIVZaHRL8lu26TSwKhh+VLhq95EpupO053gT1Vl0Lobk97qz
GYxyvJs9adpmbRbHlty3sjSftdJ61qCuXCyEc5tikY33xGxpHA9XGbGWIE3+v9mujGcjNH+7wx8A
TtEvL2rPyVItdR1N0OyN1Y/OBsO3NIVhEC+oziRjwRJugUqwvUq8U1GqbxbTMNTjBJuzrWtEVAfJ
poLdtIdRMeMpZDK2DiiqPJOg8uVf1Focr2yKEfzE82JCitnxaOVe4Vi7rtgVBFDFviwCjoboOJJ1
clhViKt0s7fyS4Z+Eg9lWHPkoRMLKrt8XjWciz+g7Optykt/LVXrD65h3CIZts8Cw1cZhwiVXIRC
8ME7P+2j6sCANtmpRXExSnQ8Ydq3/nqN8St6zhKyXVMa0sjNnmd1zhcZcRNRdA11/8URKjCi2qwn
VxklJt10A4Ks9XvRDRdkuB0V2iKZDZuFj4f0+MKkokSU5Uy79UGMl2kpSAW+jtuJDUB3liZJHm9j
IYvnMLwZulft2iEipBo26AG7ZO4s2t9JS4E6pvYOoZP7T0fuemgdvD8rcCwpG4ZSCyCrr1D8ILxq
T6GIb40YBx/lofWfadG0ZNNRS8IAVlT0jYoYh/pguk8kjdabtIPXNGRk/VlVQ8auEbWvTm39CTv9
l+WS7iYiXbyzUP/l6RNBQSFaPhBAU09Ozdy5RLyhzBWd0mDw/V5fP+veDDh7Myl+6U5T3k0d+PBa
O+CK0vdRMb53dlocGSouYVd18lQ59auoO2+LKvyvPY4pzoz2VWmSMiR60QFm/hPUtwlefWRc5n0o
ruubKRBBLrtg9+wa2WU9fDSeRNkV1r2OofasD5SDjsuaHdcvZDgS04PaIqMUx1YBA3JER7wZWIbu
BqdHX7EUSeUsH6wgEMtrPxqjjY85Ygc/MQS5cXrPYFDr0bAvuEQE+8M1WFaWSUuPk3ik0EVEF6bj
R7BvR6FeGi2eIVBxLK5Vh5WZgIpWt1QfU2Hrm1RYx37ozHMRWDDpGyzYFsPqcz0mKL0XffhE4sQO
EkQP34fouA4DZDH2O2/Z6veT+KElga+V/UmUTnWtZeA8NW7A2GDSfhQ2bMJShrwATJJutEIzwRTJ
sLdSy7iUyq22wqScaFh6bXGAcZgyeH7MY/JVumF2Z31obFJ9GK8C13bZV5f1Wh097Zc+kgY+FhFp
ataEymO5qNqRijHOGHN2dQuW3B5eUgrd+/ptGGQiABFjHLhWTmEJ+bYeXH0ToKPfk++p8qL308gx
r2rWwQVKJ9on7uD4QRJZu7Bo5RO44fWKzmcdmdCsdq3LAlfl6lIK8iWS2mmPqdZbTyVmlXjSvuM2
zb+IXogniMAxTMnXuIYuP4/agLaPFAvd9LR7mng9DGcc1J3hoDAx3kU6lY+YllV3pvCxcpvkL5el
01NqKZYhDboMNb8inEL1quOatD1xM7zk7/KXshwUsZ1tv3BxN8+egmhhKTshfJq4CRhPNfgUhiB1
Ht1GSJOtSJ6A+g2eJLDFQFxTunl56Gd3z8A5BX827TUtMt+b4ZQUoIxrlb2jpmZn52KaCJLAuLVl
3m7GitwZATqRgABxkJF1Qxe/JEzSDJLYXJyyeL5mpKdfwRcuUw9sQPOXQyALKppnaE3aWw7/HNrU
zHwYQIqr/7WF2Z9yEoerRZsZor4r0JDCNRhuvB4V04rJ2BVeRoWKNHzbmn3+5ur1VVVoWiXiRyLD
Y/3exIR39gEGaiN987wpuaVZIom1p5dhmwDeWOtflIn5x2MTd0CLIgGZkynpyOQ5xaXwVkXvVMsB
mdNW/H+nhuf5a2eAcK/docWN38AmLCDX5Vk0IoyQdhJG+4E/sUUVxYy8KZdMgPTe5roGuQ0t5doB
9dgKSEfCx14Y2ANCyAOnpszpRMGiaTAOD/oA4nWF4xWgU/59BYXw/1AmSCh0T7M3hoGeZj0unY67
eH3mVTMU/v/YO5PlupHtiv6Kw3NUoE0kBvbgArgte1IUyQmCokT0fY+v9wJUFa7S83sVHtsTRVAS
u3sTmSfP2XttoJaGy4AmPDiJkR6QJvhpNr4lzVg9aDlEEDApVz8xnwGY+0wfs1NQoWeMiYXcjWpi
XRctNILYgWgWD7hbuO180UmO2nM1URhY5vLg0CogQlCsLpo0Nu7SnoSfKgmta2cSHiq2/kiB25FB
Alc9kyrB1Cjx157atpEZr5CWjZ2Tz/HZbqhsVk+JaGllFih9kP2oN8UqRAdwongq4o4rNXhNRC73
YA1rX22jab9d4nCWqDtBx+M+luWLhdpMiLa71NGVXBTELomftUKcLDW4Isyze6R+uKapsiOiqkP/
SOMFAGvPkM9RGdBV5SFsro1pguAlrAwFMe1kQL23qaIpPq2UFArLucu1961UzbvynCj5cCh0aOm9
epMMNI2MTg3Ik9HLdUz4kmc2FpYI0DUSOx7EYjburPIZgHMMTzBi7mEVT+Zkd+h8K/uk54bcYQRp
T0qSfNcCs/9WtfBkJaYpzZIPKJRoXtoAq3Em/DDHPLsDTDjENUi/xmgPohJZsGtxhsXKhKx+bIs9
caYYoPvlOjLALQ963XsRjtkRw1oIX7gH84bPYQqf0k5P74VyZrB208Vp/qEgKNmZwRJdum7m0pNT
ixZMK0Cwh7dTrbRQ683PeazEldoFI1T78tWcIvhytAZURFC2nU3nJulKjz7+65jXq090JosjrQ+b
2+73rLbfUTG/RMf98uF//l9EggkM2f8cCeaVObqPj/fi3x5+VP23LP74c6Lc+rm/A8KE/I2y0tQt
3dEdIf8ECbP131TVwGgloF2pqi1x/v8RKef85vBZuMM1zI8gFfh6f0DC7N8spFp4d/kkUr8t638D
CSOE7le+gFipDSrBdVjksWY7v1gpiSEirAXQvG9rfX1Si/TZiYNzZHbDFV+tprSFL+HkMCRbYZKC
nk75rijU9JxaJaOGdPJhaaDVTFvzAcQgKNE7MOVspU1LQMki9rpaMw1Rynt0LhhYY2q1nH2tqgLP
6uESzG36aeGZPjQg8lDX9dVVh9VLWAMbW2coh3Lo+mOfWff9xIRNEf14HjT6Fkti7qpc7Q4h88dr
mEDIv7vKD4ZBBe0bMmpwmE6Ns5h3+UzrJIAPtcM+rnAk87XjgWyRUFsIrugGhSOmbo5aGH1TiX/f
laBjdzSS+H4B8U3VJI8LlNed0GHuGX1VnDuVYUbfyFe7UigvHPlVTMo68TUcX5Sz41cW1pS4NJkX
I5VLZiwGiGkBka9ftR4gERdamLuCqagakUYNxx9Zel59IWLsW7T20Iyo+ep0lDnhcGu16Iqj1r7L
nUg5pSpko/SLQnzBWzhDA6u1tzArMUOR9+yvb+KiQWJIteA2dHDTZLBBi3FiI2no5WTw/WW1vGoz
cUqA5d1hRb/YrcJIf1SvK7HK3lWdjFE0906su3R74SYLbsypbtluwYSX1Hvip02F7LConDGLLOTP
LAsFAk0nh4prJ9dJS6mtVhlTuWrFEh6CMjkVJo7dCK+/S+ADZr7+wap7AuqU8OxU9p0dxblLV8B2
bQdHgvOVYLsSC8vwuN1x9aJPjoFWnTcxrOrnZf1U0XDwGU6tb3h/WTj2joDDebVo3hPTVqOsTgfH
x5iTuVuXYinkNwM5wnWrxFelQWNUH4OJmBj9Km0i1xDJuNMLyzhtLnLqdLp+WUh9uiK826AF18Cw
6Cc5JK343ednUu+oNxL9kXiElcs0o1Ooru0uKS/bAA1CJ8Ruc8TvEFJnTOEVRQEsvoGKJ28GYARj
cFuQ4bUD8uyXciQXrO3Ip1roc84tTsGeW+1+u2+naYrjLzde50UH5VCIxhUKa2p7gSYN/5pDQTPV
ZsVLzC8u9fSTlOX+KAwV46VRXI9ZddfXiHrxXVwVaGiI1O7gjAr+N9aZOEI1MasWfeueycdaW+jV
pXes4HZ7JfsYcVGBzAjNtZMfIpvxDMwG5Lr7pcWpmKrK90LA+h7ISD0gJycCiU6eE5YNaUCgaTSU
716vLQ6hI93DpNf5qhv/TPvMPE3CvsUo+UOBiEft3ZSXKK5oiYHKUtH4/nwoQ/Yql3L8o8zIA5qH
BowI664Ngw9Umx295FPeLpFXqgnyPG5AVyS/+0Y70PlHhAOHenT80CoPdjxBNuffNNW0d31kIxvq
uT5tUuDAsWM/GJF8GIsS+VPITT8J+ns7kLNvRtrg5oXZniTwKk/GTF+DSOywxgFqVhx1J8NyvHre
1M2akj2qYWn726s5VdpqbksGD8dNgrrJfowz1kfDTTSPWuEiMip97CBuqGtcP9MGf4mXz508d+tK
3iI72YIflJAUMIUl1Nk82z/N1Sr6yK0ILYbDYE+zv7nYJlRhLgIwb14jPYyhUn7uB0XE0F2so9zt
8RAzaTuz/K44YPPbpX0b+b1wLFftnY5LfJcqdn1e7OWhKbA+pwWJYpWc7zI1vaUzUTADQa6gZ8nr
thzoRDx0elhfoL4whcCyTg0ewlfmXVyN4IT+fi5L82P7cZdU+9KV5DrEljM9rGzz3aTbGo8m744Q
5DSC/+C8oaRPcDVPoeVvC34e1mc7S+76KovP5rpNsu1HvtLm3U6YucOd61MZsDBFDmlBBHo5+XDD
MMABjk+EQMNs09uWtdYhfDXF/OCQpXHa3rc6hjNe0MnUkQ/GM7hMJ5qOeSkeeuLoT5HIr9X1+xsl
iatWB9yN9Hp3M1ej56E/Yz9vr0TB+H2NL4hHnJ0GYjNvgcK8/RA2ERFInJvUIz5F8zs0cjvN1Bca
pDEMr7nfb3uHMs68fEN5SnInBCZWHVtA/+y9gPPHsTKI1SaELl89MZM+4dMrqVRHhrj5NJ/DCZi/
bauNVxklzBdn2LMqkOktRXZbC+Ud3r7jb2sLYPVOK2kpdq2GJEYJNTyP6NXp0jfs6Kg6UNiHCgOE
7ReTOeI/UbIf0BhevFnSbU6yDIiQitrcbH2BjH9Xaz1qROpabrXzAW90hHeeJE/uXICTcxP1I9fe
xjT3qsVFC/1CzcQtdCO8b24Yq2iVJD9upeYNpjMdpRXtAHZKiga2CU+NEnkwRqX2elO/nWsk2V2f
9H4ZMYrNamZD9H0wtgxtxpPivBEuV/gONCDPaMxLVzH6cNS222OEuy4MaZw6aWmAOEKwjHm9IdJ2
21PUmQwhQTEVjpKjDsWi3y6aeQzpD+ppW5NVhb4+gY9UrMdBrmlvQZF91RdCHMjZ+xyDdtwh8jmy
QJjsr4OrqT1VBJLtOxX5PVtQ4WkF1QfEzFMIx8EzIeP3TLkAOBknOwi/L3VNAxTHpqdrlrHT5j44
NES7kUYTpnUPqGzCjZqRkaRlpJeMhLhlVvCBLr1yFzoV+7XBWSo5CuSFzKUAFrNwjLvFoq9a1iGO
P0D74eqHw8XD2M6Kq0uih3uD5FcUO7S3S1k8S1qLsZY6XmhRGYTVqhawMAqm0fVoDkwWw+S45rQc
qvUtEMUV6VflaMurJKD1b1vNAZhWu9PXI25Yz4F0Jhir53SaI+ybOJhBvO0NqBpuQyzNYz6WuzTD
bCnYQR4EO2+gFPc5M7w119s+5fKqmErzSwLimq57+tHiqqaeWJ7hh+n3hXAeC0RiJLtRFli6OECN
uIqwabv9ggHWlFGy2z402vCY182pn/L6sv2Ns67wJDY8QoryU0JvzVUVqHMcwM94OARyAnZUUA7s
a8iDaAlzeeuSByz1wGij/dJMEzy6BRsAqY5GZ+zMGLNXuVYoJm7Axh5+hHPF61Bxhk8hz09IWuJk
5lj7JuN2atk3gNjj2zZHh30ajaCEEnhwGpKTWkMgXuMTZccbQUwVp2T0QxnUiCVjiB1kBxIOB7U9
jEn2LSxpMVvVTKRpVZ5Xt7hcTL5D/NDqLe7rqs7XcBWkdnT5qUYUN561GT3r8LH9VansncVEg1N1
iY846TBIM76KGyx6QTQfmobP0NaHMWzomK/bxeAkWLqmtwjj/mV0RsaU5huXXPQ2CjYCO7t3Al6+
rSZG9eFUKGnUaED6ms9EeZLnWVRYx7Z3IlWyaa/r6YtYSxJZoAtTzbvQsiNiC9tjFSq5u/S28J2U
BKCkLvL9rMc702CkTDeypr4ZzYsyt2ewwJZr0fL2BkvmP3X9qNL4nTWYNhE1TV5D0lxyejonbVi/
W6i8iLwakG7dTZz8O6KNehQolnDB5CMD0NLg2Xam6SHptGfphDP6PIEvXeNnDpHJ7EanBwUqU+2m
SZWZoWL13Sq16TjjtXZtfXaDkDg0rdNblK92Do9m2KOKUE+MbvBsdDWDkq1sqcXQ7zLURx5TJdOd
Z8wW1vSAvTKMExyH2whjm+fyKMYXys2xoXufgLC0xqdROsKtasqqDJNtqHavade8CCrhy9KJx62X
roXA/XuuQ6o5En+QQqaPpayPajX6AW1618konwLkKeoEOMCWY+xDp7/rbWN6UAxOYBnOsc/ths4g
QRmu1YzjLujWS1dIQ6XK1hKdigYusrctGplgxV8YPOLmzRmCsCPno7MjTbg52utlKlT0u7DDg5Yo
1RUK4BmoR/U4FBYZTpqFYadie+oJCRgp/S9qVXmDRoRTHLKso9atMSieUozoO8NKDdex1fHA6OiY
Ozx4sxgbvxmJeXL4XFFGuNLvDFtvL2KcvuP/obDVCXzVOvbIyUqrMxjSN1YjLTpkp2ejSjp/81cS
v9Fyb0mBulXIeHKiEnYIN8kGzYB0RFzqbvK5vjH0sDluk116VM19ir5smXLL1UTWXYtxaaEFEfZr
s1929fRSlP2dRXfXNxAWewG4k1068Mix5OwrNevfS8THe1ngejRt+7HDsYVOqB2pSnLmtxMPniyB
9q+JCjZnBV4RfulJOzMtUNzWlshV1rPZsGZlr1R1uAPd7BZ0vLxmbJ9CXJansa3fVhbsAQAk8ZxO
F+7sLv9MLe5UKrfuXTYTOj1oUXzQq+m09AH/ax09Dzga5gyyTMgkzCeKhbxO3hNkFteZ7LrzpnLt
MKrxEljKrimRyC8AOiErvNcagWCGsMdjFpoHOyfGiMT2u223nA3wM5tTuhjESea8jzpN14HinSNh
uEKhMqwabMUDkcH1RB8sr6Hr6CkGMvFMG/p9o1LCquPrnHTNnivbgHeZlm2TlOTpwQ7d2QM94RyA
1IU7AE7+hbFWGC/nVFE8wtD6Y2kQKGMOJamqtvasGpB11WRhWO1od8OMiDCWfNWsomxBRi4xz3Dh
sSe2pP5zYMJAjVGbeweNfcNrsi1WRtIS98Cq5xjC3dQb5M6uZobt2SKBHgURw0bXYveHhEtbeV3v
Vh52D/KkJjxm+lrFzioZJ4qNtiSav0XxWig61tnKcPAl2iQhDBR7NMvNbjs7BoUfEBEHj2XI8HH+
saAB9RKdbFiZZNddJ4kvYaixa6oEufGs7TkEsClb2ecWVrAsZg4/qUdcHJE6ReqaQRKdpw+nQlNe
gkbjBxISHfX6s0bpsqdhU+6nhhM5MXo/nzC0JPUj3MFPzL4N/o7lpVuqay4nrR9YjY/s6SFJ9Alw
S2gc8oZKL0NGteU2O7QTStkwz1Fpoa8HVzPI1E1787PKxpukJj11ZCRyWCq0gQ7lecosEEhoNxwq
nInxenFNhNytXqjjWi77NRlYa1U/RHZJz6Xxgkb3txF+PvSz16SoZ0m/4by1m/t+xMvIkPypNWmi
JKSZ7NrGYvUrrUKozS3ierLRz2leUr+vp/G2u/XG7KoaKR9hyfUDgQO+Lc4AC9ge1GBORNzj1rto
0eCMHbymbZeMmT/pkjY+kbDfF240RcHbg+rhqDGZ9rYHKwDYb2U2edqU07xeeMUZDIIQasvstMpw
isDbdlS0tLcDv4D7s8qxE3RebeD1DhTM7a/s9kYBSrpbqEr3KTymzSKMwJYr5xqatPZFvBSEEFRa
zc2c/IQ7gRqz+oa8lAXfsvmlnSCxtik7Sp3xfXtJypYuXzo/bsmBYemYnvmTeqF6kSagt1XmY6hK
01uXA530j5EtiU/vj8nMTuysIU+SK+G2U0D6eNdn7I7kamx9Fo4B9jY6ipL5sBsNxdexQnRjYy/s
2ZzoeDCIndqkPCoRyTGWeIejx6hp7MBHdca37VnjSmZ6PP88VoC2lOCk0kvTKuPDcerPZW6/sEhR
14R0Sib1A4pySJCmpLu3ion1nDF5M7ybOhmOJCbBnktfJ9oBxLn6SJA+QZQgyCeAeWqVnZ0TLGBN
GsiM2McvTjBquXgKYEAPcgGj9LqW2Pm55BVFc4qD8SXdx2WADU1mhdcExZdoPK4mt84pnqcFAI/d
VZ+6aA5hxP7D0VOa41mZtPspH1ZwCL2RnG5nga8BFEp21Mo53TlZV91ESvuFK9U1YwzlRiTa6Kqd
BfhvbWNmbUx7CN7aHrtNRhc3IJ84NUEQNPggcm1hOl0zvcp4jpYsbjy2mteuz2MeXWJ6quK7pWmK
RwYBfS36QWCyT2rcBjs8xfGNrBp/zCHJEUEOlab7rmsxT8H01EYzC0JzHuj40e5NvtiL8lwZ6RGb
y94U2XUQOOzQ2NPl2L83c/5IUsIxiY/mwC9v4KZ3jZRrDp2JHNChO1ux59hl66JXGH0sho+4jUy3
iomNzIvO7cy0Qwor1wtMvFfGpw5VMTM09WPMoIDgF2LBkpEBmbxzGuKiepiq6RfgNbUBT91o7i3V
jFBaI8mKoYCp8keSRzgFK/lq1vGnnTUvgd4TQYUxpLToI47Wnu9xnxTV3RirqAOXr+mwUHErwK66
kI4BZV5TI9SftQ+gxVeNYs5+rCZvso2BWg/1TdnAxY6s+Bhq2dmIlJsi5PcyyV4rwgT6gTjrESJW
a6VAYDX5RqSgHzns/RZY7VEcA1k8hHOGp0ftGJwvNybFA+YiQdWChQCYZEAwaznG594eXsMIYmst
7nk6n7W6+lJH6njq2/GZMPXcF1H3I6+U+zySpT/UBaF9dnldC4tQ6BYVwPBlKijU7J5/qaf+3GnO
cYhIIAtb2njkEDG9i9wl+NrU6uBRXSe7skCPnsbikw4ZWD7jRYsl83MEkFPNouzBjjqy1HeOWt1T
ZpIFPH4Rof1RQb/lmn7mvnut8ZqN1RHuUG0lDwap7Ds4Kp5Q6EGMWXfTOS29q6j04DfYNE0punGZ
e7pp3ulMy5O2/d6H+iEus6fKiN8bdbwNSkujDmI1FKibjBz5/JwlF7jad/G639IgqymKOncMWIoD
mvKC4pCZrrl4MCRszzDahLaDeQvp1T4NCdrIgVRrMODeEtbOCbwl6wHNdpOPiPsIng60+psxtsm+
Q1+HmprChctFO4Quo6rxynU4H251hAWnols+ON+GPSGZT5aKRyq5gRkdHALdTg5pbnS8FijEIQC1
RjJ5XRQup2xolqsxjvZJ21uUrakkBLI6KZRcuyY2we8G82pTfEE/j/NedsyHOy4DJspy1+QwcEek
wzunFvtQyHe0ZFgUp/oecMItl32LncSgRJTVFWZUgCx44w8j9Gd3GpzC67EBSOyK9I93lQjf1Emz
SB3VuTejlVsB035xo2c9XEFzBVSZKTVYNaBsaSEQyMnLhbETs4EQv7C+0nTcs2tCq++BiegS/bMx
OLcqaTF5MANte8yWjKZVRGoxKYbms5bLCwzvx6oxQ78aEnTuGNe9uorepbqkV0uoHJgL3Ie8W19Q
Kit3jrROxQSGOCJu8cLM/C1OQq6rmVNcuok3qFWgc0rlhaSC9Gy1I82WGL8Ha7eXzcP2gTbZk49p
YEQQ25MqrzOgUPgBIrQ3X5sBooYagonoJGYcLQAhIZX3ntP1udT6o7HY9AdrqnQiRe7KIfHyfDYP
rdNR1hHNc5u08StkjC+2vSrlAucr8DlqG8i8QdsAU/qRkoDAGRi0fJnoNppyoKWxcWSTlhCZ7YnT
Z9nRC/2IuP+yAGCiX7W1fAkMCVSgzS7IJkmNCFY6o84sgGqpdAQXA0l1aZBSOVV3Sm5DbtEd4zAi
V3AXrXtHnAaBZ/jkgCz2JF/AackzgAxMBVAecWcQcmlxVjMUQpKLYGW1QDch2jlk5ptKTlm18jrZ
ZF6mYm+frWe8/bTWtu5jk3y2UeRr2XxIIqi429Rmm2DxgDi+OS0PVVowM+lTBLoMxmZu510MKGkr
wLU1/DKUwm+V1jmG6wyJzAFEuoY7oCPBVUznWlu/95hzHTNOo9Zj6JiRy7FGZWNxYs0EVvzkOdJM
1zy6RG6v0xuZ4JDsq0g9BVy3NjJKoOUsbNm/YPKxs/lp0cr3RXCPGKwlgVoALb0O0n0u34Bhj5S+
w2rcoVxH4J16hYg+gGMGfwPpNv5xJmwweGZeTVeR2bX9y0zYqYt6DGNukFubPl9P7KBQfixTSicW
0XTe2E+Fk4qfDQlclGx1YzXS2WJJbsVjEzIq25qDM1PSqjV9Gze7wOCKbQSWVmccBU6pk66JdbVC
K4V7TP8l46bpvJX1zG1BVTgc+/CLGtFR+NOw/ndNw78VfX5XxkXX/se/ayvh+s8EbKFZOmg007I1
y7SF9QtVv52l4MZv1P52862b/tQJFHuNZjCRGH/06zzFVGhDjC02QzyaVBprZxfea83Qdg13zQfr
sdWzY2fSylfa6m9+ROvXSAjsMapDX9fRNKEDSv8lWCkfmEHNQofVtI4dIXLqqG/v1KVX4YoBKllP
4pB7uRv08DQHYXMLbZjKJL3hPG93gZLNg758CNcrhv+wkgMJv+GVjdXPkvnVjXxS6UodE1lhv/rO
VZ13QKnfhCrO1ixO1DwMSfQ6XDl6Dc0efPZyhayMWZ66tjW/myCRLvkYRJ6GgudiA3eKLOuET6e8
XeKPbYo2Ozxjspakv0rkfhdrZIs3iWhBWQAMDZoenRXurLzMromQ7Cdo///1K09z9eM//v2j7Iuu
mR9+hHFZ/EWDwkP7z/Ur/kf//r1sfv2EP1LtrN802GXYmWxNJwJoTYf6PdrOQbUibKlbXP1Ia5Ea
//SHauU3/kbaLFhHtXRNZ0H/LlpRyMNbA+ZZxZLYM9O0jf+NauVXzYrGN9FUIaR0LJ4OklP+yl4P
aFtisadlYiJzbvJCXPgtrJ9/TNSzDdfkPz7+73+uHEGbg14FiAtkjBl5dy7e/J6zeBkgoiEgBdE1
Yk4lEFJUzJDB8uDCwj52lWQz4tykt29byNr+gnH3MURajsdnqL5mEppaTDn5riv23dik5WcD+86O
1p3cUb/RAHvNI2viGs+NrEuAdsHLyO+4TO0XMeS7dplekFGIozrozY2dRqVJxd2TgGLTzfz5d21z
M0x6T6MsdMOli37/CKx0c5OTz8Ygq8QLvn4qAs1jEHSMhFfldiNxaVCLquK66byfH23/sIkuHUGS
RI7EYv2vg5R/kwqj/7LTMhUGXGaZFlOkdT2Zv2QNWHoT0RZlBredJWmQfrHRiNL5ivp9EdjDDjiz
cRyp0GFmdj5q/WnP/0+OcFDnq7DqnnIVRWMO4PAigmjyIRaaaJlJ+eHGeqOXuekrmmYh5Vlj1LJM
P0xWTbJttU4A+9QBngM5BsjT7Z8emP/hDPk1wYPfbI1+tNEvcJgQfoNI688JAJjhNQ0Lg+ZHI9wT
0aR+axUWKweOkxxU8lR15j+bca5oQetnpQ2dQzWUr0NCpl9ZXkKNLPZFq3+0knZ+jciElj811xgm
86FLs3JV1zsHiQ6T+UGCQUzrnngID3KU4fXct3SW0WofSF25kkn+FjaTV69kOUOBwgv2S9vTMPts
BIybv/nlfy0RbKILNYRpErizYf3DAWqGxWDZo6J6QIvF3oyW83ZMYU290teOrajhZSMnfdvsJOOb
s/3E8D5bkdanHi3O2YRjQTqK+Vi1kB0Q2dtu1Fg4a/PpUUMmsktiemSK+qg43GmHinbbgNcQYOhp
ymmW2crSnAZzfuz7WPxNCbQlCPypQHAsZHlSCgBwaOPWP//65trtuPT4oYUPROJOyJH8xUwzrnWD
e1rRS9Cfi18bbQVSK3I8Oyq+Nksa34yDBGK6dG8gRTkPA/lgVdhmFIc+F+e04yrqwvYUcgpDOzR2
shC8EGZcfU151xo98pa2UmkjEsfLGDS/wS/y3Rq/y0jVz3ZVH7Gf5ne5XYJCFgF1SGZAvoN5SzFj
+3FqMeFeFMuvzaHzJGkRSCdCfMpb2VxUD8qsTrdmNuTNjuHR+LBgXLOjfLpbkti+inKImL0T1GCs
k+6J9XiLBo2Hr6s+zLSumXX2L5v7SapMuIL4NgcbhD21ql/7ZPyxkj/+9Tr7NV6S9wF/gIZIURKD
xAPHcfPnh6xbaHTb3az7P7M/jE6LfadMUr9L1LNh/iiTklinfBg/BDq4JH6HsOWFk5W8dqrY80DO
GGbxq+C4pZKjpsR2TnMt4EqY98WzzmiCdl2ZXpJpMu/zfr4mSozWyZrIBrXKPFp13tyaS3UsF3LQ
I6s09rB5q71pcUB0gEi0obqepi6FNE52zRaIIuccCD0eAbMPypOYcgWf+crlXHHsZRo6h01Ztj3c
C/LeDGgVZtf5q6wIY8xG5oN2cjNpTB40uvR7cCCaS9/mxggz1M1d07gtHWrsfPpZafvxwohUM+KS
zV3lvW5S9dz24mXj96MPH/YYjEEhzYt6FSDddpnTfTVmAi5mBSYAcHYsaUiU/iYiZS0F/lxkr+8d
ohId7avULOcftv6RO4oCoVmj3Xe7GdGHxJpxmWYq1z6DG2PvRLfgBuU+IWLWzbKFvJeqGbyWLujf
bli/1NPrT8NehUyJS42NqvGXJxpsDinfAQPDTdGfkMd9auumvTWhdgNKqIlYWexPKwfmlsUQIiN8
8t+4FOOvRZ3zMPcrwyivh1OElrSKmFh2cVDz39TXJZbNxWLQd6MptMPtPLuYaljhkcuyU61kGAxN
bB194lxssMa7nKk4AkqMaRPdNIYll17etEUV7BS4j99oPzee4wAVaNhv3IbBlNU4t9sfhugjd4Ne
RGRRQj/pMkp0mRxGZOcnxxnplVcmXwj6FdxdtTlh9Dti7wRQOOEojIb0I5ESzMT6ET4qEZi2pygK
gwkjVg8xgRr7ZnV4Wen0WK5uuQ47iB7cbbwyoUWPGUwyH97viZGZprpdHBr05q2TjSnaWwwnrNxm
xjRotLjrFUd5DJOVq1jbcK86y74dlg9MpAgErDy/jVs8m7rZPRsDcgU746GZ1Xw6ZqPVvSwIMRVg
OFwX6uALfsC31lAB29b5KYiMfSkX53Gp+ZTIKcq3cmYUi6qkM6f2tqk6Ag5rG9M/6rO7zHZeY3Cg
2K1ClTym2VjZOSNLswm+mjlpA+v5VM7zOSaG8H7mw6NZp/u2bhUfk5l16tk/hqSHq06AHu1qQjyd
pZ+OlWKAijWaQ22Bc4I9ZHwtHgkJeJCZdM6zBWipxKuLbax/KUMMnkXRXVN5rWpg3mt4Vwr0A2QF
KH2ndVzu0jIZjikt0VuhIbqa5W1urYnFkUmzbb4LA83xtaherlv0CL0B64XZa3oQLJv7car8ZQ5R
VtEIziPxNTfMAh4eKIgyx54xQrtkvDt0F9pI7ClBCXy9HmyETAM0tpCtUUkcyjHLcoNWM46d5/RN
dYsN87xZ14vKSBgrUW4VdAUID2F4BsnCc9aUoyhKVT9IhydsW8MNRs9wL+Hz0AxFNKwyiEbuyDRY
qld6bBEEsbniyvx+s1cFiOjP6Zbw1Kp5f26W4tVcT58kCRRoMc2R1lgLpFMUpwn5wwMn7xEHtsmc
RolOS1WTuNWSskqY4uLiXfoRNqZ9HFAmn7MvVQegf0Dq+hgV2kWxi+hS7msFFMjPn2LofMAkw2lB
B+7S/aemAS/zANbxEEqGcptxCwJjhW5SQm6tSvOCrdauXut28giejdHwAnxOAlZ21s9Ms8bFvNIS
i/xQMSETWpOyZIwOrR11ZadWMSsgSCTONELQCtwvfuiY8WOYJfU+nxO8aCAAbgPQxWP2XO0MPWKx
s5nzfCTM2ZY1rUE4MYEupN/5WJ2dazr12bHqrkDqa3c42ZjKQHzeiUZZGXjoXgl6imojuSW/kQZp
TVCMIkyKFpB0HY4HXx8WfMwpTs2Rc/TUl2JwFaX7QDg1Xil69FYCMrpu9eI9zTvYgjYQwCRTucWk
On62mhHttjdNmomRZsgZfpe6y8yQw3Qc6H4uyueiQAOJdLCCCTvlU4QCCU+afUH6ZwPblIL2Wyim
n5awoUCplqRM6lFCJz+tLf80BFn+kuHFkSDpAunworlDmjg0/lpcUG9ki77kht9lAOHKVKRnvLJX
KG65NaB78JcY7VBvYtaZOSHuIhLJ2I51wgzVJvCLeNZJe4YRmidWc0qaJH4cOiXzw+PY1M6BTvS9
GmnWcUlKc/9ztxw6eYpb5toDxC5vpgHkFUYW+rzrXyzLMk8yw9SDp5y3mJL/ZpLY/I0BldXsLJ5M
YV9IWFFBq78GYDEOstdjV9jz3cBE4FkOBRqbGjDg9scc414a7Av8RH4aYUb8SI56Na42fs25Dsu2
IqsnvwKKcVOAl+CZs4wbW6bHsI6Q4LSEFyXrYKwNmVATRc4rsi7jKUCuvq+WOTpDyYkpiDqgSinM
eysgQEqY8yWiVxtIuzmB0NE8rVu17KJezrCXd7UposdAe2f68+AsSvzYJEDA/nXhaK63r78W8HQw
dGwyvMEOc+JfbmflbHYZ/Xnrp5Rb9jZLMOsA9K9EHMLMfSsuwX/34xMZ2QWigDzeoahsD+BP4p2w
y/ocS8JP1Cx9oof2xkD0PDg8kU7VxOjclW+gDKNzHUa3XCSsW6CoASxdkD0iQrCnLcMliCAZib7j
f9Vm5DWDUyNfDxlniQSKJPY7Ulnn5KJXrxkL8GLCgPDDnBGGJp90Ig483ajDC0nl2Or0+CVpSLn5
1y8T0Yt/eZ2EYXI31m1p6rpm2qr96y1WOsZIEJpDhWw6UBnCvrnWsVhwudheqTRfHHfK2+m/CDuz
5daRNEk/EcwisOOWBFeRFKn96Aam5ST2fQkATz8fmGU23T1m0zeqOlmVmRIFxPK7++ebokfRAt6C
SNiqbxNj20Mr/6TSiS5FY4+nvJv+NHXM6DGxjzJh5ZjLAYweSIgHOSFsq+JWzuHhfvzC5Dddaes7
jHMGRCXNx4c75trDBcGlKN4PMck9y6qdhVBOeRDk6EYFFd0LlOSEeCbuUYhoml4w4UyPEE02DJ/N
M5WysyDDHcTzTDCDlrQc93JO0DKw+3MxcYhLRR3tZVunm9DxagAx0EcHC8zo2PI6l1MnNm1NaaHp
ZT/tWGGunYsXTo7WrUjovrLy8d/ju4taL+3qgabgbyfst6NlGzuUysuUmPM6DyALzFnLRsAA+1qM
J/Bf2I9mI4TlRWVnM1xqBVXEyFS+6TBq8O0wDCdROR84C4Y4QnIC2FUon4yywRDD9WaswZCyWIKs
zJqNUeQ5anSdbVBCg20dSXEmOPYv9kJ4pfpfRtL6fy/vvD8rPAo6F38y1aTT/scsh0ic6cajrm8a
fR6PcyHWLtVpZ3ydMOTpw0mNXL20bZNspVeAcla0NaaoK2RwP7007LFCqeB4X7KweFwGNEZ/ruMT
+zq2SM+AUUs2lhdlFnvdxhlhYLXd2k5Lqp6oHOq2m/0v9wJ30TL+7zrBz2TdW+U90nSeyUDnf2gd
cTnomkH03g9GFq+NLfTkO8Vk0i+I1ym1OzACmxj4wp/72VxPMR+jAX1LN5z3TcUAayzSctPl86ds
uuk6GYmO0aZ/Lkt3K5qpe4rbCV9Ymj/IvC6uVghjB3UEnBoPCB4PJLY4NS+tDiHMwKQBgurO6fuL
Bdp9Vtn0pEQGUa5nydDgkkIJ0bHqQqGeCApPH/kCOckiPNO9EVhHRuibCnMxfBlevNGLSLAvs8ZC
lOf7hZM+UfkSL8Y90nXdseYnk2k4XQOd+mKNXHNqUjbnlQ9FE4mH6M1Fnz5VMz5e0GlOYT3bE4lq
1Ue+8mJv190L3+L3imXEF4ghDwp9FP/AkJ501I09otuQ7snSPM4yOOkq5/8hKRQMZrPYkbN7iZRz
lB6gmQBD8v9/eVt0kv/n98vw0XNtQcM2+If7FO+/9HRqOi+ONfdg9HWT/C6bVVjUh6o74k0DP004
sGGkvVITm3yRypIbjDhGvf7rJkIQOcALMXmoO7pQF0PG3YFqES5WjnVBeQx12Co9me2QWCLYmpRa
Lm85pvM2+NxDaciLApSTWYbbe6TQNoVPa6Cz4Xf1d54IaFSy0tdBlj+OHreDLtZPjONpFZosddad
djNTawkiVV0sc9K37jSPCELNtR6/qrw8xh3wcmqYkGisYj81hgWttP/WRLVLwgbSYxG/4stQwdVK
yFpKPRTbftowCy5uQ2/tq5IRURXjUxlHa222plrTE7pK3FeXNWUzYMRayTj6k6IS72AdkFyT9HeQ
dGZz5+NbYgvRzPOvtDL3Jc93F5TEKu2xv/Y6iWbynuU255y7pobgywjchCUf7GoLsNlnpQ4PLcNF
tl9zwGhCmrsRjk+fyS9uFExY9HNFKRKqpOgI7SkpdrKk914mpNdBi2K+tneyoBkO2uDWdK1gW2Kk
W/Hk4jeOuWrGeKqB+MLCRj1Db+oNCbgiqclDggzfeozjVtwasDkvX5qZd8pi+DD3HJAtT60nqlyL
nrN6qff9ysiG2ScHTtP2Z2pX7yQ60jVYn19jzI6q1ee9aT87DoYBLpzg4zWcuEo/J0xx4G3mxtoO
g4MxlUdduc7BYAG1FfMRU+MjCGVyQH5v/alpdjpLBY7YSOypJQM+BGyl1Y1X2s/E1mIYuqJQ83Nx
5jEc1ls/3Gea6+3B/scohdpzGXTuqRGkVYBIUfCaWRSkzkWw5j2jAWJmril1BXjdouOCBeFWW0NJ
ksy2+ec1+I+LDdd6d6Xa2Fy87YCtdJoQHbM4BIimINyjsyS/7xfiYpj/KE3Ja9Pl3yow4mMT7ZpY
uas8rN8xx+pH/OlvQF1oWVhy8SkYsiT6ZsnHSomNd51p34Wbt1w+dMxGwtQe3No5DZGBFKNjLayg
dK8Y0x6nejiXro6NZYKkp2p5BUmg88FSTNymM+7xyaUqRhKDHeNjXKnnUos7jLB8aaem91Ny+mvF
az9E+UqAssYm2qpDCY9hAgZDZGFdaWO77RCNVllA72tcGxtEFxOw7zJeK09Dw5C+cmd4xcxFmnpq
16ByyQB2oy/z+KHoTH2fpzTRtVpyNrrhy+1mvGYMHQiokUGwlgqROv6m6eErA3Gyig1iCx2ujElw
1ApprdwPlv2MSTCYWZOUpa68NTTzgUs3uFlksuG3HXcMyyPfbC1K1Rc2I+Eg3za1neNoWLlwUfUD
v2+T+cDiSeSVycFrIihjt2HBSfmedeFOfh0F3ZqrDuECI5Rn3h5yktZumrJ5LxJ8h1hRXii5PoYi
fSkIF60WkKTfcrTCGpJftKD4dB31WcSMyFjt6QwZ15WR80wmOiWLGQssk1XIBa3LLtKC2Um5YjLp
XttTbz3FTYgBWnNXVcrTyaHP97TGWQcGcCaazCMIDVRW6BOWH6SRh3wfpwnjW+2Z2c8PGiWznwZm
vzdHe5S5DS0VV9ET7DZ4Mw9m9bfrj6IPmLHHJNmsJK1p9fJ2UaTHfkosyxTVfJbUEMEQd8FS8BlO
A1mMwuIYXLdnzuxcY1LtjzWHJUB1onSVOqGUr7GHpKccNtzKHNPXtlz0ioU720HNjgF1ms7w6wxt
Qk64e8CgFNzsaloRmyzX/IqvVIy2a9hRwUpY8WNWxt0lMKoXHha8hUFR+5Y15k9R44tS4+rFmeDg
IeL1XnLz4lmncRaHd0uejEEYTYUwc2jtXuEJavwoY1EuG324gcqEWD+tqb8cTwNsPJ4z+xLUTnwr
C5b3HmXRH5YewcK5ZA7ldBRFxCfL5mwe5R2N5eEx8LQWJzZ/mrJ4fHRzQC+3KI6PrqXjUHFIe4GD
jg6MH6fDELK0Q8rYNjE/EPFxddPsSN0W+KSmL0HsyuR6YVp+wLK1aUFg+A5cMgyJX+lQa484nUqI
/NbbmLPz9MwqLiYou4TxaZ/rTIuLWBA37dZAQavH2rR4krXA9yLqX/uumm9uZdJrYhS4pnxwnz15
urHhui58rH/FjX6yrFpm0OS1DMyYGZT7jlTbjnGbuEXRNDME9A73P81A8lZDCxXBNOJ6VSD1QXnF
O1gFNmnNWedoKnp5wysS7GYMXev7Hwfy2RQgVAOZQKNZdeDX/Rmon6fMs+XhqB1yW96qqNEoNyAH
qAgtjedC5xkcZueLKhSxGTPXvUoPN0cRZZwSqc7yzSjBvUZlddMIklwQQ3jQGQC3FyMZmjNEBLEX
tpcAAazNJ0vyzctuKi8YT1O/5v9PpayI8uDmLDY9gzTMSmujrUrM4THnzrsVcfgqvVHfOoZdMzAb
vyI5Nr951T4kUfNDXtm5Sq6CfulY24Rr10MU4PrrkwXslUoKXOx+ejfi4QpLSPyaYXejV6HfAOaH
G0EzwMZu51/d6qPthx703JO08jJCXecENtdsCOmK9kP+hYo0yIj5/jCPeNm4/PwmDXZFW5r5nn8j
+WYMMxsCLwJPYTuepwrHcWLZK4t0CIC46i2UHT5/ySEkbzy1FcFw5jxT7rQwWMzQ0VaL5g6CMxnd
qQXjHIPu3dAlwo0bnm9up8WnxDnsK4oGzlnGRR2cYLRcC5XftYcJsKiv11l1rPL1AJXJCls0OlzS
KzvP65fS6rJdTzneAfV3o7cp321ia1ij2VNjU5I66AvjqWrOc2AmPzIVANGS1lgFTluxeYKXYBuy
eeyD8XlsbhjWaV0qY/VglNJkKrVa2BttHYSfvdP9JI76NceuPdOW3gD0ofUb3r93ddv8wxgEjBlI
byhLb2Sm/mpUrJ4Cpmkr6oICPzH/ZtxWNuVg/pSdfY6D8YAD2YDjScY/r/FqYzhSGleSsSle6jZf
hr7ozmX3fM9nWx6py+Y0sHzSl0GWMguqbVY57XXq9OiIhpFWn6FqPsgF9keKzsQVsvd8Lcf8YHWp
e5JDiDPbjqNdHRXpFaZ7AKpj+IqDQsHpjXtmmw0jMT2Zrx3M2asN4YKB9iFNCeje/009We9riK/R
a9jby87bZi3+9QVFvI26wr0C7YIxNMZ0nSr0Qp7T4IG58AVGbn8BMOdPYzhdIhMkMfwKn32K4L/X
igD1QH6OzKO5x5YJyxS94TYWNsIOjub3dsf01XmYx93EL+2Hvfocym+3wMg/mpKIxyw3s8U2ndFb
gyH1c6zzN6VzaCm7mfiPF84rj5oqj6UIyBNwgvRRd9Sl8puKHHjduyaqVHnrqtofCg4FU7aftc5e
u8ZHMDbPGm1aVHQ+xywe3JKf0h4xZ84mc2tUxUeODWIshsc5BypIMANHP19ZiNw1mii5ApASx8Z8
i6rMT83liAjrCe0m+jOUVbBng1uDQyVdS1efr2W3bPodLAbsg1s8ui2DbSe8OEZXQGhimNjEdKA2
1a4Xbc6u03oc9XQ/nJJ/JlETtSmPgeO+113+2WKoJoDm8eJagtHOgx2Wr0rV+bGGlkx6tr1mGUcG
Pb1ObNJEmoIfy6FWsYpWrGvkfeCD4JkBnZo60K45Iqx7ytGJkyv+YBqbaCLUocZbnsS+EdnZqg3s
c6fKo3SzrXQWC6xJiIcELF31YFWt5BNiIgEKqMezW1xot/jG5/NHMQaLJscvZy4VBWjNZGQT1gAV
WzFwLZvPJYyCHNvr2hvGPbVx50o657ZhXIo59m/poe6MFYKYoPepYmGH3tZaxLw7qb3DkOxXzaSF
xEHIQOPj5wKo4XcU3HVyaW0tM9tPtIzZMONZ5H1g6LRfeGCnQxeCnZGBiA7+ySJ5mu3wJIrM4l6J
ibyF2VLhuUfifZ9hbrXm8hq2wNVMFH0avZjueysz3U0wPqK0GjdG4viKMfFWFeLKqJz6usT7mkie
Orn5Jx/qdjUkBbb4ehso+aNMR8eP26z1eiCJ69xwn1B8FQgANH8SM/1NyvijcJ+9eIpp4uUQlnmk
ZO0y+3RgiLem8acWC45Ad36mftgbKjWIiWfDlsXgMevlcx3Q7OkW1sYSP1SZ5CdQGW/NFBBpobl3
sj9yuwvWOvwuLOn6ObZnXBU98/KiPXeCg3wnkcb5hEwv2NHP6M9m/1SSoiaWj/YflcPviN55sXX9
vWjr+MiilhH5oHNeBq5P5G26GC5Z0Y6Z6doqDnHCnQOh5LOouTzWjv5k2w3dfzJ8tT2z3rZtyItk
z0enZfyRwYthV2iIy8fyb2v0HTCe5GTlr70sd10v//T5/MRp7J9G1c/GTHYtItpGMvh7Sii/CSve
H48moJWo7S8v3XLj2DlRcBHSLsiLGWrlEDTPy+x1bhyChm3VE69gLzQAFMlhQBDrV4MeqVVeYYpn
CHzWO/EzdXDerbR8NYB0knfEmV4VOyfjyQxibNZdetFiXsrcmoKDXfxEbFC4BMLPdKSYBeUMSQ0U
UiR4xTvsTKERfo4ESDmP7NMm+waGHwk0EXitc0TGWDjhth+qHy0vuFQ2H3Vf7nIjQHB3xMdIz9Cg
wfgYPTC9PRXI1SCPQbm8qiNYGfJzZvenykBQx5QntfHBBoeglThhafVlr3aLjZuGpBxbsgqVAXKc
8LUH4WLqHFpRJS7rOjN22NK4sscq5oUvEPFJYCrv18useuvZ4pPYKCkrZo/8EKt6tn9GnM1uOOzj
plM7BraoP8aS2qwxa0X2QyukBZKpjzhuEb6gPPfV8Cw2tIS835zvjLrB5GezlLbsODsv+hMN4rt0
GZa3VeP3JNhVO26DnsPTAnlY89vcMlD9xXPU+kzPk5XHrWrxfYM9LPaQhGqfQc6BuRq883ooFgAE
pcs9d+befFApjih6xVa5TkW1kFsogwwfBkF1sg5GlzNHtawPND/5JdbqNXs8wrzbQo9oEIhMU1/l
xXhsm8bhHuyFW8ByHDHyw9hvOYzZpyb7QH0qX1NpaCtigH8BEejr2GIam6Z6dEmx7e4SWiqnmTLY
IPToaJ9gooY6PdSNUb+jF8VrzCnpymHp2CcSXYbSbcQOix9Gta8EUAZEKVbuqCDub/MJMoEOryme
vmHqyg2ZkQ4mSD9sStt5JnxPoidutsLs6B8yol3cOlDMJZxCwQlnlUitP9iZAOHU33qmPI+yrPk1
pVy6+uAwtV6A4pV+i8Y8Tg38UCz77H9mgi3IG3wv7vaigKvjJs028aIXUIy/ekFaBF8coo0ydnEH
8nIazYAZAh86A4FEQpfFxLEvY+PZAy2/K7sgWIPBgiaMSIjhqtqqVB6NRh7slk/QjMZDlIv3ThHY
FD15v8klnXYfzjYewqkmnE2aiI4Cj7XldHtM+djqUSzZC4lXRl8TpBAmIYQTCIj/JjpDjLKFCuV0
pzjlXMVEzFhVFemJqLAJPGJmWmWwAzeGE+DCjgqYtuRcCJUctGIcVlXGTKqauuvk9f1uGMNoGzcQ
epJQPPQ984tizpw1KGVcZwnZUe5r627mOFhV82pRu1z63JKs26O6cGNgc3YT86lD8WeUTxTVJFtn
FbkfNQ07Ck8uJ7+IrIf5VFSKqp7vFFP4ZWnf9klayU3ZkJUppgFQCkzmMJLATZxvfSiN53xesGtp
/ECrwV+LvHwz2PRYOnyPRvUAtGCvq56Ak9XHfs5NdpuPcOVHEMI2ZcdkB2kC9DUJVKt3zmWRHO12
fBzjmuKM8FoXLCs2dSRcdJLWjyLnQuCHUUbmbmVtf7QGb2ddji/FA/ZduGgt01VcS+UWV6hvTMwK
OxshIc7ddVSfsgJCrGd9RPb0Ezez7esRCLVxQgyNTe+DUdfRTOO/hpO9y6R8Dhb5p4sIKNnM30Yy
45vA9P4ZQ7hGKsOZ4HxnZvhiejMrgOaQUQc2O2vD3ybBLxE8B42ZMhptDfKuVY9K0fLczeyNxCnb
uLw1HWXU2Ex2GXIuKBLrn0y3qw3L1btrNce2cHcYHN4BbsfUg1SfWuk89dp0ywT/+JDtDjMczkaK
lx2CwIEJGCmaxEcSwrhjNElsdOeA5FgrsEi6FedYUa2fUGV0lSDVMccap/ET7sWHGoMzCNAeuSDk
MK7/LTuVwIAfLqM9wAnTU24dMHTbMfzIK6G4LwXnJ9dxrsCfI5KEouxychmg1Ozo2jOMz8RPTen9
loU12oXBRLsC1/G8bEdsXJW1LWR501ScIJTZwz6b1XOoMEbLCTQAy2HgR9xC1k5luzjCg70u5k9X
pw5vClgWGQFqoYUOMNfk0DzW/pEhqhEThctm3h5S4F5av1g8bfR5UBapiWxYk6GdOetM6KkbdzSg
eJrM+roJ3j7HxK4uqeF9HbjuPOIln7bj7Gokctm5AY7opH2THbozrQQtLcdjzjo5WZO1G2QomMDV
NyBU5K7oA131rpFdWqPyLeFlJ6JFa68Ov83S4ZSp2xg+WPRpIT3iyxi46PBo6iSk9na1msK6Oyau
9uZlfylcSjcqKttt0ddL/WdU7DqPRmIRHKsO2NgscLvXVl/4Y816GyThC4VYe00Lul0S8L8BP7I3
YVjSuOl58O3OxshfJcvnbEK94KqEG5yWsno1A7wqTbG3+tLh2eDSjeV7ipcC1Sa51t6wF50bnVPF
GoEUkmlDsIGSlW29KmOrzt23wBzQ6IGNn1P+c7GCBckVaw3cHUvInWlCnqjzdBs4DfgfObAX2Fsl
9L0hTOSgqC1IWzqXsm7Ejj88RkbIL2D6ARAJcs/WTqzs2wTT3moW/V8Liz27LIaOHIJ2k39DEkix
OvO2eoP3U2hjv5F1fZxKa2K8WpztmJExBMfshIpAh+hD0b/hMOkOAKLwEgcvfSQfjIqac/yHy1RV
1hxUgeSrHP3ADGlVK1zYyxlj9KUV4nGuQdsYLUbTYq6TTa9ybTtFwVaEMRVQRrAfVEcxAS1amMLV
sSl6OvwczoaVDfUI/NiTV6tyoVpQ4nSMRtv41aTzVNv5JmpIpuZF5Zd2NW+lBuHBy8V5ZJ/2g4qA
DpbGZF3mNjqP4qzVOPJDAziyhuJpAUjEAchk5RZE2XAR6XDh6ubAhM737Vz0vuHcCAjOezuMsMyW
9GDgheJK7PAGUCJF/tP6hAZONBmcoTXr4oypa0sCBfqDId96q4djze1/x1V/x1mUSUuMuW+cnXMU
4TMqOK8mFd55KbhqW1oZ7uIY+LtTtIzrTcKuHHNOrM9po5KN0NPT5FGh47446QgxYeTEpM/xMu52
3jNmW6vcDh9rl6O8nVY8m1jAIIy165KKK6+uEc1cSkjzsUUWQyfA6R1t6LXgfeVn3yrz2ZE9us3E
DlQFpXmw5uGQKVvfxx2RLU3Pn4JM5Cd7wC3mpNpNZezE6jZPlbOfBuOZu9CPpkmi6m19dPoSHazg
6babcFxRwUZ/obnPTCqy7b49dSL8BypRR3fu3O4np//kH1PwEgecOljeXzWsKptAKuonm8h6pWzS
9ScqbXYZbS7h4rYNJpPRBqPh3aTS54guE270NQ0SVU0wuQNwk1OJTWsT7vU0ti62WYw7yqULto9q
+uyy5LkJ/9RcNiDHGG+DGfp60LQPs9Vsi9xzLnqorM0kebR4vaq+Jcvctx4x26W1LeTvUEa9Szpj
3t1V6pxDjDBKfeM4PfCNyDH9eJ46mKkZfe4x66lkmiCz92Qp68mdikSF9at6pqVRF8r3VIpj3+ic
+9s5f+plcqaRqXqMkFxw1QC2KuV8S4QstwjYUJShqpyHiKriu++yDHZ3dyb82mN/b9UyPfeRF+D7
X1MDN7+WEfa4XLwj+HZ5p16zlgICNx7eCx7TM3jxeaUbw2sRJ9atqVFM46jqj5rpZh/sxTk/4LGO
swk6gVMgUuCDgDk4Pk+VdHeCzLfPSX/e4SDI131nihM9MgwK+I7WZaXJPUtWeUzdwX0ouB9AzcKV
NjcLFrMcvSfMoMe0Drl3hSw0nshfCh4csxu3HuHYx2Qs85esVNtMtLyo5nxd4vJsrtCMMjh+uhoM
pgflYohoxfiU8+ilZVFzz87n7cCqT+oo/taq6whE6KHXa/MByQ0vWXRm8gPW5G6eXr7k6Kq3acSW
Cz54nXFevwRp8zVSvrapx/S5Hlt15FKAElL10VOvD81hKVzdqjiwmPQW/FiL64CoMWPBBBl5MR1E
z1rxrVfjeO1ol7rVc+ScHRZKBxUDiYiGzy6gn+T+hWN5eQoNNfFoT89Gq/UPeUOlO0CelbJn65Gy
u5Lioe4PluWvZjFadMsXTTeLx/xqsLmtDSnCQ+QNBOMzzXsIXeALYVlnJyjlzMFdDrohI9mqt0ei
wghFec8gwcZA3FraL51Gr5mNIp3EH7Fgyjx0mXwcRWbtGy8TOztQpLwEAqNw+jOzU2TSBgOVVy/V
CWp2ufkgr/c5kaYpDBq/llrsB0rBuQHp8ET4M9vmNlmT0Dg3DnKKCb44d7TiolQ54112v4BupUfq
mpA4x14/G2Uwr9xYctYxcirPcwZVxGDiNZDM8XFO+vcEFU3kXXuZa1pA79GFmcqi1T17VCzcN5Pi
kTs23pFlti90a+FkjvmLHaWPHKig2oYRHuEFdz9xZrSGHD9QBSzSd70AHKHZxy+2V35KUs8o7hrT
IzsFCDHJT0Xv4ePIz3vBEvOlsuAoWze6SOW2Txa51FNXZu+uYCxeaFh0pIU/Hi8CRQI65R2hWXL3
7Qq5sSl+vFjY0dcTDdcbj5ojiDw8HUO8D2LN/SMyhGorZRXmdd6rojg3psIEg9Vuc3fQwM2efU+C
rxus8G1u5zMR18r812+Z2rr14PX1vnWc8WdJ3NkmOM/SGfL9GBndgwOlxzb66FnvfNjUlARHlkLx
ECEqcNNOmAbcYad6/TkclXwR07NZl1Raz6q+hHH06Nitt8PxY3AdOMSRZgOyrx9MS1NnJ6w4p5kd
t08tiV6kiv9khp6fHWGEL/H0t40VzWlwVx7tDEuLbVocnmqivEJ7GuuapyvNzHd4sHBKRyKOeT07
dExjrs6r7LnqbE7HenelUQfVK6GGg2x3RlsB8pDLQ1qYoDXH6Dn1kf+qW9Jj4LjHVwZjCYQ58ifO
LLUzdGHgaWXjzPpk00pycHzkrGZsvpEGE5r2bs5SYxJssIrPjNlxqVMoVBKFzJbItQRxYRv4/Rzq
aNZez/3biKJgf/+LxRQHJ6380sos/6f3cprE5AQHgCEIImMkkUHzW6m39YGZO3WAVhFtiowwe1j8
+90jB2j/MZ1HiW4dQmlKMmWxOibDZD+7MS30OofSceBIscaWbm0cgcgg9DA84YzHFhSUt4qIh9ZV
WzvspiezNsk2FykGvjw13sOCazgmkN3AxeLFbim6ToTlrA0tuNCmrq73qJGFyeWpMMPt3V8rKiAg
c/KgQR39BPVGk29yjhxW47RBZgxw95hyeGctdSkYJ5PQM5A5VouAP2I+LQO9AcWzsCXi/lQwLb/x
A48MFfe9U1SPs/CmZz5ouOB14XsINGdG0SmD2jw8S+dkh/mA2mv/BsxLvlDYYFbKwT0whr0EZjpd
hYqNhzZrHt3Nv7hBvYLfMBI81ClS2WTYIjf0Nh1J0M1flRdZa4aVoKcmXMDUQrXocCWSJw6///w3
nbYGqHVxViHviJyii0rEL6Njw0XqO/JBgxltI7pr4R6B5QlaPPceRrXr5Kh+a6N6rlkl+dvcMH7w
wF1uRtIkQw+SyNF7SEeG/YjKdsiMOvvWR4YQslRsjMSVV1Iu7kWYgp+NxPsPDeKfeSQ5qdRcvosR
PNDiyM4KvlmZjsMpmnj005nyPWP5TTctqfimGqsPNy5+xl6Q1wObUykn/a3d8TAtXcls/w+JF+aP
qrE/3cl5YcsdXlrCq37dBL+IgXKvBtO7yFrQiYX9MCs7cRtnDMsVIux3PCSHwXhrIn3+UikEXNMU
KEkVWF/geafBVT8DT+C+aeWL1iThY0BS5wincw+rid8NStMLZWTBY22Fh/ufNDF93HdpPQC0fvf1
M+qkJbqHf2GkUItgNQSxg/oownajXLy8RKiaQ41+fQ5ckR+wFEP5KfFP+WzWHSUebvlOQ7DYBVp9
UcGiqzGLfx6cgLFaySnTyanKW0kN4OI8Ot7ZVl27JgDNvlDbvbcLddU+TtW7xdp0bMEav9Zg5RMX
rC5h3whmlMhO90aCoUTb6xJV7OuqOhSTd7pnMP6NNsLNoH+6dhtiI2G1FmzUbzbuEEsym7Yz1R5N
y+JGm+XgqBgJOnrhvbHZbPv2J8zNaQHPeI/uBAZshurld1057sKachhK0mSfcVbBg0CL9bIO37+0
IaVabFX7+zla0pS7IhhGKCjBFpu4Yc/vufP2bqAY1OTxdC2xf59Li0Ywy+YZzbR9veTYA8rdMCV6
FZXWro4Jz9pVPDw7rKkMgeh+5lm7fywulzUGEPfkYD+Zrylj0bNLumtr8vLeF+I0swtA28tiKxtv
RY8U/u4yDs6umexLCDGo58oAqlNzlsmLr7DynF8X+4peRBTEEQVK8yZ4TTx1Djqqd2REuKoptdG3
VCQPBuysFRIHLKBlV/Zk5vhRBzaJzXIDtKh89oIryJhhG4O6OJnK+JRqtGiKneqVFdekV5rYeAew
zBUQY/DZIOP66lgubGqqxu64Cq1fyieS7ioGPA2dQPGvmunVRhDzczc3/FGfxNs0RRu8RG9hlZ87
J+8XOHC3rnleKEybqcALFbYvqiI4fKBad7CvoPRcoxmKT81Ee87b19IOvh2PmUYvzB3TInDjXdtx
Ait+0dmYUmDONAqUs3S4VhaKVdz9EXqr7floMGnVst2HpIDXWg3Ekqkw/V6Vr2xxU3PxuQwS0YAf
XaPht5twEi8L+6e22HD7FoRsA7RLiy7jFDlb5n8VhU4AO1Ck3iyKyvnlUHNr1g5R+fTZyH/6vqNj
Qc2nKrzDl/96IQT8gnJ1iiCa2xxJPpjQfTMXsTKfCtqB4xxX/aeue8G68KIn12g/MONdvMAIURSo
gGCyT6GxRwii7jWgvNa5y5wXGzNmkIuQ+a4ONRVH5iQCUrJc/812ucPn+LKYA2scgMmHFHv6rqtV
2tevgoYQ18PzPEl3XXbhJQP5eazSKVgTq8XWZXrI6bXZEBNSX3kR+V2RdsS28u8Y/FRt0H+JN1wu
tzXnkcBJvIeVh2+lUv/YIuAebWnndGgox8RLTRgqYzTBQ5pO3bNjacecWiqydotfw5iX9sZ6S4YC
i9lMiUlItw8+jznubrM7B8A8kZKTqD4aYweTn672rgwePRFibuVJ3oSD896UNo616BHX8G/BgffE
0DFa7rhAwIva3lGs8GaCxsEDxqW2o4+8mL+jS1Tauyyu/9EnzwWe+9gSkfB7uBXIyJuM4DcmnS3x
C5AVHqfmrij2jGBPQy4xg9t/lQZpOU2ptVh03SChRNRw5JqD/qsT5/j4zOmjMLwTJOJ883/YO7Pd
xpl0y75KvwAPSAbJIG8lapYnyZaHG8J22pwZnKenP4tZhT6FaqALfd+FgpHpP9NpS2QwYn97r02o
ODlELi1w5X7O8qMR95wCNJ52Ac1xMunpMSbvTUnaK2sVAw5WeBfBzg+ERqliHKEJ8LAcqqWnkDLF
SYETCOZXPdSpqwiWOzG8UJNyMKud3ninxs45BQjtuYP2NzHIQLhJPtj6ULOYfqRkHOm39etqcY7k
D+nKKPKbrszUj01eb1eWNwFQTGGNrCbvm1Xpy4JA2cT5m4ciVvRMt4DbZ5TClcVBgzmyHkeUIuBx
uzro94hE/U4HvlYb/c6JfGfkfD1O1eC7YOIxXSAsr6HSPaTIJxtXFr+G3t7iLDjZXtnjcTaCC/NE
W6IE0mHzq00GMdrQ/A694WsyHmfpRb7A4cmYp/JxQtcnpi4YeFxzDw8Y8+xAdYvWQmcvkmtP0wvD
sm80769piF76BkNKytc96lq5nbiSBHtVhi2Q8M3ukazcvpRy27D5aKP0iVv0Ts/KG2P7vVnjHCiU
3+f4LxXJclVaZwaFZDOz4rt3zyMx/FS6mMspH5aUmVYT/Sh6ouNVNH4RKc9ydLBVjclMylb9cb3l
9eZ4Vgi8A6hvAwcH7P5DzPaE87xsTxmxaRwT1YOWMTiuqMZy6Jp2NI5+nmpPEJxuLHKPin4rwVyc
rT5lOnaN3c9r+1ukRdgOocAno/fc4yOmhS/ZQKY6DKp6NjKs9XVxJ5w6oLwFa3yez0c76B5DK9hX
LuA2+5Cz5Q8ZteYlw5sh+6jM9KVIyxREywoW6k0fig9teIKycGjxoROEW4lrpzvnTIUXACdvRcms
0KoqrmI9uqhSRSvTSeTKVeW4GnX7uR0Ycil249WkYx+JvaeZ+jhfxuoUiBwZsq8/Oxt3F21pDZxr
BNVi50h4500/XBmxfHEiewEPwAoXNyfX7suN24zWsdErGlT+KEYSFKHX3Y8lP+ogG87WzL0nopa5
9mEYGKC3qsNEkC//KeQC7X6cnKCtDsWBSTCUOQ2enguiVXuFoH+UgkmmF6BuNpG82dpI+MzrHxkL
9R3vbKyI/eMG8u1lwmvTqJZkEYYJsIKly3uH5WbH+W81obbiHZtfeQ9Wo1a/uwH1kdWypGs67GKt
xmOTzOrHY6uJB5GOAKJ6O2vB844qwmQxd+vBjFC6TUR70whi1PhdiI3gmLQcVqWZQ67kGdtnW7Oe
/8SO9SdwlnMjz95eOsYjvcTnqKP7Fdq5n/XxYlHwVp2K4zWEwFBfNgNGBOYcuZEoRsj+3+kOw8Kf
LN0UX3bww5n6KpP4i8jArwZNDycBsTCdiXdVQ6NSibddxo1zZGIop4S4ST8G3Bo17yE5WIoBXyyN
bzxoixdoCLjBMt4X09H/yJirrrS6k5wapnYz9xyEQd9axEbXPHRJiPqhbC5hz741y3FZFz3ak2+P
1h5x8gTvZdX9SgOPyMzcr7cN1ycwgsWkOjR9pW+q0nrvZu2tdg2QrFX7wJuR3l+1CDJ5krJGL+W+
Lc0ovY7/Lp2ofikxVesF63Hd3A/CrlddB5k+cx6Zkrgbx2iIiS+KnpNVXJ6FZh7b8DV2FP160GpY
adsdYIjuGOT8tRi3o4/KeQ9fnM0G6k9QW9Wdu3ww6/iJeMl93appo3cduYna6b55yeYU2l5kr4bE
2DUGLMVkcB+SwPO5pQEFjrzohQrxi0kgewG+/DVuqtjsBq6QFIVH3LwphAttfCZ2hKIEsWX2tMdy
iBj6Em/VqIAqB54k+JZWEAfw8OfM/ut8GsD6MUJkMPedzF4LXUV6B52RcKoPj6kOIBdp6xnKzNPI
mK4irb132Op6LZ32qPLz2mzMm6Z0a4v1/iXlVLPNc5y2dN0abfmWTC02YOIBPEYdFu/a8Rh5p4fc
cXAPzglbkdwE/0eJsuMwiwoRWtZFPTx6g3rG0ApGktMMrUBZSp84/1yUsJf5G1z6/9Sy5/87tQye
0r8kvPzP9vN//RRt3E73nzm0s8efuvtXZtnfP/4/TXskH4EVOgaYGPcvj+mf0DLX+C9hEAcmuygJ
gQpJGPif0DJN/y8a9jxX53+YoDyEXPEv4DKD+j7Lk0uOWHqOcB35/wIus/6PACVPUWFLkyS3QTrZ
/DcGiRuZgdZ3JGiqQV+gvW3uD2H5iqMz2QFdfG1mMmdUDWc7ozIl45x4XaXQketSE6sKscJJrJEm
7HPBCr/Kmm8t5ERa1N1F18RRzu1jJ79NBpOc2bcELq8cin/7iNAb4ltQxuCAzbdZSI7TPXkeo3M8
GhFatUoC6TPEWCsOwn1FPjWRAMXMWz6F9abvgk2baoQ632wcTJwgaAP6D0Fk899fGscVuuCd8Ai5
67Dllqz+v+T0Cm/JE2nxuPFGeua8cYs/4RTb/akXzYETNDBz0OAnvGnWPBLaKx2sde1PWEhnHQbz
ROEsSUdjuOuxfoAkss9G1n3Xli6PQ3UMGyqSWtPFHlMawTFJWPsRyTyt0P7DD/Jv1BtHOC7XCZsp
j/97NDn/23tMJj2mEgSvZ8isyjdK55EnLXaBeHpyHcpmejIq2O+T8Nig98p8lybUIdP1+B/Ia/RL
/nv2ETOSYcFOsk2H681YGib/9TUlTIZxNc77Terlx/zi6PZASY/YOGn0HIGV30eWRemOailSDHRz
N9OzukoDAZvc8e4dm4Rzl3CmCUJxxrnq4kYUtCfEEVblsPZeOaPbO9d47qjDvjD1HHpI9X1lblqL
9XO0GcnUX9hVmQFXNJhHhVffkqVh3qvPxaQ/EPv3tkjtFNWlMPu9BpZUVXaHgHfZzgVvNUWCB1tF
+jYLi6dZ0Z4k0s9wgWKK/EZM+IgpN3gjPdHGn9I01nqArmO0Yfk8dnPiFwzQ6d0xXrys/q7K2gVF
1NDf3NQcXtNsST91exex6xxKbooFNeW3h7kKxTbgKl3H0qILyK3NbeqoBcNqvtAYGSESVCGIXDu4
70mwZE7irUlmzrheUkapbfJJ+x6ZXfvaGvrwjK2AkptTTlXHWMr4DEwFPTwsrHU1v9c2IA0Ia3jh
lrJAL+bwFI1vVdytd6FjxE8N+l3n4G1y6/EhGNmeICDC5WSrtNZwevoDySw7xkDrkpqim6pRJy7O
N8+s1h45z1NuwUbPLUwi+iC3BBr/OG11YSDm7oqSd2Jy8uastVmw6QdMw2053oFKhILClnJDzdwa
4wIFezI9KKvqKZeimWjKxLSpJqDJUwjhKDQ+a+qd1sIegrO00n7jdhb2dzM+iWquCLwF8y4tqxF/
XHpqO0ziuEb0rKLrSufQBYx7bPrypsXESGbkO9ixTgBqp/2jcQTeyO7KAkehIChXypAYBLRlAm8G
vSUJy1O4MMjsaY3eq8iYWw+RpRgFUS+zknoFLAvd/3EO+/6gW/fMngFp6PpOViChtbm5ToPzjHn5
vqqa5jVGy9LwaDBA5NDcKTjqCb4cApAG5lrdOwzf7RR8RQWticTSmrU7JMmq6Z1Lk9NDr8q8pSyr
/R0VCs7kBmd66pH1eC1wvKVUoJrFiGM1N6DBtx9Rwg9MJq7Gw6HBb40bP2twK1fmONDSgeEnqbuV
SkJvrSOfb5cbpg6icGs4wGmL4EHkNBWHHXEXVM5gNaome3AmzNkd+Z+5Jkg2GPFbK4dw77nEnNLR
3YgZkEKkqGe2TesOadk4l7H4BDM43Zd/iE/ovugWtx6jyz4CvzR7KSB/mqIK843ul1M0oIY1ZYrl
oRE2MguCaNGIN9fIntGzgBWaKBVT6X2RHDiNxPeVHaHdQ4/Y2A6O10RfdNAueSao9SaSJmcoFD3V
Dp/1LH4gkI/sAYkle4H3PKs8WqeUGzw2lX3qe2K6TPSe0wyXlVYJ1LPOfjJ1rrflAN8k1OAAykRL
wUs0pTnbb3BqvSO2qSd/ExoUqqk750lGoWdrs7rRVk9dEW7IRr6IEbxRK7kNKr4qtuqcqIbtGtsQ
qndgs1+PNXM7jnP9EjbLrTo1ObXqz62eP1mzuOMkg6ZSMvRbws/JOL2NC5cOi1y34ZyBmIUrIKXc
O2ryz6aRmyz1mg1VbK+mcOHl1uFLRwqGnsfgtRLug8ySbVkbnwHhlTUdbJQL1D+ZaZM30OwvrC68
jA13Qdpdg940jmir0XrMYF8bHZ5QDRAF26Fyh68JuwPXN5di/uYmQ35Ejmg5XRpndsIe+n5ZbamG
0Dn40PjVd3tjbMtzoQ+vkomNXzrg4xPrT2cO+s0JlIJo4V6cCBbaiBdgl+hkewHEy2OH83id4Cmm
Ng6hlaqHVTvmvu0KsD/tqR8K7ZjpOGHKtD3NiVyu/oRhIIPhT9fTDgtIQsuCjKiXg/MDYsQqaa55
4qZvFFECy36acsxWluQcgSlRrNFx8cAmzc6F1LRhJOKyOfDdST3gNXLXMQMCHzm/GL/tUv/CMO6X
SveeMqCRLmjJcBK4VJ68yn6ITHfYDpo374KsvlFkw4/UTB+qJ2owZ9wIYaevG1xoK5Opz7Hrwx09
QfK+d8yjo5xbZqfZthy1pQ7FDHdmKa6iBpyuD8m6MhvCGMKA64TwtvPu3SwPt73KP7VKL1ms0AC4
tii87CRPB9f9bqJh+bkisZxn3vHngGctiIBNVvZI3E4/kBYgHL0Y3JIdySTMLhwVJV9zmrgFAKw5
5fAAOTK9pOTQkBzoqbe09CKWD112z4A6wG8VFH4BAfEfnx7aSWdLSMX437+oU6RBXwzfoMZCWEu3
fPz7Z+eiD8+IH7cJwEllyVs7Ntm9N3nxS+3UG4hNwxsb7ZpC6Z6BVssTW46B2BfAaFZc4BUuINLp
4UQAKYgZ5nkoovroJ2xNnuwhfpFNYK4HAq6HapQ3plkP9K2gxEV9uyuT+W3U4xdmIs52jJwUNzt1
Ym37GpisB+mYvFcdI5qgR4Ma6g9Tps9KYkck9Jiuiny4MOEk90LLlWbVF7NTExTvP2VQv5I8D9ZU
5LK/CK9Js0S8jZZu9vo4L21LxAXolp5NnpR08Hauyk5jgQ0ztgumPNUjGjadxLOUR+Z311n0D6ge
lFTYyU9Pr6kPqkOupp9OprjIkppvxlnowFjKpfvby5rOw/7G1ZRsFALGCmYenqhMD0HTiF+GuWtI
hOXGtoQCjZJkEDhhqhhyHzoI/EOdiWNYf/ToKpwDxi+vb/LHSNa/4YhtPMhpseiqndGQksKxa+ES
3Hs1ARpRD90TRIInEnX4VHGdny1Nf6gLXHbCi8tdAeqFaXbDdZeV59SEmdy72UtIYzfzmObXbiC9
yS8SyBU4wCRfl0q75pSu8XN9973kAZhp1l2Vpl+xEzlrb8p+ZmfRMMYU248eossnCgwyrSP+mHDc
Znb2KDAbrUWTV3Ta3TtKuwxR+UXSd/CTkRS1bWa0csy0Qgzlq0zb5I5SiMVjF2+dTP1JUFPvRcyD
qg/5K6jlbA3c6hCGumAcwB6XEpZdmckHpy69XTYa16g1zI07tE+tOQLIq7G0c4HOMAJx8jLcPPbC
n1QAg7Z8yGGl7pCfqAQfc0KgKUlvQq3EsFEigJS6PklCHAdiwiDoZF/N3/G2/dg7Fvd5wSifL086
eIhgAYWSDRPNp77b6Z+RItzjIJEJOOmBrerjMNubxjSKCwmeHy3Itiy4mg96qLhXISbPuhF3roMQ
oZXF62xGCGtY2rXR2pakn67NHC5lhDsQR8E2KJEvbRNGB9qNhZWAqmdh0huW4DZeu2ntkz7AzlFg
aixzq6J6A2+9szBTYzw/SZWgDDpqk9GrfpB2dOZ1zi4Ug1ENbsB5H/Nj51Ro7iNBaZl67rZxlY0z
InjLws484pgxjxQJnOs2zNbaRHfjgJfJpbsxyRLSEgEcgdjBTw491curR1kthd8xCH62hZsZTfTo
Jca34WGWaFX/wLbzwZVtfKmrqL4nM3IfNdo2LlvtgHWl3xIH+Ynk1N6PaZT7Ygw44PTuFySXE9/6
rSyGcGPOBu17WXFBXFraCJhjYehToyt9Zxm3VMYUb+nJhlUB6qFQ5iMsjRtyA71oMhRrPdVOJfAw
X+UaKESFEKYC0hx2VRg7nT0729RW34OUi+nupM4183QakV3QXviY+1bOOyG8dfeCuxxaTGk2T5KN
/ShQJgnAnj2ebqzCkBYmL/Wh8u1TrdgJ2B7sI8qdkhY7nDIDLTiiwRdu/FZGnrwEzrSfiuxp6Ge6
IT2Mmy2vatQMJIbZ2lrUuaTiUHNO9W3HYbxU0F3cRUfo4ilQUfGoNe0HbLpyNLhG5NK5KFj5mHRL
6JfKTGBXWduYlo6VhFzM48RnDavQDh70ZiSsFYGKHMVP02tkPvOTOWNP75F5J2bshM/cCnNb8BuI
Jy5KpLtclEeNG2xbYY3DbOPPLZmvhK+1gv15ww6yStjH3DW6/RkwS0tLHig0sgEHVz9Gc82CZ+oZ
eYLSpWUAaZwZK+hVPqwoViZDR+pTA+q0MubFIDxgq9SmHaPMW0y/hF2aB+I4q1hnBCrmkoa3pL21
OOOJuoq7Qh3gHbwiMW1se3nPTFZ8K6bQODTWxN1P4HfZhlGJ2Wkm3p0wWlMldp/l/TuS6AyjxNG3
VZUAkpRP8MKvXuN8Fk34YFTyKtL0zjGzZ9uG92h79zLnQRhByc7Mi42MuzaN9ywNS1JrDjT39HVC
l8aVc22Zoaw6VO8uidnoJOCHqQ9igj2TDiye0bTI7dJmquXWswbgdzWBKAFUb95xaBf4UWm/6x6U
leGoCZ9MscyPiG15MSd9CrexAN2HzBJHFX8GdnWNtRrxm57jsOYPjISfc34MX7ArFcsN1jKayajN
dZ1dY2ffZoz80WCj03701PZWWpI8kTK06IuLm/VYCnxl2G/G8pLPj5ZBapAqv7HpHkHZJIeESpk8
bs+A4g5k5x3OpW0BdGXMV52xn4mbuUdSq+2mpQMOB/oh9KZtWSh3R3saj+SC2eJod3u9HCXTCc+n
LLOqFkJnoUEsI+AXHQlIC9bBFMhAGFMOlfUgQpDd7ZCZfm2oj8Apl6YbNoqDszfAZa0o7aDyBrTl
ap7f01Q9JIxw04Hm7wZ++UzOASv0k81Fp1O0qgffKTjaNfQrdq3WvLVb/GkOcKBVktIxbY7xxjXs
mAqymgVQOJxjFrbP3/FBcRAtN2KmaTUM+23Txt95F5wHPO9Mr8r75Z1lKgmIsXO2uKA51ms7h5aY
oSM+N1jl2ikTrMS96/e2tVbCoKIMl7AFGJ5g/eSnMLE3pt0QaOfoWKfkLLvxe5irt4Cdm2yragM+
DF9oQjC+Dg5FVXwOamBCEwXxRliE6WGlVKb3R+uHA9lZAIgdKYKB2eC6cwkFWS5JSByWdY/HCIvK
G9yNfp1L86Vpq72nq1+MHa89Q3s/zOVNl8bvnIyvyuzX4P/jLcDNbzeJniKc1l2mfzUS7DiFeh2N
jWgElep3+ey+qtx+qozQ8nWpfxSl/KzKwmP7mybYigaASXhpJ0o0TLskjk1aP5zSe2mMH72T/QQt
Wo6yzJexp7Pc1R9b/KFqtr6zXLWUy7XT2hkZyojC2daWujrVn4HDxRoDRr0WKt4PAp+vnk53YTVf
LSwzdGG/BzAcHyDppoUoLtWAJyXu/bhV70mr8QDW6JEswgycIc3ZCjpYnWOPQpPDl3hIJvt9Is6/
K+i5Fmbiw3GvOdo748qGWIJ5ND/UVLdaJmgYlRLkgxHDdIULSu/ZwDEDjuuquKsojwsyO7lWYSpf
AoK2VeTY14Tr7MVoXh0QwBCYtHZnu6p5sfi3eWpOlzx16xe6yI+prJmC05HFfq6Mjpnw3vNaeXeJ
l0YvvHnOiq9gH//+1phIjnS2G+///raRU04UQh1ibF7rKXfnl0raYAka2u8iKXlgiOFT4T4x8be3
ptltBHoj4DTbu3BiOwvlcZ91sbWfDZm/Gyx0rvLS1wBe2imZaOFWVpu/j8yzNWmzsk2EPcDfFOvA
8eRLF8cnzHJoCl78Jq2guW9JuOddpt5TwE+7atLyLZGD4r1MncccUvKFPNouMWrKXgv6VsflX5Xl
mPhw1bGIxtr86hlfIUim96LhKY3bjiLujtrgwXaHdxf2q9k6+mXW0gLmSoVnEtDHs5U3xyT3OrCx
PZnM3nafh1ns8zEsMW3ENd4zvcHKEF+M0b5qbse2Y7Legjg8GqKH/0ej4SmOp/3Q8Wi36/E+1pzm
WjUcS+wB45NR2igwZheeTZNtAL0LZIVVupwXi31bc8Lr2LC/D3rzgrHagx60bIJN9wuQEpmW5Y8G
DVHWuXfvPZN2W2b50MbS4lAJ1XwkTQomutQfI9ru65nYbToDCyWwmhwqvE5wUcybIchUFr2JywoM
zjsMnnCNkZWTHhPbPegvesckY1T24Tan3lOK1sn6mhmneY57hskLhqD8Hiou+EkEikGhunXx1HFv
yE/LAV7PP/PsdFm0XCF3lBX0m2RMj7JswPVqs4vHjObaGpEmwsiaLuDwSXTjBl7bMe7DqwuljxWu
+jUCxque7H0GkjPfX37FAzruCtwmRR3+FjNmDeahIPdl+RDDaR6LJ4uOgTU0O5pdrRC4HUmYc8JW
AomwJ4rjTgKrTFluRzeiiyTtnlF/67tR77urAeuffSRJ+IagRTF84XsCtv2mFAAF2c4Oeq2zdzGu
gHt6SMOwvljKhXRtMsT1+o8+weSDcye+G7tu3UKO2BpTBtUpA4jkNNbBi7QfwJpeTIgyzXP0kULg
VgMPlgJEpAER3iADn9VkSYFJDkNNCO52Lyv3dYxotoc5i+lb11+I3h0IdjxbAl4JEVXsOjIeCRHQ
nB2RPfSBbSlO0PLS1M6NNiLaYQdt7XAXbnKzfOhCnNoIn9AWpviDffB70szDc5/3D2auf0T14B46
IuNYsqFLeCygVEaFFH5Hx7Z1G97ya7bsmsLS2tkLjgjlaCDPS70k7a4r9qDBQ1hw3ipGRgnMZLOV
OWSkrstSnRqJ3z+h+hnoOmFuiZ31OKPE2bWEMlOnuE24PHnyoZ6XbDXjgSdMmi3mCJAAOd6rDBBh
iSCKUM5hxX6THg0cba3xoA7TO1EEyQ67KMAZm0k5sAgP34PXPWvylwR+ETseEQ3+GZW2MI7Rp0MC
bfuRrXiGA8tQx9bGCsQswop2g9E+gBnipQ/SvQIEdpzLAEBUC4goN+IMXSe1GQAGhIKaiQKSmnmR
V6NzhtWBnZB5ZP4mjtryoaXkPhYdTg6DkZZYvrfGwpehln/zH7/VmB9kTrZkYx2XHmrd19oq2jnD
9CDb/twOObb5OhmB4hVLLo/bZQ/Og4xuREW2ohi25EDZWk95kcBm+gQuLvcD9pxNhzlBLe4AfYnL
6zqx+z8plvwV3bTVfRDU/OzF0s8Xdl+0mdnEXuxbkA/XfiYCMRtEF2I8NivdRkcgo6R2U9e8F9c+
w8cgmfWup2HwTWmX2zzRdi7iNoaTUtLVij3SFtOB2U5Lwmt6Dek0ADhokIUeO0oFqJB1XmxkyZA2
lYilzapHsIC59eKlxU+O/W2lzdNn64l2kxgVoCpCuWbRHFF4ODwQgVgBCkLILiTGxlhmK+5tggNd
zRI7sm0FeXj2Zu9UJ+/T3M7USiavbQA20DWN354YRo88vHLC7IdO2cXjxOkrxLMUapyLg77f2z00
hLKvFgpX6/mQMZ/xmNerYnLvUlJQUD7NA5MZgfknTPZeBG1D0Ti0zSpQD1wZS76v4dab8h3u4+dZ
t5LzTIpHm9wRKZQYBQ5ZNpNi/On6PjzxNMJK6tFTEOdPpUw/1ZQ8E1I9WbNpnmxePwppkgc6OkMP
BbTVg20ztoTbIioDIBIyP8ILjekhF1u4hov81eN/6y0c0TTOuFVOAnnCS3yv4jl4GheDpeF5655u
xTUuebm2GmexlWhijRFGonZiIwkGrnAPyytTx4ObuPvULWGw5ka+NdtJXByec0wCOKt31rZ2LXNr
Y4ss+ks8aPkuBoa2bRbjKv5Op6pfIlaXLXlOAtNHiqHz3ALDPf2Fe8zHgS0WUY3qeY6jJ73B4dVE
jD9TxO5WWjxTYdoS27NXc5WxiGQ4frNlTE9Yn4HtFW70u504F0jGzmoU2ZPFqN7+sAKCg3jaaoX+
MQFYDAjRvHLte3n+hp8/8JHrKN0L1QRR5t6mQUCBbsFQiRMwsfB218NvFuoY7iOspgDm1mFa2scK
WSnNKtKOvVjjG8cp60VwORt4fVGnfQQ1i3lboA2BcCEVAhv6uS5aP9Fc8/qeAKIAQMdAxWLmnCXz
tsBgJ9PiXMe9sWH9aqi4Jm4sqpbbNE5eAk6+WImYtQQtH+AHst3Mh9/Za85OXLLopcHOLAhKT8XI
Wvb3c20fkkKkvuxQmw8l/h683Mun6uXD31/FTUawAwBt6iLd/P28pno8yf/7tzzUmKiiwayIrBfH
MpdB+o9f/v2DZN0qFHQLRxuTwX/+l3/8kpDsyXHh1qQq4z2OkiA/qsHIj39/xXL9aTXJg61CfafM
+S7StGI/zS4mt6LFKk7vqhwJ0+oIPVvyUdyPbB5KmnoAATUDMmV6MixsYuTzwl1Ra1/OgGFZAOLF
lpk99Q7WPN2xL52mQJ4Fj7nrTsCd2ZwgTP6UeberujblVop6P2zBDtkF/SW4Ayi3lBPpokfXJiqj
CUxTsVMtZHLqLkxkpcLgVumF3T049GIeusp4yzA3nM1A/ynZAGIvd2ic8IwfM5jFJq+BxpCxOZTs
KbkAH8Ugm/PgcJNaWrsaq37c9hDRvLnSDnlCaJtIGLr0VO3cdHxp+n7lDNBcqpzdeIp+wvwVYGkg
fpyiA7OEFdY388zzY62MX0ySNFpQfVL5s+eoB1sJgclzMeryRAfkg5Ga69KXM/QSldUnLxKMoqul
pZsnkKywTnHZop3YHYDFmD0NuzameuwdAWTCjYgaQuyBHf3xdL3eltNZsW06Te34jSFo2QIWX17B
ZYsj5hLXcmS9gBZRU6IFXaUtBV+1BzwYupSn4bF5pt4Zs0s801cfcJKqRy/bR8Y6jYeIaNbG6txx
E2AJ/8e1W5rjP69d/q4Di32LTfufn/l71f7PFQ4sh1ZTHcliuaTNpuH6//tH/n7QRB+sB4Q0tmqz
hwnCmJ5yV98bGBU3NMLt0Tkg205VsAHO7zMCif04p6Ovmbj3poBjkqkN1V0ocJYSQz73WXGvt8Fn
o+kaoXCeSn1gIqxYZGHKgAJ1yeLlKKoEHISdezdtEbAQKDb0s4EU06Y/Rm73d6NrMRzqq9+m+pMX
IHHzOlnhlwBAGXKqn5ytECyqqdA418aCZ18pbvaMBVJRNbTNCuMbxoa+KWT1PUbWqjIxCWDXCPYD
ZId8iKe7jkET6P3m0naWQgLAVm7m1NVo9XDLzdkDpMLLPQ2W8klqo5mWdNm1mirXWTU/woSS60af
c7+J24vdP3agVEqBuxRgLqOtvTUYFoOMvruz6u6QsRjjYS/dVfhBExAQP5Isvt5l5y5PsZoSJPLl
PQWH0YbyqfG4+DZzdj3cUdfBHbVjwEBs23d96sPduEkxh6tkwJlj1dAleGHhcXjiRSvwMZdRwNR7
cLk7wkQd8F+tW43AWmgYsGnn41/DB4OvekMJYbet6E0pJyO45eEh35mkelfKG+VKG9hgMweEOGD1
uoHNAj1S5xWJOCSjCXJE84qfjKfHisf0jbXZPTaKaS/orwsULF8SmdwWyL1bUeX2ugfzx1AWUhXs
U7pSRm2tR+orMQn0FzNQ8RTU3BSaTMeUyxObx2UeSecwHkyXMZw7jbys5cjIvz9oeGhXSZ9Q0U4C
Wy2RfsbE/QbcJNenlQ+cAsy9jIOFYFOcWVX/tEPAZDdM3mJNp77R+eDcRwlG6buD7TG7CG5IG3Rl
NWhBGNLBSHAhwCiMXhI/W0QC2ABZmyZb6uaKfWmRIICTvDXyNzMNny07pHdB0UDTlc7RU4AIhsDi
zcQkj+mXFRxgw74v5gg6iCJfRmfKFE9/AkByPzJ6F50xrGrdpaKliH5nzgaxkbA0BemtJBZwmjh7
BkbV7uIAjz0xPOVHYw7FumZ2DdHqnVlG9lgo5dP4nB/1aEGslJji22ggUsiWuA9+bJfGiN64WKX5
PFJuIWKUmtYxcNUbM4NB3l/XRnfkfnuWEi02I6IAYdLPg+xiupiHcL9lfj7xgKC/gpVvaXlguprR
r7XLO6KQQWGAW1EmEi57NkBowVO2XKs6PVGQtq48FDkoJYuRGNwe85SHQTPPFrrKgdpf5BTM/mjU
3s3FESFgJTDQnZ+aej6VCgwXvH8/8CDbcGVvQ9kCWAtdhll0DkhMMyA+RoiByti4+TWxjGzbABJD
+UXwr6Cx9ab4YWNwopoC03AV3WvMcEFK0vlrteTA9RJYAketKiHZEGTGFk7emwuhbG9POPZCc4Si
Myobfi1daXo7XmaDBa4ZcXFY1l2kS5xdIIVXZQPckf3yrwI5RL7uiT0wkG4ySUCRHI7N3A9ZROc2
lLBmE2mLTzf2ufYSLFTcInVVd6DMiZiYaW/wHWop4pM+0ZnWT2RD6Fel5eLdszLJJYDfW45duh5b
2NdgHxxGBQOE7bI+gZ4gKWgQK0vBG1dYk1qz+qIROa70Tz2j/SwtX7zQQf53g8RXKClRXiFrRy7G
/Wi6ToQxyyXob8dU07IQim0SKZ4NeJ/aNK7WoxPhl2ctcW2o0tIL/Gnq6zXDZ/dA32q0nqL4RGGI
sYfQJf+bo/NYbhzZgugXIQLebOk9KdGI4gbRcvCmCh5fPwezeTFvpqMlUUDVNZknCSrP0U367PZs
UGW9Xz/dLhqRWJUAJ8dyxjIfqbRr/SRY4c3gCNf7O0Yhv0xVpKKu91sVyNXxNt9Un0C7yuAJtWS1
rC2BQZdBc4gEb5Cet8SLrbKfYkdX0gzVPXKxSKWRTRluhm63hwGFGEmln8dLvRmT5B3hKyMZzWay
wrhilJ8mihygf19BRkMUQUFgTQSMBHsmIB96CT8q9zi5oQ+2195GBcVvEGQQEqTAwQulUSePYATW
VQ3DrmJhJEzL4Y0CMx3ZtsM6vNmKzkGI39n/ZNLre533RLFcJhScjgb3OiM1srLSatt64boSo8ZU
CCqSXYqBmb63tKXRrLyUD1SOPec4V3zNMk+jXYYg6XFDMiFSqBnh4zjzmn13hRCPpUfcbmvX/NOn
eqS3lpnJPU9yu5t1jHVYJ+N658/zHO4GX12gedBmQde+NDO6tDqWFDu617xtM7cF2pkUsbk0bVRm
GMcJy2Y1O9eESXb20PTsEVR/bpnatQQ2M+MBXBnp+DbWqLukkdebVkLz4m29ZX2716wCPftAykOS
70MZ/Rkl8ZMseytivCj6deH3MzdpYwiDXsTiL15yodwM4SnrsAjgMdLXsCJiQd2H74PE8zsCExz7
nAO3UDdRG+Ur4WaI8CztEeraRy9550M1xrRka4d66JifBdmzUSPtgCDt3GiBv+IvMoh/9O+yy5Go
ZAsyU4MDo/d0qTRY8CcRZWOzqe4qgsCckpaQcdAcFQf/JDP4UdFHj7dzObrKkWHWHoAAAS6A4okp
DefthCBTh3yhVoDwWCqid67JdWQBT3Zv3L3V4Bq0AG3IqALL8P6X/RzEkDhQpblASPSKjezeg2F0
tPTLMpkKKaJgrhV8NFMshOk0MZU2PjLY5z8UM/F7m5CHp8d9TianDxcDtlaltcTgEW29zBxczcbw
kTjKXuI/hi701MvoJuOkmxVuttXC+AYCYyFzDol7CzNmaaFY49lxxTpXxdHna9lcoRW+0NX0wiWY
32YOpVLomfdMCxYUYP68xICRNlaNrzxlkqKZNA5FfjWc+lnYN6zhX1nSAIjD/xcIlKTMhLCTsyfC
BIyxBFvVkuXIaKaPXqrt3tBBJwLY0/0OL54YQBEBlQjJ7YSFlyDXtaqNbtTdFgIlejcLyKwqhlUD
BhftrPGjms0i7UR/hoegr+CCuAwoQyYqRf2TWKAyRrfcG7Do5tKuT+VIQSYYhg9sjuax0C9Z26nE
46AlIhT9SK6FZ05x2IlLO1KudWnFK0SmvGqtq80SDkOUXvjF8SZNUCu6aMW50sGuWB+8lZkbnETP
JlJlLaVmv37e+zuUg9NNiDKiSlw0DQocFakFCjNYQTyxV++kwIhiRDSi0Bx0mNCOV4b8j3JWGDsz
Dw8sPnuCxsPxzU9rtuLKW9s4qBw7RnCmhCdFXqBbrjVswlzuE6nPQaobZiijcZQ6wFDngbFLOoKT
tK7RFukYrlwPebIGDinhDJ+NNfk5aaBvR6W49n10T1WW/zWRLnFzDRrnwd9I3rBg9NAzgRE2rGNm
7gA9e1pXvGM3mSnXyJ2WDKvCT/O1rGuWoNMwpmOSjfhxWcsKZ1FZu3NRy/kgUrB58EoV82mSBtHH
3p8XJK86zEkzQ1Rh9y8HA6tVclExBL7VTfBDHA4jFEQzatA9Rehl5HGrDEDSg1CyQ2mg4h84Sd2a
DSSSmJVM4hPFYbFC88DA39l6aX/UY7Hph/0IumGp2nQ2lKebEn8sGsM/VU6/pBQ/tshTHnc0LKtQ
lBSLOk+tv2XdVSJ8QlWOLx148R80eK6OTnzhNvuyScUDvd7sHDX87JHn8aaTj6GgN5DMSTHGiRCP
crkBr3PL7UE7IY7bs2Ns11rIqYqfM2qrZVlT5wSegU0sns5vuVD87hpWMA5QKJr+P6xdckajpgNT
Cm9t1Ch7b6Kyth4qNLOJj4pe/WMQPWfn9GcPvratAGtUN7Z6oOvHb6gBWFqbG51czy1ZzLFx7nS6
zRUYuRdaV37AKGL6WspsxZm/9NXwh53WCVJEtVJbJqEl3kr/X1Pg6x/aMJjbleD6GgpU2QCBbPlB
v0+6QMmtTSAfMhB7lxI8GvqCjUW8ATG8AYmw4ksVM0InlXnrEx1laeXcskvGcGKTlNGLp0Xd5iVO
dU9B1OEPaJsS/To9KArMg5AcmrkRMlfTmeHByXSG9t4FJmI39vvj6D/sDFUoOXpq4xCOJlDGJulN
LdltSEH94hWkosSTZpmZasUEFmRACl8bSwz2s7IgyZEHddqOxK+QFfC8AidJpbvu4UOjAuH7QXD2
648Ho+4/C5XNmVHSagES2vJzAaTopsKDmpLr+C/TGOhBgA0QQhgHNO4bIsSmfKh0h+BtWxMKzTLM
xX9YEn1SbwaAA9N/jFqYoso96gsGon52BV72ZwzKWyJCsWCITeCQKsYF1m2WyM3cFNWwlj0Xozlx
PbgcvbbYCo+Np68mi1wRDMfaX9WLkC6F4jIIYuEH8wIb+Askq8OvHR5Nng6rQI/beW1qxzpnu+mI
4D0xn1bAyJQYgSz1v3OA8rMoZAKNxxJ3bbvy+gTjLCbQKEzWWT/OB11O9rz2dyzHZ1aDjRNV4IJv
V1E6MrqEgsH8pQ6Xrr4fWMGu9TZ7uX21c0JCfiu/3JI46yJwElQ6IwqH0nm4RgvYp7B/o94/EYr0
NR1ZYyZ3qAnXxDXQyoTj1cAQI8CJymmaNDTKb1z36KjVNzzxVAeKvvFhaEGc8yYjz6lzbJdZdnK3
u44iHpNzRbK12TFIyvDF9kP7jSF4qTf9mRfupLfvdAH8cqVmMlY3vwO3vEjNlcsqyE6NJuemRuWV
EUeKvEH9NqZC2NWpUSQH4/Ad92DlhdVcaw9HCoEnmOG5kB0FRutkAA09xhOYqDk/PzTSFTZ6497a
xprLxKOhnUpLpb3kfn8KadxjUgmmjYLkLzCBaAXxexd1K42QLfQvtW+e5QAZOUt7tAIBQrncf4V6
8WKOg16ynKQX5BKSGEfdJZuHT0SK2hDzZQF9ccwf/KBAqCpu+7JNzTPjl4UTy28P5AuoZp4R279O
z4nZsDmnuyHnIrKQeQCeDF1k4Jpx7lg3hkXFW9NE7YqMFqRXXbBwE8IK+cETepQcIjmWbsZPy+kF
wfEtILtrb/8DPHvGvjC3eZ78n7H16c0aTAIdX45N8Mx0pw77RG9wiAgHMcCcoCnACe2OwGvdbMke
dtGgEYvcVZMkhzAdODNhwc18H/hO3cMuIQ9pEXImM6HtqMDyDYCqa9x4eyVDgKyEtxylISCPLaIE
Jtx8327orUNVObLSzGeRVty1jDlO4aTrIEA2N6AV5d1nLpgVP6Feb/Fpzwm+YzTrXJ1eHCH6nzlV
lowoZ5bdwyjRcFQrKfyxiJesZTttRePFMEJksJL2P0XIbNE+G23ynrGSLsZqF1oaqnI4OkaebzWM
/c4IJYPBXjQwgK40bOsRlGMvoZ6K82o9HZ6ann38/yFKVRrzohgPY2kuY6hxZUfVSxbHCowlFiR/
4wbilIjxkTvGmx93V4D2wBj6Fcmk/MUZ7LUi5MvYySuHvMaHv6l1crcLMAR+YaESDvxvPYXdQQT5
6KY7G4fUyrG0Y8BJR2zqxGXfVOTujPnwQkc/7dMumVMfEPaBHkSEVCxJDjvhLvtWnGOWGicknUA/
snKTpnJXjhwyEfjbWR+oDMzL/fQb0aE0BLLmWp2WLlFXLEvUYzMP/nJQpAu76h7ekP9MOUOOAsnS
glSbDb+xzxOrCXtO8sExH+1PQwQ8cm36CGLcxSQsnkamCkavfA62MYlK1HPheud4wFmTJMahMbL3
Mu0fhsWvWljmNnFYyI2Vr8xd37vULmZrhO/ggsyN13iPpvgbYvamtIPMRbhTaFx4T3okbezCc7U9
6NNlZUcFXiWmhZ5eXlkJf+WkaoErTekv07NFqMqYandce+GCkvbd0jySNtDhI8dINh0zgnkHM44b
0flnNJSFuv7SkkabIe56Om4FJMFsX9Dp956wD7SCH1quPWPxayqKvfQUlMAxq2rIGyezKDfGfMDI
EoNGJYLwPNQ+TukRLPUA5zfusW2YkSiWqkMqhRE5l0hDHuI4Wzfq+CF0ZKj1RzEOv2ov1pPmmneU
aS+vBeB4Zgu+9dbgoMkqJVjXnX61qeiibthjQ9umgb0QnnHLvX6h6jtLFdigVKpbdjVj+YeG5G6b
rTXXTRgQad+zwq2V39ZU3kRe/6CsTTj37YVZFv8sHSHHwI2mhS9p+OZSzN0qew3gdpFAHeuhPOfY
h7agHXi0Sveo2qtSoe6qqmEfWxouicJf2H5NZt3oPWTOx9rDWgIruSFcC+j6k2hDruY03Cb4Sz1N
vwAS/cmcYDsgw/UM0DlqEp+HjrlOQYIABptF5ee02QQ24c7/Ah6/LXv8h6MKNaNw830DaHXlk45e
A9tVPPFiQ7yrfI0qXn3CHYXIOSQPph0IZxOOBb3FI1Z7Lrgt+6Tr7SmPGaz5HQW9zspZJYSNII4O
NRaMWLAYjrhL0cpty8nBFmLbwMgwNcTcXcJuwHJwwbt9MM9UNrhNomHgaOx7y7LKC1Se0gG1oqY2
B0mJkJLNwTgw/7BhBaQQBUkCiUElKnec/OusEACM6j8nnlLaCMKAp3FsS/OS2dMwIuC7ylOXRUV6
Q5N0ye2QEtBH5RqtYqP5DIODiSv2lI7tOefKTbH2ll7w1Sb2rYbuOybZrocCYBGMsbYl/+Qir6JI
BUyJJ8uLdEJ2XShyPZu1iAEPzkFI6+g2C2iJs5TQuWXvqNCwkl2S7FXhLI3mFEaIdiWDScGMQw6M
O0kqkfOS/srTZb2kU3wPHD4fZpovta7xuVnNk25nE5JGNI8aGpFRYJlDDk6HDYp0W7OcSLRXxiZn
aXn1VbPq5dAmy7GlF24dHWug/UCdAW5QimU4dq9iKIo9YKOirJ7QMFFq6eCE9HeiLN8cHKFI6ExW
4cPdyLPPpjCvRkO6WRg9qAcKlobNI+NhmYXhtUyjc22nuyJSDz5ibGI3lqppHHKzelptTEhcz35W
/KS2/pwqGBnVaOb6tlqZFlBavBz+9BmbKJdQEJqfWm497C58lYa3SNpyX1qjsgxIZWri+lC23Uc0
ZPyyJ7S8LK1NYgX/XAuiNYlsBRYfeBdfRRk93VAZVoJJUFQypqL/WwOFPjPtow0nLSbqtGvgFgtN
of2EYkr26xfqatx7xwyxZhYOZ4yLqPtbheht0HGIYnhhSfRD4TM3IFEaRXfWWh9VCBNOx+qYigYx
MnTyM/tu38nslZF3pStHyX7QiVm6pi/ZBMhWtXcrabs1eBCiFNMNV4C9jJr6B4LEw27si2vXlywF
z9fWF6eg9bYdd4lIC0GvPmz8BF8+ISwxMoxA3PM0wM6iKeRuTPWbGi9U5oRrFsXYphk3pO4EndXw
0iPCYQUhvpg97gxLfTB+hb6F2gWPZIPlAy/W/OV1g1jAUvwsHMVeAbY94wRlwOOZH8wyckxGjJtV
5OYlATyzhPlAzqBEpNeEuiUioaZNE2YwfCmAivDUeipSTFkXalauS+3pd+qwsB2L2VJL2qrIV7mF
OA3TGSnnR2MsoKAggAPBdldqOgshST2MmG1mPB6WMq4UPSX4u8J6VDAqc5XkwlrghxDSGqUVJoXQ
I/8L+zdSPpqUtDmBKxzKEs+hxFSLvk8kwT1y/Xe7UvS9ymByprThgk/pFDJ8LAV5rZ6CZYxaDKqD
t2u5qcvk0VjOy8SyMhPQGmZJnpEEagGVLgSTDv4sAz2SMVPqhMgetnLUbn2Uv4E23IURxtlANJDA
chyeBVFFPSu66caJwdaHdg5vatQ3pko5GrnKKSi8cmY+vBoHNpEetwxJJM5c+RJ0sFBCxBa20Trt
9A9Hrc+2QeSvS5sWVjgG49awZig9fMb6ycHUE/bqxSIey43W1K+kbJBn2ryUYU1YB6kebBwI1HPZ
sQaJV87NWhxsLfvj6l37nXaUrNGPRtlfmMKekpazCJvhS47op41K2Xr9AJmEuZpqD/Rs2UIn8U4O
/ZPdMb65cXh02lpTPSRgokKCLtoLYDPKA3pFpgLItWb6FNmLaUrdDaXY5IZCpu90LKOML6V+iBil
xnnrzclW3RhFv7OVaFVJ6zoO2h2IzCJKxsmyQpIY39CsjmOeSjuKwA57dxQ2RzWX712CuNWcT010
6yofbc2i0pruI+TtTCh1Am3sgFWzaRBak6+wAZypU7m7PrzG6DeRkm1zRlC8CIvUTM5VaDw422nE
mmSGhmnvNNG2UkLmtdXBUCIWuVBWG9t5CH3KJ5g4rSN6Gp5ekneXcHmn0C6WBqXRnYkNQBsZQYIV
/cJNMcrn5s50gpFDBoueLLufIW9/Qmwy4MEw2Ve2sivImsN4xR6z1Z1ZzlEH7KXZdfjvCyTLsmTk
nntIrdJw4Jka9E/e0t8xFjXOwnTnZBYWwzH69TL8+4EhFaZ/Fou7/FtW/BZH7LZlo7TAY9keKrqB
6bUTd1t0j0aE0Ac9XBh9w5qlwmJAgS4JaERJFmlsViJYf8i//qUiuBhAAhZ2rBxdwNObjCwLS8X0
mmrYav9VtjgoroQdNZ6TwiMHwUZBFgRYngOV7Q4Tx4fvlHtbS+96zw3tM0YoQO1LZCDBoC1DLbk7
5niUEVVD1irRMtPQnmTYDrmlhzGtARunc3ZC54KzC6U6/XDc3Uu4dYoyXHSEwZh9v+oy3yiloy/T
1PhIYnlgrjYTzngfmenR0LHIAde/s4ULQyh0T77dPtux2ViqdRrK+Mez9GDuIIiee9aUdKCkGzFm
ZHm/OW6xQWOwVp0SkanJxqH3P4pcYidT1uzfZ0aWFvxK6490MjzW7GXQOoxnJPjw0BIkly5DfyWM
/lpZvypTZb6F24so745EYoXa2kCQ4AuNMse+NsTEVl54DCL6IHXsVpnjnEIHfB8BZraPH9jVeW+n
eEjMAIOmYAiqFPSuOF0mF7FCbSkHGhQUPcx4jOOYE1elFsjMOnrf1oVKh26aFuhg17xZosXeFbQL
HjlvbnCWrWwaQzdIt0aDobvHWI3Rx/KdS5N4nzGl3CzGpT8gf59ifAsFSU0PKK/31VlrVuWCHJgL
BLVPfWx1YIXIErExVxunGHEyYp5kmqF9pbmrLApnmhPSrq5coGrEGBLA3RfpCr4/1m6McqiTVuXY
7NIfXrT3TOUJIU+dXbMf35m/qFs9/gGWTmZ0ZfE7zoaUHwPm5NjCUy+DPV4OytokfSI28WaOK1u6
h1jbaCCcNdBuMxZZHfSrHMV2+9d7CJF1lG4o5z7DUHEOubWN277ddFFKLlqF231KwxVLGXKPxaT2
znFXMMN2mB1YY1qufKvfKxFPWGRY6LzacZ8OJLCkRFev87OKZUJ2GbOVjjs3LTRyIFFzzLVBf5ot
ZFyX/rbXp9utJmMk1jxm5Qbnjc3hSm2vxWj7y+JedvkuGHZOQfRGgZsHzj4sUnJFMXRzb5cOSTOR
wvBIcTGc24jXzSDCGJZzgn2Hta5dUBLeEHmFxBRj1W3g/GFA23hdd5Q8MblifCqGeoltmOMpSI8o
YIeXyimwz67YmaZftom0KRWOs8AqbhV7L+dMpPH31qiKP1Mdu01HqqRKt4iDi6mK7xz1TsOgSIeo
tyEWT3ibRRcuoAuTbYMwcQXUTqz6ed9E+K706CcMEpK3mGwIEt/npeGuDJUJlU7qJNOz5NW7yB7w
Ii6CIiMFiQTBtJS3EFFK6928THPgEBLQMUVh4i6FMItVzErZOE01NUU+2hrxYt91SDVmeq7FvSxH
lgMCfydpX/27b7CAyGrjqw/scAd8MB9ltPI1HzzDUKL56vYDyjZmZrRsqvToqam+ppl1CzUHwJJc
ksd2V8MooE/g/2G8h9uQx+FlkOVFNKp6Vb2uAZAhCcZqGCybUzS1yvr+iMt5WRpGcZ5kpjMFmOBn
PWIqN+I0B8Mfue+uCG8UCZy2mRme5YiexjT1EsVkq98T9ZwY+sINIxwWUdIeMr1YS0j5C5/nHgTv
V97pDbYGrV6MlkMK68OyvOZTdkq5JU+X+K2GGapRZC8jb46ON4gbVg9zH3TIUb3OTl8KbakToAyX
eV9tBxisp7DhBspk737SFwXQ4EyCL1jHrZFc4FKyraeqhN2r82IchYWSH0YnEntbb0EcuvktJdH9
hZqkXbhEWO5Gqyjvvqdu61Gs4kYvHjX2BGwXfItDGsJq4FPMkBK5SHRejuPGa3YoWPinTzJRX6YO
60YDt7LNVGDMUefuhF36n1mq7/va7m6ojZV9pjLjcfqOYF9LLK2oFjM0XeNpsCtWvL0wFobRn4TH
ahV9BOJK5VOqdryohU/wLTM+L6N/HvqtO7zBU/Bwg+dihgyPAb3CuqtB2qbr2pupEhXWwctnH28l
DbbWBvWIGT2byo43PfGiTF6IPvK62djbx3xSdddO+F4BCN0x4GOgKEiRK6p5G7EakQjd5hC9nqQZ
bXUPVYSMX22QDayf+xe11FYiKYh5PWLslZhpafTGcG2Gxn2AgMotq73FSTazKKp2fj6eGM0rg0Vk
N8c8UJ6VwCNKbcM+0NxIvEP8nOwDQp74We+OvDSoSdXwLW24Ad1AY6zQFRdPj8HDQFQVCrJPz/7X
xvaV4szmJONf4IonTLy0Jq9ZuwUF5tDHoaNBU4EIJpdLo//uI83lY2ijeTGOl7GiBB3YuKAUwCXv
bxhVPiurFTvX9S9ak6GmU7Wza3bVqkV6OmgGuJhUXHKB0Iw0VTCasDGnJWkdQXpSP0gAtsaSKy1k
8q/jEDE9lSqCFSfDyFTDMpfYb55tZyvPeI9xyPNOerSq6z5WlpHCb0WX6OssgwcvSv4sRkIVsiDi
77qfCH98YUX6DJFltggMBrd2CdVf4XIvSVTAjGJzDQNt6fWOAYOXmQu7tmayChCGNwnhFZEnFvbA
fFIOFChMsYBmDu0MhTe5kaSGzQQ5UImLcdAqGVJGVKAQYjd6/mWTsbdDmtkDam7ZK7T0OWZ5FEp/
Yu/Httz4bWwfe2v+0BS6xjTShpXdGBsjr55+RbWR9epSL1UEeq6KIh/6aEnCQSXIo27I8xE0m8gq
McchdUkJMzVBqCEIxj7uwBnWYTl0Pm8I0Zd1EP0wc4046xFMWYXcJjGWDztFGUng9INhydMXwwWv
BYtu3uC6uxkWwzqjvyr1pJXIN4S0P3pUjIugz5e29nCU4nccW2Vu1M2Kn40kAtwaOtmjssdvmuwR
GsZs5Qpz5ngrtai/JJ6jTak5b+jEja12yAHYtwmHOmqgB/K7NBBvObyHSwJNkwsLvQQTfhH8Nb7+
7UZ8knpbYbLtLik23YA6egkJgYYZSlfCIE1HPRRCk2DkMRkv1OCd70og6+yt8WbUiMCcLp9Q/v42
q6pN7tE+2hESuyrCh0EHWiTYlbjON7z9vzmDboPxLNsgMoLFLWX3y64KZnphEE7gx/U74kV+A7X0
UWdWV6Xy4OegAqj/pyIlWA5iyLykMJ38EM7y2JDnRdWYVfE9aV2cOjDStrLc6r1VnJitmQnxwhw2
b/Asm7kbVp+pom1MWf3kZny1kHtPol2GDmX8BXnn0I4b3/jpnInZ3ageYjrrzQ9MZ8bEjKs9/SR6
hjUNWT6zKWizhJk2KS1tBZqOkbQOJvi/DnZ0X0t1FQI/nfsouM2B8imJaIta6X03mD+CPtUWkev8
EH06Lyq/nqksr80GpV385nI/wL2djEDEtqGzpAVLFdZhcbCOdf813lvN+lcZYl8igpiFKaoipVxG
fYhqMN+GbeAD9+uCaX8LNLZGNSuENUdSk89zvXyYtvnIGh3zfvDLuOthq/2VSSoOuFEjTxxnDhpj
jnbRzIgA/taZc6YM02eVVFlG/g06QKrIx9rCWquEaMeaLP+pma9YwHObWvTLKsq1VVNfwTtQNxqM
UGK9P9tY4yzjiJ40Rns2bWsLlyUEEhKLNM4BKdE8kZ9R5sq1G/s33/N2fec/B9d463TtZo3dLqr6
nleVBzCuPjRp4faNxQ87WdrHisjvctkNBRMYVkcbqdMvgdBFEvjdAuL122E5ypBYWVyYbj3dVZ6Y
4zT7RebHiWCO13hA2Zvo6t6AGIMeSMHEBg6nyDDYyewZ9gFLFmv8NtvGRv8OpNB2/jmvJuYMbQrr
iM7+m5ydjPAcPjrRzXgexLMNgJaXA4eTKjaZQjqB5jFmaHtK6bZA0cfi1Rkh1XbJMa9qYl4KjEcC
7d3Y4MhlhcXo2V+o3bEXk6PWhU3Vk0MzMyb1ZNLxp2WHdEPCyq/aI/79P8XsPwNlBWxjx3/ahZ5Y
65aEpGWp+jwm2juK0E4Pwcuz6R1JwnMlXwOGFHiM5GpqxKhpQ/jkDjtS7GzimORs2aIglXQ8uvGv
CwAbqTHuLrdEOeLl6GNjSFqlgUgw9pFdMnaeyXCQW3hsB3aLBxzcS9AeC3yJIVgORALkdz0RQ2gL
vmGHi3ProqpS+L5U33gvGFPOESptGNb+Mpx3LWPgnUuiTWJcFcCMjLtjvKxZfTQThe0RLv5qREA/
FN4iLz6SJid8M+9WZui8GTWLPxgajB9kuunZ4607q77m/xuVEjwIlbUgsxn7bBI5i7Rn+Wh53h1a
ykdVSrnD/8rNiTQ8aGnOW5OxEAXisosJ9Q3793jMiAwK5kaXremya1b8z3yguKp1LlPXl+jHjV+I
anjhCtgQGpS0UQmBBigdggTc6HIbueAf2mztquyEq7BbqL6NiwNCAEFA6haZ9pZiBCXLJRlpUdy4
OAvexwSKEhvDU2P3RGX+Gxz10UYVbgWIfic5VHurdcYzhrGHP+b/VEd+JToHvK+VyparH3D9Skrv
7GfDoeZOxM7Vn/h0N3bdXCMt3KM9xnpHz2yY+qMioVZNvz25svCUVQ0kj1HjU4kdhYF2eS7C3F6k
We4vCH9BLCId2lkie+ZVxdi+2vY+AeaIlf2OuIeERZNdbaOhTxG9hPcxst8oaSYPKUyhpxeXPqTN
vlpqAJd6n1CGRovIFQKmOlZbyfjFdPGtjiUNLkqPGlHGOgNvFlkd/UK1E5obLOwADaZgtdm4j9oq
v+jFLmWI6W6yvCzVqFuUTGPjIm1foJQYKDcUKfa4ctI8XlvasCFKYilblNuZi1sWCylUY2yYxBBQ
10n85ehMYlZ63LTJXDPzH61wr7nHfHHAnDFQQ81RVU20e6IIx32ArrOszQdSP7I66OTzSv/WkMnq
afRTUQLUbn0x3PiMIHtd2BlFMgJPVssH/EPXAgti44ZbywjebAOJlapz1UfFcITEdxoJ78uTWF/7
A2l+GiWoN4ANxDq6dNy9MsYHtdWfbsafas0L0j6HCJdu2+qYitGZgm1Gk6p3X8KsrwR2zDqi/+Ze
yptvAIwLev8GtYx6haejQug0UMtVir9UlJFafbRYZOnVLvLtbwg+5yRFp+4OCDhgPpRmy11fLsdR
oDMp3jwHe1SnU2tNZUprMJ71A2oRx4rPcH8PIMWwimguL7x1Vz15yepxSwTEPciVAs82iHspvyiP
Z0lZP2WcUVViS+vR04ftKtdH7ibDc+dszS5tB549sfG/hVmEv99XNiPpgKYOnNXkI/W1I1IpMupH
+xDEJElGxG12fkqgvHMyAgJoh6yIOIlIpdSOhs5ewbGV55i+OUP6EORVYnrsmTXaOc4kSsHOvFjq
Tlf/PGx97FB5wXDvOVTEaudQk6fvQqlWVYUWyk6COdTXd9bfAE9C+sm8JfUhgyJVEKsH6QhNAVQA
wlBm+ggJaKAS8yv3CN2tmGcoPgoNLFtb/BAf8/I07VebNUhuuDzic4oKusM6NnMZYZOXRUa2GxUb
DSl2rgDjZ5qIpgEsLQ4IlDqdktTb2kMigloB0gAswrXdmn9O4FWgZeVTeOFHr9UHksiulcmjKwsD
cP2fPTK3lOmiZpuFq1RZAEYkEQmTQRVHP0kZnhxkWqMn3kOJ3qAg5sROqf7ZNO/b2DmUDJ1Z0zBP
UVAG8FeGrZMh4JCvzAispe1DCg1TIv0SNHGti1XA8qodYsefqGX7rgSooxRDObl4sHVH+TT1+qhD
7ykwofra8EJweMuo0/ACmKsCRzsZiGdjUKNVFypvUZy+8JPeM4fnHNYMPAL9oYdOx99p/Box5slR
CGoH9xuPESHdDVVGFUZY1GWALFRJD3FtRavCY8leEEUdvee1eypdwbivD9a90sy1Ahc1GNl9UfEN
18n4oaCyXjcDZbWaftrUN8FE0hF3V8mTJQsbOrNefxt1zVl3bvN07Xuo1B+qDtasRVWxqMNgo/PL
WFtEkM36fzqppEVGF8LPLHXln2+TfVfs3ICzUEEROG+08t7Hw7FNbRSdsbHUQ/UiI1osVpl4AQvs
ER2djrnUCTVG90rwsSTJwocMxJ7uij/mYIfq0x7rQ+MAxhL4FhJ0Wj4YXDxj7VpafAOszVaybL8x
q0yvbZRxm2YmiK/EqL5bd6YB9il50+cep1Aghr2IrWesyDXxPA1FZjwsK5Z/3bflcwsmzOmZVCi7
FibLwrOMNxNFgjUIlkHFWQumHT4QEnbXjbrE3shQ2hnkwjKLc9fy2nVo522wpDP7P5LOa7ltJAqi
XzRVyOGVUaRIiRSVX1AKNoBBxiANvn4PvC+ulb3rlUgQuHO7+3TgOds4txjCCww8xq313HY7Amld
OY1JX733t2cuYMik4Q2BgQjTOggaXuyUjaAevGNr1ff5xB5gYBEm5+4souwnMaeGtJl6Jj0LW5AT
8XbnVuZJtjySkrQ8xNOoKTGhorR/D9mOsK5ju4+bPh1RSSON2zZA6+AcjLRD1XDr4Euq7Pyvq8NP
LMDEvZGVOYkw2CbNuB3onTa5KfvdNezxgdH8FW77aNjpqfyoYvFMeIV7FvuL0aScybSOjbX4XoiD
r2k+fV1GKtWSSMRuLraedgj+ZCgvwnqqTHoDSE9xo7FXpZCw2mJeHssufqXjHvNk+CGLdPtHn1BW
BvNyUUdoriLqVHFTSrEmk/jBKHYWCQlcr+hu4cRaoWDfiBCMa2lkJ+0qrPURGAsFO3dnNec8rJ+d
nNtfU5L+V1rtlp/DM2gxRQvvOusQlqxoOCn/tEnxogeOk26s6Dhxzk5SHV3X/RNxZTRExVaeN94D
EMJdJboTovqizVWLPQb9q8gfo9F9I9i0z2uf3gK7fpTtjAW5uaZedBhi9yeQ88ERzn4q0vewSTH5
CwTmGIIq+lLGlUGNuSL2BAAk6OwjEfHEW454cjgGLRYwR9h0nTIVrgNf6K1Wzjlclu1R/JkR/TxR
Hb32lXdua/qQDabfNLUiHvPoRQbm1sH87n395QShtel0s6Bkhm3b/k8QZk/ri7eIPpWVYb72dFet
O7j3m9pBL2YutIaDnPvxpEf6nEzSDL2B3Fu1zpVDwIv2h2JtodxjXkpf+o5dtoYii/ySbnXMddCT
gafUw/obUiNXCnYcChJz4Dq4mh8oq2BbakFBQDq/AKS52G25DysooUJYl6ioL77Tvcc1jkyDA7lp
nDPMRjn2CzGlj3w7LO6ne6P23johD8s6AJ5kCXoC06uH7Tg12nddFsTjgmQXd0oxs3Fc9zA5DZRS
s+WYtwFmEm4oaxaLA3h0fpTBjq4swngT3B9onPf0L276AN6lQc2c8PLt3JTvPs7pqe3MNcSgKskl
YBPjZ3I4PZVAuxcp/NOISCZB5gWiEQ5QLsUD9Ncm5uwslriAaYqnSJY/chPfqZaeepUtWkvKZR8S
D2jH4BOIF/Ngpm9EVk7EWvSUYsLkibRKm/IjL6niDMrpdUwg+xgOF2jFlONl6e+ICrPJfXuTu8V3
B8+T/iz8FpO1rjLJ6h50vwxWCdv4lZniABkgdM+BeY3xLAIb4CyhpkPkUBab+anccEN6DSIFlyZH
5uxCKk9QBauKHa7b4jJDD9FmSnNY3F1oN7x5gsYdZPZwZPq1Z7hni3vflVWHBiLwyur6Q0fiw8fS
qFs+oFpFyZo6Y4LRLi+Y6s2PolQvgVNevbG7gZZdfDJIB+Tr38dgW03cu+zKuxT4bzZzav6EFoth
2m3e3ZQdRozYRrIUrashCeu/pgJXVwKs1LEZfFJOyU5OfiKY5Z3d+JINTswt1Nr2L8CnvmHbLnqZ
fAwaitaU6eyCxgV8HH8kxnKvdt0SKMarxwYfvZXyVsVTxQ6g79v9JZwgiKSAQVdlZ+tNQWqhYHnj
1Ezu5c3r1LhVY24x5z7MVtnccSvFgyEETA0YntHipZgd8nNXP28+chyUtbBrooO93pWq2HTdiu0W
+lZDPUBb/7K4ANg5w6iZ2WA1eEFpzSRNocLo3lKs9VC8CSwu+hQjikGcmHM0O03bwgrm7wOPDuQ2
/049zrwUK1exeg1l8qkzvGJGzUNBeAYkx+SeVFu2AZlx1yj4m7K405T6rdDmIRieI2QAPExyL1L8
CATissPYkH3wiBZNcmyZfMWxrRZ7IqenLmx/Yye8WpW9GhLzp4/KXySLBjLnMSuiP7GHWyzRWEy6
i2MnJ6aaP0WGvOBHdUGknAbhohsutQ6vznjL+ZON7ONjFjqnmjiq4eCd7hCw0lj/MsvtPBdjlkcI
Gn92qfe0cDnMY+Kgqy9rUtn34Jz7GBN0GCNAOkHPj4VFLvFiLmhCyyzs2nVkepemYzU2AaqdHCSA
+hgo/81gIfAAjXRPMdeTHuOGnaMiWrNQMVOqbgpVYSLl+ecPCx9M3hITfH/MU9YTNttgYhzRgPND
UqSdD92ZU7NcRZ69xl4ZM99Au4kAGRPxQfLrBwkVQp1cf+DtG1593Ox1mcGRGut3mTCUDSPmAMiW
kaYIMwhPavFNjZbzE0YJzyLurF2rv2TJkzZr32jKCLe1DL+SIHkZ2Fy0ffJt5UgNgbfTOeeeVjwW
RsmgZ9dvknVVS2yCZlEOlRyvVcaFNGAOc4a/oXC+6LN8czMaiGYodoSeTc5edQdf3WNFmSXETAKH
87Vn61edLfMxQ9BMiQO9kr3LajRS/H3asaEvOuUfhSeR+QQZptMXEWPKcxvjsRd+sHI4DJUFTl40
N162UF2SjFUCIehWQf4LfZghCQtfS/FYT7N2Vy2BfNl/J01z6QbyCuTgRRFuGNVeQN98YPl4LdAe
D4VjwNhkmg7meo+nj3vR3P8mAmedUJ+CI9Y6jau9Z9tffJZObqyvAyjERUm+ORGDPKelG60FP6Nb
7aN6mPZckde2cLa939w0sV4QkKFakf5eu0H9Q3LgbhwafbCT2Fj34HA9yrVgmW5AGDpjvUQ1eDtD
yI5LwNLD8ZjSLJdbCY+vwPU2qg+f8dhsqbROqBX1saPwtAwquaeOEii1ai3M/QU6THypXvrlnegX
c48/fHa6//HD4Y8gvi6hpQuoQG21t1tsv1JBM2H2Dfig8GlKGrCZIAeITCY51DD2zh4fJ7NAXmoO
JPp3YUcogqoCl8CPe19k2AQtkd8EDEMG1+JBQE6Vlgifmxi1GUh2T2NhFgLbDqiiHCvnHuQfx0x7
eMjpadwFBXf4AN6CxfcxJPYOH/CG5xGle3qlSkTUmLwnNc4v7L4OjcJI6MoX17HPqoeW4oTTURni
FthVTJZ/KAFjPlZW9JKkLMEZ+dK7KrN/tG+eS1BNUxKdpqE6112767wM0hYfMnmeRC3xrDocw/Mz
aYp95hqPKXPJs26bG0LhYIL+stp1F1JLFUqHLT8b35KbEJTgbNdRdV6BhcwCEtp0dqtiXY7jY530
nIfIGRXwU8FMs/LJUG4NlnouII1cTaSWiY9Zo+FRJ+ST4JnEc4cgiCmEQhf8gmxmwxSmG+uw2LVv
UTbcMgd2ax671VZliJI0QcKUI4lbCGpuSkLpHWMjGinZWvjFE30DIFEHcZuxgq3TNA9gAVg7J2t/
THR3rjuWAhYEdIAR0QkX9T60ptfU4B2sc8RZi2iKS7pA5H2NSZ9ob4Wrarlg5Wyv/11jREW/ck9D
eXsAb/4VCPXICTXdOo76Hpr0Wc/C2NWNLe8rNvykvY1bEU8fJLRwxYe62E6QW470ZFt+gCYaa4va
AKYcr23zXRA73TZNpleH5fGDm3Kf5ZjOzk7zhImzhFkBw1AZ0eZGIpvnYF/iPMSZWddpsOc6tdH2
qAZEhZTkcugCDpOR2a5GwDOy8CUcTVay/VBslRNyl92axM+HoSw3ylrOSlPxaWpq7ozwgfrIJ4N9
GLlbYfLUrHbM2gTkUuYTiB1rFrSeX0HlCzFVRIO116CUWnbCJNzXebTgv9uPjmDwBCbW4mnUDObR
ZuOyAh1wkQ2qoemEh6JfWkW5KTdFuQ/YCsR8M8NQ/9Q1qFLAIjjbO/4udjP+bnmoJ6zUNDfRuIw+
qMVDe1rGdeHOwV1lcu5ECtJD9JEzjkMM/C5dXpBYusZKddmDKfxkP0gyL0mxt6vs6LhME15Wvcxd
PyAlGj8WntWytglRlRFWFC6XYUgODLCccK3hLBU2G3uJU5VVzg4CN/pyQ2WEAqmeRA9GHe2niNfV
+4oGZs6kZq7REgBX1o7fC1/DmQ2xVmNz66X3dyjmp57BsO9KatSfic6cMl12ewc1lxbOeZsoZnN7
kZg7aLzHTEYvntIIL3307FUlc59jPBGoz9c9FYSJxDDvlAdlQLSzAtgmKpD6wcDEGxHPWc3SyREA
m/RIY9jbaKcGztThNzcBRsHkWMa5/inD20oEYR8haB3q6Fj3U0AHSHcmH/PgST7Qg3bONOSyhfCo
qzC09w7Yed1ojjizehVlWpwc48cv3W0dOfCKe/PWx9mjC0RrcTtRGdwPdx2HyNow2k1QmR8DSyI2
Mp/0piT8pB3tqjloqLl6TitWZU72C+zTLyJjGyBzGHV4NdmjREa7jsvEBhjl/ExYwPvF9jMQESB2
9zGxj1jmgJkFHBgu4+KgDu4s4KxAz6btBAnUzvbDhFWeNf8W2vKjaCYgCDhlbNKskwce2C3QIax1
Z8OBmMn+bLUXn4AonLos+Ct5gWIfWcJj+cKTfaQTctyAmDkxH14cJwf+Y1JtmI8BKcEX7DUJ6/Y5
pM4ISccAwLZyq/BNWaCSlyOLX8zbxvD/dFPFzb4XS/3Sn7aFzlCZ/tkHpp1k491IoWGMVFt7At8J
dno3i3nKIUi0aXMqZ+ZwU4MJ4tHXltF7FVrfRrDcrWqGh0S9znXyObXiXk5An5wM43CSoDs72c4V
BUFJJPTEW2xv6WaYrtygoAYERBIBJbD244QfBQt9f4ThbzCeVzHTU54uzqLFqUeAnRrlH3YlnMWs
jBoHBIROXeqQQWIYm+LoxihB3f1U86GcpvCMURzPRyg/+8F7M9PyOBmY3Sf5182sjWr4/HQGDxnV
1nvRcJ10RngGLMrTzzobLi0ZfVA+9m4IkmcB8VxzmoA2bmX7h0iRiq7q6E5I8a5dm5ugIM5uojaV
7atvOv7RTw34jjCgEG0R032qGkEIwz2BcpQ3ZCvr8h2bkcPOyeGIoOynhFAUvca32R1PfVffMkTL
svbw7eV3TMe3GtdjpItr2wdE+2tWoP7a9scHsO2PPHoh5IXte7SYvkKNI4NbKQM2k2+cvUoj/nRz
8DAG6i+R1q12TI1gOM67xPye3PE8p3X5Y0w0ofn3g9ddHV/wjKUua4F1yFNAGG2b1xOdQsX8aU0W
DjkzKMC3aVLp+Dzo+LOmB13km8kF28XH/aHhUXhv2Vi1sgmh2mljzC9Z4F862c9EP3iQtqoId5ZX
AlP6LWqfybQY1QVzCktdHRUHr9smSZ5ewtHRF3fCnZ7LoNt6PSq1ReDcShlrmiSQlwaVGwohUfrQ
9PzTKPOD6ffzBVr0fDEZS48A0N4x9X+6uNG65Pjv/4QISCsMWA4+X/4dwWBqCl7yZCEyyPZGQMJZ
6Tbfdnn+HKcSLTXUxzmU4ZbXe0UkmELDYTzEhnMeXZNLE5T7UEGgGUAizXALkUJNjPXFn1RK99Vt
3evs6/tAyPdaVuElyKyl8XpqTxz21LnMeiLv7Y+Rj/Fnx0fW/islClmA/+U+H2KG9/haaj3diGh7
O4CYJdgv8seZ4mzI/KBBCtXyp0vOIKutJ4+SKMLhgb/KMszlRRYF9HDrrTV65mGko2qfum79nBGB
YV0UDL8YC7doyBE8rWMzBvamzg5sB0b60zmHseYWuJaM+pwoNHlrtorPqLO29XLZU0rQbnUQUki6
fKOSBMEaeQ9/aR8cjYoGW1zd596y4H1MRX/haJ1DPcBsZ6bTBfsWJw8sSY6TTnQjJAtTH3hNISwS
m+lU3C0f0I3U1S8hCgxrqesdLM+HBh4jZwHT4WmZN99hhrzUEEQt+sx7OPV9hRnIHH8N4bpbHMOk
wEIHqF7cXp28oDdXsoJRiX4LOU3yuiTkr7KODriqT+8dylfrFoxIR3vURbQVj/Dm3mzS9jf0+i8b
BO3LlC+9en74XBh9usOKNDzKOt7NRgLvtsd7mnVeeHVZQ5IEdppQUtlTVQ9hKWk2o0zoKastece4
MdN2nrfnym0ezJoEXcW/Pw7B/B21h9iDSIRNcN60Q0Q7LiQcjGJjQHzeMLZz7H75E8s9YQ5njurL
Sgj2irjzjd68hgrbk8sNrVSI9QocTOTNWMJqZuiWIPWqkdK82gMtnSWf1/2/L4EKslMPqcDt7SWT
40EQxZAJRbYsmgOmggVOGBvIdFC5qC06//sqqVzE3xD0tYzeWENXW8uTesNyUTnFNTBndDdK8ho7
Y83BwZsVWDBq4u1BqK9u3HCOtl3oUCGVLkVbP3I/WKOdzZcCw8hjCS16JHZupZ18CDvYMWTVXoN+
qPhbRPTY8Y6UZOgy5dKtG45gZalnIgwvbHys4IWwurStNVyBhY5XcgrqgR9wR6ySfdFkahRNSTK3
VZR4ABM/h1N8tB7xerFuI3ox49O8gpVROObF4d9XJg9oiIPpydU+gGflPszAkHuKBjccqqMt+bH0
WoaO++BTGFFj8T6547SeF06d3wzXzs07bI+wNgCrxZgbN1Y5GHdxWPEGRiHHq9o6uamWV1Bng5hZ
IZQs0UNUvrQoniZoF5QF9FQFTyhtAT+QEca0rZGEwi5BzVuTX9opYaNiIpdUBXvaWt3bI7cuR6nh
V+e75f2wa208ZCMLMhwyLz2tUBygliJvJMeYn+HU8yaPBGstx4o+hoo0u6ZzuR7as05IXAEAWvvc
PWtnWTDPQp9pBAUKMzHuszPLZ6w2jukZG0W13tEl/Of9zkHGnWWuyKNY04X45DaCiJKy+9s4ILtX
Qej9WPMtzUCOTfsQF8594aE4qZS4qQHkqbD5NsG5w7PxsRaHVQhwk11HU2KeNFP3yayBJkWevzdj
HGWpToMTYVd8dRbPRh+5JYQ8jB+onQA0B3cyTp+ytv+MovIz6ouHFnLSquDi3xQ+YrOYM4B3xLNw
gM0SAPe0hBIsd19apKIppjPPwsfHBFkRNIsR6I1U/WEcwOv7DThdHt0P0yBZpPr4PgojjdYxsbSy
x++q+2ifRS5QJ3KGJPkJxYecwgX4c/xp7Z3DwjtI7gVurNXo9ResjuBeucUazo3sD0KuS6RC6Bgv
j8ix2/TkNkbxFbfpt4svbsWdFjAp/wWR6XErY/2V2fmZHRV+wCq276wiJWXVTZue71lR3LGGjbFu
AvAFY5vHO1WdHMhYG23xNzeltU0kN7a65GDMWhg4C2VQrYdeH/bc5LPxYBSIKZIVYQUlkdqUea2a
gj+PXXX+90tD1Z+fJIuFvN0CTyWnzdlYl3ijXNUBpm3nC1l5RLcAaQby65koxdG0xgVNbZvrPoGH
EszuifIMnNUMpSw76QGpx2/sqOnaiUe9GfRXQ7PumSZUMnl+d5gq+zW2IEMBjEb8xZ9DoMnphnTB
kH9Xbm6SoPzrAwtXWHK8QMRni0IG0RSHakkycRehLwdb1GoqeKaqZKuMAr1QQcDXM0AuRqNrDLxx
N3XEJdLOcyH3oUl41BRiA2RAFLA2tiUWc1IkWYDZJ7ylBRbkOjbDO4fdHqeEgW9vr5P+E9Q5DTVz
xal/rO2XKHtJQo6Ftu3Od33KUmnpsWp8/hNOYAc0VA78HbMdSP51IQ3/IBl50yk4IOrwFpkBR4nR
OqfkypZH1tqj6fVke7eBI/pdm2Tg+/vfio7YNaLVWyTDz5rX1a3ZrtWg63zWCyttONQoc2KlmXVH
ARQ/UcdAJT0S7Msv9ch71I4C9jmizrrvR6jBy2VQ+zt8v0tUmI4h5K/Hhmc8nx7yCwFUvo5eUKOc
ORcn3p4wFiF7KTZG1TLkEjPeGzkGGSo2TA6SiHV55eBwiH+F4W28oYJgHBhIQtiq1yDJweDnDC25
oibMD+DijG35RboRnOQcQMzT+CEriyGEzZoPijG/ANVHLHB4f5O6oDBlcQyBYOhZGBKMFyOt7bba
10b07vs8ebKEksZyeIk4QsThjDcHmM66q90/EELKrQ+RwiuH8rqgG0En7sIKDbaaL3HCxy9+sVVa
HX1V7Z2u/U4NtitFD1l3IqukQ856JvRnL/0KVX0JQDbivVLWLrGT8UFYcl+Q8Cj0MNJ/RBLTbY2T
iWmFx0LxWJnccLQerVVnRxhVICk03kzonZhIUA3xrrfRXkbBvaBi6N2EypjW3pLoiCdSGnIyPRhL
NiQm7kNY1xis9+2APyxyGenh6K/DmsdwMIx41Kz5V+TzkbNbtan4sdnLYTWeCvx1EyKRmR3Jstbc
UBI8HiQKwHVvXYI6BY3z1jhRVlawqe0RhKtnliAXGBN05i1l9cpnyepKrmQzQkzEDLH0LByspeTe
W+rubeo+15mm69vq6ndCjMtciXPB5iecx5d56JxdkRqvBvUwkMCxgPo02gG+Tu5y2996HlWBc/is
KgnCyOwvJji0IPHDQzaH+JxH46cwXDBVBXJ8V+AxHkj4gRkgeo5NaU/ei1MdzccjhmMjFBdDWjwH
3eQxNL+o/8t3oHZfbcYnaWFCKAPSkrCdlO/OW9blzEdouWSSG2qkIoLrY/BI8WW6Iam5zxN3xS1z
t8D9uan+mH2/bJgqpnapHuw2vYat05zF8ovqrTMFvJhg8+oBWsy8EWhPawL3/dFi15OGpksnHkUE
ffwGT8k6opJZ67iKcXmZVBfytAu2hXcZQD+sJ9uFypbThxD69Ec5RvupRYNbNzrTULPNW/sKP4zc
QsqS8FmOc0bZcPfIU529zSze29r56AaQQ2x3m0OWg0sZgw0saKwHZXGAK4CaVkpn6aC9gz5r2sN3
V5Fwq0KsfBJfyCDjhTlhHVy6lFy73VB/vTRFK8JSGHcoL4Iu4hm/BKfhmc/JsDgoX1yBaB6F8oWX
THHOgD33WanssxDuxkgsOkRqhi8qh8nQg5GwCcf1nGrjbtywZ/1L6c33aHU3JWnq5XyPvsADiN6W
gwOkoY94dno58AXHhP2TiwsIIF4rzBNJTAhB6KnaQDHlLuWdpDmYaKwxKqCdcWyxfi1j/CXOoc0R
F5nJpj3xkcpcyi3qem9z2REbnxq01CS7swVqezbhkXY7j+yI1+zHuWBDyfSWzdUf5Gfg0CbRjJYy
9nUYiXmlRftRwe+p03F+m2m+SF2TFr15UVOCEeFxA5XM2YYduTemKNKhsPUpVkQ4jzjBoZ2Fw8UT
E6FBixTEmA5rkPbE0mN5rCLxRmOzmPDzMQ6aI+WuhIGJWfR/3DjZjKCFTrQ0EjIBvcRBGJt1x/eN
KqjI2CG7UfXX/um6r9o+eL+d0chVqAh7hC5V1EbfAH1lDkvS5IVB/LsbxptXGBazMbd7pujVnMq7
wVUHiq/bL8G7i3Pu3iChtgiGV6C7BNxzDvyQig9dZz8beL0IgUqGyhoCkQZX5jYNExwZTi4X/V5U
8VOP7DlfjZatRDJt7FziD7qaMEfKyHpF6ZYgNElDpC/ML5+RWd5XCGf/agfcwyL1JE50x1P4YhnT
sXe4h86+jO7aOQfuW3DdVM92ER0Ibm0lQXdy2f5zmvvWKhXY7iVtfBkPpYwbxmq2IJ7Q0bVdph1A
V69BRd7VpEPWEwM9AbjiC/Z4vONIIDQrECu+n9MZGkV6iHvjta6GcTt7JEIWd4ISbMyCtPi1c97Z
YSZv7c4Ffu/5r2FIY6e77iYm5krcbVhMWJZXPd6AU1yUPxkL4U0NxqnusuNY8Jmjg25jt/6fxi3u
Ar94Nar43CfZtcNfQxpz1zZUH9vqggcPUg7jzWmmVo7aoRxr5XFUzKLzmLw4viT/J35YfuAozm+m
YDQZO8NYWQRBQK/dFYUkmxun6t7rgTWZpsJZSH7Vi6/xNH9XaLG+5imU++XfzgicFdKQ7SfiKeSo
DT1B3OOOf1UmHHhE7W1oVI9O5/XrAljqfJfzpMLFCR3RQ9XRwbDPZuDV/rAvm4lGzn7adxP1OxRe
r2vSZBP4f07tq2ogMTusScK+x/iX6PX+bgIP9NxEGMlehX79qm1e76xC5U8i+fqjORk/KsbsgBwF
TKLcor2CLbmJO4C3yEARNz40gdHOLdKTidxkN/sMUS+S8RMFkiwKGn1qo+VTPAFizyVjL9GaBTo/
OSlQazveZhIIPE8MHuZ4SEU1vXmSyPpYErGISUVh6kcS4xZtEH4BYwcUaMsuSR5S/q9Y2sJTkJvv
g80zoINe5yHEU+pZr4xlB802CwlspnFSBH9mBg6IIqckGfD+u/xoJcJEbUDhQ82agNinzAHwYdKN
yB/pjAco5qu/UOH34WPrm98eBO+11Sbm2sFNz9MwIP+zjxwiVoWEEFr4ZnWC0PPr6uSxIXMmev8t
bouRbXlM0q2KMFR1nMCnbiOm9gjiZoEgsh4Y5HAdC8vexk+1wCZWjBzuraClZd4mIzpBJkXD81aD
Su4Da7iVBaFc/FjwIJuqYGXenTydQGYs7LtZzn+xdyFgD8DXezN8FJqDDAz2NDlrdlKqqr/7EvRN
Sb1HOIxfaUOQOnYZZYK0ThAvLDYLJfeCuEwfLI04G4ag0IzsmPcNsYTFXY3XNg75B/RsvtGiXbvK
5OiHT2U26JhpZ4cBm/ajAlG/MYKNq8LnKHJxRCdPnc9ublq4a0PDCBFxGcC1jB8gdb63Qj7ZFkin
zPoED1eghHsln1+mvzZ6NRLM+lbbXWWEXzOKBxZHNZ/oeFFs5hMGY/vgFD8c9/GZ82hIinnvVRUs
Mum8Qk5AvJYVGI6u8lmSyAdRP8JAg2rrzv6mLjmfS8aIoBmNtZs/+kHfbai3/2QHdF0mQm70AEWB
RSQ+gL+pMdWd6BzMhZbBZmoaMOtMd6OcEOyMbWXA9KTPaBs15a/qFG3VQO8wSzhcOz2Vfl70zVHr
JWpssUpncSlQ+vQSijBZ0051AVyIJ2xsEDTiKAPDkpYU/pK0TDeU+GEwyo1X9iXxuWu432jL8feE
W4uty638jP31UCL9X/NCx0cqnxD+k5YJ1Oj1McaWdBxxeE4itlh0Z8lTWo7GBRLkvy8SrzjNiN43
Fl2Z3X/CZ+z3ADq5PrjdxGwN7+O2faWyxztH6lhZut7CHyIhY1fJLQHNh2Jah1tcBm8lEY8Hq/EF
hcXom3HZBlfXQsrk9LMZbGc8D6bv3ud2zdVvjvJU8E2TcnKY2MAF0FpFEC4Sn3RzRkcTW+hTEwLA
CfDSFyRAdlxc1ksdvCNcEPfkzP2Ww4EFewzF/N+Xg6oxbFkiQM6vD23G8noADLS2NCtSncHG7xoc
l0wj68G2xgd2XnsSm/LJs6eeuJgpd0a/j5OKfSz/MKaCQJLRt9cwJT8uWA/2QeTcR0A8Cjphtx60
shN1BxrmNJsolaX9fR/jSS3NtrkXpSYlp2Om+zZ/YCQwsQZUOJ4Fe4Ih6bHzst8WY603cxvV53aG
6zMCPlx7lgsVVcDEV22v1n62cVzBgal2sCgrtIMiKwYUmMRmz9//RBQlEBEv3ZuXRceQAAtr6Xao
WRjKCHuwTj6r0OhOWmaPXjSIs8gqUqpKXWNc4sjOU/3RwVTAiTXBLcXR5DEQr5Nm3ANJne6MDo93
kPotRsn6u1JV8kjboDw3QQc8ejaNF5lEGyHQomI9I4ObjjyA9qNBOlTNWTvqxhEdsz5NgF+DQb9z
VqYVEo1eaD2Mwf2s1EHZhnEIlcP9rbXj/aDGCINa5G8CBKjNYERcQzzHHxWwo5XRkQiXoIR2nHSg
xcvukHCSYx8JtA6iIdkJy/8NKIb/0/rvAa7KvdkHSEpZp0yqcWdzuAuS0kJ6VVtBzdS9rI2AtpqQ
gzPAAy7GNrgIMrrb0iM2WwYUoAUW4KueC+cLzPtuYpT9k8XWhRoelgMGDoaZU9CZTihce/hiXmEi
B9yjNaujdtjGLM0fOVOoe1wNnA3qVH+SiLsI1m/PDf0I627OiPjRIrueITq9z6bGdll26uAMM/1l
9VLFjp/pBGrOvGcw+vdFazXmVqnAx45PLmXV1/25i4Pu8u/T4nHM+veVVeAKj5OoXZccKg+ihn4+
dqZ4LYzOwMVdfVJj97ctx/tBCffZcLX7PBEKF3P5zKZOHGNCJKspdMhcOQlNBKM6GK11i0dH/vij
c0tGBI449ofz8tuBOZ3N0DUAVgt9GHqs2w4gCCbb1N+NUnOM1/34mqdqPvaUujx4tXXXFm50/feL
JT7SHjfpWPTO89LbjbHRq6+4smnEJEmqcZB9jN0QrJn5MTdYbnGfzxbizTKo2bSLLd8/GtXFwJXK
bh33fdawmLeHDzBl8Z8sV1z4s1PsjBg+IHEI+ifqDIDZPIGZREDrIHlCKkv1u1dgnh506zyiCDoH
Fnuk1JNfu0N/Wv6cuohw38cJTTnS2/pDxS1dui6m8PQ9U0Fz+/dbpqj+Wi2W6pZWl22LhPccTb7a
YdeDs1Ga8fPcZM659k9JY98y3/TeOwzSO6cZ7H2b0NuL5nI0psy7idqdHiIr5e9afh9tlfIFNWxI
MNLSl1bZS+BOFqUMC0ZQ+UBgGvhVbUP6/t+fthZoHIW4AWOgxcIVecG70XOezrsyOLWc/l6sat78
+31KRN5YCgFm4wG+b53SgnyWX80uMb+TAh9HL4vh6mFpWrXuNG80S0QYuLL+zCX1q/Vofkuv9NbT
nHhna24YIYCjYDXqIiLzXnGIaCvENMs7j3RWbwdnhFrfODAHgsTe582U3ExlfOZQoratiffYTt3m
g+QqIbtpIGZYNo+64cUfjbC5/YXyKNcDcvVHEWMSaiHDnMwKKEmq4rt/v0/YilF/zlmmjfpzVObN
7Nr+Fhn0p4qC7bHEytr6kJQwSVsnqH4mj8CSbJf+V3fBhJwRao5E6bykeImMevyPujNbbhtLt/Sr
ZPi6kQcbwwbQcaouOE+iqFnyDUKSZczzjKfvD3RWpS075K4TfdNZFQxRpAUCBDb2/v+1vtU+4sMs
NvEO3lB16bRVuzcta8elO5jUWUvkFukYrYJBLw9WRLpMigvG5dqctaj/1g7j8bEBBTLHPiw2Ba8Q
BxSDPpGGtXcSaPaN3/QrcLlyrVDCH/QJ+cChuRO0R4K2bB+MNtQPhF3N7RppYEzj477wFH1Nt6Ra
OqUQF9xYIu6lebU2vLC/8HrlsnOd8hbR3q2n2MSMsYooxLQWJgJ5lihlcjHWAss3/OIVc0Q4eNz4
scjzlNRuYmyq6NSYmXGX+0ylyFUrnzNsS7ZVGE8skg9S99EX6u2DNWERnNiGj+bX/cOoWivTLs3n
lFy5eRP7d9yR801pauJoGqjYzmeXdN0FTvzgyafZgsoguhBda+31uqDMlgv/pZL5Bep95c5Ictjq
LVGWFUXRLgN4FxkUCdx6VF+00FwM+Vh9pdaOnpSkB69s9R0umXrt9QPGo3LsHhLRrEJQ/Fpvu5dF
QYh0qDjXFI+1i2x6Zluk97l+YqK7yJEcxVJufRb757uui3hwUNRxPwJOXOCeLe7wCFgsYL38SY/S
18Qbh9dmFBN5h3Umy3VkP+011fTsOapQ2eeVHT3Ika9P85rqputJs6qvei/tDuP0cP5JrZ32kMs2
mAiP8bJKK/++xqKeZ9SsOxV6CRhutOQgzB8rHAGGaXGIwe+RO6OUh9rwNZb9xtyv3c/nc58hln5r
4zpHQYf4ss7BI9Z26d4aXrG3E5RLJWDlw9CULAxd1b5UG2KI9MI4iXbYBWY6AOJsNTxYPZNVXPIr
hYYuHcTAxNTgap/ruDrFTsC6AKwz+Oj2gbY+7cxSXOGyCdYiKCAcsb4IW771lLoQeEbUSkZBaIFo
pYYur7Qpl/gKa3s/grjj6AQyZDDcrBy7sGXdnm9zRp2n9LrJlIHcay9bqiXUt2wb9YDYmaCqr3ok
iChyTHOdGdhVej/BcNgSDlbowZaV0bCyRpzOYINZHYz98Fj3qr0aI09ZqkO2qRJNuzMM/O3AidV9
hCHPiNuknCWmle981e5PjgGxAniKsiY5jnkNg8vQlZc6fwhadZEv6zTQKEGSBkV76x6WRLGGtXod
+IBxmfoPjzBSIZQJy9hRxBkex+6icKB+9rEhgOgRYncQuVuvmiDrQrLgPcJxMrgWvTmUtAISkuhj
Td+TytRM06XjuT9icrkc2paFXRjWDGzxUIqlR+LNxq2mKhya2msSm16qRKflUyU29uk7mL1QGPmh
oxZw/kEBcPHk69Udetnr1pH9sU7a9tZoKYhoaqCS9NZcJWNL28LKXnzMzLPAcYbH1iEEJoluNLsi
jPj8CRzX3gYBnRtd6I8dAiQcM/Ei19v0RBs02HuqeBsaY4v40rix7eba68topXRBvg1CJd6ff1Ja
zJABbWlkBN7FYEI7g/zsb/y0Vi+CxPmqjJ6/aQr6jzEnYU3ytTfzm0suDnXXyFxdC1t7qHTsoOaY
NZcxZGgwIyV3lsAD46eQz8l1BKGmCcPNOHIXcahpKLjGENjNsDVNpDCMRzTOil1TEQ4DZzpfn0fI
Nn0Rce+CsK1e6dhzGg6RrPal1B5S/EOZLr+0GB/6tAaZBTQA+Wp2cX5IFBveggOSTiA0uspzZT06
bXp0u84iu0ALTzbmR1EjtydKaNWQxVUiTHLdzbezEfBDt7HVHFl7KfulWdNvbkioLsjvvhFOOtWK
+mBlQrbGvjhaJzlcZ+FtTMPzBoFhe9OONMcML6o2Qd/c+aPVXKtOfEWM93BrZKO7jVPuw1HuhMee
BcqsrdWVa6fpLTwPeWlXEdZ13btX8xJLodmCcuZEhsFBhofqBdu6cauFMbHiuDdJ/DR6uTufSAAD
W2oKNd+zhF9h12KduoO3UDKmxEqmqBBtW4u8l07vNsj6dkRqmjdlJJB59xGeaf1uNPG9sNRE51lr
8er81AJAnUnQi6TZn7+7zjEoyHieskkjhRQfAHxpVB07o4Zl3JVIKZrS4D7qG4fzT6j8i0XvdcHD
WIbhpamYAG76COQ/EXyNVjsbC2EEFYxZLSCvSYsa2rQaK5vyLVOwYUPUg4mBIuhY0p2DeAqpig5x
29fdWmg5yCB6esdMoWjU4w3Fc1mZN3E2z1UxbDJ3LBZuT8xUWkVX1JG9OV/QKg3yZ1y5JLJihpRe
7l9rFgkJ9ZB6r2Yjj6LF5zEG1mWEOPUEhOGpwfX7iHR2XKp0nnVkqoyqre3tAavyGV1zTfffuokN
eolu2T2bYylOuSHumPLgP3dQ/5/PbCPW5YrZtlxObcoHOeRQrnTYHHYYU3EzZbDzNTzzWdQ3Gz8S
4lbF3b8i4pdmKbVVYERQA6zRcVYdiVDQ1rRmhzgTr5Fp7M/zIDKqsyP1ZyzgCg0mBbypWQRII+Lc
+dInRHZNA8/5gbzefYdpbp07PdTZIQZnWjXFtUs1Z57hzThBRLthcUJvvne8U2Wk2d6vo2aJvQdY
enh0yf45BnrozI0WuxVOHHc/2ifVtqN9HxcoEHXWnhqiddaoTnTTWM2TlzJew14Hm1U4c62l2+LB
9wYQtio9P98VUwchS0w0ZZ6are3K5shw39837njb4opc+V2nb5Umo9KsCnPnyYsap/t1ys6d7zN5
MjyQBaKtlUkFrPS5+tnz/aVIZfnFx4hJM6DMrx3/i9vD7aqzJr9L5QScLD1i62Ny/sQkBPcJ5L5p
AmZrLLz1HVdutK97Gc4DbqJdbmW4vOoCqT1X6rIRdL97QGH7gerrXsOzuz8/BSKN9m2obkd/1A+Z
etPhZ7sIG7wURa6CUzk/L76kRYfYESbNvAmwFsySQqrbQE0fyK7INl6KSuBcamlURGhmg+ZaZwJ1
J8kcn/eKYWyGUPN36lTF6IPuqbM0e6sMo3rwa/TElQu8otAoa/vDxjISlSJHHq4qCwmynrTbYBIF
l4xIh0hCvu2tREWJK+TCJ3W41+aUPYCtt8LBaWx+wQzS0mezH21EJhSq0bRU91XgwaUPEG0ljDzX
tlMcTDSXD+j4t2lWgSXjUl6MuHwqZpZGQATHdEPNjESs6qzOpmJZtBJtOiz6vmvWmc7gbbnBfeqn
THkq9VBUkTxkGhO1zrPUpx4BGPCM2zpoo5sxYS96Be2QR+GVdqG5L6fZdiCwR8jUs1etZtAqrvor
V6uZDyBEv/U471cBq6Un2/wc1lr5TCGrWzY0oFeK4l8qSj8clAxuXmq4/befsE4Mhw7fdVrAxzq/
Y9CHcMNq6a/3BuygnXfm3kdxCBGPJc35AaVAdanGNlpnF4QodK9dTUXzQYfTsoSEbs6dDF6aTtrA
U+lvqqHOlq5nqvuu40MJN7ZXk4HybkrNK+po6fSVtfZyXb1XEswGnUoO+vmpTRZVGrrHZsyqo3A8
/a6o+s/nZ3jYUIMKtT+Q1Z7H7fA5qxtt1dDc2YDliJ9sm2a8JOOH+8geoyJZGXECEpNtPRW+uYhz
TCTUiW8007VhDwcQYcoqRiARIVSN2nZtRm108ArDYVpHMShNm3sLCciMUYBa1vR0FPIYsrQ7nZ/Z
GCMD7soYgfTPqkeuZeWr4LpcfekUnn7dacWhBKnyqHapv8Xka4GDcu9yTLl3hnkRKK79YufQmBoz
HJGiFO6pDpiYBrbz0EX+JT3C4pI0AG+rm/QyQ8venu/fKTOco695GBWSaP1tklhYukXJBbpp6lrJ
jlybZJeq8dZK9WxR9KV5k7ogVNzIv7PyrF6U0xEcfXXbY/BxVD2/UHWlutYDP6N9maqL1KQkXfVj
d5Xb/aaupIH8DQfc+VtpEMRshsLaagwZUEqH8krJ62dfdYNjCUpeoph+weIGA1QbrSMGYhqGHpm+
6FqH+fl8jTXjktQeC4OHaWybQr/W0p6PUlbpo9NLbCL8R5hK4d1bpBMr0+9N7CNoS0drXcOgj4f+
shkt73R+IOdeX3W2kczrSL/h8KmH88HiuDATGmNvx3zfv3Hh6k9w9Cfg6uRP40IQQftI/dr43NAg
KzIqgEmfScg9rbIJai1c0ltjSm54x852BVbJ3tp5paCA2ITNlXC6J4sKKe1X394LIsH2wPafLIQQ
GGCo6I61fTkCoVp0IZq8YcjErQhI9a5CplpKyI2yqkIyCuK38yRUUwkh87Ly0mPNjhUKRa4PGcWN
BIQi/CjHuO2yC3SjdE8nAsOVSMzVkG7NOvaflFGVW8vKdLC1uvcUdiyrYmX8bAiDxURlZfeB89SH
uf7QmA1rijQCthh0bwPxP/cw6bRMTIQRR71ERqncaaT9jGTqXKjYX0JQnjaFXKXdYNfImI9lSbKR
EvozISxURPHymUoKW1IJwh3X6YsLD+nUFRGRnKYj16VHd6QCgbv3GEofiszfJvGoXEdeJY4ESTCy
afVoVisW+96Fp/rpKXlAgrfT7QrKhy2ohewpIXubnBCAaznGrEc4zEZdvEmZBzuYJNodc8cbJsnl
pWbW+p1aOHtzDBcuyOltjFnmeH7AXmmtIE5BBrYagHKyPXp+094k9E5XbhXnNAlcSjpN9aq027ww
yy+pwM8fVD7Fa7z22yTqH8sIJayfiFniav7dEGC6sdJev8QtN9Kkie6KFoAxpkz/ItQHjy+NBUvW
D1e9Ggxgc4nj+vsjZWC8cY3kh79/bxapsy47EE1aKwjlCuoWP/S//pXRFQ+BRdvXJFb6vOtWxt2k
6I1vl2icVui+suFL3AZypXCP2/RGVT/15vG8Qq0KRngnsJbGOBAgOS2AnKxHARkdLPwrRzS+BafB
a+aUHiDgHEF2CLmiDjywhkMhTmUNzEJ2VfFSASEJK5tsJGEOIG4p0xCqIo7JVKbzqUOR0bPrC6tG
888pgehYu2jPS9mUnhGtSnmVyEi+NnXwWVZ4n1WED2sqecCaXP1U2VW8j8FVL1KioB9Vm8KnqQQQ
ptBUtjTse0U8OZDjncAj2HA6OTRi2LFj9YfINE+5GmkH6LjuVeV30WbobXhMpj1CQP18Ps2MOMn2
rTkpN7XkFIsqPZ1/L1MkYcjqyNkxCwDeVtXedixytqbKWgkdVr+BP+ysAxgtthnLV8VHU1Jqlbzy
QHpv8TEXq2r4cr7n1x6OOc9kLh4MWxIhQB3iKumiHNZz4n0eWeUfY91mFsCEej1QlqOyxIM6PaBb
PhkA8Kfu9dYt/KeuiTTof0F0jW61x51kwlfVdW9zPo/hI5eHqlRfgpgFJYOPckB1NW7DOAM+S7Qv
0x9MMKjLEiQNl6lOSSQcWa5ErUNhtE672cIA7nUclRDs2hRl4kwQbCdunJca+lqY0woiiuFz1JB8
JQoxrH3s28eh04cjTi4mcKjfOxvfsmn2L7GRXZsaNxyVi5L8UlzovUH7LocGf24NOczthObKe93s
PNRfT6Dx5fUYDztV2vYVtnXojzW6UKiSi/OSBnbJMI9NhyBdJ9hBn/QOxGUXy6CundP5pxQFzUE1
5WOXwMs1krqDuTzZRVvPOgxpVN7GtbETidI++TEINa8njk1xDdrHaeTcwl8j10u1+uX5adeD+02y
qcxKP2pWFWpAHiW3o0gR6oXTiugUOhzQtozTZzfjJhN7GFfHRAvWfuvDRhq06LNaKAdK8MdPf/zX
P//7v177/+29ZacsHrwsrf753zx/zRB2B55fv3v6z9ss4f/nf/Pv9/z4L/55EbyWtOi+1h++a/2W
HZ+Tt+r9m6ZP8++/zNb/+nSL5/r5hyfLtA7q4ap5K4frNxh+9flTsB/TO/9vX/yDfix/5XbI3/7x
6TVrUmgF128ewV2f/npp++UfnzThnA/Ut+M0/f2/Xpx24B+fbpovzz+//+25qv/xSbf/tA3IWI6j
GqDbhSk//dG9Ta9o4k9b02zLIQpYMx1L8kpK+oHPS9qfKv8JR7VIUZS6Zn/6o8qa6SX7T57qUDcc
kzKdsC3z07/2+4fv7+/v84+0SU5ZQCfgH5+MT3/Ay5u+5Wm3LP6SJXTCQDRDEjkjLLaTvz7Tnvd4
s/hfBjIQFa0zRKKi3YSRjUvevfruUPy1ye83wV78tAnDcSwLR7FhqOq7TZi2o+haOWXLZEmH1TJT
yBUpc01e1VWCGJnmHoXZj7dp/bxNjQ2qOP2FoQqp/bhblPudEvG6DTGjXQW9uhXQ3pUsWDLxI0vj
9PHWfrGHmmVTe3Es3STNbXr9+4M45gkAP8zVPaIOF8XFmD9UVnIRwrL9n2zJsDUw8I4u9enr/G5L
BSnvA/mg9mws6JvsqyACQlTONKP5zYZ+cQDRlEvbcEwgu4ap/rihkXSwDKiAMzOK9CbVLQZWPM0O
1fFS3UBRu/h4v6Zz4IfT0DA5+xzDUlVdNXT73REcS88Awa+BstCuhNFDtfSXLbmuKBnJczNWlGw/
3qD50walqgtHchFZ7Kb67gQB6j3WmDMkrWwQC0BXsEEFvz0Nf94tyV1DdxDdqZpui3dHEUotHyJH
P+9Yd82UF0h7DEFeeXDa+hTXd4739vFu/fS1GWA+GDgYNQxTx5P849emMkq6AfAgbrngH/SrsvD2
ISw+K2dqrMjfnCQ/DR6GnPZPtUDCcZa8P+8rra6KboA2BqBobkBiqwlI/niHpnH23ZnBNizBuKlb
NvGA7854mzRUJj2OiTLdm3yBh0I4yawNlId4zK+TrtmnGY2c1lDXY4qLNiT+Qdz6xNunY3HJdOCq
GdqFVVIfJ1KE/JGPP99Pl/50CGyb8wg9lJTWu4+n9Hhk4G/CyaaHJBoTf0sDz1/bYMFZfrypX3y3
UiA0sRj3JTeSd+NoHZVOkFkumtxWWeToyxmTZlGZXdN1niMrWH+8uV99uYJBRvAwTX3enUq6X7Vc
rjZ7hpmjInRFaO1vzp+fDx7XnhS6wLPIDU17t4lcYWoJEo4mqiYuPYupc9DcEnCMQkf9zd6cL7Uf
R5hpW4ZlGrqOhMt5t60iLt1hrFk9a8owrBQzfgOkCWskQGJI6FIGsrC/a8G74ZtP32RqqquPj6cQ
P53JFs1QWLmm1Aj/0KfXvxu7Mw2Bl5YLGPR+eY949BVEb7vVC9aLZhK+Cc3DJ1LecFP8nMvaWZIJ
GV9//Bl+Ho8s1r/c7G28PhaS+3cfgdV5VPUccExlVHgLbV/29p1f4W2Mdfp2I8mZWnP/8UZ/Hmot
S3N0QzUdjRH+/bdcBphtU2FIBPjqneUpX4XtHtuiy2cfb+fn64NWrIpdw7ZQ5Wrvb1mGT1hUU3Mp
GtmXASt3DEbBRdCuZYsuy39zMf7q22TaZupMwYgE1fV355MgXiVmuUeceYo0T5rGC3Iv2lotOZVt
Fb4BvsULFT62wngEDHlh22Lzn+8vR1RlUICz+NMtTCpR05c08VG9xkvTL140DcK93aiEXxvygTZd
tvh4i7+4XjlpNANvi2RcsN7dzixRaIqkQ4ClBBcm+ZqXaCSe1aZ7xRVd/ebr/NURtnWde4uAsmwz
P/jxZE3H0AOph4HBilYE8Rn2iP+91G+0yVti4A8W/bIOjUUT2Xexr91+vK+/OGttg/9MRFBcLu8n
CGmhRYgsiAjJ/ZdcgiVObxhVfjMA/nIjiIg1+kTcP95fjzptaBFxG59BBFwUxTOwK7oD5f9gK1z0
3DYcKbgS331tCsaaugPSjpHlNNh7M3nL3N8NbtPf+HF4tVXJYkZywCy66u++LGCvZaoqTOAsEUHF
BuxKuM66lc+KeUEhbmbgI1iUerlyrPI3J8rPgxqbNiTICp1zxXbe7V7mM09F9oD1cdDWpYJOdvzS
EOjpF18ILJs3/dePz4yfZyRsj0RNnf6UpanOu0HUHlqKWyFxORAA5igPUR27a4iolZLu7GBYAnhd
FVZx/fFWf3E5MGSzEBSmxYqGe/KPlwMUDtCXRQuZTy2WIuzutUECGZQgZO2VRfmodLMXbMo7d4z2
oxf9ZsD7+VRl84yrxHxMc73314PbxN6gsCyZ9eFdbWTzynuZfC0f7+SvDi1juBRUiblBvr8eZJ56
Jr4tVE3lriN8z8YfPYRfNLIkkjgkpo28OVyiH2/0F+cP25sWOxxZXb6fV8VNZ3W9jc0+T+0LHXm0
HPEARvMy7I5Yg+hRWL/Z4i8mI47kWHIDlroqmQ/8+F1WcdyBYGBSi2x2RscOZG99V3bOPnJjxErO
pcFQA6dyR8rVb8bw6UL88UJ16GpyiVrsr82O/7jpotZcM2qAvAWJeUqCAiZKQjvy40P6y42gRVId
sIUc2nfnqvQStymn1VWQFC5mhOQZmuK3UtQPlajvywo/n5CstjUhHUDCXPbqu20k9CW5OXMDJlBO
7vqcwjeqLVNZuuRo/sdTmGlbnCIO5RLb1Kcb4/dTN6Ui8Gs6aG2X17NUFtUVXpwCI3sAUujjY/fz
NIY9YmGqa9zWOSXf7ZcTeqkuPJJwTDNAN2Rcq54TI3QiyNRtvqKr7n9z0Z1P8PenxPdbfDcxpc6f
D22Gj72XMQ1oxj3ER7kFuc0jLLbOAhQzRCriyXeJC5ZW8KzkQ70RsQX6T0PCapm9vk0HUcMRcAfm
1LZ+2ypKcNvRl3j9+PD86tqxJMtBk6ke97T300l0EGZpF4WcavBfbLiOvY8YtfCd14DyrIiiYhEl
CS0rLz+5Vvzw8ebhdby7gKaSmcGkwKHUI7nhvD9aZMno6aDeDm1bTRyg2LLTdkb2FdEvSURazNch
M33CNtC3uc2TynTbWbdDh/ZEZnYiLoXwCB+kuEvp6sS9MeWGaRNO9HUsdC1wVnGlmiYCrMZSnDsy
1JoyX/jBpMKbWX5DljLcrr63+yXfaQeSxnQdT4tuQrNqkdQOaUNTaA7QI5U1QM4wHoalDZFShY1M
jkS/sOJChygkyn48th3A7GKbppGZFI/wyUgom1lIE41sDbeirAk0hyNqQ+coBZT0GWHdBKlgVo4j
AIYsDSlUryDEheYbXZdBnek9CQ/FCpzdoLeLQckLYyS5A3wZ+vaJIdOuRA4CblWipR2GTdz5tEUX
dqI5SU/TScTi4AdFBwOwJEUEL7yN9UYseghMzRN9+tx4rUkOta4M1Y8Ic3XCAD3xrCi1gdhbqFn6
C/FRyHRILMpER3SQYnRIF/sWBLbuJ1KESNojQ7y0nUouG0ZkU8PAXBcVENqWihO6Q7Rr2p5srYIX
Cn1MYJWwdGJu4fZjoW2b1nMUig4tTXswCRAUmxurquHAIxAa3HyOUQxxAXbxStMAoyhGLVZha8nx
0s0oTcp5mg/ucNAy1xZbnQjm+L7TTShPK0sPdIQTIcAuBeNOlFfmgxZTSWogThRjflM0TeSMx3Qc
ievFx2xY1medtE/iPcYGoRfcFeFW0K1NFryFNisF2lScYXqfrAxNKnJh12YOuSXPXKt5lV3hlrdN
i2sAiFPtcELMEtwI8TG1ANEZpBhEXoJOxKp0fL4EHV/UsLaGVRsR+If+U+rVRZNyjLdZpyYCX4mw
I9ilLunAzn1BMu54sttmcElOKRTtsiWO0V4XRthXy7oK62Rthq6eHJAxhAld1yJSTp7nlgX4Q0L2
uueBD1JdyNFrvQxiX0BfLUFME6u6FRUzVSFz5k3PQicitMws6/FrbA55CnHZa5xVw3x44ca1k71R
hw/cx1ZrqvgFjEbCW1RD5LShm9iS/ZvSJGTJ9WWg2vPWNNyQpIZmyPdW4YX1cWgyQ79ujI5vKEux
TdLAFgGBAXWf6xBnh2yEj+YZ5oJGXRksaj0AJ1hQAZw7qlACghE6xQePlqvkBj0pWWH6zbA0YukA
Ck+TmtrHrFbIBXpR0JDBtO1SeEUBPP+eylOL1dkpnKoabmRR+6yW9irIJQu/EmZ6wohA/3D9z5Sq
yxgOYWVU+UNRREFw1ThJaX+O26qM7Lli19La4lwp5cGVuDkXupENYl+luL2whobSLnaM2rReATaB
65J+Z3qrXGGNdp+Xdo+sgXC6bWNGdQDTUcHPiYq6Qho+9/0IQ9jMiqVvUoFMhmkVTrqEGB9KUIH2
V+a25GPg/0VKiH9aVkJ8VVqt6BkTKeKZcwuuPKt2s+wBXadZZlHbNhNd9W+1jqtXCUOtu/abqo4J
+MoNR/+iOUrTEj042GZ31caBlj1QKMzaceEBFQtuiRbGdXaRuaHU4CJb5C6/yTDCv7A0Ij9ot+g4
3O4a5bFZTnobgeTWlumwY7fjDBFWX4nmEEoVmwOXn9JekryZuLuqxNRZzHy9wHg/Q8dft98qVv+v
W23/HzXRqCR+d7P9qYm2fX2Ln9Mv37fdzv/iWxtNEfqfFB40jQ4BnQ+L//2rj6Zoxp8sFzQNdopN
X4xS+78baVL+abJYQfDEDG7qo3G7/quRJvmDqtBVAo8sLnS6RP9JI02b5mV/z6JMOlssXOjYUefi
6pP6NF/9bo4I25X2MA5Z6Dg5fWTDvnAGIzrY5bhrIcMuHbO5Jnf0Sywjaw9MPT2Wo6biCjNm2GHG
Q5eiEAKiaB1MFdJZHxU3hc2dIkxyTP9qbK6+O7inb5/s+/nzeab/wwee6gEcAXMqmWmW9m4l4KCD
gBqIMSyq9W5n5pCDBxnsfUO9FwUqZazUSNW8hQWAZtEBE1xZjjxG3pAB9zaNjSWU36wxp+/px2NI
FURlJU+dUKdrYk1z4++OYT/mTtRhSl8ijcdDQtwtjYxtYYtLc0wvBxm2T0prQTY3WVl47Z0iS3FE
h3qPOH7dh/ZpHNaGrjFPkM0+V8phyYR9XMV+vK8SiQ4aewhEcv3540N5nnP+eChZOTItpPUnJcWc
aV373ed2EmpxY14pCwtLHHJ5iKgY2WdqHxRPRpcsOxnfGgr0RKDNCBONDnMb4fWIfNO17CAUuXZC
2TBubgnATW4b7WsrnYPskSh2yrjvyupxCLrhNz0w2oY/HXAWUJQTLK4Om6q0+v6kbTB/EMGMEYjT
l5gHUz/8/eClRr0dWrn9+1cDlL6DOj0wnDLHPT9ngjTlyzAZ/vuNSl8ZB1sCO9L0Aog4MPd9Eur9
Ps+94dtP59+dn9Y5CEQHR/Ts/JbzC0286IxgvMRbF5zyrCwvRbVDUBKeINeDMp1+rcdqt/Ta7KVv
1acac91VNREXkY3AlwKnWCGWncd6W5u4Lf25jkCW6pd0Vgkn+5UTpeSFjVnwOWXW4tiYs/1CPA6j
BytP68XRIMQFNphbYbBvH0UwagfSOLU1hMUI2AFk6nnw7+eqCKsroxdfizoRG9NSmmMVUKtIRxdp
Chlm5qKnKCXVyNr1pZIfqpAzxKgjC0NwVhzOv/McOjlBIXcgTlruz2p7OP+EaqA9ZL2b7LSWD6em
OrwVerekt0pAF44gatTSqn0f4hjApIYymmLdDlmkttMy9FDL0ovJmDr/toW1vzJi+4EJA1ScJMyW
IrEQn4Z9GMAl5sEEGrEsXTDJY8VE2GC2/N1Di15z7w2gPMrqMqonlo+SPOhBkSwVNSw/q9otfiPl
sU7HboN/OFudfy0ygMl2WzwM9IA3of4W1pEKvqhOEbta6ooEO2XZqzK9VxDZLkczHNaoDNN7Ryvd
uQCDty1NKfAO6IcYf8Si1AgLZcVV3XiM7xd5FV7jlqpvzr9KAG7MQE43+/NT0RHN3QEZFlXSzsJh
JFIeFeh1F8KPY85jb7/9LknMS68z0CDyDn96CH12oBsBxpz/QRkHEozb6G3TKLgrjbg5tGpcXyPw
BssNfPr8rI71eqcP7kNpqz4sG2/M9rGbZ/vcp8Rb+g3wFjZsNk19UsGtXuDsW0QjGEzXUOx5gtZ4
eX7qqTVj7vQCKuru4JfFQiHwaanA4IEYPxT7GI0jk67pR/Cjaw1d+SaM8ckjN9VglmtdjW62h1rE
urOfW2He7p3pwXUVDk5ZV4vGKrn0CPjZtaHh7kqz8Hdx8BlKn9yrbQCGvRTepdZ42DqHAjaOFxOi
6BYl8IwsX1VOIA4A3qcQsJraI/JFMCvA57zGvE5M5+DJydEE1xlXHTno6EEupoXyYnA6AOcGMNQ8
TM2LXtx3IiAXLDLkEQOlurWT7LW26xBqfOotOy/07jCoANPw1XoJ/pywSHJOoCWAXGrmkG4g+ZN7
t0fmj270/KMYdOAGWPFWnl1pF0kbXxs4TbABZ8ckawrsnFG0LsDDrWDZ4y1uCjDMnTVscRAtIRbf
KQhFyTwbngabKFwZw5CGPA8cpDAPZQ5ST9W4BCI9DIkxNaK57+jukf4hRj3Ptva5y5wxNawDouol
q0iMYomlbFRd4shzHfPGyaV2WaTWMo6M9GiPbb8EhoB9sLO7i8EDfIgmVktQeeedLa7hYK2zCnEa
2oJg22eivfDBEtEjvw651u4jiyQWr0VnqnjJicRJfVH1u2g8VajRF53w52GHUBYczcwdIRy6Pqyc
WOD7j7xooVUgcDFpwq/UNn6QBwtgW+1y0NqDrYicPDggMcRk9etYJK96YLxlYazugM0ddDBlntZV
sG0KY5kYPofNlfksgYl5yjDawlPQt3D5/SX4H+hWmMi3zti/otcXJ/qBqEJltdGqhBaBrNut3wTd
xvPyEAtzbyE/JSg3ZQk1LIZAixaZItMrC33PYCQGYCseuAjmnKoEhTgMhALTyYPrG1jmR/O2ZEQq
YuKpel+97NJwuFeH6KHADbHUIQrOB386PYis3UWtWPWklVzkbVJd2BEAwzREnacY2ksxUHLI7dLZ
uDE6BCdsXwyla46Ue8nHpeR1fkg9beMSl+OwxlegPOYBLFgtvvg/RJ1Hc9vKtkZ/EaoQGmnKBJJg
lGTL9gTlcNzIGWgAv/4t0LfqDS4Ht05ZEgl22Pvba7l9l1+bhfmyTWeKz2aelo/Uc87elO1to1Pv
+TRdczmAS50gHnJkbMJosScKtYlJFlZ705Y2MEoxPx0VaFSTLlHp6xehMQnF/q64XfZ83uB6rtWQ
U1cern7aGAzywzSvxORdixSlgQtjjADiaDP91WnMPOtH3Ay/uGJPe0LJ3JfKiEHIVv2OWnfbWjpo
M4wPLYGkgy48IxyZh+oKkFxrHn8E9d/0I+RXh/aEy6QGXrt5RiYy6AVaLHVV6bRrmCJcwCiGJp5O
LGKV2g7ryFq3vszIdeCAQe7SxHyfK9dhpZxuC5Oupwbf4yG1BO51nytX5ubzMXLg3eUijj9m8v7A
ew7aNLhP31/iGbdYRBW4jyGy80gKjJ/a+jeNs88Ne6kirCTtfOFi+Du3TRKZqGdnpxQwFbVlHzE8
dhQ18knT4oDx8tbV9qmi27tjMiB+8+zh14RlkpOMNYczlKw6IQqctSE+Xb3OnWvauT8V+ErgQI2/
qUxL3+JU6I5FOYidDhEuiN3h0VPf2wkrS/fr8AxVg8ljVnm4MIvzlXqSZG+v3WBRUbYvR2W8RRwm
hj77g/4guY4ecSUBxXKTcWIOXYN2rKO54WD0T5vRza2faVizmMGDmu79TSpm9BjOsQGRDdAkYhcf
8eTFDLylQ3uQmJmEgdXHmthejHlGWoh7cYGLfKAcJs9UJzjWwlAoGqoaczy6u4LS2FZv+t9rFPoQ
t58iXqDZKx9moeMcuG5dnPo3I4FEsuUkdrHoZWhU7QUgCt+sunX3PoPBewZyjhR7YcFbCuSWV4lL
zxeiLCKWIB4zv6kopzFWzmy5/XX2ci3UmpLhpQ6EXTRvhgaZqoyaLXQLaAEAzvcR1YfFcpMn0+Cb
Pga8XuH+3iJK8w9e192VHtNeghV/cKf8I7Nm70y5r9rOhhTB4lHPYuTprwRlETDJAG0nNj5LZrYP
9jy8JTXniloYNy4nJIIZiQGjgPmYkgf+BXeMIPo2jFxSEuNcVNrdniYiAnQfsHKDghN80y+VwRQb
6x8zg7mhlVa4kmdCNnFBkiAyX7A6t/zwI/88x9O4iY2O7J27/JXamIWtJrKwrtwZGPzo7zhjWuzi
ELbo+JzI9TPy2dVvzes7G3sHY6qGUz8OOuhVnxDP+iWAiW/uebzBetehlgD0QGry28HKzladRLsF
NzYHBkBb4DAZJjfPwxiWipNrgV99S448XK+1LZPynB9rnj/mRMa+Py+KboDPorjDZrBSPtxTNiE/
eh0r6NVHZ+o6Hgo6/RI12HMmFa3DnMmTU7h3A/xCu73RvDvjv3CEs59THP/ygqLx7XutuoEBUkw0
9ZyWZ3q+3V4A6tqOOhSI0Zi7o0V6CIvSzAYbXXJ/bI9VB2SgAzS5bTTgyq+10nAytSdTSKRfLUbo
ekTFsAIbYGiG4vr/L0aKQBWygbadZv1ky7E+6MAoIRvUOCyBah7s3rGY9+MLlPnWArOmQAuCSZ7j
sPrZzcoBDWd/WL6ZHC29q06Ti+BRK5F3QctwXfVWwibSS9N0AqUWSMXL+BFVY7pRMv7hVcxhGW5b
4bQ09X0uooWxAMt6KFf8IAF6hPftBfW6/qph6qhs+3ly8Iv5KsXSXpLsCsDBuuhe1h8SZn62DEOy
d1vQ25pQzK78aJklaAwhvwot+d0xUBF4q/7Hnd15S4v7GxO5zT6d9XXOZqBUWvOncDl16K0wK60o
PBrdO/AkdHxG/KyAj3rrrHHSMw0ywNys2z4JWDOMfGhvRqwVpzpNP1/bUTGM1nVqCnfTT8CyLMu+
623iX1WD2neBcBO0HZtKgi57KpYvciqdxyA+CVX1X/73HROO+4w6gepSAQ9uxjG55Z2PWmkpr3O7
dPu8LM9L75rnovhuUsMMYkv8xNMcMl/Qn2WaiZvry5RrR8PRZ5GYpFz5A9NXEuh+1oQEYCngz1a/
U7Eqtc088cjQGFBHm/GpnRELedD1onprjPrbbEoPVOfbApOT06coL2PWpPsoJ7YfU5K92/PFVf85
olt+2Kl/Tk15WQZb/x5RKz/0HQNaTa+Jm8P4NXhCET+Sns+CYHH32Tn970rzq9+ul02hTMVw6aJs
uFS2AE86cXTxsxSVAntGdTWxPTT2hoGRbdSO+el1RnD75lMjwBhYpBQvURQzXzeNp0yP3huso0Hm
2SPVipr2EcPcOLDWO6A2OXFoe85fz+vq84RlCnC91/GFUdD9LLs5ukvnnxLTpTHp7azOoVbswZxI
sHdN9Im2DZYvjzfkYY/gfeNq1IIKBeKWBEXJR+IEPT3qE8MP79x5GZFN8w9sKdvGbQsW5MyjLo9A
FUpQfvGiPOQw1m6HLPGuidu7126BnFvqqt9V4JOZ9uys7WKzJst2phJRxs02bSkgzd5gf2Xwr4aj
4jyA7DhXxtqT7RgN3Dm9nE5Gjv4xN3EWj5Y0wzmuf8rMKD9oNN4k8AQoxMl06eBv7ETOvG0mLIgj
fHvMBmBXisx+HJ32tMqpw8EsoFg3otw7BZLX0bVzRvvOLEvGGx1/ztRMqKqGsJ3J1v5UGg6EggG3
U8XEyCUeMC53quUJVBDFK4eZqYJp/7JuYVnAJ1q3F2lCIy56S+xLK86gMiF+aK3EODcSXOE0+PaR
ibCusI09499/YQ1Up9d3sYd0wz5sw0lquzN9s7fXCghTOgEAuorLzWUgqbPQvuvbgiEx7yuwFTwv
mtuFQI/A71qw4pNIZ65xXQ/pue3z2ftRmeMZQKcFvU+3rpYWn0etBMBYAktjWv5cm34PiVkHWMlj
0UibWcEYpHIPQ62p/5RT6T1BoW9A9/9t47Z+M+m8bdqJebCmlTA6s8kOLK0C2TwDpIoSmmppNp1m
p54OlqIKpHdNtm/W86DGYBSaai98vSCeQwEVAWmkKzO/pZGHe5ax1wOyb3EAP8+g4YQPCeaAfkgz
fEyvQk7LmxsJZLtZ/rHSKGisOCDM7RnjvWin/Kpj/bpaunblsXhPctkd4fRl7ypaKwmFag8tfpuw
yvQK5CHLc7FYy36yFM8jDqxrNvLDpZmEpVtqV0kmE8jLnMdAQeYOgfg63djM5dexeSe+Bfqdge1w
QaXFB4W0sfOjKEAN+u7AoznBfbrmppTPojO0hwFrH3SS+XMx+t+mZuu/jKUPSjsrnwUkkmpyo6Mh
QewbS0Q3sVGnuidFBCYIjC1c448eFGbmLkX4OhBErl+zC7Cq0JWUqsyvdGdQF7ZgiWUaA58sDP+c
yf7+2qwEZbFz488PcyXrRNafiZFsLvrQ/yzmhF90Kh08qpeOfdj2c34hePA5191PVeUu/7Zr7yJ7
hGtSiTGoXV+hCBE4ZqLhTeUQa0tXn/bKy+awXZqPtnMaOHMz0iQLTmCsI9J5vL4tC0Ovm4gm5EnP
xiMYGpRfMTOIipGwf0sl06tYiOxbzUweACrxUcEV+yAPuO395jRrnCT/fTPrNgRz1Vyjj8wgh14W
0zWze+AWwumDXEzmU8V+YGisxBynk3PtVdaTruCWhhHxiVy/93Z8NqVJ1SwD68Czxr9s9JBRaxYY
l/ODwC07FqOz/zd3P5c/B0pd7P8CrEGtifccmN6ZkZbDbA8PPQE2YqZXR4MZgQ8Fw3XsMqDeM1hr
ZZSg/bHSw/lLz+hYMO5ya0F6ZMYzowCgLkVMrWTIxojfDZZR73Z36Tvl3osyUAOlyZvp+1609aLE
+EYuYJdOTIQNGGVGvc3DcpbDpU6MXZL47rWqcV2Xs3vulz4O/Ry6MbjRawLoOdQRTlKyYJxcVubD
bdEAcxXt8aqiV1Yb0kOHsvGjQ5tr/3FQ5iIZPVpFLWXpODZruIKx6ii+21qHKmHisGQyRHjjbsp9
FiLrerhz6E/iH5TGdgK+QANp1ztTf+vd1jkVLQx66XZaqBAQEyYrJtyS5XzQqTePHNYxpjEZ7zxV
zRhSKZkotxf9mJnZbzQn/sOZ/bCqYKI1BmAuNEiwXGoNHPVaestaL1gKLaS2/iPS4DPB3GYIQoum
o2nAxrfq71VC7csnRHFOwdR5eEY5AjK8XCtAN25JOwIn3zaNU3y3TXd+4RAyfOGgN4rxwx/R2hXJ
eFFMzHxU7G6JnVvQjk1r10AafsY6W2EmIfR4BVcALE5U8MZbS2h1GyUIfvKxnDjbcuc+ZfZwsXqo
t2Vc4cNgMPT+esGPPd8t/5P3C1vBUEU720CTbK4X5NcteVgiaq8vqmUpR7508CQOKlpOkErkXpOO
HlpaYZ4IzB+aTuEH87AsanH2LlJIaxF5Mx64DLA/egcI3JZTHBptrneOwE5bxJhm5OwJghtGvsET
bJ6jQavOkR490nWXJ2NAXAOPJFRqZ8sxz7oV7WjcpBjVcaZvVWPXPLG2I3Y1OB8krsQ98Drcec4X
QGByLwYFk87s5EMHhZioVl01Kp9xbjRvqyUVNnzyVk3F164amchc1y1QrrfaXNpjw9POU+3K0Irz
r1B/k4CqnLwMq/MKroZv78gIBVpnff7/oUlPYnC8pv275xjBIXZWn3q7vK8eWrQmz0EQ8pki191K
wxhO0hqMzQSVeGsYEYU64ZfnpgJ04Qz714XFkmozCDk+CLe4YZP8Lm3jwb0axo1bACym57SdepMv
Bs9lSwQlLtI/Xt5/anWEUWrqLsvcpKzTrk0BQeiXQnF5sTqVUgLijXBcVRymGby2wB5xKYTdBUY1
03l3qZeITn/LnfbvAnT1rOGpp4gATIAwSvpl4EBK5QtlzYGgiePFybtF7mCrfKXtOse2z5RViThg
SusZ7N/qJUgghUskTPX2JiL4wV3V06dIxihwLCZZa2vIAqngIfGQIAOkBXOOpyYP3NEGvEO+Ph80
tOJVHSxm2+8xQxiG8p56z1iaLmR/KtnsBr1/t4BCB6X8W0bdm8Yt5sC/AlKBKfqYKolxgBy7BLNI
rVAeQIulLhybxYE9p+cUQSB3t2gjzv1Q158Ii37xe3ogCNoLsa3xgJrJuCV6M23osN7TqdW/tott
h7aixuiX4NJU4e+Fg748khnWDUv+LPLIPutS/7EglLg22nKKy49Fbzp0esOFaIq4DJqJMjyFHtVp
1MiySQd3Bqlo0QoOlsC+yE14dJSIXEgj5iHC/XTIy8frrDGAV6eORdoG3dUxgYeyR3mh74gZpm9q
vOMXQVqlocF+k9IruGlqODeGtQ/Wz0Cjkp9wmIC+O9pXd7GcU20nEL71PASeiRdec0A2c7EKnNz7
1SbFo9ZwuVmNfioJmADiSovtWBkNh2un2lGD7qj/LzMdH6hkyqowqXFF3OmZcLdGnfXHhd52ojIY
HXTVg0QwoSb6QQvwRbTLeJ4Vcuaa0lqOugQFwXK3lgkWGIqns1P1oLBHVDsyKeJbP1R3C0mkNFrx
NCTcOqdLN5VuvZC1O4JVQQwYnFYItnizKZPAUk11TP2oAVXHOHuXTvouZ5x0n8yTiRTBE8fBwzDG
ofzkzG12GlX/1R/G5a1xIc/PuXfp5p+DOXxMpmUhb8WEsdJCD2aetEewf9uphT6SrN72lanBmFXG
KKqTB3RrqtAS07BXGdUvQ5u9TY0RrellHqrMhubjavvY5LbF4coO/msrfB8dlYrdyLJ7YPaLe7xF
4hD1ehMmdbvs6wKPoCRHBEnK10Mp2jchZoRkuqnzNmc/Hcfr9hVoM9hJlCW10jGuDmWYXVu41D5T
/y1zqLIJFeEytiEM4suGH5T74jKR6dvFa1XfMZGqN94ck3bp8V4uU3r31wBeacv8ANY8ClI6uOmY
ek8o1yF8uKno2y/2AuzT9eMsKNYGWGKUat9iHUWI0ne3vqGHKFMjAq+sUp7YhaIb7GJsHoUZjA1e
kmleosdU/TtRTtXNgLa9mWujDRmIOzG5sWyz1jCeNaYAXCw7SvsM/nDuvxRDS+M3gU/gXRY80Kxo
0JDGWX7CdNB3tRzzQ+pSPU2yE565bT6a/lF3xu/K4IKWldGz51j8LqyRFQHoD7bqSqsBZzSFB7Bm
/EPOsD22UVftBp/4HLWg6ezXXwZIhvuWB+LgrATKjHzHPe3Eu0ZKUrdy+7xEwylGK8Y3TbqHqUYG
KaTBSUdhUshKnxhgxTkorweK6BxCibeW6pQQmDoxzf2nlgp6EG4Hyy3Scxo3/+mT9d9YxU+zTnDH
ld5bzyURDkq/XKoVyT7Y6ib91gq7vg3GilSbr9EsZPj1AdJeN8Yb0iJgrhn0XhRrIIBL2LxNq9DB
ZvpJu4m++xPrpXEeR9zTsabkW+lgIrOb7NCS5wfwn/THxIsCl1ruq+pgDPTghKOxStsqrJJWP7VE
+xkr9Ak9QBd05ZQHZDkIu7QtXM9WnJgvItDdwLoWLQrZxtWPJk2weat7q/+uyH+0YK8OTLTjJemz
irCZqvcNzBOMr4jSJTmDDeWw/m0gLmul0KEWy5guzAvR8Cg2TGrqPzXkmElWtc+aavCmo3S/N/u8
OBb00c9Grvs4B1atitfrAFfG+aGB2GLEaxmPdRljb2hQNrRtYW7bYrSsgxDVD+SdUShH7Rm5kjL5
jIyaW4nalmJa9hRDsmtv8nnVcxemPcVYZu/GtU61s2A3BEs0tUfamZQtdCp843gv6SSeNYZrNxq7
uiZ8SfcPfz1JX5PzjWy4pGTuM/HOCgrtnTxRDsZIitDuO23vMKfh6DVzsQJ9OpyI72OZFtcmIaOh
F2z3rEIXXc3JHfnx3bVq801l/t/aZo68mRN6w1kOUh6C0Q735hiaPuzLrqoqqiCo3V4E7srpv01d
7F9EiwNnEs3OcVkGU4MVUIPiX1b1dEtJQsoU2Ustqv/gmdELL/BOeTm8yNdZJPa4c/y7eaSTQyG+
089QWfz5TtHN+O6gSdvCU4GFVPoQrlJ14d139y5VqKDRoZxR+//ESsfBc4FFv4x2c14Aeu9tu+Ug
0hoFSLvyXMzAZuZiBPGo1Ds/pNmR7QTu2oHqXGipbhytms9dlx0sl2s/RswQzFa+ed0AW5laWy+r
46AGi7hh0cwuVb71x0YGhZe1pwpZIYWTzN5GE14aPZUkpcGKErtQLVvAu+GJ+nuMZQpvG7FoL63A
TvcOl9ts6N6S6MrW5V5kXr8n8EcZUq3TN4ss2DnxGu24qI4cc57GT6Y3z6IzlmcZ6YfXnanF97qt
JCy4yYSvpdRo35JZ/1oWVfllARsnZgq29NhHEBjjs3VReqCnAFLPDfPxOrXkk31QU+KEmTmTVjUz
/YhVHfS16EhaWNmVol33JFnhM57vnhC/Re9ZMQRz9mRE73NoW3XLeoiMIsq7e7yk97ovtD3UQthh
FUtl6sA7iWPfOY0R3KFoslpaOtqbMIvmgpwUum8innmH5YKchb+djHbcSi5tgTVIiw8ivijw2vfY
QIWHwEwFdE/FPcm+j9KeQRIOEJhlulsYSD8XEHm+r0DPcniz9bF9Zv3Jsesat3ay7GLNMYk/5KSR
E/ebTUnusbUBlIckuou9S0+OVk3VP/xmPxT1R7/+HC+2rXOX+ey50aKR1UqHqxCEwVWNiztGTH63
IjCuEUl/tEjecvYngK6521LKiFhmKJG3bvJemmgU6wm082qGQc9gRht9qArAsDPSD5LcdES9dF9X
AHnbrmEm2qMgF9Utrj6QNhQmLxr5VmuEaJ7Kh5jH5ahnsFFnddKQ6BB8nX9AZyWybvxhbl47SC02
r4xfG1eGF89jNHK3iGftqqjtb/x4qKhYePZXn8TvlrbBYaFLGxSUFb+MGpfNRmL/4Y1J6XISyRn4
mPYCmfuh6nUKDBmGb2aqnU3v9NO9mIo9rYSYVbEkN+Is18mueJ4wqRzY5RkvqSPE2lmahktL1Rz4
XwEvaVe3yCmKer4gTBpuunJ3UxeJ6+RDIvUWwLgCh4vWeyg3yXAeMqZqL3Fnl+cuUX9BhKq3wfKP
SZyXp2xgdEW6/m+PhNW7jJdiJ2MGJeKB+U1IO6it3Y20XQa8xJBtLH1Wv4NXQa6JJCrWXjOpuRCk
0pxq2DdjQqR8bS91uov4B6EfFDXtVBoGow+1M+NMoIqTNRry9rYrkHRL2M0Ia9jHumYrBgCZmmxg
S2VKnYpyFFvlVvgx4wy36trX78enl3zUk+FBpRz+MBNgvONe4l6UjW80+vw7TgLammld0L3B5JRZ
crq4xXhzJrKDBrWoDQigMfRyk3TK5Lv2Pl/cDnxvrW6TrlMPsJonqLlN1Lba3WX/40Rt4UqanPY7
ChE7THL9VA+T9mAbfTRMT+1LxfgbUevuzuKSbRTBeMrMlXGb867/FxNTT4aP/bNFhHzXuJWx0cea
+pLBpT4ZBzPIPcpNtoUOGTY3EF4DYRkp3PYA/pCKz4CFDH6Rc3u1dLq+1CBO08TtRX8u0MndSaYQ
mxoWa5eY3p/YJc/ScdkuVrBaXTpF8K8WTmDv77QWe5f1hSBjdkyB1r0eruVfcmlamxqmdWnaqtoa
Ma1ose7CTYUZ2HG1+nuzJNbJMYvqZqnxyzT52gFQmXPuqCOiAaNVMFn9/yhiNM6rU9/2JopNeo/O
yjiWY1bc/IEKBd7acgPl0Dt7bj1vXXSA21Eb4PELkYfoy8hLAvbyCvg3DRaJhPTKloahRj698QNP
JTWNVzW+Z11HGIZTSpn6tI4MyrPAHnavDo9d8n+1VnHEe9vuXuUPTeGm4hkBkGHm9m32ibg5Fe5Q
nx3ylttqh26kRgQ7TZekFhSeNE3fR5XHXYCLbKcx8ZCZQ7Izc+VcuYWcmEbQw44ZGSvvd9aECo0x
i/JUxB0pD9Xhyxlw1GlZeoijJT+COb2oBu+qFN10EiV8xHohozjpRkwNJXY+W1e+L/aACoOSSpAn
OmfV2T2gNfyiSs3axmOEK7U3/2C8ps8my2HzqidjaUHulek6wEUXh7KlF7tlRX9Bk66gwMoeRGrz
8LpJnChkdMeexXTLTKd/7oru4ol0uTZ29VGTksllI0IKMms7veBmg8xTy6JnvRjjhYI49ng9C9Xo
Z6GnN+42Ku3l2s1ZvgEu/owsLyzJSh6KdEAuYj2NyftUJDc+YyOWZ4f4Bu1+h0XEi33mKMz2wIhL
QT3MknzsRC6LvnwzS73c8tFonCyG/EHrosdZMIlA8PSHRBX4LQZxEm7HuQUseKCqptrbTPdsBfph
3iv5bXC4KGGUBRdZVAfLqQOmac8l1cyrDUAyoNlfnQx3xkPsEGOpP1EXppwJYvyXzbs+Ttmbcqfj
QqH0QDBN7JmSkweT5SgwaKjzKcAVVf6xn93lCF2UmmBvoohbn0UfCebGt1FKD+sB24mQrVlZYp77
XgVKMwDMrc0sOmTFnmkVVlN++CGeCJyVWtsEpnMxnEXcRst4ME+ZXRhWxtTaYEYhXL5jt7Wp97An
NM6VGRFnIyPbwpk1YhZ18xBOUbIxzXEINAb0D3PMZ6gJy785WfuVlLf+7/ppDaCgdcEXqCX58e9X
8inyHxvs9XdiAV4VX6puDFLpkrEe2cJomHf78kiRBhvTPKLI8WQV6ikJh9dfZNvUjYohpj6zdNvK
gCO51mDRU4472joO8ZXFOeFKw5SVE4RI62ffLtPe+fa6AnaCv9UZM3UxIqbh/ZZWoivrzymaHgzY
xY8Z49BmpGHJCc4GK8nZQ1L+NNOcTJ6iqDxp+lvmRtYtMfb+Cs4VKe1ZSF/YBByDm9LI7J02GE9G
36nYL+0+9bJqVzLdww5bNlg5+Aq0HBMCK2H7mXvqulnf72q9+duugmKtHmid19I85FV25NGekQjY
BE7S7IFtwb+PsdZvKs6Ch2j4w5lC3l4v9DW8PdByjONNh8x8Lj3tSlwKIu2wLS1nQ/rAfufgdbC7
2UedYQSm0YyY+ogRvWISjh0lTCBJ7VFJfd7apPMCXStJMa8t1ZTnOZS6nFbFBges9TjguOQy0hyv
vV2vcT8yi04WPycUQE5EIc7IcwJs7LM/KCsT45u3hVtHj6Yy/9gdZ/Xes7Qt+F1c2V3U3HDH8QaJ
8af98i3oln0mShiFPjNTm5zeU6AllyUry0dpR5/IlIBTS8EsvNf8jsjqHqRZQVzVB+oiLP9bGzj1
pW+akaK0QT/DtsiWZ2vtmGuDzdt/zpH7BdZCkQzmS8h/XgadW/5edPpu0/rSmDlHuWogZ5kFeWsP
hGt0/2QbRbKhDQGsJcapOcT69DArss1ehuwdbvMiopBC07RFZauBDHTFka6gfhsSvo2vmpOJzfek
GaV/SBvr76TVfySVxr1H5GIfg+i+5FMqNlPU1GvitT/bSfXema4BecCa/gylEQfkdqidzT19Byzf
eIt1oXbcP2S4rC/JmvUCh/9mcMUkgL/oVLQSiQDF2HqYBsjnqR1XJq4Y3jAfesquJy9Xy9PFrIjB
akUOeZ+zmGMaW1V3+IZgyL7W0R+jlM5VtCwO5voyMLu2EH+PP1KJBauXkR7A7UCCyETo/fWiMVl/
Rvp1l7Ub3+MK2q+G7OT4Ci4y6ZduhFD+ieRIe7AY/uQ5YR1NWiioGTpLSkKrC9TWl5QDCu+gJ8Bx
Ji0B7HImHwheyvKokNXxe2xzNE+0PTFbcbPxWR77oRx3CcUGQ5PTV4fqBVJvKw7FKu9iitYPrLnt
cVQmbVAxHfhVQ/w6LG4RSJ1mOyRlajte9YXu2RTMBkLgmRESRPXmj7yHI9Z60XFy6uLoauwxcmzc
z2H+JGj3S2sSm0SOKZ5wj2lUtoO71+NxvuY9yeV5qvm9Ui7JbPNfOouERklLZk8H2glGYQYmwS4i
fbZ4Io7cUDKeAhtQYDDCMNkXE9NxS0Pt26hXg4zf0JpvFHU1VsdHhuKSyhmp0UmVEKOpnx8Xqg0s
RH55YSKAcom/FHwlnNXUZz8Hmb/nizROvTYgJu+TKkgJzBFsiedN1SvjrsOa6SK6OYtrw+YsLHpU
/XTSqi7ZtG1LIGyEfr8IS56BugqrOqXU8TZ588Ep0wjI8mTBkBQWeS2yDMPSuiewlwvfWWPZuCYS
k6FRxHTamMGHWXwXPJ5fKOnGhzkDGhrpQMqB4F8WO8v304xmYphS9buGQ3QZWd23a19mX7vjfyoZ
fqjG9ne0uSbufuBSOUns/jHcB3v/unc3vhZdm3meznln/6yzEbopvJ7vS8n0aZk2pKzs6GHiNGnt
/KdbcqSE8KqdVGLe6XbOb/mCnbEq8cUM7MORSNR7L+2/i+Za74IgEkkC8bfIvmAQ7C9VpqJ9ZTrv
PV2idFyrS6ln3v1rzpQmjhaasfm6POexEzHT8x8mAb7N+p4HyL9HKZfcxeNkU2XORN7HkYHe6tZp
ps69Z61ERaM5H96iNVubh4MseZ+fmaQZD5R63IOptVjTx/kXzYOFQIXGsjKR2GCS3DuaKRHHtSEs
mvw4cnIws6a6abEXdI5G6b2dylMKNWmbTVMSIBDyCITQz2APn6BUWjpRwQi+rVwekymmu0N8aUsk
2A24+0z7Gq7Wm0aQDaPyGHPdMAnvfh+aNb0JgOHe+5r2TKrhwypsEwGnqwWxLN2gyoOKizb+0nL+
EttNy6O6YHCPawqsXvRkrguTVGbsLLMqdj7Kyje14ga4M31MnCbC2LQ2RYfXzY8j/QaEw9y+Ijg5
OapbHK9CL8xtYZlwEl1BtvyPO4+nvkQQ7AnVgYF+BdfnvgUozcm7mPtk73Nj7/9dRkenUxfnYxRV
cYm5tF/GnuahnPC0MzZgXKxpbPYyGavTa+E3XJZmWtmXISaSA+jkBvR9CSwYBDuKm0QOvNzZ+byH
wPN6qnHdwuwI3VmcEcLcDJKSuw4+6FBIZh0q+t3hv7uXx5KRJQuAOGsA2p1pfKaTAWpdEUPgZ0Db
d4VzTMrxju7DuxRG1gUag8cbL8vVXuiS27kNpfl1E06Y5aam8oVPqAqL3jy2QtkcAFYt88AuPC5M
SCzZWpzNBv/uWNoREymZiJIpiTyl4J7HsAvajLuS7xnX1wuRPffg1Ggr3KhCEW6h9A0JnRGzmdS5
4XK0CP+oxri5ky+It13u/2hEor2Vmfwo50WdtbGDne6xFiiY2C/4NTnyfms6zU+dOsk+NT3tg6Mg
Wsli4E/ox12aC69Y+dn7ubSrE67LX/Y0Z2+iA8CPqlXfuYs7smK42rldXzAvNDuoDfWpqBsYx1K+
/9t+i/srgJx7PAv/iqQGjStNAhDHcEcZNB/gOg4crKWG9Bk/n79Tto5Wc72864u8Wa0enUuvMULS
5Kek7xcm5mW7J/1kn/t8tM/zkA1HU+5j6QdizaT1JMRe10pVZUGSEEmX/0fceS3HjazZ+omwI2ES
5raqUIWyNCIlUTcIuYYHEt48/fkA9czeM3MmJibOxblBkFJLTZFA4jdrfct0i2D7qKwBcxPt6vq9
MhDKTDXzlLJXX0Kq+WOWdTXzU+raZTh7jQfn0k4+z0JzT4REKCQXGhlekllKU/fdvVsvJjfZdR27
qaj7PUeoM8y5R1Tw75cIhM41i8zk6CQKEc86Z2iyRdV/Ptw+RypBqrOZvMCbyA8WooXnBIbKE7ln
mDXK+WF36kAXJwOiMb/Z4seQ6cn30W6sq6FIS3Vq5hqmXdP5h+MX/PTIhHrFJp19cgVO6U/Hlg11
eS0U/yw1cZpy+iCraVBFG4NjX+yycy5DZ7KbdYf2MDQ9FlZPglOYK0QaJHYPe04t5+CMagrcPB7u
hF0QP7nGVPCuYOFnomxJ+vx944LnqV7selYSf3teKBPCL7P3hh7Fru0wkAMkbGMwr+l6wYnTYgkc
pV8WDVEc63wWJl91nlcxagJY84gY75euMZzwwsg3QoMmOG4/VMrYHCL9sgPOpQmyo5KUemZTVazj
MWH35nXw9KM3x4Q1sZsuKEe+4n7apUXz5szMo+KVoD/DHX0yLcRs4wGpePZQRSiex1bpz0OqH+SM
gJmYGocSakofZuSmj+0jLauZvo+me3b7OxEK9UscZvPdskMSYSIeXSY1Dj9rdLKavPRQlRKQILxx
8dyLHR7LW6tpOl5PLjIaef8IA2UDx4yyZHaZHF2eeUh5yZKppdEwPWjJNR5gyfApB6lOUbw3zbi5
l2P7HtHwzaApePAZg2sIQkhNyn50TnRnu3cEQdE+9ziYr4nZ/+w9nqvEUCznQ/2JsAgkywPxL9x/
8aPP6/hhTM4tV9Hr0GvJeUvAGvMouY7aWAHSInC9BszM6BdPLFkAPBzCjnxzPUXNjpKu8bJD76II
jNfq1Vrs4kJ610OFS0TUIvPdP9o1UeKkApQU7XlNqB9Ev5Osp0gvwDG3T9ajwPTiH405ExZQoNbP
hvK1SEWPbL59xfQTn/UkrneVNNESTKc2q+RLwpbs7KasAVSueQG62ynAROw9AwLuiKUHdzo31bnW
Q356qSxvyLxPq5j9U+KmL5oDS13PsFxvM9YuTMVlIjp6l5cZ7YPWhL4TQzjfzE2LG4/PqIt5JHYy
ahp2nOSDdGVcXMZCENdX90Q1aEO939oTfXApFiz0BgwZ5T1XWnSLTW4Kqo27E0W8XyZKBKquYBPz
SAYmO7suInSvNlIcWBr3sYh+z9hjaLnd4pn9s+b/eakR8gYPNA8x9DFb/RQpUFwLvH/D7M0dmF/c
Dc4hgSn8jDHYn1bHV1735qe22fX9jHfCtgfz1pnoeAf8th1RljhRTnpWuDfLHVzsoVdzaLQrOxD9
JmpOeDxfgePQlQ/pTZ8NSPmxZh011rv4Tea7dO3sKWMbGtAw/VC5wQbcG2es5qulK9ExYULgwrYv
x7c2bdn6X2kYFO08k5XN3qVcNwgjjWOOgd0hDcfqNGFu5I/R/9aMgFkPrZqa4RO2KpTUyXRfGoUp
MouOKVvZa4oo4TpYKuLsB8NRiCb09pltEDdF34edUr9EmBFZytft5ygvomsLNYP9BmvtuiPwkJPA
9NGOjjuvVh0Z00t3D9dLo1A3y2xkdz6mg3uIO4nsec1Bmq3wYMnKuWwXY/0o0xdMb2SmQwipkndn
sFEW95aHnzY/zDLqgjief1cMMmEwJGxVPZAqG3sBD+NMmlr8FeiZ8+wAXfEp8jx6azJotCp6s1qj
utD20qIgePPt7VZdZ81ukR/LxWghffT9oSNujI1tZO5y11oOYauLI0Jo7Q4PUPrmYpxqmSh/1p13
WY8FpljxiaH0tJ8dlDzcOaHmzpQT2rktCGy19CJGjIeAzYsc/WVqOW68eVyIvgCTYs36sBeJ6Ve1
atmHtxoiTjq+VTfiheV7lxIyJqNFvDBPvEVGF2zuS7yhC+kKlrcfF5Yk3AH8532lfcuFgYPOWLAC
cKql+a7GRfScV8S+DIoUszhY2ny+bukKAC8FhfG+qEjZ1mT5LmTbnRlN1gFu9fk61ShN8W++yrh5
1UZ2fJvWtGw6+4z4YXxtiNAjmOGqY1JBhwizCpXg8c9ZFP+sLNk9Y0/42S4qvjKUi/bCGrxTGGM5
J6/5I1Tai8F+9HMmnO+8eJwHHedTi7gYcpI4D4kjXpkPEIoEm+ne490bETVxSHTzMaeAuycLvmbe
HwtMrnQtbhgqMlH/OTXGMdbac1y32gkFkOXjPMqCygpfHc41HbuVMTc4WyexG06D6EOc0B32vFVO
ts3dutSsTq6sehZm8mvZpQVyhJ7zApO7z2AEgyka1iAaK97oEjviVv1vP7UsG5pDRvw4oULz/DpP
ILFiDxOHreUMLoa3fKqwePbZM1JkrHHVFB2kUZpByJG356lbPmzJYWfr2me+FdVxu3fgwIvFDRn5
ZtbBZQkwNeVfaHbVsTMd9KU1w7zFHm5LogUuZJwrk72fQKaqQBFgvSuyNnzMg1Xue3g/xHu2yZli
8sQ33dmhSOyO0ZrY2aPxnqgxR0bQNNuky09mFX/qYxu3NNqZzKtYJQ1N81qN1a80ROPdTUitCuMA
MnZ4s+dsRNHGEE7qdo98gp7R6m0QiE3aPc/rCfxHFYTQ/Gdemog0K4MtunCYccfOXzrYJr8zp2Y/
jON4jDHyYnJRHywWyrMeFhVRmll8LKeYPBcMv3uzt8j0GLMfmpYXmOti6EaaNz732FcBjVcPCzX7
rsss7WY2uP+ssufUHT3ydkNYGG1fIRtrCv3gmWij7Iz5V5FjQq1dXu71EBJKvXdqhwe7scmatkoC
2WOSbJ2ZJ1ubMBwBc6QwH0YtaFdxYKNSjSKijC9CsZTC9+gywnnLZGQ82Ip8zdDh5ijeTtS5iAdX
5sJGX1giXhBoEB/RovfP9M4AcXmBN1WGopL4BozUCv+njSsWm8Td1LNp1yIyOUwwMg4yCpr8Uo5G
+YrxWfpwvOJLvZ64vTte08KdsIxgHPKmhIDhZzdsWEGQq3T17DQJSMm7umrAPJvVjZ9Ad9jPLd1j
jpRib7gelbWDXCGMMzK3k4aqtIN/LtJy2G87uO1ikM2LH3Nc96O/61FZr97sma/ETb5b2pF63maV
3w2vRjw+CZ0XQlJmWfDH1CTbjGdJs96kBJeIOAVIVRV200EyKrcaQ3srwqQlQoVwoWo8joWVsDp3
0qNJ2XbLdCTfSswEvczwSNpcfBZuK0+jM2A9Yyr+0ByP2VqlfXJV0oJOZXoqDK08aOZE6LX+m2hD
gJz2+FVD7HswQ2KUm3VlwiHhR/gbGc50wjiRFvcQDmY9vaUioXO8e8hikR0NQKk0jEMoPsQpDMX3
cngZMRw9EaZYPI2FJIZ7YLHJ68JPe5S3fTFaF0lIFVw5Vm6+yqxupzEyu2+Xyvb+/kiXPKxY+m95
1wn89fwM21xHVcJnuuyG41Qgvkmtvrsyk2I2nIrhE2nayaNvqg8sIrzWfhldiSjU4k+klExmbOCC
s2fjhhD4SCKqRTYuZXufS1QsrSNuaG3bV6W1Yqc3v+a6je4lb6d7qpCn06DsjDbsXiXrrsNkQSHh
EcZDuR4wJm7GOaJgWQ2LYhHGk8OKb26YEnRZWh+qwa6+FLxTF5KLdhgRKfdtGyVugZz/tl0YAv/9
EVMyjEQ8SNY6591q44Qd+t7IHDTTNORn9CHvUlXThRDBX9umRhrdr8IsrOO2nx3WJW1i2MiGUvZn
DAZfSEguz+bYYHtdW4klb23yj7Pq1APIOzQzLarr5D+UXX/NNKO7WCu7I5kzAsl4CoPVvv9kaBwK
VowYZ/Tu2797U4JtF7dxdN5SfG0Enj8AGX6OCqPw83VYJTsMuVIxoBBhfBTT6Hzx0iYILabFZtVZ
11FigACGhqCcM3FyhkdFANKxAlyy/3NsOnw5IEOi9qkdWTFGwGq6me+51znPpEL8jFnQ+LkOWBLT
FHWAAhrCIPiRh0Z6aLFSUPetm9fCet00megR/+1EHrwF6yXScGkYKsC0xSKqsG995DiBEur74uWH
tp7CF2G4N49++5h2Ij0XDvCjleQvMyRh+Mh4YTJe8CzcUSxvWdn0yavjvi2Trn9gcWeFDZ8g6+v+
1FjRz7BNY99G/3OIWqP+1FDX+RGLXQAPJE0ITWsppNlF/fnnt1Z/QnSEoqLrfhasBhSVrBku4yeo
SogQYIy/4ObPLhExqce/xQPrMl8MZ4xX75t10bUoVCJ37o92V1pY06ktZ5uscAXmMSiH+bz5bYFR
BPPohZhIOXzbOb7aufYyr+shOH89KkfUu6BUmVpGMdlTpZOxICghgyGB4gAJK3qtNFtL+IGOsUSA
Y4jrtu7etrTrdl1mNGcOW+r1MswHtJfqkuAKQOISvmC2HG6ml99R7uHFQr+5q60xOy4Ku6o5kvFq
gu5z9dx+W6q8PHHb4FtZ/TIYl/SgQCO2tswTBVaTrgrqMb6r+sf2X7grSQZd6U4IRohNM+3zyeU4
50s6myyWLoNH6h/sIGbhlvM0u9pje6graE1kUEszSBed9fKUQ6ztvknNzC5ZZ0SnepgsQCqDBiLC
HZ9CUkT/XLhZSn/sZqSCwB8cUYM1yb15Z1Ge+HBavNvmJs8yRwyIiPicF+C+Six6RqXCLxj7Poai
rj8LA3EZE4kTeEPmGStGpl+BMuN66d1PodEQlLSeQB0ShbXXjNH+O76OB+q6qUJM8RlgGKBpZJwM
Jd41JT/zBbkBZw/jWP6C6/aR46B7MarM23nrWnW7OOtHdMG+KVxI4F2+ardWRMfIuVWniXFiXGeD
luYiYhOBiTm/Aq5j4L16xeHUfR/7lqmHRuG8g9w8HssUA91qmdTbfF/MgjBNRHVIF9iAD3NIQvFc
3GavTi8OpvQ/nzHVPKbKYowB0uNdDv0auYS61WlL41hieNuHrSDsbZTOmVCoi6ExLhht75ftLTgb
sr4MUsv8xkLZ/ALesd5nLUAsxI2/t5VoXXaP2m3nc6cXke8AWkWgzao0s18wsUkEStbd7tkK5BrI
JGm6T9IjzMJeo/8aIrCPSLrzAwi1yLfL9CNWwPJwpLF+Jmv+qFv5Y+Knd+vDs9VgT0u82j1oNbsK
yZlxStDc75mHY1NPQ50FQ85QKbHJ8C7KT2mPvNSI8x/OqroOyUXGfKYerRUeM+7VHbuYt0SwsNlO
g6ruuL1F1+/6TFs5Z9ZKPaZ12X6Xv09/bOvSfnYhoFlVC1xiWLDKId7lSDk47PP8QbnM91j+3sHY
FkepY0yJJEmmg1m9SQQ/KrXUPTPr2HfbBFFC6xhPVXYb3R94u7F4OvIrPrQnsSbCZWskXh/wRGL3
IOkS1dJ0HjIeGDc264OYiLPxmENlgMOUEDnUnca+bAoqhB/U2+uoHoiEwwSH8sHOYxxa0jYOcn1V
ueJkSSwnk9Pz++ocJd6MRW4Og8ZemA9YBINXYhBwUnJxd3U2my2WgjKbGcA7kR+F9tecwcyudXFV
Y19cJe52CsNBz58k6pBL1Lqvnc1II/TsYWeZog82iWo7zd+cvvUu7ji1RzJTjUBr9ZPVFvM5IzIP
f1cjj6lkONxL91vNNnjsZPt5LmgeQnbQgQoVCvAl3jMmjc6OoRD4r9YlJGjJUWX8DIoxxKTqkBPa
KqO/LSt1q3On+NBP2QB3hLVtPqAZ8KJq5PlBPsXODf6aqf8U0mquDJX6Y66xANUq9ZuZrHdwBA9d
moTZCejTN+ZH5s5peWsiOBn9BV0lcIj9mM601xWGqHahuA9BAtXTcpgc63PrfWFi1yFmboNmrBwk
kZNzndfL9qmZUfdNFlNi0n2bswdBA85Qqr+ASdBfmsbqfQc5XapJwaQh8j55jFio4uStH+WTEyfe
S2Z03ktFp+eFtEmel4e7eNHMl8JV6JFNJBfJ4hp+VNFgt3T56K2MBm4Od5GM8MjMc+accqT/GIGK
PCBG1jvOC7ymE2G++akfKPrFYsKDWE1vc8lPqIRsHEAYnnmmynaXrK5vlHlfppmFFnxfbSfm6er0
3rCXTX+c17OhKRYXrwnaS4PudycIP/VbpeW38JaW84SkEMbu0Vy11ZtcrtOrXbFkxWXTyyvHQsCI
8Cex7ISd8cw3rRe3TT4+RRSZse0h9Y/z49ZKIipO98yQmHl11iuOXXKXE4BbbLXSm5iaG0aYg63U
/FVU6ZsQ0rzirtkLhQAZiSPSCoh6ocdeQ5/SY7maDbV2Lo6eYu3dm+o0p47ud6HXvIRhwbGEqS7p
Xtm+7nGZeq+QgvykxrwUP2/2etUK8oZ05yNCg49FgAtT2/VQXsvGYgXnNslT1FviVTPwGZhWA29L
EETEfc2kIWRtqDNpVSi9eIePxrVkALXflNsR6Up7Z9YN4l1XNACzsq9xL1ZXjIXzIT11keN+NbTM
nzLObfA79zz8zYqBLVC4YFsU8VsprJ3TzOPVQM7BGIbo7X6CtuXUuIc4Aa59Zo5P6FgyBqtVyEbI
yW+DF09PWpWeG8nKc5OK8v19jSAgn1Q2PjrdNXZ1gfN6K749CR/FKRXkuNVBHmuzX1WNfrEIyKQ1
LI0Xi324Gs0axslosK7XcASxQjlKks4CIs2KK+ec5vf3IZfpWUXRjF0ytt+m7MleKnx9RtG+C010
54lFKBrUpX2HUywvErXijviu5l1X5TdH8NYzlWw2+fueyDawYjOv7KyNb1lR7UyE+sjA2+YQkWXk
WxjND5PH4FLKsfZx/er7Hsx6AG4NDCriIiYvrAs9yHiRELfOLfdmi/eqWH1elhJrZlnu8AJPnkm3
jU957rHumjqJ4jR9RVoN8UoR57vmUB9p09gxtkUweEpeCZVFETcZNtqPWD2MusZFm2fp82yW5yYy
zFWDrJ2oEZiyYv8EfbRP9byANmmJfd7xOIpOgyNgVLh88nbXcyM8TzwMLxM0efYwXu9vEwYMjGgJ
jRo7QJUEacu+pXXW8zAjasfhvprZRCAxtr+zZcJsUqBvroPK0a9YNsqzp2fMJdzE2tsotA/TelZs
F76+6EbByiBcxRr11nKb2Y+aq02gZBVDo+cTwqvtCzdtceG5ionjQjAULU9I3ICGXY9lbVRgQ+jI
J7AxAl9jmXiX0ftSsSh+bBfyqz4gKGAS5UG+mmOinYi1f85mad+HlbZgpPS/dULXakA3Y4jA9FEU
vNjyslplBfrcPDOPf1RFUz/adfbrxoBlXU+uBxzb1WVE8MfQf3iE3xbpkswsZH/mZb8DEPONlFn9
6BqoG+CwT7eU/u2meyn4u7gC6GSm+pOpXqaCzKIcYu1nBkSHKm+/QgZjrI4HONoZfYkWpV75R2Hy
jjikZzXS97spMn9Hs+opgYoK6wsXQIhZSqG1VXvbxdTEFDTTQMOMVGnFE9TbUtxOeWLrtmBuWRYv
05g/LbKpbjofvWy/lDjhT8NY5QdG9FmVWXfa6J818LJrpFHqDkV0/ufqglviojwUWPmcfgEVAXyO
0f0jadPTVjyLFaQxEWk/meB6XANVIJKiA6pHAl04TV89c9/RF/0YnDwIY6V/ZKb5K+zUX2VWPnql
R/d2Qoi3paDn4EBwFlKzaOMdyV9+yHuHKnBGJaORMo8wgchzCafqa9FmrGU7cYop/g9UDemTPolT
ZDbmK5R48xUTlHfQKEgZ5UweWD5mgS1zLlHaK4aIHQ4Jlwjz6qU5G7XITt1STAch4j4YEywM3CDe
Jyzc44sp573681nhfcosPNRmgStbNOunmSIXHhvTYfsDS+m5j3FW9+03Y53NTyHq72lehyABUc96
RYxqvKvcFRk2rWSjpQCTkxtPS9Z9n5Q+DIgdWBz9/WHoQjnzmEhuv5iGc3EyEvURZqF7SSssBE5c
eheYEN2u9jJx0nEQneqCUnBGLTQ6tM2uwI42slXb2eaSADCIzYBZvzWO2UNDo/roWqcx6DapJjSn
gTaUCsGA999+OxT6V9knemAtbs06Ic7JCUjopSqBgG77G7ZfixKbLIhsxecVrtEDmW/qvaYDzcC5
NaGErSuQUugyb9vn2yXN1ZMZW32QCfVj3oB0idEw5m0C1GnWa085xygKtt92149rZ9yvl8Z1v0Ks
iJDNdXmAsv6+dSRSebQl4fL35U+XkuvdH472/4rT/t9B2P81yPj/KTd5/Wp+Vv8MZP77q1sZ6v/f
IpHXdCayo/+bSOQ3RDnF7zJpu/+UjLz+sT9Id9v+h+1aUNtJxzM82yXJ+O9kZGn8w6LwhaTNG5hw
SA82+d/JyJbxD8eT0nJYapKIQfvy70B3U/5Dh+PuCQDxgqxH8b8Cuv+X5FFp6a7teJbkr8Kf959D
f2qGFBRnoecjWQLhPCPkXIykgKAba0jjyiPLkbtR6lrADKTc5dh4bxjXaDSw9x7GWTsirZyPTlOg
wBwwyxYGTKq8j3/VhqEF//LN/b/Q3NdA6H9Bpzvm+tV6vA3hnpEAS3rQf0SQK3cp+ywd6bRliNxm
JS14rXECkN7CajTQXBfRxyARCfdGzPImSVnZi/KKXJqoK9aRR8LdJpTL5NYD0Hqv59zweeuwk+4T
hfypfEsh1b6nFh5hRtILRM96plSpPOLIM2N9mqP/IRXY+i//KMJzScYTwtRJ4CZ05z/+ozJXQO9C
7O6PfS93OhIspv9j/m0NUD+ls9nc0hmjTUwg3V4ZiXUZBJBsXjbJl0k30mNirlWxao3xjOZ114wh
c54w+57CEtgtzF8fMW+FPa8+zHzr5MPFmceafwb+QsKsnTQ9qDZ00wTu4KzFiOV1NFsxjvaoGuhS
9NEyAiGn4zxVwxUF4rzvy6Q46MuEk7ywoWzhbEh0+dYsRHlhcpkOk3LUFTcbFo3+YRgeuTzW/5TU
KB3jP+cUEWrAAyItIpKkLXRzRb//C5NeFWLQG88AtrMyKs0WXolWRNopclDNQCEPBhzoD/RQus9y
M/4UNp5iT13QL5TmRz5W8+8UkCYe+ebE8LiH5n5tG+nc9CLvD7nNd2wtgKxoLnzhjtAXRLJHufsp
ammnQn/AvcbujBXgAvvUhS7S0xNbXX5wBrgYtRfxBtTCa2cw6peUPNi9oovQ3fay+rCyfvLNguUo
/zyX18tUcYepj8Rd/984OIDQ9UQv7aIYvn4UIm5DQ9nsZa/8EjPKJW0voJp3U1+Ozxpu+uNQ0gn2
MbpGD8e5TXKUX2Z9Q+7P+HmuFz+R8+TXYVweK7NlF5Mv1yE3eGXWtnPo878ciGM7HknGKXKCdsLs
OYA1xn3UwevF2W+zBEOrEqU7GWP9FEg3IGFHdXIN61ehCMsCIQ+/1qx+K4Ke9hH1zJFcL+HbeMFt
W7avfTx+q03U2bPL93BuTeeSwlDYaUl17NyBuBm3zo8DHqKKCrAkMwrK8ovUwkPlVVCKXetkiOTJ
K3mGics8I2h9XTrUk8RGW77Ja/1QwSBlUUKXY8mFIn7BuN2XBFHgVEc5HI43Jll7U6/7S7hS4uL4
uAwG4KSKza1gT1oObktZKby9VzniYCHYJgngk5xrSFzRqgnO0PVigmcp3OLV3Ecdvcds6EGTRDQo
fHt4RWNwLE2/S+oPIGJswbPQJwap342ixaCXVqQ/gGMF7OBMMJ41CY6E+REo2hBi4YuRaQBv9XkM
3A7kURYDpW0W3PpTb3BTicTHtvlJutisolz7PFOlA9uJ1B7r55d2Rv/PqczyBmnL6q0hnLY+lsnA
TjW6OiojUytKmptWnjHTImcfVx24HFZu70gum5DapY3TiylPBuSCW+JOaIMW47VtqVBdlwVIVyRn
9hpMtD0TP2034OxlArl4mn2BN5ztDfxZpEQN+kVNmotAo/8WSsG9GWGAH50Y+3BXnyMHD1Apoo9i
QTNYkzb3WKqCgUqeghZsolM4TcxT5qx+dEmkdNQjK2kZx85+Wvd2LmQOozZREsUQDzLmL5sAn0Gq
g/6fV4KbswcUEQ0325KFhreRxBVQOJ2r1f+UFhPDewzLWgJ1slajzsS0Cbo0WgO3UBBEpWIspiXA
NAHL1b5RO2+OGX5RjUntKzkflsEpjtniljsLlsK+S0zEzC63h45J4WxE1c8lXqZHq+zh3I/upx5e
IJMb84s3Ih8xys+101eHvDMJ9MXPtq8MPBvGqOgdeWsczEGL4EABjm5VAiIEzUpVoJaBUhoM+PWw
yaBZN+w7sFI4Oea3vrPftWTK/SaOQTPWfImpBExTDJTHynS/Aq3ublkd3rXslrQ4kfohp7RkUnZo
9fnqhGFyCGNTHjt43PtCEzTwdDlm1aOM8jwfrS5xfYTj7YSa8f54cANJomqOpe1BpQnT5uRkS7yL
tGvZk9IuHf0DPT1mOnpvFekrYXt6r6YuAapd8GNe5NFb6p8En8Y7UHD8X5g2kvo1f2hl8t2ZTRcf
UjwHwPKXHYMy/jyKil4PrQu8tnzH6c40J8fNZfBVEEeP3FFr/wK/1p1i1QZzWOpBiUR7vwYTss60
k4fFihVyWJEcTLsURIGVau8R6tU7hfo+oTKuY/4DI2n1z9qg7yqvp0Ki67mrqfsrQ0LCVK6ceFXI
kXkQ+glRI7bAbpZf+GGEOyRDDNLInmG++s7YdDwTaL/XCkYC2oQ8uYiX5dAyhF8Z1uUN60p5a2Nw
tklmBsjAmOEKS1xsQwEYin4CIAnvJjHoiO8kWPuxAZve90HqEHeWOMZ7NjXLS4Ud5NnM4x8ORga2
Jdl8ITnLOQKDMY9pqSVfE1n7TIDuNI2SiYBZPRk6MQ0t+IsdxOPqZWgwgc8yW54mDu1H1EEetaIM
WFop1aHFfOZpz+i8dzqEEhhBkXvvPetrh4o+kCN/ZVU+/fMyl/Byyto+IqstDqGuYxDqrb9mD72D
jmTEt5oYh22zWG+LA4VoaQYO4my0z93EPdDN0fAYU/liw7p4W0XDO16WIbBCFskjLwk5Kh073pWs
nO6waGJdAHvhPWMP4EuN+7J1nek0ZTwmU17nD9et5wtj8XO0ikGa1r2VSv8ZsWgE0hZ9RopUYq22
AqIIQZsKkrqa6Dv3WXlNz4K5OTByWjRH2OCEteIw1u23HjwgAOa7O8ufgunHMUMXe4lMo75sH20X
jNrxkWPwXUpXXRiG28I3Yp1DXKRBZqU49WK0KKnrBarDreFBGqO2g/hpeon5xY26F3J4E/xlxrtX
VZdm8QiwUAqZUJ589qzwQ47FELgUKJL8s8t2KeLcvpBtgA17mR2/r+uFZJU2DNIurr4Mdfvb1bro
qUyH9h3CpVPn8T6nYT+oAdubFrGZpCgCqcD4GifE1K9yTKwP+ygGD7DUhXuMsSUB4Rdlnd47q1h2
bQ+mqmaSuG8mFd+GwU+rXr7Xhbg704j5ODSNQ13QNWuM2kOV5ijo/WUgtXlaL4U3gd+uoVXpeVTc
W9ZwFBHhdVhgyIEKx3nEL3dL2T6bmvaFqnW+dcVyS9vqu7AWQhdH5fEY2tfFbrFX6ho9zSjH4xQl
H3FC1kSaxPOxcVIHPRQrqQ74Em5PfqoxoJGDI+vnqctGZq+Z9OUAWX/wbkYILqAyTTdIdOzBJDRR
GTHJs3CAKyM0D7bom0ObLacUu8iRSWGClAr4SZXC0CF0jYmrxtjZSGYIIwiLiYkEkI6zxDDF5FP2
vVlYFhsmPoGtu8W1qPG7OfmHbBVpz+34gxWleciqsCfpEkxgEoe/lmz+K2LmEbTgMgDCzr+mRCgf
zRpypQwKMf4TaDNVfy8bkIso7FrMQnHj9/hPwjlpH44+zac5MRs4f7l7dUaUGVYL70pPRoBWKeHP
gjeqPVi7bta6k+NER/ax9bMdatUxl0PxKKdCP41QtW/s54qz1oIC5gjTTrrtncqF0dJcpuibOgAK
Bkywxiif+RbCYsYUQI8lPtHpjJeC8EcTbf9ZKvuCRTl7ImC+SQHMd1a7UvIuwySxpGZuck/Z2EYT
g/Q0Hd+ZxdDX6Yjm3HUT6hFJObjO90lE1suSNB8W7i+2++/foiWPglqrPjure9Fw9NUgbKnrVEY/
C6jOfhGh+MydGqMXzxN5pMMupJA6z7kXHhAJ8Wpyq/ZX574sJAfEeopf02F/koSfm56pJkTu57iO
Al1kPzBiZMfRkTyr2KscZz26E5iVyLdJno8DlMX9tZxsDoBpHHaaKWPeSnN3HCNr57VQL11l/ZVF
aNhKr3/q2lrtSEQEz8kKSpY2UTNu/tJaj0Lxs5mGMcd3Pr5zMg6OZfp0q4DPYTCwaaC9GNzk1AWW
fhStnM6j2TWBiKqXaB5OllPS4cfkNGPMvs9jLy4F6hoeWtHvEc482S4MwjplQxt6xi8BbtznWKU0
yQjScIfF9QmCBcqoqEbCeA2zRrN667MFUwD0ocJrHuMEkixDWHMAlhchxt/z1VucD+O9UujrU5tE
GeXHEmOervyRIKs1qHq8jDHtDYw40AZNfioj1k0Ri1C7tQHo9A2oPIw1aQctS1/9psz4zacxQhWd
yi+txGUyh+ZzAuBmx5uyOdi4k4VGy4CJoaXG4pgrUbundGRecY61BilqX3xjGP3V4ych6x9z5d5l
VYcHY1xDAdrnSB+xYvPtPWAgdW8SHsOu6cLyOFqIAub1AqbjQNOk8S+udE5QJNGTsSS+UzCKAKb+
JUIGEIxr0ipkr/p5u4Qg7xreRE9rkVRM+i011XWhE3+JAJsAAu+vxZ58++6tRHt+n+X8+/8QdR5L
ciPZEv0imEEGgG0mkFqVyCqyNrCiaGgtAoivfwecxduUzXSzSZYA4oZf9+NcVF97NQ/QiGLjWbfZ
U+plei+8iaxfPWBT0IkA2trwmMux/oAAEljpfUls732UqXEGlcYVz653cakZv2YuOyts5yc+GS8s
Gv2zBhe187zau1lcJAOJAeSr7VjYNob7JxvK/9whS57Q/bgXLxYv02K9xE6t8dDZSG5IB2e/7dQJ
zelgT+2M4MwrNLd5eXfo0q43gRob8MZV+EM2/aRsUAX05gyxxY1rbvULT865pfX9NHnTd2QK9QIw
xQmTgRidKtWHB7zmSJe65DU8RffJLr6joEuFto2GjkLL8dGWpByZhP2jV7np2cjYewK59oLJwaxD
V8byTmvBuI/oSS2YZgISeNGh0Fhe9GqqwsEyLbChtnjPqeo60Ef1d/CMHzGS0WepZ3NIsEbhxCG7
YZoyPsBjounV8T7lNPk7KTlnFtjzCW7ON9wl6aYX1RT2mckisKHQt++j5T67KdQTtwUWZpKSsGrC
NT5XATtKsgAfc/TDkhFoSw8fVatTCjtjWu4d4R+A7v9Y1COp6+Edb6t/ay0ukOVIpMGZn24TM+SY
6QFz617MBbbW1Mb1CRxMTmo+o8xvWzrLP8S0rgD8fUJmcVdXAG5HsbBadb5EZojPAp8H5a8Q06uK
dmTDwvdXRv5fHXzoQIj8Vdqu9miM8WPJIB+32me9Av9tUsQHtwSiHCtPP4qYi/bQN28LWPVdlMqE
BJW6kF13nlZHqrGpXKJpsDjIktn6ZyLYy7OtPE9TrwOxubTIGbtItRhRY0ffDILYYTyJG/Xu5sPW
YqQBXfvOk8R6XWRzF6OE6lzk4y5lMNB0pgBD38R9n364tjzRgYGdWEXmlxNpaJ558xsRn06ZplFo
C2O+HbB4bmd2LjtMpeW7PbnoGkVL90eMB102uCJLy6DuLWurLd4ziae6Mz+yXD1VP7j3Mcs+IklG
jNXdLw4UDecXRiIapuKnqgZ2gZzsx4TUX7hojsGETnKyGib2qrlQT30+LTOQJBULecOKUL+STT1C
S6l6z38K29PeNM5oWib4f1JzXifcRvbSAHJJyE20A0GzsgSSpFT2OUZWzoYZ7haSVP6ZFryKW3dp
j//+LeiAP4nC4/bvXy7uRSRa9lHx4I+2NVC85Fz0Nd0/tc5wlYtecd1S8gMoTn5qXCgCxvp/51a0
OOv1PhxIFxrLZxQZBFJM02MWnRSDq35oDa14s/Q6eTUMef33qyyKo+Djl/w4jKn6zAtvwaopi+O/
/6jHYlRorsMrpZTvXqn/71f5Y+ud88nJtpOwD1S2Wx/YoH5VrTrgAGk+bNl/SGFwfYZWRujGDLEr
AzYEm5oNA/AnfQJMjdmBMl1r0zTtc3aHaO/bDX7diam2GXmYbUQSAulMmYh+ieZu8ymbNqOuszcT
kYkxDE+iFTEquCa6GRJZdFy8BKw7Km3m3nUw73NqPoBlYcJf4CRj0PXJ5w0RdU7C3hGFGRwLW35E
KtMrnAfwv3KbcuvayMjcDY4zbD0fC/yoajrCwRHVvc6U6fYQqATpplHUUCkN4GMNP9Nm7gm6iKe9
Xi+8alJ21wM5euioBBW99lq64iOz63g/TVHO5N3hNRCXYcjqbe/6ZjBoFO44pHEeS0fHhg3kI07s
tea5cg+iZaAxu/w6mqu7URfNo1j6L+Xn/RYm2zPBOLPP+ZZuZO0bATNbcawpBLj2saRHDxRj1v+k
T6Tdmb3+Re6i3HhAkQIK2FsS8xFWJp68ZbGIIWnOhFMGR043gnfrxyNoXGOTnwyp0XOH9fQskr/a
IP7o4Ee2HVFE+katb9VFL/lI4NBT8BGimHg6cNQli4mjJThttIQkzCSyQ6OAL2cAZRP2eiDB++il
80mx7HyvS3eIPi/mfOylUe6bQcAASa/0JVM6ObL+jscc7gfpy2xJCRCRzwh6s2N4ML7Lxu3JexRn
klLMBz5+cSeD4AQsaST4ymkbJcW2aRzmPUUp2phY4djFH+ggL2SM6sOCccXtZzbuKHIezwNnp6Zt
ypJYfFmX8MP0lDhQkd8ITqBIgBcOFoP30uLc6jz+GprkZ1/ILQgZoFe0ZlaeuFdsaLZMzGpTVR6c
bEBetVftV+zEK47NLbSX7DK2QKZoxh3eU1N7eMNP+iOsM47CkLo9sBcJDGmluLOBXAzysih3A1Y5
jBtNUIHp25K98fe5SaVE48xDSBj70GjON0Kn3GmxEdSN2ezrkiTa3EE07Ya8Calh+gsNUgvWwTNB
/gmXBVzMvOCh5pyqAbFaOSPDbKET88YhRw3RApRAdy56MwqanuqMbikh1plrcCtnEKi7rtqtFtKW
eqxKGBdQytmu0bndswU7FWopA7PKgtTRADIO5tuU+ngvM+va0RC8ddj1c1nUwUmgNG1marU6+ITs
iKisIdpK2ZyBl48synvtudOqc9+HRM7ggl1eLaJRSOLW2R7mv6hVN/A+LSAIj44H9ZkKYkOW3m0h
s4kzpsrzwlS30fHbU5T0xHyErdJXXwODGYqWU2bRzjCemQlebK5wjud+pQVMjRwkMi0YBm0ibpxg
mxqqpgePQB/QaOuIJKusKFzg5rFlv2XRSoh4yoGWgQDNKTGUdUMpmsX1tadbobCLIGn5i7YpzqmU
388zk/S0Ajoz62ho5mmFdXsaT/2CFLttoviHP62uZati4eHODC54oS3l7ZRpzwehBn6qteKYWBop
XpM4VTdjFU7JslhBtzZ7bfLVPuIVjNQcH5Q3GNNhsLvyQEyGbQANUJxkJC0qfMiXsSIt40u+dugR
pjs1J+j2086Q+YsE7nRiR4v91ifGvxJ5okwtJxTK1iqqs6up6ujwxiz6SuDwnJ5ai2fAEdoHfRjq
okya59MFh3tWex9WVWihviRk+u4OisOxNrg44ONK3zukXaeP7rREg8GT5etQes7DJcxs87f9ang9
hPDG6uPUvUE2Wp5NPD60ksxUTUR/B31jZ445hKD1HzkZ5K6Fo4jDnExk9PpvBjIqvkNRBLiVLxQ/
HdNLlmdsK9gunGrGDLh5xes8iGVb9f55Lfzm6sY1yGmMb8Od6L4yhnLPt+pEz/wAr2IAW8c+LF6j
pLqwfhlItYD4DH0L+DE6QgTEyqS4MJuU5la5Zx6tHItQVeNcYGkzN2NzJISPEExgZEPj1YS7FFAL
LoS/kCyPEs9L2PlMhPLpkbfd4kkzr+PCDRAMEFVfS5aGje1+aVbk3jSIHohEpGWbGfv50t1F6euB
5zJNyNzRrppMPqfRvkAqwj1lFBm/X7Np4zjejNXSgcoo/84apQhW/XPIU30HcyMgMeucoHaukBzr
26uCyJUthvtoi+MSaptsfydYm6QN7IlQLgInr+FtK7FY9hj8/aq7KqEelg0USQzg7EuaRGHptk/M
nbCBx9+OEwPWwCy31XvWEOMwWqfFsa6OTk69r+S+auGuNKC4QrdFPNHm19QhqpkNikSCemOHxGFI
/8t5KTlTSSO8pUbinZGpJc5qdXBG+5h2Sxx0HLxn254YAjx59Rw2OdzVVGjbrIHYSRlJ615MfwaK
VJRvs1274VT+mCjioOmzONPvFJBPqfaAgcuQ5cO+b6qR5oDe2JazDjJ0jalmZdEGKqINz7A47OOq
XsJ2VHmo5dP0pmxUu5SAzJwMl8aFuyEzNFjl3cyyqPFqOwbKJScJPsiANFXLdXlGO6v1N5+Gzy4q
s8MY21S+jiAgZnXvy4kxDeLgoGYRlh2bq7p2TmhQCHSw6Fi561pQmpV37FME2maeDrkhwHgDv58x
jQVxVFQBaJZHUZIabwaT1yyXRHhdjEZOAv2ri4kpKvsvgL0/k/DetQnR1zQo1Z38W2NKJgh6X/2F
daUvBxeAPyK9NSz70tbeOyv5iGNJOeCMzqVRoJ2WDYJ8IVYCE7Z3u9aCOh7lXtg3QZ4zIKmOOOug
FIl3iK/FhQnI2DUT+owmW8yVyHBnE9bJYOGETMvlp9/2O5l6QbFY41tsdreIMq+tdKu/tqsA/cNC
2TAxGGj+/VHTEGt5grt9ZnjvjqTe3T9Zvi3eILCusSb2c462yRTRPTfvv9KBvnrRTfuZXdlWN2cJ
RUajzcIiBZh+EIb/mSAXbTwxvXAhbPbOqI/gR5EjC9aVvpMftCR5nUTVbduZQIjuOOVJUEUlulY7
SOv3aGOdntRywMWOlpdRNwmW59gtw2EhDH9gsVSdK1E/stZFGF2AAmJTsnuSow244cFjpWL7st/B
Fv/Oa8vdyakCDZua/bbhPn+wl2wLttgNCim3rWV7e5JIBM8zJyxryOskCXeVB2bPgajDwd8xuvfp
QdOyt8wtSjIATX7Aisd/PGbPZZr999b1WQeTU+gkxkPpGvQUsRvc+xEcDD/nFZAxynWDQ/WC9TRq
w9qAaP7GKxK/MMP+kAoWeWKBWYCxu/Nk5V+Bu2ihQ/zawdqLmmO7oOTM0jhpWov1wNESXuz91bFE
wvV9cYLE80Dfaus7rloLrfWdY+a4/2NFtzaODqwAL4tDY+No0oKij1BuezYjmNsTyNErWRQuAc0U
qXj2mthOBV8CE38g8i/Qx96KqCsd0U2TlEQBC0DoOF81ysuHxUWDF+SxHhsRMixW+CZHK9Bm2hqm
hpQDacsMfdlmy+5y+3bk/DXDjr+OST2F9d82LaEvcvcRBD9uaNFA8TSc8jqopa1QNB8qGmiPFCE0
D8Nm/K9meipdbpFHGpruaZt1/7ntsFWYcA6MmfWZn1MSzyWaOzvMUUY29bUuRmvjvWc5SYKsevfc
9BWj1Quj2CZlbA/GnrIBuINo+7/FHFH/YjU1M1D5S8P2083U3LBuyKmetT96Fp/UZNhJMLNRqT39
kiUgjapC3fxZEijAKb9OKt8ty97jIr0fdQ6Mi34uPbDI2FbOeE/mBjRRXD/oVu4wJz/iuJgvkp75
Aw3Gd9tmTeNYAFZlPwbexGVosKwrmQRxRF4G0IbgcHBM+RbXWAW1jh5SKSKdoOxhyt3sikTvhLro
6KHuYjIhvnt0piHZebZTbnCOjQ+qOvZ4XdQd0F9goRqXdEOT0cSpQQhwCJYq+i81EODNgYY2oX8w
tTEQdnrJHzf+SUfp76XIYFNHhEsotdqibgLmBwTh1tq0T6e15BqPFjNL9eoe2Xi0V8oaz71HUEvy
Y1La51G4uIDsBy+NqwcVALScVoe9AU2zZFY/x2sly6gY3kr9pNkR8rsWFG2c0JRa+1RPuSY8hDrG
7lzwDZDLl0nnJmC2MxWHVP1y4aA6L2yXOjlYZvNoLAndtnTdEAwlpQKKlNEobJ5ZTe5KoXPa1aK+
qh6DVJdOp2bhFe6t2XK/jKhO6jnUy3xGbeJAmI2C7CYsW/EbnfaXFVv0ABrrT5S5ksCxO2cp5781
AtilCi8GHnGhfoGRvBR0MsoM+5Axh6ox8XHQcFMm7mud+skOjhxpnD59k574GEUs2aAgdo6lPe66
pjt4juBlb80OuLP2h29EfA+lCCkwclgNM+3nmdiW0BN2I0Bg3ViMA3FBewN+mRHR7XHjpqq76XQ8
Af2t/wMMOO0Twum8DymaHRis0lq1l6KP9FdhmAc7B843mPxsZdG3Fxkk4XSUEhhwKFjs9MW2N8BW
/fuTQLJefQ3G9RzDvSk07ThWPj9OvfdLOqvO2JvjDqwW55f/6DWWCj6gfRiKVUXIcu4ybwvAUovV
JxyCr1jOf23yphsI6hTvQo7OzJrUOBeTMyi9d6VgLQ2yuM4d/WP1sP5JvM22aUaa1iLxtZ60GL/t
55xNlJKS5hnH9D60/VHFznTgGBOBm6ZounOxE1k0HEcKpZwxsJfc3FOfQ+502rIg7sJBsgn3Rf5I
KH/ZJ4b5qpw02TcegbfUF3/KrtHpwEx+aIpK5Yjq2riDnFwZq/yTUfCoiZZDw+UrXPRv9LykWKr4
alFcFGa5denT5LygqwbgUYHrcdbipl+GjTunfwFjmatgnYW0NhzmHnXWdROGJIxINjEBilrRkqyC
bYqmc82rhaIbtmTZ0dZBmwsjqGrX3U0qzbZm0y50EjTvAJJNdp/cJeOiL44TXZdZZNp77COHvKeb
xuNh2E9DNb4n9j3mWIDbMZ8kGt+J68auRQCE/Yb3LtPpYJsMHurMd0PXbL/IFDB1Jc6r6NGf7CK7
uW4KC1OP5F6P0geT3L3qaPujd+5Ik0z8cNrpXLvFdHVJkd77Pgmx3tDjC1N2rUGYPnr4IKTPovZm
06JtN9gMEe5/mmxeNiP6yXn594+yS+7L+FlXKY+uKd6MyqIllfVHbAswV431oE+ErB5zhoCkE0rj
j1cNK7Z21DY9wyunO+GNJTvKwTwCwLa2kWW4QadY2OST8Rk7DV1stfsiIu5OswEVkDgE9ow+eezd
ReNYhnYhMorVGoyj/VRFJ23BMeGBU3Da39Du4k3ee9cZ3Xtrlyl9A3X/vph+y+/vEdqm+wC+2rRl
3QNSH7JeCG/6nks2k4aJd8fGH46rIvsTN1Az3CzDTtfv67qdLi0WLfyo23q42oUCIlMQdlUKdxN3
cdSNwmpCFG5jJJ2aLP1pMMVHo2L7Ih3QsCjZbuziOuBVlaHCUvvkNeGk+ZBFAPk3ZUWXkOiflutV
4ajIV/mlvi9ZXcUcjHkD6KfyoAx7Kc4IXGrOdeDKdcg6PYPin2IFUd5v5FekPghMSVV82IyiNCSe
87TM37OhfTOjNIT0Yh0gPugpFNNUTT+0CGaSw26G7m3aV9LsOFjDO1AEXjEoJxVkVIz42W6xiUNa
1nSIHVu/O7DRTizrf7kGpV6NhyWmH3i9yOpzqOjrqaMNV20T4k3OLUKlFEoWKTyvOuMFRaWVw51I
LUVYRuW0XSZrYe9XPPO1pLGY6blpGXmJ68IrqNZCpjK3Q2gBhOOklWxLSWivnduCPX7UUkBq4DxY
P1ACDaKFTlRwaxl9Fg3fFj3Pk/+V4umFfyFQNO/rtSdPymY4zDFB/BYgJcEof5u25oUECrtFGglD
e2y++Kt666NvTiMJvbYIABfbZ83lfAVb9Ul1t7vLVuSfLLT/3MYi1WIgaeAz+6/BOUNWL4a3tn7w
6nJHTg7JMq3d49Ts//8JVyYuG+QSDemiitKIQDSkNrPhVDHG/ChtfL2RKiFY6Gwhu/S6GH8ynb5n
BmRodTRZ/v+HZc5eqHKJ93yVxdEfSO0yovJdrD/gHRJ5h+x3ZsmQnieR0AsgIADVhY1LIc3+a6xF
D6eILMRiWW5Y2PRaSldhElsPTrs96TGuzikr3KB2yQeRnC82xdQESUbHdA2yNHRZPg6+6YSjH00h
dXKbEXPR0ejjU8vPVkhvMHUClSsvvMQe1Ti3B9PFTdF2VB14BhNUbFXolUv0c3DqP9JA+KAGLNtF
OjjczqiQQ6nAG4c3PRsRHGwk5zIbuDBTbpLhyCHQhom4cVcsfoX/k6GxFv1//RT/hnymhco1Xw0u
OUGlN2u7iEOWEi/M2H7x9y8pQ07QfjL1JNa9mkNjlMjMeO1smlsbs8RCl/ZNoC1JenUHs7lJloLo
EclmrCdOxKyq7zO9bUQxran51UKAzQzt2y1d52/mYWSP0zUeW7g0KPMHeWYsgmxy3rpunF9zmxPc
ejMMprKlN3VQioDaRCPK3yOLqkrbLvo8/zWL+jalNC5Md7RW5GULepXNLmPX+REombL8ZC3QXdvO
eIUm5G2qqBafIG6vbbFgCp507bJ0xvqFG6dwZFkeGG7f7ileanZlkYFLVq8afUI3y6ruipX0o13Z
Qc1JXxDpmxbqVZeUEj2U8KgFJJpVQ+EEyP9qk8YwO/zFSK+SyxCfT4RjifqgruIKUbAhMWlV6YEq
XY1h3ZxVhEMXDFNnovPuZgQ0mPf4y2vD/6aw/uH3iThiGbiYXp4cWGHvY8PKA6+cKaOxuI8qAyOw
MHroA4lXhPHcIkfHcR5kXlde4yh76aRd7qhSqU8Us6a7MSJ/mckuCchW+4FumMWhIDGLAUFLWSpw
oUIY/p5Noqta2j4an/4gO+GHE3cn0rZ1o3clOXpGhnl+Cg0QnG8Kuf1QKtgFxZLevDTLoMr4y2vi
4GnASn9vc/9HSyPCJjOpDisa+mR1Oee7maVhaFC3lhbypjv5l5fU4plILblNlf7b8un3mUvrIyrq
tWUADuQw5PucDsNLJCjpE8ZcMlurJUS1h1XtWEOIRAkaNbHdQNr8WxIrOgcHS8smqzjMKdNgquaX
dLGjBdNiO4fBh23rGXa9nfpMx4btJRd4tgSuZVHuF0VVkeiijV9jNHHzH554w8dK00797PTl3pNK
PUyIud0axPNcCLF2gI4RBxa1o1unjy9tpOj7hatUGDHwAx2ZwIp7bEkzBjL6GTaRLKMTYC6A6z6Y
0ph3JxQOS22ZtXgANcRh7vEsulrr2lB1ukniVgucIf+0IqPd84iIS5fk7sWe3jobUZ7IK+0u234a
uYDFFOplVt+SyfPmrVhTj+XMXG2q/kSPYnMhIt1clsWFoOWwiKCDbeNaqKv8hFx8c34qHp5jbcmc
tCgFBdFUtPomaQVgNf7epQarKaftm7ZDrt7Gx0RA8Fja3SewGnNHeGHYAkqeH23H63jEM36qGEMx
20iOY6Rdblj2thrdaqdlTOGUmQ47Z2gXcjGKhgWfS89ENxVxtLwp0lfV6JJ87bynzN5Ck5B9qAoj
pM5Cu/m+pk4U2L7mc0vjlzXf/32AjjHfpXuchV+FPe9nnkkGVfyB/g7GBlYeID17d3A/oDDJu7PY
3RV21erE3pptl3w1OW7oZGpLFlrMxTPvyg34oPhLGf4Rl2mExc+LdukkrEtrduHkwUuyaVX55UNb
tqKpDPE5nNjtr6+YmgbGGuqVHsV3d5Ddx5wByRNgCrPsp4VjHWuenEJlcGsZO0uc8Ss9yISkh4rW
x62devWpZ0UWpv6z8EiF5413rWsAnU0jfroShgz+ajR0UH3ADZQ820kEHwtjvlGgIJkmN7BeI6NL
L87Ggq6VjePyWfH3BANZWLcI0sSjoX2aLf55cRD0uRSBp1JG/mDM8TddKVb/pK9CgmLPqOqSm0T+
xWQxvaHn0E3TQRiORhtC99A9yWZSGiP7HHpkCxqtpCyS0owrRpLdwNZvVJ9Fl42wrr3yiUbasV/s
00ummuoZ2/ReldjRN53tHM2in5FnoyedTUgDJIlY/vOyTbpyV/hUO8aNsM/9MsoNr84pdKzO3tkt
pbzRYKp3qNBOJvzTzKo4cLlsBbaO0TIyFfJ0l3wYnvwYDVt/69zyt4L+umlHCsMSw/9RcmdzWQa/
9tA2N+jczg29nEz/8JMXaxtYahhw0QCossfkg7wPUiw9NhvKqa1XQ7PHrbE4Gmhw7yWvYnC+UMl2
/aRlt7g7DQnTfBuzRVMzayWPo2jPUUT32BzJqygidihswxLaNIFmj9u8Ro4dYnwS43Ie2ZIHkFv5
vPWBaBVc3Z8uAm+v3ApURm+ueewOanHVhEbfToHE9Hmxh6ihFTw2D9ucM+cVKobzGuN33NGVwBQC
GyIplX5N8dhtDWXDl+WatbOBGx5JbuBTiOM9qXJSPFMMIaADHoZMobhYsi6xayyCOrbiLnWc3dR7
5ZWKz5Hld5bH6TcbCsWTtfYFJNSslRbJ+kqFQMDwnJg5Wyc1/qbC+jsq1PwOP9Td0+vBF4/wfa1E
8855eh75oh2axPDWbvsWuZjHsEn5TLmcDI9/Hwy7LQ+JwkSgzdCltWyEoN611AhbNJ7ms4aenDGB
64Od/qjH3NhK7CBkfY5eI59jVvTXPmv3kxGNJ0p88SIYAI1delfuadR/lemgneix869+uxYj+8Vr
uX7AgRXoppl/NQyhirOSp236hTQWnaRbYDzi9tR7i7hVg/FRjxXzs7Ec04ll/gL9KUxzVPvabHk6
5gYETaMqCmUP/Zw2txqBeVv71JNDTCUCsnhMLnPylDY2gSmdP4p8Lo/9vELA8We+aHlDhKgjWlLM
/tm3Y/OjzQHj9LTNTvhejDS6Qdot7hGxvRdZLpIbjDFgUMYx+I8TakcZ4Ssxf0JneOM3wyqVviW6
/pkuVh14OOkeGsHMDSw4Xl8VgEeEAa5p2i2JoullHNX00tQ/aKEzDsIiW4YjYjkNgrpnUhRhoemA
8Kh/Z6oiEU4KDgzyHHmXski1c8am7ZKU6bWKKLMVmhe/TMYcv8SehYtJDfIufVpyDeVhvGmVO10H
68WpLQZp3Ms6r3nMFslyQvzpQwpW3ps6oXEGQyz3ltNojc1OmrQOmCzgHv8+5DbXmJH7KpBGeVoK
p36vxix/0SiZWxo6eLy2jchUUfW0yNh7gRs5BVHUXGwHTcvX52QTMXrf9Em3P8YIUmAjQT65MFyN
QS+xz05Qh/LlgcEMnZEQJPUC2SZNOj1kgysOMNaplFt3gW5UvTSmRYdFxDiCaGueW096geHwyXTY
AXdQhDg31qreBpmMjarhBJXtgrupd3nn3cQ6eee8TQZuEd9OWpybhX44KpFQPhQrRqyd25Jk10fZ
YxGqvSckRPo8SNaRjTTnkCfXPBaxC8+h9H/qeWzfJ2sQWFzZxmq5Nh3YU+gb0mLWXhcxMJlWfVhr
73e2dFCcxuO/3gQlaQFbTO+7XwzrZCKUH/MFE5lUPLhwa4dNqpXyzjZ6ulfK9tAVNGOvp7K8Uszw
ZZFeJPuXC94uwEazbue2jXO28sV7kArY14pyobSm6aXAmoHzXzePOTdZgA1s6vo0VQfRp+N+dI0b
r9Xqq9UBTehqvPeydSGOk50cl9bZtcIug9KL/XssSAsmQ3PuGq7S0ItnlMv5T1QPkKSBThKSIZuK
BPiZBrmJ7BJjEQ3A12vnulioWI6441oVV6uaMKsa62RvF/En4VU+Q824WpXDPrBU6tEnuaIZxNK/
UvhO6GvTd1k4Dg6sdi3GmHjQBU8DjPttHrS1xjJwIdBgYfTOFgrc89H5BBFy8Jc6mHv5PkGmupnG
0D+ot3yOS4Um3pZzCNHFOQkwCNiH/RZiF0UYEVSoK647/iQhMRT0jr1jNZsc6BnUCXRxMXAWvX+l
v3AtSpW/MSG8WYyBm1klNVeN2gtrlDDbGpnc5NBfzLxrj2nKqzQCzWfXJnuvqnw0zS0b8/9krLmn
uRBXG85Am2bWUxZTGnbjdx8jL5tAPsm4ercpymqSa1G/t1dvr0HayuX8YaE4NeFgw11HyTM2usmc
5PlEZguuF19elaC8c2e+U66l303PHjfcrj+pcfB/xQRqN63QmjfL6/NjMsrVx1F9WKyHNzWxtrtn
6qEzOxhGC4UlBqTxfbWeVNLL3waZ/zeuOLdmoFAm+Pc/B08D70YtCRNVwY7Hgj7tDsOJdsv0Gq8f
emt8cRxsHyNE6ICqgWvtKf2WLNZypLUQuwLgJb1Qr2buZFcM0aQrNRtjTee9dBYKL8WX03Z2+JWi
ohUkrocn7eRaANFQe+Q+LYFIE0n9M9MHcXMnAAyiLPwTRGaCwq3+VnYGHBqR+y//PsQTibluK8q0
/kEHTL0iWKMjbw3thbLFDsdbpv0a6G01BNXcGsto2ZhHriPeS+lHcCiIW4lKmD+NcrJ54Eb7UCbR
O5jc5pIk0WvrqffctKM3U6/L7azNM84cywndfhxephlXtcc5S83qYyLDHpNCOJK0wYuBoadnT2fr
fI6S0iwRZfkTHdsIhZN1G6CefdAo3YbdDSxwGKJHXpEyQSobYTRThodLbpeLrr/rXWe/2MNzTrIO
MJUWfYnE5ykGmPmEhTFgBjLKwIUeueksnWrgHgpO5pg/Cn98/KsrK6Yuf4214qvKHXuPJHe3ABZn
4pOdZE+iRlRwnhZaCrHgBHwVjV1rxhUX6Ml8jrwcD7xInHfBdWR9je4gm7BjaM3qWfcvE129DLfR
tXb0MRAWIuRi6MkPBrojVuLxLcE6v3OLor9Zo/PduZF2pYqUwpyZTZHhT+JUDasE5lJhNgKZ/tL8
O+GPN1E1B0cnneuY/XRTWat94CjF8YcWjRwEam+umsChyJaMPsXukUPkPVHpR8YdiDIWpMiibI9m
35S3dEb9o9xko+nWJQa9tq0rszzrfX1RJOcftk/h+pi9et6uJwTzEwr/pbWMv75yvQufxAXVo7g2
FGkhV6CWWCbdOjptpzfROvhDafk5ZFzCDJHVbw0KzdBKqsM7FQP8zJvLpAnriB1i2OEQ8B//PugT
eLmsOBJZtskkUvKKJjHqSUKOBGPcgsp2xRqqAgMHClfb8tb0/mFarPLqkO/dSbpmDnq6fCx4c/a9
Q2N2y62UQZX3eZOaLGfa9kHG/DA2rn1NVoFZ2SzLUvP/mDuT3ci1NEm/SiP3TJA8HBe1oc+D5C6X
yyXXhtDIeT4cn74/KruqGg1UAbVrIDPujRsRUsjlPIP9Zp9xH9Myw91oDdpOwndq1bUy2lO4eOTs
4W5MnsV9qsBXYzVcQzp8ablTQVbXs2vp2Bu7BAma9AyKS8By+9oQWEHFLGzmzaOb0Msetd3GJRuw
qfVxWlR+Y4Mi+J06yjCEhgOlL1VSFZaua0vbDRyv6a1qVQiujWoFhCzktLzxg9xcTCCXl+NgDZ8V
nWAV0yrRTDoFp8LaZkaPeyWw6Dtmeq/VGQEo2Kau6ZyCGhpuEjY7pkDFxbCTDWtohANXlKfR1Ucv
R3zx4GlKrM56eO0CmIf4NReMjsI1KXv9KFJDLgreW9xkCTSahnweC7NluAk7hnmn81gnWnUpLOvZ
zNvwHKvjTQ6qdcqrjt/gMEiheoeyQpUJeW0W2aWJs68RJzB7iBFv67ZDhcZzglekflSq6o3cm9iW
okwoyozm2meYTKhxa9Xq5VVKI1yFkRpSsqpUh8wsaqoRUQAY5GyUJFX2TtQqe2v+oXIpAejniDiW
8ONkpaCSECclxOG96uPz6WwqBMZEeQTU7D/yaxl9lQsnGkBr+454nOyk2rp4TRt9kIe/HzTuhQcK
kNq9WvJwJ0W0JqcE801gMyqZTDwMzIwe+s6E/OqgfFaOtDhuT8XWLHBgpHkrLxJyFJtqVmyayVdT
hpfgSqxkejQZSBIxlVedRpWlpsC5IzMlrxmeaPxHI0N8zV0FnUE/JhCkdMlosFoXkyMQx02xG/Tx
nA4IJ0PIjqEV9nioLVztZmU/TwWov1jrb4Gv1Zs05K2Va+aLylj2aEcQqf5+0Oef1kq7napW2RaZ
zebxF3pUQvRFJ89PDeN/cAmLDMDau+u0m6I8dw5VGzFfi1eU5atqalu/xJNbM/RD9aEtUpFMNpW2
8Nwg+E5NowD3yRQq64TnZ2hDKCaIyC5Za/uaI7cnRsTXOhraohlxkWiQXaK6oyJDL4FhyuhV6vqW
e81iSPzfiY+8kE2eAIsEqDD/FlQqzJlV9pPcqsl/y0VYMcMpWzaQSyKouFEqJoAEbfpFGJollVQE
WofyGvfZbWS4yW3KWZCIAILW4s4gae7R3OnQUm0B6XTWleJ/zX40I0mOeebfnSI4WXNMR6F+OzLI
X4IIf420aUV4kvzSONZgEaZ721bHEUs43XdwPuIerHnI4zYw9Pc63jSPEVJBDmgLb8qikeEbIcCT
0Ks7J2kOOgEnyWolpbnVI+u9q9yXtrYeEPb2DRWwMfotZ8HNWKNiqbb2GzrymWDVPWfKgqIx4x6U
q2+Xl0HVaTMoFW6stGrSv3FnFmquuhR7Vai82CwRrK0E5sXN8LWHcOyv6LVIiPa3U/nDLjD10iuz
nrt+GZGTxH64MnJInmqX49Q33tvuye6tD9GhhdRVQJ0Dk3/cbYTYotFaDsYRWh1yjnnJtHQnk3nw
hgLiDkclCD87cMmYo0kY1jMyCxHAMysdl8pbUzefaZJ2q94kfq35O57QwPOt6EsHEWQM5etYgpI3
DYODVWi/aCEnr8EJTiJQTn0/ObDnSowO+kds9/cQ7ZorEasAu8h+dIzXqGPwjheDTzCrbTWa0brw
x698cMTOZoSztAxY7fkwo/OG7twjUq9Zuk/AaLGeJ6W675LRACcQv8mYlLoaR5wPIY0u25gRksnM
lbSfdkmS8ge2P1OB3D1rlh0y0OZUk3BViVWqPieV4uhmNZKxfeLCyICKuetdA0qwFEPrL/JJvTET
DbZMcJOZOL6M0jadlTneUlHGFboyW5gIDj2ixNW7uikYXQerKNfeaRO1DU7QQUCB6YD6zdxHQ4bP
Hc/sQibgUftKu9kS2DUPIddBbQJZ0trGOaN1wtXSb7QeQsXW+CvC5oPQINsB/5X7NWOsfKYtdKc4
5PA3/wdYllg7DaxRPg9W+neN7nC7wCP4yaLsjfZckObywLtwkaguRlk9vqQ1DqhifBmS9HlEGqgY
xrTwhz2uVTodpjo8Wq9OiQwLj1jHjtLCZ6Pj/7q7CDCn9iqGJ1yRr2zqzC8QJMZftRVH+BEvhkHZ
Aiurib3070OEJXftKE8vMfb5kX9WChMYQte/oVnvR7BTtEdfcXpfR9H9prq9YVrKDbxgQtMSz6S7
g9GQLBYlfPAFLfWrJPK51xWGp5tsgtO331QXZizA7ayGksI3rRrfqZyFOCjsu64ph5QKhjDvd0Pl
38tKB3SSA0Nws7NOttiD7vEDDOFVl/Emc6j5EeOnxTmTo6m+M7psk1gMmDKNOrRJiiVeuM841T+U
tv8uI+PCaZgba3V1uMwjpnWsoIqzFWb7njrDQdTJY2P6zSI1lXvf2DuXVrCFbprkawKYfH3MNauE
pJOn6ybQPvh4rfvDfe8HuM1FILej16/cal6i4yDyZOjC/IzO7Morp1cfq8Bm2XTWqcOTCo4B4f4Z
+hPkDwN6c0LNhflClcq3Dxi0pVYJZBSynwbtiNowrFlWaX7mRX4V4TuBggMG0he/NL79sHs1QmWd
ZpLMZ/MII++OCLrjwrqrqVXxBp2Wt8Ye7olv/YbACrjw1tupj7fI2+oyDMeYKZs8mIN7M+SccOai
WdTAMFLudVMLQzTkSBal7onH+jsKGMmORr/peufkPE6CgENOss8LeYIXzsRNH3mM0qsEWwgPl2Gn
Z3Oot+1UHh1OjN7fhw1jfaeKCq+2RTEDPsnvqXzqgEUDhql+i2H8KqKdS6c8nXMEnn27eWgBvMAU
CxZjYHN9zveG8yxpiwpVSdGh2/8SNT5x1LmAXqa/T1fvsl7GSbEesvwRlNAb1A08CS1N1COCT8hc
v960mr0eIpvrJgU7E+dvWj5LecgKhaw9AMqGDmFTxRkiztS95VV+5MIFpwNBLHyr67viT0ucvCuV
O1lsWaea8JrvpLs6cY5GSvkic8NSZ9Y/vuiSFYT2lrfmpvTto6UyZ4ktsjw0iTPgChdO3SHTMSYp
C31HUziMfJMiQNNJ79KPnqaM6UA1fZOoQzAwqSOA+vPlTPoLKuVnXfj1Ypjv1jNqFVMjOkFDGgCQ
COYm9xziVfeSLBzwF0PZ1UJPlCAkYrlRmM06I7X2iLeVDXulJKDpNOTmrZINoc32mpF9xBnLukxX
k65ezdp4QBgoND+ALw1SAh/+JcLGxKuUq9T6DOJG3mj0Ytf5mLqtVsdyIYw89GqG4rS0Th/xis0r
8cJePH8nar+3BzAn8XinuOsR1oz0HObPQ8+UEHgs7BYSc2WMWW18LzWW8j+Iw6IwCdmn6jY15bvI
65eojj+tEcuCwKnV6NGzEvP2d5tf33Y/1AnnfW0v1VS+MDc4u1l5quPi1Y4eIbct4yLhn+mbwJN8
w/h1qunEbAr7UaryuSQ5ImufZTB+D8sO2kN4SCNQblpySXjLtC23F0M2zw6ZmaVZvphhf7Zwc5Ip
vA5gVdWsO+kGwdZAigvHnk8duEomKx7s8bmMlzXNGn42vBOgDIgOb6o0f5+yrF5EePAWdl7vYpAB
FfXPPGHuM2emF3Qy9hfhsv3Y3Hl99Vka0EAn7dpgtPGV6csMk3OSTRvYNO9urL3oGkQwFCCr4Url
wkryhNo9jRPXJHO417rJeyP13/qn2DWulWt+C8xcXtQJ1le6kyvxZZkgMeOdCPIvNcCe2Td1zeVs
3GPeJyRDjxbbBudk1TWgMMlg0aJ0KDo9viblUgP6GgUFw4caLkq1uyOTYBB0jO+iulE7/sQ6dTUz
7UGaPIh2TrWkfZv87oZU866N6r7Rxm2Jyu0ZFpplwUGxiX5NkXGoCtOnzqHkTp+foFrcA0i5ESoj
JxJPTMNHqJtbtwMsU+jBUxiANlH5GybKSWvl+6iAj1CV6t1Xjp3Ajebr4P3sqDxljA8sqbyRn+6A
RvCKpVHiTTZg22F+J9u6cdDUdFNm0RcBAc6Eyhej8Ce50Z3mfQhd0knuhbLEA6U7h0kNiETUeI5x
57R2+qohSPYKO45pYy4NuuDkDs3ZquOZx7KzVeeuZzaaldtdQwF8WR+PFgwoxlb6rbF46WvYAiW4
8YI1lDXf9nrAOWg9PJKBOq3QhxlaEOgHMRITI9EZdjcvCCAfiik/6orwvlA/J0xkU1X+tgpH7X7C
Jc7oY4OhktWqToBEwEGPhuw1d42vODe/NcV6UFlMhrF/rLlO86ZRzlVsLij9JKKZlA8EIBd1Vx7I
htBLU7301fAZ0APRxuTrnAlbgyz4BkkO/Caz2cxAbcEpcEnz7gHB+BKlhJetAOIuzZUe0o4xUT9J
l9IiC7LfunKICApMlVwuGnbyIMvfVLylmMPJXKpJe0y7dFNLjaNvP7A0K8MCGRV4oLaocnT/rHY4
kIry0zTzTTWpwuMCwnc8qXe9Cx0OSDjheUnrcl9+JTCbesBKlIkQfx0lVxppd1+avWkbCPi14v6m
2Gs8H/y4UG34Qu2PW9LbSb/WKe61ZZg7PMIgFjy1/Q5VTCJdVHww7YPk4laUcZWPeUvESdMDnNuW
TfKLhLqi8Z232m9t9qGj48CrzpPLmPNlEOQGQ8s6PDrdb6jz+zrSQRAqnM3QSxqO4rD0+olXpk8p
gE4/gwoPzTQvE/NnHtyWWK3y3IfERWm8/Jb+r9OxNk0YPMiLE/OqW5MZIBHFwOj3GCTgmpO2zAYy
12UmvpUmRYUcVgo+NE/UxZtbjAUuM8ZX8aR6sdEYfODwyW+rC4b6gRecT9XjTUJtT6RKJ53QP31R
Pk6+8+HaN2YKd1nA4g/geyGB955Q0hCrpkoWHX66Ej2aFAIKXT2lZIqWemAzvdmqHcMqw8E1aFIY
4Jn8BOcHRRiLsGAc7TgYfvAMOTq1qFL91PLg4tOm51XcFKow22EhiL08pMYFntRTwZIQWv1FKZub
7rBBDoONpeNVKC5mo5UVB89+NeAdztyjws5E8mevF+MNRN2651Sfx2AeAFIaZvtSTXxqbexuEueH
avbEPDRpebGa3QdM6rID89DlbyXM+gV3GeGNmtyS4OZJpb8V/8ZnaJLizFofHhqnqU6m72loP1j2
TxkPx9bNfqtBXIiJv7Vtd02S6hyY5M59dzMp246SG2QvzKmdca6j7Dr2eHHykmjfyJtiNG/gvU1f
3uKSTlhO+IG1IZRaBdbZwldLxMdANMmMn3zCxZp0V2wlP6oFMdCJnEen9XnSyB8SZyldBo1MNkm0
Kjou3zz2NCWmoTN60m28geWbCHlrFmZMelOCSXJDT8e45ZEsjziu0JIFgRHbK9ejZrpRUXcjrzwG
V4pCblJ3L2CxYvzrTEcDZ1niFcVXvWxHloPRkczWW4Z13xHwFjvu1qrOA5mNWIeL4pSbIYSHdm+M
O1iAOMGB55HR5Axt3xrHuQ968kzmCPeg2e5s3To7MUMffGRAn3r3M2LZ6UyJ5x6eANi+/MM25HvX
9bxh0qO0KSXt3cfWHrea2gNAE0+8mIcE9gxKmnxLwupqpfIcJLtGXJF7TxwRvnS3CD0SuewjvnFM
0l9r4jYSNu+m4xdeyTvDrcBjM6hNIcaAfTiZbfFRpBgjsS3Cbq83Gh1WLAW0i4TUS5INNh8aU7Ak
WWjwerMDaAhcXg7U28xJ3E4AFAzsaFsXLwROXmua3OYE08HQ+S40EvZQFivr0QSOY8q6XHaCxr+p
v+i59eCWBBCqfpPWzWJMSMJgkWnV9hUC5c3XzFNc9x4JsgODiuNAB+eSUvAfrKNqpK3cwkHKsHcW
mNMIb9EYlmcise/YB48mUUZA+0e1VZ8rZ9wYcxwp3qqDOE7w0nyt2JAM8pKZm8KnjBwu9XI6qjCQ
oECcdX1NFcXLQFyTE8rWHvLdQGocou0Rdf+eVGx4Tcta5VwiSszAxh8cTjO2yA2ccZQkBXSXMuyh
M1RMCuxA2rKHiKgQhlufKD41eM9DPXxibjmYOiEEacYemCk4/GX06LJCjVYtULcEFpFwmSZYUGla
oE1CwrDryWKq2N0X07xSwQxm1bOvqR1RUyxYCyk72Be986tiwmLNZmtSY1zcowozpqF4qFJqQPLa
2hJAk2qB2I+ay9Csowo3vDM5VxZ//5VeS5Kw/iGoydUAVngTcxF8K5kmUujxrMzRWkyCJF6t5E1X
m52LJ2e00o/aZSNtqux3GrUb8hAYgM8+cR6TPt+bdv0EG2HTp9cwHbd6NQ+SoYZo/l7I+IWXMOQB
M66tzSKehmIXOcqjHN96NX0VmXPB2Hc0tOAG9mkdB8VjnMuPLGCwo3Ttu+aTPvQrf+FYqAe7sByP
mg+1rxXxT1grT0bav0eqvy66eSBW0zHkRziEO6wmEXJIJDgRhJHz1RZbK5f4JZqLRm7MctezdXmi
gMct5KuY/Va9or0l7bQtdH9VZ9FdLYyrkymfpm78xLl6torqSZYztYr5KeU/gTU6K+Z0azpP6B1E
aXXogZHcdMNQy2jGbIiaN/voTxoqF2FifAm+q87Ufxqacwlz7exb5uNghec6+aa47AT6aULH4xGd
DOMNK2EfYF/AxNRDNei9qguC9QDEbVGmmzFzl0hV69KhwkerEMKJpzBMr6+pT8tKClsKXDHJHzU+
tX37UpM54mLXnPOuXeUc3Ud56mPisUO1z4J0Ba0tWkyIruSEAAWU8pVKbJPkOJCUAeMYbEmBDEH1
QgLwLlM2TKdCtBDlLNXmG0PIYuQu0OSUl+fO2rKD59gYrytOutekLY5RoK4zEXzAC/U6x9n5zr1u
m1sSMuOkrD5ZKLZ/i+E0lan6W84cDJExGTXb6tnVDoRX7rnFfp/ln8ZEbUlRhPse+AQWJfjPFk6a
gIv2cC7O0Fcewkl7AjnyWjfqoyuNc5vcfSU7BA3dDkWBbsi0OdKGp5gdybLYMiXD7nHCR86N+MVF
wE/z4SthjOL5fFRsJwI1JqNwfCKEqya/Q19uLbvaJj5HW9V/dWX80DX+IWO8rsRIIwhoujC+3FCh
VD7c6Gn6wKPLMVq8RKQRYlM5TnH8a/c9euonQ4sfVUL6zeaXAwWbJdI85wpLSJtUt0hfjSlbGugs
Iur18Fts2ddf4c68RhBSx1bbdE2HVDyuOhMtwrpgmNmn+k8Thjszqw+uFj8JJqwDVEfDH875QC6M
W5OJrrowSkBIFDDBCC2G33miIpzsq4JXAvKKQ1Ua1muzbiSoEPK58CSPIv5qFfsljouP1hAPYd/N
34OPilBoAeyqx+GgWbS2SNCcuMsqNNC0oImjo/EMJGCg1r+mrbzOLdVpOawHsEOALp4RGi5gk++A
qtUqO8pEe40CVEtFEW9u+Ah3+LWvrZMu2xdATYWXWiqcSH9v6621aemOx4jLO98d6vScR99lQ24Y
ONR4jLQ4Jk9Ms26S+jAzKjLtqvjNzYpQ2Dhs3NquX7DD/bQ+3nWFQNex7OS6qIriPbYnZuw/7AdM
+SoDg7ll4cGfuv6gMB1ac1hvYBWUEcJhknBuN+Pr1BEAT3s4aFp4YXpQrpXsM2wDZRt3HVNt2+Ye
BEKoSLLr4PjVdhDBoizwXaq1Vj9qKOWLADQm1/6uDmuaYMAcpVmrr3yaCQ3eNq6GLYA37P7vhyxL
9X/9mybdlMJ0jFO11td7doNq3wecOSV/lYXq1tOiz3jaOTEONlElrOT0kxpzfZ4+/4C3wT807IUL
MSbWAktae6jn9rG/f0PfBFOnT6SahpQtppBUm78bwGoOtM6x7gV6PK4JpnxoOsuQ6iprl8oKMhd2
RWtUWR38NCVI/58/r6ATLZ0QOlCjDWdrNM8h/fNF2h2dNjn1mv+qgtrBzu11jNswHjeQnYvJphhx
UzRkH6a4Vzx9YqGysGWpMQYrLcEfbNvfvRIc42i4CyNrAf/ayWJsR/zbkzyZUMzJyeAScvFqIVnJ
kMI3CnlFkhwQGAk3W5gW00EsCgqE1qpb0d+ovgZB+EFWFiW2Vm+t7t5sCSzKNZ/xYKVYh4jq6mr+
moF0ZOhMUFJ3Z693qD3EzacPYGLp1lHCvc76KY09Xkl1ixM3QRIAmQrPzEmsT1Oxh0WBLdGLq1/y
NOqqz8RT7kzPKpTUSIPz1MJByakilcYu0eJmOcbGCsR6v7AVk+4zWRH34KE1JuUbS90nb5yGo0ux
xjPSbmVYAu/oNCSjbj62U0Vu2cwec2E9TmwlnOw+8cA/Q5l/6wXURehW71YGUWZsr+SuMWj3KtSp
nI0wdTFIYb41Bq5qsYZ9ntEj8lG0YwT41VTt2ZGMkEQ/tIuVtJyDihUhBLsKKeSpMgrmL8R5YyK/
kM3vZcNzO7NrogZQHX8lN9eRknL1gq05I0m000XwCYE7XVoKEuiE/4d8uX/wB3dpEdJe/31fNbUl
c+ukR8qynotkQlbYw8xwIITAKJHhd+iqMxpU2Vb49CdRr32FmygMURyvOvIqe4ExjsfSWTbMZuqh
ekVFfzSqB8U3bRLy2rFi8yRXxNmGuCf+ynlAaFMV5AfXoaF+XbP9vWoON8CLlRc3iISRe8sb61r2
/V1L/ReALelKV2gol7x8U8sZUAxAvlFzEaoYT4coIorfvtfBD52BCDVu/Fo1Oa1vA1bbnpOhF7UW
bCrQR4ycduRWUeZC/Z4KgxMMtOqENnQf9sNSqeu3VOWLKwkNt/c0GcGAxoewKNEKGvlbKH281Dp1
LfWKQ2Q2lUTpgoeyID6iezY8u1Xvuj0HVWWJtimXdvkTwwHkpk3gpMx4LVHtI19bGQjnXNbYFqsq
2rZIIwuVdAVBxIDwkeQcrSoPfjidrfwlDsHPTcPa7zCcJWlJkJ1XYckGny1V+Dj497q1lD2e0hTG
UOnXX2WQrPoqOABDsvZJteLi+hr31M+i3S8xASU7bHxXDSPToo/WQ8xslTJxD/bPNk4JehnkPAqL
YYrqZ2tDj+OlPYnRA5+NpIoreFeE4dEx4gOp5+eGTu4lJAX40Cr3NztlMhfZDF/xDDkALXOXAur+
L7vvLzmgfZWu/HLKFoGxyiE+DQdGghQJztKPYxvbWC92PbksMJ3M4dHFJRPteQrAwk0WBisDGSrx
RdR+YNQH9CpUGiwugzutO6muEUyocTBdEhhNXqMFPChjDgMGU+Ud+8XCElr0Ito7ke5mO80neGxQ
m3iA8xim0LbQgFbAhZO97k5fdhGr63jIp4WRcVUycGV0XjOKYO00Z8A5TKfj1FgUHDWWCm4ZDs0Z
KBhsEy7VKQuMTs16wMjrJXmlr3EnBI9oe1iy7IDaBLfA3B1ANhTtRLnTFO9sJXxppsJ4SGOV7Kcq
DhjUWD8za5ORM1kNFcUPxswAGRDZVmP7J144QBnVZKkF46cSJt19LGhFzyGzMZYVhcUeQP/CVklo
iCa3ctMgny3i3BgP0O+1Q5Hn7yMj3oPVml9xXOGIVbjTdTau62A72UWzaHWdJKnjBxtXtBX8AzZV
dj2xLFWD4QwVg5y6tXzux8kfyljPUEQp3/77qdXH2tKS1tM/5n6h/1ER00P0VRdN8Sv//th/NCb9
tRT958+uRcb//tvf8l81Ov1/WMSED+3vhfovipgeivS76D4oXcKdIsfd97/94+9P/KuDSaj/1Cxh
GyoGb9XRVPM/Oph065+W5tiOa9m6Y/6raOnfO5icfxquqtGaCNXIgKdJPROkbBn+2z8M85+GRVDd
hUWjGcTjtH/8e0XU/2kxav6fn/+vvKV0OYLqyV+Mv4tLTw1PXkDbOn9VG8uOwwekFcDhE6nCmX/9
/+qxmfohoHMd1KLo++CQxAIvuew4RvLsLFWzHJa5iKt1o9XNynTx1qgkf1lqQigkNNktxRzOytoQ
o1uNMzwfOrHWMziDPF6SBURbN37sUxEpsrVm99jtyQSHPdscjt8HKwz8he00xGFJYPgjCctBt8+1
ULbSJqmq5kyyWL4e6jdIddY+GPWlRU3m0jeIWiEU6NSBLB2Tk1bTDTtmD2R+TZvmYh6dOlCpfrOd
V+V5LsEgymQj6huk0SsCcQtiuEuBp4h7P4NDvk+kj5VhOyQVBpTYs7qpffQd+WOYubJW/B4dJ/9G
u2KqNJTb3E0fEpsTYDX0TPanbUB1DQC6qyXdJ0uTt4jjg6ZBTyjmKmXVfyyn8Y3Xk5IOpbbJp0Yv
XHmtdZs+K7JDQk6hqAKY2QY6bToELReYVFFjakYGiTaOKJIJ63NtnNM2wCndwFS2GtBPMXfmAkd9
nL81GIsdwti4aEm/2Vq+5LiUrlq1e+tKQnr5jMYP0gmsE60IPiMVc2DOr2ENLlp9n9s/hrOiZTRc
GTSpei3dLU59y2LH9kI9oF8FukSu9zVcevXallW6JbfsZR1ddXbGqWjI62/N958HJf8Vos65C4+f
GOU+xmb8HkPKu9twx4lOW9c+298IJ8qrwV5AAbSBInV7EMDjwpwwodTFCGglonUXMdZXGXUHkskQ
YKJ82fZL1SkXZARTmFoM0KYhQ6TKDiFz7bXKqIZXjIzJrFkw+NlNKnfJAgEwFbrDGJkhdIo9FWrk
ANZ2ErtwNnnEmhGv5raGbRFgd6j9xoSXjCmot2lWVTFzbse5oFmPp+AREjXir7OVEpdrX5RMmB37
bFU9UP8puXdimohqOmvFgKdlUqTtKXxZC7oD1pHivI7j9DmXNy+kxuQp5tK7DBUeJDxu4xJ0S7ky
QSKvasoA19IkuR7b9TZLVflSH4ktHIAvTLvEosGwjeVrPw1fsdorpwyIDXOlwV8Okx4fGBHXF4Oj
mhE/VhygPxK6CwuJvJcpbrOU+QiuW8/tdTRYmxr00Vsms7dJg0yikjr0AfMvTCZldea/TnVN+His
anLo4T57wvul7kkpYulP6ulSsgUGjqIujB5sfdap8SMeMWYQ/Yom74tGSkvnchJ3wComPQV2L6lU
TnxYEBQrBEurEByKu2NdgaDBVW2SlV1OEbEBYXFMwQdztEMVmpnlUAw0Qb6PzL1iUo+K+ydihLlT
eoMoM/1h4WBesZLTxuGDvyZ7B2SO42TfyCV4vZ4jTwrMB/P4v36QksG+PTojiY4asI7tbvW8eJF5
eCPHiKwK/24Uv21WvmhB9EM9ADnNzsTnJCirwBGA/EIIN6HLjskBul7mp+8SzYfItsVcwMQ15G7x
ZYi1nSSdh/6MN562NHCk3E4kfVviNJUWHLueTZ6gzRKtiUZ3kwaJnGEd5Mb3hmIK09FOhRsw62w4
Ww/HSUMuClP1oyXkPilUTlXfcaOj9xapvwygpZmhPveHEisuzRvzuU/bGm9tpFt8mmRvg1bHL2bu
DGgAFO69CalxvVoIyiY9qYeAwsP0VI7huoRygjnBJsek+NiSHWLPAJH5Q3NopKG4IxUq6pjfY5rh
S5vgAAFZp6IpxmNJ0SyRGmPvUibQN+ZHF5GIrT1TazFAgbkxh467j5ldQz16FyUlpoX8pZ2oYAVL
djVhfzyBXk5F0jKkswj570EPgqcodW5sSDAaZ0kx5VnS+Pu3Ag89ItAUu5QO5TSRBsx5FyREfxF/
uQ5KRHVkAU9ZDtw81oLEWjACYM5a9+4ICLB2Ig0PLBQevR61kw7lM7LCSCyCcz1HLcAzgY/xgQ7k
fW4UgCit+K2xeDUg16AMMmrKC6SkIfqCQBReleLFdYdi5wc1f9SJTylpTih6krWrq5eRoIjDVyxn
pcO1n/0VCCmWOwQXx9A2iN6fhiqaZd3pR4RnYCFZejAql6Mxks+2oep1zNonRQ/iq9Kmx6xnWlga
HIp7259w58tXwA3KKsl1k3irzQiN3Fgjx2hhVMUTMz+a7G2FM67i7BCVzu0PQ+JgmaU9ZQstcV2z
s2Gv4bcHqE1ytqNarauSazWZX3ZJjLYocAZYOJiZWHlWFEkMh8O1LLEvZz3m2NQGHCjEG4b/pxY4
zjLqyyfZ1i/0NS2Y56x1X56qAUZyxBV/jhp4HauEh+cOsAu/bvQ8go5ZLzGgvabaVpHy3PMF82x2
R2NUv6qk3lJullKBnURLxSwIA9afQcv4KjzAx4aMLD6sADRFkqmvTWXcSwl1s3MvVka+mFYpufqO
fUfZRZ356dTGRsTwhJzQ6hexAa+QzZes8dmUenSiiJalPzsNFT2NgBvzvqAB0sohK5XQmEpR815N
ObP3DqxqPXxm7IzDIbSfQn06mZR3ubBlt1iSR5I+njZ/pnY2jI5MoTaunBHnA/k8rLcAjh2GHrMH
qoJBys0CH5EARp7FPexRSUlPdRZtE+6syFpCc+9WJGe9RJnOSkd6C7ZAhPW8praj7/35REMLYKiR
OtVZe0Vv0OSCYA40IF6VBhc1jv47kthbJ6yfpJx32CB8LaroU9Lp4WnDjNdE2Ze1gjmROWkI7jeA
5dGlBG0tfXoigsddThPaKp7dN6Vg+Mg71zNMpMOR1hk3DzHZYMNjIH1Vau1qoF5Sq2DzpZbrYR5q
R8p3Tdo9cbqzbhXfoo72gZGry4q2LzeqT8pUXgrTEbi38HdM6iapcnNJF67cBUmJStMsIXdtNTlt
9RR3OCQcfYume4g7+KC8tND5fIyz+f8m6bx2JEeOKPpFBOjNK02xvO1qMy9EW3rv+fU6XAECtCPN
zHaxkpmREfeea3q1isWTZhLxL5JOedtAGx4NdmGm9hzo8Jrb5LgYTyEcDSYD0Z/VlMtm0cu1iUxT
KBhcohh+F4PikuF8wt7e38OZkWkZ4/CGnG56oyqpSHjL+mrGgB8Dcwy2ahJvSkKxZkyhitiAzLO0
jR7UrFaNSpCmx8tFa6eVKqce4xyUxRheOPQwSmM5skFWqX5f0CpN5eQnJTXJjsU53msNs5COsTzD
p5GRkiE5MnZafqqPIrb46aryqUiEmHAMUFvJlS8MZUWLTvgpi8meWwPvIX4YXFhKXn9Z3WsIpdhR
EhT9SmuQNYyBB8EJgoiSyC8atM1o/Ok0wZaZHMPJwIHSGRtTW5XCUYouuGCVVJhE7OLS4+WqXlqt
/GjTt4n2patN1WMs4gvgsY+SlwT06fi7FPtI7wybizIyeiv+0Qy8jSUjIwpdXpA6SdECJfN7lSqI
yMrvaVKzQyNZmSuyfoHvtscMTjYKZ6du+2I/lvNBTg3LAz3QEaAQYYjX1ojOAlWhccMig75eRIk9
SbArquCNqzf/jY/VGRhmZwLGZLEYsfs4GXB3J9JXliX3gyXtJRfGo04vsPcTbDo9cwx5EAUa1P2n
mJCrVb2IKr2IwOyLrY7hYsDEZWvqHDijCac47LWDudAPSuExm3wGBjgo/RoD8WbIvA7aX+zVffAt
yUp+IOhE4d9aNrReonc1Th5zr7pYaTp7BhS0QV7Nl5ji45/DGu5cmzLqSp5Bqx+1EJXVJIrfs3od
kd47tAIRp7TjG5FR6HcGVffSsd7lekMj2UTdIaQXw1J2WlIPiEimV6F7Shro/jAZSC7j/OxMrk8J
Ri5BJzei7MN7N1G24AqmvIzjwQ2D2ILhULm5PH+T/kFnF/DhWEspowKe9xjwndW5OhK6bezEttDY
pWaEYRlBXjE5mYqVXphjeDVi86tWRa+d0E/7RZN2Kgk9G8Ng+pXQbpOFinQuiJvEyk8qBk1KpR6n
NfDBv966qtb8NbPegUC+9Agk7dYAhRFm5atIsjx96YSRea91HoWw07RJv1JdX5JKzl2rQneimc0z
ggjqUGY1WEcuijIXTkf8Xhgqj6LlcEClr9hTUmFWEnhVMaHQMPSWEXtWA7JX6TEV0n6MYzrnZUO1
MyzW5yC+JykSoq5RoFyt4Le4SuAa4MYQNG56KMyJvYiuo94zqM/W5ZBTs49jDqpSOWgocZe8pRkn
Uf+WUDH5HVIz/oqW5lUjTon6vpgzbATCeyz5fV7/mkWBMCxaqaOhFHANBcox4m3J70l83+CtC1T0
hWJi0E0T08BFjYetHg1cBdGT1gByk5LZShjCoomYRsxl7+ehdApltJucrahYWW0uFLSLJWBeZC7e
2IDVQVbp7IKKdilxo9hKycW9K6zvwSQHAKmoO/KF2mNFvS40oApDjUsFqt/KsBhwLto2I9YFHXDB
HyuH56wxl1BNImAMhYq5QNwYMXZfoQFTh0LPnJDmN5t29WvIVGz0fZc94y36rUE2O0oefoLKR2wK
DS8vyQZT+EenQkihBuqacqo++z55ny30FaIi7KMuzDgq+ShSWB/15C9MexSg9WPuEJhNebTCDV86
3bhN2rglx2pnNOPWyoKfSX4x5vacNsVnMSqwCMEYCUCF7RTwl52YWBIhBVOkyZSd7NAgry/AeEWI
NDbB0W+4B5ymj3G5S9imdGMOd3WX/NKQYHMpXwOaOw76/4jY100CpNHVmg8uo3R9xwytTPqZqsCy
NN2XSeLwUNarmxZCUpCHz8mUfueIsUg0EsKxlJ0nWuV3ashuL53MgGjKlm4/uNnmXW9D3A9J/kKU
Te5mhuUHC91SEc9R1S1PfR1TRxUOYyY06B22FQLonTnoq+gFD0WN4bfJDI8Zf24Ko5v3HfLKdUaT
9D95HgP3p0yOWAGWrtitWbPgCDfmGpMSlxlgTtIw/BYrsydkj6pbIoC7FVA/RUxO9E7ltwbZfgpe
ajZy8JBptAth+5hp8K0CnUAjD8I2So/DAsE2eckRmmD7lgQUL9h+kua9CykkJXMNCpNugqJ+lEaI
UwAGgxhGNFZW4FOObQc3MkwdjLy2oYkOaOBXpetQvzL3cI2pvuZI7ZxxqBLMXwchl9FHGE3uCjIa
atlLgHscURk/UF5E+KuyyFMOXNhBzc/JH/rCRwIEOQYY6GLGxnuabrWJgX0pgczlrmgay67n/WT2
coHnduJ2TEQPSOi3YASMJbb7QiMeqZ8TXlwmNO3RQj4LO5bBkSZ2L9EgVagoTlETafZg1RcV3jDu
Begl8HgpYC5EJ+SOAInaXjDFoILPwblL8R4i/iIb+daog5vSwncfhNbchDHQhPYQRZW+KQZeaWr+
3x7MfiFRZ5A+sMlSUXISU6H+f+kKSsfR+i/zRnmm415NZ7KkGPm6TfugU6NtpIznSGDwRImIOgyz
uuwE6fwdpsV+Vs89xpV8YYBOp/s9sTDGzCOpHwkPM5+0H/yvyt7KELlOyUPHyemJkYbsD3FHpXGX
hhhOtnSRb0TIc14pVqhp08xpl+K1SxTRV1VwJdgqcPwAkWoN8Nh1ZWGdUwPfzIbaJrGXqgktG4W+
7oQkx9oJUNl00OVd1+qnfC7+pgEbn9zMJwUpRJQVgKXq6ZjOusT8wPorpG/IH5+WIn4ynPyWkNSi
mk9fRrXahgthd4YIcZz4OzftieyyGL9UHQr8SFcAKWvfxcpnFeL5iZnT1RED4oW5djk5JhSIYTXk
aL0sjWcYwdRqK78N9O84oDqduUH3CxKWshzRNbK38wbZiRHe+1F90Yz8PQGZ6RM7A87xECbkhtfG
K9zW0auBE+MTVomhRliNsI87nWbcipRKP8fyYHbNTSV/lQRBZ27mwOvmhcpQJpyJS9pfLq/xVNxR
UtAXpPrlTNPS8CZqurXTcaXg7Ngjp/hR4ulFQudMovT4Hk/1RStX6yRQcZ2THuVwQKMxHf7SOPHT
XH+OYv9oCojnM51NlNjLO42nglHRMuyMHJHq2lWwcgvUkGxcilJ56UccJuJkOsmEiCCYWIrc3/lI
WfEeqxZwVWHlStTBxugpgUUEW5gtZJZQJ1wGiTKrZ//NJ+z3zUxgb4p4BkqQtIGPbhtlSUhnU1P5
NowdVak7LrMi+61CRzCXy0910mNvUlf3pzUqHDm0DUH0cLY2nUsuKyU2lkgdIE1fBZRXvKx2JgNj
4bHiWZc22loRA9N0zUzq0VJy+k/JIUXdYzI82KeafBOjjmkvtBQoWmv4ZVse9CmHDK2E1wFZxU4k
EUuhke6IJQf5YlT1Llm0yxDSVklqQjJzrpsmNzFrbpS1Hg8OWhoQaCZ85Cszci7LGFcpuWtgCbqp
F28g8k2PIBzm00b4XgeiCVKb73gH1fFa0hffSWWwxQVDcG07ldyJSGJZeqIGe10BdjWxmQYFiSKL
oWQ7mm+YbwR+C51h32p5GVJh/ND1PL3okX40E3gFKp4kBpIhAgEV9+0wYQroJtUXWs6EvI5kT1XX
ERqWQ1LH8Q8wCGZGKBARYIRVA+FgIGgPGeP6nobwpA9CdMnXTFa+GdMZOwmfNMRfIYmustWN+5gX
qCZQ8hTU3S7J1WJHhCT2kKWQXaF6azsuB3ldn0urIN8oo/VicbBIlnDppeilmrFNtVpziPLsLmR+
LnBqSfg2CZNd/jDxi5tG43lkFbC6Nk+xb1oo35s2xow8jzuyZby4imofFyDZDf16PEj5LVY0woct
oreE8r2BvywmL1bR1e5AJA7TG4GbD0mydKnwTPFvTmsOiHmsD7QqDF/t22/2XiewIqIEMjrNY1Pd
Y6m8DyAgxWF5Zzsi06QQX49mna4CVS3eqhLFVBTljHlEUtjltfWwlKnglAuno6h+D6qIeahR/ySl
nLd6Xx8WKcm8SUD62RLPYacGkblz1x/wuz2IduKOZ66j7xwd9UQs7I4B1l5CbCXRHfewJDsUUbXK
fAhoM8U3cYBzZGHYEWWPSAncGUIFK4t1TkDgtmUOhu2EUlMQhs8+MhkchB/1TAsHfw6muibxWh0P
X6DgdtDLi15ZISBZ3AUV1AsLuAeZRAqOdl0nzTw4Gv93gVq4+A3pMMk3gihRvCpS6HJk0iukHZ7G
oCVSYVfJDNbxC9h9J8qberF+cW0REt8LiZ/IZAYE9G2FntDipss1Fz4OiMWZPQWqkJ4g7x9ji6uE
Rb6iOZ+Rt1C0zSa+bxo/uB19OHPXqmeTVqx5r8RdT9Zz4skljU9LwtxmdtShYk4a5kqNR1+NgiIA
wCk1yPYmjj6lJ9SgviaLnxozDkqFnV7rYLoKeu6LyP7cWEWxQwBWSfAtUADyoXJb6ieFxFYT0Uut
cG3Ksk1oAmm+SLP8p4V8S6VRcCmYDPAyBFiz/hneFP2vKOGoyJKYrLkuBjseQUtlnBVv5JA7ABZv
hlNyRSxTl5+Q5Tga2HRPxfbiyDni5zAbCEw33T40MWCt3/eYo7gg7/J11mmS9bF4hbyUwBxaNkxS
qRTX6tHiDl7F74oG+njSq99uUb4n1neQ1oxIgs9cVp9Va9znxAukMbTLnEOdxjOw/0XfL5L2Xnfy
Zq5ooWHhI3tyfu/gmbaFqTlVl+gE0UerHrN6RED9XZMWj5Pln1P0XTYPFERadzGxIMHvHC5pSnZD
RheAPoz5YcmPEHW+GFxD+UVP90rop8NxzM8pnVIDJuBW0O9BfU6hvO1H/VFI94wba+mM2kOR7kZ0
NBgN6OFtlH3+LG/BwFRJ0u6m+ZjzmSy5t6jEF0/hyKSCGK98gUsEzZ5JCTfZwq0mZl81ndIva8V6
nHCOKuWtwCzNdIGGyIeJmAcskp2+iqN+CgLMrHNMiNdzCXZjhKgLncwcnIv43tIEHR9zcc7qfwPl
eI6RXiViCNH2+FKoD3M+9uozWP4C9VUz3uPmpYSGS8KYPjLM0++CcUiXQw9Lf9os1hHyRgCyvsGg
GpnHCfJycFhirikHq3lv1LsI1lHHZ7RU1ibNvRn5fdLuxI672Fs01htL+a3SZwJowEiPHf2e6iqC
pqq/RRKXpd+C5tFqptfz89z+9d2zFG+Lirb7L1FfC01nA8F/Lp274l8UfnXo4kUKCGGunRTQ0cj4
acYgN7Kkww8t/xKDFxm3Dy2gQMWDeAfQvpFpViK34kMPcUzGGLaRVObC68RsUnEOQt9kmQF7ngra
8BIPlimBJbhsJzB7kE+PyM+rf1Jr4SZ95lhDjZS3jHJ80n8K4VkSSlnuUPfYEjf+/pDm6DVJJLjX
3REzbFCywE+m/MS7XKtHzPym4BT7FMtpuB+Utw4kJbt2ilDbAgWcbDBQTPFWCXeFeuZPphq4u8ti
XgY6RDQCBmT/rrU027iutyG87AqmukBjZRz/9dxEV0dTm6C0wzMaIAM3hH8au7tI89+yJCfkgFZp
X3P3swFGHzoz2sgmyFUaSEvGUUDPyeDuISdYXRmYdXRB9E/UElSkLOn6YxpWhiyQQEqpyMi8TgD/
QbPdIhpuYuLM8Bv9YuDUvHy8BObcYXsL6SH7CZm0akJnjVqesf0ivXfyO+wj/SKmlyzFh/IvFCN/
MgBx4XLx6tjrqNBmcqv7S5IchvhcEzAmvWThPdd4SQmZEL6tQXID3GblMZpu2vTC96zVDLUfWw3X
SSK/iw0IaLoSETwnWb6HAE/wmDQB/8eePPHiFmo0KAjnWvIvXhFpDcF5SNU/M3lM4l+e/UnyT8o4
z0j+NaS7hjQbMuVPZDIJX2VWbvP4CSiaI3YFJ67CQz4eZzHCKg5OydrX85eJCwJTNM0opMvIK3T9
3zxeTRrqWA0rPGYs1vlvopYWVysa9xX5zvlmj+J3wQy7JBOY3YxgMjRL5EehXOH+g2oaM0cqPQ0Y
ey+x/DnWncdjZE7s8ihEuDDGPqWXuCSvSp9Td+AmRO4Xj7/oSbx4+jEJJUimYK9WMXw5bROqm3WV
Q9ThBehgvsp2x6/Jf3UiiXlpcBTJGZMxRKnDT5CdjAYl459mvpvEQrenrH6t5kslvSTFOZze1OCz
4VlEdKgn660CgV3St+vJYmjdOKSUKkGgFTeWO806p5e+hI/V4lsgyiXw0K6eBjMnI1lboCL6WGOL
i4iXMnKXVV6Z9/bIvVbHhDsNrOLPsftkBu/R27IpCdT7bKBHo9tdRVhfwKn2xfeaWTQ0vijofP+W
+QK6tEVKES1vZsE7z6pvMidlEkmxBepunRh+xt3fiiYAlGHL9dfQbDu6wJrc/rf3mDCZRAMX1URM
codUdAYz5KXcXoIWaSY/K2gYmvgjs03K3ISEo8h0NXTW3Ljxl/zWK+xDf5SKN5xxGOM+owtZiTia
GG5wNIddvtVaxSt5m0jLBp5TORnZekkR2JQXLHxo6gyD+h4yB7fGaIY6vwR2jY0r4/EBPSiphfRi
O0eIFObOnYJpw7JDJULMK/T5lPCRGGQiPlNX70ntc2oN2a8WeaL4nOV5b44FS3+BrQMgF5EVhj+3
16tNp7ylJVmp4CUzug0MizxdhYbHqRqUDUBqWvGY3NocIIeRu2n5ga7kqRKfbQ61U8IchJOY8Bc2
3HkEkQNCMKpb3smcjjHK63qEfISQWiPCMRpROn0gSmbHmb2ORKCSJkSWvmojV+e70P5LzTUTmaNI
CuxQQ/ryGFeoACHO6w8nt6ze6TiH3L+ZAeb9jxUfDIPw2cuo/VN4j8vhZ2aCwE3NEZCaLFRMs9qh
iv6ABCyST1UrOwFbKN08l8UPV9buKhi6C7AiC634CmzlA3PQimygFeCXKaTf1H7JEYp7VgmN1rzB
qhYic4I0ISnUXmyPWQKhJ2v5PbobV8Qd6PRq+mgzmmDN6dAMdAGbmBfFOLc8kcm6r/8eE3YAIg7e
lPXx4mH0rFzddj3+5oHWLHiUEvGpBWlGkE/hdFWbR0r1mlBKWT9N/2GO7NMqn5rRuIwrejTRB6Us
LbSQIFMcjXEgXseqgnlnvATil6h+tvkxqlg/esiSCP5y5E0KW3NAG7nndKA9RxmK6J4FTiiFny21
3xWywyyaeXy+wRhyhOjCfrXCffqbiPc7jJebwFHBiISmDvEnTPHVQFnLWRLAlccYTuc0W6d97xD0
OavxLFsRTeJXLd6LrXACwQp7YSGBsnLGGiFJRjMyVF01tPYh8OhyGU+9rl17BKj08c0n3gnOoPWd
I0fZ0PyuogEmo37TkOgKvMBSvy8RQID+YXdX7BRukVqiExvik2AUx7KPzqQH7cU8gOXEdFV6b+Uv
wkTYKM2NrFY+geuHQBJf0ni13rGKMIqgJeCzjh5EV0eI6n1FHINW3UMcWSKONwMDXlz5U17u4K75
g5r6Mx3aEC2tIKsnM7duJpTsohl/xn4+CKQXjZzYfadvFvR0IlEpXf7gpk5awHgx0XiRQusHzCdD
oGrGADdiqE5yJBzLML7WAbQuot3RCO1IVLjrluQbWnvu5PbsyZV0GunT5Wqy6dp50w/QORn/aWCS
yYDdkvLtqS2QmgI/XWJucGLSUksQ2rWMQNAZxOWzCsZ7J4IFQPjoLLn0jMT+vZYNpqX5qWjbY4gY
26gNT1E734zo95rKWy2J8HCtc9OqD3SRZ7XQoJ3/i7P8S1u2ltGe62rXIqAGTH+QkvIAKq+WKEwz
MSeCOV9eZdW6ZoX4N60WSS4BJ1WQrgJj0UxqtxlOlvpfIyR/tWaeizF8yXRXr5p7jcu5NTnyw5Eu
WELIw7yTyI9lIFZ/ZhZdZLaPjDYgKjUdyeK6t4/mR50X3N4+JVq+OfJKSeF73tUpzoT6S2SOng6w
UZLzBLSkHH6b5BC0B+gtuYWZzVssGpYm3H5UE7fZ2rWRHy+PGPuw6WfdPZFfSkqJ9tikj1j9jgFo
1CWpK+1x0N5J5eDLARgW0jrQDjC7HNo+ZvVPtXPGBf9C9dzGWK45wxgKZwJNWxpqgsMUjq7KRLHA
Lxr5opsnaW9LviR/0J9xc6VzAvIei19Spp2EgXseEJc5W/aTamW6isO+EC8JxmN7cQg1y/NLvGHe
oDtrWyIin+ZWjZxSBH55ovJM2n+81WzEJ8W2AMRt5FPCoS2BOViUsxVfdY/OlB+2Z14lcgMbWx0Z
lCMoRfPpFWSckt/HRBY0C7olBS2GEj5beatibmUDzong7JWn3OwlGqTpTir8sfeRxvGfWDnq+N+0
CXiLuBM3XEfKPyV9a2K0nYQAbpEdoC2P6lfOSmh1ACIuZn2CfOESsFg5ZCjifbJF29RO7C4m+dUu
4Mdq06Csk74xquqIYQeoKUc6TkrhJR6g4HGXhCjV3Nhd0i8OL5fQjY4GXhBzdTgROIuO81FZe52J
tYzmI56PGtCvxKFdQ2Br5wo/6MR1yy0wF+nzlzKAiC3s3PiXsl3Et7Vl0LMqRHM7Tc9xOejBzpIu
kYdKUb9S8Zv6C3HKeYTVHCYX/D3ugS+58BHrr9yPmsXrxO1sPSvK+UI6IdDnA3Kd2TLZh0Z25yff
RNo1T08yktRkP216J9bJGTp36r2qKttQl007X0SncyE8cRGZp0td+QOw9eGVP5Yqu1m7FObVhOJK
qOd86c2d6CIG5UWgTs/3iQdRU95kPgun2MUR6UkHBZ6qUnzny6+AGWrcZM5zRoT1GwWvrXSP4j+K
9dHyleiWAoLV7j21FBkGP+O8Ka0ndTh4hQ9dOuu6L0wvbMaieTNckgeFn8oNPNE4E0C1EYqLUZ9C
fhaHplv24O90OssPy9+Y808qP3Qa49OmcxkUxyZTYDrNHNl99T2q73P32wg+9hVJPWvTHuDAUm/w
2Tks8z4/9f1BDG6F88w1DJD96HXtv0qjugL4sO/6bzLFbKO7x+CYCrRw5oC99SRjdbE+ef6eIaGE
vk3Sbv0q/HQzIlxOXqLZh7dHDXkwvYzgjo1mU5cylw9SbBTl27BZ2djXhYIVOwN1MM/BcOX1061R
WfpvMfjIbUKKxd56k/raGYZbyy1XnpBjIkkSuEP6ukj8Un3ULAbKW+Y4tlG9gm/NqRPhm6xNCsuv
/gIptmsGRxH9kXh4C1o/pyuBctk2bmlDH1y8SNlWSyGeRL4OHyfjHydADxXdv6V5DdrTFL0V7ee6
0sj/8sw4cukmULkz4HL4XylKqvqf3BxiZUdvzNbsH1TlXEzeC/UKKzLOTqN6wb6Hcf1mjZc2vEYy
VmrB8+TgM2wIVaC5BnysmF1YZFV7jrozEXGY/0vxMFv3rpoYStY2xmHW+jYfdzP5WmgxGoFue4zj
7zf2Uz8zPmYqzF65duX3+gE/rqL82qwAOSSWU3uvimtd7wym7b5EeqXF0PLQNC9tfW0om95RYw+k
StS7VniNXDZcVx5O3Bf5xOeBXTftb62ruov0UQYnuXlHcoPez+7Q7VO5sBWdo2zb9/5oPgnis03l
NWxPCd0DnpcjujM3/fvc7OizbTKuxXWwi4QzTyGaP/+bTzPTk/2a3Ef4sUzjk+wRKn/BvBnufeOj
CM3eS3qt9Kw68pE25FbbgRdvjI5COr4G2j5ehzLcqamSbRj9Tjnfg/hFGm4R+4vOudcjYKPgptgr
dezp3gLPAc11oh7oTyvcBVGUlhAi+y85d+p+b4W3fjnM9qdYe0gbuJzszfaQM3ibSahO/cBja0Vu
vmkZULlAA1NulinxWl7lNlHlqCg2BI2xa8vQUz4DNB7no6CddW1HdHPf72tukSNIJ+gOGGbZDbr+
TshwJaKDZXh4AHYmBcdSI/uWBtd2KvzJOmvRWyTtRTQf8CY3S3lISh/NvzRcyPyiD/SWNuv4el9M
J4sHXwoHsT2QX2wnyXe4fEOgJBD6bVWOc0FxQlfmLv7G7pzelGDbW+4qR+UDTK7qU945GoAgXPX9
RkOOupiqV7Sc4BC5sBM469NUnhToYewR6acw3R2m57xm0fifOj1xqjbf2lU+APGZ/Vz3f558d1W4
G5A/V3cL453gGeMTrJ0djkiq/aG6to1rwCsM/fOVTx06HOiAfMGpo8KsmH3vq4r3blUx+HHjmx5R
1iiWQbmE2zZ14uW11nYWiaO0lC2bOseObjT4aq69tlb+Y0DDtLhyDVcqXsZyz4vbMQrS9n16mgjj
k53hGyGVjQViA/pzsr9MV2XoeqGMbsH2aMZl6rdkLo7cqKzXFGB2dk04cohkyjftEVqoTQgrt0jG
QS7NOu5WyVpM9FfJOFpsxCiweBJluUszmrWXyaALAntZ0d667NoPZ4WCx3iDaQETzsWQrdYfXUc5
S6/dR3Dy/25IS5VoDq+9RhOWG9UCWLlbr7JkEeSNH6cXxfTYFrMXg4pqG25wtwktt+dtpTkqw1JE
VBsCmTl82Q3Sg949MkITXGaM8Ep60mxuRvWEj8s8g3WZf0EPRaYMJOJTioKzSReu1/Zi/GLOdzb4
cXbJmxWVXWO+omCc2DGKYxdfeTNR1+cK+Wjxq3zXILeJUNk423g9cvC6lBq98SEsh9IDer4YRy05
V/xoc8LufJg4KAI2rJnT4xTz+hLvtgo+SSDCeqldiIMxor0AHyN7616pY7wG0rErQ8k5FtEOtG0q
boBPM5imC6g42P7YLIBLIajDSwniqtoX0RZy+4xJIT8LvDAaLwiDeIXSVxAPkfzIqXeIpB2VLT4S
il5L9lmMKTlqozuUB3M6j9Z+cUA5EJkw0yF3Yp6sMfCCkpceTj/GtLeMY1jUSFxdklmgoSJED/gl
qcUhKvMMkE2OEHlho6pVrrPZqXxDgm7pR6LoUkaiylbhLwm2euWL0zccPyyUtJIhLwwbwOshhIHe
qbuD0l36gekMKoyWK1btBU5j/irB90Q+I3gWmER7tICMo+75dCFZCzV2g+8KZZWcH5CPNHyG7COH
kQp6pWbI5UWeEMIiPeiavwbL1Rs19trY1YvEiYZPc4TcnFAE0ShjcqKqd14ZZwx9s9ktOFGndGuI
p+lvYjfHRD49hOVkJG+z27ta/liLuOVf2N7MiBHMJnXp54Gv3cv5SZag9owXvXhnu9TU/frC68GH
2NP+0P+tL1Tf4T9wNGS2SYtNm5MXQ+dGDWh2DW9WdMyEnTjfVe3fkK41ZC2eZ/FayHstPOnmBfOU
MsO7OOCIhyR94ppgtxXD/A4Jw1vokCRBOyv06XgSsg1dDYIP2ytZKgtdZAcbsztDxPZjN6PNzTai
7BLlreTKCEqQCdJlvVsZtN+5JCQhdnLzbZxPZvWY+LKn4WROeP2vSnLo1S0dqh79CTQn3qxuRLNU
M8RC2cZns7hAB3/zcItZYXEAZman3RriHsRzlW3XB6gGG4wWK0tkGD6s4abteBvlYm8MvOZ9toOx
trZOhf4jXb57lWnw9MGAydH7M9ceVX5Wwh25Ah4lVqWbkcbuYUdaDwdFuU/qXdcOqf6uyi8yddpQ
QAp9r8d/ibBbejZMMtmSSzue2XCpccmUJJwvYjJPIOB8DcJ7ZD0s3HSQgWzyxILrwC1eOnIZbIP9
hDrRiN4AwfUuHVwa7UQs7k3THzqSGHb0oMk0xU0BrNDarBvQHF/G7L8KmWxnFmiYofbnCfR/CfXe
llmqzCxbo6p4lcJdlx1E3VuEc+VUdi+8hJuIwK+zTk3aC+9ceLkrzw5TVvQUIOCtc4avr75Vyo/K
DCBjTjBLtPgQPsvWQy3PcgmlczwE1VelXlNQ6xyj6OhHT8o8raCtB+HnqxFZumS47etv3e5w7exE
gwveodUolXAliMovrcRRnCj3ekzaMK7K31z7LcOzhZ++cris4QTiKLfCXyP60VUwGRvur1lFI/8W
N7c6PT7XKekp7LaNctNw1KTZZaYe6mF+DGcr+kEJIH6pnBCLtLEKJjI0Mzgk1JabhNubHwsB0xP5
DeaxzZBZQCH3J0rSJXtTQ4gYX23L0cWWWd4pH8DE0kdB4FAe5eahiO8cUYVOOTpt1dbP9LeE4bAg
3NdTBs1Am+80bvQMD57DiiFGEy7SyhamM3yRsf5avXcJnUGQ93Tq7+qk7NTst7auZH83+V03KRNO
gbUhxJnmMlv554qJFz0QHlx83MFh0osRKftc8v/iYLp0H7Qu0QwOfiY2DRm2dnTC4OWVKNeixxTu
AAIL+jWghCOaxTZZSCJdVLxdTCSelYFlgURuNG8HulVdf8qrNx3WjoKeVxcRBTj00dQ1AuZjcRGT
KClj0xvIOluxXoLsK62fgDHNbtOvHKeDovyNxR9apYHhInWspvysF7Y82wv24BaBT4zYmO/V4NzM
j7T90up3XOGj9OQLUcL9kvpRcyQWKdZWTQmk2/rE7EAVrzHahPq16DEtzc+4u3EFCkvaJiM5Nflr
Xu2ABo/GPpA/SYbH1INq9Ni4FGnKd++xjpOn7EycFuwZyk2OIqeWBJuhsTM2gO7aX3k44vVk4P83
YhgXDz2UNDiEsDsQao0/cWN6CjD+dPzhdgUzmidi/wj667RB5S6/TnRBwq3uW9ZOjuFTMRcNHxhN
Qfj/Mj1yRf4AwArYphGpUbyxnCeMxUhNohO7/hh8HVJEXBvdOuNrKT9C4TpKNw3sxMyeRZmPHdce
6BlLi5/jkAlW0U12jZSNNKLA/9LNaP3cCLO+Up334W2Z6FClkABKEiBVf72sKTI7a9Q7Zaf6uf0n
jfuUfSXgFTv3w6vJ6iihawTjqxmg9iieAmOL7MilABkcx/Jt1i9c8ymS3TngYvQ/js5rt3VkS8NP
RIA53Eqksqxky5ZuCIct5pz59P1VAzOYQeMcty2RVWv9kZ9YwQZW0XumH51NXB4twEXGYAQXJiJT
SJkYWKs6MsEQ2JGMf7yX+fhOhydKAhLEzpPmSi97XiUPmpanklDEbdpkRMUQPEB55Bs9l/Mrszcw
EbV25E1Q1F0tb23/xBnAqTBh0FDYWNm+SoNntvpVh71l37rwapcEg27qkloKgE39qwZqNdDwsMpJ
IsvR+LJhsobi5I97flgfrAJzM7HLVYygwasDl456shwJdWmsI4BNtZqt/cTSX751QJLKtgwuCJ6R
ySqAp4+yOZsaTqAFsSbV0blIpNt1a2kC24fy8ur68P8Px/A13oPsPZ6OIXlLw5sYko0gQlM9oMsk
ZKf4MIZ1AgUc5leHC8aIyYBgyocl7xjWSVybNpQcezWHzALUw4oXDW9p6HPO8jFRuZqtyV6MFKbc
TVs/1Qg5y6euelW/bpyP73mZVSdOlNBr8Rpe2CJdshGG5GuGlMs5K630Z9iQ3wuLWZgeumT6WZJ3
M12JzxzCIrKvmFmIfu0Z2sk53eTBzez/tfyu3Bv00rIlLP5Ck0u0xPv+6fCPA7xn5vAhJ9sOWmZa
mM+O0PwWycyXKv8wsvf6oug23KEldVRc62O6FU+zpO7rXX+XnpzmRrpplZPWMGRqa9TTHMnrlj4Q
7SBgTUtFvEiUxXZOb6HyYFYgA1iN9lNxyLszuiWo249+yapY/xAOYWsAJXAlgsBAvThKXqtdxL9Y
hj+I5wffjFTcLOcAXzxBgWqXkZQvZ80nAuQiTtl2hWIZ2dXTQtDTtk+uwdHaZ842mFch/M93ihVr
K6qfGFVd2pVxTxH8zsWSyVddP8XlB4ByYaEsHc+YDSPpNE3gcWS8Hco1cioikeyLgJCq5AuwztSO
pXMslIeSP+hMAjmoLwSCrRSUkc38jOFjlfrdTj5pQbKIFZ6Odb+XcXIwIQ9ofCLCVY1AvCppeIzL
v0mnVK+4a0AlafNTYeV0QGvpVzYX/dLkxnpyS6FU/ORrN4O92PHSt2ETrabqU2zOZL6OzAYhWCNa
MsyE6hZdGcfqrubSI6G6iTcZUIKUfsf5t6+insGY07EHWztyxnnjNv144brmh4mbs16ZXm99sOzg
/yV+sWfzKYjslU/ieDTaTVhciAT26Py2nI9kPqH3aRX65shkW0X9aopWJRLJ5N+U0ODcHQTqYoS7
TpAB/pFkv4aEeRwbzDrSd80/TqqHnT0RJ0NH7ovqlIU/JgqrkfIxABpSTRoU7rr1K5ERI51MqL0Q
HoVJRW6OsnqN3O8RyhJ/3bKpPomB65aWS4ttT5czd4I5bzOwobkzYEZ/Zu2fb3xF/qfZfTjmlmaO
Nv1pA6aj3Vj+zN1TIlUXEwpfjcCyR4Y1+Wn4txDDuUAHEuVTrPKafguqXR3cgJpJkd2zH3q2kKl+
IwFb2EnDQMlcIXPxcNtmQ+SO4w1cvhAdRe5U0YxULAy6uUuem4ij/61S8i0+VAKgsmVKnKSFs7pn
0vXBPSxSnFT1JTiFbmQcdGi++TTlmp7QQ43YhmOu+hlC+grLj63Tndtyp4aobdJ3idcV0e4S+2Mn
rdsadea/hCxm01dJJOW9IVXC9+dlHPB48uOl4DgY4EoUc67MyiVke773aPCrFeYoVg7xvE36Uy1v
WfNW5H/kWtEGDMaZ3GT5YeDn840LD9qI6EdkI4/5tSXR/BbPF4uoLqBmeSNScUpoArHzIGFA4xaA
5vOvp1U0WgGTIFvn3Bt/UTNDqwJvIlws47WufHQCKCL7ue8/UXYxFpys8BpRwNJs8UB4aX4J3Z/U
xyAiQcxiAeCIT71afrNQPJGa5ulagJuXLhOdhGbdS+wlDoYxPAMMseWazj5l364J5qoHDIUEc0xH
ReOs4e8a90HxEG9iIXrDgPDYNRsg02T6JId52QRvtNaJlVssCVwTPIjc+QA5xGajhMRstPCVBx2H
s0Qfl7MUf4AKKmpCNw9CFD59kEbcTzekygT9n+aJQwOJ75a9IMvWeewplkf4TiZGArQJZXcyuaoK
9UdLfoHtLXo482NmbIjeX8hq74q7oaeXewypc7uO4A22l6/ZDnNllZoH+dl4lAQ2V6S7lNiiV8GR
k/GiM6FZ5sactqX50VOX2fPxJ9lFa++aiUlylZZvtvoSn4SlvWvDRx581d+R2SzSgStaOrISclJJ
yhbeR/1MpD3g5P01Rti8LhOZudLQLxWLxSP4C7QNpcWgKl9zfuBzi2GOOhUGYDEgsDxYw1elr8Jp
xWRhUktqrpXhza7f8D2i4rNokGAoFmGtyVuNybddjdJu2k3kN3ZlTTcDzgWMQnp04etV0PA1rA9w
8TPiy1z+CpyLX98gGVwT5XK/6UktONpHp/GajrTgvyz6Gt/pX8OIb08bY4FBkf+2AqJx0ffjBxUb
4qf0zFDsKUxKjspEJmPLembtbZzefUa4eERzwPCaszuvq83AwS6+d8SFAtsrLBm1549lYc1sL5Zx
l+29Hr2K5U8+sPhOwAsjLuVjJW8N4dc7hizyNeUeCot0yrpjBSffXNv7ngS1YLrX87ekPTrzhSrf
73eq/6OVuEIWoH/Gpzpfzf4u+ByfXo3mpZkwb0hSvOIW9bt4dNvqr8RjhMSdG7TWEQnQtUuRR8RR
RVjrsPigW8DlbvaJ445WHQM84W/xBcWd4HysZGX4O1rv1+jdZCJV9Pcx+6iilwY1jPbf4QlR4G9m
WJCk5jVn+a5DlYgO44rEbFkrhw7btnKZKGmgM3Wlc+e9F4RWWBqV3sBmRPQyWj3z8iEOV7P9Vrhg
hgslHejrERtgHu4albkxwK96tQ2QaHnRxuhmO4YlJNAJkez2UqK65Y8aP9dPXhYW1rl1XDtgSzZp
wTiF6l9lLdQO2ufo9BAH3zMFWilH15QVbp/zovoPhfwEo5RQGqZLB8BSm3B6fwT+hZFhtuExcExh
x223Csx0QT1L+arDd2c48ntD8QEsgyfexlXtjklEg0eM5IXdjJejI6kl2CXtPkFNl9hHzkQZX/s0
GBAGvyrynsLk6CrfGoueLH89JlsJSlJzWwSeWK5hPqlkxMdoaZ8dTEQk9Cqg7ogu+B9IMSsGtAM2
lTXEJvOVfAwfNqs33HrcpqR95AQG7RTlQhQokM5Tqn7qmWvyMLjDKu4OMpci93e04kIx/t9lwL8M
wmPy+C3pz0Kg7bftUi63lXnvibP1sUXo42fqf049O/zLkb6k9CuvPErmsD2O8iqZ14zMG4yvDeKl
aWusKX9Cfo4YA/sGr8DnN4eu8Q8VIJw5dXWYvTpho5pwf/VcFUiS9PpTl1vKJL6N6UvshTgTnfok
9s6q/mleCSeIAaQ1oxWqi5NWs0PysOyl4qpUdIz8M/w3sKiCVKD8pIurW9y19sDl1riVdYV+U6qr
jYjXw8QK/ABQRcghmOQvjdhLJehXylghS8fjKex8iJZaDclf/+vL37azDzUFk9tPbr7xybDDRJy1
OIBdIf8B9YvpWnM+RhRpIbeBSDRQd4ScuDhY1E+KInXtVHZHP+AnIk31C7q+2On6ghgAxnGZWyxk
AlSAIAuss9NBN3eaurdrIPU1ojgdvSxOd5BELbuZJNUNrHbmLwwVsRH/PtCjWl9O/x0Zf0OF7M/4
65ixSINZTj73F8y9sZTYkdfTxsbyLxFzDN3qgVAyXBEb1CNhN+TF8d52lVuCsVlwOn5PDiQJr/2r
tQ5Tv4KmV7DqoT/ryH8Or3ynRCu6NaNR7ORu0x7TSVtUj5wTa6R0pOr7VTX9M1HEpKCsVXeu2fqJ
kXcVGyKWTOzs5GdnwMyeIS8kjaJFCjWM6Nfor63ns+DC4vdWemnV9xxsYy5EhYR9VwKhSRg3ptSL
QVljhVs6CWmpRlJb8aoa4zJQAEn3pBcX78xBCaIS+dZQPeWXm0F6iMp1n/0hJ8FDXFRxwcH4MMm4
LzEOkAxq9ZMXc1KnFRNI2qF+8kiuCYMNuDpZXKFCQSEOAxRq2qUPG872gPWD3UloYW00lRDOcXvg
B60jf53b7iCaBC7TwsebphHjRdbzpnkfWWn1FQC3Y+xbhu/obOHXm42jw8BX4RU3h500LxjOlgTA
Aq6Y/C64YpboTxnsdJFlwobhT29KcRbPe0pOR1a9V3z5xUDODS9B6fMsrfnyg5u4l4XeBO5Knbbi
y+/8z4YUtKhgkw0HEApCEEB2nL0qs7KHfI0WoA7TDle1SU/3fNDKayW9F8TNdDs/f3AoaNpaje4z
3EbD5BUXruwAYZYhya8W/5cR1y+w0z7IRmDZQwAKmClcLzhotfKMHc810r2YukL6Lzp+Z4sbGnHG
UtSQCBH2UAtrEn94QdDNAEmP7hK3H80cGz0wyRl0gMelTanP6zyh2bmhdM0QpB6CVjignCwfDWN9
4qqtShk89C1bltk5y/yAMQlgrJTMPa3S3G/MrJ4juxzwwN+wIHBm0JCSgjL6qq6stRrsS+NdjtE9
fFf1mshJDgnOdaFeAay3aUBtQ9LhxGOjqWwr26eNG0gt/kzlUs3Up3/oBjMFCaxClJqqfEeooCuS
G9M1sF1Pw1p21AmuqSCNt/wrcETX2bnWdyIj1ZG5/cxfVgfUShYvbm/f2uQVcC1AHRjnID23Opgr
GlW8TKH1rLDoaxhSnOlHyKKGzuN0Zn9eFdLOZ+TlmSyD05xtouk2OrcJWWLYQ6WxD5wTjgDsqgjz
XvPS4UTYk1xf1/Wyrn+Lh1Z9GCXSEJA0c2TIRx5ozOk2Fm8VsJhskwmR8JbHuTue6xB2yN/3YGY9
CHFuWQhTOrCyc+o/DWDHQbSsgppaOxphsm5Hp5mDsTj/56ek2CYbhepnDlPxi7rfclND6MhLmX7L
2nGADFFGoa7K4Lg5S3mz9YJUo28KX4lYPv1ggqb9dqkuc9Kb3GZpx+cpuevKaYJlFnaS0H6RDL6Q
wjMXzhyOm0B7KnRLOfWz8Ve0Lsb5rUHhERGAIw+3SPgJoPttNBIgW0sDSbwAwOqoXrRLdUW2PEO6
NxnHEGa/Vj95iTeV89aZXzXijCllnKOlQ+UVmWx+SSKfbSfy0BqgSHhJJjP8D80XEBCNvmF6kHwo
JQ6XVN42477hl1CWHTPxdyUgO2uvBSxd9XJglRiYF4CfdPNSDbRGwnW72KpViXY9Qa19dNbF8PO1
TDRLibGu1hlG5xQYeHBxExLig7ELrs7K4B2OjUWcC2oVNLoEBbih1/ceGq3aBehs14PzWccsCY2x
cLjtmo1l8EkmT4bIaN7M4bkwjkEGGcXToTHROHPnUrj0GyDItvkGk7gkovDP9wLSv7f+tyG0lHvq
DlQ+zhiZH7IX2ZLASx4S+mIr4C/03Q32hGUn0SKD8t/Gj6IVMNukuqcwBKSrAxEWC0BKpIlfnIE0
i9yJYlEBzM9k083uuOpJROIlh9Kf3VxgbvuEcuOMFVmRKYpiOhwZDaXuaHf3lj91lk1Oo1QRdU2O
Z0ySpwAANhVlFrzFcXnIZ7Qmv2rooSeX6jdyakXvAtzY1cDsUBb14vdfTWsA798sP1IcIH1xn5xj
gjMtuYUIr2zUG2a3E6e1Gq+4jhY0z0qYSnCoOy+NqCGiLhnWgylfOf5fIX8IdEipJyareuUUqtfp
3AT8dhQKKFwK9MuFNOr2gICXIacbqFlNKkg04ZD/cuuR9V6zCtZafhZHQRgeyXOsl0htnFU/7ch0
5VhQI1cO3wTEhsdC6GNQRm4UbcE85kXZGtwx5B9Nbj/tK+urAQI2Y4JrKC9Ao23ndydHkcCXj6TJ
v4YokYXrgyhY+2IW2yK9qjVdQspVRLkHHfoTRPODVu4J9FyyCIUnfV2jOd+o7YE/iU3F69RjxhHY
ME+q6UtLv31iNf4qrjTxPTCELzGzTeWXovBhZgSvuAojenES50Zb3AggFx9smaytB8+buALS7pLJ
l1Z9K+vBteyZboxia80yfaYO0SE17x5N9txdi9ecWJ5PsHJd6QxNKAKF6FT/m7xxFaMBxUE6/6tR
kVnGtgm+Au29RvCctPQCZw9ZeyI6+/+jA1dC8erIZJZOW/Y2rfiuMKeQYCGBTEc+NB7Y0mh9Tu0l
wmREhK1lLvM1r1750fX/JARCk8a4RLZ+eR+8zksA3/CSkJ0FXXoqS3kxmlfR+Vc6pwEgo/qMg1fe
ce6jI+GMzkZqnwY3JQuTspXlSFY1YWV17lU2PfI7ag7C/qXhii+ClkwJknuU1m03MatGv0TLRE8N
CO1CnUzSF0eWKsT57aEa0K7MeDooQZ6Ldd4d+kvBey/uR8kmRc+FrgESbzzCP5RF96qalSlvSDSz
Wea6ZRh/VPkfDYlB+jXhVJjBj/rhPSYJPJwujA/OP0V+ytNbjU6h/CAfCLXgxibc9aUH6+irsy9/
WHq0W2BdSOrB7PHWTNciuRBMqXejS4HWMkJf3jfyqjLBFBZ/BtOdKWKd71wAirQD7uOwWEHGYcvd
225F0BgvMetmMu8I1Cjkp2Of/PiWNicN4h3bMmYXtjMZIdbN93HGq2sj3qr1VoPyRyWPUDXRtxZ/
eocN1hm/DBVHAhSYeLwm29jpZJuZdsB/FsWF2HhbZtJcSCEJ4y/CpTER5TyRZ3UCgxv89xoWunzo
0lFgVo6JDkpsC2dcbItyPvmNhxRTyIUkdRWEZMKQGnoRJ5jlP2XTRdW+SITdA5EGa4bFcGXiSa85
AtP4rx4vYiAeMwDEugd6SHABP+BinX/l8mM2ycbxSiamGSXDm4P0wdwH8GuV/lfNZyu/55gfKzlY
NLz0PSdgztSDxRuAlJl8aROiSorWkezshY3ugq9FYl3F6eiv1QwoaY9yslZ3Fu4omIXuz24ekP4O
xnf6UzbA/03ZL79tzpwjQVWLlhrrHzBbS2f4rT9rrAk6bV7I1Uzy2uUqcyfINLFEms0r5C+eGzgg
iXLeeUsGFRY4tDFcrt14xhaaXrUORwfqTrSBpN0ycJLHYMFaG48a+lYcgn2FuQwxtrnjngniraPe
Z3deqdXZx3QkIs2m6rcqf9VsE2o3m9+kBL7F3+jXx147Yg3kduNdQQqK8EcttyyCcbZpm98ZG2UP
eUsWoPbr4EY26+dQXIOIxvaN7QZeo7MFLXJEu6tkm48IiyaAnv9PsxFUZCwaT8KsF+2g4pIRtWXH
MKS8V/Yp0s+Bp45AIyu5plIicdPmfyLVKHamK1FJvqs93S1JIqrBqfmxHjlk4AcJ6i0S8zDr0C/n
IL1hyMGdDK46MpNsDWRVWbGTsQQnx6Y5J8puGA6EAZOX9EEyzpHe1JFjtSqXFguLzYDu4CJklC8U
5K4dhjBIdAW8+zAThD58YONfpLD5YYsXFxpiFSHO15dWtkpXGf/ef44XrsLgIRYhtqA432hrw6O0
2I8PjbTSCMm12aaJK1mFAHhARhCicgfzyLEFW1bYXhE+7irwM/sJ214b3avyM0u/wA1zaSOWXcXj
4jPx+4LKKDV/SgXXZIruhWjZQ4gK/fLAcJHWvx/0Nau5B3Y6sId998N3pr0cIt0mTz1RHVV1G6n7
10DixcaTv8QjXMo9QIvf7OAK+OKG1pdqb8olvGLqyZ+gGIa0qcMXWTfLQaVJ7BbyfVTRWg7JUX7F
/Z+MmB4MKNNulXnuGLz5RNxU247XTPc41ACNSJTfFO1Gri/ExpGuSVEhyZDMio56JJ93mTQ3RCPc
jdSSiNxc+cPQzoB/1JtPaHLJ5SU8WQ5REIXf3zk7uKebv2yvIFPh6KXAZdFb8GqhaGdp5EvBSIam
IZ2+sm7VO/cwvofhqzVv0nDN/cMkMxqeprW0qox9qR66DPsl4xcZSDXQu8nG2cHpSPA7ulcqhwhr
KvfasJGmdZmcTf2kytehITXoXIYvzTkAbhXVTgQd/1TVmtgujHUbxlgXjlaNt3bGyU19p31t5wZX
ubH007epv5IuYtufpXXQSPmD8IRWwmI530vz3Rk3qNsM490A5DLKvTF8TwD3lXq2MrpF1pCjiyG/
CCkfCb6l/lZrgApXheN5DP9UqNQetZjj+SU5CfASS5zhNirX7m7n71L73Xu1lwGZJv2EkhKTGJu2
znMaEdiazMTC6cd5JHTcJR6m5dkOFt2wdpIjHLWLFxEd0ki6tismxoTFDLhlKAEpTmO6QSPFU25E
Z4HGz4QDMPxptAp2E7ar2ouwyet7VT05EY6AnUZEDAhneyU+FpD3FoNOzOo7nwMtZ9uECf8fnS5p
9KcS89RLL6ffIJQWmmgqMhf28OdnIMzGcwTuRwuoj6TNcFH4xtPpH8rR0BcOqhmHeMGjTForkhbp
meTiLVnOvNVMmy6wHFIGNyw8Qd13eLqQUMXSK2U6AJtdWs5fQfFvvex00pmPpSyJ2QVFqcqBIWLx
VlP4XUCzomx3A0LShuRDs7+ASCJKjh7TtBqkVVB8xKShx78D8T+OtsGd6GGSI4H0HyqNZlVuCqRi
xhfYFbqwxmE2DY853BjjDrlmTX1EiMoLMxK+oSOJ4gY35Tf+PzI1hoqJbBs7D7/8jue/eP7H++c6
zT4A+lTpu4KkU7iTVyU2MEYAfKQitD3dCMyTVyh9ysaxx1rOVgxflxDSSys6nZlM14EQkyr+kvwV
JIlbNX2vao7MAt1zeoq6bWEcKgJYHJ/e7wu/nnK0kMijOYiciwyjrgzOQTC/JQQNSIRZ7VWYCS60
UOBA1V2HqTLib8f+GXrGZswzhUcmbmaTSbCY+yNSzN545C1XtXwnLYommo0WheLuUtQ1ZWaECCBV
3Odr5PP6ttrEa2j29mhp9blRPnhcYPZjbSdE/IbzdlbKcymf5PQJiYT4XOLItij/Bb6vpdckM/1I
WCO5WBR0xpX9bklbsj1xRGM23g+ajTK6R2D8qxu7IbmMxbJO6MxF+IzRaiy+02PK3OwvW2Id0qs4
Aqb4s/ePjfnl1FvDwQzp6opHgA2YOH9bXp+rdwqPAThoq1p0PEWoW1CULo10x6ogHGhrKG7nwX98
HZES2KPjLdJjpWpk4GwT/AYFjxGAADndUgpWOZPWa2Rra8uiX6wQHWcvvTirL5+j1tkjlZyiCwje
QlPYk5xLEv1r0r0WeUGxhmEJinuGwH8eOdArpmMQX6Sp9AsEINrWrw/dkNfYmnH26saJJJ9wTTce
HvoW6RvidEQmLhRDrEJyq/0qqAEt5WvO0KeNKM2GFYGQFJVhtCY6UUFW3d8RVnATvqONdDXt6XTc
CyrX5KIxfoaIL5jG6E5aiQljSg4QTm73JyMNFDDG9GvxNXU+dm3YS8bZhI8cbN/Fk56smIHWrf6v
BQYQmCfXBw70BkKcMFFYTBToobqx/Y+6/3byvwRc3gAf9dKJnj7QEwiWks0zKLfT8Op08tFRAZDx
klyI5wqZKBgsetQMM+pgXD06ofhyCxYZ1OtB3UbEW9qXRP1R7LOZ4SsmTt+mAUii4tqOQK+Vt0D+
dOpXZy+6zbQZxgPhOgn9z/Oxd3vYi6ssvlpmup5AAznfyBiQczoY8JO7APuhsjbWqvaK/iDVBHWj
+6eZYTG9TdgyAmAFe2X3Xtp+Cp9LkKHwD8AHjiO/NcjQLCGEextcKKNm21v7tNpX8TUOvvoBjsD0
NCLG+Kz94NAOiFNCD/wbm4vH4M/0ERPDyEk17Gvzf1uIz8EEAQZ8f8thm5FNcQ3wmaMdOTrbYYNQ
L409iU/PPyc86/IxHih8W9qFJ5kEcIAKgrkUE5tGurXMFWoqRNWgFppCLDlXodTdQdaXZrVpvQpL
4x6er8eYnLAOETXcInYIak6wgnplCrUOXbtPYUeNR8KNEMr7cToLiWPMHRe2kptkL2j4sN2Re0/i
BbgqdR8qAueOBBd2XeolRTXmIkeKjpqmtvaytWnG1RjnQp9MqFo7bxt7bQbfE5KKSDpypaTZpxpd
AeCRxbNdovDImHcWUXWzWwSEZCw3Gt/9hgU7Hb+y6FRK1y589OlbzLvRzAcQjmYzbBp9LfaDInVR
evXVkZZObvl1rv2zWWWK9rsd4CNrunBc8on8ZkOXk2c2R6vjj6tovNpzdkOR82yma0defRF6TPs6
WDpFwaoIbN6GhO4r3jDcKWxfUKiJNu0ksizoCXNMYuF2CXl5BGlOfuZaFE/BIRqcgCPZAwUXdbn4
bKen2nzpK2eNUEqIVsjmB+hEYwVEHiv7ydj1NfpFM6M6C42ug7uS12a41GzZcxVgvtwEww74w5Le
8BoDcvHIkVQRN0SJI6dqD/UdDxZBh3WLmniVaG9NRyQWB9d6vnMXieHHBJ0uECnKdQgp8I/BC5dy
8Rlv+W/VbvhX5sbS8GFcEZBhqXGQ/rRuRqnqTFwIJiYi/7Pj1J+j7jPtf8kMxDwQACHynqGrbGR/
IbXPuP0YZ41P/Oi3O+b4+kJe9sBlN8CmMDaUkP/J4hVqqPE4FtfqOgC9HdnBguwz4LxhcEPiTkrF
R+zCPSCN7M+5iW9VosNwUYCAsRPFN4ZGck5j/Iv2vWVPH97FBjz0Z806YwgUJS/hWjf+tekuBVtR
2CjEXp1hgYJMI2rEnyBwkbXk/j1UOCHmXcgZh7eofVbYcLX1iEGeu5c/IwSezDZT740qfxwLV0FE
/TksvXn0AsFyL3gDPcqtI8F+6DfqPYTGo09/q4qhPHzjMR8UplkqusZmXDrtM0AfIxMg+ycbG3an
qWZTG9zO2TAmjM0HzkmOZ14ARGTk17mRtAxLeHK+RmyUZVetRQEptelgHgRSAmTZ33Z7dGheLy3f
nbQzG44Mg4jnillDgIJBeHB4CMRoSKqjW9dcEsSPRMC4fXElR5AEkresu43PNl3z5+vxlaGBTmTe
56p4SCyXff1TxQfBT9kIC0jQXzAYZOGe50vs1mr3lpgWYBEfl/8v+qHbREiwpInro7yMOl2MfriU
EIR3Z3t4YVGQEGnE0zpM1h+BtRZ+yrl5quQIEUTaMd/b6L0Zmhrz1Ws0Q1tEHrALCRcAw26cIEy5
qjYHEBHCTfQQAq5vM8qW5GpnzilMdjaF4UzdTUnLGHiAk34K1CGHLOaTMGLMqIGrVUTiDR0c4q/M
48DFVd0Aj3Hyp9En9TqLwUm4x7AqcNdEuK2UR83t1eSsIcFFNwhzIqkqwFwuRk5BgSGB1MtdjC1Y
7YFVrnH1oaofUnVQ7P2M5lJTKdY6ZekzZ+Keefoz41pCAhX5A77ZNDeyw+Asuym3E4MoIoPyCcNv
bLuN0m0KZw8sliORAkvt/7QK6MCgSAhubFZAUsSYHZZvUckKoOiYgWussazl3d10uyaj5ZwnNuk8
SkBotX9k9nc5PnOIswVcRAN+PLlWbqEJgSXW+E44PbOjaeJFGo7ilOfIE2bhgmuIbkD4LWYYYpLo
9VGpUuNM2XHmNPo/TJvCMzOqultfovFfh0yS15XIo6i8cUYvNWrdej7f0Lli08D4l80v8ZagIk3s
f4Y9cP1zWfFw26T+oJeumdgHXObLZNiH9Z45YWqRKfWAd+BZIux1Erl6nu9KzG4A46lyEVt6onPe
EW4VgcYHiAjKKfECEYuMmgP/x5J/LBAS8aX2d35FJkb/h1sZnmZqd98N3sP1iOgEWMXvAFA2sbmX
eSAmrjQkFRouJ82B/KsvvMnR2UAErmyZlweMg6ijiJc3D0UE53MVc04MovMuhJ76pyizb/KNre90
9ldU/Ig6CdiLXeQsxhrwqELkybBCIWJXnAmTb5XVHP1GDs4+DprqDR2KjPUIoXZeULq8h9Yc+h1d
t4y6QvgWShuxlDF7gSBgRmQ13ucxCbEnoH9YrnwNVdDJrtK5j+arIJBEQ06uLkPnS6oxThDLIKNy
NEbEkGPIc0FdgMzjf46t946EuegvVH58m/T0VbxqCKqH7XcFoqFGb934JQWgtMwgyJoHePEHR6mQ
JfOkYo0UR5xkeXeTjoGWfyRC66J7TEWECeoWGjfTPOmfMu4ARdtnhEjFpAGV5TXk2YyPOLkrCRvL
tqXUtzIJk+q8bFrbulvFZzPagyeSnbwYVtYSeInfC/b1NuY30YWohvKSRq7Bylw9FsGl2yh4MwHM
lt8MjwbyDWvVWe8xITrABCYIJPkOjB+k4rQr1bxKlH8bbN6ZR8oLoRQLjaN7LNZQniK+IPrfmzzj
XT0M09ahNpC3dpIvHYwbywUottd3u1jUL5ic0WdbOsvmlw/x75wgBShMccbdwHFGRysUfZu9mTKc
/LznfAsMxG5UlJL4x+b9PxdhuZb17dCrFQzg3MTQlGu/edO5WVnaRKqhq5RvUgxMoWRephNUBJSH
hRllCI/GByXbm3SgKGg+xIi4Iy44ot3CBXtyEF7bBms0TQaqetCLE6sWsXZcpCoa3pOMOijfEkwg
HjEdbh+qsuw5YI1uWVteDE7jhyspxkcICbDT16YH4Gr8Toa/KknniMFCYuLVUoiJ7CoLoJfzd6ip
d33cQ4SVV2K+AokZJvnjcZfLU+CcEv+jCX+KvqGYbfWm93gFAKiMcw7KkpSUIfC7dDP/O/42mN3U
vYEataEDoGFnrVCAs91j76u0g8GXhpu2XOMlmtbItrvxRxysLbUOYXXKJVwfdFbkjIgF0jXaXQ54
bk1SBcrqL9HuFfbjuzl8Vha6bUI3tPnhQ5kZ+Z9mwU2rs/umtsrCmp5iUS0tY1WrF0fegW9Y64Re
2HW71FelY1NOSu/VdhwfIrYtTdgRkZTbK3YARE+8cPchv/t4LDN6kQ2Ff62WrkKSEiRmXXUTDl5O
mLcZLCtmt7x9qpZFsBh/os/huxpkF1fgyBTEbj+aGbISgr1bOsJRuCxHfih39wePG/ySiPPShoeh
fBHOw1vns2SiRUGK1l1BrhcseRwQBile/CkNE0YLvmrxKtiE1IzP/xHR7BZLlHH9ZESAT0fT2mnT
A5VpZW9x+hvWLciyxRQA+4mdMPsOol9NILvBPUQC2TUOnnzo7+yUdZeOMmT6BAoSLMSPxueC5UBv
3pMJ9Riz4NQS1hKhXvly9JvF4mRa70Ln62QnXX4M5B9Z66oiuZSYYWWl9Udq6CRlDW8Umb8pZ9oU
6fDLHwTpomXJtlrP6F19mn8Y6nXS+puIhiB26yGQeWgalwKzpcCSQFAkxjVF/uI9FDMZAAa6D+4n
gsGoHSsxoaoWNAzarjl+luqLdBG/PjRNw5W2mfPvDMLJ0Hr+O8AYQIdI2imruYKRMSx2wke67ekN
LOjeeapIDSLj14yffnWZJlS8jFf/MXYeu7EkWZp+lcRdt1e7FoPOWjC0ZDAiKDcOStfSXD/9fBaZ
012ZAxR6UUDdJBnC3c3snP/8oqVOVledB5xCJhv6m+eIfrHqcRq+Y/DZzrEOZXozsSWY4bGyufXl
81i8l6S+xfAQ9aa817qnXs5H1nJ31JjvhD10WOcHGIVURtgg0Z34SND1+9jF+ik5wzrBBKiROnbW
XdfD56fWOj47fjo3IHrwW5wokGEftHJXq7MSLMYJ1sqXX1HBkEvmz4FjhhXxxQS631XBZx571MSQ
pCD0t2sx9wBGD3IM5uGT0JSnwvzWBhLVyBQzu1VIj+5PTB2ra+Ku9JPZPTTmfUG27GeBGVW7kTom
HW9v7xnQ7k4U96xyR3+waxJ/QzCUi11uBwXe17wR26x9r7Bry7KC+4R5OLxJQuUKKSZfqJISu7Pa
RwQfUsO8fWa2LjX8Jprm4Q4KIKPkwHxjMoHdrifFV1uGrib3vxw+KxjBvvKp5WsJAAP+h8llXBqr
gArrSoyXHF/H4XfUn1Jv1636GH2nTTryRCd01zkL8CGRrAd22dim1F9F2oPuncz8SMtjQG+BwIzF
AqwPk8c3cn0ObZAuqI4Q5hkF4VHt4hHIputP0g6Miju61zH2Ij0zgeeBLgoaTfLW3WE/8gGk5xPc
PC7R8+AJdDJsGtf6OzdeigZ8V22XoxItIhR+ENqwiKA4o+Dgvrcoz2ppHV5eFLoOVd0ZuoZif0Ia
+6Q2uPvvlA9QeExkInEOik/SKXkrLuHMQZWG5yeoWnNkSsRrPpXZFwQ4KAakLil4Sd0HMBl4mKh9
ZQD3Rg6g/eYk56cBwMkQ7b30s5yuf+J9IbLrMCYfb4VZoZJ82MYmID+q5FDQXimV4824csYjiKnH
8GdahfZKELFtejPD2uMt105gXJRWq5DuVBPN0uv6uZ3iZaGfkLcBemcAYpIbJCdHXcY1P8G1LxSf
uhH+VbR1JfTLydz2grt3Vdy9kh5xu2DqKcXOaK/NXaVddMinE1BhXTaLGEKQzhMSLGLcg3h2acFa
1sBtQtgvZXyUOy8xrlIgo5aoM5tKNkgzmmhqIMYGsaSeK5+Y5UKIpwNiGpxB03Ncqv3kmD5gwJ/i
EZIw6OwvkscHnqMnuJbQcrAfSwGWYIZFBQybwuAAjB+yuwdKCIP0m+gTlxiO8C5xoHPCTscJiusr
60qwFmLX5ko1p1xdFMVO4tKkVAIvpf6HXrHgv4fpGXdcpkI4aaR8kCp70apHjb5OECAwSUkYB3eK
1RYT1xz14F7nhd1jg2O1UbwViDPLPRPdofi2BELOFVMT4U9LP3tLVLSMNH1M6RxWtDFJ70zCwmyk
xZhBdQOGh7BJNcywmoKT16Zhhb6ic/DcCJigmeEzTTh7ObsEjlyDo850k1qMpJ2EmU7gvZfFZ0QR
KXaNfchWGHjlG+Lxlp2DEd9KzuKAYjTAV9nrZTQFI+Y9pIw3UAW1pVTmWMoqMzZTc0D1jk6Y+Vp5
wD4LDYhdLHJp9Ywlwl6xodos2woTg22K3kO1ziEKINxOIZR6s27waHTPFa4ZDEyB0oSzwYcKUf5C
jLv2gm7UpQ1LnRO27Xd+uwNdshAhuew16xjalvIterEOy2RGzhi4DoxyNBpIHYozG0urXyP7JU/d
jc4NjBmU83ACF67acm+qwATWyuQJcGA/6e5ThFTFY/B8Zu9OouzOcNhP1o/TbOjOYYgV84eLm3Yu
9DmRXotKZ7cj7kC12WBeRrEGd4rce4PDLcHLoC4+Vfde7VcKYenMqd2XmmK4bXnGjD3uc8sK7I7y
cJkT1rpgXS699ikuL0RS4ITXzEocPaeYOQxeN+syP/SeAn8UlBNzroqtETvnjac+TjcWlzxRTO+e
UdHoQyNiU5WTcYiljnRO1XcBithpBAYuHiIsUt0aNS7SaZQg6qGO14bq8IB9JbSACq4z9b09vIgc
Z7kX5tpKDCHb/MkNom0AIIGnouClL4/6e1iusdvAvp1jgF6kwBpvKZQQIGyPkOfO73av0AQ+ounE
yHBkcC7YGr2IaZ14GMt7N3ns3a+4++zVaU04AMVamULzcs5WwD6gYct0VNsVXXbmU5gTH2KiCICy
8scB03H/fE5HZc4DgcNALAzpqjlvYm3huyHKood2SbXnn2CCpwaQNTU9gwe9+86wdwnzjyJ6VTCB
q9+BSHGOs4gvLkETHpy7r9E94qgWaj8WGa7eJVaneTS8WXifNwfF+7Hag25vdTQB/pNnXAzlhwd1
ys9xAuln46K6vdf1BUJCA324Pnf6YGOkFAGwEAnTnWM4EuX3hvMaaKxwWETquFUW8bKKVzSS8kCV
XR2fHD7YQvEvE8QN0aHJgq9vyXF786IqSymS0JUts30dpEZLMO+9Vx4Q+5bawAj9JdP3qgPRB0uN
XTn0bL+MhSAokTTBlHcDnS6aFa86I8k2JBr0zmViUmPI8KZGe7NfGVhDZtGXZiBE18523TIwQwU1
XgemRNNqWFcryBnlmgfR3vTM9aP4UQJnI8VoxNjTob1WJ2i0Ji5lzbKEGoyVb5MCdkQUl3YD8v6I
x/Ms0o69CggFyOgNOBxcHE6CgkclRTvHKQmZhrKccgusx9uMa/Zo2QMZ+RJltDTWFCAlVK/lljOh
i9aA9Mn0LARmkofceEizS4uXQLRHfaNUS4vHnXHOwlvRlcvWCDN7KglRXjI6ZsJ9EM69m3kCV29d
0m5rPJTMgOaYUEBXH/DfpKkT8SPmLkPxM4CKOPQZUqnS6KB92dwlP0dj/Vlw/YyN2GXjuiaPDduf
xmXvZm7iNx+Z+OzsczgL1sP0FYZkqKA+SBae9Z7Boq2vN5+7HfzAVh5AlJ3uyk+pPXaQGAh+AIj8
DunVXLIu26OgqXLNdVK+hMNZmwpW3rbi4Yu7vRa8TOHBfTG9jTqFe1uvF95IJNazwONWDqiZJLPR
SrtEVcCmtI+KB7FWOrlxkXtp/CQJnMy0SJCijMSZM3jPSC+rM+qb1qY65+4QoRczoAiXTGst4jTB
shNKC6z2cBVA/Y8WphtPHSz+golYWa9BjCx9aTLfydqazOyCYEWQT7F+xBe0XXDLyupkIdDCLd3Z
t/DPda5oRhOvdlcVW4QIht/YHOC7zjraUf8kuxfckSW92e1WctpSEwpZWzyHnP+1VgIT9XcJJHwB
U9djJpsoLEzsnoADpyWXCi8CU2xMIgqLr9rENkOBeMXxNfFIGA7rMjRJSVfWnyDcwMwLLCD/sMkx
nQ/Jo2sI4IBPAg6dNJeEYimwjDu6fCxWZ8JAIBwgIsIXpB0gYNCGEJbQdK8GjKHhwcAwPCDYox+e
auz7SxTBG+OpwHgsvlg6ONx40ssHjR68pFRI3iYsA+H4UnfC4a6fJnJ2qHPAqQ32dC9em/ViaE6m
HETIAtF9PfFmBo6Ku44hrv7qschQzGlrOThIOMCwf3StJwIhmTfvmOfRVx0ql7j5eYVfqEQufJOu
lqbOGK+puWP4oJJscQ3K19vmo46wPfcBT5InHR5on7lT2Aum5lKPAUExWOw3/rlGkb/M1R2s21Z9
yNvN6Cz9Bm/JdeXzcnP8AECZjHTrO8nKKo8lvchgqLCfl8CvE35Z+b7jeoZoAZGH0HRrc/UzxVUQ
Dy8cvg+SsqFJg/rQgsvnX7306AyHrdovMd6Vdi+QM2FohCU5kc8BFYz/UI/ErK4zqCjVenoEnyE/
aZiDvrMf0cjF4X3L0hPJh9N/RvG8Q7glgB2udXhQ7bMoX/MKvtRKmhz2S6q1ltlTJXqs+LAkq1aF
u8SvqiohnS99/wAY0idvhtRaR0yaEd8aKpvcjzWcpx67DYWh3ofB8ENDGLpJnI2caS+xQE2HudBr
SgbA6/AwiquLWAMvdRJPfR4TjBlSXCS2AQ+ieRAcgwt8OsN3wKGUQQARHEiGoOmz6ZmMc6XFTblF
JBM1V6EdR/PJwa0CbR/s0MRfBSzYDihvU5Tbadjm0ZM5pmvbfCv0R55OXUNeBZNTdrATVKGKs91B
lYJLzTCtsb3FruSe2ROnqWy5JrQw/YzUkLtR/6g1dF3LtnzwSG2O9MugvetwTQRrO2rnkx3NPPd1
pBBMCE1a+/62CQ+G+aoFD9i/qv62NA+pvY3Tgx09ec4VAluLR8XrpG0gI4fhJQHH15xTwAowtjzW
pXcJgVUCQFHrk1nRWB+UZm9ROuMnofobxMzVRIbWqC3zAOqROQKJwrpUXlyiUwfUiUuALhPPo5qw
27lJQ5RClzGNp0E5TdNGMV90yDApyJWqgNKmr0PxVNJtFTtM05JW1hddGCwYP8/qxwG6sNp/cUGV
lhSJXQ4dScW8viYLwo1wAiuuofpDXjcWjsLeduHarxaFOcOpeostZAq7r4DBaasnH5PbZiOJX759
H/XHCaKJtcqL91FbjO61MKnE5xyyTLjcZutqe/WCEaYuXo3oqhePE1ZcDFiUVWQuUryH4csueAOK
3TbApPwVHGpKCfBr/VXBvc5Akkfo+V734YeshMWUEtDx6mJLYM/VbNnbiBL4nFWHtg8rBxCuuD+H
9WlAOwVTs4NJQxuJ2bA97gdCq2ssRwBWlRYhPYKr+IS9QdAOaGkXnvOipZRchzBBsYVGosBDw0W6
GLyb+k/MZ+0R4KnOB1ALETlLueZLBw+/UwpDCbBx4RqbTH0kKHJsThg/C+sAjDXZJzIUQWDRUuF1
fyNuhz9pz2KeMIN9L8avlIbPzojKUM/QZ+HStIfcb2ZzobxglIRKJC/OKj4n2VPrfE08BQoVfCYp
jP0j/IQootLRtgQlJ/qTpNS5WKs+8pbkcOKxzFCOmQBDekxYym6Bxfrc7+/l2CIzslmsf8uckFh7
GsMrXGojgJ6LC8Ch0+7rFFjkYDZbpaHSllhd8ZUhbqHQt501m4McabURhp2PHp6oXGptesmaO0/0
BAUxoGH/DkMOAw9o1937zY4cGu6W2a5kU69fj2GGRwBu/7xiYuxZOVii+Hg13kufKyyxGjlpSKs7
AUCWCmvWcKzE1hGEZ8D0SOtfs9i6S6UxRvDD8YfPzxCTTZI9Yf0ZTBEZDUc7fUjVF3PC5Gu4xluF
L9dvCxJsGWLXhLTvKa/C6jSCZTU0uYX95VFc9cHx9uAA/TU7LQDIZ8kTd3lNoaIP/nfO1+qxsJcD
7kZ5YnBfwZl2K6gtdOTgrJ1+N2gdQAPmFZdsWQ+HKidNakkXx3bVUlrdYL523oJ7ZJjhYYSL2c4u
YbrBrN4vNww9yEadylPdw+fnJIR7naRvaL+yFDL2iswd35Q3qwr2Jh4QEdpvud8FjJK4erp9r2lr
nY4NnTSikxpPAzaOg65+SyAYY7g6fjHcI3ubwEQUj1/vTUdKKYqXUAF+x6R9+ExNhIYYv4XrGrja
25ndi8sn017kaNKRe6d1Hzozi77a3mVUa8ifxbbX2e+k4vLIYzIlG6ZLbGyYiFDRkJYLmDNipUme
DSRFPIafELRh9qnh6OSy5Xig1flWU3dc8GJ4Ij8NKlDIVX+J4cJT3R/M/n0adlpNXOOCAtBVAeKI
e2DUV/e8dv9T9biZrgB5/Ar2IgOybULBMOwsTLX30wBPgfIZaBOgxINkuHY2IUuuuxTpt6Vdhm6B
74n3DfLqFN9VcZ9E58Heje2qafYw7Xs4gwIOmHIYzKsHDEpAnLiaLAs0ufGPpgIAFsBO4mnKL/6n
1c/diEn73g1PICZdvk6paVpAk4ikoOKTGFvG1Cl9FHMg04SSiK80g40OHyuYjdgOZJuY0ME0XOoZ
nMxtTHqJ9tCMwEXLKV8hOmgVKDg4B0KZMh5zyOHi0iWnKH4doY6IBMBh6u5q69gokIKuObQHDP0K
BpQXmfUCzKM052rcSbN2ip6BgKItUz/Hmbs1U/H7KDj76lNTfQjjHOlfSoRXOkT7cpfQfS15yzA+
Kej16m4xdevAXFcOyzbBLf7g59i2PKYVjElkmmDW3YYFiWcYE3Asi7GvHcXLQEFfY8rSrlBnII8P
Zo38IHYXbmtsLFz13GGTw2Y0gs4c/RJH5I1NVjf3Z7hr0EwsZbJv4w/rnGBHICJGkIAwiHf1vU/K
g3qIIrijxJQ4a0e/xsqzx/aP1aykG240UD0xsGj61UiYhvgx43JZMy+xxzVzjgzVYY850Fr3r0Ox
aFUyd1ZJr2DWc3Ci7wk+XFcuh5HHYFaWM+o/tERlumH3tb0Pn8lk/OimS4Ja7GpLbP2y4SyOcBHA
hxG6LWQwojei6L3C7Qbhfl8donZl2nSLe8SodnYeRIZKS1L1lnm4LOnOHerk8bHJPnudg9ix6Jqk
NRSzfqqtmAhy0Nfi4HQXGwW7qD8UY+EOkqcJ2aXG88LuTrYOkyY+ViaPloveE2HUXsMcIMFxGe0j
0mqsp1h0Plz4Dkq9ucFHk/bBJNehgyCJFARbFzl1zO4VJSaDcT8wIWnRCkfdY8PHnyx0nHN8q7rH
OCEIFShQYNE3OasOB+1q1Q1bzLiCeJk459aj8qG+0FCWoALs8BALIWMiarEO2PdmzsrA+aHr9opx
LduPzMIw9LEXW2VM6c5fGBjGqGM4n9IjRNjGOFjwa5wzMQQMSHr2TpzHs4hHjZpkR5CLOX7W5d4F
Ya65WKt+2BnToRzuR+VTkaneH6m7BL8ng35S12b8DlfHUTE2QcaNh+u9N64K9scckYGBgNt7qsRl
3EX5Sw9oAUatgr7zQNnND56QNsaa9YIDFP4GiFGKk/z4zJuCfGCEG6m0jv2PW7wgJ21BwMIP3+NB
36YYZJgwvZalzSvho0FhGR/Jz3SYdsT9vTM8DNVj0T/lrBhR4mw0figOLozo79PoMysXONY63LNw
6zdrRQeacT5d+2wBK8Ijp2WAPkO8bEkjO9fD89S+Wxi3aNqVxIPG2RXTzjO2Zi5m8GRVMZ9BHiJK
RoV8LyFfDOYt9x7jGp6GHMoFQS8NJIljiVFvAFxX0uDZ5lOvXqb8k7g9WeX0xlrhcJK2gjGyHObX
NWNRvhLj9zy4jsmj7XzIJQsWGz9LHTXxj7OKfoVhEVi7VZ9ra6fpDwR/TXKPQCPjFMsoem2hWmWc
8C3dfxqCi0avsgpFdUDzi8dZ0MK4+PFps3G50I5d8JyN36kdz/sIkGVwCd27t1jExWLAUCvNMAE/
lRYWxW59Gcczya4ZAR7JB3cAP22CHHrmNAONFao4WCF4hsLctFcpRtv8FQsbuj7jWnwaSpcw3U1P
rDEFaRJ8eFDxqEahu/O40hBxU2odfxjHB/a8cNEJdaN6ZsqR8Z1ai7mzJSMl3oX/gDNvJtjtNon3
WOG0hYuM/lXnTyVjCgc6rXqlbywxgWSyXmx4wEvzmU+fRjtS0Fmn1XCPj3SD8DB4zYgA83FRZop9
9QKU76gEHgzU5pjfyilK/Cn6by5j258cdxdlj6q3AhSl2nSjc6afuFSucgAgDQOMPQ65h6v1ATmm
siyqhwqs1+93rXIPqjeCPrn1Iu/8pSLOWPy29FbFka2YYGxwYMjCtZDjFsTO8sEJkAWyBxhfbIN0
2AExqdFcWJimVnetXu667H0CkkSSFKynHnuFfWQ9acApLQOGHnMeNHEOJxiuaccwwVLgRbG3WVAA
htDAYOprMGlgMLTgG+HRqjSPfbebVlO85a3T4VFWX3xBPCik1wkjvQqj/Y1unmrCkrtvbdz7ylPp
3I/eXpR7u3tgiIApajKeIv3bShpW4EMtzrE46+pTmZ/Sfp6AU+VQGueskWAgI+JH85/s7Npz3IUr
ZVpjMl+Xz0XS0XYx1gow70VE0jADNB7d4jy6pxLEP84edDBIeLzmR4j304SGGlgen/23btokE6Sl
Nd0Pup1CvcTVUWbyWiTNTeBqVFWwmXFZ1mAvd/iNrlvn0YLHy1VmO02zrTqcdO1IwE8QP5r+tPLK
cqknMWG69z3UdQMELaZS4D34nRBHsb4CfdQ5iqJtYb2nmTPze/eoi4HOcKthjm1srOrNwMLeM5WN
04LMOw8Vs+8SsRynH50XXBeietlJmPL2P51yxrjLDO9HaCbIfBdVfSn7dK40LoPvdgPMandfmPdB
vkq6ZQs23mD+tUowXFLqBgrT11B+lQa+EMvG2KUo6MYRKdaPCREgD75h5Ss+0vu3rnxtG3BgvjqQ
7D2Fu8VUC6ZcsvLCFxV/Ph10mGJyMeXLOt43OG65LG1sRh2bxvohoCsdZwwoBnySzY2q0VwkoLH+
A56aRnJEBiDqfep8mBZRKfAY0/1Ubnr7WAFFq/pLgn0I3ns4dhqL1PrIBVMs0EXIUB4et5TzyeuQ
PmkOLupo3Uyq/JHsO8YmWgwkC41eO4f9a6+vvYFe6DF5L1xIWg27TohZlPi0WooW5X1CdGzCKXGk
IVC/I5cYMpNbQ95ZRnxkq+acryH+fAp8V2PEQ3s2oLKE9Qfnkk1GTMegeigwSVIsWiLlLUveYJrR
qJQgFlD2QGE8kgeYzSGwg5VQxQuV+ZFapWxd255Ur37dGMux3Zb9eyWxmwYuXnvG5NDwOkDmPWef
D3CdUr+1xrsPDDaB28yangE8bVSYPI1oMvydm63rdk26CocihyrnV5hD0DBgeOg8htqzNVIoJucW
xxnOLUbLgXqUIsUcqgizWhaZDsROJPpSGnRzbsr9NYCzL3n2mbUJSaaggDC29Mjn3n6Sqgh1jVcY
PjfMQ/lmwfBgD9uyei4oTJQOks/wIak1sVgSpgj6z9Hgw2vvAfFtCOJdKIW+z4q0yVA+Y//HAc4q
4B8diu5lQiSlgKa2bEf+cDH1J8e5FCpoBtdOA5FhAyR5tIIox0jJPJJVLG0CfN7W8RrIOZCQpUsS
oQDpi1DIhdvE2XM2PTOsPk7ZOrBKWtHXxnygpoI1LTh7p2lpstuHuFcA/4QeQaHvU30f2VseJkk2
1wJU3DbHLqlnrkLmOPTTmnxxHlqjkUYaFZDbTx+81RHQLQT9DFzZW3oEAJDp9AhnLR5fhmFL4+aa
90r/0I9fdfXuRd8+PUhlk13gbPMSecel4Ofkh3QeBs8qdw7iqjzFbAIqVk20C5qjqr0Dg0lMjOjp
O21TyJ/7xtwzA2LOEkhuz0qtQfuh1wwx6VAAi5iJMLGKX3799p///K///Bz+T/BdnIp0DIpc/PO/
+PdnUY58+LD52z//ecVIoMhuf/Pfv/PXv/jnIfqsC1H8NP/2t1bfxfE9+xZ//yX5af77lXn3Pz/d
/L15/8s/FnkTNeND+12P52/Rps3tU/A95G/+b3/42/ftVa5j+f37r8+izRv5akFU5L/+/NHm6/df
jnq7Tn9cJvnyf/5Mfv7ffy1EU+TR+9//4PtdNL//0t1/6Krnkp9uubqleZbx67f++/YT7R+uarmO
Z3nE3Fr4dv36LS/qJvz9l+X9w7Y9w3VcdjZXdzX912+iaG8/cv5habbGHzi3V+NH/+97/+X+/c/9
/C1vCabHDEDIT/Prt/KP2/zH91Id3XBM3sfSVM+EtsfPP9/PUR7w29p/TOEUK4wfkMOa43DKupr0
oq59iVV1oEFJpuVgeqtRUBimlfstbLIoa/c5nLC880QLUaiz6BWYTEeOV3B4MggLbUgLit03Cw2j
zwyLcrMyh5Np41TfRt0m5wzwTaHBx1IgEvlMA/7l6v/5Jf/1SzkGl+dv38pQLdPUHM2wXC6W9tdv
1TtN1Q9tpc4xZHzSS/AD3QMuMUNwKL9Uu5mliI7Rsbc1W9SFBjnBqvY6WU686gIXpCv/sQvIGPJX
K4W9qNCiS1pn0xKqSjbresta6CXTgjggq9vNGHs4wzQrPY32MoRlXkIcDgp6kbhmGmh2WrB09BZq
Xhji/pxadDSCnTJw4OfJl7Uq9vCqaUjMHHRsgHuVhhjdVlMhtESPJ+ZWDr0tBcQYLAk/t2xOaQbp
UIWlrBsM3vjK6lrVy6sfQaPIg4GRop9+RFEAxiEQnSSqJxhGYxGuU06kRiiQF3e4wYrcOXulh1hz
sL4jLY0WoT4C5sn3VlUTGMTDHd3EPwElHmzfNljVJvhNU5XT0rZryON6/p10yWtoJR6JJrBbsWzC
n5VZmKYPYKrx3s2B4KsSRZZswiyGZXHZlsicgjsjrHmQLMhjtSgRaJbpsZg8sRWIwpi5O6NyJRKr
e897GwBbuLui1nFU05onlxAvIq1t7+522Uax90Y6v0g+gYGFqE+vM3techrjj9PgQ6qQDjnEY8/8
kRo487uLOilvZNoZiyp3vm+3IW7561LkNKa4GAxu2e3cxHuoWac4QDrdSm0AGG9vGPtJQE41XSTk
ik1qKuc8B5+HHDfPIiDO2yWMgzrYTJgMK57hb+2wLnEgxLCq1+ajmmKi7nWfqT1BYYfIZQn9uQiQ
1aoiUyEWc/FcI8bbevo0BDEXnoDYXiBxGXssEqyqtWdx75VbU17DRq15qLDhjCqdUMAUcChWMwuB
q/F5u3+uHn/Y/G+0WAhey1AigZQhf0/LWIY6kAjUlgKlaEDSW4X1xGR0j5mTYnjVFXQJFHXsE94W
YdZWm6rPyA6ukethKOtr+67R5ZrnhRyPTGF4feSxFYCtykhwVvikDy6JT73dLMKOiYtjNGJXo0cn
mPJqx8329iyDYPQkIXvdiNa55z1DVF3z1OAW3pZvFJcE+MqFCbQSaDr0FB/ur1dW4Ee1ZHJXEPTz
nHeXqbGR4e+d2P26PRJN4W56DUPw29/H+uSuPoqsBMvJKsapDRel1PhpG6HWbnmf0OeHRfsuTA8v
K3vsZrdnVYhoMZGj8j+/c3t6Y4M5SZDUqPgDFvzt5jNSQlGpw4iyN4n8eamkE9R0aHCpgai+aU0k
mOkpytlRiY1Gx9aS+VgHHY8K+OksCicq9xx3YXnrbx/89v/SEn5jUwO82JF3uG1GvrwGY8SnvL31
7Zvdfq3uJeusw3HdgFQ19OG0VHUtor9lXAIwui0qC9gDYgQR3HNbrRnjGwHgc1k0i9uv317akYFp
KalcvK93hfhZJISX282I9R8UmjTIvpSgvrYGBKohSi52RMPvyC9hQDHkN92I1Fb+qbI1U5vqPQUf
oIRjMgThU4eKegwsk1FgECzKikfQS1E/JMKV2fRQi3m6++IxaIi5uK1pW8MuI+jzVRsaQDFKUTiI
bj7ylBG30tqLMcf8JqphJuuVt+Sss1jl0Wq0VdBkcmNJReogaNfKLJMiG68jypuD6c42pFNgyRxc
rqpCbZBkpuTc8jSmVm4fkmAnlJxcK8edEzXcMmRky3CIW2pj91TJrYOi/j1pknPq4maG/bjPnTXl
ak5bzAim8RrlPLVZU4rnrFLrTRCMPs8OcFpk5cvJc7R9Vu6Rj/shRK2kYEeJxS6XK1GXK8zVhLa/
fTytFpsmCH4iG+8N+LEobbOQtdKjenmMq5LZ9BB7i5i293aVq5GqvDcYGAdBVS2GFLZnArTJdtJp
CAcrBf5z45IB2gqXAQ8r43aY+11DgvZUPecKWTlOgSzKARqFZsLhlOH8BIkX1Zf88godgOJA7pEb
b5n28XrCNeO2RMcInJdgYQ8RccE+xPWNO+Bk+Z/tCtd+4HjB0xUIDtY84pgw5dEoTNquvBrwCsAe
MDJNwjg5JwfHcVdEGZ8ywVQYt6BjXkuKZstuakOlP+d9dDDN6STkUVUbAdkAurK+rYzbwdV3EwE2
FvYgHGzyfTG5kuMsDlUXGwXIuKPnY+ZosxnorNqlb2uHaWp5eaQw8wDFl+bgHVBVAxY2iAjUEc1A
zrPBrj0t3y3VqOci5Gjzk+xj0kfMcTwxHDUPybrPATdru8Te1FWLZCC7ZA5q5LjGKdaxEQFgfQCN
IE1QwtkJaIEq9FNoHVi/FUujgW+T2d1G2OGmLWEPUHTwNLOQSjuLN0pOF1BUuFjEnkHEvWlfb5VZ
MXbqWtdYHfJXHZkOHFfZWXNNnHmgyKiV86yW1bS9PV1pNd4Xcb9Qq+fR8Pv12ELVVtxhnVnaohrG
tREDBtQdnOda+7ltT4rpaTSbQGno8zW2JOBrqkWVFrRGJbgwSgifg6ciwZcR4aSSEAZUgnfp3CN5
D5Rrn+AYrMLdMicXdAT/l1Qep51B3+WJt1DjRNFiq98METoY1hnHhBoPs47epZWHoDCBuitXxDvB
nl+EnrbHg3ynZeA8Q1JqaFmRAyE/TQb7+XYhCtvql8WoPd7OPsUJGcWhcXYRBpcN22rKBUakEF56
gmEWtyuZ+/oit+twmRHhfee5KoaegWqBZA0vJV4LRIiuE9WCNsKX4lEXK60c0A/Xk8ntIwYu5b5E
GTM0063bRZ7xDDqCp0Gn8JJ/wxbfLG5VuPxXEFNptcFI1BeyVVmF2Y5zjWQFmlRimochdne3QiIz
mPjUmhUjnvGuXfmWDIG7uJUIt0V4+3+hNBN1PLwIb1+m71mrep8y5ZrYam1Gii3Phxsb6byo6pyh
kNEuc93toGiroM2kXCASyd3r7RR0HDbHyDEeA3GJ7ENqsg04sjQsigjGboQHSQLum9cOFbg7PmaG
6FgTiMBub3M7P3u513jyaC8wjEqn186SuE8QgQoXMGcG6BG3J8xKOilR6Ojn9Yvox2Plohp2Wwib
PF+W0jO17JNZYp5Vo5uQdJPQFo8aeoeB0r6vN6ZW6Yssin4iKHcEBfS3ta/HbjYz4ugQTOzNt6ei
ldegx2K9xw1kfvtPt63EyhlzG/VZTJzmQxxh7hAPJxzOxnCgMb/1DaHx3uAnI2y2tttu5SegI7e9
R5MlV0GBF8pNvfwMMNOd2/J4gPNJJcJJjLcN0bHykLht+rWa7soO5mjcsife9i6FQAngbQbVbpPt
Elkh9c70SlIsqtbChH5U0ABVVbBwWnM7Tu5VyKoijzir/n3Dpf+936Lb0h3dNh1D02zXcehx/7WL
7Cp2TbuuIeDIGur2IFeDe8EAqCUg3nwOR9LRRx0D8ynzM5wO4rlqUxzEUbjxCjBE1QxfFXLVt7Fq
/UyV/mwPbG+ZYDzcBPk6gBFdS83Bv//chvm3PtFQbZ1jmShs09Atw6XN/9fPHeae2SS9xmiwNXdl
lmeLnCl/iNefvPFLxZsQBUPrClCHyg2oDNuHpGL1iQZvhjIU08pNUsZmGoWGpcYroSgH3aHW960e
nC5DqIF2PIwt5GVKVzGGZfOAe7ZK9MmcJZF2Yel2c8/7IrUxZOravt7K4ikUi3//XXX7//+uhmq6
muFaum7rpvXX7+rRq1h1mPvYSfKIhRkVuhLQ0+WyAFZKAqOHUKGHlZ+XHuGP1taya1T9pnK61Tv/
l7DzWo4bSdbwE1UEquBvyXbspqdIirpBjAzhvcfTn6+KG+fszkbMuRjFzEhqdjeArMw/f5NbAPEI
3dUVgds2pjl0tXHX3Qj6yG4iJNhceUuS8B2DRw9BwQbMu3jlMvw/n8bW7/bfcQuuHDeddH3HCT3H
0wDJv185r6Lr3bYUuVe1G1IXOxgo1VKhfItRcsVz/Ci7kU6z90tK0JTemMLRWMHN6KEJr1fMkqz5
FcLPv54y82wXIkThFxJ/UqiPFT1wYJUr7V7cHmzIHVk/oKGeazyGw4WzlQ51WO2aGEzOfb7UkX3x
Vescp+TXP188Wz9Af/u4rq+krTzp+Z7raBjn32CaOZjzbHJb8m6dBHslLI9E+WDjLtF35Xipe8CE
Lm32dRbdlysK+aajv1Bygl+jj0PTwOkzxFyKMpgPvu+jvcF1joYFx6aRSt2u/KduDLY2wl/3xCXu
boIiTDGXCQmj0wUGIIk90NS/qLTezYH6/OfP+d+FRNoyDH2QMtdyvdD6G3ATJGG8TSVhjrHuZF0v
+77l2Ct375kNSmKHFAUz/ZjO0kALqA3/VatNvxJvyR+1uLc1fL03NlfmulTIz0QNSXwK4fyGQfb+
z29b/tflkVwY6UK1VqFvBcHfnq15sDYG9xwyth4YgrUddsnEub7STED0KcDBJibhZDoskrVc/jKb
9e9a1aQ4ird/fje2r7+l/7hbeDvKtyzXlzLkCdFl79/vltTyw1jmDiE38vcYsllLseGDuqxb/2ju
CzyNwGfkAmM0bxMcMRtM0doKbrYbeZjvyOJssx3eYuzq1sGKT32AE3+ULzeR43RsCPiLU39nqn2U
pz96ggiuKyu8Zbqm6dPnPgMzzpbsOXRXN7UW5l3sodsj6RQ2+6lg3Y9415iRyDSp+DBggBqNT07Y
cayZcX7utdmPIgOovrY21KHmlU3VCgCFgvJidVGMOTOzc5zBdeHlrOvNDf7KHcbXNMQNaoGH0erJ
XY8ZWZYLCLyffbU888Bfvkb0wd7TR/407UetT0epGDm6KMBgCB2rzssN4AlTBt7N7dSljBftwjge
Spi08zpwIKDFj7o0Ohto1Nrm7ugEt+YLMtiImtLnqKaNWhCq5UVs77NWa76nFYaOQtNJqmMhLCiz
tEtAVRqjQLO8RbwTsVCrdScXz9l8JzoS8fCMmB3msbbv38z8aOCoanLut4wBaC6Bo5aIJ7ue0z9x
7t0Ojvthu9gw5z4Qb5/FN0VCgk1TRjBG3Gk45jWKzRgT43hIXmPvODtcSdO5L7WEIer8rIC3b0tr
hS5XprBFFzZrAV4Fa/4882JXXb4u99sKQllvztWoETHlZZ8Oxg84Wezmzj0nhYNvQ0AbFOnPFDfr
ObNnENEuEYQZet8muX2LFY2rvlrMCbhSc6XhP3Gk+sWwPPYsqo6ruBHpmtzWMZLoScyHqUdz6zDG
4FTZMzk8uitHjvRCmjNbx2GR2dFASdNHVzFsbOeTBv102VlY33pv5ghEi4y8fct+m5Mi9xFrId79
6vlkxMv9IbOYgHQ7Q1eRct73PiETkYWHgUi/+emEaWMJ1XPZ0u3K99fneF39s8SooK0Q2doRuv3Z
hQER4n6Ix6t2ckU0IBVqDw0mzDWD5gZUaD7s0KMDTJcM1j1ODW4wBbfOb9NXwlwSU89CXgNUZkpY
Yfr0HAk20GhWJc9fcLsemwvkPzCUJ6fTwXIEcbki4/+W21EObX01BrDb9RToJcNDwzSBRwAV1tXT
LlUFrXOfVbiqJfy0OlDHaiA9S6NH+YIpRhtNNyOZH2GSIz234wnjkwyRpm4BB0fcZz1WcObkEQFr
zoYF4VpW0XlOunPm+lw1mf/BKQBn1niWt9GGkUCQr5cmw39fYxyipKPwWXJ5+FbVq78ezNDLLhPv
p6WFrckzYdGYYp6SAdZSWOJ6JTYWF+VkZCBPLyBv8T6eWzLiehSRpR7l/vNIMKfGF/gcc4om2fAu
24Hl68rE7aw2wRBW029EaPHQE1ac0Jk3h0Yi8vJxptDoR52FT03tbniXRPmhb8IPcwyMBRWixHax
G8LgQAACJK4Br87BS4+i7PoTHiR8u6Hg5dxHVQ/5XhPwDNDqdHO763x8acBTzpU+3wUjFTSghIef
ViMP8HgPE2R0TRiGmBBxg6YLMN8Sk/W1+Q9hhvzErT4NOmrp+3ekM4mDzqL1RvhtTzfmo8+6SqRt
hEVM5h6lBQ2wjpavu2u2O3nBSKn/SYRykCEk1F1jMKfvC4mR5q41Da15YuKVwiOY6648tTiHWSAz
cD15a+ZXp0m/2w7yc9W6P8dtKo7/fOZJvSz7+5lHbxvS2gaBF4LQ/eeZZyO0LlSV+LvVt0h6do6y
DNjh6pl6qKGjmvfo6CNHQZTBjzOeFSgZxzVhHORL+ji/OEVi3UZ7SlnNdqB2IDjqjVGw9vwBivQ2
poge+rdJDahd+/sWvOBWV+5OOPkel79b05eQ7BGdt4D6GEoa0h4CrFe/mgcNF408HyAlMjcD+WFy
DIYw6kXL6E+g8AR5I1Hs9uaq+KLH+grjR9lKbnZdJLCA404IMM9aYHKY6bSymbTDeF/nLYtu9Cpq
rshgUu8WBs+3Bj1bFpejE9aNlPXdIueXsuxfwzR4NXOkXQFnkb/zL3DbjI4LKNXOJThl1sm9wrHJ
QMFP21fJyW9QLtrTCDAlsO7S9BWEYw2ouj6i9LfhzOJ7nAZQ6PTu539/6yKBig8GiA8hskepDx9Q
g9rFGEPMTsWNuRxp64CedRAks6Ole3imcqKRXCxp/5975r9mCKkCX9cHz6URCoPwP28ZGa520Rcx
GmOLBZsZzGHzvfjILXWva+6dIph+TNb6S4xOSJucXWY+DwMdFTKNwIi6qbj557dFq/Zf7SSdPs0k
4Iueb7y/929xEa9jDMDDWqkglTrrQHbr+abZIjZQcv1UMwejDxJphRAWHRwJUv/J65HI5Pk57qry
ZV5gENavwRCGl3pchudOdSdrgkU9upZzMb/EM/mT+PtzuPWHOkt+lLWMHmS7k02H6ZYDla+Bylrh
c3se4tG/9z1BoL0X/hIFnKMk8p4Jqxx6uRxDL1/3zt0KFHlYeZKuyQ3AU6n0Tmnc1wjq7eepmD3e
M1J41onu9TSJDtckPNZ7WqxNTiP8tpxeZAbPAw77htaDNQyg+eJVpyUiBGaFkQnpMpTwg3rRbafB
nx9CRwMj1oBmj0VLlETRbT3yBkKRMdu04rd0pyfHq3DebVN4LRCvyV4i7AEtpFqxsQxajBsEXM4J
C0RZkCnrCBcFEqVgh68L8OzOwUQKK02mIMLTrGNOlGkntAe9j+fQWxmsx4GhOQ2fU6c7p9DwVz86
SLE95H1OpB470F3E1jXXFnoxWsmY1CRn/NyGYe8s464MQRiSpMETKkaLYn0GQnzL4uAhgXg+ox6y
J+fAPiDOUA7Y8LzHOrnJBusIa6Rg3XzVF8NTBeOV5RW2A5hZ6ejqJMJPdLUf+pSI2zY8ersNdlId
t9jFZCdyZc6l+IUhTVuSn9X3xY+gJV2kwYErDdzv7FyI8Kre2ZeFyW59tWGteAwcUG3Kl77E4EVK
uov3ZcCbNg2SvYzVvmlcokT8u+6iPkfXvrcWFrN985gsC5EREg3Kibd6ZUk8JHctZbHyfrcZxFyM
xsft+iBLMOzcubpbs7uw+T4zlF6no30fCQsxDokwyDz4Hov4bcKudiYbpKJebgFELzl9+nPDmuHW
9x2So3zIiiXEHnVyNCcuSdObDaOx2pF8m9NPfmJXh9y+1WuOkxa5cOHemmMsmqk89wOLnGC10S5p
Ztx0ANiF1CZOfMXJ3medHuFKW/GS0lvvtwEYVRblPtTueK0P57Itb2U6XsArWZ94F9iWu5wXr1vn
p9tC4hv9v4qRCJj699Sv14WDjy4uvlMePm5WwwGOx0nrzi+L0zF0NFjbw1dvVLLrydP1u/IwJMuD
p4ZTEbpvEfCelRYX3tbHmo/PLp+2iJACo8Ui9rhq3bfVTb6LHj+ALDjVc4Ajn8IQs54u1dLhId3A
oiaX7jqPHPqb6pCTdbDgZb+p4b4F0loCXCvL+SA9ixi1UR0totZmF/vbMsLItGUKiOYzq4C9Sph2
3VzyNSCbqyMs7zrC7lX7vNYHdr+3brEc+iJ8ipV1UwaPQqwPM9zbpv8OOQCTZBLTa8imKv+wHHGb
NfGlYgiJoDv4mPgseJaL/rHZmodIVB+ujbq1KzCwACh1yuq8ePUxqqoHVQC71z05CqhX4qc0iu7R
FcI/lseWFAJCOJLAfkgLbINrTDq86DGsRmzQkVmE4krvbpzgQiHZeYpMDXiSOfQywZIlCQGLROfs
4+ERUyyRP4Vd+oNtws8wJajLsYbnuQkvS3grMJSwlLdT9QtahcKGpTu928kfmbxeKqi96djvFcrM
tnB21ksaeE9VvHtQ01+89SWKT40NWPA6Oq8RbniF/1k7865iXCsg+g5Idsaa/RImqkyuEG9LnE11
dMLdgClUqF4sG7XOfbQ+q+6X1Txa5EQIdR8LHvlhvQGoA8dkRe7CAlxRoGAlm9W6fuIOyqwcMt6g
Zo7Geh9uGKsN3cvI/FKNObRpAniw5CY6dRiqSwR3szv3WKxGkOAXSBFrk9JYwXJusK7C/mnpzx0P
dCNKNkHdlQNHJp9+DgSk+dtw6Z34QFwAdlywGrlCgW/v58HHSwR2h/O04fWgg7+m7tn1FnxJsCLj
zc1OcxFOcY41pgolQ8jpNhAEycSfLWIWbHu2NtzJCR48bPUw7Q6B/+F0zSGI2eyqEYm/gjiQ78fg
vrfT3eSS4UCbsSn/WFSsxfxy3/U44EWPSXRHD39qtexb5bdYuFmk3RDi8Tg6WHlJ64ALOzPjz4nQ
gqXqbmwGRttzrrS2MuhyRC7H1rXx9iHKY/bR2YT0XmADnOKYz0RLfbDJKu9qssZZTwi57bKgR8Q7
3HqglMSrMbO4MIYr61m57xmYmwARn6cbK0W6GH3W7SXUlQQPyw23Oz/4vSiM9M5Szdctrg8RWgEQ
hathAIx2vV+j7WGSjC7Wxmmqe5MQIAGucPJ5kDOIAhQbD+Oi9X1I95PI0TXjWJFaN/7y6TI8JGrb
uxijRDJ4T0O4O/gDwAP8NvIWZYwQcygtdno0pnX/7LBrEUA/CyMKJKP9KqvX2FpfOgtSTSjAkd3u
7GonEQIioI7wjDFyYfJndSfRZgm0F/IRLeuhzkc8ytuj7IiXIyfcCfpjKU6jnD6GLVJXykd+UzXz
JbKKB8tWvzzgDstuTh2a6hIIekO/NNrxdRleoprnyPaz8+iQFJH/Wno8kssaE0ZZ+W+5zrkJF0ku
EuNv/duxkglibLVzFJ9n9N/nsH718/EsF4/gnPxlSxnnB1hYUmaP6o0s750nnjfE6yqy7ydCsnZN
2r04Mn7sLJT9c+j8rrU/UUI+deVyM2+o5yYEAHadPY/z3UjWRmK/Tt7vZqouSiAdx1dD+XgsoP8Y
HPoanFdlc+6r9xGHpZkMwASVmywPPYPKmtd/2djQRav30QUewRA52R2BOKk8f4qnh2nDjhYcW5X5
iS3FY+I4APvFoWZ7WNrhI0rrKPjwfXefU89Ci7AlEk/Gu9TOjzqiPY+IR0amI4CQ2q1+zYPhtlZ0
IBDifrZD8LONxrOH4u/iIQaZ4hWAKsExtKDToWvaGHJJG+9i+cze5Zp0YOtjgzgJE4i2bSJ56ilz
TpIzCDtcTL5lih+rsqgtmfw5FAtwdxxfZ07V0Qdg7hy7SJA86y8IIezlEVMsYYFhvs+/ZeukfQor
lGNDMFE75urSeCEqn6RcSbGQZOeucXtSIhIvXYD5ldhIpG3aLv7meeWIAwJmLOZ3vULMD8Gwnqdy
jftrMSgG+qLiLOKvRm6IbUK1wJ3S/5nUtXVpbKTtX39Ye4qkNe7xbHoPbbnl3zyfaFpmQ2SobUyI
tS3hvdPK3PZR0GIEcSEgu3pbUaWfeXgZyeayfLPmcTgFXbPs5qhobiJ3EDgiuRhfN4O7N3+kk/24
h8yLWZl+gYVZmAKx+ad5QQPsZxS0XliIK/Tv2hrpr2cQdvO7YQZhTxAbOuyVl0OTiN51Tlw+t6wB
HCLfC48IA9SkRHvRUUSYA6w/e4t3XykEd2g7cJ61+5cCiV6WbgQwSySuK4yN0ccshgVqrJ3v8G1w
JjKz5uJXditl+5RkMAXJFzl6UwFhn0gX5BVnrEAPFcnTzmS/BP5mXx0WBygdVPB7BtkAZDB9n/vf
jN4INaqXJIjwtRuppMusCVSfazZjOEJPcsU66+iI7U/ASav/kV17nTdgO3OAH4SFUV2hJYPrPpU4
xLDmZzVPcGBMDseMxqvo1N6tEFEGI/m5q3zoMeMo5uWQ1hZwZhK/hsSjj6rfV11wStEttT0mXGu2
naf6IRoXnKfYkFWCeNssxopzG8+rKnH7O0TjptOH5G2iDUStEXfL+jraLFo9BVTVQM5JtgSyk3wK
MaPusuqO+OYQldqkUAf5XvzhJz5ksw6qp9MTozkPmEAE2/2aZx/UnHNIGI1dkrIAZoKrWxeytadG
VYAyW3cYWH+nDtW2rpNH0lKVpQXMUw+K0Hh3oMAwNVgVjDPmOzA5s7OVvHsdYsoJTA8CxfJrtAC9
7Ty8XYIH5dUXX7SPdThwW9TbcbBsbJ4hvnQKklTjd8diWw4tEL0O9RmQLw11jZ5kDf5UtAdhmzFz
3vRJ8ZwRQm45JZG97lsOybadYXTV82FWHupxe7fO7rVERuJbw4vTPib+74YXjRvnD+j81YJ3Rpr6
RHUNr1VVYnyCDWyZiyPmE6g2inbvixT1A+ZmA1y0fMVQf6i3NzchYMzCRKQb+LL9DI0Mvd3c6UQ5
zlscKUropNDEiKy4KTjQnDG/n1O2N25Ulvvabr7XHIR7KFiPAh+AMMP/Ci8ZD6VP6dHZRLD7rxaM
0Td0X2t8a5Owd7W0yavv1gAk/dnJRpwJskwemze7EA4uIleVIg8iHVV+leINmKvwTnjUiBb6CJ6n
3uPYPtkeEkV3dVFgQPq9ZcgwuKinvA0coNi1jfIuEod5jABEcBzkkB5lhUNpUyY3vmJtq6piPYFO
KSbJHZSl53oQNY7Cgz9QiuYjNr3tOa/XO0Nb2jTMI7ztPUpLnJACDESISHL2XRXMd7GWnNkoFIqp
i3Z+rqx7mFB4lm199NFCL7lBchVfrMImuqDNU0SClIXSdlv0zsiPuqDgV1i2RKOLRpxtVu67hNn1
ql9x4ILDeIxl057asrusaxtdWlIyJAgUMxvrA1hp9nFoLfuixoBze2yzg8IaB0nZSuDlxnp6ChDG
z7X/XhLD+hhODg+7NTwGdvgnT+RltJ0FKh/9+ZSm9q0oORbT3HmaJX3QONnTyfDVpmKyj10VX8x3
OuJIXrVXTWkTR+846tgu2worzmFlldfhVTNsak8deyJXbGlwIP/iKppVZkB+ArlQ2Gno30ht8VfV
B0/VGv2W0FxBdiG8bLH1Z4urF3oTV2fJRB8NnDxSwpJDHbwZeN1ea7S9wfxqWMgGZzQLIJ94M50f
hYpCnhwf1NmDlB/k3n1RRGIfeQyINljC19+oeRhab7H3noPWEkYKnsV5+DETVU/oUX8zaerCNLr9
/ldpiKy5LQlwLKcvZNJKwRHiZIUiOW3RGS90HsN8wnfEPhU2dCKrhv1qEYta9/ykAFKmofL2HRwn
lirDLeSWUMObThKeurR9K4n6iUPR71vRzSwDglezyzaYZZkgFFsJWdkZdlYIwnRFt3MMKygXLiky
1GrWF/rz+kP0R1V5dVmk88VpM/sNTyx//GxmLuxxdU55OfPDzZLLrHvMbnCb3enafPIaVV+QsDAy
2KB5ZbVZmEFXGObpHXumKvHNipc7d3C58TTVMwjZOTFemS8YgkKJISl8a5Qgx1R1T5xPYIpfCyvz
RxIJp3cLIDcFmt0n9FYePnFLgVuufc1Qxd+E01DunJDlYJFhydV4xfsQ4d7Wlv3TNMI1MpuS2kal
nSTdIZ1v3DEmiXP5NbQdDsfwgL5IwfhD6BKWS+KENIVaY9KNZOevEDbkTo73FTaBwpnpn/VGN1bx
hyp7wnxZYPkIFACYLcC69LoLKx7CJT/7MMV27D2wWfAxyMH3XzOgsHlH/g4TiDIlMkLEdFPr06DM
/Xez0elH+bZhPp6Fbfm148l5dEhDx+hYef27YTdv27PnIbDVELf5iAY2V12DcM2zCD2BVmnIAPHS
YjgUe2aHOJdQazKqv/nGYjvsjnPa7g1vy2zQDCE1hvJqT+jmDDHLbGAMlWUNO3ySScuzQ2tv2PVm
BSfgbMJGBR70WSZeC8mY1oRopGf3TQhEq4ZAZr5uQyWN/O0Ul9uNJxzvqgyIxyyDEKNGoAYxUgMX
OEY7z01CLObwMegnoW0+yttlVJgVaHje7BWGgNXbFx1bbJ9elFYAXuLbFGLGqUmwVZcJxkV0DhXt
HQyXrHHUTrQhzy22BfqI2jUWu5BYq9si1scTZYRBzCOjjtB2Xy//5ppbiP4LQDyo5kNpE3eo13NG
7RPpnWNVJTcTmd3XTVDSQehXHVz71U07KqBeZYBET9d6t2i4JczE15gIrQ+hAgLQOwKzEVgYllqX
ETZp4K6M2BpL4Olrcz+QeuJzA8JonCQQjjjOWiQkPdVcJ3G7m977tG92rYSdblB7z6opBOVxFhCU
y2MXxFgBdaXihuG+7ZgxjuY6EIEZXHfpN1McvFC3dSM4dSe468hzWpPudz8wEzspmJ7qHwytu5vY
jGjiULOURPfWw6EgHSeZMZgoIHJfKzs8mctTgNHB9YbO9XUI26oncIAMevNsuw09++L3BzsGPg3Z
/MV5TP6OxOnL7ZunrqEWqT5Wz1u3UmUo01+bSrOlyxekNAl2KWy/w6X/PW4kU+j1Zx2yAh3db0GK
cX+PYWSm9/u5jzpSaDdRaOVHw1eO5rpnEc5r8lWytYDQo3eX1Qpt0ioRETsUFL32+CqaWsAhOImD
AcuGTJvUzRI79KQmE2Wg2Joi73QdgbC93x/NDd+1nPtb8mBePUpRDrlTTsCWtmxZJxBkRThlXDsf
c4xDSJGHd4Z5mmX4CjiIU92+/int7b4pmw8JaJWE3fc6gRSYKhYtrswuUW6/2FOZnCwH89Y+xiDY
apqblsX/F2+0LUmiC/qDeb7NA2bRQd0oWk5zD1kxI71uZ6YiGw8dvd8Yqzu/stk2KOfHGGMvm44l
y4EGU6Kvo3qAI34NcZWgHKqkYXKaMmFu80zRc0WopaxAosmGppCwr9qNPq6YQ+FvHLc+XtbtXVSy
Yh3shCZOH0re8uB4hIFpbcxUeDDcYbThoeGSEdY2xFZrdVlelQ6bfQ81A7cwtKvt1OJtZycOCac4
7u7Wqb01jF4FZ+eoBuej0Y18HiBG0tz5ZZKfs//aTh0QQ+f+csRANvU8/ugC8ho9DwdInugrB5YM
qDKkkyTIse9bveraCVW9cxMPFoUdH9BYATvWBZBbvrjHQGLJZD6IefzNQ2gJtCK5ejDrabEeoYOc
wrjGiVjvYMsJA+8mdjFGqbfdoMkhWcot3jnclotWdkT2X+W4HbshT7/4rbZMyZYtD7nevFv40EcB
jxvf509DizWrQ1MuTMkz10VB7t3bXXs217/M499CKrKldPNrdtc24QSVwq57FjemaxwGiAIKEQCb
bf/efBCz99OHoeeqm8ayYAwk6R/P0y7eSYqjavQ6ahZKC/S9jPiD9X17ZYgTWZTALK+A8OC1m/Jv
DiQr905NHJ7NQ5Iol80+9Hm+bQSKgYxwXGNnU2se26jP79xDliGe2Kg8p3X6PgorOjhQYkwZyXOX
0ysRR0FKgnm7X0XKDserebUwexUcF37dcMOXNDUx/DIyiSjs5uY0W+Ci6rGBBpXBKfFkWkrDeppx
G0/d8dMcM6bqZAOZkbBWv04fFtyElKf5xu4W3by5zoH8lWUxMJdzVW1EH2Qbc67mTKd2+r2iippT
zVzBYoHt7hXJzyoGcjRnr7UQnpd493Tpz/93GA+kB659Oh2zDrTV7+aT4WzbehWP8ybSlGu/Ql+5
jSFQvJboaUqKmzq3KyMTUz70kL7asoNTO3e6Rvp9jK6SwBeho1i+OGQ16nj8Ys458EPkFR8TWotj
yXPcyrU6me8qa6YVpkt0Yx70CQyNuglJCrGGTiBwSGWoMC1XC7s5ww7pFub2JR6jf+nT6mnEyXB8
NdQDw+EoatA3r3MfSNCLzrlWU87piJ9IhmwkXtODbGb/hC51F9jiMmfqeUXQaUqbkSYaUYk5XQp3
AOh9yLVQz1AHgoYLDZfqt59l2t6JPCUtv0pKeTUnGFPyrR/M6bx1I0ixtVyniPkGn1rjlPhGmT4I
WmBP/y9uzBMGF6bZq19jQ7hgHKVvtshu5JSBrhVYX1a2g+2eVvgYjoGvlR6JHVKn9KHrFXwrlj8/
ZtpSTYvbYJx+2ya6nbTPnvs8eXXq3bLhY2y2/jYOs7QE0VHA3b1OMdFuNcvuf9uFAF2EJvYtfbhP
p+KVTxqdXce7cd3lW79lA+0Ab9OL+veVqVuNml0Oh6xUGKfM8dFRrTpOHTQxUf+yB3t48mdML43C
KA7gJVYBrovYjIYSYuys0oGb4LfhBRlyrPlC/Cm6BawBZ8q/E3sxn9SEQrrRowZsqNvUIYxQavqT
kWqYG82oew3jKFRIPkqfuIJ4KaKPeIOE3GHN5oTstrrxj+HJjImWTek0GBKfkmNrW4+eD3qauQmr
gs67XXP/ro24V2tLHfumJmfJSvcZvkK97g71R7aHBoL2NHxpQYYBhULc+t9clNJHHzNF8307eJ1P
vUfaJmeafkgM7cN0SRgQOVtNDZOdQNP6w9wZpjUwX4JptAc9tZknba3d5yDCfNK8iD7bQPVApkP4
ExCylJt8ek2N8wy/E62g8CsupMnU4nyb9qRXavpZp5HOLdAngcXY0i07K/TOrT+8WJI4Uxm4+4l2
sqssEkM7AjFq2tDV1RSaaDzOc0E2aqTNJwpenh9a6jbpq4JpYV4w4t86FoTLWuq2HVfcB3VPN3Ws
xZX+skq+rK/Gfl4CkAO8YdNsfTRzQJg7pPi0+HubJ9DU8MzHQqsdvtq+Ph3vRB/10D9R4iBnv2XA
u/Wy8j7S9HozQToqe4tcVlKep2WVo5VeG3HnLL2nIKy+1/lwCw5wNGca68bvbeQeI1IRi8Cqd6Y6
DGP301w5Vc7PBcbBtmx9nlOeLEOp0az7cMNSsh7sP6avMmXH9BHZ4IU7rxru657FA55mShOpDbdp
W3tU1DhrGB2RIee6iMDKitHS3MCGxTZMWndlkRWs51pzw5sDrKrjxyBu9pFrvaXhTF7Vm/lL88Zo
s8SkJCyF81UQZuhK0VDtX9tFqKtO3z95w7gLAnvMCWWPJjvazRk2qWlvvc9R8GlODZQI2FlI9hiB
ILhSMxMN0S+ySgxYqx9bBZEyHYbwkTVIbL9+EeGsEtulZrtLveGZW77BU+mz0xJAi+HRXMc19+Cf
IkWZ1gudCuEmGt6IJtJ9NCXJfHfpfBjr8cnXdK5xFKhUKiAsTMDMjaFLUyO76KxySAXJ+n2LVxBZ
pEWn0SbyVM9FquiJ0Cjyi/moswi+2UX25iX4vFgN2zPzszBRsc6j6+FOq6VCS8/LmCs9DdZnJ0JG
ZzBrU/rN/24x9enqzCfl4eTqMiiwnduJyfkusouYrfZsBizyMtG8pcdssxT2mACOYw1dwsjXHAqn
LhXmYul/yfQssOjBvsEmc2bn1TnxS7mQdm1+pqVgn7Lr+FJrmdNuXIsaHCL/BJC8g81T3ViePJsv
zrSS64hwObIalh+K8A62VebTxkKAiUMShRpJhxotNr67LRu70pG3uSJBzsK1O4o5sl04EwH1MqqX
9SCml4nxCRS3yvaDO4mDMzXf4qlpL1Egn4NNW2Sb1oOJkrllJMczNYsYWk1Tx81Nb95f5jYxbSID
SpA7YFFJ/z1q9mW4AoZXRAxlhBTHW/7RFpF8xg80XsLpa4pyvfppwSCrCLCmLLVzwwxLiTEPvUve
OT0HK76sLo2DB3GKtXxkX7ejSvf+Vg6HZMPjc/jYBszZIm9r2HIPOysh3WGJWWwEzbORnzIqzBe3
AFw1F8sT0GVkjzeiLrFGxz9mun6FwUPu+OQmct4iWGHsNzoHVICzQ1LUZn9rnfQ16dVnYrkYznJz
mZnZX1NIhynUAlM+al+Vez/ZLkVGjc4DPgVKrJhtonjsXHAekTdPrsMFKSqLfUDDOek59LmcHEvL
jp2T17mOFh+37owzxsaIHYWT37wllXT3pUyJVeKV4xHIp2SvafoxP5jOQQi078LhWOjLT8LGAhdq
83M2+C/AVHw1zEBFNEYPg6Z8tXlzCu0JcRsLqrKtevyn2t3GWdxXpOLaBfQklaOCqeyNGErc8iOb
RGNXJuNRYmxy8PH2IHHHPbvwCnDIw7a6w0R/nnVyVzDhl4Nklm0rCbnK7x+Lpo0OLI7/Eovj41YL
0l/5pyqAV13O2c8oiuYdGrwP3+1ObqXK8wQHZmxxhMhFbqIRIPRfGLkod0EW7diUPsTYd8+CLNIk
z1jPltdWl7Xk/w4kvtg8XsJzx510RqI2cFvPRuLjAp8UESjRazuSCA1VzKvys+rAgItxYmcNiXwU
eQy4i4bQDuJLsGL8O6PUfg5iT6cpd3/mGT/vzkW2PvfpJYlJDNCBdfko9q4f7Ld0YYll1+JGcSde
Rxg8xwOKboWc/RpAKt3y5naqtXVJ3jz2Zdhcj6oJ9lm8H2druNMx8bUb4dLbuE9wdEsGf9ClpRrU
9cCAQU4OZTJZ7oNkSU7ypu1abMM2cfZq7uopsV94HuL+c0irX0nHUzLJxbnYs/M4LC0GUZZF9i7K
XfNLAwJT9w1VWIkaH9D5EYQJwHq0P7cVjmHebDtbLO1N5FuHspfw7FKa7tEfWUZzafsSBRXfDPks
FdaVa6zGm6XaDmXSZJy37qPnBC+92/hIxohH2NiPDxMRfH15W7mAQ8ofxK5X4nvjx5i0uM2y79B1
JH4w/ghCPJ7iHtNUv4LeVNDrbTg+qzFHjZyNxan/H+bOY7mOJE26T5RtKSJSbK8W0ARAsUkjCVZq
rfPp50Sgx4Zk9RRt7N/8Zt29qGpWAfdmhvDP/XgAAX9hLMXUDcnBwXcyVfFLsEA28XGGIDHbD1mZ
Kip9fF+LcOFkCe7AowbBn+GBpeo+x/jpa+RFj4zEcQMu+InLDshiGdPDYO3ygMxrm7XX1o+TfWAa
Ew7oCbJUl7828zByX0gh0/XXuBjRC4eAcTOs1rw/prf9DB8h5Z69d1KRneJW/bkmcdSM5JimY3/g
D9PVYRn4XwOyDfOUf+ayIY/r0L4a6KzrRDa/rT4JRjoHfHoHbHcIXcEHJ3rzMFPc1KmDfdCfr97U
Ba+DTa+k8ybnwDnEUfItMWf7NiGgYK9hfPdK6ep6DQmXdFivobAgbTkeNTc+d+9ojjEZcHHJGLfj
NjrHM/e31bODY+nF9DfZJzgKzW7yRj59yzZ3uMsCMvPL62BRHtnjdyxhcpxFTeN4R7Btai2aHhpr
vAWB1014urPU2vgQuPlQRXnj1eLTjIZzLUfSVH3HiARO00JpVPo9yIEBi6L3L54z3cOV9g4JpygM
IVw5puprUdvR1m6Q8cyMwXJc/ZV5Mz2LBRUMY5Ze52bk10iAfDVA/xDNWNu4bRLb9kuIPXi11K2g
KqgN5v0lPJKZN5XjU8ibyj0qhr3v5PAaziDoOxeiBlnCPRCP8MZHIxKx15wnujaQ4o6OwHrrSkz+
RQieGtWS6ld/6m5TNHqjg7jqegXVmRWTexO149L65X4ceQpZ3PBYZNcuAVSGKd4+FMGIi0fyQdRB
RJWiAaS4UjcjrxF/COtaf0+1OYgtWJNMYfmeJX7LBpY8MxObjLtroANtg9jghxLPQs4AJbSDXukO
xPS2+CmGA5MWClNtezj8sz2bvOXfkgaOqfQ04TKo8QEg/Wobhxq3tvkKz6NVN84iu7VTVgR6nT9V
FL/qu4dOY0UFM5qwYxxQDkyREGjkRFZ4jLJ4O9G5bgJO12kx/f9eZ+uMGezV8PE7i/jNMJrssMjs
S0FtzCbHN2+9hBk0RZxd9vQ59Co4G4sSJCOaVNb6yR3YWvBeDtFt5HKy6r0K2dWgFzsw77SmY6UR
zFCrvovGU5L2y10EGSNJ2vLaQ6pKFvM0DjBZZmOS2MISebHC5WWwTPSqkorXlF54HVTXdzZ9nEgb
1KGJK4E+VyQqoxlM3xaPqg9LLq9zwYE8+lxKONb6OjaqiW9Vpk+zASp3av2N/sHYdl97dtqNUzmf
Z4L077FjrzzmHYGdd/XfQISdBdAZdT6frR4EfAxjME+Wp2YCsqD0hVSNjfQRb1jmWIWSGPH67Onq
vrM4mdypJm7LNH+QxLpJMhCIIGwmRnBH/gLZNysND/qElYbkyMiwvedGXN+RR+9GSz36uFUn0bOM
u895KR61vqlPyUk9flsq66vK2kMe+WFEJ/1rc8GY7zTFCwdSwLq102KYEXoc/bx3CopWHaP4FNU3
lUnWQN+e1dihU1M7fVDXCVxTZUGm6lpzmda3Yq0Z6n9bSgmhaBHo2xOSQdVPyZ0OKmiglf6xO3fa
p63kooX+xTBS3Omfb/Cib3IRhNU5YCrqVsel9A+v799IcziZPDh3ti1tSzh4Z399bcLSS9iKRlTL
ykPYUW+s3UlmP259DbDlzx6u03fqjxyell4Ft5VyzAwfGaEXT/ZQr7QShs/60avX8RrIEJa/uux7
yEMey+1GqtdNaas9dTC1KF/Cot9rgBXcqj+l0K2/J0iEio6Q4IDyIoT8LYXeB0Y5uLJACVRorywn
Axhb7oPBtnWQE8eOTLQ0ZFuI/F0poWuTJust8ZCF7JRa1DcWG7jo0uz+eZVy1Kf5awRYuCYTNdYp
X9hkSX79tL28KqFu0k8bhdWLgDe0qrlP4GtyWH0gOz/f9UwKuUjgy1dSW5oCqMkUR45vRqsWZcWc
lsA2IHlSCPlfKqCpV1p99NfyYu11j1OcOrhmUcK0mKS1B0sST/AzTu3A+W707/Z/glD+b+zIn9GR
/0+kyv8PIZQuGx6wzv8FQrn7URZf2+xnCKX6A+8QSssGNQngMWARtInwE557Z1D6/wIAaarNjDeT
o77iKPw3g9L7lyeJswe2R06Ph5uU0n8zKMW/UAt5uAJ0OLz3bvB/YVDqnNX/PKtuEPiAHAJBGJCf
gxiWikP9FFd3iGgIIfASwGVdLk3Vv04QgzBtStVYPFqnxli/jiU6Zhhal5SbwNa2niFYeqeWnbfP
XTjaZnXf4eoi0OTRbloMN34eMtT0sutQgonVOixIyFuZ1DH9A2mB7BcUSEbVchoawmo2GvD4LQ4c
uW0y/zIG5bTvK7PYh9FHx+WF7gauasuKNRpy6nFcaJUuXxk4uEvZHWwVagYyWXItr64ZKBH6wFx7
Jxxm7XpYmkEDobfdX7bC9miwD9yjVvKlhXFc7Swo6tjlFeSm8YbxxxA6wLMoyRZp/4m4p38Vy12Q
OJCMaL8OyNbRFcLgSk93x1R8X4ZyesiwAQSvXIOfcxLHR086TAWSuj8uK2+jkeKFmRwatjm/a+6f
nDsq5sOtxCbzYBJ0oWDT2HS9/fDTw/jw/m3+zOQUain8ny8ZGAH8U0cA7fADE77D76BRo2uXdllt
WvhqnzZMwC9DAb9HeMcod3F7Y4u+6ytQigP1KTGQATcLN6ASohMSBCXibBpbZ26u1gKAeBqpEI5C
n97LxfmSluGnxikiosel3CA3LfuyC580vS71+0dAhf929/RZeuOahGLHXjA4Nb708QCeM+TSt3bu
lgSre5v6PomU4BASUGKruku8/GPgUuH1zx+I9/sKbbGLm8BfBblqh9Ddb8fIHgOrkZs0HnqqtyDO
qKiXxkKP1WR8832ooYYz/tArahAz7F8Wk8I9pZaTAtw1PjDrOQPWrdV+7tI27D7uaupYONFR5VJR
u+9z+rz6eGHCSNtAgbQw+ByZHIvssDEwexuC/EYCP9z7z9r3of9HFCSCufzwgmSjoObp4zqRj5IT
FkVuy9HOxg95w713N6l3Uu8Dk9uYW7Ey6s7gFu182ufV1HYY1w5tlC81LR5WLKt7LTML4p/2mk8K
DHtTBWYG2wn1d6matyFz2g9xi6gx4f42mAXcNAZp28nEuBPOj13kActTAxR3ZBTuIiX8IUps/56+
VF+MpRLEUHsduLy/JYkJJfLzxcy79URmIpjKnvgcdxPFaoWR7HpEhYuY8xind3eWg9imHjZeT/l3
otgE4xkEuyigd6XKqXIxnUtjGeGDqCCy2r7EMrnyaHM0pc5MDb7/+bmyVGr15xdN/fhYWH3pcc3j
ivLbOct269Ba8TjRZsG3Yysz79SJdDeXjkP5XoCfLkQS1Y+Sa3AMmKxDysX41JO72Sxh8dAQytt1
I7G0NKPsWgA9iPr+7JrjH6Ku8verlGWCecGdxVBNAkL2fjs/URg7zP6A8hbmE2+/yWV7oAzeqSrA
DLn3yjWJYRrpRIzpu9XxfEprms9h7c0PChoa4k1dR5NzTYJsna2Gs9NHL9y1O99e0AQ5o2+a0k+p
LFZD+jiLd6ulnEfFrsr21dLkdI/VVCfU4zFxyYK4PkYpTUQyqvHoG0ftl5lMlucJg6NGzREgxMv3
JWpcZeKun7QbxHJon5wTmpUzgrtOPt2akhyP4Xuv+uhd2i7c26p8MyI8ICMNEpYPu6ipu2Lzhyfg
9yg8nyp1mLgTuC9D7fv9CfBXuQ7Ma/vtMoMZe1e8MaFymaQQzB2IbNGEgpLF5aloxr2TLRxUnfVL
XtGIoMRkPWvAs3pdqTy20bH/8AP+h68d1pbHlIHjSAB99tcNP1F+E7FA7tM/WxPGFWsWfU8h5DbD
8pjT28NurMVIrGMhGgtnWkrHvkA6YIlTXk91UfH88kdeJJ9rhdH755/wbxwiPkI+QB5LRwgnIET8
608IqTTsionSbatqbuucuESArQMXCqorzzInkmnfmB2QAGq8iP2CgnFSRLMQV3xuMAKqpwhbfZHe
mTYP0ZJ7DhhINzi46UsUD9fRWYmUyfUP6B9LrU2/vvzSg2SmFi7f8u3fIV/j1A38tPDsejdmu+gy
wHVJDGgMwQ90mZNj7+2BgbhqlOqvU3aQYYazJw+jo2P8CM142XuzBNIyLX96LH/Xb/hM4To5XJj4
XD33d92kD5a+C1vGK9A0jW3cUdIkPJta7YCJWYOhqK5t4IKhQVNsMPy1JfEf/Ol7/Q9Pni944rh/
+K7juOpC99NRs8lXVK2hRY2pnmEcFEdv4GRXD9ZzKOkEQUO59MOdMVrtTVM5x9qXZJEWxLCZymI9
/GwxWtC1G3/SOBoPF4HGkFRBYTGx7q6I9w1nVDo3lH3B6YptDD0hzv7wmwR//zQ5LvuCL5pP1Cbt
+etvslre1JfgRyA0WmdAdhlJNTAVxNTupqH6zmnzjBkClxI60EaUAH6U26SVNiYc9dfHjLCEiOTD
NMSfSGTW23cOxiDfDJZE+gI5VevpsXZDa0NyikyUi7bYoN+T8hmBoBk0icz19577A4IWbn839CgH
wP/UUcFj5b64MY2YVsP+vrBm+t/UASWPmu9CFWStFYAb6LTbURFXl2Z9DpeOntGQeGY/d2LXVvWP
AdOs9mkkoDN2dmk+6yXAVcjhbsrOnh/DaFmAoujxdZITboR2NW01eqqY1tcQ/kprZvbWUVMsfVWl
QfSwhi1sHKN6rBST2ZP9wYgZABkMFjhkyS/l6DD+s9bwcxdRwima9DZK2ORzybeahojnwyCbo0Hd
j/qy2zmOqWTllw2c9rFeoBw4gsz9Py9NWub89RV3bbXC26DtfZAnvy2efPRpihOEWtcMVdEsjOrG
aoKroVgrxY9ojJ4axNe7ovS/SWhxF3sm1TgYm9lxRgYnkGRkxWqAtnwuzfWZDA88H7p9x57PLbEp
V7KCT6l6WDSeFbGaxsKIwP5ivlkjUJwyDW4XrJ/k0AAtNMNKT5i9DvCdkYhD5vxaahhrWK2MNA7a
2DYyo93VC1GCf/40/sNph3EMqShWFttD5vjt0wjgD1RBVfV4SNDYBnB/e+k0d+FKWlH9Dtob1k7R
V9snIq1dLO7swaFeim9+IdN9PctPMsd/op1qCQVrqvPDqBLvT7ve386VLud8DpbqoMPiHNi/vrGN
nc+I+tWCqF64sNrvfKyryCPzA5CMAEBv3J7a0ObRWtb6VOP/IQsaPhsRcQCGeNc/fHIcUX7fLPiB
XJt5pmehqvOfX38gy+u7LjUxt+IBtZ/gM9F+NDl0nNruBTseFgpJAQk0S5qYpWXvYqSEb/pUqT0K
sbJNVWIMDpGcuQzEDODbcnztlNHCL+zbHJyI03mfKqvkmqrcEZJIClfYeJ8S6NpZjaAkrs6cM76s
x0yBTZ3wW2RO1FslVCqCR9r12Ar3DtP9e7OpzrZV/khb0gzaToSlKLy88+YLhg/qrqHXwLQqs53a
mJe+ua+dJryfaRbtHOw+pFkTdkILxltcEGkcJ39XpBEXEV4h6PZfMxmb14nr9iZTeY4l8F7qAIbl
sobjqYFO8pGJ4+eqIC79rjPbhbm3OkgNi6JC4yw4pvKJK/vwMjfRm2yxvHRZWl1dC3xuZ3mXd38H
8YfNMFr1NnJrcel+BBGxKMeZxk/URLwWFfXua/4Bri26RAxPd5r/mmn7aQW5rCpwGC8bBabjIGuu
5OL2BVb0m5nh+k0TrOdFAtXyFkLU4+pFDyKynqqGBANklFPZEztU8TNZkvUp25Y3v4rkEQQFTQlG
/l1030n65bctdei4YiMiwwELvZR9ARPCKE7cnf8yBCQWOdlHSf2bKmA4SrGUzOjb7r6gatGxxviu
dZeHGD8qzv4YF0vE9D1ORLBrGju56AV7LUHNS9zMjbLhssjYvU/hn1pNzdbB4+SfZcvu2dK3hrbM
fjVbuMjhUXM9Nvr2rM6BlV3M26kAdO3iOtO+JP7N4ORXcBSuTG6zoVnfrRQaM67NE1ojTuMUUyG1
lkFBjMIpPscdIVJ97dMSxNQ5BMmW6nbqxTerSgqYfnD12iW+jq5xI4D67bJ+jI+BfeN0jKPQnvtG
bNFmMGM4JDVH8aa33Eg2YEjLFRznyHEsJBOYcFsZJ9ItDRf0YYZHJ42A5sDXrCB3q6cciUKa6Udd
y/RaMHYgcpI+M26ztvyuJ1AuU6g2AD9GTY0F09N+HNd43NcEP4h08CSDyH+dJriCXt7c6X8wwSOx
q5LpwnoEcie2b3wK1DP0dGzLyL/EpfhtHHoI2nUl8n0JmHEdp8H7LCvXPTFFJofos0WP5vdmAq6c
28xs6vRO1iTE8bddrLiEHWDIg+lmCGoGrARKvm/XTHTHcnZVDBx7il0dScpFD05b3bQdbYB1n9kY
vuHwD21zmmQz04UCNC+uZoZT3A+jyClPI+T0PQUk+m6W2CSQmsil+Ml2D4AKP6ci4MIHcPMIYpHS
pmF4jWsvvndESHTtbmDAemzHrjnIbBkJ7uSk+1oyfF67nDvGpjoDNvi+cS6M+SDT+ImZ87pbwhmr
sJtcUyN6UbofoYWzqJjOtdPwXScih7W8FUNyriaGwTSkx4l3ROOYH4pMUEu2Rh8wjExn9e0vnbhx
ncY5W5w7ZHHM+1x+YNP/6KxxfF8JYxvh6GVoBRRjdeL1Q2Phj3LMiDl+KYi2kteQ3hKdfRF+bIFN
3BOhA0Y+XJMqhFcezkyiObUxGjeOOYLKTdSUV3ik0ePoOM2FdN0Bb8ptEVspc8Nluqms+NVca4qb
w30/ktrx6qzZi8KiPHz4pv3ZWtvXjT2OSqoUuGqwZ3JA0ot3X0/fxoEeUDvJXvVL3NTNj3WtvzgF
XOWhpJM2rRPYFtwxcTh+Nw1Et7aS/vFUrk2Gu6T4qnWjxrMOPYfT3ZKJ6kKEH0x6QL35elksHGU6
2BFCJdh4EBd3WlOipwUnpOU/IzXfVFPtn6BdbsxiMED3me3eopmkmY9mM++GYRzOAELPccacDETE
vHGb8Sb0R6IAs02/a/Qy9ByU8We4KrwOnildsSuuLO5ql/ICILiGRzlDDazcn7zHdHLG/SgwrA28
DZTQvOdElN3QdVeLujaDal21KpU76UCeWxT+Wv8eevo79GKmppTuZz9I7/IUxUsbUrVKk1OouRbY
3uKS/sKx+WEUc3caSzIhhbJspbaLsscKeMbD8yVsTEBvbnNHDNm6AObeSZ83K3UJEoOpwy5ezzeu
HH80KRC/On0byOyF4RxvrSi6LRa/u/ScdAG8EJ1V7eDKoG7YlOV1TX7V16QogIWHHrnpycelfZrv
9CKnA5TQx5dtFoWnJkSiTMfhs75EgGa5df012o3KZxnNw4cM6y1WBsgoneLd6xtAasfFPZBezrUO
zdxM2bE0J9TGmerj0koj4K8DBMKbpfbXs14bbXSNiysATzH62JT5kNyDdjuWRVEc1ayDfVadIZAR
AXRyS7B7TiNuCo6zKz8XAj0xNzKSsAXvkroNGiku2qTC5r36ydvK9WPfr7WLWOELMAG055h4y2Kb
rsxkXp8yPz0ZvOUs+RzYqTeGyLudeqqK7YIsslquzXJ8MA0nwWHXBhRTw+Q0R1SBEEe4j+S7pgoV
BZH5qI+rIseb0QjKZyfL2NR9D8VZjM2py/qjA5YCe9hfyrTZZ3AnBrrgaxEx0h0C+kKYNOpnRi51
SEVd9KN3izOu1iyklm/MaK3PooEPozY2DRRagvSQxmFTvkjx1ZxHbz+scbYDmqPPOkXRuxBRluZa
Ot/bZi4exGPwgdirddOooo/SXp8ZmWOjVnElvXHmTUaWMjUsDIfpse7MlsgiXYq2ShSWMQ5Av/jo
NHZxHKf6Uvj3MvGHW+nPtODl08WyhM3N3y2OFqAQ+gbSeCf7+ZBzDQd8kuaXmm7OssiXHfj1kx6O
a6w9gfuPXY05d8YOTUinJzWSDAyUaRMwnebRnKrvRlqe1X8b01z2U+H4F3CV3zL+Cw1ifjDD8o6W
s327RtRCqrWhC9LPRliXBxhLvGfhhS9XngocfLt5whvPRzBjptykJEIBBgM3Df2B0W9q3k+lv/Jh
7hOPNbLv5x9lvUDPVcEghaOMewfLgqjS8xSlzxOpkTO28eex4yg11UgQi3gbCsauETrmtrH85Gnk
aqNCrku99kcEqisz9pz2H/Vm+An114ZyMATxASmK7pSUCkF27Pc8bTeB7it8DmXUYl3GZX3Wf27g
yaPQ03DoTDVuk9C3T5AzTvpYSdISQ60HjGFVLe15DG+rzYEw9yYsGo6nBDF8J4ZBAmfT8zL60UX6
GPopJ4em3QumLgcKvZPbwHH9YxgYX6MlV/dF+oJGSa10JmnscL2IsIIa2LsMouFQkOQLDXIJeyLw
4qEoqG/Q7Oq+VlZr1ZsgKOKGSEIPRoJ8axryMV7i6s6Jmn0BI+ZQ+9w8PYCGx6CPj5qlPCsdeeCZ
dfwdixCtcyolha2XdtOzrIx/T1aysd6PM/ASva4ENYO5NWzIIS/DVbKdWyOwJf162ch7X+a+Oum9
LCLHUVids+/ymOoJd6Snknu2DhgsPjBkqruo5DTnp+KsYdc9HQJ4JMPxPZpVMuhMYiiM+p/dD6wi
KTUU+m1mSfP7tNqLhKRxHF5bHf5oaY5Rx80pkMwjgVRtlANiBeG6FZLmYaVgA/uXVC1ZxXZ2v2gs
Pg9vf6RT4Vb//a7n1rLWOcRssea7hN4vt3Oj41Tg0x0X3h1Flh1YzfpaOu/DykSUjzE6z4Po7nsZ
9Me+BNSZSfGli2GBhcaZkwD3wBxHsJdw3NRnqarfNBPpxmyMPwjezp4fHZNStJ8HpEahIbuRR1pg
sqbjUGFqKzsvuzFG0HQuIIKNFRawNgR9LIgZr2kwH5ngcdiO8/AYivBWv1c+wZPdaLZruLX5M5oc
zJQgOqkIeaOOZfprfSei5tRMWR0MXmnXnGfbY+8QdpmH4GSGNmw0HkjMldSWFsF847XmVja1uHMn
uiomEGn7QjRf+yhOLph5wc8gm2SMuIgDsq4m1psgn/uAGMqh3+s+0rKmOtF6vpwgf+uzD4sMxXuF
VCSmZVcOzVMyutQ/r8b4Ho7UP0HDdnEEr7aimnFVI1Dg+gEtI96N1l90m40IwtuxiZ5w9kLrX+TH
NgcHQhUsNLKBKDNwqspxLlr0mo2ZtMDUfJjqeT4n9XxnpDmQCDf+mhJ4Sk1Sm91s3gHCYtqBJraW
br+hiik/pcH0jsJmm/JRGYN912V3MbM7vuv0A9Jofs2s+eBIhw6nwXmkn/FjF9ox51PmKlGwNPvQ
yrkiJuWTzifoXFMiF2/XmCRdmpDvzFlpLHCy1dkRZ3G2dV1WXJD95oIiUTKmLNkVDyNdcbBjqmtv
07qUrOPz7CYRTFMu9HM1nuGdDLQKyfmdJ5uJEF2LvJk7c3SYhUXgrwd17Yo22PYr+ewqLzjKTZVD
71YMNqgFPKOPrygaFR5S5xFIWsVlIJ74CSSB/3omlxsu+95ZSFymlbdB73F21Fuum4KtR9RruQta
BeZTvhhFIzg4E5Hl0siIqefIKIZRndrRPEKGaYCtQqMR7S5XVWC2g8fA8koEl0GNuePxbQR0rr1t
el0xI3FbQnGNstzgNsoL3omBGnXhXZcwhqiWFx+NKvahsC63OqLyTof3uXUnMkHCZd8avfUBPz+M
JhCbapb+vIgx5+wfXrX4l6natLl6bVTEZViGD8kwzsRlYNAVwMtPWYJr161fipbPqLdYyiWD991k
i+yW+x3xrql5qsOOi+pkvy8D7hxUG8nR864IUZKzlG028wv3aCkG5aM69x3jCHQd/c3VdYAI57u8
3IEsWQawfRxngK+5Arl3puUi0Ubi5Ia03lp05oGxjfvDmjxkI/uRjkDbFjmuGmwglgZxWLv5OUht
51hyD0K4hcajDi34DvNDrN7ycuAKTqW2enW0b65MaSBek+9VyOVxqdKr6bUQearwD2PQv9WV4jF1
PAbOwsaF7Jq/W+PyvB2CuSeS6ZYdZT0Zx5L4u2VZpDEYmVyqLQwlLqJq89dStRPALHET96QnoU4S
fC7SXV4VDOnL9BVMaXRy2Y/nFJNkCDfgUmf254RikIMZje4+Zua4FU3OHWtlyt/ZYb3tZfuQL0V2
I0znTxqtlqR/kaz5/RhTCEEI3oaB89s0TeDQsSZpz6A9vU8RVQqxyNezOfnPqcVGxYAQhJ1J8Z6/
4odwzGyFLStuKwsYSRqwqtthdzGo2tqXYyYuhs+5x2uN+8mDJjIL+Bx90T/i+KULYmCs28b5wThJ
t/cu7rgANOzlmfDyzm6S6KzPEL47PxZsUOrfsamrgqqG9ppIO9w5aEQAhRh5czGwKUZDe7TOfVFe
2TSrfewrlZQbj9l6HiET18Cw4t6tYnipBpMvaU7gKYy4uu2HnJLmu2Gh8N4wTCCbuGvyohuOzUg5
GUTl5pqV2JxmDnAajlNNBBjjbCyuITXk5Vxy9hqZE7IzZI9zZwB1JeeQWVTroNNfms59NpbgZEcy
JmnfqGrrIdjoO7o/i60M/a+UNX7RcwK8spCN28XamGMX3swM2JL77gY8yvSkEgilH7Y7DRyKMhKM
8QT9UZ124Dnd1rZdbBbcw5uxXU3sI8CT/TIZN52/3MZT4m6JRcm7mqH0thoD/FQ+kHeP67d+ZMHU
nNFmDBXCgR/n9elusQamvOnMrieOtlNXOJ7LkJoQYzqmrJUwxj2GrRy4IxF+ILvW7avJeRcGEzWC
Acc3qYKTppo/OV6cbf9ZHP/7/FdNpnH18tA6PH7+709swTKUoJv+O/1GMSESG0Q2gkMc9EUYHwBU
bLTlI1O4o3hCGNS/rSWic6ekU10baQL8qILBuknn8ZjTncHVig7fPg3ecq4Ku25emz9MBp2/D4E5
BbgMRJTVylX1SL/q+uz/FE7YREuAg8ww0mjCDJeRM3Ww3ME73+Wd33woBKebAc7Whg1k3nKbPsA2
QWJqeY5UTxgPmnFt255kyAxHYc2piZGE23wzOteqLHpQkTMsWYBHQPyGaQq51Tvr+YDfYXOhgN7F
rj6te7ham9LqeJXWS1ITmKEpsSMB2eZUvPLBTW7+xVi53XJ7AFbnmve9ypx3Qh+7mO3kVBpxQDst
TVLdCPEFCB650+KTPWULAnn0ktr+F2haqPZq6ENekt+Sw9COZ/2YUcuMo8sqdj0GvL9cDqo7Rv8f
4rm/5TD00ATNNi75olaYl4qUUJcuycAueog44e+iKXMpgnBzJPLXyrU289JRXNq6P+pwRcFdvlK1
VKKXYfjIPqaAzg7pWRfgviu/2cB7m9sbpUIf+jqI9waw9oAGRUXR0gXSTv0x503ey7b0dlV0sWFu
a0AYaik8LMV6Iud6kiOGE31FmAlioPLB5+yymbhieYOIS/qC1G2UWFTLpQxpp97hNKLy0FqCrCUS
u0N9YBew/JTphHZQ45hee+PNmRzvWlFxtYviH1XkfU6j8DzmVCJwQKTUhWuDFXn/FtcJaTJckMtJ
yPZjTB/2Xp+rZUiRrNcgVWUZGqoKd9I0xAm0Tp4GJfqk9kQCqzK31uR5G7mkZLEm9FkS6NE792cp
XxCnEtKV/g5tnZJdL4p3pu0s1x7qRI04RQ+X+0i+lpuXuvh2zsG2q+r9j5d1WB5C89DGI489G6DJ
GDQ0mV0o63dGt+1+JSo+rvYXP53aY+r2bLcVlnz1rTM1RXFqx+e4vpQ9/wTm1hvKj9xzQLPRZprA
iMT1kREUwkocFhgEBVcZxd3zWlx0kkJx077IxJvODXvgRlfcaEAC4/VHh6HKPmjzp2hF3tKOUPhe
9Co4xSPTd2g7HXHdLDjwAlFuigs0Revh+LEC/saw4LPcv5vqdM2wxi28v4Yk48kPnuRa+5yuCEhn
JI535kDXYUB6guM7wB9SS0SEFXYA9wydc+G2NT06DsLW24atFd8164CJkrZIydxeP2Rgfhd2Vmls
RVS17/gRV8TXhS3qYJTjc8HD2bu5eL+o6odAS5wmo9hdTavDe5bZROCuROLukkb9A0NUGxnhFlSK
mTBDOibC/i7sFf2KjPomM4KHOUrMo+1NkFud4qlZ6/iJCuQXM+Jq2OUuFHFQ6FEv6wv+9U1KscG1
rLpvBgGwEQ8k7Lx0QdD3LRazEVXoYY3R+8h+GM/e2L3F7UyISf67Ihv0k9gMvTfcxVH3OQmW5P3U
Xifu2ZwtSmRl+dKFa7ytCsjS9B01m9aJ3JPseXrjvJ32En7xLjJjrk/+cL8WkMjjtOp3XoOnALrA
bQQzq5pb+QHX5wESJ+Ij4b6Dz/TwT6ctXy3vv562AoeclMASJbDXmWrs+5PHZa3tiTk3z2s/RfTL
KPk2W4R1Z5kFkbIBOnE8BN2hsKlzIvn2JW6c4pmcfbwx0+kyNVyqogThSrLrR70XPVskQ4wunvdr
AU2kWFOTtknx3QPczP29oqddVTzZ9ktVilPS4901Mi4PgaCeT6Zoz/5kxlTDcI003IGCzlK+GMaX
KEkgGpoQUZYiJomDzHIkU3lT1sXdiK/xvrc5rmSrd+krbi3e4lunJMPApF78DHbxwWi9dltHg4A5
wRRGKSP6b4qRLz8as/ZSD8XTNOF100Erx3mpJyNnm0Gks2V+yQ3UT2g6cJVj1YqWVh/FyjXtnWhS
7IrcyPlxHWNrJe4XzTrKQxOyLvjqTj4xbV73mj1Y54qF3bToTtHy3s2rEYxaxAfhCXQouO+4Cm/T
RFnEZ6YEnbeFhMM5DihZNbjd1lmy9p0dNtEgwcUz3xUVzTVrcmerMnu9vjtEPa8yBJZoV8NLAKTm
6oXfB+ulydg8Egmb0kBNn3ejo2Ts5r5UFEkhQFHooFJVZBhjkF16lLq2Wz/O0dgAzamDjW9EBzzC
+gCp7RQ4l4brIuJHPX7UYXSjHqe9bWTnQATfaGqKAQLT9FvkJpOuML+VC6o+uSmoRrgKdstAlSkx
H2inTt8eMuaTEZmfskBjoQ/jiAmWd09Rj7REF02hwnVMZ5ul/i50CbxWcZgfW7Oivls+MP9FekwQ
fhH2fVivCjmhnD+6hROHyw38TwrolMmom8e3uU1IWEUWho7R/77as7ul+BpceAIZMUuQI+hkfeO0
wyRCNUBTcVttYRCu0+ycQtsDV9KUwamt3ew9xPIeznh4fx1/9sOrYMWvb6npYoHD/Ri4eA19ldX4
+S0dsqpfmsjot7QbT/hO+VQZBWDGZI8xkMFC6fo3pVm9oXhF+1xi+Bng3WVRYfzhsCv/gw3Xxe5I
VyACoCpw/c0Vl+OsEeHMQWUFoLDDoAB3XM3gYQ8jOTEZiEV0vxrhiX6q7JpO9X4KiFOX9YppKx3u
86j8+m4zFTDicqN46/KTvmc5zsDxbr11eRmPTJVpvDMqGlW8Bba/qDbzytwLdEN06IS3H8PG21nZ
SyV7fEOGSTh1jj7oydBa1DEQv/+i7Mx24zjWbP0qB32fjYycEzjdF5U1V3EmRVI3CYmScp7nfPr+
ItgHsOV97G5gw9i2ZapUlRXxD2t9a/0R2ZwvaolNoIjZltadlvT1MXNsvLbrzun6o1JYaP78zfH6
+rAsDgnXeny2Su0QoWTHxxy5CKeAhudaBVl3s+LDd2FeOKxLjY5FuW0z4e+86UE3ZdYF8k5RltNJ
DOQ6qOmIHtWCAeui3USZ9d0dyATSDIM0i1lcCbuQZdbs5skVGXl70CZvp1v5qZdeKKfgeVqK6RYn
JDJ0pl9t+T018uEMDm07emFH2PdMsJyczVjICmmpQvucd9VTpjUgJZx8OrB85avNbZqxf6xEi5bG
yL7HMiBa6WFGQkWCodC+sjW0LpqZx4AV0H52mQ2b1mfkG5W/RIdrMqtnco3N7jGWZcKUpt+0PPsw
GJfr7egcGuyV+zX3YaxIhAMjllfU4S9TRgDdbOBEVNTHZRIvaq9nVtiTMSwP5NT0R3W6xcTzMRG1
tsg1oovTS4h7qD/rFnYUib/gYu0+Nb2loY2HkhGk7D6U8WEmBnfvYgKyk8DUxvlLkuB5hBHCl6RC
lpt+LvS0Ef5JXllvauCuvJ5qLF9lHtTOnkCFGTMhMAqgAwt+GASwe4WLy3rqrgj0lj+07mfC22ck
eYlpG9nPvTpb3NB6aGSE29olZObFRhUUSdrshzS8iAnpcpMbnytptVVQxeQihf25Df5AtABwpDWg
lVtO4aE8y4rdTPsWeM53Rb9UpT4beoqp5IcqD4Ukq3qgN9TgrrOcRz0ft0kxMwKVo32atO9DzrVM
1hOvxqHHpNNTiM7PXQp4zg0KW37Dlj4w0nWqwpY7pymvdBP6qRkz3oOBdZz6Knmr+YI4OAtMZ6rv
6rn7GBz3q6hFgUwl1U5LO4Ll5WswsM8k1gE9FDPrjWn35gsb82taJdqWcaceJHycjyWGkbumMA/N
BKLEiYpHMrmb+3T+yIFfY07ADWFhK87stdulQEACFEv23hkfiAwwCd2t851lZm/KS+2tzW02DqR3
k/yAgJX0jHRNDwORMfs4cVw2cUzXZ0FGnynsgL39eCF/5a5ksEL7QoApi6tsxC1rLnfKceUSanXw
wwTWjCSbhm3o0O6J78pXqsrYggCTTZrMmLgUpHXs46sGn+UTAekSurO1UqKIjAzEnuZ7TtBUmnnD
QuDZTZh0pHW9B2HBPLqPaJsTsPz+UkuZawQefLZxJuDwkUWH/9lywjNmiFCzjAqps/LQ1mD+8mHr
9keka9bnn1GB2NbwNel8D35LdJOFBtgjyjh11ypOmQ3WH9jO+uCu649hgbyjfgFWKW1nzoj84MWF
IXRxo9P5AGO+6Moe3JrrcPAtLu9kO8hpo5oBTALe9whK2HbiHxbAnwMDBx7hsfuOOpk5bMWvtLSL
m4V7NWjWvPY8rLV7VlRKtUMYC1in9H4Iw1xCtKwienDrFk5tjVM5Q4UiV5Z2D9tS4WIVWwkxBZy1
MGg6D4y0LA/GStDNV911kdQ/RSpiosp5n+vtVcxgQQdx5hcGommfVBHoyheISIxVJdm19ei3t6aH
d05nSBBx1lGyBJqeCMZ/Bu+2sXxVmMheyir6JHz05+oS26OLI3t912Pm6n07i8AB8bz1G2bNMDB+
eqULIIiXIcjPTjxmfzSVpGgMxWviJF+73Nqp46zqvBuCB/nzy/lEsopTZIj9YjneTu3i1BGgui7H
uitXQjMovOtgjCGoqG90yaxFm7pp30lMZykGEgL04kOtF9RmaAaUvzD5Tg8qlFaDNve9a1FtzSum
QhaE6rBTh2M9Os8ZW9JgysY7VegZhQ2OPTff8ri8qRrkggM4eAVhFjY+7Dy8nW2AvMo5pE4MNZRo
y6k9JWxqlB8jQvHFAgP4KqPCwK68DyUN0rP4uZBjTAnM0nseOHWSKLyfG6K3qwqSp1TF3VCbTk09
7MLUBYzHfKxoNYaLFJK5HJYM7vhldsbq87T9/IARge7UmTka7V6vBSNIeUL2OtI9nRzKGJibug3U
4axqW+SQYeuDYJNkvQZl/ykDC6oXhJe14zn14TIwlyu3i9ZdZo8U8FLPvqo3WYkWVZjmTKIDN+/8
FWaGqpXUMmFezLuOpJdDwQ6G33qGeWvoR0/DcqGDT9lA08dmKCn6JAg2AMqRrtdSSWF67hZtF2zE
8qzw0pEJoNbNXdjM9EwBdwdD4eomJ5x8yb3iCoLxytns3hs9OsmRyZZtsXPhPVNvJdafhUNtKXYO
RMnJgNQcacnebanHmGizoiWA7dP1OPZk/aF8qf5J8PyXRlSnrETpLGzcvX8VPGd52Lsg0PtAgxf6
XDviDQcYey4+nsGJEbg15KlMEcLUqOhbpuqILZBkBokHLmciHmfnRv8Uji3k5PZP3TEvyjMxLQt8
OvLl/bnujjszHHxwMcGIJzEQmKjYk9oETiWIR6E/L1t/FV8mOLgYkCErcun+A0Hkr8NlWfobvkHd
j1nP/D130gSDa6cFCTjhiHskzcPL7C6/rNx6mJZll69TEyhTrzoPOCfm4zp+6Wue03UMiRLvtV8D
Q5+VbXtkDV96H99BuaL3a5bi3E5OSrrW8Pb3E3HxV1OZ4wkskcLFUeY60g3+x36lW7xpsZZJLjdm
KqqFx3rIRn8HD4v4vsKOg67Wm8DxyvtQC1EJM926tnp9LSD3JCy1brwEHV+BbiPK3WJfpKMH5HJ+
/PvX6f6LvgoSA1Rf3+StdY3fepmK+QNr2Bjnljsnh7Xl3m+rhhVp3n3aNNglXfh0nrQoxdcDOnw7
jaOUE4fdXm9reJIuQ3GVIqtOujlGCajQ6ENjBoa3IuOGvrp3VufzqOmaYtmG9vSopLNWbX00zqVu
KXSTyEPILI+8xrMhaGdip3w0NUBs00AroiK6y4G41mHR937Fdz8jy0GR+Asj266jx8a8A3JpgmNx
8y2AfZZk0duqIcwKl9g8T6t5sehLSCBnYe8jEupSbedk7Rd1nSZ1RkePfHbjeaSHtRF7kzI+jrYN
Z5gWr2Z0I+ow24g5R5FF+6L+MROxEufH4e8/HPEvTgTPtuANYFGzhen/Zq0NB0JTYp8PR8mrP/Ee
cglrTimNJgUhMhW2eqe5+N7bw0UMnA1q7JBl3VcjTe7/4fXIh+G3w4BzQNDfGkxkrd8bX5zXJGT5
Pp7qebW3fjVrWxnHuNIdSJRqv2mNEvLA0B+HxENL3v7s0C3fMCsE4IR1zRJypI0k7+9f17+wIOOR
QyqBNdaWS5zfDqnGdUgRGYpJOjOsnbYQfxRV1kZtGPE9lYhmURvIBlC36uYQ+dk3r7JTrLI5JM2I
WY8JC5MRSS9/AgmWr7a86/wWB1ayaARR+5l7YRN7UYnYf//qMSP95W3FZKdjnxa+ZTIfkGfJHyaQ
TVfVs6d3PZZ0hCR6PQBrpXkggNFrmJFplfmmjBoMGpj+mta3ZK5waOXp4ySZrJ1jDTIK+etkZj0i
ckIu6ny5CRdY/cWYRIccXmhiUzqgLKxeM5Oejt/gHT0jGY6d4yDr8NZtmS77iVj71zap0NQir1Bs
XiUTWu3214BjKvgcCETtI4rCV5jwoGbkAzkmBfPqpU23frkeoSU8Fppxrkt0ok5Hb100N0qN3zdS
1ti8VFJsqtYMqmEwNDBqlvUqyEVQIdGlUQFy0KvnuHV/riKCkZhOwyZsqGptDQ6LCjy3koYQt2K9
emZefcr4CAG7WoKgwMpD31NQ3QZTub7kP1WjOoepdjBFRFhect9UhruznMkjA3U+VmZLz8+0A+aD
Cdiofk/qbq+qGGGBUyRDLN1mmuad6Wve2iV79Lq5uPNoQraxbX5jFzDssTv/ULThJnahY6zeHs3p
u1kW5T/MoIQr/mrNdE3YXiYiCLg1hhpr/+GhwT1AAekZTVBW+hfBtMWnrmL7lmNL8byBfPhuDkbP
x5Lt93DiumzLDqm//aKPYrh1k696mCW7jP0FkIH+aJDJd9d37qeWy9QtJLXF1ndYac0y20AielI9
/aqv44yRIDoNE0RYu+lPSYYpWvFCeN7svq536jJo2xuxAsQh7EoNmGp2uQ66udIIaZnSI9tALmgp
9ym1Vdv6NXZhOZpUinGmdieEd+RQ9Nk5lYxRs9Mxp0XlCejcrypswIlWFsNthNmqdyLmYETN4DI4
H6P7MmKCourMehqyfRpNj6O/3qnbpLSMywqAlMiQGWcPX34VHIM4M9kSKPHYGy+foQ+ufpskQA4V
eFV1FZZHvCw2rvRK6Oppgje5G6Ke5KqFtXBt3BoJ2h66Yz+xin3ai3dy4d4Lt0SX4EYyrk7eICn9
Xyfy3QBylUtd33luicmNQcVWvQGqylnhCsyUvJ9koVYTQ1D67WvXiuOU9DdIurR97EY3Lk3OdXIR
HWv+QxoDfrbERmk/9XXd1XVBwoR8V3MHifwqy2ozvqNMBjYu7UoS2Yl7tAvqjLpfDeyJqzknq3Gl
ZSr2SlKZkUI+L9WmMIm0g1vSvarXadn1ZTaZs1YxaFbEtObWj/Cq+UlnBdE8JTs10jSIIwJ7CfF+
9St0KHZdb9nffbUbeLWCiNtAWHOzVWozhKEDUgkSDAFIfR0tpiRV58TseJOdbvvLnreRuNXQ2E91
g+x6CstLlkRc/CBH6u42YTWY4jhCoKG7bXjJVeLJKHfz9LUdCpWSZVRkztGDQYcXRKw7ISfSsnkj
cg0lyPe0mTnMYu4aMev7HoiDo4OtL2Nxi6HPOCXeWD6tRK7U5tGYLP3RMKPuaYJ23/QMZVbBQFVO
WEQM3Woz+CvUVJNBaWKNnMLaQEBt612wf/nXyF+Pq5HWQRVmVyZgLYmEA0BVFDy2s6B2KIkSkhcR
+F7gLqjBg1pvsyCbdJd9IJwvbUAzN6AEBk3JzsDvxMlpqYcTpQFu5567rEKEoL6RrLIg5Bj4sbMG
EKxJFeNp9hPpKdxsbTAWfCGVSyyq41NR232gT1N2VM+A6sGke6z0azD4aFcAbTZr4Eten5rGaMuw
75esxnqCNcX1SbvKGDnu1JsRoa0KoozrQBXpK46EgOc9b5N39XjqXvlGsG6+VZsTt7P344pRiHHJ
MbNSel6fjtwgyDIfdZ9a8B5NIBY5QyeXrzWBXFYRL4oIdsJ0x0JbN6yMWq5SXNK93A0zhz+KFpeD
1fPKJ4j9lTFMt9gr7a4mB6o687YBS2ZpHyRSeLCmIVGCjthB2MYBUiXBIGJ2xmz9qhqdnBp7GU7B
Omosg7hJqHm9kGHVSGmZarbPCN1n5gBoH+msdmI8/SlFCO+pE8lhkX24crhJq1urx1vKP8jObkIe
MljpqvaWS9J+74ADXu3SC6yZnTu05TnwWwz2DKisgw8rxfSlPrG8V3NsNUtNiwqBBhKv44pq0Ejx
mo4QPRU3AJEqzmYnzffU3T7p5Ghail/DDJ94cHXGsoSpHVO2CllDMAoIBxF0SUxkn3z/h4wsU9TO
z77N8l1LwMtppkW8d+m9OthSWXqSRTrGQygTphgvYV9Rl4c6iBtpclegcyKjXypzNBi2Vu6BILQM
VyvdWrzcQtUrz9EMmbCJPuyVrWjbS627gbCE6NlUEhO5FN29lRMAAVCajQdON0Dhme7KOE4mTj4l
07ypuspHx6d/zwusRFkXu+d1oJ0OowJJsiyb6nB4zHJCOCbG18TQdAxh8DbqZpZLu/d2oe3YxrVz
doykZs3iSS4QGzmjvxOF6DdpRUxviQmZZgSV/dTnTxWIps+ORRgOjkb8vFJKYYELYw0b34YYs6RP
IvOM944p9+eNF89NckJa36FPCOZMkxoaolxsLIrOGlb3NYGI7v2S/eiTNkah4qAlcrvHKJxesoGI
6MLALJ7OhNAo9ACa77PCVjb1e+TopPBJCtIYMtCtiGjIQQpjxjEvjt9hpZEu3JqT3JjQhCoQeZo0
FVuWja4HeXI7GGQgAnQu+FBlpafWt53AIWkSeKOeC3V096yVAiICmdLSZsvlSO2s067Ws9NoYWWu
bfSKXQ3MvJHWljROvoWl/KSSEI4sH4cGsrfTTfPkJtl9u7yleeTzgUZS0bxezdQ8u3XPebiUnxbR
SVueowZEK0k0O3U723EKhtYhL7hs2KIjL0PX6WYvjsY/qgbcAzo0ihvLi2+mkmCmctTP5CjhLvJJ
iWXS6e7M2shpe7k0zaW7ID/5/KI7Y/lrcQzSn2UyjhiomYoYtgqxxQsckG09mcyL8rB9GPxfY0kk
sxVRoSyzTzKBcatyBlMfELBpEF2j+JytSm9kYYyY0S0frNx/y0g0ORvVi1piqDtc/bHq2aWPtnVy
r1az3BUVg9hC6+xtqiFOUxXUOM/1qezpQhun0/aiw26p9dF9iAvoYLpoL8LFy7Fx5AhTYosYPvf/
WfIcI//KZ4w5yz0Is5p23jxOuHnEDpy2d0nLKHAotm/HXLwqamNOpYiB1QXwIz+2OJmKYx/JqD7u
OIf4iFAmeHs9+WigKlkEQnJBqqaYiVO1bJtkDI/quVGiL3Xa0biwi2cuw7Kat0eazqRzRbUC6kyb
cnwb4EkRqoCXPLRH9S3z71oAUYcqhWgM6Jkk5hdt7pwPuLf7fPGDFTVU7jA3V5MG1T6rDUaN6xg4
Nodm6wAEJjHSRty4mYE/of+A//y59li+L27DhqRiwrpYfAhza44HnReLDYxxlC3okcwiPKUl95AE
V6tAArXZ1Wv2K7YJFWuo/Itui26h2Auf4zKRFXvlUXGMb+MwZjsXQjSZMqyA1B/aKVnpp6Vzmpfw
HfxKvEM8iLVKbvkqJQwwsKC32pdYPfgVOjfX+BbzxZIDY+KhC+nzPeYejAb1PQRB9o1E9Y+kbAiN
xb0f1HKhMRSJABMeHzNzQNO09Ht46w2c40+dtybTORgKF6TttY+NPkyfO+4KOc9ufbOc6ruU9wRW
yXGjDvgYj0uTuCA0R6Fv6V0OxhektkTewoJJE5mOvVUYXq+IH1i0kjJRFQyFx/yekQJ05QrAivxp
ao2VVP69aRhox2ZG+UWnHdzRFMGaWAJGZ/mzZ1XQV0hcStYVO31ynicSjo08s2kkq2dHq84JM+Pt
im5lQ0wXap1Pc+k1TqDoe0VyHBvUEwM4J/w/bBn8tvrhJiOiJBkrEdYNQVbTS7oWeA1kLArWFD4G
rX7Oql8dYc8YyJggzWL5NcQLLlibi9zVpx+lrScbn5vlULMTJVuwfhJzepv1CQev5vFCVv6QXsRO
w8Ev2sEYaHqeK1mmZ/lwN5fLfJzlJkmNwj67GFcj721qblGQ7DpZ0UzC/l71xsYVUJ+krVZVTgp5
K0/SOvP6vfrv/XW4wP/G2i89eZE7fm8c8U213a4MenJtHUvGKF1Nc8IBl+FldOPiqM4eEk1/2EX3
nkqRP2ep2LbG8FN9JbHrf3cd/Gf1tJIJODj4T8aOYQRU2nCNCHCbz4xlZO6CGR56b9qNItsXfd29
mj4Vvj0YLwuVv5KaqJk+oLFs4xjl3mIZjPGbECopUVInBN6ca8MU78yZPMLCTz8zKrIYlD6xusQZ
VmEFqQ32tyo0lj4DaojxTwJwVYmpaMuqGK1Zo14wBqAi+Zoya/G07Khsb10CiK6OuvOysUW/BI2L
MdxZXvW6qvYWJm38gd5pbKcfqiV03PouTKjy7M4Lz348wt/pMK5EEaZl1iAh86RdlfgrM2CpJeCR
8ST/qJ3Sx7ygpUkdJgwrO6EhbN5SvSTGDk0+Cxx8zQ5b9FluxZOiD2pc9rXoPSDVbLmIbFA8ZGVh
srp4n6wDzyjwv5Pa5ShhV762gOT7/hIpxXDZS91rdWpdY49VPzl4odlv447IrdVoa5BOA+ZjMhyT
vProPMa65qRt5yTpTkM/7CKNoD+nFeY+bCaydaOOth8xy+zcLAVKEJVKS/DakyHqEY+N/5IMjGJt
i7ByyoBLVYLA4D/QpvkA4KC/JMYhNaBX1kzDG66ro8UnPcToWGyRVHs4UUFslR6LMoJvREFHFCWz
txXgwbamTJFSYuEhwTxttFS33RC9eAucJqVVw8yZ4BtG0zeMeh2Qg05gCd+RNcN8GmriRRVKtTZ8
JKk5nrzxaCwM2rVe9iTESh+brHj67FTsjgQzrSfemnMklFW7vRS3ZHncTQP9oREn3AMEqlh9GoCf
/5YnVXnQvEJco4NfAWYjOW7E1yayQG80HAp+5WBXrLQWx7d2rSK4h6atWQRR9u6NXvMVWxxkpruV
R2hXmVxAgkHSdnRmbbeu5FA2JALuF62mkfTqh260PYQBbb0lwz692FhnYfs8J5AXuJIhy2gxdsJw
ZrnfMxc1PBgw3lAMQbPAJkrbla+B9DelUFKvkT0es6GdTxmHXwXcjEATpvmj0VPNts7HUhFMXBUs
WSG4UKHyxwO2MD6rurGqiye0EhHLmA5JT4jsdByzcz5Zz5aV1K+V5/coBItdsy7EEIzzSBKPHW2a
prL3qn2pjYWPk2N722ZeCegzRxZXzILfCNkGsFTge+xaQMJ72tapCvznDWiiambp7hGQjUK1z8uW
K4NuZZKWVUIRyEpHh7wJvVJcWh/08mBh9mBmgYCPmc8Xu03OsDXjxxTEeV7rw42zQJOgKCe0M2kO
CDK9u6Wzv9ljyly50Kwb2+XfF2l8766i27gJt2k2Gd0V1foUed6pqtYfXZ+SkRZiK+GJIEepEUg+
PQMxe+pc4no+t1CzQrKxz2thgDBfomO/EKtbuWQnNm6G/QVVcrNW+HFW9Oo69Jb+tCxWszUcpqVa
hhKfMIZlgf0whca4MT1keQSS+LtoXO680u72kwlhIc++TxJMKNLeOvksUJdlec5EAz8V6M8ZMwPH
+I1JOtl+IpH3WJITBbST59nqSmZqZTXdad24Q/a6bqwWljofMLZLKL6ubdg7k8iPS8EUYSaRhcNL
x5KwVk90/NN2FNxXIuYh1jzICl3ZP0wS8e237cSnIT3qWTnsi8Thyuumk0uC8Je6TQ4IPEl+Dlew
FPRdi5vbryydiuw197P+bW18PLNymmagX28Wt9z7hMlavaYjNBnmQ4+FYic0djmMPI8qG8Cty6+K
OowsZDcsccG6RPMo9RhDWZAoD3paXfsqfgtZwz8UcvDpFe2LKx5skCs7Y52QXhAC/KQbsE3s7JpR
1t/EYV+89A3qNtfWLnmmR0dSOa3ntbxEK/F2XtsmJ8Uq4faNt0k+E0gzut9mrY8fRo+jADmFFyAU
S+4ncqo70Im5vkYYfGSgbsbBnjLkYSc3hpfSNz9ACGT7aCzTy6izRovHigk3CmRMM5cM73EnozbT
lOmgM8cHTya95wInrWfy25OkdL9UZXgyyuoajV17yMsQz55ZjIeaye1mjmy+d8bSHDG6UiOvBNpA
GZGpVnhdnPixMlhPj9l0kw5olAc97x8ndF1uejJJ/bwWwk+3uhO+65z6pDyG5W6ptKNR9vFdHq76
RpJHt2K0tP3UJdPGytL5qFd9cZoxelru1J2EOekstKzA9xDSsOlwrrVZh7tsMRaMwLODKWxwkd31
R6YV3b4XtXe2q/7dxT2Bxt7VD3WD2wKiVhxE7rpcsIFcc80x7xaGRndrHV7BtUh26SBuaEvGL9MY
X6Mk9+4lQixhMLfUlX8dp1Qj8iPRWdI64lBl1HFySA6mMuv2Q+zDx2gz96z+4lTN3mjT8ZhnhotE
2QDDkLEXTeY0IUdvzYIx7fIt70F4WVMwOgD38gNbDg6TLrryBJlH9WGtAIuOeZRweROhczI1d0Lh
HT92K1zRiedhX+K/fcpy2MHa7I7HYqXcjBZDxmUjUWBdIy8AErNoWB/C1cICL5+d0Wq+tsaMuDCy
4WL1+o/O1yDA6IgZ2Ek7+8IVYqNF9nSLf36+zYd43CphkBMN437mGRgsQ7v3Oq0KVt1fb8nNBNkZ
hk9F6ulvNTs+P0MelIaFuF3b+H5qnOg0Qq9m3ytFLrz02MJy5A29ffSS1ZGPxqlL0u6e4dFzv/CZ
RBEZnibW6cX4tiLpuFO6w6Gtk2PTQhjxQjf8koHFDFICfACEPmF6ojOZRHpYnZ6zcZVAorworuh2
40tOh8KUTgSN7hkvc1rZ8AbmY4TrDpJdu52rsN5XET5CNPkQj6QcBo/2mbn4biJSVR8MXAcJ6LCo
18Kb2dVPvR9Kfkur3Y96giWo/WBGbMLDFIG+uMmNU2lPEGh+xmla3Sxj6TywP2KEONy4Y7jeFOVI
kkTdYIIYkHqsHt+HxtIvbpkZZ8YBNt4PzGIk/2ymLsTWyPbgqv5fVdJ4tjlhWKUjpSlKlTLpaHO9
phM3dpWIG6N4xl7ZXlLbKa5jaxKYXs78ArOBqhDHhGj2i+Dsph+40lLvUQSwaHdq/eAzwrhoTUsz
gAznOLbU4mkSb4CMzPcpEzr4Qqel7sOds37YbFtvh0zrT2WEjWForatAvLGPvWnjR8O3Wl/Tu3x0
DfiGJIbFtnBvBb7krdU2buAOIb5RDO98Bd35yu5y8rpHyoD+cSWk2dV2+poPT/OM8EiLlhMKGGmG
QbXcVYV7A8w1JvzNy7CN1xOgh6naT1okRXdzsiOtYzzQYGR3PNWB5VpyoGCXx4I58C1CivDWlG6H
OKvmU7P2295p8nsxE781VU5G/Bjb9rGypz02SfTJ7EvrLPle2EQITTAq2XBDxPND/EOScT/N8MET
EndbXdw0M8aJMp6z295g1pLR5LdjVQQoWOkMo7Y9qWpqijDd9MMFT4FPS5DWRb9V1t1CMAlNCNrK
Z0fmVFER4xFG/sbKeMtq1S6vKhXXGSmHVXWqFrQsAp+bKbVvrKW/XX2mZqjENMAh+vc5rc3XCeq7
lu2SRjceY4e01hKCzE5jJL9j5netpM/Nb7J7l06mA/X3g5uZmQREORRFjRSpqoldXS/fLG/0rnlD
ypIaVQwc8EHr31nSypZhv4VStWIU6DWy5Nr63bJK65IWCRs6iu9qCU+9UZTfWFPG+DA3bVd4Z0II
8K/7AgYV7v8eOdMwduXR1/QT10FD/8b0QPW2iy7Bp8xONnXdvLGmwpSfAushbW2jrSh2RWFXQR0f
B+kpLqM5AkHQbtXSbdWc526W22pf74g8W+6ruQmD0rs3H8JeaHeD8dP2nszqJa1wJKX9TFGFi22x
wvCZLNWdMU6nAVbDOc7Z5tHUoSeoGW31i+UhJIRQ043aK7rXBmM97nzLlgAawt0jj+WSBMzUGn+2
3K58jgkeW7sGzacjRgMtPUCGcmZ4zhzBpyJ7Rn5y8MB5m7NR3rjevKPvmA/AXm5mrzwIaq0HieSR
eBkyMUfd2/hVFF01C6+Q4d5hd69PZpfdNe3SHXR9/JmtJEOHsYV1gD0MW78AW464zMjnNtD5wiCu
xzRgRPhWeFm/TwacjEOczAehlZcyGpKr+outcQ+Kmb6BBC6UjAAWBw3Rbyus4jYLAae3uX6JHFO/
wImmDq3tn7Sw5GYzftHauDkTWlPuCITTUOfhRusH8YVs9OjeKHG5MpkmQ2gekkNRLhiqYPpsIm3S
7kmLMvKXrC+yneE35fEf9Bd/SagSOsecbmEvIf8FFZRExP9hlZ4ajNp0hKiBmuiIKYPbXwyY5yVQ
ztZPYVjdtvyq+y4zb9yqqgMei0ctsRIGzyt2wjDFt5lPaInGGH3DOKKUo9bkbi+fRQtb1Syt9tEE
b3da86wMVB8ZtiOUhbl+UicJgK1vuTe+lzO3VQIZ4CjIsCRrs9E2FUtq0jNl/HmW/2pDwX7VGvoz
HmHiACNC7zhsMEkKJGLJmBzDfOjutOGNcgXB5kqF53jVysTR1A5ZVRKwEYv3NtLGM0ODa86uZRPV
DGzrls1WIUR+UkM35UegiDdGx3hBDD524quwsAorSQg8curF0r6vOvuEtwHYu1ubD+95fIO3BPST
6V3M2s45eGAY5lrN9KNIvsRezg4fY8vSEuu2+jIBfqVoRK41kNWRTRzusYssaySAzgQCekiM8b3F
jbGhtJt2juUwb2Hz2FkRlz9gEQtL5Z1bdixB2/yMMDnl/7AnCqkC9+DS+mVnzbF/UarWzjN+Jvny
pv7Gb9c3XF8/1SC7TMNn5buVWkGEhehuwL9sVQESSlQOQmj0Ve3nkiXKWPk4gwXNRY4EnOrdbvz7
bGnj41RrRzG7L9zHmJ8Bym0yc2HBFLcs5+kLHCb5ZT2YQce1qkzNSVa+22JhZi/nC8QA8cFUYuuZ
Yt4xCHxSdI0GCCYQrvh1TMXjtBjgsELjI0qh7yopxejWbyxT9oxZSGmnNdI0dI44GimQ5tvMLp9h
1X5ujY3S0o6u1f2wier8h2+T+RfBqOOYnmGaUvuow7H4DbTtxE4fx1a8BmbanoWZzPsik8yR0l03
tYtVCjjvK0yEkhI4ejJcaKKSUM+oOTzmqd4eKtPaq4+HT20HMvFHPOLhsqmOA89HdI+fftLOApUZ
EgomtUrMTx3CDBCb3Ghb/DBrfVbr7L8/Kf4VeAT3NJgDw3c4Ln4XdTYxC5jEjKYgccebuo4XGqY5
eSAY7UdoaMNRN7+qi1GtN9RYSF3TCeOiANv2NcHsfPBWB8+G+DBRUKdu+2sOw++KElQTXY31+c4Q
VbEZ5AC4rr/l5XiuVtEy52ZGnbfUG60/hptaGPU/yA0NKZP7k7zPcXXT5bNDf2w6ntKp/eEcrFjA
iLjrWaLVy5escaqt0U4gW+c1Olg1zmFb2ud7EhPlYEmNkJWGyy2kuTBqoxNRnKBuogwGxWaCcXIw
JUGwd/FJoBwO8jX++PuP5K8SSV6z5WL8QqYPqd79TSLZFYXPXYb0L9bsYxaup2GtnjFLWIHm5+2x
XkMME6weF5PxqYa5dzdZS3XJtYHbR0YJj9p/Q7b/V4Fbz1XB//7vn2KxVBbVR1UvbRLF/X/+jzK5
bpKPllX1r/73H/Wnn9z9p/rX0c9q+63/9qe/2ZV90i8Pw892efzZDXn/x0Ss/+m//D8/1U95Xuqf
//FvH9VQ9vKnRYwy/5ifZUjd5f8/cev9Z/Hzr7/+M3DLJiHLpC7wDM+zUZdKbvln4pZl/DvKB113
8W/yXJou4klJoYz/49+E/+86X0f+E8keQSSOfPa/E7cI8BKUcrZ8LGxqSUv8bxK3fhfBm6au+4yy
ONbI0SQW7LeHDFbVYpYYA9g+06RqVTts3BX0m6aJBMZ9C+80Jj2EBpUEWviS9mjs/vBW3f8L/6v8
Lf7w3VQvwcH8YKITRQap/6YnDzskSeoleJ3cXGlYGAnG+C/Czmu5bWXbol+EKqCRGq/MWaIoWZJf
UA4ycgYa4evvAH3vsY/3re0XlihSEAPQYa05x1xXyk2eqN1tI5NF1QRM64BNtwPsVF5w8UUQwtti
K/JcA8co955OJG1kuH8Z9GeB6r+9uFnH/NvAUeUFjZ5YIUPLU7WYmiA9eC71xMKLEKPGs6XBtbvr
RMbgXz6W+W3/93/mrJuVv4CSMOTqfyzdAuEPAfhiKKGKDato/OjBiVSCrz3RqQf2j1YSEA45jBcH
bsk5kt9HzY5e8wzxU9+Avvv313OXy//5ekzE0YS06UIQz/bfnwStaxlmCmtEgMbqmJfx0xgEhGrn
GaJ1jVo6TonxOAXBMamm+kwuRH1ICN0dK/0HUWvVa1rhptGpaVCYhGjGl8yGqNtOwgrXoU2vjr2Z
uccalqzMAsxLj0r00Uqtv/mt/5gLON/ma8pmHufyM505Au/3r9RwS6nSMfUAmevPvYSmyz5Y7esJ
u7cYVbDzDOJcVON0+1gytA45ajrnryG2f9gTfr4MRzdxnyDrse0/rjyND0DJ0MP2RwAzoXXmIxVf
ij+tu0tN+9KSPkcgRrr3ExltGiAjNS1l1J/JXyTmf/rP5xfCKGMzDDmmSereH4SjFH1YRiHJQ1zp
3BpEcOfJJ/Yphqq60bwEqGBsnDpE0cgmIMg08QgeIWgWTObe7S8n2R9LLF6LZVMymVlFcFLIE/zv
76bTWqJ0DI9UcsE1X03VspA20r5hwMbp1tBhevWaI4zb5I3WIbqKdZTMxkdCTw/fQ9cvMC5QVa8D
4HoODNgq4WAuJdKvUwmtIf7LVWH/IXCfX7DjCFBoALkZsv9MLOxKRA19K4mvjVkFBgxzR8u0H/p5
cWxVPZlllXorzbY8WvAlj+rRa6fheao0GFGldmUrrzYd9tJHGCOg80XbrsasyBfKUk/2XCgfQ7CS
fVFTYG9Hyt8hFvbegLM6UdXFNnVR8VBuEyuh7OehARomM2K701ko2yr3OLTtadTbkRDEZlpQszLW
ZavyjT71Hx3UjFNDP28AjACotEu3IU1IEhnUobLFo0V6y66ynaOs+g86+/mBD5PqVxIBIIPEhbq4
d+Z2UvqXT9X6x6dqzJOBy8ko2U3/8zRIodxKp4M4jKbDMxLzREFMENFLhcroKRzVWYn0U2HYDoTS
TmPWg20T7gmtK6wEAcXMEwfdyuyNdDDOyUZnm5IR9iB8NVzH8VJ1yMejmC1uiMHX6vQj/mntR0u5
01A6cmu4KJj6sVTV753SbAYKqH8ie4X9OGzKINj4BNsfBBKC/YSdPPpu17J4sWeyZKBRjZRhGqDB
qgCrNJ/+/Sr5c2Vosjlkk+1YSIDIEIGk999XiYYXlO1SBYyqtx9C1TaXpuWj6HJSJDwlzeexnr55
jTBpJeJNBn4LztG02qNVudeitFzsyo65//dXZf5jqgTOZznM4IYj5jTQPyaIUnRurXpB7qJVhw+u
It4hmLo1aCn/ZJBSuR6yKNlM5Tu4Df0L3e98HQ0YEkYjODt18S7dMT8ogxPaTi6aHOUy0an4V/zI
rqRXAH4FaYUo3U6uNTsodfI5muEoy9F9EL16D2xQtcDUzAuW7mHZ5K5YZcEgkfiHfC71dK36+gVw
jR3AIPLsvwWp3M04v02RFiMp9AzdsfgIWLr/mRUWNzHgPiJ/lszq3YnKztZE47uLEYs1PSbrnN4E
bjiPNXq6bVoz2vV9/xq54TG09moanaMZkxewiLqO65HM9t2d11WMIjz7yWwQcbEcVW6wLpzQ2rlR
OCGubQXKgvISZv6Dn3v6aQrptlVEDaA4/WxkFr6ORv9MZ/WxjSMDOaTxkYnJIMQBJmvshixr9OaT
TQUAdkTunbyABnjjzXHvUCMlWaRHpYhhjIMJuZBF9b4CWDjFwVOVWeqAzhQ6x1zZr1J6IGygOnqm
+aJCO7YrA7TOd8YzMu63fz/hjH9M5Jxwjsd0QeKyIR3vj8tAb/K66gaTbXacfY8jrzj4VQY1MpIQ
vZAJ7LLIsx4oO4ttP5bNtsVyscsSOe3+8kLmReBv3zvXI1PAbHLC6ySYTP9YJEacjhEiCs788IjT
ODkC2nmLbK87jUraC/pv6T7K6Y92VSlogiY7JzR/TPZoP9tmre/dUPxlBP1ztTafimSB4fh3MD9i
vvpjUo+U7CzNIA1pqIl/U4X4kjGBLP2oHh7vflfiMXT0ZKO7QJ+SLUkRTZdNw3KnNmzrGHnepS7o
Vt9tsRSs2CD0eYwSnRBJyy3p0vdoMmuakttq8K8xiRZENFwbVB/h4t8/Xrig/9gisEaSbFK4uBC+
i/t88dsq3LcRx9cVWUmj5+RXabEnL5txb0ZiOtCbhxvlTMOqTl1Sf8s02FZuXW4junGrEWzYdmh7
SRdQvdkhnr3ChXhhksvmgmtLLUqjnfvE9mFDUbR4aLXJvVr0208ghVZOV56Fl3aXlCAmjKrIiULt
6oCVo1bRXd2I3KiR/ulTZCOKHWV3bDoclhPQ3ZcpnjGFHq0NspdWJLS1K4PuMFEu300fNbF0Q2CI
XWGvpIzVKaZrfZE2czz8vIUT9s7b1FtPo9XFP2IB4/7L2Fjym9NE6HLMWjvQlj93VZg/jwJwfwdy
PtGSs8UwcuA0s6nfBVSZ9KI+ezLzyPW195pHOuz9/dKs5MTZW7qodiFg5AVQ2BEYXQHAgubauXbf
UB8Fm6Cq0Zj76aWPa7WvvBLl9uhlj4UVYImSdOU1I3yoUFGuypYkJ9ts4mNvPlRl+tGFYMbgXzMN
GfonhkZCHoanFiP4G60oO7WiSzCUwNScJN3PhZkSFe2iC4pkT3TAzSeg1CM3WWT1GcUUJhaBKrUu
/WyRFBbAt8lejLjknx2noOFjPBu+FT9CfKKi5IAECjrDObkNshC0XhAuvCleDtA/FmZjf5eNJL2D
cYVGlvxa+oN19Av0V66iqpqFjzFMh3WapcPegd7W8tqpbPPZGUhXSKApVP6tkEODojJfUx+nqRAT
oFOMeXRN4cZd5cx4jUMadjANdhKw6Sfdy+iv+IN90D0ThWSePTJbzn5bvd8XCun4NIGCiPoO3Zve
62flENoQ19rOa9EGjCJQT1lUdk9xA9zVCNN2W4QArUNNXYbCqi8xKx8rOt9v3Nn600nve+HR6/dG
r6DW3zjrCJ0ETY3go8r9s8uVuEyLJn/QbLHrXdHMKRifOtQ2ZhrRjs6N6BSy817qxE+0hhu+g3R6
oXgSP2da63H67D2ztwiXdrpDT2rCyY1ac1OaNu6lTL7LjMKszt997Yxg1bcnzbNnVj2N4kRZ38QQ
FkeX5s4Jgdt6KkmEqQRCai1IhhWqIHPW9cQEMiz0Xsg14VL10hu4PiWjkO9Lb4ko3F56k24d/ImM
rjjswf8BMnT0Wl9NMKEOrpiuGjvOY1gPB1sH+NO0tvEc6I591AMN7WWdISsqq2M0ZWrTt8BqrcLo
DopNA/rn/rkNhuIS1LAcHAs9HqNEs856WoqON0WbcTDoZVShxvuH8iL7AFHH4Kw9m9Du+yvDdcFe
JgEOOLaVONRO/9S4VQg8G6OPCGR8IUJ4F5EHTrjSiE2jxOg4dNI+lN530XKVpuY4IcA1Ehjn8z8K
JfbuwDuKruvxikfpApvr5x5T2Y6tgXspXNPAqG6hoZ0/GgsYxULQ7l4PZAhhfaLpShRuf/Zqsh7h
8V/HqKODWl2nyHnFfzeeOEOiG5KlYk99tq6kNVuey+ceaeURbt3ZH9oXPSynb65dvTuBF7wkE8x+
LB09g3PTasMTS/QWDVQ2bIM8MM+zlfHssYXVQ7qaugzSzZhL7XxHZ5G1ER6qJH209BaxZAfep00n
pJBJOC5ZkIvL/UY3C7ptcTZntsG5gOeYTqxuobV20+Tu4AAMp4HIDKzs0aKOGCMjSw9viUsmRB2z
vUJFNIFDP2UqPpDDFF1s86O04+aQUNhYZ82UvUfwjpPWlF+FZuVLvKXliVI2CjZf7ERXV0euc32f
xEi6enEFZxCeANa3+PcG72lMwgA/hkk9gwR5YOSQdm+yrtSPWO6sVEPJBbhhW0kmJUjpDd6s8JGM
H+/mQHg/2pM8lUn9tab4fw2MbTlxaQx56a0pS7QMdiXUj5QVnvjIVOfvyWom+j0LxidV1V9FmMen
XmfS6wL9S5QZ1qcGAMNKmD4dmbBCHMFC5DTZRoY41Z6OMSEHNIrHR7K2ootr1ck+qAdaalaXI2O1
+7XZR81P2oiP0wW+tPM9zbzpiDYgWSAL9jYjuXirztHTJ+FFa+bZdGGklnbG5RWfR98/9yoZzujV
NnbFZYDTE8FiqgHDrEG9QKE7ygm/VMbluI8N83Oqh8VNb6hFqoj2sC0GDGI+FoYpJ9CKNu0m92K5
mUmeZVNM62K+/PIxcZdA27+NMvg8pYhS0eA1LmXsFpulvJWz9nSYx5FeGRsZFDdJYvoqr7Sd7PwU
6f0XBwoN2jENLXEur7S1x/WYT/otmR46aha7oSSg1JE4BDqyWDdtXiWLok/j59DEskFQTgfjY29z
pi80FCqbIURJlYmKbL+A1XLQg8XPVT7NhEvGxsEAtAxoadOIqHmSsbUrMVM6Zv49tePPZDktBSfB
U2N2iM6EfI0RcBMoa3xjyPoICAnYDn6VYKKfXkEc+xsX5cPG18hiG+qYfXlKJpCmP2f+rbZj99Y5
kXdqZ5NqhJCkcJoSjISatk6FRUDaHXYnS1/15ST2TGrBiguBlWNPF6jMAcSyuMoZlG38dN0cGGsU
J1eqYodz3Ftyxg0LzSjFcw1dWrOtUxdkzxGyeZbDCV18i1U3cwypVnTzgLYSxZh4BiAmzUeT1JFz
Uai4enVDDxlXiy9ucsuLDeF1lfkOGz4VwDovgORFY2+t7RCCG5nJ/nLyWgyPClddyxdkmQonrVlt
GXFKknUMNDjlB6c4PZ1oDHeWG9domvGKp4m2rkJzfEPACFMnzKtzjaI0dUT9lOnePujb7IprheR6
0toxig+rIkSJQuyCXMaTaLZJohnQkrN4FziueAxw+GDffQ4U1tExjZ6iWcATlA+0y4E2Jaj1MnKu
lyXVwPe48kEIt9WuZe22u49PGJ2rReP3c6kxZ3HT+PrT/cZV+brXYYq1LFmXhmZnwKMtACuuViMC
zd2Unn1mrQzN+tSnnBiiQbQ9dQzbtfndUdhjETsOtwJx+k2GIXrbOniMY3ubTJFkUQWLyq0BV8wq
HnaSLiCLJNs3fuBu67kuYti9PGgiO4eTZR70oWYZJEq5qtLmrDN+XWXiXYsOjLaJxgZ/bzdBy+p8
RpoSxXI5xGfbRAMyFfhJ8AHV0PxGtO5tftSUyB6cZHbjDVH1nprhMtaBTAoWDxtL66KXeoTGWtAN
XJhDkGJOFPI6HmhFmHvfDbyTNbhs9OXnANXRDaOKuwbIF27VZL/TIIueWl89YdQ034xwukaOGNf2
RHA7xRPtVgFNWowZ5hYk6S+aZkHfmdNrGIfoP+JFbC0Xu03hnGNtGvYpJrWzMYCopzH+3dBM92zO
N2DNkJfq7lsS7/Bw6WTvBkeSXcRhmFjgLAyWJ2vkIP5M5UF0XUuX6b3SHvQmDDdaRIxhg482KkP1
kPznJmux2xpeQRRJTHxiHT/8dpOCgImLTC0qXVVQ5XR/M3Z1c85bozmH5nI0+VoczXlJDUxuRtsk
RIFUn8eGYMb5Bzl63iqHBUM2cR4+a7kPk5+0Y/IFPGKMASYx2ZTjUQ4hI6RLWGHE2YprMrFObbRo
Qt28OmOpQ21N5HqobO9KVemTxQyKrw4FSDH0RO5MIYEt4Ld1jFFOttZJBMGPppiqE/i5FXnqLGoI
S+niN9WO4lTFwt77kbHNJNK8oooZkqLvXkzIj7/CweVmxPhWY3dSqUN1tJbRSxA7+KCt5oK6olio
WbBboboWMnriw5cQFnW55SQqHy1k/UzUyeV+b9DRRbuqD/jKHEDCBRsKQtKhzpCAoVaMIWong50u
zS9xCbcrNIN4q/lVtR7EsDA7tKsgBexbMwlGGxnh8PexNGfwwxd6wMdjG8GNNJLk1A75D2nbwyFq
xvGqI3Z2O9u6dG05XWnTQmmxyoFyIewkb3KKJet10ofbwFzlUj20aZAhTydlpulkv0fgts2j0UY4
qsNkMHXnEQURBdw8O7Sulz/4nMGdY3dnzY7p4XujOKq6OyRpEYGJaPPdJKU61ZVxJg4VSLKqjfOA
IcHsN9pg6hsCM1AwtgNLKq/Dq8NMcsQW7G/t1v4EyHpByAY2q2CES+rHMCtYb6y8hFq8aoKOgkD0
pex09ERYgnV8iI8s8g52PdkPLJQL1PH+DKf8xlJPf2FDRQ6h7e/7QSdWNkWDqKO5gKgPfceZLLYU
te2tLK3IdwPNmmVmlIgKM7RghrLFoq4sYHYRy7/MZeXWTio7MUjItY80fVEzOWGmrqtbPtkOKAG7
+Ap8eyMIm9iYRWEei8hfsyswvwlOiwWhecHrWHwUCk1A5kKe9juteGSphozYi8MDJdN6paw8JZxk
TNcjKpQbblHtIcQGNGY/dCXVY2X2zlUA893jhwOAkaTONUWhpIjIfRhkK3ayom5QWUVy1TOeBpoG
mzKC041qazm/7R71s79wCep8qAZ7DTjSudw3PCGl5wO+9N3gmJ8Nl8RKM0S4Uyj2flZlbuZIqWsK
q+tYGvGb1PRih5sWEW5Xs8mvcfs65CefiUvnEnGabO1VZcs00um4VrPsifRX/1EbPvSic57H+YYA
2iAwvNv9DkbLJwCJSF2NELkhRVAs085IRh933VZ4q1Ef4+39bmeM8/ziIyuajwPXqDvGRaMW9yOV
riMfCBWGcO84z/c/qPnCaAv+vCNa/9INBX2P+ytxaUxMSRMcf76MDu0Qg3RHAAOHvv9kB7Gxuh/s
5/PmvwiqvsD5InqKB7VzYkAKgUeIU58LsRw9EtOwc5fLkcbNsrYoHtMh+4zxIV5RH4IGgD5/KeGV
Gan2bJaj9txG1SYJq/56/9Xga19Kwj7O93vUUQjMLNP8cL/raqnNWsmqyYHjz33ZhABfRyox890I
shqjh5kv7fm4nciTMxfTj/uDusy0x2hMdvfH7r/y8BUIJD/3O0PmHGiXVI8/n11Skx3dkSzB+chu
SFtEuJgZ73czKJfrPg2Mzf1glcek34SFWt0fLWOfKarsEZzNL6Pxh/TiZOPr/c1iHkmeUrvF4tIy
HllYzH2nqm/3v4T28BhTAHi433PY/7By8afj/TjkfNIZMvNhd380oWO5iaKWYOf5v/SFyQOCHLL7
o4J8sWNQoD27P8omKH8wq+7nm7Mz1dzCMfz52M/nj/2qr2T8dH96pIlXvfWSy/2xUNd4K65jHO4P
NqmnVpXKrJ/fgYuEeaOZNRrS+4eep82e7w/v7fzBpZaaTgZO65//K0Dn+0iN/Oe3mVUQil22XkLg
UMU9uy4SIc6/brSMva0v2G5O4Cz++P397mDG5W5K/bdw3gbfn//H0xptEkuJzH41VI4LqnY+5q/n
QPk6VZ1y9vff34/y68FhiNDZNgITx/+9LjnvtH/dbcYgX0u25kt1P/qvA9yPV5MDTL+wGn8e4bfn
pMjczmoks4Qj/3pNSd/hW6I+EW4nCwnwr//06zmO11Z7nSDJTm+KXe8gw/ZEdtLy3mY/2bXZCasE
N2nsgFyeHwqDhMcjaB0xbejlr+fcf7rf3J9yf/Kvu/efkNRcnNCmkDkf5P6rP/+dc/9Pphlb+7qz
1/fn/PYSfh36t5cYOxVS6CwNlj9/+f/961+v/X5Iawy/iCjSgGj+5+39Ovb9Kb/+tcqD5jh5j/ff
/HrWb6/gt3cBWprdVcZG4bdD//a4IQe8rAlhi0ZTfGex1p993cleQDEa1D+px939XNlgGUut0JEV
zI8WrJZWoQ+R/X63xWi7CeBnr+9PTiZ2KNW8KPfqPH9xEtPf50VYLO9PNns7PlUZEZr3R9F7q0vR
6p/ufxr3Y3yFm7G7PzaCjb0p9XL/u/sNUNXZRqBu93t9kpKbpIzHn0ea1Lul2vjy04Hm4SkwGuDl
Pw9lMm+ZnkK6fH8DjT2uREYJEhVV9mKaWCzqtIsJf+EuU7C+zTrH+PkGKmNUe81nTLs/qgj4OE5z
uT5TFUl1ffPsF4hZmkkbr+Fg5jsxNXKXN47+aA41XNWRdcTA3lyjbvlhj9pHWrrNS98brOVFPRKN
m9ZnvVI+0aLKeSWz/Xp/qtXUh7g3p3eH2sOqz0fjwkXZHgx46htAnvZNBUB9ZDwUH1F3KAgw/I7N
34UT2SZPHgv5rUNfYZ/ZffJIZs+0LLtq/GKMDhQaXoqh/C9lkAaf3EBZ61SUwQk+giRVPKQ63dUg
iDUACvPhKUaSsO0Vn72eimxIKxY3yxQcnKTNtzW4zlvBgnBxP6z/LZ7XalPZXk0cAbsks5Nlo2cJ
uVBj88AqxTo3JVHmUerJnS/9kEyFLsZENWunE4u6T6kFNxUZ0T6hFrS4P5mOQniTfv6UG2N1zpTf
P9X62SVOYuGA434DWaNTokB6gHone6u07jpaLKVqQzevxDlc7792LBAohteL9f1uH9D6reqeVFsp
tBdlkrQ6/7WAAHEoR9DbhZPbrIV703+2ms+TV1pYMhv/6jHLLRLDyr+1Wnl0Yeq/wtLrNtLL5b6r
8aqTDAIwSC/zb1ZFiTbwxOsgnWqTO1lwSINhugZJQIjhfAxBUgy5QB7GejvfMMngEo7s9hrpFqbm
+Rgp3Y0m0Kvt4JVynTQ2zMhuyPxN4jc/XINY9lujU+4FZmXQvQGevMk0t9gVbv5ox2VL/Oz/3TCx
tEcBDxsJ6vyjxnbmf3+kcljsC1bQYsoISp5aFGOiP/nKi7rFUFbzrdP0J4xTw2kq2mHXtfXl/pz7
DZvt/nT/6f40Qf5wvnJ18xOZL9P2/lf3B34e6tf9+59AtStmk2YGbOjX//t1yLYhwgpj5vdQn2jq
u+NNz4PyVuI6StiavCqpR2c/L8jEdePw1dY7ztmUuKy2KoPXOGrAbpum3DXCJWl0dKc5v34i3Hkq
r35ITc9s+3M13xt6YgH1nGyr1tIJf6BBEBw14T1mfuc/oBH5YRsV9mqvcC+RSZMgqMhGj+YKwf2G
FPWFo6nyqW1BnhHgHW1qMJtkqLYEQtYhjIhEklWZtZh+FO4PTLkudK5wspehQ8Msrjp7mQJ3P6Lz
XzAV9yett1B4TdggjdTR3+Pa7BAtYUeOU1bC6Vg9l+RUHCLR+xhuJNASNHdWhtVU+a8p9KqVB27l
EwKcUyZb5yuU312R5Zcw8puvlDl2il7mAblsD7WiQrQ4sEddVTGwBwdzetDp+1JnVk+B7bdNtxX1
8FwC7MsHpa1LPXY3hn+0VBBtcIu3i8kmNFWolJCPLjKXCj522BJiTG2UaDmNZho08ARA0SoJP+Vz
XGcakuNgONSn1cCF5xbaW497fullZrBnBEN4x/58LmRB7QR6xx7F3ru5DJaioyLU6YdkIMBKujrM
0rzSF+OsGpeK3r1mVc+9nei7PNGLLS6/RhnZWfM5XNSFwa4ey29y7N7ICqyJqpkZapr3AcqZ5bcd
Zrjah3HZ1o62FbFO/GK3jIK76RPUbqPeUx9UtjmGAM+r1N2Lsv2oQzbjZQf5oTgoN4XnPeApmSp6
w3ZeFkuUv/UymgF3SDg39B49BI3t9z5Um1DV8Vvg+YtQGZ+7qOtv5lB+jIV6bIQVPAV6SoySNT6S
6vMCd+zD9LJ2k43eJeN97moahEuzF9XqRY8GYock2wxqfy+mDbwQHeXCkdlL52dbE6vngjyPVcgn
KkdAInru7V1zRfEiejNtsRbW2Qs1HwYfiLi81zc2SnFoIslDnDA2xePN4mtPqMmSxPJMhUBf1oNJ
+KXLt0DQ1uDoW9wYN8PuMMZk/UG3kV855kCaUSazlZ/qOyo1l76LbQow8UGEBhy2qDvjzJfrUrCz
CCgS6r5Tbw15ocZNAPKEsp1650o0OKUND+NLUnCahdA9BGv3he5jP7HBOvWeZJVY+tStNBtxjeMH
8IHjTem4PyyDZmUN7q9EojxxyYHb+Jxa1nVs2GqTHE+47LjKQK2dSrd9F/VuTJglRpN1i8v7NK08
28rCfxVB9Z5wpq3jUURLzajeJ9Ati1Y5H4AnqZ7/54b+4QvwtHQdB9oG3beLOjN+a7rsCyb0eDuW
NqU+kRJRanfZMqbvRCfeWaO/G0GAIsKLGHESwHszz/lmmRj+g5AlNZVe0m2rekdBXyw0Ky0WqZls
0ddFtGQcjCJU3cpcBTPZO1wFaPGIjSIrOeg/GQ+DZu391NZYTpNMDtrPYhvL4aJlqWl8oq4wlqFL
QnA9WPRhDBjBlR4PW7eBuGjCtgBkAY7kYuISx6Ut1yJhyRfVFwWxlv6M/t0mW3qQ8mueWOYWWxSI
E+mc6lyS6tJjTDCufg+dax9Hjk5XwHpmAX0jf7Hlei8Jeddt0ITRltBB/VKgyprCMN41yBcXXcc2
ADZhSnHG3ekGaATlUvsdWx8q1rVitl2w9C3XviXWSV9f7N71t3kqw6WD7XDfjOVbpVsfXvam7Hqr
Zw6Q35GNlFkhAwv9d87L5si272Bn07EFu37i2gAu48y+Tpg2pE0u0MeB/cc93NT9e+/mR4Ehdle6
1pufl+oAkupHqlKM0jSjQjBQYZrFW6E532qTkxK9TbaW4nuk8mbXFcF3J+JpruadCSu/DFkl15av
iUUFbWEpzLFkXbatBxcLVdkRLV0TdNi4gBjAxnzkw/jCldjvNVeHMxbk7r7tqdMnEdduVPnWyvYn
e8vFAa3eh8Wg8v6HEvjMUvMiBD/qwbkhWDcmUmrXTe7bTFQw9cHZlGNzGVTyBdH6N6JN36M0Hhe+
mX9gTIzPwNnDNYEPH0Luoir6EmjaUzTlh5SONKvHZN0Y7fCckZgQtQAoO3riGK3iPQP6c1OHAB5i
bKK5nYJIyybz1Jniu2Pa/VHIonmpa5ZlTux8hUsmF1pVknrrcmrmvWDkpOfofzXNI0o5cY7HEQdZ
1gjaxRXZimYYP2t0Ovwkiy7+kF2MQhDHqM19ws4emRR+ENtpphcUotFR4GPUJjNg/dnbJHKi4HYy
cQGVRWOSoDVmDOGfTQAUQLeoYZfTuczAQwDB7KExNA9Tb54ClhEXNxHp0hbOuWxJ1W1Tn+DrDqZr
0Lhq3YVmu9AT+VZbNBkLz/oBp2RbpSTTRdIWRxlajMlt8TB6TK+Ir89VUDR7M0g99mCmfbSzW8WC
9HVtxmxMdeCETm3U18QbPocF8njbisydBpuYy3dErtBot9LwMb6npKRblAwn4b728HtWXdteyBZt
b4r0BhiVWBot0T5q08hehFzGhmQGOlZ6uiwojpyKWa7X0yS50KC0wiL9lM/+IcdL3muSBAmNJz8n
VkW0rTIDPpdmM2LG5qnp04/JiM0NozH2ww6vIj+sXNxfWwRLn2dkMFtEXV8LHa6lpeLx0a5hsxLz
ah1kjMPZa7stjOO97rHLaoOCjJo2svaWiQUMzsYxwtFUJmzjiNbFVY8Ba6ExgRwaD7DbZPSPjkTC
lvfhRzwN2MoC4HxWrj90EULlOnQ2mp0EL2Yofog+frYF+Bjb6v3FYJUPbiKLh6kFWDdEQ30rdKk2
dCZ+Ikh0TBjrqjKqlclHvtfSblzLdsbpufHW0rVqq2X5N/3VZAl0KfBjYIRoDdQQ0BID6t17XMUS
zFU0nmtpxai0y3WWSwHTpyVjY9ZbIFEm0RN8czBuXOGND4PZ+TTOiaaVafbDVfKB2m75mmRsL6aG
xK8Jts+iHt0EIRO8ZnNiELWGibY1YwlgFELv3OxUUj9eDQPYnRZZwDGK9Pcy+RjqdFir5FujD9M3
y8qOniCtU+XGuwQ9PSbGqZeV8dx7VX9OFJJp82hBn7nVtbYg+is4FpaCcGgGzPJ26u3MSTxpKkqe
UO+EgmID/jN7yB/wKI205/vwSOiDTuKX29JLN+Vz0bWLQcumw2S53yeohKcgLgMkYvOSoom/pZ2S
l76YHi2D3EYpiHjMMYz0aqBF0vqn2qXp0KixXxqdGbwmFuvKErkHT5tYnEy48iPf1LedPXS72qqP
fTF4FCa/1SAejobqLT5lvH0GLrqtUY3jyvU8fT/lEaZcLajoL5NjNPY9rZZR34PDP8HPbS6Be7aa
pnwCZ0W+Vpkxy9rBhjICfpDCeQxLiEAjHYx9Ehi4l1MDNpyRBMu7cZ/9BIFArm0eRivYlYQXmvGQ
PSfz9sPKooce4fQ6bSMyWeOkXruKqOy6aPsNxfj4SFcf4ZqGhbZD9bKBp6YelaCabVaIjuzmVrNy
+UyDkpwqGypbI9XzpMJw39bF1ev6kfhUoFj/w9yZLbfNZNn6iVCRGBO4PJxnUgMlWjcIS7YxA4l5
ePr+IFdFd52Iir45FycqgiVK/m2SAjJ37r3WtwQavl2oA/j2Y+faDc3VxXT5MoIvBmmuQCJpb1pW
mIdpGDDi4g9bRMDSTnnfXItQLPLA8w6FQWqYG+TRydf7HiO0N6yl5ZoHi30bY2izihODMZA7VGut
YfqeKW4Z5HRf5SCiXUBSF435yoVhEkdrzfEPvTsd4M/au9q0v6bSGHYN0IJnZIT4bXCWWz1zpNoh
dSHRXhoRkIPs2WdETiA7RxQJJN7pp0ZMX7MRn8kow5dMhtmqiur2JVNcu0GzTGCqv3w/OI6Sy4Q4
Ki9ex7g1D2nDwutoEMBrdekKy9gpE6xaOUPWehPzQ3hr0HAvEie5ojwyaCmjI28tq7x9Pzj1xEmy
NxEg8JNlO84Ha7M1nENmJqus1aE4jwSkjUrPl71WKGy8Op+XaT7FMUOhBYEL+hKseCbtHeeOhjH8
JkqGbTdo1bGZH4iEM5dR4pJVktn+U+lc4bFHq8ZKNETMenv37TIHTBWGaxvNYlyawd0CaU8yUyHu
lSyeG9KUx4jkGmKTj2UV12vg9OG2zgzj/v00QBJIHYLf1dGs4AeV0BIH/p1Dh31uTM255XG6FBon
Mz9l8pInXfGqaaQYdbbn06t4I+sp+IV5Ns5g7hQwkoq6fuDFWHaNV+86ARbfCzlGVvqtKezwCn88
thmlR7RHL/2Is1+XpOVpsfnWac1XTQzctmFoFNHjPNjRZwP8HPITUpyeuMJspE3aoAeQqGY4XDry
PBCEtKIrpq1MCHTrvAArCQNDQf1j5IO5Zis0Nn5Se4zthKgF+I6HVqAd5WWorz4ezXn7LDZcIJ9x
GpoEyg3aVgO0SFTtGKDV9fW9N2F/miFDnk2FREPlxYlduey61tg7nspOOaBbmDCRsatTIgxNDts3
L9KKTamTfyUHKphGVWiVBg0GVIRIJE2IODVbtQVv4UHRKv431Tfmz39ToiP7diQnDkMKjDOW7vxf
SvQ8KM28QQ+x/BY5Jnnzltko7VLLCyDoEEOXsP+vv9+WO6bH0ZyKI3Id/WJYD9JnswUsL38DWBNs
steiwSyL8/dDBNxOTtFZZ9p4GqNh4WeGf23cio951lNWfunt0OES+k1aOFtuIc/Q6eLVGNJW0Fuv
ee5wDNUTC64ah08YeSP7doDMazS3ea+cRQFe9Am1EgR8+yfYm+HBKWZwEwRoYXzFCjKHDcRYn+jb
9regilZQwj+8yfD3XkttGEW62KSB0S4VF/eMKJ7I+wLa+K1+Suf72Yprk80sS1Y+7gtUk5PHhF1f
pJZvnuuyqq/Zn2mOArEeRQAnzTNBdthm8k67AYjwHBEFDBsatayKS1sOr9Voxfuus6KNkdLwk2kD
4EhRcwSJ+CiKzvpZMHPXXYVFfIhr46H8WXU8LURTkTDqWupHDUtrqKzomQZCtekBT87aL3nQyoiI
gCxCD45QHYHXvqX/AJiMiqC14+bDWbU4Ljls1L/oLbtLMpmPpcO21DR9viTfcuV4AKRjjzDUvvEM
NIzNp7Kz+JDXxbalI3ZKLdBqsGeL3oh3BnL6hTtQcLVTam+SACNLiP0D5cFHl7GWz28/JVil5PY4
5IVhwGmOFHg4PPL4I0z6mtMtt7xP3qBaWWMZMnHv7HXpVgb1VwYFwTTfKPJ+01SqDsrIx01ZK2et
SvHVRSzkVp2ITZH2CGmQiVLcpQ9u4uE5Kswt4a+vo7T7Rw1uiCWK9FDC1+e7dmkEvCaNF6rWRp6O
R49mYgXcuy66i8yS8iXoPECJ6PjqW9rSya+Savv9ijN0+yc3jpcV19LckvCfBDRE8tTsF48EpgtE
gWIZdmW2dcLh13fdXKYNFEENbUZ3H/jbNt9GiZCymaAUsQRuPvA36T8KMZB+OrsBILIuoxotaFCe
GKBQ7QralVX4DvF1/Ohirhd/GPcVsPpDK4zoYZTaLOM6aWHV3urI18+hoRHnZL0ipwpf5EAsbGEh
Vuw1DIOwaTYcEtRTSh4OfpMwl+ad9fhLHOOp5x/o2d/N2bSRVLX6MTJlO+ajF10GZPhRbj67mpnj
uALb5Kepto50Lz0OHDCBDvhHsgp/+p7W/XV1/L9GCfxHSgD5yv87cOD/Q5QAK/J/Bgn8nzT4XUU/
/yd6gD//FySg6//ACWlTTQv+z/VcfvIXJKC5/3AkPDMhXIfqkcwcrHf/JAmY8h8C7oAhBBZ723Zt
fvQvkoD7D8+ZPauzqcYWcwDevwgKt7/uJuAL/zHG2uHo9O+bjzG/LEw6QliebtmQA//dllgq/jep
8AAm+JdpT7u8zZ+R51gMtOkvD2mZXhrQgqVBOg0zknFBIdFsgFIWFNfIw0il4MQz0q+bRp0oi9Q/
wdv4ZrT/1eArEzihnSLtnXygNdDiW7O4kFfm79145BKWpVyPLbD1GinCxaV9kEifRPoJigZAZg4Z
NpomQ/8VjqWzdTnunIUfVLuwKuAlq+YcV8SWMJXIGEkSlyHSi25gfiEMolggkAZRlSAjA5y9Te30
028EVRFNhmPm0ZQVqboEI2tk4OmHIC6Tc+uRJFUdJIlFh9gemW/UCe7k3C4vYcWYmBp/DuvJgovo
nb0i6ogICHeLXbjHz8eotlDE2kZFNZzL9g7XLKWnzmbdWKt2Qv5XZSWkoXAaLt8PbusNF8cJ2PdM
l+xR5vaZ22l7q0SjuWoL+lQ9+tV15nR/wkAGO8aOxSUr0cd/fxUYZQ1fAf00BgtgRRMfUtwYuqC7
zkcRAsrlx02H2I7OXKgKjQhpDVmdvMNdj87mbOn5/uj9tqabWGb1Mk3qdp0Sz7206aWeGWv98+H7
qSL3gNooOTFVlCczvBMppJ1Lw3InmmxjTLhCWiPJ4pvJ/GD5gCgIkQZnOmWXYRyxPmfgU6lALbyj
yT6SzT+1md9ffUs1VdByOkYs7gl6qt+Gg/+2Hnw/xbkCRMqmeFR1sG5otpCzopR/9tr0V6w5wc4U
xBmU60QPnr7foEz45LnoIthUnn+O54fvrwaujSQ3oSDMr3eaL5yppI3rc/ZHzMyxk8lQUq//Pg94
f7tKQ+NnpvnPtvLSh1bljFmiAZuy1lobz06L5eibJcUY2y6FsA9HyJxPdCj9BbwrJNuQUh0FoVJp
TfQzpozpMtcMKCsYlGXU23mCxZTJz1rEeniAN0KMLiXBy9x6WWM/ys5OFOSHyFX+1gy7/qB86176
Y7bKYN+9N4n521FO91uzfsWBXWOhkrAaUdrpNEo/w6En+8KP+jlWzt86hcfGNNjdsxh8uXby0jrn
Dg6mDDXcMiX0Zq/LrDsHUzqnlHnBCwPXHJilP/zII1oM7SWkzGTKUiBfnt8Hs4tbnHkJblY8iFHm
qY3rk6sQRAln6VZPzmOchIdpBOfZdsHa6trxGg0lOUMqKJ96zTgHDGsXmL6LLw/tLJro1s45l7R+
8xzlWvxayhptFUGOSenDmas1C++uC58s8XeOlznnGZKwHmMR7WuGNQsTyeAywgvy6Qn6PG2d/2mK
/ObmwXtoY4g0nGki+F2op9Evyi0sT7Xs5++5eu2eRGkgZ9WSP8pEk28OnSTUTAeorSdyN2aq2Bgq
fwk826Oh59DwmD5conL+5MH4wnnQf/VqHAABZDRpGhpCSwERO4d2MEIvjSxOQmbdf0WGP+7HUIYX
xSK2TgjluZsa9Z2Lm+WltqmAwVktPelUf8igfO3gLTyCyMtWyRh/Iv/p9zmWmqU7OgixHpjqhm2b
kUAfOcFKZYBG9TT6EzLai0auBVc2X/BEh0Pn+7fKk+GeCJlwh8L42Grj9GjaPGBkIJ1Tvh8TTOFV
izyY/NDxA8AMGMgmfQMl+0qPfl7ABvCiHlx3ume3eEI3kat8uEuRvcEzC9ZhGUA2cDrIhmOGPkNe
4dnZu9Selxud3mjYh+2eTINm8n94eVYdIRHfsL6GT3ROzsRGLWUm+h9T+ZT3iUDinyR7NaT2I47v
k/yMNGHfa0hrJyACAivhopg9AyIWTJ8pc8eu2rsuJ6eqZUFckRRgPuCikas1Fh+4UrjSuWnArr9M
EzC8uktXWALiY553I1ZAnnX8TqACRXvW9RC1VBwiXQnaRx+zUHhD75CTmld3nfauWdeQ6xTp1CKi
g0yR5vCCeTke0Ia5+4j31HTPA47BLUxXaPrU8zLFQKnIaFoydlHMvqEgW3GGmR5h5zoMhfvQ0+pX
1jN5w1oP5ddz/acsy1++3wyiWfKOVXxDAuxuYLgPDyATb2bvFU/EDbu7itYcHY3izrhWfwip7E1f
EjLRKVN/dIl49tL81ttY7Iqs0q4O2VtgPbgNqebVCZLUmd2PxKLOIQOvq3qiMHzt3WHkriIwFVZH
Nrs+1jhjOSYtyZsP7oipN3pCkhgfjHecEMu9C+/CEavYlp0H2NJj6pzHDl6WmsI8kFG/DSoAgTIs
bGTPjnHFIvEsKtZLYHVMBPAfjLkHFj7k1WmD+9tWanzYs5ykiLVka+VVvQgR47xiDN51Seg8KsZ0
hm1qm6bSp3VqQ+0mAxtnRFpMl1zIbtu7qltFxrgtPaE9vGxiKCwIoHG6+7fxxCv6L1qv6lY24LVR
6vQYr6ZzEQXdUx2br07V0jbmq7VRf2J9Tx+qzX6bFQ6obhzObmBYz5GwrzjxtIchMZmYIn8dTF/b
mPPLH8zsntOIeuKO2YVIgM8cH++IFtqH2ZNAr8iGRyFVYkRJgS/QOv/p04W55U2vnnV/vJVe8meM
WIuSOPzw6PaICOl3qNIUN1L7e8za/smadkatfTSSlBwNRNwiAZ/6hKzymIJt+X7V/lATjxPIjee2
Pat1ajwqP/yJZ9a8IWLYIEzwLl5U3Zw6qEiy7X0QoDYttsmBbesx3HDTyVyosgrOZZo9mBraV7/4
JRpeLGXeRzjyB3W7zteQ0Ja+h+vZpEf7aHRBwoCWEupQY0ed757Qo0WgCvecZOjMRc6bk2OVgoRo
3grnKCKvfDeqqZo/9xIkS1bspB3MIQCjWij4i9SZ7KeZwqvs+YeRf+ExYbk74RqFflpEEVKlkmCJ
MXsbkEitZYZdaHS5TuLau5veIjHzgoaX76ydschWeW68zC4jjGuJdTBdzefOGfX1998cdnjAjTD+
FZJZuwXlrN0NLlo/pisCP8DbDwoq9kT0oOWU1nvWUwMBJKSHaNuHXDO6eRXLRZe+R512mJy23Bct
x/SyDVMw8NAzdF6nqIWD/8HKTgXGqKUc3dNAqNBzRdG8xB9pbchj+TP1Npmb4JCWnEFouSHe2JUh
iX8e9jcSyV/cwOyePC0ztmbHdpHlDRhyvX3vhRBIoRmykgyNeBcR+FIPGGT52PcWtgO5MqubRQER
5910t40V2m8aBt6pic+12YPAENgtEz07DrjIF2KekRJ2ekytMAON35To/cgFleZWUqm+aE5U3/oY
ixXdkL1NVtxKOCwACSaGja7K7IEOm1IxZI9kU/SOcqAUsDBtaWHHp+K008HyMn85NDiIO1WjJsbP
s/K1rDwIGumIRiiX2Bu3dgIcfPiOruxlt5lE8xELCytLZNaMcops06O8Dp0gehWzsM2uuQdD02ne
gRT3iYGYcaSso2MTnb0Rz2DL0vNesoutpwTM++jhfg/Ht5D12Rri6RpXIr97uJfowb6BejZvPUXj
0SRCYGnOvy09InUF9dSw0DPiCPQIoK/R1cwc3Gg8dVlBuvhoPrNPsy6TDhZELDqlTllpWwjjuECm
pWN43Tt3PB8nRw/apenu7+9GM35bTpVcB4CXRvlWG6/5MIh3Vsm1EWEDB3KHVXbeQuAssiekVDdZ
PFQbgli9jSHG11yN3g0OHdM0C68pI0rNLd/JOA+wtpzqshaLhk3zkoaSsM5OTy9eykIwFZPaCmaM
66TqaMfl5PdlVJCrjK4WpsNqHXW1BcqFosaL4oSREemXITsmbjrigJV1HpmnawFDHGN4KsGGlhNq
ZARMX6jhk6tdlp9667PYW0l7HlvyoiS3+EIXdrLufKdek/Ra7dqRDkpsoFLIAuako9FhHKsLbRHE
7ipgYSkNI7mHcLJiGwZIb1m/dcgcO1sz/RUZNv12NK14Y4UMYDFAzk0VdO/ZB9zmal0p5uk0w7x1
IviT9ZlwHvUcjvnJFozmmi5btaX55dZNDt2tJAjUt5kEQoJGffsR1k1NRgcXpVI6ntQha8nLKM2d
mJy3AizpfvDgE80ZuRY5w5ID8dojQToeZcypqP7INPwQKeJemG7DIwKS0P8Oqkx7+X4I5QA6hjiX
rA1oyJuu2I1NbuK0xOWj9FF7EX7hnvRJ/2lovvZCkpTcMvn6NKQWbUNEAaCidLXGM8ClaRdHT4sQ
/XXlKo3N2TYIpKj1q/AQK3kRrfUn1phIcfIgfrLmD9XGtEUOMS7Chp3Q6rdmUR+NUJ2URTCdKrLo
J9vXR6wL4zkac4Ogiu6KDqha5DXIjFzvDz1k5LswVbpNhIAmaPbrHv3sh60milNRXRI3+cD6Kzii
R8aqYaq7NJv6kXRiwqBJoPQKiPjLkMAgiy1vqxFeuyXbazYDav2TmZQwhYIlGK4esUfGlYwD1wqq
Y4k8oxgth4YcrPSZC0vUHWKGUD8Bq8EATOMcRoQ65jLaxcnZmWS+DnvrJAMx7Xv6nk2o1UtbG59j
27vlGhHAKutegT85WBR46DKmNIS1uUjQ8nAR5bF37Qd3FhVbkLCFEWztnMwsolqTZ1EOybNtTT6S
qLzn1wiRfnLNDCu27t4q7vX4ztv149E60deXT0ojg8wWvwbbixmFkEAk8XK6Dm3iup1YeMpkeAKc
3iyaUi/2JZyxdSVXoTvR6O/NYwZr+anCaUPDgVYBDo2pMe757OZu+nba26373hObdcojpGfGJGlq
VnV6Mttk5ZY+HAG98Zc0xNZVkId71UeMkzXQXTHJkVH51ji5t6PpxQ05/z7bQpI6KYc3tCblUlXF
SHopWLhqRBehlf1RzOanpkpIXtPTdisRhty8Tv3Y0C/vnoyIXENHC8gCGLRi3TlsSDG098gUyzDM
sLOOpXb87wdldStO5P0Wpfm00Eb/yrsAIsBNsTO0ED8tBI5g6qo5/GN8RTYwEO209a3Q2wgk1kmH
4Mbsxa+0Ai5I0HSLxvg47Co9aMDRENLTiYQVMIq3nO8yfGQRmPGyhXzy/VDPXyWgaZdGRpjpWNTt
niABJZHORi8djf5VinwrMrnsmlfJMfRgtM0cjQwX6EC2lTqI3rS3Q+msa5p0vqxXg9+3K03r+4Uz
OeWhieYDZmoeKxscYxS8lYP01no0HNw6PvlV3iIS4QBUh0uDLKEfZK7GVh5xKFAPc2BVnTK/X8cS
rXXcRc12mNDHCI81c4yjF1c0v6WfgBB3dXEyJKgmjC90z4aSPRIKdQTcf9NII2F3U6gVpm6LWy/9
NTV5ijRu1F/KnLEh/viRXle9lPg1pk43XykLiDUMxFdW05Vn/+ifBlf/7QwYHJ1guGMV5+yKFfnZ
TtunNmK+VxrnkMyVN2JhkOPJwnzVxkpsTK0fD8plbUq5b5qGTC+oYh85OqfXNHeOrV8UDyCT9bqN
HbheehBdAr2HB4dQj/Mvkb6ywrDAuIn8hPBkNHZ5tNz43Y1xb9FZq84MU6rTJH0oJCAzH2manAwx
cIvgnHoai/xHRrf1rrVdBSdojgDU41NlhMW6svJ+ESC9WvNLsDT7nuiuBi/wd1c2Z7+t2i/ORz89
rx5eHUj6m4oQ8z5BVZaQTopaF91K5YOv15NZzhvk6WVspgucMuTGLYNt4BpkX9KUXHajmPUGeUmL
RcdBiTkaX2TV7zyCUDiSGkdSGvQNlOXnnrK4jYW3RLV4cKkLtqzw7iLVNQKH/f5dqY6YAGGeyNCA
MmsJ8WyXFeq6YK/agfseweChc50vFNXTtqMidKfcfcE9IbdmOnMPa28zYDy15oZOz/R554t8F06d
iQCqrlZ2xUhyskn0mh3PhT3TbwBZc+9HzKcptcLe/a2Z4BLhGUz3JMFfmh+JW2AMlVv10vFrZui+
w5kFG1VcwJgbkbi6SjeRcI7qXI/2muEdFXROM9J2nhuCcZ6VY5J9nn12MSCHsUY5aySjeQzD9NT1
xq8A8Ptz6oo3xsVy1zQS/WDoBUs9pcfpa+0Lqtp36e+VL4cNh/cGsb1LLzYAbFAxf3azCDWo1xBN
ih8Vo3pBU9ZLYrnHaHAbofLcEj+5B0Uar3CtolxAxz5wKLOBsV57m91G77uVMWSbEWH5Ne/lb8rQ
eMN5QQOE0RyHLHcQxBTellE1geoM0E+hKYd7mKs1cocdoQX5FfXNSqY44nFkbPXIIC/OsF+LCjVs
r/IfxHtswlBVgCk1BGT2EDOjDPZWU2eXpkMBbwxkqSgUPRppB2vo9A5j5eTZIkccin26n5R010VM
ZSUS7Y3NFF1+1b8YSYGoCkFVOxJeGNf0f/XmbNTpuzWhqI248PzYCHaRbz1Yvd8KhFJwQXHQkyPS
L4OgfWMP9vdTJIHhKfOm4h69RpAfCXckB0ofPKK+k6VVY8MRqfdCm5Z4Ci4HduwvOZDhiRZeW+Z+
l53hd+X4bRdVkeqrMkzI6MwC0jDLgFSd5otYzZDMnUBbxfD1hEbmcmKbN75Dp11kx9S/EUNMfE2k
UdiFcx4nAj8gGh1jaAKSfw6lS5ufvlRmpceyNMqXKHbQmSTsqnqkHTws0nj3451tnjSq+11doQNL
DIeOoPXRygY5CcjYNnUtOtQDeeoo5nbEKP12KDMgkVxQ929SU/6OkjIgocxtNwlwUpqdcQAiiJdk
WqzxsiWRUccxhlXFHy9aTWSp07kHq0ZHJv2QYHpAKi4GVMgtNvUnC8nKzFvjqR72hO6EO75DgWPn
4y1Mr6AkxpMy3LvAs7FOkaisAmAyV2V+NtJvrpiD2lXVmmpJ+voFgXn4UgJ0v7pFsTbxi23apCH+
nRWZvC3RX7+/spQyVlqSXD18GQQ0yRHp1pCtVB23FJ6omCYg6ges4foic9xpXV4Qesvr4GFUzQfU
Km5WLPSh6I4WQNm/D5A3U4RPCZufj5Hbz2K8Bm15A5P2iFyi3Q00K6LZIDnWjkZdBSeDNB22Hyb2
Bh8ksVSgAP1yWgdG/0ckgXs1YgK9o7JPN/RZIiQl9lvAZ7lN2sLYjcEr/+kx43IjSgiPBFsi22Jv
yzc+UnvtTuBvKkYSDvFPy6rLn6JoJJ5GZi5kr6w9+Gn0khF8iF3F2GdVgLEsmHNyOXnHupOQzNcN
JJXkwyF0//UVnYRxm2n2mdmuiyS49C4kR68r5Oan72+lBWVqo8ZDUVdQtx351KXlXica6ugoc28w
t7uopmUaVXoRiyh69nx+6oYUTMQ5otaWFk/nh+8fhDFwKzN1B6RuRK+16qLKgGjKjKqoSmJB/YuP
tglF/Ob3kXuMxzf6BCBtwjB5s7RqUUzYv6vQw5RfI7wcy0PPb1lxAn+d6gSpjxSI0Pwou+lOfq2s
qdnRF1hr7XwVxkH0FtCE28EUIB50fmo4fbVt+oJJQweZadBiAwdgrPbk+kwaZUeSSOPN5P7cFoS2
rit2shvu1EOqhpdmsudwu9916j+3rflZD1bwbhr411Lk9lILNk0KKZaYLnQaYDRg/njrWNPp+dtA
DHSq07LMOVE0x7rW3uyEWLNcz18nND4rxE/jDVpQv2nsCDyNr6xdJKguHZaG2A6yo0nWFWFzzqkf
AIFaCq+g06hNPP7pqXyW9awg9zFFx7H+yfgw2jdOv3N9NkhKtx+BiJHV6iH8HAwjeM3s3720sTBV
+R+9KChypkZb1NBtlkOQccwtrWwXpmKN2HrFfMjftj7qGpBMSOflD6Til7Ch+wimj8OoLD7rNywu
aj0Sd7Uv8pAet4JnVSrhLMwCu26dzahAW2ysYoTPPIGNIb/ngCGBCAwdiJb1ZvCGr4NMvlSybKU2
gvPRmWcRwHh1Yh9Qo3TTSxG8B3m8HWKRHUTr3NvYMq/fD7qEwzMWN7bhfTah/dQH07gWhUW8A0ec
Rb+t7FLcorxkNF2gSTTA8108YpXwOnTX1DOLU2l12zquh22FEIiPY+wvROQwedE62vuopbqha/eB
LF+I1DKu9MH0vw8hvfEN/oGKIqoEdGRzCISCZzCXK/slDMuNExs/SK3FG9FPyZWpRk7UZUh/R3NA
EXvyGa2WpHUecXMdwZp6V0g+zEhcYydDJIVkrzcUPivEMHLB+hDX0r2SO5vfvh9Qxvj8ooA6QQd1
jxx6TkI1qAAdZKgIe8SV8Mz3oGxJtJ+ffT+owRDXiSg2HGTgL6HOj/rs0Q+9K8t5gsGORN6hnmhI
8i82yQx5VfpwjftyuLpd7JyLXJJIPWVrPCLdym9FdXPnB00o7dIjgMTVUC7twjI3YcSw36jB98lB
nO0+q7fKym/pMFyiQI1b+krgHXs6FVXr2pycwJnM4jqhjfbNLKlDbNdV6y737ZsaZvrcQChb7oTV
Re8DgQ1pTaD3iAdOPkayHY9V0vzPh+/vJWSWL4JINw5GE1M1jOlT4urhc5r4N19Qjbe9C8pxRKxb
kJPdBLW/YhLiciB18kdbyRICQ97MeQT9HWHe0hJ58cinVWamyUG6MYlCeDofyg1I7Yh1/6BTaT7c
mvinNtbukWjJoyRuOvAMLkNnwDBmWvASvAI4a6PxVA7vlhNbyOir+IXOzzx9O4J5cJ6dMSrh95q4
m1sZPjQ3L5cty8Hx++lkf9hUx4eyQUZetnp4cV3+jdYcg4dXV9kmUVO5paMfPCphf2XhTC0POC6V
euccuDLWEc6Z93ZITVCInQ1uq/XfS484XiSEoM48q7+NZkSybp4c3LY7SKg8aDpQnJxdwzfOgj70
KqhSPByewzxurIk7o8NR1BEkceY/DKbmL1OtzA8+xhzJeOWl6nQdiWAQ7hBzyrtm5FeVaYBXDMfa
m2U/W2is7obIyjjGlMu43MLus5ofSnoGy2wAZutp5pHrs7wpn7O1zgf7SajtWfOC7i1SBM/2jZ7t
UEam68Gm+tLjvj0EcO8OmRyaZQjddOPmFZaRYTb7ZuLOtKw5TuAohyi8d1kz3X0aDNc+tp6+nwny
sfZuJTGqlVQdKh/DvW6lFMuE2yvfRrbQWyRSOzQpqsbTqAUBgxijk5xlB2MxRiF5bAypVjiFEdcr
cigZZlrWYcBOe/DZIBdZweHNTYfr9ym4lu0DGSIvLfJZ5QC3dl4dH7rRzm9mLQExhdFaKr98qwgQ
xyAnhislQ/lkRtnPEEhqh7j1ldGnBr1MP6gkAKtup/2Kc5hklZbNJjfYFk0mhq7nvOK2Gk6xZSOt
SwHgFfUfRyESYQMZlsIqBE0eB/QQAe1V95aM21yrAJIWHNU7XJkF3rQTg3aN5NX6pcIPb2J89t30
lbEkac1TSItSv3Eq1dZFBINzGLJfCvkavyCWxjoOtuMoSIYw4vgpD/DS8tcvaYv3Ow4J7gKGgb7C
1n+vOiIVDCRxUHqaXx6NcJrbuXsMDfMpVcZlIsMH7i+7smO7TKYqbU8oub53gPtx8ZgTRnaxAT4+
4h99IhwW+IdevRCNaawGBurrrqvS02D08AAiCxc4CZ1MyMmwZz3acQxWSzdkzo+AAaz5/DCWWbUX
bYYkCDR2WxSfU9PBk3FYlAbLemPQ3q17Jp6a0D+ly1JmyDl/NAUQEKefZWHoc6Syieklfw+QWU5O
B4vLBazUo2siGhfOthZ8Zcyc5iSQwgGC7ebEaOheMnHmQZ2RWdOlseADeo4yGORFnCdmsU6rnGiZ
EYR5SqS9tH06BxVi6KWb9h8dmZJL6ASIWwZwwYUtlz56JMZs6xYH509cY6s8VuZLEDY/CluDhq/k
W/AuhbZ32fxWOKLsVaNJutIx04UR1zdwqwM6Kxb2blUTKr7AlLaBqqrvA1yzuYGAtHtI7J291vOf
dl/W2PebgvsTfk6+ansfw0WdH2RFQy4zwxpvRsI4L+tfBBm+wkvoMnLCX4TMsvrQfAVQNqx6n/Nd
49fZKhC9XDGfYGPGnbKS1pgcOC+ssamvI0IQF1VJnU9y8w4g5UCzBYB9mCWPBoHurtQme536Y7BG
yc25rcwFwbDEV7ZezOkphGNp9M5FxjRtk7aOnpFpr2lfskYFbrBJxjSgRM5uEcOQZYfjYIGa+yJF
aK7LMv2TrGWNq0cEvCva67SHUmhUVjFB3e7dZaEzq+PGDIdzkLtAK1IU91HDgbXWxx/xmJrElDBf
KCn/0o5GlR0iFhmKB3Wb+zJE2dLRn8BmB89FgKmt0UPGQkS8RkG5/y+uzmvJUWXttk9EBN7cyiAJ
uVLZrr4herXB2wSS5OnPQPu/OjcKVa+OvaslID8z55johlgh5RXMXDtl9uomZwwqcjSysJjAvI9j
yDKIwT9H0JRoV7fWGRQt5Nt36VZn9nzxU+MhsJJufEluimiHF4fg8n2eK1KNZ7H2C967h6UUrZB5
xgjMdK+OH66FppfdJS5S1sEEpZLFzUKHvZ12i81ypw3GDigFzzG8r83gXwaA1+GcxEzQFWkpPJ+3
HfvXQPfwYzmw1JE1XTSE73fXao8lR6LZWebDsJb+5jjVK9uxPY5hvU1eurQro4wuawdN0idPDj+M
VXffJWv90G97B/fEdtYcrLS1tTAr2yzBDOhWCXk0svhfK2v9xDQ5YLrlVyc3xW5VTQA/awBVXY/g
ROtC6Bv+1uihC01TnB0yNDQhSWT/tZr6UTbjgs8735kZbisdjd0pCKxz0Voxsyia7yXom503c6E6
fOvMTcv9mLy5Ems2QAYkjQQybFrRqE+JzYk9TMk9k8cvVYf7GIFMxVqARqrKVkwxBnwEdaFuSnhb
gou2nhDduITwZHkaehZcZtdo9WMp8N51NQUxVkuLQyIyl+y7Jx4gLKXALqW+M2Kt76Vj7ESOoEJn
ztXmvwzbTi+s/xGNC9SGsZtMRLlCPjHcv5BT7AtX7c5EF3ToBImGQ46mSWC61HvdCg0ee3iy3IBI
YqTyceV9JIsQUV87n6glaVFof6t8OMQqYH3FtMFiHDN12rfvZ2hFwXFX3EMQR5dXZ3DeUv7FbtW+
83i/VrPajZV5h+zcvPY8CVT7kuCp3VZcBeFsEctozwUgI53LtxnlresHsNpFaoT1VLyNyVfWmgbL
QTDLhv2v7cwgIqcbOSFqQiI+wRWCmdg2C0Ma0GoHVC3WBuFtvystHHApO6oDitSuJqpiQbM3NFfX
z2hnjaw5Zab4RPTOk7Hz8hBIb0hqzIFeBLp6PUJJ9zQjhPU87IVJ1Jzm/IL/a3aKHGnUorMu8u3C
6W7GFUHYibyBE8m2PWdh3ac3IgBw4yJxScx1AOg5f3pdv6TC/yqVFzP5Ie80llGG7zNEmctzNJfq
kqf481iGsxQlWHvSdhr0l52biMeQqWpf+TYzdWVT9huAdougOsY4l3D94o8jYQIdzEIepElYZb3c
gnTEpG20+SE2GdnwweoFEN12THd5bfVQ+kbFHGhQ4IXgyUvQ6ha8TY6BGFmtG8z3bgA7AYyRSMHZ
2UgBU8hw0fIlmv1zxcA3ml6tpRaEd6tAv2dyHlicsPyO3ufgsY0gCGTb+RrtRsqWm5LVyLPy7KF5
79EyomPIt1DV/Ahi3jGGU9tOxEkE3oV40yhQeMDRSu7yJEcNKV61ZcrCzs2R0VevougiV9oa2wjq
nKSmlKy4bq5OoP92macWfnC33A66VckWpjwA276gpGWX24A0VOVF+Z9WMlnY2PO/S7i+YpubmA8Z
6VZLvCIs2+SQm5q+aUj72FtBNI7VvLfXKBu3ce4a4HlNvyRdBS0JIjUsvo1v02g5Zf7Tjc11ota/
LouFOsZ09o5h1BcGknD2GfJrerHXdVbIC/NN0h6RkzYs93Wo/wY8fyeH9wT/bDu2ebdaCrPNYhbg
mwvstMgPTi1bCw5wMV7nmotdWEA9RtTAdIIIiJEOMw4Jwfz7FImldvaqkuo1xockGR3DbUo0gYHK
npk7K+wZeZV+4sjFkr/4oWGx850bBGnKbMAcZbaxH4Nae4j1ZR7BASNHyqIgM8Alw6cwCttP0e92
YcWT9h4Y6XhcSA7a1gL/9ymmD7kQb4eLTmjTIWGyQwICxBe01oT1lHA08LG0733gz6el0pk51Hb7
brRieTFYaVm9RVB6R+upG87L8x0ZVmHjtOr6/Amqk3fPHR7jvn2szeWGYNa9pPnMlZiXCHXcmXT6
XBLDYkuPT5hzKl1/Ijl27psUc+QMQVH2ZMnr6V94uNrBSPVkI8TQX8yx+S5MRx1LhRy0TAN7QxqX
c7Q8KQ8YGe1HYjHRXCb9IOYZo6Fi4OnnsF0HAubxUnXbpKaDnVAgvLe+GUFiVXziRhuZce8eHVFd
XEw/iVZszSCxPnQ5D2/s37YLtULlMa2YPEAvjY+lq5kL9tSzogtITRMeaYcdTBTVUVUVVVvOYt6b
HFicknaob2cikX0CnJHANhFqQ+SF/r0FJvXCaszeyi5OgVVU5b6n5UaRWwRcHozhXXmeaXLIj89w
ks/6rkcUux3msryrwfgEPzaHvt/jXiFRfvEelV8HB9p01r5U53dFEA2B3Z1CPZ3Kx2IwPCjMBAp8
v6jvOT9nbr9rcpX/kLHxY+i8S+728tIzxpPZHnlw814bXbnL84wSiOfHrlFIilhhFhHj3t3kZ6hl
CKe4jHPNhqsi0m6ur5682HFBrzPgbYPHEEpGpqCptPgu1hcplAZrA31apw3s3gWPK8+smls3+PXN
GMa/YEAS0O6udocX/4BxOuHhMsQR+AOF4lTIT3etDuuU1RHaoFoe5nYMDuAKxBk9hTgTpiKw9okv
ORZFOCYxSwGtwb6ootz08mvd9knIKPJRFm5wydj+9SzfgYmWwCLa2ApF03wopPDbsuPCyZXRHa2c
qX7tXxwkb+zERXxmiJb7ETJV6+CQWMy3N4GUz9D/Jj6XbV3In53FA0UTsXlGo7I4Hc7/YPqOB/fL
rUTwrk32D2libspU9trXMbJyyPV8jM1IukP8hSYlwYc7ju9mZcLn7q1tuoAdpBVL7v76Qhvm7xoL
P1/eIn1KJGeQqWz5DsXx6HLxvDx/4lYmQ85xOVvSJnSsZMTXxcvz3fNFtvmtcDNQWT26M9L4UBx5
FUpldr9oxEhzwrgAjtoolnApxuBuCIXHHXD5hkyg6n2w8A3E6L3xR9AFBEb8BR1+bzocS3ML0Mzw
LeNqqWOAw/vbUMnJmlP7w1t1wEY9b0yCJGuB5WoF8kzIFCxSMb4axmVkl2k7T5nlw2Ak/V5JpFap
W7Yna/0RIynWZO4rkG4vQ+3JU9xM6S3VZtRqmvhROp6KUqZlkWJGFvUFMRqpHWcUwJIPYU22aYNa
bU0UYkgdPXFKfP9XIGsylfW63AWlZx9i+p5bNXRvQE6xgc4UHsLtySexh/iuDzU64lBVCyJMJwHG
P8zxTfr5cEnLZTfBWN97i25tuIPaHaLt7Jp6OSkzOuSdjcrPQx24b0y4H6fBNOWv1kEhsyLz6zGg
AiEOQqxiDdde9Bc3Ge4oguOD3iF5tg2Z3oOuSo9Oz8MspeN+09FVNJj+lLwkVa+fexctiqYKAEKj
0uC0xituOIZsXGrZ/73zUBic5npmAJHM5+cLeqr5nGai3NUZMLwFSgWL+/hhVBQkMiBFYoWf144A
1jHmP/OeOwRWdnINthVziXOX9Vhj2J7SEMLhWjM2qMfH5TyR5btvYnLM3HEcXhIfmJq/aKeuqgjW
cYjT0zqzXAVAl14X4mpo6ntghnbu15fnu+cL/ee07p/4COmrPzhIm2sT8NgJmn2dSCQETC0FdW2r
NtNmP1YIfl0/12gX9ESe/cy5yFL+pgDuLgC15jdzKHjMZNPOpaUKcSkNn0MyPEj2KLczap+TIOf9
QQKSv5nzID9W9TThzV5/TjQu8kKQ1NHCxcav1Y+3wUGhtf4EJvSz7BSkrPKrFmLBHpQugOYYI+oD
p0W5/tnzP0xBona1sfi7YLaKEAJ8uRNzt5zNQntMQyMvM4TJJyDFtmxKKQODIg+wR901v3W9HF90
Y8R8O1sRDyErchpnDEdzyTewGa1XwwUZ1CXM4PiqFWgVg15xQgLIlsGp9WseMEPQeORsZ9NCOg7a
/eqQhgErJkVDmiQgNJbimtIZbTSBhs33DnA1k3ug37Npms+ujZoYlWy5mdE9A4uzCPNQiXlIS5uD
KuuMk4G4c+OBvI6cETa/73nydb3mZImg04PZsh4pCNEhylbz0TSsu1UswedEu32k0DF2Q4qQHjHs
rfW65l51+S2ufDf6309SBDdLbKZB6pGXBeD3hLCC3Yz2a8u6pn/AdqsojLZd4eJ0COxXdjQWQTx8
RCKdkmthZOm1XZY+pCbizCLy7P58MYre2j1fRqbfWwcd7Z7CMLjKvmgPrsTbUw9r9WVVw3EW1JaO
rvqDRvt3A2sobh66sZy42GvvihnF+/AcMmSn5++qV44eEa6W7R2VwwBxKZ6WwkYSmMrbOEGu28ia
/letLwNosY2XvwU6FkCTySJIkJoVZMuJNxSNorn2Q3fuqxOzcudcjZo4FUSNdNgoOB2HO+0ma1e/
Bb0tg4CQwBbFTgN1o5nHt2Cest2Cf36XcaYxquywVHczozmfed/St+0fR/YsJ5oSmIRETjrJjwRG
Lqsy/aprro11qDNDrvdgw002sXj0Fx2SYreb2VX/cNo0O3oDVh9rbK5tRVJAvb4837XqSBTZ/AjM
en4lVAbFM1TueL1KcJjT3ygtCHO63xBt5+9Gg69RxH2358rFZKzjfjNKT26gcSYQNrwm0pwf5It3
7waWso8l/pJiX7heGlVaiyi8hlpFxvIHI3KoaB5cVa3CYDngztikmb9sc1rXnTJz78q37l1NEx7K
pKnfngCrSjhD/rNEZ9c48s1HsQ11Jn91cVGprnt0iL6OcZsinXMJMxgWwzpOQ4d/oUb67Xp5w4yB
SMeqKiTZaUmB4LtLbr4q2Cqyqz2Bn5CvuhyIVwNqgkRIuwLpuvmwFDc45OoPXKRsuBq3PXhz+6u1
IfCPsb48UjrnPNatqz7O+J3xdzkp8Y8oESfPVd+el17LrJsT8HK/3Lm541oyvubK00kCYZZWe0xF
hk6+gb0yESFr4jAVfhomde99xQpQXv8ik0b9bBm2beWYkkqlzJuZyexlHrWbUxw1rZLfuqfRoSS1
/J5Mv97M3Se5ue2bnmJ8y1kB5TMx68/SAaTKxmgBpI0MdtgBVeKyLq6OCSzZwB3vDBJxHs59clOx
ltyWeJAbKrjl0CkaikmYLb3b5B1hwetb1M3DcdDMnGQIAhDRLroHb5zlvpR/4DfYh4ZKMEwHukok
Wb8MHhNEwuSsGH2orpjgKaRr541W4dJW+zhL0xcmJgE6UaLXskqWdxDyZmhWSLUE326Obk7qmQiJ
9bjli88mSPYRknJkUZMB6w8lM5Ujn8UyvA76VP1CJhNgSBr2NaFre2DU/E/qabwdLFmf+8/Udo2v
xW8+hnFwtsLB4V+v6SVdLpkpzW6wc23QEth30UN5QR5ZZQzXUzaMnPPlEqS9QZKRbtDwZWiEAxhr
rvPL6mlRXOSP54zdzh7SAbJr2Q+7hM1cRDdsMp4T/haN8/8V4qhdsACY8rXqFyYgqH2PNAMUGIX1
CAalf/cN457JIKDGy/RlxzYzx1PUN9eR3w+dE+m8KTQihL6wFhIkO2LCm1l5C2rTRvskkc8+Ihne
JSbz5G6BNVb2499xpTKkObgq2DzPb8LSvTOuqr8yYNA0DmYZ+ZnXPxx96h//359xu8qrPWmPyiE2
JvYZ6OndFY/e9KqwPm56u3jo1ko3KJxyJ/MhjQqmMWz9mXKL3Elh9gj/qtk/DJW6EdNFKF1FR9lB
OTZO4xA69sycuDAbGKELDrCUh2he1l8z4+NmtOQ9BUCdVxkoGNV66L7i+hjHLSk7In21Ret9LRYm
Pd/h3kWRC0MmbevIxA26aQM7uGmznH8VdX0TsshfGpPvijTTKRrx7fjc7JfaGdxN7/nA+6zG2j6L
OHucvxAoeWc4QjTISQEpEbiGNWRUjM5crcfcdzEI+8ylXL1C4fsxqDk9rBsxzsjJzo+6vRzYeslz
V61m7hJXEbQZ//DswnKSTMm+8X4Z4A2Ppb/QxkNzYVkC+wKq4XFhEV6VJOtko5EfbTmbbH3zsBrZ
htseQg+YZ1jyKghDBuLzxDDmC6woUpbqkCMLHiArrH2ZVvuZsKFt7erHBqwFs3/uY5JOFAe540Zj
trA2DtvZWx627cAYsdCo0C//5/cJwM9Fz6OqtFzK5z9aWxs7Vo9kNynsekRhclINzJSyn3mNQzJ2
d7p5dEfvyHl2jsuqjvo2Y4bMFG/H395bk1Ox5liZ+bmC+uwZBy1Q2UveS/fNjNvPXE/PGmM01DHX
oGuqO2oDBAPk7xrGXqyy8oSJ8Uj0LYFd+h4X2lVLYbhZzFKRTrJjtofVY+uRIIWOro7nP3OaZIhi
CuO18ZaUuq6mTWHXTpLJbhHePvO5BTBM+4zD25M+Wcw+S59ELq/NQ5btHf9y92+RmvNB+U7/QDWM
U7Byh59BQfQ25sR/HGahSYKOrtV3s3/l6UkyXtAiqwXEpHx3b7Gl/2EAFQM/0P7uY2ArRUP8ZreY
oOUS4Fzol7ep9g9L+3AkQQSeGVSQTdx7Vx0F8YV4k/hclCyJ8xcqyRCePzBBPwnsZBNzO4KqIm1M
zwh0HKqOriQQSJn4V+hMN6h7iie/eMuJAMeNvZtiBVDXyFarJf2JqCOm/8EQrf1L40Dfxx0ZDh2t
B2CWDO8aHdoOaOwCV52quUOiwkVLVomhe5FbENqeDb62YUMtTh3ri03ZdGyYS3c+6Fyau3GVQCHm
7yJ8a/iuCRHN2tBYdzG9d2bWjQjatBYGGNpHMrDDK9LMpibLki2mWiA4FtnIm8mN/0yNox+11g1u
NNTt1kUGtZ/7Qb84eUaz3g67hpwuvOedeBnIEj43zvyXNd8PII00kiKtPlyNLDlX7TKS246jIJhj
dipY3QlEhVGMFw80jWLgGGlqupDJkdxwuhSRXbiPfGleO4rlM50AJD6FdEarl78VaaivBZPdNp5W
zV63Z/D8i21rv9XZmHgq/+jLGJxrEuy8QurbpNSCjZYRL8QDjPRQ2Pf65P1XJq6766qSAAM0DUun
gIy1fcC9xtEMsuVUupz5jCy3M5RMOelovpf+I+7it9TsJcNTM97yISB5ljet7bXQibFYr/TCjpw5
ZlXuz3HB6t7DR4xi5bqhq2kjQuZdnASXMQOTJuOM9fIkcCmxFlfWtKt67wWZ4Es9sVDp4QyHtVU1
u8xgvy66lWUnO9BF0/IjL9jxMLl61xIiOYxeyL0ZyDdvQjCXkoYKGgy6EwxaL7l1BqoVzD53DLZw
yOZx+rScJN6A15Pnib9FlKSEwsD3ttH13P1ZDNOf3gbbXLpMrtB0/1cDBi1QNBImK4ItDtRtQHFd
aVoc4sNrjxRGOBtFvmfCyPCukBcjRbbadilA4kmGpcj84zQhiZ6oOBpUm3IsIxGvWZkjd7FaX/p/
tZu95YIoW7NsxWWQV6vVsJopI901DIF/Qqo/LPqPviubbzmO2q7zsyGaiqn9mLwYfaQdosiSn6hm
XkwTuKAAqXJLdVhg5VjFhzIb80dC6bo11etoEuXpms8BOCJtxNrsOpbslPWlYskIttVyXSNkZjWj
01NXn9DLAjfYmwHyBJWB/qKwuxMdk5yZxCkiCDX7i+aVWThOsKOpZvur91JSE9wCI04/YLvQ/f3g
OAdSMpyvfE4lT3ufBL2ldr9YZg875ba3ZZb93i2q9j7S6VmYN0I10Z9lc/lbMr16rQYJ1BsJpKYs
41WftNVYv5TXxWb/3jd/FAyIOyAAFraYW+WSZrs4uKJTyA5Ju4oCZcAmZqVnjUwdt0Coix31wU7i
ioY41+/sZIRErLlw/xNMn+n4ljAj2YMrQegKgteFWrWhFr1rs81UUEnEo0P+Vvo+ywoikRiDmN4e
WSH4NL12AG83OYINHp/IAqmy4CpP6ER1FXwvan4XHC+3SWjWhYz4Q1bw2MJZdoJvx/ImNT+z0euw
cWQgG+YpiBI99BFhEnb7TPsKdLQtuFvzav6a1U/HaP6TjcTAk/ibsRIev4wHrIvt/7Ze2j82AQtb
3y4NpOJ2/mCD41z0Ud9M5MFGCx/KheS1DQPw5twOOdBoj4FUPaUyNFTR3eYFBPTQA9+3iYSq+6Xk
yfwr9zjnUhihfRNkmwrBBNmlfkvm3jXJSDS1jFRdfJdUUYmSZAP3YzinSwYeYjEZcCu4v3Plo19s
GAcXSbcxqmlP8VNH9jP9SEtdEkNdA62ctlBndUf2OeowOHS09Dbn5wunJO86xhNor87lUNh71Ins
Af8YZR3cCsyje2PEzVfpAOCMkh5xNCt/bw2Ohhi10s76+Mh1fYyypoPka3dxVK586nRPftcQOYaV
H/iqfnMU+2c1Kf+Mpqg3XXnSrNBNbCcaysmJzApgegz2HScPv5uVoMpxq7XVYzJeG6VzGPAwnVxj
+qwoPx+VF8gXnkRwH/qHadfaSfjpv9w1p7u38NwuujmcGnzZAMxcWfaXjBTt/73U9BqMLAkk7aXI
zmM9/EzR4oUpNF6GZd7vVLdZd8mRzNyqbztGe7TNmSScoWtJ98w1EvKQACJAZwbOFhDRBwGeg+fx
Sankz9xVpxLZMNPH/Mtj8Zj6wWGsYbjFbQm/SAPzMuUoJqjL2ACR1pYk6yLFIY9nZtjaxO6LnLwT
MJpkk9ggBhvCFzYauqVDqxsf6Ce8XekOY9RRg29MJkcG2vNRO08AUi+J5SGupnveesVf/CN4FZQ6
2ZVIttTmcts59ilADE0ktF9tKwsBXNqiVSBWHpo1PAPRPYyJ2IOmoKFZRgSpBU9+FiAWUZiL3PRO
5m877bHgGNjOU3MNsOwyKRvNKKhWCKXqIZcQq4kgM4+8uk3PBq3iLfe3s+3gpnIwdGV1Zl49En2X
tLuzFAhhA9BI2TDUl/WWEXYOpPj3OPLVidi/Zc1E+tfcGIemzWECgYEn2Q2oevM+w6jc6oZX7CXs
kaBB4sytYu+9HNEQbWXKEHlGqYtXw7UnuRlcK15jVMXGyQZ1x6OY7gGxA7Y34IqqNL7RLxDmZoiH
C04uTEHhEoMsHPzR4y9lgG6aivb34ArCKVcslCH64vZ8p3f5T9Ut0zHrj24Z22eCdjYYruILcbsW
KReYv3NS/JaSZ5rHx4q2j8RyxxNiV1BE2MyJosHEm2Sl9sVFGmwTmrpocDhy/4t/575Nci/iovmU
eoLWY0Ysm9E7RpOpQ9QKy7l5mhmGcx2Xp0IIxCIBlN6VO9PXSXbE9HYpgEshqGAsnhG3gq5K/TAz
7cspi/yUjAY2yQmCjhoYJkiTwOKy+xewRyWkb/jtFj1p6DQhE53CBsUHAlHHv9fJ9JZo/riVaDYP
vlEfcFi/Fg4L5lUKl/vjCfCIs59RDjpdllMEl6upnUlww7ez4XR/jGZc32KS44nhDv1OXUCexRvk
yl5Jib9Oh/aj/0cjSnivUi0P81I71A125EwT+jHd57I/AYZSXAtkzjhFv7kFyCtJ5WOh0Jm/QXQV
WxZwSMJtJO+SHTqYl/kYFyjUnVQcrHadZddE0do6sw9tNl8GldDaCIsU9MZ/lJm9AwuB1F2v8PWV
ATqQbHl3iEs/Wa34Tsfk1XLSP2Mu9J0buy2+4Qlif0zcZA2QPiE7x8sYO9NLu2SWsCcx+KgbNosa
ocT/9Xj5CaM+Gm1vPBLKtcQ8AeAIDWInAT3BlTWNQkWxLgglyV6JfXJ/GRojWThSBfuBzdpqs6vt
XxqpE4MwM8JQyMs3/Xkc5+mudBp3TXOGvcbOftFG814wXZf9Fmelj29psjgVTHTDE4H0WIDZJzsj
N9KY3GMvB/lZgGwbsq/ejO2w9r4Hqr1liEyZIvlkWv2ie3p5LjL/oWoyRIKeKL5FExfYGmxoMUuj
9GNfy2AgzsblzZRfRpkOd2kNe8mVG0HD/ps6rhU1/VqI2NZ50rnLJtaw+5gl3i6zXWpupcIyq/I3
LcNTp+ff2VATOjLlBDz1CxbBjjkdQ9uw8xTSaDZLlzq2cD3aLM3duME1eJziIn9DYcJW1NPesSvA
wlkMuLZ291sEnQwLljichLSNo/xD7mN5GE2ibj2ls6xr0xdDEy+qRyo4ZILRzIRsBllysgs03LEm
wYREk65j5DpfBUuKfF6gjw7FglvYHAn8YQtBme38HS8Q21i3THZGS7jCYq3iTpuJ+mgPe7sX/dZO
CCENCn9mjGebmzaxglu8PmWJEmugEqT/xdOMPaFBHKIoIxDTa8iMhmQLIyLfl703nbwgecRkLqvc
qt4bhAq4+IfvbqwM1pwDNuj1xddYdxPaCGLEd7a1jzjGccHozEmPLqSh3PPr+pGYhfkqKp2pj/6D
9V65H4LkZADEvjQBWPja7CgaWPIDInVZe4HFe9QlDkVZNv1OCe3U2Gn7jp8s5Cv2L3x2W4jXHf0R
zY7yv3AzlpuxDIwX0wMRXvQVgwCFNlYZ8RQZNrE6Vhu8FSSUuZxYp0zj7Ig1NZ7ylUnKkOQ24Fbe
stNgx262kVfa/buspkdWlBj5pT/Ro1Y/fcMccRJigHaQyCHRZa2GyXEr7JF9iqFTTgJQ3DOw+Dc2
hXvG2S3e+CUvdcGexMhQLLpvA7nFeQn4LV9xfTHT9CEOIl2bfyB0PcAmw/AO0sMRQMZyQ4xhEHPf
xTC077iy/llMStiDY5GM8SaaA/8mLJgwcjPrQQzowCzVAFtbE8xageLQgn7aJi2qTHMAkjXOXB7I
LDdCH/QXh9k82UE6HaA/RUia7WZ0t/Y0NXsTtvZJMKPfIpclriQ/wZT5PbeAQJC04WiZOOfTTBt3
ow8HUTQCPjjn6TZxeay0xlcdf1mx64VkeSdX4SbVBl4ioWP6dBzspDk0WAuaVnew3bfjbtLG/pJq
wC6IjCbPFYN5VLgNcepszmU1A+brQVzUtTiZuv6+0K/vFl0SFoqSZw3odA4mznGe0vz9okTxkZOI
NMSjARzMMpgt9eY5lvUe8P02VVP2kWrZ22yBfaEEAedMyb2t2j4+UvMM28m1zJDsm2VjrOdw5myn
1YGgowyNbKO+MS8tsVzNL/FUVvdVtRTy72aEJdjosbAloVtURtQsARurKh3CNk1/zJPFibQUuL95
DpKQwlNLt0N0cltSO4z9SubeVMHARtk23/FbbXs2kGGMCPNKFDG6TBcVAz09/Fhi7kZ1jieljnzI
10Wm7xTrrywP3+2Ssn6cfR5wgR06mtZtvSBN6bw7fatrzrLT8Mhy1bqIHWryw282qOfZQ1XaOP85
tGFKH08L1D8jIXNF5sgZYodwh1mN7t6xJN14ZX48a+Gy4vf256FZEZ1Up1PMvKDriIEeoFitE3HU
d8XnjH2vZHq+dac9bHT9qDc0vl2MyNthjj02Vomw1Pr6jS65vZVV2kS4QKJR9vwzpRs1XMSHAIfj
+ntAU/vrdQqU52QCom9guVUt8ydCXtr6JBIfJBQLRRokUGGTL3fxsiwfU4H0BPUeVld3dMOs8rFe
GskSJbbPigHfk2fLHc1T+uLL4S2tOd9Vp382VbCWwIV7a633RVHO2h2MpyTzSm6L5EtxgqyWYDvq
7fmEec05YkOiOcUCZTHFf9MKSrdkQo0lUzZFzEusjc3H/m5Jh8po9qPU5jELpWoAKATBBjJ1sUfa
ok5AB88eYaX3PtcE64PyyG16hVDQ/exck5zOcWXq+Oo3bE03HJDbYZQZ3kD4w/kPlHfF0rMX9dif
SltLOV1n85DpjbGfW88j1gl2ysgHMpCHfE4rbzqOScfU3IdzpNmRhGx0MLoR7aCW/De23702/m0X
u3i3GzJlJnPZYD8609ylRwH5YAP/aDl3ZYaPh7H8i86EWTEpOA92FmwWNuFpWVk/iT3rqDChGqfI
XNE4Va1/LMsOwl/Do3mAXkVx6b7reIRY//ufqEwDpLb4Cp026iEU/Kyxq2VNFnWmJAcxnS7ERh8A
NU0vAxbOOw/b/5zFuuWV49y0EbaUKAggc/HJGyPPYU10/xaNPPBpKN8hBNrKcV5HhtpidjHKwo7c
PbtEUggO2pL5V6f668jG+xi0Eh9ePUPpsXnW9KNbXYuWGoxxwPjVQ0Zk5pRGbgnNUOovzewZWEbj
9pIQaxMCvGjoQRrwQR66p3SlCoi6R0kEAAlSQQfZBG01BlIn1Py5fHeaBMK6+eErjQrALMgxbDvt
ztLr7OX5b2aK02Pw+UtjQpXCcSMD1qt+mv5lJ/bpIYz4YLFoHJ2c/TVJGPh+80Qc23EeXktG5YQO
mnfmtuNriVgrlOwpDc6Puul0mhHGBZMth32sj/SZDAKipSraCr6OYkhTE4Sk15WIni+JcJi4Pd82
6Mkiv7fbkMTGN4MwaXObYKRA7VwxxkSHq4lVA9u5Uxs9f25Ymx6xw4RWu8Roa/VkPzV05M//T0Fu
cfR8p2JE8KIBD4cnFdEGgvHnO3xFqEOfP0tnKOBqr//pf3/atxLdVYKUPzcTDVEbL06cxscZU/ls
m26UCkZLnL0nm4i8qE8nbIbJnAD+1lE8Jh7qCyF7rrv15+e7tjftg3DYGXezjBh3zdHz3fMFaGde
/T/2zmy3biXN0q/SyOtmgmQwguRF3ux50Na8JW3dEJJsc55nPn19VHVXHesYdifqtlFAoiz4mCIZ
jOH/1/rWogW4v1K2BeQNEh0V0H1Z6d6TqzXZdYgEYWGNtXy2cOJvQh8pgogDB/ckMnyoyTX514hf
oaCnz9RFJcbs5yDr/ZNmF/OyHdrPZmfhYW7CVYVWa2unlfOsciAmXilu6r7xr8oBKgzhfxTbS/05
dmgvlJV6ywKiYZp0Mp51adJqsUKqJPMfS8v5YVP5uynDLn20TaRM2duAZedZUpi8wgDPZDn/MaW8
tqkCr2Iesc1najrRAunqvh769CgCr36KoqfPmmTSWSbwZmw2nxXLaiKkI2B6XOQFwfGfD8CLxA/S
sIobwL7RlbDZQNfd99GX4TPrmXE9ZfhgEnxDVSu6Wyuy2JA0lC+DMo2eJfibdRlKIrHsWuE3G3Ss
+AHFa1c084ENSA1eu6eof/y8WBhjU59sjDGffxQYlNboivQtnoFQL7pnStLfzCQfbrpEz8/FTM2a
C6baAC8JIJm7Bn/WLB3FCYXsKLBLjWhXY5aaexwG0YtV+cDuUKj1ZR7esnV8d9vOO9UaZ8k5l2fb
OchM5WzytCT8G1uR8ZKXlfNou+j25p+bFAF6OdCUolKwsoSXvkxiwDQXpPXx848hpUx9Ek9B3ZSk
xnU+oSrcUVdo9guGHAghTSQP9Cetl4QeDz8NaxORT+dvaxt3RV/lrNF9sqcIFVxjKsQ7jDTrwtn/
MJUhBMUgvDSOAaRDV+PSb0BJDDjOl23QHPFy6Q+tiEYCDaBTqahxXuKJg6uhCQcgiXJe8P5ntaU/
qyDtj2Fvm+wxcvdFQ6ewLLNQXEnQhuQbhCZbn3wXkySH389ZkCNh7gO7l7sh9ps1JQ53yXmceact
JjLr5Z7Mt+bBt1Vxa1rJmzmbY3vH5qRTha9OpwDnupn/GroZhRczfEkJ28AkecuuaVyjm+GtB114
CSmJL9uUYjg5HhM67SMwuGTpYJOFDqNuUJwCUKjwV7hjtqPQQHGlgZeQd99rLapXeT4RUgTfBvGU
p64pXmNq60uyajLxUqYOZaKIjkkkpPlilM5Hk494mvkd7yNV3/ttr52hYq3aJGK3Z1AaNc0EMYGI
XeAFoc6BGlEybeo1I+ahpqF6XbkaDVtPB4mExioeYT3H689n7U9WvZpw/+Aa5dGn3qpqiuS+7rMb
9tLVldPoLkVcaT16erOq6CZCZnLVvlR8uDZSY1uL3Qs2iXo5hsOMfSUPkMzKeycbaHjK+Xsqk/4a
y0p2j2XojBVhvAQTn0OJQhB5Woc4VWu0F1azJXkd41MSghxiJqD1P/+8LDW4IOZQX+m5nz55A5nT
88+Jz9G31ZyQI5gU4rguX6Yw/Oz12DA/npAwpVdSy+vl550ZFVv2yCqCK8MS9hNlbcRFyLnTIXgu
tPtQr7010bv1TuRVc+nRGKqqtA+Om1Jus9yHxo5xyI6Eo/atpy6mXoMSH/k2Q70s7j3defr8OVmu
RIPkRnYIRJU9pzjCfLSAF50Ihi6gReNbBcnZ09iBBksrzjljv+nSdh/Kwj+31K2PMhncZTj/RzQD
aCfWhTp2dXyKRJfdm553suHrL/1S6kez4/jTO363wyo5XHKc4JpYY5n3znUqrZ1GORT/WTBdRB7f
8o1kCI0k0JJC3Idj923itG2y7R6tnK4GydwLh9SIu3a6H2vgTPQFfCI+++IFwXILYBIFGvOPWGpt
STVCVef6uYL4/5Kg8EBrT+G4zJg8ia/ZSHwXUJv1dluJ9iFPaCPblOZpXY35fQZjVL8OounBUCj0
FUTMVaaXzcFRTFdGdF1q5Dg2Imrv4oaJ3gnMu7hi0u6G+hvEYXkhL2kpat6dVlORHrJMZyVuR2zU
nA9CXJLM4Bu9REFQd949hZYGWB7InXZ+ed3cNm4nt75Woa/ucIldatBUW31eS0XBGBfWrM6BxMGq
51wi7Yff5MlLyoK/b3UjW3/+WA/a2ywpW+KfBgc2TgbPP3+jyBpevDEplgSWoguOOvuc8OuZxRRc
3ECuobG4a98ZcER1LhUjf2clrXYaaegwbdjEKLYj8SdQuV5QfOPkmJ+9aSLOMGYbVMmyORBlA2/G
AlLjay8D1b2d14zaGn6Kh7++fQkiCn1Tq4bbQATfppScrY7WNdl7CtYakAhsfrBbijgEZNCaG1eH
1gVFYIn5J7+UPhbxKaYBmFpDftG08SE1ZHnf9H1w8BRsGU4yO5TGbE5MRl0AOko41U7XjOzSSyw3
2hV8G8rxZWlhPMofyhpO3JgrUsLmLLfanS4jkcieiMnsbKuOqEKobm7ZTRfKF9ANuwzxJfaVBwFl
9fPv531zrYV9sGIyWyUBBdgSnzTz30u/oNRtwEHAX5aMsU7CWEb9wdH1F2zg5dKjqdWFxtG0SXHO
M8av6zp7ORCjRQkoFHzJbVlPKzH0kDGleMuwjAEBntuYfDlagGW4zZ/K/qmzwRnk9EcPCOcGvnPZ
XNwWNSdbLJA0pKJLZAN6Ys12nse6SzkfRYqUMvgGlAjNi5aF7LIhf3z+zbGTD35SQqF2HtNOf4/I
EjuOaNPzsOo2gxYfOQ0gBgjHb2MUrCZbxVddR69ba9hkB8kxNz0E/33+LGQ6bIKobkhToTOuKIex
XYNY2Yny4owk2UEpsXcgEj7CELWCnxgP9NH5kusmOlaSpcGKli0t+9UA7ZK2rtoNo9atfdYyORnc
eYQ1I+RzTsqm2iEnE+sCyhkVJbbhdkKLNHA5Lrt1ji0L8c8yhIu6ZCuVLYoK44XmkLE8L+MNbsK2
4+E6uescQbGKRyWmw+cXZcf4sRzHey86whGNlPxjL4v2Wm1N1KDXBtppnA/XkxwwOk5OBQ7be5Qh
3K0wcJYsIyFVb2Efw7g8F1nd3JOhzcRmcErXB8O4eG5xF/kZY8y1F65ENTsjsnoOxzujVk+qRYtI
E54dS4LxgOAfi90tugZf7RJ+I8KYuqVlBt06HO37cbSWWdWjY6TSwKkvrNd9NQwL6cVH37LpAMOB
GBoM0NSqnWaIr2D+PvGtb9G1PWPrfAZZMaG/QoTlZlN97YFZWTQtO5+0IlBKo9uf6aQihUVMCX5k
iqbbc/ZyjewP7QdbPMhEDqHShkPVvZfARHG/ga4o67MIilXt+PpDQzY6IjgaCG3sLRPMqYBlRLUd
dT3eRqVerxHmsAI35ZYTdE93UNf36Qi0tWZnzFEbK77VR4BwYu+Vg9w1VjryORT5QTX9fyuW6T42
EO/Oz9ipw+RSJeF7gF0A73tyQPRzshpMHXzVh2jCiGzHKCOks6IAib8LYDUsQIUGf/7PrauKtOfQ
6+b6HT3D0DwbjcbWW5MH30NXHjutdeoLaIQ4sGNQvRxmRSvPNu/cm0sZbj08F72Xrz1BqGYKuvw5
sGFh86qIEfZ2gUV4c9h3z2DE0TVnEOB8/Ip8sHOTJddI9sZQEF3VzEZydigMN8HEZ2ARU0HRLdNY
UpkWTfq4r5Y08ODMpu2RyXNSWkT3CgpCbZxp0IuNX0MDpXqkLo4GTsOx76JOi24Rk2WnQLEjjwjO
fm0M48mP44xUCk4uhFADK7NCktFEsmtE2TEFOMMqU8VLZeg1K5lITibvR4sQHQYTtTHZslXCAEw2
iGaRLejmeBqYjJw6/SEbjYMJ6dC7JOoq/MI6BgcrjldZmwMo1NkXUgW+5l1f0TiCNyonzFDXLudD
xA8O6TlB42wmLcNRDFz3mkCeHykw5YPWqEcfv/JdwUNe2F52Kg3mIruvxdEpc+sI872Gjt4dSjDH
r27qROtKH8ODEcb1niWKTKuMcV8E5SJMh/I27ZSzHuWJIky3A01VPcw+f6Zu1QfFtdlpfBEAqHaV
lZbs5U1FInV9xABRb/ToMc0QuqrgWLg2vCb5Sg1khMHBVfz22vMA03rUyrdkn5MJ9NQkfcfQrDDJ
5rl5ymeTmc1/cTJ6VoDe1z5cL1glmTluGX/jgs2YviwCYiV1/gG0+Q+w9nZekIZXo8B4RzwK+Ugs
nnUAjsMrsjW7QHLNnLbbR1b7g5ZrD+fDVgAKarq++c5lF7/swTwsgpbYj9IzmLP0D5aIpSZpoyU1
SuI22E1zKqVL+2BRdGlAzTx5wzHa3KA3hGPc6Y+zIC2c9xItYr1mSjCOcb6cPCt7nUgHy2z6/6li
SRg7oF5DUB8K3WVyNqk+wUbScuqcVsVBrO2YoECLKnJDDhSneA6u9i3iqL6haw/OokVMOWTusioz
YBqaE78BqNrR2oaMDQQY9FsWs19okx2ryMEgEQnsmQexX7sHs91dV07dLjROB2A1USGM070qa+NU
dr6Jsoz/r7c80FkrAjtJx+YgcDNpuDBFFkq66yzztM3pxKhs1xmDtzKQLFH503DjByq9OAFKGCyl
+U4Lm+c6MV3CWPmFQjrJuVXvLc2oH8m1aVah1tyx6a83PUU3PDUwYltUuHXYvxGWPcsiDhphdLDA
xu+5tyLbPLsYHoBdijUBXQYiTrgewxYbBCfj0uiZwaJ8pSUUiQ16pqcSvyJmYmSaBbCrUxb02VbI
LluDoEW+xkZdo+Gyxd+IpLiP7z/vzkUrOE+QIuv6oxYTdOuSJgjBSG+gG5foVxLjvnBjWJuFj7N5
nmop3wEDrpZkUHVHp8sY1A6Fhc9L4IS6a4RYOprW3MbTqG7HQv+oVJRfBMEbFJYWjiui/ZD0BFCw
Lc3xX3PI09hUzgdzE3D24vPc/d9HxBh12FGPJm/JNiUtiz3clHDtRmz+25wsTBsG3WUgkZZ1qZDX
VTWTgX2UavOw0g0Ekn3KDls3+mQ7mIV/kb52hPk1PfQ0T3HWeNk2C7FKf26sIJ7vUg2JeSsl6g+y
5OGzugvfOfBdeyeZ3I4ZXvZh8IxV1K10LT1SqbPXbqeu2OWjriYTGkOcsbOaLN8WlX3VMH0eB4c/
8Gvtu/YjzOhyMGu2Cz+wGKNCw42EcBL2e4tAJCcvHGcpmpZE56aalkQoMCN5y881Ow0xUlYtrYqD
n40MCINyTx4ge/WC8rqxox9Q+uiHF9QhNN+4J5PYwmfx3aP4sCOXaDOOTbNsTNjWLZkYMqap5bsV
kK2OAjHrUlh5S6z3RL9WKGFdL/8RtxwcKVIsRgRK2yDQsi1NNVzMfr+soBQ6sywroyTQNTyqznXQ
aQr+SImLN444GNp2uraGZIJTuJ4cYW3iLL6oOMR0RFtu0ZA9xq5N3ZW97S+BY11wlGsHDxFPlT5M
ZEouJE0tKlk8Mq1AHyQVc14z8A9FbOrswK53lZZUKLcoh2QKo2esGc0m5CHvAClExshHgMsNGEiF
dF63Fa0ulluFN2oFKJffgYxUztyxQAY9OVcVYBaaITlBP3bGMWvK91kzbvMmZBaIHEhr3v1QWKuh
BX3TJr17ZDU4w7vGXmOMbGYzkmJkyJEU1NLap0p1EWDIspLJ2kxGFBxgppegfFaOvNH6eFhHpV9s
Cm3ApqJekHHcD3m20mOoG9Ls41Ww92OFEIQG+BQHtJTM9jTNnSCdYFvGZ1EgGG6W0avTeOBQMiub
j7JIY01UUdHcMUOSF7DPWCbE+CxIZGzYLfQm/dagOONu6UVH6dw59K5860DOsXm1dzT9p95+sPwJ
hcHcBctFPhtM5cIt6t2QRrddPN3hxnti473SwQbLJn+1LGzMue+dujHeV+2JytK6JBjFMeBQWgln
myH+wAoJ4SP0IWakW6dttE1pRuSSQndoU75cHTyoixxzYSYJHtHy1qveSSvItq0+UJIkfNrJmx3a
uXQtBjlu6oDmhMt5uvcQapKM4+qwiWVJ3miCXa5rPpwM7WE2iDe04N8GVt9CROiUsEPSRSER+AiW
P98HUfMskOJveYXwMFmv0TOT1pWWRy2aOnRdLqKYhkJcrZrhUHLM5sOAAmyk43iVZcM+NHha0usJ
6xyoWkfY5SB46mKFQI2cM5PtOvcwLIrGXkunPeZwbidhVKcoC9Hya5gSjCTZWEl3nxq0m8gfWxZh
COSZMuai6N11J4L519LXSdkhJZwgVsFpkaU71y/sl8FK3q1JXWFspiSnvbCDbLvchGMxvjFR1osG
jdMKosKwoHf6YiFtRDrlrwHOTQzmPGS5FEu7p1ioY8eh35MTnjVtzdramsQaI4JmMMHaY4NZDyuf
0OZFrjyD5hkuadS15H1NhbepzPTUkWV0EPA8mS4RMzO/okHnt1dFgUR0fsk+OvGKw0SrFGpwNe0H
8gAJSrvzmee1IfqRSmD5KCEPCI+fRGh4FOVoxfis6u0F30C1LMf3PtQAcsc1Q5RMgVia67rxfzQh
We1jMNpL4Els8ZzgMfV8xJ2oYTYqz5oFyvARcdZ0V4TxY99nmw409NaqKR93AlkYhUFtqTdayeZ3
Czj2oXCHcGNRYF3lRMw7E9u46OR3BgU2PJuDSg5dQlxY7zRXnMXAjDo6ZT2EZ6uwgfLklTZzqIkM
3sO16I6OTjNYwnrPWbeIAt8bWndrUyPY1mX5vbK1ahn7IGmIU2oKHcloRd8iYhc7KRfRbnMCILIi
qIuGgsoWmbI+COiqFlH1nZ4mOCcDFJIzlE+uJ7dCiSU70EdHz95qm3ATS7yDNGv1K8WGoBToIa1B
bqSus2uFW7jSa7LLmmBvVujjw+LDRnuCuBRXqjdicfC0vVvqd7kLPMSnwW6x47RTca7AyNAEPxbO
+BjjEJCMIkYwa0qXAhGO6tSlcaRHcLxS0IXW+ATIzUmil0KyMzR6A0xbiBDfad7Svs45rWYFMgfr
u9QCyKdyURi6tjGpIizB8B9LMe39KViH/OMUUFFxsbAXS0iMzvQt8eVDMozfcE9Wi4Q0XoHWGpsp
/HpK+x+CfKnFrrAdtqYQCOhVqusW8KaTJQEPEXNJCW1ogeJ+jKiLUvliM0BiHpNHgPF9oi84vY9C
XhK3fYtB3lme/13rUv4lA/1xKLiV7iwHvBLoOIgrzjACNdOrUEz71tzchD9BzyffWjTbr1xlEwKE
WLbR6gLAfu6vdf8dtUgJYABHLdwtayHb4BWoG4tZZDC66da2BELTwU5XVEPqjegd+AJPlJ+WoeUW
aIJxnBqByzAs661uttF2UumhMBUUNdu9JylimRIVuGyhL0mjkqtx8m58OddcHfdeTyk/O3TeWSV7
US4bJDTprRljXe/UTGbakF14CDrngw7TTeFk9YmS3bhPUuPIR4dkniK8LL7xN+DOwaAPzM1UY4Mq
nAiCOTtMZrr3ITeHXQ2+rjNVuwj5KjnYat5VEK8dH8H76PhkJ8fgmByHkkHea1dRguEpRURMtyUj
t3XFE8KDppEgh5Em1ZxxJxTJBBEU48bPPuJYJKu7wCF28TPA9v/n/D6Oxfd//eMjRxdejfff/TDP
/prbq+zfBf2u/bFovv71/8z5FeqfDhpr5eiWMWf5Os7/zfk1rX8qGjtw54UrhIEq6b9jfg0igA1b
kL1rSF24uvqvmF/T+KfrCulyeLBd1h3n34r5JS64+M8w4P23f/3DBrJq2KarG5aylWNxQv4541cm
+P2QHYMZXCe3EFEX5Spejs/N9i9P4/+kC/+vrE1v8zBr6n/9g3v8+TI2k4muaFXYrm07DlnHxccb
UZw+f9n432EnHZKWsDfWxfgOiIpViUpbqA93nLXOFV5RhIdA9f5nV+X5/vWqukr7gIDcmIqDC3q5
gMNClR6owx4BQstxyPqmpew1fn/V+V/96ZF+udcvj1SVHI0cNpsc5FNO7T44SE/jE2fiEn+41PzY
/nYpgp4dSYIuY4Ix+tcbHEJwVrpeUrebMk5MDfEsmxTI1v2/f0e2wZAD7KtLZX15jnJC5RBaPbtz
P7XfA1N022LI0t0ESJLw6//Kx/5/HChIN7khV6eA7uo/35EjeyF1yl7LfqrQ6HmRR2vbzIJn4Hk9
HdWBehXBEqciGsfX31/6Vw8TK7kuTNtGbmt+ibuewhidhKgAZnkwg4bAsel+j+7h91eZX8mXV8b4
tw3TwL7sWrb4+QaV7VsJP8bqOqI5e9TUC+3Pu1Gcf3+ZXwxC23GZUmw4tcwwX24GMyf4NnoKIO1P
loET6Incif/ZJeb48L9808QOCR8ZH3cisTqoFMbwXOqq/vAR/+lOvjwwpAWc5lzuZKyuR7dapGyb
XBrhv7+Zry8f2aIwhKOU1C2lG/aXcReNaJGBxcBHy80XNbqbcqz/8Lzm7/6vb36+BJ+pMpSpO7Zr
fZkX6M0aWQ0RY0knbmu0PnHhyQA1JkuBqbj5H8bZ14n982rEypsW7mZM+POM/Je3Y8YULgkH5JuV
fn8VZBnE3cL3fvRpjMAm7U1ShhKLXBIOztRI/fDu9w/0V9eXyjGUYduS//nyQNMCRcvYkkKpKaAj
ev5mOG6zT/vxzVjW+V2KdXCnbMQav7/s14Vmvm3UOUyFNl+X/DruGx31ex02MdTqhEhBQYIFW2Gl
WW+Gm/ucyIFO7kurWAb0ysI/XPzrUJ0vzgTpSpuV1GGp//mZU8OqvS7CTJh0tLcMTn5hqW9Nx7v6
/U3+aiS5zJBMkZYUwp0H81/ereFOnRsDVQIsXRjRMo4ExDCEGN0Hvv7KJMUQH/fm99f8xYOVgvcI
a8NwkNzN7/sv12xiWEpRCXTTyU1C4cjR1lAEVEGTbSvIkxQz4O+i2JBWCOgW11i3/v0v8HXi5OFK
1h5LmTxedhFfHq60kekmFsRANyO3CcJRECI7a/x0Dt7r8vu6TSmo5jrttuXvr/yLuYF9NjcvBDdv
fb31CFCb0cJMXIJ/0m78dqQ7Zhb1/t+/iusIUypJNYK56OcHrKLAsmHRRkuzJTg8fAuCH7+/wC9G
p+Myw7mmZAqS+pc32OpOSErlJ2QBLi+w2oYPY4CMAVPvD0/sFwOU/iDbPZvHpuv2l32J1hstMA4E
6cLvtVMjtBqHbtDWbxOhtskmys36D1uUX1+RSVWwSXFwgvz89KY490SaoT+JcwycgfBtqkSTQsAj
2NmmJN78/mH+Ykzw9al5suH/8Gr8fL3YtCvimbnDyCy2WQK7JK3S+t8e8pZuokOyGXWuwyv7+SKG
FzsAy0dst0irqow2IW0D996DcNxk8g8X+/sdWVB3Oacw+Cw2YF+GB3wjw5DQCtgsywdhqXuvU394
aH9/SVzCkpJaiyL56Ou8NVV9PbQlh+8Gc3mKfH4g1SzX4QSRTfLvvh+WAFOZrHyuhIT8ZQSWhqMh
w/OjJSiYPFtSbc0/DOKxrD/c0t+mRXYLgvBrNuCSfbj75avVh660iXQkFZUeFWluhvkee21N3zre
93G/gvALHlb7+P3dGfOb/2kvYSlmQWFyuDdd9bcVIAaqkVEx8JdwT7rmLsiw1hk4VjtakJ13ZeKr
dtRrYk5/WNWNeVz/7cIUxWxM+0SRiC9DMvCLdhxAe1ITugQ1yV2QTFRx9PwzuC/fooBX3xEAQo5V
94c3aswD8Oulaa8YuqnY1P5t9ICRazrPdfxlsYr26IoIcFA/vEO4Cxc3w+K7tcDirz6qxaFYun+Y
m/+29vC456mZz8NyhWt/+dpBckifpR8dr0JbPIgdaOkDPIuFKbmYW29//3r/9il+uZz583dfpIET
VBPtobYwabJHiHTCP8zQkLm+3JQwhSU4ihDyzaaUReHL0O2ReA34krXFYFA8VaU5YSkPdZLIIgsq
ys2g88QXmk764waN4EQFvlAaNUuzx9bm0GTMaIlhk0Oab4CgWaE5gvk6KAWWQmJ7xbRCy6At16YN
wiiH5r0IfbvdValhnxQyolXHOFtZeCqw/PSAjnCBHgUJQwu/Et9SjayBXI1vgJvP7TA8xLm+4rIX
RdBaYX3zpseU0vc49uvRyk4JHpXQYh4GmK4VyBn7K03bVu67qsv14OPGqv0jkq+1ZQIRj2K6C9VW
ShimEmJTjh22crdTtAOWXJoAJdFGdTRFAjs/1l29yyrtnFoPRpfteq9C6BdRPvwgkHltJnsZYf0F
0JAJ4y6oUA5Y2sZpiJ9V+inW7FVtpiulgnWLtSQfaADC98hJoe2PVqmugTDvPPupxeQ/yvyqH1HU
9uG1GgEVJJIAYohvKCmkB9IX8DfTzaPXpDsY5bSq2SvAaK9J9mJXsfWnirZDB4FzZ7ohJorHRn2E
NKH6LDprmq32GAA/3EF+SFZ+iyDNFPepRjR3aJk7wARQzxEl20G8FaG9jVT0ENPuN5TEtlssLVUv
ze5CaMsiC0mjQdlqAbGx+3KjYWWgDbRVOv06Sa4nzTyle6gZCa60+itR/Ig0bR26BRvijI6Pm971
olkjbkc533BwJH2KFJ6gwS+EqN9BJW8gGKGaHvbLIdnj6anBilGlbkKsm4vJPQckg4b3yGBw1soS
ut6hFTvBPYAyhkm1AKVHWxdh1naMrgmCN8u3gIq6068hcASQFWlyusC4Fom2M6JNq1nr2ipXFcjB
Kt96aQb6iHBQ/zkLvw3JLU2Rid/AWhlQGUGDPY6pfrDSAkcNImw6KYHEfR0+I3J6tlMD4A0SlZzI
KAIkHfeKXjMBwEm0xf0O+Mome8g/TPVjhSExUnMPcpFlV5P1CID1WMAP6uqXXL8DM77iuZJUMIel
ILBDUkheGHbwFdEBSevtRRScU5KVB3matFvL3TXopYNgZao7SRaHrG5tvEPTTVtKYK+I22iXBz5+
+bArUKeeqM8fTKXthXmOhh8TJekIdbZhvE/FPvGm1WhsTdA9Je2MtH8q5EPcvXTjRgICdrP1EJ6j
zt5Y8ckyz5N1JtMIZPmjDG6Gae+FGxpcwl5P42NFDnsA20iZp5RUOE69bvVct/nCAzoLxOtg+N2N
YSe8YFXvHZ/WT5TtO/TXNOBTauyofnsyDaY9Ubyw0ZwGQNuceXsm1AzMkW0+9OJNM0inoVeHosfJ
rCNzNefP2oWos+H6sDAG58aIUCdXV6rtaN109NvpUV4FhUTjQ3cZbaxNxOdeppuo3ab0oa1HYgvl
I8lXSfDWyZV0TykhYaCc6qUood8M7MvS1SAR5WYLrfuu9y05h56dgN/wPgy3vSnl+D2jdUkM7FOE
NB4ktdokVj9tkrZbUqqhO1p3QISktq7qItt6OkrCRjQjRsZpLfigBzi8I5EZNYa90qxXyRR/65xk
KW2+3NAqFkM3DtsyVVv8vbs2lk/tRE/U9w4ywAiAhunO1aDMJuWNiTufjZe6m8xqgx3mGkNotzBD
MoznX1gFCr+NjYJrxG1sXcWBOqs24O15u3o0jaU5GNRgfOJR55gSbVN11ZtVDOgf5YEJBeM2vibj
tSWigPMZrGF3F9XXSNJvEmBazkSTFP/9DEA5hO0NUnDEZxTDKBCQh8T4fqyMe9vZOC2ZPzsbsZ7l
cZao1jigExfTD43voxds0mQj32LC5O6GIYRBsc6CHSE0Zso0HWMb+TBqBlN8RA+IUol1IpR3TvVU
0UBqdvFbHoG5PtcaSRpg+Sl7K1pd5mEyEQ+wVkEfiYYd4UllvczQxPZHhpqD/gknt00m6KYNMNuC
cquJidCIdUjHrS8aGPYXyOPvvt88yL679rvvDb9GATGkAzphzhiWsT+R8LHt3fFGNHP7DmG/7E0X
QDKmwhzQS+CEL0Vab3A5ITFFPADCMMSSJkH6sHQF3bmNSZ8e11bU7RyMtTpBUf2LiJ/i+OKR3WOd
aPwX+TZWWxcrd7jt5snutpuQ1vLrdjddf0ZjKtNymVkx2Z7YcZ3nWu5qH7X3t5RykQtfMP7WundW
9+EFaCejRxrTxF6GPiyIVwTf9Bgxl2NDCy++8yJM0gXQQfuQyciPmH4EE67/HyreYihnRYM/Qsgq
mlv/mVPAIg4QW24sQRLtQ0EWrfTAC+E1J10A1dYPdlqeykmQL29d/7kY9E2AKbSennrj2nIrQJv+
ker9Ko4cYsmMNcETfHt194gsgQ6sZMhDw31PjHaD2WZVhXJhRoIimFmsWs4bZSlOPYpDyEM+Ddg2
rC/Kv5f89n5rExac7Act3DrlxYqStYHQoonv8P3sMCHN4zbvy22S34h8H0cHSAgLEydWTaBzkz9I
+Dc65WraPmev0J5M6V/3g3GvjKPuvunGjbBOY2OvmkHuDJe8meJcot5u0edoaiScMTjUZXTOGtwV
pnuM3BQAyl3TMI8/GCEUoPjs2s11ldvbYjQeLJ3cwtZ47VPaqA1R6VXL1Kr2w2Qz06qlU76l5k44
FLW962x8GCyXGPib0qgJLkhxcR5cm4WAox+eZgiGzipNvuEsAvEBA64k1io71f4l0XdormUCKmBT
EkSTtuyK0gdrzrjqw41dvsJMM4pzL8iTevPSDgwNIFX0aAV+eHRvV3GUX1dGuFNwlEf5bgMk6Okx
Sw+aen9s0hevfa9kR/hUhQr+itiQSHvovYtL44Z8nEU7kPAAtmJMAM3o1k1KmAWZnf5ucgzQgfmd
woUakcik2eyuZgZNzSQ0AXMKTjGKfR0pZS1qsjKHHRWqg1EAqwt65nN3OcbxNrTydeTIh7b2NjDy
kaBB3dQbAD5+5b1WOGlWWgorA2E1+W4YVdSqn/cqPDEUDd9q69CY+9GAhKmTePYm+gGcS4jhQG4x
Qy4lMZj+iMreKvHNxw8CxoCgTlYRpJIO2UVNNgTStLsyMToH1pNTPmgTcM023kBcWultCBPNv6/o
3/fK+t4GLwnjsDhOCV1sDTpZam1G8Eua12/bQIf585GHCnD2CQ7rqskDaAf1a5Tf+b39nATHdiof
Ek7f7TgvAiQSVeu2BDJHIHkvX0SQLIM2Xgo1S8hxuwy1s8YIw7xyDrppk2v1efTFBs7DW9Z/n0kr
WJ2R10O+fMPJGtjlfeD4xE52UJSbI4WYQ6JfW8VjYqOZwfseD368IBexXaTMov/B2pksN65kW/ZX
ynKONMDRm9WrAftelEhKIU1gugpd9J3D0X59LSiyrPK9yatBTWhBKUIhkoC7n3P2XlvUBWQ6pKlM
yD88T+H764yXsf9EAbhvrZMerE12O220oIvaMYjHdBo401BQAFJaG6LyN1VHoJ9SkXNve3Z125kQ
5vxgWTFG8DErjreD9DADat0GD0hxtlOyRR19hpQEmf/UuXl5MNJg3ObKhfFiHvUyFuvJ9/v1hBR/
4dr5Cp0VSxPHCmAVN33Sz4QjOCsLsl48Qi1y8nxL1bARMnwF6EGoGcERefGa8ma4EUmtUFsK2azy
VLs2KruYkKfWpe94r17s97uUZoJom4VeEjQgZkj+GmXME5chN6Ka4XDeuavElmhduKHDtSYfTnrJ
Cfkv1Jl72P72K8T4iUXk1UbFr32D2vicEKwG5hcLLYqMfc72WFlnX1AjGbRhCmZQSXm0UBmnlfUW
GBFcC2ARnNakCQc7OE7CWaroMZU2n0C7iuGoTrAE8EW/AJS7yebTtr9LGOFZd8KYvdYLBA70akd3
hZwML1i77NzH0JKPkUKHzJulo3o0N+wd3hU8DdGR2FrREpnkpKmR8gP4QM71NPoIG/CDhFSLlfgV
lsl2COFZjuLOLfsGpxdbjk4Eku8/+37xlOkWZ5cOOV35l8RTgPCJ9WtYSjKOoc+UJMNFGukmXvnU
QuwCIgmB7aOw+w34jtEAXoWNY6TZq6XeSrYnr/9Az7QoB04r2tV05cr1q3NivyasotBVEDOh/Jwj
6KhMAuqD2L+V+iGo1IkAzV1F8FJeOwdymsaUbQ8TNcGw8mqSwmwl6RMF+EKDV6rJLwm5128wKsZM
PxXekJLaJQr3FqhEor22CeKxKWCg4zg3rYvRySUI9TukwdjxPodJ+8vwjas2k0GpvJe5VcNUIwab
vE0W83WecgUgYMmG6Qq4iqCJfLrLYvwbe/7SevgzGO4ovCtU4AXs2pVN5k0Scvj5XXGOFRzFuCI8
J3oyQhsVqn/wcQWzVKSp3FQQvENqiHg7b/NjeCuyl5IYSz6HPjUXSQtrBkMq62RP/eqQovzkhL8s
8WtC4B5eu/BZ0NokrmI7teFXgJ885viXz6q3UEKWXkbyPNiclSmG62zrVjEMXXRQRFIBPsrwPIoz
0Z4ryEbLoaW/iIjG7pGLEYYZXlKJzA6v4jO1mJXvYrVENEtoAZ2ct8xW2zo6ef4ylcvGWHLMKprT
HDuT3Xt32fl7gwMqSqCRQ57d7rsAFqOxS4Jpm7nDJxBfYz0BEqRaBMavia0GC77dlrhGYJFiy/FA
POpE79QFks3fA1fWwkeHKp9xg66Fx9v0N/D3pUGEHo4d3m6LsFhoO6BYSC9YOdEBE2SCWVnb459G
2gSAkq9nukPWKUHax4AxCGsd2nhsfcFILoCxjqLfM8vPYFiBOePXpP02uicxYvPcuiMa0YtE55SX
ny4LcINPJv6tkXcfEyATkI4CIgO9JxUqR9vhSKby3o9gRVz14KIScrMJR7W6F9W+aRyCGcYf9Sw/
Mgl8ScjWKcRyZk4XdHhUtSzq197RDxqY8cBCwh9/a/mtpxmT+eMhVTsJeI9GzIgnRkOPdpc66yf8
toABT/AxOtquljRR0acw/wFLN++P4MpYvlDB6mSVZNBkMMQpZ1rG04NGyjT55JZQ22sA41znjNHl
oMA8Thm0vHsD2WDql/MgMLq1HoOqT8JCFmHe0BFapEECuLrZaBB3EiokwpEXlsFmuwrDjd0/J+O1
5z7pvePgSLSXa9VyHuL0g+ySszuW/lzQoOc8n/SLPDcvSGuOBVFAVflSIgBbDI3OoZCuQEpV+ujB
8yepvE9IHQN7XNvwizQLnLN5r4gUKfVlQ5i6Xai1a6mVGRar2ENiV1sEN9aINU/gu5aDsQ0Fimqu
6qRlN24odExjTePQKp8kgFSzOgvjKw3OZt2sgc0tow71OkTrhdO15IbA4SqCr0pTf4Nb3pdTvtdI
CqI+Rno4vQ9k8co0PlptsWaqxMoNaRyEo0YHX9fbZTqAv0S4mzhY8gtKfaTzeD87/TPF4RI0l1bm
h65+U+LZN0dS/sI9jGqA69+k6zSyuXJc4yWO6wGkvpmGN1mCLXFqoO3hHLEHbmS+W4gO8DJ3DQ91
WNpSo5ILgBK2Bud/3ydiLY6cetN6ToIDwcTLZoKxAVvfuotcn8iDzGGThxDzSG4wA/uv1ufshePP
GRvceqF6zpzRfLcr5iLLBv8mjiGjC+6GRw5DEop62Qde/dELGmkaX9z03WdPcMlfOMynmSQ7WCwQ
dai/VIVGNPQ0AnGZmq7OWLAn7UOSEiuXfTrvS7zm4jqGcc/uPcTaeuRPzDHNTt83ZpQeYy8BKBYW
Wk0VVFtyEzRuSYdOmViKS9odDtKbhSuNrNw1saAT6cjkw/aT6eilrgu7VR9wUughGV+Gkz20eHDA
LUVWdcsHp7zSnS1LAlhi+dRgl9x1DJpfdORtYJygAyw6zzbXZd30Wy0ki6RuxfhqiRSAYi1MTO+t
uCOQbL/y3C2+Wz8w2hu8itxfBqExeoB4ivQvL4xBsRB888K0D9tUqMns0yhIAIJH3XKuqW3Zb3Sy
XBZGmRtIR/lcF2POaRUDemqszZpPEdqGx0Q582X97rhxs50a+o79yAy6KVXxy+k6/dLAsbuGBZa2
wPS8m5xxZ7FNq1XCq6EHIG2D9p4dgOE3bfVcYuJcFBpoIVa32HkH8FacZqcADoI4Ly6230ifjh+y
SX2M2LqYbjo9qs6kj+jAsjRhKe1WpmX1X4VECr/oWxNXf65gViw64FmvcWd15lofAYws/US2B/Lf
Yk5smfmcjXV9qcd8uOamKD+8AOjCiiQh1q/MN79z20S3Sh6I3567ZrKTTTX1CZc+GCowKYJtFDnP
0K5zDbv/QoQG2ehtUnSXsfRY2FyljBdw++a5NdwK3LdFJLcYKPkrOabPDmenQwt4fAEJhJwkLXW5
9UeUvmUPAKlrenIrXXbRSRPNR6gM/aaLvsbmGESnSCYuff6y9OkXZHr/2tST3EaAXTCxDJ6+nehh
0Wa1WJrBtbR3zJYznkTKD5dUoWWCMYGUSViHL1VT/GyCkYSVnlq/B5ssHL+sAXwXhT8LRkqLJbPd
JeawMOxyMRHmClQZSmo0grVftbKmkKjBEcY4bC0OjzWeJrHFOEyh3yrDUhudyKNir7IMWngQJ+QV
dXbYQe1KsekvOhm51b52hbEacxeSVjfJ+f90icI6cJjLq/fc6MrmZncaUQpp3qdUzhzYxU2mUW2y
XOfC3ZDQNVTnhp50+ndRJ119L6PRTkjgkk1zHjBQD7/QI/iEpbVwEdYOM0nv6PSZVd4NJzflzsEU
QFVRjknqgORQk7tpszEZ3mNTNP0eA11Wrd0yolRXSIowyFmWS4AzzsmTSwhUSle2YBfSY12oAzbX
iio7LCZnY1WZp3YJraHsYhDHXm9C/HBsw4ItYkXd4ZRbU0YOPRX8GVZ+nEYZe09+l0X9GlUq8XtY
dXSfXVrJhIwczbBcTkCWW0hSx51I0BJNY+gwdqT7mOesl6SfTzdWiD5kEZBQhpDb45wijrVmDXLX
kRRDdiZNj1+hTeL2wo9j18DJhupk1baDiRkWTYFkp4soA+PSyZ2LsNOsPkJwbZnvyQ7zRWO3dn0g
yWaij6WkibkW+Wh5zYnArVGtd1ZQfyZV4c4QQSSptPS6kdhHMSb2xQeKpO/HPLDlE7zJKtiDnnHK
JfcTzhu4qwM9r6HLFSgKvWe4IuwMX7bgHwfWgkVp4vw4xC19SI0Ub1J7B8pkyoBSkQ1HrUEj0zQ0
nP+LsnDgGkWq9CsSfWzTFXTf7RaXKz6MCioq+bamAXm38AZnb5RBBY12Moow+erTmD2tFGnfz1hj
SbrNNEX9I8P2cJ6wi+xHSPG4jTHeq6XRujixUJgO41HCm43AKHZ255Jsb47Hpg3FLSng5zLeSRtz
DbElw1/rYFB+4CjWspBesQtPQvOnX0TN5tSHISIYCQ9Ub0muFFU8fPVt7VRnYPlVsLJ73+XQxMaU
f7ZVP3H4FObA/M/3GgRnGnemmtDo82aifzUbp/vG9CXjXZnnFNpGOtju81QOWbEVdmfaBQ6aySXF
YfJa8pAHIjQ+iH/M02sL3KFYZjQo9GNY5kB/CTRp/eNARZz/ivzWgCmgpo6EVM3NKAuBWQzlQdVR
051JVa78Q137bfzljgMWj9x3OzFsXDLf60c5FI7cBjAh9RyjeuVBRiDigT5+HjlGRvCjl0SnxPfo
phG8IvUOz0Cu7K8AHoVkY2/T9t0YW666OWbFhzFaRhYq/4jFXHuDbT5QTIVStwl66sJk28P2Ng6m
Xlj5NtNIX7ggibbarVKOFuBiCbXuDdpmU21kbocFzKNgpEpkjBtVlI5F2bekPYbTIJyaAWIldPXu
lW1o51+KSX9EoKlgylYD3YHfsHZieNCs9Vmq5bYLPyAUiWZuBecHM9c3cFztP5LD/9/WgO13efnM
v5v/Of9gJqSsK2Gk/td/ftr8eR5+l6tP9fmfnqzpe6rxuf2eZfpNm/FP+UH/+pv/r9/8H98/P+W/
Ef0Dffm3yf38m/zr380v4D/+ceNX//x31f/P3/8j+7fEP00PMakuEA7o9HBQJPXfjfqPf5j2P5H2
+0zkkcAgqJ5lMLjXVcS33H+aFOkmehWkon+8Ag2z4Plb/DxDx0Vger6lWwjp//F/Xvf1j0qCt+zP
+/Cv5/+uxxfCnUUE/y6nmBm9Dr075DHojV3vvyg5coeEDj0PxLIZnqqphok7ecDDynQjMVUfseVH
56Jn4FZWzdmas7LMwn2WqXF2QtO5oUrBlTIppnidtbZnAmRiWCMh5GASS8PyXkfYk0u7ZeMJSP2E
F+G+itL66mjYXyKtd1/9NFnOJ817mhrBi0NcMmvSk4Zf5rkpCE3UYx+OoYjsV2uq2r2Ttsnq5ynj
tWhTNxz+47R9yvzGfK0MTL4NPY8Di7j5ymT2O7HL8fLzTU2R/6JBgbYhVhKqkDR3l/+7yi3jtYzj
7skeyl9eKI3XXLeq4+jGqI3nB6/WS1KRJn8rEiZMfSMmpkduuS6RuG3VkOivOpqpJXQ3TNMZKgpd
yHuRyt/25I+XIWhHcIIOE8TIftEEfNNQnUoXUKbnTp9xHGbPwiyhRSnmqq1ozrEdM1L/83RMD8Ah
p2XTRu5WOiJed/qktioo1brlc3gyg+jVmX+vCePj9ud105H0F0oU5hFmL71b1rZjL7xbbaTpVQ2j
eLX9TwOxNp6Lih3bJu6RJO3XzDCWAXknp8CVJIEITK7VWJeHOYePiGZep9RUgimyZUSeqv6pakjZ
w0WxyiJ6OGHija8cymZ+m2DoOr/u0RKvfWxPT/CAml0oDLEKXZ29sg9OZdp/oFmPHq1/q+ZQYeQ1
4YtXG7ufZ0RtJExCcGmmADthtReEuDTEb4JKppWoilenc82DHpmUAvNT1/Y+9FCbVuA/i9XQNdnr
kE/VNpNZw+wmz19LI/EpsFOxiXs7e2X45hN6QCOZJpI7g2frBHNtbG84crkbxqxzI8UbqdZ7kxGA
s82o0B8mgcYbBqDln78B/MbguOpcZyH+TOsZHsgaGPBLq1jnjt0/rNG0thAj8cPOT0kiUyhtyFNj
RpWvKttuH0kd0fNDO0zcUN49Kma+h0zOoQnzU8cvH5ZuapsOFi9T41w9msFyT2OrpcTHTeohrB58
R6ref54hdtvCTDVOeuWCklHNIzPJSsSJsolBQD1kY8+R3iLaSvvLm4MXm+rVhbV2yyso43013oqC
sCYgtKQ+RNP1z7Ok+UQkpM50diTw1kehNcYC8iHSvflpTuAixY7n7MbETR8VCUxMdiKLmSswc4YG
DxXMyaKFx2yJCv/hDKGx9wkxxQHPd0UuSPhxh5vLdB15fvQIqZeeXJVcJq3kMkmR//jm7z/f8gf1
LEkrhyRO/yFuXkwptHsi/YeZkrv386zqQ6b6YHwOeZLFz2Xkb1G81ivGgdrWtZPg7hTauInwVa/j
tg/ufsnHkFuaWgrVRs8hESCgwYOTaTERRIrt3YOprJ4r/l+tGrx7LVLvbhnvZc+dBWFgBlk7d+rU
W4U18BLNz8aEOyICWXT4+aYKWYcUIOC1ckh+im37XmXS2eZTm6NhJto19bI7VOzkEoruRl5Kdv/5
khqrNZyb+NmY6vQ+48WWZuCmezFHRsMYd9cxry/RUUCZU97dM35JaCfawWXt9CbHVJCnDhRB+i3I
ovbew3XnhO71J6eRt7zO6ktnFhTcrK5bKd0cdXBlk2yDqzIrumdZJHcMvb9kwbQrhp0gysR6jPpH
ZTMFpU05wEX2LZAAL6aHLEtLe+tRhEe3m7w7/o36efZIutF61GIuZ8TJD5CTgxx2HWCTdZ/U3qap
Eu0QRUN+VlmBH1nXD9FkmA+rggJR1X7+d/wChU69DJBRFn3J0c3JEhz8ekX4Hg9RpmPT7XtivWzw
31h6i8PPn1wvWtBSTQ/k7tTHMXXr48+fwKnIP39qq5BoRGLNfr7u1YTYiAkJk8jSU1ZAb9cyGqBw
eE9pGZ9bFyts0Vr+WUAnbKtYP/RtH50s611n7s34Pn8WRQILdHAfbW/0V3AiSTwWzzkUtSVED2tF
oJRx/HlAlINn2sMhqsOebtywfm6J99hDcE22te6ljyQYPyDcFvvczlCsqeYpGd3yLdVFsG5T3mZC
z4ZDR0dsEdUzmsJtNHW054e+FOoIN5kv/jyv55emdRO6t74iuNCLd3lXqreqHAgFKfvhUoZEKLdC
fdNh9JM+fQuQ/126DLhwZvTtW0wOEYu5ytdpHLRvbQXegEmvMdbdtouzbS+S5KkjSq2TsY4TlVBp
DXQiJtbBmhGfSLYCsN/niRzEs0zbihFyef/5UpKQnGoDjFiVQWcd/u+D10mdUCsjWlsQO3ZC1Nom
oVJ8GhwkWtHMD0LZ/hk71CZYJ2PYBWp8KcroO4F+/WmqZljkATG/4YAlhDqdaqGcO0BamyN+giSw
6isD/OXwhOA6PzMTj/G7nbTA8OMt+L5p7ZeOjaLMhT0DV31W/x/biskgp/O03Du1eJiUgyy4zTwQ
zUpqITeEGWkjkWDxn/qQRAXmCR4FwiegaH0V9WRMD6brnPw0OpJaRBmJgeKRti8pn+XC8Jz20U9k
X1jGsKSzGd6jIugXeKH7j0ZXrwmofpt28e9p4zmTualqZR2TqHnrZeCzktEDK0a9I1xZje9lOaJp
g+pxAgpXoahrwTQAnHoqe2vadURmxnQ8N+xHZGwCFlwpelX3QeH586Tdvxnq0EbTV91I7xN3Aa+j
Wes+8a8Q/kFc5vb4pETv7OPUrLfGGJe3YqTZqVex+cVNB0XxswtNYzlF+JOxkDM5LP7KAHKMfbrz
p2EdkyuC6qM9O2SXelN4lz7BRmBMqTNBv1p0ExlKN1BV9JkQ0VfxGtSOWonE2YY+qAgQT4LpEeIt
Y9FqNGEYTjBonMpj6MR/ZeZYbETPIMvpkBMZPqK/JrCBR6l8m0PWIWTPXWsZQh3CEqntOQ5loH6z
4SWzBDngDARc2lGqBWHu1PlmrLS/nRrRnd1lL5YwP7Im/DuMh8fodEfVOm+O1Ittk+X9wiKle5Sg
7PLsqaGhq8XtyXaei5QEKCGG2xgRTZXwFzX8JUsaMGeP3vHBm+3vbjHr/Sbvre9s/cnJln1tWBvd
7u2NW4ac1CYJBcqbim0SzRyCrILFkx5dl6RnSP86OrbUuwrsSNIeV3nAUaCLrWU0EFjg9digmMhW
+570N9GIz77nHMABRO7bnAjXCUb/ukUlPPOuf9h46UWfg5Gg5KWEM6Kic2irzMhp3h7g9sSVk5iE
RDclFh5Mv+6BD5oS2RxcYI5B2OiHxJKcRMbg6soR9nDQbjrYWpoWNlvXyWisGtqKZoW+qpPEeLb6
/o2dAF1yqyNXTbi7ItD50EQsAo1/HorqrUpJJ6VNXx6Aqv7r4edpWKQCkasLj8NOS6YzuM6QF3gF
sLvdaKBKMutE0pUheUKbpmSdjNHF8qZdPuH7d0Nd39AaXdE+8oBOfk0QfgE+Fr9QiOFbkMBtJTLA
QXbo8dp2HZMecKgw+rZ5v9Md+8TsUzvbdUTqYo6q0qIEX3sq71asFTmho0Z2ks4z3hS3tca5Xwjo
kebnLqxqfYH1NNp0rs7PndhygZpbxzSI7yYY3L2bK2QoaExVbCF3bXr0R2Z88EPQHEg8zyIC9RCw
RJaTOAWqUrt+NDNko2TIOfVZYLZmD0V36ag5CIXu3FCqgJ6H9RXlKNW0QcsJqrwkkf1ZISM/+Gl/
abygfnHT5kgQe2Ck4zqsSSIUc0o66B42G8VMNkFDGXSkpQ+kuaXs9fthhBKvcaEunJHSNew2o1lB
gYI0z1ZlGCfLY9u0rDEBteF0m0RS2OWzxryEi4fFK+cKtdi0IGvsrakHTuotOYDII3YAWLgNSb2k
GaDm9S3kzfXMflHBq61i0E9OegXbggq5Y/udChzpUXo2OvIhIhk1bP/sCJE+AlMMepqN6FC0yHU3
jVn2CzElEPNqcC6mYGTZTeXZ7YziCaRmtLHB9Cwzot7Dyc2B2wlUrl17Qqfw1Zodjtt8stcdEVYk
vQoKrVw+FD58ussKvkaB6ku2AYKhZgAPGgzkyHTGBpIMWMRsLNaFW5VrYz5M40nY2cY9jTK11afw
3bHTW6xJlGMxLdipJxFNp8V5rNDQEX03Zkcznu/+OTBIajX14gRDuRvsYwv/kcxxdRQJpAylBTlu
DdLdgEqsDEVIcEAOy5JhQ3Chj/3LILaKmBVCjKI4sBeho+dr2FJqRyrSBbYFu1Kh9+ukkit7iqwF
zKthGcNK3nPg0vOnNJ/8489DAMx84ZaoN38ijiKaJcxoeZWK8diKJgPaUy1CjpU55yD3iXMYq79I
2PwF3y/dayAEFxYKEuSmof2k+xGA8CDeK8BhFxGRwIxzCV162l1iX3S7tCmj08+DVvc7hjjBVpPW
anIUHfIS5Ult6MHS1yLjUFiIV62UWKEWmOuiMAN18OOda1H9pLgMmTpa3dIPvQ2aumgfFepCOVDs
Hd7/szUBg2SzL5ZpBQjNQO2tciDcuRbcczbmNQrZgeRMl2s7rC/22DjLAhTijmW+3vRiuGsRSG5y
Y90rm+vFrC1GAC1iJ9Mql7H0/upqOLZeQOlCCs6iV8Th1UP64mjDJiawjQw+98wRcbpWdXKsY608
EaKzbn0V0VIZQWs7zZl9Mdz0uputym4dmQwqp47Bt5+qy8QBZmvVNIm5SkmDiy6arl+Sukt39chk
vwe8bg+iWxk5XdiGe0YYPvIDbpxt63ZrT8xeWg5FTKhQp89rplc9p0bln0gcAU+D24Hje32O4onT
sAhvlFHJbUI+1ZtsS1GDLAB9cX0oqSjpY1RCPXAIi4VL5bZVUXYZ+nAF2XL+FZJ9TW2OWSVMNl2E
ClDv6EjEA9FH5ajk2uptZwMCNCaIhUnuTXjCOYJY/gAhny6NuOg2Iorq46SXZyNtnGtG5OiJyJE9
0Zb4FcdbqDQOgkN6AMV2qkZR7aJslvkWUNUYPGTdlO7LEuk+AavJ2rsFY+osnZSToUZmDDKkgtkX
RO4TBIYb4LJqrY2Uarz5yR5446pBX4BuYc5NRP6Gur26wiEIrwkH/nNOzxpxImqkyYuIWZX9haxj
FvEqWQ12hz4dnKqDYpJ0KjKqFBJEz0YCHPnkHjVDjyG2I5APuJkxuPVB6+fe9jTuVFpUu3AGCCpf
XkLdJIbV8tqNz297bPInH+fOgVESAYxW/iwhnF6bdjhnDmp33WBuFsDmVfQQzrXpvI+R+FQZfb3g
J1M97P/2SgOha1d9e9qwwk1uHWtGlsIecyh39kvF0IgCAIBYlm4aUpkP3di92cx8dri4vwy0MiZ5
wlu9iN8ZuVzJKrG5jRK1CMPSuLhFeM6TXl4YqZ8M4T5z5L+rUPuro8uO226Apd6XL7TDdvitq9VQ
5dp6sLRP5L4eAA7rVM8B1WUXMRtWZrVLmdig7NacI6lbpBcwd1jmwJ1WWhNfMC39hgXtXZgN/Ovh
xVFg6R2JNHz0cu/FCqtZXH0ddJYcOjH1OnWT/ILvnDukCZO96VlX+BXrSFkMu0IwX0QMPTRMQiJP
T4Yc9pBmvcb7ZNkxYBqQVpC4V8nI83OUq6BW2WttBj76laek8LcSwt6qap1HUQbfBtlYLPAbNIFk
prsNrg/w/K3Xexs1g5uY0Io0cA6krDJHJBZHrhMltF+qgC2GOMvzk3sTD5vcjPWb0cYImb0KVZje
/I0l9xWSU7avjB0dUcBP0g93dedRSbQM+QJ3G4c6vCbXCJa1SVyqjUVlLUkS4DrqNehisG4QJhSo
FUAnlP5A0kyL3oVeFp+Uw4mJZN5HJcY5/Sv88AMAWlqaLjRN35k2Kr3SER9TwOQvS1GnjQL2Gkwy
TSBDh1YO9w8FfoQfoqvbbN3kRGWDhk8WYV3S0FAGa6d5qszaYYBnb0I8MQoAApI3tiaNxXwdmymJ
YQzzWwZyetVlUB+zb9cpbk2AqDrpUCLxe+LkcAkV6yy4f/G28V0NZUL/noeNSygHCyqSMGE9O35/
1pLxSEu03ftoX0X8mAbU7egrRhDwRNz2Fj0oZ1a7Vq6Fm4lJcj1aM+6bbjExMeTLEsoJBHyOPPAZ
f5Fjkmsv9RS8mlPnbvVM/Qr90VxKy0nIz52Q1xvhdhA0VsdyFZg4saLka6L8WjZCf5pAaPapfaIF
nASBsdFy3cGWXIIJFu136BF4X3ZHW7Pxi7j6rfZqIrz9YeOZ1UdT2S8JcueDZvi3urC+EWajYVKQ
WKzEX4l20tYesDuiasQuNsR34tAZNyFLRC46n8yLN4YcD4707D0zqWNj1hNyAW3b60WLaEYOSwjx
v8AvE1DrCMQUGeYYk5x55tl0maHlhRzY8j5HURhnBCGHk5qTaD76sf7dKpt4FjlYCzIKFm6t3q0W
4EgoMmuFeGQPeSQkUZj1t04Z142yPo86aZRiECUbf0tiIFHdulM8R4ZRHVKDFlJjRUtSl6TROStZ
kO/nGuVbQToVKrUJvdRw0Vua32lNmnfUtxskPMXOSexkSdeSQiGevT3U8RHcpDxjeglmDAH3oSmE
v2cx0qmmvYr7CJinI9llfG0pGWPg/J/2jrXzswEaEUbaaSQXSaTT2kU7YZBTdmp0Ql1Mmb8h8p1j
wFPG66CuNbcwz7KL9npce4uG5OGN9MGTc2W+DRYtJM514Zb25U3PRbd3ZOlc6CJ0jGdh5jlan62Q
4zyn0Y7wqTNXOUj5ZrY45QXyDwOjBOBquKhmsq47+wX5klykBqJZj6PmItHSXYRb5ebEvVgZ8FKW
RmmeEPwaKEa6cB2I7KkK5Wef+CYZ8BH5M8UxzqrkudW8b1XbLgEs7peMVbdUWTAQ0VATozJuBlsg
47RH9J12hX/RmzGpXYTxLCa/uuFvQo0qwVkXYM+AHRdOhHg65bauCOQQU7YpQlVtBC3Khd6028pL
2btE5S6F33xarnwdBN9X5KLC9IwE5reO1EsbSf04Nmvuxmjr59bOs93PIkDC1/mVfexN+RYFzkOV
TA5cmudLK+2epwwvQ9eU+84JgdvbM8DyqSk8xKPTEOGucEmo53MkdXvLkPy3lyqfkxQkT8yBfIIu
QEm/6bZuCiUkRc3rTLCMQacTtcWHth5yZWx45zEbxiWdKJFdI+0l8v1vCH6sEaJkIRzHk1Y3zWv8
O4Ebt+0LbbaXtoAtPVC61oTwUkxwnC0Sl2/AyXeI5GeyYvmOMM2Eqa/ss8feOOEy2tW0q+ge2PWR
fgxtZh36fN3mW8DY1rafsBblZT6roX2amPO9RqYR/trw6O3IdxkOYYZxcdDJ0UvzO8U7yWJY1Xp/
kwRmtQ2bzMdMyZ6gRlQifTEtWhkgiEGLdspA5BLJhtWqdwBs36pe3ug3IwInje8Ay2LfoMhY54F+
blMaDUk/XD1xJZFnXNVh7WO1gmurQKhukNnNFN823zkDTZyxqJ0dnYXvMCIvlk1nM0zldHGcZjOW
PbpRgpy2gCRoulgFVE97N+piDfIJfXEYyu0U6ZxmFAWWSofy6EzplxVjy/JoDBFWUGyasCNSNGtf
OC/KfWw1iPz0q4u07JFpjbhg5nqvgaZw27jkcViIEmuIY5re3xjkO9tRCxHnt2hZNc+8ZZk1PNPP
Xk7F+DZCVVlOmpmvaql/I82aTzXgELlEgM4QRo6GY6RnjKiwu/hxuSbNpKZtz6C1rKxF4vUY9DgV
NuAZF5ZCyNMk3LWF9xZ/JowlFza62B0tXLqXlvxVtgkZCY1/Kk0VHcMqZyiG/Navg4qBmYuwkcgz
QIgdrHi5VXpk7QLGPWTHEnmQvf9v9s5jSY4k686vMi8QbSE8hC+ZGamzdJbchKFQqNBax9P/nyd6
JMkhx4wL0owLoNFAVVZI93vPPSJU87I6Dh7cup9vCh0GcdBq5BZ7yw+NkOQkHq2NBjBEazjsXSLV
ty4paRhebEWsRE+D+QgmMPtWgEApQs2HwulInTltsJdS4Yzz15DlgBzReO4o6jxrvEFN6fomITSb
oI0fQ5yMseiuH+0W0o+VIpysMLaNSuNUE7tM7Y88KyoZVUc159O61bkj7hnbdhqhZK54EbudPZjd
TZoiuUuDrOUxZpBsgpmaGp6TY7Weta+iEu84gp2Z3YNPOMWpYm1aUYNC33dLlACN/WFgSl1IRMtR
aT7OqOa3aF/ONj+KPK2lfizcoN2PCtpTxkQ0tO9pElO8DgRfGIg6Y+yPTQv/IrcdAZyGZ/gbsKVj
D/IRSRNJSgSLR/NQhHs9tju29xbb1Y43StGt1Hu0L9CQFwMGqV7sHIco3jfdoIrTMjzoFcopAf3O
r2cLoSVhIr5dGc/wW5JTPID7lMs5i2EQxVKDklIUfsGWtwn6mEiUedkNtsZqFaHMAID1qDsy572x
ALZDZFRVG8pzMnNArGnUtpNjrDBCr0LpnOAPu3jcRxjzQ6K0oN9RI3VEKTkpAVO9/p1plLJBSpCA
FeoskpDaRXzQPKRtNnd+aVq0OxVely7vKLNjBhALZwVdwpcm0eGx3fRrzF7h/SpFjzU0fjQQokT6
FqEVxX3KqqTZDBlJ7mtDcZN6Vn6UiHe7pl7WbE7uvjbr20UCofbw2L2wDI5ImdyOjQeFRN/ojwzr
xr2VJURspkgiCkoNuogI+APGsFUHA69tSzIj0/Z1LwQNC7phMbifk17vxVgyD10ixAwTpLsoldj2
pmy4+RRcUuNE6KnzkA3xLcTRx7EW486Bhi48lR/NGkstFtxn8BvTMltYSMoHnSHhbd0SD17J/uCl
koIYjptvhrcROfR+VqH9I5hyOGcqlj6bs0tTmeaFJKadMEqfmKTqAzL6KIvUl/SE4OYokyXA00A4
aMqM9s70CBkyaalXtouGsbTkPu15MlKeht1koUnoQ3fv1pquxH6XvCWHBzwb7wgHEwQOzSXGzW+y
8LlfzHhdulW+blzoscF4KLskPMeErSK8t9GmLdVN1RE7ptSC6CrWRZwC5Ys2X5dmL9ZTuDzneZ1s
ybJ+NsK8JGDQ/gGBylkHnbzYmO+e6qU7DXrhbGcShMZF3BWZi+gbXWRhRFjyg/iHJAysrIEKppP1
WWrTXQg+2Ebu8oh8ej3OYXoHcIEOfECiRRUIinVRqdltMGav80xdZ8D0PjAxuqk7zsmZ7R0eFDN7
CtazsQb1qrKaraybD3IU1FsiUa6N7U1CSvYmNPMXPRjwkUXdYzcLYcULzW6tu5Ay6+SS6ggFwaY6
4hF4SandPa26qZf8vn+FHXsT47exn/rqI8oIrojC6RHRU3skDX4TJk67auxoeoxmiHehmztHwdja
MY9T1uOHNIf0BM6r1aHw0SBFrm0rhvLLayRyc0tkWrjJ7dLx7YS46NqNgZIi7xBBLQNYBqrRag05
5LSdehBS2HFvibAukHsNmp9pIppkxhW7kmJV2NG9qVXBfc9+C5pklUvwadhwBCwSXnYOIByLCN0q
RurMVSuY7sLQt1pWnTzI6p5ezh+JBmIVfubp7NyMtX7nwsDeFo4HvzJ3xjP5HpQJSrdXT8iwpWkZ
+47h3Qbjn3fCh7BEZ4HTF6yrTccqVz3gG3np9pmZPtYYIzpXKjlFekZWSnL5HCMo6TD9W/VS/+l6
7Uto09JrUQlzvPB2cYGhp8Gsl5JoeWfgEB4nI/tOk94Cc66eJhc/jUCH9zFX7Wtf4zUAMEewThMC
5bVvYZ8+VW54dOcRkw9ATXfGwnvBnsL0iKFuHPsXpLBvi0ZyDMwjARw3BsD2GcHN86In5T6cug2J
4dbZbXrr3DREpDoQCUOEKJIY1mdyNgGS8qfMCC+LKPpNRxyJ7tTpky7H10jojH9EsRyaITF2M5KG
mCntLlGDooFIQTVIYwXHWPxNoxugpNwDT+vfPYrGZal7n8ytDeT92gfHfClbOMAN5guG9ZhLYgXN
TZEjkJJWIVapyYWzcVZmoTiNwQJ1c5kZCsp8W9fpEWX2jwDvbh9OKH5ti1J9yh+uDZQCGP8gPfwq
8WW15IcmSbj0+GjHpSa3rH0deN9t0TH7Sucfnls85Wl3A6y6LfP6U0wOA0djFLvpmSSHraWi+cyI
bMOqqQkW0Scy8Wg+W+97YpvbLl54SxKFXy3NAaG5olRizIIX7spLUnmKlYH7sK6qRxG0hwAy8nso
xy2bFkX+4OwGNqMdCTbvlUt2pTbAgw818yM3F2/XI1soqKZXpdQf0ALhL2/Eua8REApfH+P/2kG+
pgzYLTNGFLMsF2jGp6DjJStDZ9mmWnRPFDkkYsWRq6MU7UaZHTrCOS9JJd9i3bkDeB4eVbLqdiGJ
zfdaFFfMYpgN80i5/S3LCmbvXUBGWBJ697ZHhJpTpLiPdPqxL0b7HIkngdW87+IWDtAanoa5Dk5j
XpqsQCMldqRDRU6IRejFEeXxNuoR4miLZu8wbtwUAvhXB7E5XX8jo8/5/aduQnUchKUyLSAQqm92
JU8ZlgzW0dbMg90U4olSbesqMkJUdzfyCRJVfmfYibihpQBUH59aGeb00ktze2Vo/p8mqd7EPwFG
yu/un2mpV4rl3zmr/w9RWXFudKx/R2Y99RjhR3Hzl0Ob/Si+/pHW+uf3/ia2GsL5w8b7Do6/7gj8
JzHD+k1sNYT9h4UpJUZZ0sQdTPyd2CrEH7aBg6Pr8u9oMRys4f4ktgrrD4cPwUIPMz0hJJTbfyGy
/jtiK6bE/8xrpdizFKnWEpisIuDQ/8Wrqy6hX2lG0jzbQwIz7KBL+w1GpAcND7UBcMZP8o8+NYn0
Bs+9VQTl3YcURMulo2yoRuzp9egh80y8UxL51IIBrIQ272Krx+CJAZExD+XetKkVGBVvsgLWyjLO
T7ycC7Dj8MPO5Ac/RqfuBMw3iPOGlL9KF6LT5cBiGNVn5q/IemnonHp5EYDrm4B08bVm1Ae2H2rN
ricHDZu/0ZhRWoUzkGr3bDTp4MNcYNbUuduMOBc23ialDVtZ4RyeC6d/0EinXjQnh7eVSo75Iw2a
zA9b8TB7CSYPRvpD/aroXsaC0DTo+Vga1cYqb+NlnTtSFRW3OSN9/qeiKutxOEv0iMgCKO1Wu8vJ
ft3qbX4eAtxMyNxG4rtQJCYWBJmkfoyT8lLIr8gg32Mpo9NCtIOvV6+GRIKbyh/FQhpK8VG3qDZ7
rzlpkUPwDJ9SuUu2x3bj05itB295D1uU3kO0lRFp40v8GbsNQoMiP4O6vYgI0ZTW5luvXN5ZPz/j
OV63oB29zM6a7rXUVrFO/QIwoqrtQSs/mNGSQ9lkNzCeOOhAfKERwxSkB6VzKjRGDPserByqR1sL
oplyBqJe+o1967FnNr/Wu8bPETiBvJVf+ECQN2Onn8IS7HYBA/qoJPl4uJkqRS2KO0hdZnyXC+1U
sNKs+zb5DHJqeWKw+GGfMblDqx60nTJ97zbuozs4KAxSMiTbB6NMrY0pKsHIM1s3ow0i547B2hjj
4dAwJBKUclE8GIqpwMjWpm5ws+Q7i+DtJuAYzb0zM6XRRXmPHO2lXMrP0EyE3y/zq2kUaBykQpyG
EiDWwTYCIGg3SHJJ0ppnjVTTqv7QO/6izYqPyfQ+UhPEkCQ2W89/ak2+Npq3BCP967+3g73xWiyd
5gbaT3gKAKA2ZsF3R535FQ6P80uvsDdr0H4axML4tkouzgweqO5G7+idZOvtGX1/9YZ2SsF57PEl
xycbvbJz6XHW0BwU/m2TfWgmITkFjg7Iu3Gyms32dmSAsGn10Mc7CWC2G79sJ1u2hSZeYsF4GQDd
QbwIKk0FNTTIgkOGO25r7dMs6FdQtsg1a9IvncdOwNNY5bAekSot67C6B/YmFSssz442v5ho15qB
gLY0+Q6EdkxnnkjgdHavOwmLCwyO1reZ33K9vE8lrIfcfM9M8G8ni7B+yqL9aIrPCT8Q3yG9b0/e
N/nan6FxrMnEAUo1k331YkwDoLVtUc1M7t2omQ9xDw9istobKW00Qm7Y+nU1MPKuQHMaNbkOlfe2
FLBo7JaDgADubtxZP2g2SVj0ql3ITLCx3enUjtUHVOcEMu5IWHBNXBf+VBtB+OAKkrUfL/1bNdo7
MyZfYgHJRat1KNN5WxkOBMNQbksXMSIZ7ngA44WGGvWjDbjxZYUtgP5sJcxTuEBJ3b4Ven4fi5k4
0XBTFAyMMeT3gyA792WknFPzT+iqjymaqSoPXpndfwmRRT4ufhqDJvOQtR54nDmBcHBwRU1hRHWj
Rx4LJyGYDAdPeQRrtEHb6ozvWmT5kpoSksJzGA8PzAO+zNK+GK7xEJTh10J8C/yTtZ0jckhVQAcA
EtN3end4QjPaVsb844FmCAeHnMEc4q91b/X7lrxAXysg+dJ693FSnAvcBlduExAm0jDfScy4POrb
IEVGnyIR04gvMaFodJMGShYWT83MggpW7CXmwW3jrT0bD7NI30MLb6+hvzMGPk+gfvfi4pvJGneZ
LYmzHHbChIqFa9+wtrXkk8ndWVjFwaIEhsIL6NkmE+17zjRqyu88DDXwatF9DU3s3nW6u3oZHuM6
U6FJ2LhNkLlkH7z1SEjXQQl/X1uI+qkSFkQslaAQrGU3lj6joWTtNugvyDN7cha72zoymzepk99P
dXJeJIvqZKvn32u8laY4lWGOYjuLIJsIpnHE4vRugdl51rD8cCHrYcx376wIJdy/4kECs+HS1NJz
uiy55LufGwZnZTrgQIvfKtpxp/PzsxGmn20QfjHagOOklOnKwUfjpSqi+i2YQHZY9MZwfFls52CJ
h5D1uNKDdhe0ycck0ZbWmXeoO9fmhCrQJL287S0CxX/NGA+pWNJ5HWjxd+AJamMbmnJ1Ntwewuny
ak3JgW4+TO4WDQYLdYOVNsMhDFZCAOdiIPOYsRjtUpOtJXrsMcABfuHg1Q5k6gtpStrykkWMnOn3
fCH1Gz0PE+ZSLqOdFNaixy0ooP+IJt5FtgmroY2+hni8QSdxHzGcZRbKjMthgxy4A+tMce1EOAN8
svoKOiLgDXhgVgMRdtPKKF+PCZ7cRmbbflC9F073ws4QMQJs3nCg+dTT8iMlFWnIfDfQH7hSIUhq
l2zQ0u+bigueOo4yUPYNZQQkUuqDVNAS5A4i6QxnoyZ330tMWlG90CMFqURD4wF0e9hzVjPaTFEF
r50GrD7AuNt5eoPxlOigJXU2evJn+E018LDMfLvg8IHxVo5ptH5qlZNPfCwn2Qy5n2ENaqBUZtp1
qUrmskOMFRWZrbVL2BRz89kkApy1GDYv/tyMh7cYtCZ4rMH6PNrERvrh7P5kTo8o1LaLDT0N4XYM
eR2iddhKnW9b9Df/eXfxv9c6/E+/6p9Ucf93yOCUF/TfQjz+OxWcSibs23/sF9TX/xl+Q8QNlABd
6g7FNIo2/uVPFZz5BybyhiFNh//SAKBP+6sKDoEcVbnU+WfPYfhHH/FXFRx9hGOhntMNxzCs/zD8
xjBoLv5ZBWcjqaMhwJ2EOB0slf/FBHeII31AcgsCvImc5qJ3OAAt0GDXyAwuKalzhLk8F0FyFy/J
OqoaxPIxpAMZ5Mwoo+Rtas03bHKStS0xGtB77dYs089gTD6Fi2IUuO6s8cr6uJ0VFZrM+dZbkm1T
SMCi+slMQvw9zT0GUvejxmq6CJ5WtwIa06r2Di6LBzLIds5RuWYD6cNqV5SWxjpqeyIVS/2E6xw0
ofvRcTXwmZxZfEUjMendprBBMEXEt+pqaAljjzWp4Ic4eXqEGobZCgAHBvpMsnQTcVEjLzmLO2+j
o23qBpjX2yTNyIcE/NgoLXZ2PbwnGGM4tX2MAWw8ztNEg83JAGcZDD82MA92IuKvuIvtqgqHh9hr
ZhyFkNPZmLxyoZbH66HNo+CKBbBA477eq4+C49r6iRHhcsAo3xu4gAbS/nXNkHi2aMGK8TtxG3wn
saJVJ5YgCaY8017R9UqIHU23ke54ItqRxDNXPOkt2Od1lY96P9CbCiYzV7HVcBkUMA1CXeLMmXXr
2uQn20b4y56gZFyP32vGM7U8GQ5a/Hm9LjqLEOVCjgEMR54P3cNoxvuJfQYQcuhQzVfHiaCxlfFm
j3G41aN23Pfum8OV1BKxISWVk2IRS/R02kL4XFeMeouDkWFZVA1ccy/I2FWLTbWYhz7jI6eq8nwn
FDsCSDM/jXBQ4orAwTOgIvUh9Wy1bBqbeneab93aNLbXO6HXHKBL1oifOs2bHnU4YUAogG4+bgk5
YfDkWZdZENw9De6pbcxiN2TNoYH2u2uFROc/l48ZXsewCWCpT8Xjkls7LeHYobJoG4KuPkINSodn
IzerkT7XI4FvnsFOhwZ6f32Wdene6vmyTkWkjCTV04s8hacPh55hbn6BY/qeBkVBP2RCLKChGgar
yqPLyBjzqJegC+iXp2yfCCgBk8kE3cXtZGU1hk1PfmoMjiWV9oMrlgdacxxxqxZkdym2OqQ6img2
eCfDuqO2P5iBbKUwVo1uvIyl3OU16gHe1bq2b3PHukfVha4ppc9kQuQMy9noCS+cecCWhJtArXUh
EfUzjRk4deMJI5xDgYyszZ1LmC5YyonjNLqHpeUAddhvmWJkRIbFM+xgMhYb5LDq2PGSUTutCEVm
L4tYRIIDBKEfYcqlzbT0E8T6Usx8J0UvUWXlpslwCOy7hlTkefThza2uz0Sok923XFrXg8SRSkxo
1JvbqdxDLA8y9a6jvBMWwGkm2e6levcfJ+4Aq4Hj1xN/ERa81iXqWVg1063TZuMa/zGLmTHWyTL5
bmyM6eo6+9bNgtcln+4Mhuv+dTVqLaiaQ3/B+5QAklL/lXfRo2HZyv+IlRLvndZvBc8s7kWj+d6F
vMbYM3waEZWRazHec8f6FPUESsJSiR3WVD3Uf2m2+5ar068METObTfZ13/+iiJF09/gwh8XN9cHo
U95X9fCAODHPa3hV1L0jhxXcglCdLC1x/Ijl4xDTVWPO8joa9pttwaHGgNU6zk251jyWtsJefOAv
Y+12mthpRv6CaRisr87cyRjenBG2r1ZvRb5G+uJK2vCvQ2TIIxsaNiw0+vYyYTCGThCz5poZmkf0
7sGy5bGZbOtk/37cvc6RqsnEpUDi75RX97/hGW3GNdhxjvhLbOeFBe26qvFWDWs855g5wIuxLozf
zJUTAhBFen1q3Ahv2YGNiOBXElgu0+C8Zvk2mjid1rF0htG7PjMH7K7DZ5r+HfcIJMrknyHH3s59
8lUBqPeuuLf6fn+9nRWhtzuFYWPSLI4talG98U5mtFR7tS0sBXetRvbIK57NBCmS0Jsln78XdfVS
M+3QqT+v2yesCo5LrYqsKbdm+zIJcasWA2/iqGsIxevroUPosBLUQ1YOzcJAmLlqEJxQMRtPozb8
hBbFYudRsQv8zdN8PakxTmQhxbDhqnsifcIuBNZZAL2Ax133OA7cey7QDCXTjVVruj+sHtV2wqN0
rfUnqKVsBxhsyYtVeBeLDmilTEnHhs27N6JPowRHIrOefYJany8Zh+jz+mqJYHx1IsrMOLrT9Xv1
xUnLjxVqm2PcfmhD+2KNDrSwGEacxdNoZRgI2TV/5ajFbEGdiqPoLys0eZIG93L93L4vuXx59qTD
by/1R0Mt3QZWenBDOaiMznRIAbtg1R4q3SYSzXZundH4ibsF+Rl8sTpMFzKHsyT3KTe4mPJTbjnY
5NPDwm29gNjekjF5menu1Ber018q71Ya7sVI3YOD9q2NGn9Q29r1oIqQM6vZkSjq1sriSZ3u1NF6
IJPiAmkbTCxp+2C3tkn8jBqbI/XY0K4H1Hj9xm64pSg3TZeDuJ7jWHKiHkBZgPuqJ5vCpzX0/Ajl
hKHNr0aqTkX91qWjypx9cjIrxqd2/lliRZYDDDCT/REFtFt1yCi9I4hVnW7O8rdj5zvnNLA99OSp
ImnUxS2zN/QLHol4u6pHwxjM59GNfmRoflZuygW2EvNoQcO0pnxzvU3qgmgeDEMzGm71mSdY13Qq
H/W2pR0iEoVC8fpRhwygcvAGy+BrKbgssWxAe5yUZ9V6YFbzJhSOWKmNzEqym8gZ7683ryc1ZpXR
cjGTwkNfrdmZPQDuwIdQt2bGJ2Kj682GOBGwhYGtqPaoSGKnO12PZVlUaaWLT4l5pbpD6KyGtdrD
rsdRxXmHnsVmDMoJXl+JQa+OC6HnQ2Ps7UKEG2jQXKCqQD5p/f66KeNvNGfEjT/mJuVeeUa37lFp
8tkgdy96Wd94cXDqQ5gwjZB4s5qrsuLoUCNSxqjn8nrG+cy+ttjDMS50rJDVrRBx+OUuw8315SYl
EnANwlg5jV8VUW7rFqBynXw76v5OtlHsXPXC/P7T3EiMJ3VC6kEc7alr4ZLcsPLeXT8rVT+r1Qqc
0NUtVYQ4Ecn99Ty8KLkw6Lq7buaxi5Vb02OzTnmCCjO/vgWtNsL/riYfBU25HmzuYqPWpooiaJMa
ASrm8olhxjnote/rDxSQpOAI3i/XV/RqiD5CJqzLT6guUARDTPnbOzyTfkFCxYqbLgIBXLg20mWL
rQsXNgVTs5ufg40DwHV1uD71oWnuB3K7yRzHfjRfAL8gJ6lvoGDmAib9QcMu2RIAmNcDuX7h9aK7
6hJVEZZtWX9bClwB1c7P80nlNldvoWnv+rRatl1UY7BGaQ7jeue4AI+OKqQka4mIKJLaLv9hha/0
6qDfrKFq2asq7aSL+DGpC3bfOftMenZpERU+BCgUXSUlfz13N6aHLSgRgIG0gmOqG9kqlTxFUtKZ
O3HHIDnL4O/U9ikmg6HDdYMR4MKE2CIycCDIt82X5hiJeY/HwULkbbW7vrWIu2g94gZ37WmToiNZ
xTPAfWDC2zfn285DkwUnnCdUPbnXtgwyZelP+e8XK5E8FeE4UlCWCEQzAuKNTMf3Ut0Foxqwys23
6nWGbjtgCYliLtHxsoCjG9u155voSwC1Hq//fH1fl4CRs1fc687cHKoSpLDKadTcC15Vt2qJjDTv
aDQn9cdF7QJlzk0snfukHT6DmtVuVv1dPtgHtXIxJHqV5LoziN+UMwwT9Sx7KaQqiJhaXePqH3yh
auCiTyGFJ9/ReRdV+andZVY77FTyUySHzfPi5/dewOW4vsPX1aDzGFs0ZfgslIx2MYkWQA28SSfA
vcyGtRXhiOFDDLvJGolFS87mqltgzWMy3gUlzUJdI3cpRYKJmtV4+wqudGyaYLJ5iEqXVX8Kgx+Q
7ViTRuKPMsMk8aUEy9Ht70V6R3JjlNjY47v4renvY9ju/l8LXXVKbkPoB8PyFfAPBUqgloQeHxDE
E7r2uy6OZp7p691sQKPW/VycMiyG7YgOvZe3WA9s0Ed9Nhn3Wy3hLnWhje/WWv0hsQGK+W/oUomP
IMm1t+DZy5MczO7BNhgwGB5ZK87h+nhHETWxZq+nRhpUUzeuCJ6vr0rQ82oMXvqiyfAwJ9FnoIoO
9cmSzlXdGKEKoUgV9ojyt+rVorRu8ZozTlD/91rSV8QEiPu/vWQZRIqJoayX7oClb1RJkMhJKknR
yeJQtQjWTj/QfIwma4kJoSD2wLc7HJ+Dipr/2pWimTyoGo2WBTP0KN+o97cyja8RiRxvrX7yTIiC
sek+jul8f93A1ZdoIQdnjPgiJFhVFArVQPzEb/IBA4FLtsSfGGxcV4K6one3kBuT6M2wc3qNo/b6
M68n+PtbgUs6cGZeT2vFfL/AA0Mdlaki2/NIbA3Q+nWkeqvK472SQWav7OR2GB+kaonV17InL9vB
cw+aRQXXjHxZUQpcazmqKKlo0FWdoQrP6d1e+o/r5wcsgLO7kBCBOqPGurjmUv3uJyJzD4McL+pg
HrdaNN0JsfMaTLbU84pVID8Dk00T1xmojc3BHON0ZQlowLzNTsZxgxidy0g7l1iKDbSauLKMZKMI
sb522a6jP9v1naEKBXWll9SKkYqOj4uqN67dCY7JJhVsi304dkigkqpGtUh0kyVMF+pkp2VRz2CV
bBwqzlizfg7xuUJkvCskt1H9MvzEBWRqeDKu3W89z3sNL2gyQ0miUDHgluZUUPkLmnwEhRhBUDym
MwgQ+hS7mO5smOg+opsaljOXMhLKWYjKiaa7qB7rjmo64cp6Xn3rThG+MtyDxmoevanbqdNQjRv+
NdSeFZDMtblXoEgtYbeZ1dcC8W17ffCvwMm1dfsHQPF/YFf1LzN904YhYGLuYkhdeECGAIL/GD45
wkgVUySxRS6Nm0EIhrLrGlwiFz8J/sMb+M8wvP/PEvlfGJ6pCPJ/g/Rimtb8yP7y376b+OeP4i+P
v6r+M4sJr/vtpqYixdUn/MZ+TfcPKCeCUDxHt13D9P6G/RriD2HqOmnotidM07P/jv0axh+67tqg
sWTLkbVm/J0oAmBs6rah6zqRfrpimPwnRBEXSOufsV84J6bJIej4XUETca4BaT9/PP41lHyEMOZY
2ImzVu2TBTVyOcTMbZcOCps7bswUynGKpjSPxxcyoZYH6ASnPDGGF9NIvRvXRUQfxAOO2IG17FrN
fHHRFJH6FxwgvdNrhviLT+FXk6aeMlamMJ7fnFkbod4y5aqtLHzRws5CTixwfxqXT9xVIZxOqF7K
xdgIa/lq8UdceVZVvkS9mW96U0676/8ii6LyM2KYv+pfwfhcmsVxWpcwqn08IR9qiMJ3uHo+mwhg
xtG+pXhPXz8mHfyws9O7Ts/nwzCD0NV68sX5gUkTEEbNntFHcmhNM69bSRpph7+5l+J0nMopeO4c
5k1LyzuXVQMD1JROIRcV4+CEdopQvHbII79v8XPTSgyXwNI73d25Rjf7RrC1We2O1mzHp+tvGjXb
tvUqY1WlxLBM1XiX0/wcK93Vd7KrSZsp8KIZjKA8BFl+ZxomZGQnf8yTaXkp3COGmpsUa8tHq9mF
xtBsQSFhkhsLAVpRgiu6EAz7lhm5BkkxTWKVEALdHiE+Q+DRa46NydyxweFzFSpv0HggHiwZ6HI9
DaQDMZQwSVi3RIKyMJ4sEkIkEMgEjwEeebgqw9RT82sTUdM4+Mu8HGzpGni3NuihEdxsOi8jY4TN
BFU85sdZXkJ+tDJxCgZAJJz1DkMpProBE15BAsRB77p3JJY/7JrzwK7js3SZ5seAKXpKdUgnM617
0DmXlt1MnxqmmhiMsk8QGNduF+ISYA50jzl9+Km0+41WQtHkYcUbX7NhIbIZpJ6TbXrk3qsK+e06
x9t2nZsz8uZgvEEtiGJOq4jWg9WfRrbmx/BZ2wGyeOzq0cpQN6PXyCyLMIDARdbawP2/DRLItDp2
eEEr726AwtRcBReL0XeNJzJB803RJzY29yQHyGJgBofjNVB2UK7HSKxH96Fpm1PKK8Dwpb7vTPnL
G3lMSBQrA/OlCIkpxDrkJ8zst6CeeJXwBagQVMZTSJsy5jxbzOKl/TLX0ePSvWXxlJyHuTvMfYGA
LXUVA2vJds4IwTuRQjtU5kuEs36CosuPXBLtnc8kpmcKE20/eSgIYUnEoMqA+vg+3y1Zel/O47HM
PWfT6OGdUFljrgD+cRztxcnlTKqJPJSyDDYelmKop61Lg+tIUNv3Scbu7yTiC+eUteAJA+DDsQGd
yUostbl1bJxSZku5ZRiiR8MQYLizxETR12RiDKNvIUB46PNSblst/zAH+y43q0tb5h9uMFanFuvy
PSwG2w8lnKZxqctNXRqGXyKJ50Pr3j1PuhcdhUHtj7/N95JHpzx3kW7ZXg2OjOCABBUEwsgtK+7y
2XOjS58fXCPtT4P3IopcW1eSmN1GNtnWisodfIqCS3gT7abESzYdHsD4+RPYo1XOs7dEO6uGrpEO
MoPVGicnOksb6GCZwLJ7JDSCiINkWiWCxzNl5NJqTOxJnix2ziI/U95Zmkgire3xDYPvrxF+b0Ho
kkYDtzZb98PI8wwjdGjEmeyf5Lz0sPEMbHRGWh8D9GyEfzrq+NAVZDUOdXqfsN6fY45bE2GxdRK8
8sruNPOrgI6yxQDxncVxItdB8zBCMhCXDPHwZobu7VBOFDoAwRxzSY1ORa7BPcaK23b8RKIiJAAq
ykomGk5BUkhQETrUbrtustb4/NEuoX9zNPObNcOGg8VEPSRdymzgK82j9B1Ru0ddIA1r692C1wN/
nUGdvW+X9Blj9JcQ5dVe6OiDsjh+1cNmP5YhzISRWIdi6H0rkjWzliLcaGNxWACAEEcs5sbqzHMJ
mLqDtdaMfXvyZpQBLQbHhglGS+rextQG3uUq+BhKePweBe220wWe3e3wKMHlty7+AUvfITVFn9Ng
oglsCagCVHg/OY1xxmKus/rRd1KvIKfLfYkG8VjmkmyqbHzCdOBXNvKomyOxFXjy3QMWZ35tYIpl
wI7yxhDSzmKg3oy/O6f8WMoeLDCD+dMJ+VF0Vb8NpEPW8vIml+zLzeJgh2WcXgTSJyZQ8MZEPZT0
Ga1jbqJHB38AUI8ZkNayureKDhzuJsQpf90R/CEGaEcBnhdxkN/VZX3RGYuldoIPJwupR/hNGpEc
j0AxQEVezEQHUMkoOlL/UsfmviGCBXEqJUAmrBP+drHq9JjDKWOMxTmkGDOxLcG7GWqs7IoSSej8
EonuKZ3EvSaCiw4VA1+Jrl3H7C9su+3dGBMFOcFSj7x6OcgG5ytaLHMdLto5TkTmB1kNF900dt6w
PBeMyTchZf3W63lDJvemCAivcVsxHKyx6E/SiM8QzPysJ+9sGUW0gS3Byxg5D0kVRKt4QcmW2Wvy
76CXYLzWZ6eCJLZhID+lqDp9HwRItsizVC5Wen1YCszhZHohvTClGzP/i6PzWm7c2KLoF6EKObwS
zEGkqDCUXlCjkYQcG+gG8PVe8Mv1LZftkUig+4S9175FDe/wbAQsjcs53wIik2ci6zD8L3hvhIWF
YXPoTmQ7iYEBC/qRCLf89xiQxhdI0s5ddrQ7Nre08yulH0c34mAlKo4rmmUpfJ8iIpnCare20KBZ
m67gcYUeONhOmKSc0CLS2B632TURGvvMibzvNiLyufc0k0YfOSire1IK0UO1CCZn08auaLj7aRj8
na7372nXfyhHBLuqm5/hRGGtTuSwr+QDJ6IPpVJDxVRqfpjmvTwFDlQ2YyL0JYH+og3I610zW8PO
e6dviY/TG5vO8ZYwtG2mnzyKWUmnoPA7Qy1n0TCugvm55SpY5wMmn6oV98bxccYMHqweNfNTZEFY
Q+7bdjU8Ia0cQp1d/BpfNyj84nWYpfEWtcFfVl+c1JN4ZoKHNS6usFd1pBlggmZ4GJpuiTzftF1G
Seqg/l+XjyhvuH1v8TSHbsadX1lg/nSpMUgzkIKa6sq4Gseb4CsAjH+wCu87ttHlFOroCX089kl6
toMJm3nmPAMpUrvATdJtl09PKL/h3vRk9hIKsEWfeGW0XwyOu4p9+xtTd3WNZzbRhv2TLQdBxFTs
ILO/Qz5ZZzyvP9h4Cx+7DzUkljK/ZPKJk8Q2icZpFGFTWl2h+4yHh8hMeQT806+gEFyrxGv3UfNk
UTVcNWp0NGnps5Ua+YUCvpG6fyhu0uhMqLkY+bx4YD3ivQPfWbDvVHY8a/ThLnOLWPyN/yZ9pvYe
DL4QtD3TFkCrlbOQuwt2mIULbMNwxPCUGA1ObQp+qwepqggF3iIetSg7KNDAa8ZDv5PJDo2RfdLF
tDCM8UAg0ODEgimkNGPjjRPzhyoztnqjv2gLHE7ykZJZxcprnhkNZt+EtJHWWsJGA8yFuYbQCcyW
0twVAoFkWr2B1UziIt+4WJlCs3Mvjm32T3rM7r/nqE2dkbu+J0GO2NxyWW50cfbWLSqKqgC2ZZG2
10pEXRKYjmY9NWSko0V5atNLGiVineRK36eCIUbjKvKFUCE3KQOPKYJYaz+Dp0k566gndP1S+6PG
8Ezy3ATISbVMVOtGt7C4JckWo+0mDoL2tdd6Vt/TS1lVJG21XnnBa7fqGucwIDFjkVonIAHuUBA5
IRIvnDKWFm3500+4ULtMd1AUGBjx/1YIjnYeejmTG3ElG37B5NCSJXJIHOOrSQFmmEgXNzlJqYhj
xzUn8LjxfLtaNcBeKsgajTsSySuIEYRssILvpGBs4UrOlbGt5oSIRkEyyeAQctxMIG9hdw5nC7rD
zs7TR9ulMyNs1CsDVIc9UY7rAI4hVlxjDgcIQDvXyNB1RnjgAJ4F1rgjwu6lNNjAS03ycI4dW3zG
Tsou83uZsMxV8Q5vwp7ze9zaydSsRTWJI3lcWZT9GiIeQzdSCFb0nI9TkFFYSOSIJe3JTpBmQiNw
dbQEyzmuKgIqqf6niBsQgxO7AeS9baXvVZB+z1jKJwU4rxXM9IqMoVY7WPk28kyMoCdC3pODG7tH
/PHTUYNW2vMj7Qa+ne0g5GtvjPU+iKqQ4Ilso+fRswCBs04ypp8yvTfuDBVM6wid0h5pU5EB7g7T
zilhThRGfRdqIrI5m5x9MxpH3FVhnurGp6WNX3Um/8VGUhHUm2ebGg9oQ0QOrmAMBF3THdAN2E9W
YX0FtE2Ff6zSmmMmHFhPn+wsvevct5sAeXwbMxrPbYliMOvhNKY/ianvPAimOzcuYmKSqs+s4XMx
BapGBmlRaHm+XHMcUdWwT9j37vDrVW6wkUUx79pAEbUamIxIladtccdcEToXa9Y7nLa6/8apsOrb
MWWHg0N7iOC5Zi0O8dEpqMCa5skt4SlpM+oqW3b7OiACuo4ZSZM+vp65aIfAHHm70jVZDtBTLOA6
iXOD2WGvel+9o/1tQ4I6UiaByvMrwkf152lf+jn9JDsQdhhAV5o0e8OI8aI8/a9nl+O+t6f4ORDU
5WncrlMwyGeX7ytp+m2VO1aIwyNBnYvUN9f5Unygd6KlsJI59kaWD7GSjygwy3NyNoxVWwa4qI1p
5pSlYfU5LWGkaJhcWA9qZryeveSnS12xn/x2V+o9lQk31cpKcQMrBTo9E5TWY4vPDksEegh1TC0s
DSNhqOYimh9rSjkvHt1QSI0VWl1spxbVgevnt3i2b4ZtU6QRnaVzA3cBHynYd54UM/rKKnqNEdYn
WXIkFDZDyv60IgobI8l3p1nPadmV65kNxbaK4guJKMnRK+qDjwk11BU/q+Oku96wbt78bJLFtovm
9o7mou5OYCzVFsL8e8T6DbkWOzp7seHV/rDTNIQsuu+0iPzdc6IDDihim3vGaM/2jLTJrntMcGKC
ATbf+0ywyLP/+LX2jzihb1OdQSsx0K2sYDcZ7TGb3PcppzlwgSQTCo7SN6oNDpkkxjIe5xsrzT/n
EkqOot1mO/Sm1XyeTIHxVqyYS9l0gPWhcLTFfGq8+OVwG+eW+EmLLovnLw4t8enkLJ3Zq6+6Bb3P
Gc3LvNS0cNH3UUtXIYT+pVApHyfPXw+ZX5KGgaw6jhPCOMHYiqfUwJxaXFVVf+UN0vPenK856KWV
YKzB/aPTH2Gskart9651LWP85aOhtyurtvJ97CE7qjweKt2hmutaczfOtPNlXzo7/PtlHJMaafk/
Komy/WA5qOWGYIkD6o84OA+l/Mvr24IhDNRZ1uxOs/KrnfEadZaHDH78kvHemkwgaekCH9cf/qy9
gZJij+Km1rqttE/FIIRnoQeZBAO60msLjpDtIfGa1oFl48d00qcZN4yh8yG1gdw1pZz3mp3ugKqx
lhoEfjGAv4GrrW3MH+shFmQDBrNFTZiTV4uCovStvV9PjKBEshmcR53C1+q9OKxBZVxM5T5qtuus
PsSPS9LIESvu22zI2+Sm3zUXLVy1wN8gaow3AQYIwqPw42biMVSiRgPZksFOiO/Qw/swJSR/g+qY
d22Aj/LhF42igCQ+bLmKAKTM69nECppNY3PUOJ3aNGCfsbFwZbPNYMsC7UNO5Omxf8XvKliSBd2H
1AwMBsvX2HE0DXi5mXkZ8QZpKBBKKb4qiWkkxzhblL7GFWnhxfHJZZ2xqlvWfCq04ISjOd1bmfuU
NNxJjU6NAKQv2eKvQINqRCXflnUy+aCxUz8m0BubHPiykqrAfjC99x3/2uglUViC6yn6BIklx2v0
N9PpxI0uDUjTyrCbabYKm7MnR7Fp+qW3ADVeRTX/ef0Nuv3Wn6R36fsWIx2Obd15dry9WPSWvst4
a57caB0pe+9yRRwQpR6wpe3jZCA4cHzOgFiv3JFtiFsM76zN/oFE+62mtAyrIaFf5H+hZLURrqZn
Y+qOhcyjjZ1hKMIinigy3EqWT+je1bnJSpdcWRatNVqyqmynsL73Kcb0ClnWRuWn0uac8QwoJlne
b4iXmwGXwiBmPPoTkPOmUpLdl037OI9bOi5CFqziNbW0n0GUHo0sCaCeSdSkEhi7wKyF9Zx9ORoc
EH4aPWYuNs36Yyiiv2YpgVqLF0kAHRMa/iQ+GM8oP6DKOJz7kcd0tuKBGYp3X42/YrARkgr+7H7K
wZvo1rrPI4F0Bd9gFTvDehriGeKaZHBqjRdt0Ict6Vln7iMaf9FyAHRb5VDQ+m0BHB5uNIcXqDQo
PiWtPIaZQOMrKgtsPcNTatUE9dSy3zM4Yc4XO5csr966SmGhoL3ZA8k+WjInMCjxoHhBErYN924s
nL2ZZdkercFbyXjS9ARhl7wI0l4zeV8e5451o6EhX4oMrCInInMeNF4UePh5OnbkdezYbND5+KxG
bodeA4w1fVvRDLId4M6BgEW44iFzaSykRGwXE9vivjNhnlh/pe4Qh04SWUjk8K8VDPqmcdiru8bO
KHEgeg1e09SQj55/GJHRSyVG5lCj8TTBnMMZql+MuCdwMhDQEvZozL6LFHxEWR9GjwSurIEYBkvF
6pzgzggGN5AhNsHABlzaA2j+lajHlpTPeOSusHOYZWy9q/iXvLM/wjSyxUCI6nlIg3DQpDok6bfD
tpcyptvyBDm79k8cm92GgS7rQw5njYCPtUwHcx/RTq1q81k1pIplgAfXMaJJD+hpC/5oA19wm2RU
UKkDgx4SrX+q+3ldaouWbyAdDTD/vgjGb5Prj1+6KeBQmQPhxWrxaKCtgKeH50cCZuNZ47CTFz3K
PxJX2FsrSn9SGDxUKGA2C2KWp765yJlkM2Ariwq23RhaokEwssttLdy77mbdFmRoBykrOzCV8OCA
oWex7eVCZrWJg0yzvVtJGxry8/9yH8SrOeFWIJ4Awsb0ofsEyIxMy+uJD8QfKftjcfYyDxJQVRN0
h+T5IMc/2YjPh+rO2WiCsoqrAb57bh27mklSUtdXv6NjdJOQ+c7w1AQgnmf0EBiF7BE3MIPcvPiV
crTWXSO1nS1oRX3LRvbMPUJCJ7276Bgm2rB9GierN5Z9H3vyYXT4q0vTrN2l6e3KooN8GMw88U6+
y5P5D5tb/Wb4b5aqF9LY8JLyxmBAVezGo3KVT4qfW2k5qr3ijmWaGiFfjMCQfUkGFaROzDz9xFBR
TbhH363j84BhNHHgdxnmuTPcbM94J/Sm6ZYNxCKM6kyyI1nzesdALy2HPTR5v8XrZGR2RMPxESDZ
PTiWVWwlKHaGhipjPzPvc5VvHJQg+OyMtUvK11rDfy0HjHSelgLMhi9RFH+ducBySK9fCTbame4x
vII0s+qKJt9U+eKOVC8ZmTNrULDo7HJnh/IseHJ7qgEUw7RIQOEm49V2UKMWDG7zAv6YAN+N/yn+
I4TGyimqCyZABL64Xq82Sx6CiVZ9mlMLSAfyXUhkTmSRUp2jJrK79h7YzK3tgEczgY9RF3S+drMh
2Ei7tq2Rbj2WH6ntx28gO/dy8o2PKb5gboSvOblamGaMs/hPnGMBT5m35lWMd9tl5BvYwXsLs3oc
4kttLWB/hnNhnPo35H/PLBHQNhfOHNq834Teas+RwwPUtvZtHtpTxA5p32h8SHrmbvpu4HfjONkK
O70GL/5QvzMOwrzBdNTW3hMPYeMwJ09whnZQcoEjI8UdHB0IsgeJPS0OXcAuZKx2Tddtiqyle8TG
SwQukMcxgz5mdNvYG3qQ4datk6B8aYwxNAZ/mxgHeTD7DzVHD0QR/EStu+v84otsuJtjgVcKNAlv
R0LYzXswEgT2VsyT9E6+2F7+U7P0XaPDe0tiKyf8t612ccKHpdzPsQFu786kGPu86mGd1MAes+jE
SdCDnwL6Qsu+tyLkGJGzOP2tgsyDaNc0nOBA8XcJ5h/cxOJrLk3zprcQZfoMmVJMzm7eaMxF0Hf6
Md09vh5ppT9u52rPwRnLoH1J6/xowX6a4RSxQh4p9+p/Zv48ReWBJTM7sNY0NlD/7kViBE9kwvwb
W3XDB4O40Ov2DpyNiM0E9owMN8gQoFxT58j0nzQwWgtEEEh5HbYmwRpZx/4RWhtl6Oi8431lC8Yp
0FefcjT/mcAa2EigH47xkgaldj2lnPMc2ZpJvUqoYmG/CnFSCPRWc0CxkWk0TUIo4uwWEW2Te0yr
EvE6lQij3MiHcdCtYogzNAx7K01DhETnOVdgvFpxtDr7B6WfXjI1MyFdMuBhxJZqrATMUAlbW4bx
LAST9DcohsdYkH1MYKPNtDHzTtN9IGd3KiYgcmQ5GFHa7pqe/C+4N44kPN7UaK8F9CY6I6SXfflm
1KxVUvPYWYzae9YvKvcUvxXHAZQIwM0I9laKRHGFLht5y9ZifbrNDfdhsZddUfBuiexFaNwUXphr
8S9d1Cf9FXsP7moRsZiv533ATbxDExTtZ5XDwTLC0hogtfksgB3bOFet9uLGzBITxJpT5L3rnfvD
gBPYooIEMRgHx15Y9tDxZr9XxyRNPqYoNXadzvR7dgJQ9VQE+hLGEM+X2gQClc1n0Hu/ack4nd43
X48WFGJDvnZtd5m6kSE7nguyKth6mS9xA3XW1R+NfCHS42dUfrBN1ScU5W87GdAwUbZ7YIs26OqB
1A6WSVSb9xtF5QvNXH0gZPYvvy0YV62ywuVLT4KpPJlYsRt6fDynsH9M9AHexBsoOgjDdkdRxMv5
1owlqyedzTpVjlwZujr147Cd4RJtIkfe2KTfK71/otCFHteaYmv37EaxEtyWDMaR7eWKQDQ3nCX7
FCC1z9shITO39YAElgwiA9h8mYvZOWM7Shh3/F6kMx0Yu9l5NM5Ja5qhH+sv7WiwiQhIJC8FRDT3
h9rxKivtX19HZ2MefspoOoM14Ino1YOl5BV27iEF8cdKbW247O/btsUSRp0jK8Y5QaO9zNxAOqQD
TXs1NVosAFcqQ5pa654Kxej8K2XLFWvtOXivms7X2E1pcGGYF/tAl0RDNBylNX/dqA7ROp/WW987
lPXSoE1xEEN3FNFUcquGlTLzny89KRmuo6CjYtrYtXiUaKIjbKuX0dMvDYnQCIq7T3hPt1waR+km
zc7Bieg1TQG9872RwRsahJfc8O4yw9ezsK7SLP3UAOpvjEbfMof48OkmGCTBIpSmBWAivSPXnHe5
/oa5adtKeVoIl7D+sGZACQ17ck8MsrIYJBZ71L+cH3DXdAwVpo/4rNbwMicei+Jcj7a2OR07HvOV
9cb8rgt9z3+XLkJsp/hKYppCn4HVTKpzYp8p08FHj+kWlsYrW4F8A6z0VtnWS1ybT8IgujNW2k6r
XhPeODQIM5gr5kMxWDH4SMVyYpV1U20y4rFMruaoL7Z+YL11oEPJF2D05RiUT6o4OlZ+zwpUqQNN
gAFOkVtuvA2SNjxeWK5bYuq7rZF/pxhwYp3E9HSCjqDxi4yu+qZY3hmuj8fm5f8S3snagwF5Kagx
YFT5HC7PfQEfvx6bPyCijEPVU2FZiltxhlhOq9iHSyVCFNRxat0/hMLAykz7bU1zBDXvZmO+bkRx
SNArEdS8XIfEJrWHFCzFKlqNHcp7yCQpFf9CTn9C+HMC1e2tppBE8mVbySyUGWUvS8xHOtvOzm/2
mu9e5jL9mmoaPlPwgPW3JEFoBNnh1RZvePtfBDfdEYx4a8wvWUER0Pnz70vcYeUY2hS+P2FsWcUY
Wz4vIk9bH7xFMPSDBuS9ZNUNpAE/gY4G1Osytl8m/29Q5yrOKesK9hez806kIw0s9jlXCOaVWn73
HO25ZdDQebxu+BgQEZusn4na3bZO/TZ17FzJX2AhZh3GCL5/Pt/iQdEzxgTtVPET8a4EtjjwFfKC
IKsZA7y/6MxtnYYk0JEhJ99+V7Bgg0ZMykgYOVvkju+aEqGv5ZuiaDEvtBzBZA1/K1ZxHgTFVH2X
pvtju/UbXkUMc9krTKHj7FK0mUX2UvvyQTIxg7LgnbLvpSW2LWyq6HOZ2zAG/fYk50Ryqz2YXn6M
SnSebglJmBDF8MrL5uFMzM3jR1ktjxbv6DpP2z2q0yRMZLQXbXBBnLa33GZX9ib/Wr1t9OqdDQWD
hWHJrdRf5onSvVct8R7BlTaJ8pqtP1VAJapLmnNDeG13xOT1IgfR4mu6jLjt1rQxt6hW70qVSO2X
r4l0hXdWy8so4Ebm2QItRX/c15zGRJajaRurtV12I1sa8eEhZvYh/dUrBkMWpNT5HDsC8cRv6wCl
SMk8Xamk/RPp+VsUBc/1wLMxIULwunKnwAUYo9hjIinDsmUmzKXwx0qbta/ao+dIHBYW526L55Yb
c6NnGoEDE10EUy4yyxgm8EtZO1VxJMMcejAa/pmMaNOkNKI6lVDh/0stXiKNbZ1m1J+uZDW8fENc
H7pevpLl/l7AJvBaKhxXToya5Wl5i3DvuEsYgubEeyMPLkNUvOEf2Tsl9MzGba4W7yr4TUm2C49M
nmn/cujIXlrx81bYYvxQOOUh6PuDV33oszxh0DsC/fu2p4aupT5AglystYK9I+MBKwG3TABSoVWP
ybVPoKcZTk2PUeYqlKPxh1n1RM4wk72cWIc69n4anx9CfaN0ZxFA5u+q6D5jMiHGnodo6s3HSGgm
RrCKvUuG3FlfltAtZwkXrKbX+GaCt3Ygb8loIRCT7apPUEI6TqiOF6I1iBXJbm6kn0kzA3nbnSy3
T0KUeBw8GlDbSRNbLGefyzw8aNiQtm5w8adqDf/uQHn9jxDFY66xjzDHdl2/Tt30WT+YuRzNDii2
KvlC4+TN9uEr5ZmxsappWFUWkfRBj1IvZpxCMtvR1JagD+JpdBDi/x9r5SRPreyYkOxLFCPErF4s
eepEfK+3TiD+BU6/CGumBEEJZ62XkwKq+3+hvsebRAbEUS02kFI9SAtlaGt2lx5vLbqolxquY211
Z3y7n5WT30Win4G3h2lBaScTcY9S7ccLXC5Jj9Ed/Chk0MB2MqyuYx2sS+/aNRMiJT//amB4aIvM
z67WmV7vNU8/S66WpPcPlh0sOyE+Jo2Dzq0NUC/1cm6FBQohi5g9LMKLI0feGHdfqC+KCoaUS0/N
MqNAgmfMm7qi/NFiqnS9GPYuc4XJ0J6hy+6gWJ+DkmFgpJVbGdnU3cZNFBo1padvnKH4Ab7wLtk/
oPlRPlAB3WQiozvzC1rPiRQCGs7pZjXFNyJDbIA5eHrdQlVVxd+pmdx7B5WWlQ6nluQCVP71Xlf+
JfOGx9QE/6B0x9RbWwxr13qM39qGy0GP6HHQGzo9EzYaVFSmLYyd0YXPrJx73el/EHh8CLMeV9Uh
sYADaPaIU49FYXuJ6+nDEca7J5yLPTDnHep6ndvDPlLWswIzgnLmVEfdjvPIDfVsuJaR2vRt9BN4
wGmGaCIpIkzHf6LNyZOk3ou0gooA3ZJkukzQ1l/ks2dL2ycaQRai4iNmIQUx8j469ZXUFvQlOrqN
4WGwQF73cMmR5b0ogT1aDfZOGvXrWOo3X8MJhLYOJSOQmNj+aLsJZwW3hRzTt1QU+C5G/sZ4Kixi
Xa16emGpX3ANMwVmyH3SCRiwKWGUP78EZfUU1IpVSorMDP1/ts7ir3TRFDsUZ0iu+CQk5pgFxgNG
KYxbbnRtGC9JYiCftfvPyVm+D+OX54flEfpjHMkL0X/aW7G2n53cWFcduASI52/xODkXdIfoEQGp
+8HRqYVxjm1r51mFPKlyvkD4ZRIbCHSwemYfUjNdR9SMJ+Ln4lWpDQHTwF/6fHE2WS6HTXazJAE1
mh9fZ6LGWTIb5Ef0U7+H92uFPJPL5qeYN5mXuSwkgGeqXVqr8somUBPRcCS0+F8nht9I8dZFvf6v
IBudd5qZ7zL2JA6+YuY5PxoI59tsFvcBEzDK0KVfzpJ6ZfQa5OgU0pdlyXFjlwEbLCwfPjCesOvG
q+x5hAPjsVwLwNkQcNNA8cJ8CAfLKfkYf1iYhFjDGHsbKYxwChZG8N66aOdrrPRnPVP+js5nDon9
wyA65f+IH9VWajT/IIKIt5ns5BYy00dGxMe7513QEloXtj2rxnOvVT4AgagDeXUHsTe8OrnHlQIU
qDSCyB5FuUQcBhibuYV3TU3rx1aL2q45ThFrzVkbg4vyaP1RkG+GZSoYFLh8KT3Bal5U7oLrc4eX
TDBp0N1iPIJ4WzNuwifbzyBQYVNvYhIMmdJ7f/WM8DVjx1oxPWSOf7nWbLWhtCa71itsdMM2pG2n
ftJROOWJ6QDQ3xl4s5/EU2f040YtD2DN2V9a+riU1P42S/qtxXBmHUdkxMS2A2UbYHs+ymor6dzJ
fLkmloTWNcQmNxy+7LkDdYwZv9lduyT6iNibIyj8KmK2V8SM3AqWSaAe3jKDowvB6EMQJ7lhS4Du
w4StBgYAyiELhKbT0BoEOXc/bV9c/iU1yGEi7n7PcGnXrUL34KG305GWoP8uPtlE3lXt1buO8iw0
zJjPlQtSZOfcN/Qw8oMcy8xwbmCK7yjzViQ8MurLIcZmXnWFWnCeU/xK2GhWdfTCtMlHvUa7QW7U
3sjGmgoh/+avuzopq5XGfMkFKZmKkuAwtifrqE4uyn3SLKqS2ER4ZUVjBIzQrzZL7oiH2CecwH2X
JN+hMrZ3qeFtm4CkvzhtrmPBpgm54B3FzSGo88+8YyPHEvKYaQBCBjE/imHe103OmZKTZFGwG6wY
J6+myVfrznP+maKwd3HqbKBuo9qJjG6dklpBPgx5fRLSpNGx13YY1NdoPVCPfqe5OLaUaGQuViSV
dqQT2UWYJD68FugWCNumkWzMdDRskgN02Hvas4GZKDHMak9mosfpujEnXrK7OXzA2/U4Wn1SU9lq
RUXwlTRAIZ0h+dvHxcgOvmYkjUsaPavDUSs+QDqrzdiRbY6wvOQYLVD3oRfl8ZoU9l5yKwUD1XVQ
//EKJnv88P/QJ0bctbzTE3q4eNI/LOb+FHa4/WojDnGYOmet8jknUM8lDu5W6ZDI4dsI4kis+2GQ
A7+lrw9ByV6nq3tt2zv9ecoGVp3C+5ln6p4WwghHws1NXJZjbLvwGvPJRF28GrLqqy/SgQhoIKFL
eCmq4VcUMxjYgA+ypeCrb+U3AgCMrgP5YB5/M+AP7ZF2EkshsHUopP4yuNA2fk3OGjrXUbA0dPOk
OrOlCyN14hf2F3B3s08LNm8tEkR6BDkjdp0fubMMDFEiRunR6Su1rayEMphQKSRP7cyWCpm5WZ2m
ia6XpFhJm5dwdhRaRFLL1UuQfHQgneHKD7BGJvrnuIKaHLRPJfvUa9PSVOE4RmXIqUQg49VMod0x
EFihuv5VCzGewCz2UsvGJjeeN5aZPFlEYa7ihQiKERSNxqTQYSALwYwZ9pXcGRxLMFa6vTRxyJZt
c+ynCev7bQ4ilEMZEwcwz3nBfotZDl7HFKWI7byVrkZ0lTPW29Z6CZDHh8r1v+e50W9qRh2kuSMZ
xXo0gEBofJqbecvKE+Wivp7Lql0cAE8sbPl8UwupYpm+jj5XUiY+XFRIzBNKPeyi9NntZp+hsagZ
q+ZvSgMDYkuVHLXxHLm4/0i3mPoaiS/1hN3Bmam6nVuy0YIYcKjK2FkNjX+vQchtHVm8g81y9wWV
VOkn93biD5n4HQvDEkdkyTaHCM/Tm0BF0TG0JYL1YwKwP0ca0veZBt7IFVDphPCnMU9/Jxh4ixyG
z7bhrjHOUyMfHglI28jwP4KCOm+u2TLkAeEW3meXNdep1n6KgjEh45crpsrDEDGcs+NoU8eDe2rt
ntEbDqlMj3aYKfM12cwcXdHPHLffXcXAAMIffXLvMqOxhhPMgaCPKRuQa2m0TWntbAtpBls1OzRE
qP6ttqKD6os3jAHu2s68sJMUqhO5CA5pCuRPSWebJtaLTBneNTbmzBloD+i8gVtI+4PJ8nMAiDB4
JLB6KMkz1n5uz4KsHbC418FDD0b41jFe9XlAtGeg/s4ZillaU3Ou1eKsT/ajo0fzuKSmicpqSgxG
59iCcDVupfRJE84rViPcSDUpxIfeVgjreiZmIuNnVuj3of0q0B4ajl+QP3PJyqiodGc9Y+/eChPz
Jd/4zeyp/oC8/NQTDXZMatxSh988MavtLGPExJncOMZIrIy2xTZOU4SRIiTcYGt7GFti18Ey0OAm
Rl8xiKQh4x6gFQvbcTxZY+qcPRclUlP9OD0Vj5yCfuO0HeLR3PU2lYemSHqZudFV/IJvZM+M+FkO
8pUrh3l5AjjP6jKSP5t1U9GLO6n+hTsMFA05UaE1F+7RET6wdnCwlGg/asEkiEcm4nyvF+I7MWrc
3CbCg2iZa4qcrblGmHNEvoCAX1RVGdICvzNXxGbiVmjbe8a/RzjLJgKYDlqk+YzUw13kxpI9WuxV
b76Pc8mq/9ga63q/QEfgTifiHH7suCaatAOIaAYPr2eeUQ85nJyVFTCtZCpHLmkZ08jqxGuZmBPq
wQ5jcWVVcLL9EzYSlEIFlvSJkAhZ0Diz0mAy/ePrQ7qtM6Yt9jjJrducTQfhsuTxs9uFe5r5H5Xv
32xDsuS3uVbwpoaizny46RW6pZw5JPDjo97b2xjpZTjEzBRKRb6OqS65KxzYTlAZ4p84Tb9zs/ts
3IOUya9Y6jdLKz79DGGyNny1nMCTqRCzk1nXV9PNLnSX2gWiaI48cqbDIuuley8WkmLEuTDY2TpI
kXiYhT7j4E2+HQMRczHsvARVmdZoP/bkO5vUbNetiQOOHXpUlV9DzRg3t3kiBvVMH4wo+j2Si7uZ
bsVCbtKmM6Kj/DmjkV2VRvU2jtQ3Okd83dLZBvQZTlN8+SXboKEjL9tPGUyk9fwA7b6fAuT6dh79
tAw7V3AuAAC5ajfb5jUheP0+4tpyjppk6jHaxWeAcC51BP4CwQNLaddhdaeLbBjXaS4IY4sR1EDe
ONN12EuN2GhR9en6D2tMyKnzLERZKboHnMmcJEvyfIlxKI7EzjaYFiBYwq6orUjNTDmhV4mI7mlX
bDyj+iRydu372XcEq34LTL9i0OEw5P0jFFyp2R6208Baa+nxywYqXDKRzxpxBvW4qlatmd2BqK3T
uPqOWrUuFg+KGMcXVK98+rX45EXKd35qrskDvI4kh3d99tXNJIeW8WOepoNbj+9e6j3AgtprG9QD
ghxGvI6eHuP23OdW92KRWDNrVJJI5TdBT3de2N6ljAMGsf9xdF7LrRtbEP0iVAGDMMArcyZFiUov
qKOEnDFIX+8FP9yq67KPLZHAhN7dqysFdwm7dyIAYMGuDUA4rxmJrfEqi4Vu8FryVq0My3514/kd
9QFb5BqG5DGkdwmMNFseHc4sZcuka4JF08KhDjBm9WYuub80b7mCGG0TIqwIDDbTrq9IXSY5Y7eB
3EXd6DCi5wcSQt82NvxjS0yV2JQj0fYYLDh0KoTIqsP8JMDt9IepWZnB9E6PuVg1HKlKauk29dgR
H/GtswvJO637K9kmnEtOlIMYO3SC/Y9N68MyaxfCtr6XFoyjzHLuyLBfjhfuBN9H+P+rYPkfZc1A
rE5/MMLcKRRbhcMlrXTqQefXXDURiqLmp7s0YZUySlIfSf5dcFSF1876VFhybppdeAiVZZRezBH2
eqy3asuj/mw06E5UWNWLieko4rYLeHrtlo8oLPJNpJiLRcJG+huBidW0tlkBMc6iRF9rrHJrKTCM
nCvtZZYjM9UQZ+evlJK0ECDWEc/8iCazHK0JLJAsAUTMnAOiG3vgDOVTmhv/zMLqULZtTObWViRc
vQvic6T87YXnBtEWumzP2Mjb4YuAv1OANJ6VOlyKLzG9TgezlOeG60LYZz3lu+OThGZi2rmDVU1x
xK6pGqt4WBLN9E9ppkgHduOXTk4mI4hEHTljbttDT7H69g0fOydG4qwbivP0ogRA1laHdK4GyePy
SMJB4sxtaOjB4AfZqz9YJVOVRD9h9uDvp6w6pTcnDjLmpgxQ+K2BHGhjXq56GaAC0FWIHSRaJ6Ll
tszYf6UHiKdVa1LXaPwODqWzE/oJ4jWk7cbnSbGZkWoenTRJaP3mUalttMil4BIoEZkg8UzlTOsm
GfpHmFxY3LdMEwAVs+SPZWauZcxQMrFsLiPsNGSZuAZApWZaCow6tIxj6pvf4RAeuo43IB2SpzD3
wzWT7BWQ8n2ot/HG0sJfJ8NsE0i2JlPzz2TQfkSJDzvU6+coCC5G7cXPujv+mZE5tyVhLo07ItOD
H/EhziQJ1rBFpXG/0C2GmBAPmxKETE1cbbLsy4g7aajs/mLHaJtc87Uds+xjQywATDAk39TnBSuG
PUVhtKY78VOe+NnaSRyO1hSNFdlkrinJG1YO3zu1KFq0aYvCwapxr7re3HiJ8rEBM8qGJrqJWkKs
JVW9TWFd7eAYy0jfYJR5i6daZyF3sNOU464UQH7aifEr1Ume+mE1a/Nns8FV1HvJQ6F5AkE8oB+X
BedlI84FQ5jAWAO3hO3YM3iOKHFgRrWZRlREc+z3nT3uBZbQLMGY4QcxZjFgj3CJCzLtQ/JiZS7e
BUAplihwAolpDwMemyU0qaoZH2mDfEFYJrgSxFGLzzxy/5X9qLbAapadIT4DG3nWNFhRbdvkFhDy
+prNsI4dB0mSbLwDI6ac9rkH0auT/HPp/JHyZZ41t6DEntZImMz6HSLdWyok3j0/ZPAEvQJpMVlO
ev1XJIN2SQFoFJEZbyapP3tFynxPkzSDQacsZHXzsn1Df+Q29d3tOLPH0pJGBqME5VUNT0MzvQbm
nNWLSFLwkeg103vKnrK11g7pCaGeaafzNI7kqjFF1rH2mYXzKiQjZ22F8HHMFgN1RKIEwHa7Aoyp
BElKiacKQH26Nl3/3PkkJZoETFFUR4JEU/8l+0nf0qX+jXl14zK+OkSZd6p16n1GcGU5NnOj1vwN
dXYsMaGDjtwRLhRkYD03x1LGsrrMvUDHksKNDwD1KsMLstUsXFaJlW/5PdqlZ1fEYCvsm1UrVqVp
NNsx1g2CuUpsuNhYG70zjrEZTdu5eDPSnLtZc7jz8e/4XfmkenFoU/HFSJNWZSsRhC+s1dBnHi2B
4pkPO2EEQo2cKo0nLyv84yids4qMTR10J/BmNxEU8VYp84O3k/Ius9yreprFF86qYBnJuvI+JiFA
63qANO6W+k6q8VZZmbXslG1vQ3OfN2ZOPVImXjEOXtzEZZQeWvHZ+MOvty4rOWwVRRkeDBuQ682+
F/FbObRoBAEZ3EGmD6832k1K0GkS+XXwLBzRdDWieacQ8emfLxyJWsPQt+90Dk4ude2NEsUmLdCr
M8loQCfPtua74khLewk35X2FoHIsk3HVp+5rjZIHA5J9m/6jc4svobaYMrjAAIyCOiBimUS0pS5W
fceR3sLF5eXeZsp6Z1f07b0hkMG3WJDMEKG+1mkUNzIcTgXvFu4mbFdR7V/DKf6EP4Zvy/DviOuk
FXUWnSblgEee2Vhpctfqo33UMv01iN1N0/HhDgw0Ju29FPpHa2LRqevN/3/Mds5BkAx3s+SpbdZj
V6AYJ/gxWlHdLJTnXV1/qE5ohwKdwWqrnbBlsrSFKvdJ05xTEt6Nctp9psZHk9Ch6VIOTK0Kh5ku
z/5QLHk4UM49Aus4oDhkpfozi8y+qw4tBRI3c/rVi+go61Y79EYu+Vz0bFXyc9QZF2cd2kedDMNG
iEMw5V8pNo9lqfhZjWbQsYys9Nr1N9gb1Ko2kGowKrDd5Da7ULYTNG4zlokYl4JbbP3RuQf1+Chf
uI3aD4anvA3WQoD1XGVu750UBuzT//8v6gYuqKm+//+vdDejTsLUHe8EENs7scOzg3NOC8YQ7yGu
mg8Swm0bWa+cgmAN2CnMhF4RnUvFB5vxE3n58h5XB1CU+SXC8DjfZNVTHNZvvOwK62+UHQTRufcO
n17tJu/aIJPj2Pp49mRlLc1kdMnC2HfsR5ukm54FScpd7bnyLvL+SXEx+5AOjkTaR4cdZjCxU0Ky
mKbaGYf8LTaa6iWk6uyA79/HecX8OAzUQHq8+apKSkI766UchPEE/Mm8UTPyr3a4qkcRrX7SZazu
tdpSUpvHFWVIdk3scyzGLEF5xXDC0h87yXihB9dfj26+NZn6XuMMEKMG88nwET4VhVyHVgBMq5t4
JT1j3XJmPig/ORqCwF9hMYcq0nIF1gFCrByNUzU2JyJD72RIvQVTTf3qhH6D4ntPxqA8dUGP23L8
KfGIkzfjpU3cg8K7eXJjSkwjp+ohBrTuZkgmFNKwR+glkYGeaQ4D1xFOnEHbBftYxKARY7qRW9gq
MJnp71TRyc0mY2VRRLhiRLVBawiOhqoewqu4v7TWu9IGNlpulyDjvOiaa4Z/KEcr2oxerU4dBysu
Now3gjr68mZfpQTyxuGbkwdRNBz/0ntmyA8WrHHTlYOqNjbpdEb0PLSSPTzFEcplmbiP8iwM+Z5L
ixD9cq2XbuuEcbmewt8igRFfKlFRG1ugEVUjgvnIjY0KgpPl6y4Pi303Qa2uw8rfI507s1cs3uRo
eQzwmZG2AdcAy9jI3FwPjaLit4UvHKRVuPd1DcLKwNbJXrNCV+x0Iv9G5ax6owZ+OgaHvnXvOGG5
EALhJSVxivLqPGB9U563sn0NjFnm8EcRlKY68wCZAF4LPLEsabNm7mjv6wBJb+CIua087HogUWga
bNdZmOHTpFQ7GpiE1PHNzQSoFYsTNORRLtQGl0+NwWiMIJXPUDDChc3WjT8LrFoMCJIbFzHK9VIW
cCBGcziNzgRt0lciZPdyxrTdFdBLguqsFQJdOi5vzNkNShHGj4Sz/4pVn14IkiSidM09Q8uezD8I
tlin/ixlEcfv8Eot3OhNW68hhAOSJ1wmA3boqJBP7pAgMNnGSlGAfNAN59bojlgVEfxA0bx3BMhb
l43TaO4Q351dnGv/CsjhQh9ojpiKv4FWlIJwLadvQcvIQNHL/Fc1fVhmR3C4Ds5lEhA/ykEKMbXd
Z0G3gSiN5ceK9IWVak+I3qNR7IbG+tbI188f1N1tWVCzvrqgJFkL2TrMzxt2tDBnACHKu2oz2PWB
uacLdJP4Hj0iVrOVnsKnRyF8jDWjt4u/+XlzVA/5l6AAtO58axUtErLok6XoKoqIxUFU+UvTp9nO
r3PaT+B+e9o5V/a0+xe6/O4TbVhDNtsFCatTPUsSMnBfi3m0SWSvWMmEjmutJxWrsFfAfMld7p5d
60G9hJHQpsz8W09/T2qmj8VnBcJiRb3guLIK84bLHupAT4O2URSPIUsxXmq4LgJvRzgLJl9lvXWm
+9yRJCADdDYV12tRjX/YZ4olfhHLtMFQdUW91Hv5XXTYKhKqZDGcf1suDxPeITKyhfuq3TPP/QG+
1m/Zhc6mSZW5ZWg7X/m0t7j4r6yv2CVG7Si9XNGl/KNmeiywOJ2nciUcg9tmU/HWhWS5WbhXslNf
9BE5W1UGl7QtxM4Q8T9J9XBu6d4zDvAiuDpE/XYlMuHKruTHkF78XHxrybhVWMKXvWk+Zbq30ufP
IybdTHY/T9a1LzcDReRKxhY5zMo84K84+N6Y7iyDHMlQmWe+MfKD0xwXg8EPc5wqhkxutMy86LwB
2zodN6Hkw7W4RY8ol1hPpx8XiilONa77wVlN3ECFPf7Fbdvt8H9/j7R4GjwN87uP1xchwClfKfT9
h8TyjCfx6FetwenauI3ilSXhn4eyBa2Sc1QV/yRT+JZrRKSs4EyUUuHGIs1DWG3+m0Ptv3devO88
R2w06q9IHU17XWZ8Cz6z46ZZzN/SqJHbyzt6i6dxWzIIWMUsvGTpgCrz3vYC0T3y7degJ9xotWJH
WQFxQdQnu3cvScde7HXDJ/2agEfskUyjzNZBHh3CEutBBkao+k102nUq4v5IWmSwi9QjGRNtyqq9
9Rg+moD0pDaR0zdw+iMJPCnV3cMRCacM5U7Sss6IG0gkLy2vvcSSZlvfUUmLjEy9M0mDo51e2EyQ
cYOuW0MGW84xfmXWmMR+XLN7VGZIXFsiGSTeIZbagTY8INiG/W8IOBgnkg6f0t/Pn1lC/G7tVOdp
PpByXL5NZk84RdZrs7OPDhSFMMDvjzFRUP+Q4cjOm2XSA2EY7BIvaHsn0Xal1bhlupH9VMIueEHS
E7mUn15zub72nJtklz4aXFu2pHCGpnQqA8prK411yKFwiANW8NzCmhr8s1wxUNVHvkvXflszeOK6
+JUHHQXbR9+6lUF1M1uTlpu+Z6rFS8GZLoYgUmdfwYTLtetO+px9bfDDekZ7EonvLzBtv1GQ1ixL
fl5B/nJRtfZrPdGjrVL3X9ZHnHKST5/Qsdlln3UNAy3i8DgoDtrDU4eLMFc46gtTiwl1hvvWr5il
RvplcCUp+P4L10V210s2DI3CMtIR19LHyWdM00/NpXxefEkUZ/KoWw5VD1PLOadsSChM1aLGIO7n
kUfUUMb7oPgYJ0QHB16Y6WkXuhL38Zg8tXywfKWH2ijpsmjUe6zNI5zpTiusvupVTuI+mm5qjC/p
OL6mckKhDI2LXzrLUHnhSY5qn+bpU2Di8kVdZAzDPXzwv32PQoY2rXnWq/sgLXNvjWKCufJXEu3C
LzsEO6sZn8xCoCLH/XuoLJpEpmQre7rBE5A9TdXdGk98Alj9iiXcERjKRzfEPDEFf1biMkzzsB37
yAwH99saiyttXZeM8HcZeTsX/tlSFM3fGE6fXMO9xPl0oopY1cSLD5NndF/JRL+4RrX0akl1dXkP
QvHO4ZKjYkb/A+LKslfFwYjja5yol75kLORGk9p68Tst3L/1lN4ZIB4q1VurSNfKLfgeYHFadUYN
4MI2hITlUuZufpp/NKb3K/CW2E6E296035BeTsztppUlvMswRB+NVR2skARQ1BOAq9KLyua8L2fQ
RVSrSzXHRdyi32aTvBqRhiyHkq/feyv5UQ0qb5Se9OrMv434ztwWBrugWCCMPOi1/Us7XhnWZnQJ
f0/pyBv/s3mVG3ADkboX+HEXYRmKlTL9XWsg2tgWaEGhOe7SsZ12N7UGgJAgJxZkfLUZtZk8LPMd
1O840OCRYKqoCpERgVZzDTFj84SGguxzUDy0OKVe6tx4lpG2KRB6TIzA9BN3dzswu1XMvEQfwMiP
MEXibDiNVgg1Yp4829Jb56NGIsbK/6aaCFAvS+RvzOoLSIpY88wRSd13f9XcH8mk3JlNgEtpJW+F
/+j9/i3Vivvg5Q+SW5csbT5VhCMTUxQnnuwh084/aIn9niGyMDwRJXlKOGmCEEGEgBAN7WYyUjrO
203nNDA3/DPqP56AmFGaBUzNHd7p/ut2VRb9BfPCzrNbhozWRVVRl8kgNxETdTDIvKT1twOjMDRj
ciO19qlVRADzkQh4pJfvfFqclPnmIlxvKicHXZrDLor8j3Bcjv3kvggvM1ez9IU3gZNnNTfCl0Ht
b3FGjRwDdeAvLsHqQetWBT52rWo/NOhqawWIzBYVGmiwKvJa7gLUbdMdD3QaUIRInHJM0PRzgEsH
DDG/k7MSTdFwdIpfNGuedBW4ObgOAMdvNpG/C+shO9TjHogwccxsWJkxpg9ZMZMLud+kOMYIC5kI
dvheDEG8tbeYQptGvmD4Hp2c+NQ3EO6MBMHbBF7N7+czujBuNS52fp7yTxo0q5EXaBdyEtfKwWGu
a+z+LnYY5h1sA0b1G25KMqOdHaZzLSgHkilaE/3leUpxJuXEzWo1GRhzys2A67QMp9cJzormPte2
ijee9L4HAjeZ4kw3Qv7KNe0VwMGRUdet8jd0niMQYe9eSL87COrJDr5NsU4YtuPBxPWRtWopSj6d
oXbDbdK6n9BCYShXxi702y8PBCbX+fS5ofpvUUn3ZIbGu5er4dKT9bGdrtwUEwibEYv9KPBx6h1c
TG4EccYlwXBmhgkbBP3h7cqdE2sNTfY6O7CX45TRqTxseUhd+8y3xmQ17K9TRaqu6xgUWXn67aEw
Aj7iOIkPj0LE5zQj+xsQU3Nr+8Wzikso0BJ4pjBaEL3Pw2kXDWQcyX4/9+RLQLOMdwgJCZeEGgU6
jk6xAo1vuu1LFEHPzxlpsEZbs22KJUtmm9jxhyXDX077HkTwpCiOTtwXRw91GTMdrAnj9442/pL3
xc+Y1/PNzDk7gcXMEsShPZnNuvHZ500ImUGEJmop85+uJ3fWYqBI/lOAwSIBWpOExhuj+EMfZwvD
DAjzjvLVCoZdMi9bWohCzpfk2QwBGpJW9li9u+bUMQF2QKu1AkhJHv26nvWpW/rOUJe4fzSTLpYW
lLXYG+96OB7sqTYXfU0kzhZXlUFuc3puMqmBr91P74mVlFs1o+R+bdk/o/VZez3uNsY0qAMwBkn2
jbI+Nzu7TvhrTtMhq5ACCPRthoLbSRvpb1NzlCy6S9nX12nAlEdP74WB+h/fAAewPq6JWF5SLQZK
69CoCUYSZgV6A92XJjZ7EakLVmaOSV64zkT9IhUVlz0WvqXhQfLBVg/X5xAbJNioxz15dnmyWAvw
qercnbpbnUR3kzwwt5wXXdr7ZkBmAs61EB5aIib1Hcil3yAYXiajhLzhbEJnPHAgI4ouufsXckf0
haIaIrrbwBn/JKYLyDb9h18auJh09s5+5OWpvBXv6XsQs3AN07/YwS4fB7gmtW6+jYVH5apsJRX3
IVWLL7QSXouOk7Tsv3otfAXLnfSsRX3MfDx76WvzR5XeHenhYGr8dkULXJHhwQ+2PVMAUBm7aQUx
q2IkTEtBVR9lx0RVuK98Xj9T0uwHVnsmGidQug/aaIlWuuuxwdAHcAggKjfBRoqbpfSDzNQP1NsX
Pexe43rkt7WCPchJvn1wbmG3Uwk/rlcnF6YQRXOJa32TWyEPwZx/05l56rn7Nubumu/6KZwqHS9W
9+KFNWFqwyYD45DOLS2w+H7z3BguyERaRJXuvWFdNNDxMyi0yZrmzA2JoiMFYmcb0ItLedtudAix
yYSKLsF8tYVtQOFWvE+6X1PW/caoBlrQQkJDLLEAEl4Kjl7slKE8zafadoStMYw5BqBZwXPsbe7G
irLjgAh7TLORZEsF57kjDXDxjeCE2f4dstYtjpm/eiWc94KZ6awT4NlYtGq4Sozgtu59m1Z4JtPI
shCmf6mBBdj/HqobxNc76SJcnC3HnbJP3mLB0xr3f0UNd4mh+k6N7d9kZKfCQbi2mR4ZJFoWMicf
buv0C7UxD3xMXCq1+PcY5oijea59NgzKsV3srYqb4+ST7En15Hfsm20VBdx8x38hw0xmFrj5PGfn
unxrLjT5EHhy5Esqa/6Pxkwf4VSnsBTGp6DMj1AvOHJk9gtRhdGsmQGleNWsliAdQyNHq35s8SRw
J58c6X6OtXUfE1YzOF/EBZjmeQEU63qnFeV3waEaqtuR/O0XnVBbZUVvUyiOPKJLs+9XIWJspHR6
VzFdNAPZRRNnpT7MHScsDfpvqH/ouQ2RtRHPBidyLiyhRQ0TSmaOXMR9evT5T9XVwR5JqOv5U2Bj
XhqqXYj4Selsuc9znpc8GG5B77xZ0b+ROxihwX3O7lFlyaliBBvys5pMfjd22V561raxwiuU3QNO
7wA4Il5NknouZhMYJydWPrzdxZy9bca7Q5dVCABPNSTdW6GxYPv1cmSEh4OtT/A3/v8FKMWb5rZi
PenU+SguVpooWVwzAAmd/zamwBt6g9F4TeXM0g0fnpeKXZbe6VdGrLZXiEsawGuu/Zig2wwQHqlg
wK0NA1ocx9wScpnib9Ge9CCC4YO2T513DXRBEXrNTQ4K0Af4WO7K915Y0JztwNaFZ4rK9r78dez2
z//fMoZTQhMm1WgIQEtQv3jgQmpUsv4jAY2IKrZPO27oWGbnJAaWdU7exfDMcodxMbe+Rw3VsSdP
X/Op96FXrhyasHcaHA4ZVdGW4pGXoSGp6c1AD9QyRnz9p6VN4Rrg1C9ZOkRLMR04F/jleBKgqtH4
oKp5hCYrkVzjDggFOHBZYrvwAWeoUecsLpP62dGgc/qD/oLzAsCRqYhKa7T/ZmUPQgsWiRPKb6HN
iN7JetNsrIB+IM11p1kM78Q4HnOduxZFANBkC7qCC3ZALaCNS0XJUbT13ShclLQWWOiY2fpBWU29
ztsI82UCMTYD+7eCAsTVWjxNOqUyMjGAUvGT81nSffRuVcxSSksDBl5lsAwm0qpF+JCWJMc1T2bc
EVQFCAlHI0ovPmPp+Wyr/dKMAV5wMoQhWhKqIkRKJ8bM6pwlLxfWp0f+0ZtOrU5jb+6fjTp4U511
9noswM0Q0SSU49rl3lV35qPtsY+gt16z3gZNA7dcCz66MUMByB9ZiN/LtuEvYktuV0yYHrqO/D/Y
kNakAEBPfrgLFX4qd48gFS2xssIidzSiVyEbifvrWu5OsAH1XmhtAevR+zM863F4rDvGJwzXJpsy
SBQyv5lOlc8Zp9Sh5/X9AzPyDTPN6wTYcpm02psXcrTmlEgI0K5PI99Kjn+bZtedH0RrQ6pXiSjV
tNq+njyD5qx8nyITOSG2DQN+4GmQDA7GxnymbI08mZ0/lFE9lSBcujoGhc07arraizMQNO8DHD48
vEz9EnEKI25B+pk65j66sstmQFv7nC8z53kSBm94yd7jTdpvZA+nMioBx0/vmRbfyV9WuPCAPYp+
T3B9U8HvKK1w1Zn1Jy1mn+aQnjlSLKR3dGpYQh04s4zuVEl4ODWtW51jn7DIHpYG1FLb977c+ooQ
iDZrY9GJaDjfxrSPKHzcxgV7yx22yz4yuAEx8WwK+4MMEtYBogAQwB81jgVy5NFfgd7F3jIf9XDj
Vsb36LKRxTww7jz07xKTiOxXRPXlVGZ7BKz73I6ZCmpu0l57AdXzk2vjijosc9nXvJ5V81VOzbCa
XHYUv3hp6hEHiKG9uPPotcKk64IH67zmMukEJhLBMt8Kau/xmT6EWVydqkVDtizsy+Ot18VvjKh1
aGlxbopqC+OARSLKdnBunfXghLskCLEVlv4rWf7fGpyfmEIGE+sRDMVOE5THFAdsyQBZEn3mo1Ks
aXnirGaItF1+VZlkH9Hap1ET+2lkHhrSJ5gY5xlwq2VXqap3UWQhVFn2bGYrDjx2YBsmE4DcBoeO
9dUYomtszP4FEiSdcs6dHt59Pz4TQjGY8oR3rpojHBaNnalowdJTcW3RULXoPG+dRfYeNoe9MPBk
1EOf7Aa5yTrno+y6Yuu74T4tqiueK0gqUjuCEwWUTQwCkjHVUfynLTypZcOu13TBhdPglf7iY9t6
/yjSuhWWRQ0qhs7QyWBuFBimjRVn1otG0EyWxVHrNAyX4fBMtvwm0vCamofCIM2X6/Fvz28noxqT
XUtCsZTPZJrPWv1l1XM6UusDcHLJ1Yzko/LPTFxggU4TARf/H7VRjyE3TZ6V8eBp2NmqDmUzKiHt
KPnrqKlcYj4ElnDyZuepEO5VMJE13KDdjOV0sQcHgQcfcxtq7VYh3KHeFs4mi7TXugMI1iVIEGzJ
ZkxNJ7WufJjlVx9Vn6OO1panYKMbkzI3ZT2o5wJ4FJDwEjHoccLFQUTAEh86R+QQL6vuweOlCgMR
vQ2Rrspo4zZodJzwoFDa+rEayj1iUbXhP73Xbdyxdl+x0nTXYHTrHeJli1aT2Zs+HfYaNuOF3s5s
/4B6RLtbZV74ME1u+I4OLzTnIpc1JuHoBOJax4zdTkyak+2L1GEOxTlnygje+v/ZdOq8SAokj8Yv
f2Myw/iv+zdOqdCBZPRmO/rraAyv2DTekyBf0U0AvsKsnY3KsPmKWD82VXrIB3/VUmW6iGbWF14S
rlctXlFKguCRKMwCdkwkOv6KkbBIDtXXSDDVHIBmhSWjirKvFlS3PTm8gytPAoCYXO3XHTGtwSF1
xujPLTlqIH8shRNUR7aFYxFbBJ+1fynztoXC0EWxND2mE9EqE/+JQQ7ZcziuduzsESynFzLu68p2
Ofuh7iZ1eAyE3AOzyaYxX/a5uAVFYq4EdAC9jD99K99nFfsXsefeHviFjCRYD4G+HujfEAh3izwS
V9dXpDJyTTFJDL5BpD8BxsSo8pXS4qC5yHh1EVFHF32lVflDfIgPZOx/vKQ/Tm2x1eaAiLLDnz7L
doBC3KUE9J7+uYlm793Mtbd0lihuxdRfkG1f+DwvJpYfdkkKInx4uGhH9nuJPL22ewDv/XBIDNVt
4FBIql0hXAQM8pte7WQu74S3kvnGgat4cNZRmTI8n+h7gEUwbrgYlYzyOhzdazdssjULXB8hkzSl
NbcH9rsuo/g3i4BMeXm0o/T3VkVzf5fiNtHYi67+/3aA38WLtZoBlIOJurRB4/XXNrG/p3nCOrTv
FTBYiK/obWaBApLrzOAgZ7IQA6RlUrArbCD3LlQeWArnFqIfGzLxngQuN1w9sGJvuN2805xRanrD
3Z4EejU5LmodStu4SqxjfpTUF1xKWa67W1CXZ84joHuHYx+bv7Xd34DGvArlvXQQh0NBkjyMkAs8
LVsRII+WbT0QxJC4UWZgD+DfDcGXaSEocCFJha3h/4jmtx9XnxomMEXDVxYSaYVmtNepGKfIIVr3
EdlLwL+UR1dMMJEhfKeZgY/+dGjnQ92gpn8eEs1KVPKAD/pFk0Qw3RZrehfvyOd4nKoPLijz4+jo
8Q5T9yGa8Dx2rg/wmX5Gn8jcc1izyphJ+VsLo9tMChxxT/jJddujcAheGkwg5w8wcAuEkA+VVKtS
EXH3+jlE7qqTPmedXRe9QFsr4eRUqTgwYqLyKfDp+fQesiZf3BjE+xOZIJnxlvNYKQjIGC9uXlLe
Zn7RInYrj4u9g6qmrD+wUSer6Evisw64rFe9MPKNdNChJBQml7u/P8sCjDrKHV7rfYINsyx+8Ux8
p1YEltv9whYrV5Rvcm6OwEyZrrsv05FJTh7fcB/shAlfxIEVhOs03VDDA2UAzmLS7LgH6ccuFUcO
uNxZpursT/G5q/r3epxOtTSuxlCCA2tKmipkfrMdFI6CHEFXJlhLUjoBGfSgX+IIIfkEC6UysnQ7
MJdWlk+hBYUvszfF33F9xlC+MCXlMspKxitoQ21LzRqqfU/DGsSXXdZ6l1i424BxkmdnV8EKU7js
0PqA6xSTL+1t0y1rinQ92PHWTtxXn9kSjSAfkuWeSRxeJx8meFvjOnfN6mGI4lb2FCdBBj+nRh+e
Cpoy+MPBcdCrqznF+4oPiE5KoLkRxUsGvGXP5sOvHTAsAIbe4gyHHc9PNYvl1UrOTRBOwXXdG5NX
L0mfYpdLFwNlc0kP+ysMxPuom8151PK7Fd85N64MJw3Zr2hhsQnqaCS1Ny3xphXo2qzQrrXAOGfk
HTReg2O7xcY0NvHn1Hbk+4thVxR2SiAxRL4ygmd+64kht3oZPH1vcixjfM6sM4NpmQi3xj02nrBm
UmXkUAUVTFxiB0hKG1Pr8U7TSGKK9AG2aGaeBc+9irNHjzbMQfvkj6l3wJalngOdasiuBLfBVuWs
SxPboJbFz1AlFLhENtEsYCzG9AyM0XTsJvDrjPU3jMjJrBla8KryOTjdgLmIQmR22qCwGsQzBqbH
6En1JGeKNqF8wIaKwPSXP7qxVfaOwQ2/SQLGBJX/OtXlzSr8alPVWr4b7Sb85KYGF+PGawK/AeGg
wj666jzukZ7UjQNvK3phi2telMnWhwF0d+whuxOQ2xeRtp7zBbs2hwo4vzSN1+obadjtLYpPXGrA
fzKlSc3qnUoZbEQVOnJSSY6O9drJbUpwy3YZlvzWZe9sYxz/Mt1oBsm3Kuz/Y+9MdutW0mz9KoWc
sxBBBhnkoCa777e2ZEmWJ4Ql2+z7nk9fH08BdTOz7k3gzmuQBk766Gg3ZPBv1vrWW6Wcl9ZtHq0V
gmWKjff4Fnfw0MylgQmT7IefcNMPYMuxM2BIjWliAhOlkAtLyXW7XTYSgiEbB984IRYoxu1u3z7D
WrllJe1PQ3V4WCr53IvOY7B2S8Yf6BRNKvICNr6ddxtDfJcjGgC6hWY/dAQlBovviKniRWWAUZD5
UxXx9DWEAqcGCGlkQoucBIeuG23MAisWffqzjNCHQtZlMhoEZxxb6RkVGzJlm3GQar378r++YN9L
2wEnWjVUUVANy4ZmfcxH6DWBdYfp+hRhMD7lzJ9Wy74HUWxEeJP9jRnWuPPnS6dJ5W20+EI+ii2T
CcZJUssyR8ROHQvFjBjMSTLEcOkjNrwuRzJyk3KfVzX62or6W1CtWprdVuv2ezVjWNESNGgECXsQ
QPVHuFxsD9KjmJt7lC8+ZMkZFmEOyts54ogWj7gaX7PZzehiwN7ln6GZxHsfMcA+6TM+hAaMDrHB
F0JY82CRtS4+nK60vhsi3ud/QpfjUrHiL5H/KlwrOA4eqXDTfWZnn5wZpMBhdfVy3IhK/B6FAcuE
Tm+sIz5SvLg1htMF0XRkqLMiB/mJBh1mEVB/dHyUv51XURPZxI1YebKqbRpxN40gUiGKr5ht+H5x
ryRzIu5hmB7TCxKjiIs3OQcpSU8Tx2PpDk9NBGHMzNkcO8wYe/bMVczYkRLxKdOljeYR5KGRjc9V
hkFvhtpqEJXGQ9Kv1uYVXla+iwWz+TosntD3fSIJpd6KnZ/CTt8H99vUZTazKwwYKh9+Gtz002ou
Ner7zHGRS2EasJKIBTug80B+Ggomk2s3ApEymq480tNpFpDXK/1J6/sa9CTyMrFGzcd0Joy+9wyo
Y/dHnDM1SIPsPslwNwVo+EVr890jWN507MUxECHg8GZQaeP3qHlIh6pcIScIqj0NEX7NRP0YOkBn
9ghKP3ifbUgdFIpYXx12j1Caj8J1fgKuMI9ASrsQQlsF98hUjFkA2Z4nEX0fu+I9iEvrSIjuJkNm
mBnDeFPcWDyJwkPjVpymw3ejpn4LXWs/VH5MOjTPpiTBDMOpb4GjuWNDCJgg/BwJ20z8z3G2f7Rd
sx1Zeq5kwL/leMsKI+6uUTkestD3QFs037Ua7G08+7/D8IQvmushAiisvebNDCiXLWoodHuvumxO
acXtE1bpYQociqZcGPvyIezQ2GeJ89XJZxHweriD2C+lAJTn7IcFGyy2pgU/8hXtlEzgeeOdaIhF
3BUe4VlJwyszxnixQQ3XBj0smA3+iVlDBpnFWUs09ki5wbNi5dowhMED7ZdfOKJQQ3POjahxV6Kw
rU0MeMXDUGSGLbJ9KFndlN+r0r6bJjvU0L4HVcda3BteWKpC3Inh/8LbO3GUkz3iDkDOW6RJnRv8
iRxkEIw8VsHQchmluFWDipKtSapVtaCi3LBgH+X2T2PSfPU+JhnVfVcODcEQMyr1rth9F7/4+OTy
ds1CfFeZSWKIMbw4obeDg/eJPrE/hQFyFzl9xnQOnHFiPsaL29xx2U9RcXqNfxW2vlo+qWi5b+74
GU7E9ItmDwE8lCIrHFnV6o0Lm6nMI0iR/NKVQ6+S4r71M3SMcdnKnd8bn0VkLgCVnM2pBpzYcTQn
NndttwHrPNt4XL3iVAI8piQAnjExKJy2tcEaIymeQ/PoY9Q0ou9N6Hw07hc0q5j2Q4fOn8EZL3TD
eLWt8LXxfvxVvKYLdQoFqhiNLw6bnemY97rND42EAyni5DmN+pdqRusZDyb8liw/8nbXPb07gUkX
L8hQdC51sm0bv7M+PNrZ+JrPBsgZpnB56/zhzgz3VimftfEHCzIM41j+ymC6o2x6NjDr49GxUXua
zs4xB+Yx4LuwsFISG97OqFF4qmUZg2rLSaHuRCSGo20EcYFbq3lj6Jux1n0lRGg2rPeggLGDQBhf
bGk+FwxyYdV/M+TeEmm9FJE4MMOsOs1WfyWzgLGk4hKMZkgN9njvgmcqdbWlt5pRjQfrKS8oUlKs
9BGSynYOtjDkAvzaD/LVyehw83Y/No67wX3/Nsv8l4ZLcs/cOdqU/RLp0RXIbBRToUSn4c6cSxLg
RX22J4bxs1H+SLXzBknptR5Q4kOngIG9T2LvLSbB5wnxSbbCbuXcrTRNHlVZfYoZMy4etvKm2Qf2
AyeqCmO5wQr5GiRF8uHFX/70pZQlbvTbl7g3JQY+Oo2ptX6EZc3h6eftOp/Te6rhy3AmQz/1mIix
mVrIbR42nOYFFWb/yLMFqZGo7urkyjsMQjKJabEQh0YKZp1YGybhxREtNRadArv8bIXTAuR6VlJH
LMshMhmT65x5ep/j8VQnotrNiVHf4lI96gSNn3aRlXVhsTUhPKzhztrL44D2Hf/WHyvE1ZtQ1l8a
NZwqw2h/CqvTFCm1yQ06qW0uRouwT1Ke+4zIo47Ex00R2uwS2UjsDVx926TOrmnKQ91mtehickSE
SMre1G98c+r+FEV/T0wPvGagr7qsAZSDL5U436Z3z206koGi4dQ5qdqmwiLfvbRJNfKxBQ3JV20a
sDTjTjA456eb4kkPH1QQnxWizIPsl+dWsbbzHlIuSic0N6xAGYr01Thwss3NKuX6A1Rs/xZsNm1f
0ZMgbg8sEzlpeMICgDZ8DDi5vw0Ft9xCXpRJwi48M7EhJc1mYDPWmHxsUWY5AALSg8O275mop0dU
9PwUXJzB21utQZ5qmOFawZTZ9vxTx1HqxPAFB1ZqG2IqBg+RYQZ22WWcP2j8ho7ZozO41yiZVqMt
cHV7OB1KZW2Ztx2BHEC5fjJ9k7jIHLiTLYN7xPNyNY3GIVfxa5UZnyn+D9b2eNejFqh7jQd9B+vr
MDrAdHKD/fQk22PRmHh1OkjPtVR728qxH058mZEf72Tg3/FRxUd+rcIT73klCS+EGkw+bNwu3ZmE
Xm5xx9FZNpAqyFZ6GS1c96zAOo2XO1xkGzlwYnhohWU9NxYuX4B8BRQAOys/oxnZUzAr+p/ydSBJ
RPlMump3axMZGRhn+oojSu+fSQZ1xMue2bMlAzeRDrNhE1VyPU3Jr6nXV+SsemP5Lx1shU2g60sG
OGtldpO7zcroqMlOINUBqKrW6TGvIJrzXDZ33QgYX0QoKkR+M31Do+XFLRm6UAJRHpYxDyngw+E+
zdL3xDYII1uHSUl3RbzJ2hzxuUzQW9ArIDsvN4TC/XEW35S0P6ZxAts5U/mlJiAYpd/Bnn82Ueai
+Yk+iENICg5QooM2pL9Yl9QLJOWX8dMnxNeYICUNqv/ltIynDDfepMpsHjBdHi6xux3g0SdOAkhx
CXgG2qUNMQZfUohdYuZIr8z+WzHCxwgbsUP3Anc4Hcl+FfO7BrhUWCyk5WxDt+os+CmxWA2DwkAn
OXPH4fxXVPX/Rnp/m8rf//G3r6KD5zY9Q4so8r8P5DYt0tL/35neBD1ETfTzf/zEf2V4E8dte2Sw
eIqltmsr9d8Z3vrfbRM5swfwxhaSIYn827+BEGzD//ibxd8poS06aVNA+xT8EPuPv/5K/LtJRYw7
i9LZEbb6/8rwlkvue5FOQZEvUePalEy3tGVKqW3m1jT8/P3X/0nwrm0DmW7FoInCNN8Pyp3OuFS+
hxFwn2AyRsxkdyfug5Pr1s/FREoJmx86C8N8s6PEOjbo6TZ/9+n9X6Lqpfgfr4k3TKq4Nh3hKkeS
bf73rwnuwizCjtaM0uBVGpa+Gmxkt7YYMdNihqLlRPsTuOP4YJXCHeDAVvrXr8H955egFJ+H6zpS
8Jj33H/6WOYwKXzRasJlQ7JLLKon4Up1puP2yFWir2mSRnOU6l//+vfKvz7wf/hClMN759fb2kJy
I/U/vnlHi7wsXFI73cT6VpQFlIe45nyTPrWkjvoTfq0/qd9n16LV1gn0J/CUChhh5jHNaZygIMqK
B6Jf4ExQlXM16xAxH/kZU3cPEtgpI7JYjMOUakkK1jNkZRJaTzOJw+sZDMEb2yVSF1JMptpkPad+
JU1LVpA7hrvKoB0iLDOh6Citg+NmDcIAo90gZ31K6jhjON15e1nQHHoDXlGnX1KM6powFuwHbxPD
yTWG7Pko3+oh1fBEOjKUkFiuco0DNyzFD6TwiLQQ0ExeF/OzjI4cPT5FClKInA85eEmW5j9kNay9
rvzlC5/JZhicFXL+59glRXDKx7U5vUXK0yeimfCmIUUVhTUfXVhMEwLeTsy7NuSx51js/Odm/mqQ
Z7zkS4UqKUVzjcekCQGbmEYAKlJ4Ty0haODyC6qkaQE09Ok5MHp3C/1iySaJw0dlFYuxw0dXFUwl
crekO81SWSvPy4L7v75OPPufLlDT0Y5r826UQiXOKfKPlwlo1RAiEn1yECGi70RxgzVxiSsMU1V+
HkORX9pevkujfsd7PoEESx+yRp9bRMF002HBo42N2brpLf4iZ5w7ZWicmbef0mbJOLXC5kyWCFCw
Eg1FaWXAmXsHGmJgYXJo02IxR+KjbLpdngbdJYg6Zy9iduJJRZ4NTquAi8TdqRgaimM9xjyBQol0
RvTfXITchxh6/8r0vfiscRYfpaTCCqw/42zY5y4KNXTS5NMVk77ovG+xOy4+L0Z98KOK6MB+ateO
IbdkgFBhegyMpg/sEUHYtsWZVsclfra5ZvIJqlf1UfMVrsepSA+GHTQPGPjHdMnLbmUxPIji/Shk
+SBEuNl3VbmZm96nqo9PIsgQri44OH9x4+Sx7Z/LXDxy12denLfWcysoc1NVuh8RZt6oQcWm8Gpu
XAvQL6CvCVGCDsqNZ75kNRuef30ZmKZt/fOFoLVrCtt1OMYt07Kdf7wQCvRbY6ecr1DDfZuW0Blw
xqheXc5FVtpczsklQ2+HBELe/WBy7moPMxls/TxIzjLpnUoDn6pltT+4l3aoYOjEW+4NN8yZjHHM
7ovOvsejBczezY59nBC41IWbru/m4+CiABN6eCivOdCjg460hHHGHfIY45b5qGxRbvY4rFPjY0EC
JNTsWwd44Ell/bTuwuAvNzyY9gmFTqDkoU9ZBjVphaOgORDufSj9litZOGIzzaN9StPXSZvWi4v4
mK3JRxSZ/t0ycUc4UTqQuToekX1YG9jCQEe7/N1CI441Eh0vk8EHbn+ginpfsmzbmWByas+cGENH
BOsZcv7pjGBrXQM+ZRB+6ICIQMeG90xLsqmK7huKciQTmI6t6JFZPpsgTVAHYyIAWKl3zHuCe2Ta
j3cWzi80zwzxKk22QBv3R+AdLDeKbHg26hGRomltU0ftwnxwV2bO7UBmWXvChoL/ZwigvpgKhkTG
qxzlHtz/OmvFz6GG5egplmForI5UisgZhOjv5sicAJ3LjlCjnzlDvZ0syfwbj34tn+FtGOhXgC4C
y9gz6sfSkLtPMiPnBlAlIUto0cYGkGRxDSQypJGxEvRGSNwllffkXZzMtu+QJMST8tvqmvXyZCf5
UeWJPJgzXZrtN9FDNUiRYbNk42Mou+Ji47KVsfnEKmm8WSLCNZ5jhIprgRBUzd96mJK3cphfm7yZ
v7V9j9cirj5Nv1e8x+pUDUxca88OdkWCymUKgr1fJY+B9dKq1sFwYLvH5BQxWYlkuFrShgMmckeM
vZuQrtlmydfZbfg09MxEG8aJNEGHyOxycn/mm+WLfN0MwRaBBCd/BKi0nCYJJ33cl8AMyC4kEpiR
+QceMCAxiEEuSwR25UekMbGGOoVKnNldI0tu5s+SAfFrMzL/DIe0h8aN3ldgxBA24yy4P2wX6IQk
skbM5WBZQCPkhHO9l5WNnczPmXy5I46TNDmXhqIvgk+xqr1TrdLk3nqzvM/2OrXiB/l1ch93a10d
2c+kt36Op8085CwQZyWe6tb/SOFrrQqBMpSIV/p9tCzQI96gQbmHWf3GDqvuDirZPiZvpWKwhwEy
iTdTXkFwYAVeyv6tV+zpu7bM9kFuP6LYyG4ERczAhL5lAmaNP3nk7iFHHsfOJdk34VNL40NulVgD
tfOrUHjhaIZVDNe2KDnXJegMXvDO7K32GLYmnpQAKY0OdkHZMUTATFtzl0AawBQ30ySagxkdQ/83
Mpn25E4uAx1Y1w2SagIBjZuJ2wzAsQFWQzrFGpcil42TXsom/2OQtXMWaQSzK2SN0NRCvOBje7Pm
4MuKTfWknOESSRYD9mS8k9S7zqv84Wms2ePc2Y/Em392OJT3vQeOue60c6kH+R76xjVojGRf9B33
V+7xYMk8JEy+sWNRGj/FVv8GXuMlI/MW0XgA4csmBkguFnHZOi9M96vLjDoavx3OEt4OsXTtDQmJ
lArfpeL9hwbp3Hw7ZZVmQLpKUEQFgwpQuqQtkE4weRBt+XaePQh0d5jfi0WJXRZ6ZxXnYtdGY/Y0
hFn2NAe633nlhMipC7HiW79ax2xv7FDgGDrRggN4JbHuvQHp0tvRdMq7AWSr57R7o2z/JErpm8zu
xdQgyXCTTc9b248xlQQRbRl83LTpYSZ2NU5+iyFhCXRr58wE7RmiKxj5IovGo12dsYZm31v7NwvW
6HVovvKgENcSXBbla55/Hz37w2TdibZfbeK4TI+pk76CzXR3aaL3+H2wunLtU9uQJq98Dm6SHliQ
Q7ncVo6ssUNbexVmYAT7vDkzsZUHi9EmkjDICukPXQtWCDNJBFkmYfD5EnUVZAqnLP2LDd2iznFG
smBAhqVLzfBleZbH5lvOSb530DDZy1IcN6Y1UVWz4G9cRmpezoDR8cr60QmYHt1kWLgyl8A9rIMR
q3AD5fBxdGvzaMaIQM2qLp7yAun37IHM8Yh6p6dn3+z17QiMJtz1Ls/LOsSpoWA4s6Q2KuCLrOVg
tFY7Iqw+0kikWzw2aD5LHn+G930Osl2kC0SU3cmP/XLntIWEidogBxyNnaeYnNZWvoP+Cvro7CDZ
h/TmDlseegv0IArd7j5ZN6WDacdrqjdGLPK3UlqvNkfS3YU2toNGV+7Y3mUqTn/4HIj7UTlUeMb8
w53q6trLBtCGHQE/qlCcesp7mUymhSwF/lR5bLxGtTIvbgvIPpTP2PrLJ+jn5VPYi19jgUTdnmyQ
cgNRPGXVf+s842PqtHdl82pudBX+DlpVgZhsspdBEitWD8RszH20oEbkLkgaMtN6It2J0lkbDGGP
bYbCYyh3Gj/m1lzUZFTrez9hxm0h5jGS4pYtYG6YBWt8Ft4tQTq3cmPpfE6DAIdX+r+R3L9hPflT
DJ48oA+dzn/9MbF+R0XWnMrQiU5OV13l1M0nRbTkqmncI3HXQC4GAq57MNNOpF7RC4YvJDxgUUaY
TgQqU9dpGFY8/IvXxK6OVslqO5lBa9ZV3dxtc0yvAqd9fLPrpN7V7Ce2FZaZGwW82w0uLITU29XU
K1uRe2SRmbVzKTlOYkuICxfBZ8i3M086OMOQYhGrkJwi6enNvt9Vfn6rjb4/aJNFlCqD/Jw0CEUp
uj2aetGzdsXRxSPJV6Z9mOYfcqo0ydkEI4wkfh7bwP01NFH6gODSsLbj6+MpNh7cVDcAf9I3jxlk
+9MFUXfAFlde5sFhxN+kb6h+r8kC8oA0Mh9rw8tuXd8e6WSpAgxnU7sJu0in4IFukqV4cK0OOp81
XIUERtHZbEhHXtqssmmb+3bPW00p+SPYnFYJ0YLOiZ1mHe6kkzmnUhpQ/tBdsM2BKUhkuHPOHPwy
ac/I23QIBNNxh4qX/Ih1OJaE3iZQ6bRVvaNFmL53WqldAkdtH4eq51eA9nOCE+2A/9uwWenlTShf
pY+ZuiBD0g4A3GPXw17NWuAXBzbyDjH+LHI/2eSMYrlD2bENavAP5K3flXTzV4XM9bmO0at4CVpc
4HBbZOXFNQ3L4tp15lWHxnQwNdTMrKz/JH07nZUsn6y0MfbMIInZaFu2LU79FeWsFAaWbTs/5APv
wwHdrO9tLN0VvMfup10IWPeB8TIlXv5Qfb2Z6gDONzzzu6Oms29P+TsZAECCZHM1idsYizY6CQdC
0jQTa+C21XcvtdtTRoZ6c05HrFFmakfvLgu6GLr+K2soMDGtOJtWN58Lrmjw+OiWCEdjVN3BI/GY
IJVxvCfioEdYIqNHwngcTZT9cOZrU4wPY077Q28kDf2E66yxWX62zqSPfhoSeDkkwSsQuq8gyMpf
4zTuUn2YRpm/cJOPmKlKucm4zQDOtrsRys3BkW6GiLg4j9+dAP4IWMX4RUHkTFT6bBualV/lorT1
G31i28sZbEUH25isPU0mx6wIxY5AqhmMhVVT2CkgCH6nbjQMwKlqTdHrwNWWRXmlW3+y+tw/u0Qm
zWnm7R2J+JlIW7MdrYtdUF/6LrI2kUp7H8cRzg0WL7wFUA+9A6JSZaM8kjPqZH517t1DRm20h6sJ
2EKDSqgR+++NLv3EM56cRETWDEKHdeCbUOe5oDd1gJxAdkvSDOuXdVRXHXwJfK058QZhNWwZbyE6
1LZ1Mm10Cu0M4NSrSAouy6y7MCZE593lJC8Qf1GHzOFjcgfXhpmY97JMCezV2T0ceIxDHNVtGF5B
3AYb6abJJujG4JibwRdrtRCFOAIrj5PbIg/7udR6D+LER7zokCDNTv9QRr11Kqf4mUBI71Q107SL
Zn0Tblt+K9BDiepmuhpTWpq8ZX2VE3s/q0tpaS5vK9gJOGbrwTYOrKrzl9CyrqOr3t3esAB5iZIF
UBpvwUclh6wT7pbN5w3fJ2LhpHo1hsI49yZKhHY046cR23NN+oBrtG926MOh56RZYuK9/eiVH0U/
in0zCAf5Txut3bmPdz2pFU9uSr9ox8O2KVpn61ZO9FSJkWQ0C1xSG2fXxCrdm9kTmhA2EAHcOM4u
yDhxIZtrPoAiHE9QGCFqZjghBtmV27jD1RkE8ERCVKS+p07o6BHNkgdSzWZwyfIZuSEQEFNmrAqq
/FBpTSQwCbmIKC19n1IgL2x2GOOY4ZfZACYGVMrCh4RV+BNEkPSx+wjq9jJolV1qz3ql6sNQ3FDP
UIyfS5odZscS9FZlbisXuFeS1Ke/Hk5ZKChPyM04zXV40oGZkkmqpgd5mFuk4b9SHcYPcriJN28W
jq1BPgmObbmvYApbnK3Lwt7cty3/P5HY/qbzTXuRluJjrNvtSEP6GfO0g4cD5KX/ZhIFuo3Z9V9G
m7UYdK1H2gZ6HcS/yfRotp0HXJrHVnz22lvvmebRYWC9N6NyWvC9OPObxHqSIACOgQuBcIaUmrug
pdhjLXwJWV7ZD5f3uvGnrVNQFkKc44NZkuGmsF2yIH/1ZGFdmGKJVai6+OrpgiiczH+QfEqak5Xt
W9UH5y6X9qFcwl2LSF6MrjJOgdV9kP8zrnFl2kxFrqVdxUd8tj/aYHhWdpPcnBAM9pzVl6Ln2Owm
xLNSxVysUyquTtP9ntUY7Z2iOkzEiuM5tCkhEtSm7Zyf8TKTd7m8FMh6D4ml3wgo4+oBlLuZzOIE
ZgCfmN/0J+LO8veBvsbKycHjshrOFjK1c40wjVmOsH8y9FzJxjxKnjvfsibSe6hr0V77qvyOFH6l
v/PsEljPYGXYWa9vKgd+qG3lkFhA8hoW41sLa+zYD3iYqYY/CleXb02MZJt4NozdFqHXRb4ALZ/K
0HMPMjDmbw5DqLVH0NIt1+F+xhOCV7LDMttD5otT27motncuBa6I0jngVglvJQuCdazI+OW7hiXM
AGs3SEBgEaXLVjRtup3BTK1Y+GxKs4WsYhjPJXFfa8eYopMb+OOO5Dv/WjRwq81wuGdJEp1D3uWO
6wYSfDZ7Z8MpvXNFh74L7eRqovS/OZjNN8q1eNhH/Z7eCpf/zMTHbDPzhsruw2e7fp+nllVKV18b
JvNQXKzsO4iTcttA4FvSEms0jeH81GhApG6ewfl3JuNaw3Ah5y+ptran3eMcMVfKbM3EzcT4O/QR
qpEyWJPEWtxzXcFQCYH6YJ2hdu2Mfd86VxtDwzUe42MZq+lSMYItQlgMEdyvtVnJdI+wCUGdvRNN
ngLVEvjYDPXmkgz9kKNfPM0jeGcGqjHNutbO60SDTURVq4lVTs6eqMTBTQZ1bjN97LPl1ncd5LM5
4pVsHqqXPkjuEetZphlO9I4CNCJ4BcVhE6IOTj2mQ31SP2Vx6h6S0p6+1XOOdAVSWxr/prucV0qw
K/clzBql3HfRQWi3fCbIUbgJGTNtRkCqmrJrh1+1eiH7FdS+y0I91F3CpHbQ75gcGZqh1EfSIkmW
8Xv32JlpsENfOZGqIV8bSTaIgGZxTksX2FGdWLsQneWWHYC1hrbGS+1Gc1fbZbZNxuxHJkGiFiEZ
onCbSyN9y5A6bC2H6W/hXYLY3wo8bdCsw3doDa/WXNhIfZIJtVlTnwbgzBhRlpwNK4Q34D/HAaDY
tgur565hCG34RYA1rEGcWQbvg1c/PH71EYkuMSKjtxXYgIe8id5EO/zpy+k2hZDH9LU0rOipXv4Y
o+Krt3y59zBIXWR2RGzkX6PQ8ajgEggZMtwTsIWxfjSGdWWW360OX0Md2/ZBn1uk1tdKxc61nH9X
OTsCo5hPwI4lDkVsqqhRnmJReeeenHuqhusM7LioSfTqiyk+oOBA8Aj+56Ax89wrZJQ6zazj3GTy
lJnNe9Urb5OMvOYevsSbNogkzkGiA7BLzpxk4zPGgKdiqqIbpegPNl3luVP1s5laiIkYWxc0Cvda
j68Kf8GTOacImpjVI5stXuzZ/lIIeCmdIu+iZwjRKCMBLnQXHsHTqavFc9Jp98BU9Q8FO/wBPd4F
7v9vqMwruABF8ujx2s86xuSpMKIiGD+HHjukFKtaPzN6M/qR8FvV3DLmyMS8MQFXECIOMTpcVMZk
CUZWVb1YJnV56UXPQ5CeQBRGNwPayU0R4848Hm59qPeZ3ZKdgg2o6SEmysk0NsoYpi0ZERGFDZie
bpnckTFhn9TUFGdyBEH3LJ622Ff1VQCq3xL8HC1WB/1oOggnjUQm3duWumBqeEnyyHnVFU4uQRVq
+SC2pMrUt3yavJ3UPWPkKd64w0wySEA/GEh9rvMECnBXIbnvYiroVolLBDGL8OEpWxNqtZoHkb7K
turJUQ3f0ilkPYvdB7MU8szSmieal25P63vNkZmowfW5u6BuGPkAQbAFySUN5LJdcrMdgB4euhuT
Y/5azBpHIb4kzEv+YlIvV3OFn8kMkfVXCTk5iBaPquk7lPodJZ9+DUIWLDKqx7VI/I+Bjmcb1HgD
4Gi2yK0uPjKUPofWY9Xls0Zas5Ey+EEABhHWKQdy5A/HsMpuKHgIbVlVtXUv8CogigxQQosTuEBI
KOiSVqjI9/MCKCzVuATFEehGHMPvfrv8aQY9/jeXzyK9JHA7111ZfM3BdPGafRCkOWbu8oLE8A4A
fqM8QthAoFyB8iJGJNJoZQ/KWIm5OIE4fy6d+IMIkmiHfq4HTbjxKIZID2kP1ZzTkniUB9kvPx2o
d1h0hZF7cuAX9joN9q6F5IWEw3Ntn80+JTFc6gxFFPGddoWmObff5mWdgrtR4waHkG/jOGSB3mTH
AWmzIwZFdAYgnyBsDmQ6rRI9ZHv2p+baIBWQ9NHhjH55KIZjmiCpJRN+qILpFbfBtCGCud61U7AR
hV9uo5AP2DDvmuUD5nw25ayTOrI0gTm2C1QO1hTWi6M3GvWmSrzsEA1UeixG7ow0xEojpaGJbh4c
Avmm6Y1N4H7YHVpYRlT8e/EwXTAhkGBGQtnOG05pxNde9rCqpPKBKJkXjvNfxJaO66yqVy2Ir02c
wkcFjEzSN/NlPd6yagBSjep1EA3TXkg3R1lNm4WdX//svAGVVkDki9KG3KUO9x+PEz4dHvkywc9B
H7tz+6Y8hGbzlsuoONqkh2BYvoq4sDdclTirV2lpQBnioF3ZQoD4MAnQi9KUWfqyhm0Yrdvl4hBj
2G6SdrYlUIVdnJZ/qiUvrTTlFZ111icvIdfNDtmhuRrm7lYKwRqnYWAvHXT1ZhmzHEEIvp78e5a6
SK8jNKzNdCexauPWxnV0svJbgCa5tV+6cH5OqyU8p8+/GG+RUlE5H4jwN26BQ8ibmC9jeLTseVXY
qNAs13xTXswwN9OvvcXjMcvZF7FW4L+NHHLXpBLG4TT8mLolN6n2NGp4dzPpXl3C+rfTxvUprrgF
Da8wofD39dqmgb144kfWlNY5ycR9ZLNHGHl2xxPyYZPslFumgMkTfZj9rE5+E9xA6KvDWPhbR4fi
YLk8PTrLDXZ9DA82ZmVbgHOfTXLMXDnFu3EU65RMlbCO3HNQBdk6rdJ6y2fuP4GB5EFEAGTRFCwD
LFNhhAQhZjOK37TBS4zEb5uW/dUZu3aTO1mxkT4MJroCfzuWJjOwThwlF8S5CsBuUpYcCmOCircM
3OS463qfLXcd/yd7Z7bjOpNl51cx+p4FMsjgYLh9IVFSalYq57whTp6B8zwF+fT+mFVG/9Vtu17A
QEE4+dcZMjlExN57rW/B7+sJ1fBo2oLxJWk573eMfFbwr9RGKp2DXW57LFnavI8xtuGGHR/MkiAq
ZNe02NgdALfuEGpDw5BHqfcz/dv6Q8tL8zClgbuKRgmOBZ36Ya7CG/B8Pa82loREaM7NxahN8ZgW
qHLN6oHgpY7URu+kWY2+d3UWXUgcNLzIfTcT+E3tEJ17cnewuQWnAYCHT1sNb41gdJ35JBMEF7tg
dteyh28KwkG2tkFcV908T53jPS7HfqN0DDgpRBGY8llmqIPYzuxVZ4p0o9fNTa9AELrjSK5pOD+2
M4lrcYN7qQxJnm2ni1eJ4Dy1TvwUB/AF6Va0yX1EU4dL0m9hqzCACJEiYOHCZQc92QMk36jyZxUC
OrYV/rM5DO91/ehBKjCcwn3q0vw9t7onNncdX3TIuBPrUDxlRE7k48eUwNzIMs5XoUWc1XLXsVwW
WOvaanSZ6y8gmyz2ZxO0xszquLaXmjbZxCr+w9tnonOXl4b3gheWuLsclXJClNiqY8fZMkKFDkV4
bEIyyt1ONLoCo30pG/wgsEqZnyGZ8fMSYk7dh+YKlz3iaNlJEAEjTlgZvVuy6zczhiwSYFLq/Lq+
TQajiCrqNvqYbYqiTg8lyjFfZTi/yxhtp6Kk8EOYjytPY+8fbf3Zs+1Tl7Xs4rAVV7qlIT4kshhs
CDwFr1lTgzRU/8VBRA4HICv3S8MbNizoIzaI7mea26OPpjJ5dUZjukHA/zVmjBCSYdwScbOcDgYW
uJZBSLB3SBh5GKsJvDNXzWqRJ7rESPmuToLHWxBYr2Nozodwqj9mx0UX4eSIcuvkB+NwOnsk0RJi
uEYURBhbnp3ZwHOme90n9x2voRZ2IFQlkk3Yg9RkLOhBF19ITmpXUpDJpQYXo7qnLhrMpZXupTNh
0ugiRvY8DHZYNpm9Mof8ckOlPwAiXFch1okizS0KTbHHgvtWDLp5s/vOOFRj/GVmNDsHPAE2yx4E
3fkrTIEcmV5PapB4dQ00sKZbMpvRs68x0LpjGqSHGAv5vlZCO5XLh45aYl3aCGo6hxGsxjynpCbG
Mq/gJNdtuyYbJTuhR5s2Eao2P1bVUygqWh65wMNurgMxb3tzgPkGom89OZa+j1xvP6Hd5gXxaM+S
QIrHQb+gOnsktdA5SkeKg0q7X+zRGQG2lFqebr/A44FIjTJw8TktM3RGngnJD4wCgE5OCOKHNgl3
o8S6kszjJnOSX2EWRCtX0ORJs/lWmMR1gOcHnpM8x6Zb+dp88Pr6CW6ItioCAOz9VP3MscGtcq1J
Tm7NAVC9JhoJi6E8uwZBfoMLWF7SAWPnZMDSZNYWicKTgz/mRF70s2B0mAswW46hd1uPdQbyWIhR
DibO2g3Nw5DqwBdnK3gOy+ZBxPmP2snrR6fS1bUu2d7tKqhfiyjeiJZA2H6Sxa1HTnwwUvw2YRzc
7KbUXxoimLsozX45mbqSZDfu8w4CjFcG9CZRIhy+f/X9McKpPUxJxOCxGnMC2RVSCiRv3dEejObB
mOz0nNUtya8d7NYJ3+vGpBNAPenREqdBwjyCGCYoWfsKrz1mT2QnQVNE2Ni6+YXfQe1XTqDr+GqM
o5eps/Yh7dDj6Ob6C//cG9wTcQlLK9zmpcDal48wk1wLlm1Raulm6Iz8gbnBtAu8cHjNgFrrylZf
ZYBtBJ9bfXM8cFaZytdVDc6YqdTwVS4fMYoY35qVOFbCQpxfj9iRhG3tS/BDzB2La9iOzouqwugB
EYSxs4c0egomdazauDiMQwN7hTK1OESGyy+7Ot8MDqXVjNLS11BPA8bThG+niUNmPJr3M7Rg8+z0
w0FDR3JQZnzCSjLeAEI5e+J7Kx8NYPDWU0WtOwXiI2ojzngMfFEn2IchZMzCHE1ea13+LHFhvhNq
jDwUWOi2M6fwneWFMXtv0DHqYKVZhOweJvnp9k703o0Kr6TL/vj9ZeyYhi+nuN7bemPf09gmAIUS
rGmSJ9NOrJtmqzcsAMk77D59R0dF2+AGSt615d8gavoron56AHSmvTg0rvQhyd8DcrsOpQuf3XGM
7N12kxB3d5Ye8tk3dYwxtivWo5OPL5jFOzj56PxrtETvsdO5mzZsA6zrfbJykkn53eg+erpo3tM0
uCWuEd0Lc0K81yWvlOrikBQc6hXPxFGOI+bIVMZoNMrBeS+mdEJMxI4RLjDrqLkMyhGbUrGcMQiX
NwtL9kaQxOgTKSdvEWEHtZzEse5dyQCFKI6o84hyDKsJj5y6eDIjGyRvd6jFzkbbMn2I7eX6Wibz
QgxjmJhXgV5pF6fXm5u3fOQpjq7QnXM2LeZrA+2GeKwVEwVDXXkwGbvP7iKjEZAVwI26o0kEcehd
laH0Y0S6Ru/pGo7ilOgtoV8H0ZATwMOg7RHMvGmi0a+NDb59rrpoF4n4NMUap7/B0jkj0WeORVrc
/v7ROi7u3VXTNA6iIL3AcCBoxJqHOnEFqa8eQ4vcu0Y1vmGzdE6mxY7i3HvNxv0fRMMaOUCxtUZ6
A6aFH6jV5w/XZjhJYQGRr6D9XmZ0nhv25LBph+23p+n7QziRuGp2/YQytAdomK9G9oJ1Qe23g8M5
XmqP+WCTtGhpmDemnlmCpEDf5VIwGV6eX7AoyIeoqEmwWuRYw64JEB6QH0z2qjLFNSP+Duc7Ne5U
3pAM37vEMq/fH3Nvv4yJnnOcx4QbvnEdMkKusMK6xFpfswoiSOeQKriQ3Jz0J6t0dx2fQyf4MycM
dlw96Q420GmTpt4KNr6+bYh2EPAEL1XFcEQrQ2NHcmm8/xY6/n/rwb+wHrjo9f/vzoNt86P4+fuv
xoPl9//dd+DhIPCQWGAu+DYQmEjcx99t9+//psm/GSYrH01kXTpI3E00pf8wHkjjb7qr69LTpSEN
03bQ3v/DeGAZfzOli+rYgjBrWo5t/9v//B8/1X8Pf5f/EPW3/+nr/1b0oJrwh7f//m/GPwuYsS3Q
v3V002YDWUwM7qLA/4vxIK1lALqxYAHPIRAMJuQYZJ7lCgVHdBrjLjpB4za3Ze8MT6WLIq/4NJOR
kEi3QyznzPN0UVM1nkpKn9VfLuL/yYDwX743aWGJMKUAaqZzFf+TBl/PUT5xJEGAmlfmKuz7ghiT
7lZHk/5YZgyO4glVXzKavERidk7kMWLWQqABz9DtyeDuAKr3sFtDcoH+heRXLu6H/zAIcKlsYXH9
DWQXno5agTv+1wuHzNohM2gRbBM5iE1+EdyTP3sOK2s+g2i3tqQH+DVnBj+eIhQumYECThpqTQd0
3KpsMgAGi/KSzHWO1NmkdlA90ECSyZ6iOP/yGvuaWepGcmazb7wJu5+W3cw0M+6eCTF2zKdjlCTk
nC5alW9wLfsB8RIZAgpRhCc8z4g648R80Y2C0tShpddzsg4ZUJ4MOAwh508yWVF9RsVw7eJ64+pm
vA1Mge/Zk6jaYOMy6clgWSVkWYICekZKMP8LEf3yCvzzpZSWxLYheVOW/zmLtvovz2BZyxibRwq0
sJqhELQmzsl5aMjQINp1+hg7Pbrgr2YIUJHzE6LJfKLeg7z9MlRDeembH1WmrK3m5sapkdCmbfOl
DGIyS4waPU+dmH7QtuFeVUy42jGilMtGl9sCagIF/9rRYFSTtdoghND2ILXcjT3kCDSMyjuZ0Feu
3x+eF3rb2NTNlcZr8y+ep29DyT89T9JDW6/ri+nEdBiW/PNFWEr0oIMwj5V6+af1EEoKc5ZxLt8i
p3SYJcaUyNYzNCPzBW3U0chrd0/xOe+/f5q81eMzEpPmMU1Qr0mkXf/v11H+l9uEc8rjgbcXtxSr
1fJG/OU2WcpCMm3DTIyi5tegZ90dmX23adG9lKRkHKZK3tCdFLemQVRlpcSiVCi29DoYr73dPmRw
4JaSMCl2QePdK71sznRePvmzhKtMU3NOneirnIv2bKjWBG5WN+uQSnRVupZ2JmaF6vp/vzWjyZPs
JVmx+RZ0KdEhtiPsybK0axaMMMNjeQsBEy3CsgWW4LjBc4F8mGKXiPq+nTgQK+wDI4PJrevWMUaC
PdLJFt908zgMqrg2ef6EB4qAIhWTn94Wv7xMveDAMQ6h7MPTv7i+2EX+6UVwhG7TURO6Y5NaLgkx
WxxZf7nCuRvbngLOtDJG+EMTwTSrBraQUoI6ksMPMhe4oKjzdqULpUoAUtRgC6cmtsfuFJcEBGiG
bRKMbny66ILk4k+q5M/GseJzEOVAuksHovg4M8n3nHPW0nXrDYqBoTK+Gka6a6nQxtuR+BMtT98s
gg9FfwNdQ3+cDXKeGMHu0mIEkco4zC+oDk72MlyNUMsGycIgQa5Qmo049ln/jD9theCTwKlS3t3E
pbJCpZRqn7U+24guhItgNnlpOn0XVlAnyGnjXLyREnMwyXEXVBiSoUwTwaKKo+bu6CnjNMpcnANH
qwVrqdGMtto75ddj5REpOyHqFUuymBWYGzN1v7Ik4ZZlTzjQ3zRUSQZDdw04rutxNmfO9YK+/Mkx
nuYKI7jtOcE6M4xVNPcE2wgUFPZAEtS9zcEIzqwVbcoxOY/+DGNsvRrfvgCDIaYljwBDb8y3YXjq
sFSroTD3I2781VDK7twUnWJWylE6IZr6sSjOQneTu0yvCqXLfGM66qBbkjQPoTdWG6Pgm2CxJkVQ
o6fc2CDB0GWKjUHS2k3o4Y6R6Y+RUCF8BtM1TSdxTariHx+4GcG+SufKHKp8AGk6vwuvOmDajXxl
CetgoYn3vdAK7y3aW2YZUXV1ppDJW23Ik1G23gMi7JuU8NfQKsQ72VcBZAlTo5+XtW9GNP+JMhfp
IbG0BrDj3BaXVjOi6/eH1wXWTk1c5ZAgQNMYaGXmAa01zPf2hr+AZBJyP7jMy84IgX+FSd76baVv
VRkCYxQ5oYZqCn9VQfaReH35GcsWfllWWq9BHhOVZ8nxyV3wrwzZTr1VtBedhqIqjPy5bTRjFVae
ODkBJg7LeUYp82H1lbpQrYqXnClaNpvg4NRwA97ZP8dMroRdW29pXRE4083bmjnirtbC9kVzvNd2
Gp0d1MpmU9VRdJvZpDyvk4+N7OalmQuIRZWXui+sdUc7yrebFAGzcPfeAGIMzt9EF5xByOya0ZZ+
jHhqugkXG8/QixWEPygCy09Ah49o0pKbaRKuHGoDqRJFDwKsa/58f9UmRCX+/f+gWgkKaH3IL8gU
LluTVMjvDwFXzQzxO09KAlBc3nEgfXjJnOIRNcxNpDntA9HXp9pCPlQXkffmBRcSfhlvV12wCb35
UEqvu2LxIhsnKDHVqWLamgSP8GCrsFrHw9iQFaK7p79/SHIDIiBiWBQGkoq7uu/O//HRMvh+gB5A
7hOIteclWy4UwGWCVidmjW9lHReRICu9Dk6pFZHJm1nDEdHTKY0i8EY6P6BAeLcXGfNHx7NeY+NR
i7vfTh42pGelj8U4NVf6TbhMUiZ5IjJORm2IH/aAVHDpp9QuwSIdSv8ts/do15h6eqoqi6ZC0qKg
4iuwIVT41qRutMyJrRraR4SHBsgJQiL46x+72jq2MS6ceOHAJqTtbVM5E3lFfMuD4SV/Whpky64M
6aSWb2UcPVUTbdLCsqZ3VDLGmnRfPCOBvWztet/u8qaDMGOk+IwIn37QcxyhGhIdohxGAkiV64cM
f3eKiU2G7g3JwW+jab+IdGuvEUESviELjjwQPQ61y4MXVLl4DGkdV6rplrZJvbObnadEi8LbR4rj
3Zfgy8K0iI7zyu42hHp3ayY6aHSAsAF6hXcgDjPcVqG7cQCbHBioFWsiin+WbMInlQRI55m96ETh
TUZeYvtklknn7B0vD0pvIq6V5QCudMYwegeKP32ide+KZ4kGdTObpbbpli/THME8UWzO3Zvi30PP
3ctnLBn5UthG1pOOtOL4/dHjfMXEWmevJq4bn8FNeVJN1q2bHu8Oop96Z3kTFLVvZQfu/m6dxJG3
s9zgh+6aJXljHQdyVN+sooW1scdCf+AuA0NprOEunKnE00MAtjXnw11LQqJKvextkDbpPlrf3x3A
Zn6MgJiGJ97VwYpqODW6PE5pAVczARijUyMcx2YgLStiu0avmRxjzWIkoy2//P76+1duUYCjMNKN
Kvvwlo1xjAWNHy1o0wwE11tj1sMPI2m7DQiaLfas9Rg24iQrpgAVlp5tzuGFIAiDHJGasoC3w9tF
KWO/xsBawOifosJBgJ8ntOCDbBpP0JObJVmC0KKlRJgZiLgQdek9q80gZvTMi4lk7vNXZOjOo6Zm
59HLwJKy0/36/jn1kIjgxM1vDhvJ2sG7s/Zip3mcBxzMVh3tDDLLN/VYmS+A7ykioYuaQdZemQgL
Q9ZbBq3jkuFSnAasL3k102Os8/JEchAL7AQFdGTY9RzUNRMe5JDrkEzUbeiEHtaBEEqcbdZPIYm1
hEzeNVkw0tzkrO1oKMnyjOvoeW7KE1vacE/mudtBDm1gjbqPlaJPnuhjgcSA6JB6Nvvd6M2XptKr
R5C+x9bu+1OMiXAGhfTBfPeAFccUwwtjE/eAlIVpugvEpixrdmLXzC7O7MhVpVUFbN3pyaOqO/M2
lvew+N1Vhv2WWnPhC6VQY4kK92qut0+ajGKs3uEvXTKe//7teSPiQ2gvp492/AIbEeMJEDUxW8Zn
OcXDyevi5qnPGVy5HomEllFue7d81DmS+v2Y/HZnvYRFeU2Smf56ZxOvSonMrlJNeftzTsQvcyyj
Z1NiIEK+hV6il4d2Gi7NgKYPRYB7drK0ZEDP1kWdmIWgicPR+YhJCFxV0GBWXTHcCugAgLt1+ENl
scNAdrfYSA8cUcaLaJkWdEN60r0KzCZ0j6hawCqpuRbxE2mGiPQ/LZUQiS4YAzkxR8Rq7mIE3Vdz
7EHNO1TECmNrkucxYhqOpllzHqMkpdU+nNuhfGwN2uiKRiSLhUkSEaDPsk5fE2jXp5aScNUx+13J
Fn5OYr6aPPVHrh0ZGXhnA4RfWYfSHJVhBRwmwfde6btgms5mgnncJaN7pebhy+PvCUNCS6CI9CHE
xznXSJTqtS0Sm/XAqL/CZzbZ2gZbP/G7fT6c7MZh8tipaTNX09UGsk+7XvNBXiOL7K1t7yzQKWi5
KeC0rWrlwfTAtXg9wzBkJTEMARThGofYQuOYJjRyNRZ3b3mFLbtyqzZ8zOhFIxqREN2oYcz+SYUD
nFP1BzuQuR2yQ6CjLzMNYtw53DFx0n1vJpuYxGi0LNP0qad6ckcQu6iCrPJO5eochG6CWCn5Vvpo
fCRGa6sqJF5dWm07ESBkiZcz28LWAUwUjWRzg/0EWyWU3xzrWEduI/2GGtQvxAA6UQVPdqF5Dxph
UWFVdr7t9Z8Smxaq1Ox3P4UX3CPxRXEwa1SP6WkhhHqFH1cNjJ9Onx9U9msm00ELI1KZzPk5CqFq
1qU7+ArmS9ApEKeoenrYke0SMurAnYaERr85SMZno28xengfDnsLAY6VWEd4qR4Co3xLsmhcD5DD
gdVxjMEZQBrRZ2N6Iz9DkLAfftAAYZUkWmmI23w7Z9NvwKhqPWI4ynXjFdbWCMcxbo6RVp1RrT+K
kSmXMIMKhW1+DlPvjKP3xSEc0R9LSWRuS+gdfI8N4v8/PYvIJhKoWseG09pkfCCmwITWJu+4wwGH
lZLo4mo+mC4yXCtQGTjUGbphNy616XCasvHWpj9Hu7nEXgYwMP3S9IQsNGmpJ7jHn/pLz3P/4I3M
2yPkm4XXmlsdW91Y1fMJK4DwFWYKv3da/HOFDXdIAQuYAA5ZyfzlutNDa9cBI9iWCPM4lAeMG5sJ
AC9tBkoozD9ZJVPU9bXaRJ15x3iEvyhiEJqZy/m9kCyX3X6MDAi2Fb5DJyv0S5K659aonqVH7qxd
mxdZ9fUho2HYDzzOZoMmvxomuMAGncZiOoZhp04OS71u48qzsIWP0/Q7idOdCKXaWx00KR3/be14
zbE1a3NVc5hMTK3c0+V7iXPrNuEI2Q5oov2i9H4npBP0U72Ia/NwVzw76BchRohPjI4LAzHC/5Sw
nOJfmvsW++BkuIdqmtfpMDgP+jx66IBD2w8pMXHaPQPrgPlNBEhltu7Jy3EFzkbSIPQjq9puDnk+
9Lu8Sl4QVHtPHqJuO9Hbu5aGsIzsztu4+dc4F0z90L2vbexABwWPnol4v19qokSrFwGUw81PeElS
jVgJQ9uOLlSJeeYR9liOVibWJkLhCMYJEa4O8Xy0aywcEhlYM7D+M28ud4wUfxQhGR2FM68wiedk
eCEny+Eerume/okX8HOlS9SMigjx1D2VGjnXTmYeg9AKHovKRrOx04VW/iB141FRwYFNfptL5xGk
BFJRJUNfOk2xAyFSQ1co/DmxinOb0YjNgQWsiXFMQfvNu7l26WB1xgmP+E8QAGyNFFQ8k8RxwpJb
F0FDPABxXusYzfDZ9nBBcgwyS0KOMRxABQwy9RB16metWzYLQr1PHSxMc5WjfnEZl0DBDIfil27I
eziV6EVmjtjI56A+lDl9Ib5zOF4c7nTDVyZYFZ6Qdt2h6pqjQBDDWAI2xx6YFhiu3QQd0NKPCJjL
+Slourgkw8+1ydlS5GjjGNQfZrCkKRS5/TRyz2QzYW3VJSmuBAtaTQiXq5MfNAVKUOIwCVW6y7Ss
33YhOTcCLWAtvT3DxHyNmaFHvUNksAzSOwEtm6p/S21YA/lYtlt3lo+gLejqcI5bK4Gh3BUB9a2M
KZVrg7XRkOt0DMlKQmK2omlHPpciw6nQuQZ5i/SrM+JkIwBwZiVraYFpbp058aZA5LoeXfVgYFvc
RTklOuUzZr+pWTMe5B5M8TtYgGgYqq8OCMyq10AvDGR+mlB3thUndKXmfK+Z7d71YMRp8CHl7ynO
UTj16xJ/ve1m+xJBL+FcT+SfUsKMiVobg7HHozH5FXZIJGZQ3+QbWsiYAGHgq6lLCInO+RVt3Hqs
42HlTh4cjMTaCRoLd6ciUyrpOMISgOjnNkuCAARCZCdr2RhvIgwhoVUrcGJIRNyRvjCYyrV09XIT
JkTcdPDS1mHL3g2bZE/yHkG7JN2DANZbHuweJHplY+FEK2ZPAA9FgJSKLqBtR3QgGTfEbh0cYDCt
KqRjLyNyj6adG3C2ZrXToxppS1QSw9WtDH2szk27w7nTbsecq44zHZY0XHRaQ/aZ7j3au24VC/DU
MqVpb+kA1yFAbRxDvRFwlh2qgmvXN6BWF3d1vMTMVU6MeGdmSxH2abYSLIWoGjeo60s/Rdu5kRxr
R4O3wq1IO8sIKxVWCVogHgZwZzyVdpGrjWsNnyIfjpbIPiFqdagWNb4DCc4iq61zZJWY9miUu0Ch
J8PaWq7e88KtG8JR16KdNxFkYJI1/dpCKz+a4EabvEM382bL6EvXnN5HTfGcT85T19evBA4Eq2Io
KuAOisk+d1jOjvEQkkiiiZCtIThb7A9bN8C1SrDZg0UwNOGORblJpP4laH35qEZDYrSWYx3wSzLV
06duCLYcTrG02BgJ047aYeYcBLUBfWrlkq494sWUMZFGKibphtWBxT+k1lKK1qm72OeMENNZ0ZBo
WJ/cRLxoUUAyWjVjRsB4dM51k/StQviGRqBL7ZDgPESsca5l8A5N/bElNpwEbXixxeBo68BkT83j
cOMmYIt5TqHH6fwZbXgxPSa2EWP/SM7GBts0aJWcUhc5MOdZe+3w5x/amLM8OD5ucIJRCMElQ/RY
4P4qL0QFcoSU5sAEgn99LjUyIdQMZy+8cNKnHYhxrgJ1SNcQxx7aXlSq7IQdViiTBk5VKcKzIrhA
cYdGZSAgspo+QMzedITthNYUZC9DlwBjc41cZFPoHCl2RL3hvDkF2i5Dk0bQn3W2g/7IkECypMHp
cUnEXklrQcAyTtka9mxdaONvKGefPcOd6aexl/Ao1bW2YwKE2tihS0K9h5jVxBw/N0nF8hPahyID
HdFBqV23jVscjQpjlXQCxcGcBbAZvQfAhs3D2GOHtGCQIwelFBMBcO3SdVENN952Ydmi+cwOVld/
1Nyfs2K8n8poH4Ch3cVaJM6L3IJ4qiUNsfJDo/7oVDOBOcLnU4FX2SPsC1eacaCMRJjaWNJ3KgMk
JOUlkH6YvIAUb5SX8UMqy2hrtah9BwfGa2hcRJHuS5xwq8b+TvbIbsq+peByVn3b/QnRsq46O7pI
Efq9JK9aNheKA1+vNhx7L57L5ge85Eer41ZvXPPCQWMFL2nrdeeot97buvrhpBHO6609BlBK201C
Cpma+E9mlj/gAtrjSd/3WAwqu3zGSfCT09gd37pgYx8y+3fQPkRMBj4qHvDWtDZYf19bGegrGTqn
Oq87Tgr8kLUqnhnxGCundVb2CIpK6bPBpux8kKaD8tmgPpbJ7z5P7hNqb5I4bbzsVSAXxxxtZS9h
/EZiaEVv0v5ZjdZXOxjM2kISCI2gpF9b3KefjuJ9yjP1Bp/CXnNkeO5ayhY57cWUGWuq+MkXdu4n
nMtWds6PmXrGr8hS9BMNIEDkExHtUA15vQnHgKQXkLibyOabTDDwjS2bUFcjyZtIbxucKvBpmuBm
eOlKRX9fX16M+GrdSF2vDqDIcf7CdCOoOHvunO6q5Y/49znZjg0Sdi+R28RFYBvU+lOWFq8ZrK8V
HMhLkwbtuiHomqMfZUWvNWTkWS2EnQDRZt29OnFO+xfQEpufxboyPAVF2pyl0B4ioyfkADsPGwkg
pgC3zLbXEGkNsjwQWUr03GD88WLbWBou0I0d3xmxqTJQaxulM/5KGWpaDjpcjn6rkTiGDsTgKlZY
tT36Rk30xTgJ/ZtrXZ2frVw6LTZytoi2vD/FSGQYvxCEwbmUxDD2VyJpOcXuk5EZXMHugs0/YLXP
OJpnngoucV7+7uZgb6sWJoTaJqN87eif8/0AocrMEfYYsmiWasBmkezgspThJYhEudFZwB7Ru0k/
upG01J9BlsldzZ/tJrHlp81P0Hd9Pa4/EXD60+i2V70lD55s4d+jTjsBdmlAecrhXL1X1Kc4nhBv
AwmRm6C18oeRXrlPtOIa6pU6N/TC1yEpTltMpsySxXTMSSh4C8x065jY4IpAiw/SHt8gyRG2i+UQ
dxCC9ZQWcG129wn/6lYziGlN5BLQwaT81A4v7OXhQ1u6AF4waXRfXRu/2FiX71ADgRWG6WvdjuNu
hlriJvqVSFxidYaGTbLlmmSRwrkxqXiLBJWmmdG/RjXlazBMV7rZ8W6OflgN/dS+SVGYkkBqMoVw
0BjvBPE1BDbT+EDmW59M2/QB9W/cAbZFN37pZMQiTeVGhQhRiwZdoODFaeGurrje7hO01l+tywC8
zub3JAuOdorayxmPbnkQtBXh0TsnJZJ3NZm0g5unDn0x9LB0W8a1diPfvFy1C7DamoJ7K/rh2JTF
HXCcufZaYmRTnOq8petpyMdDpNTOAqe+blqTFkFZ5oRBlWik5pFKcMHyzTigasmDhdsFBlYZkeqU
0/UzxsuAA8juXxx0oFsjnXF62S6LZ+jRWXA5LA2d3zUIp1mxiFigpeL2SAUYGfs1yy/E9h/LnDGw
3s2wih+EJXE1gWOYLe2tdhRQGJEtx0Tho9v500UeWMNJexGFc8l6TMRoI2CCFJQIRWZesW+YfU9s
vb4NkVlDjND9FtxAFbjbAmpnxcxvZTuUHrkTPgd98I79ejkxB39C2jKjYJ8n6BEXNisLIdowNB7z
Qb4jFmMvSi21bjtYL73E8pomnNRpnwWe3E4GFiz3MSg9sUkMFiFu7n0qaT5zjv2wHc7+fMfeeoCW
k9f3MjUz1GjBu9XSt7TPRmyhlq6hY8BxOk9k0bp1NfpkVElaEuNWdO5bqnc/s7p5Td0K1Ufb7lpa
R/ipBDEccXUrssRXcZcv+GIqi4HTCSlzx2FInu2gvXMmJSNTg9NOEOq2Y163HaoNiW/c0tQGEy4G
TnEmk76RtJwiKQqOIy4o8AaVijAdaM1JwczT6omI8zBryc6STO8QE/WpOV5DUmQrk2yPVBBhN8Ne
SwoWXTUn6YmkgEtZgKoCTkhWzAB5V1W1z7AXLynjQlIwyjX5OGMwrEOozduMPOrJe4si59EJwMiU
tCRoS5BpLsaSQ2aC8dvDkdQY4gkBRHjINSaVVhY+exRjvpQ2moGp2XgWQz6ji8Q6LpN9nJnDKkQ9
wvsLq01vHULYiszXWebPBo09GDjST1s6jSBm1A3P5S5UwX12yAQwa0J+K6xTi6wbAMf8pm3zFkEQ
PT+jjZw15ci91ZxPW3R/WBrgKePhXQ+0tFYe/KSMvvJadggdk+SI1aI4K2NlLpGntf48OeDqNFoB
9mSlWzfDAz8PJ5nVwXWcSN0CJ0cjtGCrmgO/ZLvCJxAHxFfFX6LKYEjJ8o89wKXpNbKDaxU+9iyJ
bcZ81XMwf3bdUrrYi/6d0ysT0RViNndnE4w9ifxgaDPmifhPaLIL6zEtONSQ6zFhdYopxVTU2Q+Q
AxSVKy9/nSO/NOeqp+pglhLcRhF8DejC8aLRRitsJAFZOE871M+fQJE2/eLbc3FHHbI5PbZTloMN
KGpit9ShnC2EuBb+lQRIajnZOwdCwsmYyMmIxI8e3NEKeNNrYMMZoOM3hiRIDO3+fzF1XstxI2m3
fSJEwCaA2yqUNywaUaJuEKIMvMmES+DpzwI7/phzU0P1qFsUq5D5mb3XljXfydz/RgE3MpcISUsy
h28pT4ZnUeX59oxY2imvadQU3s+SzfQ7CP6H7MBKTHgGDjmDy53MNVZ+B49VYgqEuhkrQp+DpvBX
xbi11sYfnmMQg/aIASYcEJeDY+vVGxW/y0UtRt4NiBpEKpmn1vUdFkya/1ht3BMzfCo83R2c5erT
S+6SKkQnlP5r2Cx1dsjIwDHIsujd19qVeMeRo6//qxdJFdOlEVpb3HkkfXsunoae9RFIxf7szUoc
wrp89aBGFEXlUzKxHWXLsgMtaZEG2xv75bIwkie4jqUYsTTbeTWkEgsQKWyk9EGI+Xsceueu+k4F
BRVhGs+Va8I/Z4nKw5vvl8k4NXKBfjNOG/T0EVZzljibpHKrH0XHHriw73T0cgxvJc2jJZLfkPO5
A0EgxwL5Qca9Fw3KyvZsseNNmAYI1lqXT2RFoQJQz+oicjyp7siFM56l+JEnlkA3iMqjHxbvSSdE
K7r80M0s3mPwZmgmXtOKgZDw22a3is/CHliSOXCTz8hBusB462NMWEEI+2wOJuAd9LNRW6q/bSkZ
pQFazRK2iiETaX77D6sPmp1VGMthgIGyaxtEEHk2RQH73pN6a4u0BVwWnopSqagc1kCowuMw+TWW
9SPQLvGZoBs2qNWwgAqeNkaYpCTxpBRdilqj1gLUrrwh3zOuU/BDdjK52gVG3DROYOnI4QlLi3cN
xR98uP7ZV92vJHwFNpuvDoXgXCph3jyzel8Un0tA0hP6jHS8g5p6ThUTjs4czB+5Xb0bnn0s27Y5
hD0b3/YBho4ZeUOOCtXyn6KOUim+dwaSlJ7Kww28s90uFyDq+RVLF+6nz8RLKORidIpZylddnP3B
T0JUJAlPQrQ05uOF++da1pinsWzy3HWYE2f3nyJe65SWJFWw9dhKEgUNLxvvNWZ5TQrTLhmmBzA5
ZPmiWvY+1NBjqADDDpOCh6lZZaIAcLAU9bPxa4YwtAkS6qmi8pJnHR6ygOOeBbF5JpebYBSVADjQ
ejf0/sX2w3M1WKj2bYQRbgdCgdnx0vRbYyHWWzT7FvffnkQTJwoSyEssMaH110yELbLR96Y7kgYG
v/HZQqKDQ7QmP0hMPRMnY08k2LyHZpvu3DS89WRNbxwjWSKy6jdd50twGUZ2qoMPyYrx0kNbcjza
q9ZOdbSyrcRi/Cvz7GHNKd4gJGym7I75wp6tAR4zqAWLETyfTQ9uYLPYIM3Y1xNutGh+iCTyLU2y
79WlLfRPjquAdHGbqHXJPUB+2b5sPCcqZGDfOqgoRdnzrfb7AVzn5BEOqQRlgGMy7hUxV3tOTdv1
ZbqddXHNK1vDf6vjqPs25+JtDsvP2SIATAzebTVvRMicUEsxI96O61QWrtTCcH+j/QAMpTd/M5v9
rFjNFdiTcwNoV4z9okZyWObGZ23hMoXzxiaWlg5TAFXBjDc+ZXVRQLuzSr/lQdfPqdE/2Bvbh9XN
li0BvFSyfQiqY1pLAoc9NC8NSSDdUGTYPyTik5LJqTA/tc4fc2OY0UTHh7CYdtCEf57mcxbF5nBb
XOrQJFR30zAvZj6c/ZSAOCO0q6vhxXeUUi9OmhyaQlB2iQW64Uwgtwnp64e/9rJqB4wGDufKUq/F
SLJKBSzKWlvVvivegYfdJX6FpmEmZU/qG2aubsDlr1S3CZS961khnrH2EOLcD+5OmxxW2RAQnnxz
3fBcata2Xa64xuZbb8EkBMCUlZhRWfi9gUqqz65Ul2HOw5Mo/D+wJtDDWRS6FbPyzVj55haBSIcy
bPgu7JlOVXL/5hlUxoYwGwxl6GsSZzyRmj1RqYIXx/99QFqJJtZwXzzvWvoEGc1LzPC3HY64yI9E
gXEmIds6rqDhGK0Z6d8kFU4CaY85E4rOloSgrKx5eGZ5DFT4i+Js2UxgX9iSEGTtU3QRh8Q9YBGy
ta9cn7Ue6bGuCWSrnheckvbfUmTGMVPoC1X4MclVe7ZOTlF+12C03v0BUR6GFraUFAkbvxq4p3zj
QX4Z7hlkkOkC7L3gHkNCcHYYIzFuNC6dq74nSciHNkwoU+HBzItgfIIOJvPmEilQfMrwwtUJW7Y5
oT6rwh4QV+odnRQIH1LFiswwiBPgRe32QE7vheFOTCfAjSZR1W+mqXmyGHvGWU0Ed+O1e+htxSUL
snfe/Jrpl5nu7NF9mTxB3CKWaqbk7tZD+kD7EcUxJ2++ZltausRwo0UcsQzf5lqGrM8zHlK3ulTT
zRuQA4jlb5VZN87jOZKIM3kGfoLQ/957yzbGy3eCvbPaZvNd0klJ1V5RAaavgQs7O2jr30HlPcge
h1HasXSCyNtHhXMnH+l57KFShlPG2tFlClkaSwH44qUyjX9xV4sHE1lLwt1gXVqCC0NigMpxJFOo
2i7wm+6BCTK0Ktg1V9wcfdoTVpzH6jDDUrU1eihgxDzwPkFAHpFXvUj2dHBvVhX8WobyLysYuOS4
VVGQEAxbWmf6KHfbTA5A1KT+I5V483XLDtnhA8jS85Cmv0IY4TxAJpv8MgDB6SfDMRfOLrAYyy0V
MCqmRrMnDwqQyobMbYSuhe53fwfH3vt1B8JbAL2ZgsHdDgFOczDbPCELw4jQVFw1Yb3L18fVlZK3
jZGagM2AS4A7dCQlz1+Zj1n3TSST2vkpp7dku47B/Tm3LdRWa3HqBp/K0dd0bVfDNUnbHzC6m+pC
FNK/TIJgI4pnv/QXPHn3tEUyjcTlTz00BACOHxRmSJSmKRrduqaChPYhJEjw/DNZZwVcR7BxUTRF
sZJsXsK7DTmCHxgQgaHAIxbqLGfy334vGDOaxCbvPcV4PEmG3eAAXKp7F40CGedHd/weqyzeoddu
NkVDsmQW1sfSgfWXUZZWLJBw3BJVlMAzqAb7WojppTF9TIS9wuk0yI85ZB3VknYBq6m/AqTcdQZz
T8Oh8BnFu2RJzorsR5H+A+GXHKeJK31MP+eOUJjCxxHg+PFvHkSPgOCQAWGpjE2L0gV7bfFPtr4R
pY04VO741ARQevvlgg29ApUKl8/oOeiK9e0i4ly0zu8ZfhrpdzzQIwp07WrUHidjXHfPw/INZyog
OTkRqJimP2bXbbet6qnKrB1b+ufeTv8OqXFZ8LCgRPH/YbUjeRHvXE/0G352tAo27bzmcohY+4YE
PTBENuvfbv2s3iv3L2ImkrRMgFPMOHTtwVIKkl+s9EBWoaPNh59zH1KqavKgXEk0IdbjLhqngo0G
YaVp6BRR7gg0tcWFEdQuicm86ZX3K0wpNbEjAf4X6TYwslu1DsT7Orf2Uw/Ot/c1aEu4Mm5c/AjK
RBz3/sI37OkVjJcEYJLlJ9Dzj04lBowITXnRhrtcI1lrBDFzLI/2QHW+LxKdgGbKZVQoYJXOGyok
69egewD47YulfHXyWlRXjIFapmDpOzThvYXyCZcqc4iY9csw6/dhZI2GH6LbvSBx/lFbBAmWHtR4
qdHu+Zqx62y6Z2bx2R049outs8jjgcbwimv1ax/eGfOr1euf5VD5gNB9sL2D+sv2/52fGnxA9Ddb
QQHN/5fncEIgXBAsZG23+r11wqcwt+6pX/j7OmR8V7feqXEsm6UgH0CnMcvDImhoWfG2Ecfu2UhY
clG32hQzRDNh8oLKNaYnojnf8bcb2zRsxygLXPBXVCaHju+H4pCErVnA9ISrrDn9mtF8q1XzZ+QC
j5IkeFY2bToG5vf1qN3Mt8Ap1mWEx63Ibsfx+++226Y7K+gfsG26oHmxe+ZrQ1V/GM2AZHgc/iyK
pmuxy+YAfcS9NbK5LItPbqsBu7rFz12kC6GcDUkg43DPSSYUifpkWvgyEdbBc4+2WDlLvDEqB9zj
zQRawaEFVHX2BPReQRK8RpZU9AR69I376VkEdwlubr97ZqNFbs0wvWTBAVpdciX4ZY9xeYMUm/au
qDGrTvU3wFAPu/PSQ0DiqVLZZRpQXNdFyqNiEnXhL+Aevld1/Ro0ls/UGewY6lrMo/KSLzMaGWfn
+vwNZMWxKuW1TpJVbLnSE7v+qBIIaoqiuHXso93KCVkZPWUHeXMT2oSlNd7DnJHWsH4+Q/JAEibg
rupkTy46U3aLma8j5bdOOZ+owDhaYRxvZkXmMAakcy7YRZD9OuyyvIpYBTE6Ndaw3K4xCO2R1xG1
XD+ScWyE0xr+zgpGWc+6KNJtWKX5waQPsXIwugnl/3ZIxEtaa+YWMT1EI/xHjfbede08gmVEVxHK
bwzgmZkuPNaj+JQ9uB1HK2R50nrDKUCVkefQUfMXfEQvGZ8i6nfFFHF5I4NtN7YeOZSa6QlmstvE
DhlkNvXF0jBqkEXyQy6p2E96uWdt/g4Dkv1oecLPc1jYul1UYJ9NkKMEfjDhAdezrv/lpeph2BsL
ue+avBB8btkWeFgb2X6pLsQfN8yUxqcWWf8e0TjHn3HuJNWTZ85vNu+L6WvEvJpAsiapk/uqh258
lK9Khk9LQDwjq/JhpIOaUwT9XNudi13XKlgH2TSUYT18Ws4iDlNAIrOekcWPVKFc7aWJ7npOzC2+
yJ8yGbJtbtRr7BesOMNHDpBbwFGYM52FZ95cOCfNzO5ehlU05emncJC3tGtjpez+0Vs0XQHryQ3B
0HVUdWyt+vbqO/rD9vV0HDBnjUk/n2pP/pBxdRcr0moZaurmPcWeP1u31h2HfQDfacMps4NaUmyR
imhMKupnu4r60fhuiedwN8LrWkAQwxZIeFSG885eKmJn63fXqaf9mPODxmrwEErgV/bHLnLqPx3u
HuxL1TcvWF67SSIADPiDF1NtW5o4BI0ABIE700G/9a79uiwKpHNBodP0/fd+hrqaKZLw8HNwJcAF
sd5B1n8fJaw1SruNToz2JAX7pXFMiOb03327+pe6ywcz8nSbFf29bKangMQHTopqj4UoxujPIWto
3gSJ8t2zLFgUbAnMiUJWqnOshu8QM8Ybqohwu/TMPQJ/3FokDzXV4uxs2AQoozoSiOG5jGiH+f/n
XVCa1Kl4RANKCMIwh0hw0kM/XVY5jv5OJYVhjIusTbhNRxPxdo6/8VDrGZmk9Y/FG8dUViDUcr9r
QPaGIIDTLyYypRl2Mi6qr5VDdiQhA4odlxgwSZqfaVk/iwJkpzsxZRwlIcezmrcGK8Nd3DRrGvaa
atDKves3n2FKee0E+S0NoJI0oOJChilHT7P6X9x0A00FrWMAJMGXJH947m2Kkdn3akAkWImtCAWV
huAD1FLF+rm1GTta1cHjARsbN2NOKiwmWTg4e6RElKtLe1whf4kxsX1CY7JFBvPb6QMivvlIC3ed
Ml4YLUL/WP8F0qAqIO8Uyk2XiEO53tqYP4stolBmEMFE9T4hgXAKZu5LBzNSjA+2NyBImN1tgzDc
h4YNWMeqmL0OvzXGy30NlsGpRi75f8IHmmJ2JP6qOCVcpCXbPPfTgbk+pdNaPlcGvZKh2WQMOYzQ
NmQPVs7Mfd3f2FiMG4TV20z/fkSv/43FDYslf0cmO+LE8pFO3T3tPapAc9tWGshdUD4XS/Y817l7
dtr8dTTuOtQv/kBgmjSAjRZzRdxGfKBngHbRZD8mxC0nXahdpYrbDL11KxXcafQW/sUEXXGY3c7Y
NKukh5jWwk7rA+XmAUjcDoPhFXZyW4KhA6x5B+KLRLVIv42iCNcogl577x6usANgehstPWHoyZTg
nNNPGdJODqP2EzaV2yc8jgKodYyw0hNkpSTWGLnYFDduJXnQs+qlSsFO+fCLgtT/mZfO0S2qmUEQ
cq85WG56csbtoPWn3x5iEYwEaidkYTZsoszqxSVZ7plJEM9fcKr1NRNQsfxc7cGVkBudv+sl63bB
tCGhI9gmQ3B1NOKqMmhO44jMhqXlLk3Hgfip7mDkcAx8nGwITf1t0GV8YZXJa4KefBZzZMYpecEI
RZaU3M65+ZZBSmXVJ6KgTuV1RgRoDakTGerLsP3UxlZ9+Mp9gF6OvqfewZftmfMVu6wDuNUsjGN1
W51Stz66a6lBzC3YJd9hTrOqi6WW7r60uOzzILhJqvVVFuMC02ct0I7Dc5GimGWZum5L5SbjDAB+
iFHCgdM948VBXGFTu4LEG4b4Z43+Z+sa4gPTS4hoXIf/fK9y3nvWa07uRxLw94EYTgAky3wzhuxR
mS7THZWZcMWmJz14G71Gd42kLuxDP3kFpC1OTkt90zi/iixYs1TgnVuuK5EcZacKr+gulztbE8d2
UNgMdlMtQ567QW4MeozC3FdJfoak9ygXgm4bP1/3lbxhgeAHjR3MujftL3Py/pQO3vKcEakRu8AJ
M3LKS8+uj4IJPk0+hhSgmJ02j53djheUJ4c6rH9LLNYnrZxd4lpfE8zfOCdeeiq8fcfVSkZ1sPGM
4VfrR8u47taVT+hJo63dGBpohzUFssWMBG7SG3s0fPrrLlPO6lOBI4rsEG2JI6lOnKrc9Vnebkml
Dmyargxv1EaiSmCbMH94LSm9dakkA7ziHA8tQhPPPJJxwBWFs6NhCL7rPOhZ+cKeMW8oz8jFjS8V
lSY+ciTAqQFHC2qRFzKBRUzoHOrJ2gMcSDagfJEOWq65h7W6XzpuhpZ0it3SlSNrM1IJGp8/zKGk
stGb2mbziz/NJagcWlpBM6uPZth9BYPTLfKnbSwnu+FtKVs0jXZh/zES2Wy7+Fxz6PBZWw6m82iY
9jFfGrIIDcW0b4f026DEv7SQDwQYps4RyRujui8plndOBWNCYBrqi5zoITKFEcklH5a1hkghc/pT
fzM7+6Md+fCY/LYlB7oaD9cZGMtTaZguA2hKsaJXP6wmcHYqzG6MlH10U8C/YyZ5gX6zqPW2yPlT
0lHli8264RATQ4Knw33Dnfc3d9z05OKbohe2D7PNcJ1hKu7DaQqe8sK5hIz/jzgePgykY8iJAju/
F4xBtsFsyR0Y+uKeWKxsdZE+LCPx3KNRY21Rq2t0AeNKFjRTlaJT6VMtuGqKJDx4Y8P7Ghb18zTi
FelH83Ok0WR4lJ5Rm7Rbd4gR8LrymUyegOqpeG7c/kaUuLwQV9a1XDDz2+BKg+0+8xFWtWeuWPhA
sYGnBJ3QbPWXsiRnIaxBgm4Se6lx6PUEWyhdebu6z/9WhZ+dvHDRa0dZHB0PeUHdjy90PQpZAMlU
uOazn7IgEnmZXP0kMKffC0KqXdbidXnls1yegkL9RheYnGZPXz2o2A92GJ+t0Fhq1l+N3ridPTu8
NEVr3roshKrIZDtmsXLsMbSTs4xo0muRZinGOCmC2x0TEBSKRT7vxsWoz31D9jBKzqQkhaEN92wx
CDMqZHN31pevr0bLTM5qjG//++fKcKsDRvzymN/osrpXKbD4LCj4twPCFwsRzourURIVpj6QT4SW
v7cBso4sCOE1x6eyV5C2QqoHVOhrAkKfRJVlDw8EhdD7Mn4fziM2LkX+qws9e0fJb+0MhqSQ5YwA
l2IWH03yps46ICdNexHPc/WJ6p+zDgFcYdTiba4W9PLk0m/rzvfe7Dr8qbJsrX/s5d0pWRiAks5g
obfLO/ltcPqr/iWbgGfbAfEOSPlYb2bPREjcv/6VJrCC6zSHMEBt0mhhGhzs1qvPvocK0SKE6Nv/
90uuvbsh/Xc12ONzpU5OYtUv3vqCoKM5Ifb5NBFKODNZFLEZNBdnng5jopGpWeEFXlFyByXm30fH
geSg432NCvMS16F7KmzzrSoWR2zSKjhPaY0Wf/HLW9i720xa3sVaYu/CE88PVnPuZgRUXP73osci
AAgdIOrys2WHZ4IZZeD2J0x57ktN4vrd8sURjpINXlBNx0zU5bcWd3sRa+dFrzhhgCp3t5icp5CE
gbuwx3c588YLc7COqjf0iweJ5bmOv39BorvZK7dkY3T7Lyq5YTdYejFzdGPw0npV3FLpx38snt7A
JTXLBS9zKpY1rJAAg/0i/H4nvCA+equUyUc3suupTo45IPGPNuciDFT1HYPZuRlDD3CrgR45zayP
DLP4pqkrTilspiR6WSH6uo7dVdY9kw35+wt1gkBvtfl+y4oGoyqQAh8jMaN/krqSqLA94I2plR+H
HrLy10vPh+i/r75+SSQ5t3jWHi2GYUdjCkOkUCiRw2r8Fs5pcgtCtl0e0odocDsAUBZYYqwRJmIa
Mb3bMJPRRA/gy9x+lw7tcKkcT97+9+LHfKhruf5965MVOBYakf97SVZ56hSaN4Vu+FR/WeRRxna0
RtAMhOsQ1rPulNzVYllOfX9Fs7QbkJbci2xY/7rtRSSsHDcm2e9b+PVZhDSqTIkN7I5Y0pOj60jv
bHSpFey+vhzhmlb4abddCDDCmppi5hDkgvBgiHRt9zyTto27cCZHfYWLEOb2CUWoPVhuYF2+6NW5
8cNuISfswnGKv3GxGxue5f6Zhg0dS77CgpBUtVdvhvVb15FpMJw1YYdtG68unnyH2RnpY2QjJ5uv
TYLM+nOFW3lvlu0VYf3wl8DNm1+54rkxlx+NPbcEOWTmS8D5hjydSHK9GAfbu/v4h975yw1YMvR0
9ZjlVrn7HVqwiWeVtPLZGNAdSyanQR3+0lOaXTxs4ywXZlaFRLuMdTafRiwElA0pbUzVNquL5QSf
BrmdtlxAaXVwtCsq8Qpb35aMU/R3K8X76yUxkeAMUu8716T8WM3Coy3IaVT2yV094AlsTQTy2PMs
CzY2bHVyjfqP/w6LEvfAogsu+Lx8ZwPDnGCF9UgUBZG5tGucO++8uXQDFMOMAEzHQeCPlUhe2F0p
Ip6U9V7gTGL55VQPFo3uruaRpCISEva7g0e8qG8E8aY7goT1xcR3s53WiWvHehapSXhB6xtfLGIK
oDyTXZ/bJhbhYnhBQJ4iMvOSFxRzJ60TLvBwIf84NciNMPzsYqCqmAY/g7V2aAlpUJZ6/u9laton
ctGQD9cTEgD5mJiBPHK1mMyzs/DQLcsHqRLOsffi+mBT+jEp8x/ViouczGFCMbys0VV5w0mmT3nr
lO+8Uek5IQVjjyegOpbSOk+OY75HbtV7lyST0PCbOL/qRknkiu5H0U4MCIUzsXcSb0ok47fWh/wq
FurK3nW+wzLHK8iV6tbeeAAp0LxaHmsjNgtZbwzvIEk3zjRWaF5KoiS0I6KuIyHPA/2XOQsIiNl+
VdaU3Us+RAm8l08Y+Y+cce0psdjukNlQfHepsXYAP+s9MrltsizlxVmCkkY0wNYLYQelOb8MZCCP
y9QfXU0YArCV07TQAyF359Ru8MgM9YiJarajwve9RyNdZsJTpxjeSnUYUILfgS0vkP8U38tg/oG7
tOywISB0oUWIWJkTOQPfGj9XZ2++GEJFGSQPxno4Shl0HRaC4N5UpskVIbsY8ExVXKVBkpLKfEql
Sl9cAFw7HkeWWnk/34vgHfPidKtNz9iWEzLRqjCsK09hF6bvpDQYNwrR8c0xBprq9nmcA9idNvYG
S6SEZop5Ko566Kzt18feKpeB5Vr/yzNgZrv5n2mg+PUYTLeILqD74JWzEUJyTqTY5KqcRrfJb3JF
OuBDtS//HT4F+IVhxRUxOHxj6MooMZ461Dhp8+QSccEYxtygAJt/CiQftkMChVpbCT2A81oo7c58
NMuY3zJY7GMA+lWF+agNcK4lsqw2cayryhoSobTyXm1Z3FKc1wizwDa4WFd96eH2CHVxBhtQP8io
JvMDhQ1Kf4wGntX/81tQ5D1/y9ts1tVtgBhxVJXzMtrYjjqwpAfVjPElnZxTJsovGzKDvBGYiQAh
TQ/pUcbXISZakRH9jfW/QWOywUJmR19vbByML4454YOX1XKJBYFamCcrqjTf2XFgxxiIQlrgdDCu
qTPX6+HAGNTs5qt2qcByESOZ6Nrfnc0ln9AEfJ1QA2fhngr4n01ma5TmAbiSxcdr0AfxyUprcmHq
aqEonjBAgLhNNmn2kUC4eG0SBtgUf/7Jpz/ZmqNjwXzgBSLiuhLmhCb+BFHSU9CFNFwcfUbolDjF
LS+yytI865IJeQsKTKeAKyxGgl+H/5wuxdbreA6CEqlFEg7W5etFA7/HElzVDGFCyuTCytjTK8M7
pO70Aw0H5jCVcoaEHnSklOiuIrAtcp+ycDcLvVyn9UX3QXfuGXV6MXQG+mh/PufrSI+YibtgdicM
kloSNkNPXPREY5hCnVsQpCUouRvuEkIE0PpsOkeYPKQp+QC+HLlkUVB4uP0OJUmc97lZy+gpeQD7
CQ+wHIniXHufDmwZEVGoQTA1vgM38Ah7FN1zvRyVoPr7OnI0aVXe0MtdbZVP8Rz3J8+ZGAymSt/N
KUdPzFF06HsSVQ10ryTkMT1mHMYqJq7IrS6s+Tgk7RUqLWb1Hppey+86JA46dFXX4lBLAe6V4qMb
8/4aajHRi5WvFQdPhKFpeqegkftSLSnTKQFLZ5yvmF0Mop47DwRn7r+MAQfEUqw9vZfRbIo0EsLO
DnYpoj4ej64awarG1A8d7uIm97eLzNS1U266d1b6xX/fuc6mn3o9AZHvPhbPpsacaXBAR6SAdtYS
z0AeLHNMbrVqdWSuj4yFkeNYrr90yjE9zEZGPlcbxhe+kGjWyR8jJRPsBapmyyMaA90f7LIuRrtJ
dEKVmTYyjWQ5iBbRN87n4sraMz8lsv7euAwqNQkJ55xwwyv/Rdpf2bp30y/jyC97jRmoeg9wyh1x
C5a0/mBwyNPFwxIvyS2H4BWSmztOH9My+E8eqX0Hk0llglHv6euZ8+3WinK/928x8SXn1LS/qdw+
T4Y2v08Iqvb94L5iolVPLpNqGxLrDXMuw7EVbyPKqoykbFYVL16RCgWyVSU/q2WG4RSWyzEwJU8q
DywDwVxfv77q0qsWn6sXaBFJ9oTrSzwsytIHBOEahtBFl7GFzOf//jHyOMBMYNe+4MYEzuzyQlXn
oQRtPTleE82mcTAz4dxFz2KMTsE55mPoPKxO7measxtTtEMn8/aar9wSLAjxxVfD0fUVJQ9si6ge
VQEFMSluBhpBjjPQ8LN4M5sxuGD6EduMOfbHPPoRd92uCmvxHDCVPgw9ZgEl2pZ9ZRZfZ2+QF3tR
44PA7eoUUMtvrDEZH18v0nJuiVn9Ncvl2a18dt4Ul6GlH2W8xJdx7uBQAW0FNtleMtFfmtyrLyof
wmdPTPuvy2BapIz++6wOjUtwUfpkG3wcyEkr3qTn82YkdhChBXYP8D+LkxN6XqQBQKFrnqETKQjb
7USeyFBC1tE81Qvep0vTWqzMw47iD3oeckm7fsmbxfhg+snOwhPJQdRLvo0rzFRS5auTSiX3rxfh
WMm9T9z5rAp1YulqRk2roLvkBPZsMkcj1rBz45knj1qiiF9CC4meNaD1bfxFsjDEM51LEhehAhs7
Y8yKF8d9AwDN9oB0pXalBfVsSQ92EzBMaWVBCV24FrHTrHxyi7taMXQC393E+3Q2xN7n0N6k62ca
DyzgBhAYO0HZoRLVnZdMl1e9voih/OBQ0Fw5GdHcfiP3Ybtg7kaH8TZTNQzewIpUB92+nYbwiO3m
WZBRfRlsOkAX6fW5w3u6gers35xVhCd9+bMGNHfxnCF9zXCbb6VdpcdxHAHZIJ46IBlCmWv6+NgZ
Ne19EEBIX53yMQn3Pialt/PScN6TWFk+Qkvcv0BQxaiJJxnN+ZINiLaazCXDrWAnIMoOxpqq3+Ug
p+TkeW2ArmJsSCwgOxWRGDj3cJm2Br0TwOx+3LdMTuvGru5V5Y3P2J7aw4qGQTpk32JyOhnxdK8O
AY/XLC//UvpOHwXepMkoS4B4ITcrNCXDmum97FKerSkk4MJR1z6VPo4L9lbsd5cT2Tc4SJSVRtYc
yIfbmf7BxJ95ViIFdjEnDpN3gxiaunqCVA1HPLcBdqkg2Hx96wMDbcaUZRp9/RKDDSdanTLn7ZFW
IEAqIq+mMRwEtia+pxueY8btdhg1k+deCstv8E87SGGFgXY6doB9+rFz59gF/UAsAwJlbLa5NrrH
2EMUcxKcHm0fvjsuZUVPtxdZC3GC0aqo3zq2ElfKNXH1nDg7kR36KmRzLOIweyy1lbw5U8oF1OXk
tpZIBhtrURcz7SUBZB77+IDoWtPOfqAiBUyBQPM+a+NXLjpjV3le/ZhIyPs6UA2wk0SeTwwgnom/
MC/CX4qrkYobUvd1nrr+LTNMJx53SmRYCEOWwenevuhKsjxNoXbJj/TcK1owOBNk/91cO2O3Txwv
q766l/PDFYXzVAQfsWdQvahp69uGOJbZcLesiolVz5+BgZClC90LIxWHXJLu0la5AB1pDpgsns1h
ZAu6TrXoWjZMTIy7NfSvYRsXHJjej07My8lLcR3zX4Sr7RDWUMXRf42WXast+c6IUpcwOaigXDWb
YTUdLfaWF22TBr+e0wyTwTU6y09CmXHUr53qYIeP1jGTSxV76ZqUhI6nEyc7Kf/KAQy5l6OThnva
7cgpGVnYNuGTHWdEO2YmAA5aX2WPgBnc5diFqHIQxjfRROty/uK2Ccf/kItiU4gbe9fJoL9CHH0H
ki7u+foiOvGkXVWfJTwRJ5kOjl96TzwAE4ihdZCJj686y04wcpTiz/+j7MyWI0ey7forsvssb2Fw
TGa6eoh5YgTHZDJfYJlMEjPgABzj12uBpdvV1VdqSWZlYRngFBUBOI6fs/farVWBW8iG+Gn61WHn
2H3lHQsSX86m2229nnuMgsM5aVN8q216ZDCfIuag5rdQF9E9kKTkdW3Tbz7XjZXvLEQHuyIFnfVl
RS6nknAX1rW8/OlB99Am2sp1ayb+7c+nRS37kwTN9Af5LDP6YK8Y4+LkycN97K7LTqsX00J76wgx
bTsgLXygJOFKQ/t7i3yETZshS66WgqLP6ggUQYrrNVEv5L2cRJyiCsufFsXqFYN/cv/1kBFWunIz
ooDwJIsXxEGrwrgX2ot/AWxlBBu1H8RAJ3vCgJ0DsU602eSeUFr6RzCuoAhg+9uEJd5MVwT1thI9
0UidouE+T11/Cj/qoepPTa31dybUXKv+d6/FeKrysHgKfHVxiTZk9l/OuzALJMrvujk4Rt885OVm
9MxlnzIZb5UBHb4l280vGPJ7bf+cZf2hnAUwuxpJgB877anz64j7jjPdse2KdpGsWLTdLjwhCseM
40E1tEXzvYm6/hiir7olbI7XeR5ATxvlfM6S8JNOFZrxIIC0xqLJYoz+zOxjH+1QV17FeHIGowbL
Ah1YiJzZENWwWAmS1aWA6VGY7s/Sq+dHJ7GvYFblzUTZb0LF/eNZjkHWNvMKVnwyfZ/LR1qo3lvp
GDRTx3zY2WPrvXX0hmBPOi/007CpylcweMTBTJ79VKRQDQXj8zMUAzCwzDy7JH+zxVQfG0w8m5L1
vYTy8yTwQW2+/pWkDAq//jXQ8sOfO2ylRqacklDw8PUgkwbFoIeKaTnUked3XeayjeszpKz1mWKx
eNTFbNwn3LG7tAVoyh2carmZAA70Bjqx5WEOAAzQi9ZraoqHwS2MncyY/8Oxq5DoYMn30QxckBh5
q1SCaHCHODgW8WzipGFHoAeb+a8Y7ip/SfxD0CktyqGxO7I5Tc9yqSbqgW1P0GTPLsSjNxgkr/iM
BcUAiIrEzPUdIRukEjOfP+SwkndOjYLdhpKCFcIjX7Ef7ntKaRX9pvWYPHw9MLaVh3h5QV5pB/fG
50hwwi4RUf9AehPbVzr2D6iW2V0uVRmhlCn3DvK2o7R4z9DC0mNvsxthpcaGfe37ULnquRfdFrUc
jPA8DKCHue4Ob+O9g/LMy4mjQS27mY3gY2yL8mJ7kXrdyI5iCsGq/+hq3kQ1gnSoloukyuoHtlfR
r76nHmvgQKFPaPeeo4qXOmVyj+LAREadICoEV2HMJPmOBP5Freeb9BklBJjZ4TyNwBfoCflH3oMb
7FEObiGvOpdRoT/PvPp7hrttbccfDWrmc0OF4LTNQ2ng//2qg/uqvUJDZgMgOpKR21oRaETOpzD8
n9iWke16qE7pvYXbfjTScz0GKWp6D6HxwCrdq+JMzXFmJLSDERsc46VbZs5xdfi6cRBfgoGTynub
i+rU58P0XRqlXrdFwLiD4iITkJrb2Zi496PTmwnJ46MnKQQLlsXf/zBIGlsNY9A8O6glIZsUZ8ss
BMj0rVtHwyo30ANMU2U+e5iTtqluzd3X094qYag15hMYLniIPtN0Jx79X7Xqb4ndV9+GVjX7VvjI
sBudPsf+9NNuTefaZk6xwn8mr8WEu6lEU3OoZiR7m64a8202GXfMgnGGLH3RumrbhwUkw76RY8KJ
2ofRcokQw8O1ChOPb4m0OPQFH2chuosVjBNgQXqhRa6dn0Y6/aI+rR81quZgbm8sd+oAwLNASqza
W+uxwIg5UXtii9huyQnH8sKCly0bMmDIuBAnOs/D7JMGZN91s1u8t1CzImntQAIZj9Tt5iNiCmT+
BsprGTBR8GAMPDTVIoMkHe+nWXX7vqZoNGymD36TzZdeepiOlre18EZS04EM2UjokMN21k7Z9S9s
ITgDq+jI0uOfYsa8m2j2+ieDvk2DifeVIS4CFhOLfNSm1pkWS7GdcePej+rDZwS2hhMyvFIEwKb2
vFru/ZEPOCF9a9dZVXIH4Ci588OKSemfz+0ufWpoWhy+Dv15/OtfVayZqQiwSkERDjtgNg7uJmO+
/vngtYC2PTf8nRJ8dfg6Hrv9yJDA/DAsnYnDRBOagNeuOE8u4c2k0puPMEj7l+5nY6EQxEGAU7PR
0z3vNNM638jJIGZAH5YgkwIdJN978EgkhsnsaC6Q90a3B0xfB2OktICI4jyGYXjHzWH63jMIpc4w
gY9VwVOVIuWx7N+Vja8iMjr5YqXc4JOhPbgm6K+v/SqSfHnsRm9XMbflckM11wa0DL+aErUB92PC
E/NY20I/ZOHe/AafuntXk9mvrZRugulW+RkpBaeDCxeyp1f39TAYZJu1CGx5w19oCxyDqgvuvOVB
9IYyNmNrfXJeStIRrMrY/PEVHNL7djAwgv/9u8F9zeACZsoQMh3vR4+8b5kSI748+3qoQUYfuB0q
7jSVuUT3ouVq3PHsmk21kWR/MVmeJfKBxj7RNn9os1Devg59PeRVbHLxg9v5py94oX4x3frWKNDb
vo7jOzHbEcSV/NWf6+7UG73c8u7OFFrW55ASmYZ7ie7/HLnH2imKt2mTL/PLSrrm0WvUPcUqnWHP
ko+t3bP7nk35DcUMZ5gw1EvilY9z4++qTk0/Bjdot1i1GWzD6zvCpttNOHqf5qHiHh1O9u6ruk7L
MyrpdZVE9knnNXpHnYtVPpHSjFOUJZ1e1W/px+zALOJKowmZBBy5TzhWi/GuqaDb2M2rYRhHEQHP
as3qCSIL6ayKZyBHGXoDamKEPmMZW6WNvM/SaF0b9ufovtL6Z2tqkc2ba1yA1JdIk2VqI5jv05Nt
IZ0WRkMMPbsQRloBOsJ8WVPRqBJBFTbxG9sKA0s+iZaz7DxUATZKkHBTwEPDCDo3O5H+spkEH+zE
B3THZBzRyib2IKm6JDujhuRKRzPHcBtDhwKmCJqlOht2ex8OGklTG6s1OcgrrblAKkJsIQYiCXaE
vZrqYFwxRLbXqCUzOAuLPY0uHbJ3/eCGNcPw5QdLkJ+0KLJtIPz3cul+yg5RPiP+dWc2cDvYGG7r
lpotjtkjD9Hvkf63Q525xh/MlAZIcdOX9RXHFUxj2nthcJvsJWG08P2j4WbHRIIsYQCqTrlj732Y
Kmu/qUGUjBd6mP2twLxWpZL4KTVrjKmehY6wiLezw9a6Q44WmC1ATAwvbkoBxZ3sZxTStonoxyKF
WKyfcnoLkb+tSsNUd5NCqhwR3H7Q2JHzAVsoDcjT2MriYdYsFwnzXCVphS0W+ECmxz4sLm1XXuqo
HdaaOn012zYUjIR7JP23zdR9NCExGdTUAHar6L4TdnAxSMVQfgdQpWeXnyic2lQzdCyNcZV02Hhj
D9l5Vx1T09hXI2kd0m/FrnIMsD7JWLPgY+pyoNGvdVH/MAwAEnlfA3qxVLgNpeI7aG0K85oQ57uO
IzSsLirp0bXlD2H065A8uXU7p8CDzfZYoOQ4VAkOzd6+j5ndvvgxKfXx1NFrQ7pue4gWHR3eoxWm
+b0QReeQXGJj5I7GJmhnZENwrHvrRg8m3zOMXAmQ/MewSpJjX4tNw55m45MzgNEL/NqcAwGZQv8t
boq1lrbeDrP0DonaxPFHiG/8MYRwOZDNepw7WAHS539ZYw88lRqPQpSaq3yRfeOVcTT2KSC0m770
sssAkbGJNO1STEf11IF7ibwRcCvj52nVVGODeiJ7hG7A5Krof4Ox+wGEYwKhaOudItdrVJjkMIjm
C8fSRJm1mbzxzZcxZMTMI3rQtU++k70g2JNbiGesRT2F6+B8sInaWpbz20UTsQncmZJm3Mk5M3d2
3+plSJptXDbBK6tTEitZsTPsPjyFNaJJQi4X3hG4RRCEa05miji7eMkEo2NCC99wqNJqrD6IzZE7
b7C6m42O1JPQEmelP3CcO98UC2UV2CQ/h69pgVm0mRhUOhgxT2NivQkPG13lOvdRQpafGDBgi1h+
JJ7HOx2LHwGN0l05dgcv7h8UVGHK4nyXNfgsTqYXZLeAHZKag4vJtv+HHet9qlNva7L2gorifJP1
R+v3H2HGFJLMkG7dR2RiqKkmGK36GXvlr9EhoszUCxgJ6vo6Rs11Vy2Xgm/Y5taBJ4vopW+OwIBf
Z27LPSET2857VvQPbnYKgT+yQC1Asd9ZcSUvSUIGt9mMAFQIFuIGwFJlKcg2NryvGp22O+GIMPo8
X7UVmREDmblzv25d9YsEn2tiu+oesjo94xTAEV0NQJFN9rtdwD4uc0S6uOYSh+YhwXaO2hDdqRvc
21TKizKRwTMjuvctOOUymJOjttxkkXcvfmVKDqCgKA36u45sqlWWIv02+uKRoCM876H60dfoMKYa
E2g49/Umtqzt3JDSCP0Q0XN6LkGPL2qeKxF7JNHpZKvc6JzV5qeg9bMtB3XIhlycmskPTy6XHk2d
ed5g4B/o7DSUHdWA8LtDjQx4/VMAfwT9FZxr7Sdo0o1XzqTXOoFbiHZu57twUGRrelxqQwmelXes
JVWtslDxkT/YUnHDE+mK3zDXYBUm67KOMFObFrjdb60CKJsX3VNWi+Ckw1vd4LTGJ6LWqEpRITlM
MIIM5OA4eLe8hkgzRQMaONadnX0vWu4d9JiixyZAK2kxkKfes452K/IjJkNc/HFzMfIyuJJSlGxD
n7AG+dhFJEBAVr+bLa41s5nSOzGKzzHXN4X7bK8M4iOmwfxUZflK5wVdVJh9qq5/KZv5ezNbVzvG
y45FR0nkz1SEC+nUhnsTsMnOIBk39duoQdN0xvC9nlzvZLZ40waOY6yFa5tTMc4m105cTaeHYK4Y
xGujPBQe14enD0zYt96QmGcurSeAPuwy8pZN1oShAEIc4vl9OonhlCIJ89PSPYKfvrjecHVR/5/Q
KcAFD5MTqbAkVEQ4TbSoy1OXJN2uKDmXMtyo48Q+I6yLaza4O4wMv+fIuNe9uplRZd35bXaqm+jg
JqX56i/yEGQ6OXLp5EcQJLyoRGxSvvY0hBFJowAUQzRzFi3cVSUSEqnt0Lha08tkTohL44vjGYgT
K9Zgy8aiZEn0IvDThfGIDw/vOm7ow5iUvwI4PqnovK2ji7VhWHSbrUrvfYvKoxaDsQ6nCH0ZmcEd
7uY7qdi/l+Cg3MZCLoJkpK+KD1qE/bXXaFslGQo0sNbBYsdHZLmBz/owu8RfkJD80GMCC8fLrH+V
ihCJwpW7tjD2Ko9+EOb4u3RG1ExgEWi9w4Uw02tpyOzAQGGVib0QHQ1eEeVbC/8FoYTDQy+sb1Dq
Ur/6ZaXqRzL272p0UNZgydnRrB0QM093QwMi1svVJ468z9QuH3BD4URgJnDwRyrCXgeM94NEncyx
USdqJkbIdzX+l5UKIPzYDfkCCBGdnc+s4lmRkWpCF8bKXTYbust5CHi7zKoQy/P8iLgWBzVZylkC
mDTu/Yc0RxQdVAFIJmAUW8sfEIE5KMgcglu1Go9FT3fWM8mHCSkEHxvJ7MA04FmOmyzFVs7o6iEx
wSF0tE/XjhOdddPK4yD6vdt6a7fx50tTZKirSOm9OYru7XyLEcn+7gfxgAF8OxBH86JZuZoFQGm5
z5zW7bVGZj/nUH7d3t8Nnzoy9daSQB00KpIKpbDuA3VUFmYVOcaXtK14qKO9hz12xq91F1BcrXTW
k2+h3F3jFAAahfHTj5R5U0Vo3MB3a19EhwCG5Mkssx1qKkqfaf4WzxBGG5n9wPIjnqTZ6mOE2GU1
hu6rZmy3yULzkQaCixjNyQ8oTZzD1PrgFIjE8bhKDgxqoRsryCShPQ63AldrUWj7xHb5v8YDgyGZ
LQgVXe7AWg7HGi9qGpHqMxl0wWDMJZjaBQ0RZ0CoTkxMEakrVj/72a3UufegYY32BnWPZSPnHc3b
WMbpoUy8I3vpXZUHDFcYZR6ijBSFan50CU0dlaTnOO3+dX6W6ZKOVeVTVJXH3//+b/SHfNtyISkF
pmc5kO+Wr/9DehbCKw/8HgbtZiZpxu8A58SZ9LY+iTpMv9CVeNwREQ1G5bblrUbdjEKg7Pwna3J+
Re3atxKboRnKkywZr//61Vn/KdvLtx2DP2Da2CFdRrB/fXWgYtj7TJpXF3HfyNIRWj9hzg+ds8Nc
yFtJ4PrOKYwtAa3To2lrlA3Jq2PGd9x2xK5VUPXovl2wDpigWVhJSovOciEOxH8YrzM+HrzI6v8S
SibNJcfwL+9q4Buub3meaxuGRxvtr6+7aV3QP3kHeu9rYAKHNrvi90Z/FkzuBZ1W8cji9BMraXmY
qbD+0MTAy4EPJiTJQbjnGFw7A324ZtqJqXFPgx+0p2bst6iRsmdpZc9RMBW7CN0wQ6tuxyreoXcs
jEcsjsZjh7FLtDDoZszapFhARjBqH0hj/q03nP7SlemAl7i1YD848cbRIEExKwGDlMQZVBV4gdBP
Lgi+i3NUzeOmxkVBoWRvu7Cu7nVntk+8ARJwFwkQQgH6alPFLNykQ5kbZXJO4B6u0c85WCeHhCV7
hEmj04RVEVrboQXLBUMO71OtfJ9P14HKVmNDZ6+lz30JmShLzGXAC3ezIq8cBBtrg5UFpwhDIMRZ
kLb8DgufkyX2aWW3d7NbxXsZT9E6zqXeoaevT44SMPiXh6+nYNS/pegYd38eyuMy3tE7+wargbmY
zmijcZPItl/f8vXzXz/qxS45BuTGyHCOb+7yUJdYgC2ru8yNwoJRsTU1wXRv/KlkvMmYiTXAeq+H
1r9H8L+ql2ZiEw3+E90hwj1MYOcWu5+s1xOQdB7yFu5E56DMx8B2/Wp9KdOejibZ2KuIRsZ2FGVO
Cd4RRZJYdBUqvLlfD67pvqBHlnu8UukWN08FaaX2DkEr3tu0L/AhQ/ogqbE6fT2VWXKbGMf4rTGe
5qJ47LRTH+jV0kcV11mTizXb1l0fIAWFIPbdpBY8TrENsd1UKYkGYPbHdnIfrEYh3fBJegA7EV6+
Hso6B1LhtWBNZSwuhVFRExua5BjqrIdmUPZLAlAxEOn8NJelhaBwtjYRtZQZR96PKLAGfFsgUOyI
jB5rZNSkySd2E5JrcjrezDhR+E98FsEs7y11l/mBf9NWJe/b6eplUuycTgcnf0RQMDQacK3tjmyp
HftEGg2Ud9VMl/uRs/KCR7lB5exE8APaRu8YgYTdavYSedHsy8QyLMXqlZMejA6Tmy0dmPk8iqi8
EihWMz5sPoCOEsDpFRpPhlpb9WCeRjvAS2pN4pFuCWNRuqFrWpQpjWriFMraHNfZcp3o5eoot0Hk
5geS/KrXXpXZKmK8ZTeFepRgBeFkzEQpLCABJkrBxcEAsR1YzknUqiHjkzEGWNf47puAL2RvYc+C
Y32fR7gFqrLyNrG77GGSHFpf6yFkm4t27Xljc7Kw265IXmiLFrps42OkTtFXMI5NTpMf/W65Q6BO
mS7zLFHywqq3rJqgDLc6aj9tjlagKM3pfh3ElLTXJGzxklYoycI6YGKyHEtZb8gvw3rStD5bFUpo
FKB+XfO5kubuieBK0FzGq1XxBQ3Fe+hkI8PsO4oGeQmlg3w1L9+YwztnLxwiaEcNhsCsLbaNxBI5
sfcMlxhTW0m2J0bZbhNSuPZjUSLAEOYHaorpe7zg0oOqkLAFBwY4MIJbZ8RqjBq8QEqFztMP4k9c
u9aBuaU6FlAkNwPLzbqdBEzPwVD3qT1HByyzZy8P2pudNA7FqspeuphLROhTJYv8grgw3fWtb1yF
R5vDb4L8ZHuoeGU13Nm4wLGk2oS6VClkm+mU+Wn61i0A5ynrPGIMTLoa6B2wo6PlsMLu15cPiJTS
eZWKV+IGRhhVJ39CFAQ/1um+ofY903ALDkExentirz/7uC8eknysr6VpeCtt290VBaPcTpqcemfI
pkNv9W9VT+ejHzALj964KTBmTqHbvrZkuEsku5HNHqMZ8or6BAJm3l+10y3TFVHtsWv0N98NTmFs
3iVEqNzCUIrjVPoNgSLxyghtageoWVdqKSZyM7sOcygF/rem3xVVt7yhy6jSxpgmCFOg/+/+VrCF
LukANUpH0XBqlgdJB23d9ZazhWbCHdSrzQPDtuJ5hs598NhwkA1EqWiHoJlyC8YQaMxjQj7GRtAu
+CX6A4id8kyvpt4XTjivowm1Ej1+lNZFcSd5F16LIQRoGobjiUGt9UdM7X/73wRIv1dqahIah3/k
Sf/96f94rgr+++/Lz/x5cImg/vPZXfLeVG31qf/ld+0/quvP4qP952/6y2/mr/+vV7f5qX/+5Qnu
u0RPDzQcp8ePtsv1fwRfL9/5//rF//Lx9VueJ/Xx7//2XnUltKHHj4ir6h8DvS1JvfZ/TgB/abqo
+zn9p5/4IwOcVsLfDM8OLJ9SkyLKNymi/iME3P8bkccGZESLnnZgmcHfQ8CFbZACblkWP+I5IPUl
ibyoAHVMeLjt/M21TcfxOIzfwjWC/58YcIuk77/UeS551rwGm/LUtKTjeUsY+V+qZ0UTzi6UpGsj
7Z1kbb7K+OlrlvjnA6uJvnrm49eRObSQdX8diuo/Dn0dH4ywvTXLd6rw4c+f/TrM/hL1fvnHYWyw
i3LpHw99fdPXz6C27q6hd//nr/z6VxAE3dUe/vmwtsg3s91bG6AgcM/zENUvi4YKI17xDdHcJbKy
4XtottmhFGjeuyBHVCKHZ0OmbLDwA58rI0TzZwfjzuSSJCLQtA+d4T8hOVIsHSNyOyOmUK1epKY7
NqXtne7a4Go47qEXfnlKvQkiBTKRcXF5JyR33VxRrzC4tFd2wutySPJTxNI9Zql77HOgr14yjFsM
sDCAKss8eKb1y8qR4yXsoUTqdIch82lL6P446Oji4tZYykrYeCFQwYF9zg7L/klwTm8NtOEb9i6f
MvKDbV41/YVUhWLX0jJZlWk+n9PQO7q00o5wfug8CgYv9FvpiUn10rLGU+FPeF+KidRHIKBHN8Wo
ogtiw5HfWLsZ/AHNc6Sgqf/N5x7MPiq6oTI4ovSOt7SpaHYSUhPSF8DJzyaLdqZaZbC2K8c6B6CV
GEgXK3ieYR4EqPLd7zo27mF6Mj0D/w9RbDzaPe7CHv/NBtOTe00++yp1zzgL3PPku8NxRqr1pSpq
pqjesihA4w76RTHuyg1txhQ4jedYLylMRmVSjIVZehRhZR1V+KPTg8E9NuSjp00hG3L05oXO1EiR
3neO/ZLnCeTbiNisvhrRIIF73xY5IleT/lNL/Hxj4OJunGeJ0GnXK6M/KEUsChvm4IBq+dk00vm5
dvsTyjfK6ZqttcGnq/1B7ALHHtc9UtdDWLQEBEAYoeu6D3jTtnqKSoQFxJnMS8JM4YCiLVwZPLUG
jIqIXaBnZftRsBOiaRmsqA/S7YQub3IxWmoPL78MPIQaKmvICpmMJ0+g6hCEPceyPmE8n57B4MGl
ixJARo7x3LZYQzUpEnuINyP9czTcZYlnzal996GlX+MU6UOn4IWH7HZoPHb6JAahVq425aOJMBHk
r9HvEwlYNOotSjEmd/gkM8RBjnkjmRwYYv4jnZoY3/4oUMnYzc72aLtT7MhVQysMRZCtDiMjlzWf
and1bFz/3bei7Z60TVxsDDgN6I8PFVA8lVZSHGLqzpWTQYoL+uZXNg89hDiHOJm9k4TPdWHTcUoC
mzkLQ0kb4W3Q6uHFUyWnXQSGHcRzSn1Q2G9aw8MNUhsLErftNS0d6znghTh0ol7BcS2QQ+oJz5iQ
TnZ59m0cepTeiryBOhbXuMCDhNOnPpW0HdYVLbcbLn4sE0lwbQJwX/Zg7rXtElEzl3qjXMc+Dnl9
mVvJBEqAYg09lHYCfksSQewyA/+zKczl2gIN0mvmlnexO9AIN3Km/e548ipzOPTTOa27u6lQ7dOY
vXxtyEnTjtdcoL8HM25fxoS1gXGpYdfx2YdiCXxLvc/W8At/lbMGuTLd0Qd68BwHYtrcoL58V/Gc
f6TlvICHJvUkYKPuZaCaU41T4Gjn4WeWdtaK8E7SGSnx6H7B7x/Hne+wx87qhulL693rrPjs8hQO
JTp07avmAOWAzwvbFCkDojr36BEZlC3idZOSyXLupzB6oGsDsy7pmQ9OyELRdsBncieIJmmy9rBd
8LsGD4DKC97f+M1JlLcqO6hXkLX0MZkydw9lAEZL3j43hl2c4qIfTgaC3CNRQGhUpu44IgWjLkq9
+6SZod7SykbXiReK7FnF9maWIGQVFiaUeIfIMh5GbNlHGtzFhr44Mp/MwUaIXdKD3eRHe2vhYiSE
XOys2nuiO8qvKBZPphoxcQK6XQfxaKLsMiBDR/GlxnV5KCqSTaR/MkoL9WTov9hxV+PD4VZQJ+3R
RSrFJz1TpxegKrRYJthm2GL0JJdPhGl3HlLdnb/+NTXde+QWxS4hppQbxbDVlv+dS9Q9tTFzhqK8
DlOGTANSjV1NDiceDrkUhVCcezefUwTD8MXHaHGqw16imnRpMcT70GuTvZuiGstZQde0FBkDIP+F
J2jAUR2tJ5ThyPPqT97q7BbBONibkZkdpLlHilLdWRpUTyYzYKQDI/exdQ/M6lpySUrgRghIL/UE
MUTHrrNV4Q0b/0m4/TZzreaZzhvrHJdtNlr2xhNm8iZF9cImcZMYRX3kBH4wO2iarj03e5/MP6+j
H8oGkm2n8PPDoHwAGbFNmAHshVVlbDGu3Q2FgTpKlU+AgvpNMwy/w8z4aDO3e26j0FlWS9QvZCwY
2UOj8ZsW7LUnrtoIDcqm7XFf298lmq0dtq9zps1hw2id9obvPuoeurdrrwsMmuuiXIxUXb1VDoZU
u9BHy8Ts6NJlmBUGqYQCA9UGjfeBwqOfe5jADrwTKHjaMMWxxV5o1N4pDshzcod+L43Gf60FlYOc
1btdgjmzOugvRhA/WdrFzVA6hNzIQx2VNYDC9L2hvkmMLth5C1IfCxZEYQcDlzv3t97UJ6vCa0dn
K8AYSWSU/+refClfhC9eJJq8dRYx6TNh3vcpkVx0P5JDYfXj1kCItOuSfWzbLWlL1qsfQGoac/pG
Pr7sFeZ/5i3Yg1ZJzjTICsSTx5JmDoW5lwXkKOXqS1nKY0iKazao1xoc77rym2vqhPnBzGS5CpJx
19lM8Ccgj2gRvVXrz9+5NhzWJYj8I8YQrQg7iuJjrlx6QPlM5perzmmUXXoLT+Nszk+R6lnpQaWV
BSoFJt9w3QAVM+0ZVvK318SvDY4UyiV2VGYFt8lq9rQUCQ2MPbJwwsWR0W8bkilz2sKhpehj8fcb
F8RPiLqZaKZHBGfD2ozVPo7afkOHpUawVm6yzL9Hf0TCTWHbgMeoSpriZzqb3lpqgNNhfPJi09r6
iQ1GWZS70TJ3fpK9zX3/DbXdCyk/q3bAYjlF/XnI++/NTTDJBA01eQhHV0lPxqvWqMtnhv7c/9O1
NLLnvJ5/GLFDXloMaUqbBIEO7QVoXn6gK/0OuztktWrIKs0pkWv/VzIQjQCl4GUOppK/aJ1at0zW
Kn2o+3rfJh9B3V2GRj3MwmVMg1KOD1c+uq6SvBvhuQQchs3eX2QVkitnPI0MbQfoFFoN09nNo2iV
tNPKWObY9E9/iDn4JhXE3wXLPh57P/SAkTFlqITc5n72wQzQusAw/NmX1WFwU7CrBtDDMap/9TTO
RZz97hbEkxDYgL+oRaW/DB0mpmB13t5LDQ80HMZ3q3sbivYNCSrM56XbX9lPfh89G1310aUg8hde
KEljzO667AGSzjVtemLsmJxDZL6YwrmPbfUtxFq6iW158OP+YJuQwLvcW8rNEGy0OsNe4k0WjXFk
6nRHjMl7JEtqwSiINrOyHruWrJvUL5/STHcby5RnM2HaqLCl+rSkG8gxUEpOEnX8VIPl8jdmx5wb
3D4Zsk0W7WKt3gvs6CKbH0MhGbjjfYfYjJw4RCVCb/jix8F3w4D41fdDvyIsjuVAEYjMRDr0Ia3F
5fTiQcj2ZfM8j/w9BdrRiEGsN0a2QQuNL+Sny7Rv7bnIa2e0/4jUkeVhklyniKjyClF9qBlg0Z4B
D1kAhnIgeLeCJLkeRTVwvm5AoTNFGxrY2alJYrIzYZ1vynZ+m1I6bSmRLSR4W+jDuuRRTCJ4ymPI
Q7UHqMAT0KnKmVuLD8fNTdt7N04Rh/Q0ZHSg/a3KOGUwJjMJxA/9rCaCicPusUkCBh7CorBHgnOp
jbRe43yYS+ulKOx9l5DwRxIuJnaQr7XFzmZGIzgR6DLpBANE8hYW+mEMQ2AZTlesrZLRgqW7Z6gP
kYRghZet2ID5JRHBvzaM7tGYIt3x9MpZuGDWMIDH66+xBSqviWKM6pmBJDGgVBsvrTe8eRnSbdtu
4oUQiksbssBuIEnaopCC2D105zKdNDjIYT2LEbRO5DHG84JdnWeI7IGDjgbmvDwiudQATOpKcnEL
u9vUVfaMJJ9k74wuatki0W2Mut+ZiYlyDgDXhKyeKSUIXyL1VjjqcIEanF0FZt/c+lHOibs2VURh
ypmT5XinrAVyktTZoQs/iWUkp1YQ5w73Zc10v9hXJIeEHk3roCAEbpqLn6pgqY384hp/JljmaRli
BfDJeM/M6C3OOo1aB91M5Nz/T/bOYzlyZcuyX4Rn0HBMQwsGGdRiAqNKaO0A3PH1tZC3yqqfWZdZ
9bwHN+0myWCGANz9nLP32kKAjI35sETgBOvBLhBgS+vE5HZOAQ9nyi6uvkgIdGSVKv3PErkJSz+h
ReAf9Gaq5E6lXJKVR+zRPPLWp537adv9eU7dE9yiN0DscLQZaMxzi83U+ao0MWJL6q9T/vGq6Oqg
S1nJ4sn2GWe2+W2jEfEBhJc7+rvPcefes8ZUIP4NZ6ui9zjjCq+KGbmK2lyT1LwlcmHR6v8NYlgF
YmjXhTlhcvERdNJcoPUdQ23Pyi1DcM7eywQZYetqNpuXIQYFq4bggLjGBdSoq0P32iQQe/GHv6DL
drZRtm2EAVkKWSrxa2dB5sNqQlwZZ+AUrZKMhqintBJLOE3FJox2HU0Dmno4IHLo4l0ZYvCldmGI
xJ4gMwu7gOJAHttrPZFxXbdgkCD11hK7ummzKnJKxAjOmlL1j2EAF63wy3PLyBZm8rAaJusq64/c
LN6wff9OZcT42IBPCYYL0lt8BZYJiogP/YwC4k761q/tWS9lB3BTZTYo67S/SS2mLsTlrpkNsarM
5VU3Ubt2u+k+8y1oddwnXRmLXexM5WbIxkuaFh++QlsVQRfsc9D/ftvcHRd64Sonznk7LkqnSHIZ
x2hWjNj49sJSczQgXaSdbwuNdCQy/8B2WXKwvAcSwu5Qe7LgZstJyTNbFvibbo5pAcT+uRxZAaMu
vJFLijcNF+LrQNRs0KIGG88GFm61XAJQorZ+YfMcYvXSGg9mPCRv8YUulytmPNOZQIyHTNCY4b/x
0tCvwigOgvDdlzW9+YbtKijUm991FyN+V7E8K72c7FtuJqGv2uUdI3rviGwHeEGZEdH2FZIntxJz
P69sFBbjaP9pGQJwM3ef8OFHFed8mqgS+I+RdvjsYDWgB5C563beedKDCD3AKMcXna4Hde4CRURw
d4xsWu0tWT2rQt7OBXZIWx6IsflVjnqZaVUo/G19nW1ix4lQsRMdWw3tQTXDk9P5H004Qp4AYbaJ
9PRVo/jfqCm8c7qF30cfIAnJhpRNh8gKqve6e7EivpAQbgGqBEKyk/ZrPJEPI0LKdTrfjh1lNmCN
S5EzcLUHFGc6hPifjxNxL11xm0B0ZoBU2JsK9vuqqb8ZQ3HisVLOoKS07mQuH6dOfzdiTveT7eyS
sk9PA1SspGH6M436lfcM3xDcY9Jssq2AwJ6ZuqSp86VC8VI6nGxsR5JDXOyHJnIZ0bjzIti5Bk51
E0XiuzfohHZbpEn2iif80sEb2gl7Ryaau/W5IDn7byMJ0YgpjKBQQWCXT1tRIQ9MpvoABB2KAzYf
QHpXXej+Zsz0J0vInVmRdNEN19wU6F6wB3qUqsSaIPv1NUFjobuNyvHDr0lXjrk7uZZPQZ7/OJS3
aavVJujDoyxJYZFgRjny4q2OISBCcC523KdNbCfbsme9dMIHgh4+kx5uXROgIunOvBTOJbr/9uz5
7C0qMFI7f6KOea5ZhLcIYd4xuv5Y5LrsNMhTFaLKzfPwxynw1lALcxjGhmIiDvDy9sIXaJQa0z43
XQPbEScIV437cjRM7joHgnyPvjqwcXwOw9GfPIZmXr+ka90pPUC2LzkR29yICzU3ceh/dBEw2kSU
R4KdY9SuEPNxTXHizvs/7HqAcm4sNX2JcDi6wr/URn1jWMENCpn6UCkyimpxqbqxgRcQrpM546wy
x09Vk6abmSXHk+0LTCtUcpXmJZuus0oakvTqufpp4mRHc9RamWxaKpfRiqC6g2n9SCWuYUcnrVzk
nXTa8Hd1M67b8cdumhdnth97RHecQ/0nu1y89GnPTWp8u35447pw9aMsvDDKfW2Lj9GmxyHG19oA
r5NET2mL7zyOkbmOzbj10u5J8PmstcPxBc/HXQhTsRD2ydDFfZW1X0azNXvifP2ifSqnjWuo9842
NjDXVuFMHWFiEXBN9SoUEC8rgZ9qxWrfxe5NVhENFuSPdYFBPRrzh5q9RPSI6UXzxrThN19bhcXp
PalO3ajfYqCJHCJWOX0+CAA7P6GmokLwEGW/D5N9Q+DtZ8aBd2QZklMIKDWjQqPBhgAtC0dFhWu8
k4P5YifqHXgCLFOv8FY9mt99yPoNF7pRHKjZEFiJxx89a5zvqfmY5umf1laP7nKt6MlkqWU91am4
B7FzCFedsG7M1rW2dktbSvT1IjTCD9l3+Z3CurdJXCj++qBTs935+fJOj/33EEgwHNFunpNn1aS3
eSl3yHCiTWwWiEHLH6QJl5ydadVZzZc3RwdrFFs8fQ94lOYjaYnNCmdjgtIs0KSkM6cRrP39WaTs
vISeX1PdHXGgP8SkP65tWh1p0vyYMka0jErj+JQzk9kUA6b6yPvRfV+t7DB5rxKW5rTBNzOK8bn+
lKP6dOzqzWZXg8KH1QMsNAQZFKf1RdvdlfJakwDh3mU+fhExebdREz4M2v01S4HFfz5lIjjImGpq
zOwr0objBK3PSZz3gMqM3iS4UxcE0LaZuPeYnNykRnWtc4THQxa82vHSfMu/QkiDq1EYAzHb/W9j
crTgmMd21cbl5qFAnVMVA7cfMWGMWetVOIDVnggfNTr31stFjBoz3upihNFq+G9m5WrkyD43Hxsw
KQ4i3VKibxeDoRljFsjG9nPijaK3AJN0qAMPpyXUcdK2l5y/r8yNtxOn/5y3uem9PaMagEImT2/x
FATC/Ci9wrmZylQiLCF1L0vSa+dMIZwXcTtyDBP+jLYTRDWL6qbIQc3qlR9X0RGRVUQIm9byPH8F
BgiAxBx20tewxePiA+tkvLbt8CYw8iuQoPtQkkxDd2oG7Vt/sc+axoQg27obk26NduABp9NzQTyG
iMPbJvfUivSKLz+zH2ufAZhFIEoxTB/Srx/gRe+pE0bUlAD3NADMxvBv4FsnBOukNIY5AOA+8MGl
44xBwpDN6M6LOXokP/ot90S2r1CdrBoZUNM74bthLvZUU/Bh2ymvwz1ZLmA80QJjtkKL2tL8rUjM
WJkN2VYGPC8WdlntjSg8iCq5c79ThAM43hESkdjYbhqvWft9CV98AvAuzOjVrqxTaHCetwcubltW
X44ILx2jLzMU+VK0PjIoWbWyusbW9Bp5sI7K0Lz4XfLt/sR5N5+cV1+2LgZORuvO4iyO+dc79AdB
oza2zXwCVLDcFGk67XBm7WQXHXpBbGaXovHt7eDc5tE79KDXILFPqYNXJZ8eU5f2PRkTgNiVfaxw
jTNw89cTfOXEyXE+0VWKAoIGInUltv0DtdO0ndjrxyl9yPruLkmYfqTdm50u3hJuEyd6sd2pPDa0
4ihknlMV4l/BIktXgL6iagHt9BMOGPI0cLg4b8ZInxnt4wOFxmtcMc03qvTJN1tzNZp0BYrQ+Mwb
17rpH5iFtSwB8rcYIrlFb7Y0aLgFX5o5M44yZmMyyRkGdEcJWOIfBHhRnoWznAF9mvIIV1ZYHTij
w4xLUcfLWn8Xk2dsZ7H1m/hMbok6IrEO9i5m2Lom6951qa2DWoNZc5yNmbAXQkUmUq39rRWbC6M+
ufXaNriDAcUuvzSF8QUyKGJdjQyyBUyk8lsShVOs70wACVrxNqZUJ58qA1ebe8lyvaTz5MeosxNm
NLTq5yl/Vsz4VibdFqZoWOXI/DNONFSYvhTusM/aDrgOnXtHS++h8yPUvXWZUmMDp0C9X9xlKAij
FiHZEM67LBmG3YjkZzX5D2rgsWFlI1+rLKZ6GW6DYrzpSyCJUYq3oa/wpCpM8Rn1mNOz0s5i/oz9
D4gR78wg2vU05zQAHSzsjHLXIVGQ8PE8WocYZbkJml3AQO04Wylw6dmChh/kP1bsUO0AS6TTNu0b
YiBaIrBuKXwJwW5LTD7+pxXPzs0cU4TYUQtOF8KOQnRtGkR+sM3gGPSfkhGyTksnaDu0C3GjJWG3
9InGaAP5JwoyYycl9D8Do46lt9Js8LVUGhRgK7ZEqSa6OWq7/2qyEPKoG26DhpjDWRJmmfJmcvTH
wpKg17ILum6Vqt4LjtoH5MzMwEuO5C8GE5GNRkWz6ydrJgqxuQyd+zLAPn4cYABlasA5apR7Z3S5
UmbP50hNwduk5rPT6PqmMujLos/b0Gnk+DozpilmKuq+FNhYNG5nEoRMLkL9RiahdRcbDjFmgz9t
vPZqc2rPIY5lLZNQZnmhMrH08FGEHuNNDjbWyTPsS9xpeyXRUe2oK5iL1qioovp76Mw7b2BiPU6U
a17TTazLIxTC4S1IEWb6JvoG9INrr+voR7qA1OzAW+e2Gq9d1cNgfJWV77xgQUlLp4eIHx7strX2
ytOElDhMsaJ8em9t2qsmjCle5vyQ015lyn2wHe9LMjM/5DDE4HFNa1tg7LKl+ZX7za0o2olBrBXt
04xOYuZY73U3hfu4PZHrS3Cj94yJ5xE1FnqpKrufpkw86LKK8T8CHxHeCx6n6YRq/C3AReVU5UcB
7ucIMj2EX5o5LE8g9Ptd6Cj0kk1LYEBOxxaDolFskH/AIk7QpFI6DzTJ3e9sBMVL/8kXw6ElJYiq
P4q2dUz5OhC9FCPcZ6KuaOLIBStGw3CnaqIHsiDfJL2zGyoi3MauILmjLt+5qYlZLTO1NgFoGIw7
nDP6TH3uRhOlP2kDahRfVMjQyMWUrmfX74GR4AQpy9DhijLBY9OjbrNsODBcpNfU+8MhhzqhwsWO
JUNj8QJgOeO2UCN5lTMoxZVvMWMfY40MKpBYTSWTYYeAk1Oplg/JwYrpoG+9GCm7uxnWm6iICbXt
rE1h8aQqPbB+ZuZ1cKX50M7jq5Nk+3aGBDXAed80ihlFpyHPTCQM5HHyaRHPd0qYOhhlgxnLdueN
yJW1pdT66Ez/V8aOe0QrEVod75osKcYiLMCOJjpHsrbVAMx22oQm0bpmBqaFjpHJUS8kHAm5oHHT
FgSQ8lHmJZ5L3BHuJmnHjGo3YoesMbfbdFgRhyuW73mm9ZoyQw0OExDBXddU5a05CNQNDd0MI6kv
4Nibb9PDkOK7R1mPiPeSX7fKP2L/mXqZNy/EuEGSH60QIrM37NeIckNz33rZrYXIN8uNUxnML5Q3
28C35ZHjx5MATrDKh/Szt8iKUw5ToVqdozA01i2yGM7yF4MW5lqk5aeRcdlIFCvVoO5qW9QXSz/1
hvklY+R1GY04DI3qQWfuc2inX2lWHxny40nKyU9IGZIgFM6fPEdjILZrhAHxAxBbEutegtCFyZA+
Ubvy4wi3B4qD1aww5DRDc4OcY6NL97kcw3RtuBPXmmvt6i6VzLannbS5DoWT3g61s/HceK2t8iDn
5ImAdLzgPDeXAl7U7sjqQ1ukDSzuKL22m+Eii9HdkeG5MoJq3CUAW8HvdFu/zJ48rfTOtjDXQj7a
ZDlpGJXlkPurBnivWUXERO6rFc3mL2NYDvoltJ7S+hMlJYtk61sb3TKBawYd7hwTfNaYAAtSNcTQ
rvXuFAqglamX9FU+baQ6IfMMA8L1gtQt0HiGzSIZKeuTkwbPShq/xnLvJ4wbSJ0MDz4GvD1lkLce
zaM/B9NLY7d34/gwuEgvMNcG0Ok2YkAjlBSlvW2Mho1wjs8uoHUprJd26u5ieJ8DhAEuyAr8g4sw
yTD7a2iz92aZfceiNOP5EHtRA45PHVw3mFHuK88Jv+uyIcSYJv+mJQiUGBBix4MRr2JTNOC/DY7B
vKmbHHJ+QUryGMZcAH7c346DgjzH1agUwp6cWcEdzSe4Yw51Zhxh6fEHKLkIKxxJd7ZY7K35TE1a
LohOeOB3geze5rp9o9tKhbKck+samIExnGGARHdAxXrWlwAUbV2+JpZLDEYKWwGBUgtK5FwRG3BM
S/1BK37Vk4p00ottDOEYg+KoGlE10IHbJmNF5nriOtgjElydEPzB4HLYQCTAWZx3OE0X1+aYcr7x
m8cwpN/bi+CDoXO0i0ovfu/yEZAFG3JeMUsTtU5oNif2rcs+AzODcecwtJfcirCZ1XDwDH1yg8h/
XEZSzsL/UK3BDIQ+veLYX8+lc5lm47PwM/EJ7G9ckfpqQiwsL1IG2TMLcJyY5l2Zla8oTbmYgVhu
g74u78e4es8Eai+sBK+TbZmXKVMAVRbUVYedJrTgZPbAmD96etWZb+9bStKzR4Rmaeb+I2aTjHhN
/WqAnyb8IP6UgPXWvqxIpJ74HkcJ3PKq9fbkmednQ2VrUdbF2lhAIeHyByPL6vz3ryW0r1XWzvjw
qi65FA1U/LwkLsNF9zVhsEaIPY7QSprRhXuGTX8lUcheRbvkAXYV4B5eWHf4+8VJqYQWn51cfEJX
aaTl4p+fBmY9bzjrE0azPPjvzw3LDzvd4vsb9OXv1//+QfpIT/ce08WcQy40A/34949SMlaa60cX
DuNja0j2Uy9PD/7yVy+pbGaBfDB/vzu7LiARA5NVlPR/Go/TW9Dl1yAezV+/RFDSgylnJnWwRJXS
tGHQ58lUE15SqCMxg9WPGvuXTLrJ5yyTGrVek765TALI+6zJ2skYSQWWZz5Q/KRbL3HLa1nASDSw
vl10nIT70mXL6Tutj00KuVeWpjzbFbWYb+S3BvYa+JNTdv77f3//mBoSG8YW9/vyzf/++v/tZ32o
0sge0mKDITVkHRrIL/BBRadTdWfUdnovkk6+oM2Pl69a1thc+8F7/Psz08i1pCm52D+d4EWMJjYT
i/7F3+9mFvjurq8m2rt81yAMnsbQWN7+/W5ryo1bM2wsK9k/ovX450GTNbgX5cI7HBMtXlqssUdX
E7v890E5wxe21H7Y//2r5ToYcGZX//OUq8C4VujyQGME7guymuWfRT00X83Cv//7+8bcHc7oeNJ/
njEFWbdH9MlUbvnXAgd9OAhBiJjLQ2vUjrCv8FFKR43/X6v9v9Nq22iX/2etNh5gOf92xWf18296
7eVR/+i1LRNNNnrr0MFR6IS07v5Lru39izJj0Vvbvm969l9VOIvGosh2g38JTlFOKCweZLuLAfA/
xdqu9y+EbJD0BQhiJzR9+/9Nq22Z/6bVDkwLc6Np8jQC1xL8vuX7/4fTkSFK3LJ+QG1nuobBimR7
CRXXW1oAWPVuZ+NLyo4CSVAuFWKk3+JCDkSwTX/WvE3dpxgf3G2LgJvzVQeOTy0BQ/6EyvQhk5h9
varcdJ4VgBMhkYnpxI/ImA8FzBjc9FGPfnRQ9Xey9A7JPBtWjrTfelq/x64Z9mD6l3w/euo9kNZ9
Yc7ZBnkyBYaIUS91KHEWLToiq+GAuXe+DPG8szwBI7RA+UX4yt5gxLLG7+shqDJonSqS5W2DRuoI
P7SpjCsLkIdXne6PaPWh9VMCkNtyPxTppUWLtkNlZmw8HdEiIxGTcozTnGWXz9XYj2gaM7GqNALV
htAqox0VnI64W51tm35uisJuN8clUprwboojhXRKwSCc3QcV2b/NotdlFSPyyn0afHJVHKzzfmOa
tAuW4Pci+x3d8bskD+iUuu/I3SwG3hztaJ/bUpxG308fJ0sY2waCw8aN53UgJ2YPdhmfGiP/GtrG
OohxelNM4XFw66OIGYmEdKRkmfHcCia4Xlfs2qF/UVn7Dg6F4oY3vW81GW+53OgJQahs0hMKAgvq
QQRsJ0Mk7k7VmvjYo/Io6ZKROSrzUC/4TO3ROes5fYxbm9loHl7MAF2GSFO0a322mayi2vkG2dcJ
kKRtKKbnoUOa7jLRXZmTQTeRlGZ/yvsHbqy1jRl1qr35LrfHw+DXHEfpUuvQBxGRfLldqbc5IuLW
A2bfJmR1ZfYuLJGtkctVWmaC6IHSPiHmgaI7eY6slr4XwFFaLtatlPKp61N7W60pbuNYbwkp9Tzm
Z05/HNNS7HBVLULf+lH06kOU/YxBeQy2GE1PxtKbjjWbY1RyYAWXwHAGPZzNCdqoiY4eFbtxG8RE
opXhuVHVtC0ifUtu0KF1o3RFlzzZIU4EKNCJZO9Mlbsdp9dmCCycQh6KeVIn157Q7Sns7UdUQ9Vt
25i3PSmqVuZ6nOOYdMaLwAvnNVK5vFxBm0k3YOeiHaCL11Q7BVI3NByJG98CZw1c9Ti7nnOWdfic
l4W69+LguySHWzLiJY6QVrxTWptWQkDHh9uRKoGJHOMb1r7AuTeN5KM17u2ZmADZmy/2WEY3qTk9
GnrEWFxN52QGulB0/u1UaXnwJMAC3joavW9QKvo1vqp8XQXkQniDoddilOIwHRVmv3VSWueUieu6
H1Wyk0NdXeyAo0qZ7zCZkG0bePU2SuJ9VDX6vqQJy6uyVhEjx03SPUDxWxEKBtRO0Yz2aQ2vTfDy
CIb8fZ3O7xEBw3ujad/H2Qf72CP0l819kPW/qpTVNm6Vc9MA+NtRs8QbjkBi2xl8lBgiLaxYV640
ehx9fJ7hJVw4Azo5HfcGD/Bg+/B5PWcDGNTeR9becUS86wA8biznp2loeiOSrM99v/TPDPI5W/hh
mLnsCV0OGb55vAQNTka+FT3q4iD6cvxiE45kL4XCf87c+rb0DH2AoXTrRVmC/K8+EtVT8p5tPRqp
KaTv1lSfzYAmCNjOOrCnaOuxZMWzTDmj4hV3q23XSYytDfl1c+o0O9fC4pUhg+AhxyQi6i++g8rW
ctuHYu975d1sLmEMlvyoY5p9LD1khMGeTsKRBVZE+Cf42HT34IGWTqvcWbcprDBjzMBd2C9tTuek
mE6GiPxNFotoG2pAOr7SVNe2uVJ+5m2tEvy4s6wNEx+bJe3sEAzOT2BxPmUWuSkF+odoAkeiaUgX
0Bzq2tto7NibQNWvpLaRQxPQIAv6i9Uqmm3xDo8gLzgMu30qrGualhXqHD2t+mLsNiEt9kIF166z
0JaHv7Q3u72yPDrmwfwZmsG4LcLuJMpk3BoxBWU3qteKWkkzmGph68N7B7YUBOnd6BvXAPfaOmrg
6MzI2P0JMUJgp+C9izzaoi1AUSLHvcf2GBUNtUy6CrkYtpqOEGS0aIminLc423G2qBnpPyxqB8R4
ILPoVBhnWXFMRanD8KsAClubo418CgVBEkULfbloaBtImErF2qETCfw4DtZG2Xl7s6cXX6IYSmLa
KnmwuCbg7b377bemxkMSeoFmbzyQo/PRGbQuMU0A6ekc+ZgT2LqqQnHjzQuNjSKWuLmTS270nhYp
Dn8LSRtDFNWAmst6+SYYB7As9sRzsv/2hfEwWtPPcr/bbC6HEV0zmMFkTxtmY6SEbCrLfSpFX+x0
nF4YfjFw1qG7Q0SGxtaogZulqFYX6E5UOy91hPXX1GQWM/VB8zUDnukdccxqyirngnGeLO9WclWV
VNMMK6xVb3E319okOFFs7KyBaeyn45vTzfvFOJkzjeyIY1UZjb6OdnnbOeJW0+bz0NQAGjShvNMG
ORozTOSi8j7nbtpVbgU8eTJ/84JUXZqUMkKLXOfFtooskpGEsMFrMc6YrXGV2tNLgi2Bwp4YJmF3
v14bTIcJziu09T9ZJ++9AMcpf8ctXG2Wb9SenDeWy8xSKhLvLdzu65BNCkrZ0NDdyb6yzD104PkP
dudEt7WIz2bhcB5hqIXZobonI7vb0HYgZ1PKfWNUw5PGZIZ01mh3gcbbE3C9Djg6wYXQ/qMJi0hz
m0+xvx/C8gAMetyx1vR0Q71jCXt5P6Xzo46ZtPN2tT3+f+0SE+zXYIdINS4mCDZu1HoAjExrbwP+
boHXrLLgc2Lt2TAd2yEbC+AxIdzumCCZz/0YwGFBsJr09rClp1ew7yF79zPIR2VhXWfvYhrZsrG3
N60HN1I09kWUyCU0Kl1y8JyezJGpJ2gmCzBh0V8hflwHh2FOxMpfNshShkhfH7ysnM5tmH5aBmoC
Xi9JIvYBOMZXISK17mb24aKrOSEEn16F6Gpq8nLZ/29TBQDAFvrGt5UiWKNZQgDaIwIz7mYikgNn
Z9tNfwbb3IFSQ/5FCA3Zw0pdAM8zsjnMo0+bsaF7p2bFbx5Z7wO4intRghALSVBZxcjLV4qIofnK
vcgS24zYvNzJvaNtvO9LucnTvllrck3AftYlVl6cd4FMH7oCuchofA3Ml49yxkWvS7w9XsUQzx37
azM7IQseeetG+ycbAvEQNMbC6InRPy0TiDEp7jnjMfh04OEhLZU6yS9hfpNYBGEsEFRM4NNPks7X
IrB+dEDEmFbidYiKam9Wwy5vpsc+bUgqB8QDgOTVbebqlbTRR7faO8neWu7SIgEdPOq9HyFXzS35
bdGda4PyBBzlvRWC+OwMEp1j32YpCY+9AEZe+g4WDhRqcTgTkxS0W83dQHww9B8fGus+8E91PW0r
N372pgqMu8+jHH+Mt2nlIEFDvNqxVboR3TWTTdjuCWzxza02Z+YsalFuJoQGGXJw1pPL18bZXVRS
+RldJBxa5R0x/Cw8Sz5RjaTSc709h1HUqxUNrzgSn5B5kKlZJn0lrIHb2nLdXeNh3GlSDDpuWmOo
JoDrgFNiPQed3nihgL3IyvrQNt4DWV/DuRx4hyABATfuvPjiTPNZQva8N3CUMxiGwHN2tcWRCZKg
8qb7xNKbeMlsVA2Y3xHAC0QqfYBY9G1yUByD6k34xm8YFHuv7BqWovrTwll/oq9x15uFPhMbd9Mm
1VfQktGcmeG1i/vyMKv2Uww+ql/Xk3s16CcCpNAEEg8/MaqWwzBDvTcOVSkgYsTxtW1be8up5N4K
zQ90mWpVN2TnRKR5R0122xTW41ggkQ4SDzKNReU1ecTLcwRnitUfyflR9KTj+MCOlgbuz1IuDl19
Zm7/FxHiBiWw13mgorEiA6mUvhiNJEvacX5aghBufZSHbmRfLTkH52xxWlKpy0060d1JbOu95DJn
go1jR4xGsC6FvWqtkFWYTp4qDonRIO0y+w2Q0ZgCh+c+Ac5jrGYyucqvXW0e6pBspKTuqnVkKRxA
xfzccRnRSUP9YpovCdFRQOoxJkxsTkRCJytHlOF2DrCrBONpjCdQoG17aIvoo/M6e9uPcoUb9Qur
vL8zGvIppmqk/EvmTY5zkIMVvwdpFv25cJ0OcMutkeCjmFyQHrkb7bE/CSHRqHqdEYNKgJikYKiM
17YCryTIxvGZzCQxZd0yBEy07vddN50GTnInZFcZMwHCTxawt3qF23YK5nu7YNkDf2WqMIRrbzTU
zYhD4GU4tRXDCqvvSj8oSUuVZywvPAvedY8g6x1BKJJxsd/dJJruE1cykGDaluwzBO5OhDR7XBf2
HL1DG2xv5ODTMGChGFp48eSQsj81dw6y9KOKIN3Z/oMwk9e0nCii3GDXdAMaYyWBm1UcDx8R4ll7
TyjC4Irs5P+18BniWxmmwU4CG2yuuBKa4gfAOv4Hr8Uz2MkjiCDAZYU4CDDv7NzPccAJYWRHHbse
N3LvEMYGq4vWbwJ1NEVYI712k3HLbuuaZbJdIrbMLv8mTDjb1Rlt518LDGtmy7sK7BdyM1ohau95
jIQcw2BsGON8DIrszKj7rm49pLep+daVA/l3PVK4JOBMNfh/DMFSEhKmuC385A3lFt5xZs++p05T
EV+xTg/K9C+ACcG1tmrtjhb24mYTYvk6NBNoyNY6F07Rn8M6+MhhJ4W/WFySDt+X36NzMVMqjUbO
2baq5x+UDvWxEM5iIloyzF1PUPSPx8F8DkcHmbDzp2RhJ8IowQKQ/3Fzkt0yh+05wdLQczRiNVAg
V+AjNeaOGSYapQ5Su6F2kfbD9STDJ95uxhU+Yg5LMP8Yg+JCBInaEp4oV7FyAoQm2Z0I1KFu4ocJ
EF7oyYvduqdqNH60a707hngaoFsBLUT8PNHvWfU6wgoS75pSfmuz/AztZo3NrcoYM5ai+Sg891pb
WboX8ab17GvdGOgSjJ3dd2c94N3wDZPmVPiHSpq8YRkTfEEUG2jxcusOzSP35R/Z+0gc8UNtDEHC
V1nPKywU5TpKgU6Y/veECmZd5a9FxyeMt/02oMyoYptxSbecTdmsHW+Wu2mO/liR/u7L7KOdBiZ+
/hO4+4gKFH2Znxw5Jza7EZXxiiilPaSXHJdPZG3n2x5xzionhW87DMUd8kZiWViCU7/nJGwkxcGe
kpvcxaYGjzKq0udQpBUqJEOtnBJ8VYLFXk3jj4/EeTO70cA56MPpnWlDaNeNwpO40bG363D9rFyL
SWjGfJgQnRv6YTUtR75rPY9G+9G54hrL6gKFqFlnTpAhxArsTRb1677ipil829vl+DIr0ewwkdy4
pn8dmYldUC/yMTO527nIrgmua+2fQjdPyrDzXZ7UuDW0e6MbvZnrnkYLaRMEfK2qEm9omuCf3KJ8
O3UFVZHDpG6K3b3W9F9cQAbruMuOExnDSCHQsoj2aS5K1N35WO1gcl4LP/hg2/0tOhXTZyI/YfLi
u0ba8wpWdwCzb4iQ/Bar8rgEQym8R+AWjRuOXfhBa3BcMXzLYOyPChymIvnNj3DKmcXL4HYUWcP8
SczwaiyJaKQftTdgITj/Qd6ZLEeOZFn2V0p6XUjBoIACi97YPJJmxpkbCOlOYp6hmL6+Dxgh3ZGR
UllS695AzOh0d9IAKPS9d++5pfS2hd2Zh9TDeaX75SGxNUbeQXyUdtUe2l4wsZ2ydSHb91DU45Zk
ZQu7AudfWgklsOl/gum/qHErplI91LPPEkVRRj+BeIs2SR14X6TadjE7JZ/JxhRJrMpAEsMg+B54
/EdZio47uoWNcrG7wnF1KQ8EOQshz/xVmESsQB0tJVOvb9XgX3BE+ATQ0Haq7OLb4mm9jT+r1JwO
tP2KFvFWokhxNLDymVXhnQKWKdLcwVB3Jy9VbxLOH0EWkjVXGoSDPcZVOx3wopoyz89JfGQgl6zD
xAcAoFuveMXm9AS0HTxM5Wwi+W41+T7lzi3UXRp86iGn37qir2NE00vmh4zf0eOJCgqwhLZatO7N
86utsLz+MveGFvWAKdKEo4m3tjuThJmuer2RaOLFEhkIKANz4qbhditt11gO6eit8qEiVdiCL+ah
YSHl+zHVcHDRgg8OQHceQtela8kOHb6bvwKmSpqEUaNjjKFpYOq/Rv0LTj6cEgTx0ALvliSkpQWC
rYL4HK4rgCDVCnkLOAbLQVuKxkyO4Z3BoPREggpd4hgJIW0tnIoxFyXR3gpb931AyNZCtGKmpyKt
IhGF1CosgNR0siMcstSXKTwfHJMq37U6hqBubhAiHlzXZOZssgQpvSrXDbDmTanb+G4G5qiFxIXg
N7epDB8NLzqaiCbp0UAngH6aEccUrcjvxX3TNSycPXVmTBRFjwujDEpUS9WvLHReJqPfDCNIsiak
Rh9hQjFKOMuK5r0ZQUbC03yG1hzV7ivtH0YG1U2hLjRy6S2rCnet24RYV5iZm910i0CfLwgswbJ6
z14lYkMnNpAj31HesCnITRgffbWS04yByDqgD6H1mlQkYoVnfH3Jo8Sf1hdsd/rO4nEpv7EGwBUL
3FdoRw9jIy34vWgaJuIACt/d1DVc5nIgQQW5GXiZDdi/Q26cg8Yx76chO8GO4+x1GbFSDXJnmqJl
axS7NpbfyWggYGFBc1wk+/gQXkim2vi24S8oUzEy16/Z5L6jAfwoR1JMu6pe6Vr3VmGXNkmQ3Qy9
y+MYSe4M2j4MufNVtLZCdt3Z7CDDfhNFT7Kc2J+pO8r2glZHeKDjmS1LGw60NrXkmk6k1hlVQ1Zf
Mi6EHWboOOhs9z34s7To6diy8nQG0g72SWUq8iVTWBQUaXprhrQ7Bp17SwqJWVexVemFz1oz8LOJ
CXp3UT4YgXkwyvDVaOXJmuHOHmKP/FgRf4iMzz1qI8Bm3WnXXRr/rmpXPugS1ykCEeTsdI8S2Csr
zi3trxhbRtT2nzTQlEjXkmeGn8bVqROoI3yNNHMrj5Ot7OVz1FX8EwHPPvhby3x6j4c6orfUgwBA
/5EY6tnRwch04xDx4OCWtwKHROVZ8aJrCh9oxESgK5+rtOyx6oTPTYzqLJJNcrOT4KnJ68/hWw/l
pgZ1u9Ojp9KzslMua64N7IrUyi4cEhZEw4ibKxDXcGPriC4Crz16Sr3UEMEOGsUgqQPxJnN67QWV
1DEYwPKS/odeh2DQpdWI/lzWrGwWlBnf7rOdHMARJB3AEEOjhS4CNbxm+CJEFH0UuTZzJL+mBgsF
V0dz3/kafubqPSsMCCEhnBmiY6Ku3JV6ZqN+8NtzemdQfa6SqumuftYX6zTwNRDs+EELPpI4IZwl
sXqHgEdKCtgbwApT67nu+s1oV2h5/X2YFV+JN/gUZlxXvYcagXw+9FB9Y61br4v2MoaPBH5dq3rn
kNdkaQESx8Fe+bTpU7FvyN5dkjSmDwL5bkQL6GMg+XjjuManHVssXZ22Mki2Z2xkodgk72VZ14NO
SUJwSN9sSA/uBd2a0phnSMb4Te8GabNdoLwNsYHF9IV1HQ6MTOkxY4IG2GxqO5on1RmtywORkOdO
snGwxhBAYFA/i6L+lZQ5BvKigAoS02CpXHhGqLcbavwSYhRr7uAkzzDsHyw0wns7psXo9KxB0IQk
U5trKbp7eC6APsJ+geqTErPIy4N1KaJ7QoLGTWkabMFa8ylJd3XX+atxdq3apeR08QzOw1lOWvpv
nUYnnpyyfFl0WYWkZClybqaBXVpkNItGF7+j+Q62YmwgyspXnhtPK5XBYE/lPlQ+2ZqxhctndJY4
wl4sWVbL6juxyltow6sjnIWl0Q6WAKU++/J3PDf+CFBpwihZwarFSuLQ78/vgH4MlXkyi/RWDtlX
5wCubwvmP8p/MwphMA1i9DkHY+hOj+ffKh8BWKFtnVCUMcU+uS3dEy/onmG+rxHRn503ChCTFGnf
/VIGXQUK5TG/dZX9CwUwm3V/o3vD3nPGvXSSXRv6wyKvxS9yF6HI24t2bU1sDhqRfcBVf+WSJhuJ
DxZNm2XfQapQa5TSH77rtau6cO9IYxHoM7nf71Q7fRpjuCr1+K7IDUV8Uf+dTqDCRucyTPmlcSYW
VI/l18qTPdxj465H0NMwnWmSDttVV0a7xK61iz//kq2roOXYPDpcz2Y1Kqdn6cMaQECJNdamhc3U
eyj18RAk7VtXVisUvjHUdpprtCrPih90q2e4keAuj5kMz8Jt3nSvTgnP5VfskdlpQBNWLbMhKvuo
2PQhEBoBlwd5fLPrPLS9hCTSGuFT0umXHeuZD90kgaDlj9YWAZpzsOCErSSUeUoX2RwQ7eLHtEW9
aiq0WNJ5wNnzAYN22lRW9RjLcK07E9aYUW82QqDmlLTl8FclzVYnJWTPIOhInuOZ7SpG7dgCGLv2
iMpYh7ZOsLWL1X4c7keCJwVSZNjAodpXnrr0TvcG3yZs8YXZIdTSokTVWVjcGI2964BpLlLboKSa
M8V6CZ0LUMDKtHsG9QECs2k9Ftq0Di2DSZ9tdZtap/SsCWmH6WucCtDWdEClOowaniWXrCSN/sGu
LHRniVuMy9u5FUCsV63RAtMJGHp7cXuIrfZJD/0DmyngJdpMghlcjWCaYZd1wJhtjD3sEcFdd6M6
InzAPVpzP408GkgYHtE1qdxcpSiT454rPCmZf/qhLxcyNp8A8jI5ID6UDWywgsTHmjIMq8g1E9Bv
HfOFZODvMnSt+paJjZvA9SIAhqIR//8MbumCIrjzFKv+YBJM4mYPkY7LEe8BQ5baCNaG4/orLMSk
PuTF2sqZkTK2lzsuip01EzkTzT8DbgzgsS0Fu+ydGIn7nMUFcgrxUhSVv2hU9ZyO8iGM2sdJk2pl
2+Fn9FJlLVNWWBg0a4cGDxo1d5p8CpPhEGoueAyh+WY39X5infJ1RBgmtuIDsgjnt6F9JwXmp66O
Rm7y36btvTAvwMmhTe+qcYO1tByYsNgmVcBIJ5w2oVGs7KSzr2Jot5Ya6pXZxhpXwwCzLajeCdxB
rJFaBuPM/veYfRdV8kXw/NOcyjUJjGCt/1Gyv5gSRo1O5VDgqnjDdrMGidDcgA9zGQB82zMDes6c
8sMGynuwmuzLgY1W4IJfmMocZ8guAmad30a3iiff7Ghfk2O8jKoX2jJUuVbwXOv5c2LLRy3BAgbP
CLviMBCyZIXsIRGAx3SeFkhVgr0eazzQQZ22aUBMrdlyznh8+Yb1qVx5SBLnyxOTWCetWGlh4+4g
MtL6aegwCkyTc7t/5HPL0T/rdikWVC3IHmFU9IPQd/jKGLZOySYu8OFpNDuxxdGiJBVpISfn0Ub4
hXlJxmuDYFHiAKIdLai1CAfmIlVmMtRuKNribTEyLq9s3Dc5mF69ahO6Vv6ebbO740N/7yxuUS02
mM56jEUFQ/iecBvIWzOD93fPSJ94cbiiw/hN1OZnQccWDzE73y7QjTPRLaAq1FdWmO+Vz94yn3uu
HnCdnM6YhUOY/sunyv0rjaIzWZXQWsuGXh2D/5lll5gK2zjRUwbgH6ljB4BpsZk9ADiF+GbfiX+T
HD6sMhn9CiT0r8EArhaLGHsZmt2fA/uulHz4OlkONp6LwgcNJFXdHOM2/DIJgVhMdUngjy+GdRup
d9OGgm3G1ikix8+MjC9ImelG9zEJ2YpvFIT+LhDEJqekZSqrw3NCmJyD7J8Y1+C72fvvEZvlEyZ5
Rub+B7sZNO2dD/CbsDxlLWATPoQF2VF5PbAzIQzb4n6NcPfb4IigLZ/KUb1VjtxMHf2lbnxWMlNk
PvVw50R8bTjhVD8X4ArTrS+LOx95/kaklbZJLfcm4BQeWhODXjqyGhPj+Ok6tqJyJuYCzHi4miqi
p6p+wiaGPYHOsLyzuy44ej1/KaEFUCROdCEqDkAO6ZtIiQuCLF0kD3WVHE0teUFVFB+GqlHr0pkY
zkuKMW9CWh0LLBljTfyUXsPHoe7eISy8trgtmJBYv3vl0DHNAkyMfQyo4kCDnaQanObM9lnoqnRZ
RxKKSMan1inKIWd8MXgULfyJAAwHyTvhChtcSSzKnv0CH5OHidAfUmv2rLHHgsVM48PuNmSgQ3Nk
nrTMTCcjNak2aZ8Eu480j+P7GnnxcC3oF3e+XoNIGn/7On2ktGGUbrB3UVX2iwiRu0qrznodqnVn
hClmuOnS5ZGxDEglhrIWL9RIe8dQ9jIMo3tu8vS9TjCRuCSKl6l+ray8XZQWMP1a6/ZFRy+Ga5Q7
Wu/FzlfBRxzV2lKYN3iBzsIWWLQ7rctnore/9NN6h0Ove7HnUX6Cm8ibqRqlMSTHscLON1YXytPv
qgijrReB8aTPTYsqA9pbTCGxJK25IZz0mA3KRU2Gm89ErEV2Wos16sT5ewZIp68UIrtlqIbPzKJo
7GX6jgbO2vkTGRTDXWaM9TWp4G0pgXWidfMPRQAuheX4MZH9dpqj4ZalTvRhuSoronwik5CHoaFh
jKuTst4YYQp3/TsjFXyELdHRuTedTZ6puok5XpaMTEOfOBs8M7u4JPcxavVnNbpfQ93iEwVouyai
NPb43TQ0WZmhmERnmFvqODw3xfQmMpt2gC/xNQGG3BESpq267lHMHeQoP2kIR8BrjIynWlaQBMSK
w/8eNAULXc20zKfNIOlPp96xIBb+nSKNBq/9HgcEIRFPptC1LypYBEv6+LBdqT2hxHzbpnHW8NLs
DCyi0Jip0Wz92EV3Ik5L9iCuu/KqFBNde228jvObjjs8lWi35jH6fxY2MvLWY7zUAvzHF+L9zhl2
Wqp/YLyLzsl5CXEupEVH964nt9XSN5W0HmMvx7w30T3vuNiHeYCa1G9ahdziP5WMp3gC1UuWHSqO
IaUMpp7lMoe+wfYvBtu30PTgjQiwld0zVHK06LPR44fMTS+mK0fwLpxLK8oOkqguVkZyTJiqA5CS
VD1hQEN4uJp6CiE/f9OTIV3+iGD/ZCdf/oh0+BvK+W9v/z8lOyPU/a/Vwk90v79+/8cxyoPfRfZP
gmHBX/xTMPwPjEYoe9lXCstBNo+U+E++swumWUfzaxBVZDmW6Rr/l+/s6P9wBWdPN4Th6MhC/qIY
9v7hGaZEgWzgqHJwF/1PFMOG/Ce9MJ0G2wQmQNeUn80V5t/1wnpnRWDbQiR+qvi2Q4vLb2ivwkrW
5izFo4tkPqCRCs4/BxiU9DK4P0kYQRaIgr0//ASyaXH0afmT2v7lA/3zwvuPXGXU3wjt//f/Qgr9
Lz+fAxqbj00CErYsiw/ir3pmNmZumlPIL8Oya/dO1+W4b3WqQsuCGeQA4rWYxvy8/TkUJnB8Zsqv
FWL+RcRafmHwhPOsRFNXEmTBM4moe+TbOiQzEiQHcypXsZ5M75mXXMvU3mZaV584b9ljPUJvDVMv
37edvA/s4VfQN/oetpN9iB3iMgH59SurpWsNbyyJNhWlkrIjbl8/ht+Tw5ISqfgs7KBlSgZxhrQJ
M6BfmJmQtVqYcPBLtHjbTG32DBXx4tQAPtIW2u9WjiNLiXIY8ILuxX+RJcdi6rW9m1Da2xi/7qsI
G6zbGe9Qo6PPuHSbBZ1p6yh7fm4vsJ8NEUTzMrLCY9ThU8i9Vco+9ZmYLcJ7wl6uSgr2jVUNTAqI
7zo1vZfhcYvspa1Iq/nzdyNIZCHtHlBXnKr3ua14cZzXkYIARB1DkFI53tXrghDzpbfx0BZ8aoI8
PkbDX8IxvnXRqifXIK5x6lsCZq1oA031EkiavfPavwgriL6ZHiSPkG06n9HkmADbsTQAaU4RgXau
yYAhNa2o8p6TENxCj+QgIyQD12mdR4Ts07Vi07zMjSClW0L4ZtHn7rbx6HSCWN0qCvpLm2nDZYBZ
SCOYQbhF54CYdOORxPf0kJolQur5beJQIyy01rs3O8d8cuLKv3dq7Y93StdGNrKsxeip47EEajEW
wASCQWnbapVLw+bMRmV4TMx8zxZs5UCCeoobmKRC5AA3e/Ca7nT3E936c8inrl/2WnQeGqLiliUr
yaFsi3KXKYn4aKbkjnO0bzq15kpjlrK0ySlYSEM+iqFvroUYB2wnPBBtvNGk2Lhn4afN/djA5isi
zZ5jXb9a+gsdw/gcbjH+UcpzP/ptlDxqW919RTdH0ISPwgdC3AMg+IcE98s9heRo1adRr5oTp2cC
82ztsCMBzyzZddPyyyUvIpx2nV4sOkOBnSPFgN2Rbz0qmmK7Gh4vm57KuYJXHn+NvNDifnrTSNwU
3Yx1abDX1oKlJBJ2x9xjzBZBNLAziSUNkCGJ5BXkjeMwOWBGIa84KdNzaedkZmvtxWQjCmCIoeCi
Q2VLA/yG8rI5/py7NIh/O9ET8wP/pM8nM+cLsZfke081d5BaAJfnzrlphX5S88HL0VUqiZ/WMogE
90MYwFHejKtCyhLpDOaRuCu5k+vqUR+AirsB0gxN17FTDoxHtDj+wHV3YV4Ufv43i+G/roX0c3hk
WAZmEmmaf/N2+Ek3OqPsga4Yfnca4744BaHJymPJsxjuExnF975p2k9Bd9NqS3uu3PKljIpqa1zV
NHn3lSA9BjUKuIIsNyk4y5BR9JT+GmXwkLSF/eSm82BuRjIMyJt+chUlno9//4sY9r88dbBTe/jK
dMFjjPykv63qRmqKyJktqnWtT+t4iKPjz4EIoT9f/b+v2R2ana60bLELPRTaLYQxLI72XZ2L+toY
gdjU3Zgts1hjz8w+de2YdKTMqm4OXZxfBhwsDwiNHKeqbz9vOldNyI38Zvfz1hmd+gCLUacBZBT7
6ieAhjNwDCI6UH6TGvduCqi0Nkv3fkINcYLRdyfdJjhlbaSByve1EFn/WwdnbBc3QfeYh60P8w1j
W8gadhsSwOmHJEY3WUr1nGo9HUpK1SZkVJilzlNjJfKV9EyCcM1ovFpa4W3QX1DI1hUTwdKrT4Ix
eB+Y1qEbjdcJRhU8wMEkXkDVp3a4r1QwHvOgdbeaJz4GHio3bKfaNdrj04hvVsXY37A0tTaYU9xE
n32OVQyKtTcphKIZ35OMZLJzCPyyrBDBDNdqgJ6Z9Z7CF032W2Op7NEwgzvaDHCpI+HtVMKgvSvr
kskw5gkt9QhWi9vxLta0FDkteboavMw/7mY3ZJprsgLqk57o2yykbs9xOC4QWkDm7OtoT0K5t/y5
T7uBIIXaLr3lH2uwXjTbuWNjNmAMNKFr14KrAT1HhfDAGd8tHl87UOx8LNB8RlKw4vr8c+h7Kowh
oxPcVAW78zFEGlL4THkNVY3HKaW1XfRTtpziGFZGTGnBjm8pp7S2KFlCh6so23eVO+wzcJIhvd5y
OGWoinBn68cah+45Aqe+QacBPzpWyc4j45bnKeyKzMV9rltaczOzdg2AVt1naO//mxvKsv++S3Kc
eUNo2wJ0oGE5c1LbX1xfE1elknqGrmey7SMOhZ0nFCanChK0XaYcvGs9uGtBMm5CEnpJhGFSFdTS
dXKYhqa5j5GT/RIdWUssxGCEoKqtOswpOEfcnJEVrHBlPLnD5DIpcJ6Tzhvf6evSTKasPKU6GZRl
nN5IytiYBLiOqTDMhSFoKBsERFClR0ejs8fjv19JZufcXyLo2L6CJzUsSBxsoe05RO+ff3GfZnHS
9BTLSdxGIWZjg2PtphmhaV9en+dg+5lCFpM66mRLr/I5ycPwjeNPBNVI1vwxmIr3Dgvbpcp1yLyB
vcLCIMFNm+XWFoU8h5Enz8oxv//9zy7/ftKQBpusgkIKoZue4c6xK385adFgmMxeWYzNaoSqFZb7
BozIuSZGHYXuU1TUw3lKgPGZaEjiPHmNkA0cXbIuznmGrDAzvF1fuP7VmsA+lq50dqNySC6fv6a0
dBvY9R3J4e0msOmb/LwqxCB2WVTvQdKOx36wCsIrI0Uim+gnMkKjYqUGiSyZiNgX0bM1NbXu8sfW
IfXhdHO7NpVZfsJAHMFgUWvm+Swsla08x/OBNEV5lm4iD7lqtz/vfr7uOw62iRjFnEaMxFqSB4Ur
AMcKPrkVmpvyKBrNREYedP7uZyuftXeuaOQ9zhFxIT2NXmiErtfLPf0EVMXBTlLm63LUWZns9s10
KtgphT8+OhieWpCB6yYs9W1LePe/P3PGnK7zz5edzUBJCqo315DCnEN7/nrqgOQmqtfHekYsZNtM
0Xuz8PNYkUFhjzEJQEYxnWo7Ni5WbKPZllWzrDo9mLP7vLsA4sISyUn8FKBRxOwVm2tiDi6JNQbn
GroMWGUGJHRmaTC3abyP6UkwrywQVDNLR9yaW7efV9jG0KEwoFKat20z03xCOm9AtQnm/JdxiVVn
fM/nB62pRw+NKidjVbvvKRWErI36+nPQNQcFfuXjv2qy6Cw65V17bfyV5an5WlML6HoMfS4y3oyy
cVdWWWp7u3Di1yH6qBX8IZol/X2XGCnDiNx7VgXoOstoBZSInBYsdQBR9pN6BjFN6RNl1UmX6WcX
u3A0cz3juqddKYznWppHBQ/vhVQFGpZc6udILQmMpH02UAgszYy5fGzS2+vbAkUzxHRc6XLXBcxG
uO9xQmFLwZYnGOXQrtSaM6AsFnZ/N7UMDF3Fzn6GR9WlCW8r8s0TCZbjxhsVoffAB1aYSrxlJzMH
croaD1hAjIUuc7lGpszmY/YQGccqV+bnGCF8jaUmSAIDcoSg0lrneJMu/fxKo0ihZg3ScyW6CRyy
G+yKGCxF1TNSC2FT4vAHEocYUx5k7krSA/LyTscis8Gbv7AqDyuJh1Bsjkz64TYk6b2uJfVzK739
6ETazZIMp3rE1XgFM7GBJGA8xlbogqUP+l3vVsZjmfqoVzRbW3mqIBtCiotri3LXc3MyDHX/8JX/
UwTYX+t1Q3f+vqoBl3bEbD32bHfe3v3t1tCNwWk0JdBze8E7w+kMF+dIj3w+uEgG9j0tMLT/JMhY
jRdf6zFiDmcY9z/f8fOlshvocMWzRcKBUjlYMZOKIVZbNzfyi8sDYe/18tfPu9HwTyPj9C1w4pI8
+Nq6q8SDmvYBTiKoDK8/q2GN4O06eoV7sO/t+p457Zm1DlGfX8dHez78vPo5lLKLlrWO/l/obv0Y
8UCQeb0PSN8ke7Q7SjUmz1oSwu+McLLEyTDtrCEZVy4yuGfPlL8ZQtbfsU/YjK8t0tgjI36QNjaq
xHmORXSXd8pd8z3NznRya2sXrgPt8VL3IcRya/rQcn50rkPrQoIo+zO2lfucviQVDH5l2NnlKuLm
uQZcMAL26KOHAnBBxeABHptgm1OUr4JJVhct6khPjqxVRF/+McffduQPGX/4jPs4S/6+TiMisgfr
JUmqx9yMvyMVXYLa83/lTXLJ2cz88WQNkNpmQKhvll5YW8/W11rahBt2fOWbj25Fhrk6hkaN6bp3
WeamsF1r3mznnr2EUD5HuGNzrqJjv8auYcNdZdCR1MGjWbNAo9uN1llii73JqHCtl9wklpKkTjve
G/bv/tKP7b3WE8QBgxaWZNDcU97DW0AznejEeo2T8RDq8kvvxJXSdUnXJ7oljpPCDmGIiPvAwPIn
y31b2sm+0myaRtXMtI4QYzmT99LLeSvfeRjJO7s9GG2c3ZNJni+JncxutHziZVAM5aEDnH7WYobb
xIWpJyxDTBdSCGKtE17ZbAz7vmE61JO88OR4cXAyMwSudOqTJ9f/ak1sWIYJOHfhDH5/aB3jz4Ol
KyJpkGzqCCAvyB2QaMii/OPtOH/NN+NiPWWEn1TYOShBge1olrGVSIhB7tni1JW9OIGu0iNIiR71
EZC5tr5DJ9388SpH3IBkPenWP38q52+pnTzHnssqVaFPByUlXuOC0XRHhMtdMFrGTvPG6Ni1drFp
9AzlpOY4S9+EiFZnTDfMuLSfIUZeXI22eG4DuhM4CojPxHWUNM8yVifPUuWnI7sAR6mn7hkJO6eQ
e2jVZkPxSfkNF5sMMiaNBUClELZcxBLihK72nBMVh5yMaVC2BgoaPAakPdwa4R7h7NfHLKBqGksv
uqM3dlNltXXwB2x8H7uUUQDb7hOgnV0tH2sitx4dgCw3AwnJLeWz3g2IF9Dg8NYnavOG5EksJqwY
TFsBfAXTTbmJAduOQ1ynz3RmyvPPO4+O08bQiByLqupB+VNKplA2LCPdqGCmlv1djPX2j8NYgSYk
9kEdvFLIXRg10zaLRfXYDdWBQM1lXmYBhkGrVKc/XiqT1VpSHEqYd/ui0vaxhZyV9eZJr219X3X4
T+q2/6bsIuIcIP9RtK5+JNZRn43p8HFdzeYIUBit2YQbNJzI3C4bwqksXd8UFdGodFbc88/BH+6A
BSCJctMPb7aLq7j6tmJ10fMqIA1B43muM/KLhp0mTbEC02TcTU5q3KlpmO7IJuj1GKO12a07/EiP
AiUR2bXzAKlDxLdM0k3XluODmLuqTo+DrlSiPJIBHp28EMxZncImroXTbiNiWJ+snOQpDdrlBkPn
+DQpRHix0DvijOU3jJ8PUTVcKCqJF3mLGIf5PA9sbkkIwmi2tfBpHC+VZWgXAymIMQX7tkriN/ik
XkyPK/OTe9WjUxkSF0Rd6q2RteB99vRlboJvE0XXrExY0FxBoNaDCpaSXrK1Q4ezAgJHBgVnznP9
W41KKYCwY2Zy1SiG74GDj22wiS8xa4R7+kMJRlb34l3cus3Os3DNWEUZkb3H0EmbUyMa62MKknVV
QxbKhLMwDaxw3rQnbO/DmqCaasSSoC4XZA0R2VOe89Sa2NsPH/ZomDQYcmdPJ5Nu/eSLbW7X6O1M
UGRFvXJTxTpdgc4aOpT0ceusRJnkS7YGL15spmvVgHEthg/AxghUUdN0iulo2hvfKf1yXmi3oU6f
LGb5W9+T15x/6xiN2qXrIi7/qoB5PegH3RZqgV64WY9KgmC1UJiLyqM/hyjQsypmoWdrQrzuJhYs
X20kF0NTJAwZKLGsG41nHpHNrDOmvl77DPOXZWGVdylrPAw6ZpyOLp50j40xmXzTptchoZkN/kPf
3AUkGDARTGkzDMdBdB9ZxSbRkfaLM5KWRuf7GoftF/fgpw1xQtwTCHVFSLEReAZQ0KYCz0ttEJxo
LnlclMuMlhSaiBQDhUjWQ8I2etYTrCzQj2E7nVRQxWcMUulixCkVaTQwkAEsah6Iq8buzirDhElT
qTsVeNl0GiQWEKmWwF4G1seypgPSlGSGCACsS22woYXkx9bxH/ASuPtu4vk4fjnNcEzIkPVtN9q2
Yf1tBL2/HKv6RGohevZZQe4IIlB8Txwmj/EC2UuLrrWe+zYjb0WoKx88jzaDSIRZqKL7/ZF++cKr
JJ0PE3ajZ3QSODlyjapsttFAerRoCceyekaKSRe/A0dYVx5SA8PzQe6H9z5Ue6KvnhDojgdsI+1R
gc1fFmLid3PMZW/U7VIxQiAnyXv32m9q0gymtX7LXcQlaex8tMqtaIigEWW5B8526GbyFf4QCvYI
W4fbDtHVKr7IbCjX2kS9UEH+WE4utm3fJbwCNWt70JqQHYSufQ1x+VgE+UeOJrxUyXftWdNu8i+u
snfcYfkuDUwE0AkmW714tZC3k/Zkbmw2BqwXNOcLq921jnWnwhu4a28hSsW3tz0o8e6T6kknBnLa
KxtDB62VbVxhNh3JjtgEtCQ3oP4yas6hWNQSj3DaWEgKcG26Y7FKJCtmbo/9Q4JfPMyUtgt8c8Up
dTCU5zkqLcAnIEmsrkU4nHz3Xon4oW7l0hiiPe5VyBlsHZaSTDPURxXzNHPHDoirTI392jRzfrgK
yw2WeVcSTy/06dDXEMcLMmaWNRMytzb2aajPEqw1oBq8n9J9DU04arEpD1UW3JsBgQZ1X3aboeu3
2ViMqKOhgk0NeRxjUoGDMWh3+/pBVOX7BEM6c8y1YVYs9+ZD4pnftoKnlk7la6nPOz0Dn28a68dA
n/cuZW2QcBJvEscb1l7jP5ngoT0eVWC/6JEBk6jgax26sktIbZ7ROwWqgWwTMgOg6bO1kCYkiWRv
rYo7mBVLRluzeJz9rtS/Id7SP4S2zqdZQA3dWYrs1kHQzijGFzfGjFUBcxRFGcBqNYE9J6+NaEgq
mFiv/eYocqPfFpJUpaRHEGPBFd11lrk36hr/VkNwoeWPyyid6iOmUkSh2kNaS8KQat8nzQSVDAxD
YANB1a3wkGDQLitIvJW3VZRIy3x0fw9V3wGycPYICjakWT8EfobTyMq/kwAjSQHzFSiAjvRor0p3
BWh1F4j/Q9l5LTeObFH2X+YdEXAJ8zAv9J4U5fWCKJvw3n/9LEB34k6rZrpiuqMZZKlKrSKBzJPn
7L2289JVqA9Nn8FS5BcKqFwsjrWMH20PeY/G6Xud6MW3TMCDiQJ8uiacjswpsF5XtAExDhB4JFRw
wi5Fm169BCD+XwWq7r4bsKkPkdzGPUzV0M8eQONFGE63MrEK6rDg19hjXOlL9HRhItGGKN3V9fPf
dRZew6rqEB9vCNaKNrGrv6STI6/2UvoQGTWF4uubqPNYUxKj2PRKM6xKUPBu5x6o3TAIZvJ7MMRn
egsPvjcASTdv1BBPqNU5NHfiWbAGNjWwBKuCV0TqJAuKfPVS95uGQQxJ85smJx2d3LWO95pX/B27
wH5WMvkjM9h40Ka43JJg1zVh/RCpY+0Q1P4MiolWHTV7HXdNTXLl3nG9Q2oJtLcBc5vejnGM6Syz
LIMoLfhI71ZmPOqaop58LzzRF/EiuhMwV1ONuJ6OBW2o6ofGrpFw/MY4f7DMZjiz3os74S7ZIlEx
aOgGe0Ehmj2WAvLHg1fVKLYDqM+9m5N/4eP4q8Iz0d3HjtaKVm8p1XQrlCsAix3RZfjKyABeksn5
4TMgRuBIgB++3boFSqUZCbGCXVVjrirwGBeMrtTgF/WlWDNDuOoUwvXIj12bv22b6rRpquI2tCAD
Bkc7lgmsdHqD33WkwGSH9TvL9NGlKYXGetzCUOAoyJeHIt6MOkoZFiz4t/5rMZIwpVS2uwozscm8
CPNl5hs7zeQOSBN7y3ZNxcXOo/ccPvNVYekvZRW/271bIZlM4SqoDM7D6j1xKDhEU+criNd8WsAQ
ja45hl3DcoG1Lkp9NuoEBoYHCaB3MRKFRKBQ8L/bZktAfANOxhnoDSTaNyXWPDj8zpJCF4qTFbAn
JN6anAzwHRk9piyTv5EL3lHV4w0bl3h8IF0L1FIZaTRUgiih+9i6UI0aJ2lKaPgI8zBJIn61EA3C
U+0w0egWS1qTCsafHtuXIfRdodHo7wOdAxATk/l9Qb9FYicAxiOTsN9jJj+4Zf11JXChBZNGjQn9
wgynQY5hE0RKDwgFWmAVNOtY8aN0GJapAQ3ylyGOFRbwpeWUB7ehZJXeaKC2tNYNtnv4Bal/6Izi
lW55swgt/rCvI1mDy73M8fLiIGTPUScoW4mWnGPYwm4fA4VgWfQhR11tf5Ut3lZ8V2vYkVlL6pSc
lLtmId5cglNxJPSvo6cYOBXtYJ9HYELKRH0UdBNJM82WoeckSwJgAYmnOUziKVIEad0ah9XSjDij
yy6HTE9mJ6Ixuu38ESRk+rpZI7AGl6pldADacjMmo70JB+8m6XXSNa0qnAE5fH70aJC8f3g2TryK
a1SbICkEKiOWSrTdWAlSy0jdxR1Z/24ULV0Qy7VF7qEtTOcJwrm8sgTbC8v6mGbiBo1C4BHABYoo
rh9rlaA+hwYjZhNewn+pH72CJSzdZwR7P+D30Z/gt+X0Nqzrv/eSbUQ+/2glW66Nx89mfIllHRrR
lwmGUsJY9iTmvro1EQe3+WT/0akq6i49DNMcD8hRdG8mMFTmr/OqDk9RmA474DT87RhYgh8IDmXq
dGfFtlaKq110mnQb1sDsMa5qOPgKyguvd40NmYjVgaQLMu3AKD/PLwucC6EtJa1m9+TFpMJiQX7K
oWNeyMXRFpkLzAgmF9nKjdUQttbZGvcG3oFiRCGD7h461qPoPcQFah4dfFP1HwenecjGEnRRrIZ7
YA/WLWLzcZoErXlZYGrtk+rhgswDWMakbRhK872c29NhnkO2a3xz39eh2JpRqe9yobwjMe0vTZO/
+xDdToXZvdl5mxG1Ff/nwU6Hc1Ab1u7fPyHz6yckBOojYxpWa4zdna8SqaYAo2BUbPM1ZbLvCUxR
g+KcxrIlxSUgxmTsTOazOSxT/C57VZ1idiZxLkcan8ENVS3iiOjNN8Q7Qc8Qmr3y3Qoi8xXXG4xr
2T/D8eivVmUiuiX7K9APti76Dz2tkdC7Vbpm0vgoWiT0XW7Bmqi448in/d5oTAQcOFZ75EAPui7H
kyQRBmm+hZnVuorW8XdpLoPDv78lxh/zD0Rp0C/REtiO6/DW/HP+AceA8LOCkMwEaXhGy+497YrN
AMXgNI6escVhpbKk0okKtYiM5Ng4qqyecA9Gi9IhDU9qUxQbQxU7O9CdPTx7RnKEsuy5QdwHpYN8
Z4GCwZPebQs/y5cITgqg3erA0mqSmiXKcxD17dprK2vjcDxYRaWhnvQU6Yyo0Xa7SrO3Jf7ATIs0
HMiKcSBV2Dn9+zuB4O7L/Sss1WBfE7Q9TGb/zpe3om1dQR5pSigEoCuoGkU4tk9FgqsDKVa76bJI
XGChvDtR7SxryFZX1TFgWLjDrQ8wpMxytLQlTWB+6TAMPAaG0q9cmuIsOGkOOSarOYfLsy4Zn/W1
prxYHokaJalW5/klI3uMQvqLNdAE7DISQtIxd1ceZot6QdYpZAzgh0sMhv4GRfd/BX1S9b8ltcr1
ZnsbuzAbmm6JeZeRYl4YqhlEzmJhLusN8kYavdqAZcxqae7bQ7EtDRteHhLwvoGRMwxYHlTicS6O
sp31R3Wp/DQab9jNU6ZiALEAlJuTUev9KtAllxwa82CvWIZ3nB9ShfC0FoEW9I+G/PC0sybMQPYa
OWvd8x+TRJq/p0bUYFUaID7rgWiqdZiG8XvPaX6R4XQ4jT7Hsd7BP9awp9LMDdJjoiKXTQ03uScm
sCCnc++jdpiVETnr6LruOArPogkiBuhVKWyhEtnxsS3YcZB8+TRfpuV5kI080eNPoIyQ9hYDgV6B
X4kfkpjC10wAI+fMbAG2GLdZCTLYVfvUKP4iGJLqqrbNTlYhKAhLM9Z2rbYwPPGBQaNAbBb46tZV
WXLnl1Bq1lGualc1G5RtXcKINLri5E6+PFuRD339O1NCdf25NCc+wa2fP6Od4GDNnTa/ZQ5IqqER
6vvg02uVnR4eVfJhFknW/YwY0JwR/3inzxGShXbNlOf5gTX4h+fXzUIx3JqtMWkvGtIjZHMOnfHU
s9fToO/WNt4bzrgXVYTliyr9a5KH8p2ggksr2pMCEKYs6uwpEHwEtGFhqlfVD0WI7g0r0YMqY+ux
SasPECrk//mJt6rni2t+3VbOlbW4Xujz1gORTllr00Wo5eY9ydGOWGVmP9gDYX90vo7B9DA/Y76H
xWCkpYMn1d44jl3s3YhT9UAarWJV2avocawYpRzOos3kJu6LFiMX2FD0M+punmkoeQLQEQNQUUTl
q5A7gyiWX3BkDnrhPbhDrl4VxY6uZcYu3PScBuc5XMN1vMeJREqbxJqf9VW8Vljq6S8EHUmRk7hs
EHDx0chjfZacRc26jnZBlClbTsx7gCfXhID0TeZm6u3zk4kCsoOM6fgRSgxNcU4gjlNLqKQaIeqK
XuQ3X1ewIQXBy2AXdyVDRSgdtXsBxICRm4vLOmhoR4+ll9oPATnU63TwOJlNLy20SQ9tRHCpEnB0
5MATrLQsVA51FBE+FBp0GFIt3KjBwHIrov6s1T3Ls/KsvXvtiCk3TWmKhJ+i8//nKPHPbdcC4YWw
BMYyQyECgv+5x0jpt/wHlYtg1/6usHqauP4vIzXUCjnS91AYhBRomUtbiomYjup0rUH4WtsVGrCo
8hAVFmZ2Nz3MmvRnfwpG6WBokkvWJxip+c62Jaq7Z6iYRL0ifxeqtQ8qtXnAmbubZUdw/GE0KDWh
roEFmCbw9xURhliGYmjyI8em+GBNc/SwJ3gOY1a8niUjgOxQQnha9Lc35Q8JIG+Khh5Bow6xbZJZ
/vmmVGSeeFCSM5pHnIwx+VfHcXoIRtqA1M1zwdh7frvXXBROFAOYKXEI7nHQ+A9x1R+KsDYfS9yt
DREYDyaeO5GqxvP8dd5DeIa012oDXmgElQoQ0IMtqlsXFfIcJHWy0AiIQMmBMIPGaWWXyqVZRXUF
1scz/Fupqt45H7M1ZGXMR5OoKPCsmwjV5MWAQ7cKDeNSJyKHg64lRx1/+7ZSnWj/79uy8X/ZlW1q
E2HqFCm6+DqFhhOs6oSSQlWxdfX74Os56+CUHmb3wT3GpbG0JHoEtzcvyaDlU9gbItsu7m95kJM7
AHjJJa/uaPB9npEqWnjbAVQWOuoihIVkYmi/e5JjQQ+P5boLCThgI5YbM83DY6w01sUkdW3ZmNyq
EvTojmijzkiq53GquzEJOpQI6zghLhExCNE+UY9irGF4SMvsL3KViVb+jyMGJYoNrpxxPFcNroEv
Fw1W+TDSbAZdYtJ3ZTWGWK+Gucz8hg+YBwMgwYgX5bV1yCF0PNS7hkMTTaPl/ymmctytB9hWOBLC
c0O2NxNiek0WtCdpBGe/y719ZyWklwKC/ouowPxTLepqiLxQt8H+5p8vR6RO6QC8VZzPu378Bv1S
wQtNiAfhQTXSlYM/qOByA9+ZcnC8hzRFh1L7JKibQYz0NaigGao2vvFWrTd27fvnoSqeZqUc51aB
2q9TD7EU6mF+phM/uPUJUPD2swS6H9rhCo/1blYDremS4T8m41UJlPLVkQmlZXnzKzd/GegJhrMM
bQoUUkeIRIu2G8QucJPfejXiO+3fBtwWay7a6ghEuzqq0zO9jrrNX26APxcKdIDg5nWh6axbX1fP
1uwCa9Aj5FlJIaND4HtE6Znqa6RgW1dxoK+yMvEe5mfSNcQmTHRvo8UkHNideDHYgi42x1LsBd1v
oB7vaQ1wIkFrchnyWl+TvpGv4joWj7GibkxQyE8WUb8rNol6oyTwRjWjJPmigTJSEfOVG7650X2L
G8ltyptmJeU5z9JNx5TRRY9gRH+rzP+86tHUufjhHYQPltC+XjUytyUuyoiqlzYAoZXLsGVugNcA
DFSGAmNMDWKrGmGcaYibZ811iRuFYUuwWOiehiB8m2U3rW+b5zpjCfC7qJli6mA2/0MxMktJlMF7
+ffPUDens8OnG2v/83/+D9SNtkbQIquXyWco9K+CbzRknWSFRXiQOA0iJTM6zauy9VJ6XfxKUuWx
IXxVqRMwq71L/yswUZek1qrzKiD5JNg+dHb4SNG6mBUjMRyZG0UYCTeVSI+BC7mwrYP6DngDXlMs
UNROGhsv1vqV5oNrVyeeymAPhzwyYEeEOwMbLTJez9ryLtH+qcGNsFPAEpvkwQZti1uPX3Ba74cq
ObWMrLb9qF71srDOOtqtc6+3cucmtXdSwrE620TJMnbAqN0P1hFmVPJUNpi1qTlDQ/anNAKFkYbj
uKT135/TIjl1gWZcYBVGD430Nm2liKd6enCjgnFR+KKE5Xca1NVDZcUDoDE/I2yIzYehO3HFU0+F
qBPm344OZ3jAHFio/h0VZbxNhD5M47gxVNvHfnoQ0/wEK2i2HDt73PngHq7h9JDqcFf83oRjC/2w
mnaFITEUSDJgHzrDb68YKLblz1ZaysnGALnEmkP11RY7L1OiMwsaCUrgTp+gwIz01HHNOOycYUc3
fqyLk+K17sGjzv58yONE2SlDcmLgCye5MMtbnnfV1oaSdgw9MgbIxc2vI4h4Mt9yF/rFuDMLM74G
oXyp3bQ5UcXCtIH6FoVvQ5QRGyoYXPoRlsSOXO9C+vgHe0h1OoaAjSDB5Z0G6T1wxiszkGCFH7JY
RqXza5buZaQ4tGU7ccfLYjc2A43MkUkPIjeRhe4jlJD83fF066WJvXKpEgB4IVlr8uDU6WBt8U/z
P9c1fTdXX35hMrPDTh1HjX/sRqBtbRGtc9tud5oVi1elrV9U3DCLvgAhO7s1KADQXXkRol9XkfG6
HIVxkWZoHQMwc75rZHstSA9AWHF26M4qLazLrMb+jySbLn5LjoNj3oVrtZc6ByYZBP0bo/L4VFcw
XUNLe8pih3zu0Ck59RB4nqJwW5ZxO3xk0+FXOqOxlxGccI7o9R7k6veorbJrloBJwq80JcNW0W6+
QMAseWCeFvSy0k0wNcoUGXQPxgQScLuHNKvyaF2bJMWmiCIqYwiflAYZCMKtj7Yw/McGwe4Zwthd
8G6sK5KhSEaAG7gSaltyoiIxMM+YyU2vEMpxylF7QSeGHAMxCUTgZZULx5fmgTWdYZbvsju5w1tG
r/zfVy/rjx6RrarG1CAycZW47tddO3ToPSQmQYiCISm0jMB56wkZhGgt3h1N+zA6FZEig7B7lbbZ
PcxVIrf6+la2YXbPTJ15VhJUOwPOvVWnycmB27gVXA2TpiS6Y9SyVtbQEiPpqspu8GG3zddEB21u
G2oe09tEOzGeyQ4xE8FQuOFjX3jfBCIlsATGnYSx6mSn/hZWZrLquko7+LpV3QdXfapkvCSVDAxE
Zb/DcIR725CxkbQ1XkAzv/c6ivcgGenVz2LzikOJjFTxWDOxhEZV5KtP3Vw9Wj9oTEWn+cEm1BVI
aclHp4FDmmuQYbpNwOy/KWHTMV5N/COmTG05TBftGPV/Kw20P2pjPhjHUNkW6Taq7Cv/PEMEgFRY
2XOSLhPPWdM7M58jQ+7Bwv1oy5H2pGaVtIaNH/ivPzrVDzYAmFFD2a3BHA7doOevslzIRWRTuQ5h
YeyEjdMDgOxf5P3ij9arrZLOrtF1w/jEbvhlD/csVAApumKa+9QMHR/x3C6TML8O80vTcbNt1+CJ
qoJAO5m2+1NUZr2B/TUc54capNNCTe1nQ7icafOgOI4RsZ0c/arrSLTC0NJYX2ZVGd66Fo4SQA+M
3qlyDk1poyiNfs+vHEVzFygzawwSenVlB3AvthFrD53USJbLFIyiC9pp3VWE4L4teNtUXRazZgBV
57IfgmWkde2ynN5G7lFlFcephsSPl51lPgdU8WfVqeu9oujrf78X9T+qQVsVINNVDb06/36tBiGR
+0lXJPHy09zU1cqxTJH/jD6eUvx/ZMnFbbjEHLKPoxGw99gNH7wxyzh58IM4WINU8bChjsoBxK94
F1l2dFQIzcJu/PV8VPbFpmE+/Z+bHXeW6Y2v1Wi+////VUzSkgydI7Bq6l//KnqF7kInUJj7Y7KY
xCNJnBV4Je4l/9xkerJTJDDHlgoJJluf30Pbww6j5niW0uopazwF0iDDEtstdlViKvu5ERaSIDuv
UyPcPQNq3z3sUKj8p56HMnxLId0sSS01/jJf0Kf77UuVp1qmOXXUDfXPyCa/HF0v0OnsQtp5J10v
X8dt6xylhSpPFYm9dCPJcDvdtm2nr4oI9Zx0G43YO9BfUI3sfdcf9SYQL6k0ypU9ZPaV7n+z0hWU
X0oXnwzppnxeWvi3+3M6Of7zR58O2Jw0bDrfrml+OVmmrs5JWYPhKlsykIGsdCQmW8Ep6+pfUxb6
ju63jkmRZ0Bv8lVZNNWqs9DMK/XovtcT+4IJMTpleErFOCZbIt+H1WzcaQTbXaZqRzNo9lOb6CSZ
XJ8Zl20ZmeBdmoxJekH+IHSYfAUVSsesNhLboMB/dq1JW2SU70aToeVj8LnCRGFdRlJfVshK5R6H
1GMra/HmJ0jmVVHtbdfJXkCqoUUePsxSi7bCun3eMbka90QQxFRaLdLM+Vk8PVPQSv3lCv9z0eOy
ZuikTTeqZn/tXTBbwb6kEnOojXQOVnPTU/VUcfTsqYNhmd8LW3VP/uSZTkvl1RAEJVSKBwfLKXvj
IGIuIJUbW7Uc2pq9cTYbBHbD0Ga3+UifFqiW0Fnqf5llal+1/xxXTH4cZmWWo8Mn+LKzDJJkMaoa
c5HTFsg9g2YTUUW1OlE+a+Fs8eyy6RnlRdFhtnZSVNPRCwfaSNzE2CoxYiVrR8X7l7Og9vUsyFbH
8s5kG1Q7/YOvW17ExeDGaMIQKQbNDsLgMUVT/ips2IGtOmQH2U90QStpDmYabD8XsbAifqFVUXsC
Wsr/8ilrX+96fiSHlgx6RXx7oA2+bm2FYdk+jUasEBSEZJOYlzYlJjb1GJjZY/ekdtUPVYNNFZe3
Hqzt2VADY0mW5d9MG6aufq3VYKZhZ3IZYJmaZZv69PX/w4rWelBEhr5AbqFgpVPL/tLyOXRNRkrx
5Iwux/ZQSnmRrVodhzIyjxIO7saNffPBgQnKBks3ALvxKglUbx00bnUuUq7KvmGrTCwyJUztQ9Qd
R5MBvJ3IRHWdv2iYNCi5yqMUGlwW4LqtvNZ4tsld/3wZK9qLY3cT/5VWPeNBBiLj1GnzcmfTGtbr
f4yM3PPCol9hTM73ogWmr6QZZTc9nYUTSawHDtMWNfa5NLVWWVc26/z0e1HcdciWUmdddW2+LkHX
rc3EXRJ/5n93mxZLPJ277Ri7ySYTSroORTMVcQSV5UTgrYqBcvyTAYGd2DkPUeNeQS4DWG5IUCLl
41WI4kEkxGwRXkL2msf7+nlvS915tBCoTEgKJiUhDoF1VoLF/JwmBBD/jlRI2nFwYn+nVmTrdCOO
B4YqYjRqDtCa9uRYzd1kubrAYdSeEAmxzQ8YBb3BWdGXIk0F9OoGnla0TTyXzOmOsC9FrSdALX66
mR4wailHZ2IrHgN81nUM6j6ZQpll+axlTJaQHbqnMAq1Xa6WHtrCOn2yhXIGB+xfS/wOm0/5wugQ
gdbFin3zXXflWIFxLH3T2LboeVK7/hWXobn3dM25QUsJDpTaXHPIUpaRO0AnqAg+WWCCrM6jBDZR
y/RUOXl6IubnP8/8U634p9EA8bAYPSD/AJjkybPy8dxndHdIE8Xh0xD4gYLubkotvW/mR+qE7O5G
wBC6kAZiDb15Z/t9ss3d+mOg63s120FZNb4wD3jfxaFI/YJhj7En/VlYY3/mOAYk0RcpK5orkD9C
4ppnO4qXlxvHTZ29MThMXioz3ipDVxMUIKCf6Q5TPtXRn8t6lFhbyCLkABDFUfHehc0dj9h4t4qs
xOPDhHwqYz9vuumZYg4PQ6FCMJ7uQ02p2Tjt7qV3w7cxB1ubuy3EhInVXpdFdnYhdaNrZegUBziH
RKGmHEY86LUKfmiY7CP930HUt2J66Mj/+GSNeF5Ak6mLunNPls1DHIuXoHgU0SARaRXM1t0g1+mP
G8NlHOx+RbRhtIxy98h0TLtTGGn3QTGNVWYVET40U2Vew0NjcihOuuE2v1IFOimvQPTqw7KYOokY
przL/Iydw9pnnkosn0Xt7LlP0US07kXjQ9ez3vW5D1+ChEYphz3PXqtqopzUqDCOXWrFR8Zt3lkx
KnOp25n2HUf4EK3aoVtCk41uCXa3e2WkCloyc7w6VdMs2hjDuXfGl1MdGQO6UPPqFngFqQm8hUmw
x+CyLaZBju5YuAmTAbF6hjJ0ZRZTAFsYynYzkkUDaE30N6G3KhwX9ju8+fLqtR+2HIdDIOidIb1F
GzW/xn+cLbqh+Tk33hM3B9hpROJMZBFeabMVeF7hqTkxWknLLq11Zao3QATDYYbItMqmmlUyovBI
iFHj+j4IFJFl/JAa5vPn12hGfMi5RQV6dmWV0BQBnGKH0QOx6Uwk9dOfK3szeeiHWzzNgW30mJuA
dj4/Ay+jIfXPFEDxqgSbvY5I/T3H+ASY+mhPbSnixyL9NQgC/ghwMB/q/mfpBQMAyKzaNFWl/CDS
73c9tO41p6q+gFooNl4PQCOcfGhl0A8nIzd/aU6DOYRbXvF2WmUXt6wbyofMjvOr4nDlDvf//qri
kMacsxQX3xHamgsrnUITK22fznSEiMgwz/TzbY4PfmdkPWAwr3t3+eTfaG8vbI4tH0356OPcfYxE
EqxAGfV3FSD1OtBI9fRUgoHKaMzZzKbDY1Vnaz1NlG1qdnDfRt+AfNg7DNnazttYntt83ncepGuC
A3pU+tMdCGebMXKGklwmLkiSGv3cgXrzlBQ2NWvh0GnwshRtGUcQsxsoMRxSWow06c8YQPtsqwne
yH5oPlIIBJ9u59nybE++5/mZaxomq0wLbUam+jmMXbnFlJguBApYmql1SRsL4LNONMOj5+ly1yvh
LeH+PmXTQ6RjdtcJewjLGqcGO/kTEH0YN5w6wANxxEcrYoU48HDS/Ib2sOxbx7kNivXbrSGPeDLr
Tnglm3VsEPs3v5y/UHn1k0NnY0fAlIf/1gfK6CCNKf1BOVPwl+QbUuKIGdbSdY6/VegYxgO9WLD2
zXPlOdUy14zq+rn/MYlRd//nX6qICn9BhHoDC8LRzj2LDumm01O9eUF6uI7H0DipsZAvQeb+dFpp
7D+1bTVTi4XD0Fo2uQZ/UXlWAeFdPU9kq9ThbCut5rkum/Fai3zbKAMCWrAqXSGacWHgF1gqnUVl
lsoRo3FCe0jNs+9gDSi6VRWVehiW+TX7XZo//a4r3uug1XZhyc3Tji7KVbRwa2bc5xbQ3pNN9jtq
6zCPNmYRj2cGlfparXW5rhqyUwa1ROA7Lfh+E/arPqyQmNuIBIjqetU9fDQkVTrHxGycu5kNwFGL
VaMU6cHiLueE8N+ng4t2vFDtt8+z4nxs7BJTHKQHfhUhWUXM7ryaEZDnI/p33LVURLkdLB24Z9An
t7nVWynGcDXzb0WYaC84m8b9ULOj98dKKtVNaIhEUKeFa6JbkIRqmd6xdKvmuEqBkNNFx+EZXyZJ
Plz2ysTEok310SxziWiibVrap8TmDM0UjY64oPCZRBCp5D/SrA8Xhm+4J2suxSnktWMCb8XKXe+o
Vyr5l7I7xJP6gzwbnTURoGYEBuJTyfJfTUttv3vO69BGztGUDs4AlaV8fhlbNZreiCS31RiTdRMx
BCLgDKNRGmv2KoxFepBa9GvGo3AaHT5BKZlu90c1iF/Aw2snjWD2u+milJqKuWoworvFq8oFxDxg
/LetFqJK1Xj7vMJsNb8MSrt/cLWx3RGuviCAKnkrNPV30DOW+bw8UHijYxUxiOwyxk+oOReG0Y8Y
imzvWEREiowU6lpQikOZIx1vHeXsBUTtwSwePuoY5HpBDKfid85mlkRkcQXaKPHJb5kUEp3ZlbtA
N5H4jjJ/HLL2u9uXzquGcjGhjjvMD9H0jPT016aE247yMLy5nvxV+GQJSDZQrmKCUkWeD292APxF
DXSst/wupCrfM/3sh1lwLjTAyjNApWX+8MGpAfWEx8aFwNTcu0wdNyqQjGc51M/+iMmClhNuW0sW
17Do9qAZMSElSfRS2Ql8ThgFNdP13UhYwTaHt/nkIXRkMbBOJX3ni9Rcn065/1DEcb4vh3KdmKF2
zq1aO8eM287zy5DEzUUXF990+szXNGhSoGrEIQmDYe78cv6CUj18Ctbgxu6GzvKWhhySH6BwKy3R
v499/6sEgzIzEsoseHE4Ot3DpC8uFGjGAishbNVZY4tHv1gXlWVAEsrKXW6Bna0HS0XlWBn85MO4
LqLOwCKMLBRoR2qlG6o4HHwlHK7UhnEyZvqBG/Xz/ERVQMrOFCvnKVF2gQhvbj1bp8qvsnYvuyne
TsrunDV5vc2k2p2pq+qtr/T2JtL6HyN3GSGBxA1GtV5+y1z/qnFHPUNO1/D+6BgJCCAsQHc9+bmS
rBJIeUyRJmVgArijSVVeTsXZ/FVRV+MOVpuyaejerWm1t1NlD9lLeNoLSbk/IeyrF80r9RdMZSsz
gbhbZn2zK5nyLSbhy9GZTjgd7l2FSJ7D/Gr+dbuPjAIZFL8F/db/fkpEAOm+8++q1W/SctWDNdQO
vGMUDm5sA9GdHuzpISNTwiKRgKeBCpv8n99//h6FW/1Sug7R6dRdmvtMOfDuVZ9BS+4nEFABhB0m
oXf0RtMjjwq2teVY18SOnJuGwnG2uNYj/hmllmsnsMsHb3oQSU/0HOd90P/FPfRD7CqV/93LBAlM
jbEmjxGq8aTlkQkplPPD/JLSsVvWmQ6k3PaMS6lD701UZW9aCnERda4ckWnItdCKdsvubDwz2JOc
YLM1cJnkTFmWXUKTbPQQ/eM6HQtgzGEj1mjE5VqaxvAR2daee2d4Fkm+oy/c0N7XDIwxkKSJ/bF+
OjUWd7uuXwUaK5kAj+1Nh0yJiawl1OQ5Ugv3iAvkAQuef5q5XNwFW/xsXPuaNlzKUI6XNCuHi5nU
+HsK9zb9l8bWzYqM/pCRgfHSaNWLGbjK1QE3dS5l8s0DM4AR1PppmuHvMor850hajBALS4Opv3Ft
u3+22xuI/Pw1Rex7Afj/xFu7Vr3C/pVXHBcmwtbo6FdLROrGy+n7EeTULAFQVWiNO/dJNHEH8D3C
W5xG7pOhufFu0HrQ73aP4YQTsV/kHJgk7oQoTyCZTBbATs/fTKiJ23qaescVwRt2RML03LkcYTQd
hw77D9Y1ZuJJ3y9kOqB+TejDBb1IftQdBwj0UM+1In7kfvnqxxGHIkb8HCQ7SQcqKR4lUvI7G0K0
xUSmbh3HCT7gyMzspfmXmTzCXXJRnnmifTYi+db1nXLFhGE+fzK3NI8DLEYwc+9kwZ2IbaQsypYx
BcChkJ069qqbDUXhgDofco1koIObwLsTepC99F3QsteanKmC1H/ntvBIsbEz1vPaXVgZ/p+y6yPo
T3mK7yCqvvlDt3O6Qn1RYWEzRWZcLPP8txSKekWci2tyeoa6WG5GJtZXDtv8Wq5yCo8QtSOYY2VF
r/KtUlyIe7H9EwsTdAi30HFzRPUOwPpZMzL/aoQ9TnK75SAwwMd3GwpM5rWHqOGbOYlUcGQWcieE
wopXIzYtWZFjSYwpHe1u1wgt3EYlHl4xTXNqbdW0Zniq4zjemln+jWsVwp7mt7Qa4k1IbuE0NXuJ
ksgCrj62R5Zn/0W38YQEBqry+at5rX7vMpGeJM4nZyrXsa2pJ9lrpD+ouOAil/MRGVH1NuJb01UI
tPVM5lCGO2a44HGgPb0KrSzZJ9DyQWylJJtsian6X2Sd13LjSLRlvwgR8OaV3ovypXpBVJWqASS8
yYT5+lkAe6bvzLwwCEpdLVFgZp5z9l5b7f0+5U0uunA7VqPYj74jD4VhmO8D3TqDku83JgPgkcWY
P+n6eB0Al+ygYkzHsiQEJqo4tJW+uStGT5IKaFfXyhvs7cBW+BoGpOxWjvZDpHF18+f7IZvvB22+
H+JZn4Y2fTVAMAt8m0pwhjCaqafdO+QZY9IJarh2APzJf+MG+eG/091yxCMH6qwWMmSbgsKoBVo3
pO9JsTYlwWDkpotzopT9YoYzBLtM3zzfgNGWEOQNR5RaOytKE1agUx7qofvVtEHzFgQyO9isaXuq
/EOMj+yJvGPOQ0ZR/Y35kwn5l3A/kjTzMNrbVVvshpK8TVcT2XdOAnY+pw4RYtJCKNgEQZBfJkB7
txTl9NoJ0vzz3w1b969AQrQndywo7uuaej9J3Vfyq8LXKDDecrbrq4w0dS1LW1v5/gWJ2fCpFU1+
cV1UpnXY6B9M4FE3y48F5NkS/LNxiawYrdx4HePuRbaO/+YJdUlyL/sISQNwstZ4iWv57MwQtywf
OiK3x22NWudNEbfsB6o8K+pbODMNaqay0xBBF2Z2jmxyvTVHOFfDjbt1kurdy2Ih0LXgUDbkK+F+
qmkV0ecCEdQ5yYi+pqh2y6W1wIJUb29+l241XAMzjYADWy5ckZJ4NCwu3KtTsEV7Vl+HupMb1lZO
xBlWA/4m/V5rJJ6Ygk4YQYnYhGfRtkrTPx4WGEdgHhCjxScTp8pKB+/joxx58ErzzPrOfaVonk36
pTI6dZyS5m2QN1FBpFhFDgHZrNvRoNcnLuLl1UneorRy32kIkLdYwWSPAju+AuisPiaWXy1j3XAr
maCmh9WOKsn5NAKkX3btk+VC6hyK/OnCTATuupkam8xOg12BP9jBZ6cg5s4sNCvvEFQVnrYTboOJ
VPHbGj1gGWEm34ACwICk10jS9Foe+BQQUmbb5S6Uo3oJbpAewrsh3O2yJSi3Kp7bRoeyS7xEYrOT
E8VMnlDl8a/3dfunGUFAto3bHRgRDR+DoY4tfMlfesLsTFlIITgZYg/hrLQ8lMoiegP+23a5REZ1
GlqYj9LqETQtaqbBjO55Zu4kQ9tXw2H+72nVV6vjPw1niXqpi+bGiCEroNBNDVySsSb7ZlFdJW7u
nLqFIOv0Kr3CDawxB8ThsQ4cUJN9kZ0ePxZOb5uPeAk70W+SdWxPzaXittz4TcVYdgF1UbGltDbn
T3Y+5umlBc8Ffp85EIN4jqY9hjSZXh9PbS1Nr5mBRDLsWW7rBKNplOTmaZqZOCy1clONlW8fnw36
eoR4TYSqWmajbbtZ/8ZgT15R+h3lLDxaHgJhaFuHH37932udG4zXrIp3jU4LleY6QwCFm2HjJIO9
MfOx2TnsqxsW9I6DjahB+JsNcSLN76qz4stCWlY2yStMHQBPz9oeEo56FGJxvS99TOpztWQJC29x
IuqNZcXFpQkCQduRSn+wGriidvwPc5CQUwVpMSxl4ZvdaiYBXCNI6uX3nUwfMgp5QZvlsjOm9ABz
OFy5cdjsLNkrFFMShjHpYSc81azroyqeq55oh1KYBHI1kfpNVU1Ai+n+IFSr3XXzGKyIyQZZUIA9
N+L5v4fWVPfcwA87tfof0PrhX1386ZPhpWWHOskm3VQsyueEVJoRbwIhkjZqGWPIg900jOzPQ0nc
iY78vE3kQzLqA3p67Vom7RloF+SDGOBTTccG7eJ0p5m6PGD2edbbWQeUje9py4/8aG+6qZ3cl0Om
dH44mZfdO6fpnnpMk+x+0dlfDvxuTwLfcu09nlbYk1IMUtfIL4lRG/WbLA25Ssc2OCWS4JxEkta9
HiL8D5KSDLrPDJmq272B+POEwpVe3Vzi1qMOEaHX0gvDrte4GQM+2BfGzO0TKgtQ4JOy/2H8AEOi
kPFlkHVySZvwt180VKSyHbeNZxCoegC+bP6tA//V0/TpHVnRvtTl3+XPR8yb/uIjznPnjut8Xz8H
FassmcSDgIBQae7ZC9rut4E9cNVGIvtEzk/S3uilpx4o9UbAAV+mDuSFOnczN8+qNSkOIEasAzUi
f/U7kgYTn5F7Tl1FQAYQSHq/gKAZxJCWus4gVF3aYg6eTKP4awpmJWRt2ecQ+85rF1BfulH7rBMN
c8lV9Gnwe3xwXGeoa2fPy5U+rYehzD+yUJfwdLEg+Nmf2A/Ed5jh1htT7TMhPXNrDy4Rl5Ahbw3A
P7dN3hYfXV/bvxNvGIHjQQRIUR2dpxrLgG904a0IfbW1R0e9FFnlAL2b1IfQ6Wh2BeG+EVHKW3gW
9dnz0KnM58BlP2uc97oz+ndD1/9oeTCfGhKKWXWt/GdA4eM3rtOBpb02X2Ef0Ymv+2Lf2sW+6VAF
21nHHMwLZpI2kATisXuYOvOLy5cjw/EvhLXIlT11QM7/Dzh/eVbiZfd8CXa4drTsG4FCrlXaqTfZ
sKko5sciGOm5zK+6fezvplZ+pGZYXwtbr68Esui081ts4fPl8oVRN+uBXK0aR0vtBKfSz7bLV//7
lrRnmNsM2ns/p0WOeD+OWgFOpUhqDYcRr/nWIK/8Gfeoo2DQ62gshR5Ve9Is5aWfsVTLs7z7YvrT
wbwOGBSUvi8vbaabJHFUGNn1PgdyAL0kYhj/nmHyPLYxbfhq0L6Zr8C5SCoPQSLZoYXjxmctMPPL
fw+WwN7Kd3wvDcco12evFubRuj+PpWWee8+11s7oyvTTjC351HNs2HQ+tsVlNXHKFo1dCR1KH+RR
tUm7JlMxvMWx+M6yEowYTqZjkuK4tHX8F6Mjm/2yD0nppJc+MyHSyCsQwWzrWjJ+pUd2LPChXha/
Rzx2wx65Yw86hFWBjEy9/eziwT8QFtzZ+RyVKeqvQSO6eigmfolP1pRT5MHJGqlXXhPSeA79SG99
0OWvqHS6Q1qG5tGT6tg7prduqBxObQqhOQ4YUehjR3Bw2zVffpQhfdXdzeTOwkZtqp59icJ75mxl
A4oy0WMo9AZx7Y2g+YWYjc9CbURXwd57dwicA7NihUeLNILtonyaqH5WlssE49/eLzX8VlrM+ZIE
kzzS8QmLaE0iU4CTSoY9dlrSkUVl9U/GCGQq8EBhLnvn0gA3ex8unVX+0ZQWnCvXP0vBgI0OqnNm
uvw7a+uRiclMJiaPAKyaXQN1/RWC176PaRCsCTs56XPbtBnDagsOkbGhZChAUmb5Wyv5Feu+/Et3
+x+JAPedtVHsaifuz7T/5VWzt3VEWKgJt+kB/pxcmryoATj9zPvo2MXMg+M/1fg0BM3xYXNt9RLX
B6hiK+tv/dzJWNwMPegCaSH6jJxCbhSctEujUXwYoz2snTJ5H4Ze7h/Dbpmp5FxaJ5k37kc3IlPC
8h4QMGGeUTw5R9grzMDpjp1Z2eiu5/juWhPL7vx/C0s26DGngU3er/O6vCacP+yTA2KkPL616FLW
/aigg5dEKEOV2Tb8s7tIOM7b3G0+YpJHfjxfJmOYXh3Bmc9qd2OH6GHdM/mnZIPwQcfTfulNBOnz
V30yZM5WyxmF2bvxWqKuDrog+RGAmjyKAQ4EIwjzlIQwXBykuqnrpe9B3+d7u86rI8NJ95kggWlV
hFH44Ub2ATEeqZeq97fEBmvplqy6p15pzraX1qc2d8mC+WF5pnxLgAcieo8h3gfSjem5JWXyXjsW
aaUkP3xpRVxsi8y5hDSOroUR4izDvfQVhDaZ9JBgz50Kkncd07sRhsZpkTlYgvgEOjbmeGBbszi6
ifGuYu3OtEf7MJvxa8jT8L0JBeOISK5MFx5l4PLhASH8b6GXEJy6/u9AvfQctSIZ9pDj3lt/nPMF
Wq0/Fu7wjGfAb3SSymhbYyGJOFDMw7/lmXLrn9JncLW06ybPiG6ufh5c7bbI3JmsrMQUTyuOBc6l
SocjFLRms6SGxIT0xp5RPHeGbhy7efZMfxgn4VS8Sxc+HDKBn31NGkcTGtP/gCsnxoSsuyjanTno
MEJtMZCI1UBzhgR8l0Yz8SFgvYy0mmgiP5rqS1LoZ78OoY848MwPjQhYl6smvRQdN3XVmQdX5eGp
pRCvZ/3y8jUiMtNLVbeEsTbkwqoinFgRdBRSiFpOfovfuvNlvM80mB9snG++EeI2Xrr+iW9Na6TJ
86zM68jD8vJoq/nqh4gNVkT/tzZmL1D5MHVazpGECpirLS7z3Iz+WglJnMgjhpVTjeNNrzvkCCKt
BDycyD4uiSQjRlyl5fEpKFLEwSWn0UYzzGOqI6heqlPPn/r941Z5OKUxmSf0Fih3xozAWmuyok0n
iJK1mQ0xJjX5hEoG55DddgswIwL0+jJfWUD174/fS9K/eHYj/bkdMGs7BO496iSa8MN+8cH3bkS2
hklO1uIesejrXUKr8TY2Xot1SFLvhoF8cokDUsuyeW4SVm9aORafadC2iBySnO2hsrbxFGnHUIq3
rOe2dtqe7D3DOi9DdT+iDRPlyXSsqvStyJqfI76GJyMTtEAqvbxrjAspHdv2AMIrP7uVC/6psZ61
wox/tK5GaU+1MGUMFWfi1iLDCpsgWVddBx4urn9XJu1Tm0rwjfnRa2bE5THgTLW38hBVFM3R/ULy
1zPScJYPZHeo5oF+NeH/4efYwKiUP/qkf3l8ecJElGk+wMTK01bkI7ZHHEGPpKHO0z4AW4X7GDSQ
HRVHtyXQEhQhSp1jFIQZacqz+aICqImps4Yy3U5bzeuCj34AwECmh9+ZoKWM9l7qF3sW8FjlspCi
b37kJyBLCB71uNs78b7mndhMMGk3ItWjAzmlH1mcaDfaPc5aK6dwqxHilfSKMVMv5vkB0CtlIsPy
ETvd6GN86Fmb3ytfu/tFP55o6iAW6av6y8QNSsI7D3Epve3D5h4kt5G22EP0gCYL+gdnn1U8k1TG
2jGI38We3BP2twqZTQLyCOlfNH5pXG1tzw5Q3og9Pzo0AI+L84HZb+NE5V4LpQ2TUT8t04fFC8J4
lWRvPsrzWEPlagAS7I97spXrbdLV9aYZBoDHJYogK4m3fRRC1WCg/mjF1EiIjnHj3TrEPz9Cb8y2
Vaz+RSJg5hLCjiF1VtZnXNKRrTTf3SH8HV+x4e7tZgK9kcHaW0YROuitpIxQ6PY0L7Xc+ey1XHzH
GUoURRqNVzEnXOzGIXLTXcc9Dx8JqyR84/bcOpWziWpOEU7rdpflIdb1nyYjEY7kLjWemNLumFhI
75IQ6FGJ0hulLgtgThbQIp/UhUsipmhY+gwKlFrqJVm71Y7pW8anLbefgkC/s3e6z8tHK2xtdsai
f2rDjedgFfNkOFdm8w3515ei/44KTKaOofXYu/wJ4BgK58c9FumaWOUWMC12T4u4R1oSkZlnhzaD
jVSzXK86kD3nyaqsQ9IE7RaTK/wbarIjeQftsxajXlkujQrU5EI5iaPYuCRd/hxiPlm1Te9+oA04
0oynC1yPm8VS0lKHbDXGg8/0r8z18t5UDb9Tmss9b03bBE+ekTNEX1SJmateZB0E/+OSP4C2X/6t
Pi8zmkScdfsMJn2pXHGemvqf5Q4tkV4x1ehpjRUCu34T9UAXfOuqlc914zPT760uPApA/dms1YE4
2FzoeUmCCF7YAIjnYR1mYm3R6PNhtfomWINgiIM7tt8/NGX2fYSuxQti7ywq+dt0w3b3OK1F7F9Z
hh2XsJ7yIlQWvTBc3Wm19d050N6Ebf1v4Vqa2heZMNAsGpNRc4bbkJ+a5JmESMiSXjB8eDvPiThq
DLFSKnurChqy0H+c4+AWapeHpBWogRhsUp3e4rbIXkGQY51A/UBYIs2PuXwWqYzOj+0lnwlJsodQ
bvkQQOI5HuHfA2pJv6HONOto9UR4GXMWR2PgF4uqQdCrz177sIt/a9FMSlLWjPfz1SmxHBDCk/nh
NRzOiiAgzMqzBhwsHHf/e1jkDMtl0dvv2pxQYEQ1hOCkmoG2fvQmcTLvk1qx49sks8cm26wngHUv
5PHJLFdtCyh/QZAHHZqQxmfFgEoDHz8rzNvYgB/u0SB2dBgOQpbJTpmYleYlKYhzZ10kIt7GkIcg
hjUVYSoA0NF9EsANX5+Ib3ceKrNWnKs0LPct1savtH5rwrLcleWQMWxJXg2v1P5awMBbKu2VUdgI
KxBa0cufFRhaaBFLPNBR5W2HSaapyAfYavGpmXs0MeknfmWwbVSQrCPMOgcS6Iq9mdnaO8yeZ9HZ
BtqJoqTAjwPQOG2EMcgr7D1lxBPkGGTfysb0AjVkAk5CUHjgxvZbHX5VrdL/Yur8Hvij3zSkw5xc
23pdkAj3vjwjDa+hm4Hg+uiYdb9aLP7SZQ1q7PE5y1316nUsEU6W3rlVNQSRDGmjwf3RVIF56GZ7
Q2zmz4gcxuNDR1ajsuATH51B3DvYCs3x55QiMdUHLYBtJr2bdEnEdUk+xhTIfhDrRzg12iYtxVdM
okO1Dv36h+81/sUDB9i4IyRbt8JvynlktzSdbG/yDr2OP9qN+EDaGHJ3CNirO5gE9NbUDR7c6XVc
kb9bzCotcrFXkRLddtFsadgMd8uzyPKyXc/wdB3V00/lyuFa+1myD0mBXhsiZiSqmtewQm82tgZr
uZZ5J0A45p7McnzWBYMKXLQGcbDCeE5NcPssdlbYmfsWHOy6Zbc4JgTUIqNhi0wG75dsXOyZzPdf
8sC+elP5RycT4UlAR0HwS8J3USD6TslpP3TSfu0moZ2zWOWwkPkH9Swof0Aa+1PajLuhwKzj1Itf
EoCCewb0cCo8/QBIpKbCI4g3I8026rPvxW6qXPuXLshPHyhjEQESJ6FxLob+n+Z/UuUfINSlP8JQ
IrkZmvJUkTq4ah0nYvpDY6Bzpl9SJws098W4SYcBk1sd2yszBWe3LL6jD7ukEM3doLWmbGW+Z1oq
Nq2leUeG5zkRRrm9HkCyEw8iK0bhCEA2kxU4B1c24ysd6F2aoqoyyZK+9E7W3ZMKBCPQCHeLMsV6
1xKiC/P4B1g8wuz66rbU9izwFFH9q1b87Wc1UW7MP5qX06eVHi1lYufx0ZAO3aZvkLn4YM6wucfS
50rzfWmJ15kA3BKiqFha4gT2reFb7w29lkeZdP6Hm45bFOLjTzdCYom4TTtq0oISVPhMgHX77kY+
IeQg1s6cn+I3mzeC3I67HpnpZ54lH1Uuhq+pawQ8czG92n7WbtWY7EIlT55ybHyc1k8HZQpN6C6+
sWLGNxkaHQWsW+4Lnax7ZPzypuE4f4tTBA4EQPwYiODFN2yLjR5MN/aJl3qoaSXgPnvOIx91sOep
vbSc5DWDsU3lcDWJ7lqPASFQUaF9LbL6R59grCodOKdCGizzfOePw42GYr5DAU50nvSxE4iWQLNp
qNdD0Hl3FxfYOhshLJD+Ltc56v+rpTX2c9ZM38vfovw/r/eM6oBHkorLG4WoYEauUGOdE9HXn8ro
L5Yb/rK7wr5loW/ddBMCn260NVUZIsbCVXT4uDs2nDrRtZJNpWjvolfBvWcxK0zQ6P4QJD2uRQ5P
0HZxKAxwA7Z2bH5qscEIJ2nc+AJ73h/GHw5UI6XK/qC6Tuwr04QZgdDsJukEiSq/1UNCMLcNnGCc
Nwsrp1WKLpu0s8Q0j4Myf8UZbkyz5uOJMrD4AWJgwpn7aTidjYuejJre6YqPKJjAj9C+wrlTlC8G
8uVVSgzuSZUFyrGqaAlBzp9F2Db3sQUd58m8Jdnd1zZanfnbNBick0XhvR6SEOMczfN949netgpa
9A2u+2nUfnOhWdJeBrPKdkzniU0M/i7OFWu2r+QDydTcPuEZpF8IDnMPzCzblo413mthfaCBrZ71
DHSTaQZ/HDJOD2GE7nDpg/zXFlGmtqt07TI5Ff3JwdpnRm3Qj6RhROy0egLsO88xMpTqXlR9BqAc
BI0uoDnWO1Wrd0h9m2pt9BDHlfl0WFrykUB0K9RHGVEOJPNpMSsb+ziGQ7/2S3fYlZNiGZ2ZBTA5
5NokHRvEaXbXYi/+IrrD7lNC4bT23ydpsdWNNPoQWiefYniZ0DMl1R+iN3IcVwYNpGcxdl8kJ9MF
CZBsRqHwL49TOWrXmcrilauktq11ozv9zmWMsRviMnttOaUGFpnrVel8YCevLs00mavl0gBVc5iY
bm+8I4EgdYE9L6tQB4cmgkgyDOUeg3Tzxhyf4Wdul38t7WVks18//DiPtchOWOeEFeoXleX5poLt
8GaF5ZuXMmpAWvLT82MOdSldmrpGNKHS6nV5a5DAbRHkHVk722dFTw5QTvbB9M56n6wZaqwkN5yW
zDqaTu5ZrNA8A6J5a/nrbD3N9Xf4uiHh4g6+JOS/2gG6m8UyQUkSHtIJcG5qJWiLRaFoXxXOq9Y5
x6xVwxNoN+fVBQLF/FlHJN0SP9BhXriXhY3Ghu6wzjz/OObJeOdY72065QRYlTrSGdjv9p7nM+l3
IV83vRyfH6OzEILtJioJFusyml+oHpo9Zw93x7l73C4mC4IV/r2U3STfp/vCsjIylHNiYv4Qz2lo
IiKNi/kYXqEcHQQetr59Iu724rt2fl6aHlEVUUfyhXW+6HqRNtVrP0k4jM6dXsRW1irBaHcWFuho
wiwf5IiWduCtX1hqutnze4cgC0PTQ42TMQBrIw+zsi1+Wn4MvG20vtl0r4B+NrZXWpeFKhrWYBeb
yb9ZDZ7DohjBixv5YYSatyMFyX/RdMq3ymF1lNExf1TVEcoj33Id/oflye5j8azjv0Fgr6ttkRPk
rjF8+ng8E8iXluXdMJt0VUUl4smscV9SDvwPEMPyc2Q4wzf0uCYIhKhejN4hMj5vjl1Uv5Wlvu3R
qhL/6E4bVrvku5oUPN5a9SePZE+angELhip/mGXgb/OOwe7SpeYEuXm8P9K3iVecdx5DRMiG2E1O
gxHuGqNuPyaEoEfsoC3HcMdcJz3xQcKst64ThX+b2nypdO8tqsb6zQ6ybwIY019Yor77od6lvdF/
aW5+YnezP8UIqJNRIzP5IRZrYJIbGOXZs7JimthjgEmnG/R9UbrOq/Rhbc04g5AQ8ieFGhAuLSR3
gz1rB47hn34Oswrixj4EbUDKhcjv5M0j5KfCfnTN9KiQ3OyJvfL0UH1GVOPII18eaFhf3ivLz1ax
O2UflNO8c0XRPMnaaA6m6EgjkM1G4+D9Wgdhc4rINl3Vs4RveS1Sf72S9L/W8T70OrMhdomPCMsZ
jrza+gxMAmx1UxMXwuwpK+s0RwaaQPlPkO1tnHko5Or+eHisLaSSievCzvGpv/e4mM9R6Q+rebP+
0/dfoYw42I0Tju01FcoEJLxC+5Kbik6tkZqvg0f3Ps3IYE47mvAJUTogV/AY6DO5hsoG4eL8XhLK
8+SjVTmrqo23etmbP5XwVlJm5Z5qGKX9jMXxXJIWhtBSB2vZJrCTWWVkvYx5qa+tUKXHqHmFOG29
hxHU2ZQZ9QYLkrdvIkFVn4zpxfb5XY3Ck8920zNDsqvrlBXaJqxAB6wMPxtPj6chw+It7bpujcbH
bpLmGzUaQR91se/izIbOzKx2XjN1c5TYRm6erPRbzSh/38M8uDzewN5D1O8JhJclOuGHM8ghZrhx
LXtbzQ8LY6Un6UG3DgGdmOP/I8BPTb3YPnSOUzzeci1FNh8A8PlvltQx8SA2k0nObHnK5QBIlUMq
Yn8Gd7J9yS1B5VT5cpWBfjo/frIA8XE4S5AWt00bTwVwf11t/KV5nelkXAALPvRx5q0i/NUX286i
Q8os8/FsKYRwu7SciKv2OfZj42xyuMTuLcFL4HwjmwmJVhyPc9uyOi20oVAnyCWKyJsRRo7aola0
cl1ybaY4jD7BW+YrKibnd4iQL2A3fVdV/4PgKQz1ReRtlzbfsu6o0Gw39eD9nhysIsqRzotVZtna
T0v2Otu6JULX17rLBKm0MC0YyIRaXBjdOpiqFyu3cNobM8Q9HDUCtQPrm6Dj7pRHabcReZvsM6tp
6R+m7SWDh0qdTSRrYhrhmn9cu7VYgzlbU+XTXDhrpZv/nZ8UAKf+jml3Zk8qllf+7y9pffP4nuWb
aX8x9iW2rjTIeBdT4d6jOKOjyVR8i4yzZXkQzt4qteGCtwVpFk2oL24pbL/EFT0FvvCe6IlVzDQ8
7YvcWA5j/6Gil2deBT5aeFu/fPI1Mk8FbcYnZ9ZEodRvL5bhF++oAWNIiSq+4pUKz11R/gypl8/L
g0hMGHHogSA92kcVV5i36tA+4oShF9lxcm+QLLynHmErnctar4GVuy6Xqaf/CAc4YtvG5fgGT7T4
skWIPgv55Khr4TGbZSM4NOVqFEQg2X1vXSoTsYdo7H6fSUIjglnx3+bqI5N58NL0SbPJ9dY/eEp+
iqkaTqnhC9oluv5CphVJrDTNzWG7ACvpwGYnbsiUdKMGDJGD/oJG7VZ2wJOWbrLnkUop8YxzPxIf
5iJZAv9mcQNXayhvDONNZef0o8Ofo6XIlkWzbK1rmht71VT/BDjkfo5aj2UbCOvDZipdI2LYS0MN
tZq3Ieak/kJ39U+Y8bP0Wf+iN1W2jntMHtgws3WJfaxO8vdhvtAULy/fEPWOeDz771v1Sg5PVlsM
G+xW9Sdm4o2YISZBZ7rbrBmyo6yyhvZdv4kM+rg4BXqyCkiQBm5BD9yFkJ8XihX6/7uWdrV9bXPT
fJfpkyYDufGszro33gizIJ7+lKPOelFp+t1Ly/akkV2yEwYinZDB8GHQ+2wFOyhhAZZQfQza0rK6
Zno8zejQaFtKDrnE9olPvfbqFYCT8ZrUufiMEzCxFqMg3+xqtLHlqQ6i9LMi1ploIKIWlu8K6+K3
DP1iX/VkmtgBYdnGvIEsD10YvVXcOecoVf++VFndC3TE8JwFE1VmbEfPODHSy/L9qcd44OEN62Ju
R5Jy5SvY0zW6GqBiJpmmRdrfXNdRCHWUuuU+U0nOPenGnl/jQPizbzKg/81ANBfWXubjtO1Smj6M
ONEd9nXTr5WL64jMEPVatmh4TKflozI0u0X6sTx0czaob+EYFHk67gr56zFx7GNFZHnV+d9ktth0
kv/WAp0Xb1X/VqPBXfW6mRy0AX1JMD9ovQXa0olox+CcSguODNVoPCW55R1NepJwH9Fy9FJ5P9MJ
2BQhAh+NOQw0dJWxzXFjn/Q6xHSTyFkj5wkP3Z/rnmHo0jXq+mC9XGLdg6uVjyaBI0GzK0U2nYeM
piDq45Ihhtt+aZWc+DOIDWfg59IX/T0QBVPuhE4MYS1Ak1mJGrPAlAmUaDletrYZb0UMA8/uzP6y
PIuXS5etwVT5M91z58UADmZH2b4LXtpatyhieFBWNZ3d+uQz7FnXVkltY0VwFnBMP6f4XfdNHPVI
v0rja1R3c3L9n8KZmLy4zx3RH1eP6T4GGow/q75J493yohY38X7UEPWmVQ3wGdF53YhppQdZsTOt
bFj1XVuecnvEkpwFVPv2NamUsUG/z1THtuYIjtkpRvDwZ9yuTERgX6nme4cSvPc6qdwUCKG0p63C
yl/bLJldnrsvJdzkXdzU1qkNw/Hqmg1uQWFNH+Tw/DJtTfvb2vyNPBq/Tiv+mHRBx7LAWozj/jMo
AU70efA0SHcOiZ2H2VEA+2Pwjh123ZWhXFT0YAiPlT0Od9E5TFuZpIxNRbXMmP+mgf+jx5uEN9Mj
kdzqRXsaPeLoaBWNa1d12SlpPX1m7WxTGhWvlt0W+6gK3DXV2m8jSfEjSBpsXT5ap6my2/ujM1SZ
7kpNE6gIMiewv8Gx6uZLiKfBxstKa99FgKhNU9Vn3M28ex0aeCyk+oEoP33Xlgb88YRedejaxZ3Q
woSECFhudqqaX0nhHJ0ev59kgrUviQHej300HNFmuXd9bJO1Mtz6mwhhpylQlgVZcCElhQSwISmP
ePf8vV6MztnoXmaD/K9m1MPNhGbgPOiIqUZzOrbga856yngOfFYiq54NdehezSh6sgpr+GKXGhsf
XfNcNCMsbE54CfHS+1HwVFsmv/j8rPPsP7naF9nkXmYj4IdZxudYxj6ZvKbzTosqKnEs4SRr6MmF
5jrrYZcWUhW7yHCTa2qY49GEy7HCDjvuDanK1TKKRh9lXXqENCtz/iNDgtz1Q1Q+DUD4kvhlIb4z
J+P0HaqN5iQ1pgMVvS0POoJZnJevy4WHEw4Pj2HvonqeLuYkLXmlMnZRao4rezE00/pmpICKdPs/
3bYm9ZqkqF41wvpym8T6bCqjPGjMtdmJubRowq9TJ9DPog4v5lR5KGuRzrI3kqJRHyNtpC1j/142
ZZIy9Uutj8Vq1Eb5EBhKNVsKsSuv3NkTu1hhx7EOzwVLgB74xYkAxI+0DuynQU31QXkdUPLIC9fL
9F5LPefsCRQpy1tmumlyttt4E9jDyyJbxKVeX5rxacHl49+xruVQn5crCiOiDBcy/uNc61mNDVFs
iq4jWGUMfWm5W4zrrsJ1B+fsK9fMn8tUMp61o5mG+YJ8Q4ySlWXvZSHpxs67coat0M3y14aMn3bS
IeQRWLoL8+AmRzu4jEqIw+j77bEwtHpTm4pRNV2kuq6iT+VCjUpsAr3AuPkvhNNvF8dTYkU7qbrq
2mbJXftf7J3XctzIlq5fZaLv0YOER8TsfQGgLMmiEY3EGwRFifDe4+nny2L32RJ7n9bM/UR0M1h0
qkIhM9f612/W2d6niooVc9j1gXF2mY+FxSFgVW/vD/F4kQP3KSSnyz0RiQa9ddChZcaDuXsvaSox
fjoD3SSKOX7qduM70L2uFi9kTUDZQXUmHdtxJkE74n9va3Qy9MW8SGBCvIPLyxSG16VCfg74rfzU
Af+9DOUHJuvOTs+7x9ENmVzYKcph14jII8KvvBMTfWeZXfdaR6+Rt9EFMBt6LH1VAtwZ/NzB3myW
bUaR43xa4U8KmgSm7RBOek08ebNfemXYdXZFZmRW3iS9UXq1vRh7hEMPliMH00of34ck/aYCInKL
GK1MGM8uQ14bnt7jKAE7QE6ohzUMcDKqW6ZeRec8vZPBliTON3EzW140RQS+Q4sXPaxClFsQiMRa
ic17svZkXMkWQKnU+jVxlLvI6sMXET7SyFxB60m/mVr/gj44fcjtJNoxWEqC9yPNXYnbHTvKrI5G
9ZVFdROj0nzk7x77dar8sbHbh3yZ8GlQW+u7gWLSRk+3Mt8MSs5CNFz90l6cP4yT/cdn2MZ9AmJc
dxV9gnnlENt66VYmwLmbuBvEKShA6ml8HLhB9ud218xqg7wKghC5LG9oDsSNUQ0p2i/Hvlgs/SnV
IvPS0LAcMFaN+JN1Cm/P0dQpPgulTQn6fllgOQDnS2v78weIPuEOseDkFXP4x9fO31jsHNEsxAx/
iKdndh7463ZTXmTlHJ3OzW5lw2AVJiJbss3Ps6NZy8zbJEdwLC1pmnx67GJhwKN2gRVdS784f6YO
5v2CD0u7iSusBrKKlHd0teJJy+PvPWFr3+lefRQlQWmuM+pFpEmpCaMR5v5E9KGMEwoTM/PP/6Y+
EK7W5dgA8a9vhpHxSVkmNtwC8j3foZ1hiUmtyovnSqpi6QWQ15SddtEUM94WcYHRyFpcoC/CS/r8
KTsZky/1SPKjfjXiFQMW012e6WGNUy70Rca8weCSyDg7swgbixeZLmkj7urmzUwrY5CeNMXX5w+d
Fl90aPkvGDBiArrr+3KLDAh8cNAV3qkci24kj0thbydVHU92PPRHElvB1ZvxtMgvxTLvN2LXDPpV
x0e5xUhEaS+bZFwuO/lhHHL5wSRTAmu2zWwuLacdA4bSMF8MoVRepXLaRglJZ2ocMTHpVg4dhUWV
FVb1lKgQfmnrbrTCGC8YwTHrlYBOkg2hr7ZwszLgjE945niJ3EUQhEWX0CReohg+zvnRv76uiBnX
PWF7UHRQw9WObLcWncjJOnPg+zJ0UMDNX+d0vsHh3H4d+SRO+QqKcpOjrCAT7KbXiuJOsaPbMzGo
JYwH51UqGbgJxSdRtp/V9jYBNn6dMSrxHVDyk1qumNqw2vXRqDQPil+9md0IGo581/p0cb2UJFos
XArzmjxWhqZyJKrBkvS7sSKB6WybmxKrg9kPQZh4F5cTHWWDPW5s6wuMDfFUwRHyaqtG5Iv+i0Te
hqhUAb0gGmg4rBU0pmFedzG5tIGuKIO50KsrMTndXSoYbHL/H4BtZTSrYPwPPvpQuex1YVLDMhvY
8HB8UU6lPV4xRggfZ3pfPK/DGcp+sj1zxJ2lvYtyQJYzwdCaykNJwHLtzp870woDYVbfIkdpjtlZ
dNFkQHpLiXmVg9mwK5TiylKUy5oBxafGjl8aIZz3R0KFkOEgTQck45tZnMxXULsez4/OH0YocuaK
Cen5kV0IojVLGaiU4KuV5/NtPTdvAug6TYnSAQZ5OoO2KsHPMojoKlYghDVU/M/Uw34tg9QLZeJD
msbQERThNSFcdB9bfkwmS3BLIwsZ/BIlb+D4fkxsc9hquJ1p646qLOe+No2Lxv4y6YhhglQmTPfm
ZIFLSv+1lPkDGxaTvaKE0aWat+vqqAfDcJ+QlubI48jLpvScrnqn+Axv3Tmivyq2OvNWb57HaGfJ
cAASFdqbtZ/bm2FUf2VteLZa/9np0nZdyVqyXRxz1Y92fbVCqq1eQ9fMSkC8WlLGxnCnU6ucBh2l
x0BGYE3boaX4RUnnmBjKKrUDVo5e2fXjvnPNL4it9ANhfQz63Q5OI8Pu7bkymYvC+3sXSSH+kppw
9kcVtq2CSlu4Lv7s6df2OgF/HZ6v1WgbD66GbaiBDOj2/JkWEe4DWfTUN60KuDipBMsn64WS1d2p
s+l425Q6sKv17tTID4sOZXfubc2/YzDFZFFExR2Elz1ugCfeDeJ1HBJPF8kZaNScdlerj5Gak9fH
VkJipgmqhNcV1O/yxpyLEgYJX1t7MYK4OE5gLLRiSdwv/tRn9zyF9vJ9K45ltE0db5p5Cr/3VoPs
E6mOTOZ1onm9QyB9VIy45x5uo4BZSXmsJTIRJRhPaXpLfEmBP7d8dP76aOvpLrdbpNI5Qh/Gms7x
rNq3x2mvqw2Jucloko1TJczP29afKOo2Q93Eu1mmlNWm0VAMVXnA+KvysQR1b0KtToN3q9gkutOZ
1aBVpUs2yIkL3CKfLrvZup4j0oOIFiGcUIKMOQN3zy3SG+JtzE8dCF3Qz5hPnteidjobRGWKMCHG
4d925gSxJrPTdHTAsgk1l+agpkUmtgXIcHqnCVnD1G4XbHH26pjKiR0QmF3mnwGsZTpdimNuIR3Y
kojRsgmml5FNdacmVXyXp8uvYuI+Opla+HgzMxMqaxXVn/vB4xJBbon928w0IB+ulRFbpAg1uTev
dNK29liLaD62WHzts8zC5zUyb7R6pMq3LAZ/mPA+2EgMlrRzDpZGQPBZpaq2msWE8QiJYHtu6uI8
yvCxgRFoQp4dy/rL2rRbQwq+skwBumcotNGtTNZsSNl+tczkMvpxY+A16njA4AisWYZlOx+sM1U7
X0JWDsLBqkYKpjMhxdc08sy+4GWNxVdWJwq9s2mbMpSbaSnelavVqjoy8yWO/FaL0fubhHO+a87V
aYz3EwMmspCZTOE4QSyaSjdmD7tSODauTwpcvXRrSm140czxJ7MDR2L40u4kpmsOeEEHcU7yekuc
57tXyWqY096ghgtTUNZB0Na0olbvGXfsR4Q0rDAiOY1mwqRkNC8sO9ov8dQfzgcUck4EFobo92dX
KJEO8VY/k7xrVpG2rsNVMWhMgqWtoWkMzIbqqgM0qV6SWC2h4PFjDSKvk9XbX+nLk1NiWe0JvOZb
3w3XS1VMdxnd74aoFvOI0GG97gfOdpSEjrJ+wq0nQxiN5qnisgEVQBtbcbSEhJF8MocR0CLW+z2Y
/b09JM11jFgR/oIFR9Zw0ZmCKOienuA1hQ8xfA38tLYJcvTPNYTTtGqdl1wgZYs66CNuMIsq/D5W
Cn1TWz47S/MQGg+6pB6QieCJIeYlS0AhwSP0oNZSmUJt+C6oLobmjqJ+MzlSEb/AvvqFm7fz0c1b
3nIW8Ytkg9jcduKDzS5cLGeobHL8Jje/H8zqS4NY59DNeK3qZMH6zqgnXMFo65JZ+FbO81FFvn7h
NqLCCRky+1D23XU1RuVxjGZna3dZd28W0RWuO4dViPqpaoGu2GzErdIx3MkpIEncJDRmtO0Xay6w
y0rVcieMJL5pmRcHMUNVusQKVkbb0BJqfbLHi6jYM5q9QKOxXJzvIqWeSAJA5HhEYetnhSjuET0w
mCyJCXcGE507wRCtJt7yhoS3s3BvhaN7WKH6BFMvlEdjnq8II2brXBGA1ZQkd1MLs93JxfpSqAP3
3JQ9tGaieiuMOnJohqXF+aKBj4w7wEGY4BKky4a3lJnh7dDSjKpCnNougaEOi/wBolLiue2M4FLO
X/nQHUmK4oOoLADJcbzPadhu5ht1Dc2L1jGIw41rzMTkwzQ0ll+kWf3FIZw3nCQLLNdwsrP0v9jg
u+0UgayrmZ8qbX/VaEmHZ4GabrK5N26HofvWW0xQz/41Lrp8DLKUg26s3KorlD90i5MaVEwjDpHO
M4Qk/1ysebY7E7FXpXyBt2DfYPSd+Uiqyt15i/zPn5Lcun/+F49fq3ppoRP1Hx7+874q+O+/5O/8
v5/5+Tf+eZW8tlVXvfV/+1O779Xppfjeffyhn/4y//ofzy546V9+erBBvdQvt1h/LHffuyHvz88i
+l7Jn/yffvM/vp//yv1Sf//Hb68Vq0X+Newvyt/++JaM7+Gd+uEskX//j2/KF/CP365e8v7lLz//
/aXr+VXjd9O2GG8Yhq1qKM04dKbvf3xHOERhEVYiXI3CiKoPL5o+/sdvuvU7HbuuylhWl+gNl9O4
qyD68i3zd0e1NCzFsVi1dYM81z9f9837Wfb+hnEd/nj8H+VQ3FRQojt+W//Z55u/D2qo6wwmoZaZ
KsbaP5eW6kQTgIkP0aJV5PeEJ2rQqqw56KyJXqk5GRgWzs5r6mgH3LPYA5/y+FXTb02V5Vi7G7Us
AnWAHwhvR2AcM62p1xDk3qqPeZVdrE58oGj1jeMcPlQGUcMwJlAxcKYwB2LR48M/vNjFm9ofw5tS
ucEs0CXl455F4uHaofLMXMIAV7+wL10VI7brNeSE+bbCvAUzTnEeyV1PBT8AM13IvK89OlsvFA9z
t7fcG8MKZhu/VHdGtioTIiBoMtsErd0ZTrSxkoMDkaxFKqoUFVqnwVPxeWZqU3H06jd1lHmz1ZHx
huUuNpoTPGp5eXC2CBx63gVIH37+Psy6Y1lku0ThJTgC1c2+JY0qU4ttgpPOXHx2sq8+0xwfwYwP
8xIPbEx5LNySS4UKk2e06D6TR28FhK7tK9K8ghAZXCjHTHYIv4oh1fQJh+6A5LbNHE7bSbMvoB0f
MALBNSnajkm2E3W0LUDcI9LJ9Xkhye+7mAUG+fD0wvVQSifdSPchdG2HON1NFTzliGTukTCg5HVo
MPjHLLLfjfDPgdQETAUITFKujaxryHGkXDCwJMtbd3kSETMe1IryeSps+FGEu9TtlD4BFlFk+7Tc
Hbm3zsOwPGr71KKQf0apW3UvNhYwhtP4iUC9TCOSV49tPQcaKez9FBTaI5Y5XiWQjb2WeuuHFdmY
zaN8lrjPgZc3foH/TxW9Ktj0mCSAhtW8RSjtg6+iexuR12qwtgVRWmmgpc/cVS1glkYyUgJ3TeNG
zXS8FN2btsZ4AFMvq/cjXsrcvMqvuHBgClJKTUtFKRptLe11xC0oZtA1KZrfKF+LVXjTDNs0gvGH
LCYxePeOBe2tSSsrn1bO29IBGcbIpUIr9AxSQ2eXsYKrwBKDjWFPQV3sjQrcrH2uuseufxUx81by
BVubG4LbC7HMjpRMapcIjiBmzQSglKpGdoWAtXtnQRqrMKcZv8wEfwwp9NPO8TT1S98dRcubsnLz
cOeuSOirOQqQg5NgZHpIY1nrhR9Zj3Wq+SpJNgrvhKxfCeANgG2H/tRAT7Uxv8scyKGPZEF5dh1B
5OEsLxTPnqdNg7jbanajTr66luLeqeO0DmY28iJj4AimO1rTe9BPg9Zkmk8QWUUWu7xmnIK+fJz0
PNZfa56stS6BhpyyUVJ4UPgcl9xOHUtsYUeZ+f40wwzkXoFUTS9HNDxkks6Pj+QuUZziZPb6wyb+
bzZH++d+4I+90VQ1TdMhfKq23Dt/sNInQFxz4z5BY5y/dVUbrNfY4PG+6n6G51uIcJG7vigaijD5
ypyLPtdYakognAPUIL9e5+3COz6iAJ6WXYo7LZtJjdW9IGBFRiswJFAz9G8NSoxs58w3Lf3xAuME
Vk4lGn8lINkl8i5fXuUim+fzGuiqW1W9Ce3Ucw3VWxyy48kZK+LXnAXkqI+GjdIW2RXvfAPbWxse
Q4qnHLfAUH010i8F7nnZzrKODeYiU/vaNrfdjAF6+iqDISuudbLAbDMtz7Kuu/iuoMAz5/da4qdS
4sej50PCxF+v7oeOcrCxC6oQALFeH7L5HtTML/SI2x+UPe0AXLETa95046Skp0Xh6GH61rWXTPZ+
UYR/iEB/fyaGTogDwQkapo4fcr9Rk6BclTJ6reKw29bQ2rjbSSEw1AMXznS3TQOxEEOOk9sHhO02
3U0XbiJEBKm5qXBntHaWQf+969QL2lQCULT6NqvglXtt84rTSYMSAmFT8qTru8yi+7L20i1cGX4R
2yFP6391sOdX4qqayv0qXw2hFB/u2FSH2Obk4EHGtnWZM+bBoEI7sy9xO/9Fv/xz9tSf/xbRFjLT
0BAfEYFW5C7maMVAX4cEz7MZGY3bgVTF2XO+0jX//WJ0z7DcT69NUAgRmQt50zJMoX0AwSYHfRTU
Atze2W/WFL+NkGWFsXtWY2+Kp2YlFhDmV01pPitK4HJmTIq7UebHaRr8IYKeg6dw64iTGBtvgbO8
KPGFJoYrucszoMADIHuMkD3OSv01Mp4wH3eT+CEFZCJ505+S/pupiEMY43reH1YXJ4lO8ycpjSrw
I+JZ5Hl60znT1UQekVG+2rMZ6Mu2ddgs5ltj2KzqS0NuQDO8TnELxY5kA+oh9nnFzjwnbb2u2WXd
Bf9xvF6BkwIxXI4S81rC/UxFYBADZ4s0aAv0wUO01a0bfST2uNh1ypfCEAclVvY9a35pXtOVzAPy
/3iO3Cleis6woDUYKGTGKZAnL85b58JGsznLRl5KKDx58slXG033GoZ+4aOK6LOqMy8zWvQOKaP1
R1k1qPyOIhdHi6UcmXdyo28h6g5fYRVnVu4DBQfj8jT2k2flkD8mMMd4p3H4Gcho+2H2DOUbk9en
rrnpic4lfDBFMg0Mv6k5JCS9Zim3JMh5iD5wWCi9kRBWd/1uILSrSY4rE4+Upd1URogun+XrkgcK
ER2rwUVqrog/axwqSNCFQeFNFV8ci2BsnnPDmbegiZAFG3KbwLgelsa3YntjZGh4nWMWUQBX/LFU
82JT8W0CSPTzMTmQ+t300UFPiiezafcCw4FqQhA7wmxNDnHnnBZD2Vt2wxiTlMsoGIZnXVLRqiLI
M0zkkWRXEcWibftht4MvZiQpIXYZvKRlW035Lq3GjR41XOGdaqKKwMyQBMeIY4UQbdyS+evoHTFW
2eGmkhdHjsvEujqfyxtnxYEFy82YeBwK2NB6FGGE7+r3gVcRUm1a82XUYb3IcQ31hRonDeosA4Bq
9xOLRp5IWJpC5FWhZa8pwUUpnMgCxaFxWdVMuRPeCtg+JvdiGt3DwqJUxJMBzDSKDn0d3ecC6yp5
QyiPBOGwru4ARTHHII7BHK96ZO9r2VFUvU7OV43qGumB35mXtnO5OAnk9i1f1ycYp+K+BAGQ/wIi
fJMbv+LJzeNRZrd0i7yX24lqFmStijL0ohxlTPSc7ij3gXHSdlE8I/PXdkOKaWAzbfXlSZYiVDcu
HHu5KhOscNYxwteIMrT5xB1AbuFeQcVQI0+NvYjjsNaoNWKNhgDdvHsDewSzT5UbLNpQFlX2fD6t
sOFBAgqT1d23U7MvihbdSnSub1tul0VW1fN90X+VTYTdyCwZsMJm2tjaK2Kn87MoU+HV42uoIm5M
o41e3A7dqyyiJuNQaluHQ9GgCgcOCyrSo5D3bJhTbrr1OUvmc1FsWYhE0WaT7W0M97i1BWUReXH9
WnZPdVbvtWkT6/Dry9RLXdijvTggdLrpUqoBXs+owK9LPJwURoHbb5/vYlybUGj6LbZ+jfmJeRYi
t8eiOW3TRHjyu7Kz6OI6UIjaIO5LH8cA+TnjWN6r+o/GgrtBtg4up6jLjQY64pcOxVxHQIx2C7ru
2ZYCXecbMakb8dklw7TvbxNC0Vs2afurvOZ6TdZq9tqW7PvUmS4ainGiyM7wPKejGkR+bWOdbGFP
pMJKMhrsN9ygBhohVtdvooI+k45FDBgKd9dZG+0qdrHWeQ6H5yqxqNLxKmPVt885As6xRUUeF3vp
rjRPj0P6IMo3ZojU+dCRLAKvcGCBMbBRxxHn88AsJvYNLBLbNejLfU1Jj08s4cSN7cn/56LeEJyy
m7EXpYKs4iNueT7cLL+py5u6T/xKCTchnlQwan0tBb3p1wDdPGyXfSdukYOE8b7O790BqetXWHW2
vgvD58R8TdBXRPc9FbF8ryemDtYn6CPeYLz9+WQr8iTc/k4oNzC2mAamfoJ+xgHhK2gnW22HshMX
PJMib8EaKOddnLCOClp9CUL81xpT2Tby0FV3lXiTnDtR+gNDKJzKxnzaUmVo7SYyTU+zn8rBQ3S/
NcD81M66KuOv5DZbyYMz3LOzSpkxzpxbyoudxSb8PTYLMp0u1Oh+wmuw6C5QXdNJFUHYP1T6/Zy+
KGzPnAAhy4dmtb/MhEzHgIRlohmxL8v8vpk3UX+N3CIZ92F8yATK+lNfXS/sgF0giyD5luHpgV1H
1fvCRmJE+vuYNHiGXrqEfGIhXqxbe3pxzTyocHbOtK0Z1xx6mJ4TXwRljVG2OBKK59rtQejDRsvc
B0T91+sMNIc0BGgHZrq6c1UClBr8CBYmg8zLcHbaSLyjUZBqMIzKAHNjnVCcqAiEO24W1pT04jZK
FhLbn2COipjGF/lzTeHfox3s4uNE7DzKDcRF/uBcthwINoF7orV8g3eEhFLxFIXQpkimbOUNRCjW
1PsV5rIJm2QJzU/p6O0mtlsGWmvv52KPLNTU7kucCeXrZx0Y4xdbe4C/jkwn8SO4vREasXEzG/jO
LKkvzR2X0vStcPBdzBy1YdoMUHa1sPdNM/TXRaM8aAMn6zara9zq0Ly0GVyGTbLAkbl4ascKNAlf
LSvahFhglAN3V86yqsatTb5ETN3IYMK33ZGqga9BvRb5J/kPExslsySIHekOhQZE6oTkeNwP89sA
BqLmnzu9OMQULxm3d8R+2GVvYv1cVHtdv1dwFBmGgtLjfkJdrGlvujbimhdhVaNs8qXnDYcvYb7J
G0VjbxLh2zzdT3pPTIFJ6zH4drdTm9SvrLdVH2HOj3ASRq+dTV9+bi3xZm9Zusf3LVQlCxk2Q/Jc
YhyOdQCpKRO2Yyq8/WdYmH6Inm5t88ClOCrGcJMCNSDy8ltdPpk1AIzetEkMUkVCMsQzfYCogZVM
idhtkgPdkV5Fg3QYx+efz4FrFK4RwyCPEDbL7jcOsHq0FEFPhF9GChncgs2SDywAwl7Twc+RzUwj
T5RgIOKPGNeStsnuEDMx6ptnnBKCjupRbhKKbfLE4WKw7pC0tHJ7dwfGcvNuJvSioHeXP0YMuZ84
yCN6w1Px2KhKZUPwI90vRZgR7zATuTOgQ1pW+QynfyNCSuOeudfbYk5XHahUAniQFsvWwYsXgwnf
JQbSba/J0vBkt68785YaZQ4LlkS2ycHVVl3Zl920wTv3gC/bRYFVDEz9jRiv3Dh9HKNlS1zDignq
0EY4EKvP+BCxq0+bdEH8Bt7Rm8NVST3WEdyFhNPhOBsjECfwvcR47Ip0K4teCRt2OhYN1Hl9dYsD
NwWR2E11iEYrJjpqDrKOo3ietxL2IZpwi90B0BbRsMq6mTD0hU0aTOKlNVnyA+W4WpOOqHPogHk5
5HFP99Z6we2g2ntzggksMUi8yrOSPFxMTBqqtEQXu7IPckJ7G9i4WYpftMA98ELnnibyN5Xn6WHM
eQ/ib1hYHeweYug0bTJwn85SL63xEc+Jk1vETFjJDshW79tqv3YR9s2ghLLIyslv6tds53Y51OX2
NOndYe2bXRyljzoBWUOsIK5I7v5vsPA/GizIrvk//wTw/zJY2A1J+f1FoQ7tXoafBgzy994HDIrQ
f7fkZN4FwlCZWtsMC94nDIqwfrfB9C1Cdpk7CVNjjPHHiEFov5N1bTuuK3F/F03hb3+OGIT6uyv/
mqsL03ZNJlX/mxGDwb/xAyZh2njmawajLpVxHNHhHwM7hwRNSlI21/h5bRHjftOzdLluqfEIP/k2
ziDubqOHR2dgOKudQitrLvNBnXbw+GoG8AaGNA392+CyA9dp9KUXdrMzhs5iAErjA6XzmA+DtSEN
zPFwxNBx2GnTC6ty9O1QEMCVjBVWRmiA90az6NcQg4N1ZHWgxTP3a+Tu68K4IwJSVQZx0wwvIRY5
17aiB2ZIOJFuApw6TVn8YhJofgjqlNfFEECIJlfHEJocDP2ILnJO443SxdcdtlNbS7VicFUy3kTb
fYUqstO0q2aOxqAh/mPvJPXtCHqoO6URpJrZb+kSmYkkjmCftQocfLDB0lUjPRjskmeLV7NWv9UY
oV3WS/hSjWST4CViHBWIL7mrmXjZjyneTUnhESXIFGHXLhyp6ULEnBnb+Q53vn1m46Dd6g02zs5X
RAV+YuV0jbzj/jpAwtUSqLsEHjtBBV1iO7B71k5XX7thvGx1d7xs8eYM4hirGdv9rsyxdkxbgBbV
bp7qkmmTIxlXvfILsMiQiN2/sKLzPWdoKnCeqpmGwxDt52urNRm+ltg0wl4nU7y96xxJq1mVndGD
xZqzvm7idqZgbB47AlsUDGWfFEu9t9FG502dfZpx+KunGSg3h2wwmyZc6bSvPVfK5kjOgopF7jxV
UT9ukxbZukpfJQB8gzYakNklGC/ZbQI1KnHybZcWlb+gOg7yyTwybtAwFdY6zFcdGEe9sVnIvPd6
o3sEZwt/gdOdgbGPF8OASgJ7DKINBJ6fL4YLkXJJDOWUT+nGbuArrlbjBFb2ZvSTlMPSZJmTWDxn
uY0W46HGOyRNXQ8vliWo/DpbJtLz+nqLqYTrJ0nxFVlcFdhaWm+Z3r818NyDGfAfiCmZf4HNfoz7
Pa8Sw9ZtmkJhqO7HBOVxFYqIF/eUFk14LYZm686EPk9YvBX5zEAtkUcSY6me0NOsg06Ef5/n8kPe
2nWvP2y+/2YgcN6qPlxJCIMul9BiM2P9/nwlraZtO8NOrrWG6teBZiFJMamvWC5yzTUkFzWCoTm7
efVJpe490zgaEqnm1M49yyUUFhj1pjTtXRwq6Xa0MAXt7cET3TrdDuRpJJh1XwLBnW6A9efmPmyW
z4mjJRtyFMOg1wHnYrLEjzpdEzJoAqQa9Uov8e7H8isBURNfe1xQ6Ouc+tDMa7kNTaclA4OlRpSc
s53g9BWTtgaLIN0Lup4+7YW62F5mJ4QD5/dmnFzEhbX/+yv3Abw9L0jL1W2dObiJ153zYUFmS6WM
RmucOiyJUBlExH1gBji2jokBhr5pJtQVFJdMdQbNnzvwwzJFBd42O/y6Zt8CEBpTAxYYUO66hMtu
TWvpicQIrbu0WICrpdlHpQBEtG39aCM5YGqTzPtFA3c0MYtUbMXBHUgdD8w1JvWThYUk6GVW+Gyq
jYdKrwr+/kWLD5w5ee/aKpRNjlBdOML48KK7cnEWQ6infCZSUowg8KrYpfrcBqGw5o0dJ/V2sfbY
AR9xpx9V6xfboND+ug1y7FIdMAzQkVfJo/mHARZDnURvCZpiZ2k8zEjf9GpvKUaxWQCXShXfmEkD
F8REhSt3NBt2NDbuX10HXS6LD8uGvQf4HtieGuUj4VaNMPZ3J/WEz94OVCzZ9Mb3EOcl+ORMcZWh
vdI6Ijem2rrDg+dz7mbGse+ixa/VCJS0dDh32tHEHFQtL0XLveGEGXfAE5xYzTNTgq7tdtU2xQTK
pFS548Njx7RxMXx3oHZ2dcKBLDd6acIeeVgEzzfqe7JO9MZL+vBXfN0Pc8PzzW4LGU+uu9RX+sfJ
SKwr2qrk2CQk880kxtrTyqp8AHKqTWc5IblnLEReiaKWzm1znFZqeadA5WxOxNS3+bFRmvl0znc+
77RMiprtXLO/VQ6d0JKfXG3EDzP/1vUdur62uxWlhmfWorxiHOLuShLtZKNnHK2akUdIUIi5rO3G
IJaAgAlzr8XGs7oYsCniZSPa+qZWQSz6JmF8OBjQIUyEInlFl6kvFjPhCLBwwOTZ3DGJx0SH/LZN
31zElcCba5h6usvV5PWAPms1/t2lbgEQRQmkfDDkQHP17SjdMhP7dorVhKjpk33vOtdWtETHOnRP
aOGqbVuM9QH1M/zBeptj+UYhhzXP3y9KWfL+5WbUkLpT/OosPuvDsC/upzRKlOGE5xo2Yi5ddS+q
Z8YOzVHV2DXWdTa3RY0vc5+oMOYV8F3ziCHzjsCjMhiaut5WNFKYTBaHECLXhHX41mhxJKw0NFmK
zjbu0Fl3GAT8/XM/H3YfF5IpN1BZUjMI+zCQTidHMcq8P5la/ELl0V6Oq7oZRxD00J6cQDUXXJp3
0QTK7XbDdBwwPgRNs/tsF7fIS5uKG6MytKdqyPaYoBU7q4XSUId4FPVpCj8DSU7byrRTLNuislh9
DiTTEy1QckdWAghyzowo6+rA0Vb5m/H0C6axHPt+fI2uCa/JtoXK//L7P+xZRmRpS9jWp2XiJDDm
/kCeHKFU3fJSN9l72/n/nUH/u42J7ggxJ/U1qosP49I6d0JE7OUpK+Z6GyrJm+JS5/z9m/aXosGQ
3RcLhs0A/E/9uAkXlaZOrqadsnYAGtVUxlUJi3Q2kqOWYTOl5rx1qFypAY2gwrfWy6gdsm5td6Z2
iUM1ceZLsik0MgiNitAzxdypLmFU0aT6UbSMUFli41ClF3ieYWOJPc8a5kE/GJ+U1noOFWk6tiQ3
C+aeAfrSBgJ6RT0u67eWG81T3eshYbATLhUVXcEPzF39ENMegdyZQBWtS7LI4DbMSGAq2jo++hBq
9NFEVcpkpLxCLERTYSIn+sW1+3meTf0uZRqUrjSOhoEuVx5wP9wMK7TytmHc4CrtfRcZ0YVFXoC3
CEJ1o05B7Kgy6CVVyK91fPINm7q8LNdHPS8fz6HcZOJBiNAhVcjpTccaNVFHBXjgqttmITtebwO9
pvdbgeDANtutglRsZ4eJi+siISyR5TyRz2r5mkWAoaUkCvYoehCZvXKB/cIuVxfez15TL0zGYxUM
5kDUISCU0li7ijW3FZkLsAtHcy/traZ6VMmM6b9UQDaIulwc+0p8pdhUsIiw0i900fbFrDnfxjpu
NstKviRswIu/v64cRh9WmbywEPkZqJPZpeof67Gqw5nN1toTVrGrl+SauFuJrSU1bd8WjriZrAYJ
XzW/n8U6ftwQ0YRgplnegudhsUM7HbRpngRqapgbWFk2+nSvNmkn8fTIvMauh4PDlCJOh/Sq7Ry/
JkyZolzalMBQ90h6bzajWienlLmgppNxv67ZU+cyxS5Q6Fwil80JX3qOiRe4Wiuyp7W1JcA8lx43
dP4B9uGUkA7z7Uy6tMzO15LJtGfrPbZa5n+zdx7LdSNr1n0iVMAmgOnB8Y7eaYIgRRHeI2Hy6XuB
1ff+Vfq7u6LnPVGUSkFRxAGQn9l77emazUezQ6gz+SbjA5H45yaWxrbxqvesMMU+68Uvz601Sori
NlID2y7+rkb66jRwSBlK84Oo7/LbPHOQ7uBIENuazKW1JEidx5kfJ4JgXTcz7UdiH9oMZJUeTzx7
iFTWBFlcTceDBZ9WP+el5UogcszwLG8Jn7iHCe/zLJfHZjSIQB5B0lW9+9ODGM1MnZWRivSjcYxL
ASpBn14Z1wQ0Fb9Yu9Zrp4dFOHO0tqKajoRYJgJPWRfzFE8RHl+u8tVVjDct/CAoxxwiQ1JgLpZn
BVUTsuqwi4lk3JjdtnD8Q4mKzHKL4obY0C/Y8PvvNPK6kJsowlI+d/2uHCc8+ViKxPDZWoKQ2qVS
jEAk/0PZ7Px+Aiz3JsIlYeke/jfv9xMaW6StPACTkFGJoOx4a0JsnHZ60bE4cMI8cEYHeWJG/e61
sXbILecx1IEZDS0R4rXw5HqaeIpr4MsraFUVeAl47I1/tpZety80PfDz/sabjWw7a/WG6dgnXa97
HHEaappD1EwBjNgg8H3rWgcG3B40PLzPcpgOrk3WTzGgVTNxMhX4d9Y+bSEeAW6eOXUfQoEd1ZTq
NtPoPxI/f/OJ7WIugr5jsJNfou8vsc9n1hQE9XlTepGAD1ZqRpOvacO00W1sg5ZbJ/+kuPp9KsKF
9bEkU4gbho+L57d+JMEf5Fgt6ZrSwGUtWTI1w+CtnRmuq+5mizvaCtQTeTUXJ4v/ofAyfp93Ld/d
YeDl2rZhMY9cDuO/vMvbISTBxfEuU4sYM26fhJGfDIG11ow56WWKcrdKxW6W3caKBWHvC5+qMzCc
+Mmv0WfGNJvWjVSVtx5z62jAH/6Ht+J/cdr4TDxdk+mnye332/Vxo6xJpO9fIHYYwWR9ehneF7+a
3kdiWHZVod/B4AwwwL/NLDYgPTEtsmbUpw6vnTnyHSyp5iq8+iGrkn/4t9n+//fKRpim2w6eSDRq
jHJ/K4yEq+d56FYXt/PZvSCD/Y7VcrSBjNCFUVwAFFgCWNgUh/MhXhyUjEhYxnK2tBpb/55wrlkF
cbIoTlUXXcoKaG82vScem0aAMCSNpfm4hlC/BqF2rvG0b2aMOgH5NuJZoqHe+aMjN/loi2fimeHV
zb3YAzoraddr54htz1vNopWnVC1JYcs+ygP7QEIJx6Ju3cd9g/Sx7ts/f2vHhr/XNYroENSucpR5
R7bJ+OjXN5PuPxXkfz4oY3AOo8aM1Js8581zobw0Vv2hYALDeUefiqRmsceU/HA5PLccWtaCkEfI
4m9jwbS3VCy4cgLzcEq7R6O/UMyERC3PxMsS/yLVksxYaKeYDCJOMUBeM0ENemONxw4kOKnQYi/7
Rezqw7/zt5PyLoAfwtturMe1ZwtCaLtmX456eh/PJgdVlxpHYcf1c6kTUNXier8MQtbPdT8+sqi7
TJT3rz3LMXv2sj1pNRCE7WzeRWUClSe3ix0r8PvIM34NrdjrmVGsOzK2CW3cqRH5LEZvot8bWEsZ
AILWZUc0Lul/gADbcj7bkXmfeVnCUF0dgQrU68FSzc4sNVxjU2HslBYSOol4sYmnH56R/rJgEa7j
JvS2UZjdzeIEmULdcpSePL91l50f9zv6GhvgJmmUNgKudG9NJszHZpMnDrY8jTF1mXT34+RsXJUB
7bLqBz2h03BS8zM2sPmYihGMW1dLTNZNb0s7qGXIiDGxv4RrQ38sXJaQ8it1sJ/1bnXDu0zHft+T
Ndfe47NlAq6Kl0alT5Sqptw1JY2wjZHdch+8cf6sVH+jKb54nJnQ2TQnRA9ggbO4ZhzB97ruMuYf
jlM+/Ki78EeZyYXrZG8iNf4UY0NWALpAI/UeoXsymMHq6Ln+2g7dc5hb294I3wZHHEtFKNNIoWzA
IA36MbrGo4SJH0LW7PMLMZovrZ9+cKi/xKk455T65QyNusVJMIaM0adOPeQM452o/ZgArwRjC1p/
LLUfk25TG7m4KkUxPyfcSCgJaFLJCli5g6sdba8lbUELj7NFQFMrPRQ6WvsAD7lb4obRZvWQMWPX
65E0+OoQxYxK27a82G2Bh1uTL9qEoYo3oNpkCYkt7NkZoiwrE62L6iBjtxrMcbh3u8m5+shIEeKa
Fdcptdyz7vLkpI0srvXwOWpwwnqHKzl4B08aGtnmAKJyi9XpaCEwUcgUJAixsvVRu6juoUoxF8fW
VxmD0K1qlM0z62xsUkcodEg7qoVATPG5HrIboyaHADrRKp8iJnYdUORaoKvAd9jYc33CL7nEDBbr
bGH++kAUAHixmabdiZhdnwYEgPMUvQ6F1NduEr+5zGURpBc3JbOLyc6JMCJ/mjmSROJLrQ9g5txX
Qq7TpoZkU+U4UDyrXrcKTeKoQlgA6S/dwRre5yUf2TTdyHZ6Fh1qm8ZG5cOQ3+UNMkeLtnBcDU38
qTWevY5N0ugQ5yej/qHlMxqR6AUZfsvCB4EhQDMVwwzu0lCdx1Cjdl4C48BjnDSrf3d6uaHzfjWz
e8gR8PpQTLuaoW9Vi0xTa/WvMbbffOVnJAZoBq0J1a/MnhJVI1qoc5KmAJSs+hCXglYqLqQ/75lZ
PkTenO7DmXNEt/LAjKqfvhaCH6l1tEz59MKb/iWsgfnqA7dSNMsg9Lu3FoJ9Cgt0VXRw/Aq85mFy
N3Q5WRvV48BV1u0EZZxNxkSWvViSODqXXbpBaiBxu7oGC+VVGFO6kXHLKWCCwOpMbxW5HYy2aDJv
jDZ2V6XfbdMQ2oOtCX5H8svK7YW9T6YDry/tXuuaDwZKLE7s+KdKavRhFco1K4rekp7MktmuvypG
xIdC9VvAe9l60oZP22rB0yIH8zKDZ5fSdhXpU7sTixcxK9KjIW5aG0BkIstAkZrHT5eZ5JPlxG87
1mbq3k3R1PsmjIpdlrWnajSKY9jmvdr04wT2OG3AqoMcbVxsVGVRTHQwesOJwQsZVMJ+1lowglZK
aGHeFUFvjHc+QS3L2+GUqeaNibGNFCzdppGJC+rfv1CAV0cZ4Ygo6DQCOzHVkSyjp8R9n1n0M+9n
4WGNIBYIQV8yvLK8WH9/UVd7SY4Yhq///uuynjxrU7kgXrLq+P2LDuVPBSpS22mMvd2YhFCQv//E
zrHgd/l7C8ADEmv96szMuRkYRxSMpFUgN4tNfh6JAn5tN+IhntuvXtzN0rgSAP+QUQ8xVub7K2s6
FAP36FiQyoihwDzCNzKP0Gaf9QwZCH7lN+n0Li0hSUxkrJBWSrZCAqZmiveN8giiKgg2Xq442eDF
UUzObjT5gqZyHqeWRtRRuPQJIyG7J9kYxF8+mMtDDo0GoyrvzrXyEvstMUTQld5lpDw/wkg+UWmp
+9nw1S5CBawSf4KrXtYbdlJsK5l0DtPEbC119QsVwUtuMuX0hUtZYE4rguGclbI9nPt+zeitZs3q
joN9NcJxY+nzY+PK9uDviNR69ntJ1hxWHE94M4RqQvlc8SToOlfUoiXGF/c1Lyg5Y7e+l4s/x0vD
L60tyyd224rIP+NmQJOxZR5LMpUygmau0Jxazqvj4ixTuvlM7nZ8m3Zn1278S8vmeogTcI8SV55u
WwWqI0QiHk3thWoXGI0U1cbPxVZ03ccEwmetozOeRsNn61vfGVn+DGkrPOu9px0Kt4GfPFDZ4GIM
PD3SA+BAI1wf56qRj7xtImvH3vxN9K0OrCWM75iuQVp1jFtfV/FdPUcQ4a1u7cK+bZJbAg7g045J
jqJZ/ByWJJy5k/gImv5JL31iCn8aZPeMZZ9ttZ5keKAbhzByX3Sh6P1mzV2P1icEFrWOEjPdo2nx
9/3Mjqymo5lYED8NKAoldEr6i/MsiXkYsmOUuAzDrOi+L0cQZE1gIFsiCKNjJso9yZsfLCY1qUpb
E7dHG+IWxHTG3XsCUpoTz8N/ufByAmUzHuYeB5XjLTpkFb4QI3Ryusze5JWamGEAb3dkMA3Ze2Ih
7xSgbjnHF52aal6VAP+Sopy1EDYEpAOgJ4/UsUx07dAjZytnWe8ia3rw53JPAG63q2j/V4qVdZWQ
k1uG1q801vOT4HmaeN/cuI39yxpyG4guVpXMEvM5NpgV4nKvbX18qj0yC0m6wLzb2PWlAeuNs4k3
+Nw86GVZr405HV5HldwnS3iPUfU+NlCSHQiJiS+jjtdBZck5KtsQNFRjrj0nhylFJvbs9S8j845j
bBWXQi/EDpVR0zofrfYuhyy96vF45fchHNgM+5j+liZyvBS1y2IewEimcH83mYaZAouGzfRf+JqO
pjuuNyNkpgP27lVnRvXNn2Tnopu7nepdKD3akRDTaQ+OMgkgpDsHkCATjsTMvwcT8ZONaL0lNBvx
/FTnZ2NiC2S563huvG0I1OXKpwiwCbBIZgdpOOiBEt0zgZwK6gAHXTJ2ewaGE7w162iOUKbNwbzJ
6Q/OZWmaQaFTVntU2axjDRxeun7tav6/03ULEhY5cc9ZBqVZuxH9pO+/81BaUpTXlCY3IeFIGx60
7IBz5AOFD/CyqA9Si1qRaqLfVIayAsA917zwkUMX0t1NTgZJWWrDAWHIWriJeBpMIkZTwYwhIwNX
q5nfMUo+ZzohnW6fPJRjKw95hC0h6XmBV/JMnFgXgHAyd61tvybD1BxTvfgBmLY7uiTbafO86aJO
3IMGOiXCu009LbxJbPeM8px9KqK269xQlvGatJraP5e8R3sHIyXaMWefoc0IxiKwm0YePYdA5KYd
unXv+mILhJlwcZN5sSVNY1NBpboV/TJdYxOrhNO8Fqhqp1DrT6WNKn1guRiwau15KxnzLi/vY4P8
1mwc95jk8dI3Biwi7psVfDAKVa1ZZN8k6zZ+gjIOaveJeILi+xggiCjUb/0oCcweVAQjh1W4fDyg
uuQ1HgpgMsK7r+ks91bRvYD1TZZueNqGivf9d65pPHDGyDtosu270m/TsZRHklKSVSSzryxlIODz
+J1KrZ4DPW4+DX56nPsmL2wJDNUe3J9JC0llnKdTh9fk5Djz08BHyePbosMwohun0iv6D9whRmW+
RP0FQXtyGlwar5quSZTTiUqGeKLYxrEN7xSNo7bC9VrtE8aCvNadi6217iYW5V4v9f7K5H+XwLDe
Vmb1OguER27V5atIYFPDjrvRzRJk6KRD8uuQSXo/jNluAW7SReYuRgrlH5nS67BN0LJ6Gu4YBBb1
MYcxsiIbPtuRO4XyArbxKdabrZhktOud8iGjxd3UjAmqHENpMppoUDuibO1lVjJHY3nqO2flOPb4
mC/DYWtyoNyaHNcJb5IgLXFuk16nGD1Eb94C7J6K9Jrr1avlDjoZKe6jaZJrwF2KoYNhAHBGAs+7
mjAtJtzntC6vnaOSF6/DNmPxw5vMfnb28lJgXZAsCLKI8gFHd38IB9xcbKVL4oSxpXz9mefblidP
zMOJ+hg3uh2md6mfHaSNrNboPTaoRQQKlldRAULoFHu9ABxp3GLoV+ea9JvKTW+sAu14VsT2MSO4
hQkG1paiw/HlAGzmRcjYvMjKra/jman8MtkwJjO58XVu7D4S6wzS60akiLqzXml7V1NwOCTDkDKP
3xhO52epyxfQLNj2cfTg5yLU3lOE1DhQ0jBv+TunxyD9rwifmRy3nR77d2NPIjGvLOIN4oM9Qhhs
kqtWWc5pysILnEwfdJS2GcqEQWmt9LU9+Ojr04ZhZfoLAxG5R4QOYRVt2kdzLjd4VxMo0aJEltq+
unOcHMh3G05V023bJLvrnDzZ6zAct20Tp2tRpPteVPIma+SCjkJMpCj31rZdInArQw0DCnkz6ZQ4
K8aVI9zb6Z7kuWvkRdrGHDw6+rkvIAUASvIcxPmGdYfXulp7k5Psapns7NkVF9YJ95nrvgypdUK6
xghM4496oWFVawW3QnRKuvk8sgjFXR9xrsTObe3W7zQMxYZDFsqkq2E89z6GmjklOME6S64tcqDO
geD2jfkLnQ/QgKxOc7OEx401EVNZWgtmH6n44XOf7aCyv+iytU5lBegw6eOzUz6n1eyfmdFcI1TG
JA8IdxPFkbaPMnI6LE05++XiE4Orpa6G74jOzoKVyCKWpo/5nssIDlluzWGAc5WIp+5g59arECNz
S4dAM+UDjbTjdehNedD4Tb0l4Wbd5KQuI2TbGLKIdtI3ix/REBDiFMRaYVyKtHq0szg622Xx2UOw
2ZvDK3W9f9aRb6ywaHYMcOrxW2svhfnVRjBYIyM7Og6ukrGa6mCsdJIkQo99p38gHBCvTDnXgV4d
I1mz9xT+ZySpaSJO610Om5HCSEN1Dxt4U2evE0zPbRyW7aHNoydiNvIVJV0GJjj6NPL5GckjWnyp
c9uaj3av8j1d0kQ32/q8+tptarreujfVVa+jn0bZyHUec1ZEzD9vDWRO0mCtPNbEgS5q8+KWjgL5
dWU+MooigMupjuEscXLnIYx2RFgHnapAHyf9kmq44RmypZx//P8kjtDz68bZbQz5lLVPRk1ZpzWn
riTkp9ATe+tMWrvLnMG9iXQWGKrJcsY6lb8jQW7Aq0+KoD2SuFhRvsIxMx/IxGae2NlnfwDMrFt3
6UFj6hR0VHL4jPkkWwu4NFMCDtpkhKvZPjA7JKq3YCA9WqKHk9UMa7fVOzwPeXtNZPvsChluI6HZ
AS/euzlLksdxrs7mOUcleWl4Ke1VL/EjlsMtZpzxYCy0apan8ANHPkghZ9ILcEpX1vSh6K7Wactp
LYDvjDKVBySlt12h9ThQYjwiRdoEoT4aJ5JjazZGYd3VW1GN9xKQWaCBE61igBbdbD9qLb4Nnja8
rcP0bKqY1fbAN9NtNKY5L/bSevfZUEHN1p5GGxYCMKTwIcKtVLQqu0kazkcQqgWqnizeYbi6FxOP
SAo2+uh5I0gBbIiiLVgj5B0ufpXfN77WPXgdXno97HXAyNXPVJoefmmQUNcWFcoxM1v9Qzaeh+Ke
t7PNyUD0+Qx6ks5tCJP4ZubM5/E55VlJlG5XNkxFBM4DStdkmKcN2Hk8Ep2DjdIfP1VpmdymVXIl
hEQFU2302wLGLzMjmii/dsrFFXaFcGSd4LNySQRmgbkjL7qTURBpHUPzJDFX+Baa9Yi+G5Fwcg2n
+IjUNw98i7BNxTtzzmLv0JFU3Gq2tzU1BmIRhNsg6dQ2C3HX5jSia7vKcqiSOWJcZ1wYBQJdJckR
HoX4nXSsS5OOy1XtHwFrrPopTrZTGxcBszVKOk/bcjwYQAYGsbI7or08+Exrx5yJmpz7nRdRNSki
v1M3Kc+l4XOhi4ZsbhC0GzvSxhujGO4B1b5iVOL9Fz8AmlvCUxK2zctKTWmOdSxKvo/pDC8x0YtD
VzUnbEunwRuafW0RQAxLA1uudNhFxDhb0T8ACANTqnWs/vSo3ybGtEtaloEAZzUqnAZ2La/8QHRg
QcJ6mFd94j7hz7KOuYl/OhzVnW4MBKTYhrP2fTxKHhj3bCjvDRAAVRzCmH3qBuHAkddX7BXkEc3x
YlPaMnplT0EUpVbIS2IiX5A8JkGvQVAk1Blgn9ncmX7Tgfhon6eRja9eoIeHFmtuEvIfVlOmgVfE
ELXtipBqiH7yLGvzHpJzz0yy9+4tgNJZnd+O2AM2lqGlGyJdylVPJ3VbDCUJSI5YrP/mPZj5VTsu
ntHCBTpvpvOODZsfNs6pJ2wX6YbCnsiaQPMcBLbWNoT2djb8ck15e47hMaNduNPoaNbk08ppGLal
VpCXEfbP2rJ1xen3k5MTDo6+DHgb4LCF/wVkC9kw6Zl7tkjBoMYn9Ebpn1ux/+NRPf4Dj8pmdfnf
20bOcvpVfFRYmv7mGVm+6E/PiPjDwW8A0pMQPjQYzkKF+tMy4vyBKs5h+ej7JpYN5sD/dow4+h9o
RbCLMNxyTB99478dI7b/BzUJf5cPsRyWFUKqf3labv/Udv1PUCrH4W/6iwYMySpiH9sBjGcioPXY
8fx9VTzXThxZCyHF7Pqep0EMa5q1gMxcno0GYL2ZVXvGNJshI82hgPC3qfyXidgUlGthtynqRAV2
DNmnVRCVQrtEI+X/1ML2JTaKNBgyVWy6sMXM3uWUdH54DZmrTaHurKtKyxdwjonFMf+Qbnc3Epak
GMMFyhhHwsM6qErTW2vWuwaLBfqPln12eJ37Uzv227ix3K3nJF+l3p6EVHsv62nw47qHmTidB9v7
IIoFRrthHkKg4XVur0U8kjYXsXm0ku6pQ5rFIgp7I2d84IT1xsZt3ObhrcveJRzw7MrKvBH2/Oa7
sBdz/+DKEmGxsyf25jKV4ki3Vt70ocCU2+DdRFsMDi56Y8SFl60Y0dRuppIcbptaiwFHWW2SEghN
pd37Enm0X7HW1HzYXJGO0LygZ6tJZ0OH4XJcdTUueffTmPxw5UUGyxUiuwJsDB9RuMjJaBlI0Ko+
JNM/8t5ZqEG96wKKqfsoY+dpfeWJ3FZ6++jP+kdskYHU9uMhM7M7ayJ/HHHC2BjFVvqCOZbLvFuL
KwvpEJAbZMGfuSQKD0o6K9qRqNwWAoVdEKvUjec8vTZZNGIzt19zgVuhiK9D2yj+nR3EgvgLk8RH
FPmrWNNuMHmfs6R5dJ1cgbAdHyG7PutkY5Erietec4cI+QvtgckPOnaATEe52I/VZxuWDEK6PYPz
VaImc2XiPCd7KGBOrtMJee8IlcJPEgpJ5qyxMbkubnzrk8McTJM+NlvIzy+J3b7PvsblcetbGdU2
8VtQLByNe74w1XgpW1IEFBuke0+3wWvI3t4WzoyU2ZHnkKQA7MEdxwYMsmh0n0qd89lDrtlMHm96
WIZbgI5l4CB6YZeGiLJGbdE0Q7FSrrERHeMSrrmu/SDU2Czacqt69QyzTtvHpmWsQ6ICSBqNRoaU
YXLE0DyuqWHu5WQQWz2tsqiv1jXuo5VEPGX6wzLHJogG2RtR0j1iR5uXPmsOp26frdl0ualjvDE/
y3q+c80RbUzzRCHFemDC/NRxjsPqfhayetQHApALXGHN6J+9Kbsn3/nZtKqNN9o0nu3jWJ+h+MPr
+OmMHZXCYEdb5q2JYWPKCQn/QOBxGcAeeIO1covm2TcxTsYz0BNtXjTg+IyXHiY2hhdH42PSNcD5
ZvPQEftFPwOpwgZ8EmfyDHCc9K3ug+4qWblSbevS2jrLPzv18nekiLeM8nAR+M1bF1pY/M9NEzOg
aLdhAwcZiupPqwCULjHKrAyv/xEZ6ZHLs7AW3jOITVSo8VSH2F/XMwMNj7TGHosx0k6CjX3jox3w
KXsFvgjGylpUPjG5q8BPEX81NOhl0vcqY2GVT85PhgE5oQZshKhiSHZ1Bc8dITR21r62Zmluuiy7
oNM0T8bYEWZKkWUPJLn38yuqvTyIpuxMbvZKdDYx1FP+Tl4Y68k0JuIHSFoOg2LpPt8yMG4JPi5I
R3VaDLfgJ7eO1gz7AZ+uGFysYJrGe4Rg8pnxYKwaTMw+i8FEY0Fig4zX7Ci+MbQ226dQy1cN999q
qk69z9TOh33LJYF45+c5t3u8bqcDMnmIE4D0tEvC47DyJgN4ec9wMB6/+pFRjj8y4PFFQyI4ziU7
ZJEAkoXF+hEJ8aVgFLztiYMqhvR2aqUGCogKthuFeW3pmciv2FktYJa2upPCONgan0c1ojbq66+5
n/YEKJE6oGDch5qCoeP96HTnLYuiD86dc+gSBUUKJaAb9YgTmu0o9muUimEtVolFmIRCnmvphWQV
W+/RvGjIFjFrK5sSterck1ZX5LYss6s0K9Mzq90t30u07NZJKKhXjdAfSl/4DA1qRN2V/gIeY6dp
0bV3wZUUGB20zKe2dTtU9ANIQP1WLFh4rwnlKtbD+z7mhQxadU6nR8Ng/AYhzwomid0Y7Ntr4uD/
DgGRrbJZbXkDhVsvHHYYMufN8uZa2RbTQ8dTQZjgwNEMvDNeUskrL2Vtz9jobGeSZGajhZEEV2Zu
gGEoD0mdlTEKkTGcAzJmGqYAoM/g1LlRvjKn8hgjpbxahK4cLQtDR6F7e68g7WHy6DKXhUUCyneV
Yu+4IcWdEDCqk7VhzCfHoNCHEB8w5b60uhyD2WuO0sLXjDgPUjHYj+Eu9JLbxB/TYxzXb7ovXkAT
EThSdtGuifKDWftfHAVXvUKkysQjLHAmJaDwgykHRWDYkJFM/z0quxuRxNmNJdv0ucrDE16lWycM
P1Xq3fWZufGV3CWJX3OApa9RM8YcCwwME6meXLJvYUUeRoIscooWyDKcpC69ClHRVM+2sU4IZo60
HkyyI++VLoC09epE37MujOnGn9wda2f4e135VeWs7ry8Jacz8YHktgl2UTf8yWyIVjCDseDO7xX9
DRLGKdqn8ZcTRa81wtR0EM+RZkHosoZL6Bcb0+/P1azRY/oF+jsW/D4SchiDLqoDMd7n0jx/l6L/
V7P/Q81uU8T+9yV78E7B/pn8jSK7fMV/QmR19w/8a5ghdEFpbBno4P+s1w3d/ANTne8LCxwheDT+
5F8ObxuHN2IDHHcgXj1P/L96HYc3Xkq0Og4uRsp51/3f1Ov2331ucNKp1xF3+pals2e2xG+2FNPN
U/TzQ78vmqHiRiZAomgeYUOkZ9na1UGOi2iPxdrai/PuEJEeEHw7kwaWHDCmvb3GupzGdiw2MqH2
ROkVbeupuHWW7MGpD5fjbuIvUl3DIZQTzCS7mUA29VpNWf8kHeWc8LQjB5n805hF5ab03CWxDekK
s4yG51ocviW1tsHLsCTJgkDXENkQaQOyRYQSOsY/GT/+Lrf9viyuJYDW4fHm6nx3OX8RvMrBl0XS
xN2+151ra4tmn/BFbNh1amAL0VdODt2Kk7ZdN6NHqMJyrb5zY4xl8kBp+jrMMckL7IUMNsbIqXL0
H6THjKiFurw91oTMAw6hMph149ojoUIF4ePJMmJ9M4H8jnG3XSLPioNvNS17EkBWvekSLmpZKxBX
5aaomBFbw0xGHkuuaNReB1/LYe0O58nRDp4Dfc5OmIGYU7bto19KS1AzqOpQWPGTQOh37id385d7
/z87wr+yIc3fGsDljqLHpI+EZojn93ffB58ITpPIhRWFy+5kwtfc6DAyc0YcNh9jYEU2cEqvrw5z
iQFGgXZhY7cqNfPdyhN9m9AHGS6gozYanvwQgZ4n9hMb4xXP0VKh8zOXxUzwA+6Ypc/yOOEYx0YG
b2KS6vN/0LT/Xbu73ArY0HkyFuUzdotvyftfboVclykyFqPbu8t3FlOyb0SrrXWzgupfGM9LY6sV
Tr4v2sG4/s8X8zfh9fc3d9BbY0R0ed6N32XNvSll72p1v+/GBfw/FeaRRdVjuXzw3zfOrF7Ziqg1
aSbA8JPUvo16H1BaWDVEF8xfgg+A9myhr8BZLZtZX5dSGf/gEf7NLvvnv5MuCb8B3QXjid/k12E6
OVGp+HdyoVgdj5qi8NFQpQoQWyo8xT0eDNeb+ZzBj2+NoniYbf2fYiAs3F9/Hz/waUG/wOznmp7B
dMRdLIR/+bQELTm5jPm4n6L8qJdX0NpsflvLW0v0iBvuwttQoKmb5HQUhk35rtpfGFQJbjeQwjj9
Q5Qt7YGwzQtDYpwmqFQbU3Hjpe1r6R5SO99a7vwjrhbQE2rD1diOW2KYDtikX9ms3/SZOA8LFTLx
mJpJ0KjCNI85IQ748+z4PJVP38T6us6HQ1cLoM+9t1F4S+kDDBdSXfcihjRaJyqKoWikT01CminB
JiOCtWw8xst/1WWIXttrug2WHrZctSKNk4zf+ioLZKXIEDq9qA4NK5J16lIUW161ZAdn1ovpQCuM
SHAlC93dzSbRcI1Cu9hZZnlT5ZHDmBMhaRhj2hod8jXrOc62C7RxRpJDQE9655Ng+Vyhk8o4+gDl
igq7rncZVA/1lcA2Ed8CzemIZbZRJEe3lmRqYy42eeA5b0UrkNglWJT0yNk6HxA1oQD6jPWtCBtw
xb3Krg49KQSBGE2PRhkZOyw9MiPZo8q11qGsTllNBIyyKZeXVNMJyQHCRouEuPqgZj1ZpRnoJbOG
3eWyCoUJh+jUXlzHkeM9FK35xZqtoW6K7tq+/8HBlsJE6rEVS4DPOXJH37E+0moXF+ikgRIGIUoV
niztjrgFOoKHOfTvSBt/cC2G5Wy1R3AllrkuBl7lKMLxarAayg3rJkJiNtHBVQO1sB92L3PKcDUd
2186zJLO9ac15J8DK3r41nXtMLLH59KHtCSlEV3RE1DzCvslaXaWuQAVljRS129AguED03CgbXDG
PNh9FZRmCztK+bxrjSfT6J5U7ZynvN6H/UdoOu8F8/BAGnW8jmLzZIYECPuHtohvGE7s0UcTCtoz
CheyExs10lcLRFPxlFzSqXxH9+buQl380AhFn8EZtf18RuJya8iZuKr2Tfl+TzuOhnYY6XXrUe6g
IWplfMZdxjTGz91D3v2Qc/3IDkXjFEPpRGt83+NwByw9FBtRA4aOGshMpYKCNqjwwi/VCZzY1k61
H/qI2hruM0qYuItvia2yd6GFpcIlGAR6RGtgohh/jGwabtKYQ1qgEpGipDtPDBPS1fxjTqxhq0UV
FymG4EY2FuiY+eQanwPnKDuO/+DoPJYjRaIo+kVE4M22qihf8n5DaNRqbCaQuISvn0Nvp3taUgky
n7n3XLBP7RLgJZksJIron+3WgH1nVcSguZY6llWabF2YUimLoftUkTc7Z8FOohg+kDJ/B4msR3eH
Z6iFFLzYzFzQ+LwRCdcDqK1vieD7isTaQrG53zRt8O6OoGQ5euibx54AGu9BTv6IkDy6mLpKb20I
34v1Y0ILAE9HGcxb9KmW/X9GxEyqK7CBzIBXN9lpJi5PkBjmpZhF7DxRx0Gz5fDeMhaGe3dsfoqs
/u2KVD9bHFVVBotRmcuHp+t3N++JwDFIVW58b/wyTj7E0bJLBvRsrbdjN1vuM9f61JapkewWb2VU
/fUyNJGjaxbHIQTcPy/WearJHuuwItPryG2SML0tTfWRFaO90zaAVPKED2E93gwQFw6WiBgcDhr0
KG/uomX51LWKbeZof/p2nYrU5qOPknhTjNALS3d4H5sJBPxSss7r7FuyoMgJvfIYFOqqFM9N/0Hc
Wwai3CDHKM/sDee5zW9wbBFgI350RheOZl1+FZSxcrCzRxtr/myNF0eu81V4fyyRUNfGsEva7Wwz
eJsX5BaEMBMuZ/0LAYULI0vMtN34p05M3hwTiU0dfGlxEoXz0c0T+Z8REB0cxpuuz8WxSR9zRz4F
tfEaWPldl/+m1aoPYbk85o6HcEBtbULZN7apHucZRdXsJcsD4ZksVolbbk5IKep9KAAIvtTVGMRs
WvuY3fleVmBMTfiveRvCdKsJ+MkdzI3MvifjsZcGfbUR9ruxsI7KKNutTunjkRndqhmvXFKLjenR
5nJXqoNlFqibooUYA5e3NBruiqBOY6sYuQeJKCzwEu2ylYIC/kyWnguNM33XEbaKPG0/0tgclT7P
MZOV+mCMimVxkx3LReFwqqZt71OrmOlrYfdkJFVveMmfgyZ5Zpj/3aq7dJhQty/+VxlEp0hG1QN3
Q9yNXbez0qDd9YpNe8DKPbvPkRZshmb+EzaEcVW9+Kzm/Jt9N2DIsYk2hJ2Dd87CYW/J6Ncs4PUg
/9rY7lAeOtizJ7g/u8GprkKH7fFBtIPzGIU8bOPZmywuPJR+Tem+GTY3T5RW904QrSteG/Kl0b+g
mLtlCXMac0o+Wta2oXRuuu5NNKaQI5u4rSQRtZwAewP6qdV6L72B/adKXb0NyCI0xuDZddDTRGX9
UM4/fYOQePGgZVqecbTZ9uJAoNFY8j9OgeEgIJppHe7ecp+g9jDInupWqzsbJ2A04QrtpGKsa01o
ZrNh7/GGsbacuxgHNEjWcbM00VfmdergShMbpB8e0LGrs9qD3LavaYV3TmfL6wikd3XCAKPizvR8
lDlVKm41owysRDzWPAD9qbYiRFA+9Cld2zhLItYxqb8eogeQ1MyZC3AeI5BujYnriqoJhfvg86t1
Vb63xQB8eFrYjs7yizxHzLb+mFxJdzo05SQOAwnnu5ygup0YHGIMrJ8o874w7SQHYfLEyjTE6tRT
NU26+akCO4aDg6ygPNe29dfI8CsVRpcwyQ5Os6nrmwqH1xB99zYM2gplLLJGyylTIlBQ+TZ1cWxL
j+dxWVWXRceMx/1baC640ve/nKI6DXaeMT7DaRSKjllqJR+DKqxvjcyYlVV0yM30d26th9DmqCLb
y1TBl6UHWDjGhR3BfFADBK4SQ9OGvItDZZXeWYZz94bh86vLmGizVL/mhbE81OFYHaBzHCrt7uum
ePaj8hvhIypk2uSN42evygZsmESAwnh7MGWBKG+ejBRSJRTQL2VUMVr7f2ahY6MvQWU+uex1jx5a
g43npZ+RdjD9YXg2kxeB1aQa5mGnFK8k3vMS+VboY7IREs31iSURNuqgBic+2G8pLcA2tLLHkE2C
7c4fBYUKKzQADH+Z2b8rf8i204DjSC2g0h0L6hh0NpM4sND+KqboEx836d5/SHb9tdzks4+ciSvL
QVhq5u15Xc0tC+wxWMtZteYWdtBItfpIVmm3nSAQL22JF39EYi/UD5jzzzJjMvbvjpiz/mwVKBt7
ACmV5+k48eeLNSwsFvSE2p2Y3aklMF6FFKttdg9S8TdZ7g1ruhdy+E8YbbIzBiOMrbowcVfhdPIm
gu0d8W/Y+tZGF/LtXvuiQ80j3a1XVz/0/NghHvuKyOdBl8jyqoypLw9Wx3iHWi261ArGrGEigtdI
XT1gsy2uRr+TJ2/EQ6xl2108lDBmW4HDJrICnc6haNQTjJOcoJThuc3X6Cn7z8LYv/Kmc+QPr+ac
fOiFKAlCrxqqRcwCnbb2HiXGZgwj44BG9YG5795smLcKNwxWHudlqF3OTVguOX4EKyL30hP4EfLK
e8gSPPQ6uM7t/F9iOnGuTZRJ038mTi+0APkWQteZsGmaDd87W7TAm3ol8rPmAU0/Y+PUuGS2bIaD
bQU2DYnYZ49jfRiia+CEN6twHvwI60Vdc43yDvylJkXiPrS30ncfDP/fyhYTpyyvQ1SsKsnpPmVi
vRNh8OnNtD0FoLrYzj18aHY5w6Bb6Z41X2q0XwcXfUhnRikTXDYMxIQ9N4vfEHeIJ8V319SRTr50
FYvdhWb1aXCnW9QRe0JUEArrPqOdYPzbsqLb5p2THaOpPLKKCQAU7cPSpWOY8WwK/JqWW0E9l8Lf
dJYc4ij6qdLJOco/c4LeV41kG5nFb1OatEkTmnreHZJzRtTUI+p4hcCHMO1LW3WaiDN4ABKqHTwo
xGrRqSuQ0/kzi4EptS9wSCoOsfCM0gU5zhwwG2/GLa5b1I07I2sYuKdhGKPV9vcEinir2Bpuwnxp
EIXthRv8rYL2koxlyEvAEho76ZPZNMtR0R446fA8p+07ise7gvMVjG94j8Dkw55fXCXbPYnBZ3uk
MDLr4k+O99Av/oAgRJyCYwlVMwa8skYv5HltbAzDLQKEfAYLcqjZeJODHuFMQ+zO/312XfccpRCP
6oqUZhuD7VJalHQFhsBl+a/mCzA3RShqPqcDBBD29heOxhj7LP926UMwDro+lpjRB2mhUTTLtz4n
PKq0MFJXWBqgU4yneZpmQNXFQ6iX9z60wg3evWY3jU9m2SwPWJCYgkUqApUcpM1ZlpAbCNrejCja
EQGcrKVHzN17lMu47BuOr8VmOwniBRa5vjPa2jiPM1W86wvWBBamP1IeiT+S1cVpxZ8imd09v8KT
7xCSXk5Xw2tfPbitZfTsgBvZpsWNHJBuJ9LxxJnHH2QMT0d5M5WJz7njqHWmB1rtpyQIln3ueXEF
HuDZQbpIaFOKAWGdPeRdq59wMugnd9ka9Zhvl1FWhE/iHidBoTtFdcjor8IKFUC7i1LOFWUqtc+F
35C/jh6gjlS3daBZwCjvmgddD5DU0+TshvkF0NIZn7QRk2vmw8CANOF6GSjydaiwYOsXJalEiyM2
am7sWBb6nARiORpZ8J1OZr0HzZLyqZb6oPwEOSz2l43DNX0dXO63wfFviUtx3I66OcKT/FEV52Zp
QfIJLYUVpe+O2SBuUyLEYYJnvRUJXkosCHs1hRzjm9RRC5YHugjsHPZ9Y5IKWH/UUZY8CjzoG+g4
03kR+tlVyR2DW3PnO3O6w0B2mHSY7lzU6k+OZV7NcJ2y9dUhnz2QJgjphpzMBtRpx2Gi+edEibYB
Qw58WOOeQU21GSZK4Wa23lEqAprkAhoYDW6dPHmwE2bcyG4PzMpn9GxsxNcQGRwzLNJshIAF+SAJ
w+SoIeHbVX/Y2iQ70as9HOmrQO8/a/0TSH/19A7MeYpw9+LPGJVUFeC4U/WwD23Mq2r56yr/qvIO
sYcj+HS5UuAREbrlNoDdHSr2Cm+ybbYYhVYxaKO4B7pC76JlllverRc7PQJf6egEWfH7yzlZnbuW
ZT/bAK73OYGFaBsU02aHKWsLXsgO5GEVgG9wuj8HRmFzyyRfimH4FNrh2Salvu3yT97IZeMkuHKd
yZbMyJBQm8Z4zHLvVQn0OIs5sh035pc+8C90MpymPZOyjsKbaOto0zVmBBnIUKt6XuOU5CPmsKeM
ZVCMmsjds1zsaeZKOKA0uNHoEvoRsb3u5VDD/GCdkRnT85IWO+GVt3yE97KMlFe0a1wnzqkyywqf
eY8exVluVlMy7KsCXJpTey+BYI/heveGnQk9DeWPb1XAY36FZcM+ZKYEjG3fzRbD+hznHtMbtBzB
Jlmab+fHhfmwrYrphJ7nrPO548d1OH4NhMyyEATUKv8zcxZ1ttLya7TRYgc1SPKA2UxG03OiVDWI
p2r706AJSunKEFFeN1yLqRiOWUpoS4dMCrtQCdsluY5tIg69S92JOv0c5AR9sTNto7Lc1mYgN5hQ
G1JppGQqgJZ7G5h30YDlsrIpeG21fA89yoqWXTsXeHfibEC+5QYvZKnt+nT8hplWxiwOgHY6wESl
DfdqsOVf28AW147Oo6AT2jEsg64uop+2hznjZf4qejQl0qMQZ68PLv0JmOJH6mJW6af5DX4th8QT
Bjl4Z4YNk6fNT24w1fvGtF+tHlkAZpYfYdrPsurc2E7kX6++1Mn8kM76NoHL27pWCoreEMduxGk/
UuXFKKDuWn9+7iu/Z8/unR2zkbvaZhLH/WvOQxubDSETU5aeeXvvEJYHGMjN/0I10RBUKbHS/HwQ
kTk0KTJ2mA5rQnaI7qARbPvQBVFkn1yMv8xUkUZn0O8LoHs5RKC4FeIHz1K0942k2WQS7U9ELbFZ
8H+KtYRFx1/53VG3wc1YoBnmCHQl81VZJ1x/BCEgWA4brhHZMBQeZ7VH+NHsbA8ngcZG0T72mWcy
luAZbAz7pfWSZ7t17/VS/vYzYQOjwR9bT6hbyE/MWxjyysZ4sJprh+DFdUvGwQAblik7hHb3X1d7
e9+OPoLMS47k74qO/hhHMoPhaSElyiNkYPHDnYOjcoPD45UY4BrFSRRs7cy+Wxx+zQi7o/txLv6b
AoavnR+5R1vXJV90/ix1hhXdVYzPxGO1VI+aSRDxPNVFN3elb05stlC4hplBWARfVXL8JkMCUEBj
6UXRpzZekL0ghqQOmYu7UIwInZRF9lO9MJWSRyPEm+r4KXgrRnrAviauWr561Acz74mBabc3P3l2
PNacScoJw1TuiMKtItS8ubNLDeATj7PjVVzOskgPMIJ34KhOnYOtpcV1cDZKGIHMija1H1AGBkXw
WAVkCHnucrfMw0QEFN2lqIaaYhN0QpbKp3EycNG3c7HHUZghLXGoTzqAKVP1nWZA+rw+uTIFQFpd
u1ACvFebri2m0GCun0FekFGw81Mc+ms96occ6TO4XrsLKGHg0U3Kp0vIk0NjkBLBWIHkInZVuVfY
Zw7HJ2nNWAudX3hJd6Eer3CcD2KkS+mNR2chZ0gu43MvU387OIgKrbb8geuIJeHiHfPBohAjj6LP
ijvf63+ZLNRbz5oHOsoOMZl9adZWfnGpuoC4evEQEk/QUdRGfEt4F/vyyvgKP3shJ/YglQCKPyyY
1W33j4+c2uk7vqZH2kqODAxP9XidLYe88fwnCsa9KMNr0uijG560ihDFLxGTC5Mep6oTJNgJTE3y
LAYqGob61a8PPQRQxG9OZXaAjgjBZuMrJHgdCk6ANdizTG3vgN0U/eOI1m3bgCLHVU4W0RAyGHDk
oRFmzaWL/U+Zj7U9jye9+Cg7wmLZhSMMDGdpTh1ICPiLJhPJ4JEwhCd0HBh0phoNUTnoI/yw4zyN
B5X3Hj5nBz33RCs+T8fUHffOEF5qDEzpivPEKAtx5xC0er4NqGdyz3ytvRZ1ntFjZCfWC7f36nOy
ql26PKcuQyVDUqoYxPWEsihim+3Fwp4w5izFb+fGXVMA96K0swce3bIYj6avHp18VbXYzXyy5RNj
W3YLZUtACE/TGKJCyhRPPmAGf7MgYduOxfCiVOScVZgtLE/oF3O+31ZX+d6fi0f07N5Olf6jlQe/
qrfv6xAmQz75n1hKYqefxiOA4nMv13waFDQ4Wr2dyWrLav2nxM3fE5/hlA4vSzQWFxxztHX9cJr9
xj6CT34q0mH5l9uQ10Z315ljXOBC2+UJ6dmhqurYNsW4paYfFFY8DjKwgnPTA1DEHspmGketwUwz
II2yDkZxyYqS2qrbaY+hCNMsdmQ6j7YgE18ra9hFxR+vxCYwTlBDqmhE8gMGlq0doq/E5GcYp9zY
suZkCzTjwUlkdkKdM36NUTE/e0UfMP45jkWlY9VIsa2UTcIzdYlSM06n6J6HvNl4irPZ90nVGSo2
pAK2rdVJpLG8ONuqKQhKC+wb14PfAOxsLMpKl1MwyRaBXo/TH4biaQmD/WiR2zLgXKAg5wkWIoyl
7Z/CyH4ws/CXKoQojrmMiOKRM7vBztoZoT2s+Lt0Z/nBttd84I2Rc7CG41YuSKkZTr04tDK7nE7B
aSsCrsQxZ6W1LyfzfrDe5Aq6yVmHQ4yydktSDOdoGIFHuAxceBACX370+g9ux31VG9k7hJ6HZhB/
tVbmO4Z94laS9G2pW+KmpCax15kOeLjbM+Fqz3akHgv5kbj6RYo6iqvOPw/haJ7J2QPNMhnoRtKX
mgA9b2h/KYVdiFkxrqH6IXdYgAFsq6H/TEz5B5jYw4TzhN/NbnaFH+Nk/Aim5VxGhnE0JyYBvVcW
+ylo+6O5wCqk3j+JhjGIETnmNmtJPaV/2UKAf1XOyUmGcTtlzxjwxv1Y1gE/c3XQ1vSM1GEH8OSx
Y2qZYxWkxPOQIzAlQJP4uBLSAvjraLkCJpPCswkn19Aiy5dMB0TMUkLPgTftM8tm8hryMBP05BKP
rJQ5HrrlDrZPtw+H0rimLQZbs2X+mqDDTmrGnaJ4SBWNhLIOjtkn0GzkBXQsYSyOH2771boG5z8y
5vJkF/a3ac03oBMfvtO9j2NH9RpM28C3V8GdnzLAwz+Ip77m++f7LjXYILAC9fta0dkJN94E7Tl5
8Bp+oIwovLGSr1MJnluKFy8bkkObt89TyoKIPdgmGvwxFkOEM3hCGF30lyWXpKzkvCg1JHDZ+5fe
wQ9tcoOgaCxjIIUUojlkJ0FQER49xD4m89txrj+N7DOqUFS7UflRlQXvLQK8bTPIWxSl3mqOZo3m
2RBD7AohkpF9hM3yU/fMtbSgAQs5tBrrTURQx8PckJv5YwK/tLEn9cc00qstO6g8FCGbWox7amvj
MsK13LIa2fnRKV0763yiLLZNvReruhpQNMKCcPG3Zop1sU+em9D6y7CzOUfzvWUxb5aNe0scsF+p
D5jKT6ed242byR2dWyY+cqM6pzPRD9XSJ4dxYUI4Ov/ZstokOREPPtuebROitK4ixQo1xZtTQHvk
39qhav/0u/A/DxRC1/XvLgMSszeYWnnjoYaWQACtfotmsKiQ26Br0neUtPMpI8gZbW02qndXcIpV
463ukaendm9DJ2K6MellPOqOsZsx8MwOC2bYhS3zwbdBFeP1jWcrMe9nf7ym/lTfSllSqc/3NTCn
gvqWwKHqaEmL4VT/1NrRuR/9mQfdZQaGicBNJv8Y1KW798PyIx/g4Ku0B6PWP/UTCO2Bwm2NwHpu
A6xeK6TPs5owZl8CBiPl9REQylrSZzfwHO8tR/RxYn5E5ag3nQG3zJagIpRyPku7CE9iwLblOh39
ZYESApZGECTQ1IlwPjgMTLIM73dHQTdgfkaBVGSsn9n+xy4bsgtzuzFOom8xBZzsjUCybghETAz3
yTEKd0HXlQxpifZIrG7vlmsoc0LoGF6tMzPbft9YI2b1Hp9Dmrk5EzrzN2NoQsrRhCMgn9GTJe2n
Tu7UXHw2U4gtrXsKQqbH2OCP5TRFUPYzEgwH2NUe2M46wRJO98W8jPhBJ4fiXABI5xdk7QM9ADTg
L9bUDgNWup0VWWacuqSAYCPMMuajlj9CwsSt2Bj60ff96Lz4I9txkX/yFKxB4RNa5WqNApTqsAzh
O6ksDFFcu6seUya9tGzONYUZ66pH/JjvPrnFfWmcspw1qCFeirD+yBL/nMItS5Odv2JgHZtsJtsE
BD3maxu7mK+CxfoWefF0NbO7SEvzQMjAnl68u0BroK5Lv0c2IBBk8dEH/vw0ZIjzE+9R5/wUhB+6
+uZG2VvxNA6Nfsr0aw5rdOvPcGcqrl+Uubba1bxoWx/tAZYYubUC/dbbLNnDUVAklAlYkdrdCKbt
2050u6yhyoPiWG1qJ/te5J+u4qyYep76PKQyjhAyIrMtO4O/lku5SQ3X2hIpcoVC/dJKYCt+yY+r
8mXfu3Zy9KgQOt/6lEweYl0X4YEewjrC3YI/ZoxvMqsJrJ8Sb5e47d2Ss6A1aeEiMiBOlaKbCMkn
7GTnnnL8Dd6sDuRRc/u15nu66udrP8KmWhVxYYMGg1puHDAnPUDe/E2KioWCYKGXRxl5mtYfLwpY
hgg01UlG6GgCFblc5vQiHf1ghPVj2Y+83CAfPRoNsuzkjvBsFuQVL76T/ld6KW9KFrwtlLzOqAcg
ABiPdNNDaa2ccWfl5n+1ORxwaPmgBOszIqgVYJ49NGZf7Imr2ZOvqU9dwMQhIMxCwrDbKDxihw5F
Rg3qA//JcBWM9OqUnY3DgHHo/5iDTnaNXvhcF3eL0zXd0DryeS7NNS1qjmHhXWhRKlArD52vQJfB
t9jVpnn2/imc6szaijlEgwBUDz7CF9h8iPBURjnYmaGvAU8V9XVw8LHbmgFt6k6sHFY6Y8r2JIsY
AUr/Zvj9eCnLr7ngyFBDu2CzDcwDXcNOBeaj4RZX0rew0k7AFl2cOydEo/Q+KpZ6gOqzIqcGvPrY
5vZpgEvKCgY2Xnn3YLg851QP8+AzvpTVrYK4d+ny5qjL6WBqpj4OSpeLgw5N6+I0l05/jBAt8tse
nyN/NOjRhXmtlzvcCFiUJvngIziLgzDdRiyUYKhFfyt2wGNu/fIa4ujV7PTTEgp2yiS9jw4j6IZV
CvCZQobftqKKqyp9k3QZPkSyrbnYfPZ0B95Q/IQppgh0znxIgbupPCG2+HrukrIk9n0pBVvfFg7Z
TL3Z/VQ89wd3GdBS+Wl2XLxnVAp47QF970TL7CLCnz9ZX0GbWwduJKhkoWSi4qdfTt/suHYdJoFj
3IbsnDvL+zTnCIJJNpixu3gFwocoeXTQfUygnWWCWYoscPbaOnrNfQRMtouXgTxC4YMKTlJwtAsv
Hc/ea9TPclfK1sAMq6iQ/YClFgZndIqSms0Un1aXfZml+LMkU3fs1CMxAndqEv1WdhX1feec2qx+
USKot5WHHTHKhHcqCSHW2vor5/vOlD7iX6atARbjGOQyumDVkwJoCXWVI18nourvysbfEXaN8IPY
S2ZloIMA2e6CL8Nh0YkFZ96Q9vFC+X5joeBsPili/4VjHCKN3dwo2qdZQ1Jsh0OU0daEDDx54PxN
iaWEnEQCgWGcDBt+b3FnFPfJAN+QmgyqpoKSrUJ0UIPCqZhQJ4JLtA7laaryV+77Y9/Zzq2Ak7xG
6O6DTHEVyO5o9ACLdDiem8YlzbGD0d13wdc8NfNGoIkhq+VnxFe/ZbWqt2V3YtX9ncy6PIdL+ulU
rdh5bBhzWR6pxZiGL/KtqZAH0BXE2eygdPX1x8SQA020+El7etQyB8Iip+8+wC5EM0Xvx1gqFkg4
0+5U4HahJACDO6FtWVlT30fTcz+dQFdkXsBwSeBPBli3GAirPauadOO5xU+dy/7A00wihwn6kLEr
+FGid8rcgIheUwFFAqvFULB1AAzOciBECiECUnxRGammJGO0YwOayeqbVvPkFdA3VZVfjFGi4vIR
OTkz6ga2BUx7XjM/7R71VAKxTlGGuQYZGcSmPEdlHrPpXnYsWFMwq4gupgpDdgKstiQus3D2ywxo
s64+4T8VINK5UzhGhjONYhojCTLHv5Vbw9AyzUc/YiSMVPeTlecOJ2Tx7IjoBKrvKVeQruqgfe8W
mNhM9E6uarj7x5g1KO6mMXdfKHN3CFAOFlm9aIXBPRLufJNE/ez5fG5WSo5jvxY1bthoBAjkYGah
IkujFb8QE76jCEYsEghMmO3fqE7IissOhCPB5PDNBLJs+REkBtIFNPNsvTjPfxm1Pqsp+UYTchPS
6Q4oodHlzctbrnErNVb+mZmw64RA5yRQswWGDSbVS/Z2QquSu9lr0BDV5ED1EYv6b6rzN1iW1UFE
md7VjnEPKauV06dNTqPbiHfIcVeta6YBGYMax/vD3hC9enNQgcU216TbrPyMzr/josWW+RYeu25w
eS/UnSkRYNkQkmcrJU1khm4FV8+ybRJfOwvbZt8fAsFIseYocEkBTUlYwEkcejud94dpRtNTe97P
7KZXRpga4y+mJbhuQ+xy53Zz8l8bapvMzeijkXhS20hUb4mEIKGL/ZDjxdRz8R6NFAM0emNc4bec
mHMThhSxMF2htQZ/NgDc6HKEZXX7ZeX/aZfzNiuZwi3t2amEE5MSgTwnDzZLpI07n8zLYOxee4wd
ZLoKuQ8q/4Brg3cVHPFO2OFrnwY8r+Xy5LK64yxl4UHuheqst14dHdmBjUspPGzaWl+9T7kt44EQ
P2KtrT2vceFnpwDYJUcEbZC0ccvh8UgbNh+5RwdKqrmI2x43tFnuh3ao8bL2B99v4qG1FaF3HZM5
crbzIrgMxDN4TWmfvG97DkxUSZylk86/54CRbgu2VKR2ji4HWU3i0UY2GDGLKpJxOa6C6ezAWM3D
8KKDDf8R+RDwQIXyY811rgxcnk4D01g/h1GWXQVczrYiXquwVEjAaHWEF71pzAm+tmhl3DTJL3F6
MyQh6y7yFLmlzWqJneB5JaxgMLrBZ5yMGWd6Ut0vDZe+H7GyI1P54AQjPmWTyrQjnnWRaBEk2MzS
uDFEGS9WFTIUD1fiL7tRZF0L9xNlHxJjhhvybKfVD9EuclN0yzoDS04gdzQYZ/NbQ0TzR2vGj5p+
mk5v7UK+W/gdeQpwUdNjLDMtsBlR9dBouODtcM05kik2pPV9kDAMdNv8SZnZcaRiQEtLXkc9+N8E
4r2h67s404uj7OIKfgRtpIvY3S8Enph9KAegKJXyY+SiZ5Ihsl0AtZ6jgnFT7WarYkO8E0BBqDXU
fdDKzpkzGv2VY6grv01+SlXJGE0VMjEGg8lCmnFNxMc+QJNtBW76XOeMoxMuubwao3vVolRuzWbv
Vh012MSUBo1XcmFZ/ndJVsgVnomo1fcaC9F95Tb91kB2FrOun3ZZUqbsEvriotJjbQOgMT37sb+l
AhxqkP+tFq++m4J+5432yz/CVgGjjiNwQBCAmxYx4alZcdV9ZYubcpqXNg8I/Z3s9vAvsgW6mfcy
KDuOoDb647u3cDGlIdon28FpD21HDll9+/d3/32npNjinllzN0aXPVrOm4FgacXU1Se2IqSNcwfs
kMxhWdRoKTIUA/1EGheK8Fbr6TRG6VPGs4cHeziILjBORr+wCpy9i6vxCaLZNi9Rdq7k0D+ZI0/y
ascCkwUmf8mKc5OGHEhZd1LW/AemS3Q2JjonN5CxkgijDOkG+39+LZ1xmUR2+g7qVLM10C5IZ4Y9
omSqhSaZonwOuqtIWyKYKOC5iRGey1udvvB/uYcMwSM1TrE8KyFvH3hWzbsxKyRbEOymfZ8XqySM
Hztl3KrTA8Lw4tGs8icxkC3BrJNFJbNHpHuUMlBXgC5pOFiExW/rGf5rjeRzVzAkJetqeLB66xU6
wWtQiOpg6IujtX8DZd3EeipU3Flq2dpuJ/d6FNir1xSuZvyweHEeUFd6+24qfnQYXofWyZ6rcvky
6L8uOCNOpiieyzrxLqIovcdcLGLX9tVDo3pYZkEPJzPBCW7m5t0K6TjXbuMeUjM9RU5XnVqZRCw/
3ZPXNi5AoGWLRxWSAeJSg54klthKmR/he5MuCg3++k1CK4v6roTRsKQfJuoiyylAznEGNbZ1JcR5
2PlElZ5EOO2NehZ7OawALTcqDjbiOkA8JupcKFYS9hdW1YOqWRvCplzQD0ljT0oIct9+2s0JmxE+
vOhhFupbM/gn5eXFUya/Dwqe3u2Wk1o83tRuzTgOnTurB8aVm/7Z8PJVr1j1e1MzT7eigAIIYk6Z
eXorEJfgsE5Iai6Ie1ch42AayhTkIy1f3Tu/SzsKtIhTffLWn332WKn1tntqNWRwx3D8eI5086k8
dLxk4QzEYlibbhxqBOuIgHl9af28GPO1iPv1Ax3WP5u9xiHec/z65+mKVn+iUaTnbuGGKdwkfRpU
CS1xyk+tU2Bz6BDFBO3QnArzgfMSUYzH6VtbHRYCy/v59w9rxfCk9mt9qK1Gxz0Wtk0io/mAH9nd
9VP1U/qUkjMRZgwSEICJZVLshHgjcngGO8fRxwrj5eZ/9s5sR24kzdKvMuh7JrgZzQhMDzC+e3js
i0LSDRFSSKRxp3Hn08/HrJquTKGU6i70ZV9mRMrpQdK2/z/nO8mcVLRUidblPN5bS3Bd6QjnON1H
h6rRGcWl3NQBaSOiBgEnKiJM18QRmNlo5OaMqUQU6hxP0Z5ax+OQsm9u9BvWxexRuNXOAgNyxN2c
79vGTPelVNcs5Wh+ffNIYga5qauFMaK1TCEyPhnDfKy64jCt3syo7Xi/7ypK+vt5qgDwuml1spr6
2mYd3gqvGS5F6DcU4ULchaT0OuiT04J+GTkQ/FhP83UUjIcl0HQw8+wRmhmYiWSyV7HQvC/NAEKW
+mgVu/1t0NO+h+16S6l37+SBfOA9vorXKt48ILGaUsF3atL3JZMObmveriUk4iAZIhJZ6qI/E1/4
1uXjfZHa+jZ2YopkOZLw2vcOv7+MzeQjjE7c/bvFS3fp+4oQu4WT8xQ+ipGCjtQfAI3yglgrORWa
7TbO+3vZCvfah6UMTpfyLOhBhHqjuMqJ9NYp9w9RWrv1Q96QqIUxa2D9ciya7mAyx5wyC/+gmvnZ
m9svVVZyAozAETh/N8T9j2H7F4Ztx8OV+nPH9uVtecuStnsr/wRZWv/RN8wB//5vSv7mQR20le8h
bVAiJPDmb6ZtP/gNShLlDSLNHJ/fE5Xzd9O2EJCUYHMhj3YpntoOKS9MDF3y7//m27+tPxchjRfF
4qL8/5Jp+08eR6wGvlwdqavH/I/eRhO4wzhG6PolBXleribFXhkNdfn8h5vxTyy8a5rPP2L8/uPz
vR9MnCwpSZfYAxUxXLfJFhgq01Lkur8McvzZBX7I7EM/HXWm1uOhWmWdTePpixcSafrXX//PYUX/
+PqrMfkP1s95GTx2Qny6UQWUSqWnLS2jZRNMbEIXm6YoB3i7L+1f5PusFvl/drt+CPUZKMYwyGcb
VoxxHrg60O62S86BX08Pf/0nrR/1zy7xgzu/cCnYzPCED8WEGCCM/FM8+OFuMtNdE7i/yFD62VNZ
f/7H+4bIKk0jgsXKOX/XCLpjHABYzH5xm/7sC//HY/nBkVsDB2n82l4ODI32S9Fkzi1yJetiez3b
EGKHrkJF5/Gvb9jPnglIhT/+LcjFZ89ruwV5aEG9fp6c69avPo4A/u/+tSusBuQ/3K22DWYMxFxB
tiGya+P5tbNXtKHNEZQAZoW/vszPHsoPY31cGj+Ic7s8uO3cf5VVgIw2ptP8q8Dbn3z+jynrUUam
CMRLss2sSD1Q953vGkv56hdf/yfPwf1hpFt5XpEPrIqDm0HGr+qOA2RmEBmJyvsVq+Gfj43fOQR/
eBARdHkncxf2JdgqdzVP4JBbgGrmNisf//oh/GRGcX8Y4WJCqI+jYjrQnr6jEl12aisz704pT1Ii
X/P07v+1K/0w0I22piAKB6yFsu8uyWSJQwc/+nm0kDZm+WI/JrojIbBmO73/60v+7A34Ydina7go
vcbp0A1rMCfsvYnIDPjhf/3xP3sDfhj2PHfkXiURNCoIqyN0pVXeRc8n1Vgp//oSP/sL3D8PxUn7
KPg9ImPGpQIHNUa1f+cOmfWLF+xnT/+HkR6qyCpgyBXH0qEmvaKvGIufiRwtm8c2dufvOel3uxY/
HOqyqcyqJv7FLPaTad/9YfAT+R5Jq5RIvBewsRua1uN4g9J9IpMg14CVJJqB5hfBoj95UM4Pq34o
0KEjtqJPJFEJy3CF0QckeFDPqVXyN4LQfzK19z8Wgd85F38YrN1IGkE718VB+Xn52QJxiaVfDLT1
//pV+Mki4/yw9qtcBcM4kQkZroFmn6YmmX06z2lcnIcyGr6lNpj52Zsa8Ytl4Ccvx7rX++MyQKQQ
njVTZAe9WBhhyHQzkqNWlDT3ddqP8amgszxcLcQPDE9eaqzxw1//pT97XOvP/3AnncHpFmx1+aFD
zqlONd654FChEkf9lBnOFv/aZX6YHQiXiWXoUocNQl08KWT776YYsu/9NKIo+etr/GT8Oj9MEVOP
3MD1YzZlOqY62+Rm2cP6sn61CLHB/udrhPPDDBFz25em8PwjAgJpE9LWJ87J1yB6D6K30mAfOfgQ
bigv+CixnaLvdxZ1+QDdxUQ5Gx4Lp/8QJjFyloZdzAMmZIwFkfE7BblndJ3upgshI50lnOx014QC
8U2cj8lydkU/LDdJjQ/qU0kL3+ysKGoqPLWZRcTW1BZZ87mcrKJ5K+sqm81+LKI5fNfCDdZaXpw3
/TaBDcMhm2ib4j0KIwoCpo3H6mECOBqcurDS8inIsHzc51Guw+MSVMJ5oHyllyvRL/GAthxjjggH
5hDUmZU3fCGeOtZ7s4yTT7NwztbdZVuLb52vo+hxkR4uzYeemgg+9Axqf9KB0XPaYj8lBLR8SbPG
UU9ePcXhJUqIyH6fSIdob2RZN/MN3d8RvyeRTHiycAAN040Ny7F7KhVoS1BQuXbf0oG8lF0y5nMJ
PNLXjjSbsVGzWUigpPW2qVtzYwyqEqDX6eDlB2obsrb3eVL7xWaqex9TJvLVKvtSUK6heJFBnntL
cQirr1TgnOm9o3WivuSdg8F8a0bfjCdaMGlAP18B3gtxIhhdoakJhsH5SHWux67BrS1GELRoKJyc
luiCM7+k9B9F7kcL9E9N0Q6JH4VwtrUAKZ1E+c5T0C4e+glb0e9/U41uxUNjO6J7MQqi0ENZOEN9
442eYLYItRmeF9I7TL9pwxiW+Y4uXYmBsx1iNew6VQJ93A2tpI1KeMKc0YkI7ZiQGldmNxMxouRN
tmnLh02+ljSZapz+KHyGAh7AFwpBffUeur1BEoQTOwUtGtbeewSpwLoKxiynAQ6YIIpuCotqD41K
maCKsZ0QkqqZVEKLeZFmdO/93lCRnkAuuC8DmdjBEx72OrY3SmdjPO+EzlqhyZEyRYSJFuTTDY68
7uRLrCrbpUxYmevG1stTZwEKxjGfw25BsY0VbD6kOo6wD4sIBSPV0UIZpPNVGwa0vP14JDUwEh4i
z2U1zHyDP1nTeyo7lDvAHPBf2x1awabjxsm4TSBdqnxqFlZMogmvQz+vhvgwIzsbqdf4+dh/LpXv
yg+R3Qwd7piBXUgdLPjB4rAx40e7RdeIZ6ptwleGZKrvs9YDV+B4YzblB2SLSUElHENeACEFptpT
W5fzfOvFQ66elF8N7bfAM2H03XcLEB6bMVBrbB/OWdoD8FTc37ul5B3qLwpVRfoYziC8MHs2c1bt
qTdm+BbCdnTUPi6rTJ8Kmh2aTnhN4THDXZss+oxotAm+aNTbEZX6OMDaZwO+3Oa0M0baBJmow4/j
TJdj1xkHR20fN9ZyZIjIdIWxdd1wKxqp60tmRqc+LolNdmiV5NI++6xV3V5pX5UhZrbZSq4aR2jn
NSt7IqC6Olmc54AeQkEYIL5O2sWmDBMmSb+st5bdjcm+ghC1XBedbfx7ypgebpFiTmls4F5C9nvq
qpBYbJeeoB3pyicEqxrERzlBi9mrWacGVUisyrt5gBGHbsLzQekkKiTcIUjicGfq3CXUrahYx/UY
zcGpCe3cnEbiT5OD5elpfFEYRABQ4phFI4CCmsGCdBwv6Q2E2bQ5I3pp+AsRVpQRYuyepuAMF6gN
POCjc5k+dgPQVrS2cvCbBM8OdXqNTDWuHkKYL865xtrygfKr+iJNr/KT7eheINWiQTgcZVsuRB57
bmEhcSOCAK2IDMe8wS3c4teIln6xjyL2lTolQSHXRLmc9jze/8xRtzbNOPkiMreYL1WAjvZ6IOjT
4QkrQ9m96tCKXneITxix7QwLwo7mNtyj/yYEcoW2BqTTkJWbVIBjRro+bnOZpzlH1N6G6bKobei4
Iym9cRtJhdvXTtwcGxDrWkJfZU6tiVjP1SNkYvSF25pOfPtuQcPzPoxuiKyna6qk4w3Qo/W51Onq
FKhER53U1c6ynNy5ncJvZWxUg27QyVMqFXKMm/I5p1PgXtEvT96SnKTdcZ+GK4gHok1hgLuFzpjg
eaMjdFz5/wuQutZYHwGoyPEypezA90AUhHzT9aQAGsS21d30VKbHQzQRV0AKYpXwro+1YIWuZRR9
WPPZHPoOfuLuUJb6BljRRNOEIL6Fzigh0DiMXU3w0dGjdUJzTkHV+lQ2ipVwE7Q+wZZ5QJUHMWZT
I4SEAwQVmSZm4qZ31Whc6vm0WvRB6pykCz8SXXVD2PTwEQZ7k11M600BshYZ+dilSjSGe07dEx1Q
YbVjuyPDMK4f87lpltcBpQhgKxC+SJwr5str1YVDdj/7UJPwElvLcJsuPoSbxCwIKad5CkRJ79NG
14/NhzB5r6MdZG+MIyDH0NAo07MHyBZv5RA0NlnpEu0GONPFPQyLHdgfTNi5CBgiGt3LmQVqgb9R
dkvwknc1Bi+ma2f6qgcbYG5MZEx1L53CTTDyWNiaBxAPzs70BOFu3Uw04zcyt+l5DZk95w8qX0Zc
D55p5LGKFwRDI5Th8rsm/N08gmqmZYsWNAUJXGl6SAVnuRglbua2zUtPoLX7rV9BkB86Z+nNZcBw
4WOg8GddP6vepuEwhsSPkn5aMwut4WotUV6gNNXyVbA8OywFxUT3vwLVO5DfWubDx4UYR0He0DKi
Z6HtEvdnANKxdTXTdhiwxivXRuA/L4+t1xfzISbIqT7lNPOBKxCHDEcGKFsb7nLHBNjfAy8a3wPy
RbhOI40ZL0HjRsDiKHgs8TMdj6o64vlS5fs6j9jzO/NtEhzbLBmWu1h2kXcbwtR1kq0lDJSBmY5m
elzIZaAUEzOJ+LcTplPIS1OHn96jD5w+EGVhcJBVpELQEacp8sWyKzd/yApe32/jQBYFWz4/lSus
q1fhaS7C+GZs7UC99IOXAleHYlWby0TXbOMKjMLPSOVEBavBK1E70bWGQGP3Q4AOYqiteQcya5ke
xRIX4wcMtE1M23RYMdZKdQhBk9ybh6soRZzykaAZv95NFSNmK5eC3WAbVrRaBRog55zIpMsPSBFZ
kQkCqs2rnDD7H+K6tKKLl3iz3qeIWSEaepbCSjnZgXmKat7rGzlXengeZJESpVGMLiagrqw5cQFr
ABs359UIRmBQgSbnLhOFD1thKGIyz6MadWDoNrjkWSJPXo4E+9mO09Y8VjPkoB3vUF59Hph96tcO
0HXy0ma9273U1uCOH2HoKWBpLW41Pm19xOd2QCF2V8ZNNr5mXaS+B+0wVbepsJOFFvjgRZQgp2i6
WUzZzZ+b1sX4IQCZiQtqMMTtImqW6QSgJ8vPxnKDBn4XO27SXeD2dRfRcmkk2F3Vkd9mBIuuXRfe
GVyKrO/QYfj1JbUtzz9hhm9Cf1dEVYBQ3sy6+1yLBXXSbnbG9X2oEJA/x71uAYHVDsIscrhzlCGD
7ffuLaTTiCnNRw+BTIA1ipB0opoKeNmNyewnGTtkSx/tsUAhWdVKCdSac7AQeQqc/h3eYiOsDdre
UTnkVbJpm/YD7qEJ5TeKAsLZYkqy+EIQqj8s0+gXn7H1uVAP0HwyFlVROeJCoHBpnWoETCjjCbvB
vCOsPnqVrMiEegk2ONOXEXwFTcMwLdHfeO2Im46FEGHMUovhxBGhmL+yP0AN4ZU5JxIvESa7q51K
+sQWdlOxJww0M+QzTrZLNISXw4/RsvcvPUUqOMwc28zXcVx8fE+qS9Dt6NwXDLJ6tIN31TYA7KBz
gG9mu55FU4FbcAL7PFEaEhf0z7J8cT2iag+9ACW5XRYwTB97ezA544ixe3DXPed3Q2vewXmUlFML
GzZWVkMC/UoWspKGp7avsFMEt74kiwKTtZcn9PgdUEDoZEijmm9c32TlDocaGma6TgzoCPpm+zkL
kqw+gcMQzppQzaiBQOgNev7GhFIzc/uScxKlLFAy+RaT8OR8GEWKYT4uo1Lu0aojOHPsII8fohTj
zbhqjsP5OiiZ6o6oDlYOiSHb4toJ7BD5vLSX6bZyg9S7xutohTuHMSHYeZd58JDWBNASmB6G/S7T
IXrhqonyaVdDolsznmZ34dgoF9CKk1DjlZZ+0nPYsyTADvz0s3kQVPT1lnkKfBKKQRc5bTb3uQ0r
DFvNleVW3fB5ysskvF2I2gifCLVaurfQZbY7K6k857ongnvaZZENn8Mi5n7A5LcsaJzmslQxqG6S
kWFw5Gn6Pek4St+4VeD4dIpYZYn4sKP+k4JLN2zryJTviM9kg5/fwz/T+r6Gec+s45GwtZDgES4k
UtID3iIGB2K1SWJEqQd/cP3+SvikAZAB2Kp2JPh6EKuvCp45il8WWLxYvg4qh8G3GDbCdlhZ6PJJ
BazPHml17HJwC1nnGBYd0io0ApYGj+Q0drZxqkElH51UI4orJf62AgNhQV3iDgE1ciyOZj2qvsDV
Q3Txy7a1DnnijfCJjRk6mMTaZMmW5rm2as7K7ty5pyms6hqiHOmm8Vd7sHCik2kKM0Pf2Bb1QZ93
wovKjyFCEnlN7trCnlkMA7JvzvLAaHbCwa98PVmYdMymqRoVvgxlWPvoF/FSgtabczmEt0Vsw7eE
UdL63lZxvo26T9USWiUJtmmbPBvtJhrDkYxdwHVOPZ7shi3KG037aDjTx7cwIQjm2uQYQa8COUHF
YKjvra7x9UtY67m/AIDxLUx/uSBcbMNMZHNCEEPafi4CyIoPWYO9/BByirO2vDMm3FUmrRGpkTGh
6xuj7Zaqf4vD6zpsjTIXKZQlyOnjpHdTzWWtPjnFBMFfN0GNX1EvPp7i0kXTTMhBmwkP1b9o9M6j
otu8Q4zwGJh8AQq6vm7YIc5LNX9aYA2n34nBldET5msskzgtlXAQY+iZF9mlmHjsa3SbqGxx+F7c
psnJtMHFAyNzU8fpPGNKJetzOnbVPPhPoQGxr6FoLVn20LNXjDadi7/mbgh6hb24aRzzQgdckRAh
iddbNBNy5yV7QZk+PsG3de1NFU0dWJtMR8PNktVOep+32u5ObKN951gDwBAo+clgu9GMCPcB7ZBr
33lG6+yAtEl7N0jvbbz6TUrC6CRtos8mFmhsDhh8FIijKrSyG0Q5/CIKq5yA1LERPuGtHc7k6WhJ
ObDJtYhDRrBfOZmNLXo0qQ3KLIwW1/1GnUEBxsG3xloWh3aafUi1qpb730VUiuITEvXeWV44U0xA
KXHvNfCHaNV+UVAwKBFxcnVIBMKqjCffjULnWaR51HwlCzUQjyAJQ3yBkd+z45YTXmfoSiXly51I
kKWyZxSlBFNS2UFEkQZpHWnG9oSEDcROeHBVuXrUI3QLubgSMIqDTzphsf3U+HIeRiJxXKgYuDXC
4RnxWEHszczYX4iDrdvQ3buZdH1MZmR6eWiOojyyHn2sWcEbxTBGHljHqLCeYc1TIQNc5GDExtpv
26q9ErA260+xx3Yt3jAjl65+KHuM3PmFLz8bvOSOmIV8zpEf9YDNZneMl43mobuHWsRkukY5uRb7
1NgCCbxO4Y4TUzAVvVSnjFhKnn+ZACYar2xECVb0lKRt7DVv/SKYDTf5PC+AHZZRBdlDniGPYZwT
VvRmdYmXHyNMNhHnIrk0h3ghM9psiinIgMnYbUFfB/x1Pt+6s3JqVD9wzKabTmjR3XIQDefvLgQm
D4VaHBEvVPhO80LUq4ER3/SLvpoR0Sfgd0Ue9/gRciz6FJ0Ug/tqJoi1/xbIomg/Rf4Y65MZlOtD
Ap2X9sIKmzhfqobd/ckne7cqDz70n+6qzoq+vQLjKZjfyUvB0sOBonGCO0hKg3VenEEkr25fh9W8
l/HiOacJ0qjesbjF5iTGJrBRwIYG3lqUB6k6NJFCmfY0hhVuvZ1P9gjCsB5bZG/fiqKuPffsQXAy
02ewB561q7GWWRH67Aq2es/0CvB57Psxig8BUrn+AvYwS8Lt4vb5TKReyqkeinzbRcglmyZI7bNV
+8R37TJrcsrkGGh/KZwrXJKog4MoG+T1ghhENWfh+319j6DYF/i2ctQHFBolivQbJs4J9JQKSY+r
/NmOD6S+4ISYLZa8O82kPD62NlTPCotl3Devv/cM/ruVTcdv1e1b8a393+sHf63q2eg46f7Pn/+T
gLO/X3f31r396T+wP+F6fei/mfnxW9vn/NO/9brW//M/+8v/9e33T/mVZommxc8lS/+3bzvz54wJ
h3/wN7mSI39zAlcSnbIi8EWw9j/+JlcKfxOeCAlGYc2wGf023b2/y5UIfrMdSaYAaiWHDZWkk/T/
5UrBb54kiMem6oHXSdref0Wu5Hli7bP8Q78ibRfCAdfwPDdES+XJHzo9SB67RC1Tuo1iHGK2XRaH
GsvuYmHprqKC+R6biRKvLhlbHYAFdjm4mcUEsY4iHmIrEqirBkgGAWc0vHZz3H72CGQ+rqU5L1fl
lcI7LiW2vZq8ha2jyXvyFlboOCKxNXjk3I8OWLgfepE/24DeugRHAbwrgk85GOBG6A8xG5h+1AAO
Pf0wAKqZcEjuYtcFN6n76zke3zARdnj8KNtOQ/ZZWRyf27FJtxdFvf8e4FiwkcqITQ+sZCrqjJgg
+K9T9vuUtG1i5+BW/WuOR2UDHvC7on+0oyXRnbF+lT7RuUHp3CIgSzZxFJ6FxhAXAjiDEkaOJ4Ug
CI8SKcXEhgnU9VXigFMz8Uu7rwmZfxxxFZThXVI05lCHAeXAJAF62WCV6Zqbtl4ec3u+CYLklpH6
gTZ2dAQ99dFZKdle99EPRhB7gDFFkEa7jKjnTe6kOGct8lBN0G+F/YSgc9nJ2aAGRs2NEf4LnuIQ
IMd4LWqptpan4PPaax8NMmAVVxWF6M7scy+JtmIkASkYl2iDpbLd4QC9roekOrsd3b98ZWGgGj+R
JQpeVmIQZO+9HdQYX3dFdPRnQiLICiJ1qWPmHNT8MNgF2Tvecq0TC/Fn917mxBOLzvruLfHKDmKf
TGgWamVcg5vAq9xrqTMkph00tSUuv7KU0W6Ao0B0krMTYb96j+Fl0XoCx2G1mANwBaaAYoeBgmSo
7RcPRChnGYU3qHJOwDsKnlCIN7+bcWsH8XIc2F6fbKouxuWTRLV16RAf/BnzAynd2O1Zn5FJw5hV
1q4s4XQGfTjdOkn6PEXhI/ytR2oksDOrTRYo/p4hG05kEcauTza9FNvagqgmUdRvhlg+KLcMD3Qo
ryrPi08tsxnuKPL+7A4T4ZybXVqUaPs9aiksv98iN5wR0jfNnqYJkWRO1R6JB992HU5XapP+weKv
35huEAfPN/e2N6GvcAGL+xkxs5MKPxfsordD3yGjX9LXREK66yPt7MNrf+EMGSp4LByx2eORNUue
ic+RsR2JTELl1QPsvWq0i22OmuQOJCmoDEDf8LYg1Yx5+CnRcIx61CIsukQakg5IT3DB8mey6sDA
2dJmTHe4c9SuSc3qQowPhQ0Td8JFZanZ2cc9zcWGQCzC9Db5pHDncY5g5LTPMy4ByjoPfa/U0SFQ
sYNUuTPa++q6ML+hGpy8IM1OC9XSFBFh4ITBhsZfcV+NFkbXCAodnmgQaFAwKxvPYduN0SWsO39j
uXm7p8SGRoe6fDtG1dHNAPI03bqnRpcU1Y/TYjDN29kLCM92FxQ6OxpbwwmBNeZ1BIkgxKaSiI+P
Z3UbZz4xFhKLdS/M0VITdPdSUdwGK5AtaNnTFTBTMQ3CUoKNIOsU6KPE3aShkJTUkdvceUuwj+1T
r3jPNbuLskvgu6VQFvrQIhY2vEpJUQarhnk5DcxVooIY5wOEB9M8Do3ytnaCtSeTEVnCrxhb8LCm
6ZlawjsQ4svAUQyoNK9rAY9OiIGaX5w+u1Zfb2qmhk3UkHCtVXDrFD7JcngJVDchSMfxeAp0+sGv
vIhVgWGkqIKw6U3faJvlV+68pjrgAhvr2xWHIdErAcgA6slUeHZb5w5ZVuhBwp0sMusdE+Lj6ob6
yLLwmmcuUKPMA2cUGQqJ01sfKWokLnA+VcWvTUJm7sC5qLWTx6mvcJc6sb6OwDsLXBppfSmJGMEb
Z+2oPetDO2BKrhqiJJN6JKw97t2rKTIXW63kWSZppYzadHV6TxW8OOJvh9qmwerlXXIVJIk4yTJF
VeM5N1TvPHKD5CtVKesYVolkrJHsw3n9vAhrq9deIFzcnCxMfuMQ5I4Nk9gkfeMUd4bT6lrDyLaz
ExyN8q6U5VOqiKBKaFIiXZG3H3TwKgxO3Rydu2c35Rml6hGKSHfo5vi6mTu9c1O/249ljElQPFZD
891uErPTnXYAF9sEnUIhKUJns0zWl0qE8w4ZFIer7ujUYqW+trxIYX+f9r+/WfkV1Jsr167wQpn5
zipZNl2R3gVE1jUwr8jcu0WyL57G7prQ9f6qS+E6zC4QdSFxSnQABBdofER/dnwBl7empnwoKWYe
Gs9DV2lBa7Jlegg3ndN99uJp3i+zxDkDUw1eQ3HHcCCmPvK+dz4+dQjHnxJKJjtvbbu09YNGWQLa
bEDLkUZ45MYjG59j1sRIG2KyYQqSXjaiXdjcDh+1JqeSEvsIt3NtFqy6/yj1NmSCQ8Jc7ASk1o6t
SIcjccUT9/YlqT+NxDFQXzg5lRUCKGdmoPK+k70HdGkB4d6l9WbMqxfbIaxTl7wFidaPSVWmV7M1
NAfhQHuL8A0UMaRIXXPCkrzWaq8Lp31wRzg+07L3q/g+btIO6PQOucoL4Efr4CXZMZDJF0+0NnZD
UpEyNtx4IJri4HMcJBcCGL8vriW9RXZZmZW+kl0ybUaeQMI+orYda584kp2ZeIOAR8Zc1L/J1qYw
QQVHSVCFvnUaG3k2Wp1zD+qKbt5wTVy3pUVXqE2AJzqvs0nDvRg0/yxT53ro5D5bWQNVeetRXt7r
zrmUmjlgjEBAiS6mlkc10lDThrYOiINTfko4+d1E7tG26ByXc+0uYx7cYX3Gjp5z0h6D+6wZ4Btp
+D3eTLZeMnO0TpWLIIKD6ATFHDorzULo82Pv6hWyf2BRIuUiXunzUn2wX+m66hNyenXCGbRssmaP
wdC+Fis4BXP4B0MT9IBDbMW0zp/Yw8DVjsnIqVP9CnaZgB1SgpKoTE+Wwxcn5ZDNIzDMYXiK43E8
uN78Yrctoh4bxUQ23OsU910PEXELV+bjMkLs8jKP+kVTdzfzOM/UayGr+E4yXy9r1C+lrKtYS2s/
ioZ01pRxOfq9TVIBiA3PKeKb0sWuuAJzgyXaNgYobkZ/hv1GLrcUYJEzAJfAyIzvZSrck+8DTylS
iHcD0wOHCOumQVy8HRfQKW4ktgmlna0be+FjBGjG7wED+WX8oSvtl87+YCOGvJrkOezK9JCOuYW2
od2UXkcohQM9A/XdNi9XJDhaP3oZ9XPVsoOvjQrZR3JeVbSeWX2l3BECV9bgM6wg/BDG47s1xdd+
Og2HJHCOA3GGZxyFLCBL6V1SC6hHQ1fv1kVpvbG69s6y0WSuWOsjIcyAFqIWPvhM5mNTkOqw0zF2
urY33+JaXZsKjFSAVxb3+RvChOhEGNATvkpIgTMWLjs4zTYw8tSIV4JrSNvty3tBr5OaM6Q5b1nY
bBDOHtElF/lrVUZr+EGELoPEt50PpSuMp4MMq+HOXxowv112Q36OpylKqoWp1msbQpCdpD1kE0X5
PiSFAZoxrR9fzwcbEx6LOzAZeUmgQBwji8XfiVswuLZ/xHi97diTeQ5kn8yfmB1TjLpuyvQ4hp7F
MQb0opLma+ZDxLWWhZ4URwUdSDzF/Kqg9X7K27w+pslltgE1t5lFlznwmEuC6sqn+r9N66vejPF5
DPuT5UIcNRJLlt1x05JJ7Vs2yHtGCv7qIflY2eeAPuOha8H3+aX5noqKJOVuys4S5cjen9zvgtgA
zOQgXTuTXQcxUx+1DObledNTh8HPBzTby/xyP8j5oz0UIwZniLR9dWe1CUmc6fJMZqfahCOZTXpO
r7r1LoSJvnJ0JC+ZXx3jsjyMjYf3TjzjTZ93UcH3lVb46qfdlwww23Z0Tl4zjSdK9d/XfbZpuu+w
kBPmGh+qLy1TpC8gZ0Ht9R4OYQtJyIHa0OPS1dHJHWnjkiyHMkN9cBuaMyVkIznHJN7WAyc252mm
q7wSKFZOmHefWd/7svtMS/+ccj4IJLO5V3u3srg0aDCOqrhGlZSdwA1fczurC0SRIzlU3CXPf6MW
pvZBqM4yjYEKj0iZi/jRk+xnaR8RDTu+qXD5rqKJdEHcoblB7wG+wtn0FTvwkh4VRy3Ash77QW2z
ZqEw9CChwrRpZo9FYvmcQ011fGA5c+9c9Ug3shFBDF216JjCcmhM9GK1frbvMMJurJsh66HbGXvY
dtLbAxwIt6WH9pmtzy7u6jvwWepEP/tUUUS7ywy1UfuTV8D7Kj3smIPmKSdSfJvGmesWBNgJZ5QH
d5Ski4wLOOWa4IOCwIbzUNT9Cit77J1wvAiOtXHbDzQzQFLCRzhPcfpubOTjcnRhVsrE3ziz9VGJ
5C5PYXJ7xmcpyvg0En6GuKMG3fWnSPnXWRVQ6JX9Hflqu8ixrW3NhLFVz8yGIbF5kgVnwX+sMmPt
seDVe2r7gOLHl2hKS/BqMLjLwHB4Mysac+ZUnA420o5AQCPup/cZrcIxGFwsryK70HM7uEM83Lfs
8O+a4dlZ49Sc1HoeeaH2viZI2vemrz3qG8uHWWSQbd3S50W9YUU81rhyrl2pmUGj8dGz7BeSEr9S
S4eygZl40zOdRcPJsv8fdeexIzmSZutXGcyeDWqxmA2ddEF3D603RIhMak0jjXz6+ZjdF1W9uBgM
cDd3UVlZWZVZHuF0s1+c850VCafVP/YlHx4Sd78bBzOiVT7DE+a8GcQLZUzhdzqVA/lMaQDgxvUN
z2F6LDGZurF7mnOII8oqb0WjBE2mxgf8bp8KbYZBwreVtsfc1AB1qNW+L3lTqzXzFWe5ZbnpBNoy
cyVaZWSoDaTRWpi7JonzM/KdFZVKQM/ODNukd1WsIZJ63UZMN9uDFGxgNAcBS2/ogg23+4jzgTSv
AT4FqI6w14p3zbDbE4uOKsyzJ2U2jWMyGo86PM9Eq+LAMdjljiVOek6JoyKHKFVb7ZrKiyMr5Sa5
5k7Ly8HeEqqtd8kk5LcZtMc+i9Z4NPigj/ddtmrXcbH3LUwagti9gYOuuHZZP8JgsFmSW92JhUAa
Z/skP5OSp5NRpUBEgp9laE4ZmtachwivS9/OXMtnDLUd1tTwblFJym/ow1nR7tK5vaqILYzRvs2b
TgOg4bwWC0uf3NEIa2lSdCaeqvmmk2vhLFOQURA+U3Sna2tcTHZoSJOg+VFJLYxsCJGB79zZdAe5
h6lenAbegb0Nrsflr9XSSFxdCbTPGoa/umF+QHcMNaVMIiE82JZIJuEVUXJz3/k6HR7EDzwmgLbK
DrKQOvdvq2xYFcgsP0JrgIwTn6S7VywAEV58Tezh94D2CsC5xmdtpn0j/IHN8k25TFcoOadykjcV
i0u/gP1EE9TSS+XxW5LxFqOsIixsXk4IsutTvijn0vY+WcFcVzI+dwyVI1HykhXadsadvq71r9Wp
ieHH2Ir7q2jYNSEGDU0aPWgGDF0q0zuUrZYEXsH4D6nzedAkW0DSJlytWHdOncHUGfQj7f2zWG/o
F4+DWymBuW76ysm5tzMZDRxXQZkr1X7tu9uZAni3qFTCwJsQ0ySSvI4NHOSxPvBSvrSYy1xJ+8m3
au2BNRUDubL+KojaDFKW634B07S+zw0eJ0jRH+QlwcWEKFy71tEzCV/clGZTUi97wR3HGgbcap0P
QS0Z3Pd9eZ63zEU8peBZ7E/LQp4lPlyRHutaPBOSp1KpZVHeaCcWGERFstT3AFmIgU/szBVfaDZp
1kZDd2j8IGXq6E2ydXxjXpQR9waqhLAGXt6eBLQVxoRLVyy/3GX2uD3s0Bot5qM8SzRaPsATPagn
Tl4kiztbQSuvWLNvWsUtz6sHSf/Q2MLepawxDlgW35Yh/b3Y0DeFUv5UcfaKYIsFuGv9hh8RKYzf
ZK69FV5BEQl/C3bjgDzV88CvtK5D6xmTvIERilwiYtWys9uSiZdMHViIzvM7s95sRSgWq6J3/JIL
VhVQf5eieHASafrjmkSQvemZ2na6JWxzt8p6nyhlv9NwqAempD7JWcM4o2Y+CCe5rQlYIIcPGeek
wa3KiVz3exdwgGkGUwL+t3XVzxx8bcAjw2Ai3g39QvmnPwHM2BaYHAC9We7SsabeQizE8qbaKYsL
hstKT9aana3Juy8bqUWmN38Xd3pZ12+QnXZ2+mAwjgraHjpSl1aPApQg9X1xEkv8Ys6cDLprnpQt
ai5xQT4SHMTkIgFdUqMj4zp7TbQc6BMo3tl1m71l2SdE+/120VXnyZsoP/9k55V1FFveh1j5b1bx
rXbDi46IK1LINGG216EloHJMf/ABPU7K+mWyWwrsgu9JlUYifensi2rEKvh5JfYNKDoLFf5V9X7j
urUJQNff2mlhPgY6q8HzGSYjz5477wydtbqQSmjyUF2w7QVKzjHnOEBrXPKImarU63EUGmSdefCr
/sSnGDSC4r7zcvoDb36gaw1pMhTqBtJ9x9RORmH/ePB6UwSPqqIx+xMZOkjPAmM0z+cx4fUZmntB
81sFasfTzBLve204kDJ9tKC5cnFCNimStd15nfGgJbZJkIL43VVUk7OuJ2x6rcNcL5Eq1+6gTapC
KmBtkvoIybqDTyIt5Qno9hUs0nlsS40Sz/tZEoPYiKk8dDOSwi6GiFJwCDhIre/LvtcjPuUVkYbm
m8t4gdBB5zJmGEKY6GwZQhCOGA0O1tRFleiCYUQ/ujT1fVXM77LvPmxm9MoL1hBPmefDkJPbMuA6
XbO7SRkzTqr4Jo/z56RijFrGaWDwIpiBvyUIVVIHzXK3vCeSrWxVxM+F/TKNFuW7ClyntDKk29n9
IAzyTnWVaaRXX2sUwSrj3N3ochpT5PFpnfWvvv0Vp0QiJCO7gkpVtskJkNL0ORcgv/S5MHdx/85a
W7CGRGRfDQynDbPYJdMMgbrS7ttR/emY11cm5Cytzu5ABSJyvSwTZsc+3su4eR0gy4Nmh5e22kkg
Ne1IgE1yao0GM+bM5YBWgueFjQ9aibPJd+PJLOGkEMds8O5EzJifSl4lC3mHOMoOFm6K5kNa9A84
3fzGo7Nh8zkbHgiXOY64TjkZAP3Cm0O9UCCAWfpX6E1a1HuUtxq7c6W2762iALO0vb+QXDj85A0D
inXnoqwjVQ+FS5ZeC0N50KuKq4LjBMJFdZIo/XNh3buPstHENl37dJGJz9ryYeXLueLQsRBGWSYn
V02Clec9oqIkcMG4K7X5iBbjUlGJGsI8oBBH2Wq5fmN3N/COMi/5tZ0/a/cb8XCI/dliMUFDytzl
hBrsrHNnaYZ32xT6l62sT7PaI9XVyJLhL2uwknDIbNIzbuaG46GoDsoClW2s0eEjU5mCJLkp0+Nc
VkxeEgYeavW7hDDOWtlG+QV4n06zvGQuX+o8HgmvUG+d1X2PJw9Dw6ySEDUYwxH/B5zDHjsQvK2V
ydrBWELF5juvGAsE/bHwTot3a5uwV9PcFnt81eBfIfhwviTHjsGvP/mENkK67t36PFGry3wl3dlY
SGBhmOGN3alQq+c1Vp0HtzYfeitBtKmPdx1D8qjcOKsCrfAhddYbXI4Og3XnXVeluPaNduit9FrX
Ru1XLguRacjf5zG0O+LaLCoMtWyMc0VClqUuT70zGa+xxSDEnkQcDHwzBqEe7Tl9jDu12nm9deu0
Sbg2OiGHpriTg7DhJA3hOJBRFldgeIjhY6DoDw0R2azskD/Lr9TsfjcauhsxAIeL51e3HwK3NX65
9bRHoc7rJz5wt4r0JslL8inX/MSuSbuscnxHbnJFeGaEZSI/Vje+rLAxfUVpb/W8OjLTICM9YWtH
WM+O+dpyxPDT7MZG3g4Dg5rKmsHt1ZC7cyveRqZPEnX1XSs5YiQ3+pGhtqpCQzMZ6D6AWWNVQ76p
qvMJLc4JTRsLWNsLRVFZwZCCrE9h17AbNV0G4FBF3V3pmSG0f42rfluvGqDUrISt07NZKp8LKw9N
VL+U2Dkpi3Es5c60WHEcVBUSVmVQU7Xlm3JCuJSEhXCsYHUF89upZNTM8zqx7fp61G3TOSsFtVxj
zFFdduiECbJsW6xlswJAYXYlNDZKypnrLeAyupvyDOpp0hjvubg4AqZiKqr7tppr35D83oTFr1Ha
885yU4TI9kMpiCVqxoSLe2wNCHV486DouqxLfxM+9Ompi360ISmlJVQq9pbdxaymiZbKfI7VERfR
nLtH+IDGrkMMDiJJ/zY6ZQozzBEHUrPAxzlyuNVUh/VelgeoxN3Q0wQV2zDMISPkcOpb/DG+LHmV
rc2GdiXY8ITP7BMpiQ9mFJCiJ0PCFW7FlH1Olp0xg0FCBeH/VWe07s8GIjc3znacK46vJ+r30jiH
NicRYeiN5kC5fekscMAqpNe9lTdX9CjZycyM44hN2cdAwOB86hTMjds4gUATt1CPaaOZ8BSNQAhn
33VxdhO77ilz4yfNcl+tpLugP2cEjIuC/RnE/qR6GC31BiOIfenlHHHm98RtaMCRHfeztmfrYpsQ
w0yCqnlPQzAVOavk5A0HGMV9bAKiVE6mldwA+2WYrgwX2svslCWMQIRqvc8aT3AvdC7kYvS7gvSV
vHQCXXClzJpxj77gx2w6nWe1vk15WQ3Pf6brfVSLlU+4ffFSYltspeYB/0jmiimVwYogzvLvOoPr
hu+Pg2kmSKXWskd0GsPO8lIeMwRcfL7JH2RTerJK84QwDJKXJw95+cC64hUPBimviHuRyyc6SzTG
3siJiAMlD8lv4Qv52CwhN7NNokOmTOKWRl3dF2QAkMm259A/oii86IMcSGFKf3n3PbGWyfRUZ/QX
apF/8FnAqONkj0pGMMtKOs9BWveKpdC/8IwaQAb9DeCErkHFiUKqL6R+hjBsD8w08+gempIN+2Df
U4YgK9f2xC2/IUJlmOlRni0GoS5V7dzanv7GLtELR029GDDahJWLUAiV8ZK+5lG9qCdGjMsFnmBJ
09p2LBhjg6S77uhK5b33OCd6tlY7Ej5dYA4ppDc7u8sAjrGlq5Zdxkdpl6W/s3n9GGOUJLNrfNig
Qy+2o1DcJfXnhPAsXCWh8qx0Mp+JyHCauSQhyPvJ2n2vnpsd0W5e0LuSXWWQ4Je2Bhh5IrXM8iXt
aUQzb+6CrHWGMMmAFJLNoJg49AoH7ths0x3gudhXhNiDZEzejeYkXEYVQx7Z7u2QYczBMJcE6bLs
CRQl3o1SLDfJRzbMvA2bqWGkl8plH9ugxAul46JL44vO3bVOoF0zJgMqq+myadOzSxXjgX4Li57e
OV60HW2RpOrCjeDIMTBzGk+ns8lpfC8KrHwl1LKDKNrHPlZYb9dzvEPWD/SK3jNlZuZ3Qxzv8OE9
GblGjnb3U+Fq8L3mu0/EU51SyVLpNISiUJ2YtWrtVk99HGyq7AHe9JQ1zHD70mQbQghCUTHPg0ZY
Ra5NvGAr2YGXo/K89owdu9kO8Z/Z7ODTJkSfwpCDTLjxZ4DPMosJkxE+HlovmYVFBb+3A52PBk1l
buT2I5vK8hQXrX3QQX4H1oEVJqdKPuIFNrLHBY3fwc6HA82gfuQqtEiQV3u0t3hIz4t1L8YK9lZf
cOXUQ7bDvWjuKOTIZMBP6eueUPdlkqx7zRuiEnXxQeJ2YD7fIm6tv6VUZtrdxcNCiipxEEkfphYr
8aVWokL1in3jIrMxyk0ZYTJ5BFpIiFfdfntVRkC2OZGntwmKpmVgnmzuNSQL/kCuwX7cdo8FnMoY
2yuzE55PYKyDTT+XoESITe11LuIRvaad7zOZIFC1IFYrxa/R1uZIWzfGWfcVrzyTslnvG1Y8/jxa
2lUWy703FhTkcETKMyUwAoLMfsg849cUEwA6JFqkj1GNYWKXl8oYrJsOYayIpmE6X926tfODoEfu
6/g1UxS+a0KJ3LYgK2ohyawTp7Ef3GjUGRkb0zqxoPMIpU4l5FwtuSWULD11FUERPVWRTClvBB9J
8jx2okIGqTvMGwSY1XZbkGPr9VeGTAOpCcHQLV8enuxUK5ershUl5SyRIirfa03giWNQeaXoxhYW
/HSVyg1vQXdWEYHzpHkp33u8SdGCFpfKljO5Jup36OJPjIx5AxxzZlEWeNjZeGaXrySWr5MzTqHu
Vce0bUXY5JMCvlYVoS4lSYKlAVN71Fq8lhQ2Q3Pfm/Cs1QJJI+rkA7YDNCMTQp02J81lajimJO7s
XtlPiz2EbIdgWxvDa8ptEGAHZstpGPk9Qdq7BQPPo7UyACaglzkH82XJU1A4rMPZYhpZSezWbL8l
FVvOsu3RAKz5Mbdoatoa5UyiC0i74tNjcxP0ZUHImeirk5dQVw1kyi8eVoN2buuw05lpP3jxMDw2
3bNslUu6phdT5CvYWr9O2tvFrSySN8RvZlZduMYt02CDQrvIdbJm45+qJ1ax9+bnIm2ZFKH4wHjv
T+1K6eKyPc+JwguJNE5ACr/ptoU8vuTG1/ADqAxpRkvnCQTaeSajL1ymF6z14452GLex5BHPtcw6
oY+IHByoKuVYsvKQZi4D4tF9AOr/YGiQdwvH3Anu1hB32cAk0OGc2nepAlqv967knO4VG21VmrT3
89iyoNKY9NApMGFp8jsvVpa9xrpvh3+H2oAtJDE9SdgpbeGzVy0xXIA3bJcwQTcRMC0mKDXMEFU8
5HlBhWtqV91W9g778t1EnnnoZbzNCP0OmaPfT9ncM8EQDFBSwqY5gLSmO5N1dk16o8LWVzqRlVpQ
NpfyoQMiF7jd+gkgeTmkdRrCmb+kcrZu0BiaNbL/GYfLLLz5wh71hK5y9AlO73ajwTSmz9frqivm
dtVNO4eDD80tVOJxDodRjQpzPCfwouBosnFR4SeErhYjOqG/ciqFp2L7CJkaEzWFECQCIbIvr8IZ
Pw+tDwyKukVpzmpSPrZt8nsR2O7JxNHDXGsdnKKoSHhj3VifP1BpfStK/2l2fJNVuN1hUvRsdYzm
U0X0he3WCPWkRRlo/RoMYp2JicecHJf3Q1wT0MZDVHDfM8k3r478DYMj8yl5SdUAGAAMoFv2fV6Y
AGPBG6yplzKnibDNgMmHguPbxAUegU+S0fWwTNMBV/y+nPMvaWLbnbLsqR3QhVKvAsaOpwBUdtRZ
6QvUgviMoZ08QspeO58wcwISz23zRmetgusy086zOlG1DZMVInL4sCoZsMElqKEhjnA2GCzHgCRG
m3xBTmO/abPat82em9dun/WO/h0n1aPoxdHBee8jzmQda8xeWGjIXIToo6SCrNLWN3Aq0XjSQhxS
xQnB7Xt41nkPiFfXz0U389m3jShX7/uMd5MVNDOiNnEOqT2cO11B9saLDGJ3XgOWA9y+XjGgiGCr
y9Q+gbJgnljmikNuL8VZcPtN+Px5VoTBc6BDi5Ud54jKr61oYVVKyABmhYnT/HOaN5Y1M/60No66
PSXhZDPaM+e6CSozea6xcNt2ZMVNixc4Qz8kgDwQ4BYSi6Rd8trgoZVT2Lv8riyzaP0M/UbkRoCL
ELHnaLzbXRlZaICRfn0vqqqEaiUPam3GUUvx5pBlnRw6e3xkdFu/4rMG3A7h1wX4jz3zEbEjzgpS
T7PSfuUJIHGxWH+8TN45ifjpnILdg6qmUBPOLefuleZMMYNSnZ0jKhmV+mC+blwRhoh0iTqLOg1/
qF9VFexyvGXuyqYcECTqS7bQZBm60POpCYgZco1bRWe/ppnZZXBZtriC4XhZH+Mk/8rhcDMaNQ91
Ax0wzTUih2AFBnobrOS6nbKN1i097ntsayhH6TN2PROhYDA7GZZbs4APiFKVXZLdyyFseuTJjksY
uGzKex2J2Zou3clZ2uPC5+GouQvHhyqj0biZ8CdY6Da2pZbzWfTw1roVvQJLXnrpSv2yKZSUOg1U
ZW12rZd9MiCdMWA+lMydrSG190DTXZ+J2THRTIJ1Bdc4BAl0fnbuHVTv7C6p5UPsuHNa/bp02Nlz
zewuq0JUgHWNy/WuK9sUFo1mIKWlr0bOIEKA6NGQGoI4z+W5dOc+nKjRuHD1YsCOjlQicz7bYuRd
SKdoZu59MOLOoqnU52Bo2dOOdnPRF3NjxQxFKFQSleT7BF+EtLnpYGnIvZVl8DVlnvYjd3pON3Zw
NACTiGsJE67i67ZmdRr8IMhF1pWyW27XWaPU4qndtpGWRwSJhv2O8u/e4v4OVEbQrB6yc+ylyk2N
au9oTAj6rPJrxHgaWLYk8d4j3DqljNvppgM1wcK/bJIxKlkfBz11jlerR6Wf7ivP+b39C8yG8lhM
4pfUZQEF3tXBYswv3oo6ZM2SYKwL47CWXBhtgZSJz3fgFlwa2Na0xviFlHY91FIimHE+c40SgXl1
fWL7iIjOxM9sb6ogF1Mk8/FdWcwF5B2C7TDZvJJQTdrvwbCz6U3L22E7b4KGJxVgNrTEBqzNWJmL
X3QjT0E1lEy2DEz6fB0E1q91GSigjlgLDS2GKKpCEasvmZSO33X0X4msgQ60dKqWbu4nnU9L1ibX
0h3K/ayZT3GGwnVNEmM3mPqZ6TpxjjDQmS1Y+4KymfpyuGmTik0LVkBu/KiQ+dl07ccE5HC92jfL
yHIgzolRth1xShGXHtF+8MVVervHZK8FkAwPFM4OKsqNaHko9b44jdLcmxYxlviu5cGtjzPOL7/w
hEMQoarsVQejTj2pByMfn2wc4yUz/mOLVnGXYf/yp5rdBHU5B0QXeKk6nBdN6Eens6Lcgq5iUIAS
ounpOJ4J+yKCfY+58tGSS4spJh73hrXwnuAMaLo+PwzT9IoG65jQwK0DvAZ76ZnbagG7TU35hgnc
nTo9eSmzur+P+eqsaQgwpvOIFSqrPNf7JP1XD1pl4hLQqiEaYiOEXyJZ13j4KfWbpnCSC4/vfQ1Q
hD6eCHdr8fakYenHlqhyn93CdwynIqQXJwnGtrsr5SxSiByDxGwUQAlytjMezcZob1bZFZA1UuuO
jcx37jyYU/Ux4hI7WEnNJl+5F7yDAbLPdUfzsgR81nXbJcGOztYZyh32xSZMvIp4ATtGOVKdMgMN
We+cqnhqb0Q1tdhBlPQAe4Sz3En23obCiqvygUusJKVnCpekPdlrG6UOVkaZv/W6NiPacbnKSNkN
DEa7vsxVO9DL8WXMaEpQRizcJXLfsDVpBCKy1tLvNZP4D3N60Vl6vwo0U2S7X6FlcNZQSDN6t1/F
Jg9Y+5P0xMWEyIRwQ9eP7CuIuycjhOQ5di+zwQ1nd+/0GT9q2banzkEpq+rPcc0SOsMVigRlDTwh
2ESnqAy4RKgItvgBt1rtHXCE5TgnyAeliqyYBvIyt2yi2N0pkVET2GFa3mOt9CQldSf6Oo2XNP8g
eEYQJkJtcRmaMhKqcSHqpB8+qcV8BuVx1ypbrAXD3UV/MtDP+NogyTIYqQw3ww5VVQ86ex0RL20S
n9kt7nqUx4RT81mymXiQW8bYE9llks8fI/TOg2Og4ELn6yus2nCimXd52+knqVtMAWKDg6oeHtVa
vPbWd5GmjC8Sqeyb8rPAL8ncoju0xXDJPK+PMhX6+5gsV00mX5pKTnCTFiGdwldFcuNuVsTJHmRx
YENE+oUHRacpmNVgkHR3Ta/iwdBRhRcaR0Fl6+9iQi0bI4m3G8PiLPkABcMqDacB6j0Et5B9UlTa
MTrSAJo3EVNM/PftqJ/79VkYGEqUOIUjpN7MI9RSnB43mqohWK/dX/ks0oOr00avYBUYm3hlMCr9
2Z5ZfbGAHwOj+VEwk9PwtVlgMTBkmrtiDS2JhVpKcwmIsbmFgtAeWQ1Z/fBCtaQfOQNjdomI67me
jX7AZqm1CrdcSa9OHlCCJBPL6pMuNr+RIVmVzSQtwcD4ZohlAUPDNUOSLd1Y/8n+Gx6+9wk3377H
AH5yiRLiKmG0K0TxtSrEyLJvebfkvZqaOjRzB1sMly1XypknrL1lePpiG/abruu3mdu9Z1VXPIKs
H/2FzxjIEpai2msyY8HCjRwmsQvNIDWJjfT6PRb4PvAWth7xMMsrjUNK25pl9hUwHtAhaIgHwvum
gNwiEVvVqWPKEDRJfiwQicuZ4BwI7nVoMacktMVLj/RnNY7sbTqGABWp2HijVBRkmrqgRXOh5lex
kR06Qwr6G4ess4R1nDYNOh94oqTg9uAzmpkgb1wrXCPyMGwjDm8FZQ+SgjQe3LS7ptQR9plb5ptA
BywdMqdohYlftr7sksB6pc4YrKQsyToP/5VmqeOpVuprVjA5L0yTXrGzaEYl7H2PM0/t1h+CyPAn
m/hNFU89aGN5a5ZFx1JQ7a/rHCVY/LlJ8foscVilA3yu7fPh9ppvz3V7XFmJV4q+MVbwLdWaaPbz
0iBN+gI4ahwGkTENsIacVNVK7GArEx6g1Tfw1FhPFOikhHNppNGcjZwl7hTP7Jm6w1TR3KceeRJA
l73TPC979pp8miShkFab/3YV9IiTsIqLtXZwAnhU58y5HXvntdMdYqftDrAFMLWTHHhw8jx/wXRL
4yOzR+4UfgX1/ijw2ZfSgBZYp0wzt6jh1trpg+jOxq3GgGm3GX9mwnaPxGcVxGk+up27okiofiwe
UsstS3BGsCXkLemo5V2i4AuIdQRlhBrpWXYH4MCin/E+BqW88bzU9jkK2JaIF83u72SpDgQE4BhI
1PbbzDCV5LHzGIPYWO2C2JxZNXbe6pWhjBVsGgm3uukiz11U60fl9p5nJgVLx/ViqhXfMUXCndOS
6ur8mFa770ey6UtWMAfK8WY14yvXGMEjIsIcflvCctq8Fgh5VfXidaxiaeKISdKbPWPJPmpJXCk0
WnVkooiNvYKxusBI3Fny3YB+cPY65qppg4p9hF5NTI8CILD2olr5UQHCUYqyi4YAVD/MhIq5oqOc
Lyz8Bd50hze8PELxxqqbf1QsXZ9UcjlK574yUiWIC5tU3fmUx7zFBGSHmUQlhxeGbT9Sx+OYzwpX
10StKJvlkkzsA2tPwpOaQET1Ygk7VShcwF131pR8z2KV+2oAPCqwmB29uN6nRXVkJDJeSrazsMDi
LfRph16Kpaohf5LO2FzpM9JcA7W4LTd1O1GrvuokZK41w03jrBZLsWm69laZBCUpk3ymsXK5nXrV
NXmlAH9O+uyuhRWwU5lS7cbO2XwkKeNj0dx1WXXd4JzcCnWOisE56M0j2Q8gjGzlbCMVw8RFDSWR
NcjeSy/0aFSoSUd0D2iKHZyMI5dU908u7f9ru/I1++6bofk9/rtB+Y/p+C/38v9HpmYbv/H/3dQc
duJzbLA1l/9xEFn96/PvcQzbb/2XvVn7B55ijMgquZUWKjH+zT/tzdY/bA2TrOfSS5iOpXrgef9l
bzb+4fCr9Gs2MQ4aFmg8yXTOWxqDov3DdFTD9jzSHfiDcUz/b/zNmvvvnGbH4A9R2f+rlqG7Hi+S
1/d3Jm/HuMED1blbTfdSDRuF2HGVnWHUDwxnzMsEH9GMYrcZEh9ACvPSC0dl+27RjU7q+Cgq1TlO
OE8OsddGTtO0uz/xR/3dADjrxL4d869kcIBSkFlzwXipEx2ZUyNm6tU9NYWdXxi3bu07XAqMCaQJ
lb/TqTSjwsBaiMZcC6UgX0aluNHc3HrQ9QO+VfdO0QEFlToGmXmGGFrV7sE21SCPO/Q0rQa1a0vC
ibndJtu5dY3YeJBoEtBQYW2sCXoO+4pjtG/YqaGVJCclxX26B/aHMkXFVDSQYdSSHpSt1Awjit5a
02pCpL3uoA9piHnGwiMyZgewmc+rYWFawWeSWFzGKeGcTYy42OiyU4xKokQYMONroWd7mKR9i/g2
Q1zN/2JKxauiMhLgZTGPq9jHOSS4bzg51k3EQDB4ZVVUas39ujovLQLMQ7tlSqHnxuelLXWoDMjV
TVurL8wEnp1ZvOrgUkOH34N4hnWZm6cIKKiHTUe5zp0JOF3E51K1iVRdn/78aS34BJgLh5jbbPcn
EGnMAJfwHSN8ruiKCD4Jut8EU41o21dJs9bzyJ/zaiAi6oH3cbjtNXYbRvF7mo0b0+vGZ3tmKola
kWXQ9n1S7PiLmwCLEes4u0rWY0oskF+hdCn09M3s7ymSMUtQxYRmefmTxtR23p0tW+M86QOuyCKv
dsWUXNtqfaqt4VlfhdxP6WMla/e+90LORffYC+ujcD1zN3fl5sgtkqDTW/PoohH1a8t0CcPUEfK3
s3XGzk3odGle3JzFJbQLgjnRPuzzGvwq47GPHOwIpc78a4TbdKcwuGrtEiE3Zcwu06h/Hdjgf3KY
PMwWfa//D1x9bYO1/41AACmWaZNlOfb2d8QzGyH6b9hsZlFaLQit/fNyM6dnLaG6L9mUu/fDsMU/
FW40kTJGVJIcn5GX6Lskn7LD3463u3/+//6DQvFuyw0d/us/LWcjHfz763A0x9QdXoyuOfZ2yP39
dbhSIM9ipA7R7kIg+pdbMNgy5fgwx/lLyuyZCorlvtYZs8+AFj04OmM5eTUwYKwLUr5NhYOgp0Sp
sWZfmG+OFSi5HbzAAd8OjsI8jghfYFsFbLPMbpthCO3qptNlEyktlh9v+2FUE6paWd2aqJl2MjV/
JbZARM48UoeoHBaN88LKz291o4wwJ+g7CLMYoJHfRb0299G4/YBFHvV7XPwqnNRAYQ/udQOxk3VK
XxYR80oltv1sQIt7cIfqTF3xqWrTI64QQtEtFml/4A3Z9rO//nFenTwiKWn71XpkNgEq/v/8p+wb
VT6q7Uf751/8+e0AWNx4Ycc3s/NySmFHqpPtm8rNj0avdJHYXvWfn/31j7qBHjuGmE1zsqILVq17
1QVb7OEb9dNBfsuOHrnUSNVe0M164wx5LGeL4ZcxiiQcIAd4by8G6XR7jT1PUEFew8W0sM3AnlvN
7lPBThuMd98eC6BVXp52kTmZbaQ5Uxv99Y+lvDEL1TyiumW3UOGTWLYf/vzMI+B3Bt5yKhNLjUjA
5QcwfwQHu+6uXowhwqDHKnf72V8/FExtdQR4x7nIf9UTUfGuC7Lmzw+N593nhV4e2t45Q7IgF1HM
C8sW+422LNuzkxCRcCpPJbTec0I0rJ81U9UQAUjBBHhk1ggfs45glrK9HjDiQEzSopr80GAyFx31
JNFdqnmqCgyMGKmwd2cU00tNwqPO8Gz7Zcz8K4LKrEZ5slxMgGOMFBLHT9ctyhMY+jlBmYLJfD51
MZhkH2aRGVne8JahJieGsviNRP7y5ytqty/eYj1Jkbh9mfukVmilM60I4ppIuqF0z8uWZYqzEZIW
1rQItx6boRUTuu/Pk/hd2lbLNL1HE5O5hwGHBYttfKv/zd55bTmOHOv6VfQCmAUgYW/pQF9ksVim
b7C62sB7j6c/X1ZLc6Zbo5mtu32xtSS1qSaZTGRGRkb8xkQqo9XfysA/dnK9Y6nN4v747SjXlFtX
MJ0nBYxRM1X7NrSr/cfvABHhz3g1QtgZfctTmxQd0R39E2D7kHUkl/PH/w2kzz9+hzE2kA4DGIYh
9Uz+/w+ClE4d8gP5akhtHxik8exz7ofzbO4NbaAEgRIosBYKW9BdY+pT40w3t8r3vXxObqDwyD7+
bCAL5nYwsNyRcyowTJppRrr1LeRvbb052Dh7Y53rrxs/un+8AjaezxVNpvVNKluAfJCuKc+T+Mad
zFhrH3QItzyPEIkofDlz/TIAXDWmfuOEz9lws1L3riPbfUjbx6TTP89JBCyR6zqytE8OzCEf4MgC
JlK40SSWQM2bbNlP6barVHRechtlKWjIwYhRYDx95soRrNDJy7hsApT0K5SxIFtgWEkZhXRgm40j
IJ6kgYZc5othIBvQogjtkjjTUDvJTNCp/F0wUQsyOO2cFvYC1dHAGc9BpNx8WHerwsA+T22AKdss
WGRnHRPYtV7B3RL5fPfhmiNQ8iV3I1CtEZjmZLi4EaUA+qtED6wB0NF6yOIM9rCFsG6vFOvyBlqP
xqmVdo9SoBogu2SQCE3Kditv3egmHinULBC2QBkwh7U9khmBCYftV67IDDgoyXQ+TOusg5MQhaYM
3n2ooVehNQalPXDW9tTsO5f74Ec+0nRxCZaQqpXKxX6dI5WFgTJF5kQDGuGjmVGTUIBZ0yunPsJG
8FoEyg4hCAlarMZZjeojmd8U0vyeJ2MdA/JfiTAzLvUnHUFplOKBkNa1CgjQViDB1xPiEn3MpFVU
WElqOGe+DHpVLdNKV4BDGePBld4IKfCJWbkrDZhWpHG/fgwXBULt0FT2JsnDNyeKXUZirbRZL3YU
u+45CcJ6mrtmUbmwo3pYfXA68/bggELfBS3cxhI1rRzOCGUIdGq0lACGlSdkQkCfGVWh3i3Ng0IO
pkR1trXd+A16oY3Na/IJUgMeqyjJrxC0zikk99ZrTnG02SJHHZ6bDoAnmliWlxiULawUAhHwN6pK
9N2qLE2Oeebe9MiNV5Q0aRwGQMGbHIENNotS0JJuiyZZ6W0WLxxNiV6s13Ky4H8iiYffGqRLZJ3p
COZY6EqnWhCAI47EyM7Kufr4KzCY47rp2+9G+BnVMdZR0NrbKOa2TYuEvh82NM4yACB5iAOsaQYF
0k2dhlczHIC7DYVnUvond9PsrTtC7ek5+zXWZ52NL+iAUWR8MW2z3QbdCzLX9r4hy6CkFScYEygU
Vg8fdq/NIXAjcfWh6AvAwftR+kI6Rqbvyy6kogwRNTFr1p1TP33kfZEiqkWl6vquUnhkVu28OAzn
FNaftGCboxu2NXEf2CIp9MU0bowsvCCc0c2txrSjQZPF1YMTVHfq9nAVZPm2hNaIb+tNwxscuv+L
HQ4tfZeJS1F3p/vdk6bCFEJd5M0I/Xg7IQ8Nds06qca4G2fjZI5ltZ24P0IZNji9C4oWIAbXdlNT
/wigZA+KrWy2VQBwsnNV8WTHB/yB4bmkVrKWMiAIPdG6AUEL9it872Ik0DoOld0AayCN2/wCRt4L
qzH2FC13lzTyvxemAeoijDahWQFOZAstnYKaiPLVJSzTphvOauus2az13krsb2nTHJuq3VcAz/46
E9V/TkQdFbUwx9BUFS9DW3ds+xdrlESMxlxWXxtTaU6m9t2kILIxohN0GvPQI1dQOt0aa45z5CNa
XtjFd7UAyNqFnz+w01VG9wW21xKP19c4opqaiGJbheQIVR2AlSzyAcBk+sM+6P/KKH+jDee6GjxP
7gr/uZZyoG7UF38soPz+oh9VFF37zUZ7zUUkTsNA0pJScD+qKLr6G/AlJNpIaPgUw2St/EskTvxG
h061uYipwtBsF2Olf1ZRjB/vx89Ux4bpJv4rT0suQT87Gtk6EnSWLhAnZTWqGFz+YqmEeA9BxAAG
LTLnG91byK11c0ZKs7x3IKziufo649ZDa+5kRCUZPdqDONclqjdIgWTDtkhSnA2CzPFGRfODUnxz
qh1aKvEoSjRXoobcbn4nyUqfbeMYg7padT7Wy/Z50LFRzouTmSbWpyzTT72kkCJFX2wCK+wWG8sY
kWUwgM72kjemvpiZnx5jkp0dGtWvTFBHPQCFZZR0OvhP4CbSGrJmg26i4ejx+eP/cN3IFpqGSkVI
kXnE6hxUw5zdm7XSKv1xci8qFg7LlhrIQnP1qzrTzXarOFzpIQo1moo4guEAu4m3czpPB0XzbyiG
hA8abBWQGsVDC4qDptQbPmh3OJndwh3h2APf5UU0AyrbXk+R3eIjRgVkrH0va+P4gDPOQS9Q5Ne1
fje3tbEpVXveQVCDhte7a41wuUOKGMzT7NundFijJ7toQf1w7Pr2Atz7vJyqPt2K2fiGvzCZIVIe
Tq8K7kSwXmaBGFVRW2umbzEg/jVgYtZq8DGD6HlQCmuJSDtKFGm1y3RXXUcW+BArh/FsI2eJJnTR
l8/QZ05kBovAsvttFNXasq6Qfdad40TyuYvJ60YahcLM2y0FJlAWAQemZQllqdtQ/pwUS1A1A15D
l6VbUleTvS2glzEYl7UDX3sWSKRGmag9n/x0ibEnLWKHXN5AlWP2uwXivjfR3HR7IMNK+gyv5PaT
gWW61Yq1JVAJyuz0OhX+FZLWK55w6G62Nu27ykDf5dHvhr1PTRAavXEHSKUi/4vwexMWK7+GLKCF
5kA+ar+JoBw8UZro+STVDOB4OdnDtY2g3FC8DvytCx6fJcpBGK5VkcIOGTeJqLxcoQPZK7heoroW
gTVCorCSRlPBeEuibB9H+a4piouSnmiFP9RV/eCa5QFJ4ZVCJayZVGiWzraw031V9Gd0rbwZDIam
IDRmGg8hktApPWa18rLrbHLHiLJthSaZGoB4wSggnRvPbpHpSY+hSs9BVxZ58+T37/UkncdbTx+C
dWe9hmp1IM1eiMLZTpVYC3veIsh/FOQtNX0kSytOQx0+9mF+ctoKEm/soY7tTW7yYqKri+gIh6z+
1YEKDAfjOJruHmnus2xr+WAGdJlmwWVGsneVzPohILmLe3/fp8MOGOsuBV+q+uMdSZS9WbhorekH
0B8bldSvhHc119RVQdGnY+QZfXxs+U6W3i0Klc+rylUffhqxiipGc0Off2XR55vgKzjZtJWYZHeC
yBNtAbhv5V9lQbkBHHrBTGupkZdoTbnVma0aGJ5VP0/QnR3LJBHG0K0DbyLCc6UNRycar/LvM918
IGW8ogC5k4JPDg1vfdoIMMJ6J9bA2xfy1wxETlpynyTv1i3ePYw+a5jblK3vAUymIAtlGc4Loho9
oo06EDP8LlYkzDRxaw89QBQHwUEgsJFulAckNCttRBLN3SmD7wURnH09B1c4r7Bb3Axhsd3I6Yj9
mdofKSUOLTBNL9a+TMstl/sTRiAbf+IO7X9uNNae3a/lhxXAgQDiGiNaZ028i5NPJvblk6sdktl8
laO0MM0jz/dCA5vsqdoas6C5Hq3zdqdU7jdTJaSFkeeO2UmYO/iRyCghh4k6kXjv8QyK52Rv59lL
4tq3GBxCBFOi4lpgFMPGpaSp6f1zNFgrrAa2wh5XfbrpsvjokBN3LWoDGaSpzFhzuVkYmXVUQDHS
8fcwX1nZcwWYEcJOy/2QtmMs8TBMk14Wy2Y+5UBUwNMT+txdACMUdh+1OetYzWBDeRekRa2ofZNL
Wc65wNRnKC+28TiCbDSxUEpzqqabSm2WSXjTfNcTTu3FsXhItBKNUHsL9v5cFtkJi/PtbDwYgCVp
7F+D/eSGh6lgFTXGce6zyxQlV7oqD4oAi1cX2yC0F/b0XuTEv1kgkuZZU3AOEH9Rq3RnQOwI8mkl
AV9966+BTQBFIPwpa7vK1n7qwP0bNgLeXYuYTacrJ/63LIw1Locdp5rvniqCBXu5ifpNhuscok2e
Hykg/+aXaRQrGYjln7GiWFKpBRAHTRGZ/iJAiIf9GMzGJi/SEwfqZtIxpR8hPcCKAn8tf6zBKbbK
ga1PKzBRvLSNLrU/3KgNPAAT8JHW0XPrCPr9iC38ykVGitx3AcJN71UubNNeUV1E38YvjpMgqBOd
zUF/CLXgWcTZyU24ndvAIGmhIHDjhYOyaZC9lIsqpE9PWxOIXneHzbenk4oOvL1zmC84deseI7Mk
AEln02YXxGmKycBsZXHjXVPoD4yWe1JU6ygs4iaTnZYvVQ1RdlLWbpBd/II0vxmfUNA7WVm3cNRD
z0WWUTvJu1LBCWnLN8UeL/PZ6fQX3Ar3iROvE/8xT4w3xKWugGcubYbKt5F7w0DeAfOqkfIWU4P3
RcRwViW0TCUBOu5guDj2z2rhPIb0RYeiWuUBS0arVxPINXd6rMdp4Ronfme7PE5wuc4Mex8Sbhd+
VVqCrEPXnzJkVq5H9Sty5ssKNy9BuDWSDdoS6LqvnEZiR+WFUFkM5mbUJe2JR5KqWwwxVjF3NUx9
doFCrTPWH+p52A3UnxIKHRo17J4OWkZNLyjKg3BmuDIzJ8+wbh8w/UFdtlmVMQgPiYrLIgumtoAe
NS/1JS26HfzSLcSNk10RiFJ/P5kxuinOrtHEJuKyGS5R893IyIxw2BLlXYR/nUXhTMtUvzMpCzkD
OvjHPMuXnT1u+yxZDv1VlOiAxBUiiUh/g2EeA2MZU/fSgVKFcYBCuIsKGddw/j604mXfBkDbXIQg
TkJ4UmRfrgKtwdqoXDRSNkOh1s7KcY6++7VEQ0c+BdvU5NZcIrO4nyz3mxxM6uD3Etgr523qHlTj
NoT5thqnU6NEXux3j/mkZCsENV7r9zDNLgk0k6maoTu6zRM4pJUNz2Yo2lubtXc9VK5GHh7t/otp
gb8lGOAZAGxhXqhDg1ArKM5vcn1neXIBk/cA1Rii80XJSm8w4H/F09XuosfEbR6xJ3hHosHqk7Nf
TnvRuwcoF1zSs73mBsfe8szZxh2TdlsybirwZRM2xhgqUFxA4aAAZOxWD+COyMQRzDC/UTVbQerX
BGc86i6WGiDEJChapAhCoPke5BgAxMd8ep4tOHR6giIH8jb6hAxO5XUzWvpBf4NienAtlIM1ECWS
8xVt4gckPjLzRYv6R/z9li26c+CYY5JAFBxLchGsItdBbB5DagFdQ15z1MUyPXPKJnm6B5v/IKbW
k7joqT4q1XwqUvNYJxg95Oklztsju5F6EeUgY1yhkklbggAx07AcsnGntAYid63noqRfo+frsIHA
M+kuXDOwZSGGlt0i1qmp4YSiVuMO+5WtU8F2Bshq54TPSQWbHDz6BeqPGrRFxxOJc0wkp8LonzTk
GeQ8T4r7mKcP7dA/5ML+BoD8eTLy9ykqnyx8v1IFA81Y+zrmcGeLi2GzEsMyO+Hms0Ri+EFX0J4a
reC5jGwv6tDfipsvDWhqYZJhDPG1mpMdLS9JattQzT76eY6nyLBTZ/dJiZgEMnxJqhFK4LUz7RO9
XdsZJyPAvA47UIXOb444BwuyrYZlizJLiFJCjxqfkZkbzQ+ebexBF0MTXGQxFv7sF6PO3614LfTq
UTesN1Qa705x17B7sZDlt5RVZ9vIJdTdvQFvSi15IoSm/LhGo4mktj/LgxDXyDuMNByQzGE+AGu/
1y2vGK23qrHeRKi+UNp7nYLgqRyaG5iss2lRP9OvdotUS5FdevNTZMAarYLHcJZmEU+hRZfNHdgK
/rMpgmcd+rkBwb3VtHXkIuGadN1N/mAcuju3jzJPSD/3QTM++ulERfMhHpyjHqUXNc5eRTjdqqw8
teV0xc4xbbJT3DtnZuseD9lFM7qzMYeI7o+3yR4fcv37VCj3ybPn+lq90DT+NFTJO7pZMLjN5Vhn
J+AFwICDJ3lyyXHKb+GqOFwo2FAwrKGY9lbwredmobT9UxWjUTJGj2bCVcqgesXLcrW7y5clk39v
JzhdFIwmwNrdoHpwQN9SN7kELCK/t95Cc34RQwswOH4t0/rmxP4hH2bIssGyqIadX3XnuqG7To81
CvNLZ8xkrBHLXLlaQ3vDDOtSCO1dndqb61/0cDxgvn0Oc88uuqcxml90pzqPZXqZU+etSY6wi6ni
DS8okd900oganLVjfWm5ASZ98Wki40RLG071a0olXaEHgLjWzTZ7vIbSd0i1F4BgVaBcq9p84+p8
yxvljmWYLrqLXBQGRpux47zJx6hk3RPQ8WutA10Y8OWLLqZuM7jxKodAAfze6+mprD8nhr/V3O7W
d9aZ3XzXne7R8sdrNOZSqYyrfXdz04RTlaJk2j86WXYBrvAoJhZWqT9gIPwIRvzSNl9K3ToNbQ61
fbgB4H4DbPFpDhGn0qfg2bfS1wHJnTKK4FOPL6AC7vCnDjzZR7vANaY64U5yjkBmm7ZzwyrmDOH9
RbHDU6CcFN1EjQKYKgPvMuUWV/5Ji4Jn+aVSmpW19iksg+PggFOML3UWPMdtth+i7iaRa5p2wGLo
9vH+tXumpG7r+r3hQcqHPAPdr53horGyx7k5D/YXJRYn+VH+bILv1y7QHF7KUbkbeXfW3JewZ98P
7dlWOVjU4LFu6LK3wWM2mKe6Qy0u/7FsKse/tVZzNkblCkv1UeEbjM0mPqdnxOCWcjyqXe1yAKJc
q97kPw1CIAemcleVdmGBuWmb8LHMwgtsJ/YYHDtcricivYXAbuPUe4CqK13LT1Z+d5sLVwdM7k6o
ksgvptWEyYtMTcX0oH5JyvrOITGkGNil+yGkmOE/JO1rAQuAXYZBHpUevHyU60gDI62Wpd0+ahaK
sFAuQUdfHY0x9va505SrndJA6JoNyOlFKqwzzjDnMZxeEnakElvHUBqKI9o8B+pFWAimxWs/UV8y
Nigqs88+EbQ2zqOC7UDrXwM6VQOZQaU1N8exj6zNXTuTXLH45IpSq+BMBfs5HsJHuaM6w7+4J2QS
3nyRkA3uywl5DP/mqmyYNL3o/fAiRz9N8cZXa0o62oP8eTg7tyDTXkajOJv5JS15TqieqI0JsWN4
yZ35BSPxhR2kZ0xJ7kiZXqa2xTIXySfVXmdivBmifsJj9lIr04sj2rU7musqYha0RPk0qdO4aCrs
U4a1UWVLuUtnfXqZ1P4x9mkkZuoBQb/H9nudute5DF/bdaD5l9YYMBqT4Ozk3Y2aT0OrevJ0EOO7
pvmI504vYINAa8E9DSIIp/kpQAUBVOhhdtSLUrV3OabQtt8MOHWyMgOS5Y5S7k1+R7myu4hqkzvt
5V41UTRsE9SdGpvvOdybiSMzRqKuUPC+ts657h6BaFRpdWhY2nQLHsWYXBq05asWzCIMXzyoca6Q
a0B7kbMb2sPFdLPXsujucF4+YWZM0Sj5+DNFm3lBJpzQAXuJ6vqk0UAJk9eZwg6HHqRwjIjU0dOV
r01crU1yc7RCD3Aqzk5SXCLklBHALb/UpD+pph/sFgH1qigfKJxuy9HeCoqKYY3Vub+UCerYQv3o
0WEmoubwnD52AFpFhkHJM+k3xRQeVf0ZSSIvJR+Ui2YOEGjjzptUYonZ05PhkFfr08H0X2qqEG1H
x1L5BPp1h4O3J3/tkGXJ02SVZMo675FwDwnf9rRNoXDl9MR91NRgJjnC3o0F5o/0BSNz2CrYJMnQ
WQThWokvpRWjXIBqwvcuy04Qj1HtQmNVMY9tUx8iAyR+BOS0zfdKy7llccXJInePExbdcZ+8sAET
3Z4tWMu0RuVToSYSnNFag16DFm+pwMzCp6K3Nn1eHNyYtNehYtTvOlV/QNZvK9+O7YfSjrHC//kM
ghuagumVkeKNoXoZ1Hwfla8ipwKBGvOI1IlfegZlJ6t8C42nUeVaHy7lPFfV1QjCQ0afVquDtRgo
Z7HqTMqNcrZaqJptCs7CzbeZXYMCdDecUsjCzUO284cBcKC/dAD7pE17rFp0Smz3Sb6SOBVU45bP
L5F4ckKqoMhMW2W/aCduZ1ynJqyGGjXyaN+uyiDYJKmxRntlm08ViedZzsmAjog6FFurgL+EYEpj
Q9dqlHXaD5sk8fejW0JXOqopwVTZj6by3c+rS1Ck39IoGWHDIjNlwOhQm/5F6UftWGTRpxSuzim0
j3HS7+PWpyjVqXSesupdj5G1iY3ukHawn1UHaUUq8XDP1p1eniK3RTQjAb+cSx3WEuByDHYIZwBY
qRWOgjBI1rFRPJm++02bw2otGsSwqfgtU9O8AoGvtnHs3royuDU+2osIAfqNKVZkPDCckm7tY2cC
pF66SySozgjzCbbDA1TU7x1Ei1W+bvFoWCbQNBalwTV3KlCS7XAxoSf6tdCBJ86q/g7obKEX0afJ
tW5BE2/BiCuhe0oLSkQarCBcyZa90M5qaZ9R4kVwJoVXlyt4bc3cpRWMHXjXcBka4ivm1t8DrgjB
iBld2hzMS4giHEIyFPIavq4xgXP2MxUjze616pOXSDXBRrRvjlVlpwE1z6E1b3GiqMtSyxT41ja0
USXZZo5DXVWoa1Q8AEq47cMAWy5HcolGJpI9AhE1wvEay1xlU7l2vpxa61BoqVgGCoUEXXFWocZs
tEJ1DhDkViJGnHi0IEb4/KOkSLA7y29RM0xYZ1SITAoqGuH4xUDhCclamvV6lXiTXxtSZDRYlnGK
1ktco1OiVEtRU4HP0CjjhygJZ06/gzioAPsevw9DsIWHV64yCgpzCJ0oNnh6c4IBqNV+hu1/T5wB
1kXD/ZJr6EIDYwnoNsMpjIN3XCbQdxYujmigBe2loiOhaMG3ssICmwUe9bKY0JhCtrOoqrPWTF9b
8B5Loyq9xgRrggVoBQIi/cqqtBbp5G8qzi8dnx94VfP3WpvuaNY6i+ot15IKmZBGLISj7DtMVVZZ
1sLno/zXDOoJ75dTZJoBfHvoeh/twf/rpf5NL1U3AIn/5z7qrf3Hc5R/+Za3//icf/1HG377h1d/
yz9/BZ/e/LG9+vE+P1qriqX9psH8oXeqWTRKwYD/q7cqf0SvFYA4gHNL11QX5Ok/m6ua+E04uqO7
GFjhN4HF7O/NVU3/zXTw33Itx8FiHbDof4NQ192fu/2m6eqG0CzNci1bIAVl/QJ/lWJGSqJ1FFL7
7BhBWWNlevgM0lmiQjN1q2xyd70LXknHHpVfZbsMrI+rGB+Fs5IyMLYIG3SkllnIr2F+lC+1a9MT
jbiqFHpAEy6mFouIwtmF4lHW23S7ozxDxaY2r/Il84woi/RcT5P3xDKvfYivwqBHW72+kLQcowk9
s4TCE+JUYPfOWWdeM53jbi6OsOoKf8IeClUDdEn71svs7Iggihc3/pMe9is5yIECnA6ypy2OVZMd
5fgQTnlXXfuMRPWzWWF24excZDHAykA1a9J3AA67AcmRHoPkyba8whGetA1dCN7XltIThri6CKos
mdmr/EBF1a+KkR91Usuw0a8G5sHJ8DAk5WOMNmM4gCF3YbHyHvINx4ESst2u5KByqkEc1ig5QFMV
/lqORk5oH7lP8rW5Ub+OtnGWg6ehujIs07Pg65Sm8EqeHdhAmpw5vkfOU6zER3wgtkWL/aG4VoG5
i2wT3iTM6EBcUz69RpGLA9iK5SNCY1dphrOTbqYxPSqdOLMod+WUHdUiPWo8K46zXd7Uy86hZmeJ
c24ww5q1kz/PU8ML6AyK6gCneFk6iqf34po55hlK3rUu61f4o1er77BuMj0zWwuD2n7DgDrTo3Yh
tRS8ge8mf3WFOEfxXZN6wi466ZSYAe3o/jeHXBmo2RmzXyir4atWZl5RmriJ8DR7a1dxBaic0cNL
DX+0tZ6mxyHpH0aDZMRfI1ezasxv8gW5gnNM6IFdhBdpepNmnBEuW6jgRuVXybXs2Cvq1XCSj68u
X2002aqqUEhhBaQoJ8sp0UIbJfL0HYjhd0AQcLW1dTaZu0AYns1YozH6jju1F/TFxmU1f3y5pDji
6LubePByTuR7yNUWjYanwGCXw5tz9FL5TOyVoAqeBp3eFVMn957cn31HI5iV3/HnnJqrfCK16j4J
9qqcy5LWQTsIL6hzzDuSo5GKVeVINkZ2VJhfMgA41yyEwj5Pnb+eSgfivL1rg+yY9eZOfjU5hELB
dYBNgnfO1ZqsHa4qcEMNb34DzHsL1MdIfZSfJ99TxgaQ21AH7V3gItaosenlFCmQLLGq1T21GA9y
YiJogYPerv4QiC//jp7Xf+bZfEQxCJUSyE9IVG1J6fkjeL6rhZKC4UxWip0fM23azqJey0mOlOhd
jhyQBHRyWrdOY+3kzqxkKdem80SUqA2vme1VDy+ibDBbZXWCV8Zxw/AAriZHdxRnJyNg8ZT+euA/
I1v+fdwyOv+BfIAINfZxCeOGbP4qtycqs8sI9de//hgHMA6V1iko8t1XyAYyyvMfAWbUpdgCBPDn
zwGfgSbYmCcrV+jXMf4c2dVaRmOMjjZTtGu1dk1tQ97q1/L5yxnL2OFo33gFUcDylaeyNc9t7p67
1rgmsTg/VGV2rEnpS1gfyix5PIh1wj13ws0g0qORBPe+IOlT+1uT1a8D3opzlx7ntHtNM/9J/nMZ
YHGG28l12pr+Z6fgksj26q3qVVdYp1bwXiF+hPZr1KKkHNev+mBuZTvQ7e2nuCHm/WsbyXE7iPxY
qX2Wa7IFTRoXG7nr/OSIzM406DcZixK9eJXxIpUn1RB8U2tzZfGUZbjTQIvIkKM3hER1TN5rO3yH
BHEtNeVSoZheAn1lwNyYAd2Gf7MaSDf+8in9shoKAT35YxXLqZXzMyo5zhiENvZ0oZvn0DB3f70y
/mzjmCxyYEimZZKo/LwwDERjLZiT3ItZ7PK4CUIeNVGuKpW/ARYaf/pZLh7xmmPYuvHhBfqHxY5v
di0aC2mhgggrD/J/5QhBwmHDcSeXmjza5PEtQ00Chp2+IymDHJ08JOWBqQv7HBMIu8G4ymNorNYF
C0TOjxw4Us9rOV8xmzXEKUceQxXLVM7jx5lA18lhF4BNt9WOLr64ygMNasnuI5wW7pPuE25ZwhHH
qc9p/tdTrv1JygVv3mArOqR9ACl+nnOcRrCoQbNn1TQb27Y/czNdZT4biZM8glHbBd8s1fTkYCkz
gK7KgTHlP5L8Hx60fxIy/+xhoFAk0I3SNM1yfsn7NNFVoqVIvmqZL7nW5MkvjyNBXvE3X/hnitWP
6MPlFBlwEyjfv1GsEqHGoaOqkLRV+yyzPr+uvHZraN2qgHL7cfqT8cgdPI3+3yw7W07nr7FPQgfJ
lg2bKf+FWJVofcz9jGWHMA3485woRUxIM8Ar/FoLazk0+S1FbUkM9Is4Bgsct+Vqk2kjxsdHuS7l
wSKPSXl+yJS4M8R2bDEJZb2ioH62CV2mXlCKTY5DblzlASJG+yzD00xUmVV/LZejDPLyM+aBFI4Q
F1r405Y9uV0ovDgvvPH0EbJMEgLpDUNWJE96THSfoFx5MslB/gHF3OK11swN9UkZr0IsJKqnpiZ9
5LNkuigKnw48a5jDjdLX1J2V3tjjDr6Wa2rkYf/NQ5YL5pdpthyhcZmw4RgJ55dIkii5grQSkURe
JHQt9uYYcvicrBOQ2awvOUwZ5+uA07YldSHakj5EjPWvR/ILgPljuTESR6N2zWLVdHno/iHOGKgK
I9lDra/KkYZFoSJtH2pAGm44reNm6+vWWWYAcsvJAcnBJT45JMmoDBz0F45mbJxlwiSTIsEoZTKD
RcuxzoO/mbc/OZktYqIwDLaGCjH558FinWJVIDGxdZMmhMgv6cOTTL6xagXx8zd5gMTr/vKQ2IOW
QX9cyIhv/LoXwtRAHofQU5AD87SuQWmivVWeXQCiAecel78c7n1jGlf5ZBrmIC05rLlbdRFWuiiw
EkcRYz/PmXOmzPygAADstPBdxtsyNa9pD/Z9zhdGhV5+3rzSu1jpAZil/KjFzlkmVykSL4Lmmzzq
ZfIl7ye+1rzK9epDs4XSsTFJTwHXn2XYpi60cBvLC4XYINyO7oe2o22zA9bIKR045/96AckT0QEA
T60GALOMZ39YQMVg5brZMksf98ipQpQLieF5nQz2WWbvbkR0lpk7Z0bEZsyG6F1uYQVQUZ4oR5sY
UXHJ/XFRoujJ92moXH8817Z8/evh/nvWAAhC5QTnZFVVDL1/Hm1fE7mdAIWjXuFCEtSvEUTdwPfp
2Zq7j5uAEmw+PvK/qhD9zxQJnoqM//6laMF/fCM5nN+1Df53WLHLxPo/V4i8z2Dk/lgJkv/8n0oF
xm+mRMIjSMAhaFoyKP3A2Du/UXvBXcvUdVs1VcT6fi8D6b8hGwUcH48ng2oQ/+D3MpAifgOOiEi7
wzIFEY/YwX9TBxKEgJ9CA0h+wyJyU3PljmABsvtlGU1zHLcDeD4NK+RDiYsozGh02AWdRhTS+uQw
t086sjPHBuI6muXpg4mGFXvYQuOwhOULmgDUsWqb+PIsE2VS9/qM8H7HRikx68TMrVyW0PRoUL91
pYDPZZjhphIZtJqu7NdY+8DorzU8spsv2ZC92jHm0AGJ/kkZlGvZdvvCdcRraiMh0MIN2ri6D3Io
D8Uqtyv7UMTmvNUEEliZiNYU7MM9zatVN9XjSaS1s9KNkYqTouxBWyPTk7nr1MUruCzt1Vyjg1VX
JADtVDxkELXJhM3xoW/VexUFNeJKY35Q5ozLtIVh4dAhYSiqSnbZDNSKjeJ7iYJqYKtn0L7KObFC
JGSG2ALU0T9MIA4BDugICFjuErxp4Q1UFAIze0yM5hYLpAZzNcm3aGUhIl6hr4ag+dbswDSXYfk0
TCAKNNhQemA8C/MlCsoE8qCORa4lllNoJqtQgbeIIuYWIm6MlmbidSIVp7Iqwisits6ytEJsOBsD
T+rgMa1z8YQOboRWOPpnNI14nT48TqgHMB+0nbK0pdjz/4g6r+W4da3dPhGrmMNt5yh1K1nSDUvW
kpkTCIIEn/4f1DlV+0Zla3nZ6m4SBOb85hjmO4izjJjxtA6zInwNZ5+/N++oKMCtkYksXiyP11+D
Zri0hnCfZPWCDvWUmOaqHHHVRh1wfDHk5dXTyVeh0++g8EwIEvFDlMwB89kMO6YdIHX6IX/SsAEO
H/jrUHmkTwvqhATrJpe4bZRW8y7LcP36CpksxfX1hIiER1Upd1WIbQBgHXwwX+jvpurNv7I/JiSj
TikcShgXAwxKA9ACjEU+3fZP5iabUUIh6grLJIu4DUQkjkPhfiVVsJ67PnhT3K07J4EjNCiQRl5b
vY5VVpEjG5BqGUl7cOsm2utwMndaAa4Fw7FxQwsmHwL6nTk1XBmjvWWcRK5diIcbcxh+wDJZp2L0
Hpu5OtUBp8hZ8fqk1XdIjwBfEXIbPSLXXtXVGLcpS0HQoUHMGKmH5WHbORB6Yiu7SIBI1WCpl7KY
EyLBDJHa+fwceYz5MZ/iWhHawNJ5FCYhncL7jAAIRrjo8n4Kyc3QQm2DFC1osvQibMTmbnsWTpY+
C9dPn8nAyQUuaK9KqAjrVCTNS6nq6GBN8E5JEPa97h80cuKp8dMXGH3DOshcn0x2lb0UwmUIOZzP
I9PAVQVWQeTmtyGs8NbWsXmbn9Q4RGevgXWYXId+wHXn+VD+agWIsB7rfZNL+jjeEbiHt/NROG4k
jaaqSAQ7+f8g6/7na0MeRudE857hQd8yTuUsXgGfBvQazQsTPubR6us75DPGosvxMYvDdt2DWwSd
d2+ifiA07h1qjy5onvXMQ+RBStsI5l+S2JLVb36bTSLPJkOduxICNcFmLrvCnE9wdanRSnntW6YZ
Rj0CNJ8JOiNN2cgg7He9stAcFok6iSbnx0tmsTOKp3FwkitJsgPbK/w3KZ1Jz2QfMVot9g+FpgB0
wrpv4x9ktv9G2ke3rAw+KEvbhxwawFoOPfgy7sZtGvaEz1znXArr4ofgAYTxExRskEjibaQvMbbY
eOHadLxbJInIgENsBlC5GVT5FrVipgiLldLFPJhnzUtBUyw37F2TRe6bYqZ426ZmDse8R/M9+Du7
8pozQ0lkEWRbbLQ3XxLZX11WwXvotV/cs1i/E4d5dO0vU7h5f5VRCc+hYYK8IXuXxdMmmTC005HY
NJ557Pz4p4b8FS7ax0HYYq+n7o8O+2RTdc1/sN0LEJk8KnrpnnTaNduGzdYBvi3zMZl31wFPkz6j
qUsTgqMk9qWev1RsoD39Ybedf5YZ9fwA/jHDVVzhbDs3DXKxzLrEbHaZCUuMVdYTLQCltUAAM1xp
eJaJwdjEFcVMtTXNm0tYi/I00Uw8JYwT5z0aDaQXD64ZMs7KkgsBwcNz8PslpYYXBlm0tdGl8eYs
wt+uZywtmXsmhZdf/v4+Gyy0GnKGJ06zaJ+l8kNX+zzz/gmh7hao1KMAjANbI/qG/7EbLOtTmuK/
oU71LTXpMpoUfsFc2TGzRNnJd2m/gp14GSaoaG5Ve7tghrszo0qmoZloFfMAYHiD52bOZR5+8bTl
BbFinv1exyukV6ciAkJpxD4JU+kwzRJCFwM5sGb9AAUE12fllfhoLO08aiJBh9Tpf1K7k1vDI25a
y+c5rrwPoIPPU2/MzIj4pCuQ27JPh1xTpHAK2vpgGAqqSoHA2bcZbZBe+tM2xrwbioZ8+EifGFJL
fFQ9cdE5mYa7J4Rz6BvnLfFB8BG/oZlB7ltN5kDkQFmrUM5nv/brgyi0e6mj4BhH0E/SAkBREzPy
5fPomizetNKJfSgKM+kV3r2+s/4xh3asZTdcSnWMTTrpniNM8ufObqyxADhzAHZPwHhP+xruueiv
ba8+4KecZw9yBD0oLHZlhxvpbMXxyJs8AxetXYxl6cqOFT3hsH1w7czY1DKxgHTY/oaG2fhcxO1d
qdJ6RofJpgikUTcVTNbAkT+ohYrpcZOlyjqXJXpZigFwT0JnbSSus2eGz0HlY3W7CigcM021sY3z
j2BqOfSaVnbQo2iIuJIl4cbJ9gEcI/ZlgA5oqkP+AIoPU29iGrcZxd4O5UFmbXGo/SG+KYM10AzN
h0y31uPcdROtLe8alUwI6WjGEAqcJNM0sO2FTE1XG+alsbFKRVe8b0/Q2W3COwHzP9CjgMMnsDob
+te1XVxjCc8wDoB2gqB3WbjlhSnEt6CDthPDVMgTYCmphg3OscY/W9PwXPTBE2dnnn1dSPAm0uPJ
rro1Kz2Wlc75bxxIAFUtalDtakyy1aFMVUbjLrRuGDoJfwdrzvNLchbKadLiJq3cFP2fAIDILiQO
BBGCuTc3JiFgP38JbFXvCQHzF2pp09HkS1Q+FSiaT3Ft39sWeRr83jrOp5v255cAZviumYkEiYz8
ttnLh0plPK8WH2ZRlQ9T50V3wDPG7HxGhdmwflp3WlE/RkFggSALFQaBah3p7DmLeSw4SUA0FjM7
4YKrFSaMnDVqR5dIfuYjDospG3+1aDwWXPta5aSQhGqI4I1c6b6jD+5oc7dmg7nt25J5q6A9QXYd
P0gK95spRKDXSdikrLan2Oy83bgFXxnvxsAp751hk2jALJ+bVk1kDdhs4x6ccnS/i+Yfp5zswYwB
FPl6vpqdfq2FwtMXd9POzCMiCvBAbHx8MVz8nRFjhZwtkuAeq2ncMyrPFFJ3I1+Rh4TTBptF1wyU
80rczC4YoXINnjRhFXfPOhre2rnpXin1Y7uS2dUqbBKo60RHZ7JqCLSKRpD3NL8tTKfIW8F/Trxz
qi/7VSAlcJBI9DsPCxV4mmfmb+c/Ux//R5MFLrByd8sPtm5s8VqX47XQBIrAsvOcNMZnM66aU5bq
tV9RWfOisThnaOFiaU0kP4G3O2X5rYQ3b8z8GCkGCylDDrfQ0H8J/58DP3AZP6OOAI903cVe+Ch8
nGTBzaHdvZraBsFG6R7MDrvcBIm7y4pX4qm8WZW9sXFqMbICDNUbQ/MYQBuojUheixwAzhwpULOu
9A6h6bVbqUn9xMRjzn7qdm/Q/7OVhWnrajqKiVdieoxcrZVk6HV2FM9f1ANSooL2jejbJn5LG+pZ
QRNhF0p+LCdrNIFM7Q39Tld03lu8CXsrnKz30mtwBMQOS6HZ7LF0Y6jmf/ORZO+y2XtkcS9WeWlu
yRXq6wCSmfRPwCBX/LfRzUcNGcT3PYpKXc/Jhj151HCGioGaM+uqDRhBrNBsw/RhcHYTD91pcUzy
CWRNsHbifDeORnkqmW2dBtUejcZ763ya6+HkfGcqvSUjCBbP7KhTFeZDWO8xXABwBMMsjag5RrXo
7oalPoRoyw+nRpVqeuEMfxqbQRTizp2mDIxkSsvTLjkzKUJei782qaCuz+LNbj3jQYxI19jrqH4o
juVsd2dyno9wb/zDZLAWYvBYmGYQr40BrLxFzbZuJQB/TzBA012cxvfgScH6NmrzCgH+jyA0SmQi
ZI5jxF3JFngKWYz8sv6IGS+N/OKaVumb23BYnvigSfoCnEJHCk8Pg2KimdEIvXp+KMfgsS38PzYj
dg/KMSdGdRIQE52+NGo2Dkz9uJvsqURije6n+4KiQffZL15GJaksp82bJaGpZyFd4b5w/rhltjMQ
NmyKjtskTBlhN8vh0RKVPBkDgrDWnb7UbJ5Flw9r35U4/3h0GP7UX/Nmno+91tfUJnA2w7yajYSp
piLcTmMuTsq9pHlm7qY+e2PjPsDz9IdLCCceza6LfZ28HPkmlFqa9uyWmWtzhV9lQGCV7by4/cA5
re69c7btanowuV1GJFBXp2XyK5gzzeqIqAHUvhU+RFMvz5ZG+aCYDP/9llGY8ToA20e7uxBna/ky
j3Jtz1F/rXdzNcc7SfRt5SaYBdoFaB/NzKaNIQDpXjAZmlRA4wNZ/SWabJ85f9h3kdAn9hK9qTPQ
7ETR22uZ8JDKAkvtxwgyrIxjBBM63IRDlW3bSrKxHiasp2ota38+ubB6pXLqE/NHV/jZDimQ58qp
7Ivb6T+Tp17MoEO3nnnJAaBrdDcjRR+T1G5VmkfXqjXDGNNnItFFF7MpjsKLy0OUdg+mwTY4xYRB
Kh2RbTkB9C+KPMeLFN6bGJitF1OUaOqXPh+6k/MQBVwcZVh4vJ2VeqKe3J8qHnqlE/4j+dwx0YZu
oWRdAHvOOdcTFHRlg8nKKqipe70L0Cpg5JpZI4vUY05uLrLk6feLpeJbO1Z35l49BSKMGglMAsXG
c7Sha3fpnUFRMM8UVWSYPZo+7klAF+7KEg5CQVCMqzpH7F6kFD2shiE3W/UBIEdigVE2v9pcyATm
O0K+A8Ze9+b1uiEtP+OgJAu4tlqmzLrAW8DgVIuUtbf1bKxdUYGBx+BHTCEm1OGWX/bExpaY35NK
+n9WC/kgTtmhlhM/a9rMzcbk6NiarV6HuIqsAQofpIIfPyq+QqFwEuVzeWkTFChW9MqbgFSs5s84
ueEvoaG3vp2to8tlwCeX6PZc24yR4+1syGBlSM7o5MS6sg66tdUuAItmOnc903dCK1KsIRA8eWMM
1mZitp1Ysie406rWfLUUrDthsfgYBZPOsXue4xE5r0Gvngq1KKi+ITQ79k4HUk1DFYo76nhTcols
q3wW1pNB62zdqfBbqugDAygVfcbEG9evzl4H+99psABEaVIfvKy1161KHu3yTHeoQgObsdVW4RWl
W4pZLf0iz/vWTssxUDGXNxmPoW4e2Jjt7ZqJiMmuo21YVo86tR4D1HNDc2o6phLqgH3+7LDeZPM7
P7PNk4vBgEq523ksv2s5/oWoHndsB3NdvAdhJRlqfglCA/ww8wPsQ3LaYsJXgH5HZI0xm4eWJIgi
5Mr3g8fC4RFBvRJallvuegdCNE6pmuC5v++IemOYqROlOL5SBrEmPjrfiYazp/9gGy4zzJaF6s/L
TyX8LMKe4zGbqh6asT+Mwuo2Mq1eIQjmu0A40Ungsc/E+M8p4uJfYu9rqGZq9I8KPcpKKDQfSVrb
284s1yrT2Sl1QuThguc+A+NZ5V/bdux2BdMmlt09GGzcQPyTSWV4MDV+MsFsao8Fa+358a03iC93
AVj0rDEutfkvkPofT1WGAEoOD3W/rLdgDZU/v8pmvg04Z7fMCmGE5HDHM27rFSk3b+BfzTH0V2om
09/jrSv8xfc5Zfg1/E834uJkX9wklvUnwBKaEw4Cg3YcMgkiCcXKeWbwWxGOWjvBaD0qMX315bOp
X8HJb1sGFNauUyXnKSCRpbp7UxmvdSDFLZENEezMFJiGp3M+5MYly7zTZMvnFIjW0NrG3XG3o0RY
Z89g3ZrIx9dgcpzn+K181W/RLDC7m++SnOHV2vUZU1sE2Dg5zyIg/pT5pA6ZfH8UU7oZXOgDEbvi
bTnYO8FEQA0wmroEVPU82eMV+8/Iuf+5x+UiaRZUAeNzYBg+8+dhudZ+lm2nNPNWtQONcIo6Csdr
+gHPc5P0q0TwjvZgpiY3OoAAnBd46r8gVtbWnO7KI8PuKXjj2jefYL6f50HfqAJAPXfMP8nElGdI
lcga+3eQNz9xUL/ODTV63+4/iRBN2t1PjpP8i0F2T7SbXQDtq3ryKSfVJBrGziMFkbs7W0byVFrD
BwWDVdY5e1DA+bGKkhS5lPURJ9a5W6boM/u9ciVkC5Au61YINrZdiatS0Ncjmx2a1XM+6buRBo9m
zT+X82nPvdjSFj/PQDHxFoXEp3jkyHk/mSwQgzIMQP8MbZUUdpqaR1SkXabBGaLus2TcwnH+qmwy
/EX72fxUkmpNlPTvIQ9smgRXaU9yGyf8QZJEu9mMPmQ8kdKu+ncf9u4ac/c98exDbZn5OtQUYtsx
/Nf3bbeF8L52y+hBdcPPrGHADQasCM7Rj9FsvxqJaRyl/ktYl+tnMd7qKnqnkHOqGDTFgqGgQPLC
vdQ/FYkGFpOD/Oui8nHUgNNazlUMcP9NR/djqJjjk+GHzWg5kf38E17EdwyygYIM/1+LkMm4ibzM
tp7B9kEyiJUMgvsrfjGFQCtCWck3Db0XimG8choeQkZIuThsVub4Hgvzo4pgPlIVPds+JABhcz82
5R5YyakouUhUpN8yAEHgfOOzP7i7zAehgjA56CJkRHP7hFb+UDJ9CcJ+PfTmuvGpidVDQKR8uEG6
ZO+F7qSx6y+mDI61g3aANftfPfLH+ghskCELIr1WR1vkKxtAyRv5a+827zS+rm3If4u5iVaVRamS
G/vTLQEVJzkHBTAUjHBXS9UqWzcVu+4gyB7jgScoNLYjmkym0duvvI3vlM/HVQpAFW5MwKldefPW
N4JlFxnDBXGAropno5ko7SrEBI1kp0MxtU1e3XL6SeidrKaBxz9FpGMu5U2n4d0RfKNy6DbEo89w
NG+OZaHOyFP71PWSg5XrfvUjGNzuycF/g1azfm9c8dVxCWzZLDcbI7JOQ1L/YRTtR2tsBLKaANHV
iKGB5tHn33hT+c/NyxPFS/EwJ9fE727W8g+TT6GII/hnOtPzGO+XLmUxMLrfmLsWJuvBz41rBfm/
yCESTuXBr11w+nh+AzTlGfuJoviso/BUWfZO15wUuW5v6JuKGdblMJNKZjZJVlAeVU/xQQUJ00GF
BUBDXepMvzXTfMnL4pHH6RvzU6AMYs7+9bHy9bNpOHcXbsm8cJD6Sf+zyh+LKQsg2BXAYAsONdts
u5B/zLbbwXzjI4UMtM76ms9N7/o4YODUEudx4Bp3k5EVB2Re4lKBIzl5rcKK/lVzb2cJO04ixCgF
TRsyOJwKrJXRMcc6VMTyAipo5Xs7kRDwu/o1ZHQaRXB5ikaRbwMnAxnorEO2V9Cl8CV2HkIvu3wN
XbLqxXvRAkim5nqkZ/qtNYzHdCi5kGJ/kynrzSDNt6rR1phUjHRkxoyeK3afmcmHbQo+GmAWmT3x
gzPLhaXM+1v3VCby4skAMYoa3Y3WadbAT6fWo4ziBOfvKdTVOh0Y/dGj+exHzOurRm9L9jF5Zm/Z
lM2T++a34BCi4tV3qVPZHUPQZv8uHaZmg2Wme1gKkngDe1bFlpfrJ8NfpyX1CCMpKgUZMPXchHAJ
exUwjlrDjLR8d2cyrnmJQvnA+jrbMxOO+I4hcvptc9F5cNcYztDK/Rf8yaTxFgvrpvGq4cvhqZo2
ASGZEBixgfiwPKdufWLjYa66qgq2fjP8RzHpYpWYWuODmvStkt9MLPVrRQu2zsq/DXe5HwT3uCk/
EW7/oKC4ZAP7ROEdAzSu257kKdi2/oguhkk99owezQrX1ZCP5DoeQ44tXvGqB6iJZvxS29PFDXiG
V/bSEdXrZllyXBF+h6X9VTYJNb8CLBM7ui7tmFsedpaibVxkDMUlzVH27d4aHR69BrJgQ8t3cwi/
EzqEYXlTPuNXs+J8MLYXMDT5JuTm6z04+00EoZWxv6gIVqaOEGYXN2dgGskWtPoIgfbMj4WbXqk3
Zwh+qlo9w/h61f6BfREQ2H6TS33hUMesfLmi91uuauiIcZacQC3AqNCPfWS9NeX47DjMJFg949Kk
fpP0VTKUYEbt+2Q1OCvnZhXq8LT84TaLfuLQIA0EnygPAIjBlTNEfLfa9lDZGcit5C8VloVHkAEu
KH8Q6VG7HyHN6sjo8Wlg2KqQOpNxdrJlyLTaB+5BYndcF8TL2aEYXIE0kzkaZgvvEoDq5Akborj/
PYBkcSK2285gHHVExWiygr0F55jXGgMEGxXOQ5R+xfySOcWtDQj91IJ/fG6p9ppl/qhh064y9sYk
Z6FzE/UPvw3gH5Cry3JVePptESPDZ6A+f/Rc5xV+2x/VusdmqWGXcOpynHSu1Rwrp+QBPLWMyU30
6+rPKmbvkjacmySMbk6+NyRfz7O0GDEAt2TaNg3XiBaZe+D52668nCtVdvJMu+4GtKChwPcgaVCY
QY9C3PsWAGcx01hXS3WboofUl2XMJUBNneB6uR++x48cTFVKIc9+yyNSQVZ0HXyYxsvmZMTvRPqj
26FOOZIcADXcwvYlESjXmrPlUuPwCduuuoSViqwUp5j8ZSaZXJcVQmt5TpceRQn7Vcr3WvXvbJ7l
PmvioxZctUyBprNxtzonYcHlne8spl3Ccuu0dsDgJ4sBnbH35NOZsWkbElcQozBtw/0V+0v4oPwH
IvBvU9MhmsNrOH6MEJEkQwOrzgdlQ6v25DLmGVFQ41x2TD3yEJxrL20uHigeXJPGu9bWN47uvvCG
tWyGc+04Zw2SihPosWAxJJ70qLP+VtYMX1PYWUFFxUmsn/OhQZejf4L5qWiRD/Vq5ykAugE5JUrM
dVJijQSiU1coYwJnxgRkgROaxCnvoI2xYJu9+KS8xmLBsHxP0bJV7X5oLXezsPdGTa2Xygiw5te4
Gm8h7dhVXbLxHeTwbEaCEYRYb+Nl85zUx7j8GHPzjfnbv4GV/SMW+owYasFB82H1tEeD1l5p4jxr
cL81EgySbFWzcnvrO0KEk3Gnozc8iZ59+DAyI1IftNvdxjG71NOPio/F4N2mnM1JlbwWbbePoS6E
9AEpbFKZVzG1pYatRkihR1gPQw+tv/K+dRK+j+nAXHKtLrBIVkXj9jeXQuveAz69Dmf3avnyx86c
M1zlqwosxldZnoOVoq2zoc904WN4LivgVHk5ftplg0kg2FCnWBWTD6jHf0nK8zQbX5R2iUGM87ZO
5W2gyg1F8b1eFhnH13s9Fp9daT6JlLpXMr8xovBIG+eNua7DrEMEkl2AkzP/1A4dHTmeMNPTPWzi
DyYzOB1j8COVwxS5f50m71uOUbnOxnOWoa7sBFSkrvpgl9hsggXh37ZsV4zQwG+LII0i0q6nQJvU
0UbrjPrazFQEJNzSUe9s1btjyEtSsffldg6CpvEwoGSCl8N6mCUXY5/54r9WW3d0VY/Mqn7hlP4K
55Ty7DJuxrKYw9wPI1g2gJjHDQXnvclmxAfHaXaSpj+eqjUAiF3E/d1m/s+QxP9KBuKIamJUK0PB
Cp29KjO6grqdRX4xZy7Mprc4WSnk0CUsqAMZzD+J95fS2BtNtXJlziMT7MN/RQ9nm2s4mLLHMnfV
PtB0BbM43c1acBoClJlm082F9aeqlikcdwICRD0xGpSHoXo5GqHJo0nDVia826I8WoqHlq5Tb+21
z73i5zOd8YHwwzZF8LZJfAvb4kT7w7PT5uTH/q6qYBdS+n9QnudctcFkL7p3zqx1xlKHhbMs4YPq
kt15KzgtGKO9D9AF0LKn2hA4bfcwsyjBxN/U+MvWdY/4l1CTghCZ/h0LPT3a/01233MgFpCr0vAU
w6CDUE4RtG321NC+KrmtKEq7REmZpbbdVTuSgzarE3X673ao6m0ugqsYPQeTbf46tWRXuugflTOU
phXBGssY0a+b/lKa/Y1NLAbUMok3lXWJCibHBrJaVAKY0a/zcwUKSPsOkKW4/euB1Fx7nXoZ/eFW
ERVgbHd5rLWSs98EmYHJGhqBOHZnf+vp/JF9oVpVNBZZReqgfPctj6Q+4avFP0dKCS7lthbyljr+
T5NPREwg8/ekWSMH48DEPnvKl4u85JF7YRryXGvOSDbz2GU3M+KQ3/AR7jrwr0BT2fOYe8OgQe01
DcJA6NyqZaNowwH8sJ5EQo2pWBSRF7dnPMwb/5QZm/QY03RP7gR+xI4bPSbvM9dUFGjT3THRPEU0
991KitWfCN3ZyreANsOymcL8WHKGUglbKAttqB0COcl7JpuJrF8SP+NRn5Mp+d3UALh870IFXU5+
zA27uWlg4R97wG62Xos3Z3IutTU/Q3edGETkHy/nDbNxYco2jn3hsVbut6Ega8Y8OLOme/YDdTMN
CyvnYH7Yo/6spV4GGWnZlfNj5sifuHLeooaEC6/WjsB79/YfKwMPZEtvp6aBmXKunOFhQnLD+HxF
xp7b3QzKhk4eUyMBw0LaeKlRpWOu/MxC7ewrb4mlcNBg6p/MC4gB+81ZDvhMnz9ROQYCiB2Zmu/u
d/0zyOct85Uqljci4T6YSxgoA3i0EewGbKECPAjDke509bzun8s2lO1xf6ZYxAcwy2fyLMGsADGG
X4lCYFSJxlwlSEdVBoewiL9aRMOccPt7oZ1PlZXWsc/p+eQNtxjlW0x17HccdkJz6P2ILn4qnO+A
7dE6ZKu4KoE8DLEmeWn/c7St1kLpbENvkYez4jmGUQBbQvnWlYr4od0A2Crak2mPeyiwcJoGHnAl
QRYSB6ZI5dowhucwJX1XrSToWMw08S7rOIaNSciJnawcZAhk8dbK6YSxWf6/msbHyiYjKaD1jkkx
YTvI2GxwvBnZ2VJOZIJJsnFo4+9UdJ+NB+KImuum8efhwA+471jU4UaF52iRc0SLpiNxfbVGII8u
RqY9zL8oxOPx+3sD1JtH9QwRRLZyo/6dHbF7IkGRUgW0U5CBnOW8LJjOZQXKlJ04Nt9FJyKM8dJF
PAvcRTVSLtIRzL0ZYchTRSWYfRtikt9v1wmyEpW9i4ydBT54gMuL0MRZ1CY89FMiHLg0DDNkScpc
9Ikz6M8tsbIvI0GQIn9dKeGiTYk8BCqV77zrCA8Cw6bTirGFc52rkrlX7s/lFf5+QbI3bhV2FqZb
zUNv2dtgecn/+9IsUpPf3xIRpDK8SF/SRf9SLCIYxfH2mC4vTses9cuX3185glVpxDwOWvPBW1wz
8WKdsQOEM//7LfyGQ9rnaGkwSXJIDl/aNC/Wtj+xTyjYRLv4aoOUp0RrDrDY8r3naOoYi/wmliOH
Ho7Mp7SqKB7O2iFXNX3HizbHWgQ6wXyPF6EO3cgxCPeD7nf2IuHJHRr6v1/+91uXaaGDhasnXKQ9
BCQkdWc8uZKeGjfiqft1/CSy/RwX7c/v9361Kc3vf/j95Yx7BF3Q738jIfv/bSr/+y0T0dw+sMU0
7qEIB5FcZETwDgV9IT6P//erX2vRtAiMMBNQwYSPZ2EsBuSI5kUtX9zlRaQavrSSk83thRgpJBPb
k6JzFmWSrsK12zbtTmNT8hatUmMVj94UsfdZ5Eti+eJn8Hnt9KHuoXBgZzJtkqsTk+VjeOqwN4UC
a2i5CJ0yzE4ThqcYB8Ps0+BocD9JI0aGCbCEm5Lv4IdKg5kTkmTtyBZ5VGKlb4kST0Xq5GuzrP7G
s2AWR2w5FJ3g310CrAKWQi9g4RkoR4QDMeYBcI+LhkDaCAmyRU2QZHz6HrKCCmtBQtNmnXWIDHKM
BhVnrNuE48B2BfE5VzJUhv/AXEQI0aJE6HAjpL+ShEWXEOZntegTaJmq9XFapApGQnE9XEQL9dht
BzvuL0QlgCi7VsS9n3YHSYExbEcktjVNgX7oH2lcAibxZppbW5IZxqMduu1HE4Es4Zy3mcisrJpw
7PaUbYubPQ7QZvTOAJZ7DGnKrQqTxIORJts4ilKivYqWheE7R8vgSQIsxjiImS58X5WUU0I+AgKD
ftT4pHH0n8ER1aX32GsFGSOmruOum9Q1KVS//2pSeLQPBIyBiFcM9Dwkxt88xu22GzlNbm1pB1fM
Yi+Eatm5OvdR4J0lTFYuB2R9DL+5L7QjLsrFs1YxA7gVLNUcxuu/FAdpjc10cNNGtOeMrF9XGs6x
qBPrYtjuMZiminOwHHctKMikgBGrZ7P/r3LYMaV9g+0PU/o26c0PAbzyVLbDh2WWNufG6TFoJOVM
thc8Q4J7j1LmAcQvRwY3GF98g33SJLxT21omJRGX7xu9958SEwXklv53h8d2H+TdJzfEHmvaG7AL
SRu2dI9Qng+eM6TPBDGHLVI/d5jsMwGhGYo4HqQ8fHYmDoHx5K+JobYHCIYdU4FNemzA2KwNn4YL
s2arBDHe3XEod1IaJUwF0edBzMk+idj+KNO9eMNwRJXl3Qis2iBajeEYFMTuJn8fSu1TDUkyCKdl
dKlJptEIpyZl+diCWsP+LnszuBUjpcnZwO4x08dJSFJRME/s+9DiNHKDYi8SnewYgc7PPo1XVExa
3E3hHntoR4+TbXbUydkDURg8QaDxXhhHQ63igOayDMpEqU4bxiEHCc3ATHcxtruzX6a09nm/6zy/
DUX6/ntNaPjfG4vD7KFK53tdEnfOJyZvrKp4S2IJc8AvgU63dMAcI/u2pqz7yOrm1BVV94huxjn5
i1WPF2mb69x2+02yMH38ClKVMUo+STv7NEb3Lw27HOrtXK76YSr5PMoDCwdh5dFpNr8XmGrguC4v
NGU6gAarIAFNcJMHgnPmAOafDK8OGURIrMfBMKj5mMTsWpr1jWDOegia+uoNRDUYG9t5qU18IW/e
DDns+sSttk1fQSjPCEkNtFIR58RLgjF5KiDisYZk6mB7cbjWTRTvIBxVUO1Bj3VZ7rwC7Kgp0Axg
1slmvfz+sPGSz4iH7YhvYPP7TsY2j5OOo1rTJOFREvk5Rk3Y/xf6ObvqIGyuCpo9BZRFXFRXPFma
8UySGq9j7b6Gle8zKMHv8qrwjk6Gl7aXEGPnPNh6QJHWbRyFzH8F8INAmVz6Sd26/2PvTJbrVrIs
+ytpNcczwB2NY1A54O15G/akxAmM6tD3nQNfXwtUVobEiFBY5KgGZXp2jdSTxNsA7sfP2XttXx69
mN8JLXteEfROHvbyI0fZoxeqiddi4dZbL+bY3kat2PRpT3egqw6W0/g3TadbRBWcF+hOlsf3Bwvp
1M9/ZKYfv8myOcCykxwGAd7aykmpNwOrPllBRSWo+kdMJuFhCuDn1R51JyNu+J6Y45VxHmY7PE45
aezuiJ0gjUd0iJMVEeMGh5L53xLlU92LIX6bWNwIj16lvS4vCbynpJdoGkbV3sPW0wtrEjk7eHJ7
JWxfHsKgRjaoG8QRSp7kOJknHDjbyOvkqXSojKda+uc5oGNSjDa15HIztjP9QbaUax0BrSjaLNs2
ue8S+GXelhgzROeykrFSh6lhX5y0wa/ZqXXc+ls8Te09Q/rntg6ilTe60UYN4VfGjfOJT2hYUcZj
S6ULfJAeXPm4Sbr1aGnOTe+LmB/a5wjJwEt65wko+gw2iAczkmxnFyjw4oY+pJ6+R2U3EZwIv3eO
921vRnQJ5NdEjD5HRCCScdZUkDiUdbQ7q1pnTcKKYGnNGzxw6NDR9v23orT1b0kFeiY160zeYLTv
Y8p0R5by4Iw+eUVthmM6rcsLwaGHHhrqjhf2vWsGAsRkexeGdBnfX3zhDAcLVsNmqOZ7xHfxRZrd
GmzY1krM+qkfqx89un7RTHDLIFAfZBFiH7As7usUADfMiKth6CKUGByH7CmvVp5nQ4eYsHpMZQEd
wHGuhsyxP5uOvLJ7UJpYyme40dq/GUb51bfs4eDXOTkhw0CP10Hrucio8Hmt4+wmLFUHKhgm1ySz
+iFq83ynp+57hIAQAZ5wt1Vd9ztR9dQhEW3Iarmje8wHbscIMerIfSJrFC1TELqkLkztWU/yQeOS
CLN0+iTbKd5KA3s1ulsqHzt8NiLsUCHxa9nsPnpxKbbFmHUnVZf+/v39d7UvqWg53ejYJZaBG/59
61VJnm0HG9Ch3aFWJDLtwezq+aawSni8IX/J7/hpU+q4+1guhRDi5TvZpcl1IFtcN3KG+M0+hugT
ok7qfW0941u1wxmXfgoHBSCny73HoUnKtZ5VejMgZ7ICofej4dbbZF7OwGiGDYs50GLdP3Dd0IfV
iPtHhyOrGXCFsDwOxwkN51XvTAeXPNo7FDQIZbJRQRdUEy3fCNQ8d06XedEaF+5wMSnXTizg6XVc
q7f37xqj8baxCovz6HXXvaziTW3BQsG25N0mrdmy00XTdnTDt8I2xdvEF2Oa//wiNHKPUELDpHKZ
t4jau080Drrt2CJkZ4csNkUdcEIayuz6b18t4U9c1gNe9hBEo1eKc2BOsJ5VLjfBKCz6SWD2s8Sg
VPM8fY6TjBFWrSAFe3G/d6Udb1Nkd3utHwUKhOugZgBDNAbQm7x5KdzyzeOY2nSO9egOkKTfD5Rj
azaognExzJPIuX6qH2S+11lw3+SOTQMc9K8GjxmPXv7sKCYAM4Ou3hTxp1lH6M2Z5RkIM5tysg9B
ES4hAExWp9oUG1o6kG0D7mGrw5BQmDoKVkjo9QaJ8vcxZRpmJD1hj8tXoTm8lA69i1lXHcyAjhiJ
sNsV9eivYY9iklz2kIS7jdu3m8iayWmNq45sIM9FVVxuC1RFsJLwuzSjjr8YUXWap6J4xk/vbWpG
PLGpvW2TDdOr9E5m1Y2fI2D3uxZUy2r201fFAf+Z2cS9MWr31eVc4/XeS5OO9TM9LbWxjfrNA2W/
jQdEyzqrkA1oJ/9qxAjTbI9SOzGe4F9PNCzz4SLwR7hu2l/nTm1uEEK5r+NIfz3Mn8u8O5cmFkA7
qaoTzLPwNsUyyixLWffhlJas+tOm7zvr62TAzichbxeiavzUL3UcIoY7pgOvOGWiddhM1gOSpWht
hGivJ4rmY7j8j1j7qNlMGL5eAHB0dkxOtqg/rgZlFgD6SZVVdAXoMdiYw4Ibm3zC68BASgL63ONY
Y8kjxX+xpouf7KbSenOtTWYK63FAbuv3TrZ9v1dosS5ppPHWNXp67hJqty6pMAZDvQCtbO+cVn5G
YBi9FiujTIZPXYz5KJz6bTiX2adG2x4+NoI6SjuvbgIRnxEZv7qtcL85kksHSu3nKNSfZ9F+mZty
vGE+Ze6LWRcHaZrG1umZGtDNqODfj8XDEKBLdJOFiNoG4c4Y2T2MpMakUBunubBpTqfFCKcMM1Am
C3XIMvNVcZTY1QJ5vS77eN0GLdKlIJG0YcJ62+gg2ouoeUGXJNdGHqDDYw9bFTF+BHbXh1DF59hu
yctedrWI3ePoOufenNofVV++0RIUa5qf0753LGz/qnHPLo0eaDLqwiVWbCzSAz8zQrhLvVHzoY2k
J4XgXyxQXXT8RuP633eqY0Dnv/+ZB/1XC/p/7r6Xl7f8e/vxn/p/0KguPIAv/9yp/rDk3f/HQ//t
7Te/+vvf+mlYl85fvu15hK550vdsXOj/17Au7L8sh/0f5IhrCnT8fzOsAycUQjrKV+RxOpjIoVn8
Vyic/MsGN+OapiWU5S10w3/Hr24vP/4XkoUn+bHgK8BYKAiKPJcP3Aw0kjHtvP6ZY1YgH2Zqx+Cm
0imd8FRTYGJbDH0/O7QiMV30/Zpm7cuM0c9kgY+xP8Zdoz4nAwEuBDTXk/u1dYQfY4ZphnZfyZbq
2IrSJjqTi4Ugh0QouLsTavECcaTK8JPg1HTq7gdVWmd8Lho7ZurtNegq25XPxphgy7BRMdKG59ZE
pBg6JUoYEeFmac8C9V69atJh0OCWE5tDeaqmislAIZF3Bj1iqV2OifYU+9C9HklwV3gYBkWn10PV
hFGgi0b6UXW2WO9bmxqkdKkpGDJORkWaVC1GhzmCmMh6YX9B+t2ZzPWRieFD+yKVXTi7Tksm6JxG
dm4Yl/nBFgZ2XsevjOhND5wukbFkYryk8MpjWuCVVyKaCwxVxfd24yC8FlgPSJBJLMTaZklG76at
497ZmkyzwkvWCtI3m6wrEuCslolDkrgSvD9XQtjGt4b8bWNnuYNPShKiAvFsZMrsORygBzv1perD
a+E0CmEwhWR93yvZhCeZhgmn9GHM3JuYiUV2Rgzuf9HEDnsoHccwurfcilAxxM2O+SVt58nfANlz
w73nCb/bF+ijmAeKIivPUez6PDXJMAnNq/eYul28EZDkxnUoyulpEj0MGXMe6CSmQ0QEyRBUPnbI
YJEnqIHpVxs1EftjIgYMQZgPGYTXbolOEeFyt8XoEudrDyXOuI1Fgfg7xlj5MAwhmO5EIUHDQDv6
1W3GjFff0BIyK/A5kcecw0gaWNa0wgx6CzmlWRgz2RlFHaPjV5z7UROkTMG6gfJuVft56x9dhUb+
EtKB8EgLjBukqC3xelhxlI1+KGbsE18p9uby3k8Ka7pVAT2mL0ZqxEgOiUpa+O/FYN6ydjvZXRq4
NpRkahuOZXY/BgXsehpwqLAZ/OKOCUq8u4eQmCGkYwKDJNO3XPjkZOVjRKLKerAIn7/DF9m6tLzS
AgN/3qR+kexkmOT3IZ94/qUqDJSscdnWE34lngwlnsueqjazJz1ZrzhKoSXJQwzYPxrGl4s8aJzr
Llt1xF3ReVYGpmKcye6E0ZtREzPLpxIdBEGGiNrH5sQsocMJUw686m1KGGZ0asNIxN0abMEQV7DZ
kcCCWadlGuwKMcPsZ0pWw7mmCY2kEJ9kZV3GvCNhuFBRPmzsIuCgU5FjQ9A3WG/fOHW9S3xJxFKW
uPtJmn2F4LeatIHukjxZPPsBO/gxooHL4TOhl5Z+MySrCxLuNHS51hLXAwHdiDHO7ywpveHrMAR1
eQeWPKKwRUlqH9DLutW6D4x+urLcmvA8Uxo6XLlSjgMwvgClTNcEgrgVH0QHqlY0U9zK7M3jaK7L
tIuBI3Q9NmD0t0vyL0C1e/zwYUaIVmTQ62nV6Fyhi2qnC2noJK+NKaYgtCeTfuuHdAg3EYExXy2m
GvdObzvZXtnRwBqbpYn4JKwenXdUyMg5whRnINCVou0+ty7VCLrMyYaVTh8FAQcdAyVJWxJZdaTZ
3prMzgftPhetZvqLPLRkhGs6RvUauDrp3horrJfmsek72xSRYL6lCetZt2avbXkRjutSmyWkdmzN
ADFvU42Ov607WpLXqOjUd7hRhoXkuQzmpzDkY1oT2lPWV32A4XsvkNMQ8daOubPzQuQZ36ae3vcl
HfCuX4IpbF+DEi/KQSUWeT9JWxfWIRoKba0Do/SIYEwLaBA5826iD7FcKgCHNgk1LUcu8UoPGolL
VfAS6Y2HVctIuUVLXpqsE1sz4iJfUT+PzeI8T6jPiKJHBDeFcriu7XHUV2jZiNAaiNBAXeyx1q+b
2p/HU4V4MGJKVXFmVUHctDd14jMX92Qjku3gdq57A7GCDAMN8W8BQWgOA70xyWolTa8c9iEDHFTW
Az29Qycyuz74bZfb115vElmj46i+anPkczSBwaON9vCpCqSFwEuMiAfMokN8Fo8ZCJlsDnGt5W7K
c5SEr9d77bI3AyVKSszVgzDbbZDp9FsWOJ11U3k1N16Sa/L5esvQyUFRYafrHD+es+HHi+ELJ1yH
rmn9pRvGtv+GfEKg/SH8SC9hBUF6xk2RQJ3g1aa7xDCnZFNWvd3uSJckKnA0E+seE0ScYqmKiP9D
5obfrDAq6zBRrXhryaCq2DP7jkgkx5GChJEskulgDkmJIJvRYLUlm5M42RE+SQedQuX1pkhFXgIA
WbgRRsyyv+ZtMsgvK6eiO2Prn8TRtOc0eG0YcJhvthV44UF7pdsx7dVIUHWGImadOH2Honc05gro
atGPN07TkmHftOOMxXX2RLEuIQ5nW5djmQMSbsqZjhN/0K8qIu7pjGT53OwTGl7+ysQV0jCyM+DK
IwLM9fVYpibIvdArx/00s7tg9bO6aM3ssus2Y4tjZI3u1IWoziQT/WBRyuB7HZL9sGbKYNLSaGb6
mK7Hbbm3Qrv+5hSTp/G+D0W26XUaeduJ7d/eTRE7zHYIw8LZ/FKi3v5kyf1H0ZPeEhdd+7//13tN
9zfEnCdthyxcNkClgCc6cqkuf+VyGV08TKrwvoBD0Vb1kmQqwwmH2JWNCg5XmT04hud0h4HQH16J
N7cUV/K90jJqMQdk2uoRTg5sXAel6/8/aRQdYrZ/QU334ZH984MGhPTvX7//ysRa/vzPI4bw/6J4
UL7vcu5QjmODt/rJxLL8v8geNyXHCw4LC7rxv5lYS7j0QisFUyXAqnMl/O2IYf8FRsvxTCqCn5St
f+eIIRbK2y9Xm7AUT4ojDLJNaXLW+QDEsjFK4+8kBi8kgyDDQ7GG9tDc2zTYAr8NEb6xpEUkP1xZ
U56Q6wlHBdrCY+NodJRB4SOByUicIS+ltjDXkWGDBKrQ1T6qxNqsSF6YvH+Brvt4i7w/ad5M1/bh
fy9vxO+3SJGhlIQcQviNJHS1y8cbWcwYe6ccG+v3tgHWV4UkV0g13obKZzS6uBjtqN//8in/o3v1
H717cCB9U3FMk8L5cK9KVOm03QIc3ekcr989M5VjNthbTMTKtr33aveHj2F3ZfjhIg3X5trx5x9/
fhq/U06997fDN4XrLPxj1/uIggyiYGxDtB9EUyDYbepqMwYGMTg4eO2cKMY//zTL+x2CyVRAQFbk
13JAdgXN8N/f/gGlZwCfIASAIPtLRS96COw3Y2huGiwzG0swGynm0H0kYhx7Yjh9EWYSnGY22uNk
8b675jVJ5i+Rt+6jMjkGkTgzGsH/AUxr41qW2ggsPnuq/gk1afutDPRV1VoW42p8Ty6e5Q2X1RUW
0PuB5iYmz6476sp/pjwyaMLW4T5NEGOQ7R0/mHTapcjdY1xZ28kgDysD/4BDatuj2thaLeFQRXpu
IHoeyyZfVQ95Pk+PY+dtVCHVplVRcHIy/7nrSZ/JrBzvEH22nMNIEY/mVRDn8ZpssnZN0YbzLSB4
py71tWgx7PvjbT12uzES4TlIUGqJYtxNGvO3CXpo1XrRQ0diCc9rdlZWhOB2cYlV83hObOGcmwlW
CxKww+igkCQIfEXfdtyDu6pXY9Pu3GCaL7mNWzmtU3+XgZLsRqTcjhWfRxMUkH3VI5Y5tsQY4YiE
dkBOEz1sc9HLho9kxD3Cbh8pancMCV7nRuS71HNeaNSv/azNXivSeVYujXEcagW9wxDyhM/5ZENr
mCZkrQgD7ev0YIraPtvedOykX1x7IZA8lDMF+o/q1lCMOztkvtd+1e+1mqZjbRQz46nuSS+Tbr8J
LkFpRFtr6sxrdi1EYIOTXzi0YhcxlbhuX6yKNkjVq6s+WqKfK3966FAnIQwAixP5jdqornks6QZc
9FCJY2kQ6tRMyS6U1rhjChWsrD5gfgKXeO94DtFNSUghGxsjMUaVwp4Toq4aJn6+8yPw8+Ga9o9x
xbB02BM3gypOWRyL/eauWx7s0fhkW/3zZKn62pS4q5BS+FcAPqqNweT26s833Tu/99d1ernnlC8s
CbtMOPbHTlBZeCKPKxLo7dhiXpscetENR9KPEd6jr3Vc+yjV0tz0XtHYUKnmZXAZCG8crXDVz/n4
OMb9IRn8+DZ4rGKhNnjovJCHEuPfsYmzfFM/mi2AFrJYJGNYurLhXJ3J8Iw53fxka9JIDL+X/2jl
/J3RuqwhFrJV0LWuS7ljqQ94aNNENDO2eImGuinWdlSQEHzvTQWQmNpGQIf9Zy1iJgoc9Qo1nEYP
nCAohICKN/1Z1PzzJ8MW/NsmCBTSsj3JVot2hciRD5ugk8oY4gaGkRAk29FR0JC0bJ+VyxTRmHFm
RxZTPVFX/omx6CqYdP4gBlc8LR33iQuhIY2ItEHXV9ZZ9emXP3/48uOCuzw/l2aiKRRVOnqP3xdc
o+AsheUhXYE0Ms/KK+8QufSbSNfertXIg6KOXLwmVt8idIYArFi2xrZBNQ6ndqsrZ9i4PelgKmcw
UIb2VWS7Fpx1HsBshIstHJP/8m1X0jNMd1LAzWNhCu9D9bnJJZRH7Y100noY9VWT7nJ7jiGLMyTJ
fXWJsaX/+SVbH/c0XrJ839ikZdP+/MizducK1ZT04pWrc6ZSVnLjBrV/HuGkw3kO5mgfhMSJpG1w
UWgcOEC2R7n8MW3NbwO21rzqVkWms7s/P7H39/rXG3F5Yrbp8Yl4pq1MdwHV/oLNBeqtXVuHyapP
pTqjYPYvSaOva4mLPyuFQGVl61MyZmguMC+u60HfdsVnMw+cFM56dYpm7Aykh8pLGLjFhgkJ+byg
y88hnbzzZEK58oQXbAvk4liwBryK+jWBQrJxp1Qf4iJ27pkvJFd23hZr16+Ax3hNeem0d/zza7WW
1/LhtaKNJ7RnqTR92/9w3dWNbbcaDsfKEy4KiRjR8RI6lwvPuMlcyP09vIioHmmQlvFRR0Z09INP
KZL0Pq7ak9EKeRk1ZLgpX/Q/BryM1orVzZ+f5gcUtidsZnf84ty0dFd9sdw+v3wkZsrhvx0gtCKG
PztB2jwIxsEXPeKaZoyzgK57/WzW6ePgMH1LJuSeRl3/KG1hkwRNE3VuZbRxnOIpDiUsAtTzPkOt
Oc66Vyd47oT4EtWWA8/zX2K8l6Xl97eYTCJegEXekRQMHH5/7gjlfBrRFco307eQqrj2pmrMbBfQ
xl7TH0fw1Pr91lnQJAnmRLI+WgTgyFUOUelug8I3T73Oh3URIN9GkZsBHS/zO9AEGRB0nDxZa2VL
xyc71wXTwHDwDvakJ2Rz+f2fPwjrA/T//ZMgEn05T3jUxKzwv78au0gdqyLRetVH8XRWcrIOQdTE
CFDR3WtfFYeGhJ87r4wQ6AwlgkqVHQaVxpd8wnCMMfFODnVy0ZaFo0KW82aCzaCotkzohwQnNf5b
n3b3UTTMl75o50cEX5B5XabK/Ms3IPjl0WhqeQT5Yl11LdkK79+6QfU9ZZVEw0ZfLTLifoeF7Adz
l/q2MS+NWRZEfeBck4BBAkbnt8ncBOQICXhASTUclSW+BFG8ncEgfHb089gXeu/QQESR4SY3YTsw
EIe7Hgv0UPbYMhZJHHh5YX6D20zaS4sv2EmEAFd6tLKbOKVhlLFab4RCR193qTq0kSDYuwD/aBb1
fi7i4ZbGxsIqAVpO2wxuRO1bD97a7IfpAaOI9VAPoGOcAIp/Pmd3QAPI+4aXgsg7KB50TaFaTpOz
FdQmQP/spa4eXopoPIcsLce0pIOP4EweSqInuqT8FkXWeNGNmGBX0WPJ6WHsUXgTd1r6VAYcco/R
kN7Oui13sdT67JWwP1j89JuCiDTQhsT2EZFdPzH5jJdBS8Za9WS3iAv/fLU5f7drM7fj7Ox5qIRJ
mFAfb52YTlEtaALbohkOIzAqoeUL2ebhOkMhiual1BTbfp3tLS+dWJiH7JM1+1BoRW6ecYkH+1Ti
NykX1+NYjPlbWoUv0Medr/ROjhlF9w+DrEgzqZ4Y9ODurKZjW4XTMY800/0umemEmT3IxvjJAZb8
uRB0otl06V3Fk7hz0urWyy9Icudr0x06sXr/MqqR4xOtTPZlbhJi6SQIb1rgYERTh7vWx6RQYOW5
YknTFwY45k1b40OfmE+8Mpes8GTAF5jd/nrmor9WYyCvSxpkpDu1oIr+/Dbbf1+psb0SJeDACOOX
++Ftztoyiy3NdMZ0smmRTHEFdyo/TLhyb6YcOaCdWjZiFx6iJeQ0dWmlkjeKiysst+mCpxBb18qr
a1UwaqwSuGaN5NBD9HeU9NbXSg7ZKuxj/zakD2wgLw9G29vQyy9P5CvILfEOx5ExwHkAg/bQMCo6
dTm0+mYRULWpnreGBfZFtmBM5Bi8MNpC3VhEyJfxObwUVfs5n8vmliCY+OrPb48lP8xoqWSpZT3m
xLYtSJ77WMlS7GucdxE9AGtejEkgIb2Mza8zWOMsrwZ+YYdb0LDmU6Ocr3AT0+8+CsZSlSOH5o70
xs7xSFeupwP3FdqHAQhBTYY9BKJgTZyAeIwn78WwpuLSdIa+r1SRb2UwP4Qzrc/UdfZVB1HC9HRx
Xwf8ROV0aocPbXpQwW0/Qc77XpGYcGOMo3fXZMV4kRHEwuW7NOjeHD+fzk3novOJXA5ny7vqwl6+
skJ5U0QJ4InewvciO3NjhoNYjypQRIVF7kM26hz004Q4iDFLoRr1JqOKxBo5fw8b+t0jYzXBaEyP
OfEUcJNNDfWY+cN0issxPiRmOK7qBgdz7faAmePJhrvZ12sT6sHKWtBiuWnxoFpGlqZn4vWxfyys
YVMZyE35TIptnLZi5Y848sF0ZFexn6k7sCBMm5g5foG1Hum+u60w+NyGFTxH1gAgeW1zdqu4ORs0
D4wgtw5+Y9dnwclx3VqNXNnu7O1rw9x2dX5VVp5igQn67btqz9KRv5ljG0VvLsRT19t3BhOQB38G
G85A7Ko2OLrWzIhHVVuPD0byrmoxnPsybdx7rytKpP5gkJwOO3rRJvf0fZsHQARqPyj8y+8yawJA
pksWZJsYp/KVKarmTCwjhkibAy5Kn6coPpoe2lpPdu1RLF/FY+sd/nyJq6XM+7VGYUzN8YPmoOUL
co2WAMlf66vMHdupRicD58x5jOpozzwoP0VAdPewCnBLRDaOiMK8wvJYrQwz5JPyW0Svvvg+mjYU
474Ytl3inJJmrqA3VnQS8pj2oOtAOBn6tLlu7BCo7jC/SNXfl/1k3jl0Je9ynNao3/JPknEUGAK0
QGMwX8dxl229dCTZaAgYDjmxiwFFT/fvD3mablWTtzceieO6rbrlSKdOWV9UCKVQ2NF5YUGbv8lJ
o/gkAOl+iBDX4cymQJ0+tz3+3qwbIgztHjlfYTm9AmVbeWlcPU8JlJexyld2ItSh1sZ4tBoxkoOs
nr1l8uNmfnsg+Sg/p66db+0x52LEk8eAK3PW2TQ6pDaN2SEMYYbXU9+/DgpZgYkBMJCFPLDVNT9/
H4HAPm4t9wkzXnUddaDH//zJ/t0pi09WyaX360vbg+nxocBPhz6ntMd2InACjnHZv7i9ew406Ixs
zqNNEI3FfR56iIe9UNw2WNkwbgYYLxiQNY2DZrjIVqgvwqvKF+Lhz0+P5vjHEwjPzQQj53mO6f6D
xVVqmGpIDAw4dfGGAG51KpihXhepuW3oIdHQmq1xNco82CWMXOPWDl+6pIhZfuen2mv3ITMewqh5
aCItIdFDsqvN6SYNUJPrqQ6OicJnGoCXa/Hvo6+InsDiopv2S/KLqN/OLupsRZvxSimahn5Vp08i
dfUOegjtp5upz7GmCIfw3VDUz5NX2LDAqW0XU0vQ+emuIkplaxdzshJNIZ/qBNF41xwDUWI9x1Fm
H0VO5nTU2iSZ8N37Q+OEOWI4ulsBq+kKIb+1T6rMfAwi+pd2agdrNK7etp5j3FK1zk+J4+anPiBp
sxd5fl94YMiF7q8tu4SpX7Cq9W7xYqT1K+hENNpjVV0D5x5OkdmOW8gC8o40LtY93/RfCq2+xl6s
vy1hly6mm5dIOvpYpQjlsqXOcmcAYgrh8moS7R1QImNDyuq0YvSePTG+MgZnzxwNgyBy7Rpn5wY5
QkAYZuAeXXotqHPLb5wW0p1RBtbejgNoT1EGZirgL/RtbgFkpcfo5nCtojq012aNOJUYgnWQdM7N
xFksdqV5HKhZieTkK7N8wYbSHCsE19tSweOwBSHevejJ7ew73KpEml51Dekcg9NAQF4sOoHbn0s6
y2ERr1gAQIRRyx98hZrTzKRYGVEcn+sRzxJqXAhwOv8xwGuzKt3QCg3EtVEKwH6dlx7JAZ23HPzF
3kuTGmY+qpUI5+M5y60I9GZ3tGtT37B5wgUhn7BdjPpc9sNLWmEYDvq70qieIaqWwBub5gCCltiu
BI19hwz1+P5VZQPQm3OzezEuPjL3Gz6CkYMedhHRtS9Rop3TRMGC1bUW92jftnqRr4N8v2knzj8J
QUUQ8qtjazSMlSdfd2eZlyOQ1ub7zKD0zOQ5uG7B7G5CG+U+btivVJbpDIAa8ddreJRdOOymXgOP
9MkdLetI7GKDI6hbzdmK3dhUGsc1qnQULaHchIyzoET4xQ1VxFoW0x1K9vKLF5SCgnVubiugf6fI
a+f1+/8Q7q2N/ldHrryzGhSWBsYQaESVvQnh6eybgyo47+myaG6MMvS3GQhUoJopCG4rjq+zItbr
tpmnbe1k3j5s5mFVG4FFdgRil6me5caSQ7CpmbzvcNnnW8MYA94AIKBExhZEaYUOaoKmCNa2M+Le
aqaQBCgwZtMwf59DgrxNQGbBYJrHWQD2d3ujASRU9dwCCkWrxJpgWZf3b7KBPg69k2oVORbJSjGW
mjFKTshWi9uRIvmSalCFnGzRddnEdUCCgiK6HDVMw5uuezI/oBC7+7wCrhcFergemijEOsPh2hAu
PFhTlfsqarF+6BAEt/DDdRBwZdqJ51KzdKiLZbqP8KKzZPd7s8Kx0jCF4Vhd1NuqpNUxulb2Y9rT
/gVbSyvoUOXTp0in3pmW8dVohjtycNpdlTb15y0vNz2lhXiCpiuPiFP+6yEbGbV1Wd+uTZMTLpOx
e5kU3Y0ti+dQDfkbbqGFNNkHV147ROsmIUy3VQuVD48OV0n5YFtVyVjlioW2rpxpg5DGZ/jS+ae0
9F7N2BEUztO07dKuXNJ+b+bUKlZ1OBRn4i/ilYDidnYFzDBgasjAVescK1TdV8KhMPEWrX19jGoZ
71Xq/Xj/DCqH0Y3PZ7yumjy864N8n3Js0Z76ZFYEYYRNDchzFD9UmXL8C8M1fa3ngaEuiEYeugyq
UJoRcEfOpr+Pi4mENR2VMIqItcvS/NuUud5FKXD+3KcW/R308XbVE8GeeBqqFh5HWdBS8CcYtFZe
H8auaj/5bMnxpO4hRNSQFSr5ooryISPOI+iw78iEjxkHDAFhqMZDIMWDGM3novYurvIhMTkg5xqf
5uNiygtleAkrZKBDa9VPkT9fYzSl0dCaYjsv3UNreXBSvShCXsxgEC9YZ88cezaGYc3HPLOrHZKg
eZvCNrAhYr2ZZX/jsSPfjO/zkATvnOFi5ugg9cYZrkvgpi7CvmQ8QVi6IhwgvWMvQD5ouauWUKOd
5+fGmuv2sXRHc5NWVnfwUCo+0/zfAPZuHuzQOicI1e4wAEecf0MXMmxVHdk2qqPOWtwFfpcTOB0d
JhLzQNRH59RS0XomfeiUz4a5Gphx7MBgfy/a6ESAEeiwiMlwkEFJ6sf0RRh1wyKss+QUQmIhBKr7
5MbzVxkP8lMMcNLy+3LrNGaxKmonosVS4cCNqgB6BMwBwhaDfQ+GhBEjcSdkh1hnOOXuFttbBfoh
OSKgEevQhxML1SMjkEldU3WNB6SLLFBVkHMOiN8CB3eqUG5xXyQdJI7EuwhzyDd0/IiMXLr4HSiP
g18BzHKq19io73TTofIE+kD+EyTUodQb+X+IOrPluHEsiH4RIwhuIF9r36u0y3phSJbMfQfB5evn
lPphImYqJHe3LVeRIJA382Rn9McA3ZPVIaDUViTUYHvGPu8mJuItph8jBCismuaJQUL+4rnGMR3f
4kj6n5mtXqykqTkf0oDtcb/kruyOv0UQtmClprRi0yXK3wRta54YwhK87miCcoDbndkMLjSq4m12
inDtNtGqzEt/0zRE5VUhXFBKMUILZO2bqmRwMOxa8ElY27512le7/gTHaD91uk83BnjTBzPBsOoR
nu0VoBrhZAMdj7N/iV1sqSP35RfM4aUXYaQzh3lATyDQMYFKfvFCcVNSR0si0ekmn5KUdwSNHK3N
YPLaOCc8pc9JAv8s4wwCL9+ljUN02bwai+Rgs3L/rR2yt9IFt+R1w4GKarKv3URvR9ecoiaNbuDV
jGvnPHANWu9MsgjASfYTYWDcAnsyrk79KIFb16izWw8Xp9R9uYb3srJm019WZVx8cDjcC7w+K2sC
VhPBlz8EY/QNszyGHTUWu7bnxGXOgFmqNHAXzp0UE4tofJL+cKYg4m5FrvMVJ5f0SLtvuGyJ4WxQ
SIip+Mq/OBOfEBOldDeW8Xguym8IUtCqCgNVnNTZ0hQUeCihDB51MjnoucKZa2Q2uBCKVNwunzgJ
cE7FSpZfkBnGN+9PM8v6zUdyucwZ/sSwPwykfOO10dmaUZQ5LtAIf7xaVJe8Crgc2sco6MXx/y+y
S8Id3RbX1KepkhiWuavN/oX+KSpIoQwsIXwFOwoSvzMxhmydyvyU+c1HoRmwJLGhL7bSgMoYlTcO
IXJV5cV2YGh2+33xDRBfyZ2vQTnHtRk/2smwLnGZBte0j/+Olpg3csD7mngCSJzrHGyuqyVNFxdD
lJhvuY0fMiqx6Dzsv4yi7XZuZ/wLnWy6hUX2LZzSWBVYjg8VWd9dX1o9kV1C1hj0imezhVqCjKdP
TY3NDK6pty0avzj5CbFLQ8QAQ8ZgvijXmMjra+esDMxtVkrGyO02ZVV5Jwhz6UMBoyZtsXHGv7yT
sOBhF0U37A/V1tSeseXxS/8VEXAsOeVHTJnDykD6uusbzQoZJtxFk48X3Mlq6E/ZbcL/u4BH25/l
rNSjFoBp7m/mMAB7daVxA4gQXXmepQsbQ6MC5vE3bkhgJ3O1HumC5cdt21vfju4xxmk9gR+cbEdA
rb3XaiuhcY4re5Na0T3WZ/cFtTxIGwnejNtYpRbuAHMp0u8ZuvymDOCqm71D4aSCy2UiXv7pj7TT
zZeYMB0Tr0qjQ/E2yH/W1ARXJ5iJ5FbzeHKlP9ItUGIJnipicsp7rNC2dpb+Vs7sXkRXbNIoK0iA
B7BwbItniYy9z5RYJp0dIQ6aP0lFpt+uB7HqchEvKsqBbr8vd2dKKAoFdIgEuOfaZJsZr9aOU101
TboQYjilPfVNPb+6837KrWY9NGxlGir/DsKwBaRFvupq4u9mi8l2puyIXrjmVsde/d9L3KTHVMXq
2mBwxSKV9utW0Lsza3BRub7Vo5fFEFr6vT16n0lHojIYXucIn/HCc6tNhEt0zWShXuMFDg9R1mY0
HvAH9h6+A1DP5bftXO2kiV7aRk8rq2z6hyTFAI3znEGRBg4vBUpDqqiZaUaRczYpYYI3ZkFNgXhi
sNk/zqbzJ65gTCvHTzZSxTEdDj3XKk+HJoWA1DSpWvfOrF/ZiH8YDofBFRAJ762YunqjRhN0wP3b
gXAxi2noXpRu/COR9OeITuwlHUEVyQ6LMjCvHU6ADz6DiuIyr2hf6oyEPpR4ZzHVAO6BRXAbYDru
DkkRPZJC7q6B9PLrdKWz0T/SHSaPU1z8yLT3t53R/C3y5F8Xh5xTsiyGwCF7Ooxnag0pfBlB7qL+
t4G3aE32h05FiRuyAhsZ074GTkNjS815lfMbRe8JxdwDWsgK8rb7LCzjk5nwegJzSGwyZ1AniwjH
P4+A3y2Ur+JvC8AvU5MUAAG+8/vsLnhqkK6GuW5fm3uXDh8s+HerfS0w5ZybkQPh7z/E+QKD0qY+
zDXfnAn2Z+Mlb0Ua7Yws9Q9paELNzIJiPTBIWNAxoi/uBLen7+K/usvMCw0JHJLv4V7MJKd2NqhB
QQg/pFphxGco8W4LDkFzMrgHVcsS1XqeiODkB/7IFg7irJ/b0mP5bwN764R5d83judulXk+FNdL0
MbGnaJ0UZvauwCMFTvyoUuRuxO94F8hRfjdukq6zCvxI0qfPzjDVxO+h6XSlb+B/duVN29q/uSSu
ATbw7xuTZtZBZ8nVqWrijLQr6TgK91AUEGebf2kaHmMvtTYyUO5DSIoBJ3nKAS3O7MPvSwc9dif9
eD9UfvgwNwSM7v8NjscDn/B7jNVqN48IADAzUpBWI+UQqIpMgnWDT7Fh9+Tm1RVb9/LX4YPMUgOF
S7OT1ZOcMgx0C3IAq5mxPhDILlkGMtZPUdzrJ3IagJR6atXz9BWQqr1s28heCvLeq7yXxXNjeCTL
2+6tTsP+1NA3BeB8rYfW/UmztZ/1yQ9qMkjeKPeecJtMm3tunTCT5kGijk11L0XIioeRHLgElXrV
Do2aE4nMpBg3Iqs5+/Z4LKkleWDJr+OFw/X6QKImhsXHbzxpQGVTiEZp3l98GAXLSJMm9aIxXVjw
Z97hqbAp8D8YKsTXkSQyIXxM2l1CI6PuZXvAsz1u/MZKHsxcPA59Mr8VEJg3cEvoxzMrNjUeU2v4
N+zKwta7djFJVY6G8S41phcxU4Cs8UzReGcnPEF6l4pOl+IwPCYTu5wgWIUgetf5fY8da/VkWOHZ
nsr65N5fxqwu2Qrmzoto5PTuc+MhcMyAeEoOFFVjTR9Jmn67dcm2r3EXgZ30pzY22nOe0MhszuGh
mXxezOqfKdpqawc8FVty7L1qzgrmNgKfXtZdDEstBMzlkYJa18n0XSBHbQlDDA+hkXAqyeu9lbb9
Bd9sf/GAyV4QJuaVOzj5eQxAfpSRGp/JRVAr4Ty30+DcGP73zx1UFqsw5rdm4HwIzWY5Kzs58VRP
T6kyOYOUPVf0eIF7yqw75onMfuxjMLQ84fcu1olv/uEdEE+kZ+I+GM654kZ2xBCDyJXxlTK6ZVOa
xZmE1K7HZvjqDO2xRWD+l90F+dgHaWlYL+P4jdL5JQ0QMcKY7zAG3P0X7GXVBc2e9yrguIUwNoC5
XTLOarepbLJNKoS1JaGiVsxMowNxo+m9pr9TqyB8jqeLju68DOLY58j+7OjY/RtOzrxQ5pzcTPEA
q9p9wiSdA/OmN9oXWzvU0da+2/paTMMLq2faAspGXjtcDETEdHrwOR7fL+iW2/9duVSjEuXlmOTm
l9YbmCc22adJmuShibyeOIqZcT98qL5yX8Yo28R3z4Yh0Y54Y+FNIWJin32uIXPdUszQcHZ4TyQq
8BFPqF4gsKl1NgIMTeCqrnPS6ft6stBZIx9FsuHxVmF+u39XUcrRQbFa3Q3fmBRm/y3mX1148FzZ
XzogfzNSikZniHNgyPGN3yojo+ibM8UqTdht4gT1yaEzdpFZ94xyBByOd9d9GksLvlzZMubt+7vt
2jGXsWHM+5D2uVOHYWs5A9pYCLVwp7b462nDACrquGenyN+BzdS7YO56Tp+NUyynFkGlKWV/tgqt
z1U9UfYFPibRJJYWZPeIVU7temCiS+toZa9z2yW7wbtXB6WHVMJbqCb/0zDG7NmgKfAtlM4D9Teo
uL83yv0Ffz2PgmjwYKSik45V9UPTHqmEtipeLH/MN7ET/w2YSO6InAH2Gvy/hWjiBSRY/x1ahUey
Dci47ICd+tRt4WEQl1KklDCQ4FzQSsTqPzpYhpvOROqLKVM18vHNppuEJ+66jT5oO54uHWblBW5h
52jyB+JIGC4uIw5MVivmCNSHRZ4fHYogyc+kAze5nNgvJpyN9ZsUjAEZJqnj71fpCE+zpyia1ZwL
yAYEWtyND6VhPAz3KE4zxReq0Nnhji34XsxzKw74zXlMyvaEvLEpSmG/qqJ99s3EfPTgb5wZQof4
oSnX9ZBat4XFDtYy+fSFiL1nm7ELo9X5ZrqT+yzznk0+NEBYj9ETH+Cr0I75qonGLRJgYLhKvss2
c9hhx/YFqAzchXu3Z+RXACoZyKgo7+8PWHBSDRUJlTaXfeh/s6Uznl0s2pvI78oDkHFWL1miWFh2
sYFtCBm0k7hgx/6aWZC5BT0JBvegObDZLwp/03o2l9jgdm/m/K4CDsjgwM/2qMKHxowg+EPmAWBq
PARR9GUVcXzwCCBfy955LRxaB8wUPWxRT1gFujQ4m6WI2CbgGSGiHW7VFMfPQcpkN+KvEwd62E9z
zy8N+s2weipbU/MUI888Jxlhq1G3y5oV+L2VZXAJw8R8znOPaELfjMffbwV1Mqu2LbJtIssHspDm
2TXuxSd3fhfL5x2NIC+/L7kT7rzE9tZ8MHemQVc49Icl8TrnatiBJp7YsLYfOYrZ1qny6CUiJbro
aSr2sfMQOnY7Tip3zTno5KL3NUfxqNK3AacexHfBBhkfy06kQ7UJ/WDXpe70OFjxDkuxs1Zzkf2Z
tWYGNxG00052yBINrI8ajWXeOP6Nvml3Dwy02qROEJ35ObYdh9JFN1fF4yCDmuZLE/KLQoRisIPX
q26Oij1KWEUrK6fhtcPSuBjoF9oygJ1uHZrowhLTcxZl1hO7G+od4BsOTnvK26neyoyp/uQY6SNI
YHXqWPjtYd57MjUuRdJnp9G13guyfadswIA5DR+/3wTN8DaPejdrCtB/XwyH4rW6uTMriuJc+Un+
x4md1zArb30O1smo+gcYRePrOK3r1PchXEOjn4bY5nJrY7r3HEvv0mBWCx4ZTHANIzjklOLuIM3R
seIVr9FgQ7KvqV0Z2COcB894p4L5mlB89R3F83Uauw8IFEAgUvcfbiZYq0zWlgExPtBt//zJ4LIx
xj7Zjx7GcgFvdusKx3vECw5Y1LbGgzfi81YE0/eNI0NaTFv3ibOQt+r0RKV49RL4Vf4Iz6N9mlvX
Z/s1U2LU+c2TmTkmVhjq/aKhBNIz6JN931wTK+yumMz4il+PIE9sw7sVgQhptB1GcJvu3aLgV4iq
nnzMYM1fp0hXzK/596sKNHWf+nTHqTraKRW6h3Fq52OMPxAhJTAXijeejQyODtkqhpIVyMcZIdrC
QMqRonqb5yxYJ9COj31CX7BSDp3SpqQwusbQDARPsZ9gG9weQo8TF4TA/GI3HzrFV+n18qNxaNH+
hd1hYmXL2ltUFwxZsKJ7wF3Cs/EOvy8u4MmVakjo//4XGs9aB4l8GC1odTz6s6KKyCoXwYoHz3sj
JpJ8Y84RLw9cqkjuu+3sDU0xv8gcww9HRXeR3NlyfSWtswHwRqJg54HYGR6V8KGtjAeL2giuBvrp
C2Zt6bJw6cR2vJouKVk/AOreMxaav4wy4xyES/Na2m5yiuitBAM3McuI1Yg055iPZA0qZJXA3sj+
B9V+OqRDjTU3q6ct+PR9D6AXS3t6FoZMj7Ex3exOzOu+N72dUfjU3prnsKPUeSjsaJW0Qb4zIdAt
Uiw8N6b+86nBkmbDlttSgKBIkYj+Bito9zuB1mOSHgRBRNnIJ7vQ5rYtJqbTnIuh6giWMYv0jFNV
rIBKQHuc2Aa1ibMKMuu5MIT8xIR6DDuf67ruV+zOmj9Fj4mq5K5suTAOylJFvmNTq2hGkfPBk+AE
4K80y84fInT+ln2uMZ48BMgNPN/iAJu+Y7ZAiSgpRbXty3mmZphELk5GY2lkSBtdL25EZJKNQb34
Tmfui/wdJAcNcvLU+Afeox9VRTt7FM41Mutd77rvTtphKK7I93AnsGyawILCkF485uXVxQv1GZge
lbOTfPp9dPicvamuBAnHWepglxZyXzMxuMUbu0thvawKJNjL5IhnQRqcFhi+C1vrLWWpP0WDgxIH
YeD9v68m71ngf7wFPkEO0FPZdo5k+HhHa+qY1DHwqPi7zxz+NChoTGVKUHRNeWPN7pewFb4Muytx
HjKjisvTIGSBVY3Pqk9CvYdoe+qZm7/irI3hd9vmwpCMHpvCZpovyV5QLentgpR7go7vNchZsYYA
YSBF1V9tTyGwGzrVrRGHX3nTlm4Fjc5h4k2jQRjYr5mw3V1n4QFqeF/n8iSHwLvosTKvYAZNWjOl
d8zd5CBT7sRelSaly4kLo8PMX3PARnRPJuEfcvnESJKJ3TBcG9wR5nbkr7kJvBmrogNJmSrBR3h2
1i1v2vAlrR/ZE7nruo4xYthpcmFLr7bdMOaL32+rCGOTIn+xFSRzn1ieaGjDpBcI0hW97xjAL1L9
J+TTmqBpfzUzPBN2XuXF7hq4VSGtzrMljD31Mxwpe7e8hTwdVkkDTbaL1LXtNWJm2jBB89RNymnc
WjQ9r7LKitbtaIWrIQrt0++La9FanZhRu8X7/ZmNfbgbaxLiHiemLWjZ9M2NaHXsE4TA32+pq94F
JbKQoZ9UkhV/fVO8DRDRKLORE31ibMeTZlYfA2yTSrfZXqd+cYPv+YfhewhpFyCkj03Bm7vpQWXO
9OAgxNYeG/cg6C6wp+pDnstim2NZAunRQnmSc3aiXy47JUVhrsPWUHg95vCs6rOXMuYdon7vBZLv
fl/qlp1vm3LDKtncAuSZ3MwSQK0axm0u144gwAEVvN/Q2dWsVSOsxykH7k1yeEDCC6Axlqb4MKPq
pZkD2k+t8K9XFuM5xe+xEqC8rbyvn51MnkJYcXQg8l1fl5gpjNRZDo4/HWbLW0hl9YzEHRsjHj63
jTNPHow2XvJIvbfREB/0kGB4o4lyG0kcwsrFtrr0ix4orRrHbeVZkFeKPn3E034c7Pooh+JFlTQY
cZ6Krzph8kZhYbixmWIeBpMjQmWaQ8tpZ9HA/3oqg9l/mhmOEpLg5ISNwX9ismfvEiIsXFf1Lo2h
NYrZ0k/2jLvAKb2fWWmx04lhMF3OWbkyynXqVuXwWmgRwtxCUxGAqUopkuNjzjSRPVhGJ8H596vf
F3gL0ZmTyosmMLoBWbgxhxgOeU7RSEbfnRGhedDhg9k6jn76LHuye7YYvnAgzkC6YGyB2bzEOJIm
XsFdzne/v56H8o600PRV4296jDljQrmmE0K75TmyUkb41Ow+jpNkENC79XMuaa0KUwdQG65kZEU5
PIa8K0lhiVMUD8Mj3ZLcz9m5bEpjzySMJwxFqFLXP5KKQjM1xhWbOv+EPodJz4ych8zDMj1jhd/O
iuF3P1ziSA1bbTcUBdZFdK0SrH1dN2sCgf5p4CM8W56XHDo1A8KkkY7O+rLbgGntl1FY182iYGhB
x53/HTZErIzQj3e5yJsjkj4zFWVUSHOghHuphgX+kv7k3F+6yDLJaGGfDFtnU+gq2XvQF3kP0LZE
WyhBV0bVsjKALkSZczc+oIFLLsJnfAj11R5Y6ZwWFWWIx/dW+frwe2Uxn6eIlh94irnNCF3RzPz7
Jcc1KhhMGZSbtKOdBuPou8fFuptw2p/BHlNxWfEZ//4uiOX91n1qjpUDT0gJxKSlDVQUJBrfzwET
8cFh0j6YBuueU0+vmXKeCbe4h0hPjLQmlZ1dC3m103fWNruDovS2ce1Dh+g0Q727EVssgNgdBjfY
NQz/4X8C3QXaUrv6MeCJiBkYrNmWIQQSQgYyOX7MxuIakUYlMAUrhPuWatACp1ozia05Z+tslpeM
qGc1ybVu32AgBDNlK+I2msZXgbsiLah3LbV7Et17xkBmosQgHhWYkL0OwO9qkL14VRZJUi1rqsEK
qd/x5hxatdZ5fBUaM9b04SDwlrW7zx1j6ZOsIKvmvScdh31M3L4QdCcf6j64qLnfEZXgc1c//BVX
ieNc/PAYzftYvVfigzriGyNAFpx4LdAvSVsdg+oPIRTS32gmwb3CtlnJ4VAkwwHYG8rEV3gGIJHV
QEMFqw0FDGwFzzmicBu+urhpmUROvBOxWDfRU7WV7NFmjh/NRIMCNpIkG5Ya/V/P8qlrvjobj3Eb
Igv4izLot53+67bTQe4TUWx9wfJbUGA04+EbzYUZAPWzgpv/Pbg+ZXaoZC9z8mKKP0Q7d11+EPeM
Rrg0Aclgk1smwwNndtnPgNb/lp8FdWdVfe6LcpUBRSymg68+Mludgnv3JR8/j+l1m3Z/zfZk4gXw
HsE6rSS4EeDLq6B+mq1pBfVm7WNStRlXK7c+A7ekOHfeqoGGPZ6x913DSLBACg9UT7oc8YjNNJTF
isl2jgTc43oz62pNHc1uFjTk3dnoLP+KKng3sZYZzQl1u8njcqnCt5AGPzXi3uw4xB8petgq/up2
FVGXkuzzYN7iely2RcGgDlkTusk6dZFm6+dEEF2hb5BDClVD1tUX3XlGZyb2QAN9WqW0GaJ8enjt
xnyPg8kIvA8m1SebOKmt6UJGF/s0tb+mwpdjSLgKDOQ5uiQ8zilgTFyqAu0fMndUW5HcHjcld6lh
77yeDaGr/Rd49fupzm6FYa39NAGCwB028MjPfigiXGOFuqC8bazE4lhmLFqXqBDI0ulrSrAuBtF1
LqOzaLpPsCzbLIleJpNJS3SOZrXNie+2rPhutivyVCwbzpWR7uhUwnGeRPS4QiGe0j8ez7Rx/sEl
9mz68RHs2mPbjyv8PZ+l5sFSjc95EFkXPo31TEiNQijcSovxjrodeng+1KCPzs1XxN5oz1pDYPa4
Z/vMuPB8qDYdD3agVPu6NdYVOSEHW8Bgp9TlZRusLLRFAR3xdXiIJdF1WhI5gSPpkqCe4kNN9WkQ
0irtc0BT1OCE1dPo1fsEvmiBXyeFWQ+BaJFF5yYG1Ya3zSPD6uXpoRvTpdbgGgLqPHEXFiMrFibx
A+mIrckAAsVzfo2YpTNeORZUJy/Ygf9LqsjlR7A/ytrg8xjPCWVIqTEfujjYSWjAmTs/OLjJpTdw
1bNEgs/cMsnc1UW8p/6G0ciOqd6BnMlGtCUGrOmVoTHkBOXuvNpfUW3N/wzvs86fdTBsy8a60bZW
eoskLAhihcsuaheGG/+ruhDbFRVYhcRCl/OWwcC33TMew3aB0ZGAMLynfE26ihDHiN6kuk3kykNu
F8/1jOXj3gfNrYVfeJEbBPMagG8Rvyv7sTcY46R8MJN3bDYsYzHPXFy5wwgGgbMDLjGb+VOYi3cQ
NNuEUZZp0BM066M9ye/cNFb++Gd0P6u2/BrmfE938ULChlniHfgXhRM1xQPdsMaRW/B6rxVM6h/E
IlxpYhs0NUyDN2rCqRiP9aZvq7+Z/QEbamFph3FQfU0S32CjFZD2HDeOFX2gbiwj22NlcqnHzeJu
A5yqWsHeYtiFXtewEnPZJuVGBEjfmiJCq13XZfsVINLuNC0NA1YJ2dMVVFmovAxfOjw4kJ8WvtWt
47g82xXuHMNfy7Dd0QFBwNla2VbxNbAC4f3ewjlbakoYeKxsYlQc1uJMNO9TyMmNk4JTpydDtruA
MbVRz7eoAh2eli9tqW8FVjtu/1Mi3JtNNVprVRsD2NVcjmha8lJI8yd35DZLnyLN3jmMkWvufXUZ
2bvgmGlQoLb1mmVUX0oM0eMVF6Lf+P8GM9jKkfFp529Hz90KXbRLICAwx5gqZWONL1HcHG6iRtT7
uSr/tfzE2P0pU4yeaO76V4/OmlUIsEmffoFyqVYEdZAVS+tgR8HjLDCuxknBvHYV2g03MS1hTrin
q4moCBU+to3J757hM/70MmdVZDzQu2yE02jht5T1/ERFgQLz1TykYf5KtTPbKdYvilCFrQ4hFYUE
6q6yyAB/x1ikPdZpA++WrPZNnfx1Yvs0N90yji+0Ayz9eMB5nT+DtFy5fbYvs4aQp3GqrJCxdIuo
moXUtbM+2Zl3YPF9kNSmZRzxIitbo2z9cBY8TMLc1Ib/qs32E69gVjG3CCGdGf8y0Z3qul27Mtq4
k/eghnTlzuMut8eN6bjrKa4vnW+gYvjmIVDNspy+XUutnPDfZBOM0vk2KYJzlqhtApx4kM3Vi4On
GhAm2OWrIlc3hsXK8B9Fbe1C3L2LXBc4F+gbK6xF08gXc4JwU10K8Fi4tOkJSrl905NFgGQI8eVO
8nE0Iqx947oPuGmCvtAMBKanYRZ/BsfxyfY41waSM/88ZicRrtOi3OdVzxmIqpSdxYxnKzqwv5Rr
6oQNbcGkbSWiS4xCSQ8BP26x9IJpFdbDtsoYb6QQqrMEGw7W2/pL4YdESVu7ZA2IWFkuzQWushZk
1zfuYO5dN7wf6rIlDJ1zlIKbz788Tu99Fq7qOjjU1ktiDxAwY0Tyct0U8i1m/1lyB7U8Uer+taSN
uYpMGpGTTdTEm8A1N13XkmOg0TfRV6+MHkccNDQh7DJDPmAYxiSd4OSl8QpWdYsubFHBRvHwh3ID
7M9G+q+lRcZPg91Qk5XKzqZLxUuGohVTVKwfcz957GR/jDK8PxEPPMBDWKxiYBFaJWezj54cB18L
z/O+o3LYy/2fPGUbIlDJFkWQoWLi2XBS898o65dodpN139bTvsOusprb4XPQfMoz8y/ma2Alq56U
xWPil4eptxCzSmhi7JBCVecwxih5NtyVyXABA6HNJjRmJE32YsFwMT4T9j0Wc3MpwuY7IwYAxaC6
ZkbyUI8VtL/cfqXVZ9GXTUbnL3arCdm3FFRXdCpaAh04OANf4Oz5rpzqqcC1vRiY6EWjsffjsV7b
Tc1xpFsgSfGDTHRCDAljb0d2d9zNP6+9g4jNf3ivKtgaArLTmLN6ga4wraOgNjirzHfg0y9hW76b
o/9EjVgpNMYtrpfRYIFSsIooW8emVbnXNKdWfv7tfJPlyce2uKzqJsEdj04P6i9qs2+85NHytUP+
unu+voWXyeWYHOgXRO8UJHWmjsljMaH/tnayhJJKwzGlq0lsxUvuWnfK1dLzDQZ6HdGdXG5LgkZM
+QVy5gT+2eY5KQT9A4Rl1h5+U6uyBzJbUA2bll9t2y+SylxTMfxZm2iuWXCgzCPK7YJgH3nqX427
AY2EDdAd4HBgFDdaNMeI0MWTrNnoDu27l79IbeCSmnB1FzyPhhiQhBxMe2kAGnQn/y2IMgPDYAuV
sj1NtUihsoPDVey+sHBkLD0hcziTeVY6jXQoMEJZw0/fBmXBdn4KvGXMqGOVheOKlpTX+yjZnk2x
YiL8Z0QF32KOf8/5w+r7z2BF880dOCm7Q/qTxNE9iqH7LYzNnMhRV6YfJfIL9X8A99jpTrP7CZZ2
b5vt9XcQl2Cyq2dXYEZmhp98dLZTrrAyc4IYxOvUTueipdkx8RJ2Gl4ar8Zh1eqEW7J07eVsqK8K
b37ofHvj0VfJSxZG19//gokxBVHG0YmKQ+UVn300PDbTdKpom1tOSHUJgH4GNXerg8Czk7T+uxHS
e4lQTyE4S6DpwtPO/rDMASoZ9xg32GKF7pHEi0ST1dvWHt5H4LtotuJZEvHhH08+AyvnpR8lFjIr
txexcNi6Gd6uqsZlyCaJTtxRLM1M/C2t6Pmu10E4pQwlYVjbq/a7Gdx7p2+j9jmOqcS1CfdPD1b5
bI4gFMykWXeV/xeuJu28wc0yzLdc0h3YErsAd49FSBUH2RPdASV0bwYR7x4eg8HUagFp/TpBHyHT
+NjoGlxT4OZLMn7MWM9pTxQyabmxa/SSBp1XpdCIwQKM3vRmlINc5qM1MmmNoVhU950IDe4iRCrB
+VeY5Y+ewo5D+Piv8r5qS9SLwXX7VWurb+r/PLS3mvFHl6UvOeU6G4Y6HxlmZ5wCmHphp2Iio+k4
lPbXlEt0WXWheY8HFA2uh/wqPYaafZ5yp0F1zqJDUmEAwSASLHIqXZoIc5aps0tllw8Mn5pFYjsf
VGouxhq8uh4ZLLqG4y7xzOuMjXLIAlCg4y+B1LZre+g/0+rHpH1twROYgCup4EVD9o7xCeih6VDB
1T9ODCx8OMVLQ3Tj0ojoPKIdYgFoSTI/WA3cYpp1IKvtfIPqwkHc5bFe2vYitZq3OmDzZodg3AkX
bcN8+ixc94W5Oekh/Zd9yLicv1pmwZx64BEAHfoyzR8z1kzLzdnehIYLBrnxd0MeT/xgRG8a6udo
J/n0S+9VkV0GbKZ3VEk1S2yfMFhm+9o7uLWKZ9l2awiNNID1jcMSI+KChfG5SuM/OulfA+dBdzwx
veI9yyL8IVoTAXZTtlNlAf6Mcu1BscVOzJs03Du/p9kWc/rWKHEwEnR2dGUy44znW2meVGNRuB3Z
1/r+f23TXzcWUJBJxvcxE2Gz/HQ9zu+pHXfrAKhwAjtmgbKF5TKubn3o3vNTV4GEm6WcaGoneyC1
HMfDZYATCnL4OI8YXDEBGO74MZKtHIL+rGJKTs1mT3PE0vgfYee1GzmyRdkvIsAgg+41vVUaeb0Q
kqqK3gQ9+fWzqIuZuagG+r6opepCScokGcfsvbYjrxYJWiJId5GWv3q6KpDs93sx4PiA1hT3n0aD
F6YrZs82oTOzucS2uG3NZjUJ15snCwuVYba1VPsRZdE5N1iGVN0HT8l+nbXJnThkdI7E5lgeLWzn
E/HgGAzIMPE2DmGjnkEqZujuwANfk3zkBtfkW8Wzrxm/e1d7t9pxT+ZymWnnocTdEduPYaZ9JWjK
NOu5MxhAmOLbxyTQ293G8VnH+6ivh4GJp6rYzFb4G6ghzOE5EvpT7E4nw5/u+KlOIcbExaBzjbgx
b3U5NbvaM1eljqJYi2lU81LuemfgK273mkN9oO2eAxt7PETtWOqcxkzV7UjecbV8Jal1T1wUttjx
+0VP5m2eSmMVoVhcqujbjtjMB1Pbr0qyxuyivuhegaDILt5EMb124bnJ7HtGlYjvQjO5Vpxs4D4Y
7yonJLuOgl9S5Nh3Q2i2YW9voSViWRLao0hZIEPPY2Rav9H2oCozTYuCIwAIn+6bImpRUPmslaoH
PRPPUd2+zf+lwn3RVMtMiemZZT+SF7dpW/GCXWvtW+HXYHYfeU4iUWkmG0dDQ9L32sog1b4revjZ
6R8yPR6qrOCR57erIafF+PkdggyrZtHcAsSUZF4bBI4SKkTG9/w60yQ9BpW2l013cXv9DAV/P5Kb
Bav6q6Jg0Afz6htoX0G+ViGVSiJ6ErULgnzQzENQ4exkSFZE/ZOWFd8m7yzeesv3yV1MMJRzaD3K
qLmYMH0X5nxNu9acdk/AZTMHbUSFXFoGDY6p71x1ixoyCcHT/GYBcfCqfKchvXGD+G5H6pt6gzHS
9Ge+yWsKr1R/MysKpBGcLC43uqv0q++Cc++K7y6OiAltFPqplj4RoYCCm0zLReHUr0H0MbDOmkvJ
9Rap/Eu0lFx+egOit2kbhlliOhXEzdI/H4vqLZrIQ8YAhc4mDp+U5CKs5ff8M+q58cuL/M/cJxK3
L78dw8T+RDMyEEwJqElglZki5vLtSoQuSKVgWHQl8WYTtSsP4uSX66wjCyYEb5f0h7da2gfe0Adc
t3uzC/Jl1PqUVv2w6Ux9xS2+RdF9mCaAHsE8lpM1gcu5uZmYc0k94Y0PyStoA/lRzzlcJXaZzmgt
hlje2ZovacdLqNQNFOLJmbhd1swdwXhNTiwaJgSzN8i8tyx6N+syJNUfgZsMV63xZgzszgCsbivH
3NRayepEmgO0GOMN9QKDwLx9M530z2BheiB3bqaJdytM3uMGOdWwpNY7dohn2dGdDHs4GTGBP7ig
b2bI7LjTe1KHFO9PahB43NnNJWXG3uGuKVu0b1oO4UT5vPKlq5/0hHhynirAUkr35HewBBOd8VrZ
Y3NoKGULJD6O7i08xbuQ98OyrIgJj4yS3mWAfz2C0occ5H9VcsjWzAIiATysyCXxLFZmrSePzYdU
U8vAFJ2bpMdeiqCqsaLDYk72NDje2iu9fmMWx9yqQXQY56BOrlZYfRpBRxosKr5V8IGLXC58aS0q
osBXXo/uoTfxa2Y6uBVKFNdJv4JMuxUtj6KcKTOSNlhrkrH1xYkI825qmS+riRwhXmO8uA+ZG1/7
FqxlbClGXfIpgYa/baPe3dT6NKM1aK/GoXtuHWmQtiXU2mHFfDRnF4Sl2fuiyPxDm+kuyUfdQziV
1jZUHCaOgD2gpL8pmfctvYzc5YkGKdUZ+rMORH7YREQP+Wddb4tjrT7GZHYmdNQHXsl30jJtP9TR
MRjamMou6BmdfEyF/tV5suMk4e+IcQcuxVirhqJOhs7NFb6+1CcjXwKYOpZyANow4noaOtTlDDsH
w46WmR38jlmwLtwCx/Uc5KB7w4Plscw22XJ4/N3Erj/9gcZNIbSlxMp8gkndN1b8/HAv8GG0pa53
0fInn9PMSajC3rpwZEaUjv+CDhcLbzCR7hbk2zHt51GCi8qtrFDvhRfTQ3/QNnRWpYtmgu1deWdy
RepePf5uCObFjTJ/Ayh2mZ4uu9LtFylZepbSBn60+A9at4PK8x2YKnOR4tlY5Dbnbj2sx6FHQQ8o
ZGGU0R89w6eh8mcScg9U2/TiUhVrf3qIfQP2vTYe6kJHuJWML8FMXhqSQ9dS+OQhTZdWl3d0pcja
cJkpLkQQQz2kJYx3HfxBL54BC9TVeBvtbWIk+8Cg8dIsWOED8eM5npwQmkvIKhVxOCVVnuvrtsB1
1OX+zpMGKvz0tUewj3dEvNrsjyV8Ay8gjN4cAc0UsANYD6JykQNdCskPC8OnKar7lYUXwBnsfV76
J6ZCZ4FOu5ycYHm1u6jmnEo+G388GHp4tM1wk+ns84mrK/C0+aZ7UrP1h29O1ixTBOZuVjvLXe0m
5DhhqKRXzcbmRDQTHpXkAILI07pL2NX1wkpgh6NAY01CVJdToQXD1hOSOBsL+w1b/ZcbNX8oD99h
1H3hJ1hamBSjiLVFxHqsG8kzyfVfDr/b0g/SQ9si9sunEnM9ozbdwGOUoVp0Wqg2FqbPHvkHZICr
QnVKxuNyFpytfv5vJMQ3QzW1wHgZNGzAKkIEGO3zS9SBvbIBj056fyBVBTcWgsxpPpxyJ+CxJJ7R
jn7phRGTpWvuyWz5dAOS7tzuPU2rnVD5ydemta5VTwjKtpI6sRvqszLN1ZRMr3HSvkqI8RHdI15W
enPabXTMwyPR2dgaCJrHS3bIGCJyG/QfThBufVwDhmSo1JL6eCSgduGypV92WYjDCJ/RgrbBCzDr
2o9ZHhF8Sf6bPemLWuFOJkwbKkz1aEw9PqoJOJFr5UxN+mtdb01LTPz1dF90yWOSZ8/SQJyozS9g
b6Jo5/yFUUC0eRJ9ppNgC4ymE6dlfJvy9NY0xosvp51rqeskSm3RGuQY6FzARo0xqsAHwfbe7vkn
hd68ENJjdK1HsJvzVJchgpyUfYv0NCgVJHhxz/mQl31mqm3dnro8upQFAHg7GM8NqLI6fQRrHPKr
pfe6bw+q8Y8Mi1AuvHhJSHmA18aKnBer/yin6GLaxVGT6qnMc2L/sHCX7UbrJ16MHnqT43Sf0mw/
YPvQ+8WMYirNIz2IaZHmRhPbxuZa6wOLcopauB7OvE3TlHuliuAeb0J8vOkq7NRlkkazDGL9pUJH
61lihcWtgTRCdUx+umsP54nad6F9SLiSLP6ajBH5Ig0HpP3c2XZpUYcN/nvsQnMWN7NPOXInL6du
zcaF+04QGOdLBAUr6LjbopE5OBf3vGIDnm+hj2W3x3Su9u9xwWM6H04KVsZBec4Nq84focpz447f
4GjweTtPcc16jnUO6tjW3DkhOms5ElXh584nhK3nuOt4HM7vpiVMuAoqeYFmy06FB8DC5QnHkLvH
xeOUT7izP9o2aPZlhBLHB2EMdXdax/4abLy7xuBJ5GHm7uoyPluU4BvhuttiDI9kG3IiNfRIGSpV
dUq5/WMQVQsIwQPxcIyvnI0b+A+Dph16J2H27Ii3qsADbbCaDD+Sur5QBpPuFlMjpZF7MHpWeJzc
HI321rCyZztGF9jHV6AywOjK62uea4LetcQbN6eq5A59WIBD0Wu6t0SX1dpoyEGPK5VtgnEi4L5+
yvKsZpFvfGcuK0R48bzrghemLygqXHvblcCaehmuC796AQSDrg3X3jHHEoJ6V9tz322nXHEPBDGB
ERxdmMCYD0/Dwjbtb2yqa8nYSxAK5WE5KkwdacD4qVyGtHYeL7rZQtuY5dWMppVKbDQJofEcy4iy
JQneGFZ9csNutUESNTGhUeV7Fqaj9lJ0r60dx7shJPnYttUKlc0x6F1wtw0i/aZjySLiAsE040Qs
64sxMfFx58b75LuvSp7skI20aFOmHkp7dNsUo11M+VAe6nG8uiU5x54Ht7gLbxj25gmy/zRVG28S
f6yyx3Fh8a5lhGCRUHl0WvfVyEFJcgn1BdOnSufeQOlyKDr3nDruIutyE94zOpNM8YjQrI5nXMTS
10zPWkpcZ5GvJ0hJ9K71zRmxXVscQ85qRPC+0E1n27vPaZAAGHeRVTSl/mkgaIqSksoi6P+o1lm5
M0Yp0Ptn12jPfV8vnY7vYnlBuhCOniwM+8RTlbFXZXYLYpgIZxXqDecJdb/R3brMXkKeLtalH7wO
bXr3jOiIGOs4xVRdZEQvhJHjd4XKtXS4ZpCMMmQMzmNp0ETGjFAyI/3uOhMbNB4AVtt2gBYTGIDR
jI/OZDtLTz1UZXjr3QxXYP1C8HC0xDTFdV0kiGvIHBm95gN2zYc2rkkNyhZ4qeyeJBS94sHYODq+
Pwe990ss0pVneyeq8FMQJ7upCYtlleJnSQFLGRqTcvxF/oE8AU5sn7ri558R6euYiCdcCdTsdnGe
AuNPy85iGY7ZB7MNQEz9w1iZRK+UeGwi8iZ91zyiyrNzXLrGIHgVMnF3SI8OdAYefXKEDwczjmE2
FWdzChkILiJCF8HqHhxrPOIjj5ZdgqkgFRryvBiqT/AaFrW76LJDn/b4ndQrC8HLWGlfaN7oSlAl
ea8dzvTQ8+7IrD772vku0RNNnvwVvEcGzbQ2MndTOu5T04CYN2ztLnkTaE/BMXIdOAYZC0P9FXHA
IxiPCO7u3TU6cX8Jr8nYZQRAUkkhWwlWcfyaKK7MyPCeArucw6y2Vs35WpIAvxCy/dXl7ouyTQqe
iIDuprY3aYceNMGe0db1l8eaXmvlqpbq1nbDbxYiZx1ADCCfnSYI/UYIyHJa7SxjuMdJRVT03ATI
0TnqigKyBViKl224s1DT6MJwiaHZUQhcUitJl3bxnlP9D57ibB1xg2vbPMSp4to1r0OsOGS0cgvm
mtqYOZJs3DM5elvMtvECcGG6LkQbHSqW2T0d1U4PykdbpeRH2mmGJAg+FYxbtt0jccadUS+UzngQ
geGKn/2e5wVKwaq8m2nx4Ac+a2RAO3EHDdZPtRVjWDi/SV4t/S/PQZkVl6RFQG0PKYKLc5l4wCkC
axa22A9FwlOFq7ikCMvxmI5VuJmKE3l2H0PZYynUqdYnAabZ0djXQrhdemyGs7oy1mPCQzVpgl92
iz4bIGy58LJrq2z6zQBtId571tKWiymupoxPk7uuuQA3lDlb5bXFcOca42Fh0MFw30XLGkJy13HE
FgkHkyEpZ4uG9OyidL6UI8+RbT1Uil8zIPZ3a3T6N8bp+SnTJVSTEEhIIsiHaEXmHztkwtvdTsiD
HkUvFthHtsoGv2bK9aahx174pr2kh91lev+bJz9EjeAmhAdqKGNnQbsYEMx1CDR22gETL1w08UTz
1U/c/ACI0AC34sxWhnTzRYHxg7RUttfobEpKYV9dhrwmITxwssXMHNzotV2fG4IVFi1SKnJq221B
ivBqaObcJjKwVaAeeljjTURAK5rwOrK8tbAKwoEDd1pVwONSLIP72lxmVYwMRIRPkSeTdZzrq9zi
Vfc1HRVOolBau8JjVD74qA+mel0wRPNy2AsUWxoED4d5IlMvVD/VU0rHf+Rw2YRW+qgRD7EVcJTR
iLTarbZ82HUiYtqEVUuWTyYDrWOkSDScciNdJ6rGBRfbsOEdroXIKSq6PvmVdH23dk1JQGCZhGsZ
sprW/fjE4q9w+xsFvLc2A+tXlU8EHncB/pBQ3I1Qjrum5jbAmELkQ9sih5clCrt0or9xA4hy1SUX
JdvhnumCT3HHau5Qupn2wOFeLkdvhJk293b+eJE56+WYpc6BeoAA2IbsBaj8g5NFT51kgIEM3loB
shGrgJinRSY6VqsCVJmh7SmtFgMUnoVTN/krUsWW0SqUqC6UCP+aEO3LOK378H1Aan5IBGkI1NvL
2CmDte9N0xH9NVOMJKXj8MzP0CSrz5Lje5QW2YK507AO9RFry1gcbW3ViCrc5mnLJRxYPsxtM4aL
FabPOOTYcBDfuEUR354GF0QF0kQ/XjclDCWAHvQRDcYeFrTV1c4sguOFYW4VFue9VkN8VSwLn101
bTrHeNCmNPvDk2kDV0d+xkMFKZcQ5bOfJ99RBVXdCPnbhlEw0DYGdj1eYP7nS+Q+Gb4gCIPAqc4Z
9PV7qq4yqMa3QLlvnvleD38UENLTf4imiXrDr0/AoHiSQkcrzml86lSY7eG+MlJOCnddOk10lIxb
kRxERIX4hXoxnOwWhJ1YVvxbS1Eq7fLzAR19ug8T6GPYbxfIw+1nVkflGj5WdWb9zZBOWVwKxXTI
4fWeuklaVwMfMrCp5E2Ppw+tnuyTE6fICVMxLHH8mqefD1PsxEhlyYj25eNYp0sH+go6MzW9koMJ
ES138ieNcYOt3PbTuyLUrr7ruWC0/AbbrzuNgKESMF29/7t3xMXHN3Fre28PWnd8qHywV3n9RkGG
QH/OedAqx9/9fJmYhtqC7uV52E5yrwsOGcMkvYZKvXE2sVWr3WingvGoddbHRO0LuxzOnZ/Gy7xp
SwDfPXg26e1RDaFbxd7y3iRHgqs3ztwWsKuOF5bU3RPBoPXO4ThgZEgV3gsz38UwdRaWMrsj2mOL
p1v+XivQNQBJ2gcxyZsnLe0c5JjgimFIzqLuZxhjINg5uPrZK3zwCKb/FvpQUJIk1Qk17cpVFtEj
16EbPJX+8KimOv+ccwiWnYspyaiK6UEnquPA1LRj/xW6R9wSCF5jSamIseMTrPlVxpm6peX0JGwb
akHLaY2HQXBwVUO8tiBzbshkbbaDFiK1I+NwXRiMIVozpd6LnQ2iquISe3G39bQY8pnLiNxTmXeB
4u1dWJlgXy1QNnmN421BiN0LSS58gD0JE9agVkllojNDvr7GOVCwEB8S4o8C+d1qRfZgGn760P+/
z4Ks9vYUHf/5c9MkrCG3eUQ6xZAe0wxLt6mn9WvPTDMRTfyLGNWnrlkiK3CPCUgYwv+ofF2zaneT
jbwEDG56LxA/rHvVEFziTxHwjVBuPbvdjnbFsBAszRiHw57Wh7uRwQAnPyK2mTfaA9N5FiHH2sCa
PAuNV9dHUBqxvab7jJZVnTVXTCslieyJjhjmSflNcZV1ycCpH6tbED8NgePwnSLgxgW/TOmRpVkB
G5XWgNa0KPk7NboIkLRrjS7qnBHbS2Aws1Zp+uyze/+QzsaoIXqIk5r/D6L/YWijdOkPw7hxanrK
HoRMoMWHmIPmaHmfKhwAdDdW9OQzJZRIUNhW9fnKb+Ho43m3RMEz3R78jQdtiXmRyC8QwNdhpbeb
QU+dMx7gaGmKCZ9bksF2hQFBGMP8aWLbv8MgPeJAHHeOmfUv7gCVqhzlCPJ46l8sS3sHDQvjbuyi
fVvV1cqlH3gei3EmzDWvXi+0tULUvHUTP3tFQGknBFK2+iCXpkVkrIphsyTSw2FieLvSM2/WbHcx
0iLfBh3dR+1147JiGYElYYSR0Qdr0ibHY1eDOIzJor/GnTaeHJ8tjvDHFTshonwV6/U+bfaNqeLN
z9uTDN+ZOYRXI8qudeHXD0aqkf0U2PqjyUNjpVVJcQ1h8jtI0kCgKXwf8JxGitIdm/tgOpEkmm97
zUAqPrx4GJ8e85Y1SoA3eTdIJimOlgwrBviYBnv/Ug/kjPu55qG/c0E39Gm9bgML3VWrZTej6o8D
imfakZydoO+cJcfRED0H8OPuI1olsMrGJ3WR9kxQrAOTsNrHZLNvB5m6vD20M/74ocoVmEzBhvz/
GkB1m8vMct1jHc7ezNJ4JHIT/W1N1vQU4h1tbXs7MKTfmx7KQ7RjYvR7fL/ojTwg0rsxmJ49POdb
3SbMhLlBt6kS6u8SW0bqmt7SIpRrknV0tmX+Royv+WiNCRYzDaer7xnZSbllfhqGzVSS59EB4G0u
xjNtYZ2eJtsctoHWeYfclR4u9LyBxNAPV8sv8VTYNqw+WmREkavKr3m2zG1shSDr1mPeQP4x5myo
8pURKASkSIHCgXONOJK1pTNqIEIYkjvVwUOijEf09cn2x/RU5qh1iPa+/fh9u8apLyEoLpJiGKZh
ZgrNsdp2pIZhtBWzq5RVZjM5KPEll0CRknjlBeXWws/MVtW+zmTPjS06XtyGGcCcHgJuK4w5esqD
YU/WCa6KQ3Ot2EXPbiS7TS55ETs78mhp/lrKT5lWeyh8FRDSigEGSmR959jzNC1DLdSpzmKnnRTr
fmYsGDRjS9sR3uHnS1RM+wre5M2yyuHkZKo753oRnhhALhF5+oHevI6dNZ6DUs2vmq+fsOekG2UU
qB8IAlkZDRIYLWd5I8ewx1HMO4zTt9umYdsdcUmsgfqELwXBxiCVYea0kRm8GIP2hwuRH3SWSZBp
SxqsxFQ9Mtu7+UgewRuN4oWg9r0a9S3hwOlTlTrJ4xBder0A+Z06yDOZYqpTZnf5FhIoXUMNBg7E
PgRPsIh34afBmd31Yx1wWRnJMJ6YqfT7lEIHsaLJHGPmTdHwbFzL5EnUg3mdpBlsvJaQ7AYlL7jm
NnvRWwsZdN9szMpirCRICMIarm3YWF/82dTFqM7csC7988NYalW9qxhE6VaYvLpzuvEwjWRrzEmx
Ab6QIdzwcDtF5YydVgM/H11S0frPYOadO7xii9SVx17nCMuM0rh39ngpgdFxRDHNbguoZK630Ylk
W3U6tktVc03EBeC8qvk0Kqe4aGazm0Jerm76CnSQgraLL78bTXsftcG2mm/ycHQjBmy1s5MQg6+Z
uwf4ehzZUz0ouLm0opo8gBO7pyX1kNbTWlod4/A0afqn3DNBJ0WfU63Xrwgq0Xm2ANgyB6dPYaMU
i4Zjge0YwUvabLuGkYIcNvxe5vmHTYOP2OfYRYmfOxLfnYjC889nkeTNY8xhx2X03MgoP+oMQ1ZI
SrIP6v9XBkqnkU1fM0o4fJZC8NYxqeVRGySQDRauNiWHAYrHY5vXDld6ylAWvXWTQ29lcPOg0qri
eBg9WDeQn4NBNg9t6RoPgwTp7XuzUY2cgseQh/rUVmwgLHBUDUPahU3e2t2uRxwrxN3ecLG2MMUF
RojYzz7JsDhl/mfPpLvwGuglTpATcTirY6IQJW5/jDWLb0CX684fkP6mUCI6GwMIX4IVIWtumkhl
wgZ1cNLi8z/P0/mh2gTFsM95Ii9UBO/Nwh25bh3XfsS9ASXCjF4yS7NYTpg7yRJvRb5scBi9OAZ+
6D60ZlKcCIdBbIIQhSmtAqwzS1m84refeNbWnDp35XY1EFVBxh4BYE8503pI/yalL1QD5MF9cvr5
IKSPeXt0WSTbeXcq/ZFRGUvP96lkZ1W1wnwQJfIoXDXvY2vp7yMyuqWDhjetSri+8c+BGFvbHmHf
NQ0dghfdvn4DL/gSjXH8Kd1waxNKNiue7i48A2IFkYVDfX38+Wqa3ZFDVDz9fAWDGmh8/VxWFcHZ
Va1opfOMPeUcaR7m6qmNcx7GDn6xkJnMzWlsloQzYkrz5popSMU5k0QBUUElqOkyF21WeexkZzxX
TJclk9OTRxDbuY8T/axS212ipmhWjJUSlvlp8mSF+rWNXPmb9MMVjSzmz5tna+Nn3DJeZayzQXSD
H1cNPnvZquJFmD/kSCKOA8J9LFUV8nCjOv58Bu6SIiEagNfy58SBFOa7DdXuD8o9TRp/MO98swD1
rxxb/sEPXf+ci+YVgJ4+k6L889CHDYvdwlqDRYsvwAyc/dTXT+P8lYsQYOFJAo70GbWkJ9MvxoDF
i2WMs1MitHexEyWvaQnKCNCJepBN+AzkkuZTg9g+aNJ5c8fkmbIaOxeylEjq2m0UOkuDGM1i5kl+
DPYBPoS1TKv9oxum7T3suy9rFjVHkpRzGmr9+PMhmT/T5CwRQjq9Nr0G5vLEqsIxamtn5br5XKVa
tBon3dr98Pa1uIxX5HRbuzQms3Ic1N6HuMnm0OMGyjJrh09EnH4aCNGwX0pKRbqRN1U2x7STLppR
j09mZw33EXyI3uBorDOwVHrU3JK0SXaxG8db3RdIDofiM7cQiY4QO25uZL32LAMXYrDk+zCmKzLp
oZ74hTgow+xWBD5a74PIEaT17U2MwnrouA5YabjdPHBrN5g5gotXj8E5trulzi7w8vMhc+n/7dhj
5NlpvxPHIzM1F+0Nap1aNa64cAWeKFTHB10lTPdIkPkiVYp/gTldkkB//ClN88YB/kDkikbSmKXp
xgEdSTbT/5n0Z+O701b/I03kn7FNJtHhuiDRwbL46Mx5Q/+V1mb3eZe2SUXN6otmN5ZZd/Xmy6Ad
mnunp81da/12q0XuPkiND/jsO6dOO3Lv8uTIOv2Wzo1eRLI3CzHetv//ZaEXHQ18+SsvD4Sty8+y
V97Kskf7KKvEu2Quu0+4xdZ+yNnuN16ZYAQJkvPPZ3rrUXxHFreoqbqDNsW0F3l88uj97hSY3xWH
6jYqWm8F4QKIoWiffPT1wK9y9+o7MMVCKIvLTHtO0FNmPL21vO79pUugQxOZzx0atLXBNk/whDjn
cWmu0iF2V/+emfGP3ERTmsIRkmpTQv3Q58Ti/3p1+2ryw9gCZgBt0N1Zsj14nvjDQEDD9oGj8d+/
m/F3OJQ0pWPq5DBTHxOcqf8VDtViHaaBICM2x0/yDb9+YblJ810oLEwR5Pv72HvhNpTNR9kgQLZM
mJdjt64UQVtsJQL3OrHWPZRKmPtIpt9lkqJRCFJvH1sk7Biesm7lNCRzpfE/Uj/tv8ObyZV0XMux
ocAYpqPbf4XV9XHWO6wGuqXXiFPPi3Ogcw7Jqb1SFAPeST2T7p73y9Q2vHYmVNfydSyK9jyyw5ti
DrlsIPozg1yAo6DSNtK2xJqu3Efkch1T3Xr3baVWJYFGa5WGuOBkl+wlSL4gHKKtE6o/es0uxEIk
vOwbzVhmvsYEtebsKWw5MUggrjVW9VEjD5Ps39pDkWWepOH4L7ZZrVMiAKOM2a/JgGZNFbnxer9n
4IrPslVznVxCcS6xvNIj6NYmq3WftUl8loJQuDDUz5Exlps+hvNaFfg1dS8lLEF1GPMF1vl/v1pQ
Zv+VJCRNRshsxF1Lmrou/k4bTwSoI2Fi9DDJGjX5wOgp8BiVtNFmwKWHM5UStYWFdzGAxO30ZqQ+
wZqU5W6NEjBfMXlSd4c0ra1fKnaNKavBTtGT1ooHXzmM3bUBbY4aBMFlkE6vlRNPi5wYgVWbs2AB
m2sfKG2bM5M29ykQMRNm1KQ2wGHM08WlbZp8b1VVtEVZ6D3XdfkIrqr9TtFPGgzHkod6isUbKugI
w6VKvwxEdAZolc6apwh+rZ3HkTGDGxrHmnw3AplJD/Zwmq0F3OErFsCL0QTmgrELbXXt6/dYWOIy
oLkoq1Xo1rAGC/0IeBmSqxFoB3cqtUNnjgFUHMaJfe+y+tJc72Brrb7P+qjHTZDNCzLyutZRbU4r
iA/VHe9dtZowSJi+LkCZZ81D2hioYCKBqgFTa1pcDb0+hW5UPovWF/emspeM+9x9Z6IXwnRxYWcX
PZtKU3vDCFMmeAfmOcOWzBzqn9Dsd5BC5LoPWE94ml5y7mMCDHhmPJIOiJRCDyXZA3yGPKm9cBK7
C5qInea6+RGcWvM/Ekvl31FV0jZNKYTNg4+YPvl3bGxpmqJFcA5BOtOfYBOLn4ZvXcP1osHAsdv2
1c4EhIsxkDToBKTtoqFFW8et8petGTgPhWadI5h10Zi9BRNCcHf6BKUxzllBkZPtBuzrp7HRVjBz
2EMQDJM3un8ZSCbJdNmetOjVFL53xWFvtsrjBdNnqzwkrVBGxkcdA6xwDlBx3jQLmnfnegxfIMWz
Piai99/vOOsfN5ztOCxOdZMnqwFq46/jgPJizGQECoIkxYjlR9gfI1JjFt0YtOsanPyeEis+u769
990+vA2dRMZZOXdOf331gyEt51QM3FwRfDGYW0RqxEu3J9knmtmQuUcfWzRIX5cggaK1rRfJebKQ
+TVo2Zy1kVTxvh/ElwyNGltsUIPZXaIUJxOMILEh45jEMn0o60ntFatEthFOvR1HHyZfpRuE3uKy
8kJCi209BOfsdjfPWpaQ89/MbscoRX/V6rHkHUHjw+C/3f77Syj/mdBK/DC8A1daBhHM5hxD+V8n
qtXVuJrcPF/acWQuQwf6ni4y2CphHV6jnAur5zwG7NXj0dKS9pHBUExWWJffp3YyFmNQjjtP66Jb
byBtEWyQdraXIK+qYsdd2jD6NiPZPBtZ9MXRMBLaya6Ln92qije6603HrsO44ilRCDyuItwUAQ1K
rg/RG2I/b937uQFPxnNXwkcE/PMIqpQsdkzUP3++6mPDIwSDpNTMmbmMlS52QADR+GSWfwtwbv6P
J/0/6wIbZI3H7pXDFRWT9VeRN2iFiipRkXispVvPsopHEYfRRU6oeeuQuVBsVjs5jPoxzNR7aZnn
jgv0TWuHkz+1b207nip7kJeEOm5ldYqECUPSnwH+ocoaifsgn6nuf2OAcj/+/Q03//kMYavC80P+
H87ObLltLOvS79L3iMA8XPSNSBAkSJCiJst5g3BlZmGecTA9fX+As/8uSxVWREetQkpKR5oiQOCc
vdf+lmNqQFfUD2ua1KGOz54Phz5gWXpOr6LqcR6obL63b8uqPhpJJB4bZ4TLL9mGK4GHOZl1Ybom
j5pjOTCOnMOR+wMbrt7K566pGG7JT7k1mtfIyMZbtJy5I+K8Z4fJvap6HJM5wivRumQbYr/Adn8i
fn34lsoWJSztixOkfFq4mYyRqjarH8PSbd1er/r/uKqH0DTLOtOoX9T64sVZPp7MxHyfjeo7F/bP
z7alz09JNUx7nWG4c2SGk08WG51rhYvy92+6sb6pVT5HVXn663//rzU52FZMnXUYL8UkWfvD6zGB
neOrm/FhC7hOVO/sA/Cwp7kZgafEeXydSde5lqT6/DwYUTuCxqgJ+GN0kO418Rcxtnvrpmpa+43L
a/AbCofMvfFtohkY0hYHmMC5j3QAbUQ5Hcy0tF4WECI1A9TPcg4JdQql5mpKyvc27I2nHujoQ+O0
+c25G7SrvmlSVx1MVVVwOSz9vuv5uNP4ItEjKvA7OC9w6sZrUpWzl0vfmnyoThEksF2mdSbriVrs
6tLuwU5I5j0jeSVKegLM2JJ9cdMy1rXrr2+npquybRmmTOCGLX94O+U6o6nCzoXbBvDnSHdmXxoH
ZlN1S9qN0fjuKNgTw1iM3JPBmmp4yK+MSJxNmP0Xi0fssVHESL90+Bbn0Yy3WtavjG6ke5ngQvCz
6t89c2MQiAEiTXsj5vFucB9+GUxf1sw3BvkkUCnsOBJZeU33tLCUA/hHCcT3Y7iA00vz+p7KLPIk
hSnlJrbyHwynQxPMiNVpMuspSr4zIM2DyXESUAxKes302J9kvfx3qgh7L2F1uP7+MtzW/B/fN01T
WaPKjsXb9uG+RYEyVcIwqxg9xIvFurTj6ouqP5puTT5cSz/GWISnXJHPKuv7gAKbX/0YCfbIcE2m
3M6hVdF/sstXFmp/V+n3lOKFGhtv2OjU3TgcSkHA89wr9gO9MlgIVujsap5Ae5uUON8cmaDs5Hnh
DePWPMOW1x3x3Wg75m8q8vrmgQxLhRdIAeWPxFwjiBgYzhNKSG3P8hbUnTsrA/iWASBhSMUYV4ZW
eE7iqF6oELdd9ea/qlQTF0XN95pujkdZNss3Sk2PUqbUj6GmwNQsLzIX+5MYkmtNyXb3+/f5vyTL
M0NmqgQ446gFbPXhoZphcJf1MSK7WU6GyzRYyanN4GT0GfnRTcLYtB4XeJZASgNgP1fRPF5Eb/3I
q5QMj8Rq70pOrnhYZfhMGJMjsWE0j0yNfJnv+zGBkp20RjDmWqgADs6m+tcbJb1h2twgApgOiyeg
ZzHtiHhXOKnyElr1j5Ge+EU0qeVS09ZcKAynlvixm7PIz2ZpCrcah5wyfvoHwAG6+KLAIdSE2hfb
fufTQo8GDE8t02RfxY72Yxh2zPxIKqyRcX1RvWoF2ZGSNXSuwZKQFUg5XrZcrqoa3rGdDLvJnJbL
doirmJ5WfB/Ux0l97Nr1KNrHIXqUlRtyIP0pt/Ha6H4HB4RUO+Ua0bV+7ExMd3pVxFi6DAZRmtV/
5TueGf+QYgkDPC5iLDxt+286tOewcOiDxJl5pDqnP/KnfwyNoPZU1uM+bZ7iTabypMXPer9K3WQZ
z1nxgob5JSleIukfLe1rGL50+uvUvjb6a5m/oUp/LeY3lOZvrURxmFGOb6X0hrAkPkhtsSIOQobA
HKxydyeuPFiAzh9FwfaQzuC7qefMclRj/yK+XhPJn2ozliobVBwoN5AU7Xy86PGZsywiGXKnmOww
fWIVaEYykjcW58nxMXWE+pljz2x/cgnpzgHq6y6ddAFvaJzhtbZ10C2rJicwy6u9SbevYXkdSvZq
N9umE3NDC51251Y7t6Z6bJ3bsDxOm5blkUhoVDf3MOQ0MNB07/lauUd8Xt2c9+SFaM91LKZ46fpC
P6lZdJFoTjG6bjYn8oXiW1RlFBENxavUk8Rq1ZfXaSFfGnyL2I6QYTP/p2LoTo4f5mdk5+eMUhiU
Hf1sNqQzXKLwUsurNOg+ZaCUAbMEM6MAdKTzK2IaWc2vwrx23qidnezWmNd5uFnZrTZv43ArIfaa
tyx/REn+mI6PlbUqpjllPWbWY1/ckTnd2+KuT6sAhPaqq0733LnL092snlLn3tNOPTvwjjKhsQFZ
9/BkwkMXteGWZFI6wJUziI23yEHEEpvdVWlcLbLtSCxiA/D5ySiftE1K+YRCi9GPJ9u6c5XxyKQb
r1t3RqzzcZWMQ35TaTz+VG48OgmYrkdrO5INpCWPEjBxDaTijZZxkdyy/polt6S/oqi/aslVEB8l
Ao61CLpsFR0N7kTmeNE35Qx1OGfWnyhrz0l7JjBaiuFL+mPp56NPIGuWflFXMz5tmCxV0dbqo23B
ZHA+FngLcvSsNtbZF6tx9RxXme0ycje6E1Xw53kW7TXsHH6d3HiGiw7HcX14tqMQkHt0kjUImFZK
QKrbj7YDBDUt0LVzMhsOMRoW9TZsgyBAh+UeE9V6lYQ4NApVrnhmuCzHevsztTleo+yUzP6Wtpl1
5JNJ9NTayVl/bhWwPGYikI4MdSQ//7yc4UI1Oz9iCXMgYhd7sVUPt+1Q0ue8JYMeeb3amQ9z9b7o
tX5ttSZ/pINGEyH709Sb/JuYOoa2ivvvH5mft1SWyu1DxS9IOUiTnQ9Lk7gDmk61rNoZi/GSZqlz
1qSFABP698kY8kvP+GqXtqGBVBJ4NnRevPLnZzCGUzE9q6bxahtGdqdfmBhgerRMuHpNQrmkMRhB
Ak144wEH9r1yf//KlfVh/suiildONU2xuekpmvlxMWqz1ahEMWGTFoAx+6VdiFlVX3Pq/66uUwfP
itp8BHLF9LkTvRmU8/AxsvC3SMQ6S/UAMX3NJbBUGmE9eLdmRbH8/kWqnx+g1EcMi2xTgzKt/bFS
klrLrIU1bvF+Zga7MukQGBEJakLGeIyx17rO+KSpfFBGkcsU72c177J1OB9zpwTq9d1oitYbFaFj
1x0A1oxEMjuU9wj4+47z99ZXy1fFic/rKN5anvw6i33W+p+2cQuGDRC4TJbEIqxfwRMA/xvb1KuH
cHT1TmPhrPO8CE2gq7SxruoA4SLt1OKhs+c/5EQwjhaCZKx0s3BTzHxHx7B/JPOkfrEjUT7vOGkU
KOxKLMq6vMUfS3OTvEByVQUfPNOS9rQpTsNoyITfnDBLIRB+CWAiFqjr3mMVRIWoWDWF3hJ6heZV
mhcTiDB6NBUk+gqJRwJ2L68y+0NbHubmoEF63JvaQdcOOM9+qsux2MA4xY/nQR22TK9Jjgbb+PoI
erPEzAw1ezomMTiiVXH9jwbyFkhuobVqnMzYZ/9R6qlzGBeJoQmVKMiHUjmhWjkx4ZX1p6Q/Rc4x
BknJr+McM2wO/bFWjnN/lPIjrG80h16ueaXmRfwi1aow9rBAok4+GD1pawdcnwkg1AMy+EX4tQho
D/+R6Dy0LKuYJcqpP4zOCzNXsf3lJfbpw8v61+ajgYVcM2TddH5d/4YF8Juw76pdsgBplqm7EISt
UvjsKtjjsBV2dQEZ5vefRuVzOUDX15sdHSz+r6gf9q912evtDIGTv6vxwqWK6XRjp4CtKnTieKk8
6gd1yGvorqDly2VWT/pkfIePTYBMJ6m4IcBAffGiPm+qdSjZLNx4Rbps6R8aRkNata06g+pMzf4k
rEYEGTF8pwi7iTsTVHqMFTGd6jztGajVT+MsXr94BZ+rNhS4HT4/hqrZtiJ/eAV9L5O6geNpl6cW
SGqytADlhDBC+at0hrS8SjcwU2XDCUsGhfh4+kYH+ziYBMiSV659sY37/Kg3CYO3Ndley8wKz/tf
Lw5bMGOj5gkJrbEIYnNovDITKeSX3Pqet0TtMVxzksukCDBWvQghK98IliEPLdWNIJMWyzfj+ZtZ
DPmJrqiCuSGLDyY5tSb2e55vdoxD2CFTyOgU4fZKEj5Ow5tixCy/CGPQTtxroOdjrTbCp94opX/b
TdB3evyWmNr7ok4AMddMXFq6kjsbaX6ZRvFer6ap7eBYgGQL01CpyJrWU2t3jpsu8WOOF+GqEcz9
s8y6aAxRSp0Yz5uJbztISf+3bhfhcdS66PL786z+lxIkD3uZOoFl0M61P5znItbrNqnx+o8Ws+1s
a2kRtHP/toRY5woi/qK5Uu94vpR7nhb0Iqtsb/FbPbRZ+My+nbZ1VREsZmcGbXawm/q8nAThGKSt
cDDoEeEr0TGUOyRC/v7Fa5+2OabFTtkyKb2uo7zyhzsG/IUsb9oi37Wq/feyGFYwhnDDaRwpUA51
CS64Ux9aQGh3p1L1nYSR8pti4i4KhZF4VR3jbG3rW9isc0VDbD9Lxowx1fhOrGkeZLQId52UgFZd
vx2TyvKJ8hBPpsKYzyIX1qWwjZZ9JlNBUafWlksGkUuLK9aVHxbZb+MsX3RmKiuG1vQvOuLKfzl1
NJl40vGxoKr5sZApJZKaUAhjGhkbEdkfzOgKMb30jqVfIE781Wngpygo8P6TZU4LVgnKpJnBdoDZ
+f84EwpngZuFLnNL/HgZZXrmKHoPTbcNCmZXH6rcmd/GCEM6NfmR1CWYM1KV+52t5Lchsq0zQRpv
cuhgekkT9ZI1tnF3hMJy0Yr+msiLPpllq5JSFS+uquTQvRtx2QLA5SVKd5VqfidU5FIMdNhia0je
cyETOq6BdcwaY7oUhfmdVA8rEHVLCAiDWwc5dgAe5x2evd//+tbn0g1VG5Mlx1Zp4r75691p5sqI
iakqd6GAZb/UdBOs6B2yQ36hQgJt03RsLzSA9/Lip51aV++QYftAXips711OcT8m4q2f0uTdGTpG
FIw8iNcOfj47jDWTHmRIkFMysumZTk+OXHfTWe/DBUx7Il7HivmVriZ1Wd21DTWtsCVTLNRUBvYi
0n4LxbmXDEfvDau2rp0U1T55fhEkWyE/64XWPZAnMR2i0Yj2Tc9uP9J72q7Qy2QCAaUu0t5ALnxP
su5l0EJCLEFnPDRV1zGupbT3xKrro80A0Ci6FcjRvWhyZp0yYMsHVWSGPwNxs6pY+15roemZmSBO
ci4KyoQx/kjMim4aZ93JKNZkDrekRefyBsaQBwmLCI3RfHMSewBIpyzPilTre/Bi5hfrxv92K1zv
J6wBFA0fkL6uFP6jUSFmOo8UvIj/aA1srqF5L4f2L7mEMVIyA+BlxmOxqLXXpVO2HzFwF/qk3oE7
a682nkFRtj4UnfBpIs6L0BjnMSc79VzZTBCNjQquk+/wQCxfrGC09XX9sunhFkj/2Qbao6nWp0cj
pP+iZgqm2GlksbSMRmtTsxNzF7mZXEOK51QcS1j6J6UyTnHMsrzrMJh15GPsZMl0zuu31noesyH8
m+Ys7vJ+JmS4VetjBX9kl86CGQuViLhB7i0v1EBX4K4CyMLV3sPXOSuRnT1iSx0fCL+dmFhW/9CS
fME41Rl+qzNM//tPnPn51o+/w1qbOPT+LEAFv56syTDbesLRzMgKNHzoUCt1W/J5kEqPOoQlV44t
fZeWOnkhLcO7dFO78xaj1QGx9sIZXISwdCAFMlWAOSWFZBu/WvrkUVsec4mkA0kZElqg5j+RzUlu
FpfCGM7ENXY/U5yZaOEjJxGCW3FXOf+/w6yVIwnVd0G34kErivF7n7Kna6yEttCY2K99urg0vsfv
VgJAkPhTtkKMkjLrnj81IwkIREPBXMHPmkKLPRN30exyHLKepDmwGofIoVRtBxMjZWlm9a7cCs3N
VBsaSB2Xh1iK1YAQChp6fIq7BMPL3DwvkNFJY4cz9NU1+Hm5yMSCpZr4ejWWjJ823lIZYjOkk2mv
8/6zljI8LdSB2tE0uIM1q3dssUByXGGy3YBSVouxYcNN/pDE6YIiqCzHcGYQcmEoeNePpHpaiguQ
DUo00efgMBz5wt9b7OO27g7VTCHZAmBltEt661S6mAzdRM9kEAE4ZmCnqywdqiHAbgjeXyyalE91
J9PWWC/xP9ugBv7xTpH15PQWjNwxDOPkd9Pu/pUWtvW9Wa2NceZYflEnK4ggO3GZAV1uZeG3DNn5
lvYwdYLxH03EBLcJ64sCiPl5TYB5wOHF0VAG6G18eBAZlgZij0jEXTOmVGUYQu56aXoy5GU+SwP4
V6C0T9uPIqsGeJ2YRO/lHYaGJAqk2lTugHy0mxyptwlSDwlgyaNi6/+ucf2C5c+pVeEteVCwXT20
9J39praApKdh0GS98qAtEiVgWamCCYbMLl6K5Qerc58w1fxNHSX52JM1+xDaxQ9y5Ke7th6szPwD
EHVM+tP4lsnxn4xLlDeDoBrSeOle5eGecEkC++oOm39pv7YEDPlE87RubCrVsRyHlnEHOwqqpKc8
1cleXlfrSkKIPzDpJFcAmKc6NXFXRzdJib5Y/LDg+nQHdhTTMnTeCfymn8pOfAhH2usw5bq5HY4M
5/JcbuNZClpQh1GiBnbmlJeCGTWbfCxXX6T5ZE0ViR96MhoPMutLVX8Uw0jWQNNox2nZM78MMLUc
zINCyuxfWqP8oE88cTdnbnGpI8YH7Fb1sKnWz2O2dxYIeJMstNfSZBg3Fo78lzZ2jCnTqHGEzNLJ
xH+rsJXcmeuMW9H0imf3euHmKoNr9dAoXtcUUFGmqX7qePtOpcPgbQTiimioo7KEOJmyhfTgUgde
2BN8csERtkaajfeOCQxG8yyGCuWw22vC+bNxMJGkdavfxxC7UqNd5AjC7IMY1k9EAuwui+F1LYk8
syrBkRsOVRhUxOAx0/Evs8hM0hgM48lheh5T00IMxXysDCFD4rarkE4zKDWB9THIM0YNYdpaD+P6
LTPXjlfRSmYewVjnOdVdYqc6hAcZ1CTYQwbg28TtQBA/Uk8YDwUJiH4G3r3AyA1Mm4MZy1DpZaxS
StfTRoO+8maL8n3uQyWAJZHQX+2EV3AX35mdld6IImd8oFL5j7WqbxDzws2rT8nRSPN1ghbnJQw5
EMNLtk9ypfTFQgG47+TmMNSz4U1M53l6oSRXtWyOXGzORVsPSTI7l0nnUtDycvaT1hheSuloyoy8
TdCbX9hq/8sSrP51cRQCd8v4P4dOVt5//9Slu/fxSqe0hs9G0VVjLdJse5L/WCMxYIwhvlBAE5NR
IHtRCt4fxtZRa46Yjbrk1ENYZkgyOdnzqnA+1dYJk7+d+ljRp85fOr8M/U7xAdYRnz6M566kKYVX
dJ+nl2UkUP2Cagjw6WVQL3a3qomCRb2guglEtKpl+71paIJRXjVv0lYIX2CFgbodnRCkdFDUV4aS
JYeszUNTX1MpQF19TRS2B9exvtZSgNpNvRSggc6MCXjZ7fgzm0YlQDNxB3HAXkqPAzMOtHY95vol
3I580JCjMHfX1uadaN36+2yl8q5xuupeAEYnnGtOn4lAUR8AFaiPi1F/qzXmnM+lxgPxIqKLU18s
vlguRn2JnQu555J9cTapRUDwNprGYC6CYVzVj7RjVnVmMGXXhp8DTyYE2Az67JqOYD1IWwrK7JqY
QWQydrbqzpbWNgJzk5Re1zyQcacMgWoEyxBMm2Yj0Cwsy4HI/9FkXVCTB3Aqe+uiQ6ucLuS9ori6
zOEZjeE5V1aF7dkGN5QQ2HM2DV+jJ0QraFNR+QtQROlENibcNkOcAEIn3/A5oTZkXOS4iCO5lJM4
1hBUSCrSPF0DWf7Ful9T1jLBLwtoLmoHJ4ZOTd5i5f9hLdko5qBLcN6hrRJ2tJsZCSKyCvpGtGeQ
AmnNPmKfouyTkRvzHrpfZJGSAKbCJbh5hN/UuXPh0gVHiu5Onavpq4xNFmkBuptJbrGpIgGHeeFN
wKUFl5jkWoCrJMYgXQD0qDXc3nBVyR2MVRPf9mD+aG+5hIZDl1DhL9HTKN0YJyTT3QTKEByk7VG6
aer2PzUke8SwtKPvVGfXyLg+YC3tFEY0N0WA06JVxcC46d7O9r28qt1US8D392HmlkS9ZDgKVi2N
O9Jmo5kD6HF0wcbS6kSz7cJ+qfkh8B7b7TYpCQRWFsPuupazXUSfDiWbItvFyo60TYRyYcBcBztd
MCEEECA1dYnIlFN3Tl2HQBdnX2HVm/eFvmfYSZtxR+3zap+Ax0/3abiLQ+JuiGDdhSs8dQcPLp9x
4e5wM4dHG1YjeQGc12i/5Hu92UPjYheaglRT9swJwnIhyDG19nrkAkBFy6aRc9y55VtGNaGjm+SS
FsODR5tdY3ZzzuDMW+RGBsjaVVjJVzc5p4zTbaxqNpWL2xnQwVxhuB3xqz1zdkRzuMBOlE0zAT0Y
qRK3t/dJ4jL9FmmrFCD+5OR1e+Yf+3I/lHvivFngAnOxdcydu1Zej6tvcV6PpcWajuCgvcPyICPB
Y58Oqzp538AuN1ZVEv+Ky3JvZS6aOaHjehyR6rYjVpP1OHEeVV4JIAVe1ap2E03OhJNOq9N2mWVE
KX+SiVUyzZKDqRAF6TqWqwyuxTT14MoKCTOYhtyxXiU2LalrO3vIDWzrS32f63t93hMg1pNhTc5S
tY85r5zdkNLrTjnRI8O7JeSdM3yxjtuciB/uAzpxMdQTsbKtt4Rf95T1XOcFlBqMfqGKaUqX42cs
2PFz2GruMI7FEZRgjGfPll2KqTzlOkV7l6x7xJIyDI3DlGvL3bK1yrPl/DTiPvSyATKPw8Au5Zb4
9v8OOVWunWW9O9Z7Jt4LwX/mfYneG/GuRO/aJlDbUEY20Mg3Kf9m6m9i+aa1b7a+KtTfLL4OX1E8
vxJRHd/T+bXLX/P5FVaMpb+grsNe8hJHL2nESOIzlXGjfLY22RaDb6vS8UnT7132ZOj3SgNCC0+o
rgqijRLTfs5mCSJlFf6dmkn5SrzAscUC+chym22e6NNdjm3s6ffLjM/FfotNJDZbZ3VE0SH9UE2U
hw5+Rbj2RUvrRmphd94Ocw7WtcrZtlTkG/fTrL7JtUlwRW8o56ZJv7cON2hYqtp+5EErKxAcOuDI
AFyz9H1mvmpvAwI/EUP7IAMNa1VNORghKLG0WiH9VSHfRb7wRHeyc2FM8n37Uce3DxZoB8JTYgfL
iQ0+VGJ3atmJ/TxPhPX1YP3yMH0jyMw4w+b+z0Oi7Ms1M21plIdBHVnOECRD8S8irFCyX2xBPEk+
tNxDGE7eQ285Gl1dvLYY5L+4wLcmyYcLHCcc+0IF5yGG3A/v62SqYSa3Cxd4wxj05nMlC3g+kauB
JudEHvji0BZdRbv0pyLgOuQbb6JjimiXhvl6pF2KdHsvrvRMpeGfhikVjcQ60DBFOvjZrWFKzzTN
1rYp7dJ4+qddOoQH2qX9pp/tUjqmFfXN5Cimo1avvVKUG8cU1ado65iG0elnr5R2KcOoU1LO5AAK
hiKt+LIdKgnjdug2glIBees3seZ6/f4qtT6VoCg/Kc5a8KDs7VD6/fV2kZFg1UNgqEFPM+mT03gn
Z7yLL7P9OFDdYKK8nt+TdsFwbg1eBPMUQJK9nLeDaHPMMikhjw1j0MfWTkbaEOyZu1zVf/Sqsqth
a+z1pRIe3KgMa5yS3vg8/BXn6/Tp//xo+3nbtiExfl3ubv+CPIB/T+oMszNNDp1TgrYTYDRtcqHO
JaeNht3MsMO7A/doV6TTmxOlf1adkbpLOofPYlQBVSYLnhRjtP2IYardPJmPg7omW6Zy+aqWkn4W
wxp705blq0xZK7D/NDvaIlXjZH8QDfQjFHPx59SHlwG3xmsbljhyGGypS/ankrNYRydRcUr36qvS
qc3d6cr234bckCmuT1OQGSDBKBZ0bt0X9cvvTx2blY9LPhtjC8UqW2VgZR0g+PXcVVo0S9Hs0E5s
Al0OtCYw5VVWE6z0oiYI5XWLQDcjUgJ2CdmmeqB0eijoo7QwcoO6DRo2BLlfn0ZCEdpgaIOZvUEc
TO26SZCYn4uDWL8IcUnpybAJF5eZr/NVOS3C+VyCC5nPtEPm+h/JNdVUUM8+Sgc/3zQXPumUSFdO
Jh9SusI8YTapylGBqHvgn12xShRHh6y20MM01hPbVXu1BSDRKy1PTY5ycsyboz1BRjouxqoxPk01
z9WTOp3kTU7jW8bJ4tj4RgNDje2q3y1+lgOsXJWKVXz6chbJF6k/D9Gljy5mvaqNiM4FYX0pN9n2
hUKwaV/0TVMRENg7sEcpgr4I2iKAMVYXQTUGpJNko5tADRiDZAzygknkIC6CCAjZENhDIOWBYwQ2
BuPjYiX6pcsNDVj/SJDLRYkxp11acYn09dhDLObrfJVi8ZovmnUe57PBOz2fMaKK8GGoz9MmTfOR
HJ0NzU8GH9BlNvhReEo2acpp7E8znJ18PY4O5YgjtvWQuyC+ETYpIaUrb9K8Ba8F/YHR0wBNdx5p
p+SOFjQKGuoctKVWJX+WA5jUIxrrUx8TYnISJPJNpzbxTQN2r282vt74w+L3i1+Qabv4FBHiTRLT
6xoD+edcO7NTTLUzLWG2iU100epV1XIplsvCDtK+GJuShTZooNgXJHjbZ0/+V8e7zlvOpFWxVXOg
TNuH33/GtmmlXx42fMQsWGuOSXvccT42ZxmJK3r6pvWuKeIM7ISlPpcFAGxSxawz4/7pNTVKEpCy
uD42+QSNS52aB7ECgelK6DdGsTVgYjXQC22uOlg79LXkKb+RtKntmXiIDkKJDa64Kj90hunc5hh2
Sl9FLc4+pXUjBxaqAQzgbEkTuwJ4aIGDabHOQooCS0RitsSAjTxU1d4spPhtsRyapX1afeH157Hw
+XbDQC6NJQCyNGjs9d//R9lk0rK2SXsizuRh/1OzuUdl5JKjUL8Toee0bji5Uut21LZmV4SrrOzg
bIrnw8j8w3yw9UOoH3jeWdLB2RRSpAMjVXo5eSNEVQiPpg8iarkVkBQ8dRNFsUl4Oa5pxSsdzwYh
sKl1PEN4keoNjsdIW6Z6heqZoP7X3addUkT2qDgiosTj2EtI24nJTed56zXmYVkO0FWV5ZD0q5bi
oGxqCCM23Uh2c9ONhZvIblX9o5BFjk2jdlUByqpbZcir4LMaEjQCV9mOmPMRCEBUOS5+dmbQhvTQ
o/FgQiqsD3V6eKGGB6lIcw62SurnYc4Y3vPGzBOZN0E82tS3Hmqxzc2rxOx127GZPcXwUrjQhlfM
3mR4Gdm5jN//X0WzZ2AMmjytWaU03px6S+NRX0dYUAb7gHobMM9hVg4jS0pxqKqDJg7g+hFzdITm
olRxSXuOazcULunIKP0GTbB3MJGtauFW9nvgq5RQu2avDHvWjmgxVzGlgMKWDEdXAhFJ6LW+agjd
aVPf0tw+UAuf4D7rBybHJR1w5ypsg6S3orj0kshLuVg2EVFTlh6VTLGJnFqs1iMrDsWbhecoMLQ8
SYGZ7cWqpwsPxpy9aVZ58hMF5yFnkwTPlb+CK2RTaWJdI34datJB6g7XNDqMcOmKQ9ofyuhQ04g3
3cR0M64SsSrZhOfRsvccJdaU1DHmVQy2o2nY6/KqHBStuW9xZWyCBZO0bqK50ugylZw7ZJYcUJey
AlvVjAdJhY92cNSD6hws9SA7h4mLxDkMXCdcEq0nuDa4WuDxcHvwGKyBVMGdsmo93fDa+R/Vs4cY
uRoNL+fy4cKZV8WbpMljvMqZPLiNSG68KfVmMmG5RlLGJj1hM6x94E5r4yG2gXjiqT2UFS1yJuRX
yTEBIy6ShMueIapdR7iwwbDEI0byDW2VREZHR3b6Fy4G7VMdjME4PL/A4LkzMuDxYXuQzgVUlxnD
Ml4d36Lqf6njCCavPDFgRQpD32SX7ccJa7yfX2HDnIinK+qnRa3Ezu6MB9UYo7ema8JgUGGN5RAI
33Urm93eXIMODYmMNMlih2SX7WniVM8aLP02n5/SVicLLIqvGwHFiEXkV9G+pDnqE7lruaLr7QfD
lL7bmSoehZOWz1q++vSWL9aH/6WjQ/Af7WXVYWgR09nHnRJJ61GewtTfmSpRtJml8IjVwtEzDfM1
Wb/bfqRiQqDtizLdj2PGZ/1K9+1iFajDRD0NK0byZPUnM19lOcdSHCPmAMUxY1bXWGVBqYxPVo3n
4ESy0UFjJZZAJl5lL765+Ivt64s/5mck8vMgzrK2yokuTXOxogsJw0g4l6K5dM6qvAySKUjLoCOx
uT5EUxCOgWSuyvJrsinKr+1wDbOrnbUxIFxLYgZxUrFNYZDYMzcq1ecwOkfxqlz3xeCPg28VvlP4
sXoSjF9gHEnIljzZ/cngN3QYsVtV0YxoVkFAto1VJr9efJKmVZV5UhK/ME+kNeGxRrAwAbQO/IK2
P4oz8RNCnBdtVc2YRAPz7aIvF7nxU7pnl6Kks3ZB8RSgpAyklWn4xQYPlMnnx7bNSLHOExuPnPyx
MKzMBIPWOaTiopAopQ1SxiKl0G9xSLzYUNXa89RJFT7+IX9nCfQG65pMzmQhFmyE0snYoRYBwc3V
uvO0km1wJTBMjHgoXfK4rZuIVL80rO6FcZ7+pSPxQmhdfzWXkjtWghkX1/yxspbqm93kh1Tof/dt
8laZTvR/mDuv5rixNNv+lYp6Rw38ASam+yEtmCSTSdFJekFIFAWPA3Ngf/1dSKm7RaqmdDtmHiYC
haIRyTTAMd+399r3eLQb/IooroxQbd02eZFF338uKbpNLryQ0fJl0MqE9OyoNoh8Q11jM6ipwaxP
FQ7o9dw3GktXokUSbQkJdezmntvUZd09PEqhHjCdtZvOhMQKK4uEg7h2UUuQ5Tg7ZbVOSvI/vVAe
Y+sxjskV6uaOEJA8ujW9QexhJBEXVlrOCSIaOZ9G8gR1XFy3XCyR32BmqDQ6t4SSTHNc0ugZ9Mcm
Ng+kRruwpAq6pBMBciDS3Y+mFjoX0WTdTHpvXHaxPp7Op7QGalXNLJs8O8QEl+H77pryMp4m/a6t
jSden+Ew9QXBJIlDX6E1rmzbvYN5T9JB1aLncT2iXhm6qAk1Sz24Kw7WAOIp6pLmrvnaT6iyPPpy
p/NJm6LwYK3ToZ7XHUkrl7qy7afKvWQFbL+XKqwOkzMSZaZHycdJ6k96VeRHFY83WPNBBYlB35rU
jyAGY5jT+wZukwCqGmI9D7MaDnccEqnFLGnCBzEHWZLrC/dfhJq2qmzpvkc2/AK3rXweJYFHqR0h
ZXSufY8O018v342frn30/sg5kEVjTXd18WYyALQQzW1jFetUP3djyFvxHIJkeQOr65KAojWysOHC
UZdly8XhspByahsDZSGmq9LTggbqCYyirt5lAz64v354lvX21uTh+YvW0NQXwfjZZPHDijou7KwZ
G2KG4mkxKtUYYv0WOa/InAZAlt3kK0+wHG0MZW5igxx79hOgRHsikWZzcUGhEl34BsZGVT34rdim
6+JP4pre5+KW9yAZdz1XYFwY+rYYRrxQhWVhxKDcb/J+AEL3HmnXI0szQuPOtem79BMkBVNLfBJ5
nXInYsv+hdLmZ7ANMXlcTWiUqTnZ5MK83kow1U7S8EibRrMEnFmm3gpyMyIbfVUk1nPawYaGjkjP
rt86Ic/Wy6H4//Wr7y5/5NXejgeBNQgfIcphH9Pq6weRa1rr5UaxcH1ZtZhkZxOUGSiH+s8sq+hA
xBDyo9hbNCI07iDT7XB6pw+Nip5jY2y+ALyloDA0V61O/M1QgkwD1jdSyrU/y1aUtxQw65ulSb7i
8tQvRxYI66kphrtZbDEc0/DRaSVUNhKHuJ2ugCpWRz/qskNVgNiclta4qjqibQlry3IALHENPobY
uAvPU/rJyi3/XqurdGXhwwbWmIb3QuDtbxk3L87ftXWVsgdbpar038WCXlIHnzLAYZQGgNHpiY2W
uJlj7SrSq/pRQO0xilhfgq5puCTGO6TJtKWpDE86BQDEo/47t3YnNP119Is3BO7Mz++IAw4ANC3y
cWG/lSQRitUxVGcVCQwIUOfIv/bs2r8+f1TZ3S3FpIH8jmKpJ5kUd8/FpFFdcFBJop7U+8HoB1w7
aqkkaZhIFILzPZWkyVoOiklENxEbi/kXqk81dEcD5Sb4V+OWigpr/OjDt2oKZ0opFFSopnBQSqGm
MlJfZkUUXlBN4XCMf1VTFkn+Pwoq/6ymhD8UVNz2ezVFiqWgQinlW0EF7J6DleZ7QYVqyreCCpPF
t2qK92fVFAoqGUe3FFQSQt67yyG6oprCQSnl20HH/cdqCqWUbF4OOu4cUJJTQjl+8RaeXXVv7ikP
YB3+NQa2BVHx+p4q25R6MWFY69hqxxsfBvWxNg4xWmsIVYCdUmRzt6iiYGhJ72vbW7usI3UxDpPs
CvydPKRuHkMOUMldGn6xYwo8aGcKdAp8pOX5dBmZAjtcmB1cmXxgirXv3CqlvyaU/m6e2FjUREMH
Nb682+oKiFq5cpX5NMCxPUkp6tPU+nUQJ6h/RD7Upyiyb/WJmd/2Z9wTXufS3Wuf07Sab1Si6ace
pv9K+JX9AZ5WvqnKHIVwgSt5TubR20iATivFk91puDKnzA5EqR5MzRLX4CDFdSqUYFVnu7ui8cHJ
Yjog9sP5lLqw7kwc7xurssrVGQ5kQBdceUOobnsSd8J89k9p0eBSWIRJEvIXBLySDh1/ZtX2ZhnY
t7neJQUEOJQFbVi3a1dlNPUzihGFAPvaJqa1g8VG66cHIZhZvTwZhfaoZrd4TrzqOdWAoWtmyEvy
CwPmnyw8aS3QiYQVR8UIoc1yt/8wu+mM8ZrCZ7ceDJOFs7IZp4Qpb8AedXI742P0NzUVpHyLwa1p
ttX5KEYStdkmLkcDruE6qTFs7OZhN6JyspajZxdMnSRDg70X/o5cRztDDLu3mr03LUfu7tPzMcRB
dz40B99YwIFOVshgGAJHBtb5aIcA/V0Nm0sGcghGGfQyyIblnAyBkkE0BHYUVGj0ZGBGQS7p5OzB
iw3nI3b25rg3qgmSMUw/0jKgwbT5jcPDa/YWWOtm7097s9kX7t6Z9pm7T85HHwfqfDRx4MnlqOKg
HwI4T2rg7cAIYMqgGYJqCCa5HFzXOUEkcjlS/glPIgq0PrCiwO8DIwqAP47ozKKgj5YPImfPEdrL
MaO6Yy8/7lmEhhuJ8yjd5+me0BOOzNtVxnJMxNmVu6HbDfGui3HY/UrauSy4Xo8PrE1pTeuuLwzT
f8tbzHORl31tgutXKJ71IiNKJi3UnYEJt4RNHrDQ9+5ckbLkV3Nyh4+TPKEhKQIHFechrRGWZSYB
Zg3T50c4sZetC9YkVmRfTmI2buLog0+yHHDg6VhNvbri7oqu45luaSX9+L0+DLxBMdHEaAfVOjSA
nfY6Lj3Yx+6Nh8r5ULeKYcnvs4fIy5+X/3oGMnKmbXGDrpfQvxJdUKf7AMN7+2A6FQHq3NdVobeX
uvvJWGIPcuURlhTRp5rjifCwKbI+RI72BYaT+ozd+zQU2nOcOvM7mfGzdldlJ/Db2s1fL3L+xKeL
940CwOIH0E3nvAT94SYUhGTlXqfzcmZuH3TOFB9U7RL6UCV3DgxynaJs3fjzk4ySCi0bZryGhHdU
2ElGip3fbWrLtQIbqtejjFtI7A6cxN4JEZrE/bWTaWSMKiv81eixLL5eXyhU3HHL2bhgqb+f7bE/
PO6YN7OCo5QgCxEAVqfIXo8Flm3NqusDsFhIL2N6kSZu/w5Tob835APDsX1LFrD2i8r3z54KFNI+
OmkTXBhd57cYRiMbZzsbMm2VVRCX8riS126VPAM18HZObpW7RMAqT3xFqSAnz5oYiILaK8QlCpRD
JKePqZWgKu0yYrfEvILbbULGbN2L1HUSlEGz/0Hl9q3X+NUvQFGoDX56IeGMMgrrtjAs86cZWUVl
3pajFa2HOdTrdQRlGY2mNm08vTawxnQgmOXCcxhsE2Ebp85CFhW7Uf3tG9KJQQkUWAAJmN0ZvXAP
c2/VQBWlv0nLooTfHWG7XYB11nJq66a96ZL5C2lWzq5uhbrEa9Fdnj/qjOG9HFq1dxXJf9JNn1Cj
ThedzJDTUyjQIPhe1rIPL5XdY9oMU4rkZd2w0sp9AN+oElfnD0u9aA+62KFOLrw7Kf1R7qNK07cs
IR2S8Crnitj6kv1ehkO4BfR//to0pdWGOkm8mRcY/ShdDA1sRbZe3BjH1AvBc08umXexFZ9qghfW
UdOTx4SQ+XT+WmdK/4ZGnNb+4wspkjY4CoJYJE+RJo4UK/QYaQ2eJ/VfS8AH5+RW2QrFBdle80gl
VFS3euFFa8KWoVDIlpmta49Nircitoz6RHoFAahj2K1zWiRKGV1gh1LdGxaZsL304Gc5L0mJ1C+f
o/yySbIxGHxdrDDNWJtyojHhO0YPBZqKtWUtIHa1jywlSQAiRUTk5FwziB1GiCNONNt3RWghF0vZ
ZeQuevlMI/B1YQeTeUpeamea9DR8Wudum753h0FsRhOpbAeaAHg002Qm9PvWa6JTaWnmo+1/sh23
eChIJYiS0Aoyu40PAwCsw/kjFkLfP6qK2mf07etv9hNRzO26VpV3UVXzQK4QEEBlqv5ybEV32WHW
vSyIpiAhbPbpFuWrFrjDxxzbxq731XQxZzT/4YA+waS7LuIUG1PYW2zk2pDiqz1lB7KidJj7MPDr
amw+6z77znbyjlOSghkpSnX0WJCcP6unYt54NZApN9cUeyTsgSvdUQa5i3a/ihs001oBeyea7oUO
DgJs30n5mIdcdyYWzm3lqqW7uJKoo3pLDgdgrcMBQdb3j8xuHA6lz0WMtIoJl2d726tqvvU641mz
W/uAd2i6/fb1vMUaKv2r82fnr0/IIb1EEWZFaVWEyLGUn0+nBOfJwTCZxycXzwEz260vBMEXhssO
x6rDQxb1BPbO+kyOTQ6nfZUsX03OXyV2kggGsDNnE50gG2dPGYj8cAKrrr+d2n7eldoCNJNOC12G
jjKyCAciqLbYy5HF6gxtbEvHWq6qXoz0rdybui/aa1+PioMc9ICyFs/HfJpDmxfONdUSFiEOdX1x
/qTTv5LB5VzoU2cbQWQv6pTBmPdpPn2op7h40OjAMJF77xvAd3WVDBeFRskAwVMa1f4l/iNSC89f
mrHNXp1PXfKxHjw4/bXdx5tzlsSwRIy0bMHKJc9xIK7M76rvJ2/51PPJOasze9h341xfqlp+6Rbu
NldmuW2JJt66ixFmaDxCyYr6prHJfmBZTTMyqW34GFZ6EWlkF7gR8F3lVgZAEaI1vNiKLhT1nRXb
gOqkR8TL5ZSyWUm/CBCy72qr4sJJ4/YqIxnygL/3Dil2C+ZLgLssAXilrQaW3WJ3XsR0O33+YDCb
pG/ak6+u/TJN0I0ay3WuW9MKvkzEvsFARGtFkCTrbr7MiJs8zGTAOpYzAVFK0WsvH51PkTmwqp2s
GSGnePK0pAyIk0a7oDXOtV2a1qGU/YNnKIrsjgClicZojaVnvhTnGGJvlqtCuuZjVRRPtevX61iZ
GereEIVQZcPEGuNLS7bNQVe9XNsFCGeIckRRqxBJpvKo2pIRxNpF6tj3E73E7GHV8GXqetupvNvE
He6pyonwT4CeU8SikAeL7xwxndjIcTpYBZGdIWFsx77q5VGzs+go2O8ba5Wsu1mrtnE/0Hn1W3hZ
A/IRQAHt2qoNEcQghVe9bfhEb1OlP5860h5XVMuIOXHm9ehFzTJTxCqQRfFsL/dC6vggcmVVBuTC
tzeRU8Rrm5UFOvGY8lqUfhaj/YJlwv7Q2y5t82iKH+vkIqx4NyZPIKZJ8/nbSSvCRls7hbcW3AMX
UVSlhItXRAXIDDreLBt6C6twdmiBmJS3Nzb1+SBdO6s0Gz/5SRwTVNzGpwh9t59ozqFyhvAd9bAr
owWubmi9s5vjeTyOSxzJNM3jxuv88ejN+kUoatI2vHFYa5ld7kAD1JtJ0K5Lh9C6ztLiwii6Ce1t
/+JrbMbsKgWivhS4qN29M6wId0Vqh/S+8P0QZLgdU6w0WUccpmFHyR3JH0jmpxFNc9yGd1Q9P+tZ
Kj47UQk6PiLAvvdJd12yrWyv965M+M+beiR0c4z1j5Xy5Ze2sa8khM33edjTYXQxJSKlWZsU2HiD
iT+i4YH/5p+niiTSy7SiRY/r0906kfU8u3Z1Z4+2dWFYZDFKoqX2MCu9yy7RBBe1+W40YHrJRIAJ
w0QTsN6MVllLR+gX6/Sfl2k+xVpuK8sFT8NK7fVmWRqz8hgbClbf8BlCkX+EYJ1gtaJ3iE7ZsRrz
NFr1U9eXFW//3B55Zf19bJXmtspzcptH31jtto2bgvKCUX0Ru7HY6wAAT4U/PRg2rkMnMgp9hWEn
PnZ5HR+rvBa/qAD9CWKHPG2dZpMw2fj/VMMjVNH1VEfIYEwh/Rg3ZsC1oW90kJpeIjEgdJcW/YI1
P0sQuE9ULkCHknRymMvGdF2n6Ucyvrt13ft3sjU/6uBff7Gg/xPhHILCBfGsY/M0Kf2+frGV6DW3
cFo4GRGmzkSxyQ5n0FoeEMn3pW48zzP+u0pLHYpEmn6XoinJsa1voZloWEj8feLFEcbCWw6jQHFM
jl4PDubyXye1fAomiiU/7K+9FSZ3uTTERyPDQis1gtAgnfu3jKUvQ+VdR86Dnz+G06PIH9PoKT4f
tXqyXFgPy9EOpK/tC/k+k6Q9fiCF1TLe9+MHdT6a8QNN7pze6dDKo+hlc9c6/umvL1KwDG83E/Qo
/AXwaDsYl0ElvH7hhprEJWeiZN7r2k3jxv2OEEZ33zvG8MED7UysGn74rDfA+I45iDqRw87vD116
airv2OgNKXSGLbc433EPKkMn3R3oRpzEny2vjU5VitMtQkB503aCIJAST36j43V2HHHlmtb4wRks
d4WLd1XVvB6xwAdB/oh6Fwnto1+jojI7BG2pWSjyeZyXkA7HenbBB2twWDOjPdquonttVchNZGMF
Tki2dFOEd7NKrafOnIJCK/Vnw/vs6QJbuTdPxKRxUrKerorcFcTzmQVpqCDfpyx5QCsfP/jRLRHo
OcIrouDMLCUVrilv/A6hf0lGz7p3O0B9jjtc68lYXLFEX9tm8UI6zHjfFkm9dzI65kw2MrA9LToZ
tOdWuKEpKtk0raBPX1pdNT9LW37sFc5wbiWF+CMmNbpr232z9IU2MfmunYYWe53mJQkBECy6avro
JoPEmBPpwYhjAZH4WZpwPrmGma6yAf3vry6Vt1cKIDv8deCrGAsIMFncxz/s3/nlXTX4TbemQ0XE
Z6g92v3wNZ4xq5OL2F2znZKkNOwz3x3WVceu7q8fwM/8N4YhJCA8BC5Wz3irVouIKmkNQHdrKwnx
3UTOQYmaoq9qQ1CE2GlKZw7mtEKtUtPQ9MSwSTqkc7OEvDmY0aYnj40Nqrf1ug+Fokads1W1Ud8M
0TP+9QL/+lS9I3X6F1PBT6peHjRDkqBoQ7mGMfT1KxejNu4N2GdrtCvUudz5BiAQKeDgd1HeWV/Y
6kzXWkdT7K9fsXNt/nXJxafOAbrKReoIZe7NH56TzAoFLdM1RRDsRVp+dJ2StUQIPJTS3MNopzHa
hi4LXBY1/aVpkvVOi8p3xvaG7uZ2ohrMtUWplnY2uZU4STZZTjx2QkQo1N642FTGuwiFUe4hlWuo
6RSFJOM0GW0WQukXsETA8a1hBTk42dKX/uL5IVkM/eIiqlNMVKYJjHRwH/3cvYozI17B0LM3tYix
CVXTOqp83tRpWGrIiPxgpaR7z8UtO7XmfiiHaWtU6IdnxGFx+T72GZ0QX9KmVAEyaxQI9YMRjs95
NekBhXjrYIcEFw1T6VOFhVKP5ffuF6/6Tz1gj/I49Ad3odGa1Lpev91GmZN9lIlyXY2GfT88jLP1
NfGd4i61iHQVZZJdV4l26uQzm/Hs6nwyDYqLZRUagTt4/alWX7OxTI9j61yPo0G2KKb0EH9NM6Fn
8QdzI5YsUdA/eG9B0QqZIECzFDGiM3EmYK/DySxOkWl8IGJYv6e5T5EF1sHnqTvFHosrIycvdCZ5
6S4tSDtkdsUVm6uvTsqb3faVsa2m2DwWLdGUlv6NqW/VHmWGgT1PIZLkXkb5Xsrpri2yK6X1EvFN
Mj66fb+V4yAeiiH7oDnaKWmj/v5sCu7Dr+TAt7+oQDPPvx2ZPJ2Zn/YiEzAIy7dt38qL7EgjJnyN
upZMGGEth38+EnJqYMg1y1E0u8ne9dpOt3ejhuhvP2s7i+FWkRe+HIJyShYU6E+xsm5nb59lARyl
IguACXCYwAEbJN6BPQdxG7CjsETgzWA1Aze9ECJgPPZFEKYXmgg4Yi9IsouUFBfCFje5x14rKL2g
8oJWx1oRdHrArpkLk0O0UKgDv0VzHGhtIPx9lwe+v9fOh2nu43Df98vRyn13Pvp4z+HPO9PdAcLk
QNsCT2iKdgr3JQPNtq8nc52Oun9r5OohjrLiam6rjez39fko5Z6DLJma3+Xu2vPZhSiNRjLrxlWc
OMm69+z2yxSQJ/xNyfQfz+N/Ri/y9G0kav/+X3z+LKupSaJYvfn07/sXefxUvLT/tfzUP//V65/5
+72kG1b85T+5Tp4b2cqv6u2/evV7+evfH93mk/r06pNtqRI13XYvkCZe2i5X58fA81j+5f/vN397
Of+W+6l6+dvvzyR4qOW3RfDuf//+rQX2v9DM/uPHX//9e8sL8bffdy9fXppP6uXLb3eK/7W/ya+/
nZ9d+dImn97+npdPrfrb7wzwf3APuK6vu4L9+DI3Di/n71jeH7rAXcUURMSlt3TgS9mo+G+/+3+4
pqtD8/PgZp7TB37/rZXd8i3nD5ORy2HeslGNM2f5v//j8b56W//1Nv9GqOdJJqVq+enXPSKGQ3YO
zNeGB/6ULvJbBWfWxZJ8D6+5btkuQd/v6/WgDW1gl7a2y/TsoYnEaa5Sh8Agos3GJqTBZmdXljSP
xFF9pIRgPTgj0xR2il6vjyOCUPIxuisi76JLsRgcNXILIoquxFlGaqtZLvm1KjwWTWYeZhE/ydFw
bueA0gZeW5M5RMbvI7bxnxVIDJp5+q0/DkCtQkjTXt18hiQxHPum9vfNjFxtauYKQEjdgJzwx3UZ
Zi3xl9FTPn+iQYu0gP3e7oe3/fvL+OPL9gYb6+kLKVRgAhJMtbZgbHs9kaQs7DBI1epmyvs0kGE1
YYcmpBF2vb7po1Ee0wa7gA3Bax+z/d6UsdWvw7m7NPEiPGQY/AM9z8qrNFbTvq9dsj7TefyFHtFa
VhH/WmWcH6YAg+iwYAeFCBjy9cMEYliknqibm7k2oRg6xIdZxeMAcH8/6dmTEA4C7BGwEPzer8u3
plq0B9frG1zf6SbW4/JkRNQBfDvrqUvPKO1SACuDPVRrgjqzTVqTdpAMnr7yGle7fCJ9JryEfaKv
YAm1QdskBRClqV81jSvpx8JS/8VbYf7Jc6R7hRqI7bxAfvf6Ofq+bIZ8ohrU5DnNQXd8by9R2Wqu
P805LnduPgJfTQKW7Nq9dDUF6JnKwio3o19wAV5rnHi1kX7q3JvooXVTRwn85pHY6feLAnMoMnEH
n7vI1XhK/QmVjUaOQZR8+etn77xWYLMMhbWJ45XUcJCM/PE3f5NFtz2qpuxPI6iVlRs6zmUvU/cS
AtoaoO3OkHX+6Ex2QwkZxc2gZ9GTk7ZUmkxgRPaQP2b4LO7PMK+0c54QCkUHRaOjIgDoxm3bLfpP
7UKXkxEUmBO1khxVNXzG7656/bOrF8+DAyZDIOnYphZN3bxawcVyLkzpBdlcE8rN/DarbobS1mRL
gelZI1v5iPZxTZVTO7W5cZUaXXmws7RbE4F+JQYN97qmNVdehT126ucHvdERILlPZVaOG623wUNp
+lXsVvPBmftdPY72L+7xN1k7vLRCMDzz2rrWom833ywWtXmsLRGL5Layp/Hk50m3n93oTuk0RlPd
ubOMftrYfUoLQCkEgKG4S3u/uumLoqIyW133Nqx/dwH2aeg1D+cRS3fCcGW2zS2Yr3rTD3V9yU6V
qN3mvgao94Re9FF35w0lMZJkLXlUkCbIyuvjJ/a/Ouwr6pjna+h/Za7/PzhFs2z/4R5ZlgCv5ui7
T+Vv15+apJQ/zsfnH/o+IZt/OMx4HqUVwg6WyfWfE7L5h81Qjm5bx+rsWz6j+vcJ2bb+YG8DRhbj
rmmz5Odi+D4h8y0P7z+zOPs5wUbc/ncm5J88wmxKmPfZFy50EWb3N2pNhQrUXJJWiDMuAaJM8WVK
Y0a4n2fHPwyipRvGYFukOjW8rL9KpxeNNpko+4QYvVjfFSraUWuG3wyoHA2Vnapqt0B/bnqEHXKk
0NzQ8qB161dPtQ92iYhMblQw22VgFUg3hJOSpNP4m7GUz0X0aXDr59ivQc1ltDORP1Pli9btTIB9
5oaEy0NH9QBhjAaAEkfF67KS66LLrY1ZmMiNwCxZcwAprFqNuvgqqoT4Tb8IjCq5lLXHw552mYOy
Kmzoa5CD8THBEODfu4AQSK776tZIcxdGV+0nu6k9+uj9zcbdoW7cFgVJta5T3bohGy/uj3//1vif
rHBfLZz/u/X0/8F7zFiCEf77dfAxiV6aH2+v87//fns53CkOJGjWlosGZkmD+bbe1f/ALASiAWcn
pGjTOU/V3+8v0/rDMYFo6Cg+EGfz0/+8vwzjj8URKkBbU+R28GD/O/cXM+PbPSkLbZa9LKvR2J91
L6+n6dmRRkTXcZvgMoC0nK9k1IGe0r0ne4ZpM4MHPrnmB0KAyD00RHVUNPOoGBQvTiHfSW9RBTrM
iQiVbzBOt/O7OdRIC5rD5lihI0sJNwcMeogHFwuTTG6hsvnDUndlbagnbEGbkNXu0rpjgiH6xSrI
/tXRCagrE3dTR2RPsgqp3sf41Cz/GVzgVmXhAVwrfnsZfxUopm8HtvMry0+yoGwc/Zi1D0a2ljom
shia2NpgIX5KW6+C4yt6OCkwWwwJ0CzFwrrVZV2vBiflzh/Gm6ZI39cixGejm+Rvh9raZJEaR6LE
/cxzdxNnYNh5itrZOIQNpwxfUZ1AWHAKHXGzoR3DWY8R/A2YF6f6stVg1NRGT01UPkqJ48vMYpza
oqCgoevmJomodjluHqHNxjs3Lao4VvvQOlajo2kvNrFEK13m2UkVzakr4m5VzuEHafgXYS3TQ1TN
6yht+m2H5coiU3bX6+5dVXtADH264bbq0k0upu66CUdz1eXxfe9n1ssId2dw0BKEM+jR2kYBmVRf
stFRF7SN29MEvadtYHRm5ofcwLTjNCYBMqAy9aHw3ou+y3YpHVogxQb4p5oxjYjdnVickr3dvPPN
4d5ClRqMk0L7ZjvbysO6wXuFDDfq4g9zHpNlQTWoBH6jq5JGWAZSqCu7z7ZOMrHWml/w2CTLAsw+
yupFnwEG8eOsJRcv7iTxcxL7RUzhgJ616bt7rU/vbRfFvFcM8VZWPWA6mkUID8fmmMJHMFF47Ycm
f5ro0WwQ6jUbv5ygD8GxWnfNKPDMP2RYB7g4sEumqe4fhBQbpLDA2Rx0BFMV7vLcKwnZs8iY9Mx3
A0FxZPJ6DYRiZkeq/d6qrRp1UfnJtKa5Xq31GbEBUU/joerHaFs6ChYg+kn0XRiGM3hNiA166LBN
RuhLNsUXU26s3RKfaAWHdTeVxzr/pOtDTyR1Fm+0rNtkkdd/0eP8a020eFsQfeFngIo65tKbWJJy
tWxgEMvkFHc+11g5rnn1IzEdMGm3q3iYzcfSrGiGjUTodIn92XK09eiEMRJg6z5ycfLYldHvlAM3
mTZou8ZTRLLCPL5Euk7MbeV3WPPhIs/Qi60mlVu9z49049HQFvpudAmk09sGfloRvp8KBKxR6q/1
AgVM1EQtMh+MfBkcpDBqPFIDEjwfsOmdOL0Xg8RU1WQbK+zGdVohK2hJwNqlI6kkOloqgAMOzrc6
P1ruHGSrtBTpnun3WNTuu750zQtTl49mxG9HSBJECdmEvuzj4+wTxQJPVm6Eke3buYv3xiTcVc81
ajZsuy2hnsPuRAgGbuIu2VoiqjaUChsk7qsaUcYlAHNjxZJ50QFcN3Nubbs4RTKmgP34Wn1oHTbh
uqgvzY9yEDMsPgdHVuQOXH3c4VZaTtuxLKN1Djl/FZFks3Jr7PsICsiJHp7TmBTaLoJwmZjRY249
u7kKd8YQnkQ0T4cGRLmWTBW6kIlgjNr6kGk1IB8xDvupWBCZXXhV6PQcqkS+I3KCzQVpYL7RZR+E
ju4UquVUCHWqqvxQwINc+bBtyKdBqbCasEnsLAt49ejFB2wlcmXudeU/t5a6HQuuVBWjAW561ADL
U5DwTra1XqE2cDGeC5+QGoDHW6dVgI7KSL/zF5iGkwhkEnUaaKl/TYy1fT03OuQrnRyOCJ2XFoNL
mmzl3cX+ct+2/qkEc3LyMHwTiOKsnQnVth82p7kes3d+qEjFSh6T7NbQbFI5fVXd3laqLG4HeYiY
7YCKgGloSswKXXYb6/WA2dLS915ENq7dKPJ1OJUeVgSDRJkVM4O78qybYlB0vi0MAqMe4xvAOnvA
axyBRb8YrDpd9VCubryohJAw1w9lBw4uDccrKRBBRSqON57XME0M4mM34wpJnXvi5SnlV9ah8j8x
eDUki+5ivRs3YjBpotOfWkVZc6dBxl25Se5caIu6xuw+VlG3dlyFbFp0q7QeLfwzyDy1UGwmbLvG
HN813PsByevGOvQlI7FVoOZxM++xNRiP7WocgYQIdW9FajWK+AO02K6tygu2lQQdm5m+E0MKNSZP
Z8zmKLXZReN/FRR6XYTKGzD49irJpHXRd7YHkbJoL/ERtEHPqhZ2olGsGqRhq2SuD2OGH8KVtBS8
TkRAB/rsFlBou/VrrSVAfnC2UBTzLDYRGZaYG0bnXT3lgNQkqSlW0lU4npI7H5Hhlgv+ozvoza3e
jO/76MKtte6iSX0CFzP/q9T7ZD9AsVjR0P5ip3AX4gQMJomn4cYznGybVd0pTy3jXpnT1l1ETels
3ybETZxq450ym2v2NmCvrPbe8dMnZIV4wupy2Dcm/UsnvVcuk4UTG+5ns+u3EVaIr0xsB9kk+lUO
b3flIzIJe6CPaUan19V47VTdo97Xih2AbGMjYpOUn8mgE5g2B8dUOANMPkJoyi045u4qKY9Wa5Nq
PlVooUhHHGyXkD/PI1fZwz1dj4JxwmNQNuJ1hqWCnIQCMAnN7aYq0lXCln3jG/kXNwV25Pw/ps5s
qXFl26JfpAj1zavc22BsenhRQFWRklJNqk1JX3+GiRP33BcHxa5NAZZSq5lzTDnHhpe/oyBvKUjs
epPcNLddCwjOSs0HL0sfioVWqO0kZ0PX4ebX07Gnl8pBLToADq0ZP+5ifrg5j+Gp+NBamRvp+f9M
dtenZbh2RiLu7Bkq/qT7PC4Hr9lyRxWIpLp2T8DjIbEHfhu1CRAxO7h1ae2dSD6Nkwwvqj/WHu6R
hmjxjSyJra6ekCD+04jhjzKwX4Uz3vPm01VNUBP96JylMueYdtJ4cbhf5jFYDZP9ok01nfl9tQ9w
rTmTicJyEi+6usUC3Sx9tNKsWhcldMygYW3X7nMYtrs+sjlVVbZFJnmMaqRg/pTE809iNyjOo8KN
5+W+UNPREs1uEGpXwWVfi8b/VL3x0EWm8a7RiG1tKmOIhObB66CpzTmAcUca3BBpGaNAFjGzzLXS
2XES1SXyomeVDOWdYUHmQ3/mBlwjlB6PLIlfnKhDuwCJVZOFFmOA2wp3xlNb3TktQYjKcy5j1ZHW
7uudjcAyDjN4aQiGv2tAOoVrik2Wq49O7Yqg/NubrcUeqeq25VjLOKu74V72FqqPXHJ9qF1iEK0b
oL7YQAHfU2WfVcM/UyWaAtd5qoyDMAGXeiUmlM6MW7s4OlNO6VYKnx6ciacooWJUplixtq5xco+X
Lkd0CYuwFHWzSkQg435xT9piRkqlSvCTRnGYGfeT26bI3fx8vczcPQnSm8YnHWpm6hpkIYstzlal
ovlhyo1wX3OecIJj0tAIWYZQHzseoLEvQGuKpm3Y9jkt8csmtI7skqJ0NVUnVhUFEz5SFKFqGUh8
iLbpkOUv+VDsMsJMILhVIN6H+jwl1b3qfLInDYja7Q1WW8NHyIIvxPwOiRf9KY/MhudyXz4aH0bV
fw6uWR0ma3zt8VscJ7+xIdLbzTqw0cm6EcVP6l9JGRDbjsplPUwJ5nDia9e0eR+VVdxFgBweRM4I
q6ijfl2HZDQvGDFXI/iPidQAXFTLaTHlY28lQENudthgJjeAfYW1qXIY8MK7vf8W+rsyvR26I64u
GbwrS1wAoWVr1/bfOdMszGhBgv3bhuKpqGvmRyH4pc2LuuZoD4VzG2Gj0EVO78YQ/bZhb9nn1LKG
Q4JiiGYA2sv8pXIAO76D1rEx6jiDvn4vJwgUvo0jKJzeS4YTiGehVZZdtqqnaouznisPoBoGYrw0
TmYj8x/97BgMEE7RZrRMyPkKtUg3UZmi02wnZpxZGSfCsanLdLqeG5webm+/mlMK0hKDko4ibteB
8rSC8eyplzDrmm2pC+OYQlSLpaH6dXp7/wzZcuaCI7UXdz8XwWMvl3e5wC/NlOsQIbjsfCEPnt9c
OzOo13aqdq2vHzr/SEbwoavh1yKGfUl9dziG2nLWKOd/XJ/VSeVTr5XemlU/vwu4w5UmbQuxJpFt
thuLgCgdu0Bc6kNT6b10PXkNTowcWGAXGR7iD1o/LVDKO2X1o+3uomenZMO688KUPDvOyc3QYBBI
br8+QRIZhggav7YAXtv53b3MPJ4TSuwwBnxOZtGQv81NRM5ZE3rXmvdqFfRkhbRixpPpS9hBpJ/N
5cnvUTyYHYKXMcInzzWNHlcMzWkmqZR79raI6lx0nd6hn+fpWbfJX2uA4W1hxnX9btznLrQ6RrhE
cA/Vs2cRtkCISPcEcaFdh1EFhIdJwroPrTs/J7bGEN6qqJ3u3oSfX4GNTp2QZyTDq0YQolYE1aHX
FLmuaYxoolFilaZdbzsm23uZDajkHWZ5Wf2EWuApoOFQkbtrCAQ6NzXREqrDb+XCZSOQeFvm6sV0
1FveetZrUyBVtRqbwqkrqLTym7ekndN4HXTJj1vyG3PDabUkFkUOIU2q11TlkKISz0R1w3M6taN7
QhAfhmYRB6BTuo98VCkAfaSBBWtwrZ0bDAc30yy1p/GC7Ww8hDdrQ+d14SoPEO8ZyfIgRPpsICw5
htLvY0Vy9yYCuo/t2Vj3bhY8+UOwsszZW/NoKZAdJtmpmxExVNrl8VzUYD6QBfktnGT6KGtprop0
m7U2l7PbmO7BJxRw8vIhNnVHWirS9BMStxasLgkRJThD7PwVDF8q36UbXShU3SOtx7op/WDdRB4a
FkHbynFsHnSmLrK4KSw0VN7xJjMXTgFlvjfHrc3qxLa+898fIdcBYrPmnhp72TdT8ugZZgaWyzFW
hm9fzDF862bLOEVJyloTEm1WjnCAseTwDF/GONLSXk+/Yvuk3Kc22AxdJPHiddRXHireqAigKjrT
qWnRD/TVsne9ArR0kjQQmBdz24Yl+8z0q62bdNuZyb3RmuEORxvc+sWgWHVdGhqxD0Yx76VY6lNW
3xTG0QBq1D6bSMSPFpnG2864YhV5GU37Upawl0g+/Mm1mcUeehDHbJ9/m/HfFwkxD1YzY9sEOhyb
Vm/n+dWF+LshLnWYx16e7RTBCcccBnLW/PC1y6CbN7//2u9LersnnBxDVJr0q/r2P5lD6q1Lk6zQ
ZqjQ6qXSOTrzUHJB1sNGilRuGtz08Zz26r4zzRKk8eIivJ/2ZtgxM0BwZ/jpw4SrixZuZQz5e6rD
v6iP7LtiTI4I6a9p+2jSfWyRxeANncP71OGZn87heOoIKNrIwh23+WoeOa6DIXkpl9tjiTzDcZjM
7dBhcDQaztgyQZ3VAcugsDBWfeJcSU8/AxJYdkXKQZ77YbqfHOiiiY7eOmV8zanz4/QuxZtlXNiI
4hYgrIl5xmsqQ0b0VpxbJCRgr4M1Spon+Faw06LqV5a6GeRvLzS2cDBuYCi421P3FQUGDFmxvDQ8
h/Tt6WraNp59N2CdCQIz14pcgoFteD3+aTNAtpiQTUJEJgeDEmCmyBBo7YcfZ+QBKm5xD1T9xcYp
5bYUw3DgdoKGkkl6bU22s0+71VK5WFPa7jKjdu8aM3wdkcKw3CXOvI1eAtt4irLlvRqekzB9LDv3
LRfR5xD0kD0qrte2sngk6m0IdIymLi3I456bB85GfBF5zffYg7y2fdWC9xOPtnHSpvgKO5SYtprh
MZCWu50w9zOZA/OzfFYDP41rFtfu1rwPK/QJUHCb8Ns1nHu/nc5VmH21oVyVo4lBWS9H3MEZLfS5
z429Q6u7sRPntQrmf4lLPCqrT6I24C7k4mcQfkFLZ1w8a35iEn0uR7HpmiWG0/MFNlyU/h2Sq5MK
5jquejJYdcM5jly8IEwmzixs48N1bK0XJPLUDR3gVhevCd026ABrr6rwexTtj4xwz5bfzbKckESf
QD7njjetLKkfMpffXFplHzLxTpNF1Z4yKYwLcOklvF2zXl5GiGVzkPFVeEqKOEOWT3mClEgk2R3W
ljdfswQfq1v9OOyTdMFb1n4YXLAQSEhad0LyeS2DwAnzk+d2ygoYrATml70qAI97DTkqUftG3DXT
xYGpp9DJWc79Q5gNzJO+QSkegoyVkh8xXi6bQ+h6L5aYtsyc8QXK7qiJn7ZM8hlCWpipGR9Iv8pi
ggi3bfEl0tlFH6oZ0SnvOI5RXAhgGc5UUTcWJUywqt8EdvlVWw1xUM23ruVq5F6mE+rAxzueMlZl
tUEDzb4JQUqT4FbLxoC6+IYNoSmyfI+jSY2MMEr2Zj4Qt0YzJS94bs03jBhF5SOZNBunB5hZO9/j
aA6EnZCCLXwirNyvOavu3KomJJNe2ioy3P43RmL6PJP3iaHDXecDREqRhjfUOhv2bJ11y3euiGNm
+Xtqy2k7yOmiC5UyKDvWQcgUA1vSemQMOjuRhtZoxKKzLoPnP8/tCw3vYyUqaH4lucc42yUjEZQi
6r5mkIFViNMCbSraOWY1i6oWkInmgz8AORodIs+dT0FzvmDttm2yqfLpwcklVmHmG768Mvsm23fG
hzAaryQ80RZFJzU7J0w49DmWd6cn2NQ6I9iLtLFVo5dvZ57e0i5YA3q6q2tB0I9V8izOl4Osh7e6
6HdpSeLSPH4zXMEonPVxbfZ2jBqS0djMuwMB7TyGQRrLaj5ZboP3JMERmtPs1A1syYa5i0eAZQ7I
i4NVxqoFP5/4OfM0Z8dm5FJ7WNkKFxfFYp66hqg6G2+6RbeZ+ObWjSCssx9YgLzFoBjmTdDqhyaV
bzolDMOQIFvqMybTR+/VNMjJMAm1gAZlUfd0nXrRBkh4bxFrmzVQaBiXtAcwmWfTNqVxrhfmAgvB
FtL9rKgymClgdxHtvLeQFpLuCGTUXv5qR14RNJSrMMr/OMPGqdnDolnd0YFsutSreazDRSu3Y4Bk
lIEJWDwA2Yrwo26QMRhHUE6URgW2W7WGlvy5cGgrg2nobH1OyyhWFAF64+QLBa/cmDOh84MBokH9
uGl9Fa2LSbY+9AKqWWFQMdxGvOB7Bwr/QtsfjQqfuRf2ocnbR97ZtKGcvy/qlmzJxkAmfksJyO3H
YR6+qHBAnZMdGStGNcyUlonkEyzB7pJ/WH0L3de4JMUzaZAXQWQlwL8Ysxi9gE/kbOl9RLz34yjv
08beDRtmX1eB0z6LLOepZkBto+s04Qpn9fgmC/UojeSozfCoZIW3WRN6oQM66vbBdqbDzH5xXfSR
jhOFcQwzI/yyTUWqUz437O04RuDOySZZqREns1nYQIG8MQZMtbKRosd6Kp/zyLhz0siD9pHcWUb9
GYx+u2m6dKFH59Tn8ZnZx6GTSexa6ipcNndp/ziQTxsAreQ0dFcuVYpRBJfOdN9aZ6Ffz/6k0GVJ
JY9WY2Zv54Sokx4ZSBbx3HPFex3SafZcrypjXdg4fzU9P6q7bYOdbhxWsnYxZ2Q/Au0mt2hiRfeu
gVXOXIqdthK8Xisrq88Dltx9uwgmCdUdsKRTMRr88MybLepTjuS+CqgukNowvjo1Lr5bv/nnw0ja
3x5dTYD5PWXaUwkeT6PZcmA2wbMX+EynrZ1fT2D7quDudlbjubmTWfTi5wkVbfGDD+dHOe5LraQA
Lqd3VmceRwn1v6sOMsQKl88U84WTx6nJAVwQLcOV/wwj90L9e9VczOPigte8FpXN6AUEW+xZF0/X
44q8byo7bjw4ipir5zjtzT8hFA15RwTYJhfFXZ8BMc8UtM3yzTP9DweDK/X6QsQVaT3hCBSUuVCF
TyNIh5GDXvwhQusfvPRiepqm5hBJTGdtbj5abbeeE4qFeWC3Vs8vxJZVceumK11QhBRhwKgyr09M
dpnTzzas424bocaGTPY8OY9DZwOekSlxvlRwYde8RVndxuxTLNRs44saqmYtb+BkWz4J0IgV1OIh
MTVlin+Xq/pzSAm1yDyJFFzY9RELRhEHAhN/UkQPZbGsoztf2w+dWuSupwKtQUO0Rvu1DL4dz0b7
mXfpn2Kp2O55n7pYWAr1q7STB6sfqRKa8pqDOViVHmOUMfyMvufJCrfJTU0YlFd76vpjkQT7zLOC
8+9LVWMV7N38pImKWhkBM2TLgLGjlCwgtxZNDBxo3HSCcUU2M9MaRs7jWKZWdP59SRxnj4vfRpUZ
XrLRmjdDz7HdBtKNn/WY+Fs/BEe7DJVP0gp5ojFqz3LLEMPq4VlErNziJZvl3s5+mGcE98TqclIX
rClFeB7L52JuwvsmaMKziNyMwBbRrsGNK1UOx5zdw+BQRZcGCSJJ1e8UtsTVhOx0o1Tw3o/lmyWq
kLvMiY0SObkIkdWPoY0TkfKgNOpqVVo4lWckJ37tWHe1NO/qWbmxwagunj14XiFSk3iuqG+oSrL1
PEB9nUnsjofJZZneGfQwYiIfksdiPErMNNS2nraHBzcPGWTMpFBIu8bRJNW+ytTetiEmpizs8qVi
lJvhiJ3ZS9uCfrJ1Vl4IWKZpk36rapYvYFBvm0/jMWz/iXT5l0f9vM/MJY1Z864DlhfSi4qjR/cZ
z5mD8xOur+/gJGlC3catD1KwmXIYQ4lhnErgTnE3BYyFFE+mvHtMauoWwTwhEf/GEJPOTHRqRTR2
HOjqbQaJG7bwjQF0pu2PDpp+13SE6k4Fc+I8c0Ah89PaCSdP3xkM7+a/0u4kzDtGg/jJmKxJuj1W
blvSDqB4k58HeoHin5162tO+C0T9hRf8KfPkT1TSH1Zuqp573RcPrGDvqdU+WiWZ81guLQQb3FPi
uH8kwlH0iQdrob7FJZ5tkEWug6HKHo3wMaKgj6rsC6ZLsApt4AMRdu09+dOUzlyMAOS5dZSx6QHt
DH6eXUx1ls38AppqZYKO2NmyHwmLy05KYnZX9rPKR0h4strOWlhvTmi4jCuBD01IZWMoj7tp5vHH
3WyDgIKg7gbHqvHNjRMdCN/9dEf1LysaZ+MSdEa5ufatedf0g37IJ6qYsOvCLy/iWZKV1ohHJ7gx
Y9/rxq/XUd03cUeArxVIvS7t9ilSGfFSHb+8eQrhcsyfSBrGpZZfk40Jb8zxUnvaii1lAlsQyTOp
oekDLESJiakw487smouftjiKuGpCg8u6MA2Y3ySRbBu6AVFdgzT9MCSSA2/GgWHpLgJ45KgtWp2D
F8md17d/+9THVG/I4rljGsYtNu0DYrcSrmH/VJsNixRSPbcMgnA2Rtjylnuu8OtA7bYlT9akXrEq
JqkJTsRkya/4aFbMgpM3DUJYskdYlerCZtJ45lYmSHxc7lMm0ueAqwMChv9kyZBSMDFOsljmWOdl
9MhcjvnQ7aNuTDtc2d6DCAmRKw373jCp+SdriqEMGFd2HjTiGMoILZQAqODcYoDxcaQk1WVW5Kks
E88qByvUQYxOGy8GuPR5GYlaxiQOAquNkmqP1jsmcuMm6qxN5lDUpUBfw+1UlsN+bozomOQhe8/U
6ZksMeWjep6OEJTkyaiASbkhEWnzwu8QXTz7mMW51DZ0GPJCjKe8a8hamdlXCzMlsaYRK3tGFVLN
7TdmreYayBFxEgPtNP1rLUBJ85pnmXm7jFOryGO6KmTyLyEMNTpIIqcoOv9kHtbI3gGyFPXHxg5Y
1dhN9cgkpoA9w0+fNGHFaAhIcZHQF4TU+FFj2qgLR2xPky1PjZJsxk0AxWVP1cCS67MP52bdzn52
38xwbgNfO2fDHzKwNeFApG4NgFqbzWNRk2g7JvKuAdP4nOgb/0nP4OldmNtG4ThxZOXiI/vt6zxA
qXPpXRp6oiPt/K5xcFwFhE5Ufe7/85OR72JywCe7TwuYNJgFr6nVTCkaq2XbuwFjpqS0L83IUDod
lm/w0H+dKQs/hKTqwbet3uBxlKsZOcQ6TNwEd9qQknpVg7QzwevroZkuMghjx6n7Y+iI6lR5qkLU
TpKC15WxB1cFxKu77ssmP9B0b4Y20YfWm25HATqlxCevxKnhL+tpOVpT/aO8NmIeqJbT74tv7Zuu
7FeBVz7DC7HjZoTVGkeqoqepU32rTZgamy4Xeu6YJ8teTZGZ7pRZnfNlAek8N///5X+fa3zvy1Sa
jLjb3+jnadnZtSLQ8LZGjEh6PcK/k0ykVqQPl+tQSH1SZU+G4u3lllx8KJW/7nOTDbhj6TXgjPoU
GH19stBtqJh8Vq53v4Ce391nXLcbZ2Y14CvCL4aMa9fzgEZK74/RIhWxG4Kkb7+8qoo2oi5xWN3+
tExet2Jlba60FJ67Nzyv22cJZi+nnk7E3kynTJTWMTKfFqeMaFTd6Pj7EcVkdOw4D7fo4b8s2ylP
v+/Q70e/Xztnpz3zl/7335LbWwjMiAGe6YKUMqvslFlJehoWnZ1MeiuG50TmoW1h+eu5jLjTf53f
wshxOsYItpWefj9q62pZhXmLUKF/Rigl7rRhxhlPPVJC/4RjzhquSm45cma0QvYU3JUuVXY4eMPO
tvyXxARlRkzVxpXOC35nZ+AfzunqHRR5VW53cMNohYQK87vfl/I2WMynYNXbnJteJtle3Li0oaxP
Pqt0IKSElLpF7BmBs61ujb+prU3Stctd7Ww7iya0rm1zHbS3QKpWYEILKX/9sB7Jb7fEzvKznywQ
/t2gqFl/PwJrHI+jzUA67XKcnsZ7UqHXsqrwNpQKJojL7IDYGEJ1MjNY3maQnSveyBhTt9z6001h
gkCuCIkDYpZRkRCbZMiVdHJvlYFYJ7ZRrAtD/AnlcvZ6SPegIjcGukuc1DVNHyA5B09qDKMZox+i
TNYwhv8Y9B5+5oalSuePpzQldq2SPeW9t3zPwioYerR4TLXYVkMnjgwgCHVhU72buuRtCZtjSU8I
XSX8EbXtHDphrOre2oFn5HtKVcG2y4TebzXeNuA5/FH5UNotKZ5H05nuoQtArNYduqIaZba0htjI
JofptpudZr9s3ufhO9K59xp4HQDmAHQ2U1AokTokHraR6abUiv32gomeBat+78VIf2c0z/no++dB
2UgfbXd8ryMMOUt28zbWGKX4m10ntos3ChELCjbTv4WrDelb5FsDLDPEnk44oGGopwc3LfDkiqLY
Mp3coQGxH+TIUjhgpnSTw9459mRcUGAyoFzqrzb3GULN7Ym5s40+bfrIWI5v80J0xxY1DiQTMFXz
aL+5yStQQPsbyg4jL62zQ6gZ25qJdwx9EIHSBpVRUEnDtVFyH+aujKu8zTelDGuSWbp+ZfbN8Mdd
3tFuv6Zh4L7mJWvhtnx3/KLj1CJ0YnHJDe4GZmhhm6O3GuV6NHKKsT4ckQfsKiG+uy6VDD0q7hZN
o1MDkTtUl6xAEJ8aHP9ZCLbX7stwjRD1vh3M6TGVHKcmotxXiFbQthS2TvgSi/kDtXu8OLlhnUiJ
C4mIQJYkdPZZPFhBqL9lr5iRyEKwrl2ATU3wUIvWiq6InlTcEMLU+rP1tIzT2seAv8+B4pBwsq79
vGW/FJ4C0bOyDtXeUG13ZTGA4M1RegWCTcfKIgMkayP7Pk9JKozqsv8uomyN0bf+0A04aO4A64A4
qab6wx03tcW/IMyHb38irFhMS7KZW6iBIx6deJ5JhhxsW60TL9Q7kdikTpTzljmnXi1MSq46NQ88
QuoXYLTZSau6XwfNUH4Og0UoYHvN/BnU+mDsXL/kguuqL52+hUvSo/mBgH1byfNAvP3ZCSRzK+/3
9fezPCsaOl3x7rrJZ9LxACoaYFu/L2VD0rGIyl1pYPgbixD58P999Pu5oR3fx3QBg95PL2xSontj
YiTAZbya7OoWC8HL7+d/PxrdChIQ8I1tlmUsAdxG7H7/Q5Rb1b2bHSUYqDuaz5VcZtiJIELxsZP2
nbgxuPmB65Q4udqqmdcWKfR70Z3ngUjJhfEf4r7ilHgN8Qwue1nbNAgXIcardjzXpA6byjNasvJc
6J7kkOxxHPOegA8+XdxevBoCBao/dHj9RN9K3/b7+SwI/vs35O0jrFBvyzhcpKe6jau67Pz7skCn
oKYM5cy5TUmX0zc3UCFtfoC6fauraDx7/jye9VD/96NQ9D5O/4gojfRdNukVMLumRvLGfRfaZ3Cb
jHEombdpyi3R28ZOqqngCVYIuMiN8VTZHpUC+0qC1RiP/LA+cQ+NNVywecKwk9a6Lr0zw9B5pcmc
haYzXqm1kktvEmhSJoxlHQ200EVM1I/kUASemZMKo8b1NFKzQ4zLz+VtI5a4l/6G3xzbaJtHbKTt
2dXPcEnYoTvm1QQr+KSMi6qtz4StdKSERWTEMURV/ITuNtzAMXY3fkESmQaklBj6xDTzU9gdprSR
toy6wHouNAni3myvHUMlaCxzcajTJHyo7IbWNr8Yrf9Y+p06VpowAHgniCdaNk5W4aebQjrTFj9h
/uz5UXmy/Ij9FNPeXWCQhyvCKX+OUzGO3QrBVAsWoFQnkSc/tAvtQSy3pIL0r6+VCz+tzgh5XZnw
eIIQA2SZDAHDcHaJw1CuhDHRORnum0Ivvwbzt5yzxPQPbmu69On5lqkyOttmYuRQyfmcOWiKpD1/
eb1lXc20ceLSIt/a4/7tLeMrqqYzX3u4Dia+eVXaV2oPQnPRkaErZIhvse4aiY9ch23Tvg6ZjwZM
NGsPqfLWGfEvkPrh5eqnCRN0fswfX2QniQkOgum+qjxySgK2ga6+FoZsnvI+w6WTFatIYB2iKraI
j1uF7Tz+GxsGShJL8Kkc3Tn2Stim4FxW7Nad49g11XVUPaYL6nqIFiDwO0Y+Kz+JvCMZ1817hDpV
Krd/Lb2m35v4GuRiErmkTipFB4JwoiUNuZmePOegIPqRg2UNG7bn9rVo+4FoaAopiy0Q4VPdj9EM
H3OYUrPOTr0Rhdy6I6tJp6jNXQ2UKOwmdWfXpTxbDjvMORqIbgNSV/gkNJfsF6FmaB78hk+oFMmt
nafV0dNtGzekV8A1yZ+m0IHtOxgaghaxwPNQkwDRKJete+LelNrumTXYfC7eTBlsQm2DlwHbUBjZ
pjUVbb566vQwg+drzbO2Rn+f2Mvn759yqRzkJ+ZX6dvLebj9BaBHsA4tiAm/n0M9Yd/dBli5msCv
zxUquVU/EPHbT2hjZgTH4/Dq3kTWs+QMZykWscINlXPOnSBYUQ58eAWU9iBsx3UyEAsRkrGVNHxD
bub8ddKaHfQcYVPBPWblLkf5MOJlsdtNrwt0xyQbFiVZB9RABJFMQc+NSe9OMF2XKOLw7Gp+yBLK
XJonGRdOC1FtERZX9CAO0+S/W9SlPtNvvCnqRG1I3Z1hJA8c1ZzLsLS3fhq9yFZv/IRVgKj9564b
SS1DGjCxvKzBGV/qjm09xZG/M526PcOz7emamIViOzk5JZC6Bt7pHBkf2Tj9Cxd2xoP03+Cw4uVk
Jp1aXn6XeCXDPI3+amGiONSej29kyWmW4XyHXKvgL/NkMxZoDyf0m7FbtsXZS26PQq+0zqh5zNj1
Zw1yaJMsY/P20eLJOxeD3SCqrqJL0utnM2NYYE9NS/ovB65veNx5A+mfU6+ZD5oyOliJpgCU5luo
nsuMqACMHn4rH/LK/KeNYnqbSHfZO8ZioUkEl6H0+OaHCEGRArtHmusGZeyiDyqZj3MVLI9GVTqP
XDTYZrzpbjDxNqSa5BJFzO26y1j2qI7Tb+n9YcUZy3Y8weDjGLNzWYbg1eNKNxZiO4Xrzg/9UP/F
yzW9cg/yxc2dP7bQPgcZvin8k3HVhWRYtmnN86JzT0666pu+f4uYiNybE5qqaDDTZw3IwnTScrsg
8NmBt8zfjZyJd4j4xprAW1koVZ/MJtsNeE42MENhf7cMN/sM0VWuc+tomWWw0hk5z3DZl2M7pMU7
o/eVkTPiLbQbnmoWB+dRo+fHElq8S41PKFzYFUQp3T8P4RD1p/mRu057qdrEe9KTjW6fADGIvC9p
w/OOHNhT6NohlE5NW5915ckR6tRlPVsAN8/vMUmlswn/hRy023sD6yyORv7x0i1Io3GAFggfTZJM
BlJtIruMXUZh6yljmVpO7V2O0fi2l7d23dSO16ZRJAR72fMMcasNwwHGvW2sjY63JmnL4Q61wE8I
qWpb3d6tKEvKRyfw70RUyVXG4+CuGzt/nyr5WtoGSkZ/ke9irsJ4vO3s5xDlc5MVb6P9TPDG+J7a
2kOoSDBIAz9VtJHz5gc8yvn1H6gYkL93s34viQB2DZKjO1HBV0vzv3j9br1vlb6zVrE2tDvJblkC
KD59G6zyzHzy5rpcd9Psb/DgVrRFBM+4L0voGHzrt/QVEl43US1fSfsw1pNlpu+3jmE14lW7+/3K
qX20yxDlYoviLopYsfBeot0N/H4DeazaQ8ZTZAZ17S60ud0EAqqyfTVKUVydzvT3RYnyMBr8e6vn
rrbYchzwpG7xwtlbZQzpJh+H+n2Qiwfmr1tNBvoCa3EyZv3Jh1S1vtjeH2FN3kPj5u8W2+V7GM7o
UDoVvKUWf1EZnAOGVrfQi7l5V1JdzMYN0dr223Fhk+10xqdW4OPUovSaFOst5iRoNhkJUB7L0w5i
M4Ku+UpHNMRdQGh4GYSfottXODKuiz38K8D5rDkXSACyoj8SG1xWhD4Am+xnMvQlYNHwONS3b3a0
v9y2FffMRaI4kpneBgNY7FvR+07v9FK03IM9auwgE+PVYiD4H+rOa7lxJVvTT4QOmIS7JUBPiqIk
qiTdIKRSCd4n7NPPB1XPdO+ac3rHibmam/JSgcjMlcv8ppns8cU1WZO5y56CHBcA8J4wl3Tj0ia1
eLDN/twUQh6lniCnwlM3/XvHvb2eIrZC66hP4ax213Iaz6lN0JmWbe+UdXU/zvKnVVWoBiQAzuJh
bYoGNT84/y+xRJhqTnt/Bmy3zYU7cfO1FEeJ0b5EFe72uTModAeDlV3PJi+P6Xs7l0+lS+EnYlJT
jfuXsR2Pn5jmLyfNIyj4QFRUmyged/Vwh/qAp9fKtbd7/VJAwT8PApGEcjFXHqy03TQUwr4gh91z
iyKjZ5ZIVBAw2m76ETuRizg0WXg7C6LAEN6MSa28KEz6E8CVHKMTBLAthj+5NSg/mrAYvCEChDmr
7HuFqTNTmerU2km4mpang/KjXMoIL1smbfeQHR+SsdJeQtD7WzIU8MjoSrwAj70R7EG2UCOjmYa1
xmD1z0oSji9NaTibpInuaaijqGtN+ksQZY9BOQbX7yskx8fCQwbxU8shKzKKgxcFksrjcuC26sEz
089m9lMY7KUGa98BtD+JQridpAQlxyVKWYSk7bJqJsIEvopm4h7fb8bPNacHmQWfjll9M2VuYbMb
URLR2n6B007ndEDmetTneI8jdbZOowxKdjw9a2GYHFE/yPwCsX+L3srjWPwSiBZ6WhS9tYiXbL4/
zKoIawyTUV+7o/ps9mZJgQQH4vtxUnXkPp42aoGKWB3T5DbaD6IYbQ2ctBQbmSdCqY+ghEHK9jpF
qkcD+JykIrzmSXNvpm59HBPndXYfswq+J5Rzx69oXqwh2OIVrpoXuyjye0uTjygLtqdZCmAHTfpM
g2a4KT1987BXLqMJTpUVta7u3M+rxK2elDjMnukpYCKBAL0R1QuasAhOE2asE2AAE/aEXmTzSzIz
vxkTvCecOdrPgXM/deF4UPPmJ1ZBxSqD1jq2yi+ZQvo0sdHmntAPpaUh6vyMwRNVVK6O4B7sfu8E
4QJ+y/1Gy+qXQAke6Yk1XwATGSWB6HSSRWgR9s0qHe38hvJ0Rq07RHdWq0/7xuBwzlXl1+k837VD
BLIqViFmNMp9BsHDG/FrlbFwnxq7f3TQyPhy0rfG1jlAs3Qfuyx7jNF926QoGO30nB4/djJgCrRs
cZBivMvgmkld7AAiQnA07ZGMibGE22ZdVV2pX2dPwpG8Oo77HNXZfac6+Zc505ep7eLDVkzk2l0N
NF2M8rlRMaixGJWey8hxdzZlJLQUsU3lbF9QLUJXvm4OtT0lT7rdPKCdBAzEzB7JgQHKoedWcoCw
ktHODqPJa1yhZ1zqyXTpAFYw/0Fbc7bDA5399DwgvrRupYJbCl4qmxHjYYAUffoGc/EeroVBfzQj
8pSg5xo0LmdqLWsYXzVDARhojeGjaBRMbLm7z9XAQnUKGF966BZxIBRnpxI4dRqyf4iFYC1dLo86
cCAZDhIolGgLhhaA+KiiFaeEWzNXn3Ta+19mo/7SnRp5Z0fmPuSF21znw2GScbAFV5cfpMjzc76w
YG2oEo/MDgygc0jBZy6Cq/MIc0DqzLn56jlsl8/R1ZdsVKL3WmMmlxZpw30k1L2alaY/KK0Eco7e
mTlq2qE2SSsjHJO9Oi/FppmykdspBnJjcCmgn/iOAVjmDfqY7XLCkrrSaCqtGx1W1+/fFzUWu/2o
lZCFXYTcyi480gfeEu753WRb84oTG3tGmOrr1Ejiu1QL7ms/6fNmX/RYrYwi/uSUu+fvH9hHAX5Z
ebh2YLhTrs5MxBGEX9XRpJwLu4CB08clXYl4XmsxbAkbf6BMDHBWv/2C7CLZD2MiDi1BmH/WkNcr
ZX4nNKGeoL+hPp06MzET3q7U5EKr5rl//2GiPaX0bU+aLhKYBw7D1wzvcZfryo+GAonBjMgSKVGL
9HVe/f48TPnjuy7P4nPf3RBQgBmoRMo60elU9CpdJq1NLRiiEUAscATZnZYnlDTYNK36pjGgTHJr
gZEEIbRoTH3/Kht4MR06GYKhLZbHagM4S8Gi8/vbL78KWlhOgaueQaFgO1O6MJQXJepeLf/5A8KH
4EwbLmCp6q9Az3CZniFv11V+a1m1TRdHNaaiKqqrMWrfypwxwuosoBZtAYCqMknhm+SQlBLIidQu
5Yzm1kBVdPg2Y/3+Ac7nBP9xsrx5lLROoNlpeHWsqAMpI2Nw5LSxDGaDyAmFtGUO3z9og/EsnFrB
EZo/EhO0BvYNfFtHQgI1Aq+slPCoJ8HWMBEnE51T78asXyeZgciJ0yv3YVYyGYys4YDEpldXdr4f
8fsOIasgKbAyneRTFBHObfUO+5biECs1PHeEdfffYHnH2TQwcEYhJXitvPOz2mJkRM+OAaWBebBb
1j8YFU8Hs0fxH3DsU2vVm4KBOkNm6C/tooFP2mysrMG85XL8NJ2p80QMSzLJKRNCFnuoFW9i7Q5j
VX1mFs1F0OgNxFiEBLU1Ssj1AeqbvktoHhOa6oPbhs9BGOGa3SDNAlrdwNUgBaoT1XutSOBqV0rq
5zjmHXhTtl+xKnoxbkKllpuIFl/Oywj0ALaOnvYEuBzhgxaUjKrluOcuvyon2DngHpeVZ8gsotT1
OjwQlcKZN3ibXEFe1gcHPSj8rJ1rOzQw1EG8w2W3dpzfFUE+34Nsl4v0g9DAXLlx6M2o0SFezBFh
AAxRdFn+NlaQjRrD2W8EcKkipqOlMFwkok+HMYorKEFj6tFxOGZ1iGOiPd++12lo7U3b4/0m7fS+
EAkiCEyFt+h/7gxDRW5Xj99HLM5W/XWyleQgx3VlI5+oCg1QpIFXrQyGA7IHCuAkyMRJmAc7gsdC
VLTBYEhLo31ltvHTGGqGhyFns2slKZWpaPqOaZ/YhS1RnP2bwII2LarhWSxm8TQRksOgC2SAXYEO
TsZAE5W3iQWZYDNwkDLnYaKLsU4dF7WHejogs0Lhhsu6VRUdulZ02r9/VSsaA90+2GJwJteQtX/R
pS98UU/UVM6qDtHTNfjOUPgyBZsIcJDfX4dAR70KxlzzR4uzkUVk+VrfQYrG7KDHWq+xRwAPFYwM
8Ld9qEMVN+Z9YXe/13cMwa8lsbxlml7jvTS+lELPNk0qvSp387V0uif8bh/TlMG1qAZ0ZkNJ/zof
07VdrAtX3pTcoihTm2drbEHlL9rIDTp56Bo6Kz0IIo9gqK6oG7FC6mEsdoZypTlbnrrUAJ+vMzFj
Hth4dtxUV8Bpx3QsVVhhqFdkWTyu0rCkREEgOLPAQnG4SV4o+WoX1D4Ce77etogUFBZCHrXyZCT9
I2xuda2mxiWJdyQxUHQm0qyMq5d9Yq6GILXPoRJe9G7iYomC0DMaxBtQX87XGaQijyIiXQ2DgeGh
wm2okrIS8uyjqmbItHThxVz8TuFwoMTdrROXw1qiKw8+K8jO+FZxVYQQFeFyHkKoSdQx7TkUJYAk
2XtZ32a7BSFhUJNSf+F7UprjsWkozgzNm7I3MYxbTIJ11D7EA5cXfqPIF3hdpxZAUiLB+kNSHnLz
MFmauxpUMTKWxmFkzI9dj/iupYkbcOC7Lh7SNVQaKDBWtwaV0ns5Nn0PCv7o6pxjHA5bcGfY7k8N
VZo07etfwzw8TW7f+bao00OaAZzA9W4E2ARe22xAZSEYjnaNqksMdEamu5iNlooVYiVchV6dgDVh
nV6b4X0EccB1BwbADrOHFAAUHIazTlG3bc1bMzeLv+02MOyfSYh6iSVLEBmdnmzp3TUAa1hEOb8m
3YxLujpTtZZ9cfjXD7PDNTVbKN7TiALCbxTXrBVbZTSRn2e2LKzmXQ/zEtt4UDCrEk0Zz6Dp6cme
cAQpLvUHJD2XW3jaSDt/BFzE+TKvDJkn3+xFBcyHO1Fmrr2yDSJagri5R3k6et/eMyyCKQ3l22Nx
JwmpVcvvcL5VDrXm7JOwqbdOc8GbE5qlw4ezE0P6TlL1bKSOJLRNtk3r7vMuVrZBnLN4E1x2/CHA
WYNHncDLwdO2t8yyQpra+s9xwkpKhjgoAtpWGZY4fK7O7o9AzS1zqo6k4JbnWHrjfX8/sMEZ+xgl
jyFZSHcFWibUPvKYzRkOq62NaPuyb3K3AZ0lCf7xFOuA7sWnW2IvGWX6TZumn0j7jbT++9eZtHfD
7PLa1Ya2dRJwWvZIWMth431/Jx0wI2jEOkbj2H6akgiCYRS3p8zNAcS7KJcNKa3d2rWugQV8007k
zU1GKM7QMSjVRmuju8N729IDSEw5rDGOtHY40O1tB6Kw2YM9nifygBUFb3C0IEkNiR5DkFF+YuZD
z6CZnmQBUi6F+bEq3ehGm4upzPJDWKjBJkntJ9Vok3Vgzg0p2ZOTx+0hKn8G4Ho3AHtgXC5M7FjH
wfT7h5pJAotBEioztJ+seAOp+m3IA33TFuZrKfsbA69i24epT2BV90UCzy935XjU1MY9DOBZYgd4
DbD4o10C3k4QA7DVCPQ2DYT9pABaM9LxWFRou0dTe9BbqEgiRUYD1hqC2YZyagv4pjgS7RBZnfoM
OjGOCVl6UJTx2UGTx1JrZ6eoqLNkTqVvsG0rVnpNqt1otgkoEK23cLYWMwH8kqg7Ig2uBp/8B6hk
sEHMS/GVHJkx9OoFBYp6X+LYBMmBWU4x5Og+SmCcHfVxXtLcdi1YpOpiR52PrC2pJf2xr1xPac60
gvZDSXFbaS1GI/QAjrM9Rb7lKljPDtmTqz+lNnCuNHFM8CBGc6mKbRKE1ySptZe5px5KsLN5dkIn
JWUlTPVqX6xcMHhQ402gHKhe+KCbdFrAp6qdte0M3iqy8mHVpRA5Lem8WV2THrXI4m2lkFEZ8uIe
By85ruELVNlPlRe6mcbxEYUGdIcC52plw6eucI00ionGdpSeirJ6nwbdPYRj//oT3Y/E68JqRgpK
1yAHFPx3cZ+vsDWYM1PZann6SWnKtavR4kxD+CWqdk9P5jVHDnIXhr+cWjIsVpJo2+SpZxLw2PJs
g0TrY39w8EZWrIbuuTbWlzTCUWq0XoWFJM0cq+ZusNViE/Y0mrNAf+qQAd/HEs2UIawvc/ZloB6C
4p76OUNbP00aqXgFbhcZ+S8F3/Rtj0ToSlNMLGISBpcDeDV3LcmgvJL6H1wmk4o0Y6CSOhcgACVe
MwoeV4IWTxWfuYDpNwBhWadK0i9GRwB0uM6OTf9WhBlRdeoBFlsliH+1swFWQabOmtTdBa4+bKr6
fhDPMx4Fd1UBYmy0xCZn5QfTTlDYzO/SBqcKzKiOdTK9MxT7EDGc77bMnH2GhXebO5+BxJ0U9gcA
GSurh3VfQCIlusEsgGCUQyhYh5SrdHAWdpuFtVCjQptQKiQ3jAAhsbGiVMP2MothWk8Tog5Wj3Vv
3sFWQJfd6yYkPw2zpnRnbWVUQggz3OAOAApit5n+ZNm9fBpysAlVSmtKwy4C0A74i3Yx1LMAwDX5
fdqrPzNZdjiPErbDmGjdyV8ujRSfOXyzM3HITAllqe1CF8ONKAmMzyJyO2bJ2jMFwrlL5vSOwsVT
8QSm7d/cEAJoFz5+iUpioD/aQ+wrTW/5JsyR9YRTWjCSTEAqDDet2XzWpii3dDt8ZUwwrRilAQhU
3Ya1zMiGdcvr8+JnGOto6ULC9OakN/3UUSNvLsozVIL0jIgX7RoeLpKzsXYKYDrm7CL2ETkT2gzZ
rxi3r6OC54/A6gW1lvYEdZcejOGuW2U+djuzFb9oyScrvaMvz4ionGnQpyFk8TbmasdxCz6zSUc1
z1zPXFgcavs0DpVOi02DPDOhtl6Di0GhyYQSgpaFmGHtxuLSh7/GcawuvFv+a5gAUkuarSSgKZ32
wGGiaSTyDaTahgtN+lOuRysUogx/rJzrECs/MQngBCeQxUXgBl6UtHdKE5uebLXbJNuelbIqMBcq
sH6S10gpH2Xff4m+OwBxWtUBXutWj0JFHWp+T6LbRC4Ajsmor7hMnfVIE+TnqIKhm4GNjAg2c2Z8
TIlTk8CIVRpbgjoW99ox7ldBLQwkdNHnwAwm9cOFTSKZmW3UIboaCtRggZurLo8909FVb3T22nSb
6+RgPpQl0BacMGIeHoZYrwflWSQSlDaH3bMDFUk2JBugkJjXFg76Tlrmly0UH5MUMI6DG3ltAFey
f60K7AqB2GwhSjvbjqEL8kM+z4kwRwH5BGv3YTvlwy/X6YMzwqq3sDYUTM+LF1mmeMNKRBsMaFU9
ZMGEbel3dkCP3zZWDMoNL8cUGNjJ7FMaAmBpqj3wK29stNozyqKEAjvMm5iyrZHWV2qKU9LHoL6t
rx5S4SXW0NWIjHTXzdXdIC3sJDCB7+bplaQEqbzmCt4IMrcBWKBQ8GdOGC36xCWsvkj7WjGA/KK2
zvFPJJaAsJyiFjYOo7W1U9FIHOmRrubR0nxoEaVecUdCwUyRpOpMJT/LMPaJwZkX2qPK3HJuOcNQ
IlLIzVCHf8Rx+15V0mTzkTblM6oITZE/odSBsmIIsHXATk8tZrBwgMoiF95+EZKjIMPKbnuZEhQB
3eSBMXID9QT3oy6Hcjbao2dYieGVDpqEFVo1zjFt2mesPnY5zSc/WPjXqdrUPjO0i0PZ4NjDvqdV
u3IwwYNbqyzT6mvuOm9pNL/ZugpIdC51oCoJx29O2Cn+EGI4UYsO4ZnaQnimflRQYtjQIi5xsuj8
ARH0uR5LOBFAAmpOL9p6vQL+lTRLcWPN09F6ODCDXwISvnsujKXSDKxdoWjloVFsRggwp/xMLycg
PGa2zSU+z/9qHkHqeolQaIHxQZocUMZDMxjUQ1OYvyI6MHDzoWMItaNToM9X6HiKr0bhpZgrjh7U
usUVstrbkQv8dVZ6ssD6MS9n35qxgJWNg9JmoCITp3fcL138y+4cIHBwf4XQ/SIbtYOTZ780o9rh
nzevM5hRvg15O526dm00LchOx/kC1RTcgaIggMd9/FYZChfeoUW+AQOV8KUzs3dL2vuhN6drkF4J
phy0D3WstXOC029emTtgL3DhloAw4efiiShuPHpNJENuXT0s3hE2sF331QXz/FwRZuD8ypXZDeIB
3sNPirdgxd9Fx6pVNQbT3P8dpKRL7mTvmlU+GW2NDk6PnrsYmsjH92aj9jU0CFfRLlMpnhg5flSN
++LmaIDCV6SqCzBuOY4Sq9a0Ux7mAf8KJ6JYnsxwPcFsXikJfs3TVO3Tb44b3r6oCTD6sRIcO3id
AHKsinwakRpbDBdtBpELWftsV02IwSQTB7jGlZa/amlyP+YFDRR1T0OgPWMQCxgLC55trZv5ixMC
ZiXNTw1YNLFqwQtz76NS+WLWvXNT4a4qi+Pc43/ldkv1LIW9Kkr+YahB6Yp1V/MUZz87OCE1sI/N
gRdtQ4tBjQGID4yqpQhyoT403RHGjdyi88DF1Gynal4sJMOLHF2gW4Nxk+QIMgmGlaMigqLF6Q9A
GOMDaoi0WgZ0HsIo2GVuq3NDNPQ3WqX21XHR2YHzUdoZjdPQBHQzuNq+xVABvk+TU8VltU9JtW4z
ZI0B12a7oodA0pN7q5QdnlmG+7g0mp1bdZuuI/2ZIVbjhHkAlN7OwUXqQ8V0RB03FcZg8HjBlRnZ
+EqeLFY5WDSMjtTrGDK7j/Jk26ZY/xgDJKVlJ6ctTJ+44p5vfBt8O4Uskig0tXhO4meWumJNt2/X
GxoQonpm8x5r5SHPhnQfat01JCVfdZiqTIDDocbZb3rws7YowHobES4DEn8k8cwdl+CoQU4amS+t
kXy8aOn8OarV6NdQ5CIVN9cgL79atOQww2F5wLSHE4A9M6YvxMgqgClTUN+hSFgauKxE9r3WVONq
dvqDATi8lO6XYTHINa/xJB5M+h++g6niOBcfqoQZb5+a6JeMgfzmQFi2TRdGe+mUD11o87GL1gKP
kBa7b10JF3EDTQVYpVTYucd+F/W9h/NftQcL8FmF0OBYyzswdyZIvzB5crIGXHKvRH5dttGdAb66
DV39hwpWezNhlXXoUte8L5HvhJPI8cZwozgGHXyAuXwwJlN8zKoDtBz2/QV7pPQIZs1FLmTAlMnQ
SBIzSDrNEOyCmORtzsCCFfyXrlHUl4LZo9ZhWFOGrg9wT2wYKqNyYzyoaBSVsnwENs40ssmuUL1P
I309gxXuBeShMqFjClC59NjmJgJlKLI9mlAEA/II1W0e9YCGVz4hQJ4s9K0FVp209FMAk1liaSIP
N2iq4DkV/V1dx1K/CXckTvZwJnv4MIzN12EEHF5kD5uycKjGMOcNBXiddO5IkEe447C2aQXXz7Pl
0HFpTY4FdAXKNnrTQRqv5PKAPbT4jZ2fszm+T8ze5sPMNOkQSN2UY8N4Qcyv4dyOJ1fFpycMNPp8
WWftcag+pwxlvcqKJxLOSDtVsvayXNS7cGqPqhac7IqawrZQfOn7Eg3meEYVsYqmVVkltLkm2g0o
A9L5iB2xcyA+r0JlAAYgaHWE6DjJ8Dym2mtb1ahGMf507Bt4WWq7Cu5k/BFqDbwaGwRMFjcfk/M4
aPmbnZlfdFFJc83pEGukO5mZvgUaFENs0FJd4z43FsTNUuwOwZz57PetiFVca9uPqOoOufJYk2LS
sR6nndXab2Dzj6Gb4aEMSBPxG2IcqHlw3Qi5RpXo1rBd5T4W+qte5RfRwKCHVbemUTGs8poyJnOS
mxNFJ5Tb9o49PuR2dXjrFE0F8jqMbF0CaquBYXNrDCVoJQxALR6M0GVOONebFGj7KjSCc0N2uMbM
NVsHIiv2UePetdK04AsB/aXjF62xOYQQw50R6keLTee5VYVkdIjiYS32nOhqF4hh66DSADnVvqbD
Z+mSrYCuowFSNuFxLKZ801nqJ7chVvWURWtEoJqtmlU6Fln4jebofp86Tf2YLaulv9ooW/q9aF2B
KyLcGKEfp/ARhkI5qbZIfbXjhTCAdbfV5GxDjYrLdsGP4pyKNpU7Hm0joRuAX2sUBqkvOxR7kgm3
4/SSG+0bEpMon5EaHhuO1aod2seWqUwDXHBdRmZOWtRvmh4qTQulFMU3QCuxRBejOMbmSQ+ugdm+
zGZRoqeTu0cRvtILZZpL2lzmbni0ZfvTkf0abHG1H6e623hYzrMqtip/BBintqielXJcam8EfbUa
WQcbjzsC6mEukB1VXVV/0CPxPKiSIpsmqNCbWza0w74Y4l1dDpemEy9OXpc7rdRMr56DXaJpwi9c
TClhltliGv0EbZwsRPEubcCF0gnM86DdAwKA2mEm5c5seuGZyKUPE1MzWUznSI4HJmAYDdt7FeNe
XuJmiGlhG66YfGk09LFVicZoAGkJXQWOrL6HoEifmzJClZV51RDOEOYWdWAE39KemccQPOlQgzeJ
jd1hH78MI862XLrYtc7bcBhQeZEbFSkUDwiGBQ5b4LsResAYq50Fd9xKYB6Fpg4rPi6QEqzl3Ri5
CvlDKqklkFWEfBUDZpjT+Un024BJ1gY43gf7S1+5SfpV05FFyja4zxQLnhwMVd5hkDAFfetkXl1Q
xMWOt/inx9r/yL3j6f/BhOv/W4sC4z9aFBzjJv54l/FfXAqWL/ntUqBALvyHhjESZgOW0E3b+T82
BWD6/2HqmmmploVJiGnwN//bBeQf9mIOgheM7ghTLGY87W9XLgWXAiEsE3MDSzV0W8Na8H9iy7WY
Fv3LuMlUVUvVkMjEY8pwcB350zS3Msy8dXLZ3+Ol8WLHCkQU+RNDXJ8A1LrNBg2Gu7bYDP24twoV
9ciNnblHaU8XZVGKlEyF01d8oe+d5iaBTK/MWNnEg3mO+ltTbKS0d9m4iUPxMOvj/czMdhD01MlA
hBmgkjn75LUHEI6PRV746biRhgbc+TraOJ9b1a6inZeT3RLmpazBqRYckI0REsX4uW1HTBI3sVZ9
8g9mVB/W/2Y3cf/7RfzFf2vx3vnr+7F4MVg3ubpgDe3l/f2b42lIkQMFjJGv3pSvebZnHBwBXbfj
11GDlTkBgrsFwbzKoKljH0Rmop5sbs7UqY/qGK6svPTm7vQ3TyX+6qa2LJtlqqZtm8Kw2VNi8Z/8
t8eKnLEJHQC39xAwi5ryTBn3dKFDorBqTUgmzWCavijetHHAP8JlNMzize29Kd5V7YuVodd7p2bP
jcJIRW66TDtYTfmDv+hZW37K8Keu5BW5gYcEIR93UtCXQA++sbe51byZyKCyRfhStbwZ0UdRFNdg
YHypKa43OgjwOPKzTdujwWyFUQxj6Enad+yFln5mjv8mStS+pnToMh30AfBUdBUjKdIVR71VNc3H
3L4rq2aj2N2qBL2WSW82fsYjMTD8mFD+r4HOMDkl/wW4BEuttG7Qy5DFX1mzXPaLDV4bxs7SnV+k
n2TcPxchDFozeI7tZM2j8zcW8ui4bXixdDw17dZD2HxSwHt8vcDo1B2Nu2K6dRkIUFBYTDWZOZ5Y
c/6widRHwdBk2Y85yvuqtW5y/VAzAanN8kUJN6WJCueyGzhBSZ1dZQfcRYmWA9XkNRqL8qPt5RmQ
kler/ac+FS+FgyRV9yxpBllOuCZJXA7E3IsD1G/6Hwvl9Na6bx0NRcHUE77213/eXNh6/t973tR0
S9jk47qpq39sLrj49MMQIrknfSj9TJykjauCWi9Yo5RxTAoJb9eq5QcXDapRzadeqb9SnS79mNzJ
acA1qNm0Ujc8euUdqlO4vbYZ2aQeP8Q0/uPa3vZI2Fk3kFm0aSAODafRZRaL+2u/mhOalWAPpxJn
B8RtJ+T6EOJkt/HqXfsmdGSxre45JmVe3lOdXsUiyZgSrG54dS0bgfEfOjzL+jJ1ZpuzGMk47mvY
D+18yhtg4Iq56VjOzvqaakQ9DD7pcBIyPixfzPJaLG3QAnOddXPLi2cIBcZ9VwgUhL54knwSOZtJ
Oyy856qggcq3UPR2jRDr+8wHY+1UDFeWsziH+XX5tqPzZdfKCk2btQ5Cp1RWQ3ZjQKyQCdgALSYT
ZUGkY8TJ6qhPMx0iiEI5DQqE2QbKqwhv4Z/tAEUpIK9QMLlfbL+4uOl5zXlE4i848Qq65GTq1pZf
8ftFVKibGb6b96NdPvNRePl8lapOX87I0yzPKovr74i9HGokkFMdBwRKL1fWOz6sPt4qUW1bhLsj
zNxXXYXnHeeu3qihdih0hB7q9KMPwnUeQgl3eIscmY4tG1kVkAxz26GUzB2xrD/R5Z8/LSdP66sz
Z7HBbqxDC3n5HoVUPooF16PWQKI2SUmxziVwIfjyW8joV5AFSshOEukdS8uXL7eJ4yIGXKB1by0n
W9f6tR4ZhwgcChClVRX2R3g0gOjFfVE8D1NwtfQSXku4bB3onz0pZqau9aR+VqEPRJXPS1KQpeWn
brStv7tasP/682oxuXvJCGygjrr7p2eiFF3MLZ/co0C6W+JQIe7Zqjz6ABaPAn9dCncdMddYTgMQ
Am8Kmi2rJFBWt3p5/Jtzb/zVVvD3pULegXOocDASNf+w+CsBIlaOqdDVIjTrvYvXFQo6tPrm4KY4
8XYqrrUJXpTLu+EwJCL00Lqbs+fSJvM2b7x7ZbS2qHWsMY1dVsVQ3hAomlOxLAhrxkbtZpdSAsCL
3JR1ezMdJJqq07KmGSSSZfcs57+ygJxyvaMnlGxczkA4dhtzRNTjFHNc7CcuksrAJ3TBv7UI/lhy
UdhEkowNokB9Cc2GudrvG60zGBzITZ6/V+gUjGhBDpLhnWyOVRKteeouJ9/hc3L79IIdiYKzy0Uz
GPGp6PolhCcYLKFEPNvqyZys5QCZIVaTvy9Pyi2ETi3gFdDueg2rguqmLU6/KQL2ZyIWhzBmF8ZA
3fow8Jb0xv3SMFCyi2WKg5JHtte4AzloTlv5y00TmfdmjrgUm3x538tHsJtuzb+IK24q/b7jQWd4
mfWG3Tvh9VfU3VpwK/cVYSjc9OV5+Ug8ADumTnjp841+26YczK1bUTTR6fnOE5YLVp/A9ahwxgNp
bZbV77lYpWuDC2b1rfsI4gtYVeSirkXerUKQtsSWVLllACFyhGix6CAaLReoOpQ/wjwmERgQ+rer
TQ6KOkoOY9nuYI7MZbEExkJUu5K0bjlhbnDU4mg1GvnPwHgHIrIsFm941sEu8R2XdyBH1XcMtDvc
e3Yok8x3NcVjhgO/JFio2yGOeL/cEktA6xGWQGYFGwH+ir3A1cJrMhPtEDPjyx2xRE9iEW/ENE9N
7qxtxn3N+Mbe4W/M5r2baZrhdU7vzN2ZGteXm13B+CxpQazPj9JOrnoJrnkJLFn+DpdvbeLVDSz+
zD/RMOlh3oxuEF1wN4a8+dw2p6Kp/CVXi/t3/s3fHd4/gomh4a4Lj5KsULM0XfvDQ1IqAbVxLbsL
6g4+44vdkgh19ok3lcXvS4ivSoSS2Dt8SNT7cVElrwI4PBCXl6tn2WX0PpdktRwRRC6v2AyjWq7+
drqjuvuvjYC1PyuO7ycVzNesbwNC5w/fwampXQgeaXdxwNzTVzkM43tnKXsW3THNbR1HJ4e4nIC/
UA2LUhpAqJ1Dvg9+21H+90/yZ27/55P88c5E6owVYoPdBaUizFO4YPm/nOhKI91fflko1dF0Ac6z
Fdjk7BhhyLUG+CwG6o5CBwraGH7P6eFvFvPPBOz7wXB3dQXvCS7OHzcD4t+p08m2u4DXxoCcrVsA
IQXotbS4OdtLJGVkjX0Rv1moFQh6+ibuQctFTOpS5sQhapPlHUYlu051vP/8iNqfBcj3I1qao+oG
EooYD/21AAHMMmKZkHdgb7gNHJ0sT8ezixjA45TxzarMbU4+EszO7m/+6/9F2pluNXIsa/uKaq2a
h78ICQRiUjftNn9q0btNzfNcV3+eULe/Lcr6pLN8bO8NCKGszIyMjOGNN06sjk7XSs2m5btqk5/9
PLSeBtbk5G77BN/krUwNiUYHysCtZ71Q/3OrGjkliuXm4jn73AXXUpm2zklTDc9zXPI40vLvyO/q
S6wKh4zNUzCxEyhjxyE59TCpZJTxAWj6K0rj/ISX1/JyzMV8s0LTI7MxaQENFKfASzaM6HGgybzn
v8EReUH45NOOHd5fozmepnk6vHCWrP7RDDVQqfRZYDR88jubHIjcplU0POn6M1eZy6qen54m7sS5
EReiVLpw6QWK1T6VfvyIjiOeytWKcg25HRH1FJ77HDABBuF3NlSdiWQCZDr/FCc3lqJhzaP4zcSv
/jztuvOtCU7g9qmay2va+wC7zq4MjGqxrSEprfJ77t8LGmjRFP23ONGk2rIYmWTWYlSy7+BrvLl9
ogP7DjjZV48cr+98ZZpYQKVyRxOLLVGHjIajVvYSDPc+Z4rfcu7F9cET6WpNWJTkW1wTF/7tDiiK
EHXi/ctkbDun64F773XOTQB5kl2CyvqgJdmqxZgLI3IwCpTltn9r0NUMI4nOXGvXL2At8OhG9Sr2
M8MNGUGEVGy8Anfk/OKfuhN0XdU8iruocCbo9Xn1fWd0kqlBBFScipT8S9qAD8vUg9vjNbsmCOh6
sbHKnXhR4heJf6T51s35BzklBcfPIb8/Ev7c1L0cmp/2CXbQb+K8HW5x800uR1RMNrty6M+PuWgT
+ksIjgY1Ftq+AYxP6yx0itlSuwyhLz1Lxl0WYFkQuSAt5RgQnYYEA7jF2Xu0a+zv6C95QRoPq7w8
iDpgLgPKEdX0bHFYjmYfe34Vuimkv3UdruWqyZSPwvxQwicxdpl/PwQrGBbuNHimwX9EW8V+CyiF
ROVx67BB+NautctSHHjsfTe/JiIjVq+cZNxyAjzn1848pRuPH3mxYfDAUhSjcIBa/WPk6Wryo/VM
ufX4jKRS5n4FpeRKbKFaa9YzHjtleddyQmivdwjptO0D7yQKAPv9CgDN7UA6W55ZXuWI+f6bivvp
EqWQyA7r30Fz5OYFnZJg3g5B3PcpQKlnD96UeXpuSFNBeNVb1Q0/TWq8m8w3OV0F1EmkNy6oa02c
sjOb5iykRwOnE06tyu3A2fa0cGep7prw4H3Qt1vxXHnCuKfN1AidWb6BSfnS4T25BzoBbM0Clqgt
nwD6Vvg+VMQmNQNKLTSRFIw5ZEFsA7HikQyeJEBihwi0ej6JGEMHe22OysrQLz0QzvM/FwVbGJVC
dYetm+pCn6iQg7LfwvJtAnj20h+GwQXCQ020xBIDnA5Cf5LSfiRrvCoovCSFNHxN9CRZlWAyhg5y
eyoiqe6Gc1ih4hyaY21neH0Kr/2zVjVwAWzwHSSMoag+sJn4BSvEw6/lyzCTMTJf20iZ5f4q8xAI
0abDi+WLaw3QGPMjsREeSOxLfopp7sdbvTr6zov2DGSwcIanTJmflfILlid6uepqCZS4MEnL39Md
OMdj5ixS4AB9YwVbLOaonrR/Hd5l3/KFY8h7ByLnFD/d/I66yGAH29YnFU32/mosJ5hqCKlw1Vti
axvlPX8stgZf5O18iGwfP6GouTXm/I1N9dP4Trwz8Rb14lW+iNKUpwvqzZDSas9wt2FSPcf+xNQT
eONaTG2TIPrgrltucbtoGvyUiXasAyQ8uFfzu2dnJb2oXLCJ1Rt02VVg34hNYJfKTTdSIBb0r7Bf
3Q0A2S162GwaN77jthsTgZS82HRajtLhe9gqkAW8Yqi+6Q9wv1AWJ94gURYJtvRjcT17H5GhXqcM
J34jpr/uP3dCszjBZ6eU6tciptrcA6/S4uqrEPZJBLkN6lvm6EXjm0c9J+XM+Q9FNW4CNfk+dnAR
24EHMR1ornbD6fyzIoOYdvRyZF1c/17X829+SVKVngyRct+luLZUygk4R0c/8K6kb37y2wEvU2Ja
LaEFUUU0yV0r3WOpZl+tkGBGV/0YiWKJJOg40HNiv3TpIYYP+QcqipUmOcPnwVb1ZcBOYBgJJNh8
8YjK127piryCP4TVLy1+llX8o4z6LddPY1UPWieViKb/ElGTdKVAjfdFfhpbjboEa/gLuv4bO3us
Lf22a1+jyLlpCeCVRnVfVi2Utx6N7po/BgFYThyz6lUCGxKo69WN+Feii9gCngqNgUaIQfv49hu9
z1biVzcxkQq8aAsa8SqigYeBO++/RTCv09+sK2n7EDXNs6lqCOGm99NvMD1vHJcyhpiAoOfd6hBd
KCZg1YFKUt9+maDVDMSvnPVr25z+iCOCBUG/4yRbTrhxq+mrV7+ZvEorTeB66wzq3pAOr4kCOwMt
6HMVsEJQw87CBVnTOYIGKzVKjo47jzlF2ZD4fNAYwSI7BXHGZrTGdTIaX2ui2qPxR2UQm8pgB9Vu
s2b+s4lbUCXwVWFvZRClTkH9LQF6qpf1aoDuUCve+iBbq+SqO/CrqQXrq1B+U/A80wPFB6RJidQa
P+lrTRvnhkKT0be3deTdth0oFMg3wM+0trFqiVyk4YsylnSDSFdiTYklKOETzJmSjpad/0VeiQjc
x5mzCfCAJWKVQOIaJ+hyZJJvR+mFKNm3b/wZR6vFx2zzg1kk2sFpxicfLrAKf5kA1+wR1P9uQQtH
wItTxxUw4idhWj24SE1tPzrDg+KSwqbRiUOgwVXJwwCVD4T4eHh2yz+tol8nPVyWWXHfERjiI+SK
jc0NTfyg8ip/mg4aIoToVLvmsXTrvtaBhJbzDizNtRn0tEfdlmClu4YzOP4sO2tNPiF0gzsM5mio
nifQo76E4bo/9fabTuQkVsT9d59E94sUAcwncF/C8fIudhCyJrET08LdTIZX+OTpD/5X1LZ3B0+c
ebScaDN+b0l0SbRNDAn7QyteJbkFewGwQhrF5FRtwPo/PSsUdYp9FCXeXid3x3slLK7r5e2QEVZy
FRhprE3P4ujUQdcxlcTWTml2xAIlntObGO4kL7CaeTSc0TxLtolX3vBTnaRvGO0csjnzr9oOAx/i
sYN5gxVJlcZHQw8PmaCjPOJxYKMRLXQIeAFOuJL0ptxPco2burrrnWc5omwCvR/oNgpkyEGL0N0A
8wc3gRAYE1fe2JNRI0ookcI8hqBuN8LK1XTNdTDQM9IrH+OGhgq/rhXSlKa1A3aO0Ytm4O+qSLIT
WE1zhwlMQkWsMZFODc4E6iYUv2HiKBrih0WBGyMk/FzvFlpXAywaBdPb4PwVGa8A0FZx5678YQQC
pUogn6UotH02OVu4m7YmWZWAADv8bdWg0mBLP2RVRCfqkBZj0cHttWrTdUpDLJIqkmUh6BpzEUDq
Qefs+A4L13LatQ7BS0FtbwLDWFukL+Hc3KaJfysjSMKKA1M1oFMNc4O1TATUwYkhPscmSqYBHWgF
nD+lBRNNShGSS51Gp7xB9rWtoeqjBsEjkSseomm8iUmrJi0+KmmOPvFhwR1X+Uz+pdiJIcw2JnRg
lA9EpdohS0WAVrMDevx5K58323F1oyM4NrMMZFwcDhqkiFnj+N6KAytha7jFkQueUlUxBuadCuk+
rX3WHK2DVxgQgjZBr2tk/gEuNfNzW9VQ9E13kg7js+nv3sPUhaYZptUYcNN6z+VELqiHP8k0qNL1
73lYtbNuCkpM4ejayI0hUV7xXisr2EtujkPUem80jF73YEvFiEcRSRg/IopI4jCB/lRCXTjqwMIx
85mVkX4wBbmLgEBT163BkUNImRsnftXIZfMdk+1ql4VLryg9fpL8uUUtlRw2eQLHdddzcUhF1PRf
4TZBkgI6lsvlJrk+Ga5tc6DRsEEDcpM/ZLGsWL2mpmhNaf5BpIWoW06gPFWeQIBLMxp3LDYGMXg6
fcrWIwGzcmtD2zQDfRg4B4gML9Y8Ml96q38Sjz9KoL5u3ygTSpT2HnKNLRenTJGjK9lUsZMkE43x
gy22i8ZnUibuTPqaOPyUvMvB8YAtJr17K/rft1HpZJyYQ+B+iGEkBh0Ddi4AaVItkBxTBcFZlcsU
NOlNFqOTYY/xVJAFh8uAsBAgwxvdfpZAZULzCpSLPEzXe0Cbn2nVu/bsmyh21oMCSSjDdwVxivZV
rnnaft/N2Ac5iE/FI27HaS90mzZHkJ8x+cEhuEEJUAL/YJTOpDdJ1ABXNKgDYnydvHMAewGlH1dM
UYvmld4h7farzDonEtrAeV/UIZQkQDbRGTJoxIT6+JAhJcQhnioV0mRZhhV9uK6Uxsf9QwAD0vqc
TknhihjDLE1a2VoB/UBFaFZKGfrBMeYng3wE0kTeIiusm6iddyapZw2FLucQLKpcAnL7xgd54lDJ
YkNVepMDeBhrksTDGx8gfiphROoF30UHc+n0yB1aBuVV4ElIMhgiwqupAHDjPCv+G2YrxU9XONc8
RkeTWQn+oCIqIf2LtiRdNJBjbGmDDWsR0ZMVlnQrn6ibVH2QQgtexvjB7KAQRjNjBIcZGoWIu4Q5
RfWasOVrZLcQtplsOflR16zuAabLXSRX/IxK1Nz+iftnjKI7fJkh3AyU+lnGG+Pw/CKRHHQJkaYw
EnEldbse55Tjwo0synyqojsRZQYR9UsWPOJeFGkWJ3LUjRvZjNJuD7dB5NGry9rQ67Pn/rLpc0Zo
CNgfuMB3ORdCNA1MfiXBadCY16aZX8l4oPIPkS+5akLOJ5H9mPyUCPr0Ku4LDym4EjFUefIGY596
QukLKSEoFAp/IPqZi66e6IUeFF8VkLmHpB1XCXsAiyOpbjjWxPPiSKIT1CC+K7FMOWpKFD92znxA
njAHQZgcQnS28SGHM6ZGp455LgKPE3eNNyWPkVn/4LSQ4ROdK0cXb26lk4hoOyz4MCYJzlGeuAeh
k6HzDuASvsMgQhy9LljJ0kgUSUQJH0tv6LWa4QQSz/LJ8InS4IN5dAY1KD8waOkpao7ZFgkbSzpc
34kLxFvEADm8k2Dhrx1CtOT0ifsnJ0emzjxT5VXyTDaXYzmA2w7JypPHlnXqxherbtfBaG6or7yx
w3lnTLn4VJZjy5e4faal9ZYEI49FTlyOBmoZQ0HsEdknd96XJDqI/qfTG4ddiOijV8gbb3uvuEeC
vPk156hwzmbcjDo27mYHVpF4p/Xg2mG2+TugJfeIbQgGQLNCcLuogsney40pJu/U2zdinQmAQkLC
FKxQuEpKpYsfE3q3uvOrvJ1TIB4kKy6qSqtKktW7AV53C60pSyDYjdn+lUvqo+wHO384ppwrs7P3
LCGUYHRZfJYNRqsiXMjtTBqds4ZE8hpPKBlOAVbUzbyCW1sONXYl/28zeKMkEM3b6jVb71AIbjrV
Td+8yEx4h6BVJP3Jt2gKzyI7OTK9GFJHTNtkI+GrqdtJsJ3aV+py+xWtyp4bgml97VxBz8gtXIMZ
N2kiOZpYzXKAHD7cb8lLiGLIS3pq5jnsiCDQbLhNMEcAqcmxcbhMZSvZiqT07+tKvwtrWtAkkU5r
ZDKmrFiiz9dKCFqkUa41tPpgZdeSAcTUBVm4ogf9KoS7Xcuqt9ZXriNBpSnld/QHj48oimPv0QSA
n/hE0dWVot+10PjLwyUQ9vbOrTNU9zR0JhrjEaPET8Ei0eEZ1ayOFjHDe0p757Z8R+1GWBNiWIv6
i5VXzEnOgESALQLqY7MV3ZRR1TJ4Oh2o7IPLyiEFgXv4E0ieAP4qYnP2c/4NlITafriZc4NmplnB
pu8xj9uqovp+QlLrezkYPHqEronb6i0MEjoFpvmf5uStINwBXZ/hhdNc7hGc/0qp3snEb2U0caFD
WiIXxp7BirS86UHz8a0GlzNE05LqlgdznoEbrG2UtZhzv9A7XrgzKMvyFYuC8A/J7yAG4vn1XvhD
lm22qWds+i959dqNGOgzdZ04bB9RugNP1EzJjwPCsdpQubiiLfgBlikHxiFbylnlM7oqvOvbRrwQ
OooV6J3DAM6zGVTiFEYgWnxsLXwJfqKY7hb8/w9ZOwq6vhut8TMb+68S/Lbz6kdLqpi3yargj9BY
eocDLNedOzAMERP5RG53XPbDNZGBteIlufvaRLnPO/vR6MrkmgcT5AFQhvvGFD8StmDuIN2DBU8H
3k4Vz4jhrRDMfZUvqE3V6reOY722g6yumoZ38iH+W2LQvYlvAUxQaaVFl0K8xiIt4diAhAybFJFG
oEX+/RyYLwxywdDmFl8iTBoAS6u0yl6yonorpvoQveb5Jm4uG4MODiQqy7MX00ppN2K+Qvi9Ayxj
KT3s8WR0eElgKw6SKDCczvriTbZEIvPJueWXvWFtDG1+iKEEga2TMmt2UcHpqLH66eMLkIkMFb4e
TqKPKZaN0WOLwe5nMdRDaAM9g/SrpqZ4o3f4Q+OGKsUrcYNGV93zI7U5ss+KmeDg7dTumdIVat5/
4R3lF5wLsUxnn5gqExNICsVnnJ6ueKgsinuApFoan9lgwqJ+LUiewoBmJcAzDG9l0N21c56NCpgO
n+pb+Y3gexI6g/d9/h0KBhpL0q/YxvfdyBWRweBBKY8g+7i2QsyKWAJAsHzatwTSrmy4v4jfc2gA
lhI9KIorDQtzpgtTSSW2za38S0HXhQ1xUn7tSCwRTQ0jrkB0RLTgsBKPSUhbWtXDnqFhCKzt2bv8
0tBgXEcDW9OXgiqWyaS8s+QIJhRHYVgPdA+1Du/QEXol3Ho0HzifR1nmoBxy6RaYL4tcPihn85Cj
PUr9VHRmGXRj8Pdj8G5X7bNYvrJqER691wAsxjpuk+QObSLAAr4AVAUpfDASzz/LP4QdPBxpWMNS
dRPeIGsh7Kbva3oPC9weYbS5E1uo08SmEX0rHpCBsW6WlzJJurnIGbAEJNpUzRU4vKu76mJcL1br
IZztch+XRKGVbuu54a5y63utyF6GOHlpaL0CP8KrIBRVyrbNcfo5xw08rBFdFCDsuzai+Hueaj8F
KmaUME4i2VgzziQqPeFy1OODb0Xo8gWrRr60gXZAieoRnOUaPgQGtERuuYqjmrLEgio7moHZcoX/
hpv9DssTiabEkXJ0nJn2L4b5nWCQ0QTQE4XlraBu84ju65D1vga2B7UFrXpngGywgONzHfaSwAgc
PDfiFbQUvJEcbkpMZHZfoC5Vp9Gp+rXTnccxnp/EKw6aQ6ReQn6xCuiESH1MW17xEUKiqwKfEds0
b7uHXAW/m7ybIfXc5A6JfOFc/EanM6OeW5jzsErbGcahTYSLwKGMXGPXDPbed8pncY0ldMMDi1/M
JaZN4xdJxcNSsKoIp1Xgtxqw4PKagMLkei5V40sbdlvOrLxNtEsoq0lxgtiGcj/wKwFjNZ2xF71P
36jbGRUaDf1aILgDf5JyPxTWLWaVQNbEUigc0gE1BHpJTYJo/Jr67VbLxu2ETguKfOv4+6p1zCs7
zl7A6HFn0EryJh+pb69pxknwnJdYQvB/+i6xgHunyj0vNQW4VPEVZ+Qqd8l9gxXTQxQFP6OUBNKK
KR8DnHaq8oH2Uo8D+kNQk2JtgyO9Tavqmyh0PYrvQgdCIj/4kGQF3uWb+BcISKEGjyy6WhR/AOYV
c3+G/pU2Zo4kr2zbv+9G+4AhCqF8IKQmsOeSiKkIF3kD1SuilQgsfOa3PA4MMju9QiUdELiCoubT
xWV3XOfRJmHWKYZP1QFtCRA3/PZVNRTf1KGFZwIQcoh6Q+3l6UDPHMxjvm8zVfDMrlu9T4bZUBOf
Zbcus2K3sgo+m8EKdsl4+MDzWkczF3Bczr9puqIEyRl6oIsW5z/IabWnBam5NwhXd7R2BW0ATfiz
5fd0uXumG8SNzf+I2HZG+y2uKCn7y0ln9NNOShoKlcAKwiMBFfH4GpPTlm1xDLBfbbuAn4Kz5c6Q
nQWAs7Dra8Le2H5tXt269DZgkT2iS5KY+72UDiAMgNZp073Cmf7Nm0tJ5hyyd1zwgts0uwY6+Y6m
aupKfFyKKEp5ZA4NTf6gIfpT4oRMxJ/fI9W90cIfGhhQQfHKnlrdVhS9+O4joWadRATCKFDzkEtV
ZiWBWpW8i4EzXDratShg3IvYJPbiVRsBCdBGaS1wDZM2V8RSBN0IxhN7XKCss0qbIvOL5d9aGY1U
IY4PX7j1JKiJCAhK/pA0bN4LOLYl+kNuSkxTCFcPtRvEDYjKD0QUDqUt1BrINcz0tCkUqSIja2zi
cKA0v5LcvKwgXqNnU8RNSLhJ62/iuBNwJK7arhXiAQVps8Y0HwMlfZlTEnW/xEuA3nKUxbCs8o1v
0Drb4WEok+FzIycRisfyxwWpW2CffgmdDamxgMoAXC3QVjXNF6wU4pW97BNYzYyHZn1D3d6YhBSb
uFxNxMJ6rSRSRwxx/O4MF8xLUzBrRwiCX88A54Yt3zm2vkAQUITW0pVnNPa0sSJNRrAYR8t7Ft0m
2UepAkBYynGWzVES91ErCweYW/eT8Al5W9hUnJG6X/wlpEdiC5g3o4avkGfAc7VdNjYwMxY/KmJi
ZDZwJYBeQjP0kVnzF9Zall5UtOhf1tqREuZDfNl/w80Rg7InPCkOBr89vwH6Akz4e/IWKBwbUmdQ
fQvTeuDGSkDW7knq/qyz9E5VnXUkUdh8+Epy/EpzWA1yIi3Jq+k6jPW9QgJcLlmN7gzkuX/KnScI
LO45v8c9dD/OP+MJywTNhFIywEfpJhUDn5+xtmeVFnkGFxVdecqdCdmPVRXf4Qncwry9kpxSmZlk
/0bjr8P9Qq8QeXJywqhmSY3I6ho9HM00/iA8hppGKYVm85ARYhTBstWUOhsA6fPrIR/Vvxrc5oX5
nCF9StSuo18hMk4fih+tBUExvb6Ig2Ctn5+u/k8D0LINTFCKECzSJtoC01MViqWEfQZBgRfSBYys
hVP91MfyWmrYJPpfZwE1EQRE4PtbOVr7wCwTUjG8BGP4QAcU407iLQEMQ91gPVYexr3+JuY+N7Gw
+oitoExq9xha9b1p9tv/Bbr4n/Yk1iumNIz0HleKtjjabRIPlEJBbOHNRNvaYOWwxjHe/RDnf4qG
l1IeKU+yre7VNvI3AvXnV1ITwfh8shFqxgdYZ5qm7S0egb47TV3ZfbkfATuQDNtVs0urg/pWbGnO
NKae6FI2nRCB4OAbkwu/GbdEGreH8oOwvnDgjH8uCxBO0EKehcvBJi+EeaBjSRr38yghszSz6Vnj
U8hQ1N+E9UgKXsCGv/hGbUEJhfeJtAFt+Z41tYBeYvrdsNhruP5enLbE+aZzelNPO8BGv3wwMT/G
JNhJHoBm4muqyr8FBZRgVTAA8LD3csmcX2Z7oUPAQAseWGWvHUpygfJ9Pp8mnAtZZun1E8jkG0Xv
tWstFOYR6g8HmIZwFwOwLFF1iwQms3YHN5WEB0WCp+onL4pRxr2LqRBs5OYzm6S6Jafa5f276j8n
0CFVVQCTlhRhUjbSzv1fDUC9VVyV/nVkRi+2UpOvdmp6LlP+QTXnf9q68K+lqCRRzY2oLEas6evD
oaZRBXHgyoGIi9BFsKZBZQMxBTklnkL0cQM7sBaJk6Diwsv1h8EccarIpK/7kRoH7xKq21rchAgD
wE9A1YQ5OP36shA5gvzeMzLNfsJWgrNaJbiYdj32EMBTaPDp/0DfRNrqURIaZ6DiNWufE9qxauOD
RnTwrGOKcT85wvCZQbhKXSjqsYa7wcya/4AwhTEG46XA8pDgYmemP1t6xyhx9aGQ1zSbLF45TRtv
up5wZI1Z7qYvYhv02F10kW53jpuv4V5JZUEyG+OBLyosCWGm3MfU5kieSYKF8N/tRkW/Kgk1cZfz
Nt2q3ulreOHi1gUdfHS8XRU7FfQ99R6qB9rNkyU9ctqbbAh0T+knSbogTC10FhACq/4uhOy8md+w
kVZReUgzs7EGNT5SpjjmL+W4GWmanDWQKqbwM1LLSnOAKws+wKxRnglWnD8hC43++0E9FSJs02Lr
Fho9Rw8ktNGiZtzpiMR5t1JCnZfbqKpuLJNWJ3b8s6v8C5BubWHR/xrWsnUNoL4pt/vn9TFI23jx
4E9PGFZTFN4x7Qaqtrm71UIanvrEsymWIRLvd56EmOQkltmfg3RBgpby/Br8f54GTezyj4mX8flp
ioiyO8OluJrTDg8WXFg7doXQnNH4NyEoWtV+Lnq61I3lyiYPGIw7n8vVI1xUkKy78DQLo+/32vz3
aRZrE9Z0llcnb3pK6T4AAgkh0FZepdyOSnPPQ/nOa4vRKfYBkTLD38FKhav+DWk+/yT/PPgixdb/
e5JDqfuRFGd+rdkKXGVPFKDBu7NjLBrlUi2OyULIbIYK0pIXyScxvqmqoqWcgd+OBgRNgDeqF/7M
gkKrhzuSb0nONbq6ivVwNaXf7DKFQPbBSMON8BrIZ8pLeeHchvhsWDTse50na0hBVvHoS7MeutXJ
kAVAKVuZISShkw4JUGppHSLnPTHYbuP07wX0gV54QVCMk8f6aEEW10mswUupBvavrQlV95b5NjAD
td47Z9fIpf3FNbLsYDsQke4owlbsCXbG9yR7x3tutFdONCT+EO9hHVJ+lz3UhDMNls5FJfjavAIU
lNLbOp3626TainGk49pe2tsDdP0fGgqqAiDacAZ59kLK5iLJmi4mOVHDzBw1JH2qlzLL/1LsAWZ0
qllKwqLfjIaWJPq4Fl01s+0eoiZf2UoJpR6Q8BTsenKX8SrJyOKBWDDbZgq7Qf5NeHMyS4FiQGkv
FN8cCuf+MQXcBN2FaMFWncVuQOBoKsD+pidURwJHu4pVHTMLwcDUPSR60LazsEiLoAhMeJL17GXS
IAJNtpAbSVQD5vrr84fmYDyeeyqxso4ODR7Y7FW1NlEDFVLogUhbO1k2vSV9D6Vp1fdUpL7johCK
u6DNrZN69WhJFlUrY0Sp45xMDF50D65KYYI6z+up9TelP3ylMQNwmJuug+VWDyE/iALrKaqM/4xs
ada8Tub4R9i/V769bmJPDJ82gr8yGrsbk8JQYPnjTOUWaNgUzGD204JdPCQOTKOX7UjyQae2yyEk
l2qgl5t549NiAJwUVZtTAnIxgbAy06/T0X9ICaQNk0LY8R1iNvKjxBWmVznmHAr5pUM3FHpw0JnD
Wusc68j2Lx1mcZ6PN0qH3chRHZhaqFUjmL3Q+vZY5wU9MZNn2sHRM2NeUSprFXgEXgPxb2SkdMkN
Xiov3Q2ucutOxD6o0ZeiimgKniAu/wbHr3QWumGh9LC7hWJrrfoD/KpcFbb95IUvHAc+o9YC2NSa
l9CMtrFdXZK4z1rJhXDE01QbFxSiGG7xgxF8JHGZFbchHeDnfW4ad5IJp93XV0Fs6HZ9T+od5eHQ
ahJw26/MCqU0Kwz9C+t5CEb8dz3/+RgLwQ8d38Wvjed9AgIrom2WHERJoEjsWIKURH/0tvkW6/1X
KScV7hIURSsYiWanRuZdohX6uuLnxiehQKj3/NH8fLH+ekAItVEWxHNsy5PfH62TEmoEnvRi3g/c
GOSNpSQT3ML/bRA5oUeDhCQDh2Qs531I8SlOgyQoNf/STXRqyzU4dLHMVXprHarXjkaBQdorUj+Y
9/rwLmgYiZf/i3kcjbBQroZf1XEUKdPBGRwEDInBfH6Izz7w7/04GmIhML7Re1WshTN0cVIti/FF
RQEDkcO8MBkpKlmK5vFyLczxOrRzzU4ZiTFqsOuSjyGHBaxOcLwXJ3ZS0I4mttDCbtdMDbCKaQ/N
0FpwN2jAxH47v3qLOt9/Lt9CnHsVGpepYhQDcJc4UDlZUSnOZGYsJwuJ392Q4T0/7sldMyHMohST
rKSzMBxAvqWxnnkTOaBubdTVg6SO5rpYBWX0h0j7+eFOqhVSAn+P5y5ioF1a2rTNcad936ydjKbb
43+snNbLkFyX5HyYrJTQS6xaanwkfC0wHHBHHcnAIIIKytbvpCisI/Qv0bbzz3d6GxyHmJgUWNnL
cuvc8lWtVdEqtJyOqD8AZfWeQ4v+bokbyivnxzspykfDLXY9H8AuujXDtSWsgJJ7HMCpgMEkR3dp
rJNyfDTWQpfh6IdDDCn1PlSre8lmScAiZrvPT+nSMIuLOMsVmlFCxryXy4LaBcHsXTR4Lw2yqDtr
a1+Zq4pBgiqmxe1f9dCt7ObmX8yE/DT5Kpw/1V7Iaqr3E6VVLJiv0rO9fxUcVutcUJufbbzf5/5o
EP3zDUNvj2S0TQZpUqgHBzAR8QtWVgaq5v82m6Uas6esK02WbABhJ1kQwSniaZ0f5aRAu45t2fjY
luMthCxP6EAwVVyYlB4h0JwioXI6CDQFLOfHOikER2MthGAIwwTnlbFIgwgE0zoEq8+PcXp7/p6P
u2SIyIt8zmjYzfZAKYb1JRB5WTgb2Mn5kU5qYggeWDgbRsJDqeWREVDTKWGGUvtwqxFk0nrlVtCk
xaiIX3p+rJO7dDTW4gbNAgoaqrA5jAWa75CExbehjcvGpqr14hV6aW4L2Zt74rm0VZ73hWHsRLkL
SJXKTkkTMtfzkzu5ZUeTE7E5WsjBtfychq3ouU65lboBWwdmEG5oiPNvTNCjkeRJjkYKxiyZk4It
kyPVU7eP5dtQOHN+PqfEnFg3ARfDMDz8m8+jOEMTgOftGYWoit5SbUeZi2dUF7TdKSP0eJjFHpV9
M9Ze0877VLd2wjnmlckFh1aMiaXhdjzEYmcMCDY6tWSIpKFK5MA/UJJzhEWIZp0hbPL/xuw9HnCx
QX7njnAfd/MeYI2ZK3uxJSjL35/foEsrJ9J/JAb2YMZ127FBPYW42vAq9Q7nRzgl0sfzWGi60HEc
O06GeW+ZH0ZiPo3DzzK5s4f8wgadOqdH4/zDOmudWlUa9IJODtPNpq2QolHXIKlhOjpcEOyTo2mY
Wa5uWfBrLpySeLZ8L9SsaU/xBDwCk0YlHPkzzOuLGbqTZ+hoqMUt6wVVqtS2Pu3FeyXVNZNuAVF+
fpd0+ZSlfBsGSUCHg+qQXvksCDAc6UmGE7S3df3apgdTFQYUs2t0uKGOmigclaXY8qIA0XpS+uES
LpFaiYKis8GwvmYQJBep+oS1Mbb6HTRggkw//5inxNUwidQDRXAxbBaHItfpbJnSNXzvBN4ei8NV
4sfzIyyiZr+MmuMhFvLaAiWctGpEjvznmqlx9SuwoqAef+PTxexkCYTA4vzQpzb6eOSFPwN12Thz
sXEWrTK6wgPtKuvjX10x/x1FW1oFUZyPlu0ySmGmj5VS3XOXUddz8d48v1VEOz4L1NRk7kQfZ/QX
tSVIjpT2/F/WS1taHZZKhmRy0Cx1+D5UwwOsIikEkOcHOWVuHC/X4mqhS1RWE7ab9wrw2nb+fqip
NHZl+KdtfgBlOj/aKWUJoAGEGfBSB2jr50ULbG0qyeYdjBtZM1rsQPRuXRC0k57i8TALlWL6w9SM
sjfYuGbz92UWZTuadVEfN38p1ufndVK0j+a10C5xrHSu6TKvcIAW9H91X56Ut6MhFhvF5+t+4jNE
RTcXKg0t+iecn8TJEWwdCmzQzzpewufNge2giuLJxJgBmeeSE4dQ/YL2OblOR0PI74+u42a2/brr
qFuSGjVMdnekZ4t1IV1xUqSPBlkoUcWlJ1uGCjjgyTj3Ev4cux2KXhBBAaQb59ft9KSAJRHjdlXP
WAh16TthNY2BKgE8Np9w0MX4wOkp/XeIhUBX7gRQ3GIIBJoPp+MT/2Gf4SP+K8PMBMeh6w6ejrc0
NDInttPCiQ/TIWrMdC76OKck7XiIxXSatDSbVo3UPayUTQPtJdbz+T1ZUAL9uuaOh1gIs+/aLVwZ
DOHR5aO+AkCJpyvRIrIsNewlwI3lmF7cqQVy6++BHcvC+xUA18LiLIzGjWajVvdF2j7P2ofUzAZd
cTPEIEY+BCx6KHKnvAhxCSgdg+xFgmd0R9n6evAnpXwsuVCDCNrzdwFm4iZb1/gPsRpNGPb82xq2
VamAPb9qp5wAU/3vsy9sgzGIWr9pK3VPy7st6F6BBnCADgGpYqK/57h1AMWeH/SkMIDe8ODadjzn
AOA60gn+5PmjVY/qvs3ih7YxHvCqz49w6tYxj0ZYTKsrpqyOU0aIC2+dA4JR3a1d1fRovRBhOaUJ
jgdaWDgJrUQTVxvUvVLOT5SRlqa1v2jgXFivJVQ17TzgTzGzwXESl7NVL10Ei+z7bxmGjE+V5I1J
hcZnNU23o5aai5ktAQsvANCJtmzoAiEEVgb/hW874s8HutvpuaALlrAw6eG0m3yTd7tvXO4Ia15Q
lqR8pJp9Q6kMvLVSMyzF/CCgbVBCUlzK+gjumr1Iy/RNwPcJWMzzArBACf2ekKnR3IGKGv5bXAkd
BWBGY7esGTWfXqXeCaabkeEBVEEp9SDdeWLJjhz4BkhXAO/kFVlf2yc7m2yJxVB2NNPE0wvtm4mm
qaZx6TkX+Ji/n9NF8ZoW+TN7oRhzrdb1grqavWoSdG9fcAFYKoUH7sr7zKJ45t4FySC8K6IZappT
0EqSKlFcM+gWzq/aCUGjGxUlQQgCj7KsuAN9oBZ0vZ/2UlhN1FsqGs+PcOK8fBphIWdtSct7pZ+n
vSRVECpyCf/mTOqGR+UglV10lFmGaAZaANPNaJiwaigtIXaCdKYUDJ2fyeGSX/iXn4ZZqP259A36
sDGMZLvq7wmwYLE2pvx1pp2dqHOgm0LdgNaXn7pYW6X2mxBFSAGPFOYLoUSUbQ2HSplDsTMCmJBl
ESIIATCTuoGDPrzT+/FDYtBK1G3Pz+LUfgDgdKg7o/zMMhb74XRJO1g9k5ATSeRW+FTkbjo/yonY
Aghu8XIpMTHIpH/WLnVLdSPX5LSXewWHX86inDUBzcNtcH4wXT0lxiSMgB8bXMf6klrSauzSiMt0
2teG8mDXlkCko8GlYQp9L836TeCKbAreFajQ34QjU9LCaKZ/hNSWXVn2CAQNxSEZf6mBjxXKHZXE
utHzeCcOE5+YNpDycG+nII7m6qGl6Ix8RBK+OJ31yNabaVdJaVBLQtSkmiP1XkKYbAivoCezWorE
9WuVNp/yOEJ/01L9WEK2mGVedIWql3RN/M2k3bbAwd02fBzp5RUnCg2W6Ugglfd8EqX+o0MZmkOd
xPQstoeguuVHW9EkKdtpcPKBG6vbLbD1tVRKSxFvnGt3rfeQpiA7M2tvdZQ883FS9sWX1py+zB1s
qrH1OJv27eSr4rjzccI1JFeBsBzIARN5Fc0kVJGJqm3V6qsT/Q9hZ7YUt7Y16ydSRKmXbuk7Y8AG
e3GjwGtvqyn1fenpz5eCfX5TOIorjIHS1GzGHE2OzB5RgZLedXAqyKuFS3Pl9A6cVpvjhh6tGbll
Gn7ulgySCQjfOi+F0IZeUXR21P9RJ/Nv9Qut5V16pMUs0UG9LxKQbC4vMsiq/e6/bgnsqAv7U8CH
F01o3rhp/SsMx7WXyi6oCmyAOr7ym2DcM6O6pmdfjWVRlV6pEdAHxQMMfLTbs57jVibm0caA0sb8
DZ5iZS1BW1CyGT6ZoRAuO8zVynQwPb62h4jfDs6rxDWe1NSHyeQCvLZNPppeRHeebobEZ8pbhB7i
5yqHX2dsztMZShZ4DrVlxNcBaYNrfKdL5QzakJRf2HZPnQHv/PalzuZH6B5RCAOC3A+nOyhBZJVX
iQea6+YyuVXbHWsjAi8quvg6sAf0zuAep8AFaYE/fLz+dpYFVSYHjiUnt/b+LI+Otw3NlCwuwN+v
HOKwD487ur6YVrXyHX6Ytd7T+1b2z8ftWdls46STU/O4ESogDq2qImvGgm6ranOnnnptGaPglNDN
nXaPLruV7A/QALpJl5FGPds83fB7Mj4zjDQFPdKsFAPe0cLqh/bVG31nO5Nv2YKKbP8RU5nvDYKj
26V/xv8qauHLzMUbBs0/nDWzKF+svPjZRCt94eTQZ99a3wLU1E/QIj1Zsl+iaRKFlEhpmtaD8K0M
7BOVfPHnjtBdPN5YYLqqm7Fo7+w5IQD3AvQgg29EYGPcXVik7o63Xf5zMcqfm+Qi6jZ3C5BAj02w
UguZMzz+9Abo6DI18A/gtiS8Kax/X2Pkz5cA+g4UdcEcnApC0ARgtL2VlFDF4Nh6bJZvDuhv6mpi
iSIUoa/uZLJgdDO/FQVUeL2/irIoplEXzjZKb9WSYERwlTT1uRg1RBIZoRqD3VMnKmyF4+yejkIm
0TxPfteCU8KBFYSw/NXXYvrhbz8Wv42abthJK3kTpqfBOmN3cYPEZoclh+tMxFR34l/bEKeQsSAP
Trf66rGpbJUhdd40Geqfu2MLrSYlNlEzUGITyXV40miLEP8YTFvJvRhTaPVV234vMpB8e6f0imhA
68k/xtlGyBbhDOy7U+9ubC7qOR0enNIajvXOahlOwQ6LB0gmCTcGPzJKyzuRaqnJJseflX0xQb/p
Y4WG2m02V3QWjeFwKS864jIRt0hVFpBE8h9+PnznhdhQv4w0gH8V4ucC+YUem1fWqL3TINxc01z2
LHJ5rJbgJ6MpkjKmknWH90pTx3+xCDC+vKZAZbnU+OhmAGihAUuie3kph4/p2i/27pTC1k81zLM3
hL+0au1522kX0c7q7cyHaTKu86ijlg2wcDOKvI3DxLHhzkwarlacJaH98kHutU6kXCM6GGTUdFlR
E4K9BdWHY4UerX0jXiWxS3QhDAvcPboLRXC0PgCfixMaBL3oBrEOzAFzSMWe2DsT3JDGSBEEJVyL
ARzukIrrzuq37YUc0AzyTq3mwhHVYqhBiOBcbd3cv0yjGt6sTc9+PhMFD4eM3PLo3zF27S3xJuE0
EVMw62x0FmlarKOcvhMtEKx3DEsAWb7kef20KmERJMVoFbneKSRhFlcehG16OL8jligfvq4xy67U
G1zXy7dsmr+2E3QlcTB+4vztdUoRfLBsXhDAwE4rBbUSeYd/BOLj0rqdm024CUyAVUewvtExunRf
Nii0ajLW4ghFCdZnfEzAcTLIlW8uRdEm/2bWnyQk91jxP45obyPl0bYOy3EwH/oMEheMcNNBRlbN
uqYZBeyVau5PuEAVYg7uIxQoh/fyGuTs72WgRlIaJCT7ADRxijqGmaQ0HwyYeZKcYWCpwuBBdwCM
u0FIWItobhGdjtnuBepyXeNNcPc6Qs1ajVcp0ifxFWFs/KRNj8ceiWbZBqes173LXjo88L2OVs2d
jwMv8gibnCSX5vvV9ErD78oxaB/kJq6qdAEyVtik69IdLlL3jgZuti+ycutxCO9Eo1Vt2esSbdHB
oxQ2Jh6NF9IR4wrh6lArxOvyxzP+LlYaqg9mxARTCvUdNR2jiW8Mrztla/RwUmJ2ZYbsgQ4c+q1C
0GGEtWyfXdleaHPPm0/R6vI53i+Z3pw+UXgpbczznpMwuEu7bcake4DR8EpYavw0hMvfAi+GT61L
wUbPfSSqt09Dzo/Jx3Xu/28Ee3HUFKVh7WeMQBGFWrlh5hI3nqY0wBcV5QSTJ24o0VE5sLUcXv09
xP7r6hNjkb6lsYS09N4cWABw4jjKugf1SeA9KM5UH4Esr5gfHdjDctgqlytFAzJKYuLLm5e1GRZi
2yW5x7J9Miqd1/2V+XNUe/MybxFIiV3mxaN4wbSrdCZSqAydeHjh8MIIH8RJixVWa79FKOzl8S3X
ND88PJiPcEcWCbL20LGQ/LQ/1KK6pB9cJ47bh4UmDHGHrdcDGSloEUSqceqG0ZG4XjP7USQSC0TR
ooCJbXGRlUiYU0qij19b6fMV1FTsT9Wfo9vLBFVNPhWU4NsH7h2cnvNNhT8P5siFjxzlAx8C9MPz
8Rdj+34+9gxGm89NZw5pCzzsFTbuz+6DgJ+cmNGEWNL+LYoPLJW4QdSN7sPRcngQHxLQWhO0XumL
BUzjeXsGv6+3td+lrEkAMa2cOp6tNmFadSQ80Pt3nyeh/vrink+aE05fZEgQk31373W0i9p13bSq
iDu+gjP/YoAxDWolMUWOPnyfKIIQCspjJomv43L4vXW17q82/FagfDeBq8zI+yGYQ1Uanjm0DxUk
aG9m1UT28fBT/nb8fJOLjASj76Nx9/4paVJ5o+HV7cMWJ4hW2CL/mjoEkp+VEVZPYf91/nzQXh68
qzu7rJK2fehx0xSrS3QC+8v1txChkBmXd897RiQ6xgS6xV+aWhf2lcNvbH/yyvvJH6vssnkyKm5B
DF8WJM9sKEgwLj0YpSk8XDYbS3Qw85ZuUUisoIfnUhahXzi18fGMOADOPCrFctbl42ltuNNb8gvi
r/V25bG7kKzxjBMYUxo3Ognzp9JLXxTnyW/lw0sPujioXIrjEGq+88NvKEN+YKr3i48l8Yg9hawp
nm8FE18amutJxZ6qgebww7QNDz1s3yjVQZo3I+uaG/5FD8dxCVvx4Uf8ze79sXX2EwpV28RD3PE+
sAtC60jsHpdEf72I1m5MwvzDj/sIh8Hi/PG8fRHhArHFwTN5Ja7EJSYD03+zoUTUNphjeBeTrwrH
WHZx9h1+9t/3JvUVx/dJtu43fTZhGPt122FwoR6FzxsSHZCGJxHh4uEHWX8zL8I8uZ6PohVtTO8P
fhXVu2hr8yRlMTl9ohgQizObU0ReCn54Q3knCmjw04icsPMq0OOwkZNWuVFpA5HAEgsZiEVYO0sb
TVQxh0f79yWhduqSJTYRf9sbbd1azZKPfftQlO15gH+E9ySHFPZJCdHENEFgTsQOJbrETx7+16n6
4+F7NrLbbfxd22KJOfdFyYO7lY5LpKpC2kl+bErg8XOq0wLXklmSf0cegyzK4aH87S4MwBNwI0Kg
AZ7h/aJ1dRUNGerPnOybIOsgvqrPVQqoG/OKZm4CTIoB94efuUcFs/qN0lCkY8+zBHXee+gYzoWR
bsfmYcBrV9YpgHSUbJocd9JBFQxhimnkLCoNI06FEqEUUYKKlXNA6xIKQWAJ+GvL5nlorc8W6KMN
ooZnUikGdAsPjb9XPcjDzWjTSzQ+4OTD7ulc2c5Pfyfp5Lm8E0/2UvzjBc/K57AkMtJs6E9CZQBL
HywhTSiQatLUaMLNuH+vZGkftpbpDGuFNC2zfwLJE4CQlGc7dZTleChzgKCMdPECkrNWPav3nzzI
ZntiIlR51Hm3yndg2MT0k9roheD47siDv5YFpAbPVHLgoPYgh6ObRy5xuLRfWJulgzYRprNXWhfB
JnFgSm5Uo/lpsW4xamYL5crlUS2KXGAQGoklvNpFP3SCPBggM9Z1GaaVfk/EOHibqVFCwEutjHje
I5kajAidkj8No1XrXrxeIuQj6kMVGy8C772vFylPjNAm4EwEZSAWVbn0xdhfVFBA6HMUQ8rg4FnJ
qxa1r/CXQ41jO79IwdzKh/+I1d4xnG+SKdnwguK5CGhzdHiTgG5zLpzOa78QaZLUGfrHMQ0fhFXa
GNmVM0CwDmqBziydVUU2KjaTkJmMuyg1nulhVzasf4FH6aSscS+Te9GoG5tX9QxepWjNk6kevwZB
1p/QlFPAUf+fwKO9lkwc6U/KRBYJLbfLrwfjXuYxss1vrLSWji/Kh7A2GATimwQpkX7YEEvP/qnd
QCcJuXrBeSFNhOWAZyqitavHrVdeVFuBVBY8YUvFInY3u9o88fo1gB7tOwjDMdIktJTl1kGksVJy
EXACbMubnH2hyiHLgrNMAkoRDK7VziYZj5JE9gX8k0JwVowNp0JoHefpinIVc9kqsUAfhek7t2Ps
3sq0slqMIp0f/PE4nX/0UAJsjPQsHrP43CbqoWJTw31qmUda3xH6pxpKPS8qvpgFXYwIcZAeZ8IE
JSUfIDL7EbL/ehOB+9sgDZCCx0AS7L5przqykuqdber6Z8gekBrDXMCWAVIH2L6+XW0w4Cp4WCxJ
lPiDd+QYQFjBs/3eOsSIOHZMK4IgqCnQc93fBf32B/+TGIhuj8V1WKy/0G2q6JNLi1ryR4tAZWkT
Ej+QdiD7+d5ch25b7Tzuc5xreKEtNFPYABb5fNazzqNjtVyV4fzfNiv+YYNIoM3NeTGn/oGGZTz5
t9Z2vBSJvW1P35fegyozuqsBHLu+db5rsm9vaF1aEb6zoi1J66Tw5yNYN+OT2mxOiuSS1Re7kooU
NJXem8hEyuxwq8c43C3stlRB1BKsK19E8naS3uv7pWqeJJUsLn9xnMv/kRCLhAbWcjXuub5v0ICR
n+CJE5WUbA9RI0lm6JARrFaKQz2KrDVs+nBQ2Y8TwBEGWyWXIjvHoXALqzyVedEIxgJwKwJhcZxC
WdmfdMlPO66PqqR+6KdBfC52zL4QF+gGGhu01OFD3nRPy2iFZ8M0nRgo7WAH9MCZMlc7KzkpBkha
nCQuJs8KYn3Ra+pCs/v0uY7bH9gbxdLtpvyZwH2sAqZeXkxvFh3EVCGB3Bqb7Ai5j/a0jJyjKQxX
ZtKGc6fUVpwivVhz+0Wwb2/LVY1MwlVT3knpml+ZcojURwBnJDnIt6/snWQLghJ2SRpfKMBc6MSr
WCbJYXFtQuaLZgV0/tMA2fguxbAlkI7R896EyLaTB49vaxaggvl405f3WV3+07BYXtFekHa8NuPs
xY0ttIYc5yLxhy9YlTdmPynoCLFuRJQGa2hWkw2UARtYXTcNNmcLixDJ/FuJfraF70m/Q2yd9hTc
T4V9hY9yHub8WVw1oqz+V0zq6DX96KtyPlHsph5Q+A7H2j/VZbapgvo0M3EbRRFqtrWJTg5UQNCf
F5scblCaKuNmqY7mqYcD4TUvzk8jw0hPzKE+YycrPabE6Y7QjZ1DS72+E3ERP1QMLtvAMeKvxdc2
19YD1nFx45WVaC4exzz9aafbf9kT6orH9DdBelWixC77aDXndgKdE9WYcLQelGZo8u4CqoIziT9j
NjS3SbuqbGeUUk/SCl2zww4XntVHu0EobgfkakOHDi7rvd3AWa+D0Q3rh6GsKdSAhx3uV8slVoia
W7HfeOsqBpLuQEVN5Ji4YlJV4M1lt9css/fYbFHiYVtrakg/S8yZa5K3VnFeZUKmjevRg1pefpvy
WfwwK4OLKUweUpZb+AMJosLfqzKSHuFScSc2kQSncBrp9iQvuYIh8aKMU0OOaY8XbfR9M22h3uNK
CPrTqMzEriez0WQucmVQaY7k6yGcZ3QkYxkcf83/ibcAJ83vmjsxKcydf5ZM+ZXuFpOMsYozogPm
MItnV7apbKGJDCFBbYDWhX6MTjcKVXZvHS+Zd5VDthgP6dFUXGHAYOtOTvvCftDNJPFJ3EHi9cFG
5y9+4hXUOyqFIYEWGkRSpA67bLpLmowRLzGOdDHLbOCAM1ip9fFHoaMoySUNQOVh21yT9iaiQl+c
7JJ+M8owtNNvvOFTrtrEvANQ+zRU46Wke6idqhroFqjq4Q5xYLgk5IdttpwUhJVQMhSjrGQR6M05
hQ5JLoOTwZLqFhdmfzy5w4mzLb7mlFwpBx9v6ldnpzO6p2ICcEJtM0QG4KbYhgCFoQ7FQ7R2xgmE
cKviy5J99b3HIn4y4UYT0EQ5rjBqVa6S0qudGaOOm0lHPbXZLnwWJyI/fDtxK+ZsvFPxfcXKSc4s
QdVm147f+WXZtMyCzXaO4wVpFwiHN1bxYxi363mGUv9BhqXpmyfZCtVAWoo6cjeACKos24F82z02
XF9gVVgzxRpl6l1EpXkyulKUWmV/VZwqccaYhx6XEm5KxiMqYYh5VaHPYvLIM00NSUMRcnum0ieR
wGk8tBeK5QWb7Mfy1+A4t5y0Mr90STRkhgVb8p2wFpymuI3pHkC5BT45xOtl2OptdGZtclhdmvu2
z88nfiSO/7ypGqq7PwPLEWSaP1pLiRD4v6aN8Kdx0KVDUQYmcBk4/qARZyv6SYr+CHaNcjS6VezM
VUmlajn/1hHy5qp7EUb0I4ut89l5Z7pkWZEBNp5iDT7BHwhVLHZoOVvrpcC0Qb+s6viOuznbubfO
iKoWdUliaTNYmWOXR3IscpmwCUw11SzldFVcxbdHiklqHapfHjZ6f6mP4Mb/YfPkS/1RaSzMxtuU
pg8nIypdKkSvBeHBO8M70VAQ51gLqgyMQ8BcHn7+x2YwCiJ/Pn/PV8PkW/Gu4vnEWTlmkrkEWK+t
m0KXiOXjqlQA6eBei/OAGZIlVkfYgmIrM2VRA2Z2/+e6s1KHh/iXpPS7Ie7z2pVOsRvMHdeC0xc/
mQFFBtxumJS3NKRaM+faPoMKSjUuSX0cHoL1sY72fgiKxP9YJdjwEmiXdTMJHkv5kyBCxc4MzlXL
Wa8TCaZgGrXVKduAXFGxk9kUXRV1dzZb2dlnurKxkRwL2cjDo9yTzVbGglHi0FA1sEGprpH6H6M0
62kKeu0lsHY8RNBYBqBJ0sql2MOgSc+XmhY36vG78bSy/Iva+Yze7zUt9T45ykDQ7QZe7IRc53up
Eyf027jsovohmoE7G78pOskMcKAxL0ZEGMv2YbKYBsap0ldUTl8FcZAiTIRT2f5DQg3DStX2AsWH
c/40DOuVroXUC1xR8pvr+tKjyV3Ot+59FWAVBfLBSlSydwF/xMv2UnAigW/kZ0s3REesh5GFz9de
qd0LQH4Qnl/Id8LQUwiWC0BQqXBQd33WgQts8Yx2jsDcJBCG+BIjyyfogxa//hKW3bEQcbzTUH5d
7PiEzCGkfqr5enPxtO6D/lGGE4+A2WAL271zNkHXoGyGVNj4aJPbz7Mr/VOQ8RbWev7Jr0vlvI8v
pZo2I3vjQNEvtiKkEy5SJiAngE5fJF4oqyEDS2CtzQgiow8XYHX1qYFUaC2nmghSNvLw9tuTJXnb
fgEdhQCkKVgFe80/blSVltUYbL9AWqv+qVGY30krpFDu410xsRwC3LU1n2b+VkOi3oYJEwIRQ0e0
ztoBCdU5QtqPGdLE6y3YsPxej5Jma/ancjg23UvmZ7fyHfiJMo+GQaEyW64EuhyT4JN84Co08X5T
Q3rgkuMS6wFsG7IRf5yutINUMreX6mEzPWbm+RxVq6CKoiZsNQPEJqiWMu+SK4llBQTar28e1Dj/
eGFHRgawLJq879Iks83LpNkcOdW/C7HRjutxaesnHMKMzHQzw868qshYkys5XSKpVwwabQXnzKMA
llW4+wZCCA8FxyqleO+srPmqo2+t3VUQA6UjoDaNyL5mjsSnHdplfaS8EwD+KLsY8fA/2QUfrRDc
rVA1+4T/aIcE+3wkme81FX2N1QPbXOBh1ZTxbDUA7CL+ZV8Pp0bAOaV/JkmmkwwUK44aZ2lCq0tX
D+/n5I22C38IXyCx9430lxAB9ZFro+64RV5Un6WODCkOdQMeETBhbjFpezUFmGJSZcp92SRI5BqS
xTwCPxr0d4r+rBuuLpVVFRQA7kuIctZtmsIcP8aRdmzmzt/ka3jWBd8FfnUti8TPEgu5WXa2Ie1a
3HtJTHPOdhZ+WOPqTxmwQCRrTpPrSgdc1ke+HXgEGcPN0B73/nAMrMrAD/bn+gLK5mPXNBRvLT0b
zCTIRFSeaTC2O2XJ7Ebcu9bKgsS3wkc3u5fCiJ9t0TFJZgBkDXM2Is06Ij6yquw69u5qrblFTvjF
LRWQWA0iA3l4XQAwjJKvZIx3FUPkSZZfQ8m3XIlLbbGy+yZO8FjVmrVCKevGvZgU8ALTLtzktvHg
Y3rFgaqjiByZBEgl/SEsr/Bi8uI65SJ4ZwpLnBNNhABiUunZsO31PSeeX+GHUhsQxBc3D48d1wsz
rmQEm5/J14EaaZRbOZIxKCyb/pKjBQTyfLuJrljYkFQBKiD3qlPW+NPcNRLZlP5ilrMLceQQIOms
+gfurbCDorZmdLuIDCJYJuCD/ID9Gpr27YLvD33Gi4CX/NdAF7ySqSGyDj0u66ttBpBO7g6RLE/+
czD4JDBAM0XZM4hsh78M3DtdOhLekB137d2J+unfwLlVal4llnMLyu1ygVV+Rshcate0HetO1Pqv
anxMhVZoyH6UTvovuyxE/GONCnMLaXmwGsyhPiC1ox9ZVktNC9ejR/HAZg8wPPFTPiet0YPq6BRM
vtqYpVpOJEsvAdbFjK/C0T31xs2VvBUZNrDVZLFr0E/s63pLLZAiINdX/ruGL2A3tY/bpk1PdcWZ
UfpvGbbmqReAbyKhYNSNdeY15X83UAQMzcuQverdL9610fRy/QuDQE8AK0CfzSP3Pm/25mryxp2o
s8vmaOvtyFG/7hxSyv0WwxY+mbvyiYPsgBAm98/qHbZm1B6x6u+svqwZXSB0AtNzCg/Be6s/s8iz
13OpIUJ2XPvJDSQBm7wla9j8EPeX4g+bYKKe7ip3Oi778WT0rOsRo12FK1TTrV/Ver0I1W3jsR5/
h/1ThANmADkDAC8bwRuLHk6bX6ThODYZuS4Mu0zJ2o3FYWBxU2zYuonGykN3R0aNDltf0WnaDpdz
sLuSP8FiabuxWBXtGXRsuT5hTCU85qYkMS5R9deZFKMZk8xO4wFMJKeJW9fL0aZL7jsnuXUT97xp
n1x7ueL5w0SEkIiymFHp+fK7FGgrcfp6WCUgyQcJxtkK2M2/5RqLiD2Ha53gUsKh8rT4fUYIwbgu
Ju5+f76rlYkC1yzIgJjZVYDFiCk0HpP+vxxAtWEQCeo4ksCBQufBjpDTGyiIY2Ld8rlP859kaVI6
LpLNT/kOMr5v3dUisEjz8XHe1scuJ9TrvS9L9AUIIFUFNR7p7k0oKmBG5LjhySv1JsCNUvZcphm8
GarZsG+VT9T2RX/GJP2QJs4nIJUPlTUIt9h4Lq3UgemFmz03GmfBjKbEKR7yilx4ubjf8zi5cahw
uDUM1vOvsfY+KcR/jAd5pofsFfc25PWQ2L/f7zvYR4aCC+mhCa3vc7iDfXW+2XYXvktgmED9+O/U
/7BxfbYgORoHBRfyg7F1OsXFyU6EvcHmbGfeRoFx5me/XcnA9v3LJ6fyQ6KQCaHiCYl3CBOvv9kP
mp2i2ZWelT/A4ny6lsW4IbIcC2T/VnGB64+dJR2bww/+y4K8e+5esJzPlr8LYzOHz41KGTuRaqiq
fcjCHSMkdLtLP3ngx/TA+qZAkDfsgxDRhvfL0U2Ov1Q1b7pDEXgDqnvjq3z4WFXqvQK9cGcZ7QU3
PgrKN3C5fFLL0cfvWT9e+P8ev7cDC9+P4s12kz9EuJtqgdYZ4VAkQfzJXqfZ7fCzVkv8h3/tEztU
SbzkD+buTilHCr3SBsQCUjay6ZKwa1QH1YZt9afgIHhptENb2YdVf4g8F3f5EFS0OuGv2MkD14E3
dOvdrlo039oN7Y5hZf3i31J5xZhPXX8nVLd+ikVQ8RrGIv+Yi7xCHmTKgSfrA/l+NNQRc6ewg+9c
/An+aHG6mnLJHUBclXdwUvgVqhTHGz81SZEGzkk2N8dhh5KURa33reiK4YN1hz/YLAj/vbbP8KG5
4+dHRh3fRjOanx75uPC36jm6hYdVd5sP8Jvx+ytCZT7uSEMgLZCgvgLuYDd+V2MlvxM2s+7RNfTA
l8pTFzEIzOha3OErrVz6LUwY+3fKq+sSUU25VwpfPHTRVEHil7jXBPDX41SGpXOfSMviZG3i6s7F
8+aFJV2eI/GugnFpVmo5aCLMQfib5KHaTMrmxYyCYzI2r/6SguDJTo83W5ea3SO5hHNrUgCzPU+G
GKFY42ZHRB5WzUnN3811/dt3lp+e3yFoe8d0XodGcuwN6UWbjcekZ89bQL0WagZDlquT4vUmQ6pT
LklXE4TsaKpDcKsP1hRpRvsRFkKBcz1lP1YnJEqRhrh387WbQXlMIJaC9BRkxVRuysjGtqFia2g0
spc2cDCAxahdpkq3Mgnoa5ymvC8zRQaX17o3nfxLjfyy+i+4SMxm+E4ktzgVKYXptqfOQdj8pGS4
Oh2SbfKs5oh+O2E6p995b7dyMTlxugnZBGqr0V4osnu+qH2HL/JomXPbyLKjjnrgdZoG25NyLCim
A5WY7eYYbJOUUJUbGEL/XNWjBS05AfbUnCYfZPJ/Q3WDbZGrASM2HyxkO7EnhkaUtYqRjIsueSHP
1s2URlBbJlgn3DuWt+EYxrVJY0tMnr+6cchWkicO+uBYQoOrx0sYofqLlHpnYoiprJRMsYBcjONx
6bBBXKn2gka4Hqmjcs036eOWFQTHdSqv+9UJqozoUqVANTyo6TCZwG055TneAdFzxQz1m0djxueQ
OvxaumF2ZLnSojta8q/WEJ60kgFDOLf0UT8Eqw/miwaV2abUwkxn2/R5Y1df/HiVR1a5BWdXHkE3
Omeb2VBTijQ9FdBpgYoVA4k6oDWBSLB/k3lytuaJ3I6+7L9r9aKkvWjHbz4k/IdvpY88G+8vCXfv
zvZ3dRgUhp0/1FR5dP+RwELNjMnzzTtMkwIs2R4rQiIHFyq53E3PawmrFPxd+TeZBjpRVcpSZWqV
K23L6wnszHYO1fjJkdIpODz0NXf7/oIxQeKJaNeFkCxY4bN/GP2sgAaBIur2QdX1gK42hs6BUrDP
kc1oCx6T5TcXQGvk/2zH7Fft7upTnc616O9sf0lUk5dYQ5hu9cuUhMlpCpdV8x1q6jJedUM1MNI6
o8aRrKZQCDLWznVW8SPp6MlgkvTn7vhFiEECB7+6r/ropP1KYRnJGZfVxV5KKXopNcEqKa1gARKB
hq3U+dYs42PspNQ516rhZrwsd88iTC1gsl1m/xapW8J9Yhz6sFrHOZ6G5Ap70XXjd+3yANebcXUF
1Qb2dD10j5toeEwCLqKmu2srjWQuh2Of5jLdWyo6q44jR3dXN3f+CCaJE27R8MfpPDfc8hOorf0B
4sFSoSRFljlA1cpft+Qf67Zd3GabJHMu67dGthgB5R4mQC1qsBDnMcdfzfO0phw7/rPKpjXud+g0
1+yQS51rmRiCCB2+TfGss+yYa+uiXS/fNSPuK3TX2plK53LpK5YlLFphMVSvDu9GVxnKvd3omSjS
WIiyAEvZP0gRKLbKTZP8AS/i0fEn5H3bXyW0WWyMKrXREEr+YyB/axr9nTNv7wA1XcjeIFldozyi
knUFxUFdhdcJTWmaiNyhCEiEprSW71YEu0Q0FFg5aAu5D+lt8WZsNWE0VKeu+KFNiXZjGpc8tnQ4
uJvdpjg20vwuc8dvkFN9EZpKWZrC3v4StLraft2621WgU7hDwaIOT80HBCYBiDhDrI0LMBY05Hs/
lDQ8rXZOkT9It9VrX5Zge1cFgdIyxIudRU3XMj7rkfmLS2iSS4YdzSEAxwvdyyijxFak2yXOH2Zq
pyTKXDK7SlxTP+7mZ9XEwY2p73Fb4BJSNiAhvoWSxFcRFtRcTjt7YpPHMEDOuq68trSof7Fn1Q+F
89eZrZIGHQVQvriZJYKnlsQ0XwJ39e8kCc13ihZx7N7+U5cJKPMQAS7+zjLzn4MxDFfNLlh1OMnL
nM8dwp9viGIXNMtbwZ9kR7khy4IXtUpUvCiJl0SPBVYox6kfnfGkWnZkrIAsDDc2MtUZ4rlkPiVW
J04YImVy5bgYAqMiiX7RRLGGPXkkcBAMc9ZzJW9jU4N0WaGBzI2qEQTqRAx4rKfbObre+SHubn1G
OlQxdpn+Y266iyhrrp20+mnmzQ8+Tg4H17mXb0Vko6p4U424qPHZnCAMyadC+nWKg6JEGf+r7Jls
LXVr5QaUuntrECW1gFjtLzUHu0X9lI4lvd4cBhgltvm9uGlX/k6wzLpDCeEO7+C/mSwPR12nGwk8
390LpeZ8KpvRcssHbkRmhbHqXqAHVGnJjHkYWlMHnS3d2mi59/EVGAbl2QWaqFgIyyKPXxsJiNr6
DNVt8Jz+fWZsTqgcRyQz/bI8wYUctiiPK3qov6S74hxhcOdYTR6KZvyCVNbhFzO9j1Ea/Tou4TB2
2KXwstfhhmWy4ax1KvgXXRFs4LJp2ZWeJBkoaIcHacSa1gh/M7mnynLgaym5SCpnm1RnGWgnm4yd
hdzlwr7IDBw0JYlQAc8VaUrUmj8xzPInMyf05Lq8XJHAUeQ9vH7LwpmP8jeUllz/O56/Yt3etKob
o6PgTjiCsyyomYXvqQCCiROWJ8j77/8LUv53gzNAXej6gmv+f9+Ri7vnTxXuaJOtn6jLk/ubl9fj
17zyMIIQ5ASHv/WnEV5iGUi/1IXrgC/6c2PJjrKqTU6kpK0yXAwXQtMsKEvFjHYIrjHWoDdsst6T
UJjiGOKLclghwuAJ20T6gvPSrE5z3X1nr6tLXu3taUVcWBDqcX/hXtDyqHZhlmiLQrOguk0AHYoR
AD4kLz80CMvXJ67/rCWD+d87Nu0aX9hzNdw6JJ8lCKWfpz8cMwJdOgdHTngvzWriFT/ywOVSOhOZ
ARC7sS5PwKnBKrLtv8unwMWQm8x887IbPC7/IpiwGwVQYzfzUDiev3LxWtNonpKqQ6BYZrLk7oau
+jicIC8JEwGKkQNXOo8mlbsIxNzhLf2RpAqvzbbdVf2Pjl1nz6MlVV/GRRmWD7uaMoT7otWV8Hsx
P2aBj3tOx3P1yLKwmU0PVbD8SXgmxa+JPBFiKBXASafGlAeosBAGjM1/eedPfO+/+EEBvaU+VkVq
jx8g+KNhOX0clTC21c9kn4qo+aLu4MPzYX5sW9GEkIrmHrSwYftyiONYUDcIEEENsvyWRP51VuDn
79JovX+2zQsdmvc5ZKVj8lTsnpXnFLnBkqOhoC5bYhvpsOOSsfwl0Dn52xxVFBbP6ym4rtk/ifmz
sH430/KVS0pnnz2uag61/tUu1JQ4kjrQ9S9kHNuRaRWYliuQvSvIJrfSzJh0925r0fJwcayHlgcL
4YbHrCq9lFhxo2NPCu67a+s7cPnQqwCZds/IfB7JRhVJ/2+05NJNmP8jjrG3ukwF4tp4St1Hn3Lf
MkKV9mTPp1vmPMVMG+2tu/WA7NjnCv1pknFNBpCZV+z+PsnvKBCfFBYcZlsgs6SJQ6UkdGGFuBGh
H74wPwrWQU9SFEkcot9+e2FEKC2NFWepXgk2VJP0CPQV/lF2PduF7ZcxOLdH1SrEFDB9NWPvYvWM
yZGYE5wsBJvwDd8s1Qq8PrxB/lKmYH+QIZacAUnj9fL7wx93Gnfebe2RKwDTbnrVBdrA1uRfTJF9
MwEvr1Dsq7m8UhXgWKx6169hEUuHHC4qo5dYSKHvJuD5FmWf3qWQbm3hFxjMb3qPivg8G2HRCVr3
wiwjUFrVhYoNpvl9VwPsh274RLtGqUIltXBCT5lJYTbpELnM2EWgU45IwaWXqa6X1mlzhS8B3hKd
bfcNty79YYL7zU92MH1yiPaNCpJzHFGguyhj0k4VrqnvP+bI7afFq61qkqHd+sNpstCV73WWt2pX
LZl501o96cFxm6GeHv+a++wfgOHPs29/21S8eZZs78W6Mcw0o2z7/0ouXO4fvQYCzKmDE27FTxps
9roaGTUGxgbTQ1uuSx1gLwVrpO3SG97YPqg49JbOkC/ZlxbeVX12eCPtg63eHueD2lF2nev+vaMf
GtjlqVtoOw45Ky9tuXJ5KR4nt8JRsYAj4H4qQaCkComRwwPYM6gfnr/3usU0L1sKSjR7k+nlfldy
h3zT4YfssyLvP2WfF8ELjcLdBjMN7/g6Ij0huIDkbK3RK0rvFUtRlVJC7/Cj/76c/39+PyxnVi9B
GPN+WwqHJESZ5ri4lNehJOLhZ61Qiz/i2Q+vuR+1TT0V3MKkg1SozfJMbXo4R4IsbVPvLKnXWG7g
ZW1kUScjvlXejRJxj+qwXGIVNUj8YDOutpCn2cgLK7AgLULwApKCEl7lvsb0ajPBysvpeiNgk8NP
MNbX83/AgC3W3QRqwqeCGS8JGBT/WB1JgtKaVnVm7aKLNPNOibyRf37pO4iN2GMioAHtTuOC2rRU
zePAKZesNOvh2frryjh0WUITYfl0Gr7f+UGPl9aYrIzCAuKpnZHcljbF8J6UxmdCWvvRyOvS0B8D
hgA1NeiB3j8Ncq3Gy3O3fciiHuq6lSAqXNZGI7nletM3Tzontq0i0toRtzuxL0iXFBiDrvNoclYt
5wJEou45JyLrGXnPirGAZGbh5tynWi93n3SVcDIBpVjXKoUgUoPDEH9mZc29HMrri7ku1XKb3BAd
OO9fLFuM2FkijxebAayQvCjd8gv4hBMlHKcl+6EmwHoYvrL5lRY9vIh/t18S9w3tDStp7kV5Zu2E
zErElp/pQKSvjStoTXXaj/D8KcSRgAMhyKoMbtZ3yk5/MgbtlA/H7o8x7NnQ0vbmYDsYTAH5S5/i
SIpvESN3yt5VGkxkduTFvRKKkRfx4ZW9cT0kn5maVUd5fxwka6gawve4AbT2fimmqjBze9N1D7qm
OcNrVa29KebueiYWxRIo4uE2xIGlmiJShxU9qc1nVCtDmaBiXrD95/AMrbyWB0a23zMah1E1lm0D
KwwIdTtBstF4xtirawpR9nMBu60IJ5U6CsEboRMLJm8UACnROY4nTZiK+t6OiE4Mf64YHfetALRZ
9/cqGcplLbb0zaCIzYeMxTOma8U+gEN1wWdspssVdwJeNKmuouQ6K8dL8cXR3X8yZuXd0t87J315
RU527q5Cul4EHVdhBHsak95v8B27or/QpGH/VN0BR861EqYggCjqDF2Fl3unfZAs3i1gMyVHNZxu
OH3LFSS0TRkLl4A6X0dudnmRh+d8P9W+Hkxa69d0rQfnqIrqf7g/tl2Cakzs7qH1CevprveJMGE6
WcH1TFtEwnpHo4IL/oKEOyxzApQpDDfd/ISrX+2pynwr8y5gPutgZ82jumD5Z1nB9uDc9C7wo758
sgidwRJ844Nx+ndWcrqaNepucROdspZRDlxMalVdeM65WI8q+EDiEU7sav7KO9+6AHpFe8HgpKfB
zqK1hYSGMsd8puIB1oAH8OdqckuGr6QnvlhsIsCJ58J7md4dqSmC7RomSeecb8eClg6CHRl55Zle
/5xsFa9cBt1vLoZzQbNFV0Qe9IRo7MrZlEfQaa3eDxkTugq7vLjjWqqcz/wv2Kj2jQdxnmfL2fNC
KSnt5Tw3NQrmSeAND9Ro/h9pZ7YcN5Jk7Vdpq3v0YF/GptvsZ2ZyFRelKJVKNzBKJWLfdzz9/zmk
riIhZeaY5qKbpSQTEYjFw8P9nONa2Z9pFWXJJvOdRIt1O/ldeAK88FzVf4jnDr5LzPuQZI+GqguW
h/ignBNMSZV4GyiBLpBJxXl0lLuIlJ/sNpcEAfdnUD+h0DqYjalVUET0nrkIzOan5QTM3qgUWCTA
ypPi5jkx6ttoXhi3UXuOvDByRCMip80Hvk4MdhfMs7FzQjAgjd1+ZWdWNlHbqR5JW6Tg7+i0IH/5
69gudwCk+ED2IJIkf/CfbeYYG7fJ4p1cpoCK5hDpBQYmB948kdTjztlGw5XHuSWYex4kTMsOAhI9
ZNFgyGxTuQKWvsdDhREytG+YfbF6DIsRhmilwWKavZ3AqAyAjrJs0dkRS8gf8n3LM+RhOZAevZkc
gHrjM2v8w4xEl+A9yYCPzfthJg7ILVhiTeSrhAAqbs8g0hCYIRyGGy7eMG5BXSvyQ/jio1X9PgyP
QuHhMXwo31bHYesMwD3zt9CdSLuLIlVj3KkpOSZMHIgvDIHc1YWJKtPCWzcUjCBgKw4X48YkotW2
YO/cMv5dtHmqAJUrtXoss/YrB71aGntiOnJZ0E3t3IrqJZ8dxtEfSqMsd1jBSIooag74LNPKP80i
TzGu9a3EkSRdIc5Hmn/B65NZCyG7Kbx0+xQCRc9IoQorSVIbbDVhCEV1izFB30biiYRyhfQpr+w9
hFp5yUZyWudG8LrRqFEIXIZEQTISIXE2bRBd0ZxI/sFVX3JaQtzG/USEYMNHDAHGKa2ItHAvVWN0
aQnIJRwUZmlICLwWVlKRgbrokFE6k+K+XerundbXNmFXjmdaP1CZJIBqhAzNZ7Y45EbrQXJv3Iu/
0rhTF0AMnG3BSyPguyA7qjwt4DyFdxEGQEaB6AFZaLXz442sej6S34gIaGabG1+vpS/o5RZ6JplF
9hA1qhbKNoNiaDBHCK7gpvFXIhrRKc0jYyTBTlxuETxgnIqiuHSN9z1MVoWMnkSjkdoK6/dim+fa
3wnuQk2aRXlY3EGJerDaJdjLFuQJbAxBMNAIT+U3UlwBszlnzrbyiCcZzSXcO1wSIULye5IOkqT/
vgJFWULOCkl6Ajo3w93oPUu/JLKZCqJbYgMS3SE/EkXVRkIpCdLDSXFmaw/kLC46Scpo413psVs4
CgBfgxLQEjxAQHxO4l0yBrJPgQVwn+BZNGajSTlU87ne+jcsM6twzt1iJxkPGpf0L+taEAO9JkC+
Ny1hHEDhp+CfCPf+YI0RX/HElyPsDtRsZY19w8uywqR2hgDWB4f155Gj7p50riA5foZfk/myZVOI
iWKQmUFZx0tuiq8I61rAYnMIVXJ+qEvwr1wzOc5UPb9S6vIi7FvQC9GO2ZL9XQW3i/Ud3leBJLLc
Cz+Nr2WteW9ENHeIbb7y3uw6sP04DIJPd+PiWq+rT2robOwAbW3vgWUnt7DvaViiHlvBLy76e/BV
7U+s8XqUE01AVWKW8YukkhqBZ/5LRCBYCspYv21aECJEeySULVMtXhXhwW+XwsYfHyW7UxX0Rhjp
4lrRO6u6RzCO7LfoW0k90rxLdr71J/ylTZ6nW8l5pSCooenzBwwZ47e89fQg9ksyA2LWG7v5MySA
z+bhocwuDaNbwSgTnoNDfYnx1dT4Dpurk2S2UKQTpQ1Z3bLueQg7Wqj9eZn9biP5SyT8rO8q2XE8
U3ou7o1E/UY3uoMac6cTyBI/53t8g7OUp5H++NbmtxxefO1xcaXXfGjXzlvBsqDTcybqFhFuzzB/
lDQ4qJ8B8JlGdGi5TQLBdUfilel8L9mJAvq8DJn8ZO55HIcW2Hb+m/UP3xOscD14NxVjnAiL1Ddg
VWoBApsMNk0HEXo0qJeV6BOGKNOXMGHE2vv6hTxT3r8pRcdYTnQxQ+ZDkXVXQr/qaw5pZJsZVRl8
lBIIRvBIqXfJFsUbEjSZHP/kEMSZkHsT3x9bPFRi7GVHxMu8kHUjhDuJ9mm9dYeILKMl65ZnCQWL
h8OuhMw1Y+J7oUQQzSeXCnOPyyAi2hCkz1OrklUg8ZCFmERRAHjMEp+lY4FlnkuhGA71C75JHyw0
vTkaw3TYDUX+hQaF2yyZVpYB7cq1gB8c6XLAStBMnAjZj0iY3Ljjrd83YEXvBUaNQjl/Cjtn4yXa
R2F3LjPMpUFK1ccDJjqiJA8N12Z1KRrKyBxDoB9IoxJcZn/TJr0UVjTRG2DXUtWjA2aTdUh3vBdh
JnKD9YgWNIWkqARMjpAlSIx18OvPYDu3Yu47kilIkqglORVMN0MjdhKqsRwQSsZ1A3IAO5Zd4qXp
J8EdOymntc3/qjz6xO3CBhIYsS5ir9l3YX9PlwWXLJ6sHEotssIqDtAQRZ9YI2JA+YveCO5aruBm
2aZnIowvetR8jt7Cx4FBkHxsRlqutIW9IzgxAvoSFoPc3M0ce4YLm8guXHs3Ws2fefWJC/2uDJK3
EhIVekQGdBFKDt6H3eCEQBao0ur9ZD0VGVIH3PJ4oPQCX1psk4NzVJskW/Gr6cd3Oy9HJu0LfgpR
/k9JaV8nwRuiy/l4nrrxtiFULdoRvZJ8KsldTflHXSW5ZbPwWOE+3pOXGRt1yG5zZBoCG0Me7QZw
juxLklzClFbKLGG7GEC0/N00kbqTUBk/WR9CI+aHyf1UW2Sujl/MfoyYuIQpHNhjYCs0HZLB64sZ
RQ1m3QpLdV8O+Y2PFpljxHc1MtEzWFBZ69+Mbd18KBKSI8dbX7P2uG1Q5kIlp7RoVKMx9rr1LrRL
NbEbdd+CC0RtwfeJRYh6NnSrYF94zdYL9HvEcuXIFWAfrFIAcyI/nM/dpUKWxCy6TbWBZ+l2O5sr
MQ5ckjnnSK0IYk4zLo1xuBJeSWdVN4mTbdUZXy0UgEx8LWEoARksXHV2IKHC42+o/xCRWr2h/voN
tQo8e1j36l4cGYHyEkXX9fRO6lcssgsYToH0+Zx6MfdvthnhBsn9UuhJeJNclQTeg6kRNxUzfbyD
C8jtVTRk1cFVyKyr+xGtMTq4QIqV5xJJxSQub6v6MYjvDG+R9+DIwzjYJVGRbygLwgz/x36sIqBq
b+ltYo/UIkMnWcKfmDCx8fg7SzmO+ds1Q9rnCkK2U64Nnt+hO3OiFOMPsVgZEU3H49IdR6ojvp4y
pFmmoTWpuhSl+jPtAei5ZCvjku/w8068tsz/D8P/orFVmKwZ037w7UndZ3F94SXeAo8QqBoNa4TJ
ZU3I3UCCwcJPPqms/WPQcnldj5izDjjF/KHWaR1XQd2pFBvrgY7kCNGQoKs/+FZ8ptfppWwk075g
+mWJCjssPbVJlrDsj4Pwny5A3H494mmCFFrT6QxCjU5ZgI/K7lDH5hbQk7gMJEh6aoQIt04EqL47
DMIzBt0h3aJ3+K4RFyHQWfxj8XENYopE8u2GmLVj7xzQEth1MaMYE6wMbolwe05M6IpJ8M2kofds
6xqFgGCzvH6XYhiq1g1c6s6hJz/p6NZqFFMCcRLUQEAuBfTcWFxRlPd60twLfg4CpEl0XPqCbZMf
dO7/2KvVCEexFk6W66t7p64/CLdb7hDCMxcvVQvMTeRbogx0GUEqIX6ZFVyJIZTjjY3AdRk6oauO
JfmW4z376SUH6NBf47WyPy3a0EHvWTL3HhJYAst5ELlzyfqlIoeUCe+Q/ScSgnXnvbVi/6OAorgq
yKWSjnLvj3oPlRNkN2y8w6V0j+GeAmj+bKcCdHLIn1Ejz1sbqEyfErJU2l7kSfNwwFOFzd93jycG
ZMUv+raAXrRjvV5ArKiGKi+0A8ZPvM/BhkqMCriBT4THzQHB9UG2Y3grtyUvFDUniexIJEY4p1KS
gFPGJoN1vGtrQtD3rhEWNNBUNzRnlR+dwiClfGCm7UcqkyxFjUitoMARZCzdb0gGkauhc9yqCWoc
b/6nO8v6u/WVq5IaAbUFcyhwNYw4xy4+ii3AeavS+s9vO/p4ez9fmn83uC6QRe6y0qlWTYPu+E4C
1xInHkGzSAGKNp5w3IGId8+mgYrhBNSn3s1cW3CWmRvxXzWOcWYiGvqdMDRiD7Q4WK1OPYUEWvPe
1zPjrqyO50dOr8+Rth+oZKLh6YgGoYTv8F1llUSAZnGxq/wJd5hAh+CiT+sSywys7Tg4EIsUJkEL
kLOvl2496tnka4O2B/iN3Ad1NyHvAt+Xwi6RkoKULTeCDjo+Tz+mMznBXjRrrZILOaUrA1evWZZd
vAvTt3Ma3mjNhWp9cSj4E5FSgFgF/uWjzUV5LruLRlFuvSrCx0y3KniV3nd3XLLO+8Qn0kvGk5JQ
cgtCrnOuDO5oBIdSAd+xzKT0ixw5HqmzqK4+T6H+CSDfezuxTm23n1kCqL9QExyL+q/uasE3TVoU
FB/VlnS97H9Zb0WnbiUeIvgySSOW+MJF359ACoiReT2T6CeC9HJM8qiWvq5aMWp6malN7+xtG5Ag
tBNJSWF6js+ceFKrVgQwhO6/pbuC+FitFw1xLL32nX07VVTIWoJ71PjRh/rD8YZ+xFzAAX7Z0uqU
MRLD9d0scPd9B9cWcXlOWhk9wZDg4UTqfNUHpNrT2+MN/2QcX7W72hFFF1tuzfzuhVQsIayKRvPi
lEbQzweSM1TFeTL1tfhO2xczmvohYWYVvco6f1b7+rLp6wexQsffCJ36n8waltYyTd22CU+uxlJX
R7J0SuvuNa/6UhXqmwSCcIqbVsXvMzcB+0fASIJxkjSRyJqdWiQZuN22V0ucrop6NNM0SveJ/g38
bRChS8a1tcml9Y+izpuY6jOBx4xQiBuU7bZKok0aeZ0cdlTBEsa4kc0oalIim7g1LRhcvSXqwj8l
s5wYOpRFhCnAWUnj0rJkYnEpiJu4jfoMwwRotHtDJHojwECCw/i+QjajDSG5RaoRb2aXIip9/bRc
5pdsH9EcghLANd5IIFqCMcLiEYECNoi8t6JlX0SyqnOi87yfnkSRwvbaR6H3mQUJJbsRPGxKblix
KlRYJvtc4ghV1Qn/yE2JDMTlNmrsmyHLXNRm2hu7fRAHSIST+JMS6d3eT+DwIcbDEm6ySqINC4Zf
s++I0svrUsB0a7T+W5FXVObuAbdyqpO3QvwT7X2MGQLkEicTXlmF/RNXmSEIOafymIq2BM9N5EKX
TRLn3Af8h8B07uiAF3zG6wrr7gs/voUoxecWz6sIzGs7uwq6RTlFHqkoz51OBUYrfpsTBOTVpXKF
B6BtUeAkNGTCU3K84A7d2ksojkNGTOj4sl1sycrWuKaqkfPRqTurrfEIFQC5aUw0ZU9SUW3/nId3
eZlurUzCOAOnQ4yGLoUHridCTG70VQ2mm4HgEL6WaFYySK6m34mUgcQgPWDLEtuVYLEESfoegbsh
Ko2LYgzgQqOWtRROcXHmhd4oXvZsuh+0R4U1LkV6LaO5cke3Z7OepxlVD4ohRXFlDNDjDNvnpcCJ
3j/mgY9kiUngMv/MuIl8KD/60n2bqDM1Ij3livFqY8hJdKWNmHgyYIbSUsfOvRBtkZaAsnxtiOf7
kOqSvRJdy/DPAYTxLuKuTQSZpWC5w71MtOSnXcSeI4CRg50+hXqwL2f1eWy1e2owXTht8VY0+SSj
h3OROxDa6JJNJGUqP2rax7xKwKWC4Dg+gT9xPmXYPB1FAgth+B9qc5iKkQFQxrmYYJXJpU9SuDgV
vQmRgroEtn02R4ZwK8DszckpsfGfhMped2DlmDd65JrpqHEB0Bek2TSNm7wqwed+7ucZiRdTYFI6
OYqZYOqJt//xIHnduJwALwAUKadIZ06qtscl3Qz6H1yJ0catCGoG7Hs0wB0YhMa3S4DIp/b5cBG2
gJoz9VRXxL6/3kl0BY/JthzuQsQMX3fFdYtUUVP3m5c3hf3C+pToEYF0HF+0Tr8DyCSmLSnB0y7f
uqoW/u7rPqzOoD6ZW3BrtrbPoLlhsgQmLgBDuSERKpNklWCKpA6p5CAJ8TFG3/lTQjll0EQorCUf
1lqSoGC3NICvEfrhRQg9DdzccQEl169VCAlVFLX8ntHk1mlQYNIiv6Fn3o1jVBcofkrSUwR6EJMS
LZ+TV/i1OMYPr7xyJcYCeTBkGLmN5IjiGBec8kiySY57ILkpLz6TUUmWohE5dVOBn/MeleJJ4U25
q87uJ06ZLexgHRytzNGJNfpj4IxJ8TwUa/h/E9mI1wsjmX3Nyv1I3wdu9zUn3cVSEBOkQOGia9wH
RE9VUjTtFFwTfZfaF5J0p7rBrcwRykjHu/ST8OvrLq3uRaU2qnWU0qWIEEaS6Peli/X260thcYg4
uKwfQSxG6CpgOcw2uv4u/8O/eiKucWChfGyie5B94qMQ9MbxPv4kAPe6j6v9NLtOHqMhpO8TJdwP
Zn0+OOmdB3hLTo8gUa6cANte2sBmgFaQ7NWeMXAnOiGN/LCpX8zdakMpdTRgPgJ9L8KaduxfDU68
OHFsH4QUCIwLMkxcD6nIBWTvePtr+eVldVMRFYdSKo2wgF6vnVEbWvLNhb4X1UPZvrBwbiTgB1Rr
M0yJy9kIocZ9lpCaeO6cPUyHIEGSpn4Q8YLvYUGphSNUweMdNH4M5NtokfzVwTXZpukLQB9Kpu+B
1MG2QkyDvHZGpR9B2wiDhW1Jh4SXRaJQ6x5mrAD0hBQDyA1Dqg6KF0CcoLA/VyXvAzdUjpB5vojc
a8IEYGcTVHSLkoOX5zPZx19hCVyv55iItgrulxKK6uLYvzhD4jYgLUcYeC/JakEmCa5A2KRSAVvw
aCI1gBGXgRTVoaATrCbC3gw3CABzcC+xokGLRlR+P1T3MMsLJNTxjVgXAtYw5uFRcBXAk9Siu5Jc
pcyaBKYkGSNuubgnDBMeA9/BTzXx2lViFUg/8MKoB4MfaMtTZ/dSL+XYq6/Obt3L9BqShb6XPcUB
IRNoo1fpguRGoUQmLnoqXO3ZgWPE/aDPH6wR6azO2kkuBgSblA4RvpFgFkZU+ufhUx4P1ZL01wZy
ZgrHweieC4+Fx8nBIfGXqZveiHCnZKR9hXoWtC/A5MIun8boHEg44prDTjShCg5zFPFblNKm2b5o
xvi8JAE0WNmWlBAbn8d+xx0KsoNEthz4wrS05k8i9DYCX5fQKRMixEjBPUoXlqQZqBoewh2hz/qv
kiHlYR2DMMdX8ucgJmTlflMhZi3iHEqyQ1Quqgoe1JgBk23jT30c7Tpg+oLtAFISjQ/z9OBBBDwb
1PHZjNwQOXrtTZeUFycW788MlCuVHYAUCyF7FXskwBmPWUEil6s86KKz/+BBZM0K3CBp9HvRIQBC
tBBGqC3LK05EkfNuvp+a6za7yKOImqAVRS6eQfrInY81x1Icoyu/086EJysVrgCVIglDcNchXed/
EjYxPlYMw0ypz8L6bPoTF0BkUybUJU3/VFYUncqfGOMX77rWoi+iCenVpEJeDPCLBO7YKy5FOdLa
ipYSkrLAEo9b8pD+KVj8kXx90y/AJClCT1nqzTRD9B4G+ao5Tu/DydhU5aYrlT3OilSnIe0AhAXs
ExVKBErAxrcUaKfWV1k0bApZQ4JhpsL0RmTZBa7ie8mnmPQqTxWIZKsvyi7zVAuAETcKSyde1vdq
nzIBQCGKe+AXIsizEJ8FCC3uCPAWQWZw+ZJKe6mJXFtL5RulesIEiDiOiKrJqlff9FPzwfbLP2lD
kKhCd7ai/EK4ZZLoFxZIohoXUgFyHuB2zbXwhL8Dyl1QfiiZAfqEXx6Q68VN5KL3blZ0phqYodyr
CVZ7QJ0kxydVU0WqRio1u6YAP6zAuzyxmn92mriUGERiwLVtbSnd/MIUN0mrOOrMag5m9ywJtHt/
gtRfPtmARJcb4QLVQuBGQHcSH6Huxrmw2Xgv0bVg/DGy4eTdieAss7c4LfqbKSifEAY9zzQQfFzs
PGrNLqYX7l0y3TPH4qdKQpEntIRGKouy4XH5ex7O78o22Ybu+OX4uy4n48r22gSlVHxCDwrZ+l3V
sCj8Pqu8fRmCdUGSAt94Ht7TgSbJPgGpibTiXEyZ3K6tCAztR8ikgoMH9TrlT6QGhTsI4g/gKWvD
0Zaw1hIxggUcMXJBJxWQcHcle6a074uaUrtvGsnwz095tSSS8R3wGcxwWrC6AHAsyr0CGueL4rCP
rQ8s6Wtvgi4CoUJEVgTd2OgCOwABGAU6xD0CwVz3BTFJYywNopUVdCUiHKJRygSGmnXB7Qlc0Kma
nD/J1NuMI/kw6HgSw1idYXZvJrkxM45RMkGHym6t8NGo4ys7Knb0U1AS1K5mj3C+zTYSUhD1hORy
Ml8L5fdHA/WqKytvLZ66qAAS4+1FSF/OCjapyI4RIEInpdJqYH6Yq0VGn3mWVBFV42L/szrbhKUg
FM1pDhMeIoMRRLIWEcMXMQxtSq9diAyGLSZGdC86KhVIhJbcrhySsv5tbev4prjrfanKJ4JL9KBr
mKb8APqHaAnhMjhK4W0L6zxxxsdssPaVoVwJusJ7XgB/C2pbcjkL2xZbxPrA3WX/ZWRIy+Ghb2Go
AyOj7msVCRRdFyEWPpEDhyyKyPaEun0OO1FO5J6stRxLroVmf3inQYGlaroEVFL4+FhU7kNjyDES
nHs2AiGkNYFbSTBfPK5QA/UMRNrP3+d2TcQJxa9k/CjnG1+I+AsxyKPm74LCCs+kkHqICg1Dbmn1
k8i9YNE14r58IkATHi+GP+i6R3RmU8HbSQ2iQnFFUDjFdys0SLkA+AyzfBsq2iWQiIXF7hOJc/vx
EXlnNSaWC5r5egQXL3f5wfCXetEqzACuulRDEwQ1Q+KJc0PRH3SVgTXJ8cklhTrcGH0CFQJY758A
eNLHji0mZXZAG+382bwyRn0Tgbrrsw++5rwxzflmUFyyZOWtKEmL1CHHQI9iqcpE6IQLG1U0PoJ9
b9Q3AkpJzEFqcsEQfvj+ny6ZEkHFsfYHdxa4iB5kPQXPXFEYYGi8VDG2qhHdpraDAsGTUyLlgKbI
1INCZMZYCk2Q/Q73fTwTKDt7XQBqYkG+4df+g5GO/bedUj3WI1YAv4niJISHosC4tuSdEgQYMHd6
2HzuPOM5rYYFPvldO20wvVAmV2iNPYcZR2LaPFcwyDZNFd5IfpN2tSL+Q1zp2vokZ+ZSsqzQFqGB
E06W8eMN3tVtz8a7EgPzQx4hGtq2LkotfternoR5nUx74yHTULfGs4BhwzmXS7ATY7RxEmRt5oN5
Ibuptcsb9laeVaOgMqKYg9Vod2WBDizFQwSEAWBdooy8Ultbe+a0algmk+/Fm6kAiMxTRHndg4Tl
jv6lYPMUVz2VwDB/8pIADlSSasj7iHzC66umP+mxqutZ9U6YcZHOHSeamJUEDxoA8AWIasXJLGaT
knXYEMHMStTWnPs7NbTR1CjlBlNq7Eg5DIaw+iicMTWkRDPyPds67RLkWojtyrYuFP3a0fpgU0YE
hQXoGJdQzye8N64/muuHBJjIDWBY9Ml8I8Kzwmlg8KVcCNVVrowERgHSC/GZjcRiRxW+s7JkK4o2
2nJU/9eX8b+Dr8XDt0O5+ff/8O8vBSAeRrNd/fPfF1+Lu6fsa/M/8q2//urfr//Jl74/dPvUPr36
xy5vo3Z6232tp/3XpkvbpTmal7/83/7yH1+Xp8Dd//qv375w8WnlaYCK89++/+rqz3/9JhHa/3r5
+O+/k/7/67f/VwfylPxp/ZWvT037r98Uy/inTW6Okp4uSq6S7fztH8PX5VeO8U+im3D1bRbJb//I
i7oN+Yau/RPsB6FEFZ9N5Hy4ozRFt/zONv6JBIJpSQVZpGsNwtf/6dmrcf97Hv6Rd9lDEeVt86/f
XufzaAjCveOR1H69NE2EbAvbmdNdqSHy5pA5CObqegqhgplhdCKk8foQ/6uRdVrZa2ptcmM93aG4
dAYF6Y/cR7jyxVB/f6H/xQusi29MnTF7Gbqxu7brzzu1e3bVfkcO+U1X2bvjTRzqvmzvF66zrhvN
HBVJuvOhnpyNVWdupwwBneNPF2fqb6f178FZxdlzSHF5YYYpYq82IcrhWiuzq8g9pa176PHy+YvO
I5IZGiQKkGCzgutKCb9wW06Jf86fjnf/NRLj7+7LoL14vlMNFUmbPN0Fek9204neGpZ2XkYxGOhi
H5hTvB2afgI+rpxQUzw0HavAYdwDY8t8KwH1o7ln3VC2XyLPUJoTC+rQgLHlXr5QUZhk7Hs32bmN
fVsZ0YR+l3ue1eOpCtSv79x/j5jc1F6MWBN1VUEimv77w009jO2urxU4U4Dp4V1qH62mufOn1D6x
vg41t9rh6WSoA0E44b3YF5mpfXANZ6K2BERw6LGE6+sQ/BqJ2+Pr4YBBcVaOukZFe7NsYE4laWM1
kCPt0IO8EVHoJU0a56ub1F59IpZ7qC155RcjOZlm5hQ+QSfVl7KXymdiptPVTEXQDZD49Or4Gx1Y
4c5q+7f1ECidYhCEC54C4xwGPWA8bTt58W6MbDKBDSUuTzV2YHE7K2vQWXqWzROz5VXGNqaQABnX
Ij4xXocevrIFVt93/egyXoU64GwNX6tZsU9sm0PPls9fzEWduUjIBQ6KrBRLuYRR6Fx6ddw9H5+D
A5vSWe35lAtHnqJkulMT79bW1Ps0zt7lo39Clvu1o/bXlnRWe77UgopwBI/3ACWQn2NPokOztZ3o
NtaJnIcdt9vjb3Joza52f9Hg5CdmEu+MJOhAgnRfHWP42OeQCpAo9rfHWzk0G6tN3yDwNql2GFOX
IvORI+6Une1N748//MArrDMnzeiMyDlDXUYgTAsuUelPrOs5VDx3VxJV25vE77ITM3Ng4u3VFk/1
xAzqJo13js3FQNdvXeVxUk5NxqGnr7a2VtfR6Bk83WjH66Ro3nO3+Fyn4+OvDdR6M4+1oaTodi+P
73Dlz6kUxvUQapEbWtavrah1lMZvrbRqGimXF6g71/CtM07k/Mzqw0+lqe5+7VVW2ztthzZu5gSa
S08sJQnbaF/m1Dbxqiy7rPqTM3Jg4S56AS/MSOglgxdbE+VwrfbK92FPIgbbnniJA9vcXm3ztkNf
1EsHBxWZd0B3LnO4Om6z4foJezu7OD5ShxpZbfCqH7MxMSNvB8zyJhxnQjfNTZHHsCa9KUPIuRtO
TPyhllabHHJGZulVinJ8brZQuGrzSs/j9LrTURaa56m6TBt1vjz+Wgcmxlqd62HsWr7WEIZ0/eZa
TRv7zEkJNxx/+IF9uEYT9l1gWHXvIYNiFJ+zyPrkRMH7zvV+P/74Q32XAXyxqPqWmrJ25rg7uwWb
4ChvUrX5/GuPXm3xIXAjP9C5jAcTF+R4HB/MfH5//NkH7Kwlo/Wi2xSBTH3PRkcwN/cKqB+Nizus
cX1Sb443cGhc5PMXDVipGZM3my1SO3Nnv42aLu93eZ8nhOl+qQVztURRppxMtyPQNOXOnUUy6Yyy
x2+PP/vA8l+ofi96r1d2q3YjNxvbAkQW1FslokpCeO/476ri11b9Itn8og0lG0PKVdH/cBxA/g+b
yT11DTiw5pfI2ItHJ+3YVLGZUsai15E/KbrhwnPbDmZ43l0cH6FDTawWJ1WVrdq2iP8m/rAL2urd
7GfvOqc6pcl7aP0Yr9dPg1TSZLacPGYQUbSSgOmucYfsF43CyloXRVZpkUKwOwQkYV6bod0AEKgs
b9sTr1J/qRXQTK/fgQAQoTuD2+RkeZ/TKkwuk6Qgj9VEptX+UhuatWojDmozVhybqbbnbRVN5yMb
LE+dE48/sBHWbASrUYjT23CP4fGMdzXwdlEf0zZ24viP7jR2F77RtY/H19SB29BamjWgqkLaGBxv
aVW/qdsefVRCkn5Vf6aw77tqnC5gx1xPg31+vL0DL2euHMAZXU1Nn6GTUx/Ab6knPpjBbevnUfE1
LRy9h6QaKx6K1n72q9tmZXdzmGpgsomr+117NkbZg2sGN1GiqSeM4gG7vqY6zBS2tSNK9u1MiqIM
9vSH0xkZlAq0YIZT77DiIfznSqOuLa+eo8+jO7xEHkx3YZojUAIgxqnS4nrIrT8833qPqv0bZ9Cu
bWU6FY07YHGWSPgLo5a2oOx9hEV2fqOjAwG6QR9v+mE6QXI4MHJromxSGoXldTy+jnrQ5saYXKSt
Y207pW/u5nBSf3HRrVaAabo4tyjMEcR4yH0XrnSxN5zfUZh7Z8zGiW17aKxWp29Z9CbqApwtdZdd
1oO6cXv3oW3jU9Z5Bff7zxLQ1iVcwyrVNKehgchqBtjd3U1tTAgipfeuGqPYY19buonKjHU1dcUz
ohfpmVuGn424P3F6HnrDlQW3AqNGYokTutZCRJmRsQi1jZueEmE8tBpWZtUeyBy1Ku/nEoaxmw9k
mCB8vU+DUzjTAw2sxR0RleqiaGQPNWAiovE9sOI3Lhko0z2FwDlg3YzVCJU+bAmjAQPiOlSz18JL
MwctYQ/wIXSqXlDQKHl33I4eOKsXtOHLnanPLcl8ihfYFC6qQ7hBpnIiBHxgmtco3IiSl1EJCgPZ
LPusaZGisJ4rdd79UsfXehFeaVU6xwlU+KAP3niUENmoaXQqXHlgWPTV8eI1WlkVPsPijSJ35GR/
oI3xiwt0zQBBjnKuxh7/a4y6G0MxNqY9XdRU/bQJWJ44TA6cx7qs3RfzmqgEVHubNgIqYkBG1zYd
3IyRWrZxn3O6mOVZV/QU0PCefm0+ZBW8aJDLZVm77ejusmS+yVL3KrTTExIRB/bbImn94tFF5adB
ObGQVB0Z/jL2+7OqnExKoifVfpzD6sSSWjE8/rKMa2aHHel6z9XE2SG/rm2T1IjPZ3QO0roxz7pU
owON8cfgkDV1J8U7g5o1bDIXkTiAOtqvmf+FC/ziZStNS92852Wd4ImI1lmFDrd7Mo6y4pD89Ypr
+e/Ct8rBgU+xM/3fBzMEg+ob71Kt/lholFEf9skQnufufOuqD6lxIjNzwBAs2PgXrxQ47WBQcw5Y
AXnLqylKgbs6TXblJHp1oolDh9oC637RRp8YkWIDRdzpaUQlrIDIoO9vDb/j/uf8EQnQJ3DPSn9E
VWDutiFSD9uWAI+qTid23AGTsejQvuhBnYd90+icaiPyoYOvXEWZ8mv+zVou26jNpA0oirgLagOW
wKh9VgakEpAdhjA41MqJpXfg1PlBD5yU0FgELPMQPM+uHQNjFzlJhBrIGKPTa4PkbXLvxHAdamxl
oDqjKJq5orFGje5THdEmnF0btVjwXFtSRSfe6dCsrMxSUNgNVdHFGWATP9Sh010FU6Jf/JLRW1bj
izmfgsQI9V4cz2pstlptX9jUJjgxQitVkr/26mKmXjy9LgGqjDFDZL1T3s1foqf0Ud9UZ9MuvQr2
2pv4vL703s8XNLwh0LSBY3U2bpDSvMg/DOfqubaBoL3xtvEvvuzKr7ISbj+xLA/QvAP4ZEpuhubk
bo8P5YGbibZ8/uJt+wi2gCZGNtLeori+HSxKViAY2KbqXVLdW9E2m35vT/mgB86UdSkvq6D6WTaz
pQzU5rKp15GD8z+OWtNv1JrClMdf6sApvK5d3Nbx0NY5rehqBRvBym49zbwqDSbQU9/mmrXtE1A0
Uzaf4rEcWO/rygWmSf4xmw1uWrbdPtVzNv6hmlqSnthOh4ZttWuzYlZUZTbjXR8FGNBJabbhDCCk
B9hoGv0JX+LQsK02re3oVRxGbbxLGuONXwQ7G1qj7pq7uI3O9d47Sx3zzNDOj0/SAUu0LvaM29Il
bVHFSLFRNCWrrD1wxaemmy8dL/7dDRX7xOAdmhvjtYtkkYBuK42GfN3dxibqq77qnLoyHDoB19pF
eh545VwjqkeEHxgbaqpXZnQz6P2Zm17V5DN6CC7zlQ4iovXUM0cPTrzWofFb2QXfQXddkdfKO2M/
mvp9mI536lCjSVNcQdKMTliIA26Eugoap2rUz9C2uX1ThWrrTXV8ESVpT2DOLXfHl8LPmwAo/nqG
hk6rtN5mv1ppum1L78zPoqsw+PprT19dKpwpdAbTHhPqvsNJhCAwboK8fRrU5FTpKHnSj6AhdY1w
t6qYkrTi3aVOeA1AjLKUpvlObef3HpzopLRuKFf19vjb/NwUqGu5rqhvkgY8erLjonc/K+1bVVeD
3Wh6e3AR7om1deiFZKJeHAoUq4nDEDY2vKQ6203I0FI81zPR3qzRFlXC/tb32nTjxOmvhZfVtaiE
aisWHHe2Ue6EV0qfnnuTceVn8Qljc+CF1oyatlfjqBGurOtXFwGht9pA4nC+1Iwv6BresHuOz87P
Tai6Foki/jEbqazkpN177t7K7s3piez/Vs+dbVqESLj8UrZIXRT3X0xR7Je9apa0ZCcB8EAHdXYF
8c1fC7Yg0fh6BXR6PcShhwPXmzbyBR/dyj1rwCO7gLaPD9UBz0Ndi83DW7KJ9bNrtPw28x6jnMBe
iRtgnbdasqPSVlm+oX7JieZ+fgqoa2il1yh563Ak74yGUnM90t63IaWffy1/9INWj9dllj91FgLy
eR09pm2pm9tOy9P73taCX7qQq2twZRZ7XZG7dryz7Oht6sfv6ilsdnPSZxSRSstf2/uunDcvFpZt
zKHqia8RJs3vlLV60EPf2SSNZV63pRa9DdLkg2KqJzbMgWlxV56NXTVJN0P93dVqpj9VU5lt+qab
TtxPDxhLd2XHcmQEKicnnRSM8QWJpG0+qn+SJN6n/kl27c9tvysv9mK4iBXEgzUYvABig58kQEJE
LAjzh+O75IBBWWuQTeR2Kj3DcFWQwahP9GD/f+rOrMltHdnWf+jyBEAQBPFKalaVavRQfmG47DLn
CSQBgr/+LtXpc67N3ipF++1GdGgP7S1xwJDIXPktwHDAHfQBNAjgHe3GN4C4RD2VV37w/Gj+YS9b
KgZnVUjDPejr5hJE6gD+onCfBLrI9a4E5xfe+LKRU+dz6yTntmLpbJI6uzEqv7IkXrr0xcgtA3cg
rB4gdgx62DereY2A9tQ6dX9lDbn0A4vBWo9pDtk/nk1djwc0o/ZbVbkvfepeSx9eejbnH/5tMCFR
U+pkxC6Ykwym9szbT6TdfTySLsyFZduDz7O2j0dk2cYAxY22+a6kRZvnfBKudy3F+s8xKfrl/7z+
FO6cZUYxWp3K3sj41aJZ2qJfJsZyUk7XhKYXsmkg+vz5M3OSUF0jiF9LhX6NIfiWZ/LQBf4NFnTw
g+L12M73eYFjHtogx2b68vETvPR2FhF32wUMRLYeosoaSJCgJZu8Rffax19+6dEtwuymt36mC5zD
A53sxRTsja0+e2g4dEu65fqa/vjCPSzVgi6FNMN3OuiPUzntdS1wXoBA+Epweunbz+HXb+MXaPpO
AmB5LqCQ5sCmEuyVgf2djBLh55/fXkpf6VzWZ+00umZ1Om2HBGn8j5//pUtfzG3MtakGPBHwr8kO
8DtXT4FRnz7+7gvrxlIT6DMaO4HAY5lE3a69QCC/XE18Ayhk8ZeXf76t3568SAfb677Esk3r59xN
4SDnqytD88LKsVQBzvXc10OJdVWzwo8qjkOt9eDbPPgqC2Xurj5+ShdmwFIPSNwgNWcbzfXsWZRJ
HBD6Rve7F3T7ocmffTH8VYGM+ItpDHSryWmJ7GHvZHc948BdubBfv9bicWkgLSYyYDOs6kSTrjlz
gNmwfQfrh2valQuvYqn704xXXZ1jCfLjwY7R5E/NWQ9tQZvLHeWjuyMY0unKe79wJ0sd4CjNpHiD
+Rbnc/8l63zntq9G9F5+/L4v3ctiOlcIJKGQwbDqBTO3XUaPVVGNG8vMl6lLrgyqC/ETX0zrJrHc
r1ucYzLoPvPUBc+6+5qN2edyIlsozWELhYOgzfYf39MCPPQ/yWOyVAmOnqMFI7FcE37suROqst36
GmQB/maqMjT8uSFzWMRfMs0jAvdap4063aBv4c16au1RwIWHIlh1+mtp4ELRXRn0F/JUZOkwWVTE
tGzE3tgP860iw34S4y520lXm7LUzI3N0p2d0H3uv+WBOTmm/NMx5/PipXFj/3g2Ef1ucWExq2Kqi
SNkq/tktRvTLqyP1568ff/2FhYO7f659tqnbcZh9uZWt2WeJeSjmMgDFcIAtSpEehD9cSyxfupHF
0oGpN5u45XI7dLekftTIVV57RpeOw0vdWJdWse9JJrem/lVXNOzZD46cqH5g5S+wKDJUzGz3d/0h
ZKkbs+gSQE7Ek9sRbQnw2EtOzaA2f/U6lhqxrtIJNIK4EYoWdWk0LEaSqFIvLoF/Ibsyni+883+T
NuXWr/io4m1SeDtYBp9KK1cCPVXYQFZp7//dAXIpcQKIZRhVj5+xrYK7+96Zpoi396O3/fhZXRhQ
75y732YG2s0gUIdGcKuYG7rOY9dzIIOuHOUurN9LHPNInKwLFNT7TVrYMPEGcMsrba+85ktR+FLQ
BFm91wH3bbba6R5YBmeffoW1pc8BCk3vU6ePKFr2pQghD73ym5ce12Km1+kgsvJ8R74keVj1SEpJ
T8dRHEBy8fEbubBheIspXrsgaWvtjLsJJKie5ivkpfoAVqq2WHnjdCtxezQur/waX7iS/u+GsdRN
s06JMeltu3fGkZM7B/y1Pt+nBUkzby+weT1xi2bdFyMbla8o+F7xZnDxHu+bietpBfSr779CmBno
LEyciYDrpyY2NiE8put6ax1VsA0rCw+s0aEHFOfQNCbj0TClLTxepkAW3tYZ5UR2PKjTe+K2fhvC
w6BF57ESSj2DiWVRs9djC1MQr/EdeK+rIWtDF3uJQMmjbElwmNEo/Q0enpX3SN3BabZx6ybdAZnJ
Ot0r1ej+MUZi2Tx7veM2W4rqmLORxBoQ0W2Lhuo76vVp8JLkbs6SSEMcbI9lrAd4Z2lgqtN6PUFX
IO7hdBijM76d3DZyOSTDDy1AGeYGpQnvK5HOiODRyztnxc800bXkTeNHIwOzYwNIuFdErWwrGlmR
eGeUZm8sCXnMyqFZFzrxCFvPiHdEs6vTdsycVdFI38I8WlntHcXEi+Eny+ER14aSmqKlYcMIdBUw
ckxn/ROuf4hk4cc4tkLcmwYeRwIeYIrJYYPmoB5vaap5FASptyKVb0D2cJBvi1yXpsNJNX5S3lWg
8LxQRQBwcaWAV9vQxweUNLl/qgR3FA2JIFUN4ydwDAAHSlhp7W1SBb48CXQwm10Bh3Wo/ObMspcq
646DBFKAOnW5MzVzB7PKpciCh6TvneBYDFoYSKATCGvasPJmXpnIHXPYvIGHkTZDemJlMsXwRSyy
snePmfVIGzySYWKqONAct2DXZGxl2UUx93Q9bSd67lFB46cCTWSTi1jz4Vgzm9bA1CZ9K/deTSfA
Q0XLNHv1yhIl7nCEFRE4Oqyu2oCHdHJmR29d1aqp2ldzKuDYBcmpkk1YDiPB1jiNvfQehQWZ1a7m
mfNmOmZT6UzNczD2ZxBDbWAm4kVpXSbyjbQwaIXRYjPEoPfOQVfQJ3Qz0hrmpeA8YHGPEw90W0Ci
SKDAXdN9gmg0o2XVR7CZHAuIANtM8lcXpOHUWdHUNVC/sCLPqXPT+UU/m2FbJQCrOycbJOUwR0Wa
FwbGUknLBobHlXqo3CEEYpaizbzqc9h8zWlZFnTn967j5ShPTWnlP43uMDQF5jwGmdzawmHka5p7
ifM9rlOipoMLHYSy66QFGDfdzEoVRf0z4EUdazAaTUVf8Zio8lYOTAaNDqU08bDtJUk0gno/r5NU
rTAn09ELZwcaqC8WWILOgeFenvP0qNE57EAF0NPitSNTjGQHcJjZXDzNGszo+0yxQIJX7Rf5g07y
FujGbpZj+ejQuOc/g9TiO8OEM5p5octyZz6UjYxdvsLxy6I/RGRCKrzo0tWm2TlJYZL52MyoP7NQ
J6QZ9gF6AUvgE1Ve0QaFiEzUw67GQCbJvoO3UnUiI1ZPtAM7MhFyM6R5iZq/M9tqGsI4dfC2VqhV
BYm3tSWauWPgNdDscapTJYKb0u2D+sbtnbl6s11OmuR7KYxp44OFHhtW8aKmbT88BHWgc7aufIeS
cQ0WXTIpqI38BmjvnNeo9AW1zQa+mpnS9pc724LDDs+bXfIEkBtrejiM4rTvPrAkTwME/KZzeFqE
VZuJKn9KR0FKeNXCHd7H6GbJhN7wm7GuC3+EFTCvWiwiSSH1BM/RQil6SgyxqguZo6sx39K+67IX
vLy+m9ZBM0uv3EwlGLknSGQCBpwmjH+88lcHQBfwYI0tRfbcQoms07CYhdfoTenymt25lHAnWE1p
MjNQ2zVgLAT2WHjeXgbMOHPGAmbVpPOrT7rIHOOtCidrdReCduTCWhMEbt4/2wrep0enwdDRUU3z
7lzYJwxw2iTmTMercZ6ln64aZ87S/XlDUH5E05mDYdWac53jSOaiSPJQ5LIaqnODZiah+pUUlbAQ
/t3eSKO6qupvQ+2adgvpdBFA4943E7zUbJKXxXdHsly2MLxTGsjuosa+jtJ/N7pgy2FiqvKniFuA
zAsC/Ri2AALn4zfe264FIa3253gKhU8S0cHMrbfTNx53FqYPIwZT/rNvMh9MHE1Y8zVoPax9a7BB
WPsl9aoUW7CJsYFCDiSmAWDx1ilcKIknCChwTxMv1fip7XHswswH6gPN2dixuQqJS9X4k8eA4aJB
P0eFLAs5jWsBUE3qG3rshrgAeJBXcaAKcEVdLCNQlNat+yWXtBCfYKA7wWS2iMWIcK8QihZvaTFP
XzNoUgRdVchAiTds4pyCySXjtHohGR/UEMkaKwIMQ0EJrdMwC2Q+lmErMtM8z7lIg8+1zTvyahsw
ZV49FZOO4OCQJuhlGHIju+9oX8/zHrxCtFfWIYljJYHVyZ2Ac2j+EE6g3cwdAlAuWzpO/i+KXb39
CZEbgZwl93ghCriDBK4OwrLpMnNH25yXX5ypZdyEdRYYyAndfOoI4qCOxNX3yXZjADttDyL5F2MG
1jxMM/ysXDTeMh4IgP+F8vYapxEF6UcytyA8TtgBqQ+aoSemfVJXILyEDSlH/i1Gg0b6Y4JLYPtZ
cnuOxd3UdOj6dycshAysx9yzL7OmsXFXA+sqOEszJarkVAWZmnedxZxAs5KVFRbgDNj1rwh7RpoB
2JyPLchmWD0PbgYZ67BFlMV6XOEE4lQLFw8FaqJXvhE0Wr6lQ4U+ZT93q/Sxc/qAYkI6tHnguO9v
jqZzudEAuP4cedsNh9hvW7rP44zWRwwWl6I7i5yRs23/nbrlVNwj2IBd64S+sAmminlT3TTBCEBI
EfcyPfTDhMUeTt1Y9nE/iLk2cdI5NvSBlhsRi2Jlu4u7rFagnQYS3tw5Bd4Ne63bqJCXRRY/Z8pJ
QUCVCnvBfpBwbFm5ARasFfb8XsKIEg9g7WEc1VE6YWitKAHV8dQmBuEdmFE1OwNxYfLldeWUflKt
71Z75AC9HhkaJwYK1dhG3tVgJcBvgSTZcBp40NGtS9kAp2o5D99MbOd55aqgBawLu9ILMaODM2fd
ZeCFOdp5qnvt/yRpAXwbaD6cHOopcGgkuhqOBZnDgYrMe0HViqUV93dJUohyo2zT8z1qZ9RsGcew
ecJW+E6Aagq+66hJ/Ui3mZNAEmOkF2rExuNR1HU7RWqyFZwrG9ecj0HwINDROGOuPxrTBx7Au2J4
Yn3rICC0prFbZmdw5yaQZc2xRBmuX4EpzmIVKh9h24oFDNRxp2lHHTkWE2KVd+iLgAtFXNFygzA6
q2+K8+64hnGNzbZuQjKxCvyRYZ0vsb2EOe0nHaZiAIKRIrGbrdCGyNuQtpB7H8DpwP8FKwNqHcBj
J+kglMxkvxMsSeEEM6IqiKnox/ReJ3FJDy0ajNoIKLcpPjn9AOZ600ldrkDXHNHlMrZafGr6yasi
rw/0cONkc9099o42vxhxAFoZVIYYQZpkbF/TjvRvYwpmU0jQbxtsm1G47rGkjWO/Vt4wyq8NnKgV
OugGxPcFZrC7522TFaukavmzqXwwToFQgesonQyUyLb1e8DyBJjv4gmVxpTuk4wEaTSXHhYVXzGi
7gUCS7C/mj4m6yZXIHO1U6qGOzWmbhzJOcj5oQHYDO6fMTLeQ9fBLd4jbpPsppIGZguzcVZGqqqy
84uqgnblFVTLU1a79gkRe+sAvErqBubWXTW+DVUwyhN2OdLgxOZVbYjgBUVc7L/QUpeRDCY0Gu/1
MHuUhBJrRvXTbceUY1XFu081UgSueopVq+l9R0zHV/+ndSrJCu7oXZn2bI0Gxzz/AY+SCh7kJTL2
xZcAbQI4RuYz1T+x2imk4T4+MV/Q1iy7crXOwUl3E2cLOm8onGpNDSxNza4Cz80PvgziGtX9vYXl
H2rTyybdrq6KtON+vHXzXe1vM1uEsMiMSjSBJfCVJ8OBwWC1pjac2a2Is3XfNpDDvej2qZbpqlPI
tXoCRmlwXt3SdNym5K6repzLvtts57PvZfeQipOIh5AHV4rSFxJVSxW+dYHOxTEJOp3Wfxt1si3Z
3ZyNb/aBxFdeAH3PZv/Tg1lkubUWNXLoNN5W6IpIRyCdm32BwkMRn3qbwOUG3FJ/iJpEhIUzrTUO
xI7+UcpdPQI0nsBYmX4LMHUElIM4AmIYbUWWYoszGwrxB03Bv5w39biDmgWuvypyerHy+VMBqVuS
PfnEILN9tNMW5i8RomJgco5THx8dV+9NQvYynkPoFTeB+0v7L6XL9kxkRRhzEKOwGhkfq/ygtxYO
lNo/DumTACA4j29g4hNm2Q8vY+tivpekWmO4w0qxhKkwwlF29NhNilM8wMUbBNxhnbsRTgyQqMVH
0pdrmz9mGZj/T4H+BboIxO4s6mf8lg865Zp2u6k7jXVyDNx5Dbr0UZV48xOOwnZAVSVZx4ghulmF
Fe8f0SIaBf1D0kEDi7XOzVfl+NoK8P442jf6sJP3iOgjTPNd0/2ofB0N6fc44WGr5Ep14sCDGWTm
fQmAkE5QpuarAie/EqgTLKA+gMz2iaESL2MbpvWhyO6wOoVU/pAAYDKNP+2hI7Crnn17GoND61cR
dinwaAFbEgUYwHIFZC5vFPwCalwijrn+cbYHwR4R+MKtuwGY8ymo7nl669o8TFF7dLMvTnmt2/RC
5oydk3a/5TI1On8JEqaYnYSsemC44XmD29cwWuv6J+LfQIJwZcRfWnLOGc/ffgpLGXDYNIu3pRv0
YQuqSzhztLrnSM2PjongsITKZAf/1I+XuEvJ+WWfC+kTqR0FMB8IfRB9CG/F+2BNKJrJivPYZRGC
tWc3lRKj8qoU6zx9/2FaL3tb3FjNphZNueZdBTa859zMDQDHIwDlq2Hw/q58smxz0d2cyKmGmsJH
ogs2RUmK4Kj/Jgtxo5qs3AhTXsl2sws3tGzh7GHmaidlgegC94PdE0erPF/VKW9nZG/aFrFYTXGc
BELUJG5+a1XpAfEAbgKK0OEk9TzcIZDUCDOKHGXpatMFDRJDuzGJp0kdyzKtPPdWDjlCoDCQcOfJ
h9kxM8J9inNEqACEnPy9OyUNWnq4JVPRhQh6fPeF5pVVbD/NslDIh0iCSjp8yZIuB1vdr0FcXWnW
4aQbQNbXTDe98ewK6ERYVZEOm4oneoLM4zBPjdzj7IQszN8VSpc9lwVO1DEFEn5faj4fEVM7PgZc
0sbtXlfetdYMeiG5vux+DdIOhWvbFHskdyslNmZW8mfVTNi7Uhz/mwJhEe/ErmrGvv+Mp0TYHPo6
Q/dGNLomoNt47twopm7SY2NGnhI+DxS5OCxk6J69sp9emorL1lnRIw+bwLN8j+TRfYB8Fo3HEFnf
VaWeiTtvrTxMaN/Ocb79ePJf2MGXDbWx9ZuhyTx47RR11oVIwLorYYZiPXO//SyAxb+xxLsmvb5Q
tFl2g41NHlcxNvR1mVXfqQdvoavFpgurJl1ECYRONkB67lwLBwM/DRr/IKBNr8wAGwtl4bNSZQ+g
VFwpvV96U8tu3mKEs1429unel1kTAle0MiiMm6BDTr7V8BaIYdUAnDSxm2aYr/zqhVG87PIliSMz
OMKke9tSP9QO06gOWUAJsuCq/uzCO1p2+QIuhPQc8jb7XHo3emzuRO1H8dhsJ44TWduFTes9KSMe
3EG/UKMg0TDmVOOvCVyOPh6Vl+5zudsWdEBGRZVrLZI+TGrPiQor3UgX5d+1VsJY8s9dVkzgkmJ1
LdcNG15rPhgsctfK3Rcm1bLf1kFisBHI0K95XumwJOmN0QSJLQcDxOAo9He0WHCd/7wHF6FRgywg
7qFRQLMj7WXQwFymVyTZF97C+1r6WyCCxFI8tGdRZeXOYasNXA0fMP7Wf/WOl43RHgXdDSkLdJUp
EU7et7q5F+6VkObCC3jXifx25R2SrXpyDJqrC/0rjsGeF2xnuF01TQvrgGr38S1cmCp08fxRA2SK
BKjpCNXfzQpHAHKtlfVCMPFel/7tDtK402PG0AHhGDDHnQQHB5K9rdymvhIYXVovF0ouA3OeMR7Q
1Ndkon9ESsuJGowfANmbFO7CQkallsMN2rDmK5vbhae1bI8MxrLBIo1QLEVL/7Er3HEXZOba1nJh
sC47uTr4EGXE7dCfXSJ8qPVBQq4bylT8laokkMs+rjLIqBkriBBJ6TbwbR0+I27+z3zY/1Uox5ef
39LvrxuMcECHwMVGaSzuvoKVZlHooa016nPfWATlV/b7Sy9h8UM0Seq+HaFDtChGbj3Xlqvei8WV
V3zpJZzn42+3EQRFnGXnImeX9Md2hBlD52mkJWAB8PGMu3AMI4tdPpayz/oJvVvMG52t8Pxk7Sf+
i+MUP2bafoMGXBxnz0HMjH64K5vRpUd2vtnfbgrU4qRnLcZtgQbzfWwHBfeF3ruyVF369vO//+3b
e9NUMU7F+Had7UZS7tNJHz5+WBdWQcL+/GpYDGVG1Hgbmt7wmoSMfLYGDg5VZKZrft6XLn+xBCIj
L1nQZsl6jIPhtZsAZi1QmfvLO1joVdyR8NwSGLyK3Ok3winXAYiXcKRMCJLgPdsA13LlLf/j0MUM
XAxdNfeobaZwH7LVCNKyzj+jeP/sZuWPj1/Gpe9fjFzrdVmadFg+FEr9oYMyQAqXkwjthw8f/8A/
vgncwGKYNh5UgvNYxasMK+ALZSg4h+6Qp1eezz+LP/H9i4HKBoOKSEliOKmgYid6KLDRHHJwNMoX
o41EP21GZJdy8U1SFWXsR0XUrpjVFxWACIiOdE+WsEVBam3ybuEI8eIn8EDk/z2N/iOXh+emwv/+
NHX40xfi/ycjCPesX7zsBPH5rX6bx7fy++9OEO//zf9YQcj/Cgg6DdGbcHZQF2fs4P+zgmDCQ+VJ
uBxaNf+ccv2XHwTl/4VKxFlEBNKxFOysi/+XHQT5L1g1wY2dECElFZIAU/4f2EG8Hyj+XwKIc99n
IoCmxwtgC8dhj/nnMkWyYkS2oZtXIC4GN544Nq6qTtXQnKoyLu5GlGXuqrx9rMnrQHx2G5ewmE+L
GHnAnJt73sUPSZEHN8BQh2Twsq8ZLMf9IgbZIs4w5KhmO5iF/JSybO6Qa5wexXiLytyVifHnKss5
fDY4px47/8VlUC79eRtxl8RdGiTziuXjDNlgbNcFKtHwnEapOU8FhF5zf+308n5M+f3hwZbD44Qh
HIFvBxyiF7MyoHBngRkm9EHGy04TqqXwV0xnGEa7Xajayr1DgXOd+Vl1E8NhHgdU9hVc4PGhz+1B
5rD3Inn61qkshmVTHnxKXRQVA+PwVTDphwYsjrU76dWMy4hA4q4fp4Ztfxuv9/99sb/bacABFY9m
cRM+paCzQfbmE748uyNYAFA47czK91f9nN56gZuf3j+6zqgdoKt1aDPPPXiNg3Kar8YT0hWw3pHV
rSPn6nYO5vwmaX+grtqckkqm7+Z3b0k8w/So0tWBNlm1Mxa1NFTo6g03QXx8/4CULo3qUXYHLfR0
knkSR6qxzWs6vRmnyn86NfhZQDjNG2mUv4bYrbh5/xgqdoOeNug2UohbapM5nx10FcMxzO1u7VD8
nJF438y2trAQEu1LHbhrC1fSLvtEOs88ihIJ8PlxnBv9QxcobeQY7ndQQ6RHjJ27RI3sO9J630vi
e3Cqd53nTHu/upTOdwTqwHUGRWVoBhOfugK9y31aJhvfVy8aioqvwSCzFW1RTk50ER+yswcE9HLB
KUHn7SmuayiX4nGEUs82u0SjikjcNlmNY82OQdPnIdJf9oii6vQ06uCxrrzjMPLiBiV5bzOse1qp
m9rWxReTtjtC6JnYcYSyFL0tgg09fKPxgUTiEIKDMoQoYPbH9w/e2v7o5AX+YFqcP3nHziKsKhQT
ANytKI5sjCFIHFVxfP/INPnX373/IzQhjzzI7DZ28uqmnkAEa/tG7YBiuq2rzOyT2Ufm0KcYvKX7
QIdGhJBZNXvPr+enzmuPZabfBmTwSV88lyNeSQWbJG5mVMdziC4H33zGPg1nQnSD7L247O96GzeQ
I8JQuSjjp6Lshts8S77wDrUiqAtvEtrnJ2hBk5PeeUDhvsQmjzwkF78UaVMeEiiipu5TCS+OxxJq
wjDnvH6rIygyijd7JfR+TxEuJpP0KXgmAeVc8CUfBjnOGBbmagRrwhmj3Bm3Jq7ZS69LNESW8WFo
ypdCZsmBl2LD3LLfFKjjbwQI/lCJxjvA+7DHp2APzoAFRZMrhq0pYgk5GWVR3NSQPpu4ghShhggn
7c2hs6iGVKOZHxxIvaI08KrHGCDTEPXmO8iz6b6y2XRl1fj3lY8SyKHAPmIscCkc2/9cb5Hs9orO
aTvQB7Rce7P1D+8f3Wg3MME2EQPg6r4qEHVouDo9VvU4PE5FpIIXMgXeA9bx5lZkgwjTqWcRq6fs
U4nKe1iwGD54faBgf8d2SpRIu5YtjJuVd60f7z3h+cfLAhaTYu1DMYWdTecXmwZwumkH9VqxmjSy
evMMLYfkc7Wb5joPtSnfWJrT1ajKr6pL/ZCzaZ1qR9yYuncOSR83G5AKp42Tt5AFll5/AwHENXTd
nwElSmu4RnCSfFhJeRyBwOJB++C/FDH1IUPwMwfcQugRdYBV8+Nd4M88xH//CsPigwZBCp/mpRtJ
nw/AvAD0sDI5/9oJKIRIWkYZFiUPN+3G1RbuJAiC/jdS+oedZ+GWxhERYZ5Ad+aTgEvuLbvlfJCw
oQuy7UoHWXmAYjS5y8eID4Kc4uku8zCmxkEVkSlTB17F7NX1YDVLxWw+J6iVJHP5WfZ6fFTa2was
Mp8pGtUOMsWEhyY8PvYguG0nJVEJTpstmVIGDpCX3QEDA79eWexMp8m2hnDuFjvU1zzpWGjZ3G+D
tCdnF/v5hvV2PMxF+Qvz6GC8uj9By/dUjXLcv/+TD9pPP5rqDrJU7wRTmtUQS/Wg5+b544e1aIU4
PywgJKBFR188gVPYskyIEZw4s+qgamGVi7pW5t2aOYsGP/dQm+YK8lDGoynNzaYSjt4rTrF+QnDy
n18H4izMloB5Hja/xUGnFjPNsGlWaAck3QH+vaqV6i7xgvyzg/mjJ8LBjZFfoDC582bR3jUmNasr
F3Ee9L9NXJ8wgjYM4IUhNYdQctlqrId8qr2mrVZEdFPkTrQ9mDLLIlfW8wlOgv1NH1RkxVrlhb1R
jwa73ZoT1NBrqNp3EEe2G90Uz1xrhXYBdrXQ9d6h8m9XKBgC0/e4f2mILoWauokV1arO1aE8b06W
FjkJM1x2WNDnQLP0rlBZvcHWMK+7OkCf4vkDAvXpVsy+iwazoN3aOBtuzWcDC6Qtaijp1ng5fKTK
YobHn3UOTolOMQPx7AFWv/djOsybqujtAWfFCf20Bl6OYwx9Ka/vseJ6Tz5uH+SK7Ktb2e04no3R
TQkh2jR427pD8/ZguhZHSml3TT4Q9Eq0wSfAU4NQiCC9S4TPNgrkvU0gmu7R8bI+qjIxHmxcduia
oc694M3JNvOwnSCKirBszFu3RlG1mzDRDYxLK13IKDF1eZv2KcxOQ+6DXM0oxUdKGboWuqhtUABE
ZNEdPEq7NXR+7q7x3Le4nUnk6tSJep/dJ14GG9e4CGCcrcC3ntAyAHgi3Mia+FsWBPlbHbtRk88n
0w1mNwIzmrHajd5HawK2/CaJEbMY2COEKXnJSiGO7x+AYKD1JJcHv0Rcb+rCQnOZwLjHs8/JmI1b
dOKqbVG49wF65+oAJFxMz3ukqvo1fEewOCmNCiUUS/Ab6fTmfVGYKxdG0hzoXOZsCYyTTvb8URWB
v0/a4cRQ0bqV0Kzt0LnypGt3vIXVBz/4yfhooZYMcR4Yf1gHgXpRbSfLb3G9xSkTCf0UwH0aovOf
k9P296Kk7qHw0MtRlNl913l8m9a5vOOk+JbE0sNSMX6Z0FpzZVq6f2ZXsEYxIrkLw0OfBxS4vfNe
9ls2DS1Ao1dDEb9KMKe+l5Y/awtPMB/jESSxaUXm2gDzZYJ9AFXeVkIVCxmXX9xx6JF3hXJ+5fRT
6rG9UPDWSLCsbexgokSC+Zlr3X1G9RcBcFe/JtPQA2VQ/wQU4homYVGlPt8Gpb7ExHUJNqV/6+Lu
eqjJMw0BjEEfPdxXn6VGb33eummkbC13LZ3Vca6o9zOBanufgz65KpK5OeJgsQpMD5sWzo94YR+v
enCCXBzVsFEiWqHMx7oHe1EYfP/5gNEhnZKOuTry+uaVx+VrDCW9byEKODcZZPx7CYnV0I1P7SSf
c/N0/iOGNq+ya25cmI+3mfuTjPlrJkj4f5m6rqXWmW75RKpSDrfOCWwMNtg3KsvCyjnr6U+3+PdX
54ICHKTRzMqhV1VZH56ROYKf/P1YwyvDmN0kwZhYDV2Vo6u18gOlyI4+5r9lO74E1L80Uvwe57KL
mt6FKOlv/LpedS9Bre+tfk507SexMdsFPyrA/ANL344BULEszA5IImf0fbc2ZVcus6VSpdu80B1g
LjxQbukOAwaVYibzOIyvWk2c3FMeprwOlNGVGtnlJTFL9xX79ldqbZU62cSpsOUCIyyWz2mI8kNv
RldI/P3oo3vFmo9Ge+FHrFh2+TsLxEdU5ychiheFEjphfGij6EfCW4GQwGrG+1XyWWXjdwMH1E/x
OlLaUpF/el6CDqvKcxUtduDo7fXRW5km3q36yAG49BM2yTlEcX8YxN4sHIaHWoiuNfifJQrhKr9/
lVqESbSGcQt1VDQnwlG1ApcOrx2HDgTHNg8w6MDvH3yaRLYcFW1mw6gcuHQkY6FubnkEZwKzc1xT
FnZAvEFUNncs1XN5TKPpuavcqF8j6l1HIfgepG1UKtem/A0wg314D0ThXRdG11RCt8OwM0/MT9xw
HoyZj1+t6c+gPFxoIBfoLS8jvXcyBpLjI6gKdfwh/tQab67iLWmUXZ6bZRhHxZBnPJx8wD4Jnxh4
8CKVTARmo3CvKI7cWRKfCBmA2aq1h2+DwEIjdoAMdcCwdTREiq6f+a6qDeigwFYV2D+l9N3C0Ha9
Ua2NKHVKqXm1Weo0cuQYaMww0ht3dDq9pA1d9Lu6xajMenH84C6QOjEdabTKbxQ2H2I/XmhRcOmG
Y2pJrpVZFzPcqEHoNl3mkEPQkuWkkue2knou7Vmrvbi7at7ds7R7oY7FaVMQgVSt2rLZ5CAGvRsf
ZMkehY5abB7ReIXKuPS3BCsKJubYDd+8lzEAf1DRz9wZ0mMn6AcV7jb/b0FoYvkscuVmj8Ivz5s0
iQ6qMzA556naIzCjsQLS4ce5zgAVfOFgnqP0Bahux0/7h6/pDveo8IxFMarvgR45seW7/B3I/Qv2
nON3H4WqvPnjj1aATPs6dfiTms0rAVqCjYIDv+vdJulfaFlz1DZYqZK+VcbeFVTdIcUqfYHRxsLy
n+xA596DfyfJotGqnRkDSApsyEXyZTLStKm9DcMbD4G5lIhH+IuJqvX/cZ3cyJckA7sUN/QYbGNr
XAODwrHBCaIJ8Fvd3xaYGpXG/YOb2VCuxRlaG4yPWOzcymg3op+secMsDN22HLd20a0E3fzlTgoF
dk2dwx67+TVIKwKp1GPioPBqVXvaG/9WxeqtjTtU4IGELO2IPOO8g/jhd1HP6hqj5wKU85ya4Yyv
+Vay0ArtUIAueIC8N48CkI1bRS036gdMhx/ujpyrTlx6aO7xYaXpM/7t2zgscIDUdC4KsXZJfYgz
oNWCR3SQY9rVd0vMvRmgON8rREgmSU6ywZPLCGtq3vDJO/aBOMecjA++jpqHP4lvxhB15brox5n0
bONwLpfBBhH/dV4X6LPCYknugYccAmZpT3IpAvflXfNSCgyjTMwP6EfXToSn2vm497BFhNdTLnIf
/w5d+8xi3Rks7V1C0FWDQOm83rXBJ7Kg3XpIbaNzMzCRBjqo5XCdiM0m1K1n3YY3Td+jVeHhD6Pb
myO6JhAertCNGKJLdTAwsiR1xkrao0luW8riSvHHh57GTiWILkbaO2NSLMXW2sd+ie6I7ETqnR6A
6k5QvCP6jObcmLTz3Lce66KE9Dr0BUBiocFprtfCO3n6fwJSooJCR/ObNvYrC2c80Qt2mhdBQRHw
sjQV2Bn2POjRqQc9FOBJBB5FGbqRljmNZp95JGjBHYcOdbXGdHMyAbfajNVnCIruP4v2wVXxqIAm
daPisocUTWPWxz9ukQT/WhgLdZh1CtRcFay9evyWpNN0Y+ooLt0vy6tR7ygLyEUUJ1IrzYJc+wjK
/Dezxgfmi260IliTUyS7AHaFMOMT8b1WLyFj+kc/1p9y5ZDR0Kd9kZsH+ZtLK6MWQVdxRzLht8xx
dHm3tPDeGlVeUNQWmF2edj9R8acoOyV61PKCa6HQVZvuHmXoqdTDDZBsX3mMhtKg28XkJHAYH6NR
zBuKy5Hdf/GQ9BTa1BbLu8WNHF9dh//9sNxng7eK0dwsd9KpTosbtAbM6ODcmMZ3HB/7MnYskEhR
GzcAm14DcadIYPKyxMnahfhIxW4bp+ImseSL7f1EhjqpTAoBJT8Og3QXG/HhYYzJbJDER5dsKlgl
WhM7aRs78CUQtUvR8yq5XJZintEK/C0GEMZ4yQ78ndmgkh3ES72q8ilkuZmpefzh8cSMvnlvB3Vp
Dv6PnL/TTkGP0WHshUUYQU16uUMZ0qTmDS4VGvb7NU8HHc+zfBA+Yn98ydA/AzhayMdtgv4/U0p2
lDUkepjjrgok5bRuNpGKFuZMhgqGBWYbt16TcE7Nts4xBwByk7qSOktJhWOrwqCDWUKTceKgWny1
vX2SbcB006hpB+WECuE5mnnwEIr1izFCrmVac9Uu91Q21Hy8ombfu1S+9Gl958XDFl3SLVu+YO5R
kaOD4FlEzXoQqy2NItTv/Q4a+Fow16KqrNEi5ETJ6NJIEAz7hDmUM3MYNkAS2JDyyGRkHAnOFTCd
NVM5krnkOlgYWXbQFDQuGo4HiTJdARTIPSPdoi8hXcdZeQmoaMgL/ATqPF1AOO7bxlpwHfxkl2BS
suAdSfFoo9yFxrgioybgF+4wn7MKkQ7IimPlQ6XZ8U0059RsFP6VjhGvTzMWH5MpEibaJUi+aZSR
cXmc5TDc/XjFE+MmdeLffdO0WmQoNgq8HpGq0OVe8DfXJIwA9NLRD417K4rkmr39zOy9XBn3sv3f
3pa2/Bln6aw0xleV+mdEZ9B5MboTNcgRfJhxsm1KXHdobLDrvKhNZKrbNz66rAYuz81Gc1qZDm88
HsAnuU3VPOpVKuJg8mxabGy05wFojXwWLm6Sm5lWvSFsBadyfBWC4qZefQ8zbSbU43Fi3zz2XSmR
vtQcY0vgRVDRUgRQaqD4F5HGtzp4mFo2k6U3atvGz50wy4OZYmqY0hLsWgiQxgNhQOWqwfhlYABK
5kEZsL8pMo61KjzjwL4p6awVi5NpFjNy79jFmDEJnaipaOrwD/ybvgZ6/69Bsm9C0Q1VMDMFxVDs
s1j4IXPT+hXtcBeht5l3oujqK5jfVFeq/DAlaRNl6D4ZYT3ZHjhshNWKrkhL9g6Jmv4GYfXsYP3p
SbVBm/+2HOxnKkIkNL7wge5BoBSETqGXzzQIHYxqnmEww0dhdw+AV75srdsz59T7wTksAcQewB4e
QpRDq9UXkkBgw7CYN5l5jC1zV43ZKpJ6FxfSs/Abjcjor+3mRiu6NdkXNpzeep9Z0c1y2Mm8gYbj
NTSU+vfVGRLRrXjNsWq3QpRt/n3IUodL2KPrBRfmSqcP6cY1VfOr3oHuKA98PLeFD5lB9MUXVViI
wPZ3MNuwtga3KLVbE8Ag8Ktj2wkz/h/IkNNwdRLbR0hAQ0K0e0iR6vDp2feemuoH11DEyS96BB/a
sEE37je/kkWwnsTiiW7m37T2rlmi3erc3A9NvszATXEd7FFRD/ABtM+P6cUGgoucWecSz6uqvVvW
/avLVqYV/XDh3J6kigL0cDZAtpP33DNb7l3uGaqYQc/iwYswYYcD3Iv+xffTZtgiPb7iBbIeX5aE
9pF3xa9tXmMGPXFRfs5sm1eRnoEXMCuF8JB5oJRRt58AFnzlhRPb5kcdjK4XwNGDKyEEH7jiIReR
k2RLYVNATrVn1fcAp+UtAP/vKkO/HTJhgTzKy4LjAwME2G/FZ11Lj+rS2f4zg2WUqYGDdtm1bYpr
HcpISmBZFdG915eTTlL10aXeRkPDNVNvQmLOEEH7iDsYEKByoJm7AFZ0A2VXKPYPwHMdgVZSJ14C
G5gk+NsIZmZf3sm/9MlpVHVGchzRedTEmhsm4QcyGTO+h/k+19F8ClY4s8Pi3FC3Ultmkn3HFMbG
u1fArI5dygd0vm9qSd7686zRJhVLPVrMfLl0UVnu6kPohpGJiMSMLEvuBqKlK4vVNfYONQzDIArX
GD+ynrhSlfe6bl/4OjVsK//QQKBxoIvivVSWAJ11JQgsoYZDM2hz5N/euIFyNLiKkuz7KFzZnflU
bP1n3MtI1M0AD+QIsIb5mx8Nj0IE0Po8eR/awIngZP17R0/7qySeY6O6xwY4uv9qWumMQkKYi/0Z
00tmtV3dMSzlgfYipwjNT4wJR8oCGkFLnaqG74t7qEO89soWWc8ZUETulRe4khA5XgNa4v37DSAJ
HlxR3J4Gb/g28YkYn+AzFAF0r1Gc46QA6Frr+v4sxVs6PjL6utNdEL396H51BM88Aa60EThAePkp
dmEGawH7xFe5kiHaIzt1xdDvhWm3B94YnRzTAq1iXPtVshiT7lGNCvo56qOEMvEiHNwyFJ4K3IcQ
NdF9Hq3RY/6sEF2VfXMBeIkX18kNqVppVzUNQF2Fpzikjmk24M4Dn3+sgw9K8oYmIPUG+nXhdPsL
c5zHZnlgcIL2PCMQsVnPFTU8kewkeBM9xDgkOqZKPyYLkJJfFYRl1PVbu2vvFPF2H7+kA4lvaAJX
7zW3iBBmDMJ3EgVtTCSintpGbowb9RpKsB9NAgOvbZboBezSfIfsoEur00+g0Kv2XIroA+y7Bz9O
MtVTb2shHshYCpWRbJR3tV4x/qWh3G1GDaRoF98ery0uMYJGxdy4RcIwV2GVItgDzwEnhqcxUnFt
INhI7uUTM1yjCskuEIQ1dSZfn2JYUFIWDKLoXcPgRFpMLWwhmid0whkmTMrwoMPShE48YBxkrsiP
yR/+z3D1xGSmRtanPIoP3jpP9Zue7LwIRkwOCyIbH1WbH5A7WxiR74rw1DC/GxIJFIPuqrK9o9zp
Ntb7sMYYYJ4s2vHvQCvYSGq1JQ1bGlRQCi0WVWjU6t1O8xHIHaDPUadmAjAOoYgsAxyaqB89bXj0
KvibdB8ijDGKs7aSHj2ma0tpglKUwQVKjINZ9QhXwEhK8qU8VAdSqR0iQSamR1InuZncUPa/UJxf
FA0kwjrUFkOkTxSnD9Ilyh/8pBYVEx/Jlgk7ZTbAw4wQzksECQpDUU4R8Cd021rZhrwFcBEaIhH9
o/TP9PCjk5V52vYvzJZ0hrF58fV8AEya7n9SCwjDGR0WN34lsO0vA1oC9TkO//cbuOD4LUYeoGXU
d50RGgmaJcJAwlqZnjQTrIXWoUsM/INiGzcoFAdg3cs4rfeFNDyQjnBRymXa+Q9ZMAcrZj1EW/tm
NOkPvNafPNvqJooGxfqdYgV9846StW6ao88fcA1+4H/LoSPUotuJPoKpwpNCQyqEp2UaZ3942ToU
W69/kDoB1TyJAyDCrdCNs6WIyH3JJVOQjxPVWOWjvYFS44Ybw985hYhG8VxtQX4maO7d5V104+06
f3CBgORyzxX1CLL8Jo3ws6Kw6TLrh0cehf0tiFDbU91DnDz3Qo6AcVldeWGMvnRSz/tsfrXgJrXC
s6/3avRMs+bUataNT4I6tl8ZgQUveKW+9UX90AbDdCG0b2+6KlpZ+XCSinROqdkr1X2imUI4DEjA
8snsQXEp+6U6OeVVPQ/a9FbrawMSgWbmJEakGrsezUXNfGJUjDPdZiiuQ4GoMwKCuAqvCmP2VFb+
HPNkIBmwKb4yA9jWp4lQHmAhZ0CM+qgQ9qTdQTvGLoxvQPPwX5SKuEgLuKgY2gZtsc7j5E329AUl
cIJj9ytIXuyOp5jrPpHXFIVcGagOMbDqJDTlTbW6F91caUzRaV9tJ5E7GHDq1fTbMCYNzLBGkcM4
j8q7BjaFd0n/BRbW09bjN8wiXExe4+TcweRCtVuQC25o+6gb9N0MRhISnbhj9SmD2As8hRe3rimW
a1NC/3BgwGoD4WLZMWxoRtPjaNiJeJ/xnSlUySjm2KMeRPweSumB2q7C1qCP8KSg+RGiE5BxtYAk
hqr7a6Sp8l200JTqGUEVlzhFxq4qfdy3PUDqoN0yLVpkkXkwQMfwtW9ohc1UEZFlLAx00uCIEGJ8
K3xl3hrmdCcGodCGNfTBHXXpN1t5/BdFNWD1BRiOo6rjYdqLsLV+o0HYN5I2r2ARt6H8oPOn58FK
ybUNNzAUpSmfECoBZDF0CCxhxaxnBkJAZd6vylS8asWWDhpgvCdHLfTLnQ09YhX25MmHMKorpVka
tbLXc2s6l8kJR6o5t+QPev12ETr8jZzatkLfSWMWd0YGcGneYWzS7VioSyAT/jIA38MuF0V2IDs8
UMaB9RYl/1m/SujJoArmacG3x7hEaxCXqD5ahnBDbIgMoKK9jAWTHUolwdjHGmt5HWb2mpGGKcoQ
isNnKugzRqpNW/+FffwrpsbZBgzMgECBT4maFoqL+q5PJUlmSB7D6u0nt1QIolMTgSvFSx2oPxiO
8ewgG+BbPc322gzmFXjbLpp8p294SoBcc3Hu0uI3Avm0mr2zRXspGzANg3KuVv07Tx9Vh25rWWfL
+4Sxx3QVrCKQQAe50Guo+jC+PXBS3LfvtoRQJSRHJls32Gu+Wl0M0JJo/n0a9LXU+27v9zCToAx7
YPmgVhaaEEMikljrZ7Zt3eI0WZZRd+gb+x3BljmcHocRVZIX5hg80jxA9djwFsEe4xpism237NTq
R0nwNgx9vSkQL/tRUCyfDBXKBfSTncW/vWf/iuAwAfsFtw5AJ/UOI4EvGWgPThqjOoqeoYoyXk9H
21ifpE2gC6NBWkI6GeEhulqG/FVKsLxMdR7F4xuTVGUhPxhMYMAxkcuVous7Ogipquz7UV1Wgwri
q58ME46DfRvLLWMttELGyl7rsrDu4e40IPtywQsyqsJoC1MXArAfs37Y5Ah7M7/CcGjvp29KCyYw
7ZlmjEdGRgYEI1C7EcyQH0UxkPRGUaHn/hYINdsIGmaEtrDR2Yp60y3AtV6UGvwMRRBS8gvBjPZZ
vhyUCC6mCBrrLnLlo1RzBKYCMIoVfZ+3ykJQ0EzReDsGQExpfHS15WhwUUvJPjESwzUrvuH0yIWM
jbokx3nyX2wt0cCdHgBkbOHJDeU1An+lWYhJw0lmoF1rjBXG0W+bsrlMwoL5Frnc55H6Q3r+T+j1
uf0eYBauUZtrwRA2qHT4Ezk6lAdGGblJN8IJ2jJan7CStLpLUJCUiPytq+23l2+YBCqsyInqfRDK
iHPAgVCblwQm64To13y3BmNVJ/qG/KRDBf1F/NR+r0fjKtecOEPME+vmo8giqqmU7wB+KWNKFGNm
bS8MQ1iNQANivI42KV1Jepx9rW2j2lzRkcPEqr/w6BCku8IeIKkRAR8BkYKIC01QvTEx6b3f82/a
x1OMSZdRwVD+pfjkKrulPWLySR+fezOaUfxxZTUDGYS485L+MMJP5mNQz0TJ1urLG3OJU3oDQqVk
YRA4IYGZBlBDRywQz9CVTR2ihEmOj5P6AYzF9CHZbo6gzsW0JWoRTdm0SepjjNE6UeEitEtSnaEP
D5QDuSi1dvMqcHwhO3ReuDI7/QiMtDkVXAYFx/fjLnsMG2oYWfAe0ZGnOQkiiJIp4dF7+7Zrlh7M
KL6HOge3MhHMtPRjg/b8wujW0+s4WJ4z6YV0k5pLoY2+BPU7DNs7pOrvf5RE5rCQiRmam5zoe8uz
F0zv8FtmKj34BG22knwFtnzkDB7gLGHQLU1L201Pa7/XVn631eI36JAS4t1tuX43fVQNwTESashN
XTy3sfDF94ZOegAwXowLpxixvRp3R0oDfJENK4AOw03tVFpguPcbt0SDhs5rZfqiYaNopcJYWeXC
NVoewsV4FtRITk8ZVPoKDRQT0WNWnBFqdwHjsGIY/cwQ0STArIveMvYSAF8nPsCKyBNcFYV9aiC6
UHUfSiHtzUBdtrgZfLm9rmKpcmfd0iDfCeEAFLA/a6W3DeS50ncDVn1Q4kM0a7i3o+DPUDJ5jhlN
6mYAavs7DBy2tSjk/Mlj14o/ehSlYA5k0TNpc1JzbZX/WNI34+OUHpSPKFk424jhUgoygj9RO+Ot
Q9d8h+I7M0p9s0ao907RSmlLB4+/7UZZ9SiKiMNgJyL0y9juFH+30n5ey+JGGn+oHv+FnvuVYujP
AXhthhShuitzWBORJgixeJobecO2bIP1dGWoepSqvf+XZkd++8T8KPOiZYMAEhQB6rGweVq5Untz
Z6UdBqn/kMHpRqJ5dtVW8C6YfOULU9lHcrHt6DrFiSsErMLGQtg9XdFOVsLihqZVt1GVzRhaq1qD
ybdQof0myxrNXIAW3oWpDikIzQwTT1QHYDOVyEEjAw4yMHiWKdR0LCFBowzLRCnfUF2JNB5iMYwr
5GG7rsN4GwJeSkYdSaPAStHXDFFU4IMsTj4t7U77OYVLwxAA3R1gT1iAJNLmkQxmbWAh5DCmgXwJ
RJ/hUlnRJTX+pBzdciCzAk/SOFk18gQCBBcDyZMfX20DW/uxyuq3Vf1DK6dLuvYwA1YlUl6Dmt7o
JAB8cYZgyJfYte8lJs+kxlv3C+Cza9D3Z7vAUyjIs6KOxfSlHxEEoCXCJoX2TJFj9kTVFRqE0ZNq
UWTjGzP4cVHcSkl35PI8Gsk3tRHNtLI2D3UcLkL/3HvalRY+MzIKhjVJdjbPbYRfoLxsxpCVRVsj
0E19gJf8HiZgD8Ls+qlaw++DbdyE87jCLBVYipMoYblGBHGL4vwq0D9auHk0F2MIatUGhmsc7UjN
zApwg2hLmMnC95InE4OD2nzb6m0iJMB6ZvI1AGZlnoBxBfXmF3BecC/slqeN36SaTva+k+4vocgL
1I351mvlkskcz+/uWt/e1GRNHcaqAVYPUIPzZ7CLWZ3Xn5XRLTU/21GDizHiKsgZVUp9NrMrTXF+
lFzJ8/US6yQF2hQoUsTg2g/SrPSys5poD3mYcR9prdNbGhsPUYALkzWmD/qk3keNJtRY+TEgOjDV
DlE8aFY6H5PohEGme3mAjwwbxoMoCULxDa1h0oyCexTF6Y3RtK+S/cvvkb/FCIHmvF41obQIaxO9
B71L628SOT2GoSbijPYQr8nLCAa+k9ofEu6ZhdJnU3zTC5NzXAb2vOiv9Dj9mSSJAjzlqbZpBIK5
GPbvVLH/7osR3XuNENToDMZSpmfhQ0mycJIBpURDfnqRZDMEyXtm5QsDspG7QPdIt7WZFQhH7jkp
kJs8hndJUS9MTLMmgqkxL8ovlf0J/Gs/MBw7MW9/2T3EuJg0yk2gm0pxNTeeeqHtDTOeaGrK2KOA
hqlWDCtad2WxmawGkj+NYO1YDLNAkq/McLFAiUZonNc/7Q+dJ3gAd7hl06ED4zWIojnw105AtwX3
Yydzbk3aJKiJbt+5f/Rmp/1Sw+jpr+tUW2Ge1GZSH3SzAHb9SABGiYcnL2EEr5sp1Q696MshD50O
dfht3bxTCVAZVNlVFuuzmqIqhh6Zrn7YAPqbLEywjkzpS4MbZWi7BACWAPdZlzCfaa5yI1mIosfd
vUPNKrKjjBcWnYfA8YeQQijDyr4xoD+J+MEcvozgLK3+qZd/qoa/meHvI3MmlNu+GoBRUz+LWnV4
nyaNHuGhQMqL/3FpGMJ7QQCOdr0nBQhZIXaPrQ1SIEOb/kJR3mVkmUihzBb3g79vhnrjyXgYWnFB
kX8r+oZlYsAbRQEeVC5JrgzivR3rQMqCSWABQpj1dklUX5USIAF/3DqVuZAmYKerCtBk/fiTziZZ
gYaaEIcPeL60BGnXMhvKBLECwdNaKLoBpTGtnJtbyJ/HaBQ3PrlRVYvI9tE4BXM1ah+oEWOW9z8F
mIihG9jVUtaTw5T1YDiamQ4LLWLBJCOYqNGC9KuNj1ReMrw7Ci5FA/L2iNr0gnkWSC1mZUZBOoxj
uKzzdt41/qmrpLXQ2VOhk6bELj0ySys+iriasY6jIr6D3y6KHvnughUAcbXAuK89d58kxkPpvXSm
kpbAY3z0tI/uCNSRaSmR/4oB6gaQM9rb5G1RXvV2dQTa1Vyq/oyZOFZg0KvrUpAWpC/KVZZepSnA
YOXE+5Z9eT8FjbCpelm9SV63UHP9nl0ZBvn/XlQYm9vUM1YM8o/AFBzaeM+QOfMRfoiA5+jvxj7d
ZfA9GEZkZJOBT0b7pFr8ztSZ5oTAPM6KS6V+MmKIEtrboHfYeWMqCOtoUiXCh4XpC2JSvU30CZPL
8hSAPKUndIpeuqbC9K/BpW2XitbOq7PJseOWobE+mCXgnVDpJvuNNhs3zBL3LcJc/JM/kxSIaqAf
+vJHCSsiitWvEOD0FBGagEgmIkTo1yBMvIAih/8FRfjVNPSe5p12IBc3FQmNynEoVw0wdjP9Rw38
rxrZ0aq+TJV+LJXTxk0cB+vJxcQqAxwyg8aeml2SCPqFGr9I8luXbHmLhMKK+qiG4fdD55sn58OH
Qtvep+Xfgas1+bEBfVm0bwW+PAOO9W4KTIGPUAcNVwv4R3F3lM1+K6rphgUOLMeg0ThVa9jVPI/G
DzlDxaxaH1rburKuip+jclfie9I331McAS/FoOYozvdM31RKNS/09j2pbBQANCg+sIqjgjm01ggR
JWt/6Q8V48KD2Prs6/HF+uDRkh92GH4GTT2TYL02lrjNvWTFBbEALGzShyIj9YSqVdzkP1Ytsnwf
9iiMUbNjGYtzLk63kMGA485jAFgQPNbJwyWnkGPMJpkxEEKF4IvaTbGOtqp8K3kCuV5sKGqYaqGS
4DYHrbDrx3zJskUW/Jm5iT4Ff8XDFRVvlyg2Cn4TR1ZUFPRaT/6OOKC4jJZZNLqUSQjSAUn3G4C4
p05pMVECUWNIUF6CdYSylb0Xfjf/V22G6Z3LTpBR4flXDd0iv6zqJtqEql+r7h+JpbrdeGyL9JvP
Swmnm/PBFn+oFVg9ptTmPMQYWypKFrRUmnyRUaBBqxUwNV9Rf5lM/X/nOWkMGx+MBhQqdNEyT8Ul
D5wVG1Qg3PA28rHHyXz68KRwkGlaylqwpyAlLaT1UlA7hyfEWmJePcACAd4w85FFDqLiwEIxGslM
ryEBFVjqD1OVFKJqifFMwQsB/boov5iXY2g9lKUHmlKvYQEwalj9cA1UxNrUIXCaTFtKsrGN+wDR
d0B7Zu0dgvPFDEZaV6suRykrInjMD9K4U7oagF/RG5PYip3feL1aCBZGqe+93vjO7CsTH54NRxRe
iTT2yy4Y9hbCiF7RvtQ+/gkLpBQsuIDwb7huT4YIQ05FqkuETcRV3PlbFHtMiWEd/jIK8JwcAPrw
x9GkTGQ1eY62gROLDJgn4u/MMDeDD0jpVJkKHcIEPrZXoibUaI6KrnxhHJa/Fat01mdJCYy9Kj4p
KnrPM6QYfoZU/KgAif7y9XJeKzKKF+sCgIhpa34q/hCuNKVLDz2avvZWavQrlFz4n6oJWMLUslsH
gAbL6evVOLxx3O6tb4RxbiWRfaoDRV+raS1sU1nxMPFV8pZouEyuEaKzAE4ei9e4qZuhfQWi+hvK
XntNW9Fc2AByf5fbSN9G6SgAdU+RT2MCYKGoUPsbxPo7JhKwXlBeaEWGgRki/IdWiotPo4XNW5iR
tpdC3z9oGEuySuBlfIqdjNrISk+eOkh9+joy4KcirZMbRlAY86YXqlMSJskGbZDD1uuBqqbHgrLI
+q9CA+SB3iH4gqIFbeYnxGdNz5qEflbJz8Y5ZiEt0Te4QiC3WcQIIde5ri2juMNUpE4GqnapCNdy
tFZFFG+Moh4OGF5yb4QW837qWlyXKCNGacurbPpoYVR6BxglNC6hfWw+ylG3MIYA0YV0qxcWTNry
S0IsoxeSS+BVxiwbm2ZWAX44tZy0FKHWR+vpJ0GwQIq3DLtFVskKsNKxAZpUXWwpvrRCt69QBRzW
/g3zAK52LvyqGmAwA6/etf1w6qsMgJZJs0CB76oh3L0AWAUsKEW3o6gtrQyw3gNynLMwDda6n2sz
jJQB1L758CKt2Qb5AHMy7M4S/CAb4xbmhQVw/lgBIrvFJGyVnHozPUaF9FO3crL01WxhyOj7wlTu
dYImaIzZEDFVKIuOGJR0wXQmZKpBGlFqbjoZqjXGIAGpQDWAUTWnAgyNnoZm9guc0WRu23I3LxLv
oxYlcat3H42cK3MrAxShKgEMvrPMrTQgVto3gHgdVANT4wB1NwsKv14AmO4ql49xVA0MYyrTWdeg
EEXspBl64nbAbTjCpYbfAxxINC1/1r556ItyU5rq+yghbIwCwQitBzO1FYRN4gM1fjRXGCdxwuDm
je21e+RFu60cvCEB183FrgDGZ52gPw7hpRC9UMj79em8gnfdlcAiNdv+iITu1Q4AtjxaGzQpXxWE
JtZWBmQE25Cukh6jwDBRoMNehYSxkJUZXYAV+h0DmgkDMaolAG0BDV2sPMmTFoM9SPO42BTA0EaC
3Q/XOU41aUbHxwjaGQpit73gOTVS+vhMi2iAHcJWwdQ4q89o+wBeQ05PSv/zf0Sd15KjyLaGn4gI
vLkV8r5UtvuG6OndDSQuSXw+/flUs0/siyGEVDFdJSBzrX/9pnJ3tgsK0+u62Ph2tgsxoV9Py1TD
KaUUaqdXX+cnoNrfaTp1R8u+itTw92Pgb2navQ07KTd5i98BYnF740bzvW11RBYTcwc9XBSeq3Ef
2dnaQg8AxrQnKdzaYCpws0fjj13jKesoG7PMR1ubsF9zP12r3PjrZv0/YYsXhURa/33wSrHvil2p
WZtUFHRrM7Y8R8SFev7/eMSqloD4VqI6J6gFRsAsueXTn5PTH217Opp9geN+r421W3tQPsWyLSxM
2lojjZcss+LM/b0eClaHadZ+PHVZE89ev2GS2PMnYGmdBiZYMGpxQpDepBngBC3sBUjNbvfDOF2a
aHmSJZZj7gwfqWfdLdf4LBL7YWJtHKX6qws17HFyXRYUI0ZO7EvRNHWc24qoh671MSBMyzVsQWed
FfXIuEnjGWtW4XpsdM1pGtvN6LEI9GITjCWDl1psZu2l69wMvJsUNkYabdlgeM740Rw/Jq/JVp7u
3H3ro+RUbbGTLTh4Wd/6KtyHDsZDg871BgObk1urbqPcvNk2qFpQgqbrFreXG7f1qOtNJLtoq+AZ
bedCvi5TdhW287MkFWvlFc22Nogy6VHUBLZMDoYI4rod+G0MI14GV/MzibkSQ74zwyomnuoN1aN/
7ozsC8KOXueWd4rCZFrNvo8deNu2DPZw9x27CVNVYjxMt4vdsPzZS2vcz2ElVtjd3MbsV41J0042
tbue7WiLmQGTfRMnwWljejBwBEKCm/bdYofna/qsFtsuus+QbzC7QB3b2OdQWpgDT6sSmJrIsLUM
AJuKUqx0MYHbkXpi4nqRiW2vWSbx1T/gMjetOr7OlZvBV6rx48c5L+PRWjnjdU7DnygbycdyHK6s
36/cYBE7b3nu2AnTFeHQntT7PLLR92WMCYMOd2oWmtxljYbBS+ZI8qHdsFmHi38NgpmYGTO8edyw
xTj6W1ID/gGH/5qGt1GPLLyJbe0ry/yB7nFC3oDLgRW+BvgegV3IfV55VhwFfJ1FNT36qvL2dJpV
kJlxr4msWyqMfSJSI1BlQ9RqWsQovR8XU9fGJua1WcYTM6VPYqM9B1ur9o04ElQWOIRcgjrK150s
tmQLZLHtS3etxrsh8mk9J89/MQv3TqPeyL8qVx2KaJRQdSyFG22ihGttzCX3cJXHOjcosr3J3ZFq
g0Ez918zN+Kop+dC73BdDPHwgzSLDYtV3Wn4u6OlWZtshGwW1bHvur/ZUOjYbSd/1/s0v70RBWvZ
uecOMCKGj0NwQl2u+AtIUrX0uEpq74b3zLTuggx+W/bbrQz8bs1/uq4z40j1O3Jv4tRna4qeDErf
EuG6rMyL82wFIZYWc5ORJ6HhkznmtuvzV1MnxVrRz/NHTs+NhqoMmlVskcsRymQj/OnN8Ipi1U48
+KAuNEK5/l1OYiMG5/4kSsKG21iWuIzL8BPHJ+yaLNgVRVnHZo4le+lRpEdl/rcKokPtyX4lpLlK
Cgwb+2Qq4mp5Vjpuu8lbLLqp5I24hzjbdeyTLqIGPUIDNZKXuVyKGK+TYvX0PbALZKU5axwgdFmp
TzDfeS8wlljJO+7mhKdXToSK+sHvcm/TsY0JEcnXIbt8Y/c36mfMgoIQCWX/aJlmlscOgoCjzu0w
EC8go3rrRP/0I3nH5GbJdW2vO2X8aeaoogRqfoxOkMBcgus6FB7zhWxTRgE+9rZ5lMNXkWMyEkh6
JSwUVotuN57XyXPUkrIq7Y1R1zwjs3cPK7c6NEjkxVBduzH823bqL4FIIwMrcZkgrK2amkOU5L9o
kBgadwTeDdTWSOSAVI1OgaH2m3Tv1ejmYPFSdWfFvJ1t8yOUHohu1n/phtW7k220CqzzYpgMn0Nx
9HN1SxCvxMUwvtqD+aek+1yIDiObjAMY91FiiL2SnstTgJLRkTVlTUj0ldXJVSp6a8P1katSdZ8J
YS6oSl66kVrKq7xxbXXhf5bHJMzXiokD/j/jVvmSEPjUPumtN3Rq5/URwQQTSvNmnJApzFyBwN7L
nkcosxfvFvhzGaN0hsMwBRoxD+uet0yfcnGOZRWdo4FnvnYa6k2agtUoZbiSbnuvJigzxVBVcWqh
6FWhdW0C89CFVXVJhyjahPaxJ7+GyditcnHAtxiTZamGOTyqeJi6UzXKu7Ty6NIZxRZGa4yH+0GM
QwqAskusmsYk1XSJdUjuLDEN5X9QUmOY06e0156xTXTj7oTd3IaKMc1cOEOcpsGe3wvk3TIuI29v
8kbNF6udt6X1dAIY3XwnQgXAajk8zaPGTz4qDsguWWaH/CicQO4bVF+lBGwVgIatZaqNZzOksu1j
lbHZpe210vmfJSvZazHW3wU9zzKPws8xEs6aFCHz7Kth2mXP2njOvI6I2WH6EcxYGfRG9qdImre+
bMtP0SkF0V3N5+p5+D7tgrCgSGjesspjsCsq5xgaNa27NgF5lnFnGhLTLeGYOzdq/RcylIhcw+5g
l822//L9nlm7f7AeYHTrFy6UyqyG6e0H8hR2mpetu7B9iThRPpOQLrfdzVQFt9ry07ifIWgmpvRv
5FKvhRKH2pjmV/k8NCWhgDQsp2Upzg2CJebN6X8PeDMVJx9qs+UYnyXyy0TZX5bLTeClxEZ/n2Zt
kcfcO82qE03HQGxw3mu+sUEuyRdKg3xr5KKOEyNp46lA6A3LcjzNJMWdvl8FrRGSyTakchONk14v
SxIeiqGGQh9NB/ob+2wtPUHwz1fFoI1tSPm2tiBT6Cb1to63DAcAzWOXOPojWvxsb4xmv4PA6Xym
s7OtiIhah3B1aXC8+W4PjtgqqbeuiQukZmf+GApY2CYBRn9yKGZGQMpyUDe3RDF0dKpdK2b/MUct
zHlrsPbeWN3yIRQbvitxILepvwjpFtuJAIIV6dY/IsWwXZFSd9C4kJHK16+NVFtX7Tohu0Fb7YHp
YmXjEY0BmLvLm945B4KE5AiXcvS6ubnJ5qD57Kr5hbIsSNU+bAeCUVhRwpi04FMYzljWjebrbMzX
qQmTF5XX9wmDtlcp8E0xQvPNHeQvVbvqxbREhzKtXt18UqysFS5pf8XMk4KzWFKtoqAUOy7CsqZh
HtayHMOjPWJW5qq5vCwdq6fbPLChcMlX0dYe77fonfCNc0rezB4Spbnr8spZu2nk7g2/az7RvfhL
Y95sSVcWzdG9i25lX3qvqvlPSL7roTNrE5l4ov89JMq9KC/9kbt49giM1LRQzSV9nlVVSR5NppkZ
Wgy3SBb0NjwR5oVOr1r5qbI+8hChaKuze5mW6iMZHmExLZ+i+jmlIAfCbuXZdVIoV95wAZh4Mct0
unSMium3rPot16n1JBP2/9j0WMAJz9GQMW27svvhOyUhNnzZt0Ys8y30yqPZWQq1u7ccPdXmyC96
a1dldvcicLqgtDLzPdORca2HTl/cTocbHk6PXtbWl3ac3FOX05bzSz2yHI1Clha/2hDMOciUc4Wu
K/aJao3D0tYMmvPJX7lCGyQ4Tu2JqAp7E+TkKflCHhsynRu/+pMI/9wIp//PaPs3eGzm76KpXtWc
hWhCwg8cz9EuOcHPYGrULxadP2DC+qffhKSjaCf8MU9/yqAHEgBR29DktXnszjZuLLn4lYCM2Ukg
36VyGGNI64egFp7iDCnsJV3E8GJr+vvZ7ZyfOBMWcdar7JoVHvllbfFMwkjsnwJ/x9WEtyUFI+4K
hjtn537sMbkgdWC7zIm7sR1vPEpTmy+mzPqV8gHkRSQwhdLe3ahF8eFCJdjBmUwYJRtgtQdvsLJ9
nQoM9ctuCs90LGQHLfndUyfHUvaphrY2ecX8KqguH2FNNVFOyxdeHf2WEbna6RpX3CYPu/3sUl/S
DgRXB/zrWAZlt0PWZj4S4SAnll36OrvRqxAFe1DrWccl0s27FzWk501jtP8+7aaZTMsCZYuDm9Km
s4N0jTcMeSCOkP3Jex6IauxOdpGRDRyZu6hyzYvf5NaFZF1/Q3TrptO9uniBM8yrbGynvV7kG9Q4
8jm98UcDiLjOZsN+Wn/aMYNygIFgcOLQntJDHo3hLe1IBnOKl8XO/Y9Ezek9bMU7oMzHkuXttQ3c
5KUoq81cJ9l7SjrOezLt8yG6+K7Ifz+Jt5al/gy5eqrXVACCMXQkzrVil0ofFU3eeO6G4Nnuomcd
7ooE2R1LUPcylpl/CBI6wCkKvE9PT16cOoN5DIDYPmtFS18wtmD5oags1siHf5TzrP8W+KW1Tfo3
x9ASFKkvPlDHbKYl/NmTxIttY3Hm+yquVqeKa1uaJ69tDRz4SGnr6+pcdk699nBGOoFMukhkLOPk
1BLZYO68NZbxnoia5i7y/ZWt6VdM0xwv9Sy281BP96INx/s0p0ejW/S5lB7VY+7JbU+My3FOrUdD
4ubNZU2/MZH2bh7RY5sh7S8Zc4GmgZCgaufd0XcL0vvD6/RIfRT4G3uWwwZtu0Z/hq+iGVWkdlZl
sOGqhBtpDMHDQ5eQhzp7abBCyrVt43Vl6U2Sz/qtTD0qu1Re0zDSF4u941zqREGkncpHwbBD4cB8
ciYmb0ub54ekSdZGU7qrZIEbapKFZUpdn/53kCqsT7ZQyRozB25o1TaXqJ3RZtZTsesas6Gs6nlA
LAjAxG7xTRrcdIFWtFBN+V7Mhrk22uzWPes+DyEpjhxqM3UlvXNd3z3MEom1SOXWS6NtUFPs9fTE
16YwiZKu/NuSdubLuIgjhK7muIzaO0fPCDL+4SBvJINLXpll0lxsCESHrkx2RNWnJ5RIxtGCLvjv
q+/3mpQkj6IwKKafH+jngbxaDSlS/rADh3hos4UcONTikhumNxztzrfieWKNG+RMt/X8RBvuagoj
89gEQWcdavynoHHpfMNcUpwTw7dgsyswUaXFNQJYCnOFjVV7jbpUfZlKlPsi9MyN6eBdy4VZ9tHo
gACmcl7jtg0cLfPlRv5p7a8MDz8z1+5PhWu8DvOMwskv+50t4WyT6Amq0fRn4OfuXPgzrwhRJx0s
M9ejH4Sn70PguDAX7aKMba8NXzCkpWRuE2PrlUbwYj7f683x1QeIKNlWD60bhTflE5DWJuV4cJrA
u1tGs2qBDm+RGQfwKc+Rim5OkVvbeaEsSwuzeKmyNj/7WX1XZP289MR2EY2d3EZR7WoRHn2l6zOp
0NOGcOqFmwQxJMLZedv2Bi1AHVEjjyOduyPKTW026lLZSctmy1LE6Nag36tIbC9Jii0XJ/3R1oDy
QUpsQ+45wQdjT2JA8pJbErWqbvzgmOC2e7Td7k/VGPCUCHxgPOBEyWUmUrP22itJPPQLeZ+vhs7M
kIRxDWtbHiaz8P7jSXABETX93cWiyrBwTen8bDyIwsIXpEYzj7tpfsoD/TKgIkbUnEq6XBwwXCDn
Uxra6WXKM8yJAFc346Si4/KMcCtNvLNI/1pWg8M8yjOnCA+j0MEjwEqwBvM2JDVCBrLGZa9nEIbc
6fcdYPrOSmsFv7osziT77XTjZNfEkXJfdDkYshUctMIRYHCXR+gwM/A73Mngnn0YXnDzkwJSsTvi
M1tMD8ckHDoqfWoaYM0Rq9IdkVB/B3s+4OxMtiHP9QqiSXkrveBr4g6o92hc52NA7bcihd3Ztwn9
GkXQyfm2b+3vaZLhfFqEJExljrXW9rjNXIy98iEnfLNkq6nmMTxwTxBwG3jvvhnsk9Be1p322q0y
E6IEvSox1unTMczuqwTv8rS+tX5b39jGl21ZwBsS3SMKO+OsoIqDcNT9eySKDls7OZ/+d6CKg9Qc
GulG1aD6uXCHc9Wo8fz9yp0QVmQ+NloRvyFGxrlWVwPdyqR8rgr+uwHI/q1xfDhK+bgnfarDIJJJ
yOhgxzclnrpObhan8Ck/qXNek8yFjUyKAXLdxCbzUJcsMQzFYp96gPRaYtC/Dzzyp9B1E9ySeWsE
8DrOuf0Y8rm6s9yckyKLTmbnVGvSePtd7s+/oiCf9vi6yFXNlG4XpE15zpJ8ZxiR2oEcmFhPF+EH
vqafo8B80JTltJGRJx4eZviraBAKTC5AF+kjCWkrZoWDueAyOmTLqx76szfLP7YzWTcCtf1pkRsX
MOaugnJtl6V3roKKuEJahkwQjkkFFLeTlXF/5+bq+zHtLXIgTGwDtk3VY2UhhLE3ZvFnME0JThLe
0zT0MWb4rQwZnbxSjuBx2SkBcL2ZjcGtlC9/VDp8dFkwvM8RfylB7stHzbRuNfol8JFVXMvIKK4T
PTL17Dhe2uBgWukfzBQxFcZffeXywLDtTKG60JdJ2Gnkc9b4ZZz6xLFWYYY4o/CxF6qoPmjXOXQN
lIRs2fh9a6+mIvO/ABoblMRusvNgdA+ynvZZAKIaOnkZNzYsDGknf0miPLoOUwAK5c/ni5RY1e1Q
VgudZVMsqM2xdyRsxFxbc8f2UVFmZuk1XzJm+ESb/PvKenISGoeYNxYD7LRF6pH6PFs6bp83Hisl
mESkrt9n3weCOYIdLOAFSKlM7//7QFLZrCwinfdt2OebIpFIHzzLfs3UTBiAE92/z5ym79em7Ivd
92k0B/IsF/M/+LcmL2ZOQHU94GuFxSAhI/Kr9FObJ2FOtvnzVGaIlsjKuVud31xQRlynSnyIyJp+
q2n44Q1O8tY13rwzROvsAVKyV7Z16DitTHdLCmzBWEG6i6ZHKoZ7pif75xjQ3/jRM3Dbt8+jHJtr
ZjXcYkZRnSNdu1tsH8US0CZKL7hWMGvjNO/Sq5hN4zAXLN0uNmDrpoRijl0JUtKKYkv57CvLSD07
WohifEaWYKHEcTvZfErrjMRF1zwbYO4gnR07o7c0H4XfwwjL5hTrKGuf7BfDWHaw8/+URaMByLMw
/u7vcfsu3lLoR000HK18oVplb6v2ekLpM+nk7jHKAHzCIHLS1imblmiDR1jGskfpNc9ueXKf9df3
q+/39CiPSQrHTjiFv81ahku+wN7aShvWdH3KGeLYK/KV79FIDWQsKr1l7A3cMuG8Y+omSrVMe3Js
o2tSNM6rB5tIV5m6MwazXyf8vddTWgdYpRvzPW1zO41Fj19nWTX6vPgzHrhBkG+qpzY3GwNqxucH
ruNG29GyfyRmQNgPSqaj8Tx8n36/KpsJQj2NX6y051xnVpgzVzqmQD4ElfaPWJBApn9axn+/Shcg
Nzm4jIF5K09BuBmnmltvqeUZ7Ng5VHR5zXSywmuh0+4GyaO7fb9astHcj4PLRKsljFT4p9oV1qWK
Cqi3Hv6v4HllwQA4GR+NxCdUAHWtcKoeH7Oorn4S+rfWEzjeMEBrEMcyNiEkTzT61kZLf5paExfx
ObswPh11W5246tVuzNBH2JDH3kMLKFUP4pHmUMyMEKNFx5L5PascsQpByPH0WeZ1VJCmParJXvUl
M8AR91B2AEoW157jcOjGS1/k9jUks6c2kU7YVftKTHv7Su2I0xh8BvqxAsNtM1pbLQr42VnQLgz2
TeAqdm6h6uGAwMLo92rthfbwU5E3APNPYVBGlOLKE2N2Qcpk7HB3sNej24bvXFtiDpuyJGbMCWEH
kM44K0Nvvj8tLAxia1Ddtb+0u9Sy1ZcAyCHVwcivQW8t78mI6bDRqC+s6MvjFEDdQ2FY4IZ9D5Sl
XiLqY0ofQJ+SWtAf8q07mGin3Sa4hM1Yg1K9L2Y4ryel5RlufnErrCeIXCv3R5M2GxA9AKWS3bbu
20chnOwkXfVXlcVvYEb1ADCf42ae5U1ajhM35oA0mR3/Jip4NqAYArOgKNrJaYFfPTwTgQWCqiWN
NgNamg82SOzH007AymqDj1K9hlZ5cAh9+m0LlHtyKACPluI3InXEX7PyXqPKSQ/DUjdxxZWMR0LU
NwQhGP2qBYk1mcTNBc6vupjpA5L52BXpfwuQ8lmKdG2z4PBESobxSLEAQeC99NfEHJefEEiYeC/n
YnRByZ92wCXL/9qzgyDGd3m56slZrtL27mXOVBz22yV3vGw3an7ALAd/1yDNWflSLl8WXR6E11yt
fTfw4tGezA+RWltVldHDm3HvIwJZbwXsjDeH1sru23lX2SOD67RqR5S6aQS20fhr/FeR+KuWPEVL
/EMeIK7GOix+6ARJOc7zNzllNdVqqN6MOvusAmuh7B/bfTqF5C/mmXP995U7Uhgm9pXfjzu+84xP
VebzWst0OpArYXxGEkGHHyaPJYWNAhupPvYa8mTg4tLpt9mjbaV/D62vYrKzx/c7dfgT5qx1VhLJ
XlLJO5EADfr8oLmPYcQwOzec7fcHWe/ikURC38HXIn1JjtmYFljqm9whXdUC3pPymhh4EPXu/CK0
p1YeNN5DwLDyBS0AD9aoE5CyaIh76E6/F/s05TKCqJvlh94caPr9lKiGQKMDCfHoNJV7w89evYwq
/wmoUa8CA9i7nWlIOjW7BzOt2/fKOHj5sJykn++7Gg0a4HMy+Ne+i9qTgiG2KbhIH/P0DuvqJQ9r
/Wdi2lfoBkeFDuqtzjr70hS2fUlc1141g59vhY+HR0IuixF5u9GRTPpUE621L5YPN0/emskMbp1t
zx+Nj62tsJo3zB1gxRvuoR3yv42XFT+tqn7eVszAx4pptw0SV6Fi2Ve+mbGm/WDcffG71nuBAETh
lNp/0rLo90NSLtvMxKHNhIXDgIYiCz5isOqs1nRXFTC5s3zJD8ePBe7hbFUyPE9l8RUlXvpiQ8Ps
Bqt77Ru8zNvMCA52oN9m33Ku2M70K1MgcSd+wF7D8Hcxc/bBwBXbk5c5aps4nH6/930YcCraGjro
UN2OsbR1FK1rbxx2c6DKbTRT2ELdqU/fGHFphfAAhGi3zzkOQx39wjykOA56Pwrva1iY2A1QHGDs
RGI/k4S2MpuDKd3kvc1D50VghaGk/ZZoe3oUbvpXhTYqyZBIisbfPP9rXSu44CZEDLm15NuQHLX1
96maSf0eiNYiCj20bjWsLNEwwBgSXEy/D+Hr7CjiLERGOEbhua+MYPpN65mE7GgPDs2ikRlpBv4m
+I8kO1phkLjySqCL0qUkakDSV05O1OaIOixkDd9qKCTXKcX5xxHQI2dEppNxiQhtweRM40ISVs5p
EcZrr+PE7epbpCjYChqKreZRwNeEqWqBCZOdzMkGRj/fT2A0r3lHFGwXUWqOmMa+4jMUAlpHxevo
uc01GvrPzv7HNP2JGIw+OpvMqw70UM3Kr0qY0VHm7Q18dGMeLPeCqdUJA9COVuX/i4WAWuoCoa2s
ab2N8s/YdCnoXtYfxsKB30ez9nNZ3IfbP+eBjgctV5GsM7gheDCA6K0pus0ABezu4z2OSXFAQMvC
9N3IzLNp9nAA6vZhPw+hwB4IoXO5Y5N5alt791wPItkjVDViY6b5nLIsQHiVOPsu3A9ihkMY5dML
lVZIA2IFj2Wx71EbRUcSBR0sBgidA+EfZqxyZB9/f/L93jSpVe5hjF4tWXL9PuQuw3AWDAyYwIoG
7/q/wyQEi8RMidqqdelbzcGbFuR92l7nSdW/o3O2Lqzq9M7P90XLvKoS0vr3x9qii323zT5cuykv
0hbhf3+sT/u15dn5sTS8eZ+aYbuGdwCC4gTTYYBN8xhGkhqGFkH/82xOevtR4Cu3bqUdbbrvn3ge
mgynuBQjXo0SatOa5nxcwr//lr//HiuBFg9ybgoy86OQpcvf7P+AEW1eaq+xLp4AxzWhLCBBzXas
T+FH5Y906yZ/WFk3OEVioggNwNs5uGysevfWJn74Vdd5cnAkqcDN83QMCqp9et+rkbX2q6GrU+Ci
TLRMOe5CE31o5Sb7FB7uThqhd8+4XnEmmcJWi7xBdFn+6jBfm21Y/p5D51179c3op+GEy5LzPms4
hZ2sB7rJ0XmvQmAQc/E4rWy8Jlvvv59alkW5Pjd/ErO2z2nU1GfpbL5P5na2z8ZUu8MKJh9baWln
W2cynxMuFwvAnAgB4owPpc7UhuKefYREqwN5Vv/DbRJQ0yKPaOds2WzUwEpWD4N10zr6kOxLx1R6
1i3AbfL2/Up3R7Pukuv3O23CkBBD7bONI9VFemG7XVgrV14/+pfZCsoDtf6d1J3iwlNdXNrvgxtG
p8xCz8XbKsFuqJkG+zLVG7jh5Br5Mtwghg1PSWd7zDhxLEMQiDpzLPStDKxh76N/23S+e6JAyuJp
bIedZHV/Ncq85b6wH6qe8a1zCliIobFJk5scIwWvoYZIHDRXhbJ2k9Cwr5xyQBbVm2vTKVCdIceH
yJYQUsLhU3lf2FZTbXeOEYtRtlsThdF5sed9YyL4nV8Jl3LisseHgYp5uc2pnk5jV50DMjlOTU7r
ZNGWOma9LhMaLNd6tlSVhqUK7pFZRf6ixTwcFeMyKbrhNlEiLYXNukt8ieFZxjoaDG9TVuCrRqmi
3RTQwkdhZm2H7tlY9T41o7TPy2hVN1gm1tnsPRycWwOnD0g44av/TCLwLk7Zd3fu2VePxuLATBk9
RvlX4JNnTOXVJqnnkqfqunQMT9IMa4Ml+sckcWH7TAzZwlTP73ooY2NhxGx66jOg7Tr0CkHYCDll
ZJT4EYV9uclMfiNhqO2ksOpzCamJddIouHftcGzGwHsw+DzkLnSHKWB61VSPIAim96h6HWrrWQ3m
cIytu5JhiQo5ySiHh4eJkSrOWS5uUun0w7GobSZFbnXiWuV2qPCLN6uo2eKCnOAkEHgvcNtpnGl4
izJFlDlXDHG8XG3CxcrXtngCXBQ7pT3dmap/kpR8LzQ9v5wBPaDnruol7+E+m06Mh4uIc9fN40mS
azHXFLELP5UKOmDX7doVJoL9uhUV7oUuTsfyrdWlOleztW4jYzpGGBytSnr3rRTRk2SGR18HGSKC
jRN0LiocYVzbIehjGZi0oen05rnGTlX9S9cXp3ByzxhfTNsF4y+zHztoq+lXHXCDLDXNakE0cqBr
Spzx2TqIWz0/RsAliDfSgrHka4gh6btbTu8M5vMDBsk/6atSvym3VccFVikYNsk1OVqpeoqLHAoh
IWGYWGscRn6Jtpp+uFBSozG3GJ9w1dQCpy9zwKBMMqrWyqhwNoNp5A5NEUvfXQUO8v/EhV1nGfLR
VQ7rka82pVf8AvFhxtG/StwS4olqcr1kqVxHlS8xaLMuSLHDuMPyaBUkE0Jt9Yofk71uTGhGsOFZ
CWYUD27p7LRNVKbIntBeqHOGdQLCDX7eNStTXPKsQ+IJ4zDv63WBC5xTt5+EJnmAnLB2sbvfMiC/
9GR7UK1ARSNnYtsuUQ89XbxZHk8R4qODVTgFSIsGxVHeSU6/wPv4t9x8vnkEuQnIEaz41c6GbRGT
UmjDPrN/TXBxN0Eagje27vNLerOZURAEAi48OfPKCplq64QpVj9YP4nLmWIGcAcHZm1syCDYMhzc
9HW/z41fSTaeISyLo+cehwx4qN3O/J9WQTTJvRgygl2cP4FOSkhkZEAvkN8HCvY+cJw1mSFBPKpK
QFSTNO4jZRcMpev4f4yd2W7kSJqlX6WR9zZN0rg2qgoYOn2Xu3YppBtCUkjc98VIPn1/jKppoOtq
gEpURoZC8nAnjf9yzndE/zxPpb3tWDX4c91Xm9RMsGOGeKxDUHsswF9qI++Ohmc9Onn9jFb0npwg
msB4CAYX6JFXH8z1R9h0vdWMZDgnaIPPu0uR9L11hq3OKWscmna+qB2NfRL6ToFEkWEhnesmcfTX
TnHTllhxZiSDgSPpHvXQeCbWqdsL13Gp3N4od/R9fXWSxtx3NtVWGu/QSSB+EXW/JQuzD4g4O5SF
ajf6wkOwzNH1k+3H2oSzOUqiTZEVK4Xb4+0GL6wYEAacFKP/E+mDsfPyNie1ot5bKvlswubI1us0
1+IwtB3ex7C51h1WB0fjmMOWiMi5u0F1vJNTZOynublNMUz6mmnFN3nan2TlIRJMehZqCIhRS6w1
QHSfGqa5R/Oj2129N/XE9ruiT4+O5LIfU3NfyZaFFV5sZNV9Hc7nBnWXr5M/j7pE7UJzwk7ey0uW
SOSurvZstr/6ogFdllmsQcbmiuCMjeLEIjJdokBzolvJxpyETnkquTBGOc7YJDKeZM7osAhDwtpi
zSqRmuzadqOtL7esPI8jCGW9ChOCGOpLJL3dtCT6ZmiyX9nY4b0z0cElzXiMuArJKtaItsih/y/F
QzuL99q0L1o22xe3Q/1XsXzylaWe8Dv0+3j8pAPpDl2xVH6cl8l9zq4TJjhDUJ44jQmksQubnaeP
Z/J4jiXFIkIIXrg0TA1dBCcpfRkrFhZ95u+2ZHvsjXiAZ2wji2Hz9hpZcxjr+ipQq27QuUcB4t8P
3Zy3+pI9GE71HJGeeGpc+6bt2gt7vovJZuuoT/qb3UqiGail+5LlwFyUNx2nfRpG0HbYo449cty8
t6E/RJO1G1EsB16qooB8F5L2PlrvIWpCN6AfIGSpsMVu9sRTaNVoDr0DOV8Z92LUHfME7nihYLZS
SofOwmxDDq+jQtvpsAquZV6eTRvNa66STcMjSiwZ2/a+2jtQtvK5u6WO3fdGhWxjtbPPDS8BOZav
KrApttsyQSC6WyHF1PoOc0DffTfmCmNvT6U3nZFWscOC61DT/TmL9xTPzmOT2R34kuw4YucTxfIY
D65F9ml7HKI0qDl5F9tP2uXOmfA7LQ9iWQz8Sd5lse2f1AjRLBmYYnphtZsWnbCzZzqBBiOdWX7H
uQmHSRspk5roUGVeFeglIzIktGfre16YXNZOw1hMtw5Ssx/I8/tWjlOdEHPdYZAqyKkmoZAvTsQ5
9VT8yAefLQPQlH54m0yJsAzoSuSVviXTZ72d2EZzEiLor7ehZKmUWk/zBOjPc8YAJA/DAO6R1OXx
PJlxEvSkZrrqBsfSHnX1giaQ2tDrvaeoGH8r1jC+2/8WnZxPgpiTyMiSQ2WDakoXgpGg5+f5W+J1
JyNlhmYMLwZKTH+a0+euQyE91OZLBld7E/24BknVcGeoa25i5odjOV4yoz9Ir3WDwcA3UmTMPBo6
A3iWn6Jtd72qb4d8WTO5DkunBdnk/kKoPfkT1TWL9E0HJ5WBU2leciriKvYMMCPMkzUMJ4fa45wr
s6a/VtbBa8Pktj1FjXgb6Wg3euUMfrKQO1IP75mIHVZgtbhacd4eVR2+NlPkbPqxzbe50dIyyoh1
ySQoc9oYjddwSKSU5/Kfcb/9EqRpXwdmLEpcMZ70w0ncLFpVbcaly3eE+pKnmXrOvtfCHsl2dKMV
q0Z4njb1pN2SLWE2PLae50H/kSETByd7sCzvPbEgvnV5cc0JyOSYIrtAc05sy6tj0Wvt2UsBI6Si
35uJ8vYz2K8rVzuRbpJBMdr5UTEWJlGLTesckiGyoA+t3Nh8GXnQeZm697wcExcZIGV1mkqdxNnK
uG/b6NfoToQftHUSIMXG46ul9jYZADtGujrUU/s5mCvB2Ii4DOPct7Ppc2nR5bs9ScIp/ZuOt2/O
2kfaUbmLEod0NWwootHnbcxWumcoua0H705bA9RERjPuMk/NOssfZozKvAMXz2YZWBpc0UvFWDqb
Luh9Gx848rifTOXt+OhwighfGaCVML/VvhmV+1ZDql2kuElKAfuB3zKRyN60fB8ELqxs01+jbT84
JBo2ktTNOmTkkNiIVvrlLJyGV1GrO0SQr6N50lwuZ7ksv1zpIo+3klMJAa91qwflZierNCFySCZ3
ljnsrIn8qjBjV41mleezax65UB88QODkMZA/Gud7IpDsk0YA32gu+s6l8+FEbc5Co03vtcafLAxC
/QkBjh2QLJUyzsmunA8DR5kpNmORIPmGFOBq1qHO233CWpCVm68VS4Egxf6ynJR9SqwftXJ8Aa+/
86bwV0PhWHrw0CrOEVd/tkMuRTk5GxTH2N5jbTtX1a85dy/opLeF5YKZiIz4FJk0W5G7mRztoJz0
luTPp94qJjyF1qusx8Pc6NdY9q8JrQvPVO0wp/0uz/eFyF903ezRRS66b2BjrBG5qlIuG72OTFpC
t/JTt6ZDQH3FYLLdkeL0PbrFaY4Z2opp3s5QMIv2p/aio52M2Va26e3k9W9aoeXoij9ZimNjoODb
opfBc6/h6AcakbqrhrvMbwcDKHXq17FoD2kotpj4GGdFZFzlXvisydg7AjOPNpU+beVskhFq9GtM
vLfRXKlWtf7aBqVvnhZ+EIpzO3Weuy+n+Cmy8WlXmPv6JQ9M4ytvGxaAM1QR3o5yi1DP52E04c/N
c23cqjBSh/RUTrN2LmU58JGOSIYoVjzcuJ0rfs0OdjXkgvs+NJOtPjnjZsIKCY2lfC0N87mLQtjn
DIViF/eOqT8tDtRkpyUapM3grRSPIowoX4vyGIXRja4tzLcmdodmveOeLZlVL5C7yPDlZI63eDGa
fnilAXp1lTEFUW0ebUe/n3R512eWu7qI9p7AlVGVTwhvXDxU1VkbK1Yd8z7KGyakM82fU7oP8+Lt
UdoekpikoZb3LnL7OzcXN8KJbxMIu3YUvtJN4BTvV50+6Ea75sDKcE4nRsMmKK9vBhlXW2RW7abC
ranm1Wfgdigco6veELkn67be0gdvvElHv2AzfurrXc4k6dCHq09Icg4Rhey7Rho/JREEkWW4dXLc
q13Y90edQea2g5ceoHTyToZWQGMqi1sn/tYtIbeJrnUHw5qmI/ncdgAA49QwG3wMPfcFffTJmBt1
AX5krgIphVhOP6cjZJ6oDhlVyHnjTtqx4NBnNoHj57ejTNeno/gqm/5oVPKGGOt6yWO/aLUeKcqB
0Sj65oxhq64w6BJ9vkm6MjtzrTOYfu75KadpiS6aDs7EpZot5l+SER+kGh4UBlwtftj4zg232tO8
21Lkjzxefhn1/ED/spUAyMC63EVcXH0p7z2MLpQcBQ0S+zVdNxBvSO0rD60LHMGrZl1y95CQmUXu
SwEGP+ZR1P3o3QxAJXvl0cs51Gc3CQqAbhC7eDQhv4M30Psm4Du+1dEHDvunOqmfSIh8EoYBy8hN
kTsNxA1RXPNMN3S2oRqN7+QdvQT+PJKtOpwwWbll75fPRRx7e8N1OUYkKdlC8zOaWbQcOseW/uR6
krVID0ATdxjFYOtjPUD6YKUTndB7nqy2mQoYrdMo8i1DyuVZYFuRKQkhkTHzg7N+Z3SypmpQe6GN
HU4kt0O7S1fLxUVBH9ffLvPAjajcvYF2ivOeZIzcaTjGOtatJQY43bDNq1a9RHn61mvuV426EPHt
vDUWJPZoZe7KTLk4GvqIg1S7K+at1wRTbw1BGLoplhiwZ5a3HKHgL4xDMHvP81c9rtqifvk15Dih
EusUsTQ4w0mox3RENGIof5jejREdWj0YybZp2aYSOB70Mo0DzwBlSsWK4dyfPcO+Yb9UbBqmYH5h
RzLotWyTypEzrSc3ddLQgxXthF8sf9Db1jnABvfRw8bbRmav6LSf+M6lv1rsUJsszMiLfoe3+bEZ
vNe4wcFmDdpIT4C9MNPMaJep78Rh7YNohP6JArRX5jatsPb90W1gFa+cDO4AjqsRHGfAFHpee40s
j1/rpbU2aWpGm0w+U3kZvhc791ZcxBvPYtDfIcAltGg+oDNFtWQAV3KokNQsd1jr9WDKwxc3p3XD
TlQ40T1ixl+kZzL/c5jbOBxTsWHafha+40G7mXHH+6OTzLjhtQuJ38+OlW5V7BzWBFJ00eYp8tox
MNjAt06ZbDINqdeyTq4WFLRty7hESJtefXwsE9abkJUa/7BTssbTppqdTPDAxwspVTNL6ty2jgJT
zi5tQpw5Sd9u49Yd6aTqd00Z47ZQxYMZym1cGdO9txhXkwLUD69RxsoQ8xe3kngLnc7ZJZ3xYjB9
2zpI1kNB9UpXTYyxdFocUXbQ8Xg3x2UO+licPW1i08qCuUumfh+VFlUiSlbkaGqTV5BO6irZ2qFx
Mnsd+AsadpxP2LdltTwa3fhEscNZQyo7cx1GQJO9EWZOn9y2HcnB+LRTm6ifPv1pFgQm3lwf6rB+
143eCfIM2Z7hNq9alZ4z3pKNNkTHunfOrLZuywH/lsvwKodf9ud0GCabOatToQz3Hoouf5neqv7H
yXMbcXT5AlWl5U0m2Mu2ixphEq8y5H2JEIqwntSnjQ3NwlNMNb3V19upEZvEHdACmBhe855b9R4V
xI1JLlKvZ95JxDzbVVHSRhF6wgNtJ6gCd12JeS9JXgc2X8HaINgVZhskMNdKrNkl4WtUyS1EIsi+
bg3kYZGvmshnf2mQM5gPAz51f0C/s2HhfXHbmNmStXMLpYBmtxqS786HB3IMp5k5ly55VUnB+FJd
EnRWl8yktW11XEvummhvWPeN2aZbrTrotfyMvPS2Jor72hnLOVowOPXtguLFw0jUc7pkYmIZHCf3
XGbkzwBr4rSYM2AciinEfVwUZPihILtwNpZoZ8GLjXT7xXI10ek9Lu705TIN/NBDIpft5Ao5EXLM
EBs75UV0Yco7ICy8jNlYBtqsFfeNwnftReAkeKqfwk6qoO26ctd4y3I0hjg5q4kLSxvMpxJFeiC5
BG/ihD5vwRODkX6DL4M1qKieUHJRQRTiJW5IORTGPAQx6IQbaYltS//zChJnnwkr3PbZ1hhdY+e6
1ldamdZt/N5IDJVdQh3kjGYgHZ7JaZlyA8Yoj13P3i1l+D1YnrhKgiKoufXuQRMEBEGluzHKRH82
sfAHNInvep3KXWulFHRt9NLmxqYM7Y44d1VcMwY3AcuX/CarIaXl+JQCoeHPgkDta2tLryKjvVkS
924pc7WRVeEcbS2lXGRKEKLVCaRuGy9xO58QICWfotabTZ6hs+md9mrlzXbBvi+RhPiVXlq+jni8
rNRTlNTPGDGKI5u1U6UtxVHIAiLYvJ3k+Jy7tU7ZjGagrN7ANECDdxJaXlX+VOi789h8COfsfgLf
FcogFGAVUt6lnj6Jmhb4F+zcndfZP1bLjGLKii0SSqpj8TLh1b2i/TgvkXfoVT4d+Hg3UWo9hkZU
bUxthZqY70aLwpu7AUBJOW4QWUUHQULR3nLqfaia27kp3qek14lcYijvJAPmu+TDSerkEDlwLCYm
qtspWe6woBZ0yel6rndwQASf+ZCU4cYyGAarHuZQEp91BWIgwXBpd5mBtNPVyNHmjuNTRSxVxkRw
Aq7VQuJfozzB/h7BaB8elcdf3O3rS5+ioZoeksq+RErfcdvTKSnnMY1hBvarJigPiYXS0nAnxUAY
CHPCJa88KqfjrNXpfligZcmy3GvxdDdmQ6BTUal6ttlYYAJvMfbW05MHmmsVcJBsmNovyMG4JZnq
InIr947ARBvOcxJIe+L2r7Wz/mWz2tg4LbFsqJfoRUm22Wqh3GkT3pXI5L1mk3GHuyBwFEpAXecr
6/BHtHF9JLD1roOJM3h0yWklEOrCCNUgbRrpFIhFvtvK+0KyLtjb2Q91WP5kjXVSuaU2Zltzm894
gM1qfnItOe5kgeephEqDup+lSHhqnSR8LrtpP3ozpoueXApzubWoQc6pYnzG4xwd3mRs8jE5GrPe
bWB/6b7uNDyxenVD0PK6emhP6KuvZVIau64a3hIdlubomtoWcwt7TrPV/HoVItYTbBAc9QGZcgeE
2a1j3trc2n98leu0h9D0uxl9iW8PwEdqYiZ2QM9ulK7PN1QUBZSlc6Mo7UUfpMK+B0z/u3PHd56h
CWDqKGaewckjdaqwNGYoXVUCQTclUef04xEP8KWCzocThXU2D82NFuE0g8INKkVUjPdKkD6pxzKG
ysp3K95Bb0JAZDNbQyu8iRtMygguAbNrVsEQPB9us+y1QIB6GUL9tIREDqJgi7ZlqqGBbraFW4l3
w5rPk/1FQLQO6hkv9gIydluMLLu9lsZP1cvWUyE7xu7grfpTuxQfWgj+xNGFsQGG7m1i99ZoFGFP
9aT8Qhg/sYq/GF8MB0srvqTTIAfIYR2hyV0HHg2XVn/XdBBBesIcN46HSJFxKI8xjOQt9segTCTl
u8JSPrG5DRwE21NJWpFXcZ/hLzrIUGYHcLNxEI3WF8uXHs2gszM9/eB4A1McIxx37pbqDvP5zBvN
Q3QJzLR4FWIaA7Oq5t2MpggyUiY4mizb2yRFwYnoYKMfrAfdVNEBb/S4L+qT2UUHsEugJ5xizxjx
1TNyHB+OgysBYFQ+11db6RyPlrWz7Pid5Q80vPiCpItJ9yv6Pf7eJb1WOvavdRm9V5b4wPYiQdGi
KbI0WCrQrACGtXeigVvTi1ZtIQ8NgKWSqon2jVFkm6HPkDPqbdA44p7z+CbFVYxu7L1YQrD78QDL
ddj37cCdIcL6JFcaQSrvimL0NrUy06uzH6b0wWFvwh1vLHvFO2CDQO10hgL9om6E4PKtYLEas2Ze
zD59Kkrm4FnTvkjGqcemzB+VXR4R+rE8f2X0rp8QjwE8GFojmLAycSAkuOfNGTWYAUlHN/Hf+9My
vyVhGt2WuEpTXRa0Rwk7Kozwvd3vScNhwwkExweqxBBjnZVP3n2IdXQTNVa32fZmpW1rt4aDOh6L
Ao5FUmXvc7aSoBb3KEIvDlROeHXBgEKvy5k1Xbe1yXMaOkPDv1nTn068ztWfgb0U4rt16FGT9IBJ
Hf0ozAbLkcDU3o4tSgEGMmZHLU68ewnXAGZQkd4WdpZthevaALiflk6cJE4wX0IK3GBB6LakwuxN
RnUHh9OHSsjbSdadLVKFu9ZEXDeq/GlmLnt0R3RKbZ9Jv2zZOhY1SU8E+zZKTfeKaVvXNcaxj1P6
t8Th6OkB2Rbi5GnOU60j+eFZtJyQPb0uIL+Sws43IfIcrBigHu2eMy+hP6evlZxWOC/dzuPvVnzr
df7aeZShGWq1gArqdTGth1RUxq7QSw7G1EsOetPdj+nkAaCbZ3BE1Kl9+M2RLY/o7CkIWr51Sk9H
mKxCCegEWggHQK9NxuLdcEORkt+imkVKbjQBwAJs2wxPZ4uLsDWbvafreBySkzczkc6y8iGa4VXB
2HtFzhpyV4YvQ9jeSC50ig2y3zHQ8XhD6GHqQ4BZ2vDT0ULoPZxk1glQMcrYIBFK9+1SfXtD8uhI
Zr1h7jF0GaObqoqDzBHtpWRfYovyXZ8x7zVpuMG1ZtwA4aB4QE1W1SN54GlEIwMVazeCUvR1ZZ3k
otmbEf9mkI+9B3EifWRIah2o5jK60J2Z5HGwTEnNOThSWxmWLzlamTgzSrFVf2KQ9O71VXNMWoyq
2ey6NFgnnKKQ9l2c+JaZb+xpuLNrxoSdm1zqkUKpSJhpVROhNa53l2ZKHrOGHqbGBm0ODkwTe0Vd
AOYx0uZNk+7VnOZhZ6BX0PP5MGoklDjxfaJe0mX4VTmYcsOe67/uEBp0OtadNc52vFQD8sFKp/Tn
kj1b7KCquHwIp0QLlm44MsP2QrrNviePXlfDrQHRicD6WZpQpObRBnVjw5zvUrlZtBkCcouF16Sl
7Wg8Aw9xJHWLnwu+BwRCzFouwU6RfuNE42MauuGRybhBVdy10MHUfSzIlJpGd4Nyz0/q8D7K633r
YSycKoJ65KTBPuB8b1t44g78hXnOswA8E2PHuL2S7LzNpVwhCZSZmfteOBZ5mqSbzVydid0SeZ7E
qJgc9pplcx5zJhox0tYqty6wB9exBcLwuLlwXKLjApTe2AcUwPduWoa3k02Qbj30TxUttmZMN2j8
rEMXRYRUE32wJGOAOoxDfUG909lU4Q6bCdOUP3XkMKkV5ldz63kCU0S4azRgSr3k3hOs4gg2GvaE
00LkqgvWDQmI63g8V10v/UmfPpn4KLJxOEScLr6ZMmM5ZhGHD4aJfF0hPg8ifEfWtY91fM6uLcLd
hE+fPJBnz47PKjVfPDnZB7u2T7Eh2qBbiU1lqdHOsyozyB7YdV6Y72zbwTWCTJUebtuE/WkZDBuF
AM9LAFOgwTwLFF82PWzyklaFJohV/XL1XEtcsNAQAF6yPnTXKh9fNoFDibZPMnmKWUgf26a7Izrs
TvBuBqkNb6WVaSC8tTTkrzH19Yaj7amdFBHfyZfGdJn2u8NCM2RfoyDs3jMbPiOzPpQyEr7pde8s
nhXyXlqX3ECbxaRLuR1sPGwywmGsOS0yvR0VUQtmaW27ZtR2qt+y5UZwuPQDtbvjQ9alILPKp3Ti
wT7UiRfYXNBpwUC/IMzNY1tTUiNv+zF9tKuQTrqgunZeFmg3A3aQYxNN34vqez58HrPPmYMLzYEn
H1UeEdO0Jf6CwYmiDrUOHWh5WJiBOAfbKn8k0XOsHwsYQLZCfFZsheV9URjcj40ABRRz/qFF+Wbs
xcAqKo17K1uYi7m2vKl4BvAAD/2sQApfELTREnFi2kitDQoB33bahzYhHIqd23K2w/w36XJnbArI
vSGjvpI6/4VFaDz2hi33sp59t7ReCje3NxAPjg64YCcR17Ssj7PBuDIjvX5GfqeK3v5k2fRjRvKO
LJ8KHEHxottVEWiVO9zlter2Oqpt3zJ4qsPBKrit2OX0rMC5TG8dJLiM9mwiP2zlp4K+KgLgFri8
4MWxL5miIXE0C90/uqyk1et9Spr4jMAdtOlrIvSTHfdv8YzilUl7vnUrW1BkhQwwOTaNaKcp2XFz
ZxjXUJSutfVoGCgRy7sZVg4KheQhswjAJAR30ynwIaxKSz1lmhnSGdS9epJYpLr5mMv0B1HexlHi
bBjcy278NbcEy3K46ub0Ge/DcWAW5trfCK6Sg1aJ3xbpJVvZY0PFwNNFw6udxe9EutOg4NfwSTsi
sqjAA6HOS1k+eEX3G9kzUzC8GEgyy4Jxp8EaXVuw8JvEArD845L2S0eHRdjYR8GHkuL0X0IXAWP5
bpXauza9jGWdbuKSrtoYtZUAthyipjnHNj3xsE7OyOTIUB4VamJ5qY3HmBydUXNx4bBsBQjB+Qh1
MUoxV08jFTNtrr8QRl79SJndZAD/sMZmKRvqrU0oreONUD4YV9hr+rGu4cmgwCPDC0mQJPC06aB6
hywsEkgYRdLQr0K9jAt+WIYdfCmAtZZ182hrFXXhEgJSEOEW0/othcO409Mr/J2T15Gt09jUFHYx
Uwx0fFgYJCC0ofzoiuwYKXywQmrbdtYfcnSZvFdzvms7BlIpy/ikZLhOK0qEWJziiABUlFh4KMdy
nXcQgYPg8lyULEpcXCzUv6Y/lA7t89Tskzmx4cZBRI2z6AkmHDvQ1uwDzyX5c+gEi+kMiB9AKJVY
ZJI2SDgsnSJgAENn2XWOYASZB2N7dCKL+VYbzqkIVUrqmsHTtcYCFdqos/CYrA7UB/S0eFwY8Jul
+YKez4Uvcoe+HmVyXBGBkHlHaz1ebVvjmRlboE2r/h7lpoeqquDsN1nkwU1TMSoh2aI7TlLGzsz4
r+Gy7Dmo4EQ2ubXRgGiQWLzsiP5Da4FOGuTsF9WtGbhiaeHYvCeD8Z3C9whEZ7yl1LVYwtHELhGg
o7Dya30ebyK1o3nDHbvwRkfGuCa6uPY2jdXdkHhvSXVaZH6S3YyQdgU7Mp1k4op6ouS85m64SVQB
yadiTp8wusjHAbRtY1t7UwQNl6mrd7SWeX/SkRsjws/3Ts4hP+C49BMcd76LMc2iYmcv4KB7iIeX
Qtosxda3bkgjnNSyvAVJF92KSf4e8v5coyPdO6nMD4XzPmnsT01lyaNVV1cHMuWRn7TmfL/N41A/
IuD2sj7eN4mEtAcTlVDa/gKHlYIwy5JtJ7XXdHAdVLjdV9yyT+CcQTNndS/pRPNQFJbHY5cbKyxv
F+Exb66L+4hwwySfN4qC80SEOHYtc3ZYj6IwVQ5+B6P5FChjUDrgOk4gPyTJZ1FJkLNe2AWzwEjI
h1zCnoQLRRgN4sp+q0rSGbXC+ZXxqEZYqVDGzXvNFNlDijtoRhm9122oP2NWbTrO6B2j/rekr10m
Gs41gyXYWoonMUQXSQvQO9Z0bLRUByKMSiIc+DcdGcLixDUfOHnDIURX23pYoB8dh5jbyiji3WI4
DMtj61rwRNrPHc88k/Yiz3LccvmtrKvmnObRfTcDaDRiUg3rgupnKH87c7PvKKziwWD7Gk7mGSn6
bVjWzmZq2QEzKsBEZHWeLxz2r3U7qLuERYRGfamrOr4nNXYk2xMsaduJbYNdgk+TQ6YZrpqewOSf
8IGdp65wd54GaBK4DKoXO66OZVyfgLQ728rM641Z6+IYSf170oR6ig3gaqQ2SdgQJ0Y09U4ozrR5
oyfqLpcTqVFlRFYBKoywFb4ogIK1CkWHWF90rPCZZVqxR3GUBrZrp1g74MPZDCAWB/I+J+XIbpUF
1DqXVfFpZMO9ncTkEzAyBgDovGucakdLRzcbW+Ud45tvFPjmZq44rdnSD7tMIunTQ3EXRpiwwnk5
t6XMTmv/zUR9fNKpAG40KWFbCKRV2ZzVW9ug4BXZZ0NCx0DiT+Q9aSxhgpRkU9ddowes4beVIFde
U/iW8SOG5OBTK/+C1aXbiNumD1ZUAPurX+x9iNkplpmVEwZB958BHSazcwGkInGcN0lKwppLsPDp
8bbf2dr82pPMwkn+ALzELwaSd9dQljU0JPVIP2x0/m4isFEkrL9ec8r+hJOtX7D+o9nTnRcx+1pf
lmwhgFX9NTJIFkV2UnQPeTWdIjKVVrR/I1cxXvFp1Rcjy14czfhY82LWwItljPk8FQsz43dtbjxj
+lgh9+sv40rd6mH4h6VPE/65BrsgBfGNsL/9k605kQhaDemtm4CCJBXGUeSoRNM7cOo1uanU558p
119RYJlRdykIHNXH5o3r7M+LmaZHM4/wV4n94AFb5hJbf2uNJMi09HMNRJBmTCNj7RC2BKbnfS2W
wxsBTL7ovt1Cg6GzGoz/GShmAxvOs/KyvvIh0j5UbR46lRzWHJSSJBizVu8cOZA4lQ0Yi5/E7Hef
GfNhzQ6AH/Yopsf1C9cXkhMvsH4ZUDlfc/qH2JC3OeJJMYZv6xu5Zod0Sf09junVRMtqkIWw5h+M
BsocpvJA4KBU22wD5L0gTun/BaSNYX/RPRJPyKCxE95mvteaw9DPxr4yuz+Dxsj4858HIhbW31o/
LDWGATcMa6L+q+t266tc03NGUFXw/iA1DcF6ca3JGm5efbrJfaxwLRBS00IH8ktUYfmYHtYIxDXM
cs3RaHXv5Az1dtHJAF4DHXH0+jlWHNzYaw7SGkMa5qz8IuWvaRBrlMN6vazhUDiCEPjIx/XrDOJN
1sux6q1HGfHwXiM9ekJJ4qI61yhM1i8IIQ5T5GZL/pIQgxI3EjTb/GEgrMES/7AG4Q1w2x7Xf4GQ
9OcbMgRkmvlr/eWaPbhe/2uWabwNe7ETKVwRAlc6ws/X+NLKPipGkzM5LKGrf5iJec5nfVvVRH6t
OQy8KdTnvkjUIyioQAPbHxL0gGv2q24YO+EstTvnKxb0mKZrvbkkQrRe/cpquzGgZMfxLTi0D6zz
n7ZUv1sSREKuq8Uk94+Boc7/N67+aRBvlmfDb0BOn7LmDV0KNpF6fnXK8KsYITHNiOlJASGE+d5G
I270xue4xrvli0aag3nTkPO7/sW0EJkCqc54jv6E+86HcMTZ7VqfLnER9L2fa4zsaAsm2t7RtnJa
lupuDctcv2bNb/lzhvUQJMdJsJzlxfz1H//5j7/959f0X9F3heEI7m3Z/eNv/PqrqmdyAuP+3375
j0vyhca7+un//LH/+bL//Yf+8VQV/O/fv2T9Qf/zJ/jG//rBwUf/8b9+sS37pJ/vh+92fvgm2ab/
8915ietX/v/+5n98//kuT3P9/fe/vqqhxCj08B0lVfnXv37r+Pvvf+l/3oF/vgHrd//Xb10/Cv7U
/22Hz49/++rvj67/+1/C9v6Py3TRtCU20v+m7jx6JEe2LP1XHmo9LNCMNIrFbFy7h3tolbEhQiW1
plH9+vmY/aa76nWhphu9GhRQSBEZHu4kza7de853TAJKvN/+MXz/+ivX/N1EMOkq17Yh6/mm89s/
SJroIl5N/u5IYtlNLEkuVGolf/sHY5h//hVGJYXXwRakQjlS/fZ/3/WfLsx/XKh/ENZ1WzJTb//3
b/5v/6j+7fItb0opxxGeQMMjTIekWWUtf//5fg/6iC8W/ysAI5TnTE03bRve2wA089B5ak2iVsNp
70aLteJlILn9D5/OP3+KP76q/fevapt/ftV6UK1ruQW5Z657EMmhKvvT/+wVuHx/fF/5ELVN4pQA
rlDgKBpaefdv9/ifbvE/vgf1V+/Bov/DecI0qYn+/ArTkE4mAQfuZmZMNvkMgEdCwBmm/P0b4R74
zxfoDy+zfJR/uED2NHS4gXiZaUTtMj6J9XM5pf+P9+L+5Ysox5PgE5EjcY/+8UV8b3SYkfIilT4g
OU7mzymnGb4JksvfvxuoKn/5UvSyPWW7rvOvl95MkhGQBc1xmSR7IOIraWKmL0hbKDhPFM0Z5f4q
CdC92bsWzi8dt35iNG98GuGnmaIFRjudD5cAjkyZoFom4Ua+0gvfaCvf2XP32JE5W7vnrgA78SBi
cD3jtysm2hfrDJGOz/k4JWbRTadtwYmgMGocNDWBPvExmrNdwXBBHMZMbZpKoVj5iTt1JXS7gc25
0pTVIOkpIOYHHBHYZoJdRJoltOOd6XwR34IT4HXIjFVwrrtulwLcVVMPCY9JLoQh6PCDqVbuFG3M
XG1zZluxa5GtcDvmd7b3swcujbdoZTEdCcCQ9x4jCZT5fB4lSM/co4MbrCHsrEbghCm9YDUUp2K2
8TLQqwCWb1uEK0fOutEPVgucLEtgUcDWab9KtDvqQkN6VccdQ3Ib3j4dPu2vTHoHSfOJkqtoLtq5
7aa3ML1C87Ey+nFrGgYWLLgRhEHqhzQ79TGdDw6zD67j730T86jlxIxevJWNUY2mLbRscdV5nKvE
Q+dH4Exee+IlrbrY8igO6pOhPLOshLaU3qOCRxV7GN03u7zL1NOYvDKG21cI6zA2DKBEgkkD3MA/
3d0gwVkxc2PiHp47vMLd8Opggs+az+pg9fM2BfwDOdZBXNkiv04Txg3grWpOhAGkpraeNk1WbJP8
tRdwsw33toSjorLmnQGTE2Y4NFn2XCDNNB4ginK5EmfTSesecNEpqmaUr+XGID3EGAUDpnkFBMOk
VbtIUZcfiHXmiuHaeUYtnsvvRjyRyMiiehrpJsWoyPpTC8PTMh4b1LETnUgYahVDcLs4G5Cbq7zc
+PA7gXmiuvwG57RpImQglr4yuHIMJ3e6r/a6PkT4xUVUH8QYk+GidlTmO2ITruTI7BLefixBPtCp
Gn7t/x26QnnVmfqxQnFO+7ZvnmUOHtbpH8xQE6cd7pvBZtbS74xY36ewLEfwi9ydJ4O+WIFzWfb1
yfYGBCr9wRNA/PuEw6e9svNiO6E4p8lTpF9hM+8Vh0DxgRD0ZlG1yBw1FYbMeEetB8b5nKlgHWYt
s07QQqmdHcqOwIQFupsOBqqkHnw7IngdHclrYJCCl5tzbeVxZdqNqiAZMAawegZsIr5uMmYX2jjb
A14sA15uzs2F1nmzDChTTvpOU6zdTTmF7+acbqEqrt2RW3R2r2zyyJjkr10y14VN0wdlIa3x1VBM
aHR+upHGckniw+gFjBDDZ/eIF4lEFXmpPbSfI2y5MsVYJQRaZvk2FAWDj37jMbZD/ovarl/KXAd9
9NWc3oHFW1n9laPkTU5UczAwE8UNVDoV1ox5g950i/1qU+YYRJi4ja3GTN5teF+nJbVp4XYOOdlg
PGbBroLevnyXyKOFND4sl6FIrlVKrYwAuZrXadRduV1474/mrsRTm6TOytxBWsZsBKg3vvQokP5+
cf/LXd36j6X9X/ZcVIQk3Fm5u7HaQy+PZAr9+v7/raryr+vFP5aL/8XCc/9dLrVb+/9D6Wn+bfG5
19N78efqc/kH/6w/lfO7Yq81Pa6LsCTF3r/Xn4743XJ92/P5z/GEY/Ov/ll/er/bJpoQ0/RcxUZt
+3+oP38XrjJd3wfyYvvKld5/p/5cyt0/VwSOEFKYrrQs26WU8sx/qXDoqxWu5GEn18O5Bx20LROs
WHFrf5Q4XDDaZfrAVGUvBfMVJxDWwQe/STbPfijI5Jloc+5CeJWpKPakqeHLcfk2Oj1Us/HilXtt
nyoz/lmDfiJ2hg3WASZrOPJIB6Q4+nb+Oc3yBgYL2QNWhd2z/Knohq9AMoRMQYZTCDE1A1mK2cFE
qDtfuRFSGfLpQB7ofVOytg30CaUodkkCICw5E7v6xTT3nrkfMbotrc/Z0Ete0Il+AsM4zpMAe4Z3
WgN0cAHfF5G+wlV6UZA01lrRsw1hTa5yiw/AqchFA5b5pDuWyaohXqiZgIDI6wh5ZtRcasiC0zQg
uufEWU90irsCGBg5nw7rDQKsbBEPnaJuBk/oNf2uqE8p0x2Ue67YBcq7SSRheZOEOC4tJIEz0Cio
6XBMh+ynq/DmRsuaSiTXymRbRkb2ZCv3R90YNJLd7oU869smhiCANPYNdf5b6Ge3XitvMgo6BNHl
wNSg+3QyjbEsKxiYSyRDcp+jn8I3RQPHSsq3sePrMrNFjdWR1ISm+xGbyQ+bOKzEzGiv9j5osno8
sGpfYy5I150hv1GOP7Twhs3yRxUHA64fUW6iIT94wB8YuHhQN3BUiZZkQ7cCscRwAlCJPnFFt0OJ
l8wv3PjAsr+pA1juZlxuctN3V8wNfpRTxeUI0MLFds4eOJErzpl+U0vjykYiRXvhp6fmam2N4is3
Ogh1NcMMDJsr/ZHGHD9quw2YsvQ9cFgawBRpCVLejaWbSyLMvSmLmhK3eyaNJ16aZ485qB7ShRTD
0JiAizYDqeIBw808TLaUNW7pk65XZHsD2dBVXz2arlcDMq5HEq0YSZH9smqXIm9S+Xmu2sFiVqdp
dySZ2JchzsAqtsfH1Ns1/WPct8A4ZQmDID72KT7wtBIHfwrxnPfJD3SHNYzbUSNBghFqYK4aIXwz
JMPnMMRZzQRmXAs/NLe1YD4MF2jXSWYZYY4ppoyYuBY+Zkul3+v0hd3I3OlgvrjzVJ9q/dVlBAgM
HsLYZFjK5CTezK4fo+1eWiadg8TFpyIakmktXUFGIGpXLCn4AMyBoYgN/lQvShBjl5KBQdiPfMTS
OEFJck9Jy+3IoH/etB1HAwDvByjAHSMyGCC7Dk3rVRzuDBD51Ld43axFIVRynEFCnBEc2ZPQkyU1
hnASVeweN1hCMlOEvpfZL+E9Mhdrs5VgDELchUlVQILPuEvDiKnshN2a+hN6rzd8iRZ0Qp8jVILj
/+yh5SGsZsDF2QAVbwPSyyK89Buk/1iVZJffZHMGjiRQcIN93OUFfEir7VYZ4NWNbhFaxlX0Co2F
W3Qy1V7ywCBXVevYL8pNqeJNULrhViJ0ggVSICapDkF+QWHH3ShARtI09NCtYIvDTA2qRvLzzkj+
XTWQG4i5l0jacJXjSXOdMCeDk/JOlOWZyybgaMBU8ryZsAQFYX3M7jGHMnQa7Al0SMnZIIbaMVNw
SNbLWt1nM6MwdB+PTWUeR9/1maiXdPN5pYXQi1chGu/DzD+Z6GqPiX1tdxYBEYXo1k5qtvuWu2yc
jW3X9Rx2guKKEx1T1s4Fw8R4lg43ETeQUTzWR7892F6MSbLuvL2nuw9E07cxjgKUWGG2sgULekBr
n2hF55wjYODH7bC3spCDXPicApzxZhrfhkNTHBDGTKuoIYmRRJrrQvT+JkCmh2JnFajM2xjMgmTL
09J39jHgYQcS8ZGm/SbWhBD4yTjutIXcdobz2vGh+CXZGKPrXc8WAIypwrXQBITjXsyhaTYj1sjN
4AYheZecHgvd9xsHsHiPeozI2MUVNdqEqIVUzb0x1ye3sR5sA61FCSBwlZTkKwhOk0PHgc0Lo516
EP68ZIVosN++tzO0OtDoI9Cy1dNq9Cd7W+KzWKBULGN4qTLHwjZEQ7dL4BpM6tVkuVcTm6YQQFDh
v8NWcIHrOUXC3WHeFp2waGL38IcUiTEREMDxxXYox+eSktsaghs9Gbe5gY8zXCy22PP5vPd0yn7A
c31IewBis/6yULDuQjS2VMfqhanmesbzvBelfdFZuY1Cps+wlyFzGzfBEH8UGoIRtuRdRuPqIOdh
kdwmycHSzrTNKvoBqjWPtZze2Rz12nRuFcvzq8yMfabGn7Z0iBIpaQT67zHmMpa8KmRHwpxdts7z
NGiALOh108a+I9vCiBsix2cGrF1/EhbhFawd5NA+zQl4K5fGPj5g0p490D1rs3cOdd7du+GiKEsG
ug1jIgj/68NjELW3xoTLp1UhIY2C8bVFnEKKagzkF7knHCcQQITBsaqp4Z2Yu9LoHaRI0bTXkZfu
gxzh5ogPNK8PZauLTcMhG6G9l/ce8SHXeMxIQBv5eSEyAGU/xUUybAX8b9PWx9SHG6NkTg5BvOvn
CkffDZluoNI3YrbE2sqqaZ0AU4CuYhJrUbzJoXlFyL8v4vDRceuD2XfntjcZpFUwJvA7b0kNsBt5
MfvmCmDldR275Hf6d3JU59DI75jBwhwpNjoj/6rT/TZzzAeZJ49QhLkF+/2w+NwqyiufLVqDx0SC
+FgqhLdm2R6TWt+JnJg7nd2asj2E8IqPSdcc/BllgVwEV0Gpj1q1j0gKbfor/iDvXHh9TabPuDuH
TeBMa2V7TzKxrpXfPIGO+jHE5bfhsBSUgf9KMtcmG83qAcst796l8PHKT8MiGANOxUDKOY3wA3pi
9s1mOAD9ApkfAL9INfENGhsPGvJViARmZY4GM9IC6HtZftcAf1czrqKVL1DLtiQCIjcjFQoA9173
6t4RRISOdXWCsMhXBqRzZocmHCjfgOie6rG9shZqcXFj9tPFSwD8lxXfs2IOnht7OXonQ3uk0WDh
DxkUD/XZigQRKGYL/oiGjtsD2m8nkqeyZKkTtyQtc7QdrHqNDwd+Yq1viHP4ikeULJ7msKy411fE
mLUa1WScIu2yMBEzWkbbLi/aJqcIGVxnnFKrexKQjTZe8Hx0IquCWjKtAe9Tw0/zZUjM77JNn0I0
YHWgkdFPLJDFpxgDa58UqBZir9+FtaYcdRgpU7ODYg2O9hMe64tk6laEM58JeSynQZFKz1YHh+DY
FdQ2PmmT2JPLfZch0KwA6BLi8G3G3EAoD+bjNLX3kRVfD+3bJCqmb+0nuKNLDmdMNOMrckY3EEhS
ZHrrR8GzKYL7Gk08TlXAInHosSVj3pAFQX4e2QO4Q58VyruULKJNPMwX7JIfHp7YsRVqM+fGkiXs
ktV6l3uwXCMfDOP86odOdz8SqD1zP7M2k3HF+xPRiPox+Z5SVo/4MS9IOMcxO/Es5Qe+CGpRayJB
mgzCDAn7IjVx0/sI8BhVqGOSt+u+8m32F8Qsab9wCnRwbGkVTNTUyGqXuJm58YiAEDQ9C5puQz6t
KCjv7NB+X26xdJo/gE1v5QjgZyBtghyJbBOG+LsB0p8MGd/KsPgsnWBfhcwSZbTsTBCiS8sjfyWw
yfOo5K3Rk2sYyifuRUhyNu7K4aNwFMhi+9wY7r6MFi1T3127Y4dVImm+G08zfz62RNwdehDq4KfA
QsX3JGXfm5355hlsy0vinnRmulyWviYnAGp5VL4atI3gBNMaUvU2mKeTYL1n1iumlGBJThqEUk4X
dyLcQxanrJyfumWCH2HfLeuWhVF1z8VkaNT77gdiAVAJo/88K+7+CUww0TC0XvA111Bc5qAI92D7
H0Irf7doZOVV5HLsi99I2AtRRGJqkODdCfPoV3Uj7oNCn3LMhyow9rZK5hUBTNzeMu230+uA2pXC
j2KHzI1VOjIext6aQN3jKl3BrBk23jA5WzKdhLjtneqTKT8C1BSrm0kxDM7rzebWSExXbJVv0WzU
9IQmi7OH6nbeykTysGos/1P071Y2X6BduCul50tnCew7qXyt+CimzmREex3Xb56bf01W5PCjJ9dp
haFq7M1jYIbWqgdrVWIhrlqtVyMn5y3F19nxp29M2kRn6VvVV8AMKnGfq+67jI2SYQeesDoUez9V
PyMPezC27Xl090M7UEcb6bEI4SnQcG82IT6X7QxVpEPUzpGhWbdWjRgo1Ok2q+d7DOVsg+TmkRAY
3DFKi7aqw0+Rg9qHhIqJwZijpxQvhW7oEzr5EmrexPVJ1Q/+7OTbouioaqvtkFy5Kp0eO4wA81T6
SOWgLfQMGqYg3nc5RSY5H92+LPyvISqfC058d8iIOKca0l9bgZBrVdHNTsh3tnHENwmIjCJGUB7U
zS7KfBycqNPNgeToOAnA3PGJn/1JPYQ9zlgVuFSkMO3odg97CBjTDt31LpemeDnGA2joybWpsqqJ
pioRQVGfHooqv56iYqJwsp2bMQifo5QiTVj4KMm4KLCtuy9Ri9ElTYr9PATd1q0QcZVY0lH4wA6A
KXEw/Mg+JcN0rSk34ZoTdmqa8iBr0OEo5bLWKXeMU+cN3PYfaTLtCeHBYG6ALacaJxRIEvFWA1EM
/Si9DyLgIuYYv+KPsA7aA+8keXa6snTfUksChnSGF0Jm4HMgsmdwVLxn0bj3XEb8Obx9ACfxenzt
ElqcXrJoaEt9CltL71FhLpMCt8R1jhpL6A5PVcD1hNGAAAva3OnXjtw4GtUaOl5a7hZC7XDcN6N4
CVMpUMrG6X0VXqdu3BxCKUG796rmox2cK5IT2P2cdDiQqMnjQb+hEoV+F5VxCDL9IcegPteAVM6/
LvbU0m+PtXbxGuRrePbJzpKstc48oAvU695Ksh/kP5h8AHRS7WRXeiCTUVkP28EtCy5F5FwNwTfb
D2sdOqnUp1NBc31v9CwhtmNjE4zFeencIHxNjq2e2dAavJU1S9pczKRdDXrcs8gWOyHLG8ezxLlu
Y6ostcTGKvLwFOa2KZ2dfYqIFxRhO92raaeTCYJj2hgwLJCgxGH700lR22vXf3HyaFynPnkuoW8d
4H/u7QGge19wh7tjRT+jSgi180g+isYKnZD3ZJEr+0rxmPqG2IfKMg9ScLqTppPsHB/TXB/dc7+t
GzHdoY/aTgm3sNOl0aoW8JNJHTt5qW0d8dAShF0CtSxaDFScJYHVN6iWXLpSKMe38Cu+OZHILXiQ
Y0WJlxDZ8KYwr5GzRRZPFpbvNdlEe8chVsizNfVwtoQzq2hjoaHJLIz7aVx1xy5hxtHo8WQELcA2
A7aEZSfeFngupK1Yt2eo+4atb6c44gxgvvDw3oL6J0qwIhy5sReEVj7j0xmXf+8nG8hPxZY40BLH
LHv8WG3HpEHmHXTeceRosi3CbnjpgiedMU6aJQJNiB4TZqQZLSK+Rcu25pPL6cnRuAOAGMcMOJ13
bALBBXfLwzyot2o21XFOvlTV2jutKlgEEzNea4y3cdLsLcsRGzODzepyWCgGk4j5NDTWihbUylQJ
eRQBs9CEyntTLt4Po8XSHElVHiqC26CK5cxpsru6cylhGFsZQVbfBVZwGoNo3nWRptuBIYRPm2B6
Q4TtGlSHYng5fA+Z4EDZA59o0M83Q1UdE2PxyNf1U1fSZzTGgV2KIpO3bPGRmMO5szaZdm/h4C/9
KKRuMlKrunW/EvbYjUG+yL7pOcaRRohTh/UvgDJzMucaeHrZ7zT4g1tu576EMmRMyr2MEWHLqTiY
MptvCvXk9iUSpxEJLHBtZ5P8MKDf7/IyjbY+o6rYTj6SwuzxdLS7GR76Her4YE1pup3dun2dtWHs
KrY1sje7H1qr6dGbJJeya6ed6fI5SzyWx0jiGBvioNuZPnJJb7Cek7onox4sXgVG+IRwMWsKID9z
ufNrrIdkbLhbaADvJI+viHBE3mnVvJTJgEdCWTU66a5FaLm7fBx+hix7j9j1xmI/Nqa+DIR3Usx0
2VHNUt/1DJWRtu3NDolpOsuEcqa+BhrcXgdcFbGyhGHtM4PDSVhlb3nnEQA4jS55yFV+pcIyRvfq
u/d2QlVUmnZ66CkI155deT9IaLjl7kXDNOQUa1Pw5Rl0NZMXIln6L/LQLxgVs1e7LMptakP1h3KM
53nyrx2OmoBA2/ojLfRRihKrSmBcYwhxb/omOKapmz/a4dif7cjBUV8V2xSXwLpgo2bMF/0APNBe
PJpC66q+Amllnq1hMs+Fk6hNZkXWvndBVRthr4+/WNS/fhvoiDO3Qw7wEILiatScrXRe+pcIC8Hz
WFTbikStXSMl5DtGcnv02dPRI6zqxu+Iapduikw7Kw59UL9EeTbR7GQWWedGed+Ek7e3cpUfsyqP
UQrm9zEGAerYqn9xIVzui7JW27SOvxNSAB+CI2ad/ivPhmjdZp5x6+pwWDtUKyj75+HGKjJrjSGx
IQMSK97EzWyDmnu1Op2uZZV0j3C+2Tu9KF56DPatyl6Hya1+TMRSHgwTQ9Gv32psBkM3vdMWHw8R
CLjbnO7hbQi7jG2enie0E93hPQctg8o7PpUIa5cJz4troYINUcduYfc8NVHWXYw4MokdHx/tXo33
iG7lzmpCwCasBlTB7i5jYoErs2pv2sI/Wh0+xnHC8IkL4J5jqk2Yo5Nf07h/oWaUWyZH6U71s3ib
+osSZvDsduDsLXThK2kA68oayyRp1H9luff2ThU3F5qXzUUUPcGm/OFW1jK8KiojvKqW//VAHLUV
m6e+K4GWzJY+pUAxTl53X+FbqH0E1/WQ9LeG0CONklhuBf7gwBkiEluwlE6EsR2brAzvoglP+DwQ
dzIu4a/nue3pwPCLcMRRsPxi/E9/8u9fUzLQ+CFc7+cQfntjm3708BA2dual1+DDkjPMeIJl0qwB
YoAPLSyoutwmKW6teKR4Gx3CJmoZXcPQJSLxxZyK8TLm1Xwj8GytqHP7dwROH4gR1H3JeDkv4Wmi
sRV3XsPyLJo6eo+m4DBXc/uTQvk4ATB4M5ZHVxbheBdb3rAXNSIJiFwYzaR1ljlZ4U6cVneR2Sw3
jTc+15mmhZU7/AxI2XeiiqYjuTA0dU2JwLvAOs8cYrpSXTRt6nBwDy6dy16P9h0Cufq5rJ4KFUdP
dtOepS89OnbMjKkM53ewmq9pVeuHcOg0HEyj3rY9TeAku/NaXb9JTmy7fpRvXc/8yCq64Qe0J3ts
3R/TXPYsQ0G0+/VbHZnHEtogXIfuukDd9khMAvW8WZMI3hTWo53hXa/88TavDXMnxiZ8GECTM0Ph
FKOt5CVbREAurHUOLoPzYBNC9isCx8jt4nruEQFQyM+bMAJD1Ua0dy3tMyWsCMVyW6hECeLGlRfv
5pxJekNTufa8jvE+lNQWYXlrGq/mXF1mOFe7QLt4VvAMsEtNNDeM9Kpg40LmnxjYkDWk8744JFng
b7QQASMS2EsOXB8Mb/aePSzZZuSmD0t+OtwWVgwS4keGQrrZ9oy9RiOmzsLz0cdI7oogPE2xmtdz
nxztoWLYJGD0Ab0gUqIf472qJ/cqyqBvF9F4mdGbbOEjX0YOp6tyVgcBq4UzQs9RWuU3kuiCvTsF
Oz0qf4dQCjLvl+7mbi360ENgg/dliZx3p33cE50zlPHRoOBN3WSXUYtf5FDcBtAbNC0jEfIYdbaK
1xnJ9sAT2hvgcNh1w8yiY8Qx/FK2RGt64joLtaRKjWmco2VYCVXeUkN4rHx1vAJMTsJNWjL1yv1z
F8qTn+sXEICMCDUZr5iGQWNiPoc1BfU7G5No1fcCdw8VS2NEA4J0uLe2FW4B0TX7nh6XeWXIFA4Y
27ac4NYOwfgw38vW+6IFjhwDWPCKyvdOzni3jerFkjwo/IHYjuh+qyFivkU4HChi5+xjMV53Od0E
oZKThl2zYlqFPR6EidDmtwKgSSoBsl+jvRFueHI4RK2K9pwuBPwiYGpSmPVrG0OPzyA1i9aHlzws
Xhm3jHf2LvLabYkl926IOBnRYVo6JVRF7K3MJeL30A/ReqUR30dEF60pdpu2+ckJ7aef6Py6Kg5+
budHd1S3iHQBxLuJ3FYJWKKkOtekG8qSg4g1+58mw3Qu3GuSESXOfGHdgw9AOaXoSkdvDJGDqyHN
fwwdpqB28r5dgFnw+zcqzru1qz9CRxa7KWISRuLE2ZSr3D9WeB9Deluu9wmoxWcQ1mFZhGJnckSv
ZV2vo4RcJ+vO8on9ZKqqD921FbK8j2E5HtK8ecny4TWK2SrG8AN76SYUQAvMDIiZG9FCw+I5oNls
A6nXqikos3pjPXluCiCfgo1fLfNzzsLM2leWOa9mMKErugJH1RrfVd4TcxnF+KWygql5TEyoYwVQ
bPRbFESXkVizyQu/LC3oaMQ084dP9J24xjLuHJe8IDDD+pGLuR2FXnAm0Tr3cE4mgw1BX9E8nZBh
6zF96Ml1MyGyrcnQxswcAENCWp3mJrtjwonYRdhTszCuCJ9ejyZKgZaw06kx0TVgnBjSz8aNPvMB
TqfPrd6KuYeca9Hu7jhVeazNDcv/umxtgCBEtbYO5xWrHpw9TRPMLS1nPTpeuqQMpVHDWBEYHtFn
NHJdfurMj+6Fw+DG5BEqwzA5pY6x7iLXXLkdpk/qn2rbLcj4Zky3qqG91Dmjv21g1TcQtXjv0ORk
SQOTZMDDgCs6SPhZ6/4WyoS9mWOqoaZKd06BXxuPMU1qmiRmwas4kvqiD5FOhRG12IyuOBlavOhx
56zbnqc/6HD9JRYCxaS+qSa4IEGXE2jQQyKAu5zkw30UhWTyOr6AbdayOrbjt3CCB3ih2ySDOyRT
64elAnGgxVBuev1oFvGro6oPjI3Ozkb2hyrmxnHHmirDvu69qNoUlC2UlzDvaeqkCtmVwXroh4QD
gCp+IAPu4CbWF37PlT2htLTcKdnjrMD1hQLSYk+hHPXA/l2HSPIwh4JZENgslf3lga1gQV3aQ704
tnPFaSpKdhzMqqsJkH/KRCEFgYsK4cPPGN540VeKhNQkUIV51znvG3PdNcHn1Lq3Nmibq4o1wBnT
fXKdtfC5VHXjyXHrxOYuoOUoepxadsSFYKKyh/08jOWN8BNeweHspLzsrSGoYI2DeOWiycTkXcDv
QF3GaXVmzOcOTJvsqzhOaDVPxgtmdHXW4fjopfnayqN9Nzjmatb4pMraMNZljV01dQlUr5hRkUdI
DDIt67DYRViiV0Yq3hxpENdeAOIT8Y5jjb+bJ3DZRPlIPd4EGjx5WaozNEeCqOusxaCgrvToTVsz
r8ksVjAFvOsud7ieTZLSX0vWwkrtQ+kzBLTq7jm0Gf/H8O6AOeBztQb2CGmGm1xFZBCr+KtbJuq6
bxTBEAY57Qw38hi2MlEl/LAy6RFGuPxACv5hz6CeCWZG6xg4O7cpqzctvXXdBwl1G7G34fwqlj0v
kPfSNl4iJW657s8zzUUavXSr+uHS9ZJ5XCLRlZguzkNSEccwHHc8aWQQo/TpJbgrH9O1nfoF3Rzt
rCVxXSukyJ+xXphZtRGuOXWvJdqPMA48TCOdsRFdOq4tOUAo605hGr6RxVetYrMMN3GLuzsceEhT
nPAmCJhIMqP0cDePgNEybMSkyttZcjDKKd/9+h/M4msr6j5S4f90UwHZn2JpZ8I5qcS2mgQy3p4F
dMxvTBiY2z7JDirPj5UxRhuVJpQ/+oJRkglyPcODp0TDMY3LcWFWERzNOqgmta21vROx5Rwk+iQm
QLBZ/A/GSFdxrh90PX6VTQv9IAjyjSsjAF4FHGE7i7aFvbfHV+ndEEE+78cQkp/BNoo0CgTcVNJj
r6EDdG3wbkbINUcCzHJn+BBTvuoEqA3URRAr68MIVXgdlq65qaZqZ2Ktjs2p3eJr+DELTRvVS5/o
WyEX+ZZZaHGHAkdxxTN4bkyezCD20xw/W+KgY76hO07Pbj/e2BMdEC3S7yXeZB1D40Gkjva/I+MB
AwBdsKweSIA5w1Huj37YXxlhcUDffTt5OxxjCId7wzgMNAkSe2ly9RauIPt6qJtDi1JSFuMDQgC4
3sLCuT3cEAp+qg3GowSefdGMwms2IwUQzbv25uc4gcbbQPpcTTX8si5RgC/ppeG9FN5xspnMeyVj
fAlZSw13rSnMY5WHYOck6R4looYvUuHxibrFB+f7W845dMAyrJYDcKvU9Jmx+ps8YuzZiOSpT/Ob
YGabx6PEItehXOqJIM7cYqPEQDvPY9rhEWXd5rdeTqMALPiq8rGGB0s6YUQrrg/1vdMxpUNBrI99
996aQM3IfVGU9vEerhWA5miZk5RabZMZwXaiZ8Dpi/7Bsnd4uTeCAJQVHMXbuG9OZZGCbhm876Aa
nq0geG0JEJgbPniRPTmifSotstVKf7A2fYaiBM41eEasgs5n2QDdcibng9SxMkeD7aQlH62VPpGv
/tEbD1OAiClti6MzMaPqeMQSKlL6drQpYjFsjK5NUfWCqAhzIo9yc0+s66KKqN4MnuHzpJJD33q7
OamN53mkR2uGHYVewswcAst97jjdRuK8c3J3KyPoBo4Ygbg2sMkXwLumRusRYa4qtXAAxkeS7Cmb
h2G4FiCUjhkyxkM3Gu1tI1iRq+L/sHceu5Fr25b9lWpWNXjBTbPJ3Q0Gw4e8S3WIlFKi955f/waV
FzgXVZ33+oUDCMrUiVQYmmXmHLPLf8myvqvqePy2petFrcw/yR8mDCDo9EdLaMWOOiC6IJuzz3Ko
ul0vsvqRNh79dl3aH9D/tj8PtwzrJqktTN75OtVQJpFZBbAGMaQS+yruuHxg1si8dniJIGojJxm+
54NUSw3pe9Vt1xHEC1dA2zXM8IZuUDu2XBEQZ6bB3dhjzKUJcX41y3xt1idMbrmfA8H5MImGZFXu
Ro9u4Uy7ETzn2TLH4mJgFtiNxeA+uh1KxZaL4mcIr/rn4VOh3xemqd4Mizs2ZVx2N/Kpkk8AXNsh
YcyKwmfDlCYQ1Ap6CnLyxv3iFI52s4J7G8c4hBrkYvCMzobe3tMRRHSkBVSFllvDoCG7qPHmwmLw
RkvIXVAMH7HhPlUiu21ts7vPhjHG/s8BTTF9XAqSdg3L4FI/jOzrGmhq83DMwuZkGxAFkjD57hia
cffQ2doAQiBerd1SI8+yHL3WKt2tPYfEfyLbC81TNUnIEzmMjNQWPRsS6U2BtmtFrN4WrLoculMP
GNcMrhGTSpgYBVebA1PiyC/7FnVlEBBhaO0zq4PB6pifNvz7ZeD9SQkt2VcAaoz0dzpC6Yf29U2c
Ite6nEUsLvGrDWQPUpDmUTEMO6OJHqgvykNUdN/IztgdGMMzWkkY7fPwqDXIGLuEeyvInISnOmJW
oQ5WQBCZ7kLjCpO7iqY6Ge/FSIGTm5gmUHWe5CxuYSWZMBkgwiC6i0x0UN0y4LecSCeEsUTKk/k5
lM6zy4Inc52XuNeV73C4dznKBYRj2VM0LnCW+t7X9eKkUoKO2pQJPyXAC1BHZDW5nfrO8IvC6nVM
8MMMLkwpsuzuCf4AbIOaRgDBaNdKN59SmCyF9SSRGCmt9ix2oHvGlkgupgThKPPePWR1CHl6A/+7
0Rg3ERoftzmkOrnrF9mcZ5hNWZe1N5V0zyIU07YP6z05ayDd0tG3g9rkPCkcXJ73EXqSi6oqCJuS
nttx3yqXXPrYpfUyanInunjyo8U0fUdz+009ZNlJhOq1mKBpcWiBkjJJX+nsl5nuGu/G9zKwoCxd
9Tpxyc7Je9k02fCYgwA9pmVwMnqX8C2A2cjnjKNrWvExXS4hzO5BGy9tH+yh9sqD0iheuny6X284
bdb0H7nD8WCRtdbxTvheqhG4WnXCd4pmH5p0gUSWIT2KF6BRI8VcaJGB3NBHt0c3Mxa/brEtYH7d
5oi52BTV8CVbgE6oixlLOkzZue6WOSGP2bcYhF+0WBpYCq8phPil8DMCAqVVmoz4ozTKACkhnCQ2
A/cio8wH/wXKsSGFOKluw4LQzHkg+L4h1DIrdVpxsUNe0Gzq+E05PdHd3L/VeGdIQqPcie6LyCSq
D9apdCjQgJFaptPjyHbeS8yJuQfFRBXUt+irsPxMw4ie0r4h6OSZCSeyzwLsLWCqC0SyL8mW1qvT
9E+KNDNXC27imf7djOiHYhtdNULEW9gij+2MbSa2zIuQzIrtT9AqmK4W1KbZAh3Oumva9KEEhTIg
+F1/ZxGNz+QI3ZqzcYHf8Kia5WKT4dK1OUWPYyE3hIaP4PVKQi/EQwPEW2tdjTZ7MssKMWFA/lKl
EiLLWiLebWxuWg+Go6/PIUP6sYoLj247xSnlTMFrQEvMmhnfI0We4WelQ0y09hW1wZdy50dWsYda
Aajuk/gpUkPApsaVCDqI+YopclsxXgKwK6hZmCDpUr/EhRYi4AyejdI4oNc9JukNURGvMRKfDSQX
+yDjW5lEz7wRRMpniFlA1b+SYLpugbDwmQRXbFInI2dBmw7a1FxlaOxtRtoUKjrr1WEHPuVPMyfv
zMFe4qKidS4PqWEgKmrumpEGN8v7j9alQMmT5H5xCMYYpho8oJufUQ1vdPMyjrbz1CxJ59v9hxKT
tRkyksycWU4Q+rtHOXHNy5rmG+33h+YwZh2QOK0Q7HmZVguS+AwsVR6GWBFI14XPNAcfhoECe9ZR
/PULm3rNTn6brAs9tQTGNmsh3bgGnMaez8jTu+jkGka2TU3zms4oWXNrWo6WAGvJZnLPmO1hof0g
LIlWzbHBRyqUCCNHDqNyZkHMyVnqVyj/nOokR+sBwfHkFyPdj8RxgLC6hn/pVHdQqLZj/jYnA4lN
hvbbYLbN2b/BADgjrzAt97PsnDtiwZhdSo9cXXC1U3HbQNPYVHrIEINgYJ1f5xoM5KvormAxAM/s
o+r7M5kiTy0ai0aO72NHutvUZd+yMmgkaT60eHhk3Mq9lgweHHknlpkL6NvqFjlt8cNdJI6Fo4vL
Q1pnkMHUcppH8buyuATVIzjNSLxbXftU8LpqoZ6oQVgvSookcBCwmvngBsBbhZqRGBlx6zkV/oM5
IfbPpoFy5HZkDcMQiIGlav4AZY03NSygMaMgiYz+sMx8LnN2WSbziQz0DzVR4VYL+epZcCHCmHV3
yOBE4lHosaggcULTklV/YGjm9NrEjPUKURT9XW6XtyBHnh24N6xys32ClnxTm99NUYFocxnhpimX
bjLab0nDYT8+zC9Ymh8XUgGoPPuLaAZqZRwxXZg8Bmih923jvKksPLYdmzaHwByA3ePP2/q76gjH
kwp8eEPyntGFRJnbL4SANLCbCsK2A3mPMYKioGivjXr8CVacs9pAwpjuwjTnkEpTNFKg2IW7/AlL
Pm+DrrNOjd8ExhCCiDaRH8MoCdLvZKpQ8jMwT6PlrgrddZ4M36MvbuXQelEk/8RO/pwZvIJ2AQ+v
sQmJuWzHycikLFmuBMS02yFvGR0txjU2qfQdKqwlNl/qWYeZV38RV4AiYypeFXR1T3UjzV833Fbk
IuGNlTcS6I5fVf3EqUnDNc5EF0jKsSENec9aaGA4kSZgS3Pr1Tk08ZqrhQEtdIMe7dxWg1e7M/fO
ROS4Su2LPhS3w7w0m8ZI37chp50aEuIdoZQuBpi1TIuu0WTu4gFUSTkQckiHX5CcStK359qYTBms
bSrySTdO258DO38ili4gKdpbMlX7KCzXO4ruIB9qbBLQLB8aEEkRTmqggoEYOJDvNJbTl9IriEzZ
c+YMjyMbV902vhj6s5REMtuZ+8IC1F511TNCFzTV2aPNzJOU1vYPfp+dEVfvQerWiLW44BuDfqrq
VYokS42me82Vy491gzKgs2kndfLN4PsMlMxASQl9ORITPm8tUZJYYbF9tuVdvmj3cZGySBDpemTb
WzVM1kPKCxyWB+hGB9Mkjqcs5kvvlu3WCPo7p9AvoV2NXl1ExzhetWOO7udifutH6G+rLxw50s08
N5dWokseKvrJFvmvQ7nmJdzKNpB8Qn/qxh0GD+6boRHs/j7lPv8dNUVJtjcjtwkBrCE6ixNyTHGq
tq+Et8GTodaA8R7FjChJo3C249SGXmhCwWF+KIboEg8zQ+iWpTDnbh8S4B2nXH36+LkZkLY+EWr7
1Wktp7GKz6zCIx+HW+ODSESh0teRN6UMnGSk7xKH68hUR4KkCbqBFAN0sQPAOnld5dysUujMZmpH
DcUwFBKbG9ilv+iMCBlsrenQ7sEZiB5UyIk85mg1N/noBpWCeYzIMHGgWCGGHqdtKR5kn1DjCpvf
nCWvHVHC3SJOzD/eI10xjUM/7zWOy6S90rbtGrVpj+V9i1sfLBrz59Qc/rAunllFlKhmOJ8LUreM
FtRj9UtfN1/4gHUTZOAQ/UEUl+9aJxEbAKo6Fn1yX80M5nh5KBeeeZ7GmFEqgJ3TJRTt2zSJ5DTk
1SUok0Ps5mxqOg7EjBcfR8z3bII4tgjmcKA0DFdHa6UlHUl8Kf1AxO9BgCc7VD27OJtTX7UTehJ9
8cphOWZkSqZG++gu/S5bUaqMhrzW1RxgwjaLzPiFTicm5SW6LimJokUPbK2tPlrR7oExvq/hLboK
z5bTP1uxc5Wm8+IuiDPs+THg5GVgdJStfhtj5DKX8CFflZatmIgmAlLbt/j68xUDMPVMtIUGZMa5
1h3FGowwrNYMYVJ11YL0vV7jPzRTfaXqHkzANWXsf7YGqIGdoluzYGKVT5Oz3AZYPtKJMR93+UmE
N7nVfCcznIJkIRyU3BEq+ebF0KMbnf2IIw3dswlEY+AFqzIemZFI1gGFrm9qw3qayI/x02Bkv519
tBktZ4g3aEN+3u3MIhRqIUA5OPsGRHaSeHuW57nGtXCWNkACh1aKoAnDDv+sp6eauh0ZHIgXpXGP
dIpbatPdz4rRkFRy8EOkTdow/LYdqj2S8RbG7eVZhdrDFEfEn7H7pT8In22YQZ5weTJNj23RtuPw
zGIJh3h2zG3JJsKB44kbqtV03evd6VobOjFIUEYtxZPrh+kUaPmqucwwSzWoB9QpyTillwbLXsMO
LWbdwrWNU3hU8gQj9FZv8j+g2Aof8v0lDTAiSjDF+pr2WSTyCvAA31TGrXVy7S3ruT+FmT3wv9F9
5u62Fqs5adKe8nI8h+qX03Ad3E999inb4DYeczIOBgS0VAA14sOsDpjiE9nMOpRl0IJQToMYs61L
bj2RzP/oQ7qVCxh2iEhHrbLn7eSSwAW7fCPmiWCLaFYekgsR8Fa6rAW3QYQqclrIAG/Rrnj2YGDF
418Tdg//uYgfbXP2HRz6FmoQVoUpoQEZmaYMNbyk0jgpSTHR4Mwe2Efkkt5Cw7oQaZWnj/HnyPoR
QWcU7pyA1EKivr2ZoRwb6fBGuj207MV+1Ibuy04s1PsNonhzyc1TjAJ2XNg/mlzTi5ZpJanM6zyj
T0+R1LGDw3yzmrzcp/nVtrXveCbwJ8QLITq2wkGQjWemMsyW0WAGFtPDLierUcLZOuo2hTDJg561
hBlyC7ajFmOlmeFWmDJsHnV3t1am0rI/g8qkm5/nnY07q19G/YRoJewXP+sM0JWAoIEmWuwzVqi3
9OI+JTE6AFc38LvLTokHdkGnLHTvkD3DZ09VQ0+7fJWB8BtTPilEledV4yBy24J1u1THUp8B9P4p
OBl8Un6Q1xq6r1vyrddYe43uE3uZhulZtq0AOfsibcv9PF1MSeoQr+i7irg9BDrNLLJCjn1BUEnW
/2rTK2C/8oaTeKzrLxMW12Hpr6lKqjtq+a3Rsi/g9zmA8dYechpRR6ovzeFuYRc3IXEFjFpni8xp
9m6ioRpPtCej5X2XLZqywouad4Gb/ximyy+B0bMHsMt7cWkZ/G0yJ3pOIsJ8l5RhMVqlXTKFFWGU
zjV0TSAhxq0RoO+SJW9TrwRmP4nysWOsMbnNOUpUtUmc8k/hJkwZMLMlY/W83gQ6jUGpUeZ3seIZ
OiPzxxrTiI9jtPFZO2ideDb06hoQ3KmJTrBpopl2+2hhAZCSUrIYJDAEHxEUbiSMxfv/Zwz8d/BW
Fq57CF9/6Uf/D9+K4iws/9f/3j54/+c/KVfrg/5iBkzxL1MnNUQXQrccZqnQkP5SriBZIQ+WhqLv
xOnvKH7yb8iA/S+TZEDFIW1ztMO94EftX8iVJsx/WbYtoYoq01K4b43/CWWAZ+FALPgPkBLcA8ew
hGXY/AfnytH/L+ZUNKL6j4x1FtgxkAkqFomTA4q9yblPVA29jkG09FHrqPExRp5YMMWo/cD8q7j3
JqRx28g1PpW2FBshG/2UOBiFa2suiDWpi5MAOTl7LoBpaqfpIPuwPNn4KJEjYe8Fbn6btT37rln3
sZYyrdJTtPYDErltaIWpL3s3B4Y0cu0i4AWHqX3q82bZphnKECDE1enny4whlogA2sKxp15DuoYI
Yr5PWYLvwOv9DvNG+qWxfBkUz7gH+vo0rg+R2HuBfZKkNmtZcChroru6vto5pf3NSWvUcXGCJ5At
dngyK60+5cL495e4aDzzb9mcpVTUfeHTY/oOVt+DvbQUvSk3NjExf93MAD9PZb6xCM88DcCesIFz
I9AqsHTorBNrZ2nyxlrfHKVxf43c488fkrgqTz/fRU162y6poMQQ5Ynww4geCMOF04nhqPWPHWaO
w0JyID3EdHKmnPjRMvDTbiT1i7sEoB5MTPJFlCxE9fB3MkOT7Q0qJ9HRRhJAh0QlBsWSVsSr2RqF
NaTJsQ2IyXUZ8kbNw2w4pr+gD0pT44ibqr7Tu309FRphYR2e+znca/iH3A7LljCt8hC2i4NXb7or
+m8lkD6DVDa2e6mMO7LmAo+XopHwxAqia1R2iukXl2Ld1HPTPs1t9zbnzv0SOukdFqJGd25UvteD
6GjmsYYCWw/3epOpfULLzPNLt3UufjlaYZMZkZJYVzvcX6y7FUocLFnihbLluHk8NM5gvVRy5Eba
05I7jG4ZZqCcndo/ZsoNcSlHez/k4VtRpXdDByGpj6eIMDvMsAGMe/zGxeQRdiGtmfR6G6SMxhJZ
YPQZBNZAGFUZuvDQ7530USIDIOyQlfAq8mvrrvZry4y3KRqFDgrSE+HFSNDC+U+lAI/jcAs3hmyn
18y5d+cJjUXEMMfGs9f3h7BHTtUXrbnLlqOABcxOlcRRvXprBkaj6/SvyOpfEK9ngnHHI0Kitcig
VV6ozMcEnSZOQOYn1Rpz+CpDa/LAiZXbue1vNK05NtJG6jasdspsmsCFt+HWbnKUfg2SiM2yLEzq
tfqFs0AB6JXLzp6wx4zcElsTlRXd25IykFxMtD8woiLEhUC3bhhPwflujEunuNU6ECVXDczLKFsT
yPsKY2AUi1q1RBzFWKdRrM7WcV9rMrIravoLnHSPmd3dzHwcbhlq+G6LepdOwJgzjAMNoXLhs9Dx
reFa2bSGjQbVXdbJvkG1aesfpDn/YQezvFktLvposC5BNYQnR1FnoqMw0eYG7xXhX5sc+cA1JCyA
hUex4G9srJ1uwfztZ+RMYfKi0IMyySvOxdwDt5fWrUuYjhHX7k0r5itqXYtFOp87CLn0Umci2KfY
jPrIUncRAehiGQ/CrBuvEOa8zaoGdWxHrI7uOvuM6OdKj0B2AB3YNAtmVty8XBsf2dP1OzPj1dX2
p1O2zTZm9uUFZb3PEutijKimMaw+Y4YgJgc3oj8jKSWzluymiKWXG6krEVNstBt6SPoYJkvlVxPW
u3aZiaKoqvTIBZm+o7MfbVX6vDMK4EdhgxQGuOUylWdvs+8GMRIZoU/cGigKa6RGWndJhMNgRDny
PM/VxiYX3jGyi8lkzTf19luf6E7zwaB7EJan46xhb03QWtOaz23W+3g4u8Noc3KPiBgDezqnKWbw
XUVaNhsTl3fH1Z0zVtBbgvYGRjA40UbyRFDLUs/n17x3P1kd5VtmJ0wUB2YRGMl5wlawD6Bz6BHO
K2jf72lnfobLvotZGHI1f7XKsMFiUjyy0wX6VgDQ0BzJx8nNB5WZD5uiu7qm6WV8vKS+RG/oKq5K
t/YLLvX9KCZ2aO1dgYkfoirSoDCdz4uWPORh/lRki/ARJO6Wesy2ZdjaW93t2kNckWlUJtYr95T6
EOjNLlFF6DNJ9DUzmxCsDTPKEq7FMdxmQk95L2g1M7KFHdIPUXIsH5n46svPZXDfzbDWPRe9JKq/
7thn42PsLqVvVQ+rYdJMFYCKumS2FTw2MatWvTI/nQkvnWnosyd1Kz5lRfugAcQTa7BZmdJd9ykN
pSvesci8OmrkYjF8BQFCyFGxbsUlPjCMwtuM/dXZlHOMYYc7YG5q+KRqfTvaBj5UosoS8HtiIUPS
6nR0Ybgmp971McC7u0QLd7VLC6ZGbceaihFlbGCDJIa8jOeDPTqfkzl8jkJ7MVJh7lpyE9anMk7p
i1tY9VG07DZMaAh5ZW5iJzkOqrFBtc9bTeLn0jNT205s5xZ3+OUMzp8BvvuhagkESJs7PW4kVCHg
trLq55MxPsy10Z4bTYu9uS3YCXMDJXvWvbISNHV9n1jiM69pJKmjkF5LQC5mhNwpqX6hEmsvfPp8
xgqPqcgXnEttwvSL8XExIaI0kv4T4P5Hwr6Ynjfu/PMQEn5AhVJvF85RESLP1FX3QK4VXQKqExox
8YaipKIU0vmb5ZjgUN5VJPEsIJwH4k78cmw8kVtQS/rL0NeBBzMKGbpE9ZGvg26lqhuxoABwzfK1
H0lgz6HjIYUqd1kd3ZrDRPoywfJLW3YM10e1W10LoBG0ZMvmrPaxKk7bpBQ3BnbBTVQUT3PHQDM0
3Wxn4bn0Cu0pyRg35EGJMl3CoetlwbRP8wK9Yp9ZQyVA3st9o2WFgVzhO8Ge1KQDiDjDvp9bUiID
rcVXFHDM17G1x74lONZJJvg5ytZr/CrC8YNtthgWk38A7kyBmcyED1Sa5REEwOfQdO4uSBem/hpb
TrCgZcltmGg8grTaSt+0rvOdM96g0WO/UeWi80WOlJKp/aHUiQjgZMOSuXNQANHnM6cubfMJb3hx
qo3bOjfGs91MpR9zUQc2o5H7HRohDssBmFWsvjKHfWkX9wfil6+JVjxxvDdrcbI3gjUvmeCDJJ+9
rsSwNI7IJmBLdWW/WfQULE7P6xlmMiQWBz5S3nZ3cpXUmPZk7+bELGlx3dd0NDElDuGuqpEztQKh
G9IYI2S1C24Fkv9AV7yGfpfWuyBqiEtRfsgJ+oJsvFkMqK8dmBqFMo2T2TdNemrwnm3EMKKIEIwa
yVnCueZjbsnYA1JgeMGo3sZacXyRyPzD6FggfWwzphLUlVigupHuNYmYTziI5waYfRtM+CTImPg7
6WXOKRPmZpzltqlXGldgA1OdOEnI4fIRS4NXKbPciz7NIgLWshCiKJDKnAxQIe6TRsoKtnIsLhM5
j0K7T2wdz8Q4h4wwoak4PTjUmFRpDeUqnui8mN+mHI11qY3gkY+DQ3KG2TAWIsR9ixRv9gIWiicp
dQQPug0rg2VV3lgkVa5wTGA0haUZ+zzBzdaczXH4WKaFoTkd0kjZ6bkFIuaMatBk9mkhz0YyjyVr
mPLQKwB0+UA9PjmSJ549cCMcy72fTHc6aBG6pYlJCwOpaZC/AxcsEsLDHVuXAKXpbsaUAQ2kf0OR
QQ1mW9fayvFSVO0+klbh6UxnKDKrJ6QlHPtpQaxVyLbeSadk53ZBvHPsdzn25067T+tnMULzKhec
YonR74zRvScQSGzGwc52Y9DsWB8Be0rwl6yxy7hQxcZdGuGptH0AErqR5H9dieD+XFwzvy3L/qNH
N7fBFiyeA/06dFoJ3jOVN5A8iCJcDEIOFHl3gdOYe6Aa4lA7dkNcqBaf2rQ6EnlP8LkTBNdsJH9a
1nBJzb47TjIsOTuSC4M/+CqTc4w7QE7jIG4HmQkUuSOu8aXNj4hTNYrojNktgXIbazDzPahQZ7fg
bgzYtXwOJAsGSfWsiYQILJW8RXyIu0G18lBWChFqglhVDPZ9yDqncXFCI2jsCkXHgBXHm6ogfgjz
DlA6ypwjc6qpVvoNULeC8dXQPqCc+YVay0/6hqpmsPw6z89OAQKr1SIE2Wm8Bnqi6hw09dTGI8P+
pv8TGnFz2w/ZtZDul6bG+sZU+4Co1NsyHr4iTXyqtFEX1SAAmmRP1Egtuj1/pC4N6aWGgatOoX9Z
FlvK2ibHSrDJ8fAFHSwy1RCLDPP9nN2MuZ08jnDhl4GPqFxuuKYPJ6siN8WdEgZmjD1PefxVO8ye
g045vl1JeRGGHAkOnHKGllVpez9/+fPFXH88j2ogudmNrYu+/+dnfx/VzqO8lFHqXIalNrx5BImk
zKEmQGn9y58f//OYDlXOWepPKLObf/8flWvXahfh4vIsFqv/+eC/v7iRIj4jQPf+/p8//9gkDB4f
OzZaBhaLf1/GP8/457u/z6IWDAgCB13u+lL0n9/78+2/n75bIEtxetP/55n+88T/Pk1jJoGe7evx
7/P5+fHfR8uETa02CgQE67/+z3vx80epJZDF0MERB8OmvNN+JWEU+JjZXs3aeUP1Pd9Y/BztA7dv
YOTxSbfnK+z9wySwshpa4N6o1Ez8BGXvvlzZtVWmPzk5rWpoDfOu1iQLoxDaW66i26mQ933fZL8h
CLD/eWYbb9wi5yluOrog5H/VPaqid7xftReG5PKMoKfuf77A9ScobFK3Tmmoe3MI3KuwxPHnZ1qP
GoVCouZa6NL6KwvKguzyx0SOycNYPdgoDMyx+a2UIY4DItrHsNXfhxTkPtaCgzkk9nNQRNQ4bjj+
/eNc4A4buOs1ukYQa6g1T0Oa9IdgPuV0jl6bDPlLaKZEYUnwbFogYNkGNFGhlohz0bCGWUjUfhiz
m4qr0z1xbBS39WLsw2gy75M2PbZmiR4HGIWXxvTTSpW3lBFndBAu/kQJQQa65yFOW/2FLJEZrZU7
XMyuSGAjOeXeKq3f7BWRCre9tiP0ULzg58Ubsbj5CYCiXgTBq9SHfZHJk1E56tbVIAwx1GNpt2ql
STfySFgBizcnRHsYyPQsV5Z3kwGHRNdycuSS4K4mVvSlT2Ov19f0DBSbbYEMwrIs7epo2X0yjca3
gmaGESz0B3zOx9VzSGMFKaMUv2NWYP6UFRqWrFE7MRD61hW79RZ3x2fXNLeqIp2JvbOz461Wnqhw
FFOAoFzvScjr1hpJxb/ysvVHq3YZaFPp6HPSHPMg0fbLJAT4Z25vsrLGY+GswJVAvxniZPiSYbc3
dePdpbM7VIJRt87KHPUUlWA9u/cF0qVD12oSf5yJiGOxhlfele0sNeNd1A00Z8U/CsNmeJnqdM8m
Fit+GH9W8P32SOO5kkM9JbHogvKyvAWYlh+Njq2uqIzy0UyzgCmdhANhxR9jrj1VXUzGb5LQLfZU
q0UT3btBfCwtBwiiQYDg4pjmuXKZOua9/bONYtWlWW8Q53qgPrF1YtfzJ1303s/biIB6LFm0Ij8V
oJY583bUcYg4fS2huGDDCpLRvXHXL4tymkvMZ9F0GQP5iKRjXB7lRbQStyVuTfbFVXFOAiQoUwsq
mxjKt4TTbl+AzjobpTPjoOQ7lTiMElDO9DXX+tTidUeF8YV6ID3ojhndCFRPN3oPc416USCkuuio
Iiw9uQr8RUukoPBFdMcBi09toKFrcSOz6tKf6i6a7lnljPeTBODddtMLxvfQj0g43sw9lXokkgZk
QfSaZot1nlvgL0kkbromcrjddx6UoYrAZ9JUEI9u43wur2Nlh49Cts3RDC2JnnT+7I2kgm1VRw9m
YwGpcdIE22M+XmBx3TX4iO8wIqUbbWnfUuZVfjslTKaspDzMy2DeGUy9txlOTsKYMVCRkemSGCXN
u9Fa2VPuSgklobXsRmyt9ky/naR5cTMsrm/mDGn7At9fIwG32F1QXWh7iT4x7FdjsaZTXDlkGeWw
ebB/VKdJE8Oh08TrgCtho80IyqqgV4/ZuNKiF6QfaiqCR1rRo3LgoqY6oB1torfT2k5hsm/naxm9
ktQVn7WoSM5NPUnfCWkOszB5R9Ea77Qaqucya49jkob7AVu0nzYpugbAcltDlRqBZd1yLhw330/G
8qCWSjtp65ef76Ix43PGzOCjitBOJAYNFptlPYPgWzNgu2L+H7fcHCpvQICOYkCTe0FfqzMH5fhD
Wjeb4q5fdE+aDOLVrAxgF7+ccYQxE6nkGqQInwmD9TI3m+8A+SUBY8gC3OFDmnL9FLokEl4b7W06
Whudy8Gh7QwOjWKabvQZ9YeZoFpqQb6WH6puxTVry609LUB00u4P3d14A7az2Ab9gHV30tSlx4V2
6bMsOhQCeW8ll1OyfiGHTTJ0Yss7MMk1GunszHjIzn1iAdVUY3ji89s0xWKcjaWK90U0/MplNV3X
b9AaIxOQyLl7ssJN82O2xXjlaPTiyclvHAorX2iR5VWLbV+Tt7613VMFtH0HofhX37IVrgk276oj
+NPcUwrJQmwipkC6chfoJf5bAxloBCh4TOLbxuStSp+FDb3OyTmZUZGRP8olub2WztD5XT08a1lK
n4KmSU9KdrdwLD3drt+XRD/hudrMjvG52CtwFy86AFpE7BE8ymSuV9nVtdLIW2Tn3tvqHv20VZrk
peXIZ4IQPm+dEJ+FaScnWGkTqP4MuiYYxHuG47/bSAOUZml3t4qpPW1FRM6CfRxdCwLpgjzdZUHC
RvPorI6AvnwsIBko69t20NYmL26EpiYdprssXe4m5sgL6MOB1hauEDryakVrwiGLJFkY6fi2/vY0
YGVfEkmRtKtSKfLIAadDjm+6Wd21DgwzLWXsQ1Y6F5KZjoBFuU3+iwdh4KQn+p2io2HyxO1ZBqPf
LBa70/ZsCsyLZsv9Y9BzVI7NUe+kcRYkthk2dkSBfjlDMLrRTAGPFR9uB+rCHtpHmdTvtAngp8R5
6Xtidtk7bLTJPhoGHC4zqY+GO5MC2PI+aQkCNmpKGvKAVQ5z/mwo7h25Em+a+CZw+nO53nVDCytG
aVsvzBYbosafZC8uTIP7S6AwyePIoSy1vkB3pzA++nUgSrsSsrDY1OReesImMq1CNl7mj3mQG14q
jO+4xcvWaFyciyPsl5QDNnmxrTD3nqSQ6hbYk8LWvQ/kND/MdnE1wfO6QY940mX6VEvADolz0Gbz
mmX3qNJ9RFa21xqauXFywNqs2l8VGHH/v1g6r+bGkXSJ/iJEwBTcK70VKVKiKL0guiU1bMEW7K/f
g7n3ZWJ3dnZaIoEy+WWeFJCbQOeAy6eobNdTUrxGGWFVhjwTTUeO1f2yHnMLygNBLWs4dUWFPa3y
TE5OX6RyMJTjKPT7ob5lKYgpL2LgkNLKrjn5RdlqPyNCa5NSKyPWuJQZQbuOZ8I/dOjQYjVqKp5f
y+IEl2L1GHQwhfHeZPk54Vc68dOSd/f4qWCYE17OiXRi180Lm2yHlm6xCi1saxre8m7b8uMcaKdc
1zTQJnggEHdRGjLffPWAjw5AV0no7gzUdYQaQWmduNNAuwL5GBI02hMw5gk0qGpPS9KQhYuoyXuF
DzFxY/SY4HueRa3lrbR6uQ3YS0j+otZ4WMxThr4L7uhTXp6oAMzwjgaIZJ3+OYnwrjOWB3+FEbNy
s3wf8O/DGs9ANObsgHB2qBOiB4ltrJphvmtqFBZMlszJUQKBMw2jO0iPTE5iER+gTHUHh1aB55v9
B4M04CSEpA7plKaGofrW0ri98uiAEQzEL2M9H6O9lu1MJK3bpFv/NDiAVJ8hXGndJuhK81iaPsHe
OkZ24Ex5VBb1IXBD051TlYCEe2MZ0Biy6dyuP4cVl/4smbDbD3X/wroLqZpep2VcRPQtpBP8hZ4Q
hl2fPewqCMgGxvMKg3xfSoWbDD9aFUPgZMvwesKpKdnPBbvlsZHGrRizr5n0OH1mQf9DB5m97GL3
UIf1p9OjqNatiTdH1ArDXgQXQSt57duSoUYvSSMYLm8ZtOmxqapNZxCVh6+yg6uqPigXNYxq7wg/
eG2l9RAyCQ9Ynva9pNcr8aeNH054MjH78pUwS25GhqeeVpJAI/a3gNjWHZQwSVO1Hk8QlpBlm6n4
EvYQbQFJDIQAwGfDxT5YrNqMIufwTb1SCa+dV10NruGYvw0QPBN4tzSBHyE1zV5zfAmYoK+ioDEx
RfNSJWxiBAqHcBXAvlJRccs0z7ykFT6Vqbb/wRn7o0hbJ0Vj7JyOT7IqyzdsLGcjkn8am4yXJk9V
gkdKB1C/lEG6sar2HDod5SdZfnOrlk7sFNdvEcd3HgqGZnZKs2ESfxeR+dCyy1RXwCU5mDCs8tZQ
g+inmeAt0bGK2xH8xkIf/DPouJ9gsj5xrS0i3XoiaJsw1hjt1m4PRw9zH/tUUx+A1qO2Dd7elH12
Gnngl5XelStO8fhNW83fZ63iRgvJiR9VVQddC/e9bbfbLC/vRaduCdriNHj5Qarsj6whcwo4DbrZ
HYEGXKl7rrHmKJRenVuCDzEvw9y0lI3h7MiVVgsH6uiSzEPNxspBm3jva5HOfmHoDSpQzFRE/gPn
k3w/RoS6x6DqeCW5xUa7VjpJ4Qm10a/FQ1PV357Sk4VjMJo0Gm0fec6asRNIlZ7vDCTBd2Rj1CO6
siBYcaBnmR+GgzU2WbpMU478+wFY2tok0rnCigp9U7Z3ay5f9fJYnqwp1jYeTihgD6Ahi7UcGS24
Vso9gPpbLpXWyvOBYFj6FgLi1jKjfevSdEkggc/bKz6NqK9XKS4KXF7BqupHmpAKCXZAcaaQ0b8g
ljW1Q7WDhMpQLPZ8nJKaqN9RF4edxI4JiFuOa4a36UsPje+lnv8Tq5q2Eo1N/hYvg8lLyN/0fJOn
PcOm9N8/+N9f/vsfzKwhPKBAtMpsAqIxgrD3uoRUTuJzckz8O1aYdpfnecMBlpkNw3fdH/+QogYS
gTasoibdDAEdU9pI7FEziek3RgeB5so3Ko4g+XJ/wPxdo/gaVvDhj8cuxesFfXLn5AGBBXB6cPj/
mtImNy91mB4FQn4r5rYGAu0BBLilE7XZthtyrrWRg2or2WGJAoo8LRYwOfhD++qbGwgGzTjibBUT
LSnsOjrmuk3EuC0uSR6GW66IhEi6pd7IL8CDBHaxVS5VKkluTw4Q3oI+CuTK7tA61iktdf3Fq+pt
bsRYyDRrl9VcH7RRu1jxILZJ3OLGbpr6VhokigOMYgzp82UjrOiSIEtLCYsElNNT1v10U544lxO9
83pjffb0J7HcghVrsDWLAAS65NX1E1OumvGNyg1/47UcoRucOW0BoaWdyEmq4DgG/slJ/L95Ad9x
7r5qKcq+Gs4PtDzGO7QgL5hZH+3Ze42biQOdRX4hb6MjaLVvySiM6+m1MZtHj0sZ6DO0zrGMf5iw
rLo4f29U9Rx0Du1VnUUHZfkRE/1DWnGTo/DsGg7ySzTNunSMjYBTA/Ty6DaI/ARfvPpUAwuLGFJR
s7ENSvIMleZ9msnTDayLmZj/pIXCSh/J2nZ4GfE/3rV73DjBMomahK/GxEpdNPc+ZlCSB9lGedZX
OledsF1y3LLUeqrGL0YQKDL2r1bkN4I6p7K0fiQTFyYDGJkroEO9iF6kQ+TDo1RKeFWz6Kr4PSpw
gjhdvKn84tXpx8corB0s5Dn6Gy+Em1Oo9RNBgBKJfnKDyl5odbx1BX5UHwpi6nMsQD9Rhv5w3JJU
xsyybKJ+l2rBLcus34R3jj4x8e0Ap1nVlJnRHsrgXdRs3uaVruRTYnNxLYV8SRP/j5imv41ika1K
7KBMgTdFoaDoZoBMMIYV1JitC+VMp347ZONvTXf5yhlorOIFXIZjNvORfrgpDnOOo9lnU783+3Cf
9YO5AcgzLPj6Lgg9z7gzmf2bM1LFEdk2434Fj6KC5Pav4rbAhAU9wJnJnHmbIZOE08oxOV7pLbQd
p0n9XTpiqDWJdcZBLW8jp1gKVgEhyr7dNnJaBQLevR84HwAYNKh+CIZa6ZJbJw6L+zZa9on77sjK
20iWK/MAX9JdyrbUHhBpPwt/dH+pkSati1Eokul4iZt4wHVQ+RcDY+wengyqRKtDTEgkedqIY4Yd
gtDWu6AjDDNdtaKgc1S5r0E35R9Y5qe1yaZIWKGgKY5i2xPuzgDd2G3fhItrjsoQ1RvqbRRhsBkt
x90bbtZeKWCVII/08qdbuaOQP66VFcs5ySFDVpjcSOg9yJR27EQOpyK2/8iSEOsomuHMLPVou3bw
0wz1HVtV8ZEY0EF4e9VJjZF98nHZ1L3AYTN0w5E6X746JrxONFo/bs9pVbez5B5mh8RLZ6UFC44S
3qvnMqLu+32HF+6n6YIfQSf3W9QAg9Tq0NljG26vVc+XZZVG+cOtU+jDBwOJ18bjiFfgzn+MlMMv
KanmHmOIcG1BaLwCAxMbWxC6tgubLuYBhmXkWdEqLbZWK/8SMmWuxAr6Migt39UjUxS7k9NTM7jz
t1HbXpi+OOvBa1zcFkN/gAwkub9VWl2+9BY1jN0UNRuN8cGX15Lea9PkKZvQ3eUW8iaAs2NbJ9Va
i/HCJaHEF8usrx6yYTlE3EJGyc8Wl+C5qqQ51FW8M/T0VVNUxQYwpIdKo2062cfTCye6o/JtXLrQ
hQqh+i2eIG0NEPmcV0gAyEEQ0upmN9TypcYX2Qdw07hdxvxQ3PXzkD3MDjfKCBaqg3foZtXVRG87
C5fqixCHPKSemOc1Nt/SNP8clRsfjdIjEEDAVkvxS3bCAA7QvCkDkI0UIFtlvIY0StDLLraDUw+U
IpY73bIOmRNiFgvehtHWloPb+WevoRBS983vwjBoU8zNt3ZqyZ1MPfNIKL2nISGOWdJ6tkQPpoxj
oiOuEf5XUVOugzNqm2OFA11BXKtx951ug+Kefg3QZNNQ/pmmfWdUX20nDnLATtBimsnAcsDosxaS
lhxU52hj08SHoieAQuGAsNH1182s5bQoqWt2yx7FEHek4TZA9QfriYjq4ytTvZsccaKCI8tDAwYY
BxBtcl8jlXvX//7iAcPZNBXT87Yoj6IW1etkMGIQ2dqLux5PKbO0SQBcixEbgjlMVEl00NBfA2Ot
Xhzrrc+Evqvt5KWA/7XUWlokCOuhgU9/MtOIjvU4BGtXOsQ4BvujCWmT8gU+Hj8+B3GMbTDpuNOa
tfFqEOZJULF7vvmVDuZ40TdiOo3tKqidcgNnoV6JEhiKVNHPqD59iNlrg/HkEvRHW3Em1x5taBjn
IrtaQ6aBJ4RbkndEsGxt38X9uz5lHHLS3OCtoBKjjt3xEnl9fS6cYcm03T3iO1wZXDkJQebDOs2t
YO2bNeXdPV6NwvZcSkysegWhGgh3uIpyf0UOH/0Nuwalt9puHru0UPIzDqTbaDCaAyw8XWZXdHZy
WkYDjqBzl6I06E7UXlzL/RmDaqTQmiGYzpR3RVH3Oq6IeOEj9N/8sT1xnmYkb9igYUar6bGjxfsy
mvD1F9Rbqn5Y231/l0VXrD12/VRrx5VBGHpvk673DPmOBezDNSgHiZIasxxDtPYR9hm3PsfBJOzC
0VOC+Jmoxl0CgpWCHI2lDY9KwTWgHRl+DxNLrcFKdyGRC1kk6C9RJt4I7Gw6Gh2Wdagz2guXpbDa
g+U0F+Bi6iDLbaVm94h/qryh275RLtNCnLP5BLB8pM1bkFvPpPSCU1s38aogrEjohHhwP3KFYlZA
TxmQSwVCzcQtx/RYbWHp1sxd+3VqUEtjOhbFnMbKj4ofrQ7sU+ZqRzkSbq/Szt5DstzFjoc7y6J7
SAYjcgnK0UGYGDTMOXBKqAwU7zZkUaEcQz/nrUM8w9q0dU0ZWIQDFO10aQS9eWhU+huFmDrzoQSq
ymGOitcW+yAgNGIn/Zw9+f+/mEMTbChHw3pIOQPsqWCieIyKH2fmvgFsPjrG9J0ojVqDqS+BN0HJ
n/q7IjxEMovKZIZJg3T/FbMNMMuxYlQlEaga8uuiaHW17Bv3MAZQ6syy4b/lOCxF/xmgCS17nyOb
mzqs+jI44lkE2xfae1AMBtdXPvuEQZ818McSpiHRQd8cfmaG80V8S+L0R/OMet11JOKdIHnVE8nI
UCcHYoT1xbUhLQPPGVdtDIaJVnIj25dNnt7yOFKLwIvo2lRL6v/Okg2dGTvvQYBZta66aFuBXl2N
qjLXTgwku6saLAooqzWMzNEmehQn9gJg7D1BkttIf2yg7kNiQnLXC2UdAaz1nm6cnTmRThistKvb
LAY0CPfjpNsbOyv+r9ih4rQDFw+/yYSTN3LaTxGEzgqs8goKAG0BI4/ZlGfLUKdloU6eyTTZYLcc
TNw8ow1D/vPQB/sYPWMxchBZtWpEssIIGMdOurMFBqveqBbhNLOcA2xVmsIOMvXZnnyed9Lc9C+u
sR89ivxFiBiKMb++coyp1nbraovWe8BKgL2B6x2EGIpanp85uVc8ha9J550jX3IoTCHh+jMMbqwe
rp7nlzj6TRl1RrrkVN24/hk97W8J2u8um/gkSrKSHHRdiIj6yYdDD1dOKzeR+q1kRNS1rzs8ydCO
B6vAmYZvti7kh/QhJZX+J6DoDFMYlGYsuje7bJsl91aSbimtJqgxJhgEEskcNIk2A+3gQhpGsc/1
RcIvARSaI5OhQ5HyTax3J+qfqY14UmHP0aj9qwdbO5QxKg040cC+0070zijpJ4tEvLOQfjCNlGvk
d4TPpmCyAi6nS/ccDugC8YxrFqpjRI3yovcFSbnYO4QF+Z0kCYHOY19BDa2w3GrTwhqMZ5x2FVMI
Llo9lvLSLN+rmkBQ7ZrDsrR8wdsxXAYHFjG8WrEYfA8yQzTuBpjcgSGKJbtKstAS2AQh1vAhi1O8
oIOBTwCucpJQGlXbez8lH9fxiYiK7FFnQVlOTAIYtai3doJxPcQOPkQ3dgVrVWbGFyijtVt5DzuP
9VWXmK/0T9TceiFAZuktrYaa9i+i0BYsom8oY8dGD/IdRepz0y9kLJA2oe2Q+GY/wOjJ0IuiZLuk
+wrV/Q87FU5Gp/o3mGDz6gHAfip5aMP4xnFui7HrzjX34cbWOvOqcokixKQ8Pw+hg4xgJe3CjLxl
50m5JQNmLd4FFkkcEvA70/Vkv5JFwP2E0r9k0AI0hlNTBAE01sghhrLZyRjTk2BqjFOzDDYm8XyP
YfYjqO0HKfvuZnVQZGcNavjHc0qA2WQmihFHMIG2uVkVc3ZOkY+lxyUiW0xvR4X/p29eQkP+NUDN
YLJhtZRWdSwICe8k9X0L04pfq1r8MxjAL4FjctzK2BRM81L0nKfiqMJUX+VP0XusGjNa0CHBgUmN
nJ8NZp1BhU0+zk6KRe1sZDlTbuFm1YpeFtogyTZPLsqZddUEkkJeCc75hJlZUhbEjNRqnEgf9GSU
qRpzWQXdu52T+W5DyFqunDZ1DFxP9wripBWODRdyJ3KrtfMgKWhOydYW549E5LN5JV0nJQVSsTvt
Y4OsRpP4Zw4uWLhhw4vwpgUK+EqfNxwHYIyojKwzQOGPRpjXgpqapaElBLEB43gBoxrScGhXyTqY
hzJmsq5NSsMq3G5kozG0urnvLKIRGzxbwNLlpLfAmA2hEj91OktvMf/GEBLAWNVqHVWhswxykzXL
xgENu5vrJhUuwWC+6AkGR8+BzWL7LvuLK7ZmuEv6MFh5ZX0Gg3YAZMZFu2GCkaMbLywvJHjd48mu
q0MdWGun842F0Xo+UO0y26YZtWOssTm9Qdzlwr2t6Z9F6n9n7HMrDdBO3dS7bn4xA8AFi6SSH27H
mhbb+jpvzVWuumdlQJaCqLRr38wAzSyBfF+N4/O/3w5MASyGOMVB72bPEkDFxD67SKEcxcpYeWia
+cTvaOlqQ6bE2Wiof+uusDaGNn7njo4BFVoc2hMR1b3wt7l2t+qAX61hNfRjdXDtloSAB6KF+Hix
rClHrjirnVXfmct8Otc9AXvenoXKe8bBAlMiitMtrNMbqyVftCLgLZVN5Sgh7wrPmSkZIzTkkpZV
5jKjkRMIGJfzW5d8ccGgzNEdXsvGSjdVQNnCNTQydCotP1HR+hisdh93vDEY5XfchiKSQzZ8yNqE
qZD/oQpinJjyNaM497TcLEu7O9K3mpv+tCoCcmyJE3PhoaK06IbtgCCwAABeXcR85oeMjTTALL3c
SKQdM0sg43XPwfflceCPqhvzgpuZDIBG46bXm7tBE0ffQE2sxHQdGaWtBQiGHMq/5ZH7pZCLlojJ
tJ78bYn7JXA2sV7vuWJ+E6lG2d+AnBNrXzLoaXChLC2qPFaMTNaxgxNMix80rFAAGFJBYhITWpTG
6xhIEtvWd0yAAIOuWDDFP1FQuO87SjABmmKAuGsu3KcsDiq+HCYOkw7FUtb3UdtbYytWNIHchdn0
m3BgNeasIJLp3hQDJ38U8CmytF0orR8hppqgDwbyPDolBXqoCffCanKxiiJxkb56kP27qhp3mAFN
bdVpFZP2aDjO37/nUgs8YBcTcGooBH/p2/FZ5SMEvQYSQVAe2jjOlnoaEJOy3jKuJdjPIKwGv5Am
1jgyQbIAFZssemOFwviRbSrhu2cCuYyTWuNoS+SigcEkYd8aA3taHMnF17s60y/9aOwQDAhZ+N43
V9FlP5kvQ+lRIWI/pmR8dAbL6AglljXmIJzoKMqcxaEw4WjRHkv6y9i06KQL0jRojqzyAesy0ol5
olpk39isFBGMJ1zrzlbB6AnUdxR5m2bAPF8DEle6pF8XdyL5pJf+ylhE7fCAYTIy7LVgUmz03iPA
1dzC+F+NvFB7IaeXtEhvup/iVzcYDUhiZJsSgmD0Qx0ac0Fwyoav3y0xOthnkRLDpl+JPPgNTHYb
Qwec7Tj+PuRtxU9MkaiiSnZdunjPPBE+Y6fbxjYANZsna+35+g7Mw5IZ+FwRhsluwCaVk1Yeo/Lc
xeYL0Kpx5/1mLVUd/30AtrQuUQDggTvO1qd4ZRl2A9xr3p8osXaUCfEC4G6GNMEoJbli4CeK6Ud7
NFyiLQX/fMoeYRtCAqs1r31HUMdrA4aWDWnRmi7Vpwy7pw4b7TCpko+2Kk8YTl58hlgLvyPdxja4
tUQpdmBwwKHqCKZ8LJNPBmScJgbOMj+4HA+2ZSlPoxwOBiVjpO5A1Xmtj8sNZiDjXi71pjT4FBUj
+lS8Ar4Z1kaW3mUCKIeQwTafnRFExlmceuLpJYb1UeXfadA+GxoLWWhJDvVAttoeA7ml5AvuhwYm
RfrZpf2fXhRQwdFW9cz/U2T9K5utu4SHYsMqVdxfzY/UQwCOHesTcMg9EfA2YZfcA+PZK5c1oaax
QwcKObnKWtjSPwiyGoTPuFGYCtf+mPDpgZY2eFqIsUM4vCHWBBta7p+yHfMd3auoxeyzTD5hVSkd
NDmPcdO0/ziQfHOpQwcbDknRywslUqjWaxj3bKkEeNcq09JdmwAFstSodlNvMGooB9iHmhdeBE6j
KsFIWXHn48ZIreW/HEgaXk7clporxTExObqVrrWfJOThCcAm+Z+BeYfXHntI+MZE91NUeQfBa4Je
sSzggpydWn+fcIyQ2NB0lmB/VyXDbsxtXLCu/237Zb1wrPHfmLjflGh/ZTEEpdrszsUM6UhQ3iCR
DuuEA7UJogd6JhMPIw/23fBH+SJZNbEG7NImKWU3OKaBGcci5p9ueYaDo6SqCbgiUg2E5PswEZXF
NMqICVdMmdzcEjrHWB7GkIN2WH0WBuujXZGshI63H6V+7Q0wJa3YhnN7pCnae9vp8CKmdNUY7ZOd
l8s3cAkfbqzv3RwR/m2aXFvFmBKEtquM+IRJ9I/L5t9IfglNy94Td3yqiharZPh226U5AqnuedXJ
+vxKzoQohBePe/mSWMy2jNrjQOMXY8NXnImUChYrEfBJgLI7O8i2QnQMb8/mSI8V3yb8Eo5O0Ceo
F3Db5LOs9Q/CnDfFFZpb8Ub4sE14CMN43p0RZ+A9lPy+IEXfXJvNMwrsjQOhYHK+U7d9plVw1sxi
5/COAudqjtBnZ4KK9hoN/reHwx8zM0YZZ0YuTvFPkoxX2oeyOGRyqQ93wwRUgYkXy1JKiQuoiaB4
iDb7neAg1cCkGCRNVzdhUOXSoC1JiNr5cBr1asuJ7ubqPQRsYrJIJTQ0w8tOKE+wFGlmoHM0zGsc
kaIcBBmZLru7JtzXRJDodA3UG6rdCEnJHdnqNdBIpMU+308u9ZHKd/Ztp50D0NUYKXaeK/nKUBjn
RdhL/zbliA3GvTBrXKGaMm4kTh/xWJFnnxGKvHVB6f26QXkbS0jRdj4taaQ/FTbig6++mNKcBCRd
xmD3di4aMlGZE6jbQqhnTccRz6RLtb0drkfd++OlYNINVnUGmZBPbPLbjt98l5umCW+TPDqufsbh
Ai1uh1D5bAN1lNrE2IC3VXEmJl0MMahsQE3yeiBIrQoL2snktAwMKC23PdjmRhi9D1RcWzVmzcAu
D+ILmtpX/wjI4LE4iBXP2sGGfRP2xT5l0uiE3tluIZ42BcEZ0XxhlyHcwpHPcHUas2zqcacaI1FZ
Lt1AP1UiuyaMlqrQfuDAvUMK2MUudN/QrLZYnja55bxP0L2yyuWaQYTEFvx7rDG5AJu+KDNEIlHm
c1Qc+iMdVkb9JUdejw6tfel26kcNgM/c3w4cwEYPOMRzSV7W2fQxskTDUOueUMveB0ccUy1/RpRH
iihdlxl2GIe1PPfZ7Pq22Idxcciy4Btwz8HT1FGznwNZaUVTUkNIBPCOF+MgyeTslNG+gbYzDtIZ
ZWYAASunvKiITX3M2bWCjODw3PhMHbrS/QNPlxGpoxd2R4a3hLbh/YPvXPV58jB0+UZ6ZjlvC26X
XKZMfikZOEiC9irIvG/2wyoOeU3YZ1i0fvPMexYkBBE8rO1ASTIgWhRJCtq7/mQkgAtpD1kHVfzX
t1FmPLvj7F8dBGp2Gk8fkkrSRQNDaMmSvhtS/2FN+bYyrXXZBiQdAv+V0rb30Mw/qthxMLpHqGP5
v8hujkzLcJsymyeujVOGBWnXlM2nLeFXC05DVSnnfA1WRb9vuCgzsj1W+njVsLeSs3hUJotuP2/6
chofEcuCMYL084MTlEsQs217x7hwiNIBgULPgHk+hljuPfhtOOvcCzfjszV3NBQ+fPrWeGAQDkCo
5I+q2BCux7c8ApihMKGmcDvsgl1agFdL4mqXOYCskb3Z06cPNcZr4u/PCiZQHAYKJa6/Nmlx6RWh
rOwlt8DDuWHwrRvdtcqDr5rygqXDN6RV/sOjaE606mlG0d3yddhd7BZ18gbs2FmJUb7npvOb9D+e
Gb4MHldNO/0R1OQsZcYj41MdGA7wrfAXcvNmPxnZ/TNkFGCXnAJTX//XCj2FHQE8wY/IHXrWo+0J
xwyGQ1xWBWeXB0lTJGq1dLiOgfta9oWFYWUz1R579iDfPae3mcpBwq9sg6QAC52jtRvN8l+x193s
BlE2VP0RcwHWmMJ6TKTMSC6nGx6i/74mrcy5j+t8YUWEQZ9lDdql8yA0/WvrbA4a5+jW717zotj0
Knsxk+xfVKOivTXe9C+FHA39drgDSgadcoii/m417znlpAbAODqI6mvg/3FGNnRdxojdHqn1cufq
DEzajja+DuusiYC8nFc1qphidID5JRLw36h9UzxCEKJYh81lnDKKh4iwZ3DJor5VsxqiKK3aF4gs
uriWOgHCnMK0ukTtt7wP09IORTysPHpzoCYQ6QR2S9xZtffEDA0if/kHNTTbhigffv6lHZT8nI3L
ParaK3/mRL2WuUDBbuOtkbQ/gtgPntqmXfMUrGM0NxOhWhQkvjfM4SR6tXbWxHCl04e+vZjvPxtQ
cKz01kQ091aENGb+ZiPxt/i+9a6pbGNRTJRWKdYOLpxSY6vhKYym4K80AJDGJp+uz7xzcu88XttU
HxhRJOKlENY9C3nrphJNbMzeKGXC9mHB42xPY9xsQ6+fe5DkVymTv70TvPmu9wBGXi/FexPxihTZ
cJhyFWzwMjJ3I+ctI446xuTTteRqbyH2owiesNny+rWV3PCyLtE8gCpMGWNtl9WT0V2mv7ccr7a1
G99qrsE99p7ZtsgMHS+gWeob1+RHTJL4S/ZA+JKspwnCvdnmdM+k+x7773CQM3gq5rOFsLFNOuNA
A/TVdIsv5enFBsjyOTAdxiLOPI5u2AanYI2J9wVh/7WK479KBC8aP3vR8QUpDkCUivXLSOJ3VCXb
Qk1nluLWGIzqaHbhfFIdOAHdc0bo58Tmm9Y6eRnRAgK0XzXY36XuAvZO8Lqi1lqksxeeRQ4Q15JJ
p0Dq3yeHieXoYI91VHEhd8f8QuGb1jDem9a+YSELQy4YxA5gp46nqBl+bU07tbn2XVbJJW2s34bY
u1OlR8zA0HBdDrAVKXINW0cIEyZKmngrTP+dmQycO2u+YgSNOvNLnhNYfhhqwzOoQPVq9SzGegLu
y6jZX6VTY+oar5Ziep2Qg0ffnPt4dPUiPO3mc1qyIFdhImg3uk4U2qSUpm4mxGYOAivuhu/FZMAd
7o257R4Dj2zsvXCLCnYharSM8HH4ozwmLtYoRHaUmpaeDSP60zhNsTed9A5U/N9o0ifb6REbfcyt
kf8LHp5UA7uc/TjRF0rLLIoMv/gaYjU+IYcT9NDvTMPvPR7qsWyzRVPVZ7N7Y/bB3N1L01UidbB8
IT64BPdLkKEbD2fYYoRP+RonoeMdqIwtflKdi0nwhCDeH2wEHGMiOC3V3oUbsGpbrineaP06E5Kw
46j9CC8VEtg9o7fJ4o69QB1NVwPTKr1PX9ysCMi0Ne6WwOVONAFFPnRWiThdhG75lWnhP7TCeZjZ
o3qWzQYOPRZfw3lOdjHg1tmIVDgvvfEPr0eObomjJk3hAgrd6nH9lFz9PHtZKQIdsGazLH13HTwe
em9A1Fbx0iDVswpxqBsQYkvXLbGQqyVHlQAqe/E13SirdzF38e6NGRQCaoCfVqHx+6X9Kuw5mAdQ
Dvij0f1S9ihUtYb6PziK88j9l5zFgTbw+cBuQdrGzRTlO5K17+R7F7hgvY0DNGpwy7cq5UtHvadD
g7QjTE8WLH3WPQdspwvVINSJtx4sq8gdJtQDPIJtVPqX2PHbLRR/2AIQo/AhfRsq/3IyZqmj2hDo
f9CmA3s+Lzx+A9UvQOKUAN/4kYp5H/JezIyTT+utkIHyNdMAY+HU9lKvkIqStqLgo7+2qEQyMvwX
6tNuojLRy7oY90Ag91b6Gtp/dU/5pIMoDxVIugkOT9DK4hyc3NrRXnsr/gXHvK48btn0Y89fkbaK
FGEFhmRG5XL2lKZ5TVXzN06JZY24D4kH4Ut1PQYtFnOrHCQKOvyC38pCd0bkaxK1kBiMjsBMCAkQ
hnDgvBMrQmQcnC/UJvTPqMq3MTnJd7eN3kuX+gnbTX89qe7YJh2UQoqFJZdC7h9RyZrqz4aJcEow
NyV/vdAGaBHC9+PUaGfOkzKsEa+H/0efgYwgd1a+YV0LzVLHctwo3UZ5o8CWrYKoWZpUbIo109ZS
wv63oSLgfSNCbxr0g+RcZqgVi3epKLeYGM7KYPpL5PghDMaxCMdpJh/MZNASaILNmVm3yOeJs640
N8TT4Yld7hbHnqfoanYBLdn+a0jeCQARaFNR4+0qYvmqRd61Ei72VI8KlcwKMF3QMNS6jx4+KlUg
t1JNDDz4sCAUnXBzcg8hgLg0Ii/gEz2hjRmfDQHGGLX/vaPoBegBQfq40S4lmlIIxkHRA8TSynQm
0Zi51NWtT8duPvNRdAPhlLJp+ACxdZIcdCh0YZPLewYCgkJ3ShIphkK0Frb/QK7mBZjb8ZIwpvsd
0Tcu36bAM1hERLkeU//drIT3krgkSNmjFzRUdKvI6u8FMg4J3pQpE9pQ+j+izqS5TmTdor+IiISk
nZ6+l446y5oQkiUlfQ8J/Pq3qDt4g6tbroiyrSPI/Jq91xZ8SB4xXWuwpshnhuTZnuNPgi7P8Byu
fU9VARb25AxkFBUjEpqOC0hAX47bQ6UT+rYnzezQlXJposfsaHjoKhke+XIZL2TYUcIOGBojUMtH
IK+9/mLYxrmaKSqDac3TlTCtsC6x0z8PLngDRsVnmTmn1GjHJbVk5U1pirlTqCN2RvJl8A5yIyRP
esA0lE2aRqBBP+tz9+wTdK667p8bJzJ3zvBa4/F4TE39p2DQGLPVJPAT3dvMtFVRMj2lXspEuGy7
vdc+meGSY8ltvZ7pq1fwHhBR44hfCWhmmgS4VeEWeFkJWd+kTfzbR9EhAqa+lXUIcGFsMUI10K9c
rAkudBWzyR9a6GyQf1N5cmYMAAGAbOV2znaY2McmKQbucMITjrQb0w0XUF1fPH/0SVGgxMsMtkQA
NG1COkwj2IoI81PaCcUcZLmBenetHO9xjEg0YoeDO6YDNFSAdCm8jeMnx2RER9xWsCexIT/Nys4Z
K0cGW1828LoUzLNJ4aZXuuZUtSU8FxCmbcgkI/6JXYKzzTD9m0KnZryrC8bQXsrA00JAuRpTcy2x
06FgdOozlpKdDNkKj9+mqpzD0I/vhYHylbeGBLjQPycO85g4WYJZ/WrX1F26HSsXjUe0NVKP/6+I
kUd81Q8w3Zsitw7eXE0IQSXKK8qcCIHUtvkz+5Wz13nf7FwFOCf+HoxBH50+BirrEEPYWdiHay/5
MxTqF1XKizPaKT0pO4quHGucPThEkVP1ZUBWitlue7aQduMET53oJLnKl8mLy0NRHvNl6Fmm6rsN
9osPwTHLZp1DzrhOFMbSmm9ly3dtuOK57+TnVHTvBM3ba6dTDi7Y/f8qeBeGO95behWT91s45HrL
z7ZZEPsTw4Eu1s8mgn7KrxAj9yfOcH1E0TevEnP67jqM7Yw+wnYBKHG0w6MnP71mSYlX/z0z8ndU
I5MVEoenOUqHxUnmQIMhStGPF/ErPUA+8jw36evAruIwamGuy8l+Siyqa9tESVrS6sJvPs1VNxyk
Sx1e4AU0cnntvRJKPt/YweWI3GE2uzltlG2SCRYSrDDK8XDvep4N84rlf2oaVFl2H60Zu+zAzR8U
FJpNyzSeyTONkTFcGxvr2kjCIHt80Nra5IUeWcFtIVtuIoJNKTmWGronWwNv2G/TZ28ky44rktK9
TVXZ+ADM/K8336sKiYNOZrq2qoXU05Em4X262fTuc7eszN9AUZWCJ/iaJj69oZ32rgU1oVYczaGr
vA0xcD9qTF4ilIibAM65HzGNjzSTQDy/pfB+lhTyfUkvwW3Mm2UizEXqB0YjPQPfBzcOQH9VMvsD
gGhj2YDJrHemjxjH9/uL5ZP/02FO5S9TjlQ8UU7ChxPVpzG6C4+asMrRuM2D120bZO7rwfN+a0f9
c73mzc3RL8XLasrQdwM32dr1s0OjGzaXQ3EEq8sESISbNByZNhRVtw1m3ph7NU/FttLVpu0z70rJ
ukvq6TWZ8aQaOJQ1SVDF1PB5n/yBEWeKOwDzpM+0EZo7Q9xPn9qnqtTOcqxDp5jB9Qu+1wumt3HQ
2S4D9VvPrJYDJsssOCEUmucoZtiZuqhA2wamDiuUCKwR/xm24pvVNnibav+c6X4+i+oj9Q2gXbXk
bcp945KlAXtUjRFkaL+cUNbUiPjfByf3oPuN80pNNTw3A8VT0Pz1UJAaAYJ0FOxgzBW2p6rd2G6Z
vxqoGVG0KEzo6TRWJ4E9ddsSs7SxEqz+TScBUUJPDvy/o4Zj4/a0VuzH1gOiNFKqhvKUci4OCMLW
ZtK+F9LioGDEFBW0D0kj+VtrhzEcZ8Iys0ld/QqEpjlpv/2p/DjcSe2+V2FrXKPOQwcYByureY9a
tU0lhDRrsA4Va8YKeQpV9Sw3A4O6PffCBCqCNEIMqGkPvDhy8Jcoh6a/LebDJPq9JUAjiqr+QOR0
C6UNMaBjw9/B1S/FYojVgu0Zelfdi2znmv4HK2q55FSRjlAHr7E7vktEHHubJButDsIdvwhyIrq1
KP4kOvlqUKQIMetLB6MN8Ndn4o6wQIP2lHT8tqG2d0pbyWEOnZ+Q1nvdwNGIDJvUHMHWEhu86eC4
w/oIZsfrxhsW4/QwmQLhgjK7lScfKOW7g8I0n3VgKNosI24l5V2vnPGBaZdGYJR9CZFhUXkN2psZ
ik+D1/eCy28/JH7OIeIvshdx6lrxBROTVUSSzuA/YporJIMQEhKyGRiTp1Q2TI2FS+qjjz2XfT4I
TVgNj0ljPgMzW/aNxZGEc3tDNyfJNiYPz1qp7FUNgLxgsZrEFkYfogXD1CufeBaf12vZGdEXNas5
xbGQTu4bUmGg6DLY2+wv1pIOoTC+seL/a+0/fdLi3U7np6ps8bLYZcfPel4XZg0oye7PsbBo6zOw
OZBrAKkMqFZKv987wn3Ao7wAYUogX7n9ljZs2ZdZeHM25vpJsp3bC+feU1S7PCbCZXCEEYSQqaw8
RmMRncpQXQV1DZwwflKtIe8TeQJNgcW87pctVVyYqwARIGcHnWJlhV9A8JJtG/Q0Vej1WI3z4PfW
Gxtvpn/xIxJ0PP8l1heIRGtfcQdmnkAqJQmAQAB2mDzqkgEjDfod9SWJu1vZRmZuNUpDzyFRqUTp
S/vF37UW1b6lvgBEEf2AllCb0gjPWW0wiuzoT3w2G2O8LNyG2bkwGu5OYd/lFx1375AEYHla0S8D
kSX60tsOgqLKpafKSbnEYymIQyJ+z0tD3D9xeUkU/SjuCpYpE9p2DE2H0ROfVlI/13HyGilEZqPL
tIp7j7DXg12K++gRtihiUPXF2Y6XVBxfv00Zw5jYeRSSzPoOMAsz83gzBGjpYMkeiMnqN8SjICL0
7KMzYGrmCUTIPJJIlzY3M8CkUHh8O+SGcHflmLr7Gh+Qy+BUCp9xPmSvLk0yIifch1F7xi4ImFA2
gR4OZGPNex+d27Z3+9+oxEKfce2ubY9MB2WRbCTRCG/ShWZHcNeHpzKFgj0W+9gSe8xFNNkJhvnU
Hg5xreI1j7g51OxokvhpqKvxTBYLiu6Npos7hUwn5Zeva/vWVs3RVoG7Y3in8C6gzPfTZBuZvHJV
MvyzjfGL6tz8MEp3XY/myU0mh5tm0jAxyycusnhF8tK0T6qi3srJeM9IJK5p6DfZED/FCcxe5JYb
c/l5CcRZIVuQ3hzLw9AOL4NsoZ1KXexVbZ4VksuTp1yMA8SaMJ/26EaaHpkP4GN73TBTWM24TeiT
6SkL9R1rYz44ZbOpCduhYeVOIlliG4VBsHeNyNpGzkOXEMNYSDvZ5+QCrCLQdCwG0mrrhTwUSAhH
rsnkV1abjiybkxNNFTJjct1VyEKZz6SImpfRztOnYWYgg3jxpkGmYsjJGNX72XMfyHHvwLsZ0oPH
8gSVcxrtR23OLHxsGt0g2gym9EkU6OtD08SkYqTxO4PeaI/Jood0C+nP6u1xU/HikUQfeZtM8/Ob
fR9DBpYSG7ds3oIVqN0R104xgUuJbwvJYEVgO+p4V2/aBZ+HbNrZZrqeobPNX7UCdGnu6bbjrbRh
H/ht9F2SrMgA7zOzzXubCPidoonBQHzHPZLFSvrkUmFLN7unmTnuLm/i4mI4SIdKQH/9mF9D/OBA
toZnVNmEqY31CyfZVpQeJpbYOjWQHzdNROBMIwqeLZ8qV9TkbjUeypklTvLBbSLiThLogj1KMuKj
IWhwN6+CqhRshHFRTzaJJ7csWY7AxLpJ2BX71EmHzdBdPKPbDYhf9q1KXgvcTitL8w3yb/ERe2Cc
QN22abLJura79ai8pozE3Kw0ki2oTrTEr1EgjrZV8DFUlLNmNyLiTgnTC23E+cMnwr3ugLU7Rkib
QJjwxmYn0um5R5jN+qMjHrRzTDIKHNKWOsZZtlWiF9BvwZDZZxR0lpd3+2Je1Kl5847QBadlg5ZW
aHRTizYnpnsFAHkb2fbuErbGa4/451PVpyufCRbHBZUZY2zOhfekrz7poOUqcTJvoyIGbAmBp/hI
3woGYmGhE1xdmbWtbh0DjCNytaZo0qvpq/tSd/JjIMabYOmkneuDRFGQNXxmAgPgCVb7u4epiFki
8kuFxBaTMOV0kdqk3St1iOwScgwW+Dn8RugkL4n50fvJcByIGWdW9KOXQNtWtMWDnVrf48w0qWD4
PbHx72MFZrNGJyKnl6HSt2rwIsb8sd5j5rnbOMj2fYSQoRUjOK+TTaT5punt77CtjwRPAZH2DSJu
LYwYM+LsULAPKikgvQSxdETMDTf2I4Qstn4oo9aN3x/FMLnbvg/towgI1AIUq1qe3zIGCywZFWdT
e7c8slFxD312C/6O3YbZ9SWRJ0aziRbeFrOvS6FLi0c/YUet573Ve/V+8cbQJdcthvPuoQK7uhmN
+9Djla9BKLKOGjOQOKrDefWjcHMljc+u5tW3bHgCenwzHCvZ9GXtrJkKcJfO5rT1ndeI2K2zgY8f
ib3B/i6e/OMcvbd10R/Mkii4pB7v0N/Jo/Trv6Ju3uKo8Pdx1uHK0QRmJeKQm7jkZio99ojJpQWe
vqolP8fMGutt1nvAmfvooQmN+qDiinQ3OQNf9SBaNKiOy9yaziZhz2Pa/HoDV23VeLCjoROx2dna
DZgFaBvQ8EULpICtGv6LhdA5fzOtCI9NHxcrf6qLDfNHjEVxbu/QAvQZs3TPnYeLk8/pbiJbnTe8
58YdLNZpSbrpgvRlKghg9ER9BCa06HC4afOqE4ce1BKpnbT82Rn2jnMFLr4aisQ+sqINW4gI2NhI
xcrVbUoNIKFmtUHjBOKue4auj4xG6Bc5DzfUehyBZX32PYgXaOXsTZ+/QjIW28pA6MP0olp5uYmW
PYrabegH/sqzQous7rvtoeszeiqYsftHZJNxTPrs97//gdU6eaz6kTb319TGfqRJfS38XO64mtGP
uiFMmJrA8jArPiPNVADmjWtiK/GVW786y3iuJKy19ggNNNqIxrkWeCZzauxWZkCC2msOZZz5HVhm
fFrvVBjQvyjn88j75yXW2SYkD/fQ/IjKmblN1tyD1qE3rCZjh5pgWxMfV1ew/108YlQriE1F8wGL
vjuWsfPL++atRZeQIjYUV0j1X7VRYEOznuY0h/kQc2tHyBZwcpN+NzmkPoyTv6VU8Jk/UhZj+kCD
7SNCrtLhYri4wnBcUw+Y+cWSHHmod6w1SoLOED/laBEHPpT/wmU+XXoumbDaCW4W0E1KFQYpJWq1
tetm7CVzkJaS7rYn/xB1F0LjtJYTE2jp71lFLsHOUcuUjgajRKuZcsRvk2x8tPKIYEYviDAHT846
yFIsjRpsaJWWW8z4r2kLy2NZhisv/MDcslMlrqwRHVHtgTAQY46dZPRxioeg8Fh4LbqOZkOW1YZr
YrjHefSQUtKwKj6Q2PknRuyO4AF5bxCk0y4nmZviMa9uVsToN9R8zwizwZyH2BQCl0n3tnOZGVga
OFiSsWkx+/aamMFXx4SM1xe7ceWigeuT4TEYuEKKgd9ckFp0aD3W1725t3xIr4xNAO6jvg4G1lNp
UI502Mld+9DDSUQi4Mtx8tN/X3JbnT0W6XvZ1Bhmhn4XKdJ1S1J2554NDDJFggs4Lh0n+Nd2hH2j
q22YA4YPySSKfQCQkZk8i1ktXqA/rOKGHpjT1I/cYcc7WiDzAiitx/aX6JJfU2ZXhFrhqfLlzUrF
HgN4uxEOMbmJicMesF1OFzvhymCMscGrg/fNINFbNua+LbJjl3T9Oe8NNEUdQ8oan24DvJJQCx/U
VnFuW7NElib+FbjCDznXz9KnoJtxxI3aNyfzY7EaeuTeRyrf4bIjq6TP7l4OY6LPSmby1fhdt/g2
RcEuw6UuWjtKR7vBzB5zFjd4HoGylDRoucwYQAJa91wUFv6IFAQaEsev8Re968b1DFJpE/FQSi/d
xRCeHr082muKvkXrwAK7wk0Jfu6ColmuMu3cHep62oZyRfYHmxymXjv1txtn+qhG/WlkyYrH6fap
7+iHnPjMslawzxZmteuTAuy5aGnUi+lLhmVlle38VovHkKnbujTGmpUqKAZSqg7EC/Fkwr9trBo/
Rsqd41n1IfBKnlCmT4iC9/Vg/DFOGc/Qi2MZJ/g2azl2FxXV2aWowWD5rYq3VeJOwHuS4cLW4B7B
FsIFRKKH5QV/O3s6TPTWgsPYMkS1aYxwVyKIJKdwsrEnjGsShf3t4LXTSsUmMWtZ768TyyrZXA8h
cm189YMLwrrHR8TBviCywuGOYTYmztX7w+oNhYaEdJou8GkOwZY+B8worDUOtOW5w8RlwKnC3Mh6
z4MYmZtEFIRsvFZorAo8I/m/jsmcQXgzWFQCmdoS5XDtHq2+EuuErQD2GHTr1pzcamvjuKi0mBDj
XRZbVUGcE24jTq1b7wIjqY6a9jpKLO/RmQb6zhIwUOXcIw+hJPImldhvZlwbX6K1Lx6ASn6LhWDS
YYup2skEqOodezv/bUIfn2f6gIkhPnQuESILIFCymT/LOTRhq9d0KHV/9srqG0yNgdEWB2qqrH9M
v5xN3HjmEk6enzvhonSqCAo3lrpMgG3mj8P5BnXtOpvVp1O5rC+C0fhseuOj0kAWJo8FU+2LN0VE
HNK4Nfsz/U84+AiMUd9iqii06Pk28+LhSfn/4sIlbzpsooOyOrzhiIGgRZTlff5EWLPlvcIhsizO
tLAt1GQW6hPcxvTLzH7d2b0E0E+NNPGf3X6uX/xOaJb16N2imszLfg4ctnfcI+ZMxSx8lLYqoKwh
rqG8jC3kv6GbzsGsd5YdtsfUNKOLWT9Vo6hxeZQHmSN2q2yoY0z12yvjrJ6xrzA2ZeBkR8/0MAq5
a/KCJlSdijPfh6Ts9N5exQuQ0YcYZhuVzQR35rgX0TUfKMQM8EaW686Mw9qDnzT9KRdmdRWJHZzy
ydqqtM8esHWRh8faM3HyRc/Dviss47fCk/1tHmumSrwt9DwBrgNgPMyh7z1jsn3JlbEvJU0HU064
3vmAab2rXsa0/26rOD0Vg273gPCpi9riFwoAmy8WS6HS5tVjzgtLgk1qE1BFt9JEGgB9n50JTQdz
u/7XDh+UMJMf7ITQ4e82jvFEVk+ZW3oPYkAQN3OqVOicFRGhU9sGBzljd12W+lY6wYOAixW4gBzi
zPFe0JOQZUimAJP0gZi2WNyqDBtO47gfkx0tprZieF1GElQ5y9q+oD0qXBjfRoDnGOxHnDNfpcB8
0JVKP9D2PiNNUcekg4rhkxsPjsElcE32LDEaRv82ioQky6ozmEOG1mBrx4e6sT6biHcCZqZeC2eR
V+L8XoWDeBtBQh77lli/KhfJkduXuKWAiSdAA02TzMwqLXAoYXB4LXu32IcmIpC8dMXJtOYUph5r
JGZFVMuq3IQSGo8X2o84NbK9zZxzUUTm+6b88WMXJKWeyY2acQVm4phlY/+ck4rnh120IRG+e0nd
0V2FNpmEEJZ5jmU6bxJA5dfAQlxcMWPeGaUHZrKS1REUZkDaZDOi2Y89aI6h/6rsGCKI3y8yO3ap
vuzUO1SjXd2Y18jG7eQaAEvqKDuaUczkUSM06XTcvnZZxyIK/ihzGn4pTZ1vWYzGe1UN7SsREpjK
MckOoNB3CUDzV+xW47b0+dH+90tBrBSdaubu//slzjm8J+FrNKfxkVPXgce6s2b+Nn2IOstAuVgV
3nq0KLZchq732Exu7UzTXbtdep7nxtopz5qOs0mznPlVj/xcwaYROv/Exr+fmz79RWCHcc3ZBvjK
P6IRk55Xd/PO10vlRtWxkZOsn3nVMsh8pD2Cc6qxiIN4gQvbforWP8SWPDmgd978yWRgNmIP8PlQ
NgbK/ScAxrf8GEH1edZ9iPjFYPOrivhP0k3Vrac2oDsR8R/Z7oY8HSAiA6JYiE6hbpvd0lqfOk0n
5eSomJBpRhejbq1NkyGOLDI5nKrlCzYtfxXOSKWnGc+VIXokiEUz7P2+KZmf5mwEMne+/feF3HAE
J7kF9yRgK4EG/ydlUEhEwHPb2v3jf196lQwbwFdEdNoZCEojMNZTpaoj2p8t4qpwbcdWRD0FHy2Y
u/sc1L9VaJEsQXKDlQnnzJhL+BBPlOrQUVWQqhz4GhDw3KOXF7uI+T7JM/ExgYDIjF+mF1ESmNrn
9qlx60Mts+n03xcmVs+h5puxcBahmC8zbH/xtOU0hGxYUkkhfrn2Ek9SZrhvHKnsnDIi7f87Jbsg
V4egoAwxh9YC4VhdFeC4fYFbfQ/W8qWozPEBYyu1zxKuihqfxR1tNdY9m4D1Ri2ChrI7JQmfVTXL
gywdaKd5eiR98sZeR98xsr62JhuJMWXl38cPTBMfao7Z00BrEXfqOjuEgMNUf6jG7Jrkid55AfOd
jhTu0+gSBmqr9skS0fQKrBMzKbUNuLTyhicEeVNoz8dgpmqkRCzJJ9qKlOJLokagaF9ZjsakL5v2
zOizemil+2waw8klyUKtJFpYKjlQJaOYLxnPEyVYoI74Vv7EtOHrRDvVlhvJf5ob2LLtPwzcLurg
5Uut99mETrF33RsLwuTFbscDvW/KfhGZn22H0Wn0uPo5gqHX2fG5i9UbOjz9zEtGInr6ZPRmdcBs
aD4EWfCMZbjnMl3IoBSwsF8L6pjiRbgwh4wo++0ybJgKY8qKa15siMb84jFg1FWUpJN0AKJq/WwL
0jwSK7NOksmYI1V/axWFr9SWszMCK7+kbY2uw+nZ7szDPmoqGzNxbK+JOzRA6QUHHBcfpMaFh9Hq
nvqhdQ6WMC9lnuqnNKzlVUXTTZGdtzbR5mzsXGts5/NElkTC/M8Fn5GiB21ItrYLx3yWRIW64OkK
mMGnvAhfREEaOaiGYz3hJOkRl++ho1wELLYNxIpvIwgeJosf5OTApirqELXVJLegovKzMQCurHGI
7JEI5ALQn626q1eY3Bt4uA1zgqBsiLtlsmUdW6Lk+EO+kizMzmbURByZ4bAN4J5tVS3BNxuNcx0z
dBVdJfjmwaEkZnTzWfc7qE/OccciiinTj/TpFTGr1+tSd+99YX0O1mQcLLBjDFggaKb4jQnSiir5
MoMrPpJGvczVU30wQQGv2hAXEnT3PdMHPAIY0txaeyhokK7qOWalnvFtlpX7x56wu/agfFtuw1Pl
Wq8dmm3GP8wD3ILtR1nRkpeJC1q6BDRIFhg925ido2Js1iOOyCeQVIepIeCeERzyV8NgjpiMAuoX
G3C/Q9TQzA9dSG+MYcEkRz0E05dRajClCte1JUnk5XwN8ugFA0lOKWKov3qjiRVaB1IeG4yme89N
OaztrCMmxbgNSsgdSbsfBeS8bQO0LMEJ90Is0tXLTqVWxjV2NVybsckOQU+3Dn+LvX13YNd9DjuG
5zlBGZITZVN21tH776dOFMgilMMxP4DWatsXJ66JRC6x27WLUD2KYTXHJUMxvyP+nLRXCZWNKUZI
2YiLDKdbsRieI/Mv2u3n1Ii8YxP4DCFHzUqxpP4uIqb6vC1prYxH1z/mlm+sewtBLb1Hto0jZyQq
kJlnXDwYcmRrPWUXBbZzC5ejMYqUTXrqEsyMusGebYLYiF/mQ7o2efnM25SzkvVn/DbuKfaQY2QN
bbw9GB7Wbzqjvp+rcw+kRobmfjQynzQirMSB6h+aCrkgJcmHCAccSqVyt6A43y0n8HdpjjCZzK5A
1Jc2AtLl1ArokXmcYljDBfKxZhiHQ62r+2Rb7knCx7fr2GNlGLx3woQjI2tKsmXiUxTZs4yLp8Gb
T/OADXQiSDxqzQ24xuYImSc65wccNO1WAlJF0Bs8Lkijx9byPTZBHlBUGWIplQQehRGPydS/Q/tQ
hodD0f2HaQl31vQlhtQ62LpbDVoGRBQAtBEV6ktLDWiwubawlr+RwwDHoVTkPDk1fRRQs0qxYHUb
49CMFumMubOfzBmFTyVxM/v+ZzrBs/NNRFLhXdLoom40t+TAnWfcUMmA0WExOe6jIfj4n09lCg6k
GG8J9tCbOmaNa9SPRRnNBxG3R1MQgZTkILHtAESaaVA0i7+5/T74PyzHKDxMfOQ53S5m4MKMcN6b
+mn4msIuu3Juo8Vu1XvbZuPNU8Fv4qCKp9ZAqGkAn5btVH5ZdQivge0/4q8bsfcTBnP/T6iCR+5t
tueGMW9kz+vdCO+LkCt8Y+m41VV1Ym3OEeGQUsr+1C+RCikN6Ry3zArFgOTivPa1ONFbYTqj4910
aXjAVr44okBrFsoZaKmHepuAOJHSFDuFKRyAXvTI8HnndT7T3p5QUygiz0stFo4cwKmmCras+KQr
Kt4xbE8kOmBvTEX46OfWM9xcSmIjvZc5dD2/6O0LC0GDEqj5TuLB2LqN/Agd624kRNVwxCLTSF+D
KdzN5kkHHedVU44nI08/x4b1lRXZPzUJVRs9ntJFP2yRlbb3IeXsGnDQoo9ficVmtZgUnw4YmHWF
CGxLJb5GL/ZXphNutCT097OBiSJq83eqGvO3Ty9kwdv/E67bTvtrOVBHEk6rfcXqc6sy6EaAmszN
jBVprVjBZoH5yDSn3eSlTaiYHX+4Hok9REM9JVGyGOuIpqpgQ69E44z7Di2W7uPqnNQALmyEDlFS
QogJavYFzQDaGCI/0qmq3KXtsazp9SKzPnQzJjBj5BWadfqa1oshvvug2t23c4Giv4GqS9+Hv8/Z
Sbt+dqxyQKCq8EOo/pA4jCt6q/7qJlT57Jg2SS/wSoIIByGir5kwx1c7wDNW/Wn8hKAehDoneYIc
+cnpSpE3zd91VoCCoZ9nFD88hpLHGQXfMPMk+cm6IxYMvmJzit2Jm6NLX2oTZl9GVENEwsnQ/FZZ
zbhRYRJzjQwajaPfURfJa4AI3qj/gZguOChQwcZMgDS+xQthWve5Go5MamHsdAxjG9P4saJtK35z
ez7UFMQjbtO1Lf3PJdYT0hariqip2TkZI2/Lgm0yx0dXsGrDOhlhHKz+8EYtxTszKyDF+THsHMjx
Tuttg2I/l3FG2KpNw2g2jLS7ch3GzasTW8TEK/y6jKmPmBMYPXpkqhKujjNzoCRKjHjeVktQZhUT
2Ut/xxyHz8oxLFYKgXtTOYresdG0jtNbiy+O6cy4hzpBszy7xxwSjC67BAqqxStFwrtOSBHT7lvj
GNu0HXmh+NUKmsCP7GL8J8N0CYbqlIeoFHLnBjugewpcLAWpBGJQdP0+aNtnM/7r1QBJms69527x
bdbOq3LSt7i8DZ3HRDx/EFlXbQqv2cdzefQ8BMzM04aQYC8gOsfRsJnZgwNxINgG5oVp619saZCT
QODemVmy20ZYtrETNNAic9/SU1jCw6A4uPtN8jm74T+2WY9m715HJsa8qNx0sxwf2yj6EiGeU+wx
rfumEuyyTfJqOPET/La3uM0gcf+dh/xXpN27Kto7OTiIU0HKRAybCVVO7/DpAI85+rnqoiOG25OF
UMnHxsEk1bw0JvYRQzxa0mWUEmxyXYIblTT3bOJJGLhRHlAkEKVDwNChUVhw9D97jp6dFhGJMRTd
WkqMOnb8PaYgc0wS7+tMEwdhwkfClct4huzilUrPokOTEps461yDWEeTJahFIODKK0X7qDSqIRWz
rPRldrESBKxxY6o1c+QTa0MkEV56XOSt3H7Vqrb4I8uOCaKmjWZb8DHJ8qPqpLsNizuwwGdfZd8G
yN3En99RnrBYLffGRBxohq96A0xPdmG5N3Ww5rs+4+S1mZUQ4z0Xc0BySnaPZPdlogFyFbBATQxC
7H6UZo7BTC2gLBV/CA5DgIqItp1boBVKvmnV4o0I4NfbjUBQwlWRbyqSQndkVHAZsB/32/rqLpI0
2G4Us7LYUqeuGzNnfpsY5zkLL05IHm09Bdu5PDU90mOsUmifCn72dG3+oppsM/HWetNlGN1rYXDe
y/BbI/shzfthlFjCkGBjava4sdhrPJKF++jq+UgBDV4xR+uMChI60rvENlHXxjMExU9jSt+IvwSw
G3FozD4eZI1RAQ9g/DtMYicWE2EKCyF061PmpK++NG9k2nXbKZoAWzDzR1xzzANeel78e5H7+aZw
010Y0FDQLPFzbyiZUVhyk+O+ydrwsyuQ8IaNBCvozsxPUgXMg3O8EQgrcsIDpKAsJ5ZqYAclv+KC
zNp0YLBlVEC6GOnfHAdhAfJ9H9SResr74IW71lq9RhGrf0+i8VcXw2s31sBWt0nEO88sW7cKCQx8
78H1QLLHGKIpVk4VlIudY2TERmKCG4jjc2pElGXMucTVRFoS5mNVIzFLJLZbySxx0Gi9dCze0h4W
kOtsyomIckALTHsfCxk7GydjWZo70Zseza8+nVk+N22+xmr66JrLJ43U3kOMwS5xougBlLsEB4+w
oFXJ75QgIL4GWDHW0daZJRxCv2n42zBrEWSyU7hTr5OpwjWOFI/N2sZFlgDpfiBN1TbwkgIqe1Rg
Y6YUciEg7wwaamttSbXmDBpDUkYR3VLF+zEx8kjOkRUu//jfl1Y3YGqWL///7/73T6EjV0WvItaK
S7a7Sw9wcrsXQyKwNiIgcQ4u7pNbgefzly9aG3qbl8UPKUfR2Q+TdCnDcCTPkKRIk2IxYSZxshtH
mxbTEvQrGXi2GpXG/3F1ZkuR69C2/SJFuJNtvWbjbEgggaJ9cRRQuO872V9/htlxz4m4LxnAptjg
tKWlteYcc9P7CCLcopu3VW3PNxWzWDnNcg+y7aPpSM21M7ymyUAORjytLV2Xwz9hE11Q2Ia1z6n5
t7Pj2bcs37T7hf08oup9hzXl7kYnKQ/lMN6VPlzayfegnqwfoUt1DnOU7it8A3d9BtiWELziS9eM
+9382ScZ+93uqYzwiN/jHAMjXWan2K7UB3NYedNiPKjT5a/Zas4NcZEEoe1z2bOyvGKFInLe7Y3g
99PMd/72c9XCroMhhtbiT9OFl2aJ9BtCmxZXl2NaGwZ1grA2/8wdTHuHzgLnn9I4glGhCWZj5qBI
eBstM3xdxuQ1tHManQUTD49/bMc+d6y10Ff1urPwyIopo+Emh21xq5FvAmkw92HbOWu+FyqbQrZ3
K41sk4sUTG7EpbH77mqSphPENvLrMtE3o8zQmLMVllFq3VaCYDd7OVuIz3Y4+SCZzwMfJRAlZss4
pp7P3L0pj7OfHIkV+XFWXDF+NgwFMUmrCHq3Eq8yaRZqPiAv3JPu82iXvTyIXgeh0zGWSBfiXGQa
/iGoL4PjSzDXnO/XWjtZfBcpKfVkNLfjjlnRlpjCL4Rp09G2XmntLQ8Ndsqnps3OE5sLeJXGC9y+
jYIIxB/c+MD1M29jUKTvCtNr0WhePcpgWmNcoQEzzyahbXtmG45OburiTYjIQqoomoipwrm/puRG
Q4sdvEMbV0NvuZWmPorWN3fTAgisjP7Wi4uWbLG+RsiXuzKmJJDSrwGN8UJLk5cSbsDUMJzKIo4m
v1/zcgsVPslpdD+ywQmaqvH3Xe7QV1V3TTGmm6ZcSM226D+pCNi/hqG2A0H7MsVWdKiG2CQuBOEL
/e5d09XBTNAQypsQsgbuDk4sX35cWxhRfO8DSfxhbq3yfWS5sWxH3iUV6WthcQdKYCO9eLUdh2e/
UepcKTqmyF9o54TAIr4yRkg7VHgvhdd/2zPH4pSzWlBbeIkiBroG9cuT6Q/VWRNOksfTp5jnqxX1
l36Myn0Ma/hSagc0UzuBYIh8ZpYiojabBGyI3DpB+rgQhgHpqvUJkxuH6ub30344YWqj2K/cx9mW
q86MO95csYDz9DJw0DlUvQ7vctwL/724ffQXDYzYYwvcJLNXP7qQLGEHW85O0hIB2AbHJGgLXVwj
OsiU0Mu+susx6Ir8sUxJrthwfmFQa6h5H/U87wZJIBumOTN82Ka4GUg18e2Sam8sz2bXiYx6hM9/
X3JtFPts5eibPCGJpBtvp7jp8GJV53F9+f3o/15+vwZWEDPzGCLsNCoy0PSUQo0SKDsaOIhnaHX+
GS85iOyUDPvCjuFNdrHXnGMrRevkrXpSB92qQOV8Sgl8mJWNt7Ve39DfFzcfwzO89tPsOuKQYok6
DdzqUUeLb6MYGlwyqzGQPzOloPyh9zw0DCayM+hSiUsM20eqNcsGYgs8yLI99+aE0SCq2jOOQkw3
qIsVAXU3CzxjMq1HWSLesO6geMNRmq1xW+B83MaYAlAUM2fr+tKAkyxQJzQo1WdGSjfQGZv/XmBT
W6jXOQ2PsfODPb/fZ9JbpbYLjXGdLWcTns+BKPCLdHSGnFC8zxrf3yKR50xi25BOiu3sY2IToEmK
6pQxGfMERPqu0fOltryZF/MnV8SzokzLwbyTRZlS2dgrkDif+U3Q8cJzpmGCrO52jmOgze6D0Ygp
aPqfGojYfSfNtxH9rkgHgEBxsFivZuqBuFq4ri1Coa3tN0/JUqCsIUcxs/tTnpmBjYKJVsG2r6xz
OiCctykQpH3uGgRopcbM0AYER9LjV//miZJniarnyYZc0dIHZSgJdjaE3V7eNA1vTVEpWgDHaRwQ
TbUhc0+qe0WyUMZAOEnBf1ODP+nauSKcOcyovjxd0j63yAF39MmY5L2Kik8rjD/sjsSdOUQdUR29
lOvWK7LYhGsDQtUHy6a3SAX8DEIH/RwNkZypRYhvJZpjWsE3hYJYWkfhPyK2Lr7fnzPMzYM3QMdb
0YtL9MwUDrPxtOwdw0BoOp6lPV/1Lwyjvs+Ik93EQ/qcpPrHrMCvtfhO3VoKPGbhsTX8LyOTiFPD
r9LEbmN0E2yaSB2jEXmqc0UFfYiQBXkudkKnviejcGnzQFv1j+e1ARzi8Bj3XMK0vrMROMQjheBQ
ewwuiODQs/HQhMHkxuMRXsDHZEBMspJn7hNC6MkgyTz5B84Ku1JjXUuPVFT2sYMKy08crcwXYKhL
23yuUZiCDqgRpVHBwVSINg5KrdhLz3kdP/pFywqnw8D4dgwunVwv83qtkrQn4Jp5i8vvHHnN6zTd
CSUfFWfSDZv/sS2SHHbBgWQhbmiTtwGwIccG66MD9pa4fRoIT/2rdfaYtOFDZHtHFgP2sYZbcpo4
lUdW9QGS4K2Z7Q8r+6DOvUHpQ2tdYgtPMYntprhGWgx8VeY2TZLcuGJAwX1BLlBcjH/NhJujGW1c
EukP84sXl2PqPHG3gx3/IzsRYVXkLGAn6JsBVzSDyyA34kjeP1DX3KH9Pze5eEqFGQVuKuiY1s0N
OomDXZrcbZJ3lTcIlyS8PJ4j/CF1f5+iHJpycZHc+hvTlLdZnZrM5SkyZ9NZOJbiu6bzxAmCvD3O
DFVPUEpx71bhk1AGW5gx0LgMjUNo1wieC0LoqF28iJ5GEhsAhLhABenBQ88NKG2ABSGWTvqZvBsY
gdfuU3g3GaAtlYlzx6TfasdIkxvio7HMATQLN2Lg/8/sYqXVYrk1AHk9zX+yMum3z+gcYLKqyyig
9WmANyzwH7Y1vImuOZDPTfOmVxsT3M04+4+oBnaVKzF0i/jTq8WhE+QsWmYA6uI4d9hiGquyMK/y
yxI4GlhtvbctTIkF+QCeE19V1hx9DAH4R2AC+2Qs4ismA917VNcGmOSWjB2aNcuDWyw/USNOkOVQ
HSKvk5YPLg00fjY+9q4TkwBjXAy4VHZnEdwcXtrF/5uAd5itL1HgvTKaT1a1ATF/+NqkaJv0hBO/
Xk/66DTOsmIAHTK4I3RwIyTSYzJ3WQBGRtDp8uVVgJjsk4/+dROF5jspWL51KcGOs4WBEF1Jexlj
+cLz/7lF/TaGb3PE9zIuj3dEnK6ZG6RKdiZ/q/UMJA+ooEB/mbIBKxuFuNFapN/Mx2XENRG3dGBE
uvMHrM/ReO0ozKmheUiFQ4vYrVdVoY73Nmrm0eJfa4/GUeg9gZHlOHRPivGXFSEe1HaTHovM5Y/Q
zk0FjcyejOkcOvrDr7hbNNU+gXZ+4M4DGCAH2XQ/3hcrkIcFC7Xnz0L/HAVFTBokO6DDSky/sQ9k
UV905f4UGPS4IGIzS9rXTll++HiNDhWLn5r9r6w1FRgZxo79o09IHuYykHIZ1jg6lviTvZj/KQkl
E+MSHM9hsV2SjrDZJnb3XeZ+rXcekQ6HmF4bqKHxY8DGjK7LZOthwXYz8zplzX3iMzEtEVRbM6Zk
5hm9s0ZXYqHelAeaH59iiK5lvsog/BntM29SVwlEkaQpAOn8dAsuqIN2dpZQiNtl/BjlE8DLN2FT
cqYsfFsYelTc60+0nfGK9ppufBsd/QG3Ttqb/dY3XY5YIaccHaRHW/gwwVZ5MUeC+xx4g2qmlX/i
7kJB/KatAWUPvjr0Q99TarM8xtL+W0B2YYM2/Dxb/fYN04DlSWBrBehZssrAE7NhvqROBvDBRbGc
35e3UitmLBZNsUZdEg6HKQH0s01FZy3N2R6aQxdWBNw4Z4Zju6HHgecWEu8n4OZ9Z15rxjXbdrGw
QZvVDR2NFe00dTt6LfX40Pgfglu96dHi+39mvEZCwowlcnGFylXnkHnwZpzxRrgjbrDs0WuiRxvT
RJIO0Lvp7ebqxVsadF4+ShrZ31uqZ48HDEil9DACESnVCGnFfUkUOabh9NS6xr6P5lcE/fY+jPG+
IM+tBwL6Gihy9FVJE6to/ZUFkaiR/Zn68bc0HfpiJN+nILbFqrmjgrwoUlHxsjNEEococ56A6Loh
K5zywK+kHoS/5WmgRSswWeTxZ52CDbAzJnvSOjRMrgq3wpFSnUrhXNqyACIFuHgzFPrSusVRRdxR
M5mvKwtihj1yGIy732Vlgawrbe+cJv+UT8OmnMyXNh7JjbT++nkX5A1cnyxSL3oxHqBipdkH8nZ6
bkIdU51+p+gBco3USE6CZMDwX0647vRdhxR6jet2dHSwvy/Wv2iG/lRih28JZfDyE8SYEsI4hzLA
ZGI6IzBoGeRpC9PozKOjTCABWVWem8y6dk8zcqlJcuhv9DfgfsrbpnxeOgWyRgLwshR0jtNaD9cR
M9x+so+dqp+TSX5aomlOjR1hA1lgbU6F/1C6tMEkvGwrNd/LFpzA5Iw4o8YVxi/dUx25/+I4nzGf
o3T2HGnQaDM0M/HmMBl4unyT7RkSWAozhf4Ogsudm/qw1wlaPc+m+W9xTHVQ5vjgau0GtRMzNbNC
su5m3ifXBg1W9+dlgH6CUuBTZNkN8RveuUh8IhiBj5APjdjchj3udMgalG/ejrY4RU4qTmSfXZOQ
U5RrRPWef7+xVgOvus8lFJEu7jqaoJQCyoRbPLjjyeNEmo3poS91cqj9JQ0o8Fdk5z3CBHWe4rAM
xlF/YvqFEi4b0HVKPg9eG297GVvQOKedSSHcC/qPqcdQHvRrvK85kUBFL5CU6bjGRwKCLrAiXeyj
ONwxpBifl9B4b6Ff7YYWL32Rim0yM45GE4lfiXMNglEwkjKZvEufl/QIpEG7IUusG4TP5Y5iPtl2
bXEhbC8h2JTzegOeR9TYV0Z3rLYUjDtfOq+NEdb09AQCWbYrP3siIDQDPRBRJ8b5rVcDTNARdUwF
ACgqx+9pRBVhumB6U1BXlGRMbUbg0ZrHlI0s9hGb5DFCWLia5tJvC5TKINofnTF7Kgx0qN3iB0kN
+LQp+he7/nX6p3+5+Ehfa0QCZdFec0VE+AJViuTXbTlXRLAeE9/Mkovr03TQ5aHP5SWNW+9QL4gW
1nOz34w/+HIzDmfk3tndE9Tb1T6g/tHmi3dWWdL4GJ36bHpMbH5flv/96PfT/+9bmjyCEdqyLSeV
jz+Dv7g6Dcz9044dfagZSGfWAsARDV2fP7YCSLhHwYAsH9Susx9jLqK0mD8MhtanGD1V6nPYbCF+
ZYekbClM6b70mWUesEyLKzDt9LRioGbvndGZooXV38jMCbqYpnhSV9dQGPuYYSNRTixUlnJv/VyX
DPP7cacHkkG84TDZMfHXSYnocJgeKt+2sME6QBBJFPTY17lVsLKQGwLGaUhwZ9XY6CvKjkS+YJZ4
jrR1mzbOrWONT9T1MMhNsotQ2ZWlSc0QQczoAVAIhOc7aVT3g2ieOu6oFjq50ypO1LgC3S68tWiN
bkOBchhzv7GNS8ZHuKMa2z4a+JBxl2bfiXcd2FqDqveAOtvyCUTvF0bbP3kNDGCxpn+1MUYg19RX
WIGO6U9WYkEe14/RmJonFXUM0deXdgjpAVXh+6ID7H8cTIFxbZG23/tWdMJaeIaUfCcSwCB1T0wC
QpCmYhEeMSpg30vhncS3plmC6FTpGU313Rj3P/k0OQexjrDVfTQjv9QsZPtqQaiixHQT+fN5gNWD
QOkRARWjRb9noQdWjd8He6QFbIixZNKT0hglf4xBPlJnIEbR6VtO+CfMn+u8InA7ZkoEY2Qk2w8X
VBH3k9EN13DB0BxW+l1lTAbUog9o1G/CzGD2VAFusJuj5VunqoOZttBUb2VzMtfQkBX76xjl99C6
F53MTNK6+6xPX/SwHK1GXqvwzse5B4ygegJ08OJG5sjz85MNKSMyGwF5VxiMr1tmHB/QNNBELGO9
i1JKmHGd2cHDNSlmw7T+BE4dYGmg7VFAa7ZkC02qajaxSna+YuJWauuJ+T1OtIgGHRG85a0lPZRu
uLXkup9OLL4bI0zFmeZ3tavVpx9jcynVAIQmHPlKD4YtrLDatInxGKbO33oOSwJetX0CdgEiM8HW
FqYHN1MrMhmFUmio9iykSVvn90OZ5MBj2wEqWKi8Q27K07C2UnvRlOffpurvR79fU8cp8hWsFnwa
leXpG1nLW8uvk4MLPpbndW02xY6+k8L9nhiUEsNMD2r430aUFg1oy7mlwfz/vh6RVnIIp+lAKmE+
3chubs5m6pyHNisPngm3CNpv17hvuLngzVg7yzefKayR7iJqQqoNQrCVwG3AtuzStHyU9fxm5+Yf
i+AI1ltGcsSsZpggNr8/28oE57+S+BaIduyYSdzutQS6XVWFJL04qd99wtZJRKgl71BPOF3kowJv
QI9yqAS6Pblk0SgmK2s+MzWoDqpYY8DHzbRmmHfQPga9R2DPHuqQwrq0dIhLft7WZHHskNPPlTgR
8RwfdZy5O2ZKF3KQJiNdrrbqn83W7U5rFv3GnVIylUQDrJ4n7KhB7enMWWHVuDfxhnL6isiNR/W3
Stow5nM08UJxiBOPydPIQT1FvUBfBBBbHF0WpHWJ8OHiggBttF0HstGsTrrSR/omt2EY+Qz5SQVf
cehIWMw9Md31uez7nkwQlSSH3mdeS/F6/n3hB9b/feSs36cwum2h3QPRWz/9ffm/7/v91Oi0y5tf
HWqUUWcq+2jTiBAD70KQSeM9xYWD2/p/27QN6cLnbn35/drvp78fof4EFTrr0+9nNhvAf99m//Z5
B7BaSWEhkUpXb8760mAkO1fry++nJaZtov2AGVXu5MFz08DGerxNVRfjB2uhe40LDYvZnP77Ic66
Par1Jxm+XQXRoJ6mqGbSNXWFeWZubfz34kXmcwIPem1TrHXCxixdyBTEl8MvwWeP+ciA3jS/iqn7
yhdRBaHP4XaZk2DWnPEtMrZamIVLRPDUtDwtJnwmBi/0eLC7u4DNHagzBCYCMaTx+SfW9oFYIDSH
u8S1hnNDzWSy6BI/trzWafWAf9mwmyDWvrePl4LR0w8wa74Y+2+KoL7I9W6bLrlybV6MiKNyq/dJ
3twuGfFDYuYfeLK4JJmxBK7zz5nx2slx+coq09+ZS3TN6YE6g0oOgyZj0q+tQz/lK5ru/Pt3eH19
Gqv+yNz6q6/11Q6h9DmWPKfhHAiBuTKS36nNLW7bC2lhOK93Nm56+o8zm7c5bvv4TffEONDl+Ivg
ka6eR5nV4BmiTGLcmyMK8yS3NtmfQU0gykPo87w1d2oWCtwB2QuD/WCDgmN3sPsezEHm/22Ljr0I
8MZUtQ+zRZ8U48LC3dsSRNH8LdvugUZ+t0t5MzfxMh6gCpzDFlm96cdv9gtuxxPNgykDk2wkXruP
vJ8BFNAdcGF/LxbL2iyxfNJwXANmyy/kp2Rn0eKsSVT+xe6N7vsBVORfXxuvzQCCcbD0RxUXPvaw
4a7VdYfd24of4iI94N/5gq0PwLVtsK23xOD59nfsQsggomg4NP6DWN4sr4VGtizj1q7ym1Y+UdIB
mZYceB2j8A6O79H0zexTaXAWJ1g6PiJFCwp4YgfgMvmexJst8whSTTKHA+SStJc6+sFAtDNdixvD
nj7KNY6xaJ8rhasB8y2hmKl9LPzlPW3FTR/hiy8rCs2pQ+iUuANGAQrE30F2FEJujBlrop1cs1ky
0jKTFW/voCyz1Do+728QmxD3vcQnNS8XptMDI0qgnCq1sEeRqKyQ0Xa4pmDcUCY5ychZqSb+yqMG
zRHuj4oYCCbZRP84b31Mv6m30Ce1Hl45U4R20N/WvY/LUEOYmLvXRggObQV+h5rW4kxmJaqotdqG
KzRhRdzAGqDRayK/zyqn2CmnOpTd8G037Xxic2biAM1MSWa8NjQ2PaaorCZVBhn84HoK8MUxdlL5
o+Mp6hRhffY0x806vnPlcVnD2KuoeI9Hwzgod/6jG5ETKkeIeV4cR+KuD8DU7U0NHoWabJ73ioZd
ZDQBM3seMoh5u8IrgatWIbnYsOIxcuJuiutmP0XA9XrvyHpMKyZJk6M98jBj4K2PTeoz+y8J23J8
2sR+xglFPgiHB9Aym9tyTOVujPEd+BzONihKE8AlZEA4SWBpidUl4ge53bNNP4PJA71SkzI26O0k
yFM3ullS4lqHik0QiBJemBzzaD78a9Qxz9YJHn8vBgjjbFRLdG8XGQRn71o3nNp0gig76q2vxG6/
RjL4gAQwRUqywLDIh4Qu3WPjhPr0YDgTdyyE5C3S5ZNPwgQUrnhv1CfXWmgkEihHRG2TK049PT2H
WMRkl07hcAyTymYLTk7VCgomWsTCu8OskEgFRkSFbaKakuui7Fr02O7hu+OHlT8Tx4HzEoE0gaR2
HztEOM2+vnV8vFTa12o/3pGRRxdGdnuvG15T3/yw6o6bYqYZ0dL1LSf546PESZR6HRkIb6eMPtSk
7Ecv//Y1oVSciEYOsrjsdPsgE4UwieaQ7YHXGcqVKzpx3oiX6CHMb9FgtBtaVmT0hfiu4pu+A+Ss
B9TdrMKEkHUGjGjDBss3efAyXzv0HyT+uAG18wNt22AyradSlfi07eilMiMG2uacMZPbxo6JcZJU
rY1p16xIlpz3Glmt7F5TlwgPT7wlSuR7Mc3fMif6e17WU/fBTeY0sNbyogSQYMKlFZOKcIHodxNN
NIoGAGf2VnjeNazzv3YKtpUE6Ce4o4fBrD5H23ttWpfYoIpul4FpcvjjOB6Sqs55UUX9M9lwhLTq
dtrpgMrR5d0QJwrnJj8jw6fWstrH0cjugf09SnQPyCuVwaC38JhXVX9Lok0cLenOgrNhQiHItZm2
siDRBvAZosnOS4N0bHaFzH7iWT6bY4nHZURfIuqFDAxTgiaYDi2KWlQWPmFMw8U2vCdAnPmNk1oP
Y1/fu53jHiezr/aeVV3LZnxD5kIOERMU/OAMhmtzx4CUDRz8zoGK/l6VpghKH3d+O8EMLUjR9hEx
SIsxPaaZLKDWPXhMHH3bfpYD8aY8brOImaHE3tkY4F51ac/Z54OEhjPt83AvTYZDaCVQn0piDeuF
Ravuee60Xr1vMCRHk8Q+Kcx+l39MyWygp4RymU5TvRlWLuNiAegU5XSN5xUjPIxnwJzE+EgmM5X2
uEnO3HB1zMG1U/btHLHkL67JbDNqGOEX6IvSsyZ5OKQpjHfWGy95Pn6UdlAERV32+1pyfHahJHbO
MpyK3qTpXO4sIDnrzyFvvu4BXMGQ3CK0zfypPoDHTbbLBPuqYKx5SCr6K5xuDXpHoBcjR3zxlItj
Zt4NVfhiGWays/Fn8FCjizRIgMr1iGJu7/SkiBW5qvYNKiCAa4fMBe07Fx/lzK4u/ORpsq1jS9or
24R3nAoN81RjD4s8YI6Oh9aasCdYu7VxFUl49DtMBX2W6701DDOnRyZhDAje0hjypJOlCOsQgd9U
xFkgbaNbWXffI6X8TUuil5FwXPVz8FBhafyJnInzFDMO5g1Vv1vG/Ka3VlyEl97ppIt2Rc20S4rq
WZHgeSqnDoJrJV8Wtkb66oLQG/iDcLfvww4KLn19lCVLhRPZKXAqW+XOyYxHYLH6yckgIsVL/1Ki
Bgokw+yenxgKyuC0bnY2undIU4RyYrU7hGnz3dp94Etz3pg+PBs4t0wB9UNTYYzvSLemV6POdscc
w86ylLEvVbE3WzaTAwALWAbIqwDmMoTNv3Yq30OZfc3ZGNHWq/6MoYouU/5u+GA/KpRXNMxUvOVM
MR6GcFUGQmUcquxgMOwLaCji/9Z+vusN4mwFDa2NM/tkI0n/VJvFdhAM9rDFxFgk2uoqY/pNjfrW
ql0QALBJEuuzI2Wbqhzu88JwEjCWt5ur+M9iJOom6/rLBM8vAHNqHQt01svk8EBFSOfC3Lt4dD2L
Sb65iLICJOhbTq/jCcB4gUIOfhc2GoY0jT4PXtzek1g+USM0s7YvMJJoCnoWMywfjq3nRxzI8B1h
FvjGvLrs2zWbuwzpGJs02HpTIhQ3CMdLkYX71Q+19n0elQ/+xIZWoiPADMvVXXhu9q1tgWIY2IEt
i6OR9+l1VX3whhYjTxc+hbxuhte8YDNHKxyRomPqM4S7iMCZi1bFOyyN6DB3+kIH4cl35vu+ICYe
/KzmcfHvZqOWNJeNx753VNBRF53p+rCO5QATWkD7fkXXPrXKm8lxH0MnkoQQkJtdzTZX2otu5o5f
WtUSByGwDCB1kIgg0y4kaeHFECx5jgvufl1AC+YtkwHyUlkI37OZ82tUkUv/B25GdLRJMmfOVSKT
yGuWTrBAjS6xKScRl5QdGxTWfMxd/xs+RHojbPqcroVWI0d9wshIbi1kg0iujLWEpPruXNj04wKV
TXZ2UHvOc03ry65nsbU8ZiLWID8V4YdkYbcn0RnbUudM3Gj8baYtzwWUGWXd5mgYAgqAthrS27qt
E/w4MDIchreBKzXTb7zpKZHBfwg125bOt6Xs4s2pCKxxM36NOvNPAl/mWLy7wgEOgRpsMFoA7uLa
Ff57WvTqyTIt7ORpex29djwXflvdTz5jHRrmRHDlnx7RnZtljYEqmA/Q8oJsKlRWHJKZNaJKi+Y4
IEAkGlvkT67Q22kGrwkkh49KsI9enrxPczRcwWmTEXBEKALxJsYcFmOSKUbLO/d6bRD0BiANAT3Z
mDvYLskKG330MVyt6MGcK5y95oJdQZGFfbDkjYewGQacbRzry5QpbA3dxAQAceomcUiGJPK1DObR
dZB2TQ8wNA3iEWLsrJ4/Hys4hk1uQTnSeN8iuU5pIATsVruSW2cY0Z2qgDQ1kA+NhpAMa6p9ATVc
pYynHIylnjvNnEco0aWv0GSRruKI8dINnDKNDh46KdXZpsDEjeT0ke+hKnDcV/J2iGbE6Ve1mlFQ
yNa5HrBDMFSbOl9ZBA6cZriU2woj667r/3GMr0FZp9ti6SS51gXGaqDxktvkkBcYGT1Q132sBHh1
pAn91AdV2JGWUA1bxYWFaEQsZRjf1m56Jj4Xs3PikA0x4akcs3PbKICeME759RBadDmJA+44KlaV
fDwyY0YLkeVH3TLKlJyBy5nUMxMHwCbOhDh6oDKVX9xFo3mk4DIOogA11BjFecQF5i/k1DvJltPH
cpJ2fCMEFDXOAHCYw/AIgvBCKvYD3OPP2m1S8pGg3fVNfcMkabZceeoYTRZ1+IBKPQlMA6XJoHjX
wg5htM7bY0lrOAgTwXKo8ueuM4atmbg0HrOJLbNayTk2DifsgDg9j8bo0y2U8OPMiEwAUITUfy0q
YPWgMdLskmH8NFUJHdd1bAw62ZIdVFu/VE2vgtYb5cZiMKVQUnrWfeEktEuTVsGHj75UO711jHFH
uLNUL+HLMGMeiFzjz2iAdhi0XkGYej6YMDtEShPPWpdusjlf5vSRcCgGqTQfaAigvVP9PT19fAa9
iUZtKR80TZSbwfwTLXFF4shEQ958Bp3S7pKV5i1MkxYmQepw4PyXyMFP2i/6nsI929Yj/LoJGnFp
zKdOOMekbl7iUH+7GBTyWAD8xtw+O7Q3Jw24KMv+jpNJppxBdrFtNKSyhdCWc2wVCToGAskws6eN
d/I6iTQ3Z7gi0P5FzsNSMMuumEsp2CMMdFgGAHV8aPtf6IPOSKI/aVK/qZ4rUWbGvbWs2Z28i9Qw
9ZP0CyabKPk3WkT/CPq6n/bmbM0nAoBUgFb5uS3N7Eh7OIa64QcVwoc95I99WKCKM4D8BhXMfswE
J5gOS4A19qMxswdGyDsv8eTW1zxhZiExU1T+tR2JvyJi41LPzES1N8PIZCHgP+tdnQh8gqi19iS9
oFzlPAQxkCXBW5E8aIosm3l6/jO3JDja3npuHxE0jlFQFYj9J0UIWlNSefNHsF2Ue3oY9pbIsRcx
0cMTaQESiwGSHt3h7DDaIncKSrhcd6akSHCqpVdMq6QO6vCxaNKTbgrqXmTELc9L1k8g/M1Crajk
EEGqc6DWrWPGuku0gyzYHpDzfpbgD/eVuHiVg50smk0CPRBUFurOTsnSdmaZ7FrGHawINhGpUmxi
q4j2qPwJdYpYJOZsCmYaZJM0UpxizLyLtp2OS0zNx/ljGXhQXQjlyItvUO/dDjLOdqpkBm0jlG4t
EjsJV73V1W2TiGEXlewbrgsKoOvWYf98N4j8G0YdoADk6o54qK3xgyR0EYzsp8QlNb9KnC4hE2Ak
Oq2LimYX15dVZBixhk4+BDY3c18zN/pUPcKpsPH+okuEE+4wgstiU206zq+c2pnucR5LsoVQZRaH
hXpaTP0FrdqqtsZqnq43q8f5qVYEHJjMj0eAKNU6V51lFwXlqG5Js+2PQmc4dpd3tHfQf0D60ReI
MEAOUdCFuriJ4uwWWSQhZ3Yz7MdavVGouEcdJmRYWm8hE+eUkjBoHMKYtGbvJOBpRrmsDSjQg+QO
nEti3AStuYRaR5dsuQ4nINzfX9i4sbUKBGOKBYizaog6nP3P0V9LmUcB5jLQByH8QE4kkAcL2EJr
Nz8rraujWrQutNMPIGR22FsYRDF62XRTH23aPHqUhU7vU06FsZzh8OvlrVj7Y85IfkKJRn2lu/Cc
kwR/7Gv3rpmnWzgD5lYgZEh8j9m5veILQnTmcMyYf4s9plaOgJIhk43Pkpgj+F45ZAOD2PQWtzse
qwybYzEfYsyqc7FfBkJjujXIqbLmmLDymrAYWptAj3xIbbcaxf2mGAYoVQDOdx2U2dpdGSrNn2IB
tmL1+U8r21ec7afUpVvSprHYwpbe51obCCHn18lm/fId+wQ56DMG2qkSxG/YW3M5QfskkDGlLXfH
Xfc8DO539z+Mndly5Mi1ZX+lLJ8buo7RgWtXeoh5YgQZnPkC44h5Hh1f3wsp9W1Vy1rdZlVZmUUy
yUAA7n7O2XttrFErGpHrwQaQnuoZbR3X0JflwM5HoR8ItNmxDT/QDEYq6tSNkDbAeaLefUT/B7/S
nkc80ltZWpbuM/MN+PBtwWFnE5T++4vn2MBk8rA6jTjSihkAXsbRIUWChILizqjcxygZX8IesSOu
O3tRlwMaBpu+YmzbV90caD1p8+icXkBVUNYmNESWWiYRPA12sB1sJI5GXNlbMmIeePA42hK0UPoI
TOIou5jm0ZnjEmytM7ZjMLGEJiszJTZ4ZAwHC9dF6dA122JK72iaYv9B2vBboY6ej8OHDaIi1TVO
44YRHEc12stgIIrAaIaTyOxuT0fKH6t+o0IOmtJY9hCu17QWb8KEcmNgYCgjGkU1jdxdmLVIRTXz
lZPvdEzLtyadj5tT3q+t5C4o6ETF4x0JbS63m41WQ7xjRP7ChPycRXRbqNdRLKnouQMuuAtkvyNu
IVj67uQcaDguWrPeiVFPz+S6bXR3pPyyytsgoAwfMMOuoME668zIylXUK7nSbXnk32bnG924myqc
ll5IRlafX9UMzLdCTQPFicYEwdE2wOiyCE2W+CboP9Kc82FLhFcWYHM0LceeVQMH10K5B7+VAbJY
RbVWbnp7/DKgb1UhLThS8RQwD872U4Oalgi5eN8TC4TjYlVbOMBTd/B4XukCeiimTezLPTOj5fCT
aVTdHXhhk+eDistbNUPGbakxOmsODRQR7mMCAVxRPqVMLdmQemc9MzBYcmZhYxrBKPywEV8/uAkI
C9t6bPIm25nC/kkE7ngbj/+oY0QkB29PHLkZBLR8Qv+J1FFmSDjO0Zjt4642lrEGXkp3dbWn/0iW
0rh3LOpcH3LJWioI7w3gZc31nF0qPIbVNCpjgZ7IadC+aSkavYI5EaYlf4Mp4DGU4tXL5Oco3Ju6
Mm/1aXh30gSkPrY4ikL9Wzc41MEwYMJrYfmpzqMEWlq2ENS0EsdHyRPax2AKK3yBQJAPDVvVxgEz
sRDsBHmS0l9LIn8LpOglFNY1aGDCiTHY9IyG7A48h+4DP6Jh7K71BoulfyFOlhGIhSC+EfVNEMk3
E0Q3DBb7QgbUF762E6HWd4JZ8KZUTPfcwTh23CWMU6ZioVJ6pIra1Kqw+Fs1Uyus1iQK7yHDRYvC
45SD2EpaDIELgxNc3gz0jzhMelrt78hdAmbsv9cuSURSjd/IiKo1mrWl6Ju9YSQFaWRduQhHmx8Q
s+62C8r4EoT6h8p4SO1ieg91ppV+2u51xXhXp5WOv131GFz43e9fMs41B6RAqOhzVjE06iIdIcIg
hJTjVhMpxmmGUateehtFr+Ymiy70FNytW9Im00um48SGqWVaVePW19SlL1k1SSiRu6gWHzrb0lYU
ECGapr4g8o5J1TbMjRxqRoUBzUCny9w5MMzaBaWD4LdnBQkLePvsBfiyVHhBG31rE6eM9gE2XuW6
m3zC32WPY7FFlfqeOMLcFihcDTyTYcdVVa3cMvB+1z1kQrE7kETgAGOyK/WldxnQmtz8isf0Qgl6
1NCHLmQdj0diLKr9YGbPWj3pB2GxvaA+ekQ86S3pCcPuDOvonGB9qVqQIfao1FV7LSwzWGlCGbsx
4uodLbiPqzYjtjhqy5uI92tTVVO2rrwMYg5mqzDLz3G6DU0gl15Jaagblra2PXsv2ujqaR2xG7Mp
CgQE1cZU/IQxP21ejMvc6ZN1nV/wkl/H2PVXpfFsFwpCYFCeAw+ZhW3CMO0L4ytLa30ZuiSWmzx1
WufZq6pl7aiNVF8kutoSbuiamFMB3OBroWNbVcGbIa0vJoiwdTKO0qUWb6uQ6+bNhADdRHlnGPqt
YZPBmRkOKRvtJ7Teaa3wTw0DIgJDVFcyRkZKeCSbatQ+QHhEDHdiWKGVEZ9KG7kQPJs1g05C0FKh
LbneHD4I0WN8pTPCdqLwBK4NWTeg9ynGjN13AD96hz40PkmQBSLYJW10rjt535T+jB0CS+Iy+4nq
YpO3+qs7VtBzAVphWnEXDNmyrVeEBBYE3HSdqmgRZvGuqULjggM46m3nMgcdQKZzdqbJSSjJ9sr1
TyLPbe46Hj8hYvAnrnWxkTNzzkNOsaf/BPpSTnDqEZgu0dJdm4753fyWweKfSNymVEIqAP4xHs+Y
KaeC5jSHyIYWmOURDcdYsY1XWDEYU//OavWfs1rfJap6iRl6TIhmULmma7uGCzJYzPeRPyzo7NNU
1qg2xtzdS9jRToEwyh6Gdd+K6UK7fvZXdOUjwuS3OjL3EXj8q2WZN1Wdv6CVCpc+zWDEswRxVtTE
axuhmzG+dFPr7vC6AR2MESgXI8fNgLBnQ7sSZSVuFYcVz7bLDQa6D9NIIAcC3DhAWLSWaIvwOYT6
BXbKT38WZhOtmVzy6GBfAEMpULwBeAF2BEeNi4ZVAzE/D1plE0BdO1s7M5CyMZlny7p3TQvXu75y
PCynvp4i2JySeGvXtdwACETBlBeM7YdK3hiz7t/sLahvvZ9zD0XfAygCCgCLsLg8UkQ/kQ6KEx39
uqnRt2Ng3NberiCYgcpN27dOSEbnxZlV6FwWox1/y6XB5HigPew8PTSBxQaWjce60GfVXrLUQ5gP
oml38HbHFRw6UjZiELuGCQbVrZxrD0CtQZ68I+gNbRERKJjoqchIViDfjRW2iGoWBLPbjI4ZUvCZ
S7RRX6aDlYExSr11TMLLBufNiJpsMwEjWRmVfqZj5a2jzdBidCLAHJyXUwJRRkEMuebUtYxSAyL9
VpgZXhGm881UR5TuzM5kvXarjPiWcTRpHm3B4oHLYn/babnPgbhVu4B3d1szYirGaduGub8lsHYX
dj5KJGeqVkgfdtg47umnKgowEOU4EHACDFQPDDcWQ8t4lmf2jtTNjIABGhaDE19qNzGWDVHINB3o
h5GDam8Cy8QxULEPWjTncSq9YUOFSZ8VbyECTU5Om4HpOv2IH8eJIPkNzr0Q3fdoUyIXI2or7Uqv
E7ZbGT7BYeHMmssXBa9wNc1jTplUHJU5i2zMEkf+xFh0K0iiIGj6SPWV773BOc0RBJxsHPho7loo
zzj4mLUXZlmcOQMRqIIDbCm67N2o8LbXkijOwRgOej48GzfgMfot+GiGfAnSbUsCj/fGmxR32hrI
hIabgUzTMiXQDjGOCQp4OaHO5PgPb2ma8quwLX+rliJzolU3cngGcyIPw4RbjWTpTWx/jeA3gGvg
jxE+AhfmzMusGQ6yoe1t246kPymQFuO2wJWgmUH8kKfGg8IOT3x8stcSn0fIEJ+JMhE678ZW3cRE
JSzzeJYXejSqMgBlpkOPpMQm0ZVw0FIxfpPWQroJo4OAowvthmmABSGGddrxWAa6sUipWLWcKn3S
U20ltQExAYuJnuBBNTe9Fd9MKU878nM2mnJ60skJzYcEeLc5HOqEpUIa1hPrW7AMG7GWuQ8sM7+v
mK3Csq4RRdcWMEzWceWlLwP8y1US3Hi68+kJ8IBWoVa23V8o+CtScbg9p16uMq94Mmzy81xNMBEw
aLaHLQy9mlhBy2hWgYeijoXvWtceYnm4cAWNgiQiUgq7BcWZa1+6nldXtjStqrZmApufBx//DSUN
cB6AUV1MyrJTrAWNHRR8gsCKNXgPomih0LSoNuogRjDsIqCsIzb3ftbaOpz0Te3LrrQIRHr3xYFx
pVq84Ypm/Qre/844zK8zTQ1IOOmTCTN04c349yxEr5zUzygpqa2L6NNAsaQ3xSe+hg1sgYA0l/DU
Nb69mkCz1Pp0avra3jNwngbyzAgUNhTB7zgU9gXmWRO1yCasuCK0PO+BV+rraIA/4gbNZdTMTxMk
MWyX9FNPAS5ETv4yS1U9y+JpbGza/sgqDWtAL1B3BJ35uCk8cJObwKZBEJF1DO+cRSdMhLNqe1Q/
mp5+5DHTl8GXGgsqY7nBo0KCP0WtJT18+gX6t19//Mff/us/Psf/DL4LMNkqKPLmb//Fnz+LUtVR
ELb/xx//dhN9In0pftrfX/bfn/bnL/rbQ5Hxz7/9lP/rXzT/OP/99/Lt//Hjrd7b9z/9YZ23rGh3
3Xetrt+Q5NvfPwMvZP7M/98P/vH9+295UOX3X399Fl3ezn9bEBX5r398aP/111+6cH5fqb9fqPnv
/8cHz+8ZX7crZqnye/MvX/L93rR//aW55l90E7iGrQtpGbor7V9/DN9//5D3F9MWksaJ0KUtXd34
9QcQ/Tbkm8q/WLp0dKE7rsVB3NR//dEU3e8PGX/xXNMTniMczzRtz/r1v178n97F//2u/pETel6Q
JtT89Zfl/fqj/PubPb8427YNXUqHPd9m/3dsIfj45/sVlAyfrf8Pqr8uRQPrbLw033Zsj/D9Vshu
wgFFNzL/HNNwU0brOJObPi5OxOYde8/fWfj7c+/Siviu7JJLp0eXKFJPIfWu8vqbPr8DWLbGm4EM
n104vs0SKAETXYahf7Xr8mqy3hI2vSYV563Up1eS1dew7T/mIDXJEHbq8k1j4NPInzCWbtmSSH+w
Mf6ld+hg584Z5N7verz5p3fvHxfony+I+y8XxLR5v+BNWJbjSNOTf74gkWwGA7VjwKyuNjkyy/Q0
9Tbn1fIcBcL4Cnxk3fZgXRVxrog04ZkIu6Jh2DVnLWaCrVtBdG8nurcfaWaHef00wvh8hQ/wmk4F
kAAJKFRR7N9F4Apm4yLzG7DbRyX0i/RHwiJhRi0Sq6qverIJQnLIzbA4mfqPmal+7+r6bRp3w3Gm
XSi9sQ7QkB9Gx/LZBdR4zovIuFqHtF2HYantfRLEllNjxtva5ifPew7gRTKgSkKeeUjB+JXke6Es
kmBNLd9Cqd3AZ4dEexTEv5CD6ehXttNoYeNCvqnQrN8g6F6AnYdwquunJoXnbtLpPFQC/olPauSq
rspNN1n1WY44lfwYdaeSfbVxKICWUK+yy6RTSnPSORnzTlmjtsYg1+uXvp++GNO+mY6vvxcKrBci
WXgyWkX6sFXv//27bfEc/fn2N21EfJZncutTFLo8nf98+zdhbWZhgMfciRqM7QkCUIYlVMXkkAiU
paPOtlJU47IxilfXGGrMo9mbhxKsRdh69QpL7POiWU6knx7pPN1nqXxs0q65DRv0LG2Lxq+qp+9+
/g1ZRe1ZR9ijjMa7d0HsrJlJAOcKDMTxgXON/NnDp7xq1RioczCrbQCmaAgEUdA3nB+KDParJQp7
hRIKeXqOVenfXxHD/dcrIm1dZ/n5/Z955fnnKxK6FbxTwi62WhzwdA5Bs8rNJthqdrPRXBd0oxd5
295T7SkiAxqjj/WJACs64+TbxLFMwa0Qc6ORC5IwKKIBa4fr3jaaZyts9VNn6Wcf/Wqt6T5zqMzb
D8BXOIsd7Jo72anL1f/jBdnzgv3nN9kyTc+wBHACokEAFv/5JYGPhrRcB8ieAuRSZnLfJiGz+Ki6
ONyG20ka/VGfCtqgv3+bTWjflBzHNahy65jFbnoI8SKwdLcHbR5KIp+lSZTP4unUzjcGPTunRvgR
tBfRMlAPFFU1CDGgst6dpaEZJ7R914WqWNn5RRrB/eBkpCOkpL2Ysr/G/g+jQw3YTfogkDp7eruP
IQetSwr2vEHtQcutMB4Zom2IqQoOcfroY1+gtcggZhrFgZ4AKuQhdpd1kOIRrisCoWOmRrHxEkzu
h3DkfenjBisRRaFkGe/DeHjkOEUGaOQ/9M5XySCbGvSFYLtV2KkTsaisE+kDVfNNN8TR2o/Hx+Z7
sjUsirhAmA/OGMeZuMtkPc6GfBcNH6AlGZ0EqHNGrPqoepilhh+BWxXLRkKy8bhRRtF/hIQDwnfg
gJjbd83QJCfitW670L9xI0vfuS2Q+Ihqztesd0qM9QjVbq+b6evk0kwhASlC94QyMM7K+FYiHIvH
F8pu4wOvDk3NxPyoq/inLwgWJrqX1IxoWU2Xss0m3FjaSkmTk25DlFkl3uc03pyMO1SWQN6ImSAb
pUfhZibuybQLk/jaViyFOT6UvQ8vJ23eytgvGbXNx2LyFbUS+73Vftio2vZIsdtF3RcMZZDYSgVU
tgXiUUf3Fi1yYkCCIzCkatVRZ6xE2RrQ1KJi3ceBe6pEQ/56mJKzRAfegGy4SFm0j4lRH61JvLdN
eJ/7E+ziXDdvpzogLm8UN2Gs7kSAMnJyqLYA1PdGCKCDtuZoaC9Nr197o2DsCOq2bewtJ8/sqhwy
+nxxyWi2jhxgvTY/u9V422aza4KgV15nle5VZ9640DYxkKHZwxalRsCFNGc45HN/CFyEldt+tVGV
bF1RrccYOFZn+86SYZY8Qr/ONl3v4rSdUImodu7NONFdJWltgU5XG6Tij3GbfuWm06wI4NbBbVY/
fsZkrmzMZbkvKNVsMYBbG1/KsoRII6ODYwzbxsyzNQxBsWpyoBx2+sEpHW4n3s+liFtFb0ohyHMr
iV/LdwgqQT3eoAociTPMFHpXL/lQvbapTb9ZTa33PibDneHZcKTzaJPJVz1J81PZKnLAmcX76Op3
OalhVViwwWWEc4fiDlfruNLzjQRSsCAFz7ux54XSTkkwQlLV1GnM/4k3Lu1krCq1WqMiYUzrewy8
k05uXYAqRGWetHS6Q4JTrh2vIeyqvNU10kMc27rvZdFs1SjSvdbx1ks1z5PojYDl34ihvq/0xjuq
Ul/3UK2DBN1WGzFZypB7pBVUdsP6ikbBt+tg8OSJs9ZySLtB/Czz+lYfDJcxNh56ZrXQpMP6lnRk
4RvuslXqDaz2XVLIR+jqF1f255ASaCnr8tX2U8wg4SFFCsNTLeQmbnDETOmyzgmbrHu926FQ9ldm
RmiHZ2s3GtF9XVKXWzG36muYapKT2MYvo01RMZ/vbMLHpVtw84/Bq+XH94kZvQUGOpUMgXlltuWu
mMRja8TaOWnNW4gLDpNNIM4ZgdWo8RZ6HNxJsyGMTWbFDYpakBpw3hjkCn2bmjCepsxck0RHJV6S
NGtw0iJ5DhGjazZi5xFqULk+DgoZ3FSOj620I4QFcsGbSreO1T6j7IsWVdx9hfZ0JVaJXowI3hCB
3KM9GZDJUIHNTLMQmNCCw3/L2pATk9hPnOFKY6VyP2RsLY+GZRwMDB64D8qFi25ukZfwBUjFAVjs
YpKu1HqyojstlF/00hi5Z+3aA+jdJNgiBuLHoGvEImNc3/BG4wM7+MCS1sSVdZw6xI0fOXsz7+tV
T4IHSvL4x0PHk9jFJ5TdcdnR1lokk7jHonCrUapv64kkA0FQBeBsZDRx3K0Hv91aBsq4PJb1ih/9
SSC4DE2XUE2im7aQpd+DvD0ZhfcxjdawCCGNLDABuGswJj0T0eYhJQcGlY71NjBzlibT4dI4wnw+
xR4swtywAQEiZ2VFpLr3Izw/KMCCKd6X9rTxU9280ZK3vGhpsXN+XY8rMg2GkWtqgDCp4HCQl8yQ
eNjbwvrRuvHgCQyteP994H8U8B7+HmQOWQvD2PlIhh73i23se6BjvsFCG9i4V2p8ABsOoyu761/r
aE0+pnFwwpDpabtzZLht7DmjqjMfRwdRKg8fHbY5irruN21pflhm+sDMf5Vpw48pm4fYKU49w2Ge
heGSOnSyamQDviQGrjPEbU8iq48kzbKDE5ax9zpQ66EJfuroWA3gCcZVw2O5tB36gGNCzwduDG90
1O4qVe6piUYlHitJSvnYa/dp27MoOv1XTJTqXU+WhYXQZRroFPS6ePQy8tvIXQqZ1v4QJkoEDrF5
i9jpWHuxxpJRtLAc8Px6iZ/d8XHqOckXHVpisLL7RtGNrT5kFT/oWXTAysLp2IQTJ5KdJp1n/8eb
FAonLD0rtIUE/4n8R5Dco4oJWy2fup7nFloRnsa01JaugeiEmLJ1ryfQ5XmeFmYUXDUzG1ZtvnGk
w7mMYCZwxsUaDFFFobTpm9pegcW4QTNmeunr2JJdlaEFXdbCag/5SIiQEQ+YWMsfJ4/fKcOX6JF9
5knswfi/4DqhxFICjn/ASMGFbCP5EaT6LNSm1Lx1iwdD6xnSZc7w6k7Fc5P090lWMBxT/o0UIaYI
GszhsxfTbGcjLHAoidukUJwgaFibxUBKFFq3yWAboGG2tWUSrkyBtDZwumeksE903sCUzmx2rz3o
1sCgIhM92OPoIHD+og9k67Q8YpKsxnlrXf7k9hppX9H0IJCmGwGVgJiC51GDDNZbHqp0lPQ1hkpx
FvTfOCkWG5mzXnZxZS4HLaFmgx1REOrKNnRFT/gdJ1G0iatuN2hy7jgdR6MHy9uitK2JK1hT3L5r
8JLoJeoPVVJrq6AJ9kzCl0z5ZlSGeBQDDUUoGc8hA5ki0AGo4qOHAfrcYRQ2gqoDHhVc5YARX6mR
W724uoBK9Ly7cRIf15TH4QZhDLxgo9j7Zb5LIvXhSfvWq6Zi20FEWNgGU4hmulezMAyN78ymC0jo
kfiiJEtL7bKrVFq5m9+wEfavUxg/jSP2aAGt9cDIB67up+nW7i4GDKQV47hBlHXN/eGITXKClxmi
X4iGpSHabdjsJ71msqQrExaUR46Ni7DLzoMbFBAPyEcJXjSYPWBPbxtzG1vmaii7alXrCKgBhTMM
NdBsoYYQpcSyjviPBIHeX2sJsy82i7kOwtmv6UcT3crFQR+HW+iNHuFmQu5G6A3DNIIRPjIDClqd
+vTQk/ytlIBqgTpEE9y2HhWFEs67LZByQGrdkXwtcLY2vA3agz9oJwhFz2LgUXfhtALSI6ui9Y8M
Z1ZhhPOYyPtIpo9a0XxRLj1WhKwQ/hitc7T55baqs+ckDDl/KtY3/G44hWBUQ3BDCHAzYE9l52mQ
PBI/S1wL0plubM+aO36gI0DpNs6prlH9TVpvb2F4g6RpcD7QN25ZEXpg7/LYYT8c4LuTDktXt6lv
4aD9pI7+BjQE6iKIjiFnYqb6heFUVP9qgUfxJbGSH1dRetdJQ6I2ADeQBIvWjzBTocug7ONpHxgs
hF9ZQLoQ8ai45th/U/cmlvC9wpc8bg6Ady2uSbZJ2hYwFLNyLTszZGLNqqHfBx1pw7YFYDnelcy/
sNUB0bB7990ENU2L+pJn7R09rvsifgtSssGyTt3HSj9Y/Rld65vszLfJw4JFN9oJ9bem9V8iwPdF
qgHA1hYpg6+xsd5TmX+PvMSsqi+Kjss6ExzaPOEc8grQfAJ6p+vR7fdaQxCOj+O9Su07t4Txq+R0
TkKSjEiRtJZY1Y9Qf/xNy7R6o4cYEpPs0LiBsfVleCNQHjCyrW+zjEAKzioL8mKR2Pj1NnWfOK1J
DB54DeaB7jDwxa0/fYxEcumJ2oLZ5qZkV15qrXEGl4pjMwToN68nAyUwhpdVPRU1/X7myjb8KT3E
pBwy4GlD3v4+79be3KP2aexgy6IKYkAZAJVbjKVsVhCSfij/3vN2Ht1S/qEtGNCtybMEDkirElac
Sm4TDZZ62mAJ499WUlQNWflYaOPeNDhlGoZ6wDvmYJcffgo5PnVZ+Ezdfep1pmCBLq4mLsQW0/YG
qQ4SneJ+NO0tw2VmZExN4gIK1lQwOHYBBpDnZnFgB5QTxFBPUs78KDDUhtHWoulqRdJr4K405yOL
8NGRawsdMLnzAM+sV/0EiwaqDqpG3DqtJPANrcR80XtwlrHWcChJEBcDgLNdgjNxqHxGloPiuWdC
2vDCqMxA5LkolbEvBQaLp+5Aj3HKTWGkT2NBRnKmAe1EPyoihlZVGN1lcf/Q6plFVJmxd1vrPnSN
aF2L8FjknB2ykqcgy6zHaMZKBSbBXyONDQYjtOYo8pBrg3R/mBzn1jOSi29oj0Ly0DHgpRyPN77y
5Krp80s5BCjW9SeAhddsIkm2sHRcXC0Df5Q3Sl1oYn8kMC0WasLY1FwCC9wybwFEwGOWtcOmY/RC
YDeVRnWD9DZRsJ4wl38UsUW6tRvMsFG+sTdzqzSsNROHG3sEUZIkd/m9rOap2EDrE/ZCT8rH/P2w
lawAR16HPPioSd8tA3s9Bgg9U4o8LQDbbgCHVX5H77HtnpHGpzsYivqyyr+a2mSNKbGBJdCYPYpp
KG3Ucl/BgDgKDty+L3OQmyI/Yf3/6FNUBmxL96AZHIyK2V2GZ6ur0HrqBjYt3bk3pI0yh3wfnPkT
qfde62tLqaIfbXLXHQ43kjGKzzgJX41heoiHsdjNkYkgJ5ZdJne+7z8msYF2NTvbuvs4KPOcZu+t
CbMVgtdPFYRb13VXMJ33aG4XpLEQ1qus53AaX/zx0cmygZFoegd9ijMPaG2ZgZC3GTG1p9F1DskQ
sAW7drokrxnMZ9hJKpluONHBfmXDj5mhYq8CoISbyG85srVbB/MiKqbZddX3J2PG6g7cM2FTJ4yj
/G8A2O6iHar7Nh7uYjJcTHh+GHlGY01KWONYH0yZmUYWximM2Gor2dypidaqomRxkTVHuflRgD4a
GnGqrf5JN4xP30VumeTJIXr+/a21dDzgzCPjyFTwH4bXpAZHjee2Gj/6XOdBxi9PIN4tM2d7hZT5
qXVNulKccbu0f2lb/FUq7NdT2+ziRp1as09BY6vdqNJ6Zfas/Gl2GmonWHYD+JFAfruCTyHU8S50
4QaFKik4tyIfgXrVuh9m7zLC11k0IY2p4Yd+ebToZiGZ1RJklgYgDVrzrLJyWGYpVHsj4zGUXn/n
vWJ67pYQhGu4urS984KgrpCBKZYbrIdQTpTdvI6yIGiWg0GpTmbC6gyfEVxA6CPhDe6KWr+z1mhm
OR8z2epbbMEqVqC8G32jIi5eHYgG+Ul445sFhZ5Dp6YbFnKOmCgbxMCTOW7gHTb0RsB0qhxhzjxf
jmA++MceGzJnDnV2WxMWnFDkDyMXaus1CLbnOipPjj++W2XrwYGxHlMzO4FyI9uZQOVB17d1JxCT
e5ecg1GDZwwi3JsQJoo9YTzlAIkXutQ2XqGJXeXA8s1RV4Wxl6wMhpxb04qI9eAOrtsgw9CceJys
RsQxE2HluQVtsTfMw4St4QT/fytG17rrpOMR6yqPxB8zebA77WlAXLvkf92zHOLrC4rugdDdW0Ra
727ruqco6Npr5mJkGUmd8cJ7whsVD+VtaqW8Kz7Bcw1EVWAGCLn7UY+fCwsxDFg1hJydjuhK8XL9
JAd0xCK7Mzsv3TkumhMUsdSeaad9TfncCyhIsuoFffNFKML8Noi3Gmq3FQd+ziEVGuxK4D9y21DA
3a+qh7LItR162bUciwwBUKW9s+/CAs3ir4DdR+8say9nI59sOCWP5U2N/+OURp66Zr7mnHo3vncZ
nTNtymzbm0OlddomNkQyh0OHLLEd+ePwnZDM6BuxESwQdSPoaxVoIT2Gc9StI8crPzyKdDoMrbjS
YXA32D2iYxiloFmxs6wtQk4eXYMO7DhF5skkSnYdXiqQVV+DjtpWFsN0V+Fm32VeV+3MJNbuUmBV
C9kYzpfPfqOpv3+mXtsD4tRrEI7Znj6Vtpl8rXuKXHFhack+hashP678g1MrWjRSD7ZBVVyTUKRH
QY7WssJ9ucQBUJ6sxPYOKEgQmxjpjT7/8vt3DOeZk1fSoeRjdIeyb3AFjVcSRqezpXfORpgSE3R2
NYsOqF42pJffv0gLN2k1QGWtEfX2GiAHJxv0KxjOmqjy+CdCXn1NTALDAzsnj6RnXZviZl/PpP2M
9fFGD/X733/6/YuyofP1wY850EieuJI8J2hb6SwwbBNQ8qpg/qUp7+vATXZicJuHXCXvxlDiatS1
iURd+CmMELF3dSrcyWS+tXktvo2GiB4k4yoBgc/LjPjGxZq5VDm2VJhDxEy0A+uCcBFhpoovGWIw
3tSAPD1xYlzqpBvWGpDGJXOq/pAEV0fbFsZ9nSfDmdRGsa4Sk2hXwjSY+031CqrBuNYsyLPkQd5q
LhXSJLRrAVQWNKbhgZEu0hcZO19RHaqNRRrHcsIocWyqRlujg4/8qblWWm0eZW28MXtBvjjpN+yN
An4AzlXRTKDOSNqRBqovVyn4AtIs1k7aeidsZKDaaXLLpHSPdjh4CEEIHKF/vqUj1bCXVeEZewjO
9OqkGtqvJfBJKJMGLlka1DzYV3i+CIrcTAFBjZC/EaSzRNTpH1pA47ocGhjSrM1hRSN6tJtb7k1/
lUq5tvQwOXhh557taecV4qV0A+fgBJaN4ZhcxiYLvZXpsF5SVru7ulJ7MmyCIzN9dzva5YNe5+Yj
p46F7TXj2ZgwJWL28Jdg+shBtNUxLkyCEAbf2MVk5069cHeT601nYVk/cAIUPZIw2sgiDLc9zokl
+R/F2c6qn5B3DPGj7Lc0TznixRXQaC86iTKJjiNCTLIsaM1X7dlPguqMCRXHaZBaiPjB1FWJfg3s
29+PXDWOHQJHHLg00RzEcbANWKX22LFIxWaMsTDJAuD4X23DqpuOMqzaFUCwmrsuRLblVRA6YIEU
xIUc0LXSBxtQ72OBj29GRpeKDuYxqFH4t4b/SjPr4EXUpCXap7XKodMR0oKbSIj+7BXtk1uH2gMo
m2+udXGchuKpdfA7WuMkb012kr3psuuX4wmXiPjw0u51knWBrN3HfTnlaslEQTs0dcMYzqUH7hb0
IYEX+CcjSdUxpJzpiLumC5tpOxXFyd3vX/4ne+exJDeSdtknQhsAdwjfzCK0jpRMsYGRmUxorfH0
c5CsmSZZ/bPmt9nMYjZd1lZFZmREwMX97j03ttI3gx180rNDAGXmVhU8AgZf4LxQ1Qk33tofpA62
kFA7485DVy5lOdDC7LsvaT+BI3YeCReYTPi1a1Qh0xqhQ9FRL051ZOJNdt1gF1VMSToRO9u+Loyb
QI+u6VBdeCpY1Puc8hBFtVyRKskBlCV3QHOZCokhLBTtDd8OfEIpUDVb2tzooymmpLY/9V3aYwUw
JAa9MDkUMBB7COkbayDKRQrwoBvaujPleBuO6Lny0ptp+GFfbQnENI41gzoth440yz+UXuYdSESt
DO5fW9swHgI5Vez+nDQJ59rrsgeZYJqFQTdPz33Rm6yd1lATZZTUZmmsAALsFTdp+xBV8t5U2PBS
804vO23LPX9PbuXM4OEa55htNS9aB0QQVkYcTJt8zwDXxnJMdqOpCY9oQyEOkp/X4jBGpMuCjWOm
+YXC5E1Zq/AuZzOWI+4sWxgn4VrIH3nRQyEVIbcHQQkacfO4MOpFr5XtQeQ8REQuHB95B08iK1Ud
bgBpkeS36e9TrHeN35qbIRDJuajD1xy9Yht0UObzqL7xrBTnN/7YVdQ3d4YX37awPw8NX/9VHxlf
kpGi7jmpOfrOvS3EtSKxS2lRUy46DtlRILDUQmYwG8QkULAMl+poX5bnDut/z7PZp+RuMSAfUq3d
Rkl8EDZoBaEzRu7C8XbKagZmah3VDpEwtP2604+93jaccMHg+fnMp5trjq3viYlYHVBZYfpUjeHW
OHFR/mKTS1hUeYfsZlKOHuNfB6HQF3dDmr4mg72Kq0B9hw/6ICNfPalKH8FIDAy95wLYpB2qHSUZ
y55evu1k2sFdmSAVwymKT2mXfdZu7DrZV6e6mOneMPiA6dLP2Q722m5RP0v8iFg0Y3qDU8yQnUyf
+qDFSe/WsEM9fISRr1/SIpbfh4JgIupbnsce7sxBHCMyiMsoRzWppro+S+knTIS2LcdhpnkqfJ6m
Xec7LnEXIz76RvYBFx/bfGHT0laSbmm74ju/7tNEbOJL38i7gm/KDBOczjhKkU7RjYxC4ac36at0
BBAFT/QDUvR0Rmal+lCwngyJv6Ruj7ywH3a4YcHxssz2tw0z6MYoGZ9RVnHuNe3kpXQ+27DmJzCd
siJlgQeLuEXR4eqDAVqrZt1MjkPOQOtXYVnfCUeRnnS7dsVQIYc24/h0XWHLGQb3LVXx9zhpOGVG
IF15nPep6VvbXs20lcE7jhQzLbuUi0oXdfLgeGqfcM1Ab9Nu7bTbuA52k7LrNyze3gqASrnyiI6w
HapHd+ivnWq2+MTbHZXykI5MjqSO0OFEjeU1D7xoCdRqYVSQQkTkDmu9I/Wc0lW9H0e0aqNVXwts
o7opOE4J0Fdewjy6JTfhDOLdYKCL87TYxcW0VU76ZusZvGT6Nqb83rXrr7SG5B5XooDiFqA9HljT
HZANQGQFW1CP4RYuk80Nm7zrhr4FThYFZTulP/hHagKgHHC+4iGChmlQlSGrOrp1KpeFFzQ0cYLs
LhxZmQBkNzukUB5BfWXiIpUKT3IDVKOSobGdAnH2IuQd1P+XObC8oyY9XYWFPzetgYSmXb1QmguC
r4J+OIUUbSIENAxDSpC4y0HQ2URfFGDA7RT1+qGVhFX71j+T585gLq4LF36D0algx7yH4DIhC5kO
A5d9tG6/yPelXn24ysp2SNivpmPWx2BGf+Mf4GRflfe2DAnezLltb93ilPsC3mpvcZ5ZBD6afl9w
MfaRI9mw4cHq/SPOygv8MsYhqbuKU2PDilzcZaLNl1nLwM4tW/MuBQDdEa7choPmrrJaUSIXj/dO
EO0lrlTgclqzn8/B/buhcsjesJ5Ib/jFmAFT9o9aTiC3SpEaJAWoiS3xEAXRleQt9GWV1xcxudTr
0mV4iUJv5eCRnwOCNoU5+c5vp5K/bVeU2dsgEVx1/SoRit2u4M2xM+ZXbnawu7pZjbb70ZV4a81I
HErYDk7h3zBionTFCpuVyTqem7Tc6Lk7Lrp5oqtL/xCkwxc60aW/LKRprWShcuQBFfJu8Z8ZihEy
xFK+avUyfsm7ccvcpM0b6sOZUS2mMUELGYmQNGMa4D/E7Uj6rN1ZXBaBmwTQJJPwts6ZcVI9kNAC
Ti9i1VgZj7H1GpXhixViP0A69E7CyagunhH/6NGIN1iDuX/Gur6XjNY2eqptvJoYRts7H5VJXYaj
W5eeIFSLWOChfDf+d9ahbs8J1FlJx2uI8d/oLrJ1hxghvOzRrzuBmzBkWSW9nRrlA8o6UrmZvtcc
aKIGA2M/1reOp88KNNpVI0x75URq5yFUrJ2OIVRucjiO7OIu8LpdXk308GFBpX1s1vhIci/0IN+7
LP9O5FPkp0VUovh5R8ywY06cY8F4HAOeXFdtGmoQjIGxVU/OFkcoETXYBjzRq3n+G5dmQ5/OyuoS
f0XH4osbDXTankVYvRReSUGt6ABLiQIeZxtdbbGtYu8VDfMp1KksHZ17w1ADVg7rmOoF7Q+ciu9L
kBGMP5etwaEAJhR1FGn7QIADe8hQvliDyfTbSzZ9iy1Si0S9q8Ju2g5zZGqeJTFlnRtNUF19rk8J
gZxHrwETJQb32Jtmt2nT4p3sdoaY1+Q73r/nCjZW0g0PZUavgpESQS9BCSgvDM5BCFJnwhqBgJyC
i0+jQ6XmcLUv8QVY2pZDXbWcL62nquBLahn9eLZNN7ifsv7W9l40PejP1LhMCQTwssOZlRo17bT8
RL3c8wVjMuKppUOh6cLU2MVy/52U8r0WNty3G4CDrbfvyTljXEheZMcIDeoR08jgHVBtk2xgpA3X
Tr4rPb3tGyY9cew+ld6Tmegxo8rSmrmOtyOxdUaFjNqigNqUCnI/g/0lYcNqKfXhJp6MG2ab0RqD
PV8QMg1ZLe7zrpM34fyB0FJormIg19xVjZcWUjBfYPkS5361niKGIBwGP3TL33D62Avf4fBUR9jZ
WpCuWGhh6SgKGNg1VoTDaaawbgmNcjKkGpMJKgjHwOZt5SjPiIMAK8vOobMmzABoEoHm3wmdmFQb
Z+ADoYb44iYkUr6wHR+9hMjKggvKhLkeORMzynTkC7KPRDvsA+qH9dIF+QvyMKxBnTLXtCqnvCwp
4mNkY3d3CjkTpd1bdW7AftVyDARrxPLUfktqbJxhjSOjjF6YYrhLYTeP2G1R+dNy70ztc5nKB8d1
IW6KNx0BUON6t2a0Ri1m8B3mJGeemPsoqh8zLEroSwfPoJVdhLpLVJqwEunPuY0DKRLUwlXUfdQR
sRqO4Ej6YK8KDG5YcuDPRJdaq8kFpnJvZ5yIg8k8ZH53Z0+gCoE6w44iv0MiKPffyom3x8mNDySk
1741zLVDd+9R3eiY0azcNp8Hl9hV7yQQKMjLLAw6186hXh/KmmgcfyVIJVBBJwLBlzhmHlpTKRYH
EbqIsHbz9flEY9Fj3ecDx0sdtTth/hzXX0Hy6NfSIRJZuaT22hi+vDF5mDSK9N0tdHVbz+48Hkf8
zIhBWDS9rS60t5ZkJkkYpW1MU8ewVxuYnQ3j3enNuyKxUTUkZUFeno8nQtMd2TA2C9qj6agC/0v0
Xrt2lWftx7DldEvFsaOwOhuG0awBmyKgTw2R5hbJK1C3LP8wHqROK4rqaEGtUEI1fKVC4qYLdY33
CExQ1AzRtaia77lRvsQ0ysYmfhZ9kGudLpAbrZZvxmhX1BBRUha+CNMbHpige9yvtm4WqtU0ljW8
CitauDVIPMVgEiK2LlZs8fdcccKbNjOfa7vv96IrcQNRcHSdVHxXWXl5TSBsMBib41L5OpgBQY1u
YQIrmm95QMdq3qun0dGNE7T4adObhAQVXqRJb8p1K91ylRnpIWpopg2YkflaJRcOE+fDXEsYFhlJ
1FE9xzw/GyzY9+Qxzc3kxBSwowO47qHgxmu53fiEm2sZmPn2z85f429WfikMycVXZx9Upq7/Zu62
88FOOFJxDgN1lsTDUTP5GLyeEFCMFzJVo9hNYj4aaIxe2kHf9vGwGwANMwGMXWj57EyjGp9R+42T
wSBU6RRmGCWG78+X+t9K1/zf5GZ+js38j+33fM6m1L9HcP4fDNcI0hWkkP6LbM2iarPv4c/Jmvm/
/xGsIddOekZJYesCSqVt/u9cDdvTv3THcHSXZ5nzmfnvWI31L11akuiMo7hcutLA/P5XrIY/owu+
K9SNOQAU+Qv/O7Ea41fLOT9X6MI0hRBSmS5zFPmr5Xyi0yiQRp/uM+crnviNb4zfUgc4s0VWowlt
oLQ6pwd9JBzjJMfBS9d6q/RtknjPaRl8djRfRhW9/vT+cbqcQ1w/p1v+48tSruIKj4OGN+HXl5US
9Uk9L0zh52VHJbKjsNOjpQqDbfufjfe/2O5/vAc4nEwhCbkL3vlff1hZR0IPmH3tG917CmS2Ngfz
lOYejVw4TZvAvqU6FR/NcPCwHywKj0mTPianNK7fWOPrNdV3HH20j86KnizThqSjZUQLbO29cj9U
x16NEAibxRRfTEH28M/v1Ry/Kv4djfp8/Q7vFV8LW+o6Ku2vr5+NIh+Vju2WLM8beDcgVs34jYXf
XCUMmnZ+zinXEu4KuDU16UOxbcts/ecX8R8+sF9ew7zE/RTP0mw2hbEck30P43OpYvMkB/fWiLFG
G657++cfNkeb/vALO7/lJFoDCBPFDsk+CPpvQ1Feslr7GmT7dnLekdke//zTmCz87eeZri1N0mcC
tYCvyq+/XEGvsR9YCugMZYD7XLRrMq3BnBIlB6lHOzjBYKIouFqnI832a7OoaV3FQm7lVM5SmFtc
0h6jOs5lrFzDDRHb4FiqLDrVVlzwV6jHzKSlXOXxCImLbKnJEygEQRrKbnxyLQFYmqpdhOVw2/Zh
/Riy9lMS7N/5dMpzDcMnMg24VyxPylvZ9RcsGSU58H2PzXjNpr/NfPMNMHR5wYhPXFXOk0/+RkP3
bklxrZRb7IeqJJUVN/jU7F2DRlkrSSCkIWNazbPw6QnHLUSijkuzzNBoqDAoj+iL+TKahkM2+7FK
wyxuegw36zYFq5j3FWSaflqMWDvWdB/vpRpr2BeoAYHfMWBwT0ULrhxC+ddA43DvxPUrAeZdh9y1
s430XbpmtCm9Au8Vzq52AtmKXSfz/P5O48MArVuNVnKSVvYe9zDDEWBficjUmx7LARMT4vd9iknB
MIJTHGrBScUvSTB7nJAi9Q5LhwnIezWX7RZFcB1cSDCQecjFmtm9LEyeGDunzY+KOBlnO9OEPJtN
e5T9ZRNKBlFQr5KxfnYNOD98TbB4E7Bm3442BT28i9bigjg4uy5V0Jgdz9ywW+DvKh7dfGiXuhGc
BxfKT6IhmAolqzu9oP9NcGvUG9x3dlt8cVrktClE6KrnIowUus5q8sGETWCf2/rOAiLk2rSYTDD3
lmZ1ylrlHcs8fkHqgs+/bBzX+5L14UeFb7pw7fegYqBS73QS30tI2oh/m1HvX2Exc+t10+5sJd0G
87+2GFAfFmlzNzWeDhlOOcuO2kQus/jfzXhTDYRj+G0damP7dQHtJmpdGmtIHuIcS1qu5MPatcMn
LiDjElD4a9XGNsyW5jnKDToRA/XO7wTBwcIITNsKwH9zsOlLEA/9h2PBGkqzMN+mkXkIFbhrQ4W3
nw3QqWwf4rq4dSvyOsxW3u0oz9aG2VNZJKsdQJaqObQ1PYZ53u0MzIhM2gzJs0VnGTHXk8dDMO95
JdQ56FrYpexHkZqnYbIesdWssXth8H1Mkxy/EOoyvRLPLHIX1/FxSGLHLgTDOh3NAYLb3CpNBBwy
0VcU4qfI6L+VhV4sk+LBD6YUjPeamAWngOaoM4GtvHgZF7TV1xK8sJxSj5JC6yoCvDPScqmGqXhB
bQsoSeXFuS37B+jPurwpvKc+DJL70jQuYdEh7+qluWZK/DUT6glwM1gI2IOMkbkHjl2PFBu/2pl8
nEi2LIByPJW8CwtRu9S2JvdAauhEJGgD0NV/htOJbFRxH6nuRNxe9bamU7dKOjyZsKFUJE6JAdCl
qAfGG84TlM5VjZl9RfhF7o26grAgRhxXrv48yne9fg7Iwr4YDviqDoCNldWwLHNveBGDXKkgZVkK
swd07jumkthdlFVdQvpv9Azgfut01V7imN75HYmHSUb2irkOvbqdxZEEutrCMrahZqSvFvK2XU37
QrXGC9gx5is939awCM4AAfi4+VwXiTSnLQAVyL3YEzZa6Vx022u3jZpJAr1fPjb0EFhwZNrwkntw
MoOe1kUVR87Fh05aJzo9V6QOYQen6d0UFd4aYC3tjyZLBraVmyDPm33s9yD7rPJCjUVOMzTrs9F9
KOHrRyyPm9AAJwHL+gb8KRZrI1Q7xmqg2BnL+iRR8Dfh3fINjztgrqMnVHA4cah8cNQAKeFDR4lo
Z1uMmsD9wbaLqa4+ESJgpzV7sAR9GawMoa21EBXFMmAHWmVMVpo1bWmn5a2TjsOKa5+7ToiecYeu
XI8WMlJKR8GAeRWNnljloXZmDrOz0zPui/JOjyL9nMQTMbX63mWckjHkJnVmLdJ5AZz8qV0ZjbPm
ai2CVN5Mjf3os+TtXcz6+FZtTAzzMBJgjclsW+Mi2Avvlsp1KnZdl5wNjqykLodVZDc4kSW2/QIj
jua7W10j8WB3BFMJnrP9EAz0GbTCboC7qB1FDOW/bXDZh6gpZjje2R12ZRtzTj49ZwNxlTiK6nWZ
ibuy9q6dh8bZDBRsEBSitNaiQ6Nr7vUICAd5RlXkz1lRXNm21LaU3cppPfuIEQ7p2NkbiXFVuH9X
gpaCoZfeLcH0zWwsvtFzxREPM4rrFcXJgDm4qEcIggkYCEoOzJVwtG4tAocZylygUqH5LIjsPrte
9mzlBaTmtDjMkAZM/kFeiDm66CO6YGdNOOd000lK6Eht6aJYTlyWo2iXcQpqCjYMXwaU+pGp0Dpz
XUN6Xjal80Qry2QG6doa1FdI+qz109XrO3hTVYzfGtEz6r//+bgkjPm8/OvxDJkXg4slTGGzos3/
/qezYFECz1cA2HkS8K43etqxW3h3YWQQlMnMW6vJa0zbNjY/JMxGus8uQiwuC/Pi2Oa1oeiEnuou
OLcRdI9KwY8PWCnTNIsvFmF9aRsvtR2YN6V07j2+6SaRN7L7Y43nRx2dsSoW0vTZbeuRr4rwy51j
MIAuhMo3udZRpBStAuR7qoUR/DNw//now+Ip1obVw/31nHssEDQ8jUeDhykk5ZN6Tk98wkQNC+sn
p+bIErTlu5M/e9ForocSdWISeniM7e6EFBEdHCPgDFJqD4B1mE8kzmrg2LpUKniSjY8pJfw2amQN
/SYoVixXNyIz7lM/pwDJWqdRtVW6+x2LKAWVWc2mW2F7SJ6tjk4H0aWXNm2Xdh/fCTO7Mj3r9uYc
IcJJFE+pPJWR5AgYeDR/s4fJur/RinVO8l61M/SolJRMIR1A/XXfSuplr5qD8N4CBPSrczPvxGEe
XoN02mV6GO2YEec0cQ/7+RxmwaG0fCAMWjlsxqFnw6E4ocdzuyDTusRog1EslR92X90FML7XhjEe
/Rwx0WAIjOev2HFevckjXVt0pZx76M/+bDpvzRh5yDqDUSo37jj4aFwMlUtJs4xNoXKL5lbik0dL
TrvX+cfEhTyiji4oYib+xCk7LbaFK7ZKqDe2C/h3VvRal/FrT5Ey4o27Sq8pEaNFCh2BYS3HJoPf
YNVFR0Ke+FP1ndWQEC/8Z1CiJ8IAKEANr0oPDhlNi2QxcAZjAzGarVbZT1lYUsLHUAiqY732O+c2
AXtYm+ljYK/IyN6YFuODXOfUUUnrtsHqosYW1m86futHDoexXauF0ServuQNEBoddWnGamiO0etE
9Ahy1NFKXHKO9TcKr6INZMlvAAgvvs8T4XX4LXm8qelptK2luTUdgPBVSjLD6lBwFciB9tBe+sat
1NnbAVZa9r9v9J++U5KK8B/YfNqg9VKsitipKV+np5ChTzTL1N8ja6YdB+wi1sgQcujmcoq3mA+P
NE11oRDrQZsxhHqXNqshUHs7n+6yKSfx56QNdv8b0BVoeb6gubKub61uwDvdM30toS3oJelwzX/i
AGA6kN+4h+/whfW45V2E18ha5nbQEADFM5T2IWAOy+ZT5oXi8r74tX0zpmRmC7PPFmbtfcl7hxSn
ss+eov+i5rdiqIdPyVLPuubcTUEKaD6QwSrmX1WOTcDMre8Tt77j5N6eAPJzlXD6ozvjk9tCe01I
MxHw+Z6V4YeoM5d+vzmYHmUvcXupYxgknLbIo0J70PXCODvNmY64YMM0H4/UGJK8TjFyUZj3zUk9
YyELQbn2cZCKdnWuJbjwHiY6qIhfcfnLcDwrqqfzKqS6ueAykx00CR2es3chCWLrVAxuwQC+1U6/
paLCWn8u3P9f2/sHcM6sl/zX2t6++p58zd5/FvfmP/AXNcdGjdNtXZFickxSwLNQ9xc1x9D/JR2B
LiNdhAMpBJLJX9QcC0kQ57+NJeoHbIc/9Ze8Zxn/4j81lKObhsTfA4bnf8mONz/22B+wo/9Mzfld
WZbkEEniWTPQx4XdI39TSlRKo46qG5pAXS2790f3ZgimZDuBkoO5Kawj/kPBObnMODxi9HFR4i9U
v37308TaUGJ06J3R2/paizeH4fWSQa9Y+Crtt2H1DzK4+o1xwosFesFCblj85siRv2mRDHp1qigg
v0ZDfMXpXK27IDnotWsdOxLETDaRR/pouOmDxOGUNdJyQu4HUt/N4JXFS9fcek4IO6CRr5+/Vwv2
mNmzngPRN3d0yt/4RR1sc/5pUeRsRfinNc/AljOQFCWnaWOQMIkFljs9G6yjY4t1qaVAovucGL69
cyPcZoXJERCI8pIUQbHxtPCjNsHuhSbZX6LNYB3Mnjmg6+k7F+4W5Tfpd9vU4n1l91iwIbksSvts
DnlECBDfVhh4bNFG9eSXVEQYuDbOHKrUnVVRcj6xNCzrxnxV8Yg7MhC3nWaLvc9fwuKXX2DulvSj
bxWJW46bcO2sQWfIONE/OGbQ4T1n3IytK0h5F9aRGbh1tMv0bFbsgl5IhosTNk5LImc5pWXesNNi
6Xypx+xVh6DcNSwzEboabgmGnzRN/BP1RPxyWKQQwwEspdsKKVsYnCVnre+nw2I1BA6NI3zoRsdl
uuhUz/5FSV0Z+vXx83/MYqyPTa4fvNIujigh1z4TdNn087kqsCMyKYDps7h61gPfOjb8KulUBvse
HialDOYJHB0zY8c7WRzxf1oL/nrgftap5+f7p7PuXy/fNpTpGIbp/F07prQeEB1G4tAQ9R6Q7nRx
kPcu9txgxhYGBEJuxwj63djd4sRWWxxtxYYWwkvOlW2BrRI/pklMHGT+usyTZpXL7MfU5sc04v/0
VfI+E19gwmQrfVaQf3qTO9xzIxSGcjmU0w0AxLMfw6fzbMLbYjTD/aB/xR1vHgAkITG2+wyz+xFj
VXJpyvgS1CPNX37zIJ3+kiQQtYQnm90/vJO/DcGk7dqClXJ+8BGxdeu318iRmUOylhBhGQOymHX7
1YLXu6nYHE+NYyIyGbxfADPXWh4Hm7mclzKvUxKxD3++lWPMYNkNvCUpoQbv/a0pGshDMKr//Eqt
v31lXdtCDnYVn7hwGcb8+m5SeuMLBcNu6Urno8Ss9EgBi2W0FyPpCRq31Kh0z3AQky+NUfAY1vFH
PjLl9Xu4t/7YIQFArC663GRZtr9jUf+wRDex3GIpQfdt2qtEkfj8EJhlsg513IGCmlBHROQLDbCk
7s7Pw0uYZXITuP6DDhRN90S9tewcTamgzGei/XshvKQGnZLewL4CySP7x2mOoqi4t27S6hhCjdkZ
LfZ09wMVuL2rA/L0loysI965bJEsaaX8i9D3X38bf50V8MzM7x9Pu2LqNe+Zvz3yaCTxJFCh8L1m
JRlPwz4C06kXn2u23rO0TW362Cqi8EVS7lLcCUVsu4dc+tS8WCAGyNipNZXulTZe/vzh/n3HROkn
gCVN04LExET21w9XKQ1HMRb7ZVboBOYzHAEtO/WCxfbkZh1bzjC82YHbo4vdB0V6GMF4THbHoMwL
5L7ze0JXM9RXg0/nizKFIzMP5KMk3/z5pZrzS/n3PfvzfeTNA3zJK1aCl/zrSx1qbYzEwDHeqP33
vuY9A8aLvdfMsoTnY3hu6pQEtJmobdR0+reaGANIBtms5bwJIT3AlOHWBj9oBS9gCZ2aoXyFoQpX
7ZNPVugfdvjfJlU/Pnl0AZ1V35RS/32sR8OX5lkSIk2edcGWPTjBmec3ixqeGtrLptMt8nu6ye0P
I+LEBPQAcaw5jzGtUf/w7v2qUsyvhRSmdKktYvJnGL8PdWxnkD51abD2WyINtLCE18mMx702qi+f
/69pdfOokeewi3G8NKYRLDVL/2LFeKE/nz5ykR/9iA8Vk43YEckK15NeYm9HgNgowkF02/d7P6zc
FWw6ZxYDdjIrgn94V1ly/v5EKamzg5pQf1hBxbxi/bS+W76qXRuz9bItYO00VZCd3MQ6jEDfzEDQ
I0q5E+1SNq0QQPwmPHNH0yqSlY0bDrXdOopmek58HxRf3hKW6C3KPfWW/gIPt1M1LG0YuKQbq2NG
+vwQ+fGx1g0GPQVlAcyeXBzHJPI6mujUTNSbz11YpAtslZiutdhvKO7h5CHC8NFy44YdUb75aXSK
+sRBr+3mw1S2Lu2vNWwVVrKRqPzgfzNHQdeV7zA1wp00Te5VwpMjrxN9LWTwRpwk2ZluxgknaE8S
gY9ScgHzemaEA2B2V7VHXX3SY5q1VGQi+Y7L0Gmcs+emm8+TmO1oxUuuspeoywNqdFKu3HV4Xw7O
3KyL+FJZaw+uxkIVvXUcNZRhyN4dNCV4LzQJJt7Z59nc+Bo+vj5MUTt60dPMG99/HlD70Q8vyFhX
h1Vxa+TMQeAU7+ice8JbhsN1oHPMV5r+4w0KsdKCJcjPsTJ2hGJSioDkSa+DAWcrAwx7zg70Wfw1
HDvyKYV2JfkFFTzqd5ZG1xNFCreCC+zKUeUbv0Own6YBJWmg+Auq2mPaZM+pgS07kbS8fX7Erp1r
nHRd4kcsc0Geffv8qPrePnOZPqZ8xP2I0t0matyUVvYNLNdwk2tAT5q+5aKL0ZZKYkLOMHIfato0
jugoa9vq1zZhr2MaeqfP9Qa6ZMPdu3wQM09kQcYJKE1umFtNOfhNJwqv3EyRNTCrneMD7ncs0gCu
wV8fBBOhAqgOm8+NNCrHe70xulXSpF9CM4RiEZYGMyBr3Yet2o6eI+4xX58ceDv1QOsGvyzQDwjy
pnLWqiM2PDYdocMKuSbmnfSptHTcMLwwViw2cY1QRRRMO/uWO3NJHHzNNdzFYijpm/a0TZHi1jGA
drRMaRctGIuNVtP6NORcSIraf+4/Sge3p86Tse3ny0tH6QriQ7pqtZzQc+8dZSnJGdkTRHbXIidM
18MW1IDck1kMV4EneG/LN6eTwPd7jYY/ksm1Zbx9niKjLl2ztolVUbegWzIoLf2mTHNa8RhjbjDE
fjNq24HPxkoPCzW/t3UX+q9hHaeC0/z8cI+xTVWMta3d/jz5FkAl0zR2YQJNg/YO62g5PFD2BPIf
WHK6+7xCaoG2M/0Uy747PpklsxAMk1fsjA4SqXrvOtJSdt4CaQ9w08YBd7QRvNOmtZ8bmT7mRaW2
zJ7umCI5VyhDYWicIsSn7ee7X1CcPRWEDCarqra1qLx7iHxfYyqCcyJri8KB74Qlkg7JojLXbkUc
wOmtnU/a7hAxGyF8zQOfgYMxs/RBFMYXIwLC+vn9K6bsQc0sS2+mHmY5BNgkqwEbQqaIakggdVge
qEc8EhkqrtATqVh6IjX0wd3hFBlY3326mzPNXdf0+y1dj0pBqyDAEdcBTIz5gq1BEd0Uyh+X+cjC
R13JF3MIgmuyt4AU4RoML5+P6UZYJDCsCtnHgwRJSB3PLh0501G9laHOdCKM9qE5SaI4PcOKHMcp
h18XzO6x1endaJk0LQj33gvXZbCRiruxdhlSdcNNUjNW8Fqa7WHAFxsGvfTcYQemBevb59v/uZJN
nr3p8tK4c4ig8aR5N20KaWnwmBgmHoMn4AKJB94k6s9dmPd0tM4HswgQ7ueXyFbeSRV1sfnxMBv5
lF7A7zIr5wts+fomC7Y9bSm7z29aNd9nDYrS59W55LlXSABkgGZxtqqvEVtrM9+NyEVcWh26xSe7
E4y53DNUxyhFaypYRsqWE0bCkAhNyuOI0sYrB3rfgktku8+dhmiAgFJKLbdN6HIfJkF2KEukSwzd
3saCILDkdnOF98H25IpkM2mZtvp8RMJIjTtKIm1KEcyd1nHf/3yQLBHsAiGxrsuAvNWA3uhoB/Kd
dTJax7CnN9g2IHFVMcS8zz/G5UMuFETHbW1009r1201O5smnJCtuE7l3Q9rlImMtaSgkGQDYiP33
c8e0i4EiG0Y+7qhSZsJDdghdFA/iQKGGAToJGJ/V/HbeEMGJd618Re/bPUW1018fQzvcqajosGkl
42qGe+IqSNbETboHt6nS+3R8izL8IPkYASueGJ9zrLZi2YKqVqRacZoeqWLZYp4/tSlMGm2gua8k
4zxz7tOj1wf1WnedflHIm2qix3Zy89NIL8E1Cr+Yfq/O3dDKZWl55q3zLOnsYqaLwmR0jGMNPyXN
Wof5RtONlVMxLDC8nAhrPNV0VmsDvuWSzy9phps6lF8hCuscmgjMqGgazuGQMWPOEWlmeT/Ui35j
89iYYbWxA3qshRjJBMxrrS9DH97+3GTn5t7OYpZTJR4oXCwOS4wNnJE/P6pOUFYbGEBXSuoOIhzA
rsGaCFNYEgdnYR/+J0tnth0nkkXRL2ItZojXJMlRqZQs25L1wpJLFjPBHMDX9wb1U1eXq1xWJkTc
4Zx9FL67psYSZ3dlfS7WV8grzdOUoNZuPEHCu8FP6rLMnmo8sd2yUM7k9bqHPmo96ELwWkdbNVA5
9Da+IdIlswiVSymPhTA/NGDLL25bfAEfDGbcDnmlj2G1Dga2Dn17Itje4mkqigc+IYoZ0RF/pucX
0oBxkmGXAqmWBT3egR03xXweEN0HVdr+l8qxOgyjtyKqcXllCKOLksZz8Zc7oBz3uP3u2xBAzmjW
WjKEcxlRGsJeJTwZtIzvk5yCXzfUtRlILPOuEHfpH+l548mO8pO1sAkG1tL/iPKO6LWZqUItMBvM
RC7ZnM5Hx0dFnGVQdzivt3uyLqz0OkbRSzE5WI07lGLE4CZ+ps51nmEXIGir6LDcVOWa5NbG77oa
pp2Z569Dwa1VdFTXuVupVYmLXL5fnp3ISOAcOyIYiTLUGrmfshrK3eIsIYFvPbvBWONMbM+qz6xD
XrE7GcwqvztAguIXbybaik+/4bhzf29XtmZ8mEKJgOHuYWG6wIWK6VE1BFYPwMEPBq7f3VZrbK9v
7iPvsNP5hBIXYX9i/Phu8a01QlhHolQ7Inl0apO4AwspdhanR3I0DBa2a/Xs8paDu9YPmqchQbbw
mEpNtfeixIe9xCR1Lne5cLElJTgjiVvn+7pMIuUc/BibQGQJ7fZ9bjdL8iWFRVSa4YFIYecUiHnO
w+0gZsMQHYUaHtuO05KGwjqvZ+rWHjqJ+LKSUbvJdRWVETH5PWIVCHgAHJYBtIVx50BFJV7Tq+gq
t2LMNfxXwZo7rsRwdRwylkerepiQ4nQjHqcsGhlFROppu4OtbjX1gywJtsuJPKrQ9Ac8a513JnkD
n40ZutjNrjJ9gg1R3rY/4ljkD7RXO8HdcF8HrrmUVzPy2KZ2QMXqvmvOkzps7z6aenEQON5gDtvw
YPP+p5qfTeahjz4rn4lQwu0g2UYz2+Mu28HZD0sc0rMySVLJg/LQhyeUUYSeto/VkuKn48roh/he
1p13039thY0jUzLmTPmpiwViX54+ecwbz85AqMk4uTMP/Uy4DG71oJCxhfupvY0EYmh+0ZyXNQzU
Gi8x2os8I64GapdBvIwz32ofd1xlVDWpR9RPDYKbZvTWYF5CW0pjZNDrJnFoZPVpewRV23BbzRII
lz6g7GgYVDN87kebWbQBHhL4lcNLwCKRQLkxPasuWS6NZd0AVZ2irpA31tz/1YtvkHONIOcwMjLC
8lhUb/bi3JnC/pxHyL5xE/0i7fJmzPZPe4retdhLDiQRYzItZQJOGpfMj1aM48nEXkIRqbd7RnSR
btU3r2zvvTPzJhHItycRYiUYiyy0fVQjvYp3HnE3DRUrbqb47vg/mwaZEo3H0XRnZqlN8+XkyFcr
9jGYVZaTbo3Eeklas6RL2E6aXmDo7X+yw4+2uKgZPfAsakmIDGPtgXrRIz1vbCHKGLhSscxhUHWU
Cfp/koGFlad3GfTLnDhTRERXrULSm9VWmDawRzKLOLgYtFVO54jXgn+lMPQ90MvlpQDMAJ47PeuR
Ro2mT69TD4wc3eKbXLBuKKSA4RITlhFTOiLks/TxH4EHdJOwp63spepsxPqpRFXs/HUaysomQriA
zztIzbEKIWvqO9dF1IWi85W9bXIZa4CUaBLCuPasI9UeOCq/vfidtuK0H8z0n7SuMH2AL5j8y1rq
wow7eUXmg83jgkybiMYfrV8jWN/OIzKeDpu2LuN309G/7GnsrukwMXQltJ53QuzndF2PGuv9jGT7
xGNwMitD4/SX2cH23CvKdyAenbNzsWaGPQTzxI4f2JBaD3PhMhulTa8xnGM2nFmKNK0dLou5BGBo
FCHaDC6+MkKydhYJ4buG0W+okY1T00wFAjNs5roRKxrjA7T7cBQDlZUNh2GpxR+w0tRzEO+CtnVO
ymp56lii1jluqlxRsFpquLqVT8pSjpGbRr3yAdnaWfcn19V+mjCA+BMgDuATf9xR/+2tqx1aq4ii
hZn/ua9K74gzZKfLxDqBJ4f2w+cS9yR/otaFy7okrw1Rp7pZ4K5qkNEj2EnTJ7sdLYrMxth5Ns/o
mA/TycK9sv5yVWXRqZH6lbW8sS+7pHmyEEEFE6lvC+bviAq9zQBGFr0TEin6LyEeXipYy0MO7HdC
lxGwX16pe4w3ojYsTIevw5jftVEQYYMfNwc2ElhuhtrE4Z/FBu3tx96/VmhO0ddUzG2OU5xVZ8ax
NPPxq+JngVBOMW2DSB1Skob6FbT7YyFT0B7mW5vWl1R9RXN3dNv2eSRGuqRwwHUm7b0V5dfktmJ+
DEPTH5gtv7iCNE1xThZOiaFcvrxpPbTx4wMwdV48AU2feMbzAF7EhTKNDbAPcy/57BtSfByGRKZB
Qg0vC+xXydCg1cVf5di/mk5vAm/0X2sD52GchU7xx3FqhnmV+BiK6HeM5y1w/egcER6Lp8Y7Uyv9
cnuO4X6Zfuq++SS4lKIye6bAvIH/+jsLWx19RTzEgJNKr+d9Y6jm0BXOtPc8/bD4SUfiQmXvJBxi
VDnOb4hLBF8Mh9GjbZry4h4l9RdXN1SeOOKeQ6aoGR3yBC/9Zw98V2XOOJsA5jyRz8mCPkfq2LyK
ichwMZIGnOvOa2t2v6GOHlqHn1EWdrSHTI0+sy+sfYyHu0hVE9TE/QWV2XzAcHVDVgbk0NILYFLr
g7xVWmhTo3KYU5Ultv97VNEpqr19Dkfm7PLkZJF/9JvkAR3qly1QAuFdfCFR98AZjD7IHW9y9j8H
F2Zl1NOZ+WP1FeegMGYrHzEHI/UkLnNAR+piyIxMZoy69sK2DeQ/zKHYjhD71mtiUItQxDLPC0G7
J5Tg2JfJtEcJaqij1l2LpcRiYYN+0PI3NM9tiBKOcl0oLnHKhFLOrzN+6quNJ7lebPdUV1VQTQYS
YyScOSxijjJA1FwDLtnJ/SAf+bYZydK8UqIYsCQipzhkuC+nrVWsMSVGPnwKsIpMIgCLEoFplQsM
l+gXG/kp7JuUgVFhhETrwdId52sVIQ8vupovcKnf3MEeTpTvX6b5YppNxgHpIsElHdRDeq7MFQ5T
BwuJkkiA2OPQKwcVIK5Db09HIEUjfnsEWG0Z33PTuwBmJ2vE89/SMVmTLtOwrhY0k8a5syyYpp4K
phZtDoXkRXhJsfdm68acOUT6pVOUzCpkM467rmDHLZsnf+DE70uf9M6ZED9z4sJvQRrZHVMAz6q+
7LG/Vz5AaGY1UQfUdUBDiq0OkEY5aKdiynec0eql8OBrC+BM+5qpYWeNZ3pwgNFy2pB1JR9NzfHW
tzENFBBFnQC50Rk4BsVyjkWkB8jT/wLaV7vYGy+jYnODmIU59mNt9Seny3OeeFpuoLQHOyZIkCSF
N5N3NY9NefH6tDrpnosQ9LmytOVkVNWXNxp7Odcfc1b/bGFzZoJkuSwx+4upOUQhCE4SRJhGAJ+K
q6hwyGyx/zHZTJ+lBy0lA0DgMitLT3adYSq8MOtjF2dhC8wz96P0OdEUjAAd8Sy44S/UBe+9EmUw
Gm0fIEMLqjWztRQup2+k9Vc1NPNlqn6JNMquUXLXRVSTmsP9NHVJ2GnF+9KvmfA9EGKIdIj2pn7V
H097XgE0gTlcHceNOD5MBP/zfM0b8tlRAewmAwyW7qhn7sp4n9nO785x11SxkUKqdC6NL8Coc0ab
NvvyGZ8GPsUoSDz+1I7PFJ00XAi/19yf/6nlTdMbH/i4/zJHgOkWXkFFyHJfU7r3JVo6k2DzgeGA
QigAhVR3ghopJWrGshZUkPFw02zKGrdCiZdp4Po5/1h5QHiOGw7QHnWqH10arQJwkGdzsMR2TvZ7
VVCyLaHnFsTWRMTEacQVKgVfFQsAOiyBOcJyn0f77o7kJY5/86T/F5v281yNJFRK/3VYaCGUPX5I
7NIu5xtsQuTfmDpO5hzKNDb3E6Zi8L0+iR/CZXMIQLv0d/ldSqt+FBrwNfxaEL5XHq9LzRyYP6QR
kaTJFmOvaejsfOaPYWZAunTuCbc/+2Pgz8zGxC1pARcS1AaGHAdHXhEVOTUuUSZJ+zmM6XJgUPwE
0Wi6CuE9e0laHlVb/MqV9gOFv7OrGzhYhHrtoFhd86oodtJbPiib7lFmQor3m1dbSdL9st7dz6P8
13rdRMmu66FSiDjAUHgDpgZTK5xjNkLthy7pnovEM/eq1T/Ixl2Omtfc/CXQIEOA0CaYF4gQ7Uvz
UfvnyACYFvVYeNCgg2bMYSV8xPUK4PfJX1t0OEsJJecu7/0OCV5xMiwk7I35QhIO5UxEPRQzBOhi
h8OK8xr40O8RYEecvGQTthgKMGDt9Z7+v93xO8ldkiB5RPjGqSXHjhQKSyfKkz7BFjqqzQheKiVr
VObjZXDLO1ZWgsZ5Eco5+5Mk6bmGWt8kSfzsiid2Mr+MZEIaDUFpxAAN83uFMgzoMq0GRlauYwvJ
Grc9Gj55Uc3Yej+X2nEuZCQhkV//L4tS7THxm+ftF1ktC1igDyQwdCMCoQpSYbI8bf9kKx26DZi6
QWniH2oobJ7AfzPuykeC+STOkmwU1pMlFvtJgfI5NGAMpklNZ1JxvJ+VgqQI31ylKaVihrBKQrY7
fvexesERJ7yb8KxDI+Br+GvmeturQI6Lf3DzVScCYvWEayULFugoainK40hYdBbbZ3Ou35CPiwNH
1UATGDfk+sDmSSJ93mW1G2xd/TD7xxyo5z0aHPhKmMfgFKMhz2C2no38DfRXCHqhehKjgh0H8elg
rzKByvIP36oCNvRHU7/iVTK5NZf2XEIFC7JcIqLVcKQTSEM2V8QqnGsJiizdZ2MTEEjEUjiuzWi+
gAXS+VvfaqfyI7VSGNEJR9tkLeNRNZY6GAsVscU6BnYCtJUedYqaEra+vXdg30eehZsD3S3/9W3f
/uJi2rRna/tfThalTFQ0B1GjYPLBqxwV0Wxjxk/NaI4u7YM2yiFxlnnQUii29nK65uOExXqOp6Mf
k5drEEIjus+4TaEhAxZ6XKaYCj6Zz0tvD3BbKfKqaEwfTmbqO2eUnQyex+jfYlrcGEOL4LenEJcD
x6OdG9VDolUYgLQItvUapWCXehICdmqeTBxKSIhxJBAb3RaOf4wFKryi739RvKUj0eUWRA5kN9m9
Kub0tz+90hCwAbPThUVWdquk/GwLmn5RtG+aP6hnC/PZ91ipprfP4/h3jlv3Zs/EeOqpeYkX81ed
9+KxbpIG1nf2r5/zaa8VEf2UR9boMr36EWPubWrid46NGjjWGZWzoUkiWIxVMty2OfxM7CeD18Q7
b/OIbeqDpz8DqZVNR9sGDIpIjnBz+P6QYGgvnfQcJzYLwHWibZQdj7AZGfcuR7RO7wB1zihPtRFP
/ClU/f3Yxgm9g8L3YSgtO+DACGdzeMsG0f7sc++RPtK7LVziFKMp9TS2nJOcSzJLRdwdNSTb6O9r
rgSSHhitXwki82P23FEcJtjLbmODs8rXxuIwun1/SFDxkUFP/x+r+YGSPLnUMQ6U9WFmMQcHxOzf
0tz4GbmoqkG9L0AS/C9G34elnfLrtqirLdYKBZqBBlDggQqJe3IdgW4GLAskNCMD6xNVk3WGnMUu
ZpV+Zb1kcZBzo2OIORcpU+pigNYku4mnOHnxcw82uZXgpxmgcTs6Y4ztp6ZuJvWFraCa5yKU4CXC
XuAVdWoyzplvQaLxBz49JOrrf8fJsoV/IKcVTAuCgC2mGUFWrQFXKc6dTagoGb1i+MK3Ykf+aXsS
QGj/juAvQ3dhLpMOPygixalfN/qCz+NC8MuuVgbLrCkD7e505oFZLEkgC6XA3M1G6HPgBkPVyn0q
8XRlZU49PzC91JyKr2AmLKsoqGzqFJfBzJ7XAinK7c1+HXEByomalh364IFwu3+9oT8lnj4+FE7J
8BQjGzO/9REfuIZWOY4tUrWPc3EgAejByZfpADL1FcwvITVestq39WdYSf25GIiqt+vmqUeFCMXU
fsSGAQVViXMvNBw10mJfMK5hSGPu/ljHombSZuckZ9g9mLp3TDvrqwXLe3Qn4Blpzw8CUuxQt3Xy
gFz1j7fMOJzEzDzsLV1M8z6bmB66wVHf+hvmUM1O9m1Ft88MO4pTB1JgDWt2ttNjJY2TO875ReKE
JBOqOEWzrA/kxqbc5qp4clJ3fKzJpdIzTl9caYfM3m2zPza6IJMXLvSlQIkW2c9eRaRwt854vfeE
Ve1VmjK5SN97aBuUZjmSql65Nsd5dXFWfaXXWRmVwx4BIpkXs8qufXoGB1wS3gH9yhb+PUrlJc2S
8j4sdZg55YBZrnTCuXNfTMWw1G/az86F29y42p2A+c/toRlIPwtavHXM7l9xhP0Wirje7zehFf4x
qrUmbAm9C+qkvtiD90gEBBI6TN3JS1cIa9VYvNqtU1+G9QzRYsBxFoLb08QQIGgs+9XCi7tztLnB
HdHDYLYGQnhJiWas+v+ZuOgoSNN6SsIEyDvoSZvCxGZ7KX14Yr3zFx2/dhVufNIjQggKlpNFbgta
N3pumm/n6IwFWc+ld3NmjM9tHf2VQPD321C7yhE/mEMX3616eU5c88Og9n30jHS4EEY0fH9JDE2N
o6VwbBqsQqp1W2kv2U+jH6ubW7WfhKafUr/4g6uiPdrCeHFBB56tGfdwORkmJH4fyD2+pqe0l5++
cdmkCvNSICJA6POwInvacVEnb+pt8I3aP2hEEShW8xmdCehs5pOpQjNSEsusGA7EbQ2xpueaBBTj
3bYfJbZ9SZInb5Se05P5mATNpjED2MvuCdeQc3La/q1Y07YMxw/npmrDakB6nKTa2bdY5o+zfZvy
Trt6mv8hK/d5ewrQbznXLC/fTOn8VNTzjZ0jtsjLv/GIM56IHekMirln81/ZEi1NOtCCR4Il9oR6
Urf0nz3fEJ/muOZW2UhthiQcIgQY5EvBZ0/0aq+hmYcvl2vQgzw//9WP0UNlIQJq/B5bsJ5fTXHZ
zqA+JbXPihaCpD257POExtRMp3+Lyr9ICwXKjnqMopu1c4I0AyOwCQ58XZZsF1pZQxlnO3Quyua+
FSWyA57n1BkeJumrHfwYLEbmClkuq/4kerZiPueGvgqv2jS66WL+ilUU/9F5lTad51Yobcf8dl3U
Q/Nl+P74pGZWJfjFR+lHz6VtkGA68dZo2bjvhsG55mSNMPRiNlt2fUhIL3/QJUr3DgRAyliiBvzB
JJ0PUyNuuJKi2g4czxZh7SR/BkBm6+eb4f72wQzvt++q9H2L3Pf4bNc+dLyOEIH1uFpWKUtiVfuq
1wwiQvOB4Qdb/copz1jRidJwGtKGzOx1u0e+BfQoo7R3I021i5YvfxYEChR0GifoWhh4DgxnJ1P2
vRLmHzEzU9MFiT8lNsaxTbVTBJ2L2T4xktpMWCK5dsdoTD7TgZi+dDAfOGQeo9rPHwdX/PNd7Txm
9k/NVKgXbDyBGKxhcYhm0EI9HgRbQBuTwFqfen3EGqrlxFX2wI6ZysyOxvl3mnPibsrdTbXnQIlO
hNEFE1OZoyrm6T6QpQ4iDlQknlQ0rJSg9M4Z44h9FL0XWoRljw8L8p3PNdl+Timx8bhyS/CK4H6H
9JB67tNo8Bl8q4YoKCSI5avb4fokzAhj9diS915p6kxs4aOIsRHCBhgDunsEvauehzsmPnq1uEv1
as6dhXbMxA+AR4gTuaZ4Zvtf9YW8ItNmBbiKufuB2Iph1Olt8hl01folDBbzJiXsXypGAJmpNlS1
WQWx2x23X1+vQPlfV8cMwAbbJEKO3bpLaXJovSjF61+rvWYVyaOprnl2zWJztU2Abig1nsKE03Zb
5RcDZU6Wund78i59jOrZWlqM0Ut2337HGDHUsTJ5sIaI6UzKkkc2RLouOE9OLmC2AxFkdYR+YpJ5
Sd+UaPvEqCHYUlVjySRkoeSJZN5UPGrTfFRLo11QcTyiM/9lxYUAgKI92QM4lNjJKe9QxdkK0/L2
RbtT1j94E6sZaz3opqQ+mQ20G8O0PAZZ7TmX5hhmCvYvi+VLwYOwdVnbRpfvhhA4JT8cX4LvIDqe
yW6DwtKhgGywmKxAR+Qf4o3Y95cBz8VjtabdNN1UXHPyMQgHZaiv85pmHAf7woEjgCSwBR0hH/sI
+FPDx7hZNxbwrwQ5MuKAnHbVOIsfIemBDVufWVWKSxrnMcRGLrTt25PWyhQroQAw3S/2mzrZXl4g
rE5PFX/QwW/Tc9QRUxdNhLB6Tp7ttzISclzHxAToO/GFY4Lb3jjrac+aZn11sG43CGVQLdYLuxy5
fG7ie4XSE4Np+tBxZFJ9+hiGdHuIDtunahSrf3Qa7x7q0hz0qO6hsPMXooLavERiYdjzxbFrjEmR
cUJK8dxxe17Mun4FA3tI++Y9SaebYY/595XL602CBRKYECFYiee0bIArb+uq96Z1k+N2mwl6RUyq
/1fOkB1igTVikUvhhfNSvYjc1r5bHKKHzCDTLANlr7pvXXA8VMfGIf+pbsQDcxxx97Nnh2DCwOuB
VAyiE/uO2ej2Rs6y503yAmk50W27McvzAk/yuJ3mcQZpJatFdylbPyWzqLzahOK6k6hetu504gJj
whihE1LEwVmF/FAaL/q3kNbY61beX7eTa7tH5tp1jrpkS01Ny394wdupEwcEBliERfXB3Ng6g4wg
/mxgxk5wHdiSOEUkNKjDdhxs4lyOr6PeEEtpOFPYjM5/flyHozacmyz1AtyG/WmwZxYLcmV5FIaN
SqMjmTtRYIo72DFL5dM0H6d5kmcLKxueHBbhSYn2CaCyjcbOJ0Y0BgeipzHazzh+dYRlHDX83mHr
IsblWbeOakweM6t53p5kvZYnU/KnWpPg0qVuvlstmHSQNoCkq/b6vdjWmMEP5gB4Gj/U9iXYLFuZ
W4dCeiYuThHtdMCczD1wKDcSm3hLDGXrF+5Rs5i0eVF9HsfkhwfvuEx0M4w6dpF+Or2DirEOmwoW
Kbb5I4780MMmCygmQR1XiCsy2Me692AwrmdroWta2Nfm83a8ZF4OCt73tGDuWf0AOuadr5CStvJd
74bqpHW6dSuLbF+vAhenkJ//J4KDCHUG0w+rOJEXQIAHYM3qJmaIeIyqV79HsVbM3tq1b2+qmysS
Mm0mfZ7XEU2UQ9VxbLSJhL5S265itrYhcKjvzB2JN79FjPSezO+UrLkpRzlCOTJX6rOQDYJJhzlf
azCMi935CIWu/GIuz0+3/lU1iyf2kBySgvI36qp/DjxZBTbvzDJs3unmX7n+NJ1f/0qyfn50EduR
eDP7lI4edIbuY3vFwLWjquBeWRCrp8r6qDmBbq1kLbxZ+Hw0blf9iZoY4XAja7LYcFqMGfTV1lvE
Tvn5fJ0jI8DQP14YHL+1ZbID1PgPfS67X1KIUruUDyXS5b3Vmns4CsmDZliBNuJsT4V/qKXxX6yR
89cObHe2G39hngCFAqNfOjMQ1ZRGs6pVtyny2qs1Ec2lG2Oxt2rnGbntz1xZrHAnvOkgiXEwFAh8
+rZ4WvLsP5YwxaNs2uggywL4NaO/StS/Wt7Yg2ohRGipsc9dmPA9jvzcN7KTTosKpcD4L3MzBkbo
oKn4vHxflH5BD4wz0dUy+Lmwub3FxsqZu18VaiQgpkXYuQW3uYyYOa/y71WR+X1oOPp4KjtYoeTT
v9kFKxvGee7e9Fh5dUMCz4zhOP0is7FkYi9V6iAp4qVnx8jjj8wnWmVx004xbN2Pbc4xISwmO6su
a/VhiZSl4NQeupE1RJLn6jTirG5cuS9WDXPcl4jxo8Lfj/Z/JSChuwb5ZmtZ+sHYjQNCuHoq/SNz
WxeGM/3Zd7so2/8XGrVIP51GswEFvCMBIdwnyesTlKeGSCjqNlgKHSD1KzurvVi6/nnulz+aBWIj
E0ykTFI6HGtIXnp7b0vpAxehLtPM7mAVrDHTVUEg3IptklH+KJJeDwartw+NXbwLhWNj0aMXG+d5
3zbyNgwyHHJQKfGQJeSergNxvT72pQvnylAP1jT7l6UBwAgF4UZJkgco9WSTvNgX/DT+uTSg4lOu
omNT2aFDQn4tZzeQiwJ8bzJttbibGsBDp3Yh4XDOn+cE+1PhPc+GEyHPH1davfoBJHp+7Ep+CCM9
b1+elsUTHSXCGaaPHYz/nq4ZaaoZNXTS7FXnfOkDi2rxkl3qocv2AjsghxAHK6frQ92Fgzuch8SJ
n/B6us6tqpfm3KBE2/mZBp3AQlXgeMnd0Eit+Zb7bpp/5FQID8GJibPTROlFspTQbOSLqfXJ5NEM
W65QOlZWLOyskAPORDEh1duJKQca0Hk9kiJzvuh8jEdYUP4lQl1zcVM30PBAXhrPrx5MIXHkUOH0
1vSiR71+5+Os2cyRwWwi49ixtMfXMfrvqbAAwk1csTx++yFP/dsgubT9Kb6QLHnrO1HutK6Pw9St
SPPMZMgCXuE5WP1RaxHVVm13cejFA7fXcESt3XLifEwMNW4Nw+hDZ7jhLBSq7KrM9tu/I5hanNsY
gfD21EzDSV+QUDal9/49IOuiT3gwxxSh0nUrh3sya5Bnanu/RVexqDJC29MgZUpY1kZ1/CmiJ4SC
MI9Xl2Dlx+pajEv60EzRc67P07HW3elUGNFbYeIQyBAICTP6a+g1LrrZOM2e85X5qXXdus1pMe9t
Lb2nUmsOrU7wqZ8hoI5FfO9/21DGnranyOoEykpdUrf36De9qMouhQe9ah1WVr8x174jlfBeRlj5
cAvKMyOU7pR2TBWm+p8mr6oaSd31CW1Zoy9sH1m8Z9vIM9GlHdq0B1i+EHrDt99W5IJPyJlJ57DQ
CMnw+3ltSzbCVnZTRKWzbjQ/h/ViJ6D+rRytZo/gw9wPQ3ZciL+5ytx8xvxDF4HgaTuLUlhpMObt
gyXqJhhNUhUKqi/K1gg9IbQkJlRbpTrgBD4VWfyrs5vH0jHzx+2DTgbw0t00/hG5B4TDSZsHkPdB
turuiTAU15oSJdCi9EU2xI4wJfVt1imOhkRonUOmk9Me2Ri9bNbeFOeQ6Glm0e0ft9G1brjkqFdn
X/bMc11tCrZ6roIkFaCIZTC4zZMEUgWWSYQLQ5/2x2K5xg77WiOvvx2fPTxj+gHCD6PEJQ6kYEmg
d+wSCtiY2OewutsZJg5jPq+bEqtGHeHg4j5HkGO++/vtx817/TKxHwxni4QzoTshcq98j8FgOsVi
LG+M/X43mgj4ktQN9SdJgbDjDuSSZ+AW619LwV4+Gk42f9wLSqFXYrEo6emhwj6Kk7tpfbrlCLNN
Fv+pYsnRZbGmiIy/qNma76+89LLs0CqLpVBmVw8kUe4yln17jWlcOAwfZolcfivv8sFAEWEk/QEN
5Yx5ScQ3J5aXWYnqwcWrGyxd8oC90Gf3USNWWfR7BBZP8tmZ60wQId57amCGY4w9yt46jX4Lkn/t
+PAqBtJ3tGuyCq7yloXUOoqO0EUGBcK200h0H/dKgAniz3a49Ov5yuh34O/HCKHXllzmb+AP5SP/
i43jJ2k6kkOdl6UrMStvdnwz9RyiauQ+9iLrUmffbowOneBObytB9C04c71w5lBYqDtczWKFHz1s
HwCCgvRx+6t21NHs5vQ7I6p7Ny38J3TyL2LwcmhYyQMUPvvqxrP77SmgI5DXGu1R4Hn0bEqO5QXF
7jXPc4Th25XbjNZ+q0CRPO4NcwC5ow/LPgZ7SBKCfDTxeh01PDHsnXlHhLe8tAPoAaO6GB7RDl7W
5IdtZ7JdsZFOChLpGzrLlMwJ2qn/5JUceflKdc6T8UH6SIkSPlV6OFT0PSWNqNH81F6638YDouAU
6RxYCA42aBOtN7bmNuek5j2rEqf4LgORPjwIInaPE6geq8/ZKK4jug7lj7O8y0nsPTyAf6RqdmlG
2B/rs+ykRASpryKezICikBEumDMGCKYBjpbvTP/8mNi21bFZwVsFebN4z7C88S5wR2aQ1a6V5BqJ
1DLDcbGOdZF2wbIs0z6C3PiA5H2/lfdpVMPe99jVpd5y2mYFY+sYd+xvT2z9BRGY65MYmaxOR3Ia
yN8OCARJD2OCkKYZZ+Mw2cCpUSWkjwttG5IRFGVTZdlwoa1/W42lNToUpilqg1pvSX3w+vyQEt63
jRETodLAWer5zstN2oFnfnc0TT/8ZonYnVg1vCMoqdncOMwR8dOHDvs5BNuAl5APGDtzIJ4zSZxr
3LforuC6eibSzJGfxx2Om6/DhbDOnNP8lY8Fk+KOneCCnsYaiUVt9WVm/q6YxS3Q1CMXtgCbl1TL
nrYBxTho/dMUj/d66s390mtpaEyaEfiaPVy9hUJ88/7NYiAOCCl7B/JmjU9L90vS/9nu0pK52Ell
6biPwDw2aaVCaRI21tfMrQjGffSpopylN0mXPxpl2AweF9bKCuEIs8LtV7zyS7Tc5noBeE1iQEu7
TLv4A+7thPwOpfuMg5+trI/RbDM1k+RibPsQU4AEjHKWQ8aED2S9rNPYu6Yp8d12rPxDt+5furL9
LTTO5aFTf2NDw0fXc9rHCMkRVINGG2Ot2NvK1Vl6seNvO4OBJKXWQZuKn0lXfbKSdOCdzyfPgTyo
+GLkpCpKLRTvmXzFIJ4HS6WJhyr5W8ftsfV4a7h39ReyePWXmN6vZKCl16CmBhFTdHX69Bi54qej
W+qS9xRngAY5Dk3eLwDlJY0dNjlK9PZhIqZ+cw7UHd/AyhdpzMTZb38rxpqNbL3Rr61uxo8Jo3SW
qRzBa1MxNvGPHrs3YjYsxOSiPibCo7FbNekjZrlL5jT0YN383qnlZxoVt94V7y7F6g6x1v/YO5Pl
yJFr2/7KNc1R5nAADmCgSfQtg8GenMDITBJ93+Pr3wJLulWppyuZ5pqUWVUWkwxGAPBz9t5rd8vc
SyDz0/k+ah1d6qp96/282ftd0G+soL6wYD1M/CIoOlT0Bk5MfnIAXmVoGoQEoZJtU4AR/c6X9VMR
LIVCQJR+5Zzy+ee2UgO+lLMaModGrT5idhopB4fadwwb3cY0HMHGj9xL+mE4AmKjjlppom0YFAK0
rfKO4UNaje2+0Kgst+MZ1J9I5OA+fQFUm29Iy3x5bjWs6VrBKMVbZDpHGXVipahi/iL5Yu3YFzsn
QkMrajPoL+z7bWmbSyVt+57GrHKP8H7+fq7StGizZ3BuUaXg7tds1yy7arj6XUQzJXf1JA61Hlp3
3x+6rB+zNe/Cc4pme6rsQB4sVy9Wqqj1FSgWMGCQAbiJGwSEvEU8m96DhP0CWO9tYo83GHt5xak4
GKOKVjonubXp6xPgssq8WmdzUpwVhvgZ4+ZcI1xfOjz6FHSPBzst8uXUaiHzINNnoK1xphHK0Yt6
UYiWJW7Pne/7vlYn/N1JNOKxn4/feonL18im92nOyn2Pp5ZC4htyFD+wGiUnEPICZlTAXwN3lgnj
0Uz0N0p37yPSE1uyPeGatRVNOFGfb30j0TELS4KkdfKkw/TWrRLRqZQ/YJ5Hu0Y2A39Lsak11d6i
S8tr1Uk0Sro9zN5+8zXn8M3PiKDMZRWrkIk7LA5r/IxmHtF73RndcZoUzEasV/6YZdxUibprIiXw
NAp7KXEocCXgwp+vHCJkqDYRihTYClqa/Es06T/0psfJGGNuqGgK13yL+5GaK2NQub9PIlmF5dhu
d7lgwJHCBcA2YuQ1+3tnXBombu3vA2gV1M9OaVeHFv7zRmHz4Ouqa2zk/clEwx2xxIdjmnB8kh6Q
lJbnG8TO+siAdO3Gut+qLAVNl5TDLjXoRhkISuzsCVM5vSliTUg/Plp9Q4P6oOjmyFL6wkewjntz
PndVdloeeFqRKodzTWahx54snavdAqYN4Pfy21pHmn5UDlpl3EDymNWwbxBTlhSPhUf8NOLhuioC
WTOkcmvyIpttT7zwbF43IiPmsfQhob5nP7VwFkysBDYcxfUYWaSuupr3rWv4SZ2+2ml+jIMxNP01
Ll+CDgWb+qQwu4vWFd6qt+z3bynQMKJPG7PnIba6x29BQOu5DFu9Lk7cNVd5w4UHgBT/hJZhElBy
nwBzu6mBwCxc2LdrveS990jyktHLuQ79D9Ou891kVB1ZMZZ2WaizhLS6rz7hx0JNgGGv+ZsxM3Ry
wBsJEevgTph0aBKCg2Bw6y/L9JKZ0t4aRXb3naLXiYl/D5yq9C6K7dldhJY/P84qo9hSu+hdjRDh
FBqrsSFLcmI5S6ZoDiVzp8TvgMqq8yDZFXGac1oFLtfg3Eawxr3aRC9ulCTbSJHIzpof31+WyvHZ
06n/yjnegrr3bjIDQlPnS32jyq474z8UH0AjgkXToD+XGZ8UcvYwBRnnzap96kk+LMMku/dG1Fo8
zNw4EmdjJqDqv4NL3y9okJzPlWeWy8a1V6IwMMu2xLLjETifYcGxbGO5pnSLJqTJO+Z4+M9ewPq5
H/SB6XW19dD0z8RbeUPKwjrWtQPo24/PlUlPdtCiz9F1Z20DMZDXnJ/OhNzaqz43k7SHOuQNtugL
PyIbHqlVDe7LuffOYIdTpSzkzLZtbqm7ZnKFAbr3rTuPTqp9JYG/N1GHOqMG+rUSbJqVMXJJYjb4
+P05h8Oa0H/Zd2gD2Csgvv3+PMqmekaf81fy7G7R81sYA8hePdaf9eBN7mUa9aUxO55Mrlq6tSuk
0TTaaRBfVhCRpvU3CMIR12/yBrAUtcewytZqbEwIFBGY3QHHJh1GCWbEhV0SREsEBnkUrXgvYuJd
gUsmw+2ickfkgl6V5wJrUEaf1h1v2++Oj26IDropioOuNQ9V5xDn4KFFJtk4JA5y1TgXRo0XR1R3
3ydlj709h1qXMKDm01rp9UCc8zZbBxOupTj4AuDWYROnGTcnMbGhqtoctDdThkCwiDUhcaJe/eUP
Wt8/Y1/NFJxfKTm4OSWBDrh6fCK/2Sl/YqMAtOiHigf8UtZEOurU5DxeVsY5pZ2QnAunF9d22G5L
dpV9ozB3jCLc2v2kH/PfGVf/JSw+UOD+17/84K1sqvHu0w/z7M/ARNBuf3rTVu/N+/98cspFBqD+
5a9/Ob8jjzWf/99X/M5YNIElCtp8aMfRhclbyRv8O2KRPxG6Y8BXpIuYSdz6g7AIz+83hafDdZUJ
EACeIj9BnbdN8Ne/sO2fqY2GdGEUG7ph2vZ/wlg0fgUJObg9oSzqCArkGS2hf1es/OkDppOJKPMA
to6bw/Yvn0k0keIqcUvmlIR28Yw6Ge+6PnmKTIqJPHbKcQl/N+3JZL722IsWC4y2vaYObclmF1ez
P25Ho9lIWvwU59wg9fUFzxlqDx5dHWqIitOvYIyuurROZh0dQ6fAGXkNVfvjT2/EP7l6jF/5dvOL
c5TO79DlH98sy1/JQkAgdCeiiQgI1rjrxK0gjmSK9BSE0dWj4MGf2L2soqReZTiW++pt9Kd7SpYe
0piDaRU9UpFMCyQZpiDBKqqfkI8a75bT2MrBXaLH0bay7qEH2Ux+lLgxv26MAFa2SHBT1bfkSA9j
465Km0VX/oWjcPmvX+Gv2Lm/vUAmJ9e10IyE9Q8QrRJrrj/NNkp9qNaRDG+DETXVbs9UirKnNRnx
81sigsHiX39f+Su96/dvbBnInfTbEKxV/1Bx43UmR+KhmBfsT5THbfUmO1a1d+yHfmV0T1OSIWXV
KOzjxplq2ObiSInuOdUCEII0sPbVQSZMy+0N2QiUl/t//fOpf/rzOQRmgBryE5r/QOMccE/6EwZi
zKft2qqHF2rBUYkOfRNgghtPg20cBzXcCIp3MWBRzWqd7Treiuqn7HTWGlC1h+YQtS+J4e/CMdm2
uaLSu30BoPVCVeiVV0VNOYkB4aFRziHbvcDSaBfGA8+rG0mab9KRmYvmVbawPsZ2OJSB9qyDa66j
aCtrjCBAfavaPHTShqTRr+3TZA8bfMiFcWeA12RwCDZKqHcZps9Vml4i3Ne6ZwMnTmCl9zeuSi4i
fP3Xvzwa/n556vz+7jq6qXPX4qbAbeHX60Y4eGCIerkLdypvrGbOhXDdBzY+qPYs9fzYmB+tMK9a
Fz5KN/sRBd6bO5ovft9ddH9p5MUD9vFHmADUh+wnYbP00E9NDLXeD3aSyDENb/gC/E2lzLe4pgeh
3jiJScpvYtPFGkcUa9+xNng5IbeSnxvCddJ060YFDygyKQtNxKBlSrSocKeHQHXvEYCoTsebYK3q
AUp92tcwqFzqI1lAsMN9UCBLs4Rbl9BendbZ+PmH26erSrfPxL/PVP+shWZt6qi4gRuCCz68j/mo
ejOc+iR8e6dEcXLN7CqSYJ/6rxp9sRiIb2KvuPX4Hnd6rn5alVpa7rQayDPUM2XJxMTr6TdQIPZl
3u3dVi3Jt7bC4uCRb504Pqio26vGOURK/6AKm38nnj3SvUs+TgptW9Tnvm8vYa12Aeep8sWuumNN
OQOnrnOn19u+qc9M0EuDuk3bUThCMQJ4+SkPsT5p7rbxzbU55ZtN5LIWYhOKB+cQwAYZRLma+4lT
WhzKPJ0VmEuE9dZJpoNPOa3b6HtshQVdChRbmBEqrVyYWLAWTUmgKnTeZem9z2Nvdm7s8KoF8jTI
9Lk1nGMkQYgTNgL1cxiohCDGdMpL55gMxAW8eNux7Ur9ilKqntoFJD0vv4S9/1iyKnWT09C1hzSI
VyknvN6nscQ0Np+ktW9hjhDas/dWPz1Fyv/KkFO95M4srM1C750H2eXUhFf30WBuvam4txXVRYa5
tTt07s4SQHbpLuFUqWnRTxvmWzCXJLjxGkzqQ6PM50p/9AvzmloUL09kUYbgp2otCAXMOwZsEjs9
YVenjNi0H8rSuomQRe1uOGEo+kmO6WXOvUzSeRjnuy4cNht/S1c/t6a6Mb0W0mb2Vsviltn65A7+
jSS0kPv76AV8v85nhP2PpMyHZWHkwlOPSF0uWq54u+QNpUUeQfde9fRqTNsxVcDZKE2Y0pOuPRYU
K+iN88Ch+6PxsvuSTI5dWds4G5+SWtbg8v2N2cJMyNO1ps2md87Rk3hqRnOXl+mHZouFdBUXIqWG
RrL22+BDmuU1nalZdICjVH1E8JYyA72wiT6oVrshO0D20HvHZfJQqPZsWNraGvVrVRI3da36xgfA
3qoKyYL7cMz6usC7BgjkvnKMm95HHVLxY/dOt2UNXB1/QGmvBzdetUmwwBR9I1ifTO4XsssnKIr7
Muup1cCn0+OpwcFQL6ge5Lp9KLT4rj8Cq/wYQt5cFj3DkJzapD/XgX1jVeU9h+en6pOOcUpKKkmM
D8Dhjek2z07oXuOI5seAFm0qMGcwH02p5UseBj+DnNNN5sWPkVW1GzvtdpQfHXsQD74Rfg2lEa/m
nbrv2Tth5vCr+jWMhmMXJm95kJxUbt3AymCG31cZwKtZgfeleIpH7yGl6FwkBcHbgn0ofjvbHINF
MR8lTM5Z0SRZNkrx5WCT3bBL/fAqK6ZOCxYiBgpPwQ0IEoctu4vxsKTFoMwyn8L0FdhNPKi2uRUR
LDMxTdAMdMhHyX1VEwBzR3aM0rySCrjJZfRlCbURhXoYMNo0hfWh1d2+j+VeI3YrJyhqUQzALdEO
RH3V0nHcfBmu9Dp6MjBytU6/y2lU8nNKaY27SZHlskkV0lqbe4CvquI+MZ9rO6KYqDpjjmNSTdA6
1cEzAY2E6LikaSyfCgg9fM616YIy5LN1n9H09YI81POYeV8mc3Bjl9fK1c81qZjoPOj5XUGGTAo0
tfQdLYnjqnbRx/zBNty1pqqjhvWINKq16p3wpjJikA3uGllvI6xoRw6d29i4DYPwKljZDslrUQe7
oeEak+Lg9qynmLZDC9MvCq6ykqvs3COtvYsOI3NZ6ycrDc60IO06L4Z3tvWQ4okq7VsK1jUqRKlB
u/Xa9ABJ+d/AU78hs3+MhX97QCuOteCQlAkm7dcHdFpEfZQlnbtIIrH06ieHnbXXEYIbF6RjV3Kg
Xy2C/UqeQXQGhgNWEFdTfPTaAwZSeniYZ6DK/3c2/Dezoc3Q9n/T9zfVZ/Yj+J9tG75n738eEOcv
+xuDH2S+MujDtDHjMf0I9b8DomaZv4HFtZgcbV0ZwrE4/f+dwf8b9vL56A1AEyItwOb/HRDlb5zJ
54pN25b4GIRp/Cfzof7rUdBiNOR7z2g+vIIO27x/+KR5bNkBaQE+GKymP5EgfR0SvGOFM9zyfMD9
zdO0qt+DPoi5/okSp+bp28PVkl8lRjDp/wYYSxLj15mVn8meG2dNQ1qmZbAamf/8TzMrRwCbRDYZ
mVJDD0qSL3BD3Bjxdm9l429kuFRBlm05tchFTonLthMFeJjunSDXzRQZAOD8OSLrReWCm5FEitxQ
koCm6yYvpMTSbsq2Wt6Q0jFSkonjK5J0sAOAv9BTyhJBJPsbVec/M7TFZVlO1Gz1+JRMmvocP9Kg
2eDri9qervS5KOy9d32OhUpCMIjo1NBzumiKxlj7xI+j+qUMxsfRwD7u+t2pEfrMDXesbQ5JnCqo
OqnGQz2KU5iq/hBMEkjm5K1qNWf8yV7RDLTQGFZWInAe7JgKNdn01JvAGFOqAEVLB7errklp0qo+
edPa68tDlnqfJPC0iaemuesitDNHyaMaDIvZEa0tdHtI3+mx7jX9UtNs5Q4DuXSjAlNmdrdmHNwl
lk+QrEu1rV+Vd0biZAffnmCqGGy1/YRIejgB+sRbuhZEGBYVzoPVREdJBX9nGaVYOiZjuthjNl6B
hj7n8wKR58kt1Fbgp6AdNKwXBKRdrGarKSfWynae7XrVxlt7TOEDONihcWYd+uEJ8z9NjqEzrOK2
JbtYTEcJe1TpdJpEVnsbfINmhizeTAz8a59WiBU7nhQTwHocxx9h5r3HC2M2e2iDuJiBw7ezBUDs
+FqMzGJQiKmDHOOPnAiyVafAy4wWRqkZ3425+UR2YLrtiypiJMbw6cZ4wh0qjG22BOs0pJyNLCag
WLB7IEhvI2N6I+HBgArHEpspNRYCp7HrTwtFMhOLon4/4FTHkM5tXqAEOLFhLFWMYJNKcm/TKFbQ
g4jgbVWgfvqIhO5g9yurtkExKXiqiYzWyaDTsWiUd1U5ruizj9e9Mvx10fMOhKKnQSx0PmWNw2aO
L9RpSXkbaWAclMRBMfvck6LirDugX0iflGxrk0DNbvvefoLg+GNQcbAq6NfZowI6L3ZrfPrjCLbb
ZlubTmus3+9h2E4b324+0phmmbap7tMuoOKiPwllcY7ppvMUEHqxhvLKd8+Ku7INHswGsijenxdy
tqj39sUs58xeQ4w96gmKmrCBWvudTTI+aCM+aXgT+laRQFf+W6PEw+RUnybYuctQVpzXNqnTs//X
mb8mMZ7YlxxGA3JU5027WLBMHidgXCV+5BXhHOLzolkhhV09t2ZjhXuTxQ+8DM9myx/uvK6kraiB
oexj4oAn17nkQpLP0TDZnmMz7UbqLiMO05rh/NQKcWdlwydWMRA0NuUKnTLuNPE+jLRv5sZXK6fz
KCZjk2DpXgoirUJxLZSFBxuPUxRotG5bxTg0qHASelI+sJL3+YwMZxgQRLQ4lLSmdWId3LnNofMw
NQMCDZr6uQSBw4Gf3O/or0RpiaVuQiIQZcGrrXkB7JUeIAM/uWP8sy6yn/p3WMLQmsVUou+XaEex
zwZNxbexwRKlh5U0ZQzZgQmI0kg/cczTqSjYUZO7XnVx8OlY6uxUSlwnG5UNVy6xIRmvhH42Xa88
pVX6Nip+Jum/4NWT20xYc2U7nlsyYumm6A7cylDDumyVW0Byc2P66aYQsrzGDddS5bi/yQNvgtiK
MT+CYWrKBtOA0zy3Hexi3EuRgUVXn/zPUCB907H6aBjJfdcN55lUjI+eYr88mO2ANgVh5nhmW3Qb
UkXozM2USbcLzXxvMYIttFQxuWhoMbbFrhB8cjfwCzRMUs/10FJQAIsDWJVTMlSRdoztXVkF8PTB
hfSjUW4sjODw9JkrpENZhRO9NXVvrGnXg4oREO5LfRoq/T7cOx0zoLmUqfZg+PlbVU2YNZhl/Upb
hHT3Fho30YGohJOZpDdgCpadeyla96FAeAfAc5u24M/6B8afE1vVu4xfDh/nzF5CKScL4sUjQ8JX
WgMwKcd5VTFYJ9uEM8VSfFEhhS/48NNTG0EyEGH25HWOvSjg4/CUC4pLODpHM4uwjN4BDHxVQ2ot
hUz3FSljRocCa9OIwsPGs9NkfLL1LAXB0I573G/lcmYgeqirmumRdWE5GWX2bZgXV8yq5cVsw2ol
p/bBl+iSwvL3cede7aZpb4KKFHuexyv6bP0TtD/32WOGSeL0tY3L4trjfRmwJgS9SNAhebTX7cfk
QDboxxS3LMNUTQqJLCzRWDd8dFC/FrpMP022Mrk/5YBXrJc6iPLHxGFNHKbTQVEuy/TRvGg2i5dp
al5yC+qL43XPKCw7cxjjbdyDAiugzRuBCkhr0iJmyK3sYsQ3ERo0vpKWEsI5TpJ0hDOLTthf4WnK
CFoIzN2Ni1hnJeO95e6swHdx+0zTuh+YXwcIAkXOyMxW0Osf4opbQWxnq7BKsn2Ss51pK6Ip0iDD
Kgl6p2kb3jupYS0ym5jYSIEc9MJVqrnnHpUKanC7Dg1oX5HsHzpOHGRiSPlZaU2DpzoWYaxtfC8g
GDLlC8Vi76jr2daJxnLdcQhbGKhcyqYsrAvFpWntqwy5U0GIe+C3yQfRia95UoXbNPV+2gWaIN1B
5KzCtRG1qw5cyKbNDGjIyeTs8tnq4jZCLsdqfOIw18xBypWXdM7WSh+douKZQ+8eY6snISMMeXfM
o+E0ZYJngV4dhAMusEq01zrpkhNfT/YhAu0SsEQigyEXVaqMhZwNE99ZzS4wN1zxzdzcBndiMMDH
huF9NMJKi4TiwGYrby3HAY+RAw0dDl155jgJyiAajnoLeQ+Mj78hNfnt8UNGTYf8xXSza20GYsvy
2HT6/KxZybtThdwAsZ1Hcyl77zpQ0ss9gUIoXo7G/MgjipjQfU2QrFYmIG3NSdZ9B5x1os8Z6kRY
nWtWyMuo1Vi0ABS7hv10Enw893Jo3isLphe2DIZ4fWKmdezxRNnNDk4Eeq/RBwe3Ub9buipdDisN
3i7BMLR8m9zgIVZRfbE6fSKv3GHFmP/V1uINO2gcnN+JL9eZQoA2Ych5cDp5bT/eCMd8oTx6O/AU
XXsVYTU9Ud7t5IrTvg78/JgNg8axm/I5p2QsprA7pLOKksTASZzFlMb7iU/DDXI0U38Wby0+zMuK
fMsdNri98Ku5VDqkadw8lpQS7sJAqrUT6ceUtuH7DDRPF7FRZht7xna08lp72g9D92CNWP+gA3xn
c3x87ki4tgZp378dUvprhtH/8hU2IdFhhypdudMdyIzhhNtmtHDQMrkcoBXVa5fYlm7gUitBrC4l
Ne1LCAoNeIYk3oAU3H3bw8KYqvaApkZqnim6ntMk34gccCg8uHdZ20xLKJ4TeAM2qVC7TnEqOaI5
zk7jLBKJZjEzbrWpOxJmhCEtAd3Nf4sFeFGrWlzEWWss0wRHfDBlGw1aaR/a4q5xxQfdwxD7At2i
JYjq7ziZJi6Ypn8VOYYoWowXko/63ndo5tTS6bErRPkYswTPTYeddJIlF5+8pzcHbfCGipm1JgE2
nTGIAuJJU8liWzt6og/gtEnjyFjIUBR9QXmbVk4RCyImgE37FNwZH09+vbMznbR7YLOQNGP6yXiI
UgqPWYFabXktoyeLXhdIaZgzOfdiUBSdu4vdseCoB0wlos42Ek52D8PYqEGtBe5mwmS61XwONfAB
jt/wkdG17/XGDF8i8SPHSVS0fXmrwb484tiiedudDk0fyYceKhIJSTAmmD6yY212myTBrm5RYb9L
7CHaDGH3gwCgfvOdC2eRUmyNCUM6scR1BZBoG6VZ9XvOMEUdQYJBF5CDWI2z9UuH08YOHdDBHCfO
9Hhk9T5FHA7nyu2qg2Ra9tqyasV0dF7LHq5sOQ3dyRXhucyt4cY2yJnHQn/KeldndweQJCnxO0M9
/BlJ58uDmbiNdcuF40M4fshYWzsJy8FvyjEUxNtqiH58oyKgV/W7jGjE0nAye20MunnpUD4GyDB3
FVZtYQX3fHb0rQR8LwrPP3Rlv6zGgZ2U3r2rrJz2SQnc9dvM1I5dsUuEfYo76xzpTXVoOMavDaTr
TVfEP3hq1/uuGt6CclZh+uXkFh/OFKn9NIZnxlYHP0u2xOVEjFN5JeQaUMKSGoSD3Zps9QUX2CCK
M511+Bs5DG3z1LZxPwacq0r3tSxy64lS2x84if1msm9cqBvnOHB+fEMjHScikIMXm36BpRJSHrlj
yW3RQSqQgHa20hrvPVidAM51YnBGsdATNnnNoC6xq6U8uZhDOIBu9VDZN61mfsX2Ha23PQes8Clt
o/aSehi/2iHkHqPO6YTFKzZc5Em/4Z0wYPrcqgB7FBmpH9WYSkJCBI0s8kVY34oMJNjwsyyZwNOc
XQRRjWxNImfXF2mwNEbdoMaCBLFnpxCxauPMVbUYp4z0dCpfAi0Nsfpwkh59stG62lXcGupurjki
BRp4GwdfPr4avyXknteLtAjf3dZ/zjFCYV/ba8XIVdsW5SbWm/tR0XObc4IP7TRkouLAkIfdrYuP
aT0UZrpjmQB22HiLQ33Y+8p4a/RI26Xlw9gSYZEejX6wG7WCaCvPA25q4aQtTU7Da8PQO25VXDTY
86CKNYIjiKrYndYhr/ory+n1UzYdSAPjA/qDvFe2dxvDptYklh5RhTTdZ1a98BzcVvBeKQVoWcDG
MQ5ZmtrDId2pDK5s2FotyRGdU0vG3ruMq1dN5j/iXExngfhM3cCe3NleJaOxamUKqVZgEVTTAPdf
ZSfsCcO6T9NXoHvEp3DAWW5yAEHTLQK9xHed1p9Ny0EvBFkb1NOhy1ttH7s2zFOiuLGXcvoQcbcc
+2QA0psmx8L3N/kwjMeym7mjjVGvOt/bD6PgDCBSkmF+HW5sIjwLbD23mfSeeb13XVc/WmCBdjV3
xmlw4dzIxzDOaDRjhZA67r4dW9ZrwTkyaePqBnnnRfELHWE7LhsHvJPPXiGiI0KXzcYj9L4wRP3I
43S2bVKAgvnRDQvUzXrQN6Wh21wiyRqqB1N9U31oo29voLwMYK7ZTQWBjandnzC2+RNMu1EPqU6M
QYFV7hNhJcIuFiC8vnGL9dQJuYhd93UO/y+V1rKBiQUTkM/mhPN42XBaiGL8HUbgv6SgnTUCKyuc
axseERQkVIDwjOQz9AUBLWbIRWhZ2OnzgWkGwPHU5Omlgv34qMTQHltucMCc1dQecpsjfDSV1N80
yTy+9F88g+qVnQ5Lu+qtdeBmN3RjU1/J7mowNbpkkIEJ40bzXkgCrwRJN8WW4F3B4suRmxP19GaL
wr467mMUGY96DsO/6GGcVB0B06jN9tBeOAG7D3Er70MyblizoZdQ3JuOt63JwwEHGolKBwR9an7a
MQ5/ELJgtupy61Uxh9r2ZIxzyp7VY9jF1qEWmlxYoa8OacbpQSt2g1LuOiehT4VK9pZBLN/D0eXz
xEEkNJwHd2or3M1avPQRaMF2hIV+QLoyN3bmv9Rk08Iiny5GetephAhFT/CCmQtNl8onUctP32+t
XdQ08BEIqyQ+HjYwBh6/iGKNdrEfNO2Kb1CumrTmhkmuPQaf6PlEOShm3memeelrDQcHEMA9Dy1x
0eLui3vTDg0sOefoHQ39V4+9KxklfeA+WJABm5A61EGOoyfax0YZ9EKUtIsF/kMokmrFBQ+spLYM
yGD9Uyv0W6hT4lzn0U+HJFNbgwKsTPq4O5/zcqODqW7rzRz2qbps2PHZfw7daY12QwulPU+xFSFT
U4EEAaye+fO0BNt9GVO+vqwC+05vogBPL+ehHsb6KvemDAsfNOmu6D5TtyLI7xNmRCsbsdkhENXj
AiI7Ok5YHguKYRaWRMn03IFwEdsbIfN6Z4RXHdGJlB1/WYjfjtwApodsk1VpcfB0Qfl72K9NCJLE
rl13PYYhycJwtvvXl8KsXlLXfKKdDHmobi5RP28RXfCSYR2y7GBWkt2wZU8BdRNptSn1TSocbeVj
K144Zv/Dyp2NChHdPXybeASuSuk3A95nYsAT4Bnt0jT1kWISRrSBy73te33FWd1a+4RmliqvPqKg
Y1XovNZZea0D+NtkwSyOhj3JlXROXLndY2+xBGyy4ZEfe2Om5gNgqjtSVNCTlfvV+OI2a/qZee6+
aPBQAYwX3i73rk4QRWto79Uqqkw49SknRPciKCJeSyNG5q/w4XQnNfHkUgCPTF0QWYp4ascZzRcd
ozc6d3GaDPZ5mYfZX1D6wmAbrSCtjKtEaf5Ohe5r1Z4jluOjtO5jezi7JUGI3ry1W3KDUw1WjAqE
hxZcC1RP4AKBiJaamK/u+ymMn6oAeVO75Clrj8R5BkpPxMw8saE9AsNrTlrWn+mjIa/WQUUS2s+a
q0S38lOdO7zYIllD1WJtO4vRDBg8R99FRc4FylPL/2B4znXUvHs5wr4dOOamI7nKML5rBe9Lpk+n
UcA0zKi4zSZ5Rxn6lDPl+1UAQdZ9jBP3TdYNdQfORVT9HRrNHeUnA0bqHe067yJ3zllyXwR2gv0s
BOpT++tk9H4qKbds1zzUTUULgFdxRTeMopaVIynIm9pI4Fqk7PQc+H00LOYveszSR0SDcUOUrV1Z
znJMBFeEf/EE+ZDmHIXFU1fYj9VIb4DmslLz/By6wKjedMfdaXr+0Zsp9WdZd+oJO1MpgIVCTnP6
ime1ktGdGrSVcqxXKhSrYw04nJzurWKniv/wMKUsE6fU4+DdM3d5sjwbLVJyqit9H0K1AZBPFsp+
HXLCze3MaSN+FK+z3nzuTIn3sBg/eTQC/evyK5Uo8tTkVy33eBKrrzJ0P9um61aZYtGbG2qdOy3S
O3iU2rfBz4fdpiIGLGe8JOmBcQc/YElQvod0Qt3OmAJGHt9CJ6pXQmVvkZvtnFb+KGDPrgZ2l4FK
WfbwcB9BtoB7cdG0sG50N8xAFR8M+EctWkpcPfd4kpJ9orU4xTJkAknuNsY3mXvUo0/KiS+0rKdN
vC1ScAvgvD4aZuMtE2SomcbOcaOnqKZYljf5we8hm2hanR2AUTK+qfA0aU+RjM/eYLg7I57XGbZF
CJGnk6ywh2ChAj7gsDRIauK3TfZkEowByqVu42lnAp2+baHrm8Kzt70nrkbRIrcH5Pe67M7hWl9X
oueR6WwbL7pmHbm2ItT7edm7zGOkD82soBC4kBLrQdzgVPNXemh63PJT9AFccv+Vnb+txf9GdpYo
wf+37Lyg871q6z8LzvMX/C44G/I3cP/2rA7PznIwbH83JEvjNx0Vmv/M2dw2cBX8ITcr/gjV9e9q
s0C//psfGf1aIga5MNJmVRZB9j+Rm2cLM+LtH9YGCils1okW9mZX5w/ReX8Vd0t36gOiatYKZI6k
kTJP5qJaSi9bvPoUQ9Lvafo7R0zJ/+PoPJYbR4Ig+kWIgDdXEqAnRXmNLghJM4J33UDDfP0+7HV3
jEYC0V2VmS+3iVY/eqX5s2RYFUePPW7uFCAfW2M/oYPg+hUmjP6OD3j6GVtrEsSZ+l3LVcmfnsn9
kJ0YtYPva8+IO/dydp3QD55My+edYM0UXWHhipfsPMs237jSNjYEir4HS/RAFL7NwThNC2+VRuv3
FCt6IZowIYXJe5akNunDtnjq2wxYgGnFawdnvrWtgQANl12EK5cWBjPS+Dwiwsh39ixkrWMCQ4b3
BuwSU3XVd1HfAd8W88ylRrcfrOSzJjwU94mKSk/97R4XEtxbKRswrkg+jZPvLR8kWR86Yx4ZHvpx
NXTh7PZ/Oyd/nYW8j/X36A7GhlicZTgcVA4X+XRsIkMHE8RVMOobWBkraZzxk2vsaB2WQXI7rcow
MKeTZbPeAobZu26286WFsY8Xr27vkxQNc8I7tkUP59ZrtJGdz6ekMYAaLD8FQLs88P9lMcQeFDQ0
FeZhFRo9gkoWJ8exbd7XnwhBvl+bg5E5aN2t2NkJGgdHozd+EkO0TJqoNPXGEfr7oWtwT/Skx5nH
pDMjIDfjrzE5DJ+DeGgwYQsfKa4172MKKNDtqGYJoNk18Fh7dgHIGkDmSpapHQz0t0r1EqahktuZ
Ws/Z016WSSAEU+xj9kzXdG7NI63Dnju+x277NDXxOfVo0bX1RW19Ob3U1XKAF0fHCb9wU2vWC9mh
rW/JS1rNkT44X2lcQB4Q3SmbHZBduDkDf4SQN7WrP0C7WxM/i8DVgdQRZmYEJfbtnBKLUQ6qzpVs
/53J7WZpQGwmqrVqB72Aq+aUcQPH5OfvZQbLB+6ToeuM1tnyrfnJQzXrcziMjsfRWH2TgkbSTu/k
SOhf67wpTCgDD2tHJQDpU2pjbe8y4d1nE9rv+chBNMHwOnAsofOlPhgDEDbWyFi0Vskmw5sf16SA
Mz53Zer84fbzYfC07bMO1XeB0+8b7Zeh1+hM+c9gHOc5/wv5XsFsTl6Fz1mc19kLlIRgA/9D43nx
L9ka5/U5jOEcO4B6lA1gEIjrZgZFCO5+fZyWgftrf9AItm1NlvDbdn4zHNIJIsMCuvilseEAS7mM
r9HBhfpLxlmVouWNevbTORSEOgNJelXQ3KzN7s+sCh8Y/oIb4nP2MvuihnE61QSBYkOZt05Srce9
MWDHDI8eGPiD3pzghuh7i6XxtkqBrupY1ex0RyCnuQsxUyenxjxsas7afjIui1E/0jMm1/mcHjwG
M4C2KUHL3nm0KUxAbeA81+gm6mbrRXfncU9+j9u76z/r21G61sOgFu6SXXB2V4KSU0dV+1vIJH6o
Z+My5VgzzYId0WK/O4GnR0oOZ/JXybnxNXZO8/ji1v7r3NPwbTfON2Ouc/KdIrJszQkLc/xog9o9
/0+D4ZXPyO3DGTDSUTv31uAfeGCBm8Ae7MZgOlEISUVEhZjAdSdsB+BaOpzjEJs8jnHtsQ1arniY
sx8C0e1SM8H9Tt+QnycirAu+oMCjG7Bffp3OWI6tQa+hW6chvSXDrhtXwFYHib/DzdAX3ODTPgkh
YFMjMxTv3fro1ln3hhDwleD62NQLe1+6nVx/HC6xylkDesyGYhkOeTVGCHBi1zlpu8Xzuc8M8YI4
RORa4fipLs1AHx8KED8QS8fCkMf/IOPBEywtF6kP8ItDY+XWZx1n8CvwJLY3urW9Q5P4ZzkjMrpT
C9fHmPzt0lof/ioBinyJ90jWbnJO8upFtwxgv+LEdkNsS8fpQqfAV7mkPwJr6EaflvcxF7wAqyb0
Mz5vY3JsJofljJ9BsRPL0bIbzBHQ2zZqHOQW4t68M8VnlndEzxNr3tv+8E6+/H3ubAhJjt7y0OA6
J+k6mWgeRI6srS6TEoO9eNfHlu8BU2eX49IhNo5uwRu2JdqRdG52jnu6Zv3UuXL43Rpltk9z+V37
4PeZPcYbivnTSAa14ker/99ayR7O5dpsfbeelewhNPj7Me/4GjQNJGtnkvkdGuyy9kM3xO4dm+Pf
rIyUNa2Mdjii2lBd6eP9kgslGtSDBOuSBDZlzqvBNtsH/OpQMbriDWwaztPATs+dZR1kM5IJnCFq
Od/KRNqL+WzUC2oZ6A/KeAjJ59ajoeoPhACP5VRwloHwI3aCHBC8gOwFQWLIRz2i2+FqmrW3Z2i6
D+iZjLUW6Wd/lWxBjcXzTEOKM31Xe9xE/XcRCBeIzrq6rykqNSQOBHYKXbyQM3QZZARxKkZSyuMs
M7m0SrTH5lPjATiPhtoS9q4ewAc7NDboh6nB2Qu+99GOMQqBatx7QWlAL6PmB4fwz6hUghDh/2Oc
itHhuMm3rYmjfoAfn3t7QJ1/YkFa22ynR863adNZgKOQpngw9UHbSFVgCPV18LipxEis7ziRJZye
VTa0vIskbax3yPFeQTWhMf5r8xTk5uz1L0tnPY3rP8iBNb1PEjEh4skHPXOMa82sgXEl/chZEZIp
25UcKRukX3r8yvR3iT2qjspPBbteZZzJdEHgRHKaE4CV5lrRkIY5wj/ZhsH+NTWo7CgAVQkYrWFn
xj++Vs07cKzqHNd1t5UjJrwa8qQBbYn33R8Rg32QFaAPAQuRNkwoanSSxHF36OryrRGNfey6jl6Y
ZD4ZLTWSY572e6tBkdV7ywilndvhkMgPg3Au6QmCcJWqXGoun1rfVyHlD90x1RP0g9K++1MpyMdU
Md+FnLC7Mil8mUZ+uWQz0NbMXGlDlD4AVLtFQqQMStDJkt1GZbFPdTtwjyiCsWnQd8TwhGN5OSJK
gDxjuevbQxUVlDAS7i8WGPT0lIf00Mb7av3fg23+0tg10OetH4Zc7jS7no62t8aCTGfa9SkQudjq
UF41/H+GFpi7fHa5N7AHnDqdkr7yVFq4EmJnflEwe3FoIeo2ECuyAZMPf35lUEdMAGje2fpjPQVz
ZPorJMnVgU6r4muwQFPauV7tknxgseG2KvJIMYG/ItkOFwOULrntJQd7Zf+P2npAU64euJy59E3K
eKvnhwUJ7TJRZtwuQl6CRI86B1xYq/KrbuFJUWWW3kfX2XodgKfMTuUZHB5SCJUHOOAQpIXtRQNF
J3CuvGGrD6UizDVHTgeROVP9D70vSGyY6jO96zZ0VaK5dqBeWm/NWRBq4peCCmsy+j6WmU7g9mXm
nCfocTARqnf0fyPDiWk3U423cdcTppzs304b72NRXxLhPgRNhVWtuMm4/R4Hm72QCN3hi0A0lL5U
HDUAnxiNnGNMwz0/rg8/vy4ZRSk48NaeTbDGqIxhkPFilXRCpFnKkQAilpdeL+IjhUjcE6evBfbq
wQEtDfLRisBOg5ePic90y2dpZBQnv9hzF4f0tqSAs51HtzUiUiHdHlYt/rVsfhw9NqFwK2SS5Sf4
g0/J3M87mTo2dL3Bxac4fq+iPDSVcoS4GhQbqMtR7k4l3CEyhhlYXkqEjZDiMQFCuv8QEm+cVfcm
PBdvGzRUwi4xfh1GRgSh9oCD/6hlttqa8xDsxtQNrgX7hCSGadhOUZ5097qmMNWQ9K251dzDa+xO
sGrq09Sw0O4TVmdpwj0087l4Nb55zRICLLLMUQJhemIX2TdFr6BoadmlCpIj3DsgaCm7f4GCGLIr
AeyTleGQ1g+Dg82OvQ00SooeDDMmI8naOKS3Ltmv0RHhtPNWZe1WZ69JRm2t5lCr96xKb4s/XbKp
Y9mLM3kjVD9cERw2Qb3sZuSYKPY9ng6v+xRxDmcJ0vw288kCspnfCrMV24pHrfa85aJ8INgwSn4c
bwFl5hq4GjNEhT1MNPoT/LgKJZtOrW/hD87QSBNbe86c5j1OCrTcAJPOMhTfuZxC2p1YQ7uENYoK
FbhnDMtVtx8S8UqIid53aoVIyQAq65gL8NF6Xcg4VrQem/5DTtNDbRfJPpYztz8fTbpSUbd0I3g/
qONOP7FINI0tOSdSMcRlhO/D2HHTr0GwHrZ5HKu60w69k+F6K1I7opfppWr06RjUd1cgl3L/wi5o
8LkwtT6sXhyGDoh6DndPN7hNU/qIEZbiDyl8RAx1y/DY4T+OKmb6zTJ3L3nJ576uTs6UvJuiybYF
akHkWszASUobo15W2ISJQkKc5voU+vjI9j1GlNAKHKZYvzoYMZ6fAofBUGWvcA/5iUt2fKb3FyQ0
0lCjQmWw4LfK4o+nkE3WJLCaP/p1c2y01xnUyuppc3ydF+fygpPxDXeU2A5p/+TrAdMdkF/8UKfZ
tVqOXkIscX0LgHck8CE2tdO9y8RakaTa3oXYI4F2beELxhGu4rwtdg5VU4hJz9T1eFuljzgOhhRb
aZUn1KUzf2VsEC2AqryWYqzRQeRzFualBc4AjIUiRwApS1vCkn6h1J8/Yh8ylClH7tclfk0g4fMU
Wi4kZGe236qgfyOezTpitJYTF0ZYuPR4dbSlN0g4G/qM0aPz5qvP6TYv68kNA+toT/g4IGuuMiJH
ijG9wuCwNlZj8g1V1TsbzCdeOx+juqRjAHlsVO8eEwb/OkKGuvKo8ah++AgxcLWSgQHtd73QH/7/
1Q0ccXYbPKqZPgz0xxYsHHAIXn3F8Vd6xHToDeB38D5jOK9dluFtdCQxVF00SbHkpAeQ/VTAYJiR
TcYIEDrZxLtjxHFHTjqAuvpiA6zDVu3RWhdLyomQ1w1V3WJq6vnM2h86TsRj1ci/ht+Bjs5ZAsmR
tuJapDvZ1+bBLtQzLxZqNWxnn2EnLeLFeZQta1sp2EthNoAmzt/EWaBu/8yKRTDmoXtP21eZa1eH
DWw9JtPFGPKzlr8AneijrMF2De3F2ViKf6anNQhs9oPuMg4S83LCNlFUw5b2ox7U+1JYKmSr/9db
WxXoKAB0gpan0Qmfjj233rhG2esem471cBr0j5LyiUivikdrrO70DDaR2fMdGDlZEF6yiABeEnUt
LzGNVrq6PCQdGP6xJ7geY//zdetPWwTVgTJeEsoOcuxgBv9at7fY9Qv6qqc8iWahjFOg/mZFAFtb
Mw5OUZDVsq9ScQJiufrEOhbye5JLOdTXYlgoDqQhxmryl4oJDyGF4WlOr4aR32LHfNVqj5R0Ebwu
0twPC7k/6KtchLhHA2PC+0lN6sI7Rc+9YFOb+RX+G+hhTIN6YjQ7e5z3fEb6HDm8mMty22r1S1Ib
v0p1u5i0n13QOz02Z8FMvwzqD5+OKlrs7jTyP4oKwnuJfLVBz2aP9gXSn21U0e0So8dTUpxbKpAL
BVdV5PjhTXEQXUl/zmrfnx8YDVE5jSidaYsIIFwjPm7rQAGxNhXzBHXdjnq04tje2TlhxsI/2qmZ
wmHhfQRqhs2Y723bmiKFVoQECJyGJKEwBtSLIhzHLZnOJ6rUmFR7Hs5FhJTiXmYN0NscH232dZNQ
MM2Qh+nwpePFbw6NxSCe2W8xOiWZseLgFfJd9kG14ebaHTDfE6pOBm9boby7OSuwvMTjS58bI7uO
u4cxOmEPtx42ZG5YpviPDLDpzUa73NhjL3ZA9e6QlJqbTqi9HKryARj8Y9n20ewa7nWJgX4S9SvP
LtFw3SSmYZChMQuaW8arlVUA64bi4DrAW2YukvxxYpstzrit+JrOwxTwKFdq39OTiNC/WkeXgR9e
Jr6pEaWO0edQKj3zy8OM8+xQySZzEGUoxnYIJeKm+sKKWmHjC5Exbal5rbHbo8q8mgk/5yBvyNp7
W0rfmysL2wSTJcV/ATwi4tLjl9fFd1Xn2k6y3GUlXPUbpXC9FtxNMAp/pR0KGKY1Gpn70Hxr24oc
uDs9jAMpj8AhOZvOirIx12RMmamcLL031tvqajrpR0UH39YxtUcEGLrt7OpucCzydfqQ4XFh5Sbf
/AFjb2CxLykGxtt5cQ/FJJPQrngiVJFcff06TAuGzDl4Y6MsNr1i+Va22pZvbkpO0bg2ro6em4vQ
4RzEPNRmh8qoGFLkrYI3QmwH10ZhuQ8GX+UyJCY54qTbwfFltK7HL97IwYnGE8I/kMhNWdaYOHIt
hGzKxVH6jB823N+u4DWcmJRb5VZMJ9LE4ZrLg4hTVoQJrJoaQCV43URtXIcfqVtI7s08TrdWS86p
YseBi97Gc2p8Naq6JHw5QG7EM7+ZNm07YcJYlffShglMHTkUWGHt3apfPjVZ3XRRPXcEgq+ULrFF
Re11AupSltx+UqliCxwoikMqchUwq/SF5Es7dEPE6viMtUDeHLt66fpXXfdWeL92bhRYuKzKQLxa
Jr67+DxDkkHfcvE1BMGmaBu8xUmVREvxNSvqaouspZUWHvaWYJmzSR2aJZBwz4uBh0hV8qrrXLBN
Nr37nGtLNHu0CE1CbBXM0Sv1Jw5J8pOlGfM9noxwtthD0sJ6chQ8LXMxOcWY2rYugBMKXP2NptI3
3+gRJwiYjUh897ixmeh6/O91cw+4SZASgFjq9g4ius9tOhv2AwI1UjC+K8diWSYz1I/FiR/xPD4S
uLWH8aixK8xrAnemjtdzGU2+n3pyajXjbyDHF5+ZuBytX43LDpUd45VY46fpudDQltCLSc2KdWhV
HT99TJBXzyvVaRbTtzZ1T7mN6kLEnEspPJw97o+nuU+4dApjzfHlwU6aH9SNU4s1VWz3XCpFqpxV
CC6ybIPfRkZm/UKZcHDUrXtiUtPS0Nhc2xqv4okNG/kwrFv9AgfYPugQ6sNK1X405S8EHvXj3Zm5
BjNmPUBXeCqr5KzKnsnfUjeDoXfbtt4H6LtfyfZ245QldYF+wiHGdsCeM3m0ksLa1loJsH2BXOUr
GG4toeKD0QLFWujb3YJ4TU+ixnY8Or4fMUVvtYK6paaUr5NHac7IfCsq64od6imLM3NnFs7NFDQh
2d5IMaY92+ukp9MKXxo703wXUwHubyAd1Lonv2w+fWvkOtaybOTcW3Y0LZzakpZ7q182XZNrFzdx
2CDRCO42JBWXmpauCX7n0Pb2AVw+G1VuF7NfPwlEGmc0rcgIkIUAZx54y/0re/Os7BM+K8xjQZxD
H+fmZlrAE8Zi4Uro+B8soRgAqaOtOp++uVEnEQlDG/THHmcGXXJh188ukQZh4VP5KaCMHPl74HgX
+G3w8yNwEJDN2O4jsDt2Ig7dmH/itlVn5bUnlwsNZ2Lwk0uPltcsu6qqb/fQvzLmEbjZU8mTjlf0
1pqgI0i2xbsACT0yYepjS6JMsO3gGcP0PDSIWtc67c9FkrXHZKTO1IUXa0O6fwv6vwMmVgbeWIQk
FTBX+FvfKeMoV8lXBvNlAnqQrT3SbNQ8Yi09AQGbf6HOXYYZBU7b77T8zY0f2Xx7/qec/3BfKqqb
m7x3PWmc3GcLB8SV81PwtQcaWZLy3SuyLxEnfmjRLsS9lSF2MnPYI/ryXicoBhnMPeGIvxJ3PcmN
QCMeRV6QT9prE/D51ksI70rr2dYaaxMhH+nG4n0lLWsnKvMSAEHc+8wPSX9OPOxUtfvlSfXTOvUn
8d6B0jDzw12sfPevH82HYZ7FNQ/gndkrWGDSUpetGCZhIdo/RraMj0Hx0dbgSjQjYSfUltPBzOo9
7W3eyWtoJG6NmH27+b1YKU4ZI7H2lSgpwCw+jUkXu2z0GDymv37PpZnExngp87hFDBUEz1rauVFH
eHWPaXWdMhDis/nOE8eJJbx+A07zT/7FmgcMq/MI1++H1R3fB/tzHvL3ZCBNC9wbU3t6NDA5hirG
QLck3hHrT5g0DYyRClcrQ8Hz0KW72suea7PKqezqktMgyCsFiXZjgY72kiSvZlmcZ91eEFDS3y51
oTpLvCQTYNlqpNY7BUqx97r+XyPkk1XYt9ppXnNFEqOUM4hAmNgVSJ+T1VHYUJPhwmnzy378haux
taNrJDn7Nm+2BXe8HHyLM6C98m981Lgg4221dlW9RrGSebUiQfMnXITBDuGLjW9S2PUPzn7QiO1l
AhF8ctbQBbXQ7LoeVOuwwC8w7mqSLmmTUUY1XCLseGv3AUsJVgsDvo4+mL2rabt1xNTPVU9vxFVl
9ODiyXYihQ/zXDjfZbkoxJx2plsFGbeueK0F2vTU0w5OfTwA2LLmcycrE1GMmBGRlpEukJeaHesL
bQRPvRkc6nWlYUJD3mqsUs58U0KBc/GZZrju7BnBvqznmRyFHtoTdW8NKRuIno6zsbuvAcb9I7kg
DHaK0Uy4ZXnzSv261hd7dnKFWY51fakfqGrSj03aXNXAZTt3OCUjY8D1qzD0rZh+bKRL/cmy5WI0
1d7uDcz+Y4RX/TJmby7fQRjPoVv3uzJt93FafacjSccpoaiBNSGi0QQzSrL+iSMv/yjLt4otcWc+
pYN1QTMIG+sJuHuH5bHC/znQa7PhxrXpnXETQNKZR6hRM7U12VuRfEuLzxEX3vUkbFFiDVT6isS2
eIjrP6P72WiUddXFDQ/HHrvPMwRGnhGiaYLdMgfpYYGTq8GBIX69BZi57bTc3A06up2IWY8aM9Xu
BXL5hl9ERcrNU8YOgOId2NzMJ40+ceLZnNF/at/9DWpFTMHbr//NQFsfWSvK5lHW2bEv+3DQO9C+
8uYFFB+zydnPFhxR61+vcwKW9saPwZyrvwGmW5jgqB+s6ZFwLFcHkq8/ygm4C8hp7iEvjXV3a2ff
0odNyvlnnn87C1xQ8ivrz5KFFoH5XZtgXVMfubroUE11QrBrXdgGcCL5BY4h7bNu4g/HBBc553j4
ElZlMHM1uIxFNBUn3BGjIuo1mRsM7RRB4SKp6XhgfUMj+hZnOiwvojB0IvGoUPVq7aWHNuHTDfNj
Dqe2imTqH3le7+SJ3maiCwHx9rnJb7JlPKTyt2cjmRAU4UfKkCPebeTKvv6oSZD2iC+dUR91SVK4
xTUPuNPqfgdC9UN/ME31Nqc843k4U31OS8cJSWnnzOYbchyIYYY+WlS28Lx3agBGXRQ7F0pYQ91x
000vqVm8Gw7d9mCAZvYtdKYYfHbh3S/xfcbDVWODpBIxsfp92xHiW4VoyfslGB97lj22/CNQMtIU
LIj1QGCVATA+W/a85wLCG61kB2js7OQWw4H1GQCMV7cHOLdGybClCaruH9nb3632Vmj4FtArqb0K
1Itl8hD3fFebQ239cUbSofWHD07Iw87sibDUOgq8lv3gPo1C2+rcRjy+Pi1J906LFTe7Wi7IaCQN
hohNwNKR4GiowzduBha6QAibujkaxU/P3YvP9M52vpxRbAaqIGtPfx7gEGIIdMlDG/BgjA+9JoyP
0ZuQvBzhdhEBVgaInnyBzYsrPX9F+sBbPG4MbBNupWPH/l2lApcNd0JcQZfqlQswSiQ/DmsrhXNw
g+IMyokhs9uW8XVsnojh/gwMJPyml3GAra4V56Kuz3hOUvOPYfDbUTL8qDGeGOJGeodpw9qmRL3T
tH9sLYbHKr5WdmJDLHKtlzrWXnSSD7e2xnG+yIIvazKvLc/IYBnBUfa0hJN1aqOqCwRFwWp+ZAGm
+L73Fo0N5SV3x+xmF0F27HKKeNR3FeM7/IyTr6VaDeMqXAZaT4IjDGjWKhgS2r2uG5vWKM+m4CbR
jdgh2Xjz5U4dAD8aC7gxoSg4hhNJw/7MJgDmlV58NKyayDJzx3YSnZd7T90BJIVHLUhYs0NHt9xm
ilqiBXZJw5nGA+Pqw6+30KbIAn2XdIzj0ADCtvPzU8fbhMjCS9okZ/mKP/4vibfjJL7IoW+MwA8r
q/sZFN1EMc/KRmgJB5P5WguDXiW5xphNmpNG3JK8bjlkOCCsZQpbY6ampPjSWiRZy2E5uMzg6wFt
jd1HGSuQvBXMo/pYUco5mlg108xho1qdK48BKr9bEOqEgXW/fi3f/cV5ErNLm51BzKvuEfz6ggnF
29gu05uGWEG+yudQtzeMTJW3lwFdVQQQQwQTioSsR9Q80ILWdmIvBAhmD+H3mE3e++Ql+A0yDc3Y
vGrVWXDtHQkZMsJ+t2TM/WDeeIXBozSdVUx3VjqfhsAJ3Xb8liyKp1yeZ7+6SzH9UyeE2LdWFG+Y
ufds8kh3YEOYsAVwM6jSbxVw1R0odUaMYdS0KQkT3hSlw+tE+avTJAd8GGyRnag3pmpjK+OC8k5N
mrXqQwRaGJrwP3HDg2Y9mIDYQez9z8KE0eXhhWnfBxrBvXkix65xs4WnlAc3g+HBab9t+JFy9r66
ls/bVNGTPQCnCNKFfVT9p69yTGMV/mHjJpN87VHfVd3sbJthYEgMyFRY/au9pLsF9oLNB92e5U7P
rb969dVkzZe5uN8g9DlYPZZJPZDtaW2ldeQujfWPycYC4rmQlpOGTBKRbM5gK6C5CowMMdnhMmTK
uGKfQPfu4Ua1IK1qzX/uOuNKoVd/LgV+jKa8Z8Uc7BfBEE2psgPnPVUDNc+Z8V4JIc9lmtJqR+t0
wf4TupujQCDqsoaVZxQf4FTobDYfqrIkHtiy/UlfzACwqiq5L5oDIlK6INKVAaUbPoOYpnL4DQRY
+IPW9m9cUyWbg11ABiQl6zGM9ZMcjqQ62UFuV6AdpHfE1nAOHgnH4s1ZXnIofRvPlU+2Zr1ZsZme
ujHrL3XdXtdinyjvyLhrMR8TkTt5aAd2s0kLHg4rLDLequUFfMFG2sWDm+EQGufjaHgo/zY4VdzS
tBasf3c3vjuQNXy72MewV635mwgdgru2m0rCD7wqRo8+O68ad2VJ5cPkHjvxIT+y7EkX1xIuXEK6
mER5s2wHF2kt2KLpzGt7gL0z+3dqSqQKwn7q8Lzlex+bUTJcZ/UnJ0aTcAErPX1nOsjM+bJXxh9/
Uri5uEF8zlwNhQ1RLzenJ9jUaAt6uNraZEkexZ/2I6tfhkg8zF2YVa17GaocVQL0zUwVGwI9LbRu
jMYSVz8DikQpJovhxC1PXTsEm4WuY2wqX5rpvZUxsK6l2IiZe6vWJ+1pQgaPbAJ/sK43bj2dEqko
RE5ewNBctabR2M6V/qmZix9jpeqQw+FZccGyd/JPG1PCNtbOzeXzdhJUVm/NjjLMivKYajAuY5nf
fM+6z8J5CmT5ksTLXszm1cMBVDcLwnefrU1r7n7IPxu/ObH9/GNy06YolTj13tb9rc2z5fPzJbYs
3eWlBTOZUtiUlncT8CIGrOs6fMa3ovlu5GVytkYDDIkDrR04ez7KlLu+ik9zBjnd73fj1D816GQc
5ovhPdv9K0FTztIs1LjqyTE4xNmLWI1x9a8+xA9FskSGq5FSB8lSMLwac9iwu1PaQi4N46INBpHk
rds965q4Buh7vWG/tpyqc1ZdC7Zl25a6ER1UTSYjNpyAnu7gBOhce8hqDBwkxYLhu0VI4JZB8riB
GoLY2bfYXj/WAFOZPLnavSaQozv9Tp9mpC/WHEvKudofWoWQ9xroWpR1AsoGwXEa4IZUEPyaOTjf
lqWK9H4vRiYV7J/NgJf/mTfVRhTgXfGuUZ8bcg8dk2FvaxQjW+ui3MINlx5mLhUizUG6lfwZBDrw
eqmMoZ60SVuzRAG22y/EKgg1eeJQjF008pAgfm4FPgNmL283FQKrZSSGiPQtEfjNmKFwcEUX3mvS
XTqEpfXyhW+5ltah1osjFaDkqcdtmot7q0iMu1c2/egPwFHIt+B+hoju7hPkyrY8Ktt7JgewxZVJ
5nMhCXdc02zIItq+7/5kM7og9tDO/VdlBuQqte1rFLNFLxmci4VyOyci+HlFKaJwfOJyWjnYc0r7
H7Htk5weuB+zpaovNqQdbl5BmGeMbjB8NisHcFWI2/apDKbdMLa3JjdwBudRRvMmT9gzOTAbz4bq
Qn/EUVn3ziZLxQO4eu6XPxlnJ/nWUFJObAXXfLkneC43tkOby0xHRMGnu4yqIth2pE8xj+29ho4e
1tJFc079YFeQKRF0pMuxv3bifXZQfcjjbdJuXXSmp5XPMMbiEOTk6EcnA8GUDOd8wEhOmHGjW8K4
aA3+XQ7Ov2XBlaHNbyVsydjSLkwagEmDBy+IZIkJwaRJHL1MIefgjStj75VqdlJNXI5TYfBlflVr
0MPym3sRcFn1cZJ07eb/0hQ8lrmIMTdBIKnvbL4PfLh8w7gUVPlZ9fibCfzVDSNv7OX6pZE1HzfB
PaCGxd/T7CElnSr6ilQy05+2WJ40GpqixUCqbj0Uj4OT+79pKy85Qu4u1dK32CbpqYmPpdMeACR+
LEZzxK5AGzkLAypBYXYBo7Rl95gq/UIRIdwxNtfKRfNR8knivYmS7NUlCovgRKm6nP0uXIyTNsB6
NXWsthlE7I2iaG3bBjTSLUiesb7zg4JAN97IoHoP1CdIN5gCGwOvSRGw/BsvvK13MxbFzudcp7E6
QcQpxEeRe1GHPGmmb9R208ppXvGgrVYyT7sP6A4HMzXbCHzwVzIPBj7s/lqxaY6lOBMhewEdg/1N
NCLsux9rAPwoR66NMxFWKRNGsuCY58u3sm3eeBkwMxhGj8Xi/037N6qu7M3kak9LQR+099Xql46U
zQilI5v/YurnibfX2W1tkiXAbplvpmQJ7befRqFFhd0dbCQIV+QocT+TZ72WFYyNpURxoLKzCf6N
Warx1u+5YBo3L/FYx+76uECqA66rsMsi9F1Zrid4ZoKDURTRbEx7Y/T+4+i8dlxVtij6RUjk8Gpj
HNvdTp1eUKdNkaHIfP0ZHOkmXZ0d2oaqFeYc85Zq0ffUk5Eeqjs0YkCsa18mdJXZmG11+ApT/Mwe
iIUwWkd3iE5zODm72JteFDWdVpRP0RGqfcTm9DDjNlIilSNsHHZuD5a3CR/SU0wsyMkBtISxUoUC
bxhiiWLnAAJSJndCxw8r3iNSwCn1yf8ZBuWlaunKLFRYbWuuKYmYlAjYou2xwE23qgd5EZGVElxd
PdFi7PW8vNamQNGAB7pp8l3uqgSuEq86az9Zy4UfEvNBaNQ7sVJrNRsDw9KOLllNcWrMm/FMPNc+
ivTb2E07oU5bAwtqXKIImAFtjfER2TP4MMLo0Nigl/oopvptqKHoth2WOWfyrbG6d3OxNwyeMUP7
kW27dVrjwb+pfLoi0CJ7w7LRZ6d3gKnirDQdcUtpl2gvnfpbH/rsiCR2IYFs3IryJhR7V40/Z8+1
wH1ad2pmTJU4aePQdxX5jKfnWUtDrGaW8cLXurUTFfJJf5oRgAYpGwx1wjw9JS3XscFOaRhLIkoj
7ahZBUge7yRF9dELnP6FVR0ZmdwJWmI46jy3uYYRxX6uqv5YoDEuzWX8SshNyGbOq1OK5f2gIAAZ
W+8yD1hvBvMap9/oAfzEGRlbRunvatbbbWGi/Sw7DGMioMo+IwtGqdUYx8jldLWsHmoU2ze7Ny45
2ci6Rd5p/JtWclOyKpDq64RMum9JZdL5+mkYVeHrOII7s7qVqrzO1XAeWTGbNM6tF17tWlshC8VF
5I/gkECn+WY87hIvX9eats7q8GpQjI3VfFDkNyKpvr97NnAekHpSd+kuKBtT6wvEIwoLRIMTAbUz
H6D1ZjAByhkIw2hgt09iVI+L8ZRU2dqwIziQ0cox4mOpiENj8kLySw5oKBpKy/DRR+rZi4Ytkcir
VD+5Dku8daqE5MJZBFOrT5Ux7qlnXozJOLUmz6tU2yCGvslNmCYk+cKkcUP+UCd+jnRGgqXctn2z
kYNxrwCErEzzKlCSi1HFUfkA0huvOQ1a5xBTiVQqigQMTyHZXq1FvhNrw6WMtE1IXwU5QXO5j+FI
x9BlWs3ZToW1M7XvGbYWOZbM4iy3OcDniCcRRJFpB4VhHRVd3PsMTnspWFEWvbhniM5hJYMKj8rJ
Ty6qm34k1AW9KG/6AOyvi0+aDau86ubsMk/YIMbwOrFuAR6wc0PvHqWKHzqMFSYks8JUN9EtHBEo
JaxeiFR6nVj5bhIW+4QUy+5HbZUg7N8RHAVk7a40oWzLEPP0OKy7gvvJbqCCNdtO4mpC/Qvn6wuW
Rg5YrT3wVjPkiasdvfTRTvoAKVrr1250LJjoOZF+mEzijcNxgphVte9gl4IYmWGTW1tmCkR68Y8Q
Pr0SEPAGrxvf4bgcuhb/tJlCC2tG6jbss/tKtXGrh/lBGR/zMjJtfjwMLh6dkO0mpzBD+lelxzy3
rrUnDn2TXcWrANHlhW/VWNKf4XCJMFuNWrG0vgMt9aD/tB7yBaxZeznb1QrezAZzJ04o/jfVNe6q
GT/yEPJIeUfTQzDph9WmGqcnyswaYTViNPZ+TlB0Ct5zx33wjKThi6lRHVRotjah1W46ZXHy6oym
WoeBpKXvW03bFnGxGChi5nJztPGc+uaIZRZGwLnb/w6TuTZD0mEnyzs0Sc8D3BmHbna+Jzf6AW7s
G8BQNg43XqvbgNGRn6CfpXJE+Tf3LFLGjZeJJ69koeRaJsNbDnfXOfGZsN8Ib2MJIsnQOt9EwQPW
4l3TUSjONkEfNovLVTZvtbFK6ZbTbi8y+0xNh6bMXiO3xZktd3lOQBZfQdUpJAtGKJR0s9s4sCg3
TkU8N9YUMCh0eyx//W5uIRDa49Wt6ocTj4/URR4RA1oNW0GfihqeOFb6NqKpN6E538lIIotr9PUR
CaBtWN+cH48ec7tVfY62u+lDmi8s9zHsglgM64o5UYk9kDTB7BsZPDgLClaA307n0AgnZCW0DZto
V/xKlIBs2z6Ksny2rM6HOYc8W/CaTBTj3nPBqlkfKgZl1CmVqZ8M27uG2Okdsq+imzjkeXrwMu+p
MTE4UU5Ctrhgpz5CCF4xhnlUtn6e0nvjDLewZdgP/V4rKfX7cN0PVTC16lFjDTzV8aMaHiSKVjZ4
Gdd6Gawo8Irk1VUgl+mquzOV5iQz7bkbSRal1sBz77D6rQOX88iJvi3zSZQaTeofgdAkccntqP+l
+WFCwQ1KdT2arE6Gh4JMQLJ2gnC4tk06VoQEdPZ2pq5jJWYoxHiqmGHReinMKlWizTXuiSEfqZ5/
hLl30tnNqKX+lJrIuCFiFZTv6cZNunM9aZiQwtcou9qDs3dSGJYTFgBSscsEqQOEGqNjP2akN7p/
BDnJfSBsbVXG0GKUHpcEO5dtDn/UttQnrbG3KUah/iLI5quT8W/lPmMYRQc22W8K46FB4vkWSBsg
MJ0UCCdMy8rnRgXZTx9WWuVdNavD1MS7sbZutpZuvQSlJll8OCTqGUG3vWtbh7lFXUaLkib3Mwx0
pmYcE3cMV4X2DUUA1XOGmEi0ZdBqsW/B5Jot80RSzjHKNaxT+Ws0MKBQCZdmv//GzPRkN9ZX3rSL
Bn7Ttuo1VPMNxOcvhY6bA2entRm7VLtBrJJFfs7Ehzt1gzQ8oNV9ivD1Sx1FmeH8CI32EgovceiE
NerjHnfRzqLWaZQvJ+Zp4mDigX8eANR0JFzmA6sKXg2tIO7B48HP7nEdLdxWsstoJyI6s9HqA61x
GPV+ZGL6TvHLz8RcFLX4YXCzB3jwRPn/T4b0ALHIrRXxd6D9wnujlZce2I1SNf/6ZCa9wLhOiAcR
ZWwrXbmPlBZdomzVKubSARAwzutc+zAiDEM1MM+EFOEoManOoWeEuqsh0qy/UQR/IdQILMlyz8IO
oMQ0u0pvXJmc6LI6RIQDNNkwr6BX3saUyyxnNUiq3V/Upe9hlf2ZbvnPHeWHGWJbbBoHCwZHeROd
QUWxObsKMbNXYsEVYzvMI6b32D10PEnL6DzXdkRaQ74u33JLOcRkILg93xPj3rywaAJ0AlESZQdF
evSTQtsqdozAoeGtcT3t3EbDvym0vw1WSU2/CKlL9aagv5Atg5c0PJmO/h6aHXB+yNiEX54mFoBD
LA8F9jgMw3zw6Ngh580GmBquG0ze64EbJmHwJqz16L3l5XjA44dHl+Y3m2lhU/UY6hZqN83BOaaL
i7MIeNFeSj5jw0B9gqyFIGDeK4bSrBNKLIzTPaPiE+U+7Ll7ol/dYTtcHsCFslj5mhfcjUKJjiYP
xhlIPb9022qlS+PXsRmrWypoEfvmaZXqDwY5qAZHLEWsbMgHraITcwFwCjicIANh28I6Ruqxy3hQ
KYNBbb5qA92btwOZt1KybKcyNCkr5eIA40/cZFvD2WB9dAVr/UC/cQNbFRAfj0ySeNOoCEp2bdJs
aaUd16/K+irT9KIp01u6d2XVQsOpn5Ix2cfOD+7KQ2WG18oUJBUvK6WS2zpSbihgdnOJhUwIwvwA
GiKTl1sn1D9qwTPFhGFnEVGKhDBdwS4/1g6Ul+oH18oZ3xpqlaz6oq+6lV5XbtpoKaqtZi298EfK
aJdU4WXufhvkBf5QeBqFNZMrr+bNxNnlFd6jifunSWSQvkpylOwWfWwc/qIlXmvd/OGQDNIwVrMq
Vj+oxi94kyVe7xCfj2kg4TKMJ0xNJ7iyfw5jC3yaCGft0Ds6xWtBNVx747a2PKgcbv3a2AkTPKLw
3EelfnTCWDZhvJw8ykCSdo2nv+u2hVad1a2SFpvWGi9isEB5y0PqIYOZIE52LNpMJhZRKzaaOz3C
bkmEYI2M6YW88MdoIatriGFeRbGFBLfGvjOHLKZG965T+eBTd95rFhckoCEAjf8/TX/b6afwcmT6
9YtXV3suqy89cQKRZhSh5dkFeIZQYl/niCAJC6d0k5qCWK174DC7Vg7zGqgsB7dxH5HxCJXk2Zud
fJWjc27ZElrlt1uxA0P+CVSF3kILnIVWE4VDMNYnLxtupib83i23Rc7tmA1+Lut1x2oPANk9ptfA
Wnxzk/YJS/sCCeM1AN6ykUBfW4VEUdBftqZC3InOcFXpUWKKI8zWxiXWKc1MCJZgPBIssZGJPB9/
7S5X0kNhJwa2kvRTVT5jRte1lW9j44vd3nEcBt9l7oH46JB5uFBJIdJcebElsifDeV7KMFNd1SjF
CWV/Y7AsJQPumfwMwac45YeQmreCDJRye24yTrbYKc6VYE/nds13DM5NGA67lOYe8802qljblX1z
XH6HeDrl+ms93/BDrFXWiAtJXSoKcGF+aMv8ZX8Jd7FyA6y0WA9zQJTAUE0vQ5CtB0KaazV2V9hM
MMa1SMszlc13zGqbU6nuyFdytJtivFeGfi852RDF+DX+lyxjdKtPyV7My3gUgV7eBVPmfrQen3TR
XXGHB6XI/TBRoiV0zo8zLD/tGTQnE5mExSR7n9mDGgMh86J21WbAzy2YPIcdlWjVpIQLZAST3rMh
2WtQ5pxyumPt/G4LOxgQ7iZj/Dxr7aWMDty5TOrzF5Vpj232KBTGTWS5yH8ggnJc6ADdB0/sawyJ
IVIDa254lhy0891KDdI8f7Uwj7D6Y9QTPin4E5o4xxONR9tsDkPpXXvt0swvpqXvhs446uiolKfO
+81yEJijR3kmA2dBFChMBhBXGBKBb4ZheXJZjMqtrdUYip0vqRtcGJe4kg/LUN+7mQmxHXZbos5F
Fq6mRZxqVh3zT6DxRXmgPknJXnZ2CSnjBmPszu6vXXjQyhcr168W0QouoWNykYgLLPU6Gkqd79md
gy7vziMc4sY6K4a9B0Dyw5o5yFtG7JTkJsIRk/SvuO5f6op2aIZwUcFxkH9ty9SYgIEgr6ZTYlSB
uexQs+heEJ9kwLRyaMqNUSckgvHaelKdLUu6rxJUHvEM1D7qiQrhFmOKXDHD/HIpoKF9e038Pufa
uquY93Zj5C1C4i8EkBqd2npo+zOyXNA9ic3EFJ/FpPg1MYMJtRWgMUKMe4JSS39xljWNgCllq1vT
EjR60FKjMbrOnfOUjfm9nJQP2O9rRQ7HMNTuCi2oF53jOd+nBW686aeT5ntjWacRhVwSQZfuUuu1
1jn2MwlGg50I7r4t186ucxHGkyJe2IeI9GOuCqhg7CUAtjssuSHH9n27bhsFE6O5kxMCymnwHkYb
c9rWx4lSQ5TGBrvHzlaCWEUOEk5JECFU0fOTTOt/tam8eQZbmJRCJRoONsmnsC39NIJnFlPuTJI4
IUtfty4j+zRsfc2bHm0oPk0wfRXzC4WXRuj5c8aFWDYL1rFif9bvBUD9kSdpVQ0ZK4fQvugMM8OI
2WqypAXXM7ivWFHajelmIUMMNDKj6m4jXd+NOFbodXGxa+NuQNiQxfZl6C+FhtkjbTwGpNlJcjAa
DRb5DIcRclhz4DEsphehZF+4Kd/nSQAOWH40ZkVTQUwXY5ZPuwOTJrYLTH/M2Li1QcJGdgJ3zQKj
eGoghbtmBATyQ0bvsIr9Msm/PH2hQHRHORFboOrbmhE1Z9T8Xdja89R4wZhvkHavS+0UDn2QM+4k
KnYV2+6vVPHE4mgjltPVLnEzI6RvGKvIbhfaWaA7GbjMRMNZUHtnHpGeg6BhR298Ggrh2zCEt2ki
diQTsC5KLRbFVrxJWatHN7qGQGbUuWX4ovbKTtC6phEBX0Jzb5nItwrR2yh5udYXXIgyMaVqmCW9
5WNyaUMc86iNMDdUuNP15oeZ5wyDC1wOm9/lAM7N/MlVth0DYEWYT9XYHrCfHNCX7lzkAyLreITr
l9D9Q7fGADzzMe1QVLqrieIKNFvcYWAzfdarALF4U/8trHEljE+yNXkZPPr+aKdqb645YrRBP0X0
HTqzrkccla1DwTY+XQSZ0cvImL1GOrCSnvGa1LZPBWbJV8FvPZenJPvJwwcJA6w3/mJKpiItbxDE
1nE876O82CYjaLH5JZmaQ9qLX4VIAASn66Fr3yNTHnB46hOKmKKwwJKo1CSLwLBQX0GCvKSld07T
xB/N6uGS0l5zCSoK0vJI/4wmiH5jfuqMamPHH1FzGPF5LrzvAucwNhyRWKRt3x1KpZz5EVP8fsua
hBKwX004OPpSWV9j/O7o3Eiubjdenx7sEWxnbh7biJVC0xwmVNNuX+xBgGEXFIcw/Mvybut15KFZ
v+oS0BZdHflvZHRqZTFEdD4f7ZC684XMspf/sbHlLgr/eV3HNeswm+buJUSWPLjkyyGUT/JaMXOJ
7AipFlaJROP3u5n9hzIpED6bXc0JI8tPA2JgV15JGXjY6VJvWuAqMfKlu6SRICeQP2oZb6hpeTR3
3t5ATbISg3puYhUpc74pVM4uM3OGl2TEKw36/dBD22ebdWpcc+MUva9KLGzxmQ8RkAOaI++TBcY5
H1/V9CniSlYWSzBvhp3eFARCgznQmTDBMnqwVP0GRMEuGQjueBixs1oLhXwxJbk42S8XPCaKcd5N
w7+8JHmIVW+f/6v1EX1A5Y9lejeqFyfB0fovZt+pGyNqlWNZXFta70T9du0dqIO1MG+tVWw1TxIL
xi0e3+3wkiAw53Zaa0np2+IxmMyFpmdqbp1NrKxJ4OQWQharS8YDaBkNmadBNqhURwLfS18034gL
P6LO5p+U7laP7Rv3zbq9NBb78zjBN59V01tS9P+Ij3JW2FY6H/xJRgZln+2M7IfOKwLLjqeCaQS6
VvZsbfup94n1GEYi+Bg99VjaTs6AeXDo1DOZkZe6K+2VF9Xvshe2H1m5+9rX069WR/DSERTD9PJ8
G7jcK2ibvWs9p50V3nBkkDww89nqqvkxZ/NfAmhGKMAAa8IzwgaXEpNHsZWFjqwDBN+m4OW13Vhj
tGNl+0LX7P3IgIyBSv+jYjJf2ZPa7JzyCk+oesmzO9v2KWBFiWC2lupOr5octsLD4nCdwm9C2yOo
FaXzw2y6nD9lv1PqPz29lzkoRw1j3UNHpDgVtMNhHpg4qzXGFyHM4UL9l+nv3VQETMukSsNUrG1v
L22wYWkAdcSqvmYO/p61yoSCljqSB7LZOKB05gABFSvhFmlmaSJs5GOP7GNkveNOdJOdnkDiqJ9t
+BKQucPyMvA0K4aynyw30KBosyDgEMoq0knHtWjROJUBZl4KpYscmA4+NzT2tfWHpthMWN1jC7f7
B0pRD50riAk9nQlq2Krmo8DgZ4fEHQJWiiBBDJvGRn8u/xLkIfEst5hH15b3TypdUIM9SNHM5RWr
rIbn9m8sIn9hmNk7U/CWq4F0qHHRwUmU2UtHG3EcI/MZvb9keNLFo+0odeJDJX5b+aLUrm+63+Ow
SfpbyjQYT8mBkVHiIQKEWpm7IX+3eyiPdZjBMDBJlrpWnYFAQWUAc4yGvcv5mwMoJf9naJ4STDbd
RFLguZtfRP9Xa0fvr59oeLUDb8paSfZl9Z5XEglWTARIxZQmObby3DP7Cbu3AhmaPsHWhAA5gzSq
g6Ln3WIUSa++qqEphOobQLyVU31IvJzK5OfZyaPsJvEwaJnbW4BaGbasFy2BxqbaptUt7WtVM99A
Oi5XKjN/HWR4eO4qz/e0D5AHQGFWEW88mzI8hm6HSJumRU/QBFXr9uv/J4dhBtHYyMLKrZZTNbiL
oXxngwyPmNuU7caJSx9D58Cos4U33mlX2/qMyMAYzK0He2xOeQ+4kLz5mUYCTF5lnGxta9qX9Gbi
Rqwhj7YUIHNyAHCEN2Hmzl8nXbJXuKVZHpIszYS0Z0cOLYcdI7ouC53fQZ0xe/PR5FhrJtzbzYz2
wMuhM+u+w0eTlu/2YuAN7+QM0GTM3Ivorsu3Uh+Rn39mBu4GykQpLsI5FWpzchp6uJqzUlmL/qPl
Uza5pHQOqYr/HvDqdc4lsnC6lpC+nFWnNnsXMVFRvSHzY+bituceBXlufaEUCAnUMGqqzgGSWIzL
F4NHCgNiqLc6E30YyLG9Dakia3PXkO8ZooGhSQS9hsWO7CWKnOERAiaQcNTy6rcou32GzWCwPmV8
QPeyGwiojOZmNdeITRCOooeBgBJBKImDgu3n8sCYvmszKi53HSsmbLXr2Ppy+NQqPfGr6UuV/FDz
tZDmCpyBbLpdZz567uQx4Znp/yHTRGmCBJclE3ugguMqYUVq92it2VTqrFGNLgXHAgJxAlHUHhzS
DSL2+POIsCpGXz5tXIv2mpMk5h2usTMQR0n1Bkyv/9EZSguBOwJ1m1feS1HcpbY819hKLVj6mpaq
675A/se2hveaXFkzVe6FACk0RCkLdlcwvNK771axAYJM88ugMzAs/Zn5ZcVyp+oIetVvFjwv1hEB
5V0sN15Y4UOpwwJCEmLLvDNMkE5YdYpU+qUnl0kkA9dQIDEwxQhZvl1YG1NubGvIulrBD8qWwIfS
OhSxsq2j6MUEkysH1fNHRj4iKooNeuzhDZYlhs/mp8wq6nalrvwyteJz3Kmv4S2sjI7VRqK+RsQ4
hEj67x1t1tFy+puBGnkAObjAVBKbyaXNhhfVLOIASw4UrG+pJVAEa9x7CYMjhs7ouftZAex30pJn
AjUQ5Ttbgy+2YwdHz8eoqFqDZ95ArdrPLKw4TJBC9keRXar+vcPIGOpno/zFGbeKnrrwFSX6QSUP
zpmbfcgUx0AbxlW3cU2msBq2QdXK3wwNMkjuiPT0/3+QBIZ6vdeOJg2cxpbcM/AfqyVJCuXQLHjd
0I9UKSAbat8RVOTAqlkhkSsET37wrgS+Ud3H8tej5Vt1ReOPmt5flvKM9cA2iXpSrFvIGUoNrUT3
ELymZRwYtXhxjJSqPPlIbXQWlYnREfMdDubOgMLsdk+5xwTJkYr5mUCvgkO+1hw/HbGDROVc3WRB
AkzJzeHge2odRmcvU8XCSJW8gC3TTWfCLaCClXIWa0I9cVg0+bQeiKSgjsHuOBdvYg7fh3Y6EcD3
O/D4vip4N6HIRdvJzuIjUSgvSdqYb0495BtTIa8tgbGVbweepwSBD55/sIQL0nKaM6TOh67DFqTi
3Gr8BqkW77BnTMfUJAHY4EQuxVM71zfoqS81dbll8t11J00F0oaSVBXuO/AboNnw6WYl79ahZd3+
sdo6q/NVFulTAeQZtmPzPYVHux4/26knFTC8CKN7Kiy+yzpj2eiwLXS9P5Q7LdHE4H1S41Qbwl4w
J8+ZZb5iGL3UNHYmR8NAzK+jPfVUDC0/FPl9rIZ25ogCGy+JCvlNqMPH2DffupUglW3XEwnXJlYP
jNHIFdjE8LBG+XDUe+tWCMKFi68GUWVd83/3XPxMChvlT5rdpafHHvGKtzjeC24M7mmmxn958qWU
10m9xu05JBA9g/weImzQqnvhfHcoDGu33GdqH0zFHp+DEd1qTA04/nxLJOAF9XWTPxFEAB6K0oE4
DbdkSYRss/IrI1l5/EC1lV5iLmmcUxAvHhmzRW9ioKeynxJIEgnxGbbUeCWH/CJ6d4v3oWH633av
hvI3mm8zgZ9EQo+2+t4ix0wIbIvnX97yQykM5GrF9jWnt5lSbStxk1gyfuSTDKZkCPrwt0jrTd5S
q0xpEix1vwhCkkATYe1rbrsim84GyIQVAP/AzKyvJL4aGj0o92OEAlKvUDCkjMc7qM4j1+owYaqd
ABFBKKmn9pCpANb5ZOfR2XYZ2zSSTj5iZ7wWY7XTTBRWtRX+lG1xSLv+njgkrconFpp+j3apcpPX
Uj9qNVNQ+gQzVv2RnWONmK/+mMIPWRYfvUpCg5LfZAipxmXJh7mHKZFfXHLc8pkRrb00Xs8MQivT
vva04+xMYdBeyFBA5dnW5MLrz1J7jRP5HlvwuWxC5zm8HbAY9beXR36pF891aR/g2MCepuOkYFUY
exkxLmLCxiUADNVzUDBHeIURIQwOQ/c+iGICGPpnMq1XKOjUkOZCN8+SYZbJWt7E4elGZ7vh6NKG
TZHiqu18Yl5eQzYfel3tShpiAYDKsx3fQU/RKYwWaPdUpncopTMYO2RcPcXmxSqaLUEYsMb9jH8p
4nkgvpC1a1coPCrgbhs8fU1LQaV99DjmymbA27G1WoZNIDUb7nbd6j97IP/JFj4F13bvZ54DwZe+
RCcGy0C+W9jma8oXUNDGWnIBJrHyVby1MpPFp/TbVE2eDJpw2iQlsv08l5teNq+U+J4i+EiOud7w
WLWHZf+e9CwhdcbPfU+lkIW4ExqwMvhg5t9p+mObeUjVEOXHk6oRkvjvn0gMfjE3QfOAQbAROQv2
0jjlSEkr8ygUHZouDxsykqyvNiL6tbphMxVMxqBSTcmD83/VuNETSvGPNrkNhLHY6BjxfryE9Cy2
Pr50TAfM1L7Ae90oAtsdWW0aPVA6lSxdUWRIbscuVNCGsC3V049F9kS2xJ7UmQ0BVacwKV4W+2Qa
XioIjyVn2SC1PRJa351BPalfRTrx5yLSVZX5HvccB/NwAM33rlEKJQqaCYN1puoEtZ5vC0/BUt5c
Rwhz3Ck1mHXGTYxJGhZchmBmpx4XlbQqvkcoAnZPbyPqiwsmo5+A9RiXEmMAHoX9FgAhWVndjyjk
bSmtNAQnaxF2+xr/jUdCLe1OtEJ17+tA7kfM/wUoACU56sh128jdc7jw3ABMVEJ+dc773x9h6Dw1
vMMFLEJHHEsLcRBklNI193ltkbzmrekxZSf/KQgGkyUpQtduDb3AFD5FxbMLyXVUs6+K+DHzdxTP
JjEE7tidyVSOIuxJGEkH3ji4Guxs0IXp0161lKvZj0f2bKcGc0W2ZKFgTDHChAiHutwXw45L69kh
o6olhsEk40wdbwaBG+u0d/8ETWzcvdmW5KwkjK5qHvgodjFCibYJRgajFk2k7f0qJnmvHZtL5cpM
r/CMoNCrRzJMu4FgMGfrYADChru3dY+POp12jQ0m0pEfnccsZmZb8zqqO4+eJDfro9BKaBzkk8pL
QtJ8MpVPteGtzOX7gYtsugfLfQ0pK0eNoOLFKbPsdHg9XOZbbE0KpX1W3MHP3HdRbs35LyOWeIkw
sgUQhiT/I0/mbvDwK7gbePEo1fcqecZoh1YCxE06NVuCX9FQdwetRaDVKj8wVV8AKrWKuBG5srPN
4aB1aGjAYGp9vOtNRLV9dm4ze6exjCaFe4MB5KlkTmmXqHLZeid8PnVgCOUuiOsTVr8lJAE7GJYg
k+itWqy14iXvmBk2WYAFiT0XfISDxiVAgO+w4CVWJJD6thJu0uSBh9A1nF1aQSjCo+KE4u4N3rbp
63Nf/biSSZbg1ac9qOHt9OleZ/4VUdEa7bWtajLngKAl3cZuYKJo2iozJlJTk/d+fpYM6kv9T3aP
VNjwatJFh8CZutVFRf5YCzeuQqMwIpDlvkbPq6YVIXvpJq2i36igsqb48fL5LZrPTq7+WTIAfL3N
4hl12KtF8pyno1j+RqABQIjAwqwD9xz+JtBPSvlR5N8x2zfsyQI9Yh8XzwI+6ZEJ/a6N8nVSo7sP
aKQKPNBEYAzaBbgUgFXWNaiP9OjDmZaGi9TGbyVttx3QHxVdWZR1Wyvmz9Y+Kfk+a2p0jI8YfKCH
430sGHXmzEOZY7Pz4yo6l6QMDSShoNzLzZbh9mdqwtbLP/USX2nivKkOJM3pXYZ/TaH5LY1z2O68
5jutxq3SUVSr6pUqVWPRBId779hvCLUCWbLm99AQU/aW6amUJPJmV8W+Da7ypdgv2UikMqqnqEMY
4/xLC+sEqWaFu7Kqo68CmazeJSTHKcCEAWsrw2rikArnfzrX/JjtrRHtDtAeyu1tbf6bBNnjpbK3
sdHl+sMo7wArofgpKGFD8Iwsa0E7wiRCXljue/pQuGuoz5NgWc/3OEG8+rzY3GxN2xgcZgLtcpYX
gTvBo2uSL6FDo8+Hax4lRHYiLGIBoVRBOLBSmLDX2beGONTefTEy67L4looaSSo79xEkhFo2gRXX
OzAwh/EvrABVdoA34rHxIywJnSV9FRndimUk3BkzQMq1TyOVUd/wEwPKoNfDiyw94l6Z/sJ3CXdJ
/6Sae/lg0aJQgGa7/sLfNJzV43gecQU7CZnCF4TgyE+V2mIc8xqK56QHhPdL5uEqCpjZDt5d9M8k
OQ7pKRb43Xzn0ysXGNdHiTCvk+w9dcKFyUbRD9AL9wYnjf1PH73AZL9uQvBvuLHc6dRr5J2DWO4b
nq1nES/Leu9mFwykxvTE9nKSybE2vS34vaPbME+yfpED8PCgv/coDxRj1UuGko194Z2iPu55r8SW
dAEGNM2z2f8rFBXVxpPJnQYTi97DeAhN9KtBPhOp0EbN0eFCr0esssNaJ4dIVMHYKmf3mLQPG4hH
qj8i5ppT7uzR6jv5AeCin+Qaq6OjZOWYsxJ1zy1/+ijHH9UgXd4SevNcjp95BOdMGaMzMonCV0CV
2Z30VuQ+HnvCpw6x6Ih6BsTLtRDm0Luo2h0ECVNGJBYKln6a2teIvwneWsbz/7F3XktyY+eWfhWF
roUe7I0Nd+JIF5lIn1m+WOYGQRZJeO/x9POB1BwV2S22Zq4nokOt6jJAwmzz/2t9CzLURDQtpSE4
Qeg4kjiTezHkD7aLdlivIm9O6vx6Dhr9FlWd589kPkksNxszLt1NkAhIicpRtGSpjzQC2lWCS9xz
kBSgX1lrbr5xGxTcWWri94eNNQHeetTLHZ7XFgA4I0Lj2PI4iuCqs8CPjVDaGLI1FXlhUH1sUd7R
ec+eJQnT28YkRTmJtn5ofKUn9LHr8viSQ6VmwA+OOnj0sw9Jkeady64R4DrqhmME4OvUgk9DIl6W
l1AzM3IompS2Dttcg0zbJ1P1sADhEu2+fdnYIMcit0QZunwXb8BexJNxR3ZD9oCu3WJl3yCeeYsL
tACij6dr0E/WKWkVmmgt5/0xqYOZS2SH3ea3CfuUA74Y3TmGorSunQQaV9vO8TY3Z8TKVkEyVTs7
u2JyqWDkjnmiBPw5UhP0OMN5FaQ0sLwaHLLkde3UlCEQxGQO1hVpFPDFRAwLpTI/DXWqnwhkn09u
0X3NAWVum04nsF7EiEfnAZcntCbcX+64r0t2EZOcm/0w0csb3d7cu3Z2445TxUFNGKVO4G97EyR/
V6FIkagb3QUK0Pdlheq2Tk5WExNz6pY2lRdDO6Zdp/EB+9vaGItt1vReFAJ4DJfanO6AVk3bSR6D
NCfWERxdkmnWyca7MHWQk0mJPWXIZHkMm5sqDwvMvvgnWY+CnomGa6DDzrGtqX77OvGBjinVLguD
6BxGV+Ywi1PRfYgcqzyDYJRdhGrGMDr8rdTJRA4U2ybTna3sjPStq6pDHuyhyeEGwmy0VXnz6kY9
eFUmXCsGG6mCqF47Fg+2Ti/yZu5uuXDmSa/XYxTVh5kHGEInRH3pUHhG9ZSmuXkx9a/wTRjEivIF
mfmMAka7aYBvsgQkHY5YcWc/20sCG5CZGdPOrJFT6b+NegkHs2UvGZbDMVQJQ3lZvEZIrS615u/F
XGcH8i6/DBMVefTaEIP86NSM2tGyMfkRNFpsYqk2OezVDVtVympamuzarCfNMbtvIeJoPsyMUKd1
FhJPf6KxB/MGDI5r+B+6qcDNmXTsa4mpWXXd5KKK2s1+5+9bjRV7QSDxbMK2x/VGJ95EhZX5rAxG
hBDg+sY5WWSFUA3COj2EeGSwfQ0XfNIYntgzVIeaaDUu81JujzAbDjbGjtTVsYjQiZ+KcV6BddL1
ycf6ch3Qq9zbEvxOZr+0C8XbWSyMaq4eTK1aUDq9sRur5tExMLPFWXkN3Y+2QTHqcI5zdTbzxwY6
9qG3EG5SYNwVKeW1AvxiVYDRC9Ql7fRpX5pUkIweUiwceHITmEVJuGCsyhT9Vw1A6jyzKrI6IBEj
gFNoplt6b+BQp3CkaieQgUZoyStUmb7y6yeLBc1eD01vWIywUcdmL8miJdSD1m0wFlcyXUQwDMl6
2IVbe5DddR82/TWy4jdVx+RDg+YIcnnJajguWT9FWKlQeUVMWU56M/MwrNBpuetsRsbbRHAF3cJ5
MyUjehKKZecYsFTKCNPJbGjVwIdoyVrL6JA+1F32AWwbnU1s81XYjltHDvjv7ZDwDm14kmFswWwn
39jtHspIr66MMPqiEhURE8YCihRW22s6sn9VQqFCL4AAdJG9nzCuPCaYD117mD2pFbhNI+vO1Wii
GUvJonU/RE1tbaTqPldpTz+61wnT2SN+zdZGIkxPRzqWZ/j3QZVF25HUD9ZOLq9v1mkbPdU+k9hA
uUDiJQRWEaGsR5DSTDpAWB8i22Q4z7JrsQsBGT/4Ft5YSn2r+KgB5TpTSPfqjgaOmwM5VK18VMSE
EeBCxrypj59FZECMi3ILNTdZpGzCUgq1UI24Vzm5Y9p8ERnbtaFEqgelCRc2uT9G52LDL6GTfmPa
5x1RieH40WnsFNM425PaQL6aLebQuRg+D4SPX+g1F6QKfx2D0SEicbR25WzfiDFJjrYFylbr4rNW
V9SBBDm7wMNX0QzLt6cBx8oYF3c3DQdokKeJote5Qozgow7xG/0+pPR9cNtkXZcY3EtAPSv1CfMS
4fY845U/fE408aYV4mgE4IWdxioPMz3qBK1QkJj3SD/MBD55aGMGsrTpDlGZunWr1ymQRJhbCvMn
zLdgZM/WhcJaxbLe4MQisN6t/U21mNeDkampy3bCaC1gd/qRe6ZvXD1PPYc6e1sVV35ZoVpnctnY
tM+lwd4lzDpiruAxRwOyYKhnio1A3R9DC/ZFhmjNjmd3G6QubHil4SgHHGMkBDuPztiso2Qg8604
Lg/51UzOMMURhBwYR3D/3VWaEew1FG12Cdy/SBh8U+2MGvTFsUtKy6m7noMyvVCK7NeGex25Znqq
hE9DcqoqDAuke9Q6rATtyRoVuaWFg93KZi4I2h2YZrYCWrdxp8EHOZeV7GprB4NIB2XTlmzDC7RN
rq23h9RFK9i+tqWtLqogp6ZBsUbW+1XlyBi3Mgsz5qfCowGVUY8PCDHUSu2Y+dGLKXqcvikjZ6Qt
drFCwsejlVOP7WvYtl9T02YFnSuAwHmz1ydWFhoOpA3I9USCI2vc5pgFqLRFQLCmy35f5WG41Q3r
SxnYT3EtN3w7XDPmOzuSDtEUZgIXJ+1ZXKQvae0Mp7l17hDgmdjX4I1ajgti3eRd6noLHyIKQJcY
3X1L+3JySiZPnIzKN61VlYzgKqBx4FPBLe84Dfu/sPpMQek2SReA0hiY+y7DupZopYK5YJfUFHG4
hhBI3ybYW4unps6QSIbJcNN3ZbsLE/nQlIl5yYlUAHGDEBZetk5JiB7jDbr8C2hr49EP6LwOJgDk
rlGfYFKJQ9HgLh/nwL3Miwx7YPNg9nKflr5xMlHpxBzjXKI8WSt+nriWqd0TXkkZIM0+ACXMthXM
XxxpwbVeQX6ck5lbU8LTlc0nwhyfg7hnWQMB0CqqGj0Edci6Gkkixr8Rt4giqVsAme4cIPnEBfOH
NuTstnd0HQ6CQCwsTO4xjAHwGxG0L7b7oGfZOnpVZg3wlZcYbMdc4G3GWUcTQqe1XUGNYSdtiwOX
EPFZS5vcjiIgkZkVetbo43hNeHqA/WIAVNeC+skqSqNkwc9mW5Fe11WpHklGpMENYDWSWryZWP48
J/praI7jC6V7jVQBTy+Qn9VpXx3bHLWEkvIDpoD7inXl9ZxER5O9wxVg/Cs6PwSU1wj+FxAmlgwU
9Q1nVE72drZQAwDmBppn2Q2vlkUPoLn0RnGeTewUE/jVta1bZCebqYEqWqMe68/GK0zVj+P01JNk
fmlju/VYu5eV/JyPmX6ZEDEIk/alqQcX6BHNyYTIJawKuXVhAf1gYxCN0cV2aD6aqXsSuvbij6j2
2GRSSxSLIcF9nLpsKREO0BWn5I4yD4VNvTrblg8XEV4csHWXFGr90GvsW9AhdxtJuvpqSIzTOLbJ
NZ3WdaX5LyVkdfQ4m9mCpTdAp1r1LsHMUYRaDg6b27tUK0jFu7HnHoV7FLwMg5+d3emWZMIAHckS
jGJTacrYkMeJKz1VExxpa2F/iJzUUyCx0HmdMQvA8RH9Cwb4wxSlxrbxp8+5rpk7Ozr1pFzlikZO
6xirzrRoq+fdV+JV8LREVJl6dL65hWQnIlqaDR193VxW5wzmKt5JUuATo34dHMUGo/ABnQWv0pke
mTt3DZvxvTUxdg0dSDSjJfxN5hHi8xZ+qewxuA5NqV1quob5mIwwrq1DWk+MWIh6dWe+t0ThXmej
9MAl2kzgEyDelmI+wBIin1i1BDm5rTNcKwS+6SHrnEUbEb2EXWBc2wicSi0E2FaLaY93DUKJMXwo
W0yZkQIuky86R4dMdycGvJsTGr+nJ/G51SnoIxABU022vJdg7hFhc0cHEGgSoMj9wI3Gg581dnu2
/W5rRJwu4QMX1cluN3dmjNrXRUITl9Ney3yBrdOgYWKy5uNRJnxNN3Z5F29LeY/aHQUJGthVUiWf
EIrTodeIUA4y97o2k/uwRqZqMMh4oZUSXVDrIANHCIDSrrud45qfyUWljBnm8Nsr90xmpk1+XeJV
o5y90SLugWrmKTDa8iVCk5e4Vc0mIC0QAbg3UtPwwh9GDZND24KDmclkGmsUhVRivYj3eZXlC7kq
Cb+ScgS7JEakNNswe0fcuMPQ7Gx0d5Whrsqx+aAHGuk+ZXhrKbSJSaBoOKPZbe1xeHIg7bdwYIeA
fgqbIHItRDNitwqHLVpp7L15fW469CvSag5itr7WENy8YMbVTmHHC9y+J8uSrco4dqvRreSG/Qwy
zvg0TC3snbC4AgrpA1nYJZOJyQXPJk73N7K7XFiGxYnnxNj+TSezgIyfPtiE4k5o9rnEnoh1zqsx
GHn23KKLiY6q7obtwCi5L5CXNVDavWBCSAlvpvXQIY/rdHb3fyvSWALVUbMH5yDyGpdFRWkDsTbB
lBO7vMKR2tqopZPoJdfuSh9hShE1BBDKB9e3hv3/D3n9T0JehUn06b9Ped3WX/I3WBgf6xbQddV9
eZ/3+u13vwe+apb+G5gYQS9ACdeV7xJfNUv8JpGrG1R78EDYDKv/E/kq1G+Oo+umK5nMlGMa5l//
0hR0Lv/+V75lOI7UXUNJ17RM9X8V+SqWQNd/Bb6yVgKR5VgumciuNDigzfffPt4xHzQc62+u2RKH
nFJ4kBQLXiGH+IR3ESHYj6/FFLKIpszWT9+Tg9/G/wq+FDff//xf8i67Iaui5e8sp/+7o7q6bZvK
MkxpKRJt3x81Kak5aoQMeZb71E2PtrwTUAbY3UE3ew17/CzwOAA35I9leg6tel1ony/st7Gb4SLY
QDGDX0tOifrSZI9M9W507/Yflb8HRo3JbmoeOge5V/VYIW6Y6y9O+IJadf3ujv/Bp1Dqjz6FEHQ7
LZ0ClDB+/BS1oU/wdhAq50W4ycvnidZk6Iitpp+TibMUOkvA4MZBHFRSQjNnTHTTeqTQZtI/BPRX
gZcq3RebboLl0EAHqd53xP4oerXZMUxwKSJTtD5JUMsR9izms4pqFWi4TVVqW/KzvLAGGJ5+nKgC
h/4dmUQFfC//CaulR2b8xqDf++tPTXbx72+dY9k8grjOhb58/90DEzUpyJ7KglXZ0hOCNFC48W0Q
TJvM/kqIEhALXKKBuf31UeXyHP70nHKFdRzSjskWwfnpiWE9CJq9M3Lkfhi+EFSYOkKOvfJZ1JCM
FbTRVuvwz9v7tqK6WQUHt4JGJYHvQ+omQm/tuOyFMWtFe3W2aXxly0rwSlKXSpuPzCmUAPL/h+ec
s+btdh3eZN2UP16seujBycDe9WBGB/BJWlF4fnoYEZeM1ldQlKu2oQgewuRlk4ejceHfRk9G8azw
MNT6R8KGVsK6j/qbSO1roGJ0+gngNMDoioTsF9QXYNk1VBAI/7ymfrCNB7buTE7kwxOA9eu7IP7g
5gtdKtO2bf5HWIxY729+34bjaKci90Iw+YGFZAYmR4C8ZmDLkRdUOkK5c5Jk37LsiiAGd8prKKLk
T6LCz0hPzKQAA+5tIRD9ybn9wUj2w7n99GAOhYV6vQFD1cmHOezhMJLNqottscjVZ+De9YUKtacj
O/qTI/8Ymv1tDH1/ZPun0OyGb4aYanPP4B4IxbzPkqPV612AFmYBDlJkzIa1E2DcIYzrT46+PEO/
ezP+dU/s5ezevZCIm+u0bTh6wi7MRWpbZTcyv9drY+MmH4Gk0eUEOIc8xK4wgOFU/fUJyOXV+90J
GEIp13J5Pd2fhkG6dmEGXYOPj5J3aCSaI5JvfIT9Vb1K3A1kBy+pESIAIC2Rexqa9Hwsvq39Wmip
R81r1V8L3g7Oj6ojdeboWUaUI7Ex2lB2WApJNC6/PmvxB1OQ0A3lOKZl2eg3frppqJ7gBpr4TuI0
9lqCLqq42F00vULt1qNLncGQyA3KiH3mdNu5ebXZw0/+cAS58idX8NtE8fMVBP0gTWEAybDUcq7v
bmHXuzJ1JoSQUWVsLa5CNzyS5WqzTpwpGI7NNo2ftbz1Stq9/rVPn/9PrsYfDa+uMpVwbIPynvPT
1TDclkishUCc8Mb6iYUnZPAiv74K6TWW8zme45s6hLRhFrS9yPsiALLWsJQNiLhCJOx0/p3w7U/O
6o8ebdeUkgnWEZb5bTh6d10qLU/KwUhzLzMbfA7DoW7DgyzrrW6bFwvMaImCRE5Y2nnhhry6VbF1
+pNz+KOX+905yJ+uTNAPTW33XBkJAhACAMqvGudXQp5cvkdRdG1gj8qy6tQlmDr7PxvVpP0Hrxcr
JOS2zCPSYTH448PhV/bERiXIvRIkFKEYtNIoMwYrCn9nbTROVgjBqc7WhWqRqaVekGSoHQHPjFRq
J2QRRJu4dvoSDWLr1/fRqA6qxopIYqqcEZzeBiPIL+SngsWT5X7xwXBbdruT2JOMjh4e3zJj7MJR
5rWE1SSzOOegrPs585wJmQXDvjC0vTPfjZj9ULai8sQ2WmX7Lsg8wKgY/1Xm6Xa16ajBC4fCso1A
Cl2KWTmHvBPr2jGOwA0wntOYRls/pnK7HKsiFqVGC19hZYkK/zx2GdBPf4+8chtR8DMUAX6SmAtE
P0WjAxbEkqpn+wb/AWnd/kx9dBBr2xf4MjVAKWzM2L5WQnm63u76Zufi6+uV2IJNu4ss5ZW9tmmB
mZnIjnDgeJP2pVdIJpAtCJHt4wrNpTgIhwyhqV3Qbt5yrcKQLtqTnnwurXSfDfGthX5F8ee12ToE
RMfopSRijG26liGXZW0oX0fC26D3rSCebvlSYMhLwEBkS1rMSgwYRrj48Ps3ToC/nmbweKnDV7qG
kDsFNb6MTtUjOZNrdJY42l8XflqhZvy82iZLEe66BC5UYj3ABQnING4M4IYh0zbornjMN42enQIS
kh12y+Gi2cL44zCVg4NDrgqdZ7gg89PKzBsX5Gr8RAtABBWwWeW1Q752GaP9HLkgTVmXqd3iipEy
CtMqW9fLuTC2Q6rYLFe1d7gBSD4ySHHYhjFuI2/IECsRecjh8uwzHfJ9dLA/YCddhbjFE8N8GYrm
AZwRtOoAkup4upSFeQZ+s+5EQzUUmrJeHpfAnjmltUnOe2Y9j6BaOkq+pFmtjTfzrkvtTQiCqiMQ
Zbzzowg3V7eE84KEhDYlWUzG484UwZ58+SPgXtDF0bpnKSidYUNNUdCN8yceb7I5ewBC8cq2ja1N
znUpeLA1qqyEvyQ3lvXgIBQJynsXOrNssOrnTIU04RrIRRktabR4km5xDpDQOGDA/jYZ2vSMiukm
n4GvlLA/xENVZeuRR6VmjR1WBvnp2QEr+z6oHkpycbTFBD2ihbPu6uGZcj/Fa2AaFCTMHqF/zZ4B
034Owz9ssKei4ldyIAwB+zWrxDaMYTqJbYtIKLbxAZGh0yN0sPPnarqN5h2yx1U40T6k11dTzdfC
jzZEbyhryLMdFMA0OMn4bcFKjP6WBhOy2I81fSyLWjoAFrlRNbJ3gxUHALGc5Jk6Rb0DugVTQGGz
DMfilEw3ZrpZ7mTAw+Knx5K3MCrTFS02r+L+SOppYTWszYzUgLnY6ICCSfnMypErj4mgU5sElgPC
862YYT5gBVHUQSrt0CSfa6y+M79At3EtnM8lwlJj/sxyGRr72qeq2BqvPA9eKh5bA9/8DHuwJyOU
9AhDEC8ENqsLUQtSbG/Vt2vt0w1IUJ3227xlLVDCJfLfBJXplPUliYOIhue929lez4nhtz1mgCTB
5Xg9QYYjuVQmDdyq77YudNzYsQnrpBRmcf3G46BwbeLXMgmPNDuMkMEMoeGrnshVu6So047tGdG0
dt46ebI3249g/I6GY+yCWW5Y2m2cqvBsHbbkYv+BOhYyfjRtA8SYgPsaxS1SLEIvVxOIjBBipCOG
dZvQKkpcYDs9nWLMOJiRcgfkl33I4TakHXS+6Ap8uifshybAC1Xf4fbE5GmTSicwp/om6jBUVBAN
SRkzdoKGVIrNsqjJi4RBNhifgOEHtbslVXCPRf9cxLu632o1MR7ID8zR3CUjZEfkYwV5QQMSzo63
xqmLS0RFMB8H/lZ5QPJZBfSdJ7EfMSirID8oYnlLypGEgOSNs6a+4ll4ANVAxNfUnaTS92ZVbtQM
QnfIiJNhsKpQXgbaJk71fZriAVhYyqWLnwCgOqBLAmmMjvDDEVPl09ZK9uCMe6jNaJoaQo6s+XEK
KDIb2aGlyti3DrYmWDyQSyr5gPW/j7LtJElJo8+SI7Rq6mhXkbHQpSZm7XHL1gSdwy1cIyYkH6w1
OlDDyzXxBLISoXu385FbBLm2lzglyFPcReiLsRQcJUnVgGgVcvm4l9R3oUbDCdOYoLt2NcT6fYm1
ElkEWZwj3mdrJeebcmEmEZm1aPydVJxC3T9E9Jpq+9AxTbq0DTTT3/eDcaRGeWkcaCtDultGLkxv
Bxrc22Uapvh0THvDgwbRpPPGYEJbZuVGUycBljLgoieJeaJkfMwLceops+S+6XU1sjyR7KtIHQeb
PjZtW0mQSqgbxwwLqhERhhJUG946L5OcOCsLwYpg+W8Bzr5lxtA582WMLAApJzz3yiGrm179Yhdj
b/nt17uAxqdxRvxFkLLYLhNRrsuTRc5gPWFuYMIpbHHSGSVSgHTOV8nuu8J0w2qJRVRXIcIKPSff
VdVTRsdrWGapcr7vHW2vaMH2Utsvq5uhD7aVdqaZcclTca5op2r7KRPbrmCEN0DjtfWmrTC9GRiD
CDJzJvAJg/SsnikQUqDjgmnqt0VpHkJX38ame5227nXX29dojq8FjewgetUpGy8LrYBIS9zrunWQ
UpwB/XgFVnoHQb9Qye2ET64daGok1MQH47R8TdceUoJ+AvP1IEV4jtyDWaX7eDKPYY13VOqnINRY
OBoXu2ZmhoKWEP6NxIH4PRTK42syNBuhYagPwkOv+9fj+Dko1W2Vo5wO4DrwnITGyYghWfTt7lvZ
h3NaFknE9O70Tp38dHpqe/sgR4238l6DlDSz8EiKDypVdPbNA+yJW+GKtYVvSYhm54h2Z/HchrM8
+eBBisG86hvnAT3PQ2Cm56k16OM4D70N4DoJtrJSx+WRMAyxDt16QyAsGecshXhdJ4UPxLTPVFSR
/unnXvX3QS2eKGKEK0ryqCLymmXhTBQLDybrUwh4DxWd+WXhR8UiXWFmu/DgRTHTcEFW/DIBW1S4
AsGypeGaV08yZiyIsY2l/ZdvAuO4O1ZA8AWl0oNBkOcgM3pDxoJzcOQFbaS2H8nRxusJ7CZ49q3e
QZBmnBynvrN6cckDDr5Vc3GMdP+rUbIG1fQndoOHqCRNrtI2vutfO3H6hf33qbP0t1bATAxGIlTI
k6pHEArjq7CauyYZ71NWZjJD4jyP6lkrkq1E7jrrm2jS33Jtfh3C+k4p7dm1eaYZDuRSKcuGc1FO
922OvNZgXc6UgWvODjxtHjD/TupMJfDN8GEwWJbzoa3perTzmfA0YJ/j68TByc7pXytd3Ptcy5GA
86nDCBfcgJe+UshMnflVxvpTKqwrDLt3elU9Lnp6B8cygfJHO/4UY7IBXH1voBmMEGWy7b4XEC5X
Tag+KBD5BtnJoZ9/QKkFO797Nmo6eXUG2DhPXib9RZWDANarGlqqDFCpuhQm2w3ez3CI96K/b3kN
ua5exU6RqEmQQmiLzeR2BuCdi8VSwk6KB6oFuNVm9hEO87aqo9eUBZdLTof/VTjibBbRoeQxdX3A
4nXN5B/MT6OOLsah5mvxHBvGKdP0i7PAa3X9Umk41YhBWMbq5cMVscFm1r92e1rTvQXA330gWRnw
XrLoiTcmD4vLKVHQWVsgxsNwM4BuGTOS5q1HmwtZHWkdEaWEZAlxCP5tdFWielUjjmI4x6FRn/w4
3e27NLu12uxlrPWDNu7mCKZRQ5EOUTeWAUW2WhN+ioJwo9qvPTa8gR6/C3QerD91Ki4RU83E+AhV
1IxuhzLZL0OIT6931WCtWoYkc/ICB/AZzVT6uGgFXmeiQ5YBUCu63XIkK2LNy95wGaTC+Y0OxzYB
8ycg/pXBtn3uyDieQZSZRb0xfOO4DN1ZtqiBvBSbrpOZB1II11VsHnpYr8u2YtlBLZPQUkmachz5
yyaNf0tGlqRkgUc+SOaS08k8WmvyMsNEgSK5WabDuIKT2TU7gxGIpiWgSnVBBvnQAmZo0dL0Ijho
ACwX6ZJEQ0cldWsSLmHM21J3r8fCPdis8RuNXRbTs2vcGrp9BdHxyjBITWbR6qiYrjdwHitHs9hu
zYbxqsz2Dgkoua0B7FFXRiO9Y1/J4wBgLJ1ZGpv6NqDm72AGYW5diSoBD3k1FF+XjesygwYte+Ss
3ZGCeu7ZUzk1N9rcDDZf8ss1u1PFqLds8eeCXSfbvChCnDwSWlpqDzKq7+rxthuKfWjj25/z23Si
q1PAL9QcoNzmcUalrAqA4BgBVlWeHaQNUN/1CxAw8DcDyJNWvnfwTITl43JK9Ff3ds3EzAxCcOdL
FmODjqj6stoaJZ5Yg3+zje9KRnybzGFKE3NRgZJjAmKXPCPCSBRov2hbNRQICauMoEIst3YpSOi8
/CXukqBmB5l+32GaPE3Llr7AUBovY13t713susvPBIANXcM5SKfe0djHfWZcNFyG+uCucwWsmrVH
0FKopkKwNGcCJhLBJqEI6DdzlYkePU3YF3hRd1N2UiUoCzTDUUMMSmqcS8nUbYHegq3W5o/UV3C8
Gqe6klvHZ5VjGpfKpJZp8+q68ioPrMPwiSeMJdImkM6DbhmXrGQpU7NS4F0xgHTZZI7DE/fSpabD
H7J8cWI67IDu8brbsXYzJeltbE6vy1OEWYObZx5MU6L0Mc427iD8ubsIIDLmyPYrzlD2tJ03qING
HSZsgDMIaMdwxjKMRMl1W87kWcFfYnu3vE0xd6pjBV5oyMaJpA0pHGkaJMCM4gFFn2U60cnxXd7A
zORtqPTtsmq13YDNPvVcXnBCvVe1T1GINy8IjePUZlSA5Le/8W0lS92jZ48HH6Ocs7MK9e3yItZF
uMtlvsp68zCJCYKQv+H1gJGnECTGt4Z9E0c1IxSJshJjSkZ7Hv/pcqTlDJfr0IDL1H1iLpeKCyWk
2YefxKdRVvkhN3m2lpIcAiYWgkRo7L5VBf/XDx3M5h//zddvzH6kYIftT1/+4xK91UVTfG3/e/m1
//mxH3/pH5Bl+OeXP/Jv/9APf5fD//P0vI/txx++2HxraN92X+rp7kvTpe23c6AVu/zkf/rNv3z5
j9rigpbPv2+LH9h9Tj+0wpef/94KF85vJnVc11k62zqFd/oEw5em/ftfrd8soRzypSH8CrTZgkZr
XlDL/ftflf2bTvVVt6l+ouxTFl2d5nsj3DB/UzTPddfSl76D6aq//p/PffO9uP79jv1xS3o5r3dd
DFsXHJ3KO9QI+u7SVj+1UQozq8DJOhJyGB7ExHyZJF6+BLEe1JvZWvU5aDy6a0rf2rmNHytDYJNa
FmI59eTo+G264b5mMciy6UtT0XB8dyH/ecLve+Y/n6DU6dBjaFla/0vH/Fs3+l0xPB4C6uSRMSEx
7stVrGS8t3OnBKsi0iP/h7FMalQ3tIkdjt+wVI7fmjzt7qMqmw5FlFRbvIOBl/kTilI1k6LIHwGg
03z99Zma3Mj3l5IT1G2XlgrtDJt793OXkPoEd9AkInJ2x/KlCOyXmRgygu+bZhfWXXeIg/p2KvE+
Fa1jPRH+ia5/ysDkDE66dYICJ1CoE3DTqQO3Jcd7nO7VMKdkT5bTax0McJ9e/GaUt7ZlNndEeDwE
pWGeBB7weB1nTbRr3ekT4uAFR4efuAolTJgQkggpvN210zzrioLdWMXt1oYgZqvJOfkdNMTKCEDx
kxe3lrZGpn0O1Ebv0+LYjPZXrXU6Klc9i3xiWuGfqHkgNbcrUa3CgEKRfNt2WC1/fT2Xx//n6+k6
S2eINweRxs93ftZkKdoB/xNz+fXQ4btIknKi8E7xMXGo4kU+6TaVf2gn1gdRbT5MYR7vY6hrLIes
6dZ2uuc/Oaff32NhGCgA6FbRjufV+bErAYIFOWe+dDYrNQLM0sYzNUzKt3N7NbS6dskRnKUzeIGk
/DpXCbT4tJ9es0J/Kjq8W78+HfnT28sjp9DYsHHRmUmF/nMHrc6jputJlyHxRC83dhuGcGXBOQwC
GIPeFi8tQuAbo830fhUNFp5IxXIqGnN1ILC5fJFOL05GEotjlpiHwtRfEGO6zyoGvdR3xZsPKQEf
ny7o4mYsMKkvQk1JwkPXqwIy1ISnDWfXiTT1aPvrz/ZTd9DmsznCwIrGS2UzAH1rEL178fOqRpY5
6hSSq/KDcmpJ5Zk6ex8GnwqwK6Mx9vscP/Gj439UA3Rq1j9ymyO3wyGAjPPXp/Njp/D72Sid7avh
fGtHLQ/ru7NxgZMXRYNutXczxAlhD/GCd5S1ip6RThHj4wrU4dfH/N3YR5WfKcAWyKV0FvLOT739
qZ/jmMGmgLebP2pmwmBi4A4GxcOr2E4duaRYfQ9hFAHvY6t6380UHjNpRNsofTbTIDunwrVvKyXw
80GlDwUcmGyxWf36TOVyJv9q5TJNcW15IUhCx2mIBHO5fO8uTz6JKBcKG/xkGk9BErErHYVxQfz8
gneYCqxeas2uGkrjURUJIThLKM7QQg7uuhdNJwg6b9Rw6mb55PgJP2+mybxJHN6oJoMFXfbFlZ7V
d07fjQzxzbFu3eR6LMcP7qg3V6jJKfQiM3miIjL+yVv2k/yDD+eazLaU81xDoACyf/pwTgmkkphm
ArtKKqDIiAkNcvF2R6KrKalSU1UhpE67IKUljlwSqoHMObuwKLeSaOJzbws4ss6SCNlPGIwnBJY6
AIkrH7Lv9yXaDyu09/Olsr+pyN7fC6njnFQ0Mi3XQkQrlvbyu3shFSlqSrQ6mLCCfhrGvdFDM16f
WzhBBy3vcFv1dTdToJymkyVMki0m49CWwXS6NKPZfdLwjXyYu5lwWvjCrGozdTVQ8T4P9rMeK8Sb
TRZ8bPUcd8ZajGI+j31N3l1e0qAJLGsbTFnLNlaPDiYYXqK4rdb79mUq+39+QzXs2nTRfsDsGIB8
EdmB3AR5Vl2lbVs3U9c0mwjVayXt9wa1T9GkD+W4iIZBET8MlRtj/VqDhbVX/5uoM1tuG9my6Bch
AlMmgFfOg0iJoka/IGTZBhLzDCS+vhdUHd0vDKtu1C2LJDLPsPfajuF4F2t5YURNIIGHcT2QHQzT
ZKyvuoT7aecAlUeiDe4yj38pr/8binQ5lEdoLZlT3xwAuctNvJsBN17+/0XlEAwgddT7AWvbsxPM
467rA6M7MrvzmMr32vsORithWYSAOe3SYxiQPdB6vvta9zjDUnS00VAsCRlOfBeGH2AbQTSdzsoi
yGQ6OwpCQ+YG0aXgN1JRT3pVMBPuIBnzQ2mwXkoElnsj1E+sIBzIqWP9GYwm/caQtcAk86+cTM/r
z4vhxO1F4ZoHAAXBLvPt/f+/PVnrffn12Bwk0WRXUcckvnnjMYdYlQ4BHZefyGO+HBmSXFgnLtma
Ve1LEKfTE5nuxrdogFd5NizHchDT2S4SRFc9uJCSm4WBk7RflU3gazldYL5A5+ucv5pcpScdJ9/p
WCXAIOyMeMEp3qecC7SPxbWU/jqK1PRWLkr0CEahImT2Nk+mvMZJf0PKNG3HgJWsVfvNQ+g1cK+b
6SCchyFzjV/t4OE3zdKQ3pUVa1h3L17iBfRD6kNMPj6h0iTdCYLoSgfo/+2E0ZRM6ncSmLxLPHp8
b3KipU0e/SMhQDPBXAw1fj6u7E8U4HKC39k+5jg2d2aszU1rkZIZj9V4aUMP1EGv8QSVpnsPkopg
F/z6V783AX7640US7yldwPEoDMqdE5v2ayGY0M0JyJU5qH4vToZTbI/t42zOIa65eV+6RgtNsk9v
+bSeNYsDY7D1e4VQPUiYJlj1MF35A7lBufgewL6tRPD538mpgQdR3gbNQzwiyqK7MG1SFknoSpb/
hsoG40Tw6cUJ5N9AZuM70a7HokyP/10r6UhxV/nyY1YTZVds/ctQfLKcb4KjsWzkzACfXGF65r6b
gvEMrcA4NMufMOKTd9QqDER4F9aRmft45FkAVJgfrkHjH3pGPFvbmNuzKUgqFUR1310ba9iUanIq
y0Zg9Zqcd9E1rwRF6IM5WrBjjPBOKJnxbk7hh5ca94C4ml+NwAOiUvUajql1UkqITZOahzrxC3gr
ScEu1FWPePWKJ0OLTdA2rzNFzl/TB1RaaMl8fIk97JT/l7DXtV2FF5twt6dpaoMXo9ngzd6Yc9PO
27Ejsm00khjeJ6NEhcnzuU8IExILYUvPkH0DM39pqa23hiCr2m4QawZOYJ1kkJWHdKF7jmQI8qXT
yLy8ATFYGCjC8AaClavc37VJXZD6iC3XympvRZ66w1V/qKdG3DHfViujgMrgwkg4lZ0n98IFOOUt
zzAcwqz4neViy+egP9IcoGkhiRBJlz6uGScT70X61PtKblt0LS+9V1sH3MQwWavlYWMpHcxiejKN
oNsHZChgfv2qpqZ7lmbRPswFSeMpaBHMNwui0mBnNs82GXZgBJxtW7dMTRabZcsz9p/hUtn2pXZd
rI/LQ+NMtX0tnWPE/bGe04hxhc7jJ4K3IlAgGLrKJUvz50flALmpymI4wjXAK9lpLtGxe2FqK4ja
nWBX5G64odMjAdUPYjwmfg1Sj56OQLpjjGzupSTZStc9ECe/DW9miwUZD/PW7NDQogZoQMTS1CKa
gQ4Q12eibvYCd75ZBMlV9T39VUOivOyiSxmNCj8FDqOqza23btw6rqpw7dY7O8VS1iShf41z5W0m
4U4vITavqkpek9TLX35efE3keu1d+EvEl8FrhxcQXj0LZkY0rR28Oxa8Rz2WKYtWB0hf2EAbxQi/
1z2FeDpO274O47cJ4xHaHOIVe6WYxfuDsfHAu0M0s5x6FRqchjYYnCYIcONgX9wTTdfe+gxUKxd5
AcHQLK8RWXetUV1cBoGjE+vnQkfJKQZQ1QWYY7OSDC8Nm5I1UhQ9W/odCp17aowx2th+px5lEj2Q
sqJZNfqQSSd8oKmawoOfztkjCXdYUAa2ZTJlfSpLHnW/WnLPhLdr2yxcV02ZPnuG5W3LqGazF7F8
j4Q2rgN4ArCiFIBJFdvXbO67BzcM/HWKsGLwu/mrdcZVMwQtqFrJ7Sz9f1MpiGkVZnVOwMNj2Snl
H8t2BNee14Ns6MoXylFYXRczrtQHlzCbt9AlAbFIkw9XLDTh/J6bTXhOl09rin6adh2S2uFDVHPj
/Kke8QAnCDyMqfduoczrT7uD6cHmqi4nlrRm4vNMdOK0qHl+roc+J/RGJZJfJcy32rD817TKYGmm
5IHgIv/d4sVpVrY0wCRhSEUyROdMROQ/O1OY/KbxFIh0vHIrdY8+Lvo6iOTFsPu3pOCt6VRbIhuw
7Mcc3+3KnDhbwFnBzRozKPjT4shsGTHsiEMsr3Vmc8HP6Kwx2tmbARLmSdvxffh5guEaUFDlqEG4
d0kqIPH08vMnSncewaYT5zjuzhIc4ftEKFzdx3rHXou0BNLLLkQxh92xE6LeTZ7jYAJVe4BEOHWs
QF6DeV6jlieyLUg/bJbrrxRl89Er4nengIaWYEviimCHqlzyN5ZPwDOwUkeBeB3GjuFlIBJCB3kh
bXnluKb19PNTV0uXM7/9qE02JaXVsCWCFcIEnEKarAcSav77uUjK+bG1+1/l2HRUDu07l0HowZft
ggeTea7nDsZj6Ujj8edPdR0aG3hf46avmnhPXPqIx8wR95Fc39UI5vPcLEexzmaAo6PxQegE6sdO
gQeYQWNd5IIrQGRlLr+tHRXlcwQp4eeu5znKHrppcRP6Et7D6PP95lz8efm5kaUmuAi3dRvo559/
pSbor50m/WxlLaJm0h34RJ9GNkUPaW+HNy8McbHX977w1CGaYBHq5XRBexCsPFTJJ+Qv8wFxIGkY
fEnQUvSESy7vZzGSbwsRRdNakbVbhn/xwcDI52km40M/e+WcXi0j2ukol2T14imeM53cWwnfmZLU
3LhkNgCstcK107LciRolbl7QidtkZyTKToF7LGIrILqBTVeb26u8RCgLqq4+zEq4VzevdgDOg+2I
pRcgspFenA5pHHC0DyMZ2ls3eWItJBWp6RXi7vTlyQx9TrF5qD6LRP9KtNOQQMJLXJAxh7Nsm5I+
iBgykvsWa+IQePVtdM0fcoZ7Gd4tq6zeLD/cIPsaHyMC0aTTx/cR4zjLPAXeaZ6Dx9oN/Mc6MBh3
+phR2lCtMXIWV7Fcs6nrArTosVtEQW+df17sqmwOjq1PMpv1qZ+uZKXV1ENzxWAs7FAZ+cSAIEOo
mo16la5HYqNPDDGCDY6BtCtcRJxoSexCwKM39KHvXPNhcnv2+B2GyBh8otef+ykdIKkaC6dI/O7T
Up4bS7hnLJpQwHITZGl2iIxnW+lgr6zgVFsjmVvLS5vYX2L0K05LO9enEjXQzzfu57vn5GiMbA1M
PMaFA7uCLxODGER1rXAP9OXkKxiifs59ZR/YigmMOEQxJJ2+zpbS158/+RWKVOqmrainevVzGPy8
WLK3ti1IBxQuw1cCivAy9sOI0KH/DLo5u9dcVpQ33bOXcrzUXvqYNXLnVWl4wgz9x5tA0oDSJYeC
sPbpabbzHFoTMYVtR15h23p6l9oVIoVG9qxx7GQ7DQEE9jYaXtLKic+9DS3eLL4YCbofS2m17hnX
rUmDsTbIh6Kz7SfJXrNbOQ3F9OF07J8yWUHcM/JxH+NcOLcm/6PSoVgPMY1Z2Hg0vHM1vIeGBUDZ
n9nYLz9CWD1HbRPvMmixG2bP0zMf5TmZbQcmK05hZc9AFGqGUtHg9uc6696LONMvQxxOhzF2KgiC
ufPGSPWhM7Nxl2QF9Qfq24GiogHHGqVR/FeOJGGWgfcrGBgldMpJzoFCo7bco+dOJMQDqsR5/d8f
fUjgy49pH3sHp4bB6lDvuqr3PoMmRdzhKes6ZcVwm8fhd9hJTBL0ervETounqsljqCQuNvrlR+xJ
d+WK6lKbYYvMgWbYoh5+GZKIb9VgzcRsF2QTOeztSRuL73aizpGbzrSYQXyvarfYp4BuhqQHnqe0
+zxlufts5d6Hoafi4ecfETSGqXfxyKqeuMSfv/yCdTpnBRCLnx9LX9TnkoWZDsiKdJWgDXa7JYXd
SB6wdsMFMwnuyIPqk9+A3qyN96ypfTjTZBGFXSdvXK7rn59UPqcv6NgCrHK9h4g8DmZO5axqH6NC
fQdMbphh8QVtq7A/jbN9nfV89lBh/SFSZCs79ZdwquFZLliMvG7DcwnBXztlfCfb6dAGOCkm/Ven
TcL0ZSnySCyRYANNfMl5Z+1tk3Ph5+COZq6fgsNmpT1u9p8rU9VkIlHUkO4kOuc1m0nnnJIXKi2O
617pj5okMbRDsXsYs1F/TO6416JqrmMUvYgpjy6SBnxNu2585hJ1se718Fg2uqGRR/ZD7Bda7pGu
QhHat800N0Zn2qQ3RdNjpg0E6+MIwEmmwYPFGmEdBGn7JcXwAHFJv/YtUkkR++1xsFGQLYVMv7xQ
eReP+cD72hY49nF3nH7OWkaOdK0i66BNAk/IGVb834vT+BSI1pdAFMYF7vHhOfF+tsz8tcmAhU6B
BwZKKOMmyc5YWYm7q7i7/0SUY9xsOzUW1ufMfAoJqDeezK6VLy4wk8yztljrkax4QbFiEF79c+Lm
xUxke7fT9kn2cUVWMCZrVbvDocprh62Scp5qNT03cxEjM53T/56AbHkM2qivL7g1d73zI2QcLrOU
zpOMc/dJWQgl0wJRq47zo8sd+1FOfLtgMf13lyo2VWkI6xPfdkwavA7rte20391EJFHSxyYbaYvh
hGHFoIujd1VDNZVdnT5Mse9vy7JezG7o8JCERqSnhR8TbTIGpyJ7EmokHDLsHrsFeiRVdsm6trzl
lQT95Ge3GNz43jPq5ixq+A4/oyaUEBE60Z7NUY2zv0uWZC0LYSAllHP8GRt7PQwFx2ZkPBeVPgJp
27GtKeA0E4Rx6RBJbfwBO4pMPO/BhLM62smz0QC97K3hhdrbfManeYgiRGE/B7P2AObCEc4PDrET
bBrQbizFatUW3oFciBvDRxgvNlACd+m1eL/Wbo32nEVQ8MRXsd9IHPnn/yYVZuunt3E5fSbuoyOR
dJSR4s4utjk0I8wlnSD1z70H19X1hdY9vEElKZ4ceBNs3QumFiQOVnXJVM9joxhW3S0vK2bPamy+
skQdyz4rbqqHkFG4w6tOq/7mzNzoRs96X+YODJvZfcrSiVV8nZLbEThPDhkvYpgnuNfio+ihuRjT
zAg+LLzborUORdgegHL2q2D554Nk8DDGFWIlfvr5R4kG+pVGkhunBSgzWRPd72S5z2gnozAQ99YV
IAGy+to4XPnRGEfrBrHH7ad+UpL300K7kFay39kLmmU0qbdK7aDh+GnavZHgIEr7q6t797oci/gr
A44pb642c67Ndzxbn3NSkvtnpc1VgHsF3IZCOYevsJ3HhN3PMm3tE4I9wxJ1JcWSFRDXEzL0b5d1
3FTXE1wwvnGDmYCS4PZDM+oNm3HAFpBRldJfw4fEW0lCUfIrbJ3mqDW2ry52wmPNvAuFPIMXnNrU
iVJ9a9dIngGZ+A9s4J46FJ2nCc37pRnRzDIF3vHOfiFUtVYJqt3NzxK2q6rHctS8NWYjUZu55UEE
FMO+5eqrWYia2yiPTpQ9Rw942Y3u6B/0/2AfprR3tl19z6llPUZx9rsxGMx4lRX/dgtN0CF3Yxqb
bwW157oIYUoSWT9x+fN8WKLhOlGMeJncBTPsL20giduFksHLF6rv4VqwUABrFZ1yAYnDE78HqcUu
Sa1n5NxM9mJ1qjvAhZWOH5gQ7UIiS9Bsxox/LFiuvjnt+8Em2CWaycMu4498ha7dfTRBG8Hz59d3
CBgs6bKgnhVPgcNHyQxecmpjptva5egdcrp7RFgV2BSDrOqATHXlclOEY6Dvgx7h1BuTZn9QFfs5
x2Wpwo7/bzK7BXDePFJMpOJsXGvTnneFkdGkqa+4qgQgO3FrZIOBEWAKji0v5bZjv1zG9icl6UDs
MQd6jGRv0NXa8Z/9Y5d3KRIh44N9xs5FDnBQbC2PUUjcDX3q3k4XzC2tu8SHaKZuRJAVoaI1NeU0
gt5unA52NtFKo0pObdYwUyyyP1ZFfTWnr43JcBhMXrn1gXfj3/uOxxrtpW0fEOQvX8oardASdCmh
uPdk6dZmNT0xbsIs1r26o/vRTMUvRZyUgaguW0BafkSUXTd8t+HfIphu2LS/I2fEZdUVNc2kQttl
5aeofZRmWO7CjBSUsA8K6NnDuJ5CI6C9En9jY9xKPsMa+m8DqJY5SXHNiQHNso9uxGvSKQYkkSKN
vSW1mSEreoDZ0P9SoNTnIPTsDUN7RtopbUxjTmdpPM9wU1eDpRkP10XKOeuD6TfyBE846YCdIoTB
jfpndq79hZgNKJcpyo6pYckCQFZx1efhuRVBuWdXQfQCserLnP1B5hBKerYE2N4LNvdnGD0sX3xc
Z1XAnJeMKLADqmHIP845qdPQevDfyjpgRjhwypgj4aDIBiwntY9B84zfJ0DXHN8G5SInN79BmyLZ
bcgjcqiV4NwBWKIOm+fFOGLQH5gNeT0eO39nIqMEnqXF8psvUNMmYEwb4yshJJy4Tbrz0PsqF9gO
8zYb+w0NYk/BNbb6T9BKAbjJtVbRzOVCjLB/wDXUbRI3JXI7SveRMpc9ne8RP3eYRXBuugDl6+yl
x8ibXoFPdsQsUMWWXA1kjFZBbZ7hnAUrYlBInRgfjNmy9lmm/4bpkiXKvLEmUiWyBcNNYybiE6qc
1XMZS+GOl+IYGVOGtJX8Kr42JcaUoX8irQeIO2EbZe685ANiYS8miWo2SCEzExTekZEGO6Zf9ww8
zUOQFHuQdjWlE5sZu1P7fi6hRQSFubYoZTY46CspMsLiqktqjxust4S16xZWaiE4OhPwPLVx11X1
MAbqqOr21EYcT1UtqhU6lOeOX5iFJyeDXTcYzpQ6GG7/aBLkfMIjUs0uQ/SF1oPipe3ktBai2vl/
SivKmc1NnEFmXm+xWoSrUbp6ZzGZmk3xR/hAbvJoBEfFOJOTymHEKAek1jJNttj8D2no3akAa8wU
1XcpJdS0sWlPtmyerP4tNC1yeVNkcp2RXVNJSp45CgwX6qmH+b0Ji5CP02CTYgF1vJZW4MKJizL2
SYvJJf8T1ISZuf5zUYHXwJGJhxP04dRzs7IoaXs0dRWaPEluYxHXx3xyiD3I6cgHEIXlQmpjYnw3
opBE9SR50y2OyyFys2ODrXnXsOKAwu69yxGkkOAzn+vwPPYifeATL/aySv5V05BtvSUTnQU2oLck
AJfLUjuph3ob13vwUODXEpPze3LKs9N7DzJ17nFYMqqymFJUyKxlQiBLIFoisHp0sE7cO4g9fjP0
ucxZWe48IH8rO+qjs0mJwcVQoYNtLJiF1KBF3O4LVK1yDoh6Z2BnjietzObCKr5eMfx85Mwi5pUP
yCbqfmXO4x97QgxNXF+6cSf7b8ZSGkBP3K1Ko7jYwuyODKWr1RRb3S4C3QvoYZJYRn6D4iuX3ocp
HgiwVcneFWaArleWDrL1GLOwoTXN2YtAh0D4tAAxYT6wDdrk0uF584xswV7BvY4GJOGWB5vXbQBY
hiNhsT6mONtkGhsV6EC9iqjjjocgdAuO0nLnb/qZ7YE0sCdy9BV4k/BTZNj2qyg5ND58tyEU7KPT
rVYl+Dd8zns/NH2iQ5W8gHKro39GO06XUFO2RxxIm3q0m51DUDRJCmSrYhty64B0meTDVNzGjW3t
uQGxmBbss1XTfTq2/eg58kOI6A3WQkUwWY4cjC8O9fLGitGoyelmGvGnyeJ3xS7wt2OA4mwjyldX
pMc4kuKWDF8DhxVxlM0XGEGiusmOiGeGNZUavouRNF/t4Jlw+mXtYZEzETHOSIgEEX7xnGuSHxrA
j0yscZJD8HZDuZCPG/sgm/bN81bI1NHaTeHjnLkI8zN2yq6c8fgUGDIZwYPV67pim7h/nIECgxo5
3MRzd7Yc3E1OyiXLRYLFAjzvvo+Mv6LxzV0cWteSfPJdZFwb2uAD2DUI8NEbv/YZoMi0qxJal5mh
KFO7HjI+hgcsnlmt7A1ju2BtWZ+SR3RnI02yZyQAds3KhJpjZYYk/gEGJMYiZY1QpdiLQifG7Fhz
v+mWSUg0dccc6dq6S5LfRkkeVWWoB8h9X31rTxctR96hoDnVafuQDxyoLWm27gyMhiLOl4Dwivrb
95p3vvl3tvsZPlSqiiKM7WM/mu4TZArAQtRpOeq1GHf+Htf0r5EKa+/TSUL05RpFw+QMmOLKUD2R
aDeQblvVaxIA4P8G2gGID/Y+DnPrCpATnyg+2BmKL3SA7eSIJ4vkQEfb2UtR4LKkTF3b2v9q7Q4D
LBktZvcn7rDIZ3QxBsYvvmJ3t0CPRvKYcZoqBMxpoR4smaEljlIiYdKYfWvfy3XcZh2JCHlC5gfl
vvAr5vnlvElygO5GwZKyS1hiNx7LyqqCAe/9GZry0xyJ4AgR/RsN9B3bnIkA8nv7MDJZXHVF9zAk
x1Az5AsD+d71XOSuzolrD/rLQOiKk9XGuxjebLdsN4Fj3kaRWSuXx96XfB88ioK4pIawvfoN6ZOE
/49beag7Yvd8sveceBixS+N55sJVSXnSJDF1br8tqN63dpo8VwP28EyYrOod+j7A5fveaJiqmll1
NfRRtVhO3DI7+jLkXKT2ixWc5x5BN5w9/2FGLXlQrEyXB8FdAtIU/n6nDW64M7nvMnvPlvjXMhPK
wvG78nwwmQ42cnzcEY0irV8yr9qRWtw0DNpoSJeDP9aXJsfpGWZZup2y5DszwT6WlmEdWJnv8LfJ
Dfsue5XI+OY6U/TQ21dWEmo3F4z8uhByrZW3JzqmgLprsDeq8r7CgkCpxOQwFbqmMjL5yxbNrbGj
N3Dg9dE2vuNqaxDsO2TW1mzBUMUT0DbpHjoA/FXdJHvG4JReGZDR1gUdXyO/dermrvET4QMBcN5w
fbtBjGfWWb4svjzJcamos6A9UwMb+CN4brnVk4i2nk9Kr3OzRr8bVhs36V40sZR7y7MOLpT1XYaT
eAULj8aY1nyesKcLeNZx44DRBtUsu72Y1Z9OaA8nm7d368HaxPhVdvbMs0Q0msSD0h1DDye1TjgK
ylkiyrS2pQqokAD2F6ck9EIee/TA3MHXdooU0wuxw8jvEPiC27tz7TObBAafqcKyxCCqMft1X6TZ
YULtNYfdHzMOns1S6l1W2i3WhvHohPVHF44Mwhyv3SyKPpK79g7Yzb2XtCff8MTGCvxVwjAiRWdF
sHTT3TsCuFZO4RCK7HS/sgCs3cQOTaFwk97vAuz0p+khYuoUJtIehq8fduSt5Y3Yu1lEEojAVeFL
xK7QOXPF+iUKQ9woAmPFqCxoM1lirCYcxViXzHSfGmdwkYAloSyuCwO5lmAq3hHbIiUu11DikSAW
YOWDNtlmwKZsXTBhRqLk5sN+5COGghPAPIfeKHvi9Qa/PfVkaBErVLZr5KVPpYfMpB7lSQXga7IR
BE4ZHtpheo+grGMcjodtzskaIwzcYmv/Clob1FcSYPwN/lJokWk4eU+M/FddBgRDlXpcQbwlet63
ngBHNXufTTrTYJymYjjxdl/ilNQH4lVu/lS+q6wxN2gixSbutjPqE6hgY4xOfEYgBNfcAqHm986f
CsL5Qfu4aFh5rSckTAzXEuaJMYU6euoVKbKo5AhB2M6NkFQd/sCnckwJ4GuAjjdoaMGMp866kwAf
h+oZKG7WIkIBWpJuFLZ75Y4Osg+T71Ta/HLiwN+wEH10geXtrbqoT66FeoPxve3zPA7576hu3wso
pTsaFRQ2CQO/gTqz1bj7dAe/K+zXQ0ej2vs5G0P+MNbm9AUKs8NpjDO0hVHJgqM8uiE6/Gm0rnyC
M7QWaL5EAAsqv2Pj5NDgw98eyVwVqtktG2OxHk16yDayWflkJXFmmSFQQ/Gjzzzh3LEVRJfxZ3Ac
d8MEHE9qv7fHwt430t6gDSXrfZ5o9jExpQyxGf1e2jY6I8DvtqbhFk+1fqgN4sFaN6bb7NKII22u
dsCjnAcgosXWaaq/RL/dyo70IY/eKPGKT7R9yZ5g+c+Ss4X3DOhGIoFJLR+b3XJnRNh18HgZAkCn
op3jKuQMdE3N6DPeI5um3/ccd2sTL+147qHvy+LSDdMCsccnpHLMT/PIkX5Gf+gfZE+Gc4lvE8dd
nK3bCYpA/UVOVcX5z2iWA6JjaiKvau5gCVTFCEkEaJI53kMYoCQj6DdnFhqW/40g0F/ac26EeM8M
IeN0Rw50g1md90g5OfkTwCEEQpO9DRUtqN3v1BbjrTLkK/I+fOrzcDeJoXOjK1I2mLzaWYKvBlbo
BvHy1GGbWpHFPJIahUiL+DkTLjTiTMGR4LKw19epN/KrKEwmoro+kUnhrRHpADd0yZJJkvemid0t
lW+8zya6thpZyK5xKQRdMz5gl7hmUwxCI6f79SLgJZM7YexSYm/ZfJQ9/vpoxAyQm+0TmjgEXzkQ
PmGnpzAePMxL7cxOe/rVFOU94G+O9xal0+C0x0YIsYo/MpXrbXQo1y1gffYC3YtpsZPCM3FgW6mQ
98WvqkKCIdyOxC24tJsEzWjtOtu+cna1bZx1VU9rdFfPJdPobT3+npHEAhHMNbTV4tzWPUzFfn60
MQ+IgKRdFEbPrH+wyvrtSkARhQOLrzT0x1fV4D32jKnbTlZWwNlJN6aVc7FAcKWuRfVQ21CEh+iu
u9w5Z91XUqXeA+gMCzwRjOXp2E7IBoMiwJBvh9c5NgE2iAh7J0gOcqM2pqyik3IVAq9ZAzGoP6u+
xeib7XRm83TkSb/z2+aRtAaD8kAfOVMr8lf7j3CIrQNxcr9Z5EYnZsyAGyBmEAXpIpuzQb6JXt17
T56Q2eIGCMx4NXtnVX8S2dKdenf4Flnyt88cnpgAvkUzkSmWKSjn7UsAwm6bTW62DTLzbzbaz4x5
wYq79kQv5T0WXfJbDnm/y+uoW+8zl3nSHNXTZklobqJ4Xtcjk4zZTYaT6NPXMmEiVGZlvbFS5vwJ
KQqgmXoeAWRVpsr2hA7gj671QVs9iRV43Q5dETwl8QjjhrGV9IZpZ0dCAK/pxNrz0CWBS95b7ujt
Y+GkG5ua0HX7+WLm/QF2IrzlgFl4ODBqogFl3WP2yaapvHIfTppkwYRBT131oDjm8mh39geyOvLC
iDbfWs63GsAkObCIvZRtUTK9Ie/7A/WKf0egWXKZk6iO8FxpP/tyvODQtFdkwZCs1c3IP3Wgr7p5
SUhwaPlge5Qs6zjjMxLKZkrtFCCbx9/T3F47NmswJ5J40y2g8wJRbQ22HrPgcg1n+tCx3F01VncL
kUdQPvsEkxOfzVC4KoR5Nr3iy26yB6/KXES81qUfxL82zoBLc7fIvoawTxQRzvRdEQLEIV+ecR2b
OCtWv6b8oW5RIdJTDg39bdwy+PJoOuKUyCrdhVBKdAdghY0mPtcH4WWXcXipiCSGs2BUhyFkvyZy
ABNcCZ+ySeKLyBF8WH1GQcHz6Sf0euMWT6bDwYGArG+Mv9qx3wZCGcnswIwtCZH3Kxa8lr2kkPBf
R15zoYcMERLzHeFr/SsOm0OU8eTnKM3LY2Iz3KtrQJfE3zCYJVNRMxvyu+zBtPRXb1bmqfeLL4Yx
xJzXTIsLSze3uCCqNX8VgenAHk5+2U4JEryffg+CHAzmvzwFbf9GMKZ88AmB5TFMkrADwQISZSoI
9WnhO1Vz/M6k0cZSFaMtVi6qSsbze6wp/2JdP82sYWsiJc4h3vlVn3ok4mUGOTv18G5kzcGs3HA9
GkOxlS5ZQJj3JYfkMzorA4999DWao3uwi4ikL+7XdUF6Jts90isd3N11Zt5SMYS7luRYL9DZLxWr
R7tHkaDpXAaSYyEO5jCN+C7WhfVE9F+GKBNKiXbaC6TUx94ov11E+fRxVJG+QCOY6z9jaIJzz7lC
NSut99jrkkeSDVnGRHZj70MR5AyaEpDkotCg4Ydd05Kk0gzDMXfQjqFUuWdernfG6LzjsSOziGk1
1866T+lyaXQYkvTje2O0n0ZWgPSfnQG+FiNAQqjvkcFjOljTpbBOVat24yy6nTvYaPmk86ediVoC
R3/zQ1RDDVkXUxPMm8GxSc2YmdANAdUpYgu5sZqc1NWiSE69qd4HR50xDw8HYSsKvsQgsS5bpt3p
oJ585a5iD0USdtnoHDbi2nngaXivBvr5hiy4sI5Z1TfREgfYkyISfsVJOKwnAmIYjBjqNM3yeSwT
Y5e7HpGLVXltE2t+tkv11OQmUBc3uaX+eO885nC9ftNDX90r6QFN6z9xMpQPaErfZLPpJiu8TEV4
yZvpHpVoi2Qd3llv0PjZX2pi/p4K6u3hq25j5lOhVTz0H4Nl0szbfMdjRTfQ/Q9hZ7IcqbJm3Xf5
x4UZDjjNNPpWUqjLlCZYtvQ9ODhP/y9Ct6pOVQ3uRHYylXkyIgTO1+y9dmRuO19PKy/pskuliK/u
VZYS7pLxeKXb5bzWf5oQuBKYh8uAOltO7acINLPzjj9YpNBnlCD6t02685jySQWYD7fQtChfyRG5
iDzMvr7wEeOOJtI20gSeDEX0q/LTpeaLf9tlQARLQuz6QD6O4YAgTgQ1ctmwg2yXdo5V5ijbw1x3
/OQJW8psen6kgNg3f7Y22r0WBAxTzJUXmk+uBXirrKzPdPgzMQRYjZEprt2geZh6C1irqX5Otvqb
FDQ8GMlPbflbRyRdiJHBZ+6431Oc2lEmmtVo0z6o3P4k89k/1CQui4Y1kywjporMYQlmTYhg22MF
F3vfTCzupkJekWxsk9GJDxZiC2f20i2yVhKbZ/e1VYDZBp92PAJopiJGwEuUoD1MHXPg0TzUOaXU
LKINJB9nNY+MELlJR4fnHHoaY4Pp3PLpixFl+4cMuVA99862a+0/PduGQNg/J1pLspG7LQV8/jgw
I2VdQViNwHyvapNRF2IgWi47hqE+MqWfeGC0tgRmLxGhl++2Hb07Boda2nzDyTevDUsNK1MVb6EB
diExbLq9AcpF5Qua+3o4eWb6p48BkhVV+YPO7t2fvYSEDIdEGAVkJQB20zLITkyC8uzJZz7pMBhS
P7RDpIPJiS7z6Y1csz+u9SeW/W8+c4GVn3F4mkTNZ42W2ZqIZeZR126qGv7glMpbTgyLQWZpMmCm
mus9KyX8dZ0fbXmhn9JjeWHL4FvAcdUmS7uNRMsy/qYTGpy+hrFEEYrFhZWC2xFDxHLRrxkyS4u+
eGj0Vk1ceCZNmMk0MJaDs/NcaiSOyhx6NZkPV1tSFji5C6OB4dCOHvcz1P05q/pPUOETnCCmeLOs
mQFP9NeUdyBkotTfsf/lSWOcum7UW5yI1aaTFY8OBZlkNJxLRjjsSjdWAvo/3jg+QxKl6ayC2HmZ
A5WffDF9G3yChUEFnZinLRwRRByNYnruuUushHttWW6dGfVsFGKtrQAeBDNib5pjTQAHRkg08nOM
mtrLUZA1HdwzJThrZJy/JYrJid+EJ8QWK9fM2b1N5aMIASnoMD7MNPFrk3qXxBq61RSATKAAVmZz
Wa6xZRyNlqu+q3ggGQlDgoAk0S0CIm/tjdWDsBkVUBMtaOP4muHzgZH107IDZ1HQFTieBHEDFUN4
t9Z0QiJ+blwAycIi367BudBTMiYmJKnU7/ZwcuU6s4jm7uU3ogPxZqPztm2EzaYSR/Ye+CbmeNgE
7kvZOtVa+vmxBEPWUyhivFunkfwD8sALxo+Q7gKXdnEUhftixRUcEyUYqlJ8dCGYcZYF9U9Ylo1O
vvdmO24bX7dscbkQI44TU1GcKh85hzHqdcaHXsSENE0BbXpIuDEprwkx1MznPZ+6dKiYrI8z6T3o
bwjKTik+C8/hn+M0YJMG8Y+93LovEsYCPbl+mU/H1mn7xmQEpZ0b0TgP3wrkk5UMs+e2yg+j7Iet
0cKO0LV/nBgA0MgHlGoGDBnsM/sh/6xnrso0tD4iaRenYJkNLmMUtwUWN48kr3Wpb7MhxX5VWyYD
veoaoIxaIUG1N76XrWh2m40nWHPzuR/9EqSfUysixmFVqE5aazbhq6EdgenRSsHaZtLGHDCesnzt
DxEPpIr/k+fxGWAgIcldyGdjKH8D0lkyNR5KN0IaZDIo71G2JOnsUj5Pv4qQqB6gFvXaqdjmd843
hBdoNr0huzK8SdetTZbwVBBG0bOYK3rm5KPbAq2R5a/UnpFu+2TBjHqfOmhah4Qfvr9sjVAIlFd0
5JvG1g1/OiuZ2pGNTiMd8U15G4Lk27jokx1sZSSmYYLbo466BZET3tzcZpOdz1c388mRJvfMlBVh
VBDIwrL5mwfjvJa8JaqHuSBjdF4VUclIODB+RFgr9o1yWUEFCv5+wehZJfNZRuGzaZHcKULekG4M
6n8YU5iAeDhIQQFRh2vdkmOoTO/EXpNIp8hezWQCHkedoaxjhtZGPmLmuXQIl/s5uSQ1h3AZaITM
Dh8sVFEjZK6J5aRA6r7X1MCSOlmLtMVrmXGXKcu/DGHN7sLjKpLtKwKcs3AjdzPPY0Ds+gL21DNQ
OOGf9EAM7RyBWk+rW93E5HiXlNpRb326FujA9NkfDGNHiSN3nHKrVrl/hsE2N9NUz7tFAudr/43n
cXXEJrVqbRietRe055kTwe4pgkUkJzg52Z5M1D+0cgQ6uVy1dCeG0U2XoNTnohQufDy9dVp6EKXg
Hxc8g3tcUSetxEPQ1c0uU8RbN+7Vtv35oR0LD+fASBJb1R2LNAZeYJCCS2HS0/000G/s5yFuJuQd
MtuhDOjX0iOQNtYk3RRbt7Qd+MYFt8KUhVt/nA6OGn+aA8GXCLwrNEzuIyNH6k1mBhBqxGbLPnu+
zCzaoNLaO8pgtBM997mb2of5LS/NzxFH0Eu4WESm7Gcc5MWjctuHNvs1kbPNqEJdapcREjgKTFJg
fyyfoQ7im1OFxX3XSI8MoCj+nraw5HT5MVasQXHvavYoNfMNy/3LQk0y8CAnXU7h3iUhdhO04s1I
gyuZsldhhzUKTtPYoGu+kbR4TSDLnJ0lIRd657saAQPqbFqXvfozJF2xQxoCNmjiTXUfsQxRpNjo
qVX7WWZsejrO6NnlEk5ymvQAo3XEvXRoFlWjO9sIFhhWDx2hro1+7XzTpZegLsmI+8Rnlq9jTAxW
IVHjqI5R4kJKj0iWKez5NYxi86KDeqNzVlbmfIhrJpKEZAgnYjyDYm83moRiuFVC+xzhIMj/OGXg
rVFyfRpV1ROSK3ayNAIa4ugV5yzK8hz4HoNRUhXVFpdXC85iJFVkFyFP9WMWDcLrzL0kWckK/ROL
t12+iPc1iw6A2zdRkT4FRx3hSBR4J7t6bkMM3v0+8xChob34DDLSnvyZ3KiJLM5SoUw3bfi8BclX
KRWV79o7e/qbZ8x/reHFBNvjNFzOU9PSVJl2dMtck/nDY26kes8o7mIifFmJwKg3CYLYXdE9136p
mf4lwJJD94SVOdxhmliFgygPlZA7PCnuwZlha3aOs7ELkwGArbdyeXa7Q6Euvkm3P7nGtkox0kMD
rNETjoOx04VRbC3Dyzbx5JHjxsyLwcc4q5+eFItBtq+I2cPXQsG5xwUHh752dHIit/zM9caPR835
zjt5htmdG2m+E/n6IktuCbaAZCvhHbvgZHsPXCojjhA409XMWIN5c6uq29Sr69hayNkpH2qGUEiA
42sRxsEmomtPrZoxxvTYl2WyMxYTCQN9clImSGKGEp9qXovkhRCwNeNIrCMIjvyqEKtO0ax0VFn5
ZKiHiJnjaTLrZ9Ame4WTlAOvDc5T1T8J0dOe2nWPldr7oJxuUJ+Q74hnw82z6uKK2r82SFtXrVYP
Rj3IU+Q4OLPd/lrjfdt56ZNlPAkZD+fMZM5md/7BpnZazbUR0TD6xLMu8kY51YD7tB/scrJlnyqT
/E+rjaMnTL4S0lSFyo9wv24x9iWaqilGFYc0KZcvExecPc163cYW6k0Z9Y9d03aPZaZ4duXsPpng
kQOoGc+Df/cM22AQY9AA4SO3G889+Da49FJ6ak/zhMrSQ8pJrp1i6PJ614WKkqNLpIazN3WBLiUO
zjFK+nWEQpwFPiO9+x+jOszOqIB9ktNd622ZXTUmqJl05DKcOxx1BJFhVwzfkCcxIS7rY4d5iqEg
tAc+RSqzJN1iqko5n4PotWr9pXJRP6cyXTuGvzepc288t7obGmyLIRuR7ozI2/X9g7DlyMh1RgqI
9HWmgkiaDFmzO0zXLPFhvdbi2KJ4fetKbHZz7awmabis1bFZRjF0gxgp7xs8RPqB2XxWqnwOILQ/
WoZa3/9lAd6QDqpTl7BKfZ4cGbZMFZevKviBmpnCcwIud6cOUDcTk93h8SXIoRX4f6iaWc80gf2t
rSICnpWF5TqFR3T/iblJNZ1gZzzJadSXuyQ1jnJnTZUYXUckEOB2oN/hdSxWWvQMvtH5PnqicR6x
sxN6oJn0rzBHo3QU6CmVBbvNauSvLO2TeFU4vfPqUjIvo1wqHap5nMWYyxiWDusvDTdDDWg5u7vH
9/6lnBnyxD3o4qF9mtmlvEzBvptYOo8pIF7XL44muKDniiXwGqQMO0wDW7Bbetf73x9yJAKB7b3L
Cc9ihA7JNvK9R42jGLFvgxrjkacJBR2rKd3Ufri/v1sl53CPQJN/xpowH2qVvmHmbCHjZYhM73Qh
U2HEBHWHH5cHNTVpTnw9468D9dSfsqKGKEO0a2hy9D4yINBEvkwvo8pfSb8bMbEGHQ47jDiZh8mP
m8fmAdZhmmubV87IDwc25VFOiKiQgQSvXXlsF5vdkLKjW9wLJHBX0OijkAIpAuiwVG9kimvE09lV
mN1EuBBVilN5A2TmKVwnPefjiB7OUJX8PeU2Tjfmu4Mbv+qCp1KOUXgjRPlnLufoXC8WPAw4cCNm
DaS8jKfrlAOH6urkAZUi6tN4BKg459nz6Pg7nYrwnM/ei7ibKLuieSz5Vdeiyq3C0ryhwyK7UbY/
h5AZMWqF+FaKyV7yqdt16rJumZJ+/j6lVHzF+FTGqn7TJZ9sXU/RNSu/MxYer+MCV8mtMkQGOzxN
o/dh2g4dzDDVYPm+GCKdKC51qPVT2lBmt3OE6abQ0JSj7tY6FIt6YV6J2B2Q6lUoa/Mi2jklYiuO
HvdczL8Nfn+rcUti0OXqQsLx4kEC2MRxUL1bFYjiUFVPlkWifWQWPJCg6p5rROgsSfGporFjje3U
/sEwyHh0l023tThj1DjqpxoC4CrEVw9qwKb5RU7lxulV5KkS64KET73h6Zuckau1FxIt5BoOv7Fp
e/MH06bipGN7ApNUv5WiXa7exDmyKnEe2rCZeXZ5T4YsOQdskZ91167DkuGN1mT3GZDIMYaNgpGp
MpmGf7TDRP+YDh/5gmAYUSZCHsxGUMzdhayQ5pSBDX+ogiDfEUuCAdeJ27UTBelJlpTEPQfwEzGQ
AAL89f1DRZqwret05g16SD6XLOnFltjGMA5s5s3rihvw4OtRHVDiFrTJi1LQKfSlY1YVL/6KiBRO
YXuP42LW1XEY70Ibt/PoGRZpzzGN9vIjIdsYw3rGVJ4/hzeExe2DYcTBrrQG/ivdEKBcX0uc4ruh
Ddkk6/FUOVKs/LEEyKLYvZbjWD4baevtSJNR1PX/+bcj0/wJ7sB7bAfWHjTP+SG34x9IzY8Ztvdk
qtq9wxRyO1Wi29J+Vg/8xo6MxTNtavfcLC6NMmFgU5THxJTvVdzviA2pP1oHhX1+f2IWBcqIHmh4
nccvU2m1qwAKzv1AxFAJ+qLMd26XIx2oaX8mpWiSK5+ZFQbPcYo2WRVKXFzbplDm5f6wrRLnlxxi
BckjHS/98mUw8UCNRIQd0u6R1ciFh/Ryvv/nl8L/8KzKfKzH6nlklkC9xLccN/xVj05+uv9qttOS
4p24t+FAR6C/26Hf4rYGd+rVXARSO/azUXbbpm/VZ9lT4yImtK9RVSQXNAx8QzHQkIjWqHvee4EE
wZ/0d2mdXRUHx9IbQpKWi/R7Pnisal2DzqJ1yfZsFphSrn6p0Lc/Eq+5KPP71ITJH4g26DgEI+ov
alBXyeoYh38iM8Zs4eIAgEP1bhgZAwDZfzDjVV6Dq6aZyCLIUAE4SA3vDJkegcBKMFm33Wa4WAvv
RGrxnhUFXOvk/X7QhmGQnxH9fvfa1CTX3oMyW4e8CPJa066WzxYYizFztsqOeeiPTXlFVHYTfW2Q
xRrx5kTnPBgi/ByxgJwwQIaHMo/m7R2doKLxaVpMbmmq66M2vPit1MGz9svgQTcieRsScnw9L5Xn
+zftxQ8nl2imqaFUnzm4e0kapo/a/FpNWc3sDVf/3I1A3ZWpt3UoUNR6ozr1eTsRXDxmt67mMO4c
JrqaJ90RCPnz1FEqrFKg/lkULXiVfI9EpEQSw4ggadRj0mKVN+C7t4t9Zy7N89cDv/FJUUW3nCxG
P6PnpUy2iSuaxJv7cYxfqqIp5mcN1DVY56WHa7tCTFMObylDR1RuZINPMY4VtL/dJXLm9pJk1/t5
QtLrdDBSz8GxEgBJpgpZFdwoB9ebs8usg/nInILGYWDF6GVN8hOcwc3jxLo0mAbByrX+0TSzZjuO
HnQUbOdgZdvp2uR/7xVOwXON9hXukzX23i7LRXb+er5XmaefKr9+V44MmN9yGsUOxkAEH80Wyvpz
XSfVg2+lznPK7nV263odmI6mLI0shjXD0Q1atjW9HeJl0B6zRx0euSjb9RCE+TrBYLJheXwyUVQ9
9mHFXnx5LrFL8m9fLwFRoYHeR9UH24vqbxpx4CK2A+vS1fXJSEcEg6hcTy4EbrIJ8r1I2DuiDYgO
AVyhGqX9Ieja9MAjlsETMCM+y+Uv+Y14KkGm0KJXN9fAiFZkIcISjn98xGip2uIXocIgrgc47615
RQLoMgNy+RUF/NrAGf9ajvRWRgo4vqi7S+qWzSOuN3oGbgfOEv0dj3f19VjwcFUNyqBZw+6+Y1og
LnXlbkbLbC93bswg638hfcr7A9AGRk5YRASVdkTFzIaf9Y1smOzVjwivnF8dKwFuq61aTIQZGyGb
PJObimqwBRCpkfk8pHlcr+8YGaFS5ykiVK4MUfqhdf8LUIS7g/8YZbzHNQ2mopWP95dCUoNT7xW+
NY7VkLTIAWMu4yTUZ52pP4aY3W3RdY+4cORLML5BOtjPeRr/iPJKrTNHMJ9M3GCXmexT4Nfs7/DC
QZE+MWT20x2P6VWcOmLJKcCAvZox7aGE+1fLgn1GYQCt2Jt7k3dMqwDZ/3Lqy5hauYm8I2GFNl7K
BBTP0mR1KAS3kij3zb1vqxWpUYglEI4vnRpiKoLE86Taj25wwPyQ/DUjRmno/3dTQUmLxs8+4EJG
2b6Yz1Q4Osd0JKscyiHyw6aftsplGa3u3AGR5scx46RAc5ZsOydI6Usokd3FawxpgIVGM/3sTEQt
JYzhcuhdlAMhlJOv/zRwhjB/aTeiauQ7KarjJkgTeUDhIN8Jp2DvapWfZedllxKEFafRQHpw6dob
gezrWWJYOodJ82ty8D75S/muW3Qspu7Vyqp870V3fUCo718IqlhSiUm9uLW1RNE4nHjWMLLEIRt9
wOi38wsnPRpkDEiIQ48tZ0+zMLCQo/JHFXOXajSDVXtnYgY1JTpikKVkSz3p7DQVInItKp0Rmv/X
/VqDED+K5MGYIWMb4ySe4S8zSc2an3WjDdbwcDmkCe+s5ZFzPyvvpyanZ10OFivhMxi1ak0jCKdx
pBD0KwYH91eVi/iMqDfa9LUcDtKDlTQadgDryjqYIvqrGBsTglywXF2aeT0SoDkVJN5Y8V4H7iWp
++S16C9U9PX33imof1o3eQUI4n2dOw4XwPI3+8XqATy72/lV4Ky5bb1d63flqTbIuIIz+uKAQ2l6
a9V5cfsLV+ZFmOzKE4zcj2Po/8V0ZjGIc/+WWTg/da76NicOYbFTzGggdMLXCiCvit39jJBljTJ6
eKx6QhjA6B3miU0ouyOcnnniPFgRDVkRh0i1B1BySwFv9B0KpOWgjEyfp4XsN9y680NkzSwSOclG
j6tbxXpfNhRV2sX0LGMmvmUJyh+BzMUJps8INOXZI1H0zBmZQYBh55Vzxr7UnGdhMY+vnUWT6ufO
O8dW+jvJh5tTFD7akOjEZk1vaqb6B12L9sHnsl1lLauzqSJf6P60X5bcjNn05f6adf9S+lP9JNqG
2bSgLiDstLvYxpQe594EhM7DTC726dYxuY1Bfy+RK//1u7qJPgyYRdc4CUY+EM/fJlH7XInR4qfs
ByeZjzcntw7NYjVvauvWjQYmAFedEmtBIswXkCXDFvVp8apDPQOKoILKaf/kAheBcGSzWVQAQCAu
PouhTk/cMOiiZvLNAjtJd9JU7e2/v5HlIdHxGVw1uHxP4TJS0Hn4F7mY3GG4/sV41d61YyXzh14k
0VXi1F17he+faCl/KOQ2rMY5uww787ZJTR5tt1QVcemf3ATswii8m12mL/jhengzkb+YxThOOjfe
lAOsAOp9zQBZkQ9m5sd46qoLBujwOgTIixo/q5+Iz8pWFg+Nnjhf4Oy4P7+jrbS/ZVi219Ju/s4I
EI452kCeW5FPJwfEI/Wrb0VgsP0NI+M4p1gjeT5Ge0ke37UmYCPhJF9hSRBXpw5j5HLTzqwmAt8b
N94urLbHuC0e63COrqBJgt0QZ+fCnQ94sZgBtYwG4fygZFqgyNB24sWtQGMN6oqtSlodzKZ5czOd
MoQLvJsh0hMfDDSKAS/r/bd0OLxJ6DQEb4mGCCA65C5IPhtV7vMi/zaw4nwwOvmZucwFawIzIQ68
oA0c36QCEFcNFpS++0HCyPqh6JkKm5V0X7PUvCaxwHNZyhRY7Vgc/4MS1orGCQmmK1788Dme2Dk9
uPLn7AP2WWdI7hpcZHuLmJ5cPGXhQ+C/CePNs95b+71zXlGorFrLXXk47x0bUTU1j2UbZK0/5vXz
+lSKAzhvG8RKv+/JLug3Q9fgWf/U3a0bbsug9z9MKy49Rk2SysJ5rCQudyM/CRNXSO1E71NE0AQT
7YaKa8LHmMCCRbzd/IUylMzJEWHNgWH3pxksgtnWOTSdBrbZ+KvYZswxJiPbg+4dKix70BjzIOL0
p653XtBtbnFn8eRJrZdxCn7WlrstK7hCc1Ub6yyST13dXyxAIszweRXkSuR4RaNKgcbzZLFic/kL
hdJbp3mTQQ/Gzi/l0fbSBbTjoNfNxud46FcBAbHsSNsXmkrYR2yNcUf3QfXa4bgAR5bhH+kZuuit
gVUbufMYZrjaYxuZVnsRPpvNxmaDRUhJ5BRiGwlE7Sg3Ddskycjnxwfv91C2/4Z6bC+5mv+EtwLI
8gJHiED6njAt73+xZtGfOKpPK3IfoaOQFOhSSlMJT5U6256rzsifntGh2ixUI/U2QXwiSsPmEk3S
S1biyvCYyxAGbgMto3lCz8Run3t0Oga9E+x9Q+IwRLRwYurze2Tx80Lh5R4NFSa7uDPlR+uB1/GX
kNOOuDI/Dpx/x/X+v28R/qlLMIcTSMsiP+Z/8mlHjuipyHx+oEv/TmiPOa21AaEaszEqg6rs1/ee
3fDICHPY66ylGab/LuD0f9PFRRA4mJ5cX/LPeIh4/+eriFljc/6wzI1bkAED5x77wpZqfUGPfpGb
7rUQ5itrZYDIJz0Rf7ZkLxn7bvN7xnsFSDAp/w3A9/9wr5cX5rpUgo4dwL2+f/8f+N450JZRcryh
rC0ghxXiUi3zF9yxzUJJfalE/msQ7ATITccG26bMqlDNL8oD1LUe5tD/999RBk9f194/icKus0St
/vOatEzLcbm7fHw4/NTs/31NxlXpdiHHGDpMf1URWLeAbDMgWbqvN+yDRphT5MtEzFc/er/+RTSn
eumwYZOqh5SahXZRRUzoTB6CvZXnJyPusA8GVF3zhLZUgtlgtiKuQaPWeS6HFoE2WrjZDN7jMocO
zPYoMrr5CZjqn6Rzs1Mz+S/3Ur0vmOXfWfru571zuVf3X/NxaXA0MWzCQkMIUxpnpNQsd8Z90ANH
sVuxqF223vHPL0r1F0E1YcRC2JfR3rw++OCzfc57+O6VCMfHwDj7pCGuzCRxXnEaP975Iexp85vl
fze3X1Ur8JgeekItXqOReUHej+PRDOH9T0L+ZHzLDmaZXSZl9lTVc3cMSR+8hL5CSdIARaZWs5Yv
laW7tXmn+zsqto9oMeXK61IMi1MPCb+d4Du3HZ6jgVjFFUrD6ZdT/u1sr/8zQllYgbVk+R4UyRmP
X/+osNKtXJp+MIvVUaey+MaH7uDUSzKzf76/FTigLDVIGHEtzguxRAQmMb6WxJb12e8D9mkq/JuH
Xb9jTVwdS4NnAySX5tnMTfIClHSh5XrAsBzBFnNKP5rZqP/0pJfhtWU5qDHWOalVbSd/LK5tQCRY
3ugfjmaemSVD8C2cWKZHbTG9jghvmDqW/Y04E3sK7YNNDsDWjlr9PdIc8KxLsp05I/OixS9vGj8X
x7WtP4VfMoGXvyN7bg5xZsqXjvvbYgi8M/TA0mEpSgYPCVnljRdbB/3V6fyzncME9aJn8m6mJ6/P
p2V+1X/RdPuejGhuOfhRoloHy8zzTo+EPvp12bAM3RGbar8tQP1L46I3Md0JTXQcfGZVcuqk+BXU
ouZ2XThv1VisZjgHJ7xEPHb54R0dRjflUuaYrh6JK04fiHRpbwQErdoA8ZWtpbNBL86lQgxoYPVU
OJXfknXatL8aDDtvij3Dw3/9qi8w0M0M1KB6BsETugOSw9TkvfvdwI1h+YymBYXJ8o+Yi7A0Haue
C1Xfss4ct2Ne/XHRjMAtSiLmmPbzve8emyg50fu1FxfePAJGFsqtmTsI8plBWSSiJywV96GtEF3E
5niMmxlo7CBnGkKUkV+H68zcaeuZ1I42FiPtE8AHjeqCPJo6NiaVkU4bewuyUFqJWVIHhuqbrMF9
ZE77FKbsDsfU+l1Ypv8S4x081L1Dzx4F+/swuFAhT69A/CZE6zVcYDdRyhezSr656FAuEouCFtp8
Dg0FxEoM4ElEGyEeqZPLnOVX9gPTUzsCWEDEAr9dsNPx7b47e2WvQVh4VndOwmXPmM2nO7Rvdrx/
IZi9xhse0PkE6ypufN4JqUFW5p/vJWwISMKu5aUKxuFoEprWp37xxFOnIEwAy5gABrVjlhnB6ps7
cpHy/jmOOrU2XCRNszPepiGqrvcv3ULejXpu4DnIraPpFsmLS2xR4aqXSafeDvPxhIMF1rxRoH+z
ma3uWQD9LQYPozOl6FH4OylS0qRqw3nxZ+hW98cyciPzOE7+3lWs8kwj7Xb3V1/MJj6Hijzq5Tot
/YcsDNbp8swM1TFFuLAH6Dy9+1Z4AgdBZtMyU5/HEEhjC7dqDok7U96YA3LNu5XvPuT2xHzPIFG2
lRAd7kV8ASCiH3yquftpHWsUABCEnuKeLSUe7f1XL+D7xj7gp80qH3GYbRZ7cB7n5I4/jf2bKVPn
RMQ4o4GgTw818VeuQZIJ9JiZYwtaRGm3V2S/LSZIHP4TKR2bQLt6z8MRnKSTPThYF9d2JH9AUmXz
jXf6Qc/ejxlHyrk1MShoK/WuFvfI1RbwSSwThobW0B1y1pgEj0JBTCdmwnlYM0532vLQy6xD74Bn
3+qi+hJnsgNMPGjyWScQ1hj+kTwwpuC6htdZeaBt/Jwu8t6fF/H4nuS28ZT29oxzjPqp9jjT5nbA
AThNJUP1aJ/JiTuh6TEOYjbdQpeyX0xhn0DgNvvGkyXWQ/ush0p/lo4JIWAaGGJO5hYvPKhplf1g
nuJv6cmNfV5n73IMra2fBbANkS3vmwi9bDkb1pkeFUQRAyO26+KQWI116LD7OhhyLzBzsj2Y1W4X
1bV/s2mAV1Ez/rKZqoBPEv0Wthzy6iWWNgSucLPEOO9UXjSXABLJ1/YaTUtGMKBHYrif/zJ0i5+5
mhjFLv9oB99ig9vKvAT18N1yR5AWEsRLn9rqmzK/41B6+BrBY670sbf/yadXrdQrytX+h5HOD0gW
y3omvLQhAu1OxGKIQZKOk5TdR681xcgi22i9bi9LZhqyNknUIO1vbaN2/e4O9rM+pM0UPlt1Ua/r
CNDjQTfu4/1VDbxvpvjZipV/tmsjo71Q3FZn5C285dH85Tm5f+rsMQDUCRwJ7/7OH9RwVgl4Sk+x
0Q0HxCFuu1jOCGblGTCDQI1e0X/jIC1ujrbVvmKatvaDcBGlxvju1GGQSfKz0CN2/s666XsjjOga
jdOykrRyokyLZhzQw3yEmUy+mXZ31Ghtt+UoxNlwmGWOBGLg/WB5WaSOOokK4JLZjD9mjkJYBHgG
LexI+XoGH9dpdGmN6G73NbVTxsfcB1/FAvBg3sGHNnlRaxI0KSeCZlNko/M3V9m1t2ae8+SWLGpI
vDP4gdawDJHfLKPZDpjJMbFMWlBuh+ILJo5jMaDZ560wWEFUGiH0QGbKhtNkLB4P5ZtBsQrfaYof
de63WNcclsjLjn7GHMzq8jJyYy5WV1yurs6w7QbfpjxTH4z5YuY7XvxqLXw0u5repDniSlkIlhVO
wVvj7g3jbyRMROclBSmpKx67Rns4zWY1HkSf1F/75zR/h+OIHmJhGQKUBIJbivLU3+FrRVFtGqnj
J6QMKOnaRZ/PeXdUC422FOcRlMR6Xhb+RTXh7ViilBn6hedheWlDQHisyL8ZuPVOgwRBEjMKaj2j
erVkd7onQxTg/O5rD2Ez23RnF0AbwQmoJNUInHdZhmdeZO8zUBI7x8w+FnHCjiqNBVgLqusOL68H
rixzaC7/rplYmoV/NhPCFqZ0PcuRDl2gcJZIo3+0N8loJVPGqn2Vt1lwNCxvP/Z2+wSwEIhpEsIJ
0N5rWFjlS2dU0QVhJF6Ksv6DRMm6Ld+b2BG9YMkxIIFW8Say8YJzxCFXb/vmieJl89WeVOhTOZ4v
npq9TSzCeVcgCDMS5d8G2frbwKi+h0FVHgw3/QSv070q39vP2USmrzm9BSbCw/TSTj4aVE8HB2fg
AepaWJPCwJSnxvPKl4JVfqhz79CFFtkOFqemkiTtxmbzcf8RZG40ccVfDfJpmSJHvD0nE0c1lBCd
5PV+x+TorJVpx1eA3ObXbLxdUiXKGTROJ1CE1B2rRoyH3Gx1herLQlV9H3wzBXn1jRJ5mYk+OVhm
hqbZMOtcYqWXlTnzxPkxDev/T92Z7MaNrV32iXhxeNhPahB9q4hQa3lCWJZ82Pf909diZAKV6Ys/
E4Ua1SADdsK2QgqS52v2Xpsxji1xwEQelp0SQuDMhHfkeDJjjmFW4WIzjbWzVtFQ7SJrYBLdB+qs
2DCwo2JbLvjie2nC3gEG30qyqDki1LmQj57eGOdWEC6FZbbY8Dhi9G74JhgNxnetbUYPXUdishsS
wtHNWpNhfrEmrn43rp8b6XSLybcRgd6h07qpFYeGDNOdqc35uIAVjsUov2mAf44yDbQjhiKxKYEY
owCpvMv9pZwGOmIfuMSdHBx5w2pAFfKVW5D56ANi9T2XDUxMT7gMD/1qgYqsB3YHh68r3exVVi1r
MCX2riRNSVrSOAe+T0xA0ZBEYH7lnYGZ1kUWlE2NOuVooyORa0dVJEhW51/lNGtx1ua3Jnqvey99
ruW8GOzmsCZUlcHSC53qlo1OCTWxZuJEpGXI2vAbabK0ZVk13RoEXXzkJa6kIpOHJvQMwISy3zgN
tlgNhex9U+yyFiXOBE0afTh5lSltabWjtNrLqezeTZMEOMMDHaFEXR6jtitOZTh+3KmpaUYYaayd
7zeCa7nqkaTrIM9jcMfJtB24hNETuKs/204HYpWmHEg7Wm+xBNBfsFuQU4ApDuGJCwYrguej/OvE
RwjTPw77w73mi3sS2ly0iesaBNRdMWhnLsN1gcYWym+8l5Vb7QD8TEuC/0iImvvj+1+9V32aS7sH
VNXel5FjHzXyLUOvi05tYdmbvPRh6ojpmwqq6VCB4dsipGLsLUJ1mEqrXRueIlqidN4LLLBHG1PJ
vIiBMcYeJzDizVBF9gleF9wW03q6f23R2PYplR0T4Ap4mpbUPWEfcEQQ1U4bPx6+7pVx7Cp7iRqi
WdZuVr2gq2mWwqrxcMx/6y4giozcPvRe88XKsCdaWMvxkyEyy3NNIFVtCPD2y2JGQKFEmxzzqaOC
T6l/tqZlxygLEHhVEkCCieh5qachTxS9hjlaBYfGaNPnGF/I0xBeFMKhhRF31vH+Hai2JSup3dxz
Z1KNqXpoC+c6DwexHeDryuiEiEvQh7Uh258Rpx2i2YrU0DmKpyinY5tZ1WmSuIBakwGPUom7980R
SY4O2UELboZDYgZy9A+VW+abV4zvdIN7s67Ga8tg4kSv3606TiDERMG6zKf+4AYTydEieZjyjNkp
+darMBTRo2qGTdx6+a7W+mlnpIN/9BoaOf+nYoO0L8LCuUx2evAL4HqgTL5jWICcqOPd6vpouLBm
wzkKYccfBnfjqD44sWmnwx0sJglK79/vv6rnotkau296uE+EM53v8ikTGdSffTsKTntHeI2+DhwE
x/DgumdHeUCzjPilEGH3yN337ljjuCllM2PldLWJHOibpuWyXbACG0l75x+r+cUhFZ3ZMmW1b9n4
OxoQUDCLrsIYPlgxzAgFGq1gID6YFOw9t42FFkS3jkYB7Lm5h6XF6kBPpx0cS2bbEUzpWkvamETa
wTsbIYqFGr7kFjUMWMyCyVIY/4IuWBxUhC8MhkJInwuoO1bNY6x1r0I4jNCjXh5UjCkRXLl6ZBKi
gEcY1Su8nA+/5lHeVAAFLAJDOgMJbwDJGel+FTyRI78Ww3BAlNU920Ntb6xDNVnWEUwkUeDzuCXU
LkPbP/h5e63Qa59ojoOtw2AXi/I0HHMWpn/swgJ2bqd7j+fZql2EiiozdPprnZhrutD6QQqWB6pD
X9c1LgSkNn6PU+1hXrSbkZFdBPmL20IzHu7bs4ATdeWMDjLDZPROJqtrAbKlIFZp5fkdste5UfB7
AnJt3RiIBPbGDV5h5kzXkGnadbIp8WC07IgN8qisEOSV6NgPRchKtHH9g3LwjxRerq0SBbNmjPJ+
27oE1jTFLnDAEsSIzu8vaMJmOwUbiRyr+BZi/bAzvCI46UYRL50oP07uEJ0T7LmwWkNvjT6iPx9w
siEMnF8s4aCucoZhc5e8McrAzNfs2BSmWhWsaub5L2mEAjI1/Et0FwB7aCFiEyMeTZV6ge8+eT0q
jWxccBl6lz6quwtvkBCWppieYABcKq3bdbNUIpfeR0/xtLw3cPVgs/mYt6PBzJ2u6MyUEUzHkqCW
RwtPcAgU5MnqwVZNbFP2KFaQwPaY0go3PfcWUQIxJ/ozlkN0F1WClX7eyYZzTIMI7GgfC7m/qy9F
6VanSlk/g6xK2WRqi8lozae6z5GlzmqJSVMvZebUy8JLUQQ1Tr+OUz3epXY2G7Ja0utG4L/YLwHN
x1aziIw4P8r5n7VxLywjSCLbfqgxZ1r8jSL1idsZMBnUPGWXAz3V8b6S5Ibe2OAHH/1QPKPtSS+V
X+i4eOv5aROpWxoaXAeIE9y419fs1gb22rdJOE+tQmd53xx2CV58qfAwAe7pr33Nl6CKmQgSYVDZ
DuX0mupyG4WkbmK/7KZPiF+0MM6B2oaCV2G/SrMCTdj8rRuZerz3+UjFOAZcn/KntB+gKmQXf+qg
v3fhOkCbAsXYq6/SuKg8YaApgX7bNeedNaaI05oQOyt+q2AcTmCC+g3Jof6C8Irmcap9jfsPSGJk
Tt/cqPx0HboAWXnIybu8ibYYlUzyPNGal2TLkeQVbO+yf5T3NUyH8GUY2m/G4D3eVZ93LVAd0L02
C3cOMKlEoI7oaFgWCKynlunLfav4uP65j5D/tUSyGQQK0yHc3LFsW/8t5NCzyYI1dIz5ehgexOTK
bdoOzSOJmcEq0YbvRj2UjJXcQ1kGCG3cOv4jw+0efaESZ90AF2MfWn3cf+BBKI1DCR11LxH5Rcn0
L8Gx/5WPaTsmGbaObhuSp/bv2cASUlMCZAZqyJCMf3g05BSCxkqd+pyH/oOJifAhdhnX5OY4XP/l
p/V7bK0UFm2XjuXS1G1d/z22NqvKwmuGiGT7Kl/1dJ4P4/wSu9e4RkRYmmOBJY4XRy94sZ0/f3v/
f6qhWxMe5voKutYZT8jBUCXodC1LWMQYAqChZRm3P14KNHN5j5jy/i38me395xrqt6zx3377v7Zf
+cOP9Kv+x1jx/5fk8b8Fmv9/lU/ucv3/z/nkD+HPHxVm1B9/yyif/84fGeWaK/+D2NKxHKGz4JPe
nDfef80h5Zrr/Md2adeFLYTlEoFKw/5nSrlu/YeoUaLIubRZFuiSxeGccU2AuS7+4wjHMjyLreGs
G7D+b1LK5Xw3/5+hATgoC2q/sFmI8gak/ftW3EmE9MykrDd41rcmM74O3NmAxKUkVxGR7NGnIFVY
c9BgdXF51fXh1LtARgTRCX7QI3XO9t1kHXJfHhOmS6MB2zClkvbb+o8r9X9MYP37rX5/r/T/pm7a
pu0Cuf1tvY0av7BIga02vZPvy7S5gYnaGtm1NNWlL1GoT9cGI9tfPs8/746/Lml/iwqevyqfnY7K
2jYFa+P7DvcvY5W4EDgAQqsicRb/OHFSidYuc+OkOh43sX2osZXL+nujZ6siPsj2HCfGk7u3gVF6
wN8bQa63buNg+5f39ffn9J/viwtKsNH2dLbtfx/30FxYFaLsamOzDRxbtU5hvjJIYYZHYg8w6LDb
a5a56F3z/M9f+n5R/P2icYR0HQ4HrkRef9vwW8QzRRn+fvKmAJQX82ILTnPH+MJlcgkGASJnS1Bb
AfM4H9ki+E0JRi7aorqD1NAHX+44WGvSiWcp2s0dy0vU94/6MD4ZAijd12S1L51dnxk2sCQIryne
goVjyGdDYIAe3aVGlc+sYunV4ToTOm0oV3CEvBNojRW2W+G9hPDDwAIsASoCLy6QhDov7mhtG8fB
ZAnSzi4vpjkdOVu26WhT+pYrtPnIlVr8oUt/oripiGew8B9ZNWr3ABxB7vY7qqPl5OT8C6I/jXZ1
0VX7yJt7NWFk2tLfWw0x5q49/lQ18NoOCywILbwZwCYWRQCDvPn+zx+Ibv/XxWAjbGD5z1XqOFwS
863zl4s0QmigJ55KNp39OBJ5y8pNPVbd0VJkwW0J3XR8FkZrVv9cIQhf6xd0QOMrHObcWwP4J1YX
4h+YmvEF0Tz5PZB6QZDJH5W3GN+A5jsIW+Fb5YsKxU64oxWg65ZsCcyLh/xul6QEqu7jaZtEBkto
6DcTAMayXEdgkyR61PSbbz6EyBRZfwJYsseLDgQCdXaoljJ8isNzQhtuXUT6s25XTbfkaOQrVmQC
a2hhyeLcY3cPqk3JNtchCfjgNZsxO5FPNYpNAsIMnR147nRrK8btqyFi9nJtIT1EezPeaOJWgaYl
Xz2/ZBlsdEApa3CeXr3xSx58K9PfgK+wcWa6z0V4wHAmq4MoxAIzVpWsS4+Zx4EOHNRqPev62zWp
XgPfD/r1EapiTyTkI/BUP7wN/VKiLmAjFF646MLiQSZr6rpq+pYOr9TW9PUTPyVIIuAsGfvhiitY
W8ulVqB8EXA+woPe3wS67A78GdaTjWEiYl7Wn6jE0fr+y+Vzr+n+dkPPl48nJUeRyREl5lPiL5fP
oIIWFq/Lxp9Bkffm9E/4X8HyZIhKgSpqcNUJTnHBbow4sZJVjWqbjcwZjesjERyXScIeKLWVzSZw
GmZiONi45sV2BSmPTxk0XLJKN2ym3PmJyMZV79+oPOG+f5UdZb4h0P5eyxTBMBiSmG3hWIMWGxiM
0PUxQF/PurUh+YL5tRibCJzel1PCBHEbUAE0LzpiPWKa0ON2CbCVZpXUGyzRHcVr9Wz51wQnlrkj
BAAW9i1qPqZ8K8SDzG5D+qQ5Vyxjg7uTyTmONxSK4GjLdOXCAGYf1CaXIGVdQAgSMdYszXMY6jKT
m55S3vCuhvfQ+Ve33uUIw5PbVL6I5skc38yYtofNFltSx3ozwp8NRMWBMJgem6KVTYfchp8i1iWC
8oAId6v6NhBiysLmXz5e4++CLE4KG+WbS+I9gmGHwuE3lVHo0thYTppuSm36QehktXYKyUgvQ2vn
Z4wbmAMlBxN9s1ZgdRc89lZIj5YkiwDHGUekGvlNNMPZa70Px+8wb8f9L9+S7c5mR2PV/s+k80+W
zCv2r+lMGfzZsw1YJ+YUbZugdteusTNxky6JGVTbNtM/NFdbpbUWPPzzpUyRNK85/notU1Mx3qM8
slzD4Nj+7Vpm9JabYYi+HIpdyQGRdmjQgOcxy6TVN9llqhZxA8P5EMcRnyse5c5vN4PDQNK1i0M3
RCmqSR79hfXpNnG8zEvzQwv0s6j7E8EgH0OfYOBNARRqJeDgsiWFQ5u58dgZzR4EAunjSabtPXp5
4oonlPi5TsCnt64xDI/yHSidsyXNtVmTSVLaQBBrqWEfiSCSkOFURjpb5vrEDj+h1IKBUC0Spe06
RnrCgcRQB+GKxLZ1V0x4bgyckp55KgbuqHhWnOtdPM2xg2BLyR8g2zclsXrk80BtG8XtgrSgZ5FC
qJUQvYsYTCouzU1W8keaDKhWRqbSIkdtuq/LlxADXT4RbY3DAie0Vfkr3fDAy5u7OAqKD6RU7Uqr
GWzjnSedWY+DJ5H1N6kJeXALNEkVDji89CCx3FC3ngmi5j21WnZ05EdKOs9V3t0SkbbKR3ANLv5M
aYby6ieWvFrSfQGsEu/YFhYnUvW6tZPiDG9N1gdNlDB100Au+abLelmz+LFa/b4Rmn3gIcTIES5N
BMXm2kONa3XjlKHy3Y9WZSwSe2rWSUlucmGIC/vpYJlyd9ycqn4z0pr4EqN9aHqj2NwXPs6EOFsG
jbel8d2SdxtfAilelJHoH/5YWyc+oYVyVHswYyAShC75heiWQURc7/1XQyvZ5IQMU9F8UJeQc5cN
cEm13BcfTRyN+8Sf11STFZKDrJunyMUIRWDhF+l+EXuLsGIfYKdLh6b3BH3u1eXD2JD8x4GRBz9G
dzTOI8OcTUKoLG24rTFoMyH5eDEoyPSl8hz3YFYo2wwmRNus8j79snP2tK5EN8SbuohYJPtgbcn9
NkneW6VB7R/0+okibsvAouIeN+TCGoKDsuuaj4sQ3hGBNfkUKK6indEEL0CCAcqzlYGznz1aXdyt
nDyEWOJU3tbokf5i4Edwx0xP1zkSUi+/JQUBL03iPRiW+nA80awVvHNEU5DTOQ+9rRZmE6w/TscA
EVRC4ZH5AwAg/2Yi8dIl5wC2jbfax6IprGRVeN1rr9xy7WpGBgTPXndacwxc/dRj3Fz4JAtHsd9A
T0EM7lsXLXfIm1F1Twylhw6eQSOM/i/HbXt49hFE797YRMVX2RJ1wLQ0hxVX7ZgHlyuZ6L/mHf82
6tpTm85lBenbM+KL0RYX2yHMreoACPgqSV7njGrToy6N9GjVBveGC+l+KmJ1GRzSBYIi5zSTFpW8
SD8gVVZHL5iGA3v0Gjinlj4hEu3pFB9QLAxUz4BB8LdZSzscPwfoEiSosPTjsUB6pGDpM+l4pjwN
zxGy5Vx7TWXPBgslyorZ47KLODyRf8Fy9bvHosJeo8N6cih77HwzGuFeYaTckkw8bhSKiTDtg12A
321zlymGI7CwAIECkAfk9Qa2UsbK0Q6sFfBRVb65JMwfXMM88rzW17oLC3uo01WmEo5N4zlCMMD+
/62Lge8V6hzlX2YMZ0j6/jsOJ7HLe/MIp6tFKL7UJrKH7Mp4JZgFJB+s6S13KVn3cRux6X6MwxiX
DtkO3Fk5aQyM1bYOr6SI4KiEUm8u+5n4bVVUgFFRrIBFIT4qDmXWMafzk1WktSx3sSwtSRmANscl
kMbJIYgEH5MebYYCwLxJT7GKSoYCbIZZBY/wqma5Rc/1XBoFi6YaWHMgqmo5lpikPaaDC6s+Tn5a
rGQ5EoziDhjHPFlQzZoIBe3604UMJVTz7HU4XfSZ/hWz1wPZWe1zR+1MT3sfuyYGbECJXvU1VTJ6
6rDYR+H9X5g6IqrSRdfjaOQcf8mCl4H9ymzrcteO07/x2EbZwmAYtakOYMxGUdU1GEEioAakzG/j
NNjjpg+I8GhfKEnYvA2oXzSTBZffkCljQ2FZWlOLI5XAuc7Mx12fwWdhtaKkA3FqquG2jfLmudFK
m3I4SwOP5NQr9zVLG4wVjrNCM/bEOuNbMo7WzvHwi/c1NtNYgS4wKayqbF8z04f/XgP8aXSy3yUS
uS7g2vy0RqWtame6CRgFa3ohULNm9T5O3rDBGPLgDI9aEPycRAYygNKRSB46Co0Wsk9MfuwpOWCN
7aCpS9p1UsGgy8IUUlDsdKs0R7JZp9heJQoz6m1Rwd1uHRGuC1X7G4dDw0OstUo6WKcwYpaY+fEh
Sd3BrVb5Ct5d+YC8eqVpWIJInOiWRRpb61a+pOwrEaGYpNi4xTZTMJRHrfH3QdfZiEwWfi2Ms6l8
YzlExPA4Q41NTxnt1ub8pfE0I2Wf9DSfWMXocAc0V2xd0/9edYwYfNF78JV1arQvoSfaU6TRPCB8
8DHIaYeYfvGSWJ1zsW3PPo5JeMRisXC1ctgPiasf/GrSD2k0AXPICDxKOpx7jfvpzYZEFSOOaT6B
7jYnzcjb0/1X1NnRFGjX2gp1rvOGDNxmbSSeOPvELR1Afx+8ThTrDr0fZj3t0ff96pjl4jmIJQLp
vHIe7i+IoJwHBcZmo+u1RpRXDpras+ZLpUnRMPFy/9X9BYP08yAE9/z0WiIeRCeXj79s0GW43CtB
9lGVyCOIWdDopUsmTRzjNRcZsTW5sxPwBYlIicJTVr333oAKPKyJ2MhGF9ci5iA85mSX2x6PsxFq
RQCXBozu5B8mOBVrWabx3jPNNbHt+bnAyLEBBYn2noQyUhQ4cs/B/JKIegtDNMfHWslFV6pua/cs
2Rd2ccxFR0fq5aiFVFRd+EYvfoSkrFONt9TYEmBxt6YdfJcQAEgEwhMxdZg73lPWKBBTRXCMtBH6
dh7/aD3MrkUdkOrBYGqHvj+EHAJ/2O1JrYlrOBPo/d9dVdxYka1diA3XXGXusZ/hAEopc4Hk7LtQ
2ORUYGElKlCrd2HcPPA0Ihi+0NbxKKJbTs3zXHDt8h1k/cFonY+EnwELbc9fDxqPahB++9CP1AF8
y8BMDFZLHfQ7L6/Ie56DtGHzKrxQsCkRqRPijcHcG1VMtTRjP63EO9U+TaamoTMbnCyCQ5z1JAJr
Jzq6CRy3SewRqXCoXKeHdDSrgwrkcByaeMuuqgLi7J1cpJcnKGsfqUinXTsq94zLGxO7I7JdFBnf
2/Ed+2SD+CPnImEQzw/JfKy0yHoE61KTtMQRWbftJcY699w2I9c4siZikNtVOhbdE8InoDbm0k4S
TPUNE5PWV+aGlUgUghHGuuU9oHl9HEtYshkjMcp+JMzEtSHaNMNXw+mHbRh5aC47pmMjpj7Eq2I3
CJ4tvsLNWoL6EgbUseB7HJfoeatwp40XzWXMODvFML8jXYjl1sI9KBPnRYFlX8HK/lGH1MVifJsG
tJZtu9BEf/Uaw9uh2HroQeqtkff0ZuiuJpfElyTdV2SyZCZKHW1ghTWjHN0e1Q3lJ1Bf9K7c7Etb
BecalQtzxLlLIsZrikZn0zeEnvh2+hW7Yb7O1qqcbrV+xcxUrDDMgHLD14zAqj8FCJvZH5/GsnyX
gUXmM8FveQ6diyb1berqgnEUNJ0pD8leeXe97uYX0JqyhCUrqZgMoEZytMNm1c92qzbRinXdFTwv
zebX0G2sWifarHPRmbgfRoWOQGJdiPOlclsqbhnePEHHqSvnC5Y/Qn7CNEAkn2QHAGNMiJoilqk2
+COG3p9EU+9Iw+rWgTuzJ7pvRQ/tkw4TalX/Wui2xZ9vroqfVVWMIKpk+0GBWnUciqJ5p+Q7cKEg
xhcdllvKmegNOPeBZzUiBSl/Ivd6VajCsqw4BJnxgWFnGQ7WYkQTiu+3vPFpMvMaxMlCTLnkHKKp
2KR5JSHJhsNKU+Kpjfpb25dPk55TNsQ+fp2K+JB+jrI2yXPsutP9SzuwF1ZOunW0wp8zDTEpZ/M7
ihJ8K3H2TqV80jssd5ksfk1fAfCd5R2x2pTWoafKn1JrY+MIbASDZa7gWktuthH2izR5gWH/LRpN
tP4Raa8NAPyAZyPg4tCinoq0r9YgjjAljdXQH+DwvPRZ+hAB1/J8/0Va1o7k1aV04xVcsxzXyfRs
6P63EBFyA1oARpW7Nizty28INE4mqJzR9BP74Yody0fVm0+DRVIm0JhFWlSvhhXfCku3l6kVPGGq
CJdp13+YAqY39tdD7af47+igo/DTd8KbrxtXFLQ7o6hy+KZTR9Pw0wRtsAzjKdnZQf0WQhWGoxVl
KycjU00SZwgfcVkCJqPp3g2Z+iDx9LHHGYQL7gNBNMtwmnAS7/Z2yRt5GuL4pmO3Q6jvLmyN5BUv
TJaOaGaOLd04E4vdVE4fyZj7y1Z/AuB3BlPeeJQsSdr0GwyMR6zDi8BM965bX6bpkdQYJlx8vWIc
Ly6OjlDCv49Hne7J/pmn2s3KX0v4ycumyy7a6DlcMNHGqfqTW3RcgY33YtnhRbPNq6WCZyxSyA0m
EzmrIw9ZOyxMZTxEpLRmqfnSwixbFBlG8VoER9Tz4Vrk8inj9A7A9q6yqHuugvCmh4CNDRv3j+08
6BXpv4VMXgub3Cibslnyz3f0FMju7CMekpWhx4wFE8qbwLRfy8T+abpkzKMebFdtfAm1Glp0Up6E
1IjbE/0Po7FXzay0xYjbT2JaEEqYdetwZMYapt+YqoPBrj/0mtLSBem4GPHjjqIcN7HNooDzdEtt
2xLRNvI5tgPfBirnOA9Ir8Me5M15C6Nhbb04fyKW6ZljjcA3SLK5KR97xIKYXR2s8cGbGrpXyvlf
DRvgld/1fP8N+n/MZ72fYhZN8HLV0Sbmv0jrWZSP8dUxTLp8M9sg03jAkwGVFKN92qT1Am/hD0do
X3pIzpXSGGIIj3w4xVoCsfzWj5o5l4+83IByMwpSWCRBegotnZhgsqPrCRurB/9xaIgr8sXS0ZKE
aw34upozzKYKSeMQZDy7xi2PxPUwSuY0cFzGBLFZngfbuG6ISXZfUxJWtri6P+4/dN8o95iarq6F
9ayNcYWPFvGKUJJdnhFwwxX5ZOBCorI+0kNhxlZDvBrV+CAkan87Mm6Qz8sF7yfaSlwUdP0sSyx8
qLjAD5lQMU9Zk91NWV1wAWCtzL7G2vyR8mjKXI2QJG1DMuky1pxvdj9+d7z2UxPN1vAEjorwu8Uq
f6RgncQTrDiMSgM4cfEUZd2N0L2L6Ywnu3N/wCwFyRTj52a5o3cw7eKSRGpkkaBvKLmNhDBT/Imu
Uf5sjYTnFvGSOYFiIMTeCHaqavusTC5oRrU0q4jepuCzkTTWFlQgzSteW8hOEeRr0lG4TeL6hLua
8aEf/HKz/Bu3KSL48kc38T0GffZNgiITQXQoKvO7XWu/jKa4Wn3QLpwOxGPVT80GziTui/JrhnfL
4KBN3vfa5ePfZGHFoIhbwijCZKW84aMbmgdsVqh0jTgjBg+62JCbxaKsJYBKZmbzAkalclZ+wuwM
SB+q0rdymzMtkA3iQRj1C0b+L6qoPyMneYn08hDi1vE7wpVDdfI5bZwBcVU94gBkfv+m9dqp0J6d
hOwh06Qjpv/aAeUBEynsH3bHcRaHRDYxcMRbtC7i7HudMGDJJEY5MzQ++iIo+bkz5fSgdVhO+T2s
YJ8MsriYqBCHPl2HJFctVIKgnnHyuoLj7A9Es5mv4GOSVcwAVjaQgfBE7fq4mFPWeCxg2tkSinId
e/EIfJUJb/jc9P4JBqBaxwXibeURdGe4mL49OJkE6OZFtywDj/WtS+VVld1RH4NH5nvDprNmxXTk
7nz3gxBFfRkgoUL/Pu1x5P3q3eyS2P07/tNdZofhchrLDiwSdQ1jRAoT8j5HheJWr6cn3Fpn4GkE
CpRsG9DaXPEHfKAu3lUSx1IN9tu+J4NrBAcXXX0WXA6kzj4O4/Bp09ly8qhH32abmQ7EoJqvSTzI
i0nLs9IJSsSd8RYnNmShcHyRLSsKMuSWpu/v7C4BWiCxyHLkL7Wk/1G30AC8JomWo0SVYlXHAXYX
Y+9615k4Sstw+EIu92hiyZyfJ52GTK2JAIDgtpAL+Kubus3IYC4fyvJQyxH5uekdUakl9Ff+q68Y
bQp2467TP8c+ra5V9z0YPOM7fgLiHhN+F2umx15BIf0quqtVNxh5kwM3gVp2Hfgru+xf87Z+Q8cc
YevSFFrobKv1BRkeGjkWExXImsjNXVz1F/C5YAVFvnAjYkXUW1FlLBVF8JZb7tml/2ZH0T05eFPm
D8zvGBbWRDF6WBqQL0eD/hNKGQYwsjpU9og7Avlw6TBKLOLNjGhUpYvOS3eXVhb98Pri19i53TYS
7JH9rjmkBhW8N3HRcjW+++onmJlzX1fWqtRQYUsAEVA+1iVumCULW1YeG2ZYPbAl9Zg5JDw7ePAP
mNzXMJhQ/hextnQmwm165GStEaynfDbTDOV+cOJfnT+Ei3IOmLPSrl2kn1NnvsXeNs1dZjmCwfUg
1UGLg+cozz9EibIxxa3IzsOOPx0fb72KCuCzMPJl4jE4SiHg2C0QQMI9sMX09ChfWj0GSzctoYnU
44sxAEeA/bF0qAU02w1vOB8/44Y0Va/wnkqf4gaN8gt65DLOkfZXu6ovGf+j3l3AYEB1zvabHfKq
Iq+hBhBZq1+Z36/HuP5hWeoE+kxbRtlnaoxX6RCT2sXDomhr4hfK9lJVgEBjOz+ZTv3cJu2vySY2
a4ie28L4CLqqm3+cCovxbDa1T0lrvDRQHmktgm2P+N1mQOGkhn4woISSlIMDY2WgdMFZzak127gY
WQI7suQ+6TtG2prxoaXN2RtIdhLQaWlAVr0eMV+hJvHwadn6r4hmjJAexJA9gfO0ZQPRvwp6I6w4
suOrCZGjI9/9sDLOzTRueiJiExMgcuarm6hgxlk5BwM+YWuZ2c2j67qnWBdHBHmfhMXQSOjfrQFz
eaUVz4HHsjlJSfULNULoxGBSfgv7Qw3VqQvwTVZRv0UTS+kQGt8oJl4iTyeFnSKBMPR6S9wFo7oh
Xkwd88iS4SmaDHfa1mN1jdvxCVUzsyQ7HJZxnP503WrbNNGvtkIxKTPQwl5o7+tGnD2WJ8T8eh3m
cG79kUm+JkOP0SKH34Bs3FdEGvirCrIodFbk8KX52aEALOu1aREx4GsZoYRUhdgoCV4qFGGn4wR3
1JSHUTjHiXTftVng2OiQtEdxZQNKd5pNyEW8CB190VkkQmaG6FmRdsCp/XebAhFU+vA41tVnO3AC
W2bzNsDK5Sc4QeHhwvdRTjoYuFxwpj6Xl4f6lImlm6yMCoE2arxmw2SKpShW8TXC3wN6LH3Lm22v
0Sg8LqU0P7sGbAiJZNVye74KXCCJYrXHnrwQtXW18lZ7ULjD7UrnSOjYAUqel4lBpeJHT1XkfyP/
gHSovMf7oDET9pNgQ6iaOW99TnXGW4e5U0CXMvaF8s+4hMOlndv+KjMbvKPcNWse2FpeovhkAr8J
8Giv4OIekFv+sCvAUlPf8IjpHppSe+AR+5J5+JgDpjsxOpkwfjHC4iqkb5PeENJUCGLnGVBcA129
VT1ya+BX61FN38o5bWbU9M8Wc/tidPmgfT0Oj727naziQJm1LskTPcZ18eRXoUITy9wgLskO84uD
3dbJ3pEknY9CPoEJ9ZZE3lwJYLiqaYTLGw+3yEhPApxuEbcOa2EOILvmQFcVpuDaxBGk6+FGEOdw
jiyoM7SrP3VRbZhWuOdMcQxIVlshwHkRiFtdpix2AqwfTrb0SWxiSk7NjzeXSOIkO2X/m73zaI7c
2PL9V3kxeyiQSNiIN29RKF+sone9QZBsNrz3+PTzS0p3otWj0X03YpazkGmRqgLSnDx5zt84rzmW
Xlv64ThXAabovLdWgt2nlbnF0u0d4cqdgDW/ncBWdF62dmgTYa1DnoCcb7ISCTc21IRDf2wsd21n
710RI3gR4MzA9Snf0IbblRRb64p8opxebH2UJBvOi7fD4kn6eaJter34YYkRHe1RcIc14u8wRh7t
Ppy3M9xm1ml4G/cI1iEJQ+1lADBBoZZFaWvOabAoIXkLe0xfKmzHYQhTt/huWt4PV24KizbIvNCy
KINxxG4MuXoX8VwhzuRQ2YHTEdvjpmCSGo7bJbvoEG+2gbhB7Xh2MJ0tIz2/s2JzV5pyDQCEbTOI
u9HQXqoAZw7E2G69blzPtnFcQoF9ejLf9pN+BjLQbtOwljdN1TTHqdTuymh+S4wGb61sPIkFS08j
Cn0nYu1XOvXzPgndq1hSMloqxNgoCuLxxDUFeQ2kHCXBFuL2vSM6iq2TnFfJajC5LOYjRLIM08hD
qL0lzRSvHc2zwf81ZOvg4cOs/QY1BDFKOT1YSG36hlXKM4oAkBOnmPPBFSt0f2JCCnloLrx1aU5v
+lBex0k3XA99sAaFOR/n8hpmTEzqSkIrzLe2Tn7gk/eOPBwnRdwb70sygepepXmV3PQTDcDYzKjU
WnHiQ5F8FYU9HHQgMHlnvM1AJNyBlmZajmIfFJQj4+amZQKvzEze6kpiAQl+KDbDu+vEFxfKxjrE
ZpSMNHgToY7c+jTxZTPUl7AmWX2XM3zKWEegH1C6P8cUJqzaQBFVa/3m00umx25M4k3sOGdEUB9a
zd0ICVqhMNetaF9wAqJY9X1xnIeihOov7O4xTab7Ek8s1g8EXTwo7rXZfXcT40XKeu9EADmATCww
M4GDigSPBk2bj8IB62eA46MH9LDYVH4hCW1dbXnEmySp5jsPORptQYJiKlpIOMMOr68HfKY1+pc/
HLO7w+wMbyItoXM5B3c0fdG/KwHXzHuzGcp9nTu3+oTUyaBDx9Fa1ItQ6HcoqEsxH9LMwkG00NAz
tpJqtbgoS4wi7Y5iAXQ4Ltmxs3TzBCxv2hCScPIzuuFUVQar5etf46Zf2EbldZXYGQldSnmrTTvY
bAhTBN8R3oyvK3dod0XS/KimZs00e7svIoKYAaA53bjyeNMlKq+SwvmWLE17QCRd3MytYt13HbVj
bOsMwBJeLaeLt3T2IejDEcfPzth0df6DW+106VMMRtNq2INXEeu0oFgQuFMLiQ52XxNpDx2HHBfp
EFmc4GnIDLEe+zD1pQsTr8vp6Zupdu2F5XiVeN6biwEH6vOgFbxWvxob+pIQZp9MmRh3j3G+5BhO
e8XGKbN6l3TdZzvWOWpH2eOCPtyph2AKOiM0j5iG0AG26+TVHvMZ27oJdzLNdcHBKWF3ICtzUTQv
MWWIDF3dtZVZ+Z2LIAfctm5to0WyQYbJWFvmftAh1XkuU1miPm8KqzjkQ4JSkHmg5UzCMaI8PsQ/
Ehu4n5vdeTjjWPMxzJVab9StJkffC5kdRITWdAeqYuxmc1vFdrwxZ3aBbTVi3+fWc5cYE2qhRAW3
QkzpSzFWw+hVD+ttnVfm49Li8uwhezNhV4O7ZnBwMhr+bdXczFooV9Mov1s5WQIsWDhENLMQzdVd
X+oh3pw1vsU1FZanAdEdP8m7hzKprP0Uas4DgND7smlrBBwlVj8kCQWINixv0dkcS+PFhcV5IUCf
3SWBg2SdqOcDpwtKbvJF/V5kMwkYTZ+NhZUQDeH6G43Wu3lhOgo0SqLKeS5h+p5ET2uwLSpGzV4u
UAEQaY8pZpnYVahi/xW+kOtqMMcTi4taL81FVIFOhkUCBRNrALk6PLlI4R+Q9aPtZy+9D9JnwluJ
290DhTOkzZcCRcjB2yS5Pm0lml07B0M+uJ0WdlbuwywG7ZtZUbV2Eze51kDZWYIsRnW2BcSwdwB0
tOWnp6ZNz8Mix03YGTaup9Xw3GkeKX6LaD+Waul6aaV312rdrYBM+drXodwIzQt3beigz4Gw9TzE
d6XLLXyoI6CnogORNc7gQ6bxgl8pWW2brLGzyPYRJ9hDEiDvaxnWXYa1y6aGlf9Y9H2zR+OqWMsQ
qBCaP8HJjevbVs7FNpiNnrtkrF9hYUExMEGXQE7NtTlq+Xoe5Q8U4cynYuIWmYRYMGCMi9o+NopQ
PJ4StEVLq++/OeSolFHtB0RPs0ctdmBo2bW41uo49TWtv9el11zXlBs10u3rEvKR35f5BfSHuu7N
5XayMaOszcLAb7Iq94tDhKDYEe+5CNsscPjQU/IUTVb+gffBFq/P7/NkpN/ieLluZ9b6MmXLbVwA
I50QN7mTrGH88hx/4TS5c6b+R6DZ8RGp4asui63Dolx9WoF7aj8sHhtznepx+2JH08tYo6biJQQk
/AqphjUTK7hAORt9GwWntaDVDYhGtbzbXLJXIfVTZZoiebWAVRupbPh1U8QHrHDWgyata7uGrdby
aFpezgQWl8yZHHgVW9VHJZrg+GPs3M2MkcI+z/lbHIIVndwPzQR1pPekl4MDgM7tm+vU1OVpxvfJ
B9KBPbvJiZEDxbuwosCD8VLeIIebXk+mlX5yl1K7AB1ofeA/yCJ1unMpQhyyAqDqFko6Ra4A4DXo
KfRhwq1majoQIGzWTPe9y4fhobJHJbYhVuloi5U+IKKTRejnBwDiHItKdG70yaMOp3ODTTcA/w5F
gaxqgvsZ9anT0r82tA89fVxL3csOXjkNvoG4+FXW4a/bkBlqgnKJYQXbru16MIAULIsoFq9jAH4A
pNaO6fJ8hJReW7enBNOH36Xe39Jeu9a8JT8DS+9odXrPBix5q0SlR1qJTyWsulAy2xtxp6+RAE+4
hUrKjNnCRUNC742TOzPvkzskgQHECm5bX/8tzwqE3oPsU6vs8mh6cXUE7/AsnBJZDLd+QA9Re1wE
cuhjk35375ZgwcbFCdt77kuuGHMfQ472UA+fzkyLCgbJOhgRkrchRJhzeGXZwbAbjPmzaPE5B6eB
cpZTeLf1uHi3i63XgKAolXdpMe/cJcAmOdW8WzcHPOMVQX+srTq4zTxwF4454Z/eEww7hFw4rwvf
BrwSQD0P9NQA8yuC566FrozKQHj++mN4EZn9HDZ2dzPHXnU2puq5LcWuz1z5Yifaso660YazIc0X
LytRoCzOLULrtxYSA1dW0pf+MBUbWcp9EyTxmrZhuPHyxn1uB/rWDQIBJ71x7XWZQ8TWCyO7zYwr
rwdiFClpnaVOcT1KFj/TNANT6KjZGfO03OjuQ6kEU6Y6cw5ciD6ki67+KCrzSheGvUW/qeA/5HWz
wkpQp3pTvWkFWmMQjueYKwaqOb2YTNR0ih9eCJ5GoMxU2FQ9+x6RT4okpMz4kLZiOZpq71WNte29
LWrnTJaUt2M93hUWCwwVi3qVR/lT2aqmW6Lfmlhy7RZoIJRtO3ArqtJCObvuEfLRNap3RoI+Q2yQ
YdcCBGw249rteLter5/K5Joy6q3AiZHUO443ffU8ThRa8HiiIpqStep9uLdiBOidzE/CpPPjEUCN
2cIfTlGvdQKQXUCHxmsUjq8hgjxEyrcaL+iPOnjMcizphuk+tp23WucmV4myWNl3+hy+hYFFCxay
QD3Xz0B296OGI6qePKdmgNlbVT6NXbPp6C77MnVfHNd70DKw+KOdfHQWRW9NwwJ9xsMRTaZ9Jssr
FEkeUZGhu6eNt5n8nJPrmWep2m8UrsQpMLrKFxaqELT03kYtPc8JZiuJNPCsH9rvHGjfcegGxzZ5
h5A+SAYmscAr2af+YKwmN73XWu9u0dx9AgFqVcfwO5uQA1NHqSup0T5oIhpCDT7RVMi5R+zriRhF
TWJdRcOPpNQeLDMDKoa6l0wxMitr+aMf9Pe6Ru1cZzV1SD9rFMQ7pBzQhaCplKA7xCSOPsLTa7rC
qJFQsaC+t2rN7MnqDFiyBBQb4cUa69cvmPa/xDn8H6MT/nfkRfU0H2U1U4uIOhiPfzzd+q17+9Mf
NgX8XG6un81899n2Wff//u/vlDT1m/+/P/w/n1+f8jBXn//+bx9lX6A+cPcZxmXxMzPQg7L235MJ
d/Rx3r7/iUqo/oc/mIS2+E064PihZzi0gGGi/SeTkB+5uuEIT7BLhf4nJqHxm4VwLjB5YZqWFD8z
CcVvHm0H6RmYH7sCD+B/hUkoFPvuZ9y9Z9gS3VkouPydp7H5+U8cEnd0KbuIBpfshBp206wXZz9Z
RJzI2ovI3Ac0jXI6crb34FDg/2mg/oql92ceLnKzfLvF2S1hYNiWdBVB6qdvF6VewEIEPmTjn6y+
dqx0P9C8lZA4IqYNihLttgQS6g5oVELaxs7Bj8X73z/Gr9wD9RS2rTPQhvQEYrx/foq5EFa+wB9Y
z2gbcQfASbQheo47iIvHgpcvC+H//VdKxWf4ddwdoLM2lG1e3vuF3VGBTYnh+9EyQUamRekrdnW/
RRbQ1tBf02nmRBpyEy2NzA/aHH4NdjxBZhPhIKPv1w3ULwQM6R4ckfvZD9oN3uhWtygwIgYRAVaM
wxrC+ja9lzY6Wq4H7K1FgxQpH5oVf/8ywvmV46lG0GMWpanWuiV/oRa6lD3LCVFBNIGXixox/ESE
iI5t92G3dByZ3VC2G0PMu8zCD4KcrOtovdXCF/Z7owu/mZlo/O5nj5eDmjBTODYcmGoUxtNkwMEV
DVxemgPjbDA1tPmOTo04OB0mo4GSpvvqe9WLqr+UxYj6yEULVshTYSQGWwK2YV03G3u6aeHug/Vf
mc07ipb+TOVL/faYMXAYtS8jNxIoQ3q/Dpz5CZRL2NdgFFgeIRIPOWVO9UxqNJ2UTsCMmC64P645
+L73WzWF6ufqgRxq0mr+OknZmT9ywS6YiJZXTJWaWp4cbYvM2yne1LMu/bRreEZtuGkblvqg04X7
fVvEXI0z+kCS+ZtmtgIz3ST93cCWYBkUPVgCOHiie9cdXlzJNPF8KMvgTpeQmFNEZC+r31bjrAYi
YakPDeYGNsS+mlXeI1POWCJCEjuQ7NA/qZEeFh3e5ozf5NQb9dH2jH6Y+/WrGV40KMDuKVsUkMgU
t5MG0gZXsW2eq7XMh/PvnsRvHM4Vh3NpsEZgfSJV2LA80Y+5tBqWQez7se7w++YOyiOqlaEevw+M
feiOOwx1eMBo+FoXatz1HNRcycMyxk0Hp6QadxPT16Aqw6CBG9+DdNgb0QJNDMl3IEwL76EXvD7v
+TVoJjLr1UUAcvv7/WD8yuv82g6eLnXb+St1g97W7awEVrtWS0+PhDIb/trMre1R8u22DcOqAfZF
GnPFwOAnsjKnZqMmxtAxt1rSo2m+q2DXAnOKeKG/f8L/Qh38/QklzFOaKxhq/BL2Z9hDhacRfnSP
omfYMyGkgUyA4BiYqYqNzE8BGlktFeYJocR/Nkh/EXVNApmtiOGM1a+C49VcVKgkMEjqEVSEULGt
XSAk3TXBu9W2217eqOmd43e1G/9xLJTLTQW0MUdWifFx2V/WuC9xRvTSJ7WMIHhC/UB5BjExKADo
Mv/92H1Rx38J3abt6FAvqe6gR/7r2GFV3GgO1X99zs50AmwepXbmnQpLht1uIowq4WFC99jajbp8
MqJEDsFKxJpBBTsVHCz26sI2bjNoe2rh9gPdu2YTRnupjaAApZKr3C4cBQYcRbWPK3jhobR9tY/F
GFP7eA3z6ZQKCwk57jgp+iTElbABYB6j6JWew/EGJ8B/dmr/1cz9PAC/nF3YfmNy4nFq1zT8VNRS
y7shcqijRc1kCtNHBcGM8ulEQI+gdo5qReX4MzJaRGAX8YK0yP8Jx/2v1rXJimbhSCEc01Skyp8S
isUA9+eG6e9HuQrnFUd3i6QapeSVmqiYaJogCageI5ScngBi/n59/MVZyCOYnusZLmzGr0f86RHC
aDS1foqpc7EW1Neqza5iPu45R0XjbFFhN+XyT2Tprf/CJmdPqwzOcxC2Roxc/0VaIA5ALFauF68p
eh5pnCJFhX/edMNoJ3Q1ZjnvUMw7UurbZY5+qst+q5KdkqBtt78vShV8LI6jeoaFkyaU52+kQnvk
tJ/o0C3aTk21SlkUhKYyWae5tedsy5d3g1ULgWvtqaSFI9gDxeZx8qlhaBpOIRZFADJbHSlqUU7U
QQeI3JZJd3y6yr0Hkz0v03GdErhNIz2rE04Fc8PwECPAMEkHCmKmxzTuNm2S4xjGW3HJlrTQpLMp
uAqrZVWnxo050NAifdCt5aTGW3fTo3o4DOeP6hVUaHUwuiG7qnjXGM9pwYmi9uxsyL3KfnuQ0Nwp
T0ABjtic7RKO64b4PVCEciwN3tmHU0G4kfdq6zpzt3bGcadxcKldr/IWQ8vOWTHtVB5QaXd9DdG/
xdOGX68QVUoNcgEGQr22ivh53W/NUr9RqY424tCzTna9GW5d8xW89qbUNYTTTKpHkNt8r3hXebHN
O0SahTSkDkowWKn6OeKsoADpTWZrlUh+ZVeM/9dJSTQsDOFbHMx55VzUe6o0RO0ULucb9Y6WR1ZD
ZqWe2kiAD9YQNqfd19EFQQvuoB6cCqy9cL8FsUEE00jXCHAMyD9mS6U5KjMynforU6o41jP6fCrV
qQC1IMXFBKiVoR42Jh1UH6SeRCVGGR4tKtez+ZQSIMtMN7RsYSyF9+oLwO3RSSC6aMNaLSw1n8vI
AuaQ0Mt5p9KtKoj9aLyY3xQpV82aSjuTGaxfAdqKz/xKT3gadfbZfJiK0mq0Jjk+xDZhi9XZTykt
VNIZRkQ9n0pOJnIOBPnhb8LzqLB2YjH0pFHkF2oJqG0Rl+1G/RPV1J16lQESgVzMi8fajHU851La
1B7HrTafegt17YY5DKFokaap/A8P6c2Ap6WVMxlz6i8fS23tYalsW3rXgN92yEvDT2QUMsw5AeZm
en6O7ey8xNZF9hhiNfrVQOVC9sKvk+VUOaw6/qleEj3CrXo5tezVIasyT7UT1BxDCr7reFq1gFUi
YAzpdjD8r4VpDjtL8HJJcowqziWiiMp31YvPMJiL6F29D5tZZcBqCathUTsWEoLaK2oTW/Ztnk1Q
aTDpnln8FBdV2oOpDCQ8BGxI2mKnR+HP9csXlcyqa07HS6uInU54lEr7ZRiHB5UPVF10tPN5Z40f
hrLhGLjiEAFUNtnzDgqDoD7UAXAzozOnbpLq3weZHBtcj/MOWDgRi5xymqOzet3cdnYgxh1nPnnE
iYTTi4YBwTIBt0HcDt7N8F3dCdXnzg2hYUjOi9lvuulbwhpWX+maxh548LYBTddxnXOxBx7X6idZ
TEaSAF8hBqqQpD5WpdlmtPGkBQiA8ENmqvJo9fwquak7tBfq+OvXvNR+6cA2R0HlW3Z4VL+jhkgl
vjUw986F5sK9gwWHeypUonaLoN7GJj9S76juAyoCqLuA+qpwwXaOZyTNnEj7VN6gfqw2qfpmdTyq
NFtdPlSunlZqq1h+U13mpF+XNucEO8LgR5IrDJ8CReSivlB9yj9uESTjnFX7GsSU7e7V56oDQa1r
dRn9yi3H5RSZ5H91flYDspALIhN9qUWCjAy46uax5JRRoXxmxQnY83Gkn0byZr5ThahUpG/kixF+
HxqkZZVOqcsDhx51gmDs8IHaA/Fb8R/U8KpVyXmlYoi6F5hsbXXP6ZcTisPrvkPtmPlRYRkL2o0a
3MFoEAGYbyKwX2lzyG1lmtuv4aPt+kbu1bLUI/YmN041sLB/jIW7Ks4bmMe6/a6I4dqRGsoloUk6
nTpsRJuUHn5C0h0fO6KnWjRfNyAmTc2/mryWXsIfZ0eWcikiIKjJmUijVE6orqt9mh6nID2q+KaG
Qv2OGmT1KBktfP+sM+vqFq3OetFz7Rm4ArmoILC1PG5zLEsHfclDb8q9CiDqFqAinfoGdV1KCLdu
kwIfYEy6j3qe/aQbcZQYOTL/SKz/t7z4T8qLEMR+yjBV+fKPsqQSd/v3f9u/xV38czny6/f/KC86
4jdb0CPiQJUwSagU/md50TF/M1UG7AnLcdAVV7nwH0Jlhv6brqo0yJch3EwlkQy+JbdRQmXub7oA
+6zzobbH37x/pbxo/JoMI09GpiN/1zyTuCb9OR/XJcanmo4MvytjEKazEV5bJXAKLV3HiPTtLW+O
d5T/t85yspKy9UeqXos13eSp/YSAx6djI+lvI3VNtz9atm5RtTvwn6sqiYvtkqFRPSTW1h2Ga3de
lk2NVo5fOaUk05MbPaPikMSjPPw0AX9Vt3TUFP2pfmchyAKkFIgE78Zl45dLYJO65GM5PizGPJwx
dvNze8SWeGHr16ggbAZ5J/QejVOC3ZTM3k3Hg6PViqVmYb8YZaVqVNT84b6SeHhDscHNwF6NOX3B
eqSZ3+cCLgYhEJv5ZUPt5RMVyQD3RuzjpE4zKU6lwMnYPuSVZfijV+LjZHbfc+R/4AHjUNxxmC0A
FPEQhKraAk3wgLFaQ7XVDXIwMw0fMyR0gl4T1HPM8+B8Q/H5OiornfqdBE+DcFThHmTWvsUwLch1
LrnEb2rg9prKnRGIjQMt2s2+kXKdksjBaNu4lO19C85wQGTICq0zagPvotSua9ndWcTKZe4vRpPB
OCnImurTaDjY6GrX6H0nsOqdQ2vnT4Oo0FHvV2IYASmFyJqUxmGc7pPapcnLz4rx3kNxOxfRlXll
mfEeDNwpbuu7BbiSqd9iXjcBHCNkARiZNNRTzIp2Ug64uW+/V6hdNYH3qnfVU8PcCVTuOSDK967P
Ey7u9JvCAY4xSOr14BXrUEBgNJYAY5SAp8LqAQ2o1Lgtg+4K1OeZW9cPmCSQ2rO7DGvTIYleo/6Y
JdY5L4x1DyXcqcVVIJx9MjjPoUtHi6blUaTacehw1bVn+LtdhBOmPXZii0swAmpwR8CIICQ7pLc4
AIFSDIM33C9Rhcb2KrOjd8ee0EqmGa8u367NHOXTdAGXgqiWQ88pC3uPcnnwYrnvMG4R2ZDwlqaj
7f6gC0hHbzE/gtY+T5A0Ko8LWGg+o/F+383ZKzQNjBg1XwI59bu4sUnLYHGiarsNcgipHKU6rq1x
W1G8L6cNlKQ9fLsZuhT0IUcem5oEJpCStKgocZLQv3tl+5HU/aYpQzzD3QY4XSQOEyj3LVxKaoMl
3cAosF9AO5XrhCoJhHDnFhMHNBGS3k9GREk9maCS4g0x+lPdTeHo2EeIGbwxXjQefMtNVCIEZAhA
fWYgrbVVd4da7yvAjBU+laBstG6y9sjUPyLTQ0k1zGeuEba3bjtLPGhODaSsNI8jSOETVqzmYZDz
pwM9EjwLcLggT4FRa5KeBPIxp6GaELSS7oTmfXdykEDYe619X8HUWCEfXJ1Nk8mIpXtwp2xvpLCU
Iq7PQJo3oPxwaUrKNzcohx2MCrBZWgP6NFruhq6bcImcvk0xyta9hjGpKUjFTSTHnDRvefnSXXuL
jbgHyhZfL+j26OTXQPuDvEUswOpLcqY+3rUq0Qzmh2Esjm0k4M7k4mmcAW+ONURUQes0RUImzcJ9
L5TCTK+/LqZABG4OIKMF6EEUfTqTqCK/s6AitLbG+uJNTrOHnvOtCaNiBxZyB45SQp39/HLnqDDU
+Io1smFmRxigLnoRkbGUa62uqBQZD2DWquvE4W5Wdh5GcSiVQN7XUOF23V0F2GoNjiFdSxhyGwoY
VE47zCwW5CPXbhvbuM+EwMKyHoEOdFZgICiqiDrXAFaYL0lQJ1ujQSJBzz7nnrNm8Pjyui6Sg24j
u9H2MJrsEopmhAQL6HAIV8PMYgf7MW0rpTrrIoHXjLmxdUPzo+vQhsL191JZGSI6bXupA8+9EnxA
DsQ2RDsH9qhbXemecUJ5xDr1YXWDfv65H5mF3ETAL6wa7vNeDFHbtMQ+DSoOuZ3e1fJiztEzOi3x
ztOKJ2xagq3meutEkLcCJQEG0p3yak72NIqTU3Qs2zRcc56yAhGKtiOKA4g0o3aTN+ZaGwr0ZRRq
a7rFASjZw9X6cGrwNmBiV1Xe9FdtWhlAySC8miSBjQOOuxrB1Rn2uuD5tuHiUBEI0a2zV3ncoWwl
kDio2+ykSRfvG1MFlfDKC03W6S4c5IcNWjDQkACvQX77c89dbkJGKs+Tawx5YU9KZB17CCuNSZsc
HKlVVdRKvWfXaap1uiSPaRu/Vl2XXbv5RO1hsswdsJW1obk3udPb7FKNIIhOQT+F/ZPev1ejDJ7Z
gILWkJZsBr3KQF7P2jO8jHBT1XbmB3N/L5psBKDsTJsFvf97IC/NXTvgvcUf7BZv1sBIj56rvVit
hp8WjIQSzMoJzWvY1EbxLXbz6FROtbMNXOuAHrjGZcDqHk07Qf8Fzy0dnfCmit7sCOBGtxRoiIY8
gNcH90buniwZmU8x0IZ8ybB+fyg40SkBoEmkycG7rqkjrrTe2ZVpkgB7q7daYT07sxRrTMmp27kT
ngntDQS4C04VAbUR2fgGdijr5GZM7A6QucI7YpGpl5p11dXJtzTCsWSawCujSqKOMMiHyKr0ndgF
sCrpdjVXYRM0QNlaazUZqOUBOriVDQvHct/c2t6aKewuUxrgKdFI8K2Oj9NdtHFk08H3L15JRiWo
BxZAY6XKvbI+ABlzV2nb85FxRN4jlisLz4ODHlW8Ayd+lGZwfoNuD9MfO6wQRy3tuptVOw7rkz4y
Bi4kxocxDvMBw5zyehvb0KHRufERkZigfGavvZHtzBHOribqdw/sC/JUxs6DmND3sOCAj3oHF/ZK
OgBPwWbi4lgd0pO6eW1K4IczgQatTHNZl4vE8RIjsimg4VtZ+JAFaBEmMoTIgcDZwk4zcS9G7m1A
L87z1poKF4Psr0UWvgEjfBhCA1Ju+11SZ80t42buZ4kK4nJAccv5IjpAXYJxk3VwieGAVMhzNYWi
bDjZ3dRtpmpvmPPG0uLzNJZHpHhX9B0+xnp+hIp36+rVreuWBoJ/9bWocg03Mnc/Yep7MAbrJfK8
UxLjgl5YLs+PjBDddPqO7UtRMGIgbQ9z2PZ+H42fU6ztZ8xI3B58ZFdhrak5jz1CrHHgku8s9Xms
+UnvRtUmb6I7K+o+IWdtvhnG/DRX7nigk/foaTGMavtWC7sdskivY5ge7aKCbuA3zgRFwAaYDrZ6
NXbLpUzQsp0ygpdWIY9u7+35IfY4oECs00j13jNoEmRpmb6KMAgpwwTx/oKCGoI4OD5da3p2DC36
sY0nMJZqL24OCL5O82/Q9eZNkVoYiJkfaaZYqKiDwubzownBg2zAnzAynkcaQDJrbqp4uJ1Ha1tZ
8SaLl71m9AaObd1LmGY/NDN4HcLc8/VO++QKjQySsQItEPmxbG4bREMEPgPTY7bU1KoH8ocgW/yo
9BBX2k4ZfN4m0D+Iz/IUTg9xCHklQ+6dDKBdFwB0asRZoJoBzmwG754S1bgJHG46CMatC2GkPr7w
ZrpQB45BFVsDSzGN944e7ts5v9eD5i1w3Ks8cYiYXNGpdFPXSvfuoj2hnfuoYaAZC++ui2YbcysA
V0EMEr37bliz3E/Iu3kVJTapxxcRU/8LPQ3OkrapKST6ona0tTC+21UF7jBjNXTCei0aFKcqZPlN
2bk7xBoBZVkxUEisFSCbYNiI1hn063EJtlXDojQLc6BNbE0wWywI856pXWxvPqMN8BhkHUqqJUq6
AwkQ1DaksmId6/hqOGS9Qbt7kbd0Eo41Ek0RLy/tZud21Q9hNWCvvOKpbxnWEUup4rF2AQYnZZD4
GCoE40tZILWVJi31I8y23XnCoiWryQ/QXSJLQXup3HSGlfrDhBLbjF4RJEqoWXAUAq3+UVfLBvwb
6yV/rWDrlmVLZ9Gb3nID5kVUkeang7saCocMZNI/rDrE3ztrtvrcPk6y+4Fz3UfqJrtWxghyQU2e
knwD8KH3u9GBKayRtcusL66SBvujAcwchw4VroYLsd5TRHUOiR6+aGz3HMFqVK2mbyRDh27cI6m2
NnJkgpDLQf9DIWTTbKBrXNy7OfwaBxG1roouOvZ1dEUAM+DSKSEywxSL2nIfxN1zOLzaFjD4oqQa
VSeII1acC70721DvcHx3nZRLCTaknccuqpXmQ/ueoPjit4pS2VikzxIREeE9OcvZcJpXPuS+zDPk
cLvPEKnIlW5HFtVsBcQmhXDqB0Df7NFS/97Dv3Rq5dcSTytIjiVCxe1KRuygrqQWgKZXC3bQL2N0
2Dw0mR0L5kZeczNw111TuGTUw9uYoP6azijTYsRrkmrAMCivOIuTlYSx3rXoPYcpHXPvvpGh609V
fTXWiGDYQ21s8NJehaV4xno53/a8B/ToxFVNI2Ojd+DrU83+QBIFQWKl1BVbzacIpuwcTqCiM00e
zAj/HDghFl2XLZ7gwykUyZsGAM+YuJsnpW5scBJWmAqdRgzKsTVrnbbMvOzbxnuQqiGFExNgZD6/
yrxX1NLw6JvolIZVCK0HTZXGQOQGdOUdekTomdmkHdi/l1DV8BiAPg6PEpu4zYJAVoWbuW9kw42X
hAu4WwG6FBEiGJdWswNpfa6rqTroHT6plWatMQd6TIyx2PR5cejq7KU3e5h86hHLOD6MUQSJ3Vue
0V56txOs9zrQhG1YVzt9wtRZENHnIXQuUm2dtoESlrjzISoCdmGPUJhpQo9ljyL0DCY88CoD6XDt
h53hMVHm6XIuIKKsQoFUBkMK+elOOr3cta0JuLkf7vPG6Y4FGhsmUFi8yJDrrR/nicOuDu9liEON
kXf6JSqoUNAS2xkR6qZGmasIHxwLGpIHzX4NGiYwMuq7IbTWUdjwv9Y2QSmfztJJYeIa0ZkbANvC
D0kRCKGwWQtkjw5zPqXbrC4ga9mujalldgdZA9MXbqx51rsnbsv1WlhWd6BgDUPmOxEqveq3QUR9
oJ3MNcDQN91d3mwksYI4z0/SfghlN54zk2q5aQVX0dxeHDH3myWCcKK7xW6UuXWsw2j2rZpGojba
CFkjh4oamLNPoXwAksdcNMca50RhZTTM9IycZrMLbffF8BBJlWUk1m6/zL6tpfOhn6Pa/w/mzmQ5
bmXLsl+ENMDRT2oQgeiDZLAVxQmMlET0vTscwNfngl5V2ctnlc8sZzWh6V41ZETAm3PO3mtPddww
9bgbYtiDTTzh/Ijj51GzmoqmoqKag3afxWYWheBvlGrQHZNnBNVl7K9ay2eKzPJxLkzMkj2yZudH
6Lndfv0QPDBl14puNBTGILKXOdtOHJiBjaUDbInYpdRs/8Cl4lVZopaYs21te/E579oHN8F5Uc79
uBMly4m98zMErIn7D3f47NLKzy3wCobv7AnTOv79Hu4gWBdGvC2BFJ1cG1v7JOPlajkvcVsT0oN9
fgdm5ZgOYMXJZOulnV8nm554kz5Qc3goJMqoMumdLURZ3i2quCdHLI4ELubd4Avvoan9O2wF/pE3
O7x01W4p6vqmdOFT0BnmLq4Lk7Gn+tVzxkYwv5ajSGacHq19R3KXhK1pfcuy5uCx82XvCS+P8tek
yl6c0c6eMH4HLXge6d79Bck6dGk2o8lg0klK5wTKYmM6gXVp6VrgsAA/niuBWh50xVbI27iWgLLN
ulMRBzyNVm8egWYLfLg4PgXWqdBzJuZXLdMY1Pg+OmQzNopbbeFJbeZpOkzdeJ+RBvE+WubR88Qc
5Rq1/lqwv+Zpgxyve6qrGPCkp2lolfOjcIbgJffT46jNPRVtdnV6BxBNHF9sf7nFc/tExGLIlsdT
laascjNF9O4zwUltWrfcdetrMNbXLCznQz/zK2ysRzcYpqhPq/sqVg70xXIHOttGcs52Vxk8OTZI
BchyK3V02yQmsPbKq2gjwZB17PRLhSuvMbaIalg9rzRkogzbz2KH3RE7KmdbNoqraw+R4xdMyR1G
VD31rZ+CJfLH6gpLed2UKT5yPb80XBbIgxBvHN8aXBi8eyUS5sPW8NMQ3bLXhoZqykQvxFu3S+ZY
bXo/qB7sgdtLbY9c54iBmrPsBWPcZ9sB68+W7odVcw6K1isif2B3ppJ70THNKGmt0Cqj/FYMZ7eJ
Q1Vohu0Z0+HHUAXlLQWMzMLa29PonFuxQPgC0z8InDAxJpcoBMbHrdTQW2+cYKPPGC0G5VRMk4uf
DRHFy5LViOvFXaY8fQGt5xq41rx8vq9HCbkNAsIm0y02aNNGP06zip629wAk8Sd59uWe/eEb+0K8
zToYAg6ylq0lsQ+5OA61UK8YHKlQ4SPkiuTvv0/zkqAFYPylbf9ucOF0yIYHGhQgA1mQNPWcXZsF
fH8NB+FEQH3C5Y4LEvwn0IX2qZzqN3vs3XNuq7t4HBIiv6KmnWCIuuISsIfRwKAz3k3NsyWkfGrg
C8HzWbbQVJKzaXQPELvSi5yWD9fA31IAqJ0lUdLDOJEJ4HjpM46cHLT6oXPS9jA6TrA3FpcNTvln
AOCb3HWWI/tIVHSQIVUMNgKrO5nZ+IAhhwFu+HvGWoFxnkb6miFY9F1TIOhBtSc2qWaj6yTQ+T5E
T8D+9i1TCF6eo7h60ga9YjCPz+on+hHUfJa16awi5ugrr+BCCFdCWUagJSA6VXjPBFWXyjsTR+Kc
CrbgFA//I5zu/gzs+9xVXRslTa5IUeunbUvL5kAknH/DVfJntvpXh1z1q7OGSwckPj4Ev0BSw3ZW
/XBXlvG7UcKKbbKui3IbM5YJXGqf5M3NTsPzMkob8nDuwI7Dm8QyviEHb88AP1FgM2hOtTxncFSO
Az6SrVUGLHhVRmUe3EtukkjPOgG22EseQKaF5Ev1VzKRyUqIZzSkDg24keogRrp0MaV9hnfnHMqB
XhDWGhOoQXXPOdpdLNGkTxWvSacEo+hkuhgel0HPiEFP1kt4dBXNEEx5Y9sGlwzksS49oBc80FmW
wiynfih98mdnbJkdtwUwmOXDUoBzJOXu6Na2f4Sg8PNv4JXpFRAETLxvnq9CHuL4zaCXiXVk1fky
2qRGVQDkwlUC3ATONvclkeblOCGX6tvjrJeOjB35Pqc9u6eszh59ASNZzkGV3CTDOghodXNHcvZ9
lr4UwdRfzPNCWmdHxyMha3EDnNk4V67etf2YnqXXnxt4cc9knHEPwCi4X+zpqdQ10aoAOmhREJAJ
rqIkTBK+kqPBv4yJ8RGnLk1Q9zdPwMSA+JoPC2SwsImj2WiOdUNacJgyC5FZSC+safdenM2YVCNG
Jy0KydQm/kA+ABlwr00wXeol1ZFaIBV54RQe/vFtdU8qcJojTHVo1fHj/3IyL3gWJ5vr6Gphm69B
WRwzpG9HIzbURQIiMP36kXugd3Unb9prr6H9rl8GBHi7Jk/rk2mI8MB7h4VnoQSeRuheJOTuMyf1
HyxlZ3tXOjU3UonVvna+q4Ek0qCvegBqtTy2mXnf22u1YPUHRfXl4vYEGhzH5GAD44rD8pB5zHUo
cKJYcrti4BAjNoXfIBLkYoaefwWLDezYrADSdW6x0VYKRgKs2HkMSa4g+jg02PDKfvxOBaZRbyLV
PM+6T0M4tJfAzuVUOvswA88mCaw7LhxoYQs/nnjh6QgM95WsbyySRQJXggc574M3xq5Ay5X9wqTB
2/r0CmCy0k1YxOjtQ5CLemWEWWHhXlxYkD9j1+r3s/zREFlSDWZ2RxDcSVOlnv2SnuIA0ZeS7qNo
kzAyJbm7MBSPZTJ4iLK0T85QsPalic8Bu6hOk2E947jtwWnBLOF8g6c8F+NxYjkQqQtiECd4Gb+2
HX0GBYh3nJJDRn9pnTiQlaTdb2co1Hky+rORw8U2Eg0JaqX/Y+qnLIrr/sCWl+65mYGXpRNC3QG/
oPyaFW5OA19TZEjkBnFtv3NjKR8JfV5ekeGfkwDsJnqO8oo4+TzVAcqaguIOhWIaZVX40yW1fbeK
YkxCD64m1X5FOnKkDH87jVl98D3aA4uNzYG+HbmYAmzKQYbWmxFKOvnpt9mOCJG8YUPVPB8rgYnP
T0DpjSTx3tW8vn8/J16zwP51Shy6ghGAR9Kdaa82nn+Wo4rGSzq79ZxdPHcrpP8uwLcQxV6JcAxB
pdU1WHkzxem5ouy0wiyMIP8c5AavQPpRucJN8lIz2QI8NtnTIysljIfl2HpVuXFM9aGZwOH6Fuc8
MJ9tu+U2Dd8TDd30Q8VxlLgAeGZ6vz7L9BLyLJQJ/YuSAB7IffVzXB2nuSNpNrXO//7F/00v+med
tLfmqDLnwMnk+DiM/kWLOwS08Ql9CHYa8WbUzghadLtpyvRcipoEX0ocyyf1euodfpb0W8X3XeuO
N45A0fflPvCMY5l2/jXPMSqm5fgVMjs/dKb9KRny3YcNC6IO+Fsh23IRkjQJxnkfLANSJTQ+cd9f
SHuk8GWyLeI/dZOl5zZIvHMLi4uexa+8TG/igegG+14WC6KoJAR4phcvcq2cJghulguqPnejZ4hO
3mprzXsMKImU55H/vM8q9dPnOhkFhfml+kLedZVrHGZRLXeZk0VCLfkNLJ9z78lvdk9uJU4Bg7zO
F1JNMzLQbScFnQg3GTzM4i63f/8Z/DWK/Zcn0DNZerYPJtwR2HP+VYCRhkuYkTbusGScryFsXi1w
NphxuOUSH8R9q4QikjYnD4Fa28UPIl6DvNPky1mocPug+sahXURqZpq4+qadERYTMb/FyZzPxXod
HMxFbVwaVAdtIO0lXO1x7oCHhNPqti2aLGqxhdIE8J/RL+YoQQJkniah2bPZTldSx6Oy9XhKtBtE
U1P8spLOQdggPxnqPCtgpvflqM+Gcoso0ZgnPVf8MpiT7zBjz3ub+685dTEfSGmcrSpAPceKAMHA
UIlxgtfUwVOSuB/VLPTK6LYjoAtQoWJSbkpb/KxSMox7j7EZTNoLIafBRjFMeY6ZqTPetrf8K8El
mDwdGc4LF4Izt5tdHUO0KeWkaJ3XYK1MuqISmMbWaQzrEsTuL8sL5ogJ2ALkvftKcs85QdD6GHh+
L4YrqZh8S50IpLAQuMIaFIoeKPvlHUMgCxXAa5Lrje3W807nsA88BdWYjgdN5Ua0OyMvZrjYej7L
fDwXtaUABJ9S4k0vQdHygmzS0zORXgxR3/epgt1heftJDVxkiQfdddUE6CHPsAtAHjj9fWIV8J9J
yR9yKm5/y5ggtT5V7Ze7v0/l/0jodZf96puh+Zb/NrzyvzOJ/rNH9H/9vy2p60/z/5mP1PLZ//97
I+l9lvzps/9iJP37N/4h9bIcciexy4ShsB3TDFYP3j8iKcV/eB4KQXx3FgKwMFg32v+TSGn/BzYE
dEq+7VqU4QJ52P8Wejn/Ad8XkoXvk0jJmgv8/4nQy0Ud9l/OOp8jxmPKHwQhPk4LWs+/bPczN+y+
wE/gwNojQktdR5zNFx+sYdWvPO6ihqeY9txJneF2AcSxuvqr6ha8zmYJstD0icBTU8pGMhX0kruB
mUQwpX1UFUNMcBGOG+ZvSQRWK0YfidNjJ0cH0lPe1D+yRCM1Lrrsy4pBqdLRZ5IAJG5jQSDZ6Eym
179f5CjSayHn+Cjz5aQyMhi8msleyhewHKvWuJL9viDQy2KI6YB4GXFwhxySl79fgqlJN4nI6hcW
c1H4w6vdOdMtSZbfwEsn/NcLO8XIfnIRhZde8dw3dyBYQBwpKnibAxfzkMUeGZqPIItuibKTyxjY
84NdQD5AGRFlsZFuRO+Wx6xGSLGRE/mEsHRgDOoJU4Jnv0wDijEJCnLf9AoDY5GdE8FTsQkrL9vH
VAMbVRnTzTWM9uoNINzcTYPS9daWTfyPL66dPZIuHp+96cHLjfCujc3wTqIXu/v7n9hvxbDIOwtW
xcn34TdIa7ir/++X0HYyZEObuDfI7PW9V9seXJSqZfOegRRn3O2Vgb+bcw9ZSK5/82BmATuaDWWy
5MLrGMy2LJ+Um7SxjomoCvAKxh+vYBik2Hg3Wa2MU6fz8Wb0WYoSC5l00hmHahnUJfQ8qBJqPNhZ
+dMV2AML15fHwF6SWyJJDh9DJEnIBfyGm51J8d8wCv77q3mWzb2Rp/QoZ+dPzaDi0hDfHUrHfPJS
hMhzp64yc2BsFAHZOC4uJx+5VCL0Zz8MWCN8+xnOE24PoV8NTJg77s7XBBI9Z7zDYznl5psr1BRJ
lksUp13/PMY2VMauOg228zj2Wp/rLqRKBn22AWp3bylZo3PHprjA8GsmhAIT1CykuKD75xiBvglY
qGM+nS4oYHQTMKWEoykWl8hwvLe7RmuOH7gV9WQyF+4hYswaimQYjvSpXTxxtGBg7QX2J0wzLGQg
yzZf3GcA5JgJy0W25DEtAC013aNw4dt6Acbk1gamNqQJ4FGwW+5UPlO4702Opv08eVfp5vcujNd0
0q8aGVve+tm+KOw3+iL1RsLhJhflcZrikvSX4kqUBL7bnLuqsq6913wgon+IzY9kaE9113QELJoV
FMLlSuV3NhKVkgHjOIzY2quofzNGuY2skY0LiyRY2gR3HABGO8DnC2xkkzvfsT0yRV/K4tSVReTR
qO4Hsca8Eh9lhZLrTqLeq0Zt+756tGV/JjNuaQrnPvHGjbP2yztZ3obc4tkKSgR0zIEyo/0RDLgj
YunuejP+lgGY4VGDGLH1+mdChr8FviJvzpDy+xmhD6iEIEo/elyxDpM/cA/y7HYd+45HOEgvZhoW
t5AZ48NkvIoKopoC7MihKU6zMb6rxX8DAjvtet/4hX9iniG7uS5EGCu3H9CBOLs2qZctwo01FouR
H/He4dtH7a5KTz/ND2b1I7OJvwSdVtN0BXMvUXHJFSyCro2XSg7f0UTdHgIjMm1WgBwhlRXT9Aoi
xl8RxA6zD4QCzpKgN+RXSwyfv0P3x1KZYYqUh9pIwhMhDbzzWfzci5qBkuRljoEH4NGicblo2qdq
BV3EqbcHuBHNjf8zlaF5jMM1dTT+BRVFbUtNTeDiXPOLh27yPkLGqK+F19MinjB56bYzIJ/OVx+G
x5wCxcS09MdystfMqwjceM3ike5bWlPIIpE1k5lx09y92nP2VH7RUBwjJ4HSqSdvuyzmcMDFvVUV
0DV6UdHkjVDTYsxnAhheU0rnDIrdQYHLE433mO3DI3FUJGAsNXOWzF4+K3tQJMqE4BDdYu97ZPk0
ffzZITpoR0FclQ3zWaK/3syscUeHgiDNOrwJm9QqjGnh1q9ZaSayRlCRxatBmtxNjDiDIIxiRLLh
fruWfakMJqqFGM5dj/cE/0nFk2QFhyydEz54i+qpRJ8aFHF6l9VFQHqiRe8j2SeJnE5Lm4mt9O0H
d9ZfvT3Ih16P1lYFoFqKRJxNC+4oP2jji247DrQpC9Ed0kY4ez7HXdrR5U5i75SEC4NlDZC9Sapo
rAkbMfKyfzOGY06Tg9G3v06nq1e/d9+KxNrFSffRl/QCw01qwpzqQ3iQyn/raf8LO7P4H3CfcRKw
Zd8hMEES67c/XeezJGaGvWxjWgoSatMw6MjgSTr9rhuXncqgkCYkMqDHBWllkZlnxMNDZ8RXz0Vu
YbaUtoJEr7q3hseCREkidgfELmglg8lub2MWGujgkpLJPGGvdv+ep+Zef+rBf6sr040SlDthbALP
KcM/Ac5JFdi/JVrq7ZCUT70jT071w+gx93TUjyX/LtZKIHYKnF4wkLVqmju253Qn6J1sdcCMLfSH
ASgy7awQ/tbFtlAAjV32XTjedzA2r0Ga0cHzNV364CZUjVIGupFpZavuoKbjP17CEL2Ai6YAfvFm
SJ2XpMApNbULA7yN0zPnkmrOEWAYGymr18qNt5ji7geLoiqU7zAh6TIQEYy9EeQ2xG8U0Aj35l/s
RyaWGYBM4wzYdsAri2ZdeXwbU+tnS4MQKm30PVb+ZLbM8hW1cDngIkuD+JIELRu0AkhXkBXRTKgz
kPWScHAXxAYBKDicIOrlq5Ac2XgS1r9hwZkADLwf8JyB6POvir75aoNjT9hsXgzHUhbvljN8jKVD
KOdMolc8DARm1uW0SV0DxoU9XV9gy4oUu5XmiMw4MWyaXZuWUQlWNOLWXCt7xZgIpJTQxi4xeZyG
lldHIhdQOes2cSlhJZfbKWCYH4bpl5Gc8nE+Z6ZLBi06A6c9EnmKq3Q6T5AtPBRe5FBnq9Ky7acX
OfE2iik+laFYAyl7dwvI/mo2uP0ndEZox41d44bktYR9Fpk9x/cCEnyfjgbtma6+WRCgE7TpB/Qy
GF81GIYBelNEGY951rf3Eu3Gkzf1z9nyIXW9/CbXjVzRRG3ArzZbpmo5asSA3ulc74jSFM+LN5iH
rEPt4TaBEbWNobhMi+eUMyE1JyhUC0Mg4WWbgqitS59ZgKgnO9gvBY/xSBjVYvOb6/bK01N9GTX/
ALHeIedp87sdDQJcPGvZzkt/hpryGQ/ixhxkh/ngbDbeAy+LsTXZcQHib9qP2/iXB80eIYz9mhtv
BJydAxOBuF70s52eCkIeiLIO3vRU35yQ+BUcZKTJIGuSCE5Cv9lZplX87GhaYG3F/2lrjdiHsDrE
2Fs6ex4RSUAQowXmG6bsCzNz97Ak9Q968g9NJsXBK8lzzIYz6u7dmDvxmaFksl+m+rtpfgmzExdn
0NAGhTUfBwfESkYXmIhG9C5V7xE1yePvoXxHHvyBeQ6KYgpFmnC3bbJYD6MV2DijuPH0CdWKgeJO
k87EyOfDmi7NiDOjLnkDnNx78DHDbDkKQozTY3hPCqjcdKnZ7FJfEA3nGND7MjJOgGVtp6E7Idq9
9sTh8pjFUVcG5TFPCPEym+AwKPmYpWV3pIn9TlAbg7KFhaEnf7XdfrsiDyIRPA4+h2yBGWbok2Cf
uw25ttxYBlBjt4pjtG8X64jwXz8ss/yk1DrFxBUmTjJe6HtHHrG3iqgHbMBNcEeH7IrQ660tk2+t
9VtGIxU2Vh0N6apyKzS6Lr9GC6+PpZrYg3EgHRk/krqO1pxu81dImBXj7Xqji87d1BIUtNWqepsU
6es4BMQZteF5MAhhKBj2uUp+u/S2191hXXwpsq7Uj1TofqnSv9MLg9IFiTRhiO6ufGU2Qu+ddVxK
prBhiJR/YsJR8Paj+F8A3hF2AIo8e261/yos7V/Tdn6YS+YBbYxgOunxstTUIAXd+lllr5qY5yV2
yn2FnNCYxg/T8ZxNCwVvg4hJkGI17qAnPXWd8HlJ5T6srnVCBJ1SU/fApPARrbNeqbrjs9me6cLS
7PXPlTCvIuCqKiHC149+671Z+kRJTa507Pm8JpjZiVoaQmRpUVUqFHuDIJJVzieZGqLY75x7NE4M
YLMJ+Q2kfsrLmIENkHxH+2/cFI/55L3lhjy5fn1DqHULF/UugI3vXcQ6fmqV+z5GGzMMOWy4ihuI
7xDLwwzyjTtcjdKQTHNHJ99VT1goAoSTVbLHN80zZxdm5IDNMSj13hjvMFst+6HsGNrRU+SpvKCw
VcR+z8yTja5G35PV58xCXktK8YBDYTaP1VgceMtAMNaxHWWz/B3WzQMbEw/xwrjKYYpg4FAm8RDd
oRqsXTenhMNUD1XRpzD++/aiCWAvieHqqzs+e4axlllxAsmopvHN7kOGzcQQD20g3PrAqSiJ8td8
YCvUFc7P+WNeZ4Z10NRnglI1DpTNPDkMkZLl2VfIfks5UiTkGY9wEv4mffYjrAe5pYWMgDrhvp2Q
ctSqMFLVeTSDu1Q59abrmUNZdX+eeRP6kihGCy/t1BN4SHlmeMUzDH7jkkmk8WKSjHzdE/TpccO9
6G3J9dPYpP7GCS55N1VXgulem9gLT3mYPJOrFc10+DaexXmWmPK3lSe/e0+rg+2jKmOIQfwakDNu
32yj3HaBrPSRP/GBZi0xUVCadgZUUkIml5cyXgtx1+q2qAb8bcfQhikY9zurnC7rvTow8BMv7pfs
un2hQJUgFHqnUYj3yHbvLUE7wre7ke22BT0+ECrVo1E12/u4Iu2rp3Oa2G7KVaoGEKjKhukqOyHT
yPfOKF446cSlTOgHE7xotj+pkD6KHO3q2Nhyg8n4qXOb3xOs6kss+Z5uHl41CODEA5Ldxs5wCH84
eTvTYjbuwrw+BTzhEtLNLs6McxvHD8aIBaoG4nhIcDF7s6aXozljHNt/U7zYlu4J8WBMWNIkGJnD
1sM2LIivLZaa1nZ7yefgaDXhh2jzCXwFtwrEzIQnphSM1IEPQxmcm9DiSMtWD3f3Jbric06I1iIM
Thzkda4aF6aEvU/cdonykShzs3hOFfVbYAJEYFn1GfFEkpvgyN1pJte3d+yPOSVHTxfNb10GP9sa
VwObgk85IzkcPQmFGr7hph7Nel90FjLW/mOwXWbK5BxtBvtlxiZNJuLXWEOlHud1sx3rdyQ+6TrX
ZztKO2K7V8rnTi6U9HhADovmj2UoMy99TOp50MyXrmdOPWbl15Jy7iX0M9iX7JJ+dPgLid+yz6V/
k72lLhRxXDl4gk5qXZJBBzTLnvd1Ggws7hQPWwgGv+jIeEjXpK6hMzTnjOEfSC6tYY5zJWzaJdzX
rWqOiU3nqefVF1j8vDDfdq1oIdFa41m7RGbJnMuRE68Fa/kxO7TimBtd1Nx9ayN7HmSsIyo2dtel
PCwBWl8t23hnLvZbnXGl7OYFF2YSpFRWuC1BWkU6bTH55O4fw3LTEzXiKSu76vL3S4M9Be+/brZF
n6DscK7opM/Ypl896WFTwzLIoVDQpCNpHK4mmbWm2qUzwkHXQdjZuvQD+x48fhKEJ5ybLjzIBUXK
jBVdJw9jWBCbxLCBcMxiQ1sHxyp2V20IktXjNblQE4I8gdRUs98iSKvF0acap7E23aDtOBGWSo1A
MOdAw11gGUQDTD4bfCvgq+YIcJf8Ihr9PTseUjSjR3dM9DT2jpWo8t2tlWhrh2+Vjj8xOpwRzbDc
Gk1gUsHGE3OvXhqgup7JWSFSa9pOqGZ8AOKjqI4+z+m2jrN3iKq4IJZNzhGIPKn8MTXuNw5Lioyh
PioDaZfyGRhXtn1sXL+8uPEUjXPKhtoUDOa7it3GpJHStj8HkdDULMscDKpvHrrOwlAbwBv2Waxj
ymW+mxnjKfEnxJQGtKrP77zObImQRwIrFnXfE9O4NRK6i5Cajt3WU938MFUlu0NYHIyczrBvpSea
Vcap4va7cxYP2ZKy9X4uxMXChYHi6eQApOK2Z5PkhN/Ls1kBmgBPsg1uHIqPffnJ0DYmup32wezR
oTLzP0wYs202o/+WFsT7MU+42fRXnzC+zFEdtFVahDBPznTMtzO93S3DaID943g3FzyaWPjezbi5
d0U64xCiM5ewh+44ktkKO1FuC2IAAZrtPDXX6+Qx4CedU9oUT4RmI86zSWaszE9LaHu7t4U6YJkj
SGAkYRa/bFb4PruwXK910xXIxc5y9FcdLpAZnsvCgVNDIUtAarfRukvvJUdXaiBDje2XRIPlMxB9
RFlroLVHZ07iNy2BoZSEES5fA+/k0Jf9oUIYiKTB+oVHDhxPNbRbOYhdr0XH9+PyTh2MFpMQSM6R
FdCPlLSGnWrFzQc7PDBl4SLoosOEyyrfyAF3UytYC6yceDTDLTKhB0NAxYJxQJTKQBijhkdNFxeF
Vt/V9zp5T3wgihBluLDN42swuO9Gn+6QczYwtALFxbPbkhpDAWUQb0ngHdjitL7zA3eK3Io8FasY
167jLqyNaLKT6dgWHbTtAGWPsj715KD7SdOdnhG05063L+v2o/dpxWEM92pKTfL1PkYs3gRoVPcw
nZN93/hftSQ5wpLecyupBTNGmIi7+6cxLNURZc2mVXmwt+zKxvViFadeidOSVnjk7XBnag7yAOfC
/Vo6Mo78MXS3lgoEvDtXelehsuzjPyLbmhnSEg/ivJAlHwr5BD6JiyYqx63j3auqXOnPlM9i4Gy3
W4vcufy1S2MWixt/0nP7pCl5GjFOE/iHGVhYLTzAYN/aFiqCDmiOZhcSYrnzHJvMxqp80OQhEdRg
FCWC3IoGfTBLnPEh+DKbcJE2DQ7TMwOsZS8I58qK72Rasj2D35/kzlfYEEkdLkeoQ+gelkj70PBx
vdGE6l6lnR7quXrBgUn0IxpIcgsFdxvYxkEpf+cy67B+Bc+Z1ZxQXYa7yg9L1JgkA6Rx8uBMGNm8
LNN75Qc3FGM+P2X2HTZNR9Owoj5vqyhjge/V8LXEFpKvjOXpO6whbDAuamvuLorOYlLyGEpOFTMO
d4aJxr9sCMGxvRvdcGZIpWedOp9QMOZUlIYaXEyTw6XRAzNYAvwSAYPYQIkVTuYO3LNxsI3yq2ip
eOjusl0hsQqMkeGD5kawjBcT5s5GdOqPWtx3XzcezcMzmZdEflnx81L1vxNgmGhNsMWPyR6x9MeQ
N6TMaLIFanxHrR0/r/Y9Hqn2ecGvN4fx+6JRVzdUjFtSlY/Ky7/CpOD+DCIczY/AL9mSN1P4W2HS
N+HtOWvCSWp1s/BoENepPxzXe6vn8ctsNELE5N4b5mHtxQAgyTGG1NYHutPdYtRPdF/nU1k+EKqd
4jfAh5Lbhdq2HjY50uoAObGhCOyG5LSvOVMx/BKOqBg9P40cUkb8uTzKfj2WBieNqpr3U1YYj4YG
O7R3R0/waXI7emqKeKuEfKydLbDIKCy5KJyiOXa4C1f2yLbpsGUOBn00HxHIZSKHouXzBUgzvbqM
1JHT3Pz8hckkM7zuNFsNmw9rgx0A0+O+YUK7bV9km9wtpEAQkBRfuqyNoyJhnDmjvikxqh0yx2KB
C+xzIId2PZuyZyi57W33bRgNgvfyg2zkXfNarinzqAybw+hpWijN3dzIp1CVVBht/0hrZbIMtR36
Mb/Vs+B+YJQdnTuZHMOaKyFggmwvGX12HWOVEPb9YxjO1I+pfYfzoikm64R7NdtYvXYPKi3vS7zb
1hTO9571E6J8eUJ6wzwg+DOOhKGZJIj23aAvU4MhrVJPciGPas4SeuUCYXyKe2ayed5NxfWr0WjI
SKenIeShyewbyg8xY0eSViSy0ecOa73rwf1kqp1ttM/76NlOdW0wkAVwFET5tAwWf2woiu0UVhkD
jnk+Gt0a99et0hLMKklHz5+/jrXKjMKYsUsm1Kappltn4kB2ZHuWxBjspm7N41WdJiQvS6JBuwN2
SB4XI2meumG6Tbpud11hzFFhB+3Gif1lZ/v4CJhnb8fMIkLNQl/a0ahTbkxbRtvePmjnH9ocOZyM
8Qt3a0SURDTQxz7Y3vDu53umDiiFyT7YkhpxbSz80qUtgX4UzUtI7/TOK9F6BrdGuO84p78SJ/8D
fj67Vmb5FJPI2ofs1a2KW9Re2SdiZeRBvpx2RmvcOiPANtXxSoSdA8FL+4S/hz2qwtOmaRQdZ+m/
1gz5iPmVBybzd2mdokYGI8Dw9EfWsSTV1CxEoraaJLTpEKb+L49E2ImrFtJWRmXAFICnrYMOMiCG
a8MczO72Y5DfZe5PK8e/Gb/x2yDgyKLvOkiguHDc3YRqskHweGZOtEt664NAeCR4RnhxeEbPuIRP
fisrMLf2fTUyVQvG3LoKyWM517fAsJ7meTmrxBg2PigB2BcyLpNtmVHDC0aXAQYkPDykPphHf22Y
s4PiMPMXd2MG+U9gSDtRj+km1+2zKYENE7LGnY4/mMzy9T85Oo/luJEtiH5RRcCbbXvPbhqR4gYh
UiJQ8Cig4L5+DmbxGDOjeBRNN6pu3syTsLgp0VtQIn38e858Wlfd6CNvRgxdfUGg/0P3HIsplVAU
/ZLu7SOWGv7d6kgUTqaDYFBvisr7cHL9d0qLD1jvAL0C77ScpCjsbAN6MW4nx/0zRsmljhHR5uGr
7oanMSR4TiXg3fEZrON2/hqF/alMjpp+Gv5Wsij3o2L5rw6MM/2Wpe6wgbByhBRNwxHNmh3+CQzn
tKnm8BDEok+GiA69+EZM8p8TnBIyiJHiTXqSKYFY544k0oPLuwnjbhWXoB+6utz3dBevpGru0/Kq
GcL4Vwos45DONID7ZLbtrnH51s1qRRKL9zQzpAqmn5LKGjSP8p1NeXl1mhqUDvt4D/7F2mi8fRrY
nyORuE2d5AFpYXOrDZ4E9UhEyC9pHEXKj9czxY+OlXogrhFy4YBeQhqc1hmH/EWntOI5pnFEDsQN
O3JFjpjLT7o8t9TZ4pg1WfEagGvgn0Emk4RR6Wb0IV6goc3E3dsPxzDSPUmifB0zIGU0dqzHafKP
XuoD2mDPNgHhAxAy71zJi5hOgZ/WZWs+UV+8KcXMgzlHAklpIF/5Hj1qxeKZd3kOwE2i87RtCgq0
svFYGWwW/c4Nd2ZHqZad4k5B3sc03LfOebTUezep5yx7idUgF0ADLIXC/3IDDkqrND8U9Oi9b97s
rKkuMWN4MbT33mUR0XVPAt1hbeLiZkXVfpqpie8YWwu5ZRfo4I90jZ8KwAqjEfkd5o3WTH/gzL+L
8rgUG62o1+oOlTe8pcquTjU0GBX1AJ0dj/ct1G5a7SoYZ4IJgH8g85l2yAmqPFcmTvRoaLZFWkhu
S2a98tPqQmOXO/nLlk/eZo9FCHfpK0iVs5tZ5t6YO2LxtN9geiPDWtpHAlckidr6q0KCHN3g0rrO
tPa1/8BcvmuIwmqcS5zMhOOdV2NIPmfaiNlnps0hirsTFYKkCkb74FiMWti+8WJkOy8efnBn/jbj
cxuUm6HuKW3AK5rZ01uDCovWEB/8kAgdO2RG5IsMqIHuuoPMLdCD09+mzIr1IAiPpnmwNnvisUGd
XnUd/nVTZKEy/DH7MFoXDuG05eIfCLTXAOQUmBH53YUMtU5fImWv4WHYWwyb+ZqTdN3F2Y2os3fy
YvGWjNZjcpqnIp6eWKnXx+Z5Mjyx0o1lbAb30TXGltjdO7eZ9MNvHpN3pgzoIzDpWHaQmzEEUurA
SrxXQm4d5DdW7LrdFogoTT+tTSiFvU+Jt2Arz2spv/TcNYrI2kau/2Fz4BUOdA9OolEFLynwUbSX
6k2Hw3MWDsdE8qOaBelCC0qPMe0Sq/ukYPJMEqo94NutOOm6/aCXYp+T36XAQ/ExykDrLX6AN17p
D1KwFkRZWlrDfHhzzORm1fq9ngDIxhFPd5aw3QI9NcuY2EpnfSg7elgRT/XRoPDXlrcsrk+N3z4z
Vj7LtiRX73EFVuX8hgEMd5NOpnM/VvaKx86xzRDMwg9hCJSVHupX+tbiL/VtAYOQ16ojfZ7TXFXa
ns7nMqAfo39KVMZGO85ZCgtry1k8rggwn11zW5t8d4iVTXAqC/fhBTik0nC4ZsL9iU2TPVgij5Ms
r8UY7ZskeVk2NpGlCH4inxqCqKmK+79F/9oFjKlTbkLeSDXX+Wh+DF77qgYcB03IfS2ezL/Toqws
r/tEm/4q68yvwU4fz2RJ7Ks3hL9Ik3U6YLMuS54yUXr28/2Q96fKYorE/LAiivCe0pKSz5neZi1e
1MTr8rNDaB+ayEFX0Ztr0SIWkt62Sxy99L6tZoVigna6UaOaViDV/kq+vcDhBW3zP1nHGxvbS4eE
DxSVAqlxtMI1aXHeE15D44/48Wcs9oXVYXzTZPPVt+OSaLeK4eRV4Rf6zMXugw9DZt9dz5KQEpSy
685pyfKr7a4OIZyurE5W0m9MKe557H8E1o3QzCVSY7BWMy49S3goImLxIMQY1jnGB2coVky4nzyM
8wMBu4ccurfSWqtSt2sxq7dENM92xCNgxtLX/nCVNFZa5uZhRnTA4c+Nv+Y5HmuD83AUJymMw5JT
IO4iau68xWNWc3itijq8pokIriGwoJi6dBJHb1kYfOd1N22aIeeXDpfUZ7AewVjlz54ynzw/olqu
nvE6BZN9Tbogvnr22Q9a8yB66wNtwKJTKN/TJsMtwgygf4r0XRbxEbMN0VeKY1ufd3qmnTud48Wx
cKb8VnsuWfS6v1IO8dq307322bsmVoA2unyIUywAbqw2JXwQXvf5AacgegqtX/wwGVIDVg2FOWxK
7NgQJ8mUsvLwZnEhvXYNdHV0ZPaeYkkAyZDYe7yEfy0hXpRnfPl5rvjeSRKRJN2nYxJx76j2MRVb
lE44/xpjEURjkFWFKHicmyyZmnFST62ahhWoDyz5MKFizsedI2ixb3znaYhbZ5sbwXCSjYwPA/dA
nmLoBIK5w5Nm9yVgJwi/6F7GtGpANwOCEakktpk/+2H6FJZSXlOB5p33Yj3zUK9M6x0vSbDOIqzr
XnApconVWzY0Pvnjrupk/R4b8R5xcPxD89q6HsCRW/x90ZIKAbzFL6Sh3b7LLHzmEQfWGNY3eJvb
phL+NbDCDxhSl6b1fnkje0NPk5ml2g3YnfIv0eQxNlDG9sB08CUZATzJlCLmuyXdam1q195mcnof
Feb5TFrxtvJaaEQBvJWCEm2bEI6REa9pAcHDY6388JdPb2ATLzV3XPs9J1rHpiauVNufSZe/Zm3y
PQv1yVhlsRmt/9Sk8nVCZ209Z3t/sJ6iS5mT2qr8J6okGXINFnRpbFWn1M0qBrgG7oiTfzqhc+kj
1kMVwkdcpET3kcTD8oIQ22DHWKhFobGK5GIVbZv3ltIiI0uydSGJ/5jqWWbDK+jTFVfHnZ6sC3wc
dmxpdSabF7MkjX56olF9AtWmitHAPfXVOPibas0rNp6eE0hvAKPrY5K/2NW+mdt//Rh+2XNDCJB2
rhUcrP0Y9LthNq5MAAelcYfQmPCbpX3FsiaRLdCvJr0YRrktcRDHh7gzvg0EdNX7r54t1oMJ/7CT
GReH5k4Deb8aazYfk3rMg43gioASJQ+eWmRJutcMOnKYW9AtcroTy4n5rVTWmqMIVU0/Iy6cehsS
cA2grNPWm19bP60lf1yeqK0Sb+QK+FqGM1yMy0TpJcLPDNjZuRup+5oSvCNDNMBzImSjfF54RY+/
yDT7Q+P/nbqe2S0ZOfZlvXJLl5bq7sk2adigt52A6MbOwjMxv0s7x/u+wwZjyeqWpyTIomtqtMv5
UN5Ck+fXMK+w2ZWD+JdWDmwylu7xPuB6O3IV9Ro8Sk36TzfepXLyZhs48UcasnnDqbeZIx8rgbFL
iYOseSXAqIwx/iDaGc67Kty7jZ/EacgglVO3j8zuaCZkbh1Qb2b96NsMRqUjrVOUbvBjSvAWXF0M
sDJ98ekRxXKSkK1GHl3GsXi1M8lBbNjrznDppQrsSz6VBSH5CCJ6j/doLVrWcMt90Q8pylYkkZcf
RugOq6Y1vE1UDce+Vk/e4J9SbZNYynixSf5FQBTI6+e06t8nlME9dprBFtfGrO2XyvHwyTYPKlBi
Tn1Y3REwt96yfntYRVOHOGfJFisPMc01013kr4Er7m7ASoyLpuv/T1AZRpwUcI9DfkWwSixrU8Tt
H0fMz3LwuQcFJEkzdF3i11cnpK02NAqMkH1yUHXwyh79d19Oa51ia3OQSgALHEi/XGB1HUXjELit
HklT/8RaXA0nvSkv49Y3L8rfsEXrI8uazJ+m4+5KCcw0dj5DXswDuq5P4hXHUdFqBrpaHZYqNaMm
+OYn6qc3i10XXlTCw6lKgI9yqXMqB0leU+uafjeKy3Blywej5F9umgR+reYQm+OBHeDZ2aRYt8bZ
/KRGEgWn25ojrn057gDuUacmxN2ERtK7M43wrA3arHxLwn5lG+ZTZRC9Ntxz/ptFzLMhyxuMuuPQ
RmeE13eh9VMQYDq1GT1XZE/SFRDPiJdsPXDXWTbIiterCTg8ZyOzqZjG69C4IwDsrZSntwXy0CuY
5Mu5PoGF/d/TvzMjae4rOyaQydEwNvUxLUGps/CHkxXfKpOpLhzw3lURKwNCwS1CPjgsxJeCIGNJ
L14bqHfXGI+pya+vxtG41mZ2MQlNOtP43gTD1zxAY0IV4LO4zdX3lHuJWnXCWHKu6VOPcVVqpDxd
TcZKjNZT4MoHsVecPtmVMNSTrlt4bwQ0E4O9nP2pY+s4hfZnj+mkn8EDlLCsbBz7W7NDUqlrLvhi
rq9BWfGAs2tAREjmM2ZPtxmfR/XGzPHKOureRfi97XCAidifyqhlSdC5xJDyk1PCDNLAYQj37GQf
nhEm2fyz3bFwpkuqHrQVbMCN8OOJXQf2BpSbRLyYsaa8RK7nWt/dsurW4ASovKRPO6eedZIQFwx6
Zyv7CwfJycTIXSfOM/Kyu04UCIqBq7iduNaun8XJatuEjTYSHXMwzwFusL2PYNyifbe9fTYsfjs6
2c7s7eEo1Fu4iSyaHiS/8OU2X7hbXkWW/THLbtvzKl+lrVTAxrE9KChnjW2f/BBBYmhwUGTRp1+w
fpst5MWmf8rgk22WZzVG5kee4fqyCzAb8bjzHffNKBB0AbxyfubkSYdjp78MEhTLI1n00a2zHLJd
YbkiElu/e03y3eQZdm/Be8VuYh5wnHxAGD9NVn5Yzin+xj/Bdq68FZ76LdiI9xkDW5sxKXT6KfTn
d46HS9Pk3jZlpCSxvcrD7uAZ+c/AUGlW81vZTsdRmwDZcxJk9YzTNXLPUD9/pw7JfLfUT33BztUI
D81kn9U8n2XxlYfyBvnvh8DYF6LvwSU16vqgPVuMAXXkoxop863VD5a5aDvgBmNreVnx4yyLglEA
3a/pjLPIvQtZ79jr/yj4jcvRFfkh2vD00kbi3seol0kof4wMnBblU8KpuJ350z87sn85SeLTcBIe
iFPkHvBRMcwnXAkZb69sXQXyj6/Gmyvsa9EEX6oPiNYj/zC1ukb+qPTIAMIeYXC70xDrw8iSbscD
jl9YRjxuNOI/XKTkGD/rkTSPRnPMqnRamVQirrYVDusqQbrJ9SflE1Pe71oFPC6gyrP3+cnZ2vuM
hPkeeYK/6zWSMzOJeBEJgukQWWQ6jYMyAlxSlXOxML+xp1bJjktOMETqknJ7MCPjpV8MlxrLb7ZT
Ja0cgOYZWnpgF5mvfwLgLUccFqdM8d1MdmZsKXrklT5X/XdZ6b2HPHn3hfohIwvjwBoByUCJUKPD
TpjcM7+qI0CcaGwpMGv2sSJIbdUDjOTlw+KsE3kBSYjxYTOx9dqKRYAl8ErmnGM8/VUuN7jWA/lr
mOLudE6ymhP7p6vFHzGE75MdxcfMC5JDkVDJvABx9lZQ3nRkP2igxEOJl7KMTHMdKxahfVvgZdMj
M0+W7YABYGrU0dvcIw2Ap82dftcRNNvKKejP0vbwwKInIBEGT+YwwRdiB23qRwH5QoapdcHP/JdV
8sccetZ6st7ZyLKF56IZtP22tcdDKmeHiwLOrZmV9FXZTKV5nGQo85XeOhMs5iHJoAlrmrs0WtDa
iHyimgNf9jK1ONAasZnFEEu4ap/+/1D6LTkH8ZB1+UOPYDjG1YnhjUYT/k++oOne88q7wZC8LyLA
RvVUr7LAlNsIWMzp/w9K168e1wMxIlcHbvsTwXzep6Zxdwbnjc/NPo6yrOWv1NbNyBTrtrAbkUPq
isilMx7GgRywQlGsk3nBNoLDiVrS6EZ0basGOGYiPsWQvS+Aq501eyhuecIYOovp0KR4vvl0JMgS
9nO+gQAk6h974UaYff2alHZxWNxDSQq7G/xivwrZL/CQrYttBLAp6ezw1hatOGep9z77xj0DiwqV
dGAZ1gXPFZfJQ2JW17GCTcYhkm9HOX8VoGDcrt9VWUIFhOe2LCgMZxsovj3uYHe7EmTmwK1wf+Qp
3hgGbuW0BIXQPpdJ5ex9fGw9mx8c21XOngaSWcggiuDg5HDaSkq62J1QnY2ZjMnuOLgjRjKYmMlc
PQb+wBrjrSXx6wd5dfSliXNIsGj2elOeA5I2C/3IBXPIarm3vBdTYpIZ52ZL1Ua+NRyWfqoh0QaU
+8VPpqdSskE0BH0ibaMljt2pP7p9QejO0/uq644dC7J9kuDjSWZ46XSVrbkq0dwbAwzNnrpAhYSL
6pNG09V2CgKsZY3iETsSpXFxgxEsszfisfJ/4O/5LB8cbZxz6Tc3/hAPS4gOYeet+Stry/fCL95Q
eOUunAZ/r7rmCV4o+JLKuJmzve99/Y9hmxSNVb7gkv/XCmTltkX3yYYKLZVX+aC8hb6OkYrdynFK
2IoTI89XTcmezsflFPTPY921V1U4IFORq9zcuExqiDco6eHGGnEEepGvXkIniTdsY8pXsmGHssHc
U6WYPEdTLnvjZB8b/t9aFuNrCbBn5te71gzzW9Sma4eiTbRzYXeEDffF1huo+I75G8MTt2JsCPz0
2GANl6ADylynM17IwH00UYClWLM+xi/a9vWnUcdLZXZ9MlqvvQLq5dC3GaYSRG2Kj7GfNQhT2g6z
LTUGvA0MUuZ9cXDs5k788Sdmt8CXrReig+/ivCeogHNrWMfaTTbYAdkRiafEL3LKVKylQBeySlNi
5krr9wYgNLeTxMWvCU7aq0kzVD8Be7+NmQ765DItUzjsr00PZxGbH294wqvBe9jHwe9VDz/Ojljq
8dc49iGfl5t/Nn/ggHum7+cAz4oKJ0EqTHYLI4wSNJnyjOUUEadQts3Oduu3St46DQVu4KcMvbQ8
tBJLeUWAcG7gDeh0WDaY+N+DgULfUo2XqOBBjsMw2YLzwthUK57RNNC7PZ3xTGk8DHwe1+ny42Pp
hNFxLHd+0aJnEhPdlcI8jLr/QIXFqc05lI6tvipY/4xAgiMFuRW5549y9sLG1scoq49sdK1bId2d
04Dxm8b+V2JnCz4R58pcP4DuNUyEz6Kv9bbhMaYEkX+UPnND8+wH4pDEnhvf7cz/SOeeVVPBASpN
dWbxQTA1HSVCvmlug4nBQE4q3WkzKveGkT1THX+eCthRqPn8h4mVcMCxVFRht+H5h+QD9OupMvML
9IPf6XK6goACaZu5amOyHdiZiUc1QlhtbXN4SAtjXggsix+2ak+d6n5ZBlIALJnP+JPXdIF0bsCn
lN15Chx7lfp/zIpfoFCVt0onwYSIagQa/VpjVrzZ+IKRlGsssoSutEwpVaDOS0frAd2JsknBV1G3
HFKYQyJ5Twp4244BUZlUKJHlmMb3zokpdNcoaLzPV2NSFKt6bk5TCtOtqcPpKTUb3hO+DPYxMoHy
kr1g5jcm1hsiBDsHGzkBQyOu+RCj3EARH7EureD4nPHAMT7FBCv7etulRQULHnwkPhKGt3idFMIh
LjzzrRV8Ec5ImLW18tOya53cghpuH5+COCLUv1TR8NY0nPnmJG9t3R4C0zC3QpDwcut9neJeJSIM
cKniBVX2vPJoqEZFMpS549H3t6v3aVr/LhwDwSwNDqE1kQng929Di+P8pHZrKNu3xrXvjuKvscpL
4iwxPrJsTsWz1efESgeSm1kbvs1W5z7HA46pgHfOPGw6xoXLOPmvucyRoJNTsQiUQx2z12Lxxcx0
mKKcJJVBeKNqYDRz+doMuPp2mSzFRweL28F9m6bYpPq43o9OxUq9P031FbC3s4qiLNt634HfsZeA
yA9qmIMh2dUjt/ZSmum+hsvL8AVhMzzWIig2bSEecUt4qtHho6GMnlMpZq/XqqehFANgXIP4O9bt
DkC2cAyyJgkjTDPfimR2Nz7YMvij3dUYjF9MPPUif/yLqB5n0mt8SB5OzpLKzE4+lso72dKXCgb2
ofAOk+qBxlk6Z8WFD1S26sDQB75OA3WcBpzE9gQAvxNRDM/rYXqdPueu928c6iX28DGArOExOP3W
HZERGidLy94mZXDqRX9aMq87m3Au0SOc1GEhbmM2PWWcS6wTgnS/PGK3gVuoc9olH0OFk3FCoR2F
/Ntw993QfJwyhFKgOVhkgpHtNiDb12GDutek4HFl7dRrC2bMYLKQLTPWwdR2nyhJEUcvuA52QgrH
QY9ikahOntV5e2ImNGpw6AaJFcOYliYpaYHW3vQHX8DezDIyJgK/Brvm6MTVj0FVSeMSxFDO1BD+
2LqniM70vjRmUsinbvraWruZb2Y/Dv7/XuR31dgta23nrC11VeYz/G37rtLZefgsK7Q1sU+1TRrK
9D00XbZZZojILkfeIymaey3E37EB5AslSu4J8P+0iHIbvxH6OLA4UCMWL0M9ii76jPoq2La5fHEW
RFBd2fZOTRSdBiMvfJuvvgDzfq+yG9q7u40a0d67aSmdDPvsEWqgxX7FVz1l0ARTnidtVBFmHEyu
1IXOr7aD8UtMRXsetBMcU4JCx86Gzs9D0NwUvt8eLKHDy8yyZY8Xl/adIQU1a2UG/ySWwoW6PObe
5+Qnvx1sB8wO3auLkHHtzAaKDPmhX5FdoGuQD1s380iytenFwZoTbGjzayxYq3NFw+HC/rf2SScV
gMsavL+tpT9j9jGTFTjHOa8XF0T1QoEI1LMWFq6JXrKpJnJrWhGd/1M5sX2anX7VBdarLgJsyf5n
GCjC3l2SbGrfh7CbRiMwtaUPeW7eqI/ZDoVfPY1ozXDpG/foaxKxiX+ajAQ3rd3bu3Lo4KfZT9gF
8VEyS+HPhh1rOKp7/P+BtxSUCJvQndEMjKKaqhZV0rFZXOEb2cexOjVdWTyeyWDWD4vx+Z5mj1b+
iqIuuhvNmD0T37p7U0aKZDLcdYgXtApn/17XbXiXIUKJ0wUvsYS3lsTYI6vA6I6GMnYZXt1rnIVX
0kbpoXWlD9M62ofsYV+8thvusx63Qeg027gYUKTRF9YxWaUtzj8OM1ZvY+1DCisjUgA234/tfetd
0bUICImRnFI/33heH+yqdPlP0BgDDAUM76FDnwhNkfeqWPcmXatk2LPfPjy2tnTrNWJY+RzxaBhs
at9SiU2Hn80+gLCxsjzjdxQ0Ne/HBgd8Zl8IqE8nl9Qr/QjRLqm+Uyv+1ccOJkQTT3E6fDdu7O38
ZgR8kHjtip12wrME5g6TB2+2ETpHPELDK+PZ2Do40C/FR7TgOrKSBpzabmhInwigC5a2c25vpb56
Pn1mltJLBrlwzlxjuY8r2ipj1uSlltvFWip4A9t+922r+TB0esvDyFsFBhfjUqcUNhJoAWeCvCXz
5Ab+Ir4hcx+wYYHfaIpfKhito1U4zzBErmWJVeV71tMhx4lxM7R9CiKPtU1UUtrgesVOoPxclab4
h6RSxvKp3IQ+fGjA/3uvTHZWBmc2c/jkcOWBg/tq09bEdR1mG28KS8AX/seyyLl1NeqAQYn3LjT9
rWGmt3QMyy0pHnpX+dR6MjUZl8U/4el/8djyqyYgSe4Qf59j6n4X14w09AC95lyOfxZuXTPO9leP
p1H5BUVFTWH9SlxgEEM9nshveFMKPq37CkGQH/l7uN1yWETBQIkU0ZdNa2oq/azgX1shJRlt/1dR
zzzngqHEKPqrN/9pwmuO3r3zuS/hoTX57TYJMxgDeWrsq9Y4SG4mUAThn9rxAVRlu6p6pkWC/eNp
xtV6oqtwMZmzyA0gOCLtBpz5C6Kc2z/PioltLvvj56Idq10ykfGpLRntikRdh5gKVa/yl/t5yBKZ
YnB2PCRl3deogBKsaHFZ1wWqgldXaiNRvDe0FbzzwsYHSKPOIApFKGd2MGyTRg3wzW+XT7rjm3id
A6lfS59aQeFza5MWLc/CDoP93NrbYBynreP+7ebB4TmOBdI357+OhwvcmtVXLDiFM0W7gS0if5sX
+cGuxY3uruT3ZFU4CWhTJ0zgbM251BiaYsiIg34NzVY9Ewna4VSl+m+R3PSo1n0ZemtbVtmutRz/
YwLdHA6wDsZY4a+ofgcVRjkPlSvNHHVvm7E7eu73hPN9a2UYCB1pN09hEm390rT+WSJ6QePCMIRW
c600CNcuJd7SNVyF0t554fhJdwVdYwOD5bbC0BLRdHEi1XRUaQDZMOwQOOu7UXnpnT9miZaw3iLy
mkOfBCkcYhLrSQN6Od1ByAcr0zAs7MDkwVD0h21ZjS03mupXbRKgI+a5NRLe+XUy7CwuHuRMwptT
GCm0yNQ94PQ6g8AxT2L5kAfvroS/mXssn7poLM+RbbzNklFMtxGrSWs8NkX6kQ4jYc6gYS/OKAuJ
umbtNUDVxVDA2UDeR7ZBvTFGoe5csIDKGAac72ydtm+Fco2bBR/y0HuI5DAw48dUJT+KLQkRoQBf
DFSDrAq/XdIQir54l7W4HpItDm8yqPjPJXFz2+fMCSwKXBUQ6lmmx1hqRqBwQIHHBC0fMeCRbZH5
8mSmGNZYK9JWdqN7D0hKOz+P+ywWT4NrCey+pUs+uXju3PSfm/O9h81Y39SSAvIquh/87B7bgVi3
lfde2fl0ZD3BTAYWNCmSvdKabHV1wZvTn1Rnz2BtfVjkoYnw3hrPlE3xXAnlwwaSs2KmtQ5sUEbi
Q6HmLlVUarpZ2Vht5TjwRq1D9mxRSdaossCbcWtc0dijqbYyIm729rKFxQVfmoRlw9G5zcqZ902E
6QVqE/tjjiCOm/aTY7NYyVirt8CqCXB449oLMH4B8m7X3WTQLyM4oAODHa+qDN6Jsn+RITJwaon0
uxuitXDvrSumvwHGpI714wscgkOMjXiTtIZ5DUv6WuDmUlZ75yy7YHOgEs8BC5QnxyI16q1rlRhI
EugRQwV2dq6fzVg4yEbUVfij+vBjKBFU7XIVSqcre/J3o9D7XkLz8SFjsRr7xlcanq06O6JIzWtv
9o/UEdBNlRQTeXHWQXKe8fKQVDV1OG2qXgA3AFwKVXg6YWcuOqq/x6z+mly4j05G3WDTE2AwpDqp
wbmbuf5XjG67sZ2EK+jcrosMZKfbEXgegmNYlt/MvjnACX7KY3GTo6SpBU7kzu8xJLEswgJAGePB
5sBNfTh4PlHTrZ3xh3EgITn4jEnzjCSUFRemqnM38S4YIAEEGmVUpZV9InYV25hovUh9RXOn1jal
U63t/x2LmWtIsiHdZjyC6K2LfWrEnXziIVCd2tSwHoybbHKOhfejdHJ1MqRMGlsSbExb5txNYkcX
lCqSESSSVllYUjjcJtVGhTMR+bR7hZbmrEamenD7S/7HQQSHWmrigCFvjwEm6rjrxDwB8esznTXW
E8rrvS/kvaEK6NE4/VtcFfPRYSjDsIm7V3iY1WuxtTo2STkAXS0PUAEuOAV23HCbtR6Mmq9sxMuK
OYxQy7UeCFlEiSPuNtMpKYHYyqxnAC3WM8LA1+wQt45baw8+FAuqVQKNUPOFoDJDCVra0YZfjAqC
qyXugluJC/q1sMCS95hwMcAj9Eakkt0q3ocOYXjkyhe4/ic7LbtdXtm3noum7uMAMgdW+2Bu6Kou
PuUwmAfwr4OFnEZ/rM9Q/cnYDaRZiF8iGh5N0Dz8hfHErekguwzOL+d8i99o54SsEWYz3pMZOUmL
usY0dGCeGxkmY57UDpv1qtLxnpXsVxHzDxTevZh6+mV3mKQdtwuQGYoHJ4W5AfyR7uLM/T0UZkRo
v36b7OHLiyktqkaQOWXLFI8t1CmCfu8yc8KCfhVGCljKJOInHHcdmBguXfaXhUs0SvZFtc1qjEkY
hPe9mPtdaaKaq2RKsfFN0BBi92KUT5lQ+RF4GcAYhJ197tXEPbCv6Bz4yGDws1i4kQhvii4bo1zz
xgtuNYJnUFP802TqX+7B/TTcod43hQP3zpL3NP03S91scebV66LlLcJExQdHv5ueN2xbZbzpyvR3
oSWmnbUUFs3VG3yXiTL69GFbYJJ0jd1+bJAq4iDbInnDD4gWNhLK2M4Gl7OFaXdBSfwziasPXv0s
dMyNg/CFPRUXzyYkO8fesYnMb8sR1q7+o0G2rovEGp8T3oSUOsqt5guW0U9cY8mMCDBKVZNhar97
E1skJuDskNnJxY6SGRe0We5BbhF3qLpyF3/nag4eMne2Mpuzp4lThaakCJzEPN1Cu4pZWz5pyr12
Mi5+GR2rAR6rPrYb6FoSp2fcklASi1PYxA/rzOXeaXBdwcJjTZzZgKsUJKEyIIDSl6yLYG+iRad/
CSPwgun2nmtl74ONQh1roAHurF991bY8oYiR2mONsuoixnu6fLaT9PIfc2eyJDeSZdlfKcl1IwUK
qGJY5Mbm2dzMZ24gpDuJeZ7x9XXgEdKRGdUVKSW16Q3EaO4kbQAU+t6799yevJlzk4utrbqzcJGr
mDXfY1WZJxc68NYDLc5U/mPqcIw3g1jR0/+EGHZFAj0scEuTDp1qm6HP/X2JG11WREkbEc12hzYr
21f2TIlo7ga5gftkjopP4cqb2UPdIEK0zQE/fA0Rx/cM8gYigvswAMl24AB3ZHauyJWOrRDu6CLr
wJ5WkICYgGXPQ+uvRzr6Sxu9mmYgGEPivWsqMGiu8NaKL6dkGxfZ3Bwiuz0qrUz4D+N7F6C7nfTi
OpdQbIiWlgbzgTDxe4ZpCX5aeK8zVMnD8B2Bmob3BXBYGyJMsBwKMr1S2ywQ+mMbpptOpoeTa02P
MMjgRjj2i6S6RoHN3h96epIzjZh33JkJKs/qp32v8HgzdF8RvuOx4KarAe6e4Qy/HlXe39pIjnui
6XZZ5rCL9+h6I0tfZvjSmga3zmTh8nSJgyeKGyOVHnzrSJ0PYR5u2MjQNhvpBNNMpC0WJ3ITpMNV
KnMR5365jKVB6EkQvjUpIveIJndroO8GgsauSpLIYONI030+LjTdzMB10ijjDHdcO15MDI/zXsEI
Cngb5zYnx4iYgMe+RHcKIidZLBFtogbXmSXEqf8jaTnnoxhbm4GgiYnYdkKOR1dsepgk9jCsfWvh
FG++SsUi7DPMk96tyYo9TcpoNzT6iawsJDmjsdQYsK31XE+RiKPmYybAdFqpjT8W2JrZ2HALwGIK
QcDpXQLyXJzfbW6/Kek5y54Tco6P/KUTJrObBDk40kZ6ZdMgUylahKQi16gvIn0Nw20PdSbbmSlr
fgDptyJ5c2sPtMuyKHI3nGgL/JwIf4mSx/BFjRRBQi+1ptyI2WIyRfyPHpVAHWWzjyn9FgmcpZ0U
d9fI3jFg4sSf4aAETDzoyLcXDVJUAtv5JWvC4cdslM6Bli4N1GiruiTiBdDVbqjoGbcm29cxORjV
e6F7SxgoxqbCYVRMyZMAX1dDButsXLFsk8QK4X979W2lzYrHZXfvEhqc4BJwcKV8W3lJqlguwUOW
in5kTLVIBbSoy2laaGVgsYmOblEUqVVRzYokVIIM1vHvYis+tYLuGzvlaQv1epEz3l2Xg3xSdKGX
Qk/guw/JW1nIF2kE7C4msEEJnYJ+tpWUwMq8wqbWsz5RdxOgDheKhQu7bZE5wElM1MSGg+nYHg2U
qUOlH5gJsYaq4FwOSC65TaykDmJkiHz9iMGAhN1yH+QEdehZ+ZwWkloLgaUdmM8g0Tg7x5WrERGE
LHOZRCbSLjtQXCToYmHJkBc578xb59DG5i8AqYc8L4BjjCjRLcmJMFvsu7ivloNVTWhzoDiBha7A
HQST+0Fl4m30MntJuDcyKqgpybSM+EuJHBVBdIt6YLiTJhAdKeo42P5bzzq7Ue1HYpAi1fgZG2if
VBVMlMv6OGQ6mpR5HCIw0jIOct+nvlPnr4Po5vS+QdtVXXLMJxz6CfEL9LEt2ks1ThB+zCzrOt9P
F+zEtrMdOA6rMwF9ZzhA5pYYvoM1Eq7Z+uIx0DR2ZBnaN+fGzS7cZkN8Vk25UxrqCqD0NdUYJelk
f5ZOvHcT+hoZo/2l0/VPE91xejMtUcRIaRzgY7jr0GKYNMYH0abHOkm2agJRp6YY9QDhk/Yg3f2E
Ll0vyUCzB3zn3kQPqorddM14DrqVR3k+Bh17i+xjyOhYZayKUWn9wlH3QZzKulKUSWIsybRAXKUF
RKgP7okYaBJbHRlt8tHfBWX0q2UkzDfFOe1SUqEW++GaOptsE2Bq5XjA4rIAkUD3UWJPIxVkxVa2
PIBJ+qls5T7WyaYFpknkj0/dldQbYbUMmEiL6qrRe+KX5ylkEOwn134FqeYeUMyBX+vih9Ismk3T
nYo6B1eQjejUOuPexROhH+kAZxczJqk10Q6D5HiYcDFbsg8PgfEtnQhriqs8WXcuOrWsH25G4GEw
b22PloqVgtXO+SjriTiecExReBdgLEJPHr8ObObUsdRGdoAmdvW+g7f09YNifLBqvz/awbfMmXJv
bdJrPGDuKMzd10PD6qqdPylo7AavU+nfWmXVqDMCcfw6kCL4+yP8J78/qiIa3AvfznTyvOZBIM4I
BjWisevjNB9kMdbHrz/qST26hB3y56+feJEiqVfHlAzxShzI0jMOzUCXHEcrD7+eZJ0yDoZpjju3
okltKOfwdQBlwvjYilKDUS3T5FnSvXF142NMseljvfrCh38dBuKW0aXOOHGz3Zdw00/mnIcWRyNz
L6Gf2hlW/9uhkDwayeLI4+rQoGs5M62iusFqu6praG9//LNVOr2BaU6JU+Ef++N5o33JqyS5MTGo
yHlnCRgZtPjAbg1KbKmNAelMaf9ChfBSFPDGSBtcDJhlrt0QT+lBkeVzNkr/aLuahs9QOd/0YTg1
tk+xYaDqAIPh/8SmgbmzC1hftahegcu0r7xDYqtHAWYqKYNT114xrsUgKcNin0h9uhoZLi+Ay+q9
qXJSdlzzpxUzcqrT8R15RIBze2qvpE4gDwECizFBBsfM0et9GAXh0Tfq3x99PefPz309QpD1UOcK
mzDKzhd4J5tc8U5knZIGAHgPHj1qbfpO5vPXH004tUxIDONZZThVvn769ce2aax9n9wm2wzWuezk
wxBJuVYeyj80vMOm6NR48AWECqOWfJppqG8EH+xDxCJPFDJeLzN7a80xvgrToaRWAV5Ye1h6ju6+
Vm77K8qS+LNR+vpIC4LPHMzJjdUIooyGgCVHX1YIUe2dHodL02pPeajqrUpojfuECxypPYDGxxBJ
SqukwBV36D/iQatq8fDbI1CHlVVWJBl69coNR3n3wmE8Ds34+fWnacJRy7aFVGHNeRFK5pfK87Qn
AjC4bCLpHJyg1LeqVJBucBydK+5dBHM0D18HE6M3IG+rPkwJlpwIkTnjuvQpcZrvmVmH/Dp/YmPg
r2Wn9A3Ita3nTsWTOw7A0UytupAaWz5OSp2r2IjfNUewhyAYpI8zjVAqx35vZm4R+9NXRRV9oHPg
kKCjWe9ulD/HqGvuYTMZZ+hQCVrY3p68b33n79iwG1RKmrdxphhag9/9YE4C/dccHErlXt+ao2Fz
dYJsA1vQrGoc4m+hxtfdoOjOR3i648Rsw1EkgxtaEyNmG0NGWNSdRKj5A60IUm/LbW1M9jnA5+kU
yq2XOp7lkPt6DMp50+eZezFhWCO5iOWWuy8Zd/l45/1gPhhXtbTL3f+c4f+Ug9tI/xLgf/5fYf7/
f2T4C7j3/z3Df199z/72Hz+zJmzG/ec//ibmX/8N4G+ZfzcFzSk6mpaUyhSw+H8D+Ev5d9SfzL4Y
ZkrC0Q1iZH4H+Jvu34GyGIKOpXRZyk2o+nXeNsE//maov5MGYFuOy4DIJN/D+Z8A/A3iA/4pKMQ2
bfxdGHFdnVKXV6B4df8cVTMNKo8pBQmLncJb3qAmjAffIJIyICvXan6iwQJnXrVnFTABdYaoJGnH
KHA70sKmIX6uQdxqJDlRJJTUSIiRgwaUjdLZk1ca4hwESNnkywXG4x96Vz3phTh1GkM1lYBxhCNF
oVsl4eafPv+H3/Jm/iNr04c8zJr6H3/7UwYPb0zS03NwqvEOTcxN5r++sUSvXHQJAnaEDNinBEZ9
bUYtWDeJR7SAQkDStNCgDLL5jtTOpLvkLBqjbvovEkwi4lGSjmybnGbRgsKYNwa6Sh6pt1OYpPSY
7RBfZe/YYku2GHJ9xssbwywT/O34fHQfvhOpVHunq9J9hRvexMSXaQPzlWPQEBaAUb4FSOwgfIUL
v8EHjSmW4Vn0bz4J8a9pRHwSSrrClIYgIUpaRD796yfRWBYdOD71VZ+A9AsthjYsGlAEgrE/NGbc
b2KzYGAQka1IrbjPrGNKH9Em0gC8GFq6tjApnJKh21Box2towDDF6dyu/vorM8Sfz0WFccOWqC0V
9iTjz6E1seL+GfjSXlUy0DZ2FXqX3GpIQ+MMSQbxZNrOqZBULrVLG7tyMCeX6fgaGW63zxh0bYmk
M2kDoRiHzV5Aw2FpT+oDXIansKBRGgyQG//6Rcv/+qIVAFCTEAKuVM6zP11AXYkMwkVJvXLdcx3n
H+jX5OwL7JD7N1tBtJNSnDI2xuJtaxQ8haW+vPRkCK8MA+l7iKgzGathxfiJRk8/HMLBOuD/DY6j
m+JrzVwcC3LZaYIWTqfe60R/dlSXPdldf0FbFElKtKL6dDt3nYBKOGKnJEKGagYFZLi1Arfda8Ir
V1lkaovB8bV5SHL568/h//HlKfKudNR6tgmyQc4Lzcf3e5j5XJ3i/4SVbVmc+RSzTX8JSA9+QlR2
YuB/7LSyxR/yUjpEKrUovCCUo7oVk08LXyVyp5nBhQSQVZOPzJFp9JGQXDn9eHZN9I1Zdtcj++df
v1wxR3D9kVI1XxSWLk1HWVwdDKZc1ut/frkKPGcT9ixSVsAALmu8nNkvo/JJh9hfxk2+xepAbFWO
jNTxg63BGHypKkRoqO/SS+SqNyPItKPjk8/z16/NMOa16U8vDimgRXIYeyJMqX86p4okovkVWgQ5
2/D+hwKcSYE/K4tp27t69GB1/SmLgnRHlcp0P+qiudR8jnlp57DHIehD690NnYuOSMPDFbGoWEaa
X2pgEkU4ta/OBE8IABcx2gOFnZuIRZv19TYr8nIFE+8kYymO9DUpq7Mapzfpr1MhnK10u37Ljjk+
gvSj23uSmu7zNbr5Phvyt7hJ7mCA84sY65U+59yaWCXnrmx4K9sS+IJlPOP63OOC3iHekcccWcGi
pdTTWNCXMa6Lg+le0zYebj5n/J78UqSsNcRWkivzPn5P0ia/mRQB3KnQhWDAuzcp9Ac9Bs2GAZz+
iLI2IzmEmyQJf+FHmSWnOWAn5O27Iu+zHaiRlY+DYob9E4zUuOGbVcQmZmGWHTMczs7YGltaf7eU
JsI60PtyI+OuX/OPkVQbWwvfL7rHusM8GO3bKm/2AVrVrTWLpR13uImGcIbUr9o9ScPko1Z02rkR
G6TjAcKbTHmG56F23pQHx69HrawPZtvaDy26rAR+FiG89Z7+j/HFC4AUuJ1KhVAJJX4+dPKOGcNm
yXvAZEuEDumioeY1r6UQ8GtjcnPazYiJYpPqA4RL9D/LxkkUd6oq23JOI+CD9H/KcdYJWhMowRi4
9O08pO9c7YCxyiT2K/G/+8re2jX9V0bH0C0TAT1GCUPfmSWinKLWG6bpxg61hPP2ZW5xffNZKU0d
J2zNbNn1eT+frbpWSw+ERV7TwCln6Gi3jCq/2DwGnpaTW+txW3GNYyPASIdWszLKSD+Vbfc5GvWj
IVvz3YcA4RitoOALeQ1OlRxErumr0uKlpxaeMxcuxKMVamt0TwyU+wbClRpbScgbQlLQknsn1vZE
eCdvXmgESK8FqKgO9Dp6nO6xIG50WxgNSkQfsTwDTmsNXkG/4oiwzlaADEq1t56z6MQ0wrjlXUaX
CkxNEBmLzkCpSX8jOyeQw/rAeNTU7EwNxA3WuLo2WZ1TjPwwvE+rKMNzP1/Yhmpagu2jZJkIc9yW
vcA73hv5zkMWj9jSN6HfxwTlesa/W2L+vMI4QrrYNIQUhDcJdkr/uvxlsFBxU1qwI4zTiNzmzpQz
Xnix3DvtMB0QIDKYt6HBkD1YFvHZsTtSPRmZToNOO5oc3UnLAR2N0ZM9cQHrZIshTBrxM+My7KZH
3W7kGaVW/e/uM39euOdXbliOQVNKt23nz/u6ovICf74XY/dt3WWLYyNVEWCUwLizLcCAKc1o5TKV
WddTn8+XOR7BQKAvbGB8wudcyBHTlR+QFjfhbQf3azzjH2CqFJspDcTxJRy6cqshhttpqMbXYyc7
cFTl+q+XeT7v//ItmIYtLOBDglJWcIL/67cgTWSXOvK+edKPktPtV0ZeydeArvGTy5gXUX73pLwO
6vOkvQQUGTtV1hgzBuNx8MmLCwjuCDx8FDjb9lNZ/4yoKXPUAPvYUf6JRjLjJoIIQXqQ12C1ggFo
kmJN6c1iGZesOXoLJSQbT5Go2ouO+rkO51xfEV5a4vuuVQysFcQaGRJdSixPz1SnO0OZQFwpx5FU
Wi4h4b3kBFythAPzj9CHA8i1Lbt2zoTBbO9sz+oHh7aeGNESVVMYn/lsueukYXnyQjhqVfnuO6m+
TXxUV+30PfIUpue+NOpjEzveoR7WwA1mEp8RygOnhnnosZV3zKQPkpnR6Y+D66Tu3oem+/UUbVl4
dgZUXCmiQ61zFxhq4o6cwjTXwAENs45QmOGPVKSxgytJtmaLkgNgWE8nsf7Rj3PcGPxZyNDaNsnJ
fVZtG+z1adiLOjCOSLWfAdnGuzpAq5KH+bWO91wt8oCSDjWIPjQzy5hcayBYa/pASxWInmzAm4k8
BptjsmQEmEEoYiYE+4Ku4nR0iyA4j2U+HOEIrAKr+syoCLdJEMoz6VGg4uq4lri4JKlDBm2BpASc
0jodoJNUv9YmOSi2wz0db9IPWn8F8QHd80j77B4r3MMDwDXIqh2ICjGcR9hqOzGO3zqc5HdNfrQM
MKQ7abex15NnmojH2B0IWsqsYpt3RocnpzaWUTPSw2T6u4wMk/golkRvsB26uAyHoQGLdTJj4AMg
qys74Gz16g9REeLZ9++xuQvCtNvzoQZ3remQiJTuvc+pykzJRD7VPutSr3ZIlMg09JKfJH8q3iW+
ExUYP6x6VGsM9BcdpcQ3wW8t4j7Zol/OdiPRKOXgB/vOpoWlBfU6cs9lUnSrPOAOLkr3Mgi928ki
QRNLBqxmiKUbhfWmiDoUQDjr22yrJKgIfGGPWYiFSoobac1q27dMzOQAoE6m5QFZ0GnAxUYhGZjM
F9rXyE3YQ0igYyZZLoUZMQ+vCJ6U0TeWoYZPMH0KW2Ft3dx6BPfV0+xB9N52eXvj0shHwye1tLx0
eWQd87G2jn43zjdFOHkR/qkp0589J83WcSCbY0+I+1J1ZcwYZoN1dtj1QfCKTqE9OGgI7Mq3F5kg
Fo5zLPeILs5aaLpD1WoLt5xuSMrsyu4WhC3EJ70rUPAYU4dLNN4liQ99YyifgoE2EzgAcA5BdpQ6
e66WaHveZDgcXD03l8Q2Ay9H8LcnTIiV9YY0GD9mb8IS7otvFfYCAJYfWesjtUz68sFGYsKdzwQX
Wk3jmSUMrl7rinn61FL2cMgC+Qu/3wduW8T3lvhGdFLFQEWRsFSH32NHYzqHZH7+ZCT/F/oyVHMn
NmhvoAyJGbcjlsw+wMPZ5iNm6pjJFwyUtdZA/LKd8jMnY+EC22u6CB/4bkK8+9JPPLSrREhszCYP
dqKjAwJTzcSrO0RgQ2TM285QW9e5AfmyZhSp5zWzxYp05lVb9r9sD6SjwkBNPNbsuC9dJiigqMZC
pjvIonjtMkpoa+ZMKET2U/XAKNXcTN2AoYG5WlLm7qXHcuwzUbwZiK0qH9UEi5Bxs416P2kJzvIU
QQV7F8Y0MGFD5mknr23QeoxxAn6/JNk6VNySO+TFEwaDa9OvGE4WT1o+Wk9R1F61XhQQjN1DrA89
8xl6+rUymhPW+kUNsQvPdLmvGjoTbqhAJADv2tQtc5ImhRzWjv1+jr3pLc24B496Vz721lAcjFDg
Fs+6Z+WM6R0d+3fUHuYLr/etGsNnIpv7A2J/WI4Zu/nE85JNErmziKO2luge0sMIpAUnG+azMi90
JkhCvydZdyJB4XtKUPwOOcd4i9yDQcsXXrjmH78eGWSpL8s5+sgVaMudqkXMMT+yO+Q4eeHs2Z59
l1WubTytrZE8GHF0GsfhPUWRue1V3lDmVGGxDJZJaA5r0wdD4oPAJDmg60BmtfoZ7ROM8dZGqZiE
a7clYIm9AuAmFpMYrGyrHwzD15jFTfZS7SqfYDvTNB5VW6ozuxOaxn37A26nOAO3001y9uy4Ss7c
mJNzh0NpHwxc9K3WHSeyK49+DDYe8s0eafMNAhZoU7++TnkFqdQvt02iGEzX3e+HYYLC8vVc3GCL
T8BwL7pYUyh60WvXesfiE3uYAIfyAV1RtczHraNp0UtQojXzAD1s2RcXyzad7MuY/Ej8FioXEKbc
GMQhTMb572eYL/MG5dfsJRGeRO2bQpjxc7KBB0+Dw1gpheYRiR3M/HSvBxUib6N463SMoILkm7U7
YOzqixH68ZC2l7oez3akxjMIymMI6fMUjT/wT4o96SIQd5IoYinW/BP/+qPFWmRnXnr2s2hY65xz
SwZ+oDfQ2DIelMOpDp4dpJJXphrQMLjj6L77ECiPHLWiLs/V1BzwHklM1tQlpl03VJfTbLE8mNYk
L7WS3yAkRCR6CLGfVI74KSi4jw2mvrVkB8RJYc0L8BNggIXXYzjaLgu06oO48n6ht+oexX28Q5/2
UfmauR1G807zrd9ZnYY6j1kskYsiPDey/Olmlfbd7joIBZX/ieJH0vCQoVW+NUwBwHaUSN4l29VQ
MRb34Q9ulY8I8Ev0MhJWN/TBkoIIXHsRTxfTRHg11LLYDRgnFnldG5+mAPfvhe/cVml7AiIbPED9
aWC+RuyJHj0Fubuu9oasw1fb5tu3x2R8wnr3k3g1VqTe+DW1HelKCGZswWkig51dsO6Gem/vhuHT
sGyCIjOC70VJtF6LiEEzMfjpDZpnO9y5I3bQSST+ObsWVf1Lsw9VNCJ3ADzj+wI5gpndS+lHu3Ho
cc0VFbUOSHutcZNdXUCh7otnM8Ce5dUKE/YwPopKcj+WybS1sEmxSiFnhHPRXjOjvXhR5i/Kwkj2
5MssZThUW2Rid58zHQKQZz1geZdb1KxrzGbepos6SW7p8KYTwYi7NRrh3+Ub6liMQBnWSXYNwc/B
Ll9dLtHECd4629KXXNreTQzdKk6qElha195qfD4rIxXZU+oSuIktYVw2Qy4ODbtw5mLHZLT8z3ZW
j+SB+GVX1k2q0n+P2GQvpd13Bymmt8ywtG0/FO4eOL1LKoAWY73L9Wdqcrh/hMz9rNB4SHxZWtQR
ZDbUz01rNUC9LQ29Ypc/CBVF7BVSe59qNh523tjawOChWeRg9WaPJ7yQ1b6n+t8LhD4nP6Y+6ky2
CJONO3EkX3NdlaFzB2coYOOHpPppNWznpIq+S8u7V4XZI6Qqx0dJvhMODf5+FZ/wHs/ONGVhGe36
D2m7H5oKGIEVroTc7djoXfPiGXpbspJWpG7k3klKnny62FZsbuMilkfLKu6JFiAr9Yxi7/tlfyrZ
vG9rJB3X1tMQzSvV3anraL+Tur3CEjwuVaOwyfn4jGpgsG/SAbml+434pqSCptLmH5ZvnoEX+r/Q
va8I/TFcWo4LYb6AvWwBsDt7ixx4WNNJuzIdKX45M4/UgBebu753JoP8yc4T9T1oILkolHGUK3TG
xhAkZudy05exTwcmhrrs5/SAAMUMj2UGh1bTdPvWzIlmEXzCBwQAyaYAGXnR6rBfkCgzUouE+RlO
OHEVWqQdI50CghGLPOB1JJAm9PV9b7PdEyO4vSCt10GQ6Cv0BcgV7GZd2I22yCQtHXwO3cqu7ZF5
C3KaNCRaJg6Q1Qnw2JuoAIo0qSahizK+sDdkQ2w+Cc/Ldl3rTyedvc4y722iZtrMO6Et3A4TWjUd
dLMOMbLtiM6MfrK6ZKvRBZmeZOGw18Oc+bxAeOuT5TyFJTxs5cpl7dUBu5j02jmi2doRo47KH1nW
IlSs4Au2DfKuVe26zUX5aGNoczSrwouSLULND5e3s/E9xHRFVehLL7PddT4w2hbdpaWdckvjozFZ
+UMvWCP80I+BBNUJz9kZHhv9BJ8et3dclnvDkN+qYoh2DhCYbmjV6Y8D1ea4qQczXvzxXG33bBiR
aK7LZpAnKrffD/b8CF8uRMtUR0dLuOBJf+h9zzzl829+Pfo62EbG37Hr/qSjO7X9EqkS0s7eKblg
Ur00YXlzQFUNQnUihzkqH0Ne66ovjNdc+Rgiy9wkeeH/HixPY4Yk1WEaG5530nht+D0oGh24u05O
LdpF4LauU+5bBCSXr0OQuC/wPjZ6YYEqtQt0IvPBR9S+6QR6MpHF1VEX+dGKDXvXlCGR9R6Cc3A6
HaaKKF2nYZocB/vqeRGLPjlUYCq/jv2U0pQt3HRjNEV0yhqVHmpJDZrjbjO4AAk/QFUb1A7Ltkad
lOFedJLAuRl5QEdM6x4mhtQN7/b69aegK/sHK2OHTw+1RGDGb0CrGGCq8d1ro+ZeWNqKSx4gWUxM
k9jT0ru48/N8/e2io7XY9jawHJ+0m5LcPbzTFQB01Ec2cS/i1ETVSel5cM2o0p4xwh/GZhwfaJ6Q
mmnm34NR2Oevn0WYCRdCqPr49UPP1YhIobDeJ+wgD2WSFwvX8fVr4sLLlIocDDRE169Dgu/8XFTM
EhImP5Qa/JrV409KYhfYo/1eVXp77SOtvX49ao10g5Ycvzrc3hmr3UcIaOjN+MIiSQqX302PHfvm
WeLZHAf36HKdIxcoLsQDxEtMy9Ee53aGD3xCHjtYbOgyT+7Qq/EaMIFTgeuP9VCKlSlS45JQ3O4L
VVS7qUiTh8ycgzvYrrwJ2DZ2p/pfuj2LPgzAnUxj0P46/hNW5GDTZVZ1MlK3BS0DKd/vq8e8tNW7
5l4RqSquPwovs0ST2RsCDi9JFBso9HhU8k+PjXXD5ed3jULai9iNXitDRrY0nomgUTNsosbG8VOj
nbSxk3y44uX/yU2D+IHe19feOATH3w6l3VtLd7CCI4IvD9Xooe6TdlNymdttRzb2lNVo5ojWjcfo
MnSfNcDCMzNQY2cM7topVLo288p/jW00cRXf/KkdpP9qJcVhtPP8HsjIeJqxaF+/hVjJ3TZW+2wj
yF1CoT8kbqBtISFsrRgHEO1ufPDj0RV9f2aWm1zi3FiUbaVfcwg2vDX2yxZyF6KB+hBmcoRGhRRd
cUvpm99iB8u677Xt4eu5335QJke/cWtedPZmVVqzsGW/n3CI8F8C0uquUUs2DfLXxzZpZmAVNz43
ftUGRirgCJKNSiEnBM1wSBu07D0eThw2L1aK2D6c5efGRs/0PdHR19qfcOeWJhuKDHekVBijSPdZ
dUI/SMvaC9oX+34JW+cOgpkkP9+9F1n/3LAuM0LIrS3x32xAjWNGGiC7I7w4eQZizo5+kl/1VkeE
iBQ49UvBDsZJL3R0L9DuifALSb2C6wX4LcpQE1jNuuRUkNXsKyzCFzWQcKFVOviojCkL8lkofxgS
Z70/zt/K2sokio+Tl148nX1U8FkD7lzQUvzpdsw6XQo5wBHs/DOxM7ro3Y6BsXAVQ0Kr9rUSb+jp
kVD6o7ms0P5ASynlJiGfhO5dfday9pcomi8/I8JIokGjwBnWmEHfMyvYDSTa2Z578TLzXcT+WZVj
d4nUlYn/3h0G7dOsnUtJKir50jYOlmoJ4B2HEzJKnJXZjyCA/0Xf1yc2ZVcU08a0R3YchCEu2UCC
DmYDtJqKPLrKmhPAd4fXPojSp74Lf9Z9+ejSIfwOsYUkUZuow5icvY3ihjCRdX1lmIe6VLbdyupV
eQHmj6yB+8yg2/R6Hate1bFUMDuk2MJ/iY7aqMQWXXrI6p6LY5IHAPZJflg3wXRLhSXWU1ldsjKt
D8wU6GTCz6gIml06+UujSHDIqDnxRkzbPBt/CB+WvNANd5VOW7ciWtzwSn9tDeOqRSaGRZkel7OP
CUdYutlg0n4GBcjShYw8UMw8RX4t7aOPevwRGzTK/PZkIny8uFW7zSbaRZN3nVKZXo3iAdU/KuB6
zl+xv1PrftNTc9vW9ivtodcezWVtm58yS24xesjB0t4ttB4LgAj4933udLlcGYyugtT+aAAbo9EN
TmFQn+2OlHrfeq+6TjtrgcndbVyXGfE6BfyGJO4+wha5CKqapRJA7xLzpDMuUyAw6TcDKIhCjGgJ
gTWdDdmuohRzOoKXGuulSeecYoZpHTCOLAt/BaL61AYdRDWQMryF/gcNt9ZmLN0JArpTdfXHyJ0d
i2ctnvbeCPVTWN/TMOKmk7H8mF67Rzy0wypCYgPerkWTNUfTbFCScznZ/fBmpZjG6eick8CuECiT
apQ1OYK1Ynw03fYlBqZcjd27FGD94MuWRvLECfISyvpSa5CZXL/64eRKWzOMusGm33AG5YP1BWFr
F4mN+K3X/buBly2n+ETCkULW9prngNuq1kEYc70tvrrHJEh+6Wa4dVjlweNj9+Xm5NsRYkgzP2sG
J89Epm7Z5t+5GOj8bSLclNAJd37nHKRNF1Ybds1IQzpqSYooRoJNazL1tAzbhtRhNRgT1Lq0+oZo
404jLMzlpXDYQCctGGL53urGnarKwPNkvRTT0K89bAIE78EFGGTLxhmgNFPZk+qDo53Z01YH20QG
QV/vCN/5iFz7pkomlonl7xgZiPXgA0AIw9dWdd9as3iP4uyapOmu1uEsDWP9RHAlNy3JJNbdqnGW
mafTZzfppLR00OwGgtNvjZbAMsrJ0UweHc0kVb1EYl4WOox7XfxqYe8O9g1vIFp+hN8LOqoTpI9d
py/qNiBNQ1UnXxCiirUISzEKcXzSxSNucSzJgjQay4d+6IPfpBf9Ug3/ydZ5LDeurM32iRABb6b0
nmySEkVNELKwBVPwePp/QefEPZM7UYjq3i1tEShU5Ze5kt+UYX6oFfglGjUgZRM8BojRnoDPUYlH
VzEGsDdSXbjF624NO2aWRL16EEL+oiDDG0qhNfjNSA1c2S/MqltDnQv29F9cye7hYSzZAVJyObes
8KcoTXeWCmskiuHdnFVeRHtfNeAcxsau5XGK0wjedCThaqx0+KxzJzHvjI6SrYgIvwZjP/N87wHi
OHQze9fjGi6DZEn/0ZerEFRpCPMyhuxWVYFfqxFkxUK+BvSZ9ng6f+j5sIZVFLonK3sR+FgR65Qj
AT08+NGDa2MK1RX0udt9tPFDMgGQUWaxTwWtTllaV1ABZvsHpS+oc7F+EtCVC1SZZVeHPS0SGtQV
th9IhnoWHW0xFvPeh6Cjt+qq4AaC4tj9RnmBw4RUhEgGYCnNE5q96rY8gOo3hYJhJJd83hFdCvtA
3Zih/pzaJWY819GW0rltUq0eoOiwTHncu1VGetyLH94YsnYGP4HSvCPHF0eLJkLNlS1cp2Ct8luY
42KF/KPka4LyKAKp/1Iyhskr+w75FEhdcsKLBCmjbV91x8cxpbZE7eN7R9mZretiZrQYQxKLpjgT
f8nA+UXSpDSfNNEUyENfPqD3U6O3RLk9ZPRiarRWCYDfcz+l1gfxYsWPv7PtYBt5nIt4YMsCCwGB
MgAXe7M0xDxsiltQCnEIc757lhGFxlC3om2d/tve35eGB2E1bJeNoqZ018efBMwwuqKsl/rVzzCB
KOosruhkJtNCWLrMLl0cPzPkAngjKPVmvtEy/V8E3lUrxwUg7v2R1jf0ypKNCib4S6ebX+oYYyKP
LomG8mbhlJgRmiF0S5uoYvYMHFSOXswtVpbZ3W2Xb+Rn70w6KYAN1DdjrG5ZjNeRqUFu2Keyi7SZ
KFRq5m1SOchdsIGpQrFj2Wx8P1+xRldzuBqf1qh8m4ApViSpaWISzkpnIz8fYw7+Gs53qzbhzmlz
hin7Etafqit7idUgyK1/rkmtHPUPnSjI7RH3otPW/pSoaoYGKlgyvcA3rm7ScI+h7MeXbEb1Ua+o
g/1Ubf2oa6UO9wbkCx0plAsF5SNviSfIxE63vnUjaIBDLQwejDBfyW/xPxGEH2mvPjRMQEWKuMwh
xSDsnF3NkrpkvFsJ8Hga3jwjPFsjcsdod4gR0/tKifEZLApH+wiHpUnjGI7m/tlPSu/gf2PLh74X
k2jVEeOxb9PFCb2mqHBtmwmS/uhMMC2bVi7NAilJQzQ7zzwK3xKSmp3THaIIyvhgXWqtvwCu4Bxe
5zFqVVDu3QkSI4KRG/p/r8O2KKn00ZVV0RX3zpIfHZuulWrVBokP1P59/kbWzNlpahBAU5yintnQ
7MFCNPu2Im7595ljK9ac31g/lznXlg9TfB/Aq9oju/Qp2xEMBc68FyJIZ+ytmZoWRLxMUMO72NDL
XTu5TjuFTGOv0rhbWqW2a6bAyN9nfx8yB2heYsa/ikExaqMDnnWoxZSAbOvauEIg0gNjGo9puN/z
yc4OKXVw/XKT5Im4D4O5Sx3meG0bvkXUcG2C7FMZRbGqpBZeRXdUW0o2ogwI1giQeUGyL2Jd0qpV
UNnaKh/bjppUZNCyBOdZt6I+lj90M1UL/L/5e9nWDAwVlTaCBDTnEHGpOfIlxZK/hqh9U1TjV+jl
CGyU4FxAejrWkCxhDQ2HEsl3k0ffZKLSy+CCgmtxQk+uH3vdsIEFqXqUlJETLW9e+okfr9gPPzwF
gfnGEJ+Thjk8uHYOuvYTaOkzSZR/snHZclTHPqa13GYxc5RHqMpfN05qfvp2oac5sxYeVYDE6dqx
FUJQQ7MqnAgjWT3POvsj6tpTaxqkaPKPVnFeTMgRSk2bFfNkW1Y1NDZuWvw6zOtkvjFd8cUCNa/z
/rfIi4bzDDDJNgZprk2bJoNCer+/KL2WLc1u5mvxPxtiGsCqbS9+lNDaZc11xDUM5oRYGIfbFNBU
ZewAmj5E6DyowZL9bxNgWxgBdLEzXLZJ+ZorWEYa65Kb2D+zkNAMp/oUq0D9k326HedmHvO/Ruij
AUNrKYwXr9Bf/Do+lo6yCiPvwpjqKyMs7Qch/1JxBna9L/TwGObuAzz1t0OeYOiKTeWEv1k8StxK
AEV8Y6lkTB+ALkGqz/ovhmybisoauyFnnNWg67kvZoklL7HW/0tH9cSbSJywqveKIvZt8vRr89Jm
6BNl9ahV458l4LkjNY+XMg92vAc46sxTb3arIsfUNZJj5Qn/mbOhb/vx6Wt7uylvbDkhhasIS/zG
fhPKBwLXfy0DMpgwdiGmNNWr4j4712W7jFHBCD4ioa3cuDxYdnYn+qTebSViZOetXIN5ZE2WCmhg
o1bfOTh8CQkATqyy1vtEnwv3kMPUX6FtMrrnZM4gi8rUon4EvTyqEXwgUKWY3wPo0X256+PwtQI5
nvfPvKXlJ6suVY+Pue2al1qNz/hKVtB/+RX6XPlWKu8uHS063SzzEt89NpFyNQpvAadjcJj9APqj
UAcPtKkO3aIPSmfOqVg1zbfK48zIGkN1bhXgR/nWzPiCreVUC+OCa+AK6+Qztj08RvYXTVelgCjA
QrarOEREoSY2DZFl1e1pEuAoGBgOoU7u2Mhyl5mur02Va9ruEZ3Kf0mmXmzd/IEF+Knl5r0S0bPQ
/WXajJte0d7MGgq8n9cPVWn2jlnuHA/UwXjK/erqZPWxzakccL/AOXNeSmyMJ52GEzr9jgQIpBwP
5SyqvVWg1e9p4YFSC34KZBZYlN3BWidh/etEgoYJP9sHXfOeBX3Gkb/+SIL85FSYr7XgNSwoPI7t
a6+mj2Z4i10FzCKiqaMSt6SdzJ2gemYdv+iav5MqkIMye2fmuenTOxv+te3If3R1QFjhUG/1nxZ+
t0F7xbj6W3koO6Odfvj4/Q3SY6WdvEUmKwnzPwBaqbi1NRRXE0z0vGrGt1BCd3XoSehg2FSwGCGl
CmUehk8At5DaCNX+fdUx5JSIW0n4o+zfmavSONBTvhDDOuf5otFIjrbj/g4orqNBU71wIhD+YDCh
3fC8FOFCGyUFTV2DKMMWsHGzDHRgx7MlIGVvGq+jLcF12dncK6ITbMQB6xhLiK0P89JT93jSPylK
vXW+rbP3ZrAboeKH9o7aX3jxPrTUsFLmrZ14YG7hw3oeQKuWTDNbEO9aNyx9JA74oaviqQ4tBepk
v2OxdUJn4/nqgtaUFwJZNOnQk9TihBwPFJQsKp2NcO1uTLgnfp2tFW5F10bBpWWPNl2AgmuVY2ti
hwdN9Ni42kNfdO9RnF1sumFKb+KR2ls/d88Ft+ESqpCf/FDMXoLlrQ5AWyh+gZJqGmdVRK96Xj0S
vqWtdVswzHM95EexvW1D14c7dteOw6pd0847WljV2Nmt6jqxeNsA8/zFfvN46nsNHxWJsYCpZ4GA
iyLXXSUJzxWRRHAImDcah6BWDZxAGNYx0rhF7QxkvG6CvVYQ96oSvm+Bacvm6Cud4QxF6jo61sUv
s1nphatax3zghdU7jst7pf0UmXGwcs4HDYQmVLzgCxDE2S3vgbuJMnlxWdOsRL4lELgxqCq7sNP+
hbiumrbfMJc6WVF3dCQmfVxABJPeizb5MF14FrFdcPGhcweu/QluFDS/B0ssM8yLWdbbdmBWVg/R
rXbdZ+68ZoX16VZZjIbm1Nj2tspQ7ZxWefHYjfm6dsJAzJDRJ7idqss4/3aT6mwr8twOMPi8fFFq
3IB54C4yIzpmIY80SA3XwLZfmwEY3ir101etGl/z6RLWYxCdMCUNbDdzw+VdCH8HWgNm3cQdNxmY
zrwXnYIphKrgn1VF+2rkZ9MUfZHJhMpcj/HGEEYUfMgL7WqYXNyTZnM7Dbb34yTtPSchrwvzB/gr
dRw9u3akoAsjehTDNSXsSRGevLx7dfRZ7jmvUmoBHNgpbAgSPM/vJWFO37JfOwVxWFW41r11aI3z
NCkvbdMChbMxSxvX1hO/3Mdgun/7CW5ap++jT4gqo/Itslp4FZ7+qejFPgxpbx61eqOTaZiVaHZz
pyX72bbrgQsjUcWT3RJk1KTWZlaI5pDXrxI749KyeLhYziGPvU0HSCSlY6bx21fLKKjV0Xa4JQ9K
CerDiYNb4i5NxVtI+Rh650I9LrHbsnqN7O7KakbTnX9xBvA5NaCE2TAmW6rpmc3wDuhZcI1r9VON
1D2oLc/lWyO7UKLog+C2CIHXC0acYma5VbrQ2hrUy8YgSQ2pi4XK1BmTjOEmiE+ZFrMrjtSHqaTh
QtcYkhqsUE3OXZIPytN3XlXf/VCM4oQr6pM62GFGjKsfuMkkJzW8XxCXmvJKJu2fQsfDDHeIOgt4
i8KY9ovRT9+ckHgxAuEyqCmnFsZ31rNUDQkeDl/v7yFGJXfoDfYLFsN5steq7CpczQptFP6vMlrf
fTgdCkflNnjNpovyDxUnBEoWb1OUfvapvafgHGhnHBYwJgHHACVbd/SzggFEf7Oj+tdoh3tdDPz0
2dTbmSXXTmBT0G0EMKf5Dqa/V4VKx8CEMm6d8F3e5MaiHotT4ZWb0m/kbPrOkYoZW2u+3YY9mzbi
q2sxt9Qpc5mKG9ce5Y9Tsn92wi0/H0tN4vwKelsh0a5DUX+NdUJ1RAKTuq+p0k4VexF2xRdzvbnM
wL/0XgqWP5FbHJaMeZhDzFCw15pRfGZ0S1HoSPYPq4DR8b+hSaWfozcuK/I1IFXStZY0h9xiS6Z5
NpXsInvDwsd7EfLIMM9V6SJEBuI34zFqjawGMF/oIp/0YDYEcVofNTFeRYaz1TavaNFsalM2eYJf
CsMmgFUeOkNTe2tiBiv4Wp/4ragpqndGJPeMTaG+lnQATjAosNyMIP8ZUlB+XA8n1YPiabnH1ne+
4xFdrxePqa7Llwmgkgj7H+o8Q/CkInuFgUmlwUm1ucEM9RN3Ku0p9UddiA9fr1505rVKEhPa5nlX
Y8DjjD8uE4vcct+n5UKvSgd0/6QkMK2xhp/aluxsAGo6oEZmlEEcWN4nNs5d7zA7Ggk7W6UkjJ5Q
UVhdCFRRTAitpwfxMSdssG6dlHq6PZBIY6aqQTznvLovnXBvO951CL0zkst7s1ZG/Z9XKl+o99+l
iL50NV27YIyHlqeN6th8b55PpQSaqlUoRk6tvBEb3zHDPeteaXHDIL8KHXdl/m73jB9Dv3yPM4/5
FsnFevJJ+JewZ0WoC3Mjw/ajUWxY1y39WRSPuOrT1tHsHSVFPoj/ebhsuYqUnxa4E+y7fWpyUVZF
vwnDcWfxHG9V0OzCeuUIdQ8dWCb1eGxq687N/C/3XoZU/+5KnlhpWj8RYkBvfHh4CMB3IO8CSvzx
Wbd4Hzn18tTi9qLULjetWakzXCU7vesrfvXalNsyg+yLHe7Wsc4oWl9dssZWg7u3ceVMsplRNP3e
XVQQq23K1Mkv2uc4kiVR239+wG8MswUiqro0NGJYfqzB9DbfU8YedphcAKR/1TJ9KUft3tCNy47n
Vk7LhEo92IxRMpdm8eKN3k2mLZWHNhlvRlNx1ZMeRWSdyzR7j8s1Rh6w1qJ/r4xwj6lt0IdbBrrD
oB9Wlu0npR9Xw2Rt0kR7HgxnP0T6HZYeSGtG6nwHxcSXWVe3lnwPv7VsW2rJVTCfcMO9V09Ytzx8
D3vnNy3xzLTy5lbWqWVCYdTifJGlcx/K+A314DQadA7AgI/zhy+KMxGrS+WVLxbxVjVI9n7ufGB/
+o059lVDcMNSM7c7Rg22EXySF3np2WTg9sMJWbGprnkwLHBlHXqlfddTADOa1u4Sf5xrvrarwnaV
RhDZTJMNhNo+SbgeU7Xb/USdcaM/m/HhsonGj2q6kk3oJjPYLfRZtpvEcz8GvRim+MFrzgPYNi6x
GoCKmarXuSULoOPMyrDU6MdpHR6pn1WQOSyRfAQ+fZcq+FgOXjPAnbxVjrYZGiroXCTEIKI8aU1u
K0SgJuBgh/dE9zowlzHL0nBpLewb+sTCcii1n/WmOiPvaqKLWXIeJeIzgfqmVsFXlPjATS2gHvrY
fWdAows/+Jc28bOrSSgEHhXgqaVuBaFJteIOimiLnQ85wTuT3qORdjSpV6fkjtf3TUgHgT/sXnxV
3bfpJsgbLAXuwXMJVFK2GNn2GYYmrjXoVYS9W++tUR/w+hcp3XqixEJs7QrLuAyWeoiqYN9HNWkH
ZR0V9T7ikmnGBc0kPHCcRQ2xLrIlaNFwFQH06cdmqZqQbUr3ra7SUwt7vRALD9BGg79/Kt25qq5z
Bmz360mqjkNYjF13c2qBsZQrLYnp60vzDVzFox7bjPWp253l5AOd9msos18pE5zsPsfl9FtNSgyb
UlRzb1S3isuurKqmHPfUdSlQ7Z30MjnwvZ5pngJoglgYHsUq8+Z5VLJUGky6MFl37nk0u3UcTHCu
Qv0uM+ecskYrwsx4syY/ZhkvoVu8d0pFtYZwXskSwDRqY46oUFiVNNpQcrLxsLnRro1jvWqZBVMZ
rvRRzpVTY7fMtwzFnnZXkjko3y1SzfQWP3Qqg5OmhS9h4PV9Miq8O2yhB90iLxzvsJSsNWY1gnm5
UmTvjqZ8C8V6cf1kX4XmwmL0hC/9ZvQH4dJPNuruCj/X2utAccfOEuTZpTDtFxurwhSyhx0zUETW
94yI+muXuT9m4/1Y1zrQPrQsXfkNVSJ5Fz+sILobpHynQbs77ytMhJbyrC2eOKZMTsLt96bVvOd4
YDuV0kJP8iSXRnmPGZR7vnaNzfq7HaA6S+2THM0i03pS8DZhPNp31h2FBENFeiKIu8+mVHdCRGtU
x4eWqT+4xysyy8mFUA37fWbWmg2dw2ywRfsrPUBMzaznYHq/FkM2hwJS4kX+WGJxqcqr+m1YbYPm
kZo0YbuHpLeXHhHpuVVCbwKBPBvMyAQrzw49KZtTUdlr26t+XVXek8G/jTbWNEvueqP9RQybBKT4
qtBkYSfxVWsAGoBhzplJUGXcUpxbdtvBMV9cY5oSd7+Zlvx2jIJU+ejViVgOf8eia9lq8xue/luu
UDn0n3+CQx0NF4b3ilmzqdEsmafMkGcvdRDfTKVl72K9ZWp4VUluUOkWgPAiBUXgV4C2TDrx02Qj
ezWjYb0j1wCzdMJTWeVMjGwk2pZRTYC7qKfTe/rCVL3Q4K6bjW3xUU8/a8AQ5e+rMcNcR7+EXZvT
z0QxowKdhyV0kRjykWIUmLMa4a5Vp+0kXkiTrfqslZQzaRPrc3i3awVoa8G7G+DUcgb7QFk90qkd
IflozJlKg8urotuB3G6yrHUV+Hg+vJKg8alBGRkoPLWgrXbFLyHU4F8FWR1Cagva99aUsUVdNJxC
awy3Sey6FyhXM/g9P0NXakR+5VrPW5Rvtv0YCV0KjlvKS7wmfHPUyuQUE6i7UgCnhpl1CjoErNgR
+M7U8jyYmE8Ur8+AkavG1sw7BNvGXJmNL9ZcJO2ScFK7GF3zQdfvzvBhGmuJyQDM6Z6Z/qGLFEu2
2rozhohncL+nPp182ab5YjLMYDaho3bT6S0cF4xL8MVtHDBS9rcBfQNWooDsltVnk7yZpb4xTSTX
hEL6DQGdo9MjAVE18lF6/cGDl1tkwznV0q0crGvYV3uvIeqBTYId9tZPXEpzXZdHTovrwEasrtt/
0jHfVawkZg/VbHScht4EBqsgMUa+NvLNIr3fKvJ77CMEItncDV87drH26pWgZBVssi9OwZwqKVtr
aQnljYKlZq1TYDRLc23TWNlVJspdQe907I74tpI+a0Pe1HD8pVi6mslQYPAPtvThERHUd2IwjzJ0
Xuj+e7cCc8MgaBm0/rNL5KeT5c/GH8+QGB9ZOZeqg1KOOiIDHg7QRY1ZiC11TlB3Oei0g0Rx1G7b
pjxkKL8hRExiVU3OGGFcFrb3iE0ey4rSiyWuAIJWwVnqzhPS1KEq65tU/C9h2yu7sDaJTZ598EM8
Uky+i56jx6Qgz0tuq1Ykryk7M4MCEs0CHyklk7i4AImtkhU9BtG1Cf0anI/HT5S6b+5NDtTw2uDK
Op14nTHmS046yaIdQPbwZPnttJqLXqP6Lnj8/RWbuATqL+szFV3r1B/pyei4FOIq4Pqz7oy2qorK
XT2BiGm0EuUIK0kIN3Fmld4X8gXgPOyLWCDkNAEa451S/P24G9MTD8O3OZ3ZTEdzHyGsXkO8dt+V
omV7mVO+nZ1xg/XzoR0Q+YXDGqmWjbKpEO+NQc0PbiT/+0GbXoLSYmw+khPxNW49z1hQQDhqVnGQ
DabYvKc4uuWYc8gsjD1Bo1LMDVzk+PeBTR9FHGPnrUfGhWe0mJOeSnIilQsri4lO04bdhmANTg3U
xnUyuuEskTh5E63UCIlSKydYcYHF8TWAX3FRW3BIk1fplvm8sMMWTqRUgJ6Gyn40bQouSM79vfrf
B3X6G//7a39/QN3ehBoGBEFPCDiH6YOV08Ir44Rz7//7GvpvMAWRgsP/72tETOK5FFpF2tay9lXQ
YHYaUmw8U5JPa5HjmPnwJ39/XGpg60KKYBaKobigbqvqxONMLj2Qo3M4UNXp7wPz8V6bVVmHQ8Bo
y2VHTHhdpyh+LQcJ1NpEZ/+qZ9behPI49BiEse9v2ejhkZ8+qCbAXEPFLjW9UirF3yZtRHZ7emnw
JG5afry4icKO018IF4eIMJrNGBwdlNhjl5T//ayZPvt76QvXXHgjtvIQ+2WwbpiskJ4yjWwJVg3N
6u910Lb0iMHPZ1eqLGM9BzdpDZfScCbfjFKby8rhgfyf1zD92KnFUCHJlmqjmoAE0/kGQTCBEJQx
oGwV2bEZbXcaPbns2Dj27+Ppg2AGuDWkM0cZa+SK5J5CUgnebG9GFFdEptZuY1cs3QwCCpyV4uQk
anOI+Pmu+sigrHQ0Z/ufl1IWIIuL/ZRuS2k6oKfZdy52PzroXotOY2ITBwgcVmUkq1DvqjNMHHqz
fTrKYQBV578PvR+MO1PNjnnhyUOH3WNdZM5766aEsMC/y8N/PvUooKJ6JNgPBa2uFEHc2LCkJJJ4
9fclOuv++5nn1odcuuda6pIurdI4k9k3zn+fVSWtA55OpLhEItPS1NlHWumswibtVqHq6I/SQoDC
HF1RLM7LoV0KS0aPOlLlic0QNWbTl7OeAldPpIB120w52V3/lYd1jmzXquskccTdpOV2y+MeG9v0
UoGSTXYIY0Ti9hDR7OwlahTzpkdfyDwc9qAhvDjukxm2c/v7Y4zRm87MBDlhmdHgXWkr9sxqodA6
pzMMpUBh3NEKwNPfK/iF1eMHzkGKwFqNomVOiXBIYnKjrTt+ZCGZk7quaOMak1NbOOrc9UJza8cj
YzZ6D+eG7wX7MaV7nbDLvo1ZKF3aqbeOUls3RDN1a5COoq4mtG7D9IFSbl3ps9uohw9Un3iVmHmy
IaESzHsltA9xJbDEuxze/17qupyOrvwBnKsAYwcle1YBZ48ytl8tzMX275URN4zOLUKfDU2feMiB
bRMmzpd9Ol5dc2rzdODAGiFl0C1g0d4fvQ1sg3tQ6fXJYDN30qosWjVSUxgj0SFSCWPrZHjUnMCI
8Ir4LCYD5yqRFenSNlINjrGVOztSLvbO13pnZ7TGsRL0+WmOBAJDfPZ0+fuUNnpQLdMXyTs3x944
4/MJNsUk/Gn8e+VSaPmqSZTyqNa9vDhEBhZDQkYWUWtmiLp74toVmzaVCbZjXnLyPbr897cB7WvX
huYKGjvl23GffyQgj3Af298obrhtqkK7sxsxVhGMzhm3IYubics6GbvhPVEZgqCAXEdKrg5/X884
UkICt/JdYAfVvwjgSpFlPiMMTf6jjpahk0FtA9wSg3daCz9B864qoR87ABe7iHnmBfgVuSrKnWLB
RjVKdHTJfCBwrjgEQ6y0WLq2RcVBYKk7SqjzDQvAqgqSeq+abL3+PtQ4aPe2S+POCI/BZmd1tPsj
1UXD4e+Fl1WS5bNkRgo0dzVM//Tfv28Fo773jM/MMgXZxunrHcoDO0ufI22iAZbtu3NRQ4tSTULN
OhOSwRnQ8Ar3t+XZGdJDPxfgDihWBBjIvZP69KWYyJSAx/Vg7gclNDKTWYgkt0tn5Vb0gdgY2MMC
M+659L0PEtYfpYnzEGPm1Mj5Q8JCzNK+D2ZxXnx9eUQjZvqAoJia9OaylaVoKL92PXiGITpWITX2
9OJQfm4+GUvOkoBYcvljd/673v9Let5Kgb4DSZaGv4QHPWiKRyOYe6VJtqUpiC1RbL72bKdw+HwO
ArGVcPpZV6Y9EE81qdK12FTJhRzjJXMQtsbMhu+R/xM1bvnBYDWjk+U71cUVwPzc7BheD+3djbSM
01n5ovn2d1HuhPR/BHtmR2TvPCDeqZnxcusrs70PBWsbxYPOxW+3hoegrvaHbPS3VoXTXPQveEke
MGifEa29NFyvrJY4QXTUYu86VtG/lhZTHtAMfUr1y6Mg3NUurKp2wloqYd3NXF1ebNW/ld6xZWZW
MHDDwS5oPXNzlJ3kRgBkgXd8UyccT60QVduJb+qkavRJS+nuGL+lg7+iafXTFihbacdmy4BR4HqI
mDnJoEWtE5lX9ffCopnKK/ZmAgkt61EnYv8a1PXVi5VFk0uaH+QHUJVdZ+erWu02QZ0/lHJ86g2U
4qjq75bqrXNQfCwLZ2lyZ0qnu3GWObeWuHtCO2HTJMc1LnNDrBjanN1xZ9T0CoqMs3GFVdc/RkwC
rExZOjK7jMC+TQ3UwhjvEadOJNsXmo1XleC/DF5y421I12lpQAaVe63w/wV6ge0gfu30cD/wznbM
t+sQXptwWZOwmOSa9hqGwZmCqJuPzwabX/qS2+E5aqj+hrM+yzsG1xGmVsovvR/KbmfJoFxoyvwp
Ef9YJg5BLYgzom5l2SJuxmoWjcNHZjHcqIN6ajnfB0VyD+J464EdckYPsUFdUkzNYaK+QDncAHbC
Ts4kwTOQzGlESOaO2h3zOJZbYQanyMuJNLX6e87Tf5a3ljtr8WnnanlLz2ipzF7IWYz6u9pxoagJ
ljwuxO+aUEMy1quS/OlMcP3MEidlmsnEL6A6XkV9qhsfD3/lrc0uWPVZ8Z6XEb0UhvsI/OqC0/dc
2P3DHMY7J5W0cM8AFb91T7uCjPp0BLEucg92zMaxsIbfgGYvluOzEshTCl+xeaU0chs1xSnqhhcK
QqLZODyE0N5raxhnMVdJytmIcot/pug4R3ZURRvEoTosp3Yxzj3lXXfA2mmcD2MSFAtDhQBSty+G
1RjMtvG7x1MtL3y/RRBz3inwRmvI6qjESGVaYGGrPdkWrr6ghH3OAOseN96983AJwfIg1ROSXWlb
tD69wOXb6C+ZihbolPrC8VDS/ayC0Z+eHF9qO530xLoAdjLv/OKgAUuPrnnAAbwrmauZ6bEytGvC
Jrv1kBV7Jl+2wjUVq6wJLG+zLmN5S9nXNEHwjyjvr1PY325MyJABaSSxisVK8Y26qx8Dkh2u1Aby
y7OozcqD4nY3Sb6O6GVk1dncoQppwfAGTJrvbBytfNC9gLbF84cRU00dHad9oWQ0obAKN3WuzVp6
zxeBfIFzf0tSAz2F8wJhG5qYcp0Nq8pwgpx3c6Ojj/FutC5dmkZ1gqEl4Y1xMNcV3RS0GH2VwvHp
RjaRaK1bSDp113PAA8Db0V1Vvhtp/LCtFc0Lb5FK6R79fmkf/qQGlXOejtg8KSCSLUsEV8JXvoB1
Kzw40ek7k3mLoFtA2OKgouiIxKVz7A0s1rOqyh+9s81lg3HMGWNgOgxsZ/EIzlkz5UZG4rPrtUuh
y6fT83yn9f1IjeTTkbVc+lZLWXPC8MPpV4aFAT7qqAQJZb+ioyc65SkYsqih3YZpKMg64zaQmw5w
DMDf/XAxszHGHLp50nmHDFs6YblNmGRAdjwGxX/agNpV89hVD2kH4CL0oScyLV+ShMIuOUzmy0Xt
ESDwPJa0fLRcjJuop4KNF2NTfL+UkKUJx1O/GAh+KITZ/DSZCxrC1hBxuBNYFzotr2gTXDSOy1uc
KcYyqfGmZSASuTH2Dnglym8/sMGFOAyNaxzTGRNC+lVTexK56vsANI14JN+rtB7kvGaGU8Ieosqd
AJP24Soes8bkKRzWvZoQdDgO278XMgox6vNUwRuFkQ/dR1BeiJicvHd+uqvoKjIjlgMkOcrExzaF
vYElKU9B/2dyE5XVE6tkmDP+bGylBKCVvlXuMG/z9MdWuU+q9HPwsIZBHrmWDoWMyfTvj024Y+iM
Yqmt/Smz1MPWmodEUmZaMz4b5TdqzZ8e1IzISXtbzZ7itJaTqGKjFnXr1BsPIIlwmQmckoqJ6dBX
+qtfdFtOp/aWbw9bB3+nNPsXl6AZTsBLGHfero3rfgPgdJPIJNk16EHw0ZVLxzNUl6l5cm0KfVQL
c3QkP1O0bN/GMJ7q/oMwIMul04HUUEhFNYxubi61OXMtAv83/b6ZO+W075GuIp81HNK+/iqb/+Po
PLoaR8Io+ot0jnLY2nLOxmBgowM0KMdSKf36uZrVzKKbBiNVfeG9+0JegE4lei9G2B1reXNMIZQv
mfyiFjCTd8XS2L1X7npQ2flMmBtAdkzdNnDFcAm0Xw3kLA8TawnFU95SaBwHEXQXUruKo9n2CpSO
EXN5GrByRmIbea62TFlNsUQO7Avpgm1wTtRmxJErt2NkTz7CgZMxBMChbEy4XlJAmSJXGUWETV6R
k/0rUuvGrml6DbIs8ysRvIvIwYvlVP2mUjLX1xvBvqXZpnJAAm2V8woTA1jyh5mJL6sk6cIVgbmx
J/wekWdD6TM9djsyqpdjojI9nxxsSSOuoNHoPuIKozxDiuwNMtCimF+zcm9lBhR4SVx2j9lpgMXK
QAvs0eDkc6FK/oTrpFvE2qo/StXx5+Cc0GBZX0UFYhWqR3QaX7k+qnfNIRomeSp6yUcEF1Ik6mc2
TTVHA627UU5+M4g9akpY+BY7Glp/LOHFgdCfvTbKibTKnAH5mBNSX5YeqgquDOmkOzYQz7hPJe2c
CK/WuFIxDo1sO7bwvcjVwieXUi1h5r9oFMksvbLRr9XxvanxEBniO1aldbNnEVU1hBlNLrVM5qjV
csT6wK54ZNTRW/sAk6EPVpT69rUXBkcDLGUkM7AVOnoaNBzGsYNgeMfth+bulFok44IbuuSZsmUD
rHx4wM9XqkVJOGU47Iva2Bs6tzNeomeleT+m109LqB9ruwE8HLftL1fIMtTDU6RZiJ6aaFhOeQNi
0Mxsv+opy2sX3Kze3WKdoZAVfkLID3zgygP23eDIWX8NI8U42LQgfgZeyQ/G8bef0s9Ml/JAkPtJ
Ny3Nb0fYCGVgNy9hY6Iagl0bmTxjGqhKSOn/YjV8GQB4eb3dr1zE+NjWyGvq436tjegKBtINEuCc
cWNth7IGNYkoQwx87ph6mO2+BkYZreo6TDapk7wXQn3vROD65LdxuiQWIcnAphiOPVqLOq+TbrRk
6iiXkdv9tpk9rLGl8KlaMT4bQjq8ut/nXfgtRUz0xC7JEG7kzrdliEPdyW2sRn+Y+fegFAIfESYz
7wz8c5M0KzvgerM8J7uZap/AtiTIRqoftZzUO7TUjYd8pPN+jIYrvy9SROj2rTXt6AWVFaxcHH+t
eLWEd4hM8RkLB2lZdxG9yZ/m4OHIxUcjMnOcRYQZCUr4Zoi3HI4qyz/+sB4n5rUB5GrnjrpDjpot
RUGicJCWz2acTMRExlfFhK8lsJCVlvOcUApugSc/rDZxeF2rg9pUtJK1ACOcvkTU1ecaAVWWKf90
JXoxLWUjk+rJaXWP4lb3CXe4xm13do3ZtFpZP+XE6N0Q7Tkr/uV1fbI++SZDBgALQ9d73/Ji46Dw
4fBcOkS0YXD3k4aruGMJhhHEKdA4oH9YsnIk81hQJCPlfUUZd8h05xede7cqTMKaHIIDKMiihuAC
8xlg+WZD9Zar0GLSoefr6SBjygobVlkTVuQ9XW457l988INSUPrBo5hUws/reN+3cXiIJAKolPot
0BVly9ZSuWcplx6Or01i2fq2mQbeX4qFUJmG9YQ1lX7ELi8RxpOlbUTOypjTieORfrQuWDm3hQ4y
JsaU1SJH2Blm/UmFNy1dtRp2EZkqyyjvqeWNAqe1G9yHMadxMhPKDKhI727J0EpjsS4BdGyMnKQx
xTtMcGZkAhwyrR6EFnTY586WjoXpE5/RpyCwrRdVci2H5C/R6u/adDdyGHLGk0ja+o5FW69oIwwv
0wTPcWlZKDzAg7j7qiKCM5zeK01CuArgsU+DoPH+qidwLwwhTkgi3wMbM33DKjvNTwZNw8LrmZkV
oEzaKP5qVZacLPmBPqmwRsKSywQNly0bAXSEaiBqUcwbyiG3m2gDxOpu4F5dNcHwJyoPBicLKXWq
LT91m3PbKoBUlOpOickCRIkOQ6r+oE1ApBW2M9EFpg5uXFHSin52Wfih9zn9OsS4BZY0R2qXgCGT
Fbv/KjAz9AxsCUMy0LpRr9ctst7VqFVyq/ekpjtCfNqMtbaNtaNLGTdmFmjvXeJsiNMpwrr+oM1y
lkqVBZeYnIdtjXcgVxLISqVTX5VRLzacG7x6Fgb60P6LKzdZOQwwFp3L/KLPqeNGpfQ20hNgcrSE
CY2km8nsB2fRtivpc8LEweonYoBR1g7WMksciv7VRC3H7Iidl+GlFunAclNKhM9cS5zbirqe9IpD
0I5vdKc9SquGMV95sTuPLNhKvWhN9oy5+Xc2Z8AayDMuU3Y04MYSfZfnRrVmQ/MMS8Kt27AzHtbA
/lBGLZ1TaeBGCqyHsIZxD+f4ZxjLfteL9lSKTVCEH7FMSE4SDwsnbgJrPRmSvWW4H9EUvuMZxiBr
JfxzffNwra6fPY6L3kYX4dZY5gQ6xC6k7mkyacJvhKocaygHcez5yP4xrY9A+nDe0jyNarLGOHYC
3bKJDE3x9TD+JkX73MIQKYA36UHk+DCOYdu57RpvOFRP4W5aw66uohBH9jcY462OxqFBfDCv6IMJ
NBoDvnrRzqWl1S9VPYjB9E/jutKMc21gH3SihzW6b+4weewQBDePSqoIadWNuiHCRoJ/5oEl3TBd
TQEVSqNlAGM8YlljF8GQZv+EZfBW2OkpVdnekl/0Zlmts5bTWC0U306ca8LYEWs4pjTSXnzWnA2v
FWCHFuVqHMijhUGlDegcROZswGtzbedE55oROvzJTM+DwG2Vetp2mt2AnOJgWn+gRVngDNBFjkr+
1vJ7DXRgAyZurdBYlSpkSJQ5vqGLHDcofEOmL/ABlb2eDGhn47rdjFn9hlqNraHmkZY2wpXVXIlT
1XZ3MacqTVKB2WCSBTX/Pc9HGCN2TpxaobqrZL6+LCeqtllAP6uS2wdPfVWo/UxoG5EvkbRstsU1
c/W9Otsc0obr3/LQ5OxCBH44jA+W6jInqJuRWaM+3yPyCO55iUlb9V1R0Wza0c3N4RATv50tEeL5
RGgUx8Ij4pBFdUH/63zIOvIbb+aURt5SjFp86PIXDhGOghAeDtotXEmzPcdzGfll4Xq+RVwQVUoC
hLY16CwrQx7KiMaBeTi+1PCKOIqcvB9M1VWYNeSyq+tmbK+F0GosiemuLVzcxYXla45NaBfEdSIU
m2dSrZO8Q/nl0V4pHrAfNstLt2dEndaKPs85GWpMwDkHg0y7jh3XInLYBRhWtdU8pVyPDG6ppgLU
LURqHWRPSnBuMvJwvfiog0qIemKfo3jWNrI87qVGjlPy0jkR37g9tR+4nzywhZtQxJFP5hHXjEcU
lrk1SYFY2E83LV7VRDx7fAJQst6iUFth0HvNMlssnQC0UdE5+zwtq63CqNU1edOoDENWuTI/5MXa
zmHOuvzlajLo9gLYUFY4eOt4TDXGw4YGlGgE0WOP8orDKNmNZQ6a1rIgrOJZT0v7g1Dnv6ou2FvH
Ha3RfIe4d0KxQQg4jZxz1n6S6Sao2KAyfZaZSbNp9m+WkcS+WyNSCQYXCHcV/Qym/swzQpO6Nl8H
M7em8CM8YQvTCD/TcsRfrVXWmqy9mocXdqkqZjhOW+/M+BlPu5FlZiOdF8jZ9kpN4Gg1ZUJEUE8w
e8xMnyj1cJO4FToAcpZgbjEW0ttCWzPP4yGCfxO7DaNCzksjU9S7rvb/lMTTgb6EBqAMlrEmSZFp
HO/MsX+MpatuUHbobK/yV54QuMqdIFwVHguVTM+2JVqonaacPOyC53KoHJTF1sEumjtGPsz1Ks3H
aBwbLflObC7VQij1soPWyZnSF34Ty7vj0aBHWgyG3BGvaYWcT6Sfo0XxiknsWJifVXDV4vKD0Wqx
13L713FyEBusAil+eR7rbsXWmVQWp/ZtPi51IlLS1eg4MnegeOjR7yEXMXIGaxkKnFngzvqrJrGe
tL8FBoKdqwboLABc+Jkk81EGpbnKx+LMeB2dUGv/U0PrjClCO8aVdipGfN9JWAd+ZJzqfmIZgnBg
rfJgNP08DzdehIrFRYDy88aJgChv31ZGv9Nk/933ub4XOCCSkBTboBuRJ2vjBp+ehqpQG3AswQiy
RaIhyCQUm0vwWdr5m05iIlEJ2q3Xh6PV4P0I+vlXHIywp0bKQPRgwqAfszvnM7MqvB0sCgsnXbla
dlPG8dQ5HryUZx12CF+DOsV77yC7mI+dF10SqUZW8aUz9HibifrQKpG7Y1GIJhCFnutuOAbeAB2u
lAZBXicb3vtI22g1Az/C9ry9y/NfkZm7Cu3hGinpJzZSfF99/R2IljKEs2FbpclbGiaS751TLia8
Z4JasgoHgWtxwAkG3Pw0hN2ucSzb/2gSNd1ZpVXgpEGHraL81LwbWrxHURMg16RovytfoyLykYMS
4teoKHs4cAe7YfrIOx+o0yI0IGLiVgV/p43ddgrro46dYmEJbnYR2daqduoTmhxySHFOZhZLIzzk
bDs8BEjMQr9zJfOOaH1+JiM+DrX1VcW0t57l5b4uQcjIeGixCWWvVTAPexBHMrMF6JIeNEzKELim
D44OCaJSoTivq03HuE1rkdy0STpbGKc3hF/Tml3krq+HYxhKY1N6sLsgjW0pIc6NcsdQ+ejwXbwa
VQvD2ePpswLtLYtI06x4mBg1sexHmVM6xqllq+FpUb4zhcNwBP6J2zkhLZf1MFF1oetDv8fpiYN3
dtl7WXvg5WVOGUe/8BxZiUgFkqWRrKkvL2oUrUeW1bwrcFJ6iRrG4WMxHH0NB9zdNo17m5rhAx/m
y5wuSU+Lah66j+JWw7k0NRrPrve9nuE9Cdp/rZvevfjXTZqvSSTdS1BtewRehCpqbB0ccWdO94FX
6TCmDNsHV9kV5pkDq9sorD+oxth1IIRbQ+MdVv/3AdiuSq/+UuAtrCGoHOLKiS4Km2AyNNAh5eZb
FVq/qE3pJHX3OWrJegrB1jRwOXait8wbq66SwdkP4jCI7gF638Y8q/BAx678Y4gx7iOjAMMflAl1
AQDFvn0ZbLNa1eQzbK1BmXw7htQUGHgYTLIfia9rulXUmDmH+r3NynJFjJ3hjxZOAhMuhsOYIHTr
fTRN1yRqlF2rHT0JK7l385fSQcfUYH6s3fDSxwHeHNuBS4xRM08Q9korOXqlGhxJ17gwWGOQasD4
srx+hS/lOSi9sZujIk8xX2BZlcNbGljeETOxIMINOnNQIm9yWdzUg4OoS/4bnQYvDAqzQCZ3L3If
FdybxdBTmBDp5+bNuNQcjBTTYPyUob7JJobYZaNv+sK8NDlHYk4TOUx5TDUMk2giNMRLsj874zK2
nDNFdun3tnyrmIhAJ/DNUCAZjyDFtaIEmwwleNEI76QQn2pPusO6aeKKVIPfwIzrewYvD4T1u22m
2gr4KF4bBboUbEFQUIUDSD3xLgoRt11CAiEwjpWeII1NStowjYRLZItqT1pzy5YkL/xAUTRfV+uV
zLTu2EG94SnRVjGgJbSwGMWq9kxOKVV2C9BeKhRteVf4mkjeOqr9pZe7mClDq8WbPL2UvUH7FNRk
f9TyHhbyYJQOSRxs9mHT+W7KcosPbBH1OfdfUT9p1uexgvcR6tm2x3BPL/Nl5EOygvWZw5tjVh/l
X67BGDxj6YrEuaO4i4ElBnBQO7TxLOQ445aE96msXQAcIy5p10rAXIe2XwBksX7Y4NmE9B3sftoa
VeURHl8QuWtCwypClmOAx9/j2pOb9Cf2gNRj1nu0DupAnMRHvaO6mpg/qMYWrJZG2VzhUDWtzyiH
/T5NxyidwMqDOxE9rtzJGY5BWO5Atkfb0ZjQ2Kmw0Hu1mctRl3MhPCoK0I9+ZMGU42xcSlQ6MfuK
pQ69aZE4GMmiIeftJqIGDjwScQKmE9p1RIr4CpORWilJJQ7Iot84WfNDFCFyeuy+IFctWAbyxUkB
hatliMY6em31+ieCeOEXdrxn7ZsgaYRwwH6XHFg3W6V9j2O59TyyLZ5liD3bcqmURttQfRF6f80Q
3kUePWtHuKtuKk5N6b3bgQjJ5fR8UQl8ZD3PnKaX2aay8IlBQ019SQhzNmankUnqEsU9N77HUhUB
aQ+pdtPUJqQ7r38rZfVB5EV9SHU5rrzkmsbKKc/A0YxFle7qLneX6HqoIEv+L9Cr9NVLxc1EX4z0
h5t3mJnxmMGuMcLU9URbzqxpRFGQh37TxfWOqXhQKOtcG4O542GgCntu2Wn1D7vz+dDQaN+FNk/k
oXrE6T50kz2pH+Rxj1eT72pZNvG572AapKwHHavdTjKJTr10/kJTn7O7zT/2AmCEogAksbfCS0VP
1SjeKiILyIe2zFFJ/9MoMH5q/Tip+FCM7Lsb55yHVdcpPhSbSzWvO1Akv2CXuw1DcuoifQcbY+l4
+dXMG2pe1KtarX8pQ7LupTvXAo+2wAemrk1OO0EKUTz0WxKYLoqwoXeTi22CB16yId0WU8rKjdY4
lM8+jmDdWnu15UdNlbXMHjjJV0pkbgpwEDlCBzile8FwnWnVPrHFlrCFXeGG7Qq6pJ0+hi4+Nm75
mEL36vTOk1idN6iC9DVyn5GWPFbQT1gWkglB7WzuXTc4Z3p9A09/UMdq1w3iO6UpbNGmUWP+QCU0
N6XavNgZc1kdi1FxnP/c/B22eXQUDiR/PDWpGv9zUMJFTobAXkXc7KWf0uYfEuN7XRkPwKhoOKBE
kLz6GHA9CebsMqVEKaY3y9MeXhLVi7Gof8n22Bba+ILC8KZ64SupBOduek+N+uhqxUUoH43hHW07
v6tZ8WfoGuFLHa9xtlQxegWMl9kdJ310VZzxYFc44kzVT1BXo8O7DaRRg1ppcdLGMv3/U8xm5Jkl
CO+xDw0mdzVdpxF8VL156APMwibe8qmcAvzzBeYJpXiih/A5Ui7QqkEx3qHCbYum35s46IMS4xIJ
QLrXfadOvZu/D5RNJw8LxEA+CDI1QPvlu2gtRmX1NsrKn8Fgme+WCKNasBK49kbWu1N5yvNyR1YT
uO/o4pYMwGysoEXvPoC13gbXWHVaDI0cd7EK664Pf7KIztrUl45pHULPBhjBtW/xzYrUSsEsoEZQ
1Oru5YTI8RuyvPZi2IiQU6e45ZN+RC4X2clLFirH3rR1ovkyxtjJNa9ZXkNkOXtxdh10cl11fOka
SaletK9jxtr8iqKWH6+TGsDd/iXTcbVWifmYkRC9MRyUX06FQ2S7155XCiNISq/mwYMHJ1QZLr4n
t/e7oj9z0Xw6JP7mVXGamG3FU4Qipv2YcuNcuVc+l0Ma2Wet8K5C7386mqVi6g49qIUWZ5E7W7vl
3W4Y9FohI9+OQHebWThPSTigSvJrOqhKlSS/Va96N11NhxQyK14LzB5RW+3KR2Zkjz4U28nU3qS5
M/LqL53LitHYJgxNWXl6Hqul1NpFaBaEewmK4RQZIwgC8xxouTpvHJeU5iw8K4iN8xydhThuXyrt
eFQAK1TDsmaOvTCKoGAF2TIMQEWa6vCp1V2doOKcdtUU4EzIomUt2ADkQbbU648pY3ZWeKm9a/uO
U5JXazd0o7afixCjjD/a6kvKDn2Yi9AZyAu1tPpDFMenFaNPYQWapiZheNSekaNu5extzIP6bpV3
GM3nMhnWdPvXRsmOuZXfQxSkbeIbRsJmNezuwGatxthUEoiwbp1GQ2Od7jxjU993bncdrOIG1+Iz
QIKGGmVBHMeGnpT8axQpOuNSEvoWqolphj1YQjOCusQm8iWkPJn/OdepPjDKF56xayZt44zldVTq
h+kZp1nWirfB21WutwCHM7ogAVXxI03rJVTI7XZXDj9QY4jXpmAuaXbLQYpr11SscXK0QzoppZr2
zLR626IoloLA4djHHfSpt9zLQRH8VfN8bciB4pcTlSntZWHcGPQv+qY4t5l2jZVip/BijF17MpX4
GPDiQVejR0Bwken3PEISlcFuNuN13GinVEN5DU2l4Dxxco+df/kTsYBk1B9A86TxjQ6VYr1VvQEK
t9lCSTrRMyPNWrotH0fQYzohU8NjQjt/CElnbDNA5SPLFlrfJaJHbnINshdaCD6DtEdQx7dGCnXv
YSBt4gmjusOMyP5USPbC0t0kH4jgkTHiZ0deyJaAz5mt2Tx8fg35+dRk2PSJc+HYfdEtbedC6tJ0
2wefhxrRt0aDsxY7RmqcSInb5R34UjU+NcW9VN0/Vwo6/yFdapFKEUXdamdyQ07LmOhXtxmPLekr
O4ZvxKpGzY0wIQzUTVps0vg1YSW4irxOXwozWxvp7PDQm3Jj2QZlF2upzmuchWSFtJy8+t0NK+w8
pJj5llY+7YRldZUgcmJK2r9VuX0vB+UCES9NaStSsISLZhxAlr4z8Dh1Xk+UEV9IyF9dhzdR57z/
DGyEA7RGkXeCaJUlJEtuds3pl1A5A2c3jZe0b9VVpTS4fKT+JOT6omogJyheqnWQy3qh9XQLpYTc
LoR8ibTpa6xI7VI7TAV5QP085Of5vwlgrr5En6fmayxGXA2KtJCrCHepM4lWXeNPOHQB/HAK+APe
U8vwrFUXK+9RCvfMInhdZ8OQNUcCJRGRZDdpWzbP7wTleFL7HYIlfg96TF6MnHDxmhnr6/RLqzG4
IHsFvBA7JlafoLvrurirgyGXhHs6ULjXhuh+GVvfScRSptE46fKl5wnxK0NhYt8i7TYYg0djvMC4
F+7HkjFV6Hz3IFcXcQ0fXq/hjzvCwk0OZraMh4Ms7eTJFG3Tme1r4zQHAN/90jToQEQ8aSw+Cfso
E/crwsu0sOQ0S2nLEMBac81y7M2E7QJfBZKvF2zdIdcv1KdTWZ+to33Qt4KGTZN678prRpbswq7q
65BG1boS5c3wZj6qC7k117wP1+j+zbTVm2rtVKLaqAOZrJI+8KvjGjsFbX6GOfSKGu1e1BPttx38
jUDik6kCH1fRSw7JP1K98A6SGYq+n9q1f5+CFvAOLVsNo2ru9zZB5RUbEKxIB1vnGBNV387eSAm9
qgrdtaHRBdYNRFUIAgQsaM1ySOLymMfdPogRC/QsaxYNFipcWg2hYfxqV+QksdSMQDAk4dOpIevq
Nuxq6FFwT/3AQ5hLCV9q+Z+lxb+tHYQb1yzAIMnuLqx03JOq8NfzlZZJS8qzMJNTOHEMmCpTcJv8
Eu6F8DMvucUYbN/ZtxRLkYh/YZmhH1bsHz1RSuRs4kwosbXua27eRlQknqTXmD5l29JsLJs2NFcK
JqQ17uucB8reC81J4bCnd2wPR0ETwXbTOLNrC/d4QaEZx3+WYtoL99NVdLGba3X8jmCOa2fVUbfu
azz4iyFB6lcwu76qMWT+DOkVG4q7/F84J9WNJuC5Gftgoj0NwSxuDRT6Rz3THj2uMuYyeFTbmqPE
lQoJCLm5skZ1rXZBv4oEH1xO/SisYoVIUxIBENI7ds2ORAn65/Ifc70l5Jgv0dqh38ZZSRHJJgwr
c7Ye2WhEuQFWp8k/+cUPK9APl2ryEsJTA0znWARDpCjoBRGKGxDm8LkRI8b5TSl0rUWwceCigsl/
JQ9Z28T50sq0W6/BU2yrfg27APYOqqMVtzh3fT65C0vhzIvt9Nqqp6GOZlalDiFwaZnlw7Obgng4
R2wghaVQdAb8xxzINKeFvdQ1DhtTS9dG1hU3Ib9SmpaljJpm5dQ4s0ubNZHRK2+I+/eGMVhbU0cb
X6Q/JC5EXyjrDhxAcwkeqpi/iTUIJcsZprrsWZHHoSYCxW1pNipoflSYWPkFkAyInYIxfWCzUrPt
eFwlcliiW/TRs9XHqOIAInz808rsV7crjgRTV2+6Jd+wkfGs9m5yUoucUES28XI0dZ9hWrGQDpSR
2LQvBnvBjdmivJY1OePjZUzI605SM4Sz3jPzQzuEq98bBWxxxHuM9o+GFMa6CL+4eg2/Y4zwrmb5
u6mW5BH0+daMSI4adTtb5an+Wdctvm9vhfmtO0YbI2rZMkT6u92KZ26yIQ7H/FQpgK1kV+oscXDJ
x3qib1RNi3ylStflyOvwvyWPAGI1+Uf+o77sU69bOVVwVAsiXcZWU94Gh8WMJqv2mO4qVtHLvHKu
sjEfOQzH8R51XFlCcVkH91W9w761ktJOt4NibkJNBRNksrFF1WxZGeyNwbrw9W4hhgY63leQLt/1
nMFFcD0jhdZFdWWPL4jRYTGEAdfuCCYrc7nj0kfUuTcG4G3e3mvBJsechvdEHVH0U1s7LRFgtOsX
DukHZIFbkHnVqsh4eMbxllZYwsWQX4EUPeOcuCI4ogJ33SLMHa51HY5RgEbB7lD3TeaFnvg4mOW6
cpWP0POSpZ5mUE/aAdqPTeNqV6cqr8i6gvfdznr22kw/cBT8zt0GOquNg/Aylu65QH+yGIaY/Izm
lOnut6sNf5n67uSC3Ue/tj1miN2pLwquxA58gQSbxLxqL3vUiwOejXBAbJPNUv+mQ01FBGMenC0I
2rExgvePrshUmC9+OrHx2tAoMAdRXoo5Oj3OX1GgXZn4HzOrvjTdsU0ZGfVJtgOtZdZbtxdrEt7O
8/SiZpM4yrtWW6dccHYHJIeh9ZzK8jR/wToY/MhRCBdtbow5j3Vh4/XFDCFb9TB14QrF1FvjaX+x
fcd+9R4rHOIVRESqRv2lU90nwjN2P1UMIyCA3dahL0T0BKc7m26OfcA+9tBU71vmsB0N8wS84ZQY
E+aTT2/EOUIEoeeoX2qUfNWGvjaL4DWIEMCWEHYpIW+JVX0T4oT6qGp/UT29KI3rC/QSY91cK4Kw
aiZo6G5YsJby05zy0zDa52bm56Qq+B58SfEv9PvZjTAPq5Liu5XinnvuDSNIuPBRtP0wTeNJzLNf
sPy5n8Q/Lt+SLuYgngFlfO+xyx/+pTi6uFvrez5lW1gQC70pjkhVdqjfYL3pvvTwDXtyxpXwfLZq
mvjES4F6KKodORt3wtBIg+9L5cZSFrCF/QyBbnnJ5INafYEB8Yrf6sh6n+Xb+KhGychCWQoFKaat
PlUN84SaTp9K84vGbznGcmtq2dvIOCz41EKGjIVFzxPqCUNAkHa23XArmM1HE8Ema2POHbnp5jpz
sI9Ok130iOGUwxWmCTIgP0fVvRZJ/uum1o8ssbomSNiL5NBFXbNR6+qnl0zSssi6W1FIGoD1GubV
04lZ+1Ue+/7cvJfC+s3T9BXFxXtR79w2fZY4f1i/ql9FXS2zLnignXMJxpx+y0qcswo5/1iGf7B0
t51nwk8BStG406vR2qRHPDJujAXtRokGk+Epw36Xx7luNDYa3W1A+mm16R13oPTHOHrtCxeP5oRW
YPwV0LLyQgenrMTbUNcvoptxPoi0I7qRjqp9gTRyY2fRa5lSUld58Bql5q8Ba1lzg40Lyk+qaKHN
DutQGsurpwMt4MMeSk8SlKHhBGm8dy8sPkB9xUm1GgkGQ9T0jCKUFvPXiqAUe9TRpcsBkpj2sOwH
VpexF5ys8J+ns2Wy/ofZ2cN2hDOyAmBA3pA+0zM8bVE/Qcu/SAvBngbiP2cq3SIPwgVQ88KxrgkQ
CVYq/V6Rc4KEtKUxHcKs6qLxKJ8gnY9DRhvvxKjXFe5JLKfEqZfGixlGrzkqlSzmbctbVy4bT7Bc
42+G6YP2Q8O8hehBJhRFpolgVKvDd16Q+yDTk2FlJo8Cn0Bme3cFGXqs4ruKmvLglOlagbTbmbyD
IOLOcdaucjErLS2AcVHC5071rLZMJ4C53pt5maKZzrpz0k/Ixks34l80Ajgm0zSuOguynkxYpYbN
V0Eg55LswD/peBst0T/GVH83y/q1TiO/4wdcGj1mpizZQLk4IlHWkDTFHxHjNr63ns9M0Xd6yF4w
Ub0jXeV9iCTSCKWAxmS9DuHeSuKPwil+HTX6abNxr4nqEjr9i1+LWT1GRYuTjM+mCND3S4EYp0V6
AXxq0Tv4A4UBdM0LYrRX0ZbLHE+YUt1ysO+EQFkLrTIjlhPclYBIRxsDq2NwA/Qt4wr7jXPljdHT
NQxZyHoeCv6Eh63rxTYv6ldvEMvYAUmq17NjyaMu8RQoM4ZxTsJtVDpPxcs/4i53mIzyo/Z8uqzl
tRqBodSUdzWlYm+BGJrFr9fM2ApueC6516IeMSiiBXaara2sNE0BAV6c+lg65C7EDAtA60Tq8JwK
/ekM9S1htFiTrqAmNsOWutIWijXnXRtLbo33KiXM1h7RvWRovHRD+0NoQ7MEX81kV7hwY/3QIePs
EkafY/kekwOD8v5qhxb+sSa8w7rA0MAmyOud/VghK4l7WtNFF4trGSrf0aiyYtGujjVdPSs9KPbK
LPNLUiWnQaSXrlfBZhTrClbUaIz3VgMN0rrfU4IALorDfdo3l/8YO7PltrFs2/5Khp8v6gDYaE+c
qgcSINhLpFr7BSHLMvq+x9ffAWWeKqcyr30jHAyTkggSzcbea805Zq2zxq7T+agFkBm6obgLZOB4
qhsUxrc56AZQbtgkQ5M1WAPbCpoBepMrLLBTnxnfbU09J7n2qAb9ozVIR4SVLvIrVyrLe51muaoN
970GwYsSb1q2tyy2ELAN3ctg7rQhu0zycJWlYEt3mlsmZ23F7YgM2U7liE2c8JFGa+yQzPR4bRTO
tEoTKaN+N983cbWTixrNU79Viz0D/dXumfDXDc2Erj6WcXlTLRitKILi38CALojjwJ+VPqi29b2N
9S91JN3bxdckRPKrpdeg6G/DyN/6o7hQ599k4+yg5HF10Tlhs3ByG2Z15Bikb0odvYFHCCBN6l/o
vHqaOruUuu9LArW1g1VmtyouodUAGUnvMUPWxeSQNoh2uH8LJXtxahnPpWUefDPfWMgSEWHuU73w
BtZNIQr9sSkvcTndVFkBcWEIuY2sfdrplRTQ7uBsnk8JBX/Djp9DItpXWSO7Mw45zp8WjCVtlytX
fLXSVVCcurbPiukiDPMwJFT1WmIQmtm61ybtnCrGfWzInhVqD0SzfI2Fhomof6TRxERNgwjYS/qW
abWnttW148uPJUOnZslng1Wc2i6WZ/tUQ0mBt5SR8iclzx0AlVYg0uXSysrsZHbETpgma/CZxox9
i8oXrVtbMUJJD1Ov3VdF+ODHNFjNUoCN4ECN/Y5yFOpg8yIT5PSAogfTRK2B+UXPCDmG8off0tBL
qzszbL0wR9bF0FY6etS9zRDNt9LYPIaFUNdlj6BHr+DgdbHkGXF0P9fQA7vZIpvJmL1m8G9UM6h3
ZMptqzyleu+n2YaO6jWeMFGNdK6IxonFoUZkoZaD8lUrFGulleHOl1vfoYWo8bGlyqt6T0ha7ERp
Fd5rYRfeoNI+vT+zQB/cZbdUm49Cn/WTKL8P/RjcG43Zgiki++L9aevjtG7AEDF8pcG92eLiyE1C
FoHZy5FNlrEm3SHYlFlB6O0+HhqeVs3k1SFw4Xb+bARdtdf+/WAzprlTBhlQsp/9DPnOf372/qtY
X1GL9UteNEyJP/40mCJe/M/z9x93IXibEWZ9jMOA2nBd7nXd4oHGH5Hf5qNf59zVpBLkM0q5EtzL
An9efq/1WxYKKdKNSh2L/fuDReDYbiRZd6mZUEQNIcbsyWWr9zjs/3j4/TXgxuhIhu376+8v/f4X
78+ZDaQOyGN2yGhhz//xR+/vKyK0dHMBXJ/ZyKgxixvojt6lMXilmtQXRRHfKKJvzCInS2FSra0M
CAFep00z9qbra6TmFZ69nmXZurfHHnQSNhijrY9QZJBipTSYrdeGhdehVuPykKLtX8M0BlV+Z05c
0fQtY+58SzWYuUcMUYvqkraj0hw7bS5dMiuYHD+0Ef+RH+CYHZr7uCmaTUe19UosxqtUTnsxDAmi
E6pUNsFph4hYlWMW2rSaJclFKRsfBjJLD21cIpnjjyPy+Kg3kvEyGxuu7xpHGONqNT2RY9g701Jo
mmgrehGGNC/sGiyfM+NkQDGmgQRXziyIVHpuaGCJL1IOak9xQV6chjLRcSn6Ua8c6M+WplG5gblI
QDsRQYhCc2gG0H4SPd9MpYoEb+GuonGYdmk3Dg4lGpQXNuaNMcruogZ3TltSglIaM3UqBp0jM2qN
M6ZWK/UMGhZDlFI9J6ZSHk1SGI7WRCShxJoiIFnoFrGech7ps5r6ZD43FdUy/WkE73vLHErybDR1
rIgL65TnBgv+BobpEvhMhprWbJKRxrYllOA8tuE3+IV0IbVxy3lJrl9EsydtW/kW3JftlriYMVPJ
QGUoZjiGGuf30nOTK1GI6RF1E9wujkhETBK7wG200FrrC82jnshGHXTzILe94UnEy+5LTfEPdmBa
m2rQ0z3NkC1Ij+gQCzVzrJqsb3uwApIP6GBNMUIwJP1Mb1PDeokRa0ztkQN2LG2lfCRviBVKWMS7
hmAJSck4VRbai5HR+kBJ4Zd6eoQ5iB5pmBSMbVhj9GTOtxbTiGdDfcnoN/fEhV1rqTbuG790pqYI
r10j6femiQawJYIqk+UbZmXtQ+BLK7l05YS6yRjRhS60MMB0gw2gporDvLCp0c6AZvUVo9iGip7d
SmXxIL7B1JdOSiHsedUmgv9G2rPBqnKipK8LmnKE4pT9SpSGcRxthNeqnZiePKQg5LTSQm86SutI
TXJkCXQ6/KJJNllN01mfAyZsshVfDfGeZBJ/z0yNVGcL7AHrdSJNlFG/84uZ+5HIFIQDPJ0xbHth
uOQGkUx+12mpejubvfv+w7iNnji3giMc289RPusvJp15TmsjpjNLSTRVCJjzaaleqFx/pbzClUUE
82kI4uCBlIN8bTSluXt/SoNawlClGe7EPZmlR0HumpVMh8oaztZcEErL2LXCZzR9CZmoM2ZM116N
n5Dpc2iscXoeSrCPBsFYakDAraUjfsHPUaflxe8L+TAI+US9oD8kUtwf3v9HF5yRDHl0GcXioSEX
5yE2njLmSMmsCuZYRIwydf2W9jSZI3Qb58TUCyJxKp1gPWHu6oFlXO1Pa01N87v3d4nh6L0/k0pi
wSSWQ640AOGR8F3dvf8vb4r09/9JkqQ5pomIftILYzMZKESFRdcMvGvKrTgfHk3W6XY4XKQgi78t
osWJHIwnPNmYLoS87ZVCPfVLO3gq5ozhRCKEXZ8LxA8IZnBl3GswjQFLKcpnaWT1B0BTJyVDtSnk
2I9GrdSXTguf6sKoDpIOkyVcwCxznPz+UqnWujMwhQfngNrY0cxJObw/6GLKD1rvWcHAPCBAY2/n
XXWDNm7YSgFxwoOklmsiscRDrk78L5CjWyrQHc0lICpUsjEBKQ9haFIKT810o8S0iPQxlt0hxDkU
Upd2ewmVg562EM7nsFo8B/TG8+Ngt/G9b/XhoauxKNXL0TNNFs9tx/JNILtZj6kG9w0b6SvmAX/N
ir062H263IAvfpgmJ1kfuDRaM8ZMV2tb0Szo4cZwuwzpxCDlCO6M/pSZjXxJlyjyxX7cy8Z9QcLZ
SuqpWSWknepSBNGW5UJgz82NilNnW+gci4gCUhZEF1lTDa8mqGMneuOsadJ4a8S7KBpvzXpWn7uM
GWLQNv26qwCkppodgGch4VpD07GRffrzgd6n26jU5UdZ4NuiizIfqlGTvYYMDYJ1dHlDQqlMG1KW
JL67pDBhwKZkAb69xFWdurqVkNLETBEGZecfmqyDS26rFLICO6w2uA8xVNt+6YXM8Z/sod0kpuju
FIvI0HLEzvv+MtJqYosFRUKtSp/qYYq9Oc+CTRXPXHYxcUH0Hy7SkI6veWP9/p/gx1dyQz1nvd9f
unaJdvBxgOCh+9r3o4GmF8HKKlsmPwv5y63zfNyivJy3VT9Kt0HLfb/Oyukrwtl1MaPMQYf+vW2k
+qxlYq9HuXYaLXqDPWlM6wp7hDMUFSw4Qsk8bNijU8sAyCP65zhMUS5r4GKamnafLAwBDSa19n4q
Va5GgfqlYPow2OVXCdgxy8ml7mRQqbWo0d4b7aiRYkQZOF4IWkVZU+7MX7CobDLCsfam0GbEGxDm
1jSVCVHsMxn/V9tug45A1eVZH8aEp9YFJYHF7jqm9bDxzR45T1nVRyXCc6pbxw7PLWxeAT+crvfc
R+S6ZoNwZoUg3V7aYCdRsWxY8xraB4KfJS9u7mkCoEV0rCLrvtnR9G3qpOy5sKjZ5FIgrszSBUNi
Ip2WmjMlXX+TW5rk5r5EhYQFlFEH/ddOH7xpUWENPa6uSgwHOijyKVNkHvRCOb0/nUyB80gJEFPO
8bH1aXP0RX2nNzhaJ6r078/kGb1WlkhMinWfEh1iEZlOAtG2WbIv2zBel8K4940KsScWAvxuMJzf
n8KxCF06Y8DZ6CI1JP3gmJdKgL31kjjIaKAl5m5Ufd+DW58uwTQDWWTyPTTVBV2Q1OAwpWZT2jgq
1LIKXT8G8jaCbjriPc02zKNKMe6ARRFFzUFY+71i0bJlCsHcemXrPro8krucodfznTqXuaMblfUF
sThEm8a4N9WqxVQj4xWy9Xjb866oH7bRGHdvvipA/FmaesR19TQOVX9Qcx2B5iykJzT/S7Y7kiyK
j8HzCJRXlTmPRGCUF2T+d4ASgmfNz6qtMlrMSZfouoZbO5DAUGY3hFviIqtrSB/umhPnsmk0P3Te
X3t/wOBCu0XW0n28/EqAkGCnKRY1f4pz1eJeZsUe3qmIINAH4aZmzl0dgoZuCMtXlsB0QVGhBO2D
AWn/FGvYrYbKPlQBIHc/zxgSVcoF+ZzNTqo14rbL9YmqJbYWrhKLm50SaCxOxycB0t41qY3eqsAi
bhOTUh6W0ZU2aNY3ZmXtUy8XKov/yDgZ3ejIOhCBMS7FE0MphUi+xNkfpO4RbeMULKvRIXgJW4s2
q8qktI4aaacLnF5jACZjQlLixlKbHidq3s5gkptT2hQvBno1m5Zc4w1UTvM2wA7Jp6Vdx+Si0vMM
BIGlHMxhJjo362oSzIFA0wtAhdujgK7RIW9iFY+yP80yhAf2m52b0aZFUfw1UsPg1E7TdyU305NW
s5pFDbTRLdQ7cRFPd36DmliasovoCLSeMnOHg48xuDZ7mRGHwm84oOyLBQWzAcaKEQlp0wdjcabx
MO+oBt0BJmpvgSEIADL0FuZOe7aZCn72pekm9BPQOy32pmbo2p3dmpAV+mlyWJ8RnNyZ+VaZRemx
fr4nhLMDapxn9JAV6DOQi4rz+6ZgosHINkOxeZ94qnb3Ne7wTzDFTQ9txaqnbaroWdWyQyf68mL6
FJYbfLfbCjmTXE3i1m64m5iZONCrocBiAMZsw+FVNid/i87hReTZeMINQOJwpm6ClIDRUsiPUjsE
28T3T8lIf5OM1XP5LYO85NPLvgomR+SkS7eh7kL6Td460EddjKmkGWBhTmbd3Ag73LWh41uEAa4i
Ofak1iJFjrCaoMDqpHVMlPS2th6DjgxR2p6Np8+wyKfBONJSylyJFFBvUHSX1eGDqZnFXTkOhYvH
Nd+N6VIZoRU/MXlQRYqrPAbWMgSZvrWqsYd9IWkuVhLWo4MvTqxsybqCc7dObWK0wcxvpaiEldgp
02moDW+uq+m2U/ZAdNFZU8RRO+JE0wotV5FOuHiWhQmUGCpU9Xg/hgMip1ALN3XdbmatJ/pNZoZs
yMnici6m89JlyWXxoC7SzrKnVRgCyYcUcltqEcVGlDU41qXmUNfIXJs0t5x5GpQt0xMK+FZ0U4c1
Q5S8WHkTfC5mbUcggBFDmtRqj2NNFE8uSEyLmsZVbCVyQKRTigD14lRTYrpjHo4nUSRgI8iY4V6i
mxc7sU9ZwTRZLUtCs2cUovk4ejTB46PwhwbRwyLVB3/yJOCiqaWansy2SdGN0Y+qzNTcN7qFQWAW
ezvSri1wjtP7g2nayQFUuHYYWZp2HQsIDTXj2rDhz8vIbhy5wE/TZhaXIuFFmVkeSyOq72rOuX7R
/RS1hMwBfpPDXTV2U+wgL9zZ+qzYDHnPsq3FKNPm8YCmI93gO1Lc4f4bYfPi7HePTUKJyC20JvwM
M/KzAsBhDWopcocqzO/FDFJFjdXZmwwS7UqrOkxK+7X38b8VDTfMbHnQGDqkPuHgSCRwBHKIpTYx
Go+WLIgCO5MfI7M1T7R8rZNhptm6zXrbgU9YH1mE1EdJZJYbGoSNkXWUX0eb1onMXURfRtWix/Xx
/p7vD1qpfqEHXBI6wtAL5JogjPSQxrOEYJ2l6TBGxoEcnM2MtMANpGZw6q7houvl8YB5FSpJ6UmD
kZxydUNs0WMtskdmPdG9XJjWyiwwZA8o4zpbUF2fu+hiD6Hq6ZE6HKas2GPmhm5eKSY+wHRGWyeY
WSvWvIvj0T9BEf0c9GKEsNQ2O0og5lOoTicCNBYR6IxEVMmPFR4IZk7z5f2h1DqD2nV4bgctuhT4
seku3UZTl90K3ckCQ+xEF3zpJ5Gd3h8QOWFJIFMMDzjqeGJ3xk0es4rGYpltjdZ/ZC8mR2ZJIGGZ
oqwKZLjDXOXnJC1GL4R0tJ6VMryNNHneGTVnXW9cFM7uxxhZ8BrSDT00fDqbJMfSUI2AlbWsBflu
ZWwO95KHHkU7Y1lEW0zWYzBphyhAj6oWI+1FZMY31deCQuCpbohXNwQApEQXgVeaSrvrRtIs2KVU
0pPWtVv5rsPJthH+OHiCxMtNmdfPmZmFOEFrNJJhfNbbinllsvK1JDgHg/Yok0LkKqNE+WpUqjPa
oGQfTl6iCHWn5VRk0U7UXh71qlsYySvnWLbXqBNTQ37wJYJhuxFXr9zPjI5astdm1NFNKIw1OXBI
NMwq9nC46ntVVmMXxEfmAHBTaV7a07Oo4weIj/1uHKWFGzFg88S50AF+Oenp/DxqScmcZmoc38yI
wbQAGKB9r7DLdgfqdsplNnV7P9TlNeiJeFWn0fDswDrhohmO0ig1O4J6MM0JX4KYzeBZWn2wRU+S
rCs821IhDZesqR7UCEJXirV+YwpuAZOKGBpvCTZLBSRFHov91CclhDd5fGx7e9Vzu3ZaJjXuyD31
VtLKal2GNo1ds37DkTVcfWNCyRBF5XzTjN2mm5kx5anGyhBXRUu8lqta5mcDeewNhjLSjjq3i6GZ
UP/Zgxc1V2bd15sIK3RQhs0eYcVsR7sBMulKlk4Q3g/ZwGxMHQqIhtqz5GMaReS1RDLF8IqRsqzR
AsiXys6WPES/uYnqlPJuUkDKGQg/6QvrSjoKoUP0vmFrqIjQDNM+EspOJ49eBMI4ER5n1Lj1dM7z
WLkIWp4QGNKjQsqPqCTlqFfFM3DRyAu6wkMCRpBqr5wquWEXgSO94OW70ZubLgCM37Qw7KemvwmM
m8xAADvGGi4NH+oJqsjWlZY4XbA00kGhmlRkx/dBzW67w1DN4HyXGUKVL9kLrNe2YE/u2mzKjqb9
DcxjfHh/MnYlCVSytpFHqK6sAQ8R5/Mu0htzl2bitfdxi1WW4nYGeuiY9sN6sKTQY85andD82qs0
Q7W/ROGGtdIi4QKAoFBg2eUZkowhi+dVNIroWdKYJkkxZzj+jPza54HDVFp61eR1Puf2PgWr/Hut
TrJze2fM/UkF0YWwGbIuKiSOU0lHa8HezGprfK2hlqmdOI4L/Ekk4lL1wxejorJQhFrgUgpG7SIo
OsS7oiN1oFxmbmSor2kazo7VV7mTIYDGmuD4sQRLKRzDjTRwBmcE1ndDvqZ5OGBDtxFtNjszniI3
x3kbx8eMyt2FtUcI4MQsXCQK3NnoxhB5P9nHoShJU2wXoV7S7kd5zg6yjfLu/f5MVLY3mEJQsai5
uUbJ6LV9CZlxGoadadEQaHyzRGVm5M/cOY6Cfjbdv/QgLzd1QTd7bZhkKkdqLw6oimgRJagApFRH
NVOr+o7C3K0S191ZtBLOrLQMWKqRQYn9uXFtoyXHNIOqHao9diLJSSi/7YusAHv2YM6BB76rum27
NqIkm11HllUQ/ggvrhKq6H6ebKasxA4bthP6rQpGauwXwbrrk6d2TKgG1sDjIgCVaUHrJsVNRo0W
d9uQoc6jYrQLauZ3EWtQjPJ0JQEG3dhSf6H/XOwiK7wPAtTYje9T9qu0Xe9HYLEm6hVSmhXYlMIW
2FR1QD2sQENXbi21tPYdSsdNn1rCqeI8dlsS3PeISbBV9K0GFJMshU5HTzKG85kiYXw70D0dVdZS
YwBsD5jOTZGP3a5f7h/t2O+tsqbA7gNQriyZpJDlEFrxbGyJV9rMadAelOzlfQozmPfzAExaHTOP
TJ9tZ0zmxhxy4dGER/7tZ9/iEljvJNt3ADog2ZnFrmRyp5gT1oQZhz4tlIbxmPxFP1+A+NsxsoiT
wo2/ASseulplo8VGsOMYSmHfBMx8j1oUbOpeDY8D5BIMk5POAsEGSLsUvE2b1dCgpP5J6neGzHK7
w+ProFSYDtNxDEv7Vp7euD4mPBjlyTJD40B5EQeaTqhpC1TCpeWH6YoCdACApdvFNa3/9zpiUNKo
afLus0ArbPhjfgpV4jh+f1DM0Rlb9EKzPp2z2u52hm0pp8CWX7IBd4ZGaxwSVWtyZAp/p9QgwlSa
EzclK3HutxRtFSzvAGwIuX6fbjEDa3exgaDFCohkjgLaODRG2p1EV2clRYTWwd1Gb2ayQF5u08J8
6qpyOqrGeFEl0lzRxtdrsyq1M41X7dwJuOAkvFL5gM/iNTPhPkY6VLf5QjGasyu6t/H4PrZhqtOF
Ga0+/fZf//qf/3od/zt4KyA+0NfJm3/9D89fC3ImoiBsPzz9131BKSt7/5t//86f/+Jfp+iVklXx
vf3pb3lvxfkle2s+/tLyaf79zmz9j0/nvLQvf3ri5iBVp0v3Vk/XtwZp7/un4Hssv/n/+8Pf3t7f
5X4q3/756bXoctbr1zeiMvJPf/xo9+2fn/BSvO+o3/fT8v5//HD5Av/8tGvql7f0L3/whuD6n5+E
/g/DsG36c7KGyF0Xyqffhrf3n2j/gB8APZBloKULXTE+/YYBvA35I/EPbJi6SolQmPqn35qiW15W
7X9oS8XPhldiabopi0//+6X/dPD+czB/y5nrFhEz5n9+0j79Vv5+iJfvZKpsWci6rSo270d+mcrP
X1+uUR7wy8r/6Q2bky4D25bIN1r+0uLE+mEv/LHBHzegil9sYfkEP2yh8LVQNgpE/a0zuYisHdmd
TpPbfYG5Fq0/t2vrjnzQ7D7dhid1K+7TB+tsOj//EBypn35LdvKPn0Fj3pOOJd+ydJBUnKgZO9Mv
vqdi/3UbmsqhUlWbYy1s68/bCPWYpWWGmr12aHxvhr24KXfKNtwEXnDS3doVa/Tnbuwi8/rF1/ub
g/inTS8f7YddHEX5NIKtxJkew2YrvjXZ/c/3n8Lp9nEHair8QlvjNDGU5fz9cQt4jc0gkTlO0z7e
MYJ5/q22U7xpQ7jyqvRgk7jx+hfb/JsT50/bXL71D99KmFlSg3SZ14C0VqMTuNK6Xb1qq8/l2nT8
X2xNLKfAhwuB3otiKbKpm4YQy6f5YWs9iSJjKoEFcbD6rr90brU68S/dqWvVjZ2vVBRW9rrczu6w
STxuxWsksquXPWza9ffuYLm0ilaPP98Ff7vXDV3VDFNwdcrLaf3DZ4J3bfqxZU/rGeEriaeUIFP8
Ldefb+Xvv/l/tvLhxNWSKMmHkKZlWltEMHuVDMKdI63tfr4ddRlL/rqLLcNScf0KZox//jq1HWKM
IZN8TTHQfbS8Z22NUHUFXWaFQnXdr26p0e4oiu/vLr86m/5+V/7vtulM/Hnb4KT1wTbZlSptN/lg
BAc7e/n591N+/v0U+cNFYgVdLs8G3w8KnbeMc2LL1NXpXfK719P2F1tbPvH/e28q8vJpfjg5mpYI
mqrjhLW8aPUG4dgjLXrVbMtfDC5/e9iQsFlkHqBNMu0Pg2fc1F1qdOy6zn3ud6GzK7zKYyrralwA
pGquIofs+DVynTWzttUvLsy/G9uEpqkm/VnbVIwPJ41MSXkQClsPBYHhL7P0i7N/uYv/eT/aihCm
rRu2Yum6/fEi8yfAblY4Ibbh3tTv2m8yM2oUhM/SI/0s7Sh51op8l3XuFb84hOpfvput6DJbZdUv
61RKPhzCitkZKbDMKFHwrWbnSwwSn1Tq1+w8b0xeUtfjanXbu3666SDmPw/O7K5/deP65af4OPJB
y61SwafoncFFavtdeh3Qqm2ax2d5jXBydb2KPdrLF//VeKb86unr0P35yaz+5WT+sCc+jPXwkioL
tDV9b7fcLfbw3M3Og4sgmQFiF6xeOwc+WS+53RFw2OrbLzb/lyt32bzg1qbpmmXJ+ofNz7nVyEpB
Jgg1Mq/etUc0/F4bul/s1U3k2muq8/v4Gl5JjvxOguom/cVJ/tdr7MMH+HCWqzWe20DCGE5jdtfv
fC+89T1l0z2G98a+3CDqXjdOc+QsoHWLvKBd0xb9xYf46wzmw4f4cKGjUqVkE7MXiAT2yp35rGw4
Dl8m11jfY4Z3ardvNqgh0ZH+cuN/GZ/x5GuGsJjWGqjLjA+3OtVs+9xSxbiuoTCRc9x8s4cMPg3a
0l9cdab88YZnytzoTb4so4qw7I/bioOQ2PmxrYG1g0gDy1aG96SVkZrcZdlqKuXiTmmmgqRmYT4Y
TW/GLtV7+rqdqYhwg3M3avfIykIdLtmSqqxbRvYZ9fJseKbdcAnXpCSuShNIvjI+klwYY22aE+LP
8yCfazfoqPSuEKLVynocaDLxGSxpU6gmzpVorCi+09Yvt0E4J1h75arXcE0VYP4D9BtLhzBZ0QnJ
TxG+modhSuyNajbqwcA0zb10mMlhE8EwfPG7kJMWDx/MCj++o05LL3Aaa0iZcmiV9F0XrRkQ5BQl
hKrOuJAakj8p5sC7u7ZRb3ydSgxxTibR08Bp3Yjv5Kgs1AorSJWv8qJIXNt9k9Eda5riavV91++y
Og7mrWyWeNg6kJwkYPhT0q8UNSykjY2AMkW2mVj0OipZVrZm11DjIui6J9hWFo1TUE5FqSdSNFRK
8aUWEgTYlppaDldkC1ReuARFIAAqih7UUJwjZC2VbS7BcFBxIgHVNZqX0VQ7B41LBNSgoHsLfNem
0dvb7ci7KbDL2yYnHMe3muSbXfpoEo2hSp7gnPtvNKkppoggkxy8yXW+0C05jGMSw/JWISmi6IHD
f9cXXeKKQXtIRNSjjcvsHTZP/4i3BjJ0LGVPvd/pmzDxLZclZ3ZfU9HGl6wXCO568HJFlAbHPCZR
PolGs1+rlhFvulbd12FcrWO1wO42csmVE+J5o7sECm2W2gy1dTG2hB3o+Q2RVsYp8n08+oT+rmVw
InxEAmi0sqbJY4OiTbvhczP7AuFPckrD7LOh6RPwe7ID8mAQ66jGdCp3SxraCG8uampHQ9R500yy
tyTIdTGZr/HMO6EWkQlBFnYrrVpVwtDXZ1MJ178Jc8LMe5tCCCtcY6X303CtfKpxdmAbj1JDEmsk
6vqB+FuAqpUtqU6MS3OX2haMb8WqH3pfbxCn5b3TAuFd0ZEtKMfrwD0Jc3WaiTw2adTlXZHjTIq0
3KAwqurAK8tsnw2QQI1JEBecIuHo/YILNmosyCIkPuTFkLplXCHLtPzKrWed9mqrsse0qtgJjZTh
BKbpxSQzdD1mEpD0ZgRU6deEsNSwc1vSc3Db22CpaZZdklShSZ2rs1PKVCQHMDaMjvAhuz5S9n5n
oR3CM73K4J5R5iHyVB2bgKAbSUG3vyikV42U93cjLd7LLPugQIyS474g5FPK2uBOlN6zS0gA+swx
gYkapjdNpwU9aXkyrgEM5rwH6FqE6KXsda2eI3PLc33TRIp88OWkfmhFoa/lLGjfLC49ZAABtq+V
HlXGsW/IAyfsBtQVHP7tWBGcVcYjtkxK2s8NJs0rupTl1JbCM9jSpStrkBlet0azMRajfRLrnL4a
YEUo19S01rBxxvMcpIgA04Bw6THNYdWZkfYtJ6MHZFjJNK6XG2Js+qWkGtVz74RKq2+yAiK+apBx
WPo1hF8/NMRDNJPqKgxszWajDXTbAqYhknEGVtLv6qD1n+QaP21BoQ+gx/A2yvtgYQYTI2/gfMis
YW3qb7L9UswE62mHFLNUi0RWtAS0UR4t8ysyHHS7G6L3KK1ajyyjx2M7bbP+xjcJrPHP3bCbEJrj
MKCbfx9wtaQk9cWvyoj0G8m45OmagmT0IczOIJVlH2o4EMabSbx0TXwRgXozG5GCld6K19A55/D7
bGRuFaEpXfAXpXUEQbSSJn3dT9FWNqajHx97zUSxgV+M8XCqTpxkOUSuxvgOIx8ZUowb7LGP6u+y
CjQ0Pc72Xe3vYiwrrZPKG6Xwkslr/BV9MeKbcFxr8mkmwonIen+rcFsBSzxXg9Pq8WXQa0/hTDPp
A2Ji0eI1yxj4AGaKGnuS2ovdblQ0v8G9XkkZ/PZY4RQfAiev4l3AIOAMkFf9KttEXf4wtfkmozO3
ki3tEg5QlxEVHKyx+twDXKJCEWHZxFLZj+cyky6Ir7DgwKWMbchXLzNCrdQ4pFDDchnldbKzwFl2
5rYevDq9mFVG+s3bYL2F2otkWeuZW5JFPyMiglcr36rRvEm6hu/ZrRi/MMQIhF/JsKks/GFQ9TZG
K6frwv7OgLr2oenJdF8tce0LMBflSev22fSdWtEtwAdyQG+AL291hbWOeM2BHK/tpcG2yIE0KsT0
1EALHjrCQPrkhcXYChzD0tQAInRXJYk3a2gtaIBdtcYbaAgqrq56M5wDBjbW1pb91cL7nJiXTH5q
0y+J2PYlPkh4LHn+MravMVr9yTqHg31FRA5novHo4HAjEHtyEsF01NlBxyfLDcM6zCUCO+WlLgEW
i7Nkvia0a+TwWQ4yBNhf2/6xMr4BWN0uUhDBDCWMPFHm+EGhQsgd/Ncr+a8rGz1MCG+kLVEyTk7e
966qvcKTxdLsTWXs+sXG789K8NmQrxJzCct6AxTEYZkRWy2l9/pu4DoC5Bdq24qoN/F/qTuz5riR
ZEv/IlxDYI/XzCQJJimKlEhtLzBthX3f8evvB6rnTiaISZhq5mW628q6rarlGYEID1+On8MERf9A
pfhd0OZfCfyYaPoWwKNDA4oZ3vKzbCWlfxgFCMtAaj7aQE76xn9IrebW6+5y6wmqyjopDIe6e1qg
2dEau1ZE76wYshP7SQugXnGsg1V8cKCo77849Uc1fPGpvzHK1jCkP6vaIO23Rwti7/XtQxjdJ/kX
f/rUo40U/S7Sn2mFygd0Otr4KCmkA11Ev5JpSwa1cuYg6/cdet0RpGVG9L5K+o8T9PSNnwNLqF7i
rr2uyuCdbKoceg7rmPTM9ddQlzWm8RHW9Wt0mBktT+CrmZma5YP0xIsxTLRmJuclsNTHrOi/mEaH
np350PctJBWORGLLgCOBKBah+iSixl/myFI39hcVlbzHvGa02ykiiKK8K5tx3sFyPjclKGuBoBng
EubCDyDarhO/2Bu6QfhSNuLKiWM3Kp33fqN8RosFwlq4Y/VmQiFMgIZy8ntFWggc1dnwxLB1Azgp
mqU+VRB2n+wqKvojyFZQgaAhiH3HEVEtT2UaRwq8cIocEG69DVB/VkaQoPzPECntotkXmqbxFDAg
ZY0aAmu15t2EklmHSOjFrSRwDV/ovZsasCbvsydawJuqYJw6ElaUIvKjzmPrvf/DK5wJHLc3EUCL
MBmcx66G4G7mxETUphrt9laJu/R7BOnhwCC/F9o4XTMCV2PkwL+vRAmbnxtppQ0NhUQ46H3FPOvn
ErzIs6fP3eDO99LnMbT8ZB8r0JscVH3q0MMQpfJhYg4tdeOkqcJPVudVqgdFGQMZDKrb4FX3vUXy
cYBlBBxuqRnNc6i15k0hIGsFxAzR05+c7f91M+b/ozaLQbZGO+r/0GXZMwr0+7TJMv/jf3osimX9
l+4QHVPDoYIr7Dm//dNkUYRK04TU3pCaoQvLmFPC/3RZFGH/F10Zsk5kRQSDaxr1z/+0WhTT+i+T
spdhSTolkH6Yf9Nq0c47BBaVHkeltiAc3QD8pJsYOq3YteDQWvqQMP7vR2pNztE60ow9IGW0C/b1
XqGgRupzTyXqIPYoTV7BfnoNaysVZnkQt/pGPfa88PX258w/96SACMefCJRBTHcgVYFsFjV6rjhB
poSJVU4+0uOfquRpE+g8u/9fpvgobDJ4SXVRX1HT3svNfJjukKcfIf5TKXtNXxXCnQLVk87+57I5
cV5O+o89DDHxpFsWef750kwttZLMh8I3SKEAisxDEsQHa/rIcAnSM19j59nrv0/D1w2zaztqaVgV
gnPmLAvAEdQ3vqcW411zLX46R8DPR+2qfPKPmZvein/IiRB4PSq31tWG4bX1nhrWz9dbdb6dWT6G
o8fgF2N2t/W1vMmumqfgZsPSfEb/d9XZUjWuClVY24Rfz1SBeZxbQkZXr1T4d47GYO8tCyKGEUEX
7daWMCiq7qxzozFcrSeUTvNrLX/ORptoG26ezkE/8xucUvvREYeNnzWX1k9+lm7Tx9So6nPRBVm8
vSgfQcaliQ48FGWBGx2+GPW9fqOR7Cb7r2p9ZU4o/u02TM4rPTHJNmiOrgsgBfRo1TcNowF8HqRt
vJF+Ag4jQfIrSiodlg5IDMYk/VTm06OmA6pATx4c112oxEzVa+PRdpT8ePnHLA4elWNV5wdRODA1
YdNaOf8qSWK2gyI672aAxqjd1bWHblU6VFF9q0NTAVmOYQZX2hAX7cbRW9xsw7AczoOm4RtNgb79
4qZZVj4MjEzYbj563pOAiZKJLFU/knMaG2dvzRSSLQa+WNj48PkSnPgrE4EyZzQH2516Ue+8OLkr
1AkMhSy+XN7NpaE/XxaxC1VylFR74a0qkt28bGRzY6BSmdhzgUz0P2Pb+XTZzpuvZtJqVDXBW2WZ
82c7X1BoMx0MFSCTTTK0H2Ts+NfEqf1XSiHp3lDt5idTI8mGk9IWV+X13Jp0OjQeO1Oa9uIVUmw/
BEFTNTcRLKBaWv6TRuBLe+LnMUg+9RFSHtHQFTe6EHeKYl/1zAOHaGNOFdiYsGJuvL2Gpg5hH+s9
tDb3hVHHe094rpYaG7/VPq/LW4am8RFMVeLR2SnQDuc7pFswepkeqNwoRhYCElhD16EyEuNzqZdM
x4/MYxup/6w6BZGo2b2X+Yw/HcJ3/ii1HdOu353JyK9sg0RYVOSDWQ4cpwI8A1FQZam4p/JjLy0F
/KWGLuwYGQ+SPO/WKmLvi2Q+Zq+ByrvypPlOi0G5eX3xVKEDDOEYc12h4gygR5tPpUTIiXLnQz8k
CLfIr7rIYF4n7/kQiOxzGMXhIR55AIKiJ/0B9xu27ypt+ljkertzUv9Xk8NaoFCQAHh/5fUhmB+a
qHgS5XMyiLs0d6LbTNOAF+szFYvIn6Cba90qn3jh9BYFKJv0sZrGozIVLoMsbhAg/1FTaNzxNmx1
bOY7cOr9Xr+MlKpF60wFj7VwuKWDcGkeZKnbIXVl+qTv3y5fjgXk4M+3x68QMjiaBqJ3YSGuLVpC
iZm6Rag9KnqUQYvQf0B27SUOqk/0K9HridMfaCa9Awn5ITXDz4DUwit65T8NLc4PQJv/8sLqPC28
ebTlcHVvXb4UdIl61W7dLPRCZus9soW2AS2xEzKLiDAGBUquuGW8aOO1IT49225uguM4c+Roza7W
WDj4PszLrobG0E3MxnzuIXGiIdM0Rv5O7dWSnAeokPhbmyYzsqYtDSBL/Fd7/k0n/tbqbSuoWm90
K8HIHaIWiVO6YyqpCAtKvvV1BW/m3z5kPCdA6kxBGG9RDVg4p7Fsu8LoK8ctDQ0KaVJq/lE4QZFw
CpX0OYj9x8vHbOnr5/fr1OBiY4vUgPzBLB3XTxvxKy1SegVNOVx5gT58vGxq/qNOr8zrU6kKOfe5
VLKRhakSHbgAJkDHzaAnfGDGXt8bE0TCKZP1N3mR0FsrgZ8PDp6tDVOxhcR689zoBG1Eww4Xih9h
LOAJ6eAxtOgr1s1Q2z7TZRPY5g6e6UyPg0elGtufdZD47y8v+s3+msDXCE6kCdSMH7BYNG+CTvtg
Ul0rdhCa+jLL0Hmtd3XZyiIqpW2LFcuBWcEmGOFpOz+qWunZUB6AZi+N8QBn8z4OP03DeOOrEnmx
eucoG8t6cx9ng3g+B6gXXbllGEzPbohgosOgCnCFAtOgPksVoXNluL68tDdfbWFpGYykKaQkEZa6
BMjqoexvi/Bz59xBUb8RRK98KsMic9ZMWzg2ufL5JgoirzxkOI/ZON+h3iSnu66WiPDqoJ4vL2r5
evC9gDvOCZqm2gLfdG5KD60WtpwaU2acuGqbvO9iGWzs3Mo3Is6xbPr5LIdg/dyIWcJtpDHsATEJ
hVlE47wsuon0kHKycXd5PSsfCRs6j8IMyIRy/NxUhiqWighiD++LZfg341S2vxi8GR89iWoZONXC
86+sXks2PplY2UjAm6apqioNO8ucv+mJjw4m0/CMqOndNEchvPT1lrrj5EsGWa69GH7NsvSf+hb1
VQkbUM50V1s8MucldvhxuNUaI70uwqHY+L7zUTlzdUS2EjjdawJuA6k4/1kMq6lxXRaTa0fmDZxW
R6jwqcl3Nz2z9KH85g+tS//v4fJXWDnAHCYyQKFSCLLUhdVWQ48+cLreLemaXqtlwtAkgj/wTAGQ
f7lsawGWsGaXYwsDdK7Ky2gB1D1fIjo36K7pRu8qaaIftIJJhQjh8cPYTNUtXN2CLkESvjPz1PyZ
wtzhlmHl3wn9C7rUPDKFCjnAVEmEotLRge9INvXBzOLqOvYC9WuqynDjpXv7iy3DAYCMe6QSRVaz
OCtqXycW2ruaCycGHCM7dBGPUTk+MUr/0in9F61TaYPIQxbXT2OdXU+t7jojzhPVkZakNgjoZL7K
XnyyvV+Xt/PNXQXlaDsAPHAJOjd28enMrrbbgoIyz0R0X8rsV2Un32hwvlfrrX14c0owRWlGoiIK
2OSNW9AK0c0CcpObdJbn7NEXGqw98aXyOUB14cflda0aIz3mnRDEyktHFxVa5zm9MboOA3vErERt
6Ezs9Rh5oX9jybQ1jQceJPecSp14grKMIpj9idbKEZmOZLxmMnePlN+Gx1n7UA7FS5YCJI9w+NwM
YpewJqTK6DJk/pTFECq3DllN63+Y7HTjULzxqvOXOrG1WFLoQ/ODJMno+qieWKl8b9rFryAQ35yw
nSc+N2LPZdWQWsa5vdnZnmwhFJeMb6ZsoTWK95YCi2rhIyqlhs+07u802EeKyb7P0/TJyCAlvfz9
xDIvf7VuWBbRIfh+3Pm59dSDucRQJUcl9dFdq5lVI38lyg4aw22A1Oy6KlefuwFacmHEwDJMpjVH
J4YvYOOnzKbO3Pe8ESQ4UtUI/s1XrPTJRiQpvbxCTqPbwBdCH7Eex6+17TCPWBTfBIDMu4Dw9jow
i+ApUFrhhvOA4+iL8D3gkHBvIq94D0q++uszDgRV5SaBBRU2T/v5FoWxY3oGiGgXLojhNhTe78Dz
imvbHvvD5S14uwPnlhb+qKt7mahp7LheoKBfPDEiVV63Zl6JjSW9vU+zIcJxlb/wlC+WRPqfU7hV
bDdW0NnIjOmWCtcH8ODfipwM6PKqVo0JRk3wf4ytviJBT75rbzEO6CQtnESThZ5pO6JHdJ+KpFV2
ncHEMnwP3RS4l42+dYGskGq4lJRLqRAunh3ULaDGoHTn+nNHzqyqYQdTU4p+Paxc/8IUVWmbUqjA
R83rP1lfGOtyTHTTdst0gJU2UA2E3EVyBHZVb2zl2qqohlMEY2UEsItgOZigOzBjiA81xZFfarOz
PtgKAvCAi9KNVa19NYuYUkidN4QY83xVaQFndNsi11PB9sKEtf+imN33sVFuNdX//vc7aM3tMOIE
YprlO0yXvajUdl6WrxmuByfiwbdL+2DmurWxrLfenW9Ed43TDwRTtxY7OCYGvV8VU5mDQHQ4Qdou
9au6Hh8iSTPaC68vL22+sudODXu0+ObJKUcz5HzlTw5HoGsJNES140J1VINa0H03UfuZOyVHS0Eo
zhFAPaxAUzzsL1ue/+S3lueImCaFSun13LKpp4YCzMhx1SxkYiYU04Ha3RZOf80KY0eqznwFpfhX
iPXJ+sjswjCyQuladSCgPaHICVDK27jNq1YYy7HnNhfwzsUVi2Tn13UTSdenzwnPG8yHtN+GDStr
Z4P84X+sLLyiNoyT0Y6BdCuo4ctSPEITCd+xJx+0sf7uQM+4cZ1XDToE9CRwDlXNxSfSzMiDg4I7
ZsaDW4rma0GwDg/6tCvV/o4q/M1fHwlNxVGZlIL4VvYiN42dKo8tARrIMxr/vROZ5lUBHGvjyK98
LO3VY+jO3Mt4HVg5ORLwd8ewZwwEEmaJKLaRJTdwkImNutaKKzyzslgLNFdJTzwi8boOHHv0vKDE
dxKjeuhGWN02vtSKN6TR9/qQMGVHEnZ+mUSF2J8xpNKFn62/KXntbgoIayDVToePYaTrG3u44jbo
lBDsCqIyUoZFaakDGwQXvuG4aQ1j/Kw6MO2DLHCsfWWaIRT+vvms6Nr0PtIjCHUvH5PVxQrE4WzA
Cfx1adzzA03pJeXQDFlhSCg/UDP90WvypRicjSO59hmZcf0fW9r5xnaBEgZ64+GPmw4athDVbVVY
v3pLf3d5UYuJG1JnPJQgC7Vs2pbU0+dVnxzLAaYAJe+oucL2ayZuFVvxj4rgDoESmcWw8jTGiJKg
Ij3XGEp7j0qKEr+zozCdbvo4a9u9j8zYA+KHPTI8rQJ0t5+bH6MfVF8aSkrG3ztwjTcDh8dLRY1n
PiMnP9hLOzGNA09HD3sElMiqeuUbaXp1eV/WPgAJMJNxVE+EaS0+Nhg6owcEOke3PE67KZlglsyR
lQc+PyZZvHG2VlweueIcBxoE+eSe54vSKg1qhYSJ/8Lh1XRHI+z6PSTWySfKc0gUqE6lf5eKbLSN
G7WSZ9HRseYqhE412ly6JS/JzbA2VQKapK5/V90YHaF1/EzHGHVnA9UOP6FcBu9jeqhKo/wYtHDw
/ou9JhglToRyEw98vnjY8vxM1zjsRYu0GQqWR8tCLauMq42a1JoLZnwNujibThmDZueGwDEn9RAO
DkIFtCB7MGPuKOCGubycVSumYTPMQpTxprQvp2xu6o6OG41B92CmAcQsHmJWl62sHVBQS5waYmuN
aGqxFsYKJuqHjgsH+DdT8z95iXZvBtnPy2bWDqaOH+M/c3F4+W00tVFCH+5ptxH+jyLuHp3acgM8
gKY31a6U/cbmvSlW4o5O7S3erzgstF6Ft4p3H60wOKreTyK/N8biC3HIPbTXCDDI+kOWiJfLC139
aijR6brJt3sTsfnZoCZgSHArwkAGRUNCWQTx02Ujax+N8qQFZMea56sW17wOui6zjdhyzaGLr0ER
o3s8ob4Rw/l29femaEpTgJrbpMQb5+cDpc6+iijjISOFIHPD+ExRISCl9F8v21n7YDazqPRehIY0
8GJJRjAM+mBip84rJicd5RFajds0L9AxpAyBbG3U+Ld9BbfkZcNrJ5PWr0pWgkKZYS4WaGUI7TDr
ZLkdIfZTFDjATxLZhO89yw5eIiOXVwxKoTNw2ezKOdHnCAvAhq3yf58/8enzo4TOEFD9dwsv76+c
Gm5/zY79w2Ur8+1dZClU9Hh8CDR0lriw0vaIC5RRa7mNGcQPms8YbK4qFdQmUb2Xg7XVbhLzvXpj
kCIO7V5KAySd58tSvCqWxoBUBrTtCcNHNeZ3RRzOkHUvGn8QQhhM6nRxfgMRcBvdpT4H79CWpjfu
UCrT+l3peOr3iiGwl8t7sfpE2TR0aINxcaDlOP9tzLNlDrx/JsLo2m09yb3hXFtF40LLSEaATjZQ
a1/W2a6b4ufLtufTu9wWfKxKjEQniZTx3HRY5iRwE2Icpu7JnapCqzn6AOg8yNhC2f6szNpVrC2G
jJWvDzB2/hozSlaHVOTsjPk5+n4DmA53LEPlyHgVZKqBl37pRMJ8Xt1Xf+8rYMqgnsn7C7hn2ZyD
jD7wzMqnVDMV6kFJgvy5mTrIt2W8hRtb2dAzU4tz1vd6IKwAU2Fu0NvU/4lbBEpUxtxE4B0yNM8G
JdhwUfNlWXxEHdcE6oc2J73HhYsK674vyim03QRpzENU+9BOi6y5UkW81eZccUo6oSmPGDmCSY/n
/MtVlW7KpFT825IAfgcE8UDP70MMwDUX6BdkWy2NNXvEMQQbwNZs6lHn9ppCk2i7jT7sRymDbwmS
VqWFgFLSvA9B1sdwjF6+EKsG5zr0fB2AOs57feL+nCFq1MwUsHSr+tXgeQhOlj1QJ9WGpCsIXyoR
/Po3FkETWKqErEIuLkPqyFRXsp43pEQYPIaabBdaGcTLjg2fGTMTt4le1+5lo2s3EBi6qZqE/2RW
i3tvJalRRLnh30JQ+Dluh5+W1T93zSzt+39pyl5UFCuhT4i5O/5t1ojySo/ED/q1DcM6TXqFCtGH
ywtbuwsnC1smsYXFXsXo8dzGOcobuvdDj+RjkjOqd9nO2jnh/ZpLe7xgM1j/7JyQItHFqzTsTIyU
ofdSHZHfsX5zUIKEYc/OBjGG2OZlqyt9mxnPb9JskbZOWrNwL4OXWdBzS8UVgTCOMk3To6pA6C1i
HKmSZvptZ6mwx1jVr3CoFNQkJWNpmhfdXP4ha8sHZIMLINMgmlycHxNNyTaeDMX1kCr+2RQdAmaU
DmLXiow0eGeXA5OyiQL34kbfbM2/mgxJ4PCg+8UNne97n9TeKJCzQAw2/QQd5W/e5w+6Tfknc0Ay
lggX5+n+8mLXLssMZMLr8VhBoXFus9FNCyG3mhMszCm8iY0J/ZOy7atbu86jnmnZKNuCPL7mN0un
PsPhgOARhZGfnBvtVdNH8AYFK8WGTJB5+QQu0DRs4uC+MpDgeDeaTtbcRbZZqIygNleGxYBlxLO6
s5tpBIstTRgckK7Is5u0gGjORaNBiAPAxjx7urxDK7duvgxy3iJIm5bR1cCbqwF2VZj2DMwHCb0F
H4QZMISlOsTm7y9bm7/x260h/3QYcHrbN5CBSUTOlt+qVQaHiiOL614BvXfZysqayGDmu03SPreT
zj+AOUAiUEd1cGuPVMHq8ZfnhS+l0m483isH2iDEFyqdAuhuzPmmnTw4Y2X3keHxnUMv/Zj6ynWv
KdRDCnlNyenO6purRlU20Bnz7Vxs4CtMDugDUdgbcDud3STulCC4zUxZpy/mqHQ/Ef3IHciqOwVC
+l6tWwYokta+nkRCNTxuvNDf2OAVHzJXwIlXQNJR8Fys3A6qcDS0MLgF/9HuMs3aR1189HutZuw0
eqf76say1w06NqX++a1d1t3VoQVEUzcs27LiQzRML/VY7LShZL4ytQ5AerYADGsWBbKvFrNYVDKW
BZmoy0zonUPF1ftGMmY1dFO+1wcVFb3OSukYomvG5e5Ngpzrvz6+c/uJhAJ5ViYYFv5jqtExDPxB
cRUVO/AJhI/ImPqHkE/89z6Z9glt3nkQiVLr4jFIjDwYqfQqrloUD4gk/Sg5PF6T7bKiPgIrCPdd
uhVVLHwAwAXEZTg0xGgwCpIen1+bBBnTtg51/+hZiarvpK+gM6OZOVPgl/dx4fxfDRF6gokm/gSW
uHxw0tAoVdGkRyiVxT9FmsdIPaQzB20xmegJq0UEs/Nlm2uLAwPNkAZIdAsw9fniUHnzidtqdHOH
EeqPLiQx29UoRn+6bGdxPF/X9uoDDLwcVfKFixuLouiRq0qPFbO5oBYt+CsCU7mNIRfca6GF7hTa
jZ8vG12mu3+savShmO8y52LY+epQGgyhdUkg0cideD9aoYK+iN49AX219oFEVj6rW/1Zdvp0beUM
iaspEiCXf8TKV2XMQ8yjXLznb1wBkyh9MZVhemyjbmD0ltQDxhZfVyAFMHLzn85TGS6+bHMZvM0L
B+cC+aX2p9y42O4CWvVA+EVy7GkmHBTL8NChRK010j9T/PB+jHo53SgqMmdKWxv3+jB+BWQ1/f3h
ApetUmoAJk0UtfgVOSdrSKcJDna0ex/9KJ8Vhpm7vrzYxev5ulYQ/QAjGJMjQFp85KbRpsHvepTz
+r46UKyDdHwIIjc2q/bmsqm1b8kpZjGAP3HuC1PkSUqhmB7M8IrMv2VQWv80VEY3dh4Id+WQFATD
ly2u3E9rBmNDwElzkCTq/AR3sT8WNeTWx2oECgetfUpDKIrLL5fNLEKD1z08NTMv/CQ0qEKkL/rR
i46pUqRMtKu5AS8xKGQYFfIg/OyjFwiBg4wZge/K3CivL9tfWyZ1QC4KzQvqCouN7VCK1qjIRMdK
a+Fp0LLUfpTDECqHy3ZW3BCZPaSTzF2BcFk2hwikc9r6Ij7aIKgZLTK6XVlEUH/ZkOwQP36LwWtu
nM+1QzP7VocBCVqDy5645TV9UWR1fFTt3jkwOMBMcjhyUhm+ukcYaQuAsvYtqc4AqyGo5EGe9+Dk
W+YliLbUKTikdBzuLb1sdlPB1EXIHNzHCoKrXQHp937Usi0c1iLYm08RVVzOqgOpInHm4rCm3ajF
fo3iVelUiA5M1pQxM4qyIdSwuuPlOyvOlfqQlrV8ThIhv/syMze6sCvegA/MfoMVIWde7rZXw8xS
gbY9RnGuP1ac4KcyQ2kO8a6/bJ++LncmKwYHO8fUy/caFUe9jZqEkeBBr37C+2WN8HVZarHhzVeW
RNBKVZgHhAUtt5UmiuKVdpgc7bEO3ie9gjI8zVyUttDWuHw/XhH9J/H665qwQ8pPMkLCvbiIkWUE
Mp2QzcjQbC92PihfZqHDAvoWjlr3GLR286L2UfAtYsj0XqaR/F54cfejVwsDXZ5ZpzAvlCFFiZPi
+N40Owjh1VKPeGVRpzH63oz3ed7rXzPRtvFNT3vod18aMjw0klmonW4Smx+IcJF971NfbtzGldtB
4RtWBPpSGjM1i9uBJkFQxYWSHUVnIpho1Y35Ec447SnzK7OA9aqq21sgLnSqzU7aL5f3d8XPEeEB
iaTvTplxGb9qw9A0Xo5KOWIT0AEqxZdKTubVZSMrTo6Qh5x1xpwDkVk+u7EH2WBV40zh+oDGTO+Q
481mXSq/uit0iT5nqv+6bPO1HLs4ONxhWLfJyanyLVemDgF0Q8Km5V2U4z+aUSOYEbbDg94mU73r
ROrcD16BfkNvTk+eoeVuC1d3sscN+B20Kp097usmLBGEzWtoqbTWN3AY5AI/+47m1M4HT8HoXDeK
m3LSkndB1ffZoVYC/ysFdyQOrdJHFUr1q/rOiIo5Xq41NDVydXBQ+GjGqNrXnoRhSIPUK4Brqu+/
exHx4S5F3uylVqPyDs4YhMr1INa/FHpgjXsuvvkpsRLz3hS8+7lZdM5NImxEt6pkQoEo5ipaB+Q8
ETD1GgU17NIM9XHjXi6bSvO9lBxam/FoaArI8s6dui7o3ISdHh7ttiqf1Vh3ynk8tvvYZfV41aCM
mh7glKnep7ICrGR6tfeR4kXx3RlE9mmoNCjL7GjI+o3r9PasEZfw0BBrEmE7r4HoyWMDD5uCiGUT
HJtCgfaJD1v87tVAa9ERQ0x9V2exchwyPfsXTpGzhs+Z2RreMiMkFszOpGbRcbJS/b6O7X4fpsRg
KmiiL5fP9soD/jr0w7tGX/ZN3cQHT+LVBcFJppsKXBdV6Yf7VO3Dpx404neFPG2jfLDipGboNGjw
GVtJunv+tW3PjEMxiPCodk5yk/Zdi9xYaex8yszXJrNf+7LQUPWp+9+Xl7ry1ADEdcgD6Udw0BaG
Y4+hxtQPoiOqqvoBBI1663SOChHd0G3Mlq2ZIlrgoSK6hYpm/vsnJ8eTSBz76hQeqeiW11kIfQq9
e8jhBgKIv18V4FEwWfxrrhucm5KZrgIQaOMjItLhC/igCWydbX6jhKlc/QtToFURPCDUw8efm0KL
hGRkLOMjtHHdg5Zq4UyvRmI55OL5X5giv0J4gdEKKgbnpvSyE54sWJWu5ozOp9poMxdvDvoXRx3h
cL1sbTmS9+qBoBmSJu1beJ2XK5Mz318wB3cT80Wwb5qNlSFn5psIgCrJVO2UQVY/YCrNf8aa7X3v
UBLdB8J57AcNFSctVrIBEcGoR0yNzyE2ft/b40T6BxZfA4tMoXH5rhfq2PaD6gSoFVXVDQPI3WGA
V+MLQX3w7fJWrPk8vDH1WmJstFYWGw+lPgVU2YbH2I8PXZs+FaHF7JMfJTehOUyIq8VbdCRvXdBc
88b/w6oxo0MWda8hDX0+dx0eZV//Rg0hOMDhaxQ7JTaC57Aaho2Q8609rOk0PWaEDT52EUJIpKNp
O1TRUQtQwt7VeghRWTU1xLZZWEcfKkaftxq+b78gNskeXpUKgIUsro5Q4nEKsyFC8LZMH1Q1gh2a
lsKNUdLXvvwFV01RGZkZ+3lTlxFSVbZqnQuVYKVVxX3bpcYB6KtxxejnuNFBWHPlc/cANIjBROWy
ZJBWadrkkR8d7bQ3EIfXkht4eOudOhbj8zh0v8JWnyWmja0B65Xi11wQwcUyxz2XvxbHtBVlVJZx
GR0doyh+NEYwEpobgRU9tJOs4WlWAzp2VVVNV22sZh9h0Yk/w/SPhtnf7jY/BAAo/54LJ69sKCee
XvHpANDj4MM2EkGEtqKDFNrWddBOzob7fbvbmIIHgDiUWVDC33Of2Eg1ztSac8vgyo9eSetr8G7G
McZhXGmptGElDcer3gwa9/Ia1wyDh4SkiQld2AsXFyZOVehFKxkcK0cxHwCIRNoOdosU2tIY9e9U
KtN9nMXlu6QyKYBeNv72thKEzX4ZmDNtvOXQTmo4PiRRCkEYKs2HsvOjl35Ufsrartwum6aby+be
3p4ZyjsDFwi9qAEtnJE1NIhs0h086nEzXMkug+N6yvR9Q2C9sa1rK5s5Ogg0eOHefM/JZrOJefwj
03PKvo8kqudTW9zplYkOOCzq15eX9raCofMn0TWkIk7u9Mbv6Qryp5kRHludgpCh+L5bxqq6y6Ow
PAZJqR06ctkrIIfZlV6X8tNl82s7SxGeM0ycyaM+//2TmyLKGCExvcT84KOmx6Tc8DFAN/1ZGcr6
9rKtt6kobxcj9vT3/zQczm3FcOs4fq6FR2eKgvdFWYlPrV5saUGsrQhCMWA8M4b3zcOFXnCZ+1qE
E6Jq+E6SLHUH6cjOhJevNZQNT7N2C8GDghWANGOuXyzW1AxIRuljeEwpArnUvv+JvQT1XxHrAGyT
bF+kXrcnO9zq2y8M/xmxnSuX1pzYO8u3C9lptRwU5rxhjVWvy0pL7oASSRibDWd87q1wOtIWgct2
kFvtqcUO/zFN+RuiNMpe5N7na04pxBnRALtzXNfvJu8JNrXPmbJFsrK4iP+xMvN60cqguzj//ZOT
WaheDke3NboK4NBbq9aaX0NWRDubOdJ9IwJro4z3hiZpHhvmHrKfM2pPLq8CDFijGXTD6EaVKnYT
KoPDcYJLl5faiKKHiArCtUTj8KpSin/GsH5fjpSQwIggYdcn6scs1+MHHzCvvXOMEWXuy7dnZdd1
CnIwUyByQkC2hBrh6oa06ye6DE64Q/ynPmROOe4QEdjy7ouLOm89+BughAxPUDpahpsRCDRhMpaJ
J5Ig08a27fN9EcX+VnF8ZU1zvXimHOQKGstnJLKtKoqr2Hazsi5olStfp1xDgbfvgg3fs2IJfAvw
WKJZZw5Pzk9TGWahHK1IdZVKS9+LSozVXjIa/jkha/g3tkxAoDQdZxToIiQA0T3igDLV9cb+fupR
y6VC/mXi+Fw+EfOfc1IAe70h8sTO7CJObkjvTM5Y6KnqDpWnMXAiEEi1k+kFKgrvEExlfqf5tbpx
DFeM8lhwLsBk6oxiLC+/XoshgRDUbRmpmpCa1AeXcWH/gymn5En4qoJSfGMMcsPRrrgDAOqkJORa
gOKXOFDdqYd+kKHq2rLK5F7zlPF73XkGMjvwQf5y/DL9eHl7VzwsUSwgQqCEBl2ixUr9oKxUw4c0
wQxF9SFyhuxbUgf/qGVbHifmRK41ra6oMxr9hidaM2xRzyT1Al4Bxcb5d0XVk7SSbMH1c/E0+D4k
dxX/2M+asrcPef3wKDIKk2bTjhsn6nVgaHGkdCIcHun56aQpfW66qSGEiC1PuCLMveHKhLxewEWu
2PIQlWkJr15qZtWBSTFFkIj2lbbTjJhyzajEWbiv67Skoj2k2RbYZGXUjVieRJSW5AxUWLq/CBBE
NUYQU2mVrVQ7YWR9/bUYwljsGGqiGpGE0K6LWIvhBI7DoD1ALzGM1yhuld2+KSbNu9ZzhLb3umLJ
6HaoAu2prYrkRxsBkQ/yWNnq1qwcWaYdqWqZwMYozcxu9uR+ThNCKAXlZDe3c1ri5LV7FIavGSSj
rZrLp78+rqSV7Ax5+8xhujg10+SjkBGg3aJExWQd9F543bVh5YYBnWJkDrvaSMffdZVUz5CBQJxz
2fzaYkmDQNtCjQOAcREINVmHIIaF06vVXB6CWlQNwtRllO/MeEz3+mijSXXZ5Moz9Up/Bdn0H7Wj
8/1NnDihh4yHU+DsjXZtEQb2HPX12l9fSPpTM6gA5swZBLhw6E6oM+tb6+DezUz88IyhemyAMPqQ
y5XM9dewmr8oSt6kuz627C1Mw4o7MPAGTJLQY9HeAGbojFdeYeH5PDuWX3TyTSQMvRDeIc+O6nel
afS/PXjUDxllmt+Xt3jl2cQLEdhCFiIBPMy/7eQIZ04O6HjmgagTf0dNnUgHhedg60tumZmTpBMz
rd+g2xViRomT20lvHmNNQifgvVxezcqBsQk3HFBcM5pr6d3o8igd+mxQhFjhXd06v4Io3sJOr9yD
MxuLs1L9N2nntRs3Eq3rJyLAHG5JdlKWnH1D2ONxMeciWXz6/dH7ANtuNdTwnJsZwONRqYoVVvhD
1RcC4ol39AyYpxlKVLj9ZD/19vD2XC4uGSFAsOnLINV1Nk6LJ1ZB08Y7Lv6JOgoePr+siXb/YRR+
CgNtBIXzp8gtU+FLZ4RCkxQn4RZfjXRlSuMVEcCLH4aN5qMXwCN/zrwI/K62y2rwjuNUpYdZU3mc
dHXzd/X/LV7yqC6ahNHM5hW+XNRdlk0BfKC6lTd9EhyIY25Ff41lcenLUEGgLANZxqSg+edmtvAE
o4kceMeKO2MDqHMtR34veDcrszavYfheD0eM8Bv/52y4eR67CYa3e8Qq7IcDfftmg3rtfWvpX97e
DJe29u8TO7viC7erDAy5PLTM3LhE6F5HsncaQ8O7Jk1waT9sQPiNKu4C0jm7D/QVGyOaqN7RmJdv
mvCRQTfV39O2eZn/b5Bz7oZEDmYtWs87Ji6G6k2v3VbL/GXi1ayXoAqrpb5SmH39pbYBbcqyBDLY
ZJ4dWYnMlDMsKBS5xns9W05D/b66qnGz/ZCzCO6PQc5ubKNKRa4RsB1LmX0yDW0AFLP8xIqugq1a
PdbS/f+c1dm3GjokBuYsRZVITHFJ+S7WtfRDWfrNlef+yvKdf698MoISept/nDIAIhaecKMKg+yf
/7DJQTFtUB6eivN7FUOdXIFXZOtlgxdldI0WGIvGkAfwBtf/cKI2J4BflZRNbv/Pq2LAVMca6Ybg
4/RBtS/w2qgXfXTXa1v90sn9v3FeYeKDVFWpPfK+zq1+13n9c9eMt1PXxyBfjm+v36Wv9PtQZ1mT
9Hqkf1OTN5aaGMYBfXoKhHdlK1za5BRNyY8QVuL2O7+JIBAlAuA9d95m8FXMH0Zk+SO8qv6Z8afA
0G339qwuLiBFS3T6iHFfaaV0RqKgBPGqm2b60K9+5Af9E7f5p+vqSpcWkFoIIQq+mlRhzm4JcKu2
7HGKPGpzd4+WxClQ48GotcPbM9q21vk98fswZ/eEwEVzrkyGMYdiN/nfNXwP5ftaemGtf1BYOtX/
YWNwnH6pU4LYOe/mAllYiFSp9ZgJyZCaj3WZHhyMtN6eF0D51zMDtEbrCwQ9EdC5/J/Uhlrr+9I9
Fs2wPuESiAxGJcTJ8yorTqe+w79K9wmY8GCyBP2EEceqW86it9OsCgthMGA3qtXUKe2m6quZS3VT
l575vrEx7VoaN7lvAuXs0QNaPph124IvdG3WrijSfwAEac+4uRn3k1vIb6oezcdM2NOnJG/FPvf1
9B+5DAYWTcEc5/zZ+0wskEsp0e8AUBHIqUwv69DMe9zzXF3sm6px8fiyxC0WSz3OnBhiJXWDmEvq
2veL6Osfq5vT0KsmediwTsgb+un0xaBEshdNazz7o4WibYNAtY4fWJw1Ii1DUWTNbdJ17csijf5m
BYarworFi5O8JiqWphofUeqx79s0M568ZU3qcFRWfesYQ/AilWcd5OopM6rLonxBoXX42RVLdjc2
UEqzTe1QlmP9oCdYOvEYdierL+2XyUxA542Joz3bWvO9T7BNFJ4QsVjyMhq04MfWkXiHHv6yD7xF
3guEk7+rVGVhlRZauFULw9ZJxgekC6p31LpXwY/r00c4bO1x8bxsP2muH3WV0+xMqZpDrUp/R8UC
eN08qttBW7FdSFftnsisusucKf1cWoRsWE+2KcYMjvvNBie37nVT9j9K6abvxnaAuEN9OLud86k9
okCSHdfSS160apbvnUBho+ospEaWmmIUtPWfs5Npdmx2Kx6JSDK3h2ZCdKdJneqOVn71MttUsYK8
lk+zNRqHwpu6H7JQrA1F4DIce/cjXYd2l1VTE6dJJw4gs4cNcUSpg+L1PY4U7XPCX/6Aug2O25sL
ZYJ9zS31Mz8yQTqeEKsKYgBkwW5ZA31no0QXNVnbwWWxBoqg6OHorgYt3vTGMnb8pD+JolkfQcsm
dgjkDakk2HcYPBa4X9qlpwNcS/VPHAFMQzcE3IhoUDzZs31A2lKPqK27EUcTZBrpBOh+3SvTeDDS
7tALEw+GYG6DKMVHdz+XU3Y/ASvbldiGPc3CBrKRmoNARTmvqLmlzks69MX70tc3RSK8Ae7qyUdX
xMvybIfkV3+nd7DjpN5sCR2HVJDDf8zwGX0KtGo8ZgCRq3hKIc6EypnVJ6tvcWQuSxW60pYHkEft
fWJ17nO+ohpWrbU8DWaFB7tVGqfOwEhzoDp8RJGLcLoVIgvbpc0IqDJtuXfMOY/dCZBCK2eNqly/
nHxDyKjUTO/bKmf1uUQZ+qGn6xY5ftEetHay9+00GndNtuifc7N3y6Nld4E46KzygdmIne/MXeQl
RRd6dfVxsNJk11ZS7dxF8MWQi33PllpiUWXqXgJq+Vr4+Xy7bqqhMkCAB8GfF1GME5CQtcW1da1A
xHYcvIBiJQ5+uZtH+A4tTyLJl0eDasn9nLd8jqVzxtA3OzYl1lJo6cu1vjNXBAR1PFi9MEsWd9dZ
xXqsplo/CFuDwLJ4HWLUpjKfNw2kNES/3XjmTkl2Gqj3m3Fex1gbSv+5TfUiMtypfsnHRfvsjlRt
TBrI39eB6pyfp1YN4X5aPjrSr29UvVg/TBrcD8mQj+89jB65kHJhHGh4mDduY9qbzqF6kE0HMs2R
ZXuSUM1DjDXVgaJqtkNRcv5Hx8n3HlOCj3marftgzd3IyWr9PnGaKa4azbjFp5sKld/jBQ4GGSNP
y5fHTAZ+uDiGsedO8iKx8GfBhP+VjRXJe8tKzR1WKN2hoAN3i5KkODiOU/OW1dPHJa2TfeaL6j7F
kh50pz/vlcjaT8680ZkT4kmb7Ralppt/wp7W2Q2j6p71okgehrrzKnwsK7yQ67U8WatpPNVKup/7
tvf35hhMN6OrklPR+g5uoUH55DZS4Wo4AbRI/EzRr4ZLAVxP+2qOChyfGodvcs7Gz4vKjL3natZd
apTavqoUiVvNaxgV3eDtsGE2Tjwb60/lYvZlBli/0mBfPkttzA8KoZCTwQfZLaU3ffVk4n5yAEH+
tJ3eQ6lzcvoHMYxNlKmh3/vDPEUCF/aHYM7hkFd9+mFAUmGXIoS11yjv7GRbymhpUv9zpcok43oq
uh210STMlhFvzH4en9beTiP04vr3lpbJT4gjJxh2L9Mnb0ncg7Zp1knb75/mAH8kvcCQGR5nvtdq
KxuwnqWoGzV1nb4fNIMj7dAQFqvvvrepWe+sZlS7SWBsA8DdPBSDhUJBKpNjblLV42/Io6aW8jGx
AnFKIF1DJ+CNWED8SvOoWk/G8HG6HXAsEWsIrcT94FaxAol87MxU3lq5sIpo7OwmqnLXOVocgChZ
relQj1aGuZRunYTCo7rMzTJSQT6GTYE5DAiOsYpJnjB9Fprae63h7exuHnZZD9DCayt+QuWpuNOx
ra763nhJcZu8reoEujT8ipM1yiKWsCXCqQzSnS5G/ZAUVX0/9K4DNSKxo7Vx9SbkQh2j0uqrLHTR
q9upRaaPgWrdf5u59e8DkQ83ae5aX32CE4wi2z476ZmvPaxVx+7Y3BR4GDotfd+hV/R9TDs7thru
j3HS8tPsL1hha00SJ36hnwAgCfi3ktsUgvvXhOf3s8z5XbCBbu8HXsxYwd+O2mZWsYVm8m71h4CP
6SwfJf7YPw1h9AeU7dx3Onbp4YC3O2EANtAWFpf0W1c/7jKZx1q3Vn+f4MLBRKUDkgduKucMHr2y
hJqm3j6Wq8N1lyS3qO18VMk1Nb8LgT8RP82mTd33tVKO4STC1ydpH80G6WpMcb2xPzRrdSXwv5A7
AWLmRaGFB8zlvHsv2Hp5bjHMYlhfi4p3Z2jAuNTzo9T8n15vXlm+C4lGAAUTKXUAqjQHzvoS/qxh
cbpkjDeI4n5MasfcpX3SOXjk9kRdPXXHPC7mev0IEsWoYoSoiytzvlBPom20EXg3wjCyzX/m2WOO
LqiXtBzdOhGfZC+1wzD012QHLySJmFJsbhwAzwCsno2SFmXKneybxxGUcZhSinvCjhW9sHp2njaY
6n9Y2a2ZDdfUwYbgHGS89b7kslYmVTKVPUqEzQcishpa/95CaHyJ6Lp7SWhqqT6EFiwY567VZv3a
tLdM8c9MEqgU8sNAdcEQgcv/c3G91EY4jNDyWAUFpvLm1yZwHzDquK+IQNy6O7kLReMrWd6VMc+K
njbhfL9AYz0S4FhZVCRC2LE/60RngaGs+fT2cK+/LNsX5W040g7Uq3ORjCqf+wE1veQYJJQ9p9mO
ZdvtGkLYsBfZlWL463uAwX4h+ojUX4N9S0MtbRDk2nHug+/2PJMMtJl12wzBcEVS8UK7Fyg8yDOo
HobtvSKaNxk2vSZSpcekywrK0wU3RpSqValdmxXJx6UuXDcGZ2Q+65k2VztQYQsReEf/G2WQri13
ft5k1xwYzrknTJ/fC8GITVGTIc+d9frWyZpG2MFxMefFC0ffS7QYl8iMRM4ftfd90Vc0NC1JP5xb
q7yrwFu0MPEL3dirYbbK0MZwGjt7tfR/SSP4318OqqNDu3XrI53t99ZOktHbFC8broLHZancGwLu
JSqW9a+NwzjekKrREAfeD2xu25e/9cWsQuR6N6ARzd+6dSqs66khgj9yX6ZEXOO3vH4YtjuLTUCc
QZtRP7uoyXPnEaBTgD9SBT/Kxpd86Q+IqaJNJbOD2Wfv//pUgRWGlIbM4YbtPL8vqb4mRoMg8DKN
p0n2nyi8RqM2LWFCb/7tsS5O7hfBEA19zvF26H5bSQFcxPRqlHKToTLDSpjukThqIcIQ6smUQxrP
03JN5+b1zQgpFnFeFhUc24Xy7gogQswB4jRr+zSJmdqArypsxWdnX4MYDJN8S41798Pbs71whaD3
CVvA4kqGeXz2KQun9Ybeb4KjVKYTGZreRKtVzaEVXG3dvn7emeNvQ52dBistfWNC0eU469oHq5k/
+U5zX5rVB71PPvj5aIedyugRZe6VO/nyHNmxkLIgxp+r+3kz4qazUwZH8izsmMAPh+miPhiFrMP/
sJoI5fibXaFO3PTn3klmJHQaawiOFeW7kJzDDMUqboV1zTPg0loSmhEtoWRK4fLss7H9echmrmNb
VF+TOnsMNLD7vnOvifKn0fb7qnUeCzgZb8/v0tkAsAF+dXN8eIXnRBSzLPV6SI5j3hWhLVE5l+57
emDY6E1PpSqe3h7v0rGgYUlT2QYMjELzn+tZ406Q1baeHKd2BMljyaNKgTSKrrvvvPFkVsa9V9qf
3x700nZBpBlWwoY3fIWiMN1KBSIAlZkhdUKlScPWNOopAj9hxGxdaSJtN9efIdG2mGgVb2qcwAHO
PuSKFa3FJZoc3QxjT4QZsUobimL/9pQuRCVgtTh7mzgVKcN5EGQv7qwwXjg6+M7GSHbr92QlQZzY
3UI1RTOvhAsXlxADS0BxgCReYSgDtG9R2+8S3Bf8qaYcurr1rkyH5F+wcs565dT9InKeL6LtwPVE
xwDsyXnQ1asyqP0a8x7ZUILHYyUdv+tTOwzUrtfuc56KwAn5G7BsQQ2k33pndfowFWXxVaAl/9fg
AeJ6BIdgov1y9DlbbMVnVmgJYNdAnXlXIeUSm2Jqb/O8Lq8Et5fOB+0LoN2gIbhbt//+21vVzL5S
K3ico3T9RYWOVbbvZmxG/Bsr0cZpN5ibB1Yze+aPGvnaYvf32wrE2tbowjzpVf9kTFN3IZdAXlss
dWQ3FsxlhwKcV7ZxZyxXHuZLmxi0IU1xLlgAumetPAvdmF4hHgbYccRDrJrv8tZ+N0rnmybbKwnT
pWNJA54XkeOyATv/XNiknQsrX4rkuDSiOdaNL+60XnRXPt+lY0IaCIiSgTZ70D9HaRJDNK5LqOHU
K7o7zQa981GH9Hrjmr/UpcX7fajtV/ltp6R4OPnSRke8zMt3y+h8SDtK9lMXPC3GX4rebGEvHVVq
IITlnIJzccJ+rMdRn3R6rkCpnweI/ofWEGMoi4Y06O0teOlFoleInC2JNKoJZ/MSC6l0Q1B1NHJz
B6tsZyzZi1NS91b0RianuYZ4v3TkQGpTpwWB5AGx/3MhCVFXDbF3GvFqsW7dynPfYXJjPs5y9L87
nWW8NPUcfAgCScnp7ble+obQ9baHAtCQex52r0vqmIkjNmeKNdh3RW4eKfoVURdUcD0zzbpyvC9t
T8owlLO4zDaU0p9TrTR+lWXrnVfG1NzIunE/dI3s9r5armEpLsUzkDpBQfEaghPcpv779qTxLyFi
e8dcDrI7dUouy154Vf+Pn6wqJa+DvBcPQZr/oMwN67MEtnVleS9MF9tSBAxsgNSoYZ1tJS2BAeSX
HXiYRT6ki3bnzK4dSQB1Vwa68B0hXwN93VRwKDGdvflTuSDnm1o+6J72Q51MD17f7mEO3dZp8+nt
LXNpTsCKkSYl9EY+82xO1UDTs1RkoCQTxKLggcK8r2lhZek1M70LB4OPwGw4G/zjnN80IsCQbW/V
scxsTYZmMzTvFa7tnHurKb/ngLTKyMsGmohIcaRX4qhLawq4EQ3JzfLpFQ7MMNciGHXORp8W9X07
tVnczq6IcqjSYdWSLr69sJdmyzblygFRiXrY2YatHaT2q3nGl0GVP8xi/twoXj+V6IfSz/bBJD+Z
QXslqro0R7S2AHLqW2f2/GOiOTUXKJb4R3SS3wf9akbuhCWLp/YJLqNXJnhp5/AoYQbJcmL9c/YC
4og9VkPJJq08q7j15eKHlZN0Bzo15vHttbw4FOEp+wYw1atqaN95nTOXZPdeFWQvFkI01GTkfOMJ
/5rCzqVQEa111I82Fi7vxlkQoaxiXoaJfZKlc42oQxH6wv7h9wioIiNk2bwZgbGXolbxikjbqdK0
ZP/2dC99xq1cR9hPCQXu6J93najboOlbQ6N60nSx6E0t8mRu3ZbG2t4slS2ufMlfjKWz8JgiGUV1
AkQ+53kdv7Hoy7bVoB1LhWHZburNJdltHj6fE1RD6CManVvsS2Q5/1HrgKpyjS+7+aG0U94VM1ma
fW0sVciNCSW7ToqoN+dnfxENDac1E0Nsqs4owk4G7nyw6jTxKR8EyQHIB8TUxJraXR8s6w+50oCj
vGCu9s43BqeJHLRprL1pFf5Xfmab7lFDbW7toOUXfHvRL8QJhCSIrG5ar5RKt/P82wNTSCCAYCrJ
gMwyi8ay/2Is3p2wrUdrqG4Lu333V+ORkW8iyWRbFLxxVDkPEzSEeJXZZv4J+8zlxQSdKsMRDb6n
VbTVGgayTp4DJwGv8Pa4Z5vr/40LoX9rXvC5z+ZZgkPCcc/0TlY+Fk0ohFYOUW5iZhSaRlY8twoz
q7eHPIuV/3dIao7sLZxwUeH4c2mnpE6dHnrLSfiT8ZQ3nrw3M9+8sosvjsJt+0s6Es8J889Rhibz
VK1b3ok+yfqolBM890GrrpSKLi4f2jLogxFQvJI07ECUTEE1eqcA0FhoStuGiJM2AKrSx6XLxytp
xuvh4I/SPgXhuxlMnScAU1d5zmqAy6/HZL7VKPg8OMb6rXaD7CirWlyZ3es13IbDrgihv01C52wN
+xZTi6Ka/FOAyvG9USg7tBBa2L+9H86eRvYDvye1U/SB6Di94k4UmkzzRbD1tZbCyWgLG4xcPkeu
nVX0m11tv+aGF5ldcc1R8NL8tkoK9zuuBa80/pbGSRx8JfxTRhweuq4wbj2NXOft+Z09V7/mh7AN
7weLuSVvf+7E1PRF0CnbO3VrZ+k7XSvtKkbav6tDT5TuX6L2fw1HSIN8FT1lnoyz58IhkJqtIAsw
RjDHuIaQ9xF87uyF+KZdk4C78OmgC1uQ04n2IUFs+/W3W9JXljf4Q+ecNEc65R7JajAkwSLkO+7z
YYmVN09dWHbF6O6pcMhr1LALSwuDG8AXEThd2HOhNru2UmRWAvuEwrz+nTrcRDMHYMkjyP7lmjmp
eWG2RFJE4hTEfiWQf85WGJ1Gs3KwT62oy+CLAPHeAUfC6XLnKGk0oabpdfOxVc1EOyVVEgSj5tSg
CvGv8MD/qWW/usmsdnaRZx/o7xGbrew/+4iCrv/UmcJ9Wec26b5RznCGx5I+/RBCi5RpJG1DcLlk
sBWjRldudaJhuH5uMN66Idd1zH3ipIP17e29e2HKlsmFAzqBVWYL/zlljR/poLXtnkxH0x/t3JlO
UncnL9TnRjvQxpqS0BZ998+goYN85W0iZ+TH/xaJbHsZ3waf+4GrFaDEWfRlQTh0Z8yQT8nsDS8y
SZMsHOFwPA3aDKZq7YIsXKvFOhDEp8vtsKJcgi5Tp8VyLRB9zey7Pi2TuC0reZfSO0fXztEQfnT/
nUe9j9N8bMcQtK2NM0uyhnAY7dCpnE0KafyQwNaIC4H1/DpY3cemNBI0MRfjs1f2kqpVZo2xO7Xe
Lh/8Ouwpej3ObdmGi93KEJnrIhwzE9FZt5j3MunMMDHK6qivCThhajmbaffUEzCVY5jXaxoSzaY7
M03r0JH0csAXjzH9b8iBGVryAa3puJyRQKZlCTiRfCmGjTHsWrvOQr9z19BXQYfKH36voFoF3whz
oswFNJtAqwxNs3sC2zjFDdlkKMaquxd8kj0RAO1Ql+nnqrGflnZ5qQrXuhkXX8WzpwV3kzstuynV
lx3EFu+mclDHc+WkUUnIvKciSY04Bbj6AQcFPHQCVFkHlAyeodV+U3RS9llZ9fGYSPSotaLzTpq1
rnE2a3qUa62+a1ProyiGYKeadD1OZGyhgBZxcoM6+GBuso9eOXoQ+J0fyupFRCHla7ZaVpTMwtlp
OXxtbJic71maBqfcNRuCShBerT/6RKEwjL+wz7qbPpAPNarGP60UfT84F94QCd9ugSUP6/cJvMNX
qzFlJF2nw/x38E8N7hg38IPqcOCSC90J/dBVr8sIS6v8OU3RSMjaVn+QiZF/seay31l1UB10qU3H
SngFuLcg3wfCTt915mDcIXvV3frgVkRU1E1/oMqdRM5YWZFMdHMHgfCJ0/UONDmboZbmFOq1mbwr
q3K6BWTyY13KHzJQ2mFppX7oXekTnGebMgch+d6nhxNqXjvslBqXFzn37+10Ujc4XZBT15XO2em8
IV7q1flSN20b51X3ScHE2wm/+pYn/ZcApNbBGQUAK6P2dm/fJRdeWwfdFBQWqfNv9hxndwkva2ub
KjgBR02bKJet+EA3Zrym93UWum+XBkKKW0mG7h1x2Vl8iYtUL7QApD1E5U7tfVuh4GroRf+pVLkI
9nruyCpu0ty61ue+8BxRzHBpCG61qVdFBTefZyQ2lH8C6egc+hrI8jr0C7d27j3/9WICE2CuW7Jt
8O8/F9PprT7NSs07jfgh7PI2TV7Qz2v+rn/36/79fZSz659KkEmjlQApTY1kX48FgQuUUCzivXr5
nq+6jH2Qy1fu/QvLCJxqkyfYSNH0mv+cW4I+wDQOhX+aLEfGZgaIuBrs8p3fOtc8GC4NBUgF9TS6
olAqz4bqRI7WIoH9aSp0JNr6auAINab7KUiq5uXtT3bhLUWIUqf7gqc0xg5n0bRrq8YMhOOeuqVZ
cPB17dhRaRqtQtzJjBsJufB4gMx5pSl6IWmwqR2iYY2oBvC/syCt8Ix2mcmCTo7sxsjzoXOEg4bQ
VdBS65qolV9paF0YkCV1oVARM6Ars10Ev0WFnRiRr10wRGjaum3iOZ/Tn27neDw6aeP0sYb99BUe
/YXvyJB0EIFE4Ht6HmNPVWc5FCe0kxyn9RYnOaSgYIGEOW33K4nlhc+4pSk6ugvoKbxqK/Wpk2cp
uLRTYTj5HQ+o8yC502OMtI1Yk0EdK1ubj4g15fHbG+jCJDkNlkubaVPQOT8XIp+SxVKGf1pXOT7a
bvVPuYjyEZSC9/k/jEQt4lfCskEg/vyCSz1VtRlw7svea26Q20tenG7BYtJJrx32C5tlqwETYhJk
mq/0TKfRCBJ9DryTsSqBtesgcxmlfj98n80gQRpAh7N95YK58BJhEMDB3lQhX3Puan1KVUOx8CRX
P92bqe9/Cdw2vyKteelzeVTtAIeiP/RKf015+IwtQ5GcxNSIPCxpbKGsmczNO29Ngaq//ckuzYmC
CmhNKGrsjrNQWQ6Tv6bw7E8g6jXEybLpBpkrdXx7lEtf6/dRzo72iMDIhL8mD0LiwCU1c1E2YQMV
WqKS0hkfx8nIrpmQXlhHrD/ArqAeE6BQenZ/JZmN6bboCRvdYv3c1/BawikBYh5M+fLt7fkhvnEh
fEAhGSEsmqwXRC4zPXOpY3JdumNtR84QYK2aW/MM3EgMrheBDV2Gw6CaB73OjFtZd2ih1bOZRGiK
LdFolWgIwbfa60b7I+ndl9ZzDkaaJeHsySyaM0yU5rZIoyUXnytX3GAQ8VK04xL3hVFhYTWvz6Dv
7xunqh8n3ap3/Zz/TKa0jtG4/GZWxQ+nqKrj7Ez/GkPRJdApqjoHNm9Nd6on7UUhLt/3VGrRxQTX
PkRLNjVuGPDLGJEL6WekbZwEEZSRbO81U//BVqn46hWq8aNkzKdD2bYlNgcyOAiM+fqYGmx9sAAx
xIugUtd3vvlkWr1125kdgoIy+Kj60kQvKTOioaHzFngSqp6ym122qBdfB0OrFVVbhL0zQyaBmDh+
7ZF8P+p9qp/muh0/GbSe4B8WTWDHY1bLh2mQ602ia/peFc4UdRuVYhRm/5hVwon7UfUHPcu6sPdr
/7PUW/8DR70iI5M4gRVO8m6QzQS5J88Oyai+mcb4b0O55dCl0853y8+5qrPDgOfbk9a79TdzLooh
/AXEsIuNaDhw1yWj6X4rrcqCNAWHMurhhNyk01AciqLOD/kyV08V6U1I3Ksvh6mR4z6YZ3VahZN/
y41xPUgUu3ZtDlsNpZXgNCpbARaXKPqpW+CvuFpwdiO3hNCkYOgBM9b7bGel87IjBsp2pTGVc4in
WhXEys/ErQd/4n6cm+qLJczuKBdTHFU/oB7XC8inBlkAH/LLUNe4mXfVHNzZbTq8AxlfnXQffpKe
ePZXH5WSGK0XKvY+Db65rLR70iInHMlydq0eJLtqaJrPSZ+1R7dplo9iTMrTApdinzWd+zQtHYXp
dTDUY54MRlTPnv7R07ThpW4m793SqWctkc1hccou9gc09Knb67RL6k/KHMY7K9W0W79YxcNIrBT1
TlpFWjGlYe6PdaQrT8L3yFzkbxz7x+BaE6bYhVl/L4vGPtgwR1v4a9XkYF3I2dh1vpXPu74me17H
stgtRVXkTHVN/k1SGGOWlTTvUfEH0zNrAJg2TPYPsuniif+vvu1WH7YtXhsA2stpmj9quvCmsKA5
cOM3Zh8Zw+LGuienOC/Myd6RAnjv1rSlLprYxSlDYJhaBLDhuK5WhMss5X7NKJ/cr72uHmxz2ph+
g3xchmbk+vKKr2Rfz1rreTeLMQe3zrrkz7x4yU9Xr71vdddnM/5xaEdkJDp7Yev1T65H+127Zmpf
TekUD+70ZUlm/84ZG3nfWwVqVFDxIgM31vcrJKDYzmsyHQg3EIIhUUI1fTRNOYXLUPcPNc/xnUxr
GDcJzeSyXpuTOXpubAxpjclv439vJlF0kSuW5X1OUkvq2Gf3NNvH2IGi/sWYk+KoZRX+AdbU7d3c
p0DCcXyAJ/aE8aLzrUjn6n5yRj10ep2qg7Zg5RsQxew8gphoqW10M5MUApLUnPEfzeetJ71KTq3Z
lXuvG+sTbZ7yX2yHqya0lVd9qdeKu0GH9TcNGMNFKwwaJ7T1KSF4TlxcReHNRczNiztVjFa45vK7
aFR+cLvaCjE0cA+F4EuFKyJaqJlUBDfIn32sZjN9VsM6HHytHaNlyZ0D3MPsbqmGHuF6sRV5NFXc
JHD3kOE1y3iwLPVipCXX72D4y3MLDQ4n6Ex7EKKE2uXZAwgWs1lg31mmpuQuU4b4V1iDcKgNugkK
/GVWrGHSBFxKwHtumqnM+SLB1jYr8/7d3OvlwZSGzjxGHCVyvek2glKGa+hG7YUv6fRHUPjDe7De
lh4L2bJTcbn0b5VRMkFdptz95k9Emo0f5FscMYOqVh96Ve78a5da8wi5rripdDlFqunqmz4Fq23k
Tvlpws3kx0wd7CYR9hQVQ0sxxOrGQccsYqYsaS9r+n1G/P6eXG4sQxo59s/SkXOkr2ZwrBe9e2n4
ZeIqbcx7VfRmeqgLmbv7LsvXncOVsD1d82xG3Gv1odZU/UFzK/FYcoKRvZrs4NZcgvkfGsx4+g4p
ptfOmO36VXmPMMUaZzOpMPeuSFY3Uq2ZxAZI3XtR9lk8A38pMHJw/SHk0aLP6HnTUcoZPD05OfWn
vnO+9VOS/7NMnku6YOIRO0+fA71q7ttKKz8WTgZNwvTkRy13cBo2uqx7yGtn/lwHen0zJfDHg6z/
2k/u8j+cncdu5UjWrZ+IAMmgndIcJ29SUuaEKGUq6RlBb57+/04NLjolIYW6g24U0IY6wWDE3msv
s++Fs0VQzwd8GZ0pIuJG2+kSHHiw6uMq1l++lY9BnjtjkDUZel+7u0PvOkaGxwVtJFgGyC7TDgoX
UpIWZ7TQnbcFy6KuqWf38+i2AEP+t6Yef9Tp+msUXLOJlh9hARDhN0v/H31W14umOWEzIfW1J/04
+uV3U+q/a1Ov9+UK2c925BouiMXjrRA/lhUT2UAmk7yo2zG5UjlvWpqmvLZ0rcuCRW2DFenDWeRX
rwc12T972BNhk4jqikY+C+tpwEe4UOMhE61x8rLl1Sm2l9Yq4gq87G5Fi3jW4n9fzXpm+uvre2mu
khxjzvwyQWUb93U2XXSpbQRSAlQZLUlPKxfJT33B7m2pNmNnVaoognmB8IZAPG7asts5QyFAEp3u
UBpNFk092kWIcxqmO4xKUfpNsTDd3yKlTrCn+pRqUg+7cVo4wCCsu9RdUUKeG5H2d4OT9IEJ9qus
3nnkrlkP/pCUMeq5o1/JPkVDWOzlIE61cDM/KFLzrabiePRWa77sm6wMHabxlwUKygZQWR4NvcIZ
gfIw9ewsWqWjwgzldjQuhNYn63pva2K+LDPJVz6poG/7H66OqlLXqTzTzOwQZCgVbvbWRc4M4R1r
pFeBAjRc7VSFfq8DxIvxurWWJqCBeZy98YFvWe61sbqaja7YK7+RoaOZ3YNTD+shc7yt4hfrWUQL
m72MdnfvAp2H/WxiS2CNLD0WYwHjlvKyS/U0wlo55Rr0kqM5J11UNv1zR3BCjrT7YJNJSEaMXt0n
WtXdau7o3pMLSNnUtymAcT/tVrHUL92Q/VN1zpl+lgzM9h0zpCU0A3Y510lLSTVIaBON1saoPu/A
z5l4d1toLl37nIK776Y0/bn2vh6MlHz4/s3/qNG0g9KTXdBvJkG/iW3twRXro5vO3zXcJHbtjKMc
GvEp3BDPhUttNLEkN/HIV1kcZaPJUCdcKCLwsw9npAxRmTWXcuyu6y0HxSUueZenw0XZVZKq0m0v
y8rUAJT7OUxqQ146DjkfeWtiWWXM7S14nNpli7nsWlOuATpu/yVRvXdhtULs/KTp43RJt7C3m5a4
NrNvAqYFl12fJRdGO2hXZBg6geOP3oFxTB7ri3ULDE4wAm8jTAUO3owWxt+mvV37zWTcMP64tWex
PvrQIgJjlEZsJCM2lJ5/oymtDBjJxA0X5ws9Ycs8HxksFZ6z28Z1uKgWr8ezQZYPa+5W0SiEFoCT
GZGV+HOgkyULNqS9CmcmTip9MTptn3VYTmRt/20qZ21XLQWMosLYlf1qGMHiyfKxGThAKqZbT6VD
OZI2k345l1kaaBisBmOGY3VnW9yjOMxdkFRpYrdpOYTJ4iDgdrpJmtxinax8mBh7bag8yLoMXFVh
tFBYa5wyio8KM8kPU9/ZN2vdN7GmD9vvVvkza5FyA1DRuWn25tWziHzzXDWmXbUbh4K2rEzuOlCr
y7rDD0kzOmvHsbo84HHghRkW/pG0tlPRJb9wMUpphdrpIgNuvkw1s312APyD1NmWm82hevA0gfUB
5KpyO8pB7+O6yv8h79e7UoNzl3SE1iVToWN8w57XhgyLgaHcmTqpg2jWz1Vm/cqBnl+4fvqcNfaT
tnpPBF16uyqf34hnbQ6DcLtwyZIqVO5wYzrVsCu3Pg9mbvGwrXhhbtOY6A66EnF/UgXOwnlfFO5F
3jbjhcXMzOxQr1SammKZeGuoBvfeypuUeVHxisdKe0GoMWNKt2welBz846QN82Pu9PjZ4OYSEAKh
LnQ/xTRiKu3DVk7yJVMqHpj+sLXcK7sr+0fH7i8XKRKKmfVB62oVk5FQd0GpsvlhHszyCBl8iPyl
vqjK7rqwnTcr074pa72XUDI4tcsIug09MXF/zW9RiTEqmnY5yDK/d2pzX+GbARGodK/bZDaQ+48/
GIdS1phVy8FXlRF63zGUVa1Cy+8W+J/DHUxzSEYN1hUWSTlp6+ihhnqiDaxuvi8m45L+Pd35kFND
ylIVupvnnUb8IblBzqIRd/pWd/D+GSXeOKX50mrayTGbW6dQO8fv9NhIizxcTI3wRX+qYukub6nX
V5FYmnM/dbeBAOzsprKurYEzNfNoE6SJ4UXu/q485XyvMksgf09vSzCHsMYK5sKdEg1bbNRAwqF7
tbZ1KJn9CoMlRZAkk/raxRQF6KUuvfYsUiADbOYokYn/TfO8F7vzCkJoOSq9Kj1g2PdtM4c5pOO8
cfXi2dBUQavbpRE+KGgadGN9mOlLD9tczacsHbZdt83uTq6TuGk0vgIS1PuLbcRjsLcL81Xlsj+o
dXJCz+l0RBGe/Fauo3tZ5dnJm23rYWrxGFgZY4faWMudguxzYQn5Y6stQnTKlrRcUV3IrHfoNRNC
CCbWuNJ/qqaud5gjPKDjF/G2kb/ceoPNzpCHwm2nfreujnurrVZ/MEy1V11yLbv2t1irm8bWHTir
9lPjpvJtM0QHug3+YSs8m4LMwMXCqMwu8mcv7LiMg2HMbsfOtJ4Xmn1CJTenujibO0WdNald32hR
11luZOJFUhvtDP0PsyEMfl7HbkpjRfEa4Q9bhhp62kAhpgxKWPshoPgc8dmPUAXZb6ZFLUM/+OC1
dXqB/dAC/cN7zCfxo2688601/HRT+94prCsyB/ejrMshKLHpGLJxOKlE7YTa0n1bi+5Om53yG23s
P2vqMQlOKjeYvPbRLTh8fVE1ezXmRYAZ0LL3k7HaIcfiqHEEfVOfUxUzwtnrapmuxpTRNOdzEXRD
flocTg8tlZcMI6p//wFS81NOCa3hY5ov7pU3V9+ZNj2s0hjDNB+tYGmr+2ExnHizR+PGa7sEyqdD
qd35osbvx5m7sF6KjcPX7s0rO8fsRRVZzXxU5U9Zk+o7FJP69eJaF3JbnPu5tMN61rldhN3xEfb8
EwDt4+a58662aJ+2xLZ3TrZWceF5dcRQ6mkk5XCfmi4ZpEo/GbVdvGCQuq/G6YQc61ZRmt7PenKX
cqDyDWk3GWB2kjlivwhyS7a6QQ43l3u9E3d+360R0P7zaq96PAjnZEF4SNLi0pzG757c7uq5so9Z
2uD0IpUeWdV2NyEuC019/iW8so3WtLpLi9S+ZL1sTDe2NuJas0KG0Uuoq7WNSqxSvq02FcJiwvsZ
4eWSoU4D5DeVCDBgWS/9tsUSpl1tcNyOfIA68+4NOABYBxFh6S2lUYXzsgJapAkeddp9U5gGP6x8
WQt93rUNTTYQKvkig//gTq4X+EW2PILf5WGTy28Y9vSBgkCOT0wt4wqjkyyQWGdFVlaMRdBu5W9p
FdoOF5xrXyqJUq97Q7WH7YC3/EwZ213hTDXEqZ+f5dq5RQ4Pkx0OjfrgpvlrUyXZcWYwtJftLONk
cm5amEi7dlC3piz6oO5rG0icybcy+4rsIPoKvzFvSS9sLoteJ46L+JfAb6lpGwS3YbE6z8VQGAFk
1DZYEhu7YmpS8uuOXlEd4a35nJjZGPiDuCgGpwz0rrgkb6HDt8nzY3AWL0r7s7GUL5Nw8703rJm+
ZxDgGYtPcVs5VDaGICC0kqce0LPVPc5HB+LnJrJLxNig9zqa2sXcbrRWG3ETyx66fDt6Y6GHtlH+
Un5PV5JpzRDkpldFKQGIkZv2Yt/kdhpImzTH3gDfrPr2m53M3/GAfK54NfhAYh9WZ4V+b6fbzLjD
spC0GhKspB7ufbyqNtyMIsp8JBya8eoVafkLE3I/mvMJY6i+reK89b5XJolp7MWHEblDWBozuXrz
8IahToKPWpFeM2P5aQIOgJflMihHhqqre1svmAwRk/psNNWrUZFnSrQxz+VVRY5KjXjNdF7BxrVD
C4CvlI9vVzvFmEYsb7aRv2mJ8UDrfb6RLJzVks34JTT2vzNv7Umm6nE8m7h3netQNBdVUOCDddrw
8w5ZjmpnmBXVgerfsOL5vqayODhWz19UWNqtsU6/pNcQO5RuNxOVCLyL2rihROqBOYtfGI6dmcPu
do3h/D/bOrbX7mA8GxQvLYmaobRh3zCHnGPRzQtWWeKlKlfkjHKIrMnod94yaMGyzW/14h86iSFO
1isGGhC7LpatpSk28kPV54RVO9Y8XeLLd0ennfnh5papGxjLkt4COm1xUhR2lCbLz2qy+ojiOY1q
l2WciGjIkrG8Ev5wrYr6daUpoWTUDjirYetDzfHLcddnr7dudVNetdqKXM157H3JLqPzCPoq8a5B
FKB9aXX9ZNe1fVkIDoDaMG7KOjEujG58wJOuuqsa3wXrz7S923o53x9Nus2oMkhx+osVqWA06dpd
U9BClbP/WnVAyyGY9RLWlf2w6ujji0F/ycqFPtvTjKA11R3esoDhmcgDlwWNWMrDCNH/2IBcgZ8U
u7zlOpFmbd3JdqpD1+mAYN1lr+HKEvdELmLTWfYY453DouXghrKzqtjAWCgcBuiBfrUYR0Xg3mFb
9GthTAwhDPNltd2fTB9vEwIRorZTHrhkpd/aWjviSKWMoGzhQjn51L4h4cYAv5uKA2ak3eUEcBBa
nWHdayNx9EJ6uIah96Q+LMWrjavIHixbj2u5vULPWM7AyZoEI4FUod5o6Q2/SKCnr4rrzTBTdMtD
dZwLU2K6V9JUrE4Kjl2WXsxXsiiQMOXtBuYFP4bcevMwgynz3Ltfh6k5eTWmXIR01fWDDTz6Orre
LwXFN5LpbJx6v3UpclIMMqwe13VH/WgoDkcDawltHDJi6tQT99T4MmOiFjVbY0RpYd6X58d2rifp
odaUM+R89Cf2rTFn/3glZu2cI7p9aSVzG/cU5EBUBWZpIS5mNnBkYmNzhG6A99hGvqZ6gvDmAlyP
XNYdhLzle1OvG7xFbTICPRtKZg6AiG2B1dZY5+0zQTlXZf6vC9hwqJnfxhkmMUHHcDDYKnPYwwP6
Pfj1A10vW7/XTxSFeUBSYhXmJoQ6mB2cVok6zMJ8y0RJbm3r3ef6cthEMh3YtMuxFRXqDn363Vse
IyHbXn509sRlIeyrulwhKtWbBjxcNNfwaLvdxgJHiQt5C42uSds3ORh5bLzJYXkRY7PtMJ0z8beS
W8htBNU+mf3Qs7KngigD9uwmpgC888Xs5bYrpnOnxRjH3MkO2DEYkQdFXT6MF1qqd4HTNz/6ZpqB
P3Rxn/JmLs86ozuJIw8Q88zobQEXX8v5siHh9jgbuvlcdl5OxeBjqpnjPntghqKHhoaQW+paYIrG
43KXgNQ0v+FZmRAKVXsvjgv241iUFvBBReiXOPB4WPRfMT7yg3Yuq5+2PWCIhcZv12a4n24d1Lei
Gzqq/7qCeIiTir1N/7R5tsSmYhtpuuXEowt4W2P7Cdx+v1jrDeADdnmtLXfzlMrXdGhg+CRGf5fb
9bPwiu+4BcrjLMYu5KXdKT95SQtm52D4bReXFbicrw3rrszyhjFh35ysjTFK7sk2aM/i8UkH8vP9
/lfFxbSvnYIuN7dZDuQVPwmIPXMKZwht/XwHUfqtrLMxNhBs3zqrN4cblctOq5uLjtis3zlZE1wA
Fe29XRs/HZkbUeuOamcMOsODov1nssoVRMVpAvo9dZRn5t2qJ/2uVU0ZraXDBEv44495pGropjGP
61piM117FjB+c7GuxVuv26/Kq5cwc0gsLmaaAuk/Zo27HcsNZIiYumyPWzBHZiamOHc8DHW033Oh
/8I7rn2sFmY4o20DvqHwIdjYXw/dMHClW9W4972p3CtTFGHtujKU9ZA/eCU1ANW+2KVa883HgtDq
it9Npbv7ctjM+6nFdXXBdPCI++x58tDeVzZM2DzB83bSCZxeAb6vy61jNoyM6q4RNPBJpz9W5gL6
C+eCweZqHwyVYiU3NHZkWJz9botq2fIjqKDYgyUtDTUpdvGsM5FddX7JxoC0NvJ2DwVgiLl48yPh
zNerf24lKv6U0sNDddXdH3O2dfE6dm7sWnwGaTOrUA4jyHblNHdDk23x6jt46dAY3ghDbtdjSmmR
SaoRTeNzKa380dd8QXff2vsewOo00a3clj1wqjn65oU+Ns0W2H39Syv6F5hXMxve7wDQm5s+r38m
YO8aLPuosorH1Fa/MrwTg9UttO9AGevOkfpw5WTSucmGNNmBGr96tXOda+21Z03WfmqNIcotI/md
ZUl9ITIO6Bpl4qUcsD2dWqu/7jU4XNIsHvOtuOO2HSHuArRl5KKJ1T6pspl2ieen4DKEXGyyGq6M
utYvmmpLD4WteZHWVXibOukvrnWyZ6dFC4D0D2WvT0FCXx5gqPnKYkr88NqHlG3G3Qdyui3JLYrl
eJ0n/UzmetQknGAIvzIaZuECbMqXOW9+NbMxhbMoXzM1vKhyvlqgUiBbm7aTWdTMG5k9FbBtQN2L
OjL9wYPqusaLV9eh0+rPuMiTijgs35Um77A1fpN5xshtG56UvQywoTkYLauuAb9AuAcguiWHV61P
+cVCVgWIOaHBOPRJFZz5mlACXOMxQweC72rSFc95eQZECpfczm1G7x0aakqDrITeCp6+GzfL2M1W
UdFJNU9Gt/iYh8DEFWV/vXXDty1LE/hlqN+ZmpQH+Ay3qq5m3FWtYzlYIzaKg4o0R6qndMbsumlp
7jm4/NjfjNsFD0fs5bFjVoPX7FLSMKLVANOFkv06SixdV7dxd8qSSaw7aoyHPEujzU5+Kh1vUadL
8t1oGJAGatOPoNWJYz6oGTHiCpif8x2qAiPIRjb8fZ28G339wa+nLVCGc5jGVYvyrJ1DjCrR1KXF
L4NBQ1fL52SV9a7AezNMzKQ/wHvmc5fdDKc8eUoQrZ4abVovi8bfGxr5P07ay7hdbPz2anBnKiXJ
juVLZYCQ+/2dMZ5bKZX9nM2u2fnOdMMhfFLZ+EwuzAhk7fWXkHYlJtVEgmtt7+z1oi+joreTCEcu
jD011HkDJG7XoCq0yJt+amRxN+oEEgqMVOO+LtxwIoh6hwV0C8AszEvNWZ821xrvFPAahSUwy0gA
i581mLYWbuCgojhmTLtDTjZyofq5PfnjysCcptLM29dKyTHQiRoMdQE6D8+7iLp+XU74ZZJJo1Ns
rMyqblyy9DCCXppocDY9HoHKQ6lUWwXQ8T0IFDqtqW++kOoIszyn+DTnqbjYTO4MYbxxljlcWECy
oNdZqOU05Fqdf8P+Lf2VNSgZabdS3GSSr4L3PmFTQVlEF0RiCPaF7xnRqbUV9tis7rEQG3Vxm/jC
YjDYFCLwZUmwY+5rS/UFf/EzOhVqdRNVMMGgH0J8LUuSUtjC7TPVkv5snMR2I2kkzT9zg07qPz8M
+SivyDpnH+JC8I67lZNa5Axrnxytsq9OZt9ShKd5dgsVXHzxKPNMef5TLHIWUdLqwX+D/m28Iy3C
vc67rVMJrD6qqSjVV+2iE9XaBeuWuDmAamEbkc2YoQhxm/USPEqBtgPF1Py1xN4TlET6b5uGLVK5
psWt9ItlDAFY2jLOSiPLdvVZDUwu3Mj/Eoq8a719QT87c4Df/waW6kwSPieSvc/8bbNyWLdKYMSL
y46Ii8TvfzuFGH7PdaFfJNx4T42nAEWVgBERpP1WAbPzR0Eh8EofTImd9hWh/uOOYcahw9I8x/Hi
P/COUF/6aV/BdU2OCA6Yo+l1GqnV2WgIqd6f/r4CH9l3PAtFHnYVMHlxG/+TeZqnwly7rNWOpNN5
ID4+YhhRrFHdpllcLALFA/B5/PeHfvyBZ/MdREaQliHUvw+FqSvcJDySvo65EtWB8qrfTYMuorQq
tP8sqYSjbJ61lBhh8MB3awnYUFMHcJIk5TQwADdxIbH8/guCq/GBDSo85HAYSRNXa0GefMdrH+hd
c6YY2YkxWXtnTY7bID/sSi9Q05I7t2LYvOVxqRyd/jurrDJslPCZ5Qpd3na1ln0v1tK4GrRBk1ed
TJ2v/Bc+LPn5D0SiSGgNrgEfNjruKyjmdD07OfAOmLhnUFtmgMV9Bwnu8T++Xp4lUElgz+cy+7Te
HUJpVWXmCDkFkyNurcDALq+KXK71IsBv3Vyjvz/ufM788Q2fH+dCHoWhTbDH+7y63KyYaPDJnCpF
STt1lbcrNW15JPu4wlx8sXbmUG8/TFPJLzbXv0l87x+N3yFqLoMEXYRSf349WjfV0tWz6tRqacGd
RnvjyPolzfr+kK1Neqkv6XRRl3Cres1+7XVGz3//8R+uNH48SYG4E+kk5yGD+fMvcKaKNprIw1Nv
UeOYY36iYvf3ppX2RyvVli8O/c/WGm41q00Xh8jxnQwmN+ZBNGNRniDLLN/rDcRwKVsZiM2YAjYZ
BFNfd3a0zl/5+ny2gW18IRAmCi7xf8Wi/yNymKeO4jQbilOvtC1CwwG9TitMXrXT7v6+pp8+CjUM
MbaAL0hP/1zTWePoMke3OI3JChSHr+n5BwE/GqiZ/v6oD8cvrw+J0v971DuNimYZo9IzrwCvyV7F
MAK6e+0WV2W7RU434LQzqa9CST87q+Ba+8QVeGzZ9/oUKSanLTeNWO2pGWOFLUMMST77r8z18y+z
zjofgc/CB2ebwp+TodLXgmCWScc9z+Gy5GL1aZWy7rRO9CRfHMKfrSX3iW2fSfm6bp7/8//ZIQN5
EDD6MvamVsiY6U4XI0OFAV4xQ8IyYw62Vf/PknZ+Jr4dfHjnIuiD1Wpu98T22nx/lTPIw9A26nKx
v8w8/uwrx/IUAIqNj/D63TnDtA5/xZZXZgxqvbKw6gmkv2XXue33cdJ6X+m8P30enzcACSHLbM8/
l9KGDCD9voFRUU7NRe+b2ZVp5ffk9SKJ3pjB/P0r+OxUQdwD7ZgwNe7P8wf5P2/OKHtvcAYuDLDv
PGDM65OEAIlW3yq422SkBKT9wXaA9vzF9/fZt8BhhmiEtaVGeHd8lkKS3DPl1WnIFCJQcgUxxMfi
v+vjv//EzzYnHQcR0hDTPWLC/vyJCdbKkFfL6pROrQw7qX5oU8dnPxjDcbBnN5yl+YUe5vyS3l9O
SBWRrlOgI61490hSDbpq9bvq1DtaeYdapA3NrIbgPg3VTk7TthepJiC6jfmOHJMvnv7Zyvr4PVJN
YRr0walDJrQAa2qUJyQLKQHdqojHqvyqvPvkqKZ6R1Vi4vbmUC7/uawitczazlhIx0oY6Z/xRb/y
5x9mA1799zf4yXKizCcFkrkVT3yvBsuzxvDgYRSnNV/bAzxrlOZ2ZUa9rltRtZHBxG69UPNEXnGn
bV88/V+j0XdvE4WrcK3zF+J+2KnL2PaE/eY8Psszg/j6bf4O7g7rrOwXQGoTVPfk56mRHbKqWNej
qfXyN/PHauyJpVgYpGTj1E6RVrumEcypNmcQNer+oYL6/qTguPyCYZmJfYKFFUJrr8Eww6qVIKha
693yqoM96Ea2Y65PBdngr4xvxfdab9efs9ObSaCgLGt4Dyn5haDyk+OBHhNFpQt/Qxfvaxzf6saO
OjM/FVxn343aYcxjsatgSzkDOn2zCCm/sqMlIUT//aV/chBimIOrDbpF3/yQhZxA8moSa8pPMpvo
Uipksg+kuJGtZtqJELe+OSxW9PdnfvLlmJz1OImcj1/Y93/u6UpO9oSXdn6yR2d0dolWbOWlKWBu
/X/8OOR4tCzow7HEeHf44cLq67m5FScwMoDsYVlD3ezqY28pgCxj+Y/ZwOgoiVDlPjm7PGEyYbx7
HkgfcZaiLU5Vu7SP3TzN5LIR/gLvz/rv1Qc1OerN8zKeS5A/13BdNmvS0pELk6ogEpU1RTDlqcct
DW8rYuK+eN5n5xAHLZ6PmM5gbvPuHNLTzil9285Ppr5ZT96c97+GYgbiQnfdf2FK9FnXca7bAHn4
F3Tqdz9uhg2u6Xpegt7laRZpw+YeE98dv6e+e5bNFYlzR1CZjn5gm1YF266cX+GnmF+o1T/reoFN
zhrBs6c9It0/Vxl3NtwlBr08YSiij2Eh8S3matMu0sZsv+t+M1z0hTG7sW6v+SMeLstdV80lfCY+
1xtjxq8J4hy02MLP3C+yFz75cmnKiNrm0D6LTt/9bWps8sW0tvSEMMcM+tQ04pGZN5FZJCXlQ5d9
8dV+csEjO6W1hitMy/AeaBiUJoQ4ywv1wmOglo7m0F1AR2rgvpEj9JSAFqVxynfsfLH3PnvyOYtR
gEDwEb9/cgb1viW9LD2VZk6kgwNpyz/KTrpG6A0Z8DpeIc6+I052+eJS+uRgFo6O46/Hv/O1vVtj
CwNQd1BueoLA2ly20loeYb0NERnn68722xlFncGcTJjLF6v9yfcmMAKlDcX60APo/HPnkVGWLj3j
gZM26cUu7Xw79nrD2rVurn3xKGTR/J+9u3rBbbFbgvZJP/PetEDL8BZp+jw9aWSULrGb6sszQzo7
PPsG3zMxgvGfz+pQDmqJnTbLLzeMCq9SgVyV7mrg3irqHdM5cZljVh4DGvwmR2BsA7LoVnijBvTT
bKBiadveu019az05JHHtldcZB241PxAZG3brXQ1ZB/7joTtjbQA1vlmCriVZrnJdJeB2SaYdQ9FA
d8HW7jCR7jeg/xDiYHBm/Oxl1r7IcupXAsPQ1jhZ6x81f91OxpItL5RyTBOdaTiU+BFjYmNw5VTg
Q9eeqdA/9J6HjsW2WxNbn9GxjnpNog1BV/NKdGu1ii2Em4Pww/eNi5yHHyxnzaLRQcl5sCD6YCAj
Riinax0JRJBM1/G5aQz8Eaq8LmJwL4ZR3ryNlz200Htz0R6sZrUjh6/oJl03iC5cx/0TmBpoKHSu
7U5HCxRMuZCc77yhc3O5BdY0mjFY+DPU8vK0uS7MAtUS2cWVx83Nf2kHarDApvcFOb1nzb0+WSma
ewB5jJj9b47W/cRqazxumoL7ifxoV3uJYhC2FbeZXiNug0VN0dWKAI9GN1w7Fxcgi1BD6ZZOWM5n
fdFyZrjUZd/uJCvBmhfphdYQDhq2ZaXipTv7Z+WjLeJ5m5uvorf/3Zfv9u2ZAnE2lMJr7MPBoMqS
xDJUgCd71toHWJcGs+KOeS48uPJqcUjNw8/LepjHyrwXE5JjKCSoSbamqvdNWopzWma3Z7ZEZSnN
9IRkC0WpcKdq3xjmCmFKb3fmIiHjwiKLFV5zsT9v61XhFyKWQ0kCYjloygS/XmE/61SaR4ssQRTI
nfe2DJXYNSXhkkKrk8M4zyqFUyHxJlArNjxTIW/9AZd6fp5gTF3Ml3Vpm0jAlXst0SJcldrAoLds
NffEO1F3+P0g624s81I2gNhQvp7NBv4w89VsCjK4f5Ax1dafvNQmKYvJ7smxx0lQzmddnMDIDLvG
ND0oH5kRTsQC7H25WddoOspdq7vlzbzkzT8rZhVxj0v3nWtV7c1WdtO3ftbhlFfJ2TtsVkysWX1E
B5aJprqHoWj0zXYLSz/Z9XoxxpuJdROsAaMI/149fnIbAJDhVoH6ECOx90VdZo+5b2pmfhraCj7C
lKpsP88O1Omm1x9yCzlEo7nuf++jAXvOQRDg+vaH9tYgUs8eMjs7kWCP2kEjVZEwyMxYvsJbPnZh
FKs+AUfn2HVC1t5dOR6MHvRLbMihVzaCHtN6FEmOwz0287qz0YmRh7xTqk/2s2Xnv/7j4vLjgLOg
ClFXGh9Sls4ggmNOiX9059y8VKLQTzb5iAdjMNsISp1+s3rr9F/LdB4KliYYL9g0u+9v2bwRW2LN
2JDUMutuexISbjfKv7AuBFogw0m+qJw+LPH5efTs9D0WIxP9fPf+LxqzVRr6ttQ/EtKalyHsWfd2
bqk0Q+LzKvpNA2Go1+f5BrMJBvcyEAL8xX767G/gBRtYorg4475He+1l7H17HqljnJK83NyaA5fM
5rh2SwPVhGqvATFrnDBEE83UIV/Y23z4iFydUp4ejIntv/DFn0uQ5Z7fecz3joVWLw8QljeuXPjx
+9p2pkdBf3QkIO6rKdKHkpWnQoL+N1oPPON9nWFkDK39szVLOnf54zSOy82I6ulBlKa6ER2OdX/f
zR+KqPPzKI7xZsFxlCnZn7/S8hpTKIl9Ft4HDw0ajh/zxhTBxALm+PcnWe8rqPOTAC/P5wNmOu9L
1CpTHbGPbGFyH8W+hKgGhG9arRb//TkfSzUeRI4XsTv/x9mZLLeNRFn0ixCBOYEtZ0qkZEuWS/Ym
w1a5MI+JKfH1fVCLbptiiFFdK9cqBSKRw3v3ngtohOe6eCQf15EecrAPZdBT90BKjtCsyFrU5t08
Eo3pEjVGBHHtNitHIX8segNLpRkl6XfD6di+S+EkL8gh63mfE0+g75JGwJ1DF5lhthdNij2rzn99
/Hcvf9YfO7Uwl9C9ALsKPxF4zz/fRBIm3tDqIjhyewKw0CyKu6kwUZpU3Y394epQ7A9cwWlXuper
SVc1tVcz9RHnRe5LbvZIzpUaTqN0//r4of7F1V48FUuIxR2cqI73wH6zzEa7tvLg2HFjwuG42A17
HW0tQ5PFa5HzzA7rkItr1nct9ppDFfj1wV7eECmvt9Irrzw4eyJ1ei5oghmyLDm/LWvEFzrFRIP0
SBKrvteNMR9Q0XvriVDlG6vX1Wm4UPbpVNlL9sXF+2zc3OJYO8HR9EpMCJWr219LEe2HTXjkKaqq
4RU9oNbIONX8BlATFy62sfxLk/dGsSIyQ3123GSKAEQvYrRSJhhe+iQJ75D1jM+6MG/R0q58ooJe
rcmRlzIXOLE/fx6TAJLGoJ97bB1pwses4qfZKm+N8m8627s54QVAyojWpI22vKXf3kLBCyeO0IOj
19bhAwZ6O14pDWf5PkqJyF6NHMZPfotCS0dSbwDn13e0cPmTICV03+eyyh4rjUVtJXmcAbxJezOz
5P3mQ7A0dDpSMKlZIaP582+cTZ+k5n72WUTIWV51manQphTo76SRxagu48B/7ESQfEuUM2LV5Hb0
duvbEUuX8eKXEvTQqSVB+SfN5OKvyIeayM9ydFC9FvW9LWZHPw/oz9otguq0xS9ZdtEqH21qskaY
rUe6AEtudwLolNp7fZyh9v/knlm8CpEW4qSmlAwWw1j8GXMmX6rJtjj1el1Q865WDjwr8TA6bYtt
oaz0V3vKkEfiumu2nkBjLEbt/D2VfusTKRnMep+3ZVmgf9MjF4A2G4EdgVaZ1+BmrHLn90ICtsmN
AL9mqwp577ttMR4EsLgnxc3nnmo6pg761d2dG1ENQjQPBnWAOutvkNvgMtcQ4b6SbjyycvjJ9CUr
x0yuWysZn6d0JKfZ0Y31E5tcy/GLI365m0MgHHdZ20V63XI1gjEb4Fp6Dbm5fTVsOwYmrC2s67nW
mGDryJT3BpenR0oczmnoGi/aVuYUVpsGNsoioXdVv2pUSNY8wSjqbSqmGJur3XvIqsfizenVEqEB
cemrSQ7yWeCfeImduT3PqRzUytBR/cuYO+PZSLNIrbuSmhVAi2qkYQ4iZNNKTCElt5Ri1U1AVrEa
RQfpF3GyYnGth1W5sPpzM9I/R7fxtxpjyW4qgDYek4YyDx+K6wF0cOAdYLpMh2Zd+xKJXdg2yd+4
IXpklboEiYN3v+0K92s1uCOM18DEOaiLuFx3gnLpKujN+RgnjfwmhaoYwgz9gwkc6UsRNNmuGuXw
02ym/r7PfSNYjWWDH7205ha2h5W1XNNZpsKNHfulvVZqdn8ldtHVhyGNu+QEjLnN1+5Qmdk57afq
oPDX/wCxL1497JPuxhrM9jW1eLkQabzqSzO1Ylwpiln1PkGXhAWuN1paF2oK/e5kWAOFlh4sbbLt
ZhfTUi3CtxKD9ow5OUVYCfNFOc/CY+q3pVC/ZqIjp7VsZZes0IebR6Fn9aKaMj0ALDLOGCSjpyxu
mvwgLYFlyUwwQ8aWq3YYCdXWt4X1Cjg6FRvES+qL6aRFuTKsqus+GZky1jrX82nCaINu07SVfciT
Lq92fpY5DwiPw02C28d+kFpq0H4IS52nEqF+tZothGi7zMd6XHTcNPs0mMdd6WYUWsRMfNigG3ji
eGpOdkuSgycxfXyLszTCdBQDU/LFeNe6afbJNpFbrng93j7oo2ynMsTCyDI7I7sTIJh/phj+1XpG
g/7UyC7G0Nv5yapAAveNkxUxbPgk3J9YlgJjpYYu/EmgifWUxsLdmU1twkYYMgvdOFxmiAuInjZO
LbWzMfWU/QUDvF70PkbzyUxmY0PxJiQhOut+5W4iMHXNSgHQ8mv7oUv8djuHpjp7RuSqtdVk5WYI
9Iz3yqy+xAk8GK5Ew8pJzOZhntwSD3yL9bScRl1gYAQZtJV5PtyxjAWfgX+PD5Kl5mxmo36kEdWe
zLo312MTuv90CvwuMXPJEG8LrcPTaI/NxPsqg0c7HuxjIEju5KOu/LesJw84d61k37p+e+4moqBX
1H6ClcimUqG+NujM1HXkU09w/Bd/miDSoDOrcNCO3S4FwfO8ZJMhq5aJAkKtrPbVmwnXeyxRCxlH
6U72QlzBQUz1XDjrepriVzupcmhfpbGLIL7QsbOnJwNxD+roUHobGxnyVndm/zIIzqYr7HsyALAw
Bv9EWeseUYHD2BnzrFusc+0pSeL6ay5FhzXc9BVp6qXCejYh9JOO23H67hR+Fur07d6TLEqQ/+f+
s6OT/JGGSrGPC53ei4QIejeN7U08jAKKcpEluwTF0S5nmT0pvj4Uw4GXrGUVtX/j0nur2aMA7aOq
3EmyfPW6S3CCr7qGfNF1XtjOtBbgiD8XsyN+UkAK1xQ0vXrVFzb9aQjQj25gKPLjmnk4dH1p3TX8
bBgozLhHaxzK8S6MOSRtsZmJfSHDuKYPOBVwzBJTPpuJnHErjg0eWcaqXLhS3qJNctz0IY/ZwxWB
J966rg3vrybi6V2bgB7TMt6yKM45Dk74G2WkvF/9gCshUsrFcpJxEU6lDu/GyU7PvQOZwhz7OT90
GQCbyPTsL3FkBLvB7uYTJtj0i6m0TaQypSGW4y7dyNF0vpIwSwJw0GLrztO63NrTmP+aMrKuaR+4
9YFDtHuUGmoeLAAhxQa/8DQdXZrS8SZr8dniuRjmkyjoia6Vy2Nv+nTEotiNvv9ij0K8aTszvrk6
apY1J8LHLAveHk3d1UQV+REL1IC8PQ7d1yKq1RFZP9sPPtNqnfhJuiWcWj93cmCZUVFhzgfalMNT
Z3IfEq2T3nuAuB51rxZgSuoUmzRW/MuJfWDec7TlFJJaGzStCpeGN/vfEpEQQr2aE4c+kKsHJLOp
tH7iqfLMNUcB+WDHo1zBMsOTij/fWIVDVh2rtAnuzF5Uezud7OLJW8BeoH1QnptsEvkmcHrJCOjp
raQ151XBE3936I98snoSUJmVhUkkEielAXJKl+b7JIydF484oWaFeWPaW20ANhwl471vEGy8h3eh
ir1LUXoAY2GydhSKWRSkZoGLrmdbe/SBVNyZuWFPqyDKYShOffYmYEKmJ11p41vnlgXkA1XqPZlf
8xY1CYD2LHWfIGIZh4IU7iWRlXwv4j4Pti3dbQxlZDsG4u+0y93PmJuCfovAVFKdTJj2lWtlZzlm
KSsXva614E6XryFwGb+sVvXubsgMlvlOAd/lLqfv8HGbyT9VFot+RfwkHCcjHsQvPpG5W3upme3i
lJXGNQfxGWs+MlC2yexN8ibwHWd1tRp8CmmbYU7ULwxcgQ86YNDsjhR5SCegwVgA6lpJW7nDdzbk
CLci2uizghmiwNFJ51B7LtmWBvxIZ5y7J/pfosbp57j40bwhoFhnyh0NMou8sSq9kz2fOcZbwzqn
fK3TnmmMjtFs7HvPN+pyN8bumOwN2hXbPolzZ42RP3rQTqhbQH3afhFVKh5UYYju2c7HIlr7c8ks
pa/iYoToiq+0xjxzo8oUw01JMsbwqVVD9oWeaLrFDqQkVCIHbQWczuMUV+kL3mlAfKq39yn9jntl
dv03R89ZDjyta54gQVoHzqnJjo+sAcrXSunftY7dpUcnrdS5KPLyNLP77p2YSboOYTMiPeaH2OOq
zV58UCv3ipb4fe6ZbrRL7azdgxzxWH2r5t6iSzpDKJlcXjnOsEeTUKZihbHcY0HPKuqqYTVWcqVJ
haLyWBUHVfXmOZjc+kWaAZbPCVlTs24oxG5NK3Le0oDjrMtfcAe9XkMUpA6BI81sIR94mElHp2zb
1ZRB1OO4tRiS0+RTnMoYyEHuHlpOuByEhyp+mUoLD10RQvDuXL5WrJ/VeLBh7vyY22b4FkbUT9Yz
ZIlPbtC5b/U863Ldl4G/EcM8nElean8QpKF2VT6Jcl1ZIEMrEs3U1hDsJQENiVOEvKJZ9Vbef+qr
MkxOtRV0ewiZdKbMzHQebczSR7dHzLKxM5F8ysfKOrtm7P+QDVaOijgbVgW/1z9jX3eHbvb8/RTG
Ax/LyGk2itFaytHeQjGChmknQMfKZF5zLy+PVuV0d3aGj4lnKyrSD9zpFNpBixSmD96SqfUOXS2N
lwG82PckGwdOtjUpBr5WJ+mQjlX3YfF9DOdsI1h8dsIQmmua1DtLiukr7iTy2gw3M/fga02YFzpY
uVKDA+N64OFnpi0TWqNF7zjPPysxo2wusNDz/5V7R92u/WS1Tr8VORGITRlbRyuIu70xN/N+inB9
jOYkjv0gi3WtXf9NzrTJ/JkswxCn4H1sjcEGnXCyIUaENBUpAet4DiGSEmhLRDzeT3Zde+2J1Lk3
rFSTA56mv4TgCE/QBgRMTs0bX9TDBl5fvPHSdn7N477fzaXCTER+0YtFsw9Vm9FsYtgWW5dPS2+R
HHbkaWSIMdOhjx6afuj3IHO5BgWy+snO52d3ZdB2T6j2KfV2NowkNPzQ6CxH36XwaKMtoSEZnieo
LkRaU9+L4b//YHOsihUG9HqHwVucwD/CPM2a+jSKonjphQNZpgciu+rw9w0r39Tto5pl+ikdnUat
yylCl2B68XZ2OwxutF4xoGfDUIOejSEXZjAoEGK6D1lY43IFwMaNtbPS7tnkJL8t88F65fj9tYEH
wTE65ugxK6v6jpEctp4JYJS9e0r3+CzCTSdyvRnN+XMw6vjgmfyuTuPltCkpwa5ny8AbYBNLDhA5
XZqIKXnBazkw44uokvTc4nhTB5W19w3l/VW0EdtzKP3s5IPuhb042cOdyxXkkfOr81qEEVgOXZSb
vlDqSFemPo6Qp8p1VtvWrg7zYofcp7mvocRtQjoOpMw3VQ4koqJzNczTq2jT9Kn1Umx4Tpt9dRWO
78i08wO4xuYoC03ptDV6NEOidKz5bp4q43uDLP5rFuKz20A3pVbQ4LQztq45GU+d1TM9jCn5oViF
OUGD9jjy0rLHYCjsz+xZxi4soMfCXFccbAP9TBIq9BBbFN+NHNZlkYMeZsOZxFPt+hY3vWSx3TVi
XwswrCXGohVKqvgsIyD4soO9U/eco0TmDI/w8pOtATnpQCNp+tZ1tYNXYMD8bBvDg6T0cScm09xU
Ohx/BiosT7kS9o9mwj8KxDF66drIidceoOqtjhwwtG2ZGfTYiHOLKHQcgJbm6c4O8+TvoBsGVjWa
Kbug6o1txqOvbKW8e9OxQ4otY/4Q9yI6tb6IJiDfTv65GZlEQhX2LjTZ8NhC1H3no9R0WCQ2s8ZM
t0orBwazEXlHzkHuUyhz6wvGvXE34/R4GdrKVJuUrTHGg63KdTKXI8CT0IYmMxX8lIY/FA+DJYZN
2c/FmuLp+DgEAf07blPVDtkGEoe24nsORn9TWF7zkAdN/VSNtbVp7QbrOq/WOWDlclfC6Ge5Fio2
uVjB+DpVpi3vTZymNf5ha2ATl+KYCS7t1E4mYjjH/oHD5uInrQpUxd74UHhNfIxh5wBV1QY43hJw
o09wUHkvqtjbpl5bb1QSNl/06MdPZTuCGEspX3PnMZyHbrT6T03PYlyQ4APxIhb37OpAvhOdps8G
zvBdwsnpULWJv4uQTD2OlGH2zLf2xBGk7aEe+TDw03nSJ5m6yYvVhCY0MWv+2/YMyNRxDf6BjbA6
9JEbHUZt8BtZg8OiWWaAv/O+25qicn9w0e/PviEoflvwkQgCjHbEZ5Ehi+/pjrluvBlp3KJ8ssXO
84uQNrvjnIEOBltZD+MmsYjQSfBK/oPandtnuaDXGqzFZ2+5b0MpgaTfcoCESSDXUvP12kZs3o+q
Ri5CceVoJaICeTWW1a/S6vMNhIqZBCLYzABB1BG6SPvCzqLOAmzco6LGeqS3ScqTzd9Vj2mw7ew+
fYGm1J8zJ1ffkaOkZzeIkBG0TrLrAiN/CFXh4CEwiXODobKWOTAZynrOjrLNAEYS01zjutMGgwjc
HCbwAyzeFNdlD4RubWKUYjvAaI9tpzrbQzI/zdhgv3BakiuH4JzjNIfpJ80N/n4plW7yCjXCqtdk
9xy5vRkvRqKyV5b04C97mNTZrihMthhXplUT195Lmmbu2a89jjb0O+a/5aj6by5Ykb0V5c5dJefs
01xY0Q4XhopW/WDm/aZNlZQYj3v7HKHWOLn5Ir4sxtnYQtexvU0sLABOlfNWGrNxF+HrWfuC4wt4
bWPtJmr4ggDZyTdoPYYXAZ7x1xSFHde20D7Ti7cwQjkWapWoZC0DgL8rOpk+mbUzf9KpKw+ZUbC0
JYZh7UdvaVBlmRV+L3oIc8h6h7PVBXO0MakMb+Wc2ue2dYon1dqux/KMATMpmvLsGmXxw8vNmIZb
iNpHayBlMYValo8wqQAR+N4T7inrn6yrki08Nfl1TmAEFVqZ67r02bRzzj3EYlJVIJOie8aBMwcr
v+vneyfTw2LeDSpqgGV6Xzfm9JC2KDg8vB1vRTa7ew9lzAPupfTYOZ39BDx4eghKQlULf/LvG1Qf
iOM4Yz/AdSFtVFmBe99WoXdn9BCTV30TVfuCsPrhvjSLbM8JmleUsMYkoGXyaj8I1/9haT2eEx+6
xmwk7b6ra/9X0Hfsa1C3Fh5n0+yiwiGSvvNH42fX2iERFBnoNnS1AyeZydxNaQa8wg9r2JwG12NX
dsPaCDhHzblHkW0sYr0h3qp59IN4+NsyuDa0KiwWnBQIaKdnl1E17F6yQ8VDGgwdcxQrbIqv2oI/
VLX23lImPFeCspw7dITkAnsa37Q/9ZyVuVOIz64LMqsFSQf2UfGrui3hapE3GM9UsCEYA/T121Xu
g8lh0a5LDPEQT6NsdF9TIgmAJDqphPGtKOBTUJ24qpRRfEr5eODlc/3+OlipiqlKUsyYArjFQ2R3
B0Oa7d5p0/mxj6PwkaqusW/J2dhAzusfvMnNf7UcOn/AY5vWudur11Y3zSeEyxRpMot8Wm6O3mdk
E/0JnsHM2i3bnUuj9ckvieqbKB+d62owN/PSMgc2wZk7Z4P2rF49pJlKPwvdRd990+Ajg2M8pGud
hMG5DEfjLUr1cB+ATS23/hABMmVhuouKLjrFlWVQJcF9G+rYac8uldFqq0t/8enaI4jy2enPbjfD
O/M7miGkw9X6VQ8deBDEZEe2MkXRGqz2rkgTlEqhcl6jtuo+D27PFCsGLpzrNCL/Kw17P7kfsEPD
BDA9fwt8MfN2jZXExyCuh35tqtpF8pT3SOQjWoIvqRr1JmtiIgjbQBN9R3d5S0AqYJawNaqNlYZd
9VCAEn7JQ7R6FvnUP0DX2c46S2zOk5LMjSNA0gTkXEDNIghgvNwXU9s9NDblbT78fIctyPlKMbL5
ZKRO81lWQfEp1WNylnFR3ZW5AsqmqIlbd3qMAZYVwIdXQ8Fh0qSK+AjIdvoBbbxVN0STV7qJ1Kos
+mf4/d67FdqcEEWbtLyj1k2wrbiGPRncaG8poZc+6kWPjJ2Tnv9i8kXEftFNzOc0AVRH31wmOXDt
ma8K3YqFsHxKzU03D9wooznkmmqVRzTp6T6bibEQpcvNyuWg/HHX7n3j8N+scR6b1Er8kRctu5p6
49T5S3JKP5DWwlnRgOHtJ+GrExr6l90K9T0To/+dS3n/d4rzr7/xu7+Tqoqlw404iVoQdrFLHXoj
AFpOc+9x9ZsfoPWAF8mVuVRfWR5YGX5U0u83lE+MGz7U5dEu3gRGC5JJhc955J2soO363K3JjD4a
cGXuMkOFp3rM9Y58g2ink/Zbb0zjDSnDeyE8T0uPFvE52lwUDRdGTQejMUqt1Af8nbbjzmtZ8DYC
GW92T6ptfupJpju1A9VslYkJ7DEF9XsdzbG+8ZdcUe6Q94XM3EVaEGLx4tf5ravNcln7A2rYY0CF
bwVtuNuWI/RVaXjFmvrPrSe/omXAnCowAiLJRal0oWUArDEaOOQw0EvvVYWg8saihTZsNLf8xVdH
wmKMPGXxNwQXI2W5wL5Of/g4Dw6PVoL+eDaoLB0Hgj2bG9/PtcEQuSEWIVgDj/rF+8R024BU4X2O
7nyuazkc+9KpSXiGx/7xl3plfUKaYROMiKsHz8bFwhHEI6cd9H1HcwjhMedJy/3VVbT3tx8PdO27
4OzhWh7xXpZzOTNk5VEBocFxjPsM2g0XhodyLJo19MRy108OdbuR7fnjQa/9jgIZB8ITSsVYTP6c
jlyEG+ViDjv2feC+UeyhJ8yNqaBF6WZteeO3tK4te/jScKZhQ7ff+bMaWtEoL6V7rObaO7VtS8p8
AmisIE3lcaw54qyMtC+eey+ozbWTTPle1EFSr+umAuNuo2HkLEMZPLf98QUYPcdNgJrl57yf1bFL
EfoGUeff+Gav/kiCUEd2Y6bBpR7IiKLQsC0gFGCJehKCPfTzWT3uEBElN4a6vjxYGINwsGEevNgX
8M+OdtGxPBi5vHMb0mrVCD67MUJzNwyOf+uFXJJZkDdxsmY54rGE513ahRsPzXnqh/rY59xIiB9o
5Pc5mZnio0v3ZdVaFceQ0RCjsW0nGv5d1JfVXssCIu1/m4rLn8Ip3EN+HnhkdV580pUsvb6Xjj7K
NNyD793IeNGMCPuf/zwOwjlkuWSL4NG43PiwOJisTcV4tDxpHsKlK5eW2fRZ1n6w+3ioyz2WR2Kq
82EhdF6WkIslkWNZWsBYnI4Dt9DTZEJar+Firck9NQkMxmZbNjNoqiF7/X8MTBMeXSppOu+esZ5L
I4cXMB2z7oeVf5+cH5Z8VTOJDD7QuO7Gm7uctP8+5v+N5l2gHmySAObJKadjGPwI4l8WRFdugJW6
8eIuF8jLYS4mSJdm1Jx1NR0FWMRm+F5xXCkrWDfqu9WbN57pYjAmx3ItAZCECNVD22X/uTCGNSQ/
pUfA+tz+aY5gyob0JluuKTrDVr+NgB3G+yigAnxjDbg2NBJbNOtwUdBxLz/3b0eEWMGrE71yoaaP
yd8UJ5FhsfdAnO0kaoUVVGOYxUXo4x75eNpcHpOWp8aHwxfoBiaS2EsolCnZChJW/wM1NrM5hJS7
xWNEuHpMJtL01W81CMvVCIGyX6UonLudib6ImjUI8f4/Htn5YwgL5s8JEO+zKV6aQEdtqcgFknKE
EOHKR9l6ChIqqe30FZsGWGVloLtYeQhtk6XsTjBavZ3p82fbkCTvL15kt/mJMA9Ieh//ThcT/t+/
DIU9h2IOVcAALia8bF1RRlybj7OL4qRoyTbtn9JJ3VVa3PIVv58NHEPxMqNRhl3jXx7ghDPS5Ufy
diwpkBqbBowW9Lmgn4kcIYWTQL8kb7tt05C1dvz4MS+OPv8+JtpUbJugk1HnXixfruYK4HZpSlul
dKEmN3LnF515+HiUi911GQX1Ps03n4uZwyXtz+k+Dk7WRW6cce5pyl+yzeKT9qfsseyH6oZY/+pQ
KFeBDQhzkX//OVSWtZVDrlx2pOo5bSen0juY+d6phgHw18dPdeW1CXqwXO0C+JRcdf4cahSqQ+7g
BYc6cj6LWm/7Gq58SyBUQmofjOobzvdr4wE04qcEz8XF6uJd+UbHBZ7e4IGfU+2mumo3VeW453qu
0q2L9HBTi3G8cXy48h1ge3BQ5y4HcTgxfz7kgB5x4OgWHlgLjnydBwzGNB5d+aOb5S0Pwq3Bll/g
t2WxEYT3BYMKD8h7v/Sm+z2O+0fPEc+QB759/PKuzBMhAgtQEnoZWBEX33csNbxKKqeHODHMewJM
wq+LlBCCayNfPh7q2nsLOHj7VIQ4Klwu9v40jm1jVcFBWONf5RIYQXzIOS66TyPYuBU5Z58/HnCZ
eL9dv5fPjYID0d00aagfXwYIxy1pAiRUBAeUr5jpqXKn3bFp54kYlNQiu2PsiLZxxuWCPDZ9G24/
Hv/KbwtUDGfH4oDi9nYxZ8iKcLTja0luB+XqB1MWAzGiwirpBw7NraTfK0sY1n6sVijswYuYF2+y
LduBpEdTHhpQHXSAPO/VFY1zwwd15ZkChwM73zs1/fDdOW/OwPeXnTxM+JyNtadJsd2FiT38xJAM
QvzjX/DaM1G2AahIhrd4JzoHL0KQYzBKekpF8E+qmclf/HAmV+fjca5MTXwxHEL4Fly2uoslTDpJ
kzcCMnBr2sk2xK9dreiOdIDmZ721kI/v6fpPN1AB10ddnE3cSz0vWH7r3z5z2xJsA402Dnpgnz0D
2MFP3BE3Fe/iPKI3Vmfz+AYm0/n68eNee4mcfv534IuJaQZdHgactg4e6s8jYm5naysx7GIKKDfO
WdeGwjonAs+lNoO2/M9n7OvIs4HFy0PpesM3sOd5/dUnueuToWtH3HiN7wfDVWPBa3QsKCcQNf4c
zEiIPIBqIQ+xUbjFtseyh/VYC+Lrsjp7++8/oljuyRzWzQDV+Z+DBXD1CIsxcZVHlnsHihsmul+S
j4I+sH34eKxr3wGFY4ednI3PvPQnoWyMi9jOjYNfjv6OQ61NYmEw3Pj5rmw7+PjDBbGywAMvD0ET
da3aRQh2CI2inXcVLchjhSd8TZzeD6GRB9+oj75/X4LzCdA8nJWYr5yLn9DsNPmYFaoFidp2VxYp
MZp5b50xD9w6W17ZC/DXUHT3wV7g8rqY8j3rPbZjzf5N5hN25+Hk1MYuJi2QaMnxn2nodkkQvXz8
2qzlAS52oKUST03SAkQIY/fPOeLLpDGpArORdz/nNlzNiIb7kXztBlUGOs9PsgjOrj1CtGvuIvsW
8OXq7xtg+YHCGeCauTgp1U09BIjMseIGqXwLBDK3me+nIDEpTW4VWK79wgsUiIoohAc23T+ftWXL
8H0dktlaFLQRiRoGPRms+SSf3QQp04isPLoF1Lr2hFweQyg6FNtYaP4cdDYH+lW6CQ8RxvP12KFY
9fCJ7puRxtPHL/Pq8/HtcU34F3V1sbiYKoF5Z9ZY8ss++OahmyV/A7nNUxzEnAAR3wPBJqr30Zub
W0jeq4+53FMpYYGEu3RwxlRMjRqJ1MGhjbwd+7jeyMIZqVYRhvHxY14ZirdIEQfsMD5jb1mKftuU
TOoLCcZ4eZiTkEi72lElcb7EK5AM0tnzrarslTUnXO7fPswcvk1xsT/IdByJkkMAThbfuDfS4GkI
s/zrYIzgAARemo+f7l/e4cUXCXHOxFMKhI2z/MV4xLF1RUPS4iFHJo6eOB3iM+spRibSy6ZgL7SQ
zz3qc+u+nhABr4beh5KAGs4KIUKWY8mBMYCS3wYmSsxUOd9dxPPYE91R7oqkwLo3kHSK0H5qQIWj
MBb1KXBmopCUaVdEU7T+TMybXRc4k4jEeAomI37JSe/L9h8/7LVXyemJaxI8YbpQF59/mg9TlsIU
PyibXqajGvtOJjO6zpzG+cdDXdmgcKTzddBvDJai/p+zxtcozqLBkQcbi8WpbqiRwIK2yEj7eJxL
E+lypocyRymCl4dS4rIeQa4ilzCHFdUCNnDm4Bb9BeHS67DO2pSQoz7C/1eVInjqaX0/BbGHkr/D
R1Ye0qkhR0fq2Hq0kdgQrueI3tnnULYR3Q+pb+3TTj8AMhtv1HeuvQg85ZhsuYRY73i0o2m1hi2d
gHinyFnFnE5Wc9a7Wzd17Bsv4tr3ZJtUUXCWU+kOL+a3S6x1My8Loif6+Mkb+vzQZuQPmUzaQxGm
t0BA1x4N9gcEiOXNcM3588XDMcTU61bhoYPBjrIwvk+s1l5zYroxma8clnF8Ur0HzcaP6F6sS1Y4
DZabiuBQNtHPQTgv5Ar9lTjDKbOsUwi/ZHdjpjn85ZcrBfw3mGKsgtyPL55sHPFlqJgMcpwM4nPd
6ulIJHL+VAP6DYLJWreTa99xgNGEMQ1yZ/oR0c6UWg+5kzYHv8Y38fGfdGUH4o+hPvVv4/FdJ73B
M9YrfyJyj9BIYq8mIL+ZMaSnIRXAQb0sx0w357/iHvLPx0Nf+76FvSzSvnCh9l9836jdXKszJMu0
jbgXA5nLapWHGWvefx2IxYNxwNNRCaVx/Od8GnIl+5GO2sGcMvW5JrTrJSkIOPl4lPezFtooywh0
AYcV8l+u5G+b3FBX2WS2rcCGqRNkdpbGpITsPZv9W4zK9/P2z6EuHoiqYmhAxREHW5qfg9o5csJ9
SNPujHT/ubXFLZ7g9fE8x+dOgrHnsuiQiyKp3MwSh8IPnrOGcMM2b5+tMXxESfcIKejGJfb9zOD5
BOVMm6+EK/TFJtMYFYPAdDqAs7CPC0BqV8j6P/b2WfYZhWwWrnXL6T1Y/orfXphZpn5ScXM5YFPW
B8uq0jPpp9GOQ0V744hwdW5Q4kOwYlNzuPT8x4EbOQWhlYdxNJ110Gfe1hwRR8RZ49xYrK8NhV/T
hn+7rGyXxbcI1yKKJ6YhElC1jnUV7bH2/+DMVWz/+4QH0iPQK1C1ofH+5+9XpsoMM7PiLcUEljit
GjdWkrzKEV3kxyNd2aFZnW1WKRQvrBaXvYwg0bjpe8c7tJF+mGT2WGMcEHa/QYrloEUtjH3VZw8j
tlPfQXzF3m2SGi3IBu0nFF3JF5Tqm3r4zwVxqF/UA/m1URy8y3Sg7kjkjqb6GOe2XANy1VvBcW6N
Iqu+sYa924O5yfIf4GsKxQGkjz9/bNwwmagTDUALwe2MX41a3NoND83wz8e/9a2BLt5qmNaLnJKB
0uDop/9w5KVqFa4nkn8+Huh9t+zikZa/5LfvTxhmPPiod8mIG5/Dns+h0fOGLKG962hvlS85fcBZ
4YARvnkLBPNuibkYfFnyfht87iZfmWp0kPn6ZEvmDfscxpzNx8/47mP8d5T/4ey8euNGujD9iwgU
M3lLsltNJUuyLVu+IRxk5pz56/ehB9h1s3u74Q+YGQvwQMXKp855g06GAFQPNZPNQVaIODHGDlVA
yNyv3RQDqkWNb7Tx0rrc0PlZ+78NbZMC1ZQOmaQLKAI4GDoiIPWAhpWMbpRFqE7V70q95Hx7RJ9E
5qCwtsod8lAZRodMxSHrrAczbu4TyboZ8aCuR+P5ctfOz9T/a2oTMy1kwrI4pGttgG8QqiAADa8c
zydB0DpNVPtxlycMPLErMnBUI3jXVIA06CtijyWDWOyaFz0PYCHeNyjLXO7TOu9HcSAN8s6gakd6
HSWWzbqwEX5uwO9pB7mr75q+rfAPXT7Li34XSsEutRXkNbRnjND/EWtAlEfD8OeAFZNDks3N7p4y
OYTuLbRDPRsvMsSKQA7wKy67T1xP3y938tyo/t3Wdn9TktUr0v6HJDEGbyqVGwDkr6Fs7yFdPkAq
+yBp3bUy17kdh4CIbDG8/GtuVstsibwPpVg/SEM3YP6GLkBnNR+pJ14pWpzERKs23arsRFZTJrrc
jGRWCbKMyO7AKYu/RKaVOGKAKDF+CBTtMZztK0v0zIZDLAiOCqgCsYJ9j88rzRxsDUq8cQjU7g32
7OBUXZZ8GJalQMtIvXo4ryHkZoVSBcUrYG0PsOnmfLQriccKuhwH/Iqb0NVGbcDYrIvE6Fkr1Ngp
W2OQgG7PaPCSncokJ9W8KrAhKgLdv6agfWZarRXpi9kNKptUaY+736AdYUYih0erWo1H4IaaQV4W
OIshSHJ52W7tttY9suaO8dJQVsVbY5NglcPWTo06grDW6zx+fs1D46V479mD7kmWdoCVtVPQWJjn
zq2RolRwSCmML409U9oxvAxhWTRx8qXdmQiuhvM1+42t3NefDwS1SUoNdXxW+WZuYJ4hu4GV8yEb
vwQ5kqsKFIRx/JQgOZnDyY6zb6L+OmnaT318Wd0rLw/QVo36pP3NWpzUNK2iojUOKW6i4fhQSQjH
5A1I99swfEz0b2l3W8vT9zy6V+M7yit7ZbiWtPmTx98u0L8GYYt3QypwipWiMw5l9WTNb7b+c3Uh
V8vQlYLwR9eGbqN3DlZGO3yLXb0y9gbahjFi9nb9Marg2ZChUXt0SAkjRz3ByN64K2T7QKTl2Mrq
pADfpMZz3YIgY6d4GL9Hybcl+3l5NM+cIxYvEVBueOBpJCKOV3Y9gmgTDd7vOI/FTgMa+YDacHTo
26bag1WKffgpCJxebvXcGsJRjh21Sl8RVyrHzWrLHOMAWuiHok8/8Jz1jLryKrv37LzdF2bndvBc
SqF7rT7t1Bip1eGahd7mYuc5Tg0BVDkPMNo/qaxhHoOcl43RfaSF5SejDF7LlVd4uaNnGzG4vEnn
k3DZ5oJzlI7lrhgyJJQTFDF0jE1UIw9uLreyOZ7+68pfrajHo5k2ok7xbwTRZCxvejh+LxT5uUcK
5sq0bW6BP+1wAK5sVZVS67bihGyOqi3SmPk1hDfXGHVUj7Mq1pw2DasJOaf+WrV8E6n81yKlfwI9
Sk4nsPRIiNYARp35jdn3n7pYDw+ZVicdSDJzsZ0pqmHMJKIghCEJkz9lQWm+Xx7c7Vr97xvAgSJ5
S3TG7Xc8unWW1XBe114jGPu5bczpoVxszjlLb5y8w04Qix4ZriLKXnmnodgW9V+1YY4Bto3alytf
s87lXwfP+jXUTBEsBUKA7vg2bSWNZZkmQ1v6ZqLfdOFdJsaHnlvInF7U3rqb0/5myl8Jub1Yjb0x
VN2+urLctjXA/76BHaOsyGM+aD1U/nq9kOMa2sTCZo0XaLuj8DJ/FqgtuIM9YWKrcA8sOZIKAD6N
lyIL2NVIvHL4zfW1g2QT5P35ErInq14O4GPS9cdfolm1yFGFhvTTjfclBEtt4DtqW78B7/BT6dkO
SnPlRbD+zu0M6Dy8yVvCSjkRfWyqIbOLxqZNK0KBRNFfrDH7gOGtDyPLwxfwWvRxtkEsGVdnKLhP
2yK2ZFutURpZ4ZeldRck0uOilxgJBc1neeicJjQi7/IiO9sg6x1s2GoXsi1BignsbB31hW9ky5ck
b+RH1DheAOljAT6k72Y32J8ut7h9jf+ZSAIexHBJuVFO2NxDfYtwfdmypAbKWR6YrfZDn1TRDi8R
8YAmIKpbWBk502CND+pAcSoZzObl8kecOUbXHA9RMxchfV+D0r+Wta21dgz/tPSlztJu+nFRbod8
QDwB1Zn/pak1tl13MKT9TVPz2GRFrE6F39oau7Tm2QVgiCCvIQt/uVdnDu3V+JNXAjc8JeW113/1
Sk4C5EnUofB1K/kaBu0v5Cg8WRnuFqv9dbmpM+sGNgLwAJJ/9uqVdtwUyhqqtDQNohPdUO9ScGR7
iOfmbRtyuwM4HvYUEPsrQJIzRwBvoT98uJV+sGUuBXGlo7c0lL4hxidb/YGBTo/BV38/57M3l+Or
gubklYvwzEr5u017E6OHM2r1SdCVfmTlgPPjHrru5LdR9nZ5QM/MHW4b1IeAU50xQ+wLYxoKfBd9
tcG1rB362sEqHf2h5KaJzWuvrrO9Wul1pFR4fmxL8giOhEaarb3i6tgFaHc68gh8Piu56P+HjvG8
o2jNgcYb9nilSEFptGYQl36vTq9ainyTliNYAOse+5YWzvPl5s4szNXQY82Ar6C7bfpSK/NCVLFR
+HEh9OCAT1qgg6VqG8Md0ODBfAmTiXw3hePUfbnc9JkIZqVxgK8A48StsdnpS12nylDRU5jEr7BG
SFXDD3DSMnalXCbsTlCtrD7oafzvhzgNc02R+OOfbYagF3Oo6JNR+h26RKpavCSZ8StEytGZa3wS
ZbG73NFzqweMzEpFAq12gltJSX2QlCgqP9NZqwjb5I4ZJDiI6PaVIdVYHJsLGMV2i7TminmgznC8
eLRYrztM2giB0J91Rd+tUrmDdWXNnJ04nggAjSg6symOWzHNrrYGhXMlt+KEUon+GYW7H4k9uVNX
smDaG8PukJ9p+t+XB/LPb972j7twZa+s8PNteo45M+w4nwkwqpQSAhC8rHHzRmPJqBW4OcQCyDsc
0qXOn/OxrXW3aZeHds6wS50RZm212NW1Hg+OEcWvbh+KXrJ3stpXqTcJXK6vnIbnTikIRBoliBXL
t61jD4FVpJ3MZTZJQewNffsRyvNXteqeBvtfFeY53y3wz2wljBlArm9O3mJEvTiziIVEVTS6O2QB
CYjEQA33ynI+t8hW5hC7FntjgKvH04+/c49QWUunogyl2T4pnKRNr6zkc3fX341sop5BQrK+xm3T
l1BqczEtoxjYHtJB9ZTReshV6TlGwe3y8jrbMXAmgOeIJk/c2XqkrpscVQ3fSgr5R5pZkj+Kxrj5
H1ohE8o1SQiJVMLx8CUIVZF1IUge0Eh3o1YClKujHXy5lXN7FAQZABTIveZJ+N9bAGEzhfAfVEOE
1KoMDHLJnLaMYTWZv8K027WBeSMa8etyw+cG0ST0R+EcZjFZkePuiTEjIrbHwlc6WF7xvKpaJ6l1
zfL6zJm6ItZg7wCl5q2xWYS4mDczW7304VIdTEn+Tgj+viTWFdDqNqW2Rt8AXUy2EwveYiyPu4On
bYiAZtb4Npitn7NR2k9tIElI1YGtMhbwRrHBT0hpxzeWXq0Zqyxx0TWQ3bIdIg/lEf3DVA6hf3mY
z/Uf7tgaJFP2B3F9/F2lVIbtGKi1P7QVWuEiQ/47zQWWKPM1Ave1pk4WrNJjX2XV/jgb1Y2MludX
Xcmi2wZU5P5yr86cl8RzPFl5QfKI3kKf17xqrKGv7ptS+J7M1gg1kTez0ZR7iCrXjILOdYxUDZQD
0NZrveB4DAvEEDiXx8ZXOz3+OK8quHrV1Z5a9eaV7XjmOINVR88w/lIBUG2Wa1xbVYUOS+OPtvIW
KMlnTTdvjCG4nYplF5i6F8Lsu3L5nCYj2CEwddkj8OzI6W3W7qjaNZqVAsW8hOQa6ilAtsRn23g1
lQZpV7Ebx/AHKndvAwAuS71Sg///NM/SBMG3lrXWI+qv51Vu5fnKgKt8aTJ+Cn32SrVwUJL9KtBt
BnJZtv3jYiXvyvC1a5or++Pk/FuT8CQ/IOPb4Lq2Ft9j3uPf3sPxk0ZtVyXGE9iL+SbsNNWZJit2
rK6unEikL5McXNPCUNYw6yhMoXHKylzGPGMRL930vJxsvYkTM/ZnNc+NO9nwl6kdXoPKbIfbYppW
PO8O4VCEpTD/SOwCXU410Sy8DEIC/k4Vo/ZoZVKx3MbpvOQHS+2RZkNBHHXtMUPYzJS0HJ15QKcc
QLBZPNL6Un6lknayaMFPUKgjdOGA4aLaLNpSzK0ya0GMnAw5jnxokLjTv4pI8ZNouS8yxU8T+8pG
Obk+1jYJKpkzUmi8go4XjR0PBexk2rTQvLhBYFU6jBx1V7bGyc6nFZ4coGMo1hBPbloJ9JHLD/V4
v50QTM+65DlE6/Uu68ZrL8c/h8h2LaxMQqhRCkhksTlk8niAilnFiZ+jYl9miBbW6vQM/84z2/qW
BD+uA/pb3OgPwu7cKVcPphK/QVG4Wh1ap+vkS3gcAK2iQsrFeTy0fYPmmFy3iW8ggYm42xBM6BBY
FfYIbT3jQBONYWM6wQQ9o5elbPAabY4DR6cKie9fHI+PCChV2CRQIQ/vjNS20RYOLP1zPZNgcVXg
DPbb5QvhzDdDcSNngtTLCnPd7KSmWELqG33iJ3m0a1tROlJev6HAVzkgRz8Fc1kdLrd4cgWxIHgc
rthT3vq0fTxKipb1aLgNiBgX7Y2Qee0ruumY+BqEXf7pcltnDinUMIDHKljV4ei2CXIlOQ9RSZyY
EbUrEYKTauVnqWWTI0WFteaHLW+0U5DnpLCeE7S7/MvtnxldbiPiJwN7E5x0N+0jX42dIZLQSNsY
Owmtd/TcH+QKYBawrj17P//X+52DkcFFBgRW9Gq7fDy41mAqHUrjqd+0qoxm4xIiIIfFFMLEkrDl
zln6MrsyyGcmFACxAY4QmM96Gh+3OckEHDjipT7ioK0nuvq3nNR3WNhlnpGW/4jyow6+ck+xHUST
lgreNp+Cq8wQLqKHiq3m71lr3y2keRA1mLV/P8KAzML+hNpA2X07d3lQx3JQyqk/D2Nw2yKa+DTg
iH4nlMq8gmg/cybTFEx9HkZi3YXHI1iXqATm05z6tuh7rzZM4Mg80K+E2mfO5NUoiy23Fh/t7UHJ
Xd1T5mwSPyjRRh6LgGsmA1nUWfG0u7zuz3XIgBkCU4vg5AQiInBQjBBfTfzSJqItFTP0IoO60L+3
Yq4G3Gv5eIXLHg8bGrbQS2pjPfkr1DXTqNg1hjVcaeXcsFGp56xCzoB67ea8sgczbbOsjX27VFIU
Li19VxCOOdFimP8+bMQDFK0osWmIRm3WQVbGwRRZa0yVieymRgPyVsmBpf/bsFFdUDhSUfFf7b1P
9iuCqbGw6kT3TSWvdgird7cWrvPfL7eyPfrWVsDtkCsB5gXUeJMtGSNDq/Ks1n1ZbYbnUuvKD1FL
1lFvpeTTDNby1l768UpAtZ2rP42S/yMqB8hyumcr/HqrVOiYKnaDF+ICd5AU83c0jv/I7qRWs2aB
Vgg1j3AB2Ot47Uk1NXx0jSZ/moZX0UNqmg39fpIS1+xw7rg8ltsT9k9jsFDWdAaiJtuFroSRaOYM
VZ42q0nE4UX0RTZ4cpSm1bmN3AQf/709+H+grtDXAD6wCam6EC3nJA57H3IQEp6BFj2VXWF1B4It
tXcVE5+SK7tsiz1aB5Q6I6geCipoZW3DAj2IMlNtitm3Eyhzv+POkIxHLQtF9FyZGko2eP0mit8p
6Obu0rqQn/G4TX7r+WjuuyLUZ6dPeT87IYKZ2AvMuEECUJNMcZtUSfe1nEXwc7Db9L7tJUN5NuxR
vpYgPDNNeEKC2ieiJw7dsqnGXFOXaJBm3wyH5QbsRX6Ypja7U/NU+UnKcPx6eZrOrHYyFCQlwaGv
t8fmZFIjRR2YK9rD6RhthNSNrPJhkK2f/9yOIQCR6GSDMGvdLgfqZpUVinzyxzpDXavT25vWSgBd
WFl5hf9wkoBmGRhrOk0hnodJsk07ET/nSraoLPVFlJJfU7PFCGI2huImn+sKqheFDnR4O3tBA7JB
vfvjQEXRBriEaq0Ldk+fP0/A81PQeCiy3TYGtHVfDhs0Wsei1yxXH9VJv7k8RGemns8GU7UW5jl8
NlPRVKOlz4M0+bNc2N/HZILYGCrFoe1n9SUUiJtcbu/k7b+OE6kOWNhrbfXkgdUNXSVJizn6WJwF
8r4BqvILD+7vYmgMG9y6FhY3GZkee6fPXfMNyYRK2ylxJT1j+qOXVw77NY79++XD18DL5r7nAcJP
25cPt5UpFUHV+fbUtHfhkGqHCpUcvCWDSjyUQptrzqkFpQ5zSK/E2GeGHqknrjRCjRUhuQl5c8yE
6q43W1+x09+hknmdXOE4Yw/CUebgGj7hXE+xNBVEN9zQIBSOz/12MnCymMcWR5O2NryoysUvQDfp
92rCC2jK2vpeLeyqAQGZdNcEvs51lb1ODPdfZWDT1aYbJxWboY4k14r6sYKvTTt40RRNDi5XV4rb
2xhunVM2ILc49UvSS5voysLoo8VvvPVbJUo+yHPRuGYzXVN1OTeeK5mWEjNasiTljscT5NiCk0uO
BmOlTS6ZC/mmqRR91+bpfKPNqrTroNrsbUlUL5e30Nn+8ZSAxgJr7cTFvAqIe8knt36h1vJNEEe9
nxdmuLvcypkwCCAxhWbdhLAKkuy4f0lWpkoB6NLvc3nY4ZfHHoEj62I+kHsska9ZAUv2cpsnsLF1
6iAnkVQHt2MAUTpuFCmEWEWWsUMkuJFst450yhNlW1hvKrl1HPaS0hIuN3+ueWpgjd2NMjPd3hCk
8r0J3C1BXzCsoyuH+9rs9pTgUcAcQgBYpbSOP6soLQ28dsRn2QrefuhHh6O/YH2M5d2gwbq5PAzn
JpjGSHWtZdSTQylRrUiQge6Y1jhCrtyQ3UVvqyuDfW5P2uTv0IVYsWBbeHpYigw/gIJWyvTVziSQ
uLX9wVa+KZEUXjn1r7S15bqYsFNn5Jc70hnRC+EStkxBvA8KTGrs5prD8NnZ4pXA5icQ5Mm9ma1i
GoxFJaOOCXwksOGowZ/L1jIsbkoJ/xpO4kzfwOOiNUNlkPtsixlo55SSxbpREn1ePrOn9L1Qx/Ru
IvX+JDJlci+vjtPusTXQL+WZxY0N1OW4e02nj1ZHytrH0axKPtmJuYQPtaYUP8dp6r9dbuy0c6x4
ckBrJmiFmm02ZEIUS/gaLb6e4S2sRyPwUVTsw/7DlGlXosIzoQGFNBkEP3uNNbkNoZolGRMjJSzk
3aBnMLuRGCkce6EU485yB7MG/zzzBcn4+Zc9d6ntJU0Z/ZSsDqE5M+GPK7H9maHmGqFQusIzTiuW
U6XUi50rix9rVr7j/wu8yLIWdFPya4/10+sES2UAwqBUoZuiv3M8q0qkzBNKg8LXx3TADKTDotcs
C0+38VOyMVj2RD6qHm4s9c3lKf4DEzw+3RRqXeubGob7Ws08bjpEA1xbatvw1TDpArAhYvxYNNGC
PwpZ6RyPNa3K3GhKtfcoisYdPmmqtYunpM32mRYMb7GOiepDb6Igir0VgnV3c54L6QYJlij3YoGB
rzcnw+So04QdcAlf3CNCFOmTFgB494pabmJPr/s+/7YoSwS4r1ci1RUAfcSNpU1ld59CtZ9uaVnS
3HDRtcRtI1s5xHYcK06T40GAJGeQ3uL6q/c4S4Tis9yTW/vnmwAEMcoTUDgI8k84PbhnDX3P49qv
pbrcYaoEYqeVmjJx5mFKDpdnZo2KTiaGg2w9WVRUszZrQmeTcLvNSH7rIt+3VbA8qGk5091E3BdL
Ve9jAU3LKDv5JYxxO77c/JnVT/iEXjBrEviXuTlolBjCW6HEhr+qB/sZxofOoHfNx6E2r/FjzvSU
iiQpdfh1vN23NbkloUaCn4rp411Vfw4iIT5NIxwKJ2fpUhchRf1BB45WOW2Vt4fQjq3Xy5099wW8
3ciV/cllbjOZdj8MRYJTjm9U8hx5DH39rokOoMwohcqtPE6o7vAYEY4JojB3wITF8pW66MkZsFYy
0MBhvFecuL7+/V9lUWtUs3SVMfQjlOSdZqoCOLzNQJUbDxh/FkvgBRWnYBnySLzc/ZOQgxoD7391
PXU19UTfFY3mLs8whvYtvIk+FnOefLaa+Rp9/0wHQZxTQuHpj4LSVogK80ir1KCh+jMWcDcKZQTf
0gvFk3MTH4agEZ6dyNrBmEJsgy938OQiWzsITBP4JIIoJ4sZqEZKiioxfbzN8j2OCDifko1Dnrod
cJmWuzy/snvPdZYMG4lKoDZkOjbbh0dumYzUl33CR/2g1vrrJIf3rQylKVfsb1Mv6zdLUF5zFzmJ
20GIrsB+dLZQYSWgPl5EXaWHcl/3ql+1JmXZkgRfrRovQRKNt2h2dM4qrXLlCjk5KXghcCKSwCB4
p3q6aXOxwrE3kYDEkkDq3KgL8JqTjey5i+RrwpMnoHfKfUA0qVNyTPwhxh73LzakoGmxpvd7MRQO
ftH2x6STVskfXUBAb63HHJnNnTxZkWeI2D6QcMj/9RbgG8C7A2QCXoSe4WZqp371Opwa4dtRi8CR
FLW3lWJhThPY0u7yuj2zMQljKVCRXkeLaxsXrPoBuhTJsl/Udjg7yjBJtjenBt4Zlxs6N7C8OAg/
0GOCcrzFvAdTlktVFmo+VijY4wZ14mTyYnhp0QI/qAGh5GxsB3LZj3LIOm/Soms3zplNyqpFQwQ5
fGrwW44MTILOGuxS95U4xvgpIXpvK6E4Za+ON7yItefLfT6zbleEOFA0kl8oiqx//9eBCwG+SsZ4
0HloSSm1uKXI7uV5Mb/gF6S+X27rzL7kmUW1kUCLgHI7kYVV6CgLlJofNiGIsKjE9ZwQXunvKzU0
yh1KeTK8oCDEWOtyy6dLiLKZSp6ARCsJvm0vgcmFcpoaqo+j2nQ3GXZzC09j3F9u5XQsaYVyPP4q
a0Zt2z/gGVKcprHmV8JMekJWXUN0s0BhxzFrPXm73NrpSqF2wRvIpJwKlGa7A/VFAcc4F5xyJElf
Kwzg3SrBXdXCwPuplpZsd7m908OckxxMK68BaBMn2bNSIeYKwaeQSS4jT2D16Bizpu31XPuRcHfu
hBSBIm6S8MrknS4bGqY9MnaQ/3kyHi9RKU3tGq6wugquxwdlift9HLazowbx9K0SRn2HaVhzpbdn
Vgx5JYAglHSBKG8zk3U863VjFIIya9wWZF2aucLZs8G3/vKwnkRdZOcIdAwCHgTqSIMe9y6ogzQf
60H4GHe6IolducJ6E9Vdg8SzzgtkUm9NKfr3Mf0jIcYrc33VbtM5BuaPnaKGsq9PWehiD2esZpLV
B/DY6S8cqwEWpZJ8Jd1yZgUdNbr+/V9nTZ8O4DWpwvjyYga3tl4llluS1YG2G0fL7ESE9rjgQupy
si4LJ//ySG/X0arqQL4A0JZMphla6HHzSS93emHFtr96h/aRb9ihI4nCw9dhtZO83Nh2WreNrR/z
V19L8vuThljkWt92cNxxpWm5beRPa0uteAoVy0nia5qOZw6gVdOH3YIMFZfl+lF/NaoNZZ1UjbT4
QHHTfpcovX4HgsZcvDJouisc5TOzudJ91tfCKsa7vSyVNMYAT5SY0E2jtZvt4SZPpOZNC6FT4qdq
YgM6y1+6iaLj5aE9c/AR9qyMPwtw7wlAAXiVxqZcZB+SXejglpnvJOLa27jJIIQr0T8K3rMziehY
Lyt1CyjSFpcTGKNsje2EI6AZLB4yivOhzUwUt0w594YFV8J/7t8fvBERM7QYbQuQTPH7JWmHJ1SV
1MbHsinbb0amav0uq0bzGxW99trT5zTtRMZFR/Z+BcxQn9hKpeFFhsDK0muo72rWbWeIeZ8qpeLx
ONZ3dYIrtmlX5kPa9EBOpnn2Fk2rHCkwrpmRnJlb6ggEJAR6fMn2NIytIB4yc9F8STdDRA/yAuvb
WZSh7CyUr5Z91TZacXN5wK8dDJtzaVymyYwy9moY958U0icO6Hmsd6VDXyVeZ1/TV9reLevZwC3K
M4xok4Ti5iAawwVja6u0fXOGc5i1wwEVxStx3bZPLFqwT+BEoVNSUNjeX1FVtGVe55qPBbNwwq5q
3UzJug9o1OlYSOvflXQYD5fH8czxs2ryEjf/wXdtVVbzeuoQfJVUvzRbrXFStYjeRTiVJb7PkMy9
y62dWSq0tj4t11rJyfkT1JjWdiOtIaqegFtO6+cJpxovqPPGL0Qt/n1bYgkHCosIko2yjcyXgJPM
TDrVt5dWetTjssLiV1E/GEYUPVVqbb1f7t+5GVwvKwSdZTTxt1o2hoXJbI1CuR+CYjpUrRHcdsuc
f7YnufeiWRmRzRblv4c9ZNoAspGIoja9zT+DK9Ny0XO2wv0SgzuZHG9uP2jhz8ud47De3pB/nllo
8JHxIR8BEv34ssLW3UqBfSjrVq/Ayk44SI2DHj8JrSndaUIBpseB6aDkiwo2QE8/mpUce7VZU+zK
xs7Je9KhmkxyyBaB2NdLnHqGNtSepEuND5MIOqEJkNKcMZbh+1A4GI27uYOgwjuhfjMaXm8lZ5AL
Q2RyeRWO39WgeEklfc4daMAVEhEMPbQx2eF1ZPmo1sA0J3Dy2HDovMlwlPJeKnNcNOKXMs9sd7aW
/pepVP3TokilYyUStBNThKvd2JOZyT9KDMpJXzWyK1ttgiO2Gv8wpyr9aBXD96ovFQfn18obtepb
IRrh6jhjPpTKTI/aBuuaaTafknxYPlmYqNtBP4NJtvZW1AwPZVlhaEtaqVCSwDVEVbpaQXULZS6c
m2U0ZvTwdckNsbOCJn7AWlh67Ip41SfDPn6wYsvtZS1NXKucvxvgd5zZxg661/r5l26m2F9RTXLm
ItC9MjQBxkbx4ndBoH3rNGm5nSf5o2QuAeOSvxZS9SPBxsgtk1LfZYl4SNIl/B5kGNz3wVQf4pJp
xbKp+ZUXxXibZHb0WR7N4UOaBO9mUhbf2g5v+bpWTbc3JeqMphLUj7KKPmTQZ/M7hJ4UYroGKz0W
X2tu6bupxTUb/p36kFtJ7i52CnZ8mPH6jpFGh9YgajdoSb1XoI72sRQ2e7uPk7ckG9+XSnktI0s8
ypxjO1bmq5qMOYTXod6PmqrdS02V+E1nmV9kqwjvgez8qKXM8mR5RKy/jB6XuI3dOYW3UiCmhSN6
TXASljvJkOKn2dKqPVSsx16fP7Ztk/ndFB5sXObBjIbjB1NvsUHO6qdpHjKvNClBOH9SK0mW/WyL
8nNgmfFNOcOrTqLcwjpdivemFtW3XMLPvPay31TK5IPV6fnb1KfpbSkJOd0NSz4/g64vfsVR8KI2
YeGToakOalnUDoTR1y4I5cc0QL42JLtwn4+WkThpprKNgAgelKK5kTR5PDBnyq0ap19FUee/RWw9
dZKp/yp52d6XcpMeRuzDJC/Ipgjq8IC3dYxG+kHDmtnpDJtMSgDDRQm6+lUdK3QZuCFdW6tesz78
wjou7iXDQLhoChoUOQTCLKFI96GKyyeg9B+ZZH+sg0C9jcvge2rF5VPW68PHCpziLlGbL2XYkYYK
7O+TqdcaP1kfc/aRo6IC5CiwJJzMUjHQDsbsF/62s1MI/pPaabGLFTZwWDSqq0R26pIqhPwyTc1z
PUrLQfTynSSbFaTROhLf20ZODkUUh26pWD+DUmBEDmpbuoubpnyOU3l6ENNc30ZJbX2Kwn7cJXqu
4lenjUhrh7x4KpMqrCknmtdG5kHKQJmjcRLED3hiflYWQMSD2b6CHa1uhxBK7tLhFRw1RvKC+9iL
VdQ4njaYoNtWVn2e8QwaRlE4mj2gf6HF3/LYXssj0eThyZHtk676PTeq5DRF7Sem9l1Wqm+N3OsO
SVT781wU074WyfTUgoHZAboqdvRJ3A4opI6DlLlSVtpuGiK678CJqD9MUmE/2kvY3FWgIh4yY0wz
p2BdekmQRaw3S3G0FCRvUhTRfQ1cdt+H8nsQUs4bak2DMWGvoqZD/JLqnX2ftiqZfg1hwQMytsG+
Ca13S+tLZjtMvdEa4q9GYL1BhS9dEeuLq8+ix+s9MnNnmo3XUVT1J5HqjdfMSfy4GFrpTYE8+MGc
ts445YRwFdi3xEE6IANoiIQyj5Xk65j0PewWkd6nnWiqO1tP7npFkfZjIHLyi2XjppMVOlGHwodj
jlrnZVNl3qXdkj2P6DL9mHVpeVnF2UOHbBdOgXY0h+zdwsqoWkjd714oQeWkRhuUbhCpraeHHdbd
WjC5sjYYbjvVsuFkfUGwlFqGt9qvSo61WH280q+azG0ko9xXyMw/GhKaPGGdUobMpnI3NJn1PMe2
4sxLVe2KKZd2UtdB0wnT9gAsdHYXbgDPyufxXlXH+TbBv8BVcAN2FMGltMTB70qzu4/dEMdOTtKM
a0OvXQmr00+9pGRuFWeLUxm1+auv8ZAJ9FjD4Dce3EKZuNRGtGudJaHm7HQ5ZIxU4bd2VZ9/5k0k
uZCw5jdVtNEt4YNeO3U/WV+DKs9rRzLC4r2Ye7i3WoKRH/3t7xYC0p7fOsn3ZWNQ61JqkO51bKif
lhQtv0YNg4cySpQ3ZHWH33ohK17Zl9pjrkkI2Kp5cmsOsK1jO1dvpNmYvs5BuHxp9FndF2XHAYAk
lPKVuEn5aDa6/GEM8jclqf0wkyQwzoX5o+Yp6U1pp3gJEhq+wCTcjUshPeU4xzEVheEsbfkTdnfy
lIMv/jIt6bhXCukpMiR7X1tT8l4Oae8uQAch44ip+K5jzAEJrVgdFDN+fSfJ2S7IdNuvZ2V4y8LI
2IEcj1cRvvt+sSKIRtO3MctjR6c4BK1NvIdgAQ69ngXkhRLqGJp1X81Y6UpVK70g/t7fxFJ+19gJ
FtZhrezUapSfGh5YXk1GxJP6LoIZt4QQ7ZnRZYp/tI0le3obZB6+0A9mFn7Sa13Zx5X6UqZzvyOE
bnZz3H6aJ3P01NiingwaxwvUVHZaZUn3dcd6xb5BeYbxgB9ExeJqIrAKVRHe5ggIvGlpUDoQ/YZ9
IGGDoiKDdaMWee/EZTvtjUgnZ0npwGrTeS+GsXNLucIETTO/V+mU7cSAeA806fmmiSLUdtUJP2l7
7KzHYcWv5vP/Ie08liNHkm79RDCDFlsAqalZkhsYWQIioCMgn/5+WbP4m9m0Smu7NjOL6e5qJIBA
hPvxI7Q61rWO6ABz7XYVJKLdUnF0loaDO56rkjgnZ4kjbskeTW2W22ZFKFuXjXcLx+I1mHIvVKVu
bsXgPpldeqvn2UOajeQsyqmN1aw+WWM/UrzNZWzIqY/MxUsjFL7WQQz+20KqQDxrRrdzsnliq7fW
WAPzjqB5VyG1BZnKQqgwMLgPzW+2TsckQdPLJ1+IT1Na3FqTyjdDXlrs58okcMvt7tNBSw6mMB/w
bTC3xMJ/7Wp9Xy2lubdFdzdljhVhdbzzk7Z7VElrbVxt5F8AzBKK86J1nOE04AsUDYlbRM0kDmCK
7FxKf0570fAapPwMbjLuul4+A6XgOwa6HC2OL4/9VFs7pdrsecQqIvZn09gvZnXq7L6PA2zGN70y
jN9jn4lbLI5+kllchexe+kFvgbpTBEChy94fdR3X5ET0w7o339oq0UN3NIKwsF3wNuCkg2iqcwGt
uo039pgYjFLT91nH5iGHYjNMnBamEm+e10pWneMkIaGj+qYVYo5HN/8spUYq9IiRR3JWQjRrfbYQ
UyL03ex3O1POTNPy0CXGAp/ca+ORfzTkC2kxi3EFAFVtnYZSmA6+5m57RxvBIVTVyTYRAQWKrDcD
Ns/RZOfd3mj7bDOoFZIuKVpTqm+dqZi+nR3EntqyH06TrgizGLz0SbPy+nbRcr8KOx2bL/wU+jBw
SEstumneOosUoWsXyXOwmPwZ3KuCLUZxNZHEdvnKGW7upNmNX4Q3prGbJ16Y4gYbLn1d3CnlbLkx
8wl1E0qjUp7/Zv/ku0v/jU7w60DFxKgepWzHDmE3U/qgKwVd0ahtsr/WNs5LxShiWN4sbTZvkPn0
B7tYQbezYXi0Es7+3rKspzbv882UCTvM19TdtN25jpr6e2koNGJ+7cUCsszO6bsXU8fBQJNkp9Gs
Yh9HTI1TcKPTiDbSWpS34fGKo/SnnVPI9D5RtExGb9ZwwdtyX5I9wxngzPu5oH5rfdFtQHloxrz6
tljG76xuMxRG0e6dZPkkhqzZQDsICFMO3ojM7Q+FXIedX9fLb9Fo47NjlWpbzR2qQbMr7wAOgCFb
v/uq4cIxRijQml+unfJHKMroQSB01LP3tXQTuKtr/5zTK8Vpb7u4eltLnHbNHCqvgOIq8LmE53bE
AxnTXFVRD6pMvZDeqD14RGOHpcepPa5ZFrLuzc/VxLGaSn14HVdG0VbSlJGdCC3sEDxsunnUNk3J
k5J1t9X9oX0q7Go6Lv2yhnjU0BWnVHalqQ8EpLiHQFTuPazMJm7GeYCP1CYHalTxNmiivvGK4gcH
vdh0feO9lU0ToGjxRRzAC7tZhsW/W5wmuS/ybtjnKaWhWNfWoCS0gk3TUb7oQzNGjRi/Gqj9o2zV
1seK02HXVo0X1uh/wtpcSa7q1m+9Kp4tkQ4xsLIX+qatosEnVCd1S4l9T1bEcgg4/pUGV83VU1ZO
c8DcLkGTiktT3mRe5DYQRjGFoIyB73ELeQjrv0LMR2r3u2r0jZ2ZDioSkvKrHLPs1MxWCvcfE6Km
QyS8epYKtaYdT4VshrskL72TzJZbGCosokUziWDI9bhdWTetAioQGX9qWgonEoSx8n0+VEGXRlmL
ZWg32MtG76Qbjp2pbdxq5rSkXYuHfn3hQ/7Ohugg6DX4xI1OjyFg/bJm/UZNxs0kWeFOzR6Fo351
/sFcep5/cGQ5sdL1ipGcDq4YdCd3SvO3Zq6+2UZQhnZn/harlx/Rs4iwbApzq0z1Wxu7H3hRLlFb
ruuN47DdzI5Mw7WrP6X9clIzYuw27ULLLwZqE/cnlesEVtHPm8Eu1JuT6f7WTGmaxtwcomJQ/rHh
qMYqIviSwAA99qrMTuhwPrfakO6Garr1sswk297QwkqUZRTIqtunmpk9zDketIaeazfA4rcZcUE3
ybAukSU8O07b5Kc54bGPoEi/p94qY4rd9SWo0j40BEvQhFx7342WE9Ueu8TiUz8lTfacF30dYjNK
pISkXwnU175O78WinNh1+rIN69SwTy3C8wjD4DqSDn3k6LU/lPI+kXd7RwAljLkxb8kqclzmn9Vv
Kl+Xsos9DnUyEl3ehh22Y17sJqNZuJ35rTT8h7nwd8Ko2wiTvq/+UNcbfGi+tEZ9T07IuJvsqYzG
1PyiaUURm4Ya37SkfGyKsx8VBOujTPw2cgftNLKDfp4M92W1p8cO4wJHaRIcCrqiCa3lE8afWqib
nRel7mJtsvFsqon7Z6jVS7Pte0aKfa89QyhMkRJDSZkZAj47eWbSKHjrBnb3zvcH/XYaZnvfg2Ls
C0wBbxqlRERSF4kD+qyBC3HEjqQFbgbm21Eq6u/MbhEGqqK9oYVMkNYYPv2vJEWbPvEp6GafZd/v
tVozosW13V1LCmisFEdBTXcqOAGiOq/TTTurNaqlkd0XUMaY9eoPxjDeOFktYrzruqjt1Qz/L62i
tMzquDlbE9eo+LbzMlPS0dMCsVQ3bDAvWWElh1WjKGuqFrsSRz4pVkc4meq1s7VzcVzJ5XNaz5t+
stK9WzmvfTplYc1pGKbzyt45tlUdjnk5Ram1vMxG9dMyi+9BRw3EBqX25qSKnYmvxIpR/XbSMy/2
RNaHk9uPcYDj3hbz6bfBLAGoKJU2RYAQDiQg+5bIxfqVlCZfST4UYUUGm9Y2bjjL+Qez28cuWR98
2B/Qtl3sW4t8O/VT+WoYcthUAzQNU2OH9EytZeQ1YXCTa8u2nYJh21Xu18Ecnk29t7Z0W8vBJryS
5C31Ne99OxqmoDo5SZPfaFSG4WCd0bOp1THKMbYOQiG6yfSQl+m4t2g7EFVMv7TcnrcEzKp9bUmO
z7Kv3qbJLbd6pjMjtw0ZdVJ9PzfCt7LB2dxN9fmGQ/nVThY2DfYYmjH/sVpyEKChUQ9B63phldPl
2gga9gTeE1qdZPZON9N+Z/o9H81kHxMAH4zBk19ubtLVat60S7yS/Au7XU/toJq7TqxfMaZs9kuF
b4Le9ktojDTdNHFmDOt2ppmmQy6Fd1+L+qQJG/911lnotnBaM2h5YYGGcjOh3t5i3OkevLrfKi+T
BBpWd/qkiXhRgbzpXesFhrm3Kc0636I3hDWiNXsxG2QSZEqGTLBOCDpVSIWbx3pQvNQk5USqTlQE
OAuKKSv9lK9zG+qWVHFgizEmyEOQAatAsTLjmzKIRDNH3btLVGvxjwXdQ5YE/ibznHo3+CbpnK60
n2c7eNW8VJxpQdzgEHQhC4O1P47iOA75tKmVvd62tSgotUv32NuT+51kEvdhBJzYlONS3XkTFRKd
BuxqJ38srfqba6RD6Onyxi6rm8yBHuPL4R6A0osV3mBA0+PvMSgxB/e7Ks5KKie3leWmL5GwTqty
w8wm7qgYhREn+dlFuisBC6qifRSVZt2h8ALqgYgdO7kxRXgdFjEJ4l+KevL2rQdgJ0mDHkNZUqAE
ufIi2h9z2w5B8ViWTMoidMc63+L0Y1oawLOgzIe7shmH0JlHC8NZt48V8w06KNHypTt5bKy1S+Ye
/vKmGMZo4PHTVgtnT6ZDGTJTfBZDUz+TIrncWQuMYk0HGVVFvjEXnaPI1rtdXWWUKoPbRCwfhKPI
qaKM37eBDYPXk5cY+JEb7MM+CERkF+m6g71KKPMqk01i9+mtK32Ni9X5PvEkMTyNO+2JxQu+lIvf
PI5lYd86oFo8teR5TeU9fyG7UZy4sV2OjxJm4ak155+VLn/W87JuNWeg8pnJbNCn1jxWkshWZphi
qze9FjUVZnAGCfc/53RmU5MtY4nOS+fIGiYjNKxUnTmQyQ49UPXcNd2jm9EP5QMbUGut6c4JEtR/
i/+SB4IDBHNDfq4tAClzsSb+xinHg0tLvZl7M916TGxOem1zm17wndXbPuXrGmxKa20+M5DzOOAC
u+5ZZ2Tv9cOsnr3KeYTT/7Oo5ZPh8e0nDDYePEN5d/ijvuLln2C7YvrHoW3qXSGX9ZYyWX9qs3kB
kfAh59vGSVkSgC5wvkgr+ZnUhXlfJcp6FnoPhql7a3ewZZZtyRu76XVpQBTMvcfFyudtMPVjmMup
DudprW9E0SXggRhvFAlDQ2kgC+wCi9Y1nY1zNkbC7giYOs82xr5V8arp5nBq1KC/pLm+hlU799ta
68ptYzjyZurmbtOlvR7qRFKiLWheOMLGuFZdH1vVYjEjSYb91BON3CLQORAHvWzA5CjyGI0Io1dR
TWO/0SsOYah7eciULIsZDPAKc+OuSsSyHzuIJAFeQXSobheb+UKfN43ttkOM+KiNQoRiGsZDY07j
fmisaUuclohTOVifggLsbfY5l8xevJSMpbaTIZxtsc7OPjNa/VO9FK+pVsGjba1ia6/gyU6RPfrj
KqNWct8zQdlqLoNbbSZKwO8TF1eNXOxSl9ICzAP6STtzomiYktGlO/FULV4UdI7xIvzl1lzq7tyq
0oxDeA/Hsa+jfMrOJVzrbsaEM43beOApICFePJKH0vbeEMttPfH3V8ZaMR/k89ItNBUdsZOdp/AN
K6ndhtGLg4JgkXqyy9Dwyt+5kb8Y49JHddC3UdMy8QJN/rlSKIawHqpbg4M8AqxsIiZAOhXJlIbV
mHU7V1bJ3iLbPSzYHaKiqkFmLBmE2FnZu4l83Z0e9F81fXj2SypZG8ka43W93ugWbYqEXQg07P0o
ffXaCJXfzZY7RCCWbH9UF/R4Uu1wPLj1gpUuVQLy2Oq5yv0mVoZM7njwRqRPABf1MFknqwHtMcn1
PvZEnGzWRnp8HXLcraOgJgIgfBaLdhJ59X1M819Bx4nt6p+WdShpYutvBdqlCEUquPzQ/4IP0G8c
TaVbZfsiLCrGMMHsfUsqAkSZnbWPpdF3D6Zff5sM0MXWVJ9wKlI7woxZodL4jVqAd2fQeMMrcF+8
ujo2rJdIKXpSWIHjmZbsvGVNm35P3VzfLp45x4wvrT25mEnsN3I9x1Acrox6TQa57zQcTE4hBJzp
JehG8Jl5P+ilQnbyHNT+kHuI63cwwEwvbNZUT/HhDJoybpdK7whJxR1xi0zccyKjKxdMmHTdvJOD
ix1EM9n2Fb+Jf2dxYKhyJoTi+mRDkriUAzepm7BcCGTXDJHICIswnLutGj/+KLP0gQU6aMxAGSEL
KxwzHbQOomK+S9qUyZ1lp79FXQKAiXZccFewcOQN1JCGRlqu8NrN4kytt93+ue/y7puVu809OPJQ
xASWS2s7ZClWawlMhZqKvG5+l0GQG+zvi26FMut4czkiAaKyC3YN2gW7vsIwuGBQnKMEof2iMWV+
AP3nkofi4OxbNmi/92Qrlb8CZzHNfTGm1A+WQnC0odfjAPtvq+HPRTEagmPEqcA3YL1fDb1A5GPA
89lXq17UsSTI86tvYJYbToGemkQri5WGnV3iqK9TaodGVWq32oRFzI3UvV4eKbNm5/Pff9YFJefP
r3KhYVpY4kEqucwzcYGeawV1FUdV1cOPSUvwiWK98ilcGmX8uQyhHniP2uQCksP0/ubp0M11rF1t
r5ZAzKeeCArAmLMV6Saxmv4bqpGJVEKWEeNfm5TpYJvXgZaSZRIUn+GFle3XotBohPS0TO7BugVM
haKS88klvqc8rWK2do3G/OaUL34HIQJu0LWk2w/WjQNvCVnWmZaLy+37u9BlUHM4aNmhbWS69ytI
q96q2/cjPj+boQ2sK/wsh3/fPzaQ81OD/gKvCMYU/filjGTxjdowRMBcWbbek2Ew8i8q2/7Wd+m1
pLEP1gH7AX6QBnQ4B/Hx+1tz+Gatbl7zA8BdKcKzMX0ar4u3fv3v680/a9pwIiAa8XK9BQu6+goT
wz04l37rGXmxNTv3mq7xgwdnY6uPh6flwXe9ZPkm+jwMrqcle0niFWgurTanzihMcG1PXSNIXRCW
/ixu2GZ4aRBvjz3hxbJAxYzrLBz4fVZX2iNs4moJ19Xp3P3a/VY4gNyUgzdeS0O+FG38WR2QwgPi
F+CDwqp7/8p6hw83pWzZg27RE6RRXRmg9Lrcalr3q5+pJg1VY4OvNQfY+Vd4dufD63Jtsnnif3Nm
4XN0vb9601D5oQbKKXdMP7YyZtmOP+AOYN/XdXCqbHFgbvRYp9fMCT5aqRhZs4HyXUD0u9hHE8At
oVlLftA7g+/Bn+He25m4Qum7ZIb+7+mSSncW/qM2ulyoBcIJpmAdNpeuGBgHe3VQbmADuNPB9KvZ
jGDKVIqZ1Dj97ivhPAJolvTlNv6lsl6d/Ird2oc/iF3aZlWTfG7rF95UHqbE6pwqfygxyQvNdf3J
tOVOaLoMBWq9VNXbiuRpE6/IwrVD02mvWLHBwf3gndsWWzh0wLPF98WKq22jAvayswP+sjVwxuJ4
n5lM6hs4Xj+DuXTvoUhZp3kaoSisbhcRPdS9KcMpXzQX0FWnMb9dof3VoSjcdQ/6mz2ZKi/v/YWJ
rteuNrbQUz2/MnjWp1AbzlyiKjnPFZXwNmnZjdtx6Msjg+3gG8bvZROxg46PrlQdJkmtivl/q74F
yrJpf4PumV86NpFZw8gaK5HOe47Z3LhHcE4ObOH9MPtEi8xCevscEt6N09VB3GNBePKaaQ17V6yh
rCUTEcmhEOlyEvxO7ICH3Ok/j3qn7TRl/vBHwwV0ksYBi455R396uyal9kXmYA+tOwvQV4e/XqNW
E9RfR/YIJptVSsRA36CvWpIeI17ai+d+tabfjNDRTVe1E0Q9FsRfHOwtQmRM0FcUJASmu9I76aLz
jm1jiR3jaVrCgGGljbVsbAHo3AzkQG2m1rjTqa5++EU/ttBjXPNXb5fLQ1bbwyfbNNJttfjTif6k
i4kgLaGwGs12LCBlrd7YvFmFl21X2bffLTS599i7VciksrqJPWWtB1i1kxYpUwcHnLPU+9E1REZs
tFXvf5kaFtFXuK8fbOzs6y6sEp3dhU/z/a5jLyrv11pP9k4/mkdfG+ttZ1XNpwQAIvz7SfXhB+ec
PZ3QfCPeci6ORD9JnMrnQz7Mtnsa8LCIuNcdOIYfVmn+2pYaz705+nb+NEzujq//+cov+Girg8iM
Gg4GGnT8i63OBodthoVDGXu1QNvWAbjnxpZWEOtL5ZnMn8xG2/hiaT5L28m3Rgn3mVFDDWZ0ji0B
Ss8kJutuOZ9xQMRN0ZVfeN50Lk8BXAYZ71toeHArff8+cqNbBQV+fuj84GBUfce8bPicmfpDHQT3
jak9+XD2ij+U4e4/h4dSHv3z4peLwU492QYA34PsCfNMmPv6bqoOALTZlbLlgyOeS1H4eUghLJjJ
F/cpANM1AJ0Dkz3q5HnOgG0JRHlWEy6OaZVXsW/N1474j+pNEGIUddhmIWu5eLqFM3TIo3m6+Ri8
9iOsTCYuTNYAAmyprskvPvi2cGT7v6tdPE6kIK0xzVzNle0cI9+zIOMCPq/V099XzflhXS4ayP88
KpSe6GgujhHmZm3bdzhG2m6nCQQXWdtFbgWEE1q9KbIwmxbh7VYNryg5iDrd/f36H71M9g6U7pRO
mCFe9OVIbhXAVkOtO1f3ZWdEShi37VrFhV0DPTfXcsc/OjahRQcB/HITyvfFgxVpXYomm/MDwNBd
j8tbWHfTzaonr7OSd7DOt5BST82SbP5+nx9WiJhy4lHFt4mT78X66ZM8WP1VxzZ7Nl70qhbkjarH
ys/2cmW+7Z7HBJY8Vdn0lOvFlXLho8XLKWsgtCNOBwzk/SdTaSuGIzTyhwrLsaJbnqHIkUPYF89+
tX7++51+tFEikgTAO8t5kX28v5blkshQ2UN+SNyxIR7APZu5A1wzcv/7hT74RpDzU3xh9odM8tIt
UYdc4WEylR5qUzobbzKTk68xnqyBma48vw/uyeXwsVimqCFYOO/vKdFyAxpqmx7cfmpDW4n8lum6
//z3G/rgLblnxRxyEhoX67J3SfpFsunl6UG6lg4ObJ5gT24rDQ6H5xb//fR+d7GLJdHXZHOMneCW
FlNs5OTlp8Ja3V1ne+uV+v3DF4U7G90JMj2+vvdPz6yStjfKND1kbrDam0opxhSUMSnFEvvSNYPn
Dx8jky9Mz9lSiB18fzlNLLacmQ4dMOp+8nTYGMlS7BF+PlnpNa+kD2/tH9e6+Kr9FqDeanmKZVkh
ARkqPVw1iVqt/PX3tfHhhdi1zgUXdjeX+9ZUS29BBantvamrogTxOAjLEtznULrf/n6pD7ZIl0tg
28c74z8X56vMHT8/U4gOvo6tUIQRqvgMY2W24VKl6oWxalJvrXzqVpiMZunfQtsN0is/4oP79QDE
HQxK0JD9CzUw8YEhJSkL9owgnU8FUQy/mspWx0pUy/f/fr+UsAQNgECa3Pr79QL4OHY1buP7tT4n
mfmaZtrIVkVvRh2EiG/lapAROk9VT1IejuxENmWzufn7j/ho0RI/yO6Ck36AivDiR6QVaYNQ6vc9
zmg/xxku+85xFsfBrAkm78ZKx+mazurDayJiZasmrRtU/P01PS/vjSzDUKfz1dYexmPaBipMpLtx
5+FKnfHB+8Rm+/+udXF/2MhXGtOqYA8bzYgh6qw7SPfrgeHVf3XQOMMFgMr492C3jeHspX6MHO/U
rMwugHZVbIN6hrFUM1epYIKMD6Ws7vW8eNSWaZuZ13qiP9/hRT11roTPuT+YeTmXUMVqpHrnn02K
4NDqcWpOFmTOBGPdbIAHPKHvnJcBf9UiGGhhlnbjiRqutrF0Z5LreGW88FHVwcMIzpgQsvN/pVoK
6rseH5FgbytkrOGgM0uQk8riCV54LNKFsNm2SbdlizbTx9nsyZ21a5vkxekJEYDKw6IzwW4fzORS
EV6PVOijQmraO/ZwHrSdSfnj7Inw79/QRS37v+sAiPAhA9/b7sU5gyZkll4+B4fGwrVs1TF1D1ci
l48aEXsxnnXGbibd4Mwmc69YRl2Usf+7NDby5Grxv3/ZxjFMmfymSoLDaLvZj9oWPOxiriAA+FDj
eluzTj0M4v9WAZ2vaqJQZrtALg1D6uIDzjzpVSlhnocR8O8+cPLkAX43ZHt/yv8/L3Xx/WrBbHoJ
eRcHtebVzpybca8nhBfazMcOf3+NZOGx8fzjI/pzXywZbsik6gJOfb8xzVMrRiX85OAO5rixipUR
9rK0wE3d9Ev35LIjHKjcTthW3BDNw5oqxDlYu7Agq3GWBHIXoGD4ZhkdLlZlPeNpMY27si2XeGby
eYftf7MbsBE/H9dVWkaOGhbIt9DuirDJzHwDPMbYvxnPwoS2eatru3ktkmD9orJ8+YIirHnLE4Sw
KEiHvXAK4cYOBGwTbcWCf7PqHbQ+g53XYaoZxk+QBf1R6qqOa8HQO2txCZihTf7shGGedNkUOxdB
VBU1S9of9WVpINxpysb6uERKV2QoDrI8Odl2PyKL6r2jhyYEikdZ4Fnh44oKA5G4n7J08IwOkrLe
iHqGoV33fvq8JlMW+bk97JNxXd/U7Cg0EkPQP4y6Ph+rAKklYLGxS4XW3w2zW/w0W9gNnbLEF9tO
6pg6uzmlhlmc7FK0O2nq7S5wKve19Of0bp46XY+XFOrj1s1xfhkGv3riV+rFtlZML7ZeluR1vEiy
NyDTavZdi4jkp0JS+jRVTvLQp9oYjxX6OmlWy301p85ni6k0ulm0juSay31uFMUJFbZ9RIVkthuS
Z8yf9jh4v2uZBnAN8sb81GbosmQ9VekVyPeDPexs/cJ/Mcumnrlckisph7k/pcfa67JPOSMNQtQ9
q17/W1n+Z+mTQsYXrZ9tbi4NLaYJnoxlrOlRpL5xL6zKimjeDeJCh2vpFxfH/59LMQU0mIbjLGpc
5tgufeMTsLbmR7crCcobYi2tHgxngcTr/FejLjaqf17qoqScpE2qWmDlR2vKPvuGjeWsOvnGeOUA
uKhcz3eExytlBrZVDkZoFy+pbCqRzIWWHX1r8U52lnVnuK29I+0B1qknrLuqmcuXOV+Drazma/lN
HxwCZ6k8HQuP85xd9X7b4uCrMN2z02OhaS78xrJQ/Rbz0vKzEn1/1+fAhcyEkmvxf39MYy72y/NI
Evdgpmzmvw5YT5ZFVyZ6dtY8Zcw9VBvsZWfpaj90Hr2WM6KNDWEzFMcxUNa3FWby7wAJ42vLzArC
bCILFHnQLqZ4XhoMNbIzCzs2A+3KG/rgiP7Dv8Bih9oIj4b3j4gpmaxau82Ps7TrTepZy5dJgxYs
sDJAyGRDLLLNb7JY1RXbnw++X0Czs3m0RxnyL+MEr/Za12jy9JhaenJrn7UxLIDp8e9H10WV+2cB
uqARRJfRuuBC+f72oAi7CCVK9N8VuZMzY4cdJKx2l+tJcmVD+vhSAKGAZ3xal13akhrVYCJWPZKM
mGwsjpVPqDJE1GaLcWVP+ujZgQ2a2O8S+sb29/6u3NQfCMrstUPTZf1rAGKHCDRI82vB2v/+fpjx
EUjg6S7ZL/8aabWpEciS4NWDTfW+K/vEZI6aDFoER8uKZC/cyExdufn7O/ufqebl50Pgjm4TAEmN
fIlYrdBTB2W72qFqyVrcCd/Ofk1BD4nNsRCMRow+Fz4PJ5+GR6Ps1BZ9Zd28WDmks51XBXofrYtf
vqmgzJKwK0ZUfUkh8BwqOoHmbhgMKFMtPNbCcVIUUIzS7rzCsh6G1C+HCBml/6nL9eGzjZ/bHQrh
EvUHJ3Mf6lXhfZ4JvU3CQSXToylt43fq9LKIs7wNblGcrigUA9F+0yaFOiFV+acOBxIoQ7hTf9UW
RHFovzREjoapql+y8OA99oNTz2G6tmetaj4iAx/LszrZH6o2iWfMXL4ErWQL6xrGhxP9kgdTFMHM
WU5l9mFuBSoJld12T8agGHcjWum+iKr3H8axg1bXr6r6cubRGtHQ9+4U0Z9U52qRIjKcpFHWsdJz
tNUMrhV8PtEUazjbVTnyWertjTEZiNQaUrzasKR1Hw7d0I/FTbCuS7dZiyG30NAJOK8MH3s7Ylfu
CEhTlIWbxU2HPZQ/pR8p1iGzl2jDtFjR3k/7lJlREemZ8r9xUFTjpi716UVi1pGHsij1I8FGYx0F
xey99fn5jh3U+x5UdG0kKmepph6pvTWaWz/A4YK43lXDZbOc4Vxh4IMdPbnRD3prkXaSCn/yQsNI
xp9Ou65uVPqtxcyYav5emgIJlbKh9YdiHO0bR07ZQ5GluG0g8JNZ2Ixq/b00+rTPnHZoowFnm59/
X/of7cY4XRu0hrhr/4sGVa8MrcZgTI+wi+dNolb/l5nL4bVfTYiwQu9gi89Gbr+NS2deufYH1Qdm
jw7YLdxdMsvOZ/k/bMJKu8xricHKUcuT5ltfYkwfD2baPMKrlU8I17KrkScf3i7HcgChnCbt0tMq
YcKb8a1nxxYrkHxXmY31dfST6SZdPefGnvzyYAvPuPVhp2T3VWBVLw1GGN8Xy5seEqrO06xnDsRS
y2thlVZGnYNkZPpnAo78t27Q0NH//QUBVvAY3u9NlAy07wadHo3LJVNN2l2rIN35GP4kzW3S1Tgf
L9nIJiJ8TA7txjam0K+y9ZXM+fo2x6Zn4+Wdd9DG3j6uVTXCc1897zMMiQH5fG+9Id+Zn8+RMoe2
StctPM5ORE3N+wghVclb/raXnPuimQFrugxh5YweDuMdVIdeTZWAb5rKI72nc99ZZoZ9TCY2iTbM
X/weogsK9/7YGXPztFjD8rWqG4MBXdAYnzCvuGsdtCFjO/rnTcQKXT8Noorh4e0smPHnGWK9YBIo
UM5dHXpaJir1DvkwAXDa0D4LTM/qL6WfZsuhdVO3v0n4gO1faprwSigl7oiR7U7t90Yf2fkcY1XZ
3sn8gRTDBAnCMUOieAPLHJ+Z0Rft9wQY7Etrr4UMhzHA1UjSsZO8bWVBxMtFuLQs2fBqzePwIgOv
eQ5GKzlaZIqg0Szm/rVtkZPXDZ70+J9gpFz7yDkHrT85TaM/FO3sf0cZhJzIzo14nvMgxpHYvxlx
sd6qYJnucoxn4xmAbJ+Zg5FuZsv6sYIn3Bbm2j44MjCbaPKG+aHDa2oP6zz9WvvkbJKhJV6VqfWb
1F29CHnj/BJwfv5wZzRRNOzW7v9xdl67kStbtv0iAnRB88r0UsqVpKpSvRBlSQa9N1/fg7WBe5VU
IhN1GgcH6O6NHSIzGGatOcf0xzDQd1j+80PLmZntNNTSh7DUx99pEv11CaGZ9ULMZyYmP7zVZsCS
41VcYqPNFAv1thDS2EwcEI96Swwk/17b3qv9oD3GIBWYWy0y7cCvf+RjWe40UQx3RZeae3Mcx3tt
6FFjD0lo/iywrmHOQ0DpGFmQeTnQm2fkzdmxF3l05b7x8SSBKIf7E5v5XD9Y6pK42ASVaDjtIRH8
XlohMAU47RsXAvSzauXfnMqQ16oW58aEFkfZySRLFsrr6YJmh9xKkpgxSxmMnwYFkXvSQ5mdGg79
TQafx+Gg/qcN8OFjxAY98UDlOdLJfy+LY4z6Dq0HTfTY00Jb/o7cMrxLkPEGXhGIvr+ysgj9w8Ji
wv5GED13BOmULPo/RdX5XV0o8c2gTwmgz6yy7TXBTiou88zRjjHa33DVZ5YNLcjojxTqW1RAaJKf
B81IK+TJuaEerTaxh9uutnWo9GkWvvRQST4nmZ38JMyiwQOcGYEBm5kahlc0ihtww3AltJkmUuHa
dCExYGTQHzrCjDnp8XmilzKckghmP0mDVcq924C0YJk/ClNm/u0Q1P2eOFYtuvXjTipe6Pt+jkDH
9R8z/KSfrYjva5OkTe2uE9Hbn4tO1L8wCVAUG1ytV7cwI91ym0eiHXaIt+K3vpsDw3Cn/2A5Mn+j
2eGvKBsEZNtrC/rH1z439xB8gK5mei62vYzI+dp0ZXRT1FVavRZ+2O3RWqnjOg3E+LOM1eQlNER4
q+t9cp/FoJNWSOIGGxBTIG9L6PDGlsJ5UHmm01T5laP+x0lMOBRSbP7DnvNhVuRq6U4Rh1Q84CRU
AmHovcCkWJRO/Zx9XateZxbXpBVnrjIwbiHtE99EoWCJLM4L1rQRP/QNbc9iJUHP39tp/0cWfX/l
Fmj8DV093U+xAGhIKwClU15ZynjLoZddlzvRTdy4w6rpK4uGD1nJPtdn/Op4ekE/uJ7Tjd06blL3
Wcma7qFIqN4rqpmvjC4rbyKrUyDmd/0m7mNwa+BP1rlaU6qRjs2iiwBMK8Sx6uMXA1fDC5wse5PK
GoeKj/Ex6KthB6EDK0oRppu8741jXJgC0JSl4wIvCy9Fpy8zLfXsqlA9Xx8+2dCGkVNP2PvxI4Og
tAe8ocRtTHXqekqkFIeoCJL7qQmGmyGwftixMnxTEp26ftLCEVNNcApaflv4xVcCVZ1fqp47a8sc
rF0N22adKUG2LyaOFkpeP5ad9qfIDLFz8r7Y8llxyqCzMR8S1XvWLhDoWhHdGVVSUtBr7Xs9bZQb
mdm4J9TA3hJPg3EpnEp1ZZg1JIOww2lRi3iDxT56wIxDIpChlACnHM4Dlv0wqop2p+jZZ6XOvsSa
+4bis783g6HdkCWJh4a/9KsAKLGzMgGwIeJ910UJSwLF7wO7wLDiaOHuVXf8yrfzFE4x5CEFSlBD
j+nQcG9/tpOOhqbLQSZUIfMV2MHvSzWGgJXhG+bKZ3+ZakHboA8B6LdVlL0i92pfjJCyFcfwVVmF
8MP4e2KPq3mxclv1K4lGBOFyHd8U0/DktiDSECERJVg7sxtfqo+Jrd4CccigGmA9AHQ0WcY9Kq1u
q9Q49sdw0tZNLS30RDPVhR+u2Yy6r3FfrPMXaPAavrOyv6lsE7eTDkEpxkNeGiaEpsp97HIInmrS
Nseo0YZjNdXuxuixgJo9p6ScPBfPmLKffqfra9LE/xOqIiSchv0kIZikTfEjTQ3yW4xMvPWTY22S
LO889o0MUW9S3fiFROyZt9NXt9PEt9aK+h3nX2VdhmVvrkgGCj/BSqqO8yKGWlPpt1OpP2KTjBH0
VNq+7/nJgk7/BagIcSPMQpx4GA6quMAGmefaDbmHlIYpQ65snpcTohg8yx7UddcYYu90mLux2UZe
AuwJrCC0AFtUX2WX/K6xBcJ16OuDXVWYVCSOygN09HBtYOHetSFBNobBPUsWqr8uKJn/GQp8z+A9
tJtq6jVPWEq2dWgX3ZVDprD9gB4Z0yDdRHEEoY4GxtOYFs/2wDUsKjWMvkVEBIpSab+kWdjQEDLa
PRUJGkzZp2a0ko1GqvSNCDrwiLL+3SBy8uIqRa0Iq2PVaZPwIi3McPal2MFSo99ottzFnBgQtPUO
h+Nk+iYmnhIyxLCy6GSu3B53aNG5R1lHvMM4/qPZGSCJqchuWH04cLaReSyCLL8fa9gUVd1/d+rs
t8i6b4VtNocMfgR1A/4x4FPBD9ug2J/VccveOfLnBcLEBwxpcKzqatVIahkCcNdOSpGs8qkLNi6T
1JvCsV5RJBTcescDzTw+acWmsZq2n1WwRUddcbTtYIhmO1nKm6oX+SYa5W1hY+1THDNe8VtSYVT1
aBXWvlzzzjlc0mpnGbDGt6ATHCW4YnzT61jeYT1p9mYQh/sojfT1mCXGNg9T9Q57HAiF3MR5l6bD
qsvCX41TAezkKh+vyXVGdRT55aZSszTg5SMft/Mm+lMQJcXpo6WGpSU/KQl+Myp7uktUo9xOkAap
pZUjK2iq/kxRN9tdb+6R6s7utSnfmYkMN0Mi0nVtwtCM1GBcJZ2pbF1njPaxU7zEGdw5xAv2qsZ+
APWDBHPXqcOdCCbwjyBC1j5IJOKbBF+c6B4jjjVI7mLMxEmD17luH2VQ9J8unzw+3rc5bzncJfE7
UQNdAqSjJg31UKOIh/DH2paAgjZo2O+ZJMSt81KrKwfMxUlibsJjYEGEhetOheM6nz/f3e+1Juxy
EWD76DAyeUmIwkCoL3Vg3o+40FdJjLTkn57wvxExKGssyX//l9MRDZp/mWuZCqfKuNpliq5uxBQ7
9KmY8KnEwHx5vEVZdB7CVRHjEHgxG5GWYUkd+tbUqnVlP1XYzzEi36pCXuucnHmNBK3PVVEMgnPz
/PShbNjwgMN4qKZKIUFz7XPH4kj4w61JJmHZRNOV3+3sU5mOalnW3LPXFgfUoVSUuo4HZQ9RPVjH
IagE4seqfztn/vfuqJCj0KBTQ9fm9LHKGAIGN0JlHxUD1bs6tNYJVwSOKaa2qcy4Pii6cU3rOv/p
785+/w2KJoMKNtPyQ2/NgH0XG7Ch9zYV2Yfeqa11hNkhYRVp4q+jVelbki/f0sbR4fH75ZVnPvtm
bY4F86ULm9/8hb77Itg0iXBWDWU/UDDZ9hBcdggujGv30MWH/vcp+e6IctCZmCh7TofJotYt+kQN
2BjoUGypvKUs3zEpvl49YZ9Y6VUTOCjvsLiv+iIS3U4d+bd5XVkG4bbOgz6HadNoKrznsK89zcFc
DgIYl4uJxrv/fPkz0hbH/79/MN1+TaAOInjPXswFt1aFRW/M3evKF5eaFiWnjUU6Ez5LzylwPMCI
GHLIbl0PUhXWiON6QwYfsKzwQFwTOiybaf/9ObDvVZT0mP2WMXwNxT5nMqS/t+zCE1XyXFKDlvjJ
40zuaOHhNom2uvkTGhQV3u89ztm06LbcNjd9Ckg3n3b/wwsScyw0So+5Trt4QUqJmcV2Q38Pd9jr
zSfgZCs9Tb6JIH3yDQe/2e/57tv+jIMQIzxtC9P4PlCJwJRyZXU4Z8QgY52Fjy1Eo5E2T/J3k7hM
4iDHOOvvTTfe26O7hcC1rcMvnes+ZxZ3RA41Rvkq3OS2AtZ15U0sqqF/f5v3o89T6d3oQZ1iM61c
fx/ZyW02jivLL46keD3kVAqsRtxHRfZoGco28oNjNrRXxv84U0nHwzTM4sFmqi/30LLW8IHjd99r
UM9XkCNLADFFtVJHsEyXH/XjUOyeLI8qpQI6psvyuOOQv5lnLJB+Lza979wKBbFKGhrFv++a7wf6
q8V590ox41ORisLg0BpRtHJ9/6crbdUrjOou8YcrT3VuCcQpiOgWa/ospzj9/QiUE/lkk2mQ2NSp
VUhm8HwD/crPdG6dp7pCwhKrID/YYs9UYWbMDcvgICeiOrE9DF47FMoxSHC8CxtzQWb2E4GYXE59
UVxrYy7lS/+twGh10XHisP7Qa9ZcmaLrxwyKLxP8eWwWxYuRa7QJ6YQ1tOOGGm2gOmOPVyIHBOih
U+q/EcPeu1fWjnPTCGUAhqCZaEDJ4/SFg/zADAoAYg9AmMg5NFccrWFykK55Tbky/6uWu+vcIqZu
zXiI5U+HkuRC1hkR9ntgAgAUAbsd1bwEaUpRfa9YZvsaOCLd/vtnYmBhp4HEf7HfnQ5aVYaeA3dn
QsEv/2wBUb5rurj4NLlV+/zvQ1FUNkmdItaCgK3ToXorKOF8lMq+4P6/LXtkm3EpKmaxPV75Jkme
//Ay/x4tmTwWARr4604H475RlUPouvtB86XYGbA73wDmtd7QBYEGQ1RSd1HhUq+7KKgosbQO8EE7
U7ANxNqvtIlLCB3uSDIvomlZ6vqq8wHgtmbfrnq0A4c05s5aT355TEUae420/VUaIVULEo4/CZne
B54T6gfC0QijIxjByYXoEZWJQ29wSMWhp2d8aIo+2MB9m30RtEK8IGYsU8EhYdLrvuEeKLYO4Mot
V/PpMbBT5cEglPA7DGjfy4oOLJoxDjujQ7foRmF0S+xO+bs2IA+NVQG6Fpk7mJ0yOvqc2N5QEdED
yRxzD4Z6RkLKON5b09Bv0jErbjI0fkfSpcc1LNPxIQmkyyYupPJDcri5TQQ1DwUI9Y5GhHtkXRUb
ejBfnSqNCGkEcbs1nSreFIG0jmlsD+tEJ+K2SprPIiVjB0qXA9mzztZaH8m1piXcC3NNq6FPs+/q
IkuTtQwC6xjGYbgzBpdcSRnXyQ2GZOvW1+0KYmduHyYzEhx0mu5TKrO0hgTlltncObM/idD01zPZ
eaD8E6drQ5EmvaoOn2szGbSaxrA5FM40PRJEyy9Hcave67AcDpQV6l0+gNZf4eRQbhVhs6LHafeJ
LmF21BSNHD8zCddt0cr72JV6B88yc26LsAzXui1NWn3OmxnJeoNJ99nUQ7qkRA9t4HU2n0LNzQ6D
Ad3INOz8pQD0tS/ttLKIYgXCRWC8XCWBqFMPd1D1Dfq9vVHGwLqVbJIoBPQfkx4MOzyb4xon5ZF7
D5B40eprZSjg6FZhuUnGVjuwySGVYLS1YSJ8SERd3Wi11B/R78cgdctq42bjJ1svo20FYYs13TKf
LGFWeyIvpycfjKfcanTj6VwNmW8BKxvLae1rZVsyefxdVHbJxmhkhyDNHu56vW8e+xw8p68pOQ5o
RZ0t9HAKAZiFoXobwLU4JFSd0h1EVjndBnE+9WtFseVnNTLEMxWQ9o2UM/0ZkHBy7IdmpP9BakJk
gmDbjWZU3eZ+Zr6M2VgqGx1vn+KZSge9FGCwwDJuKvV90AQuPVbRCNzJ1Jo0CgU2xKsg+wO3ls5v
0oPq9jCAdlz9tOwzodQkXWbwZx2PcBZ1YoeJjGzdab4v3wCQZ3eNEVTMYNBW9pWz4KKdTt4myyBX
GbzWFtvtsmyvt9Pgknvc7kc1TZ9jY8zuLfzgawrS6R18EZd5lkZfqt6cNv+4FDOyNd9RWfbxZC29
dKWaJ6Dt7Xbf8MNCcFY0juo0wRWKZ1nkiisP+mExZjgbRR94B40uxbKUQRwKUcGqaPZJhfa507gD
yJ5qkT/B9r78ZB8ubwxFlhnrPpdU1rLFflZUdMEaIQFtCgGjXhM/Al85mla+1lT/9fJYHzZsMp7R
WZHdyDNRGVpcKwqzrfukyDqaaVn2w5iAxHs9R5ZwFURxIQ4ya6D0Oo5TX9vfPm5vWHexuXEE5NrH
nzG/hneHzpBrRFcaVb9vfb/7ootqeBZlGjwNN0UB0Fvu0mELDWdN78kjdytdUb8178kYR8ZcUvGj
kFt9+ue3AcFijqkCYzHbNE//pCZrQ+4uerfvm1i+NgF9N3RgEMrbqXgLRGS9sV4GV+6+Z2YWBatZ
eUahhe7WYtBB1/pGdGjp67TfRsDvXb/f6PDALj/bmVmFyYfj0TylaFDrp88GdcmerDDp9gXSpt6C
c8xZSbcwMhZX5u9faf7JKXD+ZRFJ6zTeKRosvxU1oWuld2GPm2UyPxNeYyib2Jc0kuxwCEdPtbTu
qAjRfymUdHxFaZN/0ayyRfWUd8UbkqSUfc8pk9veLvfExCkBfFAnIHtBj3Ln8fKL+XAfgQpGrZD5
j2eDz27xuSXBVFth2XR7JS3tH2ol3LvIr6Pt5VHO/sqUErAb81bROJ6+/t4Z8ijN+dByyg0eaUMB
8kBnp5bd5vJAZ3/ndwMtTo1ZJyqlo0VAPmnh72STUaMfkDlPoYD2NtDhuTze2dfHwqiyNlocUxfz
Km6FWpDBzDdD7P1eUCLdRAZQzsujnH1970YxTl9fnbalOri8vt5sfiKKhGIq8VIN6cu/jzNrN3gU
6oMU6U7HmSZpdInaEYRXk3Lc6g9dHGzKargi3D330tgwVXLcuCNSijwdJpMG5fZ07PZu3apbFQrw
3lHTa4izM4s7E5rNRGMPdqiunY7io0dF3Oe0dM4sGshzX4VNYFv31laP+10O7Pry2zv3WO8HXMwF
q2kEOWpALMOsfqF9s9HTa5e9c9MbUT8PBdsJU9viO0LcEemRq4OPj4Oi3NJ567dBLaNXZjo4+yDp
1PTKDD9zxnEI/LVYNFlruGGevkYll03sIqLbKzaZQ7tYpW28njIFuVQdRLQjrUAPkm1kDHG0IjY7
H6980h9eK24G/gf9KqL1uQlw+gcI2bLVjb2xT+vikEzjdjSyK8vTtSEW31fbWT5Em8Fg3kf70Mpv
YVX/81OobAbcnSli6gS2Ll5j1bpWRjlt2ptVYh6rXK+PqUM6/OUp+GGh4Pxvs46jIsEAyGnt9F2N
dLTL1DGmfYtI+dYdLeWJL1DZZWSR/Lg81IfPi6GY7cyNmUpFSfJ0KG6sCGgAruyFMgL/mLqk/kG+
l8vVp/K/KY5dylWKW/rr5WHPPCHeI6Qr2FzoXxiL9+grZp2GxGrvjbScgHCnw1cXyTo8tV65Uqq7
NtT8/39/RKskmmiAk3vdKqJtGYn0U0xY4sG2xzG68pV9rJg5LId81uA+KJfwfKeDTXroFLSopz3K
XP0WAm1Qrf0mGsINJZaY/MHejPuVnOuH9Gjd+LEtoJk+1mV+jWj20cDLz2qwnc0CIYSXS/heU+KO
S9EH7rm678YKZfyY7qfxZ6AG9756n8pxReN+K6YKpZCCB+zadvdhleOLnw3+2N5Zuc3l5QYjI+5R
tYWHmvyxle95pGHaOdaOv/7XuXQ6zuJrgUYFAmDiQVP057dJSGkBNpDywgyO9peH+vi1nA61WGHK
NAdtTgDJ3qrJRoiAcze/p46ISHXjas+Xx/o4b1kwOVDDAla5ri2NepkqOqlXgNcqB62UofVPQ+7+
Avb5dHmccz/T+4V5scFaWT5xiBuNfdHqtKe+ztBVOzVXpJVsLo80T/53R2rL4GA1lxz55nEF0lU/
/Th8xGMltq74kMJC19aGTPWtqMMgOcILHdwVMO/OeYjqCqJ8LccMnPzlP0BfvNP5LzC4ac9qfUop
dCRO/wK8mtlQtlF8UEqBe9WpHSpvSaOI3iMZOom8EkMKxHNiMUkbDdAjUXOjzQhQuwp3SDpvW1UF
6j8EgRMShTQlX9rGHmlU0fiVL9OkyU8lgWHJzkiM0Vk76tAQohWH6d2I9Wb0OmFU4Wog605bYXnJ
rCuv+OwDcvzn2WaP+t9F4d1iB8WptTEkxIdgsmbmLO2XaY7yU2axmW9/ufw+F1Pnv9cJpRd2zQxP
W37h2EpSZINVTAimcHeya2Nz0xG3163qJI6VGx246erykGfmEB1NLmUcZYCD/VUDv3tAwPqAPivA
4qJrqwO8O5ou5hCpyV2Yc+fcTgP0yv0c0N6RQXjVanru/bLtY83kUArJbl4g3g1vUFN20dimh/lm
N5LdZyRzCiJppp5G3si1/WSx3vx9wTRuQejAt6Xjvljaygg3UmHzc8qqP2hqScKu05GtphB307de
a7hX7pHLpvF/I5ogrLhha9QzFiscpZIoTqogPhRoQp6SXANDX/qo8MkfJb5V/150SYxlBClaBfFh
7QfZuKMX5q7HUjgexO1ZIlml27j1KdVrrX2FYHT2lXCtoavooAEy5l/o3S+ggS4P1XCSB8oEmecn
BKLqaXRjp6QeSTegcWpfESKcm+VgRXRNpz/DYWUxYke531EsTR7aintoqRpoxRFPWoNG63z8R/7C
vEK9H2z+Y949Xj8ZozL4OolbvvMYSPVALjMiXDu/74ZuZ+X9NcjI4tD89wdHQjJr5/FPcao9HbCI
JMa7NosPZtBR7TdEuevRdl+zFJ/7cHiFc43M4TXqiw8HUVpjkTorIerp+V7axHdmrY3+AZDH9vIS
cX4oAR6M6Qtnf/EKU6shQzhO4sMQT3JtQQfeqJNveKWLRPTyUMtD1n9vD/8vrVIDIfwSVciRklJF
IeMDjL+nWnFprJibxpI1zFp1r43JYRqq3YzPVzv92Kly55D4e+WvODdBqf/8vz9i8RN2A+rrvGCV
MCSnoATVJ5iCtn0y4yF/BATaXXnB59ZgSoxUrSldz26u0ynjs22JJuAFc9xddX391emDZ+4Qm6DN
9x2S8DKyd5df9KIT/t97xtfHOZJzNQjg0yHzOPCDoSQluy6KHiqij++dMLuXQp8zokQ0kV4Z/vZp
W2Ts1Ncuz2df8HyQph+E7GkpkFM1X23iTsiDn9VEpcW4vqM2XptGeWfzxi8/6vnBZjgWxXPY2Yu3
CxgjAvcaxoQ69qiYgimhROT0a4itBVFAoXtlefsrhFscywwkVhT1sFBCUVgMOOD+cxsc2Icmh0aw
H3KOoxRWGyv7JMd8NDwS7NWBdCLwWK+R3Uws+JXedURLjOKea5SWEMkZjfREXS3Yca/rfpNe7N+q
YCZRiguSxlZ9qszAKZKu0isbwpnPfd6vEC/OHHisHqdTo8UhKcXoyENYYvGrRSL3U/29zoxr1c8z
c/BkoPmHe7c0A3f0abkp8mATIEEEnP4o2kJQ1NXu4ak8kFNAm2/cxiSmXp4R8w/w4QdicZ5r+sZH
66QhFHyAKNcPpqCmoVkcVslp0t3yZ+PkoaeGxpUrs3ZuU6CTQr0IULyGV/v0UWmhmGNXA9PUm3Iw
boKEI8AKfgxtdCLCJcVlbXIGEog0ApmssowphYOr+x6YpaJ6JTYSe1UZ+JlInSgV80ate+XP5Zdy
5k+cvxDmLVcJi/7P6Z+YV35jxaERHzhRv9aKXpMplzpX3vy5uYUChO4gxR5Qtou5Nej62OlCjw91
ZqPyHoTeP8sxSqpD7KdAbS4/0pkvn+4bx0pAQeA3lsfpwi3n4hLHaVToa+JQb+awjFVsmJ+aYpD/
y6Pxzc8b/xzXMb/fd7OZKMOauyfvT+JD9cwuJKmImhkf+z/Wiee1G7v/rB9yeY1QK05HymU6Q2AZ
yQz0b+QuPwUuQTSXX9252UCxAR0uop2PZEby1SQC9pSbiG5Wd7XMkteExIgroxjzpFp8iXPdjxYx
uwH94nmJePfS4oZ7ZZOM7HyY7/E2KIr/qyz0Kd2Wk9tSLptNwD4U2nrVdGgLE20oqrWValG1FX6L
T1WdRlWslKxIzA13w7F47iZuUV44ljZNbycKj7iTiJ1Mu5yvzZBO7z74dUVXYuImsLfo4kc4/poE
S1VnkjsK3j3/XU5B9GChAPk1qe7wm85AkXiBbxfXOp7nFkHU1KzkSHJNQGGnb2CkMBzSyJAHvNBk
cIXpOkLPiVTmO8iFdd2lN3GmPxlYeC7/wGfOHJyxuL3PNWy++kXJPMRP1Gg4xQ/KgDMibexhlZr5
roiMNwn4ARRDcqNF2ZW9+Ny0QouFPBQVHqKyxSLT4y4pmQcAP2v1JRHBZ5EXw5VJdXYMuuSgT7jX
Ulc+faOkeZp9h7f00GFGJy3MdVYqrrkru/y5lYy6O1gdIkqYvPP7fTdz21qtGqGOwcEFTvLYjEmo
eHjKhjsLZMI16f25wTijzR8j93SqkKeDFaHNSRnk1oEkxxqTmPMThQvNG625slGdm41zdW/epDib
LAXFfcR2n05xcuBT2GSsnFMjftjNgBMGX1Phck1rxuG5kc4/ukL+LmpQiImpoODLTrk4c7eAx3Ip
NO7JqfVFraebNIrWQ6n8qtsalbVPEtrlD+DcO9VpO4C4ILmRcsDpO23MpEWsxDtNB/8XSxChkml4
gwW7WV8eaFnD/vtoKC0Jh+Er10BbLEbStJGaphIfmtbcWnj50jrdqqAXG0P5ipH7hezGbRM6wGGv
3afO7YAIxA3s3DSYkROcDk35r0bJ1zBLJ+IGo6D2t1ZGUIMIO+uWQ4m+u/ysZ05WSAZ4mX/xg4az
GE8QZq6MGjjkXBQxCg0ioek0p0Hh8VN0OfnffvOUmn57LUvm3EdvU4aEFsN/ONOdPmgd8H8WPYRk
ovjyW4LTsw3B3fHm8uOdmzP/fxTgJKejdLKvOagzihiANzpR9Ma4n31O7N7/MBDVGHS5bI4f4B7V
1LbRVDU4Qkb3c+igX2vhlR2z6e3yOGdf27txFr8XSbpmbju1sqdo4eysQXaHtM+v+a/OrSo24g90
WY5BxWKxfAWNaQ++gtY4cTG06f1oPWtAgndqK+ALwHDCdWaEq5Ja9zaiSPnr8kOe+whmyLTO1KTK
tSSlWLT7olCiLS/U9mZMrWhjYCMK69ZeEfP7P9ye8KrAzqO6iMlm8ay07vFI6ViJNFmjLo9VBHkV
mcSm4jZXZuO55+LAQLOeUhrlEuN0NqqkizeKZAvqjfRY+OXvDD8tOUf7stC+X36F575rvGy49fD/
z6q+06EciJD+gDJxH1Wq7Q1NOnzDSZTe6ZpSvcynjK3uDNeORucmp+MgTKKMBol4uXihZFZzrYVs
rVdO6RXaYK/JhjGvbHln36I7J6txkkZztdh41NicRD1WWHbGGotw0r1NxPdkNB1XeldeKQefe4/U
eThXU0oDRL4YzHeLYWi0NDhUTbZxphqZQKW/uKl5LAe+BcAZ2ZVt7uzu837Ixe6j0hXWAosh8cXP
NraQ6PCCgZu4LbdVonILjiOBfLf40jUy205paV6BK5xbNqlRcjniNX+kLwaVVdSTEOHBKGZcWW/4
mMbqG9+1r4WN/K0PLi4UTBQqJ1AqOMEs2+8oZimnWAxFlVnfZiSiPw3liAjZHwC79lybn8bYV4Vn
Sqshph3RcuI52ej+EKPbfiXRr35s4hht+Bx96xywkruPPeD/OWlROiG+opp+KIiS5pduVfxzUTNU
N1zuo8/mgOO9cHqxTjR9epFJ1dz4OE2+SXBfOzNwlJc6dp+CXlivEeng29qCXuJpCW0W3lz0KdOc
tgQtblf3tZbV38owdX5mbRIeVL2TtwrRQbMnH3W4l/j6hBW7JLV1jV980LFwRPYvX4uDz1NkaaQ/
NYpqraTi50fFCLuHWgEAAaFgdH8Rxgcxqqq7ysuDqPtmYuYmZFpS99w0Rhd+j6ba+EMuap4cHLvp
y3ulNK1vVTe00GGLeHoqwnDK10Fvhmhfta6JtqqPBIBL1HjlxnDm8+SiYLFyUzuhNLA4Z3dqjcpl
ssND1Zc21xPh32G9qyB0992W08Y119OZL5SDL+A4BqQrshT+dVZNcBJg2oNCK85zE64QFtJ+Obm7
MPR/CEIOr+z110ZcPCHc0bYerI4R9T7GIuf8YQu9ITxAkkM9/BmT7tPlxXxp1ZsPpDwjD0gLDAvZ
8hmzpBlBJGEExRugr5pWvhAbfYey+sVu9NcRp0INZJ7L6hp4xSYLxZWNi0Iv+8X7z3TO9UQdMy/r
uKAoy57uJ2anuWAOXSLCkl5dsz9Lr5PdrnJb7t/07o8K5AfAduHXJHGVdazCYl5X7vg5j+B9keiO
Oj43Af87zVqvin5lGUPw2S8Sn/OF2dozGyL0tCm8McDKrw225K0fgARxnKhEP5HTS9DrB0MxpOen
aXgfhULbqOC8+Ljyh1iOv0gY/p73/q82juieT0O9zUbFBN3cPEADc9aBMqZrpRVEiCl4r5W4WSFe
7vkH7E++Mg1rffJZRVL7S2yC+44dwuoto8X3X6jjRuT+6A1R0e1quwAtA530YShSDDypdB/IyyOd
3PFreCNmEbw4KRcUJNg52ae1I/ep7Sivo4Jl2FMyVa59u6s2fRaaG1I2FWSzHa1xtrBg9OLW0PcV
JMpnBLjJc8Uq96hNhnpfGmG7t6r8LSc9+3fcY/+ZCDVY2X02fosMmFxBKsr90OgFXgo12GBWqe5c
6HB3wAuth5xzyRaNkbGldCd+9FmKqcPWRoR3kMWUWi9WIgGYloFDeFVk3fIrkoflhVrSPgs3dTad
HjtfShVDr51ZIwlysr1HUTqs0J9nazU3p22ag3IAzJrcOw7uC1dLqI461nFK1dEbqQ7/UpzQWbNs
W6GXUitbTXnGvcNoAv4EirojqGhA9vQZU13FhjCjsTstCL0u9t2fYZ52r+MgWk/HDbIximH6WsS1
AkoHOuavNFC1G90sxYbsqvFGl7FybOO+vcvLRgm9NrK6m9YN4FQFGjW/upHpxsC24rU6QAhVLZPH
xMmtBJwMAfJVTlYGDV3XXjcZFCujcpChydI59NrUfalcqmyeb+fjOp5hWFMSi13nmNCGrBmUQIR3
+WRPlXYEOy73o8l/BVwP3lrhZrvWT7VXO0Zqkro4UEnaCZSND1joD3lYkDobu+4fFBDlB0ub2ju2
uPIhKFs+En3sYXfYUWf9BDljFWuAzdrad3WImx10XCxllU6t2pbrtvcT0B1J/cWXVfK9UcCSw9nJ
XgeZ9ptJ94d1H3XNuhLsOIBKhunBD6Ji1yZGvO+VPturhaXUq0QFNV4h584tzb0ZHdc8DnhzD207
NZEnI5S1XSizG6dLid+O2bP6uWrbrqJaur8zGTR3GtypGzEFr61VI+hzCm+o5jDiRBt3EAw7j36d
u+qVMHgaG4e2T+d/iUo3eXSTLJzdQ/pNaPmvUBRraCVSYRKDFZ3Ar6YTahmsQdoaw1J0MGtfeKFi
0fOsIs2L89Y/BFnD1MTta2u17Rmh+q3GAr5Khsbe9pn0iSbOvmetxDpUA0umMr03G6oYueFSP2km
sUFUdW8S63CsJAMpfQQbL9L6Qxmw6hObHe8lZCEvarsO6puYsl2Faul70Gf3scxZAbWgvHeS2r1P
Gv1TH4ANcGv3u2HB4dOAXUNcgz4f5m2y+z/OzmM3bqRt20dEgDlsyc6SLNmyHGZD2GMPcyrG4tH/
F/Utfje70Q2/m5mBjUF1sdIT7pChie4rXv/R7u07WcE6r+MWRzCL/vpyk2M3sAot7RqFmaQvkc30
wuGjExX1riz02i+9yEaix3GDpCpPttce1K7APvH2M7aOKt9HX0CPS1YH6nH1hpRLgFalSCp3ZiUQ
dxrlo6nNOQ7yyMb/9VCw/qkggK/UyceXJ/yPYl8U65mXj7ZLNTyrnijQaq+tNhoIcSEofydgX4cD
TItElW47KQLd2QuOshQDeQG7TCK4vOH1szcxMrD7qVQFnPpSlv5ys/13e4bvac7qRSbk0Sif4PmG
vMFqLRU4cpGAdHNsjB41Gkcd8LVPtaawNtQGUOhtMtf+0ehTekIy3HpsKxLTDdDueNghvdUIv89V
eOLS6LXPyInZ+BskkVVv4B73OPrGRfSKywfu6SDGIBsziHUo0zrL/cwsy+GvvyLFLpv2IshovHvW
am4ODvIjmLgMNTeTkCJRxqDgetyafRnigal4x9aK79HB1gkrS4fDCPwW6k9Ej9ZqR45WrbW6VnNB
jH33IVZBJ/ShM+1uL9WVfY/gAzuRdIoq93oz2k42KnrRKyC2kAhDBNXdslW0Y5Ob9+xs36uuq13B
WHgPLU1LS10LfCejNVg4oSvHkQzARBhXyxWM561ee/SyPv8IB7kddmmaij1qPq3lowJmf4AA32bQ
chq9D4jqmy8SeYQPXhkmXPu98S1N5WxsogQk/yaMS9pKdU59G7lYROf9ts27DyZi8Kmvzu5wgkqt
HhxRmG9wV7vPetjlz05sTZkPq3vYUTjQQ19aNrdz3fdQmVFuipQNfgn2w5DDnsRrU6uEX1DxfZZG
ZOUbNAy0L3XiWi3i4VjlbmEM6P/Ggzo8K54iv/eIvlnElKZhHhYGYBE4hSE/IYSuWcHAezohzVYr
+lZHv6vaKKldPKL/Ozh+IRz3uXPTcvAhHINim+gc/SotR7zJscn/7YtG/4BjAxaGM3qHP2bR2Mdp
hMAMSSBsjnWaZycrnAqeylD57ubxdFRVYePhEib3dI8vrxoOCWmAuszBuejGOiFM76zM8lMivCW0
NXLNCCo36ohYohHh/0qvzGfMgsdpc3sPr7M6Tgo9p0V2CpUZiE+repLnJTjRYBV/bBoVjqtZUKgP
JPEH+k/5aGiBHpZa9PX2oFeeK1rBFAApD1AMX7sNIS4ryW3YzDL1hEW3r+4yXzHB2b2UpPmPU1iO
dtD2FnhLcxim5kRfzrrnyXDlkjhLfZa//+MtiU2Y4NQt8hOIjnZj5blxQGtI3Cm5aO9sodXRpW5M
mw01KoO3a/kaf4yTgdiOxwadMhUd8t+TMxu7BDXHIDVC+VEJaTfAbVcOpl7YTw05fu5bTq5QBbPS
j+koG4Ktolw0+vQtO34MZsW1P5hdPz5HcRI9okRvogKdNz9MKMUPCPTjBYMm9sHu0iwoMVsKQr2o
n2g/aIeobOB5d6l2QnLO2029Z+G0sHC5Y4yJ7XquD17tCWTYom5bu3qOgnLl1RQVbHlKqyUqdFKU
tcnq7O9gVBXSIm4QL0HQpXcTxGUqx9rbICleRe9mm2F23f3UVljhGZ0BZA2mdhKqaHxMdncwMF3C
ljspXwZU9R5H0UPhRoBpO1aNG1igtwPHqOsjKUL1aHuJ+wRnHy576c37RqhNvBVCygPg6mFLVPBb
xbtko3Vj8tSgE/DgdjLeoABoHQYv/aV2JLhcKuKzF/auP6dUMbiUnL1iD78io08QAyZNKxa5uilW
lVNjG0mQ5mb2uXQkvjwljZvaFaiMRmDuoi7Wt1y3xoNHwXCH8p/ctnCefS2SYoflYAgPHaX4eMYq
2lRqGBJKi1yfMecBqgjRTmCI5GdKFW40a/ydx1ySfVQTP3VTshntfDgS0Lft3pJT/IwGgPfB1aS9
1by+2SKnRzQSdaP9HKIS/Dvs5+/0iMfKLxxHOdX2jFZ+qfUlEk2mk+x6AU0YpLcd+YxPOcN25G4Q
XRJgeeBuPK9y/VaX3u8kc4pfbpm7QReK8atAVG+DdXK1HzLzlygTd95g3Fz8FGOH3lQ9hW9uo9if
xawNG0Ur6TQl4IafY+Q3A3BW6FWIUuwbLSPXyOxkI92uCwBKenee4suzzAUKaQm4P48xAnrnZ6yS
ZtM7oU2nHIHvDUnXdMCkL/xy+95aCkDnJ5lRKJxyd3mYGq8x0qQnRu2geXwStJ32JZXLVzpCX1S7
M05gCsYAWx7Lj6rJvDO9ywuTgRehIRsoGJ51q7B3KGy0MweuKuCn+SP4JhQaJ9m/qXmtbLVm0g+j
2+gobcQyCBPairfn/a71tp44phz0p/AIokm7ikmBeUQ0Wbrs1IeJGDalLvRPCG0kY1DFSuxQHivC
yo/zzmj/xTg3+i+zmlajjxuNA9Fn4bxgrVvjdt2MIKtFr6XsjNSrrG2V1LkRZAqqk4dBteoTokQF
0qpOFjV+GhlyRxnB/T41elXvDSC4jwpMrjc6maWLQmwbb2xsxr/CcF1k2fsBr9nbc78o2y9aQZZp
QjmALuZetBo5iFRqp5S5S0ob2ezMHyMrxYgjN4YHdYwf1MoSpOWGtdNnClt5M4tvt3/DRXjAT1jo
VzZBNPNfN32MulKMGsHcU6hF4a7vhX0YLR1t4jLtthZI9MMQhXfmfREYLGO+6z3DFAeFtgqh7Xgc
kU8sUNeslPARPcd8q2LjAc8j7QMa9OOd7s97lni2x5YBDdzbcYWkz7Tm9naDVmRW2+Wn1oySAzKN
1Tad4niX5t5n+vOFD2VowrtNCXG2UZUgdrrmLcxQJNRz8b1xnfhvM5flB+GpAwCTXwN5+vxOqd2i
qHKnLE66aCHQZEPt/oqc2P2IwxkBg2jq5ocWeiiz317tq18e+UFaYcDlIJmdj2tULtrtWl2cajOs
DnHaiCPwJ+8xDqP4A52AcX97vIvLhXlSNtAW2SSVjHM1TyFdfVCFwkqnYRxoLmIoGW70zqwWP2Kt
/KHUk9y54Yzoe2R4d9BPVwdfHIChhHK/rNPDOKcAWUxss7GeEWoKy37TV/glIFNt/HaQBd0MNbkw
gtpyX7vdX9cTlrmDkWCFyfXJ5c6/tZjmrDBMAm8KlfEjYrT9x0JNPndpdw85dPF2mAvdjfeJ/jBY
3nWp3yb6UmYykVNPSnqQTToHpN9hRPHS7TwMa3QnoK45HCzZ/ry9wBfUF64wxubtAap4pTxUKQW1
0gIBvMK1+yctqoEtu1Ukvb1UCs6NpTlzhRtnRskI4XnqlR3G9j49+ehBbaY6PtSNjcNOP6uwqhdb
LfVUwUlOsCAZxffbv/bqh1owzzyzDkoMq+1Y5EKoau5lJ5My4UNr4jA4D7EmfJht6SN6BuUz5X1k
n9zavEOQv0jol+9E8xmzBXIhAPnnu6HE3AhbRtZI7RMLshwB5E8UnmeGtuc7t8sFweJ9UQCQ0htd
oBDrmp1axi6KSWy9VLTVPx4c5U2WeMaRN1NshUe+3Xaa5U+ROgYdrLOtMyDbHHR1hvmHi2bH7c9+
5dZBwhDy1yKCgXLk6iTMUdW5SsHcccOLa3+g57pNNLvboN5kveUVpI/bA16EbMvH/mPA1TqbPKqO
LBsOBBWsFxqj4UnY2Zfbg1x5OSELLgBH/kGbbRUX9ootet1IllfMbZ5UXaInqGPsgdxxhNzU7CYj
PZnuzha+FjOgmgOGjuMOhHtdrfHQaIxzKHUnxBxSi1wDr9l8MfZtRlpDrp08CkcTVD/sEME3i0qM
VCP3f1hRlBOhdiyXDuyS892sVW6sjVXOB55V6y2ptfrbUEamv7gr+NSF/hbHR7UNSBAFYA8myaUx
xawr0kA2qDiVLVJ3gMPM57KKzZ9d0Yyb28t6eVBp9LOg1MIAsVKdOp8azdBQdURfnOYw8n6L2og+
dpE++C4KKv/DUFCjdUIhZnaBGZSWXo1KxOvYKvG497pOecAqKNtpGMndQclfmxUYbxiY+vunXIVc
0TDYg6zpxepaYb16HlgBE/E1X+2i/25/v8s7Fq0M8PiL3MNS315tDWvSpFLGVX6SoTmdgNIpGxdx
O0XNKlp4OAh5rTymmXqPK3fR8F72yMI0Ar9ELnPR8FZLlSSx0POTiaBU5VsZvhNWrIW7sRbdc9Uk
o594CjBysxAQBWNqIXg60ARM7slbX14//BJvcYKk681h1c+3EI7XhZqJtDhRygi/NmFf0nDLoJ/c
OYVXF9XjSIC7Y+br5oidzYAuAcKfJgJIbISH30MZxj+EQtv59qJe3uBLDgwqDOE1coW1gofWDz1Z
OUmiOXneZjFvo1VZ44GbKflRGcdud3u8azMjLQKiTHNw6f6cf8E5K6OkQ24NJN+IqSB+QNsWfZmN
N+bZHSzftcUi8bZRVwZ2ra759bLXq94UTXFCHrv+rMWqdcAr/B5e/fKxWLJs3j9eDFTP17d2jFRj
EZdWfmq6mVZ4N7VPKRa8zx2KBUEJywGfX+uet6W+nOrzvIdR8Y0Dh0H7jMvs/DN6NBojjB3yU2yM
RROQk0k6oXglfUliu/zaTGlLCTDt47cKjxsBHyBq0JBE/RGwkpLk44aOjt0/lnCq1aOeWNUPN9FH
65mmhUk6WpVMppyn52TOZOWTv4f/UXBfkFejqxNglFlzJ+C82BnENDptkSXe5Lh7q7NlCiVNVTnY
R1fBgEQFE/zsIiD2oYsb4/PtTXh5oyCxsiDVl0feXOwKzz/f0GqpN5uRd1RATiRPeSNcuU25ezCZ
i3AIP0yZ23xKY4jv1DcVDypKGKN7NCUid07RZI/GnXNxJbJjRakZWDA6KJesj3ym27UZaRyMroQP
5HfCTrELil2Xjx03gtqNXFw6krqN37DYQEbVc4nJ6Q3bSA/bI16ioEnqe5Vo/doFsdQRvOUM8U6v
3heefDyEnbg8OdKoWz/LrImC5ORWX2OQBS+TPqkvmSYnBNDAjL9GxSS7QJ9a46XwBhQqa1xGre2g
dV7rI4lXHTKvUU/QchyqIZ1ufzO6RHyeR/AGPCdA6jZyqsRmxLnC3QKRmV7Daayw2sgtU/FrRBay
O5/+2j1BYEErDuD7onh5vhmsnpOn2HNxcuKkzP041ZNvJTZ3/9zedFc+pGXZPNMoNSzE0uUi+aOi
b7qUd2118XQhtjw5NmCaRhWTL7G1f3BT09jeHu9iWjzV7CSghzQAYbmsrgje6r6BnWQdhV4Xx1rI
PrBAy94Z5TJqBYuG1CTgHAS5EaNe7Q8Z8mRDgbSPiK3CO2owX4iVEtRMWXrxXit4IcFCiA16Iljm
mrN6qOgf3qkDXZkrys24rgFIo/C21iQAM0PYh5bKMRra4UmxpETDNdWD21/0YgW5NcDcgSNAXpNz
utooc5wauUSoCtJVOmwARv2KMxffqViM+67t9Duf9uJlgVdmEB0TASyi/N4y6T82jHSi3GubzjvG
+lS/ujb2ux7CwmlYgDiDiHyKXOueMelFjMeYUGsRD6VxzHSXT/DHmGPoRYIl8466hMrKdZf8kIC9
Hkc9/VKyeR9HxVAeBU2+4+1ve7mCDEwRD3bUoly6nmySpOYEpM07IsJsCPxJiK33lZf3v2+Ps6zR
2cNJLMBFZqLmgYsN0jfnE9QLOrGuHJ0jtH1vQ/d9elEGs9/TK78nvHA5JdIn6HBL+XVJ7FYnwzDz
IZ/MChSygoOBmtb2JzFnYXgngrvcJtT4DWqp7/UA1MvOZ0Q/0p1ae2LvR3Xxy6y88ZAqWer4I4bX
n9siH591XFDvMb6ufUieawD+ROU0ZlcfsshmfQa3YB+dftZ3OqLaweT2884x6TzfXrPLc4eSp81A
vNhX0CAZlBNvLkw2pVZ9D7MQT7tuMDe2IYxj62CacXu4KzPDkofSPfcZFdX1zCx90LXWmr0jVjYg
sxs0zH6IWHE+5kOcRXfmtj5w72BeddGKJbFyqCeer14cN1NEph0fu9iYjxEAoQDFxehAZcfcZFlR
bMwSDKSZmurm76b5PjLKxzx6bJ6LyB/RW5nlktaHostoSyAOj9YZqp09gYm4PdR6i/7fUGyTJdgy
6IGdT9Ly0BGtmz46QgX57kampBtbFL4G+nTWTezv6IreHnG9hsuISHFQxjGAQiMlfT6i40mhTFmK
WY6Km1cscaGJGl36Zi/0OyWp9e78v6FgjCPHQWVhLTDsSSW1MOuNUH1Kk5fIGNqHFs+hvT2M46YU
8z2u3LWPiVsM9TaYQwu97HxqZmvwsGrwhgrNOE6T+WVu+u8pDVlkQI5oF94TXbo6P/qXdBbgQzHJ
8/FaxYxqu4CQawMS3sHzB1MK8DLopZDwvJvft1fuoqXz/j3NxcYJJj5v0OraxNeiQEwK1kRGcxn/
uNbZ1C26ZDjFhghrxO4niJCZL+Kx2ntjah3M0ISfQVH0UQPasGnt6J7zx7Jb/nw03n8Sp9NaQO/E
cKv92w2ikVYVx7DOEhtYXfwWqsM9n42r3/mPQVb5TwxGHg3QZZCoaPy4cTvfNbuHqOpfvDm+A4m8
uols4IkIkqOnZa02UWvWRo6TXnysJZCrQRtfcs3ci9LYDimeNIXxentVr00OrsJyQKhdk0Oeb6K6
LbUpnDxY3dK1q31l2THugZEZAWkoCAcxcAAlfHvMa3M03l2bYUssGJrzMTUjBJmS5cpBGK4MhrR4
69L+65ionym+vrj1PRehq3N0SSjfu670/s7HG9wKK4kIoxTU8LQMfE7d7iKU114nme6F6lFVuT3B
a5cckdJCimRMSNDnA6ZGUpuTwCTFLGJjM8tMACm3vkSeE+5vj7Rsh/UBWKRyTSIzeizrqdU9MJQ+
05SDHdqIA8YSVEaTVhU+qZb7KdfV7uREjbYRSjf9W0SJeudSuPZKYi9EcQC1OwrTqwOoSCwWZmPx
oMl0PCIiLwqyKU8BRxGNNnGnQtAQ8gV/6+xOXHpRKljO/v/lbQhaAe5dFuGPiFgR+DMLwdDeOFqv
5hQNjx24ynSLlmfzYZB99NGT6vy70Rt1wJ9DC3+klZwUv6mz+p7V3LUtRpLDI7OoGarG8p3++DGR
LjmiBQxmz62+Kbq517riIerjn1Ff3mlrXVvypb5Ee5PUmOT/fKh0hnaHoAes38j9VQ4UVcWcH+Rg
bExZPnpJt40qTNo0J7xTtru2q5c67xLreZfaVo1hoiCSQ3rvirkBiqY7uIwr4PMdJFpvb+trn5Mm
GlUN+i30r1ZrK0fcr1HTjo5thaJ2EirutrbET+mIEqhYY905RdcuJBaPq4gu4ZJfnX9SqU/5HBeQ
06a20X0Y4k95V21pVURwcueAqs7m9vyuvVsUP6kjAyJcrO/OB7QzGasAwiGPIl+INVAtosXBlZDl
ThR7ZSCK4hQyF0Uw0rfV1dfZJoWGeeaqLUTyqEN/3MisvxeYX/l+i4oG0fICKALlfj4d6lBz682j
chgj+UV10ZlNwm9jlmzVoj70BY4Ctz/flSNwNt7qtFXd3Jpx2EObbuNPtHj3aa0fh6g4xlrxnGTT
MWvML7L/65IKV87ZuMvv+uOUIxCi5pWyXDn0HzdgjqMAC8dN3FqKHxsU04zkmCrVBzPuT2r0txX6
ZfT3VhLJMWyCtUqCUQ/C81IcoGRPpS/T4Hbhba36dtE6d87ftQU1lscZ2MqS3xnnE3XmpoXBi9dx
Y6YK/GUsmbjIwlOWzMm+bHVra41qfed+uTYo7xiaK4y7yIqfD6qOYi5LNHWPo23+0BLl69y2uxSa
XBurFMqnfn97F11UyJYPijwgWxYYBRYaq2OfVJXZyJAUT1fK9lipBrZQE7QkUVtuEKmlgcQGxTkT
B9Ovfdok0ItK9/ftH3HlpgOnzevJ2VxkwlaxkKqLyB4TBeY6VI5mkw+NaUCJDvN6nxgqmIxBcbt7
Ddcrr7aNfInqUMLiBnqnkf6xj4WjNjjRdPFxbiL10MP4OdqZ9+I2Atpxnitb2jHmpxofstfbs712
HZFAkD0g5QBWfbXEkbBljsw4GnhF2L/kc1EfEW/K7izstenhLbKkz1QJjDW3uSihsqEnnHKvtg+N
6X2SXvWYq9l/KPT8UprsIW/MO8t4bWJ/Drm6GebGFnk7SITohDXqfuv01ocyFXDNbn/AZUuu4j3H
sVDcJ7LkP9bNCNNMElt6Mj66pacFuJQ+atEwb6v7d+zVkbjQAc/AvoC+dH4asdtCI97kNKpD0/1j
ZCL7zw6d32VT/Q8Kb5x2IhkGeectn48Uu3pqODXiELEY2PuR+gTBaIbykt9Bp11ZJCaDgcDSDaRt
vbrVROs0Ih2y+CihEz0aY2n7AiTq7vYSXbnGzkZZPbm1qMtJIKV9LKPUDJCAnmG51F/13HgpVdSs
tMk+3B7x6ryo9i3YRvLGdfjipLHdGqNbHJXerQ/U+dRj3trKX+IZuC+Ay3qL/Bd3NKXv82XSC0dN
Y0BVx5FaEnSdsFc/qQPO5xhz8M3vbHSqNJdbHRwhJW+kWNjv661eW1mSVZJZmZEqnxJbGb/DVZ22
mEWjESRBx7dt92J0stk4sS18LfNiuNzeSwz5QDFRfItMUW/gVsX7NjFeYa2rj9jH/2N0eb/vpqzf
NJGWPjtN/QqIZtot/1+flac6FSRRffNNWPCD0XL7gaLIBw2NiKifnoSpn9I2fAWaZ39pHQu1adCM
I8RnhK7hXsjdbA7zLrJq3edLwt/LhBFQr1c2TZyoT6XZwyqoIE5prRH+isb4aJeYq3RkKLua7nFQ
VSA1jCb8HLXxAFe1PrFJMx/C9LCPjOifNJw0AP1D61P3QnrCGb9Xw/Bf7HovGMDjk+IK7aE09U3j
eB/UFnX1yoXeVeAxK6AcdPmcbcYm/YkYev5mw5TdREOWB15pPep2qvm8SV4guzTGawXqtNqgoNGX
+8GIvojKPcD2jfxIh8bY19NvEQ7fiVrKDQJfGEc5yrep5dbrR+9jmchHKxZf3ax8sGb1U6V622RU
tkY/JKdB8b4PnfoFmeFyqzfw96PZi3xkY17m2XmcPPlTTezHVGk3oEp/1IP3VA0YaGa1iXNh5Nof
SwtXCCy3Bx9FzO7EXUlRMUQ3oJmekjH7Vw58NGQNVD/GsRE0vVMH+TyomFeiG2BrUfccj4MCEDnc
efl87EfjM3pKSeDGKgsWt+EDmyz1bSv5ko3LSlTFg1WNPzFveVYQ4D8i/fEyh2N/Qpi/3xeZ2u+0
CrCGndrIYTZFGlQ9FkDGBMEEdeMEsoXbUWgZgMVEdR9M3vRPhKvjxhbA3aWaenubnbF3Zsd9SL1Y
PooufVFzg3TSrNWHtq/6p9miFy4Hr9tb8SSeLfj8h9IJW9+U+bg1G+TPNT1TH/M4zU8o6Q2BtuwS
rUqOljWPOwwNPYwQqydv1p+N3P4pcCB22sY8QAj8LpNBBNyOjd9mUt0pEE1HOwGm75X5Q6LGrLM1
vnneWPpytNHGHig4TkZmHjw3f7KK6lnr3A9i0H94UFzVINGhkMdJ982ATrDHidP100zrvzkNag6O
7guzdA70avZJNEUvoB3wzO2sAcWeEbiG3vWYZaiDz2FFkqEPta0ujV8CDREfAfcXwwvrnSvs5uDg
lHKQc5RuVDejPQ17JYg11GXw/PhmTMbnKJ7MvczS+cWsmwUvqzmBXRUvbe48KFn1Uc9bZ2sPGATL
d3K8Zs5+UvTFQi7/7koH4kNM30upDlQ7Jx84G3NnUzSFirLt1I3PXcefF3k0nYACVIET17NvkKf7
ma02waBE/zoVQnSI8Q3bcFKbjd3arwPsxW1ZJ99QUIK6OSmYeCvwKIb50xCZBwQ1Sx8rj8In+zpE
YbKVYfobx8w9qHJUMDRh7txK0QH38lk8ZApyTf0Yx+XBmLQ4SIrc8XNzOrTqMHF0hq9JIkO/c4tk
D1jzIcmtb16WfCfchL3bLN6mloJScGWEByU0PtSAtzcSltZTlYfqnqyqD0IIj4hItPXOdrjJujT5
J8S1hkcg28Gy+V3a/eeyDjdtCdMrqTZA4pu9Vbsf+8k7VY4pCKqbR7Q6kI5FmMevTHw3jYGD6IzV
7DdAdv2RNMeXLWzN3s60jSPbJ50ibJClsb7rEv2BkOGhz4ZfZqy/2mmTbXILtX8I5Dp9C+t3XVgv
md32MMJi5z9HVf6rSgifEBa+3H55r0TvLjE0hShwZ1ShV+Uv1yn72XOq8shiT9jRIvuWblFIIoTG
otzkiqz0WLsTYFx57hl0qTRR0UQhcxVrqlaT2bSgy6NM0iko3ThHy1madx7gq1Ojsk6cubBJ13Kf
GL+aIwlEsWiJt0+wcpFr6TQVfNjYCCiFU5rc43lfCTnPXvxV5JT3Egaj7TGkqN7SwUKrHYqEV/+8
vWhXAjTIXry9KjHg4vN1HsgUXWGMSW8ViDeKLRrmn4xpeCrs6ano7K2ezHeis/dNsIrZacfSbl6c
IOibrDZJk47EZQVWIIqUaHVoZdcR0/Thm1aYE+h3uFZKK7STHQ/5LyuJQrYQhuXYFZdZ8mxUUf55
cka4kBJAiR2oacld3fa8wom04tYfeEKzAMuysNtnKa97ADTMuoexuLY4UIgQfqZgT1luFTyXiR23
6L3nx7iz5o3Tpfoe+VeJaUz/twoUS6QJjwOtMSgz5KerBULu03D7bsqPmNdogZIgl4WTRk8JYEw3
t/fCtVktvUgwBxbA/Qu3t3FyBmVkVplCTNC0/0LO+qdFuie4Pc6VlJTlp9BAGMK2c1Z7oExSoDZG
je5Xi1ocPsHx5x6BMtiFcN48m3+4FpcoaMD4TtJzdYZUNk1wsRCXvVWpcczUNstjpGf7qXe2+Qx8
UEle5RC1/8O1RE2TwtTCdqLDe36sRCLKSG+b/JhPmrNpJtVAFmhy70zn6ocEX4kDHJ+TYc5HCRNl
UsaQ6RilPu6zwn5F2cfwO6eDsCeT/kkPqwyxjbC+gxK7dusC2qJYC6/qsqhQo/cSRbPIjyKFvTZb
2sep1P6HNoL75yCr2WHqNOeotufHELvyj15VcrpDJd7TIbe33mj3d+6ma1ehRxnGppa9MFiWzfNH
ISisudfruMyPyWgfNWP46njlQ2mN6fIOR7DUu3sFjGvPCmuH6Q3Wcyigr+54V5kdLwNTeJSjNR6n
0qEgjRr5xmqwW0fnVt4b8Or+/2PA1RQ12WbzjE7UkUyx5K6ct5i9PRtN1995MK8MtBDusOimtoWq
x2pmaU7xuXN6bq3S0OgyFaXmY9YNgilsgIPevk+WjbB6U84GWyXjTldVGY4m3FujJKERD1D2v+ae
/MeG0ejl2r7pyqNNHHTnHrs6SaCtC1wS/8C1+sGgVBMlgCGnMYNXjDdrxiMGVK1P3/qeEvi1KWrE
OVzM3F5AjM73pgVTLYVGmFGtwT3laGBfMx+FW8ApdUMj/wcbd+V7PohB+5TJaNTfRm8o8u3t77ze
rmDSFvQ4tSlyaWRnl+vojwMymlonFfxKET2vXwvP/FGhl6YTFweUIf7yLVrGollDeUpFRANi4flY
lkMvyOvc+aiJud6EY9PB6xnItaN7LJj1JbrgXOnXLAUduO+8f+cjeRBCc4Tf6JOodvgxtgCMbGsv
kl8XtaZxTznDPBktzT3YVWN3j0Nx5Zvif0LBhwItX3bte5TZIBlyXKc5keFDlLmvZREeFW14QGXG
uHNO1rf2MtMFSfUOP13wmucznUJcBmaPmY7NSAA7jUloI59Nqf3OQFcntfgtOJoFrHeNKbRKo6UN
5o5HAHcJPJcS0y837ZwHvWyHjzQafvz1xiTYI3UHlgm0YQ0irtWkndKpnI6lxhZJi+ZNTD1Ka5HT
wuLv76BSrn7G/z+aswoiUOiMGqgULFk9/utOYbSr+vHeWVvfLctaocZAQxTLOppPq7UCq2AMs0f3
bvSEFI86VMlX/HKybjfPrRHfOW3v3Z0/r9D34ZAYoMNMx54veb41jEaH/iVqecROJHszyan6DVE1
dsONKd1or9qTFW1CvR/LjWIn9g8p21zdJChD43dRNPaTqG3nI5V+5WNqz/2bpkovKEf3i1MhMGko
2e+8ngPEW1Bs6cYP3NROE3h2bpWBlRDQ+205iq+pVhnfh7mcXmHfVv/ljdHmVLQ8O0aSVq+ioNBq
VMDMuKl+T1baisAds0r/fns7XVtgMiFEnbiELtk/ozEKGaFMe8ydpH9LC9qcAYmA2d+5T99BYuuv
DmAF1QNyL1BOqwsVwr9dLknK0QxDNduosrN+V6OZiG2ojC28Snvqmw2WPpm66+2e57OcZOVU/uB2
pJ1ZYQ50POeeiqOGmo7YDu8hLYI23skoc+3Yhx60mrCj+qbBNP4ko3lAHNSYm89KZUZo0EAbcbc4
rzn/lnWvFgdPi7EnKSoDeU2nsN4itDnRjO7dytzB2qva18qsKQZKI/xrkiVbHhQARXuuQxZVX+1B
FaW/Sp3ksQ4zvLXloNXphg9gFVRQi+SeBt61SwpXMM4Xrxpg69XHd828Cm01nI7z4CRfatCDEXXR
KY2eALT21l5RFaHeWfHl1K4X3F4QSujFERWtp9h2UjhJCwExiYrE74tsb1BWRjUMteNSxgEEqTtX
8bW9DFWXi/jdM2h9NZZJ3NH0k8yyaGe/ACBFM57tcfvEvHcRVxNblOhpjnFwLrvHmkOK3rsdAnEl
EJFu9sMo3Fre9NTy70GhlqZ9VvMDys1DD8qNP+gWFU4l3wiVcudrWn6YZgU52QnZ66+z054S5z9v
dL649Te7qX1FO7b9ixb/NatGBYGLDTdKXdx+GN2e7zlY2uUiKKUf01g4D73uVofI69s71+ulFDHD
gDpBug0dS2Dbq63Nk2VOVNM13A1dJO18WTckE/mkU7Pq+bs5GNxpeqOjzh+EaHN8HxuNNkiSOnmQ
zJX4oCnV3BxiNqV+gCWHUi/CFuanssvQZTEk9SleWIsORUK/3AwA36afxTi0XxLdE3MwpkK1/bjr
GwOS2Fyje+zO2qPWq9WDHtnhN7vFzwYFFLv7mdi19p9jdcXbIDP9k4N+lXqi469FmxHdlAGuWxcP
pxhXY1SBqYqPvjdmNqJ6hUkXsZNSzpzYvMx2uEeiFDy6ovIdMXtVUKcqnH+9radvWjl68aFVXK88
ep3Z7dnCo41VGSKlgZT2+KKoVhIGE8LcVYBQb/lTCFdY+1rQ9Nr+P9LOY0luJEnDTwQzaHEFUhRK
k0V9gZFFEloDAfH0+6F2dqcSmZawnrl0m/FQniEQ4eH+i3KYOg6GQE8j16ZlguNJpeY/JFHF9MAg
PbeeBjXuAdx69jfpVDPbKXmVvjrOKP0e8kk3kLlpegBVmpF/My0cmlw081KEdSuoQAdB4wgMIU2o
/TAF2c+GTlRzuP7ZnKtXwPL4X8l65EE4FlbXbtFFyJuOxuy3YeNOMnK5ak7BanAHhI417UEB4ZV9
UIOHvmtv0qY9dtb0kNSjFyKb1jpbZnlnroKkAbwvYNRQSUUtYk0+T7VQcpw5mHxodHeR1LuOc0QA
y5vr6AYil5eHyRHQm9s7P8c02FvDUx4aN0pt7iq89IpPKBvtBtt0U2NLY0S5kBCZ3JXYIWlwHs4o
CLlJKtCG5eyzVfaLz0efKLvQXlyn29+TAtQy1KiVL8a+ze+IVpUkhwcZUFKRoZ2sNf/w7cdMIRa1
uFoxXYsV2+nBUTdILjpjrvvB3AgP4x2kBe36GY7Zt409Yl24qCwqSOwUQA7Q/1abpNTzVIvpSfnK
LGsJJgN224FoFKHqgeEbuhsHebTHXNPib0mAMCg8YnHrJA5yCCP6x4GUti5Hdvdx7jMJtuakyr3L
K+FzYiHF3RcaqmI6Lglm1Rrfh466g9tmM6pmJQqXvQizbykxXysD665Rtlp63EVRPi1FkaekjNpd
O+p0cAq1bl6GVOuOXHy/glHPDuCphI8RYPIRKlrwpMHZuCcbilEcF9YQ8XXlKN/rA0CAsgrjHbIO
+ZOmQehF91K9seTJzA8TXby9DgZxF6ld6ZlM/ZeitCBf0szeVU4pOi8TlUUfT9P3UWi2tJrF6Nna
wNODi/g5njVUuooBWQoniIfWbRxj8g0TqTnX6vMw5B+c4VtXRs232JiNB8yD271qlTpvCDwEb505
zD0nKguP7Wke5KmaPnQ22XIh5uRY15p57wT68pmMozfHeXcP4ijzlJHp7gK5dMPJmr7Yta0/KA0t
3gxCPSrrQHP3QRs1z3Vo6q6BWC07WMzjvqka5UeBtTlnVDy1ravgNPHUOoFEczanHWSkjvlRlcLK
Q/Umu8fROPAbFG+PThR1x1AvjH2khcIzU62NXL2apm+1giit6hT9U2MipxoOxvR57ONulyH0fsDV
PPb0puFcTeBhIko4uZBRF3axCA5NzevXKQr5kDjogOdpBLDYyKvHXAnyg6WN9k3nqN0RGwXzNrAK
6S6pEuWRFFZ4SSCpXhC00g9zMZ5ATXn+FfEKOaClWtY7yUBY7SA7av2Tsy9Czq/qvpRT6hzCRHou
6rocbkYsKX6pqJPpyIIVKYYSCnFKGZwjmPk/BRr1N8LCSy7Gjkn10NxOoiOK1JNXaUv2qGR2nB7T
IsswsUd0He/pHoHWoBLoVeroEX6dzankzoRpoDUicxM5df7OoNGU/ah3MR3OMXyQrbIH9Fb2T6lp
d/XGVXDheFuMYQzgJCB9eQycnicR+kTRSMLtm0L9GwV40ZSmwR1rbmh2XshADRJQjTQbwhGJ6Gkc
Gwo5pI169u1hVFxbS1VxF9Cj7VwntRAN51EvfW7bdMu068yddLlalnP7DaiNhMoq05Il9CSDmquu
ssUu6w2yhccxdW5BnOyz+uto6TujWETR73UQ1AMEKLRkEG7aqk1cvnPf/ZDVDGgEVeGH8kMW1+f6
ZnbifVmK2zJQ/SWjsXrUgVR6pxnQtYaWS2DtIrv4IiTNs5of0rTlzHxpasB5LoVgVMYRpFv2xru6
Wj0gtVeGoeGrwASk2yjKRxx4qzRQvIxNOO6nNqiGP3Kk27eh0SpfJaNN8e8tpCH6gFjypH3J4dcn
JFNOB2sNb+B/zKME7ESSTKtwEYU+Y8boKrdqGsSmL49D+mINsvJcGVH1tc2m4h9Cq5abFQgqiTJc
90Wc7nQ2VK22wmDKdL9MQvm2wEvogKRAAeN9S5/i0sWK8RPMIuj0gKtW8470LEeaJOs+ig7Vb11J
NN8ZU+Nr3jTZB+rWG2WFS584GoAL353P/MxqqsrGrCqk1EDn2gxcC0OSfav0yg0CLfmn60nDxVCQ
75CdQ/UKyMjpHI4ZOUKPloqPbm4p7dPRkuPbTpktVFER6d3iaS2fzOr1R9ltaRzSi6L8tkz0uw0s
6QN1B6FrvlWnmnOIpdZ6mqRO6Y6FEofdt1zBD2lnzZ007ISZWL+vj/YMu6xTIkZohJcVBFyLDXoa
P5CzMRpCRcbQfQ70g4aAMHlDFTvjDgvy6rbUjf4+SobmpaoHrfPmCmgb2rotEI7rP+WNInYyFbAB
eV2QRoNkXsRPTn+KVje5aI1GQf8Z+TnXTJpO8jLEMu6mUo9vdTn9GlGP3qWa+akuzPQR66z5m2Qk
zs4aeukhDbMvWoUSXSCNvMeCYP4DT6PzMyfTvkSlMHblODegiAZzX8MpmkBoBXq5EwY5sBubvRbs
0i7haVDYNkrXVlfZhdvwM36YXZZgmaDliK50jTp/ANEXgqluzPm1N+fkV5+X4lmyUU4n35KcFJyW
htIOCLXqtpod7U6L7fyTloVquSsHW6k2ahXr75EFBMuh0BemnbOgUk/nLtZGkCOidnznMKVHO78v
sr0+fry+QmcSJusoq/N/4pY3+xHxAO6/6tAfpa/53rzXJk/+Fnydn6R/ujnX8ZbWzruPI4+NegIq
tYgVePNTdTBC10FPQ3G7o/R7M9ryZb/ff6toZ4+Fxao4DQqHHo27gxcuf9bZiq72QMDkpyO5wb69
A4tzfVLXWcUSlY8PQVG+fzoZq5XrBPiXTI0dnEzSPZDRn3qHdUie3rMrd1O2VW66uIaotUOMWKr9
ZzI0kzrJ5Rgnjj/8nZ864aqf/zXA8pD93J7VdfdtGd77cKvj1AISmvcIuvv65KkP0tfIdvXX5Cdw
E6ydrs/k+uReh1rdSX2uoms3MJMI+h2QQvQrsB4h8sTXw1waEVLPBqLKi9TLmutetomo85BNiXvO
5IZ/3qaPry0E5roxoks78n2o1eGcF5o6gGFirdTbKb7Too2hnHEf3zbfu7GsVye1p1lFx4Wx8In1
R2o+f/jCtAf9dRnP1st/azyrFaozW0MYmvE0ICpH1HOT4eb64lzaA+9nbHWdJjW+tkbNgIzuNtUe
oxmU8EaSdfGDfTdnq0PQSSooohmDqA03/VkdQmVXHrrj9XFc/EzhZy3mHlyKdDlOjz6c0kv60s3b
UTv8lT9Xh7d14T9LsO3v9NLEvY+3mjg769IhTVsHZ80HPbrVaz8PDv/lmFZHXTzNvVQPXB8trkCW
iuNQJc9uODY3YFX2Ral7WmH9UDTprlP0p7nNNa+2tuQUz2B0y55/P9LV+gVjVVFDYP0Q5+nxqqv9
eXQSbK3GR1vA1yrkuyrob3v4KZJSfijtH2WQvjROvSuD/KUrBlS2W0/hrWtKNaqdTumWzmKwKv4p
5GT9S1fX39w3vHv/tSYyLjKAmLfWZGPZ1wTSZsgMbRjZZlEf7SzKJZN6P25Jjl48Zt5N+RreqqYD
+6tk4bXXSN1xnb5d5fx//swxUx42r/Klrre+yt8HXB2cRVoVOr6f/zrXuHoCiUMN4L72EHzdIuos
G+ZasNWnWhpp6CD+4/h9/YoVvCsKlOrVey28DeRD2m2wG8/kM/53V4ALQnsIqtM6TZFoFGt6x/69
c26WO9zGae+pHhja24RKvzdTlMub5N8RV4i8HLmtZF6O7Sz62JgPofblPzq36df//6DU0+NOU3pt
qvvl3E4PiYmR0W/8K64fP1ujWO0J3Wzkvp0I0UABKXY68htD+uG/i7G+T4s2jNsgZ6byZBfPsjv2
yRNEi/8yzGrHOVrYQx1iKPm8HNbR9CPfrKwsi3q+q/+9IqsLYZLm2R4qFj39yUUnXvrjW2qgv86f
y8N/tsUMyLPcdDxJ11DduMRLQem4fqTos6PdRHXq6vrGxX1xA/w7xhrBKkHY55AnRjo9mRN7DN+9
/Of1DXApw0Fz8v/GsQavToECu7MiRkcxVftRRf8UsAfVFtc0qgUWFR6om6uOhg0tBmhwLvxIi92g
fYy09F5P+9fOEX9bDp/UGL5G4fxyfVhv+hvvdwNh6Z9A18Pyjn6svLq6tRAEW92Xoz9FkSl7uVRV
3+UcROLPgFfasA9rfKn2EnSr8qVCchMk3zhP3XFCAqLGHweRWwU7tOBjoQc40lFInH9nmWyJb2kr
UzrHbaBPXk0rMBDFbOowfInUcspuJdwl/qTCdsqbZh6VG1NywB7jkupOs6T96EBcl51l/rArS8IF
DB0dayfhTZXvMlRuC8+UoRdhNNuawz4KJn3mEpdskk9zyr/h1wFny6ik8LuaziL1OqcZHvlLabaP
JroJblmMUXBfBlb+1w664S7XA/uT1E7qb1XNFvcfmyq5L8nR4CthOWGOpHfz8CzPpdN6EsLtf4xR
IFmkaiLDALWnaXN00DoJjnMoynG3KI+mn66v1VnqyFqBdadKTVmO9+Qat4BOiVPEjiL8pm/NIwJT
4R/olaL2dCwCHZdBt8c2yXo0lru2nva5KXTlOelK0XpWMFhUUKC5BBuZ+VmliZ9lIcpHuQmzOnzx
Vjs3xmCbeap6CoVJJd2laMEEd7jcBtquSMPyjz4jq0MxJk94R4HqNXNQ7XjJ4ZxqboC/l7NrtZuX
ghc/BH1iFGJXVwEUayfImlj4RpV1O5xloEBh0vQqbHrHBYyPjc7BpSUBego2DLzrItaxHLbvChld
CDHKwsWCJYnl5jGN6+QZ5WCZ1mtLNWyXIIz4jA6c2d1ZuVrGt+VcZp6shA+m2miKa+FIle+u75P1
O5an/9IuWWp/gESNdRvW6OTeaBt59o1gTg5W5fxV6w5l4CmwDpMVu6V9MPr2l9aoxkbk9QvqLbKy
9H5x2EBUdJXXxgjpkDGrNFLK0PEATjABalZ5sabj8xGkD33UbZz963OZkCyzwqGJ5MU5310RZWZG
hTbB1SnM+4ai4VMl8mB/fUrXN8wShe8JWgZIeCwmV8tc9qGNG0Mn+1Em9R4+ZvZtng/aPgut2b8e
6tKAEGrnGqDcfy414yR2MWHqJvuY+dLPMJSi+l70YbIlDndhrZaVAuBLVomG+GqtCsl0pB6Pbl+T
486fQ7xbbdGOHKAiQcBtgEEM4m1jg7ypkJ5+oItqCAIwiz4BZP5VgpMVwGP1eIZMC2y634ddgdNH
4qh4R6tZrSJ+bzu15FJYav9WoV4Kb8KRMMAXTtW+Fpgr9y62MAKXSfRAQ08g6m67Xd9qH4NeGAdI
w91fofZxtTNMtQ/cusGtyQVvaSsu7SRb91WEi+yFKgobG6y6BOoHx8svyHIPACw75a8y5k9OR506
xmlPuBXkcwXuOIjrtpiV7/OUgUuhtSt/r9vUvJ+sWf3UyEop8D43ByD9U5BWqBTk2nMwKG3ojeiD
PNvzwOgi2RZbCOYLZ9DCTsLzgdq6BppqtZJIrkDcZCb8UknAfBTOMC8OxhQJPTttQ8lr2yCLD4pu
ZcAiQNZ6tQIJQE1DaKNlxevdteqs3NpgS9j1UqNTR1dz6VnxaDs9GnFZMlunSGcQo6O5n7V2eKTv
H9j0+Mf5b+HUKdbm0Sw6txnm7q5OMm3jbDh7US2f7RKaRt2bmOQquen1Sk+lepr9aMrwsqqGKn22
Al16aRI0UGkEoZWTlU093GOpPRxRfQ3+xKGlfeHzVDTX7qUOdReEs7eO6PXLEpYVXLLlr3BSUyFe
XZlhL3AVDkSKqEsgodtfS9UL/1IAGVKrm8wKk7vQyrrbtq2sjWLN+opcQiMHSeeSN5lBg/V0WayS
LulowprQFmMZbNj1Xn1ECOEp2ASFXwwFAJ0WPqt9pnKXp0keIXGb+goAmptJTQpP4pvybAEVOGlC
+e/1o/OsHPE2NvioKAwbVKfXxM1sAh/btFbqp425E5F1q5nTY9zLAFOC5yCfXrs8VCFOmId4Hh/E
pHzc+AHLa/b9nl9+AGRfENLLviMnOp1cUY0pVX6k7Iygc9LHwujSr/aoiwA4otX+CdVAvRcimQMv
At/ymjdmoHpikOhQ672dAWCMVW2jFry+UN5+E+bIbxQHgGyr40EqRk2bsJj1J0myJtdR56E7DgME
v42dddazXyJBblIduseLwOlq9FGqKFasTBlnLCA+r4Yymd5nMeJJrsgqvSb5oSXykQTZ+SQPczzv
lSSpUG6zS/GpD5pFG7RoLJCao9mbLt1T6T+gRpMmOKRHKIfAxFoliICYYjEGA3w2ETkejx3dnbp6
C8S+ThfeJuINErA8qShLnm6DOFMKNXQgX7VxlH6catOCwKtne8uOzP31Lbe+xpdQS1eVRI+OPb3C
01CmKgGDiAwcPzqgnxkId1cCLh5lIX7scw2keEsQ9NLgFliw/cZBApVwGhHPqqqQBRGhe6gvCqtr
7GKQ45Pb1+G49T7lj60/qPfBVltKd/puDkYTWqysIhxHvWKyKgQ6k9QF1fX1+lyeeXMsk4kbGBwm
csql6Xo6NDObOwQDWDcUc5pmTwc/Szz4M9yqYYMxK9DapnzGPlUp3aFxxKuI6gnzhqgutEMAqjZx
51mxnyZmL/VyYZa1C3e3psRL4PwhloUGGQ/JE7wPze8SVlg/aQRV/aGrQ1W7b6LA2gJ0nC8Xd8zy
tMeHDnm4tWhaEkodApwx0nfWCLHE5H1o4AqfRqVrh7wM3etzeOEMxpOVF+qbttZiiHE6h0lPjmdU
TuIPyrRD8/9FRxhkNud7W3Lu52ney2aRu07f+4nd3NrNvHEKLX//dMecxl8ddx0aOlnvSIvQVvY4
U/Sn3qT+aFSaE0X2H8RCZk/l+efwNay1ceNaZ7uoWuLXy5XkAWiEgBv0IxiDaS6Hrz1YzXCjTHz+
wZPq2YhUIeyJodI6b5dMmEYZ9u++omI1FncC73cz90uHRKruu2/DJhGK/XJhTjEyQGEE2hUlqtWa
9mYCTxvlCqRpstkr81DsYV43xz7U9fu4itJPcq73B3tMyrvKEuNjgTiT54iwepwnyd6FyNjT8alq
pIs4A908mBAjtWzK9r3+xSkU7c6etcKrFEm/Maqw+ogipYrwUhjfwsIqDnNltke5j/o92H6Omxzy
UxQaHVBErd8HuODUOEcN9fNoAiaZm8a6pz+dTi4yOJ3btTHoOaNI92NB5R7xFX2fDIX2JwaY96LO
cfk4p7b0KLWZOOaONe5GvW9v9M5UDp3Vdp8ocDeeRI7tJRi37ZqhEDu5n5wjiY+GTJNu7u0ikPY8
IJu/QpGiXZ9AJCJs8cEKqI64CntlJ3LH/twV0vww2Ub1yY578Twj8OlBYNJveMW2h1K3p0/h1PNU
SCZpQe1MO7RcjaMqiRd0hZpdMdbP9mCMELCtYV+V5uckbXlvKEnmoU2YPxEO4+pUrV/ktu8OutGF
mOKMugcbRvFBRGvf7CCTfbmSWi/X03rHZW3fOFmMHsvUZPu0NYydmlMcLieEjnTalQdTQgzI1qXi
oKu1dJQMyUTxUSRt4zqUxrw6nKuNj0s5T5LBRiJgCxUchytew6cnSY6icZoVSubXgKm+VmHb/+EK
jCY3akDguqUY5fam67C7uy+6oG69Hr5j7E4F2J+jLYVDss8qUu2jHM9O4RV9Nzg7CBZ5QXOPwsF+
rMecN+OQbFa9L32kbxR2jl7sk9clmAAssmrOSkweaH0Lgv6FR+NvRZ8OU47Btog3HjoXzngOXJky
ro2P5Zm9CXpIaTymQ+JbRbbDcjzy5N5Ud0o0b0lwLnO+Pl3fR1qtSYJytI7EVeJPZj34haPFd/AK
wkcYiCMNPxoW16+TiyMjYWNUoAPxZT7dA1MezmNkFJw89kyfNrczd26M+Ij6p3NzPdSFQw4isAVx
kqKIZq4xlhS0wT5W5O7FYOJajj1OMZFp6NzhpQNE+kZJq8E+RG1RvuKTq08v4PVD4/n6r7h0fy5q
vNCikAta+M+nIy6rOe+FM/W+0rbRUzEhKIUcAiZSjhUf43YWbmTHyt5GqtvDox7Vq4gjLqZatFGr
uTD1C+eQj28RJDmDt6IUPgxyK/N6K5LptzXl4qhJrflBDOpW0nBhV9F/wF+CQjKQ6HUSS/LSSkWD
BIM5zNIHPqh8T6t/3IvUjD4C/Ek2nkSXThYgoIt/GJKqZyBXIeJ41POJW9MsHztAAh44LSgQ+FhW
eK7asLvcTrfGjdzowoziILXoLIPow395lTnbUlREtRUJvw6Kcm+ovVekZeNFGOhtDPDChEKppF1F
4gctaK3fikdQqjuiJscaKbjUkXgpApsLyWl/pNKWAdqF2YQquABdUQkBzLsM+10NPC8bRYxN0PvW
rOzqWP5htb3sKS0URV0vDobIePdLWuxd/1IuzaYF/pq6AtZfAKRPwxp41CsKRvCErfbkk/eBqDTo
fPKWdeRZg2Ox6LHQ/YZqRAWY8sJpJFNBNL+xjN4fO6Pf2d047vtwnB9FEH+zEn3JPZRmrF2y6nmn
GykZGXrh2cbuOX/HL78CFWCQ0sh6rXdPtcDQqRvRanCs4mhOQ3bXGjBbrs/qpZ1DWYrNyQMIGvZq
VmdHoOA+spgQID7DJvF6GbZ01at3euZ8vx7r4ojA2lG8XQQY1s/kOi2KaO4YEajgeU/Lojg0lmR/
vB7lwl3MOP4dZfUgmLWgHWZlXubN+VxITvOVjYOIuzUnt4GUKKSPOaSn60EvDo2G7SL5BvR5bbLe
aiPEvFru/dkcxoNwdPicKmYS16NcWCwL4zv2A5AmFLdW1QynsCArZSxWquPh3CjupEd+aUgPshIN
G9fBha+cXgECVVRycWRbt9bmcWh01BCEryDZlCKF0AfRU0AjK1KyjxNic0E+blz+FyaRbhEX8vKc
XHgWp99dJsxawSSTqxDAPgpfVrkPx9zeWKoLkwiREMAVFRTe/usoI/bjMXw0dnw/T4cU56gXEzLC
czGbH5Re3wJmXRoUtvAQrFm2RSrtdFBRx9LkTtL7UpwE5NrWtOtD0vnrO+PCpqclu2wMTIzJCpdf
8f5MnsPWqauh9zMlxZ6g/YVbjOwag31biGyX8jzZ2B4XsicCsky8Sak0rC+BpRFKy6FjWELLEWuK
8fGTEXQMwK7fVNMQ7+ir5DsspNLDIPA7uT7ei4toIJNO51eGwLi6WgtF7ceidTpIw8FeDtojXfz4
VgR0bipT37hdLy4h1hOcWjJY4fXHbda9bRdm1PtG3lsZInttr0A80LVx461/fsWhp6MsxyOH8Xm1
Uu41WZJkhZvVHrRdrUrQDYxUuQVxITZu0/MxEQqZEw6rxUR8vX6xgNQtD6L30WEtPuZp0bit2Vcf
ri/TxQGRK6BkQdVEX2tGwiKP5ToHKmArtf4XjIIuEDVI7UejV4JpAwxwIZiCah8ZEFIi5JerPWFR
jgnDbm59aDDVbdM20YtFTk9NNOq25N3P9x/n1LtYq686U0sBF4tYYsZ0N6nNr05deGOkyIfZcQ7X
Z/GM982psRj0sdmXZACVu9OvO4zMOhVmM7NY6MuotRe0T1mPuQWy1Ha0nzjGEiwnm8FL48rjy7hL
i2SXydTdUvLc67/mwjQDtaD7Tm7CFbRWpbLkiO5qZsIdVMJiH8fd50GE8YGXw9YZcyESqpzyYv+A
wLi85sKMea/QuKugGPejvqtrg5Q9HGHh66TT/3hQYKJIK4G0qERb1vvd+RkoJa5JuTr5TTAYd4Dy
MojMOY6hilZuXOLnRzVnCGVnDOjQ3eB1cBrKHgKlC0dr8o3EOKax9b0PisjDN/4w9+KvVKlb7loX
PnWeWVRPaJItGeVqr9pS0Ct6Ddu7hZXtiWbKWTV7yzzjwhcBEYX5W9QJaPysLu9ZTUWuOM3oC9nB
WAap5qMM4OB2AgezC5Ri62u/MI3wcBGOAPfCJyEvo363YnVGQFNqJj+cGuQeVe1PXwUU4ixt2Ce5
bt2CqfKvb5ILE0lIGjzyYsHOWE9DKqizRJJTTr4tylcVUtnR6ZALuh7kPO+iqfMuyGq1sjobq5Lp
8vNQf21nZ7pL8hbOqaaNu6Iu2vtqENGNHKb/uPNCXLYInwHG3me91BBmMira6ujnuvTFWizI6zba
R9WUuWNsfr4+yDOtLTYj0YCE0DpVbV7Ip1NpDbMzwj8bfezKOqjvQfqMr3J3M2Gm88kUkRm5Rpk1
3wujMB/yVBgIEjXaS1Rrw4cCpfYPeRaXxywPImrFdUdFNdTus1IuXyIlTe+0LmpbDza36um1ld6l
1jiAjIrau6odkV7owtoaXL2Jg0Og53LmUnUOHkADNa4NotBXcqHc5tRInlUwHZ+ksXMsr8YcNvmH
lTygCvQlOUdhKlAIkVfzUEkUV+RC1fxOmizeXWE1vYQQVg9RLrb4y+svdInF+lKS4OUILGcVK+yG
skbjQvfx8Blbt5vjIdxlqpFGXh8n8a+0tmJ54+pafzJLTC5jCrssNdWe1WFXphOej3Vm+qNaWceo
0nX6eIPiXt9Ol0aGN5FFCIpKhDzdTSKAMZlWlelnxoA8RFp2Xh9ppaemKnXgdGw2bouzot0yLBRn
l4jsXZozpwElS53YPIbpm43T3UhlpbolChgfOw1pIjOswXElbNysjLDZtTFjlxNFQwsKXdPrI1+f
gvwQElOdNyfsedBAK2DJ2PJTtFQyQbx01Ws/duVRUfrii5PkwTGXu8jrEnlLymlZtPdF4begqBdT
KYRajZrB6egdRRJDycPKt+JU3CiNFB3azGgeswTrguvju7B/FtUXMmIgBtQmV0eujkpBM86JhZGD
0tBxVtP+Z9bOaNZfj3NpRXnPUFWiEKIB/F5tVLASdt7HwvLlmrl2dWFVB7lHCiGNIQnVgwVrNEe6
pY0GrHDb0NyL1rQPciisjZz50pLymS7XDODDM6xQZqJ5aDux6cftoHuhLsyb2qoML4nmH4MmQVbu
lHHj0rk0zQDhFjy6vRQwVqPPJAttrFEyfDGO1reBZMjN60jeQM9e+EyBo1jLZY1rDDXE030T0eRL
EJvjM20ctFRMzNGcUJp2aZDGnmYlm9SH5Q+uN6pJRrJUfimgrVPVFtpd3eN842P/gWRPAM5kH+dT
ErgKLnvGXQrYrz+0E6JbdO+NAqYkVVakWmIxIBpElqS7BRWZrfNq/XhePqAFJGUA4CCJXuOWQlkp
wn7QcOS2g0WmaBTPelC2+xB83BEc9c8O3Zt7I5NbLymsduOmv7TY/OZFyoLGB+Wk02UY4OrZaW+j
wYB+z5dqoH0Jzl79dv2LWg6B9dzTzQBcQaK1dKtOo+RBqUeJxZls9qQQc55lx7Ac7RSIZjrt1BHf
zTLUKg/o8paI9fkAlUW1csEFLFCINQdljhK7zBILPP8wC7FHj4liNIwEsWG8eb6fyQE1lAVR80d7
Ya0j0yhpZ06dpPqVOf4BHoTokjA/TZJmu6i8bJkhXBAmQ0Ua4TxAjuSf1IRPZ9RIA9HoY6r5Knng
7MqtORXPCMGheVnO5nfytTp7pssw/x6mLP4LrkWXPEuaAWTXpizN3kwDtNsntYapSuYUYEFwvxlV
d7DlMnO1TLc/tLWYEMcE2C9v1Db44M52BNOFhD+CxlyZ1BxOf78ztUlJoUjzhYHottMVd7zX91XK
M1UfKuiKg2XeS1WmPxkSDsAT5tB5CVCY0WCwDHXtQ6/jTaQVpn4EFvQhGroXJeiLfY6v6qGTUwHk
f/ilAd3dF06Yu52BeY/oM/VpNh2xD+UcwI4iJGNXmRBE7Ti6LeNc2+Nyh29LwEt5GOXkOCGxiLJg
LO+yMuvdVqoRGIW4sk8H0Rxb1Xwpzfo2d/CLonF015RL4yMGLFBO5iulOSw4kEsetKJ6xMJJ2cl1
rbqKZD2l2iBjYCSah7KPQ96WzUNTd9+TsB0fksj+3cj5HS1W9TDBaUP1U84P2D/9UaMycA3hxG5k
VDW2M9MPngDOwxgEP+Yo+iXbHSo9Wju4gQDxO4h9FEfjHrDKbT0O1aEC9Fk28+BaAfZVaJ7a+zlD
haQv2thLUEJBNVA6Ctm8Rd5JdedkKg9ppTbPgz1OB7zlWjdqy3SXsA67VgfhzFO88pwg+TyrtuQX
M43T0TR/RcKRb3Saqp9gCwz7PCiOuP2AUJ6N+0FPZE+K4ObYZZ1iejNbu86oP4G2sj4sE9Dl0sPg
mK+W0T7ObenXnZjcplkEQVusdZzoUz1Hez7oQyJ3mRcF7QymNJVu7Dj7WeAxlMV18HEC5u46Bqyq
MMYFxW6eQ8m8GYb+G3CuR0z5Zujq+d+sl6K9Kc8t8nDKfVZFO1bKPupxAV2tjvU9qrMfrL77Etvh
ozNGnhLnJRpiJoUsJThaZRm6bYkGuTMYf/Wi8YPO+mkVjQD4VR1L2bjLS8t8KKf6OCfSQVT65yjP
MKYq4hogQ2Tc1LEtQacyUXXMDRuXnvBHL+Dt9IoQu6qrJJfMS9ynTfILQKuCWlR/O6XpPUD1n/Y4
ay413Zc4RiYxCqn9yIOs7RoVuFVcVZ9mnXRF5KmDzG3W7nvcQw5jYN30tZgXKLuzt/oewkZCHTpi
TVx1kH8GXazd1DbyGFogmJ1Ab24GxcalDGEUNx6Tr8ngPCa99Zu01nR7S/nYG9MdDZYdefJ8KAaL
aVArV6C9h7jKPNwEcizwnI4UN0pDTzL0z7mjvVqtgnbKSDVHhPXzpIztjVTPd4OBcVjafq6i2vFU
uUGjtZXvRKgED2FVfOza9psyyV9EPXylqoh0P95B+xSzSFdp8OMdrQiqC0g0D2It2n59/z3WxB3y
Zk/9MN1CfZ2OoldvQqm81fS83lcmMJdcW2hD0eApafFj6ouP0FemxzkXryYCbHu1wNZ1ngsHtpk6
LO5XGMKVe83SZ08Ns3o/JuZtXEqJGwVRdMyaZjxYiM+7Va1k/0PaeSzHjURZ9IsQAW+2KF/0RnaD
oCQK3iVMAvj6OdAshkRVsII9i9ZC3c0kEomXz1yzxrvsO0R4FBqd6YkW7MOQO4fO7pCBbgDbKDk1
ZRtUN6mFFVhWApPryuBGMWP0SULJQZnCb1Gg/uHm+aO4ytducPSD52Rf4rxPcLbrs22ray9NDdA6
A+xvmGDCskkeci285S+snbSVewO/Rp/yqyb/ycad0Evji5fZ8gZDKKzBpvFQC/fekoV+S416M5fZ
TqUXmNj2X2WtdOtRSX7AeHsJvKn1EcrDetUad6pV3OIqo66NxGs3BKa/FfZ4Rxit3Z0xWbODHt9I
gsbdVNsryZxzl1bxtVYo3xrLHVZ16YSrKgwcjLHwn4Md73HSnNmsLPlpKfWVZYW/igBIq8RrbOfZ
7U3jVkfVaPZjl6h+FspHy6t+ZzWT2NjkGhOl+B3ayctoRGIH7P23obdgVHTvb+dpt2Gg/+IChCUX
5V9DxfmeF/bRSnR9XcKH6Wtxk6T2T1AAz402dhjpevfA8sGuTb38otpdjCatjVR8QiqeZu3P2B6e
GP5vrNZ9tjDC3Ajijy8Lc7hJ++TrDAzfE5/0rSXs7tqJrOg6ktUAqSSorwnyHYZw9G9Lk59Xh5G7
RoMSbWuqrhvaS8UqdZQnaeo7O8DEq8u1Zyfuv+nKcGg40W3hhkev65+UUL2lN+F7o3ji6vnemYPp
w6FcN6jnWZGG9qCCprMtKoS2Ss3cFCL+ZSZYeVjAuPa1NB/qCRz6AARjrPKvQ4xTvOrsnN7bUJJh
MYSWVdnnAzKCfNq1jPNta4abeILeOTCP31iNOayxpatWyFAykUyMVaPCMijCu6Zu7sY6uLPj7HY0
MAaPoua+mP0Fe7V/UVv3sfMIQy3s5C2l8bMAVLRm8H7TlUxuVZOuKLMWH9fM55jOziCSL9KtshVd
/a+JU2Phh2bdRomMXTSpDxNDLuKMd9N5yAGrCSend73bKEfaaJqOVqnc2pp5oG//G5uKO+F2f4JB
/wntdacX+q98lEgsF8ousoJvZM4vecM0q8w13+itx6Av9ladH50W1zppurkPWP3eCrkVSNd+tO2I
eGBcYmlY/w1Conpr6y8wg37qkkBQBcNWE/nO7HAgnHDT2ImC0gK+7B5441VNMzjjgitpUPl17Vi+
VbtPdmobcLK4keoivZHO8NPMJ4tTqD/kNZ2xWLkKFSj2Pc4fa4T/916rXAW9Pa0nxdV3Hk5jfmXU
d27vfesr715JTIRha/uphSfpK1bcY+nHbiZ5eR85UbgKRPBAq83A4FF/iNJyK7jGfXcSL0NWAk+a
ttiorkmH9oMZ4zKHV2HafqlLCOWj5a2G3jwqmk5jtP1duFq3l4pydHOFvpJe+KYTvOpqgDe2qVR8
Kyj6xLqI/YpJwhUcgrswnekQpXPEnTlnJemuFVfmOxh3jq/n431E7e4nrvXKW3MZBDS3Y5g+4Fyx
4l66aVpX88mLq5Vjuju8oXs/U8K/rgHPSU/s/ibzMHLOQltfydS8LsywSv2uAbnL3ig3VWuxAabX
PoS6C89MHxBd1tv4rs+bYFuoyWswDcl1ignbOqkLoOlttu1qHOI7ha0diYxB1nM1y9baULftBT7V
a4pdyGhyjK68wo6fmaT+sKokWQ1ZOD7WXb/qqiLelnbyGgogSGbYYBM5aMnOhNjiCyyE5yP8IkFw
B/ZgXzMbmC2h7ORa6fAZ7Qcz8YXSHmUHrEh2uboj0a9WCUrO+6zlOGBrdp07WvZ7LErp1wpMWb1z
1V9WUacPSqP32zhMbqGaP1WgUfe4n/Z+R+Z7hUfGbdYHHnZ+WbmRSWOsbRmg++F53T6FZHAodNNa
a4Fm7bo4+4pZgOHHrrZR6vKH6Itkk2qgVKO6RYVfKiMFYB+uHJsw3ZR6uSGxR502RfVUzR6n3v0V
1IbYDknE1VlZgT+GfbdpJjKVKVRfodz9ZVry0OsZPrOx3m8SxttbGuMeNoOT68tw2geMqtd0rOqV
7NXm2BU5KF3d/pWJ5BruW+KXScHTaRUu6ZZ3RStlIu/Rfo9T5vkhaqABSpxi0G61Vi18atpuB5z9
kCYOzpGjsQ35obVdfwNP/4PZ7S+rroCtBS5kstwa1paopv3YF8jfqPsSSGYco8SCD/OPAolrP/T0
x97JSt9TesK/yd44Y7WTkdGjulaqT9YIcbFz4rtJqnsxTq/CHdq1qLV7PDJ/KdkEWd/Owh0IsPAZ
YwwKNjSH/LGPNT8Mqsq3dUDS6KwxB8y2uSK+0Kn6WYXuXYVc5Xpoc22Vx8ZtCe5xU2kQhDGdee4q
57tXtXJV1an2wGGIV3rlPWQKiuKVJhPomBpQaK+oD1bsPSRuRd5l6+VOwRncdON96aAxBEH+1sk8
DCgN1HZwyLSCVd9OLaDscvC5sHahbJqXrlZuiokeoWhG8HBNGjLyGn6zhcFKDEq8ktJwt2aDQiM9
8dq3h6BaZ5NTkx6L51Gzww1dXQVbx/xhtiTyJa/XrMmbWlFHvpI668Jq7lW13NDfQf06LxDW0MYV
BIHD6LUlmr6BdhzaWcIMY/lNbLt7dM2nVZ4CmlYnA1tWFDk2rV3+gcqo7Q2rLf1CcipDKq4dzMbq
iInAtWdSVvsUSqqPgvE6Vdrm1kjxRmxEvs2M7jVtzWrVU0yvrCwmP1Y4snrc8FceIuex8tstk2hV
5WJXe8qtVTeEPSjUaiF/DcX0a+SwcbEErwpAN1Ilsbe7xr7CQtbYZxZZuyG66gCmdANjsH2RubVW
m4B8vDpM0YA9qto+MG5gBhxbDv9d7vn0Gh91mI3bfrRecoekKc2j60llPp6U3i7p9G/0hLQ7bcR/
gUt4r3bcsAwN0Gtof+ZRoe6dwpTbRGfqmxN+906e3hQy/2k1urZvm4qznUFsk1rvPpdYKfpKnTwl
LaTTqLNDFIlsF/Hpvn1VMgaebURqqBtX9DxenI5hB4xZAkD7EjagtepM0a8K3bstGJfu6TXfwji6
auncrtoipObsooHbLVN3jdK7W5Lzh64D9Z/XA9dUOPyENtH65JTfnG6QF5rF/4SI3/e2YN3Sm4X5
RrMUqZP3nYwiFJOdl2p/SLio3Wtz0iD5l6Udxbej6zXhfeukulwT7ZLkGA1p2W+9pgZGi3S091Rk
qS3WDQBq6xY8o+pSXIjRXONEpN4IRPaa75nJMJVaW7Rfuyboy7XaxqbiI1vMaN8bFQ5kpAxG+zeT
af6zw0aAGirKEBtFf8X1tunQUKtXppTxl2YoQ+wB9I6wAGA7uuQLesJHBjvIHjB4gfpr4Zuz6OvE
g1bamdvoh3FKC+8ItcIpHpTKCh3fUkLFvSpkz3vLgkgzfdEPjnKDD6zzoOtNGl/loUdOCSzKvNDm
PG2ygrqakTQ6LEWagcuXhBprrQ7IInSdahAiUu9aGnA9NKC/KzlEOFxNSrkzxibc4GZbX1jeOdOF
BLIBzGwWinBQXXl/SMLQqbUurFTYkaWID1rcWvba9ELk0aWInefhX1xxjQqN0yYV3XNvNRX9UE3S
EMvSWH0ZajVO/Rwh6mEr4Z3Xa7WICIKNQx/Qd5ICH/GuIgESMpo7W5XbxdugAkHoa9IYX0qhCuzR
y7IZ/Xxo4AvaQtj5JmhhZK6oVc0HA6TrLTDl9Jet5eoARUwNf9B4yL01Pi05rsWd3mJUoqGbSso7
VCqE0nx4oUwOvsP6slR/ajqXnN9O0mlbSUOshyasvoDknzEU7ph+hyYkX1PXzE1ie5NiLByi4k6T
HU1zX05DYa4TqC5cDUHg7cpe7/8M6LtWa1gC2a6qgSqU5dBf9xARWkyXphbx5zj7ZqaDp+y8vpMO
bRwjL9cxhpPHQpQmco4YoXaribmGvAEShrt6GHvusSyJu+sKpnKKHbQI2/XHXe8zL53uLBh6NH2A
ES9REB0x3h6H3DjYVVDu2iLqb2IzNS70Uk8HcLM6xcxzB51sWEuqPXj23iJBkock9WgXxfhtezut
ATuNdGUkLxnWnulzw2kBJEzTGWnhJWKSqrmM7bSUBxWDAudrEiT6HwF30aZW9ygLjLoKwgtYi3/U
6UWMRX2JCQXcDIRWlk18y2yNTJOVeZgUM69WNvbTV67WpwjIlnVcbKxEjtUN86RsxjpGnJaxc9J9
X6XTMbOzgGvWrMXcj4jcjQi93tm3U2Rrx0Stsp9qNkEea1wp77q6deNVUY3BdN80VnofBPRtPn0s
EGtwAOhjhQphfN7hN2CVsMAeu4kb4xBGWvSkpjSXVkgxQXr+eJ3ToQshD/qEw2jWxeJ8Pp5v1hHe
ZAY6DhmHQQ1xXbeU9jrWsvCpoH3kEIEZga57TEKkD7I3v4iTPBNyoT9i4okmDwq4S3lAq60yMKiR
dRhMLGnuLLtByb7U0c/I1FJYvuLVgXsPlUyLrvXRtL+KPGlHLIfKRq5zTOLhLoi2K1ZqhU23lbiR
so0rVQ+vpSgx4yiYCTwlsV3oK8wJY+2bIaxc2/Cc8MViQ3tU67J+1SS60yt9gNJL2aQh4BYioFTt
LPpC39QBZMVa1qlX+RC1tbtWy7CzlllnKuuqabQbOoXW7WShQOWH6eB+s/oxbCnLiuChVFTkwMxi
cvLVCATRWlmdUsbbdurCcWNrSh08OIbt/sL2Eyl6adaj7Q8N/++FGfE/9PXi6wDINQ82TQaczhJK
39PLUWSIbzTNqk1g/QB9sW+m9NGxwg33yJGuw75KrG0ROyAA6A+r7REG54XjdiYwmOSE0EtQG5gx
Hu+PGzwUvHdtULih3dMzGrNxHamV+a0yFQYqRhJuPn28EcOfx6Y8+Smc1FFFajUG64EZrG66UMS/
xyg2GNbUSEC5MvrhMAVa2VkmL6x8Jq4D7gcNPw/gTu3wUBaRKZImHbaRol0DOFG34+Rd4jKfW8Ui
2MGlRsrphIwhSoOYpyZg6KIQk5rEVZknKOn+4108twrxFBUBmL+8tkUwEl5mDaETDsgqV2lJ1e6h
oBjDCb1k7XQSDjD0hUNDGYKvH0pKi0FzX9Iz7Ls2PE6WQatcD83bYciVNfW1+pCrcbKxzID24jTV
Nf5vtOI/+aD/1mdduNpAq5Z0CXWW4WpyMzxS58mfY+Dqq7JuPwtENLFy15nj2ygkqKeHUooB7Q+t
DA7dlKY7CIfhdV7hM8ds31tVmVpvVSuwLgSAk0DPVJ25MwQsFcIsw9T3X15nhJium110rA1F7FF/
nqX4wvFhmP3EFInS2GQxhoBP8Wm3uHllC4lzF0guoORFWlsXZPGJUUdHKy7K50QpUf61DLcoPhtb
WIekGdmmGaHuLqfdhpWFQ5AE0TGJ5pK/zoJdV0yIGGD1ezACeUm+6CSnYj30IPjwwKnBt1oc1m5y
9SwZh/joAIz/WjIF9KU5eXd1xMzw0+dylmcA9shaxLHFFnpOX3aDjTgcAEV156Lf9ohnxKXTf+aB
MNrg0yOQgMNYpqK9I1pVx2LvSBtf7MnfO18MaX7dYgq//fiBTtFTs9wSTCH2zUUgYQnTIoWaVBmq
xVHJMCnu4DvuWsv5XoSJ860a1WltTbqxSylkNmKmr9LtcdZB76QXdvYEO8XvARqDmpx/EMmaQ9+b
/CdvwmZShMiPKi3+ldNryaqyw35bttG4RSRpWJc4Qz9+/PTnFiXGzVBWbgeAPe8XLXNmvQ3jiGMu
1XSl4MhFZ8js11GkGauy6pMNifwlRSnH4Ke+ywB4VCIbz8sxQj50cV6rtCsbxdBmTlulJlu3xt7C
r/su/t43PTgKGVh/uiim6ZNLy6Hksab72KzidG0RV6KtDAwtZsicjM+MasunLIvt10ZXw3oTK/Og
11Kuhq7maqBMKr/3UzpMm07LPBpoMjM7jFkDFcXirtJs+kWBwNIhRe9mZXjD7CbkcJ9sohyTDawJ
LeuLN9b1XWmV6ZfUAway0qWO6ZgjvPS33cpM2aqOBMKgGTMz1w1040E3YhzlGo5vuKYCIUm382By
bqTWOuHfvNTcP+Gkj39yK06PVtfJv6nW1t8npxhChrZa9Jgi2oA9owyxm8zLIWPo2oLrI6aK2hcN
4oF+AlLhT2HUI3Ng2YlX/Fan6wRPzG95hcz9utRHqWKOJqvwD2PEiiGDCyj73tFSRzykKPEUPqVT
H+zGPIWVoY+dcuFQn4n1JD1w1SD2gvtZosVkqooAF/Di6Ma6HxrgZvIakqFNe3w30SCoGAOtvOHH
x6f6JEswZhoZ/XyAaqQJy1xeD/KUMVLPqlrnoUycuZBKTPezuci8Cq6ghAwez1xGXZuulmymtjiG
UwtUBmtjK/VdLrZ29fHjnImGRCZgRybpFdjVxUeaWmOfaJlWHNVCwSo4MEMNRVUF4FCaYrN+IfM4
s9rMpHdmEQMDjvSi9+SpQxoBeSiPaacnWLo2KS1n7Nl08Ddmj9D8xw935l3NlkPAunUIeSeMbEdq
+dA3Rn4Era98Z8LZjuu26zz9P6wDRpS2FrcybMY5Er4Jr5nZRh7WYDkOXJG5VzPX3k9xqF2AiZ42
FGmZ8Y4YIOH7fcq363tQU1mV5sc4VIe1no79V1evgluRNznAk1ifmn01Jd601zWqap/mRfmrdq3o
jloLo8eEaHnh+JxUOnMXz5wDLhcL/c5FtM2BSRmowmZkPU25xmmsxr0mjFeuSnGrNnV7//EbPeGg
k1WS+5jcZTp9JBqY77eabqGZK9LMjkakkcwNVv+s1g2un0rW/EKCxcLz06pLXw/HdtVCe2O+kF+i
aZw7xm9/icV1qjhW7E6BnR1hRzDchd66L1sgH4HeJBfIe+dSCFrq5GB01Z1TM1E3sOoWd0MigYV6
zSqpyubY0Ck/wnepf0cM4Bl96jpzqSm1gh9oI/cKg7zB8iJfhdNRfjoyzckgNd/sgO6cKP2WEhcN
LYuSY14H1mqMnQh/JDW8QHk+je3zKrPsBpqZs5Te+9dsNGVGyHPj48zRgrEyVsbXfrJ7uQqsttsY
RV39rkscJv0A54OPz9hp1CD9RNiNdpHDlGX5NVsiF1FSt/Exc3tsfpldKvW2E6LPd/9hIa4QwgYE
o5NoyAggcUMjJbWuK5Nhvj6Um6lrrEsuO+c201AxEIQXhpLust5sDEMWEHTjI0lNA1TJQAWoEUn4
PA+21kadfldIWlaUL2V3YS9PvxQAwGjJGBCw57J6UY/pkZt0RhYkx96UQEZELLzHIUSM3JdqhWTt
xxt6JjpADuDWJDBQcgItfn9sHPigRjNVyZECb5eVWivXiUO9thrhvurbhimpWNkw/fZ66oRPmae2
eCrn1aft6mcFPZrQjJpx5mXe/P73EFkvZKpM0dGRVnBU2qG+s4dp2oJfny4EiHM7jEwfugfwC2ly
Lq5UcJ2YpTK+OkbSdV6gGotHE1jCZqT43/yH7YV+AE9zdmFzlrmP0ZdgTTtq3HBudK5FnFpXbVa2
ryaJV7RuW1Fu+nocwlWru6CD3SCBd8uVNPz++Dc594nyuFyHnCvnJDy4tDqhTIno2Cuj/FEnYXcX
pTRLPl7l9HJDe5qiHi/n+fwuL7euTfWYaoIgFHGxbUq7/QuGQKwqKZ70xMCU+OP1zrxKjWob4hK3
G22T+d+/SSOmzLCGYMSNMRFD/pioVr0TTa9e54T0C/f26aiW2xOBeGIPE0D0LBYf5jwND5uYIOdU
FVjilpztsQ+a0vOd2mlrEOZShKs86/Kvtoj0ZDtIo38YlaGavnakW50fjLb6K1fDGF0PVOSyfWsg
w+I3bhxjiFw3mr2Fe9v+0bQwhHImK3BGdSOF7ccT9ydGvQ0+yCBhZIm2msVgv7f66nqkgCi2jHwr
/IsCZXqUoysQBMY5fkZntZFyIQrPV8n7gpE8gm1AYo0jDcf0/a43Waz1qKGlx1GA5OvMKfCRW/uN
9WuAw4kASOxo+n6aIGYUfRldeBEnIWtmfPLZ8goQSYH/vAgVapeLKVft4QBI61sRb/IUmkHpG1Fy
zeDpuhElXPrgTx0rl4Yiy+M2r2wSpmiCIKHIlf7+wa2+tnoRZPKA9EJ6yI25FWDG7aYXyiXpoOWX
9G8pWrcwu3EBZNTzfinbrvK2zgsJwwnDwSxQQQw5JjBYAUWg0i7s6bLxsFxt8WARn1dqzHO5NMiu
gOxeN6b9Y2yttZdWz6lu/f74sz33cNjPQxwi5KM7t/hs6bQrnSam/qBkyj6CzjnZ7X0XmF+Bwzb/
4dFmK2iyBkTrnRM+fo3LJ0X6cBCgtPESoaFAGb6JBJP8elYkrC3j66cfjzPC0xFu8a1ZRsEK0fRS
qU15wGWb7zvz2uRxDGpvy+xsRF26vaRNfHouiUmoelJkq/+6Vu8PS4/1k41cRX0Ic1DWFZWiX5j1
XzxOLmzmfA7efvkGXX4KqZlvZjGv+SfS/ybeBpoy9YnCQrB8q5Vi291NEA7Jhf07/zj/t8qiOGQa
lrZe3tUHO4/MbZzi3YWgZGN+aeOMKdTHL+vsYvQl6FXRcWTU+X7vpjRC17kDleZWxnPtaj+8zClX
nZf8+X+tsxRWqye3RYUCa7lItAczSjcRut2rqhfJ+uOFzr2jWfoInflZwm05Y1fqvk2VUYgDaAEE
PrLKsou1VJr4UqZ6UmjNpwGrZ4chLQfPXmbJyI4CI6z6+tD0SBmLH0lsgr52ALqnj2k/bvqpwEQF
tEdQmD5uYZuPH/RfuF2cRh0sASUeFT7p0+KcpFZnuUXm5IzSYD3IXTBkBxmN+9ard2rirGBB7Yoi
8R3nKh2Du4p+Gu4NK6vULhzY03hGhsdVRB9+zqXdRUaJ8t9Q1tpQHGyGul4SK2tTie7Io59iy7qU
iJxZzEYliQKXzbd5B4sDG4wNr8RpDiIdApDOWhm2rq+D75uh1U3h7c0mUtrDx5t95jMBQ8dTcqxm
l5bFZzIIBU8PBNEOYaGnV/rQOZskHq0bG3HcC0udOcD01makFSENdOzitZqJiQVSEgh2Mw6uXZIM
TDRM9dunHwj2MOIpEP3nenLe5jehTO97QM+pJQ5JaQYNiUrqFdBRTG2bIMOcXIgyZ56JVpHKK+ND
Yd6+SB7danJa/lYc8kLF09fKhw0xW9l+/ExnUiNIpPhlE57ZvBPGt9vasEPCXhwy/c8IJXPl6PGO
RsvKSf8y6N7BUbwPJuPVbV8/Xvnc8yGPz0Qd3CFQtfn4vNnN3OwbXCAQXEMALtzoDRQnHBM+WyRy
2GlKMhuCKU0GtuxfN2WDj2ss0CYz5O86SDYg4j2/n+i+f/w48xFbRJa3C/3b5zePUyiJ0QAS6w5N
Zz9Onnmrjf1hlO7jZJprpEYv9RvOfF2k0ZSH6iwryiT9/fZFCbj/DIuagxy1kn6cPSHA1EX1vaKF
0+bjZzu3FhYXjHogNZ+2XiuTaZkZ82xm0rUYLDlPat4UqxbSxccLndlEkGXcEQC9YIjr85l5s4k0
4apeB1V2yAfwyojskLDL6zJDjbe0B5RTLoE65hi0eGtIhNCSn+s0APmLQ9ih95moho50Yq26aAwb
YJf8pmautC77Nnu11JjipNYmcQ3XZPiBFuF4ode3bBxxQlmfdJPUlnJ0qRNQW2XR2ZnRHsZyjFdh
MOKIhG/GTa3UylGoM6osA2qvXbJtPnMpeKhhkuXOSDfstd/vtQo/K1fSoT3ooQx/cGliOeCVKtVZ
I/SVXXXpBdjAckGODsEZvwOTh51nSe8XDCIRFpGHQc4I/fQGCZPwpp96CgbgxT8KXbs06T63Hr1T
mkR08k9l+nSDJC3LEvVAhp9ugYxto0mKraHnd0NsXni45ScyPxxICPQq2UzwJovPMQsqhmRliMMV
mvjXDAkl7RnqvNpNL7VOlwfm31IztAVLM5Zc1tJxrxvNEKTqwYW7CBHDWDeNsWNOGvpuxljVGYOn
qFEuNItPUrd/y3JMkL3imj19fYGXeBXI4ENvDwlC7M5uFMhshcajbb/onnwwpRFAFkxvhgLUrgbT
4+PgcHaLSZYQ8UC7jMHz+/MDpiCMxxxMc62rcHx782eoC3wB2vySytwyDP3voyJGRTt3Dg2L5Cyz
ESOCuq8eshr3IN8ao3INO0Z/rUT36Eg12sajkV8QdFiGonlR1OaAm5AVUlbMr/1N7CP8KKad99oB
24NOwk1T4NLSK1pH2NGv03asVnleuLukaIZtTbJzQQ1qeR+zvoZehk2P3KZZszQdLTXYsSNTSlB9
mv5cZJG8UoV+ib5wdhXAoXPTbzaXXET4pET9uwYbT23toXiOZcVGn9rhk7nTv2fh9c1qv3MTdRHW
oXny7TkcFUCnxt4tsGjr2sr65G01r8KWgYFifswMZfHGEob4hQCYAS0aMpT0JoR+i8JcDeowrtCD
bNeYm14ag575CliUSSCtRWL38roQaJJGOu4vB70xtp4jdmObSB/4y6Wh9bk3pUNrBFSL+85JmMmR
LKc6i7SDisaE61cgJ64HToiz/vizPiMtAshqBhjw6inK/nVR3xz8wXESZwAQzEJiHXSv03ifTl+y
CAR9DPes9Kng1276J629jTFLDwPuRS2nDaHFmddTpPm1jaJY82kQGBNtMgI04gxaMoY9R4k3v5eH
KFpaKJZ+INvvfSO0Mz9z4qd2wqI917MLR/YkEec0oUzCrA8y/twuXASdrpup4zhfoBMP169pDllh
btxAu4lzZyuM9k+MigYopp+NqR0+fgVnbkqA4aAtZvle0u1FZE1xSImL3NOxdFBuhK33KzEavlLV
8LUw9vt4sTPX19vFlk1xyxBugyCSfjADwFK+Hpem9MsUDbgymIJ7w+kxXQKoUNRHqlaMWj6/vGWr
5OqoltFLXGQhKv7grcUw6qCmmbMZ+jp8RqSvWzXID2Ih6zhoB3OUuOguTTrOfLkMCMFowdBgrKLO
b+HNeSriLhgcrcIgUBueAslJDh393u6H7x8/oTGflLdJLSeJPg695nnGQb2vv19o0MUI/zSeDrAN
ZHDdxI6TrUSme88Oepgc3t5pUbJ3RNkfMXC0R+DvSXud16rxB0ZvDfNbQWKZVxNbrY/ogfvFzVT9
hemnTXo4xkGPLXVVIaRRaXAdAD8Y5r7uFBGtU7MEAIV3g3R2QPDN+8LR9dLnD/faJnqU/miU5beg
dAHm1UnrtSthj+Kz1di8BSjjQRmx5+HLkovQFs7URnmNmKKF/EiXj8oBJmuPPJ6dr6ME2mqNxtH+
440/8xnNQKn5G6ZYotf5ft9zp4RGq5XToU3Nv/RCN6US3hit+22qvQtf7JngTNOIupnDNFshLE5x
ElpNXuiIRYrIklcp/gR+UAWftZyadxE1q7lXx/jFXdaYEiWmevJQ28VJ1VgrSfCECuWTXnjqCh2Z
Lx/v3pm48G6xxe5ViIfbWWNOB+Rh5TZTtOEACC+Ho9ojVxFJc1fGDUdVUaoLpfsp5uffcxLhZ1FQ
HK8WkT7Li6pFqnA6DKhE3/RRNNxOrjEdp2A+umaWPBXVBBjI7Sr4lpF+iGspfVwNbb/IlWTzXzbi
/36beaPexAkcI5n82tp06PGh9VO9PIgG3QcgKF2PYFzVfg+mz46p/r1pkEVzt2n2RVmEjEnjQyxx
6jzomJPv7Kx0brSwe2UnLqVmZ3JrPkiDxqeLDB+MrvdPN0xRbCUNVaDIgqtomK5gZ29sDKX8XPa/
mkx7+Q+7qTmMw5jDgXeeo/Kb3bSsDjKC100H2KBJdp2XXjVTYUvrb1KUxtd8aqInrXIjBOtVxfz2
8eLnQj4SHJwoCu25dnq/OFETkVjLxaO6CSbreXKD7ofbI+D9XZIfX0hHz4UfeDAUoWBIAWYsnhQF
aa/VJQVabfal33b2RmkLmCLmX0dmn20//TswMzyMQSNN5SWksQyByeHeAcFVaZO1G7UoKyktE+30
krvAuVAHzBhlYPxEKYsWByaQQz5NOVHVKyvmppow1w743gsx4OyxBPU24xzI6Zexe0Jzwgo8g8vZ
RLWhRlkNtmkZIZ6QBt7fKbjkvH0u3QNJQvOHj212BlrkXGNcDzbdl39K3BiwRRU8AxoxK6/RrVVk
Inpi6dC6Ou/OiuUf7JMvtRHOHRdkILkhXSbjAD3en027oRRTW3U8GF3+inTDaz54X4M8wlYyKj9f
WzJLpW8+jxlO8eJUg0quItx0QHZzvB+SMLir9aq4cCme+9q4fUFtzmAvkrz3T9TXeuJmFerVga28
hm5x20Hi8ItYv0TXOHthvF1pkatD2OuD1ECMe7AVpKWws1tTlpWbuI+nrafYxfdeaap13wfJFosU
9UqTs+BHUOt+VFrZf/jwwTcA92WWZIOpe//cToeL14Rz6cExZbUaOyyHx7jJkaoI9Q0I1uQ/5DlU
RDojJW4g0oP364kmSd2+Rw3KdKrrcOJb1AP1uU1LTIq8C3jcs+909o92AZuR0S6uZk0xBn2Mu5Hi
EAWYoahRuMmzak+vxL5QGVxaanHvgmg3pUIZdrDhzB+yVKrPtTIbBuWzTsXHF8PZjw9XFrDn8JOA
er7fQieuhAg81urU6rpHzKYGPbIajeR2tK1Liq/nHowXxffHdXuqVh+atpIlmjseUk22SNRNifnd
greA1EadD8aFRzu3GoMkRi02RD/aWe8fLZlCPSuEOR6SvkXRx4USbq4HA40dbCbLItp+vJPzj1sW
OwxQ/xfCOkMv3y9XI8ERQYlVD90YbLFC/Em3Lt0wMdlXavFght5jhObmx2ueu5LerrnIlsa0ScsI
asRBmHG8hvtZHKMIxsnHq5w7IyDigKDwp4m4xfsnyyYNoS7BfU4V+0uo8aMpERmbFHVXlOYFUv8/
zMLJNiKhMfPe5upx/mXepEkyTcBndXTMEtloR7SS43VX2cDwEsNZmU0totsq0osfIiiz5zGxtasM
/sJt36viJWjG/BjFweSXuUi3dVuk22CmOwxxXRzNytWfukgpt3LohxX1kHL1P5SdV2/cSLdFfxEB
5vDK0FGtnKwXQsFmTkUW06+/q+fpsyRYuBjMADMem2o2WXXqnL3Xxpw5AXboDS2Y6qq9n8An+Z5W
W++dg59ENHEfmpmXbBGb2o6fci/ColXKjzZWx22RJh27oru+VZ1nXKOUQwwPbgMi0jiMflY08XW5
Kt2hJFTjLpstbRsncOd8fRbOBgKz/WwBRvBZxrMHQrmITSnmESpk1h+V2S2DqVntwPMUKDLj5OU4
mxbCTMd0eRzNuAOkWdmn3qpWnx5mCSPQWuoHsTRKmBaFEjFTqq5qR7iZT7bZCH11iIkKcl5FnmP0
0eth77rSfO/0MntcjU7bW6sA+TYaY4jfmt+lFeQeJPVPnZdvHyiGhtSHSD2+9AUcb4n7caStbXDP
ySRTd5M7HY2ypPaVxF3/+/H9rqJCJIPAHHU3mo9P9YVbxQ5AwJVjTFFq1wjrd1ND41zRyw10Hz3K
vM74oYX+7SXJIeTozwPz5VQ8a+R2wl5V93Y8eTZglaI8Kl3ZzNd21nf23lynHNWlKX7iTX+zIOBC
p2l/dhAgsfhUecgcHkqaUMwh3JoJwenO65yprbG7/fdNRXJ8Lgz/flM5x9A8p9lCigW28L/fVBpb
SqEaKRiifq38xWtOnphtf2n121RyMq/X4dS2+h733C/Fmk6iyK+p1Ufght6j2YsI9mgV8I9do9f7
fhqiIXdvLDcNFOFeeL0S6VV8oajdqXJhmTBS+u3ay7vUlbsUwt2sLX9kKrKAWIpjOSm4QHIlaDQ1
GoY+XLoaDGMpg6wpLnvSsf0igRNVOaQjI7r1Ww0sbDneNxL9D7F1gUiTDcen7Zh7cFO89lHziu3Y
xmc0njkFnuwOTJ7BLNSlti27ogyKej7aliTqe+Jg3J8qO3kch/Y3vhQshWZlhDXWuVi4JweWYDh2
5pMVN9Fgllf5mH2Usa7dZol1ldTmk9qqj3NunGRbbj2g3Whfq2NRqWNI02u3VvG1Sdi62oMzqnvA
lxylLPIx+kZgVli9iCDqF4ZRLHwlicj4elkwE/XKrrKoKM++iYzZVKfHrDVYzoO1GG+wiV7wB53i
pbB9d0l3XT77VVvsoAY+C/w9japEYzX8Gar4RjG13z2xCuqEfrdM5Mmtl4+m5k7FeO+KtLjsPOfC
k+7v2etcgkWHXxN0Zx8k1XVsEXVhJE5kVHKbzoMMlNzbax4R1dW8WWHOyVkN81mcinzYZJr27MRj
ZFvJHC5xhZgA9bdvLozyckO/aadyt3TDvVi6p8odL2stlXSEnN9idp0Azxewz1z/haPyec6mdxDv
fywJRDPWy1d9IdlZ9Cvhruu2cutwcZe7Un20+zoyR+MtyddIU1BCN5MNDbTI3owufmvT5jKZvC2t
8OOCZc5XUDhAtj1i1ql8g+6lzzZyyob8SssJSzIsgHEEviFmeRuRdk15fJkX9Y0gmSXIIcA3Vb9D
uXnZmCNk/SnfjUpcbNYFv1YGMzATJku7OW/blm1qlaivcyduOXYWblRPxX4w7F09ZmeBhYrlUbjQ
TMxItZODnoCYAu6zQft8I+LUCSB8qEiwszcvHo6LQ6NIGwGalrFxTajC65oBkeFc+IyzLPUzG4Ne
W7fbdIw3ndFtTDFuodCGgKrerN7D3Mpr0DR0y2NHuydK5qF13BIK+Hwk1uOiykmsWdcJtHA2AaC2
Q953EA52tl319WMFNlciaOVBrE6KY4O6w00WjSm30dIKUiYMMfsyAa4K8gTt672azN09Tpljk1vX
rjO8NnZ1ThVR7toy4TnH9a9YBZLpZArcpD16qrwruv7YLcVL1bTX3tpdpNJ60urxVzZogPPsX5yP
HlRckr4xW63fVua9WxkCtnkSgI6mVQE3ZMY/t5rlO/XNCw25F76bU6MUT7nnnFYv59kYrPtxUiJL
qPi4p+kgR2+TiGT0W0/eiCK5XPrlOnfNyGFZCMlWCJhChnYuVahuq72xE+MhjZfMNybr8ixGfDeq
5aoYstuhEoCb63bvGO2JRvV7I0v4LM5tnojrXhWQTY3ukBfJu7rYJ6WbAYYaDGbtLrtpav1JWdW3
rGwOWZ1GUGgaX+kddNflPEUJQ4aQ8yJkOS+DCNpM1dFSNO4oHKFQrHUSpC5zrgQLC7r09FD0vN2V
TJ9bq7X8Wdi3Eg7AJOoUka5+qk3jZGmVE5odD6mVLr84j13kSXOX1BpPrVU+FjiBgnbpNUhd2hE5
SxO1y3ggsAU0OhlPUaobp8RbL1pDbM3GVAOMjW+TGHcLCFDfnJ2nRTU3zNch3i4sukYdGU36wMJy
Fce8aFK76FJ+FHe4SucqjHvjJba8/WpqNZ1oc/Ct2H6ozTIgU+mmTsy3ao5hczovvAYR72p8prAD
su1S58Eduty3esuL3Gk8VaoyBTYTt7FCNNXiyuisCWJl0tyIhporLRe+8v4mbToMA/XFgEU8MPLs
kGjzU52qm3Sqr9DqpYHg7ng2K9NolBlm6/ZmUHjre7SPHndPr+uOZWNob/opf1X1tN5Wi/E45NUQ
QasHeG95B6lXKahGEyq9Y31MSnuztNnO1nrHd7VG8We9usV0b/qj0r7ZeX/XJK3nEyGa7AdTOXmZ
rgZzM7/b1LSc/evDOJVAYnrjNLqpFQBn0n0plLdY1R8hM21jRMy+HTcs4Q1U9Fgn+pTPk3W5jLqh
ulrq7iVrSpPM+dnx2wnyb2q70ZwVj+6A6JmJbqS5IsjibtfNJVRPEITRuCxXRjGBqay9U6tmV95Q
3Tdzcy28nqmmmVx0rr4TwnrzNHEV4xoLpFugOc4jWRODnhb2xaTawagmoL5S0ga8/HLq05GMzVX1
OaTLcFzdjeXB12x7qPVD1GqAiot6rbZVocLDSrcGg34f2O3VeP6ZeKduhTnuJYEyNgSjuLOPMo2D
Vsd46oqCNLxlOMqFP2XgeKd45V2dmwWgXOciXZvnpDWZMJlK5I12iI7gSiHumuLC42Kj+Wyz+zVm
0fn62D11AxNir43XKNUWRvXM++rEezHYW1hwzO00WLfs4GPQKs2+Vtb7VO2eAO1bO6uuLsy2fxR1
tR/S5HlosyCT4hK9GNkVOAqPpp3xgBiHmtu5FJMdOVp6SkVzGo1215riNk2SXbKUEd3gx0XKfabX
20UaEefjy8nInhRzuLb4enudAS9k24s6847Myo8mDP7c7jvfFCA65bBNRLubvAy59MBZd2oPg0f8
QJtcUEEdlhVWqnvOJRsCjmsyyqfhWlTM51jioE1jy641DSJfte8sGOYjewnM4zXz+yFjqie0oCk6
8J1eCuBsdRq8CEsRlPnc+kO5yEDNWNSMeKfNxdMszOpiHnLlkkbXdQcJPzTE+sZDvtMkh4sytt4B
i77oSfUxzOXGNvvtMsp72kqvpTyztSvTVyZFvTPjOYuWYrzT4/7QWl1IzHYb1ARR5HHisAhY2D2M
W3gWeqAWynEZgSo3hXECTUj0WsXzLlPIxOykByX7jzJt1dGC9uRkGt2xKJsj9nvGjs74ls71TrrN
xqF7FSmx2xFo4ZYXBokfrVEReO8W0byS+hEPSr/R5vY1G4x2MyjqdZYbV5OWKkGlk3ic4/Z2ZoIJ
3P5+MMybJNa2SiXvG9fZaZXS+8oyAzEc4w9FH66UM/QxGfBjapOGoNbdwS4/5ub0oYN/zTTveHZN
UdPZl50QF4Yz6yFt49d5PleWhfkSA8gNFFXFaFkV20ms7xh9rsQwXJixExYJxVEFbb2hBxv0Rv5b
T1Sgn5mAJqduCQlDxG4DqkW9tbW16cKS9WnRUMCS1HJZFJKvSxpAac0LT2/CyWg/yjW7WniG/cK1
Dn3XsIvGaBCLwvQHRRxgUx9pBjD5TfL3mdIT2ucgIiOvPT8dtSoaVm8zrsPliHlBxMLYm5k5n8vm
X0h+rxISBEJhtxvAVvcKBKbIMTt9p5vFll7Krq6VVymH1zU37nvP/CPq7qHX89QXuXeEtHapj3oW
FIkKJXs17ic6ElTd6YaW7A4oYh3CkoxQb+5VnlZf13JedmPx8dr9jifnfVVRzmX4ZN0+uXQSLQRz
dtk0Sgq7OMeY0A97J09vzmNGVTj7Yi6Og00tv5jTCxbca0+hwB4W+YsIu60AEW+6i+I7ir6EZY4s
hHLkPe7J7Vtm69DYFuZYL4K8fZcv8ncFwpuUFVZUZgNRJvvGt7syFCTt+tNILsvo1s4m6ewHZeqQ
t1gfOsm4AX7cN6E09QaKcxGVSRo1w1hvGl2yezgmKS3ikCyIdMyOch/jMRiSkFP5H4FcVRrTC8fW
q9okuoTi9jC1KjWJdZU3ekhay1Zd9PGuEc7tf3DbkWKym+VLNhpbDNlHK+66SIuVWwI7dN8Zu5u4
NHcGMJRAH+TTrK8clAh46GRxzONsM7ouy6zOGRMtfosFuZRhNaejbzvDqRHlS9l1ByG6q3Ik+mRp
mkO8mA+paj02a0+JRP4HuMxy8XvNmynyAIYDnAwSt7kYp/WXMxZbZ9WvaYYds6Q7ECHYhfq6vnYJ
jr4EsFfgrhn1sGzMDVucDDudXG2tMZO9o4EIRnsyBwvAqot2LK/t3AJZRbGUENPluxgBldKI5Gql
YZW48KPd8q0f0w+jdkEYUSj6g5FBbGz6FIW8EUy6SzRPt81JpUAt9aGpzYl5/ZVwqgWkdNKEg269
eF7zWGT0grqWytBUEyuYzzen1uxX2jVbEA910BXOJs5kHZLyeeuQsh70rgRG0Ey/zd6mIugb7rI7
v005f7aAsgfFfjm6dXOJs4wCpWfQYRXljSKyF0QaAf2tfZuVv3Sn+jBTDKPdmD00DidBV6YPw1w8
VE3yRoEWR3L2jgmJJ+mkbaYS+yBslOtULBe0zKzAFay7un2aILeDR4xnXxnccSsqJ35MEoWQH7kt
ptHyzRWloux3qSKjgihWxuixDGH4/orXQgn5l60O4t0HdrVZ1fQSsgGHVZjBceHCRRSXZka4D5Ox
t7jveeUy871mv1aFfqeDvw6m3vnoVstX2+6a0+MV4dt7a6x/N2caUKq3HGPXZ8jFPKLOTce76STs
qWah3casQmSQ6CdXzFMg1YRxTKsczbo7dToe+ckGzIL6m2dfKfxeXaFIU3PbM11MILA7ElBJxRkc
9h5jvuuXbAjYB19LiGt+hhoeFHx1sml9hnNZ7Pq0u3EzdSWPWYnmhpXfK5Nnz1SektraemTUIkz2
y2pyggoWntcLyEXKnddNN31evyRK8QtlxpZ2Vh/0SryxreUw9OdWYh/pOaEDsYOTt1HgDMwK1lJa
Mk755KklaSAW0mqLVdHYCWUuAkcWl0KK7drVPEKFRN4u5WZZjKvO7H+3qXpTx0oXKHFzPzjKMS2W
bWFq1WtZsFGKrrybk5m+TWHdcCB8mTUyZ23p7JyRGI/C6cG8WRyeHRKmRC4Oy6QdwOfvV1CcAV4/
lQgsSvqxOzaLeYvPLHJ78xcU6ce8cPZopu+GZjoUq3xI5+ZYujmUPNHCdi3sXSaJsnDz+s7Bb0+m
T/Zkq/apWOa9nbvbfqBEVxvLj9OKBsFA9RO3Df0psRywyf1pE1ls7Nl2STGI6UdJ58Fa40fKarl1
vPnGVbOd4vSIkMz22ZwEX4Ie9eAP+T23SikvpkzZARbbQre5Knoo1isenKjNh4/SbA/nDYfhLiQn
YlIsXXASoDrzcXE+MYk72ElBpEJh8Eq4We6f02mCkdMFK0z2khXJnSHyp1X09QYuWCAT73pFBu+v
Dq+ehNPMhmr76TBfLdn0G7wU51uPW5iSCGbKiAWbbR82lT+M8oN24WOZw6Qz1zbx1aS5VpmU+7mM
K/xsyjMBtxEyHpXlpEz9dvW26VC/WVX+YejD5Vomma8yomwUed4k9bshsx/MSt2mZW8EiWXuMqG9
OPQP0swE6lnGvANmfqN7yV08uw/WlBGTVcotRdWxhYUf9LoZYOQLqYpY0FgkLbT+21pmT5rebXTO
XUGaacVGpO5RNZoHxB8vqCI4sLFfr2nFxG0cNpNlM+2gBQJlwRZEQo5DaDfYBVIUthyoCUN+86zk
Dy33Nsq7dluec3I6DjMM0luqibja0H2BCU/6C4oP/Tb2qhEUl1fvNCVnMOwlJa+0B+V/Ziu2foHV
vxtoTfuLikE8JeqD63f7OumfIWfLTZ41GZvvcOGRO8WbV17wBc9+l3PqsdPyrptKLNcpylwyw0YS
JfqmCVcH8qk7qruVJRap+qYGlcTvj9nf0AsXxq7XB+ICVud26YW7Nxq6U2jpjCipkkeOZ7/M5U/N
aMJ3VpZcC9jQOpvRQCXhq5AiArdzHtux3aF0C2dFIU4iHx7iqYqoRq7TtNnYeHYm196WZ/RunTKW
EA3pEB5YnSMjmZNWZwfReNl2NhV9G+M0oXNQ3a/lvKOPvSuUhNw0L7nCsZUEWkLfoJ3CrOOcSoZb
6Sd1FTlpEfb4g9psOs7tcoNyLPR69cR6IwLHsjYoRbaF7T0ajtTOqXuXSl794dzxpkvtsdO8vSGS
nTvhTZTkjDWZs9GX+GBk06GKNY38MGI5JoWizXSmk4sehN6cuJRK97aKhJ7V8OKlSRqA1tZYEIzX
vF00nhaFdCYWVrLf7N9FAzjXpkYNO9E/j6J9bKpiDqd6SX2vtjaD5h6dUkGUlM8VJ1mPap3cEkzN
jIbGofYHnfXImJqdnom9qxinNuVvV5LwU5zyjAdfaCpTrSx56Ki1CMOqd7nWXfCASt9M61cE1Sdq
4IO0u4vaSX+luhquPOl24+5kMV7S6Hk0Jv3KsMadCtq6TQZ46X1H/2s1QmshZ2OgQ+JPFADnbNYi
MN0GU0CcRDR/WA3n6bbr4Gc4zMdH7zErnN+J5dxkLSkUbrLPyNm0EiPzNW14WBeloUpWHzXa92rn
vaUxyWl0YF8hJb0RvXVNLFywemlG87NsgjhZZET5yQlAY3VpZ/Wp1+NHQLSRpo8P9biSfeLUpzYe
i6hLxBU9N/4rfHmY/IQKaeKp97KdZ4iI1EzOHuQFTCbfVDKflNasI2lYNyxMld/buKoprgkDjG8B
pxFs0RR3SEeroG8rJYCVLVHqMtYYOp7jtUwtOkrTdT/WeJeUP51YT56eXerF/Pts4piL9qlP49uG
sooyZDPk6yVvMC7Avr1yqBN9t7aGwJSLt8kmkoL0VvhND9HQNZStZlQf+tL/tuL2WQqHEq7T7rS0
oy0uyOdwCcwNNEtez6Nyni8Jf2UvaBvnoeREZi18SJVFVnYyhJ3W7b05p5FQ9WOAY4/OUtFtWIcI
TozLkK7/oSO4JYjRATiSp8aW6X7l7OAnrbhaSMogDcsJcE3c5clYhlU2HPuVtbCxOkgFVXl0bDoa
tjRrplzdvcHQVR3ZpBbO4L4tHPYs2b0X0xoudv4OSZhfWvqPKYGEIp3Zr/PE9R3mWDCEPmgsHloH
cH88tjdtIx5GHd6fSie4Xd3785Exh3+y653/ThDbwcSUY+o06GjuTGt5XFWPUVJfh3hqkXKmxWmt
SaWcWN94LSbOA+VmncqYG8M3FxNo4s9Vyo+meTREq2o7DLwnGnOidLpv9O53Lw1Sskb7Vsxk7yxQ
g/ezkRyEMr5o1uRLz7oZiEGbBR6MrJrdyDXTVzMTYpM4RON43bNwnIPWm8dZHWr2Rg/uCFD5aOqt
R8wcH9rCi1KvvwZ10AlE0m7zRq5RA78JMON2It0ymFaZ+bT/Xg1UfRAu96JNt9OYP2dN/Mdl46HB
5Vyqq3lhZbbiE9R5t+jEBHr0YWiX0xcdxtek07eFwuboFVGVz2aIsely9Kw/TUxyaCLdfTMVb6KA
Wu5apIcpHWWOVW+IT94iRbtQ6Yl56cBq3LuIJ1WRhHDlQ8aCB2+Znkttvq8kBzA3Z7UwxuneqUhH
a6r4Ph6Mh16KK82g2jJNkhHkm8buH8Qqw42kJv4xdX6tzll8Wu0gNkSN2R8cIz4Z9uDsO8O+H2ZP
bpRZvZeWdxFb6V2elqGlmFFbWadc936t9fpC3Oql6U1vlcguYlUwO3KWj7zpxjBZ1uuyNHju8q26
1lslrm9kLm7Yju511Bx+Zc77Sl+TUKj6k106nOtZgcfqfA6BTmMsXWgAlNKami62yIgc1yIjoTVF
gOIkpj85acb8n9Qya/bUWtP12sgrL+3f6cJrfjnNJwQCHGmIhnFkZgdpUt7JoaeWsU+5Q+Jk0odK
7yEzch9dDNCIYe+8c4e802mN1q4drnk5+41z19nVR2fooS66QyoXWhIjPafB4EieManpk1DLp5t5
UOkvdiIo7OwHIZZ2loB8ngVjGEFRZ8AH/AKZjjMs9iNg0v2QeMYuowP8J83k3TBTgdi5bmN0zrSL
peQsmYLNu27kSN+bGviHwfvX+Tdrtq4a+NQtDdnPJ6mKkEZq0Wxx99mC7SmarLQqWOoX+8f591la
8/kT49nSzsJ3HLOfnf5kV/UdXVt3X6uMjDesIcVNpeOO48FgOEeWlkGqNkbh5NVLdE3j4OVp79Rq
59KN/HE7yKgr//9eKRNTFn8c6lsbJsj5/vyPemZxyBthqXD2qTUTjyPnVbaBnsq5+2H+/00yhYky
mJ6AjZALy/In2ahcOD+rU+/tlSo1pgADr3fiENA/q2U5j9cNAWXXLcPvJ330SCrA5LB6/gru9pdr
FMRS2TQtSO4QDQbnLJMKBGjPfGxS2T5oSkoEzOwapBpbScGhuF/rjJVHJbArLFVB4+DfaoavgpTz
h8Geq+PQP4uz/75timGItixaptKGuWwyOyG/Jcmq95gjF6Ka/ofX5ZunVIPKztfD1+Rhjvn7cpOQ
3ayraUz2eOpdLKkRU+Do5Hj98LG+SNIMyCI8CthPsB9zqb+vY7TpMvQqIZlCSYs5ocszm3pUKm2f
47SZesO3CNf5GNlC2VC9uHj/9239qsADjX7WSkI8QA7y+RlpsSt2iccz4hAbABqYNt+g5WmEEk8P
/32pb8QoCImgemEdQEP8maeCviFp1JJLMRWr792BUeJ2kLpF8DkNkSkEdys4eIqmvZlWci/8Zqi6
3//+Gb6qfvi4Lq4FbNd84s9E83ZAqYBjmKOTWMsoHayLVc6XpJBY7RYImvHDU/SFIcOTyvVQN8JF
1vFhfnpqNb41+jAsdkpReQhdtC5UKvBu3ljpoTPTyW2EtxH26q+x+RZn43NiLdRzD0jLrq1RMX8i
8H73fWNdYTFE+6vhPvr7eSuXWlqZWup7d5YtooGk3lSyHoNaFPoPH/6bVwhYHwZsVP8GYRGfL5W0
SWIiwIJkZiltuGrSoQeac90fFrrvtjYu4CL7x+Z0hoz//aHIR29cbzDw6elM/MO+dAjlm+ui6Xfw
jIuWiM1Sy/SLrGsUKIkEGlegx0iSTuPfbiObn2yqX9cqBMj8BfMJbDS81L9/nm5uc32AdbOH7ult
Z1Eu98jQTSbPmnYiAmS+/fdT/fVL5XroWiH+wkj9gsCm22cWcUPlnAiG10o6LUd0+VPYGY29+fel
vr5AXApd4Fmxi9X1s4SW9s6qKPbo7DkriOuZoJPNWA7rqzlQkhcrI6ZEseqnf1/0u/t5NhfrLBx8
zs9vLbHsuibd3tlbeVdsK6HPN2I26GsT9xRqJsEd///rIcDyIN2w/nPBv7+/qfFowSLN2ZeaeVsm
WvfHaDz1iWkqwT9L57Q/rIzf3NSzTfsMJ8XqiRzx7+t1vJVEb7ru3u7T6aHL+lrd6lOhPPSek/5J
81grokSz8+2/P+Z3l+WaZzofTgjN+yRNtnq6urLRnP2gk+drdbLldWnNUBWT45Mz0e4T6aXRvy/6
dRewziUZNDSX4KUv8keinc2UMxnfpZqGqoP1YGbeGC26bvpO2V+C/GIAmhAfCL3vh2t/+4FNVwNu
dcaKfd7UFXjdU12rDugn1gGPDlRQKna7J6uHYMgOXWI9i58+8NdlkOEZymzQeR7ZC5+rUI1uzlRy
Zt9Jttrcd6VWBPZAFMwPGtpvr8PSTiYId9hVz5XG/9SVcY6KeUU/uDO1ckTYOKyxETKf+enz/Ic0
/KusNljU8FdZtLMwGHxe10WlrWqJwOeQdSg6/FgTRAlb5MPfJIqc7r0l03usl11TbhCZoa2xF4zb
dITjfG/WZhNvVB3fSWCOcfNOCzW/y9KeARXj+5IxbTFrJ3tY6j/kIiYvg1FNuIw0pXl1vHWyqC0J
gjeWkXxEeynue2uY3r0O71I0CEUx0HFxQvRdtUjpec5jbO9ipqLqr1JPHSMSrBbki8HTVwKqye4t
Rq7Q+YZbLHZAbpLLyMNc5x5tzKA2iD8W6KNqbYgiqJRGOWViXFD9xDntOgMZW2iT9Xe5xrDO0Zfy
P0FY4oseJg8NkUWkg122buC689YZiiI5B8cWL4USa4i31pYY17RLPfRbi5sWAT45KSKiKxYRmFWp
gntNUvNB2ON6q458oYySK8ARaCqR7PWU556Pa0t7npKsPtnK2gzhFK8oEquuo3XL6RRR1b9f369e
NMPE++mhJrZcS4U/8vdjZiR5bJgYP/e1Yw3hMC1GWAKhvTdFfjOqvY0mh5XZgIWAiNJNiE1FM/D/
/xlUF5ozbkxiBdGB/P0z1PZoKKVbJQdvpoGYT+206cloCWt1WEO7z8eNyPQuGmgI7pWl1B7bLBl+
+CG+7LmkGmJRY/XkwPH1LZhxrTMYppEn03q9bGdmMEZd5HeOykz935/3y5J5vuUqTH/s22h5PtMe
LBmnhI5jS09sDMRua5sRIASD1ixJmxUCh2NbW1mUN6q6Ldcp/uGT/geD/fuFN7Xzqqmhk3dUzfq0
PWV0qZgWucq+MB2k2KnRk3OfiWeRJAeFiVEbOvhn7iZdkK3dto3RcoaoPETiRqM91flgEqKldAmy
7logGnKy2PFpMjNqqduM6ixeoD352LZthiFy0p9dpzcei1ibB7+mZFN/2G+/+e54eChJQfPpRESc
f/1/lspRErqjsabsOwr3E2eP5bk3Rmvb1uryw5bzZVXmu6Ne4pVhuzt/gX9fCs5TjzlwivfcP2U3
Da04ji3BAT98R99dhujW/3I8cNl+bqrIuENBl9DcoQLLn82skAbD6bgtf7jON8dVXN+cxG38YV9J
cnWaDfVCbbSnYEl2pJ16PkAA5TC6crkwlxXQe5aLKJceqtR/vwVfNm/DxLHoQP9GmHPOXvj7Tlpu
q1uDNuQH3Z2XUxrTPi9sQEcx6NGrqWpyqA3LTz2Ub149LBq4cChLcAl+9lUhF6KxqnjZQanjuAqB
kdAXaTumcIExrm260ycDHdwq8+yPinBq8B0oGR///uTfrbn4tmjboX6gxPzcJGjqetLxxKYH1RG8
OrOliPt0nOksunrV6gF9ZVB0tpJpf2w9jmF70WFWL71mHP+/lbFBBASwDA2kEO/OZ6NOLPuhnGSV
HmITERyCYGbHCBn2Vuv1l1U3JD+Ygb/50mm+0DDEMIPV7HPxtHSqjD1qmEPcynyjt9WNUOBULxIA
n1uk1bZRrewHG+m31wQ1CeqNPsWXFIgpVUjzULzk0OSm5heeNW+YpFmwZuvlAilffqwgLvywxn93
UdCn/x0COJZ/3tJ0RMaEQTBd7Ux1/RB5lv4prJaZ5GQbyZtRrAtBfTItf6oav1kK2cBweIG+Atj4
OVtD7WeJnBikPgpqTQmtyi3KkA5bdpIIQ39aPr6e1Hl+ACyAHCAQDIPaeR37n5XX6U24jWPKx1R0
sSeYT9kWTM4i9zwti5NhjLjpYpen7n3h9W91CyfAHBki/PuN+ma5JBcQMBwmVx7kzy+UgB5uuJ2S
EgOnpB9Wn5gbtMPx/t9X+fa9RZvHqe7cAmF5/vvTTv0iiPnJyM9LTfTppEn2N97apFG9rivqNaP7
Y6VII0qhjtgj0zYazXb4oQ3z5fDMLTdgWsBdYPPGevb3DxFTDv0fZ+exGzfSruErIsActs0O6pYs
W7IcN8TY42EshmIq8urPQ5+NO6AJ/5iNZ4xBdRUrfOENHlWR5EQfTe2pzGJsAosHTgROam9j4H+6
P+vfYrPn4QJZDqReyPsQifGlOR/QamLdEVFbnMCfg3stUZV4iWUX/8KQMc9piHnTE4mu5z2XrhEf
8g7k+GTGUIxdLAV+YHoCqs+LMxfvNbuPna1Ref64z2BoPVszKgfbOiqndo9bJb1tVaXYW9yfwvVh
JLIl5ll2hr/Euecz0Bt/7KwRLwb0xqC0NlZOFwy/PgjKeffsDFPy1Fpx4q28cNdnETqtg/Al+WJA
MfayYJZXblpqRXGC311/LBGRCxNXds+Rbq85nl4fAHTDyPp/VxtQdbgYCqBDLaahzU7lHMSPdTOV
uyRJ1+pSt0Yh81qUcpjRVZyV623MTWqnpzaQ0wNuJZjRls6aUPetUZYCK+6RkDn9yzei00bM7cg6
T1E5Wo9DQeBZIOf08f6euD5Gzu/6Gnelx711GX5MWjo1o8We8As/efToFD/kugNR2Jj0j0Vjjit7
8NZm4J0l2ubQonF7sQe7TLmpKUR6cs2qOeCDqx0iDQcZvfTa3f2p3drunFUsJ/DhJLS6GMqu8wab
Vi09zS6g1oM/xuVL1Krxq2HG2m/0aN7tBL4iant/4BsX5HLQiOt8fQnpLjMLlNtqUAO8PlXhkpYX
PQoqwOptmKIWC44FwEumB+YHITr4iVkuVhb5xntEfswp4HviTnu1yn4Fjh9ZyPRUtzllvUbJ4LkZ
2uRxrj0NPPik/5PyZh2hicdoCqNW6m/RKwi+K7oZ9uH+clwHm0gqLYIySDVD271UQ2g0VFYqRYuL
WkG0s/P2pa6ltptqKIGySVN4bna9Sw2nfKf0KFl5J35rwV7c24v/DDVrPgZh9sU2kF5XJlmv+cek
jdp92pgmfm0NdoDlhFGUAGwL5zYPm3jOQqXKeVfmiQp9lZSha/Rq6zU1LqZqmp6jLh7BtY7Nyue6
sVFpHC96LRhKUUG8uLVE4HW1NQB5cAgkHoesiR9kNhQPFWaqoY7UGGj4Wl/5KjcOPkQoTjwVWka/
lKZPY2VS51L+sdYt+TQ5OWyTbExCSsdjiKeyWIlNbkxyCXg5FxTYKLFdTDKyKxfsOJ3HqArip8BJ
je2smfneT0xvP/qJBoKH5b2/9ayFdX7x8cnpwD8QLJjXZgf46kCi7IPoaPRZ9T6qR9FuoTxS1G+c
WT05WulOYVe45rAFbx9/LaRvA12jEkXv2pgJn+b+mXJu1y5YCgDlAJ5sN4xzZJ43Y9vb2V6AGGo+
220hf3m03yCdAnB3ABtn5sLTtYLNmMzRD105/jcdXvamqlp6dJg5bvzJVws70O1Xrr5lT19MG+dC
IjTcbVAuvTRvxgZ2EBT94lObR8OD6C15UrJBUBt74A/3l/j2UKQURJ1L3fsiDnNpIRDnadoRrEV8
8IN5+iaEih8nvxUrX/PGFlrCFlo0mG7TwfDP4xe8ahMP8yrtaKos2471jI4j3+a92bavuG1QGcSE
YeVs3jomXFsUBBerX5RBz8cET5jHGm/0sR6p4B86zXJf0hHAE33lNNj4wNP8lSFvPPygSBYQCRkF
PQzrfMg6t1JUACnjVH0OFtDqlflusqN8TSDyxpfjMkb1CuABIjWXYTzwxa5TEC+PU+ejaUkE0gKy
E8GTbqppJWe48QZYi3EnGnTsSlKk8zlVY1bTji+1o2b4isJC5BVonBR6a2/bsbE+unVW/Cfgk33p
URKBNzNAblk5FDc+Jc3xJTWiS4+488W64hTaBr0xkwDbeCGmLlUV5CPnDTVpH7B2s2YPdT3eok/8
/y7x8GT95e//SAqDuU2VkDzCA2SCba+X7S7w53bnOarcKUg+K0WFm+Px5PPOMcerjMiedavTaoOo
Q2gmDXfultoxy2eCuGlngE1cieuvjyPzw0OGjNMFAeEvf//n/FBkcBsX78yxV/BpkG479PM4vQWB
7F7LnDZB21p/rdJIYRpLWqBeVBU8NDfPB6VJ6YEszIqTq/XqS1JGzaabfXufJRrk+PtX260FXaz/
qGTSgb5aUJeXsG5jxVhe9zlN/eAdKq1Q0vw+PfRYh67sT+P6QNJ/gNUIgmFBF1z28Ywk0DxLkGFi
4VJ8npBx+9xXOSQTR2rxs2vmRP9uHgxA9iO9EDs9mcW7KkGRdge7Pfk+dHMtwlJLWkV/IK6efAgN
40pwe2NRFpAXAQNIMer3FycZH7cqMOELnfISaHaXp/MWbVkkUHR6XdE4yte//ghEbRzYpQHIJbws
2h+7LHGbaYbSnp8qghlvY1gUCJEd4OOretT+gdSxqpy7vCPnr2dAsMhFBVDKQ7znYooloLNcanyH
rvLklufc23b8B3xu2+hHSuMldNI4Pga+NH/dn+z1NcnIC7ANPBhV9d8tiz8nW9Dt1M1CUBHVzM+t
wM/TyJX3QSUC6W0Qyf1janXDO9lwnWx0Ito1U7Trx4dR8W/gjlyStEtt9Rl3E3hCmTj5Wl4erFzL
P+R4IR/+fp5Ls40kcCm7XyZIZiRhtrp1cQqC5qdv8G8be5jaTy2VhB+BcgjA3T52PwS1mvWDFpTd
yi6+Nc3FLIn8mm4JOIvzXVUoL4aGMWDvPA3GT6Pw0LCyhqxby0FvHGmAfQs6jMIH7mIX1xVa/w0W
SZg+5sLrDuYcVK+ikZ+suY/+Og5DthMAIf4FeAkDuzmfURb1UkAxxk241s1HhEqoNiGT1O5mEedf
7n8+w7xxQnBypKCzlMMo4J8PZvVRPBpTTxY/g1tviKsh4UZt+ZyScb+O6EA+DPzId1w/yB71rYRw
MeVpGMTwIPy+zFbCi1ufM6DuCd7PpoNz+dRmlIQcP6Iiqfw2O9hN1kJI8NKX+9O+9TEJPnnTlzN6
VfesAMtTjxx5YGnU4j8hyy8jDaqTUYhorQ9745rFJs4FYAEgifT54nElKypGQV2Ot6fG8tTIy72c
KWzV2lBv8woiyP253VhBuoZL+1tnsa6CI1UIR4/pEJySwJSvXdoYj/hTr3kNLb/64mallkVpmqYh
O+fy3ItZ77KWVt6p7qFtZAl9FgxYvS3olSJ0rLn+wQVkrmyOG59tkQ/8XQlZhNEulMnigRwoiIPs
hPD/tAjyOXbotGX8y0EPfs1b99YMKbnQSGJ21xXIzFRJoUwrO7WpDu8ass03KwfQkKaz2KUdpkpK
RSuvxq29wnfj4kbymAvtYoKQaxNZ4khzGnPrm5Nq0dPcVuI5kWbxoGo7+FukO+1K3iaq4IuqHdHf
+eGfiiAyxBQtrvQy+xqDhoC3Uzai2N7fklTKbmwXG6Th0qHHH/ASZuq1jUfFnd5oMruasQ2EtRNp
9NlpUbGChRKSycs69Gu9eDJMYs1d5mPi2fcw67YywmtgC8m3WbAM3fwWQZeaDlNSNM+5XpFjpCpL
f2VEyCjrTIr3dcBR5mcTW9oPg/QDZKcJcMdKvfYNGHv1zcgNZwgbodtim09Bpu2QYkX5K6/dANZj
7zhw053ShmAa19rHmQJ8jaqgZ/UbLwBsgMhVwZ8Re+jsMCkrtKdQrcVud8yyottqkzW/jUOpfsE2
BDdQ5Q46CHXv5P2mdKDyb6SssmaHo2T+UuRd+0AUROLmj1HwVfVdAecqCkwBO7vz4tD1e/j5dSO8
ecNbHpw0Xt2fNeKOS/MtUe5ziQlvHo5mMr3rfLP2wiotPNi1CGFqWzp6qJoo0fno+iJS4sCJqqf5
sbYWM1GrFcFxjCYP+aKgAYQyYab6LpttP9SzeqFY6ka7t7oManiL0wQMuC7zfhhJ1v2srELzQ4kv
ugdhwRleUnuctJA3Y/4itYI2r7Dd/hU0XUdxCHtARAb69pMRlTCdNX+s30grrG8JxnI49InYKUM8
FfvvU6U3CBGDxdY2lcJGchuUMHg2JanLNwcGWRaOU+r85O503nmLXQNmRO5jpoNA8fKi+OQIFAC3
eVGnKJtYs7YBK67vu6Ed513qGbRmymmcnWMT+bm1Qbq631MeiMxQw3rmCz41jYSTimMM5OTB/4qP
kJ0hQ9EP3/V+0CGQgt99HjL0t/ZypAoeGgWWrbAK+74IbbsdvlRibP+zC10ZoaCUxgOunACdDzdv
3ykTkSnIlAkbJmv1Qu3NKjJgJ6eGaFAvAaa10SejTQ8dY+IYw8/8Mmhp996ftfEbIA4XOy5DbZui
gLKe5jUM/JFoDw290vyAtFP1ECEq88vKOq8M+0ZrH3UFIXJjuLONVqarUDQbivkDly2qR143Quju
xVBTVLZpTuSuKz8E8aB/60ejxkzcggZiN634BEaNL26YWUM0YqLltHdrbA83KKAtRRtDC/7B/Rx/
zDxmEhCryxFlKTqqYen29U9kJMo5jDpv+gzyNxlD4Udw5GAgecUmK9Pqa9Mbzfg657aa4JE5yMXC
+68frMJTP9lWiBp6sfB+zS1OxluvlG71WM0dJO6gLod2Q+N//FdHSu41g4dbHsxUh1g623GPwlVv
p8esw4YhzBLFjpNe3TdfuDC6f+25CT6mfT95mywtAlRL62KIN7EbJ9GjxM7xH4Xv0hsQhzHfDZGR
2Rh9GO032+SC2CBOoz5oylLRS2eDOgsHJWp3Z4094hxdpSF11zZiWgNx33oNeSsQ1aXqu/hyX9ze
9lTHTm5kJ82W/kvWgFkMZ72sv8XSRdLy/hV+NdjyVICoQdyddIZr/HwwfkLdDpESJyfRTAQQm6TS
kAGyjf+oPpX67v5oV88Fo7k0aHl2ee2dSz15qDqox+NQfTKrQGxk3cfxJkus/qANOeJU1H/C3mmL
bYHxyk4I/Onuj38VQzE+bxUqqECBYXRezFZyImIK5+SNmAwf265LPgkSrcP9Ua5e+2UUnHtIwOmf
XSEVPS0S4NJqcbKKoTnA8h22irsPTSTVPVVxmq1xK6xbX5GUkHifYRfQ7/lXRDybiLpC4Ngz2uFp
qcC8RxXc/TlHWY9NUKkF7WM5BGMbOvDS5MYTgfOEEadj76rZEi+tm9jIYvCULBqFwzdkzrTsoNgd
n0G1ph+6YR7FhoJPYoXRiK/cxqBhhcLKlMyfmkQkzwjwiA71wZHJ0eP/7lpacnAVqhyFmYGdmWmq
i6BTb5kP03zndm3y023H9mUSRfB0f/1vfGXMFPluxFp02C6/smOCW3cHcnRcTkedQp7mW6FdIVB9
f5wbq+4baHQtZYill3iRosb0oyq43MUpsVO1pxSgtpWfll/yuuxXoEHX/UL2FCg0hPNJh3Wqwedf
WLZ+iZvREsU4OJQXmuke9ARZ3AIFxB3qbgJer4Emg+ay47AD3c2eip8JbMeVxb0xaXgCJOQLCHex
gT//IQ1c0iIyHHESVSnjjdTlBHE4bazvCp1puXJgr4J1ph2AdaUzRE2LVT4fzRttDRxSWp4ofudb
PGGQDu4agp+0cEJHgZcerHKtLHxjir5OrrqkWXBa3IsptnkPsHcqyhOPf4YAJ+FSAiSx2XBTevv7
e+jWh6X1ugAIzAVqe7meGCViNxr04lSKHrZ/jIaSP1Mzjbm2wzIHKK5GFBObzNt0iOVi5jPQA5QG
AdjKL7mx1hS1aEqjvA2b6bLfiOTwhBkWXzaCNP0xm/tv6OwiFdEg7qJPGRW2Dvo21Ir9hD0N+irz
yLFSvIJJkNoPQIGLR4F6+IOA3IGjBCAuz6jalR1xVfrDl4xd51OvwS75itw1ihHSeGGwXnVQnxA3
RN226PoH0othZ06zs00tKwgH2eQr2c6t9cFUG915uiOcgeXa/6P01+TmGNOOEKfGr9RzkJNY+EHk
hkrP7b0+ieFza9UrV8yNp4QSJwUqg+zqGsUrePw1fWgoMkjMgBLV6Fk4N0P9KWgq/W2WBvyZlW2w
5KJnFQAWmOo9bQOQw5TUl2X4Y5qDbXdtpFvFqXdUGLgNYoCZi19q13VfsgbtS+rwNrq98bidNDaq
lKhp3/8Nv7387v2Giz6iW9o5BCQTic1YJh9wboPW4HpJcmQpYpQYI1scsAHVXyBGVc9oxVrvDRM/
4n0+u3ZOQdgv0VHQo/KnjdnPa185pbUBjKaKX2aOWN5OjaNvhzPkn38qOdo+tFNR/VRV4T2kcWC/
iiH3dbK1wfzQarFlbIwURbgdl4a0UX8xBy+cRdD8Krs+6sLKVPWjiQZG+jJPZXYKylHYpwG9cfG9
SlpQHEg0YpTaiIDONInAOxLFwj0A5ZLv/ThCEyyyuNc3Q17iAtyCBzjaTVR879DoxcO90NoqNPu+
/D44CFihTLFIHdMp64JNgNIJoq1dlSRoheT6d9uZaGblox2/trgR7VY+zY3dsWi6U1d0aXxe3o0a
pzq37ZhyKcHaBsOC8sFu7HHvOe3wdn+oWyfdoaZAcwcjZjx1zzdiN+QDaA8zO+mqmcMMvMc+E21g
bPQoN47wsJtD2TZPdtJ0K0YTtx4Acn9rKe5xEC4jcF9FI6JB1KNSaboPXpHGU6gnlk830s7XiNi3
jjgxuIurJRcLxdrzaZqFlQepTvvEjJC4iFPksWRQ/NuOndj3pF9f7q/qrbkRSvCW+pYBRm75+z+O
t2fMKYzHMT958L9fu6jQaGUM5lZKN1m5MG8OxbVFDKzjBHDZzi07hd98xMwWq4oH7DGKt37ojNDO
1xQXbo3EnBY3SWKkq4KXUmQ3qYzpygz++NR4yt/EyvMfhlgOK+/PdWV9qS8v8gnkZ4vv8sX3QrxK
+hM+YscqWkRt0IqMpMr3Rec+4gbiP6NkVe81ilpvkTe076psdMKidgLUN/tgJXr47XhydlEuP2bB
btPEJuC9fLMTv+zNnrrwiRgqfx+PlvoRg7b5YpXeJA526yMQms6lNVLQkG6ziyvbNoDIdMjAidxC
/70ofBQpiK6gXqZp7T87ZWD/LGy/oMYcSd7/pEcue/ZQEkS4mArBtmqdTt/kmit+GDlssifZ9jNS
UmDDDOJOLf+sIS9AqS3rk/ezE3tcbPbsRbs2ypG6LOsyekeZAhXrIovjrWiVgSbaUuCjUGOWb0Wd
pc9Ijytri0aR8bM2jE5HqhF5Szxtm5l+Rjwoyc/1NCfUhMbvi4Mef4k+tiPcFwutEHtL+X4U5hIZ
hc2M+4AIue0XhXjUiaBSxGbwBCoN3bv75+uaeU95DxTygitYIAWX7dehlArVG1D8c4dwatWb781J
OwijD7Na2ypH/YoG57ugAIehGqq1MJ8eO69COj3r37w2eLj/e8xlP15sEWfBdNCicBFWvCwGQ4cV
soWmcXLK8jkfQDcQLfFSHDCzfBegEb9xx+IZnMAWJR0ROl2yi9DlRsiVVXLdp65IX/EIQ9FLR0eu
troniXFBK2djIXwjZlLozc4O5MNgVwkK6eXG98RH144/35/INUyQhQVsg5/oohlxldahqJUVjlfE
J382Pxel9Rjb1FLt2gDg1WPVAhwwcZpv2eiDdZiq8UMj7WNMoLtJ6Zp4VUcgY7ihJdYwzTc/Odwn
3/W5yEFRXiRnkDC92kXbGW46ocGmsXut/S8uGlQVkpr/ZQNzETWksZBxtffrsfxodG7QP2RwQD8i
6Tb5IZrJFrhPJCJRVtdJ8la25dUrA1AZbzJaRwufxbzMiUeloXBEaf6YKd9Ld3ZR58+Uw+duHwwy
QR+8GVbandcY2+VugqgId57HGwbR+UtjIhPrAeiMT2NKqKAWf7LUd/Z1l2CjpHcvZptkYZWR0kEy
/FHRNVl5f67hGuwYAJuwJckVKMlcJHJ08MfGbzIIw7bzqzGSF0tMz5NevwmZvJtz2Yem9B7G2Dkg
y360bIUsc2CeaoN6hsUZDfy1X3QV0/CL6HTyfHBfwwO5WBPDjzo7nqGx5VkFZzEZ9PHJFTxVGxvJ
fQAEQRScHJkgCocoOtpqjnSeZypNBiJgXvE9lVOGMks2O4/m4HvjUqGtzJPnziSPTWfihtJN1FhX
jt5VTsDP9ilzsIbQSch+zj8lyLAxF0jwYsOIpmcSbYdAgRO2t0mG0lXdDcXOG/VfaGRa+yKdnOP9
8W9sXjJxb9ELQIxBv8SJi1yTdtyZdAG6rnxQttWYG3xuh8+dxoHhmavFWuHhasgFhOaC9fEociGf
chEm9WZWz9D23WPgjP+4mjWdnGiI8BoZuxfDKtc6addlAA+kDvcz9xp1vKvOtSclwlXCcI5zwwOF
OnRvf44X2zG6R6bz0wdUpEG3E/m4aSZq4LuYJ/fzqGQv9z1MqlVQ9q04B44Jx8eizEM57SL8Tq1p
5hLlm9ejR0zKC1q6W2sos5d5nga5QUFnKUyYJFcPIjX0Dzop8ddEpQHSxEhbmLvYQxVtKwOnm0Or
TBG1BIrpfa59Wb6IOnPJ6UZr/owO8yC3pVarf3ujz6ftICuvfIBpbaMs36GmxetJT2qjV7I/9AG6
zIcKTPE/EIB1vIe10R/DSIsVRKcx4KppnB6foa432uw17fMZebkZAjsSgW78FleqT/ciKDUTWrDR
vcG9zR/1eCBvrCMwGhs1yvZlSCqrP7VSx2JKMxpUasfMRhEyqif3wewGBQzcTEW6B4Pc6ds0UK58
Qmkoqz/gDjt+Rlcv/mcWmGEkyK+OoaXK4D9Qm42FkwWa6wvBG5PvzigxkQLQExwmrwbunjp9QBMi
muY3Wbjaz9IYVbVNWplNDwr3n4dMwNPbmZohniNJkhDWUY+pmy7SERnuYUbwJsqlUW4HR6EtnebO
+GPuJQEVZu7YXqmgO052G5UbjNaUs8dkOH6mlpt/M4s8jTbx2LP/BJ1QsZsbDRZULlz1rQQPY4b5
3DTOhqiYyiMiQdkJ5YKxZPaWNm5RsA1gpdSmDxnV9PoverX4W+hjXoiNTlEr24iCElNoTkrVW7MD
pbYJ5sDkz0HfvvP12p5RCsVmYvHDyN7uXyL2VRy03GAgcBD0oERuXdQUHLgNxdCN9qIPaHyZ7CyA
EW417V/jQsiLOb+8tTb4JV7A87typoiuzyaGeZL2fogKMsbcy9WBvbsCaK6q1/vzusp9lvKoDssJ
5BW3s3NxTik90InobLgJVV++5bnDpzWywNnFSdDt/n4sBuOKQjnMQYTjfG5mZtce7XmUcKtoelY0
+55sfYoCLMlcRDn/frDlNoQUQIn9SpwmqLVES2v06kaymBdFK/wLmhuzh8xiTUJzf7Crh5lVpGVA
9ZPMDjDjxQsn66iTbj36YAbBvxxt04ZgAM7NfcjnNPtuAYuKNhO3BkGMLZuH+6P/fkDPgnSGJ0on
cXBx1IIBfL6w2pRJj4a4fxQFshO7UfNJqIAMJF+tujObrR37SbL1EbdgDbTSO2i+ANI7abKOd0Br
op1CyvE/DHUy9BT9yP1gxFOrNkbUJQWWKUL+uv+Lr04TPxhOPBvd9ngeL0Vf/JKQVo1xcMxdv3rG
Jrn9FuR2ufJVbu1tXsOlO0nXkBjgfFkioUo7KFz/OAVTDZfAwL2FJntHouet2T/f2gHA82B9L6UY
YGLnYw2locWJM/k4huX6L3jQ0VtlS/utc3pa7BZRMpL5Ewppix/AXzMwSWigKxKYw4MDSWOeDy4b
sCXFhFJrl8ECCdspzr2wp/6I7YKTmqsNwxufD5YPJFLuqhuX4dAYsSeD0TtqIBAfTUlW/YMCvvuh
zEadTkOjx0ij61H/oBtd5G4jm/rXpmmpjQ5ASQQV9hqPVHRv3dbVKxwUZam00NQc/UG67YCbBuVy
/cmmVn5EbhR9HBRYu7cU4WVAE1Kjdpd2Ad4kroPfEnob3XOPUv1ROrOXUgUb3JpX0CXCjVA5ftMJ
RWpeFUd8akQrjLDUoazu7u/pGzEfZxAhLCrtS9h3kS6gPVmL0S2Do+vPPubNk9gRgxiPszVbIZl5
efgfxuOzWxClnQXYd/7R0VaxIwcV16P00CHZlF4xxqc6sHhcwd1Jd1M1OQX2+4NeffmlpolMk4+Q
BnfNFYQ9o/cbCLgrs+uV/2gAexHGLXKCs78fBzIHValFzOyq7JDrJRZnrYf+SNwY2ygaivelOaQr
mcHVBcFsaNMB9iRaXwpy50toAtYpYeBqx26sqQn7WveIO7a78Vxcxe9P6DrLZywmw0ElTjeREjsf
q06HAi0ZHockip3XFIwDTDEM1sdN5yEEepQuav7UURUOQFzGffZUx6g+C6ONP/lIyA97A0jFAqch
ltN6qAB1eP8n3lgNurKE7LwUcP8v+UJ9UEZ5V6I2PRuxPJX2lBy6yu+eGqUNKy/WzaHoyrJzSZF4
Yc4Xw0CxNhtFGZ9wvxTPlDyxGEi06OBjPbWy8Mvbd/Y2oq7oUIZHSMDzuSKXi/uPirUcCiwLVQ+p
DErFXjkDIvT2bJ4kxb4doajYFkh6/20LYPnYFoQ5ar0Iv1xGVfOElm4ZmEQCEqeejUavZyIP+DD4
vLV//dUWZStKJUAJFq7O+fxIbjtS6+XaiVJMyItYe7Ja7OK0Epmx+0PdOPzUd5fTDzGItbwIMwSW
B5FRjMFRtwYkjqaiRuS6RNRg/B/mRCPZQUsAWu8VQUOOkd+WfhYdp9xLHq2gj8jkMPAskiFZASRc
vdsAl5CE4wJY1CH5aOfLlwyOjip7HuGxk1tPyWhWTwGwx11dZBoVVq3AkU30IbBDPKruL+d1iYut
SbgAIgOMPTDYi7G9ViW5r3kaun6uOvVBXe9ag5L2WInmgzI0gQlXShk7r+sIQGLmjQ+D11m/7v+M
mwfEhysBponbyb5AF5teTdSfcAkqECK7CmMQZM7lv0Mv9YfenKyTGKbm0/0xl015dSj/GPOikEVO
pzAgw+BZz/Pma9TKYedzseWAuqAS3B/r5vz4vJwS07gGJsjWrjFEwUOoLOdxb6SJvi3wDEGDaAbK
VMhxY1l5dLg/6K0JUjElxF1oIeZlqpOlWpBEFjUnhHsxIFDgqOgfjO8BXOorO/i6Tsk2+n8hZpKP
gKrL+Ra2RqA9VttR3ypG9zhoXN6asDCzG61gwIx2WNr+XRZbX3W9AxoKnhh9E33U5eMkLLGnXP4B
M9WP4JDG19QXyco+v7kW1IwpcS8q2JfbXHNtkWRaxFvu4CGI/Aktb2+uPltz/Pe19GUtFvY59WoC
o8tSY6PNeezUBZBwJ5qP4Leig6IH5CPxtNVAtyL6F+k7s5ffe9k4WwBv/rOkB7kppaR05FAJBBHU
vtzfDbe24G+BAkTFSEYuFRKCWQyBBe78iLsRRp6a+1q7abS3JDSTxInpTnXxGuHjxsVGFQjYAlEa
VfTL6jWYO1Vrk64d0UGIdxR7F8+hOH2kRUA7GjX0/9oC1xs7l/Kveao8RtQS0ODm2UWQ9nw/enWr
hAq4UFpNNQ/TYM3gW8x0V88xun/1qK8c8KvAm29OFAzmckHRXemANHVbepCOk5NsM/G1AH71mg+Y
h4QF8Oh2A3USver7H/TGS0iSj9YFmEndgJVxPkWk3HJF5S8+ZUkXTbvA7otoFxj9mqLvjY0DmcY0
kHKnI3h1dErl49JZK5pWojM/ed7S6sGWG/x9I09GhCWR0ddiZXK33qWzUZfZ/xEyOU0s+h4V0xPm
4eZ7DIO60NMT8dJPsYENFrLbgbJAUKMP6+0aTf5CDOp/SDQop8DSXHTjrnENCQQpdpERn/LCbaeN
rvM2jVnqfr3/IW/sHfjGPAwUCEhqLu+LofeEtCXDyDHDas4Hyb2t+xoPVDm22940/JUBb+wcsF8o
1qBVsgSIl4dDc7RpttAhBWHWvmunJH6PxdNay+M3G/DigUVPESAW/5CiOxcPbNIBYs5NnZ5iYsgE
TO1o/LSwNsacsEqg9CJTJT+5EMnLTZpl+b+eUZhPgzXCeBMm8raLgQa18aTvNmNsawf8FjBTHXk0
orDT4wnhMUwvE1R0nTrBhGZuDfRdoU9s3dnCX94qtc+yzwzsqPGmagrcRktJewlrOvtrodvFtyTX
4Q/ES6oR6PBiNx1FV5tL2l3FjV+vOX104mNkJdA8vVKIwTsjMnHOTE4zcO3PZm4Y/T4e6C2uRP2/
c7irVYfUh+Q3WhJXx1UY+TRElH6O/QSA+9BFI4K33FkwmienbCYwmLUzPvUeyc7BdtJF7RIbIVxf
jMgDCzcU6stgGg3sjkxa80pMcn2ZsACgM0EB05qicnB+rNsoq5SloaiW+m70hJtbc8AYo3lVgedu
NMxHwyCzxEof98bjT3VCp+kOlP3auQC59SICn0qVwtaMhzHALG/TF0P+iK+e+Xb/MN8ci/dmUWQC
93VZBqUdHWmWw/ITSfenMUqM56wZsocATsRK5eB6S5G4EitTOud6QmLnfC0dUuXRgHF1xDly2ndu
wSEI5nRlQssXudxPVK8XRY2liXZ5O021O86wUqKj1qTV+yJum1Dv0vqLHDS0Z5Ky3tKQiRf3+mmj
6d0a3+F6w2ABB46Nhwfl1Kt2c+flgy8G9AUxutA2Vur/aBoc4GfL26Z5ClcfO9Lt/U943TeECYhY
/lLz8Vxq98tv+uPtMWrdiSedi8su3PnBRDYAdCKqg5oAeyIsEx9OZKwgKI4IoZuYVCqs6tPsU2SW
+ev933K9nbg2fuu9A+PjHbo4L3TpHHBYbXJSg/kR0JP2HZins4FdswZ2uF5oammcS/TJl/fusnRY
lsNgxUOcnhyv0umB0aUwRFlt0beHbNbgXhe1oDLvT+/66SNEXmRZKXyhbXm1ubqmsOocpFE/4ZfX
1rLbuar7bNaz3GZOoNbSlOXJOd/MS0KE9AVbma7wJaAjduY05wOmp9w3tWfH7OcHaebBjlitCNus
z3b4/TToJdrtM5oP2lZzceKTAhPtv5845FZeYECaiHFcnN0iHca+of16ylCoPVXlbBxiGlbILzT+
psMCeoVPe2sf0YaAeoFqC6hQ83xLlzlgYbe1k1PeNV9tszJeCgAJIaaEzUrkfWukJXIjVOSfKzqW
NAK3t3DwPIEJ0XZ62/QHMEs29UO5hs68vgCZDc4AlICJmq6ggzKe66EakMAz7KH61cXgKjcJ5qZr
gLhbRwNSwHIPLaJQl4l0R4YjCgXzv5uT8cEuoTxnBB5PlIIaHB9xNIZ03n+8v0NuDsqXIvpk1Cvk
j1+MRd1lVnIKUIXZzW5Xh33i6WGgzeUj0mbdPptTd+VJuXUe2R8GRwSUlXOpnDgrFAWDIUAtWY3u
+xzioNg0+kRHpJzJW20vX9mXNz6hsdCB4OmDp7jS0E1LL8pGWcUnoXXlCfdouQcq/9cA5d9tZcgH
S5eZ4GPZs39c6H4/y9Gj+gA7f3F09kRnZQ/c4yNlfaTXM0prTt6urOWNg0Avlq+3VCrpyi1r/ceg
ZVFNrZEA9vNk8gu0hvgnrRZ0IkD6v45v6PdwuhcVhxtSkNLV2mwiBj6ZZeHuB+WP73S6VGjftc5K
Xva7o3Nxg3KH8EpAs3GsKwcLlMrSeA5SJHHNosUDJJhw/VCai3/loIIBOJc3ZK8+6p64d7bxx3S0
5X+4FCNPwDuu/5jGyv9VVXP2lrJ2zSZSSfR/nL3ZjqTIFm37RUj0zSs43kabkZHdC8oWDAOjNbqv
P8PrSlcnI0IZ2mdLtaWSMgt3HMyWrTXnmKRXDwVe4z6wniidt29Gc5Xq4qZ2frVFi3OgdgOCrnFG
+OOh8ZCOJLNvVcZPKxNRsHPZzTXijatKxdQMWxH0y/pnjylCV8OCQR4qNZlnGFT0XsE+7JN+AhSY
oC/P25gwiMJLxqlVW7wIVUbgMvP5U1+43X4yp5HC2ZTbpQ4tchv//ZK/0TeDhwGmgqQjsrPYm/5+
SKh4y2lYGNlWUo5OqvgOK0YBfMG7BcSvd+2OwUetss4cY8zNC3GtGeXJ0Qzbdd+WEcJhAnD9PxMI
zJsQxwMe8KEW7wkR3yATXxs51xbH9ej4qpUzBUu2hRIm1gCz/CsMne5glJU08aS06y9rBnHAKa0m
/V3VRlYmjEOc3+40GjfG1vkXmFrYv/KhcH7kphRLDAaeFNBwq8mqDWzjxzQElfWF/GIdEuDpqPfO
8q/L2Ks+gR73laLtvmoI6dLztrUS9bkHc/ngtQBINhHVa5wZBlq4QAqPGIVsbojOzEZf4VDR/XtD
6ze6GtQcFuodTHmMZF6eDqo2L+vwquUlpE0ciNcakFSPPla5TiRM/eyTdAYzcXpz21k9kakD0S/v
rBavl9xrrwGhL3AcKq6XrdpoUVUAuUuexTg3OanDCrUSD9/y/d/P9pvXuS4TNo81p5OX69+ENN41
IVzlAAzOqyPde2um3/nvq7zesfg24TXBzMRnzkb59wvEDE9LLaE8WXk2J9HYTYdWW2McOfW4DwiC
eed8/VqMfu1kgoiEx0gfmUnU3xekk9/XlU0EeWWUut/lDL5YMK7TqJ29EDoeb27QXyq7k+okc9P5
Ys2Rs+zKuTRPuumvU0bbNIh/yex5uMNJbMLGNrD9x0FbW24C+KH9XhumcTN5keJFsWtFVLUSP7PR
3M7WOpchqafbeEOXYntazbF+GPMl2N65sa97txzTOfzgF0R/DK7r7+8Z4FMixLzArhuJ+Xb0S+fB
Dwf7S+AX/kM9B/K3wW7NzH8r//eD7bVDcB2KWfQJuNl/X3rwJyNYCwM/Ub+1d0WL/DnXa/dO6fHG
F/z/4FL2FfP3qiNTkWQEl5wfslHh+qlHObwbItsIsWDOxpjyJGXZbu5mi9+nHN6jk70u79AcXdu3
lAdXkeqLkqQhLqUmmqA8S8/SzqmYcmZ9K4CMB6XztTkIoiAxk/T5e3OAN17La1Yl3Ggcu681ABO8
zwwEBcjveWDzyCoELUklkMW9Uyq89Q2vODJqLhwPFEB//4o0cDd/qanOe7AhH6aq+ZPZi+aFIfRG
obhaPAha/14M3hA4/Oe1Jn6OoxXgoBd3dSUFYpNRzzU7IfcEHZknd8GVWHjS3MkhrBI1ez0I5nVL
p/5iFM1usO0Y7cMfw56z59oDcvDvz/S6DOQjITik18rNeAVyD1zudrt4wECt3MakRiRPuR8mXJ1I
47f8PWDmG081agYOuNfBNbLDF+9OTcuoF25IBV9VtzUDodRmzLnvdT3Ea9jmt5yxYaN47vHfX/ON
/ZXr4pCjPuD/Xz7Pde4Q1RlxwKTQDg+khpkHvKhmUupAQo7JoyQn04rShtlys5j/+3yPuwz0CygH
OqRXCN0GEJJRLRVhMyPof9Ub1r1uvT+lPQTv/J5vbDg0fK7GKCwQvEUvHmt/8hdH6LU8W+OcHdA7
lWkb1eax3Lomdcb2vbyNN6+Hh5TAYyANdIP+fo2KCly57wLe8jsR3dVD/g2RNSMQeCMPbv4uJ/yt
5QEZwv9/uReNgrHvAM+FrEvOlI+fO/8aUgy96vTvp+X1U0qHCZEP//wXFPniS0nOfBHWb4CbTkAO
pWvU7hwTgWZqnprOetRLZeq4H7L8c6UjYr7/ffnXX5LLs3mz9FKNsVr8fU9D+lykcvny7JiT9k4y
C20Y2dHkv7cGvn4ruNC15c8Pd3UvvXgbdVGQmkvpc6aiZli2sDIZHWnQ12lDUg10kFmApc2Uw8tu
5NDLdx7WN6YB1w9Ax4dtFGHFy1FPGzCLHuBbnGs1tfvaL/JdQIriwVrtfufQ9o9zswljwKPDPqw0
ESNtOZ+ubHJC9kYvyVjY//dFmiL4v7wEZooc+1++QYVhmcXU8Ihl3hrE/USm7q2ROVF4ULk/nPHv
hR+04Vl3znRTUpukhjONDzqS3tfO3+x0XPoP5BX673RcXq/UfC7nmlrEw/Ha2RROs+rtrSzPqz1v
fjLZy/Ld4cjzW1m2evz3E/jWC8D7TGYpOgGK1xcvAB63wBSFLM/ePFZ56uncepRS5+MRy0R5mbew
91Mz2xwGIm5pfvj31d96/q87JAUAhQD227+ff2+b5omYP76p9Nw+XbGWuqiNwvzddgH/ob+7Bdid
QPcwiqeEfNWhWxaMNj0k9fNsEgdGTOWQf4zkCA7q31/ozdtJhYauP7jCxl/s+0r7WZOPPYtyaYan
EqRVH0fZNGE76ZoGwEM2/nIWl7FPI/Q7i8n1Zr38jv9hNOli8qK9vJnz2DZLMQAQ3GqS4VtI+/EU
rGqHu6SIQ6cB7Nbq+f/lomT6obl1aBu83BXMAkWAbu3i7Ffw2TqIvufIavRjkbX35G00F7OZv//7
Hr/1elxlvnRgrkSol2KOLiBmqBU+O3yoejCTNRg/Itgvlsjeo1S/dSlaZtd2K2YXFEV/P5/u0AjP
l6gp8DHlxHznzqkH5nccVDG9c55780iOZBGAGG5GGuMvViO47K5UxNGd7a5AS1Fm48mI6vBobfpj
VCjc2dd/Y3DZ3RI+inS2bYZ3kuHe2iUQAaN+466yIb74CHKcndJs6LqqYard44TN+d5tw1kdMHoX
3qUNsmY+VUHvrHGn3KWLVRe9O2l746Zf2Tl0Ya/Ag1cnknxbfbeX/L5AyPVtV2NPNmpIiV05Wem/
H6U31h8alSw+Noh15H7X1/n/ao2akc4bsUEs9vrR+7iMDApCZrHvXOWNRYHRAAMmGr4sCy9P6iBZ
wWvx655dvwifYYyE6VQrNzFzHFyoSxDt29V40cO7IeZvfD/Ey8zSsA1jx3gpZ2wk8Nxq5dhKDp3o
dwM9J3035UGp3nl63/jNuBBVzJVnco04/PtGOs0w6wqqzDkyXP3H7DDN+W4T3ofL8u3fP9lbVyLs
gzvGjg2o4sWWobssEy0WqbP0LXWyymw+1hDT9u77UTX2tfx6uaKig/HoMKMqZjj497cyVT4ShMb7
IFu4Kbsyk5MywWH0Wu57X5WffXO2fbToJDseRpbC/thLoznPI0WNkP4FOCIcTvdzZBnht2UdjTwp
3StvkY/c/nbnIsCJYVD47OZaejc4Nk116HCwBu8MHN/YGzgR0cXgScB19vLN1mVFtvTKg755JaTY
qCqiWxFmZZjQoXYerDYvHgBxjO8xkF/9WteRCuIbzCAw5Hit/76DY6AnNy98sgKdLDhUi+qOqmj7
8ziL92Q+r551LkU7jM2dQpNwwheXgt62OEB0GKk2jfMHSOccAtFdxXspj/RHXz4W1yvBl7muToRC
uC8aiq2zNk5E6PMZF2x1MQHwGYkmU+FbAW1TUshm3j1tK8TKCNYAPAFznXcm9+ED6u7xlLdh9VjP
dIETOyshukLudE42FefjKmvvxhVF9bUshJVR+g5dH2N4nW9Vnkc7N5v1PTZhTLHgH+kZjLp5hFEE
GxDEo/sMzHT9sDRlfxxxXp2sXMzwBZsWzUDTFau6rUbT0AiV3OYTBRnAdFHb7vcu6Mzf49iUlywv
aieRBaqsZCD55WT7GOj4C4N1qb1clciXchNU2VXJb/r9tB8Gq293k0viXxpkkbKP0ExGJ4l0v5k7
lmxP7xY7px/ZjLaIrljWOoylXOVFt72Zp4VNfnfSr9r40i8CS5Nb490JR7LLiM0MD6Mem3YXrhFn
hMAp3SdLiRVWhgyqG4OM8Dn2qzDqGUdI46lbSyxtRQaCwdpC3Le5MwHWUHkTfBaF3r74zZx9MKzN
/+UFvf4t7HoF1ekaAe9pO27psuV1nhpmKQiXmOHXJdsc9Hd2Wc/3WbO4tz2DkpqIrM1has2O0R6D
Tnn1McJHjc+s6EZrt3bFyN7IbN2hBHOWife99o3jhjSyPPpGFtyRJm+vh76dlp+OP/s5HmtZ/fGW
sP4+D03+QYtCXEBLbI/aEk5BerodHIDXeh6QtKmyUGwvcJONwVC/VyzG0Q4SLsbuday8r866brdV
V6KuUkMFnFPB83IRrOkL2YTds2dX9oOJ/Mm8ZFlZeGCxNlpVxcLwrBqagXF5ztwg1Z6QHQr8pdFx
KafRTgEXI8gKrXb9I2pZPZlZ1b/Ht3/VaOD1ona+Tpvx8DMx/XvNsFemmNIMCuAkoQPvZnbMy7Kp
4LFrok8a0cju3zvKa5kN1RZdjavskU7vq/3ZxSOf8XMAG9vweXpBbt7kGTJZpMr5ozX4NvNgTx2j
DTj1f7qjsvR+Le5ix2Wdv5fU/aoGu34YNh16hlcd+8u2jtOVGYQf4Pd+UTc7eGbLftROfmNUPv3D
gQlmd49mrC93pujnLQmCZfhfNws+Ai0JDKn8j7HJizJQaU0kGjHR51H1674GlIwYxhCHqAC9ZFXj
F7ti7fr3j/B6rsdF+cn5wi7T41cOPgywjr9w/D/P8zcA1X/mLpOxa/R7SyV55iReUQ6g2DReftUk
TpV/8ISIDqV+9FxyRHFFFlnjHiCCzCmunelIlWDedaOZvVMkv25l8ElRu7GRwqhhX3tRFWDV6iB7
lPKMhF8e3F7IE0uNSvW4bCfbhs3Sdf1vt8m/WbKSCbl2wd525iEdVtc8+IR6Hf5976xXBSafCAA/
0ydG4rw5L34wuvft4A8kDRRqNsVupf35PDk9MxIYwT+JeRvzGI6D6p77ri62fdfb/WcGCl4eSydU
xAMCeIhSl4LnG8FKzVd6ZYDFg86SRhxVYmPxXoq1eOfs+MaObVMQwxJAl4uw+0UpFxQlvVJHkDc+
59Wdk7fdx0Y1wfHfd+etm3OlNRHaxkPNM/33coIfbhzKsYBAt/RyV1TFHLuVLVOnDEVCF0decFGA
HxfWYjz/+9JvfUFas9eUEtYyaqC/Ly0qQ5EABn56E/acYkzNkwwz/OnfV+Go8MaSefVteRRYqNis
l7oS3UOxDTos5ItJoljaNk3p3c7bYu3HBs8k0C7DSufZAk8266aNZ6Nrw1ioVZ0I28nvxtXtguMq
bNI7zbmvdqoqrYN0gnWvokjuO+Go09IuREras/thnG1JqGDdVT+M1tBfhTSGT+bW+B8ygBTqey0x
rBEolJXw7Eu//WJ4UfetFn2Y43ZZ6q9ENqu7kqUYGTXLDXjIyh3qi1vkGE9InB3DJPQWzyB+SlgP
mwlzOSta42HNNFmFWO8gsA/kMsVRWVsfBr9aPuoRDWisN9s6E/PbuBDMsxouSVgGe+aV5RIPmb3d
9EwdUmTn8pts6uC5lGPmHdWUNR82FOEP/miV993ouGc6b8UHHwPFobU7DLFMb/zvbdkYRUJyZPZB
CnIGfS8ybt21909eO1/haEGWHXGlmYmFrXLZ44BROm7X0ek/RHYNbjgqHPODT0Tr16oUgAlocQzD
jhN5Ieh7urJ5cke7Du6r2QrkYdhoauxtvlrqCGe+7/PMVDtzbc0yBqljtN/qPGrWpC3KCu4bYgKb
OW0B+LaxouFJk0S3D5ty+D11wIxXvW4NHAPVPgptyo9tw96a9KJG6hcGqkNr4C2Tmy6OWr2nKczb
OXFzcqJTh+Jkfmp9Zfxoym1qPxrOltVxiee5SSo3QrjA3ax1WmnA9KnEzPNjtcALJEtbEIsdzaET
A1iY+DG13T/REhzmW+0CRbnhBOWbvyLippTC8mZwvTgLl8gvT3ZDPJ6iTLb+o336NQwfIkGYqisN
geVOotSdr3IF0R+besqtwxgQNYC1uPvZwlP5FrlZ+NR5BpHVxOAVH4TXWNg3ulCmWxW2XtIFYU6a
zxStZ6afANes3Deq2B5wm8TGXE5ng7zgiaO6vXo88Sqc46ZU8rYdrCmLySrrTxV+ABG72uy+tYPO
iri3dXuvxk2YsdFI/ZXVBdG75RjjGab18A3VY/usVtOXiS20n65RDuKvmdCGx7w425Ku5ezc127v
fdnGOaxIftSyIBVgFWtsE9l1KqKs+OXmhEQmmPzh0PQFUQ8fcaP3T6rtnSfTllt+O9qTPK5FJu/q
xsg/9cNoDXE/e36TLLXftUlB4NfHYJq6SztE9ZM37To5yq8qHOsjc8RKHmwEf8bOicbiKyEH9s5d
8+w5muzgXNgmRgeZKfe8dcq6dG0u50NGssceyGB7rEft/iCqSYwP2B1KWJxZsTjJCufxdlDV+GiY
oGNiLtx+a+aq86lpDfuPY9YNvTa1fanHtWB02JS73LWLw5Rt3rOTteG+8qn3R2KZMPayh3E274gQ
WR2d4ExtoZSrCmOf26Whsrp9BdjrLrwq0iww47Fpd9Wur2X+RUzDp75vxyuR1GrSIpoWxTmqBteQ
jZ/CUIwpsuosHlbONhPRVvHSjtW+IlH1A8IwpmxWYyfduM1nta5ZEpnEi0favwBbKdNwaS3oEwoW
W6aj8mfhiSltoK60+8k1x49I8vGGdCTc7ezesq7Er/mEPRsPnuzUHgOJebzCG0ryHIIlpscwQv3x
Og+C7lZdNywRiGPTFjhjFz8DWrMo3qAZHRGZIE1knlp34o/ZRLASgQHg6Njr66BltfzZTedw8c9X
dRBpgmZExko/PRclJFOszJkV+7D19LHdZrdL5mkMHzbhbGvsBgQ778wQ+Qxo6uqhqFa0i2HNoSnW
mvYh5brfQq1yUeY7rK2g+pQ0LiMGjy+FHmraJ7pRR7WWER6PzXd+lUszimT0zOiXJczxBr+2fYMJ
F05tRdM5NhuD80/ljPl3imbz1skXfaybxqKk8Vj1inXyyZq36HpTsS/cJDusszuvb8XJK1R18iy8
ARo8I+p55OP3K50y6IpybC6ik2andp1tiGxne97SJwOnT8SDRb79IqGkiRJlj+6NIWTV/wmqIRx2
GOtoSaoB+84DT3szHXolcz8htko/NUERuUCDsNk8liVIqp9DNs7RbSSGJYi7Za1JxHbybknolkl9
qeTMn28QhbKvsAvMcW/NhZ80FpE4R8kxsNi7nuEGT8skWhEHcMtbHivAoSeoF0G1p7mppzSS5vpH
DoGFXh3tnoX6zQrqE3+p8xGUE0py2ApZG/HmZ/6vhhzeJ0w4YqQANAwZW2Hlf82aou/2ZMpkZHLM
kTdhHMWJfOjMzmjvIl6oHG5a1n/q+tBuzgWdpDlt/LqfDobrVe3JN6eheha2KvEosIucs65usPUw
HeY5NAm9u4tqAm520+RLheh7qXklnHWIdqToVhG/EgahXb6upR276ipOmjLmr+BUaM3Ga+cN3gHN
5qp3frPYTR8D1Ar6vY03I79Ra1h8zuGG0fzYyj99Dgk4lqJrf2I3nX/63dLqU7gQNBjPdh+a+8y4
1hQZOjhOzyNBfJcqG+j2DQ4K+GTLN61vRsPyF7abOexjawwC0lqlh0Zuarvl9xT4/XevMNV+cdCo
nkUmLHWpuVHWafLabjxbzbI9LWBcZvp8/pwlvtWZ36LVcJpHYfeRxZGGE8PBQG8/J2te5HVq6TD6
3Si3+l0VEHJjUy0Ta5cTOkNseQu1vBH5S7jH3iPhfUGu/rL5nkH8B8XeD4xuZHvXs1URZkOjwIxN
0Sx7jCJR4m5tJ+O5zjuUKJMXfDDqFSElMTZezGw/9DlwhSRMOptFvz2aDEekDJpysRPKscmgrIo/
hTHIC+oS43e9BYyTPAYnXazxZf5RvRfWqTMJmh9TMzh3YL1poIzljMKSyPHcigdGzd88s+LPybEN
/whXFWemIfPGPkC9liD5LTGy6EL+irqB9TSwVIUgchAQ3cbSr/fXl7JJo6js7iWvzWWNMpKZcrvs
6WaNkbrpTa0OBKY6P81hMVNv7WkZ2Pk1YsF3jfJ37ovmOdiMsU7kPNhVbLSN7hIXt0Oz64KNNap3
s+2XCgZJ3dXl9mdM1OIYBrlFx0lJN56qacp3hZnVt0BLto9TE1m3tihaCvzFI2XH8ObJ2hHBY3fp
hu66BQCnsLOghVL3XG46ObPbHGRpGy05xFqOOKEVGzIw9f6snUo/M1jJHvtxtJ/Qf02fgPZAdGNG
cKoNY2XdGDZcxH5LoJc00V2nYi6q+ndtBzkh3JbMZFKpsfrQ+K1xM1OGfKPxGvWJYPVBZ4X1Qp7m
vi5JFaLVvr8edr+y2qMGgGPzrKaKE6LOzUtP1OBNG4IuIntWFO5+ilqKCNPp1yhWxAahFyyM3Drq
Ts03oivDdkf7JtOJW5WYVbOqoUMvpF7jjY7zSC+xptJciJD0QAr3aqV07ISX2s643Mk8qu512UUX
8ojqLyoTjrEbq9pAs6vQySW2net7lY1ZGA9KUT5kYzgf0Tv5n3z+xl3VR+AFAmXMR4xa+DZ9vQQ/
enC1Zw8cc1rBRTnNJvjCJPS39uwN2XZfVBHomZy97BiJa6ZZF4x+2kygOWMnLKju8k4RzlC2jtzb
PBcm+VadcV8PxfqgrXUjvsWb1CMd/vqpmCY2WX/hDL6uo0k2j2dk284R1vrZG4zi3rUJG9Wg89tk
G7x5H5amPMHnas6SxmS+ZxIPybC0gbIjt+mmhDB5X+0smoq3A1qr29CYomeZb0IncCLd4wirlmI5
sNv7dmpt2p1h5zx66GbYiBWof8Au8w8qfmvjwNtzQ6/TxbjtVP4weWSAEUFgGgi9x2q76uZ947b0
s418DDzHpM5skrRb5lsVrehx4eluMt+9EYVN48MLCrY7M9A3bjR3n1iSIkiWY8dBw4/abToCZS8P
uZLm59kCL33kchuMWNsg8amdpYqRba8pCQRL6oWV/d0zkI3HzYAn34uq9tr5rPp7Zo7uSIZ205wk
8zM7YV0tQBZI7LqlWQ39fmYBLRKMIgA2CRGv7kvFCDweeu3cNPMU+ZCDW/eu9UJ54fhHYYKlT95M
WvgwFrOhvjGMGd3JtGz9197SLgdcuYS7ATXNKVrD5qaIrOqhFyHAbsGhaaX1VizLrnAw3cScPuQY
911Z0tbuJAugPasm3ra6fAhF6QH3cZZfZcvjBbqz72448IqLp40gJ4mhIRelDSn5YsP2WHqD3Cnq
NAPdaO/EFRDrzbbbcZ9R+CSiNrESVNZGkFwNIfJTN0jnqAjgvg1EFzyIJhLfXdla3yrvGku2ycJJ
gYjTAV+87L6Z4fL2cH6O3lQyf8pHFqxUr4N5X3iz08RURBxdMVHgrWcqAYUZTN/4WLTSvFmqaSEI
zWi9DwPGncPmm9ldXY3GFkOmUdSZQpe/psY00rEfgEdbnD2KrVy/jqDqT8XC3Km/Qn1vs3z1fw/E
S3/S5kIGG/hOk0qKfL2PMwSW35IS4as9Df4np1wF97MV4oEKTf1qyDL86nZOcSsyQ39DeEB1kblR
duYNmGS8sAI3tLTK/Gtpdfi/tJpzpH+rd83acIenTOdTWnJXPq5NyQ3yaqPo43prsf6VfeadxtWz
P3liEF+CugzymK6D6CnMBme73ndz3nu6bs7LYG032L7k7wGtTJdYc57XcaRCjkWdYfAwrTyqNxDp
xnt06fNpzCzjHq8053NwpluZbq3Im3gFRrqeOi3sPEUjOdcXjsHVtBuLwQ93OFsd+2mpUQVc7CpY
edZchocGLepTNrbKP8z+aP+wwGaU94GrpvxQ1CxS8YaNwj8t5NNFuykwhPqz9rhQoLb7giJHTY3a
bfXmVam0+ernuTINm8S4Ss3/DbUgio7h9F0FPeFhTM9DM9FVZ7Y7y6zX75Xyp2hnuJLt0hyMhli+
ztWIpihIhl2lCqtNYcOVnztrQSbo9Hk5Hsa6l+ji68GRCQPp5bfnTKZxnIpKfepYfpudOy3rjTUa
7babBtdcdjNi72k3YEJp9sLYwmpfLJsV7hZ0smo/ligmUr+H9n1tVcgmFaqt7bQgUcnd2YqS946Q
m/Yx3JwaIisNaHOnBwCmF4nnZrlY2eA6B8ppnMsVqvhxh4x/uUETbH0xtdOSDbJoM2lcfwr4nltg
JxQc5S1MVxYHh0lPnfq1nqsUk3vzmRSbXDxiGhq8REe5SV/AWfrhzJA1y/fQBxZ1nCczpHUAC2eJ
C5BmWRKExmwfMhlQILZiWH9HNSSLh8ztzU+jFs7OFiBDXAR7XyZz2yKmPGJZGMVtpTyWroZS3Y3g
wvYcYRs3po0XhBc+m7YSqU1S0RX7F70Fu4VN50YccVO7gW/AMiu0cZxta/GpTId1OA3t5HWfyeIL
OzeWXSDCwxqQufoAE8G098AN3PXTRBcQr8GIKuZWYE8oL3Dy8LLnniXrhAc/NPYmjuFfHs2p4FAg
+SM1EGRXfSsbo+GxYcSwwd522nLXRmH3bQb7xlmk0h2Lq9RNcKrKxVvSqgupYz1zIa9gW2nFJBCb
a4f85ZFoCEl5PSQoba+Bk74pwtti6TlAgPuV/r4uKKQP2woqLs572V88q8+q29l0xt+uXjl/WhsH
i7iBkhskJpYfc6eaMOrOsEoDNJn9WC2XGs1L95ODQdYelVpW92YMsn5OitIVqA6ybIseqsAsn+ik
tyod7AFwEGqiMk994VCzNbqYlj3PrPNsZKPjkX1auYr2nbuV+86VRn6YGUC2VMihKPYaJDDwHR1U
el82Bdt7ERULGwNqJyxKrRGCyqMAknExB8t6dDdHR8/1Nnfiuu8u5oGiW7m3W9HXwz5DTBDsmgly
8Mkh+Eyyp8+u/UCDyyJ0gBoh37na6m3OF3kxPrTXtJ5jyJetUoV+fdnRj8JGQhco+NplItc3Kxbq
hkHUSk1CI3b1PxJZxaDMJ16suG0lj33qIt5UaeFPMDY6LyDi0tKbEkmvmq0+jo6xfnM1INZnhvZ5
sPc7u5VHA8Vvd+FpcKskmltsmN5itiSyOgVoNRYhW6U48RioR8hZs0cytGqyhsGSTZehCodq7zaz
nO68Orf9Q+cLwoDFgo4y1gMJFokdZcoHY6ZWNvReVtZhYM9095mqZifl44Uyhg4VXlsmcqjiImQ2
HJczaKBUguWenn1kX4/CIsb2YLDJfCG8dOvuGBBr8w8/Ru8lqyCt7zQtuvRPWFVdna5euIhd0G8j
r2dbcZwOMxvJ2lZaACmhHk/DhZ5Dnycdkxc2MvDQJIJ65bjtanMb9IFBnWntS4NCnFrSUgCMPINO
VZSzvqTCLILoEHFYReiuMk19YFFRIhUoHHx8S7nKnTHLLks6YjKXx67OVBbbRmWSAILT0EwrO6gR
JAozM38YMms0j2K51vo5r8gpO1Qdpp8LZMgumulCedb2PQcxBEjFnSq5nIE/46uzVif8IgkvteNW
lIbzhTwR/4vPdJkvs7ic24iPMNqjGWRWlPTOqOZkqtBlpbNwAbRu7bLkBycSYfdxYWXZjh2yV87r
nHvkiaYDOWgeW3J7FJ6oycItZoZFGWWmGfaeQ/Gus+aR56Kd09LO6vy+1/Tkg9NUG7nqkoHoO2qD
zQiBTSNdwFvsmwls4Kb2k4xigI6DDsJaJOzAgZFMm9t+byNm4Qks+ayJXbqbKvHLADB7Y+YuPfGa
XKuipbkbE/hrW6nVcA48Ng028dhc9TIdHW/ML42k37THVmnRYC1HEV7wb6o+9rtpzX6aXJOmchGV
qCZiY7SjwYg58JEwH0P8G/O9Q0eVWBBbaVjFncjblDZ0tn4lNbduT9KKqMiHMiN+hWnGwKAjLGth
8LNu03RU5OH2aZnby3gIGptJ3uBpAg54iks01zDRc46EYst+lVcZZGJO8zA++bPyrNQ16Mc+q8aw
jGv+pGRkI8sas0yRV7PwE9PqcqNOBrsrzTSX4eh8baW1ZDumInSa2oVn+JdLCHNzdDqbA+BEXLI+
C09vy7meiwFBNaxgjrVLNxDuC7lW7sZGcMhiVxbZI/OBPj+bdE8/ufL/cHQmy40iWxh+IiKYE7aA
JlvyPG+IKpfNmJCQzE/fn3pxO250dVVZEso85x9Hue82t/PvsW/QZJ6iOTKOZmP7klxfBAUy4uFV
5cEqCBx+n9PB6x8AE3x9qUa7WBD2Oc10QkuxXuu97DlYJwoA18b9XVcSuRIKscwKcRxA/58xl3Az
fCmFTW7tsundYC1dHtu8d7yMkDj9QziWrvGdZvUkMGkh6gpv2qWQwznrunG5zWu1iv2Mxf3XWC1e
dl01zurHpLHAouAGqF7Y6w3n5HejGZ6MqsfvCwg2VoTS1TxIXx49Bz/WakzdjUukjN5lZteme5Op
8MswCvRH1ewQor1SFFgfAyLc1M24pQayoGyeip1fh1MWzykh45/9rFJOT+G21aPMCLVPlm3qiOJF
M8YN2Li2b3Admnr4qWqXaLKs3EABzWLwunNfmQhOikHk3/2qoKsGxadzWIqlKs7BhA3lbMl2UmiA
83k9iEDld5VbLv2BgljIChBg6ALsByrYFWGopr2rzMzf+2SWjDB0bPMQGpX1Q298rncwMp6zd6gM
uQ9GG2n6Mi1iPAwqbPrP1Awz40AmvDZJSd2cv6iKnIIiZDIxj2XVbt0nSqeA02k0nLR9nYJiXpOy
KzvzLqjIFjl6C9PLbUUcnHeenSwcLikalOHZ3rKxfkGXOi0IoDLjnmdyeljtGsCekbaWjyrIyyop
euXbUd/qtI0H4tbKXekueth31P7+qGsTNCceSUYSHI3y5SlRngxqwmmAjOhN4MmLwmoT60nmalgS
UleNZacH5PcciHop4rBzyg2Ya9MhWsNsKhIDmQ1qnDDVzg1R5Kt4sFc1hrG1ue43ZZMW2+M2UROB
roRxyYT6yhO9DdZ0XLXX9neogvp0x2NOxEBTd8K4NdKirm8X6tXng224jeQRhouIe3PaimQK+qWJ
t9L2iiCiTjwbdrJc4Ftqvhe3JJTbRPz00p3OTbdZDUX1Xp0m1bbl2Q6VjC9BeDfSsfL8WqhArP6I
YKkkBnLXWV1ZgdmJfEgwNi7ZfRk45bLLAorFgQEkFMYg+IiSNW/cP3TDa4Sy5mJkO8XFa1HCLWds
0gYv7O8czllAzbHTMq2U1dwlJuMXnPPE4L5Lta3mr5YuzTLRtQjnHUoGImfZ36qV/oUWus+z/QY1
l202b0tAMHpy3StJi86Z5c4tT2nHiuQ791nn1zNcl0n5YejPD0igX6lX4SF2haz9OMAy3cSm6kM3
6ZpVFP+KLSvqX5S2VvF39bcrBckH0piPlWr7hlpmfwDXREZW+ZdedeZ8IPsQkZOlWlvFqnXRsQUD
grc9DM9W7dLJbudDGxipRwkT2YqRPYpbFJxr/xcgHQ7da9oRTgrrb5bYUtr6JHDDUTSjWp/xvmq8
6oTu0gD45kcGqSx1/qGm3EHiRSUJmythC5TlFP6/Cjwkv4DU+WEcKK5H1GVr3dIV0gmod8ccwr0v
tVBJ1sHink2rBCIaCjnWbyFYRXtqVTN8oNUK109SrzJrt7IS+Rfshr46OKbmCW9JcH7rhv8DOAWy
AtD6lcPEKCPK7QP3sNKbBTTT2eu4U4BZxk21zTJ9XvjybAc9ZMK4sBO4y7FrtjW/qQtTkctGvtWw
7oRFNVrcNJkjXhgKrSwphJkZny2SzTCugtav790JjfFxXKEUx3jOBG1onihSKs0wmm0BYjffaV8z
nUnj016q4J2Vt3xhKBQvw6JopNAEH9LH4eMaAzbbvOKCjga7cOgEaXioSWsp2YpNriyC39cjqx5c
guEW66XTmx8wbXrO9zKEzkChPHVccVOEkAE+w4f9IOERfsbamVi1J6/cTb7lqGj0EXs8yomz95Or
jKRMWkZ72GMwrmLvdI5s9qY5uvo49UrPXwW1l7g/3E1KrHpcurfAj4t6cbq2TG8nNu/h4opusf2I
2Dq1fZPyNQXHKu+6Yu8PXJZ7xltX/hpiXIMlAsn1agJTGz17YCYFi+vfBekRp04flncpzCRtC3QC
9PFAbnG6oy7U/wq02RhJxbHc3c1NXbRRum1FfWRikioh2H5iqGFK7470ApfzviOg4FJ5fq/2RYam
IpoM129uet16Q1z6FFaytKbvXaq6pF90V/8qu7O3iD12+CnTdSrPLbGU6c4AwrDvuRBMQqBFm/6D
M4UKq4p1lnvEKjyYmiBJcWvYU/qF7fqp64asecB4Ldq9kK6TPyPv0CqZU8HxpZxW+Qc2L0jigQ16
uOphPX0aQqQ1Vp81w4W1Iyx3tqeYJVsWrClC8CYYIFFdgb9WK/0u5Cz7K00A04oMSVOXYxrBMO0q
ZDuw4OaQP49eCbu7qnVp4yvSSrygRmHQHJQFYtQooLwYq1P7U6NqmmOZp9tDJht/SEo3k/mzZ3a9
TpaiW9f9DG3ytyRjauMj2Ew7phKn1pFjKeezo8q1JcuQysDIIOfyw6maAn268X9Sol1nduyVxfxm
D9tIqZpsxL3mCOYMsi2iMH2/bl5xlo0klnRLS7nhxPFFhWCJoc4mJBsJsFLuB/Ki9lJTFPM4tp25
5y/F0MI97+vYxED6ZVFndMgAAgswsaB9Q1uwHINCz27k+SmRBm5AnCDzepA+q0EK60rRBH8KhWCM
B1dR7EPBBZM4nHE43Pk0w99Xq6ep/VIcx1HFHHXXt4Z83uTsfGG08V9kO3toWXlkmksrpdNFzli7
U9I7V8C0mbr5cbSHrDoEtCk8UHoncXI7xqgiy6+zNJ5bUzwYLsgZhZAB7orRKoHh62HVZ131xkfQ
Ff2J4InpD3ISPo0VXOTDKzMeF8Pj6TA9XTeRs3IzJspEnHXwKs94CUIzAK1eZ/+9w5v0ZzGUyczQ
GPnOg0z5FHIxb7GxwxzV1GCbp6JpOoqOCPDSJ4VA9C4NyvZsD8JGHdJUxXeYmnyHSpCPD3RJGTi1
m1EujxRnmKJhSVmp/XmWZ+B1I6mtkEbLbSqK70LSQEZB2cjPI0YiDaPc9bYqbkbyIUqXespEpEvL
NOQu4kALW/dScHP+cmg5b6PBeRJNZs+v24qrBWCob6/Q6Upb3DBZdN+wnYf6Jmfj2uICdPKOnDvr
PSOCgPclR/Od0AJvfK9rAVpj+qSERu7GVLPoKezh6pg64nnw3afs+tUFhmyMi/KczTuu/zdW0Y95
x8UMrjsMdXAXLqYRh9TCPvEoFtfsngG9fj908tJqsz4wcHtPLYqj5oYZyuvQ34d4fkeZlYm3muHO
qlR4b5qFs9xdA39QC7h+mizTxsns2VZzKI1RPi4ZSh8OLPuIeIo/xR0kKg5ObwQlBhuB5qGbF8Rl
jqmi1a94NDYOBLimellPjZ3n9wXFuTruu7E61wTrd4mn8/awTt50CDckKdnmpQ9K6HU5Wl3VHwrB
OhoPvUK7w4/exEHl9o9kD0zfgxPqv5a3aj/JgVWHC9y9T5rWBC4LIKP98HFKeYd33Vqkb/bm8xOb
5VQ/rqvFZM0hBb6dD/M59MYZtCA0vD8NMOBZCj1+1nYb3qzYZ8HtlM7qyF+blhUjcB8YB+uf1CFy
IPJLLz2COyxTtOW1AYmr1fpF7kMoTrIJ2xvqyJyv0m31N4qXDey6u3YvVRQfZlSBTYoN1xRNgV4m
MFXswvS5UV1Y+dO29ebr7NGmjcxuTDeY6JK4HHbJZomhAEDD7Vk4N1W5TPfd6mVfo3KCE/KdxTwa
qOvMvdeb0FAoagabaUMW+oiUXpfApajkHawz932Yyh/o9nK/wrpkqLZcGtcK1Yi9aBxnY2u2r2tb
PxjHcSvk07C0rRn7ahlQ0usMxs4z40qUg5EUQNhtpCq1frb+aN0uk0m3WDd7FmSJvhFbAD9X6bRL
8mypXupmo5KNvZOX4y4uLTEe/4q5r1NfWYDmM2pZ0kf+qdM//dzaz4GVdbR3CwKmoxbwHMZ1qiAx
rFyk5zzYMgZ7MapjSlf347r1PZznMv7Y2D28vSF+bbLE82QGd7+b1zT9aFbl7GqYzo/ec9Mn3fnQ
dcSn3s7K9c/d2vB2r7oS7zPFm2vcV+W3gadqQC23Vbi3NdfDlae6+jOdMubDmG/4R/cTkLCIFGqG
mjMMH5FZ79v6r134LNrMe3ZEbDvsTKXM8LvhiGc6Ev3PTNPmGC+bzE4F7+dnw8CsE3SxQXXYuGoy
tDutdZfBcPuAo3n+PtHIS+ccPdTcBigszrXXzk+br7YnjF/VdiB/vXqd/dq7oxXJfg/NScublX6S
vbsKetiaZbAOpUZmw5xvjQ8rzzgsRrja+Ol9+n7i3MpbmmBLSP1YZnVHhgB8363oMw7mgJ4vsofg
mTMI1csUdttLL5f+bKZDmyBhMP+EOZbhzCVwzo7g7CbuMUB9N6J7tUETNlYTnJv2+8NktvIwTkwc
fePPf6deB8WpddGhHATtRgS2q4IYIJ6TwSc7b3DyveHnm5cEGaPlnux/Mpa0KJq/Zu3nKp4aI3jp
UETZNwb8i79zZunm+9WXPk9TYfoQ2Vb/3vRFmCWcUa1xBOIb5SFodWDEukADdJO1OElqwCRM6sdq
Gm0zota8xx+vZu81xdpz4VuKBsSmF6iIcrCxv2OapW8Llrlnf0ArEq1jpoMzH9RyzrUOoS71cKtN
m6Zwv+tDEYuFJqU45GYp9lY92q9569Y3drk5iKXmibANuhCZ03LXHvIE2V4NZgrgL3YIWMZ1Z6QB
jp1RglkeqmwV/l1bY/r8J6bCLF7bkdPrvpilX1PB19Y8RQYXj8i0fRsOnOqkjIMWUzjjjtttTsMv
pWDpM3titpsoqFkjWGg4sFFANRbKbY+4y81Dp5B8by7kO3W6V8a9bchlqnzwsprPIra11d/Maw++
mGa6QisAasF63A9ckWHYesD+1gZhGVo37hoQGBOqcUcmhYohkv09AxKarJJ34TnIJ+51U3skGCwZ
qGplxYsdzHuFCu+9BMq8I3PQowkNtQE14/UelzjnxNp+zoOybmRY2/+qXlqHurGyj4CsgOM4a2Lc
uNzg27yKvlJLbDmNYYbt8IhlxhdPOcGs87ClRyTU3WHDkhLBC9dPegjVUx/q67tt+MuPbXhjDbWz
FmCrwVI+q24uV7xp/Ti+2ouDFtcuBqxIvi300ajKPuLB7Xcs01sSwHbxF5b5u2vk4b0NgckXIiPk
j8ht4SS6pXYisYALo3mV7Y+zQld7wH2RjfGfBDM1lklLBADZwZpiuBlAeKpIlaC/aXsx4JvfJiiP
F2tbUIKZpnjUSpR3VJaB6aGe6pJiNdWfMGuax7XnYahrt/3XsBKinuGmvumHAkJs0siYlmqTby1D
7F8xN9u9LJEJkz3Y/UkDc41kmhJDQxXfUMZmuHR/6MOEbzGW4de0VZsCLmz1A/WS4mCjFYnzQZII
4jr4oRAIL9VtX2TmgdHpm1QzULPODj7nLTA/3M3wH2tm4jZGo2gzKrTrb7251h4xNrfGVR4tIliV
cJcPCOtsJptL3ZslpdS1/zJwIO1BbLb9gst9TwL6P6yDxclM3dmIeurMgHszV9xMgTGerMUZMzgq
7R2LthtPy7hKIJZNkj9qb4esx3K4L8w+/RzomVhjyxy7Pz1hY32sLMcl56h2PreWEtS8LLCVXLO/
6FM3Je6D0Fp//W6uQPhd+bl4wv8eZFneW0Dikczy8WK1iE09K88+MhfRjPAQpHH2peTItfmpDacg
MlHjYHJw+jc2Z9YG0kNOjQSeOtqYXH47Ph9OwW2O207oy1JW1q7uhSAXDRfnIoXxvS1+vh9gDd8z
7upDWIrxjzUMzoVvWHqsVjCJrOjGXedu5tlKNxNjYzn9pFqpl81zBqynvZPMVfqeBdJ5DiCKP+bS
eTc1NLSHrfMTGZvxl29kQNo7HP2FK786KrVUdjxx0TIZSm0jxg39DzsQK0RaHlL4mY/LJ9l810kC
gOSYVb774pSjqTkF+Tz3Q9iFydKuN6o0CmYO0mKZzu0jTkP5IoJU730w0b0CuXg02myM0d5ZR6tZ
QnHopqFMfN3aNZR0ltbXVXvLDoKuAedWWpMLEDrr8wwRc9DNXKaRHPsg7io1/i//7TpKqGu3j8eU
gK2wT/WxQNN7kK5GacWoeeipVfxaLRrkJf6JJwh971kttYd43LD4VQMTyOx/GJNGj6QGEm0rEapn
yMzZhHLNKAFyN8j/fPMPqZd/o0ANul1vbPPb2Nr5A0gjQlxw0ZH/utFbpLdcPWohhhvkBs0T4S74
F1cEA4k/Nf47gaz57zwMm9gZhXUl/baKGZvA0PaXfAPj4vVscUTDCORrZDKuzDNp+k8YTVkgkLwe
+cT81t9dGlpvxFL4OzdF61+nTltFYku5SNIh6+/G1uqe0YXpX1ImCrDwkrBRvwz69zWV6XnpPPt1
tu2xAItvIToyKnWz1u4AX7z1SFTallyv7rssy743n5yAKl/7+5VUpCOQsxlrB6spgjhrSqAgTQbs
ZgZzqJzK9rm3vTwOjEq8dMskDwUj8gNezwBBgrv4zK02Ur4COPNQFFlAJwu4jWIDypqbccBoEI2U
Qt2ZZT/v3Dz8G0AdwqBBA0P11f3RQFdwrz1a6cxqmqvIrt1rbI67vYcrmqiK34ipKKuPIUFszJ71
9G/1szAakUt3ptmjoPKKZ6NM1dkKl/UeVEzHrpRvmW0Ft3TV1/upXBDHAQAoHLmXVgH7lOtMiFqq
+ktXbfktQd3UFTfCR0EBvcFjslQsTZt85ILI79tr7moNj3eWRWHuVGNn3EAdcjfhz+09Mtjlbk6d
8XUDxbqxFGYBt5B6uIfNLryE2gdUWX7uAqhXjr+7olQV6azl8FDy/4ZId7xNizL6lw0Q9yw42x+3
ZVrvZkP4+7nK+5PeHOtlQdEL3xBMt2ZnT/eZk3mfmpRqwJzaT4H7uvy16oHbNyLkbJ4jv6SemiGm
VH53ygU60Z7L7lH01ba3WbjsuEYL/G7hHoD/azw0wr1YJgXGU7rv+WybyYSHkfV0FdUxKJdvdqXH
Lci62Bmq87ogtBnh/CJ0g9tZYnu5hIhpuBqkEQtpW0eH4Nsxzmonlv680NrsdccgzZabAEwI3Vtn
PaG5uamsUp8bvxiSYOzVwbDm/lKw3MYTt0Fk9+aP6Q45Ixmn0jYP3Y1myzm55jjGPlPsZWize2K2
hrgJmovTjS8pKXa3XtWHF2MWfkK2XX+SlKfHW0U9RAuAeLPOnskwiBzB4HftVOdUh6aT4zkNDL0f
jCWPCyqddzRIk2w4mAhWB/nYOWJJ4MbecVQ+c9hpVHo8wQS69Y+9nRfRNAbjMRjN5Bo4aQvONos9
KJD+89aJA/0i3w23A4LdifKmNfjIKFBHaFM+ZVj3HgUHyJ7hnOOsCbtHYEhitew5T7LeXy5LNXwu
ZcPtl1txGQ5uYmHnPrlCidhGyroiXtF+1JGcB11nUpkxwhf8U4Qb7NxMnBGYk6vD6EcWR80opsfw
bCCroHDbrJ9Mb2hix8jsu7k3fi0ryDCvICZdCm3u+lq1J74wyzkwoA8q3bq7OlOf5grTp3oehGzq
OANU8GTY7fKhJwL6zJEAZGqiithbcjS9VYpSWYx9fHVpOGX7j5sJw31pdHEjx++lddxETJZ5EzjF
E0Mn6l4QBOQBGcuXh8qy9rYTMQ53Ag75jJlrSvD/r4fFLptjCeKOqax9weZc7xxWRyQa/dEavQ9N
GCegcXVeVpVdv8nycaKkGX5ATsYB/S7HX+r7EfLMNPIN241MaaqHHndFkjqpc7OYpJbjLxvv023+
7EgR6ggd8ECllpCnX+U6QcOHLcPlUGCZZmk3g/B3ltsr9NK3aPrxIQMUjXNfjzs4TkwTffYx+vmL
paz+CXAHG53TGiwAbp3Vh6Cs5K+Uxb3kVaKOc+kwKab0SE+790o1qwFgLMU4RaU/1k+Km3+fFtu6
m01BpI6HbORULGGZjMC6UbGyk/tzicAIEf55zFMR+7yDb3nm1rvxqh/kLPkjcwOVTj4l2OCIIcCu
cutM2IG2K9kv+vCPVuNyLDvRXMocugPDj4NSpAhfZrf6Bc+TR8flZcE8pfe+I+VD55gwO4Rzzbds
VObRxEG2d5viC0m8dUEb8OA4s7dras8n5RYKW4KDxZIt9BZfCIqGCp144vVdnV+X9Gei8SmHon3u
A9ILWIdrY+OsyrMrYzw99ZM7JuT//NOGdybz9suezId8rvkjucjvicb7Hiv30vSNdawHK0eBPm47
zxh/8U6G4BJifqCXmnfIwg02el17mMau3qdsK3u5Dl/E0+Ag3SSeEEwQ6abSp2bF81j00/odNniQ
DPHXnT2mUs+xOVmW2n4Ken5TZsKUg2t7yeDOCJpgMmMyOfqLLgGLGKwB98hU3lmp+WfsrPOUi7vW
CrbbjXrSPfewxqzlZXyKOL7UBNcKsvKqPLTCVWX5O1EPegE+CTkXHPllBIhezer6uQ3zBLSXP2IQ
E+BUgKBczfCyCq24wbSFqAqHAiD72o4xVOZHb4d1TAjfFyqtXxpHX4oyo/LZ8/ojkhMnXozFPNlO
rY+OkbMZORR0o9hUx7rIT9Ipas62FFoU2W+sxvqDO9Pa9faCNAr23DvozBMnlHy0h2qnfyCPI09Q
GqVRB53IQZs5lyFkQka02cSIGr0bNDB2gm6m2E2qfjHkck8+SB63uayToKEmmr6E4XP0XZjsUT36
S139Q0d0LorW3qOJvvM7FwUTsaqHjOKRyJ+ms2chlCr8toBYxRmQ25MRG76fP/c2JQzSfGaW+0vQ
xBdk8Jtj++pAvZUT1aS2JxqdC4xgK79lkA1PDvLMF4RO+haw635F+IUpgdXd8L3hhBSKt32duK1m
qXBBpHWivbLaEQOdx/SF1M+Zst6XBmFmgL6kjwr+tn8gdmJfpAi1hpqwG8S1VRTUVwfiartlhilr
ddmwp+wk+sA/ac/OXkEP7HfbWcTJTQ3xJEmqvw3CaUgkRs79FDhTNFXV7xJu57lxyp3n9PqwaUIo
2rmjDzdwmvJUhhuBveTLksGC08Cze+iTZR5PIAj+g9emqN51C3HYAao7VzNvAfgGcf6e29s7Ag2m
j44nyWiNau/5c36fVgt2sbF8d9riZGxbcFsib/7oRdCDe0AAlZtx7FfnH1PvHHdNeW40i2c3FUdL
ITGXncwZE9GJIqa8SfPs263qHavOeDay4pf1tyS2FI+UHOrwtjC6mhB/FO9lnPaOOCDM+6kR+cmq
Nx+ZVcEEzQ1pbe1PX1YHvGzJVe3TGsVTtG5Tc9CT+eibK6E5I8IGB5V4XLYcSzZNFpdALfqGgxyr
J1+4xO4t9WjD3B+meWqjUjslpAYvbHKJk+ip0zlP0mmJ8lF4RykPifgxEL631n2e9u9W3a0YVDq9
29xmlnG3lJe1nnWFxKy0b5S5vqA7ejOl5e2tsZt3s5IlklpWE/K6xC7sp07DN1PK5AMNJAp5RCxb
toNyvup5LHxq0GbZbV45HdoftqTO9vDPyPCxpVmTXB9c+X21XjMreVNdxFyHPBTdDgO4if0h/KYN
/Z+apw04bb7hvOHQVdRvWXX+Ah/w2WqfBUdwDIHjwL1ndnEBs75qB/0aEJc6JeHjnL86wEDiKSiQ
Zn/GQcJzni0/M3T83TCJDZzHUonswhe38h+b0HykQO6tHDxjl0mNx9Ye3zBhGhFitD2OCMCudJSR
KKr3oJbmo1f5HzD3bZzjG4FZRtctRwgSsjlrYAP/S43pkyOQbWLVSyP+FybbKMIYUT0ScPgweLhA
7bEvsbg2y/hUreFj0SNGEQhsk7kGc2n7AKRhZZASpnPHjIdI3Fqemenelqa4LN5w39npcQFeiNIr
E1LNm832kq/sGluByti+3YT9lkv9bQ4splna/Jtl7t9iVllvG/G/QnnQEah2x3kxtHtVGD+kcoBn
ueNZr934MKPP4fGoql2Ju+x5QSvBPDsPt0Cc8iZ1Og8Gz7qSIObEbksOimlYv4QNBVhkVP4nq0zw
X8jTU09HCq91+G7q7MzPQ92BbYQ70kJwi5dXH25pvW+lZyWKwKGdZG3hjC4R1yARZPyx8+PSpx9W
3v2zhMJVmVKGynu34GGvLj4drWGa3mxteN/00xeuyTbOyl6dYIvtZJoD+60HLsOikPXnLQvvEd7c
pah142Uc7Zjr04iV495nNAlGNgKSCETRx1HLl9LJH51mYVbyJszU3ZPVdU/Y1s5BF7xaTl3HnuUO
kYeskK/3YMR5VcwkpA/UwTUQkZovyxitLloTWI6hilNAibP0lHhp2WR3GHPR4RpOc6zCFOPB4C/o
mXQZh1g/+faMnY6HgsOlzoMBic2gj3OWGpFLAtVD6y3dfTO2215kfhm7IYUcgTttOPXnNfYkMr4S
Vg6wCsFOCjp9ciG0b7hMx1OL3O4fDaf9ccz8lf2jpnUWw9FPLtObwMBZYzpNu6dr9kzalzwgk3sj
lAogEZL4bAx4F0sErDfjUn44WYtgedT3mYtq1J2FuS9dK+VQbazIK1wdS8v8NzjpcGyMKvycZX2/
5l3/RnqCTbZ2cM98wsbCBZgn0wLRbxDOCUEC8BtOCzpYbu4XZ+oKzG7uhDW79FGfDPYFnWadGJn8
ZvfMorXB5NWIbDhhJ1YndHRiB/hEJ2SL6sm16wep/exoN97KwlwEd5aBiCxHCrJbAjHEKJqf0w6g
S5OcF+FcG1FddE7S50iNKjT2gXfxpHzKVm8mmFycw8LgUExBjK8yu6hzioa1Mqfxrddn1Wbbntvh
1RrNi6xZu/Ki3ds8iDvkp0ViFtP6WgcGgwGVFrd+ChFmTCWNK9b8115aJm5v+L+hUUKwOOSQuPh5
0+k71wZlMGXzTCRfwOaxoJAu8TQxLuHNdeazmHP7hiv8oRrpx9QTkH6QZ+LoBxvy9TJb8KE3ZfYH
aKl9ca5SvJBa38iey+zsd0Z94qTybxq5pDGCsDZZxBQkfVYXJyhb63YL8TDNU5qzeIZzsrgMl61b
cc2LsD2YGAhvOxiND2Qjv1UJcIJ0ANuL4EK0nclCXo6oBBkOx3mu/y7zaj9SVGlFwnZJla7sh0mv
xG003U6I7RUZgXWLU+6Kx8/2J6QLPG269cecUoWjUw/BYxOYT41wih8/C+x93bhWbI0Tb6fw0lO5
lu/aMLZX6cKvOu76zJKyIStpSRjKy7KLNiBCCG91EhOe71UuFwjsn9Qo79gZWXHIgIh9PurEFCQ+
bI4tH9zJHviF/A/Kpu4Wh1K6h72ZD9BJ4/3mIjlKr7kOhC7dmWmA0GS2xphKBb0TraA5LS+ypCJB
hIEzFdFq8KdZ9jQ8Z64iNqEPm4MbzN6l5rF8DpdrE8DgPIRe+xWa4wNJpzqafKOP83G2E72W6lGu
iN/wlAYcxMJC/745USqLx8IfTyvCpYtncKmj0KLxi/pOjqH+J1DyaYT3jsJic2nVbr+Rda8AxAWm
08G5F3llHMx+es5Hl7m1MtnSDUjOApV0YreucWeIvn8o+Ph7G9seiQiM9E27s/KxxNDiTbe1NaKr
U9tOZyZLbodZEGgwHiz7A0Ys3JnUKJ5mYxywJoNqzt4EYoaDgiwH/96T3faJcuQeOxL+FAJQmWmk
G1vXrSJbG6J7tDIeR3Oe42bJSaWQ2RIXw1AgsiHaz017jJUs8cnUYXuMrHX5W6q8AgziYnbJJ9HI
blbx+h9H57XcOJIF0S9CRMEW8EqC3ojy5gXRLbXgvavC18/hvG1M7G5oSAJ1K2/mSYO94i7LLXud
+KA77InZV1s3DN7BgaB99VlLY+LpbuR3nAfuHjF5fpRW8ZhKOlGTfqca5lCdNvrazvLiOvWV1x/C
a+/KdVGOB2EzQmWZQbyWIqXVVE3vbq25vubWR4+yvi5EW2x0fY8JjMXZjSLAis7fVDpyhRHZ5tFI
eSuaSek8OtAxXsfZbC82dMxNXfg71TGOqCB6Bbr0lxblNx33l0AP/+oUdQweEguddHyPGhKrMXeD
z1bcES7e8jHZ+fM8yDasBpbBpU7yrb6rcC335I19F/bvrqo12KWt36Gh+nHyOE5MKXLkriAxqW11
6Vf0DUefKXLho9XZ5U7NVnmdZpSDhGTu0esGLmTobltv9OqHzmMV6g54NAJ/vmBCf/cH75GwyiEz
85tIsmfTMTbg5Vz2hHhPA0efFyv7dTs8t1rghoUOsqyshI0TxAQoJlV1C+qEH03eni1cRvsl4ogg
2z/iUiOWtObfgRTR7D7PaZSsx4W/rl96muJyqrTs5l9i1cMuE81yMOEKP1Zcvdj16z8GIclr6w3q
2EKJPEkj+QRDocEDsFTG1jCDZMw+3VEgUUjzif9dFgbAel8dTeCgTZongofAqObRuVW2j6SD05IQ
/7+0rG550z24LWMwozD1TejH0dkuAhPsw2jEf/AfetsslzB8yDVvHWcasHXFy84ZrWBHK1d/w0c+
bospzcrQQogW63mRyy2lVeeZW1t3AE5Trp17UrTILJJtg3ni+nKc8uonsuP4wff975amw00ywejA
AFCfTV1ctFNKlJWuPhPK/zPd80aYVV+JfXrgSNyIEs+GI1oQPWajTCbGNd76yTpA+CmQH5LXOEZr
q6JqDEEQ1ZsBc/rKZFeyZj34NLTVKenrOqytiP6q+SL5o1dTCuM80cGrYO5be3p+9tO7R4JyzUPc
wQXtotbbpx4P1MQQSZjDEGE5lVePgB3gdyF/oAyOT0QM8gvJVuB2iXJIz8awALnbFRdlNc6n4cyE
vJgamktpJTmYLZl8cLdbtjElprtquG9/lWqwjnpe8MrN0N5wX6CyAofDuoql5tbV+vLSw8eGSKAN
Rfol7z4lSI0Qf5G9SqO+WkdJNB6KoNXbOu7tgyEL/hkp6a1ekmDd13Z9jaIhffZ7ny0KKISD1/lE
pXKfbV7OKtmTC5YvgyPjjNkYe7jb6O9UV831LrHeBi2r7ejKOV03cQx1rME/M2Oauwhy4JdsqdSe
lIobkh4ytlVFL2LIR5zMu4WzzxCrYs5yfyNE395n7OGZHRF4FzgTVEu7y5baz2KFkRTbI467jU+U
AH1hmEmtBPO5lzHpHZfLX9+gUOAJqLpQDGiEJqr9phGWtYWMXu0wYGYQUD3/qccbsMWrltyKyOpZ
io9JuKBic9i1xtqpWrVbiom5xHB8aE8mKNI2leBOUJc89mDbwfNIUiib2mPYyjbEuDgyw7HERTIu
DtH9yERFtxg0RMKjqpQR7ANcUUBWM42uUDjbCmToeq4sfZCzN+6RQKZz4mj1UloNjIpcxefR8sRR
ps03TE/LWxe20ZwJzoyvXj5UD31QGOsOy+iBo794cQm5Pg5QIglWOaWVre+HQ39I2757mCka3kPV
G/cWQ8NB0Nmws6lsRL+Ca8wzRySQlr1mP3rm9HL/dT0Y1RBxtOg4XFrDfyYz6hAgyNTwauHF/I4F
mWiLLf6PMxGAonWu2Lla89GmKVd+MntYYJtIn0on049VX7FXi9knvRJPm5hfPHFj0u93kCd6bhyd
ROe27Y9hdNP3Zdb1i0IbvApdO3uBqX+LRaJ9m0fitbFL6ZOBTbpf20vs/4Dx6FCWHTJaS7t8kTWo
LhbWj9Xo6w9nmMSJ1oD7Nr3truRfiSkEDmAG4Ur6iPv8mA0oL7Du5p94rBC7ByxLatXEhmBHNiX/
moREMWAeVioRbR9NOFBBd+WYLHYxjRRr1SHJccjS4TxVmItwAh2xVRkgAgZxbaRgkaEkajCUjgOL
mzIkt9Ve0HrqKzTa5lVWZXRXMGeiIJN/6r1y+eq7Zbr0fmS8k6PoII417UikcynrDRcB/0DYr8Yj
M8TNg/L6ZR+7Tr7N2LqexiTub5PRzyjRrbuJ8mC4mHioPzusOddgHDnogbPGby3bWKwcyzdOx2WL
Tdfak+2uDviCeVPq1rvGrat3NHfN27EU07HRdrNlM1xvu6iE0N1kTXhf/x51XM84NWPjjVApdh+F
m/XqOfqOwsAgQXiQkA5B/AcvNqdHv/Lsfa+sYC97n5M2QtcMl74nWC1UFL3c8xj/lnoqXuSymAwM
Tj69DBZrVIs81zbBu5Ha7GqhK7YEzJIFaYxOlnSI0md2ewuCFXBGWBdtH1wty042VezHL1k2Ec2u
DfXMzn55l7FPyfdUlBvfH8kOTvQx3FhaBtdm6vNNYuKCwErQn2sxuW8knkvQF3XZXyLAYIcJ2trz
KPukDF0nXT7GJLXPitORq165fOQykjtVLABiKjneE1vp0YbLFjpgmza+5DrHUGKH95ffmric/bCQ
KEJb4qXv1RXqtWcZi2JQMNoPu+jc80KGxIc2ZGI95lDJPjRbzCNjVL4Wqiw+pEjnBx9V7IJyM/0V
fYmER/x+fmavXLxZDmJ52E1GsVnonQUHaDnw5hLaaFeZws+3KhPujCtT9vaqAcqHJaidMDg7CClw
9uMWBPVyN0LJVEC/tFpnhxfUDKtlCjZ9VT91nkzB2nWiOgkx349QJC5YmTg+MYbhIUs951O4KZlu
Ix5C/NWy3tRp2+aoBT7nc2V6n6y0eXcEbSEeRawmbvn2/M/xsnti/J5DDdrBDet5zv7gVWo2/RLw
J7AHCn5LkKQPRVLgzhGF82j0Bgd4f39pGlgNEeTMnJC4GLoNaMtoHQMN+XtfSLx4wYK6s4imQBCN
25qyTgIPYYXRaaN6Ag04FcboADoMEFpdNNk2SMbhj17y4twEJgs+LZsrJknC7ehE6gBgJTvSTsdO
Nhut/oydlW0U2J6VcDIQcTNL71PcxPZDR8BpI7D7A7yQ1SGj5IK9pYq+5wBfyiyq8kpAM324A7RC
fj1oldQHnkTgmsh16CUo4hjjurG3ylXFlBpKX2vWlkE/bUb2JyQjkvbITeInaNlO6NHHlLQE2YsH
loLxEUOEtu3mnPCb3Zj4kn7qamJWGYy2fXQLx9h2grQ+ubU4xGGHf8giJPoWub6+jb65lNtm7AvG
Xm/B0QH8V14tcyFzYSdL8GNAECAT5OjxJIZ4+Wu1XsLveHC+nZQk78qCiHRuLFAEqddFa1eM0R+4
981bUOrp3SmVYuvR4n9QGOvpS5ObFAoT0gjcOrA69SHrMPiLxnRoVdR/DSMTu2om+AHON1pbyDCI
N4mxkbzV/yEfoxLbBfmowXDuDg5nzQ8nuRLfAZPnmPKQDt0Na3H/6SbOj/RyrkiW4gWKo+eZaxob
YtdUoV5keWQr4aM0czFsRoPS2oRLSXL3X8TpWIX4y0dSwCmXhdldxoe84nQtbYNjz+RXMfGMYBbB
/ETohE12UKjmVhlLwtdlfTPG2A9pFojuFCOqhWy8DIzl/4ekGs3dRy9Rs7ZgTCTUZRL+srOiPNAq
YpywsFpYidyu2IPfhAYgO+MwQKNG89fpcK0d9LJJ8hJYF0M1umFlRXIbg/vYJciGe3AgGHG5MrUb
o1fL9h6T8HY5PtfnFOoscxVbeNoXvJUFNJd3aQBvelHNs3Shl8H4LkqYm6Wd/c2SxPuosejvu0ZV
X9IfMK2VRsX8gye8DG3Tso+U8urjRKgzWkWid/ABB5DrsqJ/xnIEDr5bEE1XA827xP7tgvDpoNJN
kdfvjBVJmGVxSi4N1zNfy9yS4GOcChrhP08YBw/ezEQO82iYQ4S84SUD8HhIHEge7dL2J3JLCGSt
0x2CalAPy+J8pGlPeYrUxU4Ap1zHrl7idV4FGC+Gqdm3/oBeaJXtWUN+5No04wSa4GxNvFFxuuHt
4+VoBYccYB/AXis3/9aGP345TRXwE7PcERgO3+Q/8gYNRgR2UKzalvVYj0javIG4jfd0eTXFT5NU
6clKJvlMkilDDxNlgutraIBTttNHr0pOi2pmPGfanJcrCY7pYQQa8qrLsttXfMYrkhr52sSF8mJM
nT4LQ5WP0V3eWbh+4tOV4xOjIAA5H9uLWegcjSj194nqebxM6za3NBSroqgOfhZEoAKQiq6IociF
TDynzouKq1xs/9xhnTtaerlnqvPUevfKVj1XRa9P0yKDS1bG3oUXl3OO2YpdtReRY/NUZf6WjFBk
RjEww+rBkDuPo8QAiZgQIt9Vp3yKZBT6BibqFZGm6g9wMGERIOvNEDq3SUE2e5VGgtJxDKztRFKK
4ooLxanWGanZDyTCggsKMIgET8g39N3qDxKP8Zyx4vs1TIw45Pk4v+5EQApjSd/AH//IrCq4VRzk
mwYe3RnXJvJFHWOX9KlNYcmtr8xX9rYmxYDbR0njbM/qwWtcd9OOCfn4zqVTwKny6h1ru3P2cT4n
BM6XPj0K11sAWLRZlWxBHkcgmrh0X32yrBs2TfFdbG47e10JJ94VGCtZMHWdeatEyzWaHzmikDKn
VWkaaJTKlMA5SC9OX35dFBvDWtzLAh0ZvmrQgi6IFmdNZtJ/aSjZIs7DPDWIWj2BbugwZRn1NliG
EjSmU3g3j2XquTcsIgGAlD+jLrZegQOYOwMz/sZx72k9m7jIll7gfhVHsYB5Mg/bblTDBzDsHBdG
tJxE9/8+Okk3gQ5o71qUuy1s/a3S+C9fETsNmchzC+pozYyIHa7siw9vct3nWrhsJO04282IyZxc
ZfdQoSLgEYuzvcIA6ax0TVswiUbItigHB7wKpKxS98PQWRxSUtlvkjnpfgZqC9ZeNFhvQIidtRGz
pyTPNngWMLvMf2rMrH1qurLb1vht1kaWNcQ4QEz1Frx4ZqBJ/7USEly5bVI2Wlv0ufVF9GLFJNFb
ezT/JLb5b7Di+qkoB3PvKLtbays2D2SB8ieQBEzmRdreHDsGCgzU+6Mtu/7uxbPiY89SaAVhA/Gx
ILRJeB1wROGr5jBOhsvH38GVizGO7ZUYVLu128DYKRZv97zochtTaV7hUE8H7L/6Wc+xvx0B0iYb
c164rOgyIFk0mRXv1jvg7mVk93WbuGZ9GGPKunLUTb0HX+BvB0yf2wrvwSaIa3M3wuKCY0GViLAK
drUUDa7nu9uR6J75NN0JxWhL1d+yIehpVsZbieVkW/tWdjKlOR551ZBzSXCvzpO5vLPfgMvoFl2B
W8NhE0EOG+mTwSmPsEEa5ZvJTvzPJDz5FpsLsOSJEdtTeXkqDKODe6q6mB7mRq7M2SO25dRLB1o3
w3YbuBizCKu3PL+p++Mvifi3FENyc8wp5t4VeeAG6uUALLN84Ln2VgUp992cjf6ZRpFlHwF2eeDF
VR+GKhXsd4ve+hAtG7mVoxLzWrInwEZoxe/GXMkdO3UyE/zoQIZaLrbJIrA/k1EuzaGaPGdH8zNp
0zISe4/xUu2AuOLOV1hiII+xcGyT6RNbiAUwXkEJZBU+HYdmsv7R5JfcdNv4ey8lWeuRpT6SXu80
jmc4156Mfj0QMWt3FsYvzw4X/GJu62TdBqy0uW5jEovRl45F49LBYQ88CF6n5EUNBhaqrLLMg3QV
A1Pgqj9Vn6cHQPKEVBR6y9lRUJd7Th68yLzLMAY601aZ4zQcwNwU5ZYsZKx2wLpYO05JVCQbyZ/5
3Jv9d+212crHdXtsjXm4eY1Zf+D/7MKox+hhT54k2xCUL1NSK0SHALGLNDkEYyT+VVVXzamoHfIE
MZF4Bc94wWAIAebkmSr45KuO91xN7tT14i5DdY8YzKiAp+S5ulEBXFzK3LOunIA49fMBs95q8IL5
BW9KtXftoPpBfJreYrWwNSeIkdcsve/ozjklv8tcr8obCwfYrrXKqyO8tV5ykrj5V2BUKXYhOyA9
xRrrAhjL99Ge6uyRbZFxj19xmZwFPKCVO9TdW+YvXFzGpizelEB1A6Y6sceW9W6YeJk7ixv/gn6K
L3Q2RzuPF+m6s0fjUppkJTekzXhO2biuZpbiNqkj609hjMajE0MoejCKIKJQJyptkPCj+Tg7gRdW
WalJR2unOEmHtV+PSnD0IjDh66SPsn1ZtJGxaVk3srbV9iljsA8TXsHvScnBUXUq3rdx6nxAioB3
YzXUho4yfUyAPp4nln/nWXQ1249KH/1Fk21vnf4wznXyj5Eo3yMujGFdpc4VjSh9tEVnbs0+98MG
DvBWLHent6viYRunvToo1BNsl1JHBDqyed/P/cJePZNranoIITK/8vlxCSv8TQG354r4JF8obyhf
dT10C8KTiM742NJ978wtwe3EX/ldljZh4/l/NZoslYkIDp7ngIQLKFLTDoPdCvoXH1YiCvYVcUcN
KTzd7BnhP8eomZrPSxWo1ziwcQbBzTu0bEEp1RZEz9ceckNYU71y7c0xB3LsxmuR9ezxBJuIR1b8
2XvTCOMNH0ZJahvwOG1L9eMSdDX3MWzODx5T+ovBcPXeZ8S72liW+3ZW5rMRBOWKmDDBvuROTkWB
i5/Svrf3hoHn1KkrjLgVsysrTI4VKcYDegpHHpoLF4iFsCUA83UlZxAjuYo2/LitjUuEKeRYaH4j
zxzfiZya7OR8vN38NXsrY96hUblHhgbcW0vqiWpYCCFErOqKWRVcxR0I6MXOqZ5k/Zza7uyvvLTH
GOWxNYlJ2ub2LjWDYTe2hDZJknph1OGJqOa63mQmNoOuH4sjjgFAIiNhY3rTqh1m3ipYL5qXGm77
obss47DsU02HifZUf/AHV+5HI1EWEOuYwHw2q8IOhS6yPxZSyiGHZrVKBQhqnxqvF4QH7oY4mMkC
ND42VHeAIE9Y/MVqEvvGL0ZBGisjZNMErYb35mVk7oDP4hXfQIHiHwcQ5clqq/yTDgjeHrrlwVkF
5kTfiZ/Y5JqzOuxKO9abomZnD+3Ozh5cqcsL8JT2lnJz+Ih03+GwmJblt6sy+HK8gnZO4+VnppXm
5iMWX22LsqEglkDMO8UVrJmHo5e4RUjxXh2ag4rXE8l3bIKDfpS8v9c4dY2zEsvwUKKWXfq2i9mm
VTFAHw0hAcTejVRyzs9TMUOIwUGsSF31RIcqyyQL4e5KOJLAc1N1J2pDCBvRsLOJKgEXGUTY2k1s
plGfkFkZigq4r1C1wi5ZmBxsuRWc6yK4Yu8I8vVcEJ0nZDijaLpycjfs+BoyZYZjfA5GkeyU3bYf
nhLNToMAPZbCSN9GYrIwRKBpPqcOiffBiWlVMQJ5ImHLYyg5NL7btPrUbia/WIYQLaE9oAfMniI2
sVK2hk1kOBHwHHiEspi7F0FHx769c/CBLy9fuRdlx44U5o6HFIS3sAYy1MrGhcUvqPBePW7RbOki
mDcQa4ZfIh/Ia2SS6BcU0TsR2iCMPR8KpQP2YherDrUn1bhiujFqnxl1OSAiwwbvAhWDN2WTLtdu
Nr/szJ4o2hjsO+FXm+qp4XIvVt7gDUdXaNYUdVqoW+2YHM1JZGUSB0gV72rCvasBGtfVbDssh5Ba
XNIFactIA+GMkS0uyyNAmGnD5S0g+9AqKn1h5GRGZz/iGGZvcn+Rr6Ig7YaV2cfs7Hm5MbdUQN13
I77ADYvUdt0QoyZJm0oy+oAKS1Z5Q71P+oQ4osT3TFFxmZ2WMS0o6yb5n7kzpHJ8T/xklHPVlWJd
khTR+1y7AAWGrrK3cOqMLVl7PqpMs6gpBgRffwEMURS5d7WWJSJV2NYBmmLMCn0Oyg++morfXmLv
GsoK9rMRs5mmoRQPF1tR7Eep5FIUU6bYF0axDQDGnViRN2FH7ntjMrWwEjA66A2ZCwTmfuc02C+4
HubXiDt2CMvECn23GPbDnJvbwMAy0CqzfeG1669VoV2MX1Xz0FEXssXYGZ0JcqS8uNvo7JFhhHym
7B/HHNM/ygWu7bSZ+dPLxNqINnsQWrxBZWuPXWfgsZmM9sueaFJHvtbgOGIHCWxwfq1hesq4Aoa9
U92PC/BWszkk4AJk/EqPCV/VXIIewQS/h364PLqJ9sOac3VdE01kuSS7w7LA8yYvPfGpVJIrq519
p2ZRcHMs6tClgOOiGjBsxJ+KE3+/H46Fjs6T5emD1SFXx4rkxiJG8x+9pZ29GWtAqIVpgQudddr8
85Tr7GsT91Q6jM7FJuC7bpa5+ODYin/zeO53/VIXPyCx7bNPWe9Wz9I81Ok0nKZm0Rd/sZiIkspw
n9k/gRtVqlVfndcCkpoxDbu6EdUGJJZ5qCAi0CuCPEQ/Ua0AES/Y+KzZntjP5VxdTYv7KbM4DD3d
t83TEifJrc9bYG9Nl9143Xhss9NpCyCbFFlWe+aP3+C7lzK3DgMi51HOKt0L3ngnjSNiLXJ/xPwH
a7YxrHhrWXA4EAac4ZJl/L6YPezdNJjzTplFemPV4O0kPtNXGxcm6lM/6KutAKDDLruLl6SIR8f8
23WePtZITzuOENKqGvXcmCL3mtvQaoBQOdY2p2SNeW0ZD2PXZU/lJIaDl5bptrP6euM4cd2uZQ5W
pXFsZ2Oo2rl5eIMfBwSY9znIxJ6ywKblk5rUwVFBehYVzNWuUGwGhvSeqwE2oLdaRjNZc8cLrdwg
zgRY0CC1kU+PVYbu1SyjCu9W3m3FopI7ctFvYI5xzIATIKWWB2ovp9Jil9bYB0tDtdNAfZ98RuNn
iJp2GBDVBbIlYnS66WW2vPq1scVv2d0RV8M97IGAlq2Vrc397LnVZihq8YIM24fNvNhbKZVHF6JD
xoVgEt+/jLFVFlR0Tl1O9pzsIBNY4TZfqFfvbHfsbUKeIYyykbndxKi/bzn0UGAG7FIcThcvXkzM
MVYa3ZzCbPde07vvYBSMfROxOmOfPlwNQLd7iw6eTd362anFOvk3b5fsKXVYtYQ4cOI95lP/Fe0y
/0Fuc85ZP7Nj86c7Hw1/pTdb7XvNGmKH0/KX2D6m8HgmC1q4yEhA6ctDB/CVpT1aABv04Q/tZPWe
JtpxleRJhIl9kUdWErzLwFSu/BkwWGtEJvupAQGRoHOys4fWeB+6NNmZ1MisvblV+drusWsqEUFs
cFhnoUyApy/tea08yjLRM7VlbCGtTgz8xRJWupffQCG7v/VAYlTMKd0nXGHbH6txyrAp3Rk/ZSUv
ETed7b3b89dQ3Br7siiPaak11Gn+b8dgKHaVYQOoscehP4g+j9RuHkZAPkPkMLCTp2LxOwG7rh1F
qsdldX4QUOv2wF6nXS7hZYQ+Z+uzM/c0maYZXSPlPNwjsnT2VXzf4cD99BZxgaP4c0Elqf6OU+md
lenxmnXZy1WB765sIsSnodXlC2hfzJ3QyE82aP0bD9iNOX+EpDh7hK/KifdkloH5KOTjksX5BXNr
9wh0FrmMDN+GnZB9va8M1lWANJoTOFl7gle8ov3ggxzW/MViu6IUaKkF954B2l0qnD+JN0z22ne8
9OAnxINYWGl3C6GV7EDXdt8ZUHggr10lNhg/1VPgOdgxpWJbTgByoyFJsH9N0nbt+ZIvZaiavfZ9
+6ZYRWPbAncbZoi8IXTi9wrI0hpOrYUXnLsUUcZxY3sys5mwSv3r2AUxsupuRfET/0kHLLzsZUbL
TF201Hl2b97CewCzkoYhxYrL/L2jvFiL1bA0+XudrXACLOMgCvbCtQRTR1tzvKoxNlDB7V8gGu0D
zp27t63S+IxydVVTAm5ZEoSEseB77ZY70Hxj9sWnpoU+sImdnwuTOVEX2v+kx0NtMlxMjzJdJo4T
Z9wB0SxEaBZLd5ncKQ8XwVKHSZRv0zb1niAXIKYuvnPkI829wMf73GnnofKppJmZ9VepKrwd5bvd
oYIoQL5RsyrgyG9eIryDobSGcsOa0sBpwliQD4v11BUy/82KipKnznMkd+E8wT1LtcGK8dDb82OI
1pEHDcC3cBsAwQo6mm/ozfsZWHPHCNpUUq08gulE2DxWagp380rOwtkRKIveyOTljHpmY32682jT
4Vfqnzpxuq2bNp+s1b+pfakAC1VzsvJ8VZ+HPMZMScDwufKadl0k0FiMtvMY9mPoDKMNOi4SLU52
hkH2UMnJr0EAFAtZPC752Tv5CvetLHhZl0I46F4Jq+67N26ybi0lAycS1+2DmCvx1CijZk5Jy51M
sRRans0DzII+2OD4dvYY8AfGu7zGtQ3fGGd95oCn0WN86nVCPpKEjXh0ol4jlxLSAFc2YP8ccINQ
HEExM9WbmyQbx7ecNfrFKJbqCYWWdLZt+iBlhBkOAtDOiLjrcoLWzT5LB+GGY8QqQkXDd4SqewaS
Vd3GLhqSDSsrfHfgO8pkZXCSc8Tny6ZamuWKoR7nEGbe+GBNejhl90obyhI1Qp+W34vPuLUqkhRY
pkdmfxeowOBph2dBzQX/fYOH4DlTfb93tRnvOMRgLuam+TD6uQgxDWAc9r1ftxntTY1qzUXWMgM8
I0n1zhmU7CQ52G9s6PphAmpw6Gv44UhFsIH9RQ4inFsMXqvGBEwA34gADHtxjKrYLcg7FLL9F4DG
e26lXZ2a3KFyyTM/x8xMvvVSBs+JbuH20x6Mza/iIwNNj+/WgmvBujXYE6XJnnBklD9TESdbdmvj
l3ai4Jx20mb311qG3kOExRIdwN4fVoPtA+obxru7yg5euO1mPxbJp688H+1X7CDk0hJaQj9Gd7S/
ucsElGknvL+DvnG4MeHgeglw8sBSTrjNbgpIOTdjqeUSCjodvqY+WP62wsTybWsBbthi5Jo27czL
189r9z3I3fIxQxC8gipa7gZSh4upFwWHeADZ28xdehjlYH1BwJengDEnXrWV0B92ErnbxJjqvRlZ
xitnqm7x+ZFttGPwVm1iBUh4/kTWsswuyz2lZ/b3dgQjM9ZM+jTgmWTPzKl/Cqqc1jxMB4dh7vX7
mLYpSxHt9A9d16Y7m1qDjhtha25snpJxLQcdb5ta8p9SX7wUQ0NfdZF5W7R00BHSkP+0K/IvK6p+
TWQ3Gh2AgC7wnNaIJ59gY8BC1NbOrQ18ZoURf4BlPk958TpMmhZw/y/b1z8LZfckqKezzrR6tYSo
jpI6gn/GFLhHPeL7CHIFHDTip6ut6NmOPGttMqtzQVWbzod2Pg4ZzjWu63LrOuKcCMjVtVBnDJAv
vsHfimRobeifhf9EDpwWtjLnjmIVu6QxNVbZO+/LqppzkHtfaLEb3dd61eHebLV5TQXgJo7ilfT7
L8I3+V7W0xs+nPGpjHgI04IxVQoKZAbHemHQOjd29LdVynocSBxudWMB1Vfy3KnUJi6Hq8Lk5b8a
c7rtgsz55vChOKG3723g8MGUZu2CGzvfAokhrRGxzLGKCA2kRVzUjl6DdjlLaf5Cns43Iw1aa7gc
JeRQvk9y/NfC79AarBKQSvRGUvSjGzPwJW3zoLX3bg+SBVlCy6Qg0vpQcqlNzP/dVZChMGVtqwJ2
EgzQGBQRa+EhRdOlrxVjITcWJFzjYsBs9fvxxLD9bUimZYqZPAzdlEYWeQ6/Ke9f/VTUPACReQDR
zz6sTUgqL8JcETZgqnEeXDU7V7JJ5UEHPbcdmY68y0p7teARXQGAmg81m1kqAp7on8CIFA0P+MgO
aTC+iQjgmdWS6ipyya8WjMmpaOC2mCkmzEQ49nFuF3kZ3WEII9fDv+cDB+cuW+JYHyl3AGv6QHzO
PBaYdsJ78H/DC0FeeLTGBz4vrIh6bi/JApJglsOnptKKyg8y17mTQi0EsXKjjADP5uIMm6y8R3/i
BH9fyf01E5im08mlnI1miMPod+6qMBbyB5Onz4ACrA2bpLc25i3XCvZ5VZChO2pWA60joRyXVMlj
iJMrZHdSMWazY2w9eGMNSDk/OPQttI59nhG7IdwEsKgGPF2x2wbbqXKPhgcMyW+jnV8KtqfYTchQ
k3dXggu1h2DmUwK1Cuas5wLBJydBhR98n42RAYQbhQQiMVSFHxhaybYus381uj2Wf6ogBFHYsB4j
Kugoctp4uIcPhdWC1uCUYoaNX3K/uSd1vIyB2ubNW6JV2ZO8yN5bjqzw691M8UoeOQvlHFBOxnvA
uIu2ur8jEwMZAix4mVVzESb8XMgK5Dn/P9ZIjfjYY5UnqMkrjSdZ0kBii8VYjQiOq5xo1aPltq/w
Pc6cSf9xdB5LkiJbEP0izFABwTYhRaUqmaU2WIkuAq3l189hFm/zrKdFVhLE9et+3B9i9gYjaNcg
tkY6CBdasLBbHKxhbc1J5o/K0vTXuKdXLB3j9ec6f4xS/1WD+UvDYuInddfshQcOfordL2oGQ5R6
Z424ZuOxjxB3SZr8AYjkqO6oECEJolG/QadiWCO+uv3auLY62OOl7Ujpk07QNFewthnNk6VSVqZe
8w0/jXZWOjS4eJcIzeRZ2b4eFHeMS7ZoD0llj8GiAIRH/T6e4lcCHDk+KW/XMkryiKfNLlkkZvk1
YJ2v2dayuowT8rFe9R3L0ogIhvHnGjQ2OkV8NRn4N2Ag0Kl6dyd5V1eKMzTHwQymOWqnP1KGDza+
ucPQU0FVzPG90hm4s3wGrm1Y9jFS7kHq7Mismd00kq8gdKn9hin566J9d/oUoKhhEVAob6HbtydK
ZefNVNhtwGUSErsz7rGD71VfnesRd3rK2+DRWt+3i/wzKgcMiJE2/qiZMgBDyfBoM55DmPhsBbH1
upqMvekAsjQ0o2BrlH94ZqgeJgddf0qjF62bgByE8b7OtIPm4VJeEiSlzJ4vWSUhTzTwvaP4YSpR
3l3rwgvx3rIZKJj3cVZBirD+mmr2dnZmFQwXON+zxTuVhhHQhETXTiuvirCnP2Ay28Zu+IxR7aVa
H/Gc05MMl6CROO/v6cpdty5S31MGMNJwxnCCUXvedh6xvnpa90XlbBNAIiY8JhV/fVOd80Zd9UHh
NXZ75l+PL1ON2UgWVP4u5aNuZz9Ysq+Z0uWW9XLnhy4EjcLkycA5aPD2CN+GXnykcKAKmx1GWgDz
KCz9ABtm5q9CM85caoLCN3XqPRXu6LegfStCdVpiEIQJN9QZFmE/5SdzbShIOCB3w5jZx9ZezqWW
nXrduphKTFj4jM/BDdMtVvsmSA2iU3pMA+3cjtf1eU7M/A4YgM5oB3OfBOKjEU47qc8foQI1WvPn
B6aGOwx56YxFekHzUS9Fk+PYo0+2IXHGH+/cW8jjWIx4maqxgRLgmuVOwSbh8U4nP8wQ28ZC3vrK
1fmJxKutnwxwPUSnaPbEvqbtihryD0eI38VLXfp9MrVr1fxFV61+LIxUHtHX0CRsxOhCgzKfmPce
oJB/OvGcPUk0AMkORLM6Stsr8u67E4W/0FKLrWs0L+AKvoFM/xOFfsc371mXxbOhJyO4jF5fITkY
4nXFBF9I4WsN6HRDY9Uuax3iE8FcuXMXJmUWu3c9C5eVSnbMxuncu/Icp3CQmtj95rxN9kQ7aUPF
g4Hveuw3LCie2sxhn0mf0W6QM4K+R6UN0g1PDJpLa6FpbzK+C0J5DZHj+h6KCcFgo3zMMn6atAps
UDZARJbRzS0b3BoNcHsvcrCR0Hm05y6fHwxJDTo3hfc2t87KmnFYlxgOUzfaCgA/GRaGgJX4kZsP
/nFKI32IdOQdmR+DWpWvhhr/P48fLG08cyx+GMi1RERZZJPY95CVxg65S4XoZK7B1K+7vhiaPuhB
vwVa7t7NrfGU4LjISFVbE1lGO+mwBis2CMizh0VH21A00hi5yZ29fgKS7fkZ7cIyy7JdX2bMZ4Cs
Asvzrqwc512kEgpRaOL2SSm/N02Hf1iwrI4b8w57VXvFfYL42nPv7/FGP2n1wGGr2Tlw2jlAVHgh
y3UBhOxsqkp8hSN74FJ9rltrUqLo2Aof5mzLbN8wmG/sSn402cANpe1tdUJzZ6MZEQFzZgoh4Rpp
OzRLAJcSNwgXhsz28chOT8QXTZ+4MsCxaEEnHGoOkal/phKxOuZdBxNSkQaQVftsz/EnhUvw0mLK
bNLE3ZodDEXm+HvTlGsAxrwfJ+1ipg4dC56XXrN+YhiPa+8TB/SKUVBPRo7Tj8KUN1snbQiRLDnI
kTWJSK3iXSeLTCeKHe9iCnI2UdtbGyXVv8b2ntClkL3z21qgCQwnJmbsskDC3PFuVkYeJIAJ8F2Q
msYSNmwaEc9Hm6cT1IXxak38y4fMxLAZZy9xnV0I2INTnQkSp9Nwh5HmrtSWn9q1K7+XTGxd0n14
tRofDFnYfkHho2/VpBUqy/7V6bbcxNQH+w2NIZTytQCfluVZyfZiIMbilSTpK1Gq0UzP0hX9Zoqz
Aqpu+LP0hLzkwG2syMrFJ+x8tbLcPI02IbQ0VC99gYOKApRTS/o7SKTxR8kSqKgp//JkMcMlFMVZ
z+b7eeI5A/JCGtyLPpMOXF8SSVTdStC3pxOSKXtcAItRqPt88pqjxYvjzjLLV+xu1gHFcNuoZJ+x
OQiiYjS2WpnUR67g/assrUsPRnzr1BRLx6HTPcImrPZG6EV7eGjRTqks51+fQOWpXC8wQu2ogW1i
XEayh9J60S0eWX2d00u3/cVGxGFi6K+U/nKTiIr2Ybbac5+5nxiuQz/Nl7fSq1i+5TelmbiNigfV
RPm+403oc6OfIFNnLwAocOSW71m64mFLgLIEAYod1W7JiYrAnH824Q8SY/d0yL1MJuPZmIonl8TK
VifkvzGatVLQzf/JBQYCUfcb4MU+yFvjXjNKjqU5/V2s6lYvTXjnwsnn5EhP2AmpOcC5H0RYL44A
0k4cr+2lrUTzDSrPOhhz5RYwIWa8zLoatwPBs0OLu4o1knmfG+WeEj/KWJ2ifHfjRt9SqN5ja9JC
v/OSEwwO0A5k6XZZpH+V7EEIMGoPJsFhKmZBtdv4YWCpE7+SrOFSrDO58I6tocGqmr94anj6CFoK
l5EzG8odEgeltaXz2JjjmxUWr06fHPnjDkQ6PmDv06AmSigq/blMl8eoFB8TcMkFUV4A8tX0/Mns
9Sex2G+9aZrbUanh0BdmwCSq/PX1FMMaxDiLFyV9hWx14YIDtT6BCwCpTJAJ4SYpuQASX8+myAbZ
78SEshK+rGrYuiK6Nz0moGHeYblaGdlCYt10oJkrBW2wbKdgSoev0tZ5rYtJbtsWBKqs8Wc6GQqc
LPc9pn8fumq+a0Pj2bCcd2Ls6FgjEf0Byy5NlqVPEPBtquRVmsaPp5WOj4viSZPzk8ndKe3FzRlx
cePHphzPcQMFQJ+fTfVaxOpTuu1TZ9BNIycGfNw27TjteAOJXZ1O4wb/Ga55sO+YP71NYhiRP6n6
HSM+hKU8/TFX0E2yRCAfu3Y7LLz11/zYKFvPh5hFnZ+0SS/Ndn+0KnEXtuI2DCQzUktkPhr2u8bI
8+C49m/tgsMwiQEJDR3WmqczNTYdD0DzFZXJkySrsZ3QMLCWRlj6wzPgJ3W14Vis+eBPDKx4xLPx
X6FlAYdOvPJ4Mcdn6rBM0zf1aUcZSaacpCIRLQgMxJl7N6XtD6Uh77KcaI6cVHhhJjDRdPpXp7C+
vCoLeMlvU2MFYxts8mOc0aYrHj2zsw4RWxtmS5zWY56oYHbqjxkj3Naq52Nss931BmI1s10JjNPW
teib04J6H9i9eIIs8JubGZQi17HAI7JG8YlqZH7XmedMt+xTnjRsmrm6dvbwarXtk6urJuBvkZ/q
FHBHMoeCp6s/RZN4aRgLsRJ+1+W6qJclz3TL99Co2QgC4yYT0XMXMWj6bhbx2eIYJkZAnJA11mtN
H6/PE02sJ+1+Js9+np3uVJN459vev7oEAEe7vcVW9B0bhLDSfrrqjnfh4oF/n2j/mBVgocuCOyCO
aKYzkMrLe+SBNJpdvviF4OVjtx9owww8EellCgg2Lefg3rFx+HUl3113jTm23kddsv0w1MAGsCOo
XtvlWz4CTE4W1l1hrzF1pq+2QxkJLd0flq6/DjSdUTvenMiirYYFLIMW9qGeYzpYYsxovRHXh8xr
vS3Lznv8aC+iXo7k6M+dReFjYhB3cMuK917dvmbJzEssra7MSc9J5LE1S3PjETUlD6C8nPDpwSMq
6o+0tADtJ081Tspsdvstrnjn0E3VvaKrFlemhdd+KE5xNF+8WDwTkGQ/Tl4ctIrzYJocZ8nA0+W2
3dp4aIzohYxm9MS+K+pyt0wkz1mW3HRduze7alWGun1lEzaxWxAPqc5bve2AToruk5TmAxVL1PLE
+k/iWfuJbxH1Lx0Y4+SR8pw3ypUeWtxvmyqkVNy14/vZNK+THu/aVqUHTPYXI+WlrGLJAzXyulJG
+TIaZaDo+SOV5i80MiGcKgwCcFh6E6yTq4X7CIoTHhPBAQCmDcr1iQvv1aIynbUvKYqpqradnOkQ
5WnaSikSSrI4CZLqw4XF1OjzA4P9tYu7J92IszPQjq++q9gBFpj2i0EDCsA/dZ4zjSkMNY3WpA09
bUezUdSFCVZIck4JQAuqWjMNDyhU+SelWNh3+Gc6y924bFn8hl4JsmLIEilbG1q4eBnBUBtQvwJq
dn4zq0kOFC7zVZohhOau+ZGny4vn0EEXaVzwGzk9sInP/ahssGiFKVsevXmuYwnEiEtRLOlwMxf4
K1XbvDZO8qg5CCUqU+mlbdmGZbZ9g+5HPlqJR9HGX13DtFQznXPH7LW7JjLUpYm4MAtCQLtu6ggL
tg9RuzAkZOPMfxd/yWj8bmPjonnWeaCbi6Sjul/GUeDjtHCOz9MdhqqPBLJ9kLRs2bqoh5XVOUgp
03TWlxmz5lx+TjEGV9ItpE7ZcuxoP2xw5lXpFpCHt43oiA3mMbUDOkge20SeRdWeAXW/wbzgbdcV
BScRP15tHnlToDSfAYuBxFUz3XUtZnoNZFGQmyO8Gsm+aYa71FlQV1gJQYAFC1Qu7ERG2/oWpu2R
ER30Oz1mX+dIqNNYUJ/zDoYexMkBp1Nh+EulD3vIDJ/rUsMyqx3DgH1PokUi2Q43AP31JtfpxovX
7EaMH4LlCfpYWaifwo2fy1n9LsvQPxh99Nn1PH0EXE5pycubnhkArhNGzYHog/RiSkjYQG1MY3B8
VQt56Clg9mTCjSrFjDN6G5ag7T6vrafRA4TjDMMT8BKuVjEoDZAufhrp4jCWiBV6AlCoHl+sNTYU
t95NWO0NH+HfakU/ePbQkKYEVN5VQK9g5h67eGZHVen/Ygu6FuuCceuE+Wvrjmtu6MPCwx1g/3xz
MvNbp5Jvo7UYa8YS/bNg6y4a6ssGnV/CP0o0ECLbDHs8x98GlP6zPTBzFG4mzq3e/NoIFifu6Lj9
J8R0JeVzvsxfbqkuU57QdaWH/bfJH0sZK+Mt2236bxb9vaT35cWRKeFSEmiSY9Un/LH6/0XzBw3o
jEm429BT+slX4Klo1v1dBfsuKd2nlGKoSmejkVjzKXGW/pVh7hq37LPn5Z7LHd2lC4UnLeYcekfu
gES8VYXt3sf9EJ469ivPiVPlJ2LnMKhmKthoZKQCLXLYIGQucAwydNa1Z6Pyp9Ju/AZT2mxTEvvY
7QTdD2R9/YVAAfq3R8HhWC73ejzJP8GkRAY1rbDG4QUd+XvYHWWvEz73DWE5932YK+OydEQTeI3l
7JuQl7YWPRsBLU9XB2np0mL6fJQmB20C/mFjmNw5YLfQ4ocwT3D4s7K9tTSmQXjOHblfQsP0JyAu
W2G0lE7FxBZkHN06l1tBaSTLmaV2GEQW69qSd4tgTqL6QTAjS3NDxxzlOlhkwd2YAJQjNtGwvK0r
gKyPWtn/WmgZEpog2Ji+2mGK/cQ76PjjxKlmTMaVxGZQZ8iY9IBcbEU9iSV1DNURwkNXNij2rvxA
AkpPUALwFWmNvSasY/2s6/kWphDuReHuBw/KOTrFS1tRoaYWk4ao5lCV1QtGln6TCs8+s6WhAYq+
mWzblt2y74Gr/KuiAX4HHQeYSdInw0ne9KGLH+Hxfzrm8DZO+XdrtAWB3Mo5GEZasRmryCukw053
5q+iFKelbrntO69zLKkIqyrOPqFvUW+afZbpP6TN7ztEId+UmBsIdv+S2z2QM5yuwMP4gJTYpS2f
kmFyASlp2rTr6jZPrrHtQ+fW2MgL3Gbbu8FG+I9LBnqPyrHVNn8QMv2sHfPBXNCi+fR+plaf7vmF
Z0Q+1j3kMTeztB5pZ8uOYL7rF0rOPGunmRk9GXVZTUG9bqRNGDFs+AWQQMOqQKoMVCnOS7HyNfqd
0Fwgk1A5ixTDupvPT61u/BKmIo8HFZhXWfZBCN55tngafBMfQk1+aFNNXbTvdOeI+N/25pQdWDSR
PuXOQUqUgPHo+RQrgmyqsQq1n57jZjVHg8YZTMIpyL0Ju6glzIEGi7zcjUv9Bx2K5g/3xSusRx1G
SIBzPBgbCvIaWtqKukEsi8KcV7ZqoFISleOwbDddPNH7nF9L0OJtZaY+MAvNaxY/bczoD7yVfTO9
BjFL0e3zUNFpKYIsayCj1cIZNmPF4JUX3bMFMBpez85x55NNZ4BPo9WvM1mvRbVaf2AWsNDniw3J
Nt6M04TsZOuWkFupbKDYCaL3TKUo93VXWfmZKzKUV4S7CIU6kVs2x16AWLGca4j8d53QbWRK6YId
MIGoCpConY6NuaW/nX7X8JmN29mb8+vCjL30xT1msicOxLsI4zzqXy73VoqXgHSlLiharUxJCryK
9jqNoWfK+eoAQ8YUKIaXrZFHH17kIRXGVHYMy1VgJCXoEuKunSRfTZdlnVan+LVwDRaJRptL2nyy
Xr7kLqaSGEf2IQr51neEuHYiN+7ymtNTeX/UxALPbCjsrg6tDum3dDHYpZErd05ci7vCxteRWLw8
pigMFnzGzKX015b9VGHNMc9LypGnKgBkTtVwqHUQJQlH1H5aLdo5bMznPGt3fSV/bYCTbtl+9t5I
FBCXsd/P4+8suEkUFXAwWrNy+k31vjv25XDn0k7ke6k5v9aZ+xc2MxFGU70RADxbLgEBjUObysII
syGpIuznf0uf/Vg9u/IMJXcN5hEpImS5wYDhHarOqD8cHcAtXhNsTdvCaNi+s8ik+0DrbXpREHqx
WNhNMX7k9FC7uCtXxxqjJqyDzvaw9se41L7s0llje52RTlvIUB29Xp6RPVH4KOC5uGK51KoeksBI
yv5tlmukaKaDKWbXGSfFU5/k46FaKjhP/eQk77kg1nps64hXdJckqry1sztsOUk0RdmZg+mig3CV
7DR96o9hEreXkaEZFnx/W9R0hoVxY4+9w3XP5Joab9Lin88L8cObOIMXh6mnN4s95owvjKkPxCsO
SOYXOnenD3ab3AlCp+IKKl8y4vcMALgPbYipXjGfOmWHu65M+LrGxVdKKAiMig4QAjzaOWaqeU/o
KDuQQ1Y+0aUBmh1wdz44eQQrUh1tznfQm7SUYuqLZlJqqhx/Bk5G3lALmwyZIQqWiPJ4K+pKegGV
oOplkXZzygTt236Z0tqJuVpbthlYjtuoyewRKCPLEcqWp4vE2vlcmPChDn0+5C90KYGzpinpg0ph
+96UdfqK4Qzp342WbNpZ+DH+8crVp50aDVeiY2TpQ6hY3fF2Dam4AEeEYDlORFY64Dy6HVNBLwfa
T5MESUW3rLk50KrU5K+S6SX0LUtrdgVi/RRQK4yQ6FrE4bu6YdarhagMjIM15XKcncMO4KMGW6t1
IBJ0Q6Aqpv5EFuWbjBztkEHm+9GTsj7ZTQ6zh71/ea5o2NvWFZmktbsufe4Xz4x8gpTjb44xX2Ja
kN0RzyfucL6c+wZOzFYSXzoKXG8fcRlRDR/KvBkD21w6QFo8tekz1+LJ3YbjwpBhr4bLmlq0xyqr
YniGhZ7Q9uzxPFOG0+HWbgWXCqTp8R2dPLvPW3webmS5V1sz++8MK9hDOKGSR22OwcdaOwfJuxSf
0EjTAKc1PzQJa1UjW3kDQhHt2chzjoQxkmHZpnsPGtYeYrXzoutKbVmxlc+Lq+L9gkvnLqH59wg/
YzwIVdsfkU1XF/vSBSWP/UODg6HvUs8nYR/DlAbV9mEiWD6TbuDYrAll+eQu+sfJHIYAdhCCgu2V
tUlJrcNLN+qsjGsoGHjrWM+tmKAVt2IrY+H2wZJTMQowq4q+DQy4R35qjbVLAB89TTHpoIm1ie1X
g63YsQNT4QZo5fMlHJTim89F4ce17MULBt3N7+ixrB6w4oY7j1g+96Gpv3aRcD6zpqcws7TNw1CD
W+u0Eqpkp0mq2wY7XuNX9MGZInbRTeAsoZ9GdxOkwAPG6eXByhdgHV0yyvtGN4cDPZvqAnKx+8q6
fv4iY9nf+JHED/j/0JXK2MY0ljodKbhYRBRo0jvmXKhkhdWGMiwpPYVIlARUEcQPVI1kB2APgBtI
FujThWrEVG0bglqPMk+HT0iZAs+hIrMWoNxwS0eRGVLWusn0IubUSB+thgXipbZo5iREijQmtJ+k
BmKn1c5DihyAdMSzWElxEgV3OjvE3tDl4569ubwzS/sfhiqY8+wqS4P4f22szYIjp6k5XSMgD6ya
uFjDDXgCtYGnSN7NTfqbduU+NyLgrZbwYy26NpKrURSq3Ndq+yWGWoNt2voSnvwoBYx8zzWOBowQ
X4OmAzMs/dYIuW3aDow1qhlLJLdeqLHAA0Fdkh3AB9WOHF7of568DKM33ykKZpi3OE4SJ+f3Z6NQ
+NR3PVplODNTW8kIGLtxkIHjqcIKZZzNqG1phQOiGWvacJSzC4qs51sAHY021fvMqr65IXA5goTF
XKXDmQ93STRGhN4GZ+vp2kNpuParyqJbBFFA1azb6lq8lCxzAiG0G/CdR310NN8wuacBRMNV0Lj+
FFrOnXI8ij8rOHTCKsjAdRXuc0yZLBCg+blW9NKOeh3w3hwPllTQJtfK0wFAijvN84Y3HE0yWfRU
eRVi3MzWgJPPAmfKjbmNBSw2CMfsulraUt3x1OrmdOj1SEEL081tSqAJWwwXmpz3bKnxvhtM9eg4
FF5mUJiUK//W+DppG8p829RGTmIBYJqtdXJkjTfLJCEJsWf2fKTjet8X+quQcFGIi5z7FvIQJpen
/0ElkntNHDsf0NURXajHxIyU05jB9b/SEdyS3oZ/T8tTvbJMCKg8s8v8Ibki2KNCwK91ClqahIor
2LjYaURG22TYH5USN276fxkbjmPEY+sDvvjqCuaGqUt/e2LuXLrlo0txEc8utzeRjfamX5H37tCr
HZsk6FFhc5upbvftsv0bhLbz4NBuzIItq8elbStGTGBRanz2AA0ZCtLyAAh33EbNmr3VMNOEwvtL
u+jC5Er/clc/moUz+MKVbP9iSXXgQjQR59u7dDi5KsqZt1Ve/EqlM2lUU8Fv0EDNd+Vy6CFptSiD
toVP2Srsv35KwbeACl5k9+TF0bvnRg8Qy3pemzQURibpLINaL9+dzTmwquFUZdGfWRoqqOv6br3T
O8QvyZnyRa40cUu95tYl3slN8vdBn06NaHZTNH8nWBTw/TFgLAXO4EJLGL7yxa9bbIqS0hlyYRFY
VqGzMGTISWwyd1nSQZrgCHBE/OgMfFDIptBAFGUOLu29sOPHH72P70u9eSxqSUlZXJzTKd4ng1bt
kmH8zNq1fVWotay9fW1T7ac1kn+ovLQ4aUSXhDvRZDXLEPx7dLLAxrZeIo42q3Jm6OUe9RT3A6+T
KQJL0DjGVSRoLMM8vGbtuGvpuFhwSFOx0u4MDSKbDq7BLzsD0nbqHYDjsiysso+sDd/DuPhe7+bc
jm6aUO8WpQCBo6qbXunfhBnfp9o8mznHqtKgJxpG/jV580s+0U/peK/sM6KgV7Ab6PfysDc0u2aw
jg2eQrrmTwZlStrS7YoK0hEQzovJhLyj9LNmeRh98HkdFOXgm8pu4q00XEhhoj9l9kgwpy7vbLJf
UMCSzdQbh4SVZZUb3+6EQ6ZZs/F0b3OZg361serhnK9bEycXpwmzXAB5R2xMxkWs3rumnC4YCBEB
wI0HgmWxLwcgq1WrgMfOaJeUf3LjwEXaiX2fFdVW8Nxw8mBno6VHuxNI+1reaRvINqSSUBQe2Vd/
UXCYBIrdGdELoAeNXm9Tq33QbVoRiiZjSdLcLK2/SUJaxCls3g81ziI7Zb6iLoirqTTtLSVlx2po
BmSesdmCMeV8yE37FGLwJJ3X3Cd9bMN1Y34UFo6E3q2bHQCyPyRxigh688QWR2x4wJ5zFQ8XIk37
rh6uiHu3ZMIHaqbds0w16E4az3VEIg221d+crmKK3rrsTrmCwiwtBlA/0qXQIyZeYTG97r2o+ceV
J9mkdfIqV7PDwAfgldVdw7pzZ5X1YU1X3DGpx0ezTyjuw1pgZe0FoZ9FrBU/x+BKSELmiAQze+lQ
82sxvqmIw4004ofemNo/K5FHKneG5zivh1PkkGDzyvw3JUfNL8pcRP/qkTnhVRIF3NqmkwYF7Z4b
qB5xgDscc4p2kpVkBxiDO3C8XadTMlTyDoXuspoTWdhXaf6sVxhzZWxcm7gtN14//bDjZqZeJnx3
HT0I4BXKip1a6xLzWqI/26mva7fkvtaw3Eh9wfvAQ23U/TNweJa/QAcsC74V+sVJ1PpzKbmj9AOr
gnAC6V5r3W4u8uc8Nj6nUN5ZOSrK3Gev1MEtr0YoW98Q85sqTIr5khmzI81bUd/8hWgmoW221NcA
/RoXjt5Bp8EXsADeg7m66sLzJ5QU3i8G15LFQugHD7wzy+SSOuoH+f0wV0Xmy2x+T1UETYXZIObd
mltsFwxM6LABHGib4khKAdNywaeQWfkO9BzUUzlqu96oO36T/CTYo3+kWbmLSo9sxShOgAthdCJB
JomTHsHUbxsL77IxJg0x38bdukr/43+G79LhzuTCpxIPCeYMFqhhk92otn/QMHWNK43K4v8UEhdl
szSPWjI/G3F7T9aIIuRkjoi5qZMXO2cqcT+GXMda3M18aeKfyDWeq0RApcjMB2zve+i1xaoPRwFC
+8l2E3yL7u9EsyCsR8xnhm7wDq+pU6CI5lAJHNLG0gry/JNDMzFvPyygBPxAD2mzecaaUm1JQN9M
BnBAjQmxgAleMsdHMJR6YMe8K8CWcWqX7iqPmX/0s3IdSULc1VW4adg4rjnv9C01+q2I9dWeVJ4H
Ag0xJsk1N3PIOzgLEXAUyOEDFgJqUYAd8FXJfN2pblL3YGElQxFQ3EcT6+h9j3zZ4hxfGo5NgQMt
dwfhE5275jbNDW5eJLuWbTwDS7PLxvC+slzuKwmZnCY2zgTpnuHc8TdpZj3gdvw6muM/YKnTplVU
R+M9P1LZcdSKRt1F0fAsNGevbA9nW1VemT/XIoYMsIpLJHisaRHgvc/bdo9MT9BA766D6tjCJuJv
cb0jTiwOduBld04JkoQq6aecGCxljROFkok2bsMMPSk3mVdDHbpWxIqwh8LYpulOY1HE+NzCh9K/
ioErrcjVPQnvj1Yrr5PjvbWipSGG+GdRm3vDqS44BPKtx4t2rgWScNUdG/wg/lja32M3fblxuYcF
QDhT186EW/8IwD0Ns3rFKHsP3O3DrpovHOk8ApnTsEnLaSwwzQNLqi0rXp59nXy9XJYvVXOtQvr8
0tsVgxJjGuAl8Rm14x4cOpVIYXrNCVVgCnW/qGF4ATnFHQWQvZlR6eLwQbl6pvvVbPTogXDB51bB
81qyO6MV+NLEvzyzrzRsaAjUSWCN/W+VsF2P1/NXxi+MhVck8m/VzVjfE8MMksxbt0rOQ8POAM5K
cg/vHP01G8JAmFg1B6986dUEC4/aGbxx8xEWPEHcqRG+aMwjfmnWlp4YyLyuF9VWXUo3T4Bx8FkQ
Jt9bVQlo3AVhOJhBaRAVTvv4VETeU1u5ACPRXiYl32ezFquMdTeHzRrIc/3YTi6h5j2ay7ysQZFn
4TUvSouPmCuLXVXFKcqykZibBqAEom++nPI+Je6RI8mVSfGN+Q1soKJnRrQFPk9M54ky7kPsHZuY
4gECEe0Nd27O1ofb4hCnFxtkflZxXhTMO+zWm0c6LAnhV6RaTcWkIuJbBNAK8svE132ldCqXoSqy
iKkD3WxE+zLxYQRNUqO/dOV8zoriNcmbhxiodjBKA9a4jsM+kYfag/CZh8Qtl7T+Rxjql7cw/ptC
/1Rlw3DHSgyosP02UwUQNHYYEiLnp2knfPvFjP3DVY11YH9EMEg3cLfYzIZSK7xDy3+xwadGHtbN
x4BN9LSRjnjW2Zm8DqHJNpLcJYJpyW9U/vTc3jBe68iJZunuuyYrAnvKcQZEjxYDn6+X09EaOzqg
JZ8wnxnGmirDJGXgSBzLGylCe1tY7ms8DL/TCB2VErXvvgLq2o7e1l4otclMEysiXN9e0GZSaPeW
8B4FcdNtqtsI7ln+b04cEzmr6Za3CP/qySwZitiCdF3F2m71ZaBFtad2cd1P4erFLikMC+gN1n1W
ihErDiBIREO8PHQZc2NJNtlq8tHw46R2Lwl1Kad8gnqBuKaTEgEvadJ56TD1+nM5EHgoNX6DTR9V
qfkuPRpU2Ep1KcrZbKLzOZljBEOfhBLeRUFjOFzP8pdXcHdJB43LNXIVZT5TJCwLrUPP/iH5MOVj
Gl5jZHJcaxelecgpVEN2q1rNZXk1QhTRE1CnO9VZlreLlsojO4JvHx5mnaBaRcKLjkvH3XprUgp+
ptx0DKGTdVTdYmYL1a4gagG4DTvjJ4iA4sspTQx/VTVSbwRQjD476Ha3SsdCYMEdAWW4cj38qoq8
L9cNvVPH1zvycyBgF4G+0fo0cjFMq7DEHy4hs3z+x9mZLEeOZFn2V1JynZCGQhVQoKSrFzabcaaT
TrpvIE4fMM8zvr4PojZBI4WUqMhchWe6GiYd3rv33DkhAnhlUEF4bDFK3zM6qAWSRW9c4SW/A/aT
KPK85sLFRE6IQGov5nEg6kia8sFIKNW7bGEJdXHiS0K66z+lHjAl15z6s1OlbPUINiC4ziShx5hm
Q6TkgsIbMlwd0BSnTvbclRYfBu+nBwXZDOmVM0nNF3GryYLElE7daGbX+kylGTNXZDHLu6POokfR
SgNGWCLJ7k37GNLNKAGXE95AxXKMS87B0ADk9z4AE0BKOpXWRU9+X2f2YixjLtrhxSUPF0E7LbkY
/5BoU+tr13WBt5r50i4IAxe7yaiql9plLqJ9zXHaGhrneRae99PDGH2LEqfD3CJ6e/xmq4zEzDp2
qSU3+SQP2hCRPrSOQ9ck82SJCcEwY7Iq8phzfplW7Xcvo+LdUPdcl2wNtpnp6hu/Do1wH5En8sXJ
Rvc2dUN7WM1kHHCshkM5uzmHjYYuNFhRWgH3ldtDwkLXai9FJkQVKzhpxFUoxLh3PBObMw1v7QlJ
EP39XJccP/Ehhu2DE9iZh0QiaZ113wVVvCXclSN6G5ChWoyUnEJ0kVuQUfHBcK083WbjlIT7TqQs
qFR+9Vc36tLfrh6RVDWZjvkzU6aIQHL4fisjolZ/QaVBPJPaYI0/yG9gR0/FT1Z7YDKEb1Mh1PEe
AH9oMq0TFrYSZWvKtQ8FpmEG1K1cW7mdt8RECh2tOgK8f7ixNl5aA0nplpoMVuhibJhDjbBCgl8l
dneZFWgtbRCdez8rqYtpNQX+aaxDZobe95u9X87Jk8HG5TIZ4LVxKMZriViiRKsTENGgGg74KNFT
uELpRJwqabMZIQhWbqyXRsou64fpNEMdCTZu3wKq+ivstJXoQHGS621VN8Y2tGRziGTvWlvOTjOx
YIpsSB+qIjjE6onmcIODhKocJ8xgfrA8PFEwgjJvTbz0iCZGOKhpqbagzR7BjvDtFG5Fq1BTiUJ8
4uaboNGdOI4zWDdUEARqoi/ErQx+F7UKGN/OKglPkEG5EXUnrqe5FX/YSMBfaDLXUKeZTC/cwvBE
0OK7aJ4zQk1v4ShDPccznPbbvm+h8hIJTgCgk3VPGrPBroTVdPors8ultv4YE+TiX0lz6gcC4K3k
UkfIVzeN4zJRzpJfXhhTWdOsnQn9RbrQ3A3SDogAiQXKCBs97jbKIDRdu5DnshX2uAy0YNdekd+O
XAi1wHezBEM90kVepOONv0szmqKYlHkI666zl7khTmhlOiWFBBEPc7fPQvKjB7QQGUfVic3wALRD
XRl1182oX73Uu/0PD4/QTysITw4b0iVb0mt+ZVM9GGvUqOOTalGO/Ye4+TCmiRec6g6fxpCjgrd8
4iiyfAIKHzo/jL67pBJiYn0xoNfEvJZGE6l9mLbH2KBOWcfaeiTGcIl2VNEF2kL70rJii0ZmWRsK
fUjaPGMV07sQ/MIuqno06UDXvtZVgTTKh2pwINg0eolUyImv94z4oMoCHWlmFBxyPcokt/Vo8dgj
Au+u/yN6So9WL4ojXpk2QNsAe5Pcizn90vZx263qpgKqY/FNVlSOscrozJRi7fRO13/997/+z//7
vz/H/wp+F7dFCuw+/1feZbdFlLfNf/9b//tf5f/82+Ov//43/DlHstbzX08I6VLL4c9//riP8oD/
sfhP3fUNXgnDPQK3pbcABmrT5X0I3kSKLzk0qs3Y88J/PKj93qAWJ3zy+SAfWtbrQSnM+KEdjt4x
nKIgRNY7ctyTfoHbEyl7Z+8/Hk69Hc5zlEBAaCKW1GL5879dY1opOiNp5BxnrNowS0u/+eYRYvnJ
VTnvDON5XI0jTZZiT74ephJjb8wIf0nRtkGSKHHfMcU8ufB/tnFtxBcfX5Uw34ynTB6bo0xXSZOj
7+vxBmfUnUEoLNF+LfESNvlAYzuMxz5vUoBVwr/oliRAoFXF3rIXWXC9bFc//hXuOz+C/b0SFgpz
x5Zn74/tp6TVtGZw8jGbh2hE0+S5TWb5orOuzqjgpFW6aUXB8pKOwso3/3x4admOktxGx7PP7nnh
JaCXyZ04OfkQ3bNYtxbHnJEDp02Lo2apXBCf/ckBkHH8eOi3b5UybTQuf42seQivbz8HoznMjIzb
b+lixvElZ7JwATh6248HEsuDfP2NMhJaR0FFgXa5OnvQsZXV2Ngt4zhyrkFyrhMsFhnWkCcPzN41
C5KmG9S4FT76LqBZ2alJTFvkqQ71kcnJP/lB7z1zWzN1eJ4AtnA+ZxB3RExREgWnvjDuKjiWmxJn
+gEf48vsS2uj69K6z3syTz6+EW+nDe4DJSflMSgRBWfvmuQs6ZvI3Y6VZ5Y3GLznSydKgntaTvGX
fz6UY0KlERocizz/lqkt8DQN3qtQJixawm9va89CKFt54pPv+L276VjK1tJWXJrjvX6Pqslr46i1
g1NjyFJRvRJw8ZEel8TBLX0MaC2ppgOJ0R5xHB6jj6/0nddYCseU+FjQ79nnX9BgSkQdVRecUFYt
hX5wafGeoE1Drj8e6N3rdJbX1zIBlp4P1Cd+X9loyGgd6AZHRB4hiabAIs0CQ5sqf1bmlK2bUrqH
jwd+Oy8zpGJiNrWrtCeXH/a36b8rpm4qBsM/+mh4TwBB2yceqr5oBbWVgi/2+ePxxF8fwNkHKxSl
V+1ZwjZNcTbikNUef9r6xzyKJ2unFafGzeTjPaD71SZoK0nl+BpxXCeI18J6vcZoxjYUsP0S0kKl
ARYdIVn9qsGViFlE4h/aQJQlE8UmMu9X0dk3Ca2dq8S22nLN7Iryb0R4v4qlDS+np6wSrsZ6cG8h
k2Cqq+LoqzFUImRHXSOHBhNEJmoVCc59WVQnwJW5L8ghzEpsCidzbmyfc8qG+pv3vCx3jyYHTXfZ
ObGVCyqnBxZBFux4GTipSRIRzt8JrhHGBRDT+dYsswgDQJp7TyniyFutyESo4hFN1gw5xVmJYiCt
ZKIj3qxDu+0O1B449rZ4Ib+lkDe/4LfDKufWhqDGGCnzG8Ah2zh2VQJRBNtCcwe6Gcl+aCnU4haJ
WsmzS53C3wyKmwkZJZrv3Trn0E/JoURBkc30WDlB2aR6GQ1sdWXRX1hnfdt2mxbJwN2ASvZg1sn4
k0RndaVRPwUUpRyARNAde9yx/E3ewc7wGG+NvID1V+U9R7qchXgm+SGArm8N43fTmqO72PBitGAF
YQzrdrL7hyQ0agKnAopEGWjwLyld6PoYAcsGuWtl9oNPWNQhSxr3hgMTAhfYpTSYE/bwv3wcitgH
qPsTnMmBHK0ESTxfdE0bBm156d0j3QfCXWQA6h8gA0FBcSMyEtcD7cIX6vHc9I/f82W6PX/LtQJK
sKwDAj3I2XdFYYNOZxKd5tKPN+BIQjK3G3qhtZq3mhyi7awjffp40HfWAKYPXjhKaKbF1/x60NA1
iz5SbgSyxbD9tdNmI2VbpfUPO2yJ5vx4tHcukdE0emnbprhqnc3Nk2m6FrizCMe3gynbCJuB8srE
CabokwZXgdsAUpNJ/8kU8t64wmE/7jEyvd2zq5zI6kVEncSnsOSYiU0EHzDn2PLg1UmJvd4g0XHr
kPz5yXbqnamSaq22OaG60uYuv767QzTXCcTR8KRjhFjjkNkp1HosTGsvBp5I+WCO/3x8i9/bxlrS
4ujh2GzgbHNZoP42PdsAX82OYMRTacf5OnRzVDA52/RaTbCz24RqNtKRTVATBhaDVKTb0/ZfPv4R
771VUrGPNFmC3bdrsBHg00fDeALeUh/sElQlPu1oaYoZn7xSyytz9tVY0pEC7x7rg9BnmxgrCXmj
qio6kY+Sq0NqsMe85G3Xl7aZZY9gc5pnVwx0z/PZBe5fVF76yc71vbeLnZsHVsxiT3m+j4qU0xcx
8rRTq+oeRof7EFsY4DEMvFiI3Q4lqTif7DKWFe/8qj1BH1YhqFsW4dcPWYuFzyCJmhCNEx4lWpRV
bPQ/YTiRIp0uMJqCmCupfPOTgd95sixPvFyOdpmsrLNJKvJrtE4R5xO7QZUP43Z6Dqy8X7uD2999
/BK98/FIXL2K5dx02W6cTRap3/dlAPjixCFk8V/QLixy9uRR4TzJknrkx8O9t3Fje2H9tRlWnMBe
31KEc5MTp+zCJY6CCb18zExYhS7umo8HeueNZXfIt2FzyvFsdXYLHWW7cy04fuiAKgqV4iXHNIgv
s8l9mXpHEhmro20+Qpap8yL65Ht5765aCGZNT5KthBLt9WUSQsM9lDCfECPpY2m5WBsK6T6NcAH3
KjOi7J9frrIF+1PhUZ3wzOUH/W0+ov/TzF3h2McgrlG0Y99FpAajE9KjnvruD4TVNjyYZH4UpyDO
XHjJaV33Vx/f9Hcu27bJPXPx1DBPnN90u/B05YiKM5/uf1KuhUPW4YI2iKi/sDjU7T8e7p3PxOYf
TlWmaYHaPXt37d4UZjeXxtFIDXk1DGZxSsIy/CKJStt9PNQ7UwEjuTwzTztCnZ8el7BmmbDDO0bo
T5+GBhWDJAToouEEvFlEW9/aAseaSc/1kyf77kVqi7OHSxGIxfX1k22mSHdyno1jSVLwoR9isSVD
0NzknJS3/4uLRI/sSs4AFIXOvpnYzmwCCifj6NhYnbPem6/qqm02dRtbx8pvIBiVirJ9jNH/45Hf
u0htCxYyWwge5tnIUkZRb7VL1NrgDic4EO0aODYB3brr7j8e6q/C2etZHVSd4pjMxO5ShDmbgkak
fCI3czZjmKdnJ2+3JdQuw5xZSBO19V3jiqD2L7WTXHSRc1pSvjZm0GMFxI4QyptPfs6yiJz/nOWU
x3Hddbw3u6aynAIrJU77ZBjyfnTpQ3nWtsNfljQE1WpUPwDoSIzIm/2EnxV3iA2lIqif5iJ+/N/8
Fh6+8Jg5haPPFjxkCES6hRlddBBu+ybK7kFHpOvIFNhxYfM6nJuIRsyTVTMaqAURwc61/dyiZcvj
8ZM5VFhv7wwnYME/JpUyz1q+yb/NaWQRcuXpGJ6SSiz6b/RoCP88kK+BIb1oT3Gpv+snEng1Cr4V
dPn4UWoOMuge1beCYLP0s5+0vBtnD4utLecyKCTUSs8Lh5Y3B5Yt2HLZcTr/UmMdPatgDIDjTJiF
fLHoKaZBQhYLhCGvk763v5MtkuBD85vkny7dtqICY0sAfRTaKM2+vj9oGtLWT2bvaAYNfqY+qKOb
oHUuoVf4h3ixXX38erxZUhmPwgBVFy3oFZ1/pBw4p7CC23wkIfJHp0qk0OWAmGN2xltSfL1jVAfX
WCXmx54l5pPB30zAy+ACTgRlGLZF5/uUwPHR9HIsPSag5r39ZHnt71baU4vToxsaguRK+9tgO+W3
zE8xr3x86W8Wtr9Gl5qwRmHa5vl6Drc6wRbfcqsJz+stswNfkqh9H4IXZ2P28PFobzZJy2japr4m
pGdr6+zB1imz7KyUdyxtO0SiZizxvEhpPx7lnWtS0mZBWYo+S4/v9etTY22tweyzWJOtsu4qpdYY
JtetW8FSSAMgSx+P92aOZ2egKb16nus4y0H49XgOtXYB4ds4In1ur2qB22zVj6N1XfV93Hwy2NvJ
g7ok9VbThkIGefC8z2D7dV5iqYS1iX37UDetvmmNGLCuH1aHsgoQXWHBuanTmh6jPYjLWoRUSif0
sg4l8k8KAO88UXz+wO1sSuHsWM4m1qIOJYkjPFF7HIubajTVOi3wWn98h9/5RrReqqEc0pjEz7df
M+r3jGBZfRQoL3YqhDnj+Ia/telF3sWBgAiGOH1XVlV8+Hjkd54t0Y6S++w6Lm/T2SZFA2n3Bfzf
Y16X+UXbI+iYl9SlJVPj+Z8ORTX9r529w1OV6uy19SIvrkfIgEdZccz+3vj25P4g/KO9TKbYvv14
sLffCAcIZUkp5IKzds8Gi3swBJXozCMd7fTG7TEBNCwssF6qFP6NE33yBN8ecoXr8eyonnBuoLTw
+hvRWW+TYEjpJrDj+BuFwWHdmeA+ASaQmOv5gBzK8LPDypuH57De0wajGac557rLa/W3dbbnfegS
TEgnZ4wMYg4aCp1mgBMuceJPduxv7udfQ7G1REq2FLbPrq9OCKEg3ThhSZ+Itkzgf9J5nnYW8b9r
afbdJ/P2my+C8TgYSLburrccO88uLUbCng+KgHogMquZjuQOvwXclFl+me3GuExMjmYARvTXj1+c
Nx/8MrBkx84srmnInL046Tx6JTHH8UkGi9GXyvWdSqfi/p+PQuWH/ygqMzRWX1/eBIWrcgm6ObmG
h74lDeXlYM35J9fy3vvBVbDbUZbnivNOtNEL5kbLZXvsTcHRnXxql/DQvhgGtf6PL+h/elSvd1g0
oZVkqTAt1gp9tkp4UEBIYCc4w+oCokConU3rLidbx/AbgHKRNNFFuui2okMIfnBaDW5MVdEZyhxK
aRfBqDZEYmxplnhUITUbgslPirsJJ8Rh5mxqb6epXD4wGVwAvsFUqUXpPyAriW6QFVPCgkjKhq2O
+nBTo28AV99lzZMRTOKLm/YANwAGA6fC+JYOoIH4S5FQDQJiLJbqFnKIUuOxqgwL3XAdU/rDWHgt
wa1cjoMuIJx1Gem8deR8HYUYviLA62YksW1I2ItSzR8zL1s0MCLdRqEaon1jDM63TFXwDWBzx/vZ
c5LfrWMhCPeQSh2pro/PWmcQctKhTwlzRqGYryOivn/asJ52dOtwsQWwh5hIpujB4i8EgQR+KdTE
fKxMjCRHz3etp2G0km49WvG8aeeUTSUYow5FYuHvC8szf5H0KU3cJrn+nmBifDZbGhsrPKLZxqIW
tkeRFB+r0BmvckvPJ+SBcJfINtvZY18Q4dDh4CSvczwQy6oeZCrNLUTZ7LsDDb7biWlBpQGUK0+D
I8CGZ3NZwWMAXfmLiPj+0gCdP6xkHw+Yii07+IHUw6EHmABlnGQV83uKEvxD3W8FX8zaTOue++9L
tKn0BPbkUjKtiVHiUsV6yfZjlg9EnasDQQX5HtpXfqyTur8LJzOd+SXmnG56IuTMPYxuJFylkXbp
2qqa4evQdf4fMmoS+wLLbfFgkmHyWNBTvkAuNlxF9WzsTSOZbn0RTF/N3ncfyEFAkVfaKPvGFE9/
SyrDaUrn6DKwHCQQOiwO1Jxj4IgSQ/cqD9DarlzyH5AuTnA503VCdfUW5DvnnSIoqwyLRAGIBbuy
k26CpCdTaeitYmM1iXEqQNi2mwQfEj6lRN22NOm+dKFCuiQTB4RAVhjFQ9tP3TP7Np1sEX143qYd
pHfZwjl/pAlEYY6M8fayFeyKj7SCIfrlwm5BF+ct0RwjtsHA8us7E3f20ekH+DmWKMJbnfb0Upoy
/GHETU/asy5vrI5oFeTyw5G1CN5WM47pc9ZU0ZWipw0vnxTPJ090xk3ihaLZCjRU2b5oK3lXNa4/
rgmn1v2KPDTBsyAE4doRdNU2fpR2e7JIK3FbeZPUGxkOJvleBmmTsFfDixr/0YUThZ3Yk1rWtQv+
Zj6NgyH2daXsZzSJwAF9lYUa8a6qLz1DZk8p6lMcoQHsDJcD3lYhMsZtOzlFfUdAKswJUsIL9Ftw
mJHbURMqvAo/bj/Z46nvuhpTXms3FvrKuvpZNEZyzBzyTjdN3lcUjMzCu7T9Jc4LjlCqN1lVNs69
4ih9qurUKNaO8uffZS7MbW0EGVOHW5rxShBnP60V6sGD7wBqmWzC3hfdv3MVhqCJsSCGM5pA6at1
T2f+4EWh8703s35vIDfbm95Yr8FepttkxtmXTHnNexV7j0FW4RhElBnvuyZyfma0MH50rV1dAxYi
M5Y8UpqmEA447lYeMvY6fHRkEV/TIq2oX8TzXa1U+qWXRfYylq2+c3tEbbqb45dB9eN1Iz0Yee1o
dccIVsWLmhPQnlMPslL6cgLYGxOuTv/PzbaYgcufCnnpDv/atAehpn5HLZlvt46b2VD7rNk+zT0S
k6U00Z0Iuyt+QkuRl23Y9EdCJ9Rx0Pn8GCQS5gzm5xsCLrJT6BI133N2RtcWi4swU1m5C7NQ7KH9
ebsOeciukS6oGA7zzfchNsEGGqrf5nFZ8M2OvMNEaJbOqbfD7it7HX8LEwKiQtKm9j2066BcEVoH
59UWC92CYpZ7HCW8bnpj1k2OjvRQEv91zLXaDh0s0q+NfR0bmYXhSHsFnQxT92symcJy5zgQigD2
JUtoxRiEwbFyY+gxCU0uKPN12z8allLXgEKcrW8CnvJtFRyyGG5JMzneHrIBhoJZ27dRkJj3tF7h
pdRFmFwnwxBeWCqt6KhUMJbzojPWRH5Bwsb4ItajWnJ+8Wxn6yx1CgiA2KG+5rovCLXKx61rjN2N
bbfVvmia5OBVKQT61MbFg3Ac0lUXXyYCxAUfkDl/HdktXIexzVdfBD6ug8RpNjjdk8cZdkG99gi+
vSRWmhQ79IkF9uZsHjYV4n++MnuyXphFQDZHmjAy4GpHqUfAoOOkaJ8aThZ+cjh+u3G0qCc7SzeT
Az/Hjdc7q7BWUMQyDS3C89O9FTia+KWGEN3RGNzNWHXmhVMn30KhWG8/3gNZy2Hw9RbI4tBBR4YH
x9lDn21aQ9NP57Ks2Y87CbIIxyJVKCVMqFrZ8UzCOt7drSzc4MZPKeMt87Ahf+F6cO77qhabSUTW
HjXffFNjqwjWuBohEWHYTS7KWraYNxoZbSenbDbt2FTLAjETnOACLjkRM+QGu4+vZ9nqnl+O62hK
2GxT37YpnTyg08MHcTLFWH9tZerflYN8mBoXXlKb2J9sId/uVrl7yzHD4tC2LBuvnxxcSJW2pkhO
tjMGlxN6930P2XdvlEBhPr6yv47t55fGgZ5ss+XA/eZ4QQoxWWj2lJ4k3P6VD6X/WzwQn5IrFgC+
frJkZ/qFzFFfW8LfVzAxvJNtwwKFf1ORJ9tdfvKLlh3/+S9aytvLDWBBPi9Qah12Lhq/FMxwTuAd
jCu9tafgFyG+uMtwA9ySEQD/vB0QlrYJ8WadxKroYdH6+JcsL+mbH8LLS0mb9/hNcdI32yi0mjE9
lRHYKDCh2S6BGLiJS2xFWF5wFIRBh45lUC8VpKVPhn/v+3Vcyj9Sqne0CJVwxrjizH7Ky17e2PSV
r/oSLzvshmmrnPx7NCBNc2jFfTLwe68fRXz0fhYHeOu8EmJBUYFxwIkzqnDQJT370RL5+FWGZu0T
Dd47IgTqLYrWF09bWW+6Jlge8ZM3GGYbE9XFXGRjD+yznMC3dgO0N2/e9nkbHJjC4CUlswmWog8/
KW29d6c56pomqzIfgXN2Bq1mI62KuEtPJM/VN5hjmq0fOrAz66h4lK2213FS0iW3saN//Iq9d6uB
uBHvh4oWRfHZyIHbcbiuZXqqcRwdk8GtYSG2wc3c9vrw8VDvvM2CA4WyuMtIwM/rMqCOejSiIj2Z
Pc0Poig6NrlZvSZ+t91FyM02EQwNHeEAEx59wI9Hf+cWI1WiEMzJWL1ty6CHT4bMD9JTIvtow2r9
KJuEDQmpPatu9PAEN7nxRMe+/fnxwO/cYUHD09aoA6i5nZe9g4GTK7YSXjACpHeZy8QlciO/61gl
PnmZ37vDKKHp92jBWOfyjm6c4OVpi0XP5DxEOqG5MScg/lUzflVRnp9UPsPPSMtpU/p+/b94vtSl
BaVFFirz/FUyxkXkqpvkVMJroARexHcBO0MCzERJWoHuLkH0lWwBkb41sxscP77P733JHLCoWHsM
JHnJXi9aApMbcyh6VisXhlpnMJM4ZplB8Mfz4lHtXdtvn+e67C+lgrUH0DvCPpmTHxt+UqF7W7ii
k47ihb4bbxzCide/BNz6JIM8DE4Z0ViXnkbrAjfWqz6rzNEveu+RSyaNv3S8JjKX10OZNlClLIjT
U9Wz9wOuLI86z9IdfZZ4h1OPQPUOTHSXZc4mjmoDHdkI86Byfkxm8gTaEvpuNf/wMs4ZndWsUR5w
WKg7az1HZHnQ/8sIdTYpTRA0grO4sNZQjEw47MA7RfXHrBuYqTK6tz2sZk6N+0/NMf9v4mY5CgOT
H1Px1Wi932j6HgYLcAWL/bdKGMOq8ExrFTVoM62xcxa87RFuWLm2vC45zGUxfadckrywsTp1Cdy7
Hs45nnI2q747jEQzOffmGAIdjsNxG1gZiPwGcq7VKK6jm+oNpYPrKZlg4ZAJAQHiyankTBFG0iIf
vyZxpFZ9W6ljmgXEObh2dOVNQq+zBGO9V9KrRW35JxjGQ2l0FB7sGlocoCMyoOet7bZPsJE5FwBR
2NKuOPRx+jgNhFmgJ0Ny2xBHSZd/hZKUU0yTcuoYgUJRHLhGEvRoJbgWmsEHsELYaOb7uyFt4WxV
RMKR14nxxyL2EHTXmjJ5jU1VXjuNfXJz+wlfMGZAfPoouFLwSmW1eI+Tp6kev00yVD9Sg1oHFh4y
Vq2qO/rU30+yKHY0JgmLRPLF+XuMdzor7f3oOeNu9jK5dkqIq25LZWWA0k6KM3And5qSa3LDp3Vm
dPaqcnRL0G0BKN4DugYV92EKVHzdu+OVxNJ2rajdbayuvHMVgWVmLL9TvcNH6ATTzvS6YDOEnbeR
rXwp2Xztq05MWPgkPoJsmtc1Vulta3XDOhMa3QskqI1O3J+hsCLcnxqrU+0vWBVzE3M+PQEnx0NO
j2bVmDU5pz4rJm6IeRMFRbYx0snaqkGr34Mh8fRjp8SDqhxNvpT2XmqgZ/BA65t5ZJKClrZnN3MT
NvJu4h2ji+VYG8IuCPQbdbzNq/ily+bv1jRGK2xbt2k1uwcYGl/yEToCRZbbhJ3hKnfUHqEySVMz
5txUk5gRkEq2rlWW7LSYo+0itr+YQnPPn5F069F9dQnmXgGYJFFFq0cFU2GNyFVw28YfeKlHzAfh
HQ7Y8DJnXz4uiBMoEoj7IfFOXHzDoRP5Pdr6woF8lHjXhYCdFEYt3kssaiZstZpjdiu96yAhnFgN
ijpjK0cAJUJviyk2X6hQcdqJxQ8vtY4g3e5KBL55Vv7RFnZMTy+BdyS5bdoCjqxN5umhc90/WAhK
wsxCa+335ndKK3jfHBw3o9GKHa7LdOulWbORRvBzQge4ocrIG2SUV/jdyJiz5C8PiNSmZB9C1BUx
GHVJCI4RGLeqbF4qX//pZvcFvbeHPDv/JZzqamzZIURLIruKCLugCfyFKuuFT/7sUyRH4jvp4v/p
++y6NCMYWFH5kDeMCscPlXxuPyMIoF4bD884OontkwHwYcMaX5owUDufeC/eRg+8KOq9eShaNG/5
tB2gc+W5es7ddhs4WP7Zxt0gmrw0QQndwC8pboOqu0nq8XsHMXVttulwLfz6KzHud06fBUxdnMHJ
IxtIQMML7q0rDwJS2/r5wctTgdcYTG3iZOgzZPQHeESX7kals8u4IjaPcINtELXqNsQzux3rpCHT
RT1XBZyWZmqTpzwg1DBkvaeUDH0sCxdsnx0JctBl9WcCnrKmdB5vKIVVV24l1MbM4+sxT+uDsnCH
RS4cBvIdyhXKOHNtZchxcRtQgvE1fmnlTN1ubqF8mUT4knpOfnhjFjAwcmZ6PqZbW+ecg2P5BLHo
OckNb1wR6EqVIjBfTANDdAZW7tRCOF4DuPZWZi/sTaUGZqM62PVk0m/oRqcXyaTcxeerthUSHeIt
eyzEFtFeDakgxZg/xAGm6xbj/CZipoaqFt4Zk72A88yJ2TDX11E6YjuN6XLo3syvo354Ice0X3H4
olTGGdZI5hjwunlHRgu8wdp39mUQsIAhUdv3ypxu2fTD2s6pws9lQqshjjZk6rUUgccE5YS4gkv6
i1g5ijJWRFExaW501fZ3EI5+6xJr+YBEHDzJssZUqdi5MwiGHmQ0T6S473K75WOHywmR0llngSoA
5owHURFDMGck5mBXAHnfLjyrvtcTFU12q2IkRttqKMl2xKdsvIZUDZ+4y0Zze9ysfSZShCQZulx8
oaFxLzAX7EXvAeCozDtsJPd5lTuXRQqgMpGUnmcjIXjPknV3QzoZiXhzWT+USQBklb/p3g4JT9Q1
0VCIIPptOVT5Dvl7uzOpn6DBjK558X+WWTyvhS9YoAhliHuRbOkHtCuqsuSAtGl3mxJKtzJwNLLJ
Jtsagvk38jV+k9sYbkH9AfR04WXRqsXjFvTPuIPzgx2RGW1noArJKrwz/gJftwq/BsjzFd7fCoR6
Gt50wF3XCfdmrCcwGjX7H9/EAAlWGnhGqehMKRhDM97h2DXWSLBrHuT8208p4JpGcDXbRfWrcAuD
vD81HCXVhit/hsVDm4C0NYJOtEy7ra8UU1tBKCcmgN+qIkCh7KruAnzqjTCrpzKU3yPDSfZNbVF0
LvNu2/V5sOalp4WWaeNQ0EMBnlD9RpDM5OzZD56XtndBA2l10GWxtlsWPWGNKOrGaF61HskLWFb/
VLaGjI5se5M1noK8QrEVxXhFoCIguwxrUO6ISyHpOU+hSnY2sbcbNoworX2dXFqIuvd5FSb71A3S
O9+a3XUaFeltnE0AU2Zgs32t/+SF/z1NZnGabXIvu7D7gdvlxwwWbD+5vbcVXY5hRxFiNCKohqpH
0yuuwLrUVJ1XLcihXYRId43p8mJ2a+uuRve2I1yYHoyXvCSKemxKaXNbWrMCPg7Ox9dA9LuQOEua
VAdch3dN5jRrmaSkGBo0Tdr5lCooNMgdSa/KxO8QZt1al9DI5iHZ+FNJu2/O7qiq3LBHfjQGCr08
gPIeWT9EZ8/3bxrcEpCwiFlSpsouMR9Ph7Bv5t0QZvdoWEA6pa5vr7Vf94+k3tzPgyUeVB/eiM77
GQ7xZUcWGJ3nJL8dXbY3BILrXWIHxa6new3gfLiFb0HSU6V/E30GJckBlxM0yTG1hLGH0QWn1+sx
CJmA3mynAI4D6e2b4/O4O51+83o2Y5zOy10UONRjSwhXoWXHV7AQ4YSF5oayYrBWLUTH3AbVBy3M
A76ZxtulCApjurZgZsESU5hkwDn5tHryYT7gJdlExLVsZ6F6IljGX3Tyr62++2a0pr9z8eStKhq5
6z5omBwjEwv41N41FmxyP38MY3yPUHCyr7HJMpi0UbymAiM3KsiQR092eUF3A4RsBwWmVmj5E8vt
0ARkw0ovPPlGQ8D2WuIUnYm4oankvTF7e1g3Vn0B3O2iSLz/z9iZ7UaOZNn2Vxr5zrqcB6CrH9xJ
nyV3jSHphZAUEmcjjTPt6+/yrOrbldmBygskEpmSIlzuJM3snLP3Xg9JYOXhQHYzt0Nh7+vruKgN
ih/X0KZSlRlU7+aCnUEQ2AKyZSz9iGiZm4nM9mmtpsE+TXmSfPD1hb0+WX5kLZbjoicZLy4YzUxV
52+NOhuZxnbTXcxQM9K9hlBxnSRWGMPi1FnzsI11LcKdcU2bFNa9HOP2NBfKjaxq6kkIy99itgT6
1yOPXOVs2TIPQsvuqIgPCSJYLecNt8rq1tDYqzVMtf7QLPKHXlYgX5fRuvVG91g5VnXv6Jr94fAo
AcJa1Fs+G2Je2SOhRoIkVEKDMnUrNbiC5qKz/bbLYpyk5dyOJC8wT60H6h9OuoELBrowAfuCqRuo
MzDJaR0g7Jn4FpIT01enGZ50BSskRnsAIbemjyRIemlo4yGRjccLAyCYaVXPcMzJYibVRreX1PYk
zxvvJVJ/s/TVvUb8wT7ATBYoRvMExAbRKMeMGAuRGUdWpuqpmlJj3/azt2notxGLMWBAR6YyX2Zr
/iREKH9naLOs/SyvI9I6gACRUL/tidaIyHckqEKj2iq2JHlYu7oNuNMI8lh5jFs6xcCQU8u0weOX
H5ciJmlZ5FNyLjQvRZNlM2KZG6p4n6LUCjjEBX752HbjixcbR7MxHtLMrbfAQIZbogkx1urenaw6
fU2u4b5XPZmStvueGcrb0TpgMiXhitoOlM+xoUhwx1hu8kmeFh0QvDbFHQl8ZP1NDjCpXE/fOh9C
EK6fiW/6ZEj5ZIkBj/YfBsbIB39criHqSEkhlpAIFMzNOlEclCeTwqdwIRibHREaQTMyvVzeGHlm
QBZJuHO7E/l1lLVC9QcUzsOKPNlrnN0+yLNgMzXDTSy9+llUw2Miu+84yU4TPnBmbfIdFeurD5p3
aeKjsoJLPPlkEMcTKmxYOxybSH0iXS25rrNAJwdmmBb1tYWI+80vE+ubH6jeyVHjyUMq1p0a0NHj
wYYtVIQBT1UTaZ05fhCq7Rgk/zP9ey8c6ZZ728mAhFg9AdMcKNr5Uzc689P0pqJCgQIxkr3WCvXW
/jT15R334EVLcm8VQN0LJ8v54NI2USm09uTDCyUyvfkhC4sRm6kw8gwM5AbYGqfeMSlwdf+nZ8U7
Gsk7kCEwqDLD2bVxzr4k4u/Zqx88q2FD6j+GjFqJmd8nzbEQ+h/Ftt/lkXLIcTISCzJIHrMI5TFk
pYZjs2Ijh+kD0LctYmbvRbETecytZxjnBPUGGK35AYs2t0pXvS6V+Z6LrPqiyPsqu7y7w6nqReSE
dRFp/xLfq3+39EQ4en15Z1YFWcmSe5rxA1uE9YDIEIsUgbKmXGTkMem0iD9fjyxGGFGL+S5WdA9K
rW2JCiKpdkqMD1EQ/dUYUxUpIq1gM8kz4wK50hoJoFnxJUe11i0BaB2oTDGtmrra2ToY9jLl1GRM
MiaIAwLv1dMUpbrVw9LO76bRuOXMWF1DXq4RrON9ljYvwIyNjTfGb5BleHr1VJwts/+YzepZU8Wd
Stxb0FVz6BCxE7YkikWemJ/8mRx9Y6z2tkU2EHTCczM48c3iLBfh+Id5TslZh4i+sok8W+e97u5x
rp00h+qQ/Au6QvYUHPSUuxYQ5xB5dPFWQ7wUd42q+jUO71cB7RbMYnLv5mg5aj3fk2vuh6NnX8Qw
P/dLEmz8Nj/1cxGvu260jqqHRDir6bNMuquxWB/X7ZC+DNT2ZN16WNQBHSsRhFwmQmVcsU+EfVI5
+XaCGL9tlbvxGm1Vtq1jzNRjRsCo6Is2IjFwT0+giHrDwU9slm+Fbd6moyQj1pJPrkH7JJun7LN2
8fH2vg6cxhjJt9NMjbQdZLSpCwljWMxHrQKbZ1yb5K1yqzXpkBdPM/kSSQmRI7JXls+SwiGbiIWY
3M2gyCHOxnddehArM+84lM4LrPmf9EhyQp3kvR939U6QFxZZLhE1sVfDssjwbvnQ3r4IMD+YnfdF
m9y8A+vePxt+3EadULBtAgs3qFKSNOqsO81pP+9G2ZzB8u39oRkumVwuGofBDfln3DFBxwq1BHc8
fYARMvJlLbCLRl93BDgRsBWy43Ae8N3UobA0fGcnVZZQGeXu1UQ8xCTzDU8kmCNxkdBCR1h+TWf+
IHFEgwWBdqBrjYuVOo9WBjbYz53y6BHMs89UfgRJdys0nZJcy5FNkGCqOfwa6vfmW4qMSiUDKdWz
gqRYtVYIHk5EvnA5PtHHuDQIPTjZTyNo9XGMDzlhu6Be858ugaC7Ysnuczf4JpHWJa5ohAFVuFvd
aVJgdVhXe9/0dq0x9YRJDmwydCDWPeAHChkCzYWF/aVR3vKDVl65Sjjqb4NBeFCv8nJjxEVP50N3
IfzFOmH0Nim6QWutIAM9LND81q5yPmkAyfXs+Zx9gvwmlSQwegEP5EyoFvy0Zjp1GYGvvvLqaHDb
Za3PQmyMbHhWnARImy3OylQmkVkuCUboBDj3mfW2MJf9kP1+PlM3JIO9OnV3RI38w0vkdFs6kxn2
tM1JHfatKNZmjP4Fx6ze92+cRrREFgXBfeHZH6p0XgcraDZzFlT7WvdVlEpQ8UgSCbzM4m9V1pdK
17/IQLhR8HZXSDVuQH7Fq4Rmx15r2hqQYZdwTYa933FV3TJV4eJ1GqAW8z5DLbpuUPqhqPCCm8kP
+i2c9XvOU8/FNM7RSONy7Umw7K7zHVQ14qfl2tDNE22rkBltW61rbgEMgTOaRnclZ3WHsuy9rjRG
/GP5bc2cJbyKrp1Nygu7pbq4wRCH2lU9h9nxcYo54SbFdO78ntRZzb/IOCgip+Dm71Uz/JCSrgYJ
S+mW9ud3os8PhUMFSEZbEBYkcq59ZRJ+baZhahLxq1o1rI1G3ju9WYQ0yt/0zGAuZc3Jm+UVgK5R
B6IYpPdcpPAYRzXiDneaal/WHUC3onlSxI2tCamnbMzGli8F5hqGxLgxfHB74NTtCM8aO0Z9bt1x
l5Rwg01aeIt2n1STXLEk6uDY/O54XXy6fjRvKajR/DrNFQYxouUsnYLw5CXbNCUqPrWUlCqkdu0R
j0+H0UdURa5efz2bHiXOeVYNwuhh9lYny8dz1Wdk/BGsdQ1B1DQ9Mhza5S7NlEDVBErOyyOkCbGp
ysD+dCHXbhTegpvYmL+bKel2REjsAZ80ISXOvkGiT4bk+LwQSL0G01R8x4GhIjnkJlVuJsO8iPOo
cQNId63/aC1FH5GnKa5J+8kdq2ay9skmiuYqPlQJkJV5bi9LUP4Qo5V/dgzsAJnkycacFsYhEkWQ
dE5aP37oTbIvraLAnS0AvifPmnDKQ4JSYJ25Thzli3MLe/shAaodxnmehw7Z4CS+XjpvqXgKCPOu
k+CH1mRfo9ZBtBzJ1Q1M+ciYNz3a2sThsG4I6rarMlKyB/GJbv2thbR2El4wPxJr59FWqarrKCUt
mFaPZIMzkwG5bM7s6qbWRfPQyYiot++STKgt4KWbSudyWwEA5qVRe51VmNwt/ZwY/vuIC6fr7Hoj
SR3M5rGIFDYTVFrG4+RB8cV6lRzzGOHW2HkY9VOdLkelP6vBQtOJ+ODYVCZ4ciYMxFiCIUdpddN2
wY9E53DDjnvBWsueuMTPqUY6c1ONb91MD4SV8cKE4q5zhBcmOStcnbgnrUbK6zKECeuspJHmzp31
YJOpzFiNzoz7w6P0O6jOWNcACNfuNLZvU1GwmTnpfVIWgA09gUhQ9x5siGJEf0+0EguNSXPXQoaS
hjgW0GG8rJB3y2xyk6oxuHGKlLt6KsWZE6AEEIynaGVLPRo1IDrklJ2mhk3BNhPc3TrZG4ZNRCh8
NC+apHx2Y+AshKISRz6nd811yAJoJGLm/VbE5L5OY//aOGrv0iInbVhczPqqXq2IzU4a5yqJxGOD
AlrmCIDnrQYGYdPZ8TnuSGdJswBJdTH77bpvrS7qJjWSaF2boVIlktwlcx9qGgsloAVOrngx7c3c
FM+jb/ZHjXlb3DTBPidD6dYfuHgpWfpFNV6E3jwrYT0yUX3pNNJUpBjEjpT9fZHkr6mZr8uZSbIP
4XXN4HBvNWlwCQLkaaQob9uEdXKgic3nEX9ltf6VMFaovOY5SRCGahPjFrwykefUBMzkEGXbia6N
ZvlfLntSEo9E0FSAvAxyQN08OUnp1mutzy+ssgTwGvHraBoPgOvbs4fiGVSi7R+1fr6wupcHLR1Y
vMmeWnGgh5QamwFpqtbPMjPdMIFldQhIvFnpUp772H3tA2AR5K6+QCyihTBSY1hZeZ979Ymkz1uS
zggoAohFilhjniZXfOoVMNMWtxXtPM3eWP2Y3WcLeNbY9l+GMnlpO8o7S7UPlcMtMmX0j8bg62pR
Soh23BYTVO7K0nr6jxwIerWcOmG8DzK+n5AzZol225nDxiwsLwIiSkoxOaORW2akxbtPZZs8SINz
k+UZb9SROYe99Fhm3bNNEeEiOMWRT9xmw6iib6svGs/FNg6ad12rt57fVNtZ2n8hMPjf1hp0MkR1
YAdxAJObV5nav7hciLzPhg455d7Op+BzJCR3F2s8JvSz4j187fZkKNE9/vvB/i8EFFj5CDwAVW5z
6rmOwP/lRRvTmj07L4gmKQGOka7wmPbA3fPEN//Cev+rV6Km8FikLNfX9T+9EuBE1RC1nx5kmZQI
5Q3umN7NklCgb3749+/qF4P7qzAxQAdzdVHbV73Kv7yrrDTaqUZ+fwBhhO5VU35Dw6xosb3GuOTv
Wa7J1slJj503XcIms3cJtdP/4h3/6rfAiomFG2NogGLhj7+F4Q52PdFvOHQW0YFm2ahtSU45YEZL
bqYcoLz3O8cN+mhOYJWW/4VE9FefOPKyALUEtkXXsv74+k3lD/BEsuxQagRkKwvFuRrNhoZ0qf2F
POUXEkpUbP/zUn8SZaT0dHy4ZNkhkE158nIVHByi7AjZGfQ7SST+X7zer94akc8OxypshBQxf3xr
etwa1iATZqjS07eGFzQ7gUnsmkTNPP/f30y/ei3Emoh+UFghffnTZXSrWhlzI5IDOcDxOzfdQ4nr
5h7YZfUXF+wXK8DVgkkGoGMhG9P/pAwdScsGSEHoarE0yTo1CItuVSyimpkKsNfkQxay/Yd06//8
Iaq0+z269LNulpbkz/5P//tf26/69r366v7z+qf+30/98c/812Nd8c+ff+QPf4K/95+vG77373/4
n0hgxGHr+mqX+69rGNx/h6lef/L/95v/8fX73/K4NF9//+2zHgTp/PdfSVaL3/75rWv6KvOKf7nA
17//n9+8vse//7YdMvH1/r/+wNd71//9N837GzI9HU0o0syrUdTibpi+fv+W4fxNJ4IGBRQ6N9cA
u/Lbf4ia4ANe0vwbcVaojAJb52Z0bK5cVw/Xb3l/w2fnoNRGgciYAS31f7/zyz/UqP+4GL+OlWUq
c32S/ke2ejVd8yLEZl2jMW0Lf+kf7/xhkr5J2xmdqJWGmRl8FugNVhYowGuFwgwsU06IdQZWPfQy
OO27USxAYmMK6HK07jTuLNHnBYhRA8RBbFKi+IwrJvlONmS3FrJPQ9ppcFS+E3rJq2Y2H8ACvpDx
E1OVV/deZSHGbicaD1T5c/EEWPbJ17THenxvfLquk+z20FUYm7RM+jSddqXbHmzOZrA4yLivv0cz
uceQfzJK+2gsSNVzyUAcdgJKIoLnOSXk9ca0Y/baZT5iC8Oyk8XXkdRTtTCtwrNybiYwb4bbbrsr
htqvELY4wTyD60seXF+ey5bclcnpn8u8vbPIX7ksdODhJCRAEh0sKMlDtgRnormWkMyzZ5wzl1Q+
0s/4TqzmQIhfsq0wSQCLwnKXWuZDCYkYVOvea6YP15MJ+Im5ukldFXbMeVFgdm92a7w5/cFOeNMq
SX0G+OAmMmvjaxNwEYOm54AaCf4EFoxAXGnj/TGpzGewjfg5iPi/4Jc6JMTu7cCvhTaG3oM52++2
EwKprMPca58YStJTc37OaWhzuNy3RqzgOWoX4e8S1o+b1kIx5BVnDWEgR3JQDgPEIeIAR8FIyvUO
iwXEnRxvAnjKn+XSBCtRzWgI0nzcVZp9M7Mx3aXEEqXISlaicZYjc+tHw0x/JnbF5Yqz5sUY9zZe
j5tJl8ThlSThjjnuuMIHSWHmVcLEoDRuCD4z1qDb3pTu2oizQFQo4HkcRNOwnIsyzPttrKUEIpf1
M+asN2xxztZfwNboAxnyurfzak8Lc06sK003TlPGFIWAtwcts6wVB/h521AzMb0fV5owXgKSWqjd
SlIeaxowcQJ9mEC9/lIP5VORuvZeXxpaOvbwbRG/RptmSG/See3xBltLIsHT5RqneBFlHT1Uc7qS
0eImFLWvb/t4AtFOGWIs+h7hVUKcPWGGPuFujzgFnrtcRdbo3OoTojjZ+14YB3p58vuUmZYh9p0X
l6HRXBVkDNjXBFaKVdO4Q9h5QObtWcqtKOafUu95wi/UqsmGcl3tTJIm19wcAQiBVV00waHKpku2
bGNkjZ+4/er1kn/SYqr4eUAX6Mm2GnHQhzgG89DHP23B34KdCO0f/dRAJ2F7anVzj5+WXgnX8UA4
EW6Rq6nPcduIyfV0wVFHyLBS+5lU/9AYCLdXlrNxAEqvZi9eKRidTE7HsNOHYcWp/9axmb+UA4ng
dl7tsR5uCrTV6KfkQ1oFksLbooftA2Scn1NFS7bwYnLpXPpNhYX2pFEbuxvIhdSIYzKvljWmXUZ7
bLPlhk3+geBMk48u0dbw5egIh6R706zwEUUaVtzvGcURyY/ZM7EnchN9KUEoOvrKJA8z86rPRnO1
TYY2hvKWmqAimZMYdX6PYSpf3Bp5Ohf9FZUcDfJUdpjQ9FevWzg8lnq2z9Ibk0chK69PT7/gvHO9
h6kxjt5w2zTWU6Xn920JYobKmTEmHyx467oJTt5gTWEfWCxh+vREq/lGx+qa0mTnUsQzvKuW+25O
XPQgn1dU74p85+Sguc4BzzjIT+GuoWOiJUhUi7Sl+ekm06VqAg2B31thIKK0MbgVWPAi5FBo2kBW
gpLp6g38TxVa9J6vgECqSg3ufbKss8J8z3yELQY7A/Pl+cKYbKIcwvk+ZHBuBfo1aTgRk0kNoBjX
X9AhRYsnD/U0v8Y0kKGUj98LyOpdVc1Y1o+psxi3c2Pg2Oy+zL5+ZsGJQ37L5K4Bw0KMdwDpbv65
MMO8+iSjD+zhMEotfllI6ydD6yNla+eZOdsKlMUevz/Iu45WGPcrGj00kvYjDj1IXYBkMnTGnQHz
lXZBBWnA0vMb21W3+TXc37A3ArxzZJUb6L3xQV9sbtoR/kNPJQ6gEhpNdiud5K112WLmcjsZlrka
CTdax/py1srmgKvgVCl5qXL5hEjiduj9zaBn59xHR1qYwaUciMOeJvOsWSEMQtY47XIN0sDReyc9
EmRVKbb4vJOVkzblRpeXZanOVh6/9Qa77/U/8h6itPTgO5rPHUKsVecqkO7yCQBD6A0dsosBnLAJ
AsnM7xrXpKtlazpDtfKodW26GXJisoWuLk3YWMgP+ddPs9G+ZkQz14Vvl6WK0Zxb7OweNQvS9i/V
lvupb24mvBfRYHeXwST+HzvGj6JOrG2nZ/e0wbYTfZGiJPiaOFLygcCQbhFpPdCXpLmkokToCArq
d4zTWxzPJyPX83VsqOemQ7HYLGjAxouRCrHGqbYWmp3vkOs82pZ7qoaOaZeXRtNi3vmeyJEKwFtc
mBtG3uS9Z7r5ZFvNsnML56IrfzVwLLnVBqNmMWMZkfKC65GbyK7pJdpzQMbvrgcJh/RiVdnLmQgH
2H1EQEMD7GDS126k4Z2nHY99M8nG5zpdOiSu8gWAyUbJxnyqLfFG0TicTH8EbFKJTWdq7jopaTEw
we1Y+/X7BtP3pmrs60K+LkR8yoN3TTnftboiV3pmoLVbvuglSu7GKz8M2/3E6mKty9776vyOmVi1
E4LK16BxtiPLG/QeLana3Cw44aLJ9s8zIeMrkwR4QMzkOIPFreciqg2XTpVfPZPSQiuH77aO+JFz
GA3bmX0cV22kPPOczeh3VVc/xNqVyWL5z4U9bslzz9bKGJyNUQxGODXtvp49lrde3vVu+eTKUt9R
Rz51CqAOo7cxQNKjnKm5M4J2a2tzDvzI07b+cLaN5aYrEu65GYCyMgpAI0HPwGUoNsUgkcPX625u
/W2TnhwxPveAUH0sVUOpf+tYN0k6Zkkde/5Act9NOs+0uGWHpXdPgi9CyU+JVoo9hEYpIkvfHuXG
mwaWy9Y+9R+ACde9KU+491HZAry286sdVLzEjtBWLcoOzkiYc1ESQi2ryi3VG2G9GSItz1tpdoD2
tYAd4in0sh1AuELZBzGoKurmPtt5/iGnfbCWlFohkq7hBsWkhBOtb9OieUN3kF+Eh/qfdHEu1cJD
mA1vtnEDJNJ+9hMAGLEpjokCjOy6GTpkbVhJXmhVJBify3E0doafwe6c+bqlx/cDiVxBboy7vLQY
rTRWvV26+hUXQR92CSOLwqngntSawRlYuyHceoU//pv2+1ewVPz+/cV3rHEzt+CY2tkIO+lZB4Fp
zu7t3bRccTCBv3A5cuTf9FeRoJFP0X1pJgG05ng3EigQ9oCADnYAyhkAL7wObmQPajVQohppqXGX
fMG+NqMKTynxQ8RJkGF1cGVihIFbQ4W1pq+haKEv2toJDB84CE9NRDhOb0QqIBZsLFhPdhFcPbpY
pW1iBoTiXMShbbCLe31o93aWH/RqWjapUX6NmL5XYPdur2ioTevRuSewod1mcbFhdodQj1Tvtev0
/nrQ5HdR5D/NyoOOBJlR5M6NozKM/C1KWJdJeNwLZ2cLG3MsjktolAhP8hQWUR4zuyKOYY2YZjvW
DMJnkgu2EwJL12m+irYj46GzaSDnNXpyt+Zq9E92p04qmD6Q6d4xOXtIKoTHn6hwz4P9ClZ+L/QK
1o+iQvMlHxgNXObrHfPtYFzTKHpgu//2DHjwsbOxYgZbuEM2ZUD+5DAXb37hzCfLY4wj6vTFqVuf
OUtf7xINIRm6D47XU/ezgIII9kusyNUAk8S8cyVrJi69Md0RU8HHgCqunINjhgDvABmMQ7qnRb7j
nyEtX6xRU2fOWiidMmfl2YhshkR7cjqUx7JgrXV/ylpGaMBYrEYviSiJ3+2g5YDUfbbBtE0lCJ6s
73ez53Eonl8nt6G9lg8fxVhZUcVttUrT/HbIdo2g7pMoyba0oGewWlg9pVbwjvXPIfVOqlxOixO/
APspeavBzuy4lZqRv7ZdzlMP43gpknK19DkqfvaOpr9mjju38/jCIXxFAqSvtMfO55PKG7hzJQER
cIReGVlzlKqm+9YQt73XvAbQvGw0cFqKdDq+rc3pEnOYbJxvE3mDxL2MYDF5p8J7z+NHcgySDSrh
a3bKJRbmkdvzYEj3AGC12ROJ8dbHVTgrh4RYD96wE4vHyc5/DFZ93xfeJcBGDC9P7uug5XNqmXlm
kCsJA2aI5OCt9/TzjAhsBXx+n1Vky2PUoOGv+jAY1LdRBxM85R0HHjOUMxEwSGiy1n2eRX+c0wQB
jbNs7HI6Vc34NTvPS/0xozgBpObeGqO7cVL1hPvgeaJXCmKQM9eqda+qxOJlrgbMlmNyNjpLRksv
d2LGS+K1HFY5YqqiW/tV80HJazIKVsc6btCqc/LCLFWslmiW1ldf2DdT4RkEH1aA6lsOLlm3S9xP
L2E4fV3ZU+25Ha10N9UD2YOPs0M9muQN/hwftGGwbEVcQiWlnNZ7iwJjODp9mm1QRCAtJpzbxI9B
xx0brMOFxi7saRIJffGYCfOHJhRKVxmmugRvOibvtu/O6zS+a436QfTTee7aJ7MechaM6mWwdaDg
9kjQiXkzmcl+DMZXPa3KT44670gkNrjQCennFt8IhSEK7ZDFB9M/a2bu3s5e8gAFKTumM3qJzh4B
Ks3etzlZY2QW+1gl/Y7oGmi8S01MnVMGe1ADn6CakTnD+Q4NUxI2ZoZBoJ2RVx55aszbonTEOu4C
arq55DXcigHXZG/qmr0iC7qosRNzDTUTAHDj2agVDbaoXG5ocDRratMkWkjCXHvUvFG86M1KjuXW
b9r5hL7kkMXIfuC86ZHlJ+rY8gE6Ja4Ot2XfGPJAEOeA5sp3euQZ2JAPDOENbC+4rKzM3aBN05HL
bpyC3RpO1VvmNTtyBpaVHswReJYmHDlEhyMVhMj6u0TXgWA7fb+2qp1RNg7zk4mWrKa+SRsG24Da
mAqjC1aSG3pwRipY9CCuLrc2J/29XWZhwCkMVGLAbiu4QUlc6YY7X/T3Um8ddt1038TWk06UVqhf
gx9o196MUn66Ad11t7ZAl2EiQBLLFkQOaR05+fhDMPAK7OamHcVp9BDRpf6wwSCC2tmYgq3BtLOU
EjWtyQNWm7bYuZl3n1UQaaU18ojpDTVIs7cKNu3YDc6JJnaDUYm7skV8FjjFT2YL7O4ThU0Bxhx1
un+XVAvzWePcmtpJ1MsD+8HGTZFhWoaU6xac1r6wGBubqB2l5JBUoZxr5RK5+mswU0n6alMOPEaO
Ny6hhw4cRkV8ItDLPehIaavkOlWwJSlBbfWKeNHYC3Gnk6F22+YOjTBwBZRbxZk8mHGFDgA/mvCj
5dVPankesW+57PDgFN88myOq7icyFM51TmtyuYUxvBSuxFOUQClLP81hX3qTvl5Yzip24DW90scZ
cNrKHAbOqh7h5snAZqkKav+5DGd8oHQjZw97F5lWaW4zg2CY7qVlHtYie8dCU7+QtLLSw0a26FY8
neq/R27txtdW2ECxLPdDlWrEPgKtsHPN3EBf0zYoQApMF9NHNTghU/0lSjr0eH78PZDVww5jV+tW
hy0nxt181cpeTSamFm/ZyRHDQXYY2HNFSz5tvIhH9KuoRBUZ20Wnv2HKh75OvkfWbLzS/FTp8lUN
NatciW8cx5dmiR9Ge9N1zWVZo9tq6YvRHi2WJyXxE8w5jPMxfYYLnuBABO9ubxXVVAnFbOPxfjGU
xKcCxKZQWr6pbfvOG62XitJHW0AENrH34jVmpEYkqbYP7dto+fhl/zS6qJCCGo02GDNEbWdipArY
mYZPnDZZP246PrQFfVJjgGpG2zN0Zv2otyhQHCmQbgTaVRZbrhCLkW4xBFu7wr2CvRr5tmc8ZJLh
kFjEF1jRj67NsjUug1cqHoyrOj6oLo3Am7Ci6Dz99BnXbUKphoBgpWN4mhtCrOoptTd2Nd3aMtv5
zhgznTWntbfwvHp+rm+QjtSR18+PqVF/VyNz1GLJV4gov5hEvnpMA3vEQBlGjZWr4cpnxL0uc/tc
zYF1juHVYRO7SSyBq8WownhMgiN5riObPRFYVqV2lBYfneoueVFtahHOVR/sUvvZW+IUgwWGthYt
qjuArrKd1TyRwGvE2RB6EnX1YDvbZkRPpuwLDWkk/6ZAUD7s8YEAB7agCM70HAebAJ2WLadAxpZP
t7OjE81kPkD33dnLqB9Lglc0E5Sj09n6xhbJHRPOAET1rtABjWjVKjW4oUFgrdUwv/jlcI/ta91i
p8KbmH0q9Jp4tuiC1ck654CxoOqPq9dxqatNJUYOxv1RBj0Puk0rWAnj0vboaYr2pymC+9FB2FLk
ME6qEpBoxlm/BdR5lTIdK9Q1Lc9QGIz1ssmNDj9ncUn0wYzI78Os0NHQirsQ6lgctuYYSg9vh1U4
UZxh5UMJPqHwZL2sO5umMe6DpeTcoGxssnHXHcgiwSaWDslWZrrcEdD4s+h/WplDRhGQe45+6BL6
+T6P+/SkrGqv3JF2q4seNJ28bzSj8jL5jEJtGg8kcYmEE4+H484pjkm/ROUAC9CInRe3FRDgUdmi
7YLc3hFBCSiO3mi+8Bkm3sGqinHvNwDcQ0ofwcEd446fT/4tC9OyyTrTXA1FZ1PM8i+s5n0YOzPS
U1m4S8h2Ym5ImlXXNumlr4IjB2zswIDRwiQxgRhqCNoKMhfQ0vcceq46YV2D8D1qe7OF5esU7NpW
bm/GsswhNmbxSea0KFR/maW7kRmCEr8qbuICt1M5XpwF9Yf76EzeuraRD+YJ5WOr+qdyzG6SwTgQ
SOSH8RzrW2Va255kt5WBfM2O0sB61XxNRcXgQUgorRvCJu/NVPO3c8JoeXS7R7zAx1rQ3wyIEKOl
auwmMum3c/YhbKVWo0eHWzd9rGA/2RMPC+Db9QzpuB1MjY+ZQ4OWnUe0aRs8AOjNwD5jxbg3rWJn
JM1bxcNCL+w84dLjdODTfO/Ejzp5sifKFZgjR0Xp0wpro7sNE2ie7KBWH5UBGL7B/y40VCUciyKU
EaE2mftkbr67KxNh8KwM7ny2Rk0f8EBaxA26XhVSHXDYM4fl9H85Oq/lxo0tin4RqpDDKwkwk8ph
9IIajWYaOTRCN/D1XvSL6vra1lgi0H3C3msXNXIcEzOyltu5vFtWRjQ56YtnpxFTxBkDTGripW1/
Rw2z6t65mzUt7oAi+JBUyVM+frBKZnCuxN7LG06EEa1Oz7E2Rlcy2o1nfYf2VaXaWKC1N2XUDLty
6dUGQ79LfjAdOecaHjh8MGhbruOK7qbXwCjokN2NXz27pnzy8/dqRcI0TyMB54prSYwkb3v9yj5K
M9Hr0ocsNy6R9zSPdneoQnMrGY87c3eNzNyPVdH+Dpz+NZ1secIEtkfWg3bXNbN4rVCBaiozgIFY
3f5O6izLcL305FNrRH8oFcuP1F5ulgWMg/F8aebBWzXda6L5mOmUUNlhyJOyxC1SjY9RsHCKBh84
bkbzeS1nEft286RnnBWtCJpkEsF2XC1uyyljx0ErZpQfxD0vXNor8L6ID7U3YhDg5FH7RHNZ+ynw
DrauXiKHicfiIovrxhvWjSZudPqYhcMzYRslE9jxLzInVmedIsWkXnftSF09Ba9MvPbBOD5YYQs9
c2SrxGRQmC5K9VzhMfPG392IUyFBQo3hb0JTp5212i5DcJwEg7J5Yv/XUechdRlz1R3GKfq0veDq
LsWtZ6tnLc7Fs0+5a7Jx4PLSHa8CAIhN1Y5PRkOpVcj1Hf8Mx+4DtpYXw1H/qnRgV+3kV3TpX21P
26e95eCmkCRbAw3PQEbqbFec5vK+mCpvIxvZXe/m77713ozjnxxIxBENxy8dcKYMNB/JrCvQeXJD
+mCViDU4G3eJsuPV2zb0kbWU4V8TPwOQrJGfVEwPC+d+VBXhdojks+m+kyjEMeSux7qj4iAUHsFk
lNdnRmJD3Cw4eIL2qqP1gw0puw6dvQi/YFGjerhqOE69LL2kPZpS9ji0ltUXKPsYzOPNHJd/rmDG
F+nxOYQICgnyL6b3YOl5TRmxTtGKwblhBYLvvD6hBJo3flfylNgm+9Nc5lsvBOfl5WTY01aBfmyg
0DphTgyaLXbcTmSIbaCJggxTSZQipy9gcW/sFi9nwFbB4bWP575pY2SdSPDwvNZleq3CZtkuMrzM
uc3RgLB/D5w87QwnCVOQAIVb/vUc5rRzmL+soVqOs2yAYWJT0VNvx6ywX9pO73BvjxuFb65f6GuM
mkq1ma9NcLW75TvHTAnwDFwR4mDeF+181XP7apT5dHDqM6XKC5aJ/MCl5OO+jH5aLz1ZoArXjtEb
a4yQesNJ9Gx/NQDj9n0mHi1GyVmNyQw24J4NTGL161k7PsOMOQeE2NS3XJpngrjaLfL7pjhjEstj
i73DMA6PFT5EZO65aeankJnMOGZvM0fYmLMgF4QgYo1CRtglo6ffZcCQSckKB7WijSzVUXVRzJbG
leXBt/L2Jivzu1NtwKxCvI4G9FQ+/nfyoD/wTTiWSXziTFD4cvG8Gt0k7qn9zKO+Ikv1/P556No3
VbN389CRBkXwzAzc3Wo8Rij7ICzp1PnmWO+V/ltN03dl2tz157lfv4MlfCwsfNLlaMaG6YpT13wK
bIabYen3YaqeK5bPmykgoHhG5ll7fTLIea/l9LO27RVqxWYIpuk4F1j0fDPuAdOD4pxpJrNgHwif
2j/1H5thKWCKeA9s7CnqGEkFeJ6zR22gfa+amclTOX/7nOPFxLwLdT7WLtgOpmczIZqZoSvxtfry
5T6FH5Xq4MMXt0ajnkzTbRsU+l7Ud4xCs13RUjP6FZfDmHL/y65LJtumsf2XK5zMARoxzALMF/3o
SFo3aEkdeLsKOwTDFhpKo3suhkzGNEHkfRA+twSss6eMLZDv97BVljOS7RkeTxxOKbfXwBZe9Qdh
5yjb5OLFeWE3WJAE1Wabsaht9uHM90IblpRh9FgWbr/BxXoY+5+pR/daeq9jXj1S7Ny1yf4XnLIa
tYc8octMk8XjqZ7FL7e2TmbbfiSyqGixSo8RmlXujLR8c9Zp2k2C6ZRk1+2H8/tqR7TO8p/ZoHdu
wu7ZisZdZXnGRk/RNw3BIVDFrzrC9LGa9BhB88duMZa7uo02VCl/zGLuD7LP6rswBaAli8DVNn+a
EK8wm3bSRPPb2lCwmhP5mroRgBjCnEaa8m2Rvn0pm+aX37fncXI1Z6qZ7ot7+4BnXW+0md863/uW
KM+ZTmQXRlImnwnvqUGHo50EoeihDZZh0/mNtzXbHpSY0yBZ3YjZOvW+Y2xqXH+Jx829LG154Eh5
mxV2LWssf7CkGLuULKNzEFa/GYQjAGDc6SL/8+X4jFr/T1q4WdKVPBd5hpgHAymSiKbcZu1fLHIv
GrjlTk3RRXc0QERcHwHM0MmoIg6s7IlXvLk7keMRIM7qT5L71KFRH4vdxGppYw94d2XH8ASdj6a+
yIy/hV3bSd78ahvWe75B9XHHzaZzi4DcHXeBiCbCM5GH99TeZQQktDK3WcnYZDanDzevLp6qriyQ
v0tf035HVgwbgoI9HfvYDLzbMOfrYUXWMdh05j2wI9tFrOyuN6RJZ44uvq0tvxldD5ulqN98U/7A
Zn4LkTNtCt/Od4O3/INEzKvuXEct6NTXf+bgjLu17WDXGdda+x+4y1gdt+FRATpIpHkNV08mNhp2
jnEBwN0sTqpC3P9uFXjuEE1xwdhQ6r25waxUp5h5YLwfIh3gm8bCqwcLfghnDoLnIdYtDU7gq+E9
HzGzCb/8Mgr9KVxj/eP5p0KZ0VMwFZBeZHZkiY4+W+PjC3jKlEUujJvX1IYT90ldnNUgz6PnlPFS
jEgwLCgEUTmsh5rF4j4tSU0dBaN40VkiySaaeu8eGpoPHh1Ot189mx9djMOxEHoXieo7ImZgw60d
IQhgwSz7cefYU87WlTtDI3yY3O6ie9vdAtHGEVz/HSmkQOHU1pY9zj120GXSGxSvjI+zzRKqZHHa
d9ejZKNa/sEA+Rb2jHykT//JXRcESKorWsuW8moZ6T8q1w0Pchix16UgiMa3srlvOvCzRHT1fRtk
m/kxUuxiu9x7s0r9u83vyjR/01XMtMJwfoFBmbBk3gtESIBzoDV0/Y82xdW6x28T8BlnY4RXlcma
OfmKiljzfACbmN3iLDA4Q7hpNrnIa0g7+aHxROI2ebWtQoOBd+CduIQ/xzQKbsY4zdSsUbdvMNxr
YkR3QbYaG2xQ+vT/l/xuomWS8LASkrpDPUFcooEjDL+6jxCCwRYDwnOZfnnlv2YZ/HPp2JLpMgUi
SQv72VzEPg2np0W1XwqvRAxnUMAXcJJhUfV1CSI+GYJnF2gPm6BjfNeR8n2RavxhNNoc+Eme6nB9
ynxCXBBnsMORUm6sZbSRkHQ/E9PApMymbjMKNz+aipGVctRze/XgTMZsKmlzByDjU3N05YSybH0U
nv8SjAO6rgnBERzaBWLuIk5Nyn2fesXZzAaOBzHs7bu/nIMNNyCT+cCWD9hPgOG+GVWx7jRY7qTI
EHPBlzkXLnQDLZhl8mC3K8zzPKutxBbZwbX7X57pyNfGvqtLss+2wHPYYaY7BaPj3c+lR6cP/8mV
apWdN1lzgKXGHgOMKt+WcH3rClPsoFL9aF34h9ozXzPEXxjjoPSYhTm/dIvbcdoF4UbTzHaCvVPt
QCnwWuNqBuIXBifef6d/hMl0rRA2bRdbMewWxW2gj+rR14TlyvpQ+hfNnO0QMJRGQ9I/tiJMj0wb
nySwNGA8G2lL72FJh701SQn9ZLx4MxQZgtaigxJQbStMbilpNPiUo3djKBDS15y30FQPJb6vN47U
Aw76CVN4UfLPGv56GoQ4iRyvCAgLpqbmcJGzZdK7Efs7WEd7HuukwSDfda04riUzJIbTsqvGBEs/
MgA+rZ1ni1dXuAiELLNNLFm92nzqKlqz3TBEQOxriy4tYLDpZdhs5aDZ2FH2MBoa2uYnZczUhd0b
nZ0FNL54V2jSUGjlCHB67tlpVwRrGJcKT6fJNIc6bOaNmD+bgjMEa9/MJA4xclU73WFJm725pm9m
ZT7qwGkpw6Qfj32H7c/99DHxNLp9qizTIyHM2yMJaRJ6aMSq0/KeQ98/RHOqdt0wXlyb9YoRmp+t
M+G5Xf0XfBFJP9/3CC53LNY98xSO6Tb1l5u2jIrlNvPkDuJdTpZG7GI+2BbVp3atCB6C/UoA1FnP
1Aa0P5T0YGlQc8ecEGQxla9mAADNlG+G2fL/TTKp7PxtQYu3r2pJsWIzpIEIdGrxjRR3GtfSP6f9
3U8dnFXfxVUHlszpEXZFsssTb6U6G+47hOwhdNYdFT7Xa3fPmubT22oYcADNWYk2BwejVRwBXmFy
h56Va8Z0Z6AW3evk/RjsxLbzOIfbBcTNJptsIrwNl5TnIjiELRF+g8rQPTk7Y2FGL9LheUGAhvO8
f2ya4FMUGmQLNv1AFFgLRorvLEovJCNjVzSzfdcH9m7qOIWWZjp4QKaQEelDL7y3qW9PfkcvN8/s
Ssla2coUgsZksT+WyhRso8jrCWTsL/3Nvl/QDKGYQmT53ikQ4DkduI2uk+cQddN25bbfjtY4nXPf
ns5UzZ/uYLpgXq2Mtfi4ZcO6nv//0kAWhMYwV+05nLctCImTDjizMAPyP///Ar7IP/TQY66m/+CU
dXHyLAODvJZ7SJQBdgqLYhaT/tZx5FUZ84900hIB78hKr+iO2u3+ZaNQO1uIX9z2WKjyzmZfkP2J
Ikmy3tB/q9oynjN99EcfHjpBCUAb/IBRpyiTglwCT1Gn1lVtPygu0qQe7HBj2tTPmWTebmlaC+sz
902mZmuW7hyqQBtFYpKV5UeGwIWES8SsZvq5hi+FGS6nORVPoG+hzWCmboFZGqX3k079L2gxE1uZ
AbolGiXEWx/amz5STymOPUB7tqz+SNOptgbC7CxcikNgei+aw/sgkIRNacEYS6KSatACxQuSmi1Q
qTdWbXFuelacrhGKuMz9JQbz33zfSRkEVVE3TVQrxJ9PCs9x9An+JBHu+DtVzjknTZxBXFhuwslc
L87KPl6hmSCmYBMJD8+z+GDtRa+tzG8YdLvcnq5FQAKl6rMffpeLAJ3nuwve2m3n9kxJB8njL/U7
QVsPXYHK9b6jYUUi/qoh2s2rNaNQW5DfslnYcOcHcSasKS7a4DJ2qUW3g5Z2Ve3eqjMWvF57niaU
zyjWtzO/5Yk9d6y1+JxAUnCR6bMTsTzggwgn7JZFmHHUGh7zxIibhD/onBXlrepABc1Dh6wBK7rC
fWt2tnnhG5uK961o4Zjo2Rkv6+icdAqgAIQKPWQYbM0MuAeSJHsdXmp5L6MnBIxBu4odWSkIwSsn
HloLaZ+FI3OYw+Pgfc2GN9/a+Sfvp/q2QnQ/505wsdoJ2UQEjabfOUQK3BYzPIR+C/Cw5LWqlrw4
+zP7MpN+MGEbTJxFiqAFmMWHI2vcRiStXg3R7bD1r0cRhGDDJjgPzlwNGz4WZBN+9+KM1KTaMcqk
MtKTE8rp4M+BccJGTb8b0CMPhbVdaORk50a3is0g7vrwq5XcehXcR9Rt7Xdtu6dlWF9cRDsIb3yG
X4uR1G5+ygv/Eqj6w1H1NwXHh8GMMfUytF5qOk5K3FiMheDzmBlIdJCy8U66Cn/ZhrXz0uAiIkS0
RFw+cCIfMpm+4uJy+A9DwNyuf5zaTVpkZ5t+SL+WCu/rNJ0G7ScrswjpZGIL+5hsSDWd3JFzWFq8
LMwsHlhj/zRO8CL6HyxEXA/EK5A8thZvgFA+Mh2inPe651rKJyunCM6M+mH2+ZeFnv7Znoc0cZIP
VWv9IwKe8SRVPgNz+0ECGzv+jwHLEfexX/lBD18enKV5aaQxxWpyE7Yt8nk1m0NWrTKZVJfIxXz0
ivywsFXxDDM9pSrYDT4BP2becvqUA4hOa3ns9dmN8qdqgo3FTwi/OxV/Zaa/Wr/wEpMVp6dra+80
DB6Vs/Z7O5PdXUxyMiX5SJQHz6tslsvkxqMKqCJkwB2OrSBqMMmXmRvTtwrwHct+jFgklnTJSvoH
SJZ/ja5+RrxX7902EPtORZr5WkiMm0BVnuHBqNLe+pRudrVA5gRu1r03Zptd1yFEl+CYyIFXH/RC
xzSX97R4rrPuYIpVHViDKJY0ZvpY+f7VaMJdv97sHvSfOXoHUwX1blgndWoGMv9GuPS5wRHiWLVx
ntfxEC35zUYLtzcn3hx7vLKqCU5kcmxXV7A/As0dyzXcdYLeIx2FPuX38aQOlyYpc+IEFjGC4UmH
k8eg/ztEkFPOk/dLEGC64832jvUC6maUwVtn3PwoU68sIO2nup1i8CDllhyo6KCH1nm2i1bGFul2
u///Ms9hRFcGUA9GZTMqn/fczqdzpni6ilZ4J9cdGu7Hyj/k5szvoEPd4+kV5+lo673KU++dKRb+
4I4AjKwOLg5DEMdjFrumfGx9U1sohJBsivDdAdB1jaoS5dnM5RAtiQFUpKmKbjfbvG4jqC8b9ebR
7GAPIBBn1pwFNKH59EDDbydBzxILTIixEV4zPrEAJko3NJqXBS4nI7BecCcVzFsX53fH+YoO8l9T
Gv7juIrHuvGQPNJgPqutWqv0Mk3kb3qjZe9zp0OSVdkv0EILrOie9ypIcaWgK9+go6evmknLkLK+
gfWFtFJHxV6YOSAdR3lPCtrNHg7Fu4SK2Mr27MxSnwNCwfeysjbCmMy/vVjaFxQQ3OUpA39YXGUc
tMNjic7x1ht6O2eQvJSVMoCXzl1B36KyNKds50zoFjrNIMYLs3h2vH1TYzWeqc2lGZ0jkV5rv5qv
ohlbTE3YEUw9P5qQHlFz6x+rJJqG/zg+3dn2j2wvn6JJLagoMZbnygh2Ehpe4nS9SIpB/WTse8+i
EoC8rrjLg8dOVWyFC7fG39fcAt6Bw6SnOh6mlboO4moSdbl/MPh32GYUpredIjwLyHzdo+VGztEc
Bwofb91ZNORJvUZBnAN+yZfqLWqhiKnUZ5G7eOI8ufZP09kCr4D7t/HqdG+vzL96lD3btbSHJzl+
MoMiNgYmDzi34sgjQowzKStsX6hAcSwiy+9RuwUYtPkDF/sOg5q32ajmc4uxCbn4OO4wkURx4Wfy
avanKJXtC1POoHeaB3MM8+OE1xvnhYDapO5Lnyww2SyY6IgqaD0jD9uxyH8K2bwGiOtL9sTkzLzk
9z2Z6eO8KEjMcmaTwQn65E8xQdvMcFOJ9H4P124KrUW11z61qwtAynwDp4duP2jeuhYHRGX0MXtd
GWt7YH7eZzSW68ppEGn3pgYBK0Fzvwg9/OaSM3cC9nesEb3FuWP8hHwj5GnOfSoPszZD1OoH1kZ2
kX3wLIRzzeRZx1E70OZ4cVSL3SiN2PU3MjQeITChYcoHf+NQzsRmppYXO8yeRowbX0AFvfvafdeZ
U7ez74UHOgI4UVa5MuMDYgDd873NW/1QU048OE30uTC3gWehP0zZByeGpjxGti0ToRyDyeiK8Ktk
WMm1jcLInm5FYL2WLSzjpvUilpmDewMPoBNjKq9APYEjmUCnWV3theDq5c9vEoDNzRaxk3ES0nG2
PWofjuSciYCbRTvLCquN8ovyhbHResiZmWyLNPzx7GB8rQvjD0tL94/iYkQhFr1PNdM5lkzIh1X6
URc2oT9m9GOe0ek9Fo5Knw3RsnQlrtl0QPfgsnkSXranqwSbRy723s379wxC/vesjKdcDENs3VvG
UDj5aQzLmZuIkheF6XPWsWyhHSmPhXXXErD127pZcKpm3SdZSgUNVQ0ej9c/+P3DBJ9jL3LaUz30
rz2CZgR+Tv5Q2sFPP839MQCAR49ZDY/DgE4YIvdeLO54WgMtsfdRJdtwY/ImPffZEB78DmQiTzTz
ZhV4cJs7BWf8ztBe79oss4P3NAtUJeCTOQmDhlqsXQ80ebRfaABkbpHRt4RnnHT6JFfQHt7ARMsz
9SOM5uuY9+HWN4IuzhYX1p9NuzmSzPk5Gcbn4rMBoyMtHut8l8sye8+y7NaHd0pZXjhvpcKLyZS2
Wb0oKViXYEe3q1cVPa54N84cMeiCofKwphnTJMCntIPaFFwDpZ4I9ENwisUwWchx3uSV51/Ksv8F
8KSPhzyEEqiZAE3T+ChUSV7VkoFBGoRztmtJY5DtLLTIl8Bth6uPL2O1mIaSGU52kuukJ3CmNkkd
WDLFwNkvi/1s9FNsdw6dXrM3GvNCevWb6GZWElOJIFZ7RE6YRX5unaOTVsPD4DHgZb+1blt/FNdC
/nM08M10Lf8y6rt6gjLFlhbz/M6n668rVDFI2MxWfMwpV4pdJ+DWK9pd7nZGMA3M+PzdyGR7naxf
Bc5CLwIzxFL3ZgzBC85LcM9mBTrIAJCKIQkro/eGqf9Pa7G8jFzkZRHjXV/xappYLXCtv0F8c9+W
pkTOarhfbqt5KLIW0PAosDYtqFBXETy5Qm+idXYSHHTWsXasLzdFJd+RXCvX2aSSdb9QLQGikmif
RTp+h+NabuzcRx/lhtdiWTX2PuB2pEG7cZtK2I8Gp/W6hseUlKWw9dyNmvh+I/CruNZqB0LutyFb
taetqC8p8yMEHINx4ADZLETCPdnwTtnlXbKpWuhr1wkFKcPseZG3IEwBIrq48UPNJjd4anzxAnIh
iDsrKuDh2UlY77GkXN2IiR+95bIlz2vPZHOrljWi7gmeSfXw46r9hcv/C0K9iotFsmp2rtbCQjol
39ud2GV5KRmDY2Zf1hW1vc8+gjQOlnvbjsHx7FFYuVVKIqUenvouwLWAmWt0+60ZNTaieeezUvk/
w+y/i8L6mWswKt5d3dZExWs0yV9G7qs4u5ukg6ZEAmZaVNwsJ4bIfBEkE8U29gonxZjGpCW8Y5eP
Ggbn3IWaN2be+QH1ZNnvy8l51/PyCXvjs+j1y+TzT+uuP64ICTEkURlmhjw0aSrwBoRXrNeAn+5B
CB19BNw8/20x8hF4PkVCkXmA80r/s1y7nQtBfEPEDrKkdbyFvbnNUxttdX/xEaIgx/MYri7fY5eh
KsR4MA6vrR8+NKTNkYB2ARF4zdPsStYvZEqbthJJcLBzjBnq08xeck0xR+rggLbIvnN8b0C86C5H
QOTTOFM//4nyxYnHvPxClvLNEBnbRxg+LLp+qXr7UWrnaZ7sHWvtx7xILzZ5MFAShwdnQMw68X1c
ErK2Yed+CNETwxkcxxqzjzkD/amp+bjadUk7mZouSleCeuhroOQRnTEu867tAp57Jc6DHr7gCFK0
l/H925OhcMEhP9tMsQSzoWIhg9C1nIPFcnczYS2woyr2vIKEQLt9GAqORszaiVE4W7EcI2FyWiw0
xbNV3ALXwOW0wC204W85FY6J1WqeHdv6QcUAIclfr26BXrArn9k+Piol+Q7Gr8rCGo4MapXiOZIH
uniNNcPiYRl/minVu3JCV1PZOzkSG4GYdIPuGKOvAUJRiiRlZwIQJryyExtcYK0FAuPY8cuXsV3r
2/9fVsvUuNJw31igpj3jtZNOePv/y5AhqCsw5NJ3YSoibClTDH053De5Vb+6DdA3aU3qrAri62RE
lKvdtC1E9xpjVxGyujCUSipaeAR9qJtBOnsRskhs0/s58h9VQNAP66h/eUs3N2XLIRQjolyog7Ft
sbFGC2c9Dr5+aIvWO2NIsR65uvQhpZQB2Gf/luw3uAy7hKRcdwvOfB8tKVF9Blvu1OjXq2Brwyvc
3KHQ89kgE/y4ojngeryDzSWD1///EtlSc+rxYEAwKhgjsIPnee1PGllWWEoXqZEmFUOnivaOL0D/
+NUMPC+dbTkndwHpalgTV4xPsGKtxFPoj69Bu7BVH5yPYVTmabp/yVQlYqPRO97gP+syzaehc+aT
O/z1KESPvYsD1+kY07ML8fElBtG4JR6WbIW2X05OHmEZuW9ojWw4+WY/nJa9aKwXxIx5kpMdzAid
X7flbmyDT8LzjDbBwVryhC1+HKALPfrFdBDsxbaOXTKcbo0zexNI3YNlHEuygfqm/MNGq7/6a+A+
L2F1eFnUeMMu3b36SHMZLXQly9ggv//YLhMeTAGQ744OQL6Yj3Smiep+mh4WLpr7DdLe7nmSJiQp
Y31tFhnsiqHctWY1IFtfFFXX1O+1i4lLoFbQZnktceDFPV7jbdF5G69h1uuZNuuI4D5N0kCaa311
1z8ZwQ4MBaOI57G3Lvra1VmWjIYkvzHa9eO0Xk1RrlsbPXHj2vYLejKrf6cgyI5Ts/CRIdZzuMpv
RovENuvr68CayRvdT/7TH/DKDV7HGLHa1UgJdqHXc+bn4pCn2AtDdbKX5aXlbM9cJ0xIPv4ZIty/
riWJs/XADPfmesrAC4YslQ6O+OsplrihUL/7jkPMxdmO/7H98YPyGKCA6SWXhSHKf2afNptxQhx2
rx+CRwCDcd0hcdQV6tSBErQ2Ud/mo/inpvyKtxy1SbvzjcziCiMKyFiX60i6EY26JDtrPEnFcGSS
WD3S2v7UOrC29ytkHzp1t2VrkurwOuLP33CVz7gP3DIJkcPve7Tn4drvYDqEMYEu/3JI/72eBq50
FJ+d1bQHMgNq3QPOMEV4sBt43GW67PxueEVl/GQ1rpVgjJwC5NIIdliXFr/SFe1JZ3o4GEbzs65k
lMwl01QWzkZRJuQHqFszPAZN7VNJj79kYNDDdAs2ExenlWa2j6avOitZfvZ04FsjwllU1XzxlmJG
20+T3pONeu1Eei6zoUtwUj/ZfUR9u6RG3BTsRs0gwE5OqBlIgy37Lc9X1rPTzCeMq/sCJUKsobFz
q6W/LfEQTCYZA37xjNH2hYCuzQi0WDD/CPzU3o+qbRKy/oKNyQVWiPo5zCErdGP71rTQAFuwlSjM
ltdhFlSaKaGAbOGae5JRl9QjkiZY7olHmA8yEJXvrdb6tKSIGYiPSTWYjD0QNc0WfFbKsU8/bI+G
gbOFTm3dMKdlL6i54gwiemqQ+1PjiH3Q2/rgLwi4TN3fkcneGK/MiFOeLjfsL3IkoMO1gysJEOhJ
Zhvc9vBhjG665W9zbXYRUkHEa3Hd9BvHUtReIiQbBLF16A+/ZAeZwaQdAMNWXkaU2qtiEb2KBH/Z
1k575Pj1t4fspoDW26UwWZwenit1L6iG4FsuMtp3NcZyfElvgRJIeOGX+FQ0Nvi6ROaaXSpbLbDC
I6I8FKdGHSYZmhIkKgiqLeNvkxBT7OwAVz5z7SBcZq3yRd/dbQD6qxMptW9jVh2WyP7Mc/ntDeP7
XHDjGnc0gV5Utmf35W9a77crVlxqcn0EtvLGWu7BxOffjurNVtOFxPO9PTR73RTfXdCd5tq3Esdx
6bfIBe75peCExCmPqAXPBQq77J/bWIgU85Pn3HkavfcvnbNzAThRR/MnJrp8hn7r9GitZIctGxf6
pjfmBy/znXuCN3nLOSmmHIWJg55aLr270Tk/OWOeS4Cr7zHgqjTAVV6KlYlky+uo3PtKoq2feYJS
nqibohbbmL6MNgRRpNt6cl/UlD2Ta9Dt54lmMqVx3oIc7bYSMT7Q8+UDzHjPurq00LyCBzqZBGzs
qtyDlshkNzVh3wnP3ANH/MyDcobSSTT6Un57mMwW7OATpglwcw1CxdTKv+Yap0EJgX28z4XXJtiJ
u14tEAuWgKyZ9743vzDmPcuCYC+y/maEdgNK4gp4DJK4zMLBZna1uQdX+EH7FTGVVw5Eh/TcEBoL
7z8kasAy41n7czyDAOXG5ufrJyuRwrvCE+d3aUIoIfsu3ZPzs7XhppPp3Xixky7/OoSzVcQvzKsX
nPzpO2oILP9VxrbWUA9VQLgSUNKPZWJw59sr+TQlJ5eJMttAJhk7yv8DO5Id46BuMNUxdVgdbHD/
Ci2CcCqveeAxutoDuit7eMTV/chqZBMo2R8sazz7NbpUrZpzNjnFVvTpckRudxwmHuegZuEWjeqo
GXoWy5L0DYzSlDdnU4XVz9LnN6dix+rZ68M0IitnGkZlbbCB90dIHG3IvmvSP8TkbCvKXCaMDrWB
B5OlV8ExxYZpWsuaGG71kAb64pKhhjFEMMGcGC+nUfvVyuKJgPSQsQ5/Dz7LlwirJ8+gEOhXiIjq
P+bObDluZMuyv9I/gGvujvk15pHB4CRKLzCSojDPo+Pre0H3WlXdsq4267d+yDCJKSlTDATgZ5+9
187no3LLt3KqghV7aDbvavqunCfpjL9d7ATs/zgKOAn9OUBUWAacxiGtNiUWiJMXZT9cCSWZRTcW
ayzPLge2VVC314BcrlL8Qun4J5rkzN3EeLZOHTPbahI06zx5T5xs6xQJJjeTsKX2x23IEIpS9ccy
jfzat8GGLruDA+2YBprgGuGpGWgnWCeaMwfhs3VbqidAk+gilfmIZvI4kuf6tmP5lQztccbYRjJf
ZmjwS1yjKE/zPL97uNvMFlixp4PfXv6ckwgmgYKtNBPYFFo4Nd8CmanmvHX2rAR3dSVz9tgV/Xyq
YCMVn60utNeWduSqFgxfuZKCwCSbx86znyjiYc6GqRBa/S3R/mqu3c/IAWFLLE3hNObsQhs7AAhz
PrYttrNU2Ufb7aE2kYxwhao2bSuuBiLm2m8TSA2AkNjN4Ptg0lpPWDc3ec8qK9TJVavJWaVe/RC4
TKNZnn4XSfg2u7iJw7q5RWOLOJnugtlD53ErutTLr3jQLbfO8g0H/I8gM2FhmeU7UnmBIW6x03WX
Tk+fHXh2Bq6ZrTQhePinxPB941H5Q7XHV1Id4qa5WXNpHpJIZGez7p9xu/F4qcBbWP7BcEmbCImO
NpSL1uY4XOHEsYn/XYLBAF4hwo1rlHfsuojuBGmm8KTSFNhoU74RGIUeAFh4DOJf5jzsw9n/KQ1u
dHmH0LJEP7uJuSIa7gFBalvILxmLS4OVrmGl35Z3OK3HZKKAwaA0YMNqDtXYEe5qW4Upwc8SXStE
tShrQKyC6BKRx9tQYVbEvXc2XZbEaE3seMC6M63lKTI7h3YwONYj4jOd7oNjbu3vIiba4Oj5aZj3
BXoi38yORyOAcEi3iJ20BNEdsMMie7AhRkdT8urEwc+2S4nUEMennWEVUA6zd2k74Ll97iL3xfaj
35K3PliUBUPSfcFKc9OTtqX2cak1mH/EdsBFauC5sua3tvQehu42s6JB+e8fdcHmkAINzhHleBAG
m8ghqa7LP+1AHhGQGhiZGmq6SqDEDFnKzdyKutXQ4qCQbfuzcJtnB6BNNILkMZZjRYjaUvLoXeeF
/GTiPAP5KZAFy5kuQTJJAVmWzlEPfkpi1lfgv2RvsO7mWaPkY29fgbC+6YS/UBdWWIqniaMM72WY
V8HBC9K9sbcszu30z5nVfJG4eDG+jI+V8KMN4uwZED+MW83bwKHnWJmUb2Q1Zuymhe9hfk9RdmdC
7QFo1aciHniHHKokQ7M8wPEITk3zKHMKBVLIWZu+9M9OnD8CsLi09O34rki2iNo8yOXCnzZr/zWK
JbxcTthA3pO1Q4kbz6UfXcfFbFcdH4s0A8LcfC5A84RR8qjLenzMcJIKSbFW6svP2gF35tOCs8Ur
wCFlid7oN4VgsQFUq6Ep9TO9izo5ZV0FLqt7HKLsTxHkt6Z1462gkI2kjj5oaio3vbL4MLs8akeP
CyFsOPt7QbiZDZkcSlD3O7Za3CCQRhwre40D3uxudte1350cu88PhGz3KUU7fyl+pgund5abPpPh
wQCa35FejCLrBMHhLbFRsqakfSEQ8zh76qs1xz0dKQvil8N6431TPLluev1e1PZV03LFzGM/2Yi6
67YNnrD2wUOaF1UCGxuT++7vyS1J1BvPCAX+C5HTXfjdSfyDxks8iTbg5xpLeO4WxjUG/mFruzuw
9n3zgA8BA/DT5EPhUDqWP13Y3ysjGM4YDtxNrtsdgI+WjXX/jj7Tn0qI/ETFZkx2YKB7WyF8zeCx
PDj4nDKICqbdV5o51lZn1d72pnPlPY7zqPfTIkbD5LvVU7HTAedvhGk2TZhjWAA+5nZzSWP3uZvX
wqrHvdUdhFS/TUg5/4SO/guP+W/ox6//Ccv5fyZu/hui8xp/NWVb/un+O5fz337V/8T3/P8Q3sk1
/H+Dd76mzQf4zv9K7/z7O/5J77TEP5SwHIXHT5rKk+o/4J1K/UOapCk8z2MqYlkEVvNf7E5b/cN0
bdMVQtmOCV0QrOe/2J2W9Q8TxqxinWSCZgY0+/8C7/x3Ri7eK/4US/jK9x0Ws6b8b3TXemgCP281
LB+4lpCdv+qyYeelt42pvv7LN+VfF8//Kvqce0PRtfBHTd9cysX/ExTqchD0pOvatpQ+Bgch/huS
1yKqSCMcQrBTxO09i1HyOgKeLrjzuxcB/UfoRtLAswx9MJvdvWcbb9xAOZu7tFEyqHe0/FjNvTF/
2xmBe8P1i4MXtRFFvbxkJkW5jtkTIGJir+auITlo3BRmmRtdBznOiUEd+kLmb5jwg4E4ghjJ08DY
si76P158rAVg9MYDJgH1hiVxDRg0ORajO+OzkrB7KNKDBoFYy17no0uMn03kJI+y6f64S5PgjJKw
dxzuYjrkjm2O4pWqi/JA9RG8/l5U1z7l9oHbMzrBp5x2lpOd7XqQL1FjOmeg3v460hS61S5tEYMh
IbVoROehrOVT2gbiySXhVKGRNxbnSiGT9p5m2TVkCXthYMQjniYjtsQyvQvLepRprKh/sAX0JkBU
eNMUOijrc99GLFeEKU6zl+kTi1N9ioZpPHHqJ+hzN41/rq8sUWRHNTpIY/M07olu9CeQK1mQgmYR
Cme28UwY07pgxPIPhCJfp36Ij2lCOpBR9Jg3OtuTsHgpplTgQQMdajz7NBe8tmUjn/stmD0iGPkr
9XItz2FmZCdYJhe7dQ863+BfcHaDnOznYnYYG1h27A0hXmQT1EexrXs/vMjJFZdWCOKrph+tYWey
/sxj6u0jQHS0kaxtS2HsmWT7kpQ49ZzhmXTUmX4izuKMTysH8eeNkPDPxDeHc9p7/VkKUsRgOQ7j
MI5P7ZhWxOJxfBrWKWqL6rQ8MgkaCvvI8f8dj4dFHYso9rq3XeKb9gnRDjPy5FDqlMzDS1VHzqO0
sHIU59Gv81uLl+zWJdq9VWlKb57NMpIsnDiHjinOfhkYBwTjYwuz4fHvS9/WJ8y6+vKfX4oHU25I
j7A1W3yvUhUaw3oII9Gt4nf+C6AEOHIEWfo1lfEFmbR98ELQ6l13JMQuN0ayrN7pL2vj8stKcZ3g
2Rm2DrrADbtMcsiGno9emnSb3jSBDto2qZvZ+2W7BnUwlX4PagI8dZxBDCMe4ZaZQRtCXl6GlLGY
jxjchtKyL5zqaHIM/IPH4ZHo00tIFxThaDO+wPsQO7yqr5EXPBtZOL4REyOfV7OS0aJbTGdRtkEj
NXd8PnA1lLgaRoX7yvR8fY9pWbljt9yW7sgQNHXq2tSYkUJalf5K5QUT4paeYTKN3jCdqPp5dMZ6
OgWclkElsS+fSZVpMznaBIKLiCi3nTk/dUwrdgBDzfaY3uhzHteRjWaoWetjFvrTdP3BygAA5D1H
pZD+8l2UiyeYHwLXxoba3HTVdsgdBfu4GJ28TYKAYUmdm4i+Y6KceAXHZyEddiaKIXAAsbKAO+j5
nZgu2PkOA4iSqbZnMgqooOy1dkqRWphzY3qeaf6KHQIW4IssEx/vXIfdKZZm+19e/n4taWzsO3iN
96lhCXhgoAuEyKGG+9PdMBc+Q9xndI4EyaXs42/+vvdsEOl5GNhmJ/WI7JTOG4qPs93gk1SpRt3c
qyw8k6GPj1MqnxM0xJcuyvfcedq9mbYgdF3TpA5EXNiGka4mtUVPccqigJAJ3uj2MqqgRSgo3XMl
9kBj3XORG84/XyDlrwFnTHhI4TGqwVGvOTe9qbd+DEMEu9G338PSS84pv2UrBs/9KDw9besswAI1
oicYHltNamyfPPpBHzC4Omsiu/hem0w/2TakoaoecF4MwBTcsX6WVnJDtCe7Z8AXy5r+wumenrJ2
+rBmWiCLgQNzWVOr4lKdsdKj1VwofHzrvXLcEn33VzZ8pXPnxlQdO5iFYrpOKDdW0Ws5dEczav2f
aVjx4JvZAKRueSiBEni27A+jZS5aRtFcAjajXeeOF/qmMIOIlBJLJzr6XcEGKrZfNDPIybBdRSbe
jtbprNp9udzTWVeqR8gc6T6BiZvHaj3M9lcm7OHN7sf8PBAsXEt3Ht9y4ugH6iYpQs+icguMUR4j
YXxkCs9FHIKPsNgv7U0oHK/KLl+IRsVfXj6DAxvL8rm0m3FLYdoJg9V0qVXn05eb5C8NiS0gqJb1
NdHXZAfT9Cee6j2QiVWSiumrGadfPNfsl2x25r2VzfJAJiR+Fsv4VUKa8YPMe/MSK1xTbmI8az2n
VHf4xkOCb/KgC9c6VW0rz0VLq4qVK1rR4vTHsFSrTHzmHoZJJj/qCTc1TXhrq7D7c+BFxdHosmTX
Zbr8GDFI9jkNG52pNzKoL5HiX5V22b/mU4E9fIxhAi8/FWym9+z9KePW6FVGlt7/voxmmW5H4Tpr
1yO+lCriBWnf19d8eZktVkRI/w3mrFAi2ed3rWD0Tmv8IuF1spoSpJJfXR1ubzkA419S4TxvYWvA
tNFfrp24V+kcbKWtq+/ncAOXH8XE76+KgBU3mNQc8JTq3mKVikqWlpBYRwfHL83r8pTXXHuzDx23
lq3x6GOrF25hPyMcM7JLcwtKIHoGoievSVI8tqX7MNV+/ESUNz3afvNjacL6XQVkL2XqvOVYZdLW
eB8nQ5FGyEpWywUFqXEqDiG4TQgfREIAmRBl6MARpUO8yxBDaZt1CI+4rcKZje415cOppOBn40sz
27t21WwyhPVbyfp09tl/hq3drDXfbTVNu6jsmMhooF3l7dGOFVqknbRHxHXSXFM07/mT5pWBNvAs
0I7I6UhxNskbXtRI32tjzA2xtwxGnUE2SBMh/i5ps2FGasL81kc4lv6+uEn6NpiKz6mkFllAA75i
D2B7NTXtNZ3OsB3lppFVc3KQ5H5kOU5tKzd/AvCDCVa8xwUJXYuH6I4LsiRtHSeP/vIS9/S1WNZY
8MhKAXokPVQYt87uZlf2p8hxvv7+LLfS+5xMAZkvViTCku4vxZ6ijaK1xnz3xual2ZQ6ryEIpxRY
1KzVh7Y5ZZXfP1s99i9rKNRnJgpWcZX80+OBCSyKViOG3z3kBzYYYQ5CHu1iW/p0OEZe6u9rD6io
jx2QZ6MD4msMs3utCJXzLTI/22p8oMnK49iGkx6pxXmYw+LDbNCTxAACscYodAUiYV7dbICdZEro
4jOK42hGbx0ODIb7pSJYp+MTlI8jrKYB6dQ1bxZ2CU5uOR611ME2JbxyRzubfnAieHgtIjcn2qcC
8/VToltqJlDLNg0xIsk1+uK0pot1MOBu4kTlc9t8xkWY3TB2lPtpoQKbfIdvyzf2NtVQmjyTRm3c
gdOFZcN0mRv9i08xwVWXhRfi9IUCmBZSwTRux+U5NSbi6lraw1UbTde/L5pONk4FztJqR4p67E6U
4443SWbu3pC/6RDNuSTs9M3SXKRDPp5CLFY7f8aznMuQW5q2m2vF82obFEAbkI6is58pAnJu+IsS
HJ+FcpPc0tp+8PycVEzpWzfbtLf04VVE3N34mPf7Ui4Heq9xoOuZgEll9zl4pr5hfXukXsF/Vt1T
UXAsb1rL3cN1PPd2pf/wS3Z+1MSfcuDS9QblPmVDJHbREGvY2AMhLAl9QzhFw8ejHShflRpaeF4e
sx67NrVP07q1bao/sjr/UanW3IVElHdJlsdXM+r+WIMsbgxEq0DyePLSsLhVrNRuxfKS29NNYWo/
/eeXIj9ruOdOG7I5UG6D2DrNTZMfC2CypiL9+PeFaEuI443datxY4zkX3HLKjAqmwqG3Lkt+h1Gf
P5HvfEwpZX43l/NQhzB4IhdIm6F5bYgkM6KlGyil4a4lNbfT6MU8ZDgfdE1kP+U5LnsVZqinlnyu
ak24EYDO93vczp9NRGkrgMBoqeupNzTDN+8EY6t11M/hJc+Mdu9UhCqBafE10aZPIW8Zheg1ck6Q
zYACcMY2mO/60sx+lhq422R26lBgq6piffMGc7rxrCFhnPsJNMqaVZ4O5/24fACiqR2emuqFAy1i
a+NzQ2xd8ZD2tMZTFDbu+7aaN6F6ceIeohIJoGs1sr8NREPYJkXd2jpDDwC84CggpvRFe6RSW53T
96YqoHwWSzPKM3w6FPrPwdUvwzI6B9zIkFpPdIaI7zyL9hKS5ydAa4B/6NDblKtjt/D44Np1RNIK
6JRVreb7mNm0A8esF8I0sMSh90S8GwIV31xFVgTjyrxCzJ8PKMhYfvXSm8AxZNu0MtpnFPBybLvz
mQKqBiHHSipSBUEyH8zYeq/GFIeQ5pNsDzI+E/wx9pkfnVAXk3Ov5Llx9XPWjgNmFXKLzliZJxf0
kJ0I61GM1OIgC1h7I6X2N/EsUlBhtCeGMLJ9At7VdsVDTD7rDoyQRwRy4YqdgfvYxzYeG887k/yP
OJsGP+0kyD9AuGy4uf3mYcWf6fWnObSmIzlXAnyz5FwFq4lC72ofUZtMdXBtbgX9HDI2OepUcb8P
pyajOJdmZegf9avlOQem2+Q+9uyyqwr7Is4lY+V3kX6tRygWMivmo2R1t7W6uCKpVo+HEmqnM3+M
DhjaQthvrQvjpSFFx4xOyi/rz8kMZ1gM2I2DElBgUGYuqBfjHRDbMcuEgH/nKQY/M4JZBN27/DOZ
zQ+vpuh2IoSP3Mxaq8dcX5Thb6Pv74wwVho23AzKB8O+5C1NFNa1SzvWsy3Ji9F3yTTkoP7GsTYQ
8XuSPPIaVzDuaWCQ20pZPyThYBMJaI+3ATMK+cuNy52atIH/WgEvpY33phzKLJzsTXWUwxoVsNc6
YBke8gOnc9lUsGovqpZ8ZSfv+GaoIEO2zlNMi0E67ktH3gLuVatSvszS4bYxXqjCslZtgvE5jfTP
/sEMxheQGdfcxY7o+Tc/1d+qiBdsPxi9SBqbkFjAUffhuGnqEOez9RFbeqmzodB76ki9JlhmTRqb
weCnD5NTZcewTCkEiNe1NmEL5AJSEm6OchighOfVCi/AOhknGlrYAazMLuFBD4wtNuaDbj5bW/Ad
ZBkcSaBF2skThhjxXs0ZjM6c5VEYwf2c0EbcSrGMe8Bj4Z9Vr27OtJTdzv3FDLXaNBGmFanwMgJG
oj56xJyRcbpb5zxpFnMx+6/lvSBmWbVVs+tSBSnAqJzy9PeFJBdbxbHxjzAr3MUWzs6UtVOFAbl1
YTe0/is0am7Bg/sxspb1fPXT6Hkz4TXscsu/pHM4sRxuTnkVavg+wWM8qTc1+OwSjPSIiWdLP2J/
CpbOZYL5w64y6l1ceOVGVwn5Q7KV3e+miz+EtmCEyuY1iccbps8Xam+fR8nWF6Pu82Sw/CFzNKoP
x9Yoii6hP0gnxKrs4zQZ8dpKqMHOaxM6hUgOZifD1TgdNPPRqrHxBODjfXeRU1Zh9qfDiM7ZGpDO
9JxBIUIiO1bT+EQC8NccY1BNknukq2efwx1OF4BuYcLtAfJCV21Cr7uws8OYDRnF7sH/tO6HXY2/
1azeLLg5QxN9T134XXDFrHrwjAonFWjX6NAHEPYZUNbe0iiYmFnN5g2klJytLTtHLHLcsSKPJlYV
CMAIZTvtRGW+RgOZfX90m62kXoyPixevldUuCodipAPHICZYFKa6ZVXs0rxs4KposBjkouJnUCfG
rnxO9adb4DhrAFhjEOFRT5nJ4p7jW5ub8/Noj1snoSylmYIFCtzMm6xo2ZFhUPZEsG4b909pYNcF
P+N6/gsaBXZbg8adSCSUW1aNXjYtFshMZijzA08nOf4s+qdVsS8wnE2QmIqc6BtH/Zki+E1bg/uK
UhSaJvuZRWxveLD98ER2dxPKjnqRWvitO7kJ/fsQ+R9p4PfgBcgMmoa1x/H0R+BhBVhdUT4be+/z
kteP+2tklERetPVrhLM7QIHpK5JGaSI/qgLE1FhYLwCe1IWcHsilkGRu7WpMavZiIgNRghlllZkO
+2ereUyR7rk0Y3NrpdazC71lw6ZuMbnX3haNhYS638X061k/B0u9WwW4/BmI/8px411SGAF2Mlgg
TdUeskr1mCOpcvazndmQqUixc9QgyrOiOpS9IKnbmCj0Tf8UyPaKZSNmY1Rma9t5tUfyPaVjf6dm
9d2Yj1nKB3CafOyBZ1ur35VLerXrDG/lavvQa6p5c5zoqq/7u2gxwNnaAVO4gIQkJLiUdPs6GWYg
5wAeZBz3dArLvUANXBWUTuxzsx13xuQei1xAunJz3BB5eM8mdvRZRDdSkhUbVOTyVnvBRk9BcFSi
Vud8qNstfjkfMzN+NoRQupLJVLCeYIGbGPt0aUGFFCnUqfSHa9m683NcYLbuRp8kRl398q1542BM
XRUGniPeiRg8AYGJkmI0lN3ROzojB1KXPIZBYrXq8GVYDgdXuNW/evOKIsUQZ8NpKmvhrAOLBF9O
WtUfbDoYRpbTI0Lbppw8tLwAH0AsMsamzuL9iGbMXSrepPnbENb+LmigUka2jRlGWzsW0u1OS+oq
CG2v7HD4opZZXTxd249N/MNkj3PkQ3SI/ZFyKNMHLhBTNNWWARYA+kc9Dm2n0hp/BqZgROdvvQ5t
oG8lBN11x1hg9jYIqagdbo0Yus1gZ5JW9NLdGxgQJcHIbYa3cduF6YPQ3q7yFt+UKG9Ds8uT7BS3
kLmsYdcPI6ZBs/nTqeEl7YyH0OXJwin/m3rYb2pUCNFVylmzs3juo/xUNW0IUhkyYtgiAnAY3sms
A6Nts+53+FQ3U57uiWFo0FcfTdBBExuftC++/c76g13yXk36j4qJ4ZJIs8nbYudzK3mxjQK9aNbB
BjPEvPUmyBy+VmeHGDUHsv7eGvGxtmENk1YMHnKEr7UnJsnTxPqYoIXvXA6ro8rx3M3FvI96RrAC
QXnCfLBj27PEF6a118AoavGlbkwPRznWQmp0oOn0srqgs+N7Z/GxllAawBkGG8enPcmJIRBDmoeq
akJPVQWG1xx3eKmIrC590vjqP4JENBvSmx/wOwAOAZi32t4/dT687QpxOErwkHY1Ym6X4EwNh/E+
uC1dBzQqEQEip42JcNMz7lUYLRV38ynxiCSwzw+k+8Kl6Czx8zLM3Y2YKReBdUvFVJMfuKiDg4y6
G6icjg81PMlHc8SjE1mAjP/5xTAP1YPCcwZbfQXidBNRI7cbC6L17ZxP57k3AesEhn+rLYMsZRqd
GeXZ5wSQb0K3vXT4dwKvyU8Svx92XpOHgBp/DOEoH2GP/xREFkVtWz+qHJKHxpV5CmXf/DAYZG70
kh8iB0+KnkZ5suZOX316yWhLKq+cYcOziuqS+D45dQ+0c67aTzY1AV7NbidsB6NwEH0mWXB3pkSv
EhG/kb4863A8eZNofo65+VVmuXv0lzcd+Ws1t8rfFekz6P7oqNsJwaOtortDHXgs5Jud1O4FQ2C7
tcc/UvxIISQ2CLMbJ2TCHnS4GP0+8lTv5w5VvOuCbFtGot80cPr6WoE5JGDSx8NTbEMlnGVbbqbW
BqE0oHCiQgkSoPy3Wu2DBIiAaAfdqWw6Cvcyii1A+zC4IYFlyttmKQ9fQLHHkFPLOW/yc1TbWG3K
wN2WPWYgShA3zK1AgJXC9B2rm5mH10ip+BsCMFQhrQ8ks5foPstPTPpwnV38eiTfYHnOY/vS0hiF
9eTRzfEIxomfnyGpHGxtjUtMjUweoxf4ByCWHImvXRBhHHGj4jIniCqGBb0LjvpbEjG0ZUFVnq28
9ZhvgX1wvLSXyYiBNQ2Kk4fdoc5J0ku8wGrpUeuX4jJYTVvHdXf8OmxJ9uDeWlTum5UzXKaASOK2
CY6TfO2rmZKCeeQ+GkDQAqjGWke6z8An5g9XIlPjqTNPQjNE453cBbn/oQbL2I9UDeA6q+W+Md3f
tJ50u8HirbQLW9ykcvfKzttn19fts6lZFep4kse/Py3lEllJxp8up6aqc4GvUnOedpN3Z4bbudr4
iFlm3lthvaeIQQBo18otsmsEVJmSqwfPYTUEk8EczKuX9c4JE5RYIyM1G8Y/W/T6FBrc57x24Wl4
PEUNJbKjnXdEgHCt49V7LpWer6PLegzpmAVF85BDg+lw6VD3C4qrjkhDkNpXFyDvVLjVEHk6D+UV
mFa3JToExH2w9mrwjEsW51cM1KRPeB9XFOrIq41QC8ABLE4KAa4zq+Ju4tU0HRY0OC/hOdmE9Y2k
m4k3631Ky9dztCQRlSmTk2cJbn4dm0kaP9yUISKnDGMdx/GDZQ3M1wMF56i/dGwPpEBFLeCe4Wzf
lizX97Y/vve2Q4SoEZwZ8LCuwjTeU+1tnysVz7eBGoIHj1M4S707DIMM//LI9OjHWB8FfddNgf8q
Jwu44nEO/HKaokcZtu9wwV2SrGG8Zh22leY0/HQj/RgzGHMbbtyTNNSanoh2J9zHqCCc149vXV95
uNmon8LCPWA6w1wWuA82xfDHXIgt9DP+77uHzmAhLfgcOF/gD5xtPzb6JWqbFpMp7HPDSebbSKRC
jQJPm2MyTEKj6GCyw9dB1pyI8LSYm4nRju3N572/UgPFWG7CABdNcZ7HGmRkbzDsRTysqsp+9kMQ
PLmDh2gug4MgcrUevF8LZtp35allhwLozVkLgdZVhcbi1G/mXUzdSr3gYHqpxiOfZO6qUPCg9qrT
UAa3JraHbUM51kJBO3Y2FTQkvqtdUL6mJs03bcyuZmLf+yR8+wgpaxVRJHyNhaAOdCooUOmGG5RF
tY1mSlxqJ4VNFlBWZxVYFmu8t/5cPsy+3qXS/RxCuJbeOFkbbewmIFM7b+z/hOAfsHIMwaE0HaKQ
k58/mHCAuEVZ8T7jxLbRCwI0Q2cAed6duVo3mj6AncMEv8a3hkzrYjOP2vZXCUBqjfKGey0p9UOJ
Tbnj6GOjW1K7WVlrZ1nBxUl6r40mfBjoLe3V7KxsD3hiwFA5fOrAPTl6+GUU5J2FAWjd9UsqkUih
O1RNIWDB8zPGXeSV9QoUjV94t6ryvD01ZQzx6YdfcYnWuD62faseCjQgwjgMQ5QgkwTydLqBIX/O
ic+tZJBPnImLbhutRtadD2FTYi/PLK4thyaTuCOmq10PUHfs/ODJB16u5aHkNXRmTkyGQ2r8tpOo
WadERjZOnJ5dkpZuVW1MdyCtzk2c7ulwT7qadh/SGPWIT8FdlMTBj6Zbh9TNJmodz+Gw6xSFWC0+
ZlGmP+bsViJ8b0aHxUKaGCegq2KTR/5x4HHzB9LGLh/ZLQ7WOpFC7wbVbIAPmI9WovGZbgUVvgwL
VY6VBLeEyBl0S2fgHEYd3VhzxGps6cJ3GtOdLHJ3xTkST3YaPo451w6mtexFZ7K9mzN7HRdemskq
iSoO7T04hGZJZjU5rTnIyAZWkd8lQtOccavSLO4umBrKjWdrssO9mV2qMci3Q5FI2H+s8+dK7XPk
SBh13ldQhe+REswMPLQAD9COVRHRZePGko7YxIf0uq0cAVCCjeEYa+t2i6Ep2uSSbsRkKE6+T+tw
xXwIdg1OjoVzJ4go8fReUZXmI3CblZ5s69FyHc59JBSZTx25+/tS4rsGX9bgAgS0saKGoMUvOqgd
G74rjTtwOOvo2+Gjg/ATFQfieNtJkBT26KrKen1WXkX4GH10i2dbPybluLMZB4Jx6q8j/Vlq5CGc
EBtfA4dEJYsJU2Fn/HSHtNsZSzVl3zYOx07MRmEEhLduo5wQXLKPKXi9A0gdV+w8ggPROOFz4wXy
S4LSyI1fdWh2J7PC/uAU06n9iiblUjDAKTjKca+YQezh6CwuBZXI7AFNgpU5qNm/L0UYFLtS979q
cJKbkgGX8EjTn5JFdkDLoByXIwZhbqYj/EeamohHHiF/j7vpMfZp1mO8GNTG6tn5NBMW3CgzsHeW
0iBIwJgNGQua+pV3r8Nu0+NOnyrrkX7EP4NbvVg0m74ncCFGG6Z9B6S8LAkK57DXYFBlPYjGUK6Q
q9ILgxVnMGcmDMH3wCzHgV3K9LPqqq0JhJCoMdCH0DPwCRE8gthszzPayNj26yhMcwjTk7P72qPm
/CGvcq5begTswNz1CLbUgOIL1YVVnxuuymf5K7YNfShL8aqDXr+ZBcR5OJBPau5+icbNLn4dwbFz
nV1aRiRAZ2XvImL+q3qufoElWM+OYz7K5YWlTbO2JXFiraiTMDhybRs9Ow9pixaWZ+Xe6AcH2ArI
qDpHkBa/GgSkTZF3tC0kGTfYZRwgnIN9YsAKnLHapURjFRtDdIrKXNwzYXYUxMyvIe8A1nNHXkhD
GUBWLfy5uU/vR23IDacE71KyS1iXUrgcdIYcY5t8tgfWqAOf9M04ueOZxeh0/vujnv3pLveNT8ut
nFPfH+JybrF0wJXzBm6sQQYLpO2m3dxzUs45GCltfNpms9NRFy0q26bLSU0y+8RvZCSq7UAbF223
ockBxbaf/C6/pHkTnQxv/jZdR+1GojlprsKLqNkaW0b82sNq3olE5rCWt56DSgpFwPyynKWsr336
3xyd15KjyBZFv4gIvHmVBPJSefdCVFVP4UlMAglffxf3ZSJ6ume6W8Kc3GfvtS0+aYyEwT3lntrn
8j1QA57gfOaIknCezGnvvAx4Bzi65RgIiixq9Sm/a7wAsmrWblKfx814HidhfcxOdiwNFgFz3lh7
FsvuS51QcDviMnE5ckRAp9Nt7tU4eJVGOU1XY7cAg+CNCG/o8Dz4C1BrY5TArsEsjB1iMvS9EACa
21J1sIrAIw9rjhf2NkQqvSQM5V88E5SPrQPD7HOd15Y/kwQzd2wth6gc4LDrvSYif6C9LM1JPNNF
LUmuHo0x/ZyFWx26otGvQWK8jYzRUePlz5o2OaAR12sSpxSk6aq42eZ7ZZjmM8HUoorbbZOl38Ii
msGV1x/U5P1HdtJibFvxE34Ej0o71GJ6oxmgPI0Zv/VUifbYVfRzS68/5ndortMjdTlYmasM9TCr
j1l59sqe95jdkBxq1lK7bg1icNdtJlf8unh8uKaZxfgwAfbrtA6MQKaP3mhfx9+AgzXLqBOWJZzu
DcKM9PnrDvM8wB4j9YSbmr2NBaaYEBiOa5ITVp9TIMnOz2mIHYhT7Sd0U8Mqasyg4sgA/d6AnzCo
Pay6Qrb1DWF2w/PwnmcD9L0G3qGp8h1W8cd6mOKtbpO58PPU25ipQmqwAjpH89Gm+aoebllbPCQz
1CKP6ixMhnx1ZlPunYZOYy8BvYCAEbGb/uZ1dapqluBpoHUbd+C/n8d8r6r0z2l4NzkM/GmvdzfL
9v7zpgUk4Cu4dkDjLS9ZuGLwvNivbxwDO2QuDjMsqzEDfu+jFim3ny6Lj9iRKXkwqkOcZf7F7lrQ
FZTvTcnJt7iRAQ8mBcBwiJiU/+BPXHS43TyhOY3UhfycbUN/4SPa1wuPtCRNlsuoqotNz9neNapv
sCf+Gfl7Am1onEE6oTqTIGOpNv0pyuOP1Pd2t1wTm2Xs1BUCMEzmkWSUHtMOKxwmfMB2Q1gnNkx3
ZWkH6kpCHG9BBCgtp9CGTLCpk4DIMenSHlUP8ASMJH1qFuEAbwOyL+2cntqJ1gYeOJ0B/HueRr4V
o9gGhp+GbQwhPq6IxLjs7elFtS5D+jqwTIVIq+1zxX7GpSN915TeE/2xnPv86a3s0ZlYzvRPjeAJ
TECTZ1PgX31ZUvao29AK/LABq/I+SD7ZfshDUSYPuvlepJZ/zLSOiR/zXBVMT8BASOQKOqdma2VE
pt5RLYW1L0Ut+dpWHVr2tLsIqLCjBnrYLsZ3ZahvkAcCSY0yA58vaKUjbzpKHyXeuU6VLbslQOAt
LObc4UWmhH9Icv0h9sBMW3mVg1aFHyWn/nnI8zd3bStnWz3uG4rkAycBxhezg6Ge8C2J6bdkkN1x
+O0RWAuMzgSktvUAGZMuF1yoTIUtLhW6PNnbIdF5f1MvgfcYE2VukHW3cetWN39030RevMN08B7X
JVrD62EXN0Ho2JbAldtvqmzxz5i53sEDJW0SHPKCSidIVjMoL2i4dnKjcXTV5AiDJW04EdU7mw6V
M5Xd4XAM8CeW2sq3HDLwHXZ3nKlVLRJtjpixgMBqyYrCrXKEVHxW//8HN6pzTYX/n6VoliydqTt1
3tHZmH1HSwrRNcoUnBsjkYHPx37zeiHDunRu5lAA2k7aO4Yx64SbRB4Lk2Ub6/+TyOUrUe/81sju
NOTNDfrJwdepu3Pr9Frm2GI4EwL146HWfwZk3pu+TfeLic8nmGXoFo3cB2tVFTMsTw5eQhlRIk2c
Ms35y9oKYKelgpsp+n+D3z04LSVZJq1kVG0UPO5yrGG9Cc2MQavCFKc4nT86s6KahN5NilYZEUpK
+VSfR27MjrkwgLXCc6dl1ERLTmFtm9REX/NqBEfEGkllKWIacUT8hXSuM3aQbnOpfi+8rufBZH4t
gT2G3jxdW0mykDUazxI/G68ey61s7bwBeg58iqFN48kQjUnyTGdMG3X5omGomvadoi2ZmSI+Zb4B
teHDKE2KjSzxBL3jFrM5TvLhn7JAD3BvdE4Z06tARUihxz8LQIoQV+rXzEt2w8jwn9N3B+FX1p3T
RmQHRRXmAV0CnDj2Xp096FbvXPWyZv/srTaQHN4gBpOQRm6NbBFByR6+hEczmS6hbGtFw4qk5lr1
eKeHmaXTQp+C1qxM65w+a716V1AD41rTdkdygemBuwGihmLsyCt/fuhn7zT0kMxTr+pDNkr1xp0z
jXNu228LKVCdaZXh/yeeFUloBhfW7I3+iC5M15R0mw1nCPwyi00VRHqoLeT/ZQ2REYPID9Q27OeG
8xibOJCmGnxbqBOgBCFEItWTVvOc5DRaRF9HiVyQ8FzpKOe71DkvLWiNlO4YE31yM4FYPvw2SIhU
QLxZlRtxYgP3tPj6oznQKJIs1DsnkIb51b4ZDiX2CXTKVzwrdyfH509kBCKXVX3CcgCNa9g929eo
MOlrK52QMYKSrwo1k6Q6qQsNZGbp9edCH3Uah6ozbWHB0aTGfZPG2pONU/zE8bwnXrmoLQ1H99Rm
MQMDrw+7NC73ZoMNRl9JKInI3wlEA9zxWAbI9U8nq6Mf8FOlne59VcU7CaKMJ1XyHSzEqTuDAHMe
U7KUDuJfxSZ+23s9wxi8J73lAJIV2rSN60C/+Pi51vZyg48/CXi4cA7sPDqnKntmzU+7E3ukYyVQ
kGpl3HuTNVbgUhTLbb8uB0cjKgWBDVSX1NO+eoxZ7M0kz9E0/fDi4sH1jedRw0Vqxl+665KXNUZj
RRZbLw0ls0xGU7SsZ/wqo30Si9CvpqcG4Aj2v2YHuce68NE1D4QOgRHbuXEFK3rNcZtQlNqdklJY
z95S6weL65An7UBfVyKxa0MzpPH3w7WIdw8oVHnPYxA046ZHd9liad0x4no73tJ7z1/e6872ATEt
gE1BearziGEenVKqMDfNT7ctaSzUOuhl9dTsHEeg9U5UjrjAmrqg/tWYkvU4BeCTAf4AP4EkwlgM
invaEWF5AOE/UBXff6iZISeRSffqBnz0soMP7sUGHnwvD1PVcMaDHvKcB+xfulnS9FUEO6KGyYNH
hH4xnGrf93ZocGsDi4Dar5AZlQFqITbzxwyeASee+qtgmUf5h4/Ubdv5ITHr186b+utCW81ImOCE
aR5DpISU1cShqedPrv/T9KZB0RQb0fKrm2eM1e7E4Mi/xYSS+pzaee1Ij+zv5L1xSfhI/ilR2Rbv
wYCd6qAFMz5BAY1DZebfYlKxOMaIKibzbSRaUt11iw2RVrtIxwQezcr/qMuOdXNJzndtJkVaz0u3
33uUknequHGOfjC2wnGfyRxYUT9QYVy1GLc0pwbZZX8sLozFHIM5lIkXJTMKNWcHHJZFxRBBbnup
j2abY/BW+nBoSXZsYJuAvcqa7OAmy0MOSiwgI7xtO9zqfclAjVl8P4zVm5F4r4yjySHA5bOlAeIv
IbqLnjKuaZjdYlFJAWSC2zQ3vxcW4dESLGx1mmJP1JT8eO1crQUaCPG3ehdn3SsKtbYZxoYeVb+w
DrR2PqugoEgo1nsaNclHinIB7pB2Z0u3Hh2nr++DNj0sC8CBZgVIlMgxlTpNEqbWUgoTb7qH9xEB
dS/PRu88pySXToR9zH0sCCngxoSWkkpC9StcRjhwZAzJRD3nySWFyjy6hHfQicQJ/e/RYEyGLIHd
eGBVXvJA5x2Nl3PJcQ8ze516xMkLZiVIowNYm3TSzsQCacxxLGiRS+zQnVm759KcPmxbc3b094b5
sjgnRzg/i6T+wKv91wXvykvj83JKloSZfDi7gUcl+2K/E+zeIPw7oLoXZkwjuA8Ewcnk048UUtCO
RunNIERH6+5vJt19zjMP6vPSTYCCDEK1vK9GECBTzcrT76xHpfkK8FxC4j8DlzNZNeAMo360pTIu
oMW3zkjZT99RhTC4mXhw0qjWPYT91NrZ+Fu2TU6gwxAnxj4GnGXZVZYdRNmgk6epSvPW0SjhmWhN
belYl/bDMTAKZKXnnYlf/U6FbkbukPUQE+o0sjXtpzP4n3QCjaAw4yWUbpVx07DXYgmrmQ2wKmfC
7jW/GT6cgg6JZOsb3YFk2fDYEB/iOJRGTrI2ZMW8PLQR0CS0HcEnREio811i1zPvYMpdYGZmLxad
oZvSTl7nLkFJ85N/lTz2+a+pr1Wvef1dQ2ich4nT3czUY8f+R5E6nwZ10xsyVDqNOW9Kg33MMZyT
8trxG4C9k5UItg1B/+0kWEVIQsIptx/VoODjwazlfpvs0pbH5dB6Cm82mxE3fQhMNA+w5D+mzS8E
bMIQnGq3eJh+1EwlQeB6oS6TXzdzvL2B4XWzSFLqAgj3Zrl5yvP3nKKuVcJ8iM9aNABDxyB2ThDT
BQ8X39Uzvo9WwJwLHtgtgVQaeqjNljzns8MI1rWnsg7kwffM7yCHKGiR3mE2qjTrZaJfBjfEWtjx
/8Jb9WLpCymWOg64vH1Av/UTLsL3VqftmGy+sY1TJXffs+rQq/XgBbM/Pm9y8zUnnPBBto06s+il
Th5LlNZYUNgGLNjtxWmrOBzB+0Zl9zCy+VzNgA+4J++6Im1oDvJPV2XocRVXcAtJ0tsRtoMJYM6b
adI7PtEc3w5fWopVd4AFT+slWggBUxZE3p+Rx4exEe8umgW0QT47fMXkA3VAjoT7YT0V7n+F4By/
8PIy2M3n84mFVxOSNzpNxdp9kLDmZYu4r1svZNC5NFzzVK4Wb948A+IEGg4hbebDxd1iHbqR5ixz
wmvTi+CUWEaoliDelKoJF4wLYZ7xqcLBHd11bK5/SCY8NA7Ihrz716fUYigKf+SUhQrDZhPvbZXt
2bfBQe7FcbZZJzSPhTf+Mwd3CCt2UWbyhTX23s4zDq4WptpY0QBc87ViUnTeUp4CVpCzzzH6d29E
4ShZurg+/E6MD6xtiCmStcm3tWmBnscSwo3lV/juJA3Rynt2evh7DN3E4AWeoWnhsEhXrFb9SKuT
3G3aD6dbhHIJJLfCDY/xAJFr3aBYoLi84Klgc7vrY/ng+drz+o0sKX2TizU+yz9wvTLioI58MePJ
dSmF4DREyyHjo9Nnxr6gllexWNvqGUNXPfE9xfWjpwPhJhuyVuCweIsVHv7C5z5wnlhJqvDTXUas
7S0MiaQMNs34i8CO5jDDWqM0PYHyH5E5uE1+Y7I2zM60dG+lU5hhR/aHVxmhjmCk0qgZd4kxlxtr
4fzCNurPcvsj7DiYMKq5IGjjRPFYnbA7vAZLzU3uXMcpeRMLA3+AiKGm98pZ/IhmwRBiPSCBET+D
wc6gVWzDLfvms8kB5LWXvXase17IVp6qsO0BaVFq+cfBD0UED83GtySkjy7/1uvqeZAGdFdNwrI6
WprmvJCbfCjYTERl0Ha8bbJbasnmE5z6hsGfL1SZC465AmxV5t39FmtZytLYcroYEq/zz/I6ZjNV
4LNbqIhjncAWGjM39GPf2MKrehbCu5MCV7wQuEY5Yv40ForUEGi0JZjPBEajis5Yb+BRbTe+vUvT
hbBdDuONYWU+dC4WYGugLsemhWSf07KCB7A+YGKOKlfJS+YRfEqea2AyB5fFbJRqDcoMF/A84jho
MYkNOgCtagZa5FfTIcjRYKFJ0fHMyNVaHDzKSvAMs6Y3SzOtbdYZ86EFrIv9gifTkFh3UWWf8Ivm
jamn5ZHrBMJ7CmNdVAIVt7paMvZZag3AbnXJuW42dq0d+HfdUs/S4Y+L6/aLHOzREwwAIy2HLMXi
q6k3kFESHsNmhdiXuxhI1EA3o4fCv8E51BLspMHGn19RWT8tSwtOgjO9XmGGSzBNmPA4NtLsW9g4
yLMIzoQSU3vnWeZbH8fI/nCYUMiHv9Fxs1MnfdqNiKocmIV80MS65uz7eqLhIzaxLwTHtJKYe3QZ
eoXNpdq9zDyUR9sZMAPjrC8KMBkOvImd6/lH9F57awVUYsbzI4jL6lJnyae/wLFapiZ7IFLJ+UrA
Ta/ZAgbUZ4Peg2jsJlNYJFEwFP4RH+YXYtw2KG3Uh8I6W6Wpb9q+4CPScEO1iX4kRsbfGz6UjzTx
3Om8AaAcgiMunhB5cLYVcokSV3tlDt2kKeKopkacmLr26Tp4pH0/Pucqu6Zxm19M4b6YLi4GF4mW
u6M/u9S6oXVbq/0HFJ2/XMtl+WdVO8cz1uRR7V7L8t3s1Lc2l9YXxDoP2cJjFVwbxs4dNLHVBswC
hAKJzvbXyUDWcr1+r3P6X3M1fQTcMpoKcuQxKkTYsTOGml9QK6YNuGq8W8CK7DbqyWm2sL9rjf0s
ev0tDaS516aqPekDj15vzWlxMiKgqj798qvlk/hoY4fDj9eR4AY92raNTd/VvUjcKspKTv0MlxlU
J2Xf7S7MptakVjQO9lPlpjuAgu2mlEO/Jeif0XBpHB1ZezuLmlYUiHRfOcalXnA4aGWrobTrU6gp
+pP9AamQIlaxz3KGKqalk0lheKgSeZTcmU/YGcju+BlX8+CHuYPK4DrDJpNYk6yEcN+IItC6UxcV
il4gyEU7IyBgaPY/VmPf9GJBH2g4caSAanlNudt6csso9/M3HBzrhzfLg6OD82lh4dBTW0wXXKhP
QHuss8yNg73g0bTS4FGuUT6GG2/D2U8/VrbxYzejiJDzASytcWI7M66ClZ+G2XwDXRw4YIWnNN/L
pnCuWWG+TAPiW1ZMD31ltLcBcWABDg3hu/qlxgAOdeA1tNTgRqDaFbu8SpxDWWLOM9MEskX7j9cQ
cVS4b+uc124zOCHbyaGxaaqwr/tNvYMNuVHKng8UDtONSTyCpgxGZcPyQs/g3wexxmWN216Vy3Tu
nI/ZdxGaCm77WA9yCA6mv49j9Lp1n0Zg4d2w3P9s300YN6gPakmZD15O5x8eWBRLRo3lljSOyXmY
zY5Z9wdjmYNdMxhJJJf2z0q6L2sSZISM5TvT1wrt9eoJPKR0c0w+EVm0k6u52k7YeFZ9ku0720de
7nyeXRDgb3GH/udAsRwaz74OX1Vg9yf0ZjLQCeA7gx3knkgZtUo25+Gsi6myIDwVuqzE68TjEM5/
AELeeSxrQY+psk+eCN4Dop9ZVmGjTNvzXNEE1PoTm6L5Tnf6iPqvFddAJgFKGgfhyv8cMz++2P6+
1os5WoWcDo76IXjCJRZTZqGNq+uwDhOsh7eMFERe8Fv7Cmm7KEgkEPfeNXl6SMuAXWriBlGlKIQQ
FEgnrT6elOeQwg2MYQPeIJTm4uyGvO+3WKA5MgHb1JrWQUcRt8AgUAtGA6+Yo4eNM5+YrLkmhorh
Qmnnjk55LejisMB1v7MQE7CTsAdX8CtHerohgbr2w5KYh7j9KlRpP3ra/FRigd7hQQd9XUAGd57L
OP3SJaJv7zZHO5mY0BqDxmv7tzWWfwE0K7pM/I3zgzPAR0W0lr0POCrBNHmM6/l5tv31+X6c54rt
R2udywpv2trHMeUj5nBEgMNiYdCB7mSFi9Mw1qAckoTamapg37Z4D0PTuujVwj/V5d//nZ+2Milx
V/IfV4AHppLiObhrMwdNPInBMHx7rjgDx0H3wL287dKMLYEtCNBx1QFa1Inpc1rO4+sCWKAO8Cky
d6irVeh77K+vtpAuFauckFxd/dOCiRWUBjCTspBX1XEvjQZ3kCioeknYChcntDiFKxkGi990xwoM
Y+iW2kfp2PaJSZcAdcubSLecbNuYlGDMZquRxNL+xX6tkfmxBjzXHp4y6uswao/jxsDIZBcGgqdb
s2gdDsWoH7pyxKxpD//g3rihyry3BYuLM6Zq22pU89Qlmiobu12JE7mFsvJqGs6hT2S7ESyFwn5E
te+I+u/IplDgWjLb2yluUMQmjn4v5Pt0nnS5Gxr0ur+7XnoP/m/9pW4+cjhqETbKI6so3voif8GY
hz1H5OnWZ58O8ZDIiSrpzytTA3xL4p9j4f8yTWOoXRoOeBUVlHpHWqHzy4dco9vLz35qJD66Q8xy
1ya1ecXBz4Y2hwvf/ub4Zu6IHwOCJ4d2D8vAQMPqhqYWceMiZtaCgpWj5PBZ0HtosLjFFJyBU4m7
904A9M4m6jgNI8ZngkfObBObI3gvIh3bhjck3+z/9O1i18RRFoX4MyDcrTBp4ED6N1ssb9eufiIq
1uZDk9jXThDwaGQIl413lV+Oe08xOVPvdHTrV/QH+5I0St9NGmjMomruRNHTiMXpK4F1a+9qtOQ4
Swt+P7c3AwfQXe19+iYr1ZTDwsGw7/il4hvWnkUoEMYrkCwgu0oxZA3TXYHc4FLaWvTkRRBxBrlz
mJk4+GHPtWrM+R3cOF+osKy1ZRezaEcCnqgjSAE+99bZIFa4IdLURpOwz4NWhyxE40MPKGSYg5Ch
r9wgq8477DSYta34DTR1c5gokstAYp4znTolLIQFuL/mMgnOAQTxc2LQe3LvyB5s6hGQoAIUpQhd
TSMsFDNw0QVMIUNPwQqJAzoX/1NTTkh3DgC/ZfV1ccqvzMZMH6QN5GoWSLPeqEtpxL+DXDA+PjTx
7NF86mHGNP2DHdNiIx0iX9miPYxGSjOBaD5ZGc3Iu3+KJpRrRd/GglBAM47mbMeeOiQgu0cDKxgU
jbM+PBotFJyAZMHWSWih9/K43omUkHQ29hidcQwuRUUlAhqwSFC22/bYxwuiu5HJbZpRc8YYT2GJ
rUADDRTNckhAEm84ob+502KccbpWupkioLHWZsdE9XSN+78tEv/UCWu8t5O559IejrPG90vnWfcw
dNMRLBvgR3AhtOi8Fb7hnhkodmlZ0xUrZxOwUj+H2YAJM08TdakBo7CxE7zix0eoERo1YpZ2gmvD
glmAUbYGzH+00dKOuqDtQGjdmvh3j4vgOWFqThCpESZOiiR6Rgl9mEmxHNScDtvFXPpD3/hIFmmg
Dv2MgrYez0KKA7KtHMB5C5KwmEKHP0bw5UwcVT+TMvkpjLyIugUr0aYkxLf1EaJ2dHhoZ/ZNbLAD
UBMQcb5c2XhnjJ2/WTw7HMxgms9y8fe01hs7Tq41Xp4FsFZOxtCwY+feZ97pmzB7cQRr+yhLTt2W
0bT70SBnoaMGh001uHiEbXUnhEl+No2T39Zbi5XZt/nli6oq6ymzu0NuZsn7XCfUpwsyU///YdwZ
/j4IGuiW6886HDWZqIryKHnsYLPWxDVtRmdDYmWkw9A9pTjjqGD2ryCvcTwIzgWViClUja3dSKj4
utTat0ZnIvyLLJLO0TLiJWpi8aEwjm3Kuf+m7C3bIQzy8h3deb7PRnKTCCgns+PYYi4DjVMwg6XU
Xz02ndtqsU5xz4MUoxy5/m1g2eJcJk6/kwaOrHmG7N8wQBF8A9xaellATSEGtCETMw5CdzeOif5Y
U85zh0++s5ShnVVbUpzECkTaJKAGj2e1GjiuFdqVkJfHCelMj7B8872V9O6ELisQMWE8qoK4urYB
NEqOS7AI58489ZyxZ1UHHD4zcKlr3sypk5updxgFvmTb9XddUOUnc/e1aN8z/5MKnajyXxJ0iQVt
xKuZEAQBPA6KtvuYdNVl9Pxr32UH28iiRnwqUR10CqoSvTozj1A0QCTIf6EcAcsDfcssQbYtSaqe
edDj28wKcDIPbM72lZq2VQXdCnPE1AcbglGvDSaARfk7N8UTYp4kz17dCF4MVnz9ADVAtUfVkdiy
iPLQt6FRkCzUu9FT8tHLre8nb7E8OyOWqeSoLR5O7exklDcDEqNk4eq1xCIrNhZKWud+JFGAVQAB
6lKTYaM4E4C++DRzd+u37wEKWAuAA6P5qcXErdQOdcmCLOo2tymj/sYOW5OyGnDkMetPDaSVMX9q
cHqp/2Ot1B8UdTmOKyL048OkLwiF3WfqcCfOaROK6qVyTRbE7CUGjlCY53Q4KgO8i7rrL00QnDl6
EMv41lr3ie9+50gvHO13XdGx2MptOQ3kp+YHFvZA7OSrQTWqtBP+znftLcnN5yF5dZx6DxcrdOFB
az8N1L0D0YM6ezfnjwS8j5esdFaOERrnhZZdP2cqq6XLnTWhaMJY/lVENXE5g0EArj7hqlK7omhw
BwvMmj+e/1y2wBoI5sS7foTfFWivnoF7q7gCOihzovj5l89uw6Z/KJF4GxZ/y/E+wVOF9zigAEIT
TbQgh1D7EuMu5TveyrHhyK3OOU23IGm2bCDeAQfSKA83Qe/2EkhoVz+wzSGxfcNeS8fJOWcCUvon
OTeQyYzKTHpB8NwQn2iqs4GUBl+CfRLSe4rvY9rU7hS21oXQ1+Bg+rZpwqhYyFIxL+6VXV3V8jVM
ES7EreZgclfGVudjXNyIdvBjTt+7QgvzaGp2CKYigF0xWO4XgAx0uGyXttzm/W+M1BLwGh7r5xKm
qsQWSO36xo73XtF94eAISZVFqYpfG3Pcj6C85ARvlAOn7UZAyxbj22b13KCHFst/mXDPplFSmnhl
o6/NVPSx9jNHwqUdfSvp2ho9PQ9sgPykYn5bJbtt4ScbFZuhVceXFBZabkH9QEMuXDtq0lOTnUmZ
HVyL+Ut94Do/JEz/wDOYdayjwLIxuj9J+1wY39JZ9rJ60hF5i+DFlP/1TvbP4pqt81+HIJPenIC9
ORzRXPnd6GdtojCAR83AR+U+c/jdgcLYlleFo0QAmIHYRTNcsmHDiAnj2HHB6fENHLPhXTKupcL1
WN7n+4lgW5KHGhlTM3gc+uGzrDkZIRKwzj7MEwWd2Zssf3F8U5e+0VkIZ5D5q2sD5p17bpOabPWz
W7ECEUZudOerr18qPCsa4FdqfMruDXzYAdfHTXdOOhbVuH7wRbM3yplVy7XVTtwgwMEvRCC2I41n
FNs07NbnLhwzQcWcse3do1/e6+RQr8KoKnDsf6xr8KS4aGwocW/qzrWP92ySsbyeClWcPJzwVcD7
jpZtnz9bSli6JWJJqeacf2NDzTJ5nbAgVFM0ru0Bi741tAvuv31NobY5YJ5F62vfzVLblvsKm0NN
rtLg+6C8tzrkPBY1gsaDSWy9P+QUaLTz77oOlONnK4c3SQIpmOYdLTpM4Wtv+UHDI4x5c0egE5Ku
3Ml0OdCkSxa5pZbEQjNXQNEnc4QvzkmqBuvR/ZexjQgQZZPgRiUK5QJACKdipztnjXh1A1NPARW3
7evUebQ7OJuenQXKA5IxYVA3LCfCnBifixvwkpM33Dug21qZXr32qBUXSZrWnO9wecgqDBuDCXLM
ww4aktOdZImYSH+rkOZWBFk0VGyEE47jfTQA0SRVyQM+6kcb2QLsRRHW/zEBbV22AXqqb3i9s+Lh
++4jsOxnZhzIW6vDBupWDFEC4AiWxXaST3UqHjOwf2uTyJThJLCwXxX3QfEkifsTY+42IBGTWB1S
JYcSFqtzmR4f1Zw/kmbe6xxusCBg1O8gnt0bjK2YSWBn81IOUOoIQsfuJ9D6LeHXTcK2HlLSRqSP
Vcd5doxDG5tpjjXbZL4iMMG+QdLd95+hXlb0RI4vm+UaG5CoBqbXd0x/HuVOJ8WSqcFSWhq/eszv
U7+3xlo2W27sntSIJPDbsgMltw5GnOPEI1CfjQtp3+C5VaePMAw4lNDAFEdlv9K5gTbWqwcG/WJG
sxc0i7EYsw24KRpYrH9rNoFg+FVY/dHH7SwL4+hjH5mMd52UzGKex+RZ8/KtRmFwytIy8J+rDHo6
9/nTGg5354eu5t1gaa+QJNhK8RLxqRYhAUkwdPVlndLKoSM9vXbrVmu1WQ3TQeH1wbI3Ad0TGS6Q
qjoAIdkg0e87gF1FYVe0dj4n5XDijLzNzWtF7IAjMV/x3XpwxFVfV/c5mIaITQZHcOdx5DGuuKnn
/sTSdqh6MlHlTjMFLpWRuZUDmonfLKffvU3fde0Ds5ZHFHqo9y3V4zX7McCx7P9RwF4SeRva37j/
tab3rEO/e/WU/oxZLUoTdi8c22UaAwwnDJ/OPzTz8eNDF/w5I2ZyblMxdkSpppfO/Zl0LI4C7UN/
Kvk72typdD0J7Wwu4tlwHurpNPUozk517q07nrmVRhVW8QNNjY9+nW0Exd8+BRDC3tVpcylib89o
D8380Dj6R+b+y1x7K7ex/0ivrYshibIk3GsK1ue09Sm9yg3uGlYsxUzte8qwP7QHSyJQF1tAdqdG
vJryjKvyQBEEpnokMxib/q9dX416OHrQV9yyjIyB7jwGoLWiD5RBZ996qtkpv4QIK0PqnjeFFz+Y
PO7TyrtBDPtMTegc9Huk1c9QokOvVNMZ0821QnAmiq75aVQU82NvmycNAcdRp04dY5ThxsJbFd96
u8Co/UcTy5bd0rnsPsz+Pxu0T4K+OaYa5o2Pkv4FZU2PdA3rO6CwnlkghK95XxLC4ubk2MsJic68
xvsnL3DpxfGOlpOEHnT8CQsAT3V/rY1x9rpZcPz5aDvmJuwHCGzy3tvoGgrDnHpPCp5T+MHW7ST0
kCuHzdDweQhXfRW2OWHELhKyM3iPiaPIbUo41G/QgWNIrCPnn0if/ziKn+uBtsQ24wwSyKie1lAJ
PQy2fS64OZ34z9dfM5SnNrdo+PyY3JfS/jfFmBQ1YDtw78C9CRiq3vJY1/7jFNQb5WthEmv/7KQ9
Vwu7Ve0Vj/rLhBTCYuWfpmHsciq0H0zAE4Ia4IRXl2BjQBzYZhtBBItzDu/I+VppnkTotCM3My5t
ql0hQpW+Oqee/bVwGmNigk/Ec93VL4K6ax+3FlQY5mFGfOYuQn9F2t39PDmrufjATcV0CrHTZua3
vRf7acayOM/MO6D9sI9o+Rt3xc6kvkjgh/ofR+ex3Di2BcEvQgS82RKEoxcpv0HItOC9x9dPYhbv
xSympyUSuPeYqixFb5/WOGL4mSPrZpIQSnvLoP9uugdZMYyFqgcoXGShCuoCxHqyYAtTfDLV9dDo
rYcjU9NOrRYH1bwE2H56BQvEKvDun2hUvKWSfAFiYXpt49zN/Qa66lJrJzimTlRQEIZm9J2k4tVg
UsCKKgA+6rXqe29drJjAMu4lg26fPDrStwXuQFY4o6m5hN17A/+mlvkWEYaz1fg9C8qms/ZxtG2n
OwB3ws+6CaVSZsYDi7mjVJPGpcSetvir1jm1zFR4KyyEjn179UomlJ1WzIAkN0SHwcOiFH4+KpA4
vwVc0LUqP+dl+QB16og0f4WKw5LHXYRqpI+gy+TDrAZiZaH35GdJs8Q3SOTTYCIJg2OBuFKM53Qc
n0OgQFu/KUJ/7exK1BmXQzlREa0xTd5AoEOgyvGVQT5F4LSfyMQwFFdT112PsLrPSdnhR+1v4MxY
K8fQ+xpgb3Vka8ML8dCu0Rp0ufp1He6bIkQav3RDOWrbbjH6XBS6z2He18aTtuLVXvCqoXN+L4uU
s3yxTSZ4iY4IhHapO9dYbcNUJzmPgnQNiLjMwTxm+m1cINWy2reEtxpWBvYal+NnrY6WUHmy2b4R
K1SpOPk6YE1YDcq6CBi5O6Go+TL04JRzeBHOqzA+prm8J1lInwEKfS1dFVxu3HR+ZRDZEeGZYoqd
hJ8tNpItU0WWUc+TqNAB3/htoQBDyNlPYL27JjnMHeioyVuT1pWw/5jJB8DKU8R8r1uDYWKtqN66
7t62Txv+BcKwoN4M5bLSIKFayKGwz5TJse6kM+S4CCcQi/5GFK56BWPddMqQDhggU7YBW2UWUaiw
xXR9tVT0NwOSrByssYhKV1QrkEQI6FLD9DmhnZlqgjKupJKuQ+K4NlIcu7yE300mVXaRdjHvQM3Z
wDDIleVoP6WvlaR5EeEwcvwSahTlEoSRJzp1m0BN/W2UPDMqz0YPlBXXvnnKKFWs+gkL6zR8cY+m
m7cAxyPezggdasMpx+dJ7vEuGv61ZAOK1Br8thg8f0VhxtgFApReXWIQPcxOlLll+1Ogdx6J0JWy
2unqJ+S3galsO1RUbRNIhB3Q4l0ONQFh1pQe6BgJyq39obomfQ2sDQX8stfmAlFeaUdbAojos66E
Sn/A1nIk6wOjduFS4gCls9nCvFPwo1eWFLRmLoTSQA9PyeZ7FacLEgOgEeaByovwFegUW3QpSe3q
h85wWBQuEo6FOaooCa0bm11WwlKFNOuoCOJxNGSKPOrU9R5JBwXilMgmJ2GwwpjQ7eMbizd113ZO
B9ZYjoW9wW+Geo1Fc0mQrj9BA44AVy79nTZBbnTAXsEi67tEXEghy57l6AYkImvZtlwqMBGh/ol3
A5kgpIu8fhtmFCB3Mr6POhsoVj122Rw7E+shrvo8c5sEL8RbqBCEztJI1TpyEylkVEC+kdsify36
4gtE7OesEpwC56wMfRnnj9Go/kRAdcjos66Mr5VWbyxL32IPa1RQxJizVIcK51TNLA32Tq/fLKhq
PG+xFWOs4UVZSu7uiyH+kRzkCwWg0AANTFlIbmdRJnHmmvo96h4ZAaxNzXDZcNlBpsU/nUxy6YeE
ssoKpra6AlPZhwz8WwLVxIkpz3AdJQ59pza/IkkMgAvtCqCeOYkx8p6w5UwgWand1m2mzXAK5FKQ
tae+943kJFFOjmAFq2pLNAMGxz4Tykqs+zFLAlZTrja2+7WTQMyPXjOYYFytrzxZnle5dwc8dzVx
VeesHE+qQA2mkx1SAfG0J3UEojSID6X91cYxdSEDHEIZbpQykUxuidLojjXkDWvSuguohR1b+97N
tjGLdkiAShCYYL1kmjqAn2VdDE2P4UyYRYFWT/7Y8wXri6LSyMRgFTv8EqSTift6s2QVRpyd4Fkx
3b+M5K95Vaxk3hypj6xukqDBEp0gwHCWlFScJDNVn8zYx9x20xXdZUk2GYLJlYGjkqokUopoOBHy
TOg4dlZZiU5XFL9wFciWm4uvpKmYDCmMWBQ2aCnb2xC5wjVq0ouppJdonFVPInh9X4wm80gFjc5E
bnHa+AOC1WBl3aQWirm3rOUt5xc8M7Z77TY9AVm4BVFph4xFDEv8rRfEUd1Yzc9QIeNJcF2r0RKf
IWC9lhPmxd5shqOQMjSG7RqoeucahNQgoUrMl5QppTeoKSigqtvrOj2D1SsOtvLrnOizD04Gz/o4
ln7Ck6N1FuYG6419w30sgfqIkvjCOP+VwAmkUKRBQNYayH9lRvUs6bTjfN3VamJmmNG+lUb/XTcT
07ewPpAv+UKXMDhAqt2aEaiTJKNk1104ewYyGlUcPblPBgLq612di7gwIKvDRdDvHOT3bCY5J6mA
Bw8iZ2IxqX8SovQL0HhFD2Hjc/aHwCIIX10uLPLJqAYdO83/0H8PB/SLsV2GyuDNMwYtKZeUJ0bc
32HcPvW6Uf/kIJwhbAXaIBXBmFPbjGnMPon43YU7vPqtAOr6k0VjWyzpzQTmNUmKvOvCj1YDWOQt
DT8VkU3MAbZ1jR5Gvg4yftftlyT+JxkCi6kVO60cEwMMkcKahH9SiOuh5DcFlYscQC4OFuPXCkKi
ek01qMmrUNK9phB82oE4sUEubZ2s9f1XrFC8TCrtuTECeCXhZNWJ7MnQ3K5gLX6qrLN8aRT+IfWm
P2VbszPC8L2eUu4kuDMA1/V3UVu4IDFycTQ86VrEoUNKujUhJptkcbLrle1Gl3X/4tjaCp+Ra2Ve
nFqUhT0rHvY/S+JmpsB3qIw8QgIoyfVhomXbnotmtFR/VQHUFZLVeK0evkwCLC4tyg9mrB+TSABV
zVhC0pJXNOHGQcXTOyQsl9cm+THkd2mm5LdLLiGhPUuLPnvKmsu7BRnViJ4TLDVQzDYL1IoRdLhV
xDNgLkXTn1VrKi6LZJzzujvIVsbphx+3qsmkzqCQ78YEVQ4oRIS6fTa4aU1qmrZyb84xgZllnI07
nXxNByXC1Mdf4MA5sOapOsn9+whBPFSm71xpfDPh5mvkiJtdOKI93SlZG5AORtqj4Q6rchaaxlOA
iShafliGFY0whDUdCaxyVYhyzdonwtb2WO8OVfLSp+ZBkgcnQ/QajbnbGgr8iu9WVyBNSoiaUkdC
tgU7wJAF/tp/GsDZVq4PZomtlNYtJY0WpXNcgSjkgvaxHTnU667KwDeNHoxucEkvbs291uQL+nuu
7eoF44iLgBwULgEzrMUFsbxryb1KrG/64wJMiS5W+LG+Z/WH9AemqJ/lNr3gwbJSwtY6L0OnvdbY
F74M8yq1SFetAwkPLCWKXVQOb3qceZCk8PU0pG6/Reviyx3I5PCHadpzFlZ+kxjHViI4xFnaxsZI
5CZdyEfLZgsmaJbhv9KVYxKLnkUo80hIgG7d9L73ZPmlWf8y+WtG7zmBpappIkPmxyEDa6lZbAzP
F+mjqKkeLoJlOor0SjBxP4N73z6mkjlLbb52IkUZsYSehglS8cThK2PuAo2RMTj71oxYBjJEYYPc
VoYMSkxnAXIwbZ2Yw2/F/C8qf6AhkKNzO81IuegvEhq/pEV3nHUHSX3OYkA4yKkmPm5sdzj8rPvI
2CbL2A4iEh/KmbDM5KAQ6ml+GoVXpoGuOblF0v2T0r7O5knnoYo37PZvaa5BDUmMLBualfSUM60S
aNySwomoGkrojWYy33LptA5XkCx2VJd2PTX2ogCpH55kVbtNyotJqrD5/P/U1/BhZTCLYcXcUmxu
egpz0G0rvI/4VLSM1FgOl3SZSSpd90kU2ob+MKuLXDSIItaD2kO9ycpzCe5+keC/8ETNymPwS0aM
WdwAh0J4pyCcLuWgQdxBa5aHEzY0dnC8BmJ6ptGm5QEMz3vJEAUNGXlDccKQw7DrWAhWC/UNMjBV
MXjakZ8LATCP61KtPvYYNk/FPlNpTSjxi59UfSNahF4QzFkP/8TVJwuJhMPLNGidPWafKTqlXHnD
Le8ptBgdIuVdK4isfhQo60BGmS+OvVexvVgXfJ3knsG6DwuaG0K8h2pHke1E6mlYmGiYEgn3pmtN
w7+aJr5EzJTjDDgMMHtH5klQOO2ZXXOGQHI+dsUHjIV1QpFkHpBcYKrbFHrI4G1mU5hE7KpCUAf9
0xoYfrtqjqOz/gJWs42Ohrs0XCvUnlMPnIR4lwmFV1rvTRZ3RX5G9WRq+Ati3pFor1b+Gt4IidX4
HWNIwmFH4CqU8YZZ5caDulTmU6KTEYELi0iBHZ9WEnnU0MZ8lgSmLuvjwn7gXjVvRn2XkVkCobQF
5aMF79Uq2J8QmJkhIupASDuS/5gNL68pmzpAVQ6raojBvykH6NxBkE54oxC7il8CFV4+9FyUnwJ6
pz7n4kS+OY8481lmWCjZK+miS19N/lnwioihh8zIluWK6BPJboB8kMAiTPzs5yH/aCTNtahf5gqk
CEOhlKTLtAE6k1NxmT9ihNeFmYSYxQ7r212Yt9CIeZ00jDDQItp0C7GQHpkp8uVUdCHtsYm767qo
tAPWuU+NS0+/tIrRSS22IGCXe4a5MwijBL9cLaJvfRnl8Vdqmhuw4JiI+sSYn9tc8lLYTnQXO4Ks
38e0tLVsvuh1/DvK8RvBgKTNMN/hQ5wsSqpYQU+0GMPfDI44KUgsAksSHo0ZEG9okHlZKaSnE6pI
dtBTiMFWXG9jpzhDqX5CNn/qNyomFV18MSLTNSSHxfndHHDQhUQodzIiFdx26U5nPj8282mxUmqd
qfx/VTS2An4krkGzpjbFR5D3LwPiRkAvbxnCHEn+GqXqe4SLnPf5pSzoELlTC2LCWayxX0oOsfIp
S296Hd30L6l/ajGfhd1vLhxDJf5WO/HQyQmWY/NjEmZXXrejMvtIZ8J++GQ4wD/IH/YtalqDp3mz
+W45hkDlw6JF/JbdSlzc7G8Z+rc0NGNsYhOqCD9M9kOEYMdimF7XFo+wHkSW6g3APi2xDhpCysmw
YFHyIUo5CuPlbcqz56Gr7sJk+CJvXal8ddAoNHmgYzGP6/wlDaB6FKhR1RQkcLdL8AS6uVKx7MRd
9TudOh1Or5078kiKdIHwtibm0mS3nARrDMq6vrfY8+QWBf8QXwsr5k/0QR2DimqOwuadw3srp/Mz
mryDVQ92c3qeVHpHmhxxFG66tOKXU+xadPgIBIPYsGvBwpCdFoaLY1Vrz+HCjmj5pjCU6I/3Pcgh
k6E6fDlW4OpKac6G1WwvrTASlZRQsPY7niG4c/FGZqxRDvE/lfNcRw8vcduLuFsi9R8qghIrPQo8
ab3Glq2ETtSclfQgdh+5ZT6JiWctdyTg1LOJdFxbHZ6u5KfA+KtTjJYg5phdq58b75u7xC/kDu1R
Eh8H3fCE4q8vJX97KcbkLa4fGo6dEqhVVCgc91eEqvAttIWIak+DonguSAltXBYgyNgMyTcyyM97
zOM6mdRYgpmiUCekQS9itdnD5sVKZHCRKC5HI0hU1lm4WcktUADQPKWvHN441gUg61hhNGaXKCC5
xWxD9KhcS9TCZBU8WAzrJx6BVtsJr/Kv1bjADRyCIMTBlqnzsoeFCHSXnBCcsJGWA+QQ7V+qyC+5
rAHaYugvwx2xMMKbYEkGib1yfUv10te57YwWUF5bsKTsjKe+UO2fnE1gbIqBLPHNYLp18K2LTWDG
RCWTdZdXmKkGAj1hIgtDHhQZckpIr5oU7SVGJRaLH24UBgVT7RPvl/fJPsGP7vN5SGdaBTSh80uG
en6PmjRv7TDcFTflr/xa0ONfK9SYAEaEQxIsQfc8v2A4XbO9SSlc75sPpgIWcubR/ojeq2det01x
fLOC5gZ6d4elZcGkeEdOjCdbzZ8jdAsTNznf4zWHMzAWSIjGhdS3nNkJniW2idSSZJ/qs/SdhBWj
c2P8E8a98jmxvG32hMkeEAoMz+pJ4haSsTwTdGZb/2g4LAjtSEyZfLAcAULyW9yQ1GGeo/ErhTfY
56x2pcVRm7P+qDDCmB5fW58d5pqbddc6NRZRnOWoA9bzjBx4Adq+K/+Wd6gE6JTxXVCGrtjhS8dS
PorNueIz90U7HO1w45amifiNZ5ciaEetwHPPjzauBPPwA/Kj4DkfVrdhRZgfyKjrc34mVIcY79yw
3gvVA08N8gA8nFN0ykXHknxaUmcaD2p0FMxjER+5/eoloCiOeubGvlAfUQmhgxngGx0qaHV8gZDh
uTbfK7c/Y5KQw11n/GLyNf6RB4ditoIyNvlsThijsN+DhNesF4l1enRujO/WZHI6H/UBHtG+gYcT
oHaVtMuivLBVjvJnsXsotas1Ly13F81o9Kg/K9XXzNOgXbMqiLJr1/AjkH0dwcwZrmHH7XF+0SLe
hDcxdQvN71EFAMagagv5RfXHwD9V8l2YzwW0eh0ZsPQT5q7wV/euLALjc7poF985iRBIM2bDwEcx
mNgo1lGxsW3JfiSUikCATOcFZUGnvtAM9EymjTOFH4qTTuPA8jSoyh7bA7M4q+jx8SBDayK9uQAF
Z3N+cy2HGYGIdKhulru4txv5pLHlTF6k0EkzH02n2ntN7spdANVmap45KHi8QwwRPGckBbG4YGIW
fYPJDmMUPDz2pKm4pfJsDnafBobkLY+psJf1OL3JjORjlCkXTXAmlcSmESH23vrMOGvxGuBBU555
RMr6yLfb9fzhczh6bQXHkmUXJ62v1+eV1yUKzxoKaq9oAx5iVGiMw5/ytxh1Qkqa+PYrKSQgvq1E
3Zm25jUap2r8pYlnfT4a1bHryMg+mESi5gdOdcm00z21z7JpG7e5REkay/LgFxJj2rjLSm5WAWRf
9Zroh4BlqeKyqJ9WY2/WuLP2+oLpxZOJB8qCsvrLlYMiH8DshFBM12vTOyrIkj8+Cr5D7snGMUlt
1vaKfoHbwtfTB/MF7W+NIin2VIvKDBxs7DFDLOXrJN/miy2CNWj3tF+scYXSk1anbn+ZZBsQ5Pqg
jQBDOikoDE6hlFWAM2L0Ril3puRkIRti6y9the+LzUH3RuBHShkKAgWxXsU20q7HR0c5Y/1SDqod
azdW2ntguVazE6mGMpxRu+aK8TC65vCxxzP2LRbePAHhz/i5kv+RQcGyScwayl2NSk+GlMbiAoEu
rjh7YxypsDyZqxxGhOqEqUkuqLeWdggxg1YS4YUN+5o98FXJ3ZE/FyK2pKDftTrzlD3qG/1N+Eu4
UdYAVAQFvNOPAFk8EsGN6sFbw69OLs3oMdcv4YbmfIOvteKmnxvG712BJGcdkOuJVCm9jd6u4B+g
X6Y74mD5mgEP8umSc9PihWVjhVLhuZ/0oGeEx2FHypfWoG56zDN9oUjbzVQIgL78tAlKRuFuEAiB
fggfC2wBzxh9uT03iI4wH4komF9K2WPllgwHkzOYFySHU0DsJsmV+1Y6L4zSEvHSc8ioy4NM80Vz
ZkbyKqYbP628tuP42AM+yG7T/kOhK9xl0ZHAdPm9mF0OYjkMimifIzGcb2DO2KY0IjiAp5WtDFur
9sA80Wps5gPEl1qyp+vwtaEcxLzdJ4JmeQ8XZLjz3lidpsAhxmBiN502z9bqSAB3iXOqROisnNgu
3rk8foppIQDiILHZyyimRi/5mC17sc5TQoXnI+UMSelU9yhVetFWatyf+8jwQfLU4EcIsMhcedhF
z8zXmh+J6LoX3jEKOD5ZEIqNyUm6V9qTEl87HhwG28Xd+ioXe6iRyOCWu5IplW3nga23jPhJt/NR
qwmpHyOLty49yGUMgbUNUqyJvohy1Ak6kw+16POrVbGTqU4Fi4Bd/r9pi6BnLGDHrGo+I2SSD6G9
qDcN+xg4FBaVxExq3O379itLWE0EtFCIWXHxqO9Ez1AvcWeCC+rV97L6EZv92N6Jmhn5V1pn+u3I
vKE+cXideC342rqAh4cokvwrvqzIz9hEkPXXbactXBNxOmZ81esNWsSiMoQihXA3nITsofNrDjaL
FdZxVRtk4YFFhk4PwaMfmlfVOgCVZ27bO4Xhc1BrBBcIbwzs5wLlrZuywa93PX7ZHbu6+cJpMDN0
GbB134ELsgTF2nWSkQz0Bw2ylBC+LYaPEE9d3E75t5JWkGDpvo5/+PKgB/xU7d7svcX6Mo2gA82u
Qnho/a4hGGl6KOUx7k+MsVKRySUIJaRlfoagoDUeTN6UF46L6crNXOD7SPzqqrxW2k9hfC+tP+EI
7mpG3PxHB9BfyD+AuEBENYMKRZeB9t5tYeO0vh4eGtMbWXBTq6PUWM/YMVl6TlwLRW6ryMexb+xk
xhkO7xBXLPayDhoDdiZ04euOXqDiXUEBo21Vorwe8WNxpKFPbYCvcERifaU+lu3snZJ6uNYX42nD
QAb6u3LoiVVKJztfEUbCaLgLBg+8AwmMDoq6xADgdYtM6g/0f/tcvFKgDiPzHyzhO2bFZf2PoiQx
frBWcOvw5gvFnqyzzAqy+rp2oG9pGFxDJ3MKrIozsUMMv7De2gOZHFeiLtiec31lDNrJGHe5t6no
ETf21iNLX2BAxbb8DglOn5gKHsF7tNx30hm7QsTAZNy3+V4rDy3ihXI6qWRpIOQgTm3qz3V8lea7
kKL7rTnXiRHBNWpQI8mnFE3K84oMfoXZGxkujxl1VUULCYS5mo9Ye4ix5b3guOOlqy88fsZEZ+mD
DgNQg04M7pUXtedYJKNy40nw0BkvPFmHai5ZBUCT2spXHqu49ChoqQCSm870/121duMhO5EcycHB
/zNuoZThJZcVVmkv03QgS4OFTKBjFsS5bTjKtj5kvmwreHgiKEzk7XL6nGCKAvWRMqdiIZD8WMMe
vACpSNHvfOF2aG5r8VgmmLPiTaiJS0BWA4eW5pYVsyjsEjKZ2nAOYksMojo5DOvgR9Bp55pQZZpT
tIFIbNGNNI7OWlXvxfuW5rFo/7i0p3RCqkAozPBOSjhVmUFc+HNiosGarsKEDC8PVMYuTEkUybe3
iTaYTlrJ5AxtZQOlMdgSGImSgcc4DDnhTO4uz1wlNrtVFZBVP3c18RgajmCr3IsGod0CGm06hGG8
wfjcN7eluS7zQJ9xLqtvAmk43tHZxU8tJ3tVfirt6pTLV459G61n+dlx8i7kT6WkPAiSifoFgYz0
qXU9OOvaNSs+51FyROQFU6AxFKtBJWRDylefU2fAXsN+lBkcK7wszWXl9FfH997oIROpQUd8lNaw
y5qk85wv2FkQbmhPEbGA6cqkScH12Go3M4caxINgzMycc2M3DQQYrqeciQ8r3nZkki0ARI/cQUUB
t1ebazKwy/rlQ+4zzvL1JZF/ypbUiYhw6+ZLheDS1ZldjBOzL2h81HF8dx2zz+jWiW+KjBXr+6XM
b6oGrIAF40+nnpnYh+PnWGu73mK0d5uBTeXNu6h8ko2F3v2+xq+IPlwCEe85qmOIk7o/j2+52jDu
jDRgIFtMuEq7E1OhDj3hYwtZClq1asHQkCClmUQoqNN9kGbdY+HWSjh+TNWi3sdLP8aDG6k0BnLK
6SyZpR9ZbFyEuSvYfU0l+WYzdaDJmdgPSFlm3OyitReymWMGWx+iK5Lq2bU4TcPmrmVAy+7xryvZ
DfWj7BsFp5K+grmi9kDllglsp+B8KA2kgIYVZWNHUksZF5qMxVC/E8i9CinXVSjQjC8sRwnQtjPN
i/U8OwgQUVn916dZ59GLTok5vCZQXSJLC1GBaE/hgl9BCx8kXEQIgQW28zqctQZ1t26Z6Ktk4637
n8FzX5AkCf9CVTlXeuaHJt9BJE6YHGkhku6tQkpRDQUrWVOCpSXd1LLHaKg44cx4q9dHp0jqF41T
ifgkfMzBUKkfuN5GuqHR1RQryJf2Ug/qTytETyTBOpYeelLPwCBZ6X42g9W6KLEDCAWrx2vV40YP
q/4omtFzIWWprd4ptNUGCu4qkMPbGQzGFtG6DVbxp3fG90imaVoq7rjkR8zYgdT0//pQw0xOG1Gz
+ipLw56WGHuCTKspH7o8/ajFSGH1soUKVqdwVFDZ1CZBvvNJliAJtL8zZ6ZWVytKoQzqpGz9NoXw
ndYM7itSvNBv4O+x+gpcV4TaxdQJ+6v6Q0h2LfuFLabtPhvLScOxu8/P5ZzdxXBKWYCnRzAbeD47
ioaehAG5ZuAHMl11R0NwBwF4mKSpOvNWBjYEQaON32qhmdM5V4YWiBT+8CbeNN5em7XHDHJaSe2K
1541JH7dPRJHEf35QpyZSsrVOM5AgvgcJflZVOOnvDLeshmK4ICPAOTDcSiKuyIOx00dTJHcmBIJ
6mmExb09WiLriEby5yj+RZMOqxxAICNCCGstkTc4a05sAC9kk2C25nABK0o6sqmMQTydNYZsDTFU
WsinXxk6T39xFEr9IlvDP73l/TeE9zm8N8tW5/Y3OQUrHjHqh3O+aumBlPpDbiLdngd+v9zRGIOW
qf43t9qxh/MrGNNTB8V5Z86cKuV4lEjcyJATZ3x5A6vbktHuul5rlkOppHhda3wDFMTCQmANpC4U
TlWGnYaxfhbm34MRvmWcursYARc/ogvF9Rlw/llaBd4bvQwgArA/rA5KF7malAS1RUpLDJKWwWB0
1wZkrMMfI89zqM7nYTEf+EiVvn8CnE7WhQDiLaS3lOnxeYx8R6Gho/TwTbabIvBbhTGzku9pP1br
Cs32YUqMr1vVa3uu2G06lpBvUDNn7O9DfWgqtppGcW5jzcvGY7uMflZ0V0XBSalZL4kUnpv0XdlQ
kNvaX0FtjPmr6BM/UZ5bBRt2z4SioF0bGZSlpwzZpAktbqEY0wkk30JuU/RnA4mPZEVVlDNPY1Ew
c8xRCL3P6Xc2fa7pCG/8VCo/cDfhRK27jpUvlCd/6glKWplrsSHEp4UitWSdXsyaU1OAJB2iUSrx
EbuUXM+EE5n4S0I7xZDWbLIErhS1+arRjnV8LlIi7Os5xrPEdidnzQgIjZhMdFop8/G10+1BTO1Q
KG1xOUikuSW/RvTRdtie6JQ5zFwBqRnUQbYyHSAT5NVSZQ8cs1FWOfP03pqfivkJ+oyocceMH3X2
QegBo56JPgtF5licui5BaKjuuyE6tQkHTJ8HOXjtqL/KW6ylCpwo7Ly00NwSBFk1MKsUSTJrdYix
kAFIdpBGi1UwKW0EtxKK5spQrFWgPbwAfQ0HZfmBybXTXrqhv1RK5CbaZ1miRu4sRr9/YDDJ3Ik9
uIYOUSdoOBVHDmteNYTsoLFmAEHdcqrnd9G0zlLOcjm3cQ6f0jU8ZMp6kOeRWJSBtLeSro6dnHxQ
p/BLAi7NCuJU9Su705K4sAXdhghiTpjZUwIyj0PilKUT6xQvJUY2wks4DSzip4kxEljDQdHeVWox
jAQksqhz+xA5gdkN76dowUEBdqA0HJpIBi0gUOzI6myZerfCH2inOdNVTdw3/Gkiv+piuYyhCibH
uMks2vsea/bEGGTq6DUGZOjhEHBq3hAh+VEWe3VZspGgkwU1dVMZbiYm/3Vmy0s535LmogGY21mJ
6EUD9o9QvLSEaXNG3+SVHEpNODasP7TC/NcgCRJW804BEmLcF2UDyBfYtTOOaIL6Kh/BcV6Hf4I+
vRFGdJRW+aHH6wEL6slAaUncCVR3UloEAPCGdCthkMoVZGFz9iPxu4vPYRO5UyhcSs8auYUrH2Lp
kzwXF6tQvGxtr6vOSJudjSVZ9yVp4Z/C+x71U4zZf56B9EDyfCkxrkRIcxJkygpJN4DVAgOadknT
O1uY/auTsmagX8rLMLVokB/WClWin76x+jHFkPhssTbgKMz6OFAmk7ny78BUV59c9sMXOe4DoVT3
Wlj9iT2y4SR6XvrcpSq90uP1dCK9gE6fOZ1uiC+KLoF3UX3+TgZS4p/YmZclWey+UYCoib4GoEQD
tZZ28ls71e/D0F20qTmSh0lI8PucoWGW5RO0SwLVJ67I4VnXDOKsQGbFKKuRf7Xr+M6iiNLc0417
Fyt+MgukT2TnlQ00ZB8wdMajYDnZjOG9ZS6rFaiWDNzHVv1ejx/9uJzXrHmU4/ouysl5II0J/z2s
zexnmG89CafR/CrQxqUNUyS8/OCYi7O88gSlj5QPd46o0otkb8T1HZ4Za5xoZH/UneBeAdElT77P
nBwIWSc98b66qKHOA26HnNdQi5Ufcw4ZOdbwYpJvse92TdK5UZQ89bJFLi1Jj5o+XXPE66yRaYYm
bG/kCb/IRDGgFLzMQv7oV+u1FKOHxhhcYlAH7ScoJONPHPCQGhlVVQlEmBESdO4ai7IIMch6FIPy
LINWgiUMRaO/dBWL/pQsRPbyVa4DyU/OI7LiIhx+jIRHHo7rnhWPQT/B37oNhQANaPN93oTM6wPa
8n1qjVerTd5as3HrSPltO5Q5aVW9x0gGCCd357Y9Q7gkn1i3LprV3hZNthN28GKNtspYj822RDC4
w8P2AxGEKBq+pkkfcW9eacI40c1TW1UnQ910Fm2ECa+/mqrbY0kuct3aaQP+GsQkQcz6gjCvDHdB
X3Wv0GVfuby8HMOGOr/AgHqriaWrhvxFOM1TezGb7KWrJb+oJp5S1GSt9FPndhzPflapiEH67lGH
9zAcfimQUDSOjrp93aSoY56e0bZVD5RN34t6RpR4m6rmoEnZu8yHBKYVIaHXbB0bdCo/XMNjtvCw
LeIv+FhfiBL0/ZeJ1JEGsFM2skNLk6O8pURoKGXrUaItiB9NLl2qQbKzafCmdr7EXf9vGcqrmgtu
qTf/SymRjjEfjXpmz/mskKa010Pa/9b4guByU7bZgkUYtTZ/SEZ3LaXyrC6IN+H4LQvK9eqDqLmr
DNLBXTO8U2Zxoq6I5P84Oo/lxpEsin4RIuCR2IreiaRESlRtELLwNpFwX98HvaiZ7p6alkoEMp+5
91zr3Z0qYq8EM0ut24hyrjqCQxmqI3wkOBDZovWPpCuuSyabvcYBBJEhzIxtg/KlYZ9axelsI+LN
m+1N6b88gQtk/pXY/aDwwMP6Ud1aaoeeKkJW7+DmgUa+pRmTGlxxIVIMiWCAV9bIvghfIKwbAsSm
5RacWcs5GHIawKe+kusGe43OODVHxSBjNlTirWYypWGnG60Oqw0ME5glbrYMZ3xLC6VR/hEMS6nw
KQZmsBRhY9CBB4N50KKEcEBbVhA0sTsyl9CAuKTjQL4YMjI92vYgliLC+wYM5nhrthXMSNNAj1Ai
0X2PUyQLfHMi/IAqSL7suMmTiiSjcKu6n6oZlz3T8goQWYs+q/OJna/ZBrJtsnyxmMYMgj7JkPYl
PQcJVWPfHMB67HoZ0pMFsN1qLCasm70CfZu9mhDH1CjoDAQPHnlwaenttPKqsGKl3X0ozxpUniYB
aKv985jqNehjHemgjMJLOoeEDFi2x3aTcL2MOH9bGzE4a2UkZoEFhhiGALbJbtCRpxIKP+eWQrgS
MV4zGkS9eLOlt9BYjtVmuySrgm3ggJJTrNwwPCdJt9VqRmh9u6fsXQXPCq1nyrEyvwEBLGQJJ1XH
SMk1spzc/McK78ypkOatqM6Hkf03c92kunrda1UNe/JB1m2z5Yyjr+KH0DFlnCWKBAs0WPwTcm0r
yXjYbFdujagMbkTMXsOD5Wn8jrhzJ0KuOBJt54pcwvJd9iXOpmKHg4Gsoczlv3r1ZtW72HSPod3t
0XWbHzjb1nb5M3+Zfh6XYitpEPDn5wEmkAkGMWCASwD3U8QcqkCWA++w+eZKfOrlEX3jU46tufka
ETzpIcNj51sVFHpdxgbkGuQ8IO+p/4paY6pOoA8gPA67Ge1qpvvO/ZbapVUbfqeV3CH/+927XWzN
7he7SG184Y9N4w+FDS5NzuTlmhLQ1wtwJs7EdVmRU8cNl8v4RFjZKcJUgZ2z2fkhq8haPadiuANw
QsZSnRgeM10MPeNAXjKqHSQKL7omt2DNqWE/ZfkjESfle4+5mKPehTpPYvq/7M6yT95xW+WPEQmt
Yb/UcQdw3Ufy5eFKWHlq4U5nl1fSR+fpIj9gAkkx3SOgKOJxqSPZb8Z3yf6JWoFl0b2cad7ZH+h0
lkL3CkgUwlpSZZmN06siWYagAMmU4sZgFurUW4ApjF8NRNnWM/y7FE6aOSuilL9USMlwdyKq3HYZ
StnqzcdgFzsPDdU+tmfW7xBruEoaNEnpdIxwmEw4+RUEN4nlWkYGaAweGjwBcF34rc4yjMR6PlCI
WV1Z6Dxqvd8IxCXMVxWkAUs/R4HPdJStHwda1OAp770tbThZRA396DFApNj1wb4Dza6YYJdY/CZo
Cgq4j4MiVItGyi2U5uaRzsfW3Z2sGSAw7paA8MQwLHQmTQoN3lSy9QmhWta4r5B5juY2gwnjos6x
+XoFAVol+46+TvcCFppQAC+ww4ZMRkFlLcoIMw6m5EB7q5GFDiypry7M13ikgcRFy/nIGAxQW7qe
dJaiiHINBBQ+d3XEmBC5LXLOdRQBU4gZC2KKINqrhGcwgsnqcKW4CbrcFLBcxXogvNsp/t8ACrqM
mbT521gyNUi3UhIZ1RNxEqMg6I2PUWQnbowVTeOmwFgS2MXaPDBAY01GM7KuWMZM4bQE9E6McAUf
137WyK2FWWHhuxlHaH2Aavoo3WWptan4I6QOuzHES1xaV1JAT6R01Wwhggg6WdYvZ01pXCUHaE1r
x5//2UzwhKNVWZse25Tf24fZsUv69b41MCOGRFmUObkhPRQUnews5LFIimFiElPLrg2eJKaW1QRy
2tgWaFyV0S3JOV/aaBvQR2wJT8FrXT/xm5xRX7VRDWNUW9JObsCHvkAGWUct+iJu+qiPd7Cy51Vv
4r1J9Zul7Ay6qzdLgTlDbfefZMbMm19mN4mlq8ln/POC+R+i/nFp5/jf4z8FJrOv1VrTf+uU7su7
jYyNAAOui+8GRg4vWUuagVN8dPUVlOH/ziPUMS6gS92mD6cWJYYceT42GfjO+F+0gl3sI2FYh066
lf80eqxouoXaVZ8Q+3IDI1g6jBiGwvRaiLe0vTjaTxgAMUUC43jkk72pnN8HfERjV96y25twm5rX
XL7F8bWPHmbzS2R41nx47aOy3iYGthZr10YjSil+BwUp9I+SnrxDUzWwUsmRf/fq4qiTEW8G6ik/
/hrRaANvtD08HBt9OIfBBew4BvKnGD20i9rQfAL03r8irLKyi65eJ/ORJb+uDTU8h50Ho/Sq6PyG
WxSRLrsmqXg07gZhsj1sEg/paQX5wWBj24lfmjY734Z5iRWuXfgJTxDC2Lj7bcM9p9zWJhGPODZu
4Udi5D8O1X6OA7hlaSTgfXjdLe6gyIz12hpNBAAA8LJ8E5DLMbJvGBEW5BNXHtawCBSMl2IesaqT
fxnIdXE0gD4+RGkepbB0ERGnlGD94q4HzQIL4Vr3WdmmbBKZdNBJKz4GnxGjmV7t6WtWCAMMB+PA
e2U6T0381o2PTgK0g8mS0815WDiLjkl3dssFjex5YhZm3DHMCe3gl2u3XtX9X+z+Y6DcSRa1c33n
Mb0RCHsRzYDMRoqJuhzR4aQqdKdqkZdUH52D9NVZzmbrJH2eQBf15gpApJjWqc68neIkJ4SIKyMg
UrU/AdXkmzkW4W2ovrhyNfedBDce9X9ZCATixYh/JutVRxFvd7+OBRnefuXjtKZbLq9d+VeNEMXP
QuwysZSMX4L70IXr1MFMzNUrt/xBsvGqmmM4x6dGPpgZQP3MKrRHyQpN6rckeitXYfIq2s8ccQyA
oh7zZtunIKGoLvaeZ/NBnSp3WxlvDov7trwW1CQZJaiv3kvqgchalNqIduVLsMR2kWITYPTkOlde
x15eiPpERwESJ3lNgZFM+ltZUmqjYML9E/aouf1L2f/rDfbY+cFvzk55nVC0iRD+B7NwmVNymmxx
cSiADQnLWcrIW3JJXVbVNUIb98NBHF76Hbm0yCSdLyLpF8AiWt7dLGMeGd2E/OQbwhjuBo9C2/j5
Z40KrbHeB/8nBkVRshKJ4m8mUss2udjtczN3j+VRqYvyrqG9863nKLnwn2m0Dst9ap/R5g8aAhwN
UDiyQpsuHcM1Dw+aeG+2RdkViz2qxgSpZzLsMAIx45tWUh93tgrOQtGKtv02QWvq9bgmS+15NvlN
cjd4+X3+W02lhymq2XGjnqQTpVff9lHDqTuegDAASSd7InrpK17SCcsrpCUjGY9mLPZmgjbDdvdD
egwHYufGf65pbGqQEARjrVVPq2VYxIwaJCcaRxDPwP90wgkMMGBgWgCqOwYIxdTeiECxKabbKQXy
zOQCNf8ZUPh3iAY0iJh0e+1LHBtXdj2fdtZshtmShR9Wte6aG7bK1C5mtqkzcBIK2JtfHuJn2diQ
l+Kz15PCEUkUo8OH2RgvSPVxQQzvemiSWTKu4f9uu/QeWyZrSohCZcKAs9hYffJCVOd+7LW9NYeL
hsMhpawqRLdKZ0B7Ux7HbG7WOG7mvJhBfJRcam6M6U6NR0/V5Cph1+iTh7TDG+mm14786h6bmXTR
iZnBhozPbc74KjO/NYRsPWm8cBHm+ZoxOVsv6HFbufsCYFaQ5JspdXYBJY4LcxJABnp0bw/4XovE
LmnancXU0jOjbRiQ4gJ2MKLkM4kaKRlqg8ixWhyWms3qqZ+2iQheHRcnnpXfTXPQnkyn87A+78KW
BWnR9/epZjMZsvUnRezaWXxJszDv7syDjSoGdwFPAMIj9p3scGcxF4fjsOoXY6+QijTIbIlsoi4z
fiqSOB1z7lHqh+yhZJnX0mq7w5zrmgdMVbKwfrU0++iqdmPENVs4DTKK9cw3uUtQypSsDBedDoN9
Kk92Xn1KvdtOYNNnx2U+L4xmvlbv0A6P/peCqDcSJfUUSqKKLfeSUut6ZDxwCUznxqKwCOA10oID
1V+CTD9ib7z2Rg+b6q9Lu+fUYs04RPpfB6WOkrcCm6lr+b+p4CG1xadG6ab9uOA8JvKjakAfg0kS
8WwlwuDYD1+iPqRvudBuDuK8APVa01RnvEyfObaRMie9m/wrVoGsBXBKONL4HnxIXW7HN13HLBaY
RQTDc2MYzzbfO1yf597rL9LVLxF7wi6BLlK9mmr6qlV0wfDxWT28eKQWZd1fzCoJkJ5u0N6g7h8H
zjErhy5KZ82+52CL8UVC2fecey/ibdD+ptDCKqG9S11c7Dp7cegDUQqsXDc7OD4WS3fjTMzpy+46
udYZruTRtZLjyPJPwoGViqxQfV8z5S/i6Rg006bs8heoPC5huDkB57oWMqwxhtc4iR6BYG2qFCZ7
k5lxAa49p5XzCnOFG2VVDc3KIvbC9zYWjOkMEU2WiFOLljfWws1Ami6Rw0DGA6InIFL3JWtRXAYc
7CA2LnpLFCi59IqLh0wtYOHtU6X/GenaZ76JQ3uyvosA8FPBZEqxMCiNdpuEFMLeTYEbadKvuBt3
EyqdxAbLGbsrq2zXc28YAX0R091lyuqwzeULOaNx1KPqYhXGu0inxZTc3U7bJ2zXBWSrMUSMbz0t
U/1qeZ8JkDAw4OQGxLic2IeC6QRBsXVz/4yIyXutfBtnMwNwAr8xHi2dGKqIzXQBwJCbn3pr3sc9
KZgPQvKA9/8Cd9wD20UHaayiVm0niYrQNpgeftrTeUA/SigR8uwIxqn0+6sTxFc4oc9gVbZEXOqI
kbopQMOKALqNiYOMsGTkai00yigKiaF7JJmPNITMvyTDQAPU06LSSkCzI3gucoZM8FBcSIvNllvb
3BaQQSNe+kqYl4RfluteAkdcshb1PugtM9UQsLNAfrheeA0pcWFP7oHW/UvIuWureJezYVDK3ppa
dRyhCZgz+lUrdplFe+aN0y6IvWNZ/7RIeWXlYNfI9tL38SJgJdfdkxiso/OILm5YPZv8Asl2JS0B
ert1FRFOicr8rFE1l+D+hsx5m0bjPda1f+GQXUI5rUDIeY9yTJ8dmW4yhQKSVC7HZUCHsTw3wn3h
NO80knYEs2gXI/ei6e8ggnk3s1zRDfFP+QtAKgDKyJrBJYRgqbhM3m4SnwEHUhFu7PaFBODSPOE9
+SpJGKyPst8azT6OAabxOB7t/jYVHNpbEKZxOldFAUcKaILgJazfk+Q7AqTm8KvN52l8jHwMhct4
jPYlLYJvX8x81yB1pX3NV6V8ARU1Eetnfyvsj9XNsP7GKn6Km0uSfDbDK6PX4WEU5yn/YAUyUNzb
L623ZfZGz1d1D8/f5MZOGTtN7LV2V4Lqqf2FF5z08V+Pf5P1qld8SMYNon2zzHfVgDmkwMMn0mo/
YJo4zn4wXCF7/UmJPOjnb3ckcsf+zervtkJ89mECeirNH2G/GDy2KNBna9ka2XqNXCO/Tgkwq1uj
Pqiy7fhGWjfuMoor3IWe/osEgXVpJ7PVNI8sUA6meBH7jLKyeuMP38VHSHTcZmiS9rZ28IoX18N/
eWpJzCsuaY21FtNNQ7dU+gE2pz+8Equp2cGQfyZQbmFBCU8lby6/UGNT9kLBax8OtEitOJvaEcaG
nL6UPDTdh9fvQwo/yRHB4E9jhd0fsmA/jM+gM2qEXGwi01OLFRZPqvk3KH5U06uZvYOanpASxkev
PZXts+GHWGPjJ0v8xkLsM9xM1L8BCJ7AdtiszizXBRmGrOdJ70GWXsNEHaIXSC/zx8vjXZq7KERP
CjoyRYtV5dDvj9R3OsZV+9sR7LvfjWbHd9b7B9UcKsDTHmiSt7D4acXnBJm46991ZnltQeTYw9aO
jWI3cEESnfzSW8DSbIeT129zf62RQ09mttpF1ksoninoMyzcjgfs4dsr/xm0feAsbPmVQhg2LkH9
bE8rbJtVRLIJJ/itrBh5t7+O+LPUrcpfyHSKyjsDeyP4yczXliqa9SLvgGDy6gUvmcZSyfzMnVNI
29wE4PzGr9I+De2Z2XDmwGxZwCBtHEyZd16aKcG9cTPUSZpQ7jH1zuy7l35E4r4Ppn+Rc8zFAeFV
0TJVJTfn7DK2Fe90L6HxmWBpbnjjBgbsRYZA5+yDvmLOxZjnbKvPkd18PqQrgamgBUnE2uTJGNKF
nf/O/fZ8TvDNA9lkSDFe/PI0ctZDdY878PhfufyKIcXMl9uzxvEXvPmoiEkOQi0Tr7r8lA3ryP0Z
hnff/E3MP9d7VTxeAyN3U5Bfgz27InMzpkX+6nrAXdXSbRB5Ve9mcNSgzbjLGB02jndtVkRjZYwu
wgbdsm2Dc9fuVPOcTQdPXlvjWbjPbnPPs4sn3xMEWb5jPXlYTwz/JtMLwHfNOQfphr/IOBgNnBnF
XxCCHRAPAXUkhj5sMEqH4QT45xS5v3W2J6NdR0KqX1LtMpo3IM+0CGyrB5xxdz56HcMJ/AODj8Ss
3mrzZoenBpu1ka0xbY0SXdDJ7REevUXhn2+9MkBxMQ4qcoyKL5Npk42h0mbmprOjZKoEN/dXyssQ
Yj8o33IGpVwCwn8d/ecq+SenkwW3xnjP6n/zC4bHVJ+9bwbwVOOPiWKPwWJ0bynD7rB4UtlraO1t
81TX66l7ZtM2YDI3X2NMAyJ48ct9nl78EWHPslHvRIGAB0cYdzBYdNrmwaNoN3ZGcGbxETCvVbgM
huduBhdgomwV4u9hqsChQOvJgtJdplroEuPsvJFo/wgFKmWEDJdxwlY3Bo+IhiA0YzSXRBvNucu0
qYROS+8l19x7UURfWlp/j1m6UhQ7xih/PSrNpd89Utx/T5XJDEOwXJTk/k4EyLGk1y+DS3k8KPnW
5T26+1CHOBKCGReeWBIiQo52TuiV75KlXSXeKieks27zk2FWoKgMQO1GiAgWoDafSK2lLBCqZAn5
3katO6PXtP43rStERPC6PStyVqUtEaQH2CjYsvxB+WAbFmUz6oDceBxILtr8wdoaHiMfZZeMcW08
GImd0Moljrbk5cs3blvuKPSDQ8YEGb36RlP1xbXUMumt5f8LT+I2UAE2NavPaD3lCHC9NoqYcLg8
aBN8PNyskMUntW46fZ8Ro8Jo173oomIdVQGdmUZ6q2rYtI4Yn+G42jrEfidhYNyOqPMzDf062nF+
GM4yUJG5JqJ5OZRxu24VB6IZ00BVk/+bG625TqGalSZL3ETbidGIwbHIpYpzKBC6i2XSjkbe4Zeh
sw65HhHQmEnm1Zp2tCmiWJbmVIN06eRlcjGwyfDow8hXq89B5G9EIcgpkSRZCoa6XV3PZJ/wQ2Hx
bsfxs9TwszQzG9cpioFqozyIFK1kGXKEzJ83lP6dIJwb4RL3RV+TNO7/eAzL9QKAnANargaAy889
3vUJ0CVN8t327K8XHi3b0EJe9oaR+wF6BYkm2tNoYIJha3+Ia3vcto391whREPn0Y+fZTOmotIXq
9Gg3EX2+zvoK1XfDiJ3ENsC1cWOumXQW+pttgO2c0CEoxzxERvlS9031YvCAs1YGF4u7q3eqbwe2
DVE+8sCWRO67kivepunsyhS2gQa6FyXrImpxRdRuditQBcnmMWEIiizH2JCNyKlpWMsIfelilGW9
IdZoNRYeoV59smYZKRCczFO/+V4nI5o5vFfoa+kaf5XJhEF5NX5ExgJ8ZSHxBY8Ylc1Oe3U0/wyG
pcCwSO5a4RfPIq9rEjK7TVC9txOiSk+AHI1zu9gp8rjGTminGKZAoJv9PokpfSIcwJD9j9LCK5Z5
CULyiKs2UwejGU/prH3QuwC9adVsbI0O3q9Iec8ZeeN9YTcDkZ4oqDoyV4FM4OEMmLKHmDfWZrpT
1mgmrAbIHf9i6oPIPY65SM5KTR9CZsV6EvFG12xr2QIoxBdvZTu/8N1NpAimykVIugtazqex5Le4
cqAmmixQy8Dg7JGa3czzyzYmOnJVBTq+aC98DDk+KGBGHqqaRL92ckJKP70MTO02WcUy2VHah50G
Zwqv4DCUPRCWFvdIHmusMVqDCR+Ys947jx4AgqkErWX6nkdd5e09MrGoQcILHDaE+bI88FTrCy1O
ofOns7fata/ky+ANSLNTl7vsMhJsBFH3YhTJMrNZMTluYq7jBhN6ipTctDGtVIGNYVYn1qWkfWqD
p2ro22VvwMNAj7tsfMZdvT2phTW4iI3N8rOx+uypKAmVsLUG9wwqf8j54YLEFsRGHVkcBaMwQUQu
clMGvDo75zzTtklNm+R0PhQXtkZpgqLeVQ1YtTpYm4zrkErzMdhZwTqBjbKqXHZkUTcsJGEcxCDG
q6ZzcFH450EhkZdiBJOPtAqQdrfrxgIdbTI94oiMLg1M+prJymuSu3eetA0l2x+TZ4Crk814tOvf
gO9bWBDKM8Crh5NI1sdCUQkYPwGEGafEl0EGzw5t1TUN+IyTZJS8QNEuM7WeKVH4V5sYuOTIVnJA
ggB6Si1sOl9dtdcsx0Kc5D30OP/q5zDdtAALFnMLDncEihmZ0itVe29JGx0DSzswd9M8Tmm/rB5d
b99ACr0oTHQyDZa9aZiA82tyRfnhugp8ntT97wy278ZWyb60WHxpzCZQC4VnmXOLGOYlNrv9yOoT
sMU94cxeuJiAQtdalS0bATGGR7OPGCaNaFsIkedH1mBvZJWWtekNij9pJO70LSz9k5SKz9z47hkj
JaNLdD1kB1KGm5XZDH/ze9p3Y83f1FCYxUm6sbWLLYgCihCXiiy6hfCcixdyq3tZR3h0Bh/eBW7b
QILE8cE6guPkybIRB8vE0jfNVLzN0HkIy2i9dX1YpRrRHGFnLv14Xk+hN5siJuPOxKYUicarA23a
HxzKXcf8ieE+I/CBkj6z85LcfmRTk11apJiD/dxP2d5Px++oVCZxLcz3umDepmY+uQt56KyhpnL0
YhZKR48koj3VO5UcjyJnVcAlfbeIOqvsOZOKN37d+DX+OnrFqv7NO+a0YVS5614e2OCi4paCjTzS
R7cOrqPp5VuE7B43JNmW+WqUXsthyNq7y2r4fcXFrXW2kCSX+jFMqcSV5xhVL2yuU2s7gOf19ha0
sJEiaF/IbdXRZwXTWlhBZg4n6OegZ/soHx3WExbtzDpPCJjOLR2X5030ubxfFpdMT1noN9ugo3Mn
ic5aFjl40wm565j80ZBxdx6Cie1nYPHT1EzrNfb06Gj0qxZfu+nhSvJaMsUqG28aS0lIkhK/XH2x
B36OZttaT84QvGmTsegsDlMVEQSoXETWZYnnzxm5p0Y81B7vcWDZH0KfrqVmm/TG7XE0y0dN/kcy
dGhGIty42lX4KlwDm+dHxlZ3ZA8ulPcdGv66BD+7qxI9Qw9664Js77RYmfooF7w83Amodvl0ggZu
GHoXLXcpSzFvhQn+VIg3rP0FxgGi6dBP8XYV2mteAC+wZfNTyxmy0zWXfHT7pUHZmGguMiOoZiVZ
X2nubDLR9AxvoM8OGPYz7xF7Jqgj7DDIZW/+lODWZcwQMGddSj+5xbkgZyuuHhLd+FL+jxZpcBMb
S73Mv0dsXGGfgE6P2ML0wvhVmn/T/XRjltScpkdxYLubhHMXoEv0KVXyYus8lr6Pvls5y9ZUCeap
10DrxaL27n4CHJScl9/Rq8Pd2IKRYz0+85kDfFEpo1GHLQg/JC05u6k/p+ABmh88wgHYgySOgwej
ywhm9U2fHBbrWHTys2vVc5bcme3+RmG3jbVuR/rb1kFVI/RXo8YwM7Q9y2Onxnesfp3kz08tBl+K
lVKJRzudpwY+qaDKyx65696RUPBk8FkkFk7HrCx5VRP84inwWTMnP6sDttXh4QHLoO+VxrI21S3Y
3uMaUwKAZlZFXTTuQ8pfqWjIa5NPwxLNaXBQqyRhe3eIgyeCgNENxrptS5EHUaY38J2wDmAHuevm
FOIMmspYQSn0NItpsv/tzf+3oqcJmFJa+95elqPr4KLBEitQmC3zLD07AZPLJNct/sdWW+SOeZrs
Ds2OTsifnaIyqrjIk4Qmn3UvqTfk6trjL9gpLBKhFRNuQ8eJjCSw64YUl9DYUO2DV7Iskud9dqMW
hK1a4uTQyVE0bSz1Ynyz7folqzZc+yu96X+9DK52+NxOgFg6Fx1m26mtWTgHZyIpvE7b5f+/o5z/
NVOZXIJkfPP6kq6prbm8LbzzOZKDIQC3D2KcrY3+6Cf/MzS5Z2um4k/MaSe/4KqoMeaOvdwhf+GB
dbpTBrjYIL1GVOgckgAbtaaZr7LARmONBfXXRWlo70Kp5MLQq3tUUdrFlUliaVbdagkmyMCdUynC
B10tIZ3HxAGlpdAzPGI/8xxTWdkmN5e2FR3OVz7Sbkd/vuP168YCeBjRTUqynWYDFqyawt27Xj1A
iSrEmhzwndTUsLerCOt6h6q7cZll+sgw4v4IoRuLQdXf9IlHYWpdcLBTjzTdBkLi4t4rxw7orj6t
aT4nmor+O2A8H0aolmqOgkhD7gdzuMD5pcKXwO0EE9RkLUWeoGVP2UzHHSJYgBqee29T/c0fcNwU
ZDRJLz/3c7BNkKl3yRnFHxvNizL5IO3xHdE0FQ57UQAAl17Xv+1wVrBL95jq0T2JmA0OYY1wusTM
D+mHHW+vrS26z6exQ4wThK92qr1rAQ7xOLQRxBlsiWvb+3ZCqilEGEiRWsCaQwD7hCHFQmZhshEY
MLXWOYTQHxlAoK5shO8/jensyDGLrS4n2GnVjZTlhW5Nn6WkGSWzhpmOuxeF2oihB1qYKmOpoESj
UEdpKlDeoG8sIAGkGrY46N83oySGk11Ey130MGZEGvFiCJRNkhMC76prCR9l6mOPD6N1AgkYtZfn
r7pyPFRSFfu8qjmEOSsGeQRRCV/BjPFjj1F+wIdCAGyzs3mIx4QJRJOCZyWdSmGicKJtN2U/g0VF
HLrYD8ZiH2f9b0Fs5cKvTdKk03NaZa+G2VjL1HpDa/XRxtWtvednqpKZVgN7f4yQNXkkTjGsXPce
0mrLJ0CQDu8FMdZfOkQh/v7m3tYMbjN7aUoP2HSSzgxobgFmyvDtvgqneDIbbz0mzr1CvzUl2o/X
IJ92VLkpTJQWk86NXxE5kMec0FX/YZRMWwl/BxvRaP1Wti4xJQpBlj5SWdgkrwuNzIucarqDT8uo
W2O9Zvn1KjSf3QIabG/YR1sO7WKfNNGNdh38aRhHh9Cy116VmHCDsRGEFluReI1REGIW6WFMMsr6
0tkGTpreESv4ayM/HtJhrPzNV0zLBWQJrSbIUokQsUu3hMD60N1SrYM5KLHBYThl1ByWuisrOnLJ
6yFShc5j2Wg3douQFjRRNs5CNYfRjCoEsQ5whQddbuMOmZsPub7JA3NrZBEcq5bEpwDM8CyOw0uK
safdSReBqwbFpKVr6csYp47TvkyaPFfI+jSL0AMqN4Zb+U8iOma+9bFT4W/f6l85WUtG62IJgH+S
ZNPNEMYNeCwtQxFhKTLQfDnNc92BOnNjjPEZjio5wBbUnInoWHO6qoyqmohSllGRv7V4TiiVtZ1G
ULY+wBJOqeeKOv5SYfRON8efIW7pMLhHW73c1TbqGM0gIDlKufv6meZSrkODlJMx5Gv1KNpYQPDQ
M/LTxPCatfVzok2XWYgnw4HvgWYgUWm0i7VzXZGZVxTOPgnVrfF532uh8iNJ2YtSWGyxPQ/BzDDo
T0WF7DZLYyoNH0ikUyBqqI2BPyYZU3XqbbkZ332y7lrNvk5zvKswo1cchlgHuNZrq3E5Ego8bCap
CJ7ZSip7XizKWpLJMgQfr2YexWj6o0s8aw2wGqWj0S+8+Sv5eNuSjjS/QGi7X9LKYCLlbbfq/Ze6
5Yxoa5sQB/3dC7mCHOuTVCJcz/XBDpNDPqgvjhgcaymmDGYHW9yQWwR130HQHcvQCxee7C58FpHS
3n2CwB2MwyxJITFinwR0k8+DQ0r4MBnoksIMZYY8h5W5HudYjby6j11xbSUGk1i3sK4ajyDSab0E
30ybVuu6Hm4eYUbMtTldRh6WqpT/MHzWSzIwv1Fe3poWdu9YYHGITaLNJpMqJxFMtrPeW2ldFS7b
36osL5Ymdo6nId4piX2B1ncVaG1md4Bc6IGNeo5MjD7z6Db75t2OzWnfmtiEix4kA1hXqBB6zBi6
v7ZetnWqGmNhTUWu8tkTO2DJJtTBQXG91Kzgy7cZEPlD+KJZ2zE2bygp/gi+EKuxh1fvSXICbXTY
EdkmTw6DEy2kxQ38ATpTdVd49m/T8O2JkJ2dzmg4nYNDBjazXRs9EjvG2FTlEwNmRt2tMZDfTJwY
0JOUqUwXXrirwF7kHnQOHflWXZnjolD+RzS2VGIxzNtMF+twZZEUjHiQUqIiRsUagaH2oLCYCJO6
kUAXsJPvznLtJ7M1vvouaZCTzUZBRu+167wZYXhlqnUiNPiQxzb3NWcMQ+ZlC0ZpsLiWHFX/NZ25
YPr8Tzo5ARGc8AYb76yB1TX3kKi1UXp80oQw7Lb3fUFYHwac+MkV3W6skAlJyXrEcDmDqVDnGeIC
wAOkSQF2MkDxs9C1APIgSVAEt+EtoJvJsuQcaXa/b7KZfdMtJmf80pLi4TAnErazEwK54IT3tUON
ztDUeDNj9ZXq3psbRwv4gQOaJ15AUQP1idFUk+/QzT9iE3AG/OhPndhcvMXDEbnRkpnqZ4bMQSJ4
arE4mnZK7GztU0pTuUwqLJaB4BjWK/e116azQ4gADTRIane+66wNhVwH0yS21wWaHOkQh9AQOwAK
fx+0yT+Txh8pq0HAVM92yv+PszNbjttIt/WrOHS90TuRmDJP7O4LsuZiFYuTSOkGQVES5nnG058P
dJ/dsuxQn+iwXeaMwpiZ/7/Wt1yp1oqwsD5D4pr5SUbKWfRtlMmT17jflc89yKq9yTH058VT1yms
5sy+ZQ94pmvhQlSpJktjeSHNBH5FvvRE8f7R3Yc0aroYOBy5Ncs0W+vSesQPiycBXVg+wzzAuxVL
gpyiwTrEnOnN6IKTDLEoqnhhFZKsOEWY31oHnuaikSHN7fs44zRD/KBn2OzCR9ZWalFsyDVdCs9K
rqX4PmbdR9fP7nOS5WUv70ARx2drIPbE8OC7FhNI1KSe763Qp94TLNV3+LPhYZ4YogDL6lWV+c/2
mD37MULSyacEuID2siCBkhnWLxWBTqkH/AO3M49fQzf4KphhxjGSj3mMXwG+W373eZ7TGp0//RiS
YRcKGagai7Dn256bkoyR53g5b1r5ZLpARrQOWZO3Txb9GaeACt63BSLWkuSfijrS2q6TaaVL+ie5
zZyndGC6111RL2/wyzS5zw2hHri+Ajo/OC2Iua63iQdS25pnOsTJJ6eiKOgp79IXJRoLI5Cr0Nz1
HeTOTBfBuWpUc8UsXO4KC71WEuOmz5Elo59EeE0uWbTrCRjjVHJ9+lZl7ZucEuWEwhr2Jv1Jd1KA
Lm0s9Mhf4SCRSDwxVTXyK5HAqErHyULaeugR/FK0RLscY1WkcMqhrVe9AhVe9FJf+WVb0zFLGNGj
TVXQXda9hmAn6QlbGb9u2VAqSCMZBUyPiohctPHC3GCQHMO0gx41fS0RfObF9EUu2VyDAdpvdh+4
V772kytQ8qZyldImzQgP3MXl9FhI3JfdiEJNpzDnctujAlJSgdxVir9gF3m4RiM0198GJQ4OwFUz
oHliekC9Y6A1Rq6mgwdJyZNJu/Gz9sV3s3Sd2jQQcoMA+ZkLtA6LTzAKXoqiB1PVUSfgqJRGyAS2
CxYv3UURUUCFDWtUVoNyqSXu55l+w3VGqG/gqJ3uLYCUCmBh59xbTepubI/mqAH0PWUMvTZT/HXi
PNSWuSkVETwuM0y3rj8i4ieIpn00EpwM1byjhPwp9VxwYfjNvLGEB2fSEjXzr74/HCwnN5hU0hHv
5+7csEQYEpaOrTGS6+eBgEphqkDKwAwSrQiZq65jo8NA2cqls9yTzH1nd+5zFVADMw3Adv7kkgFs
Voe6H/edCwoYvmu+Gr9nQeRdI+r3mdCZmLZoMRpPRjm3p4ZMbKyi47axjB2FuYsxtc11TQ0R2z35
gESWXdsG0G4L0zl3ormW3nDvaQtKl48e2JvMjRXN7cHKkE4WtLY2ahFt5B1ukdmmbuHENT09RZI5
yGEP4dcCwLTSBl4TJqimJ2m01gX5lm4lqHCPxqqmfXw0W0o7BaqEqjo0E4mZ6dgvy1vuzgzdRxQP
zB+cjLDqARKGJmoqqwqqEFCzLJMmyuidU2FhkrfJAA9C8Zjl3KYlk8jUUz0W2eSuLnz7zm3HKycg
f9RNUEpTCyUsx0PxS3AXiaSsZujv5fCSXM9dl1mSr6zaT9ZDimdhAORiWLK/ODjOp+gyTI7cOZKU
RYciI7UkV+xMYoqZ62pUm61j3MVmuVNQ0Aas6odwyj+abdbvU7e4cX3AM5bhkNRjWkRVjGJNgAZh
IxNtraAyXqnkfW8yqIXKLb8YoQYjVflPCugMFQEOdlKThdtyKUTjBLNUepDao6+dDd4lFO5b7wnC
r9F1lgNGGiQGk+cDrO+iae3E825gIUxYkxyucwwIkRYoqOGNWovRJwVzi+gbyweP6hWSZoOAvNSW
L6zIP5fxPILpRJ8+V3R5soFo2ddmZJyQLzYiOOK2qLGxQFTj/JI4QOtC53WMb8aJYdIKh1s4vrQH
gtuusWG4aoGDrA8AW/X0NecXZ6o8YqGqjwQwu9eo8u4LO70bDLJkRGh+btzyjtwqqhQcMIZs6rH0
aH0qDpCHgAXrZGly+8vhmcsvkTPdhw3S9dbO76fRfnCmuaf8BYtmcM2nzkn3TODpW/c4KiuUxWw2
9k+szCHsoxshIAVX13xXdfqh7p8NMi1dd74hmUReUbqDaQHgrFNUd1tv7ncZzdbQIcKzdrGflBAj
pTkdqDQFdOnJDaa6yGqULJ7OJUkkoCq2GOpGCYRiHpEMl9t+hqcnr1q6bZbfM2ISuU1WbjdO2wJA
Wox8m9xnTghAmBqDRDrsG27KGSSjmX0KaR756bdA1/u8i88Vj+Lme6IZv72OWkdPb6o2DrLvWgpv
KVypulglNMu3zNoapkkoNgpjLRLnLoqyz34WPNMFhPvR09vVaJ38TcCCvlcz/TKqZMjDAjbhnnwi
9Ap90Ybk+YmlzpJrF51mzTx1zG/m4mks8UIKmNN18dQMro1KGY6qJprEIjraV8SW0CZvreJzinen
YA7ktAN6xfEUw9zPkCuZKI8C6jAJgNZc8n8FjjiurpzstY4uaddToMPMigGmY85OTusqwvJDph51
2zeztXZE1ofc4MiA5g4idBSa13J5MFWK2iUKIP7+XEwrii1XAhT/Ugu0IJ83LOoGlqY1K+sgsq8x
sVrriFJxpjWoARrCZbTLibWFyUup3O1YVlK2ogdF7xsmKkpCe4AUybzQ/kJCzHVPK1CwgMbstKoK
89pG65Il105Fl6icw7fWoQyc6+04z93VlFLKI6ehv2ZOcxlibF8JieXMAGFNhoTIIlZIjcohv8kB
QGYsnvttrTWDtrurjJcSk2zTe1g8ok1JKFkK2C7pWKCXyXlJZNcIZUfB4kmlhw6fHM+2GxYsLec4
OAXID/r8VXiPDtXRdMlMVRnBRBHjHDppgWPE/BbkAt6xqp5V21lMXwq9ca0Cuyg8T783WV/7qGR0
kKyXXNUl3M/F9SsAt0wGIl14wDEFTKABGSv7tJ9wzeQ31J5xVlc3yvmMAC1zlEsqLNrIgEdbTBCJ
1eCH1wnR1Lh5l0c2PgegD8gkp+bFLNtP0uexmDjerWytlyLWUPNNVkbATUopxXVoUVpNy4het5E+
dba1cY181ebtQytYw1gTWEDbX5TzW0eCmsRGWJGPq1dlXDhPkjA0WTfhJ7vAJOp2IBFo5hr3TYZs
Z0z7+WZ2UAr3rtuhWrLbQ0aGKLgXeDykfbOE1AzDvWW8BnHXP1o9oJlmYI0zPjPYiG56cuc4uHt/
QRk+HXtmcr5nPKXpGJ6FN2CjQdp/Gyhwln023tAlqY6zCY3Jy/38phjodU2qTy50j/VV4wViq4za
IXYACsfs4V5W8Ue7rId7o1XWqrcmbx/0PUmeo3OOnFKhRipLAh44CxRj0kNZov3hRjng/pk+a08q
Tq01HLygK56WrxNWMViIcV1/8QuHyVd/msUN3f5+7xHzacWqeLGb8N5oLPuuaDMsbvz0+5fnxHVJ
OqnUOuo7ul9tWbHwjMNd5iAobygfPC2olCbPyIe0Ou8QCO4Qy52TF9cuyFuqvLNdG9OGfnfxHM75
vWV66kK3q3oa4Hm+f5mKDXX+EtdP3njVtSVD9em9rh+Pfr4bCgy6o8cEvRkRyGMK1/BVl/nYlDtr
1tXwrHpDbkrUTQ9FAV+8sbyWK38djqH9VY4lxVrVqvtIIzLJRypsbRMFt14LUH3orPpK6KG+aWfk
PjVhcU/RkDjXCifGg9eiOHAb8/PQ2PGZchshBfbkfpPU6NqL0I64U0mtb+OmvjgSRBpbfq4jYNfC
V+1Ni1+rTgcWakE9vUTl/FY6YXWh+tffV9l0qxlxbY/29BxsG7ggkLsm62Y2FKwxs7tPyb9aKcN5
KSsEv1mONW4u62SrLPQ6FuoFFkJGc4QucxWBoNhNiMofDLISPXhkoVkW+0a2I9cO3KMiactt7AYP
S4Nj59mhPk1h98mz2uZYYW2FxzQegLSFTsB3WmmcO57kCcXF05SkLfGW42FqUokqKsIhlBmf03ng
M5cxAzYY6pkgva01fLm6I4qlA55wm2SAyhvmvyQrAPx+f8k8JEJzkqkta9+TK7jkhS+Hoxv38yaY
FWh8rqDLaMu3AFjb64jkD0igfbZiggupotKk83zrHOGxGrlbqUc1/dr1y5TrRNo3RVkiA3HFRgmC
CtO6+jT6ZAbIESr6DAN0YqwKC8C8dTQSBiAk/JJh3gDCgGdsDl9cc2vnzA6v5sjbzLS418J22+3Q
czpHT4NPi7fhNGCGitpXO+q4/VUyHUMXBjJ8lPh6huomrtyybvYWnDdvabaHlLDmoDhrE506U21g
OAaUgJpe+ca0l8RuyVSVmtGu1CEioa6PPJRs6FwHYSKQmWW9Zl5+3w55cBpdsNgqZQqc1dOBUcM9
eAkAttBrp0+o/PDLlRHk70ZqEGPzq2hl/ZiXmJCaFuCvq1JKjkJeD9Sqb6aJcbwY2upowY1UmT8z
LRQsVaSBQKwAW8F4tq9GyYJrMo8enDW8Ubeaj3slEdi5CbwlkpvawlMHIBL5M8UxZgFJ+6kDQ49A
l3o0UE+jDu+nDvZT03nFOqRvSUtYtNexMCGXI/Mtx8x8kBbCwYDr4U3I/DZ14pUxIZe2HWM4xdBW
aMMi1m4mY6ScVSGiYZGz4c/Gh8reWKXr3rC8x4RrSG9dcTr2qR3tWzU0L9KCvSEwWTg8IWAIOelJ
LYAad7G2wy7IPdbTQd8yP3GiakdRBZmJJeKtO8VqV4023dpe1OV5CsEnmUDOwH3UdHbfX3BTQISa
c5R3n+nXIOynN32LBYohNZ0gjLUpkq3lpWnpqBszynKUL+pgTQCtCfE7FSmSzqjrj/TMWEeWcU2w
Yy9OtojuunKwd7HXJSdYn+1VWNXF5v1T20iS09VsQ4SyuEmuZoCTi06TgkVLdTD3JLGFRvOIhbC6
KAfbn6lS/GNcrRfPNi9EdeNf8tr62C4vokohQQm5i6rMOShl+nskKPFXSAFYuep0updoDrZDY31t
hfOW1Fl11NptMZJoQcpOnjAnafYhM9kVMKL2kZD3YSvLtqXJB6XbLtzg5KJUuGpcw7zV0oI3lRKG
0ul4OmejBHOhNs3oqG+5j2g0kZOxrjUU1KD1Sa6arXkjP6JmiiiCv0mWkYPRuEdXZsV56FjP6tFi
rj3g4gK44dy0sDGjmsVOZ6KTS8ac+pRuCCF2xZMeFmmgC0W6YKF9qN2oW0dhgXnHQI6YG4gBDeB8
Xa2PhRPYH0vynPqcKzD3J+gwMT6N2ae6FUrgVd2AM7aokTUFjbjr/EUzQtitMDaFm1FhcmITbRzp
UKGZHFucUMek0psu94flsXaVC8+lY20nx8Dok6PoU/5uxrJHIvf5ODrE7MyZWey4nL60sGDOo6S6
6jYZiP2EgU/ZBeHzutsnheoedGmWF99VLARD5vFJcGAREB7dlEZTsQ3KRpxLlmUPWZnzq4RXoVqc
rtTgyWMr/fGoDJLkWohe7y+0EEhVoVqrKMffBNRiSyAZB2icAK5J+TJf5Nj6d21nHh077h8W6FEX
Wh0KL8vftfGx4yF7KqmV0B/s8wdVkWaSR8OFB+5xxjx5Mu1K4rajkkMuV6pd9zj7Bjip5YX9QacS
5tOKeGmLQShmKcdDRq4ii+ZbUQnrJlte2ih+mvAlbTsR+h18ab72/t14yAB2xf4dq7x8cbg+UnAD
2g8N4Pz+8v71949aOX+eOmbfP339/VNLLCFEsiNgW9c+jd+qikl6ZGqfJZM6NxBocbfGu0Ka67Ef
eljDPAGKnAUNybsSC4pEQeFz+yhVXmY3wNI/++F5zA3k6HNipmuVLgkKjQjPJtzB8/tHHAB9NJsG
/A8Pj5gp2LG2tDjQF3aop0eo+mr6UZveNqDYhf3ZEJTMnGa5e97hTssLbeV5owI8ElGfd6eUemwV
MO2puxqCah7r2znp9G3uoJiOtcczUlaPNi62XdA/1645HIw6GQ7UzQXIp9T51AvFLLDTPkyP2Dt5
qf/imhznoRQtuInwDtUYU+HlDL5/1C6fvn9US0o5dGtAFbKf5WKHLLpgL2Q5g6rmJU0SfMMzfr0I
/UXgJBV/pxW37y8gQ/HYNvZxEmJvBX65wzjqAPkP2gOkwTJ1rJt6eYmrut4KSWvLcfLvOrbHfeOU
Mcgc+d2Oy/b4r5cSl+tOxSYpzrXqxcI4RWoHfYDgEx5rLGNoI3eNftOiIceCAQWb6PcxCuRHjwIZ
g8DSX9Sk1WrMrmGJfyNsVIckR+MRMivjKZqxXUYhoONsqB8WhU3HQnY0/O7YT8I5vb/QXonW9lxB
VZmD7Au8YpewhI4utoRwmBOky7i0QlUyYSabqHYgkyhmt/2esuaqGwxBrvLzjYdq4oAKRt3QvD2o
jPWvrIvbsu7PMWYC7mmepsmI72kaJoo0zi0qY3hsBuoKOw39hwkV57VsqQ5YKfNxYTjpcvuox0Tn
tIJIQYTc8VpRX70PXFBEmd2AJOoY0oBtGAUhITOu1jP1EkK9hAPx1LBe5n5SxzpNNQp4Vmo4LMGf
+S6pa15QPsfCKrlvmOfUEAwzJAgb2vaHVsG3H7GEGyyyVmYO7dcD4bUiIoiloqXMvTgLXZDXayfi
cUhQePQUmvzpc4Ua5hpfR3R2QWQco1rc84vPca+mvZwg6fs0clCkrFMvg/zUUJaqIbWufZiZ67y5
oTdKaHdI0aOEWZlFLiBFT+C4CM17KiUrs/S+xrpiTdNr6zIm5Db5SZMSuhE4hPFZVFtCS9/FBVEP
2VizrBLWidonGUDLRQHZJ6cDGmAi7Tllvinf7JiC0kAPN+5Hf2eNlTzlqXqIo4fomz/bxlrn7bgB
0xR9FLyNdT4L0rnJS1uXbax5cjjomPxD4XwVWi2peYvpLQ8fg0S+9E5OdzuVj4WCPhUSjXoYl9hg
VxaHtsNclElx60Ws2uycHBFmdeE2TlgyZDMG3ImWmkTCsu6bCqCHIiMy1nZ9UhpBdhMpATmrYzGc
9Y9C4qIXNXmJACRzLGCUQ0LbNc9+lspzJRHlzb6/iZdHkqRop1GEI2rFGISHCPaSzD+noRXiFNNq
1bvdeEKLUjAnRU86hzvcAWI9hEa5H0EAGZG1BCa000tqiI1hVOZD4PcLHapgoYIj+Yyw8A4kZrYr
zA4yTBdEj0PvocSoot3gK8rdfdpuBtOLnizzk3B7+ZDXRfwEBvhYQR2+KltSrhF0To/hZCNFD4bv
swW1H9WaPNCJQ2Kjwfdz5pnldX631V04rawUtpnWBbWLKLQeZ1bTAJtoC5WDkI9ZiEo0ryhVOwX9
deP7UJ7sUDa3bWrgnUuXhwmzs20UifheDQWFy1Ck2ESgxKBwHw9h1I1bZFgx1QAdfJQ+7Acgz8Gm
GbzbkfbGPbSLT75p9G9SLIta1uvOUi6Yffmsm45yKPPAdWukzqZHgwM2nphUXRoFrv2edJd+/EaA
aP/72Po+hJYGdrphwHubKre4bfKkISHBN9bvn2ZTWt5mzyZIwHVANB4zP5OqpXEhWyIH5eAELzlp
Q2r28YJ27raxs2ZfKmzceK8IKGAGwgIDhqEMVHwWywuakGlj1iz1sDAC3bWhc9R0H+/jzHDuC+9O
IXOj9j3iyLArOiWykjudkVAIIRIRCmpIBGVNcSfq+WM6GMMjz61vYgQD0jthsMuFFTx4xtVM2DR3
vp1/0+WTZ+HrGuzWOiSjwcRvmXSOC4dSX80G/C6I0sbFLwJUkiPuSS80n7PCp6Obtxevgh1V5MLY
GQXKlNoS6IEzNJxmW5rb3p/u4qnzbpR6CQOky3Ii+8drEjJO3ZEIFRbE1AXJ8bGmL1U8vKJD9B7m
PttoWK8b07P9TdqEyTOP9CNZhs6XsSZMxHMAU0x0S9CxVAi/kAY+F66X4aImoDgY8uk+MJo90vF8
FbGE3NbkDD6GNUquYBiaDY5mns5zg9VqGFmfRVevSgB/tGEwnynx0muNPEI4wwhHktmLXes6GOsi
ol+hgqJDwJ6nIJ8azYC9GGTDtdeJ6QVMUTRZ9U0ehw2IOQSXVRyjYYlg2gLFlQBMpH4TTWvvVT02
ay9V1doIwJEswPqTzvD/ZNFnssa22gaGgA2INTps8ciOTwhnyaUe5bhyio8Fkj24IUQ4VE0DQUhZ
w9ozer0LXFYd84Rfa3STmvsc2pLNBxTj7JevzVBlbwhAS8pEEaV+XVwE18Beq8VWWLv3okSugD6z
2YVGKE9jBnXfDUL7Fs2IXDmOjVCljZ9Y+hrA4uzqZBTc7bJ2CDxqivBm0PFbntHQH0twuFR+wQg1
LEg9lT5wgIuzZzfV+sNv//2P//nvt/H/BN+KC4tEXAjNP/6Hz9849nUUhO1Pn/7jscj49/13/vdn
/vgb/zhFb3XRFN/bX/7U9ltxfs2+NT//0PJu/vcvs/V/vrvVa/v6h0/WOcWP6a77Vk/335oubd/f
Bfux/OT/7zd/+/b+Vx6n8tvfP7yRUNAufy2IivzDP7+1//r3D6aU7wfq9+O0/P1/fnPZgb9/OLyW
r3/++W+vTcuvOtbfNP46z/nw2/Dt/StS/k0TK+F5LhUyRhn7w295QRLK3z/Yzt8cWBBSC0d61u+/
1BTd8i1p/01gB6TD6trC5Lflh/+3v384b/86j7/lXXbB+Nc2/Lb54bfy99O77I/n8VdMzzNdy+VC
gsS4fP/t9Z76GT9t/leaqEKFwMIe58ZbRRNMJaA82FEsJ9q54Isc58apjqWNruEYxY/tIiA/9u1n
wPUlmQZj+FFiUFfc5YDxfjh2/3yvP743789vzXJRLitT4dPxvOX7P7y1oK7qlBBb67Eus50a1THv
03smvDuQTS6OrV9vzeJM/nwk2JyW1INdxzRt/cfNVZbISrhI1iPzjXFdzk50zAvM2bRbsEG1OEhK
Kj97VWRI3i1Jq2RG/H5KWjqLyEuZnE4DmJSi6o1nxbT+Nuj88gu7RcaeZoSRc9jtVaPaPT4w7IPm
YG9lles1dYp5pREGMOMajIWMh3AyKh3G1jzVjwlC9D2DPrMYs7MOv95r+RcH2bZcSYlSmY5retYf
9xpnF09tnr7MHCRhCjWApBVTYgMOPwjC6xZrF91KPeQ3Mgzrk05s6xIUCnrLBJWMQU6uyy5pj1Yb
s7IPZiROtiG+5w6OV0YFG7xQUAzbUcPCHkjnhm5FxREU/FJYki5ahCI5FEHaQjkr/UHufr1/7p9P
qqNd7iSbfQRI+dM1lAjZ9FGv1ePUfo4zFNwVHYmZ1DiRrX69pb84kI72BB5pxzOlpbnNf7xaVZ4h
Tg3YUjV+0vZcXlsQnE2QeZl1G9n09n+9OfWnHXOU6fFQoULBBt2f7lvOVeWMvTQeR3qmEMyOUxhz
Y5warPTjqW2sf3Mgf9qe4vlkCw95u+e6Uss/HUhWR10YDMUFzp6KtwjTY2+55dt32sCv943n3o93
4rItnHA84mwhlWv/fE12jsaePTT5hfLywQ69/WDSV/71NpbT8cNz730bSjnsiXD5R/10tzupjaQz
48E51UTuSnBNYXyruvL06838dFW8b0YLy0Rsjj+V//54VWRZEg1DnxDgE7yOqV6NUc069dW35nVQ
/j4o/2FM/vF5+VeHTZuuspWSjmmbyyn84Xk55Y3I9chhI94boekMx9Aat//B/vywjZ/2R7WR5bmY
Ly4lIoa+idHQ3FougJBlIu7f/npjP928vx+8f23sfez6YYdU3adx6NT5henJwRMGqvbpoc/MJVTY
+zcPwr88eJbggvAkvJOfrzm0+IVdaJ1dcl28RGZ1lk77bzZh/jTW/r4/1vtFrW1L2j/ds50/a7Nu
jezikTJnwTMfk2AVzviUM287Qa4JS0DATEmvR0BLtNj+kwvEFlrghDK5k396GI6TlBl3XHapTbnH
+3kH/6X9D+4rbWPIcl3TUSQd/PEiRALU+iRrcc4aeauqbG9ZpJcV+uOvL42/un1/3MwymP9wacie
jBm8EvmlmbJrEo/H+JR69b/Zl7+8Jn7Yl+VN/LCRSoxDOvnsi0WHda42E4u4X+/GX27BMaUAeGE5
Qv00+tqD44S9EeSXlPp9nW8a9NS/3oJl/sU2lqccJSrJZW3+PMMLKkn5LA15mpqiPbltYH2M81Ii
QKHflfqAigS+ppsE/4QTxbRubRPgp5pfGL2/yXm2LlADlgSXgCRIrHRX/YQbciYdmCjabNrZ+tNc
UgpRwW0xfJwlelasNUfK2FdNQJs0d3c4oI5jCCwXnCWZlIMJ1mWoIFpFyLEjSOC2RZKqO5QTQZEV
t3c/RavM1g6nFvmcI88Thq0n2VXdDlnrq4yGczC5+sjstFyE7q5MyJIxS7En8inYhsyFT11PjFy/
qKcKKiEULsRNm4l0q3cOHksu/NQmmqDXX+VtRnofPCKJbmrbOy85slvMKkSaCwuveyK9blMWrIHR
SiZb5LfefOehOMO74OAQWfUNmRDJhoJbvVFTTwpzIsjgLTt3TRV0IDMHTAWZ1lN0HKgvLSULDGfT
KST2XCzCuebVNk4xCfS9JqeUHCa4sy7KToNYerT7ywBPjf0QaaDJZeY5gDob8oDZwa0MKezQWoG3
XFvFcyQHvRYRSMKkxgk8SY12CkftdcEjBWUTPD98DdUxaJFa1zFinTZF8OtJ5/PUUIt0EiNbi5mA
0bn0qSTNuCh0XZvUu22aexNdkAz8z7kS07AvlKDg2+YTyifE6hiMcRNqM3sUmSK+V+TuSaQxjSDi
PtaCTuZGVUhQqSrPG7MToE/HnhU3ms618W5kIevsFjl/uhmCBgU8fLabWQ4wOAa4DbRAo4d2stTG
swMTsyZ03hLp6XUQLLKnRURhzWF0wNKNxLeJnY3LsmJDnZou2qCKMzQj2HqGB5G0qQBeFw3GxhHM
5Osyh1qNsW7gPU01NX8L78A0YuWE1Hlth02AOLzO95lB6zkMNXEBxSLbLylYmNoK90GXwcp8RyFK
0H5yFBUKlBjpIh2F+blqByrwNsGZw+ROn7RFpVH7BnqlXNWYfiLs/12LLDHBHBKztlgHY5LvikrZ
pCMRjyCNluzYBD1INtUQR+HjrtyWvAVReNQrR9GuOicLN1MQVPvO1t5VYVg3qjRaHLFF+NA5CMeC
SKKbpR2yHXynOzSR+cWnjPVkYnK68SYqd9FcNdd9hCekNmfSmz36mzSJrWujdEjJTBVbTURzHw1R
tSokMOXcgX6kJugWkBxB9MrAXamRMPauHyea0aCp0UflXzsTbUaWh/HaNHCSegVs70DB24F3Qt3b
mvWqVkX5JArMIkgQs7VJZuGV7Qh7O5eKvkQHUo1WJzKMAN1TrKmRzQY6oTniYsAQF1HtzvWKtmiw
DpVJetLYz1wWmCqHBRadey2dY7Dp5IAPSALCetxSMrV3gUmwA7IlhC4Fvgt/QEcVx9LeT04a3Luz
TYp3Hn0LG1Zp7qSxx9fI2c2Wk1HUFRC3vrwWMzB6REjVehaTt6asZ69wlLC289x2XVVAMKjHS8Tt
hVgXhUBYmGio+bki/bZty7VQhB3KLEYuveTghUlo3f4XE4beHxKLwRRDfvs9F4+/HhxY6TOE/WEa
bAumph6rCG+ZFqifhuukojuBICC9lDZkjKzHsuBUPOgdqxNbY7Q/exltUopK+TpzsFsLKXwq9WDY
pAuMngv5KHvzAsS1xzsmgqNqi+G6pIx5XcU8ey2jI8YhKT6ls+pQs4HgbUb0mpOHfKm3wV2nSzKj
TN6CUS7yj3JBfCNtjci3u7KrAuZvL5+CiAjvsezoWtjNvIqUBgs51eDuQjS0SZs9xQZeYS9WODgy
iIIyHsmnCEm0a100HglajVXAjl6XjmFfewMtGae26jXT8xwPFPYd+pUZHnNsFBPFauSxuP3T1CJn
IApeBnfAEBv2X1ujO2L59K/CsiHhTJSK/iJOtt7NXtWSw0JjCivEoh8OMdrEaYQzvsIPM4JBuMpy
aPbucInG/GWo4vsyItO8d9Dm2/18cHT/bfKTdO+VTDSQHX51exSwE/T0eWi/pjlpQIW5C3IqCjw4
Kefa9QursmhVODWnbOFh+Kl4nsKgufaUc3JN9wiUGc9sMyAWZvp3HRfVrYIFCz9gJFJRDTXjCz2y
3hEPePPTq4kuMU7yEGHDWNDj1RQ/Ez8wqAzk8MJnMK2DB6jLBN6q/VwexpSjReIjKF6XU8B1ca4J
3YmHEGVCDGZOOyemPmShIdXERRM/WpZ6KnItrvH8mfsor08yQ0GUzHG1t+oR6CsX/lr1Y4MSKP9M
b+IpQFn0yKikQbxGD7Yzwbxrz/E4R/fO1DLBHKcTTYVHQ8rjsISoUg2+ahokpjyV3CdGjk9mBu3c
H4Nsa4qEVXkdpPdmqJNdNqhLj5J6PSoI7ZETHdIwexsbD4aIcRfVNN6jASQLCVQTV1gh9n5o5ZAm
WlI0i9r8NyssZ5m6/uGWdGxqI4rSn011UIif5oS8dTckLzK/SOTjrUw3TRNexYN+pHSBofCmwbLT
myTFtCfL++hM6pQx80UNikC53cjgY2cSBUSLJCgQgWNvyTd0Pygk37gqJuLtmUkUX0thJFaYwJq1
Qt3RG3f8gGHdpvj3EvIfFYG7nZ+92t7Hwn0S5KVossA6Rr0I3nAekrwyPydy5yYWvj2mTs9MBb30
7dcPKPmnsoPDSpb6lDZt11WO89PBcJWVeeQuZReTYS+EN8bbDqgV5T3pdTC2wMlO+JjqbkcvnR3j
a00H/BoH3vK/ALvmq2xR8eer/0vaefW4jaTh+hcRKGbyVmpJrY5UO7THN4Tt6WHOmb/+PDQOcCyK
IOE9A+zuhWddqmKFL7yBTXUy6T0LWTm0Fsj8XD+6wNfUwgb5Ym3kWspN2D39cs1AF1e1yIOMWfIg
F60RQwBPYPk2wDfivYA8MH0IsCt3iDk9ePCOI16HmP6t3nyTegVOZUXpn2iPfxU99jveyl2Pg3iK
QL5BJ58JplV/Tvh/GNXWL1ZvcqrZL57S8T/Snd4b5GRIReL45hup/d6oTMR8U/SHj0Spu2p8pbOU
8FP8+l3VL7H/bWzgBBFZaLTBRj4D7XVoli+1jVHy7x3m86mi5lL55R5TVUwDyp1ZQ7GC7lwfk+in
Pn4B0nsIsfiy1I0vIE974/og6TBYZcWSbQ0puHni08nBMI7WkDgVPP3RJ+RK4ju1He7D7FtCvoWY
pRpc5AJgj432PbIQin5Z378LS6pQ2heWMEi/DDHbBEHgjqVmjJnju8Zj1Mv6ET3HjOgKTZf1kRa2
G90CIajkK7LKf64/XgtopQ3trHSUKgLg0qC3HCuRuTHKwnw0W+PtoO3AnOY1cpd2ppzZYenoVovl
LQItsNMi0sOTHprRy/qUFgaDGi+zK6nI0wOYlSvQmcOftnZzp6QQRKyFtpaQmuG5rLFpXR9qYfV0
QjHQg4aNt+C8TBdJdlRZkVw7UqNX9w04j7NrV/Hj+ii3qTjRFgxwS1VMA9jUfPnAWVlWgdudM5jp
vUZtuPPgMlq06b9NU4S6AeblJW5+cDP7OhkVVy01ob+eLA0lk34trRXK4vOYL1GlvM1UgOFEbfAu
KFHuUug663O9XVGNHY/fD9x5iw7W7OIuGoEMpQkOlEr7x5Blb7DDP60PMdUar883Q1DTV8kRKG1o
0/75476CWD+qmWbnTl0Gp+mR9ORizxVpcMnjXQBQ/KdOJr0+qCxuR0XXg8oxcHsOnDIb1YNx6ZWB
kqOFdY9+757/4dGxAofHN7LfRhvaGuDN9VF/z2U2V/YLw9LwM2BNzkZNUYHVOqJwB6oBEek7/uw7
3/Lg/3h3JdXeAbNu2lcOT3GevxEXVIr8VjWIrnlTwnM/PZR08WHvP0HVoxKBJcX07uhPFM/YbTyr
7Dy5+nDF00AFRgT/xMGDrF+UdOKM5Hs/xeMqnyw4X4y+nMod00pbn9G/KjGZz8jT1qd8Wy2d4iCN
L0tHRSj0O68/r6K2Zmjj6uDEmIqhyYb4gT5USPhPT4WspePOE4gsqUVu7g238p7lOsaoo0BJbf2X
TGt7vfY02f/f5aBOO+KPfeYBLHTBztYU6ULWgXcYMoojqWa89ZUXBtJ1RQfqzKuhze/wxHSTDuJg
6fhB5D4aPoiUAHrL+/p0bqrqOv8YBm+EgHVrzTsfqB14pRempaPm3idcRuja9a9u3X8y1XbjElg4
LJCxVKIg4h/KdfLsCm9UGTZ0pAgnibGSsazAI3fLe6pWUQHQBiZh3srlPaLZw5dcwKurdGpi6/Nd
+HzUP1VZJQzQKUfMfoMUkbi7pTU6CvcVd0VRP47oThED049ZH0q+jd11wj1TVmn3EHzM33u3TLTM
sjPhjC01NrQiQvHLRAYXx6RX9BQH4qW4f6sxD5rCPA01oo0fcHvtQvfnhTHpAQlU6WZhQIpWgAfl
RjihEj2J/IMyH/Iy6mFAjZlo3RWTGhzIKaV9Q2n3VCvDF2vKbeTNZsd0PGenxmYLEy6w13hpZjeW
KaHzUIhqUgQvdkBWjm7zxU9wmAfDE0PHQ8fgAW2OvRf8MuxzXFBJRDV1Yzmm6d7+iCn8NmR5+iLX
RzesbBjpBt+jwvSpSB4KXomxpiITV08VVJTGogwISK2wvxt29j9sPCBDhGWAPkxLnW08340NOEB8
izKbXL7twHqkNhm9aGEpNoZa2HjTS6sa1PdNlSd9dll2yC+aQVGwv8f0DEDrnyLNftCNx5AoefKg
WNKVvx8iHLAK+Ssxzlnn3P395jPkKdC1IdGYOins9WojsmK2YSMZjgSNHEF7EEjI8/pH4WKHgmZx
gPeLX4x7aSrfQuxNh/uRP6pxSt347rebj+9NxxpMA9E/ahvXv0Sn2BX7jWE4eRBjDNk+IRi2VwWd
tuh7XQNryB4k/XOPJroUYUds/8iHv238AqbQ0MIh1tNVTZ9/fJNihZnLUNYMCv4xrIs2fJZsZOSa
b13QPK3Pd5rO9Tbnw0+HDFqRLHMFXU83U0pvzJKyc0wYO09wNotH5ISUF7u04JIl8ENK1KjO64Pe
viO8ISrtc4sr3rDnM7STqslEF+MV3tFkyKrwSQjaQDQ5wc91G/CDpcEM8hpLMTVNM+d1ADOTYnA3
cuuM2UiPpz6l5HRlbyMtmf1/DjVdsX88931RxdTCRevQLfpHWMOpbd2LjDBX32vxxpG5fZvIAwyh
kaYKOrLzY4vgLro+Ih+dJNV+hm6CoGZkOyiy/rv+rW6fBcYxhanQfOaTzd/hQCmVEPXn0YGIAG17
NGA/BKf1MRbmouEsCzgDHioF9unP/1i33Ixy1ZeU0aHx9EkzpDOigd9NP9tIom6jfhAhhMCAREwb
dtjskgkgmAV1MDROiaQhxnCD8RinRcNBtr50WiNhnadcikF4kKGL6G59jr8XanbSgFdobHeyXzrp
s9GTSGsqD1C0o7dQyFL3aMcSnP3s0Hg41ki0DA2pOGbgt5sseDK98CnMaQV05UlvMR4bEPYPUOoK
3fB9/ZfdFsoMzZrwhSDmeAjmvf087EyTVKtx/BrJJ5gzbzQs96aKtJWmvZq4foGItje279K3QA4T
kCIfAlDibDXM1g0KxYxYjaB6Nc0uBD4bHhRedTkfznZu/7C69J7q3sb9vnAbaKC6JqQGsC6mfL3V
QposSprG7AEj/G4UNvWO8t8yyY+2Xb2tr+vC1Uq4DPxQtvnuYHiuh5oa61E3FI1jB0O958vjOxTY
7S851sYj/P2vQo3UrbD5NmwB28wlx3U+ra05u88Lq7IrYUq1M3ldZn51xvijFKhfND9qcQRC8pAL
c88e3beW+PtvanEfkU/zX1Mt6XrCsppHuoWQBJFypfxwXSl61sYue0ah2XeqTDbuRI6IAZwLfJ4x
3NsYfmG9KfNqU7gOEpMC+PXwXP8RLrj66NgxHHqYUMI6mbjmPqVVpr+ogBTvYhV7hPWvvHB3WVTn
LNC2yDpq88JMNGiRokeRcJQ+/+jz8Gcg2kMJD3B9mIWc1uCxJLfjs1LZt2cbV5ODKAn7mnvYLYZT
FTX+N8P3rWe6RkATC/o2Q6zVn23hYVVsYaouEBr5FBi0gNZ/ydIyk1bzKwjXFGX+eKOh1So+vtHO
4AJb6DW8NdFtxvJCai/IMzw3RVtuTH7hhkK1StNNJDUA3M2vziYOFG+EWuOMYPzvQpzPRplLwjI+
7FaB19z+QtNqY5rywk1BOga1l79H52acbSfahm7D+Rqdpi5YxLgRySHqiRkIXXCmBzSJ87lrn2FH
UF6nOHyIMhsXddrVcFOwbA9boz/YSVqeSxsBVcP1y43gbeFt5ofp2u8E9bZSNuq1FGGXKzuFmg/3
TSCwmtTV6u/PFe8lDxedXg73/H0w/W6srXEYHSNQHupYe85L/93L5Pcyct/8QQ//h/G4vIQwCQjo
gMyiAddTB+rdI+fYtxKEnpQ++4m8pXrXCNO9i6wKfoTehxuIQXnhIPMI8hxRFATMN78+kBAoJKWw
hNN03UuiVm961X1kFty5SqcnZCg/u46WSxU7tpD+6QpsIhAZwAr3VRH2zy6jUb9+0BY2oD0VKTUe
qyk1n23AJI974D4NN0to/tdBf3kqwtHam6Ms31fYg2wswOL8qbjINtBgMpBZwlvUSSoPNOKdrhn8
O7Xxi6MBUPjOU9GqWp/ZwhUCWt5CNozyDi/k7C7TZRDqklbJDjnhAwSUhywMv3ixOECYPBSG93V9
uMVPy6MvePFJ7G5S3Ha0ClnSU+HUIabpBTvqWHma/cuVveKdojpoAHSy8M2uR+kEvcq8g0PmvUig
zg89nMKHUJjhExQI8bnxau3z+s9b+s42p4sDTHUWif/rd0sWRRYXY8x3jpufelC+weD/6Rr9CXWt
j/WhFhfenm40gm2NUuH1UENTSm0b4xXbl/3RLfqLnVcanC4fF8vRfmsj2GrrI95OjlUBRE8jRmNq
6uxTFxEuSROCxylMOM4FLRIPse8IRc1SR9R0fbDbLWwSyRJPWhY31W3m3LowAMeyvBh6uJeAHAXi
v6yVNl6G6SdfB/LXo0yv1R/ZCiLdZpMaVXlBV3EfBGewTWixDaCqnN79FKZfW3kjcbl9/65HnC1i
GCLbkCiMmCMfm5QjaC94g/DgutGpVNSFi7f1hVRvXxaT0JXyE/hScoN5C1o329JAOSG90FBAMjLD
sBYtTQBRWPhg9KZXAEvK1jq6uQuP2M7Tk4/ZGP7ncX8ije+eezLtF4gh6Re1t5F1l/qy+5JFkwMx
mjbBExVVySmy6L0TxP3uJDcchq7+uTHS6Gfi2frBjhCS6AqUrosqGz4GYJ97OajHn16GOAopK5x6
3B7fpRjG58ZGWti1Ou0tnh/g8KSMs7twTBAwjJFEvQSt76ETBJGlUEMHI7IfZPgb+2lprU1YQ1Q7
idq1+ftaDEjjSXKUXzSIeegA4tjS6b64W/+kC/knxAi6XnDGqO6KeTwTYXxSg3xOLyhMgXesDOOY
ibq4L43YpXnYoXopm738gG57fNS6Tj4rIQYakoXYqR5mQAfHajhi6lTeaXXZgo7SfgJN1TaWfk6m
sihGwYah4E43Y5LbnK190XZ5l5pRdvEnKxdDqYp9PbjBXepZH3YML9fElwufob68Dykn4j/tCtTZ
ivpk+Yb2iHB9fkBQ2T6P6NA5xuCZ+NnXePu6QOTiNJj80QPzNQ1M6xwPmvbYW5X/ossGkpWqT5W5
acxd6dXNcSil6LOvWSOCRIpxIiFVTnqXmBvN6pvNRvpA6dOk1qgRTs8LVPhRpzUlWt1hNz/7qfbV
18S5MNOD3MpfNjbBTQuSsUyZj88zr0xFzuu7K1cGVNTHHJRrDM19RysA3bYiVLNDOKTq1yZohSMh
Kfsjs6P+Zzn45X1DMf5942dMw1xdoRBnyDFN+tgEepTXr39GZOtGnFqZ6Viy9DmtOugM7n70XSA2
XfEN7/UMd8Dwvg+Qzy1qJJHcjRrrbXvp9y+guM47oZBZzRYiFFoG+Tc0Hc9klndSH/t4jFTKBfk0
IFGj5X3vAT7DkDajLzl/eo/xT3i/vg7G7XtsGgrDw5/k/YfOeb0Oaa6DIrS84tJoUfTYV8Y/aJ+D
Ex6a+hF2fXAv5zDnhlSK77ANizOsBLzhPu7ovXSBH755cAmP0JrR6pH78gxuiBJ52qPBGYOxCPMm
e+uIh34YWdd8K2QRPkPDad8SuQMOpyXGLvRpgY5WXe9tTxZ7N0QHLqoFUF4vRtsfovexkDCm4dz4
992QtZwqYNQGXf9d3QBOr7viX7XKkYQXdfTVjoP0w/fhGraFcF9F2wanyBDml0DC4lkA7j5kCarn
k6DuszUgAKMEmrovFRm3LPzeXzy91M+ZLyvfMGUO7mNVwszLiuv8UuCTs9dCT3vwS48iNfj6T2mD
WFgMXOCAs11zNzag7de/0M0H4seB6YBCSrRKaXIWMIHXBHyemapT6ekvLdX+rSBrP9IVhH7YFfJB
TvOtIW/DC4axyHKp/WugZWZ7wna1JDIVNb5kOsIHUvvOHfVvZohnV2rf0F0+Uk2ZVJn+WZ/pbYxB
2w8aL+1WlTbyvNdZYG0RdRgHXwRKU2UfHosqOSr9tzLL37OxP/a2sRWuLaTYjGkwSYWQjZLobKqV
1AvEZZLkIhWfxUAP19Uw7m6T8pfSGP5BH991oLaomV1GilW6jshz9hxgTKxGP9qm+J70WLWtL8PN
ZUzXjVKoMpWQyKvnbb8EV8TItr2Kl3/SP1ffQKNJTXjS7eHX+kg3W2vK3BE5oSSsCkWRZ0GdT+XZ
T5qmvSDze5cL+0sXSwfwFBP+xCqUjY18G2RMwcyUcUHaNm7gV7ntGoAzRsspoXQjFdT9N3Dlrs9o
cQz1d2GVHPKmVSBHlZLgXft/x5DU6OiZw/f1MW7blbxgoGcMU5eFZSDLcH1l1rooRILgtdNT6EAq
5QjIGtPKyTDEpQYF4hHPTv89Qz241d5HJd2IT242yPRaQ2cFlMClQJ/uevzRCnyYXcABIuRo76JU
Ue9VtavBh9bIBedRV39an/HNqk4DKlNzZOJg2fMGTCGsUZQ4oDlFXuLemI/mnWyW0sb+mH727EXW
qbBRwrSnAur8PZzI2s3AWXWMPPvKo3AOMvFZGt0NIuPNpmcyYLp+84CnfvPsPoWfG6eJEWtk/m3I
I8H7IEuNfxjd2ruzuhHykIAHsr6CS3MDrsIC0mDSOHPXn8yQmj70Ei7xrCFnGms8YDpc/IY2P60P
tDg7Ygn6moBX6N5eD1RoadtJSag7Pio1OzNALDIys1/tWBQ4o8oREvr9xnlYnBs4J+BO0EJh4V8P
iUqrlWAOrDtKrr4M+gu4tkdV3oiWlgZh6aZLmrYPedH1IIrljo1ttxNEIPnwpfQVtSIExqzP68u3
cLSMiWAKYot2yU1ZCBn5pB3iXqNDZmtnfxA1rsVB+09e2eWDUQTq35ZPJ/o2UCYTmOEEsZ1dJUgL
a3GcqZozNcDvNQViV5NpxkbyvrB4BjAOnKLpotKBno2SFb4dJBqzMrFUgQuhf7hjcp8G/Xl99bSF
2J5twNVETDtBl2e7T297fLwhHTmB3hgv2FFSlqhkAQ1wkAcINMGkDx6WzSmUkEVHMGkE1gwxU31t
tADWExrkTbMzokTdZ7kHfjwOhH6guZG+qGnXI+YhICta1XDoKjTIIvIuNFWIWSsXryZ4NuJJ4of1
RM9298kSUnDCGwXejV52+8Crla9tB2kiVKMc7ajh0wDz6j8RBu0FUFzyHas5xOfgYDmunGk/1hdn
4WSCO6bHPNWVqWPPjgkKh83opqHhWG33FKWVisi7/1ySY0hl+6i1yWV9vOlEzK5TlFkmJj31EVL6
2XiooEcmlseGk2EeWbloJjEODDi0bdP+oZftVyyHKPTZG9f4wmNhgOWwSfDhf9z0HN0eQfmYnMUZ
pT65R3ewejTqqNrIWxazJ1BJFMkByzDJac//UQLrSbQDQ2SWoww5TmdZ9V8o4+9eiHe5V94w5/hV
usPJ9YpD6oIRXl/bm0iVY0ufcWpXk7vdEDv0KkzGScXJqbP4TKNlJ9ynQXxAObnDZm+HadRhfcDf
Qd/8a1o0n5gvr741bxr7GUG/FuimExTcDzsN0flXTJZUBz1bVERJtKUDXCLQapkQ/qPZm/BK0ia+
Q2VvPHuibI5GjDGaXRUIpLKRPgVZb9LAwvdaHuoEU8t+PKuxhGNohNPqxmZcWDDbtomakDExbxv8
rdr3WIFKkiP76SUyeYyGrv9iq/V9ViYfitp9rSqwx+uLdjsoVV3ZoPehIWFBRed6i0St0Zk1YlEX
1L+/WT7SbXpbPUTm+BlRC0wsh6PRmBv78vaqvR5z+k1/bMssh8qRqrV3yeI+RaUwUO5r9MrQvLe1
jT1xe9AYivYFRFaCMujA10OhIExXO7O9S9MXXGVBmb6GNfCM9UVcHEUDFIrUvGZTzboepesoDhbw
ly7yJLIm15I4qKG2heq/vayYiy1bJLiqRqA0O82BETZGLqXI6yOctuvRnqwDD9Gh7pAo3i8vlv4r
PPdETrixL5c+F7xSEmvGBnY6G1eq8bEWue86fmVLlBNK9d7NLfoRAsfZ9YVcHAomGNGfCRhsHplB
fETMuMhcZ7CMBIJg8a0uLOuxMa1y4xleGok2E107k+SOPvn1J0tku0QLp3UdyQZNY+QdHNiKMneB
hcn6nJY2BxGZMNC7mSpIs5FqXyJdznLJwUYTZrukSPdjurlyty8ncTrJDvfG1FGZz0ce46j1YZ84
jQUFyVdO+SQKj9IUuubqSQnLrQLw0gLyjcBfcrQgLsz2vGn6ep/pXO+NTDgyjSi7cEr9NP13ff1u
w02ZgNngQgfzxNU+HYs/bosp50oTvQwuPlWGOzNPXkCV1gk+stVW3XVhTlT3ZUObIkFioNmcgh72
thEUwUUFitOCmI6l+q3Sqr/fewwDhI6glsHmcTrBdTdgoRBcMnyNd1WPiXs++G9ILW7EtAuXu058
QTJA8AwuYxZqBn7S1hqk+YuEfjCmDP+keLMHKIKgFKCLQyiGz2ODKtz6B1u4pxiV+gWB1ZSpzp4U
KxC+Hxh1euFfQI3LPysW8g1ynnR7xQoiINn+Hhfw+wEl6vWRFw4BI5tU4WUycHWeQTY8VW1Fg/yC
Q4N+F3dNCXzKbE7oxap3pZ6JO60Nmo3zvVDqoBNPyIpUAcX6m6A1RsQu1LWSVY5VLNexC/Hqyom6
9BAYUP5dOKuJjgR38Gwb4QnL9x8xeuzrM7/FHdEqZr1pFQhotEKbfepEMqlN92ZySSOEQdU4bvCz
TuNzlsfiFOZZ/oQWBmrFNOQOvYtfbR+iEFPSpNv4JYtf36AvRPUKZPYcNNC6atTanhpdMO5sW/Qd
dqi/oCQWVjgPQlTaWv1pYtdBn6xT3iGxBvxKnji7XpF/NzEfrHEMq+UTGOXHpkHH1xafUBKvUCeI
jijaH0rMa9vRfAF+cDAi90GVpI2gZmnvUTBRpqyYLvr8rJWGVgeulkcXORu+we5OduTD3q604tci
8kjN4tP6J1+4F/U/B9Su70UhSi/JQwaMMw9t4Ep5rpD49bL6WCVbIoJLF8lE1JpeFxZ6HgJMBfyo
qrLoMuA01o3dd0UgoVEXr1qvflKS8hJVuDuuz29pIxHmsJ40RKk+T3n0H/e+m3vAFFM3vFRZ8ppE
eHLDtP2Fwfe/aFrg+iGe0U1+NfGOXh93cV3hok4P2+969/W4eqF1rW+H0cXv+mc8u7/qafs45PKj
P0r+xhwXx6KSNxUdAPjP88/CC0GfNayrhBL5rmz811rq3V1vVsiZqxvPzrQhbk4KVLup8AB/Yw6B
7GnUDnXWRJdUi9TPgEjKJ0gl4uv68i19NpJ3UOh0KIAPzc6joXQdjgFMqagAomvp8A3TuSd3xPu1
zA9eED0m8njSSozu1gdeyHZhEv8x8rTYf2yYWPFk2rEp88sGcHyl8thWElJV6JM3CFNUnXeiX/ML
3Rt4hnJ2XB9+cd4sKlMmbgUYdz06KsOuwBknumSdp/s7gJn1nToiHBIgCHS2C7TMMTIe3rkk9G9W
mFcb7emlrwtgQAPEwzNEvHQ9PnhMLWksiXs3KpozStz5ebC1auN2X9qw4DvB7U7v3Q3ioqhUdQgs
L7n4VfqY5NiJJwWdfv2xtoqNc7gQjAGRpvFMMWjCr87CiCDVXD8OyuQSxJgdWrGGkhOuXnGab0QN
i3OyOOpT24Xa32zlkF9pgkAPk0uHQO+bpeAWzAPWvctCke78HgPE9Z2y8FJwBAlTJjoidZnZTsGC
L60R9aCb7JrlgxR59omdq+1tCxKRWkdIeWM8tvE8/S4rzk8/hRigwGxR4qNZgOAp2CNECD9dtLAH
mJm+9A22NEgzIO9/h1sIB2bADknrnn+/mWP8MJr1c6CGh/XZL+1TukK/USOQ8W+gDYZJayEf44uo
hq+17D8no7cx16UPalgA26dG6QTWuz4KQ9U0hSr38SVXKK6CQLL3Eo40YVh+QbxmA4+5Ndj053/c
Oq0NkC1wm/gS5sGXNEM1K0TQXK/tk/Crb+trt/QMk66SddGeEVyw12OZCCiJoIziSwQC9txV1nhQ
qGE+JELKfppakO9DzTB/hnIXnddHnv7m2e4h2ePt4G4zSY9mmVGKt5flB1p2Mboaw8H4zgp0FNn7
r+vD/FYwvRmHOJrWLq/+jXIBuartoQeXXrDfxSWyK7Sd3VvpMyZbOcLwKjY+QQCiyCiSp6gSynFE
5OzYSDXYbtrM2EIN2CrFuJFJ3qSh4gbRWdd8RIlxKt9oki3sZFq0oGJINsiB50FRGUp63XRjetGV
LtpZUf4aWMFG32jhrkDHAU6XAgQH2YrZuguzU2Pb97NLYxbQboY3V5XfGkNPdpEIHbq4x40PsDwg
LUb63RMlfnZN5EhfY+cQZxfYDeJRDSFxaq5R39lROJx8o+3v3bJ7TwdJPlSSPmL720ONmhzqmgpz
YF44cx/lA/YB2jDsVLtWHiGGbqklLP1Km74y5WWqRDcM91rtlcjum+wSxnWKJY+R7ltMe5CAS/O7
QS7St54QaOOdWDoDfwxqzwLSocxgOIQF3yLNR9S7sLRB1uzeQ0t8/SMszm5SRVEVthcFjutjnqmh
5MLayC743nNPjyI5R2pGWhm32jHP6+q70IJkixa0OD1ONggPOjDwV65HrctiCAFV8OUHX3xB8qV5
67Quf5QsP9loVC6dHDKtqQNrU6mfxyqlkkB+yhnK7roPze8OVbl1VS6sIakwPB+UQxTlBicD9R/O
RWElF1epDtTNz6H2XxBaHwhaSJaz/r2WIk9qOaDUaNOZ0G2mH/PHG6Ah2lbpOIte6L6+RVFzCmiU
pbZ8Uu1/hkZ9pF6B6Cr4dDzV14eeXpfZfQkikdIfcQu41HnBNPaFmbalVFxiBLsOlV3734ocr92i
qdRjaZjVxmu3tKwmtwPAjomaN+9jYyTgRRpegher/WKU5bPrf+Cwve/RGRuKj/W5LWxIdLXoMEMJ
hms+z6glEx89zyS5RERuR1nj5OJaLUX6xhIuPKpAmvj7kWtmy8z5GyArtQiZnPxiad9icE26hOAo
6tBe8JAZ98i2rs9q4YsRg7F0lEaQjZoHJ6FehKJ0m/zidfHeNk/I0VEUdnHP9E7rIy1NjEYBVSGa
2mzP2a6UhtrMvbD32RvlF+xLxJ3XpgC5yzc3Gvbglx4ANm2ZLCwOSjqrg0mnKDMPbjU6qm2BIRyG
v5n+OuLxZY/ZC0Ur1B+8OH8RlRYdx7ZIN5Z1YbNQaST3mujxnMHZ7VVEhS+rWR9chFrmgCbBmrea
NOmQ6Fux0MLtBfCB3Q85mUrP/KIc+on/pof+xUUq8DjJBzptBKl7/est7RONYib/QKclDbq+U6yk
8ofYTv1LiK1tgIAfq13u+gHzZTN+Xx9rcUY6BZ4J6ob00ezBkQ1RjELN/Evpt8ExhAZ/ATLef14f
ZemahJ/Gs8ZdNcWSs0TLHmU38Hv2Rqgj8brLXcnOkbH1caOzD3hp85Cj0hv5Zv5iI8fzZAfllo7C
0qoCJIZBRpuOPHYW3pRtj3K0PEwV/uAtyd1/Qn988bB5NcItY4qlRWU5weEgn0ArfLaoPZhTSY5t
qvwN7WQ36NS9ncfKRjK5OCECtakpyLrOL2Rf6q2icdvgkjeWQHxT3wvPzyi7ht9yObhf/4KLg02Z
lQEAFYGz2Y2S100jXFbu0rqNu3NVO33sQRgnSo0tFHo0GxWAreGmu+aPZ7WHMVLmGQp+ReN9KY36
ARDV2Y/td88yvq3PbPFjYbLB3qAXSBf+eqhCL90MReCAQpzxKniyC8ALG59q6Yrirya0olt22xfx
JPyl5KwNL0qsvFKCf6wlzREyVjDrc1k8Z4BVJ4gWeeJNUEB/usyLJmVPWNETpmYn7CqPatk4gWSe
XQv/2FJ6tSC976CF/rcx+LStZxGJDXpB45hrigZM8XolgaG0LchM76JHnffo5ol3ljoLHfa8cLGY
z7HlapD+HvjTnV336UmR2voxtkS/sQzTbXLzQwjJbHyWgIDOg0xdBHpi14F/6b3qPquzQz3GX8PJ
m9FU+8l+x3sd4+5zLml/nbPR15tAHOoEr6WNfb0CLTa3UoOx7EUNsgfXwCzekN1PStMdesn7XEqI
kK+v+e2bez3gtLn/OCdxj3N62/jRpRk793MLrmtfx22SwcktpLtc+DjIFaXyVjb2uPFK3Z6baWhY
EaA2ScPmi4y1r+vKGPhd+ri/9xAy9BA0XJ/d7bEB8M52muiJUz40O5q+olDGSelz0LAqDpUbII6v
SOaOndbdrQ91e+FM2Hq+GoqDiGDOqxxFUeLtl9Ny0DrJfp0KZvskrYt9PijuIdZd97I+3kLrkAFp
GCHpSdPyJpSIzcirWpmSfEU9cEdW9p8QEPcKyXsY6AFIeX6WtQI9CoDmCBfce33wJYQWtv4zllZY
A58wwTkBQc3fEOjDSS+hJXoZ7ejB0uOXKg4/C2uLMbE4DLBeHkWydjHPkuqxohfam9FFkWI4TdXU
qMq/U1j4ujEd5ebkT9EZrQCKGJZ805BNGr9RUHqPL2aJ4ys+yeleKSM+Zs/l94uvH+6jCMJghwXa
uaMv/NUs6U1Q1Dd2Ftj0fSt845tRZerB9VokrpKuco+lgv4WtsuROAu1qO+ydqzv4sxsIB3ix3DQ
kGA5GnDYPvy2Ux97LLH3PWnuo9lpRgVxN8p+VVUXoKAd28mp9QSd4qZISJ06PdhLvN27RsTNJ8NF
o1+Lox7v0R7thsHOsz20gOIhSo12B/67PVEF7Cl5oBPu1V2yk230ZwrdM85oDbh3alKZJzo09UMd
GNZGWrHwGYGogVugKEXta16ELLyoD2vAYZccT69TGvE7x1qxMD5Nir8/j2xKuinIDnGDz2HoyJjn
qCoYtMcC4z120aLG5dzq2hMJ9UYIPIUu168FfXOqeSAHeTGA/lzfoV1dalU4CN3povGXl7WPtYYe
pp/L6n7oq4+yKzcSloWOPUm0DJUQNRQC/Hkw1YsQGi6mwo4M0/17FBTawyiUZm+ZUXVsGv+uBDUR
yG3+yF3lOQZx8cl22bvrp+VWsnYKTolQQYz/frRv4lRtqGgXGU7XY+K665L6Z0wrYp+gZAtEpPK7
nV3idGplmXymt9Q+yUVJEGNW1bk07fQ+9QNpr0ahvvH1F+IYfhl1In4Wn+YmlxylqK1asK2OnWWv
pjS+liPcOqMNzwIjXV/YJzyQn4jim31TaF/W1+X2LZgGB3U01cLoec82RCKNpV4mroFUZ1a89UkG
XBFvr0tfwf7lwtwqv92GK3AtEadhUMAk1JKuN6CUyLGwe4XP4AIvRef5X1GKpySoqYAX6cHVrfve
NPy9Jv21iiEbYJJ8njjN8E3nBzrEd8uMCmE6pVIBo5Bz7QUzcO9cd2bz1zoD9L3QaZySdND8FKyu
Z1kASOua0FCcpCncXdY03anC63zvg7Ta9TEs8vWvuHTKfoeAv5n5cLdnu9t0XStqpFB1rCj5bpBU
RtJ4idzwP9f0PtRcuYvoJHRAksCoREdJNo/rP+A2QCIDFKhkIrXErOePXugGFFwjT3VUJVYffXxy
nuXSUjYuk9s7mVHoB/GIQ4O/KZUlcVDplSepjmyZP/RI/pFFwQ81Dz7WJ7MQr0zj2AQKdNpBR8xW
s7SlCoCfqjq9rFV7Ra9OWF6fbeJcXMA/I7byS4zVz7LoHYitj5bSfarCVN34pouTRfuE8v9EvJzH
11pnZ32ICzz6Vf2HV2Y96g7iaCn5v+uzXTiRaEXR8QIZjULYPBqsTSMXkV1qTpN3p9z16r3edNi3
J/VxQCZh7+cxBqrSGfeo8/rISzPEqY5wV/A0kL5cn5KqSrB1mBgvimenF7VRY0R1Nfmb5gnl8D8M
NSFCpm+K9Mr0U/7IHYZYjWTfY5JRFD64Y3bMXf8eavJG5WBpRlNpSZ1EiSfps+thiLr7vE1t1RmV
6ljj0F4N9ucxVT6vz2bptP05zLxiYGSJpZWG6jRVihQB2d7JEHWzcdoWYgXzz1FmT4OfBK6HYIHm
eD0Y0p2ZYzju0pc5+GFm7Iklq7tWl/8PZ2e23DaydOsnQgTm4RYAQVKiKErWYPsGYdluzPOMp/+/
0t5xjk0xxNh90S1LHApVlZVTZa5V/Aux18ks4qBwdUIO/u8lrMGvr4oFsbdDrf6u9HP6WsczbeHS
9dILEaKeeUMMQJYMXUK90HkQPw8p6KK5rFBqvoQPkV52/yQK3F960w10cnbrZoTSfVPGbfY0gPXm
OUqpB0202MfJcBIfJtzZi9Ra+mpBOvEMath0k1hZ7xXxbKZulnMtuJSO9Lpa8xioEwyqbWXA7l6p
sI/jjMxuvyzzq5yUUHhgTyAYhOYhXereH5Ow+Zrp/XyfThEUXbPSPNSkdgJryZdtPXeZH+eVE9TD
Cpb4WEnDgz0pA3xsK2Re3Qp3dzstGYn3sbxvRnnZT1Ls3Na05D3PuZb4kpq+LGvmHJY4nDwllZQr
x/uS/HBpjFtLdl4A4f29k2ZexCOVe+oJr33XmPleplm9nKC2K6I7uli2nx+KC54MKDGoEqwQpdrn
JmgKaYFp4lU5LamysavoOS0iKJUoDPayXkmu+ZMXhyPdAjwI3QLc0J7NLhn7WlVBjVp0WXrQISwN
EmKRI0xPRWCkav5op7bsK7lZPsnghxQAA9y2SvIW6ea06yAU2SRwebwUa6UeHFO9hmpxSUfAhWUJ
vC4W5LzcB+uhq709qaewGmWPGkJ5z93LNTjbS8aDjgnwmsn2CVTys1VwtAa061kDwBIGsRxosjgH
3rECHSfB74feRvrWZHHu2tbqf77fl3Qt7g73gfSYUVh4pijA83ekJBq1kyNNP9Z0/DUM4da4Wid5
SYrp7gbHiawpReZnM6QEwAr1bqK7yok8udVmdzFN8CF060cy0XegrtGVC/hLkgUqDuX5tG1gls/0
bjbY+QCygnqinfbHYDR0B8bda6dDHgB91rXK4oujUX8q0MgIjs6vVieKD8BOqtRTMtFPSRqzXrM3
mWbkeA6fP9+xSz2hlAwLLhvo2qkhF8/yhxWmPwujocTGyWkN66tRyPPOaublYJiVvpkVCphsrTM8
u9F1zyimBrTtac434QxuqRs5VbyVFi17B+jYV6PWb/Gk8WbBrvCaJs/3EB86GwL3ZE+7C4BCIDNs
soEGr8rQ1p+Onky3atN0W0Np9fs2ilWf3gDH9LAvsANpPSmFXrYOGWzztWuCrbPRc0vZTMqiuhlc
oM8lIuLlViR7UZWO/2LfaQinPlbQGXy4SaHROe/myTZOstKRNNbib2bn7KRa/prTEXvFzF7Ydpp1
CMQEzI/oivt7K4q07xTCcry+fDQir6VrB3luyv0cCpuWGNfCr0sB+F+bf+a0qJNAdq4jNr+r7vvI
utFm67EDscysklewRyK3qG1/onCfVujULzNopKCZU5Z4IwEhemX+F0qwADUR7BTUAF0oT8wt+P1C
e6K9W6ZlobEi48FJ+yKo1a6jWc+KDjqcoZTU1tGhXpcSCywZbje11e1MlX2bld6qo1kLiO62Kx78
d4gRI7+gIeIaHv3HxLfgXRIBOn0LOJZne1WSLstssiMnUyadB6ek4amrs+7XRHF8U2nNrdppjquZ
0f9MJ0Q97Z8jCyPzx4HNJuiYho77m7Yavbp9LIyXz1XCBSVOQ4No6FAV4J3OjXZnjDkph8I40UkD
j2IGsL9j5ECrZfk1PJBLEg9/AqLuUAVBvu3vuVikF8spHvRTsRr3WtrtOAMVoNLVLk2ra7C0l6Sd
LZHBUaJRDctx5h5IwJcOogMeWvZmPDbDkryp1SJRSFzR8l61OphGZXK3Dopx6lSFMGtp1m1fJDkU
suCuzIuJ5xeG18BrL7gF4gaDI88VHbcZZ7IkuitDdR5BRcmiCiVT0QB2Ddn80kozBM0Mogyfkr6/
V1rSpCLUxRglKQPA9J2aJB96e1kl2A37OQs+F6ILJlpcygCIBF4I5UFnc+oMpe6A77ZhDTD+mZN6
y+YXXlgP/9Dh/LOHtOJKmHdpgjgEDilbkhAf+jfVSZOhoZDtU6GtR2lWfuTqCLEd/fRml18zmizW
WYxCqoweMpFGAqLsbHLroq7t5ETOqa27V2cuHkeT6p3PF/CCF/fXGOrfG7aEy6zA8uucqMbYmu10
0ErrtmFi3mjUL/Gst57Uh0eHDvrPB76wkJR84DxTwExn17mkjFVBy+28hicu2tsdqPuz+45rF7Zz
4bVEFVck5YImFd46qoZkNEhvZ4s5NXWWrk5Cb7Gpv3RD+UVdgUGZltdGNUavlASDnnUljL6g4tAD
iKYq4iDik78XdwLpm0xAHZ5WU98aknlLOvyhs7gr+XwtL+WR/xpILPYfyjovnYkqfAYaCICUqsQN
z3+W5jK4AvogX0t5U/TWNtOs7XC1J/HSypI/EuUSdE99SLAopRnpvWwLMbW0J83IzG9kndrA6PPs
VpcpqHU6suuxubRX7mYvZeuoNtDegYmNCyX/jhH2xOXhaa7y5Dkf5ebWzM1fCpTDHvAhOWwGaX6o
sN8lPOBdf9LWiGRomk837QK77ufbcGm7wdmw8KWxNNyw/r0LQ1+vpgVN00k3kgqg0eYlVpT7obJ/
fT7Oxe2m8IF+f+7/iPPO5KrS0YeLDudrau4ECis/oKqp2kf6o70ik91IyrxSvUZmeEFXYD3+/7Bn
UkYD0FTZ8WCfNDn/FbbFoxmtN+lQQCMnN5CV9ncC5RBUiuTKObqkK7iKo6IJJDqK384CMacjSdhm
qX1CtLeJ02xtrToBCtN50JNvPl/c9/bNM61LkZ1JZQeRMyVnZyZMsXvOzFoyyyZrj3Ha1Kc1VvuX
rOrin0uvK0ezGuZ9ZabGpoNfu3W7ptUO5UxjyWDNvS/3VnzThMWyadWq9WYJRVP3tnQzmXW9y2H3
dou+jf1xMqh7g53Al0q12K5tGLkVjOgewbt5qOtl9LuCro68NK4VwX+UVK4nKE+jSI2mPBywvyWV
29OM+ffOSR5W8ESbUHEluSSfXTXXKHYuaQeu3AV3mkxMe37LlJo9l6gk9U+VCRxkHkY/K30+gij9
rTaiIDSsLSTsV+pTPk5P9ClzoyVIxFBMZwdRlvEmNe58TmMCBfJYJF/HyFk3XEDVV6zKJcmkxhUg
a0IqzMvZSeQwgM8NPPwp1JebWlZeu5w8nCPJe/qTr0jmxbG43+EQKBR8n98spaXUq1piW6d4hKS6
L+XHcDV31PXqYPqAbPz5Obi0hto7869Aqvjgnq8jXT7Uc+FZZUbm6U0M43DUkPxV1vlK9HvBMYVx
jhsIEvSYj3MRoXzBWemZ4ng30r5t4tex1X5+PpuLa8c24boJW3yuQSqQXIdydZCIrnzMyuglU2Mo
3aIlp4i2vQaI8V5Pcq5DCGlpzeJCDF/lTCymwlArJ89R0LGa51uF0oYHJzOSHXiKyhuVS+ZbLTnT
71qTu1swDLrbJFatuzkUujtt8m3dhusxMfrZn0dNcvUi128oSliutFReCoUdLn+5HxVAhpiNvxWB
DWJ14tStc+pnjQZSo1/uK72QvWmpl58GeZbdKBnLMVZL013TwvlHnQzitBb28VaGki1bSv0hkaTk
BYQtiWCUTg45kpTIa7S8/xdmABEREJWiY/JDBcNkcj0XLc6pXFbnNqc87aBMpvO7to34+7B0zhVY
to/815QsgSvOTQi4HNYHHLg8sqn8knCObfBZ9mGS0pS0rqCSUrRxDLWu84Eym3xZL4pnyprk/Qh+
vs9dFCTxcR4fsrpNA8iMR79oqnhnDJW5H0HB2lS6RTSvzqYvLam2mckbZJqSe9O0FG4+2tcI2S9d
EjMTbt+pgaB2/KNGTPR01CZmMo63Q9Kk7rLWN4s2HjsjPjZO9iUulNpD7WyoOvjRwJH++QG8pE7+
fICzdAJ4rqALj7JzGhdMdjLDlUgZSLiNm6H+F3pSQJkCLwpWwYfDtxhqIdmh45BqhO6olJPEZx+s
11Ja6QttjH9Rxy4qy/8fdIDQPX843xNpcNmO6AePFfuQa+sL2PPuBEv6IEtvn6/iR6BaIZF/zO1s
LIFauQBWH57yUo9wF5RB2klKbD+OU/yP3uuxW1XOfNeabX5jVMp0r8X59IXkvO6HYLK4E4D5N6bW
F5NbxEl4W3VZ8fXzZ7wQkoPnTc0kfcYCJfTcWUujzliiKDy1CUR+I+RLO8UKTWo1zRba0rTpFHea
O/3K0lwclojyPaaEPeVM5Vb6pGTcUzgndYzCYKiK9KhUIW2cQ5sfMq39EU6wvH8+1UuGyyCwol+c
TtwP2N0GCZ1EA7HsVDbhHFDblHkgRLbB56Ncmpm42aJPCDUEAMjf8rVaaohiVhllbryh/2kqDTSU
wSQ95MU1qpeLocWfg52dUwkGAO5WdFCWqlMYFbcjlsqy/Hy4KZSXYnrqabJRiuVK09Ul7UB9Fpkj
gW+Ajv97inRdclXb0baWLetbnUb30yy/ZEp2rTjn0lJSn6MhHlSlfahGxabUXSsU+qDXh2QIj4MN
n6Uz6KWnx0PhdlZ/xYZc1Lx/Dnl2YieNFgmL69dTHsWaSynjrZ0aNHkpnpH2+1VyHhSn/uFU5dO4
OA9a0Vxz5C454OTixK2CaJQ6r30trNQo2ymWoMmqX9cq3PdGf6zqABd6ccEB+QGL2b/QwFStCI3I
zfWHrHVOc0Ddp6t0ctagUTowMSrPKtP9Ol0r1RSrd+5oYdEE4gfOywdPP144l8MCoiAhcM99vSHd
dc693LdXZnRJQEnEcWtAVhMJPfOTKO931MmKooekNy0PRtZpY5lj5cbSeq1b7/JQ1GdCow3W0rlL
ZibkWKY2k05mSoMDhWb2jdUW+X4qdfmKZrk4FCk44FmoPf+A07Cm/TjVjROeTCuOHwdI6baaliUP
SjKp28+V2KXcAXf0tJCKWOlDoraN8260pUI60X/L1WmVOdKmz1OqG6qi2tOPPQZM0nilOn7djXK2
Xhn/0lQ5AsAJgSov2r7/1jBR5CwdXmP0QD5qCdo6WURgbuxMUCGvWIVLMvnHUJb891Cjvlj5PITR
w5yONOuNR60wfknK6HagvH6+qheHEsxrlKpxs3qeYDSA4TLrVokecrnc1J11p0zSVs7MGyk2rwx1
ydZxcwqqBffbQpf8PashClWpraWIUpNwdEsj+l6b15C1Lk2HywPuJQUGPw7c32PYljTGq2ZE9A9F
0n5euzbIDLV9zO3uZ1fK1RWZuKibSbCTACEhrH7ICVOp2TRhZSEUegy0VtP/6mzSNlSmEWN0ZRvQ
Mqh59Rj+zAZ52K1JNnq2ZNTXrO4lFc0eYv2YNvCoZ/POhnxQO9FvSafEYbGrV8ec3pq6/16366Zt
zZe2b/9FisShzkC0eNJ7eX4e5gkmwEKPo4dCS6HDhGjoUTXNkTJV45qQfjz6pPc58v+FuTpPqFnt
ok4tFaoP/WTerJXsVWX5LVuXm8aK/USXvyWDMrmldo1B4T/x2Z/WgbgWsi9MvSCxgMb9bF3pSigS
ldT0fetY6t5SCryYWa9oNC3lA/wf/XOcZotvZ854NM0m9Wm2srfNOFibKQ6x0Eu5emnbD3D+KJCV
DpF5u1aLcqfakC/1Thpu5Lbut1o4jyDNpeM/+NTqToGyMVjRps+jAhOoW1lh+kxvcOGaQMdtnCYC
vMNonW2aOduxjanOoZFCp/lVS5MEbik9UPMl861cjnZ9rtXURthc1MfgMSyyOnk6HR1unq6Az7Uj
nWZ9t2zXZrUP4SJlW9Wekn2ZjcWhjpLSa/Rh3VddCLpYZoDG2NPbzKhQoyS9nj+wN9Eh6SSySNMg
OW5E+3RgFpO2aQpnIhrM1g1BtvwS9U64Sy0j9oa8Gm/GZU420hSWt4u0DLdFnxWnOjbbm3DQC7ft
ovS2psMc9vIq90upXN1q6iRXnafuTg/1dqObcb5z1uSpcegYkWVJC/LCIljgUm8TD2sZ6BQDuKtG
W4s2JKvPQW0OUQ9PTB7JJCtyQIvTXM79KlxDyGIWGlxQuYESqWWQ2EC4OPRy+tBiDneKHUm7QdFi
GlaUcbuylYEeLt22GRzLmyTJ3me9ufpyk9l+MvSVW1aG4w5pLR0iwFWDpTCbIJtsyy2qTHKTIg09
qkisvRau67ZwDG7PtG41XU1OR2+pAUpMtBpeG2pSbj5X+ueaWCewItdIeIs4fuybVqqG5CZc6LRv
FdGTHFbT6+iM5bWI/fzYisNDtwiuMllAGi2FRf0jrBUlJAySWvdT2+z0ZTpZY2a4Uw8ISbMuD42c
vmLsvyVm8b8yir+PTNmHQokKsAjnzhZVGMDXI/L3czfcxGH8OmvTFyB5uv8xJ/E+jnDncEto9T0P
GbM6iQlVM/s+dlwVjhW6Ya75Ah9uE97H4D6BjaLT4gNwRrv2E6fHtO7HZjf0oXRnRml9a0QDsksW
DezpKfESJXQ2YP+hUzjax74q5Ydcz+SdU1jDixkOztuSZMvXRndGoZnWgR6pdn6NGpWuFZgdbjAa
1rGk8nTTAxxbuI0ZSy50TdZx1EYZjEz67Mqogm9+BO/vc3k8t9rnUxTW7Q9BMcMq4mns6dQMwEJH
llx749CG/izVkw/63/8aUYnxLGryKGQQt/7npbut0et9BILUfdgnG01vX1q8RSjNA0a9L2o1ACxn
ayf9F0OO9tn4v5auvw/PdtL1LtyUc/5ja4qiAfpO63+QGmGXzu0WVyXwygB8IqCi/l7RMYrbWU8b
8z5R5dMMO7mrjtOTbRevUuTpo3KtM+fcOX6fEoeA9ihu9xT9zE7qZVTas970p2qMFS4QR2kH56JG
YBxda8bidkk8/YfZwQ0A66dO2v/cKpPeBGGFQq/TOE20Vsgk6LgsHZSf0jBFI9CQcnIcmjr3LcmE
kKir+19OHdY3XNpLd3I11B6JfO2QE4DRy1X0T9liqrdNApeCukrqUW+Sn2OUvlahMt45nHG31Rfn
TpPLsfQkR3XHHv5IJZubbZZWDNgXs9/Xfe0q3aBQxtq389ews6TbQVfaDWXbqk/Tr2y4VaT/pkKR
jxRO4UEcm2waqVK+ykS7jR9ydfmcxkl2oORW21X60m5HWZp2eewsG2Ah5JuRN7qatZgbcN2a26VL
saGNnQT1IuVHYF77Zzlb8gOw+OM2VBWgKvKs3A/m3FE5FBd+2SThprSk2qvNOArgblpKGCHzCB+k
inwMknqMatii5q4XIMTQmAQ0SCYEB8aPBQSkvYU/cQD0qtjmRpveR3WWeFUFXO+qpdEGJNl0kzRF
6sbR0AgQZWUjNyAKZ2Pae1EqyySN++leWlcfj3oDKKx2WGhw9DWqmNx6gWZAA9Vi3zsZBd+DsSFc
SB+LxSl8zGPrF+VISjxSk4co0vQbq2uUeygijJt2MkZXW8gGj2tYb03BMNrPSe4brW26MVmMu0Se
ikMaNooblVrrh1GWBGvULY+kTNM9BTQLD9zMu65QTdcKI3sTTYvjU6hsuWUzrbvQXAvPsKvOK+ey
ejLTcdkORmlstCXKcl8qKJT1Vz0sfnSp5GWo0KKevLb3jeVQDzB0ZKOyV+pc/5Km/RxI+fBVUWP1
W0aFgVeSvwElvNG8bu3sIE2LcYaqcoz3RW2pCE+yfB3oJoeRgcToNizhkA5lI39rKgPiv7YPwf4p
LQ2nY13uh7xeglBtp9M86lMQK4sB0ymdQU8rl47f5UHSn41Sq9dNgocxfpG7NNoNmaKzkRyujWbM
Mm3kQ6g95jUQh70B0JWZRpMHaAb8ejCLsQ16E5Qw723NtDB39Yhcdrmupy73p7BqFysJI7lTAQsC
qsgdyjT9WjiZDhNjRKZZLxN5n05rsp1TVfLCzum24Vgvla93S/VUFuQyXQX2Nr+QHVDAnXB2NUpP
b6qWkwsqUedbcpTftmmzLc0M4Yn9cEoORENuOoKeAmDC3FRuT4leQUt40daA8nWBXgMVAzafvY2X
mqv0hwImwjlQnPymlHDaoS0TL8zKHptrxtZ+DB+y7E2LXvh9Xn7ps4WcWC5XtkFT4ms2kz+G6UZa
fvBNqrEnTenyVov9HAHby2Wivj5Is8bVSBTySjkee+VXEX+NpJ9c8xphGWRZUEK7YSXccz8X2RtF
VRvwKzx51d1RqoJBeS7MZ4MOd2X8pjeWp9Typq7LjUlvIO/vx+om79I7pzAOo/0TRAcv0qmd7wOe
ydHu1azynORZ1R+UYrdqqm/Q4bDGb+GgudFi4v6+9M6PKUtdB51dcF0HuJTfa9DqFOTb+fug/NBG
MI1JlOkOnMs5pdEdbeJBFN5OjVK5bR35OTcmIVhNYZ1tylTCUQbXIorIlTwoIXA1VsD0k3TBX8q3
bTff4iG6C5x4yly4YbX41Nu6Vats1ibnv8Cw000WqqyvJh1KLhxU82ZSO0/h42YEV0o2BEBJl24G
6n2opluEYGcQlnswjX1RlF4+RWlyV0dl5crGMmzC3lbdEE3pOmQ/3JD2Sji17guIAeEd0F1a1GUc
n/YwZvWx0ZS7jvbwPHR+yVbjtmGe+s3c1a7lSEcoC2jSz+tdog53WKVdxYQVqX2eqmITT8orsBOH
RO1A9p6cR0iANxnoLDX0mQQM+bGBhmBUjC/0uJUu7SdHadSgJiJMDBNP1oaDLjW+WcOIqXe3zmL9
hGAwUIzBB8mK/CtUkayBZklP1lT4qhb91Gp9K6fLHp4Ll2iUavM+um/76GCv5VFu0IRKcip5BM7t
9zAzv2Sm4lFDslmULmh0NViawOFpDe0tA0I2HLNnsMxcw243A0WRlrNvhh0CJcfVoafz2gCWbpQe
+At7WvU9URpL1Mi7RJHcwXwlkVo0j3xMrqNNqg1BPcUB0qeur4PyK5QPWhG7RlOhQk3g2HYQFM7L
/WLMG4pffML+HSl4F3XjzQuHQE73pv3DmKdjxcGm0XkTZ31QVYtrRYuvGPs2Mb2+BQwtL7aQg7qr
rQSl+WsaXjqES4ujbblY7CWlMmkPbO3iReOzotxxFFs79Yt+8spJuzGAtVmhjCy4heOphLBCpyBk
NM3e6NByheiDMuVao70dajqoBtn4KhSPNpn3rAa5u/ex9bR+VqStrjXePCSeVSyBI48nq7BojJw2
ifI4SJG/8JK9FN8lY/JoGPdQM6U2+3xPBioDmkJTv2GGfY5xWvY7RRd4YQ/y9DuTWy/u2g3z00fd
X6BEXR/QaywSi9Hbwy5dwVnVm9Wz2dU2Q1fnSknVOUAaC4Eo1lC8xRfAmTlY/N0KVgI6oygjF5R4
mRDenFvXaImBW+2b0chgGVGtxNvGbnEb+Ggiug2kGJExDlr/q7bDHaIgG/3WLNMRNPvwBcVqo1B6
+TgQOLsZ9UHsc5k636x6EtLUkcQZy2bX5ZiWWA3aZHJctEol6X5Z9PsOd4NfVSf9JQ3KTcdO6fVv
9gyjGag2TgZlLX6qcRfBt6x5Tcn/EixpRaRtK6GrhHUg9KQsLc6BoUGz8bWle0DvSobqdnL/IMvd
Jh1phASlmWgSeEx1A3H3VoiekAZpeROT5grcXQbjcV2tgxVWW45LYY+5yxTDWd6tfbSjksdjdyR+
YDGGvtsg74NseUW3eN30RiPsjQEtWcwyV8NX4jqvjKOO1Mb7iSnV0jdCwdE97AQZOx8uW4lobNhN
1B3yleFkI6iGG0r7wojgoedEIk/ih2l9CbnZ42nScRCKv5ei57Yyt9oI+2/xqhuh2/IIcFuAgAHh
eSxkCu4fb1YgnCIpoenHWsbxNJ87+7XuUjcPJXdaflX9ftY1FytDfIs8bVtmvYYHi6pIqs52bM9k
LVCy6W4c3vKbmC3KW9Lu+QUAfteyn1pOZJwaD3xFm7w4y4Mu35rZ92y6hfWKEpZbKcXpEVVudep3
+J61Qz0I7fXC9ozIHTKG7eHNc0SAaP9E0qhB9+ksZ3GEIXqrpqecM9OYM4z2w72wNityLlaF52CN
eCaWlH8vzJgPvC9JWX6NV1/oPnjfhDXlBHLXEWjGHvKlgIXk+M+WxJm/X6OvU7KlpvpuCB+s5hdQ
wK6+vhL510oqtksqv47KDx7S0XO/iHTfVm+San63i4xeomVz5UWOk13rqD7vW6Vwt6yyW9MSK/Rn
lUETnP0W/sm8bCyOjj13bhO9Rvmrrd2LB+NC2k2Zp5DHIkp8sbJU321GyPF4WlpgfdAZM+UFRbRX
ZzkwoSLQjGkvqZTwZoHFoeYgOFIajNSZIgRF+SJUIn/Mddttx9+QNXtyLN2PGV+rhTvWLi9f+L/I
NDrZbzg1EUFlL9F6I14XeqIC4TYbYMk6RMbiLbgY/Wx+XVdKeNU7NTUf8AFiC1d+J6WRS1XYI88S
ZfIdwdyR+WbJSj+W8TRE1W6h+qFoaCdPdpZRglDP9y+UNxaldlfho/HJKoVXGJoWHTAgHA/WfiUn
gj3S7F0of1Fw+ubkSfh/Wt5+M6r4plr2sRSUWuAUEWgcxIdKRG1zzNsPheWPS3cvTYuHkImpaPog
VknoAGQjZLHMxjn0Vb2tBu3HgEByTsS5y44cLv4hVETX2I9CXhV2NTZmV9fmW0RCnGNwr51CRtVl
QgxH9kyYw0RVvTAHpHrRHpzc9p1KLl1eX7PshAmN9f4/isB0/Dj7FWa/TUmoeeaPRi1wI8032iM2
oWQB3qUGwtChZlhjhFj4unzVLP/WG+3eLm/X0Hiq1mjDy8JPYKLvnq0RME/FeBDPMhTZEzIEwsUW
N2BUNV93FuFCWkCm9lDJV0a6n9u3YSbjzrFoUq/Ut8r6ItZUnFa+inYkN2uzoziOKDFItJFfYOnn
zWoFwhEHxvldIQrPspTNQ6KBLUEJaWRTw9+LwgT+/37ktbeaogu+M0Q90ZYXSqpv8SmyRUGTd89S
9OXdp8K7TkvhZM/Dy5wrQpJR2lTNB2tHqlsIPScJDFaNDeE3uSJY5KcZ5ndiLdkN8Vut5UK0wDf9
R7h9/10nfvSEL7AOu2KGIrywMcgsX4RvwKu29O7WtnONreiMt1qvAJQbNh3Uk31jBWBxAW5WuWwc
SKqQoqdPJgTfYJ7dj3DmsUc4iNhxktA8KAdD7ELcD6OrjP1psjPSc/OtMtLEYT2DJ6twlhld+DpN
BVflOhx5YeyJPJLuuzmHAZH6dnYGF6OM8PJ/sYtNLKGCu+p7bjVbWPxuhNJ2cNZHvFFUs9vZpZB1
FVwtoZORPX4IEeZ0ijPNqkaqvOkp7hJbQq5euKprrv/muaGsvYGo40VLDnk0HFMze8wJ2DhbNpYE
Zc3qL+0b8stZ4f2sWzT2AL49ZNjPpg44O3vZED7eiIPf9MmuS16FBKIwNbCcyzR5s4wWOSogG3mc
8vWG76gk5yc/rER9U+fiEPfGlrVojfIJ7fPKK4lcUHg6fOGfY2hv+mj0lDLe/deiJPnyY52zdxFb
iue6bx6bpaD6jr6jUpgMVkDYDzRkHyk+go7ZEBKojOut0/ni3Fcn3kQmv2m/8zZsgUkqKHN+KbVQ
v3hexq2wabr1wuIyPSy0VGgbvj9NpEOqPJahsnPkn0u+uqve4fHYTDJQ5VuHym8kmqPO8QyrN1P+
ioFFoXDshSThAt4KYgKxAP2wFYYB9GYd+gLeAISoEM5Qrn1xlBvhX/PnJaZZTnnmF3SlcJv424hW
Zybhon9dcGyrWMcn2EfOdGd2xkZgMzvxb74rG26EyQwJc4w9Sm0pKGPIhIc6ovR6NfKZK3vLV+I2
/CeyFqY8XN44m3yBEKt42aCi8FqTcfD4EaL2rOw706MBYUU1dHnsTpN4ezV9q1ZN+FB8wm6/2+vA
/ctvYfBI8L/HjQwllAxzEf66Za4iHGUYPs2QqFboMMSe0DHqxuNz0X0RDhCz63VftfPtuHC5hfeF
j8Mc+zXzclIJS/hFV2yxu2IssWr4eqgB+WjiopP2mgjJhRPnmL0ntIeQU/aIZP2PYa49Au5EUck+
oKY5LMYtnxd6YxDLhBbVAY3nr3HWuv0QEV6ZXoIn3msztKpxIMRF2G9InmPiY6sQyoZ5iJItZsl6
ND0OUdVu8UGQCKFAKetzSwLndFI245S6wucV0seiijnw9JziRX1ieUR8VnFrK56NRRKun1HfCIPX
2JHYPyGeaCW8tpKlgZJLeAcr+k/sLfkcYaA4NBPYiZxvNC3rqQI8NVR3clx4GkmG/4iE2PwBH4LR
IwdqOsx4byRbNXvq++cJBQWy5ZbnYqFrOQkawnIhyBgYnitjBc1q3SdKQ9CiewXAiTwAsxc7zkd4
DLmSb/j80KUeBwmWkkMfp8QOijcsJHzXDeb+PxuX4l7wpV0WnVh5dibV8a3erY1wZ/k0udUtx0LT
uODV3mZ9O+ixJ6ZLUVC2tkLS2WLeIYLk3NDc2Hmbjeo2Hx+tcdwns/ozG49pWr9b8MHAm2sU5cD+
lGv/DHfu45A+2thJ+ub9qSGUe1jCHJ98uLFH6qG5sCT1FBnpd3wbDoBweuhx3YpVYd4psIciljQS
qODnARR/ybojzgnErOWGcH4OjMnYmIl5ZHrIira+EgMAbWm+4rPhsBv206TmAQsmnEQGnA2Sc/GX
dcTXf68IZEFk1D+rwSJVYQFbm3OXmBKuNnfHKCg+pEjFBnmOwQPGf7Dq2hUKTHikrIRk4sQQ/vBx
vlga/o+y99ptXNnadq+IADOLpxQlWZJlOXY6IToyF3O8+v8p7w18s9WGjYV50BNotymxqkaN8AZq
6aIO+DCcSXv8Oc/undpvZE3Ew8iJQJp4e+40YOEqhVcBSVOHdt6pE67OSwQNS9W6Tv4N+ST1mujL
BwhGYMAs/thUU5ExnFXxoZIEXnEx3qno7vJT6nckbBsOgTvLX+Po7vLKOoAIe8xSi67SA1uN3wih
dd24dfZJbVgCrzn6occdb5otmfn82p3j+KtPwzPKYQ373r+09pMe/ZiTbKtOKqSDXdw255jaXnU2
eEX//xajWbjB9yhQgV21NoT3omrUVpAV9LcEvtHqlPdvTT+NDt+jRvOMF6AKJ5kiKWPrxNvXjWdd
bOpRgh0+tCpis5Jjkh9UR1L9Y29IAnU2kLNQj5+16IdK0qoO2HlFHxsBseETS6x087L+Sf0x5SbA
otx9sdpLQ1bVzYfajVUeNZoPLhPEkbRNikDFvahaVXdhmZq9w6yRX6R2BMusvu5slY9UITSCnths
LMNszi/qJqwXGaZ5vOWTFGgxVLQgdIQDhzyipSSOPWiJYCAooF6YBeqbUGdV7ffEFJthtG5UH1/t
rYEgxhOLtd1zy2LV9wsA8aZScdCLN1mEICRljuGR7dGDXNJSRW+XFpUTFVsk15/TOEVNsk9/OJrz
k5V3Fa2Kqo1d50mHsFwGKu6Sddd47sp2DBzp3kS+Se/1V1dppyhyn5ecYt190SLjllXwIvCJQCHl
bBBv29tqNjcjWVnXLs/SfYGHFZhl9clgF3ECxupMZadX3ZYJLDIz2m/Njg54t9Df6Y+eTL6rrFyW
2c7nBIyDfkYQMzSSH2ppkdm8p8y9kX7+ML1mevc9YYvbUMWrSH6pCSFV/Ee9AI0To2pJYjNfjpjk
Z69dt3RMD0QB9SYzLd5NFjFcg1PO8WM3qxhMRaLOhdS55HVxcPUhVO/+/yspUl+o4mhxSHtgGwRK
j9xwoi2TB5UfCc3edNx9BklBsiYPXfSjTz8z+MJLeqYF2k5BhGyDPr+ujJ9Mtyo/XOYmmOm2UZts
/Gy+L01tCJSx8jCogENbTrO3ox1t4+RnnEn6renDYtRB3HyJ0aaL8vUAbB2CixGMhBCNjoDgV/sl
/dM1PtP1UsF8ICHx7DsJHMow5XkkyemXadcTJlYSc+U2uTrOVt3gBIB+jcDOgHiHqqIKPZZyradA
cH46OnZNjyoIBTKqVtkmom2nF96FfkBMnS+XQ45OLOz4PpC9uS/puQZchl77LTH8/UQ/ldicgBnh
ncY0wyoCojcnwECKLXhYyu6+3aguBNjY16aCCmXcYBhBB2RKmw4Vkdrst6M57o3R/PH6+Zx1Oyxx
GHueSrFXMgFvyY/q5Ph0eUY/VQmj0LuzqgWLPGxkd6dCo4oVKph2UaZGF6NvGhur16i1u+9TPwXK
VkJdWOrb+hl2gp3gNVAKl5oWzk687esy4LRzLlVAwPjFi9KfaruqwD1N94rX2cR/aJwSlDPLPFYj
Wkf5vNca46j+VF+FvWNwUgiA6kTTNXbwjCmY3PFOTXqUvfFiI6rCc1BF+q0CGoW+6O9ZLRIOvKyO
qw3tKXlKVKPltU2hix4FTDA+vUAnNpk2vZOcuo4SE0DKRtQ9Fw36tO1jL5tDnXVnb7Q2DmAfwq76
Ldj7BEz0Tmwd3kvkdaE9PE9V9+Cxr1g5yRxPmMt2TbgO8tZ4caviFDVOSEdvl2i2gTH5cG9otoqF
bqxgoixviVpT/nsuMnXWkHAghf7JgSp9UEr+PddQyY7pI/vikXXjM3BA1ZOhRn1SKayrOg2ZUx1z
0iHC89DjR4+z6iFKvMCsnRCqGM1O6PaLMQUqosl4UC0jfaBTwgay/qifKlznmKfHkROmOuBGGn2N
HPcW5W9QWpWj3jLBhNEWvd3+Jir93ZyLPxaXk8X9QiVkMeFfPHkvLZM7dN1NIDXyfkyC2sfdqGsU
5GoWquugLkUv/l4CBPBMeVOO1WubVt0JwvC+5NyiFRIWalxUkLCNJMKOmPfK/LZLPzGpUgfazhNV
hlV1hHURl0l2yb1lr27T3GuDBK8tlR7JwTgb3Qj8CjR+/lsFHVHap5m6Rq16ZLrhlNfkJ7SQ4uaY
jN4fPt3OtH6YRbaBOLslLkpL7OBiHvuiDQ1iilkQITgBZp3cOsQXdWMpzWneD2FV6p/cYt3jhn1H
MDwzRyiImsZsXtDIuJ/d+OhN36r0Hj/J8zJoe5+P19Fus9NbFVpnPQmazjqqa58zQCMDYAV1h7OJ
sFfmnlIzOb4hQnBH1j6yy6c6sR6rRFwsIQMzE7fr6MEkqzdOpW1UkjPYNng2f2N4KWEgZchdbHDG
2fgsZs6cy8rGi+639+3YP8RDfswMzmkpw16IP6P8xmlA7TXQ2G9pQ66pM2ryuCPjgoub2YjKTKAJ
kMBTHxO1Y5c5wMji5z9qfXmuacxLJge1Nu257LKl+1YlX9SJdok4YtX3qgVm9/1zJIAJRs0AMrXc
5jQucamyeu79uA21aAj1CfJ91e1V7iPRahb68mKkzQuw9iRQBgcZ2aCsoqC3SibixVdaAYGgz8JI
875Jlh+yccEJfFL/Xq2DzYuVtAgtWcbBsiSb1Iz3KuUqsuYu8+wbUx/27komkVvDXeeRYeVF1waF
waiSDnCU1DeTxeBPkNSomwkNP8upd1mHjJ/mh3GSPgzotoYq24hS80bYKzPS4qVfDDdY6gH5huZz
zcWdNCRbwkg+Z/4YK7Dhj8HwwjzWDwCzwrm07ibSLBc9iZlM1zbTP1Pm7hMC2UBhmua/RJNv9bo8
Ifp317D0Rcc4AGFudS1NQAaT1AdkmF8ipsADW9dgsiEN9LehwB96awwbTloo6ENa1L6ysM9rJplO
z4nNpcAooHbWY8rrhdtxiNbioJ6b5Mk2dsExtuahqNud0Wt3ybzeyMGhdQyaMLD8r4qzJpb1CcGk
ipRfv+nG/qV221/54pNPS65ChgIZ6lxlMhw07HWG0t9ikP69sVov7JIWCk3jPSOyADgkf/Eyxq5L
eSyhKLFm2xVb3aIm/hTl+oht0EElOfCXuYJwaWwt3FKKuvkVZ44Z2FBqg2YygnlyOXjOeHRhWarg
BQw+dLjZMQrhQyYbYeOVm9nf1SVYOIa2iVf/NhPLZ7Md7h0UbgyU23zGiyrX6R2T0WYRsh6vW1fo
/b7z+Ed46YDPITsqU3EnzeyljLp7vRNbVtfZZJ3PL2d0Nws/PpVz/w1Y02Yuvbu1bnLiUiEDxyCB
rku2OxNUNY5u1iYQTvWYedVLOYwXFDA2ufddThkmZ3QdY43DyS0xgfUL5nz9NRfdoSa59Qh7Brfl
amJm1Dlc2frOXIniwn/dROpsuMy2KlKh2i0XUsf412wNz5YbHcG37uMGdlg9NSFxeO8IBRTqf3Tl
53FYA2+m1CEKI5UHlineiDwjzAh5MNoEbIaR/eiTaa/2NKDpz46Zbm0Kqa6M9qnQvyZu+pTM6V3J
iEMvnK9mkn+pRX9bqhBATpobLpgCV39WG0/r7Z36QaJSYeRRKEcUj6JblRlm8hNS1xt1T3i0uEuD
zjohbiAdzm0qEaOedkPyKYMSQkinTz3ijOio90IhNZA3uUzrfNGf9Ha9U/+PaMR+la9evCtTc479
0Azwc6nNuRn8BQ9XsTKMXl4I+nISzyrSu9TqfNvfmTZ/AorE9h43PiuiUiJNOYpgthRA092P2rqf
WjPG83zZO0t3SE3mUvQl3FhDILQCvQZIuvpW2mN3TLXCCe1cWpvViv17W+vOHUXrnFTfVRln1PWf
ePS/5IjOxRxBVegVAgTCEp8mEE7maoY2qZ+Gasuia/uJAsKXfCLMIlWhs3AhRpFz7Er51Orzc1a0
5yyp9jn5kiSWg1wBlVS9uIVzyvjsM5yJwXZ2mZ8JVCbiX3zag/qlLIVO4ux181dXK8+6aW9VZHX6
abvU8dO4JgZ3mnlZENzQuAP8oWA8YCF4vGxze76VjM11U56iPj/asccUW8ONo2HCS6LZPwIy4/Rm
cegNwIVJGo+c1kfwCuaml1ZD58n97sviU1rat9ybR/KibcVEt7Hsg1jrfecMRxWqYXDu4owpguI8
RnDmaOJugU3SUR8Avq+WP246vQoAw55mM2oBpBNJc2OQN2M9FPvG7tlY5mDcxoYhQw1kPBNP8oJh
jsuAY842lEN1WOZI23j23Jw5IvXRKDTv51Bq1snwKMtWfwYb6DbWtwXLqnmTO27+ZailG3aaWYaM
KIy9iehm6NnTyKhscPeDN80by8BJIc+Ri9OT0Q5YZAbQbjGdGqsXoS3XlreBf7I2ej6zVZVSpxL6
IyXJ4FrNuQRVuDFr+8WPpc6MLvqdwc1ep274qrdtcS6ceTiJMpkeIqAxN7Ys2+MMkPEW3SHYFj2d
KNeFR6Bl2Rwag87MtrXkJs7HCNwFGooNhOHbafUEsO504i8Kc5th47cd0zLe6lPcMh6kFN8AxK7u
8rQri3BeOI1Djzq05aXk+ei2HBqhf671Akwgmo313nTqFSjzKNMiMBAb21bWvN4WCQc6y+PhYsWZ
d2zmKTsmwHwPbd61oZyjgjNni5PdR2TOy1I6N34/ut9ddlWQuFG+bdLE/tzOTcvMzUmjFyGX8VEH
gfkg3Dgnj5LaY1olHitiuaFZOvOtEc3ZQRRyCIt0SV7YBfUWzassSI1Su1nIzujru1roRnUGApt6
eTL76CFxmuZWzCP8Dpl4Kx1zfX4cROVEu04DRQRMSdSPrj4PdOGs5MUB/1pRFKUJ84q4vGupTquD
a6/0Jaw+u2ct6nDM+y7ojMjc6a3wuEsXeUT3qrlLCwpjA9fXTSLw0qG680NhaDEUQ8ehJwguIioR
R5y8Ydh4YBACfXasTT5V5sEes+wRM+UxjKhrv2RsqA04KAZqWpPfL5Vh3nap52+1ZJk265I6NdDx
6VPteCjRGkUswYf5M72Seca5K+7Q+xrM3Fxo1/nTfd6gd1mYBTyG0szCHjh0OAzFGrZ6kjzQT+vu
Iw9wjwnHZFfjT3sbD0K8LGMCm6Qu0+rgr3WJPpoZGb8naJM49VX1vUFr7FQkttxqmfEl7Yrmwaoj
Z1uv06fc6sEjeom2NeCPbGNjFWAs6EENI3DDth8btk7NeMfLqx3eNSWqCbG9fM2MbKQkJTGwnISJ
ql/R32ncdpd5aRvqs70GXPzOs7WYyV0hiWkFB+S+yUzjWDrJHOJoWDwZnF6MCqVDKmbXoXS8GTBd
pB+tIWY4k9FRTocUiOxStXBR9OV29Zt6yyS7P/vukJ17lOq+gFGedygC/JA9Yiku2s2beqjz0GYF
N/M463s8V/pjpzfzSV+5A1a9GvddAiqTMbyZouRcTeU5Xfx+0wiYOVY9xue5QxjEyTlUxB9gkZDl
wnWNrWOXMF6rAXEDDRDFF4GQ+0vXomMdrw5z58SmQPP0JZzi3g1ar3b2LSJLO+527XG28AFKdTyj
RqNJVK7v83MavhgYLW/GcqQCa4rvtW0NBzz6UAD3xjXER8SjHu7G3VSIbN9Xa4Omha6HYlh+D6Y2
hVVsmefILobHIY/ZLxbozHHujJ8R1/lvphfxrvbb+qgj+h0ILAxCY0xf9MR/yRtOsVviupHV7tZL
iuFcL3W9G5FdokZqOHe2WDZjlIxgX9eGqozeSSNjXBc7yTjHkeY5meY0jDqoTLk7OAgu8g5Wkwyt
j9nhuNFQfbSluDWcodg2ay1OVhH1THh7m0tnVIh0O6PJMvlTuGqpfxMj+nXj2uzlcaGl6vSVvYky
rIB7djijXMvl3BIpnKLqQxHR1Y67gZPeu/QfRk3brillERB8fVutvoIwRTI0mqb64+o0Y8qikxgF
Au7WZSlAyCZgBcvSJZupaGblS8apLvNwqTpxoi+cB6t0UsqxtTn15swwS4B+dikft2VDMMjFTDDO
jDgcyjk+xJ3G+F/46a4oAMHHk9GHsVUnjzDh1i0WPFJJ0yH+6pj1oVhm8N8lWlBAxAcHxopcniPU
4ElFOK3xnO2mTHyqYrf/Ynpu9kIwAlamI6iTO4m5mRoOTVWyMXV/7G6KzqTQmTOyE8nUgmt5DjQB
vC2hjRZg39Mj1KsbtAZNq7oMEBY3kUuhP4KTPw5Ou4Rr7fU3idePNx5M0EvZSwJHva43tUu5Dx7r
e5aZ4wPnHmx10frPUVHoZOix/mSlyDFw7877ZanHMFu5g1KxLp9TQu3XlRwMGKgdh7UCNE/+CMql
Sdr7ONX0hySzGe5zbSFzY9UkGG31e2xaGYpifFpX4e8yg35F1DvgVvLWD/S+SlHfAzWGOcW4LQYB
Ib2dtc1SlPhBZbPVfq68DIS8bebbljH+RnMtk+TKHw6yitM4SPIJgE6dwBKwGUlijkJPfAGMHjmN
Acdv7J4ztO5OeWO5D3XZ1duyjb3NWBf+Y2xIapmCtZPkkccxcQvgQsPR0oo/GjIcYAXM6s7zsjqs
Gs8+VPE4hHNExj1MVruDgjrsJxBRtzDawIzMcnjsM1ffmiU3Tl+Y1a0eT/NT4pj0rd2FcaVmotCc
kmbEpp+8CMyVj40+gr2enP5rMlRZqHc9UJxE6kzXa/egDajnyNKw73uMuXd9PnRHa10ZqK6JdpMm
4wKyCLbXBtnj5QKAnEb+sFSbyhuLG31ArrRo0pQZqVU8SB/uRoyI2MafgDPOtb4GGNk4Zzwox7Oz
jvnT+zynf7QxbEU8+g9x5YroZMXovHnSdy9r6s4M+tqTSotrvzi7hXiuMCaxk/IYWwZhtB/DD57+
Jm0GjQOYb1D/7Gu9daPIokHA3bl0vpeQpmnZPk+ZJ9q6+GW2dnr0J6/8VKEdgJUAJuEFzQp06WGF
1HlvnrXGtV7e/0jmWzwlCDxoeJJzW8gk/c1TgvoyDFVeehekjHyugizZQaEYqGj7CRx5V9DdjEw0
kmePfiT6SY+aWIq7OCuTreUv7a7jKNN4pOFdp1YUqhySltfMaFgKd78MXrbXylLbmmlNH6dP68Aq
/eJT2wn/QGvlO+pV4EeRt/zI5PctTpsw0caDjO05/9jAeLRZhIZJ2j0HC0SK6Rd8HQMkeCeW/ZR1
+uf3X+VbZEsUH3S0CRzbROTn7zdZ4ZC15Is+3OftIr7VVlUdtDK1mN83+aWcMVrjtYpgHuX0tVxl
8gGl9M2F/L/Hv+78/1D4mrFYxjEb/AvMujgopuUEpQmQEMNUO3228o+UJP+hsHKSwMlDcqJmV0pN
f39dYxZ8OTyp74d+yG8nK6FwiVvvAyEGQ+2/a6YZDEEP8rdhG/84dUIni1MrHqJLooMKpndUcE3X
+aP0BwCzdxNdUJzoFPaQ+fz7C/r2N/y/R6u//88blbabL3FhDfclQ0Z0ZcQ3ozE+0h96a5fiHuah
rYiwImqOfz8kHioT3z4eQrL+rFUwnPP8Mbe0n7DVPtBee4MiCBOPzpvrojOB3ejfj8LZsPINbrRL
Qg7YePU3fRn2a7p+RO5U4hhXS8ZzhG0qLQSEIK5Yx3PlrpGwlKkhgACM5Rhg2fTV/G6D6y+oXPOZ
az4L5rW5awF6vb9ob7xPRCpRrrbJWzChuXqfwomyFp5ffN/JfbWQNS/FQ9bMzxXTg//9SQYanDre
WISYayk76GNUw/ka3xeLsQF6d2oBhKQZnAgaje8/6q0ojXIUSjIOOggIYl7FFtkvcz11ZozycZ30
gVetJI4rPXSz9l0I+RjSSDhhW62AYNVC8tr6NamIHnna1qJK2+Sm0YFsFd2XWp+GTZ9jFyGH0roZ
Sk+eqJu6S5FmzdavVnqLLbMGOWs5BE14yh1dTrAME7Q23flI9/itTfmfb+ZfKa2Q2fLFzU77H6i4
b20Ji42PgISr3E7Urfyfc7zmk/QavU8g3jBfKezbVo8utjZeLLP5YKHeCMIc4/971FXIKOPIHZT6
1gXYSVB4cxhFcuv4Cj4HZOH9TWG89eosHY8RqOm2610LAlZ2mnit0/G93F9p2WzXjIZ1v1sRbNfT
CViNwpExuDNAlZXgiBaAfk4EJC75SGfAVvpl10f+vx/l6nvbNK8a0a3iIiKneHCXtFAcTW1TjhnI
Hpjk8GvWeC9aeoBxJDuwAwBhUYIE9unraF3T6gtQeNG27ehGZxs4L2iWGEKuXxkwa02Sa7STNnVk
TkDDGZWMTuxvPCfDb7SuqfqgM57ifIhvHJk4O81uzYfWnsWPqJHQUUwfndrIXUI/m0iYU+x+/KZt
wjqjr90slbdt16raVZ09bZq8gkFSQOZ7f73euE58i5VCeYqc5F9NwxKjL3OyvEtbt00gQfm4zUdq
5W/kID4+DPDqGZ/AsL8KvV3m9EuFPuulkfuppr6vm/1aSwAhNzqd/WUsT2sswve/2FtJ9V9PvUqq
s47OEs0k52JCZj70IxMUiJcSGDwAokbHBaH29CxMYMofZNRQIBglA8f3P8VbRw+DUMe2kfiiT3EV
IusB++MarfD7scKpSRtfGG5vndL80o9ZQmdc//H+897KTDBhMMmaPS7uf6TCS22ook4Y2b1mx6DO
S9tJIF/UYt8b7XzuWpQEW/jAXp+LTdJOQIUxxg3dEfGTDz7JWxeujwOf8lwjElw78SW5XtZF5ziX
CEg9KOO6fswmugFD2DAcYsTILFFHCaD44MFvBSBo+liB8mydftNVYPXlbHIFxvex9GMmkH20RVym
f8kyA7Lw+1/yVavk7xCDjoKAbviq5Uq6/vfDGI1OuRzmV3pfWv5KoTQA18BtA2J/e1BfENWMLfGP
fvTRZYBsa/2hZdwMNWSIfgLEGrw07KsHIKu8I34QHdo9g1mmMPr2/Q/7742jPqunhBM851/hZTvK
4lIf5uxeVMtlmuTB9CiU3ObU2v7j+4/6N6oYOlkIe9DwTVSRry4326gw1czpT8On6gNnEsp7Vn6Q
0jn/xhVTyXW4VPRKt/d6h+nSN9rWcKOLVeVi24A52KRJXxyFN8BAiqN+M05EV1cmAxNAsZo3qJDH
dCYA1xaNgkKXwr2T5WTv46kRG7P62k3PLuAt2l/2qa/tcecNDN3dxVq3TZ63tOFan6lfhc3KKDoE
IETGlMK0JRAH+C7tMtibpdPr/WSm9o2mZ+B8aiMsp6HdiKnLbr2xO7eOiH4mQv6sIiBVKczYW2pw
n3Zhk++GctzY2idNxNAzB5A4uuZwYeqg0lJrzLbcaf6mtsAcl94Ksla3wZF7fvs1iRvM0ehHugAw
6yrMa5i3/+uyIrqIvjsnmgwZo7q/dzsTdRqQibtebGe2GdPRkMGj7uf7D1Fx+a8j5eG7wG1g+SaW
XvzP3w8pGt13O0Y3l1Qa9TGVVfW5XUBsoMySn3t/bPdT0rpBVef+B6f53ytDPdpAGEhpTNIRufp+
VaTnvbDa+oJlDqXPhMSTQGyX0bviQR0nfQ0T5kFzVX1QBP1zXjwso0ikwR/g8GBfG6ZVrT9kVSfr
S2t1zOjquApTrG8/CADUU1fv1uHd6T6GpTjBcetfv9uZnkTVNkz/MTWLAWUae9Chv8ve2JDwPpot
mqEDufpcmXsr7V7ysfrlthNDHJxUkLzfIgYReqnQoB24/sYdxy+Zwy9qtHYIS2886t7Sntyyhu41
apB7sujkzrEbpPl6LmodCfD5UV/KfhvPHUZsdvcNRQ1I86MuQlNWe1T6Ul54jHGzggRDYgTB5NSn
ep7BtMV5hBVgExpT/kcWcKjMZvnmj6uxa3MIEnGUY3k0uSXMao22dov0Ut2jh93MegO+rd7q2H2i
bcXnHcHRp2iRJFYE07wDohL3Xmhlxt1kDud2UraczrHwnB/gL42DvUBh6Xw7gfrAyNbS4mdvzH9p
hf7DH+1HS6zHJSKvTp2t47UvsY84R9+NzJCXHIL8NEDGzK3dtFYXdvY3mbZ10BX5c6d37ibWsxXy
WA9Toc+8EKTJHjzYgTHwnajNQ6SMzZ2lBEA1PrQmvIs0W/eYBUO31XwIuMVJd7XvmbDB/8qfXhPd
YIh+ltr4ndnhGkyWOOtijRgJVxvAKJeiqO9BRd2BP/hCeE2DqcyfvGi+b3BymRfvRqTWCaoPdqHN
M1OVO0cUj5Wzbnwpb9EVYfBfnGIR0yF0jb3QiUlSwF8Sz6NlHawpfXLi5Sd+65iJiQNnDU6l/5Jp
67h1DT/do9Kz0oQ3QdzXN9hR3Ql33k/MhcvRfa4LJHSkjouFnjFgjerbXsu/Th7SCmywIYwyMSCk
17sMvnqk39Jl3juTxmg+A2rt+3lY2tV5kLB106jdvx+aXvWR/hubOD/opmLf4SIMK/4xdy1wtvfd
BNk3OwIOb/yOM5rfk7Zp3e9W9Q37WtAv/qZSV3jZhI4dKzyA4sThCq/o7YPfPqCoFSC0s2tHHMl9
J5yBG1UpSAvY3ZG8z+ZkI+uKd6ZBz+9Rbt+7gB/4Q5ftTaqlO0fKn6IVkNcs+uHf9XXdyOUBMZPv
cHkDuVofJFTX1+zrl1a9IGSpMNq4jooccD2NPThfk7MTA/OGXr/1cOtdMjwOtA6EnP+VvvkHT/0n
GL8+FuVKsjjk4szrnonNzFI2cz6d0bCs0d5zysMyMFZmDBWdSoMOriElmkVGoSAabfJFNF21e3/B
r+8iPgOIU5VM055CzPLqLkLEUS6qB3huCz976JY2OSeOlX6CXTDejmvr3IL8qI5DvMpP7z/5OllT
T7Ydk22GtyV94qurSOmsA6np57ONHAr0SmyOyjD5SEXuujy5eopz1efwiiaekb+b8JepkMfoHuTQ
PdnRgNq82Lv+9OX9L6Ve1/XxwbaCEYNJVcXa/n21YwdBVCowbAN4MYLrmj7Wxbu+SdWugSaFh65y
b/unM6sjX2/Ga5I+ZX0x7622Hy5I8Hwk+uu+cZGSJeBxo/za+E99jP90b6LVGFBtzuezWeb+44II
zclY+hQGWIEedttaG2OK3QPV3wgQ3pyHPSik+G4SwjoCUuCSSwF9Rb5GF6Qwnegw1TE407E125vO
tZaUJkVtPQIW/9EK0T95UqvhKQsjP61Aip41Wc+h1Y/zT3Rloy+W7OWPImPEF0keFCBOpOERnq0X
LyqGu8ZI/G1O6homta3tUmbV4GcSeLneyLR5HcYfmg1AJLan4rg4wwIhj+sqLjXRBrM01oB2MPkB
apCX2UqaF6dfuyOf075YmjeGS5SWu2SQ8Cr7vrsbfTHejCClJeAjG4fZwkVdDu2d5/e301un87+L
cLWd0k6uaWFGEwjv5RuYpls77TX8QbxiA0Xud5fkeZAW4gOB2zd22F9Lf1Vf5qis00wW47mepl/U
98/Oos8fBL83zyXWuWwsWibMMf7eXpUrPQ9jp+ms6Tbj3uRke8WjtiI1592Bivz+/nt8I8CjnE2N
TqdCGPp1axxx5G6GITaeodmTM0X0WvvAAtbSBjAGcCF8/3FvRAFldMi0UWlL69f3SV3rbWpYzXqv
NyD/J3wCd3WkQ7hEbvHw/qPeWCtlDqVqUR/R8+v2SwNerLC1ejy3nSGeMi1FTibPzA9W641Y7esY
epHK0Nw3vasdUZmaUcU9moAdotyXFkDBDtRI+QtRHfPo1372+/1vZVj/xlHUrHGn41Kmd3zdeBd9
D/zATfoz464WbImF5JgNRmK6F5qOcJAHNidqgMh231dTO1FKBgxFTprmhO9/kn+WkrKbHguza6w/
vX/uR4CRAJn1wbkvRaKfSjsWz2ZqeDskJtePHIX+CbnqWT7Mv9fpHqfi7zMhjZZaNy/d81gnF6w4
8Glj5p/VQKrMykONb26e5YKE+Giyjxlg/69uUg57lezn1VrWQG7sapnpnGQp/WPzPLf+cr+Cet3V
hZb9fP+VGub14qrH4PpCN9ZyqbKvo5pfwd3tU+c8aslECRT/mdZ+PwJWN+k6TyaGJ64xj2FcTofc
L7Ww16hQ6wnO3vuf5J/DY+rMysB8s6+ZA157uVU+DJW5iJKLv6SfxrR/aIX5waKaV0cHrVPKbSZ/
rKxh0li4eqceSksurWDraelr/WYE5/LDN7ohh5mjNQA8jLH5MuuddYibRemQgRxcnfImcuz5otUW
TBPf7OaTNeTdbetM+b5c6VCgexDTZoMAdFvUWn4e3bS9ZHFDlZL2yY1FfvLT8bBYQQyuMh7ystP2
7787LCKvl5HMFUMCXx1Q2r/XoQegJnVdpPV3RmQ8FZ12SDPU/9YBOKy2QAtABvnON+sg091Ac2i9
a+iHN1n0JR26E/OTC0JmqFrLYbe4xsUYRnQtjXsHyhU2w7Vhfm87ADlFbd5WsksBQibkwxA9+s9J
gpSIk++7yvu6cm3PWXu2S3zQ3fEuXaPHZfnUJSCn6AKa0/CSJO1P21u27shuE9VuyoF6I+c9WPXj
4pRPUlS3nR5trdpRMg2dO91nQypDJWFO/9JRWlIAMRvjwVmyHbLUD0Ybn0ZInkgf4vV8Y8h4k/Ld
cxd5TJS23dx5yEwH6gSfx5hRGfnlz+neqJIFPXKq/jzZL2n0c/h/nJ1Zb6RKt21/ERJd0Lxm3znd
ty/IdpXpIQi6gF9/Bvu8fLv21bd1rlSSVVW2kyQhWLHWnGOaaNYhxInOOfgBqIOkw4IZoiVClTiz
3QsqjEbGL2++H6KYlnZyVJELExJ8WB9hr3ix4ZVj0GK6a72OtvtmZulSsK/SwAJhJe4HZM5RaiyY
o8gi70ipMx7gxfJVCFLKfK/cCrzBkXD2nrcINLFrtts2Icx7erFGOGRGhlsLJbcXpa9VEO+9dNpx
UhENeduGk5wPaNJMzL2RfAjn7tSXFgAbhEauODSGRO/4KubmRdrFIartdUJh1nHKTEC5mndouZIZ
UPhYYWWY1O3oOJgekZz584eLK2DVZdZr1/2WRnVko7LvimonnF9ycMYFw0VQKK7j6bWKMMi32GVK
Y1Ul7ZOCEDt7/ibI8FPxoaRchsj11oaVbzH30ZlQmxDa4yqMvHPqlsc4meGRRR99gok/ywcyvrAW
22oXOcnBVJi7SJ97QNBzX/byFJfRTVxY6xlgX1XecuLXfdRu7PojxIs1d+azXRcM22r/h1QezKbV
eyMXIpFYubKm8hD2FefvnTXTF4k991eivZ1ZZY+0Q+OVJxn71tYJG+xuWhTCAf3ZVu0NjG6i1bdd
MDzN7LYdPR7HSABKEM9J4V1RG92FwfxgdEvwwrAN/AmHWv8slHs7NhHOCfXm0sc1zQ4eCHlsno8H
mQoWV2Lb4RPBWWKF3SlIm0cr8tfaZn6jEIDwsqNi8ievJlVw1i1sCnmuKaINVV3rrP1x5V8/kQUt
ngP7gLt3JwrjGOY2XhrOhInVe6Vs/6NXMfjJKmQhpNPh8wg3DAdvUnLNfe8aJUW1GO/eWU4R/meH
fLzMBN9ggwGjrsXKb6ada5u/XPhBysYtOvFoXNhlurM2ReSiFTXLXbCMhWYAGNatDuLD4DS3c1A9
RZZ/yYzkKq0JgSwGTTMBxjlxVcTWGl3UGu8Cvmt+R0uKX+vdIygEkt0+yQA6DSeDEJLbmh8MLDia
rNi9StddM6x6mm4eTvyos/5CLnBSN7GE9+MfA+lfUPEi/xQIFNkQNgM3YXJK/XbbFN6hcnFyJCDL
lb7afSLWTmK/LXe96RgH3+IZ2GON7D/EIiv3bsYs3Yva8fYu/UQAHfpRRdmhMjxwfN5LN4BMbJrn
nl03U90SmXIAT0JJc2Mq+91DWZvJaVsnETE8yLTDZW0z6P/2jNB0I5Gcyxb3r0DIrfMenavn7fOk
x0ceiq+6ssAqMNb2nFMPqF9jPittohb6eD17YOAN/xIXKJG8Aj2a1tnVCxV8dr32urTf5IUJgiiT
5mqIrLuom9eiwunV2uJzhidg4uUBSEs3z22pcNxQ/vLCttnEokbpPDVviY9IcVmnyjY7iDrbFnFz
ptCAmYEvLzCPVCqA4Up57KQ6th36TqesKPRLeSnVcJx5gtIpTGcW2OazqBLu79z4HefhJ/OJt1bX
X3Bo7lRvPjfSu+1sxMdhTftfGBAjDBcD++gy8E7m6SnGyLcaxDQsHznl6Cjyc2jOxjoEyHjS/jii
W6rK+jwI4e0x0XLHaa9s8bFEHkwdbt5OuM6TmTliY9ZVxmrJpc+i08kd0R79xqAD17rBY1wD6EuM
YH7LLIWCfgqdIF8x8jfpTHVB+VPXTXEmqSN9clNYpr3APWS2MkbN6kvijU0BooALQ2HFGbJnnmv9
thuFhIkdBeec7uyFlxg2tiPURSgYSj4IBEXn3NTx3urM5sUtmuzGN4x5M4PoO400cp+9vB1/1eSn
WqtU5PmJPUeECrnU7LUr7HcA+SAJ15hgCjH3n+iV9MFwHb1zhn46JxGkG1BeYFW1hrLTJfnTPNgk
Zk6xTqCr1c+jwrqety5t5dT4MbVv06GyDIvgUdNbrLbe9KATMzhPqRMC5TT9QzbE2NIH4SJm7Rt5
TjSL5ijr5hWNs3yot1kTmftsQMUdqLn8pn+T4umz9iEX45hi9dL5GR/NFSYpQ6tmeqR8BXFapwRL
huNuauVV2+HdWGVrbrGTbOzzYMGPIR90M9nuvhPtNQ/b34Y/Isk2scpYlv0jg/6lDWFyVjYRkaaV
nJTnfqH/4jFkMfnRwU+VMYjhmZtXGRjb4uhZ6r5fWLtI2NfNkhwbeJuocj9pJBLiHD4aMZwSFFdY
lpEgpeWA6RPoEdD/o60wGnTFQyHrYGv46VfnwMZKsv7d1cBY0hL97TTOt/3iAiPC4yFNE6g9ufpA
PgF3ub6tSXJZ1c6IBY3h5KoP4aTXyNe6JN3PM8kh2Opf8tA7FTwrp2FcawUOCp3gsUz0mbHgRkFq
IBYrvqsGece7PYxYvg27vYvn6NnyZ+/cGiHc8zk9WHFtgJSOnlQfYJPoigLRjmlsLBlQpy0N+Go7
VXJn9HSHxtY0LiEE905blya177GUrXIWF54JWx27wGUpQJfnvC7dNSaxbdeobcn2u5QaxFPt07V2
91kHs0dCfp2MfTvWu9mZCmTsUI0mUhcK3kuOyT8icg4df9bXz85c0jTS2zjmdkW8N43haxjfIh9P
Vimteav1t4ULDWj5jXOp3hRoP6xie9O1t/VUUumIvR9Gu+XfaRcspUs5Dcch7qAMvcumX6vc3RJl
8UlaMFbOYKnQ5oVQ2ROU6tdM1aPhIwXxtXy8dRAh5GkPQ1Dv4+E3YLrzJNKjTJ+WYqzlaWT01b7t
9H4w4YJ08c2gcrBX6Qr9Gr9qrO6UiQc2w4trBHuzptYZA/U6+2KV279LmcCBh8zkkXKnaJEWvfqJ
xnCPjvq3X0HjdoY7jm+p60fb2AgJFLx7NfiOMkzXdgySmsdcbbkLAx72zv3AxGapRqr+t8kwLQ/R
pgNgRqxPqRni7aQPY5oNLbr6JP3wnjn3zjFeKAk2VVNvbeG+2BPPO6v+cWt9x2TvbimKUmM+RyNQ
gO5ojx+9S3I7rk2aAtlKsD4yeiKTzd85/GihgaKDcXBK7Bs+4QBMOVFtldG5cRuwp95PBcven9sN
fqKV9EdcW7AIkvYl0+7OGhhzeMjE64UINe/ytnvCCnkOgvarmdR7G1eHFuvMWD8VHZIMXGh77Fbk
7AbnUDnshC5LmS+N7Cs3GUdhz/CBgwA5UmwTeEK7wBQi+B/Oam6BJ/rONhzFQcv+UQxicZxGYXkU
1rjXYn60hbo1QgxwDkpnTrpmxMI2chF4bdv2XiaUFiPue0pHYdYbbB3sFsN6NczBozba8zzxBOvj
37hqsaXPNmEV2HLHPr/1GhyILN8pFi89JhQTODu67lj0abgSssYcI+3tGJR7f5w3qSFWhedd47kD
6QI9HiPoUhLRRtlP+acVeXvf4NKEziyjTRI4OyMCgkMkjoFBLylZZLzhxx1moGXR1nCwdQeauq+r
7ov4PagRsHPNEC58Ni19XbZ+MVVUSuXqUKusMq4iLCAHqvZhhozNo2jZZXZxd2tO6lSZ067ARV00
3WnZhabGsNdklmEevg1rKFMsrZJbwmUdRkO+qewF555eu6o4FIP9VFv6PoFxvRpnfTt5xq9/2T7/
ffNMW+Cvbh2VGNYIETh/9EDafBSxGBz1CKzKquaNG6g78DhRm6x8pKASg0uFo/i/v+gf7eTlRR3H
dD2PtBKL9ssfLxolhAV246AeKyM1Nk6NNgNyWjyW+3w2HjwA+izbzr80Wf7s5S2vKtgZLSIZYnzQ
iXEq/mOS0BkJYlc/+uutCg9Dquifp+jgMlrwjrznzmCjZmIe844Sr6+S0/+th/ePA1haNP9xAFk9
m0ObpO2jakTP3F2Cf88fx46//Pfz+0eb+R8v9Eevxyl9qU3FOy2zU50v7EC2nYgry2Jcyf7GzNxt
Xf+bHvrPMeL/vioddAgOthUgXPn72yuVXRUz6KLHHAUQPDGxsmr25EnJQmJepuZUgVPt+Oecbtv/
xxtelJWYBJY2/h9v2AcjUCL1UY9JuHfCfj0BPupkfinrS+11V81fhS7+5eP8f55lQZOScaXLBfXH
+w37NM6K+n9fNEOGEPXFRzUYa3xsVeJs3Sj9sKr2X1Sk/2zjEbxpLY1LBmLcRX+800qlMHiIKH9C
fZ98TY5VHQW0liOqRw+GZAN77P90alkehGM7vJxPuCI92eUs/MdFO5Ij6rQYpCnHCIBLg+4LX3v2
0OmZLVZSK4V+pih2bkOF0OON/JeTvLyfvw0yl4+TIBHmJThr0Az9/eXtJtUwKYzhxp+STx9sb2x2
v4GGoR4ei2tXTP+WKPaPT9UnwxhFusC4QDaU98cJ9ha5VN2M+RP+4H3OA3foprvBPPVtf++ael/a
P0PwL9Paf76my4fKdJs/WLH+7P8acWURHtQFj6YfrU31HdTwtms6MALrtsaVTZNwNP4lsPlP/TgP
07+/qv33U5tLrzI7Nm+PDWqfjvWgR45VQ/t7ccBh+dG1oXeT/AxkAboSE3v7YKX2UzPqf/mI/7lw
/HEgf9xIpU+2cR7BYsxHGqUxVfrJgUVjuw8CHkdXnYwQ9XD//t8v7OUh8x9XFsuVRdPYC2zGcCxa
f07+5jRuMoEmnDpG06eAChOdhiCPf+euNT7999f6511L4ipmNJcbifvpzzESGKGEhIPQfLRjB/AJ
SeErHWYe2RhBDgsNKdZ/fz08Z390xXl7NtYApOB4+kxEdn88Y00xdO4oPOdRkRg1+9Y17OBuFyPt
nXxVkoO0adgn8liQr15fvJJ5eIjy5hS2gGwNke1yEgyWf5ARRxgz+cWGOtY+e8Po14K7Yk5F3mK8
N2M6T7j+j4b0kT5bF0N657CsTxb2bQOcWeWPpyKBFlZhE9Y6eY+d8Hb5D0u7cMhN0HpiG2X6wNb/
Gor0h579X+2rxEt2srXWSQRueQrSyxiVxw4cTDyzEfaXljfoc2rHyvjyevmU6jSDXKy3o1mlO0/N
N64EIFw7TyXKplU3ZfdODtTeejfL74kgxGIcLmYmj2lqmitfMMvzf9GY+wFfcqnJsiQi+up7qIv4
6UTDKdThgwcZJJT5IZIpRHROYkDQjEs8h6/WtvNBouVN4nTbbDZPRfm5UNAix99K/W4x7/WADZMC
AxIQzkGdrGmWHU3rhxQcGqzhwepmQj9T1I/uY80SkKYWEHn1gnt328rPEjVCb7mHboDtH/g7mbdP
hVOdO/jTq7gsb+ux2XYchz8/x7nxbAfxjQVvLi/KXUs5BY9+RlNUoSVe59kptWtzA+Gc9rp5ld3j
nLdrRimbLhbx3mBrx42nEnWjbFgzrd1czIrPi6O3evq0ylhp6nCOPgQysgurIDoLhRPYYPPuJRCS
SU7q+qcYy6OwYL7RiieofV47hbsYN2Bu5bshZIsUYr/46+xXE7i4RG5ZeVpf7sjkYRIR8jylYo7S
4TZLIWQAxgqaBWhmdGu2aKdxmM5YOW5m3Z1Dtv1tYG9y7X2g2T851jew0XU5Ivew/G2iyl1a9gCL
2YIDRHftdjs2xlVOBRnWmYlIBEllbp+8tnvutHpOZ11AD6V3mVUexJvABnfHbrrhlhiFuanCECBr
v6fPuwPakUOZBIAEZe7Onh6Ws+QDbuyr8HWJo+Fgihockoy/XZDnq7wd3jpQJlXg7iDS2usgOk6K
PgcU5h+DPtxmHIz0MDXSv/P7pr0nyoL6qfcDdeOXzus4tw1RAJxaut3bMQ8P9Vyd7DF/DpzRvRsK
1VzaLAzRc0F7GUXztVAVgN5V+QnLb3QSrRhekw4SkErxOw9jZL4McViCwI/MKX90zEad6zmIHgzD
DTYjYXWv7iDRXWY9vIh2crY9UWgo7TKmSEw14OqZxltepAB/CnvY1qnjbJNRTXclKkO5cgvDfCBW
W2+GBAWq4cV0tRrUoDfmxOR7j9QDEFrGxZNshPaHJ29Jmikzh1d3zcx/qwafmYmqNDQlSDnP3khY
a5eanAPpzOHRFLohjVg5l8Cv+dCJxDPR/wifWJZwDp6VZzObSWWbn6ecwFpPuoeG1hM8iOjRidvV
LAc4blSnygQWXiomZAJpDTxIIB69pU4qzB7xEp3iJL42DflY0s++fVvWB1z2v5COvrpGua9kfrKJ
dWtye2v0dKtiu2OCI9CPL+15rfyH3srf6zC8zgSLr9POfg20V1246bkATdASuJE2fm3D1y4WKifx
cDtizg8iulaxw6jDXI1jsW77Jw8klRqmnQBrYQgCgpcbtKA6sh4y7X36VrHm5ytUbXwphIu4V4O0
gKDOAIv/LPryDiTBxVWneHyojPAVDtibnLNbxjlMk37nvbPnP023uu1yAkpsQqZiY+Vy0tkzVTRG
G1RLbvyiBrEyYG0srHqR9rtGvzvqZBn+rZERwYiyTronU/+VDJFM/Xdf69927aSAezxBYoxx1xQD
4GoETIzsErbqMSHLC+U6CZ6xa9RC/yKM+V14HVf3U1E03By7mP1qX+nvIZNQGOyFq2NtOnm7vEUk
BtgNHkrEGI4vvxEVrinkat3dGc133vh3vC/ORm+eRjIgQMya0UNYVvvltWdL7e1Yhxv0genyTiO1
qG/bdQ2wr3EfVJWexBhRAosSKPiUwMAuG7b91YmjooJJJ/kcB+3BZ/pZtXa2a9FsIJM7ldIeTjL2
WeZPlvU9tS2xM12z8BmpswAxD8UGCtzOKeaD4JrjRwK4kSu+XeRMIvm6jMKW30Slpk4zYVGIct/9
sjjy18Sq0ge+J/LNfB0TeFXTYvOGkC4TkNG68PlHgi/ApNBTO9GdP/BDVV7A3vQQ/nZ7fpXtqkca
WrnR9GjET4MSe77Y3bgbrX5lTQ/L95LvvhwLGvQX/jNu5JG/9W35YTt0OeAkCX3mBPdV8pQFyWZ5
ZWbl6wq2OsyUNd8sZ3c50iQ1b/kSj7G94VhMnb0341dO+c0Xp432RUUDdaLk702owzbDLm29GBnB
lHW8NVoFay14C2gNKRnCiXN2jWNsfdEsr0HYxoUvxqC+ELIf3Tkz76SykgZak4zuQEUHzP/YRAVy
X3bpORUzAnltn2U0vMSl9Sl6F4S0KC99jWklpSsbQbK2KKKsHuCLnm2QnxII2Rh/Fk3YwWibnY3d
o+0qjPxkZiIFG7II5MlNX6VR902/M4MW2q4NUhy9fH4feBKv4pAV1BK0C4P5ERFHdOM1AgLpNM3t
XpfNbZPGyDSGtsdSxw4RNltRcjf72t7ObLxWDc/xtR8np96FDRgWE+ehERRsRpHvB1t5DtPV3Dgz
TKtOrjENE9kkadWsi8DVNp9WV28aUU8p7BsGXunkAsgosW4OOrpmoakedGq4Tx7UmnWImm6V8m/r
rG/v0wAObuYWV1e0X2WaflbMZde2DfpMd/lnaU/vCNH81SgJ9RnLiBi32H4uqgXVpcdbhDnVRxrm
r8Fk6D2GGrmqdQDmNh79tcztGvwmJhxvMImNdWiuEsHZHyc/tfZV6DC9GFjVLVFFuzydkO6WgPZ4
woLFzhP9aCUCV0+p8BrF+Tg/NUq/B6n7hM8MhFhvGeeQmokQG80i7ybNBxqTX4ZbfY1W+kW5EX0E
oewIsnacctqCsiLGPVQGAQDo1yGRkXOycf7iPRXGa+5jY6m82dgUtTKZ/g7qrW7D97Ytgrc+AtHk
mTEVpcdoF5xNdxOQemrSDD/WgknfugB7dhdpuzvj5s5OrkpekLDQcDTkc5mW9gYimH0Z25CsaXMZ
1phoddxs9t/VGPvnoYIStJd54txmgRzP7OjBkFsm9ovYdI6TY/QvlikvTGzGNzwW4WcjepKgvEx4
x4D50qEwnGTr29CXbEYbrR2xTDgC7iQIYr5xEEBl11kcwxm2ISaurYTnsttbLbGpCny769MmWLmi
T8D/Avlba1/QXY4tWgRJU+EZ6IZ0Vw1lTpe0t5Amd3FKw6aw/eSOlZkUsdqO9AdxjxoICk/pfQUJ
Yee2Wt/EceFh/bAtdclmQhdFMTM9zofkJcwy+GZGyhSwQyAe+0q+ykANN0Mziw22r+Z3X2azpgMG
JIpSqycDij6xTxpPQcWXwzSvblIn619rXJ3e2g5V+p1kU3EwhiY7A1P/HMfkx2qCX7XNHJvxVfMa
zWXQrdKWK8CmK/0rLVoKRsdrIh49IgL+ZQCvSmZIC2Ok90XZ+l8cDyyEQQCMzhe1rw3mqIHgtXJL
MDtzlZtg+GefcUmZBOydOvOe+OOKAXzW9cAefTI6E5/nUCbWs5XybMJ+SlZyyhiQnaVrMzmWHcT9
mCFZ43eM7kIihgZWqSjskC925EEyfj4Hy/jKmnbBImS0G9BTQwlQMQyUSRiBgT1FQYJB3MM8ELXG
vjaHvVqisRrTwMfkrlEy7ceORE1BcWSXq0lMS7gaUysFGqYeDghF147TkszXk4ZRn0EinYdarUs1
75KcaDHYq+DJ+mvSOcnvENyuhEftMITog5ynPlllAlyu5cFtLQRzbxtoaVn1K7lYw/KqPMM8ui8i
K+SbrA+vzr4iZzH4eOOGMOYvLx5RAQ3XsQkPXV0shMq9H1TPlezp4vhXfIOINQyoyEZ9nYPkqwEc
RVpU9qhDnFiqC79aAq+yqvyA0rHn96eMWN0ZSO4gWWwMaWvcNe4lCaw3wA1MrClcGTCjFdhmAmPk
PD/JWoAajo4xf4dQsIaDth6c+aXyi62DCmpBUBaFcT+O9cEtgmPFbDQgXzluBA5mBuCqlibJVz7o
rog1lFCEtV2MzAx85hVD+yWVE6ysbtp0DQQ9lwHb8j6p5vdpm38T8HPB5HYkBbxYO3pK977TDhc+
DgaWIoDKPoZXz0kigKndcTm4EM5pn2hErsQqRAe/l9NbHQw/Xkgss5G79WfJM3PlK3MCi+fsJDD6
FVp38hVGLgKw/jZQTPMvvB+FTVxjZ8P/1TLKys3itowBf3rOGurmwFzLd+Cv2QnT2QpstjMK99GY
0lfhDQ8zkpBV7HQ1Xiym8F+86XFLcua+nsunwYL+XujL4s4hWuFYAlhMcNaszdZ4jkt2i0MzACaK
BuRRfijmlZPDkMt+T134aphRO4D6koPYGgMA3s6c9ygoELO7NibakimQGq7NyO2TEYtVBNr6zqYq
wUOdw85ofy2TeoenH1S3gwlBWBn6FBXx1ehB24LccQP72ZzHfY0gyZnVven7T2mI2iJpnoZ2SZ/g
Wdv6P2Qt3wj0REvcswzltJrVX+KwW8eb71zRUNDFhxwaMWKMS57UFIqg9AqmflJeK7N8Th31axYd
4yU5I/ObLnk0HpO5PLq1f1JYcMMEethsMoplsLVtuoDp7gAZOgTiXm+iJCChOv1Awqs3E7ca4eqW
uaYRDPeuYXHTk9zLwPl04i7ZpAwwbue5jHZFo5KjnQFzqmamfk3W7CChAL8HHoofG8lPBMx3PY9I
UywiKPq4/OlJZtpHM663ya7sLc7rHAgDBO2uirutkwTGMSvzXZ7lixxsPKDSuHVLd7ppozBjaTB3
TiOiTTGmUPJs9u54U7clR5Qv6kyR4nSbcnfXqv6NWekTDL6e0ZVuT7EkSkxW7k4qm1jL8SEqITF7
Y1ecRoNYAS1f08K14I729nPSwPLP5sjajjUTX5skIdD66oKclK6DquTBMwu5QxWO1IkgEqLY2dhK
1loM/q4gqjHZ0cvc+TCKO5vHzoz0kDwR5tXFqlcIUfqGTVjTNegY4BeVSHQyx2CMKCdrix2V7aF1
SDz7nuYvIbA6v8SLMCK2miMhFxuUxGCBmQ03fbZhUnZ1Em/P0wurZDN1ZBv69c70MeV5JuGseu6a
rRLDXWsNp6xatsvIVpZR4jpCMjVMzXeqzPcQT1LSLU/PwL2kvn7s6+Ko0qhdlUl78cvUXbGArAOm
GhVcnSL1Tq70rmky/fKK+s2HhJ0743kmr1m2yVuteno/NvmAyz0zQgZfz714dDux023xYkTyHHR2
QPJz8G0z0KBxwNlrq+waDs526KLbuipfuyx+HhP502dl9BxVjUU0MAvg1LNIswoCWW0M2PUkxpHM
x1bPWVmQ7nxC3UfAVw2RmFi3PyaG1LnlkoQd0IrrxlOTK4qVzNmHFqBD+sM3LnkMFJ2X0EubNcjR
csTrNlBX5jnagv6aquhLtckFY8fbpBjlLj7CIYYpxvH7fkwIXUZaANzPrj1TAtw0ydI/B68sLQBE
dnpvzDWWcvm0nPMgJYnFJ0cR5Z3wabcP4qUeQkS0IAij6ggkbFtyM0+JwdMT7VGaPc5ls0eb/TVX
kP7oCm4YffNLwEOa0MNd8Xvk1ZcfiDGrInN7bFLnZfaiw+wPdCf1ruzJlZxA9PKLe47cxr5YTpx5
Sjnc97c6Hj/sUbN77S65+aI976CS11xaaDGwsrLJN4m4HBmqo4BGtZekl6a+ibFf6JiWIrm+OG7t
G2vozokFysVN0IBNjn/qQ/epd6oHPRlH2tRXieQ29U2IUOocmNZTWszXNqb4WC7BZqmAeL4iFr5q
z4UvL47FRJEUQSya293y2ZbkaASsWsGEakHMGbLTsnq1VL+1WUMjpKQlkRBpUt/GtXMHyvDQGyYo
yw5VpXnfaX87ObT7lk9i+VQ4vkM4BecsTr/6VD9WbUv8tW/vB6538nnftPvVdgBz9JzV23GGcTmN
6cGb0BLZxofbG6e5VhVTfdQAdrOeYut+NkYcmyWIQ5JXaCx0NEYIHPB7f18GOalKNuIB9i7VTFmt
wZ0zCfCh+6IE7Jtip3R+l/KZ9ZX9mNnNN7Q51GuG+jQV1aVl5FuvklcnlsW618EdYirUi/VNE//v
tQXum5hLa9waAIojGW0jfz6iWMs3HsgFUSHCCmN1iB3E+i61HvNh1BcFWoqgJGHBqtmUWhPJ74By
En6qX8JnKPfRRjGPwvkLptoZ+J7ePvmDddOn5r1h0MIdRBSgdZFnVfrfaVcZ2Brhwob3SuMgCfW0
90R26crxYA/5dupyguAqGLXmmuL9qUaXnEVILfLgqwdXI0fCee2Ya2mqUGQiKIrY4Ubr0qk2iQWF
mtuqSpt9Y+f3BJBTbNKM1j9kS97HIdAbZdOOs74dg+gd0iY98naj7B63FyGSJC8Hzd5j1R4xdcBG
v0ScKz8oWFM6vYXvvBYN+dPG9NxZ4ipm610xHmuN+jwtxNrlWGYTSwNxsw5NwCjQ79K4F1yeKVAt
oBB+smaWMPbpuSh5gg5AbvfMSsvjgnvc0FkVp8ZiVAy3ut0qG2U4EuV3rtA3ZF3zmltQuc1m5iIi
KPAe6PI670LaUFHL+/DMp5BYB/rR8snlwi8nKOY8Hkc6LYtqJiKZIkJ735Ch1Rg0Kskclmo8KOrn
sprS1TR4GwMLpTtHP8Jw1g3ojrH7aJb6OgLVPHvbrOTjSNWVHdlqssuLleXnNAhORdxeLbjHvVHe
WkV4SQa9p2X2lYYW/XR2loX5mTOIWUHEvcxaX9oCGzXED8kdOEpy1hN33/ZcS0BMET2S3ejTZ955
+a8kREdv1h5Pg/wkMEQixcorLgxSAXofanlZHXP02Esbym789zJb9hKi+JoTUsbEcIhVSQFibCNd
3s6061ZNAdyhZriU/zbi4THq8w+HYwy9+hilLC9xcCyL/IRg4DH0xnNkcdeISbcbHpvrWoOMcrnj
liMGI7sRWbhxU3FXp4QSDe3OIDOjRJVWOf0VZvK5Y5/uIbhUKPlGkRxoIK3bisTkJKAhEaZjsPNd
vPe+JsAD/jVI+aGiwMyoji0db1M7XFbcg9NRCMXxLY1+Qgt6eF31oNeTKZgXmS8Wz5vaJWuhYsDR
I2dsTbGj8/OyXIj4iVl5IgZl400eZUc5Rjc9CS9Wlv4g6HsqounYa3fT01lfearetNJ7EE2zDz1r
V8vmUJrlRcYwR8m6qGhuurm17+35aLnzJiz8E9mAKIpL5ybNmTXNxA1M4fyYVy8145ikoxlpIlk1
hXxxKbpQaBnotstTjYB8aMqHOITpm4h3GaEkzBtSYYuUesNDUsvUt81valUEnGzjl+Nlm2CwD8Ho
3Djz/dR2j1nuncIu3GE4+unz+U1M0Znl28acYu6gdJ8pMi+aNsFymVW58VmP1vfyRlLh4kYav0vK
sLlVF3LsV2bymgaaoTLrgM+oLmuPOqsO2mhO7HE2mSXvqT3ofdRymzS0CTIr2dGpPZREJVEYIDLr
UYgN77NQe56RBK7QsU9YzERj7Oahe8GsgXMB90vM8u3J+sNqOZdN3h9zVf1IpX9UQ1/IePdTJv1F
41z1IHeJRwqxiu8wpq0RqO4ShwdN/D+cnddu3Mjarq+IAEMxnXYOklqtLJ8QtmUz52K8+v2U18mo
JUj4NzALxni0VGSxwhfekD7oHRmDqNqT12r341DsuGx2+lQAY3Ox5Gz0YS0c+UMZUU/SgKKjc2iS
d/7pgYkri47KUymtCwDI41nGwXrEPlejO0rbP5BHyVGlzpCArm5XDVTotGRdJ+EWPgyQO0RFcj9/
aquByx7SUDDwAZm8+65O8J9BQ7ytSyrVA4XW+JaeLMBQXzwhusOVbB46W7LT7IeBS9XQ498NslkL
1DdQ05bB86x0FZwq9DhpjH9wuqb3DlIlLxJLaXXaO2P6M2yM/TCj1uyFFJOkSPGHUEF3Ut7XoRUT
ChrPPjuY2wNBWr1Ggb02l1ZXHcoshGky60/SEcvZjc9hn1Iq9dCd9zsMCXn3fBJnFIvgBJHZIL8h
rvQoxT/PXatzSp2m7oC5V516YHu4z4VM0JWNsJJrxmY5WngfDjMulGVSpjvU8EP8f+ikma3YI/hq
LbKG8rTWU95N+MJ2BhXDjTtyTSm1DRNPcAMkbj0q21i6ov0S2NIBGNdjpJe4n6uIIiVKMpF8W8nU
j1exrOuV3bYv6tQLI9DrLX5GfU8YXEXYAwrWywCLUcDOX2jUMAg14NfkARQBYPeUj21JbOighRsW
jb0UCPUC0+5KYqfsym3SY14io+L3r/g6YvlZQj3qamunoCFVTUlWq2ChRn9sfCYAu3vG2mwyIjiI
4FxVP9qiIJzN6mNrctZP1mjty5jr3q6ss4ahjo4PARqkzT4qgpMWjvSyzPjoOhySRh1TtsHewvP4
n3SeTKuoDrU9rEZE1LxMwSJ90vtkaVfFsR+x4cwbq+HqBg6gaVq2knnxOqCC2FT12c9hkgwYDyx0
b3CIvrN17M93qV3S9sr/5qV9n3ooJYIrRgG8/R2bdGJJ4fciShFK9a6jSuO4L57SKbhB6eqGUuzR
GcA0iLngjiWtnKHZWHl5qy4EjF6GtVEXTLop5pycKTe6B/xY6ofatUBOg5SeqoPJldPm9gG5q5U5
ZCtfE3uzH59HeLebmIgPpNUQQb1y2uBBlMWrVU133M2oExpEmbA5CAay2b/WEh1VZXsY+ULxg9+M
NkSw+DYo672I2wOKaYB2pmzrpXTxemwTohS9G4QERrZiIlCmwzAWQcGdEN2WAh18IdqzhXiVybAG
YbJLSKmliclKCXQd+H5whFR13Zvd71RHwrrSX4wkf4F7eh1UlOZgfvYrwx0xjIxic4Hl+4OACb8d
U90mE3RK7IQAPi4pgGN8SB35l6VL+67rYXEIRRnRR/maOQWUh3lY0RD4WTsx67zb1WGEKc5cdYco
nQ9FXtPjaLpyA77/STMDjktVhKe7fNadf6sFJALHUoPBgH4DHRGxhyJfZwFMly4D0pQFATvPSJOd
ZvX4jWQRGuy1W1AlAKzc0ZoqndJ7rpQ8tT5n8clzBGDuykt4JQswGMXxYK8S0Wt6y9lN1RvFIRId
iGqT2jzlVIvmwpUoKi6PYORYNdvbMYDkaBn0jQKQy+26n9scT04Q7iUIrDneNpkcVzNNoRc/tBHU
MNP8TMblbGAKiu3YeXS4nHH2/sh47p2F45bJYxFHxM2GxQ5VSLpVbDsJCphG9crMl7iTO9OByib9
sAZOE8K7pNtHE8zQ2vLT7K6mggi9KazvZ5euROT7+k56bfPa6XGLGxxlnaBpgkfH0pptEmpkFUE+
7kbdRzAzGvRtlmbjGRVP6weFHUqVfs+OR1JmFUddi8ps8KsPgas0GvCnZJL7ftRQ6s+bEmKqR/nE
H/EJmzFbfEhYDAUtLWrTnFQuulOzmdEgrgWJoRnPJ2Kk4di6cX70euvWq3Kx0k13vivNtroqjOTN
spmFIoqzs+vP+roVFNEnAl/qnP1TM2gUoDNnRQXmL+rrKYc8XomAxtz9jKYmbl168hBUocYG8lUa
izoZx11nSczu4mETGiKD02BOb2UinZ1VZcrYQ9ixt47Zg2eMQ6ZDouOEdo+chJQ3FGitYFPAPVoO
mkFYnVCP6rhgVw64bu7j8i/9iPy6xCPl3qN1C/0QQxpws+1dO0fu3yxrJNRVt/01zF0k4BDO1Ua4
M4YfOTcyuIZ26CCX6aAhzaXjmzJbw5jKj9MInr73ovjo6A1eHsE4vtlo1xrY90ZatEr90NrXzuj3
G+FPz51lJfSsvVkeZxNDpBTx1e1sNSlqIyzSkGAMGbK+d18mq3Aw0zG769EaqNIpAo2HYSJ9CTcs
HkeMufa2GGocJoNOO0vsUxYYuSBY4kqn39sFsksL1jV+FC4gMBoV8jFHvXUt6PPc2SG9y8Q3AgSI
lXmgl7b3GYers0yaeTzEoKjOOYa52FxVNlh8242XSd3b90UuzV+zVxVwd8Ju1fJm91aAJQRlwSxo
smM92NOx7/pXPNvxLiWO7pYaamtEpFNZp/cxNdyKTQuCx1U8QYqSWFkbQuKWNWrmr3I22l9pAlh2
gSE3gAVXLx5Tu/9juJHY0C6yiUdSZ9VJH9JDFEuQsQ26MS/z2PyeRUXDBJXODZQzB9YfZXpdG2im
5jOGmihZ5SUhSW8QUeSYb28HjAB2KYbuJwyKAd/14fhomDQ+UO9Nx2MNFWZeZHru7CRmYuWSqXRv
S50OcN9xjFZSxiuKmxG2kdSoNwbKoOckTYW2ioPZQn3btcY4vmWhabt2EqjSiaa6C6JZTMeBooS/
qnK8f9apFZR/taHATtN1KGAQZBjEg2EHd63Ab7aNe+slBPyCA2HJcyARRU8EXdA1kmOaQKk9TfY2
JYp1YpXjbx3JwQXM+Ce7B/O5lmPctDSPNNILL/SAXYw+Ynh216NEHYF5yWULNc5s5n1Xa/mmrOF4
RjpuPQhp4jkySmwbqzT/VUBFcramHltr12hGio9tui7doNrT/CY0U742fh2457YFRzq1g/ULsTcf
H1stCZ1Fakj63FwQrdhOTu5hMgrxeDGURQBLaeoBh5YPGiqUT6Flds85Vq1Hp8vrs6hJYHPh5E8a
nV8ACVEQ3etm0D7UwunXk0EJcQhMQBgJ1+Ud2TRYf1GgyhZ66Su7k3Q+R1TEt2ulpEPCMUhfW9Bm
/FnAb+UQNEDEpuKuDbFWGz2cVLTWx+C5sn61sN3PbTHWOsWQriXI0AhmkVzMf4841tI7wahhO1ZJ
ti0p7i7rZLqKHejuWSUdOkawzjPMVKDrJHiacQEDN3hNff8vEh80QFNYfdjGlNdpOosrGCK/dU/i
0eEk2DyK5EyV/08u4hBniC5aNiPpncZRDE96DnYc7sEJvIOCe2BmrVV6etS12T/CSAIyE40oBAJs
oN9JhdM14d/HXpOv4iYChBW0/g9Bf/AukkqhDmzriqsgwLEG2aPCM5qFqxX6ka48ZXUOKpCMRNil
mHvQQh4dXTkBqRtoew4a/cowlsm6GGwbLIEG+67UCm+fqAzUguwCqNPAaEwAckTGd1qPs2gxZudN
k6r+22XB48gq8qpoY0jzfoyBujnaWjPBaIH0spP02qEE0wiD5mh7RNbpCYfmCdf7/ExDt6JT0exY
oe4xQfl4YegR6tPpiorRM5WwVY18IbFQ/GvskpMRAJi1x/3Uz/fgqlQ/w7tx9bEmqtHpzDrJVZpT
m0Ju8Qo5kTsX7pUtuyc6/w8JxjtUXUnAC+eoy+TFIYGmBYOdU1HcYqq+Vn8Bc/em1M3f0WBdRYW3
tnv76A4A+XJFs6OoF2XzUSbZjdVYT4PHFqrlSyfHHbuSHrnY9z0tT1GUhLj1g9s4HZU0Ux6sYm7/
idIDyq/+PULXAQbAL+kgtWrT0OiuhwwDP4SJ2xhQ6uSg3RD1NB1BhRrZ/+DndWudxly7yp1H4opf
suQG9l37r9a1hLxxnqxTtvpggJwQ9n1YILQx1YlJJBEXa9BDtOfoliksTijLO2eyf4P4XIyQSK3J
R00j3tkEEzlQJ6q1tyyaH0lAEdI0B4W5WSYaRTk5ofClP83IF0ltPkOYfkS/9hyjp92R4xhx/7MT
zVsXa89hO87bzMdUes6XQ1MfCHBwBe70Nw6ZXTzmd3ml7epkBmPogt+H0K9Q7ZEdbzR4ZgOtuHgc
j2oYvUOwQB1/Fd2iESm1tXqgdKYq3IUvRDl/5qg8c6uKXTe6P9RPebO+6iwcunutANplRWc0EWjL
Uq9Ii36NIMqyL7Qzshlrv6X0mvs3qV1skpnCVB1sRNY/aGIEf40DcV7RBOnqA9cHVtph9ChreTX6
zQ0OQWSabfCMd9mhgLboaWQKHqcH5f0yxOWpbZ4xcLtGP2mLM9Sx9/wfY0fm57m/WuqOC9EQinjo
NoZVeTC96VAV45Oq5sUDKVlFflVPLT5hjb7hQFi2bbnWSjI8Og7CDhAhHawzDiRHo5HPvg3rMSJg
TAUgZwuTQCOb93MqT00zSZwkI3PrNuPtrGofpqWfjESuzbF+bfz8GQChKCNS4ap6wp2xotGQvrSx
vkud8sbuQra3cQqt4lCrZ0LxE1mOowTkW/vOxk9p8isod4u7gyrTl86m7xCcyXHMdMvgWdeNexAA
L77RacsxtCixwS5bVIGTbagb+NdSgNfosVIbUmzI+8J7DmFoIhInn9wJeQcftepVKLQTojv1Ytbm
X5GFk6w5NrsBEqGU/T7DA8+CEDLb3mloe47oLOn3QHl/RN2AVkNkXiWmA9bTyTCvZqfbjfs3rAio
ZR68mNaEHaRTIgXqruqgJD/VK3OBKusbFvRiZ0TDjmbvroyDpxBcHT41E+1NDvJr0Uf5dhRVtkuF
LKBVOqdSOjel7V8B/PMHTA/rxuwUItGLtGNRx5w81Vanl+EEz1lurWZK7iEHlGF7G35ybYMr9IGK
FkWzwg0W2BAaBWpzuC0mfmiuIP7MaenBPwbjKGCyDhy6ykW07NRFbtIGiPfc52tA4tsxQTIjvYdg
yXaZN5MObDayDmp5azRzY4yYx6ImOVa8MLme0nbVNnSuXXudGK8o6q2S0lh7kL1TYR1njmeIrkrh
QtmpJvkAt3kmU0THAXSmBz4VeeQleoP3lGP9LOLCuivBoAB9B6n4RGVx4otpnr1UM2HW4XXb4n6t
Ww8+TQ/wqele2tHR0PyrooegC5xysE9jGj43UHltP1sRUOLL4m9Rlbkb8RHiUTMSNgr147OdBBsN
38/RPpWmdXIH+1fHywhZ0lYxEa0KngcPsLoeE9jjFi2pu4cU6aHGLGz6tHJo94WPSwRcXhetbiZN
vVre1txQTyEBhjIThgOkwMQIEK70vtra8mn0XpoY8r/R7WTubRTPN5jwsk/LX0EWDCRZ9WaivGWB
Q1a/kLdKwe57XUOHDoDUFBW3umkdDAxAV6UXHSIv35OtrX3ktjpXu4d/u6LOdUT2VimI78eouLfN
BGviE3cJbtyYvkWrVrzybLK8Vg8veg0Jo2aNMPlCzd0Uz/u+OpnKoC8qj3VvoJ4MDlwBshrtVVkC
Y3KyqYX/w2rNR5lXP6fWvgG5SWLLl2NhMK2MpFaYgktzlVhzbRAoVNrGA5i+y2KWB1yLcmHpAUyP
6G6mz61Yx5T/M+Ryhle9DP66ur5p6WZmVA+XakqyHPX9fsQl1ctNOPfjfa3NrxiwnK0p3w6k8iAZ
KAM33SkBzoKHA1RcBLeWba9dTwNgA+dR65xVmUzo13pXjVatMVwbdnOn7yJuqMxMti5IAQQTgr0x
O3fY1vCFMO1SmOx/uGK2CRa/O40WsYdLcu0DbrXwBagxZlcMKz9tXydWZw2Zp4vTtez966Al8mDG
UYQr19ZUbFRNoP9nPz9jLdCUP3Uf93G63vuczTOO3kangsSVfCbXvetsx6AtHlNTq6yjqUpX7KE+
7ndj758T3YPhNa/AiEMKR/OG/6cdUY+LVgZ9qLp4yklPDGs+oKF/KGjIYMew1px0E9R4K4pz4EOe
t6v6KsNZSU322oVRPfY6elmBF++9mqtZ7eIQ+soQRZuk0zYkd1sWEN5q3Naje1R8qLaJrjCPWBEM
HslMbnqil6414QB4G2lZuwyr3oHfg5nqUo2tnkv93RgaP0rY+xSzaTBbIDaxxi2SfcD8WlG6LKeZ
amSy4q9tJTuv8hNXX6lpN5lMPw5pu8DxH6u7UHdvnaKe1zr8jYX6BqlITxnnHQCI68RM9h0LKuYF
ND27Cz0aUyknecJvYlpzQN5zZWzkgKqJNb8oR2iXgG7gU83RW5XM/8yh1Uz7WnYwxB1V6XaRzsMJ
VBnkKBq4oHs57iaq9fGdY9XYtgUbhyc1TIFXc7QGM4dcUvoHq8NtAQghTe0nlwkme6MBTQgfIXvi
x3tFQVCRlxpb/V6XbpWO5x/iHi2NxGYpQFoRrl3lsBLyHBycSR2Aggfhbpq/WRjSZ/EIuHveEcoj
zASCK/qL1o2Sqwiy4pBiT6QOPdPD0XjcaEP0Mx2iPTQVgBEvteut1Q8r0r3kp0K8XsH3E4GGp4wj
ySlCJUMWI1c+8HlJ6NcBO8sgKZORXOtpfOsbCD0HgPggdkEGAoMhOHvjhQ2WO8zwk3Gpv93UGaB+
k7M9d/N0UTU54HM+iRgiVGqiI6niwU1ljnQZxzbmflpAxA+xHrHu6qGK0XuoSu3YzOYzCkhrl4Nd
l9MOUCKlQnwKirhn+mBS8zJs8+wKkAZWAHhOLOYaaM7cDVA/kHrp5ugxtbLbPganq1GrGWzjVuMV
hin9i87ONknCQybDiWwpnfYJ4hElhYt1QrVkOeXWVTna9zSCdiE8RHNKipvOLh9rVIcWzTi8osoe
VJyD3rkGgJYjgO5UzbnuA0CVdBFDptjl7dA1QvKiF/uk02naV2JrZcqfvQvP1gy7rInXFtywpOm3
RIxIENFQ64v8JXBrsYi04S7ti7M9hDc2s09lLEUgrGiffRfH2IqwyzeHdQBtZ6nbMQ01YrldX7ZP
sz+/5FBBOmy9iQrM634oX2t0XyoSw8qcn+MQS83ao3njtOX0aiftfeWCVIQdStVRNsferdDu1bZy
NB+VUZkVYJ3HEsaz4y3yQnRFYuhsNEpOuT0cTaIU0FFvfpjuHFG/iFjcEOffNpKkuo6gdKThYzin
q0SzTn4h9/iEbQk41wJ5MJTwd06R0mAaIU97QX2jYpcwBK/a0AUGgU0a5bbthkpdc2rga9B7f+un
7CkosmtpxieETjeGEz5kWrcfYqA3eYCOm6aZ10rdS8nbiIobYuDU9rpuU3VGvcGygnKhYAsgs25c
6WwmWjp7VUTU+HX51N0mUzftpRwKuHRZtZLOsFWie0PKaZ2gw4akkk1nmzrPItXaepFkWCkPAxAc
hK5e7IKrXFCGlLAfB2BIvQPyuggf0N27N4sBsG6K5GFnyGJLPlQv59xA9Up4V3FF5aeo9fsM7p83
oL7uOliC5lmncCXBsvTTfWS7z7Arj6HM0V+aztVIsmmr3Lqj+0+x1/CA2oC1GWRzcufxCo/JpatJ
AK4+aAJTOpxzAZZLZSyvMxStlT+zv6Svto6b4rrS9V2LlTLHzDX5zybTNQk2qru1BIqDdKyvuty8
rbT+tkJZRZ99qpnWLk/slen6iGT0GB4Y5UZE+l4ble4aBa3MW9NN32qI7hJG9KaL+JAqRCf5WQKn
NpzienK5dnxOT7XUYjfbFSgbcZp2SGXx0Gm1rozorzvri9p59NvyOW0Noq/+kMv0SaTNY4lQFO2k
zZim11E8Hitkv5ShqMFtVPDJQcKC56r8FQnOE03cq6mDP9EQBhrC3A98ocKnH6fqny6peYnYX+63
286pwDDnnFMsA5D2C90v7ofEeUNaeqXpQ7ykUL+PwIw7VbotEnvnOxrexSYSZwK6ihmCKW7NqzgB
Fv41qfkDS55436RSZ7k6tS/XvKCJG+Hg1H3kT/dJBI1wI+vfIV54rIZ79VZRAAqwqf4/xnR0F+XU
/4kfqGf6j/pBTZclgucy3I8A16acRR9CgU9eu9g55hFnA+SfufuGvX0pTKuUNHTLU6oS6ByDkrrg
bo9Dr7DXc6f0O3zjrrZfeF9K2kC3xN+xiTb8Ky6z1aoLqCU/fT3NH7nqanC6cgK1BxvNhfev7CGH
loW51d2PdngvYJok6Wko7IcumdZfjyT4Te8Z+Eg56xgOCBsDRcO/GAlTEi+yfdndE4LIWzKE+djK
9huZg4+vA+VeCN9Cv9zA+OViLh1/xtPW7O2HmjpiKMcnBJtg6BNrB99M3MfXeT+SepL/rJXSwWql
dgb7IerLepfU+Y2WGPk3VkyfvA6aOY7JdeEZJnKq7weJKCzaeVhBNmiHej8Z2k/PRv3UcToqib1l
Qgf9+iN9shjZbxY+QZRMBD4jF1uAesWs0zGeHqDIcDvd6YV9zPV4U9teAohCX8ZMZjotK0dZOAfp
M3zgb3ah+kbvF4qLy4Bpsg8temiXBhWh5eWDPUYUpvQNaiflIk1P9cwV9PWrfpxbz0fuEL8RJtdm
mt/PrTdCp3LqunrAAgPmOa0KCKGBNQ3LVnTfvNJHCSSPVxKW7+DcSNpyMavBZHCskDs9QL3z4NUG
Xb2DNUW28MNKMrKy9JvN9vH0VAO6HkrwdANt90LXpKbthxpG1DzQ2fa8CsjTDwCSiwGQkRfeCOis
Zbn7ej4/bgiG9NnfnJ7C9S/V7rGH6QJY6s2DGb2FSfkMCDX85pN9HALnQYGsDLUDF23ri91dj7lD
Yxzxh8rN3gKlyGhOd//Xt8DGCVEj4Aeei2TVxbYW1ly0jajqB2MEM0mCFW4laLevB/m4wt8PopbL
f84OOfVCr528fqjG4mp2ErHpRQYNxXTvvx7oswlTTsOIyeP4BYLj/UBoyBMQpww0JFEGHS7OwBMM
b18P8mGtoZmPuApKOaieQN2/2EhOV1bgN+Ls0R7ukWEiKKVFR0G8QYcq8p6pAfFnmD58PeqHOfQh
+NgGp5SPrgneXu9frZYtmCuvaB79ut1qs35okvmZutXXo3w4JPDYJk62BcevZYlLZxXHmDOj7wYD
VJ12r4kDBeZN6TiL2f5Gsd348KkuRrpYExVs79HsJ+OhdiraGXtzBNc4C4JdMAbdrpDaIQbNYpQA
MXHBDu8weV0Mbfz36xdWw7w7fH2bV8VbULcMgi73wrmmEC721KJCCtV7xn7lvm+WyL9vTJC7oO0o
vH493Cfz+2448/1XTCwnnPsKscsSJlcEs3aNfZi1NueMMrPuJd8cIB+XKm8Has5DTotd8U8k6T8b
LxidEFBTVD1WGK7FU3sTAs/vpbVGIqCaH/uAywaFvq/f8eOdypySaSjjTMchmbvYIEWLjKgrm+JR
KCkR9zkO/ob1yIRmj8hLLDQ8ZrRqRPnmb+8+hzRDvh7f/bhVbI89ihc4JExlNfV+kkvkzSejcYvH
OmvhE0IVh1RKoU5S+rbWhqKdGFq0DLL4rtIDcow3qcXlUrg9OhLCo8gONL0Kq4FcBr1d1EE3pg/h
PWppKaBrazjjmwYXA7X1fNEOzryP8wF5AimgA4bUhQrw6E6V0arr3bdUf9OGpwYUumJ5jfp0NZjD
1kS2AcgBdZsIadneeTHoBbpAVpZGGFJHLmHeFkfIcSrfITKXZvi3Nad79uZv+BCpcHaKw6CEWhSE
VPUfkoxqFAUILWsPWJS/9gGUuwyqT4jjXkCvjDI17HQZGK9p3YGYb61sC0TsB4wQ6lHV77oKzhMc
/yINvtntFzpnyjWadjM8QN3Hi8K6XBEImhWI6gXOfRdMWwiq6GVQUljkLPhUiG/W38XJ4lnEcg7W
F74r8IcxL+Wo7DzPZzMnG22M8K3Wk7ss+87X/mKFXQ7hX5waveY62AWCXoNtQ7uQGvHcJ/vIar45
Lj4fx7U4isHfsaLfr2R4/kNmTHl+dmL9ptNRi59OKIE/f71hLg4l9TYCmTB8bdi3BnH3+1HCTAhZ
N3F17gWETRvc2K9MM0ETfjdtF8fRv4HoghETQrLHu+tiY8Jtn2Rkl8WZLpUSfkEbbVFP9JdxykZH
e2mMqDhW3/kEXRzx/xuV6E83yDhxQru4OY3IwWLFTYqzab6aqMCZ7h4I62ks6Z20oJSr1F5/M6Hq
GP/PrfJvSCJRTGsx9HCcyyU4aUDITYTvzsR3BuGuDkeoN0rkU92kxKlP1va1GafaG8Aq+QKArP4B
RFA+zJqTwLlX4nzeABRlyKjLul7gnfwRxGiGPRdIMipEOM7223JIhkWRdPMpa13ayX6NEALlUxOW
gukoAdhgC0AgZaPVskCEK0bJQoeucFO3+txsorjXgkUbYHZBC1wRVKsXsNslmLAISsic1cZOqxU2
GvYAfpmUvBE7B0AFutbVsUeJ4M5tUEln5USJdQ6q0fWWE40bZMg6e1d3Ea1B9HSOjhiqO0sTyS1i
ZCbovoiSFBq9m4Se0oqaJOg7b3LOmhH2f0OwRysCUe2bc+GT1Wf7SFkSTiOByIn0fpmXbt1NVe2n
Z7DDgCIEHS03nICxeZuZ2unk2ntVtQPr802S/skudlRhh8DNJTjVL+5DUyvR3vIAkFP0wyzCCALA
DXybYjDab1bepdqgWnnvxroIMGjieqHZ1hlfpLgB6XYEt3aoPbAbrW780ozgyfCzPQrSiEyUx6+X
vaFe5GLZW47tYvdjEzra4iL8Nh2ZJF3RcPJGBolXbKM+NVdYDy0snxJmo/flsnMp4XVDP65JSMtr
axzkJmoCNCC/eZjLWVdVEYJzoe4CukqXabVNvgHg0BRoShXX0qMsDfYJ5O4B9S87pAwb4hSqtyt6
B4cWO+VFN7IqHCNa0cHZ6TL9JiwRl/cSD+TqnOQkxMTWWFC9X3+DExcaM9Bc5/lwVaQwN+b+b2u3
66JMdpnXr0UhHsQgsdQJ+3ARVqaxjNPcuqmBwkVpgxVpAO9hEuGWdsqLoD/7M6m8p05L74tJe5tC
cW34wTav9XWW5NYibCBtSRPfaFfjRBk92HlBX599xFs2BOA/U4Tqxtj+Ecfj0qxMCNnaSG2XfnJM
X4hwGC+ILMLx3IXsVRk/iTDybz7T55Pyzw3LJ/6+/EoyLHU8G+QIROdXkN/N9Hi/XgefDIDTKuEo
Gx8lzEv1UVgBVom4TH89x9gzhLj6reteuLuvR7lcbOoKteCncI8KXW3y99+2QSWWik1TAGdvzSMi
D8iS00m8RiGi/24dfdxkQphcKkRSBqvoYhm1QxEM7RiUZ0A1Sr7Axgmmraen//MLKbcpk1SaUMq+
VOLVgtj3SmdIzl0wPiKFdPI081bP/c3Xw1x+HeaNJjlSvxTgsMC8nLfASqkGJxxXymYTTrplLcwi
/ebg/2wQnzqKKghgPntZFZincgQJDJUW+YK/YQuIMp6Mb17k08sFVVK8BoCIkUK/XwD13FLuVZhV
TKvfMOJ4IQ5aI7uyLa1xVTbei9VXr/gZT98s78s8mjo2Z4qqpGNeb3n4lb4fuJhLHwJCFJzM3toL
MgXPBmvQKRmxCSeCdIsSZaJEmQDdMsWQjxN5SqGnfP0hzcsoSz0Hqx9PY5Pz9sOCQdfAKLnh/VNm
gaBPb9JOkRQIT7AIzXcNvhn5tDNTD4bocEU/c9c4wNRq4D6nJn/mp3nOLvhNZlDQJkY849/fzz0w
9HRTld0uNu6+eeRLJ8B/j0y8a3Iq6B/D0Rjecgh/3j9N5W8gHjwm4NSlKBul3tkmw42Xu8tMOVDV
mw4EEH8MMDjVH92Tm/3ua+Br6BiIb7Klf+nQf+/Rfw/GRyVWIGjl+d5/0370IEqXTXBq8XtBNGlr
JeGKwJwB6VcuRs9nkozlVAKIBzZRFP4PyU8qCVS0OFsi6qwJlU90MgSbGPNt/arwW3pbUJgQmeBf
gRXyjiHc/tJ5qzRt3UNI/Hp61cL78BLCNNS1Z4PYvdgRohqllAUWUnR0j/Hs4/5kpcaezQggJ48R
tAi+6R5c7sF/0/afEdU58J9qh408cU2LIjg5gVstphAfjwgBb/ymgqLFrtxFgH/8mYbF/us3/XRc
h/o9TQuOmMstiFTggB1EH5xGGR0dbb5K4fOhmRHBNasf7H7aae10Khx8rr8e+DJxUy/sUqWDBURl
kGPn/QsbfRbR2iy0k2d39dKLu2aJ7KiiBnrZVtggVr4ez/xsxyizUEtgiyZM72JhZgjzkpwg1g1S
O916VkFRI2r/BFCiK+GjqIdE/m8sm4ODDIoOMC0Bn0O+Ck4TOtccWuhEls69kNnwq3W7ft2EHXzs
yHBuslzipFF4zTc38ycfhxuZQi1tHlunHvV+jkAYGlGpd9qJ8ONcBNp1DXQsbujDl4BLjc55JK0B
Sdddfz1Xn42L06iJu7tpszTUf//PYqxqO6xyJ9ZOceP6t8LLkZYNRLI13da6qshRVnU9A5jO4gHR
xQyj+q/H/+xi4P5W6YCtlsdlwRjPM/DceqSdRFD/MLv5Vz/WV+MU7NVm6DnHqjB5y0pz1XO0Ycy3
7mAS5G2PP2L0zYF2eQGzTlUo4WB3r76CcbFORwdyCfDr4CSG5DX3tCstsr65fz9bmoKb0KAdyttS
nn8/38kw4hdkWMEpjZwBdV4ToVSw2SsjTutt6yGNjeRAuakG6p2OlhpoOCXxUisM/7eXR+Gug5K4
qGihgVfodYC8PTCuzkx25hhAq6h6f40huPhmR32yg/9dmjw6vbIPvfBW9kU5W17ADkZvtEFmApI9
l2Eksm+sFT45joVO75uirNq8l/iCDh7+5Lcz38C2tk0QbjTwUy1+kb4H6K7rvnmxD7ngv29OGCDw
ZyYsuiyBjFkDj3Lie+hVg7qFu3LC4CcVu+dC4gUVWFuECtZz0d/bpXeoY/Obba8+98XtQ8jPWUU5
i07kZSdZR4bApi5DWJQAkBHDjxE2Bo6UyTfr7rNp5QXVPzpZxmXDJEF7yAjTLrztUQEwpfeMVtd1
o8kH8Kx/5KB/M62fDkdp0xLYbJPYXlyqmDA1ekJ2eFsW/n0FFSJLnFsv9/a95v9B/uObysW/ZOJy
GrlgFCjFZPVcnmJdPYOSMafwFgdPqZWlvSkLGeb7eGintTs0wHMNTOhwh09WkOMywEZoX1JbCY9U
yp2D4Q8d+W6Pu5PpZD/DGgBNEmnBqRZVsUMeEOq5nOPbFoElZO6iZuNNA4g5Z8gQxY1BFCJXf0Yq
HN31DNC5HY7O8v9xdma7jSNLGn4iAtyXW0mWLFu2JLv2G8K1NPd959PPl25g2qIIEXUaM40zU90n
lcnMyMiIf4nT3t6gDZ+veqjxj0NlSjsyS2S7qX09eFmk7oYkSvDOxMHd7zxyUkR4YCGM6DLDVkd0
RNfdOzlB+EdWYvs4Bkm2TwnWPzxKBofcaCw0/iQLcTU13sYhQVLqK9SC7MrB3L4edmVFZ8Akq7kb
OxdxZK1BQ7weVZzw9OITwpbD18wKh8cGl7qHRKGaqlXKsNHSAi1M6Plrw4nyfdLrghxE4An6XNqk
MeyBXEcAn8YC+NmuCbdOrFW/F24GsUkmH5WGEK8GXqwgYaah0tLiRrHRMjw2LRDzot75KPuu2gZG
MWUS5I7ugmQUzj17Xe4wQoValaevfR78uf1DZp4MF79DBMcPV2ThF24u1WxmSn/uoS5jBId8IkMg
G83Gi20hwGoqT9gaSb9ujzwTdhlZvJ+5LfhfET0+jNxgdVo6fmcfc8MtdgiUyXcwdtBV8yGAy5Jk
nW6PN3NsYVgTeoF38B+muXCk2iOCTFDk86SFSloiVIcSEa5aerNpyZtujzZz3fJdRakbWIloVl/O
rpB8vYssTTpWmAw+BYUd4S3Wx/vbo8xEWGKeTMPAwTfqCqtDGRAFj7x3j61tGndlFCgHLdCRiTHl
cCGXmR2Knr4KXotm1LSAWoZw/RD/9U+V6T2UpaAvogvYtNaP21OaydnwCPtvHPVy4ZzG89l6xIuM
GMHzSQvOvKmA2Q61LN7RGtW12yPOHgGLLSHezoAWJvEcU1DUYEvJOfp6cRobhEwSFVX1UvqWlPoL
BIBD62ULY86uJixXQgCQGZKCy1nKcWJ2wH/bU4w40l3N2+UBJFeHmHdcLdzC11mA6MEpzM0mJ3Oo
wl2O1cW+zHs6jDG+IdwN7naUwegnQuEdApWeSUfTbD/lXXBXGPW9ZTkLR0G5OulkALw/bYMJmyAP
xcn8cNI1v1ERoSnSY5WHdGIyxwR+1CsGhhkj2Zyf1d63iDfdPndG48EpI8vetZET32eFAco4Bq7q
y377Uhr43SrNQI+gV/zz7V0wNSuySVkF+lO1ecmZDl2jy19pAV03JT0OTh5M6Sg1fnqNgZsxXDo/
POaKs6sdpA2l9nNvw+CPS5Dmcv2Agu5OcqpPI2pzt3/Q9bb8t5ZJNk0n/+raR4RKa4PYHY+KUW2j
fNxFAbSCOrgzx/IpDqHxqOXC2bv6UDygKR/Zon7EQZ9eSoVeJFIa+vJxwK8udfPvJrLbyhBs2zBY
uACXhhJ//mFP6E7S+WGZykfKY9UhGL38EfQfIrJjiBPTGOgL0f8qHos9yF8ymSjInekhrzwjaEez
CHj+JGCUMeBeeuxdHWkqLIRiNNmpPSNHM9k/diPLLgD04IjdcE7XsD6aqurASESK5PbOuLrJxEh0
zzjMhkr+MAlYRRSGfqJY0VEqexvfnixDWQDela97+9w0sJLWuvLl9pgz68c1zY2mA9Hhh0+DSJTY
sEGb+OR16oCZthZt+SeLhUtmClsRh1DggBxQoFRUABFebgtkkOlt1VV8iswQaUclONCcOmha/BWo
Eq3ieBc54TZHPkCRtFNWVbsukhYO3tyHBKZDAdWmT854l79BtzoX4T89PgXdsGmVNxm6RNksROWr
0y3qcR8GEX/+Yf/DFEBWJWMQrjgdGRov+KMo0U/UhNeqTdfYWioOL81qsj2BS9igWdT41JhfETtC
WNUdft7eI3P78sOcTFG5+jCnOLXb0pCM+ESZNKDG2dkIvTf3yM+sW8df+EpXecL7AnJ38uqjqTTN
RwISHxdgfHyqVVR2NJuyagLoT6Ib3iQIu/vqk66Fz2OU3d2epTl3FAzD5F1NdwZg1+T4lV3Q6q7P
NIsYHZgxwZ0l0tT4qFU5+gbYCmERBdfGi8pg6zixeczb1lqhJPMPJHYHmbcC3nap9a9uoWBcHGtU
pSClHJK6cF5Sn9JsFCFTD40z/hoEbnNAeAsFRgCcj2OKG4PiNYgr6sUYf+F54m/xJzE3aF2YG7ST
EMlp0WWy/IQIngz+sbP6eo0BBXK8uv1bjvX2hNlFAO2zH/a+TElFDigCRhJk8R4RAIQlIGnzjC3A
WTnpUw/0UEF0wB0ETkreJJ3jwn7ra/T6uZjxJ8g3muN9Hgd4YKpr6htdgtCLP5K5sUIoaLC8kF7M
S28zdpq0y5ys/Xr7i8zuO4eYzkagizmt/ZZa0nURJjmnOulwf0a2P0n1R277naMDtUar7vZ4V3cX
W49OJu6YsuEQiScbwJCTEPEFOzhBLIP/E+eS8YxSxbBnp477yFhE883tOBu/UwESpsRhTc6ur8tN
rqteeLLNcivH6ierHP/cntNc+iNeEqI6yAV29WABVu92bYfoIB/oO3ZgxqlyfGXvaUjsoeEEJBMz
rbvWHMJDZkfKn7HPEh8Os2UdCkVrtkET6fvRtUq6No260FWY+cI0DkSnVePk0bm/jCyZBCWMekx8
4jHqn5FpGR5RCQ63fmwhd9LHBSg/ygK3l2Rm1WmGou+p6ApolemDscTNSUPKOjxh1S4hZIpldJ+5
2UJddiYuv9tyEk/ov17VxgOyHkv3guiU+Nm9XY/fKrP6MUhLnaCZPUvZUSBgVAGanobLLNHhjtlx
crJck0pPDswm2HfGgJFNjmjF7ZWbic1UgR2NmhX1OGxOLz+XLTWhCfEmPmV1+WqPgG4i0fYyq09R
0H2RPPVs6/mrFBcLofkKeUP6QBDgWSXSBCq5k31iZEgrBZ1LlqJHzl1S5t90E1FXM0Sqp+Rptxqi
vt+ihkXaiRCdUtoLaeZ7Gf2iriN+AYfUtPgREEomeVKYeFaiSkly0gb7yamKkwdnPJYsyNz2J4qJ
P0yteRgMb6tT8hVvP48uYWt3Wxs7FziFdw0UXiXo97e/yNznhwJl61gJE7WmNcSczFez1SQ+uWGl
3Ek+rgmlG+XIbPTQdHmKLb2mxDyn60DHQSCegUxeAUBzEGe5Bcf21KrJFwsXyipR7hwUdgw3PLpl
hKBFdtTQ1acmiYf6Ug43d3YBepFgY9nMoZpsBKxD0wzRheg0ulK1jhLosok6+gthae5lS1lWpvNP
aKdqIeLWh4zHDuMxSoswOql1UTy6Q2mvzdaNtwaMxb1Vq/6b7GLtqYx+/eanjrpH/65/RNJx2GcJ
uhHDkNdvtlM4G68N6++K3HRLG1IkXdMPYXEeqDFQbHPkyU9MPXXQFdePTzp6vsmAHI0R3Ceat+nx
OdU9FOIRJt3bavE/7jqeQwQcoqhNJ+5yeRo4Y5ksDkOGl8ydbA4uvlSqvZEURE1yDymV27t8ptQB
sY5Np1rgdYGdTy5KPUlyquBucsL6aIv0250dq3DukV0e9Z1aop09tohi9MEZK2jI5DC+FnKDuZuK
GhK0K1IEHoKTKaPkryup4yUnr+oOely8SC0uZ1Hm/ZKd9idyjgvdgfdkY/J96etZ8OfAJ9vG9LUS
hpUD6dvxT2MZU4fnuXhCL6J8GkZdfYUlU+z4SXj36GbxrOF489DICaqHri3/jHSsNmzmsXD4Z9aA
XpoFQgpilgAjXn52NOhaNJn94IQkUox+hm18NZLsVZO+GD3o19vfXCzodP6AR4i3JAAgfyYLbo51
Y6eB5J/aKt9lafTUgx+JUdO7PcxMQGE6XCkmLBXmNRnG6aQROkwcnoSiDPY+/saK4vDu9iBzC0da
Sa2OC4Q5iSj+IZykStZFfULGoSLol0fo9ECHT10EvaPlF+jsjD4MNnmB6mEbFohfhSdUNeGEqxDm
Geb2hGauHSB5EEBkMHlgQSc7oczRSYPeGJxKw1w3+C2MUH17u9nTa1/o9c+dfZ4AKuQGoVBBE/py
8ezadi2/LpAmJj9cDSOiRg2PFCJd5BsHceXifHVvgzYFab/WWmthrjNJz8X4Yr0/fDy5qQGT91WA
ydz4FKF9lzTZnitykyMBMcgJ8lqNukLhd6GpPD8udHXSYyjk02rQYEWl3alNcMLA+rHsaQnitZvG
7UOV1ZseLRIw6QaC0u3CZp2pYOiiF0BR2QRQMK2XVth2uDEGkacuRxWn8HZVYz+gJLytI9w/a+to
jtbCfTs71f+G1CYFBiyLyxaTzOCU+vGGShy6Bshd5631JbPUh0Q2H1MefoElfbu9jRemOqXOqGYW
gxhnqn5ITA2q8xhUj4qOybMSrB0vxnDG3twecm6qgoBtQaGk+Dv9qiadz5EU2z/1dnY/NMm+qcJn
sYus1N5CIb5LKUBXYfJ2e9i5AwuxEjAeoEZYypNDpMUD/XW0KE9KbtK3LcgTMZmRd11qJupKKvph
qZgpAuc0fpukpqQJMMYgDF0eG/AxCdJVxO/CNJ/HQf0Bovwh4cJcuCfm3gb4LDliy1JRv6qa1k1X
ElK5lbq+eXO94uALC1Dq+K9alj5QUvySlcWxsZQTZtkLX3N+kv+NPYkNCMPB3c88YlPr7Q0t+adL
1Z8dCdjtrzc7DC0WldqGQAqIpPxDCCpy3YFqy1rmefqkj9mLHBQUhaqFJ+vccQAoQ90HnXgN46vL
YWK/dPgjxH3jCsNqbTwFju6s3DxFl87A/R2w7fiXIgvv3RnueB5XZDt0cSdjdmTVHhLjCAqjQdfX
6UPjqbsImfkok5duEnVuS/431vS4V6U8eKi+Bie5rE9gKTZBiB5dlG1qhDEKxKKaZnhBN/rNxNjD
xYyvLIuFiDN7m32YryZ+44dP2aVoqNcaa4wc7pOaKY9JAnXSstDnNyFSOlAVhDlQDgTErpSveYMt
5u3NNFeLJwb8/5Jrk03ba/5oYtMQnJIRzwScW/1vwIf5u6cWK1PLBFg3Ls1DDsNU+O4uDD/zcCGh
JfrRAON6mT5ZoUCDTOl1NrN4MqCeH97V1ohHE0oNKy1APYZBkf1DV3TfFkN87gKI0rd/xNyB4n1H
I4CAyG+ZHKjUAWNZCRlr9JXWMWJqAjiwiToK9rcHmou7wLRMGyQImIFpj1ZNvL7OFZqPsZQ+VLWy
S/KO6UbnPtQWhprdWh/HUi+3VpxGg+9EKYlKaW9Kw0Kmx30UCVqaVc+lV/3TgQeVwRHhev7IDbcQ
PcS2+RDwaawiokDS8B47wMFNTnKpuiEVIBTF/MirD46VWpshVo2FVGFuFPgZ/A8hir7z5MsFGULu
BrCZz3kbpk/uIA10itJ/bn+1Sb7OVIhztNXpVCFCAdTjciVH10AqPKuLz4GlfS0RodNKB0cWZKP0
B6PMvt8ebQrvF8OpNPz4Oz1qhQfP5XCdUpSOjMn3Z8E0Tg37Puy3efgz71GMEsLcjrXJI4S8QTbx
0sUkngLuCnXLFutzA9F0vMqBbTiu9ezhCQH1C1G/L3gCQD/8hNocpwc1BeTubv/syRn691cL9heF
QN5P03NcaL2DLWaVfSZT1fflYAjxzzDaxYOzxGSZnCKGEq1XmO8EDCrlU1WIVB0xuyxN51XOPQzx
6h9yZ+GAgqZejATw7WnNjQUGEKIf9GZYrdMNZpdSGjiDA50azGriwxMYD0SHdW8Ur7eHmty3YloA
QlUT6KypCAW1y++u6kqJ56juvHZYSuMMZ7uCV1CibShHBnrD0d9PDY4m1RPYTSSB0xMa+Y1HO7l2
X2kMPUMWXiHSfjeCBzP16Oftqaki2FxGAwYSYhoQFk14gpO5ZdHoGzax4jUrPieOvsJjZ80Xw0B7
j2uklSH1hhQz/xeMj1Y5V+H3rv4s/rO6x4F4rQpHxGykc9UKasjQDUvRcu4HwmCUZRo+VE/NSUbs
RI1mDYWqvUZOe0g0ey1He9xv8dxCS9q4yy0VJuWj6X2lU/SKo1Gz9APECkxXyFKopkA4o/Yw/fqK
CjYpyg3tlf3BGycWoKi8lDb4wT56eM47FDhHpf6NLD6+YcrC8Nenl+eHEOpCYYe+/NWR8lotTVPN
fjWhPAOHQZxQKjGKQxB/3NzeC9OhaD/BXIIFxB1ItJg2eeJqMOE7IFAwjtEvvm8sV4e283Z/PwrP
ANDINFUpmYlf8SGxqkrLSvLUt15dyUWFVTq6mb0uFW3pRp+bjUA7AX+mpQak7XKcnsaDStnZegW0
gNFZSVTGtUFaeQauWLenNL2GxMKRjxNeofkAr5qcoTqStGSwmBI8/gPmnAjtu5+qKvwnMa3DQK1/
YU9MQ9/7eJA5DJrvxIjp21Qq46ZQBjG1eovE8a+4+6L17Srvk1+3JzZ9swnNCrp93BoAROGPTLeE
4UltVLa1+VpinjXgFZ4+4V67xTfMdNUVB75s9aMSnG8Pe72eCAaIDUjyAC9y2vjDwMxzKr9CstSq
Nl4/POnGATXOO0zWJV1a+HjTNFs44kDHoF5KbRGdumnHCHOdJEPxV30NogjTtXzfq2gjbFv/E3/X
2jMnIZJ+Gu2bMyzMc5oj/TsyemekYjJl3kk+kbpCOSzr1de0RlcxUzAelIPF19TVKArVaVEiIobM
IK+iqo3NTACSCr16bgP5c9Zr97brbTibfxpNfauV8IeTq6fYxVEvtLXnEXv3rHd3Q+Yu3KRThgp3
J/MELiJYMKJROJmy3lfYbA9u/gJWCvIROrj5ZpCLlUaXJqjkFTu60H8Bjkmb/WCqq7QoVwbbTcaJ
TTaMrefi9tgk4p9z9H6Buy8G/xjp+XFsc4XeBbchtZ/JOba8LKvRqshe0rT+hgzlCg3kz535FTHe
TUvXRuvclx5Pitu7/SpQ0ToA2iUjLcjQV6c5L118azUlecEOGGtA095oTXxW4m5ht70/WS+nx5kS
YmqmgBlAk72MiEZuArDNIZirktN+VT2t3OXhoP2iiYLnySjj2Tyq5tptkYgf86B87TFG2eih5z+M
TYuD8hiOKMtr+NCSCH8mkrt32Df2d57jlC9tbKWbfgj7XWDm4VPvpNHekHL/MXOxH6nhjr84+Ohg
EkYz0u4NbQ2KJnp0ZdyyAylNELaCnbPQnbmKJCrLCiERkToBL52SA/uywVFZ8eSzhON3IP3pcurB
XoOoUdj3mx5j+7/8lmI8QI7ESlEJnnaf5K5O+8Hq5DOPkBDMUYVx48J2mZmSRb6GigtToqko/vzD
/dnnVZkp2qCeo8L/1nXmn0JVDzYquppvHNVg6QqYGc4mQ4S7yisLHPPkGh2A/JJcl8qZJhdCJsgK
1uE9NuEPWvNm2p9uL9/VxUZjB306Hg+8wokRkx2qaJkc5KZanRVE/TdV8JVUS459h1xre3uk66PO
y/f9tiangTY6mVbnxaESWSbuqhXWKjQiVx7+mgiOY2iCWNTSR5sZDgoiyF40J4Es6drlR7NK2Ugr
2Igvo95TxUreMueIEFbduc91WK7wA+CuuT3DmbCCkien3IQuIF9x4oUmgq/4bvwCkc9sgF7k2E7F
oH4X9uO0AUpI16kby8B7xTP8qtsIZ1B0gtGb94doXcrQ99JPlf81Vf/o+IZ0brsJ+q2NZJhF71GK
wo2wJb491+kDTQPEy9BAzygTCdzq5fJmEougpUH8qskt9mpl1z5RpHIwkEJBtLUkBVYU5h9d5i9l
mdfZAwkK0g3wqokx1hW43zGHplcDGztLk2bTuBoCDCrMOxyGikG8Etvkj+3sR6XYGXTCbk9bZ1qX
AZ3nKJ093kUWNZZpntTmTuWWluS9YshzsrwSKtgSnuZ6F4khQBHRDlVQ4ZyubN1L2YiD32vo7PSx
+hIV+8Baopxcp5kKo2BdSI4COIb9evn9xlSCNKOH7ks8YN6I/4yvP6V6irmB3hmNsB5zcbkCduyg
nFl/CuXs5fZKXm8g1J955hLiuBiJc5c/oHSUruYR7L8OyR+8rvmW+H9vymEfRMfBtBdqY456/eHo
xdJsAS4JQGYqX1JjPVlCksOkNocxRDzX7ywLNpQfDjrqVF52NCpP3hVKrP/j+aUUwDWUU+HzYGbf
JV6LWw8HtOexsYJf3Yhq2Erv0S3fRrHVbaUUb6PSlAdn5/RmQPXA0kvYphg4OY3S4v47xtDsYOwZ
9oBf6ogdvaIl1arT8WLWm6B7JqQM+AYU2VcN+/rokRJbZN3VdUiVuddKc5fnZbvtZdM4GjEIhzZT
k51iIutVeXSzV6WlR29ZIem/C6cUGtbF8I158GL1Mmcbq5+tIbsrqSsgJz+uxzBu8ej0teiZbmmy
DvzKfC3csvnS+RXpn+/XryqewRsjGTCIlpvqblC5AFHYr35bUeg/SEqQf42jpttyWfRr3VPKV74n
9piKlK0k2usIHuDoQpsQ+kZl42hdqOZBSjsrXJlqA/+70vzP+VBnr4kjD9HK0yRpO1hOvTdTxC/y
TvjrKaHmfII2bJxHlOP3o4T1ZGmE7ZYEBPc2P4kW+CBX18b7fcjLBNUWnkHTa8PrqmqoB6M6Zyy8
DKKb91fR3BsO5vAI0wEXoCFw+yRMKfOABgWWg0/Hy5nq2rSuVhaWgzKFXZ1trTK+oKM2PEpjbOPQ
61LfidRyw783HotWQ50eQ887miQuulIFevSNqR6NUXbvkjzvlrpCs8nBhx8mouGHxMe2YzZ6R3Ig
DZr0Auj6oenML73W3QFxuhtymJuZz3eXszWv1kMx4rpo8PtsM76zXFx61LI9NE64cJivg9f7ggGy
gm3I62YKgMmk0TOsMq/pf7QKr5dyX8ojd7rcHIRlX6v16bNtetUqbj5L/bfbn+s6PRNf67/BxaJ9
WBQnhp7f+3F9NmWueN991CXcCtR7xD9+efASb492deFMpjqN05Fcx1mb1GfhEa56cMOK3e0RrgMx
PDWdHJpoK0LjJBDrsT/IVVZWL8SdtZGdrfabW/5UIh2/kfKzlH69PdzV8nHtUKemrMUTGWW6SRqY
KGWAxozfvZSB9VPR2hV1jqMrYXga05q2tIUn2PX6kUmLQgOAMUE9nqSBgVH5QYK587lW5O+ebz95
dr25PaPrUyJ4hmQicFsE538yIwvkF+94XiAUOg6VhL21YVYr5NWTtZeYP28Pdh2f6HKDzUZMgU4P
K3m5+wInG7BjKnlelYWH+Vh9l6n1W+YrXzIchHSvPAyhvU8SfUkx7SotgYhP9Yu/wLeSfU5m2ZlW
p6ATOZztyOxgjxuHBlrTSsuN37dneD0Q58umQmOK6jikr8sZjp7sm1rX1eJBpxhnHnRJuZB7vFci
L9I4ThX5Mw0GSl7i412Ogb2t7Ax6Wp/1OvqK/7zsRM9pO760XfHbSZMDTwPbTLZ1L8w9hlD8DTSK
dqyixNkAkl/35U9Xiu/HPKUxyx2Op/MbGpbHus9ewzbd1/5bHbgHzWgfApfYYOAcmHhglPSTXNnP
g6cdU9XaBqWJzXAMn+T2Gr7rp08mCGfNITUXPFj25eUEzaiwEaLoq7P8ELbJF9dXqKegy7LCb+17
XgTf6Rq1q6b067VdG1tcsX8mowNpyXVPCEp6MJ2tH3Qq/tFHKdt0KlQWri68QhGFSmD6NCE+5bjc
F4XxjFHKs4XC6mphDpNuuLgWeSiKmiuATMjKkx2HlnBdVIVdn73K+2bVxR8jvW/9f4zPBtakUgnI
a1DCu74u6Ur4wqCWcilwY+w7Y8wTAtp/Csj/tQEHHV+K2P+tVLm28BS7Di+q6Bb9q8UP+HVSv+oC
a6iiQavOQ+nJGzewYVqa+kKR7HoQgaun/EBRnVreNHeNc9MDt4ggRVw0xl4yxxRecDne3V7vq8CM
TIANTYLCOsVn5nK5ZVIt1pSCStS5HgaEUPnAXeY+Ogh8jX1yWLx2ro/55XCTa3SsMEkwm7E8m7X5
oy7A0fXWZnGUuaVDzcwW9Rs6H4q4/D5c1l3hZB3HoDyP5P7rIpayNTJktxdubiYfxnjv930Yo9TV
KsQwhzEUlNHMajS+1eUgf+8TPABvD3Ud/QHA/TedqZqOqoxJmmtleY6j9A3/tT8pUqInXe7vSjVp
1hl2Pmtd83ettHCNzs8RtwYF4x4wwZN9jkUUC9wq5bmRB4h0pqAfKQUvlgBkzv8yx/+GUi8/mQWV
sTJbmTk6lfQYdvU+GPQdxMdgZfbDm29bByXLvpsoiSzASudOgCgkUrekEk1j7nJkL0C8w26s8qzl
ArHvpS0Ag8F97IGWHtTGTBCI0ZYAbFfpl1Dn+G9QYwLwzFSlNdzcLs+GGCnQt1nbuOtcrtSNisg7
FAVhA9M6b//DKlNiAIUIzeza4yNUVSQeourcDt79IJvikSPkGUlkfUUiKfvpO8bu9pgz66sqCo9v
wckSVYfL9S1Gh9JGludYM48UGvF2/+Xhudel1bpEuNTQl8hRM8dFFf1rcPJ0V69qDBIMMFkt5fwM
AdgYkYTk+aZWf7jdyY8EwjyInYVYPXNQuLYYVEZ3nkHFn38IBkWu4X0bqtnZcYN6ZdX4/YVDcO+Z
RbZwTuZWE7IekY3CLTpek9WsGxqVvU3Cno7Fd4qE8Wq0w2c7x1NO1aVfo9nf3/5813kuBBMSJwMq
KJ35KWw1MqCcKlWV4cFebyJLeFlqm5YX+spSUm/hYp35dOCs0X8icRfahmL2H9bRiSyLBC3Izqh3
y5tR7p+UsPiDcBjy4+ydur23w+qutZYw9TOTFJQSUdwUfIRpXayv8NttYq07Yw939HF866PsXm7N
rdk7C8F8digqX5TBSNCuaolOmxBulK47BwrEfzNtn8e+23tt/WOwqm+3v93McsKE4gpE9pZH0JQS
VeDPWmBe0Z2jXl174znoXklPzdpeeRXCAta+bZZQHHNDclfRYaPJSxY32Z/QL8OMrdudKckmzm9q
4kna3NFnHFHGbNJvmGT8/YmgIP3fiCIZ+LBnEKZ2I6S3u7Ou1C9OiAVFbGoP3dAeAEc9jQbEqNur
OnMEBUJJQOIEH+CdYPxhQCnJqjTuLDZLJj+qQ1Os6oh6t2RJO0OvC+yHg9PtEWduC1pD9BTZpFRu
p68w0k3CDiqtZydP901c/KM4RbGSUjtb5VVwqOxm5xl/a9YEGJXHEi8ypDBY3+mZSEJehH6jtue6
tdeJ3v/0gnLJMmYmboqAKaIZqKErspHex6pTekp7zoD8BCEysn72OyqTf26v38wXQ7CYpvP7g516
5OUWYSJt46eqds6i4bGNMOqONF9fVU6lr5AUHXCR/0u2s6AEQwUUf6E6rdK7uByy6MwwLHRXO9t2
+9pnBf69A68+WQlfbs9tZm+AYRMXK8pXypXyZlRWiQHUhyqtjQFV4N7r1VPivY09ptsqFrhLaOm5
8UDpISJFGwpVisnEOktzO3d0cIxO+O8uspPj/0IjoHlwpKI4NbVnrbuUjPj2LK/DClSxd3uLd2rv
tD1ScTHpJuX7c2dI3c5R4y8Z1AkECWMy0uo5lKT7PvWjVdobCyNfx2valjTdKNECHgCVcPkhOwuC
iip3yrnt9adSxfw0Nb2TiKEy3iK3Z3l9HGjfiS4i2gd8z6lpRENrwtWrUTv36TkiLyK03fGmWIhf
czMS+BtwVDyOrvIjT/LVymly45xmzUNdJ892Yx8iJd5mtv7Xlx0dM0FBoY8OqG7aZ7bNoLKVstfP
SqFvxyb5lOMcaYPGluNmIUbOrR0xRJBwQbxx7V1+J6OrQh8bE9r1uNuspaQ/FIUtrZFg/H37I10f
AMBg4JhAQpMrkINdDlSB49Y0N1HPQ63cx4X2puXNl8T01rWVPOSj/4T62O72kFMkO9FEjElCBLVY
VFEnmxAXzHRwglg950mj3PeqknxCFMu/w8jB2rstuE30SSRnM9jtuItlPTzIXkwzJgjUhS9qiKEu
a0zsGQj2IHfYQNd+V0mtKV00Due6czah8kVsVah3iE7TAHZ3CK2uyvjF9ArCK+5V1K4JQ0UYrHT7
zTC/FIG8VqN+FYeYQ5kK3s7FCtTZaEkrEnS/qURIAXTEvyTlz10Xr3NqEW34hMo7/z/xX++PP/lH
I/Wefw+5IhL6wjmmVrlqkeFBbH8dd+1qML07pf4i/mUzf0CpZeEQzXQj0EQF40PPHaQybeHLbWB1
6O2PIQoPGR5cJklGF/3W6GDJeFmMv8W0TC8XP/z2VpjZffQhBBAAU03yusk2z3sj6GCryWetL1cJ
4c/OUbLGmkcAtnIrWrM0t0ecOVig4wj4wijYuYJN1Vknl2C05HOPa4/4ZFKAbTK2z7eHmS7ov7J0
olPLBqdjOw20NF+CAkGx6EQBXF7FhnUIg/qp8B9ia9PCateN/lXtpHVUNUvWxCJF/LCn34cWYHq0
Dchar5TGq4K7RNaK6GT79YOiNp8ru14CMEyWUYyBTw11WfBKPKem7yg8tWLVwhb+5NfNvaMJSHu2
13Alvr2MM1MhEVBEp8B6h6NcbsuR21lKci1DjsKGhazn5bqUXHdhlMkVIiaDyDgJACgUEtMpmD1o
TMnsTD8/mXKvr4e0M/B772SUtjp0RsPG+Hx7VjOLJ2ji7HiA82Sk4s8/pNzIMwGTQ27o1GNZ+TTS
a/rd6YmLPbDTLjzlZ6YGDwGyC5kbvZbpd8KLLB+cmI5e6ptfudv2NYQhKUieHKldMgub5KViGaFK
ohnCQxCd5eljSS31jkqy750iJXxQ4KEWqRrgmG7e1VH+CdGChbbiFEL0PqC4ukTzA6mwaUEvdtXG
6ipZOvMu9H9EztCdkt7JsLxMLenVlrBw2MRY/Bx7XR6eK09ziKpOkX4dm974jGitnnKpNEvy9XPr
wDPV4OJEKxyM0eXn7bH98t0qDE71GK1H2TgR+J7TrH2M6mproHT8l8GbdRDceRIS2kC0I6c1vzCL
vUquoNy5Wr4ObX0Xh5/b4SG11R+9bd7TaT82ZvFoBOVCMJ05ng4NQcIMuTrBYJI8WJmfh9FY4wIC
LO+nFHTlNvV1Y//Xx+VilMlx6SPUsOtcQP5NWjdWg+OB5tb2LgSiuXBcJon5vzvqw4TEcfp4MsGl
+jISqyc9Ce7tFvRVE3xxEzycmtR+CxyJ8tvYbwM1WXj3zN0XF5MUN+WHkTMlKZPCVtHppQ9UdeGx
RpUuKbqNLeH9gsdqEp4RDdkWefL19vLOfUTyZrFhkRGFz3M5Mj6dbmvnsn3Ui0y+z+TIWmMqFy58
xGnS9760bBPB8RKgrWlrJqgAZnk2iuFAb06dW4ZrprulTr5VXftZuH3Idv/Q98ZTpBSbPtUXgvzc
qQS/TLdevIC4UC6n6cpR0fRu2p8GYFqomx9QB3sFWH30uz7YFHm/cCrnxvsYBSbjRWMo8/wx7GPd
5uqdq5efdPiTa8lx70dN3fjlUoftesCLKDAtwjuBDMha7F2sbuDfrPU82JEshnooGBd/u2ewT1Gg
pZtwfRGwmEzON7RU6uLEO8m5qt2PNDgPsBLS9d+PwpsE4DnlRaSQJu8E1+8TPY1sbDiCslr5cRZs
5Lxf+lAzOxN4EDekoIzQOHQmR68CPNbjsmgfY8CeaihtgzTYdm6zjeriEyC0xxRnD9bjhULg1jTG
T7dneZ0NfByeE3i5Mb04aCs3KP1TYGTPEIAPqpMGa5Pu6MKOvA5uApdFvwRdYpurabKcXddVMQm3
fVSTAFcO1D7YIXQS2S/YSNmBeHvcnpoIl5eZKHkVpn1cSgZP52mi4zahSz8x7xGU8x4yrTpIGESq
WIl0prK7PdRMACVPFFgI9iPs9+mLGe5jGeuF2p2k0E2j1eAAp7UjuoqjF9V/+k7XdpHEc7MtLfsV
skO5qwNShYVfMfMxhXOp0DeFfXiVAxWxmVMUq6qTm7wiSg15d8vuWnf2Nxqs68w+tZG8bqLh4OnH
XhueyndAd4s4we0fMnlYiZSArJn00oa0gW+b2AsfrhOvxkWyDsLqZGW2+qwmuv4cDjlQlzqitTLY
2SYe4c7lcbb8up/56ni5CS1KIah8pevZRAlqpWNnYLyq5Gekyni0phX4yqoALKoDJ1eM7JPfRNZK
Str4SyC1Q73Kilo9DSEdxBW+Btq6a2Njb3tyvQ3dil6N93+Unelu28i6rq+IAOfhL0lNlmXJduw4
/kMknYTFeR6v/jzM2dg7lgQLWQvoRq+FTqmKNXzDO8xko3JHyBbIzk+5NVKvKXGaTKup8EO5j/cC
Mv4e/ptAiDV7Kjp78tW+SXeFJQFuERlfHNmQDfei49YJf1DUlc2bOeUwZIOwPinjZH/vCiN9tAFl
UpwAmN5qNi33vOX6iRJro/RVebCKmurSVKu+Liosn6PE9i3uKk+aVOWpTLN+Pcxlp7tcbKVvilbf
TgZAdqOJtAOWcxh7y1hTLqqvd6XZ9Pd9WgXvLVhRH6OPyCPafW/aavabPvmZpFXDLpGk1s2zSN7D
+jTvKRLGz9FM0Z6lzO/zuGJv5ZnuJ2oMyCcZhh03Kv47c/WqdEG0ysI2vmeRgm0vJa3XAKV7HC2j
fCHDCu4KfG9AYVJ2CWcVhrkUip3T6cUPKbYwmpOa9qEcusiHFFOD1w0GNwbZ/lirIVOJJFx3IIau
QqXMoEna42aKqoiGs8L3NgORPCsiMtdlKqeI0nSUNrMONpZDuy3HA2FjG930HILt68C7SHjn8oe9
4Ikn3wgArhxN+LAUshFdIys+PxKaik1iL0qsHVorxEYqmnYtsvuo5yvdjXvvylMMyYYqCl1UMv3z
ngo0FAJUs45PYbcUyb9MY3NICgOppS2G4tvPj/q1eUFSUklcEf24EGYYlDFMmxRZ29RAdj/UhHAl
Rxxy9ZaF2ZV8i9xiGYXKJEy38x7KAFdVS6baPNZTvapbiAPK9xY1kcwe9hqKhEkwewtkKZE2WPwV
w7Qf8Ov9fLbXfwTXK98S4oZ8LpaTi8kKeMAQW7MolQUSKzpu67Hx58TZKOnXGkXEgL2+H/svTtzc
OcYt44k/O+XsWYMDBMCCAhJf+bxqpbRqzTPKT5gaJXdzFUNeUSbMn+PnLn6mXoyM3toeVd0dYkgI
gaXnvg0+9XXAUcwPMJNaVXHenzTs3+7qjE9mR6F+SNBkWUEqjbZA30O/zUvb04VhusTMmNCqyvCQ
D6J4QDqGCKFFBlCKZHOdo+h+I7e+jBUsilbY48lYfy7X+Mf3Q6vnrGx1Arwg7CVQamOpr8qsQXqS
HMVt1TjaNegtrdXQmt0eMb8bh/WcILM8YEuNDqCYQm554W4KIVC1pEATJxNfziLrH0Q8+3ojluYr
AUvevRn290yJ/LSWvfSm8OqVE0xBmLdrOVdEoGfzzzpjHucowOVGpkZrhrXmRUpKe4ZipY/qS7AJ
9JuWHxePNjn8gk0iUILUeaFN0WPvOcWZkBGXn97mqT7ZjfUzVtttJqvP2mDeOaK4ESdceatB/imU
DyjZULFY1uGvOEEdwr6LZoTDRtmu/EIvNM/uY8p5UueNvVTfGO4y1+QGWeDFCAbQBDgXFcGKg+62
LCHME2fBTi7T/D6qs2H1+R1x7UYkBEM1FfEfALxnHy9Im9bREjU6qcX0NPdilyXTc6ToN1LaW8Oo
H9dOMhME3sYyPpmD05kulu3ls6P08amp8vL98yldWThq1pSS2RjEdOePlwRJUFRGJU7YrLYuUN+D
jmL/jbv18tDzgLBgCE7zjlw05p3ahCwxIqBlZUX8mJRK6GH1EVF3dYZVmPSjb6nT6AXVOKyaJrwF
+L2ynn/wAGiYLKod59dqN1R2lZuTOMVdUXqJmDZRatzLWXhLHOTK4f57IOss45JSUWq4lUWnPlYf
0jQ9iFm6D53wIGiCuBCS2htpwbWvtyAd/mdm50oPUVspcr+IndZttRdF/8g5u9UHVa59PdrKZEB0
cFGRW5b3r6NsGknukPCIEw/iiU5SI1ve8jfkJKfvcirfa+ZBy7bWGK2GDlYzhRfpPUVbk78tvaXx
nQ7U57v26k+iyUcHkzLBRaNPj9g0WmCHp4b0ttCm3Ned2HDHKd2lTrYejXbTx6j5lXm6+XzkK/fa
knHyfgAPZN3PrgAVx9pgHjvrMRAWNnQO15lmSPZ/krCNh4Texo274Iq7xJ8U938HPLsMSLZMiHDU
74zKwhNiwiAzGxPhFYPdbw0Nv6R+ylO3q9TwQN447qpZYFufVcCWmn5eW5JGEFBkltuoduqNHRkN
1Ajw9apaZ6qXQNnxiyw0N2Cg8ofETLtNmg7RQZLsDjX4Ri7dUinLNfTO6b5RKtlVq0x34zApPC2S
ypXZyeOD2Y/1xgyV6VnNIxm5Vch3Tm9P+1oq6WryCsRe3hQUWRY44ltjFNV/QYsZo4tLO2YCchd6
6thkm7qeIVfauWt3M1w4gheVVGALFK7dSF2iHjqz015qdXpoFQyqEXff/FE6Hozyfh6mFTpbQ+QK
vc1WVj80/KbMevp8D1w5EbzguDAthjsEMufgjjKGHFglxnzqA7EbunqNSFYWP/dVj13678ZS+OHf
kgyh7/qHoa0Jrf2k+mJNlpeYW0IsN7J1r5xu9DyvhDb8LBA8IO3/P2zh40GVsEkL8EySTzwg7VMT
lOMuTTLJd8wvA6znnGwVdtFD17W/42gSd8msVkfHCeob1/3FrUS4gZiGsvhvgFE8z1KKRdncngg3
srb8rlsl6bgyfr3xDZaDdhYrk5twn2uUZBZVwI+TjZOiCDOn41aykFAYqlXXBL/gCO5VhaoMF0A4
gDHNksqzhPyz1vMbsnXXHhVuAn4AvV58is/Gz/q5kK1GmFRb1O9i7M2VjE6W1+ta+u9JH5hLkHQo
thtLOfHjTAtrwE+l6GlT6NVvyyq5ZcctdgVRoGEce+Nm/YOSP19XcJBUKw3+QqH542hlDrN1HlPj
mOFT7ohxnw7lVne+JWXiUu4da4WApL2Tg/sxrly57x8m8WoqtSvL7WqKD6Z0sCKcMWqKQP1/ZEzq
rNxHxuvnn/9ii1GJo62AHBB1ORQazn5lGMRKafWZeUztrl7FsaL6Vi3bN1b+Wk7IMNj6LLELgJnz
YWo63dXoRCczHZ5nuUSMpFrNovqmpInj9ob1IJR8G1Umtnm6a6vxpq/aoz2pN9pH16f7f79j+f//
eoLJF3Ku0RjrEVOy3a7JY4Kl4vnzNb26oyGXgcymNQ5r9uMgyIcmst7z0kilfKd28n2VNBCztRuf
7trbbTtA/fh6pCPn9DLHmNKhsYLoVHXBGlnJU9piItTfDVXoK6n129IzWjl6ciNUujLsQuCkQ0Q9
A6+0s/OKmEst91k1njTQ5ntTaca7Se2yH2nSRr4jZFhRYWoGe8uKw9Ug+vjGfXE5PpwzMMvkfNxa
F/Z98JYTbHuG4dT007d6KYeJatwW0ESUuN9Q/HC2UyTdz9w43r9+16VchOnC4r+hEjWdfddQB7/c
1+NJT7Bd5lUqp218U5fO5E/5eG+gL4OlOEA2+vX87eMo4BLy1Omj4aSF2i9TCdeNnbZeF9YY6RZG
cmNOV0djKRYlHdp+5xWjiVJ50tThcIqs4rFj92C6BEGvNpC0vJUiXZ4LZgaih027ZJbnY2WFlQ1T
YvanRsjDXkWHlvDX1Ny5GG8Jh1wmEBadwaWQSM/o0pWw7Ok8a+EcnmZhv5VomDuoewegK8ZiXLUi
uLEnr0UMCw8DHyV01S7NEuZ2NvRgUnDkzqL5GYCsr/XfKlOPj0VZDag2xKnfpApk09pxHioQH24p
Ad1qsFr2P9+lV5xyFkU3UMf0yiD7n7f+UgQ3RCoa56i1YqXOheIWRnCHfIPnzPa2VqyD4wwu9anO
Sw0Xttfsto44Vo6FVJenzBsjv4XSv7LLbPRDuaOAIlxKyZijoL06RNjp0slCYXPwy4EG642b6fJy
Z97LANSEEBs5v5nMBE5sbKjWMZutFwUzBDnWb4SG1yay2KEhnUzV7WJtYwev0LanJ50a81qptd+A
klf2GK+N6ZZ0yZWuJ9P5a6yztyqTylCX0qg9VU78Q0EdM7GizFVL+V4kGgnFbB0qyb4bkvqnUpt4
HWm3rvqrC7rcQgCvl9brchX/9VpacQdGOcfZWUeKf9QtL70JU7vi9MMqUmoi+aZuQun64xhOGDuh
2YM4gLIVepk5bWc1epKy2q9EvQW9c3BAxUyhvQl7866iotoGFnhLXXrole5Jisfca7rkxiG6cn+g
iwVYhzoL+LnzJ9yUtM6x08A8FlNUbGpcELxAQp1TtkS1sp0uBcE0JzdKule+ON1fYgYedAJG+7xy
roWNEYjSWBog1XjXOdPsdrPSe6Ut6W/0wqStZec90pBpe2/PeuSXNT+n7NX0xqtweVMv3XxqgNxl
1DrPcwKFpA8jQkBpUSc/OLV0h8rmdtSiGzXkq8OghIt0ApcVBJeP395SyInTjGEA22Zh/EJ7e6qr
WwnOUiz6+KAymb9GOUv8pSlQlF51guPYdA9Czb5JkfSVMqCvTslq7rRdqUt7Y7C/mubw5fO7+PIA
MTSQO1Cm8E4uQOKDGUxm0zTBsTIoDFeGzRkebtWuLu+kZRBA/Hiz0bA8f1Y1NmdnF0UAOgJDSVlB
TiYamw0I+9e+u8lFvzYaiAFK0aCxF2mnj99Mr9JJktSB0Spxr1bNvW3Gu7ou17V6y+7o2vZA1hBu
F2gIfvtZHG11qN/lQg2O2TSk7pR2q06Vf8iltfv8K11MibeJCjsqEBw8BAXPrrkelJyZBL16EtAM
N4HUoVlABaK1CfF0ZHM/H42U58qGxFIGPXoaFwBazyK8SU8nBftRggUMZPA/6IYNYIjMnTtHuEqB
1LA5EsZP8j4Mp5+RKNO7Rm5jN5PaX1ncfC/jFsteyG1xGXwxceZ0GqPf9MPwNQmNQ02yEQ1NQBN/
cQuF4dw560bXty3UdxMctZitBxyVX1CaXcIDr27KyK3m1nT5c/dKIpPpN/FT05vHuBPbNNWeRdw3
bi6MXa/F62YUvhPL//UKzpA1/zAGw7Fvo1ctNJG5QPTTNmXPGlDzlCfjl2Ui71xUx14x3mqp2beO
+nXuC0TwpW1qN0/gcDcj31aC+uJ2dpm7BEX0Cst7uZgnd7Qz22umad2rw85o0he0C1ZW5NDdSp56
ZX4cU+meqG4rKeFDPPdPGa64Thj9qDFpdZspO9pB/jpjbjEp7UkbY3qRSa77aekAKoDCoKkvy/D2
FK5LXXtu2gBJbmlyRZjeV7Q/en089HamUZ4sS8AMaY/olAoD3jH3g2VsUiNZxQ46FlOHAax6N0Wm
r1d4ysz1ez5bu6xWtrSKjlot/CwC+RWme5YTWfl4KQFI42qIxEqeU9OVJeO3bWR3bVF/7yQDCa/m
aAPdLnrj2VLmyMfx/ZCayZ3d6pt6ItOqYpy9A5wOVbXctSrKSGpuIMhXPS1zU8N258TtynGKdYud
hly0q3zoBe4+munWOhyGfIQCkQOsWKVqvJUl1Fv7LtmZUvgVwTBIuN0PYLiKO6k9cvZVOcVuqU/S
CkJt7qOOHfpNzVnR+ipeDXVub0Y71td5zfsdpMrkd7K5GAjzdBCpq8jFS29llDar0jQk1MelAI2Q
pUYJNAg92Ek96UEv/0onBEFcK9M0T8kQCIsDyCb1OM+IOqaopuUT9A9AKTp1QjvpRnduIvkeEQ1B
S3YoXWq6uVth8u5B5J8fRj7FHDn2Awq1InM1I9TXibFARoC0+ZKTqfdh1IeTP1VpcygI/ZCPnLOV
lEqjq/J0fdGMWFsDyH7Ladyr+rxvxPBqJtYuNWW/n+RNMAWbUMyvhllugzw9tkp+GFSx7TKxUUvJ
m2oF3r21jhc+eD0cA0o7RTzelUlruYETvqmj5KWz4i+bAZ20U12p95YGjTwcD6K1j5HWvoyZdYx4
yMJpOCAU5yZTdVc08X/Lt207xQ8J03q1ec3z/rsoEnyU1Q3aFIXbWPPPhHcBXqdws8wpvLha7pBQ
L9yqikq3KaSYuKbfKHZyjCdzbw9j4ra6+hhhbdrpFEuskVBXx7nVNc3WyxzxPRwFQBnnF4gDxdVk
PNKNHm/vBXZgI+hXKne2ImGCqbzn8vw6BR2HynTWBn7GEIX24Ovv4lDx1Vw/LQbIrSV/ERqSjkAj
jUk7Tnry0hbKg9MlbGs9Xslwody2mb4pWDS7dVgeOpWSWWo/DKGc8wuye5QOD4ig/7admeZFsgWC
0Ltjq97pVvwWiPleD9r/kF5LXJNONRyoU7BISaJwtxpV8y6V2pPaG/vAzDeKFS2mk+Ie78PUXX5g
WCmU/ZV3zP+2QypvnbB+H2J0bYpipcFYXUtWDCBpks0v1FPBkykI6vY/BBipdZOZHjSUfVeZ70bV
AUfKEEeuhhcxxX4y2btlQ2hUwDF0/i9hk3RR80UoyqOcdF9FruziFi+RxKQoPjykgfMaquFDx1pk
wXhAA++pzMYI8fig8Fp5yNwOUIWe2ocRCFMgzMEzg3lnBf0+i9Q//05XDjuhmV+0NN3yMj7RIaUh
0ljHQLN2Kl8RtQRgUQ1aH72QEvQDA2vFxlvhFryee2mf6vNRl8QmLAFwZR0Q/8mTzWCb92nIRRV+
tQmxlmWrBwty1jTv8IZKXY0D0irirZfynHXnmPd5F/OEiceu0Ss3ag3Zk8hwvQA0hZujAedp+WLu
BOz585f4SnyBWJdM5kHqDg3o7N1v24L2QVzbR9Drey3J3y2pW4HRvVFzvDoMSBhEv6kHQ6X6GDEp
gmpE3tjWkey/0kDaueDqPp/JRQSzZIr/N4Rz1i+15Jg+DSWeIywur5DKe2HKOz23tzKl5c+H+iM2
dBZOw2IgYqcCR6Z9Xp9CFiyI+6Jjo7Dlf1ZpBrxFio092jem1485DU29idBQKsRalfMee75k3BmJ
kXxLChzPlDZHC6CreZDrAtcFiv3zT1ULiuc0aJKfGYWo/RSb+VY2qdkIjA4PbZRKm24Sxb6MCtzU
qz7aKpOanBD2MPAYSEDNode6KfOyupGiXCI+CAxRrFtiNRgU5y0YZU5s3DPk+SRXawkOd2q8dtNd
GddIQVlufgsYcREaLnEoIkIEu9T+8Fz8uFfaoO/iuJ1msuHQr8VX65YP3UViezbA8gP+SumNJM0L
JWeAfkiRDrby3yFeF65lcQZzQqF6TOLN5zvm6pwsmXdy0dq6KGh2XaQGqcSQISoGvg0qal8aVX3j
lF1MbDkCwGNoJi7ayOcpq22PJWbY83wEZZmAn8wDP5KJEmanBQuhUbjQ7faWquGVqWFT7PAfiltI
Fp2lljqFb0Nks3marNLxgq5+knPx6/PluzjbSCIwBvMifoGkfXZ9tCYaoTnYxFMmS18M6VCm1pfW
2OvljZ3+58d+ONgfB/qD3/5ra4S9YQuryo1TbiZu0mluyouW/MrKeq3n4TrQcTSWajfFcTxXYrcq
nZfEeMXs1MXgaJQeQ43VLl6aiZe6CldNgqPJLdniiwXnKxtQyBd6CvJh5+0qTWrGIIgMOCGF7Pa8
c0jqfb7c1/aRgWgY7taLsM45xiWM9Hlswfkst3WL/5BLmZKw46ZZ2LWZLLRumC7cKmTSHw+i6USj
rLVBeLK0YX7ordHYF2WTFV7u6OuS/tEqDwLLLSM9Qdcf5MeAdrFTOG5WWsGdM2vEEHaev3w++8tC
9rIJaDgvNWx6dec/q0yTAkVhdtsCXdSAQ9BfcRKJeq3YNHO+41PnymsuagIClULrvxfeEGumRQD8
R4a2cq7IkympElEUCk+lbZ4iW95oWjN7hR6dkm5ejZH6+vmErzzOALIRqEJ0xCIKOPsMtCEVNSg1
6QgaX9uSl4cbUQII6YFz3Ag3/rwVHw4YHZ2/xjpHNRV6xkMpx+Epgml8nMKovUMLM1vLtV6+00eu
gdmYpecINDaHwmw2loqSnDpJ4w/bxMrctItuXaOOtBeW3N4oPt5YiHMElBVZVTJWLLwGhZ5wTp2/
qtk/A6FZAHB/tEQp9F541ysxCjkJsu1Hy0pBrpnpe1NJO0dv/M8/6hVcCedXNRcGL81tXp6Phwsn
nzEUUobFYSPQCQhST7Pir1kd/BwRu97QTEVyM64cN+l73UviuXRzkh03LETsl6ZjuCIeDF9rzNat
tSz3ol619mA1qnVRyzdW/sqNQ0McZrO2SNNcCMJN6MXKVSmgF2H8UMryXonb+7jUfQEjRsUf5fPF
uXLx/D3cOQtNK52hTmpAfGlkYFbfG6E3R91Nts9SBzzf7DTeQCnC2kbTZ5n1X69JPWbg9VpmFU+I
q84qy0w9KgqjrYXrryuTM9UKclBBOtHGUEEEqMP3f5/poopjKZDgL02y49Getaqg67RkmAvI43YF
+1rJnqBjMW3l2sKT/awcmlVoeatGaB1lOVRWZmUPPnZDGBl3UecHhTVtOq0dDnGHLXaaJi8a5jf3
4Qg+8/O5XtlEoJKJQ2DjX1FPGqxRbufAlI40LtbI/d2ZPcWgpJZ9M5celSlrb91mV/YRjRvY8XR0
ORHn2K2qpm4y15NyHDM6FJBcdCpSlDKSd1kTX2mu/IwSY2vN1tqIZU8ucXdT2nu5C/wlX/589ld/
Cw4ccNnoz2Mn/3GzKUmX9yJPxUmn7ecqM9rBXWptPh/k8oZ0lgQARAdZFKDls0EivEX0cq6BDw36
c1yEm14oaJbf6iVfGQZpKjqMtG/5uc7ZMCHuxRTCTGzHE0V+UBIx7sJG0++C2bR/fT4jfYlPPx5S
CvjUoP/sXhW5jY/rNnRJECR5ZRzHVsv8NNMa6K9t4Op6Nx80CcPhCCoQpTS1lR/kpHS+93Iz7kUa
5DsLuw+3b2gvA2BLqF04yjsRG+qOyBcFW0Wm0ZEQ5dCRaH/Feh4f5nrEsA08NrYvFXDHYJofGmcG
x57b6UadROnbSZRtI4hcnoByet+lMoVeu40PaIFJdIybeW0iT7YKQ3P+nRRpDLMgih80tYy+KKUT
rWvi0d3nq7QswodFImVCdGWR0QCreoHABzXX1oGlTaeq7rw5C57RzvQKRAMV6putY580QzzDRr0R
mVzs6WVYXClpA0KXJCD6+G3Kri4bNVBmisqhl/YPKHDfOMLXctu/R1h+wd9XtAPoth7U+dRVSuda
EuBjxZVmgt1KuPVc/MDf5fOlvNjby5wgTiisI9DK81xmMCo1pl02wxkRboBtjNJr6+5WKnglYwIQ
ZbOrgdGgF3K2q9targPDGufTVFPaS7KN3ArfgvQT1Yr/+YSufSTCZdpTAD8gtp69ch3aT2XZMZSV
2W4bdD/ENIQ3Huxrn8niblsM+yD8nAczPdTEOE2C8dQ42pYC7HoOOxy6EaOu4eJNx6a4AXI4t4pY
0NgLHhSvKx6TJTb+uDFgb2Vq0Urjydaq32neJivdKTK/Th113yWptOfRbY/xgKfH4EjUr5UJ4W8Q
7NsCuddNW0b2fhbJfANSeWWxkRFBBQZiO+Qjbdldf+1Xh+gfpuMwUo9OlEMRdMlJycQ/Kp4Cd1ho
uVBT6KdSLj4/d3nH4DhlKEcRVM66S4f8ME3dfg7tdWhHm64ain+ljkAXWUqDPF3Ie4E4/jivTCK8
qCoMCtJS69CVC4b1OBanz3fq5S3GIAtuD5AnIt/nzdTYKqJ4kEt0ZkIRIx65McyDw1lvovIdDCwy
Tv8e7jMvLnzydO7Oher8cV6zBaNn0QSAN++orjE5I9VfbZsEw9vnc7sIfoBpcFdCZeei1kBcfhwI
3600D7s+OgVx4peS7RetAkdF34gWW9s5NG+cyMu15Hxo5HKA5khWz3EaQh97ramj6dRlyrvs0FY0
NF/RKUlkYgaPGLapq1Cb3NRy/OPzqV67DBgTO6MFSUuS/nGqmaQPE3uWoynDVW2Tfl3rwYrX8CTL
tNBkEb9MIr8RJ1y7toHrEffwX3CCZ+urd0Wa584wnZR++CpEfOjmPHbjUr6FE7vUCODm+XukZfp/
HXFztusYruB0MuzZ8h19CB5HALrbloxt71SqvEFoUvXjkVax0D217G5xR6/OlYuPDBVrCB6rj7+g
6WXkpcppOo1ztTMy/TCZU+FqTXkj67vyIRHzI2UkQ0IW6Dzfdqyq7EPRzKfYmXK314yXskyRIA6+
TY2tu7NVQSJHmODz7XNldgjpAaagjEZx57xKms2ZMiBXPZ8iiB8YR9jVY2g54m5qrVtqJ1cOCadk
uSzZr1RHl5/y16ek1dgrfVBOJ2caTYqv1qkz9GfNiP7Tk8WiCtFlM34UfbP6fIpXXokP4y7RwV/j
1rIA2FB302nO+591o2zbZbP+8xiQitElpDOw3G1nm6TPscmqWss6xRVFTnrArtNSufl8kCs75ENx
+WyQcBAEHAD3T2Wvv8TWExqyri2kY25DfxnXeGfcGPBK3ARAk3iWPIpX6LwWFrdlIKIcRTyVzAMe
TuQnA5zTMkYYsTYfP5/dtUqjuQAp8YIAxg3z4+N3wrVwSrTcsI55kuwz44vuZG9m064trTvqOvym
HqDPUCgHswq9ODS+hLl2I3q7chrMhT6MIMgSU5xHVno44BFkg3MZaprAYg7e5KFD47H793F4JLCh
Q4dvMTM8m6rcJhO9Ec06Dmkp/KZTp02j9LZLs3DYfL6sV6YEEkxdxHmZFDWlj6uqVZGW2HZpHPW5
s3+qUjI8tXWk+XZ0U5bnylDQdVRSf4RJiZTO9qeidmGKK8tw6iJ98qKm3gSh/G53w60g+3JfctAW
iUEE79mf5/YnLU2WLB+k4FQPlWdPAMYDupy6A+n+RvH/8u5gJHBtAOEROL7obU4lSM9ydJzTlDrb
Oo5WSvHy+fe5vBUZwcZODJiZfanTjIF4MQGvc04lyXVg9O6cV1stpDhSrR3tlGvrIJf++Vwz5p84
nhUkoj3bflnU0jFp84B8iJcmf++V71IEfuamqcbyB33MlCn1QSTiOQOCTSnz4+bruqCs8yyNHhWj
sbbVhMVDAqZnq2M56IdBF7oClcP15yv6x13lfFRQdBjkoK/HhXIWM5SD3uWV6MPHhM6UjZRr8sMi
kTXt763VuA5B/OKyBx4+w218ntYpEg42ug1J+KpbvW/HzpHr9PMf9ecFuPxRukoWyiXOZvq4FLMR
zXJtjOEjRn6a8w3cu2Hco8OHAQYAeCQ52LuBUrnQv/iHdk5XQfFDbrJ1Jzv3fKAsf+V/Z1MgG8Kv
C+r3rjgU07YqS09EljdD885TSKD8GaEcukpXkIZVbhcgs4yALcKGzUg/rlr/6cNlt+i7i3rg5edG
popWDaLjy712/l4AGwShGdXWsYFB4hdBJnttlU+bWW7DTZnogV/HYeXPs6QdhkxtPKHH5aacQCgJ
BD39hgbTLgNN5pZyr2/Grn4t80EDpiY9VCJirey1FlpfLXMGx6XfF2bdu3kKgMJq7F+DVftqW3Z+
rLe/awjDd8bc5KtBS9q1JmqxpZne7OqpfM6h/K8kYVbuPPCXhuIReMdo3ZH+elmvtH4x9xW6gZPj
kvltY17+pyksv/P84bKJdo9b04L1UGtKV205v4x1+H35cd1gPIV4XuVpax+UpH0GcpTwGZreE928
1YroTg/Vb0VsHtp+6nZ9m8/A9cCX1k1huYZKO68ToUFPFfXkJm6Te/o8u0Jqf6R1s9XyUnbRwgUU
asLt4qnSXcsOn9tAf6qsVnVj1UG5xNyYffd1NMX3prLAXfTrEi+zqEMTcej6xznvjkMO5K51JmcV
tskxmrq7cEG5jmr8YiTme0DjoWmMNVaQPq3HHZ10HwS4pyT9g16XR/SYUHnmDPeK8zINhuUprQEa
dxhqt5D1H13mHKkRe5oUPOszZZ0uqr6MUfzWyRSW9Lb4WoKSdPVijICEmHvkTGIX0NJK1YfZ18bW
pmMcf4/ixPoplAphvPYYkLo1mvYu5Hknh2Jj9WgwRzawrmkEFZSPuIhRLXTntpARZWuSJ7gD3SpO
lLuprne5rAReWyIQNaXjC931vUAVxjOzEdGncjd205sVEtjzR3txVLxS6P4Of+TngOTXEGibudL3
fS2eyxyOWz3vEifdIPjee4UzWJ5ZCdwlxql2k8F5bvtkm4vMy1Tk0xWCNMm6LxSgpb2+q8rwHhlT
L8bkIx3EuiizY10mX4gf17Nc7Hr1K4JziFdqK6mo8eWI/c7K1opk+Zkqvqbx/DDMycpRyr1cRvtE
zvaL8jJBt1dK6a4CxGiG5Cdg5uLiBzeOj1KAUserZTD0Pt26zT2511ZaPuwqoSCptSsMayWn4V7o
S03TXiWduQvjfGUM0oOVlP4UaSs91wi8yv9io/iGPNuqLsRWiExHaguwX1ZbsV+rv+fIWDmjtmkT
3Z9HZVWXxT36Ie5gmU9KnWN5AN7Enc16r2TBysrM90KXXtCm8jR7pFBs5uAJ4mEL+AztPnCcokDx
rZeap2qI3qIQ83jKJooXwBJZ2ZT2UQLeOWIeqSbUP7GEvev07tskpW9mUruSHryOafFcs226UQPF
rLmouAlwpxU68ACIvUoOBxfNI9eJY28eLe6B3rOHbh2i+tyKUoA3nX6m4m0AUjlXypPddK90ABmw
Hn9Ecd1g/wb7D1TtzhRYi2tV9atJLQ8Tkl1sNc9DO9+1OP7STPVHDXUB9qQTqK5eGY+hVD22tumL
VD52AHcnbjA5M/240gJaNc2dTOSJrNgaiFTvBnUEsjD3kuz/kXQey5EySxR+IiLwZgs07VtSy2tD
SKN/8Kbw8PT3q7krjUYSDUVVmpMnTw7IkD9R8Dw3eX7RYiGFycwARcK9N/XEy4LBpIwzBmwIUPln
qp6+BUZRPhg587lh6C9L+p6zB2NHf181JkNQ3Pb18U0t0hgFAxixTRuXoYecm7WsgdXQd4+Q+BL/
mROYovN5hrxIH9tu6N1jZw6MtECUiwf0ht+2msPYhNDpwfrIBxgfHovcsc/FTsf+1Um7M3r3w54X
1lt7RoEWckmcl76zWpd8dA8IqvmNZt11nY3W+Gs6X4oF++P+6fLx5JTZru0hqS/LFtS67ZcrDHZH
G2CJV5c2jREtyHfW+MGoNw4ylELlTV7G6uEUelhAYTNxir3AKjlz9lJqQ7AARKnbe6xRv8ivZvYk
rYJBAUSqyKMAyGSHYET7YVDzQ5vUr9Zo7NyxDNWGobjjm8SxSsYXTNl4muo1aHLrYuTqD7nuftoy
CNmz67eNysQG4jzCTAjjahZpMII9zzrZ3Jk9/HIoDjXcz9EeQpPPrlnPQZSnXKs+l26EOtudh3T6
MXBKemk+x5X1W9tL2CiQKAe7usYiu6SowLhOfc6Y4i2mKizSLZCnNRcOQu1J0NJiWKnqdZZK9Unr
e9Z0Rnj8qUWSaYN2Ulkb7I72rU6e2zwhGC3jszKgJR9Xc5TM90pv2e9/hCkOMY5xy5cr/b4uLakQ
4FRZYYwtFHetvDHgkm13y0Ohohw+1qytQl1LLnHvBCvsDd+Clj7azpteaedxnhSflo7ARE+TAtJH
MRjUG9p95fRHtXLfG8MliKhRBdH3Do1em+h244DKkjs9yCORZtPe7K0HvWQDL3P1MDXZHYh1b8Kv
NzLjydCV0q/6IsTrLtS1atfPqi5a0puqfa+cE7ktu54KrSh3Kj5b5+Gt7Clp3vOmONmx8V1k03Eb
9L0xUbXe1nOO8MzkaR9T7kXJkstAZH3sNPoO4DvpZvGEU3stZxEVjLGOq+ynUtR90Tl+qi2hWOkw
KkvwwHa3Qv1HymXLUmZ6wneNu31jKzAi1dNUGPuaceDWagdy02bsZ2lMZiz+JKAn06rrm/0wIAPY
n4yK+SdufavMMaSRilbOVPi5U+9HRbnnBIH1+ORs+a72GGrXwC9ip8u7X8zi4tXj2Whx6Lm7tw1a
3EYF2oe9LH96rX3wBuXq6iXyM8OZIl2YpulZAYWT4xHkPecqwijN+uBV0+e4OvDEPT/J2khxtcPK
FoJMv6cqflS88SFf1J9uioednJZQdcm+FiZhTFcETj2tfpWlR8HiM162VuOzS0wWlfCs6ZR4j+1m
OTtjloWmO522VlyBWyLFaud/x5tRXWiXV76T9te+FDtFTw3fjbXQi9cwVrNg6z3Hh+Or7duFKmNf
bycGVgS5BrW9WfSvlrrxcZhcBCfxWZaUdDbwR0odDUbbH9JyOcXZvFzKyWgvRoNQQU4ChT7KvNPp
GBkQCbZ5jmZ8kl9gzz85Shl0Q3KLKyVQ8Xiq8l+qocGYD+VrI7wPmB3vS1q81Jb4xFBtyLVlKfTL
BRqrOaWfwmojD4V76a6UbXguBBi2PX4sVnVfM/fNIHvazPiKPnEws+jG2ES11z8wUfPRUZlXqlvY
0s0v+TtbTXaxU4apM11krDWrDTw+mxioVXUlLOz2wdDGFw0nUenFa4qU2uKUreZ33ETuccCt2Rn8
XFl/+xFV7ST+LgnfC714nwW9BNVC/xCrFwy2nr9kaXIyDW59RrAkmHTQDQ8B0QfC0sNij6nmOzQ1
GX7TbS9qrF30If3jzcaDU6qrn0A2LPSW9hOccZx9u7H7u6jqO/PKWReMc98p2c6Ie2peS7afewrF
npUFcTWaT1Sxblmf3QAPzmW8nvQyu1BRCTS290h75BobaLsjgzCkGDbQ5JtWW1XoMDeeGmQn8ldU
E8sgLbTIdBESyNL9kiH306gP0wzklurEWNOKTmzn9MAPw17PNMbxjHbeBjqAnDRdENWhdHhF/IIz
RP2rqySr6Dur1DeR2MeuGS+qNz8zoGk3jEvUL/3OzR0lGkrLZvaIuCCDQq5chx5t/uyMiullGaPN
h+mvooogxY40yCustUn/VH3MzIn9tYbG+OHhxVKh+aNWPprWU6xLgSzyFEErArNTLp32brdDEA9m
OCI0hE2wei1s6vKguOnV65RjtRonBx1S6eyFZmOcxLFQ/zDN+ys1kjPZ3zukyJc0niJFMQsG8hGd
bByJmBYjJS4IpnQNQUVUojbv17T1k6vWByNO/B7C9MSEAd0ev90EZM1RgmSooi4u9g7HpYcMAiMs
ypb0tKn2CW8sl68qLFqgFuKkMayG5CjfotxoemVMyDVauwaZ9UQMf6Yc0QdPD6XbyVNoLujiWZO4
MSclqJVmP1dxtNDorm7LvrbzILH6UE0R0CvqfeNt9EcVtKo4tE1knN9Sf3YIpb3FRkvagWiHnYrd
PnR7lB3xGXJF5dXlp1la/SoS/eRYwgrEGgfl+CTX0tDeAZ+D1vs1NBIe6mvt4B2lx+nVOkTKNWQe
ZaTwzkbMofB+CzGFq8fEB4/Q027PK+VFZoQNRaBN6zVV6SyxWa14U6NMLCxnPj7PzRAN3ldRJK8r
XqPrrae0Q/gV6/PC0vPstXm0vTlUTeNgFM0tUeN7hcezGCUVTrFR+0z6/VmEDSy4HuD6v9oZjV/I
dix+Xli8gWo7NG58wx9KVWS5nj06UIW73ootS4IliU9iIy8e3emcqyZecbyviGkO8RYKvQsR2tp5
BD5EjruiMaHezQe9hDQPq7Oq+6ia7IDGo5P86vTkzBiuoTDo2UkOTj7sa2OLDDN/z1LZG+ASPKEB
xa6GExNlq/uwZeZdOtLETG8bOhKz9VQm1lG6FVTjyZeBj51uvxrtT51N0divrBjBmIvA2ezt49m5
d50Fq3UJXXYcA2Z9N39hconv0TmmrkPoQFiateUxbar3WcO72GhP8fxtrEWNQrNjWd71dmOz9g8L
65MWbKGkfhhTGy5hsdca6y/nMbGL1zxd7+lAyAM8MWkrn9SQtr7Fmr4jBYhcjnxcv1M/fILrSlVf
OyCaFUr3MpV31V2PwK8XCpJhH9tHfiW0FOM9V+p7vfTYGiYUYR7GePg2R+fbU/tAUKveiGpq2BUJ
zeFdu0Z4rGM+zpeWLtDM1Z+64cou1dzsJoc11rY4bakeJZP5UyBmpsX9YXIHBCLoHrS3z1iRorWx
Oga0OKFMvZ4SvSd75pWUox0pdXzSxuXo1BnIdnI0suKuCgAB7Z3ZBZeNBrlc9I/1xnRyU2/UaKqG
9DRUgnieZLRX0puARZYgbyLXUS7S4NHH11o65CcOzsqEUy9LH2dnPAJl/y3j3AnUjDGy3oB6MeJx
NPMz0DY2EKKG678VuRssy3qXBo3OnPfFipnsS0yDzUCDwm33GvWEII/bCO90MN0ybCvttcgLO0Ko
5CRTgoUlZ5kY1X5L7Hw3KTMwVH9cyyJs2u7AaQm7Nu538iIl2yukze20InrbWeJtMtev3FNo+IYU
0nsHDy4KSCGJuRa/ugCWOG8ieVGmJ7fLvtJl+eqEbXH2i8dxS55KrHLWt5FeN9gq89fL1J18zxz8
tS1+VNpEZyd/ldrlFa8ZcxpgnANH0I2lG2FCl6dN2LrNy0Gj1c3iediOSimiNa8jxg8FcTkCOVd7
q4eDq22hqnVHRPZJ//trzqkXxU+r1SSdHoJyY9Ru4rFx89MUi7uzNj8eqjSdgdb2FrZrf12rZNe2
6Wka1x+vaEI8I866TziayUG+w8qYA8N+03JlN2HAZutbHmitn2lbM4qD50y7zWWCF0eXBcmpGJYh
55k2oPG4mU3gbsVx+Yf5rbuC0D6bgRuJDn2j6y9D6u5MO3myxvTYFi5N0+urReTOEIedjFahmgcK
YfCsgLGg81yY3dGdOVkOXQop/awye1Jqsh1vOqmLdpKuigWg4fWebRDWOOEzP9Ia8p6EEzhNnxhH
UW37OCujMW5us13sCiOh5S39iGk9dszlVT6omo0P8qGKar7NCJHXNN7xpy4Jc0LNZAS0pW4UZsby
ZEsx6mKAwVjIPlvhfppLu4buCAaMdVM2JegzEpbRC+eBjLLMeRDxqMV6F3ij+7TR/9m38C+bwBmc
qGd41mQjrmosO0jkAf2qvqkWUQ801unNR6Ez9yr7SJJqb6zprkjsU+bs01UEoxKfhmFBB3A5DObw
SJ28RADZ/Wut2RzEfXzKJtIxM3nZ+uKNsskzIuO3xizfV6P68sbk20ys1bdX8Red9WNdZjZNwNVf
baiQ88uJLzkymtAjoxpoX1ewo+WgXdLWfp7G6cEZ67Mm+vuglFedh6zM7WArsQlsal4nM/8a6T0Y
jPEuvad0UOyTD7v2bpY7/xi1+lZ5ShrmGePKQHYfOSM3c5u/19o5Fsvy1pfGftyWz3ytDuts3Dqu
NCfuWaBQFqx5avns1Uti6HdwrEO6tYdsGa/KvH41WxVKAyVovK0H523L11+NgZ5+WYA06ll7NdBp
adblkZig8muHDHPaAAXbh61qjqYlHhKjYC2MHKTC0gPgo2OvMVWFpkp5RCdbudVkv4XI7nbb6n6B
volvOVIkn6uaE47KVAlEDEGI6yJSgifJjxWDcPJuOnSKwT5Ep72ALxl4TXlZaclW2D+Cn2hOR/rQ
dk/LlPWPFeEDItLEOBpRZN81KGFugrZXjAxI1skunbfBWnfNPHzpSvuYTfVHn60hZ+8334xPfVh3
7lycRy9/LBftutnq0/9DJOW7bQm1p5Qor+qP24h6w0JbgD8qLfoC496q1qPSkT3Mog5TUb8yKOrB
8qbbrA3PXjJ+1lZ8oNflLqr4Wg7ln5Edi+pxRMq3T9OSJhiRvA2mckEe8dioaRqmFtNI80YnzJ+S
ayX6m2umX8D2YWOrhyqbr7a60oNfjb4OFNW7mea3if47etPiK4X+Pa7DOxv5A8qC7acpV5vy+b9y
4swgNQ1PPe5/rM6JQXecuwweK0o5kOietxkAbTPTp2orb5lGh2fRmwc3jvfSRuda93dxp5cagyuI
YYVCtFOramQn3vuQ6dESUwMxhrvYGIRRDlBs1qvdVgejE0QKjQFAr396Vn1TWs8ifFevlH5O/Wae
EkZFgC8qqc9gd3xxTtO3wewC/CMd8CqD5AcPicwurfddEaNUJEKnT56t3Pywluai4SmQgAlUFpiO
1IwmfjfdzVqOrSj/akUJIx8nks62EQ6xvVcLGs4Xg3HVZGyjAhrSMI+SRqDGmZ7o0q3wL/FL6VFn
Hgf9iH70yRTdqcy6ZwjNfWAk6ouaxC9rKV4nQCvfYbpXoBT22YETkjluhBbQr14kaASKaLTNFEsb
vwhwJzh31271nnWxIM2hpM95zlwUoRehqU1RwjAEt5wSwIAtyklCfXSSnpt0PLe0JJcmidts7Jam
jDA2+77nQRWGenPS+sbckTYfaITw0FPqr2NR3OWL6SUosHTPJS0Y/koimbgOvnrU9+vaozFHWGz1
r8i7nM2qSiNvK4GbBotCDcpzeu4ctsXbbxWhWSvqUycU2x+dVfMtUb7TjOzQUda1vrLoR04ZmGNd
fMn4R9GGl8agK74hdHZK8g99dv+z+8Qkb90ihNRZ295MdspI6c8R67rz6rQOPLNUfVQc3wVeS6/o
lS0taMOb6pON73My2lhzAofehBlSh5mtd6suX+exeVg0b+/a4y6ZpoOj4vIG95FGxA+zcD7pxb81
Xhe1RXMGAb8uK+mMUduvrWaGmT2+em372JgDmQD1ok6dW9IUpw7nUYtknAHh8FlVgW43CzwGAfiR
/YBSBC8gz1xMg3tVevE8IdI1jPWVvIOQpacF3Omzq8ir67gax743kKNjoXU0a31dI8DPMPg6UgN+
i9cCskQ5wPBOcWUQV+wcqzZ8BQM5NbCpHPFZD9qeySUWszpa3xyTY2Gn+1whd9j6VYQwz0G4mziI
i/kwqRkl6tbz/HqzfmIqw/7W9i4VRrDUjAheviThtTsX2wQgf8kTO+g7vGtcHoRj5Azuczh7xfQ5
mdMcJHoN8137sovxtLnVMQUEdVUwlGx40nuQK1QyJjonq827LPog6FJi+VoRweGKqtH9WJL6K2/z
AwfoUnvNw9T3X+OAtm9VPtf58IYphAmBADdQsxvkCm+L7rWnTuYJS/mQTvqpU9eDVrW/ckdSmztU
XvJJgg18YH/Do7gyPOAFrtZZK5PPZFLflK7f9ciXtOv42s4UkDjRl8FW0XPIn9CKuzEjbAhyczuZ
bnWzlaHDkZdkgn330mPPskq5jl396PSESs2Y7DbygDlvLv24zKFm6z4KK1nQ6s1xWI2/q64cFJqB
0c7AEdX/uXq3MxKytLwHlgMKtihILGnkFuKvIuIevXOw/7qoDmjfh6Is9llRIbs8nQWDkjZFP6i6
uDeq993UeXpwTeu1j8uZmpK5W2r9GRd/TqRPFe32o9vaIf73xvLxhwAU9Hmk8ggDENFkIh5h1ZHB
pFiGoFCmSF5L4fy36AWCyd4xMefjXM94h6r+LfqKMSwL87V0fn1Yxqc4Wx8cq/lPBo6DQ55Wztq5
debcZ5DWEE6G6AMi3D9esYW5Ox0nR3uqR0BzhVMg8v7UZ2Ptr7bz0PYDgFQcpXiSzBsftW1mDEV2
tlYmKSnVzlaUSzWUV/rhbxsRNbX6SO5LDaCjqo2DNuLhkioGUFI4AlVShnDN7zI5Gh0kqpf2lz34
2ObaVSzl33ZSz7kQ6o7Ypg36DVNndxJ+rt/zNT3LpdDb4lQxAwOkUETkaojXEMxvbrC2KSWpOtT1
MQ8VyAx2tv0UHQIkid09Dw6lvzZnglwdLagpA4o+FnyfqO651pCupvFVdaarioAOHeN7N6/OeimL
GfUrMwIOmqEFMlfuaCBJRPM29sOfakpfaKM5LKJ77fPknLf0SzieHqAo9z0nLb0lhnpWFe9vm2mX
uV06HzuwhGsSP1gK/BRFb57biQiqa/9WIif0nH8Glbc5MNu2ws2vOp5RAU3XUYLza8uQUJ/9nGbW
386z/6RD9d1WLZBDq0TCTBAS6j0rdIf6XG3mi6uoBtzAJHIdavljzni5gYE6ef9beO3HkPdXBqU8
bQWFdPiEe+ZLPKuZuh9z7TV27Z+tr2Zkl6FXNbr+4VRZ+Q9xLtTiLs/pRr0hmHKLLpT2xQRFRw9p
oQovfpdYlrPG7I+8EVG450TfJMafByO68oEMvsg8f7NEh7OgPduMUU2bOcxXfQqseQCGXZmKab+l
AsoFv/1bxapvVO3zQMGrbfrnuBAfCSnpIOan0QRQn8BIGqU7NaI5rel0gqn8xBn5auOmvUina2YL
tAinjYhYQq3VmrBnClTgGs3vPHU/22Le4Cae3WEJknxlkEfT+t2Mq8nHP55K2l/GLkBo3MAjSMcw
ZWBZgkmWUXNqqTOiU2kVitxig4wxMdYY/xRKiTDL+h+qQ3/6hAnQak3As25Mjuy6U5XrR8vK7nXf
PE24GgVv0ljaSzYw7dqNI/AowL7+P21mvkqeJ+9bbFg7vcvfZngAc5s+2a320qvb9l3U01VzOwrf
/a+870IQE0rua0crp5UVJzNvTkNuPaRlu5MQOIEM6L01ETmiug1JeF+307ozExnoT9WjbYsvhqEi
qqIfDLfa1yo6GqrVBfCnJj9JumPuzoxxrf7Iu1Ub+6yYzO9ai8uk6CdpcrupvarD/DezKvR42rJ8
G2qu68XvhOPcvYi4H3hQxq9bqxQQKwr5aOUMBvFE4lGXz1VKnVl/0wiX5zw1jlVPT3qW7+LE9eWQ
NIBSer9K9Y5g0inTpnOD8lg+1PtqYpbWsCo3u5++dORP0TX8KvTy7rgb+IAGkO4OvoHDVQiFVMyy
L80kEpFhUq9uqC/UwGg6vKwbImBAD42a7WoF1SEQ0J7aj/srLO+RoShAnsXzDPKQFQw2Is/v6ybA
jQDAGlhsytFT8520G0Ckkz+XpfpYlJR6No8QPzYiaUk6g+Nmer9lYlehmxCkZcL8dBn068+YNmKR
3abHFDu7fVfz+lMlKlUIPGQWyjp+uGDUBohKULu2ESRu+qeeWLyeMQDKrF/GjSPIvqJh/lGp3Ici
bc+0StBgnee+m1R5yHz5B6GIHVMfomGAuKDNpE5F/01icMg6ANxM/SznRkayRDSwfgBRCsfdz5hM
WpJwvL/6iKiWtivpFWaeRMXt0W4cynxkLO9yneWelPCrSkULkAjMEgCh2mc2UDdsqUW8SNBMmnAg
eJe6Q+kkhwJZOYIkdsL46nifWowgmbbu077flzAfdPebaty0oNuDWBMf1MyT71EA3WYjbMYBra/8
pqbep5jADojIVnQkt+ZhyLozMq001Ix7ymEGtiNFgBiiylWiKxJ4k8PYmbxtoBKn4QAovWRxdigr
CCJFLIRvDZFmKyGTKY9liTWDtOC13qVr76i5neRTJeb4liw94GEaJPF8ittbJZTzshpXudUYa8Mu
GKdg6qkl2le2OuMAGdjtzzogtSIi3WAelCbhlHChKsUnuvjaeCBLtv+NWWc5QnPRw0q7j51zRGGf
EsRHh9ewGM7ONWXgUKQMbaUuV5n6odO2m75NFy0DXyjuXl28UJq8J83U+Itj7rb6guwTHSzywzym
rI+zzSJr1GfHAALINjgUZim2tw6FC/gh3MusdmFJAZU8x9CvQ92FDF+qxxqfqTzZeXrcjI0Ikzwh
jw9dMrSU86osGOAEVToI/6ORmV+1IUKV4Lo2aHYfDxKrwm07DhSyb1GdENcZSKFGHATWmjkzLWpQ
NehGBtjVtkd+Yi7rA1Pi73X2KhkDyugFlRM5qRaaQ5TY5ON8N1f7no3Szy+YsLtcKCczVzS01V2b
WfvKrQ8rW4KV0y0mljmRyoaT98Wd1tZ/krjCR8mN5ZCcr5XzPJfDDSpekIMWjP28d9VyP3d6fqyN
InQQmJdBpdz6w1w+Oa2xE5vjl+qfWueMFFfOkeMsoQkYMVCM6es57MRPojvoyf5bhab/i4zYlLq+
PB3M45ZHb6U2IDH4AZzfsGFzjgdumR1LuM5S2cPwyNC8X9oNd/yI0vsrX1LzQVe0AgJCReqysfVw
A4Z74tFkyblo3+WuzNm4nAI+fQQnjDHoev0gjz//QyvM//9S+aJ0ULCd1Nuocgx0uEjPtZzljY+1
RRdh4iMEzgKZYMgFgEYqX2kNt6mU62LlkZjhDYIJJdupVpQX6dubGkJwHZ8LmCN1XoUe0DMfK33i
UN4nSCrcS+P9SXLTr2J7h9lgGSWEzM6iYMn5h9eaybag7VlWayS/wen/ayvL70FUOMPSvstv7X49
V9VREfXRMP6yCVeUERX3xejzaIZ6NrnJnrQY1Ow93X5kWFv29hO4N/fj8oDJ8sGns6pyJWWql3lQ
S9mcrKaZ/amVb4SaAjtnhC8/8AglBikUQwVKloc2bEwMC1Rvnd3GXEF2OC+vUEToVdrNbmM6x+91
exTr/JRkf4Sn7ly7/Tv152x4hx26o0H4Sid1yONzRgS0Sfm//5Z4uXccSmpfR44wjuVxloPQsBcs
kHAYbQ65rVWSNxqId8zV9E2HxWGR63d+gX800p7WETvyIBHufANkh8Ar4IayI3naVfmi5Ms3XF8a
TmM1A+kneHI6iHe0b+zYg9yow2atqa1ZziviQqE3Z2dOVL8m//D1jq//37ScbHl/2mLvXdw6FszO
i3PRpD/lts/G11qW3M0Hc/xQvM0XTLiRX/8ZZfJrc/qUUaNlL9eRd+zWz9wab3py/8M1yLKzqu07
XYvWXvhamlJg/6YGEnYK+uObeUgXBDBZFzglyGiukJrfSuQoMRorVQIuIW+4cpp3r00O0gxPILhW
30nbY75JXL+oE1+xqeGwHnCqvWOWrXu+qQhJWE3DeqoBgfVshIC5Bo7zpsAL0ZjjKY9wjw2S5TML
a7qOTlQ4kajHnTDkcWa5Jnv1ecVyexQRyoCgnRGKpb7tfXImtOypGF/lHpR/JA0Vp1L6XhUNvmoA
RptzvqI7NX5Ikpc0RHMPExSzKfJf+QfSHMgtrnylhE+snbTp8jmxAnLubHmn/ukrZXKovT9GfuWs
JNMrbg6D8f/3x73aROGawegFjuq6zb7OE8W9+g8AaQnUVy20RjNoYl4o612274077uVvuZwhas+8
CvirXCmZzZcp5vSObEud8j0EKW5PNPHOmAAB01u6bYEsarPWOddCkLsA71Age+Km/2+6YkPsZQan
5B78wM1XixypoA8XFD0RL1aZnOwFYkZ55wMVDxI4L0GHzsjbZqGtcQjlcupSE5BA/XHYYMSopFeY
FBYIq8ep4AzMOSKL1RkNyV0FNLdiUIVmntZEPabZnrE5vqm86QrCG+wnHHJJFatgC3Bq2R45dmpQ
QRzYzL1tXDlOSyK+ZL4/U+VjbYf1Qe6//58066mAZ5SP3xqhuKns8/QH8zkuSlRUYidaVP1rKsZQ
xFMIePTRNtT/lTeeJyd/Kxb1hDI9zOxbVvQ7WReVq5uvgAL8xngq5iJkNWJ8fsUkhEE3rv1C8t5+
Sqsvdyxdr1jR+xxXt55eBo+gtB/cY5V8e0mUYOV60jJ5krjzdfNg7rBTEzcU04Yo3rizlDc5IIPg
YKmWvdV9WwY1rfa//6/G/59yaIebR+iHDZAfV8xnZBc4+9AcLkrK+ALL20ubI8M8mXQVdiGjIy5B
nkia1MmQF/nd9eDEN2DLFB1ea/hltf8d0PiW59srxkFeQ6f9QsXcF/Yd4kQvPi3raYwvbW0G/z6i
Il0kbMrYzls+hQxkkxFQjflJEi+UZ7awf3PdvqDvI+MDzqcnwbr1rV3uxHoyr9iQGGCy7zmRG7Vx
T7oAu1bc52HzdrxKF7aGPGpyc7E/C1yjLP3LA8zmVNX8THPjXrFflfbWsrL2FhGuXUeoHPHgQtbP
aD+So7mc61Y/ybsedXRtWL2Gsy8/tF7u+iAHy3sEgpgNRi5/uglLk56NRN9jqEtMgcmUD7afNhZU
hdV/4Yq22bC44w9N/8jHZmdBGJXXNIz62egFqs/qo8H7a6sTQ2DPFXQUrfHOJQBHrSRM8LZ/KGJB
xFwWDOWEMIFSK2/I7j0XyoszdwzxtR+62X5lozJX3Z+yN5Vire6l0QqKyJ6UfpK2Fl7T5kv3MICf
mzL5J3Nkh8lIQ6g3GRRJy0IYIm0bD2GjEL30gqZy2thHheYFWpTT0S8b7Z3S1H3WrwuzpifiNmaT
Rkb9wHuPAYz6SvvD1ujhCqllJc/mcMjx6OYWU3Mm2a7GG+bl372oRBznZEo+QRuA0It3uoIiiZoh
ZrgbBax/NVr1d2NC3AikmL6ffyeIMyzW96w2YDKah96pTtL09WLBfEvLw9ngTDMGnL0hiI/TxNxX
8wqVtPHhrTrD5gQtayGPb2x5fycne9Cpr5KbwNJs9SVgUnckcuCQFjUUwuBUn59kDOwAVSeGdVAH
uTsHy7yJAhKsyPfSmbhsJsJKbRQXea1h/bLGD2kC1MTa5xOy0s/SoVg40w5RZm5WH8joCaP5Kxl5
SNdRjt8eVci2PmA4f/T5qnb1DVrbWw1+Qlqz80R8HCWdQUufVtX4Zo3Yf9wRPktIwiDR4cAIVRwT
744bScx+H7cvEIZk1M2n4kp5w7l379XIgTJjEFP+g7/HgzSZ07w8bc1pcT/aMX3Az2fNu0VPkrw4
VywB/DOhn7mW6jT72Equ3ALN1rWv0fpD+LMQV1sMBTax6O2SXuZqokRkOuDG8uNBea8oe/sysV8b
91Iw5Jb7kVE+FkZb1qM00Vye7/6ZEDbHP4PIa/UYEE43S4bmtTQdw/hrLyrtnj+j25EIaypGrPfj
BGu+XtC2wWkp4Ba6jHCNbPgjVySXYflKfBJT+VwoF/E5lOtASZP/0XRe23EryRL9IqwFb17bOzbZ
bBpRL1ikKAEF793X3508c19GZ0SxG6YqKzMyIpKeXreRNYZW4E4TXR6YhvU0f3BgZ1RViVt/smjl
3YmP6Wfosko78tD/HoOE26ktD3FU/KqZjsxzFyYMMZVInZflTm6E5Q8Tn+Q6sh+l+kq9bo8JewjI
kEikTTj5NZMMkS5Fle3SjsGKfzgupU5hbetUo4Q5igHSojL9YqFHPA+yavw511Uh98prL6bftPWe
xrw6cL8JHOeVP5dvJENF+sUbCyuAuSb/pbiDlrwxP2i2+drZ+bqCnuhzXIWVcygRaHCzCf9Iros1
BoHwu63m19wvH5yi2BqwjaeeBR5c5VYZWb5R7e/GDbbQB4up2U4BwYkAswDR93p6manLeRoMZxQs
4VBRrhCJAEv+SETm4f4kcxkLDiz750JtZoSYu4ATnrcp39m6TDbXyeypXyVZyhOdY9ffSH6tQAol
rNHviGkR69RIMGUVkidJPH6ev34txK22uNv9rXdBf0z3WJnDX8jiEahuvU2XsYc9WJeQkPsn30y+
9Bwef5afFgAWZ4aw2qGLianyqtqQyWenAN8zFBprLHGgV+mzvcLWGS6ncAUgE9QKmE0HwhW91TXp
PI5w044OrdvQadD7u6l512FCO20VGrWg85TYaCWWCiZ6Bakphlo1Y6hfsosxVux5gqQoEBCdXP8q
ivq1KWjA66VPX8YBESKRQYnWEhcqSDnKjrcQiw8wCm+zX226ubxYHfsu9hJMmop52iwqr45z3RyX
NP6LTYS2hThmn1udJreMEkb4EHzFY/60qAnGYIeUx4v9m6rox2VQv6F3agZCLpDTONR/M04aZR54
97aDeXJHn/K38EvhsQXeluFXw5MJQLiG+cOUGNX+ZQ5suyq5sXuVAa87wDjY+s+rZKIpiClJuIr8
cD77dJzWeMMCHEFawPfeJL3JB4avTs6hX8LbonwGG46PNRoImDH5h9Mu0wmrJ6AnhpMUSm29xfpX
1KG/y4voI47KmZY/8i9nIhvW3TmBbKbdzBDlCBD3CcKdAQiMW85cnAIVoqnqw9/OnEMWtvtpneBy
uXYb3dna8/K7DA1K66xZ93UEv19HIaPNBTpPDyPWYkzmy2gyHtmb3vR6oqBJ4lPsMAEIaB11Xdl8
lCEo/WQ5JwaTIi6I6qdhrvtzHkYVShg6eweldd5TGhcnppgn+wnyPqy4BRWF4SoiYIJQSp98KgL0
/gD2ajWbCE11LXzPfeROURX9czOClzXi8SatsNqmm5cqh55qMO77Jr0qpTGQZkmv/qi/ddy3UwVP
ps3YgKou/UecxG8FyMhVs4sXIORjPzfHEe7mzunHk51bV5uWyMZ37KNRT1cdzdoVONXcdtzKenTn
nd0RS4AVvA044VPduZLNj9EdheByWmZjvjQOkJ5RMgUADT/++mxNVJ1IB1rVrOaptChEO/joc+Ru
g9gbL705FGcTheSGpkcEyFLXZ70N6JK1I0OHPMPY5dEQrFVff2qq+iMjgTaV6b0qewBCSQncVlB+
Gwtn/wpH6ojJ9kP4d0YLstGVl3YrA7+fz9TOyl9carUbrIG0dGzydj80RXSecxpISCHteFdA0t+b
sU9n13Ota1Am+lHxPo6h61k7NqotKHdymJgpe9c6ooi4zc+VsalD2Hm9e2Fir4vh+2Idu6A91B2e
cV5w0EF1yzy7zgWJFTSgk27CXaRNs7P6vmPyrP7FHNb3GtKgi12/nnDYOFPSsugAgWmdpDfTgVPr
240DLOvvJmvuN5BREFF5A/vYIWwkRXBJLfrQCW2HLtVJ3aBnbJkMkryY0Gl3tZG/ZOkABbkoDr6O
diyLfpd1y6yaNL3nKedz2BPvU3O29i27rnHyj6FqxZs/hZ7ZFms7pPCvkN3m/vzUDx5ID+TruIbO
uzikyE7/NBvJk6vZzioB00zLEKCZ0j+Mh0sWu/8U4kqbpoBNVj5P3n1xtS2e0A9YJcI9hSACJdMB
CCz7KxBKQnO+Lizkhg0SQjhfcPkAjzb05p9r5b4lUffkqGHjtIQrc7wApZJqgFW29tHPk21aObuk
9Nmmqf7gzgb86nl6yKcJdkHIuUrj9ChX0tAQ8YbwakOtZ7GsmZP2Vto6ZNZkuonoNjLpmY3OgYf1
C9sOOEBET30qtbUX1J89MgATX1KjzB9NtWhIenTYyFHEiMv2KU2Z6hvY6TYqAfUs5aNkCyv8vIRx
XwTHZokPQ2megVwfUUFs/SV7Slz7nzMEohhjZPFSZE8mhn6bMk1ciGYJnsQ4uGo6/qhmaULUZ6iS
Z+x6+lgVJSJgSoTE1vmAGn81xxJxcx6/q8S/N3WM2Bcc5kD++5D6Xr2xPG8fTtmOiThbg+dnF83z
7Oe30lCnNvHuDHLV+AcB/Xuz/NL0PAOYwDAX3yOM+i0KXVo6hhHuOKx2DhNdI85wCzrBANXKHN1b
rowP7Fu8jZd5nOmxE+w6C7YHQqxp2wRpvvKt/B/+3jdTr/eqGXQUfy6gvOauI636UIXxMejuV8ag
T8bFLH9bGgzV2DLPYfmoK+2xS413qwHV9IvuAKEEamxPSVV612zsgKBgaAZAY1kXof81e7SQ+Q5j
RbgPxteQdhxJITyC3L0kbrfF0+PdTKata2Xvi1bQxNOiezjMZ68eIinoaQq4E/VITYPa6qzrHE4X
2qpvHBxftcfcBX1OETo5wx8o2rtwjFlN2uuYJdDMyCKG2KqR2NYxKSt0W7W4L8Y0XgwLObYbds9G
bHzqS/1g2elDiM3/aqhKLA/BGIbWf/YK/33QpnY1RaxqJ2uHw7QE2Qbb/q3hqD2Tyj+SyVpoyiEB
clO9WfWT/dsq24OjujVsRmNl5+lLWtFD75pCP7STcAeTIN72lAm9Kj7d0MgpF6eNlbdPg0MaYWd2
D4F9OmRzeJ9mBXhQtu4q12Q4kzmi3qNH38IT1QIZJRI9m3745JnzG4f1S51656KjuLWd5dHRS+rW
Jnmlg8WMbAYBoTfiAeRsedKcYsoBWQLmYi/23rCWbWuAQSPnzPTkmfG1J0cSxDTCygxFO0BF697N
IjgxYOYTXnu6rqa2XXkVZcgQ6yc/zm46AaaJsx1c2IcpWS617/+ZGGZBVT4dIkM7wolpL80YH7tq
SreGFr323fg2l0a+TXDMgf41sjB1e1UPyYke7C6ctQMkA0Wj1Np44m/oTRXUkJoUPt3K6KMMfdEK
8ehlcrxbnRdwFpZxXC9kYauYMK7PlCVmvyNvPzYQx7Wh+uhHZiF3FCo92u5mWGhwGe1ucb3veiQD
NXT0RUannvO6uijdArgstIfSQpLOjGzfoKvSJXBsvDlZ1o5Zb5zEe8MJbTV09bFmVBjuAwohI5nc
wDdphfGc0iqye4ORrXG1zkFG0DiGsOyIco31bPJFWzSuvGsv3M7Yna3iwXtFmr0PikmGCqFKQH+F
GDh/hp1yqdzmjbhxQDKyhdX5ZAMfe4wfiY3klE8m47rThtKtPIVYM2AVQWtCrzYluqI4ba+FE3wV
3vQV1BVkejYp5LLrkvqvTZwAlIAFZO6+qjxIfwUKFP9VK8310tXPDB+04VLgvoGUozAgV2nWASPt
52xAMO4k5KwVM6hs46w52CJCwUa3/xzPwDsSzwv0N60kpLJHPVb2nJH6ubP+7qfzN0NhnuNqZPSe
8eSY1b6mQI0a580o4mPqD89lNl7CZXppff5/GlzsYGB5j2O5CZfmQU0NA79w1rYLj/6ims4yp42F
+SdnXlWRjNfGM09aNtxruEU44mzq0ST9IgXeJTPmklFY0JHJd7Hun4pCfYFXrHuPtTvoEa1tIguZ
e5+KG4kmhCEIMlD8mFOwh426gVF2pPn5R16ICXXRN5W5Qu6MsnjKIIyPv5kw/uhYw44dfwnMLITE
gWmkptNJ6LaOUUPRiM50Y8nh6ckoy4NQ5D9aKCZJpWlYGGcrThn84+/jJLwOoNu6Uf3x+umhIAGf
CgYdqVT76AzvFFD7IJdPtssQntoxPhujB0QUHOWHQ+8xCMmL9xWgBWqz3eJEOw8ifRMl0IQQNpQV
r846yaIzEu+pjufdvMQPuW/+NpBSMIrqRR4W01CAmdmBdezClyqmozUykMietlkKrAHwYHbhES56
jMYq+IVZ8m0BR0mccYP0bOWn6ZPrgRQvxskkzfBq5wQo8AqUT0QyYGvGB72qiHfOy+SYzwlkWRQ6
iOvo/A6C6AMJZlnzamX5biCEdW62E615QTQdIDqAxTZpv2O2FK1BlLMicgdscEhB8G7cmt2bV9l7
ZXL6YgO/WgykhhSS3dTBAYRnB537kAE1U48c5GTBgHAThnCI9BF0htjBd2Rp+turzaNJpu5x9JtM
xWiUe0fcMFBrT9/KC06MT21307AcsHXaTE1MgpueMr19zmBZBUMpwnywBCO/4jWBwg70tBmPpM/n
2Xe3us+6q1vky4Wxp8LdyPcahtTQ8XmiOkMNOTAgDTGGq9ZWb+1rt45WVokGK1AHs4/vXR2FKM7o
q1rhsUpET5/1DbOtxmJVJAMknWCHoR3wk04DAUOFIdQ2rZBe45x602dSno2gZWIohsEbmXkzHtoS
5ja/FH15RKn+KhGkZoP1Fs1cnnI9RxevXdANpxsmpO0dgLslU/cZhNKigHJd67ez8NT0sbgOCLxD
fdg3FImGX60n1WzbCsINkKzHBCab6jwrIAewTGS3jAPZltnvgyZk7+o0Sejh4sy5YmgJJ200XtrK
RylVkF57QCQmX9jClU1JVVd16Nwqdz7OXfeG74VjI+2VONdZy9UlhMpFeI30QrMjnjiXpYzfVIdR
TpK9+qS/PoRAZpSvJ08B4TQfdc2R4zMNLekcRogovCQAqwGnLHSVSIYnLBR4a7mWMQQ4sdTKrxoa
VuPMMcD7d7ADQVw6fE+N4cNZSa+26hs5CF9pB23lsQQMgsji5ZG64hTbhXvCVxBWDCcFW/nNog4f
quy1EoB+hstKdRL3+nsFp0gBsusezd9eyx+pYN+zhedDWB5LbsRx/mL7utL75pw5oU4MS/YMHiJh
Gm5NpEWQD3kMkKGTugGMgTGuIZuO7VeEzgMOLuUuZhZSj2HEgv6At6Nv0f6sJSQshCwPCXoyNA91
qR3QtGNgwWtCYIEbFOYUWDo46H9cXpFjXCJWYGta59pxKeC5YMsOIohPOAjM46XjSeotWdXyGgXx
bUAfOWblxaH/xNSGlmowxHrFTxi71qwjOGzdN7sbuYLpN1t0cPGKxgeL2tpjq3WiRT1YUupAPgAN
7yaSbdfZtbFx9K3+9+Src4LeViwk/OXmwkDp7L+hO5+8MfuyOtqY8+yeJrt777LlBK8PI6rKfZUw
WU4dwhMDbsp0MVOc8Zlq4nDq+7VzTkiBdFVv5BiZqo+yN34x2mXljgrxEjTNpve2Fos1ju/6ZJ4c
qiOfaALp5KmjiukFCOx2dtScOkad9RCm7UbdRzd/SmF9uzlEG4gPBFjuu2QOHjX101Sh3Sz7B5cP
G933gOhY9bSwSGDl1ckoNSy6BkaEO+18apJw1WokEkN1EhixpdKSP6l67p6pDioznzrl0m+4Wt13
WZobVQU7TMi3MdTsJUkfC8WFW+XRMD8kjUDNLnkrCu7qdWJeIa5OaxJq2gqfCmGJ5T4M82MHj5R3
1vJYvHHYyqspk5EGcL/p++aXBFAk+Zuo/S3hU36c4oHaYps1ckDJQZ72N6VHv6y5+Rd177QGyJzX
KciaIZpTEjwQbdpJJnM33dE+90ZFSjTdu0x9LrgpL61/t+LkrnJ8yXjSKY7uDXBrjUoZRQhEnmHL
TSSkVjJudIIcGpXA6cQNmRg3seFhn+6nJIErw4xHuiGLttyILbS0U+gjnfseM8vOUFc52yY9P6KG
2tVO/Vo11oflI6zAOEev5y1+FJu8hUEWRZt5xH/EN7Y2NuW0Z6fsbPfWIZyqg02HOYICFvb5bWja
p4UNnMzDDreu88xh3lBdRaq8Bx7/P/c2tMV2U2Kf3OV1ND5B99b8EdgdbPV8m1X4tTm3ltdiRrAR
ymNhhm+BP6B1CqZ1ECJZNPNA1Phnl4mRYbYc6N+eZn2gxAFh9sgNpzk+GX548cu8WElJajTByQ76
gYbkuwpxM8OWlJHFAPMp4TB6T2uo8WWzX7qchhVeKljUybYvlPVgITuUt195OBfNj9kScQaScSMR
1iAfpkW4I9M6pqScFgeCy0kkL9s2ZoCO75YGqSnsIOecAX9k/MSiio4xkojAvqZFdtifZE6uhsLt
H4qnZd86Rn2PVbnJYfNF5AsybtGJbzwXzhAO2nA/ycwwNhfjlwYaDHB5DnIctlzjLKJ6GgKsPeXj
HTS0LwbhT7FoWYs2Xx4y6y/suWPoDwPGVRYbasTiP5j2cqlxOG7RBso6wWGGIhJRl2P726xD24vM
vgsopnC9KwifvCaLX7HUrV6axzbR9hJmAz48I+db4viBWbtgv+hmAPS4vVUefMt7k0O38OZnw/Dh
zDk7ueUg57YxYuPFS5YUAE7FZGPYVUDRj1ZcPT+R18cfqZ8eMCc2hKzBTeu4HfT236EXnV72MvAO
3QWjyl7DZI2egoko2FZb5YzrPEF2bB7kxYxZw608tOws8iHsXjyO7OOQhBuBH+UY7wnmdcBwIPdv
1cxrDpdTPXcrv7bBOV/nwPtp0yCAIthVi1rP2AL6VGBJx/wqkm2ImaToFR2ObPyTQbuL/nUDxWL+
3hHdKlJ/2eJQWSbjU+qxdlA4Uc7bnJDRWMyX5d7cyn6E2xXb9CLiCHZvtTFpV4SYPsg2iQECpz5j
yGx8ZSAanB2IesIpYnmwACV/i0ebCuDLniBL8IFaUO96nlC5WGtZKbZzienlSYrTQu8rQLVDJ8Wh
RK1/sq8aYk8JBIHsZ3nH1rEE2QSqROZubzjYuHV/EZWzCA8+wpKKnXeugRcB6xnz01DgQch+91P7
YDuM8A2+e+BG07n1/p+2LH9yKZvDc/D/cMIxCIigHW5twNAf36RyvhlpssmxIDPJxkYy17n5AoPa
WQmTLg17N1r0d6r0rGUo+9uIsWkCKPrYd3QP8rgtoHW+ru0pjIZgP8wn1rFl+3sro+fudHuNjZLP
xl4SfElhjWA4tgTTBH/KkkSG/bXq6LcFMTUcKxS+A0fOUg1/MxwiZIEWNdTq+iArvMf3seXt4km1
nhIBGb+zQXtcZF9qLlAfJokgQiNZpd5pEPW7Pb8Zc8bzMINU7ZtwTmjaYh9TzXdNSz4l4Wx81Lpl
cVI2mINGOyayTilJEH3wTYP9kw6TVuf4YFlGCDUwpVgTqgvc/qJiwIjBPEtkYrAUb7ug8KbQ3FYL
s25Z9JI9L4sDKa9760Z9W1JKy1stvAM9zy6bGXj1Wk0YROU6Wp9x3SkQ+wYZt7avm+jmo8+MVHJk
DIFYgRGn8nz4Zbvd3vE/pVbJ5fRkPAHp3KZqaBvTtZGaoXLzZt1xAPoFA80W96Gk6PMQ08Y40owM
f0Mw8BM9LLr9o4kgy6sOSDzvGRWJXHVHTuB7pOL1cqhJJRwmiKooOFBZbrH6e9esR9NtLq1GG762
tnFRneXX5I252GDo8Re8+Eem1aIgpkDmubj2Imb8EU5DEmQzUqYGqqD8hkA8RRTsjIJZQoRS5+KP
7dqMx61DRi3nBWXvlW5rT1AtkDvMyIN/IrY/PXLaya4MYfoFpMVJ7f5taNnKQeCk86UPd7KwCAOF
+43Ocs2gYhpnlI/OfFM+/gVkDlaQP8o77+1yXZG6F3gMGvZN4SIm5WQpalCEfk9xwKQUjb6mrEjM
dlbtmP7Bq2ifEkaLKj+25bSPTWwmCJ/IthRbJUevKiFSj+jGssbke5rpyOGUut62z0/E+JYHsVTM
OUYNUbqvFumsqlISGmg03beAEuzfiVxeQjWGhqWRHF1IPRJFWHkRL5WuthG9cYStHN7D4H7FADBc
2s/3kaNU5F0SORmJ9eOx2hufpE0R5ja0ElYsJ9NB9oXpUEGJdpGHksU/385zQPS4lRSzCGFQ9/ZT
gPmWHBfy9Wz4sv8jCXaONJq2wM/yYY7FRm54ogHnMhU4AOSy+6ukDFH5hkyVxPZaUcDL2adFyBfk
6RPR5a2S1kth2qXlnuDCmcRfsKBMMCkySoiCA2fK/x9/Eok1RNQZNgDcOE7fa4VKxjXHnXjEEgXN
8W/DCk6N5zALHiWl4/Okhh3IK0uYSpxUXFQJLXmGQytHgZyzctmyWzhXOcNlSZWMk+CoKZBkpKm+
r9hSpvE+EBaJ3XKwyvJkY1gLgiOiDi41UJLGtQ7FRTamj32hRM2Zv59y6H/sjrDF1aTCRQXiG+hv
QJKVp19yxBBvpMhv4QzIzopLelbGc14ErwudeznTWNNy2EpSJJkwSMzWjj/km2Rt8HYXsgmPVJPL
w8BkTeTxqIskRyaHYdlJjsKK4vYMl2Hs/hP3KnCASXkiXxLxjkcqKo/twjPz7Xnn6vYDovb3wUOa
PvQMq9eOE1YThveL6tFbsYSoSxT0/8XYTulyLQbtJRyRS0Ovgcy30gAq8W2E0fUV1RnUkmVb0rhv
TbLxFIEq64nDZZTTM9DXDY+rNWG1Rt03mGOwDmr91XP6c8BzYxbwVnF4OzgJohhDL4+QYSl47wGG
nQVj7eKfOoKami78uPV4/gFpNx4DFtRpfTsNUH2tL8vjS6h3DFqfM1m77w47iErEy+FRaLtGkO6L
Qd/KZslY8omZvcswQUnWJuFkpTccU596vYR6mmtnyQqt6G0Z1EPURhz508FpvFNiIfzmxcoOlHTG
CzkQoARg5AznwpB6GmqbezQ5yu3ikYyaNi3pTXcvK/csG4QtWtT9T/UgxY3BEEWnrrcEI6tP9zIs
3SNFYllYKj7IlTpktCO90DC01wMQOIAR0km6pc439EQpgCQkqPy7MGHpm95+4q2XQgnN5x0xATNJ
2dWtSvaeVW78xbmziGTPsqSQoexxmXiQQsPu9rpzaxqINHS99BgtjooWpGJYrjl6fR7KislSdGvg
5DTsa5xB6ViQCxeF+RjDDx295lDW1gXvINgKLdyDYmYLNgc5aHNHYduX7GcNN2bQYdUCbbXWtNY9
6eKgION88R33ueUgiELvEUxHqGnVuh+6S5lmT3WrHiWnc2VSuW5hgOReK5xsx6D6mMzmuZk1oFX1
SNXzEbMf/NY4u7X26kJxkwJYnoJndZ9hWO7bhMyvntOrBrnKqv4EnffeVWjk3bH+BGv2sPlhsHvq
Ns42roxoU+Ai0zQc6bbbQnLsHxlWfIbwuDLGEUzSuhRje2HxngocUQ1bvyWg48wQuHipOnEYLiFO
oj0wtawBaUUGIN6yYE0seaROswHfskS9p31N8addsMnCMU47oHI+6WX0U75L4jtTqEqmz55RVLlR
rAMhKSUCuI3nzddY+U+F7fzq5+ClbFCy093CJO6N+Zkbqdtl1nlfBn/ajDPNnrE4DRNz5Q4Orqs+
svCw0GWsZHgs/OIW6ssfi9zRLNRGp0yUIxFBxNEYnJPkAwmYWgsWp7FgHFJSRGyP+MTwSRO1IPDV
UsO4QPlGiKOvs6XWOWl4ysgFd/H8z8jMF+7gI5t1KKFNdu+M4ISLgf2TbMojwFCBJXszArVnTgGA
Se2Q38w7b2ZrsGkKmpiSwPQ0rP0cC5mppSXE6YJaDCslvpfDBe4YfDfegmQRcJ+xodqMhHxIzY+B
Wew5VnLoYD14xWT5MMKxeERsIIzb+JcpqUEK+X6QZsGLNt+8/51TrRHcS/oJbGn4elIdYp8jygBs
0ckASupkvlPOI8mhuA6B/eRUxvxgD+2NC6StJ9WREeOIDldRitfKOJEO8CmwegAtKG7hGsqHcBGe
RhNPpwnZ30ZUNACYJHMVyF363AJR8BVF8q3hjsj8egDhdsOHSuCX5IpPLF2EJOz0lBKEAE0K/CM4
kYsjpmletOlLOYzQ69KWLMDV5cjkHoK6uABoCUjxk04THFFMPJgLFuVwGUOep/DzBtrWMRpCeipO
B3NUe+MWpdkAs/E3VKg1FflIzA4x6KiiEOO0dt3V4Z+w9HEugRSyH6F+8u9K9Vp2x4ZgmIwXeVsC
wXLEB8svyWE4X8K2eee58/lyQ/KqqUiq5BuGtzxlCIGZrAyOyXIa10Jw4IGr8NwtKcf79CLHhrwK
+cf8trw8loge0d/EfEF8qChQKwOew3cWXLHJhCg0b6jhN/Lg+QeKqnmk+dyLXISU1DBeeELEbcEk
uvLGymn4dslr+HzOavlfWPUD2KCU/Hn/yafwlwwgtb3+JLAUK4G3JMWKVKAjR7KctjbXxrmJNh9m
N+RFHiuUHTwVJcmOOc+wRlk54EwGabgkICYsHn5Uq9efVkjOnbIcGgHV011qAdpCJjbS5gRJ0SXT
4G8HfHRhGs+0MAClbCv6bboPinKLAvpohP0ZYdEHeVNG3jTODhkAD4QiydbPZA1C1pADU8CGUvYJ
VZyNITaOIhsbUkhXOFd5mL2/oEUJ5fm22G4YjrkdnfxF8xjxxWbhOlwq3aSp9xJweGbIeKAmYlxR
vkorWYXUpzbwXMVyV9vJ9B9hVt4kukjemLDaFWGBMTH3BA8SHqck0HJKojhg7TvRsQjLYzNhyo7J
lyGQCXduF8VK02hEFrefJBPPx/HsusuxTcO1lBFZNj1Eug0aVQXvPFZkaqesf0VvuJGudu8Gv7Ih
OOa+gbZK4GyWEn0+g4HZYBOEKA66Jy4u9TNRJLJOqIP439wdHlBONLEnsiB+levkogWgQS3EvxQ+
iVnYJ5uDBnsR2PAu6sYW7aAP7LlzKfGn0b+HNcgHDXiVZe9tQn3rcKKzuKUR5E7+o9Q/PAVJCqq4
uPygcNB0iqW6kZBvPUb58vaVRZuJqXk8GhcgzBnri7JxYqORBH4zqr3y4Bw47jqL/bVcAevBZMnJ
M9YQ0ySQfoxe2vOvUHLNJnp2UYXqPRbB/qNrX6v0mQ8qbBuwLNuN4Z+eph1um1uXABe55rWk+RsP
2mWCaYtlHU1hxkqrULbF4NI98rqPcgQiJpjlqjph8/NLvtelny4MT+1BT6MNrGl00Og3aR3yQgUy
C1pAJboN7Al2qRQPrm3eJw9zm7apcPiYGZaQLliv/2HS3RGkbVXZZGrLu4mPRObaG965ZhBO2Fw1
FUNjEF295w4nVuTVd8JuM2MR0QRMEcVbF2LFoAd7VX1x5b1xNJk7z87w+uUnlpO08+4tE8sVTRHV
sCwmk+cNG8t7R0MLQyApFbGsWQvEQiZDrFDIg2KSIVHYSN3fUm4LXsq6Qb59EIhdYnkLuUM+kdcp
Whc2txbW+NF2APDk/ec2eU6pavBIkGMB7sR+MI7yC610VsDs+UUJFsMIyGHfqHZApGzZSbKqR1Pq
ugwdWKd5PymIH9pXFUq4fFDea9TOJymWJtJVN9D+DWF0lsQ9sIZDTaD1zD8InxIVnPTc+sI5aEPe
ASivoSlTmx59Bx8vpMEGGNGeEDzjuSdtYklcZpBHFYdH4YkwuvVUJe7JQo05gBFiGo/Vl7uzPWhB
ab2SgkcaNtKIkcAkEGc9IQbDT2lKApD3m9WD0JqfKHM2AJGyjYPA+innItz6ZXmPYqFsXhM8sBfj
ZbFvA+7eEiDcxPmXQzWeuoYOI87SCIcjcMbAuduJwrSGmR2pIod/jdgaMI8xf4KcSNvAeIHgDHX8
EWLsRrYS8R97MiobKUfBTSRSWRolsKwnImcfivTE6+2NnPOj8cpgcWLy+FOmSgeKf98TFAQM8RVa
14ckbzcqRILLI+OH/4UbQp3czQzaK8gHC1ZAWk4pqf4FjpM9/1+6wxWx4jpWOv9FjOHfyuItxotU
fUNTk4nC+yAvYVHI+SJFpjxjMo8YUDotvygeORgrBoCyzmt2K7kGoq8fxEdABgIBl8XFUZ2MxhGL
lb1AFnwfY2iIq230TzqYpRcdDQp5/lU7HesBI/HkWUcq0OihhM24fJN9pG6U1D3iHDovNB3lytno
CasEiIsiYiV7k3OZnwnrhm8OIQQ00EGjnOEdiIFxg0q/BNAGqeDQiQesGL1AIqbU8A6wsTUBflfN
2dd/gToSJ6QL36DNmHxs+jnYx3xTMQCnMqhccaYI72WEWx+PW1L2aOFckacqtbjUx8ngoxpPzvym
bIssquRp2Djl8kPZbwKj8+//9wdHlIFubjaYQxwyYIBFxbPnoYIl8sQEy5DNMmQnNI+WAzhbbqk8
JTzwIdQsrWFtl/n7v7WgG+8j0BvHkXQ7ZaeJKsW5/UQTlpFETJ2txKey52U7u6xxO+zWBFmuuFtM
2UdbHr81yl/U41cVlHi3vFkVRTc/5i9lnQvzywX4G9CaAs5wLfyAvGj03UNdtlfZdPwNfx+oJ15l
Wz4F1GwmZTlG2+sy/XmtXppuwMu5eOSfQfllUHpLaixtZKpeUkoStBhEkmfCU8RQgLIGDELDCOJe
0yZoF9Y3EAVZ9U+zkS7NfMutfwttESAALMKN9ymUV8Q15FMiZ6EAv5LpY/NpsgRTZexhGO6EWyWM
CT6ZxAWqFxhoBDuUZcKvk5hNGBELAKmceCtLTNLLuk83o/nChQpg1NC0lV20GPI0+skDPuOsid7Y
aJIXslUlWeTT+YM0llS4Gb9C7JMI74bx4JPuLiArjkL2pG4W1J2IdyRXpsZwJ0kjPd9R6h9eZOSY
Kyb8PCdAahH4lARTcAm5UQSj0RsxKtO+Bsq02FB7LkiOTtnykHFY5pXvPfiMwxDMdfIZ2MGvS4Ic
VV/yVzmdQSnzEjpzBvB6F7en3v3pUfFRwsnhqSTQkyVh1y8xPBt5zZAeuDEkGBvG3q1GHoZcDyj4
TCiBvwnhBJBG1l/0xkttMSqE/kd4y0HXZamxM1k0rOCJ2QkQqNYShXPjbz7QPCWJI/Qt7c1FRyDo
GBzuHReMmmZd9dG6B/zng3murCouU7q+vZmhWv9OSaQXxnC431nqbIzpcSYMsKfAufgyCeayIyWS
g7gNDerppJHTg6040miUZ4f2Ok0QedAzyVhlwTvt8ogmVE9H1COXkS4oWxQ7YjhD/NelIyA6aXNU
EfYHSKF+0uj6BxOznQEy27xOSYgFWpfULqfdHkGzgZElt5pM6T/+S+BDzok8wzGxfwO4lbjfOXTw
85TRVZzGFOeEXdOwYWpTHTDAyxScrv+p21jzNvYbJrYvJG8OOBQggyxdWU0CwfAKlh6gp3G3zDw5
ZOixHNDhnPZujLSVmC8kkrQzN8tEH5TOb+N+yvlXX3n1hJEw/ww8S9BLgg1excBR7uGnPymoOZCQ
LH1JPHoOTwHiJYzrHZZCnCI8FpNkiF/+Oa6givysC/ZHDZhdeOo5GrDHoH5hzfCHlKX0RrcT74TA
zwS2D0kSwI/k9qjPpIkO0SB3FxzWSJEWbEhBJdhnkoeQ7a9cSGdhqe/lLnluc/ymVSP+ipiL0AmT
Y8/JYvof2XGK32RTsZCEV5mxIwqwJrZQDE4uu4BunrDd0o4uISBfyQCOpKKKbzeS6egAGzwlaXjW
VBtypHOQMv2EsWD/x9N5LDfONM36ihAB38BWIkVSJEUjrw1CGs3Ae4+r/5/i956zUowRCdNdXZWZ
lXXDi/Qkf6I2rmK2xKJoD2nONzaLljPBnqUQK8d+L9ASm0p4eHaHhuyTBlp8xu5CmsewcksXSJ2F
ZlzwY34QA+RB8RhguSSzkkqZXQgwvxS32qHhzJAvkhpdd2cBheWPvEvWPket3A9hW/YnqaMcJf8/
v/0f5y17Z5zIanNBXkhoG1JXKatV9keB7MvetxfE6jFcG+GpgMJMMJFS5V/Qc75H9iYMtxc8Eq+F
fpZyTH5r0sF5URkIBsb/IwrCbpMQeJQ85ALAmjP5H1lZxviEvn+Wc0a+gXUkrL7sX0xdABlrArr4
CXcrzE63Uf0khZKcnv9lR7fUk8yuhqImS2DV3PQorAm2lysMAaGbqH8jttP6yhVLrkRolcCUEViK
NryR/Dxs4tdE5SwAfJzZGz5B6AZeVhbXG4KICwosq1DkVa7pblX/0TCNAfJOVj7vxppNOSulNOF0
l6yIlEW+WlPOlgODaRlInEX4tFQVUrEcQBJtSoiPweD6O83Wdu6UPMRY8AVBgRCmxVCvcR5UfBQJ
B9/AqUt3AH12/TfbVMR1/GDQ9ANzmgKdDqR+s4zFGSHIyUzLs6kM6jftqJCOpsqHdjGya9hgecl6
X7LqrjDQTSGqrvTlNSqHPxE2k8lgwnk57ac9U8j7S8iECu2c2c2pmRK0+MEmwPv6liK1iOASQKyq
r655z9kQECAQsx+RZD8LKS+PP8qtfewFNKXGD2kb/gEaxwMVoX7b1A8gSPmqG+OTG6nHoqlP89Bs
GX5wrCv32LTNg0iksjagsp7CNyjMtzBqr0KQd8W0H3s6Y/n+UVlvwkV0Ga5UQfuiMv9bKhBGcu0Z
gLX3/PkQiiMAzilNQxQIHNEo9xYtm323K7v8KWnMA4v9GRNgRlINIXvbIo752neC+ddd0uuXIYiE
69uopttOHXq2GHvElKPM0SNy5wj4wetDODAzfZS6sBv8b05/qvd8LaCLDddfgJ0JV+BlC2xfZqwR
LzEMBzcqZrAwd3gvGoigrl9T0obIjhFNUwTHWr3xjZCqkU3iux5dOXV5wf1/a5n+nnNRVLSWq5Gb
gCx5DSKq0Kmce59VatrLvkD14/fvDEV6xqJ9rY30s/Gc5RiOYtoMB/tAP835JpatYTAW2/wnsS+y
PJQ7eCKgYWs7Z6en5c7BOL3JfEYNVrtxTPaT6g8uwo+7GotcIJDHbGlfe8O5q9tfUVAOFI83WgXx
Q4sKoBcfKUHNjMQ+W5B2g/suOS6966Js3lC80uf8hW3sz2wz5yS0GKZYXCC433DfPFUhnqUZ51fb
mqd4dNFxZo8aTGIeTUxi8IzHCA2wZDYdATNC2+KCOyTLIlQcjTD4F3COC9wr3KohZovK/aUxMdlE
S0knarm7qX5Hch7bwWSK0TeEH5enYNDIuXgNFQiAXbJ0362mUwTp7UvR5dEKhPJNCFE7xQeePLKi
JbOtp1uMdtA9+s7y45A3SWWZLtPD7dgmi1OJWoNkSI0hXCbJybWjABWB/WD/rYGws6XqGEk0yQi4
dz+w13Sf7qYlQxQwvA0xTthgsfqk3QvWyGFo+N46n64peobZfFHtuSGIskokNooGJXbLDeeIxGCC
nCRFfdYdhAP16GsQSEWE95HNoVmRK0JxUoQJLitoPZcWQ2lZEA2crCZFOnN77uRnBtAsvBdRvCNr
JtaKmkrwQ0oyKxmukpsRxJiwKgejlG2O+xbE1aZFSSSx0ijDcxmnH6QPXp5KYd21470NAZNwMWHx
3ckitMZnMioOcD6L6xddDOwz+Z8ww1wev83RotL6IPAKgV2Sgxlegb049/E/PkeyzqhpdxKq0UxF
bfRCCG/Ccktk5SBBMILRghzSghyXQFO62f1I6uczqIcWSMx36CJStlBG1PjEI9i4pwbTFAUmNvsX
uVdYC84UABUpIDhiqTEoHvhbrpU3PhffjX6Q+U/gCDwtcdNwB1hNbX5o4N08Mdjnmcp5J2IYXAb7
ndQq3H3MhpvICuQ8DCS/5oGSHd1eUnXNYtLM/A09aFPQAmnitRAEj3rvPwmS5Pj4DjCwFLaCb6jH
F/r8NSxvBGJn5/H6JEqJ6ug2faf8NNJxZ0PU5yky6/4yiAOncUyQqxbwzbyFlLNfQDHOSj7VJDHi
pCNFw55RMhLSwmw3+NMfugzvdP61i8sr6xEIdZbV2xcMOcwOjoeZC+SXA39q0ZtVAKoJX61teKMK
S1epq+UCQexHHJqku4fLkfoSeh3ngoboKEqsDNMm2orOU54/9vqPUXt3IdbIAtHXQA20T751UN6s
DEGRJA0MoghVCW3MwZMkiLY4fWWQLsD36jUtPgRIEmJauBUDqIFYgrok9F4omjLeJnfNSszdX1lQ
CPtYf1V1RX2ku+jbyfMoRWTFyNMBR7xlLy0uR3hqGwGIyrektKAyDSI8siO7ivbN9CWcCsXAVuSp
cpry28JfcVV8pJwqHut7poOVbKPx0h2Pn28V8EkgVNmKC8oQBwyaV0tSJiwZlwl20CvyJQK87HWT
+2H1UatU8ev/tpRHpiNHNyrnJsbdDVi6B84fSW2pjOG90PSiiwbn7q1zrHqsW//xEcxUSgqdsTg/
iBbWblqthcARlyT+saMNbsGrVkfahuSlOJkAZT5OlRQiUkuAM7VkcRX9w1Leg2tLVKNw46oy8xZO
pILFk0pOC5aOCAmyIFhLVk8RoZflOlSvoPoepx7lOO8oIJzRKgb2KSwK74m92HbVEUxGeHzBwnFm
35sm/UIxyiy4bv6qM34pvKXURTAr10KJLksfuNWacSwE8ud/46JxnzgLE5epuEkmFbZgQLUSgzoK
2IQ1KLyCDSnA2+KdyfsXaY5cvgR6FjVXRHsgG/zR0l9qUAs2AFIPyaJkQ7PW5UXehFe4D9W3XSqk
IR9YgF+qBnFmdZVdSsyq7fFK2s8F8zRQv1LXCd6B44ngayKyUbb3yHDoCHcZ0UfLImKAtAgn3Xm5
SaPjS4lxWTEdogG7ThQILYd6g+iQjNmcjO1IsNO9FL4CecOMd1mS/3d3wmaMDkJ/953LHhEGV87f
pTUeeIPcZsJG5geXyZtpWVNNNoKWsm27le7irqGNR6GVDGQZfT7cS6bmRPmXnlWr1jJ2gvN09HUz
Qce7yZcC5CM0a4QvDp6SDZMpcOxFFDZdcx9rlFyhu6HTaFTproezXZrmWT5anuzo909dDSzYR92+
NvTPRnmn0KR3o8MSqsdbSagOH/h1zOCceqX/Ng460RYcRTiyFpOtaf7V05pZoE0RP+SL82e203k1
luUxRqfXNeM19HQqBRtPSVVD95ohvu9NyyyYuODz0pBxqi0csolFbMNMq+LkV/NHkUOO20pOFNJt
u/AwdRp2AuKU5YDzUMvesS59G+IzhqMaw1MRjh9N1b8J5FsFPjBHWAebELW0YQKwBqP1uaQ28CPa
UPxE50+sUy69Wn5trXwpFxdvUF3bSgQeGKEgiA96ngcroJOwMJIQeDLCGg5ret8tD2aFCXwdnAY3
+zVs85BiDJLNy2q02j+4f+CesqQIsAhM7H17M8TM9u6xTmFG9WdlpySeiUMPhpnf5Y2xRjUmFaTg
JbrC1b67WMO8wVSIUaNS6VboJSJ1Nesfx9nlRCPcNMvyD1F7gKHmh2DaNwWRYIB6f/KKPQFOTkNw
i4cQMqchrxDdES1VEgmJWUJ2iJBPgqIEkAB1LuFZF65RgN92rHaFlkEewy7PF4xBGBigOIZ/AjQF
lOMzC0c+gKgllyE1tMCJMN0sb9nWkiMJUlvRPLxo/v/TIAs2xWRpvDaFfhTgmZmaFDFEIfSY8jwk
FnMhXORIhVfG5uMtQ0q/JKsTOTA7m+fFjd9ir3qQt8ZlEB9FZDPjmifweVW4NwguLXGJspp9SROC
7CB25RTVnxK5qp0vIS1E7pqgTB6uCW0hHH0jaIRt4gy1bNG1SS7BzAgyn89JYweCoaCWa/I39CTP
XEuN/p2wxsXM/J5wHFJaa0jGYkZ8+ELDkF7II1m0/pGsgk5MmCzc8n7lPO8/IPsDfNPkNbrVo5y7
7ZQ+Ck4nH+a3tLtMKw4YLNQA5LhTYSp4QoS3GZWmHaPTYeYb+kL+0mptxIcf3KXAFKJ2j8yIpkl0
S0O8R8R9tAK0M5agKkE9MYO5Ml5tk+ZTIhOdikBmzZm5Dk8U8CQV0hbAhU6c21nfbSQM87VMGFp3
Hlkk8K5b0a1cQ0qa+LAMilmkHAgmrWyzKrYkp6yeER2WfKsDVjUbFZ037QOub48NmXbQpm8dgXvC
4IzhmGuz+c0ctK5d2P0Le75WlgInhaTFkvu4oBI4EeFNNCSm2DUwUsa+l08iwCZRyMRuWoGx74ED
20v/OZfA2wG5iqukWvP4Ex8fmxxVHdVSiJbbZhAdaUAgfVEJ2iMH6MGjftFCfMUDFeMi7GbMqPC3
OVU6Oh58ElJt16HQpomKGA1fI6xO4XVbkXBQqaxawFVKm5jZlJVp/XaUH9KWKTcinaJD2G2V5+5E
V5DU8A+a9iw1gk2NKqznVFUrSV9I6YR2ERCQKp/r2YgwQyITJkf38mV6HHw6ffFbLhk684IW5v7L
6RS9JtHa0mk6L5kKBK5HYlFTMwSZtxN9Qu1+c5JxCsmVCKGkSL2ZPHgPWMMj0jqcgWhaYZImYt52
HN/tGYuSNttGUpkS7hiUtok7HiE36luAOZ6WYgoMjoCoOJ/pPW7sp2V6G3GRkezOpoyfkMSx53UG
DTJB+Q4MeC0UErbmd1JJZO68FpZcShRB4Igj8GIlQiI2Ga1SGE8dtKaWvUaiyI0J7RtvU/S3PCDJ
KKTmwYtN2wjIB5PJEhcaysmcP5A58j0sauHxGfl1H1DU+KRmLtKPHsUMCLdDSsoP/iQxhnhYAuEn
Q79zI7oToGsoWQQXFNsPEUI1KWcjKU+kiuc0r5CX18lWcVKN/rL3B6R3aPfywj3rqv3gp3yq73So
nICJlLdy0i8zsGkd+KE+vkvUb8v68H0iRRIljwEG9kw4pixL6KgBUzsLq4/R5UQt2FFlzEzPbXL4
43jPy5JYgUCScvVs4POUooUkyNxSMFGusrvn5MJF3qe0cGuRh4KeFh+kscgxCKc3EH0+8XDL8t2e
pg9hGlOwYpZtn92onYGGWoX7OEjwMQm0devQYwgQx12NIDgjY0gdYFJvIU5AJEhHk+xsiQvY3NAe
mQgOm+AJQwESFs/m9Cs8JnCOsmFlJ4TF5H0mw3zY9ZkjJRaonoNtX8pMEtrNyHn2syqPI/y7O+A3
R3n23+ZDiC/utbGBG7ozPo70qhn4MnW/QrBn3Yl/M0nfipZpkHWMhEq1cgzyQllCVXN2PLwJ5TmI
Ji2GJB2GAbNHRP34rlaPLhCIFtUxjx9E7D/NnnSGOJ6HFaW7LVjMCbUo0TmPKiHMKnakwKh8Cz3t
uFC9it9cgas+8T6mGb9moJDojgRcDZcfTnoQIDlSVR9uOmY3IkIwKZtSnzsHSkAhIM+itcTw9YFJ
7t8iaRaOKmXn4CUbx3+TDves8CZyEWoqKbONFAtFHp1EOEWuCfMAjwCw3AB5EltrBu0xnPxLLQ9j
lL2R8BcytgC1Ot0iVwM2Q5qJJEhldnjUsl0MXyGSROaErGvkJb1DfTatBMVhIXC3DVO0Itx8pMwU
8ExOQ7kHji+SC55pUdJowkYlusEBOYzhC4M9f99Lj7T7JmvoFvXyAngPs+83gwctJ3BAl06iXpsO
ryFM01HACD88sB0UJC6To3m/+gO/I8VaRSEIBmTxKVplbXjNTpoe3IZjeEIsRecAnqNykspBRxqf
9LupMN6Yc3avAyxGAkfQj6much4McMVy8hg6ukcZr1ieEBRBdH/L8QT2YmU7Mc4R3bKDaD3v/6Cl
GTkBWwPL7p4k3nEe6Tw/IIw6Ty3jN1IaOBh+mtjuPjB/0vlLLA5F6C2HhIlpWqsKfT0aFtHu0oTO
a+uWFBqA/Kwxs0HzKxFM4JW5A37pxBSbFgcHjdFczQKG4muoCITyK2xm3iyrElHzkyQaU2Gd4Ma6
CetB97UAXSnmiJIAhICgzyPppnktm0TUcWIdUTsRUJt4rrDhSe2Con3k9T/gz3FNSPP4BgkAIufk
/chz1bDS9Bhboeg7VmW953WLzlAudKTDMF+6k0dHq80pRSTbma321gzDTxx7e/kUl8KjRlYsy8id
rW1O+iHLQm6yG82d1jGhCr9SOcGKdsJ+DYdTYrY8wqJwL223PC0UMeKkEurmAdXNk3xON7Ur+XsJ
DBL/BeiSgw9QLBqHUzA5V45s8ATtZt7okUq20FZInqTTQ7JfeIrpNlRensNSdE8VMGSNY0A8HnDT
BsshGTFxCeWkEX/nnm5AOfVDxraLkSO+yyWnFSs+bshADKqJASGZkQTffazvF4Z9ka5kufYIjExv
lHHTCk4+BBpaR8XSD438tV5ohK2kYzIleZb4Lu81xBXFZkdpmLnFabSXEjNJxn9uW64GKH8xrF5Y
te67LAlqDIoj6WQVIIy061Hx1E0tPMWQIw6eQFHPlHbaNUKGyUuO0eDA3FfOi8NMkQj4dHDwsmlD
deMEpduKlXkvR7KIAExtOJm0R/T2JNmuJI8URhA/Ho0QLRo+C5P2nulXLSYN9l1l/MnNGlAJYJMm
7d1CxQib19+7qBbAOzomHZOD/JDbdlIKa85epKLwaT0iBE+bn2ruVpryvQEa0dnUfsYEUlTn8Ac2
222gt6M2vJ3olcBghKNFJA8ihACrzBh5wrKbdP2AT+LnoC0ng9ghsoVhSMKdb4V/SQ4E9BNIqNbs
bVpFDDLswnYLtftH2rtE9sh71ZBq0yeM9ke92iV1U5yl2r2T2/QAoC2Bf1wJ7wZaJFSZ43+GGlGC
CCESK4Ef0Y6+W0X0GeXFuZ9lGiP9MezCIrdWuEiDN3BEctNMQLjLB/sikAHZjj0GPzPnL5OWxn3P
dux7CGrvT1QRr+ik5nSXfS2pgjPXR29YbmoGWZzCHObUWkQuvCIf5OSStY6gIKV7OjODZ7pidoIs
aoaJ8yLzuXCTMsscNIvWxV7DCLu8ESUpkIV0fA7ESTn5JDeeGD9j4RJrUqhEWBZMdvAUNy2dUKDH
40HClBc3D2U27zrVIU4rjy0zr71S/81Hg85fOArR7MpnVjg/pAlSapQj5A/CK9vQJ/JfBLZ3qXdv
V+8c9Ij5XohhqKVtgjgFwq1HCRyEu93pahQNEJ5ub64C+uOjsxI3NoRxUvUijsPRhIyL1JHFK0/8
Fooosivdf584AitOcM8cDiFVpNC9Usm6OrGXkwAjSwG8apptOKLo24n6XeMZe8UpIsvUcpyzhD5m
qDxlTikNyBp2dyb+zvJVYujJ6eXhEO7GKGwzODfhoCtUBhydEqQFrVNAfIArzN6lcYhiIg0YV4fC
P+ngvPgEik8WnEr09ZAVNNSb8Ee0hbX9o0wZsgN/BaAuB3Sf+kfBoOXuI/b6VNSI/F77AOfIMtqO
2fxiZi2ASnYwRut4a3agGb4J9AsuXAA3lbHOq+jJMY1z6zfPbuldutJ4SvqZgKMlFn4B4ZvpmbS4
Ea5MfDfSpd1lKifxJ3ROSbUBXUqw3NPGjdbErwVjpx6Y7oG3feBcrCA/VqX5k2T0uVBbA0E3IQmR
nfn71Cnyr4QkNzetdR/kSEbnaaNH9cfsYlZ/F3sFEvHIe2NPa3dc3Z/RnX7CmUwP2wVEnzr2rX1R
Wbs5rfo1Nlur3GSyZsiNaVH6Ynf2p0rNF4e+XQY19qxqW23dyE/w31781YSbyMYKbA8MWmMcro4H
upHfBiQVKekAwwexgW9qcmKlNSZUKy+xaDBLqiF8Ux47vnrtfG9pmk5rB4unKkmBmYgKYJyT3KOZ
PULUJqjd3IPtDRQi4UhiNeHZhoXwqTY5u/vJBAMGPIjT8trhzov3nL5NjH6vVWb0U9gMGHe7HgYH
gJQCo31eCkRBVRMwPbWt3hs/wy4oS4IdOCAP3erHo9YVnxnprFHExcpYhqfKyo/N2H30ZbZLpvkP
lfzvHCTMfUQ/sFnA/Xz6j73cBcvK6suE+9ado7k1qzFFoYG3WDI6xpOXmtO3jpUZoxyci0GS6Or5
C7SceBCQm7KkHks152tL5Yg59GY9FtOPS8KWWoNx70YZbrxV8D0tZL+dTilgjyXWXU7ADF3c2IgB
n73F1GTpIdVIu+imjDLSD+e1dDo26ajtMB+W+edwHrXqXyFAInI1468eoPAKMZGgZe+V0cenLteT
g+PmFyYuZyfHphmpjXg9rRWZOOE61MWqP+qSrDo4xDmRbolb2NsydofaR73dhqu8cXADxa2feNdy
lFV/Wn2iFQLleZxZlGR5s9U6VNhsMc9zkcSk+bvFW4VVy/7WdfW1FMvBNIIf9O50QrZ4aPXjBePa
Twx/10NXoipYrkkeAjRiCNjm+UabrXeHSbiF7X4xJujFqljv1WgFB6eunjrQkdpNDyWtM85gNyj1
nGydexau5Cq+z43+M8woEA3B7cVj1i7rn6GeYAb86dkoUlTBzPUavekde2eb6Qn2m1MyPxXrGAYR
RXSf6XtspjHwaReEBT3a/Cy7RGnp7gJrsF/Twd8tZXBIITh6DvZyZKiDlcXmzhdEKVSDtS7bLkfV
3aFzaFZ665e7usFzpjfHXcPoSsyZsGr02y8PzZiWkAnlZUiFLHit2+e7yaCPLrSZNTpKUbd01qrW
6bfW3JjpI1ryJqdTHAvnn36Pjn9Mdffa+OrssJhQwL4YTNRpEGxrAWInY0i3STf9pIYoNWEfmQ57
nzBiuwgUkzCas8tLDycUO8oC4iSljNCmY2eFzMbWn0PKBjzsghO5wXVCN6AFdCzKf5tbUCub9s3E
pzRwmH9uFJp3N2F2tZ48ZvuNEyINI+dUyNIQQZZBHmUFAyoIMkukFuwaYCAIXGTPi1ujfWaGBo0B
AyMbMdM9FEyx3y9dCR4uv4pyAG7Nts37An17y9xDQV1Uh66FeUl5H70bjLVrarhckKENM77uHa4u
Lz30Ipb7aQ+Z/6lGG9+7JcLqZXZe4zLcJJaFz8ASzavZCtMvBhDuOfnBuxJ9YYDcDCzvFqxnN2WY
ZBXQjQcxUGLrOBO/sUYzzo2D7jGqz8FM1EzNRy9ZnpycKqKxmF4bu17y1C3zUa8cfL0TdFGeMZn3
pW/OiPnyk9supznW63vTbhUlZfRqoJK0on5GZqMBG6Oe9eMITf7AbswjLqkwqFOqohhRaWER1Y6L
hgTADp+SsbuOyqTnIDvUbrbuFyAHLFn3DGs/an1IDYR980oPkKPin0MhvqorRtwGo9s/QnnQfpAz
kEwZbrlSZcJ1VADq9cw0d0fDddFV2BWHqLN0Hzkor7cDkDG1gLElEWS2ke30nGyrUf8MTnmgYIYW
wXLYbUQHQfkEMjLUKZ0dEYrpjN5RxdR1bWfo/lbeKYpBu4c7AIEiVyZd6EEpK9gSj+gBGBIyhmaB
J87c9uL76T6BCBMkjjLsTvAefUBIDnDGOUs3Zr+pxuVYJEhYJh1fLaYtjRPT3SOyihroUNZTXJkP
YdC9p7n9NZFdCszaCQGWVPaKwmyr6WTFUXWush6rmYYewRnEnaUVoH5Y+D4juLmQmCw9gV8M/FsN
Czeq4qQb4bZshpMxpTKI4WY+qZsRvYHJrUgEK9umYYyPzJ9aBk5rb0J5hJgBalj18KikvOtz51ME
Yx318kRiTE0tT1YFUCqNue0LDQPf7MFitwo/KbHNpHkFRMM2YzSfrJjQsV8nQMCWAjY3GN7L+8uw
Zcq0lHkRI9mhB+HSY+wfnVIImIG5jlXn34ep++LI7PMy7xleUJ9FF5CS6AuzSgHzVhoTYvDyrXYA
kYBTpISfQjpHAWoVKZo86JQvqhm+U6t81wfdTa5t0h9C+sbgdqb29sfYmp9JNAXmnGqckR1+NbTq
RwNL0BzIVp60CzgJppiSnJhBtJO12IqUipNGQUdwF1rerBaYmH7x17LcYrB6b6E/c4rXYTxt3aLa
ZNF0zog6Tthju1rtMEIXlxIPLsnJ1Kow6vd0rpG0dqjhly5ctzbCcY9TnBY2vT7c+gK6ch1TrE4V
J3QRbUxQuTsJnzcYh9w5zKMd/EjfYQGgVYc+SzDWpbaM1AMzin+dpOTwQkTWYnLWUhaPiMFaWhhJ
mG5eEFxTRpuWwfc0pAQRBS05tiC65bDspZtMXKFlPXTTzh+svbAExbcx4oEr2o8K4Fm0qrntQsqz
dMYYFIQgPJYs4xQY2lybU3qPHTXTev1n6d2y8Q3L8NWLne4pL5NdCqTTeNEgDLZgDqZSK3RMQMTH
iIS3z5NLyyDhLIW4JJRXk34JciQX6fJtWNIdNq6FZZX7dnprHRtYjmPlnGCkamYZbtzhQX4/rkhr
7eKJd5CT3rdDd4zYAtCcG8f9SGgiCRBeak3/kMFv9FTBLuxdWYcfWOM/ZGraF3H/K4w9T8iffYeZ
PAQcPULNgtoKMfU27pn7hiY7xdXFXcq/MHuwl1QbmQtcQanb2zgo+og3ICVGkhxpKSx5jYq5pwJr
y/hOAa5ljeEFFq7whUEoYCYHUIjUaneNJNY0MWtfNoiNw60g28qUd+5qMFGj0meIGNK1RpW/Sdb9
CPqN6vbZz5iUTXwDQtlZZfpBXvZkmdEDyd6uNDValpD1a1qKaSWPMULo4ulS83MtjBWU/OBCav4B
z9HZ0amkwB5SG9dVdeM+F8Usc0ZH4M7hlvtZ9/+2U8S0obTB8zY6t2P5JS5IQbR8/E/hQCPlEj/U
LJ6oNL4aHYlSXZzlJ+urAJSnXL4za+cg7Ay+FpeQsiCeTJGKy22gBIProHp8jOdiIzGmKH3Wmy0M
YFmLCwybSeBxUcXgInuFJt8OeJSIPEI0OZ2lE8D4T5JcBHUiCxs7wZ0WxScRyozcuWET0GxwncEy
Vo4DuKDmTcBAITdnyLH2XtbNNiRkVSAekZqgBZiHFwJC8yYNFrHuWq8weKg62vvZSbf5giFnZ5lg
R2N/62GJ7N/UiF8jb3hEhP7oxBejiX/9cdbulIcJp1KfyOJdYpRgBRK0UuW8xSBIBWevqGCFL1AC
/oMmIZ2qK/3e4nS4SUeGP7dwYqM1sKdNh2M03NNP7RV078ZnU+vffDx9sOe+qzlwWFN914H0XYS6
IgjFY8J0InfvJvEr9bGEQB4/u1+iREn/rfSKSBteNnirxUeFG9REup8ULLIWfVd3Eok3fJOP/MLI
l72LFkvXX2WrOFRVZt88+pq+0i391NXZUxDnu1kFN71j0JKNMk0Xzlxj7BRzjEpvljtUGmHQ/Iwy
+9/caierZURZ9kdcJuTqh0i8NPMNOL5Q0LgwHJlPxYC4dGX1JuH7YRhaJuXS1MQQ18WC/Si0O5nX
F9UvWAh+e+OQroRoc5v8KCElDsPnKe2eGsBrCY0Bwa1ZrJ8uwIVbjw/ONH1CK9xUZFwdjUmYugOM
F88SHnRnerCy8BiTIHgzjX1GdRP90LgKLC6SQY5eUfTxvKn07jtDwYKX2rvbMTaiIkfAMAUoUvC6
mkdexMwST7qNp2uX0gXPBYGofBdhaZvjw8BQ1gAfZtEGztbfEdGnNJxEevCg6QzwxHXPjeqVyvMZ
OXt2b8fYLVFHLeWNj+WFcRlLHq/Rcb+lkhdMzH8ftHUSTTtxsvM9ZyWCOwn5WCXQ2JWyV2mwhLjR
Wyai4BSb9MaJVuKZN0HL1WiEB2bpyNNmh8Xa8O1GnxIMdC3ZGC3mv8pXJNZe/ezE/QYZDo1O6mh1
1nWww+yuHLAGdvrr0A6/ssb70rqbo+DBgU30XdyAm+xUlxHuycanC6RL6YKcejpNTvW4pDTjOwnV
WBC/9115rTRvK4SqQErlBBJmFWhVaodmuWanxz6xmSc5gY+Y095qjI01hatlfJQjpiFYCbhG6ghU
irwRUwdv+WTXmMhfZc3LI1Z9dh8kCcH9XWHPxQO+GQAG+jlSn57qmPFNgznDS1yck6wqvLCUmR19
bGkeldNIwuPUMOKyiB575UC+quJvmg9YHrNmIW3lq6fgtrGjYtjK4T2n0YnIIUCHpRWbkCFiA00Y
rUwhRLXZjS+Imj4SPz+b47ENMazRfpCQbNPa5jB8K1L736KTwfMU9Y6WlIwOV7lbJ8qwZ7BwEcSJ
maz7IDnspHnfjHZ9bm33o2UvIgSA7ef1y+wiWXfCf7puAjUvNXdKt4lOpyt3GzrWfrSYONKNE3m6
OM/ldEEs1WtkmBvlRYcmbtdxUl7DrlmHjDxG2HxIM+9mlWHlEYVQaexghS3PW/c6/TvWxmS0QhvG
SHPTve5fLNfYjzp6n8S8t/Pkx57FYzRgEFD2oU+OjNED95Qh8QxI0kbQTr3kOeB3i2xPxL1MA9XZ
RK6XPhMrYhTtYpKsVwayakoCO9sbU3+fhjT/jJROjv5rE4BCUKPWZbRAHDAgdTK8C+7qn7z8JUeu
4I5nOObJoTXKTevL3GIVR/TTDLIL3XtiBYRB+SCvTU67nLGII43udOslv8yowAK25HqWTaszgRpY
KG4ThuFozIduXoQU5025Y3iI5kS/5pZaM2IDKaKFadqo9l6Cv0LqVt1FJUiuusnE3yrrWVzJcrTC
/iWbEcBXef7TafSFVPh12Ml1aNLPuhj3iwIrTPUgUZhTZv/sYXg3ZuOadNYBOdM7zlivRQ91F2ku
HuYDq9MJsIuV/DQEcoW+oSsOUr55IcyD77N2WxePuYSyuHC9537AsmRhpiBe38GDm/bthgmZBzOu
l33nBt/Ip69tah4pYeW3A9pYm+ysj6z7DBN4vwnPQ1V/GJ3PZK0w+SvfOndiSOMHDLlfXt3eu06d
R3NS9u7Pqn5IK/+7XfAP8Pz3KupPReQjaplMFAVWykzJpvyxgLUSEqAJTyT5wLwr35ympgROnHe3
Lf7mUcPprbe44Fb1ZZjHP26ewHEZJSCGRot9iiZhrOOPXFW4oC2CaqH3k0xlapzrmA5vlk6TVck0
AXq7589WdVs64phYULg+IhOXdeqHNjqn7Dm01a7R+02gkQ0H6VeGb7DEkIVZwkXcbPRmPI4VOcA0
0M6c/h0KE3sD/4pb+y6qJ7ibbNpXnfc8lvF3ojFuaGyDTdx6F9UM2yGkSM/acNt0UKWS6tOXw11n
mItp3pcytLNhuRzI8XMxxQl4vMlhWpTnEjP/gMA5+s63Yt7NSn43rtz3vk1+mOpzwe78omcjhxn/
oHkojkTpU8YbBpggqGRUwTAjAVlm7IyaitEmqMLi0t1r6IRvDg9zp3Z6U73jK4h5WjUeovZfnHxZ
dYJl/SdHlWqkp948G0iVs97ZpjbMEMJo0mN55DrxSIxLSkFopBOhBWRlCCTMm/yvpkfMEpJK8F9C
NT2MHLBWbe9kDKXCwEKy8z6R6l9fRcX3rT0OFUdlAsXrMxTiYh0jM1kJ8ynHGZvdaKljmoF5nOgG
4Naotlu9u2+dbjdhNSA3rynrvhD5P03QkmXFfAKyW8mWTW7D9JGRyNHK2RRhShIRE0io7IShEhHd
Z/wm1cvtJMoXDmWGhXMkjvRfejSH6tZfyBuLyVmS00KOliCWLWqGeAkfhWRZNLWyOMr0ENoVlW/C
Fdn8OfbPDjXZrbTbz1QIbYthGP0CA6m26EgdEBm/gUxhG0p8kqZdEwWZVMRR5a/pYIWaSQ8jFl8m
aVZGF+ZIaUnWiHIUjm3ZM8Ltmg3hs9RWvhOt5MBLanLkZjqkNe1NPelpRzk9Kzo7iLll4X0OPi8y
GYcz/uxXB/zGrZn2Yig0jPXwXKbYAMnjkmfj4xOCCF62AtlY0KtzbNeYryN9qwGtcmt8Fb6LknT2
sqcQCowJ6H9vcj5vPjhD9EeSMZJbqTRaktpRLx7E0QSV6zfH2MnujK+c9iYMVDA2LyjiU60BZcZR
MzHWTsREFKwO6NARBfsU0BsCbpPE9rUnpYk5U/6Ps/PqbZxJ9/xXGcz1Essii2Rxsedc2JIlOciW
2x1viE4vc8789PsrD7BoyYaEPsC80+hYLLLCE/5Bw2zn2Fg5Fqr/VBjB5LjZb8w5rjuy14Szke7q
1oEeow2+0PrS0cPrAxIXBt7wD+odD/qJLA4z5U+EyoiS8tfSftkoEkj9e3MTgJODl83P5fRL379e
kjwDsVrrrFx/PINDYem+8rVraEt653TDsGkdby3dh3agWMbsB3QfQ8gRIQQwYguZ9vcAqAafnhdC
L/GPAMyW/msaxmIb9fUoYVkkD4Hl0G3C38P9XrawCOm3ZwAPSV7uWyprXtBjS7hxPPNjs0zPDQNB
UdgwgGHD0WvRYvY6bMYwlSF4XyAM8dO2FtvSJhIM6AfN3hM6Amn3NAQTfIEBngXAHRuFFc8FgutQ
bKDn65vPuNFf0/HSuBX9LpY0fTQEhc4lfHYn+hbxD5xYVpkFdKYH2xMLiy46cNNmvKoo5KBV03NC
2dfkFkLMvydvgu4Vm95+yfQ6YZF0frYezdTcjaWHWJ6ZPup0YeHhXbu9aZhu1/oPQZhgNWnfT4VW
pyDYMl4gEUI+JTLJXiW6JEZNtM+72Xxpgwy+SnfHXYZVQ2dtIl02IRWOyPyIR7parkePE6qzC1K+
BvJdkwc3S2fdE24Tl5T2bdKiQqPfiulW+4S/N2bxzcDmwgMMCNPPnkniLwASe63xOnJIrueuunOz
6rCE/reiexw0hyJyPjlgf678GK/3hFNGYyeSBgMd9mUbe/9ggXSf+zMaFdaHQXTfKsv5lJeLNihu
7O5W2tN96Bpwkp0HTmQzVgejk/f6FJYG8GV/+Bj59SP4r22M5ZbGospkuDVmnKYr567zmk0jcUkb
ClPAD0pfyMfWURRtVbncRVyyufAfa851jJys15T6G4iail2DOx+oHwvu3qSQSWfFcBTqYEvTfyti
3oEyJuczPfyc0lBdfo7dgdpgdW+F9WdFrWeZ4s+Fzy1cLd0HldjU0ElxRkJyne2rav4E9ZqWC210
41MvXFpUuCG00+/WnRCSOmDJibwCNLcl/9RP08a2S/jpDxR+KPSPzrhNjbS8cVFMG0d0HZ1gVXd4
+bS4PVjuOklDjFOstW1126WQgE+YSp459PclrjxldFO18e/GGX7rmo3ttCgniRcy+AlQBJ96UKgK
Ot3GanQFtqAkQzGfyxcDRZM9a3i7wLGKF0NBQ88xr6SqCoLFMl8qkGVIWCE8hIFLbO4qU+7c3vna
ZIrAkYJBMfxw0mHA4QVpwFrd6+PfGYYPRot6TiPzA0D+VaLrRx1mNKF4bJ3wIDkdGpnc1kt4nVrO
nRLjLrS6uxzQ3ES/YCr7z2EwbfUp5uGIINCaWXL8LWT+ghHaA3r8LHVgK1WovgVG970k1AGOnt+W
FLiusOT6UBgUoadB7jpOraEXHwpYgVFk7vVxpAUolMb6iuG+1jI+1fBUJ/btXMfTxkrCaFWHWbPp
g6C9SWADIJR5lyV1AhYtW2fJK19hzyFGmux3n2QIraBDJB/WAW1CSEHJPwBWQI72glqyuDczF0cw
uIoeINfZfw5d83M0YwIVt5iC9OmC3AOdUiKNjtBYnzB56m/JOx9k6XdXEbFDkZX8STPZRlRcagp+
+rMmjenAAw5vcmrc3uwCW60BBA2xCbSnfSiL8GnsKKRiaXHXeGh9tgQ4oipv4Ymvotq4swRQaf4i
kN7oJ2Yd91lGs2bKtp09P+TtcNdF1hNN4h/WGG3ClD5hOCF8wJvVh0/A9ZqjJWv51hq/UTjPU7zF
ZnOV2AWVgQLo+YAsa9JZWzcVm4lSjGUHD3CTNV1U3TdWtNEHkQDgXi/GXVgijNXO2y5UaAKK+wzj
xb6sHwZrQDc5xiizbXcWoQwsGHSzAgP9bJWSsGcvOSKgVzmynDaG3baAvzMsHhogUZZdL0Pe0p6g
xxQWYMvCjFwJ3pO/hTT+CQoCBfZh+AffDxykCuPZreP7GhWOrmgA7dYVnNhRZTRuhg/IWJLjxljT
mrK6q21Y7mGf/0zK+Qv6xAR6SzpsyxL1PVjCyGfnQbPqbJaLJ2wqMn6N24b/rfHzj3Ec8F92Rfoy
00D2kcJOZrIKhLwmqF8GEm5XTTg9Y/HqrkM17OhJR4hQ2Y9jk8HU61+WpQrXRQHCKZkcvCnb5h9O
QnXdOy15Y23hvgVHkra5VowtclSRsx5pXDLVjRWPv3B9xw04Qs+pnxGqXAYqoFG8r4xhqwtX4XKn
c3YkqilhlOQftO2p06x82sn8vq7kYRb3bZDtofei7zFfazLGvf5xCJzvRguXN/oSVVmur6iouJvb
/svgLPdaZbyvIxgskKR4nTlZSMeyJrS+DYcKNHH7VPUA9yl2M5DmvGRju6+7cZ2FnOzdZNy4mFKF
eClCF7O5ZEHpUEkYXGriXn6Dw+Q1sYOuWBMqQUnUjuJE3AY35oIPM2IH6bLRxz7lFMA6hMtU+V3C
Ac2z0ADqsQ5vdXWDCpsN9k83p4bcvdYexhR2qJ5Q5WENEZpQq8djR/f+MBzUhRh9JQBtXxWgsSck
PI0fk6540V3G7Q5d/J1OzGnv5UW7jZGgw8wHRZbuulZYK1B3Zi59DzHvWUN7+cli5LsyT7evtxQV
cIe30tDjrTRZgtKBAuSEpw1yjeSdyQM3Of/PnXTdEtfN/GIP0kv/w5AdeQ88IfxCNwZ8bb4MNCIH
rhpd1CUQJS9veKM1q3uW4YYb1HZ2XvS1wlpSJDWlz+/8C9mIyQzeYNRo4Dwh2Kf97DznUAK60H8I
iTHyUAM/oGkgL0cQj18xYWZ8M6E68ev0ygQZlt7mQJW0/pA0utfQiY9GM6TioND1AX3UGcgjX/F3
YN5u9KIDA8pJyymxaQfAflOq5aNy97knsA7b4nvNZ44Jos0mWev0S3cDalj0VqsFspj5K9qsCO+1
hQn/oE7jOnP8IhsAaex4jw580wH7Tnmhj2Va7yJJP/IGAJT+MtCs4W0Ik4BkqVZTTNr4HcoadBm0
oNHq0lgw+IktNodwNHS6pRcgU+iJg6lD6RSNF5Rn/xhBtEJ7EqtyZPKDAszzR6o7WfNNH/lhh3x6
dMsT47fgmHcdmGvicp266k5QTuBiRtwQ0EiHn05c3XTDC29Zp2N6zVECAKitScWs2xo4kmaU6jIh
YRtbQBjfkBC98rAFBXmg4zf97zOM7tfGB52XoOOqu0nWV91eSMjaIirfRvnNpBtKvA+rQkfeBOI8
FfOOlh5YWUZU8IV3qsuBOVoBJSNzaRuKKvbsEQzJB7Ow7nRXwucCtnvxc26DNe9jTEH8yHzVapUg
5KlZRvop0vghRTBHYPandzpLQ8Xb15wd4RLsH6q4vc4kimAQysYflvkRpkPe22j+yjWuVfCaeHtk
HdrVpkbUEHTqmhqnnhyYJUJ105KAUehp03rTCT6ldy2yyhz41glLrsUSlFeigZa8DH1K6O1CzFYC
qAcaGqLYl2EeVyxaYAly+lVefxoqdI88GClPGUuOKlhOcgjKSv91PY/c7ddhvTyPkX1bkaL0veJY
YVvrzeSUH/V6GVHk0o3eklRMx6g6BSObZeTXuJK9Nwro+9A36UWObGNdOcwgQbrhuMtfVzqH0N71
x2tm45qv2RoVBXYYG2aQH5wwv9K/3IkQGV71HCO4zp8kxsCuBOOfGFrpjV1+ZOkAO4KyukeNYa23
JZ80B+Pc0BjJiy9Q7W9HXC2AVmmt4GeCR6+FhYHUVFztREc4lH9mIZPj0PDh32S5sNDbZLqlvMCi
HSp1Rw0KHWLCpzxE00D1qD/AvwiKZgKgXiKKUO46I8DfyMIYi9xOPgLbuQJ8xw39ObReGfE6tdGr
VTQOMpNly/Fxo8MohghEvELuOqY2n/4qOcz08pvc+LelFxrpjx1bK5BWAPhQYuCDaQCrqa0mqb/x
XXJDrfS+s3uf6A8xWjilovAfujxc6ycWHN96zWZ9sa2prZg0mmwCIsiohhdBYIh27BOPxp1l0tcA
oKVzBF0tot/7oPdil7zCXgv83QG6UIfksLZAY9W+v+FE14Oza3mHc4+Ul4pv3UhbK7wISp4ucLyu
cZCZQlorm3YjpWapezJMEjahXr+8dgOsRohJoBS4w7Ow9P3oHxKDQphGXdTyJRlQOI9NoO3xYXba
x8gXn0Ts3A4KfIwnCacUjqhmYz6WrgeLsrjNxhDyWdT+cMYuu/YMGa/mFIuPuXvC+W/5jlz458j1
NqHyOMgdcmCMSpocHnGJxpwPlbFePidzRaGXKhHZaUvTugkzKvij677MUYhUdbXI4XFMGySwnWho
NkQ4wf0g8daKhkDtEstfNEgfx7d//+t///f//Tn9n/C3rkPOoHz/VfQ5UiBF1/7Xv51//wtgqP7V
3a//+renpHKBPJqAl9GvsFzf4/d/fn+Oi5A/LP6XufheiD07OPayeC7DYDcMeC5m+bD963FcU7qe
A8JLWqgsHY9TJXmTummxPNrJDPl0Gim3ZJKUOnk8P5B6OyFFkGm6vukJx3VOJkT9LFS958vHIQsN
1EhM8WhU4B9kT38+IT687npFt4lqvnPhXbpvh/Zt15KuEpbrWcI+nqOZGWFUBKH1mDoJKxKDeaLz
1NbEUcLo7N5N1fLp/Gzffj7PtIXnukrxZh1xMtuQpmHU9wOKYiEFU8Ou0RxKJ/ewVGzc80PpL3S8
UjzLsUxhKVNZnjTF8ewA4BlUzIzxkS6TddeqIrSv5YDjrZyLbD0gv4yCe1w9ypbwZQwt4vrzDyDN
t09Ahd2WtiWlbZL9Hj+BKt2qnUVkYeKTAjn3w2aDBCICAMNcIK40OGNDyIcMwSKjeUdftbtLvBxX
jqUTKD+bEuXOJaqhRiBoufxswCHdNmMmQT8JA8Jb56j1aMUfZV3mh1Bx7MGIcaBQt8j1d27/PI9R
TUpKqNotubhLUUzH1MFpG01tUrS9Axgf16Vj0ZgYGvE4Yd784gR5dxv6+XKzCINl0RI4UEs2E5Sk
Jdju8y9JnK4Ix3RcUyhbmMr2TMBExy8p4URqBB2AA59RK88s3V5m1qs1ZoLqXjtQGx+xk9/r0zYG
2nCTfRNo9J5/jHefQjqer1zwSrZ/shWGePJD37bdfTDijgaZ/zFqLgxhn243Zuo50rOFL3yQqKZ+
hj+OroqSy0jXozwUROZ2VuMd7QEUoc2XfV8qDKK8x4nF4TbLHjLpeozJ0scffmPcV9Vm4Spuq0Ow
JDDOEWgnogWRB0tMfQXqRX90DY2Rxyb4tDN0zH2AmqBEAh2pWrTek11my7u4di/MSm/YP3cZR7Et
sNizlPRdk1P5eFLgVzOXUk92qIAAl4F8lZZ4KSJrwO9ofsaVfXf+S72eSn+OKJUnQWhzXHqczeJ0
X4NwNON29obH3MzCjSWG/K5p8/6mGSUtr66xo4NTmyiWdCE1nm+TW1dfrDgMNtXQ5qDGMunenn+k
08Wjn0i6UuGZ60nbPb0rpIkUQ5bgqxd6cbudhxqMC+fBNq9Fc39+qNM1pIdyWUdIpJvChQF6/LoF
3J3OHdv+EUIddzt2TFcIV3kveatdR2Uv1ufHc945RfnArvJ84VnSlCcDplbXNir0sPmbZziXVRFl
PyrPqj5EdQ1dIiC2rVWLjUm+yzVvP28g+9i2Hf6D1G609jxohk6TNfuc7uCDE1FjW7rI3UUhpZlg
ifpfdVok67EUy4o5pz35XDNtAIXJzWLR9g2czN5C/bLNVe3F0WPooJYYDrAVA1U6hElTD2K1zz8E
rp3ukRGwVmE49qCDZPndq8X44OdZAI2lwaeqCOryJqlHeENNN6qvYPaAFk0TWKd5gNpgqe4b4tM/
zFA29zMKeN19N8+WtndJv45O9hDNmLWGBKcbbk8Ho2bEpH+1Qs4/ilF1qwsv/2Rv8bG5n6XDD67D
jyd7y08Xt+L68B5B5azGrBVY3C5g5Mzi+vxA73xkny4OS8v2HS7mk4FK0VgqMR10rSLc1j07U+lV
mgMVt1ILoQBnqe+CLBEHWw3olfLO9ufHF2+DINRBlW/6pokoA92a42WNwZ9TJz03UFICNlNJ1e56
iy1e9UMDVdPLcEqzXe95oRK2rQaJfw1uA+jcQeuYrKJZgxZDJ36YqwRcT4cC3pIUNEg8dRf5kfhx
/nHfPq3PlW4RilI/lco8edpoqJvUgEz+qEpfgN6IK4o9Ri5HMJzK/kIikKZXkakW9DToIZwf/PTA
xbPLttn8vueQ1Ajn5KZKHcdvM44bIHgWXYcqpeUUZvXvNF3qVdks+a1TG+WFE07oW/jPQxd+NwGi
8pRQ0vTR4j/+QDjm9UMQLPbezdJq60+D/yQb33wRPOEOSUJYczlfQMosgPKOJp0bBfMGJq/45/z0
xWlQpS8cwn5PWISuvP+TeCGIOldWQ9js+x5WTh9NGOA0w4fFTtCUbaEZeb39kdDLvgmVgeBGEm7O
P8Hpaa8fQElHOr5lexYJwvGrcHzPzJUlUQ0u6TmFNoDPcf4+LI688KWF9ealH48kj0cSyiypm0bT
3ogS6KVdN2EfDXhYQJyktJJb23lB0staNhndokPtyojqfTjjWlXnFy4eSw92ugK4tISA32F6JCrH
D1P1Ke4Y/oCaYD77T4WTtk+zUzh3oGrxHZQz1qXYjY7OEybmP52iBwnQZt1tWnX0w2I3dF5qNyw/
dN7k3IaTl93TYEcdzQxp3xpymh8MSoiIfQBwnMN2gYpmRmvon+6FQ/X0BtUr2WYpu4LAU5j2yTwS
J7HpQy54Jxbj57HGEmexvRvbI+gCs7b+27XCYDYBLjkr8GPz9GCdsyXxxtTcyxxhLFemHxs8MIMQ
bvn5gU5PhddZ2b7J5iTpUd7JoqTv18y4pJqv0jpx/zULwp9DjJdSrF5iL7w5P9rrhXC6GFxbOrbO
kBnwZBOakPxK1OPMvR06GnRfRcDGzJ99N33kMHiOVXvTZ/AwS+dFYnoMZgnQ6DAGCfRitRd5hfWx
vC5Mj1qLh7edr/KrxZ3uC2lcWdqNzPFQ2hMCKFEUPioxf/Oy5FYs5S/TllTv3ZmGfuCN6yWdf1SL
A3RYFF8apEFQ9Ri0DBFXfXxh479dOVyPpq24KHnJ5mn8rnoX19W4wFMtFtukQGvLBKwbpSvXoXJz
/g2/s/e5XvTyFCSPjHqyckZaZwZEpOixkzB0xxKruKFp/E2vAoXuip3oL43Osukk6t7l59AdsgaF
O9/f22PZX9g1wjuNEcheLL60VDwSGcxpscCty5guLvdOFYbFOhic52Z2zE+A5cWVkcjhZ5D2NIt0
JgvGsluJJii/O5krvqA5NcMekXK7BHGwn0x08iFYlDdjC2vddV1EkdOmWs9LbT3moTusQHaH03U9
jxgBwiXVfAb5OQhMAzp5H9NvnpOP2RwNX8O+yKjxTj65EL5NiL5M6aRR/sYAS7uePgTITV9XjsIL
FRziU8gXfBhSAP/+WDkPxWCPq0jQo8eJJLxrYX7fiKZEVngCaHa1KMO9icbYhVjUL2ptlQEQ7y6N
0ZMvl5GgdVwQgiWwpFZpyl92EsPLkUZxX7YUF4l4wIfZS3lbOaIgta+7HdmKjci3uawsGS+QZag4
jv6YPEEBx70lrfGCyqbmhhgJpa8kqLTFZIIKTzt+6tAxvkaQ3P/QT3LRrQ6UisOAZm5tos0Aju23
AUs06iDum9OjsPAvDkwL+2OtR5ksT4uP1H5XSno2rQVYYJl5LbYP1s3H4rAO+/SupgBxKIex/pDl
o/pMr2D5YldK2xLFuKrFNvIGgk+Qub33D0WT5LnLemPtdHlMa9NrVw1idrcp0LUI7sRUPI1Dg7xb
S+nMdapmIzKq7iAz8bbOuuRmbjMgZE2HoIvT0sAoAWvhRgl6nbxuW4FIBJ7XTY8houfXpbQ9XEoH
6qgzMml+Y5dbCZ8Y9oZc5gMSEuZzJMT0RdVdfDdnZfigKk/tuhzUPVxomlKUUNYByM6rgnbrraNk
dFepZFz1sGU3c50aODqW3TWUlg7VzVprsaPtUTacbzgQIrs6D9atK5vksxulkLeRuHssxnxYJXB3
77BxNte+1+DVBUdnNUJ/uvYbN1/JhPy0olC6qSVd+rY0xl3aK+SOe54K2jII61IaKO5mzboLFtz2
/HymA98hnmtoIKK7CACoztP5U+a9E40glmNNmDrPOLkLEdWe50FV9X7wMFkBiN9/nBLkxXug1+dH
ei3sHd8YxDI+1TjSY+qc9skFlYq0FfRpp/0IIJs9cu2LD1GIdmplrIhiruwGIre/zyDxSQGnD6uQ
Mn+ESiS9+j5YsFlohgtnmp7d6SORcEjc1AkH3NNHkpZbL0Wj6v0y9AtdKMpLwwDhHqnx85N/LYIc
j8TZ6ZsW94YlhTgtBC5tNffZSF9yFPPyJQsbA5E3yrkkucuDH2UWMMoqA9jZhRs1ZeoX93x/Nzai
u8OFnAZHs5rzBvKKkCYeHZuO4pGJPhKsomqdNiMY2Hyb2zZyLJ1d3Yz1ZP90VQUwoM5rREgqnHjD
rrqv6tRbi4XAak4RTXDpY1wP/pI/+KPxASSvfV+lqtukESTVISxCGrvhdJtOfkBODSimb2Rwgx6E
fZ1UOUy1AKbTXAb4DQ3O/LFtEu/Gn5ERnKvR3bUNyvdtg/xO1XUjyg+Ivgfh5K4WD3gt6WWN5LlR
bBPUFb4OnaT34IXmlcHRuxLGTCm6SwWwRY3DAPGO154/zV9mPvG6VWX1yYxLsi7DMnZWRQdRUnXD
jM2odlmPYnVsV9XHVi7B9flv+d6W8Sk/eRTtqSmfBgGu0cy4vsztXpS19xyFrrxWdTnfVUaa7E0w
fheq2O8s0teSIaUXRnxTWxqD3ILxMU77OsjlbsnQhIGbu6mCTuzOz0y8jfBprdjCoqtCgkWWeRzh
505SGbNvt/vUm/H7HTAkXKKSvq1fchkXNf1hN4EbEOHBgnwDlIUMRGeGxsZ14E+wk63Y3zaRKi4E
0W9fOUV0R/k+kZepCDePn8spzXD2LYh+SeA+IY4Bmtv3X2pNdTOcw4WX8DbR1TGOrxsxpus6p7l9
Rhd4HGYDik7t3yRQMdvaGq4SN/ih8up+6lGEjMbkY1FRNwfqd233UXXhuHj7yZmjTZBJHZpvcRpc
R0liGW0vItqyYmtk84feayC+Cv/CUn4voiOCt6jGMVPrNKdfVGZEZV9Fj02Ygxf27PSBoDnAeGAM
tgHSXDCezDq9MkTTvbQzXh7n3/Xb9cboDkmRtCmLU188/q4cCB5hyNQe0kk2t3YNAB9aefb9b0dh
buRgvErCYDbu8SjUJKuu8tp2H1bgyZZINTuC10sZ0WlJiKKAKz0K047wuVDlSUkozCe67Iax7KnE
V7RrPC2sFN8ly/Tg5lAWVUZhbbGI8c7PTj/98c1yNK6jqyV/9BRMb+QNTvm8X5ADcwEZZVtOakzH
2hvhXupgvFMFOh7t5ISo/AT4mVvM+8yNxcGRscfl8oALu4UJoVMu97Efi09VXTqPTu4329nyXBDN
A82q89N+73U7JP+IP5iK/uXJkRAA2RSZky370QqzTaWU/OR1ongsQg37MJ3gwaw1Js4znUulyre7
hoyEOrik+qTIiE7eQe+arsjjdKHUbN421QvKjG6L6E6zFTNSH9WrVgOfQIOMzZAEFmgPv0rsr131
UBmAO1CtGngE51/J21PDdSneSl6LzTI/fS6XymPnLcu8L8g6YA7OMVjH8VK75+2edT2TupftmDZ9
gdN2gOs1SSesYtqHSXgPPvHrYhvbv54IZTXPJ0w09VAnG7ah4q2S3Or3yeAjyejFji54tQDZvJ/n
R3pvMhaFGU9feJIlc7x5WJbIOPZttwdMqJ34tOEL3kxfz4/y9vri3OFS5Xyg0fkm+MsrlEENeGv7
YalyVFJ+ZtS6r0ejfgLAdn6o9yaEKRCS09QoPALt4wk1zuxZLRqU+9joa9iKcs1tmf793qOm5SOm
Q/kbiuPJW0uSqjZM5Ab2SaF2vqRVkIfgcXtaOECq43Vno8mgpuJCAfLduTnEAUQANNtOl0VXoXWk
mrrddxmIJCBC8zXUifbCG3zvY0m6s7q4hT/QaaRuR4VrFKIb9wGVyduui7DTtmecFBvzVw9jZ33+
g71pfHBv6AIaRSVL0EE8rdvZy+DJ2msQ8u6t8VeP69TPtpnLG2GlDsZGpPJGG8jvThv110WJPsgq
NR1zZzh1f2NMRfEV34T8Cw5ImJWLJdipTNHjNIiY8GGCQXvpCnjn9KPVC1xF6DakktbxCpviWKjW
a8e95aWfEfDVcuIZUj+QHrRvT5Ms66m+8E3eOeyBBziuS92JyOz0Bl8cbzQiy6r3lRrBjFv1c9kZ
d5zNu15TA0NX4yMvLYR3lpuiz6IkmTHzfXOcukYsTI9i30y+ak9IwENlt/5+KzGIRhyYNLSBqxy/
TbMwFsp89rhvzHaToQWmPSd2aA35NK+r53SC5cTyExeGfeeq4MtZnHusO5rWJ8NOyDGpxO+7fYYc
Hdqi7Z0zQUehlnvhy73zEumPONxLwtYH+sl5ZPl8n3Fq+n1mJ/hA4I0FrzBend9D78zGoyFOfEfX
xbRPD70qkfAu67Dbd2FzwIDssTWeZT48/w9GUVx6JPHkfqftD7u04Nd32bCvARNzn2fFpzS8cFO8
OxNOAlt6xMXydCZWP0ZoyoXtHsD2jDjOPK9lMlJsnTz3Qhjz3jnnmiZTcSXgttOGK11DWVUzp2nb
CVjeo/MtC9HZs0Amq1hZF2KT99YBFTuHg1VRa1InV8ZgWYtTQIfd+37cYYOA5PdvMZTlhWHemRT9
KS4lQBKWo05vJvoRHUS0etwbhCkwGW9Rjw2RbNTOTOdXwzsTYiRfcThQ1nnTMA/cKIJwbw9YVn6C
mod05d8vhddTVvep2Kfy5I31cdwaEhjDPrKbz7o05ZkVSqPehVjr3TfG5qH6B6gaoMHxAcQHa+II
nOyezim16hGdvWBofy8aRi6Qwz3/1t4b7c/L42RSdTjSOJrUuO+cMriNEHAwaB3GHXE0jpAXapv6
0U8yIyIFoASC+SmiouOpjQBlqihp2j3VxeSjapvsxYuNfB8gcnclhgxD0h6zp/MzFO9NkddI40bQ
pH9TUfVsD97KOLR7FRb2XnpVug78vjwsXTLSJx+zdeT/rkVNJtohzhJB4ntIq6X5kaHxdWO0k7au
M+01kvrGVRT3yZfzD/je83k2V7jjg6ejnX/8ViaULCEZU74aageojfA2qsYWqMGfN7rUL3v7BTyH
WFRD+2xgAJ51PFZSeIHqMIPca0sxcxo2QQiS1gs2JFefBzVcCBDfnp4Mx6YRiukp5zXU+iMVtnPL
KOoA8NwQDgjgeWF1S79UrCMrvJSivANCOBrrdHFNc9t2sjEmLPfij5gR0AVy7MOEhJwYwpvERVrT
rFDO98RdPBsXrqLX7PZ4aXsuZTqBxisRqntao5rjcIq7OYfAOQhoz2P5Qbgx6oY0gVdBTdOUSjum
bg2w+aUQsNg6BLdUCrHfvbfcYt+gcXLVWAkOvdEGxgs8+6j+NUBKWxu8qzB2WozdKNKabfuYdRV+
9jlWwtJD7tYovUdkWr72YoLW1+fPRetsbNitbYHx9pCrr7nj3XnIhsYLWDjLgEEe3M/AETWY2M1y
qln1JxO97Rtau4esc1fOnCD4bRhfhlreWUX54s2deQ1wIMOkA8HIkKgX9v4X2zXutIya21kfTaIX
Go7brLOh7nnTJh7yB2Ms0bkLP7pmuJ0zlwJFbSOh3b64LD4ZyU1XmHdKIUzluNktWRuNabqZ169i
cWF2yAAC5wp9L4x4iCh/w0990HpWYpJ357fhO3E/hzr5M/8jlAbzdLw3nL6LC0SDs4PXDk9z2G2r
YN4tNZy50N1BhF7H40DfCaJfM4f/pBUQz955CabpvmqiA+Rq+uV9VcOlj7GuiS4kxm8jbv10NKA5
rxy270mAmNZFbnLzzfuQbxBWP/5T1ZhLtQlhSjSoD51/HW9PpePx9O//sXXhEkQteI953yvtBuUN
36iq4HhyfpS3lzZhm2UCPifZskhhjkdpbTo71K6nvT8X10afXzn2zfkR3jmCAKWa9HrokXuE9scj
oK3ULF1vDXtJzRjtNl2DmYEknR/lndPHdzACtgne+D7itPqFCVRTAWoXT479SzkGmjHIaO577CXh
JVGR/jF2xnqwL6UNek0eHzvHw558JZEO6GSgq/FklOnoYZ6KIx2aKs5NYU7pwxIM+KBXvf1F0cJ5
Qsv3IoL67ev1ucrBfFHngpJxeu6lTgah3HL6B0R7AWlzGl0cwnq7FElTKEorClyW+yayy53JLuxa
9agtfeLkuiJfgY+mM7QBivUcPbwy/RCkJLrmfCx3xJjR2K38arjz0aOSarpNumSHjC02b5sq2Q8z
uHbsCa0AS4HW3pplrUV8/27paUAilWeIDlR9CHtOA8Yi8aIG+IZ1mBTkZTU6X72o+Cas4VIQd3I2
/GcggMeKXpQLL+XkbJB0wGSahNYhoo0oJXr1+dh8A/2TXpl03q6Lxvzm9MuFuOUklvjPqHx0aq70
ZQiujnfWMKm6yefUOuCG1n3u8nm6aTBS0e6cYbKColOiHCC9CwnFu6P6PsPSinmLtQRSiCNgH2Mw
APkeeaZbzb+1Roj/JFArM2kukCFOFvgrqtSE+sjRwQn1BmzdGa47uEluH9CswjU86mOEmlQDygOC
3/lD5J2haCnaQPnAdXtv4DzUtBrkMrCUcfzmMSyDh3RB12POkgvr8uTQ1VMiwSTtIyRTrMyTi071
bY6zPOMkdfePyIPvkN7+fiaCSgY4ISoNb6CpTdckokZS4JDK6SP0/K1ViZ91767/fhhSWElQD1SC
gsbxCoyd0u1rX7iH1IFKUyJ2uPMVEgA94vq7vx4KtBVINo/yoHqzxRCvkG0W+d5hNsC/JDXKQiBN
l17aF26Sd9b30UD6MPzj3i2U3yOZ7XmHqDKv5Njc2MjRe7hUlz7ueXA9z8/rtMOsFwMXl6kUDAYN
bNfP88d4Rlr7dZqGy8GHuwzTF4WRLZ5pKSD8FKlaA/u9Cd7GPF03M/bY1pbFElefzz+FdYIg1k8B
6Q3Uiynp4LzBfaTCcgQywvOBob0K9i7mSQ2mVThT6CFxX0A27ErM7SY1tK3TgyXRqVZIcLw+UGLh
4xRWVyz7Nc9//uHeOV1hdRCkcAKQlL9eT3+8oaAZoyoZZ/MgvGXruHjUbLXegoWDISpnc3PpGHhn
ex6Nd/JFGkdQ4BCDeUizJXjoIgxg7MAILizoS6OcHAKW4SSFgyDiAQrlhr7azjfE1/Mv7v0h2JfS
osr0hhgzIhkNtooX5/bdalnkEyCYb+eH0Lvhj/jndd3wD///IU52i7LmHvF4ZhF44W3veLcR+LSr
NjV/xCyd82Odtlr/MxgIc+BZkmPn9Ljx3C7Oo7EWh6or/h9n57XcxpJ06yfqiPbmFh4ELSCRkm46
RJn23vfTny85c+LfBBhE7JmYkYYUiXJZ6SpzrUengQ2HGGyRzfZjmk2bwMz3Qao9eBmwKxRRBlmh
X9F3H85AWvIsil6xgN7Zodk0uSgInPbk8Nm0Nz3FQq7pLRFJ0K1V2GoE4wIaejIh/944yQMWKQMV
a4+yeK8n2q7zqqFtVCJqaFdtZQ3D97M/zumVXf5AaBxK2qkqofGQljwxkv+4bVR1lBD2jOpTGuY0
5WtfGudaVc2l0LAICoYkTqdo+Dyni2FMB9uIrCNcIzQKtIAy/CjDYUOt3BW9dl4yjMhIe6GoWJdG
RtL771dTBhl48ZHbH8Neu60a7xbMy7Ug2NAwDdYSJacBpJa1CdgHoAZQFy0qN7qSV77c0fdzEP32
jx3Nxw5U7dbrj1rUeQuTtN7CNq61wJwHQP9dKSVBFsklxORspX3SJ9gZvz82bkq7Tb4pPOPXbHQ7
o8q7hWfXt3Sr76vI+mpN8+nzm/nBgUq1ikGeSaXXxjzTAk1DE8TYa/0x6OsfMbQFoC+XNIjVN3kB
su3/MBhOvbS7Q5F6rgViJczV3HQ4Ujj2VlmU2dtx6L01BOv2Rqe25crFkzv9XsUR+9DhgSThhF68
7WYNEC7WkA1HNuCmTycwc8CwmqboRi3yjaPDzdvx/BZ3V8zetXFFrP4hNjV81mZl5sOx6V2pN7w1
HfXQKP6pBVcpyk16WrWDGV5r5flIWuldVSmyd6kROs9zIKlUeJWgX9sxxOraDHlaV/TXnhI/0KTS
q2Wizck6UHB6tjp7ntVudMf+COp3c1LsxqfTcB72XeIYD40HSuCcllBFZT2uRwyKWJ8UFm5QO2w/
F6dLp5+J8F80uqQpzh81i3IuIJMxuqPdq9HGqiZvnw1Uv/tl6VwxH3IFzySJ5ARvcjRKGBqu+fsT
1cfYKEGtro+1a7+qBXWiZNzBUfs+jBAUxel87S31g7XZFjzCFHrxrklf3vsBiXbnyWnq7pj6yUjy
k2xkXYAYEtY8NPzrbXw31Nna/D511TQuOx5oY7hFjcAENjcCS7uGn+XfD8XrDNqGymGVfMT7Vc1g
ZlZelHXHsg8z2hus1AKSxIc7EmiI/ory/mgLySajbXiMFqP/fjBQNaxGoyj82AZoGjB6bJC3QRT5
6SSGcUUULx1d8nAaVdfYRpHJMxWeJ0nZmQBMHevcr0Hv8gCFKrViY8G6B1SCGgJ7oSRPU9lbf/+H
LfWoeMfNJyF4/uallI7Ck7vWHuOmu9die1fa3mOjOVdi+Q/sBFU4dANSTEJFln5+coi/b7Zje6Rn
F4pQ3ADw/rNHrwVdYC5/fb6mDwdjF8kmOzx+nGd/NDMCNjvm5Ny0BvFG63WIWhtopKiHA8Dz39Uk
i/m1qf9hIPq/5MH1vZxEvjakJQ790eoAKR9sNacJRn3G4rv/g/i/3WlqKh0bFf1+JDuZbKA19OZI
OrEDBFl3FnCjjevRhCXtX2+huJsMJOE9DXvvh7IqP56K3m+PkGjl35Vc144Aodzb+Qx/ehHGy8+H
u7R4VCsAX+DwWkWy2DpTVwGECInfjuFxnB9HOHWt6Hs+7arwpfMemuIuaJx/fWjvBzzzW0paiyyI
zMIjWWoDIA0loJQozmBpjK4FL5d6hCZhnVI30cQ0r5/px7IJSmAtOpocKkAe+4iEQq73gG7XUMB9
vo1vHtB7O0PJI6/XEBZhW3kRe39sXR0l0wRO8jEcD0mWLCyQs6BW3hVqeufWx1R9dlLAu/USkOR4
B8z6zQyr3OeTuLR1ONw8x3EpqIziyfP9HGL0aQsaWnEsQv8nnFK7vOxfaUoDVRtshkWg1leE5wNX
HyvHPaTchcIX/TyqwCfG0Y6MGD+tLhdto92B+xQCdLCtekVZPOZOU6yBs69e7HikL9oBKbUsrxrC
i4QOlw9F6klltUVvj3omVDz/2qBv5eVTOik6b4Y1fVJJpC3z3hyhE2kznq1mEw6DCNwdSFDUnWUF
OQyDrgL4TtmBojsaSy64c+U2f5DkoZWB5JYp5fySGHx/JlVj01yYNBHOahOs63lUIME1gIPUpZOk
e/Y1c9PWyVaeasE9KvbGOParCFDOZQ560UME7va3ZlSiW8WGo7gmpXCYA1gRICww136QtevPhejy
0vC6QqKZMJGSBZBN3k9YmE6BJhnqI71n/rrN/Xmldd5j5nfev3x8RG6ktpYmTrI7BNfn4VOs5uMY
6m1+bOl1WHpUKaw0z58gXIwJEGGYBBOThsjFSPn632JSYItKUj/vl4BdJvd5XI5fbM3It7ap2A9p
0NN7qnn1U57RzdRWeX4tTP9ga6g4JSNO9pWHwnN701jjkGUjKToliMJHMDscKLvG8SZInGL/+Slc
uiV0XfCoDroYgfRFANQ6XTGpdZ4e03HTFJAuQRY/3qGZqWrs/fDKmV8qDkaTPKSAq2h0D7w/c7Xs
4iFQs/ToaNVvcZA1cAoDJdiZ1vQn7Hjm+nx152BLcvIueRUqzHgtUskTvB+wajpoMT3cyQI5g98H
DjTPXTbeQ2pBUKADgv/MWltHW/DF7N82A5yrwenzWVysmtCD+AMfgv9DivNM0gc/KXmhTRLKOIv1
aDlPmp/kCxVmrLrWeU6q5iulQJcBGAORyMSzRRGgq88UdKGbilOA1goVjVpZS5qJ8rU1xt5dUXjK
bZs50bpoyxZGj36evwCsmK2glWloVYYn69oZXKSfOW9STjxU8GShGedn4IzjaJpisRpvLL8GfWso
4E8a1TFwAE6mEbKcy4Xa5M22raXpTh8n+7msa/+KGrgQdeJdHHDc77fo9FxDzr2aG4FSx8eqgFG3
6wDKIPxXYeNo3K1jD87JcPNsC1wSYLGfS8Cl/SKVQRUlsTDuI5m+MxGobGcOjdjWTokWrdVY2wYw
HRbevC9B9hyd4Q7ws3VgAugJiUsHE2JQ9Ff88wsHjClQKERnGaBf1PKdXQWeWJTEI61woop5CJyl
l8Eba1pbGXHQ95QMlpp65b5feitik3AzyVvpUvN7Joh0gKRDYVXDaRoic0WGEzhWM1GXtpv16zSl
1zgwBp7xIVDfFsoUPNZgoL20KKSd5/jDKnCmq97aR4dBNRPRJUGmwRvxmamcdaQMyvLy1M71ouj2
KAZF/60TY2baSTrKIywCrzWLQKvWETzAnwuDbPQ7D05SeP83vHEWdbp0ifdKU5UnWOcPFSBEJlc0
jKcr1R8fDUPfjiCG8T5wkZBITNWfyLCVpwlaQdUOHxwQs/y5vHKrLiIxQTfUTfrzXTQtYAnvNWzY
gxI2+kZ58p0UQN7oS6PDd1PWGyrkr4TrHw5FGpKWCBroLlycVp8gdsyb8gQi/kuh6ofZ1TZu3YJT
n+pfPj8kCUfOD8kGzJB+DhBGLtxskAhbK9PV8gTjQHsHysK8sMo+P34+ykf34y1koPuRzC4m//3u
4Zl41A7YDAOMRNCaa4pQ96kZrinW2OlODUsqHafsZtWBlG008OOa67rOXz+fx8erpRvjv9PQ309j
Dv1BGyu3PMUqBfIDvTtuVV2Rx0sr+J/6+/8/xpkq6DuaV5PQK09l0BwDAF+htFjS6fnYQ5Tq69eA
3D4cDiGRUgaeO861PenJgRZlE2GRxjg6FXF/rVzfOSkJiSia9EVWp+H28338+Dz/b1Tn7G5HjV1l
bqGXJzuhGbLPD0qnPgw2tLt5CoUuIeSDGucvJYi+WQ00ue9vs3iGws7qnj+fyodH+o+ZnEmWltCY
nCqsv3P6k22QrffUK0nsy2cJLiNQbaR7+ONSen3wPquoc4qTGQftahrDe9V/FPNSDV9id3ppHGis
dWtDcdvni7uIw+Q1Ql6N8eapj6JV+r3A9hFunG2h3PqsXAJbYfq/bf8eToWFFj2F2V5L17Bp1ms7
oxwJhvYqXH4+gw+0K4VHTIKSNB5GziEQM81t7RS4klMVpz+sor2xOnUVTJAMfD7OZVzHx1PhJG/4
4DeRfnq/0gxQvgzq+Ap6gqQB3mgObz0/NQ6dRaYrMNwGpIMxFsIL8A0UWwOq3Sn3wQis8ZQ17WF0
InOpAIlEVwWE8lRIU7fUWTA4xZO/aczaWLnwdly57B9InycVezSs8s6Iu/F+1ulIZx4ucQtIYWAv
DaXY5oF+LVd8aQ94psWEvTVJAU93JgQR7MkuFC4NGkXfJF7xCl5NCBdO/FSVyZUFXTqP5B50/kOj
HGVg546MWnV60IxxyzHA6ewrFUVKCVCmnZ2Ma8JPwBtCO7wz9XBefS4BH+gUKqOAoaNxipcq9fyZ
U/PrDh6VvD2pEdRlLsj92T1FGvkIbETwbHC8WgdcSLdXildXe+5D5Yqsv43w3hhKbZagzxFPgdx8
ZuPrPKE+eyzaU9Hpx24Mnuao2gNDuJ4ya2uDfh94OEq5sk6q4qc/zwclBK6qTZZxYu7SJt0VOUgd
Wv2vXQ+mxfUjESP52fP61jrvYqdwmVY0O+4i0gHDsgvwZFzlkBbqFZVzKdE6KBiUCEu+Qhrf30t0
0ShuXBGVnPK8g7ytV60vdHtVL58f9gdiptEHxTZTJn0ZuDl1aPZOotcnvS4maITsaX5I4f7a2lMk
hDtTse/pud0E4MZcOeWPhrZ5KiOZ7uFfne+m4/t6MQR1c4qHpt2k5dht7LRJ7gLP9b9HfR7cg8UH
xXEFjdkVJXepTAmOqT7FSTV4YD7X5ib8EF1fqelJA/sUJqQg3qVum+wcWhyurPJSZzAU2hR3i/Qw
z4LvjzEbtKTrhiE96RpM8+GNH+e7fMKGdNHx86O8dEBkBKC4PVr2iX/OLs1UgiMNkjyEsuW8HUty
DfaPuVFXQwEHiqvvPx/t8vRkNPoqkZq3usD365rTDEosu4GQ08mWk2MfAeJ8JFkKm0oAeUG/8hPl
WtXK5QrJGAElhMzIw9L5YwVQjGEDnJF/nFLvyRy1clGr93QwZAuvdQ9d7V45uw/SGu8HlDv6j1fz
NlFiQ9FD2h0Np9tAwTCt4lnpsP7JHdAeSwLwVRdHL6hwouo4ijdFXphX9PGlBFFNRzIRDHkenshk
vZ+EWY4tIDyWd9S9eAn99U8cnq6lXlEIvT8/1Mt7wVA0eHKstB9c1Gab85j2Vjj4xzjIXkMCUVpb
/8B3e2WYD/w4xqFvVWD/KeM+t9Zo7MGzG9c/KkDgNOYXISp0vfmWtpuNEc44VZWQUQNOoF5phBAT
/d6yyMj0y9o0rlF8dWbC7VQrx1JEyDbyFdUkbmYuoVrehx3U7d7PPoxvQ+UaBPuH20qWlz50fMiL
KqiJBISjtoiR18OEF3fdztOTJ0cAqj4/v4vVUcnG0eEy8F7DI9uZCiizyrbDabaPlfMCi2CwsKoc
xO5sWoNbu4hV9waaXghEmr6+MvLFEhmZ5l38FJtMj3UOdTOUDTnvNLWPRtUcw84zT1pQTyuqd67F
/5fCA6AOJeO8jgoOw4XwOOUAmdbQGUcth0FPS+UYTUgN1emAOig1688Es5VeVle0wYXGIy9OrZ6N
ZwQwCgit7++hNTRqrTi5cazS8qvhFiu9Th71Lv1W5ebXKc9eymF+/fw8L9LJPP8AwIqidbkm0oP9
fszAUUh0QgXzZCU/7NZc9MK35ULXaWoHCF6MCPbIEjIzaFaz5FW1U6hpb4f6taS69/OpnLsjMhNB
spMnXDqXzq1Lb4SuX5RAFOpGvAqzeevX1unzIS7U7dsY+PDEeJqUL59pOtutANxM3fwp6L/601Ov
PEVSZJIe0XggeG7JWS3c+UkyZVdG1s/Uwn9GZnFA6JEvPVdISVpYkFOzzxWEjC3Jj53VfRM6XS+/
my19qbbBziJfp8cDGHbX4Os+2Fs0u/B1GGSr9fNSHo+mPVuX5vreT7ZdZD41ZfX8+Qp5yzlny6Bq
l7IkrLWG04Xzc577Gew5jacG7s00DFaAkS57GNIKnsZhfLnNvXCfUPiaFbATOe2hToKVrtEXWA6/
69l8sIrpNaqz21xLdqn3u+CvzoAYHvql2cBVy5q/ll5uy8jfZG38bEbhvtHzBx1IAq3080U81rfA
+jw2lQE5sTc+mkr5x0squGu9RRMC+FkP8ElFpNaKW+px1saUr98mRGJIi8yN73Yvc9Qtpzzk/dmz
j1z4L0FjLz3IRti9HZCVdL4Dr7fM+JVcSb8Hdfkb6NxHwxpPlC89JzO42Y5RrGp3SO7UPnW2thD2
UgZ8moJsO5rTqVG9TR+63+LE/2rOwwpUlE0cNqusMff51K5dvYPxp10npb9rSnWpVMWxjtPXtBzW
VhimS0XP78D3/NHr9UuqhXudS1mm5UPoTNsm09YDCTesxH2ERzHnVbkK0+LBSbLvkCs+QtYBybQp
5O7lfZTmw1JLgke894OnjqfSz77khX+o9Q4e8yh6MArnGJHz6GdzK9RH9lC/GHZIw1pk9ewkbIqJ
+8BLy8YS6EclzReOOa4tu63XZjZ/b/XktqW71TEAkAIy4ZZ/gR3Md+6neoDyEWLOvN8FtrEv7eHr
oJW3kdO0i9yst1nUggLb/4ip2obq3XW3DTRyeqxit6f7ce7XcFE9J/FEKQQnHFjkasZsM0Rg3nUl
4uC9JDBwrpq5f2o86He88En3rW9qqN3oNiivkK+CQnin9LDCQoRmFePL3BYHIOFiWLnMleU0W7VN
gPTsDm4y/W5KyHWpRAj7bl/HtJd53sHMmscxh7eLYrwaEPu4gVyttDYW2kWjfVgOTbFByvadQx92
BwTbbPW1U8A/HoILl9mpv+wGB+BRcznCIVsUkB8IQeXods+R037PU+3O8dIbxynXGKx64eaWD+W6
sRlc0Cin7tdklr9JGvywnXxV+fq3scr+anmyCwfn99y5DxO5pQWlDPu47V2IzqJ9r5t3Jc+jVuis
mtj/4lnjY0IjjGaMXzuQ4goXhskZjkgrRBQq2O6CbT2U+6JoN07jfqvYzqKlVKMf6q9J56/HiAow
2I6WHWkKd/YAAFeEUSzdS0OvUtuPHuTrK6pyd2k1fIey3kkXzHtjx268NF2Uvumuey27LSr7C4/Q
930Uw5UVUNdobGnG7leDEw9r2E1bC8TIQDsVMdSzWhTujML7gToXJrm2p9In9aaYppC8h5ewAoo6
fFQmtd+pkQc77wCJbTdCE9h9V/XiThZZZ5CAlvoy4d+kU4RqAmGHDufXQRn3I6lsCChTOgd1KHKr
+6rihqdM2PHXaWKtARlcFaG7iml7Ae2V/Fy6CHEsIbzcC1vySF0mqj4MpiUtUAfDemqAH0EOSrrC
9PLPNLvLtvefaqdhCP+uSn/Cab71k3tDgdApc2mSvhddanDN9X5eK0O41MdqPQK/XfrNQSYbOP2K
59qFZT9XdQV1TL9vkVaRiNYODpb3vdHMle3EQmEJxcub/CTdE/mhLVNR0XrCOq9O+op+HVPpF6VS
/qJ54LZ1o1ViJWunjb+oOWUEb0gAuvpYAHtQ2XCw284xgZcj88tN2pib0P+mdNq3Osx3WrabqniX
FNNTEpuLjs6Uptv5DBQXyV1bjhu9/p1bEAZNv+c0unFpsRyMapcOPdAVtJsnG9lV3XqCGCcnIQV1
3MLxIXmb/KUxx6u0HymiJN8OVG+h/BV2ZtlO1phYUMA31drWgP7hvgRdQUAM1aezcOnCsQd3JeT0
HLLc0p62JVX4eMgGOEbwtc3bu8z2D00I/nIHhr32Sk0vvqbFS0W4GRmjDv6CE0D8wFqF551dlL9A
YAW2GJ2n090aTPwPDWRDXKpQAV7k8TbCCFmRI86UTFd6MML2ZUjyjWUPewfuc77jj6TE/GyTQy9b
68kpNskDkcHgd9qXRm3XJp2rBRuixPAdO5D10Tept88DxKmBczQp0mHT5FSFP551K0q28iZ7zc7g
eS5b2qXUQHmyFP9edHjVo708ugusJyzxOgiVTWDhHk0OXByhti1bbSt71Ci2CLBweBrNnwzOVkM1
6LhSVzaGrElBkraWVlCs/PQX2OcsOri1jXIpMqO405FuLXKSC1kO/caLyYHyPc/rO2z7yqnq50AD
pXZ+VSI4CKfE/DU0wCo39Gk2zfAYh9XehLRYPqQHLrfd6DREcILS9VVPxqEcnYNQ1dOKNkP/2ijp
kudO9qX8xaVckU7ohF5i2ULibgz6rV1RW4UGlNvpQHagJu5Nzd1M0mzvNvwiRI6zg6mzblOlf0oV
5QY0gIWF7BSjtQzmYiXk0ZT1b97upigO5ZkJvWl4lixmqROO2KldiVoRPAlab4Rns9O+6gkdauyk
idfHYoqmXyRd/6WCRRm47mXedYspfgq4rJy73OTGMHc9ZBHOGB5EWmltXWIHDqU/LiochTRH7Y7Z
F6WC67vToFqlKMhvl4aso9oAsLmPi/gp6dM3ZZkHHbiw6FBBuZhjmRlg9QV9sUcv/DXAK2rntbQK
ye3WnA5Os3BFbbtIYmNlqwwm3KrWgQK5FZ3XBt3WdJWNxsHCXvyLmcAS+eANvIp3P4W7V+aiNNNC
Yz6yJUZi/OL9/Ea0Z+b9zrRim7jpPrV/Ozac9Hy8PVY7j9alnp/OuPOaFuCmxzc6s/EDCyZpchRp
+UtjN8g2rEQibX9Ya1H9U7qagmebSyU/lU/2rTH8aUDLsBVYMKvSPmip+8Tk26rel+B29cHPyaSM
oXsyRYKp+F/YcbK0Eko5OhjMKCFre+ehtQGVReJsFxLp9k5FQNQB85gNK5ZPUApJBIPO2D+uytDW
y2jSRCXN7bTX43oDrY2AeoT7KTP2RpT8x8WVpdaN863Xvla5vdLD6lbjplXqVquDh3EOXnVWw3xS
7SgCakBbOpRr6I5h0lrK6KWTPgoxuug4o4cCUoWruW0Osjlc9GWlKwBMAxLPdthafFeb+tIc3YXS
dUvA3d9kWy5tU2BDR32Z5fYXtkepgv0cgvOu96DUe9EDgLM7cKK+xJ69MYtwHagKabJIW0Rx8Ued
X1AsbHm2AmB0mfFSZbo/5XpEWID/9mdqBJU2WticrYWoHcfCvaEdswVjWoUzk3hMUux0ZhrZ8FXW
Y7U4Lkb+V36ydKe/lhYeAHOjZjn71nXVLdDGu8pkgCTdjlMGaKusOVsHnXdXeQ9EfQ8hZOlzFh4s
w3+0nC6gm6F71EPzBVArbZU2/t3kdePKLywgM7y/ZV8o6MXgW1kML2LHlXZ44V0bySjMk9yjCNDs
2SBDZnDsJZuKs7pR4wRG8Hi4n5CJPmnvs0A7UD2z1QhqFdtZU269A10xXmHgMozztI7d4L5WsodO
gc0XqgQoj+dlI1kAv/sJrD/8Gk0C/H8Vgr01PLRe/Dyk/SP9Uus+q25kdDeL17Oe74YyureaeV0Q
pxiQJi0GA2rWsc/WOPbh0qUtGb84+O3byr2jTscqDN+OU51xK7QaczzsZMvE9thd9xqO1ndIvm6G
kl/svOBL7k0PrTreWQ4h0wzJR2x1u45qGKxR/6TWIXz1SvOFcqQnRPCY13StqfPXZqj6NXxfjxSh
7kTRga9EjGBsAN8nvZkegnK8q3v/ZQBaKPDm361vbgsN7gg/JTCas3kxqNN3aEnXmIld4wVg5pTT
YaryBzVo9/DAbvMm28mNKHxn0+bpyR3K18HJbjrua1aG975fbbXGeIpjrJURfmvQVwO98kNFZpVN
3CiGs09079dQ+A8BweYUhUdeL/dwL2wb0/+RDDwBeRoEC1RO2GoJdTMihRuULuBRe9CH/hRa4580
gH3B0LbA1hdMvV5qYXrq40r8VNyBtn/WSrdcULx4D5cgwDSAbyrm9yI2T3ZQ0UuR3L/tzhQdbDiz
jER5Vqz+oIPSulR9496AcyE3i2/0F61tUhatY24hXhiWXWbfwp/BW2q1nQ17U8zzvVpbNxruj6dW
J7FVtIv/rYLqQHpr5SnxygzpoTCx8rU2PRBtB0s/Dr6LKKWTug4RlTEobuwsPsD1DtHZolOnlQkt
9oy2bUgBVY2+9LCVbuGu5Q6YyY/Kypbi4kLVR1/GdKJXHNValkc91FYwTWfdr6rqFtxuKNtFSQCv
u7Ine6UO1loUjoE/a0xbqo75/XRTKuFCUODalzS1NjWNkQVBtNC/KTBYU2CC8Rx4SE7RNfkEizLT
EUWJL6WS5IWEgw8VPSymt70TVSK2BBzCrQWXRDK5P2ND2zicrNrbd36mHHhPufc6ZxsPI40s2lIN
nXUEq5EPsUnjQPGK6yU/MxEBvrF8Y5nxIsQ4kkbzEChfxcul2n0Zop17pLqbtb1ahltP6XYqLbjo
mIUcoeyS5TyLUlbaN0aYRdJGOy+5lwnKhyecBCvwo0eb8MkPf2kjMf4QL0o4vVUDBmn9dajcLzju
0xwDsZS+eZVipdMjxMYiD0oRn1g+4YE4NFUw3ikkW1gRp0AHz1pcollX1lWqb+XK8e2JGNopFRT0
A6PLho4ER1q5En1cB/pKHDfL7JddEK7qcW8RNNBUzPveq9tHC6G3ZLeDknr+sVnaXNss+sqkgio/
iD3NRmEwRShgzcR9mCEBpz5IXBU2Gxp2WpUBFNAQPxxbxejXav27pAgDclXep4jeXV6Hq2XJiWME
Te+7WN6Kr2QDxJdhk31zeDN3RhDdKPWP0PwrMlr6P5qmlDa9A6yG2KidkfygYngBB9iba9/K7uRO
soRiPCcPOjbllskJwztb2iFKPCkvLVS/xITQ3Sx19Ic4HypeHsGWeHiwrG14T1mMxISsgBnNmr9h
hyAHua3GHBE+yjXROEFe75ayf3OibSQJqKbeVjJVjkM4Xu5zWEB1JEFv/tTlUW5mHKhbxL6e7JtU
qRe0zT9xRbq4XUHPu1daYfKGE7wjZTXtTOD8PWhx0vBb1ILPgPOiK9s4Ja4N01Uu58C2idssV83s
vomKTF2qi2Iq7llZrVZ3g0+tj8itf5Cf5CDlnlJIsxl5ppLJ9+zLRAtdRgWsfM1wLBHZqedkSdJw
pU7DDc6AiUMlOqnPb5XynjXxZ0MsaCAFiu7uXTt+KPDH0kQH4ukrQsTe2Tiocud9rV1OPmwZiuqv
8K8Q+rIYt3oFvQF6R2K7xEZFKc+V70KREeOVmAvFeOBCiXBIzNV06doI3J18liAz9PVr1YdbCcV0
VigRZMPX7N5bqBg7O9kjUfbytTfCG8/S4/kUmN3dZBi7PmJEogIcbPkQuZOibBEZGa7MeWJuSnEB
q8pfxjYhDbT0UfsiXgq+5lpEjdNsQ3U3WNYBHSkfYQ3q0iC5kEDg20bPuh5u6jm8S/GLJRYmziOh
/NW2hq2cOxsht0rku2Z9hPCbaC72fjfeGHAT+fkz8Q8kIT2P0aS2xGhBbYOB3zDNqFTou/ZWb7Jk
HabehKwkvDOIU0N6WUXZKO1T3UIIVMabNz/ePlq8FsT4iyXKPFNeO5dk670Bl1+DRRKnVC6y7H6R
TEs37VYy68EOb+TfaBJe1tHwU5QNU/cTb5l42jb2b2fSwnL8BmHV5KVPPR1pOREOTKH33GEeYHCt
idW4kgyeRtMG+ZE7wV8xZyR6pauSg47/IRpSfkpOWf6WK1qVwxsH/EC6q4TERN+JHUvVEcKy6kal
EQ4EFZmTbZcbhA9nFGFndR1P0HXgL9FDotUK4jOg21jRC0ItYY7XeUu0ZV9o93yqoY6bAvPFd6jJ
XPqITD8nqyFEW4jOs5+RO+r5tn73FS0tG8cKGI2oGzBSHay+cm072RrjGQxH7kAcfw0h3eOnbGwY
utPEoyIa5hqQKVuOAXoTqyJ6UMmfXfWbqjT3ndntJY3ArOUO2mqz5/lB0iM6JTby+aFh7UqXBisJ
nkqqWkZSmPqOYVA/MGkJsAoiyUVNCD3YRTn4Eg5VtKOIu5guUSBdaazj4mfJaVclvjZ5eWwi8zZ4
6ODX2FIFoCKBhwHCbSlGBSnUq2Ap+l8+KWpDNtD5JnqGMJpf0MkWJJqz7Lz08DZWApyS8425GJAr
2Wx4iHvKk4rh9HdipXWMWTYe+VUGZggZiYtn9u02qOCHwnGU+YrcoqfJaUDJlG4kUVNFRC5EK3yr
Qd8ZRMWor1LV1xL0p8or1VCSqlFj/VSi38XYj7n1xMPOOknsnZc6B9/taYf629ktUYd/6pXwPsaY
14OK290uXGfkAn0No3QFYRkmDEIBzkQJnWXlzOTtjWXeNrtoOMmVEQ1HQmbS6x2qVFQO3N3byPSW
Bh6LiyuUHueiWEOqdquoyiLmMUnJx3VEdAhinbhFtdHdGigYucjiN5atRcagvRXUD6fr7gulp2ou
U+51e7pR3Wlr8v4Ss5jCLB/bsAOQK8wWJQwMcrNk4ziWzou/y32Tf6dyajVRfmfZLKe907T5QfJy
io1sGps5UdecBMcD3/OatTClxmSrZnIjHEzQ/BDgHqv5ww2TzbdbcpAN6m56KPMUoMs3Rcimz4G1
7JvwVly+zA+2xlSQOJpWjhJuE9Ie9Hvs9bB9TIkt8jxbRr5+55XtmyXk+Nmpiq6ESfxafTe433QS
2l70OEsiC9S3BmwuO2M56a8CC2ZAC5GPR3ZdfGQyzkuMovh8oinEtCmhexDRVOt55wI/VHaw0bEo
By9JNJtizYsKqxejq98uPyxQA3pM97+J+UjNZC+3jwTdTYLXGqrJqiKrx0xFquTws+lEBfei922A
4u1Vio8BYsXecMOFhf+l195NYOICMjCOIddThLQdjLUbPaqRDZ9FvqK0atWwv7iMZelsYFzFEP51
5dIk043sfGQmT+gWcnm2fgOl+cJLiPGxo7X98z+aHCcuPcoSxKqK2y42q8HjS4lcOVHxcPLOX85R
vkXFVABCA4wnmkxpH7n4ovOzGIcs78nRTQv23iKrlJjuMvFvIcxbMRQYpDjz6SKq3ZWsoSCokKs5
RvWeT6Je9I68wmh2T6raib+GeQ+QH1HrtVYsIsdayElZegrJ0caRzAyCYs/lF2ghboGRXKuQqqvt
c4PfCoUZzo7N4yJGAV/Iiz3xVEvSB96Q73y2QDWIbFjs29Yrr76Sf52r5HGE807UusLGMgWvqg74
Y0Ap3iEqRtIsm3HYyufgjfIdEJ/knHxyTl76SyIklH5JCkncvqmMNjm8cuJSaLxpYHO34o4BZLp2
iR1ExbMWydyTlAae4Yg2onRpLYtsTVrth12etOuCxKckLXvS5uE3EJS44M2dZJxl65kl5xeH33Kc
JHFOcyIfPGvWi6sDjckoiha7nSN33E5qPe/E46MJ403BEXQhPTj+/EmUD3XlnxksH0vj+cx+5Reo
BMiGv2qr7VqXW4yII9fij0iIlfr+6c0ND4CVbdwFMWCSZVszdjcSI4mTU1Kch0evxu1bRPSmYlA1
vjWsu//H0lltt61uUfiJNIYYbmMOp02bnn2jURRZzHr68023N3WT2PIPC+cinHcWJ4JTOzGwv7Os
BfEZ3VYLjNX12NvfZTpw3gKgZRSEQ/opgCWZtXR0gZ5d/ys9uDbCdqIY2ezYdWmLxPXqXc2u24Sg
Aa3zMSyAPcVcm/uGvVXmXIz1g0vkEGQLwo6yrmTTYsHanGsdvvJnvI++zmT8cTqu/dRi3AnhphQU
jPitG/Ghf2j7W0pYhXTqPFqPE7vSomRxmXSFEC5qFBjNLoHs8Tv1Y7sux+DkmPhCsX+Hidw7pBVx
yFKnwlxz6ytMh0jLsOPoOHJC9cnxYiM3bx/zhCa1D6Kz7Roc3MHY4VNpF2YT3IvFhBGvo3cqsH9Q
l0iPoXXPecwyYrwr3Hl9H9wncumZCD+GD1buPsqJkO7Cn+kIDEBPDt59fzOXEsU1sEXlKUO/ciT9
JntL0uEOhINu4V/d0nmu6E+nRUbrJltAVijPhLknBnZIZEByGCD5DErG9aMhbMPdmbP7tBjNeeTE
pfRGd5Z7YMWWIF0k03+TQ+IsJCT819eY+Xeflh6IuKgPD1wyN9aP/qNvGvs6+yJyvRkDdILj3I31
LUedFBPZAXX63jve60zkO6R5l5Zl4cG0sq6xEBOEthcbp8r4I29Qu3SG66kvgmeZEzJf1eZrc+fj
tAQH0vt2ImW5gx55Nd4bsQJWZWwdI7/To9E29wHBCFnk0FEjQwdCsoJccZUiLZ7q5n+lU997HrPM
4ujUtCY9tTCZGWwpncO7lAigs6onxofGeFmlg1ztnlN13rkdsZRslXiH0bEuGJDX5uNa//HXaFcj
uDfgH4kjmM7D3XKd68MGmRRTQpBvPdy8AuwKs2RIOYwD0+nXwdZedNsbSAxIRIOTYLgQAKFE8Qcg
9MZ00W52IPIxfDTL6oVqoLPMhIVkgsX3HnVeDROnkSpGBTxyBY81+19cz0qMUygYkka+PC+hyMX4
inqGIlDhcJ/VeWc5n8WM40kANJkJ8wT2buHmxiY8qvPYxIYrIzmNwFaYs1iuLDd1/4i6tXK8OUZO
3Tk+MzT636af76oevBBVZhXYT9z3P9J1gBshrXIAmMEtHY76u8wgdHA8vLIu/hOijARy81SIs1o/
q/ko/4NNMuvrkL/0C1DjrS0gv0XFsSD+M07Bbu0TaHbB+0gPbf0qgchfZijIA6trMCrER/HsHGXY
3VAk6xM5kHuWImMXHMXO8FCD+tYG0RyLQ+FhEOcvolAexfvWnHmuN7e6JW4gPSE1DmPoRz1WCgnO
5jeBbH28KDnsfESWOgtHMQnX4lF1/5lvnNLirstnCBtgX9Gh8W6w8tNIufdQ40xMn/jsQP5L4KIr
8WTIrsCu1XLYfFNUD5497AJY0kjYHAgoRkpJpGvuziiNKxjMMKM/fIPEjHdunQUg6tBr/CvQhAfB
TtysVCYifCwKRmdVR12CiIbzsTD5ZNoWdGSV4YDbpUtE0hvTJ7fyjyZnIKNHR44yu2Ey7GeE72FI
DBc9nr+VAdHw6CLzzGS2MPUZ7AFJrH6XKAWZ32nU7bb6haXjd/uEYsbvHpIP6wJbmAOSk6GINGsI
adGZzQ8tdgSUnZCT0iLog/a94IyiIGdM54cgmfH76EYvjhvvpuobUfTxRjFQv6QmPytEcfOhcK8w
vbDs72U4uLAZBOlO/yvJCxCOsSXPLIJDaShPTuqPAT1WfCrVbb7+qVqMGSmlAwrYPHQJGKSXaYt1
XTKjZXg6ySND6nYh0yNFGuwJshBV2sFyRsrevtd+LxgI2MzpmQdkTnQeMWcl85fRJinXP5Mlf9rA
aMtuZEhuvmf+8Y6zHuz4EXhEcU1pM3VDbnPjzD6k+JBkEvXRen1i7bIpwFnMK+VogAZjTbLGWxsF
e2Yst5Akwkw6Cid8gZIRTlLNfIIVxU56SrLqnpsyjJPoUfTLLVfhK4ZFsv0XIthlngjQTMc3ecmM
ZRPDSDII7kCetJF5FyRMizMVsYLopMfXWQdibsuJQ5v9ANln3NwHLAneIoUinqundlfNf6j72jNa
HXMmYQ1H6YoE3EUtSuV41VybMb4hXTsAuix+kBUNJ/LCmcACcBeUZ/FAHRA/6V6gYf7K7/8RnKhd
gVN+hCoDGM61epl/vN+9OfdySmUhXQP3UfKZe2SttJDaD9mPvw/ScniwAnl8r8coTfYnQw7jWosT
Cbixc/RpXeRQJJASbEGr+cHXmSyysfjU4izkJAxAuZTbnMU0JtH8BogCKoZX+J4xTZm799V3/Me/
LM4qIkw/M3rrUxIGzbPJAOyIuGVO8vFGGPWfDe90zp1fYK8MX6kGOYiKBbmJaFmmlEjxTMog/LRa
224mk6SBUjhXMSSHJUtAR8ehCOhCmMsuk5bBZAYJgS3lVG1oJZ6HaYmEa0lPsNB/dlUphC7jCrhR
VI6a0C3ehA2422S/Q4k8UzKVXabkt03rfb5klyIg1kzTF6v5jQLjKV6DTw8ZtaVF+d9NhhHCeZ78
D4fQHH4xEAmk+LuYsB4Swv/VkSWyUNlcpL6euhpxCf9sZXygvOcg6cyFyTWMgQ7yZL2X/z7kD9g5
J5Ao+KEleiYOZPeTDy6ENoHXMnuUE5+gvxtSWTDDOMBbV9vJDvfSneLLm16R3a+ndkQTjMghZOj3
/+PU5VxcsehS62uLw7ohMAQIwHTCNn3Onh2p6asuOQ3Nk0IK8s0lgqKBO0W3kY6FhvW/SKrpVqQG
MQTqJdhPJBbderrH45GvS4hTXTcAJzy4rS4fN4omUuxjBsNzT0H8bjZPNe4J6g31eCf3EF2DEHeR
HmwVw5N/kUOm9cNk9h7fLuhY9jzOqk1uhqQbxWo7vB++j/tKIu4yZbx8NLy6jDMmX4nfIiD0LKhP
aTJG+VnqmqdBA3IYZVywoLycd/NAq5hhPJd2tpurN1FAWKpZMRcQY2azHsnHeMTJ4JAB4hTtxtzG
XoZ9OX7SFnTsvJFPcSOR3RyFDuhRdX+Q8tdHIiJYsJ7QJEGd2CHXpcJRK/+pdRl2N1zcEBku11cx
yc0IrbKzTCCSue5kbmLY0ZyP68leOxLZQBECZNpf6mWLUONNHHEI8FPsvGz0YlbCipxQNu/78B6H
KpU1LBdKKUlrTe9YmsgOI7BpL9QyU594c3wkK/V3Qc8dU4PZMNcpCbSNd42V7yxz2HlXX260BB9y
hF08SJ7HVrXzi5qWBPFFoWfsBHYmWYBBKTAyQL0ophPXGDHmM/J3JCDAgSP8K7ACLRMtA+gmlAsy
qf9Z4WyTKcs72QTt32ARfISrxLIQDRV5g3wLvT/JTriJL170rBnJovyhxR8eeYRIk5e5eoS4ue7Z
+iIvZPzOBjFFBTWKWP+p+L8bl/co+8TF1PGL+SzkmX0hd/iQThga2pz8pPf9JQfPQaVc7ePN/5+L
vTQNVKIFY84DxOmEpSHIloCrGvI3MvOnfDqBC/LR5A4uYLrsSRAYukedfblwnDSCw21GNtB45gL1
BO9RPD/6q0BKUlWqbDv0qAfthgVxzMqNyZ+YqakHsiuZAVXq7tm4rFD4Rl4BIANXySr/nZ1iKcKO
Gt98qPJv8lgias0tOF5iVtajTA4+zRL4GP/ydcJs2CIXvpOswgjkhRDY6Fd7aZCUb5L1q8zHr/Tw
uTEOa0IHeUZ7QyZhWYQ3z5J8X4P3vLN3/ALqR07wQd0LyrbxdpYRvSU5GZb+15AIcq1g+Mq8tCeT
rJBo/cvzTA085dZVvCpkDBRkhRGW/C9DcDB8X2JXO3zlkD7rTtKcxsiSZJbZCC3wFmDiwpIp+M9H
kOYOYCt2ossU393Ccgh2qO7v6sWTkjmsWPiB02OuyvWGqie33hnYOe7UnMmTuSF10oqYfugxphgO
9S8Emo7Tf2Kv/EfcQ33lPRIo9uOd330n/tx5F5GNLgwOgBHA3c/MKFNM4pbkA3bFx8X4KcfUS19O
tCEEiEM5h4KmMMFyJSrBVDNNRks3P1LP8TDaDpL35PTtizKuzGx7vYUzguGlGsy7ihy9xJk+pMIG
plhAeX8FpJYpzSKGwpEj7qgko7Woz2h+iRuBURwCM5HuFAWDIIUgrShk7OObVB1mUlY96s3nE58Z
RvOuwWcnDMHDaKtxJCcGqfhb3nMRMDy6+ZDhCk/LWx8X5ysmdnTN7/kWDgYBxb8mvjR4bDIs73CN
jyRBDIhtRCTAobsox57Dqi6ex/WF49ZVwNAwj2x+LRhLGNgYiSXDFkbhTdwzf0EcK6LV2hfZcnzZ
ZJsvLjKA/yoAELE//puYy0XmuxMumLHTs/wkdi9ITbYu65GYl9hDrGEjylqDGvif4/V7B/ORI4jy
9HGMST+0z8qV4NtN73oKQveptpP7hWwwST0BDHzjLbbmPfzVWTTvkgptAbumCHQPRSdgv8vrI/GW
bRouFYpJkHhaYsWhFCLSSrfTFtev16Q/bVt0R7HLRbaF2F/4scwpGxsJs+YgfuIqwGh1y0JkvTdy
TvC6OHCkdD5eRAV15xyhSLe9IoG8o5bAHwms4RAZNdGqdCLY/SJswMMW3jogI6JD0Fc1NRQlnBF/
hTUgLsi6+udAOuN8z4Sqm37j3pCJHKbUv/x7sTynJcvxH/tOY/CpJc4AvYlneW+IsIoxSfDGW4fp
MzxbCpu0Y13sWF0fojB/Cq7lOamTuw3AYgiYNIWowbu7EV9GKfD4ZXa6h6SifHz8ueUxXRR5/4eo
TB4MAAO8JsdXbts/szYk6WPMiOVhDF/p2bQ1xeNYeb87d/3W2mSsLNf73ndO8hA4QZFkFKz/2cio
orOOgos8Mg7Uck/BFBe4Pw1+yTmQoII87NhCLvRM3/YJieLfrcbvODcfxPO4ruGWkWjzpSc2UJvp
zejo19MM+BCfBY/eLOijHB1tkw1xmZImMqv97ejk7S0EwfXYxAUUoh1o7s0YXZrxv8ArAXHdxvst
ieOBDEqnMT5x5zqYAHZ2F4Xv+J66HgIkAjYK4wc/Ecvoke6GP8iy40pTM32ubYppuh+5Od25JpnR
JLaxeBkFsCEz1Y949twlH5Bw1oEi49Bw9OTfCWIXBHd7GBFk2FqaO6F6hqVoLAXsoo/cwEzrIkuH
N/NgVBkejIR664y/xAT6IKorxVSXuSOlw1vr/FdFXhyMzHIRoJ8jjFnlXLEcAhF8/uYg8fpXrose
Ucu8uRhycs3kfH43tu3CiTv4Oo59KMgKCUAsbl+OIAP3yrEmpG/I244bsObbAUu4/PV02YeW1M7v
ioBjZ0OTkk5su3N2IzZzkv3kd4Iz7Xa+VyaHMEwkhFQzGUgYyMgH6ISFZXyZ8iLkICjQL1ccChZo
yn1bWPM3OWO6+7GPdpFPZ/frz8V3vzJr79w4Px2yNESQRsHsuu77HH9GfRP7Qozfstl0FigDeUKS
NX27n4m6Cd4TiQhdaIPruQfJEpf4hFEtUtibCH/v57h2AvUwqRfrC0luJuzG043o5lElFo6uuwlW
k6jnfFwvf1SiEAu/yXOumt/yBOoHqMq54X4IfukUGhntZqogOEGFIRdj3g1k6fJ0IXWiCvkSQPk8
vTBvcYGK3nx1QvLcTzag0AfP5o3ZUF3wMvkWGTL6auLT8goVk+TM7SF4hEcW+4O5nMTDvsliE9Au
BGUdXnWddDyTp0nRpDWfDA/baaLgjEq35l42Ok8xg4vZrazVaW8WOd/dkKrkDJNSmlJIXLir5GNE
VEz3rMMTRf61H7matrz/F8AS/cvj4JOCp+gyIX/0dojUSimSqxgqY1f24vct8iVj/nIdi2YOINsW
mNbFHTUzNC01fvCoYvmhJAsoPwmnzy5BNWFvOkpoOcheMbBQ03xa3Nz54zGOnmUVDOT6KGyJiSmt
WRlA3XAfnDy7p2ioTvAB9D0NJMaAaZibv5e0RejyCR4nt3W04/+Uo9U7wMHY4ZWyJLqgEs7YbtYZ
P9lY0710LwMSCCzxZ+xtfaQIhlOOAtBJaMtwPcFyjpy31ABgS/0SE3zmGBuAFmhGCkmwnz7AucgZ
1Y6kGlvzWUKWw1RuYUeLcKbi3FJdbuUNSGeeHl2N3eS4j1y3Im/58l+ZncL012JEJyHm47IRnf7M
1/Ockmo/2XhSk5iUPCwAWOWFitE7ugzsQ/9Hfa1ePSxFI9q7RfWIQkO82NCvHgFN/luSHvP3EYrZ
5oF3EOeFuK/IrppTtwW9VTeDyfYurs3GOY/qCpaP+JsT45kj45lAtYiXHiwgoggGQYsY0XeIz2+C
xnyuSWaRySuywhmkoIMwTb6TqUAhhPUSNtbbugyfHcoE7mwTzpfTZvvbt6AcHrsueo7d+EdVJMQO
yVcMx+srkf/XLbDY1WqA6VEENw3+f0UP5zpN/tnO4g/qkwlNL8fFnZ+kOGsnurjr9o1kp6NEXp5Y
REiow6T35ZMXzactzy71Nee5tKKL589usb607cosazAuZQe0jEHBX7cxJL3PAy5tWFo7HZnr9pd5
C4q7wfX3Nc8vo/HU9OGPa1B8tMX1G63pT8ZU3ifW8r/Yit9to7velVfUoWP2L061nc3JfJ6KNbpb
6C15N5LmSlYABQZdnZH5sbWHuUY6FmF6INvogs0qoEoxM66gH8o3mMnqfi3m9Oiuw5UqK++hb7MT
TsGyItaGdTxel9LEAHcODRlq0/Q1ziS58h8QM5+Oc/tF6lDO8HX5NPgWmaghggSnDQAJrqWE7LTQ
iWBr6r2cHKOoTJyH9MzbJSd16zQwpk9pElxm032dyvRwU9a4wEIThf/kMQ4b0M/2gfAwEe5bSY7X
4F1q+09r0IEK9zCcqZorwZEzI/xEGGz25rewWf8XuZgeJmlri70Pqu5bRtVGZ0+fiZvq3gYC2jg4
M3Vnfpl9B9gPZ+9/Be2K84qSCdCbaSR1YaUSEunDuXVeHZykl5AyCu22V2wDNmugUGHZrY2OSZ6+
Jyk1lPD2tHb32qeigtls/U8c0s8GtuMfOfAlGFNSfO+paSt7ZWKj35G8XNc9loLH9JPJJmzaPwjD
JSH/3ckizC6qQ/EKE8qAa+dLuU0P8J/SxEiQgha2t5byZlnssiWETUlytYt3rlXeCa+Z8ySYIy22
o+KbU5d9KomL1pglMzMY1FFhs4JH287/+FV/CazmuxKTt8ljuI1ZHHKqaVssr7AkDyrwfybKLGy4
fPJr4/FqvCOZCi55StMvRuaT12Y8ScopDDTkwT0p8HLNJSj9q3PnlEZzLMkaVJ7G2JCRxeLKZn1i
qdU6XYqKUguQOH5UUpswM4H0yrpg47TUNd0QnLY5pEaeUohY0hN72mUQQwSeJG2J3aM7K4ibqGRN
iTJyR1HNrFQxdzGgykNEzTMRkXlZH67Z9XloZqwYj2W5n4t2eTXBVgXhyayTD7sRF5UuMSgJQTCh
IQubTr/kBLRzdBAug7AVIwRktBCVM+fmlvAAzSkiK2FHOH4ADo226Z4NBsh2XU3qPQxXsjrQyT4W
8dy3HyadSoUwBVv5y7YWUpOv1Y+QeT1KvyGv4z5BK/8LpdRudFA4EC2EMUz/473ui/BJEHRfrzMl
4SMRguNED/l8+tSQ3IOqPXYJaR/bB6GIiSS0lGEO/jbvFa+NB38f+8xATmKM97XyM/gBYqBlAnYB
OcktiUSCrbItFozpZkw8b/bKrBIRrqqNpUafI2JFw9T8FISlg9OrLpUeFC/Sw7ObQaYgckP9nZzM
c9+lDzh6UOy5K24hFTw75SmEg+nfBVU2iM3GPvniB+H9SK0jhxGHDPfr63cO0iyK13AY/xj2jzHj
4pZ2OpLyJQx+jOHyMfrEqW9RdiQ5s7riQ8TnDXG65zUNhgvxY50B3+GRqSEwqy/vhWLrO0Ir/rDq
6jHs4t9uS9P/sinpaV5cZLCIKGmXQblBfJ4hsdQ/K9mAJyl/lxf9pG8xtwsv+kknXdBGenMWWUvQ
po5DShgLhE/o9nkxO8vcV5Z3un1NaR/W+T1h7J8qSPA0r1FH0Ukz3ru5uxuthl5eR5O0A6bFyTBX
PajTz5c+Lqk8iog0rg997h5r755WAcKtNRsti8dL7JBXA8vG4fqgTxgmteqzP1Ga+Qvp7w7+SaQa
b09J0N/qLfUpsKCTahHykuy5bNUW5Q8VjUkGVf1VyUc6mmlOu3sn6XVJaeyfHZAQRKwdN/u/ppM2
54Ff6+/mQK1qCZDDUbimUtfTp4KhvEoVIbGGWmU/QXbqpDmiMcMqScefUMK/E/ctQwCQztRBwTXP
2BEyPZSdoTv1ix9rVwJ8kXY90IfBS5M9czw/I9mPEvRcATmle9XKK1Elb/pPfdukd4E3v86k6sh5
JE+HhQuLZxr8oay3p5tLD0+wamsK3ry+eaL07EnRS1HQdWkObtEfjTk7oWBsnCl/PDSe/2GEgPzN
dEliG1y6Kx7iqToowJJxln1/GZDp9MySHlcQSVxITyq5Pwo+SZ+F31iOFI9JpEqmI/q2jDx0+/Th
+cuJJMaDs/BtfXRIvPFFzkrcAN8DN4eLQVZbtR/99KhLYPlQ0OB5F59aYJ5O8qdoEneSa5YnybIQ
pcp6EdDHT9NYiKb5GNKZU1E6IoYvYcHdCJ3fMrOxg6a2vKVlufG478GpQiv/LCt9xgW9CQnzuer/
YLojV8M2+E8m2N9rxJtxDEN4IulcG0IOHI60N1avAK1dZoeB7+G+Wa5Z5y8shh/ioqV30Ke/sQTL
dE0c+UvE/Qfb0S3IOZ4orB9nwgfJoej9+M7MnxRggcQKvz/0DUGVv+M19VvdIYY+p9H79a3udW7b
QC4xS9HWC//ma2T5dogIhmd1c+TQTD/+idpiRVm3flLFpNVHl6wpl93S92T1VdQLklgMJOpZstdn
Tqme69MIaXdoiq0jQJ2HF3yFfzLF85L/LeYH++I0XKYp4DlwCyqHAEZvm58TH40bh4O13vo2Jgl8
OeFMV01+6EbwQ8QTH+YOxZkKY3NnuGF/LRfA4BgHDtgv98vvLiyjSKrOV6K9UqUwaF0xjDSZLSWm
SJRtkmyfFd9IxIfw5qYGvtv6+9ai9lvIXEN5ClGKvvi8YDCJCbYGT8kmBzC/Bm/kKhdB+pVBXv19
VI0PqA0fhINdqWRT7qQSZ5UOntHxHc+XU48om22ahOzyiBEss/OpSZpXFDBjOL/Rj5xihQbXcKre
rcYmtWhmDkNCAlWW/WpoTkGO14xHaGQHSihZrNfJWaJpS1A36MQ5afB1jCvWIFqvdj0qC9bgk0mx
J3gJrTEaxz3Ke3cRCEZrGOfrYKS7mL4e4tOpAPArXREzOVhv6TW4cO9ffaSbWMKkw8nAJQuqtebo
UREDtwR06ab6krj9/RhExOFq5z6xKdvIrJ9Jyd62mOYqzms/BNFdNngAdUlEKCYPrftq9p5C4PU1
Xet3Bm+T/5bNP8TMnbeQOpbk05OWrFY7Hi4mRXVUVEOY1cowDzvBqyzjFVvKbrP9wPwJmuRQhkQP
burhnS9tXWEJODNQC8nugzm+WVl2cFdrfJqT9HdOj9nvwJHe2Y1JBa6dYU8YidyI2L/viBR5vfWf
j5aQ42zbmXEKlnHYWQvQzdYuT/QnfRGoNV8LnNsMDZr40byLuvhg4vWkLbbJssWftyn/M47BMWuv
RwTxwaL8YFmMX2NUB3cBolqfCFCTW0Jjls0mJlaaNC6qvK+e3X9azZK+AxQx7axoeTCvwctchiQ4
m9d3xwgvuGIk+gBR5WlxPwC67mMzoZJqjv7kdvN4w8nhqnApjkVlk5U+kfXenmfKV5l6Tcd5I4zw
nNJ7c6tORhbT0aHKd4TE35JmbHZNOn2OGLp9V3n2EWf+dB0mcr3tpAAuX5/SgsHfV6v4Qufu0+qV
R5eMu3xy4UUM5SdqSy8MaHZ2WRZQSE/MFdgemUyFvICJvgV10WRbpF8J37bFFIGPk/hOFJjuFBiu
JG63dOnBHjApYgLZvqFpMuxXlDUgtIw5f6JB3hwFj+1AQLpwVSyQ8ZjGtz+QX8qf0ie6hhEv03oM
JvtZ0T1ChmOcHDdSUCQlTMrulT6uvLMAw1ygvrvZL8hCAWOjnxz96EIP5L16iIxu+8Ho6XulxRjY
63xl3ls0vvWR5xPFbsiegqpfKoMkTd1he5C7YzvLK0GFLq4fN2VsMK0Llabs480/jlRxgIRZXXTX
b9Yxraeb4Vd53kmBTXMJHvNy3G9Acsr77+foZrUKH1c83UvpiGtRHMgVkHyNdVw9jvip2EB4MRzE
DerzaamObQaP6QXDxG3+15GvWSwr8BCp9jiTQJ47t0nOgE4L2fkKWrGHOMaUoGki+e6cbdi/sOd4
S0/5ZFt3ZeO99flDzZ+ULRtVX93eOpAi11DQ02MIsARkbuWR7tL3RBK9PU93o+W549KES/XZjwy3
Rsgo1mFOHm3WJP9lCSY6tX7h9wY9xpkh8uVXC5SSF7RRYOn8NcZoiHQEZz0mIL1gt3zbDc0mE2fM
D3XrPOVqd5KTBfQ390iZwgQZY6X5pG9YJzGuzpWrtvCWlMcrGsJ9wOf9oxQe6VRRLaWp2U+wofRa
PWBiRmAQPnsVjBL406+UhA7LNdnXUxBMvzGfHuQ0StlXRLJ8FIAfLycpJRSGQOsKm20rSvUyZswC
3oWcVLgF/9ZIytfCqO/TlUlPkiLF+DN2IROqV1iLRCVvJGmJHzjhxqIlRGrg11OMgZwn6tvW8+eJ
/N/+j6xLucByccVlwvdYwTWfbxgAfpviueu2PW0+CQ/remhS94VfFVF1Tq8j3Zb8FlQXy2VcjYco
SVSN++HhERaevY865z/j2jXHcBwf1tL+2rnjyUNnlj7tBszkPTeTH4jlr8Ihhn7cr/PY7Wa7SwBD
nOToUcW/d5Bvk9l+ZPb6nwfP9GQuRp4J95t/0Gckzfs32ukF3s6W/XlAUG/Z/CUehvsxyZ7qkhpu
rdvor1+yYn6zAgp1rap6TkbGQw598EAG2Fd4h35Effm/4DrRKdU5BmP2S3belNEpNi6pNIrtEwN1
j0YMoG8nr4nX/0mXmuZtE70rMwRGH2Tm3ey1F8+ZjrMThq9KAOtLyqR9G2pqaANh1/QDDEFFbOrF
sVyfljD+dl2t8i5rF7reO0fDpk1LY9nHxbHI4Q6qYSBXxXxBnodfCjEk3tZa99BA6BenCcDkU+LY
X3OD3mZVNpt3qRsHh0EhhHD7hLtJPx/SeMPC+h30NP2qE4+sVta7Grl7V83tY1AF5b4qIIMhLMAN
DNQPY2jMkJykzX6W3F3zad+E3v0wUubUtZ/pXPFxgwS9+OhsPkUZJYnp6/oe0PH6jpmK7X7cbAS+
+rzliDDncW7rE4NrjzQuce9Sb11oCuMu9/FcmvdMRksAVElvJQLu2vllomRt53jBsW4SVlqT7W3G
cHdIaVKVUHkR1ocQbKJ2iGwPY0JTpejk98a9XdiPYVQ/1f31m4173AY+hc9edjdZ3gWYa7cV82tX
hIDI5ULGa/+Uju5Fr1U9AE/i6YbxY1gvD85QRTt7ZoSwxMa0kOxqx/dLRO5+5lwK2Lir6G3h4+li
sU50WWmwcv0rsUa0xgbqMV59hn6E52BtiZGP05d1WIFrwrMH4ETd9lMYJh/+ZNI4p2vLg5O3pzhI
fxFjfe6s+NJXw+PK4HdmCxD0ig7b0N2nw8g5JRcH480AdsZAeWGizblP7Yl8EYNstA6hG6R3hbM+
lD59ijzrcxLaDwHN31IGVxz6lKY17jTulpB5QpLKusg0Iq/cTLY9cmcFRTB+1ESu3I60ztFdLmm/
HRcwegO2sghWMAzoKabf3IALUVIeTbyMMhVg6Hqs7h2LECpl9r1LM/Qp/tJcH8nj7EtwgwB30ek+
gSg/te5IHGC6ZNeaWBTtX+7iYbz3bO8T7raVMLjEZcCj0z7VBJwtE1qd5vYhUWh3Tcf/+rSlvzEF
vZhVLm1F6abV0CAyvlj5yySHpI3PXbLstmT4RsZhTTtS+vSs5GtO1+4OkOk+So2zMV+fPT//g2In
qkpJrAIz1tU8lZS5mfX6GFvMGa+G6nc3J/QR5aSCMhc0EH8ZXbvd2y5VrU7a7+KW2VnVNP4uyulV
pNksxVvU+Ml/yoJWoGohxrorsvaz1WQIHbIuB/sn/bPu8zg/0caPUk4fQxX3S0R0XTLrXPrUb/WJ
6aLgrd9jaX5pUf7OeH3fCHAOdfjeIzizmI4aAxWqlGwVTQMuY5fFg2Eu74mRA87TIwqTz3LIxiHd
VKZZTnevKxotXjPa1Dv7ahyImVuYadZ4qIyGVDYsnqvh9Psmsb4J+B9L6iDi1J92tnP9NZvO9ajv
Licr2VWOr50V6cFma3FGcv1MWkEdXO1dPybTR9NRNesMJe0lyv48Bd6j5dfkJwZud/Tr5YmuNMek
BcWKML6AlOnPtjnjKS2a/jD63oPEa8G0e8WabpdLfIZOX7vr3JF5glPlxdf7pejWQ5fF6TECc4jd
7n6kc93BwdW/W2w6+azDeXMD72GZaDsSrPFP+RLhcrUOcW+Px9qeviTu9YtBpsTd3BkAhjMXUs8u
egfIIF2d3TInlwnP1N1o+bLMP7MxfK1rcm67gkF30VaZO6mU2gyfdO2d6VF0H39kxfZD81rvpmk9
Z2FBDtDoz7tssqgGa+2BBJN4+xV3Dg0oQUNHu/wirp+D6hXfic4PU/jCwI3oEDnjHyaTtjQOseeA
oL6RHDLaJv6WLefb4XIpHZL+ZzN/8LL2GA7TZWJEzzANXGCxVzXJ0sNqM8jmDfiwAwJ92ZfGrLFW
wAEP9nUAkuq7aDF3kUGz63MYTBYdJTu3VSCSRseMgGqTl2Cjh8oVhWR2/oUoOhgHp3vsjP7I8AsS
UUNrAdUc7H2Rl1+GLiz3OFgihWNm8JAtHLMfnu0Y/wOHNLtD6dIsM5xCincQX60VkloBDte1MS1i
Nmo53IlKCb4TsjtVCCeTLc8kaQZrGt65K4qXxlJko7TZ+5JGAO50fEsz5/naTW/WZBy2rnml5ueL
wTDFJXHuwnb62o4OaavOIfUq486gEdeOAYa/kxyIXOHwkkK8b3X/h9xxeoAfBzKQiGevRGkRAncW
5cpZX3z3AxoIYb0Wc0gKKtUARpEpmgR1Vqo96YOc1gKkntkwfd47f6wGLY1JVpe0jxjTz6TEaDPX
7Ms1BxQYK4aXLGAhs7wkdzyOHmGoijEhvX3JyvbJSJp9ljr3RLde/Ji+WbRlojQxrck+suIXJ/qY
5/rZMwYS0kmM8ZzzFtb3eUeuvOHvYli7joEdsOxrCJS47JsXGfA9rQtZhoM53HTm/Whq8lb8UI1t
+jIYrvOl6h1ysrPl2F4dCnFp6Rl1tUkd/pFR20detpm4jM66IPDYVfWupE0yvehDxvVereRA/9b3
riT+2Ufk0/egHX1IlNRoVvo+zAx4yp304BtPcXfFf8FK6txLT9fPq/O5cAqkKEHDFtf/SouwZf7M
O9oNquT1alSvi/XN38afrKNmdhpMtHOz8cXnKKniKV8sxp52ZkGbE2cXRvGhacZ965Me3uK0J87P
wHmtU2u3Ns1r2UcnRh923GdlF/ibiMbJvj56Bp4Pvondv16b9VRG+KDVt4lv8raPfqXtFXtvaVCR
98HTRldRv5swgJhV4VrnaraBagxRwIlZIUxYoJOVQcPBnDaNW7lruk9bmZ8D+R/rUxthSQf0GDvO
zU9tnpfFe45y82WYMJuMjSo1eq4ATQ34nKX3NTLnc+4xZ8yoqD0omeTkmWDlq/t7bbEha1pGIRPX
uX5wpuUw1sGus74sSKre6x7XaEW4pcfEnw4G9ayJYdHnhka79vbAzOpjkw67almZ8zX49GKmDSzd
BZ1zkV2WqbsvGOWgBf6fpPNYipzZgvATVYS8VNt2ag8Njd0ogPmR915Pf7/iboaZAdSSqurYzDyt
jK2tJsot7cxH2To+xvnv1XCHDXAnpRNa61jqDAyveKlw6nb8GOTjM5O3u/JiN9a2IxTUU7GPQ8WW
mlc9BfRoJDyiboMXBJHlbGSlswPiw+hZM+mg+6INgvZG8q8Hs8cow1ul17seib5VZj7NwSSogLn/
mHsCzId4TkPSjRDfbaoHOxLbgOfV4GDhbVd1EK7nGjU6Y2th0Q3a0WqfdMvssyjVkECeo7UgEQfo
OYBd/xYDvq2MBGnZfaj15O/OmiogMf8CsSVF7BU4spaGaM02+o8xqMTmM/cIWmROCSey/GpoXgi6
P8l6YOUtzIm5xjK4F4mLrmHxFQ4hJVclFtms2ZNCDrslyDjzNFUSZJapeIsSvQi09SYXW/vsUcQs
atwU3CEaG7zWOo38rqOO45gPWTUVbKS22gcJHfxOv9GR+JzmMdsypfK9U2GaW9inSECsWwKY0OFt
SiNI3i61cXyWUR6syLrlSfpRuu42RdDPNsdj3pfbtrAel7Hwq75gvPOM2qs8MuDzbhTOdm7idcos
EY032jBS1C2156jT/LBqD5muYJGDb/f9JdXCp7Ql7kwBYqyaIQ53qWeyyZUoRU0mCkJxwsW0VNla
1JaEptMTmpnnm6Rg5sBruM1h0bxT7ulInUFyo63HtoUgTh6/nqLikNXz2QysnOx3gSo8vnmRt6vZ
TnYKOkmp6ujSFfuG+q9HGttoEWWcuj2FsFQ6Jor6le68VTNCNx3ZgBy0S0fbbhuO9Q9DDcqdXngg
LdPrGBrk2anfxiGo0r6kUUo50siB3yXDIlcudfCeVYLytTGd5n2iYIbq9tfM/KTG0TYodL6FdX5r
Q31c20xxLy3ur6v3iWP/IOz8ZfFUtOa3iV4fZc/sTPaFaPUvFLI/GSixHaNwp3F2VrMnLrnNfFUW
QdJtt1LhW2l+bRMXRUbqUJKJkyIN6QjF60Uvmdlh3DyvQ3C0gFvM0sdT+pIL/b/Gdo6xkkWvHf2R
0jGHKvCbILmKFvNmZ/N7WBvJOnAQcc3NbFVmrWKl/zbuV6RrUHTc2TjUIGKtYjwbXnheApzi1EVQ
JtombjaIdNaPAEhKalsUo5gUHQYFsZghJwxaNoQvvdDh7tue8I0JhQXdAuJKtgVgJNkYk3e3WhAn
ndaeGoAIrqWKJaygZeQAWgcHBhTDdN70NB3JhdEH/vD6xX6i7JwcO1urgS7IW1cXVzNqPD8zjath
Ll9LOKOjHG3YJHFq0d7f44cW2VFYhSDdPuRCvKN6Dm7ydRkEVO0f+nA7flo9RJR+GzQ0PP1Jx8qo
/1kmB02j7jtl4aaM8CP95pjqQunxsa0bnagXMDMIquoncZ86l3o9niIxn/gx9cshCY0AF4fRyRS9
zd0uGiW7HW0OoK60JFCnmdMvtaFxp3JKlZMWaA2Zre536GVAyz4MCAZyPfzO2Ge7zkr3Od6EX8un
WkElkRS9aPS1ggomYIkT5Racnk4b4j3m01Ab1HEPufYaNsCICd6SaYf5wV/36GVKj3qW+yJ6GpsM
9WG4sDK5FSVu+CC8RWK8GAAibQvkdOgF21du9P93M+BtHXJIXjGc9rX+V2A68ir49kisMoJUDhIa
fd5Bm7g9PiWf2Pygz4NzTWPPoVvIdJ+hDh7jqcBD0TpazO3Mi+MSWeuulzqh2BUmL25g/SvICaTQ
DpOT+Z1XffS9dpyD5mbhG/RYf27s4qExzAOF41cn17h+MH/qtAgnh+NCy+SsPsUJtdtSLZcybW/S
yl/cHngAbkonoV4lrfHQDLzHlgBE1MkPDdt47dWCAqDWF4do4R2FwwJLIuteGWelrWQd7aMCQJgu
gFegmtmJUqxcfboXQWzDIZuqTW0mMB0FwZJXTJs5ZnGCEYoQ716daB7gHATtZ73kPG0Q+0uDJIEY
aBPno6IapL9Cz71TVZkVPaXgN0dYDdYYJyMttbttIp6sZ/EDNAJMVlM/TUtMpDWtk0gcZRB/6JPy
9WF8d8fssTWdL7rTO1JR1k8DIqQkhEQJrMC+JSW5uixb5ONNukFtH12ViWNA3VfcFucB7KhDjmYu
/X9ZgpBEkNBgBrVMsX/pmB5fLYAMq10fBSezMjbK76vfj2MLlTR0tccl2DJHeJONtCxiwAVRF7yg
jHJr5morbetoaM2eqsK2XFxE6CFJOrmfN6BppATYOs2buNb3jRS/yvoGlB06y7m6dHGQzfTrZTry
DjfoS34uY45cTwv0paYLMVNPt8JzIJxtkSgtXfeeh8EGyc5DmFMsc2oXwcv+w6v6W1lFp4GOLMkK
VcvceKqb4FFtGbRKj4yqQ+qsO1DG2KhjGAeeX7k2ISEbeYo3YSjWFnFbloNyMpLX/7/LotgbcQve
bSaEBWkdaudwafxsKP8pc+UCslq0aD2TRGjEEpTt7l4/MgfRSpNdMkLFMNubntneKhL9e7DEX07U
f7glYKzOoWE/nrs+WLE/UGOoSSyMXZKNiLSF4GtDfddys6RRGV21+pZUzo0Z5ghWTPO+WGKawWaO
Na5ITIielhgZCbNDKdgBc2kHpu8k1UdqVUhTlQE6ENPRrfUXr9S2poZBlgDVZuMkKoISTdzGnMEc
vPanLmlvLqfZaVFJDcpfME+boMovbhwfZ9lR7+7PAQegJDBRC92AWDQXsa5aLmD2VFdZKLBOLe0j
IF5xgCzSsA2K8ploC5QDqcZsnWzsj5GCKjbFeUjbp2UU23gIDmkFU3Uw/oVa8KTBGIHJml9pwF+A
LgFxmt/ntPVF4xxFaD7GVByiqFI1P1USgDBt52cdJ11VHFAjQG0J2Jwxh0goeZcMZ9BY4hZ04j9h
1LfezO6Rbn6qq/R4MIzC1UTGYEb1dQWGXykOKH2nNkK2b9hTDd4nsyRD8F5A3AMnoN+9UrtjLmiX
Lu57lCGo4dS3asbYKDcnqu6Yzf0B1CogdXh8xVRubaLxUqdLEnf3oW9eZQLh1aSQpomLWqBq9myK
YJ3fROXXXLrVakmG2xSMF1non0HUkXEtxyGwV6POCAzJxA8vWgsqUURoezHBSZ0W6JjeW0Cg2hYe
O7je90zISNICLxmP0TbN5ieNhDdz+2Ne9E9207hrPalvqUYlHGM7B2ihGnQouwatAPDojrsPc/Gf
HY4ENO5PTKN2rRsau61cjn8vyyJ/UJvatS2qtMaLwcAOfbRfupy6TMm4kLpWKkJ0QWE9eJ8DQyYk
IVI5T37faGrixeKrd51r4sXMsnEji/rDAZtZxeDGp5jwFlQXDtkWF+KDhM5ED+SPqTEhlmUm/Wos
MgUPchZ7S9PfR7IyUg0bRD5Z3EZ5LJs7aJZpg5fLtNdpfpD60zKXx5BIjqAt3HJhLog+r8p+tAzU
SnxQwQofm9LOiaAIrBg6hV1VCrZ7cOUXRi2AKAm2S0gq/VCTeJOyLmxAIgLJzi+HJwaO7+IgOcol
RBqQcaE9+mfarzpFvXzgVmkHgGDxQNHccfIt+S4jPzKiBEvE3xqAlGniwDXIHeCAmP8ydM84WnWG
OmZRjJ155UHzLFjh5gcTC0E45MTThiR0JRZ9rc6D+nXtlT9j8p/0mxCK3+G5HElNDZ3Gghy4Ix+s
U2eHn+f6HYaHh+THqrJ44Av/oA60xjMLhbpCuYqgYWmLy4QceN+/cu81cUxL+qECXZdsiDqF+UR6
vy/T38F6aO2PaXnkOl7uPCxTvuEG+k5npEl+oE/2j9dtU+NTb1H9KvJ2VFVtzHkD3oLgR1r6pmMs
wqwfHBJdi/xD3Uo8OJukQqCbDC81Tymh+ExMyyW4wajutiaSEd78HQFQ6PSXpEfB0QOPNujbwegP
VOfWBHc5st5NB6Zl2gX6V6Y/9BnVg+UfabzaFNVPkTKow6yf6xhHqP1OOTgl7h+CfvzGs7Or1KNX
6W8NNJnvwLjcxJWxankpqjrRhyn9xmd+gJc50EXli0MIyYoMJFE91r4S5gdpxpoJW+uoQ5cwhwlx
RysAM4a8hPjMTQC6PQeCjnzjBxMfy4LnlCqG/pVFY1MPGLPR+s8a3tLilW7VumchHQpBae1ui+5G
7MsPsggTLs1RA1zuyMxtvA45KWc/B89YehVCYln/lr9Yt80HESkdIgYEtCBaIFWEPy3FY8JOLTgD
7j3ESf0ppKECUS6e1cxgLQEAWs/gFtZqD/49snZZIMIKAGgEnTrAkLpXsNzOd1MEkPQXmgjH0C2R
KL4ks3OK6vFJTADruY/Ksu8URmgBjh9i+EkJ89UrHFELap7+vzlZA7vngDr6sRW/uecTC3cG7FXv
xApZUYQWjmQUUrznJyfrhz9TE6qzOrP4KpU9tEA1KyfYNMheJ+qQxX8lMelNr01GK5tMO8bbSjLy
qrD3bRmcpcKjsFPbae3BI+mVs43e2S6pRa2yXd7YldyfCpQsSHH2CMqWXKA2+pOyRRI9F9TgQT9a
G2MxNn2tBEUZ7svXv5XkJFXOP9aN6RilRIzUNU9BL4F8QDJJNYpl7XoZm0PdacreqahfGVQqM+rX
eYoe7yLlYS4vrFU7uNdsIgVv5SbPqxsLHWnFiS+WliELeWEB//YsY5KErH/qVN68gMaTFnwNpLli
ms+eGLdOkO7VAxqmsRF9fhu5TXV0SbW4CdqKoJ4IJM0lp0xCRmDJ9lSE2gvix1b7tQRIij6yiSdU
wiSyxBbIdWlQ/iBvURaDLeQVvqocAdfkfKi/NTOQ3v6V703EXGwkdkWJZWtgXioDyf+o6I6rqptR
Nk9Z0r+CJhDIaQcRePNnuKJfcFF0mf/yTUFZryOj5a7VWeTqKleC5GjDzlE/rra7hKrY5m8L4uWc
SqcqD1xWHSn+xatzU/olDsQgHeBOeKm79NIXKfSGhsDeXdyeNqHVmxrFx5F+K70e14FPW1cULNPT
gni7CCRkKYOQOCw+sjGaH9IyvzNoFyKee5UE1yCJf6swfYyRffKRkT+rB6zygt2TN5gHe7wIJ2lo
H6E8lday8ycx1YfI4eW2lgGFCfEFIszH0ZS3IUSEkCLCqmjQ1zaAFHjRtDN0wc+FWXxeGtg1mcPF
DS3+ceZRzXUtoWAOqoCIoL40GZqWJx9N1z3QStkgBKOYd/D1UXlNJu1GILJPh8JHldsX1rxLunkb
GvBJunC5zFCyc/BZdVlvggLgcR3QqR9PjUmEOIWUNaMjw83wYY/sFLpTx2oSr0FmkIWee+zdDAqt
jCbwSkBkgnOVtX7diq/OpLTPiGHfzuJNz7Zg1ZnLvW8c/IoeHAWkwpHNaGpMQlvkTqW+DWUAK/Io
+p0nCKIm3X4kS+rr0nmURppzlcLhocCXUpfA89mUsEftPw3Ya8nhDZ+nnv4exr3DyIOw2FR9Rafe
RmT3p9BB+Fu0A61fvZQbEYQXvR183X3VI/VJ0fLl0c+1Bu/AvzIz2RbAhbrE8TuOrE1yRLbtU1Xe
WuzHQiZnAfmmqcyr7gDbr8mUqQPNIVME2JiA37Y5n9gxa4fd2VLawA8WVFZB9m8yqZGfEUwGZ24/
G67R7PjqnFjLW0/oSU6E6QEL8/ca7Di9uFCICBeIZjgaCxF+xtxQ9CsgkvVHSvf04M/uHBNPj+ww
49aVoI4oAUTEBY0rAQjCzK9VGgcoIDjYSbwu5dtEUMXD8rtt+ahut0Wy2nSNc79ku8VTFWTGi0gY
IeWjSYJQpL8RLhTbfGQ32HA+4qwibXD9WfTfFNzQJjDAwEgyzhiYGNgHme8HCaAs9yjQZsrxkOPv
BY2EQhxtlqbMJ3+CJpLjQzJCctwkGgwQDmjCEzaMmE05f7cxyt7Rj8arLjP6lPItZIgWk65qrIpL
02H6cz1sP7VSfIrF2soOWfL5wuOpl8m79cZzXOLcs7Af/b6TLRDi0EJlJEDUtdfnR6aOVevItFK/
oEa7j42I6cJV6ifT1Sq0TVoVTwCots18mYg0s7bauOknoYY+e+shBW1LEXTeUyaqTRP05/At6/k3
cuSWDcgzq2iJwdrHvo8uRLI3jij4AYpmghaeGMcDk8yIwiOgluXsAtplv7hh+4/nUXtWt+7MvFg5
Vo3elj6aq6ga0SzOLup6ytW0jUm3UO4JdZXHr6iVO8m0FZN5NBd7Y6EXplmVrw4V+46rui7OIwzR
8DCeZOs+A748KtxmkyMz5W3dIj0bSlrT7bbEIS10fM7yCM+sZssV7UR7NE3pobjn0rbe8f0LuDxN
KRymHyFJgdWnx5YjYATDEYIJgZ63zvBHYFrcu7IdHelSbmqbuXxhmbhAvwBv8BafYV/r2KaXQVM2
appzRrQNgvW4zPDyJvD/PK5hUt1lWdTKxtomx0CbMLbUNZsR1TwTeWEm+Kh9FzNE3ASUa7nKajXA
dXJ4L3HnnXNp3dtw8bb5WL2zoVhNXp3GESMXcHGUiRnf8faS4p6Qp4WtqmLNrgxPrgtCguQTFwS7
DIBdaQqg+sHXRLhA22bfVy9DhcQa70V/x5cPxPEqbrC5T8qBxkwPhojDRLgHxOVhMLurMTMNRzOV
8UHP3UYru+BzTcTxxt+oUQGQyxwD7bcPGr+bq30UH2krn5cuPmecoA4Cn84rIblFKN56LbsaHdBB
xYbKqbiYKECiu4YZbwBOPwz4mkn9lJFy6Nax1VVE0DgqSIpIAqpheIuz8WDkP5b5zrcmmMvKjipr
oiy6m3QHtYqsi1oLhgfyV4RXCKoJE3hsthhm2kuDI62vOeao5u5hgB6YaflWA1tdNeMDP82r9oYe
YVDmsZTuvewomtjMltGZldQyM8ucNzAI/7Qs+Nbfhe2/koYyBhrOgSAEOb/pjOU8qgTKyDxEFp2D
Vb6pO4umE4eyQ5jtT4lTXIcZb9ZKBn1SLvAU77q8JGV/jWMHoMjwmTnkQ3U9QkCzg3cjd797ovSM
0UWpdowwPU4zftOijI3u1FdJtc4lujPUR4C+AVsrOhVVRbQLyjY4W13ns+tGjwSUpqplwQTlrUUc
Q0nncoImKXXzyNji7RItVznOlHNBQWuaTzX/BtNzw69HteOrZ+lAH1jePYVOYtFA1zAMbvfG7DML
tFQDLL0uD3MNzsj0KAKlufc2D/W97b1bUicbkw/3gmXnLa6P3QQHFTCouc4vTmxCI/sxDfjILZpA
2rMgHKeo7o81BLsKLCMNQYsGn4piQiYkhUl/Zg7XSpkVuAHrjtKsBtk6mFJcivMYDiml5WcdbGjc
/ngLyE36ZGRCPaEZPYuD7aY79SII8xIjuqbDtXK8aU26CqRKfyRD1mipOqEVbiH6bdyw8b3mUx1v
TtHU6Gtllww2Hx42TBEQsK9dxJiC1P0tq+GzIYFOiwQ01DKdCo6mJPOhIcmmzObmyaKGFHbPNfD5
YfoPyAfo+IHBGrTmmk+VhvBzJoE1Jg3LSmBC1hUvTBesWl9ZPc0zjolCOEbBM0GFRYSqEhaQN+Qd
zvSR9kencADVBiAmU2YxMvUSpMmzFQCYIHVRjmqhgNvwSynlgqx4jclyRixW1YCdEJrGwjg3C0aM
suDW6P62jbNr6uYfJxImoUr3okButUhe+hgMfqOdcSnZ1PojnUe+qxvhJiqYehE9M110rUoRYzDs
izJZiJaLrVremcEGKvvPo+FCYuNyDov5MLQoBo9T7psKYMeiqfBAlq9kQmjmG/txiX2dBkzs/j8O
rGCYAjkCT1n07o+goaqygcE2XnCn+4UQEceoTimhuT4nd0f8N+r/ZGa9xeaTS4sZC6X6SzProCJt
dahDrYPHhRVnyBt0KUIOA9pYluXUqxmiUT9pwrdpl2IPGlMcnY54/Ml07QeRSVgaDUidEjR2eijK
36USa9cIfaq49PbZf2TxPK2w2pObMo2VESGkGixABaaHL5K+D0KAI6Y+QLhTz3+Ui7GjcWua78SK
BG0CyeShQDuWh1bZrxi6D55CBVVR/k6bdFu64aZ1vpXxhy/ZoyfsVKpUiF4XD433YLWcSd8T4MCp
os3ePLVYZmGhF5b3Ww5PLkgJ2YjMtlpp+DZ1IELvXZfpOhcJ/Fb77hDLBRAhbNJ8zhlP44PE27Kq
nBJDA1MIwh7K7kOrTQ/zcobF8CypzygzxHHSW/uqnC4VGSnCXdgaVP8Xv0fAzgnfAmExxDj2Q4o6
E5XUlCa/OoDsAAI1tYVVXYcxLUKbd8pHM2P20sIlGhkGyPwEYkXCXAy9mBxf7eI6d8OtVf0XC/Ex
IIWTZca/QTdfzKU4dsbyXJv5S00Sz6vgygvYt7yrABNRIQb0TiewRw1EhM+L0swIqMzGqSK4wU4y
mIxJfzgfnrrQWVbGyDQKan25uXzEyyew2m3P9Xt9uPbx3VRHfVi+wJRWqxFja1K98nJ0a0KsW9xo
KE7SWTTnQwJRRAXbgW2sEDa9j8n4pk32fwG4SwzYM3fp5l9d2T+HYYz8QNm8qYB3seMHFZDMaX9X
u3/MdB/g5zNghHYr5LRlU6gQdqiQB+qZOoBQvgqutNK4KzPchw94ecQu11kNxwH3SdXAFtZ1HKkw
4Q9bvHrBBADJS1VhlWEbj25Z3ihJ9gwfpTdGlbkZe1qLVYeRrv4bYuYkLo9lXBwC5nl6uB63f1/6
8hOUEEr9jN9xoVm1A1LYJXBwT5pHTxbUl8D/hPTolmJdehaMEeggozFhT3LnpM3xlbgg95dOA543
Heq8P2qlUsmyv6UFlTYaDi7VBMIR4F6k1yUCD5sFPHfH8ayL8hyFYI/qkGMdLzdNjm9ECkwtY9ax
Obv91ity8oAcG8eQ2ZUKqJR17qJk2rhodh9L3Bc9+ipjUCsNt62uc8iamPYb5A3iG4D5FBpnOj68
DDsmj9Zz/Wpoy7vQYj54Bn8+Uowem/GzSVFjGW0arUlXr1V6aqXgnrqWzRBLKFek0IiUBzv6IahM
M4dBNoMfxNRuglFDhztXNHs4rl5aE8M581YrM7LNJgQF1+W/48wQcmIWY4KSMU47fen1TVTl94Do
X0+m79GpXlQiVTFbaJDA982gh1RKhZ5QcfRpZ6AshTCDDQyuTqyTUS0vpWuAAQeznSEVEjJQnNGM
5QY8WXQR8TKtVJSv+g/NYO9V+Dh2FlDX4eba4CgmC+dntZ96MX0zHPGnNMrHsAk2cclLTFPENIYQ
bLt5TIOBMqiNtGPWkxla0M1VTthS4aerhHaDWYLFmuf4ONaJEmnOELXAmHaNZMidzTGaavFRi/G5
aRpKAbIgDrXbK8OkEbIVS+Bbjcf5BqSCpjpkJ++PzAOFmv4tokTptgQOPZpFuZpjEGFR1jy6ctp1
bvXUp9JbNdPSn0wRb+p2QrKheF4sLQGpF8nHoFaaHAvE30JvrfWcI5kguvqlpV1Lkc7YxmZ00cLk
xBa7mA26W0t0nuPht9HmTxnPJ7VdwePs+jEA9BXhQMbYg4I0yQd9Cn6jAAphaLjuKrPMjTMNQHQY
aU8vDH0NJoVrYKm7hAkrfYLCNsC5nR2XywoFVppAjgGIYi4+msGhgzd7W/QYwCUt2mftEOGPYvky
tQwghQWkKBttb+N4tLDrInpwveCrypiTroknG0diENOUkuEIlSsvc467dZk+L2fmFbvgEuEK+iOO
YQi4XOdZkF7pRReaeWKIzsbjKGraeO5j2EMhtWDdWuRWF/TTQ6+s9qUN0CIi8qET/67Mj7s0zyVF
klAMrKuB6CVAzVVmA+sqdV6p8xAiVQ3UHU22kZPmjB0TBYFahc6jqi54TXMw2vSsJ+Ls4A3VmUpL
F9ASOWzoJS+2Nj/YOcosZjjFp7R02hMwbfcRIWvU0shsl8QIb9KxobCDIA/HGVp03YInSBR2M1OB
GJhCCnY0SgHJDqgL2P2sU4sElNaEw7oaqCYNdMj6hbGcixc8kRmcIbdslqVn6Lr+FCr0YuftqMu8
ay4z6Kr4Hs7xm2llvyWWdpVVbfVvEYVEm919nAJL31Yuj6zeShFj6gigzCPY0TNMbiBA2UZadL0I
LMAc3S3lUbPkXY6cGWZUo4XW3cXQpgCmWxq/2GDROciYtP9oxh31ZPlOxfg6oRawn0MNqawUyYCy
BI0CJiwL66OrBmY4NLs68r826RVyJdtoI0G6UvvXWBD882JVp4xtLBgKWFbdm5yc18wh4XZi2uxR
lm3pZt3aAgynlyIw37mviYn+uHqheVpzqsWxCAKGKmT6Wev7N+Z3OVdtLsDM69D9RfU+ieHTTuy3
wKufgpHZN7L8koQ1FkFUMxQcPA39ubHRr3U7/EaW4cH1GYo/q5ukwzsOZyZmw/Q6dsDcimaqdjbV
yrUr5x+Rtpmvij8eoGOdgZOmV0EIaHatwySY3Gz3kazOjrcwfr32TVKUshgfIKD4CAk9zFI791QW
Jp0gUfV+MvvAEKiPiVKBTMIj7IIzKJVNQ/NRy8BkVKaBy+koK+fayTEQdvL6SymNo9sxW66rPmyX
UUGeMR6VtSg8m2FiQL5rivSuB9a/r18E8girnkvIpftuk8Vd5wy5QNMgX9FVYdzcSEAz9mjEwu1T
VXXAKzlgxyWMt63n3R0GPm8LZBzA9U3osZVwmCzsYMyM61ofyMhRJ2pzqXoSoCDRXdeACtsdtZ6Y
6UBL3KC4OKfokqrWihxQ/dUggnkN7iiMk7csZfbAQpikkUWulhqv2bRQWRpza/RirYPJo0n07Hjw
vKCmUvO4TUhtZWGwD8PisUhN9xpQaf52puQ0WvptGL0GincxHECoRmsDlBGDr98TQuG0Tu7zMCd7
eIXGiZnV7TFzISy1k/ugYoVZg4aUDeDpZ3MGNz5U9zahK+EVAOgqszzNpnYSXXjsgeef+mS64Dd3
Hc2kcFroQwQnmM70G7Nt1uZbaymwRMNuzvQOzgEVSnLRzArOYD4JsrO1oXEggTpTYkZDNxyNsz41
tAYM/WOELYy2PwAEAs/wbNrzcwFfceVEaDrWMor9rrVVst0E40M9WOBSDJgFxQghtY5UC2pKvVuv
CmHLNF2NnPB1iob2rTXbxo9679cus48iNykVeGgnIH8YvXh6C3JG14DC9BzMjQ3HBnAz5OLfuQoZ
Ft4Pkz+bTnlxBqt9Af5MGR/HO3dTwxVkuANmkjAQU1v+E2BY/MgN82s8B/FDo3sNUaY16d3Wzebl
GsRQGuCtYZ49yFKFsaB4Vol5o9fjvB8CD0H4jsEM0kjukxsn67mzwMpHIdJsgRlu+zHq91Xmuaec
FT26FMRAMqXVTZbwpawK2LiVx/9iMzF+sLblzkng509Ni+57bYpHMyyMnegKbxMyyhy8apYdw+Ia
11azioGLb6KBPrUOmcc2eop8IczsAqLTupxCsPkSkUMLUEMW0VctU5MZa7W9GmrjuZdjie2aXxjm
+DLCxAP4oH/mKafQ9erD2CYH2hvOyimL977s3gh39y7CHzTf2x3gqPfCTtBeAAPEhHHLOQnJ7skh
2h4BsTwlliSyTTaVZIxPQygdNNUpGpybS/V7iqotwL57FwPd0KF8InO1b7IacAU1fodqmJY+V727
+UsLI+jfyvCo2qUYEsbxcJCzub3lxYISZyVUuai7T7b5yS4+2RBpEN3yDOPeGE3/PY7ToZwY/NFE
5qbuk7KgFzv5HvglrRVIO1ZA21s3vUuTBr2uagNpci2dYUQ0mLkopXtFnQ9dRDcpur2bW7t2yk56
Lga5Fg2clwFZ0h6ng356e3TcPoLWKEm/oS7rdbmRgXt2+bAZA9G7Wg9cFcFsgoA4bIEjworZgQIW
j7ZcMMSOBaIOOK7vyj4ttmMOyE1PSJjcRAc9G6XBbqzCiG7riApQ3ob/sfEgOAzecsyN0r3oOZxp
LaAqOEVWAtu5yjv3J49cmgVVkmloYFVVCuXGje3L6E0RaCuGfjlaEgHdambOaqogHuZoi1PaDjEv
f5IBu7HT9lOMGusyYKd7b2clLVh4+G8embXuITzTJNvBjUHGZ98WVsqLCAETpMJSG6J4M0E1RD28
pe1CwACYn2uofwwVpOVptDeFpKvcI3KVDBGupdnMtMZ+KB2MdOVFPlL4mPyuVKPMxTmdss8EbLmJ
JkZUxjdXM282YgTB2JziWrQPpqjjfQQtulzEdrIZDyxhV5oJWZaR59di1rWVmvsQpuFxkNpprLoP
F2JzR9WZoIayc14GiOrXzsYywWprbnnzUpcQoSNvd/P4NYUFJ3G6tScvdZD8t1jNc6BZwNuIJTTb
WY1ZDf+7TqL90kXfQ6jfR8wQums2Q8Cc9pBTXbWQ3xMu4vtQ2MzBBn6Yt36vdY+oFzyMnXyNq+Ap
LBkkMy7+gKzRPDRvc7e4RPm1pNScX+EfvScTDJJq6NZxNgPzhWgUJP+60VzzEJsM3RRRF68a4jIA
YYHSSpOJyCEQnzEOvsYxfNQFgM0S7k0yNj91Zz/09nT1rByBnvxim9YbBRcMTq4Px8TIXkwP1ct+
+irRNqsSpQWcPjtU6jQqkZHwgy5H+oUP5W0Qg/tZoG/V13xgzFUxay+OAUTKYyLZbMoLkFLmPpoj
QaWRBvQDyWw7bYB3jR7jYq20GnJZFxYrKyqf89Dy0YfZRn3ly1H/ac2k8B2mc5+g2O7Fgm0qY/i3
jrcXaQBfOz1YY2IiyTmDXMn+R9N5NTWudGv4F6lKqRVucU4Yk2duVDCAcs769d+z2OfcbGoz2Jal
7tUrvMGnTZIzWWawibkpMyWe6xTDjsGFM0WmGs23u5LiEeWphGHF5C2rhZLQVP06YrUt8bIammrf
mO0aSDk4M8QxW53MfrgLWiQwOKKMNvnIEgxy/C648+DUhg5Fba9uDeVyPIYbQOw7Ex+K2DYPtps+
GvW8ifQfA22CIgP1M0+QsihFeNrIMePXM7c00qHYu/pDszjcWS7GGM8MMh/zInvPM8qoGV4Q+oRd
CJcIHaw5qTd5jBGYz4yiyS6aOX1mCrxyZg0wXrKFzGRaNlkJEHHU9M1UL3Cl1ZYu+rOJV3QJiI7R
Pm2Y5t6rOVwAPosv5IqItw0SmwGa3f8dNON+nOLHJpwPNINO2dDunXwmNQgGGNoBM1x509ynPSi7
MSlPiZ4a0M7i97lgFDWFwZ3J0MkLE5gJGc2K2nhSeoKmdk1FqukXRr/PVVy9V14E+MM7hqxv1SK5
HKkd1cNWnoBdGA+NroDw2xdbNx8tTrZ0Sf9E0bJfJu/aoAKsedO+951NliUHrB9xyEQcwKRHVxr/
FnwcQXjODL9Si8M7biCcI5+QxTSl5unBa/FRcod2BdZ1mw0skaFbtuMQ3dtB9DVaAakgg521bk1/
siZZu/GIGIp+ikJnHYfjnhkJ2i7l+Erb/jTpS75ZFkSNGwQNV4QfmoF5vRloOt4c7EAOkdLOlgHB
u1f3wZI9LGV/xugMTaWWxCoesp1tmiij2LQ1atzSK8Usr1h3gM/1atzbhOA5LtEZMWL8RVrwuW0P
CRoW51W16PkYPnHBKawXLeLo0O0u2/Q6pPOuzz7seboZlnoLPbXW9fCldt1/s9J3PnJ6R3ofj2Fl
PWpF6m3D+DArUeU5WFSKyAdqQMALkqHgrfCY2iDSK64COkWN8aoSa20CFgYWubNjPFzjeaMaa51a
y3c7R8tK2Vcc5Y1VWVcrM7EPU9kf0sg/5D0yZqb6CP1H1UZIuejZrelsxmGgk4s/6Ch8lZ124iqW
AWvz2kH7h+XL/+dAxycDfRnGSMvUrzVjRGQYO89K35sTWGWKuTShfxOluIn8XqFsMi+EcOyNz1X5
4JGa13WzUrm90dCutlSBrfFXmFBOo3jxq9w255xs5kOn5XBbhxyRgH5D1kSi6qHY4rXATcLqZ3Ex
Itdkf9ZbU9NO9dQd7NR8SlHim73XucNwPXnrElrjZvFVLcapBJuDcEqd4bdj7nQNxN8wF2u+V1yO
TBccELLNyUMNPUT3laaokcBT7Ydmw3fpVYL7Q9KKE+ouxOkXAbZtPtsg4lFUxRrQN8aV2X33rOKq
KjZ1TnGvmEens4UKnB5BUINuKzcztgAzJTVSPc0bP/SE2ijodlmawHvP742Rnt8YdCz5sF6FCR3d
OJ5h4gt3la2HLl0j78YUd2kcYHslTBD0wlWEPbyFjclXoX02AYO4MUC1X7cOaA6VhNO4PcROuPOS
qltbUV1f7A52X7x8x0t3ChH4lKfcLdZT2bmPUV7bpyiZLwljNbcMklXOMvLi8kU19PW6on5IM4+O
zZQwSEoTWteqsjFVHJ7i0vq0wSEWrYOhe443YjVO7s3GaJmhMSAGs7YRdlvWKDCtB3QHzbrdMZld
j3b41WogQS2QL+SJQ0WfuMbkLlggtLtrO/HOoZFwTBozls5D7q9jVAEUw3x78GkidToQ/ezoFcaj
VkVMNBkR1l17qya1bsboJYub1zCxv2ptIAs1TOxJwErrU/DQKv06BH7G87bPwyAd3f5j8QAa0ImA
IAd1weUIpkCYcsXgY5iod71LQuc+CtxDF4CXapW270J4ylpJ88J+ylwXnrxFWmD7w3Q3jZAUlV2y
m1D0ii3aE44G0c+3IetZL15d3dd5sea4zrnX5cbJeVEO2JDCkJzM0aBM1fDhlEsClGgxFPvO2jQR
8N0BD7EF5GTVU05kDLxizT6baXEzceGtGx14Oh7Zmo36iZdt5haJv7xItwoJ0Q4/a7j/pvFGWzl6
DtOmfA38+qfXuufSyABPOlxGQshoHXWJwtbbolp4adrBYLo0ciR3xXFEPRgEyztcnZMXLn8Au6EP
HI9fFByHcplvWRuOK71P3uxk+S5d7rMfeQ9NX4oqvZE8p3msg7U16vaPZnvBK7Igz2rCZ7fKniwt
e/DMGGBYs0sRpDkn1F5mpTalzgA48nZAeq5Ov1CDLC1C8QzzfIRCGPS4S39r3LYH5NvSfpoctkPV
LgAJvV0PrIoxOBQmtXQ/MRCWGvkU1IgyO4I03uI5UfqbNql/gqa3doocIgsQ/tQabW3VapWSlfCw
d5nuQu4YPTgpi33K0+Soq/DWUaQvtvPP6/K1FQDo1JHbHYN16IKd86aJmUKTbUF8QINmtJ7U3Oc5
sTYQVl8MKjcUnWfMWcy1bTSnwc9vqZVvFQh0yfoUnM3ES3d+ql8EV2P50+r38LTAJA3Rm6Eh6mPB
jl0WlKrG5Fos9ZtpAmmbrY78LEBCHjOrOWN5MH1jngws9q3o26OKggcbhZ7WLxGVTruf2uv33tQ+
lApctEfPYsX5WrMqs33kmX/E7IPijwNvJOepkwOAjdp9ot1LVF6JWlJU3zA9r03qySldC9SDsbT5
BeiFyKfUmb/OtU/PeF3Q7SLSmU65iUzR8kKfJA2JsozBBrXhnL7yCnl/b6SiSTGZ+spnqH35Ic8B
oCGFETkW1RfC//NhnL21zuGgO+eJ3wAtnIkv0eJuYkNDjAXxtPtav5e71ymXm/RZKQzDMTi1ft+1
Tm8SDEEBjO1F/okvEaoH/pv3B9k2niHKyz9yEenJrgWp0paMKQbx4eOaeKvRuOWQ2woAH1+m452C
8tPI0c5EoNp649epicajQs1UnZ0xXE8w10aeIOYnvYJWW11j7m7qVfh84lHEnJq35QIYN1H3ojlW
H0rnxQq+MNWiunsC68WvuLEaB1VqY9w2HxwGNRw4afSDlD6PQoaY9BfE8WHaqP6dCw/CdNNp705w
HzvlsZswLim25YQCT7rtTBCOHY1c5MOxQqaHkQj+TfYdf/Tfp80ZSFbudsUv5bF09gWRt3q5/H7K
ZRgxFx2rVxnkcv1AZYAt70qyDmkEcEkcD0x45ZbJo+NKeVs5E/iBkNVdxj8X7fCiUpqN5X+QPb7Y
lCFd79bfmMc9yIHtD/Nn5wVY/k5Y7b7wYnkhP8T+UNaPLMk0XuXBtfQXBlxfGh2hDvjHgDr5BK6f
p0Dz6FQXPlRu/SjLkYyjJrGWfe2okGnlNooh14LomeVB8O42vC0WB191bEm+zCNvLLLOCZ08yZHi
mvqOBCgJaS0iac1LIv63dv/zlJT3Kd7lDsiLtAE0zPQ9cGirhfwSCfEIj6OE92HRVX59lI3BZy1U
Z3y+RCH5oeIbKOQKrb6cyoMVb9i3kYEma6QOPdYwRPZ0a/PXSUkMIKeRe6PNtAxAm/DrnrlKtAhw
82vIZsBa/coIHuQecslhwuYKPLkh/EbUZuU78qD5PwASshbEml2zH1zvb94j7twhL2MFItrlkw2m
26I/CHch45wjIeOW8axhJnNK5b/vN3IaNHOzIuO9twg+vCRna6SYfwTkVjw57pPdv2fJ66BZAPpp
nBqYi/iKFlu8dn165jJ+IsTLUki5/KRJaIOoY6XGZ16c9+rEDxjHtzLS4ZtiFsKl9xJO4GDKhuBa
WowOu+CjzM3HVnv/7wFH2NBVESk3Lw/5SoKfkuXBy3v7XTfnUzMPjIpeJyPFJp14XlUddCceBguq
mWGINRiYVA0wJaAeYfTsFh5S3s2I/CLbcJZAwUzKQkPNuIw9cH6+vsVp7fgfdfwwBLfUY3ozm/90
m3TH0MuHjugQjo8TYKQqs94SqKt6CYDd0ebDXPV4ivB4B1BZBeqXaAbmCHeuLOMc+6hImgMD3WH8
0wUGSCWChfklT7kevmBgfHoIE+ZmRJI7ulfD7L27tAP6nTkl2BeY+3TeTfSYC4rpZioZ6UffdVk+
0eGi/5nP17piolrUL2PLOHyKzHJXl9lbNVl/OxLANuqvrpOcBpywGB4gu1M1BzWbq7zK8TkMD7PX
HOQbzsYMIcc33uuaHrRjDieTlMPRAHHmRfOQOshbxIgIyTA89doLmgprbxx3Ze6+yLbrreBi2imi
vRW6sOG0nxL9EI/2vz5Qfzv6nTKvXydDfRZl8I6YEUf6uGqr8TXMw0d9Sv7WTXbwYLyRWMb4mmWZ
xFS10guL7sYE6jy1xlPkG/exbh5Jtp9803lOF+0qj9ugEdF7DX4jWnCkG32QCqYIhqskuVUwrGnz
riWihYl+7GoPDaP2xDDiqdeSR7tCFIK/Q+zoEaWzSxjU+3asDm6UPIfCf8pNlAZNFd1E0WXRxxen
0p/bkblWVowXJByOkhR7AdGuyF8rJ75Sa3eMott97odvBfh+4DFOu4r76JHGpQl+jALNs5rPzo6+
7IheGRU9TVw2UIdRR+ldUn9+qUMU+PPhOaAvZWTo0TES/Rgng3yWi+nK4ay19mZk3FKENZ4/1lXZ
2pthLp9JnAGpgBCgOOjQOPNFg+4KMwe1n4anZj7OVfoQESQ7L75kTMKQOIKSX+sfhlp+fFXfj44H
7nBsbzPHX9rae5M9Ms/pO2JxK4UMm9+EZ+VWG89tjou7rDwk8cqCknS2LkVrv0p0DSYATxVdmGaA
EJHGtICZHh37ZHyKKvvQIGQExwlIdWx/WsZ4dML5DBTm2+izVz0wgOxj09zX+NLZ57CmHJoimpjR
ol9Nej96UZx7pzo6mHDA77b3VcjO1wMkHknz4u4AEOu9iPRbUOgohTVIXExHygxyPGuXVelbsFT/
+qq/Bq0GdXokipo1OCBUgQeww9ylzkbZUdH680YBLjyO2Eig9H+qM/wvk2oj90SvsVZfsosarbfR
xPat1vblFBz9gUyMs3wIl7dF83eWH9wyu75qSXdqZ3zEkLXKO1LCrEH7xNh5wXCaOJ+bWcOTj5u4
WD5sED+kmokCxgzRbuGj7Kp/9+Ma5m+8YJ8e0jHsN/Ic8LOi+bAiLq4nd8LMukW4lZ96bQFEEPe3
Ze84LfotaUhnih0lt8hQ2gdznR4LQoC9qov/Vst4mKr+rdN9pEzd4oMh2HnW54OknFVuHB1QVDFb
E9OMHTJ2G5vsGC8NalV32YyFOnQ+be8WjEM4VG/I8D8bdrSNVfnpz9pWcoMmyralQy9x4LbYxttM
tAh9phMSSPW4hG6WXoSwOPbzyUGYE1U/bc14+eil7XNuT0+eUo+Nbb5Wk3+Ez4XeGZaVVY0RnFZe
WtvG/opbEzsDtXuf7icNvqTu2scpdFdVaeE3tVjgZlnWft0dkKlFWkkrXhQaKFMSHRw9fXDH+AWI
1J4Q/cMMFdYPmnPuQklfxNtoKE70A3Z+1Gp3VjTzr5Txjpp2ehpdgQkjLyBnPtSdtWZaqFnlziG0
eEzEPaRZ0DkBR/oTpigEpA2O8jTRrbHfyoJyjfgo9tx5691njo3SA5Ma7mDA58HnYecpBEYCeKh+
QORIgJTa1Xnsm6vf2z9Aq3f2kF1sbzpZYbf1fR5/FW0qGr7y9MqGftrkhzenZEihlAji4IDDje4i
n2o0nHapyKdnmv5pM4NEak87OZOFI31l3ut+vKvtmHAegdQ2AUc2zXikenuXtEVS0pSjdqX69k+7
LFckKUHvV83Nq/xt1hTXFj12y+13Xq/vm2nCezqLJ1k094lrw2BkM6qi2zgpMJoABcCR4IPc7aGm
k5yo/JjU7VPpLVtoXu6dp7JXJBL2MCg+PT2Aa9YYqKD1OiR2riRxI9rkRf5eaO7nFNGPryyDsFL/
RcDqYBre0RiTTWKCxSfdJh/bOJaLXlSM8JwABWdqg3lKPkogY1zH1dXR+zLo+3JwBo0uM7dt5+Po
Qd4Yl8z3ohSdDzk9jHJi6F0BzJnQEjKMg48KGWRyALAJSuq8Fhg6SFC9++yS+K/GtminYBcM+dbw
ui/AdQeron1O4gz/G/h/9GJ7A0wVLNii4H0M0Gp0oZZnwDJct/8uyH5qe0C3cOw+YXFTX+IwJAeB
a5uMTpOd/GVTZq8BR0FRsfQBPTwEPYbAFtixuqHDQfkFvckOPmizgGfSn1OU4GXFSHBZOFfFAy+y
0e6g50gDawfc5qFtus0ydI+VSfRo0vTYhwiEJOC48/A6jNEZXND9PFJApdWdz6nheaB6bRSxUhpj
Row3Thj8LZoJ4/Hk0KXpXmK0ZvenQuu3IQ2BiMy+6kmr8y559VRyq8z8wdXaj9qzRFUUuSJrXRrj
hxt2P8ZgoRmvPocIazxYmpHXrZOczNdvc/RlFnefpNkOPyts3ofvIg1Og0cIEkkmQgFQKEzAgo3m
6p+Zv2zjHsZmjHVoCSkxKdrNQgRsa+2o0b2OcvfP4EfvgArxti2wyZ4fGx5iaNsPs2s45KjxE3pq
hyqo3plFvvBUN9M4b6a2Oi4EfNh+y3rGKIum4S2a4dxOAxlr5b+5ixczuiQjiElFxwkB0li7kAFs
GVP4sHiHjcca0gxUCAr30KKHWVHgOHNycIlm08JqixfjX+UA3Cdbh4jafC4uwohOs6vD6IBl5XZM
uqMr4LFalY+2BAqNVhibApnNJ1mRLJdtU9EX1N1rp1UHJ53PpXDaUjSykENueCOfc78f7UNQdjix
6PQ5MHO5K/yRFnO+l0Pi9wkl1Z9lApHlxMsuTGqq8oHeWmWQVuc85YSMpsrigxc7H1qP7F3WfWMf
QKNrQRbLeK36XrsL+hzkGx28dtnQkv9XaEaJtN2AMTUCjFYbUBUq97GIpB6F8ZvMSGUYUfuKFvFJ
93IQgwZWKoXxZNTTaUk8nMoWrJEQlPem8dWx6Up7BlbgjRvS0m5BKDGLitz6X6apBxPvCm7Om5cg
AVWNKYoiaFZknr2dTX3bS08pd0q2K7MIubOaRcGWFto7MJujExRPSmx9NBiLwZieMIHd+0QRTSfD
d+YcB0O9oI0Aun9Sb7BJHvUx+zHN4UuzNCy3u087EQmNXJYoBgG8vB6Mk23Zf9Mp3bQojDUKgeNE
jIXYkRX1AQZPdYjauvtNt+a1rJKT7mq7uOxWfUtKPbb5o+ySZfQelzb7if3pNRjbZ6pUgH3zrajN
oz6jkEh/zaGBZQXqKhcpu8qAZWrR/m2LakvDmuYUCTMVAfD7tUGg8EKuT0/+6bX/MWDzSfKADbe9
Dm21GSkoZzISyZg5Pli8DWysEUIvW93HQXbGWYGVaHtFdZflxX0Z4Ky4GI9zU2Pq4tDGhjGfFvtZ
T+m5BdeC7pTsgNnMjo7Wo8LrcLpEj7Vrb1wgwKoAtaxZ4N8aSNLJqW3Tt0GfmCS1z7+RGzdICQpT
1nPk51ffTv+M9QwuHs3BgCa7Lkh3t2tgcVI/ZlDAjfCe4p+SMNuZbEorih8TBrk90uAu2U1JreHV
xVMFkBClyZ0ypoPmVJfJGK4p6xMJBneX1+NaSrM0K77y0FkRJWirtyf5/umI4A3VjkltXlvq0vkW
2zjcu22HN8kS4RKJ22runadl+JPb1p/BRsEDgnUQD5fBrb+qBF51prfveoNykeX3xd42tVebLDZo
6ysjkS9giS9Umbs2ZHCGMvo9A5NlHfnRhkX0jBbfF/JJz/JkIhSFCzd5qXt6KMQJgjMcx3lnu9Vr
w5Gg9/Vbi5kY7GrIt6Q5dM9uszZ+Ifd8Iane+qlxqlkeZWxdhlbHdcR5Ky2+jkYyXWYwzZFU98Zj
0banYIouDis4NZO93tu7ORrvRzR1wxS2XAMWlNuDxBnjYWDQkal9oTRfkrJ3V6jTO7+pd3Y5btW4
nCKrOIAjvuW98d5MnHg1yabbKbSD8umUMaYDcA0giLWKKsOmC6HmBdrZcItdaqQb35/PFJGHomiO
8sFos2wG7oZoRFf4gSZ0lTpZt4Z9tgHhw+AjpQv1g6y/ElE2KZWlqpRvJCfmFHj3sRGruzCrMGRT
z11rbrPF23I0X3pi/GQZF2tC786BUp1pkRBz1b8UJ7UEgR1ZAwnCveDS3asVZg32lsHHMrs/yxgd
Cga+cej8DMLgqHw8lfBIIe15lmpoSa2HKkLjaTCRlYqDC43Lnr6RnOezPa/F4nTo0CDPxvhnGONy
IxG10qaNbzZfkCqfpQcu53DEpkV55a7WnmbAfrk02DgnB4eF6lRSc3EKmJD+q27atYEouoXwsWMG
8cwAOvj280HMRgaycBPofWtxHuFM0i34MJi0eT8V/aSoGG9lrL0l7nSVcLK0Ecrj7t7uAnjf7blb
YOixLqSml23jjcJ1bLYGp0OnwF/l3xaS33S5Fy4Sn7m9SsuviizNM4Hy1oDxaWlLu3UmYMkDdazy
mGYp7hj9nxTB06ozLrPd3YC/4zUIB5VuMTdwp+X630xfrtAWKZUaKKaw2mf6pEX0W3dVNTwZU6Mc
TjdMMVdN65OsJ1smNZDjDaQYXWRvn3+rHBe+HVeiVwlILpybcYnJl/TODF97AC4SVgUSRYsY/thD
LMQNiTkDbTDtXA/oiAt1wTzIx1U06MzuVa5ycSmiWC5yCqRRfJ9Pyc4ZR1R0b5h6eWmHuU29tlHZ
KtNlNXF21TzrftRfpFkr23oqwVIyQSPpOaLARUyhT4MUFDaJCEbTHc0m+v7RSo/1C53CaazurJR9
RMy2aLCU/XfufTnwV1CpBg2c3FWTsQqDb626pdMzaLs1youAdxfGrz3EOWi+KrjnrsiJIDdM0T4d
LBODm3/yTWzkEIgGK0BeF2kHmCTG9A7F4+E3DGYR0lf0isD0jSkQTW7a3Jh8FWysWBhhpG3zZnq2
yInk75r6T9/VJ4eCeK7Q8g/nIxPJOzlBzDDAtZqWC9h5HgF/2ZoY0nCQkwqtWrgeHV6yWYamSXqQ
5ueYA8S2izUWmKt2aX4TMxX6eI4hloPlVWb/kV2je/O6pLPeBMWpR7pbVgnm4EHYnoqkOdg+8iWk
JnQnZW9pGa9lWLQ8IUj6mi4fw2Bd88RauX13QPoHvC7igz7M5SE+dWO4Qs+OPvW3rJQq/1NV7VoW
UJPMm5LOmMz5wWzdya1j94lYdWoYfFfU7Lg2kUbu2nkvd9VgSaIL7YTw1TB7YSLBopJ7JtuaiHWH
Csm3HL2S5MgMxEf2xZ4ReirRhWCyRILbtViOBF/yaVVR/eM7Sc5GT9QMh33NTZYPD6tPCRuIY21M
9rdfjIfKNgnOAToESPBX7oUX5nOzMfDFLcmtpuQSmF9FY+AUF62ZWYyhsR96DXXakRxx6u4lU838
/NBRqJoBIG/aIH733LFy46z7TWSD7lm2Qs9h2WcTcAZcoovg0C9kgCxHvgHrnlgQodzR7Ew63YC7
LYOJe9/AzGsw3aN6VV3xHHZPfVNCvBpxsHqSp1ZyO4A5bmXOQhMU4VfA+gD6ZFkQj3p2eJ4M20xr
+X9Pk9HPSh6TNA1ljXCmLhRDLl7McUf7E2lbNrdEQ4s5G/WgrABr+Ijs7uI1xrUFFq2wdgnyDQsm
slEWBjBQS3ruMhxsgeXl+WMEgrv70wQT+Yi1SXWkUDttDdz3XkKO17krnoysp9SwDrJ7JIQwsqp4
khUUHKxwVxKYencAMPEhz7ChAB4Bu0I3vhBRIEI8t/m3PO+RhMwtOKmCD0aO/NfzmMqjAeG9s45C
eo2yR+HPyNcJMYCquTdz+SFmNbXDiCG5+A1wyQURiBgSEjmOLF6dECIHjU7XgNlNQH7KU5ANyoBk
jjtm2Myx2aDMFFwqEDtuISx/QTm7S9QEAJK6kvCThdqd4T8nWggY1gEkwISTGYncgzQ+ejYipWL4
QBUrhZJseg6kGuOnzPpAm+0kH0iNsLZYFrjRyJIvqZMlaC2jJZFQDhHZFU6I7pyuu0fiNt2oZ5y4
YAPR3+FrKxoMss266jpy9lT6sh9n/0CEgKXACdyy2/iSURjuJEpY4CX0bLyvS/vMrOg3fJfMxyj8
ZDVmyUza015YuXHJCtBjcAMA4wI6zISqdPEepFRg/cnjTtoOUhZEaQ5fOfblFhjGO6EjLADj8yVy
tEnHCEwjOq7WR8zNr3OcEyR+sZXYdSUVjhxSUT+z+2k2usgXDoxzJfLTst+KJVxbe7B0t+zXCVKc
xA4Z/vHkumeJNrLHogFKN+uU30o8WKTsxaeve5JoY/JeEQwF3qMml2X5ALA7+hxd+fQ5iPo6TuEK
rgKxYWDNykLJOIAzMCxhAXlMKxkbplgsvsNMuqYk1/Zws3P+mmfYWfbBYxInOJL/WzUS/9gHDr10
eX6GQsgxuJdgEoBjbqLoqgbYlCCPPFoN0lJwvOYOSu9ZJxwDRDg6rfUnDQBQLB9NL9vCyNpXYlY+
u2euP7AAwi7wzoprkHv33lh+/Z4oRgUH7l1znJWv0MhUkN8gsnuRefkNCeoMxnNv/xdcrS4SyYVp
neJDh6Twii4PrSW2mzfdp+lVkjnOXiN89YFsoTN1kq0ezeNbFyQno3sl+HNhCJ5sHJS1s6jf4VH5
+8Gyu+UY55/lDsl+HMp0z6parGrngrRF0OA3DpB3IhVroOGO1LcG3JC/kcXIjxRam6QGvh6BigcX
RTvaTZIHhrcEMt468qESYpkwt9m1wW7e4V5iEXiUbZbQVKtuskVlUG9GZ4INL2EDwRpBuBfvRCIS
jDusjy26Qd8D/gEO8GfJN+cbr5WwIiGZXcJSzeLiZheAG1jJBYETtv5Gy5E/DKu979NC4vMVzzAY
nINUa3IBailXbAe6GhDCeXR0nIah3PEruSl8Q9N4D/iuFTFRTJgloLn2jw9shRS9XZwHOQMmggdx
WVaY8t9tmHK81++q7l7FrHduu5NE9XBq7nsO75LjWhFSiHjUj/5GgnDDJtD8b2141LP22caTBQrm
vccSkU8IdG3F6ShxSM5T+ST5ihp7XqfvlsXurtbmbeC/zQpJnsYARPWcgChSlKYsc/G1iT0svojA
ah5/jdJiLKBmIP/hHN7PMyKIClHPibGjCIKxGwmay0B+hfO2629nfZASIteYnc5aeJ/IFmbjEyBm
1RzFXEg+HSk+1pxnRv/Ql2NSlSJLz3sl+j/eJ7W5URJhJAmRV9idcW7t6Ap0EpsVv0BFBiNYelOU
3sIu3YA63UwsaQ+CTjONIB4JVCw6A/ZF1bVra7ZfWpKAjtOWBybrUDHM79v8XsKoVqBeWX7JYe8q
yqBo2ZXU8rLu49C95gE6vqx/UFzknf0EZrBoyYtDhuT6wUrTs5sgxMl+kFAa9+rIqSG71s5C4BRk
Mp7fCSzjTmKkrzCbxrKMN5VQB0JKTjdYg7/JzNjYVzlg9LzcdoTziHxYIkpiRKQvQg27yFKROFiR
TsjZKuGCmCQfKDGH5/ObvNopI2XgrJLFEhUZWu5lGhXRNcx6ejVFsq0R2LCcZi0bqcLEZKLHKatB
onEygDlv1p0NNzpVB1lpGsM4LzZPSw+pNsx/EyN0kVchu9fnwEj15xo6iEfeAfKGfFOyV4mtOYCj
kn+Rx8KelwAmH4uOBlxzNAi4cgm5rAhprEzg4LlBerM8Z6rc+rq9rWsUfVl00lsl9A8V+8bXj25S
YYHmg/OpyVIQtirsVdUzOSubax5r4JdL1AFIbpLpbxsAIAoQ3mSbpMHyRoXH2bf4oOrzbzmx5fxZ
qnxbkY0bLl4nnJqSWxAyftdi8D3RXxBkU0E/FWNWlb677qNcLUCUc+l6DwnZGZO+o6QpHs25COsK
13LXtXuTxWqTYNYLVoy5BjGiu9UaGjysjsjIX3g/gW9K6q1hxCKJTUiIkwUFTmwrt4mN3VKdSFSQ
lNHicJc1yJqWtNRlANLN5U2WQE0Ic618J3mOnHpMKNcYUUlooFi8/ffMhqelgn9BmsbxXXsgh6Ec
u92LxGJ2sHxJPXz9vZhxYkYLa5ToEkafXW8dfj/F7C+SuvShOpDiZGX6JycfdAbG7qzU/49NknOq
yN4ZnbuXYDRRsXcsuB4PL3ncgYZD/BSs4ebihGGJJD7qduoF7XUqtqE76Rp3UG5VjeRmpH5vW+nO
20mvACIHZIAcjnIO+MWylk9oyEb50EZIqvn3byCk8cxZIAndUtsvQVgiEonDHqouOBlMwYvkKL4f
H9PF34cmMbtRZCHha2NpBwnoZpfggz2fKEWBMzxCOTlI5iwLO5zopnDeonXLLtLNTZCMt7TtRBDz
xvBFsIkPbvpuWu1G4mqueyfJLrP6LXC1H8/TEfvVhn3LR82ipOqFJ0m/pBU0NR27BfUsoMfQFRkL
iubVU9wQRxodp54sRrzGK7XnRVNMFfP+2vvhK6pWV2gg+WoBKrJCkBDKRgjJs1FhBVSiOwdt9w+l
MWLIzPneB6O66zEKgguR8uZw8fXiXMfZguzejBB3kGpvvsFzGqsZUVa/c+77ZgFCX1Tk1S645cxB
YTssUHNbLCOnsPY+aT/pVKoeMWyG2FWEeUoiWb2NRnPLo/CcKYumfoA8rhj/5LgqICMW5Rh/Jh8V
LnsoRy7Nfdzk7TlSUKISrzrF3gSDoUCIa94puHiMF4uYz9Q1nh5Ohb5v7qtyUYdMNkwxoYjZuj7l
g9sut1lwYEurmpWemGjkj0RpEy196isx7BVXmepvnmsZAPpya3s/nOZ7RuK5dcqJP6MJNXwIj13w
D7JYtyLN0MHX1X9KrThNBJwSpJWGnsGqSpbHSkNJeywBrtc/DebSALRI4Ss6gQgkdCjKOhRAs1N+
WjbEHFebAXPakePsVJvtAFVjtlRrvFeSzo9Zw7MFl/7gBwB/ewV+L6tvdQgsRzLW3sWeE92+Vwy8
gUaazmtjgHavR86J0jF/1AgFpWrw0qtz39k5xjRu/UX7SCpUmrWx7RCURUPVhhICKPm8eGy5aP4c
O9pKUzxhl+EkYNvicud4wCCYTIVoNKAH4jEIrzPgZou+THtNR2Zn1AjpbfecV81L7xcvC24aa0QX
z2PAQ1aNTiHe+Y+hUJNSOurowql36DzPRup85GX5pxiDfK2awkV1lV5pOe/K/5F0JluNK1kU/SKt
pQg1IU1xb2NsA6abaCUJqb5XqPv62no1KSpfkiBLoWjuPWefLnoHSUQGbToKqmWJtfOwn2Hnusc6
P6RW8jVZ3p94Ab9mPtURN076YwwmjrMkqG/yCF9DDVkrFMZVSyioaZx324lFDEcq1UOJYt8GHLMW
VfVZz+kb5JsvWhZPJPxRUTGrP4aXv5ljKPH7jLe0zq5lSvMib//4EzhCYVLUdPz4PmQwOiIz5hQt
ZXSLjJw2dMGTTHu7e+hQvIeIVaFgjuc0N29Zz6oRi4qlcQC/Dk3GHv2McTZCBWsgaLXmcz+zTajK
7CWo/EeCsMDKmPmz2ZFkFzVVdZRS3Bo7CdkjouXpddkcO4dsw7xuL1kvXsoYk28qUw5EQLZnba1m
z07Z6nnnQMhrbuTRabbQrCUdAFjotHMHytylUN9EHZmGaO7f4UyIt2CkQjuk1PYoHH0XnnuSYUum
1wiFwKjsf+A3OG3JXuOj6ehlBo44xgX9sLR2UKJ4gLYSb03YGn3L2bKYTOETRDw/FZnBQzGjguph
y1MUf24MKtnKGF9HyxvY5c23Us/vU25QOsb/9+AUnAHajkjMOqy2vT/95L46xVOBJcVH4R0hwfC8
+dHXjsBAZVIW7CG4+dF3mHY3Obi3Ws+oQZeMs9KqEc/FiO5nQTD0GCUo94ospHCQm8eicumVae3n
l8EmmU2VmHhym3Wa3B7KaAMI5qr2iSfCufwyRqXJTO6po57yi4F0B1rsxLEEudaVYPJmNcJrQCki
nDWmE/Kzq9jZRTOGgCIPsm2GFAxBN+M29U18ao76qRrSFQxJkok/Tag/UVaudR3EW7NS48K4cE+W
Bh/EbQW+BtyMndxvWtOzbeD8daHzJAzzgzzEFNSVgR5++JFFeMevfoysCD4vjfc6Mjmjm2S2t5Z/
AC/jwy4vjnXZEkairHMbjgWldA71wBbA52j51bhwQBLM3g/4X8ikyZA2GBFl2TmbqaWT9WYCzls3
dQvU3hcpIvw5OU6VYy9lhBkDjdD0wmEt4dbwHywx6X2eGFc1wnxDnpiJksE8mqR3mqyjrCZG+QBl
BXN65JwWOWluk/44lgGLPW55V7FTz82B2qQ1K5bSPrcsnMd+99EoYoxk3JOA3lFe8xOQJ5G2p1tO
lx1rqtV9G9iQ161OORqWpSG2oeqHt2b2NTsuEwJdPLzK2op3ymbC40gBpnsAEbCbWrcomDA0O0qi
sszHCZ8FnV7sNL03Lt67MjoYxpjSTFLWtJpiK73kbUn8hB24ATAWvNgo5y2WVqLnxteZ1B+Qrj1M
NQF2x55rjSkDQQJifo8bbiQIGNqG9OTYio9OkYx713F8RKoxQhkofGQDrHwvpDVtT21Oxa5Okkcf
ZDdMArwf68oWX2kjgTK3vrNrYPFS1NMzRT/DPNo6HmnPyei1M8vuEJumtRNROUO9SZx1VpC/GlMa
PczVslVPDP9RajkEK6cteBf8nJ0UFa3mUQ1JVaGEGKJTFKSEo9d5uacRSXMtkwVsV7cMXiMlEta1
TGJsII/h2KRWjRykNr9zVbnPldOGH73tzt++ZbrrOQNnVUiHU2Hax3s59WiLqsI1v2M3Df9UIGn2
LtZHEgaMQn4D2gYxlEyAot0Me9BIWA0UJsskqQhtr9XKDqyiTQZTMKO22ta4q9krhX56zZ0JLMbQ
L+Y8J6sGMgMnCwlokZdhQOqpR4c9zOW/UgIdy5O8vtrOwFMbA9Jyaob0GadT/dx3NmYP20/GW48e
FIVS7L6N2mg/JqrFl1LGVPy1Yf3pepbW2sKY7o1oRkQIcnxwUWmxE+q3vmzzmzfp+W/ZhSCwgjZw
2ZU64YHoPnaWetIsATYtQW4YMj3YH9HeEnCF3LH4qUdBi2OyoB1lKILtyYK/3vTJs2jx9BsQcFZx
hG68H+YnEmfafyRepcC2HSPUq24w8Jh1Ln5rJ/IGuRljqUgeTSd2fI5gsJN3BfJ2KM19kQu9oVeM
1sXtOfe76J/hl9cTGuxaM2+ltUFMWhBgNO96nV6mUf5KAitXhALGz33lYg8ZC+uX8NCRvpumJD3m
2Vp6Um3kEH/ZMGwWThgol3RhoaCXYFdtEpHgZZ2intRr9gcVykYauEFPRjT5N1m004rISW5a9aDS
RK5HuzQgifrT09B+Do37Lrp/PBS8gs96QDrTDgtH0sEhx7J8qtvfKQOOOETPSjfhRXLuIs+WAyWB
4dRgx5Hw8kVThCeQvEKyuRDzn5PEuQHTWo9N3j1Ig0Y2e7xKpO/C1UBPR5/q2ge/F3v4eyuooPn2
tWBh3wjbPHT0TGBkJ2CvGII/ufNS46/fT5G75qQ+9kzyXCfD5cFjyU/kdDAyY2sjHROgU/ipVAmg
t97DpoDVNx1tetONUx3Mjni1Xj1W06+FjKKlWuEDSux52SlRfqhmfgv1tPFsch6A2ObFW8++ke5F
v+BSiKipuXuOQ2RvS4YJgIAQ9gHl3Yc+xn9WErAzp4u2/IHUh/84XaBWSw6HyZsEwe0FyINscMRq
ZdiUYUuaRgoT4GeMqxJI6hgTTMOhW8PjTS0LiCW1Y7feTLAe2cOH2zxZ0O6luifpRYTTGw9JwRpC
ROltTdlvpG0eR0WaMUON1K7dcmXCil8iIhPs8L5AYLgGzyBXzE7VrYQH6BhEopSgBqzunyxoT1Xq
z2Lw4VD6VohpQwj64+zGHLaDFT8CBQL9h37Th+6H6zbPRBTBE7UekcatFlalyDrE6zEsq+GHqxsp
F/KlkeQsOcxcpKBAzHqYo2jTuslmuYPLn/+TX+NFgH7a8EeLYpEZfS8/M4AkUeCjckBAN3Sxjf69
1fNWBxQ4walopGQcdllurU0eWh8FDMuEO9d399HCJGlBgfCnrYEBxY7hWrBFH7ikCBKQyDEOzSbW
Af9mpPWajOG1HdLryLHLmW9ZFp78CKKxYxN3jFJzOgJ5pSMLzJGDivVqs0Bmw0QsDfvRqt5PQ/wq
S+eQO95rbvavCq1okfkfU0g5FIQ3Wc5eAxi4rQFQhy+JBOph+xV1SZvXtxnqYxjB36rHv7Kc72wC
sm3cJP4K4sxOiWDrQ5/IkiM8GmIEAK/pHqEdBgp9MWB69L33iOvkDL6E6i+VUqh3tn4riIMvO95o
YIas/W94dfdgNb/tSD9180RAQ1+TDAIzQgfBOufxLN8dp5eBOZFZ+kQw78YmXCdFGz5G4aYd6h/T
S6BbjWihZyz/EjVLx527s4tZReyEe9f727mvRA1flc5uiaNfJfE73Gqp7Y1w0te6zH848K5aMd/Y
asOKFnDO4Asvj0SWOz9eGiD1dxlXqDkmRI9wBzHe5cmxsKtngj93jovhx/TQNRW70aNd5B7Gxvq7
PKKEl0lSlgxQpQ+m2msLbejMGai7UVFg/W8/EDuu2HOcbRJcZPrRVOAf04pkDkkTiR3iUBIgShou
92Uhxy4kSEbqoLorI6Mi+oXROVMp65eSaWzd+Xwl1DgBHzysv3MH2gH7ME4rD04FysToaPsBruSa
m97aO4wcn9ux/HlJeK0INxrAFRCci1sFcgyvqa/hZ9Ypj6NDCYDKufs2reoTb1xnTU/g9j+MdILT
g+MvOISi/WCJ4E1LiUkY6TR3W3C5J+7XMgO4JfBvLAf/vU9l8ZhGzxTQt52wNmGX7rh4FzkzXxib
VAiPnEbbJ7sX5+WD8J+nrtnwRTWKUMCZkQqVsUJb3JEhbrw4cUNZvQ1hZAyouBrrDhQZtmxzAVsE
cgVGFqDJjdIAW3w7e7eCz+VDWxbHAKXjJTCHmIhxIDCSX2KwKbzxdeiM5Xe2gQNLlcqvSih28x9s
JB/vRWB+FFaNeV/SfBI5+NITAu7q4mIB+M3D5m9CKojK/tnzuGNkNkmb4Te7p0BZ+SeTyt8y83Ux
mCL8ePaT+Tikxj5R1R/+Ft/Sgb9dzFUZIFerQzQk+xvv2plCMlBydqZm/si3LFZbmyS/ooHW5lwz
y1m3LI3LaxK349HFGmYy9CFw828Kh+S71F+lzvQVRfxMyq6ziKfHfmw37QTEgpAiJNl86Tlpr8qe
Lm1SjI9AVb10XCnwTEta8PKzuuTT4ZjKAJo3Xd4dJGsvNm16scHZrb4jvLy2OjNWGjNHy9heFTja
dVAOV1xBT3GvyUGqt0Po3x27gghMvmPXyBGBWLOEJ5jBMnVzLj3KcbhHU3psaENQ+35HH+MHfGNq
EL292IGXt3pC59Akn33+u0SyAZFdefzXZoLE1N6HlHkzH+5m8xFzv7khS6TZKEzQLzCNgFAubFnG
rlu/xjXmRjQJ7NcTx9w0FpEOfDNPvWGEmDnHQf3r4RvpWCN4EdMJt11g7oFq2w0BsD1LcfaPCXF5
KL1ZLc86kXLlZf9YWJbLzCj9YXDeEKzEOiA2achcnxyXuSXQSO8plc0sG9KvcMH+Wtm3D9EtYHFw
kna1XE87Ue6E0Mo16TDZ9shHiu5Tu2pxrcpWrSM+pF3nhGI8lgKQEIVYI7+57S9ANhZIwC42oYC2
96TG4cuHJ8f8Qu/0yg0cuaDBSw8pRNzAatfLE9eiIxIW+wCfmBsGAOfBVx9Rzy0kUQdZRj3QFGwR
EzN9MkqdBpyL8+uG96F2idpALUVjQ/zjf03USks8SZgaADOPy3f6coY5Bs6W7cKYiw3Ybfykcn5X
QLdppiyP678nzONa3llu1ShuyzIvs28uQPm/dkJqUP13SJcE9HTDd7D55Ycsr9ryeMlR4oj/X/CH
w1NpTd7VG+tLzwKeu3cvNPeeeJaSNnOx9fjEDRAgx+rOs0s8AveL7R4GBojcH8snDqor9vtjRtFF
wUVLAfPKZajFrQGCCg3CNO+RmT9IE1ObLWhLE/eFLZqgzu0y2eukXy3jcLk07lMfkWCQhlsuISaP
irvEB8ghmmSgSZdPvNzanlHtAhadIzreoDljh01CIPYi/v1vTHE7WOPpOFMVZuhymdY802VCtK/J
AAy7NTs8QSg6rxZ3hlswB6g+/R1fCvfeOcaaUc8v9pedPpan5Z+4PgXuHhWPX7cbwSiK2MkijeAS
eSj/f1AZlX5WrxHeK06wjU5oG0eLGBYAogqecusdUXtE3miJz9TqvCMvvUNGcWCGh7lGSOohu2TV
N19zZlidvZbC4Z2ETyGX9HV84raMdpHwHu2036B4e2NyWj6yZTBzdrec3Xmbxq8O4lvcpSeE+bCd
46sJg3+wLNSndG3ZOyzTUyBzYuaoztbuOZ7BbDCjcANZ1gR9Rt8u/5sMqsHEHMdTZ9JbpoGhmylM
t2CYlrIrcSRzeg1roiOnEn87K6rGo5/M54Tp1kwCYzuxFcB+qGli4mAiFpGklWhdW82pNZqz1UNd
I0xtAV60DO8upoWVBNcFz85dZaiZqYPJ9oWT02V5EpyHHF4FJGpwjzlXeN0ywnmhI4UoNFWPAZX9
ZUb2OuvWVwNL1baqc3yTAYoEk3+0HRAcz1NyjdxlTHzTszqBw1hRtdvx6vvM7D031hdBufJz0DWW
Da54+GI66d157weutcyUbRC+N9PE/XIIwq2mS6Vjf20WxqoX6lhEuPWAy70FPWGT1RCVb11Vx096
Gss/M+QxYsJVS08NYgTF9OB9oHiEZXoXztHJt+LnwO5/lgmhxxzCme1OKR752LTFc/Xph4pyYyMp
3OcdyVRDR85vdHTTiGnEppUS9Y/E2bNyjADnWrs6y7T9tX2r2XhmSZIlzSvqbpLyjuNtvLJDk6DA
yeU9D90wJiAzNfpJm21EF6YngVw8cxNwna2io6DIrkC4+SC9/kDf+g185h/KPRySkLBRnUwoTSzB
qvm7QtFsTDFwYWgZK5vs8h/2cDTHFYclj4JnBiLIKB4pxb4vGz5UFe+WYR0KmsfLvx8TrPIltj4g
7RSx9g0F+MNosZMXof6Wwj8K1zqbkbyWfkdiPVwvAK2CvVHaRBcS4YJVlvgkIps47k1LPIxt7oH6
sA4ErhMAzASLhNOjAeZcZPCjfQxornqepqUqR0ML3RvA33WxlAawsVkelCQBbSp3yZgFCELsh1e8
ijJeZ2V04yeY/OrY1zykZL3cJ0Gkbg/4qhtOg2e+aTIaeC6IpbKtxy4QOwNgD9jjcsTNF677ZsLJ
Gi9GDE7fMaWt5zoHz5UZxh2uzt86F+gO2uJELQd7aR7T0x/31LB2mSYFIqvqV+1G726dQCHwT7Tt
v7KiBhykD1HVa9D++d3P+D/UGT4LRQFJ9M05UGCz2vZKhte9tuZrghml6sWl0JAZQM0rjvBAbLBx
E/zh6QvFnqtLOcsv7WhmQKX5upbWRY3ZutE2sTWOBYZzdjmnEdF+mFDxPywTPDFCJDLZBB8B6FAp
BbwOHVGJqjcunXWFvijryVEaXdq8jHpQCfpnVF3FjJ9/9tq/mV2EMAbA4qK0BUusB+cZ4mWEqTFJ
bXB3YRX8w2QVPILLv1sATIbOpc/ik8UX3DD+HVOzOw9dtXGwz3nWBLhAH3wIaZ5ygpMpndeli1MF
TO9luK+CBNF4ZT+X3K1E9yW2m/biNwwo1O+UPCPiDEuLUqv6U6jgw3PzP5OZXyn1bRfcaVxhQ0N0
xmRnBu+jnp67dpHBpPopKNkKlbVPLrQrO+TrBNdIfPm1cG+9SS0mnDukKXbLmb+9GCO+2lQYIetj
xE4OCFVXHERR3VxOiqKtYdwUvKJFdtLRMJ4CI37OavXPTftd7i+wgWCk0gqN34yD++zoQ5ypXULI
FC0x/ygz8x5aIzng6mvy83fw84+qy8F9IPE3ov3Q4pDtbZNzb5RzbYZHfg5aosYQ0Jxxc+n8SKNr
4zbek09EE8tTNjyI2T57uLNnWv26BDVGJ4FTy1uASI0G0tZp4v3y96L3TmFJvIyhBAJ6NE1ZXyTA
qKeDMPWpjeQ3Jv5fz3KaG2fEQy5RmPqNfrdz++wKbnFp4hAakXbUMI5NiMM8ZK3EDlvTJXadY8wr
HFfw4SZoDHlqXeKu5cBAjs3TSMXjyWlUxS7E6/EXI3uyTHG3Yf8/jNZgIFxjm2m27t82JXZEefKv
7+VXHSqyanpBzb7RbxFqLDiT7U459pOywFY7bWzeUKgMJzQCiuqSuAGU+dNO1TUgq8/wGKIOwSqZ
osdU+meKXGdLTW9eGU4dFXNKX5Hl/cttOx03FCmNr9EKFVHgQeq9R/CMDDmvAtc91fCnYuomCZsm
AlmoFvGKpT1ji3qcGytmT3Q4Y7QbGMuEA1yUveTJ8CI75dvU+Ru7n9eDriXiT+J9FiZgYa9xuu98
7mZuAjcuImJyBBq8Sh8Sb0auyma7k1Aba0dydZ3/Qvn1LmyLYBHtf1juwmLkIS9AhrAur7OUZ0ro
2xJfk20T8ZZJWH4e244TLCwCENpFjTz2ZGF3dYt5qA3vBQ0g6Bz6aayDjghZP81AekU/qVVwtJiQ
H9BvMr14O06dBKgeAISE9R4j5GwIDgwjHynsxKaWKBJhoSHiRFeY1Cft2kPVzxnL4n7QGuofcAk6
HrLnFgML69p3Z5nUWMYlw8EsBApq5GIr37CI6K3ojhBvAK8CViLShHDoDsWkcB4G1bTzyj5wV/Uc
mqvey9N0lzV09V/Dtp6Q01afjaFBYjso/7QxjWwKkn4mXDw3KhpFSuHeaF3PvQVZZp4xWM3jmUh5
OMjGjMq17jkUOChCIsyoJltFI3bqeuNXiSk468O8yDFWV9vK1mO+DdKkQ1DbtPtBF9ZOQa95R0Fe
/RFLy2Yd2zO7pm4SGwoYG59VEKmBAO4AdP/uCg8LTmvZKKrJOOBtw52IhkFX01+Kd+oxksGwbZG/
HmCmzQ9hF7lnGbW/beZ8a5uGWjvhjOkN6DGQ4pZWFJvMoUTg6Yrxzcob91z5CIHoH/TrAb4ezFCv
ZNBGKRGHGxxPzdoEbXkIvHBAMzDH8tvXvmjBe7r+FvWMd1GehYDVFKQmeX2AkU/F/TpvyN/hjSaW
rW/Yo6GLhsnG7Bh5KSbFFGtZ4HsB0DU3ekw4uG3soczXLsDPtYk69Db1CYCANKRxQgbz2zRp3rAy
kdeCVikLfvQLWp8M02GqYcCGOeqbqNg0IKvhIbAfowQLvXZAdD3SpTfCwFnPtU9ScbQWOZ6wzpER
NRtii5RHJswUx93aMSxUpkNoX2oF5zsOKCAIL6Til8Te5zS6aAYsI3lEMYMu3NcBi1q/pO2izQ5i
gmo5m7Cp92KDsVeHcg3EtX7oq+iXaGq6LraH1XIAjtMMhfiRfV69lIu4ZqRGezJCA8cJuiUL+yL5
wZnbMVcqAvzcmFej811/VTmR9WvPmY+4hzUQIjpdedNvDmHtIb8DbrEqCpj3rFmaZJFM2G9c/sz6
woxfzkl+rQLii0jl8F7JQPPWQ21J0FUDDjOji59KWyWUcYqoRuMiYTMr6X/Vad2/MKKxuc5Ju9de
phhMpSLMTc0tpU0r/7F8KFAN6ccPVD4RedJlUtF2RuiwNJv6GnG93QFpjPrmQ6LXumZ2IzWY9W5+
sSYxbor+aTZv9O8o4yg7BZHQkT80Dd6XAexMgpEEYGOR1J7x+XaWmWMnzkt5TSqXPkgJKoc6gPvu
BSHvjjO2AT2GpqZt0MesSAJhwEMa/iDn4exXIwEhPA7rEtLaeq24qw+TnSUvzjyNXxKC+l8/i3hf
IwL1nEB3+PgMwj1lOmIsGkV8aPsyOyRxPO5rxy42Ih7QhBtB+yetKVA2FpKjdOBYHzdxfAlbOoIN
Sxz8GKd7nKcoRSNaJpP9Itywg4A6wpQelqKLWSfxi2mI7lQysKFAzPO5ijOXzTK0pdpr/0oYPmrM
KzLV+qgcsLS5i2+IOip7QvncOPTUR0f5/ZMfR1G/yxK3KlZh1cJ6HhuTZgif+Z9RijhYB8oj/WgE
ObmFJ+o/G6Lxfss2ye/m1O0DOVM+nyMq9LLbBHkGGz4yknJt1r0J+qJONPAbk8IDx/pzOyLZYs+0
AAfJK8FNqxv/rvF+SFSNraQcPWhNsAWL9F+jH6Yv3ekAdLWQoO1SQgvpsGzKvK8QE2LhdELh7Ji2
xgupXNaTaBXtEJKZOFVoSjn2DJ3Bbb6aKBj2kzULPGsVLcnYCU+ZECZ1JDGS+YPBa5W1Y/8YRQXa
g8lfloV+soNNUSNTBmiv9jTAoXdXHs82T+neTwk2dTdUJmfBBBnFoDi7Ry5a+Ab0jTP74ymi43QZ
B43vpym6dQfsYOcomnO2riscAhhgtR6dSwH5YdsXI94jR5Db6hB/Vaa6+UumB+3mMkOJnJP8E5Nx
RdFlod33frEbOknNhpPZehhcm92x+4NWtsOo3tjYPGobA0v+3xbQu2VGSq8npeQgTHugUxK6Nf7T
qjr99zuIh0ehXUEBdg2/OJVJHnNMyCwq3y3MCzR2WyPidxBUEd8se0p+Ep4L3Oyirz5qJ+/3ZhP3
R+Uv8ydZvE/mEP/pbFXSJ3Tx0s9ReTGYSaidyZjzpoqmAz2C+KnqZnWORTs9J42k/jNztN3MVC+g
ClSteEM6R4MxL+DoaGe4g5hOTrBYpyO4xgi49GjQPEXA7lr9fJG+E1F3ydlf+RbNU0FWKZ07W5zV
DMbH6Cx3lyaTd/VLIznLshU7SZt/LXm/VkQjYeadUUmGMZsd1wzRlHrEjPsaYWhoy5akX5R6bJAC
+qd5ZhzSzMLnXeM77Q2kReMMbe4/chDx2SX1qkW2a6LuYXxDkbFZkdO66shxyejP/scPWrZKyuL8
39uZuxWxnW/dvAIcHUcqh/tKk94H8EFDg36acB3UJCkkwUiEMblspOX5ZujtG8IM6e9N86nVRNSU
LQIsigV63Q0UCxDuQSBq4ccnHPH2kePAJbZZWWfbJs6CHAUEQg7EjNGKILSLZt+agrSdwP1DKDrV
vgoigpdAtfUk5Dh2QKCfsz4nVQ1VQ+2n/ba2qIo3PPzTUKvx3KahoCLoTc9sfPOt8vpwS4A6+vbl
L4JFMjW7ZvmB2tHZO32Dk4gXaTU4s/zglXXXpvTjg1GP5lM5xO02Is15PUjbI8ESyZlVlnQqFCly
SDF6pDxTkjXfUdqmr6nsw8+gJaXNCbE7e0lkMWUI/xQ1cf3mOsgbjURCeKNkBzhGGvsU5+/Kp/WL
QXgiud5YSloMz/HF7FV/6lTjYTNistoLMcHzogJI+1+n8UYr24Au7ZXFCwIrVEJFyY61yvpdrN3P
BQeM9GQX0iSNSSS2Ku/JVd3HxDb2YYYBU9oNXnob/NJY3vxC7d1Fy2cZf/rGpWYWs9CUox0/+YmO
NlFif5pB+lXWYGaELj48AUQPwdqrMUNfSjuK/UkGRcV8pJ7/nDnpe1erLzjmx9Yuzp2IL6SgvxWc
kxu+Di7rt5N2ayGHF54q/6gkBYYkIR3nJ2UhEgz69FpId89HPXJ+pykb0baK293cm0QS+NVutMNr
nrBye3aNdV3fWz/hxDaBG4qi4J5ORFY0EOKTcHyzy+jbzbxXMXffC0ZazNGu6y3EmApXmT4gobm4
Q/Fc0AYG0ATNMb3PZvi4FEqCEB46ajPUDLdg9j+ydjhD5X6c64DBPD64un5azOKlXSwid71FjEQW
bh++p2FzXJICGtgXmHWJQIDC5jbNS5HUT2FQPnqt9zgFAUbYFnc/OS5+CbsK3fGDVGwuHJKCu+gw
SUTt/Bg0WetO0OggazPoo30c4qpDh7FKTKrCxvRSO9Vv6pSvbCYwKPnjo1FYN9lU9PWD83KXxjC/
CuYLvMoa8kR3ckmdmNr6TBtyH+jmp/VIPOvT6hgHEmY17hs4mjnpxZqC95g4aD8rfea1vCBc+jMy
EUWVyZoSPTNphbR7o++kL0+68ninbBYQf94v8Psskc9ZaxxEZx8cOaPIIzXATl6g/OzGgeBU7Q6I
fPSLCYags7GhL2BL0l9BR8LQnsA8tKgRDe1f8kodCUK5BRPFGLhN+Nx5sSMKW0JiviaNHFTQeDOT
8K8jF5tk/dFV4cFPur3oQHSXHva8Athfw/sbV5xOHTe6diQmOl1waR13ZdQJahhv29TRcSyFCe0X
hkXs3KPSAqvdv8PWIdO6P/uLPFC7l9KSL6imYSBSI2fGSSncZzePTJYlpcQp2H2iDl2awBYmDICj
5koRSkXv+WpFyVtXDF/JEhBWhrcxj76GrrtYrvrEKnRsGgyGpbh3qd4a0jmCsmSzWL0mBNxWBI6z
6hEaqTfLh2FS2WniDxAAfqOR34RNsvNC/Nimce5Q5Q/hcJtLa2OVzc5DjThaeh904qlpHM4OPdXF
HJTfapLu51hnzwy995SNEvw+Xk0yNaS7mzkuhY1zHuJs503TIer9ixnQOg6Ha+BO16EEMsX32zIn
nQb1BXx3A6WIPfIpCauDQMwi3tq/nkxeJ59c4yGyrhmyaFZSZAIFF5GQXmdPkJqWFDWztvd1YdCY
R2m+3ASml2xdl9GLQGMKmtLaLAm5wgS2F+U/Jv4mhYvILb/qPmK/rz+bUvxDpvHPrjvu8nQhbwix
WklNKQewDMnSevEqjpXFEmKYmLSkjL2WhMeRJFs0DNu6fqdxd+niirXH3shi+MZbs2UpaR+4ncNL
wjt+qPPie+aGlqm5ixv131X1IicYnhQzlyGPnwvxV6rw/VMPVqXxpQ0sd6SJ9oTr0K3fRu607xQH
YVGQtCPkvVECawaI7mL+jtEaPuC+3UyeiRtYdSwS4onOKvq/9JcROCCXXkAYFgklKnsxlzjKtt65
7kC8IQ+D67KLESy+u8tlQ4QHNpBSky9h2cqDmwAruDPxuaDgqg59A33LRShD0IVHN4bBsZ7b6S1I
YnETzeDhZ6T+sGCvs+riWWo3VWN/D7LyPZbiTRYmrirsCA1yRVHxKgGDcKf4li4CBq9Gpe5l3mNX
0KALWgqzQ64/PHR7rZKFtbfKvPyx3UndZg8FAgdCSSCxqG9Ra7av0qDgtLGDwB0RXcTDb04I15Zf
maOfQbsRWT7Wa5ezTtGEw2tJ9wXucQL5s6ml+5h3qtwMpQVvojbnDfGRFWFCk9grb5IHRRITZRA6
in6DzjO2vXpfx1a9K+1K7twmhNrTOupALSXckxUd7icUCLswUC66QYd+r5kmB8Kx8m3iustqP6Ro
DUuaQOiw30KvHXZdzHZ/1HUOEWYkC72V7kbRAn6JGr9d+X6aLl2pfCvjLthNqY3kJqmbJdn7r+fS
JrBTBz8UsJbdUhF8sX2j3yS6S5iL4x/2odjpoj55FQ5ZBg817gAgYBaa64Yd2pfZUMwynFqvlbLY
fbt0jGNFJBxn255ID9vLrTUNgxDNehHK99bNIEOxTuykWm7cxNOqe1xzqegNuBHGtIoWtVubkV4Y
VoM6YkQnATGUHGTG3GhOXQ5XYJU2AeD6wI8yZx8bnr2fMjzNnfTa45jiZhiCWW61JxfastEdJzvN
XuElNajwGxROamjEmwWlisBxjHb06hTl1iq9J3w8E/tRFIwPpn4nrliynrZ2vaRbayvFN7mvKntV
TPuEvifvSz2d40BTBvShlFOmrv6ixJjJsaJbimOgmD1MD8be74L/RG9grNrkUw+INxL6TPUhcNMj
skOE/4TnuSBXm+cmek+M+QkbFUPka/LGnUP8KhvNVTWdEfo/LKXCXFFKpk0fvrjFuDYw/TSaJG2U
IhHgNkOuuGD+pCz0tOOmK69jh+f+fyydx5KkShJFvwgztNhWai1K1wYriYaAQH/9nOg3qxl73V2V
kEHg4X7vucTcw9EpnBeDlO2RrnhbvNoJsZYHcgvTkAOdTaYgscXpAD6NaObiW06Ps/09cO0uKW8E
NyzgOqx0fJoDhkmN7FR+TepuC2Idaj4Cn5FIow56aUv8IHepc7+C+FYbhP2cOK7jNue9Tww3qb5a
/eMmiGT+/Qdnfm24PTW315xTtESv3OVcf6FpTSjTPqjfrDqmsfStrnuakX/R++d2TQYkuX8p6TX/
vCweVX/YTq5MttXP48Ia09iMrf2gLqJM8nNN59s3g3UTZSAlnDU3kR+LAEJdIZNVt70aMtjhg94R
to4856XQ/7hpgRBA4u+o7h4qDJOVPPIvAdQtksFdc40+cYNcsFoLOmR+VA+uduIiCg31YR8tjU5d
Erec76bh4FNXvVoUSbLj77nWhbvCveQPA6VNxEUA+X1CjsFlYxmNaLTqBB5Nj+qbZnlx6xxwYJpB
c7bbjDVNEOONNaeELaxMpVWIsy/OGEv+WkGhz//oZBCpaYgtmgVLiAUBSo/vBsL+gq9Njr9TjKEB
7bv6EdzaJPtKKUG6nFqZqoaGDXsKuVgpcsSLNvMZOx4d/p67VR+Gss2Y32eCRHWfdBaAR8YzSgqb
sEgymnUCTAkaNAf0Snqw5StWXxkb9EZ9gwWWMRcxa8AeMcNB5R+kEY9cCP99BtvNuSem1uDM3IgA
cw0/hGSo/+6oG09v6mu2JzjDHkgF/Y/7XMYTykCHcuQc+mzP2jyyMqEn4jhKeMRZInxurpLNSjWf
l/8tXtP7Dtm8+CO+TVYYS0jdXb4b9Uu5WFYXf5Nni6WRGS5fA1ZSdwSlAhCEf4WLo+9eZhMZxJoq
EyEhIrPuRRuLI0/b/38cVoaHxgzoIt8wX+zVuudRMZq/NMxuFjhcWV3arKCfQi1Hb2lKV2pf6Tp7
r25HA4rVEbxj6o3w+5PalXyKH4IR+S/pmD1Dp970Nse76YtPHvW0evhnsvG3bv/KAJDj2d0Jrc1/
q07dWvV8cNFcfml+8Jf00F+pC48MA8EhtiEiBMlKNfp6pdb/rB8yzVNM5LVdmj9Rs53Kpr5p9EK3
Nvvi1BOoqmnhcjJCtNgcDknP6766ecYt47R/TDR3pQw2uVbt1M6hC5xPKkERwY7BQBBqSLNX8yH1
F/W0/eSkvMYUu+IPV14SoN+YIch2xzzBG13X1y6PeZaZsnYVM/TyKNruNYyorNnQglYj4wcpiU+A
YxrJTS20Dy9pb5MIXgJPHpqwXdlt8Dzb9aEMtbNGdG46D38ja2AuC7xrVXD3JQtct9ptw+2eu24p
yTtBqky/SvZn2Y7ENXefHeIexv3k8jbiMyzNN0djIttXL9h7vmUQENFqtUu1zI15oOE5EZCTbQlQ
XDWSsz5XbDgtFrTiGLnmtbfEWcMIQZTZyeKwNoj52tjBNavNlextSN76ZZTiFnI+fSD/8UBk5wqF
Ml4whsn/VgDJALY17NX9MwkYrogJqpvuubIZVoIR2EDh8FTjFVNMWC2TxHUfon4uGPUzxSPlhhE4
qA2NJLqa3Dt6FZ9+Yl2i2PtKfPmBeW0l2D/wy52iCP2xDVrlQRb4/ejR3WM7piMr9haTNyNP0cMU
RzPPiQSRax3HB08nc4c5tGw003xTA9BiR7obElY3Thpv9NhSKBekctJ78tqI9CYWi1GJI/OtS5/6
e9k4K3KPmaThjLIqeejqijZIwJyZb78YgjVWSczPIHaFv7EK7K2AszISBmhkvwTS2hU+4582iMhe
hh0Tmk9hgJCqzjiMoNLi5RFfRWYxcRTNU9gAgbRziKOem1eEuzrcyOkxkNpvillpScQ2+3WtmpYx
ydDUkEk6HsTYbKYUvXJp+59hTmrrMBTfGr4h9dcmkjaowVaJVtNkLtaS818LeiQazDNknW3rI/ib
cv2WUmvQWtCWzaQdgdQT92S9lhBMas1+SiW66YGBGmNIHZ8b2qSd0aP0caY3j3Dlf1fu9stU6FeE
2ptWPZ91dIxIG8WC2y/Vrw8NwOTgr+o8ffYSJKGTfDLiFNIvqyNxGfam6SVEHNzV2g9hVuQvoG3t
rDerD9dVJ3dgzzC8EVOqNy42IVwfNS84gLwSoqPlFE+Tr72GRbGKffUxgv2EbQtoUbxxwnozSgqC
kMdNXVBmahe7Tc+GF20Qvp09ppxOAOPTK69zWm0xSp0s3zvPzrhzIDz6nX/k/HQVfqWANB8y1vY6
PF+PRNCYo7eInJXOOGeOxbYT5TZ3rU87155RGfzUurNkMKfOsnumdFs36062+zLDu4uwCJQu0zZo
G07vrsc8WYsxL7CjdQvTAt1dzTvhNX+UuytBsdi0iFMl4GyhAiVY62FLneaXJzWZWfz7wuMBzENS
bysG4eDBnK8hKPdmTzqSoPXstMn7YCI3hllIx1FfatTZuc87vJf4o2njf7ka2wUKQiOF7xdgX4TS
bOs9k7PB3Di6fgYVQ7Mu1A9j4TJBgvAd9+JgBhwnPZVshjxQfXafujActEVX+pxDiGADangE90mf
pEcYZVwqFAMPupyXtj3dnAA1WVQPCEO8FK5CLZ4Kjc5bYZONTNgjTcNJ666lHW9FE5zNTLC50Dqr
0bVDOumxM2IoiAN6jc4YXGhhbUcakwE5IYT4iLfKBSCKC2+T2S1yBYioMc3cvohWnmZdKw3xDivH
SRDfSbmhdwq+bzw7U/ouyvwpMWhXyuzi5BUhEFZO+qpv/fOdN4tOr7Z5MjOF5z51RBxN6I1Fjn72
lJctGv/6Y0yZh8wOOkIneMcWRhcSM1lf3KPu1gQGHSmY5OkE1L+wd74tdznOybKvF424yxSqJr/e
6t4KzVzmUux8/4kUYJxcD5Lds5quU4MJFM2dq9dnEadoYsVGrZJGdxhzpAcQchOVhAw+1JcRQher
dXlUy0Ujmqbl8dHAtPo4gdLKfZ0LvgkLe7wbr3QfH5nXHQnVxtZHogCPW98yexgCRMl/MtUueTU8
yomQL/fZC8Va3caKcItu5tRgt3ihMyydjkO4ZrTK8Z5Xc86knSAi9Oa9q19S3tTCiPa2eyqq7iwI
dqhpCVktvRLF+QkYCOQNaQh8RD1tXlHnrbpKh2IANsdA8R7G+bJ06f707Ylu+NETwyEUZ9yjh5Dh
p9UMR5X2Rj07IY6hbe5znnI0udJj5mvtiQfu7IPWzL1kpY0gD9iskhlmF8lQD7rJEIuXRRS0Z58t
TtTwNCJ014LOFfKFJr8XsQ8wpvgQJeJeRdUM50cFwUzYY01ZHQ2j2DMMfzf7+erPwz1CRzMKResx
vgqKpHBy9ky1DrzXFlnaoZfp4GUEJORk6OVOKht70vMTEbvHSJrn2MQ3ywglERovKd5CaoBBCJhN
YpqoH9N2fAPL+dq3+htNIFQMaEO0lykiGX1CWwNxzmFD1cB5DeiqrKC99m1xDtXjwAxoVeXZrRzv
TsYoUNYPliAFKXXgPvgPxIzQxcbkUsQrvOwoRn7TjjMtlqm582/TiJWmVsu5L/xn2dN4wmgZo3pF
AUs7KMBiVTNfTck6c8JwFSFvtacqQQ4PTQPZorrxDfUJDWqIPya9FlZbFqZM3D/bGCC1FQN7tc9B
X65ckrL7AYyMpj+SoLuRQoVjz1TeeErDYd/E9ksFX3TqbejAd880Qc5V6y6/W3AAA4gpJp36AhYu
6YtP0HavCc6ywNTWVVCuUX7QCSepNPEgYKhTCW55vp4Q7wQcz8feMum6JRyjP1l1u7Jt4gf12MQg
DsZ0OmcCRhYvzbB8Gc1XGGQcO3ZzS47YNG9Ik3rqWm2tj+gHC4P0RBSFXLeqNDTqro63Z0MQwPhv
LOt9IkB6CEdrIxni2uwCRcCgrjjxTl22zZdP+gakOEBa+Or5iPH8JQocMzxGJaVBbgZbdSW6Ez4M
00uUOZsa2Q+yQOoU+H9utTUtWi2hteU98o/cR1b63RnnfdoX6LyNfQ+Impp8OCkxlrrPA7WM0War
nmUXICh6YHpNyFSBJgcPU+Ktcy4fixu9Tn5iZdKkZF5RI6zAQTpSnbIeS66Z1Qs6effv5vbxRoA6
qZDYOxw3MCnqy2j+KurgA8yEjyqMQTwO1cp+SjxjnRbVm0AJ0CH1Mdnt0IcQW0ayhoDfOiOX9T+n
rKZOjCW6sfaVFS15D9OT3qv3sUl+hhkbS7XZ5Oy5mbLmThT1JjQZn/aqUeHBcvWMIhPCMcosg80y
HqObhbKDEmJ4ZnKoHL4P6tuxSEo1h1OU2g8uUPEKjVZS+1c3xMhBanbujirajkCDDFMsMn/EzwVT
f1wvUFF0FOT5rH97pbvGtuADdWL8V2ouMRWDMj/mKhqj3HCyIfXWYiqthVSyBAg9mwwZaM1uY017
gQb+I8fyL7XLhPwPV26An6+mOefRotmeBjy6AWQ7fzeAz8qt/LdrQVv6eQG7e7hatvtLnh5HSt1H
Q1GvtBL0Kue0xO+/+JbuUQwpqC843EY2zrYxp0NmGJIulFXtkBWe8COvfKx+cFY05HBAmWITAdYw
SpqKODmC6CcqkUwk3CWwDrtcK75sF1aF74RbTzL15rw+bUAKIVgPLwHhRkszqL7qGY+6TVgF1Aud
dnJ7z4PhEkKKX9Vq5FQ7d5LGt14+HLKUlHFHS0Iiw1ER5REHHOltcTW/OlF6zPAHgSKkUelMYkP3
/R3238ugNzbbll7zMpl+sn64aYOH3Ec+kc4OIgcUNYMvb4vbcVlJ/bkOETE2fX4YtIzwi+Tk2vqT
2k6ZLLyXXbQyanuN1pKb0R+sLHrF1LUXJAV7UXFqB4AwLZNmIyE/umrerUa+M6nfJGm2lUbnLnJG
i8JtCaqgQKbWCA+Kk+ZxDLIbStqqvIk6XJi1CbGSCXglOUT1rXXGEQllaDYgFwWHOWHzx4+FfBmi
X7gVWb2j081Mw6CuSNaukRFm7m97PzqbpfveK5dPhRT2oYYLvdQdo8eSAVskNwkEUCq9wFr1fgbD
jgOmGXY+Uq5mhvPgAFiNyrOL9aIPe3he/uAuGk5GcQ2cquP7sB2IiNSTWmG+J4mOpNwNGJdL93GG
cp0ZLduGQdJ84HTHOvZh6gRAEq1FPnlPJu5qY/D/SgJc26Ajm9H5Ft280ybz7KBCSo3ozTHze5YH
JRgS6zuPIec0en2ywnjlcKazB38JzP0lriUlylja0NnyH1gG8mhk85cfcszOmgAtYFqTq+uVB2rg
hRkUL46vEbQK6S7PiH1EOswhm8ZXov/pOq5I9CFcRPSrk4M0BF29ACtxF8yvZAIzHUxA4LIESZ15
Jen1fXascRuXZNQlg/Nl6eM6juhr0ifvl7UAQF9TGDMXkEujyfyHQdp3H8HIch495nrRgTUKgs28
Mc0BspyIg97W7CL0xo+lDhSoF+13Ytb+JuaAO3u04VsmcR7cL1rm9aitQcOsgrHuD7OrLVULgXn/
YlDMF7N1zkEp90Mxn7pmerTZ2Z2gvvgC3UPPAQmJ4iJu0OAGEC0GvXocIl+9FqWDiSsjQt1JPrqg
+4A/u7UBmmi8XGEFwafts3NnmwcHNhcdRvLzEvnhZFgcO/IfCIHqiEz1ZftjtoSwccTKedcHhrdp
g3QbYfBMkgJwE7joNrL8pWWAI5jhKfnac4tHASVEXG1aJSYfiX14kGUDPMGXx5LqucOMHFTuWaev
isp2n4XJIWW/q3wiT4NweA1JWM279tA0xV/lYMJNabNTIhuXoWJ4STUtUvFcNDxVA253wUxtqqpt
SKd5Rd5jSp7mCISFh2tKJmKdkuZa5g5mcczBbvyZifyW8KXS8OYIZuBAcoaWuZY+vtoeKN+Ih5QX
LCUXkeeuHUH9IYZtbuLjwAziWJmM9Kz4R6OATfPsZI649TmM6jnvN+REe0aZ5AqLjlLVloCLDUme
gttaaE7GR3fMbyFmRTuTyB5MOM72jBadQEV1d/sy/2nt6De23JeEkomKoeYtpRXs+kKLPU4wDOXK
9mL07RP2ZKByHYa46cnM8ktSuafIxSlJ4VuXDjFO9pNioI6p96KuwKGVbYARs2qc6RD3FAYWLRct
cntDYsfBhfzFQX+Jx4B6LzwkTvOpSpjIzfcCeGaBesAqXHRw2VYVl/xqnM4bvB2rogtXsTAX6nCs
notQdXfQBcaVuyXuY2UDVDaSbjFiDuTz5AfyzA597J9sRNZK94t5TwNt3vcFIBLkF3IkxFgnOzVj
AuW3sbHITPbQicfcLeHGshHEHeclzgwzjgbcUnctNmG7My+W8ZsqkS3Nxjbt8qqbUKLnSBcwPUE/
Vp/DHADAtQ5aPTI0BbmBAcM3VePL9GxpL1VE3B7+wW0B0ko5KvyyONXQkw5D5d71Oi85HNfAK8cL
1Ys/DPSOULGb1k9KbYHF6Ak41JG60YmqVThYa+juCxP0tFPY25J2jskhds7q4SfgFD5Ay5oG3i9+
nWy7mOJftCu9+Ym7GvpXx1w52IZJsDPsYQ2cIveRzw0WRmOX44aQOudPe1EbYj/5IMnbV1XhUrzD
5lJVVQw/L7sZQ/Tuhtba4r+X8C+tsF3MHNAGnTMrYxJXgzdVphE7Gb4PdR6Mcn9lp/2uNPVVOdTv
gYnRjJNKG0yXqoPtwU9vnJKyHY303KPOsRZGIH7sBKqdOkc1PnWZ6kMkFKs5LgOWe/Qz+smtDT5U
jWlSntUYDOi7g6N4xWjE3+BKOFuNnFCZxN49/DNRg663qo9k2f/xZ0QFmCy2vhZAky0gKDo7R+5C
bArBsfAAg5yi9jLbZCUqZ1nwi9RPZJPZT+zoPS2BVGfSZ3BqKdh1elGcpR6wrvoLIpxikUjUJYqc
EZohw+yx9HB72C8BSWcPmmKo+jOw0Iryztdw/gritZDrCctel7OxbTV5nKJhmUWY5DmdcVZJtvMo
mBoro7Ef78Y2OdHnfMJDBO9Q/juVqyMbJvDzxHEpErzLRcq/nq2zo/dHYkWWsCDOtPs/3BRfAGfF
xnid4V54HqhVI1urdV2Md5Ol3VQ++ht9J6eR/o5zM7Lw2kEZoa+lG2LpxsYmNcfsAR7SWWKf8Pr+
7PSgEWJUsDF9ogFlt1pRzOQfdECXQCwojHU2coqTjrgpAwxBETAHYI5QUMB05ZeTWkfhOy/OmGww
mu1y07vRF6UoTtx72mYn0HvPwIFWTl28tIAJi1juJAAxtY/0Yb6Fg/dTVPKmZ+UjzxIv9ZAYsEFb
p3r9Dd/ryzV5Lrgs+C4LXrRL/myB2GJVIjAHcIvQ8XdIrJWUzj5F68C512sx0bRcEIEqkuKiI7+H
UOg9jwTN/RaBUGTTkMYbrnaVHoHuunP+5ZR299nnyWpYWaluXbCO0ozjAVQdmdkUm5adIXK1YxXb
F/oqVAJyaxfDe9v270PSHXmpvqkOjcYdlLZc5RS3thvsLW84oD/4i3NWvqFlh9KBCQKSdj3L1CXo
M1s0M7Z5rr3z8acWnvObjAKdY1N8xyYzcCcm8TycO8CktpmsmA/jjqtvoa9xoAcjWifJT9fRQQt0
tigCX9A4kS3ArlhRseR8kzObr56TGQmFjzDWlSxZOkCzvjzqIszF+D8JtO/sZWNUv1jUeCaB7/Yy
OfpWcUSelFIOMoLjtMO5LBzBfnjyN7UpZ2ylrwQ5h40p6vpl57g0n0DUlq+RLvDmMvqgbdzzLXmS
DBvPDxalVKaa3kU9RE0Re/3a4MTr86Jz0mQTFsGu4aoMdgW3bA6eAejH9gEzhwCyWD2DhJpYWs0p
T9Lv2MWY7/XmDyaSTcTWaHb0H4foC93AdsisE0X5gq+AIQtREmzdWi3epOwQO2LjoPLOx54Gd7h2
7XZNQ36nbluAyvihDI21bti/fRlQEDg20Ut4I+3+ynDtotpc6rWXcfgs2XkTGa7CHHWAy2AqwdGj
8+nVfdAHzHStQ86NjZBVuIqxkq+DeroHcXXIhYOpm15p1G6cLLgaykPqJ9Bjre4YWxLQ8ORSNpan
Qe/g6Wmb2OpR1diLwqjCJUJUDp/pvBAl06ShJ5wByi+AxlB3XjW7+VRd+izxOOsaC7MYT36c57xF
0u+mTrDkQSBio6zC5sstiifi4b2HuQU9bw6ryfDfMhqCVojkzUOny4gBvhafvdf6RVun3+otq3XO
O+t+icziYS7xRfKcqvGB1dubrvMQpPSAhlpkcEGtLyz1ghnng95rbynRYF6cHakfgXqC+zVil+Yz
1MChBtxFwOFG5XCUAhEl1aNO2y7nWDMa4d4eUQTwejXUOYDuOl4bD/8AfLcvCNp0l2laytbcepNL
i6AHVteaA4ZzCu6kdABhMyqo/WxldfWfh0CGt+QdV89KfTw7nJBLaWi7AEMv6qrcdVPyo1XotnhN
yjr77C26YcbIXTEb/U2T7jny50PeCHp/yEgz/1zz9NOFYOBrmfZGYIFQHQ6H7kZOgMGDHIx3nRN/
SiMIIc+BjDdGvuVtjBGt4LxYxiM4XREDFJPAqU2yc9eVjxvLSGsCg8a1TIdHTGPvqploCVNT74DW
1ve6pl+j0ltXTU2ZgW5Hqm7dkC2HPNgE1nA38Nan7fTpt+l3UPWfat4GUePmTsPe9/pHsGq7FC93
FeQbnF8jgA+xRXutpOmAMAKMFv6qmqGixbxOg+5gpdlBDvkap08C8xDfrb9r9OYV8diWgDuMmibJ
P1aj3cqyvaaNc1ebT8BrhSfi0FvBKm99SOU6MUc558TMHv84kT55hQk1jkEiO6Z6Jl02Fy/SL/Yg
sP2XoDVy002W2jzt6/ZztgDrjfeBUFxuLvW1az4PPrtT+plGgB3igXmkVgeYLpFrsAMarqo1BnDF
OjRUSMWTuBmeijIZYuQW1ohmEW8MPrBDrZk3dQfMtt0NcnxUq6BW4juBtYVy33nOgrvnRbuU7SSt
/mTvPpFwuQINxxA8CFcz5YIbpjvZFFc7yF9rvfSWrR/cp7nft624TCRAcqQa6KZOpzFpdmNvGpxC
gqUVUruSgzQ9kAF9bmT1ZhjfvpxP8ZC/z/Q0SrBSGRNx0wd5bryJGRuEG+3LipNR6L3jKgYlXVKC
uZaN+sMglbWDjakm0NQqIXZhNx+3GEiYDZcn4P/PfdZvpw7dHuOAsJ5ug/CPoehvqARmggvkPOy6
PnCW4MUemo7yySvQGhnVOZ2yUxwBgW2+TF4WdXMPIxc5Xa+fKiI2Qj9Z5bVxcLvwcWqczeiGHJjk
qg+dzaAPV04SO24mJpHuapnja91km17Uy8jMtwLzveMM774zr3ClXk19/LMm/WZjohYz9YttRX9E
wZXIIUhitIPzODBta0JyNoNllHoHPs1AaDZqh4nFjjTCT+idI5qRrb3psf9E7IRBOX7qRl2iZ6/e
a8aKrT68Sl37zUY2tz6Pjy3yHYF54WGin4Wc/lya7DZ0xZ71tDimrbw4YBEwhsCJA1nhW8Ze56aV
AsFYn5xzrz6Fc7Vucv8+xdYTYjtkFNPPVOW3KIKQGNa7Jg2o6uxfPPZwFmyOTnZprIh1pLx1rFPQ
Vnt0pbfImZ5TC+8Z9WLQQbWyxMtkw5bjsI8WyZbpSLxAEq+U4KpBe0R0E81fvgQLQU6mafvS7I9O
EdANkNF96jKV1SGLi8xcc5935CRIFGoNhaVTNU8SLXURkjruef+iP051SPggKpDOzl78VINQNk9L
T4uLReWPB28iB24u0O+qH8DOeqjcQpEG6iMt3Yl/VW/FhDDYdxDO7RN92NZNQnJDHq5SrYP6iWxA
jhc/bCHFtMjjwHDWJlxGbMsDVvsxWVaNpTzqwbNjjp9Z1D3NU3f2muSl6+S1sPwrsOjgQdjTsRya
86jcHDHc8TjfDHENI5F+cZlBaxziD7y2Jv2VkN0lefWT8S5a/1eIbhlL1T7OcFWbkU1XlG91WWXI
70fSBkRbMtJLecPkqf9RjtM6zlHIArGWRXKw85kuJH42MV/SkOguFfnuex82HCnLFmuqtU01gxg3
dU1FJZRbYjo2IyPbhV7MZxYXcSOItxAHjSy3lONSqRrGro2+MNpqY3kwtHlv5HQQtE6u+yi1VvkU
VITTdhsOH2tvdFYsnuGh0q2jHMzoyO725hkl1vaRs5o2XCKgxlrUHDA/L41a3zdoy1JNHcjDjHKk
iM7GzBOlbhyW+IV6unALKKDYi/StYxHj5+SHDzbq6l4+Nm7w5Jfyakl7HyXeM2ex6GoX6QyYUKyd
0H00cBTiUj/0XfQ9Ne33PDguQgv/sTSw2JnWlz2SW+FqP8xGDymAWW5Pcprj8FAMDnhSICxqS21R
OJzrEFpsYuANd0hlw2hev7fzvLemrFvOrSTszJdnyDBrUzd24BvEZi7drcGLqZtRjffAk3KAO4Jt
vrOOPrqZuUqSdd1Mr/mYPg92RubmNO/tUFuEoMOfCrp+i7ml2w/w04DFbG8iSwYMPoAdQRX+GamQ
eddRVyECjK35Yyq93zSHpBzb+k8D8sIR3iXQ7EvLzhZkUBfD9B1l970q0KQIBGegCLAi9OT2MgtD
2xK+yFmeAjPZp7lF1OYgrkVNiHKttS9p0u0btEnqQe0c55Bkzl8rYNBHTgzKMu0wEzh7OSH0x/CO
OxgCecEis3t1aieOK0gouJToKuqUmNGGM+U32tZF1lM2zmFyg40pEaY0ercwKmtbAvExBnYdAAbb
tJ0pt7FmL/C87TvaT2WUv3gleYa2wXgI0Vnrtse291R2V/ck0uoltypovdNjavW3NMiPEFxaVJZZ
gAnP0HcTsGesu7ipNbR+ef6We+66k/IpTBGwuN1j1E7FVgk+RjM/SpblQ+e6v0M0f4dtca18Y+sY
7dPARuCGcC6lvsI4+uJ3w8ENtCdZeOSjDUfpOITNWJ9+mqGVwHTcABCIvI10W2IU3Gcdl6cijx0J
iyajiMlMiwI+Ei+j7r1ohgcsufiJ4nLb4+O0+3HF5rKQPDoThEc6we7fyLKp23hvZGQRAn1ZFqKf
0Ni6UBhtGOTIupxFVSfokdA8FTGjXROUEqqYSCnQS84lA9v1GOt/nRstS80hCdqE51FpoFcSDWpC
Lb6srnOgshpX5rtwTnJ7YQ+GTSVhP5Uex41AEN2Gna+wEwOqrvVcusEqy+i8YJFBA2RC4ylvSWUz
AGKHismNcydQ97Ehr5Pu24vAtDb4CnfTpMy5oc5BElgOGaDHMvZemT2Qr5LiOLLal7p1t3VEYzaM
K9So/lU2g4mu1FlPsoEdPAhGFO5jPwX01GUPILKDyF0e8Y/OK4tWTNONyHGM9WjoaCfH16nPn2Yz
CB561ODSJH5ELQaj1naamd4oGn/bIN+PIv3wDADMeoCVzbjkRXLsSzpj/nSRIZOrub4Vmrfym+E4
ms47eOddI+qb5XJ66RzABtnnEGodXX/rETUDi8Htv8zK/Yv84Iy4lMz5LD34Rr60cEtv6C3fRFCe
OwJHeYWU10bJ6HOTpg2eCp4TGA55ckpGTKJUT9Tl09ob0DALGaFXFj04Mt9fx1iHaSh8F3gifMu6
y6H3ltDF1yyOe1OPGy9D80BMXZQZH1A1DsB9JUjUcucFxS3zh1cD3Z/bpzsrQw6HMQtAzbQ3gnot
nBqyeh3fEzFyWQmKOZNBjTAp48V+MPEfKSVH1T5pGeLYiTNK7zLFTAPO2J6UZ5AIxzjIb05R7dMu
3yVJuVfXo259hZ4HWecPLrGzkUWPYdM+E8lOw41cRD4darhtPPg/aGsM5ADVCX/An0eplWjlhQDg
L/UD6NrsDVHsx07+4AEkzoBmF1AtqmkrL29ZYG6morwouSoj9md0sE81mRYMhcma5bLrtuZYT2ge
s/lC+BBdSnX/TZo5EnLCpLfcbn6Pup+18MivGZmadW4eQBviVTROWxspZp3lx56ICaAT1ywt9hjP
DonhPs0ck8zC3fmBuDp59haNtN4MyzeWKAlAGYydDfG2UZKpvTYzHKMFzzMQzuGGwI5tgRUG/e9I
Ey7xcBTA5CvpoRXyY4YPRHP1i+dh1WF7JgeXsmfMNnE6H4VjHdT/57X5O7kdsatileVygTnsB8Xa
JUAU2gfNOUutvygnxMXSveS5Lnu5YVu7Q6+blm1kvAqIg++GLxxC35x+GWX92xwkytFxIdsEN6wX
ShKoETUCbfNDbV8gW8j4erNBngbKKWzx9k9OjI9qfiSJ2HoZEcx4bi2t2IyCajlsNlnMB5j0U9Zz
XpawtPTsYCYQus3+ZJfF1bRyrPPVhh+8DtoZS3i88fv6qunGVlewNfyNy9bDyQq4HwjqiDo9yQ59
yRjeicw3ipo/Ah+gQ0B6rd0LeAdSCkYsBmhT6VZMX5akiGc3+jRL+mTkslhIAbKLZvjvKB7/bMFL
N2KCU2jjwmSlInM9joO/KeL4Y9a0rUFbMUyjvZ/lpzGtDhE2TGZGa/VbU2TrhuOsOonI3S93aTSd
/dE7pcP41cI1gA2brtQPKLzsKoyBaUf+bbL8rTqBJFoQMlyaN6ayyhjK9FYv8AWVz2PHsxaWDWoG
pEkPPekxD1jRH5wmWI9dcpukf8h5HyR2p8i+NNP87i8bHPleGt1V68xdSycVKzSoOBNBJIwOhh65
/21kJR7Naa/lNUsvBvlmu+k9G+Zgrb68AjtKRw5an2W88mPz0aKxUMSwq+txDwQl2Qxu+StSoCrA
YTsjv7XTrG/dMf0aecxoHC94/tdzZq+7pEtOmiv/x9mZ7catZGv6VQp1XUSTDI4HffpCOWdKykGj
dUNIss15DM5P31/I1ehtecNGHVTB2spMJckYV6z1DzYGZdUrISymZC2CBo1L8cksERBMXsYQKR43
aXdgR3Y65GV2mzK5TKA46MF8CYt/mbg2QlRsBYDyLn5sv84h533DNb6WzbwNwehRYyE5OFdWDgcW
Ea6CwoIHAxBxCaQmACkOBYpiLTmAqwKQnh76WzNDEaELtX1ImR1A/XBdivKeE6CxycoE/2X1/Op7
KnjpC4qGJxKBXCOU937kXo8UxLFy9pvVUKO6Iys8zZv51oGMjOn5N9S8go0WURMiR5ysLdRUF1mO
u4ypl+/ZKNBxbpqbJsaLL7UX7UwaN0Vohbwe8LUmdgPgPn2NfQRaZIEGWXhW1eLch99FLA/qF9UO
yJOANKt8kvuywG4sI3ZiQ22iNQA7tKpS8tBx01PP1vukwdswRIS/yQln6jbBP3sy3wIXvwcUgbq7
LrBwZC8dzvYEiPIpTmsl/55Qo2xAfy893RwxI2JrBVYnq/wMrjdbGb54hsrLQdKdxRdp6+RMTB0p
On1qTpIs1sYT6QAfPPFXWDqxnQXJiCJGHd/hVtIcirlgF7N9f22FaI+5bQcUvQ9xI+Oksul16Iyd
rocHjvvDdTFrAfCpktyPDf2zHMg6o6uSbPuhEIcICUGCo9JcB5FF2aogPiMjnVrWJR/cPMfUdqjv
W9NtF4GB9nRqhC9lq5mrpiTz4tfprQcZ4eLkEYnswnZSmPzArAZ7PLmj1m30oUEu3nCzNac5RCOm
EODFgCDjTG0JW6dJ4pKu2ysn7RGDoHGBP3jJkgGBxTdFz2MTmkw6Ajqgv8DkcKpALKDw0hundoJF
oUylSf2JZRyiyzzPabeNsUZaZpGPrLsO1cCPBJVV0gVnWRT4JBoGh4BkSC5OFrloD47lHtm2GFWC
fNjOVguh1Qisu6alap3mcX3BaU+gtAJKQp9hzLYBBX0xD/2pTQtvQVqhWkw6Ig9sOxS7TbNaJ2Mb
nFzRNevEmPK71uj9i63l35F++RaYNENe+LRvKCvcqAEahGgTrbvSzOEjtohHmHFAdRADK1RxoRC0
+UApoW/7rZnH1sGsunA7+6lzkL2ZXA+57sNycpJF2BXGMsdUct2OQ3wde5AKy6mIHlvovNumcKEL
OB1I6wq+mTUR5I590r2T852uE8s2d4SwRJFiQFbOsKgOWWOyQjYBDVsvHrYu6MarbJqam1z2z3ZA
3gMMYLGjLMU5vSpgGhb4iOjsLUuh1wCEIcnuMMtJNvUQtoj9Svi3Ff4krah1tDrCDMac1A92F5h3
vj2nj5zaoG5Q5UOgQu+piBTA+g0JfaUsAVH7UIjRhWyQFe4iG2D9jMxAS6V51DTtUIaSOLAYk2ML
x/QqLPEc1xGrfkyCWjxkpV4noCT9BIU+llPWjWKPOhZHkg5y7LkecONZCACOz1KP5IJT0JW0ZzD3
gKk5V9SYnY2FlNt+nPYwCY9RWYLxx/EptRBkbOu1BSAyyxPwCiY7aWqhlEw+5sk0xlOW13CzE1LH
xryZMIXVKkozvW7fhqiXoY7pvju5u9FCwF44s6YEPL3VYI5YEEhjg2xhTzzEyZZt4tzW/vPcZl/q
HlWHuSSP0Lqgb0BaIBrYFO9+W32PnRmoIwbIqTdCgQC/RfqKGgfbrubhSFXrX0QW8Cg25r4zCQBZ
9TdYGm0scsac1i5JN31xIaE6rKZ+2Fw8o1yZdrbva2j/Ng3ZucG6BQPlRZBBsZr0qu57G0fnpEmv
9SF9QKDruQ3cZwT+YK64wQa5XmhL1tmQWBIPVo5D4rRCouvarKYz2lEPlk02K0vXjV/vR925n8Z2
6+ThUwTi3zXrZWl0j/WI7PdAJtAt9EtEsYtmjrRVaaiiD7KcvW2eC+lych/ZEgsyiVeQT/HJq+Hg
xUn9JZ6IdXSQjX6nrXK7BmCBwsk3tPUA82cwew3PwFQphTkWdhFADXScTQnqyKZwEdTapa2dO78q
H73MP9QFfEld71+mGi7NEL70BqVJi3r7CKsbs06sRAv7MIcBZcUMiGGDbtDVONjE4G29MMsGUW6F
t/ef4rq/eKH2IBPjYSp7HBGTG9E2J6dFUK2rSHWijwX5EI/RyYAmAT0UfwmfQg54kGZA7Q8LGGw6
9ZU3v4p03jnNzM5m3mWRuUbIBPwO200ekeVK8xvctbD8BGZo++KBB30nYHuYVTEu0uDGedXJocWo
Ixn3BYWjFapMGdq6wX7WoCE0KoEDLxk3pgy7YG6II2tsrkh2kzB0HjIyvY6LR4YuOQiLN04/5rZs
jfugsyXrTnJfpCh8j5CRl9Y4LqeiSJbkW5DWqMSxonIblxN5PpJLVOXg6fbmpYACg3JX0GB/gmru
SJZGQ/EIq7HvzZSvvYDjtZGbgOe4eFbG+pWskQRWR3Az9cglkN+ShBX1OF4rFQWl6LHpHDDJOZDV
KoJFGT2UKeuOcmNkv1rULvbnZgHLpXyI4vKErGd6ZbrGF8diL0LZAuZ8E4qlUjuvKsp96choK+rq
1Hr5Qx8hrJw50HDSEu3KwLWhSzivhl5gwFBDGNChhSm5FRe4AZDRVWyAfSbDQXLjdnQ1DpeQQANz
N7j+ggH4rBLj0WTd2oNFNDRGBxO4RRuDw83GuYfshaaPJqJqk9oaIPeQFazQMSZDXH/0eBRhwYzN
zddZvnbJNBz0wZJPKSdKYQ8bpXamUq9EVbeDPoJDzedLFqbxYoKnt4pYCmMHonGL4mlsOjBPNdTM
WjNbctYzSIvFziofZYc6rsnhLR2+OJ6EUZaC7xuc9mWWKMmmFsziXlmDpeTKGtnd1azkIC458ll8
W3DxupBYIWgg6LFGmQCogKe/GJpvgSGjMAeD7taMJopKnp2vcnAmczKioQj2ACQ2on5M0HDn9h68
MjXcrSH4Qm6CyL49gTzc5yQudmGK9rFqYcuYFoLKRaE3B7SXjnXRYnKcrmU7rUZDXLtZ9wU0GovH
AOMlaBxkkL5GSLnIGLMoMbylUUe1MT/QNU9SC5FPJywygZu3HrKJMld1gu5LEE/fMY6L2E29I6vl
yZ70LWbH3+sUgZsWDi6eM18L4MVFpyHR3I0zdStwYgnHl1rzn0ItfJuiahnp5l3aTPiiaEfqFnfu
0O4Tc+rI/sfDsrIQECHnuLRysfBJwZZ1dm9Fw4V8Jdi/8jFQZI0yu51keLA95w1Zv6UJ2Az4X/3s
ZPohQf/FyycySGg9zd4dGgM3kpqBm/obRIIvncQQnJzEUu0NPfw1M2tIa7h5s61bAsWgMb50Nnxv
4vcdcRngHNhmK1cBj6JZvw2rJscZmU83ybaKKrlUfURo/gjC+qKJaWkY86NGsX/s0CEbhX2MFY7a
NuR1GBT34VxffDd67npxb4/doXDz65w0mzenLO3QalgvCsxOoYduiY1Pke0dzFZbzOkM5YHtsIaL
xKxeBW3Aw6rNu/VPav6x6AHIYJOcomdKOpcmtJV6sX8GlfRkCTyXSeyiUaav2x60VNufIG99q7tt
6mhvNdtOaBcUVpkaBZo4r0j78x6+Sx6qyi1oJ+7xx4/WR5SpfIQjeSnn6TJVVE3noOkWhZMACeDw
d7BBGqj5xjeUORbUnJYLkMfCe68Rzct0jGspQE1AjBqmUmdQSmT3Rg0mulMvxkl16LXzmGGtzpPh
wDs2b5hguDDbMeOM7dsWecP0m3Is4RIeaq38QCJD/SaG9lqNtBGYdgvajbuGRLpOoUf1zVuYd0sl
Y2MV4cEq/Kt8Al19MfzXWEtX/nTmyYuAHc97/feX0w42WR0OJqQXQS6//bsxqM6DHSBkTC98B44E
WvEIM09pZ6MQvVZzM2qfTFU7TEkRnBuiG741Jf/PjxHVw6T4ylsWAmKySlaZMdzxfDMyA9AsGnJ1
fMxjXecHCWUGyJoYv5rAeHdbPkW3CLATzOaEDuM19c0Fiea8QNzwjdsmFiWVy30HmX/DbZbV9IVU
PQqPt7N/EimeROa29UpQi1vVuCNC5IF+zW+69L+5ARCuSkMY4uRaqL3wIPSDJo7sVJQXz8P0tS7L
/zcueMFBBIh7LUS4DJqX0Gs5YCOp4UF2e+ZCDnHYv++Sr6RTpH/E4jQ1Ht0Ke1iPEB2JiR8dCm0g
d77yafX7j66n4SN32qgfjHMuN0JJYsTkU301FRfacx6QL03uVb9w/QYSofHY2cmzahc+OLIaC8oW
PCk1j5XdP9BLLnlBWkrwcGrLVwSmQrXKWEJDZSvpp6P6czo4rNWY+9FSai7QAz9+YZxq1S3/3Tn1
QfW6ASGk8e5a29zwqkaCXnSvTtcr2PQ2bY/2/KAuazvJnisNwXlASoRP8vU8KrehhpuahOq19oFr
cy0aln95+s554iMTUAd6XgPlyacGckmdO97xCapfKXXIpiSznq6dcbzjgaLQ3xjJoB49Roe+RP2e
V4vZ2amH4wvU7h+T0+WvKRSrB0PDa6Muy7KhLtJIk6PuOs3Mdd+eKxRffewRoAKpeauajTd7ES8d
DGHpVAa+m1hINtPxBfRHAGDZe82qzAjK6+GJ3ucajLUWmLul3XA3VfdVogbiIVtyI+Jr01eylbgR
D/j90NP0aMzXYJm2kKwctn3tprfFSJ2YG5jLI2LHy3QOELm3Nx83EvanEKpIGb/IJN4brKDxcBfW
CIcTHkL9DN6nYS3cRxcLOhqXQUDjktvm2kjqw5HCr8d9NMlXplINinhuVr2SOnQfYtYZ1YM0J0/B
XzKeeX6SoHu1f4GLY7CoHZQ/8710KxgQrk2wwLKjLq/WF/6QB+BfWmtgmoiBLb9dF3a6y/yv/Xij
dQ98p+oGvsXIf/RNR0kNIQ5av3kpndd28rc9OF33MaK0ooaN6s+I83JiXELA2RCYMPCOUWTkdfVI
WtPvVIH033egBQtRpKCx8QTEBsqeFmWA1khxBzp8DNFJNB4dECnqG3kfkNPSn+KD+rhakVBTGgmd
2e4Yo2jWqtEL7iUtwMJfuOt2ELtOZ+bPZHshz3WDOLrggUQ9Y9+F4Na6sCiwl0SOHsy59JZz1ZCU
Hwt290gK44rNmrMsEh8MQQGu2PHu8cy+wmI85l4hnQOqBwWhxGUoZDAD6JIuw7K+ZOQ0h9ik/G/k
S8zzljLZwj1EdTYhX/7W6rdJaWECTTae6U8HqR9msU2DfOOMzRVjhltVc6PLP3rLpzIkR/kx6X9M
GrXr0POsbnwqnAbc6by1WvbUwpHjqO4RjjBX05jCKvIodKeay6g31RVq0uR5sg5zLzQWo1qF3OMm
Ha5VS9I5ath74sgMUYFQwMGd/2SA8h223DNyo8xfWPpBT6gHT3cTx3BugrmghhSLBsYAatYwTfid
XS0jMOtxxKwEKDJx5GF9/uX0BndTPbo2U4Sub2MLlUxGtSVPowJo1bfcDy8Mk3jKkJHUOQuhpL3x
lNeiTBd28Wrb39IKwgWCAKx9fFbt3yNIDrZnLE6Xk2Opxzats+s+yOGtQaGTC+o1kH39nbtjoLgz
PMNizd4kKV3xWkF3uhxcWeL6jMoJwFGmXg/YUF3H/rEWxSgdgoKW7W1sXDy3e+c9rJyvAgHwPJYY
M6/1YSZ4Qr8ZGElobDmSblsINYKXLL1FwvdOPSb3MZPDooVhwPBXORuRVr6VNeCXFLAEiTEMq0HG
34zGDtQjGfUGvglBbN6sMjPc+9omb42t393/+I7YqFFa10/o/l37SvGUeEuNcZ8Ro3YIs31Uk9Eo
o3SlHtHSsCTr7tRXV13y6tfOfc0lWdCiYdVY1OaGwrxlrKnb0dALYjngYdk9jACcI45OMuNcj71o
3ZOPIbMj0DQc6vYxVqTtBKFBzcQkwtnRUknRqnaje0aPhST6ZpslpSILQxfvAQGEZTHgC80SNwTp
bYI+4tzL26p3yQfj4Rs10+GjO5kxeGOy+vAADLBuIBSBBUS1ZRpWdKEl3hiYBDRgvdbCzNCweeoy
VFz945TcgBtcqTDSljAU82Lb+S02Q2sPR6JM4jRApJV2Z3TjD3yPWhP47pHKXScJhBh8/Mo1mFyG
KxG7pT5Gt2Y1BAr5jfcmhgjUa27NIsrhpqS+rfx9oH2R3hORBauPX5qwbh5wQflYl1sSECxxKoBT
AzgNXjDfumJr4mGVI0qevqkVzfjKXfo1NbJdmDFF4cgRrzszaspsE0w34N5qjLaO2qhhIl2F1Ztv
szaYr+qcKLOImvgdKzZvQzOAZAK60XlTeYh/NyteIdu+Udq+KPwQ4vhHteTZEFXIFr3MpdoW+Ism
azcZcQh6b2jekOj7IJzMUAeTPc9lmvGwd0lfxDg3DejnuOIcjxQAbdaMgRQK7kE9840+4Arq0qhs
+UfbwX+QWcCw6JkwtJOaPs0Uw7LrzmqTKgToeIBjNs1D+1do9DHw1LamljyaWnVrzw1UOuq8m1DD
8wEbGGSv/B6NsCZBRGe8UcNlKqCMgjO5KgGtjXI+0bpDDmCy28JVVWGfjkKnRdtGer6KzWadOmjm
V0370utrbnLmbd99gAC+gs4CvlOglE7JG6CKWi5wWbifrW5XGuVx7sC9qgPIEO6xB1OHqR/RHIBJ
7BLkIgrRBnMfbU4EXJgnIsKkOwWcqrB9GkeAFSAkaCpBJOE51C2yeKOGNRhkbFKuVRs0oDsIMmkD
w/OuppZUB8/REjqpZhYTROqWkIxzFAOK71fiAGpHjCGQNB8LIJKsBmr3XlffMIpV/BGfB/aoGnE3
YgpOGDWlntEzcBdISSa3dyjaqiWL0USzcRPWiPNAD+S1SuWhxZyd0aIeWgUAiPqitkcCClQtfzOi
TKFeJoANRnnFmOSzrlYcMKyGsXxgqDHk1RFHABNmiDSRuXKhGIHgi5FaYE/W0SLjz/k7uoMRxOyS
1Do9JB4+MmusdaonDPNLGFsrJrVKECjaDBoylK6QExc7WplQJXIvam6omMw+h2hHGKOEeI2r2seq
rK6gnZt2fNAhhrqcinhcXlSTMCb2UXdHmPTRZwxU2pn3RfioBElZJnEBwCnDXRkQMeS4qyhI6ZUS
5GALS18kVlVz92iaX0SrTmQqflStzkBRcTQnGPvH2YWvVaEC0e1HL7WgBOdtAZaGO2F1ZkLtuSyu
41t7bNdGDAWHkK8ePzrH5KACkIrQIHN2gVFCba0PaGS/tVO7nIQ8jANiY2oTjU2kX0Tkvcu5gv7t
KTYeWbw6mXDIRB+KzEBS1/u2TxF6ylrK942PjkgybFu/POi19TgkyX3Viu/ePDyFLaxU1SsVHhUq
ic6J7zpFuOhj54w8hKSZjD75XvDFeNO73fdQimuqzJLOYyfzDJ0SKyR0dE2JwMyDNRWrNogIr4Z7
stGQ/lxo4KmoDpwZsyuTFahtpk0FzRUcf61MT3CjjSAspcofdqnp6b3Rm9ussu7IKh+Lnsp/0H+h
jLNrOq1dfJygIJ6WUfMwVCXHxnGNMdYJwWXS5mjpopf9hIgrYUuzE1lzyDXuAgTQTk0PNTp0V992
SXBwrJG8MmlitWWWw/1EQN9Zdyow5LwNCMs9dYJqkZbm0BMEVuZt/qBSMXkPjIvzTQOkmGLs1tE1
ahi4BxgJBw7AmpdenxWld4Um+7Gwq37hD/UzOrPnCr8/X52YG47ceUjzGO5JdQDgbrKb0lw6ZbSX
jJLBl9caJTeo9LByMHV1puDKFck12/aVniUvrYU6bDHsZIHwOtgQlkITK4skZw1iSPdycKlQxwsV
0KA3dxldBy0W52SoIg2csjwIvzTKWhY5Y0VniTkI9ADQkZWcpuwrrka41VTPaJDC+nSrx0Fz3psS
5gYllfMsvXt/dDZqrKnbNwr4+x9b8hS+x8Sfkw6ynf3nOyISsO+cZcDOXDRI4YDR8YHs2134BP76
QcWvZQ0uEBJfUjcSzV7n0GHbAP732tJgNdpegnAOyjNj8RDPxn3pT6dWlS58H/6EApr10ILCvjth
vkXNQVpg6gMEPCoPgq2kfBdNPdv+CEkwW+no2OAdhKVVL65nctJXdYarhN5HN9jajSdqGt2mduw7
dSSdlaWySCka53OtPGXXSDMgoZJyrM6PtghPnSLRsW7arKNt5m0qVC04TYX3mJRwRhFMUqeeN/YY
VYuKZMYQ2U+uH7+75HVXhDMLz2s2BUkyI23fAi3MSU6aVx1sohjncSEM1tI5XI4TM46kK6gw1hhJ
7KAlwQOUlpdcooKUTsb649yGrmPRj2vX7Ndq9xra4ZATWPsW0r161Z9KHPO2wawj01hEW8+dt7PI
X6wgovfNAZDa0EL1ogizKfLOW9aCGqcrSShkTYB2sfjSAz8GGLUdZwQKktbaTw02L+H4Gho+7GJf
QyI7rvGNFdUZUf6vdt9+KZnDfZ8eANpuiaXIALEi1d0RhRYwLNhRO2F2ayaviOzsW/YR6dgntSt6
uiSHEN6rQrmhkXWt+n2Bht/VqPvXfkB4CS9ThigygHqOlXMn+lxXoRuyCecrSSqqYu0LWnlQa4HL
Ot0gVKKyBzXIx8TUHrwu/W5ApHIQ48Ba7hihwjbk1HS8ahe57gqnhnXk6d9j0pW54aNzlO2DEM0K
3X1JxXTJNPkSJBNpff0NUApZOQx+qhGL0ODQghgCHvBdjZA0lfdCb49ZYZ1FAYGyGq+p4x91ibS/
SeYFYGWq5QcHcqBnxtsoDTmMeBvdNR9NdpVMibzaqOpCiUZQ4cReNOv1ZqBqJrD0joC+Lij23lpN
8W20YQwYMKtqZKVwrltpH2fRbj9Kb1cRP6vhqsNVwTDzMPju1mV8jmXxsV8Cgz0Oc3LuJDU3ByF8
go+igcNdM7JccF8z8UVbJIght1v1hUkVvsseS64ovEkUkNavFPgM7RVNtSFa8dUwBYtp0Km+GU96
R0STQYsRDH/JDPPy/jqP5zVHwZ0a22ZiXseZfUk8977gdUpaNyoDVbOSOVXEshG9F3H9PHrVJrLj
NQWqjQoWOVJpi8kiy0fyxTdmJJsb9nntMkKmcG3KvRUq0X6OEvsIlEBu1CB2MywWHXEKh/IaqMkh
A3x/RWYc3JFwz4AYQXJz/Iw9SKZhrR9Vt8jEX2q2vrZDselBBQxo5816+WQiwmUJZHdb0u9NsMYF
ALIRKNOsXolg/KhWRvm8iRq5U32mBvfIzp45w0M/hAuXuVhaIMH74uCy4iUgeVUU7tE7eAiuOia/
7DRF/LrKm2E34pgVFeb+o2GsdKMCDKP23tE1WWpJ9KLWFhPsdJ4aK2heS8OZd2lkX/v4QSaMCi8V
e7LzXyKWbmAoDokce9222SlOI0QfuxvTtQ+FAwfMjm4GiGOTlqOJjBgwo4Bo3HOGe+ydyDsXaxN4
Vwc/NECxhymwcwXFd7taumyB6j0V+XazuBUcyHRPsh4rIlizx0ONOZoG39SD6kN4QOXhZnDbOyeM
r0uJvyVnXPZQd1nF073KZPqYjvZhuXEi63qSmPCqR7Er0jl2QrKj2DvV/FYE/m0cRrtsCk84WF71
vrmrIna/uX0UqY8nbrBVM76ZOHPoSA8DDqFgSg3Y2fcR4cqYIgCi0ssoDIRXBBAHjJL2AtJGqltI
HPFLEuZrX4xsnOZS3YMe19RJMYIyUpSl+k2DGASIkC8NgvFJUW8MIMFjJ14xR3jIJZ6Dc/gt67Vj
OAF5k1b0hOPAFgWJuxZVTtPxco5M/THrw+cUsEvfpPfoz+9ZL7aJZ0GzwWgMr4FxLu7hYd8Yrr0r
KQyp1bMKsrdcxM92bl9X1bRPIKcMbJAqV+UoGa+YU2k9N1QI0amoGCGlqkJ2B4rtYFD9JYDcUzdj
/NWYm0wUFe5V7sqqkBNRY1RtT2bYnYwRVAaLuZ9Q4WXJioFqRnl14yhZ7AqTJMmbLoO8FPH7gKEF
wptLZPFRn64PaGpB9KBSj8eWW0MVR28RQRmgSs03VQuJCN3HeNzMuYJfjNdDN6gDfQQM3stQ05TD
PmNDloF2VMso2gPkQBv7sW2Ck+qFjmxb0/ubEFuUj44UzEQLxhpgnotrUwUpXXPfD/4+R9yhadGK
Q+UvZpUusLxXK3/lBuBpSERlIrqWmf6e0Fll5G5Mg9oxag+5Jx7KKHpOSByGltsTNEV7yH5bYQ/v
TuFedKPHfns8ZF5zECy1FvtPzHOFuThIhIBMC5gOa/tomxcI6fYqyoJdisEApbLgVuVCo9aEt1/s
I5av0JJHtTvYBa7ylsH7rwhsPjhutPmXnIbc7dgx7+LKZ3Wed1CtUdeYFv+KksxMIczMd/VUUVf9
GlH//+c//tf/+d/v43+F38pTySQpi38UHbSHuGjlf//T0P/5D8JC9fLu63//EzF+S/iG7juOK2z2
Dd3m/ffXS1yE6tP/AugFB29Oq3PkgT3ug3OXVvexPSytKGc+ItkQkwqTiCo1wfH311Zf/dOlbd2z
fbCEuumCd/f8T5futUpmUwEVT/bNWsck69r04vhmCtNk/ftLiV+vZUCV9Gxd9w3HE774+Vp6g9yN
OWAja/XVuJhixEVKIOQROSeQyyk6QQddwMIUzvS9EvM7VJ2CFGpRHE2dEmMepdZ1axvxbSzxp4/K
sNqFk4kAC55WD5rrDls9IQOb9rO2DjpLsHt1L5yuYdLDiV5ILJTuNfRNjh5l8ftkNghzKni+hYGW
j1Tnkao2BjCTxDMxpox/eH73U1PbhunYhqWbvmFYhmMZPz8+yTiPUtEozwnAnyyi3tNFSyvGO0yv
zqQh3T8Mq8/N/eN6ruXQxZ6uG5+a2w8qqDxYggB2Sg8e3hSjDYkmLm//0K3O3z2XY9usSybAYOfT
6LWTyo31NA5urS6u8gXuTaR55sj3r5sIsaOC4QUPHNVc8MNW+2zGkXMpRpS2iVj6JT0QU++O+lOE
TdC6jiN/JTU92CIn7e98M3POpqaEf6AIIpPgoVw7VFF+nG3bvHObvrgJQpIxVZ59RyhpPmGSaW6F
ASZMhDF4tsYJqsfQtayn1p4d4IfVQCGnq+0bdsDx7vdt8bkpLNuwXcOjk3XDtgzzU1PUGcqzkR7W
p0IMFGLkRUvyWyMXj0jD/aHZf7mUA5zVMC0mlOeY+ueJa3ZmbZNPc47sK8hmV9784oRzci+zHIGC
jrjo949m/U0vM2VJajKAPdf5NHqnrDAAkebuLbRR8YJ6io7y9JQ8/qdXEaZpeY7Dmsh6JD6NWWe0
86RK/ers9NFz6LJJRmL1+0uoFe2vK55tcAnbNHSb9qPlPj0I+pqd4WMsdQ5FYr1BxcBONcbMuko0
WCqFO7+HNfZyht1h/222w+L3l/+bdgQ9TAPqILYt6/OsHJJegpZmVkrXS4/THFIgNHpv+/urfHzN
z08JzMwk9DYtRqRhqcXoL1uKk8RZkw1uc24ae1MICzkH27i0Q3OnpCcBI+xERX1ZVxiieWXbkDRq
/KPn2f3DuDG8v2lvw6GhHd21GT2f2tsAKewMiHjcTk3PWbidvADrBMeXyCBlOWC/bDYGlIjGYos+
+zBB2jZD1qs6vk440mPPRlKLmlmFJhRAgsbOakDDevEy+5DD/TrAF+IPjWf+zS2bLv9jxbZYqD+N
QtttutoZ2uo8sDbZYqOR+0v3TdKscg5So481pI/tBP6eMfIa7rj+/fX/boRapvB1y2DDZKB86js/
t5q8wOe7ReZjUc12jD/ZuNFnE6pX/wILgRogyYMi1pe/v7Lxd09uCbWw6GzV7udLa6HjYS08VGep
N/JGWilcgNoIDxOZoq3mIWSRm8AJTWF2cBug+zWaO626phDLWgdD84fb+ZuxQwMYbC3cESG4ev8v
o3jk8GxCm6/OehSlhyC1KFVNVMBLBsouNXVGR2i6N3WaW3e5YwfLzpTGNnZDdHItfd5XBbr7ITe6
l85kon/cELgjQrL32GGmPwybzysya79AScL2LccRwhSfbjawa5vMcN7diiyrHjivFxs5k7lnAtRw
4bC6/cMFfx0nP13QUmHlX1pnwBm0D8EwnEPPM9aDViFVkRfAcYoA2hV8/pCyUKK/+k6y+33HqBH4
8+oifuoXdWd/uTK+bJVwEIo+a215HFLrVI7eq4yk9h8/4U/X+WXT8SzdTWDSn3Nwnq1JvhCNJhP9
8gaf3G969CbNP8TDv8TibA/CMTiaGyxYvv95BwrSChvC0MNOsWt3lJIL+xkQSVF8c/o7frWQLyZ/
8fvmNH4dOpZPUOwZwiBz6zqf2hMVjxEFWD08xj1J2Drsk+1ojSYFCUsHcOBWuxb5ldVUDNCMJTD1
qFMyfF5eQgiT8SrVk5S8LKCgKkM905soxv3+Fn/tcZu0HrfI+cQDxvxpFS84Hs36iLsXCQhwPB4q
8OkfOtv4NUDmGib/J0aGxal/agUPcwSwtE52LouIjF0/78YhQwwk6U6k0LfxLLc4wi+VrR9Vn5Ui
nE4WMhqz86g7AwC2fqlSlEk2Pv4PHv7/39jHmPnLcAflGRpRk06QjefybBP8IL/h22umfHLz+0v9
Gh781AbGp3YO7Lm1OU3n594ol2VjncPRPP8PLqEWKMO3WED8T6FBr7lmogVadlaRALOpquV/HGLx
EJZu6MKDpvfLHOK8nCU2QfpZ5k8zmiGIajFRKSFGEl/UXl/a5h8C7492+XlF4pK28FTU6Anr88aV
jm2Xj2hEnssxumRGBrA8rtGVS446jEuwAwgJBmBM3BDzQ0p1flD/abNSXfPTLTA2DXV5hxBWePan
dsVA3Jvz0DJOCQzhzgDhloGQRQgy27gT6B4NQZAQsxhVfmrQ3Px9r/46ez5d/tP2Iwn4dLhO9o0r
0C/CyhzMKWrPy4ZI4j2tkhFUQQ5ExJ1dMHJgA5T4m1GPi2S0taUMguw0GZp7agSafsOEz0JlxdXz
7+/yl+HNTVrwGW2Dic4s/9RGqMeXrp7X5o3Zk3ASxfwgE6/6w1pFvf+XrhC2RV6DA4vlmb8cVvQx
bjMMxHGhEe6XITOVfi309qaRr2GAkQSUA24Frki5kp2707x2WxrjU+XWO/x+TkndXwclOEU9rNai
x0Yq0oR2xY0vB4wFwJ9WW6upbpoZfjOZob4zWBVtB8WycesVxXyFN+Gq7Izn0XFs6kL92sPfQrbp
K/ngS9MnlyhxQCRaKOThhUFduVTORph5rsFUL+JsPmiu/tXIwk1ek753oKva9CqE5Kc5Fi/DhAJF
7UGRyKJcgUurJ3SI92gMLL0k9FAGkBffCED0JFCcOLfDiy23XewRUkZU4qK7bgRebmXFwuPsgS/z
7RxF66KTd0hD3qCsgm4fPuwoCcr/y9yZLUeuXFn2V2R6x22MDsCsVA8xj2SQwfkFRiZJzLMDDuDr
eyHvVUl5u9Td1f1SZjKTUkxGRiAA9+Pn7L32m6nw/Ngwl/mE/H2a3CKf/VzQ6jRDf9Gb5NlSbYyq
TtxHiiccWs0mNIKH0QaWLSBeh218zbHGoY1+nkgxR9VgPbUpBbQQpKyMQQzuT6NPM8TJ55yo6kj9
IkLcui09YZozbpntcRz9gPn20qfus1Zk0Xqa5DbGKTxm9nHSk11bQ5+VHPkRkewVLTdMCB1w8IQR
1kDooGenr5yZkHDl/TqeBriAllug84CT4mrxUTQEXhpCp6dqGyubaARCsLdlhEDM702YQxZkRb9i
bs+LWQVy/r6eJNCv/FQ6MWJYTd3PwEvUOKvB4+UDj3gWmdjroWvkovAR/8SA0wyfRIH+xbztDa1e
yzyGqE0xvo0ZajCBluQkxbJj6p3U93XbgXCtnVJx8CmidZyY7t6CIoV8ZfS24NobhDoFAxVRIyO1
lTC/vDgbbl2NBZHxczKQpGtnBzUUh6BmsoqQYELgGumEMGcIYUqEkmnyTcf9jPkGW7qXdPdlBm7j
f//k/7mAEAZlsec4tP/MuaT/05lKM33NIVRRnacwSm99J63eXNefznTEhv9DdfprHUFJREuTf8el
kSqAozh/qov9MoxGWYwSSHuRrJvQE9ux6aLHYfL8F5Wk0yatZfj18/P9j1+6uO3Pru4PpPwN4w/5
pz/++/arvHnPv9p/m3/rP/7Wr7/z7w9lzn/+/Fd++Q1e949/d/Uu33/5wxo/okTw99WM918kscu/
95nnv/l/+8O/fP18lYex+vrbX6GrgFrl1cK4LP76x4/mvrSpc2H/o489v/4fP5w/49/+epV/OcZS
tn95Lz7/cvPVx+3/8stf76382181Yf7mWL5tei41neVyZ6ivv/8ASpbJQdu3fZOmCD8qykZGdL3d
32zDFXMxSJliWQ7FYAvU+Pcf0TnhMEgbirzi+VT494tw+X0//v17+c+b7/zGL5sFdwp9d3p1wjV8
zzB42V8PM2Mf1uYQhPqqD8xLCNI/g5cj87fSvcFnCEi1xTsaLxMA0qJ+HHTSQx5d/oA7u0wasgrg
NzjpSi8wqsF5cBi1s+gTFO25r21TbcdQwJspKddPFQCrECYvkTk9ZkR9TBc+Mjs9gg/ShGvJgq57
D7a6CXOoQfFDmEN8gMD+TsAuK2+00CXRj5hXKvfV0D9UCg9LhzcI3jkMdEi9zmpMxIJNhf3doLH8
7NwoHGEVgS0NyjgPV39IbgmuoGxFGoIxPvfBg9/c6/lH09MPas1FaiBiAP7suw9R4qxCzLSmXe89
GDV8PUwj8aHw+ZKYIFEOmGMdrgQJ7ZWDSrJ1luTMrVwKLdqTP8UzeWcfTAZaAjJSw+QyqeD2R6DQ
lhE4KlV+NM5bgNAgTk7YIBbh2bD0JUh5Wb108VtG7lWHIjG6laK+T+FcAYM/hipZzlkSKTl5OJxQ
T8RbMwFo4bxH6qZV4UbaEnO2BU9RAL2nswTZTfPCrcLPTiTHsumbWwOJkUQCrxRkvVYdvbbZQ55G
nmMUb4U/wRa0wnvEeycbpgl4+0vjzO7FY91Vt9NAs0w2t0nKsltwIvNg9/UIl+drUPbdvoaL1QTB
2cWIOza37YCDf8SF3KXIBfALd0QL9u2+8P3rfEnHyFmPLlFM9ul+frNTTog3BjZfUxvDtuea9Z4g
8rf5bVQInudLX0TwedQrHAmmudpW4o4LuDKNzzdW+6fKynZ18gZz75bR8QFBAxveMtGZJPOpx2S6
KYF+dhDiCJ0+pX58EE56ItnubEGnsqALTOgn43xld8lb4uDwhatLBNMSscsh9uUx1aGPCPxQ3rh1
EY+RfLFptBnfP62YoaziEgKjjsVyAKNU5yc10cTCG66FAdDoYD1o3wiEt6EAwZ94K15i5xHpDE+j
Ois1a2+0tdZ8xugVIXMxgl3xpTCljc94qnfgch5SNrRczNDjbEcYGa5gFTO0994kfOScGsFC0pih
iZNvZWZIDKDceKF9TrJx0/XOVZj93ulfAzUjyvyjnPx7LRBLeKtrb3ZWtHtGd4BAXW4iXNk4+166
FnMwGtiktHjXPm8HLyfPU6BBxW4wOUkqgGhVOuLdsZ+tAd8z/1dahkdR5Ku2gGyOqbJNHyK0aw1O
Rf3LkOVCaZAjHXcJwHo7MMG0u6/JTPc1UusRl3WRdYhHRuznBHiATig8VCg9sGrrmTT5BWwCJD2k
KtEZNKCtqjsJWSqG3PPogo5lfuxYR22QkPbxwAONCd1ZlIEvoHsL9OeiOsPZO3suBaP1UEZg/lb5
2GwCWW5zz1zm+qOl7iPz1oqLrW9/1cXaZ9IDcfbMHHqlom6rgEq2pbFM+B56wiMjmEnpfpZ39CQx
BbKANpfubBaqukGkOlGFZne97cN8f+siliVTEvX1obeouAEjePqHAKVlJuk+aeb6ywCzT84zqSoz
tNgdaBPHMbhAMj3QQhojMKlhrRjcVb1EPDSs9QijgxmuAdqibaciZ0mzIaUaGQoXrScBkH+lys+9
ZVFBhSu4ZZu2qJYyRCxsAyJGAlwF9Trv5VrF7SbOX/QOwz4QONEAeeTXSrs5hUh5ezzdmfPhwGL9
pw31j73ql8Hwzzb9P86Uv+9Njj03E31P0Boyf92bzBCqgxXj9nWSfOcoB5Sq9mjn0dbIi0tMAa0p
ABsm0wu+3KKP1gYoTq/oj8D+15DfOTFgQR/lXjbOjmSMY+VrK2lpJ5OAzKAJSTm06bDb5xiwoKa9
VTAUrBmJigconuClTIRLsJlNRO8gMq/Iehcdm5eBnCYkCI9ZuEZg/WCAE6lRinmkdOi8i4TViRVE
2eGWke86GpFgTt0tMswlba578PwbS+ddeAKzAqwnJJrdnHHNdK8Mr6nRgaWxET5pOGz8tdNg2Zvf
YCOXmrtJHDwyLHRA4096j06PtRCq5FKy8JVYKjhgb72oOvT5Sy3CM8gx8tDZvLx7DzHhkGkn8Ot3
Y67dsYFsCAxjHwZ/1x2DHExhbyyMBhw+C1nbsmC1LNoui10bA2pNlvNiJwmKHvr0yQzzBWdLcuMP
KFjvJju6p3kOqRMXWzpsW/iughCVgPCvvkvv2FVPSIyX/cB6TqoxsSJuhQAWuWw6SpJMkkNYolES
1tnoS9oIfJVBtEUKt1a9ZIfc5ETH1myisRcdcot8DbLlLawLkO4TNGluVl5kVV7Qeq8NXVu38XAT
sp7/1yvdc4xStS2/5Z/r2F8K3/+81P3lr/zLF/rvWBC7nCT+dUF8Lgv5VXyFTflLITz/0u+FsKn/
9rOtqc/Df84llNe/F8KG9xvkHOb0CKcNxj6cjf4og23rN8fWhUsTjV/SxTxR/qMMto3f6HbpTGno
Glu2K8R/pQw2XHM+gf1jrWHYxbjVJuKG+YWDLPLPTehAklgXw3FfglS8ajDeqyE96hhsK/25x6lP
n+VMg2gnAvFU2PjCo+rOJ9RGyzexyV7Si+pcW6hsmQVy1AfIkBANvIzJtk/14lGv6i3zSuSlENNC
DxxD2j16qQYIHq82Km2AvyQedTbH5LBMHuFIQCuQEabRsbiZtBo87WRfO6MvsMeSxEC/ukPVqo5l
Xj3WmbXP6VMgMCJaLU9eZF55y45eo3LSiyiGu77Nv3wfDZYK0LgrBLA0c4NFHpfbWJTvWTgXxcAG
PC8/uEMXLR0frnzsla9F+4rq6z7J5qTmFpNMEZPvEOaKqGIE/kH3bjftMe2bF9EX1zbbJXH+yhn0
oTR9JlSqr49kN4UoNZP+NSLWDsk1ZoO6Z8IpSliJThYdSTbDTFAET3odQOEouuHWiAZIu7lsz0By
ql1QFdfRqGA8tg9RnL5pTfFY+/pCps0rpDex7DS9W9mKiylQtk/1gz1iTu3w9MNqwKjeJsadPZqP
48CkCPoU6ry2TW4z5quc2/bBzMydDBwg9JSg/2lU14TWk4HVe68jfaFNRwiwUVFQTNaTJT5cAXDM
tTNmf061HEqIKX5NJNMU4YoyYnANTxaj7UU8OO0G/Cn9q0nHz2NhemmyjTF4Gt7B4N6Z3PdYcoJy
2nPkDZhx7HRTeD5nkHwYNrFToIsUTOOD7Ec0PYsYAjcaizjlKOEpGq0yHT4tFRxbyVQkyZwt+udu
Y8YxtrvW8PdWeZs0CIAz+2vSjBwedvA8tPJcRAD8c0xpoB/WtjW9+KI4hDZRv2P2nNM64UXLfRmm
4T6yv2Eb+1AKy4J6QczSsnWoZ3LTuf67K/LzSMVbhMHT0KaAo4X8rAzr1ueAQcLPsLT94LMXOdbX
KsTWlMrHeqByjsmP6jPoTbVVvEwtnepoeChTQBTCv4Gp8ExG9M7T8100Tmd/CN6tzLoZ6+lR2NXZ
T4waTSUYxIQxUWJ3x67Ac9OO5n6U1rGykWpP4a2V9eMyEMaP2WA9GMWrJij0sgpmT6XUhj383EjA
BXX2gnLaAbuQvxM3C+8MxGhry1XYQo3SZ8o8b6bPpispugebL4i6E/VWUbioucSbHpkXxJrwP+zK
2snK+1Dc/2vZmZCvGNy32bry1ZGsHPTMn4OBX8aePRMxRQTuiS8aO/CtMeCBua9JRPYj9xiV3dGG
htNMdyZQMp9nB0DNs5VyDk6D18bUvsP5ReKathxAcTwbjwldXKpySiZFrm3KObgQ4mKAyl5PhJgv
4Kp/puOP1i7qZSzbq5b38On6a0pCyGiiCuy5VONwtUn5WtCSONhZQP3xzMWTnMdljfSlzPo9+s0P
XwctURTveSGmjdaYDEFhvPhVT3xcA7lJuQ9VhDUBbhh2W+7xKDcO5CTz6drbfnCfBZYivzznHQev
eqmb2sGZB3g9R1i3OLhOQO8ToJ0qdwMMaM8Pb+z0phzrbWUpwAI2zKdwA/mLZkNCLRCSeGNDX8AF
7RMO44HVIlBehhP/OgD/cQe12hQjfu3wMVbWmtTrEzJ/KmNSE7WBlMJi37vR0nwiAW6TD/LEY70D
jnfArrCaf9NQ9tqDQeT2xGg09APGZKsmuqfGXTKBNoGrK7VbI30U1qtt428umi3SyhX/vl0I6E0v
g14cxki/1DH2G6JBZ1exo+KbLrSJPZ5WRUwRGBC/qJu3er+3vWGHQ+CgivKYEAOuZ8XOrljfCnsj
YfzP16SrOnxQYuXSpqUSvulIyg66YNkYWEN4OcIP14DvsOFwEKGgZpWwb7u2ISDXOWUTFkB69n2e
n/3+O0iONXToEKAodaU9hvc85qvEAVZulnvO32t6XChIx0XJYub2iEsL7gF91yTYiVM2kCrcTKQu
z1crANyW18Z2/u9ei967Ut1oNHral77WjxxlMPmFjzoosdxTpIrGcxrDdajabdgRip48q4JkzhpR
Itc1afkxUPH5Oo++oq3srIzWWXlk/PlNsNSjZm2CgxncXdC7u6qsboX0ISkY5rHGZcbA/gd0H7T5
KdWlG95EhYED2N+S7rg2tE+O50oEZ2QM2Du17BymL3o27aKmOdesRCYbpOfQPUbb/lha2Yul1KOV
cbTmz00KhkSMcGXx1QvruSq1K9/K0mmsVSOJ9hyI3BjSS0r1L9v80mT10Qeqa/qn0iO2pYseJhGh
Cy7A0o6g2/ybyrQOPseZscouTa8fOHUTYlxchqF/HL3wIWURnY0QpZRbZECvyCEuzdSjBDUvxhSd
Qtejli5pOOOlgCu87xwwSDgojIDEwI9GcIuBE/eIXZRj9uEHcjWYwyo0wrthAzTxpUAWW2Efdfv7
ThhHbfb8WMO9xWtofXC1CFNmiHHj/IhHMGJduzXIITQM/ZCQ31XN/lvDpp65KyCZEjy7pNWytNNx
71f6rp44AYX+SWTqPOYH20sAvHf3mCPrZckj3VhrncEhws5tUcV3Cf5qEhHvp9BmEQ2f/JCQZ6nW
fpiQbKev7bQ84mlYj2G8JFyr5KsnFfdLf/Ug0xCKcFNU7l7U47ttq/sMT38l37U0eqZV/9q0KQmE
sX7J9RcM6jKVJK0UqMppoYGFOodI4Nmq73MXFriHs4VnRhjEIpX2Fz6NZR6Wx0g3LjUhnlMzHdOl
iK2rhP3cCoOmgvmR1cO3GroV8HgE9dOT20TPKcxwANZvSLEvQKz8UDspqzjHJdM2y7HWQdye/JIM
SW7uSNFgajGhVkCOa23V4JlPJv2lVMfYfzclMZfg5FlhsRoLH0sgtuQanzwXRY4aCKXx3KAGsmtv
m4VEsDgYi8K8PKJUPXcut7Ubh7eD3YErSaNl1g/faRagcfzwCHhqSMMyjkM0Mg3EiG5311ZL7jj3
k/ES7BUJaAsKmL3mZjsF9y4bl13zMz0B57xJjpPGZ+KZC3qfyjhR7YLNEeP0fRyZFMgkyA+hNi1D
4rts5jooeCLAc276UVePCnyCgXxdCHXLMj4J3D3kY4QuKLgAHnbk78K2uvU9Uteq9tQG93b+ziwO
WprZPRpNfB936WVsxC6hDTl3cu3I3+utcZxS65gCsYbSfMMx+kKo4l6TV7YxvETDY1R7N57N160t
itYBq46Uv9UeS9E/YoG+Q1bF6vLdRtpVGcZqzDTcy+7JT9xHFpBrNgeouBh2qnApzOCaAAqL/PHZ
9JJLZ2YbO5rwXlCyJfllUKwdE9E5Y3iTQdiALVs066r6wWFFn5NG3lVMCenISuADzig50q3RPpiB
CzUAA+aiTOjmhtEpExM/8+4ae4RO0rmnnO5U290p6Etl9BmNNK3K0RVLC1fjKgGhzNzPWLY0CiUR
akMyjEdpBXujdc+NGrhS097JxDlgwlaEzp0+B62BQs6WdYCpyqvuB6fB0BvBTeAJHGD101Otcozx
OPhQxAFZjid800wlUc/hDR5osIIUSENM0yN+TTeCiB62xLtrjactfDlADKxPQ58lS180zJujBg8Z
ptXeqU8U1mB6VRotgop+ELhZKKrcSg2Emb4qTkHgnIwy7lel6hklO7dVWINaC+/xiEGCSAiZMJvH
YYxID0PowySSELjQD5aOnu1sRz22oIHyikdEFvlNUTInTiY08E6U7MqEpDpoHLQExpWuBQ1ZEpyy
rPhmmEhT9+ws39gGyGHDLZYcvAjGZUOWJHWRwYAXDIHreyDqTUxec6sL6hxJ+rjhlwsZ0eAnx4e+
jb7Wi/YHiRAYsZibBklxI2mbLqK+e20mIO0ACUAx8jUnugc2AoA9uev1u68yygofeHjneahciZkn
7XVgU4dYEe10t4QW1sMU7+p+OfG0ZR+mBYlyGnVj03cVD+OyN2sAsNa30UdfeoAo1hVwRDwylQe2
5Sh33MvkwtUstSnbaL6ZY/EOi1PSAJBXHqtUMkEuLQd8ylJ+xzYZV01UT7dqDgHkk4D76F1jW1Wk
pbmk8/H9qrXtKsYhgxh2zVCkdPyDeDbFBhvTICKUlHi224Bzbl7bYtM6kH0s1tBmgHdsj0QxNfAN
3SCnnnHxeE0F7pQSHyFCj/hYW+ZD1hOtRWsRCUhZr/W6VycAJaKq08eyTaifxdDvnKm112ViNBsn
ByUyalaHiApZ6xh0/TKHkbFk1ca9639oFbci4rmvoO3w5LTtwWtphGsk/HCrJ5iVbe5FDRnA3LDj
E7hQMiG235VuFqxCK4JlFWJ30PHULlS650sIYMi0ao1tYGG4pABUMVg0q0w/Q4XQy8FL6BmT3Kej
V++61GOokhJHZ9z5cB1Xjhenq9D3OS8ZHPTS8HHq6SZYPTAKBdcHZRKHR+bOgEQCnkaQNLoI5ZIT
oXVJomgZWVq8kw5Kl6BBTTpxqmIBykGbIapkwQUYAIsC9rSLl9drl12ewMhSxXvXl/CLUhxubKd8
9xndzb4CrJV+ozUwAgONAeKM56Zzn0RlffV9Er2jCsi8wAcQ1QxLOXQtYUQcUFHX0oUdSkBVxIdt
Mz/+Yk0dgYakBUcfHxPLXpDycsBr5x5QsPzxv1C/dXvDKKgAiZISk55tZFD0V4Q7sOyVuSySMjj1
Gt0AP9FmrAymVyuyuEmg91tzXyWAqQiTo9n4UWVyk4QGAq20vybZRdD233Mfjygnyo8KnfbV9YlC
DZa1n7OPifSHNgMjQyKRQrO5jbg3D/Q1WdBIGrmPib2j6YrYIcWmt6h9UKyVj8GQjta0A9i6iEer
ObXENKzGTv8RToTUagnFR2nmu7xklJpHiX/E3UZv1LY3UxlZZ3LZ1T0nLhzT5HNqZj1t/AIjK3SF
XRLWj1rcVQQffE3upN3x0sBXWDMwTKuapg8nG2HVSy4rHMRnZVYCwgtWWD/zXx3HeLLkMHzV5kR+
zPQkrGQ/QpcQgvCX3oed4ajgUNTpTrfMIx4VCCRo6tuyxXXh3JUzLane1nr2FlX5F7XOQk+hF+fZ
EyKqA483xPNpW5roQwhHuVPYVGWjk6idkdzQn8cIG5JFi94tgGFWYJrsAw7scOG3/kOrjf6yRlOT
uyRRWY4HP0m1NZ3neRzAC+gJntlDyIlhIYhM3DqV9iNwtUMsqnvMhV/GBEdMt0v+7S6DWUl26RAy
lCYzJFlg/UeyY00xxSwlZ7fuCffAyotRmSVlSRjyhviCnXirlbcBmvut+eUbETbPZN8xIaiz/tPH
pd5UzQsbxxqW8R4z375usit5dv0YvI0BrACDZpKR03fQRthMnRk+BBP5nwEJJ1N2CpOuWiFywZ4F
5ICI6gyGOLZTYzznQ/6RA/szCQyJS39eVbZiY8VnmlHroAgO+CyeawKQteS78awb223AvRkHreg+
Ozs56wluWg1IAcmn96wmOy3J3sJkALbQety89ERQw3yrzALSUoHxcYOH+b+tGSIgw/ssu7NLwm8t
yjfqnnMTkA8la0NfFDzjqH/ETeASgeS0VEvbCaApCQ0w9dlX6XVWH1XF33KL5iWPVx4DQmThJ9m5
DzRiiLlxN+QEYZ/0z54zu/mJkEucFnty+B14nJoTwnEY72aiQII1TU/OKHmyY+6eMnvLSrkz85a8
F4dmajKSnddEH+bkMMbmIBwG6Vs4KDAQ+AYm3kU5w90jiNpNRKy3XrYrX38kqHEiLtRbtxPXpMgB
1TdF/6DpjE10s7KojaPopzAgHEZ0T4SwL+O63jaui/YAPC7HlOvU+ftej2fG1uPYE4LbdBQ1fBmK
ERTJ3x+AxNfzJ3X94pLGzbXJmxeV4dcN/U9jFK85X/4yLbRD59qc2Gl0mt7D0GiMpt2HDhgsFjGx
cUtae2X/YUTasSfHOzH6u77YTGDqQvDRgrm6IHBn0eb5iRYBuZp8pLGKPpRyQImN3/PkvVdcG0II
NnEbQS/6GUiw8aaBE3iydG/HIdzU46FoxJ3u5Sw85FpEEu1+7Dg7Oy84yXnvTPsRMnkLOWs5ZUWl
2CX3KsqJrkuBL3TnorPuAkfcyKI5pGAgGvInYhzOC6KP9owlbxKNQIk6JUHI2hlSrP38weJ5RkK6
6OYUX94oTIsDAafwFIriAu8yWwT0O+BI9zstCx/QZshSnWsPpk2ZO/skxghTG8T+FLgcXPrBPtk5
bcGdmrFKWoC09fRZyvwa2Bnt7uF2auqXUOcuK7T8WpbWXVraFLNy7vV7/hWmG2NtQ8uWcH4emoTD
yZAxNwagtsOmrhG+QQYP768aQF0KzmBlddC84QN+EXkEGvEepBEtYvImlr39I8QJX+GCp527qEdv
o9nFycL5I4OmXkqDa4XKkRQolHIcpcYIXYwzODdNJV/GNv0WGgk3llUQ/ZXd0k/bwiUkSloZ6bfp
diul9eeaC99G2bclSb9Fw7BCEc/gk7c8dqwzmrOr9cZeGf6X1cWMAOri4np4CD7yUmeyoXFg9A+R
Fn+Eg3eDG3tty+lpFgzOHKbGfAUHuCnZHKRPsonmQyMq3uLQvLM8bR3Sqasd7tNRpB9ty+pqRf35
WEoWAVKxD9msajA0xnTzF+qM97QblppN8FEvbroAJiQMP/bDqx96+67rNpkXrYqJNU0v3z3EEA33
NAK2GRlSvwR6F2/1Lv34LjX2cjQrga0dxtS8y7mxsznH0Cm49mFr3qHmHxYG5LvF1L263lP9zJR1
n5ccOVSuShKhjYwZQvyZ4THqHY0Jp7PPgvDYjNVLMqknu3FvGJouiLsF/eW5HFOs8mJxkhSxeiK0
+r6GKDJfDEkjdGAc3OSwWoakqajlnHUjp+vUFle7s3Zx6bKJ8Igj/yhL7UcvuXvHITtZNQHiA8gN
Nz5LMqDiXhsWThx/0OXNLc4rqJqf+uiH6Bp0zS2LsaXEQ5CrI1nSe0jbCxpnOIm1usaxxb7mGP1J
exihoZeqvAJH29RMcrNYbN9RReKPJ8KDVoSXTk9lmSF3Efv5li1NQNqTQQgX2yWG2aUHerKqkYJZ
Yl+F3kPcQNVk+44DebZjZwc78I41nnrAY8XUerIsIH6H5cXIadzqvBR5rpcxsrajJ89CQUqyG9b5
ISTcEIKjnop2obr2hcSZz0InQjKvuXtrueqxwMfmdOm1EVRuTo7WUBDGJztGaKsAgtS2qJ2do/FG
HW9eqPFBE0bikShFf4dOFgcsY82tf6uFOtquPj01iXgQSagW3RS4FE8Rwnw0wOFE7gBMhhw2R7p1
yqC99P0uDlswt1WlltpUkGuYWquWwMtFz7O5TjKF8MMsIDQZ6f+DlPL/Z3T8y4D5X2ky/xvOlw2U
h/96vLwoZavei/d/Hi7Pv/HHbNn/DdsSWknhui5eoFlK+cdw2f/N911feNAFXDxNzj9ElhoqSwwL
JspMx3eF88/jZc0Uv/nMoy0fhaZlWVBN/ivzZWt+a/80XvYMB2MTnSgMqcBLUED+ydnSaq7qki6v
FmmLk5+kVDVBR03cqnnVLR7gCcxcjYQY9gzB9Jde9j9PTBZR3ewFKlt1stPTG8vy4IQ6nREFqzIh
Zudoi0iJIxx/GDB1x47+6BW6bR8rLbB6xHZJYx6LNMq/x6yn8WjMid6k+sgHHa4nR3cI9CURcWWL
LLtq+we/6hyX+BqPAQ6Ordhb9l0yxZBji7xeKoYfw9FEyOUszcx1m43t9fgSVa8gnSQgFh1aOZFL
19KJy7uRa07HpStdgkvskNkpc03pLrrY79M1cRH5sNHLeWrmMhD+7KFY/+hqT3tpmPyTXJ4qYK9x
qUfJC0mKXXmLLwEmzdRIm0GwY48GGvgm/dTYU2YtTc78HgALQkQETBGQ06iATDWp2J/WWs3+veyT
kHW8A7R2ZdqnxVsbHbW7ZeWMZ9Rp0vBD2XlPiixq9VzqUNQcE04USSlehF4LSka/YVkYOddxmHol
Fqkm2iWBsrVSFZfxmKgxrt68KXQz5rp5m52UA+f1XXlt1h7qYPSKL6euhBqWFjBGIyUXzq3Hp9RX
I+Zef0rG7KFArt/vmekxu2IMS2duzkOqxo0Feqzf6Fpo2pfKsJXxmtsM/V+VMfgOg5ywxsigHAqh
fAL7uxsZiLu3gWY1CRDVqZDyKVNt+UOHMMxX1QmiZjC3E8vkOnX0BDQMJdpQ07KdqgGtrp1GpVzi
CVbdys8nEHxGqevGOZXFLIl1DKDBvQivyrdZmb3IDZ/D1hafGrTMrymsjWTHFxHnEAJVmd0GzNy1
hdBMtL6lY7o3JiZbhA5sxYSU20U8oGYkfIN5ac3BrLLd6sF2wrw9iwHDN+EEuMMQJNfSu9Ezw6Zd
I2zp4fmz/Qc9JNaTncTo7SuuAAB0HOTK8Tm3bQjQwLREPi5r/Nb2UhRoVcC4Duj8XDPy+m0QCHAj
nSUc74lsM1QIeo1D+5jOIbaFLmP3h9X2DmyjMC+Sx8wxJoZbDRv/ccjD8atTwrAClHxDgdZuDLU0
2BWcaapv7KJxcgMErWSG6GtZS1gmlPNV4YzO4zRCaFmUg12/a2PZvhrWBAd56kYLqagjpdQ/R8eo
su04Dm1y0tq+abami0pmN1KytOQRt22+TbIu0wmQ7UqvRuYoVbflpB2w7YredtZ+DfbytuiwUF7F
RJomExhbxMe2J14OjFviAs4z2tk4SUZ0Zc1NP2/ac8iM+jc7Y+Haw+PTRp7/jElolpTtp99XUfYj
d2SuX1DV6BUA0KbIk7tehnVzDEb6PoeCV5tetSYHIkZBM3rZqu/wCa9JY0nV3ixiy3vVCdpDBJnk
UVghUww1tGk5UEVaHdRAdzZqP4CcuajeKuWoHHZSQcqvrCtl4rvuW5JlszRHQJnGhQEbFa8MVaZJ
zbDn2OO2q7GEIEX+aT8XpoR5IOD0CjoaehsH1qJDvEpVB4iLqMsg0strresRZhSr6a9+4ZXapU9L
mnSuHHr8xVhe2o0I9MJfx8Kzn0UraBNATjeDrWrNUjtht7B9rhUP7HpwAhd+o17Oc2Zig6NdRshU
frZdr8nWGiesdNeJuOzQl3QkE7VyrAJ1cNyyr4MfbsZz664a8OGp7kHNqzRvvDqqH21jbfjjJCfg
820A5tD2u7G5NzjFdI8FoKDm1Eil5IYCLOATGE3zEmiQ5pe1Mq18bbQlg+BJS3kaHJ9wSI4qYcqH
1DO05Q3QSpB1JoMvOArDNdMgTqL0HsGih8BvmRONlhkulSFQkf5P6s5sK3Jj69ZPpD3UhqTb7JRJ
JpBQQAE3GlBUqW8i1Ovp/0/YYx9D+S/OuTw33sPedqVSKUWsWGvOb8YN7Tkkju741BeyV2uGAEmL
iUw535m32Hc6SPcbTaHjgZgaSf/CMDy1ZBCXwMUZGRD9XHgFXdNQZk66snMNI4LMWFr3/I62u8Or
n5Dq00hW98CKxOyieQS4EBCRNZQBMGR9oYzlldgKKWGcvNcaf9tMzv/0TfzXuPLZ3vJ/UZP9f1Vt
Iab938utM6VW8anY4j/429Liuv9BQQd6hfhcoQMo4P/629TiWf+h5QRXEi+Ji93RwW/yt5rP/4/A
t4I/CVeL8Ezcov9V8/Hn+S6narwu6Hx13pr/l2rL/miAdByBjs8FKuWiEzJZsT/phkvH9RvbH21i
7HKGluSXrloHwCnp7wQZQkoaIvHL1hpcYDPH7saZaNokmFOsxqKI8q6pKDWgjuJn31npUfUeoHMn
2vk+DfrGsi80p34S1mStDbeHd6zhqmQRILOed5fZQY87Paq+44+77GLcJ+Yy+07bRKJPWdH8Jkbw
1RvlkjvHAbksaBhQRGmbmbYzqhafqc8Qryu7xEUXE3GbWEDe8EEwj5zEnVaVw1dSa/2jNfX9lnn4
/gnmgsK13LSPUmsj1+h6hotQxILXWvj17ZRQMZSt89SxEXvKAVfXXmlJipOwEDtz4tJkxeEpBPyt
jajV2mHej+ZAAC5Bb7TXETQ5hNaWLZw5SzoB9lxY5aG9VfVF0RnMChnbrmLPO0sa4VVk/YxIU6u8
gqrFMh6MyvyJsBKvuRNk4lxpfXXsCrKVvPqmUiVtwgIri+YN1NQT9PhwhEUvRftDCvebQX8IOulu
ync09vPVILpn29E61AU1JHYv2SxVZiPHKxBxZZCm/j4tmBzWcCA3uRI/QUC+NolGzqlHJ8U7NZl8
Nute21copS0PhlWbEJo5peb3MMNcnESoocnM+d76YbYlDiVkvqe7BVw3zbpItFfnAQmEXpdADRvC
Un37Mmu8XadrdzrazhKp+wap5C1mpoQwCfwwUt7RUSHKZmQYOU7tT6GfUxFfVe4hQkzGDi02dhS/
ZIby147x7R+v+98L3j/F9++wpv+jh10eCCzyUNl0vPy+6X1+IBylFxVOKR6IKlF0pgQpe1F8A8Qr
WtclzL0pz76LeP6mAdL3/ZuxHLw1upl4QzZguiSC4dUQRCG2OJzHKqvXdGJXHNw5OLeJxsYNeL6M
2m2fngHpdzBRv0IqmMt7/vE7CNYnzhiOwOXm659M4WVONBt9ZGPraQ7874YpXS/svfKYm1bWLbIk
klBRebSIoDbpEN3AGt2NufyVjPbCzL1xqKR4ulINXHgMSNthylNiiCt/hkOPOqn5ykX/+xWzcIFH
wsTPXQfG8fE1rOK6hWvotduJcWQo9GfOFb8aF/+ck/Ba6uWr0BivlEZJ8Ha1lYRfEbMAp+fPvz6H
4k83zvUcoBzYBTGROu9u+38gH6jswq6l1t56gy7WpvAeC6luyeP96oPe/6SPPxGfJEzXA6FmcMz+
ZD8s6z4qIZO127Sq85VWetG6bCtSUdQzx4bLIS+hKDtzFXgmESKVzdUYbbJuzPgwWQPLRhgCmk/r
rT8QK4ooWPy19dMl+XeHpPH7yuh6eE94HUBmCZptH3+SZRAR1XWHfBKJzdQ8xZVFt7yWFIuJIswr
09e439xtrite2PkX7fLbxpgfSmv6ia/6zz/MJ0DL8lpyNdwyvP3ct99+GUL0RBb2ivjIKdl2sj6Q
kvgySkHeacFWJ8h3yLctcIM6rdjf/1sB/MuS8Puuykqgm54h0Nu7YPU+3ohEG5jedEm7zawZBUUL
vp5HeCYhEINR77eSot5Bhv634+J//wWW3sjHZwSWEoUB7BVgjeznHz+4G+2mKV1kZJ7Z7KtBBn0n
H6KyunaNmkzm6jreRmK46JsceGJz9+dv/YlOs9xxPp3ESp0gXDo4n/EnrhiGTDaOwtZTXXdDd1cP
3kk20XbyvbNn229xMt+GfvlgaOblYGKPC5mv1w8yNS5p7zBDkV9ckvmxmfR+SaZp+3h3OSVwUz79
Eo09oyuzuKTR0G892NINmg+L0bc+qmdXb5+tiJyLtjiZyXgttO4SVN1lRxT8DK+bp3ggiD01131f
3zFKrFBM+3nLf9C9Ts1wW9r5da6Nr3Oldi13fOn1tN5XwJDflxg6b//4Dp9eK1SQMdh1vgPNuQtO
62ffbl/5pfdf/Hwf7fB/3ytXX3AbrKdsBh8fHqEV3piaM8ikSD14FaztfL4gp9Nu94NRPjgcRqg2
3vDmUYQxJLKmVUY4S0sqn9G/5rN/kUX6F5ibf1n1+PLsRzCPBP4291M3MEnbNq26UW1tn/T4sQtm
zbokJpuBKpJxc7wFuks8Yvk4ZS68ULGGH3k34cVraxUg5JnG8qz1X+FJPlvBedK5Kmpm3YCAxvP+
8VbpVZoXg96r7Zzqt+1cPXaWcdn01bUav2LkfCLW/PWz8ErjA2L1dwiD//hZqZ37unQ6BTSX7BND
NXe1g2a0zvGcz25I4lbi7nMJ4zck13dFlzPeJB5V5xePx0JD+LS2wGGxWNUcC1+S/unx8JVhiDFt
1Nbyw7Mx7aIYc9qdLy45Z9+KWL22trtAnd/+/Lnmv3+ucMG68aE4mT5+f6mJ2QwnpbbR5Ly5dfkM
JXpEFKcjhpePWlUwiq2vh1Bu0s3sYjq302dWZWOVmyGnC4mXHZspgq4x/dXQyTMa9WAysfnq/vzb
UmN5nPFAydg62NqP19kNoaZLRP/bMPLPht2/Rkb9WFcHzOi4hxrkobFuvnXkQuBsJB8LTruiO7kR
6LzntvkxwfEqLfDivns2su416ZH2/flefsL2/fUsLcghwcHTZ4P+9CxlfgRombnvdgqr+1Jt0E7e
ToZ5ORntXW3UEPB5bjqtelYA48ME5rSIv1hmPtF9/74G22PdpWT2eHs+3idWj4Kon4g3Wq9+qIGA
2KGGbxBKqK2yuRl6Q248Sy4yhObYOuUunIvriHyv3C8IDJ37mzKnd17r+E371NhJQ6xyG+7BqBm/
vJKheJ/eUAiJ9cRdWNl1eK3R9CBcJJj1OiBvagne0P0WwTkSS5XyX5pzte2d0Nr8+X7/vqL6AHWt
xbLH9zSsT6+M7pVE0zi6gX/Gvod1MuIRwlfte4HLuHCFDO0raqix/IIf31J2XmY7PCU278xn1l8z
mDhJ05zogEWCil5rmzjzS2RNBKMy/IQZQir1PNwUpjNuEIX4O8+MT3MtNXqSMvjz919GRr9dzVIK
4Ex0YDmZn9bJlLlLBuJd3+Zxf3KrcB1myVUGx2hFcgxK3qlsOKmhqu0HgW6FzN1xvMquCmIwTLOh
dNKTxynyb0B2XTv9TxIQbYS8A4ao3PkOJCtZKbc7ZbpFjFIUtI1CQu44CCGsNV0G0sesdVbEPwoQ
cV7SPsakjvS+x5Sn3hhus7XH/raNWBv0meQG4fv3cXRdN9yiTBFmPA5eD8oje4gH4rrrdtpomcIm
QFSuy9g1U4e0SB9yGZ3/fNt++xEXdi5NGR6b93Pl501vTk0yDtCFAioHzpMjrzJG/SHq0Gk6Nvou
DUmrrD25Eln0hpvR2etg2uouE6t+8LdfXM3novKvq2GCReuQ1tN7Q+QfR5y4aNNer9W8jeTckKLi
v5DAg86lwluFggNpBVojgGIodS2n2sxDR8qh1/7882Usldo/H+zlKuCcYmTweZ84Bn1cNnI7MQpI
4OTSY8vczIh1XDIoolEGvlU9VLRmlZy/eH8/MWmZRPL20uhhImroFgfj5QX/x1cf6yH2sPNNWyMv
74FI85BAaLJGuhyF9xC2Q0BK8B7B5Q+tmG75zXiJfhitd2eNfr42cuIx/Vq7cyM0MwbKqj/fkk9O
3L8uj6MWll+uckGYfbw8J/VaHHPeuC2K6drLltxVhGgjuOswQCwNsgR1Fq0GdAyqsrBWefgo212o
ISVDoql3/XU6OdhZ5SvpoC+a3n5vq7RfAVldvILNSdXW4c/X/HmX5I5ygmXZd2Hv2eIzqXOkj0EW
uJq2OGLIk8xyFAqRffDm6RHsDhmu11kzbsqJsKo/f/BvdQSfvCDll4O6bzD4/rQYZ5PWtZiHx23r
4KxUc0lP3iwe67fUKjD5sx6PXqaAeRgvrS8DT467ok1ei3J4tHtkagJNTeOE8DBGdBOVdxVDqknT
6Yv98beK9/06TXe5Rmi21vsz+Y9nrpN2jIY0G7GPcQ5pemJCIfYMyU3UcYCu4HMk+sUcNcSRNQSi
pHRcR+uyqbtNrokD534U8HVMvi377Bf1g2n/9hIu4Fo6HQ4b23Ky/fjA0ZFWVTniX1uUViPC+KtO
9N6mtfWHEbzaBZN7gsbCjPDs8IX9EHRaqJKgagpCoqRDVLvLolx21VGR6dJEvFhFzTg9zusbm+4n
0G0C5UV9Hdbh94Kp2Vc39x2u+3EZoYjEVM9SpLMxfX4KulxafdRp/ZYIVRAOBJeiiez9kihBt4YO
ZGW/8ph3Iw9VGnjTpG8YBF0aShp3YR5i98ry7YwMYt0ktdrrUYshPcNaHuOoZhy7Kft+2Dt+fJOU
KPxUPcMiIetcN65LdjUESPUbbmIi0tr8u8gml+CNQlvlmWZs42igUJDA20YjGO18PNl5pXhHam2t
VHLQMextkoK+uS6xarzfxjSvvI0u9fOkM3Ov/KEDUl7O8Ph8HVAcPuGUVsA6tCs/6OIOKNSQnCR8
ig3j6nbtRckWt/Ce5ioxHwaCbeXc6g7+dXdqE4bK2ZPeGpe5bq4rLf6Fhuhh9skDc/LyzXHIuPLU
2jALBsPpq2FsU33Md7U938VhdYMd7rHA6GCllnFqIVivZ3A6q7Bbi24YVo3FM9Em/rkeU5SYDgI1
JimbfDKGzZwP3maMB2hVtX/lwyDF4A8k0OlLbGd4F4pRomdjHqdZeoj5b0ypaPVXSx9vR7vgv83Z
khx7PHa+qSHnhoJhesSn8qwKcNArk4HbtdPqSBJzRIwRXVY0qph5tJjLy0S/rexW7kyUn5GMirWT
ojKUhYN9RQdV0Ikq2Rrm9NLN3P5wsqvj+9MDioDk1D7yV30CxbSLoR32hhP4jTPs3KjsHv+8pv12
NgTrQOfTo9VEDxI5z6cNQIMPAHAJi2dUWndOZN+Pyn2t3PoZc/CCa3lr1HzrpjqJCgjutR9ffPyy
ZH58magxbSRDfDQcCPvTkWeWJORkuSL4Ku+SdTFaFHCTI/dutCncc5HqYqVipzqC6M2YNtfGDiGG
WnNg/YLG/N7H+e1KPF0wTANJQX3wcWEi16r0YpGTUEQ0dlBMW4ich7DvzfV7pd1EurdxZphefZne
4KV81ifAM551MCb+faj+baYdnFBltz3/Vr48Xt2gmuuqTXaybqqrRGUSfwKOVzkmRIhWyGVh5GAl
RkW/TazMQeWs/WzEMgp6/4M9/MVm90R4hBm8v6tDQZb2bMUjNvW4Cvxx22V5dyKnjrg+BK/WEJ/L
3uquRBdEEf7OLuqDZNDHIFEeK7+Xi60mugP6a+vGhwNlDN5RVtLH6QkzI3J5f21sYl8U8f+yIdks
7MCWmeX5uhCfFn2KmMlXAylOoSGBfal2U7rOVQULo5uxFqWm98sHKLW3kL+kg/kLqqu7tTvhAc6Q
HvljqxyP4EEbRiS75At90ehd4CO/P4c0eanEuErfokj9+OvHRthGIXDQrdSkFZBZZARamJtLFQaE
gYgNpYmbGiXilaX2vhuZFy3GqqCfpuHeSQiFQzF2bYYWOEyKKVuNmMRwS63IFcB2LhF46nNxjFSO
/bSiRKAGNEbp3w2tVqx9SzUBMFWIA/Sc9pVDuqzf1TudagJ9tG3tpyJ7Sea5D2g+orHqKme9/K9R
TAezsQBZZRPU8j7d1q3hQ2trWVP8GoRQumhMLzjlTH7cXTULZXAI23xXkl6InUjtC0JvWI1Y1pCe
FWvsEfi60I+uiD/zm+68xAvWVSXxMVPWFTE4M5pH4S7MZh6aTIP8Vw9XAkJrHFvxWcz2gL2/Rprr
2dCGknLYkf4EpAPZh25W7nb2tXQTV9RHg58HuPHDK5nZ+8i1Ahn63onYPMa6+cArn26LJYCgSkd5
WVU9mhvkcK1OwndPNGhXew+xoBrLJiBJYVOYawTr7dFJzLe5AQebGyfMVG9TOFq7foYFKEu+r5nS
NPkhFTJ4hO44I3omfkvQ2JQaV43vXI51Yl87pFpuMe6SbsueW3D+dFWbr/CojCsck86hcVS+huSS
byMzxelV5gND5Kg4TGGIaG3oV+8fly42/dIny8lRWhC3uhFgnH6a46c2c6YbzXR+lA1WRzBjxLK1
k7Gu+JnXpUy8LbtLA5wdDS36WFL7lkNSJYHpRXb6Heb0K4268h7vHaCC5hzrU/sMIvDc70eKgUNB
Eh9Pgt5cphMufpVgyCkqF+LJPJ3i6a2e6uaN8MuFw7L1Il4qbzZ/uH1qE1EYHWfPHs6FSXivrQ3X
JoA6Bvyk63huUmHXisqbltMI8sk1naL8wTg6VpGfGCioTaN8JCbJ/DIt5WYzWM5Lbro9kbgpke1Z
7RLUHZsnQ6JpwSx6RMPun9yYWC+RXszE/OGw8NapyW/JoYknMI6Ps+M/DAxlZ8fWDrGuYoomSfZY
EvoPmKOmQeBvF7dpZZtBFlbb1FflgT/QWknGFduibccA0CV0I3AzmZPcFYPXHVWp36bSvakwuzyV
s+Tz/CtPYFBnVx5uaWZTX9TrtBPWnZZFNraF/BLsBo+yVYQnzSytY2jiPQ7JBrlTxG22Mhs3TQy/
KIQSfsQO6XNznZrHR+DYLCAElh5YOoYJyN2kRr0UkDOhPc1eeO6TjB9KNDVjAMOlyJmejNmCZ9Jp
sBFQe1zjO7mwu1lc6BNDyZS4M1mZt4Of2E+84+bg08wKs+IQW5PccHyLD6Xonwr8lHvHLFHPNU0w
U5KElig2Pq62oux3fpQ5N3Iad8ZycuNXim/Ig1yNbgxxYGDOr2XfEhM1wOT3hGdV8yODe/O2G3RO
ePadHKv+MITFdT+TD6AN5mHJPN1znD3FeTrsY904oZ1MVw1fAyv/5C/nJ3VwILG9/50Bu71JJ+PC
wpK7wsmrhdGwLl3aK/7A/K8N2R95QdbZPOXnwSCvnNX4FknAwUPj7hrecEw5SaxCxvQH3WSFwpYf
xwig3JpFNVkq3LrBrQ9h+axV7hl1LbGEE66g1uIXqKfpKp/EGlRvg96AROelkAdAgGiRUtDDzb9V
dA5Wlt0be7MMJtvkNBLHao/X9FlpMS2WFpQTEM6oSQsECTqG43lUm1jG8tq1insbI/vc80V0hFP7
Nh7wKOthtOm6F3+azFOrTx1bcYIltqlPzvIXO8FV6RNWE0vDOVquv5sR10Xb3iv2RhmJSw6g4pIQ
TufyjUIDGjKMY3RzV6HgLxG6k4sw0y8bnI6rqDQMQpVF/E1khnWaivlBhUV8tnERDb2e30a1V22i
fOiQF/O3HZGbsKOwXI9u2W3Qn9ZPqhoRmzWHofG7K+rJJaKw0Xc2+xsQblStTXtsh8s2okBLKSsD
BHRg/wdbp1c6sq1ksbbW+EOGELlQV2PMNiE8oIKUPsbQlZXTXM3K8VzMM/DMHqCqIJ9JutGD58Bd
RZ5nHzRNG7DSodah8sHe5+GUiWe0I7bekkBrKv3KrLUX9rEAPNKvWWALGbx2jb4ivBzToys4C3kJ
/Clt6CtgJ91T6JFsaafdSZq0NUCRFdA7I33lOYFuqn5Heu98xK5GUccETcknEAHuxpblRWXcFxMu
QERL5LgtZf7k+N/YoQB6M6hMl+BUeveQMq1yPICKBzjVSeI4jcP7AcXs+5tcX440yu+vCyO/x3b2
fjzJU3mPgtTY0I+xD3VLV7Logxb4KloY9Jt4229yOQUe/qIgaRp7NdYRx2ANacu0pKMA4+vXmZBA
uysyx8OMrPAmPI6tRtYfPVUCYyhouuZEww0UK4Aw05e3rdsQ7+KEklTtN4ygR0OBshkdbS+8yfiW
ODhR+7lrA8DFFieqkZFR6gk0OMnQWrcIzfdIUf2tqkN7WaHXCDKNwE+6fpU6Gea+2OpIMx1Oejz8
MhsitKMCUomECRUKeISKiMSUgbdlNoe2mvd1It5qq2VjrotsZfpK2w0yigEWc3KbmzncSXcCYdWu
QjOvL+uifGij6cXNCxANY+WucQjQZi3drVPWZBHbRhik0DNRw9DtqMMeCatnh5vGwFk/GvMpx7U1
aIXPa6onABLkRlcL26vX5UnZ6vviVooNZGgF8hwDrYqt088xirChBTDDRWtOWlpxHsi9cldX5s5X
dbwVlRFkarErZS6uvu+OVzTX72dJb4cNjaKoUKjasF1COHjrCmNFFe0fQlf+NJEn04kuoIO01BpT
9xL3UXw0XUpJfTRYNMlIwRI6HSE4HZqYRFva0eBfC2jrJWonhGbokxMT4OpkEVULGKVHm49Lg2gA
z/yudBfcXQ9OQcrK2xcaBp1Bjx6jpjHOtZOZgRGKcauM8TjAs9pmGSatIXyqMmnvTU7lQWfdI/Eu
j99K+st3MpsAICBabeup4Mmd1TXB3OjZQeza5mtDShKStT3lB9t3syRFJ2V/EzKm3aW5DiRFq75N
nnEXawIkDI7sLUrZaV9N9s/GTIqDmakem1C2xHh31jru0fq+n7Zcf8lSEybZrcrHhyaQvXtLsV3I
bF7ro32K05CZUXmTl7xW+sPgaPV2Qiq/rSkHVxXI7MCvbIOB9D4jGPv0/iaak9OtUOhlTXWc+iSI
h6VTbGF219BW8wUXaUjcfKvs78S6AXxZMuGXXoTb8u9UBWQw9Py3YzR/q+KFNmfk1zIEad115s40
yQD36/mEJWNcdZ7S8CGI6eiRup0hPrkoO5I9+qmm08pQlpD0fme1/qMIw4I+CCL1ThPWwcxteBRK
xMBWTSac3XANTIvzUiFWlRWLszl17NxIilfDME0BvT//sheJf5KqvoZuYB0NV/tZq5bvBwSCahGd
QG13u2ZKXXwkcbO3mBirKEv2KYKGMLuOCMrcs/96pMpOgEucp9rNGapnjtoNJBOuk8F/0gaSkQlX
L84etm6b4MlKz61g9qOLLuuOpvTTlQB4w6JXYbe0o9OsTe7KiWZ0iF6nA72aLiZeyG3sDuGKmpBW
gNTCve+ppzLBacjbxqkDNXlj2vZ1paG2xznLvRMn9KHepd8kT6OMseGZoQhS17mNmXAd8CggBBw6
tgGNRrGyHBsLv5h2MzHztOAFG1fW3b4/AdIu0bu3D0JrX42ofy6TWO2spUTIbfHNSm5JgGeoBBpw
TWT7TLi3BxEkcsyTJc6c/RQt1Tze+cVrhJr6ZrIh8UDa3QJYnFGoZg9WksJUAn4GLeVbbIN+qIbu
WqDZ2AHqOxhjeC/TqtpYVW/jn2R99etI2zCIfctm7mCZGKSJONb+oU4a5zK22nCdTHRNBjTw3CGg
f+97p1fmxsGC/rHpZDArLTpMuL1xp6romGDZ1EAw7vqSdoZegojUGJ+JPsRN38yAI2J8+3lKdGul
3KBO6LhRzqHbcJAIQfE0uJdxBJipArrmTv1w1EI32UebFm3/Rd0VEMaxLUe63e8Yd7BOapj7MODv
UJXXj/l6nqC9DExooHEM1XoBJeQFXL7U828IzT3INDa2TgJ8Fkw1mLPBvUxp1dyUqrycNY4Ng5QL
hTGhTBemddOUyDxIBN0MVsixu4r3vFU6OKXIufC08HGq02zTxdYDYlaqSDLID7Ki9d3vXNd2LjTC
0kON85GpLJjxWhoxeh23svflEc3WS1hkGUksw4utY0oaQVtBOHb59g4NSS31MJHo1sZzrnqnTU8N
6P5MGOWdZs7HOy/11K72i3g9lz0e1ujSRuvU5n61g4TwjO1EH1al3gR4AiiZ/eQbjZ/XtCejz+eZ
LhrzWVjXcBbyg1EYclV0gHy6IfshUAdfjDWPHu4eMpGndkWmoXvTDPGBZxAGZUgqvTOO7u14T1fV
vChj6lVXGKu4FL+YJbYXjCqBTrfEnWSggzUWWte050uSmIeN1kKhtF6alF8ptaZz35n2Okz0q9Bv
b9WsqDhTnGte/VMy9Fvb0WOXGenBT5pbTwEX70Tk7mTenmdRB0Od9hdGhVFtptOxEq16jGq7AVkH
LD5rHkqzjoMoZEZozzesDRdsDTpQI2zSqQ7wPc2JFI8bk2Ttb1bpDyvLRaE5VTohjlNfr7AG4lxB
9eTJZgrIEdwbIVLmluH/GpgSrAadM7dI3uqifbHjKYb8gFrLMNpvnFyx/RpOu8mdiM1Wf/bKzKXx
4lz5Xo/NPQZuLfv+OTeoooQwLgyi/oquQFWgKm3vwWLrfUcAr6cQ6urqaiTS7BCNr0XafGv6zNil
T8kEghlREjW/cOU6zNsboi+qIxBttSILMXBTbc+P9Jq3HnelAD1C/4DCOX0SMcjy0S2stW8YbKEQ
JGoIuAguUhyH05mu77ArbRqRPhnvqDz9h0nq08pcUg6UdCDdzi7lSFPtmJlBl6m17uD15AmY0Yjx
Kxe7Oe8eyykdKcStapPq+b3p4TprkdF04qntxkePuI9zurNq0El+1HXAF9VLIyGkZxyoIXSDasj6
6L4Yh12tFdmaKnPe4Km8IMk8OcbEzRQluUhMzZsNuNbniIYntmhJn8VRxiZt1ZMbQiyzWh0fW5jl
x0SNhyxtntqKAw5ZP3urHiGugFxb9aPprkyadqtRA07Y56yB8Nwt5dVbrdrkRipOgGd0AAHU48oS
62rYkl2ab3t7z55b7hQNyZ2AT8OGeGv1Rov5hTZW6rgXYTzd5fNPtOLJTWsSDIeonfez2iFGZS0K
2ag9hEFobnWeY+TLWBqhnoROh75co1lBkB92wMssseogLEFHEWZ5O3cqSGL7luPwM1TPk8Pxj8iS
Kznqe33RCgjOLXoV1EZ27SjvknP+dW56p9xK7k3yGKkLabBhlpqsZthVI008kstYz/sBbHJ6Cy6H
fY8CIIgweXtVEp0ZnD5prYMHFN+kyC1zb/iBUQ3Me7I82vQOq0LIzM1u30hQPsYzK6GkJlxxznlQ
oNy4jQVu1JipTDLQvqW/gRcs26lEnoe49bfVgNgAbh0UygXgZE/1UR0d3Ac3VWE/5hnPEvb+i9Cb
3XNIYS78DL2gjL1tha9+N7YS6khLocrEbNVGOoRbiAdrxiEnyDwEdrQCCUaVgW8rNhaqk+/tKGQg
hjtgtcZeSaoGTYYtrOdMHIoRLVAFpf+cMdph65pPmu7H24I2+14aJnHGWbStZ39tTljumo6o2kZE
gBjGC9cIj8QQu8REMGUMGiHjQ2HCW6lyRQN1vnDCSocZpMyg95PN4OpdYGvaxu7xsCsol3YU/rQN
sNYEGvrrNnff6nK0MCJn36Z+2ozRve5Fj3nOSS1vmAoaqvplx8ZzE57hrvk9yRoRLDCiJYD5pJV4
pjUzr/Iuu29De2/7Lb1iAj/HRpIQUEz5xoN3HJgT6QeKXSFu++LOjKwfLoEThtOYN63gDFIshazI
9FeIYPzzqrvOJB3ZuEn3gmkyHoohmAeqGzerH3KLNZTvedl1QGOdDK1CZcCYs8hsx4q0DfNqeJhD
jL9MvL/T4/Kv4zr/OQqQXn7LZtQaNktI6KktO6MXRFlH8oRNHGCkF9m1PRY7jon1ylF+fN9nE1xT
Ofx0qHGOrqtPu9gu6VAK+scJQxBGNN+JQek3dt3RhteSX6FIgg7oIjQj6yJzq18aUKHbJUqAk1Zr
581Ky818Q/dzwX84R5p18VXqGCDRovo7x9Sb3MMLUeIHDfwSbpIU/ZWDHwc+qjHpr50FJLKJqaAg
3tvHfnijM18d4aqRLU1hxA7cm4W27tuRJ7nT9kmHl1oy/XPqbI39Gp2Acr0tI0pc55UW4FNsLzxj
eHqfaGs+PSg/nqEyApt8r8hruu4BfSvsSFl45XNQvQAPpu90MTxbdkKiVvw9XOIA4mJK1rlLVkXE
C7iKlXODR3HVwHUCCZgsJN9iMxZd4OT9K/ZiXM2sfD05X5uaRgQOXPiqiHVXQEXAnd767g5m2aqu
kpz7OxQAjXVzxVIlY5AyMzpoprmSfzw064FOFPSoZXd4BkKrNnNiXriKSURd1BVarejeWDyMNqdU
zJjEq/HA0AWC2J2PO9V9S1WrbZD0E4GTGOe4st8ietYmcm7LiS3qaEIjRnzSFh7IXvJtokzWEDJo
j4TOCx6FgoP58GT6e95BiEv5hBilHD0q5zxIs+i6wEOTx8i0Nd1WRCRBzIhFfW8znbywdLSbRZfd
sVucVaov1OeMoYOlbVmxxy1KPE6SbcQ4bxRBr/RTw/G2xaftRe2vsiH5s1YFrfSkOmZOj3hmYNSD
VhH0eFZtDfp9DNjFnpLDpTcAZ8ADLVqZdohDR6LAgnYzRcAjVUcrOQdOtyQPETmhb2Id7rRVdRob
l/tqWI27jeDPhmWxc/x+gBLnHMFryV3uUPDAZmEnV1a8zWv6KthAhR7IrSoQVqdV1uxAauJoy/N9
M+PLiztz2+TmMsYpECtyAWYE8pqOTdDH46NImnGbFvmCXwXhEqbkBbKMGMjZDg24bIF4LtBMOz92
1V3zP5Sd2XLdyHZtf8Xhd5wAEkg0EbYfdt+Qm70o6QXBFkj0TaL9+jvAOtc+0rGr7IdikCWR4sYG
MleuNeeYTQ3vNsNh9TJJYVxhcAWM0PcnvPKZ3PXJMWp0+wRvEEacivHiy80QBs1d3xToMHsOGpnP
lNvj3eF8Wx1nu+EZ03T/CopVn3WtE8ZumQ9vehsqamb8tJQJBaWaXpI5AkaYMVq34weSsc2jDbRQ
29F0bLqGTEkohF0Ba6ayr6DjdZto8N9zAns4WRJz4UN3ehHSTg8DEXFgr7/XOHPZ4mjsGIRbclgI
BbNRa1VbbY/QJ/oW5tVNWoQuAS/O2oqqs2kMPsKHBMK+hmjvzre48MmlKjOg3KKMDjKen8aFu4sy
3yIeQB/V0IlDVAbJJsVOt2EHf8+GhsqUJW7gZErvvFlPhb7EZV5ul6bBZNn+1Wx972io79KFO5pb
8EZFqFetr8tz/2kObBtoIB/ykmcpqEaHDEhbXMsWGU3tRO8Ov3fSlGfXNA6CHWyf9jWZYyq3kV/z
c5xyjrZWaT9WQcfoZEADbXOJ6s6Jd40XZrCrfqZBeo4k8VZqYJPGXtlF2YOlh3rdjqO19rzuaHNX
+GgymgnVmqHpZlVu8iRcRDE5XiLqy/Wcv3dq9ClG0UWRZhPAw9TlJYvrw2R4705efo4mFjDNiTev
5k03LrgZutQrrzz6rMObqR6KnR2XhAYmnNSjpXsevuqGx6lPwwF6POleLhOkY3CXJ8uUBuj9tRBK
UEOYjKIstPVmwSHByArawm2Y79OR0psOREsNXCBGYt5H51ANpDV0xXF0OQfgEWCjtXhjC6x1m6oM
grWDpW9ded5wTBAxHuJqKMDtvTjzEN7FIt11lRlA+QFNy/TqpjQNyP9K2/SSaU0F2Nx3fQ6Js5WW
cwIGVIGlB0YclBfLMKnJospc5CTdOk5FdIsva+W1tn92DUgcvTLOSFWuZWhtAfY8ZzW/QANudSMT
vF1F49XbGP7Fuu4Mte9H7bLWrYuQsEsIi9+qIDZOQPlgjXlht4VdiwjacA/mLMxHIfpvnPDbqJN3
HXd7mFvcgCXt+BCj9zaI4XJWWagPge6crZknzlqYdkNODiUi65e15kfZK6ZwwerL76/jwqRYcJJN
GCm2IqWcbVIhZcGTca6oln149Zesp2x3LEC5VleSZ04zjgCANZ5X1hqVPTCPT678SZFXykjFMeOH
WkY/vlaLTLicn0J/wbwoEKz4XaP8R9t6zUOUyyuDTIasqcZbFaODG/2SVKE0rtf91ExAB+Ru8GLB
7DJiOM4oiFaW2uYRUogWmKtp5S+kGrWcXvAq8pJfgsrPTqrtDhD/wboDpTeKEmNtgF1zP7vckV86
jQwa7nrm1inqLEOn5BE6OgFrMF96Z1dN0qaLGDFw9caDkEWwj8v4WSfztzgoyyOl24tjDTElv3UE
hIoGG8cwYUeEkfVFfPSahNwgq9FL73GXWcq7nab8iXfUvY5kx4lbsEeb6Y8qAehShPB/S2EBAMBD
Db2z1Jt2ghtcEAJ0Dv9ooc35lkQn5wZBmmbH13LFxpQdDfdnxRZ4Y0cRh2xZS4DyilxW1m3OONN7
NuWfKfBEYJfmjR4r/1r6UGopZRnsBCFpXZwH4mZYe6OOyXdxXnwH6lTSARIsKHzaFp3CEJG4VbSQ
iiPqKJcW//omFUN9cNz5ewuiZPLEyhhb64I7DBCV9u70xM1hxYWxZhfdhyTUImCLSd5tnKu0gvEf
JP5TQVdu34DTgb5I+88O7WpBbnEad7XHEjWs8RFQho6w5axk6rZZGoEN7lAZQqJVHdtSVM6bheRa
6J3V+HumEwCuqoS7t6ggqfUhB293YxvpR1Gj0/IH9Ryq5t6L+4dJw2lmcv4ja9VtWvTLTNBApdfQ
PA675JkI1WftyPNU+GIzCrUjng4Ltzut3SmNdzEwl62rmM8u8bgqfcSXVJN0536OFbzgoStOQGae
Iqf+WZOGOGfq2aQLyAaKbz2PGLi6vNw2Gh+s0lkIKYu3JXJe+sr57tTeNQSwV51l57lCn550ALaS
lnFHYnG2q+KjObpyx0pur4rMfqi8We5AHRNVgS12BgyIBhJYvIRj4maUhqZ3DgPvPs/lZ+MpfxXL
lUplfIX4+dL1DGYzxCKaM8nWqJqb0qMypJdtZerAvhtsYtke06Jz1jYds5UhjkNu3cPHeCgGdlSz
8N41Y+8CYNxKeHmwzlJkBBqRxRySm+JyeqoQl68im0GlI+IDSMit7dUll7x4jADj69H7rN342Wz4
u709xvy1qjtl/sgTyv1t8l4Nbru3w2jczG1+E+cuaDMJlR3WObnj5Spuz6bQ3akd2JRoQDH1yq5x
hYE9t3jUgQns3ea73YHx1gWnUA1LakwRRrtB1u3MKjA3yKL2I6WNzSxuhS643mKLh+mb9cBJ0ZYE
bQMrR0WIy6Z9lKm1DVmNQ1xy04rgPlali6TGWuU272WedAQzGATLFfPBVrreWIRXrKoquXHwP22+
3PPkqFS0heDMMOhgZsG4n9bXzSifYi3BvTsoEqRtnpXBvCjDiFfbPKSS+gbgk5ondQiK6Qrqul8n
xy4rUIFYIxtVvoFzBN28Qc0TAyOw+vpU9Vj9jZLGFbjXO4tx/jo3KEbMISe4Bywj9uKFQpAPEEca
VnG7Zf5T0ZLKIjB/PA71Nuyy566hTiWolODQ4oYD8CYgXGPbdTypZogaKpra7wOVV+tC85MxFouo
h69sFaG5AUXDUNB3d8C7PmeLR50qxtp0Ib81kwaCRG0cGel6sh/pJXm0spj/JM5gshoHAKuNd4NQ
At+mt+OMM7lrEW3oeG403dCMLhPIZ3C4+miJ4r6xHMRdRdTzBBjmBqo/sj46pZd+0BMZHRZylG/S
tljpAMen7qdqjPsaBACSzon+ca13RZN9EGgPJed+1IXHSCP7bmDKBbyCZcOO9CVyqbUiHdm76Srl
2EXsCxFR1gjvy34wyMkrkn0adYSvzWJnBphyq7PFVL3KzA8lMFigwYZdX5f4vPP+Xs3uhzd29B3I
1rHgw7t+++aKeD00BLBD6soSltRRsnLMiIqcDCpS7CbQIADeVMy7+hy1y/CEMetBxvWlwHy2ikxk
ZnpS1w2kZip5Qk+KUmxl2tyqrkTLkw90iZdOzTzfehzLVz5dccv5OelkjYS2SvSl6apLggFr4+Yc
kUKOYdZMRpMNYDSvrouQA0vPW+VPpbcBzwzAdu6OI83IpLY4WktGOV7BYuZ/LzuUWaVM93DiOd3Q
8oD22yrGGOQyxW67moq4ZqUfToC/YJjZI9BW+yVt++jYJTgebAT5FQZ5lyGYlRQmi5tI15WcGAa2
wFAdHpmCWz0r+ve2eoKjIxaSiTp4ivhRX07OOuvMYi3meDoS9aR9JHKBMRhYJ+ZLahkhWaWo8XrO
zGw/yOCrdgtX4YI+Mj0YQDJ4iCVH4049CKq8bZsDBchqnFiOKnapoEjHP+jRYp1WVkyt2vAamoTV
kwnqmlrsZ9b2wLzAwbMhwQKu+5ev+qFiXFsyt6tNVNtBhsmnhB3Dw5t5e1u74iArTj6p5c1HoZnB
KW8a3kmIZ5ST3qFHo5Sw6w/XsOzvXgslQ+q4f8TcN28yb5pvKyyBdkt50oxBsm69GlNVWf8oaq9a
lODVrkn1RcbyVqr5umg5toSopNZoU1AtSMp+MRDBmjlvvqt/or5/5VjfrDOwmM4SJDBMnIY92HWs
41fkib1mZTTvXDgFiVmTLsDcpurQVTMXPrCW3JvDePDd9lGnCcWqxWXt3Y0/wy1ueXs9ptAgqG50
6vws6gRu93wOuvog/PEUhZ5cGYG89ZzyUKELX07w7S7oTKrPitaYelHCf4ttNpgAKZXZkmLcepVc
I+3dE+6sz1ND9oZoETVW+b5walorRL1WXIat3+lnAf2m8qxNmLaniCcXMQ6D4uRnnwZ3kGK/1WO1
ds3vreU+Nsv0P3LaeztAGgVOJkVEmbMroBfHwx8ShDpduYyWSYFYuvnoNnL3bmib6wZcHJUAo+Qq
fHWidOt5agPac9t2FGTVxCrCvrZxhuYpMTkrzrV5MUTqgr1SiBAN9DiMfk9Gm6HeEd1T7hS3tTF9
b/tu58YEYbbVyjeq99IxOea5RLxU34YpAFDnqwVPw2C1EtdhHnYrBlMmvmvq+Wo8IouOdfgy5vqg
+nwzVQ9WbSLC1z/j1npSUfCtmgxSd5naTvbVnLTpgdilQ95iDeDgwom+vdTa6a64WuvEt5NNlplX
lWntC7tFJziKzxro3tYebH9eOzlB9+MQ4KqgC6hB2hx6LRg2eYo4A7fI/v+nlPqEn3x9TduvhMUB
iF1MebIbUZYAQLeg6ViIz/LT5FYUXFYOAg8KROqWH/aM3aHxA72xA/Es4h70fRF6m9heKtPhHUl2
/aMfY/QSyuBwFh8CpBv3nIxXVO+c060cYBwNQeZjhn/ymbVIgoAdiWC895v8ZPQgVXoKe7Ie3Pxs
B/XGq7Rew/xLUPp0wboxy1cbVkegWdeCqTPW7RLuVc93AdBdepA1dZODUtHjJONbMmc7a/u9XFxA
Kia1CI4hITFxdpc7EQN4e6EXx4hGLIcj09f/4xttKVi2Kt1fJfO2sAKxwrkx0f0cebt0pfeofEnm
S4ubMCMh0UNEsdD5St4ouubKSxFgavb+PufLESmmwAhelsGFAI+ZCb08JwLRhKXzPSPjprNvx+gT
Fh/NTi2sbTGlxAfvS8dezboPwQOlb16OclTyAma/B4IGR7b1Z7URXfyMnpmEyZgciCjhAINVb8ux
ON2Ebo57FEE5sSP51gRRZRclNQT6ERhD42Ntjdx0Su2BQuxhlw/roQ2mrZ1Zt3b1IVCZYiKZg6rF
rOSeVTcnuyyYdui/6pOzQzfzGKNtu9J5h7Am7s2dQAg964BOSTMjRW5e48bdy8qLz0UbnXDJ/Ugj
qpUKMRp2SHNTGZhhCow/mOVJFHQoeSSuaiHGD1ta4U2zZFXZFQ7dMK0fmVk/dUNpbNGkYMQbw3sa
FhyzuvItTptPsIuvHkGW0HzTvbmA5POgmTet32FIRVPdt5jLWx3rO4yADPKE89EnLq1YeU5Lnj5H
VruomMh1mr+7bUhcdaC+xym+gXEE+imZz6lZgrsUNV4Z9clZvF/YLeHWSm3BExicpDMwvMVsCrcU
tUCbfa/VwE3pV/DFC9OH5s2uhoDhNAzitu6D4NDGw7TBNkI+DTObDSEfw653rHfuQH/zh7mC1vne
YTJBZ+sk5gmJZxAjdISiSOx3yYbSA2/wlgAmE6TIBmbSijkhdm3sRgggotPEtGcf4zTTtGn6kTT7
ocu67Uyi3iQy62QCf/XHfhszl9jbJnNqgnPyPcpd+hPRdV4SFGk08qKkJQ6x8j8mQbYbq5Da5DTA
HX75xLLeKAUGLvzGFJ68kQEZTW146StBj7o4i4xyWsYldx6l1bm1mVjY4KCogrI7+jOSw5uVieOU
OI8VA7pqIPczwfB4R0LgOhyoVanK3V3SJp+iKlJwtQr2Iej9Ux1zXfU3FIHTpkrQ9ucy+8zojsrJ
nHcm6Cu5ykpuXKestlUzEeRQvYrWd9eFFSMHsHz0Wah+C4lq3G9RRWZBR1Vcj7wDmAurXr60CEaU
ktMGTbOPrhMD3mxO167qgDej0l3lvnqxo+JnVoX3AmzqMTAKEgTCJnloAlbHUYsXy6Ogn2oHsZwz
ZevEiz/QbIttPsd31pJw3lH2dm176OdAM23UmkE+gyxFBsHOMciTwdSDPqW/4vyx8SApFWN0YPh9
XcNEX+cWi/cMI9LT9eskeVlGKncWOrLtIrW33ftqaN7LcMhoJ1PMKjpuDeOPsT9H1KHrJMXVXzJc
HqCVpn2ut01j+ui0u6vORnUN/3E6agpPNbLDJhWx1qYu9ub4wiicrnRJYTlZNIMS923gKls2b/Yg
rT0jEPJnFTb0tOtQuc1wZaJ40a8/opxNt2RBd+vAGO9jucMNyUln3lQgwTYJIR57D6AvLroyofWO
bWZoXfYZR6yV7mZiZhMcRehjK4e/OsXxcAI1Pu3jnvk/7RAcf8RQbEbPpCmFFnZezkNKink31s8o
IVDv2bsWAwXRbhcZVW+eWSPDcM7aHZJtZ80BfubmGsYtDw0GkmH0DJa54Ro2aL4p5wyjq88rCKIn
5nyrJImTVckbMkYEZhZLwyz3PvyW+2zRWmo2dDqqqUZ1Wl/6UqQrVSe0yaPmJeziEyY6CPmEX65p
/lJvgmjYmm2wHymayGlrduZsqG1GGOTUIR4gd21b5xmiHdne8jpxLMpznlIDmtDpKMc7ekXjwthk
ALolgefdDAKOXX6/cU316VrVUXJZPUpnjDWzXg3twFDGCV40/TV65JgT6FfVAy6EqGMSZ7rpR+e7
1abIg2KdDTMSwvp2SiXT6jzKtsMw3sDOfKtKaRxrUOns5QhREmk6uybp23Uf+ysP8ZLHjHQdhdOT
kWX1tT/Uake7Nzs3g8feGw2nQY63hO30Oydqrrr5PY5A75uljNjzW+obmZLtM6EiyGdOHISFYa3n
CGiRlrlM4MPIA1tQDNz5dEuPZN4e+4ljOa3eeS9JA97lsWopfppP2XtnEKzWCSXydmoi8+Err2kk
isiHZ0yPJxjvGxesKUza4K5rcepGsx2diqlsdy1IwC+hmgrD4aEui/6EACJn1VBVEV0PrKCzZPI8
NfjHQ8B0jmp78hqcHwke/J0dopuesvceWfk6pUOLxCPGQ9npOyHRkTSoe3RDw0OYSPutXlz6yL+b
DYmxwkECHBbvqn9gVAO4ELSOXoIZ4hmVVzcGFmlB7badsle7HY8ZYxDjqnXGH8J7QIf2TFevX6JT
nw1n6Zq7LUowR/LOYFtYNJJfum1nIijOHM+WDyyOzmIDro4hHmIXGI14FyZIy0ejXNxDpMU2bLkt
Bik3se8G0N5MK9urvqPpwvll3UYGaV+tRCrDc5+kn61RH0i1oj8foqSIx+itY7jp1fmP3IpOMxVr
OLwHnnkznCw3v07dBjtp3d+NQXlVExKBVk29qmS8x/J1xi35zfWN5xQ7DmilyHRxAfTnNJc7I7Ie
G6P52FQ1xqKhnt9Ldss18dJMtXZf2QDF2L6OHJWc9DPy53bFBCl6NSyaY3JA4oJSrjUeu+CHiutX
z9JvU9S8maN5cqx47dgj94ZVgm+DGdCXrNe92EuBTeuLlZEjjZuh2DIA5o10S+MphR9a+NYKTdm+
z8xzH08JGpr0zREhYtfuwzU59yb4KQRDryg7RcP8KBz9HQgqIx3mR6VDRJxw8rW52H+pIzjSTfG0
kfLWl++KZpBHgDdZM3qFLeHOijwujPkKToS1oWq+j0reO7Qe9OzPoODJlo4tPEAt7cBLQFOd445y
831sJ+Qa5HWy97jt6RON81qORGZmMOqWqw9jt+c5Jg3EtMgZLBO5L0Lsv6B9IGHojWhoF+N4U7vC
ZTuiZjlQS0QN9XmEKhHO+vQNZsSlTlRzsF3EfS6qf86+KMuHLLmZzc45y2a4T4HGXsa2OPUC/YPy
jGPfiPe8IZhTDhWzNLukUB9GsaolQyyJVimPiPQbuVt9371n48GfVPgP9VSQ/JzRrIp1eyMgnzNq
qVArz+3+y7xhJAs0s5QPbeG7Rwxc9P4a0ubSfvY2Rg6ST4/6wYnsNfHQvqLBpCs62PcW8YvMgxDg
jEbwYdVGv2cwHWLLQnqBV247DkXEfkWTZRl1JD0v0WcAWVqtdShSgluZfRtgXMx4/2Sp2D/oRclf
jMSqJJNH9i0yv13gk1ZqBOpV0K9bt0mYsJhkhMbMtFCcEv33GDL48IW6J6SnPxTlTBvSDLYkjxvb
gN7VhuQxjzQhdfxaaobKnw8u7+Wqkxz0FcemM/WioLJTYneCpi4YN7TezusMnCukZHEv+Lva8NaK
lMRxqt/SPtv5Sf4SGiBHyEVO1+Y4G9uWtjqwf7bszlHD0SKFyh7IaXOaYOIpT+nLEC6KyiNItnXh
iK0e7MeMod3KJzmA4yjI08oYmVlhcyOPxt57BoxtPIaYCNun0KaHp5iGbq3ROc8R0pk/t2w7/0xw
WBBiyFtczzUXCNSvVtnBsDHymKLeDm4CuL0QJ5vYk4zteTV40c+wXwKMvCvyEh7yvIg3uas+xtzB
ltrgYqRD+JRk6YW2yW75LzRYTbL5uTIalzRMBJsR+PhOhUS9dMcmpm+O4H3bt0TiDo167ZoKm0+Z
GrhPOMZpN3K39D/ILVV7x1E9z/8tGgq5Ap30ZA1JeWqZcBP9XcT7jsWbnyTXMBjSv4CDfMG5fvWP
S8/B90bH1sZqZf12WRxU2uFgL1q23jcO2RIs5wcV559y3yJ7yCvzc5ZDtJGoAYI5v9D0pv7Ndb7r
vey5ckvujJJWfwmm100XRgjJNvlwjDN113ji52AQSRYjuqOHCeML6QVAP/BaeKLswitpx7ufaeW8
OdJE0ZNknM/e/YV7QAYUrqu2OIdkuk198xfm7gVg8/vrhqCKEgHuvLC+wjj+ATZim0UdzdgXtp3j
Ev5VAl32o5cu8zFXoWBakYWT/QW1Bkf+P/+j0IRAWC9+ffJGfqMWeHI2hL+MUKLuPm+qj97ENDnV
T6zqAynBeLFQ4sLvv29CUdAYFueMRMTVWORiN+aYDGgKGECIVw4JHbUkMM2QislnfupNEn1Mc1M2
4sOo3XbjFck1BCecDU4TcoLsr6gWZ3rs9o3Kom0GcX6nPcKay3gmHZgl2KzREEbpa5RWe0ni25bq
uN1503c8Uz9EzjRxorJbmZ4ouBM4UZtEZdHQbZZQKrzuYWNhIBqtcSN1+C3MqqvRD/IrYgeBmnmr
2rcf4Alipgp20KxIqexjUqOM6p5ZU7BK06u0sO9q3zt3cMrWzTP6mHYbBmiappGmByVIzA3xnjDD
xY2C7Rq3FRWpjjbxaPykG5CIigFlSW/EDW/q3D4HCcgQ2in9FvPXjTcYl0VqBao1PZaCDC+tXO/q
Es5e8M1trhkpdPhq2mjXlskhVxYnmLL4YRAAuik60z8bzvOYtZyvaV4G/ugSkcSFdyaYLpN+QUDa
PjXN1Z8vW//EWPYk0Dq6F4HFmBR34m+3TECcejcOdck2gYx+LJzrqEyfffI5mPDFRJYLzGDK6wHl
T3f0ctIj1TIxJRjxpmSTuDaijnA8JA1qnbzFX5S1+oeX2m89gRvzMDpHlwnyOia3dT3N49as4vIv
OFrLr/jLowY0R4hAAJISzJf8315Cz59Uii73Vi7HFBMlY+3U56GiPMKg/SCNGnpHXP7BW/o/8fiv
1VtD7+xT/9svYUb/8W+AZd/KampUFOv/+J+Q/L/8pf8e7f/LjyUN4O+/3eZFv/zyxbbQAObuuo9m
uv9ou0x//QrQhZe/+b/9w3/5+Popj1P18e//+oZKXS8/DbVe8UvikQtr7j+ZvcvP//v3XV5yvu/6
Y1Rv5T99w9+p/b77N489gBAhH7mVI5Zl8e/Ufghkf7M9yV4BnM2X0mFFRSqr43//V1v8zbNc7lQP
SBrd/GXvbctu+SPL+ZuEW8EdbJqW7QjP+79Q+78wS/9wK5keabw227dLkpMQJhkAv2DJGIRbinw4
uAo5CSTRgMjOzPR93o36Pm3xJzXebew547XjqemPD+5/fmbbM1pgHbEHg6SY0kvSz+oNw94Evjro
bubMNkHqRPXOJF/z2+CET1GGnUTjCCC0RSFPs2h+aqHK1ZA3+sGXBbABhyZd5QWrPOvRPC//Wlg1
+Fchk67nLr1kaet8IOs6YlGqfnqqpWFfn00vbmihTejwO4/6IQrm9sbtzQpBPGIV0ojaG6h99//w
Xt/+caX+pejy21IVuuXym78x7UzeQd4gUg8c6Qfs+b+BCdWgsjjVVX+l0Gl0mykr65vCaOhWxSNF
qmjz6zqk04E0tIYfrvPbME3nS54jkOixJ2/GRsUpgeuRbHf+uwjj19iMi9twEjl83rw/pY7PeDe2
ripX0Qw1R2ry5UvlMAervKQ4Tw6ndE4wGY682n42l1wF7WEqa0pmyeqGqVn1oyD45VjPKLDzHJB2
InNrL7Sk45AK667vjeGQaXa/Mo7rs66T6oqhUryaW33ohDSu5lxNt6TKjbcmYChgawKCHtjJZKL3
YNhpehfpadz7admfYrsqrm2+f4v77xx1wrw2nBEaG0On+6/PVGVDPZ72jAD8ta5d8U1nyJKFiII3
RFRbL8g8mtusqY2Yh1No4CuvCIS48UwiMhMDJ3Y7lTt6Yeck9fLHrw9DZx0bOwluyGPh0Nl77V5x
8c/tnOgNJI/pZx9FR1ZyI6z8D4ceWNmMajlhN5w2B+tzztpbfzL0S6YZ3dU0Rb719DUBIJFq+ud3
zj8/egszTPom8wb3v7lxWN2ltgZ6a/ZcCXNNwLBedTVC1t5F66GJ/cbyxAEzFIE6G+UCpRqNdpFH
dafAZbft8r5/pIto3faJ2H99xa5Xb5ykZ9SBjws2de+7kEHED8v0kmmFxRw1Utbn+IpyVZ/7Lbnb
7kdf0b4w6Ic/6vnGVLAJm6Gyn2y36VGpMK/onV48JbUP36GWRDjp7SDKVR+rk2XVAXpweIdnJau3
Afyht54NfkSOunZDPjcGoGk2r0I/t64s79ufX0Rnqab/Yf2CpYiVBlqPy5DJwaL0GzfKnqqM27XK
z77J6pBjoTYxa9/rXIinkO6k4ST1fUZWMZxxfckC/zGdh+mnHwV4ITt72jQuJ/MmGee7emkRWgCm
Xph8EWamm+IuKLLsCjtfBTQmXVtIDYLcri9CUVqKtLj9rw/c2LQ3rIrjMFM1sLsb2vfG5Y9lx2uf
rDYIj8EU1xt0XXqfeqF9ib3M2Mkc/b2sK+cS6e7pzy+P9/viFDAOlpiHfZsrJCz3t+U9tTMUTras
/r444eCW94XF6aMOQwfZtlldi5hYLI1S8zomLWXcazucd3C1zPvOGIO1Ula+J/Pduv/6f97r2Cp9
rzOW+GQubswakRmw7WuvsZo7KQZSKFOblWzy45egB0Eielc8oQJjjpmU9aYoFrZIruVj45jflU2s
vOYG38aOEdxi5veV1+AC50NTqHlt6ZkfVvgTMcwK5EGav83zcuizkvveVua5FKWzzYY+uTVTn/K1
xhU0jnNzxP7ChHFxd3RJJjfxpMQhRa40QCr+1jCg6ZasTyJhO7IOIrDtnnNISTO7zoxyOhqJJhmF
ZThYluGvz0q//0A4OB3LofoLNrn87TaWC2tKoJdxlriDwPk6a//D4Qnt54Rnphn3jqflRhnZeJcK
TtXoCeOfMLSvufudTxbHjdkJxDo+zZSAfvyjhPm19auaXmWNwzzv0TNzCYtHcgcRC0vUep1WaKjr
bBN3UXXtSn5sWHbiuslMD6P0bOIQ0e0LMU8R6eJ1ct86FQaZTg5r22sxgqQOxTgIAxfR/Ac93NuR
lBoMh1E730qfNGTYf+aqhtD8lASGOP/Xl4aebFAT2Ju//lR6LS3O2bfMdY4/4/D19KTLc9TT1Qpq
yHh/fv87v93/lklgkulTMGF/dPn42+bMwcJyjFFYRLY2NXqM6YdDu+DT80h3Ntr0PRm4Sr6fywcD
Oxk2CO2tUieodjxV1XNGBtw6CdV0zhK/fEYndqRRK3rZ3wzk7T6AJ7E2uiVgVjrljZostOU1Ctec
TsxF+86DtOzyKOER+3b4o45KfxWqerrYbjWeMNPk68oCqCHDi2sN883Xh9hn5BCY1sHrPf5X2rmH
v7gmv50eWDKZ60typIBuessnv5Z8uNbDMePfOqvsndBode1G5mI8g4pYE3m9brAh7gY7lg9D2ast
vX+M/OT44A4gEoRNy36S6JTjps1vWfinFcpGxvGzsJ/dpS9bvGsOc2iYspIZp8RHyny3vPa7wTnO
nE+eMpdRctDLFtNvXt+WPMvrHKP+2xT8oIGQvUoXNJjRqmhvNAB0lBkwUCpZjJjPT695B+UZxsrP
qnIFM7ihP8EuCe4MAwLG0MrxVeTzk214f7FhOwv77de9BjphgDwTejEnxy8s7D88pMWMAK5IJmhU
GK5v0IOwB7cjEIko09brlGH/bm1j8eOP8QO8L/SoCt+9ZRvt/SRsevdOGe3rsdEIgZznAX0E2PSm
vpChV2EbHIKnXAFw8AmEWM/SJe87s4EQgUVb+bA7VyR3z495PaELhkKFizWOt7KTyA5GM90SN0g4
SKHHq4BpbTg2CdQ83pS+Q4lLN+3JnUitQERkEws64ZnAZfX65/fW7xjhZTtmLfN51KiEHfn7foOz
rOjbYqjPIG7TXaX94Z7gnauyTIxnMWTlUetMbMRAr68emRAGJRVNOnfhmzrZjpm+NyPDyrAx1a0b
xRXlBdbzys2eXNHu/Wbx4TZOWp4miuCZXCn8cH/+Cn5v36GZc5ad0g+WhNrlmPXr01GHdEojR4yn
Yhisw4jg/A69fLz/f4Sdx3bj2pJtvwhjwJsuCRKGXi6l7GCkhffYcF9fE7z17rlVjXodHolHSUoA
gR07Yq25cA9u2jFnj/J3dJXVNCATSNOlF1rjJjFwB1uWFgxmnYU/Fpe/qLPhTWLM49aSYbvrhJ44
h1uLZ0X7rarmawa354c0odVQy0T+ZHzM6JVMEATVGl3biA9Sl+mfqyWWI+9UBjOtmAfqFE+o1llx
Yu29Klnttu9UGrHvkY3y8v8+HP+7W6IYrEXEneicS4xQ/Od/Hg7J1AuNkWIbIvjLZo81GdS67paT
ZLw0CexVe4FCZCb0UWt7sneK1dWMc7q/qqXYuwnIx75I585jERpeikqwtewJXx3Both2840IePN3
SR4ngbfJL5LcbHsnpOV9LPTq/3Nm/zd8cvtTwNhzeumcgH8x/xd8UpIXzpKGjTISk/Jo0h+TrK1f
c9XdtA112c2d8Rqns3QC0UVeS4v7IY/pITZMJgR6YrWhs0PAVl9aF3OJDMsVFTuI//uAb6Ef26L0
n/cZegXAR+lPqRSlsvL8Q/7jPgMOmCGF1KDKwg0DkdnNDOcdqj17lbu6KGTGXET9aqfNsU2RmKMg
BEENfaHbgVC9jqoZJssctkp6HEABxENzyazY1yC9Z+vw2mnNAZbT1Ksn/ukZPdU1mQVUUhw9vfiO
t/r9lij9j1xvb2ocBYk6XLIJ2ITCLWM4q90WrrAzvyachgiarwVTeuJCjlllfw70tAcEU2sJQn+M
vISG1BCdq1a5KO3N4H7ZMZ7KBzgA6ATSgcHFOIWJ9a7lILN0qmxlfFtVnNpdycHm0lgaJLVIwVYT
8Y9m3Yqx8nJNO+QdFpv8j5N9ZfZXubxrm/lnJ7RTEQVG42+ADrC1rxayjV9EQpSmK5fXqF8oEG/F
veaPRYmQym+d8XfCYpuwAUoij9DyQ9I/Ouk26x8ShnjH65yfsvSKTgUqz0kbw2yAqZT4rJM5may6
j/U+a0C3ejZA12geCVXGFW1jriFDefGzmZOVsFmdaTiv0rexzQMZF5Scy2iteYf+lKgTucHyw5Rb
r0mLg7GlpJn122hoF2UpvUbHE6AHcW75KfaUKYNnxD0d2WTmyVb/6LdsnZVxbaoHaOvedGqpEXbm
ivG4KRiq9BiXxhNIKKRv32NJuidqdbTglUfapVDAe2biAX4LcZB+6C02QTTtX7FCNOPsG5ABsPvv
kSiUlEzqVaQaqKp0F2HJaBSMlPWnUzd7Juj4u2PlO/dvtNLoOVS8685OQRbRxPe++8hVZu94ogc9
3lmA8ux0+sSwfLDXW5Elvi6ic3KP4vgD9cA5TiDpTPn0FxF16DjmzzQeg9jWd1LsHAowbhBjiJDF
tQiMQwaN0kWseuIEghdk8Cn66ONvNqQ2wuNm/d1objN67eyovuM70vQfpUSwjcY4ZPktFmSNpgX8
EJ9IZpAvVhBC9CnAy6ziFcEmGmkbL/xBo2+ivw3dVz5T5vpN/L037+PwhsiT5OoYj+zAXu6RSslx
ScMB7bhxSJxQcro9KAdVPdG3R4vkahG+CWcgT/jUFiRUOgH0MpFCGcADwf4o+jK/6jjUtXuhfLFe
EI5dIwlG4euh/B+qdlcoZA/2HYUBKQG6sWy/S1QO7mAl29Q50FDd1FwfKZrsJnd48dIdjY6ZRXOQ
N6/O0N+lVPWa6UPGWm6JfG//UbXBm3PZz43lmKkgsbc9XASsb3Bw1KR+Phgh/+VPFO5YVYdE0Ax3
fJKUUTYTT0ZV0a/8VHpQgTPIDImNQgRUA3v6Y5hNdW+gUprkGYsoih5mlnn2qNs2rNrR0xVjn5kV
BIMtJYOOnSMCqYC1OjquFKMT6wD2ZTISuAv786DPmqtdKXczQsXAyD/pxnM/qOEYQyEc9Nd4rr2l
1L2tGTKVrN3ENG+XdixVTHtigqiL3Tqd8RkKNNtzC4kuKKQbKDccQzFiqTqEEgT/dyUkqg2ynrgX
mFeoi3cxKiSuivWcON+3aW2xfKj5rxT+mgmfpurIxEug2WqY+HWsNkN8YQTsJlELHJCewFKO1qHh
osPHbHOwu+yjtNAb9UoUfVVG6aVKrbratPQXnfTJYp7RVSDsO3KbKSZDO6htSWmZmA/4SMhmc4Rj
ZZx7Tjnmx7W5oa/FVl9Qr0xo6IN2VMQGq/6JS6C4pwg2Xh3wM0CksnOWoKBpRj0KFEdKXdku8cN3
+kuTL+auj2QwhasVEA5YIyhNZN9amTTR+XsvLF3cWssJCI7xlFFuP8st4aCPECx0tZMHTYdgQpPG
L1p8wOqlmyPL4qiTPLpPbeC3reGpo9N9DhSDgaOkjtsVXf8pm6MBatIqL3JZqR8Ad3bPH8OaZoUL
JCXKBv5VPJdsH9Oe7tUg0UKFtnmuFgTDyUA4ZKeeS/gmeyubPrTZLB/1zN6Y4s0JkAGNnzplIzIu
83221/VSTxipilyePicHNeOsijqgVwqkh1lVz+BqSVASrmKcj1rKpwJ7yH8/aNloM0HMLs/n69XB
9yrHMQ4FSF1E2y8G9VA/e/LSBPpIBG4WY4VKmS7ujX+/UocvrFVVjliff4/kBV2yFOEHsGmu4ViU
D2ac/2Cw9t/v+fyHz4fnc/98+/y1/nluMW2vjLnABzTbxS5JZbr0JHnvYwmKDvpluwpjY6uiS1Rp
u6kG5boH2rAtk5XNOJn/lf77ISFeXCb6hyerYSvA654g1hkr1ia7r+jMFpKnptrVlCrs4vKxILax
LiK491qQdQ+TFy/RHY4mniLT3ClI2AdlBhc6068jsCoa3LybD2OTHcyOax/DEwNSFtbezaCSCXVB
OaOhTp0CRAaBpH4JgFqZcpksyxOSci0Ba6KQRRfhiUX1ouQ7IPFdNOigBYqjqshHo9WPgJ3e6lbD
VMgpILJ87RpunM4LsoCw7nG6IwzQ4DxOjurKS0fSRB7W+tb77jwOpt+31AK9t92uat06tDIaEAXb
F/a1LM0vasfgXj8VdnJesHGOWnaoM5ObIG6tQUebgXxoZFbPXKPK1gvYAF+yTZfO1aFOTE/n+i0W
lMnY79aK3F4998psg4/rXtM4hwXlah7EzebEHU4gDDCitG4zDriTssu6SkG95S4lkpuk5r3Rs5s5
67fFhA7lzHtq39viiHAc2rCUqosua6/Q6X+0NCo7YJaCdSpaP2Jr/WkU70QSeVTnZwtI8Gjze6jK
LZGGS5029xRqfAzFqgVHaJFfwckT4IYkbnxjqfqog86I5A+Eu+06CIyLZR3V5W0kzKE0epcZzMEo
p2M5qIdlVBFvRQdHNfYNWAACnP3OXkOu/RtDxr2T5J/YsF9rgLlKhfoIe15MAILDiswkZwIY8yeX
oe1yzeaz7uHr9tJIPuZCO1twB5IiRnu7T+whpCsZpEUTWtzQjBzWo91STNpHCcHU1j+rqSsMxyMd
6VBK8mFw0J8hDpAph7T2oKpfdMVQaa5HNq6uLjq3Rp0ma/JBQMwQ9RaIEJKJ5Rqq5C4I0G05cGoR
qnjBzWj0rFLGNK6FRs29+RMh5r1FBThyhmOgThLXQqHNR3nKXhV+wUnmEhr6Y0Yg6yw8dU6BBeQn
a7HPilQgb2YE1HBrUGqPbgqGVH6FGXGX/SFTYYBuPjiiOhDpxVqvMOpJXXMgl2SrVu3pqNj9ydTm
U21KwHzbPYgPvxP31W6OFWyqweH+QP1tAIdRi/yQknwVrZtXfcOhsu9lO+vE0jEa+VhnHTt1D2rd
wVonjl4emBg74givRBw6OIMllbn+3FJryi+tmp5AhZyRsbomo3M1dbya4p4KNdC/521EXE5DItYC
cxf9k6G8szMKzHI4wT84ChtdLwSkdSKwZp6PpvpgGB1ODRk86ui24rtjWTs2yO6CmMGJrCspJq/s
KD7lerg1dfJe1nC+mpsZVd6ok+dY1e91gomlXXz4eZd45FdGl2hNr3Wb+kKrXLMovVKSvI4pZJwu
vqqjulqV4zIwIxm4rZIO1kUo1az9uMIdix8S6WE6Ck5AZ0GbyB4MkNDoVAAMyI2WPLS1+KUeoDoP
36RVP2fTtcc3s83R9NU6ghugdjIofOxQERDQx4Wix9w7su6z2HtLtpzprby1+upVaxOO9Yc5V8GY
rS/xOv8qzC5wRHoqnfbOGRqtEp0C5NRKCzDvBxqjOc7mKemsB1KUyJtyeDt57KmAyhXOI3DWS6qa
bgkHZFSyg+zQuah+bnW+qjY+LU0UEcKLcskHU6TIpFlw/40d6SjZ3GEaojtgOsAu9sgSN8r5ODbV
obP7oOAWmFmYGMoDsr8frQO1cy02hkWAMPdoFlz/NeeRe/NS4PM+IlzfFZvtihigGVpT+4Nx1Ffb
6WEtlouIcEFEFWtJCAhlz/JymEsIaDjcQBo3IwI8IvpW/MhS8anxASmrPRgIfH7ZsbOWsJ60W7Xc
SNP7M02vepXd2a3u9L56WRK0+zasDw0o8r3V83OzyEEHQW9NDfINfsqd6S+IhR0mW7VWHmggHIAk
eG2dH2S7dyVM9E7/YloxjBgRls0UML/Hri9eDOyP0L0znU0BfW9GFjojh2PErCXqJmriY6ePfhPF
XlzyAWayAiDqexcdsxRWTzXtC7Nhu60cQWK6XaSh80n2poytEHSaRgyEFQ2X1sHIjg+XMSLmrxmD
pCzD4dHOs4MOl6kJ/d1v45i857MGX5RiBRiCvwU1ZNeFwkOn32DCGmzL7I168KG3+gvCoptZgFp3
XtASABcHHAZzLwrtifXwqA7f5RicRHOGru+QLgS5Lb/Z3bvzM5oeGdtQxfC67C1ST3Xh2XJ/kVPz
mJvpGSbLu2SVxDY3+8oCYlysJ27IQSrboT6Un4Vi/R6t+EufWVjlLEwweRRFfd7Wv7kV4dZrAGy5
b5zBt4jg6BL9ohjWS0WCwdy/wnI8SYcqrg7NlgeEGGcccZ8Xht+/6sDLa6jCMGY9fR0CYypeLIgX
ZjsFAkGrZCdvZv+lZKsrjQs22DqQcbOUygAFJycaFPeJMYZGMwQl4qiIvWXS75covYE5+VjU8Urz
+Ij4121V2+uiNZzLR9yPfjl/1ZpzRh3ng5wCxR/7GFuOiQVOGThTu9lWtI8Cuydru5GjUz1VxVa6
wOaM4/p91c3bPGWnhpTu2RG4asDj4hceo/SSKfY15627db4qbHLSMoXt5FNMQttm+SzokFSqT5vm
mlbxC6NtVJXjCxLSOxgwzIaJb72skKmq/AKxFZWxBmysiUhhQMyPiVDf/ASR4zVteTEBjU259CZJ
0SWRFL9ZB9/GTm6QbDZF0Zuk2B+qo90ZYryA5bulbX7VN48mVrgxrQ6ZNDzK0rmUeLtXbQjrBguV
Evt2lnmFpNybbb/cgYQ11nuhDj5072usVO9LtD5yyNWAtQppuFu4odBWnAuDGq7QAn1iF9RygdGo
wqsrHDNAivoipuWS2vXZVo1g7c72aIazZHv4gXw5at9BUn/Y0a+CgI24pxsQ9zfFdMd58kq0/UUV
+701n1o+BRNsDh06pjLmrPvLNyJK/LwAOl5WUFaMb8zcHqUcvYMRf+m3GJftTpkSL8ueER7pF3fK
D4eqDouFC0zRNemUO1H/Za7RPY5FoAy1z1Yf7WeYt/VDHpSTnfwtqulHirpmbcS9r2ovHakrkuZC
tN6haX15qlyCyPzYSV4Fc9O21olPRrzY6KHSWi/oj3iV7mOwalKE9AMaBxz+waCb/tSCKsvih026
Qb4U105ywj5VHl2G3Ho2yIdfzsyjdoVcvcRV8r1KrNCk1N8+4nIWfy/MMdg8S8pkvYhWP81aII3M
2tf5ZDoktxTF3bbMU8+mcJ7fZZZGUbXHilegS/iL2IKwaelFIELHnYerw1W4vJxWgaocHVMVa0um
Bgx0CvHRqFYANeZlMnpfRNaJDnJPABlLAFV6O3GbIWiwljTXsb46WzsOS3Nm+I2cUD2JpaA7P9Q4
mXdjkXyDDfyp59qrFVse8G6Ydsutsd4K2zhZgmxuWw0w4J2ZYVxGFMyyHoWRI8F+9ha5B2JDopMt
u1iNIVtifzXBVs6e9WtmRrpM2mHAzz5m2aHL15uI5XvGZRxzla4auhPtEgN+KPAENHXjFWYfMJB5
FaBT4so4GnZ0ySWSVitSkc1vtWmFTTJ7zsAW/5uir6dobj2ZCl6FP1TIayipzRXK+QPAxY493j7L
6NeZ2clZ5qsGBc/JvFSmaF3pfqTriXHTBx5rDKswfNuY64oSUFKpc4bAHMhtcZQwP1dYfC3D9Onh
VMVeYwlNMcpN0WEZWq6aJGDvK1nK3QKeswEBWltclL66lTkf4T4+LYhsak37PVbDCbHDS06bos8t
HDIE1xCq0jsyWRjae1Eo3KenP+NscYN10DcVvsgPxvxRyHoAu//GSOgisPCMGuG+RGj4TomNqqwf
0mq/W5b1wszrrkzSEWPdC3CkadT8srjOM7bDIQ8lGD0opckBUfxxGbZO5lmvpgP66B2G4WDq9dA0
5tNYri+Kk93Yi1+LODnrYg7k7secJucx0r+IdHwzBKE4g+qb+uJPY4S2Vve1UYQ1bdkxFadpMcIM
t5AY93bJTYw/oNGYewiEcVnPnWo4BY3TnCy9PFlqw7zDdi2p9WChs6xVZ+L3fElm8Dp/kkvwmO3q
a62kTwyUd2JQDvRWFw9RwoF21zxTb+G7/CsI3m2Wm0XTTZONQ0sx0XLbSxdqIJ3IGtVk7yaujqkC
naGv0Ep+jyOk1v5I5d9eb0GLybeCyq3no4e2+QhB2KDVIVkeBj1vjnrskcK37OgQyXCPKIIV5vv5
o9XrH8gFAluq+RQ6aL4QSqcfXIMnblB3VfR+Wisv6cTmJ7evhNSwebwin6MfKR2VyDhYwHHiePbV
mR5SxVJkUmKs+MkdxTeUH3Mb3ay8vERDf84nipVl3TxBSKJpoFSaOAKVMTHMJPxmhu6K+CaNGl3R
f7dWnt0QxwBQt3s++fz+2Sd5fvt8eLZu/vlW9E3hKthXgIggPPsf7Z72342f52sQE0Ws5OhbMl3j
SU1oBfQJXQhrKRUKTSYBdZ8SC7I9NJjRdxLcFTeTtqiQ7bnnV1XJBPhfP5jmWMvmNLZpqcNG3uck
NYVtLOHxEkrFjgUeBUV4G+L+acNW0E+S+46lWcGxLKPiCZUZ4NnzocnA7+/+9T09g62w+n//P2IG
jdhz9p9P6U7ahCjD+el/fuT55H++zj8vsfaz2HV90bvPY/Bs/jwPE2wqDYIzIRj/akRZwzcw3OlR
ljTM09tDVmvRTmeF3FsbXyHOgC5UEwyF51cFykkO3dLu6PR/E9sBGrZD9fxKbIdCGsngKyJKza3D
9jxlz7daqrE9MJn7XehQKnddMdNBGdXapcnAsX2+QKVuR/Rfr7W9tG1kOJzpzycxEUkQhwDy6k7Q
be+4Gij/nz/6/Or5XEuiDf0l4lsC8r377SX++YnnV8/nMtQBy7/e5vlvMWJbbN3y1z7n8A8TpyfS
t2M9dE13lBZkkKOE+zFb8ID3XrO0R7E0R4u+UaQO3jTAB0aMOf0d2CeVS4udBD+7MNgfKJ7etwci
JA+ZMnuCoE55mPf5vLy1i/NTai4AARWMifGtA484wcUrx79IxO7o+9mVwW6kJy5vfQWsZcvfIWIC
uK6BLPoTPKljnAKKsugA5SHmOpckMOA0xokRWLCW1gM48Y3prKcFKYPQtFc4MdW9XtVTIycno64u
m7c8wfksaXuiOseeonoxg0Q4wJJrH6dsGEMFgDZGCHZ+JZ2gif1C4lPpbIui7ApLPUXZfM2t9o12
yl+DsJcIyOVG+sEC/opsKBQN5000gNoMv/OKLHVJvdvn6UIQCB5AjkeR1h6D+FMH6hnXdgCk0Fd7
J9Slr2g0H1pCBTv+3g7DGpkHk5gUPpHo/+jRrTCoBtXNZfuI6NEjIYzC+E8vd16Sneiv4WzDm0q8
qhBnY6RqlFO3kPAmGoWrgQGTKU6WvmTbRb4JVsqG0iNH3NpgCBlW0JTt4bcitYDL2APU61mQi5Ks
GwKPSm6xvVaxuO6JMhryAwIg2PDaziakqKGVOVhAweC02d1bxO4KCPqxpoRJeAu4VMFim7dMYzbf
vGjW/EbKta/n6dugj7TqC3dZ2dsmyiNr0/O2cxwI4ei4eYtR3+d9RXSYPLzE2EiUOjpY81ZAMjpZ
GWnpg2uOk69D1RucghWDJBtaaU2/iUvIbqICIr9sJ8N1WcmQkeMNgET2GHG4CX/eCJJmE6QysvFN
6VsPMarS6JiJeJ8nb4r9orBHGSuHkAZQgfPolpcsoIu8k0t1V9jqflmwbFd+Kr3o05Z9Obhp+Ts1
Ps3irzZoe9WmcCdnC9pKn1dHE9DQKKs+mUF7EkXdFCFXRAiOgvUpAikrEwibavWpNScXkYxrtQ+C
odCMg3tjfGquMftmYhNrLPEWQmBwlzZ/mSxytwb6Sqh6YM3moS3ZIebEYhlEH0VXpoSJRSczH+7g
Fr9SiI49b5ZFI3HaBFnmxo+VYCcUmYcYCkYGrd+KAFzhNE1ZUmJaemL90dJuAlFiAdyGE7XTBhuV
MuyN7I0eggRUIneYXJoMoGNnJ006TYSCPnPnxrhXhc5cHD5ZNxHQhCdIEcO+nHG1jktoJdZPNm9o
rSSvjZsPK7UOwo5DYzPlNirC0GJjdQPhYdeO0E0S8yZBpns87FsCdbMYzoeX/V6yhHHBRY3Ji8a1
1CRgR8uLDeUqAxRdELTAxbMy5VnL+pzGObxflSV68iq4QCtoZ+ZxgPu4fGwKm4k/Ijsj5fRtKfYS
hz4lik4CxncDOyQx/tJ4UYznh4QOqNZ0IXawMMkArtvl3hp60ikpvkfDXQSNq2h1kRnn2cHKWjKX
VH8mELNsO9eY+LQhk8hXpM5MKPoJ5id+avpy4JBaOgR/ZPETrC5uPaZKHDZRBKUexsAclAWKgiG7
BZ3QIW78NCNqKhf+mg5B11CHWAKX79+lgx2syHTO4B5WnNNiiRE8rLd1Kf0aqkGkg19iojwrydkh
Cr6nV6wblFHcjzP6RUXxV0TNy7xFlLSDn7CfEFEfjj0FtwYiBAEKbcykLMKmcq6x9bkhDGtIj2bU
+FH0YZTE39BxbxjqgbsBfk5nYiR/YGLmKelHG81KbVWebkk4zKDcO8Bm8DY5hFjnQxngWzy0heOx
ww5jQOh286uccBFozk6QG6SAikNEKeAATDROytNgyG+JbND3lsO2tY86o1Qxx6HSD9S6tygzHorF
NKJtXnszX2hL9aephSxvMyw+lXSviK0h2aM9YMxt0vQD7MERW9ahgVKy3TwjJ/fJk9mPDUr/9q7P
3b4pwSSkJaP7BVJPAbxqwry7cM+t9za/u7lSpJTSwTRs6PZAm9lZKjQELdF7JTfeItH4DNhAWmdO
EnPSSd4vYFcq6ybYh5ISSaBB9iAp6JSaCW0D2R0JfG4z7eCsDi1QnW1A42/5GQ7wB2upIQ2jxe/p
xqgxHUzlIaWGlwg1QPj6N+mDZHnVmnGFhbYNoIxwi5oxtOFQwprTOdIp+Zw2BpFSvZALFAAXIClp
+WxE+g4P8K7p9WdcowIeujCzqqDK7U/Gs/sN9L+T2X1sO2Izj+nWabgplF3OH6ar1zphlsaSbg7G
aUTs1Cj3dZYCpRKXtHxVnfGSpctr4oxfamr8Xjt2QbXx3pEmYTTIedfVOCeq/NJLJv4V7Ow4Bjt2
d9ojV4qrLjIKGwqmcWaHJ+2NJSIdVrnERNREinHrovirlqQ3pL6opMRbX5FQlVpwrwQxP3AmjGNp
LS5gExpUMXkCGGcQICAtfF2PRqTepzk9tTA+aAAd6orII7J1o3Y+sOV0IxrmdcdymSVYxM+EYbmV
LrldTXNXcU5LJofbYVAB78n0Kyb+Nyc/VTPGzgjNu4e9asFoBbGgQogTJA8NQagsFmN2QZt94Xa4
XfYwMHRuD3f6YHuNkUo8L74krJvBIDJOc9RZUpCrQ9jWNE1MIILRe6cSuONYp6pRQBjhGc/sa5ZE
pw40/ZYK6ojIa9fvc+SES50FqUrYik1zMWa108iWpB2+8cbyzKGSPGfS90mDmIZnoxgScFVUF+x6
xMYT1n/hstqNoIqBsgj7danvlvJRUqFXBRK1g6yjROo+TeVNWe8lukSoLfg+gabQYIH3S9bp+HfV
760vJXeQCiX7rw3Wo48ZP/umTV6v+o7K5/5RWR+ahKQpWD6Az7Bgdm8qgQNGIP+BPHSrP1OCe6Ar
oumV985P/YfzjXtKuYexUlybK7kBAamEb2gCKDJIAN4C2V8Ft0oyrOyjYPaxS8R++juOO7CsRAPw
uyADyTrWu2m459a4MmjLMbHbdnytJUiOqL6VN5FPrymkdLgZFfeYenihVdyGxowdXDFJsIaBYTLJ
QW7HG6k7c0Hgni6WwMSCy0Zpk4r8zUIAzeDbIs0Wv6v4pXQ4cqTYWL/7Wn41yni+StbY/moTQeUV
aRasxhnKnq7U8LNNe+RiGA6T0UindoIG5UwCzbyqDq4uGRSpVWods5zSNu8Ax+/oLUfHnCid/bz5
qaqZgfpGRTAsXTqMVdESAJ1X3PWk7MNZ1XMh03ObVmJR7HGAqMc97T1flpUIwFo5E+bMXlMuQets
jrDk3w/SYvoq0LsgixZk2CaIv9QAepWjdLs8n8ursvcjsXaeYq7tWUow7pAktnxX8ybo15IP0qy8
1XWXP566GtVR3p5P5UrjLkMVcRkxqJbNtt53mFGvMNZdVkLppNK7vD4f9CRP6UshFYKD2sT1Gf/j
cu2yeL3iIF+uq0V+idbq359PMRVmC1umkH8W7bZKNHC3M/M8W+wn2bvmXPzxuhzbzZ4kU5u62Oti
nzDL+ZXgWKSZzNNSm5nL818+H5rsR6qo2iPKjZ7oQ9k5Kq3dnSML+MrzK0PqzuZcXFszV8LnKyNC
ocugiO5gys0fKZONVzG0TAPrBIsFdeNFTymzN1ukZOTzJRnxO6mc3FHUUag7q3WaUNkfpabOHo0s
RftmYsxuaU28y2wquNEp+enOLjBiyZimgdKU6488+aGbi/TVyuQ/ypWj+xDSo3fUDqdiJvmuLJsX
WeuiS6cTsFGos/atLBmQT+kf1CwkY2zgFIglZF90Fzrypk6nynmAGDR8tg/9K5usBAbTWv6a7OhF
Vw2KOFuR3F4fQ6krtXM20rNvcdSQksOVJfVMeCAR6LhgqgBInH6PLFiwxtBfC3o/O6rC3C11fflM
tIm+9dROZ0sk2Tep+O50uXqBbQuXKC4I4BEEY8fQzg9xbWUnrJqKIszfojVgkmQR0s91KjkmnV4F
pMskl8F8LCsco1iW7vIAZVIFs3xSrCy7wujq3bmfU5gYMuqZdAuL0LW/GjEbOmOY30+OP38trJlM
IpKrbkrXIunHiw3pL4MU+Oit9rue8kstI4XtBE2t0reGBKZs1SWXtZUJMCkY+GNZKt1M5Depcwwv
HdLpZJit5RY9DIqmgcAySgz51fzw/Ji0IEjmrHjVBZl9+ewAUoU0e6HBEF9y0uyP6Qs9//rgINw+
d3Tjz3nSwcdqk++m3hGfYHWAlZxpQoxGE42Yad7eJiliAJJ2NzHbD9GovU9TsbxuE+9eI9dl1okW
JW2c3mSt/00U1aOVZP0whzbaVQsJEyu9A/f5yY79LLORV/eq9k6PfCqnl5jkrXIt1NeaPvGcRsZH
h/HvGjtOvIusyfhIsKIH8zgyidYJI1shQLBYV4y5dWKlSqGMb3EVGTe1prvpJNPbwARoRxhFs2+z
dXyjwryjMSIxbZHGNxzZ+IpqK6YhkAPaSufoFMOfIcht12TVxYqT6cesgDmUS9G+axVTNPgyLEDF
yKqo66wxMZ/gnmisVWTw2vhE9kKe7maPwMxoSISC9ZAhLsjjN11GO5zPo/lbZ7dA5zv52XUsU2Vf
RZSGuc30bkpp5CpFKMUVZP2ZIKu1l/tX4hFRLyPQGCwDL2tt9Dd8CsYFFzKuD9Hf6jgfbqKMiDwq
6jXQzWo+OCje6LXCL9lDxUYts1mCxbIgwEBhLPSK2UkhlXdTiW0mdwvJ2Zv96fkgx8Q/9Oaw7Bcb
YZhGvOnzPGVOVr+Slco+3LJ38IoJOrYgTuQr6ma7LZML9jUMnVHWPCBVIxISxTl7vrOljiQQy2r9
vdygMupE9orVMq8AwHjJtQUC1zQj0l0XHLxOX197YL4QECrtbQADGgGTOT8fdBmqi4Qo/VimDgHb
m/VzyYbsMa3qt3omxxVCa38Yt1moLBjepTOGQrWnong6IDEo50Sasa3mbv7ZTob+jeCl2m1SS7kZ
cT/5dkHk5nYHUIcI/+lqYI8ck/pEswftgtCv2brOAJNoYT6dRSCKVjYd5dHezEXPp54Po634RSnL
Z8uI8rDSxS+MbVTbDGipNNOwIiOFXWt00tDxE9qytP9F13ksNw5sQfaLEAGPqi29pygvbRBSSw1v
C/7r54D93ryYxWwYIlvdLQMWqvJmnvSPNH5BA7WAGtLf3DV0QA7FigkLuxITTrgOvvQQuj78tQnU
OZdU85ZGAS6lLP6BuPzRte7Xv/x2ZtJ0Xdtu+CQ0dzhbjvPgWi1l2/MDC3mwJB2p7RrshnTNubDb
0+RB1208p7FgIOA66hGxapuNiX2x0hAnYWzEm8IcC1oLsHawC5xseErwNxb+6MqdtGnEcBwWOOn2
DM3uGU4D8MSqEjnkqPnB6C1kIIdg1dxwfn9paA0SQz37cHZ8ay8d60/HpmyFsu0MeN/onvh/ISV7
jmQI6xs7fKRa3H0addnCxzerbR8U4ycuoQrzaGvr2ppLzMzpQhtJwNbNNsZR49RDetaZ7p+DPk/P
96f3j5ieaDgtgU3Pn3F/qSVqsiIWa88JAuMEFVY/tY39nwfNAj87hF6+0ey53dFTs/91MKrxoJJ4
RbVWfirnB0NTYutoAlYOz1ySEf9ev3/0n9fMrZBJdkiNmPskKHxMMWKVWU51xqEE0qN0uorRNM/h
0ZJuSX2MYVBZmop69QRU7r8HKVnaoVuiIP33pftnePPrM8Xl/rpV52rfFwGmfD/vnkqgCknk9Lf7
M5M81aooQMeAHI0ehfudZWZ1pUNwO1oFDqb5gbufDetOM/69lsyf4fMZHXH9FUnmYpeWbDlKM2N/
16feR2Qi6OBeyB/cLnevlUzLBaBV7yNoYZpmXfbr1jSct6FenShAwZM3hOk18OoTxhxvVwMcx7gf
Go8qMfTHft5Qi7LpDpQkGY+gF/OZIBAkjCYD5DOMcRyTJvRP16nSk5X05xCczIOtDLHHLgmKgVae
SzCYQLcn/waL07+1Iu72AP1aRu68FgroNqUcz/cdbGJUximpLd7E+vhDhL0FoDQE1EDlbjmcYQO/
kiSwNxX9BOzv0USwva9Arwi1tO3XbhjUcz81AXOpBgSjSGisQRs5esD3Hxy9A9ri2y1svOlWB3rz
Iic729l/zMSpd26Xmtd69HKE79p+02Px7nEPOghVQ8luynwztpxFcSRZL5L65v8+pSugGLILVZwL
eFTd5Z5tlYZcO0Zg/UuE6lH+Gxuo2ROFFfhVKOVLmdUtRDJqLDdmC4e4ZYnnII2bGmzmoExzwXEa
6YTNzmtg95yXdDPcdvjw2MFm/n7kupj9OurspWaxQTJTKJlsGFIrn14AGwHCAVxJwPhPA4+dw6H9
N3Ksa2L3wwf+6Qmu7sQmtW+ZMrf0sFIglp99W/JftvFjkrnFW2EhQ4o094/R/BRq2zYHonLAjFEv
nKkxX8zpIS9nCF/n3p+EtvlqeSlkt8zH4Zhnxa7Cv/MajfE5nZUgAsjeIYr0+BHro1oMFidyRtd4
H8QTI2gvt8Z//xhc6LE0BIjPqtqEA+lmM6d0RavqdNdHrk+8g3b6UdeTHQyC8pLiTgegJaPHKUc4
DdsJfbqQ2lmU5ZPWCfPB0pz+pQT6ef/ekkKcG3M0923LfpaWsvKtqXJtO/UUUWiu4ttNPrHamptk
RHb1dJ2Nu5sn5tWYzniwomUlmed4ZlaAIxf55f5REEyMcCQWx7jp4DaYLe5Ps853Mfe7nWzkcMRP
Z+IZbKtjVebmqgqwJOsygbwxv1bLsqTdtiNwBCG3UEF1/N+DIFLw76lRtSRt6FtZ3/+0bMHQcsiw
NzSnAKEvY8OinImMTN774B8KkHUiFP3xfgsICq0/VKo+FfM9Qq+akn6d0bj2Q5DtHN9xjpUBMNUv
UD6VTYjUm18zSgqTmG4nz57/dM/jN3ltLAeqDC8+LZvHRAOorMqd6bj5FhCpeGu9iZmzCr8FbL5K
91dossXWqHPrpTS7jKZQPvN+6aSMgSEnYa12dWTLyUY6Kbr/PLgi9Y9Ona1tpgZas/QUHj9Vgra3
rKCsiLy0yPVOI3N0eYS1V1k0Wvxcmnq2dyY7J/0UxZeOrqec9MxtMmJ1q3Q7ujT/z0uTrPdeyRXR
ucXl3uMVa4l/s7wJlvAQ0L8wd3vdH/jBP5sTey8tt1N6Rjk8JfODF1bdXk9wm2j5aD04/qQfK6mf
09zqz9GID7AWl55B7JnDwfDv5THBM962eA1j9J3RLaiop1Nj2JKz5V4PSlcjyOOQqezzfjfpTbcm
UFI9Mbl7FILBkiGQdop5fawlCnYP8fc8KO83DSuwco6WrZIiyh40a45feH6EOBj9TvhUdrZnRjeY
I6SqjKj4KuWznhBAGmRyVb3Mnn2NrlMiChSlsnbfzNnpaPT2WZX57h/2ofTA8ivNAmCTpfKIda9g
0pVY5WJwGASFs1dWnwOrHA7roz8jd9uZXa9M90cxqSTqnn9DRqeFlDCe608V/DUzevfoVBR5NT2z
HveYyPS/Kk/id/4eMA4tcOydm4bAo0PrkX+B7jI3c7gjuVgNfZX/hvgFZ9h4Mh5d17p19EUxzOMZ
m58Mcp77dYfsZHhXHixSNdtIUYMYztiH+2t0VnTHvAZeGXzodZA9hmHbPcVt2K9AOIrN/ekkc4FN
KLxxGpAQX97KKqDHXqs6DP1W8JGk9s1uvPbRDUV1jR0rX6SeaI7kLWg7ruAT2TEy/v0HeX8YR7Dy
0qY7PlEI0PcjoA9nhRCaJpiCzP2T/7bK0kJqMinxfnMGfx8MIey7+x4aBQnqTliQLUj86eH+UVyV
+sMQRrxWBe+hW7g7j9PVgaZTY1OEqX0WdfSLnfxZpd34WSWQ5aaG6lvHzzimAACgOTjvLp7QgcvN
EBVuAhHz84qa5aJ8dBsDZ08UczrV1en+bHAMvG5t4C2trjfovAC6Ulld/mCCWSE9AzGlmihwFdAI
l3ipuJE7fnAyk6Y+OaJeZr3pPTh2KB6G2tvaY6nO95fuDwBM8IqX0Il8P3dO4IJfUJeJIIVjcgqp
hzkEXS92Q1z1Z0/U2SbU9R6RnP5AO8ni1zaXszThz7jV9loXSt3sjEFBnhnU3VNwt6oDFV4KO/Ph
rJXOLZUAu1Xlay+WjaJqyN78zJGG4tH1fnuT/qwBRpEBV/TRifGGlxm03G72rhT9Z9+ZxoIaxPbF
TdkZ+qrjxiacnpgCXZAcfw9xW+bboeng0fEW3xaEA/99NM2vhfOfBoNjn/+/n1dQeaBNxo64ifVm
1NMjilt+G8F8kGkDjhMkdsQBv5xIntOMEJTG9FRk7X8+Cv/va/c//d/nFTP6uHBJbt4/ZZr/gX8f
jV38aNNfTBndX+V13Lx1U++ARKOy036ePPaWz1IR0XHU0vkWVfSc3UkyTA2cE+PDp94oGYfjWVq1
KRttqCTj7r7klBaG0tYXFo4ut3wiEzYVdX2WDhIoyCLr5f7Um582M+oHuwNb1gSaY+eTmwg5wbxr
Ld9lDOr/0HPHfA+cp7oVzr6ag3oamwjau7uiP2pDoLcr36iwt90JV/eHATW7RtorYLEcaCH5e9cS
iQhXXqLwOqJLJu44x4CcdA1IYPNP0ktNZoBW3pxryE+foGtoNuXLfcoGNVHGmFlnLWtbCDK9h5VN
tBdqk0n8tr3+XFYtDSuF8L9qrLm+Hz4xsilemrk3uYwc/6k2avadBcPSViTOUdFIsTFYF5/CATC2
7TTdqzm6r+lVyyhF1Jq8OEwgwoDy8rSnHHLR1Q2UYHKYT6bjnNGvw81AX+uuGWNqWI1u3JZJXX0Y
pg+j1Rhf+tHNT5RMcO1ksvzI6lACr28nBkLSWM0FQmvQOu5p8IZpMxnUb9pN554mxFKImjoZBT0o
N1YDHsiZHypAbIumSIgIlMo7p6XWbtrULKH3p6W6BsnAVNAp9lXrsrCxUmNHL/WCXT+JjX+CZu25
i8BEVLa6FC/HLErT/RDz9Wrc12fF2hkDTqsyYQYeUqDWG0wU/qPs2dC0hhnQHTmSFXeW+/rJ8kHB
jjiraRRX5qrom+oIzKQ68m1Isbx/WBd2uDWVZlYk382IHAMKMicidcKz85L3rb69v3R/+J+ybFph
S11rQxMX++1qEVmJfox7jzi438C1/rFk3B4Rj7qK/jleuX/C/QFnMUUfEw132ZTZJ4sBGwNGi0oe
Vjzga2mmtQs3m6PS2fyhFMI63Z/3AeeKDDc3Tb8OBTOUqrDr513ap+aZVU4sEOkdagasaA592BBo
vPopUa9+CGN/GcRG/sCzfyKWE1b3Z8mQqdsosmbTF5G90sYO4QXy3T8lHjxABsBeJBs1H4vaEBX+
/qf0I8AEmv/031OTGYNMg24rZ8ATeSs6Y5vyms3/+v0lpUHKTePyen92p2/MnxWbA87aeroVdhJf
QoOpWB+04UfigzVi9GpzYpDtOxVzUMDUw5CY32lgOriD9Y6xtaYzGm+SPXvffDWao/5qV0CZGdUY
vIPmP0X4XngECgiEUgmWa9G7P7mcyTTxDA6xuOpIOtS8za+7/CUcfQjXwfrfD0mj/Xt9f37/gsVo
eFj70REqnTh/HGj//cT7c6VHaxCKGltX3T3dH+Aq/eej/71WW+FKBym0mTC9YSuw8fdQa1kLg3iT
+qQabmME43KY69BZZnm7jEgMBfMr3aPKLXYRPyXtEwZ6cq5HC5LArzKZtiIyyrXWQq7Np/1Qs/0O
bHj4TY9FQ3FYNuhQSyi5SNB/N0r7w/6S6SdM2NSvj4UdbzI1bTElqfVUGw8t9QEAtIlByUGJpSsq
mnOtW1pSNuCE+clqA2dGp75pYFO70t/NgjoWG454eJykZl259ZM4ZffOImyk5RfRKnXSTZOhUmW+
tDFQPK1sGSIWCCXYd6XvM7wOb1Qg0vmnd0yoiNDomHALSUNwnnyRlHlkkLwx/algCFmSBoxn/QPn
O57bQfanzCQXmYn80ZFYXWjeODt4Cvl1MZ+JiobzVtztfBcdJkSlz8SLDveLd5t4CrPhFMaoFn4v
Y5ptw1PEUrOgVenDL+p91Bgv81qy1X25yprizR2AFXVJfnO4/BzLXmbJt8oD6oza7/lXGlsWu8iC
cLiOq4gJYLB4b1zezz2dfOBjvUvca2Q/WvM0QpFeKQKwCZE9GfuvU2c8p7m8MmMjNpIMbBDd8Nus
unfWM8oFtOFGNrrYZhbdh8yvK9v8tUL3Ryvei2Ac6QNsyShWoJHpRiV4hbz30xftT6Wlp7LmYCmp
MFiIptnwP23cADlFS/aqo2OpS4NNgvK0qNlqL0zHtOg6AT+CvTGZaRiUW5mqdg8w6pdz5NlnHp7W
01ZPegzPtdpkbvpYTNaTn7sXNDO49mhXVUXwqxmi56o23yI5BGvDHg+dh426mS9uL3MfTFpjqiDN
Nhaox7hvNzTcXkU8XKW0rimF6Iu4r5YCrXYkXYBZh6yFeGUCJyAKq07+lrbjYMQhaU7qy/B0bxla
jE8JL7SB9S00spBBvqks2qxYMlx8eKVYmH49sglsdtVQXJGMvpwQVyXuSm5zoPKDIf0JTACBVRM8
oI+1uG6o94q799IRb6bUUNic9MgomcJTEe+NsjlorKyUrFMxm3BkG2Y/WunLRdm2lPugBdAmvItE
uQ0qN1h5ATfKSTeOhX6tyrRa04+zlUMGR2SQxFsiuggw2i86p7ix3zhFPjpf3TSEFRLqGlTtnMlE
BoycIdfTAGwsmtm70plImuVDY6TP0omMNXW63IgIijuFLY7B1EMyckl3zhjy3uC3lpv4qlxwgQ7X
ekGlhTsEv6WzoVqsWXH3KFHIgPQrZiJAqw68l0sWDw4tqnrURVRtyqRgfy9J68pu2WeEtnHGEHtP
Y9AHHi1qUXriS2P5mSeACYbMsgmw6Nfhgaz6La69P2mkolU0ybMx8C/nSGr59CPxsOGwIJEcQkNQ
COqbFq/wwqWMMOFIOZJkNIkwD8ZudAibDRUV1SNW9yq7+iVlBYWn3rSw/hUMXGfMQ4+fMe+KfDkZ
2q/mau85JpQiwBPl1ocRsaytD+3gHgsnpxJVpKuiAZiN8chd1Ln94SSshqk5fgfCtwgm6nRrZ9hK
jZCjuWdbuBF1jW9u4oYr59oDvuUCzAAFPN3WijWMGG7Dojqqpypt3tg8/RI8fPRC/4ed71YUOnd8
gvH2YDYcgmq5cr/JRz0mTfyikeaqu7/Il5yxNMfAakKwJA5XVoHVxtRwLAUB0d8kZqZsFfO4Q322
dZts+pJfik4tfB0ZfIPhREox+bYz9TVKCCGEqp1Ww6hklJ+EcbkWOqoVyOHtgaVui/rH8TKDhtHo
5lMa37D6ei6OziQU48akttiym+bE6Oqr9eaWHVrPqjHdjAlWww5g4ZT8BGXD9NpVb1Zi0RcorV/A
EM4yJ5A7jKQlZb0Lpsk4d9nwFHb0hOZQYXprJxNFp6zvWuvYi2EEgRbQPVp5YqKnAN20ZeoPkPT9
8CgTbIDwKywX0GPu/GrD+IaTHb3U4DME9DaIi4LeU59WrnY/tWxWA8bpHX4OrZ/WPsJTYq/SiyzE
R2tBVWHYd2XLebA8B5chxIYFwt+z4fNvFtIA4pr6Sx00gYjNH8PAlBUSdjdnubyKhxe/wLXUB8zH
85gUR4DDE5xXI026ISwD70RXs9edvD+OS3kHjOQXGhnXom7EIrVpmBTtc+su1dy+PVjlS5WPAdGo
eGt41M+6QtIBAL5auNJZz/0U1JUubV/uvNb8EQq/rmABIqI8LEd4TQvu36+aaK61If4GmU9Hdp5B
dnKsDmKLZRAS7R66tP/bI5QLm2UTYPs7W41Xrp52Y1r1bcTvZ0xw82XZ/pqomMvS6EnbJeVSUOG1
zFKcfEybDhjqz33kX3K8l2mN09QoDprbQUatqSlL+18z1RRFIxm3f20Tst9Ic8JXvgUIiv3AtQ/W
0QCkqKpyDmXq02Yqv0ha4xW0XrYseGMshqb91hXdx3Quneo+vgYtgWFPlDXWPXCim1ZCDMSrVV+M
fCLXmiP6p+6jp4XtJW/9fD2iwC7AupFFJjILAWrADy8wATugu9j34NbB9gFCJIBVTNnVxXQJqsfJ
MCHbtc8dhog9Zq1+svkaZH4uVUYSvEYmCCPMZc4k37g8gZNaO9M0vWUDUm0VR/pb0kbxCjsmY1ja
WyJLH8nnhRP2ajARjRku8lyEi8YDRM+PSTyj1qx6xwwvXlr9CWfUda5JvG9qusR38PX8wDBn2mLI
aBZxUqsLNCXBnveiD/mfXg31c+BcQFPpNEmGu6ZBtIgz7Q+gqyygoSmqJohCBTfzqLI44+qSY1QT
xpwcko0xlT855QAPZmPUZBoKrDUQBVSRrxjIR8yQ+eF1EZZY8Ftu2H7JgaIvu3YZUq6jpu8vcy/z
2nJHFtxSHjEdgcFgUU1S9oFKxgflWw+Zx3osynSXYPSOrGyjSifdug6t7hHuY1yFzWONu4UAVkFj
DaaExVCk3ykrt+mAT8rdfufYnr7V6+lbhdWvGAmAmJyKF6U0ZkYS6c8kpNU7DpsK817K5QxUS4Xe
eAy4OYdN/8VxjuC3DyGuUc6LLRp3XZrULbTo632gPVcUgqOGV+wB2p8Ui8Mi1EGthkDXHPUxKO2H
Ti7EFwrpbAFRzIuja7ePJBVw3SA41zToyX03vMURXZlSmiM1mdFDo6y/0NRSr/tI5KwKqmkjk8jE
J1hzl++xK3eRi97OAmFDwvGkucs52fhj5m6UYKOe6pusjJ6CStuKABJFMQw1BDR6anSyg12XT4cR
MziuItDFhU7tccUUhMqUcOJaB1jHd4yzfSm7iRniJP6A9hLrSWsKaHSYaEvdF2s1hJ9a1M/u69UA
9tXT+u6SxdNlLOk31jQMCGw2SiC4m7Lk3waO/SX4e91EW1TqFQ9DSWo5r25TYf7o7NCayftySuPH
tfVrSRaJSPSmHNgFOyPH6lo7YZmbFeMAU0Zuh/DPDwxydiHyxaqIM8w9Qd6tM/rudtIXr14/aUu2
aw9Ww9Z0csufcETgNmUNmwSdI9wI0R5kCzbJyPwvJ9OmRa/9HaPJX+uquQJEL+bgAjtSPy6WVed1
LzYx1D4e33JkEwjMwJHb6qsMw27ld2c7dPINXagW3g9aUTEmOwNieBLg1tG5uC2TyYGJ0E9THBqd
WY4bjbINW9UMFHhrLbR5yOkW7OcdAHdhcZNlMxz1JDsZYcAtWHRv8BI2Y0DBj5UAtqqdVIBDwM+Z
D6+9zKm8TaoJGcHADOlS8uba8VvoVCd4iRZterUDxKoaSE8Q9DX4vwvFjtex9m5PCSJ7KlYduaQB
zF+2HBeXVSpeo3XeoEeQjAjweRydkP+ybBlJtHZKkM2DvNwZaKReTc7DUfQrmTb3ObhGZHTdiYxm
BLwiUSQqOjr2cCgXDossSyR5AEhQDYWhoUZOvOs4loE9n1M82Gm9EchHlUenQreod7K6TRnTvIrs
f6CFE1kvUvFhdkMGxYROxHK9FsEL00TYqQmpUlGUuyF0FmFgqyO2NI57JqdfL8nXehXT7DiC69Xb
auOXtgXmR7/GU3SePNPb5V5G11evb+qWQDdaJnbEjpNwx7bf06tyb5JnWzQOYh3ehFOPVR2V++z2
BTZ52mjrTEarkXXtxr0ahy7sEd9irxooxEPmvv2iqwgFe2jWezFyJdOrrfYyhNmGM5S20odOh0jI
aZfmEpfDHpdee2PFwZ6iDqI2Mdya7K7oU4ZjAYe49T8BAA6m822gEC31ZqgfpgkArevC63cL84MD
CpD8lDxvUfkbXELaom1rjvtN/qV0qkvGhI1/m6EcWvbeTB1JEA2WlJJMoKgDfBic8sfuAUhRxKWH
A+mXjMmOhucrdV2DLqr5stBQzYdmoKhPM0k4AWLQ5v1Z3jfpSofLaAj3y2YB23SBTeVcujScmoJa
zb1YpVYdLIy8vcnfgqjk8hV1LKzAhRJP30X4edlnu4u49WhYTO2tkREc6I3gPWCQs2oygTarZ28w
kJ+9zr44LYchODTovM7WRW2kohhmbioLkmO68ZamM4DbwYAnYwrhi3lXBL2K8gm8xFTt9gJjvIYV
nVv6K7PFpyoSVG7Na2U94V5WFs7q4C91ZGcfomvYSIsDio1wxL4O8iwtfpzL2gTSXjSps2Zlf8UQ
ExDO2OSiObzjRL/iyqI7KrE8ar7vnfC80ZhNEUwKqHk3dr7OBVN09i/cjf1YM0Iox4ZZBW/hroPZ
0sFEKnjbr5vaMheOTg2hPjB0Q3iey3kBlDnpzSFNoQYHA6EnflJ6Y4bAu6rSBuUm9kUgyVqVOAwH
j7jUdM1t8ejl6YmsGk1FOZ4jL4QrJV5Z7W2XyVSsWsaRFlelYcuzjzXDTy4tHdiip7XenqITI8R9
MtJ21CsbS5j5R/jen8iDYhlqx8ijoLERFTb6/CI70jUIM7yZMKwT46DPwKaB0fe/PTxpAOkAKffG
bzn/dwGpblqH0o9Eh+yoK5bQlvE9ewfjS9BYjxLw1zE6yfXU72OXc2nXgHPkGP+VRs1TX49bhSOO
oSqbdM4aW1u5ryoz2EO0Nu8J8ICSxLKwWm1n2m6BBkFGUHifpUenNE1te88bQOFnRJKlHWF8Gd6z
EJXJo+7L9BoA0XlpnkVKGZyuUp9t9N9Ay3ajYWWP94eYecI2wHG4vD9VnLTI6tCdPo2y2rO53GYC
lFCYEKoDCxJsgowyzomv8VCNoGdiZ8TzykpKeH7m7AzwBdLwEGbJtdKzZt904bUIM7mDYvdczubS
RPuD152jEvcINHImEn68SydqpptmkBwCrR5PgcxAzXt00rNbkZb+VnolbU8jN9xID076SHhP0wmm
S6hf3egka2WQyQokI36DTlJyyvoCkm+77xzvwy1PIGne7XzyV6LMFgOq0p5JynMaZX8GBKmuGZ6A
S5c7OMY1O/0+pE42epKosGsJk2rqyy2UEu5lA5sRBOaPzM6eUqs6OsokEw9PmoJvVBMvu2pecxH9
9N55Yktl4sWWAGDimuykJQgTJjk2Gfa/rFPVe5QWD4C4Vnb6auBxPE9E3y3NovMehyV3Hoklqz6k
CphsxOwiHUCDeR4kF9F5imJ04godWaPWs5Y1dMZJ5Oyw2+yA/eAitJzDsB6sfX75lSKs4uczaAqt
zvRg5aRvLkP02Cf4EZrDtSqKz9JMvmiSPmrYozZqGqDU85VgmA3KYMusjEquybZWek8nawDH3/K6
fNkU4q0yCTeaFpjfAlMo7EW0uOwpw6p/9AYPjAaXN9wDrzp69dRs5m+q9ej+NBHMfCO7ZWbsM7CP
v2tKPDCppzVk0j56H3JQN4bBXhb8ok1W3yLqFnGSofaD4U5/Ejpx2rixWS1plsBKlyqcSU4eMQEP
PwPLXLMEHOIsm0F1RbgKNJiILWWZuklIpCkp/OWgTu5QBwLflQiO0u4+O2LISalwjhnuV+sHXxyO
nyLVnpOivag+XxZWTdKQaurFZHRvIkw/Wwj/C4qvfzitB3vTCZ66QO1je/wzUW20qnrzEnAzZSnt
TOoVNx6dKJ0Ini3wkHquPWcOdxNtTj/21mOcXCHkh4va54icyPZkFYCVwysJ1qOKnHXk54z7rW8c
95At0M7WHSO4JEEaMswvrnowoLI7qCrdY3caltSUXMZoG3htsEEtL1eRINGpGvOnisINbMUDYwiU
0ZT2LXqGu8oy1hDJfscYQUKvOREE/KLbjDpDO3MVQTf7iF38SVKvSy4FzcTubn1Vf+OhPGAn1Rdd
Xsidie6X++ps6CTJ5yyrwKaPY5tluOrlK6OBTdCrP6pkpx7V1YnrB00+OGk1c1XVGB/hRBUnGb2F
4Eqt24thdnsxRST4Yn7atdFjFiaAqvcRcF7uzF3jfOvl+F6JYddbKbb1+i0bDymgT9TkEU92cPZZ
WdzQfXIc87XRAbm26jVw/a/yZxytp8F3V2ynTrYP/pH3CO9eC/6r152mMHoYYzvdAP55rkQGsVoR
HajGd6irUMTIdUJRQNMNGtw5xqnlh1XZ6+rXD4MbaLeHtmA9yOfjoc3QQnDLGWruTj4EByZgq7DE
qTjHZgLHfi6ciR9DI6a1M18gMUHJoTLeYw7cK681bkBfvMUY1SDNK40fhPUKcfzT/qhrdxMNIe5Y
tm8Ls+g+nAqkWkIi1Dg2PvcfiXw78+I4pBJnz4P2OeqNtyF5a8MfqBc3x6Qr8SGu7a0KBmiOcngB
j7zPJ3RhYkSU7RG9LEdOnawHGGBjDoVa8+ro3MXCaPwO8ZRtHOana2PsT9MIl5Suc3OL7oYxkN1R
bX+VVk1xC52AE+lU3t/DsU2c15J0JA7OM2fObtHW+cXX1F9MTZt4TL5cc7xAkPwUDyqUu8YarjqC
fyU03rUBZ+9RaHBzCnArY/vVjdEPaqYD17D8mWTGNUNujaTJLrDGz4GFdjvxMzY5Ew/TDzNij3ME
QmRuVbvOms/fivFtkkFZzP30FEY/CZ1ZK02D9Gz7NcMcGzSRi5iZI/CaObUy4+hri5KK8aneIMVz
2TT5wkktNqCpF639QvKjs/piM+Y9eKbqj1GyUw1ZZ8JR7qjq/g61juSSE21UwCkwyy8VijnOyT9D
KQ5GjukVZQC2NWjKgt8uEhIEyZHTMsGy6AVt4aK8LZzcRPYY9wVUNTWaKE3oAlKgnehY5Mjtte9O
DFMQaGKtKG4f4DoiQWxtWB/rLoUL2I57v2st7hhEtaVidthqb3oW/mSsCktpyXevsNnPKwCPBeHe
oIvkkmzgErpSidK4s5r2anQE3dHLPI5gQbo11lVlEt6siRtXf4LZapqj45H3wt1dsCKHuUmwIz7Y
YnhPTcAAaAP2zJjpS1bBgNZH1tIQUZIMXkZ8YIzY6bF/rsrQWkNiZDlnK9eY8sAvlojCWc01bHW7
dcIIYdY65E5OrY3QuArua0t85JYwLAs8ywvP1ayFJx9BO7+3XewDlGAQ0js3qevdKvC7R70t8k2b
yRff7l+wjZInyXusROHRMp1rZDAR0PHLsXVpFoljn+htORuevyIlSrJ9Yuvu46zZZtFjpenPllWG
+O3lR9CxSYHucJ7i7ByhIC68yLmpxHwS7UIplS8zMvsbOknI3VFbUITSBgs5fdJgtoStysXa/EHV
/iDocOtDlEYjI+s2au4fWfxgOXvPEeA4CvOar21sNc07VmAnekHrUE2QUYYOVF1+XDJ7qQu8I3Eq
rxYxaS2jfF7V77rM1KJgi7TsnJpjedrvLAfhX+rxFu0AQ6lDnbFjAvtMGKZg1TTYES4jLEqr2DQe
AeLKpQlhvm/yvRuD0ZAUfuW5/gXRCs6zNzvFWaLcFMHUN6ZbRKfOkq0uBBkBstCpf5lEwOVIrL9t
FJLCAvUSwnNqambCpUYbOn1GoIBroACjhz0Sz1iMC8pfZ2PzxBsKAklofduh+jA5Cx4rkB/5hNlG
aBtyZyxc+Og0qpV7mzArgyfiBtqTR78HPo+NpY5F1LwXMRPmYPCXTeK8OVV7roeAmxBJtUU4ZGen
ty+tgUnZLyvAKB6nNL9SL/pwiN3hk8nXtlOM45DMUxKEcoz+pnaEsBWWPdVf2YWB1CkY+uceigkb
g5muREc8hN+vGhGDEqOdRvHzkpIN5tA52XE7PjLJihY1W2HR5MweSv+lsj3KXkCNGv+HqzNbblTZ
tugXEZFA0r2qlyXZknv7hahyVdH3XcLX3wE+Z9e+54UQSLLVoCRzrTnHrOmu1lIDpN+Xn8Is7iiu
PY51zDBSfYBChzveB9eZRDvhwaPVN25iBW8DB55n3PlZ85sgbYLKrIs/xLxndy2sAFZpRv/DD6m+
5iVrzgpPTAjk0DbVKi6SY6esH7TQ3Nq7RHqVru2kqgBf9NXaCYOfBjHILG649mrYgMN+j2BuWDuZ
9xCDZ9q7w/DToYJuB/E1UKo8Ot2VXsq0nuaWloXZkJLBsDXU8OJb8GTtYp5upc2p3lLU+u1AKWSV
TcYX4acrm/4MA89EsxJwpVFx+tjVWxDG5HNZ8jZQcsHw/sNw1cbzunXq9up+svJ2JQz1ZQf6tPJs
Fsu+nb8yLXtNmMbYHisCD/sv4m8ingHeVZiY80vm2rsKARlqCkQZoTNRecl/UhK/T80XbDPB2qVL
v2KN96eX9dnIsn3bFeBnjdYhMgtpZ4JCYYq7B0sr9kUcne0YH2s+8nW3yYX606+Sa9CKsj7eiLd8
6t1jl0FcFCJDShIQxUj5uaYUtS6EdihjCp+Ny8AR0gL3gHoMULOoedmnPkWSMHSfXJIjVMr1yuBy
Og1IfxpZP1Nvtw6W1SDhS7qz/8ufBveWUc6022fW1jZ2w0dCd2boIgyYjGtg/jTEQ4YxEHtzb9BR
y3Vq2OD2Jn6HQwSLyQTXAprACxxgKwkc/755kxq6ohRDP6XZNDrzs+owym0kJ43b9Bcnq3Zcgowd
C7LNXEKSDW2jIuhPU4iW0zUVVW7hPTahOMZWlx5qr3sxjIpflcF8gDXob/T4z+6EAMHuAtgjMVeJ
NkBBk7qcEy0FmP4NZDXTAZufaQj5HV8Z0RzoRUA9HQn+3bPcRFyltjUTTCay4Rv5T/ZK2Ex+JZrP
Fm7gKo8S0tEyGxBqGH/0XpgjIciDuQP/6Xa4a6jCm157tfnSp7R8Y+VLYM/U3w2x+zsYxbBqCcHI
IO+s0qJ4Gr2z3ow2AScImV0vPfR4CaKRj1E5bvQZ95paMUp166RiWtkO+Y4yW+GTq6EOMpIgXTpq
FcF93zlnxioGzqQnNEQ76WP6GpcJhZHyjZlZd0zF8C4G1GM4yp3kVJcU/Sy/o7CHW9cHZFinHXxt
MGtRFO0cSJIrfSBPuFTMOSKXEtyUs/5ZtZV2tDxvb0yDtU2DGcvalbfOz851LoikoooFT4YVMVKH
vk14I+S80qxtJqpxzu/CJXWwzO14G3bdrXUb/hjLLLQ9qW52m3JCJ2xR3N8TBPYEKhiaTKQhk0B2
lInicUK2uO5l9iz66DgEJnVQcCrV9FtWIE7j9KXNkq8uMj5alx+bm2ovYUNZdmrVpwysT88A3BoP
NrSDEeVYUwwr00oPX7LWAG1r9SYtDcjkxPZlI/VOqu8sr5nRsyTz9KnZCZanrOM/qBIdEjG8UiZa
OSW/myB9jqb6c/wh6oEim0Ze814Ujk7PvTkyzXdInKJ6COIKmbeLQbFCzAZvghbz1gkw7IEI2Q0g
QIrxhoboTQ+Mr2LsnqeJamVupa+1Fz+3TYNr1l2xZshUfDdwmR6Fcz9V6YdIESFZegpkT4EiL8sX
jAI0AeTebTO5t0hbmei0dXbk7K1xOMnI3OpYYPZAL8+aqX0Fdq7ITiCoiy4k48SAb3KufGInRUE9
sF7edDWgdxeg/uCDjvVbSEg6k3/IvAhG0mxD6/PaRuW2ruwfuekcDa/6U6XFvds4atVktJu8o86i
el1WMfy5xIaiRZu1JLqnCtQRX+aVyTW8bxJyhCgfmM7Ag2qpy6BapnjHVXkgtUs2YPK8zKTLO52j
DNBpXN2rkd8SBjOqrBGsheDdQ1a8inVq7h6YfmbOhFmBpt73XNFoZ4Mta/Ha+6b8KrXkV2LLXyNI
u6jF3WNTam7fBoXnwYmNW6tRo5mDAhp03CsSN+jL69MmUwi67XbcpL1trtsme2NmAscKmSFFzQ7Y
eEoEbj6/YFKcHIXvfPJeIHAwZwknOECZhZuDj6ApcGk57rmWIcySfST1al0pwgoCrIrECOuMvSSD
V0n8w3Qb8moiCemqHjZG3m3rPie/bMLqoIG5BhyDWZGuDFP9jd6OV6PLIXaZw+eUFM8RuSI/MeeF
B6JLqdoQgsuQS/YrINspZxx0wA1JwVeS68MF21CwHlLvXKTqzRTmfSfsjyIVG8c3/iTESWNh7Zx1
E6w79DAb3e69Hz6Y6HnepEM4avKTV4UvmLQw1XN9SMMvYSQDq/p3pOG/DJPiAmKcH1k6vqmBOWQT
ctlw9YD4ghJYHnCwLGXVXUtEgYgbQO6+DpX+aEtNsC4PoTWy6vKDAlSXruYsyUpfw6fhZ0DJa134
lrkmWPRVjLDnJK15o8VDgJrYpyvU1gwjbVK99DVGFp3rXEXnoxc/8no8BpPXbG1zelAtbUMRkhOM
lKOAuJbvGqLENnaMND9Cyg2363UK03InKtVthOd0O7zdX2nPFUmT9D01VloRgNFJB1wa9s/Ipzai
5Q/6sbhJ3gDMHzM6uh6lY4PZjDz41SiwVkzvpYJrFRjUzZmC/ALrxPDAukPpJmKiftMhGVlPPQoF
EfyoUor9onJ/TjqLWSB3t75ilttZl17B3yraqaf0RB8IJ4j8nCgl+3kEp8Wm3B4lBvOJ9s3OjJrr
JI1wIqIwG8lEA0Oc7aymUZvGZmGUNIDzKOpZIpZk/LCMH0fCio1hBqhQm17X4IbXpdF9dZrj39fy
s2iootuGkzItmX4zmrQXele7RgFTp7wbaX867uR77vCZBjSh+0A3VzJ0WFiWOz1HoOACOxnn7oHX
6OI8RsxEU/cWklt6MGXOangcyq3VpqDL9WGPLa3eVZqdcNzNDi3X563rJ5+9ERAGkvnUWAFzShhO
j0WyB7GtImNa+T6gRTe6Zm3zq61EgWEb7PTojK+egpiuJDW2WAKRC7D4dkY463XK9kCLFlAEOGfB
JCxBfb1G/TTV4Vtmovc2exESFiLOLN4VVsSYamTK6D8mMc1H76xpsb7yeu+jdYCYpb3607ojxVhO
Kg1fgiipVUIfXcNtAQremgdVyYo1gYx2OkJ/zm19vtDic4jB5+V1UlAi6M6stvSwKBA/zbKJAF9J
2XZnG0qUQaN+W5LHs6uH6i5u5EcK2INCfH2RMj0SBPqixbRqDHNHouVc4AQrZxm6vQ71+KFsAWgb
FEMC1HP7CVrGCt8WA1KwU3MTBp0pHaa6xZfqvEmbGbYYWDa6tnGgJi5uo6CFitDyaCWtfzPwviBm
h0xm5wDavcra5Do6QjVSXsOyRyYaY2bMB1NMZXjGc033G1jFKky4VHIKTbrPmxG5tcoGOmEOVQej
9EA1peo518WvwhD+XneJzwCGNnK95LPrCiaRExleoI+I3tVi2tmNQ4AtCeyrRmP2djI4JZMozrey
Gau7WkI+XTbLrl3W5ZyL9+hSR4Y3bdL0tuaIne+bOLdqVOoFMp4eAwE2O1SpdT+ynQIXv6ZvsXhv
2gJ5YnNGIKft4sDAzTofWjZIx1mySetkd8j+5RyX83cTzkE48ZKOQ671AdvrupvRoTigAYMut2ZE
6N/dYgZdmXCauQKq7K7kF5p83xQzbXScN37m0/3GeMkqFTTqstGi/95adt0ZnEpOZgvE7qgVXG/K
DHggk2duLhvCIMj3kMVVzuzaZM7mibm4rShaElo791KXTevn9fetzPV6fbscxGTXIOSdH5TqRsUL
Gj+z+UdXh/YAi1z9ZyNlxKJ6OJtZqGH0Mb68FMChwytkmaGvHYpiTBA8oJG+JmpehN3zVaWKtCk6
IzIrqLY2iB79gSZWbYOkMoaJ4ID5k1ne8HKLqQ4fQhs/CM0Ca4AldApSoHB3CbbtOxStO9tSp2z+
dnv5UjeIxsIAJd5orx2zKGH4JyZYgEDSpiEcETr+adD41EVE8sXfb2b5tpZNM39vfkukA+IjInw+
l/MgGqW37XT5GTfo8POT9lsG1CIUH5KtP41IWTdZUdGfYy1u6r8oiP4mu07Da47RteWvTFrX3IGf
wtdVzdTn+H8+F0n7jNjYw/JZfd9Nf5uLluUxCaxaRS9+hvTWwoIft9wciIVOV1U2NEQn2l/fx3p0
Ot93d8vNoLKLu2UzZDP7ubIRFiw04chp3YQf2XzCzqepZUwOEW/Jm9Gw8Pw+mf73vFpOLj/J/B0E
uzPXSL96X07JttdB3hYQX3QVxwiuwmOAwGG/fKTuQuBdPmz1z0/j+/fxz27eZEhVEWHYfK0ZqIC7
5VYRTJTtavqMCCMoiVZNffe9Ed5/bi2fGN0E2r01Hfywaqe7lInT3agSdEzzJrG0FokgU5IcXQwr
bqCEfVVFt3be0Fbo1i6EnJ10fNaNoySKsMq5ToJrCm/eGPPlGlVMI5uyblRRGpFqcrBSevaVHpJ1
HqLxrs1Mc915YYuaCdxLvWyo74e0o+//Pl5HpwbXJG6Oy9OXO4zQJR4ip0ywPGu5oxyj9hBPRCrr
kW6eLNO7+iLwrpVj0KalMJzlHCIJDVWNA/TVdLL+YXlE6NfeVZrdJzLwOULpv8/MOljhQcloPRrp
pqTsfLM0N7jZ1SC2lITa72ODroKb5ubEvFSFgdab3WVDHK46mfBnlmctz8d61DyMXCS6fx71/VA8
RnmZdfdhFl1dUdinuOrklWRLjAnYolknx/IazsdGfNDbjKb3ZpJpCBuHmTgDYf2xPOTv4+zoBAFS
e1j+0DCxOOYEmLZoPtDvqmtUWsb3P1kegAtHkpI4sYDDJ8koyL8TVunutTQgPBXBJLqAEE28KHxq
7ZG9TQV5VavUSqyr1Lq7avLN8zg/l/HdumpkAKwzzLj75diy4fJrMcWhEPD3mD7G6XmeD45R5R9V
pf5Qi4xupZOM17LcKupeNxfipo387h6crXG17fEpTkR+atvQvC6HupGuoENK1EZD6rEcWu6MUa4f
bYPFwHJs2Xjm2PBl//uIVrHmC1hSSYN4nL8PzYcGulOp6OHPD1nuiC2yqFpbvv3978txmEarpHYI
MfnnVXlMvihJ05dfHjHOLz5r23rX2Rp4oNKprlCXc9fyH8p5U7vwaiXJc/2EAcgNBuuqF451FYzI
68IeK6SHHAP/ZF1hnKuZVEonbD62bDxIEac5/Bp0xN/TK9as9N6WHg2300BhapVUnbPVJiClVU86
JHL5F2XH8UmhnqcrjHigc+gPK2aisL2Ha1s9yXB6qlvm65OjNpj+fjRtol2reZPXKtyFhh/OpXP/
utwhCvKWDQfZjoWOFkeDSpOLUv1xecj3sdo/Vaz5r997sabfyLk4DYY09uSBh4dSI2gDu/F0jyxg
NRXEz8ydrqgYzkFt/eCK9do0RGz5LLNiFaG8b2inJ/cWWoyV0vRo4zUDOeb1dor057g3vFVR0YtV
uvtSGv6hAZja+LxgRo2VVdsr20FJ0niXAX/SiNOtVcGv0oPVGJVOtGkKe1WRsdNkvreL0vaXP3TH
WMcwVkV+veqMpF55RfqlEkJGcfXmhvptV6kABH4McpOql90TH+6XP6SnmwcziIj+QLzNL/rCUG3d
TUzWS/7MJVPTz0Ajj5Tf/mlEw1Fh0uXmsrFbVzC/GxxtvdyU8/5yj5UWoIUgP7fJw9Qoho3lAV4a
+/957LJf6qkO1JRn1f/c8vNpvJuyX+STEDe23Pk/j/2+Z3mGGzeko2fiWGka1PW/j/7+px0UatQ0
89/m3bymZevvluf9648v936/sAlwg9PGxBXPL4nCprmqR0NuRtf/78teHv2vP/v9xNhsy01dRnif
5mf+fb363/f+/S//vmMvjGssu97X30P/emP/+0lZYnQPkrQwtNp8B3+fo6CDrTHfAdIc1VNlWfEe
lLtVSnUryrJ/1CLlHYLRd1akEcyMXYlkFZ5bfDRjvX+UYihvPdWYeWc5Eju12pdu2BPMiZGSXvXR
SXt0CQ0jyGXsu/FUFsPVHPcdYR2vytbqe8T0BALHynmUaU8RYvbJnqypHukCJaNFMzSiamqyDB9r
D+kRj99ocuofl1tBjn6X7nN8Qt9eU2X3up0wtebRZoVHeQvwDAsNnWVXbvdPHirSOd67TnVsWCVR
xro7eOsJKel+eday0bJ8kzTy6FYQUm3i786GpDvjOdadlfTJ2eK3vKp0lyQYy6K+naMHCyWBQr2n
pmMFdGLZIz1hooGA1iRvMKoFwAceIhjdu3zMMTnPtzSS648D/SKf3p7r0V7qHlPCup7Ae+pEPs24
QtFhysOCwaVz/Cz94SPMePNuzgJfCOSipdX4JyQhRAEatfOa5c4e9yppdZEi3GkwL7RcgzV0HefD
NekT0wfO7mViazct994HOgsfVeneZ0b66rv++CljZEC0N548lgWn1DJKKo2ld4/+AaNSob1S0nVu
1TRWDzwZn0pKEYf1AGU2a3o3ggwbkF+Zbw4j0KjJ6NHTchKx826G2uqgHdzZb63RjL0UKVF3BMhU
lE/aBHhld7KWcyCNaN1zGlJMxPL+YDErPZSU9YD6hLvlVULEWU+GQTRONx00pVHHp+SFWrbB0pEL
/7kEVTA36YZLQDDpnT2KYC0z/Vdi5eOVmq/63lQJlTki0/eDav5Aw6pN9OrKOTiCEkxOaLY/jR3g
ctwXjjbuK6Ho4ztODL63afEnIATS0Nt7REvd/91o8249NNesSNfdjDFrAZbgRoloLcy7dSskZ5Sn
rkAwKSqUL2kWyD+4nV5gUjTvNEHht+dlu/MjEhEKew+lwWnWoXIxkRNGezaw76/akTYtwT3Y7nVW
YiffNv1T23f+961E/ozzQTuHyViamwoZGxFHevlozRQ6ZN4vta95t4oeCz8hJH1aZ0P2rJSOzSFm
bun7rgW1BkFtH7vZnZH5w4UCRIOXzt+hGWiPKIXKNz4wuNcEKRqS62aZSJhryL8HLa1ujVl+uWMS
vkFVVBtk0fFD5yO0s0raYGapviI0DkQSAFgJbWMnh7KieA5wdQipJBoN/QGpY4aJGuogY9J5D4PJ
OiuZmLaJeXc5BvbkzisrojJmHknEdUM27cfgAbhPmeDtEmZUjClhSNWsJigJE9pA8ND1X5u0fgjc
0j1Jj9pkpiRE23kYqSJ+Yfkkrqkdl5e+Ch6JECAYUtDmOo0mUHGTNNgHgpGdO5rE0a6H6vSqRcUt
iRAjQ3v0QQ1177rU7bdOlvmmrAzzoW4twgeCBLaDAYi29LtzHStWwbSAdsQ6ExtthtaTGxbBBccO
npvxmHvhh+mns6UnHWnmVFItxzphXvQWxsSOOad7CzTExhYGZIW34eyZ1K2k5Rp3gUsseDojbkL/
N30X976VTFFAJIXMhBynhT9GsV5qrfXkW3W9dZHi71jbOecyjL7Qehd3mPBAs2ghP2jQiD9c5SPH
pPRxM2sUtyzqg08xAHQofJNCpZ2dwpKrorDFDxJ8cX5pYXvr5VM5uZy2Mk0QmzjNwOqObw3LCKZf
3T7GZtLOgyLz2rZ/0RN/ZOLvfo2kaxBpqneIa/j12gWJ8lyykuPyix57oz5gPutXauZqGhm8ggwe
bUGvfjNG8wRO9PXNnXkDRdZTJu199EjzLs4P655VwYOX+s4l0oLyhWGaa0zPJNYJxBEQNK8zt56a
yZFPpl/9Iagol4l+bmaugWXBytbLPr9U864z74YiUmsMFsQSFXZ0DyYJU1eUZF9Wvk/asf45zmjU
EL1dpdveB+rv+4VcC6l6rQGJfdL48ClRCYa0Li/+oF+ZxX8I8VeRFVNDwLJ29r0u2oV9oz95U2IS
Fxx0a79RhI/NtMBSmRGFeq/gNGU3QnN4EmSxgTHn563pa13Ua9eyZmKkcKK9L9Qv07UxXtYNfV5p
zymwXLUhcqREyg8yudgfXNKqeit4CWvdqYt7IBNq50QIjuHXq6F/ilqQLqXwgIGzFza0P7UA//PA
aRTVydP3+B4DYz/CWAsAedrtR2WVF0cmUOgT+r953vOuOfPX/B7R2i4jcLZsvYHoiYHK6PdoiGkD
tXZq3qaR/odJqNq2wep4C0znXGFRfSWnDGtVhiN32cXZo61QV0LFivnlLsNgJYF0pp5xjKPCvSdR
NzuEY5jhrejPeNHEB7gMj/8i7YcptegFmI2VoKacrOcczwM967ncO7sfbOM/t7RgVGvMfyBYZ4SU
CzPpUNu0J+KxpEm/HCSt6i0S4T4hXW+wmm6ni5BZr1L6OgywWIe5k28bs8uec2TC0IHtX4NLLpAe
lPoWRUV7LdEroUQxXpY9UXn0kHea0sXLkNXZ2baoSBYzxqXV8PEMBu7nASngw2SPazRf43tbo9RE
JF0eIynCp1g4BLCO8S5WYi/7Bhn4ckXVWLL2BfWJ5ZhsSsCCw1jf+iT0dvVIJogGpnCosi+9t58L
OaR3kmiKXS4w0lS1DcHSts3rsoEcQ5QIxSZUUxwLFUYGl6zmZVImpOkcDD2s12Pc4ZTXycUL+5TI
DIzZWzW/5MEukBimTKTwN+pXM8B0zzlj/7JHUJR98NUmL2kHmKDQ3fBnZxKBqk9R8WhMyrqD+II3
cLli+vQdSHTz6hv0Um+3vLNlVxcwRFvHA1GKqFSwhnwyQ/PNkrh7ctjLew1I7c3RXQpO6JXXET+V
Z7KA23awn6La6p/5p7+MtvbPg0bUcpREbv84JBGZKIHbXEoPF1peas6zZxD10EZ59UCYLZpep3vM
c294MFiVv+iyeeytUT0sX3DrD4+FPtWnKq2uIGujaxckTHV6J/3yQyqjMtc/DDvE3+ZF+SkQPKLW
ANASNg7yqaORoDGakY3Xd6fATPWfrcPaPdTcHkmHnb/7JRx55RbJQaub/L3hqu9IZgaJl4mbk+qP
0vSzdy4i3j6r0p1powqLkDgSaNdsC8kwG+XlabKK3aD5BC8W/VdvowtqezhXeT6QklYF8l5gf6Qm
gw8xqprHUeSfnkeBDzEDNEi/SO5hGL9S+tCfAVeGz6CXtHnHxnv1ANEIPnB6Qm3YPvVV3j2g8YnR
IVyHuk5/V+nNx3T02+DPMN023BcophtbDrNlKSrfgkgQLpJ5dJzm3YZZAPiIlp5XhQ3WaitQYZWX
nG1nIvYwxef5PexE0rPp3cDKL3XyucuYtciyu2wWfj75l5gv3doG9QkWuq2Vc9FKz72bmCUGiNVh
WczHyAbl6sKF9tLXBl6lJNGgJtXkR+JB37gjJNyVpj3BZXEe8L+yZ3bjSyqd9ORQWrh2OD/udH36
SSkTL01Zw6eeL3XL9Y5mYAZJsMSBwoWvrOPmZFbBixB5d86GWaE7X5qM/7/7914tvDDH+dOrWD02
k1sf9YkOT4mmjmo6dL3lNHSUoNEf64T7RpFztrWJJLPIuDdK2lbFcklvwpJLpT0WW1NSA8vqMX71
Y9KhYX7ErYMkVDQhdTgkEL0VF/fmVBrMXzuDOSl171VSgHX6RteJAsl97YqeygHjlE6j7T3px36D
0lYczXm3D6wD2d3TY548EC/kPOQWqxDWh+N7NiRXLn0lvVllPUnDfFOI0XDwBb9R6FcIQsGSNVFd
IEmGelIv1LI2gUPR0CvsR6f8iEQC38Ts3yzLcO+ykKZ5pvJqq5y2Z/JbaBfK53sgD/XNjgm8b/Jd
QILbfVQ5EKjsqWFOwcIQPSq6dQn4Uy8C/eIIOupaHsTPIcMUgTzuDsSoWKuGMC/aIew3cSnWNpSv
m5Zx3i0fbNGFiGRJnVjbWGQ3QVGri6MRXUKF6SfCAfTEzqcW+7//uaFp6mdlVRL0MX9p1MVbLlRx
WsavBvUVtt9UXJJEBjju8UwRrNHCJiiHT3TKjMKPCVjHDUpsAF5uzbge1891mTyzUCfCdz40OJTK
KsvEazLfqZqyg0eDjXS5N3bdHyQppLsyQKaazATETCC2GHTPOU8wSV5I89oux615kIdk7X3vBoH1
JigbUHnuyJBEcLo8yp1ksS0AZVLWbKtdHVnEOvfyPQCy+iubWPbr8wWY5K46t5BrYO4+RHZmfRVd
8hVnevJBx5ra4VCHmzQe5VHFNfqRwMOF3vX3qcFHQWdoJ8mdx9UGQN1TnfezJ680ls5T4obuVz94
20xzcqRwoJF9I+5+exoQjLi13klyKAkMQ9BKWYMJ8RDsW1uLsTJ2w3mGP0GLonGdok0AHVQR9wHv
BmQaoEU2zgaIbMA60i+fhzcjMim8OW7z4GkdWvhaulQci+ZSlOA2Qr1ySaB1jN1MlEtBUYaJrj97
9vBBhrx+GUkEeR4hHqxZs/sH4ZS7iXMbmi9uK1txeiaNsl9ForEMl/GTn2AwyqYEvb0lWd5aJvFL
y0PIIb+nxRmgaWyMu7RS4RNuY6ag9nhb9sCO4F9xqWb2ZNUsh2TlhU9S/QnmB7mJmK7NZCCI/u/y
lLcAulXXgf/Oq9UJ+fOutFAUp0lJLpVpM8kqfPsHBVS6EjPjTziuvdVqG4fjvDtW6IFcWKhJlicf
oVM8d+RABKsAOA0TvD9eEbzjDzlPvqfOWVIkL2qpsKRGUzPf6mw8/EB9v39Yae9eVEWgHKOw/950
P8Oo09+YCrLw5iv2kir62XbaQ5/l7YtvmOJQld3z0Ns46qoczeKUioc8C8W6VeYmaVPrCUKAxTfC
ywmE0ljFZMZ6Iv/uincK4j+nHTiWnRu0OMLALPywq6+4YhEAEEzflVzycKgn0asMh7XW6peJmTsq
QWJtEP6bF9ekN0GQLvlFyBJgrYUzUoEMk4nIs6gPckTLAQwtEUSHPkMUDifUIUqnVBe/IPOq7Upv
lyrNuS81l1qOYbyUtY0NQDLWa86secrq7or7CcGhE9D+xdlPPwClU1IZe+a96qoxV78qr08OKie1
R5Sm3PqBy2TD6nou79oB59tM8pv6VhzU1H+Vts1COpgMkNHLfyJPbiv9gFSLqPXDg8npBi4Kr7zy
Q4Kjzbx4h39S9CZC6abdZQwFnKJWca+3g0nHuH0SetkeoYBZO7eI7TsqQxJxXNPcejEzLqzZBjo9
4WtttlDINBg0VvP4vQH4jqnWAAc0yKreFfFGRsRO9G3UPi4blZYESCbttA/z9GeQZPVjkKRQl8zy
N5io7xvzkSCBWDoZkY+cvhh3LBKLg8BJ+lYMh8L1WH+58DmCkuaEXnNLcU4VVfvQ1E7x0CdZC4XL
Fz8H3seBrFRC1eLgvIBnCdCALmYbE4SDLroHHXIhry+ck/YoSGl8VCC9a/0hQl5m9752/109bUuR
buC4oIXooZGxbg2HHWq5PZFQM9jabKgrqgKPxhAcv78KvM/jNgpgj7QJUxc308+ct+lxYDYC9ZDZ
b9BdqRWMtybLi8f5neG8CAZhf803Cnd0voJkoJ4GqVB1/bNti7n+2Mq9WTrea2iOR9Hkv/opNq+6
3mb7xoMElDaZu/6mZWoB1x8nLx+qBiXDAu00Sw9qWGadwi/EleoeJSBK/9kv/n365CK9VJGmkSpQ
3nehnqxToK8nKMDeKQpwGS5pNKUPzrFLvfAEOR4dR47+Jhl6gCB6QZamqhNCNv1xvIrfacWMgHYV
+bSV0A/LaTCOwBQQGIVbRDbUPaiMLBsd7g1abpxdZg5PmP7OLjBV8mjOc3c/qPEJt1zbDMsgQGrc
BDM008hqdx9BVdqlhJ5cQPUhzUbb7aVVyP/lo1GIUuiC3MLE8n+3wx+MWeGvXEOGVTbIsL4zRGJ0
uzWO4GzTJXFxIPXopnTu/fvizIziPQGv38MA5EAh1kNEzSlp+uYEYpJ1vRVFP139ZGoo8+oEDmgr
okc8uPojPfKNZw3Zveuq5y7r++fQjPrnhOgh+MtPvmfWd0XBaogQipQZqGk0z7XgyqfbGFSisEMj
Of+MaJfrdMSAN8lmFobLu75QRAFWGA26JmOoEMh7A7cT999vzOzMcI+70UHt5al9hcxln3oI/uIE
00aR2u5ezlN3qiEVCeCZvLQE+CC3K+zkIoZD7UBFBflnHYzU0t46hWmKpctxrGb6cZcCgvl/dyaF
98OchHu/YGRrph+XCsXwArhMB6qoKJLOTt/W6wKsF0ikFC3nKFLyCALjunzTMQjWViQhTbfaGE9h
UQ13esziVEXD7+WXk5v0mOI4PzaB610qGbsQaNwEQVb33maFdiByC6+5r1070AAfKYMSrtrQu+LB
MvZSM69lF04bc17mV4KoT8+nDWzMBO2KousClWcSC3llGbogmZJo4Hh3jUbF2FMWXqi8m6oj5fG8
6WYmAxWLfphxIhwJkluYOZyxGMs3miPHkwoCnIcJrnMK8tMPl0rVqptQrWtuivG4NbSTbMtp63pG
dQVqyVeI3yLCkgOQuCh0xkM3+f33RrINfYNOY1K+x34SbEs5YRz3xC+VR+M2RiZwpH5fMcRl3YES
UfO4rN7jOVRpMhoIRB11NIiWyLWArK9SDBo/jSDaeeYg/3CO3Xl2WuxtIHlby8vGC76rYNXoqfuD
yTaRN/iOTqFbygMzioJutEeLkSueLtFlem23/x5/QAESbJBZ3atDsmcskunTt4lEkCqhquorn6a9
wI8vLZMioEdcRG5gcDK9p7bGPDHMhQTqrx1qyvFYzsUREjI2dQUGIqknwJMG57ETZbdlsK+i4FY0
unVPaNdsCa6zr1j9FkI0P0p05Bu40Ote+SPEQmZSg875WxIPAyKp2Sy/LYBk7eOQkpKqO1GH8AYd
3gw6ZrlhbNIhnsg71AiOJAhdWhHVhFGENNfhYzmWvltGCmcey4ZpwuCO/PY7LGb6P8bOqzdyLNvS
f6WQz8O+9Dy8uN0PCu+NXCpfCClTRe89f/18h8rumm5gBgMUCDIiUhUKMch99l7rW8Pwp8p18Waq
w88ygf0NFLBfeMG4AfNPvaPkyWvrvnSpmLbwMiB/6t6wz3VsbU026ieAB7gPlf45tSftFbGRtjSF
X54hbLbQrMpTi2YJ3wj4PBzrZQX8yvcWQ29P2NvyJxtE/J+V9kG/zlrDM81XAwjcE031pSVTl4Zi
TE9Gh8a0J7Vo3tSj4x7o/JLpay1AFISX2kp/fn3KQamf5nqgNtCv9g2ACDpAv6jLlUXeDpJF3mnH
0U5Iz/MJHIGLvg917kGyxuyYu59qZPGqCkCmKBT12pGnsI8782CPHd3rvAj7Rzj4FkrVtDql2Esf
iNAZr44KCjAlcDt3EueXCAzEWcUAGT31IFj4xaNHyiHuKJCSI1oqFF0webWqW+C+9oncgXSjY6vZ
DBkm16lPCDbMcAgLDPPt2Kj7Jhhg9IJqwmo3cMUsm818VY18SGG6NZ3csNbA4ziIv30Dzo6Y3MeJ
cBU06f2jYrvhZj6LKrMd9rHTI4dkAnz+uq/mXClPQ8wQArCUe56U4pdLXU6x3IOLzGra96m1dwjQ
eoxz/XHO/rFyvI6JG98qN7lFBsOawKnd69cPrEK6I35YrTWiSZehTfeM5oaxsuyKpmwTMcApfkSh
fxC+1u4yx/RPdK4MVLoUK5jEHmI7qi+tsIeHpvUwCZEH5FyEO000S1+KtiSRYMptZwnCgzmaLKZE
z/WLCoZUQDsFSuIFhUYX18EWXJavQZcTYBOG4xLUifrGWvVnZDJLzRNIUVj97sKrXRZtkIiTNtwP
mtUj9sJrl5dhi3eNvcjofu8F/9qbEJsMam4+/99f24OixzuGS6vigjRMObQAGW7AFEnBGky/eQ41
oJUME1E81pmxGdpU3+Hlz9e6qcZvISFi+Hi7j6zVEdd3pnIqhUH+SA2Cjb6M4WnxjyaJd9HAyhTd
+C0zEv+77aDnDfAHnsjD89Y0Ck8exvUd4jlmp2k7na0G+nhcR82TGeRSCALOalSIOqWBsM6kVmqu
++cN4EXGJXRHobH89Mqcv2xC0o8VwX4wFZDD6FZY3Nb4XUZTJdVL6nACNelX9FSrVUx2EGHQbMqp
6Hd2aYhyE0RWCdwZTnsq15hpCx+qqSZc92kBDzakwTLqNImYA+sPAWtJIKm4hjSQtfskzXB0YUV5
6UbUz1hX/M18CAMKIRN/95DVKyFaHsRoh7GxaozhR+xT/grl11dsASaoauvkek/bHw/hiFHpYPXC
OxSeHPqjUZ/5Zqow8tO8N288mqSEm5MZFpRmuNINoHjGZKp7HUvs/CvOmzF9YWyWf4+06eDI+5aB
oDmDY/xhgpEafUAO60zvzaXaGdxBvWSnElyGt97XD53czI/X6e8UuSww7DURxRMNVwa3nEEDiw9O
qzmgbS7fvaL9PtQEP1twNKzYTK64tyxwxi3utdjHgaDDjQiYouWeiz4nt/NtRrP4OJToyGMFqwGY
LXIX5I1mvlgMgfvy9U6NipgncgIFxAbEuW0VHUYr5X450AWvEh1CFxvcddqhLgp1lYDRB7obWzcF
Cx7zdeUl8AkHBd4NgVwe4qX0loyzrdXg6QMGrtDAFjehTNt+TX2A5O9CdOUAVmpYQM48syK4KiQu
OQWY1MD6zOkO/KXgMLkl8EZ/zEIEHXw2hhKgWcFQpLfBjJFRjJSdZGdHsZM+KcIKlsGYoFBvSHgL
XbNeZrW4KX0y/Pz3HZ/SaVIC72iSacHAF+Pl3JzSddwHUtF9dmwmAb6aHrrKlgp+DZaZpeIsUea5
ehvU4cbwq/F7hbfg8HWRLPXk67RyVAP9V6RyfmReMHydddnUD4umwp41pMlhKIv0OeODYsVrOkQX
iBsRHrJ/wbTaKcto6xdYJoLAZPFBVOhDiAdznYmhuMw9SiUPtbOWM7SL652JpmM1C0so8lZGJZQX
jyX0LgLsvgCdl0Oq0miz0w/0duCVWEeVmb2MHOdVm6jp5ymOQTF+DWsb1pvbDytLHsaBulfr3Non
k1GvxM/MgSZsyPLJcRX9HhGHV2bGblJ4eAy06pFx4XaICuPVrbNxH9BZRD31k9AS76DXMqCPrCN2
8RuCYw7papAkSQcpycmUaFH7zUqPUpol+HoTSy9AEmWq8Nd2FjYnr6BPXdNP8mWdBPqw3Sklo0QW
IUBKdIlW1QNc/yC19kz/8rMa4t9gwtvTzg11YnCVcU2PkQZ9JlZKz4gW0ymtsq/8MyPkMqgwzymm
zLjoeJKot+R1RM6dv9blQZE6uDei7Mlv42HdtCpLoNJIidjJ/CXqev5GTc1Yf1SNYDvY7tEqa+oR
QiELmZRicW6duGgcsjrKITQboYf/GH6NAb4LIkU3rgm91Z/nwypw9FUCxsCrysJbAPY4ZszltygL
y01W1+qJ7uDvPU7y33vZaTCgUbpKzFxXRXWCVeLNtBR8i3KTuSWEqURKtMIyOxJrUlySMn5S1Vii
2ZoR93vg9ate3jGx5YKNU0nH/fqESl60cDT0EUBXlKXpBsEx632T1UgeVrzPKD6Zssibb/dJQO+9
KLD3tgBSYlNrH3EA51K5FfG1uFua2NBji+Wn8/URZYF5NLv+0BXJ9zEalUsilPoltnbzuAf1WHvW
D5NX/9La0MM2gJCICX6uLfCqLkmyhPCh5CqMiTR8F2n8aHdrp9CCD6ti8Y94PD30Q2zccCRv0I8z
jaJoVw3zXIDtZfkRTgbNrTh+UnSma1ba4H9rnS7fOJph7sjT9vBmhvaikSuFss3EtvZSPJdzxce4
/wSFotw0lk5x0UXKc1s0C+yWdHenioGTa/NJc1+0h8Dco4xALjbQWYFN1pe4UWP1Q5KtAn/lO7r6
EbXZ26ziaIzeeCRaQVjK6WsxmLs9DXkvU44utlgXp2wN6cjtAuPuunazpRaPtqzrMho/DIA6hWBL
rx2WWraYp9YkO6bXeS+DkCe0VTPZ1Nsx95WiYolN+886+2HxjKPeetFVE3xRaqLPcumKgzRouYyv
O7Kmnn2hfaJT3fkG94KkukIUpYdnZJxd86q2FWGz95OoXjVUHTuMMSV2w3gzS0U0uq4L+tgb6ovk
rhE5sAjtZHyLpvjeOD694GikpojbFaN3d4eKId4MOkbcyGXG6fZyPUCTZz1/T+avzXwoBM310czW
1pApF3ybwaXtA6QoUIuglNKOlEu7So68Re4lm6/5eDViFvTNi5eV+nZuvffOYK4xMcWr+VAEpbNv
gHAQb869oR1/kd9ERLbUzblRhKLbD81L5On1TVXdtyJBqJtWyjt3gENfMdSUO+MkxishC/FiUk1P
zsAJN5GL/nkTL0HibiN02B9+JZ7tbNRehsrWV+T32YfYKPpTk0061lPI6EbBqErRHHep6Ep48qw+
OwJzuqcq7vCYLvSTQjIgTY2M7GCv2A11ILvrqCAqND+ETVRovHoamXHskGwWdfVN1zuEGjrNSvBd
dGD5KRsQwem+aczbfBOOc5Q6tdFoLFCxY2Z53gHR5wtdK/UBbXZyMRmxQd+23KUuc8ND4lzOKDHh
109lsOKbme3MoELipfK1VeFbX7SaPDJ1UJvXMaOjqavHslPEzjJzhxREKTtF/0FTSG1JlTKDgzDK
4DzfJ6cUaRRmldd6gMo6f6GsEsJjjb3hxXcMUoawugYTMM14/nrKL2ol2ylfF0Da/+Hd0lttw3Jy
WMx/AzHo7jKTkr4JKOCKaMAMkZGtPyNit44U5BetIa15EINx6i1KZGwL6gsjTZczzDURZ8vDibWv
ryG84tcKCXJu2iWZchOdQ4cutVy161z2N5XR4vSWfbbGNF5H1Qx2idT4aVWV7oXR1stY55JZOsp0
IY01uUQq59/85ZmfAKoNE3SEIKkzPDk1CrSIyXRp+XAydH3kPDcKN4w0hS8iKt6s45t0+6UGg4C4
g9ZCNAxEi3HfQUZnSItFgVixxWB5aimLGY6lO5dc0gehVSVx2wwMkP2NV6uFQTM5CckWOhg7pAY8
K1Uy3sRmzBiR5+2b78YqZPBeuTaOJTUciFcH5UVT8vv8GWS5bT22AOYjLyp3o+1BB8fjuvNU0z36
DsraJtLqe1vQHgnpqX6vI+uV8ASp02odMOE2zWRzLMUJWY9dlaBI5EW1GjAXUKYmV8yBxrYLR2Or
alVwHoJ81Uet+mAFlEgG8Xsb2Q+EplT4r4bh1ktu2+FOjTpzSYZMtKrIsT4rPr4xV/S7r4oVniUm
sST+NbZGgx0cx62h9cHlr41bMNEelfbXXw9hslqXYVceRQI6dS7V8p4xpppAQfUpZ5aZCLtNOHt5
5Z4/740Zk5QowsvG6dHnFUiJtoac17e3go40hmmze9Jop7ua7txrUce7sBPVUrHx8fYC+TQB4CfH
gi4sj8ggI8Cjw2zXVifAedN7bWHKdkDN7bO4Ins+U14t4nFPHtaihdU7Bb/poC+RU2BZwGl56FsK
Irzr2pPZuwKyQEWMmSIeCla/i4Egx4ev+sWh8Q9N688vndXYa+Eq1v4ZA9vrg9h1Rr015HQpo/Df
ArfO4dlzqFlMDkvaPiykipFVE5vxX3uTOXHlb9Vt1LgojBztOxUg2TxEhYBtNaJoEyGB/j4mNjYL
Nfio6a6g0BNLo3HbV83WXhr4eJ+IsRZDMpJjqmXotQWzMQN/9IkeTfEqaD5ONL+ebYfGumW5JfYI
ZfMl4ml8/eZX/jblbD0lDdceqa4r5cYbDZtclG4zX7piS1eXukdQThRUyDcqDCPCle0BH88zwz20
X+gcmb2Y504ehQRcXhMd5AP5W4xy5OH8hB+5D+T99qsgJnZsfhuCUfV6PtRkF1kSPeiSRpe0kpAM
uRqCXJWc0kb/MR9ZXF9ZQKNfymhfrxV/6i5/7SmR7KuTjbss6ghCYOF4eKam7zn9wLvfBa9j00QL
vnclUjz26D1zG5d7oXxM6Yffz4Ydv1rWF1+vnR+fXzG/NguhVMeD81nTuthaYopXmpuYr0Zk0kNM
oMz2uX2dlQ1RbyH+HF96Ayy9RvT3ei6cSvJq1yrTiCQWk8yIApQrG5yeO15ahcBHxwnz3fzSpm5L
muZtzHeKwEJP74JDOBbxwdHBXyQKq6GRBcBz1+TKMsUrfAbiwX0vhSsTqPWHFdb162BwAZZ6/bGT
QeGFGe8ICw1JBZ4e3QbgZdoFyTWoxu4oyow4H9VJX6pc2yvoji21Ke+FGdUvjKicxFWek9DwHwXt
kPlRvwPFK8b22db06iXp4+mI5KV7GMkCf57Ms08LYp1PUp1td85dE1xBiZMTHzAfnusoTJ6B1ygb
qE7KZj4cmuh5fkHjSkmV5Thk8vDP5x/Ul/2EyF7C2DrxMQj8Zr6o/LUrAuSCmuYdlaFAlkLeynvo
utdhCpunLMjr/dAgoyyAl76jLQDg4gffXSyIW0fBbUmmX/liBXSjIjRLTf9mQLffEVvKWFgeKnHz
RJRKc8+aoT23ZEpCvOTxwKtHaA1lehzprz5rKU0ypLs0Xv1TKae/7aQruz2uWyrigqmXjlpj12Zh
u60Akh1NO90kuc5ngxJvOV8eh5Z6sFJITDSRF7G2a+5jYgEZ0tT4V0dEiK42n3y2kgTQNU92OJA2
FOTNYohUUFUN/Y2kdb21u0f4yVil9avmESChesxSSrWvY8XH8+DBES/a4VkpC1r5VP9XNRgdVhpK
dcxiT9nxy1pbkgDs0zhRjJWDf5hriySvoqtP42U+wkGG+6vpHJlfim6EIr3X8SrY+Vjda6fStpz5
YtNPXMEK1o0byjFnU4tO7HTTzM5DDvMq6RXtJTOGny1Ejj8jIl1YvH+OaFoeYJAESR8892aHyL7k
5qPzdz5UzkBURpaQyJxzL5rMVv103wbVnFZdXCpHqgBq2Vatbi2X42NGetayMozqPdW0XU8EyEuI
AW1LHxVGNJQLJKk+i3tOC420YCkQCoWFLEcvuIk2SfDGcJ5kLLZHNYwYlVnkiNUYQBAzRk/4GGUo
lRn8gssKbz2sSSMxnn2LhqdVYikBbzo8mA0TvpC5RoNerIUTc2CyX8Me4ZBWwLD0ELntSOpq0G4Q
bNt68N0w9QxbW9ZamkWPq7SR7cxlx/xYOb4IF6JDkFvJWlNFdO8HddqZeE+JHmaIPD9WleWPIkzQ
+WX44TsGKcEK+obG0ItjOKNS0iY1+21WfJ9dRa3eBDvRK1sl0PA+VamUg+kyMYcipgXkli+aIjmU
pT2eCSJSmE655R5sD4a7Nn0pOhUSelQaaweS/JsBNCivi+GSR64ULVOcxaUwN7MiGA7cCmyN92zb
MnvBYbrrA67P6+yWOrFys0u9PSItuVcSijNvWrPCO5545wHs1Asn0CljOPyRCZasoZ8U2GxN5xBY
CiiSzE2PSjoS+dLn7oOOMEpmkap3I4hyXJaw88pYuzNE1u5xjOoIUS8ePLf8ET/OFSr1M5nVp+Q+
Ff601tPYeM0MSIxeLFQSsppm0wwBsw+smuOGcMhAQ4ZTiCMZxSiA0ozo5CiUisEt6YjlkVOJeUhT
KfUesfYzNQhyxbEYz3FDzecPwtmaeCmuUayDPvS5tfa5nuzJqs/PfmF8D7rQe+iM2HmZ/wH6Q+eF
lZj3wAhOPBjFYF4CSRHyo/SnQQ9r4XRGcxFxQ4+1DtbV5NtHIM3qirlZurBd97l1ouFEtHP31CiP
FbTK54jKb5+HWXdMfPNmFKI68HZwwMBI6pYVqoplOkd3MxldUI32t1J/Tw0P3tXgK/u5/jGBdTQW
yuRQ54YUk3+2dJLAhL8hNnpvoA111Hqj+d49rKjOdUFSYpQjGJo6mcVt9CAoUTgutSEs39oCkILX
6eklkXdSP9ZORYrM4laGidSfJF2PmwttpdUX73FoG0erJu+DIMZg2/U21M3ceY6ppbd5TSrZvBfS
A8HN4JSbDlfbJsD18gNBS972C3cyA+ib6u+nWoWrRYXAjypxvr4BzIshfRnttcv9YK/omg4ubIyf
IMIF8d7K7qk+jZdESTJUFQPY5kn94aAnPplIJLeTa90Jzky3Av3wAzIa7Tm3y0+/jNtPS2dCZdXG
x5QxviSYvbjF8Bm3DtVITaTWhu90cVNzFNcq6du/9GmZ54b9a1CQten+KBDYokePIWzl8JhXKvjS
9+oTSFTxTqSgv9anvt/prUQvd162Dw24mE6RZu+tCUVZDgTyyFyjxvzBkHm8p2ZH1Bo4GsJg3PF7
gEoyr3vlSbcQU9rj9IK+tj5GtYbwXrYQioramVtVe3IhpZHmZbEWdNBcOtgG12EPznhB5Myz0Pot
fTb1rOquOBUjyAYMSOFHmaBezdVbo7fGY1a24Qq7n7lt5WhK75qzycXrbgqU4Glq37htBgusj/l+
Xr0nCr1KzGSxScHbGfiJYquPsYXQyJTurBQJBi4AWFgZYdPAcacXxe99MgYr9SXzURYq+TufOVph
eyKdxEAF3ml4rAvXiu6aJbta+s2eEi6rRuXtk4FGQRlSSGaCFmuiL+iLS26hnXxnHecfYq94cdXE
OiIMoB6Wc8KsJmg5QkxBioj/XNJlO1UeSdZAH5am6hznjoAL8YxmY3Uuhqq5FxOXNXvS+yXVOjX9
4HL1pfsAPsIaaeYUk7rNUg+p66C58lbqfX1eFV91BTHg3fXt4qYVxmOuuOot6uO7rddcfQmNWIdt
iJMhcT7VIfWvlcisu+d5J3yQb34qq+ISExfLj7e4pC0Qx5ZxbZnzP5Q6YpIUaRFOPpadRUhaCURe
F7auXJTCkcCVnSmHOrm1fWVcmlagPeKv+oykDsy9MM2PNnFoV1bZj7lTCLbypgU12RukPF28yjM2
XZgGhzRBdt2PSb1pvTG4mjrA/aEjmagEorbWoyF9oq6gMenjgZwPaanxVg2oMTYgv3klpxu89q9D
VR6aVZ1C2THdTTs1CqB5j6hYTH6r+WQK6RLTXnXBYTXa7utD13TqvSkflc1s1KknfGs+kY+zd6fi
XlL4ORR6mepVyBwXp1OJjlasFmeJfFDFFc8ooSBDUh7qih1daA2fKqPwfneKoHiSra7v56WYWfTx
sSbBrSAs4aqU0TMfrPJC+o2+7zxy8UoLX5Hfkjgpku6Dbhc2kUmtHpuiVs/NlBxNqtBi0elkktW2
mu1pA1ePPrXUXq+gQ6oky+sop88lfQIH4lSYwlqPx+3XMRlhCGOIqloUFrE+UYscXQfmYa6rDN4O
kBJj73GTNXFfIeUokpWSK+ajXgjl7BOi5QIVnReAX5tYYSnopG+24sjBFgvDef0o8sFbpy5Ox2mA
o0DoUrIOsYWFbQNrrHVdB8UVzb3YIVDWCEPxxmBw64QhFH6pItQdvtVu52B87FZBxhSfKyidA4co
0Dqp7V2QqNVyvoT4OV2GJAiLQy2vKFqncv2NsjsST3q9XommKbLbrTBrbzk36weHoVpPEvWuc53h
6jTGrzwYF61dW69MbMU2QsG9/uqEcOcIykAcvHrKUCygKSYDyNzOkvcwfRo5pZcQWayX0iQtJLNd
bTcf1kxiwPjJzo4e2i9VYK0qtT0U1hDuNcr0k85FcUCEuioq7gdhQxCVGXKpEJzgKGkVM8eeUWXJ
fu5/uSPqFWihh/lIk90wAd946eFSBaZo7ufyZ94Atd13RVGd5yOC45r9xKoIDH3ScPekVIo0I6dR
q6qXPPUGMuGrclfWmrKrKuPRVOXAU8r3+qzm2yW819irU4QCJYAqOZspIwXiM/Phmw1lbc9kAt+Z
PJw3yLNM4gABxpkjgcGuzpxv/iol9XiKyP8+f33Nepf/s21nX0/Or2gZ6DvMRs7zkR+zuBhbEhXC
iZmsqmdY64aA2I2eRVHFbLJdIbE7eANjCr38ffLNZ2COzYl57JShwPhn94IsXIwkBHfEKiY3K83c
RdAI/56QLXJ0CuCTCHTv80N+V7cbxlP86eUr5idMJVNROE35Zn5s3qCOuJoYZ6HcFgnwT71xtykw
vKHUmWACJ1tOeDMNotRS70wmWHbg9NsrGKdYsgniQzrSZnoGPM+AxjHKAXd7zlSsKPMArRvN09zr
lgozfYyqgwVPGMdg+W65OnBbaSFBfZUswyry9t0QtK8Z94+2JC8hzMR9Fv6nWX/wKoYHfJW6J7ey
KCMNo1nBVHx0OoDD1LxIAqHT5NBmUF6DZ96nnj1tS7tCMk8bG1ql3ERd+3uvBpq2A8iPcdLbVJ7e
IxfnTjybpV0iO/aT1b+EdVpuBekiD2XeD6ev6ak0y897epneVZ8plUVB+PVQmBAyO7FYWzVmqZ/l
u4KK612zmURkNd5VLbpVo7vheX583iiKFrICpYItNA8gSMgIQtVCl+a+/hLEubJjUKl+KPnQbQhP
R2YYDcnbvEdcRfq19/WYzpWXRs2DmlX1zQrpctcUe2ucW+F3rMi70tCqLSMeFa1jt1HGrH2bQteT
UujxmOlVdzIc0S5js1aXVlyiXPCmH0aGw2K+oHcRGhjY3azpkltYIOHsnX2qeWLft5ZxauVm3sPE
k57sYvN1METmCTwQQUQhEjd9ds+GZuESxoHLcu7mVWP8w6n6/GSJvNnA5u5WpAEynpk0a0njr2Be
b6gvo+06D17eWIdoEMoxLSqN1gIhEmPSvkxRb+yMsOYKIZtKQWbR3zFQ2ec0+j1UidvOZroV1IGH
i+Cj6gSNfCw0+Gl8d2eGFy7MxauF4N1levJl07cT+zZNiX/vq3ZNHJ526CnVyrU+cleo1XdWAkSF
uCyQYugBD1rjIB6WG5MF9GE+BGbKWTY4MC/kvHbI4h9+ZMZr1y1RrevYQ8HOElosf7jKtPDQdm2/
65jw/PWQ4RLKOC+E1dLGYCfLPmTmxq4P6QjOhd/8WB8LMlIBVyDGIW8Mw1Dr58YuDYvo3CVEptI5
UgH72ebeszDLD6RpP3wN6OZjLlx0alX+VFkQWFvNNaaj5fgRzVxmGk7CPScd+3pv5kl/tiBlV6va
a+KFb6E+LJv+CgMsOSF0vooxMU5mZy7+jwKXKWO0nq7VQNJaELowVOQMam7wznuZMEZsEqhudLkZ
Sa5eWqortV+FVP+kpc8ixgudRzy0+rNwpDvRch+tTDWep+L3US5HSqbaDUc7/8XkCvKC4/hnzZ8y
wEQcUqVc0lFz7qpcwqW5dcAN4D0aeenv4wxhYeZJYGQZiQ26lGoRV72+8pIJC0mnywA0NbTWWqJg
pLBzjUIvxZNmtvbvY0HdsrYKq1tobSyuImXBlypeuxzoaV7nx+B99juVVgqxYPKx3B+o6YFHqlGO
Zp1bJh/p3ZxKLM2m6m9jxf291/fKp2BAsWUaVC9pCbpvAcNoLSPAgMKhu/hRcSh6M38fU0dwvwyn
x1BM8GHGtlsrSGXpQ3TqBcErUoFSR71qwntOXPsapzFqTLTehCjZkUVoUIkqu43WyAfh23QFaUjI
Sw6u3MyH82YKa+j4k3cFatsf3cbr4EqzR2om5KbCGA5ehl2VhwN16I+K5yAqmdkZCiEYcU2Qtlqi
6c+9mkyUf22a2FBOIWC0Y8O0iTBJaJESf5cVA+B55MwAv7Xl15XXDvLjRK/tq+DCGsQ9VsUmNpdc
Dfm521EKCqnvtQUKMns/S2hKjYJAYzVnEux3q8mnmx+Ou4zVGqsMtx3fx5J1ieLk2q3g/FrkQmAi
tAb1Nj9hS1KeWTbO7q/HBnu6msJv6VQS5IbASF/kg1NdDMh0D2GkeXsUEPUizolUJF/OeA08Jsxx
2j9xM2qudkqarXy4Ig0Zlw+OcITVa4O76SsE3p0OIuCjsWgYjYbwr9RQDnKfzFmi/ok/6hr1ELfQ
IEIBNcCFERIuIljdbsq8FfvKlpd5IRuUpL8+KkbJ1dQexbvZ+ETq4gqzGVaKlGikoB8Yblsmo+eY
4PChZAnom7jAjTK+ao4cBBmZAoaHyr7GAfsrj5+CptE/GTCi8UyDCnVwYa/shiY05JziWLJEW5Hw
1T8z3ZQeQlf/nLo34Cn+L10T2FaK+ruXsupOmGRic4qnm0Fo8SowWc4OTFc2fIvcozfZ+raBxLhn
OjvsgbMoW8JEB0TKdrmJPIIeWIoJhh9DcnM6VndBPcq7mXZjeg3gM6jVt8rQmWrHzacbkZ0JIid4
MAHFo6fTP9OkfCEOQLypoUdHjEnwUygafZl5bnCle4ZKguL16EDQ22O41rdOd8pyxTsoEZLAcSzM
47xHGW4cfUKDNvPeX4+F//6YH1v2nmYmObhDtuvoYG2tyB7O4+AQZzNp6XPAhBsxgBf/BL7OoGSA
AjkBl/HjQftg0Ts86MqQX0rDvkT48ZZoyrqLETEQNxzcLHxp3D39cn8LXkSQIQ0kfgzc4FJiOB4t
HPGiboY9rS4Aww51ao+4hfNfxS2E06gpXP+ulpy60BnSr7kfq55eCZXbtz/+6x//818/h//2P/Nr
nowsM+t//A/HP4npQNXMkvrfD/9xCkntqvM/m/mf/etl//GqzWd+fk8/6//ni57ylP/+8yXy3fzr
x/J///3ulu/N+78dEMoaNuOt/azG+2fdJs38Fvg95Cv/f5/843P+KU9j8fn3b3hos0b+ND/Ms2+/
n9r9+vs3x5o/p6+PSf7438/JX/Hv3xbT588gfP/Pf/AJdO/v3zTxN2EjeHGJKDaFCm/k2x/95/yM
/jfVtTUXOoBraEKY4tsfGYTz4O/fLO1vKvkiwqGcYMVF6fPtjzpv5VOm+Jtl6q7m0rR3Db7gzrd/
/t7/9vf76+/5R9amV5quTf33b1henW9/FF9/6Pk3QzDhCt6EI+AeGAZmLp7/+X4PAXrz7v/XBLFL
4OjJFiWa8gc8HrScs+zQE6FNp17s+joijywlukhRo1tev6a17CHiNFoVRssVVEwgrJExgm02d+ik
NHhO3ouupfGuadxVEaSPjWJ5SxLPXGycd4wpC89Ss+/xnWHNTwuu2V4blBv/4KCm0Y4T3HmwyhHR
itAPfkMTszSJZ8iFxZob9rKh6k8VseoaUJ1FmDwYbRQsc6G+tyitFgYRCEwsVpAdYKZpXMvz0uoI
sMnEQ2sQF8Ay+Z6p2sLXC4htiiiXCop8CJh03LEXiKLoLg4KzYchCgl6gnA1xPEdCByyIic9JEAl
HxwbAAD4637teI370GOYd+BPkcJ+SE3Y31bbHFojsdf4/bhdu5TwqgdQp3ADotqBgMIIMr5jMyLZ
wtnbwvpTL6d23xbJq6eRteT2pEvUwZ91nX5vCl3f9ONkL/Ro28eZSzcsvTioVBlyukjiskXUiW7l
NRXXQGnNdvIV6bYVGF+CGcfexYYGoj9RXo20nh5YLay1aNjX6rhypdd89PvvVWJtPXMdZ58Boyrq
Kqlo9Q0uzS4tAjftl4LlfRcRe5VrO3J8aMMYMA8gY0Am3pY5SRjWbnTtd041qE5BvB6RUB9SFs4w
7Ai/G6t+1VDetH6GCNUTb8IkoS6PY3vb+MbNIzK3r9IfsQEDJ78lsfYYhiCRoSsx3kqyj1aQBoQZ
5x71zDaY8lDXE4hdyWxb4u7rtUuYHT5GfWXHBSMzGlELhneXlE4C/KeQNiqw53pwbxa+iYcuGZXl
ZERbj3VcND4DStkqGaoPV4sRa+bRvtEGuEYW9LgUuX2X2v6yT01305esJqwSrhG6WPr+nJWm8pnb
BDLp+6rpX6EfGbSVIvrq0w+m6kiIuXl4bncqGv8jy4LjBJx2B1xtF3jeuFACcrucwUcz19qLyESg
qxd82jE5QmZY7qySFFQ9P7s+Sy/H6lnOE98gjO4U2PWfEOjOYHi2vVjHqu/tyJrOfCfcjv+bo/Nq
jhRJo+gvIgKTkPCKKapK3nfrhVBLIzwk3vz6PezLxO7szrRUBZmfuffclagS3t0/aqfyLaqVRMwj
ycei5NcZrwnQA8SP6DqGZBKZoMpeyaCLUHp+bg3O4inROqI3BYRrQGFAhs86u4BTlU6Xw/BCAioA
TsCEvqNr8boRVyUK8x3M4i1Ai1vIzX7NTupUkf4wCU+HecDJUO50R81sM7feYAfspfzQ5ETVN8Il
Uv1Nuii8IOgnOvLJZEnu0tDYGmHIFKA2e1W/7lAxWvZSRKZBZ2hnWhEy2TyvZmZGWn6jpUl+2n8q
O+svFjHEKudx6svyLk2LMcJExGeykdae78YBEnjawGT72XXu8Rlla0aGoPJuQTc1ERsUEWi3zloz
klxvU10Zd0UxXQdzGs5DVeLuXuEr6fihjBbh1mC9JIuwznn+OnLmRTjx1aWD17AAUxDpBPhxJfNm
m9yXmZioWJcIg9kHkdJoNXTiZqOuRT9d84U8VsgPxBbs3uFWips0QasGeTDYJcAXEtGv+rYgZ+8r
N0zkhjiZVJKuOmLU6tMsVhYpZkO9yKYEJIIU1leTA64nKCoq1h2VAZ4sSbFqrUSo4IJi2inIHq3S
LA/zmvDZLBelnwy07F4rggpGlOzHQNagI3QQgpo3viT6DsdsPo8Mg9PjS0GrTnymqL4La3tbYf3g
6sO4krbGramBxd0mShhx3/fCx/b1CBT83mJvz7qdMZMJv5k8AO0V8qqv5td+YyhrzOn8CLD0pI92
eWPPJgK2vo3hQv/U2CjZgwCo3bYKm+faOH7t9LUP+IdR7Mo5Nc/LmwMAu0gNMsfLXovw6NTgf8l4
RCZH9/7aDsnA+65rzPwRjblyeiAq5p4C9naeDKQW2fxkZky6mpIIll7clgWltrSzB33T/jAlFz4q
szma4aRAG6l+pmXeL/veBWlqzCcPL1Et6/XGGfAK6OMUmAKzf9d6OcoEAbpsgaUv+OtJVSlWocXR
zt7u/ldMavSLYt5pIBnA7H95LgjXdBhLzmZ2xpvlnrVBPfRrQoya1T3DhfeCQR4hyGKG2bUXoXxY
7WMyPYiS6W/ylnMm0u4mcbGgNRw50dbJuJIXUEVZnrAmXD6BEzKLR2azDDUvhY4hc8uVQIJcB3Kd
Fhw2bDGavOE97sHvFjkdDBGiMfupX3ABX9rE5s6URmTU6XO/iAdsPASpee4lGSn4VSe/ao+AZxdJ
OZkl6oZsptuyBcAweTdenu6xNt8UlX3fyaqIc3blnpVd2CR+Ftrv6lmPlRi6AFsyTLHWeHGc8dJU
yCaKwUaTPRKxJ9z3VoOdhA3On6csQW6RPUtFwBVy09XXjHOTmXYo2IyHixAkEpVFeYu35OyY6fIi
lf3a4mII1rlvQ1kk4tyvnOMQ88jv3HqkNThyRoOkCHeGjIvw5oaTOTaIfw/dbqhpGUdWUDavAgKy
EPGB/ZVLGTnFJL82OI6uUcTV2Exf5qjhKiFJ2SxdIiaHNRKKsLXd0fBaqAbrjNVtJ3e225DBCFt3
QiGJFTDPC1Zb3KaYrxL+GqI3WEerB88pNK4/QobnYqkuSkeGxHD9dqrAzraEakyiLE7LbjlHo3Kf
6Nw+s65lMG044MnlHNaFbVXWfNUgyy4axFSfHdDdnA/Eb6mpOdHrnSUJb7eMZuh2iGpEGZEC81T9
3bQWpIcl9uTbs/ulrLw6GyWhcHvpgB2tLGytE2nhm9vd7LwC9NoeuDYgx56+XVidRVvOH9fZJRc7
AQl6oyO7yPqcKq5F+8r1QIPYSk5ZqEVoynQfRyr22mNHWY2/Yk2re+VZn/BU1nheZXla+xonDKP5
szkCMUsFZmvPDIqiHE59tml3SBViEiyLD8KOIB22AobrXg9BsdsAnqkPZzrvB6Il48SujbtUeg9U
+FG5lzAljLIge2idfT2TZwMVx0kxVDyylQn88gREueOPqCeBoh1cW746pBCNhkCR1kW7QF3g4DHZ
AIxSdMhi9AXT5Xp7K/JQszv9cAOSqDcv1bPoa/iHTTZdi232aEHFgAB0C4wSj5U3LwsS5cU7Ofv+
4mzJ4KOwKc8KcmtIEDqY4n05S/cYnHU/DqzTYHdUitBgu21xI8cs4y4w2earTubKtRTtvQDzQ5PS
3AHYLh+1lFe/IQVut/aT3nH/I1WeoK+MpDiRo3E2VNYF1b5+0V3g2V2Muy5ryLRgz9b2NBByU5Gw
9Asy1mcd5cuNq/WXynEITAWQHYZD0kHLzQ1io6VKA7ig3YOWp3dAJsdTW+XDjeNU6bnfxcATvPYn
XXTIs3QTtM+c8pn0EeJYyGx99cUPqp2nXl7semA/oJv/QUhhl9gw+P3/uLcQBFQZltNEys61ODGm
72HBhZUYGgK0yj03aGFCnUlEsC/Y/KCQXM12AZLBvJ4AMtD9/Vjc71sbWtiuJobrZdn+p+/xutcf
i9euPhkEt/WA0WA1erakwH7XjTqrLVi+DjX5XPvRRqxuPGedG65VgdrKYuviMOsFgt446xgsi/5J
3BXW1NmeTxbZjWu92riA2zYaUxwrvWcFqcYxPDtUSwgjUpXfGhVO3HEG9lOBD9s2Tg9jO9vC608J
fEE5mNyONuXDkem8u3ZUt2yGNiQQYwV41+rjkWVPaKJz8SeNlehOH9MyFAEiZfyHYQ6TU/cf9Sjr
cH4/5ETkUIoSXRnq7TUB76SNlAZ53gcFWvx+xNSaV++t6gZfeM2/3PDgbPXMQipzH8+thuuhgKsb
lBMcDtHrFhP0Yvs6RP4bSbxoC3X8veHE6eRrKkwNUwtdpa/hlvLiFYQuILUdKE/RhFaib4PF3p6A
+LNBX5Gaact70uOb3sbtzRsUaJ96c0maqkc2HEB+kJxdxKY9eg0Efs3yXTNIpcHcrk7DuccrXKj+
RSLmpy+zNM8JAIMVJAjrKJN27Ag2hl8MbpzTrNrlDAVNZvPLjnLH6jzCOHunCJ1x/ZakYlxGU9EP
NeI6TefZZYegb8lrXQDXoom8Iew9aL3NCj31KzTz3NpUyb3R9vBQmHnVoHcGkl8MpLF+Z7SfypQR
TTswWNtAEJckN1ttvYzTWt5rFQNws/gVb4IaMWTxJ3xm0jYyJQdPYXqXlAUqCH2IjLguiHoVTfEG
la0IvExime6pPYeehSk/wUoMFexpwBiVTsiNtXnxWmFdGfgCIkkk69ShBCtX50vjBEtn96ATAetf
FvFf8reY35eV9FREP3Ah2VVBehRBU0wHYXfrLmLX47STf70Zx7dRs65cknell/+qw4O9H61/9l9e
8Z/TZYlaa37aR252mfbqJluah2PYeZHrcNW5WS1797U0twLTqZ82HFnYUnixiLTsR1aZmvj8v6+r
S+IDyGABXgMORxBP5m7BNm/fw2b9aqweQQQTdrnO3DS6E5rOcKy0yfwZJK9QXQLfSDV+qH+MWWBE
jJ0bZJP57hJCs3cpJVi6P+GPIOw7XR7mtrAuXkMbmutzElWLCnE2aWEL2aRMPHVxVxlbTvsIvDvx
wTg0/pxY38pQRTy5ZbA4hCAU8ki1n9DxVGiX/JJiKgDIKV14IVYLx89LiodVF3GZV0Gldc15zhhI
6MgG0l09qBIBcO19eZ32t5flymmEGNjWnKDu8rvMPboIc7hNSvWaoEmwbP1+GNV8nmQi/HkhdV3r
YyOfYntIv6To+osryj/rDp7eEutf8lTo5Nz5BuHiF6A9+Ed4bP3WBBjXc+/VVfs2ZsZP6lHOgzkd
Qetgv0w1FkyL3b5minR4mTCe6TSmI4j8A8Ok48QEhJFezWO49hOe1Np2fK3UI2E26cmumKHkcNH9
qQcOtzfmx9qLBxt4deR26nGTMw1F/9VggQWH0k78GPMKeIhww7HwZ8P9Kp3KPOMvIorTiHV7cvxk
m7CUCTuswBMGEoEJukLKVpi7BQfsWJAsSltNTORcB7iYOHrr9zav9YMAmYSwCX6BGvcDAyjI5/qp
Vy9NY1q8mFiSlpGjjgBv36CyjiWDJi31CMq155/VUMN1oGYN7DL7LMsUJLvZXBJgdGdnqsAmn8gU
wdCfWGQTNVQBOxSupDtK+7z5axrVg7QHgOipiDTmdkjK+J8dLL1WIyIvXwzSgB3r2urUfVDGbsZ5
vjTCci6bPpOllKIIk+ylgkzUdcCBW0EZurrakyJqmZC97aUfiBnpMHHww+zV+rKWzj9UJkYE+XLn
1CS7vRr+puTCCau6mZv0x8pH4Tc5Y45dQiKiOZ6MX1O3rVNq64MvF7zk3sBleehD56F9tzsMgUTH
3zBKel4I1uVQAk9v84WJATV27ZEKWHfGHKs9i3rkiNH//x9Irg7BKtKiFKU07nRfAy402QqAQZJE
2dKPp8pIOoBbvEAqcd7ciQnLzJ1PtT2oK0U/uKR2u2xieAYuMoHd1ZJT2Y7kbk+KMGE5vloGhBjo
9tYAGGlupxvSArl/dbrNCZ6gv5nuA26yPuhF+tkLgmOL/l2W5Td7ont22YGav6oqL0PoTaNP+szs
e809FQUniDOveOSnt7GxDdLJS3oVQeiRXUZLU9y7YiQpEW03cSv2v04z/yU7738ll3Dg74BB/zsg
N+7ay5wW8NKAzzmem4Q2B3TYVPYe10jzkmmT9/Zax2ThxazKSGJyute0YkbkdOnjKAgN6vuCxYFJ
4mKBs7XqEeUMzRopc4zprEenLt/TBUH9NufPrcEwhvhA+I8CowUBozIc82MTMufxBn43WLvjChVZ
pFjsjGWanB3jfnC5x9xCR9hlKsIARfHBQRsi9IQNb2iPcHkxik6De1obEleJ0/kl8fZmQ2h5qfGa
V0vvEhJ27BoTy9cY3vhEfvPRgMZIeS4e1w2fCxM/dGComstCvTj4GZBSadmFuoNxiv5ddqQAmgbq
e9kpBhGWSVXjZggvmc8IKq3tCBQzB1eEe+fEHdEVUKgOwPrh9vbQjOLpDiCL7zhyxlBT1hiMNoF4
2wCwc4dVYWA/GzFW++TlfEzk5nCDnQtdUFmtH5bbZqFMFz0oJoveTbQ3Y1mdM2gfsWNbxqmynREg
JI3VXDy2RAlqO/9i/mQuiJ44SugWoZjG7Xa23Q8BdZ4chmWPUTC2/uQw1uQedbIMx4IOYsARw0dR
EnfYmKRP2oWKZd/ceqtT3tDtPikBPZz46c+m27JbQ0/fl3n8D2DiaLTcMlV2l8ixude85G4paMBI
EGEGb0SdKUltdLWvdkn1kA3t4hf1ieyjOqq64QOOwe+AojRIx/K+YOpzGr3+026Jsd0HSlxYKFG5
qiFwGCUHZl+fKM5LYmMWL2Rp1mL35PdOVBNUA3Ml1vU4DQgm60e+rWJbf0FSrwBV9Qvn1pVL4t4E
XA7ocgg7qAyM9CsVLgbjLVmTitiqIkBJD2INOSRpIlzOu3pkvv1iTFhgLEXqZWmT/yS9NQ/BxzM5
q9qr3Or5jW7knFokm+UmGgu8q78jz35abs/TQEap0AuiiNk7m0NPxkeynDh/Nrxc6ZkVCNn1esGB
bOkYUUoUdFxvZ3frGP4wIgtVg0N6hjwTTmuGV9ozHhtgncyy+G845D91wmEzFxn3JAm2yCctGErt
Z3eax1pyWaYGkw93n5mZ1ifcJnfuTKcij9z1pnldK9ghAlBVtNk3bTck95XN5qGtyH1+0ZqJATsk
9eNyxLD0bjonr2T4B5JWOyEzqJFMpnB0EzNMsyUnd91EccGIwdcBTOr9Vt2l85fsXHyb+XrKTMKq
NrYOurTAKhczwTlPEEuRdnfrlzlRtnldGssE3+JqZSc931EAgA7yc97LOnWqa1kwMsc7fHYGwrmP
x4OOBTTD6GGeGZv6TsdAcVdMmwGS4DBdMjcn9cM7bcwH236mSkH3xxCurqCtlSqG8kVAemmcDMAZ
CltW3K/mQ24krzZnVNBoPLoi/cbMwXxEJywQI5MZS616hRazMEClZCAl5XlM4I4mB5M6X4fOr/lD
z5rTz37tIsTqRkgbOX77aQBjhpqDn9WjSD9SPzRg90zKTbS2GVG3+6WZCdwpwMheLBp7xyAHZ8B/
YGI4insyjC1tIXhNYakxmMFO7ZaS9Jo88wn3p9oyJQI6TJa7Z0St0T7jaKuOLuwzNfPm5BZLAKwi
HBPNuEr7nd7izga4wIVHjdgDi0XiT4QZ7HdObuwWboUMNY1wVNTo3fJvzOtojcsFK/puPSTzmB1p
NjyhM0N1g9krWbkJs5ihEmu8j/UNc4mNLUqJn8da9yezsl4qa0TMdZIjeT7I7etL6S2fppN+eKpb
Ib1+GB6ME1ZixEQP/NOmetpS5wOLJFsrZYBDke79kFOHOjptBrV8MA+Aj8hjCQlI8AI1Di8V5Lqg
NSkEwJbtgZkh9dcXDx+7PFcVaxND4x/eUehkCfg66fIOlCvdSubSZhVuIU+pS5fWaOQaGXgUs3+6
IMBnJyOeOXgK/mTyel+3MRZw43bGTbE0Em8Yz8jSdSe3qT3kqZk6s71Ej9O84bcrGZ/NJ2VWHwYu
55vLXIHWBCzgp/XUhM7ey5N7ayj9ZxiZLu0DS0pn4uHStIFiIIkcgjLCfXGm0zxhauK755rLYxSW
fFWm9V6PD5bN6hNCZVpsH3MLynFn3RPAWnxextmhPfZKgEacYHXhPRK0W+n1qzeywtKXaroxUlGf
SIG2Ai1vPnV0iAmZtdfcYPXUDmgw2L4gbNL7N3cdX42NAI+uA1+VKaK49UTbmEuZMQcJsKPFut9n
poJ04hl4FGQI4KJgDeGDgCTjfTGnapCtfygb0UhDPAkl2lVRoa8tKnMXxsvCs7g4NZYJ8d2B0GHs
zuuWSefTVQYOWm1w0XVQqXU8Kj2I42B0Gitc8APSI5UtbkEPKgaLJAp39SKzFaB5ujwyn7+VqXkH
lvlmsIsUNEnCHDSzs7j3IOmo/DPT1F3Z/tunuOxI3q57+ZHV472+T31swlRCRfbLb27gWjRf0obe
L7Hm542l5nlOvd+qX2/MhJFVI/9Y7C+TpH+q1omAGiZ85bQ8N1txqxkbNy2o1Wrqb0oHjl6SHRqk
hUb4gOilg/WhJ3Rmdo9m6biujrlt0+qmj61I+qZYt8DpdCBBmXmPj84IwDmzahdINo1BJ8hsX4Nc
2x2SGVL6LXJgtSUvfMc7FS3Rx05vBJsyQreekKS6Rh1M1lyGjrbeCcWuQg3EoC168jGIiQ5Ktz5y
gA0CpDUKm+KhwpHla1uWwsaaUESq8aamHhm3/ecglweWydKMRSHEhi71+8nqgrIjQsxV1fe4D1c8
F0k4rNNvNWo9AwCKEk+Wb7rszEuTvDS5ZnHl/lfbXnsVZv4BmKGez6XRDsEC7sEGC8Lk4qmkTEP5
G2K0fbBGhOhdYVRRnYs/cwuSxTEGZrccGrP3M87LZWl4XokU+u7H3gvybP+jslKERbPSaWSw8SZU
O/5uEayiY3KUEqkqUnVGST1JzbvTfRVtwvCgej0uOIbisPtyR4iYQyEk51mOfxvReZGcGHkWxJrX
GbEafb4R11sFSspbRnIoHFROSFH1PTTziRQQLzYdl/l/7cbgGjjzmq0jG4cC3Vje+0ojKKB2HlTW
PIlp+hAOpbcyuyUWbVEQyACuHDdMUMHIc9mjwOkI9JF44r7NLk4uqcMRALEGauGL2C/rig8+7ZsQ
sxdFk5Hj2Brq94a0PmbT5kdZVb9aYd2ofXrP65bYtIys+IoOaui2u4EiqwWg1WdIC0ydGmNtNpeR
wY/ewPbfyFfcJhhYzL67H3uh5LF7Ok2nN++Nrr4pNAW+ZK+/lRxvRw/E2Ebs0GmzCWSZN7ooiGRs
sdAWRfgzThx702XWkofGdd8zyiocKX/6xNujCpUKCWjjd1Pnfyw79eJSMCUQMKnJBfB1aHsCYlw9
1aFLWx2Mqwotgj6l4QCMrIprb6boQVpwN6V2NYbtNKp6ijxXShKWPdj6VbjOSxYCCWMhfpn0mryl
geinHMUzkULjuvQRCNHLlF9I1zCCVZhmRPDFr6y5y63d4Cusq0e1inCpgRx5h8sEMDsoCw6dsQhr
ODmE8FLMrkOFitf9lhOyRpvtHNiILMIwmkaWzi5+SqfuxliIeqeH8tsauvZm6zcySS9batCQWPwe
8yIDqB45d2J5Mzq0BI7G1tzQsExLQqWN3clYAI9/Vp4dIIt8zsIjzsISCtSivn+VCtpPAwWcFTLt
noORJnTI4GJOclScbnfaodk0Lgl3ZXuaOyxIQ0njrjx4E6b9rWxbBpysZVQzkYoOxmmsTeXHYOlJ
UOZZA+RUQf+duXc4fCKTXvokmgk8TFOEOUgN4GPm5qtqiV1N8JMpw6SloYSt/vWaRGxDbBnIfvIj
QQixdLDVuwnBM1imJhCcTPz+1h6WTvnSIMML6qVd2EiNXOvNusSmm/w1T5VUoBoYAxFetvNWgH7f
RvMWfujzrhtwNNPGI1UP1XJ6HM9IkxksAnxThftSdo0IV/QELAmpydwODKkDjhUV3jjII5FKj/oh
48HKhj5wSA0KG3RBYbEjbkFv+X91YKBvhuG3xuiidnKnwDsgTpidXhxWlqqVJFEU80etHeTulQlD
/7yIBcZCllHuNOOvVN1D44ySydY+MVLcz0UPj3qT4NTxvjdmCrRwZWZZG83FYE99dTQweKv5nhMC
gSwoOW3a/M03GwtPwzDdH58bYLZ5+koqJhNzNHnkIJVC+K5srWAoPjvDuG/IHQs0b9d9VvIVALS4
rxdsxizCkPoQVyb+sNp5RjPQnLrJeFmSVyZtZbB5P4Z5kXdOpl10AKAvfNGIodU7YWo/+ywjc8Ia
btJNmh1r925ETIT8q45k8ZHZPHrC5XPkyaA46pfTulq3g8XC3WTz6pPFUvkiwzJnEQmlT+Vjg31B
U1im91by+Dk/OqxPJucNers5uevKaGyOdmrq6FHEG044cgolCideQvr0aFlyhndgekITxZRvqObY
vgjkaMaPxtmIHKP5wBwbNYINw76i2qld9rE2TXC2/8zpGNp1jUDO4Efvd/22wPe0atbbSAQAeQHG
XekO/3WcwiEeA1pOgHqgQLSnJM9+i92Jq1K61yYZTwUEBjopG6ImJ5357OC3HlnXaEN7L3VGmyYe
rFdwlxQ+GWsx87aGHM3cb/gy5t6JbDcNnFnUNyjjEfM6xamaISvp6pQd/Fh+swDNTep7wjBDIT1C
I21Gqt5KZdtaG7s8E09L5g1puK9yitnHkVGlTpLdFcmW3mdppD+FJd8XRFWG137YSHlS54d0jTqc
0e9npnYtVOVc7Fa9WWnyjVBkvQEADyrIEt+aJV6QC14T1bH93JvnarYlFg5B8ZNlY8BDx3HCGWOb
77bIDw0rzlvE2EMAOgpNhFW/lN76wzxVizVh3VU2Jh9u0p+tFVq0M4pGqTMTDDyv1yKt01hLp3/g
/tuYUfNdf3xBHH4Z49Chit1pNX0H52ZstojCSpSN+XEI9S5WQx34Dc5hilI1P08amg727Sk/YRG2
ePsCd3a86zoVyLiZ4iN+pHxCash6Kx4OWYZuHse9nSKV4/1uq932jXS4uK2m+WrZX619IThoueAO
RgkonTLcivk4CRkpAvD+Wf7aA+oNoIOYIMGexyBlRl9SXigSQgpUxrsepC4z78ZUJL3aePYoGZ9k
yZm/cN0aukHJWGxb3A/0jfY8vnnLQd10StASJFKgzrQDwGNaWOVFhpGsjPreZCmphmezELqfOSns
AW8yfaSXF2ZpZG7N+UMiUjgT7NI8kz+qXoBNjTRhiXRY7N9V3fwH2yFuDNRgPiIOXApTtVCzl67f
k/4ZqpI1YeN92wIhYdlg6qjgkm9qGX0DNGzgtH/1GQEIQRfooNv8pNIx0KemCEYKDoa2Xlhj2Lx1
dD4Qk39vSGftEMnpMssKqpMeYEwkmNpR34706EzgEvqFg3JqlByv3iDuWV2espZAbL1FOVIn1k6e
+xGCunZ3ZbG/yR7PVeHw6QwvAP3uCyoBZ13yW1QoYe1NziVPKV8sm4ZJ9NkPwpyPWpr3S05qGjD2
MtDN6o4PH8qsjmTSJZqLgDVuGTyakgPDpwlvQhDwCe/jdc0/jIwcla5hGgDICzTBTO7HDLzIxrWj
MAvkc/+WLOQb99m5lAzjamIuMu6r07phlbMAzvBVzYSqzHkkW6/2s877V23LXb4yJeyAPzC6f7Nn
jEOuTHDp7u2fzDrWkql9wUITmfA3LwJSUFAt68eGDoCAP98x2E9NfEFPIxnFnfWqto9kyf4ggEA7
wJzVWFG6YVSLtXqI2Glmt0uOOUCqi9qYRiApKzTvuWNXmR16honnrqDYu6QAhoSOxkxsQGLyUYOz
Ai3EzxMs+lVdQ/2UGNLXO8Toj0p3IAChiUHPQuGwiummSNiedIp+Wq5lhIoW2go97NU1utfZ6LIY
TBzqqkyCFTq0JpPrpyM82x5xvgVJzS8tZkI7W92SSDmfJfBxU45X6Kmg8E1Qy1WDywISKw9r8p9T
Os+0DNT0AGQNTqYKY3u1I75DgESRlxCACMNvXNqn2ntjkMc6H/g8Y+iKobRtPjAppJhb2y5Asfdf
b2bfoDEYh2RELC9MmMtxmoLVYrA+FD8EWBIwbbMeQu/gY+kgvtQkMQVn7+dmLLQM4kPo5W9Vre+1
xNKmTVAAMxMJQ+kZKYJ/4wULHU04n7YNIEBbBVrndGMQZdCQtWSmZbWoz4nBXHutQ+J4XHLRayKB
m0KLpKOxwuyd2MktHrfKPOmL0eMvstl/L/tVjY4MjBzZB/Q8pL95EyJOupilN9/qWxWtXFK6PkaW
nPZnit/92RuYSvVF4bMzIY5JbmRnHN9JxtwjJaP9ZNrL3TrhYHOKin+Bhk++aelwmdauoTbQXk7T
fMld9a/uE94SpHzL4qEzG82AeQZy7h7NZKq1gEimNl6BdwX5H28abqVBQmRiZR+LQps61NVfw+lv
2DG+VwJtSVNu/yS0oZFk63Qf8c7LdwtV7LauMdfhJcHfBaLks5JsGpNEkswkvYpZJL1J7nhvY5E+
zQ1xbvXA9GWqnJ+Jkj8wj8CPzv3slhnlYa1Y6THAXFCsq77oMEQRRSS05zLHWjeOt6KUJ8F4IXGn
kukQZhV4UHcclSsN1AUJN3psdjQcqEN2Rs0YekVeR2R0ABsrbAYEe/tPs+tgGxA04wd/lXb6jKtb
EQLfewQSd39IRQJLq3knkMDjpceoxUV0rDx6JLf2z7hoW5SoAnF3uehxppkfMHHJ0kjQwFoJzXI+
PJqT6cRWti1+qeiagWKyshi+zWm5c9AbIcpDeFCa8moSDXgasKv7JeUqfUETWgYj8bS6W6qKkcQk
RdS7tEPdkn5o7bFiYnWzZOIvRE4ZaRLCAB7tsDT69Tru7W9SWMk5aZj8FAraxc6uM7Aco7opbBL5
8MmFauTIQicWMzYiXmd6IpiFtUHNudOxXcuUxpTRtUmcKSDiHyyoTVh2zCiV7laArHBF0jAZdBST
EP4CtoFklD77GBdx5cx4mHTL8ll+/Seq/DPJV3nqZxyZ5nxJPXQi2H2QzNLlML5naiWGq3dZ6ny/
SZHthtaMuGt99DKexvJIU9s8PAC6XDhLeKf8GQUlk9ZSBoWDRLdJ5icILgq7QV2H5pS78SbZqoHJ
mpXLLVmjGRgEomgDR7+dIAybGGewaqlSlvB9Fnvlmn1UGxpVURy/0f+XqaApbVIhMYZCvAST+kKW
IMHnqnwGGmgEzTby0aTZCUMCM6j5mtsTYq7D5i6ky3b0mKVG22qw5BDP49Bf8Hiyb7BMrAsJ1OdE
w3q9adkn05Ow7rVbEkivRVF0gVEY1BYYAtjBphd7XmCOHHqhu3UYQcnkzwQN6ZcaVfR+7E6IPlyx
cJIKTmoXqOSJmhm3MbH17otq6/Gc9i+rl8fHrBSr2SGAZkO/lfSqMPIFig86llV2AVEW944Gcrvw
sm/TNVh9xZXlEM3FU1SN4j9InUXUuRlDxupLh7EZ5DOtFOAzW0uhhzTYDSxzwMFPuGdipt4VHdkt
vMCamrmO610+DwD1AKTOeJz3dzkWe+jO5S88AMZ3BqeUd0h8TPO12/f0QtZMnwYjMHID5UNiJiZI
pgoiaM7WpeJS2mBH+Wyr+7ittIx2gb2abj7UBkV4RWHBgBxeEGRqnl/jsiawSpy+Q4s4XxHtpcQW
1XmoFCA+XBJ3pcdALt/fTav2Zc3owkUuaDhTNFB2+8Rb3crcru+rVvyhOuOMogi8Ui0tRDUhkldQ
Glg7zv7kzlVMzxwhkv4ZVEVaLAvDdKcIz/I3FJMNLy2BRnvDOggJKY3SDvDo4J3DMp5NvIOqZqLM
8/Kr42T23c56LlCj0B3/ZAtXj9UgkYFCRPPfqu9BI8E5IxIckoFzm+0GfHKXifV2EFSmfAp37dCv
HcgN9NsjIA0NY3UP3ON/zJ3ZdttKlm2/CDnQRQB4ZU+KpEiq1wuGLEtoA33/9XdCJ2+Wq7Kyxs2n
Wy86tiz7yDQBxF57rbn6hKiJ2WTbvBlY0ZEudDrtrSFACHF772ms6OpZJiGrtKvNbFpIh7Z5Px7C
tQyNVaBF9bEZtLVJshLP6dxNqW+lAVsiNyKYmhzTAyoR+5SW9sn7HvJanEw8rnqFlyMJlbEt5LEJ
n1uCryXPXSBcFFpp0y/pZA+hDH8Xs7yu2hS1fWl0vn+YyvqZfAcqKSQE4b0XrqsO/35G778P1v2Z
q/t/jPH9y7Df/8KQnmHJ/ymld9f2H1HzZ0jv5zf8ldIjVWdbBusD4NjSEKZl/9+Uni3/hrYlPJL9
tiR1Zxv/SOlZOgE+gZvXcEzPsdhB/yOlZ5LSM22pu9Iwdan/myk9Ickb/hnSs6QHZpUSF2HqtuS7
45v4M6SnCrhTJSZCQvzsUMsiG+ZA6gYzabrjDNMfgONadKlwij+ELAjAvaZoeVOk6K1yg63ux4RL
s7I7sDjtDo7udIf/+GnZTizYLO5zROUdzm/Sbg8UpXWHv37uK6SLED+EJviFbCpFusAijC/Ss/da
S6EtwuuYrDsWgQuH6/aWDaTIQUYuXAnUAN/0o1dSBJnQRobxMljbMuOKdXGEjnioFoPAn8nuP1uO
JXVwUVUMhPPTL5EZyUEFHNS7R135NKuWFqBltk6D5j4iOHHYiIjLUTi7UcVUrai1HlcuqfMr9PqT
3tW7KvDS6883lnnu809ZDvLQJCr90GXCWciiAqBZl2QaslRuRSoSWipI3dR0aONvwAlGK/HS1cUp
nvGbJtU/oWKCCkZMC2KkBNzANrVSxS0YEu1RM+xtn+QnQ9XBs5qy7pyU9opo/co0gu4omincdBob
WNWbzqUJUIjD1t+qHHBXZioSW3Z6F1ZCQayo0m3a+vaxKa2VEtz1ZdZf6pquRr0GkMfYybnaoyaS
ZUCskC/MxrgzrTHegrxk5Gz78QwCyFk5SUovZWAl1+koA5Zriv4MMNflA4kyr64wsDLQQ4TYKXyz
C68ewfvUlC9GUXdCRSo9jnbj0Kw5324zrb2N6rMlo7VkCMOLUwr4hljXcAq74clFSk47liW6m+xS
ivowNGtQFxNvWVZJt2rKqmZOkWDsZ5uwthoaHb9UviHuy/GDY11dixS7DHMNNTJPIdaqkqzsskyt
fNlF5RGtCCWg7Kq9EycrF4f4cXTM1wlP7oZVCEWiaEQu0XeUVTy/lNO9BXm+rXvsf/nUYHaOKFQ0
wE0mRQJsURT0pv38TSSWxy5wNZAjdcuweUCEQiNUBdIHu3x0C5ZvXZDuME2tTZvnSjIES36rvjHs
noe5MO5hpG4bVaW7UoiXceI9ak+MO/Tk3oHcNlcTOaV1Tyh1w8TukWtlUs4Qq1fDWM1kGMmhDAxk
VoGMiHK95isE6RCjTA6psE80wautFncX9nrhhiI9dPTRwHgUdNp2kjW8E+BfKEbm9Bx4BeEW57Fj
c3gRjeHtwdUw9ZbIzI2XX/2KPVqcNt221D0Uo7jSDu6IMZfh+auT7YEpwzjYiYkV0CgmCqBPIm0o
9Zg/FOzCbKeezq4xOduoYOkvlNx1ujcLxMVmjhVvhcM6MnWyZ/zC4NIIWQRVVNzD1A6LPfu4z5L5
fiXjwNrLTut4GzkF+gbGpDBnFeKy6N8twjomcaMnvCfddN23qb4WRhhtk/QzohVuRepp4HqiGi1t
qkcmN3fFldcuO3Apy5/3AbNbsAkanSZcWkKbzmrxLbFvEeZHxymbKHGfUjJKo5npUtKC7HQETIA7
Guo/pma+HbMMsZ6l+sXPdfcEN+5WmHl+5ygzxmiwoXeFl5Ubla8hKWAQ6xZ2QCGtb7vZbFbcThqm
Phu0ZDiOHGLKK5EUtMjYwqo+uvCjdYcmzclyNjifSMm29ZJmLPC3eR9xWoSjg7VH30TC+xrz8sHn
n/waeMQg2SLRVYEQrfnmtxVNPVCGcrhWaQbJ3XaZt+bPeVnym6mfpHXQedsAeWiZYty99nHa7guZ
vTk6RS1Y5WoI3qQhnFSiApUsc9ss0Uq8qPKA+ZYTlubUh6xqmgMhmP/0YYBQGfnVzcHZgIkIHqVn
TNW6wdB84a+ygXC2UHpanEEwF+dpmpd8KewV2xmMdSXxw5m6uUsNTxw7ypNAf4bQHczWXsetwbtQ
hMt+0DSMZq54s9Glo6bjrhqE+q7uU/sg6h6ak/tZUnRxbftEXevULZc4utRWFI5xZ5TxA+056bV0
vHJVeMlTNWSIc2Yr3qtk35mu+WGVerXmSunwwHZPLu0bJ59DPafdzgayYWpXk4LrWwIYDTnDE9vC
dO86NKIXxuPTNLXx79YyP4RTxE/JQEFyFCC0pyWoEaeS+nUKK7Zqeuvt2fNsi8ZKz0rTGVfzKb6D
KeStebPz1mnkbvRqg5LSe1LmIXmtQVIZVq47bmCvRdWfQ0LgVAXaNNghPOBCHu612rT3ea03WxwI
8sgA+5TjbmV60JMvNvGWO1q/h24ACqnl5c0KMKBrAXbj3qlY76FbrjEhkj4WznauqeFZ47DeCWxt
kwkzu9cD1JPGk/z2KnnkNxZrqxTXikvKg0lyjCUhT0J4U3WURA2XijjA8ueno87dg4xjux4pWIW9
oiEC//zw54Ph6e1eH7wtel2z5ERVrMho96hRnsCdThZnAUDHXasQBYVgSnMMrO4rt0is/3xKkUo+
JoUl0bDEPKqgMNgsuY8ULwvi5JxO/AimoY4pL2Iq3nDubo9Iyi7k65+PdjbEu8QeKLKFXGg0hAX9
zoqOerYPnNEnPgBdTcxx3Dx50wpHLtMhau7CskXJbPJ4b/EOWxKsjU9xRwTbZNc8xJp89jNuY+EM
/XCUwnTSzZZGzexou6uRO/GRVUWwL7UpOeN3OBSVaW9d/ajzAh4bUWOrgVS7bLrWvyNiibc0pj2P
mJC+hvY0rKciv+g+7hu8BwZp+241yubs0zV2HTx9Z4XguAt5iQwassJUkArtg2kdZYN24bSiEQM2
5F8DyF/wi78zJv5kStj6Px1WJadV4VkcVx1pm//lsKonXMwTkukKcYVsroTgoalrM1k9z638WHEB
bSL6F7kTwvY1k25XwPHE4TW3U6X+BzeFT+JBw9EM8JOlUJ7dxiKx7wwH/q8E6briNQzrd/BoOuKr
So49CquXNuoQO5x7bEm6r5kCIJzljtUbq/9e6yAQLMJA9xg8qwtnHtL8kyLo5bxSoxKvNI+w+R/z
xX/zQhjin4/t0tUtzuyWh53EmgeEP4/t1SBEEDWMsKbMm+NMzyO0IXVIUxpuG5+nqYgAdScAmDXX
z3a9zJFozWJc+SXXs0q1c8IpbcViNLpvAoLFHDLoOtS1t1BWa9MZ86UGmG+rpWV/iYhygjNHFous
9x4a7y6AAr/AV/Pxc4IRFieizKJgWAM2v3RinEmhnXlr042/OYg55853n3W9TY/tpH8L2Jbb3I1M
evYg2VhQVTtDHAIrvTfLJH8jqE6a1ntsa0KP+FMzXCDhi9Ol5cqOoNKDu+zuR53lYmdEd4XbsDu2
8G9MjR1dau+DKNsa5JP8ZQfZ1dWcYkcTLm91SJAIUu4ScyoYrz53CV0tOdJDrjA60vB42zyh15wv
4iPNqmRH9LDdWWOBKbk2FuY4eUvNFGdSeBvHQ5yWmAH0uTw2cqqta3GW8JI2xQ6BLz1ml6Vp1i9h
YwyXnapXFSs+olbtYmDvzK0j9ra06Nwzuchl6JHhbthrRoQDgFj6h9h8yiqC/jIf0MSm8qEcY7HN
VYunL+/QOSuv3ox5SEyzK6kL8cYVNIIXf35tXVFOCBR0eDYFq+ZKx3UBvLt6yJzhpdSKXwV4+QqI
5FYzi9dKcE8K7BknJ+xHUuxPts/3TGLxl2afY1a7S8MBLinnnbNDvhuSt8VKAZ4Q0ZKTMjnu+NGb
MzqwtC28RXMnY5C+9Xp6VdrccWJUe6Pj1Js4+kMyfsFEkwvbr5LnMVan//nSEIzm/2WgdR38sIbE
bG+bfw28f1BnUlkkFhacFiCMAYkVvykKaXgxLGc12uEjZl+UucBFLfV5O3BK6GixB5TGtJBXLjCA
6VnDV02jjn0TLQSuXIlbkYpgYXqo4GJPii1Hu9/7bbo3p2LNA5wFjxU8pqN5p81PFAeP6GzaGQ9j
kD2buXqjXewjbTgFeh3WA5xobmXC2TYReUaTph1cr3o6lOBeOBAbAABrkn6ckvTfBreARUzsCfvL
0rbwvNMWXPGY6VE0XWtjJRYBRNO8jwOktv+Pgs+/4jb9b9R75gcL9Kp/QWXaVx/lf1J75i//h9qD
lOPhRnfAKLF75Ff+YjJZ7t88euatf8hA6EB/ZzJZzt9ga+qsKnkTmrqj/6H2eH9DNZLStXj+eFL3
7H+LyYR09E9XB13dAJksx2F7bxnzr/95dSg769lDYCcAGtHYvn/p6mGjTY44TW5Ly3dFX8oiUs24
9wlxnKraufZDU6xlZSePMJ+dRW24dzgV83suII3kJ1nEQJjiYnI/S1NETA2TzbrXcZY5CC9Ql2xn
y0GxvHmZYS+qMrJ/43KnMib9srkv08jePVWNK4/24DTbWPj2fmLteF8HOmnCtrUfmjG/T9V4nmgf
eG3Mat12Bns4EAyUudxHFof4wNflzsPKMUWJjyPKxVbRoJx6rMXPDr1PRmR5eytpFRv0FCBcTcq9
9Hn66yzRNjid4idVig/N8eLfnWpJDuniJa18Mg6oN3g54JboTXAz5lM6OpqN17CxVwl2RBLt4xPI
KOQvak2Ic1fWR1fvk8gT78RsslWaZk8yiCmDT0R6FW36YAyJeUf4Um3dLqiWptupK5i89Cqr30Zo
mOwtWvvAw13fjRYST8DtPXVK+cZKP9jaPTm0zDcOIW8rqMjYwR1VWXuK6+RRhTZpbxeNScMaCZi9
X2cVVoOC8pizmickcCWoEkAOqqC8hChWaz+RJCyB82xk0N6gARGjniex//gQh2y2u3kwU1VWbqPQ
PaD3BRU9IPPYJinRCOskXbnztJfN411alG/dPAQm8ziowWSCp8+ImM3DosvUSAtDDzaaQZJFeUTm
huHy53M+8yboouZgzCOoRqTam4dSNt8PecjETBo/xi+Fb6xUudyktPuSnEjmEHFKvs3pEczdtjoH
evSAYwbiBV3JC7J54TH1bMpa/I7KxZr4gmqmRaNGdbR6rOCcbGpeZXDHPx/MJKk4EDecw1lF4SOM
msfSlf6N+nd3MOrHgej6JJ3xwcABF/aWeeXwis/d187eWMv7EJPkhioUDoRO5516yyI0nsGzYDxy
T2PsOIcxKaCbFj313sHfP/h1wPXCam8R4Wk0OhWdOiecgFnAFRaA6gGZVjbuQ7N20lVb+NYqrtv2
Dr3zgduItoVHbqxUO/SE54dxz9Q9YGmCMh6kgjxHEB/cIUiAOFsEdYnOEIuS5RonBqa0lpVRMCsf
hqrWVjeoe57l0rP8eV5Od0E5UX1cMyoHwbIAWmForDLGuii3TDzpVtqEL6tIourQd+Z1KHws1tbW
JDfsv/JlPHh3OfAPFMLiOOSOfacTPKMKWNPWnPhYsE3h0VeNdVf1FTyOvk8egnI8aLX+ifDo35Ka
3+y2McpuBSxBCz0SN25A8Dz1rijQ8coIGFUzch+0CS5i4pd0smJWcXl5AEAaD7glFHGaZW3CS20i
Fd9F0sXYCIAoHo69bKpjwSap92Au9yXeHqfEW9F1hN3S6D70K+9ipOE+JJy5c8lJcxDSN6Zh/cYY
iAyBqWCwKvUw2iSHgpyZgCS/zWi4wiuNazWd+upQ/PywGnBR0FiU6AtqjtPVH78U5aIC4sKXIrRh
/6/AiP/jUz+fpy+yOvx87q8/bGzxelA4GGPeLvLDzwcDA9BKsBmCsxYVmJeH/BCUMv/rR21CiAvf
r/1smI63RoAsDmL+us4psJx40xVxr1j2dVoeBF5iNoNmyWgVFez6//Hzn1825cQnsR39/St/fhk3
j1jrmscU1L2xsLXXP5/++fDzpe30ZnXY5rxxGredtLWHkszNIY3wlwYsiR9DoJ8P2APSQt93kEOX
KAzBo1vzzGDiQMKQXvBoMYFsRz1oVz8/ncT35HniZJTBSd3w5zkPjPvhI7DwU0A88/7nZ5MGAGsk
dpIr/pUKQc+u3mBCKkJsh8ZcWtMbv+qgONBDR9RaVICcZlWeYo9boKVqA9q+IG2ndgpIDZ4d/55Y
P9DNdnLPelXcw9x8tFsshh3QlTV4k2WUM7wHY/2sFyMJ7Kj9ghDCPyvmEbz2zVYYaUl7b3MQg8fU
k+LbrWwyUw4hQWOAsj44VymRe8duXyStDjkA7VgDUIhj/wkR6REe3VNPvrglg7Fyau1SVRNka2dB
VIuEijq1dOYRkiZiQSZCS17pIsQQ5NClQCURUU5ibk6+Eq5+HouBLwrSL4AGN8Mwtr0mdnVUmgvU
eHAA3TPHTjp88/IXF/hTIvWtMiQBOJuKB/ex9cL1kLg4s6Rzhwfn6gqbSHRMxisqiX10t4jK4EV7
0/LqbJL49ih1XshSveKteB1i42QCwcN43+r1eWoJUMavUq9RNZV+jxJ7NTqHrAV6V1hufeLW9dDs
NIcx0HXuUle+RpqX4GjrvuR8YMnHlexyazUY2m+KDMkMFurCmv6u5OprHoU5rR27wh4p3o2OYcas
oi/gwV/Dom9qcxHV6kGi6xaU12QDVnHVbtpJXNNO2wXZcOkkLlSSsX7+q460x/mPsTz3uzHTpyLm
H6rxwWdFjFeVQVdKGRf3nl0cO/ocADcSCJTtzSKuQlAFMMeuAaIlKoM5jCI2tzxMXs+dgL3UHfub
3cQ0AIqarTUhYJsilG5eMLM/SMDoDXp/y4f8Cis7i4cP38R2HebdRdmP08S9uNXGRzlZn0FZPBJL
Im9SzQLG0Qq65zSzn30b/6GS36nsOdLcagCWjd4fMA9gD+zZLHGV0SqQy9+NuWbxtMaB8SCCwlyU
VTrRCkKbfV/dR1Fw0GPga3nj/mqN/m2yRuLneEDp1Z2K8bHpo3ski1NfJ/eBs/ZhsLliukyWcYlG
Hc1G+9XjFIJ1WET9YiqGdx8gjkMunqBZ9IX1/eYEDGTC5otg/Tepeo158KHm7vRWv8tlo/GvZnrs
L9AcvfGbxcVGdjwG6NycZmTuazPO9xVghwZAr5rc0UJG+rrzzLeMV1AH/RDpw8vMjqgHAoVD1DpY
ONKTsDwILWujK3etsqD50G5r9U9gPjgfVuk+t7MvSemlkajvztBeMRDZS8/iXwzdL0FxjztFeM9X
b1HuvAC4tK0zPMSAT/FkskpM+bGjtKWPH4096lOPFpLkPk2MWIfDYFB0hcgLWMpn1cvnAVefhT1n
oqeMuh/meMe+NwsbC6nnCsBu0bLQimvFhomkc7gjtHZorDCDieBTq4KXZFEQTEfewM0En42aCWMx
NIYOcEIbFliQ+gcTHlybjgdXDz8JGnyxd30bA0pWxJOpZU9jiEMQKNgt0T3eSU5CFZy5JzWAIEqW
gbqT6M1Wcx57TI+KBWI/dfgr6GfDbbcSefk0JearGZtvneOxa/K+SezRhBlUH11c/urRTyiQGdc2
/kwyE9gsyNSSmE7ec8N2NvXkEZFTN2PuV8/pWovx2gyCZo6M3MOCFdS8Ej73fFgEnvqEIrCJKvog
dC50TtVLJb0bxV2gIUQKwLJNToMobyZtTMKuQJXQNbNIYKRCyuG1CZNH+m6XtVe32JMJYqgI9EJG
C7MIwqcxtx4g89CZoWmIseTmxrRD6smmo17nLwwHM9uTLTG1WOgK9SdJPAp1yTvYocIFRoK7ZTCb
jwNHk4V2J2hYYip6qF6CBtPKYCIu0Vu/mkZTrF058ByxRwxA1nxw/x2Tpx8GF5iLLYdlgb8cczDt
nBw7o8T+ikJ4OZNZvkxaso7jYo1g4AfZm155r3rEKzDmXruiMekdYxuO7vaCGBIsOp1pjY3BF1GY
rQ0OYP6zSuU/Fcnce0xnJk5LNtO87hFKSJoZH6BAMH8iSlhahDkA023TF5+tNX5NBUirzD1PUfgU
UEIByAjfWBNsFTNCVRlf3tjehhERJZ6fRBZezJbYRtI+2o18s6bhaZrw0/aevW5o+J7y4Jv1PMps
W56jcPgqNDziqvMf87JY4nv4CEjaA62JXuKIBt/4tXXDp34yv4CoEpJtV27ETozE6MtoiCcSESsF
xHdoR2w1ZfHZh5ziKBa6m7A6+E159hJSgFX8JXV5KV/DwN65wyyGz9p7ld770j72CotB2m6rJnqt
5/iNXb1hbCeYQz9qiC1+kYuQyEHgQnbiymYBbqTPEw6AwOGgTu2VYby7fklVTfSqt0TG2U3xd+kf
w9DgZXDOzmgcsbQ9RUb84OIU06qUVbT7ksSktsrwRhfj72mD5fDmGeW+6GDjiqmAClEVpJoqdg3m
nG91qPekOqFu6j29A0cB6Yj7ys5pS2zJdE+344Crimy0NYAlA9biOTpVdp9cH2qFy+zLTaGR+3H9
uXB0nmytI69sF3H+Z780lNNlQc06Ma3oiwsxnQ8sXIPjKM9iUids6e/0fmORZIHVlOK7LJoLSZ/9
hNfUEtqDUTRf1YD5PhLFryC5ZszITBNcbUy+T4VlbqYw/nD5ltDdPjGKXYPmg/8hDnoMojTsKdOj
zCj49J3iMUuOujKutJSA2yxHGOowExYalXOILwFzgfZSzzqD4nkh6Rjjsk9emac6y/72PfOZQO4a
Duwdjds5pRvuixnqMDubK92JuxFLmtmGj3qenygdO9q+vS51iP2lOOFSvg2zZzg6t4F19noYgQmU
10U+qP2QY/nW7KMw6nsrNI9V113k+DQNKl/Mf6CVuwZRNvFkG++2XbLyji/4wvdsjXckss5jXn+C
dFUtT4BwgG02DvqWBmHoePkBp0K6RBpmW5ThtyiD7uR4j43Wb1xVX5T+6hnDtzLdXzi5T+MQHXMe
NTQhuWdXY1iRamtx/wim6Avl541nHBLyqOnLUhXHTBYnVmm7uhlIwyQpzliP7Dw9Bm+jTe1Woh3N
yYYkbXxlPlEFKc1sGVLL3ug2+OmgvItVDPIRX+ygLmmhKaK54xWGxE9lH3K3fm2qimbG6p4yJDL/
juTwZ+k3MQ2vVV1i/VbNbUxWUecCnHgsU5dRczS+cHBS5+TqLnmO8WFqXH9RNCD+q5GFHD3bv4Ym
faIIiz9Rx7yjxH1axW88XzB/jmvy7s3KM6wtzXCwDqHa0t4I05RquHVEw+ViumVN+wSB5tHPf+ZA
YiWHAc/3EQC+BX8mCl7qsbK2WRiceiom19VUmUucxr/BkCGQr4oxJEhbJhtO1RhKee5tabTkDdcR
YSfKlq3DUZ1otgTrJlpCHearHTZ0d2wHX++OprUeXZVussR8n0yZrgMLE0tj52pHBeFJt+NXtMnq
tepNa+UM7zH0hI2oLMLrUFL8sf5FjGsXUMhOrOdsRWF4R8YAfqk23aMCLFlQUyHjZ9vYlpQucfYu
Hc4ltDmZK4826EcjU5emd+OT6vGfW6J9LkuTSsGONE0qn9pEGe84Npa1JumkRkBJ2gGfQzSu6WRV
qzGrJc9oeG1ThbhgWDwnEUDPVHWypysmEG5OQlNPmwJCylSCL2aOkPB4vHVpc5eWZfiRU4ZgYlS3
LcqAZcrUavVAECUt4AAxIIRX1TodSD652nss4gwBM960/BpTFQzfzgZQh8trF0fwuPd16dRbX1bZ
HeLFI4/ixDc3WGLm8PPJiNKUdDqg3hjNDA6cjoyUAjTqZj59N2yCiuqUNLOuJKqaJMe32VdPWhOu
RxN2dXmFnGksyhoAhDX/VQXn/d6v4BLbigZWH6ZiAlVTr8r71G+GdePk70Yh1SIijDFlOa1zA8FV
kQJzcUuNtHiXfEAoIrb92wANw83Rqva0Ti2LOMMtL/O1iZk5qu18hS20X8uRFzNSNgPOpEGi74pV
ztwEIi3ZmLX1WLWGeaQgT9+pwGGfPYiDEM+mZujb1hNr6jlv+D2qnRG5IHrK+DLGuYFIzKGoj8fi
YJcOEREkqIAtmi7ael+/pini7NRqX13UrZDOOCv6xrnJ6AhP3eHoa8mtMZzkzkjloTDnyyE1CDk2
KAQto/iSztWBc3yCSaD4HsreXDhw7DeJquHxJMVKN7xPRCSEprj+ncQllHomgjRX+oqL+b0E97zo
XQZNoL2c3fr0pAlWo8CzyJVb/jfD4jhLMDdS44LePB9WohF9FYb6tgEnrVp18KpeX40f5EvTjRbX
ggBa9ALIxl1Qw7euB8Wm28DkXFaoVB09uyBmiH2nYIP6OMqPrgG0q+rAUiKNk3fBYpFm3ka0IeW5
M2wwtC8224AjqgY3rsLLtj4r3CLJ6nvPAITr4yjqvf61p8x9qep2OXGM8TL1O7DhG8EZ+pZlvbfp
ullMBLmRLodb00689dQZ8NB4MlsfnGAJ1KZKBrJ9+2Iu//as7jcogTfdhb0IwJNbTp1fxyQkoFmU
F+XjvPZa9r3kS6SNqaKlDsctmItfiNLWC91khTnFDenyivquiC152VxE1AWbZmT1ZyjbAdLnf9gm
Z5YGCB5KzZxAaKZ+WTvVHYgq3Cv5Vo1Z8pKb4510OxJpE/AkA9dXWDrjBsQ1EKLyswzAAtXhFEDJ
BO5l0C4gyXJ6UTqtgEZXK6t9CDgyAFrbNkF2i9PxCwZvQWqR7Cn2J7oxb27ud7cgcuxtlxOwDKkb
JTmnPowMO+og9GkjyLhSOIYd3nH7vReIbK0MrCgiza7ZiFW/Olp1c0oER2lPrw5OH75JhNY1Wzl6
AwxSkw0epzVFNt9tUTxPxuByXBvFIhxbvu1Oqg1n9mfd0Ejogq0f1Jn/uoOnVsDoCV5m5kdVtw8Z
+eKV3nOo9hQzQu8Rm50MqHvEmO/j1nxpJL7XZJrmOfW+xbQHq8Cgj9vuKbOeAoB5CQ7KyqmuVM2R
jW2BDfHQAmr1hYlk2eJwyK3+FKjXchxea8HtNelKQOEjjvTwgjfwBkPlubYOAGFgVBMKMPIXSqDj
VTK0AlxG86p6xV7H7jhWNMhXNkO6Y1b51ilwYuI533iDTuKbAoq12z4NTZXBFeGYB3b2KnFbrQq9
l/s60o9TbHI3wQ/Wbrklc7zSQYP5Q7IkccVA6X7X2Y258pR10xb7zz7z7BNPiR1WxY2ybaobOE07
K50aBUsYsGA6apyce4MUd9DQ1m03T5YcYTy525YSWWQY73tMweJYIqUF7lTRTu6470Tmv1mUfPYa
aQ/uf3dT15zspL8keEhz8v2+sfVUcI5aEMf8mODZMuksGD3WCZjiNi2qe8+fbSKNunE+GtIRs7M8
DWW58/CGlZp47p3wruX81frzYOwB2/wFBjuAeuicm1puEjjpUWKdqMneEEOlWKxekZ+YpcZFWbq7
1rLuOdgf52/NERb+NCyOiXWx8bwZBJ8IMV7RNuGm6wAle24hoB3aiJuDn+LJIgz5rlE271tXdAwW
GfVOhvaLHkmEVKivjl/ejW19KfEN1nRo1Fb9xMGaE8U61PpTRxUU6tvn5IIcGa4lul4dkEtyWZ7M
r8KklY/umF8s19xOtdgHIOspd8yEQqbBiOBk7KOoJKAsDZ+rTYxvzlPNheVyBqvkIwHBId2io/OE
lZdeJu+j4KntdpfY5h7bOS9IQ+RmxKls/bPkeDWNv6egu9lABRctPQ2GeT//72otPab5eCHJv+Hu
dJb5LfPLW9fOpa/8hXyd7GpKCgOx9zxD7TSOSNqgfxYd/vKJbAls9+5XW3zYeUQ/3EQKfDRYZxXW
vu3nSd6D7Wt12GVM+80BaLyMGrWORvLgjdQ2jrOHyPSuSCH5OCwcMnj20ICr8LNTNSBQ+NjP41Fz
V9imyGrOGNyU6yYXHiQfXguj9vE28iAT9jnAfMuUOJ3q7JJ28Uaf5H4w4hOujm6mhPGypYG5tVXx
3dkYMo3noG52PEoe+2dWhXvdIgXDGyovO7wKxkVjNVXihqtye63kagiGE7CbeWW5lnMIWQRnp4re
IbDeZN9vBzve5STlsgEgV3jvVtPnkGkX3XVAGuV3pXvRlXXGZfTGBLcmuY+Hrjh1Ce/0UL0DrzmH
Dgl/ARPBdiAdhCGm13LC3NiW957wLyy87xyOaxbcozJ7x1X0mJiMHKXdP7StAR8FvoITd+ci6s5I
nAdnmlY1RHWjs09gbS5B0p9VUTBKh+mFu/U2yOY4eEBiTMYPKtqkk3mMnexqSgAnhuzuQ2si1dxu
J6u6VTN/IcGryenZANtAsJWyoo20xVy0g9TWXewk/qSnFOp+cJ1E8tC7FjAo+6p691GXEi09l49g
5+71XFumKmeMLk++XtzCzDiJvP8MrfJMZBHrRvlJTc0u8Zy3RJSvqWEcU76nkDdcEbSnrI0vdcEY
7nW/BGCclocUTXckNIcD+NhdXaY3DsSWPd1nfLMVT2O8f747ctttTyntPcYQ7rggH13XPyfVRnOC
OzJDd07ZHoTZkDScDlGosP+3/4e6M1luY8my7b/U3NM8+vBBTYi+IdiAICVNwijqKvq+j6+vFWBm
XonKJ9mrybNnackrgAAYAKI5fs7eay9hyKog+FwlDGVpSnNoLUfpPEe9PMzbYXNqtakhZXkQRbrw
YZYgxNtrSfbdsTnEDHVsxGelZcCcymM/feLEe9KUf6kc7SHXxjMRpdspK//yooALiNKeumx67uK5
B4SjoQkPet8/+Y5PygK7fhlqT4PXEf/WoZn+3A4NfUmkdbP5f+Mq8cYbbZwU4s5AcrcKcKcUu6BI
jwV8ZXfaINk7m05PlkSSv7XusE1wt/VD/XV+XGv3h0HLH+hDnpS5x+9IhE1qdaxki20aMSpu92Br
zmkePbu98yJ997528ydgpEeHTh9dUddvVoFm7mK7RvE37eO+O+iFRUmLrgpw21RZm3GODEmetFis
5y2UrbGnwXnHwvqFUmnpqPDoFvaWZXG9aGr8/4hwTynktWjot3U6bPpA3+lw8C33lLTOk2nZB6cJ
11BQXwOHFJI8LM6diO9RKOFglDtlBbd65Tzomn1WgV7cNFp6B0RiicgMuBae7+hrp/X3JjGSdoV2
qOppUM2Q5BwdJ9MstSIfkBydQq2SGKtAnndrJ9C/+x61Sy7N75Lkq1vftZptUr4Mncpviio89UlJ
PkB2jw+oWRDzs08iO9qTQAbZrsb6aWgbL8XlXfn5W+NAm2w1euSZRjdNZAIy66bGZbFDPQIdJOm/
QFlH5XSVHYTRPaLruSOGTN7C5TBr9h6Qp8UXAbto0aQp8IeOf00sJEjnoBpkUnjrRfeJ3o7Ecafl
oWiLz67qn2tcu0yEq4j8DNZlQOPwrev7CagAedjZrddoq8Ex4X5xlVjoOr7tDMkYqWS4F4OcBBeG
8Is6V5/6iTO3U7urJg1e6sF/bGhQT7YB8sflggsQnqZ9/lJTEC5jh76CxEeQlhij+54flgYHO7fD
fWjjkymC/K3QnuLQtlZGXSCWLtqzC9aDeHsoWPiNGbPkb9jFN0ZU+gsx8YHgCIoWGHNMZhEsz+Fl
TA3hkyHk/pmlWfCJkZAUxeguO+SCaG8cwFopBkOGBcvOP9YjjcZBVnLtOXDiUErSCcQQsvXaYhdm
yXjEXw0vFGdM0msvPTP4Y5iyGqbq5wMhxxD9sWZs84m4RYPOdGUNx5Ycs9UMAsRqg5foLSoJHppE
+CmHmLvw2XM3kDYpTYtCbUiz3ZISMB30+JtjWm/RCATfpxLfxFPQrBmqJnSsGDpAf1qkEeCvQIOA
WXDZy4ktr8pupXnU04xRbowgnRt+X5JpxrumaCPHMX9F6HAf6KhADPUZyzASxal+URaLcoXsh0V2
wdwls5e5yxxJuEfT7g5a0z9WHvVJ0YNfiIvpzGKNjnjqhtteJ0xBr6PnOu2yZdMK7GQm5Q7RVUty
g06+kKDwAB+M4YjPJa+WgHk7xK3FKh1tTqg5l73CqFd4sJGYJr51I7xw9lfPWlJSz1Z9BNMrbBex
msPhwUBqM79PFzYFypzjzN6prQSB8HMVIsywfOyl91dWYfJyJp0JkiNXda1uMcZR6rGr7qcASy82
NcwMGVb2kkGq3T7jsMqXLPlOqF82FAffMc/uPbsw9gkpjUtP4QIyVLn2E/suzysdMzIGHOoKORhv
A71Qhgl4mT28LahrljDjyJoriBgYEiJHdJeeQnMU4fAtTIHFNC5ttinz8kUtWVjE5ZEerzoS4vYc
lZCFRlrYt6PojV2cNC+4EtAmsSKpbBr+bk3/PCfOHMfBMYsI58OX12BlZ6kRQtzyeIE7sGrI4bE1
m/E58OP0aFXHOKjEjuSE+8pnXkpYwoql68tkTWQiCGPZJqRbDNojy7KUHKuB6ZNh9fhnHPQqM88i
8WJJnyLNt43uFSzsu7PrTWehkcqgtKZdIfMb94Ref3eDaem7FUPuwdvWjGywNcs3ZLFxlFgPGeZ/
LuFAPG0rxgkmXvBJZCv2qr+q1Hz2R4pPnB3rqHCCu06ikQWDsC5IRBfMxhl/f4JdMKzQ+a5NYYHd
0AClm4noeLen0RW7KR7kU483qPS0z75bP1qFNodoRNpSFFtZswJSUfXqhX9B+X/MPec7wRKMlExJ
XsNIH6KUw8md6lNf10cjrcK1Z7OOFzWjsEgjWoKQ7uSmKTnHhFRIrtGhoYi6bcmlfWOBiDVS59Fj
TbhxugIC09gxVGTmCC9gSZAt3W+vvSNL7aiXmMWC2EnWrc14VZkRKj0GTFDQ7H3b+d9wGGwAW79p
uhXeu070ZVAw0fmGVsrwzWUykKFiAFdFyE0cFS33MNwNrNTgFhZnXLYYxsooXRKoFy2qVpj3lYXA
DRnGYYAIb9bDbTLHzowUhbGs2tMwJ11Y0tnFrmazBKVeL8L8M6AU8O9SXcg9ol7US5HeWmOyc/X0
1MXTHjAANNd6H4Zm/Qwf7NjLbFG35fgpLUIsgola1WTPVdmg9rUZvhapn6+y1H61WJ2rON5VKA7A
R5vUwqgmDMPfJKUv+EPeCV86o7Te09bjs7QsPJ5IDdKhiWlGzkydoH1IDcgkc0T4qgygQmY5lhG0
3Ax6+++pwSfmMTOJkxcuAPEGfhGielli72ydE+v4nMRl4MOoSvgvYrLIP9ih1y8TAcyCdvMNMXd0
U5ja73zTWHlh8aaYiBw13X5NdcNgjZhc5ORDYp4C8CCBDm0Kc62bkSxRcWW6/oM9iLmrLIBQOlp3
E9ooJzMt49wmoB9Q7C6G0A2XeWWfnKFhP6lw81UNeTBFQAVnD8EB/tiMeRqJcpyah8Copq2ko5hm
vb/NW/9rlbeYLo1wTxn3beIb0bptImvzwUKQxKCEOpvqq9PogXcBDgd/ZAIX5NOCT4SXEZfRy4ON
m5nVmokgoMKg37c6Do20Y7fIBAQXl3XE0sibi+ne9VX6jBSWogmOAGebhPSlNqYgnuxDWkNrKQC1
C788NmnoY0Iqzq5I/0JB26MuGMODyt2LwCmgxaF2yaE6oNXGo/qJICVi6RUTQafTnQPk9WOuY1gh
hO+BLkpeBojwvPBiDe1fptkE8MHgInmiuptwPHlekz15+lsMooPlcnkA8qAlIFZDLNMEE3zi2r0D
Dees9REM0KhrzKLaYTtI5EwdABreDAGWKiWkJPM+ScOAcl6AeNXcZNkkUChecIKdVZ4h8WKRVnr5
0Rr7s6Y56K4Qwm+9jh0U5gloH7g1RcgR13HSPASqeaA1oB0cwaA5K7xmk6MJ3XZ1/Ym8mWbL1Ban
ne6zV2Wk9fXCubEI51Gsv71SxtvazlgPMKQc8UYqFBeF3q5YBcoVNecX2Na3NJCqQ5gMjxb4x2WW
1kgbVczAST1LnT+lFwxB+KIaroTtJxPY3rIlamEZ1mTuiQrY8+jReVPjnecyASlYrOLGOw21U2J2
IoFpBBtEG7ak8SWwUrcFnWSroFqFoKkNya1ZWDeGCMSh0cJvRPYcrZR4EeGLXW+xjCS97mhG/pv0
aHdJm2ARFRG0FqAZ8bL2lDoqXo1xTKMUiauZm8R6h5SvA8tfqwSGGyAWZSp3QTMFgS80HjV8SrXF
ySuP7+kef6/qeJOH9bTr6u4rPLAM4x9HlZMTYWpjkXX7g5lCFbZQVqra2QqK6zjDrBsVo1oSjHo/
KcrxMSPJz6GtWLXRZyFmDDiY4SV4irqBb8/eQ0IjfC+EhDfSxHqtZorrsHIxkCyjAVu2BxYGfVSw
DSDgrCJJMwDnzKDTFPS1e98Q9TrV6UvmevSlr92tRiTkjRxacZhKtbGROKyaMfpqoS1b9hOVCTbo
nfcp5HwFeYnmcV9368iyvYUJHWdLxX4vpLls0imABaPk2lKjd5MEo7qpXM6+knffWOE27Oxp72n6
iuVRCxIu6NZlihMwNB8DsseABJZLPzyNBKSgiFsULVw1LBSLoW8EssLppiKEiLn4UVrMNZucD2Cw
BxaQWMvKUXur3PBsWh04wQ493+h97/MYZVjsGksb9ppl1LehPTULd1Zq9fE2BmsfZF8Hw8IhGNDm
YfoLmmlUX8bgIMnveIvikrFpr2eUnT2BT8izd1PdjnddBcOkponyWhvos2xrERqu8+pVnOeSfc1/
X5KCENPBSMonKOcTp81I3oeyZQ3XzLUr5XYDIPguTCmA65lHCD5xPPoNGjDYXMNnJxoAzQRasALb
rnadVrw0EI0PcdgY6w4RV4FQjlKgLqvn0Rm7L9Bu+puaFc05d/sFTBlOjFHb0soHjFeHj1Ok3IuW
Mr8tRtIHfTyiSUk+pYvZlzg7bXotNZv+xTh9GmZmXyuNw9RIf9sOfr4M8N8TAyO6UxjKiz4RYet1
8zWnmPz6UBYMTioOwqKb0YLYVFdQR91wY0PtPIKdc0Wb3roolc0KVFfSuM3SiJL0lsURDYgUAHaO
T+gm1WNAhnOUWuZm0+vUe98mnGSPAygYrkGxxzBZnwg0wkWNhOHGIE3jjuuAWPfwWrfYfIIVmTHz
IAkWz98/FFC0ZZcycoZHGt7CjHwSXVpsRT+Gt9e7EGSSldWN4yoiZItDTJDx65hqQg8dHc3QgjBs
Rxs5lkiO47RjHbqOQq99ERrdRVIAMhDWffsC7oxhUSTVCSh//MLgpIEkBR09vuvzfjiBRsIm1OXN
i5AsYkyrL1Z8kJuitPudWYvmYIyWATIu15vD9bY93+mXGXe2IRRJQgKGfUoUwV6WvbcSaZu/4EsC
HOSVm57adpc1xHl6Haty0wo3bRz3O7fRioeE3hr4REQgqeSijFbqcP2R98pYer1F6qGWZhjLt15V
0pnIrQupVxXCGpwPpCUuzfKzGZBgrPcU7ugSbp28VbfekE872fu3rk5ICCEt/r6gKhb4O5iFA+Gf
35oMRtIfNUCnLFzeb4F5rA7X+4fYKd//JXIr3ksZ0IjW0n1vWen++i/E87jkExkuOyURZs4/lA3t
OceV3nhERyoiGB/De61v0u95TUmt9Ny4OLSDsFkS9BrPMRKV7e39nBZihY9sVWKb3hLn7BXWpcz1
7JK5zFmgZjt1yUohdZ8qYz/R9IQUOU5PdfSIOtC8DFlJ01Sb9fTpl7bWjUvI2K2jJljYnvOpC4Kn
IqVI4srIKj+yloZLMi/sX8C6WWhRLmDyKPPirE9jj6EGcYuny4YenD2dPWfnagHBMpkB15d18h5l
AHoUu30yDM6DoeFsSsezV/pUxk8Vo8ddSFWCRdKLngjCDB8KMs4SYsueovlHPjRnLEvh6XrXzCYG
d8Iay4zsTdrX1hOVz3Jw9HFVEF7BlzbaT/CJBnTrvQMrkJtJ0+sn2/DP118yAl/nvRXdm9lnlG3O
E1Ff7pNiI/V0hkoUA4mmHhPTvOo9vLmsVqMoePBK2lFBaDU7m8isJ6VCrJmDOa6NxFBPQZqJDcL2
cpnz/lrc/g9txnvXyAW6iYxCPEVW3cDhdYAucgsSWfWYEsAm+Ls5OpMHogyDy5B/0714OHcsQ6nv
ghOCNP3u+iujB/Csd+cZr3V0RBte6OyT+56ZctdqTohQSyeS0VEsnObflrR9c5tLMVBWar6mjS8D
F/VtS+AR300APkApcjBK9KnXmw0fYyabW2soOG/J5DIE+ng/2N3+essu1XBu6SdnMGnOtXsBRZRe
svLNitkvupDlH6zX6jIK8qmTVH8gFqi+xK11cqJIQ7SZbloCWi66Vn7W27Q4XW+Vc2ARI33nODhW
fXE4Qm4YH4q1raUXCCRM9zClk9HRNvvrzTIPJNwJvgYl6vZSdViOS6Eqigbktanf9JcG+hfwW9q1
15vDMGar3BPhJrGt/jK0k7WqHPNeDmQYh4U/Xuy0y9dRk/vrgRSWi4sFtsy82VqylgSS3frVEPP9
86N2rbMV5OOhEUn8wAfO/RpioK5MGxQ83Hd9GOxgouAmvwf79q/7CiIzl7Xe2yBE/vVysg2MVWF5
9fLv10NYW206GkmLv+/LE0CvNG3pwf779cqibg76EFz+vouur3VbaPAh//0XvACFpfDft+19e+f3
UZB8OEVeePf3XVJQAiOcPo5l7t8S3UkmRbS1+6I/uYUf311/xCCb7ghiZQiIFu79h++qO+xqOIS9
f941Uyjuq+T++vvCau0jBGt/0fbEvY1hjD+vnVjHY+5FA2Fx0wCvgkWZqxZOlmZzfSCo4WSJlK5c
JQKHdZNbqxJi5ul66/ojo+mT+Jl+ZLnzYgqZL2tLL++zFBJwZBeAJkX9MFUSwvOIgq0uZbKhOwoK
tWzUzi3qu1LvzLc0dN7yyu+fiIwicgxJ8zYbOcu5tDzm2mm6LeglkltlIjedb15/MMqcULT58v1m
XiC4BqFtAR38130fHieL+LOf1un2hxeZH3t9pet9CS1mdujw8OE1BCXDbQSA49iEpw/P/vumWST6
rhB8gT9vwfUR1/sIi4btMwLG//tZ119Eo2opSHrsywPX3h/epl5OI6vx1EgWZugU6MbmR16f/v4k
TD+vSIk0O89uy9SqXySAGLNqqgspZP09+ODL9e6aKmjnw9pdXm9aXFKWLKHE9nqz8KYvzOeNO2AU
xXNp3hlj2rwUMxZdzLTd64NGTWobu/Gm1fW3sK7JKKF3cLDmBze1uS9wCz6KMM/PhcUxPG9Onsvp
EGts//VJZmn6a8ZqMFXmJ2EzZNmM3ucWhEXzojO9qKy0vRBF2d5Hjfa+7cDC+h3RrPDL5ic5EAOX
LQb0mXvRvFS2+Ew/0L5z4iZ9brLH69+N89y9BaxYIjrkObLEuJNEBbmD880wsyC/Nyzkrzdpb+47
unGPwZAl56yKt9dXLrVyOCDd8kgU3CL+NwkrCt9sHvmQZCI5N7HJZ0FSx6qpjPTc5FX4aHiPOVk4
5+sDbN1olk7Q2evrfYUo9DsHsur7s+fnRCEI+kDU1fb6CObDkJgz7yGdX+N6l3CLkXF2EO6v94Ul
mV0JWjm0RmzC9UetF9+wJHuH6y0yMCQUbkQ+15vvr5S6J8cVZ7Mc4IIMTL4YebVLQhnVa4Jvqajq
9LMdGAY+xcDaxh5Zhg3ZBaPdqdcpJGEXKapzAiZNyWYPdF7mZyoldkEmtOcy1QPG/3a9kb7nvDRd
ur4+oNYwOUA2FcckbFj9JmQZM2x3X3sE5XDUyyeT2DHMbGa8jvW2/aIVl+vvp56uiB5k+SGNlcuJ
jibX9RcI6OjZ1FH0yFePp9D1UeHNr2g1d34/oal2wXWbrZS7ihkIV/3s+fp7P08JpbcdcWdMvnMs
CpRctODVa6hBlB7i6FNl5wUKdSaxOt7GZ8/R99cHUFRAZO6q4GSgBjvZbg8+d/5caOOd/DjQLm5e
aVsVK3sNtU18agkKt/Vw/GQhnqwBPS4FULXbOu6GU+dweKORMr6qGTU6TONnql8GA1Fe710SzB6Y
/RJ6Mz+ir7yH2mqmi5+T3uAYgb8F7lTPX8y5nB8QKDw7dmmLh7HWsn0RAEXt9QQlOvndMLuMr6w/
mOHFlXGKReUdxWBwkr7+9W4bjanzmvalWmpKRxHj8Nmg9fbe/7hNY3MMA/0FE7yxljADd0k4Nmdd
ln9dXzrIwq9j37rnwe3UdkSEvRGTnrzIWO2vD6hQvxBmojX3ddm1B2Fm8Wpo3eI1jJ+uD/DFGC55
34zTg4oZejtM7x/NiAEJD67zmVOGsaqVN+z9sBoeHBYyiOp4X5KrKpoI9yJt39gYKZDaUc/jC2Xz
+2unjpEhJO+zR0frg73pkl6PqCr4TCQ5GFheIuePkudOmH1qa8YRSnW9tDxX/2rnSz6Z+Gtha9Zy
9B3Bgiqw7qSL++b6zKmOt1jwUJOX/bTORlnPJ6LkbM25J9dHKFV88VxFea3j08YaH28ivB3P/P9w
fUAXQ10lt1Xe+1DOD/SRchxSnfiiBd+uDyhG3IhQ1fpbgCPRqS7o7F+/OMK0bsx4TL7I1MYvk/vm
XppJ+WAIVDLXp5KxdNexG+DaiKwVV12DsPRMEBg7/xN7/kwdnpRxyK/3oiEO9hFJUj886Id/Xp/k
Oql5uP6LHps2o9BRrRilrZY/vFw0v+b1QddXf//N9fb7y9FZA8vb0AqvCU4FfsHW/MeHv/8+1JBb
lQFwqL8f+f7Xr3/oh018/0vKbYttpOT7a14f83E73p9+fTmNo4Y+ZhR9h8adrf/ejuu/csss/l9y
Vf8/wmw4zu8oG2tGz6/Ztx9BG/MT3jkbhvYPCwKqmmkaDpgUBR/pnbOhqX9YEr6F1KUyLMmj/s3Z
cGaqqg3m1DQdVHJK8qs6b5vgv//LUv9wNcsxOHMQzuVacDH+hf/4J46p/nD7R06V9oHOJKXO6k25
ytZA0biu7f5M2UCrqQ2RSUxtWkXmrrTce6DbuIJi3CO1Nb7QMHGXFcZAIctLJBBqeWNerPFoMKdp
ARZ45oDFQdjG7oeP8D+Bo3T+co73gNHQt//+L4ct4w0yvDGV5WqSZOSft4w1lZkROxKtKq+n3K1G
shZamAxaRZinqsH6yFRtBuBmh94BH+lzBXHckM4pNuv1HzYGGMqvG2M4fFGmYxuWDhLlRxiJC/Wf
Nn0UrwpzHO5NkvAOFvLbewV7IOoD72Bm6XDbWovBC8xdhDCDRVurL36/GfqvnwmvDCgIAotrmhAz
ft6MwKB2icKKUAcl1R6BGwiTqRxJlDCzhZNOFhbmxl052LH8KqDeCUhk9GJjOgqVbOK6Cu4qoQV3
fRTdT7PzR7/Q8FnFoSBcyJPRIRZhdEBJsPpfbLgjGbcAYDCgD3F4/Pj5SdSCQ6oVdHELx1n6Q0hi
hE9EI5nRd35uiKUh+m863eFFgQc1aJYl0Vh2lPlEo6LFmYIuvdS6+5hURCnG051IA3vTzp+wX+Xn
5HaAy3j3+23W5h3spx2Qoxa1Pvsg/9Osj7zhvhssY5BozpjE+7jiA2lQzXnuImogUYJo1LYmDH00
73M0E2Ph3eQZBKhHDJI8Klymm4bc/GGjZurNzxulm0rX2Q0NYMiG82EPMCmigsbT9SWVYL5rShkC
2kqzRUee7CEjCXHBMDLf5YHrnGk/HKxQv50gPYbc89VvcEarQKTrFo3ngtZ09acvev4if9o+3eEr
lgaMRLR2HMU/f9HtQJFfDSJYsTftraYfHoygv0vFvVnXFfHRHDgDFlDPaJ5bog+/aDbVk9dASubU
IwMlUNCn675kLF744ZaMz+9OJ71bGmLxTTsMzaKvGM/ItoZvOn/wulERCwZ3N8fkcv/7T9uYz34f
3o0DIdvSOOMCInI/vBt7EG1XyTxcuQVduNpsj9DhVqklLtIqJqrKHCVQHdxPtQZ3riq9gEltIlB0
eg2BWumyyDvvUM0/MmW8TalwN6JokH6bfv5gq+qRYJfqWZkNqSUeGEOz3aTSwKgR1G8iKuxLPx4z
E66CK4Zy23c9ZBBV6DvbzQtgCRiOyoAU2DADAI98M7gZqKr+gPAz1cdPAYuoZpgwykyuY5r54RpB
tG8yulmL2bEskZt6lWApN3OWxvhRq3oiCecgYaMAD9ZFpre//uil+UpkgdqwWh93VYBAwxyI5CrM
GFE8RFyS6kKF9Vm9eDTpD9NIilrJPM4YNPOuj7FeZzNy2J+ikHHHhATbrIt158IOLc0a5zEAzm0Q
1Yc4Gk5YiTzQGkRPxhJ3WjDujSCvb1GgsE1mlDyTPHSbOZm4DUV6b1MuEic/Gisz6Z6qPlD3rkYE
diDC8A8HxH86i1hcx5Rtug4XeTUf0D9irKTF+xSxs1QQZetRvaWNS2gRjhnyTCOXaDRsV61H0c38
LDtHEWJdBAYHV9in/9Vl1eab1BQLHmkS+KHPBcEP2+MXUBustiRrxBXR46A7m07GIWEwaUqcpFnt
QXLZq3GyugVaW7UtdIkewC/3ykjT/+trPBuDK146piZ1Sp0PZzPpRG0kKnQuwAQQtJPYuRjTSFtX
FXCuyeicU6jV+sIAGLoiL9fZNqykEbAG8Y5eWfqHHd349eTFJdXWLYM93TapOX7+bDwrGDAQEw2G
DDzceDRa6DHOI+cwIGmr64/kCY47o4zo2RfGWoODIfrsqXBG9H8V7nCTj1RoobXujG9ZMoXAxJR3
0AQhbU5CxE5SrOK8Thd2EyLfY1QCbrH5EtjitXEGe1klOAQKMJo3xHM7GxlVb5i+6TxN0aPD8oqT
vpxAHur3ViTPvz/X6R+IpdRbVKjm/L655rGrfjjKjULihBrmN89E96bBKLJ3zGwnuzQ9V2zdTQtD
8bly+7UkfhFPtm9teygCwyC7PWnRiCICr7/x+pahnw1bXNcLMtwg3eIfj05Nqao/XQw/XqF1W4MR
ZyiYRZTRbPfP31cXGmiyTZ+kIo5o5tZdQ0RFjKYRlnSMWIaEi+xbX4S4oZ38AnH207UowzzCpBrQ
y/IPH+HHywXbYyOA4vhyqaiVnKvIH46tXMpRL2QjV2GbkHPCI1YhHd1JEYgVEu0IUm8ZssCGx007
0tEc9KNGG5wNA6B6qkUHeBJfQ66w2yoa0VnPp1uGJcEuVdp+GOH4lIXMd0UYLpWRfYXfay4NJm6P
jGi8jS0RenNQD3+oOp2PNcf8tshLNWG4IjzTzA9XwdTzRSmbDNPxWJMCaA+46zYAdZLnIaAuIhF1
iUo9zRdDLZauYZMQFDvDPWG7a/pzK68V5GFHsDegg1iHdgw1uUAPNdEBNO6Fyk5ZWgKCSWl9aDkh
8zoLgsVkZvnFxy/LaAO/OH0CtApiFs/lfiYeO/TRUqE3DujM7YRs1R243DUtYP+2dlr3ZiTBb11N
lnGSfOw3XDDJoYsUkAjRVkdRat+jppNfk7L2j5noSCrryZiZ40SjEakNybd3pancOyew9kzT0r3e
ae3CJdnsRvoYWN1hSA4WwFa/sPpDPZmftQwvQBFGjFtjknTs4ZuWhDlvLvscJmULx99L1vmIkiZ2
PDYrpX8sGrgoXlPlcLkyPOyp9c8l+/+RRKz/snThu+O6Q0CHwj3yy0mNYEnDqXr83LE5Ep1RklRu
+F8npEyHAlwVHZAqe7wWjZ7VDEgwyZeu9JxM2bZ4ga9zZjZtHeQQuXeMybdYusPtFFdibTUurUJ0
ngB2X39/JLGI/VB4sdEUkIar6co13euZ+ocjKTOHwNHiBOsc4LjraXUS+dbIy+cwaFISSa2btpiK
feOa9tIS9nezQDCK5mFRpNXaS6nU43CY3254+v2m6f9h01iZc7VisySF+IeDHNd+ObaEIS91WcVH
W0/zUxAOr4x/222jBiT1xUvALvdVDI26IbJTLIuKRL+EwIBz6sg7X0D4FXpP7ZgkAW4iJAOOMWFQ
Nod7hjvNeJRe0ixzk96bir0vDDuLR+mb69+/E/fj6VNSlRD5azA+nkuUj5e7NIevnE5GsKI1Idf+
qAg16opgbcvC3uGzIAdwIK1TxM+maY2bMUJ3lRxsZ4qPhuZSDjqS9jwqjzuGcC8wh907eyDpYKZR
02hEa4w7+4kMuk8AdbBbjkrfSy3WsYJKvHaii7e44mbDm5dAuHSz8ZROCcsYk26oxlUQi4G5IYRq
uh8oKt0UpMRA6JmLej5RrLUxlKJB8XYcXdFGGH8ldWcdura1Ds7sRWfOWNMMJue30SVY7dqBzNAj
+nOY0CizQzWn5TYqebtfRXVc4z2uH5r578CuwtDGh3HQpmiTCBmv83nh3/ngwtvYgCnim99FVx0A
oOW6bX0yKiq4PvQ2NOLKY5gnq5jPaZP0pnW0kc/2gTscHLsPN9kY8ZZzpegj5NNwNBE1/6GQMX/5
ZhEEGJZJx4nuiaFfzwk/HD4Kjlg9kqC5JEDEOVZGjoYVusURGf/jaIzbayQIuD76BUM0sPQI9Fsl
aKlU8UM3NreFSrWd7bXkiovc2SrLFpuAnXIb6lb0NGnxNx+MymYaRApbtCYCoQmcG7PL0NZadnhu
afX7lgZO1AfuEFUOahIB9toVY3Bbt0jret36nEHiz7jwLKjC04oJWucus2A0tzrHeZPZ30vTsS4I
/X6/3xu/nBHZ74nJBSrrsuW/dFE4Bba+6Ul/hYLTvzG0LFvHjbb1xgpZUeySoAM75VgoMiDHZn/9
0ggRXcpxau7AjIZE7k35ZsIJbHcMyxodPSRWxWNUD19anau00sthkVBIP2CuIMCMaHDZCbK/WGrc
4DopvxNenugK8JBWHCqiF/7wDufC5+d1K4sFqdkc3poNe+jDFbuUOfByH7ZD4sFlvSGbpFlqaZnd
691XiRoQTYx1UoxfbnpVoaKLinKZABTN82brkEuL1Nhtdki8OUxhAC6vl8q5VQcSIqMmjowz6rXh
fmoA1CRVgJdRJkQxzetbYOkPFtqzlJ7Nk+rS+A7/lLuMYzHn58TZpq9LbP74UjYdg47fv/Nf93ya
SywkqAhNOjdzd/SnEkwMThmFSHVXVr3Xo7THavSpcWsTAiJRna6f90fIGnjQ2246FwypgpoUo8bx
GRjBdxuSJ7uaPkVm6D2yS/816DpRU8EocO5PHMnqrw4t5l0z/zC9bT5o9DPUmdD49GkiFrpPjIa8
hKLYQkR0T2VWY68KI1arTGpIGSJO0LXaZerXFakm4zFIOQfqzOQd2yZGmzOwW5XR8fcfivbrAl4z
bZu1p4Ufz3LVfLr44XSgM0gxayO2yJe0h3t9gjbuMIxum9CENJU923PzchqXOScml66FP7Vyq0r5
KfBYgcedGr9EqPDboqFuS4e11L3ZH5m6f1oP/rLfMkumcWT8D2fntSM3knXdJyJABv1tJk3a8k66
IbpaEr0N+qf/FrP/i5Y0aAF/Y6agrhlJLCYZEeecvdfmqVXZ+3/tNNSqkiHBmGF0dDrMcbZWdvNh
4NRWWJpzaXKMZTVRhuQHKR+1ZAlyG40MaqHtlVxxT45ONoq+1NUfjsDitwWVYDN2M2sr4y2OJL9s
+lWZ1W3aqaY3bp1ux5782m1GooTTj6SuanSKtH6k1Ho8B6xiN2K+6tp3rWN7MF3Vo+LMb0znNhOA
lh16U90XcWsSIpQAVUPB6QxugKEduRyhVn/4+H9b76iyuZm8DPTlTBrHP3/88IoW5g+G6d1aZ2Ia
Ug6lfLCZgrh/TOGvmEI/Flo2haldPakqw2dUno//fRn/4yDKZbAk0cDmE9atXy6jHUZSpVbLxBQM
uDsz8JLMBlrBIntW5uekW/XQRXXKNBpIDC7Bxp8rLGJNPaDowaiquRHlk4vPi9vnXrKJtQfEtPui
ocbpS2v624zK9A815u8td9r9Kv9wBhJMJLStZ/Cvd2d2eMCAjGDF6SAvUd3CUzGMhoiRtTkIZD/e
mMN90TKQJlJT1LtkVT40ty2vc2p/d91BHtYsty8Q7RIqG+bX0uLk0Vu1vndtpTxqSXxK8Y/IXizv
f7jlv7747HJsAky+LZrupvHri99VFM6ymDZSU0XR5mBYwlzSIFLf7lY3Loe2yU63boe2pBeZtXcG
0fSveExQzHYGjeQqfmwWdbo3O83D+NFcyiVmb5uc0NW7GRvj4xy1zRd2g809FXPY3UrUolAvWpJp
Yde0NrqxP45Cbvf931scawSFmxCOLUw+GPOXz6UWFI/LEhMAMsXebV2vkiE+O91FrqaJtSXfY+S0
vhnwsIsS97gFwfdsAHcnhayOMEGZX5zBHpEt9orf6Nnbf9977ddmwHaBjqDTpnLfTUNsn82/Hhyl
EjSBu6TzlQV24yZSPiaSrlGzKtoeeTSwPN18QY3WnuCX5LBIAaNEu0h5aXtQztHSfK2X9CsZbLRL
jfiaC3Tb/32Ntzf/3zdxqwCYsrmMAPmvdWPw/+saa16yVFgZ/azCTgKsqQPmKzeBnSgBqrrpQ7K1
3yJ05756qhqErUsP50wMKZUCxrwsKS+rWsIZ2u45u7t7Gg0DfDfCYnKu4GGWveuzVTt+NzFjAk0F
rdBZHYjGNSmkbenCzl9eHBwhiOE/l8FWDnhsCSJMDHlw+hOgKsXnpFsGFlX1HtFVcmyiyKANnomD
tR2oC/pMWE5ARSi9/oc7dGuH/nSHmGUInQaIQ+PC1tRfPkUU/Wap42oiY7Ga912Z6z6yjdajqjqY
kxOdy/7t1tZIRtshjmX4kDJzcQu3jlfAjS2m+4nxpOd01QokfB73rVDLo9UkDz3xebcOLysjcyzI
emVSfadlYZ7/+2Pegjt/Pg5agmeR8QVrr82J95c+2bLpY6w0EwQnYYy1EBftG7I0L7f+vMruiZyG
OOOsH+oHQhc5rszNWLMQY6+JCA9EsU/uCzSsEzw69HGVeVYyQg8dBWG4CYK3Tupjm7KobxAVc0n6
EwLUEqIcP8tq59SVHMk8lTjvzcaihYlrP0SDKb2prxK6rfbTf//E/2uvgeFCFgVzOxpX4pdmJhl+
WmcxD/VWOhz1FA2HZcguGWLPveEAi6oiKeFBYlpMU1px1VSGYlX0IxldOMZ7ytMiA/IjhfIk6zK+
KnEfppmRHCtAHW4kS85p6HD+f66a0pnljC+/zQrGWQxq34xc9aqm/mpBca5dCwP63NfQTrv1mOGi
BZM1bcE+4WTJ5kKT5GlyytZbFiwVMDj3qxvrr611kkj2fKFtfNnh2lYOmjwJY/YP1/xr25jlTdCk
cQ3uNEWnLX5e5gg5FTgAAeLzf8OvgZcG/15lZj6WRQoPRdy10Iaa2IU5gvfLxdZx7JGZXVzwJX3T
oiNdcVp6VrkVj26uh8z9UszS2qHJTUrVOftD7s7vUz3axo4rWPTs7Sj361RPAySgjvVieuat7px6
RmvrZHTYNKzDRE2iOsohGfr8o1JyWnbu/L72UUPmajWjg7qvrGEJHXiaX8hDPNiKJl/In9Ku6dib
O2v7viESmGJjnpGNKIMqyYmvMqR5SWfrLyUDs88XVO1teZlsRKXp3JsBdrCZhuXWWp8dsgQUAc1H
AFsAfnRfQWL4Q/vH3D6Zn5Y2joUct1nXDNOmTPylKshTp5nzwjG8NnKdC2He7ZOlOs+30wCegm1W
cMyWuWNHt9rX2l4EVqqCl4R52l+JdAnM3H6jMwiMJN2MExs8ZGBvjVaFGFICsGXqa+zfzPvHNz3u
nMs2fLgIRtEXfXHQcokJxHEKonuJJDtxQ0ONO/kx2a0btBrtiTjOHqIIxwlBq4cyNR0YD53jMbmm
wdoor/267iIrX0m+pmhYo79tvZdnYQt5jgrtO0FXHL8WUPRiGJlYpk55gbVhHP/wEvx+whb0WngB
CCm2OS3/ssBOSbFoOlWW1+c96CUz3oApWF45kGMEj9zuMavN0b9NIpvMuOTuCA9SQNFQ2ee5Dz1+
aYnpK1F0sI5LlVz1XHrkjDTn25trDwdDSdY/PAK/nVFU2qzUW7SGSQLa9rmfX16U0XQKNPpZFk2Z
vV58VNIg2wOQw36pzenjaXEACTaOpT/iOhMeHQCAMRm6G3p8yo6JYB2oTq7dpfDFTkjHa/xexh/K
V27lb08qBz1WxE3y4DJG/eUy8XahP83x522xoUgJn8wM12TeY8BVJgUMIzbFr1mhfzA1Xp/iYovu
pDtx+6Hwv6R3c9T5NqsUeEWyGTTYTh6D5+Ued0dF4+rWjNNgw1pk0BwQvOqv2TAO3lh1JwtaJ16x
VXhyJs6koWN67C16WZC2i7ebJIlhclrBxohy57OqyDEZbRvXXMORZGv27JjLr8gdp/YYt3r5Mjf8
eREpAvGa5Hfg2bV95xQ0wCgf2Jjjia5ytEGcXaSnIsN7uh/dssJLai1twCmMI24iv64T+dIDh4lg
iVTbN+Y1pRJiKJNXOvZnt++PTSmio5OQ8O5kkvkyEpseT2XT6PVuEQSr4mCvedFLNQTgXofLtL63
edsx/cOSRc7Rw1rbR3zSsQbXICTx7qrrRXGn0EANUMHmxxa8cq7ZdPCmPlga2913fXwuAQsetJYy
p0nIrUvKRL2qZnXt8xHbZYs4uSVH8kmxIzsY+P6tvVQVA419e2SlHNRLBJUIlu0d9n+H433fh5Ix
HrGA76LT3rptN0O6ufvnxnUSQ9c/v2ydMUMaS/pmPKaSro+OokKzQ9JChqNlj1+6XinviO50D24l
pyOYkk+CWWl8MNcjWjAq5H2WA5Sf4G3tcCVh5TNc94DVGddlbtPmiW3TK2hhqfnXalm70M1jwRpZ
dAcxlwutCaicg1zSUG+noJJRdY4Xku5od5v+rRWma7CiBzNNP4dufUNEc39rLltT0gbpFmU9KMXB
SeY16DhM8tKlzTtcEa9a5OfE4/COXAVDcYoOXWlnbTlPQ/kymKt6n1KE1jKBPZMK7ZxgRto7szBP
9gCqXevmN6fvuqsgNRoSrXvCf2/cibUAhKd08P6n8rt1w3NmfX5Ot4FzET2R4BSdiP/2O6mS0AvN
rHAtmJNTpO+nfHTO1mAQNzKL16mnvZnqw4RkRfwzA5GRDqoqJUrVBdZy+1U/9j8mg+iiPxzVbxXf
z/sZuihHZ1ZpAUfguPHzYmbOZeFQMWmersHoVFYjOusgy47LaCo85cCpYl5gomuV8+1/XOBVqvnk
fHHN7rCoevFFM5/+ORJIs1UPZmm6p6XpvFEt+qfYWv5Wh6UkhHySh6ZhHVEhir7cnt341TA2ST/R
MOc5txy/sBfDG9QZpvxi54EblVR/M+RhRl3zroTckXibiirIQNM9tRJUzZDNxudaLm+Y3c0X1JHN
wYkwy1kbo7Nf1C+VC1vBXMRbDHTbggB6jqngd5ynlTdd4AknJC0oykhcigFCdGOvf+qc/6/9YlND
qfTCEI0iivv5FltTLBxwOuwXk9H4t/syKsmP/vYCkaB8zPJm+RrPkWeM2fIgkPlNi918sXo1UGNY
gyDx+eCdmAP2UhDxOo9A4/Nbk/oPW/J2Kf9+GrZzKYKGWxHAqcL6pXCLhVLGQ+1wVqigJENiLcK6
nR/qDjooNJ/XuR3dPT+O4us67n/T6X3S5sbDbedQmDqascZcdK2yQFmihUgVkhKzWrzn1WydBXSR
JV8fsibKDoUU9TUT4KKLzq7/8Fj/Ngq9/SCocynPCVflyPrzPe/J+6q7toD0tRW7RNVoQZ+lf+mr
+naT/6lG5U2j3t2LohLX2ga8qyYtifEafQPLX7NWeUtsBQmZy+jiv+/ybw0ELo6r4labNv+Q/vfz
xVlEGCvJaHKXt75oHI0hOcDWGasfXga9fpRtJ++TyQjI3khDR1Ne3O29LI2+8dyydI9QML7BQHhx
Zqztt2JTm6PVs7febzNj23Nlcq1W27jMCe3JdSMExB0MX3exr72zjfsY+rbbsVRqtFLiWPGxKddE
XptYlGKwRGVrPUs6nLtlwzQOCAda4iseJytSwhj+15Uzj0t3Ee2RMad/qL23/ubvT6IuOOkhjGQQ
Tzn68z2q80LmnbqdWBfDCqyImnjAcH9scbMmnhzYYhXS4S6t7VT/fKlq61ntaofdoHJOOUBJHiwz
vP1bvH3r9qspzj71NcpOa97ewecbn0dVNmcjWscTswdVy+RjatV3BtX/2RyG/mGQzTvcheV0+9ZN
yqyM1tdRJ10CVaKKcAHawkAf5GHcVJaJUcyhsbTAD2eB1HWXKwttq9viPdDv3j7cTiGMAWlBF97+
VbMikqDGyAp7FZFEbKlPnCNyfxD9eO5zZB5ZO5F4ozN9K6XPQ1Xs64WIgsmY4z3Hy+wuxasEZ5kh
jYGQ5+AQ6nCuIfDJqYnoCw93ThVbLyuFo9Y6EG9v6ly9syOGbM1yJvZ7OTtMdv/fhTqRc44NsLKu
IcNpptlBmEy1V1JTHKvBDoVGNMQ/n8VEmj1SxWU6NQaVXjfCzc1U89TmWqiQJXKnCDDAUpYoDPMK
+F+p6A/j3BDcotk9IQik6pLr98LsbcH02uOfltF0aOauf0q0jJC7tXlcY6W+msXyETN1eulNdw4w
kmmHSavJWqjtOFRNG/+MvnwdtZV0gNtjkhsaOBxIiPtETvKYGwg+DRv1tIrzX+aa+oRW+FNBlO4D
HkQeXr709KU93KQd/f0e3s2YQ/8w++dWKc1ntzXfGNHjvVnSN0E0nyeaEnhaD+8wRu36OmKpnmTy
tGBwvuYyUp9mJ6ILPkrSmKbn1FCTZ2Vd56fS9myjP48uGpm+a+trm8XphWGqHSi9ob/baFTpvz7Z
a8+el09mEKdJFrhujKqnjbzCcONrRCNyn5VlGyAfgp8ysXKpeKID255VD/t08khiTZDMCzpbZa0c
CjpWgc6qZDDPuctA3hqZSapeZwGYVMe4uo8hyBfF5JI6Lw3ERmn13g/ubky1XSYmed9boL1uS87W
+/PRpWrn25d2UsLbyzEsowjxiyY+0cJh18UlKYSvfW+oFxsaddAlAi71Vq3BAHo0VUBFVT5Gftxy
lJ1165wubRrY+vTmVM0XKNln1V16bJek/GzvV06quaWpdMtarSNHvaj3GhJuZRcNr5Qj836KML3L
gcXbSBBIGto0X1Sk06zHflZI5w2EUbyfGJoFtybk7U91bi9ETPSr3+tjeswFMaQEmiiQ+jhMjxac
w6yft1wHlDIkLgJHyFExVERSpYRr2vbUnID12Q/Q6jh+MmLxY7s2OCMBMFojOJFxUmbfKKMO1rx+
jJsPw9V8xwTQnli1dViUlsyMAj+kvgEASy2FzJvGgHdAnARGwnCvMhRwiDjPYnIj7pQapGi6/Wqy
UNZMZNIRHiW23KzavhrK0ITj9sIngOnuYsmB1MmVy0TEGU28pPaZJ4L8TeZrCYN4azoyiLGu41Z4
N4wM/6kv1IaKNXJtP43TH9jlUm+YHaJ2BFlhx7iq1ruS5/yujrvlVNJ8IHAscXx1pT2Ihw43HJwS
qxuPSUaiwm054FT3YbHwUkyV4N+gvJzcKB4RpsjxhXTaFCwM8+AlvV+7YrMj61/tacuAW1mrIZns
VVyy5BG4zZdlui51VtwlnOauLekZeVvfKfDk0sK56/uCHuzSPc5TTFz5Ji66lTxV5oz+rK/dFm9X
vDFTiE+yNKPHWTVhaJYV28vsQL3rJ3Nf5GHjjuu3yEEgPaez8aQkWUhGYurDV5e0WhoD6Q0trDly
2kPDaTqwkvGFJgQntDU6374UsiA2q8+70HDScT82+eKXfcmA1l3KUEMREsYMxGlhJtb8UoNL3iPc
dDw3/1oklfqdacN3w45Gss5cUuTabV7TuySSJ+R2bqvHXET1NV86AJG37pzKcheuA0iXVX/A6wK9
YHv/Ghuuu7MpWP45fK7s95Ce0Viv0nqeVGreukwPt8VFlhv63caT01ktx9a5Ai3HuPNAaI3uKYoS
HyqBiQhRxzYJDKZ0TY4oB2LAq35ZFcVx1kv5PuTHDeaUyS79dJg0ep2sHlD7Rw8mhEJUge5ylsIC
6AHH2q8UxT610xIOqNytrQZX3FEJ6jW2kD7F8Gvq6LvSvN56D3WqjsHcpszkb+rI0ajCm2QeC7xF
Vg65g4Wd+YNVtr4eg1EvNP7uWzG2FuSDrKnYTxZhDZThmJK22xKNWnDTGSJs7wKh6C+3W1QQE5Sn
nbaPAQ9d19UOFt1SzrfnJ7WikUE1uXiNJfzUeZlXDr9W1T7p8WI+94aybzS8/bxn+rQpZ9whPjIc
PGR1AuOEIBLv9udIJwpSkLJrLT67AahRLgqx3076Mq6Y42JmhcSfQG0nJGlnAfKBrRwbe2Bd6COi
9VIUcg/8ivTPOD3NNtZuYfF8kKrKkaA5iT6HVhaDSAKMn3YDFGaY+UW7o3WJvJOI3+Okw6Q1jqiQ
+/badC8oQuE9EYo+05ck7tbS/Db5Bidp54wvyfx3ghk3rPkTeRlgUreeh4oZ5fDWYGA4/9161Csy
vXCbqDuHflBDdtdQzSrng054qbr2O2P+OjolDOU2/sbmCGp7AXbrFtaLJcYa3W/aBIrQLnGxsBFl
ANl1M/6UbfYld9a/cvrdUxUHTeuEWsRRIxYLVQa5yZE3S5LbhRa0ue74K82kh2WWd92skgiPkzzk
UNxv5JvmOLmRHZYNe7hlV5nvuKpyAlI8gVlckZ+xzx/nntZZRUoldPu7Fkt62C1dRfzSEprE+YKJ
zbrd7KDTAqZak3xXzED5Vvov+LYKc73nTP1QEHdR2PHyXkWLHs60A5WooP/K+QCPeyqXt1lLLmbC
Ib+hU8T1ZBbCn7K6LAh48w1LKHKYswg+oJvMmfoGl+1VkdpbX4AGMyxyBzZAn7XHWQESJ11mVDhs
g3zqMELYoO5mqJhg061zhmcGjzdJIAaBCT0qJASscy73mrZgG0ek2pnWQ1LC6JOjtsl7ro60f5jW
CCOzOfK9H2qLUB32npZ1x0Z0+NWX1xIKsLek6UNszo+uWOBzmUg4oEkwEFi+tStsH6CwYyA6pv92
0p4Ul0ATBKAb/kRfK2KYWvUl7/Vyj62p2cV1X97rkz6RGOvCH+rNam+lWN1ctj6F4pIiJ6Df84yb
+6XO7Nfbg4Izj7bkBv9MezXyWL/AnaDM2zdJtAciWxySONTq7EFx6gMubJBO0ZlkWdecXtzZfuzi
T3OAqUBsDXvpfZSKe9H2Ho0qkoHo7BoCTYOCo0aUezwXKgp0RBVoLFYh53s+diPT1KDMTXsPaZho
6orbootvCBtoWyYj8c2d+5mn6yf9yGu9DE+TKl5tkeFq6mhjaIS8RsORPpp2nVK1Pst5OWQFeFmJ
+8bcUVd+mL3b7+Z6IcMKw/yjAsQ4bDUEnGNGOI3W1TIchQbmuOvSdyVXfctsXMjzZJWqOirPe9e6
N+oflb2BPj+t3Dylg8L4K/k6twU1hjCuLvRBe2h8To5oGMeD0X5fGphByyOyGJNgs85dwBeO6HJ/
9DTUXAZvRahX1RkaAGijIn+CrzfunJ64AWkw4GHLGwaI/hG48lI09tEk0WJdW6JrMwUfv0MiewIj
iDFT4hZkW5s9Zretkipm8oTKdQ++5pvLnN1BV66Pb/GrjBCYEQV+VEp6//RoI5uQDFhGGjw38q69
KGOB4FzO67kz3I8+L3Hja0vgKuX8WjJPBpDmath4yumLiGiWT/GCIIUtXWnH/kFP5EvW5P2XfLRR
sSgobK1ClqeqY+iAAeWCqjv3htYk9plY+4Bi9nGWeNRKt0fqYr+ZNtEJg7EvGyMc8KVEBDmP8Ory
uAMMDiz1o1Urz6Qg1+HNd1G/G2fLn1xWyBFid9DuS+V5Y37qMEsJWJmyd9Qr0tN64foI/rMgi6d7
eIIX6bAxgc6Atln3R3LxVI+YQQ9/ClgZbiI7BCzHVDlmTCaPkYR8BuQg4/1xTio5OvsIyC0xz+RY
9Ye5W8loIwmIfmd5Urh5hMC/AWq+cxNyEkaz+LZMsBEKAKACfXw/kclhH6I6BdBaHWhmBBUtN4Po
U8YT2Pw4EPXf6AUFJqGT8Gc8eyTcA/AZB7/A0V+05os6lV+T7BWHafGUgo0lhegyqlj1bPveSY1v
o4XfqR0On1mleGZa/QU1NSBrNQvLtTMeU20JJUTCV1edJGnAlq+5f+UlZklnIRcAPPUWtgMC3uQg
QMb10p3GRj0reryGrZp9bwdK7pVcOJNAwTa6DgkZNESbSGZNsBzh8WXdMw+MBZWHhF68E4sVzIiI
oOaRc01dl51iBzCokVaXguQySiajewSbc1AHoi3LmGIxsVQ76KEpIjDSGpab2gZOgiZb0Gvvx9S5
mFBVydPoNUYsBKa5A4xKq9sAqGVLGpTI6fGXj0VWfvZNLgLy52Fc67XyqNfdBRUrCR0+iG27Hbci
EPXpTT38lI0O54LqJRtI/bCv9PdWcmSLnjW6TjA0gFjK64BHwOt5BhXWuCamd73Gnppt/Hh3n2sn
Bwep7cxe5RZBlvUKZ+gJxD/Z1vu4ZtEmsqHza33IaOtXY0AmBR8N23qpgPbMBGKWivMvT62PUySb
u32yyie4S6+uXTziwqTjTxs2KDRdHlzcDggXRX5GfbCXTIa+agzVfe7sZv6D7rZ9v9p+cps4vpRO
b05tI+N0eavmsTsqUfwd4ARDh5lYsbiPhwAl2jU2Wa7ZgJ66BCB7/q7+GKcfmvOYsrbH82eR0aRe
sv1gEm41cUaPmAK4/LlXlTHzy5KzuibOvi3fyuHvGoI0rqWI19OE3kkFvdNJ8oJEyBmQ3nZlZ2f4
peS8uCCW4c0Gua7WftKDeLWjLqPxPRB9W+Rvdm0Keu2sCddCJQ6rGBmEzY7cr4v910SIaWnRE8ha
xt2dN6nXNbpmrnXWN4dpLaEa0xLSq8No1QV0df3RnBOERE0cjAwANSXcLsuZ9fdkoe31TgA6vp22
mb2U1tojR4GwogF6VhdO/ROKo6DUJRoKShliGZX9OM/frC7/VJ2RwqKHOyw4QjqS2A8sAMJueR1b
fvQ7cjW3CECjU/dwdnbEbe2oYTmvQh4hBGd+XKCK9wnL3vja289t9pZV37LyQ08MmxOBSP1yngBA
Kclbu/YmkL2YDA847O/jlF2rpgqHPprvWisTzzmpzyrvvNpz+mLPh/7oiKuTWQPlZsPB2VHFOxyR
B0O5SFGcq3XG0hR/7SR9TVA6r+nG2TeIC7Em26u3UIQc0UtSGcRj2SU2qXU9SMkGsVnU1bQ8LoUn
yt4OEG/spsUrMB7Gno5jRV38WTnlnFBA/08eYdgx5F4y0Gnq6eeUbYjrQA0DfLTFthE/tttIlcN9
Im00PokWCMAohY0WrGJe6Yqq8eF0da8okGpKtsH+plh/N7yVP5xaf6EqpDIW7yMhE0aJQI+ic8/G
OWEXW04WGtsMn1hJ74IrGL/baWCVflRhDD3N+oNVQvA72tpzT3aCrj2rxY9Y4eiPP5+jC92IbUJ8
JtCD1ZUgZn9qQm2+y7qPKXoYddoq7FyClEkRKtEJk+cyvOr1S1x6afs2lUDjgmX208mzY09j34jV
Q0E4kEIFVo3EPsq/dRIHxpqtuvtuQ7Ac2Xm0+8X5WGgqVuZfgujWIZjN0Ml9vT9O9nmIP+LzFlnL
BA+jlRWyDcq3CF+N4/EG2t07jQkgcWl9bmqMY88gclWSJ7ndrqbcrxYkUbX3XZfFX9VBCc0Gkn1i
3ss4f8nreA0Gdkg/Xgh8dirnozHna5U2hq/ZpUX2SCzBYu6NoQxzu+fzqqm4KjA+scbiKB+zTtPC
xQLEnbuGV2eleCNN4lsFECkkTaPz1rgkjEgGkavU34t+u39FmVIj5cc+KdwjZx1MiYsx3c9UKuGW
a1EoPqZC8oOw0s6O+yBpRVng/HihyMmtgGvRnVzFJ2PJLOibHo5GZwTJBOG9BCdxmkc4bPqcGPfr
LFGpE3g5DcNzFxnYOFPXvrrY/8JR4RISFhwQgVH9FBlgBgwjLfZz45zBoLR7ZWmu+qAdVcExuYAx
z9S3x/ZdDRFYbWbg9eivtmB3Io+CGB/UOQZ9H+CX4xBAL/e6WiMXa6FWeGnQNkZwonoqT/q/9IX3
BdVOV3q2fizHa1SC5oDhPNSDL0Z1x28HI0WuktEc6iwK2qQ4c1gpWF5k9ohxYt4lbaceeiSVjGsf
6vkA+GjnzpcMad2TihJgZU2QoQ1Yl0ecfa8DnADst15DwfvSg29eobI6OyfDTYqqCD03HtP20qn0
+CAk+HAQZaAOBQV7Q/k+Fw6BYQaqsbwZqAaqwGrNfZS1Pp89Qeb5tXPlsdJX3FQIMVtaD6QetHpV
0yRg/wKJLMZARzqH195rZHWaRvOa2vNhEs91FIXJYIQLMST5VsZmiTewa2/3mXmED5PaM0eeP9pT
aAFIl+QzcRsPbege/wa94BhvUuTbaPlLpHdknJCbK6vXctqZ4kkTQEtpCKpu4Y+6RjSHE/RRScFf
haKbyI+jSiCbvRl4PolwqxQGjpnYgyrbxcDjakrJafDI89lJZpFz9UjP1hdpc5kJyUmoAntv6UDb
Ngag9daPJ/Ch2EjL9sp/0vJrujzXAgkhUTxatQIhVOlIPJcIaEvJsRKdG6OmAZ/rFqpCLEJuG3tn
anaKDhxkACTGazbVZSCS9MKhgeYhFi2NXsMhkl+tjD2a4gifHG+pDB0QbOb0xtmdncgImyy/lMP9
PBTxKU+r7rHcvsjKfu+jM9pEEeSIDpKORu1QDSSqK73XODFd0r9odbiQ/ki6V5gzTwcyUtar4mYa
Vdqyp+FGXv0UnVQzP0tivJSKhMAtgcIuoTFQtPMTFZiVi4zkEGhbs67SeIh5CO2jK6dDRSixZSqe
IPixdL/JKliZBK1jjK+LFi4J3STNc0p2SOZkkkH+j27rwRZVk8Rf9PSFqAy/S4w9puhdWSElrUqv
poSDGrnryVpUgYDki+q7lk4AASGs/T35YLJ6AprrU7nvK3v2Sutl89hnak0PGUMoSfSqZe5k+cmi
lFoPPAeE38VGEkzz4pspGXeqYl4qvcPwlazw78vumnCR122rLzk+B0TP/q1MfEfhxdnrM7l8SGkV
v4WDuFussgdkPKA7awrWTv6tGFaNKcPoyDtkVEAk6aSRGdAa/HVTv7csl7GAvVPHL7nO8DTTmsqT
5iCOcdcd0VB21zLHWUDAJpxJelbhbOtXa4nj70ynHuCcc4AtljPxS2a0a2fyleq67Q9LxWc7jPZz
Wud3vPXgtEM9hVDUDfvIqe5GXb1UXXJy6J0NkhxtWpQz0kYmPnScx/wl6ihmaqLMvbIVVFJ2Txwe
SoR72cpXa2IKI2R3nltjuRuW4cPWau1ldF/gEUW7Tn3u3s2hulfy/tytxp0d9+dI+Ta5SaDrZYhw
LmSae1aGaKcmf+sp1R7GuLV2fB2aSKW6ex0lYTVpuMatOwRcF7r9rDfPXWb51TB6HecyelRMcO6X
9ltMwKomnsjvPLYVJ/vpEVM3R3eW1Dk6UcX4M09AND7Si6E2OJaKX04e1pKGXjhmpr9U8ksmwkJ2
I3EewxwO6yp2Q3xAU5Peyyh6awdU7DrFjO/O0t21gLEgTxWn1mg+SIIh1HYkStguESQKCUWZE8Jj
OtSf5aCQe1rE9b01Ej5X2m19nxkl+HdDy73b95qa+Bx+IzG/c3UEnGCAy4fL2jAjixmfnud+6FSO
dPLBXYhqwj3ZPUgi0XYdGAm2NqJUiGNAbeo2T4SMDwe8XxwFvjmt40AZlZrvJvw+RUrr0Gbd14SB
wf3IcOFN1A/EOViv/KXlWTbFAwkCCRwKmd679qoCMwZkX0fGlWcYCMd6Vzlr4wEVqh6GGsJCsZBP
YIji1VlcjkL5a0yr4bwOFYlx0xz7Y0kenBQ2YUSrFpiI0j8Abr7GySFNrGOciC8jLftrZMiatg6y
2YistrAWZ8dMCKcSUnkioLAKtBhvlOPiAUhctFeMca1z5RQ/Jidfzo2w5/PtVyhAtXBQlQfrQUux
VXbs/YTJkTQywicvLIsCCRvzYPsFGS90Tk2D9uX9oGbN1aD93TDaO1d2s3ILBCG+V5NuWRsid1Or
gKquzeu/iHjiCJ6aFHrbFySFYaQN487IdM5q+f+xdV67jcNsGr4iAerl1L3b6eVESGYS9UpKlHT1
+8j/Lmax2IMxYqdMYlskv7fm5SnWu/IEBMtA7lqbsVLt2qDYAPWymy0jHLIPuqfdpJUbb7jlu32n
7Wp4s8dOa7VVmLnJ2p4onCzjAutDFyQ4qlMK9QhezYveoj8AjDwqSNkh7khsbfcU1+SyaRJHNTwL
c++QFUsv6BYYNjh4lSBVBIKSLYmiTaybWsmdPtS3dOOAqcYxYtvGnN697kLFDn9x+6yYU89D5uyt
qJuudVNWpykLyGMwhjNStG6pkrfaKB7cLkF8FON1FxbjaOPT4WfTbbHkeqbnpUPlXc81Lp1LpEkD
aJJQksbzlB3Yairy0iCE7MTP3qa8ufWSPNQPJeVPXE/ZJU6jYNWQpX3Ou5hSadCokz9DO4Nrv7ps
xytgmnNkeEdXjV8J8BCnxkpukFxnB9ds/iImJ9heo/HbTwYAP9phGplSIWJaoB9WKCm3q8iUijci
yd11IsdflRIi34/5sdJcn9OpWWEXIHNfS8LicP/o342VeC1LR9ptqJU5JCSiX4ESe6clkbvfOEZa
XpD7JhZOGS944DpIl8wE4arzhm9Tz5AdZjZNcH1pcKV2jA+TnW81Wg/fIpPJXZM7pw2mnd9CGIHQ
XWODuUcY+C8G9Jp433cq1tzX3N8xIIpnI9RfwYooEukHi9c5MC59Z25znfStKbTTG+1r8lJ7PP+w
BLex/Y5in4UP09MuGkn4zTHjeo4PoZLr9eH+kWukGBanIFzcBSONa6WrYqjzlWarfFkStZErK9iJ
0fBflD6I5Z4gqg1Kji3GwzVGCbsmOcJ0F6Q6LLvxs8r3KiXX67XWHA5PJOvna9RMKwFk5LLZpwNJ
ZrLZTFwZG5Gn3UM1JBZ7thfv2Rqj9xouwPaH9pP1cNycDRpI9l4e76dA1g9e9g6BsbRC69kzKC23
2sY9g01OBCciQjXlye17LFUuZfO9HeTMb53cZHMbKCqjaFGLYCLrwq+3blAekaL0BzwlP56K1JLt
Betpo7Ga8Hz6lUboaUONg59lr0Yr7CMNNRevTooHut9y/maGaxcS/g0EGYF7/RoAKRxnKyN614Wv
XAQWj0UeFM9F21ULsNVgmxvtXKTrflPnCp+UF0wblEgk3mbqneQ4FL61QYVXraPpivRuhvhelGF8
RjvDTDzAVH1J+j9m3p6i6n6sp1dS1zeqCJZhYjwUetxdoliaxGDBs8Vl0L4mRv1IYM6DaQ/5apBi
2uUI9GhaRIYz1AwhuaAk0UrcBmDGG58CZZiX+dyZRFTIac6NuPf8g6V124U9KGRAAmFcxUwV487n
JLHpcxxOYHE6fc9V45G0DuqxpqiiXSKcJQv9/iD/u7MPeusqhbOr2/zP2MeXHLLPbC3wovmb7zdC
RyFBNDVHIRvZiDz1f8q2eC0lFy3o0LIJ19gn3+1KfNYeTbBF+kynzyK0KPDtkBasbQ5avYfLYKLs
srMoL6w7LaQbivA+vW/exsh/GXKSjBzV5Bt2caJ5KT9YmciaMOktcjOkxzGGuFsDUOoLUqBbOt+G
S1w0apnm0c+YhysRsY/X4ZPJaRBj4rbtmmjbu1cFq8a3MtZLMz4MafSjNe3Owg1iYrVfRGk192rP
BuF628H9m5RcO2RTTBrgn1sSDJaHE/m+GYU89Qh4Fxt6iHTCUiu7Dmgo64CPHA+KLzjX3aQ2gmJ0
NK1/UIVdi9bQXywOHLXAkhBW7UPCebx1EAu0+rbWsIO7ddwvvCHDoDH8sd15ntJBoRtnHfo5IiNi
QGwqRHA4a2vm/mVYVujT527PFmExY3iVVQ8Y45wl01O10MB58wA1Qu2lp6FEbJeqDZl0Ya296pWA
4Sp6wVGxKqjUgoi3a0CSFJvhyrBBOKrCeLXSoqYRMz6MlrdRPZRRXlwK3GJ1mZjPbDmQsl0IK5m0
J9dB3NKnND8HonyHJzPgxqH7UHdhsqT/0CHFhufZ22V+H17rvvsYmMJp2vgtysJ+CPRpPfRWt2oH
JKneuhkLbdNqkf3aNi1kNKyJxss4wb0z4lSmTglGt4iM93DU2ZL+2PADrkVQttihvFwLy16YY71y
7ZtHNjSzbJyfdeTPgBsR7nkPIjwVtLrSWZhpuC1NJz44kBctLYgUE6AgyLVX7JjFUeppdJlbIIAf
EzUrEeRnV3wnw0TkJNenG8bH9OomiMN9I3RvLATXIPfzl6jsD6miX9UsE8Z6mJ+DnXrVNmi00zgR
7Y11eQJxnHDeCZMpgvC5fUF61AKfbvSGYzNgqZqcfdMyPFcOeqy2JjRbaan2DGF2A7L2+p9STKRa
20sQR74x3ozQmzagTkhtZWpxXei3onksXcTS9TcFryutsDYRNaKWyScouuhf3VCu9OSPx5MRZ84i
1R9HJ8CGeJ8EiX1HcvEpIkD8BHd9iAd0gKvIaRrsIaYyZHAOu8DCtNH7PcY1RcWtxsG41pKZbmSl
IsK2LKmR1PaVI9ZmdiOubNXxPuwocAVD8LiQ3PzNYKiU7rppL4FBsV31JXxr1/vuspyIhUKhk9t7
Ky/zRdLr3q1Nh+BcbD2bTSeg0/Or5T3lR8NjMsTFGdEXApAqkKvMteKvKPT3vesHLyR9dBRiGhyD
pLcqqpiAbL9bSBu9ROxk2NxQMcQ2tatgqETFFL2+zEB0ogyi8xZmb/5W9Y9as/WjQxg4q9Lhje5e
YQ768bXNvWc7pYOwLTC/No7+m7HoplZuLxq1ap3oA4Hfvol+yW9EzNAtmxTA2PjmDavRTA9TXSUL
VcDQgfX2CUElbJpFG26qsLZXZjAYS6gzSYo6DpIqkt5WFoO2nNxGPGrhc14KSssBfc+arGFV03RD
a7YBueV74abo9CepJy+9VeZAZNh1+qkX3/Zkr2isgW0YFkl9i1AhLIgGSOkwM4h0IoAYyCgZPkjE
/4kRH99q2YRXM4PCuj+exDgTFNz1psmfNNWc+5kIJROYCFxdfUg0M9u0mTvG5rtc/AdUo92z0bsW
WTgj5ur58dFFRdIJFnyjDk4jaeC3IuwxJftQEmFAoK6WWfRxDw+z3blPAsyLBAE9OArrTqel/ScU
h1im3QgO3F5aivOioYbSf2VOXrTsb0DzNnpRCfNSDeT2ewjE3XyTkYuD2scVC8ci6IA8MJ1kJaJU
ln70PNKqC0QcjK/++OKl4XKiEjnmX2swBfL2QVsfcZm56ChsW1/xkixL/eR4ZwOiuKbwxVBwNOkb
4oOl7hfrJlCc9RkOarV2Kk6GFYJC5FnBqYWR06CLDUaQXgJN4L0pFVmmwWpohw3lPhuLJiIwOOfv
bJe1O3gzCdI4F1fWADCQZBGgkDbX9VW3Kvq1rAEH3OeMwHe+WkcIUQ3oaIVKDyCJxKMl/crL5Gd0
6eamVKGaYRkareI83zSJvpqca1xGy2bi6tA60J+z9L4Raq2aMTrQT7zy+KJjyxGjpctKvrNKpsYF
bn8htFcH3IsiBY4LdFnxhLawDV37hF+J35w+AGkCW/9WXCVp8y6rry7QIKko0FAnQ6ToMP0F3YYI
lDajTa8Nuwxta6wwxaK2EMaaPo2h/9kCKUlcGFxOIqwXw4QAVW4t5nbUrrzj0lXHIj/zjWwTKwdi
jol0JSxy69QzCpYS/j4THQg8gnTjQcMGL+UHyC6UdQXYtudCWGYNiDq9pTMQazfJanAeCU9ddPab
45IZudc83qdZsQsidCXRk+c+R1m/UDqISPPEM7lo+FlG3RJBXC8n3GCRz7ueVVMPiaizP9Gb8xJ2
+BlqgvLWlb+aidMxO/S8t43uYFQWfbmkVjUEV+qPtrWZA0p7/sgsDWBGaZvnKOdmv6GkqVpTxAiB
pNB16QV/Y/50bQByma8niDr15dqfVvQnb9cDSa7DSyehWbWLn+8tFJ7ifkz49Zit+TmCLgjfQpLa
3lDM0zr+1ZQHx883BoojDqMLTSfUigN163+nRDkMZPZl9d9W5PiP53bXcqUZP6Q5oJmhxyp+6bUA
K5C7wFuID43WAaQ+nD0WpKQsREzPL2x3GXyH7rvv08rG/2LPRWNiPVli4+a84xOFkuynNX6zAQrD
oag8rziJm2sd3IdDzjYNbYroUWF0xN9Cclra0uN/4JcktnYxV1cTq44vquSgEa8C/3F0FWgmBB6V
GbJRKSA8hAqtG94mK1M6SPy42DhlcKFIS1B1hZ6kw+6z8ei9+wjrV1haCzH8I3EnKLObnmHI/DGn
YD9BuzzjMlDPU9Kthkbt0cEP1BSa1roAZdgaGJbfwsH4DHkb3pLObp99y1lTHfhNRlJ005qwP7QD
5GJHO25r2zvqGLU9i/FFxkH2qGeZDV0rjjr9T49pU+gPQbBC1Ez7nEsmEEw/wk1qVmvwAs/bKrKP
HhETJo8IFvdmFKHry0uKxOwpfqwnU79oerw1CKd+vN/0nMBcCYcRZUI/uyKpj6ar4TE1huDZaCe2
KjblHw7AnDHd8DtXGAq59jiF0ty5MwB+ds5g+rfYN+ltTaT6FhFf0bs469SurSrj4JTWL4WOzYvX
USvdxQ5uAdxMZx2z+sqEO2kx1r00yYAPcAz/Sje9qo43Kiw9nVhKd8//bmo9RGYcb8jZa/7z8P2R
f19gz14oAoKG5b9PsLejdgEYBxG27LOab6Yh30Wqng73h1LRJbxz5k8MZQKua2bv9y/rsCOB6f8J
VVtBZEb62fIcNbIS+e/D2JS7RFHydP9EMzX6uUrK7yYOmyWROwXSN8xwKHnfK9q5t67ttRvDibX3
ukueRW39SYYoOxoOWFfgh4BOhkLa1Lr0r7rKWVVe5i0d+Js5qK3+mBZpwWVm6gmLthTNYYz7X36F
D6fRvDfKO4afog5/InqOyTxK7F1+1Uaaz41S/NqekB+SukfEDmSNkZTyYbL7q7Z9tDv7uxrrcD2M
qtkMvsbTO4Kzm81DQSuRspHWgqeJQ6oBUmDxrK+ZC+zpasaW4kBOTqFhfwlXkNtmaIs+BnGm8pOM
arz8WySB6t0M1Mopq4OoUFekPXXKNS1eqMqpFNQmeJzOfNSDrPlKdXsd6zEnxEFY54w+vKOZGTda
kEe45sABSpW7uBI/g+j6R4IMraUgaGcXiXQ6oYiYTnEEor4QQx/tcPOZ6lEryIPVfXQAJQ2hUeNW
B5WZIGc0YNWHHrfIlrT+naFZy7arM/jhZkvrL/MVX5lO3hoLT7wbFGbGOfWC9A3Nurjeui0IdqON
3LHOdtdrO6MO7a2shX++32CZAtEwacVVSHbvcND9RgsT0Bl/OoGVYqUKHcGaS6nrLpQkjZszbISn
S/qLid7IRZbrDvp/kKX7Nzs5KAgBYacpyFmr7z8rz/mPes+oIX74uiqekH1S5Erlo+YCItjeBmmY
z6qRDISkwDZkZ68RxQ1VMW+2iuLnKNOONl1ED55hI2VjvPVkf6vwSaxEIY013E5FiTyaBcP/O7Q8
d2YfGks7Tvej7H9LF2K8lR5W7+QhSyl2JyJJrpOBhDZfmzf7qfyN5nv3hyL5GMgtmKH1aFLb/Oym
9U8FlXwSiqJgVTTDDmNMssI7Vu7yJLae25yK7kCmOFfmu26Gxrb1oHjvdxPel9eRium6djAO1URI
xyCqT367iVufPV61RBvimjUdwH8/mYqP0WjICaVu+2D48ugI0V5TQuKXOqV5WolKcWTelF6B8jAh
Y6YYvbeomDSMKYu8B7weO4HObKBOO+LRftK9s9WbEmrRJuq8TJP1aCr7MTZ6f0ncChtwUCGW8FX/
LlIbYKjrpi+3QmRclooNKfpJfXeF5xHAqcqts2djlecohRuqdWW/93vzIuZ7989iyUMY0Xe88wJV
onMmX2H1v77v/uH9m3lj3+xGlfv7Q/9u7j9L8yztgJB58/9+a28ExToSdb389x/fv7A1x2sd5fG2
ktHW9+zPKkOZi6U99tZKEyAzkFGkaFBRwpMHca+a6yzxuk7CvrSsXYf7vcqjGr4PTW0HB2EcU6d+
iOilutnlKfEm56EKjXzn1MACOOatR7fzoeabMd110nksSQ387AOKIhpWskVrxZxkq6l46A01295/
pjwILnETSGRcXP4kQf5lkhQHIwdRciYpiHXOCIYKPoWtjYeuO9M1H5MGZblQ+ig0WOjR4Db5n9bm
UO/o5tYzp0s3pxIbEuCtNoS2CbKuxfcCamGa9sqYQQ1ATkV3ho3wKZKoSDNraenhH5dCZ1QBsjmJ
JikWwVT36xar3qHTQF+csYnokEJK7HeDu6Ca6h0tpbaJY++ERvcPqSzhFouIj3tOvpghxlqrd6Jl
wMnQCrsVIixz7xtSHpO4rXdm25zDrG2vyZzGqk/ttKhaIqLGFoh/GJzrYFf1uTLbXYgsbBvVqMIS
upTJ/kK1U1fvkiV64wUEj3n1doI5/fAtdIxWlsZ78vPDuu1POA3sky3KbImsClWJPbDZJOIStUXA
WSK9pRVXc9cjz68rej0nJ2o57DjFOaTCpqrCBNHirEhQMl3FgoJZz0PbygamIf2JB9Yb4sQSn7lO
SA6/rf/HGtCHOC7gN7T2ASFVkEN3GMJDA58Ex3xCNFoOGqqO6nt0tQZQUlPrUIlqV+bevu8ZMsq8
QZQaPTUoIxbsUr9maT0j9C035cB5HpnYosT/ERdEDXrE46VYw3eN0xgH0fIDzbA/xZ2eXxxcCY3k
xcLdz/HYSrb0wYm9IHewz6Wx6qyU1DNsJGwz+ngSJTtjqoWEWs133SEEBpg/kp7kwP/vPlZd+hWf
zCKdVrFO46lu9y8qQI7ESUtsxIRWR+vTr0aa05JVul3YpGGvUpMK3QKp4JDX2rkesUu2StlXs7PX
gSeAD3HnDaNbPgyM2BdDQBzVD30QD1cLeAo4VDvSyNgsOLSZPbZ9UHfW+edSdDGyIKxWaZyps5FN
34PU+y1F21B1boszkEP0gpzhHCnfsMk1J7vpWvtVQ+bvbeMXSXRzyupAnk0chJ1PTUQTZt2pALig
yrPDKls+m7bDEzNAeYkc24HqMobaqrtSDLa1RaETPKi/N/N+6VnxBZP5gpiQz7Bm/xo0dAeqt6tj
yUxM+Q4IRXLN7fhJ74N8p5IIbrZMd4PbLAyCbK4kIGsef08LMcCvy2BtO3hWXPVkR2vTjarHOjRJ
XuiwrqFS3OVzUFw7QMFZLFabTA9vkU3WEt2LjMw+ppdGCGolG288pS47/gJKZJf0QrsEU7LrhYXY
OJSvCafRxRigOnDZ4hYR0zTZLfNO0B79gRmizZ1d4fQgSqop1siXNcZVJVtx/GgI/Fg2GtdxWlOG
l4UEzrcG4Kw7YHoasKO0oOie9H7dsNDPyOMr2Hcj637g0AuYItpftXUZmeCAkyYxMth/C5XmB9iT
DdXu6MXQ/lQdQi7q2BNyAkSyMqOqWUqmIT/scMGFxH8jtUJEApaadKdydB/DxvIXFFNjdGUgQFMW
L50eX85QkoJBFLexmVAed41hboeeyE2UVsG6NDL0RkwlEeCMbpA5F8z5hk3jMDdPyQbPBqU1ZbRH
4HPOPRKa8qKjudwixToRNIY0QffWK7U2Glbx2HsqyO0fQpZ1nI97+TX0o36mdPORE2/5lqOhWVSF
aC73u6Xx7lV+P8eWG4xO1jqnsqQYAvkQJ6NzzlxEWpP13NMz/apaF+QlqbRtUJoHWDbQOJyZq4Rq
CBOn5FIE0QcCIrzV/vhupQHYq2F4K7PnFddjtTG9F7+enEXc5mdCB7mgzYEo8tbGWAKWIRHJ1Yo3
s55Stsgx+FREJP5L4iNnDheIPhHu0o8z9pGiuBVORZn44L+WigEbotVeK6CCIo6XEjiNLgZ/7zAL
rkw5ACMSwoKhB+dl7D5nkVcAOqjvMSpfnK6miKT86tMWOh1wdoGGcJknrUC2TQCznkW8d+Lwr1WQ
zGPPbHTuP5EXLlbetO+cblzFyLrRv4cgKhUzcnkZEr87Dn1Ag7vYdNpXwxJ4KmvHXE5Eiy1K0tPG
0jUwwg5XV1jurbS8tZ9isEptUJBeAbwM0jBXLAyDIRal1C8GLqQKtNQj4GJJrPQe6/5VJbQkqzZ+
MtzpO4kNxLCB367QLaWpOe64nncyEcMeHduj0f4lIiynuwGYgsR9vM82M7qauxSoyCY5Av9j1RgL
MXY+JSFQFySlTWB8g7EWIBZXo/XfMMn7B3aU4SC06UULImS4mI47LPUTRdN4WceL0RR4MPUS7XRL
gq+iGt3UPu1itFYdWIdefbhl4B3jdHw2W0CD0QYvShqCjKu6+7XNcrpZ1KnlBHoZWasOWSHrjd3C
ERDWFu76jiZZw5u4dgLrbI6J96ClLKhaeKyKZs5GCr1bljb+rW6GXz9pwn0y37s/PmEGLpBLtH1z
8oI0R5rNwpxLwEiZ/vdNPX/k4m7r8ZSAFKcVVaU4tZADzTdpHP33zf2x+12Xwoi9aeQQ0UNxEKnu
LUdljMsiEM9aYnTrwcy/gjr3HyzGE9Jr8qvUUFRYYtwTJ9Ot/L7u6feljYfBD1hdGTtykBB7uiS4
cGXrqXvJYj0/mgXiUYgVPixCogWp8Y6Rys+ukIRgCeJZenyrQBGxgtF14qY4V52NB8rkSS5Zfg9u
FD2WA0kcRd9Vx9YDKROKDPZYaOJcSUOc7x/5zby3St6KviXfMR6kb6z7O6p08Fqn4DnIBqqVapz0
1eCqsbmeLMjfn4Lfn0NA+N3ju5HDcfK98VikpOqP5P2UtDMNeS+Q286PYzie/vMVdHS2Bz1loph3
GFT22dU1FpOBEAtENr/+e7gKmlvu+OLwfx4n/sQB1iPh4v7d4+DlpCY6yGM6882eRZtp+4brcaY5
QcfuD7sYlrchyXCbPDTcpaGRWM7Epx/uN4EW49IIdR0EltcUoOB+e384EyWWgCYDU5zC+PLvppiy
FOyOPakIglJf9GSB6AuES9m+ndTT/QtDp+ClEyW9Ya1xmrqWVXd+4n1SWY9Fo63uD91vUqchkDBD
IYa5xV74rk/2DxttDHKeDiiAB6KhaETeViWtbw5SEJSn9kuR1tqpc9mPS5L33l2VhcuRyt7jCE71
Lr9x6eKhDSAro/E5DDXxyulTbAwt/DazXh0RwlTLMjLGN9/2BmigwCUWkbuTC12AM9a7hASOvCrs
QmM5IkNW1nn0EaT+56swy6GtguOpu5tvUgRIKcGEmJ42FaPGiGWpERdQQ54lefXoayq57DWSmcsx
zLfpFBkvOFA5mHOotpkQIs5V1yzlfBeg6f4Q6EiWg1vgN+oJ6I/daHN/fALn2QYBtSYZ/rEPo5Lr
DMLm2avedNxWJz9p//eNlCQlJLGDniOlDun+WWPU/+dLyKLPV4VlQsYzLDEq8833H9NW5dWWWBwk
6shO2h6QR+bfrNDBku1VapVxvjwV5bDFkYxUPCzj7egV44Oab0LwP5T02aZ3nQkVu3QeAoVvxHPF
g+vA5+tGsFd6+UgVK+6iqe8WlRyqdd4EYOXAbSsnGwWvpt3/icRb0nThV1oM117l164hV2aiTeHB
zEW4Lt6E21bHsQp1IsAMZKS+Xj8AhIAXOyg20gGjAf033uV+wxDTbn0Nx5LfjbzA882/z1aomvUp
VdjI/+cb/vNRF/erOGQR+/cJmpL6S5CvPBppHlkG4sdJ5o+O5qlTN98D7WhvMhfA9ty7f1Wqs2tL
ZFFALv2bnSFbyvvuyQmHCsQGc4VrUIsTdEGGS6HOVikOxhXKxGYfB93mLiC63wB9CXyhw7DUak/f
w2svlbchQ1VeySZ/8ZsqPTsJpycv7TsUFmQkTIFz4q8u1oNhyq2bc37121nmDwqh9T3h1b2Z71wb
CXfTksCaoh2i+7NZ9R7MzxT4vL1V6kCql2qj2qmggx5lU56kUNhB/zrp5qxhpGnIW8Uqkycz59JF
TOqd+/Q2aD8MlvoWlUa+DDL1nUvrswVv2GgEwtIqaJL9FJTuMUBy4qS8B+TIPEqJZlBm/kEJrJAN
4iV/kBiCSUc4R7Tk5FHuH+yMq6zWy4eUgxkqTA7sEKoHtOsPUiNSonIHrpB2mMmwDgu2zUaXmU10
bOeOBlvydigUaIbP/LwgWSA54Or9sGJiWxjotz7VJpjZwFVr+QPLn+3s5JplPbYNRvR143vVKubF
Xfq6IPofUO4UBW+RcvVdzHnCnUcS8JMvei0iEiysaEVQn8mbxlmbVmg89jF0RddkfxMR9c8+lFHq
xi1mfgxz+ijNk4037FhiiTJjf9xV43fjpftQD9pD2j81llUdXRMLmDQ8js95tuxSsfH1ArGU8Le9
oM2vqn2gtSDVD0ZaPHnMxGtecLVjflOG8zqnyDIZ94Va+lX1O8QCKn8yIFEa+aYz6iZ+MCuxdYew
1YFahZoGrNQq7QMxX0t6T/0jsf6AGyWxEWqw86MRoTDoKD9jA5rZB0QsB4pxl2poDp5w/O3YsWpG
KpbbsgUl64tHFodmG1Xs7prROS+VLfZd1HwTQlMt8ppcrpDTL3ySxmHNzP5Iy50Y7LHBuwphW5Y+
ZQTLH0yVoABjhURYhwltHHE0iCnahCkLBUFw+aL3gg2JE3zVgBi1YEGv4Ca2yqacpsphDf1kN+bI
sKQVHkfX7Xf0n7Yco4Z3tBsZXLilb2pD4T/Mxh24V70gvQxhdDNWK46DzN6rAR2Ul25JanPOlW4T
XIEFJAXRGNE7bghuRqyjC+9KRw3pKJ6RrnXDx7PKAW6JPsi5iBh/TEdKzhrnXHuzLdoKS+zsG4dg
LFyy/Jo4XezLqGCj5r57SXfWJlTlYeJkrhMVv67nHS31QOPKkpZM2XVrFInNkt+l2VkqPzHi5cu+
17UNPYibISHVS3A2ASXKLDKxYsGO5JhliS41fKCTjnrwtnmZuhEnlTnZPK0oZkcJ9OmdC7fUb2LM
vttcVctOoA8pkatyrW2zIacfJcdzxiS0iwkLPruuG60Bx2hKCFg0vIzZzPGgNjTcaFrtUKObBWpb
dpxrLPSDWkpuCEAW+kGZ+0utleNFwIin3qSxIBAbyfi1m1SIUDYWqB1BwW8E35bL1pTVtot95vfR
eKpdmGXGixD4MZ2rBBHhZwTaDrZFLJCunR03G05BzyiQKNzHKC9vGkUiKHyNYtEZrDxIfcgOgnFG
u/EwVOKP3QQflZyoT3spDMTxDg6QhUtGhB08xzXuvywL/HNayreqJB3Gi5PiHHnRl0rMd1tk1dbE
OHGeWFwNZqRHT81eJYFirWwpMpB5HhxBS4p9quenxhHEfOnRlp1xITgDfxBa/Inb6IURNjnb803F
WZvgYH9pOGBplkmkywRo0dajgykKQxN5ORuziOWeJPVi7WQHsmEg9ssIe4biJ5I5uiNmlLRWPSqu
NskDuqQEOYg8gsqVtbJH76/T6D9pGkRwe8nSCbI3zWmqm6/I9ohjWkKnt8FHcSRNcpBA8B+DaIcF
sz5wkmSy96nn8BBf70QDDCYqrULdOt1gY/8YZAQBCumnZCTuYdTxntRTdItHApo7V/CbdwI8IhTa
Pi6+B+8kY6O5RK7AX0ymUKA+eqNBYkrAa0QLXNCWKZH1yLHbKsX+8OaZo0RWHc2KMsRUVSRwOobI
ZQPL3MRTYewK6X860+ge6nFXGtXAtDjT+UC6tkO0cDonCVXNc+ZnyORRhApkYUo/Tj2imW7Wl1Cn
tmzIceH1xKuga2AOgverTqbMTs+qVePC+UXwXovWFhQ1q/pMce3A6CKtpQywBZdxq7AsAz3PmRdJ
zpE9bCEq6R8+4OgPDrXFQVjXtgNg6iWE/La54i81HiqjPA1NaO5HB0FIGcXpSlO2eXT7P3Fh1edG
F3QiCJWtbDazFfYlc+HH3jkmy/cgaafaUcYVI49v1lTT2CtfL99Ct0X6PI4fnRIgMjG+154gHhxS
Nbp9Yt68LkOJkCd/0TP1G5ujNxtEVsPEj8VaZzoFpEqHOZ4gJrNebmvhUlvsx7/SNCX637bCcYIr
ONbI08t8sUjG5LeIUn9TR8Mnk4HYz5i3MuY8TLeDnsq1hwpr1LaTOJ76PuiXEaFOK2EkD9LRP20M
fojH6ucce/hJqXKLTuVPog9f5GVstQqhLzGJ5qrFz47Cep+PntrGfV8zdINW0E9Evka1FzmYqIH6
fF3GhrMVEx23mlkS/F6i66sH/qYAzSq0o/alabG10xLXeat176l2UrwslUZwRm/Iva2707afuW2J
smlTRH54NSwPe7MgyFeOxrgTcnollftmIA3uI1uuB5Wxzks5Z1DSwEbq7RoEGrofUHcla2p9+3SV
xHS3YGB6aKR4cpVS+x0TNoENikK73CAqzOP1ZkfYEhr1X9SdSXPkSHat/0pbrR9K7pgh6+pFzHOQ
DCaZzA2MZDIxzzN+vT6A9bor60ktaSEzvQ1zYJAMRgDu1+895zvRGmmDEO17ESP/9+hic3h6XLaV
px+tuILZJ9dw76yLodjf7WTUF3kNTLEoOmUZCfvJLdAABLkCqBhNc0eT5aFNYfdn/ks0dO2lxw1N
e25c4iqRR6o7e4MebWXCjabJUz4KzECwVQZci8OdTMJyY3UJ3m1sknb/7KRhsUoiyfgJdIjF+GdR
quNr53nDwq2exxBZnBlFUC4yXrfW+DbgUNoQAVEu9U7F6x+pAH06bT36zcPImI4Bm9ksh2oayHaa
tjCc4keIyWghzfwjz1gGRI28uHzVNCbnyN2rjUomEG09LsNQr09KFrYLzcwRyQW+tdfKTSU1APGm
f2G6+IYkcVzXVIJa1PgnN7T3ag9OuExsrFwKheD8Qfes+M7xxEeuknhZljRs8/wpU/oPWBvKUs/C
fmNX6lYl9Zz1g454oyqoSrNg5xosy1oSMMwIW+wMxlPQVfwyFGCoi7PN6H0EZt2ce02hCBU8QyPi
PUXSuo3R6qpJqxxjJipQjwhgG1m84+96526zXFJG+emr3qqvVCHBOsSgzmgs7Y5txmymCV6Mbmyv
JScMEoW9ja7o1dFpghNsdok4joqq9TqyAbNLN5BhFJVG+0iLk0mxN2wsY3DXKUSMJxEb6I6r5oca
NtEq0c9pWbRnRUFtz3mBrC4FT98YnDGtjytUVCEWBXJLkIqsZJzYqFGM95Dtgf4YDB+b104raPvI
3tyNag6NJkxhiNV7zwHFiBR0WAmPHDClQP6pZPgO05JXxONIjst25VaYeJxCPpSOr64ZyO+6wnPh
ecNc0ELl7Fps70DQmGNNuVfBG9l8IwN5ikTLoAEMVBObVMUxgSV+YdnFjb0AjiJJuAzMs5t0dWLt
QkJaooy5Prd8xlkKjSpHUcFE1QYyl4K1qTKJ2bNyJbPDdseBkeFBQj9WZd0pTYraqhuIbjSd51xt
602mjDGEL23vNxgrEP4AxPXf3IDQQbMuprjrDrNaPdQPnerYa2tot05CsjTK1OZcOAmacaBhVloz
358+MNb8Zqqxse1CrtSJPsHyLW5RhjTcH1msIjBxmWIXPLJira3KCNcB/f2oT9RlacDew+yBb3bC
/xH/QPC4ldtbQ8Or11gPXuuJ2wxG+6R9RwaTW91LNz511NbsJPq7ga637kffTSjdW8vp9pnHxDee
VM1Zp8sDsQQPQ6wNv+doWZwn26LTNjqq8kgzly2YZ1CjZnBOUqw/QyshR6D0bpwuXJlhr1ytmB0y
yrX4ySveezDVN8+uoBK5wOuAK8Jl0qjdsQ2YizTRzFUgHPvei2mEtBMvUnLO3dYWsj61q64qwbRx
62/1iXJspgxpesNPrmUMzBXoyJUdLKGtmPp3pIt9g9Z3BSNvHDrO5pPobCZcWrXIVhrmlSshlR91
6bRsvtWt8OKUe6GqbvOjDH/sN+iLSLHH9Fs6CsfJKAJ83OfUXUp4nbFvg61cZkqhqakHyTwC2aZS
nucXfeaeO2qFgA9OF9GDmQJhiQjM1KdZPSXN2o0mtk4Ax8XN3XvW2I5Zj7dOYw0Fk6UcyygKIBcw
8ClyZrpmXlzqyjPPNJ+nEACcZFNOxgxSp1Wz1BUYEYXhZstCzYslaDXUJw2C8KkCNXGnGvx2S1ZO
jsdTMEBJGnRXFfpRyYOr1xnjoeLk2eTk5ShaGJ45rWZ7F6tEqDehXJIlGq+LXhG7LrfUvSldvCZB
ZXyGn2q6cdJLhXEU3OlFFrhPMsvH04haaSsd+7kM6+EQGCbtv0gnRiOv+09GZecEzhZ7IZ04dt3T
/DfXx/1Rmnly39fW2lOt9pGHzxeRSyYyrjmquPlDw0KRZuGigFJ0VSv7IUrJjXboPizGlsMsWUYh
F7BfMZW08pWrIJCtFWJPqVnuJWYjBjWmuGEGwW4m/WSVJxw+Ezrxx7GWB0ugOh1xne7H0gH6hG3K
ZjXFsvNQOJp40sdh3+OKrCfsZqDw1DwmBANWhMUcfQypcNiIGhVIoqJ7rhHuIsD2B4i/U3qCEjYQ
HaMJsGUNctPrWOsLx0swsrKrBD1Bkp5ASu2F7588T1X7zAGYwwCCyJFIYYd6L9AQkeOEjUTXw5Xn
2QrbO2W33QYvOLKviqYgW+MePE//6pvQQxDNbHcIBwCjyBmLvjRu1WA/OnCnLxV1Ii5O45hjHmLI
nK+ahlYJ5tieA+KA+knB3KEnUGIE6dV3qPhXXAnIN6YwzHDkyw0tDN7ygPjJ3NhIF6VMooTW5zvu
B77DQYh8LME+4YRRevFyV7z1XswSglBvOXY+OAnd+ZFn+IIpyd2jQtZ2MEgmpHGFyLOQ8B4H32s3
IymAdGSyZAVIzd7ZmEWeqHhok/ZkJy/SXEvRt4bDVhHpuA3y7rGpxIFQTp63hnKz74S3CZndnjkM
lLtAFPu6agi96NwPUGpL11nMyVau70HY7yL7jIhqWKuipw4mN/v+M+Gkrem92sT5zh+ENoC8JxJj
0TuwjWIRXKhZKa4H74GdBHqrO2psmE68/3z+ihc/Cf2hYDRCbYlAy/GCnQH/deXXmGTRCPAuVjV1
mR/Gu57kEkKu5R1663gDW6Fcp93AMlIqKOrKememo3vfAWtK8CAboyNfWTcYCozasB1t46OpNeUL
TX0gQNPrBZU5pmnMNayqNyfIrPuIsBY/9vYq0SMLzGQF8m787I6vr7UgRmjEzP7CXP9u2sH3tQca
iyDoq6aomM9dxaB8zT8KR8ddzmV8N7/cVtZWu/l2xyvM0HFq5Rjs5DnzobWrMnZGGmHR70/w0qEe
zW37y+jc3KHxV7KzK2KpgCJ9xifT8QL+XynW9nNvcxGwZEtc2Xecrn3iB5GdV6purSPSdjeRgZMm
Z7DF2dosdgqf3iE7BlwCy2rZ5Kiao9HYOjG+yIVUwu9YnpMNIJZVz1F8RE5b2jG9hKYatwmq4scE
yPF+mPKTQOSC6xJi1WJuQpOf3ImJS5vKkhiwKQT2M/V6XqSxYWmHzs43xMurlzkpzCnxsfWWaiy1
wiBBvXB3WlkrKyWo2tWILfrqVPKDnw5tlddB0OQBuOD2nrkah0w+Anagm1xq7X2UZQevk88mDdN7
pUEUksnute98/5DQWait509Isj7VVmOQOueuJuQcQ66DBxh5gkpnZwPc2Lora0TsoZKgqVQYTDqm
8gXCer7qTH3HJvMWIa5+Hgf62Fg3iJlBSAWGdVq9SxUBJ+FXXzImJfXESh9xszJSp3TG/Uz0rGZk
VHJFkJ2icBzebUVZNIMaIk9+88CgXdMGjV/Te9bJrXrU1c3ECXOrU2SRJ65rHopMeFBwbqFdoXEs
bH5Q+EXN4IXwZYPYBLhHdpnPsNnjWK01VX8/r534gpgyhCFoQU3ByDMyjp0Sc9JpS1aDsF6lgbGe
g1/7ACCUnxqbz2tNbXBdJ7r+zZzIzHmjQbtJanwoNTPQ0RgwiClOt+tT9VsTdOEa5gWhC0lzwFNH
keHh5BKjph98Df1HTi7pQlPoLIVB8J0XWnsWuuR4VkBwhqiT0/PZK6rR7IRIMdNHOlh7Ynp8zImp
6qr3aUqMYqWW2X27SwUJLApjiTVBgSgNGn2hjTU9Bs1IMSIKZee2nJSzTkHawrHzlJMYAkOP+6LX
RbvqNPAgVlsuETH0F9MujlW7jXu1vpJxEC6LILBBV1MpJfhl5ldrXgppiIq3WFfDlTOtDK5MsCCY
RnMguOxDt8JknU9cCvoqLfrWUX33NGCt3WpmF/O2c9Wpjo+at/cvta1CHmvxz84vW4SrbG1pO5LH
86stOH03nrZOw0rurHmlKonhKZhYbwoVb449MWXb3IKDbHjkB9jOTpA6SIH+NtRBsEpC+TL/VKka
zlaXMU14OnJPiH6bs1qohEVz1+ZSlnsClwifGex3r9YftcZuHsyW2yBwfWa8iJ2pxvvqijd1gmaU
F7Ud9mqemlu9N6K3oULkGKQR/tQul2uvifO7IUVwFIjGuDSt+6LA1Hzr4RKjZRDdVnIxLLqyTzYA
74HLTDdPz5EJYwBe0rDwln7WxQ9RTqbngEorNaryvmqZAMrEfLDlAFRz6gyXPmZXO/VODfreCzTy
N0U4zT4HUEaTuxVvTQ7ZZLB88vUIXo/ITqeDRumttWzaHcXiSrUmaw5Z7XfzS8OIEgXW6J3LaRKf
CdHsIoysRy+iFAo9XdklaphhZ6DgcjgKHBUjO/sF9NS+qq4p+GsgYDxZ4kQmW8MZM8Oqgeu4NEKt
2CcS5GkZwrGPLVe7jLh78V1Ay4wtvkWUoHDRCQLceyqkjDaNccciMl8U0noFFGndaoNFQU39aV4J
gt2sJAsLtJhDkfkmBolCR4WXO4yzYfcOTqoDWUE6Nofed5U5Lmy7CE51gltPlcmTMVT967wCMLzK
jz2O33VTcGcMet6uRIsAulZZ/quwJ9sSIw4ePzO+5InfUlKzdsVdiXxc08YDICXWZBXFHqk6fYu2
wkSkgEE9xn2cpskpqIMRxsaAktXr7vLJxJfiTltJO+dbOArUpq4gDDvCj+RnZX8Of9Qspmb0YpVD
c3GC1FqmkZHswO1jkGZbXThYhx90ozg7CAK0PpMXHf3XMsXXs+Epyh1968VQdGvf4lg7v+Klr2dY
+/G+z6lbaDHMzZgKqtKxM8/0NjHsCTSHNv2ZdV6W+T4rh+90bbxlJttyO/bfoQOjZWxJGzBA/JS2
4qxdC90V0/kCo1SKld+r2C1csoZQd36ty05s+z5o8XQSIClgdCE04ILqHkbi9B4EprNN1qr93eer
lbaEdc6HAa1osMoACUAo1OpcBxHg2KPF4gtLfEfrv6cmgHaS6+kOhoJ3jGydUmjaewUL7aqidF/P
+zH+Kb4Jzkqxa5CzcutxtjSQZdevvqBJ60/luDBqTK6VgnA0N7FY9oSCDlyadWzcgsJAdzUYPHeJ
jnpa8wB+l+IS1G57Lgs05Q4sgDmSYNQ5Wo9Eju1coCILMD9MXjgs6Gp2pUPmrEoHU6nCI9aa7Hzw
0hOlS7gnL7f8a1Z3O71W7sG8hky/WvgkAeIXXEO0VQHc5kqi30KiuDEdlQTj+EmznA+crR9ebb+p
Tl5VINNDkLWfD6lZpSFe9YJbN1znaz21ce12XQ73J+yvdEmt43xEBUqNFMwk7XMKqeVOkyuaxCUJ
FoD5O0thQ5ycYnOSFNNQfa3UmBMcvDTXrPNXdW89atxGD3obGGfMAA+lkM2+1eSJXm2+bBDcHUYI
cOgXlerYGN5T4aXr3BiweKeNfrJV4yWzeq6IqYTSCCvCmC2P0BrKY0WkZ4XjzNPpRoIY4eQjfHin
bX9IK/vOAKZCItsgltj5eLda5QR6MTjD9qORgPgfvZyB2UXFQxqUUr8ghm9RiUbKnvAWfWiMkx8X
xeqzQ8AQzAKDdglr+RQMCVDENq4uKfPdc+lOofUvXIwZW5qjXP1Rx0yhjU9qi3YdBQeIXbNBbFZ4
NTbSO6/EsG/jSvBiddXaMBZQeLnHDoUqavJ4emdDhcMyvzG5Dnd11tlrbDM6QqxuPYDtMMpYuYtV
nbfFNp1l0BvV87y0j3X91CfJnqxtee0R+i0Tias0H7N9bRjaQ97AmTJdyp6RFs5BeMq7nYnnMRD+
m2Ez8k0bQD2oax7RBhQ18hsTFvZVFMUXDlb9SU/aYusS7gDVjzbREAJxkaLt9mqlL4YKF/aQQOz8
LHCVLHhRuEef08IeF0FUmWd6oKBDh/ylEHF3GcvGQqLsI5/Xvljkop/rIfHvMCpaazWmN9aMlndX
HJPTvH10NqScz8U/Mkd3q02jObuu4vP8t6rBZdriyNy5fqvfKWX23Ag1+FqhIbX67hrpyDfJMYZf
CDCfJ63wc4lgznqDzh/8+o7T/oZHbAwKxklrGxzxF+7oDWW7Bs7OsfcV/8jph4AHVC6t3PdjGTxw
FgifyN4ktV08WYm5C8C+abZZjwuV7qpHEtRyiGR/6owBeUPv9ejX6sfKlpBauuKGIYU5Al5TaBZe
90QLBotz2e1DF+DMfJ2oHjb2ul+ZRZQSphADAm/Jfo4i730+SulB+RakL/NPQrskb6nOktg1Nz8c
VYclrg/P6Ky3NJfkKpAM3iOFgUPqQQbT06Q/0zbrz3MDgckuEA4utkVCZuOJWMYfhWQU56l1eBmC
fD72cPCwJQQ+q4f1yPp3a5EureNIaTeyH9uHz4XZN5eqhrN4vrgU+KQxiv2uwMGPvlfz9rKmekDU
lDxindYpcDtOo4MzqktKEu+cNl+YrS28zuVsG8tvfg363Ojz7+Z0G0aImLYkE2jstI1/g4FBWDOp
8lRYQLhatmy/2PcGrrykMJ5jz1WeBpvCwufdRHsQOVeLUhR+nOq9j+GTSgzP97FmCRF1lD7YQ8Sx
lFzK3bw4ChKunwkvfDKzPr7PfVO5Bzh2X2Vd9TUsGLNjAfM2EqvF18DuEZIpIgAn1XFuREQ27eHo
ks8hIKxhPqBNHzIAJwOajf18DBQq+UVxqnVnxR9AOTnFk40XZN5mxhDeta43pbKIMmIIPuM+bF0Q
UpnDenHrtRMH6MeGONsYFUMhDpDrOfQirkvjkPXVTfVm/4OQeLww3LV5cfzHhzwhsUAw6DqiBL2i
SlHpU/jRieQyuY3MlMV5ADgLRHRluwwu542xHMg0phovd4nmqMuEWd4H8V0Ay4YS3HhF6p7nw060
GaufRKYHDJb9chs6vGX4YLqDKqbzVYWqNnMCJvr0uDg+6dnSGkNUEXSmrSNsMGer1fWh9QMFEiUZ
byk1xHoUKWOrHHNCIPJom+r0ILKM4t+d2qphZ2S0p5q72DbVbevw3UxUdAvVzOs72lvZVZQNT6/3
gm/pCJlMadEh0mRmvdHqh7Asz2U3jldg3YB5Y3zjASqpA9NM/ZF9x105GpLjxjHoq1AyzEcfc6x3
3pS3aYqh2pnQTGiIYBXJPLPfVR2Wjzxu62Mz2v5qsnNiqu0hT6fkJaCLeyszpVm2Jm1SrrXoSxMf
nDm+CCsn0J7QgiKU65htIM96rTLu86zLP3d4JUUKW5sVTlFVfswXU2VCgAtb7j9DtOV92obvMUfU
lUYTjgVBe45cH64RLy076yrUhP91ADbla8NX1rOdb5Th0ouEcdO88TEGQ3CgfVfe0JC6h/niS0yw
VkVOxqpqqNDV0epJxTG2ZYjMCqUwcazfzSjewYTA0Nifp1bh50QCzyycx8zz91Wpy5XbUgkH0Vhf
SCi+t7Us2kuvtdjjbe+s2+BvAN06Bti0lsjLpYnJAvCGVi2SsErOuoukB/LNOegybz+/DaWC4Nvo
5YkJGnNpW6M6KDtoM3TtAqm7W9El7nKOaMsDCjRaCI/woawtDgh/aZI/zZQES4tuiZ3AF+L7pHZX
I3OqIBP3npma34VZXhoNVEpNA25F3bnkpKbeUYZa+yyjyA0553p9pDzmDOkXaY+4AnbqOcrtu0Jr
aTEGtMDmXiqMQz+906veXw9p+x2I1YTRrIlh8nFEIaPqkFsTzZbE7X2XcWoH/hchMxPqFzd2ww2/
JGkk0/ewxbLT3HXlttoXziDfo4QuMhL4EdwGB3MRKHR2ncY7zee5z85C8S0j0e2h1MkKmmzsSqIe
56arRgE8NT+tzpi8PukPGpsNKnTNOQ8d+QHzRTZXRfPqqOgeeDMV7db8f5FV0HGJzfuxsJ77qZOv
x16xtyPskiCANxwGnhhG27yImnWhDQceo4QSPv9TDWyiZxIhJibiSwSP8LnhUIqbcjgg3TtiwE3v
TKJj7iSb/fzzRhskbxDqxcpNRXdnCiNAmkSgAWBzQu8bUnjMcAgegjS/M1UfU2Hi8G5VkypXVCth
BvXaG9psi/qiWxAa8RWpPG6mgX1+vqONwjgXGtlhyniRsjG/u25yj/m6YdMvbHqIx9xqtWfi3h+w
AMO67ayWGQk4sDCq0bGHabE3hvAtqrNkL+HJXGoXjRO7xx7fKWhbQfeDeMGVZ9Q/BB25Bxu34aKK
NElCDZ2o+S2cf5bRElngcro4+ZZoT/PfdBNX3WfH00TPjV2muhKRjD5Lpf1bpPIRtop7zijtWJcY
OcyPMJDgRTHcDNvj5B+Q/4boCqdoUI9E9KJHB1oeXDxu3C0JACimpgXNjKPXER3WHCc1Er9QVBHZ
fUiEv1rolqZMD86Qalrt5qecMADadeZB6MG4+bw9vYmDX8JfzZM2Ws7LO4qmnBx0rzjGcwAqEkz9
FGQfpeXbLwIP8SZHKK8SKQNaKNp0oRoe2qS/JVX/pFNSzseYNB7GS6ugLC83XlNwBhW9dvLbbOQY
w98TlXlp9ByDZT4jCnrrNDSnn2VK7pBtqzpBd5cK7hezTr9GKlJ2M+DcqISwCefyFVOvQ0lgtZs6
vmkK4RTFhPGa77iU4zC+eNr0Q3nfMhA4DvrwHmDavsPGZN0l8RjsK13CPY7611zEZ1ArzBUkcRpc
qpIOJx8MnOSXrOk59zoLtTXVL6Mt7j53e91WTxosmZbD7qVK9fLe5EpZqjZRGnPTXI/RjndslEFi
HxuKHDo3sD0IbzWv/zzsVBN/CvIUpqZbmioM1aRpKOSfklhRS41eA9lypcviR9UX2oFSOoYCR2XQ
SPPUhdPIXWGEonVGC7g4KNaMlr4mRXIzDZeoZdTyUujiCLR8RWYE17oJobgPoydlhOTLHFweAZbh
CgAFbiitANNLRVpFoFUCJTwFrp7t5/OtEarGfxJVqv2/MeuaCbdAp8NuYaeff//3V9YHr/rtF/l/
hixLG/Z/1I9B42znfRKVq7caSKk4MXW9kbq9RPfQP5K3fZhP9w4DswtaosV8CHPN+OamjsDfI3xA
aPixpCnUx7ZL1jact6+W8A7CN1uGxkZzmosIO7TDiy9L76LrRE5V5HNEvrOZs/v8CmuI66iMbmBo
H8HlkobAtFPK2F3/8zfXmtKh/5gXzJvLm8pmqmpSZ5f7U15wGqe0niqDX34qbWgltmuJe8kn+66H
6oeTZ+Eqnr/JfCfjiEsD09MwppbSE1th5F9YeZp6gTkQw/+089DosTeIZ1EaScHYASHa2pDui68y
e8+GsD3ZhUIqznzrG+hmwynEfhMlU7QWAwC6Duoukf1tLo51BmXYiVooTGmBAKEbXqC2HTN34jVn
Q7ZP8/wlnFQBpL6KFbC0cDNRHC9o0q5zBzOzFLgIsfuVKCj0MzlBoa4gGIKozXLF4VissBzpFzH0
b0mrX8U0SXRrwHlE9xbd0dYjmz2dpn3vFMHStE1xUtPafvJzxKdSOxkQRg6jV6Kx0e1x5ZVwqdSu
Pfzzt+nfSaDWbN3hDtZ5BigsNN7GP1yjk1xikPlorfJ0sPcKmL09/qR9RJr6krEE1kdbJbbcD8qD
2eBBGQzzLoOmVEa5tXAEiIdFFmbhZnBg7CQMC7/2VEl/SKD+l/f+X70PcFbx4GVp9be/8u/3LAfj
A0rzT//82zl4J50q+1H/dfqyvz/s5y/62/Yju7wmH9U/fdAjRIos+fNDfvq2/PTfn93qtX796R/r
tIZme998lMPDR9XE9fwU+D2mR/5XP/mXj/m7PA75x2+/vGcNvQG+mxdk6S+/f2r/nYUCKr1pOSRB
/8sff8jvj5h+0d9+Ob0Csn6N//0v+3it6t9+scWv1NAq1iZNSMuwbG7Y7mP6jOX86mi6TcK5Ydv8
IblV06ys/d9+0cSvNpQH3VFNnVVaM61f/lJlze+fIkvMpIvBJ6SqEdP8f5/eT+/lP97bv6RNcgch
p55WP+PnxZKgPt3SDcuRf0pzrsiDiNqiUMgNlsVSwwtDHFd0SKOAe7CDS9T7Lx3CZgVHij7IF2nC
hbKVhybpTkWfM0/PFyII34E3FMtGy16k9I5V0r+gF0GLon4L9JvWYqSChauWiDFbmfxwk/FRUYev
/tg91nCGkRqNq1EQ/aTXAJ1h16BlwY2eud4etR+EhRAoUe1cmm4yxFvRNp6Y0LhBmJBMonq/LQ9R
aZ5GGGGpnCBh8Q+HZ0zr5wS09BumjV2u+0wn5SPOPsgOhBJy14sdR4UlSIaHtGwfPFl+9SuiV2t9
Unx/NAQfDGrDoEhVn8N23DWlWDW1/RYX6Ee1gfxGt7e2orGuoR2vQFfRXPZvfcGzqGyTYo6CLiGm
RbdK8MTy0WOIuxqM8qPSuod8wAhgIQjuvMBeqH3arCbYB7dymywI0muQ1FmLTvWxIBYt+dc+Rd6k
lQsC73uAVhK2NGdwBR9RNMJ6cgtM9THZEMmYHIyYiJ/WrO8JRUbkYF4cJZJ7M9KQSlj+l8gZl1T0
L6VroHtU4Zxa5SUNBHkYKRhH1Y6gYA5DvcuwAXoDso2eTheRx3jt2L9wuZMptS2ssdoGdK5OvlFP
xtJoK9qkYTbTtFfWTuN7bxMyFmrvfl/YO9XRNaSLFocqTdk5nENWAXEScS7unKokjFPFBbeIvXJp
A17CU8Frk7lqsWOtBo5ZR+YPcrDWbTg4l/lu/R9Y2/6/WbZMx7EsjaXkP161bn4QMQNJ/4LE+jX9
/sfV6+9f/bl4Sd381VHxxkiV1UjqgtXjc/GaPmPYhqEzSJC6rWusk78vXrrG4uXowpZSGuBNTL7o
98WLT1lCRexn66aOT063/juLF6eNn4sdR5ti6Pl+sCw0w2QW9fMuii0r5lgUjF+GvLgCj9Nh/ZQ+
RrVSvoeKeCYL9z00tKO0vY3laEeT127BUem5ijMePNzUEORORmqIZpwhOZLdXamnVjmTnPtA/jwJ
DkjC025rxMFTlI2QAwSQQemrUytjZ7Ro1NupbVXRv2ic4TaUETbM9EmEeEyjeOUsrGL4hrwM5L/7
CHwU0YGpwJActZVvV88N3kAnyz7aCKFoGOZTzp/zqIXyligcik1l11IqAJsuJdOyF8VWn1HNXJH6
nHrSP2hZPFIQPQrbuU5JPSkyiaKhb2MrO+bQLwRgvnHsSZd5/J5WJVxWFURMEmUfQ+dHC4OgKCI/
nBJnslk+Rr270VNQ3kbAes0EjSCcuF4W5QP1/C1LwZv6ffQC5GKdh/19H/hg2FDv1HBo28S886jy
dIsvLaWBjrjSVl0LK9WkT5/ATxQgGxv7qvP/lSEpSNX6QamUXSirDZCqp4zwzSjUd5We3zdY1xZ9
UWwVX93ourtzGAMvqpKpF0ayW1GVW0TPnDaQHA/uDzrPkPl4CfPevSXwlukwuIsxJ6q+xSSRsJbj
vBObSA+/6eAWBTZ9uu8V/wsHfNkwqIF5mNyrVo0woOAoMxRPbewmC2lbu8G0+CnEtncosWq13htE
9CCysuDTtjuSHvDoBSjHbIwfi04Zt6Evr0VB6CuKfh/Xct4n+2Z8M2P0Aa3P1Fazqjvby4iOwrMR
l7zDY1U8hd74PDWBBqFczVgc4xCKrq/IXWM4aEPFu5ER1Gn3oEGkKpl5VOUD7YxHxAEXxXiMa/hD
OCcwmFS0qkgHf6EphjumSj+8gt8Qe1voGOj97eRjTErCzfTxtSRszbQ4e/ZkmjqwyFXMgEzB6i2d
omHTh8OzE2pM1/VDpEzqdW9q36CaCrfxlBpjaMqPxq/QxI83GC6M5QdaaPHkUCvsV1oYnJEgmeYI
VkG2EDUTw+ely8xQYidb8dzGxVMkjb1hZU+xqO/dsZm0lg8yo4wgWegppt6V/T1uTYQYynjz22Rb
2/EdG9FqDOp4GU/7sZXfMuAHJFS32Ij18JAgH25tOtmq6+ILUtaGr5+wyMBwrdJ8Bfhlpcn2wvzg
4JTqUfEjyD3u2gYHDQ9n53JlNUX50doR2G262xs8UieJ75+QQJtcy5WST29GS1sJ56Nit8Cfy3rb
WsX2S512J78mhbVp3KsWOvgSA+iDIWlzdLF7Y/ihSkZAYLoEwj+RTwyWECKm+NaR7Wp36qnp4ns5
0IzpuhitD1SvtCBJstPf81Y7VIG3qR1jn9fJ/EQp8AFFWHvdsH9Evn6wADMhnz4lufdV7+SJfOq3
QRiPUpPHtNXf2mD44vrxWidOIhbRztEIX4n6mygAh4XJbrC5xBTdf1M6+4AIh5F//40Z5o82Va4d
/QKhqkddOzf1+BhmJqeW4Vvu+SQwJ4c+V4+GTa9f+lurTpZ/2Kh+r19/qlensvQPx9vPFZ/S19ZV
djkUCD+v+JoO68zr+vFLY8OIMUztSmTi11Bi3bFTMh5y773r01NooYBw05Pb+QfDLVZhQh+jMzf/
ybOZftqfn43hOIZjUNpLaf2pk5KglSmKshRfREjGdJ9w/RliqTGsIlnb2BUtAXZqfKoAAlXuNcyT
bwlVMgh8jL0agQvNXScAU6fJZxfgf6Cu+Q9Pdv8LT2Qchv7w/kwnvp8OY9+C5O31rfv4Yz0zf8ln
LaNpvwquB8G5Cu2OZTt/P4ipxq+qZtEnEqqjOqZtUWb8XstgX/+VRpxNierwgTPhP4oZ+HO/6nIq
ttAgS5PiSP1vVTOa/XM5Y0tN01RpmaopuFMF3/XniztzMl1zi04QdFJ5a1Mnfra0o+AiIFbSPNsN
BPMc+zRCtGKhQ6p6DkXEKYQ7xcUYriK2ctHnre2ybq6uCjKS/jjZLlmesY5ryRVNDs25qHoGcVZg
ZUPwzdhV7wgc7v3hBvnKW4Zu0mMajJ8TiEcLLdcmKewAD6QO96HBmibGa+u7wYPdknxcJWN8jnPt
XoyOQy5uFe492K1o1sENJ5CHtQqlaNxM83T+pzVIKM7DLyQ+k/KUFlPkAcpPslQbEkt9GKhjctIN
YmtQwFCTaLCRJMrkQc2f01hU/0bSeS3HjWRB9IsQUfDAawNoz6anSL0g6ARb8AX39Xsw+7AKzY6k
EdlAmbyZJ5/novtWpvHaFFoDZl0ZB9yAe9vOtzZWvYI7Lw2qYvQ1MoYumGd6rxXRB6VmcTdJ6sLj
hCZNnHhrNs8feZ+9uvGnJ/95Mv5stSX/64M2b/DIdYQVOEwOXbEQqOzHs2UDRNXn7qigix1XT77G
hTbDxC2oUJndfxOUs78GExv+2mMfyCX2L/W0UmMxQmwywf2fQCGLYA67eLGfiTF3YTPq+ZPltUU0
KJzOCubBfqYnbm/MXXuxKxFlHZMURej+rvANQlhK/KZ8HOdVl7+4BUiI4knlglXKq8IBexyqVj8I
Uby2tWUdWkB4eAFAoHKIJ8vVwwQ1JnHq6rXEXA6pPm55sjCCgiSnkf7Z18cSf4Fkcrim1554E7Bw
Zb5MLpPaeGjcV3ceTqbqvuBf0DpSUkOosWBGoo3rzZ0AYs3NgeFjb6cy5q+wlj8udw6Oclj3iI3v
xq54ob+D67YvooJIBJbx/o8taIOsyG9wkCbhluGE0PTnJSHx2CSUPDGpa6mfLJyTOQ2YUMtHLEMX
wyoFx29qTihjoRQNb06usr91J6xDX8mzSigBmsvulom5CrnYZ9Tc5n+dVac9Nx4NDkTuVjtXnmwI
eQejBIy9qhqTNaDSGDXyKo2m2bnwpTm+EseVxmFoMKdmJh/Z7HebN9z+nQ3CyMqp67fcAzBKpvqn
ooXyCHqPt610YbtwDKylB4aTw4wGCJrspQNcU8+qcBha7z52GRzI9NFpmCDw/qQvcQ09bbL+zlnP
KJwjN4R2Kzlgrwk7B50DOFEfITG85OuaH/1MnPkS5K0r76sx/tPGOjd6ByjqUFo5gTkm8JLAxo7K
B3c3G/V1gfR8rJvqmMPQe4SHEZLgAFOhDQc6bs7tMNjYT/tnXjoA8nheAqugAmWs7Kuv4kvi8DRS
r+xjiRv+AZPmmn6ddQlVkCjC3SgQWWwamnOze/KzdDzkltdRmOldMiMbd0L4D6AavB1ZkHaP9+9z
ZmDWWNmbJqTac6CjM3FOyEhp/bmyfWLWqwN7QccC7vlko4e6ojsYmJTlyHtQc7j+MxoYKRPsQqHF
JiQV0gvcyqg6LqyP0WovbdkdMreyXmAc3EAnnfFGxuEITuCE0yfKGQiX1viVtPEX/nmiRln/RLb+
RchM3aY4u88d/RsosQg6Kdpry3x2Fh7QYG5U+Djag1gaXjQTmD6ByeQ4ZjroS2VaQBqMPw2+CJwK
VJiQohzoh3WL7mmu4pdhZSBb0v5GIoPed4EZkK7Y4uC6pzxXF35HCvFKiuSlHjS5J0stD5AH7nt6
8XZD6uUPem73R68q7woW8qBIcAQs8zkdje/Wqfhedr+YKp5z92G06cupKljwC7h5tHUENtX+W0QH
5JGHPNRntVAVBAAOv6RAdBLbYkloqW1e6Qqmjpu8lNEWXMIYZBAOKeeAwS1GpsQ66npzQFDDlqgl
z4IJSYgLe1vHD37hPqb6fMiBzTOIORGWpuB52krySA/IxKyPSHvxjT7ZhqyQDAwmOCF+FE71IyTv
Uj2PiT5ROKTBdvXjPVpFfY89L4WCmtM4efPy5G117FsyAgCA9xSKdmgfCPGF09AzH9DnfS50Chqy
j1arKPiiNOEkG7jgyUwSammsCwLobaWcLxxGrEPd4loHTVLY6LYgY+uT6nh76Ev5pJ4iql3zUPHg
zpPnvDZt/pj5y17yJ0VxjK2rNSZqJMkm8EVOH+lSfEpgSZGT6ndZgnJZ+/eTwOjItYeYIqEi3W2B
2lUeUhiVeF7jGKFM5rc64QWRFESTu8TxS4/J2ky/+lbOmjgdFyHRHMxJyTCOxzT672e+qfY+wAAY
GuPbqMFTjHmXyDRtZ/fuRhqkvTY0nBgsVYS3qR31ACVAOvFJsEHaNacN6ZnFI/F6x9nJsvkZNQio
IjepxVFahXd+CDI56mdn4g8HLEiCa3T2sX4xVgqVS62OisljFxT+rTM0j8QN1RBSrHKf2HKL2+Vf
uY7BU382fcanuHl+bcWceyQQj/AReRnEuaSe/hV58yom58D3rMGbySSVVgxHJ3uouhXYyiSv4wCL
Qg0nFw/XO8O3nW/h1CJ/EXkyjSnkXdeImkI6FBOgIX5D4EH4Ox71hMfOY6PKHHkkQd3dwwRkfDSn
GNyFQWeuaWloA2bLsJ3UYMxqvdTL/YR7Mhpq46Gb9W4/fK2bEXOCHbjrZvfXheNEPo+ShGqLTrn1
MyI6sbah2Ltac0cU1Dm6Tvduudj/gEJ6rbnlnfIzXJD8bKn2wrjHO6V+EhhjHQ5tf7MlJsN4OqcZ
H/WiO3s/prLKGIpjnP+MS91Gcijf69pOOXwtfJJm9aH7RFppsWXM/2PNy4emKMxwa8LoxGkjvRb3
VopAbSd+eROD+1Eh7xKRS0A03OypKp6WIb1z/XQAGObPh16xuMcmL3lfDA+21v7Q6ErJrLFj8aEp
A9Z3VnB+A46yHEmP5SxksKtonikj6RCerpiIg6UswtaPl/1yECZ6kVvQScrkkOYcm/68KrXChCbC
HUiDXz6dOoclaVUYWrXsVU4pbkIjFLA78Uy1LblfdmNYlgy88Np2aWPCfpXocgC+cmBIEDxlH2XK
wWPuVfFJsOqvgteGSM3JxeR0rZ6Rn6kWX6flL56mb7ZiijWaZ1k4beRmKYMflv8JisVUNBg/yUVl
8yOWgketc35WKKiHuP3FC9TFE5LJyhjDGukiWW95YprX2n5GSvJDQwBamGy2BM//hHtPTzgWfLU2
P14y/sSvS25x7LYD7OTt3tbix9T+BsiCJGWkxCs/l5JvG2YrB9ZMwjj7WK/6A3BgemSJb1QzfjPg
AXvef/qjpYbvNKnoY6gR6IDvuDNFNnFjMPoQiniie1/reXd/V+Xcljvf2GyHA+NgfA24Kcikg62i
/JywN+23MBrYqbxvaaOdxPYXhg9otJht9q13xSxB41qywQvqjkJvftNIo7A/ejaQABiodrc1+MR5
wAOR7YUXElIpSOgu8WGyy0PrYLqfmb5GcUnzdELygjvFIW5ySBIUNwCz/Co0okbIyB+Cz3ikCWRr
A4SeO2ag5EcCCTNBVycjlesBvXVT3Y9S/ZYx96B926btoHLOZuunFMlI+A64nJjSIH7ijjQFWsFU
ZM/+CGDLbFYr6gv60G3xOud2fLQsxNR1Aulk6g9E6bGadNP3Sgx513IWbyfbiViYAW8M8bGszYct
WjDo4k2rtQ/C7OT6NKw8Q1989BkHfz2+B13CXQJSn5T3SZY1lIExQkoM5+CA1Ngt3sQr6ZlPCsMK
vLEpLEE3XWOj/Aui9gflcw3MgpFSLIt+1zm0Rxag8fUNpGuLP0lLk4L0NFrvzD5Sy/QgCBtbVf42
HxdjNVha+SNT7EC7FeI1iJJPu/d/sdTfKhdOrq09tylGG3CwdeCxGRNF7SFar/quwhwPkr/Rj4mz
/oyJZh4H1T3Yi/wFEcYXVPYIcwkS5ER7AqiJ7aBTvtodReQgaJMDPmygEQ0Pr9GmP1nNTWDS6yRc
t90ka3ticPKzqhoIRI1mIhJi5597KuvL1MNAqy3UawCQFnx4A0/9aXTl26S0aWup/9qqXiHwkavU
eBoUpBIts/+l0h/3la20XYX5UY0mUjTrA65PHRdkteG/Mnrl2V8TwI6hlbwrzXFPbkZRfFtoh8Wm
7qSw++FxVMlnqb924MuplQDlqpo1WKX/ZHEV3QEHtcKh41nHN9KjMK3PPj0mh9R2xcWnFGHXVKm9
N4TOCY7+OuK60IUJOh4z28VkmGgWqPVSO2k0vzVrTM4W2tqLGoc/bQuyvFb87T1y3kkJtDBTkpkc
j3BNNx0EKW+/4XyOjtscZ7oh3rFVxDwE6l14kMDYHwMOWueq1cqLPr/NDnw0w976ChfoA3nufg5u
9oiGu7X4mPQKNlFWWnZI4evWDZ581H0MuVKjv7k0sfZ2BJdNw/2clPXFROjLnL3jiqN1b/vpxDF5
Wk8FQPzUf9I6aE1K4xI4kz2/NGX81s/eZTMihLbnPNd02GA7Wk5NbIMMBtcVxrBjqLJfMhI6ixcl
NUL86LRcvEx4O0Vj76if4pY68x3zwIIJZZ6pAN+MbfHDUCGEGIvVM0Ge6AbogsyGuF1qznitpvZc
Mo+KZM14tWBgHAz1sV1ootQHY8e9AySca/CVdDiXZ8H5NRHPJYhtX6e+b0i4fvnWzPplnCym1CBr
KupCHOO7slr9mGt0blkOLpFhpW21SxXhhXPsuZB0BZXFVjXdLXVCLNPbXK/Da6woPXR1gvU5Kews
7z84/ekMPbSPBlDErrQs+yC6ZH31mIRHxO37A6cHDoOmAkLeyX2tl1fDmf+sY/9cEbeMeo4sTI8n
qhTj4uIlBhOOwrX/dbP9DSWdjdB8HhLlPuYUC6CWcyNd1KWT1swWDtiqsuFNW6N2X5F5vpKEOoDj
nc+N3ny7AEP1qWbo4FcH8cGhvT/mnmDYPPYqtAlN+Xj6OMSZx6wUHtU1hnHOOzpdrXarXFm2HLFz
Hhz5DGSHAcwAqA8rzgDxDAmMfc4B/qjxHT7//wdhllHjYh6k75Z2MBHQkdpGlsbL4k5PVYrB1hsA
23TmvEZTX0xBOpMe1WwXFMOWtPKcljRQ2Z0KpPyT4+UcXvr8WQPMxGCOkfhi/cZTdyF4BAlrlZw9
qOex66PsmGst/ttoGXakU5lmrivH0qZ+QEqndlH+41RHFAmeBjZzFjOVvwDV1PFKWQ/KGQnDUL0I
1Z8ZD/CdRpGCH0u2SaQLOvqedP+RmVsGhDMmsi78K5b0gtijFY4GwJ2R+mIeKjkn+bPPZZEoYGBJ
opyZrBmE6IypYgLeLG/0wiyDDbgYd3DUDNVfgldbWo93jsRRfhWL8d2X1MBKOb9gth6DRaR2gH5V
biXKcU57BNMWfdd09hJxZx/vCp27akbu9zDYpRMqx/HDtKYyTjfFzXbN+kz2nFrQTPDs4LGsIGSB
9mO0JcsnpRVnTjPkylilkLu+auhkAbsWUcGeU54ASM6Ge/I7tvBmGH9aEJKryT22GFaqntpX31Jv
mzZ6UjFMRZpR4apz/8zBRpBcxpkSKycP8oUs1pTmuybNvQNZECamxNYCY9rq14hG7sCIdFGzeP98
KfFNNAsB4JOmdfaeA/IF3sI/L6XINr74o4OzeNUhzUCZqqCgUPjK9Xs27n0oh4Ecqq++LvaNCSAN
w7Cj49GwfUSWWX/384lQMano/2C8uA2ByZUXr5aPS13Fe6OfXvAeW5fJdOdgstudRVCCNQZQHSUf
RtALiicMn7OAPSUUZTlMecAA8EsJeM/t+g20JuGcbnGHKIEaqbEA6ja9EZ/prhlGy8jDVE9cNsSB
yPGQqxyEEzscwP6HWW/+NGM7MPIGlblGqqPLk4Zt4tYwRyZZNef/fqiId5CzowWOMDpm1eYtQWnb
D1nanv/7odPrutz991MD8sy53H5/0jZeVBe/g7NwyrB7KPSa4oXu2qtmLyUsCX04K64k+3bhEIQH
JrAb5wfZGawT2djeipmj0zNHXLq8wJCvtvoZf1c5lIQK9iF7pcJWm5mBavmDnZEUhdSjh42nH/SR
d23kbrOLO+c4Qhzf62n93HolX7DCUO+hgVO0Uu5ZGgB+Yuis9ZS7CaoMHVYEdns4LbrSNOCTMAdt
wi5nZdsHK62jjGzRaRoxrVC71dHJTPNcWYfMBKzQSckZMHOiXjU2xGmSHyWrQmQnsxXkcLp32GW9
oIKq2elVsl/lBgz0a2QFajRCNrcLBEQoAmN9blxRXYxcPy9D/WRHvGJVkHQWMNXJhbN9tasxIjrE
mbx06oPQmPvRUKD2wNRcZZ4GHlawlOrQrc21WYb4RGNXANbDvIBNAmejaG6kejFG9w2EIp1qZMZd
0kKGgiT3X5CRMzANmRiiIy3t0wcS3/Ye3qezg0/GEQRmdtA1UtCC5ahD/NDaWnJWizj0kw8+HtQQ
NQVzaKNB8Mma16b3/pT5kERYkgx0QquKzKrQz0NVf/co2zg4EbyS2KB+AucWey4ZSPo5m9adD3Zi
UKITZ+2+Wu7nVIxvUxoHthovussEnt25a1cuKQGmuiOcZXgaA7FYksxswg0JRnPqdqtFsjs3tNe1
Ui855Zo7wHRW0PRXsIgUI7oMNW51ChRoVNRtYDqgTY3ix3QixCNn5AKpnH1aVs+6IVVENhYKH+3d
kdZoFDLoDpEn1/yTYhIppdFugd+d09Rw+fL1sSC6cCz8Maq02LjwtLxlM0lvrMHxX6Eoci/Vvd0u
zv1gMomuZt0MMm4cO0NzzP1acAhVNBWZtWfehrH+4DRF2zzipeb10ehyWtqm5AYa/67DW7Xznf7B
nI02KPG3ATkvfote+0g3R+sCOVesDUfrfIJQPBBkzKd3Q2PmgpWAHUl3jo6Z7+OVb2EnG66+BTev
ou0eu9XsCbJXD6RX76lKwllq9d4xBZtIq2cFHs/87bMJ+EaZvuUxuhXo4Hy7VKhUflLj9VhmPpQ7
9h+rvW9I9xBpWfkEcxwMgO9GgJVula4R0brfyS39U+pp+g7/dejNtuCPqu3d67qJsE7Dsy+N7tzb
bXccJ3GtdbZRI81izOoDwTAVQq0HuK3X+7wjCWiaGONKGmkC+TPL1AyXIv3wPZ393EGDV3YTgS8Y
4Ie9OUbfHpt4+USdfiHmHYJTHig/qy226GkJNEjTDNb6byrSvhMuBLt5smnhRltTpXvPoRn839DI
fWPc9fXaUq2NxyDzRRXwCR1sHdE4K0YZFlNxkItuRBQ/it1tNTeap124R6Kd3OS8k5No043qmifw
/xCGVG7v4XgMa8bUPWUgPJasznFMmY+1xB8dDZLOWrxPlQm9exYNwwTXvO8qpjMdFFNMOXEVFUnB
x0nF0aO0Ov3cVNpfLm2c5BtZdHem8I///cts+xVK67oH7EP//wX//f8D7az4DYzbf//UQbN61Kz6
EdnDwX2wzxqZU7mS2Y///eDXbxwYj3qrp+/EtXNORcp+qo283S8F4jhgopi5e90einrOHgu3twJy
0dUpNqclom7kR8x9fy1T93VkLT7SDPPhg2eIxh5oTenfvBgMK8d6Gj2GnMsC3dqBdmf4Qr5Uq5He
F8K6y/muv6QOYxchphuNEOm40H/lx2SV4B4DOsfeIBO+UrhHuutLmjEG9YKFCf3KOIhVU/i6MGfQ
Gfdr/+MBnF5kXz2UNqCxqZu6k3SZFs4jr4dmqjx0c3v4bDHIeo3523bYjRK820luV9E6c85MdLZ4
Iq00XNfu90g9+X2di0OqTcb9CPJ/J0eD987V4juMWvSuVOiz47qoMwk5LyJBvk/n/CSnShFToD/V
ElRBd1yMCkao6IwWj1Trt3fu5KogqWMLxKoJFCJ2zmuBC1RqWwiphkdqp8rZdcAPDzOpMP7Dz+mS
QGS1oOt1BQNasa7TUezLWrhHMtr9q0NPa5O6LmjG8gmxO0o7xPleR6pX0nznPkYVoeV/kaha95XS
KSClcXvgj70NBrvBiMT3TfxO7/zpr7GxSEUyR9Y7U7AhcEpV07lceg+UX+MbrvmPq6JLjxZKlM70
WCfW5JWje8OGbgbGnGUMONb0IhE29YbYhblk+84V7ZNZLa8GwcEbxyGdwE7yU2oDO5fdZQegOxmC
ugb0gd/b6fkXkK5p72hUdEqu6rdB9Ho0a4QZvWIaoWA2GVWGebHLRoevOHMCN2l/e4tjXNPGPwu5
Dbwvnnp2tHXA3iJKxPsNc9UVzD1535nUSGLYQ3lWRndF8fMDfe0WeCMjImYMHJUi9vs1vrWr+aiX
FUjbzQRlrwaALZ0BmWuun1y2IK7My97XG7Ywdoq0pKvtYYRvcdcrN4zd7tdTfBK4bNFJh/qvVrsJ
o6cpamuO4wyygAcSoyZLPdYR7bZ3Nqh1gK7uQFHL+k/sB6AfDOUjbal4AkotIA/+j3oOSF1l0RCT
lIeF3asB7q85qQp7a3qqFxR1TWOkkhlXsiHGyW2QM+O8IhVs8GqYRTeeEDEeulYXexe1z2iwyJls
obbJWGim4GhftdV16rm5pBauOUsjsQq2kdj6p7fgzl5LeM79NBc0tf/yN1wZPzjgCXlqYrheEc5o
5jawXKvMeczFBHTIhlRa2elpdVEKLS9qVu2zdvunym6ws7ede3DprOzLirjWkPinAthj2wDmABnQ
73LD+Luk3/Cli0CMxrchjAdu2scRysV90mj/uGh6BGWwq9VLvMcY8rAs6Y+fxnMk9PYmvdfGM9ed
VtUO8R4mRsYAQ6YbMvoOnGvRudRTJtaHu6i3eV0D6cs/2gCDrK/nFwMIXjAYBJVjMO+Eldnccpur
3TCguyGRUj9H/zrVni5PPNHE1j5gLdU5KcTo+jtbb3+Tqmz4u0ni6xYE+sz6LhZD3uPoJIVjUPkd
+0gGLinZfkPO4zyHyuPfJirLpg2OILW/tDaj9ZlXQRkisxYk7ATdKRgz5zr4bUhy5YBd/4oJq41K
ywU+CY08LKetnnrZujWgZ6FLL/zpwLIaFRnmclNArqOenq5alt/2UGeQJLOrYvoTT5SV1agxwIGX
MF+xCnRYXStrvQNuCpPHHqmv79Xe7YkIJJCvTP3QjTycZu8+tXJeQjCpijsPs9TG2VnsaMnY/BOE
7fC8Nm+IQMnJkt6vMf5xsepAmRaEvtkH/WEI1AinYJvp68Z0dNvpyWTUvaM3Lcoxag1UlKLHhrEO
1HxMWdTWcYv1VSYn8NUM1pVlbTr3MBsDSfkX802y54YGF6AueRSTfD4ZXfKwODF5hor4G+PwcdfW
iKi9f00yuuwz5E4w6caRpDVQWD27cz3vnxg0/hUhikPvV9GQLOkD2No75RXv1eQ+8R+jZ9yHMtD3
+EqpBYNa5wXJYH7pS8Grrx4VYvC+daiTtn5nnwuLlzsrH5Fm06EdeRZ9E2bXHaqBsi7TJhxg8aDq
xp0xuXKvt+5NWbLdU/LFyArZskAOCkk0kM5y05ORGwC5HB5TZWOrNh67TGApNJ43QNNeS71XzEac
Z70xNCxlnLSWehyN8XjLKHlB5PDSHi1kZvTmF/HIkpEfDStpGWXSOIfd5Jd1nuaPVBMs31xt/Jkz
LoO0O0GwM/B0Dh+z15xEBaNkTZvT7NDrtlhP2PH+emC5gMjGRlUz1aWJQI7pfJm5M7hEvDBZG8gY
2rEW/c+0kpaYTDJciMFvpU8jDHN5/xsqSwXHk6VzMnJKDSTDvw0sqTWWtwee2NDWaJJWG4G4M8yi
HNYcrk1ei1AfRxn4S3k3lv6XP3juoWlm/nq0eKrFfW8c5gTuOoUYaC2+5Ff2GWOfOTM735CNx4YN
ayf9TfJNpmvtQQD2XN14Uq57Lec4qE1Qo4iwHjczxsmuv6SUZrzMouofVM83rDV3SJ8ibAdQx6MN
p0Tq8bcbUzo4aQlNePP4wyp+zJpiffuvWWKuk79VRWclAoYdrF1anlIdXhFXkvPcY8SYuxnSJEM3
rNSYnZqcHaNzLnKcGZp1ASPt7INKm/w4ePgkYvcCcO6N9kzodoqfTXMSI02VUB7zCmqnQbnaYkEn
yVbW6A7K2rumaRMfvQa1zOdq0XrLGi0E18NBbqP1BKbfKheYgw67SwyWttwEOcLtRmNTB9zyvukU
BfZZu+EbQAxbzMWWdhjDuGztnWPfC59xYtWmzsFVtkUJg8OBvLbLkzTpe8BYDBgWV2xVqGpnztSk
Ckw6RVxHDpavnSmXH3subjzY4bDk4kXF7WeVY5rH0XIYBCkcs9c7FmeemKVYARmk5h8SLQKHPHdl
qUUj3uSgjnvGpfKLpLsXtsXwrBSyGJeVikchwN/i7JXw4p3lNBlHyk7tTcAgwhPykagkDDdSOb6t
v+klS9dgxVfYoXWkKOzj0KLmo13g5HZIZvFaYBhAewn0wnkr3ImucF55eNMur8PKZzkpGhVkVmFi
YAAxDzGuBUpDGq/+pyfoZW6sPNRHmKXOV8/g4KBsCCvSmf/VCzOKAeYJ2NnPtpETKSzqJxsqbihp
r6N4g3S6z9yN8Fytdn3bYDjra/uw5DPXTxR63B7d3w1kETDWZWyWVeXBogsEnc4+zrLGKUbwappZ
Cdif8YdPjwZ3sah3O2iLxhp1JcntdZBpaMw9JAw13pKZ9prERjlUoviuJb3F5aDCplGcExz5BBK3
ClxFr1Lvj0DASXdsN7YXCHQrCAz9SWNNO67+UzwbFw/WKgNB4CGqfmSzYadrkhep185hsXCIL8t0
gaCb3ullXbNEOMOdW7MHzOt5Wud1X068mt1MK2FBmxBGNuKpGiXWz2mMVyL1SBjIgWpEQeyb2bE6
mKIuIF0sxR3qpk3jfPrHRzsFc/DgL71xX7ftY9blRlh13qPT/kn66q87cGKZBgDYbY513Gop7XBr
mtQQtALT+jNVFv28iKlBq4ZthTIRULqewfOc3etznJ27TpNH/Cc/BBQZUGXvHFbb51INQCDHfk8B
VH0atSevMu8T64uJMj67VLz31H1szQah4tLF7XW84U3bLzpKVNwZb4JVVCu7O3sW1h47YIU5KhSx
/GvWlOUwqH9w6/qRQBusGQ4Ao7GU946XgoLp45PjdMGaJhHnDs4ccdzdcMKdJldcRek8WmnJbN/1
tdB0ckqDSf3stYWYmFPYjGp0Cte9QLheOCUMLJXjavup0H70nO1itbP2nOhDOFntH4WZNgRUhq+J
TuEzK0+G8hPNym6vTs1g3evL33JgEiQHdaipZkCycE7a2Lz79JYGxgKzuES4NAEALkIGMs6bHRCc
ryl3FqLyjCEoG6n2QEgPjiGBMAi6WssHqffZXhvbLuTzikkiYCsUTBtmpZAHaXaRGY6Idstk66LD
Zpc9oF257sIgy7nBA/tTmuUV9qN21NLfHHhT2pswnW3nCYnqEc4llfP6HnAQQ9Q5wxLHCXRn98wJ
uMPeLXJ5a+YLVdMdrs6aIiZ0krxvzCDdEi9L7N6q7tQy5gDWRKUPYpPalcUXmGJaEr4tyCEn0U3H
qo7NyBXCDrxNVq+1ARnJhUCTzr+LmQKcaTRW54X69y1BrpaZL1FbYZeWZ3eRIqy2uiqrx2siTVEc
xgGaNzidnbdKLZgxKsc5wp4DwbXR0PoKc0E2oeJET/5VhvYxNN2dgrMd9mXzOQDVDfwBfbBv4H3o
/fKZtsMJYZeTG/E0EPNPdUMT0GSvH7UxF0dX08IsNjlbO2wWy8IIL6YvgPMwdqwc2hB31GXEtAHI
EcJ0Pb3ikcGOWeYsg8wbTbp8xqFbLyRxWZXoFuLFgCw9TxcuU+dRIbubFg+3Hnv8q3i4JJ6CbhF7
8Cip+rWNydpbU/e4aDFRAGRXQ7PHgxjSD3BA9S6xaj+CJ/OdmpgZ5uwuoZE0agrDDEZ5hmnnHrxZ
v8sbWqSKDJ3XydCI2uRgJiaeKIc2sI+FTeaUwV8p5HpasLFhnnDUuUmASTIqPBKQ+zYUjbZ5Vf3Q
tY6d1Cf9pMHPy0nyHEqPaK1ubMTorOGWLt/bKrF3wtQusZ30oY6g3CuymhWbcfRDv2cKs7D7qJPh
TowL6MFypaKBSRZ0IPxCa0ll+lxezHKpd8668QLq4s0mWkrCbvyFDc6IUtZ3Td9/M1kHXWMGwkJ7
A1vA3RAAak5PnmZtdFoXsng/v7C5/9f15JcFmlidZocx1yV2kfRGi+G8x4GLdbhvzpl7yNKCwUD8
Va0JvgRz+u7j7BGv6J1euby5OXp5OqP+47UeY3iUae4edeon6eQlfyqiNumqE1Hom4YjJVRoH0GG
8Ad4JMihCe9U9TjZnM0Mg2bzRmL5NGZeL0mTVYrxBaznz7K42BYn4rmJ6+/MclUIKvWfEi5WyEPy
p2mGge29kLvVjfcjOcNAleln0neRT+8D37T21JOb5m5oftQeZ5HSctzAMPIXiK3d3jEx8azJd8fS
aDsrxbl1KUJnggfAWPRJzGN26BthkU/U3tMuefNSTtyasLpTVTRfurbc6W6Cds/Nqc9Gi7P2hZzN
Bc1r3lkgrkI5o+RzNnwdxSwifak/Kp9Kcn/KbN5xcam4NJ96Y/0oBfMt32sJX9EV1HWyPtb59Op3
5okXkA2OUCPSxUSDRe+go6liCVqyzzpAJ3w92O/a3OTRW2bm0CaGm3pxHtMBmkjuc18a8dJs8b07
lvmI7xMPuJqCWnYRolHUU22FluI+IxBT1GhUj2qO3T3LwXFBTTjKNnvJxgfXWYyjVq3Z2Z17zBOT
ehonzgHmtKXP+PuzFgdT1vtPRl88a1usevtfk5j3OgTr0MzpWqCbgDtBaKEvHC0jPRuZ7h9E2oe9
TnZNM0EBbWfLxIgmmfpv61Q8aDlsIYMANycmHo76Ke4fuRsSxGzL94ZGmSNXuDs/pW6wLQ52y221
NKrnPtFfAGn+j70z3a1bSbvzreQGeFAkq4rkz+x5S1vzYFl/CMuSOc8zrz4Pfb5GbOm0lQ4QIAHS
g3Eatlt7IItV613rWexdokZAK2yOzPHvLTPnxDLEP9j0P81ld1e7LMOA4x+GFip/PT0kirs+pzTQ
q2JqfQlVRm5rs8UggNj7eA06TfxuuTvZQt07fnbScTksQ57bWGwtP/DOho5do9E5mGwmNlC5yaUV
4QEk60rElLI2hiY/ZokQX1WSJ0dUsBUJ53KXTMnO5kh77jg9QlrCvJle7tcx1Zd17+hzaR1jbTF0
iiGw+Ni6Zpz3VF5gQh0A0qV9PG/Y7zCmO9SykZzLkXIlo5qhNN6MgIl7nSUbttdrxMpqPUYQPQfT
yU5Q9R5rptlrJ3NJxJjFbZuB4O5TSkuMiXyM66zk2PYPQZFdS3A9kw7FaS6aFzlafGdBdl3KLjya
7VcngdBMYOExrEaxsvAAgpdvD35KCHfyp6vYgzogqeQuvWqfMYseaD9DQAmNVSwH+7Jf9saL0iyS
eC0SiajU7rM+/oq3O+sYTkyD9SBrfpPEJwBmnx4AZh975edvHVqRmyD2hL7R0BfHp8nMb88UcFdq
4xrfGore9NpZlnns0+IaYPhZyhTwGJv9zl97Ttjf1Tbqlx20544aHvuRtrPWtOSqE3O3bqQ3XLQG
1drN2LqLeoERl7Up42G/4SiJTbbCvkInobUOVfdUg4PG3hH/SIMGUB8o5HymOC40ip3mjGqXkKAG
fwPl7CHWA8x1ZVEKpbPN4LBueOpU14GH90Aeid58rzy8wFTX096WDDvsfQP2YAfxNzlLqZRxUn/H
NHJLFWOxGvked0XibbSFibGk3fsiLx5yKzzv7Mzbemzld27p5xuqm2hmX/alc/mFwEaAPk9Bkt3s
/Ti+Geys2WR4ZHyyMHDMrFXFyClpESVmk+yt5quzu/LIJis8jlFyxntsDyM/YIhPdSmSrTLY69gi
dnCxtvMh7fUhEwqFS+hvRZEYmA2pYAAxGa6jvISiGZRnVPVAmzMbztTBTKNGAsMcgRjSnnPSDrqF
JWhnT134CwhrCaaWlmcYgG1BRVf1VjkRZg63uvZMz7/w7hqZ2reckc8MXDNVCcc1iegZjitkLC7N
jbaXUPRstixPHnP6Lqr3iqghuxoqDaLu2pZIrj75rG3eC4b1ZjgiNdzYTdbt07ZKaHTGvuGHsMd8
YFjg0sSun9vdrEOOCXh6fHSiUbR3HnSLiepvKoyXGmN3S7k8TinlMc8owGI5DQFa+uxNCqezUD8T
i8LB7zgPI9Xs63hOOYxyvcdqhAphFAdKH8gdVCiHA+UXJOHzLTZEez1RgSFsAG5N72wkDByeT18g
e+8zKmiZw2LRTPtzj96buW8HAh7Jaz/463oYFthWdRbKltrDzJuYEF9bgJg2gc0gxwUTvh2Q91c/
f0kyzhyzw4uK0vkhDqyeaadB1jzPHjFQoG/SsY7Pnh3N4JXxdlxOiMxWzvw871aS/egmg1y3tvE6
klUa+AejOHk1BPMU1AajTaRFk4RWiKWyNtjX+u10HqOZbxLBrjKBiOpzb3NYKC+DNtrpcjgRZTe3
RT9/i9yl3SRhLBn3X3sMseygGbvLSFxShXGmXYXoWPk3E7hR1qFh13YwbrUH99MjUzo3T16D7XdZ
uw0axAoL6SZJ0XDCybzker2jtB6Wl+GsRbSzCs5PpkFF70igYgeH5IiFnwcymGB3WqoqTLEvehOx
k74mwHJGSfLJzLcQ1yt8XiuKbvxDySW38nJlHsNpePTxF3NU5dNm045ZydB82s3XrIGj4LcIvwkb
cjpR10ZDtR0D9Wnd00VGeQbuXr9SGLDoQptkjf2VdEfHAUPKnH6xRN0IG9HajbsrkpjpFoMoSG/P
95hk+Be1SvZyPrr24Gwph8Kt46BFuTofz0aH+WKdjueMe08Et/ptQ5HmNpTJUQbTo0VP3MoVQ83Z
qcYdG2CVQpzec5rn1I8dHRcL7VlNWl+FcUHpo387gHlfdbHxCtJuS3pAr7MyvWS3yFhJ0NstXApH
I+LprqrrVaHaG8Pxz33cbi7VgMdh6WQOvEvMJMm6+oalNaFf2iKPUjcr2ptZNLJsgsUH/4lqIUrs
6A7pLIlDrebQCnHZV+Vp8hcFd+qPbWu+1H7Snbh5WPuSmyZE9oBnS4VtcdEH9tPQNd4Rf851mNXl
AfZXOdikAYGnLly/YajYq1c5EyxlrD0ERNLq3G1JmZJ/wmCXdnQrt8jac0u1ezBwAA2uk9SJzoKl
4ZfK+/Voxt1tNt/mDHWDlsXD6TMP1xaEMbyAttVfMTDfW1MBY0zDFKLF75gUmgIbBAVIQkQvKudZ
1Zoq4hT1JCiJEUxNal3//MWPrNuJBpV1izFxpbdg3yDaU/Z4xHiaYycjTZVlB9elmwf3Nt5z2q50
IHCKFbsKGtwF50oeux5eTWCp2Tb065UsaHEebQIfILUO/oBWzoaYdgmUgdJxmGlornq32PzMJP9H
0ex/hsn8Rtb6t7ns3/7UvyNu/d8Y3nYIx/97Js2qyL9F9e/Z7eVv/J3dNrT7F0A/1wbq5yjbE0St
/wtEs/wWCBgHDo2wFlLWLxgt0/rLNuHPeI6SjGlt/lLzN0WL3xGWNBXkIVMqR/1HyW3rd+aeUlrb
4MAtBfWG8Lgpl9//BeY2jvBFxhk0d9Faj1q3r5PRn1FIeZE2/n1aNz8Sj1U2U9l3y0w5nY5rZfZ3
mYUPMG2IuRkseit/AvOe1uvcm29bTnBY6cP17KZq9cvn+k8IBfU7//Hny5UYPvhgMH1ZmGF+f7kd
m1cbEdXcYPQ/0A4BXIRsCGMyXDxTiBCRURfauptgmPHfxCw3KXkpOwQqjCuRQy39CwnE/1aRZPXV
tKfLh9CI6LDye/NVbS0qZSbXoywN8h3xVWVdiBFIvgtVY6NzH8WawVnF5APtkurZLGYdoWv3W0OU
gNE3XprplOJByh2bDDEharNrvlTp0TPnx2qJnlTK7VcNaj4jEtJAdI10CabZtHsjxL+kt+0EBvd8
C/03YJhFM8ZgMxBr1TNxsWnVDNaX0LPvZ+xIeM0TYCLEz4AgHZKa5r4a4YEWyHo3GpU6BrC1/HB0
Dg1/JrHbXcppYa0p4G2LZZePWa4FEF4X8i4TIaVazO790MNmX5/mMWOG55CK9NIqX1Vz+EOL+FqY
4rthldd08D2XBjkJwBvDMh/qlplFymgDDNrGE/P3Lg3eMsBEFKkXyYqD81jjdp0WN59RxsMKU62x
bxL3rBNf84pa3EQ/T653B+LzpqSoICAujY/qPhKaQTmyCx7eaOuz7AZzXJ/KuqemkeKWyv5OYuRO
0NG8Zbb2lmTUvNUdRFBRYUJEEKH65ziJGA3VdjC4hrf97DwMAyd4OfxIaT1BBKNth2pBbeBhMxpM
wKNML0MGvF7DYAdYWw+GXkRrh57jgTAfpOGRc+WiU4Yo6/9/of1f4hb+Gf51env5huT+KyTDXP7G
f0Ey9F/ask1z4axYEvo7xJO/gV+2+ssUttauZVrusgD/T0iGLf9ioum5y79/kjBYUP5rnf0J3YAw
KDyxsFiXxfk/oRVCHGNt+oW4YmnXc+jdxA8lBL/rguP4damt/ZxKdAdSrXBCcq1OSW9zofR3BAHr
rXWmiVyDB7tfpv5Gcdg5QTE65Hq+HUgcbnKjnC7HiiXH76haA3yUu+dBE9xQyAqWKKIZVCOTbdB+
yTwRWqWjzmR8XdQob4E7rqWC82INRsh2r+GgmGJWGKec6qQi8h7SznwtogkvQxknuxqME2ny5KKQ
ZXtuMKxdxVR+nBW0kG57UvZrj5I39EZEgrio7+eJEs+xd9p1kxnJygsLLHCpT+ZVsnToYWRfNAXt
BqLv19SMD1UuuZFAi0M3dPIfBQywlqHt2jW870ZSUUzbNNNKBzU2qaw95QRPUOEo70E9xZxVrrxJ
B7QwlS+Er54wXbe3dR7oXaowY2kzgFmF6QuBn2Yat3IfzZJ+PMrWnMdpzgCXFhyOWf6VeV4VFE2k
xIQdsFkiT7PLPsKirqv0yqxImgz5s8ynC0yyCbkAYidxgXacebM4JGXLWBBTRCFgi/hlR8zNNZ9i
A4ODrMZHd5oep3B8iFRJlckssF8oPCRtwEmxieZbdOvFTwTEKo8GPJHpiUMFEV1xX4J+ZyA0EI3H
PaOHhTaQYaguNe86C4AzS+Yefp7g1zUw53GChpkQcKBIaFU5JoP/3HjTeVTKV90m6VbV7m2RkRaK
Cq89TW3nobjnd24/RA95ob66qZ+yBW2HLUE4fzNkIM7U6L4Rb+XhNrRonooYC6usj/Cs9hQ6I5mk
F13s0AnTQjwI6/oQ2NkZGvwzfu1bLrZ6Hfo8dbyMnlVpPIACUDwsAmpEJ4CXdkK+xrO+yyQpUBaL
b10JaRsOJOfZgrGuhQOqJ7C90iNZjpqwLI+V+rkvA29rzhRMMm04OgDzEKKYT9lzXeyHpLFv61BR
QpHVnNXCqcIZa7+2ufzBIQQ/XMxZahja9sR5rLsqJ2spMuhr5vhmfdMYWOM8p8Y+PcQr6Lfb2HOu
zIgAnodtAd/4wteK39iz3VQJ6S8vtq4HNnDsyQ3izUJz93nBMaiXWgi/+jJmwbd8gnU5w2A4dU6G
gJ8NT5wpMDOk/LAQTfumGDVD1iA/a3BZ0WdNUXkg9T3a1/cq0E9Fyg0VKIJMYY2ROSC8kXj6kmv+
zisQfEWPr83KHUpTWjC6Xu8156EJDKFtuTkpJyDUDroHZ6pw2GS4wYZdSXCWRcl3wSBhU6faO46W
Z/OQ44wYmzg2yLLJbeDHycamaQOKJZuhxgHIYgV6Oh+jEXGcE5uvcL9wBjurRIc2lhK2nrPxyxjn
6Va77i41BSRN37hgqHpnmQkOsUpyHzsWcZLRfK7zgdOhKt+ScGqgDYLv09SQ2nbVnDsCLzgixHTI
RXNv0Qm+jm0KydnG4V3FkEGWK/MvXCh/RzJHAKpmGpmC5UN1cPJPmRpv1YCVw5rKhLfMDosLuT+4
OHb4/6/2s521GECIfnybQ0AaVZPvbHf+2oHo30XmcDkg/GuHehFtU/9QyeQpi+cfYThYS+vQU5gV
P4as/CHz8GWe1RUjl3ztFfNXZOQD8MINQ5JtbGTboh52oPEow4w2/gwOmrJGFDpYEV0Ns04nPU7F
goHVoL7Wkk20EX6j8p6upcwhoerjRWSYtnKs7kFBaOt9PGLgZogNl2i4jdD3tRu9VoX5nEBlgyJd
bAgDyy31sgxwM8JUE/uvg7bMFzTtco/VXxym0eD4rwh466HEcJXj1+YLAOfg2FvMvSn9sOZ1r2sc
mq51GxNPWvWEPE/ZpG8bpUquGys8ZKm65UZ8wpRAizs8hjXiMp5Zagtp1jsDgQrFhFhdEIq7WfTP
UMNDopKY0KbIQkUb3PtZzPEuGXK0n67+OpRMi7upv6yb+iyeSL0MaXdrc6/3ZUItcvaUR809J+aZ
VGxC0s1vEV2xbZ3MLsRESNXKfrSsftNLFBszb+5aTQ3QZKfj5ZyOSIMOk8bey26d0bqzfYI7aD9Y
twrMKiTdgnTBaTDEIH9erSyccBR25PdINwQnO2feV2Z75xABohQRqxURyq8EKr4a0RytFGLq2o7l
fSjLENDBwLStorVbWgx8gzwg3SEvzRTJWxIONAGT2AF2Sm3kwB/gPTGbi3jzlXg0+jRb3EyUoDbO
i9Uwg62cRbzSCEMCYoCzlC66gqRMjc8VOT4j3wQC1JPBsJmiFqc5xctZnRxoTF1Tt/UIr+KVRyTr
UkkNXYzRSrIZ71uNWdm/bohY9F2360X76Ir+tmTUb3cocBSCMQoMclhW8V4aTEma1OYoYTEbDrBC
kRa+kpLsBphgxlgYi+z0UA3dSzHaz3473rMbuyMH/eKPLrrQaJOnc46e0vtaqwYbLtaJL3kAjjPv
S+86AlDMUN8mANviNYJfQuMUjpFpF9PY2nSge+P4ENfyrnV66uf80FljdL5MSzRXOzXybTGP9zqI
bqTIHhrCVkQpgD75J9tIr5mhHRxJ3tYPMhxJ9I6oRNykdQeQhZYbFcSv3gCJrM+1t3cjPv5Cg0sl
soYXYBTVJrXmx44eFkarhPcclVy4NHOvatk9aBJFFk7iHJU1gDTUuTMDkfrA0nBouuSCVvmGLHL+
EgG4wQKCws7cpaZ8hppsoiobV9CD1CWXLjG0HHnbauSZbNWtg6ncoO6UHtGTjak6pciyW6pEJxee
0qyrwzws48sGNwETkX1p8TjLmaYvKMtO7DjOXfpwfnzVnveOuLJ4dlLAe2hb78kP/Al+9jJA6pfr
L9SQWdxNk0Q3g84ebeylGfdSTM0wxpwLutD3DdJTndcMrgb+C5Ckb9e2MW2xQ21Mq8IGMY4HMem7
zuxht5g7elT2iz5gYLzUiWR0kB7CZAGI5Zwb5S7Cdby2zOoC7ECxsVHQ2pmpfs3U0ZPqrNMmQ5M6
30+wXxAkB6bG/Z6S7LuGlYHSUf9eWdWBvfe14YD48TxvG1QJ9SDV/GOm0E1mGka/pgPVX1dGudPS
vMRFh1HYuCqo6Knz8l6RQ8JZ7n5NJaPHJlSQVMF/IJDzyJP9GrrpmYrYC5Vi3NgD2WI5dOt8iquD
8B2A0+PbnDbXSVsdc2yJq7LpcKqrZiHPXfgRGDld7UGkHUtWIDg2V+44n7PuVAjW8xZvMos5DV1s
eIq9HXKK9jOgbe7jlFHPOqrbGfJOhm8hBfCE9YJk8aR/TNWMLDEMdBwS589cCtZTjDuLGNPz0MEC
ooqAU667FSPwr9k8E7l5YaNKMgyLvji4fWp/TFcVFLYmrL4PDb1omWkQ+HL0StjhaW4GlMTkGLGx
yZeskQcZlCiUczX4w0WtKVFg2xDrGz8ZN1l0Ciq1yQpei2S8i5l3nMwbP2++oNPsY5vRVZP7yzCo
nzdVFm6HidBo0j3pEXvCBPeHFVHn6tEzq32eOJQzRLeB+EKb0M7WUM2U2axKjmqMwcI7rlfW2mTX
jOmmhRy7rBmif51KUsJZfiwj+WMENTOZ/o1D+L4fb/OZ9sCK8drwQ2f5RU2lRTiQYqNQ3XWLNbhB
RCVYYBNj9oQtdYut4pnaDSTtiVTlTQGUPPXVG1aT1TBWlD9V6zm/K7zg3PMfyDtQ6IQZlb5ZM8y3
XL/Y571N7L/o0N21zBSz5n7C5Fcm40rXTKxQGuY+JRYL332C9tYlG2mNJNPg6tImEzV0m6voPO2c
LUnyU8/uUFFaEloF7nQcKxRlq9ze4ac6Onb7HZvUl3kALYHLvOFYR/hhDQ3sWHg029PYxRh1X2GV
aRKWtBAJCoSYv9hza3XvY+aHEEX1GtTPEjuN/xoSyvFUf5ETO+kbMFtjOhOsNogXEAIMij0r7Kou
L7MhYVpKy1UgiB7k86YbCi7eHPm8xUX3o9AQ91gyY1whG5FG12SKAELYM7YvI33iG9lO7MBTHg1Z
/8WrOdn2/VbQ0Nxa6Wqegk3NZcLQ6M5yye+lC4Xduxm6p9F6GHoyMyACe96SCbd/yR0PqTpmLYY6
oMkbSg+x9AcMV8KXurE2wSi+KmegxlrtMQSwUBVPTDuOnkUEsRQH3PMHkMGkCVoguSjqlTxTMuTC
qIJNRnBzQ70PPvaMlCfjWXvX2cau8HiQ9NOeL06swz6/E2xCIiO5ATSHD69idAaWniEEPq+at90R
ISGns2vtcN/leNijgJKp4qywqWdL3Btggntwi9cc+y7jXpMKyrBeRWcD56tJUw4eSorBQ/ugG2c3
jdhec7Lnaxda1VYmfBNlu6nH8Ym9/kHNRXHFE13tBz9dSx6oU9Kd45DI4aSZL21UbyfZHlLX2hBG
Ja3CjivIIpwLpe8xiRbDQUUpvQoiCa9U7ACGMSueeFnEU2lMbhyDqnnTdF8yO+CjQ25lGGhckdm8
6ssXpp4YoeaD0KzsTXQ+luiw0XDbOEazBrIRERBxn6Xp7TDScrQXJGMTrO+WYKNRMbRh/0Gpt9df
yIApn4Zp1ehMb2VDTCk87xsDS2AHtiO5AUC+agiOeCEkh2reVq2zceyH0TWfOxeGUVwd4fGc51QQ
AOg54Nlme6caikZZOKJoao6NgfY791G9iXgU0Zyqdlho17Wj1kMlLrA7o6EM8X3NiC4Mw3sSQtNC
viL00Lt4ddnaAKMw5wfUhFeUIB5W39Oy3Mg6+lEKQd65OsuwxlTeuCRzjtAv86MOw699P25GeCsY
oPdxle3LMD14hnzxysDdqwwndxXczDYF2mFEzxSj7Z+m5ObtZyH7TCy5C9EFRIxZJopc49Vnogi+
3AaWF28NTNYiyN+wsfId45chVWmVrNHTdVe1HjNtsmVNXJFG1vbeydFlpkntsakfZt/dV5wAiMQd
GrPhUJ/fx8L5GqXEW8bZJARgp94GimVzTlyz+TbOPPcoFkQIGdlutDKz1nnWhczd7faAgZYC6kjt
kyg09pFrRXhLsBxSMxYAXGpzEOBRcUVPrf/FSsr+qAx9adZ1jPHOFruOSABjQUEsy0FBMWLQ4xWa
zq6wmfyaJj446pzTeBWrHlSlOYzQK8ndV80ItFIrYk81Tj3GdhTtNRB5lBkLRN2RLrvcWLzUCsdM
1bvr2LWMi/8jiu7/S0MxgYr674did9+61+i//ff620v07VfBluqufwm2Sv2l+ZfnSqVcUyyNCv8S
bOVfhPdNR2DsJqWzSK//ohrb1l+msoUWHvwOl98HNPyvwZj+S3iYej1NKY1pMxr5TwRbm9f1m1zr
2LayKatZQldSMGP4Xa6dU4w+clgMIWR2NGLhOf2++hwf+Xw0uVkOTuOxiVGzc0lDaIhuW7DONFZ7
6dbWfIxn4zUYFp2itSgdUNb5NBvgoKLmegpkdF2zkZ5nT34TTNuwigfNfoza8CSWmhMyTpsqx1NK
dkJcxOzjL1zdvyRqlLtkNMctIRHwNj7MmEoN1798Uf8wZXs3E3Ss5Z0rLbUnTSHsn7U/vwrVUNHS
osrLnOUOg8HEUYaor1FeT05Q7uoyCHZenprHHFMvQkcBAIn9NZReFL9orAFufSP9nB7LqYj3MBdw
IAx9fbLhKK2rwJuuI01fIwLhJ+Vpyxfyq77Oy3ZoA+IKo+EDW97CX/9llJkmQTUnUUDiT04Xdlua
Z3mUHUfUchrDfZpkZAz/KnWjT6aS70jqfFzSMR3XchmmgmuzFt3/l5/bxrSopjKCHTbZcjf4ycZM
XJ4EDtSjeDi0sdr++QtaBgW/v1HpUH4n8IZr7oT3PzAh99A7IU6mikgXCYiNVQEppTeylH7+yYdq
fnx3igewaQLe0p52xLvbABkYRmvsYjpCLTwT2VSwJZxufNOBcogR4trKPWCxSSEepDRQnbCft70G
X2890cQmrpKsPjTEW4jrJuTVsjL65Hr9+L07Do0sfAmWozDvvHuFsMqxyftDvm7LMj7SSKnPNXwU
yXN1ndkk1IqgopbJjT8pI1xWoXffA1MmSzqLd4nmOvfdD+4ZG3se8BFCBCtLjl+ANOX3rd1l946M
1qHdyWvT/UouV0Kn9r74RJxWCu2aaFSR3lYTWDuCksnu5/+Ezpve2o55HzSfFQ98/ApdR4CPh1a9
jPv1uxvDI5ESdsiOa8pkBZbJrDhxZ7x5NTQT4XFiMidP3CDhGjrDdWhjSDYEKabGhGCbDzgiC9+8
bd9KVdw3cet+UkVgffgcCU9J0wJkb7pquah/v4ESaY6WMudsHdjdOROqHp51yQbJCa0tG+WEow4H
48Bv0y1v4K2I+uDeR9/JoZ7v9GA2l3L5pZC4HqeKjaTjtQAbgXcCJCAGSU1zum8BA5wpg8rKIaPB
Y5q+4wzGCJslzk4mgsF6AMUUqMXfphm8LP+mpmypw/vtbuUS8TA7cZEonB7mu3dXaFF6epJ4Kht1
r8Y7XErNa0KxbFA2W6qOj0FiNm+dtbJoPHyOVPaYV75xH0/N6c/Lhv0Pr4SmIcmFKj2bdqN3C5VV
gsKITDdbJyPPDc87m1tYZvEg7lk2F18gvDpVGCdtqPaEb/hZNumVtJaOMrL1PrLm3k/s5JqxCIl7
D3dWi9oI++BSouFKPQ9Hi3TNhvrj+YwZSn8N3aPaNQEquBQrkdnVwXE1IIEEe6WlQU7UMFKOqbQ+
+dB/vpV3HzoGGVqcqPbyHCo3fr+kpkbElm2obI2BBiQuF9hRetXBhyhwLhvfuDOa4Y28uAQkjnE3
MuRqcMz+GC412i5xwzUCCE0khNOle6Td2r+UlX+cxpgMr4ln489fzeIBen+RaB61DGKWDQf7l99f
L2EfaEzQ7tf5ON8UuDfPzKS/pamV+VtU+pf9EkioMidGuW/vvTLxz/vIMvdWPs9EvZ/Gyddfi673
dhbUoLUdmd8AAYV3pq8qkv7ubilfOzSTXe7TWRvrzFy0mlSW4GAomCao4V85QX1VOrFzTjKRkGw8
lstBOvxS2Pge0p5vcHQ487eJO5/HQ95sXQI3u7rGbBJW+XAfSDTEQLrlSRPOWo9Mh4HWh3QvRASt
YLvj+svCeh9a+rEvUD66pv+eOdRD+WGpbqjyfS0ZZ96F9C1t88Qj9RGVdy5DLwasd0Hu6qOwo08+
efPDNk+JZSOpvGUR5/Hx7qZocH8oEVEB6+aLRjND6xHPEZuWIuv7lz4lF2eqIaOy3sxpNC7ZFE32
lQAmZmbRW5oZwGMM2z7++YIw392r2ASUiTNMLx4wXpj3btWYGvoSRmliNJkrD0gPP7yzBYZuYHNr
4MWUSJk5gsukkJgnojCcyYf5DQURknLXv/z55bx7xC6vhv0UWw7L9Pig3r8akiBtaOHXxS1quruJ
jj8+Mih3NakVcZwS43vX6/KzotHlo//lJmbrj9eap4KyPE/Y7EB+vymUG6Vh6YE20L4Z0K5ENkAH
Tbi1vMB+sI3+W0H6/RDWWX9k7nzuLX/gz+/bXPxkH17C8gIspDUcZ+9egs4CrlQf1Er0zYTknEyl
uB8cpsFm6/Wnscy3pg7hjjrBvWP1BzA+zKT+/BreXaB8CjRtYkPB7CfZk79/fjTKIUw+lYyWjOHV
t1k5vaJ7TcFofrJPePcYXn6QshxEdf7Dhuqnf+WXfWw4RSbDA1DIASz+KUkeO+EvSrMJIKRbV8Jj
W9N8t3v/7ybDf/uE/Ic3qLWphbL56Sgfy9r4y88dxEC/hWUaqxGGMoNl3iEzb3Sf5Z8++Sz/4T3+
dPrwlS779vf90VT9qrhBP16XdjCtC/gc12pQ8TEKvoisf5Ijfr+qocktSKN8xc7SvSwsXAwGzXvP
nWUwuQ3Tl9Aqs+Ng2uMNJhTXOxGHry9kwzRd+oFDYHLAzEaT9smQVAjgUlyX2AhukrRN9g0FX4UU
u8AtpvOBLeCE3rYu6qX/BHhsPdhnURWg/GXJlrTVARb3YqjE6YhAv7jz7OS5HsmPQFU9Jm1pEa0f
KVvIumt8AdN6rJLuprJ/jhNngAyFMW99GMtPjca94oaq31lu8t1lJ3UJMHO+NMp0/uQbfbfh5EoC
Jael4p7F0I5X8/dvNG8xxlFQQ8Rk9ixSEeONUyPb9+4jSf14i38o+Y9vEskVywZX8p06H66haMZ6
mZNsYYjQPxCjf6DT80Hwz3++fj5ePvRSc5Fajmlq033/xuIoBgVINHHd0lyxwp97H+hqguMSUGjh
byUwcKMpLiVy7idv8MMKzEfqOqQCBf5WPtl3N0nUMTPsExf1zkDO94xuFUawmVwFtjiiB5MQHPD0
1v1sAfzwHEIHwLJGT5jrWRxZ3/3cmeLxpLawULYTCIjQoWpa07J3oMQoO9eE01e541EOnrAS5yF2
/KiGX92OSwwhKiFWhc31n7+D9/3Ty9XFM5GHkOtygTnv90p9nhhw/Rpojw1NORX2jqp26zNhQOOc
tXs7xZE4pqJKL8IwR810qKqYgwpyI5ruPvINtQOEcR4Nzg3O/PAsyaaZHDp0kz+/UGvZZP7+8MA+
KC0mt7i/eZa/uw0yaxyoCbABpSmdnAPBquG9D+ObsTARodOaEaTwsmVYGSaCpkzQlAeWP8ZKsf99
G4b4uWrPB6rgd+dOXxTryaH+JpqBSESGhgYBnoYNfccf1d5FKrrgk13Ix/uYj1kojXuSalb5XlHJ
6NDoPIdBUEVQ05z7Y4RvedXq9oG/ltGU9cm68fFJoBWPexMDJxwUjbX9tyeBGQ/AeMPJoBx4/HkX
u9zJ/zt3sdasTz+1Ahfn/bvvpS0B+2ky5OvCJT41Bd2XaWLbNJR1fkE/QecYORhINzkXTpZ89gT6
cE1oRAPJp8r7+7jRx3vmBraJrMZT5mxZqDIRnX3+Fj9+c1xzEinPRAlzOAH9/kmmSkUNdhPifnNg
n7X1wfBQJAr/OiNcdx6H7eufr/WP35zDyZ3jFlc5u2n33UeqQgP8R+t5ZOlhwFEgMOA3BVP3+Ttb
Nr6/31QswHSOm4vJ9+NPap2M/G4MhAadIr+jAvvv7aDhTFd4s+Tuz+/rH36au6iJ2hMsuur9FhTn
ejX5De0ylqKYoMPN1SCxLdXQu9Rt+k8uDuvjaosGZFKNzn6XlU0uH/MvWyGOiFEkQ2aFsRjx0mNB
yHxLYdgnU1TnEuCpLihVyTuS2WJMLynReEm1uNSNX58aq0A1cPIrvAQ8bJ3yez/YJ0HRJjPq8MKG
ez2mU7az8kbfFq1uVn/+rD4+HHnFaPlUj7FNVYvL+tcX70+M950JiJgFpmUrDCr6smjuYa+N81GE
lBiAVeyIIdi3qQaW/eef/vHERBs9Ng9OKqiV6sPiYVczvZ1LoXgfd/7emYgpLJs2+MzDOvaGPUxc
fydq604kYj5KGJGgx5KXsmvta0gf7iff5YcrB02YWk2JniWsj6JbksXeNGjPWNlFd8mHEW0MdK4t
vAJSz/Enp9gPuwMOJ7AUPNRPrlEl3x1TqCuoe8lPWwH9uEZMgE2jHsss2NnJHT5GAD+T+9kH/n5M
YCOsuHzYLkMXtkTsDX7/vrsy7g2NM5e0m5Jfi6FsNrzr+OSRLd1mAqYfeCXO1V0WfrcawohxwJPO
9Z6qti5PVc/UMMrvJ80sxCLyQdiaerZoR/GQXujG8Wqey89mBB8PdLxo5koswT8v1feHnLGzabnH
2s7MtMR+I4cbGtiYTdqF+B+MnVdz20gXbX8RqpDDK3MWqWCFF5Q9tgE0ciPj198FyN/II987c19Y
IolEkAK6z9l7bRgtZbjCyuJg9m4sRjzYv42HWJPiPypxf1wtOQgyDw2XoSrhnJ9vQKpAlJ53BP50
fhqehd/fXDUrSZxwxX+MQT53saYviZ1hPuNHqBp/DIyR6KrEHeYkShP+uG8QxVBNDeztqNODGQnI
WeFcju7ruPvRhpjCUwo4B+G04dGr6nNVtw1lHnCA+givAeJevQvVMLsWmn4M+KKuXFqcBa3sCXmP
Aqb1hjdNKZoN+n08C1lxZ8e6ipHGVw+SEpUZZggg6jh7CEeKVZMl7TCKRv+vi8EfQy9+lnQsAA55
tC8sdbpW/XYhHepRFuR4Tr/N2twwlgdFRY5uz9z3zg60fV+kGqKDbICdSEGSCW54zUBZZ1US3/Qh
uha1994C/n9Oc/V5rPyPWxcHNU0bPLo3XOI//8NUQdch7uUCifC33mcFzD3XfnMbE3mdC9+AYt6F
8ncwQc1cJOGhdoJYEGbNVW+sm2l4d1bQqLuo6TGxR5A5uN6+RFkVX4iz3rTCf0awS1Jon3cPhgpK
yhJGdkclDUKH7X2Lh0G/UU0JdcaNkSXaXVoht1fQeBRD4r9EXaB/41fb4dZFBVjUD2bpNfe9onyt
x46sOhjptDqg/RcM9gtA0EhzEIMgGsouZd9VS4QQJvlXbrGKWq+4Q777nVBP0sAVf4mo1jsoow9N
wwfC4ZIEs41apr9VkT05BH6RuLyXEGpXHf0tavbVq2+0xHzFkb4Tjn8uwvqcho5y7QVEpqnrtMoK
Kss6/0LwEsiHJNLQKIgjq131zlYK+X3Vld2R4L8Rm3/iHdMi3JqT1EGx1C9tp7w0mhbd2rKMbmMf
/HSSUyvy8ZDEXrOJJyEbIU/xXV6RHoDqp9/UyahDhxXuXrWK547wDMh0yNGxcAQHtxXJEtUX3hFD
ypOmNU9hQmld4S6/I2jUWmEkG57CCpzP0Oi3Oqt/lL20Hgp96A56Af/PNNCfYVQIJge+dYDND8XB
0FBqU6246sbE98zy7ygB8z0UArlUKUBdqiLHG14dMcxDdbMt85xYeXziIlysjUQ/Z0miPKbZC1ru
FCmtY5zdIr3iLLE2cUugim/4/gnRGCQzQzlTctjEAQmZAGLUbT0E7lm4RHXKfIB84f5oajhj5qQU
iili9HT4QAuJ7iSgOumjYd11jYlLwWnKt2BYxS0EgVaVVyVMqiUaXmNbJJaN3pC5kNq2kDqNnnhr
Kl/Uhn1jCwb9L6WMwkc1zPml9lF+hGYM+Wss2jsj6vd+QBKHU3vjsR0xtGSNq90Zjng1vKEH4yvF
USYDAB41OLpNXH7J5FNYct8RWK3PrhxCbOCN3JUTTtTVCK3xoPjexUn1ZqVZfufF9k/bCvNbXaEN
zOq7amrnFZn600kj7+zG47Npk9vX+qes1qoz2ZAPTg5DqGpyZ4+obdeqzvAwuvBQEhSnTNP8sz+4
8SYJ5ZsSeskhLdAZBeXZiI40G9qr1gbtFb+KuyiR1ENs9MKdYWnxVQXqsao65b/qfH+MTLDNah6V
ZVqmzBA+3wIrBq49/ANM7pqxDzTG62VYEhOvgnfhMP7rFvTnwIz9TfMCnO3oKKzPBUy/GwtU4Axq
K8S9cFJVqlyohlvDljsvBi2CKKDEO9z4l74mhKmM+T1a0ZeWSAlCOjL0JX/rUK7v19vfc9j/mBpx
OIxREYiYXIwZM/3z1kBuLmeXiyksEti0Q5LkR7VKsMDIdFHGbk46mfry77v8PDzjYkvBEWyNSgnH
0z83OHGAJNLxLWVRFCmsMJ/ISqG3xoGhhwkHdt0Uer8m1vnp33f7+Ytmt4wKadvTdUQW8VnBIlxs
CRZOZ+7z8CBSlwv+NB53qZrfZ+39v+9Mm6Z4v9/d2BuxbpDpDUYbtDs/jUH9JNKbKlR95PNNfvQ0
riqRNoqF2qREvrgqCrO+1ra5yyhYNyhNKpqI/uO+//m7nY7BwBeOCAABC2Pvf363YIqAUxvpr9s+
Kk+yRUkUNTFarTSTkUAby/8qX/8xpJx3yo/bthmtUKL79IOKRA4Co2dI2QLJ20B1AhwturWbt5jj
holMhLg0MAyKr0H6LYuKQ1blycN/nP7PY8rpKGjt8tOl4PTnvLgf8qCwXGKbB5sImcGRBmJ6VUdx
I2mbS2IdPEVeOpLETknmZhssPdE59AGvc8d/6LKu2YwNkr7c9e3/mBh+7rGxH643NC+meoRGQfhT
dSCKIhJucvPXnF0WbnO1u3hdyuYxd92zCoz5aGrp9wqE6VM00S3lfqSfFBaK8qwIYjImAu/t38/Y
5+nqfFAoIkyX3wu9lU+/V7KVNKGUEpqt64Znv0FnMFrq8BSXhthh7wYI1vcrhph3nYdU+993/nl8
Ou2cMTnVGXOqrn2uK5AP20R5Tshf09F6JmC7x8vvmf9x4k0szH/8V+oqgjnOP9MNxFGf/iOI7DBF
mI/sCPPsAvzcIXe8e9uJv+rx3lex+cRluE7wMpw98kvRTxKjHOiv1Mf+qsPsq1c1sNBMMCXDuNJD
/8Ww2nFHDtReYr4/6zAKCK4xLlI5gHj7GSQ54ZklAcNe6VBsZe5JTEmnbsCZAOMJMmcf4GDC0JgT
A2mpT56i/2AKzfAVo8oq9kg/yXqf1EB924ykakQpJHByB2hz8E+/htl40Zi+nflaF6DLvieOXu2q
9IfQVZIWIuCRtDD/0uJabLVRW9UmAtMwy85+3f1UsqI9lI754kc+EuCmOKr28AoBPzhJcr6xkk15
nCQF2uRjJHq5yalHnux0PBJsf2jRQR2heL7KHGFRWOqgUVP70lhy66YvhWr+kEPxYlm5B9oTEoOh
gDegUXvharlOKsILCwLeFlZyjx/ax2AhgPhH/m7U3F1bjgmGAEoydSvgOaOc2xW9u675DV1MT2wB
eu3rtnM3aLHqBZC3h141H6PIVpc7D7Pskpi5W1QMjxnRPfXonkjozIm7Mo3t4Lrf7DK4r6Tx3R7d
fFF61UWvCuJCAT1Eg7fT04sVka2o0mMcW2cpVdFvc81Cpt5TQhxV8tz8ltDHWiD8JfNzaTWey0hF
2/pIIFNMI0ARjL11DrsvoYUTImQmi+oPHleZMTa2C2J0TGQHXlODgyAifETpuwjNECsbaTn9BJUO
QxxigRaQzFH5D6SHYe4jsWXbEkTTG+awsgqk3zghtlNeJsakRK7HwuoXyO3Ftm7Sr3UqXqZK/CbD
6JZEQbqudOcp1TqjXYhe8U5lGPxkYgGqM8uRXU+RK1PohBGUr17uP4NrSqdwtiWJRMSgSju8NOOu
LrtX3TerUxWOK6lhXob8DZLevjku9t6x3TGQwNE9JRwQoK6p/s8KhEfN/91qLPlBln0BzNdDrmxb
TCqqgJJlVpqLxJmhSyRotS1ZC4nsd1EGgdwau2XR5dayyO5iEVVbB5HEqo60Z8LYyDBz2rPeOskm
zJIDijOSyg1xIbRnN+ZEG1jgwZcEG0C2MvqDbjUkW5vlw2Cr26lQsPDgnfZGvqqYmC35N3xMJuYw
9cwoVx+UuL3JPL6zOwbxOf+2EWagibTmrw3zbILL48NEnOSVr2Yeaeg13m4LSYi1GkcqQXVTbGES
PRUBahGpJRvLCp9Q59CXi3pl+c3s9HKlZKQN6IQW7/xaucRCrTeupfzQnfhJAYp7xVgCvyMO74es
vzpF9YMwje4hCcy3jutYwsz1Jci6DSS174o+eFtLQKjPR7mOBHA9ryWOYig73G89mWiNkyCGzxl1
N6gECFnSivqHKBMShPDmr/CVD6sGDX4J79/OiXShhYouvNliHlTIt+1pRltheq3CIVyHivdDD1WS
nQ1f3kjJeCmH4q+wCYOd78fYIlotPZsRiUhqvm0xF+4SxSwfgUvu+kmfTotXXQADgnzXF+7Cihv1
oDV3Nv3D5dBIa991QQeW0VqYI5szuxhvEs6KfdsKlawf5QW8l73sC8Pfx+E4hXIyehVEW1mhWOEY
jFetTfukzR+0GqtOg190nCJPtBavHKVZfWENJiJMJjMb1T/mXFY20mGGmQPA0WT/SO4Gwb6iW1IV
AfjYqNyH203Zqs9tgvamgkB9GqFZn+oEkJ1UvfYALmfnOVX9rQuKS54kO52c1G/czk9h5fpfLC5b
kKncZytVdj5DM9V3oQiQM78Cmuoc4qF8JPMS0HaftatIGs0ClDZ5nWOEUbMzUS0lZXcyAvAHleYd
2xDbmxaqpLdQsF9irJF8yWDG4NQyrHa7dluGCKmsCl6rMT2UZlEeyO6KNr2Kk7M0neJeFszCjSh4
nB8CScDzEDjWsY89rMd+HDFc0n8mJJ7e+bpHySEMjvOzFE3A3UhhC9GkjPFvKMWNq2x3BqFGUZln
pqViGQ2VUdlI3Tm68Jd2UQSVh1tA8JwCh+NK28BbcAQU9SwnpMhVo7MY9eAZ/9RmzILiYaSf8RAg
wtTT9ntVZQXuCb07EfvKqZgeOrvqTpj9I5LB7T5dRJmZbz7eCcKgf19mfu19QTIQxi09hi+/vTZv
Z34+b1uZtwiL4zLkdQ9w7R+bmRf+9FoOPBntZnLIyAzPRzPfM8ioj/ODR0rZUWtzQrrH+fHjrfmv
zMmuzSiKHSF4ONKyLhWUk2qprauMcDBovR4w+1w3T/PD+/uu0f5Mm5ok1umN7u93tQSrowzUKbgr
3kMszP4KVS5jcQTFLo9bYJmFlW00LfOetciGQWpmfyki6KGnIrpL0focOu7QGzfw9GejHMg9Zht+
WJHLR5jFzfEyd08ueLOx7aR7rpTiOG/DbUESkSoJ29ArTKAob647mv5jp3XWgTBTm/wGw4Him2Qv
TsX/ti2CLyTrhRez1shUnl4PI0Nfw5gLdvNTo1RuRhaYN1v29q0MEFBMS6EOiXZjlDJZT8fsRalr
lNf+OS3L/l6MLiGVYXnflUb4oNLteIj7iAag8KJ9WMrwAUkLIJPMuUo1xRuIKRgDjki83bywsArr
HLcN0jZWnTeCRhQGQ9IajE/aW2Y06pP+0yG77Efg2B1KGJk92KmaERPmBAciPJO7orEx7NmyeBtb
qHZaUPwY0uCJAk/6bPck8gVx7Z76iCFXm2rmOlH64IsVhd/mzYbYIL3AGr4ScDnCZnDia9Tr+b4X
urvNHTO+jxzyTjsjz77b+mHevChViR9+tB6stvI2pd7Wh1x3SVMPUirQfaK+mh7xEtNhc4m9Vahk
nlVf9bmXt/IsPXWAfu6EmzDKawjQ0fsn9NxuaZd58W30oHXIIdGuPsOUnRYrGfZByQ8GCv4SnXL1
2GTVWfElbJiCsSJm5exJNFN6BFjsfSjU7Ml3FG2V1ZW6nd9VelVg+4uCjTstnOIb2EL8pxg9PXUI
TyPKmxSped1eq0zSHPiqIYykT53B3d6Phtf5zRr7zJXwNnJMWZNCS/vALYGYUZ7ND9J9gh/vP8xL
j02zax1P3OYtmYb+JSVg7DK/V7aCkY2Pp2NeT3TJBK1R/PcPEDkazGgxhLv3gygbcx32htzMCydR
JbcBU7lfH0C6yb5JPA2cKUdsC6p4qm+g85wOy4ij/lwI+T0njRp9rtGsHXAWANjqIDv5np6+P9BB
SU9oMMtF3kv8JR/LWHHoxKt58fdXlfwmZFEd51U+tjAvwZATaK3Q2cH727C5SV2Iv/62wfc/5xV/
22qZIrpT6NOs5nfM3mOvf2xuOsqWgNVRVOZ+fvfjc8xPf1s5MgK5yzK+v2mtj3c/DnR+Y374+CxZ
0hDuRtV8Gj5zV51O0/vBfCz98U6njZcmV3Hs1eElEnq5Bz1hnJ2iNM5daZOi3LoIUOpaRFulcEL/
gN+10Gp5rryqlxjF+2GrdCLATkm0JDCD/62t+pN7uEqJKPl4Z3670Q2gz1I7vG+idAx7r2vFyQHF
OmBIZtfzciqe01WFp2IpumYa7f+97XkZZQxeyUrgdkBGlNy2CYk3Ogqe96eK3xjrsbTaZauWF8R9
/Sm1Knkrpr44A+o7BNwM0onVmdiDzRXWSnZKUCff5sVEYNyyJg5PLY0wwrFL+94laO74/rTyg8dS
IcNmXmHepBDyKTOb/vi+SV/VvzghdfZ5a/NDkIUvda+mv7ZhdO3r2A1T8t/fhwXSLtBs9/C+F0/I
b0FTGIf3Tco0+O7nkiiy+aDLvvnB+Kv+tTBtSiz8ccnY9e/teYWBQx30xa9VfBDkaJ50f/9xVF2d
JAuV6u/+fbM97JEFRjp1P3+seUGqAvlCIeFm/35gcIhKivap/LUO9axqYTVu+tt2FYvmfcmE5P21
+UTZ5cjMh/r37mPbSQI+JRldE6LIdKZbA8ygk7XqjjYvHcYGpzZzA+ZN78dnpTSNAq3DJTSfBmHQ
UQSblL5v8/0brEuapW4b/drmTBSrEMZvPz63wVx0CffU3r7vx7ZkvHTHTtt+HFvjEDJnGnW/fT+2
LmHETxBZvYXuz+8Gw59cRpYsfttuP6WTdnqVbN+PL9apSAxKEG6Z9/36cdEY5X41xB6T+Okz24qr
Ld26sH49r0LSce2+1RgSTueg8phmezkW1fdtNmqKVLMe4KZPv+b5QwUqGSkpSsrNr2NzDbECmQBx
eNqvrmEmqdVrU7uQBrg5b2sT9H15NMI63EeFbG6jtOqLxix/ftYOtdwOLcr2Jo78sy67rW3LLlx6
ROydzX8+Zc6/9SJH3uI+rW6DRTdU9QbIwipBIvPTaYn39bv/vfv+NG4t92yl6nZeNZ3Wn18K+CY+
Njm/FPGS6oKUK7xEW9lqK28epdoz09KtMu19Xj5LnehiZM5m3pZ/kJ1FKcLQzQ2zDfdcW/r7dnul
r24CAy9JRdr73uf155f8yPxt73+vOK8zL9UGjgOrwyR1lM3ML6XT5v9e8f31DhpATht2BfR/q2nc
edxIFrfKat2LVovVx0ue9NVLL756TkSXoYM9DNvrlgfKeOmVep1buXYMk+xp/thaThGmgNynYPZc
Au1ItqVUa7bLmZ8+ocXFbZGOoC3mQ3MH1z7Xqv/bZ4L5ZZ/z0vvft1Lm70v8+pKmp6qv/Haq2tS3
6Jwqv75VWMr2/HT+3vxA/vTNhpy4kvFrV4k3mtb6Zkiku9XIKbs1av4VpaeR5PGr3wfRXoTjuBap
67wKmZ7TUTcuuYjuaq6jpDESNTZi4N/5bu2tU5+wA7NQb/2gJMfeGztsRpgDrbhWXnudfCjG8coJ
F0vyMLj5fai51JyqUT8nTegTbxWLQ6Hb0XNoeEujLoI3Pe7sTY8KlZgmnirkE1RLnaLYS2r26V6t
Ypr8bue/IhE7IVnIHzsIsicSKI1lrnvBnXBowJKXB9+9H+U1BBpy5/QM7OdjagJ6kFHdB6TfxvED
hYl7I2ysTSR6CkRE/IJu6awvrpYkK+C947UN0mwLgETsm4lVNahFf0rwThGFO/05P2dO+esvQ0+e
a7seth8vzX9Fspzm7dMa82pGZeG6CYnoe98W3er+9Ns68w7iJC5PCMQ+Xn/fzPz8Y435aVkSugba
iAnFvKuPdeb9ve8FGn+2Bf/49rHy56U/tq0rBcXONjl8fMR5tdITfPiPj5I6GVfIQBOr307Lp93P
S5PrMUWJuLuPdX99+On0fRzS/HYpnYdiVNztbwf4scj7es4I/dI0e+f9DM37fF983sRvxzAOLrRA
sAv/+54+vrvPB1304AWxk4F8+78c1m/7yApoF+TGfP/j4/z9Xc5LZ5G09wQQyTa6Jg5JNprUGQWq
ZX1NBcBwEoyGPZRKsGYmAS5A4ZwvBGd/q4Gn/eQD5nZl/ggj8oFVpshPUU4wCnNU9Qw/rTwUPhXe
3jVrVFfkMNR63r2NVXCsygg6Tii2IvXNr0Y3/dt5Zn1vuoh1sBiIo2cW5mk0EnPdgIZ4zHrG1UFj
1N9rWn3ttHPYGCT3tOGLRxl7JYgzuUu1ACAyetUdZYD2bn5jXoRJz9OvI55cnmb13cpAXxqWPzyO
0WCuhygwT/OOuzjyNlbfQYObDms+wNoOKfyyTzGIY1nb7RuRHvXSrOv6Nn9EvNPlYf7YpJBn6zZu
jaeUpsTCQXn0Q/NX6hC1P6fz5k4ncMhU0rj6rrvgPxn3PcyUHVHJ9XU++ZUX5695H1zfzxKANZtE
7b+UkOZEqjtTlEldbqIy846EiHtHh0bFhvzW7qGRmKVlOUZ/aW60mo94+l7pGdB14L6ItSMpDxLr
3PvDUPQkE/i1QUhkJ/bqINeqnWWXTIuC/Tilb46kgCwRbfVfXBXQV9NWOzfUtDuQb9g7JdfYLAaA
p/gEC5kOGSkEeeF1ZY5Ua3l8iAGeWt5Dr3nya5KLcV0BAQpHBkex6QVnrSPO3Wi5i2atOexI1SFt
r3WUg80F+8AN6w3hPPIdxQ0vraZEJ5EpIOokPMWhzV5Hp3yNBFP/WhpLp1OTLaLFZB8n4FsVTa/O
FhHW95FZHFQb/dAognItHLM/W3pODpv03I1fqQbmed84l2NunqO+XHNPjFYBKY67tIm1Lyl8tF4z
nsKW7fB/ED+gb0pWKZQnLNnw/GEdrQV2ufOBONtHvR9RIBpRRxGW6WiTyC+qJT1OTlZNNNmdG+Fx
d9s64oYSP7WBCJ4ksYVBOhQPRV//pbSptfIVrzpnoVpxozWKdROAlpJD/lC7Q3mHUWjYBIbSbMkg
lvinA3pCVF9fbXJ9nrO+1IhCULoLOUewZHXIEhwY8aBVbV/7OFWXVdMGby4GVI38zsc8M8gs6Jz2
ACSvPVBM0lbStY4mHtSzIZPgPNgn6rHGeX4FHdj3zEltRra8pHbZDy2qFKIC0vCY6RZwHs7rGeJk
sjHg+N2S9lp7JBM1FSNJjXizpeNn/QtNqUg4r3bQy7/GsnwaSqd90kkWUiY+a4vW59wUvTiXQ63v
tQj7Ebkw2BCcKH4G0hRRIKOMqxentJHKybKU7pzbRc944NHNqMaZMCSeY/zgAFyhcCoMh+6LbBHh
zViONE2fy1RVVljuLBK5cu9ZwqIrOkW9hRkedHOK+/LzYSkNIfZ9OZ5pE6NomBLOyrpTYAZTCD0n
CN6JFBMHXR26vygdw+WKNPEc6siG8tj5VmkB1YhST0gA1dHiO0RU2NUQ0ZdMtTuuEnBJS5/06VYN
r8inbK8dgyWc/hjyVAaL09/Vju1/KwXplXGJI8wiysu1a+Pq9r25K6yhpnhKtFcbTcnB4fdyyOJL
5gmbaBJy1yPVjLdBBjJjPkVFEdBNhKq1ATLVE3nEwEO2fnJMWvryecHVl3r+Jsnq8R4v5LIcEu8V
l7iysEuaZePop2ssuHyHDbKSIk5vQeoVr2NrlosQ5DsVNBN8oCRJSZr5QZQrMRjyRN173aPp2AhU
/ftQEdYhiEeC7AvCL31ZXzHtuXs9B2ZkwWM0yAp5ZjwFe3MwD0xrnXtnCJ9jJr1vvpAuQcZBcTL+
8TqV0Jekzv092EqXXMW2BcMos0Om5ljmSrinREmnm85lRFjBWlipTlIfYmFlB6BWqMUDebUb+6QE
Rn/S1WA4QWw1js3wpPPve+eVFFSnuCXIw3l0h499LUlqJUFmrVlp+lr2jrcd8wK26/S0LsZbO1Ki
HLMh32lGVe3ipk12oxv4N4UydT6qz8TZy8f5IRke7ZEhoTukzrGIhPGEXoLLbkyVrUw5J/2mb8t8
VapOu6vppZIAUOTncexXDSPDg9NBhaTZ5DaAi1wQKP4iMjr/mZ9OsB0C4wuGF244WZqeEDhQbyuc
ZinTwtwkTWBejQYJrmYTMmTk/VGXencseqU7VmH8SjjmS0EHqLFNtJX07O511RX3grolP+drio90
PxZFeCjt1CasU7Hv6dswGrBxyrajdO4zvXjQ/XG861pKP4PyGtMYwFJhuAF0f1Wp73NB3jJpaxsT
2zo5N+64rTziCWNwVpcWeOqlM8ZvBgLDpWmOzp1XwamUWUmrOsteAFBWN6779Defy+ncFZMwVNUK
TlWq6+9PlTkZDCrT5LvPCo9rnyWvMnTRNNJ0uRqxeoeEsMjqdT0A3aIrXdxSY1xZgebfc+d4qEcr
hgXrqPeK/6g6or4LE70H5qlQJy7vOFZzr3DZOmrE3G+sKfa8a9DplB6RrEoSHCjNXpIwA2tV8IMv
ZHkipytHwXoWtGpRPlrtYy+ix7YpJ+OmfB2s50FY5hseQG2N0aY+WH5RIaE2uAgVbnpA2mmsa7pL
C4FWdyO4yq9LW3GO8wN4ZMxg0ZcItCg5SPJuLKFvDKWuX/3qjiFduq1cEngA8LT3SBcfLcDOr4ZW
txATlWA/P2XwYaZDswJrolyJ79g0Vp29DDlTNCOw4j24SXQa+zHx3TWlaWuR2bC78yDTz7hrtLOd
gxhtLJouZqoVR602hhV5HeHXhI53U7bO2nH9YC1IO14oEOwOfaKTC+pBYLYC3z5RpqAQpVFmzHwp
+VZ9e1WjQTpYXm0sokTdk5g0bCogD+fKKMS91VeIlg1dv3MjLtYaeYhBNBRvWYG2JiZFGntc+8jJ
xAsbpukeVz4Q7VoxT0SDG1jOCftqhKHtrQqAJTdkGi1B9BVBt//oQDWG56AcKbCHF5f+KR1foG/S
y5SbKIRPH56QOoKv7UXf9fSAHJlfcuNSD5Z5nOWrQQPr3QNV14DmhG0eZk+Uri+B12hHv0jQPOsx
UvksTunBdRvViOH9uXr6RuxPPHrED6YZAblhJ47EsaIEretN963szQnmaMqLCqz5a88/NaO6YFd1
4XiKMnVXOT1QgxjQE5Bf9VIkR6Wu6l3mMMp3Uh9tLxG20oGRGAgNM7ZJeicigvIQhyCdhVXfKxXW
87zU2oufaPljRK2U2pXT36U2yOs0V9QD99EMnF0c7yI3BIah9+1R0YHFDTmNXIWOfVmYF2LdNmo9
IuYPIIMIARmkEpa3BdmuLbgNFlyw3JoOmeKvmrxHvlBXNjZirp2bUr4h2By/xE0xbqhg6l/N1PmW
RPFdEPvDg7C+dnqf3Ts+IwU3lNVaM4P8Xjg07m0KPgsL9fuuNTPKd0pyqMCQdMQKHq1OI8XMt7uj
oBQMZzH66hZtfk7JjVuldHs1Y8xWndIqB5JIcgqhJJ2RGgA2VjMHe9mgNll1tVPdVZKgjqoB/hc2
fb3GmCkoBxjttg3QttiuH3K79dTvbkuFG8Dv1dep2pgT+kQFeLVOasW7Dt4emGH/EGcIxLQR7XBX
DAZRBbJZSYwYd2Ebfc0rw9y3NZwM02s7gJgT6ldKY5sjVsqH0Dr5CO8WgTSbc5m3ckmg8niUvg/J
HUrMrguN+koOnbWMwyBfONXA4Gq6OiWCoLkawq+9ZBDqkfFCz2rUbPngp8lF6bKAskoyqVdpnWkq
0wPF1+8GBoEPfgJ5X03dRxvIJrWGZqV3NLAJLzX3MMTitSZG73Xwslum41V3FHs4o9koFyYAxIXQ
3OCKY/OuaDX9zhwJPxPcVLEcjD/sjBqO4wynVgWjqlVjsq43QS77M/ndCKlyf9ymxRXv6gGm+K5F
YvxS6/SsR1ScG6mY8ZEvWl8NHPig9t+El9fXmiCyM5SiC988o3Hgam80gG6oWeFomw0q7+JMzoE4
Y641b40OfHSMXLReMtGPinw1uPS+6gSs2Q2J9kiLyy4f1oWjx2/U4jh4WV4wbPtr3fvik5T3zYoI
z1KdZtgkNrF4iP51qtbcp2MCSFeYqttlnbQ0qBoCNbCVGAddQZ5iUdQ7I3l8axuv/MJoBH905AVX
pQ6ZZWhjvbZ6VAtl5qbH8oDk2njyIk1Ss6DBoeHTcGLzHhkccUUxc7eFbIx934aJsQZIYiNAMNHP
mc0BW2xz6LuQOcD0VwbuiiGJOm0a7tUqz8r2ME5vK97QHj6exjR6ttz5N56Mu4PPGOW3h4/XZI4U
K7EbZxWLujt0dFzh8thaRx/CRrhSkx/S+x0TkFTdkUBpH+B9KCuR9cp16AgRiRIg4CR6atzkriZZ
CHtwUjulw1892vUlQ+Af5Jp21BBRrdQiv7o4AilQEB/ZCEKGtaojRK1t0KNECeHkwcBiUOdOnnoq
pW5uEzM8SDxuZH8XgPohbndVdUU52J6TljmamxIMKZrKh2gzGXqFYn8BFYcbydCX0CjFGUI50QZ1
DuihRBBFTjCR16VjL41sKl9a6OwT/xI6g/+mZXulNaKTXhNU6yfjsE7M/mZlvdiVrtucsMO5BEBN
f84PIirbjUVvbGqeJqdiak8XzQmfGyONIgma0/w8QVySFIa9K3F08obhm5twypWOJE9zM+U+3VFD
IoW0whsn6lM1PcxP5wcU9sWKMOR6qfXelmT7BmlOWqHG4SGoOv4Kq65epAFJSqNKKtXMMsoA1i2d
GMlNbA8N8S7TQMsnFvBU1cM6xZJ4jrx42Bsx6kejAOG2EF1vnZ2021jN6F9z1EqFxRy7LlXjCNDB
OM5/Ee+SbXIhfs7PPCc1f70+LfZ52b9f0xkClYv57dhTj77bFDs/07DvfFqFm+q/bEaGHLzQuoIQ
lGnl/9/d/x/GzmtHcmTLsr/SqHe7Qy2Avv3gWruHzsgXIjIyi1obaSS/vhc9696qypnpGSDgCHcq
l6TZOXuvfX/69137Ev8XkN79L8e93/3lsfsGJCD/65lbteOvshC26F/ejvkl/uXV/Z/28+du04aA
KcOEPfA/vsy/HNPLwAgqhf2+GotrDKv1myUStSD3s34A9M18LHdGkPNj9lUPgKgjAP8mSThZQj1M
Lii1FHP2RsD9Z1Mj+o5WXXxNC0DREWrII9NL7aZS6lT3FSLpH9NQ+q+d5cIsMSJrJzw/fQ786ut9
Bcap4YIfZfZUjlrLu6jIz5K1eKPUvruvoVMXWFpc8a5T6ArGvojLCd9Jv7nlygk8rGYxjtHC0c1T
mpTBpULt+fPZhcQcZtMUvVMnAs6qq+gQRKp4LFwiLe/7rnP5PBll+mLlFhkHTmhu7bzyXnTSY+8r
eC2olihuhgfpB8PBGnOTC77jvk8MPO/vjdGReyoirgWEk9fnSDBCvG+apM+cfKqP0C7Staz77tgl
lABbQZzdzxeW+odQo2TP/IppHKVREPyd9xQX8bf7CqZW/8jJUnrSqUSRq+Gbm4nR/hvJuvv7sfMm
RAfnuuI6g4eOhaqRPjPH/AiYG80fXDii0MxEE5zIEDAv8Nzkz7cGIMKKlNfmvY64gE2tXhxcflIP
SE0Y786bdn70JKqifcGpF+6iUnO30pbTy9AED/d9U9CkVB1X9oORlO1BDKW7TodpfA+CaHVfQ7lo
+ySRAJfQQhcOAywn+g4JrxGPX3oSUQqQbl8ChDQb4qV0cP6R/jLK9IJW0P9wZ4wZxzAuWd9ESFUI
4Q2zyP8QrnEwY6d/LTzkb61TVls1pMkX9P3r+wp1hWeYcBoXJjrvTURkEbqx0ftI7eKVcVXybHfU
KXxvQK2jJv2rI6/35ci0o3WoyeTYtknymIPd/2PDGKg5BkjCgyO+5JrKmQvMezSql8zouq9ubKUb
AvnUPhua+nnIopf7ch+ZKe514jGKeBInqVMpg0blf3Q9FLMwcN9Kx2m3TU4ISlwI/TUg0fO+gucM
AxS30jvjQ3EvWkxe8f194YO5ZsHUvVCRs3duZJqMm9v8PWfMed/SD2W36oY+Ptn14J08TzxVuXcp
qiZ/yguRPdUTuQ6C6Kn9/S5u0+Aojer7/d7PG4dpWVJP/fHnVmlE0qkP4VEzelLukiJ4AMGvztW8
z1i0zS6NEyjbjfnHITyBhEpUDPbmNajRI/w3TIKD5+PfH7OCx65s4sf7NlZb9Osutab1fQUXB8xD
F3/++ZTtYpdlCIMbvR6OnC7kW0koSTwU2ZNCUPCIJYj6fC7fKjnGx6Sgen+/S6yivtZrB73ivDQo
GY1mJW9qQ/P7rSsevVTmr8KNyC9xxPt9z32HUpZu8rS6b4O4hagTWaj9fZtU6i+5qLtba4MGYjo9
n73kG+bm6lyQRISCjwNh2Mi3dm2FG04Z8i3TyfytSo0R+nzc2ib7KinLpzoY+8eOCvR9IwcHwTHM
rY7THRu5BGKtCSDW+XqwUdgz1q4lOr370sa6MhCpXpWlm9c6mL7eVxo6KuggRjWiq9gmgp27kmU0
/nzugVO8SLzqN7uRzQvsysV9LcMpCy7UzDTij1gZE33vf93gZ9XOU9dOZzt2K3KFeR33pfcFf653
/28s+L13ynRXfy7I9AEZx/1+NyJdzpI02v7lwZ//1oJ6XJUZ+z83nDkMlL/iSwrz6RTOzygdffKo
7kdue0Kf825cp7mOu+bPzaK8zXd6lb7/+cx/7olaqL3GN8dw7pdN7M4CKJyQOH3fDW5JIrNTCmrg
7Vd1SCshn6eohM5vAr1s3ykNQ/QiJsUiHu/k+GN0poQDXz+ygkvDFYmvQLFk9qt9hbYUslET7PSh
G9+sMllRN3VfBiM8mGVVLtpKRiutS6dFY4fyer8JVCOvijyobdOhyv9lQZoa+ka0tvh1Qenhlkl4
Tsv7FhTe5fW+K6slgWaqS0qC8zHuj93/08GzroPCYpj+9wURnZc1xCG4QX9f4CcJPo0kITHm7wvq
EXlb5AUdqUwc9770flM0Wof51KW1+PcFUxRkKxuZy/qXBQkBPsuyks2vC0RT60usB/r6z93f/6Nq
x7kHrt7mlwXagMGjDrz61wW6JElQb2rmjvPruN/cnwaGWwieus57Py/4800MMnw6snLkzwV/bjFq
LjO6ZpYL/X1XCNAol7Toj/5c+f5fOxuwzcmcfl2gGvXddcgw+mWDFNUE3Zju5+NxgU0qtCMEcZwA
HtDyZmtfDNmDijFmZ45MHlRARDlf4+jBT6Zy7TOBuxWlUa2DVvo3JQVdMKYyN6p6zVqVuX3z+1Cu
faaWtyJPu3Xm1fpNRXG/9okev2XMC9ZKt9UtpCbK0aL+pmp+fVkt2psyxon1vPoWFqbG0VR1Qwmr
sz8rvyk9NNc4wdKbmuj2qlDEHC21WVrCSjAqZx1IN7iKkGKhb6X+Fbe7t1bScq60Ofz5aPa1oFzE
awtNfOFCsJ7QrmGfRdBzgvEatpgl/CRQWOzA8GcY7a6q4YrMr0he/d7KWDo21yKnRRBk0CSUasuN
SorimoWy2qisyDiaht1MDMm1aN2GPNgxuuJ2bUlZGMUlq+tuo5zSv7BKv6Fs7F5UNqlNFur2RSUu
aQwhWpWQdDeWRgbR9qSzBD7B9cqa9A2ZLwO+SY9QQj8jFq6kD28qn8TIlpoN9fRXMAnIgKKBjm9R
vhp1oV2Cyf24L3MRSZ8yoiDRPrAqWJrokAniOO9L9c5PdpT3rNV9U8Bm7UZ1br65Lx08AmQEtbEt
fnb9EGXNRL6aJO23U/1RG3znhbkyBqg2hxs/36VRVBPYqE0/7zJVnS1tfnb2u9p9Kersd1ubbBKN
WTet4w9mpe3lvixx5auskuh6X2aK6nGKCETRyzjdyswtNlWFIh8NlMOZPGqhJDq+TdYO/LNF2Tnx
JtNpev11BbNoVmlp9kdUOf9aPRYR/0Lc2nvCu9z3c78Jx6kBnEDEz2qoe2N5X+/nwX7eYjr4pCvg
be+rl/djc9nFTSXqnI+j6s4xIItlruL8Q9neYwWI87mMo+FQZVqyTufHiTBeeamTfGlnIRQvCl+d
n7vvevdIdEv2YeiWu1ZgbfYCEPqLE4JVnLdzzCnBtdQW2BAC50GDIoxbjQ3GKidMTpjNNcORcJkA
xqR9n62UpflH21XdzWLYgTXMqL6FyfRQeU75Urppv7Ml8jHyO8Y3n7SPnyv0erOsxmm8lHgtz7hp
7OVAOtW3YoQSV/T0e5RJmlzqUx2Hu/+stPLLfcuyCRus5Z16CIsMqkBacz4h0/OjjX8eu4KWsVKZ
r+j8cMGrGiKppkhWZ/pe9fn+X0pZ/2Qi0vr7wz/v/vuxqGZOR8wszrv5sZAg6J+bx//+r20n9Dql
TzmCNTK9yQfyGv+2ns1roQotyBH91+O/HLatjW5jjtRDYiXYwV+exr+fS9AEWLPwP/1l4b9fzv0x
4v+ylTB78fNV/fpcyskcjw5AlJ8rP7aFdh3dsnzQ5ptMn2ivO/mpKNIfNGnjTW1bNLZqSZ0oIy7G
RC8QehnQI2YlK6CQa+paFAQ1GT6anSBUxxyZ5YkofLw/VoFIWyXgHenPaS+gUgYisPF/ZkIPz4Nv
freZQ9xoLhq7bkpt4gSn4Mmw6z0R69Y2R0+BwCjuxSJI1arCRLmCI/Uy6EG6GeLi089976BN0XAp
YsPcl2p6aFAEaJl+QldCOahy0PfZcalwyJKDUoaZtpLMVr72DInSBi7nZJZq18X1UQm4/VHajw+h
bFfhZAw3/F6Am23nMYx1g65X5MHkEAjbarqLWZfv47iW6zytdU6nIA0Sgjq2geiSrRnU5doxsnTd
xVW28TQxPKlejBdQmmfRUVCX46gedfMhzvL3obOiq/D96rWTA4rgIn6834ujrfg9Ghvr1urj8DB5
Y3bT6x8JdMJzk0XPhImJfSba8FpIsijT0Nffw3445MMsOyNJeG8INKZWHbYrN0RjrvHy1hQBFpHm
Dbf7jaTCccHVeiFzrXx3S/sVEcGiYoxukJV5bRlNorR1vYPQNLWmAzYSkVNZX3Rn2gDQfK0HFI5U
weOAUWSQGphO43Kf1spZc609RHQRyRtG6YBppyfSHDvKQokqWJQ6UFhqktYu9bg0RIwFmLSTvGMF
+MmyGs+cNN8jqEErizDhW1XPLWzkEvjd6PJUHvAoQm+yTzTyZ1OPkxe3e/YtJ70kkSsPQ0F1qMzT
C9fWrZeSAF35dvKoieqlNJPsVMfXeniK3D7+gosY0Gp7GGyMAbIMfwebAt57LhrqagL3rKz6pHmb
IkyqL7mRaPukv9IuDM9ZxOuS9O9eU2ZTR28qIb76Pt5ST8Ni2Zhiaw95vSrStn3IqX/umi6o8P/j
W+u60V1aHQralmtyQFDWqW1NtUIyOLyF9PsgRczZluEPK89+6P6kAyUXztJPVqAIM0JJ3WAV0STf
93VgL2tkYms8EO76Dp/KqTdg1Hls5iY0wVWH3CrDh1rKdRyU/eP8SNbx09Ps7j2hKH8WlK4W8diJ
jZ3aX1WlayeCnCy8XAsRIS+p8grcZsiI3a1s9hIJj7OgXi50XI1Xk+ayFo/lNy9UzqKHMnCovPbV
J4/t0kpERG0Z4EBu8nylDEo3pmAOPfTho+66+cGN3HZrOWF0oq/l7YNCdlvonot27n43ypuTCZvk
INTkHQPES8tAQuNmlNHtmsjId2FcD2B/KHsQ81x9aFn9OnlDj4udqL46K9TFiPyNzgnOENMuVZn7
7sbi0sZJT4DeFOySXj+49Dmf+f6XywKYEY3aMNvFZqdOBQnZ5DzzH+aljN6vyvYizA8ipD+yRLus
TkJVV1tL5T4oOwXgzHR3Q8NkPmtbgqjiRN1K+Ej4DrqCDMw4udKdAY2BJAIRFEe0JsaJWqqmQxmE
/pJJPwhX2lMBNoGtRADHCIG0tkil47KFPPASMTW0urY6mrPbL4bufxoMCkmul3kHC2bJou7zdpcM
3mfZFyfJOPlsaqRiyZlbVMh3FdV7vawB5smvBUm069H2++vPcXJ37bgY38Ja6quc6JKV30zmOpV+
uw+1Sm6yNn7Hoq0e++pUlU7yjhBQ3xk2I1wbXcRXnF6zn3CO9nQ9ymyG8UgMjbNEECG3jLDfdLoD
j3XkfslbLPWMVSTz/lxbj6k7gpsvyeYjMrfUW+1N10ZxVBYOeiMnbsFU4tVp+JL2KanBaC3fxFjZ
r25svNsu4k/Nn7UkwlzZ6Hq2vRnZT/Us3g/85Oy6GLRopV46YV0GlRsn3xHreOxbesCjcR7RfRN9
+hUIVrrJu6DbB0rJJW9DviOYGcpvVUQ7V9fIIe1789RkNjd58ghuLTo3ABaf8vY4uG3/rDflHsa9
uaTzgzF5sq73Gz+vT540/OPgxMkGCzdU+ymub4IJxMrFH7d3XeafXvm7KJPvXR8TjRAY30DFBQ/O
JaFTbglpP91vYpm/kXdxMsjywAeJCkw27fS11vNnqXXxeogNdw8iWK7NKA63+h0fn3sE7ZHWbY51
cfDIvnu0dCTgEWHP73GvfTIV8L41Kr0Mnhkg2zd/DyMr34AktVZzUM7jIPLvmoNWvZ3VLJkqvrdN
NG5z1TxTs9VQW0VnDUv2noFxdiCiPiEKGQEDeEZcdH77YhFVvrErfhtRih7I1GzjNXDMM9wL8U24
kPpk2MUoiVB3LsIq1ZHA6PENJIUUCWmJTkuOptca+DmJcDDGJv9sUYIAOPO/VMlgr2eXq9fQcRyE
QR9A2cO3ePjedLrcux2BeHiid2bkp2+WUWHXAHSxRvhJViVKjD7ykzVaIWgQnXEw0iY7H2ynbQkE
HRVCLC6lWhpemiJNTpw29nqqe0hwA0Lu55+SCq2XdlRY+WYbB1VEWG7MDqpWXMmD8w5OmnSrcAzq
p9ROdlkTGA9eMrSryGZgy1D5FuOCPIyt09LiAyiBkDU999qw7JhvYHm5CBjpX0rT7JdlVqSPfRwD
nZPh2qXctutwYa18Wy2H1HvKJru8+IZPziocUo8a8LNeKKRtaXCLkL52XROvuyw7xNSn09EM3219
DgCvvqRN7R5CEwrXVFIlDXqtPzLythdZYZuPdTlk27Ae2oMnQ7UD+S0XBTXHhRHH+avey+CgawQe
KpIJs6lQnzCBmPT7v3d6T2Exq7ctT3Ntdyrcw3Wgaee13lvVXMw4Lc+RYa7p3Sl0eHWxGEJ/2ijX
eII+FB7x5ydbLwQakMY6VUZrbG4DmSCrsUeA7MUd9dq+cnZZQu47BZ5sZQrh7wjFgdaNPA6hlrtC
D13c2tw7yLijyt320U4YxJMCyMv2ap7hRZr27CF1XM+Yxae+O9iuf7A8M3yQTle9mgZ+KY9CBiej
UQjnPbfcxwhPXxp9dVEXLhu4FJthrGZJr4EHmEyspGqQlHmklo4tUaVYmdOzX3w0UVG/JGbfbEvC
6Yn74CayWv27LXapmS14e2yTEasoNtP84+VCN6wSCwnM/bd8v9uXjbUGM3dErZy9tw4xjlVrP0WV
e5h8+EJSVPGiFHFGaRAPiSDn/a2nWturxv7RuvEqw4m0En1bMYDWgEGOLu5w9dd/0PogNRq25BK0
+Kq4yZRI4N9MHYY1b5qvyvb+/l8BP9QOKT8kbvRkzppXOrdihYISBU2tPztKHZm8+NfUih/5mnVr
GfjNQwEFcjI6fLRJ4J6YIlj7TpAlTw233fldWe9J8PmOEDp+dC0acJZh2HwsMn5k9usRLQ/UTeYr
15/ZIrHMNlIXGn4xihduzmdtSmRxFX33GDVa4LX1LhL56aNP1vGsvBAt76tsUn0VRviCq0Y7JHHT
fY7HZrTUPujgH069qR9TwBjbsAmerFngqyAkH1HvL3ujK09jMC2K0rGfiNEcrpY97quRTLSwRRBR
9qFxBgbVEEEk3D1NFRn7wUcSGuHa5KoL7K/RbzZN3YUbdupbGyTXjPDAbcU3eJmBsLrK+tnB4L+p
wqrddJqFIF7ZxWqMtefonr7BbMVbgVKdKY1OcMTJI1YqdLV3+mEUtPzy1ezqbKtScZbGlK4LfEnv
SVaumbmOn2GtSAENx/rBCCIINIOdbP0SSMAQuelr0HXDwW0YpuRceA0DaqbkJJsr1/5iKAp6Hefz
E8014zwMPSofFNgT8pDXXo4gACtMSjlJPCs9N7t96iB9Azbu8hnDG4p6+dK16oNBtboCdnNX1AG8
LQ2ttSFF+uhppf+UBhHVjLDIP6kBmpf7DfzY7gTUHKEaFwPgSNW2xV6DWIiw3EmTSMNCC5c3KpU1
4EKFzprHbFN97RhFU9QLIIJl7qvoLbFJOlKTaXDWQYumdr4JhAsat9fsdeQP3VNHeEaDkuBCwXMe
ZOlnVyVv0mooY4y6XLuVRbhfFJBNVBK4ynDEXrimVx/9LAn3wvWYzQy2zo+6t+lf+7WMvyRlwyit
HuSyNQ2y3g1fgu6Iyf7xwvP9RoniS0tCz9qIG8LHaWy/hWI+VVjV2fKH9GqngbkxZOiePcnFjMHP
dLIqWa476EAoAb1hpYogemFW+aWURrEmJZpg16auXlvCDlc+F91FJY33qQ3ia2BN8dXpwmGnxuYj
nrXSRRK1p8qs/EWoUN2EZTJ//ZDx5K1Qu7GY8KYN5YVsx2QnEkQmYQ/Pso50Z1Urfr1j+2DaT92I
vcXwa/uBK31G5nNs7TDTkHVCEdTqixstoPHBaclB8RxkZanj3sDSkOQuxWOh62vRZuU54RSua9Ge
0SVSOS46a8sbjKMtYLvgP1nepcpalYm9FfOmejZjxsQxhoc5qWe0QwhVDXLQSA+io9RMaEZmztXe
ndJT1xR72fGDmhBwbtIZaRWEw4a4Scxu5ojiXX2YWuU+NXmfL3JT4QnmEvaOpSFCR/WOJuszTHEi
6hZujwLv2LmAqroSNr+3UkcIYFdDsyY4/IU3dFjkdUnUUv+BiiWA8ha719ladUDN81IP5sQTJdAx
d21a1oQTXfwR8xtmAf8yDWXL9XvGr8qKtKkUdhN94vGGAGFfztFfnZGjAp9V0TTIlm2EbaayQv0b
8yquYGX3jjnkeyhRS9cpsdPMHKpjnjSPtaYFe0p7l6FQChoMoFqBJ2JhMWw45hj+Yr1FNRAOZ3JM
gkco35vRH8R3deyi8WZzCnsFbg0XLUnXZh/WzyJSwc0spyfaF8m6pzZ8ScbtQJA2+NFYPeRabr+L
aaxIrkTzm2pFsyn6pjuBOHZWQ0Kj3H8mysK/anaYEUJO04CrzzLQ9RBSWrEYO846yujrlYGq4NAy
uuLck42PZk+PVRM5qOfAQNroTvZzXc0pzJPPSV6M5mJI7GGFmszcdlpX3tzA+BwyNX5JjHjvpVmP
0iwZv8REKEKpjMBIOsw47urMyUIZDk4Tcg9Nzb6Of8SRTL+kIgk2uEI1oId+uSztpoUV12Pgo2CE
C6qwH7lohDd8Q1urYMIx6N17FPTYs/p3hObMkErxzQJSsPKDoNzYBn6X2P5KSKW71z3NXnS6pT01
FGsAzwwzZK5pgBjWxVdR4n4idkRuIal+b0hefiMpGBtr91Z2M/UsQcyftFH35ukDOdEl8J0yJ/sX
hbOzk8IjIwTXxrbjmI9F9MBpgLaz3241vZyubW09twxUSj7mr5RhjqokYzoo66OwqSPpMVVBNWhv
d6h3E8FSmMz2Mxic8iji0lllOqnuw2RoC0uEyaal+39VqQQn29fzadX7nBH9blX5P1rPXUzZZ1YP
0Qxhjp7ynlOz34wYOULtaHRPrlsCtR17yNzzaZaJNQWluntXlSZvoRn/PhnOKh9eI5f6YO5G8iGz
sfh3E+5bKUET6Vm3rclMXXt0wtZVkFL/83LvMR/zatX0KJzKLi02gCXo1Ygax8TUX20/0XfOmA5M
vf0Xp6vpJXQEOmuDcaim6Q3vLDZtADLH0KxfBVeFZe6hpCi9UVyT1rMOradPS/jRqzR1qO2I3l6W
rfWaxjnijaSsmaa8emB0vglpnPvGu4VVfR+PxofB0nedO4TH+43pNsiX/OpU2I11MY34x6DqBuT4
MItsBno0lXUsI6e63W90qrWmIaqLGyBZckNvAzUvODdCq7dBhEnBqSxxC1D6bGn8dCD+VoaMuncp
s6XfdAspXl1tdJ78eEqfi/hgptOHDCOTa7dZn4M6vuV1VK6xlbS31FVfws6MN1J03RJx03RlrHWs
m8Zd5TifJsRBtzEyh5sKvg1212Fj4TKkm+iKmAmDJC55l1Vdbe71lrho6PbNfT+RcOrEORMv9RC4
QeMk+TnqghZ2VTIdY8e55iA1sJ3kdJSzbn8fHfP1OKfSlMfClHAY8UsxiSopZbfxpzM4zq6coXwj
xiKzq77lVJBXjax1zkqiWqbQbZop3gq8EAzh7G1NMjNGHWWfCpNypOPmxcZNHHWy1KayGWU0mgEk
h+DxrMmCJbVa99GPUnQTtJOQslO/0kYClDMiDgm8ypkSFdpRJMVOOXirbPMMQkgHTOcmR5hpzOcG
710TvOJ0cDYTovwNk+v0ZFAIVwY/QgwLwTrkFT90tECX8WYyG4/fvLSfVeO8DYYPXiDjSpJP2PRD
Mj4hNLyHDs8kYxKwdyTILUbUG9yUwa63mws+8eIpG0H1GT3ekaIcvzE4x5nh1+c0rvnCEipJj6d9
asvI+qAFASYGgQL0l/gH7osAq4wWwQGbNUNd4D9DA8MlxjCk1oz8WyybK4zW6vcImbHRBOEDGuxk
lafV2miE/CgoJy+ZiiW3NnCJ86q9m1E/Tf6ASaR1rcfarb5BQtzWwg52pZ59eDkeMYGk7jF86mas
dxtE3amGLblHwGttsOQjeRMlg8fOAr+C0I0oildV4N8a+27W4GnFwk9BgLdN+j2LzG+xGZunKAZF
77Zct90mqHeeE00rz2/Tja/T7GD0DxrIpNpjFS/9LCByvVbfM+SCbx8Yh0KN9SfJu99NGEzvhVu7
C+yn5TILgmabNG18DqYUbx6WiN6K3HUODQXmVbeYG8pLS3N82qbKP9lRi3QE+X3ri6UWNQYmxGbY
AN0ySA81B+SLwOyIHrFvUS+abUxVZ8EMQFo2fgLP6xF11w0BxTJuKKgAujY6wefFPMDrwvbQUDVa
dDWMokVwbMvYP5StDI/3GxteyJaeXXSu+oK+pxz94xhX/lGf/2u7CU1coxcbTufGohreJjABhx6N
HhdNM3zOSjTLWk60Jjr64RHyNT4Pq2E8k3bezivT8Qiv2FoZes64WaCHsRIrO0lv+Axb3DOBb+Ga
pSE/Sb4gGcp7mj++bNdkoE34gxz4PrF1RTETYdhI11g4jp0/oN3P9Vs7+MneGVGsI0aLLqktMqo7
LhpVf6TN6JQrzxzcTSc5azUMBJai4aRpGJ15sBi91oJffdHCLghdy6RD2X41uvyYtGb4ZCcI2Do3
E+tRRrT8A33cIAK3IWrjM2UEC9qToEYqOnq8TopuaXuMADnLyMeUudQ+6oMX5N98M6vCxUuofZ+U
S6QYbVVbgwEyaQ3oqLymWZGUw5aX9MNs3FOlJJfaUP/RSiCBSVYMO61d0oHiexMbOtgdHFea+56G
hTjCvNr3IYaKoeZnTeOoX/d5OP8W5+loxIfXART0GmvjtNEPS5NQzMoRNQIuof9H8MP/juEmO9Ok
124Zju1Cu/w7lHrURrgSdgGZeT4XqTancB1ZQLB90Auj/EkW/l9/y5lo/+s/uf9JNm1DDIT85e5/
PZc5f/85b/Pvdf6+xX+d48+mbMvf5f+41vZHefnIf7S/rvS3PXP0P57d6kN+/O0OONZYjg/dj2Z8
/NF2mbw/C4KT5zX/fxf+x4/7Xp7H6sc/f/ssu0LOewvjsvjtj0X77//8DcLxnBT3bxL8fIQ/Fs8v
4Z+/XcpGRv9x/vj88b0sYqDxP3f7l21/fLTyn78Z5j80Ezy8b1om9DR3jv1WfKdYov3DgtdMoArD
TN21XY5XzHv952+W8Y85UZkYHCDcVCpMFrVcOOdF2j9IeNHJz3MtLo6ma//2r3fhD1r9z4/v/xIn
bdxB6n8BrRsEiECu1wA1EuPM8/uFN97pVMoMKyBtgq9T7+AcZkbqgDSI4RDwu2huHRIt5HA3zfKY
bjUvI0SMtCQgvksoxuHswl1XLIRU6cIraXGI6KttXATtZJTCX3o3xdokxMENg4vkHOEygcYsBJwT
O3GqO1+8qT5loDdJzTbyTFH8iiiMBtssR7+SRtlZTZQblU9nMwU/1CPooVK+ppXiMZweLoFG/kkv
oo8mbp9VYqRrDYXexkC9Dvi5Uisx5a9kC87nAykWIoFjnqfyJXD8D5N4v5UTpbMKxtxVpu0uyJvB
fTH4z+6oL6NR/9Tq6kw1/ffKdx+qKJm7wKe4NMtFEzDKcSV41TJf+naNx8tk8BONI3vpKKjFMd20
3ArSpctQOh8XDJgLnDkov5i8D1Cx/CF4j+lL4J5T9aKKpwejwQim8oWKfIJCPsMQiKXr4KuIl8rR
okU9ZHKpNaDPRL1T0ng1yTpZ6oz+U5Ex1kpoRAwlEzbvZtrkK5a09lBgL1I5Qevob4koMdkw6V1A
lF63Vknbt4ChbZrdV8ftPzRFICUpC9GyROlESXalD9kpsOrnhNGO7NNrJr7qaPntjPyljJs4fsMQ
962Ow5MWqcPgFY+5KBHHMPCxcWPZ0xkGbrgYmvDat91JAOMxIsKBkux3q7KPypy5D2648zwC5Tn1
Pds1Z7PJ+bSD/jV2U+BhVp4sxHDUdAhlvkZKZR6exfxpalZ7yzNU45b1KoriAV7Zg1RMLUHTkhag
Plyn7vBDOiuMZ2RCNYgVJOcyqu45Aqf0yaF5ZZEXv5DtNh/ULY74iIJKO3XalHIZlk9MVJcQPOIF
5lJtIZE+RpigA+U9aUW8A8yYEreeTCgDWqlneDutRa6G5Jhz1V4YWv+El3xLsuLXwkydZcUggeTI
pZlEmEj9Jx3nAc2ocVjElNnpzDSUjRUzTf2tNmheoUVSprMNWgoSeffcxfpaA0WXZs3O7d/bEJsw
l7oPweRhKpkJAbf8VhSok91wzQjfIewVJ2yIWnXU1MHu+20TMnvkPLSo8c4vwolWMwq49r+pO48l
x7E0S79KP8CgDLi4UFuAmnSn00mXG5iHC2it8fTzIaqsJzO7u8pqMzZjaZG5iIxwCuDiF+d8J0Ts
ZVbyUxlbPqIevVUIZWyAihs1tD2O4aXB8PT7dw3G324ju7VonHSRr5UE7dLyj+xuB+ytXa5+wS9z
kYIew2jhNDTDocTqV4r012A1b6rd/9hy+hVx+/O0XSUObGIsXugq8PaZeejJJHsI+oZmxB7Phutb
EzlSvmvgyJrrdkNARur2Jm9CdlXo6gl3m9p3m8lIXyYHKxJjyIF1jDCGi7SaO0MnqkUNj+GgHkqZ
fRh91LjPxWxxDYvkNE7yjvzLuz609ygkvLEZVpqvPU+S6ksfobrJnFCRHv+tmCbp2kGkrLDJwFkW
SFr1lz5hMaHyw3ls8/b9XTYvd3fZIq3F6JPKDJRAqsRQkJuzQNOfOsQbyjFY2TFBRZO1dXzZE8XN
+pl2cV1h3CJAYHgqjbB2FYJ6XF8ZH+a+xugamm6tTtjsYJOm4UwJqz4ngd3jklMPpM2D5Zrvm04U
YCThf1kJe6epfLKd2MNU9iNGEwb6SBJ604zrDEdXgp0UsgNB1GWe76xZHmIz/pEVG8xEA/9U2lgQ
MzVl1hvTOmkKrdfIDTN9F/OAOkevH+Fci+o+Y8/rzbMxbVi0n3PRAtDvc3sF4mptNnm+7ZfVINn0
nqkHL3kJ2FWySBFO06wYvG8TfY74iHzFK9+6TOVlVm/EUn2PSxleX9G3gl1p+o+gESUXlU4NXpzZ
79zndhq6HFbHPjAEc/b4uzV8VB6AmSOeAUDNucG0SH2OY+04zyDuLc1X2aY5eOWhAbJTEuvR3M31
CIOksXsOZPXXJCFRwNAe1Cn2WJMeZdcrextMSYMplycJnT5zybZrYtccGjZ2yngPmoKTP1e/fZk8
5X16teb+a7IjEOFQwUnf5jGJDhsTaO5qFmeLLZrnbDa1jdHKU9KMTyn/Aqs+FZ4SqRN21EenbKC4
q+M2d2p+DQdpYraH4wGFu1hPflZ7fbeEwVTKDaQ0wzg9ftOqi8oTwCuZCjKse40ziBFFht2QCb4r
Yjp9Sy+vNkBrV9fUQ2NoZx5+k0vtgRpG/0UJlpNgx+6gMf2ntEoAwJDXnVfJSbe5YhrTWEMUOqF2
Z/uufihB9dmFB6lG31Z1bnX9dU4skMzJerAz4UpZvWsMj3lUZi+Eld4MkRwb86015ue6zN40J4Pb
naJ3Ghuk+Bm6K6W8lX76JRx4Q2GBydwSqJwwXG5mgfU1mdas5U9KPahu0PIAHfpyXy4JYIFgGYAo
xgWV/RyH3a5vEp5oVvNljhVY9kJdGbpaeD1npscdYNRkpAWqbrm2md/3Jl7AWeOBbdHI0tmba6O0
P8Jmfoqlzk62aG+mJJ1F0wj1kxLWHo2srdup16fyrptoAitziSxsWm+otGM6Zw1XSmvuA9/+EgrG
dcXFn3oE2+dlhhi8il2FZzsMoNW0mzxDZbJfI+50AU2sOe3OVkOUQ2/xmh1jfG9N9agtlQvQLIEC
BHn0CVXXXa+cGcZeApYQrmZwhXX9+Oxk4juv/dhz7OwxCPs7jrvtGDyPjbpDivasF6wQTXkYsIMp
QQuR0Cut8MYGlginEM6i0jC8lE/xC3EuuE1LZXYHkwzuFhq+VK0D64LAbfGycgt2+YpggbMudC5h
aEhWRG05GdhSw9HxuFLv6EZfUJWKrZXkBC8Q/Tv6SFGa7tD4cl+BDXW0eWtrxT4Qr7+LMuT7fROu
YzF3np+rG4gymzS2TkVaf2V6/ziqpeFiViLLdPxsbLxNavlKdPmXHYGDHlxQYz9tY1RePzKP0sr6
3M5T7xKPuhgrsFY1DiluTC3M9IfWl6ewbS5nvs3AJMaz4PdMIRB4u7moTpaoHquOaUumKf1Cp+OU
rco9Vd5rPeTnokOj3uX14Cq4cTkbeJYF16gLHgbVuCPsmljNvBu9oF91hqGS9i3fFBmftTb44cmH
lCuJvRmJr+9o6BDL81ImQhnbD4Z5GwvOHigVnB6AYsyoIuZLwehe8CCnV8DUMqku7289peOTGoJ8
rS0ldetolm4raf1D86uNWFXL+SBbHsxFOH/bqDVdKOLrPLTfhY4MfuuPxaNSU+KWGcGmvpWHyLKN
RwhAe6UMIVuldOV+Gb9YPNhxDcZtn+Ii7ujsJ2WrzNU3aK9oHZrMklrTx/Ajg1Mx6BxiM6Q+ldp3
VdUi8kTgp2skMW8KcxewgQRc9KFq7XCrnIX+pVkQVONGQW4xO1uLjRVJV7sRewO0rIytLhrsRtGZ
OBss9vscAHrAYH1T7oZ8Rn7cGsckzTQo/Zjc1dbBze2LfW2htWuSklXaZKyUdMQxOCS3YBxtVych
G7EFU+WAk90Zy8dJIJ0cOwtpjjZ9KWNSuRqgPHNWt3kMsQJoyp1Dyb3KrXpYRX62A2nWrVFdPiEN
+LaQYBJIWjJBDrl3tTfg4jmqerSLI6OjmgrFS9DtjyX6tDmTV7OMUrSOKHKLZb8Oz74W/bgne2jr
n6xEEWtdXAi068HGzud+kJDROyoL4pRfICZVbk14COpQfkg5w4fvs8ibp+LLtBpgrQamHZ2YJjHJ
iXCAcmYtkm5reAXMWQ8iUgqGypzDBmi2XgftpBbqMVjK065muqDPsBiWAigb0daVYCFGO1xvVR2m
m2TK6FJ4PTUx0K7CeIh7VqoWOseu3Y61Lba4LL+aLseHOZOjhRNsX2TTaTK7C1Bcf0pnjD3LFMwI
h23XGG+GPnMisfxYMVdi3VZp7BxCdcFsPcH1JKukGw5Z9jiRf5K0cKWKhJw/2cnXucCbaKWXKAwA
yNRiLTFjYXl4b6MqW3FZUXQ012IorpMPP0IyBJcV34toSRTJOFB5WNbL22KnxjIyYfRO7BXSIU1V
WzISeL02gRuE/jmY3RLE9Zj4FA/f7whfyeTcjIMWjQwPBKd34cVYdKjmSe+s+6rLNK+I1H5nc2om
mrzDd4IWIN2MVnfEF864a6jXKaZ8YAjVnkFy7PVKQeugK0+kFiJ3qPkqpWs6XNRhaq4ByLwqdmfi
ulF1qilT2yKUWctZfs8VQKoJnIpHEDS1ZT9EIGISOpQ1o26LjJ048IQxlnu/x2UDrZi5skXCcssw
S9f6vV70mHEgxeWwV0kscrYyK8JtlLCdj6RJTErukrY3rMdZRxLTst3w8+gpx2Aw4RPAxXBG5RqQ
DaQHZySn11wpp2Nlb6XZr3GEttsM7CPLcvjESdZrq9JWL4QJUV4spPJqeogtrT81q7FOnrShAAvY
oFHahIjB7ZxWJdCa+P73v+ZYENypxSFRMIL5pQNvtZ1gRqddt8mz4VXvtWCfSjS+Zf5SBQgGDOxR
HKGD57GGB3eAHWnTaePsppm4kynA7ay46wV3VGndt36672HMwh07YWNNcREPv/hq660ejKxXglTx
IDCjGaiW5IEu3mDu2AS9sRvSJYRqduZt3Ezo4LugPtAWw+QDoWbE1ZePQsTMyycxVPcxKUonqzW+
0ViQVSai3lWekiC+RSoP6Fr3da8vtQ0alu+qakBKLYVPUjEE6Kph1UXcdL/TgFW1WsvEY9nfuWlH
SdcJ4nJJDWnMQIXHHQVeXZHIuljVe+MpTrVX3Sweoc10LJJDt2cU2lQZI/foSw7WI5P/U6sbd2Pc
XFhE9Bc8qhuhjx1Gp+JqBOKp4OhlFLZLVHpavaDvq6KtUQq8Gbaygb/UEhcu1oE9XerWRllkZegK
VXXV6A5FYl+mXthjGwvNN7ucmrWSKeN6QggGfhFPSktsTZyau9ymTKrRuzMHSTexXyzjZuMu6kcc
dbGN8ngUr2PI+c3eEF3wHH+AiNQP+UVMAHqYpv8oBqy4nFAq2lhiUjU2BgbtZRWk6RoYUg5wq9/0
FvI5dYLKYpwjGsFKMM0GyhhEHIRo+qVV8pRPpxrgXPALkXIKxJS9oPPZJtm7sDqQUPJzUqo3rVcS
V+bdT6DsW798SuiZ3Vr/CAdlm4tt0sw8a5IMM8VA9VEup6Fj5uDTh+9BS5sdzUmcR+ei5+RnmWsi
xHX9uLix6TtBLfrqaXEcZ2xYLpLeMqrRWzD3a81pVn0MEckO8nmdMxigGpgYSNGoANHxsG9Q+esl
LoPYpMv0N0p3JibznXaQYhR+w4YJmoqCOk5WRhgSnsOeMGt97AU2qbqKWvPVt1dSMa6x1NhIdQNz
RNti9xrNKwuHFGM1ms7WyVegP5tVEWcV4UbWk9HE6obgmXq2v8J+Le9TpMVhyRiGsDLHyxrKJEuG
vVeFkdhkWCWKiNGkSWzH3jfMDz9ODRJV5EkUmVybfP5e2U5ffaLMR5VMAbvr6wO2jVs0qy9jmrgN
2nOCg1AgZGb1EZg1K23rAf3hRvNnFDMJZzb+wdJjA8rIi1wWqkaMrK01ubFBJzVlB3pp4HsT6hNg
PNWlDa3PouAoo9/zGWS6YczIKRrwBlD9Adi8dFmjY63tb/Bw3uEZdYCzfJQWekf5B0kuqa9gK8vH
JE72eY1gcG718ZA4nD+TURtbC49Pp5tf1uyUa9Boz+y21rVOultim1s5oLppIjzAWCEuuAINsKri
05+qxsuN5oZd7b03BggDrc4HMPr1erTG13RBuvweff9f2xL8P7gAEAaD+v95/H/9yIo/Df1///9/
H/krTNH/JmFZCmEZOqEkgnTNv8/8+S3xN5tICk2Slvv7N/9z6K9o+t+kVHWhqpp0DB1UyX9O/RVN
/k21SCHEnIUk3NJN/d8Z+xu/4yj/z9SfXQOILRUuqiE0XdPJN/3zFsnS07hX1ZkOIwyZizf6qhzA
tzt0AuAlaMWJr9SfU6mcyxhJEFCwiyyK54T6ZZzbu9nYcYp+Vv187RKDBqvSP2GkbO3yHfUGzhA6
h7nZmiUJ1Gby1PDwHJP6m0/sxDaC4V6w7FHvrYZDP9hPbL8X7yctsopMRyWVIrVYs5UVryCDNFCu
sQnsgM3uVJV7aCIjKsWrIuUhqvUT80tr6O4jPAdBkq1mFdiHkHeT1R/ZcOKG5aF1L7LwobIXCDZj
TqHoW6Ts6BdVZrixywe1CrAyKsMyFK3Wmub5lkPIu4HLJJiiX2mZnMfytaRbNw3jbk70Q2uRWR8l
l3qCvVVhre/ENZkYiYrXggi0QOGkJajXM/zkM2+IJ5ky4TVVcgkMfgfl4s1UgNn59WMx4nLjUyE4
EJvLuNcNwd6aDo3JzM6Y/DXF/jNYhE948L/Ka4vVh678mknzlhvZDjbEC50grhcTBGUkHlr/LQM0
uLjiOOyUn3wCmTE6yivlEnp6eaeYCsNg7HKV+qmSUJ8mzCx6CWlS/RSJfHTiA6mll9DSWAQjvLHF
HcmXO3bouJEf1V2ZpUfaArTHqA91WM3I8pCkGfK+H8UmnLLnchAbUEo7uGs7q+GrqqM3LWCYBJyM
tUIoq0eugX3WJimDRWRUg8EZrTgKPYtNWCJFsFgsDrGpM5QumlOOxLM32W9EmjeFqEThwZVGsFIr
eMSZf55mhGYG3whVMtfXHF+mbLiRjxNm6NwQPrmT82Ga04+e27fZnl/yXhwGRlsM8ZJfRvlZ6Qoj
tNkzCT2sCFNXWdrkKRBBJsVuWkN0kxAbgauhe1+XDIMVR3sVSDNcNkGH5dfCM1nVlf2jCELMkDJC
kzD2xRhd+B7asn51rOXirbvDHCBqTdQQ9K/UjrUML8uloA7H0aZjx+7LwkOtdYbw/ZEafuPTCHpW
pFq0r/Gtq6IXnMPHuGI0j/84ZXLbMAhMXsvE+gE++Fb1yrqNrCdmX1u9YkEcI0VO/eI5qGueTXzZ
Rns1u3ATOfJHRcYjul1alJ+9IV2oMM8hvFBZ9/cmQZBxciEwEUKIxAeUu5nmTG6lKTsYS+sx1DZ9
MH+WbbLv8O2zF986BtyAyVgvruYu/MVI7cATdW0yFGGt9QmK6Mjh8m2ChXVzSzs2I5kBlSU2GsIg
twQHibrriqbpUsnmUWV21g0s5bjwXFWpD7VOqVDSLZtb08baVuVb9DAboTXbQYkug83HITP1ga1c
qaY7f35NCpLpM2OP1nGXNOKkJPNnzhaF2nQ8ZiXLyb4c3q3RPka6fm608X0U8iDYf+Ibx51IBDUI
mzeCvbcZHj0n0l8Wj59GJFs4tYjRkpoDJHBWaqN4dhE+5SNiSF0PcYIp1KP9LuUeVCf7Jw6iX7Ju
NnOZvtaWSVZbixcDGGMWjpVXxNbWMjk8cQinFGScxP4EEGHmNuh7+wzX9xJN8dsQqS+dGHZaKjzV
Crf2OL5Hbfg281HFqrILKpZfIkWCmvTB0RrEaUwQMBwzEuWNCBgJAgbmz991x4+RVrfREtfxeTWL
YYVah1Gzq/TBQ60lu2mgbZXxBW7Dyuc0Rv//M+ACQY95N8Wsb5VC/8yMCnRu9JZn9QbXz3FweFFK
96SSQMkCZIss/MiG4sQwACiny2bRnaJwo+KLsXqrcom6y1xdIj/JtBNyyi3WVQa0vIsR/kHR+ue+
31f0Yl4c1mybJB9IFkEPxxecliPhHvrJV/QDqCN0nv450+1b0Wa3UPkqiZYCpp9erBs9DwBdzb8l
Y7sN4BQkZbsKM3uP3XKPJWVVJuqqs7Xj8kcXDFHGDqm5X+6Wyh+fumF2NXt6n+JgU8zxm5pY96it
diqQaxZs50g8kUP9Pjvc1Mgs1mYyvwyDeUew+T2KZXYqk8FA1ga0e2Gw/OyI+nGoOCBBXzu1fbZU
eWd32gZbgNuAjWaWJa76qOwaS+VDyXYoUNZqAPMFs2jWHiMH8Z3vX22OCAUCZifma6VYhWtyk8Z2
cVC79q5M79XWvslJHBBkvoFzv4fyLDdNIndaNL8jGjzNnXIGyriu/egSp8qZ0RWIS3EZfjAgMWf9
sUblp7CUW9Ba+9jutipA5jSrt8rE9ZHtIQ15Bkd5ETTbBmidr1ePPclZ/GyDp32j1tsG4Js7TMJy
dSj1v9+xyJ+LcNMS8WemfJCdfqomrGqNPOVDyszARpHerci0+3uh+ic1y3/kXfZQROTfIeP4s3rm
H3WPbSCtIDec2uwvMd1zAZChzVPt1qjxQa2tp6CydnlAVLFpsWVu9l1N2nE0H04jZU0us5PJCN8o
IfrzBYxz/C+Su5dS8A85939/QRpqE0QeDikRf825V7PC5BMOtVvfN2cbNHLbKesetTK4zC/F0ckH
gJEwqRvujEfb+qg+ISltjDh9yFqKEJVTKlROyQjWhNtm0OwnZMgIxRFL5o8BIPowKR7+UOn+Q0Ty
xw/RtJeE9T9Xj7YmDEOqNPOIVNQlDP3z4zHKg+Uz/19+NYzCDM3xBrHgXIFxJybRrdOTkg5vjFHo
QJsCqV2A7sEU257XpWuP3TR/NxXngMgRsKbnpJBbuhxUdCm0+W6PMn6PYXYzY/bQ/WRrwJiJQGWY
jLz5yeu6oe7Uw0sXoA+r8htqO0Nz1lX7wplqz/kaF6LLM5E0aJZFZr0ukVEnB9JwEbmyDfkG3rPV
0nblOIJlY8+mfNpXPt8qkoaBD9wydhEvOQ6pWeJ5FQf+2m45OO7hwXql2W1SlAEYlVcCOxZuX1cL
+BPkApRVeGhDWlSSwJKyW/uFddKUp7BBfdExpFQCIhI7LLyVp7HJCZP9XKFNEJQxafiIImFFCvCd
ESunPh/WvaUfDIm2LDSoK9JVrHG3js1endPTXLAQ4inECO4hIC8pLueHqvoOKSECpz0KooLyb3Mw
ShclOaISpnxKTv0SYIEP8oeprPeViC7ZEDPZqfYDxqjeudY9ygqVVzswMSJ9mY9fPCghwxYGHmM7
/EpMcjJZ5nwY0Ycc/dNvzAW7d4zaO1LY4WR1nkj6PY3PC9RWo/ml2e1XHOUJS/3+Hgi5G8TripW7
CY8W8a8HLD9mNF2feJ2ICCee4umF/eHZZ3CgdKD2MXnFiX5nWBMpxOIArM5rh+CQjsw1lN711fZM
FV902C8PqWPfrFC51oQe6aR+5o5+xibH984NvbAMOfEOSR68ytlAA6LeItu89mHwglH+MDj2YwWN
ERbMngsYa9t430aYBKrgNr7g24LmXFo3ojpPmm6hCpo+dQu3OolQLSy2AF4K0oN+E/py19DLC3m0
w3TVLM+agjVioZ/UzH/q4v4haV8xA7vplG9qp/vlzL86a3hqHa7imo8xsvxnJ8p2A5W9bdSJy6pW
TFe2HczF1U/QRVZlP4lun8JCIcILcLC/1lLq3f0QGZu2Gu+TMD+Fvn3TrHTV99mDANhrxdlDWGcP
MQ4LJ0RvHRv0Vk8zJunKiO9CtnL9uJ1qICuacuI4Wi0FZKoES0F3LgJSKubS63EECtV5dMBBmUFL
uDTfv0SXUBjKhTDFg8nizpLvc9qvSz3dgS2+r/sMjS9Vaqwj5Ej4S1UU2RnpEyoSceMOvEdjpgdr
JIWAPDhjnrc8B3aTgnVrNLwgVBBb8/Boh20r7OciArQfNWvzxpNMyc1DvQSwLMFzBi2D4dlMUERp
oyUvP5CYMk0BGMn2MS7RaOlHe5gOaZGd0Ovs9O/KTjxTu7KztGN7n7DVLQ7J6DyGc07FlO6WX1qS
cKXu7CxYxVkBOIaScipGAJ3I2Zjrq6lyEV23qrAwTHgPZqU+kvByJsA8L3jryfvQg5LUAEXxVrR+
wKkToYhpd74+3Qe1clkOANzCqzCwnmThrJpOuzdHw2UvPbrLewl059aG+l2kAb7xz0bZ3GlqBkJS
fi1/Z1/+qF3A6k3eMFN47Yw6yIBNRFLyZBFUArOmZfmW7kq1KhhkdevO7A5WTJZ6VUG9mj+51+8M
s/yYLPsUqzdGuedQPSdqdbREvgIlDBWpRJBsWsOvAZ9m4Senuol/sV4CC1EoH6ZokdWAdg5g/Fbp
zhqKj14/5nb+yxfRYw8+rk6+4S3sOvpLpA33DYqGFuumVdBzxtNhIYfhr8BZW595UroJBquZ0w4s
908/1RRZV83p140g5pr6i3XCQWM8CzlsPUfEnBl0ezokb3pCu0SrCMT19xUcZKuuHO8zvgrNji9e
Nv8MBYnoEVBuFtOM8yqsfn54AJO0HQyJSGDaNpN9qxl54hPHt5quIhBbudWzFa3PybJV08/z7DyP
qXJSJImLTvExmvIuR0UUa93RZ/8fQhyAUuRc4zl41Itmb0PtdLp6n4lxK6S2MVEkqzD0ms5+qmzn
ahjce3kHe4EtR/pqxlCxMwUhuHKTSzXrZxAc7sJAuZKJs5WK82LoHXzL4BVEgNXru2EcQZMFjyiw
trocd36Un5bStQasZ2vdolxadxreayaP+iDvtEWQNhx90ydmvowfbFa9o42rSGP5DCA+waCavJqO
gO0ZbG29Acwy30ecjkqsfXap/cTsfDfr2qckl0eadOcp/lZCfxGrWyjYUAAw7DlMpMC7/a80QPEg
4uwkHZ6tvb9HwnRwKuqWiTS7oeDqnO6igY1b4A9uGSoXQx8Xi+mNH/8Y4HbBpEYkFbV2zKXMbCID
8xcJXhYcSUyCp3jKdkac7aqX1vePCYk7y3eGt207cN1NXxmkhj7qjyYZULlU1uY8rZZLMiqzlTT9
NVEvwEDpUUW/LporDOtNOXdHqcudgcLOXjo/EjFLJXpyAhEx1ervcp/8+IHp9oxYXH2HvnQchH2c
BVugzD/Zc/LcxDvTHNb1UO7KFDr9UN6jb3cBKF78ki2svAN08BNK5UeT9gdhEq+ybA+t8yPtaIdo
c0RKhqYifUlTnZWevlZs4gtGaHClZyfyKgrQkIyVo2FkPqLr70GTnRF5rx0jgi1afZnF7tI6nXT1
tnytA2ZaPAAQIRxzhJvTnJ3JaGFGV7K6a6GMlLOJgor4XaP6cvJwI3tt343UmzwrrOi5E8lLK1Ce
sde0pbmrG/5iO6X40bdhxlNdjHz1VubaZUQfYyo3dTqHlrJhOesiQ1sL0kGcUvkhkeAj1F+MxP7F
vm4lCqwh7VJK2oxDLKxwvB1wwl+BdEr3X1Sv/23tatu6tfwjrb/onQXo2sDShvGGe/2uA34DH+BO
nfpzjVX5n/8ozfrrzzINUxeWg/QCzbYhtT/XyWUzQXnKLOpkji17ZIyRt5d+wI8ZjRvpT14i4gO1
4HEYqmOghjTvzVZjQBZ0O3WSe7urz6U1PP7zlyWWJudP5fvysnRNCsfSKeD/2gR1Wt7nhHiNN5Fe
R54z0ciOxngZ0Ii0RLSi1HHek2ojtnX92lTv/C4JV2ze231bbGV0qoaLElGOUZzjw19hjHL7yacR
L710y1Xo5eHn75f8by0Y/j9yD4h/7h24ftCd/sep+/yzb+D3n/rHCsFE5m+B67ZNDfU/VymX6T9W
CKbGKsBRHVXDtq/aQmVN8A/fAFsCTVPZEtgM9mkmLRqz5u++AZYLlorPwIGqZuBtdax/Z4GgLVfu
Hy4hwxG6zQHOa8CMYmrLa/hjBziIlnogBoiHanO1AGMgb0O/Ul552jOBaA2CZrRg3TLJ+OcX718a
+P/yg/9if4GgIMh0XH6wc5bxS9yaXqA8mb39LxpzU4j/+hZpbq3lHTqwSIzl5v5DkwvyBnXy8hY7
RJaEyjwqoj4QJ/1c2uIA62Gr6GhVG7DaZf7ANPURi/1+1EhET/N9aeSnEjKOoqCUHtSJAOH0xzeh
8mrair+WOTc3jcV+snQeaX/Urr93Grk2UB5pKcoiSl0TiCXerrPRBluA2ScxEtS9BC/W86oH1wR/
6TWHH6OP0Zawyt5YZRROecUDWwQvpBZuBxG/1VZ0MEuK6x6VQKejj+rv8bKflFjcDQTAoxvF3QEg
0G+OzHmeE6c7joJHM72fKIxd7Ejodtlp8Cdo0qwfKSnywXlE73qaEmhu9J2xLg9dkYIksE5TChYm
orTSaSizqrsnaXeFjfEUW/OqJf53HoIrwV/rsHZWdZB54G+Y0fEYm5Jf3zg0Z8hoykazd7ENqMiM
L2pD4WA7j4nB6pXxkE9DbOLAKgvr8kqECgKYpGF4RyTRgD45bCgNzWxlcG6xZNiFqFbjtZI2mxI1
QcuAriop6Wz71gUdimZ0hShRCMaWWYYBBnbGIhgbL8ECdJYba852y2qpMMUdm4pdIoK3QU12Wwkh
V/bDZhwStkXXySQMhoq0yioMuIwTiuJkUpHKwbmBVwO/EvDtJltrulYtIMkWKx2Wltk3meQjpUw+
GpH8JMyNlfzYJuW+kfWHQFdT8NUHVnKpgBbGzHpobg+5oZyiwKCnXXSPIEU6PjiOaSW+SDP2lk+q
qJbpA6LOcvaIE9crSlkbt6naHSeVZEvLQA8CNkQtHnzJZsce0fuDNImGNVUhiIZmvw1jXLTluK4J
wBuIKCfRfkx1N+eI74MdCUreOHbHNDUPai9dg8ZZLYaNjC0wlMF6riKv9Qu2YJnbh9mF/656u93z
WLwHL7hRZ8SE06pxkl1QWsR8IQ8gjiib7pc/KUHvLdftVPXHZQwyYh40CnB7uX+aLe6sCfGlhmhg
dFYdFl6dfKOQO0Nrm/NyycVV/TE45q5hXZaQ1yyCZl+1kugxZTeO184PWfMxKTPDi+HMq67h68ko
PgfScOFlEmOxYnaxQZa/YwrUzuMrlYprTtFbrxN+qNagp7L35X9dJnZwQRC585E6J6a3nt+EDPRm
KEDcfArTjybYGmB5Ui16VDr0QIlxECpNRmTgFAB/IZUTUkpY1xPjK5Ts2b1Zag/qGiX6cbnzjIo+
0uBCgCxD/sDyo3Li6hrNOZFp6EXF6I2yd01tWCMPwISNgggU7LIrBBe71UvS2qaVng8bQSanFXLR
U/EiOv78/d3aznoTz6h54BHVobpS02DTgQovRyYujdxVcc2El2Wnku4UrV+RPbPqg+G+mILtaBq7
5T1NWrdXoubcqu1eN4N1RSyDkajbOBmATDR7JIL7JA5cK85PQ42UvY7Y9TwNItrYFSk+rtmu9LBH
N07wYcHxWvgnn88N09chCgbG19cyCDaVZJmn6TrHA84UKhGy4kZ/QeVxZ9dIS5pGeWmRMM8+gwoj
9pbjEx/xR2ORdCIs8Pw6kBfry1KDQ0V7UWbWU5K1+98zNcV/4cGKzpeLKQIzNNiEO5HVeUTF5RpV
jIKPLHXEzAiwV0H1ZsQcHTXamSQ9Jhm33NJljfy3Dm5q4jwaHPn6YLM4c/BikYnxY4fLPiX8CdWT
0mreXPe/apNyN/dN5uryUCX0hZzqal6+yeY+5AiJFtdDRHctufzL+qP1q/MCO0/L2jWCcm0HBAH5
zkkl8a8MCPZj4tpXmKa5VRJ60rCdiMOMnRsBtptE+5KF8mJ2NMaBcgo5mWfTPAGZP0eU8qXGu+kr
59rGzV6jZUtTrsD/Td2Z7ciNnFn4VeYF2ODO4G0mc62sfZFKN0SVWuIa3Bkk4+nnY7U9bqlhGQ3M
xYwNpC2plkwyGMv/n/OddERtromfKC5mMb0PQR8hztm36L24GI86KI7eZF7avaRlkaBtamS8EdQ3
iE8DFoqctKVS1TK9BPY1B6kjyMC7JiMZuaJix6iEGZpm94ngQxnF0Y7Hm3Gq7oLqW4CcjNi7V3zz
UReQq1CaaMabRxXCIdNch4bDv23cG6F47L30gvn+we7y+5x5bcy9awSA71CwaFiopn+nKX9TTNTI
SajddLA/x0e/YuhyT8byS7s2exLyUewVDH1Kw+BJhc2ttdDxx83MJcJZwkY4PKiyOQmsHY0lIiwN
7wQJfzELQ3DX6GY2FHB0S8WRWkdJj49F/Gru6UbO+rBQlhRMU9kU78K7sK/fMioG5N3ezXN/KWKx
p6i1X8x4Vyvx7AUpjCLO8Jwxu/ibr/3f2QH8zunuRM/wAHmXnYT1WlFvorzwoYgt3wgSiIJ6ORhq
OFEPP+Oyxm4/Uut2z3UXPEx4EvHG0KffDM4T4RkblXTAe41oLYOOSUKFgUNznZ7pKh3ILjnjI1/z
Dg8zAWylphaCvR042nbS2Zd0qqOuX5ULzduYU1dpUop9hcDAo27KheiL2yTvtxkbKCUVzkMQx1/X
+5Aaya29MFjf4tVRTxrK3z8z/K9Zl/+twfn/oHRJsGf+98qlp/Tbfx3eAEP8IF9av+ef6iVOCmEQ
UJdFZuRjQGaL/U/1kv+bsBwX8zl+1xAREXvmfx49nN8EhnRQ6RSeIcmvZ91/HT1MzhzUIC3s6n/3
6BG6P7fMHB9xFCdYy3Zs24XX9uPGPIXE6nQKbXeOlynIi89SS+yYAbP/oM5sR8MROeDQui+kEZ5T
YWxnJm9d4Acwy69zA9oTXXuyIK7NS7n1ZqvHFtU8k9k0Mf3MVE/1RcQkLZJqtbHS5otMA3QebuNv
PUDoG919Jkfyapgobadt+JDbVX0oZbqvajaLcdt35xBtJFmwvPzrj6ma5gi/FrtaktL/+JI/vq40
vGODLUnoPKWBUT8FTnpLkp6xH2jPEw0cg3GZwolVopX9+ePbP158W6Ura4MOmpiIhp6h85iUHPAQ
opy3OnxsrjkuWLJ4CXtnxUaT9jSH7zlNtOYTrBqiw8zgrvJSYz/RyziPWLy2rZ99bfGxjpXYmcZn
0ha7rWjbNJJZhzvB0zHF8gSvJmaS6Wijey5dJJnw19g/Z262q4zROittmvPx4/9+vBSle0JuRTpr
uGicX122ZRFexZq4uNeWRl3+rjBDY6AYrfvEYv+JOCUtHEy6/C6j05/zBNwVwRPIz3qPksmmtOks
AEEK6lFFS4P+R5cLXmErv/H7sLkG5PjijHF+X3oUkr1aHwkEPQZxT5pj0tE64E04GjHw2BuUpGCO
qPHey+hrWDKrj7CVIp2aMb3tGg9Mb2+XgB3w4KbYYb3+QTRIgcPKeRqVPGAQoGfja1LG/PJz61gs
Ej697No0vcPcB7dO2N5jh/UPhQrnrYNHlKnXPBDLTZSyWSAg0/FnlhxkSzqkt2g2UTD6n4rUW+EV
K+yVE0veGVVUwKjZJAkLPblvbCzm5jkswSYFi3Q3WZ7CtyZ9YMFh3Y8tjGlMLf4YQneSX8jFmraE
JhyCcLx4pVQvBu8jDvp7p1gVC7qkQOmqbAtlMI4akqkLdN0n0KQxZXTW9pScbz/tnmgMNyg7FPAY
WFaiRaZlICDHcx/m746dfk0zItkGw8CJwIRCx8TARmU/h8H8PllzcussnI17koj7FK9lPN7mqpe7
MP3qa6tHCc5qNJsO8ebk3GC3QBt4n89z+mKF1XVDbnmGSeYUxAi0RGW8DfCL9ijgVwUjl5n6xcaU
yHGk6jad5T34qGMuFZAW+ohrw4VQEWVzZzuljGMVVM/SpkVi2AHCKZWVB9NF+js2w01jJ3LXgWqg
JIktbFlbwYW2o76TGfV6G59TRydicbEzddgiw1Q3JyRSVV4XFxH0elsitfFkMx5BOy4bi+dgO+QE
3jeroB0rBGn0oElJi97K0P7ehfa+Jn9ys1Zgbsxl3LtZtuzUqo2BuJjvDeJMIHmzq5JTfS2cAisb
wiXw8b8nAcmbJHp+yikmOLNdXcvZRy5soDjLnOVBIHMkxTPYqXRlSZvCwSoELRhN+IWt1Xtr3ouu
8q4yRFRHmepjaufdOemJNkkrxN72lRbJEd8r+awiTyOGLpIhUmmRF+OTA77sVNZAn1qc8Mf0G8vH
lZaPtojIdOVqjU12qUHyG5KmrLRMLhbzSWKXXxAk4tCpKZdUfQh1qEcOSsygu2ksWAPmSIpJhbKo
mrFsTcBXNlkt4Zt13Q0pTPXWdo0+8vPgRkMUuqMSRvORqYV5pFA44UBQj9byVElUTL6yt5OZgC2q
4qvFSJvdUhs3cx18Nf3cOIM+QqWkUuOkB3RuIjN3ltM9o5faihnDXVE4+zjz9M6auUXs+XfjTKhO
2wQYvYCs7swCmFHV0EqlEXTntwMW3rrbtYpcHWshsadyT3MLUtCBG7juhs29lumJ6E93SxiG/2Aj
Ylh6dW6whG/SCmWivXhmRKi9tcuaLtgShCA2s5O1KO5xkthB+kw/PY+sEWyDhuN37vL8KMVlClzz
1oNHt4eQejf4yX06kaio7RBZppo3ru83BI1MF62M5r72x0MXNhwjO8NFvCu/TfOVXwuHigDXv5mJ
qaly+PvGaLeYxxIn8hW3I4bdeUcoaBZZlJW3xWR/Y5lTB+dBE3xzZ1jhoV7A8TqjE0eBA3Ezs2LS
z30OraISR9vBSGnDdt4EkEzRguI/IrL+iBZUbYuEkTwu9LFljbGZsJ1kb3d9h6cWV3oFd2ALI+Nc
Kye5OIhmVeAWa2SbszOzxEf/SCmy0gvFC/zrMWjsvc8Vp/u3GvqM+xp8KDZwbLNsh042PJCoLIg7
0B6OAmmQJm3FIUvPAI4oCOn+hj1v9TrXHfnJYaG2riFQI07iEje0PczvYOPUdVChdkI3S3RZDFPT
abMbH8psJsQ7ahewcM1VnouH0fYEAjsi52dLZYc0W/spLgLg1tvJnEFFvDJXoOoHahXoNRrlIQ3s
9Gvbcm7Cc8zJwc8fCUoWgA9pbSp32IMtDOn0VgtYxulZkcVIGrH7ghIQYn5lku1gJM+WJJw8sfxr
YZmkE0z9g+WpcpfVub7u0Vni79zmSZldKoZbXwVvFjMCiPYnjyevC9zxBYy/cVum5mMzi09O3Ln3
qSTH2w+W755PpBa1r3STERNycdFgnxIKPj2S3FJRTK3JCMWUysmj8q6VkOZzHyBplBPgB1uieOaZ
lPQo6FzPhNgyW5eAX8ymb85GvrwUwFLWSBCkeP1uNNEbofXM7m3KjodSMCPaPZ1E00iuQdtvs3ms
T2BubrDQJVssWzD/jbI5qjqtzmPI0jvPHkkai3WVTZRZXCtrt2EVZ7tlySnM2Z08Eqh7bLwRApoz
H4b23fPTZu+E3huIquBsOyQnGhBDheq9g9Djga4oGc3rdkqtL7MV9OVGejrdww9+DuuYnOHRmrpz
U4cr9QEjZY5s6UxUqHdujK6MANk5uECz5py0fo3BVoQnwuhcdiUHaArf1IJ2tMQeqAZhofuqYNoZ
YQGl4N7FIQJEgd/rA2Qj0LiarxMHdIcIEE1LEI7oNlV1/njJhFOR0txfVODH2Er4E/pamI0VpUUU
CZgD0eHKgtgcSg4EQKk+q87Q/qqztZRbt6FwgxmandzoXHeWQL/o09Y+ghLfuKUAhl+I2yGnoOGT
Zh9UNW3d4VZaFH4/XgovfAWj957Yuo4odjxhzMannTQFIwi+WUj4TKMJDcZZlVo2hvaxPbfK7nY8
RM6m091NNuFI9u35BXa43mMVe0eW6lGpdCkCluActPMYDoSjQ0Jv9lKyifOFv5E51qNkvigWUfDf
uOostzp+/MmiZjpO0xAFZf59YrRsGegvbe6Cjs/B/BTNJxxOALMtkUVxgOMxJWGRuFgR2R6MAwLl
CSp9D2xktSj6v7T4J+gCTIKqCbpuOak6yuwOdTAghoDjsrGkeNxHFqae/HLqwn408sBDCfBvWsm1
Gh3exAzCMGKHQyp9OVCCMnOYsSGfZGLuZ1dFdqZkaanr8BB7BKS0JbHGgz7puQgPI2GDPUErV+DV
+jmQO7dmJm+V6ZwSfduOceQpw90WI5t0yzG+U7job0uVP5tqYCuqm2HHfvowhQe/IsHHzhNkI3TL
oa1srL6d74LvQ0Xagv0Bha1xBnu4ywShtXtNCXub6eSmsshgUhJFem02OyPWPXASKPktbjPVsbdu
cKY2lf2AfYvYU4Aa0otRMlJEHADN4JZbxTyg7H2KOus3IFOpI9uFnWsn6WanJ/g7sZF9V7XxxQ7l
G6qScuv5wbGT1gvnInuLIAEnsRmjLbQYCLuC9QE/sXqEnfM9H5h8rRB3F5W10UIG3yj4EJUOD1KA
Lm0R4QN10j68EDzpeTauYdviFLoTSJ0RHkw+SHZUDW7HAnBmzeEH3zFdX7oLfvnUOZa7I1eXqRlZ
zdhh2kAvaLMRAGWYSOMQWz2x3MN802aL3qKvYOKa6cFA+Nu4dn8p8SdvwvWTezZbsKQ8h06+7DT2
PKUvS18w96aXeg57NKMDePVung8e+vj1WYGThQKluGF3W0fz9HW9UGPNz1o/OvvG44LQMUok8T8D
0c4ekfHbMVEiIqoQsq+kZMbMcyjX0Tv5IOeQAHX9Wz1z3tLO+pf1x9fZ59alRgi0yNIL9aAFCZYu
ILzENvFgFnwuH2ehBlyw88VhGBmLw4Q/PRVd1Hq9d0TEtllwd+fu1HGc47HpjOKtw3mxuhUxuEuc
r535gvofYo1kcz3hAx2QkC8js0jQlFgUiMZJ1ITZToo3yKlc5AT7havnS1fl34FmfP/44lj794t/
2/IXW2PIg6jc1fRGjnEDD2QhAMC6zs3c3WWG1iAnj0OPEKM33s2SG52vN49pkYh6D4iSzxX3QE3k
yqVKODzhf/zOgYCAxOqTDa/ihLuYBp2fnXv1gsvjJAO3/kPh/Lc65f9rVa//Ty13hzLQL6pedZX8
UPAiG+VfFa+AkpeD9Hbl4Lmut/7TPytegfebL1zH8328d/zLvypehuX9RhXKdCiWoSZ3oGf/T8nL
sHEAehyfQkHJK7QATf+ddrvNG/hzuz1AAeB4FsYvW/DG/Z/temZZV36bLt5zA2L4WMHm/mRS6jAF
4n+QJBN/c/ApuWz6Prs09th84qiKicJJ7yyUk/cmJ/yGgDLPNR5BwT+aLkB74fYqmpqyuRtm5FF/
urx3f0gB/iwS/6vGxEEVYDsmBfrA5dD8Y5HOmVCYtG0yPoP/aE9DM6jNVJtO1PZTuu1VNxytYBm3
KQTPq1//5lVr8ePFojRoMU17JhHHFDDXf/9T456wjLhf8lQ9kwtQHOVSdtfVsPT7fPH8DXYZ82pq
7Nchsx8KZQ67PIdv6MR5cYecyd0srRtHTqLsXVyo1Xgkvxdt7l+m8j+APFc754/vU1gBYyuwXNpV
Ia8/vk+pJ1cOM7asxZb6uu5EehPUcX0kjD24wYayT63aPICir3ZJfxRQendD7RbnqYTC72l6sr++
cD8rHvCihH7AKA/4r81tWxURf7pwXLTSWwpneXG62l8N/faVXTWnHLH2AQJUEXEasXfgrUkAb+qb
GQnBU6WxAZH3Um20bSdXhGYc+jb46ibdGu6uyDbG9XLDwQgYXTYBaXaaQzUa2d+/mAiZXJ4RFDNg
cz4u9p/eu8H+jmtjzSwKvQJQTBFLW2lB0cAVO6kpTqCBfNKOvOpG3X9acnoiyl6uQmkiGAW69+tr
uVbCf7y5oWk6PLXs8fCauOInnUqqsJXnlHxe6nYMzwrBM5kWiOhl2X1Vje3ucB68KRQg+94Zqsso
mnE7sz84xCHijDFedl5GN8z28+ZFyoBNheeQzWeJz4ZrJhdBnuKmbgU9fqPv2dzJ5MEgi2srS+wf
eYGRvZowuCc+wXnEqgDPCUbrVCBTY0gjpl1siGSL7D+1rYmBvsif2sZN78CGX4Vzl3+WSt8NGRFH
LLuHlo3VdqCrfpeguUisvPuydORGWr1MrpxOX49Yl8om7C6mV/ynYen8xW3CpWT6o1IEG9g2/Z+e
ZxErG36jVi8i1cMrbAZtZZy1nHRNAMJwKi33a5bR4et1EYI5iBN2qhT2MuJ5tn2j51uk+fC5CxAY
VtJqqOXurVP6+mjr9lrF7Mi9xNGvlhjfemUV93U/l9sAE2NApuBj48CynAK0AWlrcayQ4eXXY+Uv
8xVSLjoaNi4gJgMaLD8+diKbszKPE/NFGUgGCsIUb7LGhZOZApNZaJ1zcqXYO7r56de/2LL/IlBE
DkaNwRKOabHy/byuTJPbmbWBnDn3/LPfFi8FhNUbF1sAW675uvSqK23IK0pnc+RzZtzmQSA5J8Xw
snq/umo+Ynm7lI3VBEmhcfRdP6sARRhF6SQF6WTZ3YTrBcjMrGEm9laOvWzB89lMS3c/ZSQukGYp
t+YwqzvZpeiH3Yz0nCGgEEN4+WYhtPMaEB2NfkTqNsJ2KEKvLM43Dpj2jbIgFpnoSAm4NG8fXLUU
u86P0TsoivHU4mnBF/s2BKUdc7hPG1QNKY6bnmzJKMNkBqwdjB6M8V3HvLGW0+CDI0yqBXDWhPOA
aZwadvQH5QGatzqbsF5kQUUlziUZDZHb0BhozOuky+d9WVACCVP1ZDRjFzmmfdu05MoknVMe4NFA
CTJUeeo0Dyqj7SGFQrnLTMQKWZHBjyD29xi7XRUBnBcRtUV1TZZIT8T3q1MG050hkNYmc/YctAaM
G5OrWLbjKaNGBT6p7o+xhLM6iGxNe+LFkAWgF6kfYQ10hzmXO4P3DUksMR+dMrxm/ZlevbR6zdIi
OBAw2USNNsi4MBFhlfn4MIRBJEa7uTHEZVYgOtweGgnQnjdr5glrbdk/2wDhievcJeHSH389QFfO
8U+zKJQjy7Shz7k+LvyflsiwyVu9dH34IsOZVB16fWyQnrMpJwjVqN/KKXYhUCW3Y+8RR0Xv6NwU
4iEcPPMQgPC4kFczXnyP9vbYdCIaZbBPS4duR412Dx7leBybcorUAvXOGNsxMkOK5X5tPQ/OPfjD
eeOnZnZQseRYIQnBm4udSoz4dWhtLwpAgKmhMB5J4L6yVqJq5zFifn0NrHWl+JPUkkYsizK9ThSK
NguJ89NOalCZ4YaGKl6Ek6kHXabDpVHBvTujNAGMwhEyxvSQ9KJ+W7yUyiZtl9vMk300OfD0ekgV
Z9gwm1+/rZ90mH+8K9ZZip4sueLn9Y3i3JRVcV28DOQ8EfjgMJ3CCwweU7c/t17X3f769/2l68tl
EJ4nHBsuI26nj83Lnxb4eTDXjzjlDIUY/C12sbBPbwcwa6d5EuM5rqb5jgbqu/ac7mGwwViheMxi
LB6uozb2bNZnqtgnf1pcpDokwPU1StXKtPoj3MGVLtj3QG+0ddUuxgqdGhEGYq8kwjNW1KKadERe
MtnJviuWUwwhI+uDmtJnyWlaj3m0sAAfrcxpjpXGSNI54Y6cheHa0GlxJS1bfVvm+pgB5HuNE+es
M5h4v75IP8ty17siOInQTkP9i7r9J2PmmIdsurWbv+iBGvwYGGcQwotRfIZ1RdZDH3iUfXw4aeQp
PFah/4qQ1/ljZPytE+j/o4Ojy87t358bH7vsvy5vVfH2Z8D7+i1/iCWEhUxb/IB4CcLffNdHIQFU
5Z+HyX9oJMLfBDZioqq9wA/o3a3L8T80Et5vIeF6HoJ8Yf19ebb949EiYCF3zNA3Tdtkx+TyfP64
pcCfzR6ZrPtdCL2PE1d3RCjAXOCBVRsV8IMQyyZslPRJxAu9OTjErC9r+0khpjXCfdFSMpypJ9Xh
6F25zW1bp6/rnz8KRl2KFLrH9EMEzn8wF7s/bkk+3jpAGgTvoe+wQLo/bZwLUBgAF6kuyZBy6JKw
aVXjLfF9OK9aCoWVpGaaepqaU+8inaXm2lqIsln/d8XYtGwnKLSBfsIUV9HK8mu8FA2A82bk7+L4
W5Oq+Y69IX0ZLQ4fn98e2wWEE8yIikzpuk+oOBU06NiKABzQU77HgupvPurHGNa5pI+xxlcrvcGO
JtmICFDZFymTR3soXlFI04pbr7dDigXcuTurx10e5pSH/jQW7/56yLZ/nIX/cbGoTHDesRiF/k/r
Y99TmsztccZJ1jukkgSPTh7np6kbnoDFz1fhMBEnFVJlS6hjAgK+YbPFWWh9Kx/VOqYLLmmKDx42
SjiPwIzXWpm3Fg+tAee/eE0QyB8nPQI18/2tkhYL30xr/j98lHVq+tcy98dHIdZc8J9VP/Sz3L7A
wVUYg0NjJ9felQ7WYMThQZkyPGhJ4gCFFthdY40eI8uPSB2DQ9VIdd+VabkxpHfnVFBGqiLSZebD
YTFcCB8rarLp7+ciqmSan5pysY8SyYxZIz8G5xtZBiiiuUcKEIALglSS/ofP9RNx4ONzsWaxrXdD
Qbf7AwDwp3XLLnrhD12MqrrJAVdMUcGm9mPUpcA3rd6xIb7YF6tdiouRMMoX2PwHwzePnWsuu3G9
HYPK1SEnfObX13z17P981X0ff5K1BlEwYSHR+nGisHJicn07r6GULf7ekyM9gmE5Zexu484/9FNS
vsyBRj/YWFHe518IF8YOV8r2lDil9V5xXjq2WXb90dgIqjLENJQR82vn+OzCc98STIDh+Aqatbj1
Rx/XfOa94OUXkdeMej0pPMhcNXsfc7eM75D44k9onIvnTv19CbDQs1GKeEYQARqoowHDeGSrJdyn
wl/DqT41cnqvKN9tZZe7J6+O7WPvTaQoWMuqRUWqCMslu3HETK5qJ79J8lMQECsaoFp97v02PBAU
IdugpkdLp8eS7yqDMVKWoXXW1vdupDGcBMvVQE2DWMK532kf+1M5C3ObOu6Ebr5z9g1c060LfS+n
2EUqmt3vAgFDwy+b5ehn1hARghOgLE7ek9HHNMXvhV23nTqYgFXnymiwICXpmfNt2zZ3ozW+lYF9
15dGdiQQ6ltOqjxEOCH3hNrkaakiUVXyupoJs/ZDc1uRDIN5L+V8JWMSwyz7mBjyMWUHfZzpu4gx
8JgQIO14fHUTOlf+2IRoktQfN4AiyKNt9s2OZrBnsFtW5XTLzsqPsA1z/HNnsjMUUyNDKT3zQ2A0
YVPwOYJvnfXrY2TEmT881AKyw7AgISgw6VRzfEhHER/1IOp92xH/AStfkdZOJTP0w3ZvlGa3iXGx
XFvN9FDTj1kC173kbirgnJfmZpqTbtuoz5MHlEgOOGg+xk/S3kzJ53EMs3tLVdfeRNrAfPp4tJjz
qm07YO6UwFNnkBLnxZvC3RwquY/dJ6KCxyhQKtv7LT+ZftaUjZBNzZg2bcMEMUw4aVOHVMdMviER
rre6WkZa53xOo73++GpzjXYjf51UXhQIm8w6woMEi8v54L5oOpy+fnCRBQSrj/cUgGkx1AhqRA8N
pICOj9H5RkSwrb4yyJoq5YIi0dAGLaLgm91I1MICLErhJasY3nwnj/volW19MZGcnwN3KkGbiyFa
7BkKTPg17urpXLQ9OnqpcK7rabr48xxuwoR8eDPpOiTS5ncXE4qRLadlDMITnUnI7MPY7TMtNtY8
FjvPL6ubVZvD8Yr+TYawpsH/cI12RmyWUnV7hXQkM33jeoSws1+6khCMhvyMcZT1flJFjsCNllfh
Qpjm7hqXVhjOjgyP5LDU/oUbSwNRJl8aaekrK4ZQvQTLmytdwkDq4mlJstel4yRljFwznRTjubYH
UEsupmerxcFfWWKbVy1Ye2dsN3m6MPw99WnOjWkvuNoYZ0VFlNXv7rBEA4eKE/Qs8qjy5evHeOXH
PYUuydYfd4akeuafdRz367xUm5iihwEsAgW3tf/HHMFTYRHvOIq52Y+Ip3zrhBKEFGl64hE6i2Fj
dhAXc940ngHCueP1f+vbIF9Z3ZQGwGdYzPvmktxNYqcdd8uCTqjUIO+tRuhD3TVPpiIMeZhDLKnd
eKnJldJN9+SFE21XRfAVYY1y9/GOdUJgsCIMc1OM6jwiojtPQOJcQnlvs1WyDk8ASqgHdW4ABO57
6TXRryUj6cTO6CvvjO4A7HkEWZNAIYEiCQFGG8Fuod6lJ2hcYQCEPkf7b/dbotYgBSN7G4D3HnjB
0EPk5JJ7t66Yhr2SnbmrTet5DTdw2sn+Etv5vvCACNB1cU5FVXzpyiRlbaaZZ09Ns5/WhT2f8N3L
1jh/XPey9amGkGUP2Q37rzmjVl17tPnatk+MDHdN4l9/3IKm9eo9VI2bYaS/jC4JST4YYEqBm6Ci
Y2nG8Q1R35z48/BTEdfWEc8vvHDcPDtpExk3c/5z/fEz4V20u/vu3mgc4oem0NgZpnP/cZFF6nxF
vYu0z2EvWM5s8xadBhdW0RDvniCxhAiQqzxQp6Fsgzu7tx6QJDvcIjrwKWrhhK3+Jpnr4aauMUHo
MbU3iec2wLPIY8nWjLYmL2j0WgQsV05nH906Bi2XJdBrpkjqMdnHva6OujYxGlAATgrQ48lcvQ+l
wLdty+otzn73LGtCFWLhVNNEyweU70GelOaejO3iAQ4PdHk3I+C+RMHitSuBxdh79D/BIo7MOTEx
dn0Jdo3ElUdOzPvUDE7WVC0PEmf0BUA6fG2a59yz8aEcgubstSTLGulxYAN/a+Xgf2JbtgfSTVNk
R9580GT1IdMeL4HGzyMQGcJZiz4eMrAw0yYTmfFS2dM1Au5TJ4vuCUnDOgE5OPk0m3pr4o9akD3o
LOpT6mX+a5Gl10STwmlqu98Jshg3RQlt3vbnT30qd06pp6cJcecmNNo32i7ZC/fRwSeYASqqIBHH
y3TbI5+l0q7FjfJ8c1v6X+zFyL9WsHC3K+p7mnR/U/UNsw9+n8PYcb2CuXH2zuC+Uq6UX3Mpr3Nw
yzOa3ye30NYREhgcuiR8IwHcu+pa7I8DkYOcwjflzLMvi6R48T2a6iRFXTeJYdFYyZKj3aCFtpoB
AWhVHEJWiKhnguOo4l7coQkPfTc2iLAZZQR9b1zBGB6RRNwnyks3su8aWF5lcIoJrONx7+qrlPV3
GCTVQe0dxqTOboa2VafEJS3d9LcIJ6nl6dckHK2ruCeegfuUH+YKk19oz9PWl363d111N5bjOXO2
ZbdaP9dndbbHtyEv5M4PB+eoKLskExk4RaVPMzoI9B3wzwlRYDrsAC2LZTjV6CUZ9OKehWtfFy3/
NBGuvDr8Bwg7p9WRteQ02fyUqZxV2LtqMuOO8rKzmQzC+AZm29JumqhIm5dOe+xfvPEan3kUDpxF
XCMND/CQv7SOb2zDIr2ZjLiKkib+NFCPPhk1vUayRs8fmy2ssg91V1endkTHkxAD8jCq5URqROEO
wT2JDfLkcTVXsCJ78qLeeYUzPsIAfTfC+tJQl38gCWHjO533SDk39a+COtD3oe2SwWi00HX1lG1j
Me0n5vb7ShJX0Lbl93pB/rfO5gk6TFLAq8c69W4FNe1ImqoCc8T85i2mt52XJrge5+LVrzQNlZT3
Fg5WdS9a8F7rD88RH3NHrfbG8PmtKs0BBWOi8/KaECVPxCRJVVSgA3gGY68P8dAECB9G2kpWd+sr
Xe3rQGIInTC5USMSxOViehAVYvE6RTpOA0pSpDhVVuch/ZxRw2bTsVQxUlOq8Q9l7kH3wLjbiGXr
BC3hwDRU5qAEkY+5uVd3WPc8/LDxy2hO1W2B43IZ/JvEpGLgUybeFAEF7YVkakSd/e9sP9oDFluk
Klb7iZgCC2jS8G0yw4fOm90zCV3lzgugnjShycxrvZZEgZ/ANa7Sf6KGeYQA4wlQgzAKosRXDBu7
sE5DNiLuzAjvcJOXuGuZQtzxs+nWRGuSfEm+rnFxCq/al8ghz3Pqrty9pjp4kpRHu6an4JKpMa0r
S2ypZYMyf96ns2tuMdZmu5k0tdAwy2dybQxAYWlrJtezDR574Jh8dDU6Zt17fmRXfHMZe3of+JPK
txAZ8C3QL+gbkW4r+lK5y9hFcMsOM6VgCXGjLTsLWxefk3IEZmuTVMx+a3qcZj8egiTzkyPeDmuj
1lNECVl4S5YJ6RLdmNz6YbWGkXSPeQ2lSs8U9hGybsgImCNZIadHEaAOJGLfI7Bqr1zxXis8rzXY
E2eIr5fClHeDfV1mjUZezFhwsSmjxM6hkpXJkYozukJv3gXV+J7ZZXYzo6jsBajICg9OU4A4MWt3
3w1CHIzsaehILhProoxX9pnKpThCLi/xlu8zn7ZICXzolFryQQ7BJ7Pvn2cyV27itIuaMvvGfsHb
2VI9ZWVs3kudfe4Q1QTkfV1bba4JxXL17uNHeDE247DO9FUSoB9Sjuccg9LLNrkff6WxFqCg6m87
B4j9FH4XQHe3HZiRfT064lRWxavGJHOW5D+IMI0Pw9zNKJlJffuo+nwcIWs6HeiEzKPyiGEqarla
qCtxzbN1GP1znfjV57bMnSudOcDRNdIzK2zeFd27eFXax3nsP06rz9Et3V2p2CwrN0wvY2FRZza/
dpY7v1Lup49Aht8mlOGyx29l7JhK1sSwKtgWOqXYZLLpgZFCjlFn4xmQzZePOk6GTkm7or8OcQn3
aZPeKkwCfvrf5J3JctxKtmX/peZIcwccndmrGkTfMRhkBClRE5ha9H2Pr68FKu2VRGWKlsOyN5Fd
3muXQgQA9+Pn7L12Q6XCgAF8WTKdXpsitc+RR5J3FdZY0yUPMVsOEQROvvQmJ9tlxCTj3wXMP5jP
XjhWNFSU2MXkFSyrxBw2HEZ1Bk0d74VlbfIGXRgSvQeRqEczzex7siiqAWq8huF73ZWyWHolQP+A
3NwzDiPOZMpPTqrToatKIySnIJQZJYzH48boRR/Laqcq8oEKzM+SEfBl1KO1Qm0AVQuclxOSamK9
nutLyosEcT4YUQth1TyNwPsi117tPSQN4VNyCvW9Gqjq+97dKJ0eRW/aOLucpDjoZfDCL9vktJc2
+kDNYTaUUGYZX0aNOvV1BmgF6s5TUQNbGiGGhtcbyQtpOnM1myNrWOCcqneDVxYv3jwzTBq5R/PX
ruPJv8A31rHZs0ObTnOtquripEgCXksh3euLjWj8R69UkJlE2K8Gq8VrZkZPr4WuHb/omJoOPwvS
PCnx4T8EXlas49wzjw2cUe6Yay48q6c+o5+D5YIVnbreXcxatEGDSjSfbQtLfgDVFd+zjjynsUyX
r7UvjghWFanyrTt69ZqDLDctEiZcbBS3dRyToaePnyGSAIiaslUSgvIJG/NUiBYxbdBs0qbL98ha
Z4grDnk+v9w1Q3SSvhsfJl19KTq336C+HxcZbnY+DnnAfmUfu6D7Tgr2a/3OCJVEYshf064nB3oN
RPfroEfZtmyviGPnUBa9xGpLYNLPdRQE4SzK1LKrVlfWEYp+CwErEtu0qTdhUn0gYWZ4tAkefIxT
u1wVAUfGotaOkEuo/Q2mddsm5ICUBG67zqKwg9DVj2crqzpOB0RgcCejC9FY6VYGgQe6p62XOULu
ddgD4/LnP2rUFouahWPdBiYUn1qN7OZNhxoZL/DkRwUWmwEszqQDB44rQ5wCP5Anm10/Zo5zl9IG
uAgT4o4CrZP1KGbNuPTOUF+8c0DUO8ID4hBEDvKf/g7TcEevdpVn3dIhSwWEOMJ1NMtA9Ku1x6ae
gFfpzvZV2vp6gzoVpmssw8mdmdjhGjXIpaun732beBdKi3Yb6WQMwatwWSs6NFlmc+r7jacF4dmW
LNqjPjHeLQnFfn13SaiCpWHDPpwbx8OQ6cvlPh6ce29gM/ec7/QSfxjYYFY1/XYAskG5Ecqlk+7A
UJk/muovnm+mPxIs/IXRZRdYA/Rg3NDaOJyFVZcgdHZrfSF8hruITjEJJJZ7aen2QgQk0ToalqXf
dCtTsYANdVhcczAKTiHtLQAJnFaeq12cvPAfOF+uyuzOETQ0NH8wHujBB1sKFEzgXN1YEyI/9DRY
fU2/MEsZlq8bfjaa7S4j14wODjrYcoTnMj/tqrZJMhmTOfWQpHhbbjgX9U4pb6pFrhCZmrZKdGNH
yeltIhWPyzFW1sK0Z360de4Hkd3FAcD3DodmMjotW/GIacNs5Ob1LxhkNKwNpxxOOGIefm48XnsI
Qur+ZO5uFnAdyrTrMZmqYREggd8kWvSjLmB3KRw8ZmFmq4I8nZ1fo0/PMX9xxG++RxKgQ+SRz5TV
RnwYUUUjGghoTDHbqGlArOKpdJeazJZ8lDNLPCODQbVbp94pMyk2UZOjA8vGD/QgTVRzINY1itZB
PxtlUBx9JwIxH7fBri5rtS1pz6O8MfxVMeeQBGOQn3X75fWczqHlgkH/m+jR3URu4q2RWHpL0dYO
+Af+XRDSY6vshoOPZwMErI2jH3W4AOe9I/bsF5E5ARlzbAxzMNvSj9A2THbnU0J6y4gIo59Tlv9o
oPk/UVIrbaYB/340+vw548TX/joYff0/fk5GpS3+oRtoVSlQEM8qwejqp6ZWWtY/QKHZDPkcqj1z
njn8c0A6R2AIW2dUwgCQShgk8n9PSDXysrF7zMnXCGHn/dX9TyS1s6b3l3kTggWiudCG8grPeViM
G3+ffLhp3Iuqsqtr2eHMams3ZSoUpidpEdUY0afdcdHjmRyos7Qq+j8VL43yp3yvS6ZEgctbwcjq
knmRwb7g3nR8lkkkiLJqU7zABY0Kvc/cdWskLKwR+rEafsahyKzV605DPG2wttLya5W0OK4ndAO+
Zzz/ckv+xYTwX3xMHfUc5lS+NMX5aJ4g/jJ+GkLLrXtX1tdcSRCnpOytckYaHJOqhFw7Fc3WeE+Y
Rx2ccO8jrDEHkjBcmYl10w3ehttxR2ipt9S8rddRjJI8WFLQk6PsRVBcUITN/RZM7a79ONSGYuHu
g2PBWhE19toPa/8oGnfaGL6HgdR4+vsHnPPT39xHnVYOo08IiUrnZr75gGVtRXIgpllIYEI0Wfs5
/HQZO74GS9CI1nrF0M3QFG6w/upTQdD0Ley1G9XrmozYBXmpd9JqmqeGE0MknIUuewvJlje8o2Z6
MwqcHzku1aX2pB8HYuEVq/3LvegqI8LXW7RXRKCcwaGr0TanKzP4PVgdjfxJCKdwcVOmtKjmqKvS
jT6hRVSTcWSkPTxo/vilcGD+WvbDO9/j73P3+eKQHvBaItW2dOQ1byQD8dAmuo8//oo2peNozIBd
G1V8Cs0HdgpvbwOEWbk1yYsRD9oylpMFG/XU43A/twZRuV54kQSBmKEH/JXD8jvXNz+o/28+/PP6
DKQ/iLpRlau3kgYxEq1nVb68KnRAnEedD52NDDElD+AYFuZD0jc4u7HPMkVVxQqpBT39VAHF6swT
cTdMygIcKaERnUqNkK2/X57+u0j15+Wh90CiD4WHBjASkV/fs1ZYXZZOiX61STbdtwrSjp3Z8QqI
KeEuuPB6/ER7dPzogprsRvDCnsCpUeFi58S4oI3tQ3t2gmydE4S4Vl8dOtazxKleSmDB279f7p8v
DUsrggHQgjPdTs2f5pcn0YZuZeIZMKD8OOIYFUG4JifzqForepzMT1NtDYdBYKyBlW++IzO3fxen
vH5VgPUMG/U7EpU/+B1ZZOgaVEH96g4GzUYBhbws023leSWs6khbFUNSLcBYmR+DmMlK5SaKI0pO
hdWDb3XdBiesXaCoHveiCY9GQK5ea4oaiH8NOwoewxoS2zL0zOekskgrTa2nwSTM2u2wF9toXZed
zTwr6PJHp/ka1v1HX9ZIL/0yOXRZ+ezYwdfe12yCfoi4CQazWdJKrJ7y2PiaJOQeRg0cITMfCbjQ
PilXpLeuTJbYNLQHnlI0NoWx5AuFdmx/DcbWujQwj8YuuSaAMg8yhbkdtUJflR7lPLahC6mvxobe
9sbPZbDyzLbeJCXUYIUmcCOAXqw0W4tWuUHPocv7y1QF3oNnyOmS1PEddNvyvfftj0cEzeGcSICN
hQ8AK/X3R4TOkoPqtbWvROJhdcsmDsyNUy97HZj+1D8LwomcjplxmMhDH3Dq9RJjDjCPlpGTXYi4
Tfe6rVUMiW9N0gVXQfyvbxnpexf6x0ZOPYA+HN8Oa+sMrfn9QqWt9QYvv30VbUgsbLSLbUFEj72N
PiZmJVYd5HgKAFIRsxxwrzG8J4WUf7z7rkQJiYmDp5bt8K3Eg7hXIQJHeFeoAd6iB6m7djLa+OCl
7IWy1dpu6Id0XZQywqT0DztQGn9/od+gZnmp5mvA7YKaG92U/uog+uWNBskndK3NNXa4gmFNRFSB
42W7oGmQ+8A1Z3CbHsqIaY9ecvBgNAyYL031FZ1ZdzmO9M2lg9Pe4kRpdsw88irY//0azVlM8tsS
zjVCm521rFIYbDW/3ymPTTYn7cW8ljQZXMbP5B1oa2fsp2PfNMO+0gm1xXW+qGJP3XeVb4Pni30k
GdqJ3wdvLI0Zm5lWeopKWt/+RG88xemzxDmgHci9zxkE3MelUpsOsMSc/JjskZJ/jgQ9aFtghU/G
AFFvTHAjWfbZp7QqrooRrVVr+sGZ/wBOJUq5Vpg0iIEuzV0XSHC3JNK7HwEyRPc1I/xsFM5yKnVy
CGLT2GZJfu83frH1EzkByklIdUKXtUzCCWtt95wE/xRZ/vsgk9+FO6/3G5EnJbSNqp+n781TL1zk
E1PtudfQaj+XWdSsx54cDJXTOI38fFOYDIe9EE17FLU89kEX8JYG8ZLzvjhWWbMl38A5A+F+Z2uZ
GbNv7rJO9hvhcq7BYFnZ80b+y5NICI1l15oV39qRmlpVafFYFfAz+wIbRa9lWy92kBIRNYHGkCDx
QMRHM3DjY6LZ35vEIhpOY+7saR2+fq3PN3YTBHfBGD7DCpougVUcw1p/ifQ4I+oMl2kS4IeSPuwE
2rXZXovLwMbib5WbKkWtbgh2+86bXkzs8Oc0c8GSZfgMalNOO98sMcQxikvaiA5eDz0mLzt3hdBj
89prT7Ulfufomx6QqFQmIrhTWtetSlNLNiOuwItTdI+JdO0Hdqi9YfTeQgonerTi+1KkySmkOX0K
sXIXoMc3de7oyzZIxN4pRnisyAvOYXuNZVCdmZDcY6ZSB+ZX18Dx5XZuJR17O79qbo1jgtDich20
5gSRJr5VmUa0UANKpg3TO4lS4J0lxXijPJ+fMY5gnM/wMekcuN5KMQ0RRW7JHPNaJ/nXOAvU6nUe
zxzuHHqEVkS6gCuo5+qSmORqjJr2TMh1hjwiytYx6Z5jpiruEXKBNK49ALdYxaaoWiLxtAF0+ZiH
GmzVbh59iF04kAQAEXgbSUm7v6U8nyd+ee9QnPhknSF7pq1Sd/0KW3F30I1o20PTunpJtqn9itkp
g5FD1hr2VlVUU6/QK1+LtuDrshP77YKAOZcEFyb3+ZB/UVN68D3a/Jm0H6xwjPeaKqJ926AVMj7l
wje3Qsv2gdGcba8qHgm1Q0TFTK+mJBh1JOXJvuwtQleZM9C7SJK7gSQ0JmN7DoyMzirjC9zT8dbn
0cGKv+WJbp/YybD5+d0iyaxdAJIPUiQD/qzMq1UQQzByerQZfWiLR3bfYk73eR5UiqI/ohywsEvC
frKCpdXDXMxdhINZEz5UUdEdwsn48vpT2FIwVk3ZEjvnasccKgimFNc9h/n40XRy7Q4Sa67gR4V0
KYkKXxTukGzDYejPboCyz0rAK8xEktHHcVKJukS9NV4Jal44ek5AdVmT0ID9AebEPTw2l7FWv9Mq
N1+hMV+j01WEKvETrZpV2bakwJJhMuWwulphMwyRW1F/GU2nPYoBZQBBqwXxuA7gfoZaEGvRl2QU
69Hg0+ojw9hzpr3VCR3wTnyJzJh2MYqKlXK7YWNWyWLo6MjNtVgyGuexL8IdWdpEGpA44w7Dvagl
T2wlNqFpXml5TSQ7hfm2tNp8N+EsW742QDnt0C2Mm4OhovAQIHsi2sXbuk63C/X+20AX68mBcbTM
ve6ZtGDzNBGACXVxvh1e+a2LnPSi7JhxfmigFs4il9Q2/pAlvzmpmnPL2PsuYPRIYEBLSxoVXDQy
2tEzlX+fxuaMUx8+87poQZDocZmfZXkfVHq7Fq3v7RgovEq9xKz3AgtX6Z58LHPPv3fccA9btCX9
74RBZDiGgdhnIql2kjS5k++CLKBf+ayFoXxKlYvAm/g4pMDWFrusdXDDFm41OhHTACw99N2a9SSi
cVfKOz/+WoSOOvaDrfONaqS+4YQ5MWyKDyHTw4iH5MG3Laalzpd4YPww/wPV3lM9Nf6+bmEmlNLR
dm2SvqR+Jfeyduy9j3sD9K9+tPoJAxRM0mJGKmPY73v7IdHp9FejMezK2mg2ZlKbJGnS17Wjolqo
toKrm1kVLOjC2nRyllenNP+NpACBWhHt5uOlpNwEfOxNs01kgCOimVd/0JFEKD86M38attDCAE5U
EnLsGACXGcbqVge8ODKw06PQ1wi3W1IqSutkZZ8CJ6InHJX2OupbayG8dCaIglgeTIU9reLaiSw6
liY6pswIWd2Af60LC4OZJ7JTqAzshn6OHIMJ6DLPRbZq3aI4aSSnPwgnLhexRhTKYOmMu1PoHpUy
H92ucB7x39mPU12/ZH5jbMuq7ReV9t2xbeh/Hf3XEe3jcgrB/w2l3Rz+XrcZf+7odOJgQdoOlaX4
w4Dp52XFtVvaFXBHVUbdzsuaU1p41SZyrPUwQv/2EhYKe9C+otjRVy78xSzmvfeTTO2QQvqqTNZ9
SnXM6T1ZlVHx0tvBo4S515H8rVr9A91pSTCQ3Gq1RTAGZsNdHlMPViJUa9mrr4OKfHrQbbJBobnR
vSh9yAn2pNTGTdfLWgKTKtX62Em9ecdX8+fpnp0QFLwwqLk4C7311USi0vWCtfdmjsE6jRVX1Xlk
vAKBcvxgWWS8rzXMoFWBkXwZC9dc9zi40SPwI6L3mXZE4vRyxKf2iKLuY8cdXfpApBESvIeu/1f3
a25EKGzwyLvpdPxegZF8jiq1tf0bsyx5FoDsoGLSevw5crTk8NHxxx2wo1lu6VK0eu2xrAtrbWK2
XNbhuOFt8I6FV2t3WTJ8qlIgXQifmx1QeX+RfBmnuN2prNljQy62SY6mt6ra9JD1eOvS+S91/MR4
mPyqWIN5XYyWD14Tjaw7ovugPET0C4TrMTK0l8kajlrWebvRZZT+9yfX/vNkpmh80mVWDPVoEr7p
c1hySiIr6MNbXhoIU/MvLUaNC4dzK4T8gy7GOnn5h2KIm6e6nCKAiX3JA+U1uyoIn+PUS6918a0u
rWRXdDyRExm9F7voFmx+MKNs9z5nrrYjX93GgGlGB9+aOVcTAwySG566cvpByyFfZgWybeUhLkDt
kO87NKyB3dh3JZ1TNorQW1eBoR9G8sJedxGjbJ7LoYm2jiQPav4Yy64CTL9i1hl9mPIpR0xDyCMN
O2Ccjf409MD2gsK1gCRpqAZ0MsDywvtR1EitezTiD/h5Jmu0vnssvIt+VSmGM3VrLwlxvc+kaLdB
nhBiSjZr0Or0FiwSlsa0eaf5I8W/uCU08XXFwJsWP36P3x/OpM11PQ3b4lZFulq6UbsydfYbXRvE
XdXoaAETgGRljvUZ5P4m7sxvWSP7U5SF/UnWq5p96LGMwOMwXSgWhKPVi9RmBIwyGi+rQo1Q2pwl
u2Bfh5FBXI+BZzszL33c1LjveF1TXoQ7VYb3XnKpw8AAvQeQrSdiwOtb6Nyu/gEI2HfpqOIFyfnP
v9pzrXALjPFL5aqNoEVuNGP1GJdj9FMQG7UEqbJNcUpNDGbommeuWL/ahYGrtnfi8Vh2DeI36LW7
ogDFE6YlIAoOACze8dGe1WcCZX+dAW2Ky4F8pJpQHlbE4+vxYqxIGYznk9GowHboTXQSeoDuuJ0e
zULW62KgcNQjgOT4/fs7czrIDJ11r39Bzucn8fhxNJthWTtNg77T8O/yNL91oV9vObKNxwGqJ+Ye
/1i2zR3VcHpMsvKDk3Ph4QStCU5huIpCQ94qqM1p88PSJ9zhbi/ea+i4f3Z0QLHATjBc9pw/W72B
Wcm2EVV+E/IWda5xKUjZ2tsC8LtNPpVFDfGcTqq607ynOpEAVGfdvY3Y0LQyqOFpWd1UE+KDkJ+i
tkO66Y8HgSr2HGch08Q63yWxVT0N3rAwecY/SCtnMpvDE2x8ic68Jwih4ytbG6CpMIJoGRK4zl/Q
HCFYIEq1VT9Od13mV49Or64pwZM6POUjhIduZXnK5jRAwI8ai3s/zjChOM3BD0hIxk2HHc9NbyIw
1tKXZw3+2rUsGX6z8hbQQM59QaqkLRHcDQpOprQ+BoEDC8uSi9T3OGFlI59wegnMeLx4Wk+wcS/X
KXbVW6jFS3wtx3zszYvOg/+U++5u9se7lXhBbkQohPs5Qxr17IBI2/acQJtYcIwYikMEPvbYxTxR
0u++RLi08A3gkua8dsuDYvySuc3OacnYiPXhiCqph65XIuUruxD1MKGWSc3cxE58RkH+GN/ymLl6
3LHa+CYTsta4Fr0TfDSz6bGpTCJT7CjkyLbLu4iYs1DWGz9r7CVoM/eUouJeiBFvVsjY6ISZHulz
W2fbdLh2xUgWCnPFVanl94PM2iP8K29QeDesIW9PvhUPd1gXnCVHx35lNb1GzBZVZJ0wjUeKod+T
OzxtnNyIl7DlPoRd5T0MBB8CapLjLqVdt++kOXHcjftHlfFmRto6RmLzTekPCDeBErT9Vzf4Xtoi
fWgG4lmtFkqbFjPOd3w9OxTufKqYBSVtGJGjUH2emF/t2SnNuxo/wLo1OerSkDGPgPYINwUyu4ld
hmpxlrtI1TTUbFHUP+QWBqEFWHjNlAtPjqds0FkHCKa5z7vwuXay5L5Nozk1NbvlYZ9filR/KVqz
uBPzWI8uM3KyWanfIPzYRwH9rJHSOo3yz0YfQ2EX9yx23qHyhXzHs/1K4v694ccwRDp0kV/9iW8b
CD73YET/XN2mIhiPUvnhNRqJDzM6LC1KlZ9ahDIb12+xz1tfexuJUp3JEPsNWmuOC+3R7THZDALz
VIGuO5l044P0GKIogANW1+n7LtHdFRrUdI24hBVsXlCb1jFJF+FeKE+sOZFNZ2NovAdCRaz6NkYq
OyVTkJ844kObZZ99YmJbEd1XiEM3IC6QHUggx++HeSr6RBh5dG8KM1jGyvU5OxOoSvbHUo2xtUSt
2x1TmoDLMPWj7RQy1CvNgRiPBr9UA08EjuFJUZ3WIUiyMuS18nX7VdB4bZvhNNh1d6PsZsTQxl85
McV7Qcf9lImKcIW6IZprJN3ahBu9sJhX74mVHk/tVD5WrA4PDDbhZ1fyTASw/lDWtbuAxDitu3nH
0cR4/XtF9dpHfntLKaSAEcwHgT+cxUHtjamw9PqmhLEVvItHryUEJA7DK6lAwRNjwc9mb20Gr4Ah
QiTCJp1cebN1/sHKYa9U80ml5mDfVfrRRl6/MfQ7UMLBoqOTQCOE2/H3a5Z/9koBBzBnmhlLc3TW
m5LD91Vgm4XdwKgu5pI3/577RXhLD11Yfc9Hk2cHmvh2dPH8VFbe78HdNvi5hk+jnstDHvXEsZB9
8/fLcv/FZbG7AV6xuCzLfK2UfmmUFn6eyJ6W462mHc5pepvUol8jpcGZrOFWTetxG41GdaqDiR4V
gmyXLBxq9GPmTN1W16p7AcDllPr0x6wRL1FZoThNHLwqqD1pEEKotKv+UTZHUiiLY9kYmJncYVra
5FUdaY4CGPJxEkSD69IQWnuDLc5udWQahdYtyvG5FclVE2rrISzss7K+ZF2zthraDH4sPvlB/jC4
fnAyUxuSNfCfdTDl3q7395xTD5ynRmIKSafILVBME8LKjZ+MNCxx9XiBSNa0fKag0u4m0jy6NC5O
qG7VsnM8miIBrJ6VaDOAR0Z6yXhPkBTp39sgHGet4tlrDf3Mvw22dWvd95QTF91pWNoEo+uAop8U
niS/K9MRiLLeyp03tt9F7OlHc0K8PtQomrPCnNOqNAswTOE8uPnkHDs72PQRVbpDNiONS9wlfDlm
237A8dlgvvHemR0bb0tiZsZIGBAv2tBOOA3O5+9fHoSWgw+E6nG4mTXMVT/bjHyqixGZT8YIE5GO
UjGzGUkgibNmxjfubNKmbkkU7mtfpWsEC7hrTE99NLEuMrp1o1KSu/XVsaf2Dr4oUyine+od2dwC
UIkY/60r09YWTT8RNGafMhwDUHHPxnn++0OuzzOdX9eL+bMZ6B1MlECK+fibaUDOwLMVgO5vQwyO
u9HjbSpkex6zHw3H1OeQbmhvky7ca6eKuFWcsu5daaXoIMbS21R1oDZDp66hQBSKK3fYcNy7wn1/
FBYquCKivHHcdxoebwISHXItTOZ4ZL4BalBkTMyDrF9uiOWzitlaKW5VVW5qk6cYyueHTE/PdNPI
Mpk9AmLKxzWU5G6wfaYTc085FQ8+ya8qMVmE85yzFekEK6s09YVdeRCTUIbadYZfQU00yQJjqQdG
fuonfvJdOazNWxwnzqL3zPqdc9cc2vH2PlCBugB4lTnzdN6chBmCjaGcnOkmW2VvnRKCJnEdK19b
R0ZkHeOgv6KKwWtbVqgrSqw/wqyQLXfhKusb7tyIPVDvd7DOp41w7Qndaatt27L6MvjDhRtP81S3
OqAouIq6kvvmjcEX6FGnuEGs2dTpJ0hLJdU0sNJBSWotXLVx0L4g4P77Q/eGAPh6/1zG1vORnx8A
h/1+/9I8BEucGOKWCGICXDM7yzTeGSTkElR5AlP93fMAGs8Atw3vdEOFGj43Y/opCIwPjQjBq8mr
K4+BHeo7Xb6nZfmjncTzBZ1D8tLzhJFB+ub6DOb/hQ3N/eY411pXAIbq7kUwdMWejWtuIGy7Ess2
I9RvzrZPihU1f4UvD4rLN4xIDUb2b1FTGyuA3ZTMISB+bUrfmeT9sdebujW/urwOACh5aOZz2i+v
QVaHbtKAkLrJcPguKw6pefZZm7OC05po6ACtG5oX8AQk9OGqWWEDcsAPlZA6rPxbF5hfxiI/YbWO
1r5CkxHhIu+LbGW8xKMl31NXvSEEzXedjXSmANrmTw7g75drm5ERZ4Wh38apqlYqVvLoiOnsj2HJ
ocwmtdZwEPTV9ioaPdKSxJTOSYcQJ0Q5LjPHzoEfxNGqAwOxKCss6FphY0RVwfAVZQlHvKWIbQ6h
yBT3Ibks68Y3/Z3xpYZMvjL0yNrlgddu/aBGqVES6+T7PqKTBnMnphwixXU7OUNkoZ7PmGx5dXdH
H2OjeWH9UbQknRifIw/cOiiBMxrhhkzxZjOopPjaFCVLEG19qZkg+nNGkfIY+0xIm6mO1xra3XTO
j6kI1PDjj7mlnoa2LVbSZ9/WLKfhvYUvF7Qa7qjqMqBkQgcA0dFR1zmTrZiKeAG4fLxjzKVhTqsN
dHBdDeE3CI66ZxGbgx9MMcAjA3xYFKH3ZcgCf8WQfsFENmCMRKaO0XJ+Yaa1zcswW1ktCTp0mqSN
KyqEp69pKLXtdpVLrdwPbv9QxvZDQY7Bog+TZhu1RbHQmhxrtEbcHDCSTdKwoZViBia7Xy079s6p
BiK6BQ1zsOwm5DY52nHI1edM+Y9uzs1BZB+fsvDTbAfTAr8nV8+J145J7jodvNvrPh+agX4rsDFO
yLpZiNPxnCJDWg+OXm4zu7hJ7OePflbhPofivAS68Cg5NZnQ5Y++52J+UgYdiRgaQsWM86EckCHF
RE8Q7UhMzFzDDoZEM5D5FD9aM75TMlAfvl3PZ1inQbnAIsIW677ZV/XUlKi1zfiJBtl3rxbG3as4
Kpbw4j2cS11Dw6kiqqYvGbeXstxS0JdbyyAR0OmUfvGHeockfpePafRj/ofA11a6P1YXrG4wUSyL
Lz2OAG4HDn2XwdaOSibRuhxQWTZwCwKd4KNi+0r4yAv2kqQf2m3dscazvEVnU8N2j+0CDXgP2kSo
D0WMr4zh8Dd2Qp4mG41W6dTPg9mmOxB3aa/bF5PAgQvJQvvM9n8EstQ+DJXz5AY0J0a+j0U2/7LX
3+i32fesMeGRplAP2rk7O5r3ckSjlOUixk86+mcG6sQnuaJbKd/2ifz23ftUAO3K5dlL8fvj+ub+
O+uos8pDHAzbgSA6HA3lc65/ARiuPwGkX5gFTrmwbD/FnY1PAYTcvg2IevGSuFjrgdCfXvX2Mkq8
bTF2y9LO6nOVPxIOkV3pFRRrTDrWPoyq/qtEELyReXUcZTieaygPcBjEQw/ebdNNLiQRt3qo4D0c
TMtEsNAP0TtL5Suc7beijGfHZntHMoSakn3y95WSvHr8n21XPnlaSwg1aFcSYDQb2mhQr6ow/9Fn
6PkJwSk3Pf8RZFTrHfu+O3ghXS4zf7HbBBZa7We7Gr1JyhjmWsb5tk6ax9fas8lqnefIPgysZ8R7
qA9Wh1vNI7wgGKbPFilaR6aPl1wH3+CY0fBYdu5dVLvEyBI2g+NMPUZuD1ZSNzidU6rgVs3HB/S8
zlLV+mOaOmD73BG0BAzWh1DPjYd4n7WBf4dJEJ8MXOS7nj0DoH2RbFoNo2M7ZYugM8YTw1qd1U0f
MOlLb/XqWBrpgb3ArSvP3A1oDOgCEQqJgPkg3q7mWa+0zRAV/d6hOZ7G0BHGbtKYrJI9gARcLJs5
QmfS26NGDMG3rgm/MzPTdk2kQer3uKVaoakVG3uz9slsICc2GFaaF6v3du23x0pKVz6y5diIeA1h
Gm9uLumkDjhRO3/yVLwL3AgLzEQWUUJ4rDCRpCfVxgPIsgzrSrLS1oB+jZrumt9weHuevZw4LnrV
FgcxEP0jbKAdro/mL7N3JJf0O8tFW6mKdpHKdjFHqb1Tvf1RqhJubeps5MDsZk3ym+OQVU29NrZh
91RlqbtsrXa4I+lin/bggtQQLyFEmFxkki1Tpa+HmHIoRg6FJ508oLqXh8Q2f/z9mow/vlQg31gF
GNpwQFMc9n9/Yzwc23ZHV/5JkMEzVOV4UQUstaQyPlqFCPZG2YuVNmQXkj3UUWTUQCKz6Dqz/869
4MCIceGEL36wI/eGBzbzakb8PQd+6M90ut3PZJ1EpCvF8syyX6OyhjwxCCzBAAk8GkclTnGhsk3X
4nhmySJ/1Cn4HiRNK5S6g8SN/fqp/yPjy/9HJD+XB+Xf21W2mFW+p5+Tz78aVub/5adfRXOcf8zG
E5qVTAupzmdbyj8h8K7+D2S2VOpzpPor7e+/HSvSJhGRbpirOPPMyGd+YZ23TfC//9ecuI6bmFMX
RxE2cOrV//Nfvwn86jc//8pT15kz/7blzwdolPk6MFBLKKWzdv3+DMZ9GnfGBChCUW6sswKFaSma
HRzkR839wawyWSC+VLt0xgWnE85EJ9lrUfb0fyk7r91Wsi3L/kqj36MQ3gBd/UCGoadEmSOdlw0d
k+H9Dvv1Pci81Zn3AgXcygcmnahDirFj7bXmHHNqiOMSrXXJ4uFq2ySmfK8UFCO4MhiBXVij71XA
ScnLH0S2vGCqpL4cCDq+iphtr5bp0D3uMabyPauqS5bTnAd8E5PgIROCSujVqExHEilcUBnGgbkd
0Gm8set8FPl7Eeu/ydQ+L7oIkwEAC70Zv57TkaR0Y5u0uIG7msyGpELHN5tvccx8JuYFvfRez5ki
YaphRUVVv2I8f1q1l2zwyEge+ol0Jo3Jq1x/QbDYkWtk2tXPerK/56mYfDWSuka4CqkhuhRk9cXp
ppYZR1RZwM/vj609BYlopqjRV3LV9frHAoaX89pWzB51krkwWitrpKJmDU3uLuYlmdoyLH+IjZoB
DlR511CO7Tz8Zp3aC2pKf7G0Xeuav5Sqxzlpr6TPZdZtmfONo7WfaT1+Exl05NZbbsOi7ofeuHgV
QAiTc+5B49y1pmRPJqP6h8omIQaIs5WT+mpeFClXGH/kpWmD+2swQt0BWzhnCSclWZ8rFXlawTR9
6N61yd2Vaq6dKpsPoM2KzBcujNt4TDWKfaN9aq1CbjPG+r3p/KFB6ykcGnt0s6NeKeqdJlFdNXau
kTdD7oerftYDY2+7NxV/0OtpWxVui4qzSkLZaB0wo0nuFZzzREyN66Y52QuxZU3GbH9KApEa0Gjn
rZ3fs4cqz3sjhmzy6zurotQXlnedUVDffsjX0bXnTa95H4WZMICxx2/zGB+Ve6B3WiILK3vINUHc
cZ6ayBXJMonYLtEj0cIKAcV4IzTxQia3Dsliqn6Z7n0Ks5knY6skVbTWScLY1AtE09HkS73dRIOH
nSBqtuy7VpBrbI/TyXOSfSJGaiHPOuV3EARWhZfBSpmtlgwWM627zJV7NZKnVYHhR6LMAltgMg69
aaGcvgM28KEa6NjII4ZfViYQMKTlr2H7bgmVvFEF4ISMyQ4kFHjYdqZfCYdvpyrzbWp4v8pOAn9J
bmLI9rIFX2aIJkrMlBg5LftUReZu2L6duzp/Iqvz8mIxZBisLtsw+4hQiNPoMGcQ0Vp1MBslHIT6
4qK71OVRdPIzLtPzaHbdVs0m9dCWu7xq+VHEfKkLxsOScp/ZwGD6e3Dc3SGmGbm3TenPncbsRhuu
IifxLm8Z0nTXZN2nSNbER3VyVpJWi4B0t77ZrN9KhFgJX16f4Dh2A3JHZ23ckv1zK7W+gF7gYnrv
+gztbEzcakGC4pQyRgXoRbFoxUcChopwUjIyBPu4DNPJxmCulBNfOo4rV78PXiuH5EN04cSoGRvH
ncXpjG72S1trdKszY+MqFE75s2jWiHq62elOenBn49dIRABfdWpFmlBb14irIzK4QB+8L6R4uI5z
M91r470IzUj107t5jGI8dE2CpodI7fYKVT1K9aTBKi4E0gxn2GXlGLnDcrVjqCM21GWdg41cwkb4
ntCmUMVsTgRGSLTMjRlqvTUGZd8JFFRdTo5lCoVwu5TxqfaMMRBJbUUGLpc0K6g1CuAEFfqMZXZ/
sg7hXItBalWSlZ6qYfAR7RgcocMNgeTszwWkiFwZAtNcqztMlf29YJGjAbOpBvWQ3iPIanclGiw5
y17Nz1aijeSNKwGo+Om5QSxK3g/woIHz0S4nWxVigDBKjC0byXI+mAJaRVdqW5iNylOj5iTjNGkV
am78MmTeyqSMPKB4tm9Km1rvab6y6CrNbznNYaorfCuotPBFtX90lshRzAsXrBYuHOIHIGgtxzrf
mV5eQPjW+7MS58BUWde3jrQpUN1JvLb0eTTyp0plNX9XjnaZEQVeSShvgc8vysaySN7hPIluka7A
bu4KcqxJurI1ww7IrMdkDvSNKdcQro3doWkkpFvtO9K09fxkl0uyxaqd3mJDHaO68rYW+JsdNfwS
Yt4DmmFYix9r0vtGYsBrn87e73lyfE+vvyPqaG6YvXVfENN3UnrLOacpKZyTor8Lix5jqZenbs2J
XHer17T5I3HLinUhAwE5Us6p0OnUjJE8h7pSoKqeGy9Yqj4c0uV5HUmT122W1rTI7+jrCCPpYQbr
QCicGVA/b1v1XNn53hCSACpCPDnpUUGiduHclaBs5TNqZQuKQbOuaem9xGO+sTq9DOLBeB8Wd/Wv
IquQwZbPyjLe+lE3/TJru01ixB3LGjkAgMfhrVsvOD3647xabthkJRKESjfuuZq0xpxkPrUVfwgh
Ej+zc/c9Z90MJFvw1r5Tcp14+U4dXUut/s6Wd8UjOyOjxBvvPwQMcKSq3dwaqGUH/Ts+SO82JvmL
1OR6Ab/xZdCpCnJPpJe195bdEoMiLBCEwfN0l5fCjd/JSH8aOc7PVmu46D7iAdmwoN9OXkTCaR3e
ojjMygTggISyVI9PbODlOZPdGShhtvOWTIULXBd+73lLxDmL/qHidBv2iGI7pu4UEbbstzBjSBQ0
9m1dvs9G1gZFwjdEsefPbpwo14aVdbFB4W/EF92btJ1t9V9g98ujS5goQWmpGtYdK0sb56+Gp7Dv
7Mee/Hi9QVzXwZiLjRWHqEUdQWTDURmMn0razE8UYryJ5C6oWC6ELPyxMkZ3uhWDoduFAFjGsyGz
Y7csDttPHYKOLuiOoBTfoCKEcCKS7FmXaKmseZ2/gB9QR9K4ewYEF580ziqs8xbT5lye1QJlyUCv
vF8miK0aBKOmy09Jzwmn6OL0yAH6yrHT7+NyqXdx1n6najRP6FCMnbtqv7wCblieuwfm2oujNVGb
Ha2REyyf9dYA2baZwKhHzpJcKlP9SpvkgtgVMMicv+Llg1VAqoPqZU+W5oCSFcm5g00RFAR/OikU
OtQ8kWkR5JDaRy/XoEYlfE8Aj9HZsbrmjaHGlRbxQTMwDdS5E1RkzWbxBzVJT7eOmgpQ7W6arXPT
0iu12x81mlKiEbdNgSx1eBiHctFv6OdQGrlXxLrXNHHRapg/So2jRtEJqFNXA0itSoBhY4GIgQJG
RVImAXbzQfSvGp9Gvlp+Nmo7oJ9yqy4XNhfg8TwOYIdgQC3jqOghZa11/VmQJLzRNaYXmVRf06H+
PVlI8aXRwh0a5TMitOGkT9YQeVK83/XotDjK0yzvLh8Q33E+HR8XXs1MdSPkQErewtD5b3c+ria1
OQkUrTz/b1f//Klu5d9IIjs6wf//pD8f+dfn1wI74kY30uGwur8ej/55V0PcxN9f+G/3Pp6FTAXs
IIsuxDRCBO4XmZf0h8fNx7UVsv7f7vuXp6QkkNKvv//IXz/3eM7jFVZdpSr7l5/562X/rYehgLZh
3jN0oThHQHDPwczXmvX2EYn5uP3XI4/7EoLl1ljs/wzH7JW2Ovz1jMe1x33kLnr7smJaxTlvA7tc
BhDnfj5e8XFR62O6cj7iN9rlxHNYkmufEmfalI/wdZoXv9quaYNHiqdEaX5wrSGGjq1/j6e42Y/L
Wv35T6Yf9o9ryBq/jS1JCZi9qT8nrTx45VweHteUVHANXMs2rw2MTYqhHR4XZuWl6Gm7b49fVWLd
3QpzACR0/6WPXNHHAwpiMH9UADXSSmoOCeMVDgTy+SiOvf+KNn1cezyuryaPx/e808dtZ7AYOLqc
du9P/ttLPG7/7XX+erzu13nf04YNWjqOB6hWzWFIk/ZA5/WgrzGMKfueYprfPwDpaigrisahmdfS
G5vuf1JwzDzO7ItY1Pvtx7VOiUffW4v+z+c8HjBbiZKJVd4vH38Os3Y13xgxXpaLPu462398Bo+L
R8rqXzcfH1NTbvRCzpuhywv/8dd6XDwe++vm44dMkOCHx33Nej8zPG4/HnncmWkLsFoa2ja4uzgR
QaHM9rY0htDrrHRb3pMMGTFnk0EOan+y8/I8tQLZ11fqaSDixhNOGPpVGoZdl1jhBfiNDmKdrUyu
hASA+BXn16U6cwK/JNPIEqDdtKHfdVUNvUg/Vum7k6s+uvfIUepDk8T7xqy/smdV0Y9duuzQ5ES2
S9uqkztpdWQ11pGj2VGnTmGyAbYVEjoe5s0YsAxeO7P1Hf2PuPqjX9OwNOP9Yum+ZfHupunSxGTx
xMX9DxktyRC2uRY61HMVY8bCu+rgRgveLIA1xkYlXH+8kcocTRtBMFQyxE9LpXzIrv3ETPw8zh+C
HOGULW+OScwYnLCqe0ZRnl+RQ2ub5bH2muPOzuRxzvonOVAIwpvJVYi5ZcabYAdTfZti8+AM/XEy
LFLY+wMKqR2SgZPdz3d7N8Q77eeME2wQ5ueU0jrvvoxhhsWbnDQSOTmhIeJDx2vNx7E3Ob6dfYaN
16imoHLM07AQlwe6HmAdheocDpIUOHxTRXEZR04lynbWUERMSqj0NXWAc4Pi9obg89ktiwAG047k
7WYj0/GFOvicl+v1/gbM+V3mQY24fVW90zA7+7qcfueF9oLF+K3z1GuVqk+60BGesAMjHyFL5G2o
5BG78a85jvcqcI8iH/h/dcWudm4gn6K3hP+oPQ1kUtfJfpZtpE58J1OLP1MgacbUgUGecoaQwD3P
I9o2WZwKRe4LRY8apwUVF+/GYfKFIQ9wgN7v+sAadb6tWgQgp5HubtAVXlo7O6YZzNzS3komBK03
PwuyinLSi2C7HValOnszv91cj+43V+ZRTRVQ2c5Bsb4l1RJmih7gKTyTHhBK1TkavfGS2/2+rhvS
mtjjxqjbIA4sxhv5O7vU1WHAq09tvl6HLAvmGIiy1AOZamH1laQTai0r6FSLNAZi3FbfnvnDgCWg
bPQ8Zbea4jBYzslyqzOBUKfK1ff2kJ5zF5ej87qYyxVv2saOncjIaTf06QdjFqDWG0dlqZEL9F5T
P+amTmx0B1PbCF3nsyKViWMQspPZTpvcXg/dRC9A2UoBYs3qdw6T0Vp39vnwbs4/9MXYp708OSQ+
MlQLE7KDZD/4MdM+MEwtEi+1ilkz05/QMy/QEAiFtvdSvOVduVcnl8OAUnNeUFHR3RsBTxt0KOh5
T84tG0De2eN+zeLvsz5eLF6B9sGBV/605uLGjnpjzNNJ0AWkeEH9sT4rvXvIgag7pevLLH4eWzVs
7hr5jmR0hu6ELlnwTt1OvquNe1RbjFCNechwkzS1eZAOkxU3eRniYbdOqBLaXUNXxW5Yrao4YoVi
Uzo8JUuO+Hv6cpI/VqmBeK2ftbo/gA3ko4W9QhdpBaw3jJ9t3h+Z0/uMHv1G6ryC+p6a+mehzzuI
72fUOoj4aepp9a1QxRuxnM91Zn3zyuozKyQbfrFjVPVNHRmqjdAaZmD70LM6Zz7mFUZjYjmGmZZj
HAhXXhVsxXmMuVcwbyLirpRv7Bt2WiPQVLqHClicbu0Ttz7JaTmPDqhAae17eiEo/6qYPdaUh1UB
YxvBv9ewumfma67IJ/2uH15Ps+AjVqu3hs1BTgfGs9YnlE3wDvkmKRp+ugzAKbCjxvYXjrfCSHZF
6Z1TRT4PKTZejG6GkflJm1/62YYh69woX5+E5r6PQryabrVxmAPWqyRuAJGdIs5jrrxajOnrtjy3
wotMHfL3QNNDKvu89ILGgEwt8K4ZVX5exNa+OSpzEZkcatw5bTLSGNX2SRXfyKGAyKfvyPTwh6SP
SkFD0trdg+VUIuXadb5kfM9Szb0MImUEnu8Kl0Q5bwChmJ6xc+OWsJHRV29GAn6hLMzQ0Y+1RSCI
3vjJzWjf8UH5MIR2nmEFqlqEph7vhCjuAq9dZXjQrz+VbtxN5XMr1kMDXk8Q0+foavj4ihv5+5Im
16Lptn0xgigP+Eru9XpglenRKBNjp8lwVZezxrdAQBxWs9W3+k/hJq/p6gSLNe9ppCNurm51Ou6N
WoVPafuW0u/lC5Gcu6wiHw8LUF0r2xIVnSCimBi8HuPBdEQhcENtdbbtKaqR6Of1AjSTeaTVH7SC
fflYnooKcXmeHkyyrDIpPhhx/TLRidiJc4ACvceEeyyRunR3TqdT3ta0fiP76pS7WF3cFhNYhPy1
zV5VK0pXsUG64f5wurcJkzuEKBh5E5HZpzXG1CC/t17oTBHtNN25mDjEGUFfK+9mFQONXe1aD/Yt
92q0ysVrOsf7eoIkRY6Oll2MaevdMVgm0L/s3nEdk7fGrb/hZNoCTUEzqp+sdD1YiD70JTuTz3OX
4qM3K/uziYu0rpwASf5dP0tCqrHRIFbWYg0Tq+abPG7TVCd4M3TM5jswy2vcpqFWpFGV00JUQt2e
94JqQkSWRLdEEIVEhmAHLaJv5tSmPdw0x+G0RIlpjgfbSK+Weev0abu6QOvrPCgY55qzHpBBhPGt
8ud+vvuDd7bKZAH1t0nnMmHVl+VJFXcef7Rgop3tfT02N0MnM7EsnkwEjp37G+OwKa2r0qsHU81D
FyoeEh8dUrcoPhZUqCphbx6xl24y+X05H2lML+XCArxuJ5vJe8UpQGcmjqinMw/t1Hz2ov1i11yY
hxn4n4Ux141aUH1De1/Dl2DhjCY8GdpjfABJflxaTvGt8sVuMkidZ7SPIYKN/dBU9MFJO5x3hVZE
AoOmoHQT7ryt8yRqAaxaZhbCXSmXGKEEi91Q+5re7DwS36vqB345P9NSclkV3yZIzzBy3AokZkDq
8jD518X6pIeG40vATnavHh1mNLUl9lXFPxRj1Z1wEZeRcPoni3A1CPt78FA/h2y92Uq9X7X3LO8O
S6JF+bC8pvZ6sl0as/Qx7czeGpl6TJT80BFQAzZtD4AyMFYnnPQ1oANGm/kiVhMC+zcgrifHiFmP
ALcNU0Do99Zki4QvOhLKDOHcZmFnTemeHaJqqpYudgeSMAWqxiRnltcJkDd01VBJlh1TjEDcg0nR
W+h26ZsKy3f+MpdaRGbIHrzFuWgpvpFU0HB6G8wOZH0FFrS5Fne/cPK21vI6m80Hc+EXVzj0O9Eq
N7WPExjs3PdeH/3RnALJhqflvNhNiMuWg5Xc/QApyQZUyqwcmqbtXUt767Jlq8bLxlkbfrHY1R+a
PsCOBkyPRtQ2/qCb5xtqeSJN+Whkyy2BN7linOQFGaXE+A85VHKfeAdOn1PUo0QnxyTOmTSMfYhA
JpodYuG9yZczMzPbCpOEXCmMVXzL/NVifO2tQZl5/uI2YTs8FfTyy7wlI13xLWM+qm5/zAGqD7nl
W1LBd5H6OVnChobuZyiD0SRhNG7fak5G8xqk/Rgpsb2xZRXN1RoYKA4bJ+ebZEMNTY+6ZFxVReME
rhxMLNgebCIO1WvyAvsg7CCfxpiMnCmLUqyYpmY/KW9Fxh7F1Q5uCT9AHyBNMYEyqPH7Pcs3zd57
trDB8P8gQSPIcYxWQ0XZrjH3af2BN16tSzhBotbrz1xvAmM2Asc9Wtj7CkUN0CwGwvIiZmFIJsEW
Vwc6lehSmaGgLrL5ByaAirWp3sf4yNYZAYQIjUILwepjKl/D+9suZpPBA4QxVR7K3+lEzE1/FV67
ZRIW9TJqlDbCDLBLlPEl0ZIPcN9b0ajX1qVsoLitG1Zxdo1NrgQtoQlipFbv53DWJHztnveBaGl5
nR0nbAEGIR7ZjMRmiUw5DSUbHJy+guBXhSHj4BTB0haR6Z2XTu5N6kWN9VmY69VRs2jMO3z6zols
maiwXuNq/iHE+p7DRAbI+K0pn4b79kg1XvDdnQdJX9sj3lFdrpM3b2c4A8iHrzUkHnAfT3ai+FWr
bMg948SanesRePPc+GWfsLT3R9Mwvitttrc3Lf3zTjMiWOxUvlmkeIB7Zg5SMWJIoogCD5fjRCUf
3afDv4OMdlZsj55G4dtQRIRkbWcFrPB+ZiCrlyUJqVFOnXnUujoY2/SMyQRY0bhZiCiKNTsAJRP1
Xh+xBUpQEo96FzUmLuo+P6AwjGZPB2XS+GkcY8KOiTib2bjYN5oouKuhu8O4JjB7byTLK2CYUNPU
cChQM6lWWGH0KafvwjGiXI+GHL4DUwMEvZeJ5bcimgdUdlZ8d4lfwZW9XwczlPqyTasWjwtdGTi1
ZoEUoKrDrKGD2s3B/Y9XSkIdvGlrjVPYoOv0eGXn3t4Zh0M60qNVnuJGJzXB44QqIVWooQXTB67e
RUxCEFQ0VoeiazNgy4wQa2nQgGIgVR/SCkIDshauPi4wMNYHeMIE3XZGvplx+zOGJUQPJcD9IaQI
9/GDUNaAVApIKKnabgezrhnNxakeLZMTPdof/9IN+eu+x7XHxV9dlHRMvvqBf4gCyWSTM6zHOtir
DOWIqNH1fG9NdIdcg+7QvZfV0pff5jELpTXSStKWZk9JM0d9D2JKGVDSPzpsZt/Tlnm0brwhOWd1
7bJt4kUeF4/7R4vNu+1UnU/iciCtZmasZF1QnXNcd8BvG1lOH7FDQHfhNOuZsAD7LZ6XLRbx8SPB
FLifcFP4Hdz4Z8OS72UtFBo7lERGo/bfsgbsfC1O6wTpnoD19kjkhIrXeew+0ru4r8CkfnjcTBge
EV+hvbdA2s4gBi0OAK/7SDKPVLb2rrW6/5SMzcgmvYuE4wab+DCEnXplY61dyTv69Ew2bEqh5fte
uFlUUkMhGi3bD2e1o6Vz9wm7wasjpvRNAQTsNNa6c4AFBYXWOvsecIrXsLfoDMW4keZKvWKnvowJ
Thpd1Ju2JtJTk437hU4AMPKqeCri5kdaTcxvUEnujXJKUC2aM6e4i2XBcKXbmEcaXYoiVbG28A6f
tbZ8ySfLCDpaBAjcw3yelVdjkb/1aenPiUZsRmnBHtSE+Cwcd/SzLnufChdTLCgvjOOYdlst92PB
dlVqjS91cRpMjOsGsAeb983CZ9HgTDRao/nPfHkfIQrFHrOqk3aXpBDmBO78hHo47aMx3Y9VRKeg
Yr9z75QC8wuExvD06rpoEQKJ/XhWwmU6WRU+HfY4NUrqieZHg6qgVjj1ALdMPZ1QB2xitf6CqT8E
WnHwVMn8kvc9Wnt44U95U9EqI+WrO48oMsBHH9dWbKq7LCdbQW5IHOh1KFEfVDjgYsck2WKMmrY9
FNlzIWoGx5lvFtN+IKikGPkueEqILB2H7rDX0DLqHh58RGpqt8OYFWCsDZaBckXbeTPbNSh4BfP/
eCVgxTEOU5/sFDo3qUP8lUqGGDMVmrW0AnHcjn3k/LbZja9IvOuJyAGdGrx/csmtq9Y6cEpgZgxv
69zDTokAuYsRw5WbREn3c55sBwT4dfzdlPPOIKl0Y/bdLtc8Ip6ZBJchHjFeu/qOFlh2CBa+G8YT
TQ7rsxSfOeN5baE3dlg4q6p7uzW2w3KMNbqAaYnRHvZ886bpZJ2fkXHypz0oS0BK33xnBIHdLmmy
hbWbheorWsssee3sJ/4tfAx9/jZ7H3r3ygmxpWCZaKIpzXYZXmTFyq59ZMSLZpkVuHENyMAJJd5Y
sfxiwrotlMTXzS+uaW/U0kXHPZfJfNOtg4PQq4u/WRxXh7ROds3aH+HRnSp98Y3aQR1kE81HshTI
Jc+hUjc3yyz3c2P+mN3lQN/6DzZUZJe52kk3vLfiMhnuyTKVKG+uqI2DXpMf1Ej0V2gxtj1RUtWm
F29SuzacYyT2ZKd7WpAFkei3McvvTT5vip2FUN6sP2o+TI8yP8mhF6RQUBWdXSCJO21ubGVHNkA2
7VamVyjNOoffUtOqVQpyHbLhGaosE1bjbJcfuKg5spUn0/muUqvUEI/6np3BtFmafDuwCzUwClep
8+ou+h6u0NFd54Nrt88ExkfkdO1GoP4b6JtBTVfWNfc103d1KSnggIja9atZG2y4iZdBF0/4wHOM
vUntj7UJKSNX98QoM+HL98RwfMs6jaYr/otZnpN62XVbrIa+HcN2nccNFoGNzc648VlmcnOXUfJh
1kt2KRoZZujlyu4a2uv6Mg4/Gj1a9Uh27yOLafx8P7Q1PSoMIkvgD4zoALAtsRHEJ9xcHOUiAL2v
5aUA5E7i9E+bhKqXZt5iWwHAaRF0YxwVAp1jfyjeUvfTzT7H/HfG8dGDLyLPNiKE9lq5HDML5El2
HEtBa2by8v1I/b1o4+tCjZ5Jki+HN2OcDhi4AhpbIUKucJQ6UxLyduNrN6/nQXdPBYBrKoxREWGf
wimi1aCY1kcJyTHXGZzk9mUEVGV9WgAwIUyLDGGSsjV0+xzr8iwmd6869dVL26/DZKpvmtN9R43J
fLS/NM56MXL1VJtAactNxdliHDoyM4oNXKqI7cd5NiofuXmoxROSGYtvc3YZ0DKM6BGY+/vNPYYx
JaTPJavoPJQs5P34ZDKJH523ZiElyfBeB1ve0fTLL7F03s01pv5A/OvMEmapX8Bs7N4tdybaeDZ5
+gS6q7RO5UBrubRXk0rAKX56RDsSP/LDaxCiZ/cnTER8lnNtHpXSTnyWYZqtxRnylv5TAym5JVtO
Y1TcxUdBTAGiBSf5cHPv8HiGjXFkA1mELANobxsXTfF2MgmjKgfEWI4eN4didBxseGikhCdsqm/h
vLbolZELLy/2lF6IHrBvXtcDNjNsl/F8037WUuyXzOteaZYX51hVWXdGo/3MC9hyZVVrqPj1+O2R
ZL84zWci2xfXtocIKxeZaAUuGGkpzzRu7aCs9vWSqHyjleKly6riJe3htyXt7XGPpRoymDVXDR6P
FaPtnpoiflI5owjEyYfFQeNfEb+CsIJrbNS8c28r43ZRrC8mUD8GynIZFusd8QUnkEsVydKxX5w0
ytz01VUQgW1El08H937xuBYr+cWwWm83KNU0czYf/+gIkETdZxNUpMFPNhsP0ZlR/4ZJfsbGoyA3
NfRTc794XFvIjN0UcVGHFsl57P0tRIGyU1jmOrQhOFL5XtBZMMflQJHLUrbKkXRo0VPlFuXMZIBh
QT8vN2eIzX3O4J+c5Kl7rUQ8cqJRIkq77vVxFwXgfgSJcM2yY5M1/etsEJ4Vp8myf9zUFc0Ly9lz
WL95tEnl6/9c1P1vpBn8d7pvBMw/62bpEPvJ/3tOf3Z1X/8h/89dU/7X/f98E5nzPyTn/pf8+qcb
AXBCuTwPv7vl9rsfCvlfiuj7M//dB//X78ervC7N7//83z/roZL3V4vTuvq71FszsS/+9/LwUyqT
4atK/0ke/viZP/Xhuk14O25NfMEYSxFn82p/ysPJJSBHwLFdW7Mc9NkWVqx/5BlY9n+YWFDRsWkE
INy5wP/QhlvGf+DSIOxK1SCV0wB1/yfacIP//kkbDkYAzBUIAcu0TORqeJf/WRsOJkrS3OhHX89t
c5uTC9t/2eWab8i3fEFrDuZqZrLubNQ6/1qEG82ghLY6oX6cRutN3VvdoTR3YxG/moiiUqMJdWU9
KbUXzmkVo4D5jT8SyUkWdk0T3HVHsKgPk3TeUUnfc0MD8Inh3Dk/1wrOSe1c6MGj9L6UTMfGoT2b
M1uQzHkm43Tb39MsJya0rXljHjFUx8Gbb6vORMPAood4uZ763O/ZcY3Ncoqd8dDmOCkIf960xueC
3o1ivqGTaXzcvXZ69qwQN1yn4qudMF511G6FoKDrtxxEfo0UMHbSdmO41xHOTDt72xywq/R+OVd9
SMM4YwLH26cnmyW3sfZusiELDHV2bpdbBzm81cYXz4zhocdbd6zfAVkgghcF5tu1P5Ud5ucerWMH
PnShXgeJU4/CV0x3J/o5oDcfqD2KrqJ8onsSUXsumnyuSGMaV3HoKzskReqHMaqv982Yxcm5fdfK
toUSPkG/LMmQFUNYE4vtjgDKluZ58SiNU5olNPHCvCoQwhbwI4sICok/lHZM86jwAQ+jcupvDdJ7
vr6fOnlNNVi+FW1zWaT7ZiQ6rqGOyovVr0zOwoQjO8VnzremGTI2Hx7hdd52lfAqazxhAP/YbpgE
dRYwG4UeWl7xnI98Awrwh87UkjM0uWFdUp5Nzq/acgKlTN8YUm1XNfNjS2W1fxmyb3SD6Mlm+3bE
At0Rf9Zis+yGV2m7dM6TLdP0H3VyD7lxqkueIHQhbi/wUF0Jt2AGWR/GpH3qkmJvQNMh/xfWwbfU
YivYs4FmZ695V4e9me52z2NsBpaQAXLmg5ol22UiW9UTx8z46tj8tWgG8+GLrsz3bCZjTx9RgWjK
TqEtTcxxvW1H6um4oydoHZLsZk1MWJSUcY9yhKNFThIVC6Ze07QE7ddwHa2g7MmvWR0FxV4mz1Ja
L9mEvEYXr2M3sn1BWkBvsqbBs+Y05tgvETP0srSnRJBgPMRYci2myjSkJcQ9r0EKDbyOUWKFEl6s
TomrIbsmxpvXu29msRxax+s31VjeEn146zWFQOsjY/QObx5gAnv//4g6jyZHlXWL/iIigMROhbwp
lXcTolyTkNjE8+vv0nmDN+nouOdWdElCmZ/Ze+2QXV7bQxtW+Qnd2jbL9Zd0G4hE7b0vq207/5i5
9+uS3T7d+KspXXXTxu9MApBWh2HwnPnGFjrAQaaQpTtbsnpx7TJCDfoykaYV9WS3oW42g/ml6tKN
8IezaLt41fLJmm6+dmYWUp1/bV3W9IrNop8gqkYi3Wr3vSqafQA2xPAZPlueSevwadfgjfCGeNmm
KLpXBKOQFkOC5uppZ5iv3mKcuvCqQAkby30KD1MW87kR4lLZZMhm1saAwjpm+yCXj1DbQaUVYsss
4htk2kcHGEB6yR+BqZBNSNpgwpFHOh0ubuy9dB679KA5Ws4Cl6YMiepWTol2+Det44dGJ/smjH9K
z4VJQlYv9Srtsp08h0J/YWVG7d54d05V/zB5rH3vZBqMh0gw2aisowBHgj307sfSt7u0a0+QCuQG
Khes7rnfoxPk/kZrW+Xgj8p8g4r1qYuZCje/IlYHW7UX0+kQDR4Bpb0R0fYAKu7RHyWaFX94dAYo
MKraOlNFQt2wyipzu6gan3f9Mvf54/zfYDxnCg7WBIuBgjfgj8XetgmJ7MK9viV1D1+OwWDQt1j8
isi30wekMaibWBiY86sP/0WgiPUQlQSErUxCR/h5zDXKUKFxfnsptggtfsuArwHRUuZ6TucErsQg
aepQ36IztToO4OrYN99l8hsOZpQQI9fyRZify/G5Uyl7VmaSBowluEEoD0+NdZPOFSsYISvblg9j
E2qEvkDEWegQtWevrFK7dNIont2ZKeQ78UNRmX2SsgjozYokWtpZIFOTPaZVRvloK3TS3xx2R/TL
+APqczeZH3ZG7rlTu+++j8G0izd+q49TZz/pYSEyLeXrsYTftTf/A/x011ZcDAuo42gY7Z0fMwVw
eJR96RHLJxmpT8wCodfMbQ8yLT6WsnorCFG4KXpGTrYQnl4yrnunjprZQlxFzz/aSAKcR0GSJWaN
uwRXuVqCLSqeFC+2/hBB9c+o87/EL96zsfyL6R9HhXK3U82TObdgtGX+aSG60yzoBvEYY+Zd5Q6s
VT37rOlyFpHdV5U036GNbg0i9d5JaX2IYUSQnh6WEfsrkgYBLciuSiJ8JPIMYzdCkQtD+TL6FpHA
CW+0eNRMyuO6/dcTihwARGvjZ5VSqUtZuNhU2Fia9fTPNLJLOlMbNPKnb2fQjXpXyPm7GD/qDvEB
5EQnsbdOSwpbLPGZ03e27JwVM/jKKl/HbG03wIG8YM0xBJXpuqAZ9lKNTReOrAMCGMCjzCEyM4ce
S/WUQB7AzfVTukh3E4r6KjDOQ5Xw74wb2xkjPwVhUNX66PrJEiV6709MLhxGxAVworqZH5u53oBJ
2qae/eV3zEuc4W1BsWUMJZ+IUb0yAWVLhczAdc4O3vrWYopZlVsO05veSfhRYX2ThxCjhnBPBs2D
i6pwTYgSHXqH8rBMWA87ExoZZPm1R6c6hzloPvcpTeU+KJmRu9VzOORXbQpWCMU1hum0VoV/Topl
PegqXC1Gd3Lim8YJYU3wsPb85Q8Z47EcHlR2ADux82YSXRt98tgXZ2k8Q3DIJ/AMLRnaZv58O8j9
8cnu6T1jtHZ1hucnk39B0h5KSdwl6a7O+FjF8Ws62cSrD5Cp803X8BhnDnZD2N4Xy7DZR4fnzC4+
jL5+aWLxLFT/CdvfYe+wkPLJMcnI7sUzKAN4pHnqqWepI3DMAwONmbWX4cvo+FEKgGrK08gMmb/8
eUG9IzA8cro/zBwMJi/l/OWjFYX0wc2V+ysVz4CFlmvLdNqp9dmW8T40mHjEZQZgIGGD595jAToY
CSLBl2ZWL+4URJ5En2g1254cObsydiEPU9GodcebsSiaZvsOuN4LOvnVgs4R09NDzUXSMvyI6WPL
gu39cU6ejA4STrp3vPCxceyzkbMwS2Zmv6MbpdU9vdQHDHrqF8gKHqWUr4urKeRHmzCrDOSv7Nr2
EGY1KDc/jMjm3XREZhoFQ+OlYmQE4bjBBOWVREtyDbtFux1j1mcCpKRbf/LV8LV68YX7XeBEYRAy
ro2FPD9nebbqpdnEXgOVuej/+7W4RXNzY/bGMUinl7BuXrzOmx6HpTtKJdaOYHgVD062EW1NoBa1
KxHu+IhwTzY02XgetiWJMyu/bvYmgw1YuBxypIKScVjwgR/siQkdXAN/uYU3YrRcS5Ea+1bEb068
sEDv13NluVEbJM85eTGaTF4zrh57sp2jGDBlnMtLKcAxEh7YMyplWjMZlLit7bEQdXrI52266SEJ
NVP2E5fxt0rco7LmmSG7cRxzIJjT7OBvHH4zFQWyn1ax3zz1OajFlpjVqEgBHVvWrnTtw2RZkahT
9Px4ViLbJ5bRnpNNwuXLOjS+t/bSD16qnnTHovO3gepv3EeU2BEsjItRU52sHRnZ4WmMkweyI1cB
A/dM/Gu4bmK0qNUYkmXgYR1j8+Fy5qy80f5xZ6xlVqDLqLKbjd9M5Iy202pq30MkDd2735ePc5cd
c3LLU2peW8tnP8jOrmev5ALx0f8ZVMVy7oXcl2NO9DlMMwRWNlZdLrRb8nXKlyiJkY8E03u3UJmi
bK5ncSxstLNqZE9z4xx23rYRwztpQth+VWacBP8XKroNpLGT4Q7/wRe3geVyCTR74mxFpNH9GSys
GNB0X07mUJTPx5IFR4KDsnCRhJElX0OttKWxi8mu6KZwa4fvVmdsB5JdF3lWjNsaj/so6F6hB66M
iYAm+ZQSprooTcYol5lUBsqW5EWay35hlD/Hj+aMhbTpl/zB9pZqS/d2LuLhHRrHU1nZeM/Uh3pI
mNGi+1EP9YCNOLOyZydcmFpXIwHcQfbskz5LYpHHPp9nmVizrkcvUVKgxLF7dK3vpURk1hEoOk3u
IZtfbWL/sJriDgy9x2a6lfky8mhybdH8c0yECThpOY/czj/eIMML4cTdC8ZnPNby4GBYwlS9osR7
JnmPZOR2NzJw7YS6BmyghwKIdqaZus6obOmOAfSGwCqWGveplzzkxXJoLfviTd7BtAwctATebLjL
ulvaKdXwgvXN0a+EMljh3+zyBVgpIB5DdhSNOsU8cAsSPJGQ0O6cm+EC0GJlcxLaUGb92wbHfdM5
HxrlLCRMDnGJ+sL/ulUdLPnBd49bFz7tODw3fuR73zn7Jt/C8d0nT/NgRwgMI6ef97VFcZAPW39w
1zLZzAZmYymfKheuGCbhQc13iege40A/xbyCHh+4o7ChAILkoVooLdhr0kSvUNNtVPpLOAkan/rc
TO6DnHC1uOwfyNgZkLm7JwoDUPINBZiVchyzGqX9LI1+x39Vv6k/dftMJaRqfI/qSTD2RJxhPCSm
tBBpHmr3ZnnEtwlmCwZQ+eu7KB3C8VQ03nVCNVDUIduQAgVy+Vy49Ukv9rxyq+bDatHwgv1YEus0
TJV5ncXC01CgY1tQTPEREimSaj5ElPVuRgLVELMnFvc2sUbstsXVRPhp9lW89pffOgdI0vjPzInc
VWimn2mbQa4eL31oblp7euwhQJ2KoftOAubgbpGzO5EJl0EeHHktazPxMG6XW68TNcoXtMoWlW3n
/CCwRjRZH3JHs5OCneEuJhV/sSnm5m2ozQ8vzdZN56wtI6dNVafAEPu0TWlgm21OphqhWaxBnSfP
mg7d/Vyg1THj7pr14mTlFLXTFHVD914w7cA6xqlT849ijre1+GhFubeXYQJRkK6LunlsCsR0Ul+w
pdJVT91DVS74MiscyWF6ckcCeTrWqvFMVhoLCoCA9z4FwcqgGFy5iBVHaT8nc03JY3jFzgHMYknj
4paWWAUyPTIfYIfEmipkVVlP4z6RJuwNj6r/JprxOHTx+J50ga21Ccx7jOb+Pq295Nzn64U1EQIq
dQV6jodo12Ylrjtip+GmHM0wx63nnNoq+7ZH/2mm1rCV2rR5uF8sGv80Ly4OS44VouqNGxT3BFEQ
8cDdLe4gMO4HQlwobP6UpbbOQm6oKtQOYOVLUv16aPhFGK6Ctt4TM82P158WKXY1jlmRtTtv5MaS
AXrWRq2y+ZcRPkrDYFeZZ919GbioR89g6t859D2vGYYrOGgPhiROvHecLiqF9Z0pA803VAPUAlj7
vLWWzO4m96edOs1aacGtVfTPYatpRQkvFJwQpmNdlGl8WfRMFCOsTUv9YEsbV/tGds6FWI+1JV9r
zcoz4zBy3ruWXPaCPidN43PjrtKCqGW47aHcUv5vPMmLzInQ+qzNtwpq1Uql5dOkbGRXgKmR9vR2
kUfSwYhjmdYccVq72yE+BqQCs9zFApfCqFw5/YseSrVxh/YxcWkAG7dHTtFcrBxxaNtg6WD5m9ke
LAUDtRjthEky0xird9GGVx2/GVQ4NOPGC9DDcJuimc7j+N90aJhYGGQOR5B1mN+pBUWm/AnM/i+o
Yf42GVRwD9dcnHJu1W0ZGX7G5Ae5xVzPMQS05Z/SCYM+ce7re87lfTffQ5xaG0jJg8Bgyko7zXR1
CcRa3YINIbb0qcdZPH8xv91YvLyJJ5Jq1n8hVuU7Z/Ep7JUoUoQkt0gNlGzGteuBbgzyotzg2cny
uwJzRpCZv1lK8xtQ1ZzzebrlCFir3hxOk8vCPM4IPU8atEc0NrqSx7ShV+pETl07X5Fd8RFfoO7c
OOfrNAi3s6pO1HRBNW6aTGAjJHunCiJCbjddyf7VmzeuC+CugC9X3i/LJVCQ7/G6syHamOmP4vzP
pCYAp+NYQ1NDh9msSdkiH9Z6YlrjrxbODScxN8PIYi2ctk39OMGV7LDphOileT7ELZ19XaVEygx1
eS4yoODFtUBqZ+fOn11COp2ofT2FSKlQiuWis7Hn6Shahr11wrlOWDb+p2VbTeKvCdgGj+spYO0W
75YMXrhhH3z+SSWLzYjxhM7jiXXb2HbIUH0KFzKoEiTVdynB6rBtvUtDH9apGtn8GBkw85YiO1St
2JvUihhG68BFLXAe+pdhFAC0ig1GeMqVDTKPGXmE0ofQ38b9alj21GC3VElK/npT4i5Jy9W0xOtu
QgPb2lE9ECVIhnDfkwDKGM1oOHFktloyVFCL3E+eiEokF6MDmCrpdwsQDmBzI4709laJMLgS9ZNV
9bvB2TTjjeGxG8xyo8fXhokEN9pOgJSdwCjNE54b09iY8iWvdjyQezc2TgnJtNY048hut7oYd7N5
P5kPPf9sEb+rDkkQw1zK9rXhmnx2Ey6975jQu6zUNHYBWoFTHNznKObmtKXE+O7S4pB7wOkWAssa
MCZTa79IPHWoNC5U5wuy4nqYdyZAmCyc+TukVDGtSwUa2SOuCFFoAHvP6uOrJf7BGd0YKfDkYI+y
aUOLsS5hvyXyBfLmU3gLj0Od0OvHUbQIr8iF4DCBvIkH/L3pDxPUWbvqtjNz7PSc3eLAIKy8NL26
MOrap/l92ua7hoyrzlueOxOKF3cUhHtB9J/rcDKrPY7MSJj5RxlUR3v6LPRMaFUCJ3Ng7o0pAzGw
c6lKZjpL+Txp99H3xf3IwjJW4swmcR1rY0LMClzDM3ElJ5l/d0tPRInTflhwPZyGkNCp5ziqZ/Xj
sJQlHQ6VKZudS1wmz8ghooZRF/yMlQB3RwoIsTQ92+J2ZkBhsACqHSvyZfw6x/3XIMHhF3PIDtXL
j4WeeEZvzV5c/IwkovAOU3wDVI9i8mGGIqO8CmfvTJveOTnZPV637YJpp1l7oDWj2rHWWY3s2V0e
yyoGsxI7m+mnKJANTkRIZZ9VtuDZKLY1x0cCZxX7LjjfD6O7BKPe1oHauTOVHqsS4e9F91ZJD4Mb
DtS9ETLpKVa44iNA/tyfxVhzkF+87jH4TN13yoiDpBMa0KiCe63Z1eIoZxJgGsluWaq1zWQpyx9M
ZOKhhcYnfLPwA6ra2iSokgBgYoH3t+YIXcPLmGoW1zIZYADl56DcIJKyIEMnCoELWJ5svRA4EJW+
hDUhSOHTRgPNARtVNhjy6BriNfDax2Ecb9IY63khoKxldnhcXEX6tYVYY7iROC2VU0fyiFtWyzBP
Ly27Hp/W0QPrmcfYm4TOX/0JOKrDjGQVQ3nc6gFTGPWVjPDtoFZssByG3YgUDToKYRhgeeaMKMMA
U3xZYnsg2q7q+3WQ6urcZi6jP4NRV1x6q1Cr+RlhuesT0jfBkSiU/Tza5fcAnXk9t5NPwgMy2GHm
o0+b8X5Ob6Wz4sAqkuIYkKy8N6cxf5BiP5H7B9XR/SbR038m0Kq9jwWidOMADNz9qwV2nDDXH0h8
XqXj/gSkBw7ksGW1QHllZMaqn6tn0S/Zva75tC2btyR0m69JqnZvBN05zPriLh5iTHQZ51tud0xu
OyoLI4bUDbPOssmnSaX5WbRVtx7GIYgCRvlHObUrr9GXkPzXddot82aA6h6JioJ4eZx1Zu57i3Zc
pMO3aw4HKmlCwxPsF52X6HOfsFwW9c4V4Qf0DFp4uWx9ab/16Pep9cECDTBwu7pjM0dMA/GQLEw1
TW5wo5V2fRiBeHl2TJwAyIdav9ymiKp6ae/hJu7DMoO5Y1krXfTBoRimN0CQR2vBBCbx457b5IhF
sxn6qFFGu1mGH8eGq6Rb3HBL9xsH5akFDIJft9wlXcEWsqNeV/Ilvfkj/ZIZ6WRS0Vsed7U9imuv
TVwCs8u3WD+B5tQXSD3JyjUh2S24grI42Q1++GsKnARVjeZfKZ2uSbR+LBzg7W0HwcNb6k/pz3Jn
N1y2Uzs8L2B5tkAluLG9cQKNFVIa+QmCaVB1kFKeDfTjkWjEpqyy1eCB49UmPPaunzlOEiuq+omy
tqusjZ2SbTxai6YTJ4qCxNJdVxww/xq7gJxThoNWsZrAD5EU2P5aC5dCM3oEUOoMzSnJKP64Zero
rgsR/8UDvyBMpvYs3EtBO9vWFbE3Pf4Sv+RdYu/JKfaw8KytA7gz8Uh8iD/jB2UrRS5zTorKlPNz
NYNLVOGYZPRsMpZn2REnf0NWdJeqt+xtMHzMpCf+k8s5JU3QnqviVHjowWrNQZLNKWrOgnCiERuG
h5LGlvNwQLWJWtfn2UNIZRd0MXOoGWPdPETlb3orlrRBlCXP8QarL54NXezrLjuVLtBIp4PAC8C7
iTh66QS/Eri10Wh3lDtO3RxNFZ4nb65hNOIGSn0/pj74MRYa5GIJMQxAmvAtiJvVyMvrqcxBaDP0
CZiiUNwi+zgwF/8mDvFTezF0y+5UtKK9Zo39qPvbzHSYzpU0bryLFLcPafBFyNBKsCSmjrchNwCx
UWGOPXssXrXQmJxNc8I+5kbSHR+sQFgXm9DGTzft+eYPwcKsd1m2IWyasmcS5Zm8wiB+JhOvOnto
Z9Dh0VnNmoyson3yRV1wdXIhzGYebPu624pyCnY1G+spSy1mW3giOCKdggd+mCS8fOyKs2VAU6xV
sxn5K/FyfrhPQcluRuZKa+g0xamp5ygfR8DIaLsR/hB1nREJowS9SAWD6tC6DLKIoGVh2dFHKW7P
fkEfIJaKlBeP8KXJGbnFnnxeh7AH4x+CEbbCb1Mdy9cBZKhlN+3BLCwz8i1LRbdDIMyr6mDGP7nH
57ygsYYUPR1SUE9e39xhHl0bqVUfOshGayODweTbRTRgGGfIkipQA6wvhU5JJdX5pk9FscZBR765
8Vaah5q39kpEIcFr3Yuqxa8KtBHZ2vxqspEFTJxWW+H8KZRpnMZiUzv9B+reDfM28+w8z33gHpGi
seSBDRDEzkE6LYCAZbkhhkiX6JFvwd4a71wO7ygbwIUJUnwfwA34D108/Jvxp627EEi03dg0HBYx
W1lpX+pyr4SP9KANu42ftc6uHUEhLMOMB5rsLz5c9ZhBtUBfAGZbvUNbQn7YNyQ+FDd1IQlHvPZe
70YA+qUnnpskrLEGuftuWUCEdm2yCTJAU944jOzP53jvDuQJ9P1EmhB/eJ6azoMY/tVe+xJPghRJ
00j3RWhb2xnPjslzAb9pvgvKOSN4p8iAIkyQjPy0inS33MyS0WQQ9ww/YoyKijlebuIdNlMWMl7p
5MT5zCwmiEOqLTQP4S35JWD7uGnNicHy0Lg7gwRLGrs6KmWA3avXTBCQQtbS5w2hzOgDzrSwZ5os
057lCobK2WJ/GRNIPzku6oZh+gsmnwzW+pxNFYssXWZ4sNx4FTdFdQ4miX4lmNhLpaCrx+JKRrp9
UJkPkn1i+SMy22UxZP1VdjojjvgckJGcKqP4mlKogosHtq9gnzk8IGU71iZZSAupOTtJRuwqGMNh
1ZfnJrerWwe3Kzv05nlnUman1NNzsE2g2Wz62YdHZ3pk2tfG11IJGJLWl1dpcVbK3fKwkGxiBxvP
me+8W/xTllvRyEs5VGmBJsWjLXKA1jDrxDkXT3h9rfQ6u8nVy21GWD46DTdB0GjJHvJTR0AnwXqk
RqbUv7DOqkson5UM/jNq6UgGDv03upLNUObjRi2GRn7SWjshxSPMSTZZZXxoDCASEJ/WnahuhyCm
yrlg8o3bcqNG9mOFm4vzlDHiCjIOl9TpkpPKkMSY3cAQd3ozgQ+tzOw8ohkjmEjQ0UDZ8xmU4QDm
nJ8jqw5s3FVpFqVd0h0IdEDdbGf+BcniduySYj/bT8M0yXulqE44H/Wxw5ZpDLQWBZTB24RjClhq
D0H/lAsPxy4+PrfuXgmvkTp1H8zxLZSmOgStBuin+7sidw9WiCczJ+ON1rlHy+xKjFsGZGeWvRDo
zu4QdjteNydtj2U16GGssWPEygyobddZujjJcBwYV2KGdwfCfALD41HocL02BTiqdmShS/41Cv/Y
W+ftWSLwwv2LSAuTBSGHVfIyB84lW/gW5YQcwFC2n42SAUgx5uAbku5DF7GIkoHapUDXwZwc681Q
MUvMDcChnr+eJ2+DciZ8sOKAFEWh/U1ajd3amlLns0H3pYGovoxNf8dBr7jdQAaCtTkLjb5kqCF5
etn46vfzB5FSX8Ly3yoIbddSz9eeiYMKsvSlS8d3l9zS7dSzhhY17zWBkgzNhjhgae7TutcqXE3h
Qoqke19q5hs+8LLGlVzvbZlh/LThBLgcst1AuLPAbVCzNfLWspKPVurLtbqJ9ni4AwnlyfVQg2Ln
wkjOHzkj3S7zCXh1CRgt0i5qaJrWFSDI45BZ7wMj+4MbW/xM/DOVJA3mLfI/omqk9W80Imsm4dGt
bgESHrbuWQFeTRkqTfNAv8CVz0Y9j1LvYPe+ecpxGSgu9wvTgkT57wy5EQqRy7OKRUUYkEUx4wbU
CRp0dXKDni2Y0ehnGLdZj32mkAGk/NY1KrFIMVTBZQsGY2YrjQap9E4U+/KkzCcPCv+d57TzRTaY
jOmvArThUFoq+0HO/MGxQM+nvsKybU4NYKMXT2R3oRVzCk83F8tgx1dYTPNKG2Pxpbwbskca+Toe
KmcbNiomwHPyYfbFSSRcUezyGQRj6RcEDxFvuc5BV57D3CfHiBL4//72//8bDdJ0mhCg8IadfVba
fJDtnjBAi+D2jnZM+Q2JiQDWtwCcIoZxPPjYB7aDGOeNl05kHKPEMVr0VeZgXrzWKSMzxfzAxr6Y
JmfTO5Y+h+78VeoFO3/qZgcUMiZbhEuHjfHRZBHdlmQfLQMGqwUbmCBV7NB6NzfazeHv4kVCrCAo
ZV/CSfBRUF8X7dnBLnWwpVi7i+2saoWVIB6I3LUq62XJZmIAlP956/F3Dq4w2sdYQPxJ+MVIpw2T
4VIEmlq7H2bQDYSoVwLmQTNZgDbKi0O09NG0mnMogwctphDpPX5C16ZxcG6MJsubNqGd9Q+1N5xB
KLH3NNlqjzINdp2NgQGn53Qm7eyasGoyAgtWhDAuQ2fCa6C0YCO207dABT00h6FgO75UJRwOXJG7
5LrYzDSCBUGc4wTJti4gjWhsGHaFWIPR66pGuQI27wahwR+6a4KCZQeMxmiZ++GYOZrUVIIKApcX
m/g33+fCVB3KVbAx7Llc0Q50W0MZtIau7+xTgtmbIP8klZnh/IyP3573gR7PEHodvGFZyJ7FP9ed
uZ+qONvlxgElOrV4a37Z/a8d5gZzW3NkDtNQasv4AVSYu6W0J798lAkusNFlLV6/GqaJdbpAkluR
fbVTFBGrYWgaYliziHLzlWSu8aClBi3o8yNDzcKpJfCydPvPgKQQmqO70mz3ZtP6r0VuYpw1+RaH
PcNp3JKP5fTQkEWxDbLEONtGiLqzQs05u49QkDgU+i8yjXiSGXsVTNQYZucKSCmRpkW2XFxS+rwC
5WSfew+utQByyJEhGENOlltcvy9j+udlUCUt+mLQZSArBH2lFj/C56xtxvTNEg64QeObdOfXkZlf
o8HXzsr4CQ1xv4Q1qHo3wXJduU8O9Y4ZQJTo+ontFts0pjJR2EB2F43xr+m6I1usYBUrTMjU/7mK
eciJlloNDeJWwBDpyvPExuDIjYy1meb9kU1nE/lOsZWd5HZN9mSFpNtwQfoqk+QrcZqtEwpr7eiC
UB3lK1CJ3nOY12czbFvQWah3+4oDszWohGus6AlClHQZcS+814WOFiRXQysOVN1ZIoifmUpn4zC8
bwk0XGNRNYBTtF/uABC0b8N1USJAhKKGfibG91fp23qHbqWMAfK4fAza8ReymdjAN3gcB8M8iNIa
UWf4D5mcHlFpj5GJqLtG2jBrqAABTzMfDPQHv3VWZGmw5uLubco4ymyeoBywFnPuNuvvZ0cy0wWG
jCKueKdH/mnFxDU0jW9JO/J9W6pfmY0+m0taD1lerbQ3rx4m+QCKJ6qCTCDPxrob7zRkZ9LXaa/m
rXTwKNqWWDO6HLcUctPOlliwPMvcG019VHFgbGOHPnqwB2tFOG6wlZ73GsQpps4e4LYk/pxcBScC
MbipmCydtd0gNF30dSxGuBjdfFStWe0Mq/oqM+vq5yGDq8I0DyNrv4H2x4PbeyZ3595JSCKxrezo
eyRDKP3Bx1QjQUTqVEtvA48DnC6AuSYvn0rCW6i9wxayioO2Rk8wmTU8rVqiqJhuW7Zy8DgpblMy
hlWBJtNHNgSzVoD6ELrtNdml61D6DYxGe2ePtruq7bqOcnK6sSlWR7dHoNto9hpGIlGBTZj6ejjH
Pc33WqT3ZeriuA6s15Yn0IY1vWqdlNuqKmdmmsRtqfxPQ3okvA0De9CrNfP36aizb3MeUKtI9Tnw
+7OcyMAiyCoKjfSaoLGsjOcghBDRMt8e8kOAgRenuW3zBKvvcNb1vo4r5n5Bfan4YqJRt4F429Na
HmXK5j9vMPY1Bb9Q3HnXcuT1lCz7AS/TBCHuGdcy7/xdPSaPoXM3I0199EVvkUyUn3lx8EZ6DfmS
YM6LmpNXNTKxpRiOrCBTpN7OPAhz3NwhjUJQlwGYNv37cWGt09qYJklRZ7/bkFRR19OhNEy6RL8h
WrkjM3pR3hNfitUUGOFKDj6PYIk2zwjNM4OVVBnhzuDU9hcd7MATIvbkxVxbiAF6flPEeeyMWxBT
6hUSex/j3250SDAzm4Nw7Pk+05Gjc3XWbIQVl9Wvy6ipDVovWsjBZaHYlf411YKjvXnpqkeNr7b0
PmqsmwbrNXI7Add/ePrJyiiPOEuNWwgSCzW/Zh6tNsn8peMvi996sbcjFvCA/h+Uf5wjrJo2fjjc
Z8FCeXtUhbfubOCofB7C/xdrTGt1NFZ/E8EcqgD8Gf/BBzlK3oyArOQJ8EPZtsc2ybaycE4eKPpg
UMfC6jcBQrpGtoeHHpyQl/vblhc+xGxQKpSiQF1WHsrsfH7uSGIyvUsBtS1E4T/a9tVB95F+2E6z
cekuURlt4sT+9G2CfG4qb0WT5NQvbYKmIzPuAte89yb7NfFuKbzEPBHD/WPNTBM79W0IwkWC4d1D
RbAwjc8G+Vtm/TGI74euuiY9m6gJFyZi3kJVT17IfNXVf4PeF/pV5T8mhB42IaHzqofTUPusKsRr
7Xs3uj/7ojK5t5TYhqC9aQzjEvUJENYc/ASDDwUjsA3eqj7Zqz7eooE4aFKjzFmtyRxeTQ2By8hs
xFr2BpjNfpUm7z5CmFahlxnzNab1bRj8jWlDsHZP05USf2btRQqrdOqOeG4unWTlaeyKsbrcTBQO
u4x0cm/fl4UbEmsDqiPP2KBLuCPdI5+yh7J9L/3vxew2do8mWTPwX1I7XklGhpYXPynNALjDGh8E
yYFp5H0LFcRxhq18Av4Rqca9La1dJoaQnM0u3UMN3C2Wy8wv8z67oDtx9vyPvfNYjxxJs+wTIT8A
ZlBb14J0OjUZG3wkIwmtDDCop+8DZvVMVs1Uz/RuFrNhJiMikx7uAOwX955rn4bCuIC6iJBsUURo
o1jEX4cxQG3Vzj7LUguIHvuLxjSQTrj+b5HbvHFyQ8O3o3gwWUR3rDLncDcLcUfCwqfb8MiYwGlQ
smxc0Z9rBTI5LT5ChN9G9+ZQQoGS8O341pXV7VhbWFeWnQkBX+guCu5p0L6O5ltX/gLcgm6sBUnK
lAPIBlp+s3yLjPxjIPpaDOZ6WMoSWmW7zT8NnZ58AqHTNjgUFjdWj+Y1ce97KtQIigfJ1ABTIB0N
iTwMBnxLWs5VxS7wjHxIU6zPwwrRELYPJAGb0OGIiIL7rqndJW6Yiw4olXIGKAec0n50GhHt49O+
Y0q7I6Ng7RTTtQ3jX2YwPfuEmzHwwFDg2OtRqdsYkmXrU+7ZzMESZCSK7bQN9KoemnUtjVcjaL8t
ojdycUA6yfQTseSiblHNIQA87KLAsnFZprAtXcdAt8qOA4cxuIlFA9CtAwSslTKOZV9uunCBUkck
Yj4X7on57bnzo1Who2PpJBTDrGx11l0TKmCwBgSJU+cGZMApx7nplHzLpq+0JGkG/oNjs14UC7L+
KVQwxjCdlpPxno0FQ0Hv1uBZTw/6Jpw4XiUhmCWCkm6QO66LvNokU78dDeNcorQm6QlsTMhaulxn
qXuSgiqy7/qLyem49ssDQasf3cjWoKun5SS3QAokb39z8l3/Crb6e3aK9c+JQos7jmAXxwpcxxcC
+8jy+38LMqzyFPR2KecNWymYVelzFOO4aeBMAlx/gIz23kk+fEa/C4O+iPWtABu0VgFXvDklm5+X
89+K1fm/cGD+W3PlP1kt/51P858Mmf9vODCXfMl/b8Bc/ZlHiS7+btlc/oO/3Jf4KE2Br9G1f+J3
MFL+w3v5hyMlwTiBafum5VhL0ud/ei+tPxY/pAgI7RGm6fn8z/7hvpTBHxTzHjFZRGRJd4n6+U/f
6T+upv8qmWeJo/qfYWqeSfCPu0CZHVbArvDsf7m4TJmOeVMsXo+cLr+IvUvWOltidp+YmhDFKx8d
9pAMBJ3j396f/81lvVhO/9ef7Fq+jZEUhILzLz85qSIErbhVV8mAmUEiWE+N9MmBk2jN30AWj3nR
3Tg55P1KvoSDeDX76UODYUIUnKyCU3HC5RsSS9OfAjFcPTHcnWFu6OjWby/algfZDEekJeA70Tm0
eFGIs7uOuEL+67+IFch/fRMtOyDSSArLdRw+audf/Kt6ikIX8a29muUyF7Wgx404+rU7v6Y98AWp
g8++ZLbVYh3fposg1i2NfVuJ92jsPgfbX8lRIaPAiLBeezmmCrxSbxQVNZv48bvvmHM6YY2nDr3b
UhvfGvMSLFQj3BUBcpsQvWsYYzotLPq2/JwI90+o9fzCiO8RG+bGUQExn02W7PyRYMWxCxz2FANl
N7kbMQ9oP+KIQrbsKhRZBosow+ufw/JbvDnl/WCWCDjgn8SKh512iO+ylVplkhfcdTqk1Fz2Od6q
pwKczMWeGhtnHQ7XyjXO4JtSwpJVdidTfYc3cuxMzlzQkqC4ciIyCqYiwnv0NTakQVUXUQff3G7H
Jp+ZM0SLEq4JXoNevTfaSU+Gn1yHB0maR9EW5SasqxlZWnNqTT2s2z6/9TS0Drk0KrV5Nm1IVVFh
UXYznr1LW3oef9HTYsUGoBotl314mLuGzy8FaZBAUruIsTwJD5pTwzJL4ZNnf1EmS9Ozighn3euZ
0ylfWJqEnS9vxtEh0mnjNtBr28g4BEnF5NbOijUDmmkPxoRZM77kqCZjuUkzSIfQ2LBIhlQRpKjG
yLEa1wISk8JH1ANuGknx46jJXjXNjJX+k+EMUT4iegwaJA2gT6nRfIIKY1rp1muPKgrXqpDILRji
EK5yQckK0cp8HVAJ0uq5AYQP8zHRuNo8dpfHud7CdtsJVGg3VoECf/ZBXkRxgJCDxbjf+9k6Hen9
dVgfpFlgDSCJdjsROkCfBLbDApRl1hQY63aYn8CRpavCx9CXVzd5FH1mmf8+RcavcJFaAaDaOimV
/OQgtXa+66EC12TQO/eudaxUdS9Vi5WJrmbUB9PIxEUI5KlBOfMCuvyqx/GonTjdSRFf2jo6oWVh
eowEmgHjBo/IY035t4ptByekNzFpwfiNO2JFU8dY+w4o0Ns4Lz3QeARfWAvmr0EULrAw8jBGbbrM
3tlOAG4o665fjcgLDikxRoA23Vv0w7xrUwUg1dL4XqV9Cqf5psfht0pKXOKKAKtOMJmOQhNM39hf
0QcwdmJdDX1P6Xcm8u02ascRwUv8mrDeAbGXfzitZGBApT4UxY20gpxkCfMtQtoKw9Jam0N7lFWP
0QeFIN0/dE6xYGq8u9FzGYU7PlkdAddUkSMwyJDFlpkmsbeJMDp55Xtu4olxz3Pn9cTvqIIpF+oy
RU5PZ4L+8Jsbr0rYKrEMhMciQOVjGS5bha2w6HFUAGwL/Rl+JY1g5TZbTBvNFsC4REwud6JiRJcG
NPil4bSr5e7IWOSxcRSErFXDzjtXvXsjhDuvLETaK1M1FbrOCTmyd9GCkF13Kh9jfIVeGX7PhGus
Rmn9zmt8QEXeBAtUECxtAhGm6SHvRaSPji4DLGIyePuEs5vDIt0EslzM8qu6oJkTQVgj5MfEnYTJ
Y0QfiG02xkulsCgaAyGHuBDN6bE1CnFk/r8VaPG4MiBUhezxrAmssi9ZaAHtGBi0rdxagG8Iu01b
1UyK/c/MogdwU8t9tWqusd9Vbv6qMf9y+3XhHonFSMynvmtBfgng0SHgPqRcE+p/J2w3oxvSmkOI
m19Ft9hRmBlsYuPeQdBj+LP94Lr+R0ww2joNnxPJB1ywBMUy3dm7mlYD8c+zMthHdn15Z5TubTIs
kxJ3vDclSpTizfYoFkkzY99vsyJveKvqeuBTIfZuDZqJdfmMIn3W5KpAuJ096z6bqlfHqxirKN/a
B+Vxqs4KhhxGTHlunq2ai4vc5sEKXgrh89lOFTvWmpOjVuBrsKwX/BzYYjVmf4bwaGnciiHJc62L
ce06EXbb2P1ILesFINfCBkPiaI0NuFon3WPyQtwmsHv6TrdrzPGhpCXO2eyuCchUbKynQ16FAB7q
d4WDEk2McaPOJVbJnRU3pAOV5rOXNt+tyO+aiS3vwjDF50udIIsHQm2O+Ry+66VRcXTtLHBqnBM4
cDLf+B6S4I1FMuFGyfxI/lt4LGpsXEHYzmuXLci6xQmFTHZG/GfDaQoB64V1uqOsS1HHvsOzeNcm
HGE/9nC2F/KoO+Wvu4xuXtITIYJmp8+Yu6j6XxW79mMwxvd2VtPNIV2ZQtsjcsVlgA8UqCCEDHuW
0unIWjd5hZW6PAmablMPIVkvaOGybEmSyyHmjwM3VLGDEoD5yBCfCdEUaYVNwNNrjq3e8J84KtdR
jYMx7xkjxhvZMohBD4DYDM0NiNuRJywswkhJhgW+uNLSrCWz13vZ4pByNZPZrq2qTZ5BjLRQs+AE
Jle5aKcTCCqJioJLqPKmfCuq66KwwYRrlTvhNpi3G3ILPeOzi4Nk45L8tQ597w2h3mM5+fGmKEos
KOUq6F+o1/i71BOOSnYDju9viHoNdnODIcvvgTOC60dZcc9Ajd1mUT3HLg+SbvrCQD8fc8V5z9l2
0Q2bn2REMqKGDJtBfNSoLa3M+7DSm6o3u9sman9FpnVVI8+VzCNfp2rDdWDD9KpT+ytK6uzEe74e
GuQSrdDhBZkTAVispULmJjEp0kh2uu+FeW1ohMobzPHRdkCGBQIA0FtfMbFpiRq47aO9DdxyGi6N
DweK1fxzaMbzqrCWwsXOmsNAGPd6miXag9y7w79NjRtPt6kgtdHP2pUg7Z3kwydbBI+Gqn3CnuuX
uvLwJS7D4Lhj/4uyE8zQ5+B5Z6Nud3bp3NEfr4ex+7K8ET0tXDUys5iGkLe9Fln5y4HPs9JJUKyH
gcFJMON7Mvv6oQEC7g5tvVVLTllqfPi64Lb0yPqbwfsiy26xga7ThMe9P2QPjjNs63GCSGsnl+XF
2EzUY4AhjHZfese+Y2v+qjp/OjQVXgGVCEqZ2SetmgOL0kUwNkR4rshmO3uckPvW5RyDnJoQ7HZu
y7DfT3H73AoGxS153wEZc2xC4wzSiX8ks2kaa71DNV9u9qlQwSb2ebLUKohAtmRv48B8VTX7BAwq
8RsG8+lRsZ9ht7lOxtS+5UnymOIR3oxWCICMdGQgvShpOv3a5ia8yJlJ0Wg1T7EE/qzrMYXshvF5
CmdS5YPflU+2iBfgzsRu3p8SV+qTOWpwjbyaFbbRWVFh0IiY7YDbDH2oP6OAstiKwwGTG9HZv21Y
t89T+N32brsvK+YjuUZlSYXaE7tzO2EPwf6DVLxDQSVVRBrP2B6x39WbJype64nj+oiQm0vNGaeb
GYQ3a4H5SbOtevVcd5t4sn2TC+1SpQFidlerA28Z27MM+Y5HrRenxOQkzpqFk1zXI6up3ED0GpTv
ZY3t0BxfO9CamAg6sbX4aWEQfQZ6nvAzNl+pkwZw5mcFAyCM3kVR/4n4swMOHjRnI3Nvjcy+57yb
35q2XlczogqnRuTTB4EgqgnZmdvZl6IyiS5fnGLk4XFfmXG7zar2UIYoC+Fgn01t+dR9+CKl2XyY
g5jo8NCf5ouQdhTDozV6t7VdTbsIqgQSBIR5IpKr0KiwAVhsFgwBgnqNM3qfYk1M9MDmipgTpLKP
gCxYEurhlFr2r8q3d8msMcyYuNRisWgzaMEPjcGGdczxwsrFeTEjpYi0/TUNkuQtkmmBEvhvQvJ0
qtGIUs+nd0UVn2nycoNU7y59c0KG9WWeHGwB5CVGs72RBkXdzxd3QqnCmAl11KDd9WC61z5jU9Rl
BPs0zg61QYWD8h0J5bT1oomuOSGXpnrOpw7VidtBZHYT+K/ZvO8n682kcdhlIbbIeTaeVN1gVJJk
1AQTSwV2MuBx2K224B8ny41ObJyatcXPqVTGMZdyFgwMYRdjjoEZUzUXh7CIsYrch6lSzyB/TlVv
fKHtwYJCjniZz+dhdr+MJeUxMqoWoxbA/FyiWS4Kdtt91ZPTN/02AgfpcAPSTM9JcOoHFZyi2XsT
ZHTv6gGplDsoJIcJOfcoWU1qzLEkC0I7xTkLMtSCFHk/I9YUPwOM1oBFabWvmYbROCIXQ026qsLg
WincXiz+OOftmvR08I11m5j71pzfdRh/V8A+EUYmf9LHdYvfBKOzAgmdIxHFZeSvbI8tRN9igW+Q
Sa/zEYOMkPUlhW+LKIRdA0hFi4Jy1kC+PdDdpl0fY82tH+EHPbMPPuMRM94WxtzeM3pAUkIoFpIx
OVhJVhwThYsES1HKfF13y5Q03hIM6iIY7hW8OpIBaDDriyZoLuJp7PKRajeDAMW0dkWasrft6UxU
N1BKTZaHvre6OH3/2iIZtbknV1YfX/soSYmWpbI3XeyBAhMdzcXFgIkjGhCuXvRpRWcQYfhWp5Dl
G1aDKfmSM5GTlYXrevJedIp8qflq6oYD2wAsxTHILYwmfw67qxGA8USsgEDGLzdBxkJmaLxyRehA
0cGRJoQzRyGwmVhC7hlVO+HiW867r4wP3tZAnZr+ScjWu6PEA1Whz3pC1NbZbAER9ayySVxdv/zo
FrNB7zSoY33Lfsz647CwNQ0WFIOHudWZL50Zvzldt5Rs1k3QkIXXxea+0PmNbLzfDFfJvCqoPJyG
XYiynGkra/MUgfMde0amRtybl6wniKpKyNKokkns3TZ4shYjhJPU6Py7uoTJAo+XYKU95w+kqgKD
a56aK8nWBahkfQzLUr8Xe9YUu773y0eLI8ttkMGNwyMmlq3UnNmx8k4sfMxb0gV5o4qNEBovhRdB
Xrfe/B7pi0AWg7CqgWzm4FfhYsAWRmyTkYcsW6Bkz3jwydxMLtBS2RjGyILxZpxmz3DPISQPHqQH
QDx/RjEdnozpbRQ8HIwYZC2XacImgK1CV6uDxvHORKFRB58Y+tQv70iL53jIgN3E1m3YhlCp7MfG
stkZ2+k3DqsnC/cjg0LuOXyMBrdq298kC43eZGceeey/ghrqT3pRjWrvis4hkwQhW2eZmtTtHl98
LoZTAVFsZceY88xIufsRJcRDXwMtaCrn3LjGjuQH+ZAKcnmcAqFvIWC2q1w/ETYSPdVjt+fPqGbQ
V8TBzpE3C3tf0YKv6gDL/vwhAGqM0Vi1rIEEaLKp6+LSluCMLdu4VOhtI2toCZcu9K5GvO5B0btm
UdFiO8z8bd15T54KgjNimQ1JUdxahRUQoUGSeaRedDKCfP/5EsqXrkaVUGMStI2RUF4AakkmziXO
GuQ/FQeIjb887y2yTkxWtULGZKo0fw6ZfAokMlMrcNo9esCHFGkd2/4MzJM/PrE9ZJw0bW3HWsSh
yS3li8BCX73VgpvfKUYguVWLjqLqiDvQN3NA5lQvoVu09ruLOZKcCXMduLhnZ4tjPEvQnlDvVGcG
IvYqrR2aZJaQJkz1mYikTQvDNWuunXK/Kx2jnCf1V7m4ZssOLcksrnpu5r2KzIe2PKfIcUhekb+z
unDWBZlVIoHWyUyvmpCbmQYK3rAlGgK12kZJiphwqSQ+PLI3SAFj3uKZB2cCDju1IJ+qrjHxG9KQ
haCTIkuaO/zFyTZKeIeKgUQKAxC+DIZuHbm4PAsg+siq9jmBMmuZJ+E5AeHFkbN4BTL0HkPvGduy
g0kvCZ50HPMQ6DpdF8tKGdj7CuTKggie3utKdeu4UN2KpTAvfPrkd2C3D20O4iJe3JmkLlfcIkmh
PzGcJgiIhwYf5ZOdOKSZA+RYeU2m1wPpBlvXJmrTsEhiCZaV9PjBnJ8bj9qkVnG2C2z14PTNl7Sc
ZaYqtwkayKOamq+W0lfZWBDVaB5yAzINDqBmmyBWa8PyIBSdm2egUEyKeZcJwWTCsQmR/yj5sRfP
rZE6lmgXSoyekJdovph5QCBPTww4SS/aInFgRNjleH2GttqerbFj88UkyTbd7ai5jSUXj7JMA7Qf
swdhmR8KZ1CeZy4P//Bhhgez60y0v7kjsf3qO5DicLrZtaEQSq7xPN06KYKMGuvOHlHwppXdynUK
9qZj8O0H/SfwNcN9TyFerxkg/xpGrPBDbdnreOJpaDPPKbBZxyUmTrW8yaqAyN/WxTqpe31fMYDr
2PGf6gI7Q5P6/m1mYRAeSRrAJLTY3bBU5ozfV4AHGdWm9aETJe7YjDQYeCmIrLBhk4yHJTKtuLjs
84DAuQqtkibGu5tpKOoANQvpCetWNs0NZFlqesAzY/U8xTFshZk3mjn8pvFRlLpAtyzHePA7EGGi
hK2IsIOJcpfu2x5B8iz1TUwudgrSjCKxOQJ4xoSShzcJK5K1hz1zxmrapS8F0ENMSo2CFj7si/Fm
dnwGMsStJFFyr83iofeqfkXfeQpIhjm79b4bx89hEDjqUnK2KkRfIiumg5AW5l75y2U2lscOD7Ao
e5BlSR3lo0xKBH7pfEgYrPB669aaaUqiJ12y4K4/45GnQpCOd140oJHGYQln0cZvOsf75YOcSW1w
kQ9L3Fvg8KqtmXmXJkduRCGZwhSuSAGNA2iWdlzuVeu+1kWwmWVLSSmacJ/nN2KH98jcuUx617nK
bgfYKUPogdmqkrc8t7wjKXTc2CijpjY+u5juNhYPnbS587r8sUmIG2zn7F6yqb2vivFiKEhsHToN
dNMp0R0tWYMG/to2xisfFZSwUqN9mW9rErYxt/62O2cCb8Ga3Z7TkzKRMuMBGVeZRf8vAMPzINbY
Ekk9AP4L04sR9HqKgmxNxeh1gMAK3qoBPsEuCfWXtoq9byBP8gLo2jQ/nOgy4UDsUQWhwUDs760z
g/0587pNMC6ayZTxEHKeZewauXu3YRPQ517BZ0VuHrLKeIWz6bwgh1iJbOzOvxBg+JV0Pp7KcGgZ
xUQr5bgooVrC1D2PmrvCVrb2Fmx34SO6haUBjdhLrRXL/Moth5UTkEkhQrIHGfXCKdA9qtRbt6EF
VD6TgTzpQM7zp7mt0YL11XxwR6KQAwrBNE+wwIBlqariE5pAgwvHfw3I96J5UWpbkk647qEcYDdy
9k2Nuxfr6D1H3ifwKDbyWFPnS9H4pAib5Q0KR8mYUT8oMaeIHQink69mQiNripanQCm/4X/sjQSm
Htc+w6aIo8FP2Tz10j9aMw0qQpWVY6XeapS4z+A8rTypS3TZ06PnTVuNfnJR1j5M8w9lhllTWcwE
HcvqADobJSNSxIpreR14fX9bRO1r6eBCti0+vipfs7u11lNzwPc/r7MhYsXiEACQWlYBaByMstJ3
U60uiLzidSTnd9cuvuE1vCjFHscdgKR7NAfs51dzVDTryOlfCdF+gW+yZedD5Fui7lpas7LrXqeM
RSKawWhdz2xrovGJEdLB1YQLs+RY26FUayJzuRlh16CgeHSd6jlbAB6p+O3HVrtBdjLsM8e8EuvM
E60lvE6YL9ZcTESFzwTzwvBMuaidtoajR5scZfgZW2GcIkP9sryCGR6c9fVY2PAgSmpMdNm7zpus
W38d7eicMHpAnwOaW13monub8QgdNTJG4NPDoSzN9xAL6o3mF2yPj2Gi565Dg8x2u7tWI+ldCSoY
mJPpp+pIiLA8ERDWwIjQhgvhTSeRDsQwBiVc1JYQwp75pptMCc5y49fkmogX7e6UhJBTFxCRju+G
lLq8zjx373jDp+sNkCPAr3ZSaOYhkaa8iJ+NzIq3YYllPflWNYhVWcqDACRJHFh0MbKedUtlM6dF
o2J55lOW8lSUDMILBHqchaTX+yOqRPYiYajV2Z+WNIuKG0wMvNEJc7uVrsF6DYQwBty3rLcARVg+
W0TfPk2V75875jwcLznD2G1cpy8EP13qGeN4nUVvyEzhvpbooXqcCrgw01stDZxxtUPlAxHfjUdi
GuqHVNk4D73qoUzih6Sn1rdNYxOk85M9IhBKMigGFHufIfZ5g7kIL6J6rtIR/z9v+obz9Jsk0eu0
2KqjcuSNorMfIhqQOFzgWoFPRoSb7HGexGuzme/hbpF6Rbsx4ppEtw7ZoV1CHRkHD+zfVk5eI4cs
cuiKEMiQJDagsQrrNFFdpBE3DNr7YaOU+LSb5nmwltlCidJ9dkcuKAQ/c4EjIAhP85SC8anFNTYK
zAIlvV06MgSO8mHT6t4+OAgE+y45o0U7mBUKoyKKAJo0NzVWVbitjOMGgbZ58vdK1WcLeu3GxIGQ
qc47wJF8ZKCVIU52zHxTZOizKsMeV2WYnr2OnL7WifeuN17Bpz0H2UIhCEG5hSTxmqm/6/IspsA+
FOP0wCpPr0df3/cVi7gueXZ899OsqDXc0SI2FfDr6LgjuDpUSrNI/U19GxbCODSC+AfDQNnQaxPU
ZQspzew+Ez/61voSYCwmqRa6UCWYKjXhuMFiZpDOBtKkyeXtZIO5mBQQ6sJRvz3w/iuoZu+6I+dS
+dXDTOHqd1cbX8d2LodXcyZQSpHlydmD2PRWwSJYdcHw0jcQfw0Mjzrnzfdi9ZtYzafcAOC/uIiz
yX1rJh5oigAQOCvFfqp9jeWTmqFYANRWlr7AuIuPZQD1ZlTVcaGY7kJW7btkbE6M5hfnjoDAWnb5
PkotFmAx+2zPEUcwAaSReBlEutS65JZxF7ztMpuNTx7qkHgSNqdexn1PRzWtmwATCJRBRHf6TzPl
BWUasYHZjb+UMT0SK8naNNAQ+uZldGNRkhn+g6zi5DKaJBKPLFvpFesV00HSmgVuqKQu3+7nyKTi
6qFqd9P4YlYDHK+E3LoRsmZYNztHGc89fgVaBKcnKsaDgBLVDx3ReLq0PuD3VesfNcn/l1f9HwD3
9gJ9//f6qsf6I/knIP7Pn/9LXiX/YHDjs3e1bUjOpnSR5/wlsDIs/w8e1MsvOkIGOJoQIf1DYSXF
H57nmY7nyuUftF7/Q2Fle3+4SJJc30MSjZzHcv87CiuUQP/Mt3dcT6AN8qT0LNv2fNNefv9vCr56
MlvI1f03aIF+Z0H33CcYRDFC591DGXzoIRoeCZieurJ8JuXsx0PU4qbfVCIhpczgjMgcOVsb2DNf
rUso4qTJs9CONdItxdWFafIdhRI7ST0IllSPwrfEqTFve3p2dj2MOLViRO70SfPMem7t5IZ41Qa9
v7d4JzJ6lU2W5Dh/wA9gtkQ4gLRh12KziTogCDxu7Gfam3rbE3+275UPskq7gJoatlHRKLOnyWAo
OMuvUTXTFZm/dcc4UoM7QhFdvGS+355wNwd3TWSiqMzrYWOndnLC4kHlh3554jl5U9Qqu/HNk1+h
3mgHL7uifhfbzkuLzSg9dvo67MSp0+9e6GT3fSbm23B0QijWUfi7X/7/rlUFd+RZf5ka11Hbsmsq
kx4UAEaegykLeFuBlxKNitmyb816Y1RWf4jTPt1LUkDWP/895NrfYVzr489LrsHLtbEiEKsj6Mpk
y3HUdUfyeUbGC+qku3o2pkucRvYhmOj+kkkHxyghFG6X4kpfKQ+aShFMxunn3+rl29GWhHT/MMZL
5cNoWdr8pgUTX2Pavrj1NF064U8Xs3Od8wj9kMbJBquhrxnMy0QnEyv8JEduMIs9TjbzQUa3oisY
LJkzI9MoDJzHKdHYqzToLIfx4mNhDONt4QTXPO2sfatrrilpgQ42iPc+/3zpUqAZUyhhct6bYG8J
Ws3kK270bl+1k7G1YamTEXNjI+zbJ7XzNiTvMgRYo4qvzhpRsv28TBHom8ZHUmiYbnVjyinYxXA5
INlDAymDBnqnlbb3dkId7SR2sI2guWxdI4FDvXyKIij9u7/+NvQj8TG32pJxFEgDt4Fy7DLLRwMV
wsml2j9k4Ryef77A/kVv9/MSOAuqTZMaxG2PizoXKMnDII+lS54pNQPkO6Mm5tWwPkeS8yon6u7i
Ud5mbD9OIcLLQ+ZQqWKMbO+S5YsHh9vmrAxXvlyUCUnKCrzQgJ0DHOtVOVhXQG4sKOVvhdBvReIS
5qj02YVftS9amKYDAMg4nYsvCUcDrw7bey8+z1lZXgPPQgPdS3zbDonTWz9GzLbCtGGiKIuEBn7Z
uvr01ztilDC5iPO6n6vGYy7HrGoS2fvg5P6L0UdUFz35N0Xt45lZvpOpxXJ6DtcYjxAKh250W1Z4
a73EekZfQbEYNwBS6UDmbdSnQA3sBaECcfFxGAZqYAYHyzdMrBKsZVjCjEKT3tnibQmsJ6tynrSV
TSQEtPGVR3X97mv319iV1b2f5N/+2INQWb5zMj/bGmk2HP76q/p59EIZ1d79fAlq7+qp6RGhrHkq
09K9D3P9O0iJ/ytqWaKp89Q9qWwM3Db4HMVBFE15rVoiuDCaFhtDBel+nKueLpI/aRhk7ZJOOeFQ
bqpLH0KazCXyKq/70y+/48ihcc5kfImbfvg1kWW1bkFdPxAqmYE8GQWhSGzkKX/QgugQpExdffJo
ccr+M48raDUNeYiVC8HdVqV4NjoP3xk03KSe0L70rv2s8/C3WxCtVMtpvHqyOduGZJfaWNV5wlcN
f8QZXnVHZO8QX93Ewl9gjc4jmerfUwqyeLD7/lyxTd321uzdOT6VOeZfllpRTYkej7dmPeBW+rlw
uj5IblrOhzWQ9fg4KIp7My6v3kBr2jVQhZ3wxSB7/pH0oqNBI3ZSrVmRfjGjAS2V+1iF+duYMaVX
y3hkKn3j1tUxgz2z9gvyL9wDaUwrThq97vNhetNzB7Q4YQfsxHZ7N9fzdJ5L81x3kTrlWfdtLje5
IvH69NfTeygp2+U4HSRyt6tu4vIpSSNnhTS0mOxkP+kp2UkMh4g9K1aSAleo7QD5bHx18/PFdsl/
CczXEmeFdC9TGw1IvpwwZSPJtoZIPZnXMF9IcSP1i2eqVzmKvZkeb7Ma4XCTOcxXorG6DJrWdkR+
w7Q2ch/x1z07RQcnYsxh8nRTs/559RFLJVSgAJklqXDEc4ihoXyd70vfJLiDDfTGL1V82wWwDnu5
hINx8YHhmiseyVbUfmZav2K4xO8SGGx+BklSzKxabus4WS+5LFhtuwcxmGc/ozbdTzwa2bpWxa80
LxfTifxGUYTj5qtgj7gebdRLdYtfrFaU1Jn0uq3wyV1kVSJIHFf8hXxzrSEqXjth8Xz16+mtktNT
SFvEbEkPt/GAlSCzIBIIbl7p2ZB/lzWNI7LpaFjR+1jfV6alL2L5XMceagHJEmpfhgzV82oc71PJ
gtf0EOtOyxdnNvKbSUzMOTvxMsbJx4LufjMlfhoPkoQwxvSU1Z51hjyjVv6YoZpF9vU4xKzcgmnG
zpxO6rdpg4VlJIi10963meNcCuZyLL0HT8Svjl+l5yJkWmf4eB3Iae5v/BxvvDcE4lDNZXkI6T3f
cYDbgN/8L+Bqxcc//UvErptP11b7gOjXcDV1G1uxzQ1iUjTS5TkfL19AL483lk3y/ETsmktbjMYk
1rjpUgHl0B4+YveXrqpzNFTuG4M8SiG7FQ82soJ9kg/pUahe4tnv8zWFa0wBB3FHZap5p4NFFTwl
zLfgjTWMDZ6tHD0P6KMji0/8lyD5H36+LL+UTn5zRJV6H6hyBv7vvpGUfK2rBnVC0j/pou+flO9y
YobBJQwZOUK4q0+luXS0RveIzpDYbfZmyB5UcvLiBr1wXM/XqcH02yXdg13KD+6twGUVX7XHyib9
kfo0oOaR5oGszXqbUVLs/oOp81puG9iW6BehCmEADF6ZMynJssILSlZAzmEAfP1doE7dc15YCrYs
k+BgZnf36sZXzNwyHxYadqOzF/XiqOzyDy7DcHVf78I6KEAWB1SbsjLTAcQ9ez813TkOs/xF01FG
ptGcHiiNQH1k5iiTZB9Chnmem0SE5tcffkfktyf7cJr8SZ18IJFDgBeETRPgismiLEXX3jl2YoLT
fOerrvol6QtC77BemB7hhyxaDHtsbsoXaVAoKHhD2Moy8DWM1Vs86MdIlvbRyZISW3gJDr23Xhit
2ltD+eC8nEoQ+IazlPsqPTbIN5hf5VpHCX3UIJQ+ArRaUTqZ3JjH99uoG8PVMBK3bao5PyRoN0eY
Nc4gIPZdTA1iEtt/5dzfWHWo7Fbtt49O3iRLkZjJhy+sfRnqO4WF+2MYGKYGgtmqMuuNgEoytKnx
1fPlgvP8g/KZpPlTnRz6HCGfRFPzEPnM0tsAZKEqjlbkwQ3mA51OtjNhZbnhE/v+1R62/Hw7cUHV
rmMMr+usozfVQAleBEgmp8qV6sSFH7LCE/QjKtGfh6YuDnhxrO1Q8BSidLylrjHfERzga3lQnO63
Cq13nFNmouD6psbOqWvxe8Qe+bHepFElrsx96uH6mPJy3GXwzLe55w23wYN2w2RXXMTYCZSrkBJJ
bDBY/Ax7N3qyO7e24j/fTPGDyx2BrGEHArDlllEFdXdE3ieAYAiqjSbncN803x/GlhAD2K12g89v
nbYMxjuFUuUyhd7YbS4u3uzGbw3JwlMENMMHqjlN3A2+5g9wEDavRNaeamH99cPYoVc+ba4W2g09
T3qzclO0jamPk1PLQQvlKf6amvYnCcv2j8O9bUFGHRx6NjhnaZYAPP7/o/mFVZMMj/ev//dP4D0X
tZT7Go36keooBvX5UF7Y9JUrfA7rgsUyQJLM1kwxcTdZOi75+xbapOPIi2dsfW5BMSjDklPSWNI+
icq+MtAaGH03QL+Lw+8+oaIb+p19BonlavxsqGf43VbaUOXgIdfPWtxz155JFvGQ/xiTBKkeWuwU
iJFuqnjq/3CW6f+YOrhTIEY3GProGaZ2ur+UuYzlWuWEB1j3VdSGp/tD25vhqZ4f/udrLbIFXpjX
kFTlUnApHpRW713MnedpPkdGwjn1jZEABfaCpU1V04bZenG5P8gAx4zOUDIkwrS8379+b2LzPSvK
Amrt0dqMFQvgchRDcIgV7ax+o1vnairg98yfhrzB1tXsWCImsvVKwf4k9II/ke995mGEAsW/uonq
8B03TIKVqp03QWgRKdbbF09wzA4q458uweKZyv8okzC69p4EvhumUOL9vH8a03i62maNEfLStZHx
R0vH7JGp1eZ34zh/5lJ6RB8x1JeytZd217UkHoLoVIMPqscG6z0OjPUIEZ0O7fIIutONIbTuCiDu
D4nfRzsfGQsMtdVciAGsf3de82uY1+3vl+7ThCzzARA4iXNsYdGvrM6iJTPI3vuhfeeFUyetjQDc
W167c1yG4WLAuzoZ2P/pZ6HRDc8S26DiUddL5PWmgt/rIZxICpseWjfl7OUaf0q3MzgS6OBi+u7U
O/wlZ1ANZWUaHV+ge5YjW1AKfofyzcVZfK1omNiowNK2nasd0z6nwXWIqrfMsva0mDpPvZdxs6YZ
KrhpRZquY3eeKutTX19SOvn01rQ/KbTjnZC47XOe56zt2s+MwHrtcSp0psdcJAoHQHD5X3yIwbEz
Oi7rZo46e30ZrsMoy1+FVlwE1FoUNnclcsqG7jtoK4Xm7JWGwo3GnjvE1Y39rwEei31jO2mOfhhN
7XsMgnSr232+GY2GQ3NXr0ZXxde4b+WhHqjPgRpPeNuiOToYBvDYseLA14Ree6hUleKOqhBakEdI
0j4YidZftThjMQSNlGnJqhwfc6f/cMz4AY9it8xItxAU9AnhYMyVxhOWkKcmMJ51EqOIHxEDzx83
GOh1Dl5CET9lcfxc2j4wfnNtOcxUp6k6UUEFRSnjuC+AkuM4ahAkTeEe41CWK+rMuXvXj9CbrYUD
IKgv1zEQ4BY+PBEhur8EyD3ojU2rM5aOnw0D/ixhLwcqj3yPwaF4sXzWC/tR1rSXRmzJfb/+U/Qo
7po/nXyXbqdadTDTK4bepVczABqbFegSmtoG7E6zFJvzzBy9Hv9QX1B2jhvWyacfThIC+nrLkNoY
/yFnEg5uQDwkkefijuI021p4ndvQxA7aR7DiPo0oy846/vxRjO+upqyTAy8QWuKpC+nknsqLZ4be
GhjzKh1tc+sbEy6GBKe7GswHa3AvWNTIPaQ+mPuOLhnGUTnBX40Y1dUrY5LxgROvkF3zHU6WixPb
1cKRUuzMakx3UUc0O/aNR8YqXB2+8xKmKMm20bR7N1faE8aidxR29OVx+htIBCQTcrrv0sXegbDd
UVZRZb5+ZQ5tXAGrfDR2pmijdzZd0gd7f8RrrBdxd5bQJ5Mq2CZNEZ48bihEnKPDUMFjVLwBy7xG
VkkwazEcW4vPVCvAZcHtwxixF+3YXCznT1PDa+1Mc124ev48OABdO+/Byxrvqymu6YTO2o1gNTLe
RHYtqdyElCkItiFsi32aM0ipgxahtAOwaA0PaWxRfd4OhBkMHTv56p53kQZB7LwHDIXJei/smf6f
+zjiCET0XpWv/cIDuJ/iPIp6+ZBGxE1knuS7MbM3djQ9FglzysyHxEXDn42SsTK1dFpUg/niZZn9
J5ETFtoaSx0CNwDEEF8sMRHvjPNzBj8FlVMcphLLjgc7dRYJMDRik8CnkD9o4/DDGeMnjodoPXmE
iMwSqKIUCogPa5ChOpT+qqSTJThWENRKhEmCShR2GgJEZlVyEhmLi5vbB5xtuN99zrSlj2E0iR7S
hAJN8ja63mW4B/NiGTICWajEkhw6ldjWJTJvi837PBonHTvhscrK6SANnpGpM/BImekuddWuNm2+
1A1UO3ogk8d4RCgDG6tL98cKmBxGVMlsqXuEMj+Er6VsfwgkTAXGfL14RKPFypNtYyWRjOFK4AKk
NNH62ylaAcq6QA7uO2oXavpAJ9oYXUZ9pm7tGkMcU9UevVZbpTo5HpKrTAd0yHBRbjwNdOlRkdE8
5Wb0XoQ0XnoN9BmX773UxP29JjmYAf1bXV9e9UC/4V/40kFxalV2GccW8HECDjjPMb1EUbfptCo/
TAHqeKY14YqhGyNkishcK+upwVYXXE2nBNPCHofr1nJMdfCCEF5+xzZI9p/covDWKPOKpe1Jqsg4
5iC+ROi2u9x9j1qdE+RUGMvHqBgPOh0d75lqeH4TtuIhXjGzQeuClO4eel29MrGnplTmb5ruVseS
7ofeIx9i6IQ5BU4kDofI3CEeFfNSYIL30vbZT6Kf+TlYeW7yMpoEFXUr3FShm2yhT16DUfvBoxpT
IaXiRclgiyCJ+WBz9GAOokVFtDbS3MPyGdYAKEkFNFq6Zxq7t4qKoDZJ5e1kgTgI4Cc8itvYoCzg
Sg23OBkl3Eb7StlBDH5Falucb5AtjKIkejzay2G6ysb0DkPYPNVlOW1C729omJd64pyQ4b4dDPcP
yttX3IuFVcR0dppcBnVj1Ku0pOZcqnzLcIDmhZRL020itosFXLjQfMERNodBIhjP3jGwsCDVcfYz
dVif6oKpdFvBHcYvrtZd0k3M1nroU6P0mUMDIitUuZsyv1snavwpnODIPDBaj25+Sy3tEo9gxwZi
rEcZodLl4hCxZkGfq1bYFMuNAsJHXVD5jnOu4aSa0a6OGcck7seywulUQUovimp8HSFShwLYiwVd
CxBNAOAjrG/4e8ftlItTr5xrp2vdwbD3Zo1l2OzAs7sNBsIW0tVCq5Mv5vUN9zyAGOQn2DJZTnmL
8v7CXvdfNvVLdmj4iLxrMu+lIir4llXTB0fdBvg6YfjeWFNOroTC4klPmXeTuLZCcOVjlMxjEXdV
Gwp6ZVdp1979o6aS6FVqYgGJXvKUgm6DbQ5Hw8FYl7puIXQ6zPzZOS/Nlmql0U69VeTm/1hSPiqQ
euy6CiwaiM0aCwq5sf57EnhSXS52CztrAsKRa7jdmo1ZvFeTd/I5tGGPT65XPFtM86ljTEl9gIZq
H6YUqSGrGy59+Y7KViyCSHwHuAkwTBnEbh37FsiZkRvhTOUmxmynod8+kOTzM/kSF5BYqvK5Kgv7
r1623xazsU3tV1tL4LIpAGFseM6+K0wHbuG/6kQS97xJnh2jKg7lhCPRcqoGTDBRch99K3EIl5IA
3FhdKVgmWtjhJKFWoieRZ0+JsfHaje+gmrsGbU6WaX/JiiG5ZX47tvHZmaRvBkY562SMnn1a2dt6
krB0fGLcTf8WFiW73ICct6nq88jxr6qGK75BXO1+Oq7GLnlnafqSs7Ebu9xjUwz1eqJ0Bf9dHrjD
ph47mGNRN0EearGUOw8qdznwZBoTVwcLmI+Ff5Mtw9m+1eJx6CRFCraEn8c9gwlmV0YUA2IV84r+
MQq/43LFyQEyAI6tdVRn5MPkWx/OHpyBgR/Lcsomrux5b8xMWSfEzwGgLefW37d9uuWMdjUS5e1l
BCactlGqNjwiHDmRb68c1Ybfyr8Jt9kKUqhbxC7QYQ47O19PnpV1KyNASHlp5xCTGwS02N804UB3
GalE7ADiXTizwyiwPmM3KXHt6JcoI8eV4cRtYn+doSlit2kJR2TVu8PGczkZc0kgpgKKhSES2rIB
bkZgaJMYOmysYo/3feJwwtBbwOPBD3EdEauw+BIVpqeVUjzeCb1meaf5BEEPFhUH8Nz2U/eduLWz
KsICoG5nn8KRG6/TKwXYuzw5+EqGLN07s5TEafocO/4/K2aAmQKvf8C6dgjt2gKWNvI+yvqd0zCW
QT3B6mGj70SlepsmwLKFUbaLQIz486rgw41dlpIJ07TRpKce4ysVwyFLaBau09plgldSZ1jGAkRi
7b2BZ+yvvJonj+Zlj/UQxczeyimrcDZgz2vIt3rA0/ejSwGbX9ygHaebXi+ulj1UF+HCMfLp82gl
dIq0KzZBHn+RRq9u0VBiPBolo4IaV5lGsJN4fgjHMXj0NflpBnqy7nJGbClbHtcnezFo7YMWSmaZ
GQnfuKE83K9BUIy2PSxMW+MbZOLw/TKEaBV4Qf5i1oQl6DAQPihnt1wGxdGdg17THMjQbQOr7CC2
QLDBbzKUK+W4Yp8q9i5nagLaVKQk/0KHtkzUAya2ib/KIuuiCyQsbbAJn+e9zpsrfrMmOlOTObbH
ETGzAPNIzpTEwPT6IAgaDGMWH8ww4ORiptCPaoqNJ1OPt1M2V0g4L7Vu/aQxTtda3Eg1kzzy40sY
UfdASF6UJV4b3CIkVKsnGnhoEKSw1ajLF40N0sLy6RLcO4b2E47EWqFAsRbKMFyZNtz/sWrWUeZH
B70Wa8vTxxM68tw16JvHwSJ2pEwCpdp8Y5zo5b0/5GOgjoEX7CaRFHvA1i/3Lw9xIjDb9M93OrxV
j+3G9iVnkBzd9/41Orac0qH1JLTZMGh6CyfOw4yk0yN8ZzSj9bNfmULOrRCbSx12CD80WdHJVZzv
D1PSvZG/kls9MMttISsu4E7oj5kjmoNTUTF2/9Q1h+lmIXEVkbrhvjFfnAk4NfMLJlgU7LDrcvt1
IiEKA9pGUM9xosc0C5TsMg++5JydlT1zOo0Vh140/lihsuM0KYTWEF7XMZsVnr4cktOU+92+NMCX
hGKqT6UdG3wKRz8mA2qAjlkqkpFE3grcarOiXc+krLIM1r8/zmtxFSRDVAMAG/oXQkNtQBK6N0KB
r0FmN5EQNoPpaS6lksHZCEjS1tHAbdr/zmYFOpz1NCGmdzMbqez1SBCh/9mbwa/KN8bdGoceS52t
JlvngQjechU9JpnXH2l8gKbg2fEj480HByfcySWt+SgnyPGtqwRBwD4eb0SZ3+45VW8Kq0fT/57t
GU7r4jFQY/0AWcSJHWPDPd3fuKqs3upxJMfhwrkJ78JPB8UOTWo3jGZwY1O9Do0ywq+peUcHJ3Jf
cl67P4SdPAa0NTfzjCgwSQHqlkup09i+BvTO/FMksfXUFM8+zZHlIP3ZwwEGLhf737Fp3s23K1D1
bJ7dczw/SBiNFLeXu2oo3aM56dj8Els8abNXQ0Uk+LWuPo2zAuYFYpnOABGq5endmq/C+48w00Df
GD1noIAL8qKKoOPVk9Qq9+zpbK92UaJIUuqyJ2092lItffYsPgWdlXEomqA63h+SYKJXh+lVumqq
0GQwzShgJRhRnwYLR8TKSHKS8FgZmLogoBe4PXcZDpNL3g7+ZaxMh9Nkyco3ewtGOM9Hzem+qIIF
Kc54osUOfkpd37pQNCgu0bDNbFqBV6FNc2PewN2CfA0pdf6J9weNseeq9Gs2WpWR+oiGgB5pyU24
ZGIKX1dxBs1etGa3KZzMouhHpkSajfoppgVm+fvTW4+Tq90YmyLxjafA95kN6O4kVuw88MiWnn+8
/76e7lNif58upYL44v151+fnHRMrLTDEwcpjoTfszWdfyMTc0XH14ZC7mEg46HDrSn1qV/LqWjbE
3YSbz6PphP+3SRQntHfROKqnKjcOpaeqq+8ZxP2TQGCkyymwaXqKWDKlPr0YlXvUHd6tQeMdxcBM
uJNVf6Dx4TPo4Hfa8zyX2DHj4mp0Nrnd1A+dH+wor7HPTepbYLvnJzalvJ40VJ4cS915vb8bkhZq
YIuavgy8zjhaCRTp+0dlOJCV9Dr4FY1L15z4vP8rghP1OXD3+ewyqmbTEYeaBDBA/fi7Wra6fsrG
LOGXVf95CEwDpoIRH7Vx4pvAF3A4AuIZuqA4N+BMzr8fwc09dBgT76/B/XK5vxAFnokZYUjjiZ5w
jqOSe5En8+XoMJny5gYRJ4/k5v4ubMkwcj82WvNKru6HKIC4yPmhr9hEOZKwipDWg2Z7apcBvz+i
jjHdNq0XqYjXDFYnzllDt5xuD1sUAiiKceYi6CXamf16uACdk+BwdLQtg9zxNa/zk7S09KlvgO2W
ceHgeyAskeroZzhntveLg2ke6v4h5vjSpY1zTWkycloUHZ4jfRW2urMzymrY5HG2ZaXKP3KXJrMB
49YCZ0q2GNMxgYhDF7jUtN3v4JbtKO5hNJr7ssuBLjn8fgOUxXdCtImESdCu0jbFwwQ5MvQKcWu4
0YAQeuj7qdxhiiOP5CfA44usO5WGQ3yoohzJyIDkSC7IhecCHjV6Ll+o+9YeTEG4r1qZX7pZ/qew
xVs2NqSqtgE6JCL5jO3iEXtE9glCmKDirA31fvWqDMExDAzBvrn7LH5vJmSCgoNRQXDohSm41XR0
XNi4zWosal+x/xQ2frvD595sDJ0OR73ghN32NAv298nzOA+/BxvmhRRO+FDsKY/paDEcWRuraPz1
sd29UGU/iFVfV5REUaXnhIg5dxNB6er+UiUsz6iR34E1aC+/b3k55Oswjr8UsPV3fe7dhnOtk+2Z
zWGeGfQwqdG4rVnT6i0LhFR/Ai1MsiPRXsz7n3LC/Etzy43t6umj6QXYW/gsINi7iHsb6w3C27Mf
1JvQ8Qp269PAKH042w4EhTTP5RFz4qoXvfmsHPd6v1tiY9nc/1qZxcNWHxgMUvM2nO93TDV/VGVM
YhN6yhf5MLfrDpb57jnumspJWtHmDQERp7mxjSXi/oYxFK4jqVVEzfVQsMHn7nJ/mALqISA0w56J
esDSlV5uJyM0ngczewySsv8M7OKREpGdaU452phYdkabbLLW4x+ff/7kZRpnTmA5RqPo7YBY/bsx
GxuG4MBdxi1P4j/RoGroWKuMNLb3XS3qv8oNt1GCWDjP9s06voG/4T7egNmGBPTE+PL3v0wLidqZ
3fjxu5aRRt5zsySJON+Q27Rrd51AihUUSfiyTN8Isz6AglefHJuJ3HTD891VNKxbWR5aVLTPmowE
N1yGRrwi/bhnKfNIvAFfUoX/YwRp+9d2NTYqGaIzhIC5ioBTAGk8cjYKvzj+FDycrcYG3muykSWn
Hw8GuRyosrQVRpbathyc14Y85AjWp66lUMhP6yfNJNYLaYuni1TbuGlFHm7VdI65KdEvsnFbgLma
EXPkHjiysfizANsKo1NQbYz58qJUF8HU9fYGgKFlF1reoRUKqG+CI6YKJm0dWDYuSnsOJysNWFPm
TxtZ6XOmf8+kvfh3l5M65fcrOwBOGxWcrRqf6lDGaeUOgrD7VFvxv0arqye67PLNAP1YzX4rW5Uf
cFetk2X0T2YaoRHrfQ0VKUyX2AHrTQYItmpTwi3MrlGmXjPVDmyt2mRHsQ5ZtVA9jUxfzvffIXEc
eKROcsyl83YXuoUBoNrqR/T1IvoohBhf9S6nnyn2P+5KncMefdVTj0HqWww3WrcAcjsMGaLKrS6w
yusVWgV6Q2DYlx6rAWYdycx8Ybgz5o7+gV8PnYEQySjL3GkZ6dXZW9JxJe0tOLBBUQ9nyt17XIQ6
bB3bUbw+3T9HC6adZjPvIh1O4NkSFBJQtx3SRD0W6/uWgAr3YSNilSxb6MsYQ0ry4t7ld7EMsfiq
9A8TCaZo8y6VcuQG9Z71DSQO7W3kxy7+P37rORAS9te74/EeTkpQerYxE6uzF9PUgyd2WGtuGFyp
QPg0mHy8MDMR+1qBVwqld+g0x9pHpv5XCfkIyj/+0mhYL30n/ZuRut+4EgQSDZpEC01vp8d5+Z9d
kDDb+qaPL76Ko1cbnciYPYEmEfCFGs2924t5AKbozprffawm3sp1M8oflKFhpkgvd+Hv/hDNzyM/
/lD7kb8yivTmtF10EOQ+n8JofA6nbCLqy+Sh03SC2ZgcNgwf80enU3+aSS/fjDK9NDEbe6mYxhuz
eXDoaPPKoX3QBh09CX9CvwzbYMsscjrSSNIQhXLLW63e7kcNzM/dLTeFfpPBlNECEBqnxKiMU6bp
n+pulPYy8CFjIM/Y4dyz2ZruuXLZSDqdCYSvo1JioNBv3Q10xnAWtuC6LNkpD0xdZl9kEPfwoIyr
D8jShVATBKSbhAZwsPNTHAkU5dRFizKC9cbXM3MRuuHfRhjmjuM1M2Gve7BmucpFo29qDVZx2n8j
s2t6lV/6oOQoAhdwrUErD9z0ZgePjuExmEXb8aW6GU43PQ3pxtaonrfaZlW4mnttUpZWTDQbxcBu
TXEiswzGL3FUNNtmBA8ikTKVsDlko5Zj9UzJAMNkXEFa+uDmN9B14xyzjMJ7B0lUK895yFigdfej
p0zmWck5h7ZMbOeV/YcOHsw7c6VRMuLS/5lhEV7gr2M1dIqdyJm/eOEtjWKdHBAGLs6oHwSp/FUo
zO+mq38odPC2ekwV3UCPMk474lX4ilAO/jmTBnDadSEMgqKMQvnWsX3dD1FyNGHn5fhF6fBJSuA6
Pe0sLhPJlv60toQKMjn4PADFrWa+XZWGB3bP19E1Dz1eRH2KBgZ6H/TtiAPW6a2RSpgCOsH6lskz
UczslLI1w/z3LfxK4pCfQI54Zb+u1vzfvqVhdovAMG6tN15cxdnfFlpPRNGDJIZXTlTn5kmY5rDn
tXqrbINq1b6O6ZVQ+64nAF1qwezPfslsUA02LAdKBoIr1mctpmEBTWfv0uaaDYzae8cgblCpel/j
tmfULedlmilIOX0HKY2nupnR/JzHO7SXelVXzK7LMKLfWTf2qVuREbeexh0LOiHOtPH3mtV81n0c
7OI6BfkfM3/ojeRSKEXT3azpl1i3lKVvcHuyKyCmsBlcyrbwEaUbrNa8rx3imbwLRmXCqNbtrcBg
0jOvOfbd8DFVOlg2KNDMBxpqh905bDUe69oQ61jyAsclYz/WUaaN2JpjnvfFoHfd2rfKWz/VKS8N
YQh9vmgnniIwF0szrk5j6D1Ruwb3vtPWnIrwLIXTe0uhzqBgVpArfzI1Z2ux8R1gadHoyBxr1P1F
2SI0BileTA8V48KZI9xlWWUzbHwmleyRDubfKmSNU9lCUpCtc34tey6gOOkoX8E80BBKoLeRmJzm
yH3uhwcFue/exBWhoInsgWP6WsAqXfRJPhLpZiStaIhTxNR1B+/7FNl/o5EIjz+7FZBZ26b5gmJ7
QqjwcZ4DW9HbSh2iNLt5rbce4uA1Yey2xCb/gyP6oc0RDoOgQ+zWWAu4sbELiv9VdvV6nHooAXwn
lNTKWG7srQGxjseueRD2um2ccQekYRNb9nbsHVzEpGcbRYX1pFcrHSuGMbHeUao0MbGEm9MJ+1ux
YyIQkz7arh1slWsCD8q6l9YWz11c8S6bbxsJ5dtD4FQ7XKbLFJ7mQwc8vrI6mwGThe3Zdj5kXAGV
9VBbDJoirKZahooMd198qHraJimTXVlJY5EkZJxzOdL5CSfON8YVr3/Z6ysmwQwxZFpvg0BbCsqW
27rWiIra3xO9kmaBrsyiAy0GjX4a4YnZkbUu5qroLk//eMwG16JMSBJXBaAdzH30uq24ov+KkuUp
KTKXP6jzfhDuFuPYJWlpkdRsf6ATFiN9Tenq/TPs2NeqQmE3iwafFOnrSpAUde1ux1Zjn4/Nh66j
9cFcZDNtkWsB7mH9mZo/DmWoVV6BN0MGnp21sEUnZz84wtvU6TL5B53y7GNiOBpOe/ZU/QiILz+w
w52iGzL2Uxn67Kmq8MR2pl6Iyf+n0w8SG169HFUNpa9HhVMtw8laipOVc4KWJHbXyjH/hqM9818V
PjSJNtD13DWvWpO8I01zsWeqWlFSvfGy9B3jK0tnE9JxMnZP0TTji03vJmrju6wDcBxeBHOLWK5b
Fq9hyPEIq9ZBusgKOae7NzVAy4iyH66dcdnWzBlj0jN2R83PlKcH3q+3wshogK6uNJH064gD2QJV
FO7v1MLmS4DuaEhQSFl8UZygwyUL7gfOXnbaSUQxhoWZ4CCHYFpEzPLGwtfWCH5v/LeyVeqj5NDX
8jT6eoEJbmbueu46i0mvMrzXjk7+F4smfJiMt6UZQ6+HTUXQu6XMOzz2/Jymw8CpJWurTx6HMoJn
ZTLIaUzIW77OvFq4ZBp81K32EuOepUmDW1Nl+SMP9q7MtJ6u+d5ZgnWkDCYs50Mx3Ve8kZ5xIsRs
hYLHlPsS90gdBgFLhENdTVE11Hwbk7Z0Gaq7oGpKj3EdJrCOhDs+FBpNMjpblwiZDxCXP4Ze/7BU
TVm0ONlVQAcSluO962mHVl8XNp2bmtQZptLGyngHu2tUFS1t03TG1kWEM258QxlcGJgCt03PXVhG
m3KooKlIhUr6QxEHmSgD6T/u4bEMcBT8ITlwyGyWSTR9uWWQXJui5lZaU0Q8RtWx9SISdP6lMIM/
iV0lCOryopu7Vrd/GgXSCXzb2iumDC+Y+dT07mk2tO0yjpWxhY8kDyTAnX6k9QT7uFWjdMiC845F
PZQr8Y0Q9V9r4jaBTYAAgurqF/DLZEukwdfgZVSFxWXSzb4swUJmkVh1O6Y0xi1M8paYj74B2rvP
KW7aN6r/FIFPD4NYi8zcWGb8nUgzIliFtZq1/+LyFOVQXKfBA6wBjWKTRzlFEW285xigsXkyi1X7
CHnvj6+rlzYjHajzDl4J/ArUzPAnZsKsiP/kFmTMzG0wnphP6D3GqoG9hLJWLBzVYQeiPFkbs1fC
cF9ZHbZgTiCyaRi2GCeRJOCUsmzoxfOnl9QoOCHPXq/MQtMxXAm4yz+0pPo3WjS39Vhc6AobSnYA
Lv5O7B/GYgxrovUY9gT1FK1M0/gobKp7czzrIyYvoIfQPQZ3n3WYkT1oATp54gUm6sYa93ibw81Y
Adazd7zOGEhK/4RXeGIPa9ymhrhzGfUr1eTTF1Av3t/iOXEsFunmVMQARK3CoWMDZ9HCqQx/o83+
7vwvhRrmMk5eglpcJS3oK6boO8eyn7WRcROpuPeeuldKMN4MaT+4oaUtS5t6i45EeJrSkmhEwFqB
H+0kGBAoMtEu9TDZTQGWbbZPYax/sLDXTIGePcsjHDCoR6fgHMhVMy6chECgQnqE85pZj0xNklF7
MAYfOdl/cKnKSXqIcVWbQUJIUXyG58Zpgpt0LNjsu3aww7/EapapBe1LjyS+HlT/zRighjXFV2ee
FI3tzF35dlR1apX36QjAXzsThpOsSNBfzGFO6E+nxjQ39FsF6yoePlxABLVLu2JUwYJwiuTqjW+p
J64U+jU43vVoRuRGWzeq3lntUEU1lR7qRH9HuehWBWTHOABg5o/RtCloLWzy6hmI7F7afXtKO1Y0
Jrt0vcwNjl3HUEZmzkPae6cBjdrUxZulA92lARj9ikYoG8s9i1LYrmuvAeNtOuuyaM6+xJ/haOrD
zMIjI2ljYZYS8AVWR4s8y55A49UKNLq8xv5B6air+KvZijLeoLeWpSgTWrWuUOH16lam8HbtxMhx
QvdIF8G0BHtsnqGZ+Cugffqy0MSlzDN1qlF8uSlNYUw7llt8aZLXO0/tZgONjHrvxjlkPVUqOASH
ldG4Bfz/4kOAlOZpQ0kMSusRdO2nDyGEgud22kWayBj97EuBpW6yIfjAVOY30Sy0ub5494yqI6JC
XaVOny9LFplbWISkGrWdNAN6bkSJyj/7oid6dzjS7Ebo35r5MpQDlzYIRtF4EUcyKonSLIKWE1GA
lHq70AcGN1UvfhIba7d3N10g2FPPMx6Uu5s1yiM116TwNesqB2DKTj9iQnV/Bq//P+LOZLltLcui
v1KRc2QAuMAFEFFZA/aNqL6xNUHItoS+7/H1tUBlVcrMR6nCk5rwWXo2SKK5zTl7r12gHmK0GjvA
Gj7OLmgIsBNH5M6pChE8cmDx6GbYbZybqgCDm/Evs1DwgIDfiPuIlgaqJt0jHrqg3UlairU12LA5
vQTIOb1AB7GAG+ME2wa/AJvSrtTA3VWq3CMXMVaDA+wTUeNIDA4SwTLs1hLlAmgwF1WRvWBtydJz
KPpFzchXECeWGQg+grpghgZAkDeLmPIcoqEt+7UABlg1rxoD/tu461S73Dp6w5DI7JAw4Php9xM4
+jTo7MIaSlky0inHCXpBuDL9hJaCsaXPWq2PFwKSmVsYHr5G563vnWXX86TaA+m4jnhQBcFnQx3c
m0N275JLTYlxE1d4KAHKjqm3LRpn33dmiFhl7FYK3X+BEiLo3CtPkptZeoRrYi7Mk0Ph8xeCbDK6
FCiX3G9MBNE8zqFN+Eq+06CqwzFvrwegCgFaOoQ9TIHcz2tKV6QY6LbclI9APp9sYs9oDQHqj8n5
mRNXFSxTV2M0otJC27eRmES6H2FDs18fBxAlubvUJwE9IT6k0yl3loaPGBIFQA3lWmGPCc7EU3ey
ZmVdV1M8t8nNLjXWs4Ce2Z7NMKWT19rs7AnyD67xW+mQNWGSvcpnndGdmYnByVeDwArPzsFbhikj
oRfE20R64Uy362dQPA8QlKb6XleC7my/uXn9zQpkPcOWMmL1I/JNeWl12aAMo2FmzYuBvmA46Izg
La7vnNrkKm1h4luGaa9cgZZar2j42286C4dZFhtkzDIWE8bps8TM7/xpc15jRC90b7zWRB9fdKpC
bmej7htErO8vea/vERwhq0h0IvYIqqrwdrJ73KeSYHEXI/2yJfwWvJK8xuvxwxMSrrBXXpWdT/Kz
GsulzwwAXWPdltTtNJvsu/FAudUHgUz8mRYTBV/bgPCHNhkOrGmW6byFB7Zp28hZDCGLmCwFDmmR
LUzKNdRznwJjDESTJHebJUKFpqusKqqd1U8wKvmsoLw3q/R2g27/ZzutpUsl/+Y6ubIPrAyjKjx4
RikxJ629pl/jLdqCmif9zrlWVQ3lKeCkta6wAKzGQ2vTyhXsSs2segxcsMqOuAsH46YK0wdrsIEC
QkqwIp18gKF/aEOMn22tDgvDTOD1si3RatngvvBfRRokS0pi3SVqhRtaVWQZZw51UkscaLyAOe5G
3iJt7isXip+XVlep0/+IQHSt7azqF1nR/qQv2tt2umqaQF0amkkNQctQ+ATJ1sOxNKOVVGz94JdG
8FXtg6FNksxaSnLkmRmWWYWuRkwsYKJEyNHVqEbFN0GLAEw1CpTu5X1VFzaIPcJE2dWWTtkucXbe
ajTQERWsEhq60VBTI+Q5oySAaLzW+73pEn8z8lRg+w9QGgC90zWD/XJ+H/Ul/dZYNlwq49WxesJt
QfFcxagoWcKVmHBJbGz0sVpnYThuW7NdyYn/lQd3ZT7FT+XaPeTWtO5ulPCSZnnBQrW4daL4Iayu
c8yU13nDNeUuWSpaGn0zFUpLhsXqOsGJ4QBzAiEGljSISSZzGVuYujW655C4jKF7UoZqXJlJzDXA
9kSHZ0qRTwH7ELS68gf5Zvp3dXBQleTV0El2QSqGj8I2qeuVD6MXq9NTyhQckkjNYnDFarveupX9
DUs2MwrS0Jl0V43WlbtQXdehUuEE1RqURumLGCG+aPBkJqT0ukLsA9IXEIY7NjfsU4JCjmgKOEyq
sfxzzfRtjHFwQ0q80NvsG+gLBKiegkqQvzxSDHUaY+PUGa65ztMeczauK3cwx3ltZNsycZ8VMfKA
RtQuU2rn7l3bpfquE7S+xbwwh2HT+z6k7ILx0mluXWKI16WZpkstLIoVMwLupNdALsmGw4it8JmA
eujLZgojavHad36fLZttvBtyeR3k8aMlzGITOekzgR0AiIhm3URe0CytxmPAavdqw+4BdtiPwIec
VUImyEbari6tuCEpcLoy3pHW5xtIRqJfY+khAu1w7uoNzwMd0fIWH6gHKTDcjH06PCRZj/9O7d9k
oGiHyCb2T4FrT5smM1jvsIXrQzBcwKu1jRY5Lz29OZYmVFRVNwJLHGD11Uv1Kt65WWvdtCRAwQ2l
hNJQgWz6VyXXdn7H7kpVqmbhWd+DvvlZieeM1m8bdAtAZlRdNWvd5c732skxV8CgssGh1fjOE+eq
Z2KcBZWBcOExhA0ua23T03zTmL+scbgcU/ESQzGpxyKeVzS5bCHWSY/HLuuda/A0B1qhM4nkt3Ei
tsoj1QFiKAIfzlVJQQgx5I8eEHClu9doD6eCL1KPnJC6IFDN/dSdpontX+W6vXdN4437Eex8Vtdr
U7D3CsV4oK2aOaSVWuZLaUaPpHuW3diTXSLiTRfGy5hPg6mhSTd5V1sIhHQY9AW1Q7VkT8mpfWTz
pmG1LmdFgQ7YgPeGd5y1C93l61rHK6QLsZNpOm6bHjymid3PBpoJfW1WWeuiUe/HPr5lDCaLuJD+
yhEe4Urt8EYsxpVuIRcoaYErOmOtP1Kr6ypFLqcMYAZxj2gQtMCJO03oY7tuUeMXrGW1JoOgaALh
dD1/Z7TKBZvftS5hdyOz3mTFaM7zwOsWjmnVa3/g67Co3dYGa5jYUZeJ3i8rIHMPeAFcRJQL38Vp
3fA/XJ7aSQxKCtKAGhmemONs9VyK1RBn4aoox23YVzY+lhmlph9VxS6YfGnUd67YANtibkksbopW
X8EUDtZlNWvMwZ5XJlYIE8rlRvXCYWPJoZrRBxoo13A5lSJ+QrK5ZvuiAIRD12o4FUtzpctoJfkL
1aEQ6Ih6rSrUGJUhvwlS5xD7rCWa+EEFjqW1410RtmuDUChsdHOR9A/6kMUTswArP2iUzqei0Eru
RMS7GHKapwkni3K5eA5ofeD9tIytKYu7QrmHzfBNMdxH0BA4QUzGwSy6i4sCjC3xgW7iYBbG5QgP
AJonap8bw1VeUqFUEGXsS12A8krDMV6kRVTPcbZhZi9s5v1CrEHyvrScK8WqUEHH134K1bfwLyFI
o9B1x2drm3f2VR6XHW4pHmY78yhqSWPdiRhst24THtWm64KF1Nyq25fGq0fm3g5LjYDV3wn/wYuG
5w6RMffoRO9nK1Yp9lv9Wibs7XvhfKMP+h2XdCJY+6ejfEYjvLQdShAls+1mitP1OCuI82ZqUPyS
DtQXM8vvMdM+0g2idEHJlpsSWLPbrWEUG+zbbK5cjlziaA+1KEKloWNsj45RpiGFaljT+5sotB7h
bY6UAeFEb/xO7rTaqvZeSZzCO5JIYQ4mBCBaJriFcWYMdOCOLyXdCAdb24Ypgd15N8h9YTbKI+Vz
GJxGeIMsjp0BinG0JCp2YfBlR8qC8B1zN+BDUNg13plmyHTRR5fCFCaTRqcuW+kKbjTqp1nH8sLz
jWhbtyTC6pNe4/gjCSZTXSRS7rzQnDW6gmWCKKSDlqn9vkqMaGWZuseYza1Uovfe0pHk0UNVnojc
eM5G0SwCXWsP9IC9dehiyxv16nYExjuTaU4JyXb1hYkjnMoLWbyRa4RTk2mVls1w01fBD2R1wTVM
+XLupIl10bsqHXt7rtTlsLNBOly9t46NPLwkYC0gzI5pJRy74bnR68tKpKvIcrRb38BtMo1bxbFZ
XZu8Y5QHaHnKAWfj1H72gvYRLBMy79G/Ej42FcajfMlYBg/GI9ohNVcVOr4ibofnzMgJ5QhC+vBB
CPJjTPhRRG/U9pL749o0yyuowyPB2SahSht1SMOFTEYDQSBlI5n81F3aASrQbtdJDwXZLNvpJHF3
l9sjIMnfaWESzYbJXp66xYL5D7f99CclGy+svqLYmwTfcax2O1pOCIaj8cq13eGZzI56Ibs3UwLW
NVGhbv2mJyCv96yDZRk4HSsqVXqBpnW0Q8akTKua7Tt0hfWsupCCZpBGEM9VMRmw2pCd7ai42e1A
eggqa3t8iVXWg0ZoD9ejt2unTjvFcrMNm4NmK3T5Jrlpo3ErWzni1/djK+wmqSVeBJr+3LSDvAZs
LskQrjUqu3yBD9C3vwiN1OVvoZHvJDXTMMGrGqquWfIkabHIDBgUwnnVHIMRciCGgvhWgxzsfRca
ctuO8Xdy8fa57ov7EMnO0kROBVyE+DCG2Umae3xJ8MJjPewvQpv2mVWJcEsEtH/Dkw5I3UCS5d7g
d+iWtkytRdCYyRfpl1MY6If0y+mLSNvRhTQdTaqWDWLuNyScLVsm52xEK1cQHlyX6lpPilu/VpY5
yLolJaxiO8n11cy7t4vGmzBgb73JsnkIgL6wIGSTieAhNVkeuy2LfAgFTGtSv1ICZQ/AUJl9fu6t
KZDzX1GhfGRpGcJUbeJO0BpY6gnFrsPO7PlFkAL7nKS3RBom66hI0jXQdncVYQH6Xtb61h4UgaM8
Irh31KJD1lXUScdcx2NLuWadybxHMhm7O8+i3pGa2l1lhbtkksQg+UMNaet7Z1JfH1/y3F9I1yuI
gXLdHVNfe4lrgKqoZlMKsqgJwJYgnXgc5cK2ojtfHfWlY8gIBwJKFCOk96I6oIZqQ72oppfjn2Qt
nol9A1EPd/+tBx12oBTdzKs669eDC9wqZeE8Up++pqOKK8K2jLVnjugXDMv+ljYdf1L8q8JSyqdp
DPLJJLurK2XvxgF6TbjiK3q/DpWKyrgkorHf9D1r2TxHD4bGlidRf6SqrewR7IS3rdQB47IMAuZe
fvHMOP/2zNhkKXGzGYL/GOAOf7/VWDH6VL0UmCJM8UFWbOt89O6GWpaHIB+uMFrMdF8ht1lXclC2
JVucXKXJdgTIgYkw7zwb2HFE0g1m23zdTdSm2kzRAtES3B5/bCRx3H0+wRzU+rZo4mir+ArGGOqh
t0WgESRp6cTY2yVTg6F1UwCQwUiEva7o/buqHO/kYEWHMjBRto7sXyeJZtJjVhYOTbzASc0LKVOa
d4iDjsP1YPXtQo5avDdA4AAVbYI9ebvecnAdKr52lewRZWyiWLUeQXI3m9KOuW2TFl+QHxMlgc6r
38A4aaHeTj+bhbgIi4aOALa3u1IGxWZs7ac+cW6OOtTjC/LiG/BrqHYMojDdhKWmO/jNQ6agdRdS
7R/qUrt2C8G2vU9QbRg6NZnBJdjQTKc4LdwUF144moS6mfkz3ZxFnjrmT3tS6bUNDDLZYkNrpcKU
gDMd00TsHMYg/cGSOtr883cE8Rw+f7rlvw1IBAHT4HNsm6W0Cbfi97tE8SUbIg1IDd5UZ1WhsYbI
SMigYlLlbQ1f3dQjoh3PUikzdJVzIF22uRMDg9HAHSZmSNxANLY57lsbwZ8VaAtNEQ9tE9Q3jTL4
V6P5zZJmdVuEFOXI8GX1VbLtCbUbtaoTwDlK/JZ38ZuTjweUmcrebNjK9iUdkXzslG0eimqZ+2is
jzCWsULJ2WliDUc/XnZePFzZWIkCGLh3x5esaUCGoH6613PWLEPfE7hH5XYuQJct62ks6EWJbmoM
k21naq9BHFTflcxHoZ3VTx6APxgMiUkBUY0fwUIOc0iexvrzE2/op8Oqw/DvqKaYcqA1zv3vJ16I
oTFxVsUzckdwm8gcgrSXZMnGAlCedM+hGo2w9HwVFHomL9zcBaGRVi+lEZWXpYqiK0Rgh4Aro22D
1oIap+UdKtO69qKwvw1D8uaNhH2tUWL2nKiBDK7WznL770fx9fHFbSiqB5r3wwYvjMa4dfQHSEAr
GvBkt1ZNP3ehQ1LISErUSIjNOqMbLzR2uayDqcf42aUnSLT6/Nxo6unJAVNq0l+wTVRHhnTsk5Do
CjJd7hJazA7U99fK4KkbQDQst/18cyRO2fgFJVtuSn3W3ExV8cC1rSLmnPf1Sa4Vc5fa+x1psR0S
BbPcj03vXgirezKlR3MFBJS2PxICm1q+soHSoJZWO1JeqgclVetdj0kJ0pm3DckIITslE8AkumSV
IWWkehx8w/nkQ3rSmwUlxuSgdzb1cyNLDkHjUuccqYeTu+VvyaD2KILbyVJhffLIvsNZQBxa9GrU
HdpYkGdSOPKGviNqGs4oo6h+YRfdrEH/z7qudceFiX50cSSUxSZ0SqwCyLZTsERRrlH5bDV1Pi0S
BPiuq2DE2B3FRbfSph+Pv7Pp+2yUIgDxiO3CK0JYsKYcl00NaVvrjR+qIZfsVjNv1mvmks6Th2Kh
14YpjAenne13uyFkW2jW0rgvRXlJuDAUzcZ6RovyBkc7v1EJp8ZPgxT4CClVMMDTzaYMLsdrnJTR
bT75oNA+/gLOGOyPP3l5E3zxZGlimtk+rli4aRjITJZZuqkauqr+/mjBAh1jxy8i4NmtsT7iTYvJ
EYZmE3x6Xtl0lKxun5kNbQ2DXJeXqDV+epn/3JpmeUO7B8V5VEM4S0ZnIWq0kkwUPWBxtdn3dWvt
iOvyN3mN4UCrjZtOEsNEWpp34RcioQMzqakbO6Or9v34G4tRfm8m0KiOPw5BWF4pmav+cKJm0UVh
vqqMvLsIeo3MYO7EtRjMalq70IfRMFXbUjogGupt4/vpz6qTt0ZuEbCUjPsjSahVLea10IHCWHTj
xnFb0L0KJMaIKAdqYzuaUPmPwKDQ5VNFe8QJnc0CdbzCZ+FeGK1z/+6DUdAsvt90nYaEzgFKAIQv
jYZFR4l7p6ZFeqdK7YffWP6PEWpPMPRrGobDN1o1APYrjQTzwV7ElUXn1Vc7fUm8fDr3m1qlBT8A
WOyrELwLSdjzGKoZbUHFvnyfoYMMNWdhacWVg1J0suV1KMLIXwC3crzzj8N/VzXVng3ThG3pr+lT
VPMxbozV8cd2wg4j1LgRdnJxVPqKSe4L7B1G4EGkucMZNLCpBU59BZp1IMXbzh4dU6OTB6kTJzH7
elkpy+O2syokaeXKAPYqXrRhzxnVFXQHTPNPIUXtBbpEdw0tk6GzCdVqTf9tJHupG7/HcX8lRWe8
wdyaa8xxX6zKNWO6iX+/yQ2LudlQHYu1qjRPlnej12uJVRCyQRkigjVYxIuQR+qxB+Q5c63B+wW0
BoNzQ3qSBSqSXnqFV1svbnSpXfW6Fj40w1UNxO8qV8NNOvpASGjSUnr2pFhHGTqNGvYCMGggJDR0
EUea0FnpWIz+0opVfV+H4bwYVeyBltVCkQkCVpo0K0K9Mq9b02oecsKDq4nIF2uOeag7bjuBOihM
73Nas7dWTyLi9MjUfl9fv+8WSkeZe0GHY1oVxq4phH8nNaSffVrutK5uiRMKwuQi/W4RqXc4vhw5
nGbNKolHSqVqhpdBdcgQavKngZr6KrG4hwjayp+iWt5LBzuYb8DraxFmzJRA+hN9DoHbZBLic+UL
UyjYTyal/PGl80yLJVAk3n/nkYGGVB7pnQm/bkfXJl6ohXAOFZJVVDp2tKMKQQ7EZCZw4gplVdnC
4THpuU4YYKvGZz6krXWpBAP9IvBh9GNv3ssT2tAeEuWlN8hLN9XIRtGvu1dlIq15bBc+BAz0EJmm
xWsbRCWcg3ACniI6tdK7oOlU8EsiW3estlnL0tCoppY3A3K5Y7Fu3AIpWSBM0x90Yu4vS4kALirf
nZ9I577ZfR/vXRc2mjqo3wNQcpftpPcMBg3qado5zcYmPmHBgCRv0FPT2zOLdePqo7bWKd63KNzR
2F0iCFc2n68KdMjsH+54S1elTk9SGtPQrhoAa34f1v1OGwYjclEW4QCJdXNDTt01ETW3PnMO8Zt0
uKgNU93EItuTEGNk4ab2roWg++n6j2QrLEJ4aoOW7q2uEffEZF46nr18nyo19FZaBZ2hx2IKpgA8
Xs6as6GGu5V1uvr8yzi/s+H5Mjy10mR+Eo40OVnTl/3Ahh/pqlJGqsKZQ67uOkJ78mTkNMaONhCd
KEpCzoCBBaIYIVU0a6MrMLRMmyY1LxA1Vt1Oo+WLw4Adtpc4aBKOxjV8usF2BG6LxHB4ai3YCYRl
5JmQv3Ar0H0Oi+f3vynbWqHBp+SAFJtVrLklBJJCh2zYjsuj22DoeXKmYNtgkjsFgXYhihhJ2NHW
SEBOtS9NbW2qTnhRBRB4cxcVlx7AkPTodt5TUbGWdR8ZF3Z/Fw80c8KUO0epzTvsLN1BO0K1i/gN
1yZ+ri7JwAwUODB41Fk6DOMOFU12qXTr1q+B22awKzRvUelOdBgqtAHsN+tl2pn60jcoi9fuLz9y
aQznXbshcXQ7gv6e92EunhxQdHPU3OmuS9L5cX0SPnim2216m87qEZJexOpPsGvOHvNQAOU0uj4a
5UqdinlYeubm+GMOP+2LG9v+fadu4ZESQrNtjQaxQAclptXwh3vB9CVsfFn/yiY25jBOhjf9eG5y
MZGmGV5mueop1+FEh3Jt/WBhs741kBnPw7ZlkTw9/spAFXeirqVWjwy8wajRC8Wd4/qMDsIHpt01
9bqgHrgKU5YSmBTceRyWhIOWxjCD2dFeD80kUqUrpbG42rLcA6/jNmKXRWgKj7cE4rF/2fDKNPbW
7YBvQbeBf09CPZMxTu/UbskDNu50J6GizS8h+QN0VS2JUELXi8mEdIGYOmWrLxZp3lfruE+qm3AE
phyNBZzjo2Fa5leS1jL80gIodNAB2gndihSBG3cY5pkrVOIxqdWg1R+IU0vuO9wvO6XN6HlOf/I6
aSxk05COYjPlpBe6rGzwTh7kF2/c1+5Ivhmsj1h78yuTyOUypBiPystxX4K4vP/8mRcEUvw2gHGd
bZVFqQVYWTNt+2RdCmrNis0s/tXrj52w2vedDJvvfMGc2m6C2C+vkpGNRRP5j0QRbkA+Ds9aC1eh
Dq/fb4kuwFsS1i1rR1KtZobkPLSi+F64lAmINcQjM1j5d6SRsOVvysSKX9Df/BylHd0pcRvt8t4U
SxgZpLDo6g/P6/p5JNgZsbPL5226UEbhHY4v9jTBAh3//CywAfu302CDxtcEwmINZp51UgOl5Bew
NaZ+2ZUJqjmNlWPY6uOLGUNjd71ngqTGVRLGT0PJtcEMZqwsHQcsnGjyuBs/g13A0kUVqMICeuEv
RboGxXcQdlV+J/ESz3hsACX182+5z4Q8JMFwfXyxUYLuDH8EzOV+05IMUyB/UMnDqmrpfZt+GP/n
t6z2KizTT11aRuhqwFzhnizmxwVJMK1PpKHc05zLLkGVEIY6joi2qBeuRs9b80TZtPDgIKfIKVH7
ANPywwbFIlTh7GUgSAirlVcePEmQ3tTGqdvgW9ObEcaP/GdXpM2VJZRbmvXRRdq739qRWJCY63sw
AqVZxzUzO6ZRooInq3SQONm+isQvoY9ATiTGbdSU1OLDbIP91ngqXAEpT+JYKssSyr3bmA+tbwD+
C6Gi4zDd6PKJgsOvcrLB5YK4txEZFuLFEqYS6sJdKzCH8JA7+fxYJ2trYayPj71BFPUmnkp2NP7f
/5KJH3znNZMpjDC+mvS+Ix6ZeAmES3A7N1qPeKTv3Ne+TjYVAcSzsgS3gSu62ovphd15tceBY3Zq
tKf0qm/edyi6m1nrJJXDQyBJFw3b1bvf1iuj7vbo6Rx788rpxaVLGtahLT33QIoIdciYJvX7MaLe
ulKTsISJ/5SjdX9CL3NALqisEJjmSyga/g+IFznx4SGkLBRRXsoCrLnXqdc+JL6Ptb6xN7mBV9kR
aXudZ3IA4hYbu1zKZqsbHX0W9i+ZOsbrtPG9uVJa92k2ZDdCxPUqoz+/STL9Lhky5casLcRGRX2Y
elTQfyNnpwiVzk0v6svMQpI4jk29BEVqLMwBPiuUH1KRysZC+x1kO4JlWBBKy4OxiYFXMRWVnL5C
fQRP0W3M1op/yhQJ+bEz5qo/ya9GKddH9SYpxo0uzOHgjoN76XXwPw3TE+u0MsadQQT46LXZz5ph
C2PC8GiwPr6sYJttkLusU2/AfFQ44imGZb4sqoK+poSYMbCr0PqnYXBLCIusP0SrhCAJqUAVonxL
dU6HkgIH8YQBzzFboS/94Y3hJRjc+qIyVYLI8Oyu3MbrNpUZ1pt2UNH9FNXWk1F/6ALYNLUW3woI
f+C5rNvSsLrFEdgamoTdvdOODVtlYLC7Q+qqt14YOP+kHetmPMdOmt1nLrzJqIuJsHfGx4rKPuVo
uIYaGyYcLW7cwwwDQHintkZ9cxwE/3/ing7BzzKrsrf6P6f3/5nl5EJiEv2v//ztp/VrdvmSvFan
f+m3f1P91/F/e6/Z4qV++e0HknKDerhpXsvhFhdj/H78f/7N/+v//I/X41Huh/z1H3/7mTUpvd3b
VyS5v4c8mVSpz4dCPQavlGSSv/3zYNtf//ibPv2L91goTXX+TslQM9km0A5WpxZb91rV//gbZca/
awadENbbqqOB0vvfVChd/F2Am6e5aDgSP6DN1F1lTe3/42/239mrGLQldMty2DVRqzyeWb759ft+
nJPGmf7Xz/+RNjzbAZHI//jbtEf5164dO7xhceMZp3sX3pPSAAEKJAE5c5hGuCPEF8vIqWD8V4c+
qeDn1CXcTEn7HcA+HESFdlvY0RWqpnj+4Sz/87v8Xz77yfK0T2uhFnrVsiSPwUBETFlFEH1V0Tj3
8acGxYfFb9bSdCpMKJ4Bjfgl/RCMImBnUSkjDfuzL3Cy7howDkh3ROA+qJRwqMMairP+/NC/r2n+
57pSy//903cR2AMXQwCVoQxjUJsGFRoaTbXEtZUwe87CRFJFT/zJRvP5W/71rcT28fe3dOrStUIM
wbu0Vg4Vme5NaH37/NB/fS2Ec9KT0BqtSS3NanaFZaHIrjuVapFfm0t2fN4f3U3Cmb7Wh+s95EHf
DlXR7MpctW5CbcApGhvqF/WxcyfnZFvd22OI8rBvdglEUTEY14Wjv31+cqZD/PtzJqbR4+MH1/Uk
j6tEwAB1fO8XVVVEUSGar1TCudtR/UedH1YlSnUnGC8+f8/fdw7/e3vZJxekV0dhVWZVY/rNcW16
kHhV7Seu4b1j5y+dgmS40u+MHPf852945vydNl4CGz2L14l6FyECTNbCpIfeBxZk0s+PP92kf3US
TwYrLzboaClZs6MkfueyvC948jMnJ311tJ4/f49zF+pkvAJg68nR4w6zPPB5Czunyqj0tfvY2mgU
G4++PiKBHO24Fr18/pZnTptzMoj5VkewsurWO2onJoWJtCtT8H/go/7s+CcjmN3gtE8cv9mJguUR
muJirbER+uKin3nsp8nvtzt7qEudUaXeFaZ+SLHmtBOLIG6GLy66Nl3dv7jq9slTCZBQY41v1JRz
BwAbfgrXqCGhm05TOZTrvKT4W+YvVdzMU0t5GDt1a2ewnsJo9fn5O3NL2CfPbh6hyQr0lGHBguzA
uAxOT9Djtq8p9L+VJqmETZ598XXPvdnJAB3UEjE3egiW0FW+zEEuLQxVXJRpcuF2JQkmzVbqMv1i
Bjpz6x1DKD+Mpx2s5K5SebdApmwuO4kgOQSs/vmJO3drnDxLseJYUaMm9U7Fq7s3a00uonxQvjd4
6b+4Nufe4uTZqZ02DGB71rsxt26yvP5VYKjFDGneff4Vzp2gk2dHj2GvdZ5V7Tzkuu06TfG7rFzw
EL8+P/6ZIW2KIf349BgkS/mjRX09yX+lmKpHSOPj+DDZxP7sDU6enjqsdCNSegr4COsU3Cipwkqj
TS68NN1+/hZnztGpvi7LczJwpx6B5ZBY0qGoISTq80Ofubzy5GkwfUCzrqnVO/Lbd3lXXCfS4W4S
u88Pf+6TT2/74fYfrTpSmjigN4SdkW3RzMusL877uU8+veWHQxOe5BKAQtsJ6fcVyozHoSUC1TS+
mKbOffKTqTAvh17JvLwEu06dHGI8fRQfHNCfnZeTBzfXdekXPedFAIilEIElRt98fugzN7x1csN3
0JErSkHMr3n6BDHxiZIFJJwomQlMPZ+/x5mTM6X0fjz3JU3MFmoCNOSku7fTfBcOdOk+P/aZ62qd
TAZd04VlTg7CzqEp5wOdL3RlPiTeFwPyucOf3PCqI1OOz1LNGDglrPy/d01Ipy1r//DzT2/84b70
LYDfucoajTii6tBpGhGAair2nl6PX9z6507/9PsPb9FoU/Uj9Kod9oEBk4KO+eHPTv7JXW/q8K/U
Wi93RXWBJCSquoUbfPXEnrszT276VLNAW6QKT2xBRwFCrk5tfSz9e0/5Ssl77uqezFaIYwwlzMdy
hxM/BD9ofK/zep274unz83PuK5zMVqqPbyUpa0aFRiFKLUOqjCcL5MmE2/ijtzhKAj9c3NbW7TJJ
o3JH/OcVePlVGWqTaQ1TiGONb5+/yZk7SJ58D2TF8EIxI+00IZ59Kp9hVq4+P/SZS2CejD9Z52Yy
skkatVKI3WRaNPIW7fOfHfxk4MmFbVb2NG4q4yUhsjMUzRPRe/n50c+clVPRBtwlL/Vyri4f/VeR
Yti0B/Pnnx17uqM+XNah68uwERnGRiS+8E3kjwoR9efHPnfKp99/OLZteMAZCM/YWYO+ri1tiRwD
Vnf7xaAwjbx/sT8wT4YbWeUaZbuY02KJW9czLzoLE1je3/l4laWWfyF6PfctTsYeHD4ajVOWIoQJ
FioGHJUQjjxrnRDGoV1efn6uzl3jk0FI0fOgikuz3CEnf2vV4amLv39+5DNjw1Tz/HgVHGxRtEq5
ClUuQULliPWg3xNcTOhiGX3xAJz7+CcProfcp+5rjQcAfBDWuruhrf5sxWOcPLjd6BgheNVyJ33t
rUThy6DT5F/cQ9MD+hf3kHHy4GYkWyY9XuRdoFwnwQbk8yJsH/r4seifI4ACn1+CM2fnVFRPbrPm
ocpmePZGQudaEGdKrj/+2cFPnmDm9YbcRwY2rIoErmPB/WoHfu5jnzy/FRwPHKAcWXaImxAdx+bN
559ZO3fo6fcfhoa8SIcmG9xiZ4MS6gFzsyO99ka0u5kPEkNJ5q61Qn0BsS9vxAp94tIAPIcMdfP5
JzjzVJ8q2NVWqJ4kZZA8KHjNegk27DlvOJmPdDmth8/f5Myjd1Rzf/iWTlnUlgw5gSPAx0ZMmS7a
DE3GDFvk4vO3OPc9Tp7upFIhojhOsSsB45slYVqsjdrmD4s8Rz3hh29AHBylI90udmrxWmc7s3to
vdfPP/mZk3PUPXw4tDrKSs1GPrmBLhPX7EZMGVOoRm24jZ+/xZm7TJw83UYDfTrNrHJXFwbJfrRB
Z0X5lWXm3MFPNgQUBLqsCtiJqQ7eOnLWiTsugvbP9gPi5KmmGuy4hjOdeCjc0n0Ntedo/MNmgJhu
pg+nXtFxs/oZp141naXx35xdSW/cOrP9RQJIat72rLbjxE7i5GYjZLhXEjVSlKjh17+jAA9o8zNb
gBZZxAs2VawqDnXqnKI+dda4Elcmqyx/vxkaAP+O+OhQuIKQ/5xSaH3n08ql3eDqtrYR59L2Bige
iSsqDrt6/gfE2/uq/LTNVbT9lw7gk0wF7C1B5alsiJeDLuX+0CZH10KU+dD3I2grvmbqq4Dwm9Pu
QQSAJoF+5QdMhtE2XzCGun4DloZrjOboEAIHg/gANtttmxfT9l/hVEXeTXCWEJ3B4D58HNEret8y
Bmf5i928cZaMA7LCPRsTF5X9AgJ+0LU3/bgyusEsTAtQmk8g6wwcpEaHPk0gG5ts8kWGw4o7Go6f
f7tPbyaP/ltwrPV45LTBZAMScmKxX9NI7UVHxA//gA8QTW+5AMfYxoXQorad4zTvFx5htLaDT0/+
EgyyV/dXYlnMd85BTA/bGJCVGv071zixX6sOrW94//xaCPXFHuIfNJM/7DlHK1y28amGacEsemp5
bZCJa91CUlNBl3HVToZ4Y1ooT3wppDoYGrxP59QC98JMHpyWnMLMW6mwmVxLC+myzULag0Ib0oEA
CjkXDxqhcWmd7i+GaXQtnvEmBmrABHcBSPBBIsIDFvsjQylqRzn4b7clDaqF9VC3Qzx2UlxVBsqt
LFTP/uR8hmayWHEpQ3BTbfPNWoe4VphjGWYofgMZCyF0kDUeNtmIasHdUh/otBJKwh6FMMhEwLMG
8uNdWvYri2DwIr3n2gFR7Ai2fHEVoboyUUd+TZ84B7oHtB0rH2EykRbReG7NGeRJ8Kw1ltCRBoxR
ZOdqbga2sgbvexLTq/5qlpONqjk2+hzkotg90VZVn4Fe+3x/Fd7/AOAz3+72sVz67apOLEz9nyzR
/vTbci0lvT93yN++HbsvJ+ZA+ktccbncdwBaCbChQBt2y8ztv0XHm+xtxRINZhxJYg4hmZXRj51Q
K/uOyXO0/BP3DU+mkGNXG+1znFz9Gro8BGxa8fH+3E2W0bIP0BvhwEHNfJUW2jJkcBykfWh5vXF4
Lf2MFm0h5Ve218GVIJnyHWgBsabNjgLysP/e/4T3HccmWvbhWcrduJia6zQVCTDWk3oARtDdOLqW
egIWh2UKuqtrk3u/LVc+Wx7buAsTLfFMc+dBxrVA6vfCXw1YvMCKN62Eq8kqi0fdOGWGzvJ6cOGU
w+j9m3fg32Wgwtlm8cWZbsYmqodKhodVbUTplUdI5kD0i4EbeH7e8gPopdR+gBdoM2xqXOnB5sjy
5Au4ardttzoODghS9GOFSPZsrC59gP6sIjjX0vq2Zea2zlUBWtFiomhxuaKu8DS77rVG4+X9oQ25
4G/L8o3Va7S+oAE6gVHK8sGdGLgu+0ObBNderV3mDOdQomWD1M49K27a9hoSNC+C8MIh4jLQqgHV
PsjvyblIkoAdkpFb48pXve+n7G+b0s1XeQD3iQ6VwmvgiyOofCIm7Zf7BjMNrSXPzpqzJp8rcXUT
dNDgv0/hsO0CyXS8TaUy6D+3M84MIDBPvR+8+g/g+E3xxUIta8omKXju4xImq/I7XgaODo9f79vk
fSdiOtImBHn/bNEBZ2V7jOygs3d+6UJaWHyGwtNK0jfYXQfbgF10BD7Qx29ACRL83h+rKl95QKeL
J/7v5YLpOJrCkRJMzTiF9DI+WGyKepnCbYqDyNKvVjZ+HmhzVQ39jHZK3IvtNUjX+98E9PvbjNQn
jV0EBTJSNoj/hrBGG1EL5tH7i7LkzXc+SsdwWhycSEouJUkfrHPg0d8XCATb5sHh/g8YVj3UN7EQ
GqesxdmqFNMrcG4PDbS9A2/4VatuU9GB6eBEDgbgUjV4/Y6nloMids7AF+4F4tP9L9B6MP8fiAgW
37cLgEOEU83L00HmjZFqnGOl0gAAy3iA4txCh4XH90vFyn7vjcET0NmnEJ1aOw9ifWDxephdyPZk
4Y+2kOinn9H3ilJStYgYVn9oLR+JPf8TTP6FFQOolEErCf7paZofoA10uv8Fi63fWWQdSemMk+sP
FV6FeLbI3Pj4EMiU/MPAYY9moePAV/ZO0+8sHnyTUDPBaEuX02joQ68Z5L+yss4gf/iQtxZ4friX
gPzaW3Es04/Zb3/MobHnKBu7KV660bECMY6ssQ6zwt7XdZF0yLc+5Ctn4fdDkAVaOhdW0vV2S8TV
QhNym4qPKrT+ub82hgAMtH2vnzsKSXQMPaHtBdRwYHkinzqZbNuI/qftLmjBmhjEzTXI+9ewoM9M
re1xhsjWoTDWMNnQZsRWEXoCJEbtl5I7X60+OIB1cmWNTT+hJY9RFrmy+2XLiEm6G9Iw4gM59CH7
1BVrjyCGtdURMZKBjzhssWV0Y3YG8jsq0Ah6f21NQ2uJo85k4I8dnnq9OT+SHPx7rli5+BncRmfQ
GWcJAgKa4+ah0HVqg+JugEwfeP9WQtk09eXvN6HcBahmhTOm7uDdwKb9MYCC5n2rmKauBa7VdSm0
BRC4rWg/tdLahw2IqKFGcn9408y1WIVSDRoBbWzTdk++gungcfbylY3G5I5arNahQq5WZXMt4uAH
pNJByeM+BSP/UtfO6/3Zm4yjbfbdyAaeL4ckNGKf7awFx12TXsbZX/EbwyfogE3XrUXJ8xbPWdiO
TmCe7n7EEh1fQVWS5yAHodf97zCsgt7iT8Ho6zsttpxUVtGg+icP4sv3hzaYSMdrlmAF6EBk2Vxr
kJcFCVh1mfvVjp2P94c3zVwLWuWO6JWfsYl5bpMcWgZujDzx3dP90d+/5jBv+aibuHKa0YMeLkNG
a/ovqhZH1aVHlYkzRAFccBNPKzuWyUha/OKcSkHr6TZXr4d8UpB8zBv7XJRkBc1gGl6L4bQfakjy
4vnAn/I/ZSmh9mfv0b5or7iPyU21IPZ7xoNkgJv6Wf+Q9OPLoAYItKRHr+yO91fCtM5aMPtoCIem
GNbZGqHWmDOwLdKVRV6ef945b+n4L+6FxWS1ePNrrRZtvAqcmy57BTngc4u+ElrTC7QgD12yDTfH
dFDYEHdDl7sTbv54+wbl7HMNMRMZsKMQcg14aThuudpWDCEUF2IASKvcdS+FB1Frlf2AqOEhGebv
oQUqZWJnh/tLY/AuHSnmZQzaUD1W36rkufGyl5AUX0C/vbItG2LQ1SM8zysVZji4SDBqQKH8e4cD
44wm5MSGZlCitsWIu3zdTagnlHme2+OezocQukQJNBHyqfw9+OW2xzCmQ8eywoLmTC2ba9yCtCtx
f7gDLVci0BAerhbhA4k5iOiABZzbGuojFvHy7gAdbSi43l9kQ4i7WoiHI4Rv08ZprhIEUTmwM21n
v0Bf68LndmWnMPmsFuLQ4e08JCc8oA7ZWc4TdJb9hy7tk0MwhMHOYRBkBq/f/e8xGUzbudPC9ecY
mxOUxOwPTj9efajn3B/aYCodOwb8DQTrITp7lSkUPm1wOLAiP4Yt5JXBGL6SDw1Bp2PI4tGRYC4Y
m6vfFkcfSg00kRDAWruDmoZfgvEmGiqHCwcK2cCZxB103Mo/uOsEKAXOKwcbg/kdLahnX3VWUMNG
PYiRrbJ8AlHW5b75TVNf/n4zdTzBW24lQrzbZvQ7+FH+Y9COhzbSWnnLNPXl7zfjJ94E9dMG6dsL
3XQ/QzNz1zYQv7g/e9PoWiC3ZHaLifD2CjElMMOAS4VYP7cNrYUwWDwtW3jYE5IaO78VglxQAqyw
MnGT2bXoLcJqVjlK9VcINB9HEh/5GL8o3/26bfJavEqEDoRvoes0DdNXGidnoJ5eNw2tY8JaxlgF
kHN7RSFhlzMbQO3guG1obRvmASrGs4OiWY7yxxMk5qH4YNtrcK33fYWG2oKy1CNslHUYVQySO9K6
zsJZuZa9v5pUf7Ue7MoVfY2hIft1suUM9hAL6gtrTVzv7+ngln0bQ2mTOcAPqTBqR/bdaejzhFYF
0Nb5Z5mQVwjxDNv2xb/8mzfBGlpNCOj0gDzDrDO6Of7tLP/b/bV930Rg8Hz7DWNbeji4IQPzDqIP
VbZnhXXM7ZVgNWwiOlqu6AQkW7sEWYxOr7IqPgUZeUCF9COKZyt+b/oALZFRUudjx5APUHz9k9vp
ZejSx5x5p/v2ed87oczy1j4t4BHxZOEhPLRLFLuTlyRwV7yTLh7+zpFdpyFjggsGzOlyX83zX0Hd
8WOoBpB6zZAnFNAwg6qQAudL00L0SNFDMXG0oovx5PZOf77/faYKg61lPIqbeIhOXXGFaNy5Hayf
Xk9fUEt94IKfWzwRFzX5AZbdDwu6bK6d7/d/1+QZWuyA4YKBThyXOeg9p/GXOvH3QfmsyNqDz/ux
yXTone/0IeUK+2dSqZ+QFepOYZy/eI48zTb/7QsI/d3/EIP/6UC8MKFTDo3z5UWyP6ssPMjRg+rt
2nOeafjl+25C30/QnxR68D83PnkoPsdNANolsRL9hlXQgXigt24BaAUYiyxa8jX5xO38HPfiATRi
L/ftY/qJ5cNuPiAI0lhQZDC8/xOIg/YQdELBrAEbbQJG88kpVwLVZCgtDyQua6DajMIqHrMeoTJ0
7HMQJFr9SiXOkAd00F0WQlrHFsA0ZRlEjf3yBIGdlaOeaeglPdxYCKos3E8gsXrtR+j2SL73QZhw
3/gmo2jBjXMS1ORHeE/hzxe/Kg+V4+5zd+WyaZq4FsMlc5OqsZalDSFDRaB+t4cowzbeEqaj7EKK
hNhUyBDoCQZdO3sAZm0l8xp8UsfX4Zm5QNMi6v4zeMCdH6Wv5h8MTETq1Slw1gP5vN2urMD7eQhi
GW8X1wXuJwEBYwiNshGVuOLfvOA/YyjbWm7/vRf+SpS9vxTgtnz7M1AHmivPx884VguJhpMXVtvy
m44WjEFVCBYPLHLY8E/d4Efh3J5yO15xfmpwUR0smIYgoXWgT3lFyjlmAWSNfP+xdOLHqWagAZye
GbEPeTx8EHG579L5c+pmD86cPMUSOyIPnu9HyvsGBFvkWwPGTtGBUhc1K5+oI5TNHkEpsTK0yduW
n7yJb+ywfVxLfGHpyWNozw8pZVcwj7/6eXvYNnvtlOJ3WQ/GfSxS4IcgU7Onzx0AAhs9QMtPSZqG
w5A69bUh6b6ovPZF2dz7Fk/D+f7s348R9vdocmMgNL+VLBz9BjR8oEBkEHcNg+QxJtXZBS4A5bjj
/d9ZguGd8xbV8hWexrJpoqgvlT6DOjOh3TNN6ynZFbRvJLQGvZbvpZOW39vWiVcSgGH1dbheFreA
F0KRHlc+cYSOzgVHeXQbQE2q77ZVD4gW/F1fNZBLwbv7sGh4djZW3hOgHr5vNUNk6Ki9OmuzWErU
KqvBs/9LCekBOB/6jUUbstjtZvGpjb5E8EWii1YF5VfpoAGyBvp5W2AQLaxHSLYXs0KlG3yn6QNu
mBaEwzK5YhqD4+rgOmqnA2td3MugQHOxmjTKi8PggVuzm9Bvl28rq+gYO7xD88GjeDru/U58lY2d
H4TjESjshflamyX9C/F/JziIFuWVaye8ysL62s5qPkNHsHiFzik/VDlE8qAi44CCfoR7jWiIfQQ8
F6qKqeP+siw/xpN/CPoi6Tl7PwaJJ1RpZyhj+OU+Z0W566oR15kyZBDRrm2ocNji4Cj1b+mk+blQ
kMtugdvYZd7cv+ItMIGMH6TqIHXcjQcU/EeIcMUpNDKr7AKu+gK6Imw+gFO+PkCmJNmPkCDeQ+e2
jiwJPJFF+3HHWNufeFuI/QhZenAWt9BKdvMEqtihFcmi7i4ThEN24NkKIWEo871UMXq4s+R3EszV
EQxc3dlvrXQP3Sl2CFRJdnWfZgcwg1b7ZGq+t+AkvLhO2T6xtOBHiMR1e7StL+JMkIBAKWzaYVNj
IP6Ni+eqHaYH8PbKg7RAYj96YX/Kw/SVy7TZtxCUwoKyeC9587kq0bNJJBRoiYOfckBCfHBiOe6Q
hOs/QeDYezdtEwgsTBVoeV3/PHH1i0BW7iVmsTqgUgzaIB+UwyA2/5MEAWASbZg9jQ2VL6V0su+Q
QWrOY1KzD8Il8lIV+GWfgH1XZFn+gN5m0B0Hzhc2qf9iwcFibbPuAax46W4UFoQtLbRHNRYUKgcf
JQYC1r2v4Lgejm1YzDsOEUxw7pNu13fQJLRUKg9JyPhKwL1/WKA6HA4U9RkgoXjQWSh57XDvBhDO
4yuVdtPgWiZyZ9RdC1qFEaTTdjQ7gN1iFw7/bMmiVIdDcT4OgZK1F0GjvNjPHY75FKRVK3Z5P0eD
F/htEnW62Cr8kvuRI4g8BFAtgdzvWGxKQFRnvMp6KIdaYetFVub2xwQiqi8+uNwuaVPnK4WM93dJ
qoOdRte3vMJvvKi0OMTRLbAUVxaYyrjI5r0XO9vYRKiOfAqFxRxc0N2IQ3ImcK1jH1sQ+Nv4GKAD
iishG6ekM1jv0QpZWT5KWOSxyuqVS+jfFov3krR2goHQSeWjAp6DIN6Sn0mekWtgWyxyVFUgptsQ
OqiAO9LeZ/+0BbMfeOJP/1DRq59T6jeHFklhxeWWC8z/ToXqIM5sHJQzILlGkwI/eFpe55oe2KIv
MnJoJ5ZQCw2hZb/2MG94LKM6prMIa+j95vi9vthZ3/qnoNhVn9lnAjHmf6wrmI3JtjSgIzvBKApq
8BY/1ECLs3U/Sjvdo/68YjZDpP5PW1FMMw+vE2FEeBo8l27FXvAK6K5kGUMY6U1FVY1G7cTD6EP/
s1XfSfkTKty7JvuzKYnpfQo0yUGQn0DUp8t+Ssgt18kajagh9+qw+JgPTejFSxFAHgf20HbYQ6tt
jLdUxyOGleBNOis3aqHjzOofXnwOmjU2BMOC6ojEDEJ/g6SdF80SUo7eL2jH3je2wSQ6I5cT98QG
LZQXdVjDQ+7ln5wGwtu+K1cc3eAsOgjRt/AwVFmOi7Qen0sF6UnePICW+3PPV+4+Jtssv3xztp/s
mUMwyXWjnkkcVx10DAw1eBy2GWgx3M3oSeVBhnse3CgehlMTNw8uelBa6b7cH95knuWjboaHuEsA
OSAM3zfDiasHZ4FI92h02QQUAFPW2/EHxZsAaCBIF0No+pBPOLYGjv+nAZ9AOMSnUIkYnOjpWpOF
yZ3Y259rIRxPqx4iLeB57g9oTatPZJBgEOmsteY6k8W010Y5cVuqEnFG2HPnfC2SPKLiZa7abecQ
X9v9hgHoX7fq3aiy/wiR7mIr3GfO1/vLbfBVHaSYOILTOZvcaKIgrA44BEdD6qzdr0yja1f0xrdQ
fugxej77w7GbWbAnyKUrkWAafbmf3riqhRdkyQa46pi6j3XPv9Wzs2Jz09BaCHdO6qQQK3ejuq7E
TwhDKgV9YW7J0zaza0Gcd4OQo6JulAHnenKLrDoNlb92LjYcmKi3fNaNZSAh7mUktXDey3/UKZSd
FNQSbbC2IxXZ+TcuIFSbV7+h6rvzWhb1Xr4XubVyqDXZTovwoFAA0TD8OIMg3W5UXr2HKky4cdG1
gA6FV3OKi0Y0JDxIIZaiHNAuA/L137aV0aIZTdw+urhbJ4KQ5gGPs/tkld3MkCh0rGJRU3T11gWJ
6iE54iqxg/YvdOD9Q1tk2/xKhydO6G4Y0A9H4FewOo6kIwuPmwyjoxIbmo9FhQp/JGL+dRbksyjX
PMaQpHUQYlmlRd6kao6yvkHuHNA9DEHMMqzW8pDpB5YVuYkHz1ZN58/BFKUq2A8hmvmmsv8hs2Dl
TGEaf/n7zfh52apZlOkcdUshO6uyBL8gguAE1DpfOeQawkpHIFZQ22U298fI670PXlUeZUhWhjY4
pg5AnNLGRT10HiM8uew7x9mLNNuji2kXQFF9m/doYTvHVu608YjZg3Z5N0yQAh23gcaozldX4cEu
SPD+FY1ukx5TUbWn1MGbdj5YweH+9A0LbGsJdXLQu5K5XR9VqQ8ByfyQjZBVj7eRa1NX2+LRrRym
FiQFop6AdaorjlUar2QEw9rqgEYvHKjE3j5EeHI8ssH5ycPkPBP/KZ6q7/eNY/BMHc5YAx+SkCzE
T9D2MSjGc91vIzaBqsnbwIpZg9qXtPoI9YSDL1MoW82HpJ9XvNKwrDqSEa+9vcxUqiIICVXFR6ip
Q9fo032rmMbWckINhs/Rp3EfzWCMJgCn0344zau3O5PRNY/kzoT3ZgBi4DLD8CLQt3qWbdBtu8Lo
ZHdFbUMxLyV9NLS+f2BBnh/tYY252DR1LRcUPY4HGVd9JN38ZInyATrrK+c2k9G13dvjzpgFdaIi
oC/O6FyJUt9D0u9Wgsk0vBanEMBLHBcaz5EoZQHZ89+oPF1LKl7vu4zBMDqYUQyjKKYe0l64p5yh
IH/wh7XmREMa0IntglAFTZzBG0enBn409Sa8Ab7m7RdgGIIV45umrwWrO3LatYT2Uem6DZjGi2TP
w2A8bDPO8mU3e2wpOKjjydhHWWW9zHw4Zbn3a9vQWqj6YEUZXQLdPDVDk6bxr8FcrCypwWN0IJ3b
VKrHRaWPOtwdRjeBChlaH4s1PjTT8FooSZ5O42BhX3JagbqOJaCE5/4cUR+6bxnT+Fo80YLH6Nls
+ih0M5AKQmxQHdoqOd4f3eSUWjhVXdG5AapCkeVdAECpQnrOcqBh+Vpvk2H6OhyOVYUDPaYBOThj
qoUcSzPCJzMogu5RelLe5/vfYXB8HQw3QsCI1GHfR3wGXXFrn4pqjanPNLQWU7x3whTq2F0U5s0e
BbETadde7U1DawEVz1BAZLXTRa3vVa8QAPIenBHH1202WZbkJlw9T/jYQ6wumiAlcSCBAyKKsZ5W
Nm7T3Je/34zup4r33M2w+3G6LwL7lCfZ87aJa9dXmzjBAEX1Lho672yH8hFkuaf7Q5vcUYvW2ikX
fQ1LRpDA3Avo3jh2d2x6dyVYTUbRgnXOVUztIe0i70egjna9cVgtSn1cI8OmANEDVdbe9Xk09vHX
+wZ5H5pC/wfs5nM/8/CqEuU+FFEBIpXdRy5mPN3Ph1h6O0iorHyEwfQ69s12RkXSArZJOrc5xGPW
RERZ9NKorblYh4yVowe5p8KXUcvdr45oP3Tp8ANkGWuX2BC+/U7pSYeMFU0hwJM9dRG6QS9CKbXL
A/cQUtTBrfwzQTvBfhrysyD2NhAcdKPfRhmTgx2CHFFGY8mivM+ffLs9+fWaWpIBhE11wjYonPJM
JSVEogN3X4kWCPwvXs32BM8uNPzcELIrxvbgFvmOkDVp9L+4p/fsqAW4NdpQ6Ul5Fzl9fJCJdxqF
wFNMe5Fzd0xdO+qzGfLX4rGKxbbA/1vdu0lXXhe0AS86KItC872xsz0B58i0jQSM6kAyFywKLO6w
TDEAKG3uHcFGdbwfoKaw0WJ/mCbwuHlcAsfJnAuxivggoKZ88PNqTQNk2cneWQ4dKRZaFeq2IPwB
XSK3rwPw6z8rGUBMvu+UYEebx8rb2QLVgpWd6f1vInoJNwRfeAwZNRG59n9Jme9q0aDisK1phegF
W096kHXnGF35bX3oYoCbu4Cs1QIMCVPHvJGpHtA70WCp5+AbeOjzXRl2e+HxZ5GKc2C1j6NDNuHr
QIH6NvpLUGBbgSpkVFlzc+pF7+0J59u4QKgOgMutbiy9FiEBEQOyc71gOAZZv03QkOoAOCB5po77
QRsVUGiBsHAEuvBT6rXVjtvDHx4iVc4UIJ8m7le8yrD56qC4oaA1VJ2dNgq89sFq+OOk1i61pqG1
hGUHdgBahxpDTwE0xyW4FdcoV9+PhUV09s05Ck+h2KAA54rs4TudnX0MvNOcrvEGmSauHUjIGEBl
gASIBRoeYm88yFQc7icm09BaYprKepHVmEVU1knynZEiBU9NQX5tGZ3oYIi6ry0QTSOIBeXA6hWX
ZFxDfr8/cag0vbU4b9MkCZMC/O8l6w5OnYxHCva0FbMYtlSiQyGapWnOngEurIHHG220FvvALTu7
Jj7H4bWALq34NdLs5Exy062f6OiIbCjdLCYjB8SLoswUV8XwWsq5tFZOboZiFtFBEoirOJaA10S+
+M47K2IJeyia5iIZEDdl+XkQwQUc7N9Bv/TB7ftdj6qKHYyb4profZppVs6tcjL/ouoeMkBQ877Y
sVW+bHM0LUImUNz00B/zLq7t7cYs3PHsv20jawFCuswRgDaqi5yK8AR+LnpAl121ci54/yxK9P4O
gIVaP3ETdRmdDi+DIC2g8c7xHmOv2FFPXrPiY7fWg/R+jiJ6k0cdSApBSNi9qMCe4wp+Aiz7mbn8
y31LmcbX9rliGCQD/EldID7/pWT2qRn8l8YKkxUPMo2vRXxoQXKjkbCVG/chqN7zp75BqxN4UC7b
PmD54ZvTpQ0ZOGcYQzjm3KtDbckXVkC4ohXFypV4men/HtFwV3/7A2WcKqsY/f7Sde5Txj6i5enB
oWIfDyslY5OJtB2uLZtKTpWtLlbR7ClPD0vxCT16KynENH/2dv40FZMFzHp/CQGrJkWEJqtdXzw2
/sr0DTldh1f2LS2V403qQlDtKySPajKswGVMQ2th7BYgWkzrAYEWiAda0SPIKQ733cZwESI6hqtB
2YmlqVAXu6w+CVd+Fbk8ynKJ5qQW+9phP0dapodmQdOJYlspkOgIr9ABvl72tbqk83gKaPNR0Hkl
nRr8SMd2qTLHYwJgn3BU+oElSbFPHfSbue1KpcuQ9nwtlIGbUHjaU+riedNpVM2+n34oFzdUy7oO
XncERhuOla706xnWXiee8yuS1SLN1WWQ8z7B+a8T8aaCNfGXn7xJGbIloIHJsfRV0h/T2gZ1kpiP
ovXWekRMK6FFtKU4VLdJoS5ONljHiZfXKZ+9I9Qu/tz3XtMPaDENRRqFfvBSXebUOozWd1X9tlO2
Ehomy2vbMgm6Gk/HGLy3OJjkc2AR6PH+vN+/7hIdzRW3dBJ+jqFJ8wdE+LsZTQ5L44AIf4dy7Zpo
SHg6qqvtBRQsQCZ04Xjn2JVW9SFGUbkl7s+WkpVdx2AjnXZOoPnKbccKLsTJvm/EgaXTSr5+/5ZL
dNo57pJEUfy7hHaK/rT2c+2ovbIewRZ6SZzqOKuNbwG6anDmhHiy7xBi9uycagLt1MJNvjXdWqnT
tBCL997EWVVOEjy5Kbw0YU/SG3ZSPPe+jfPRGrLa9AvL8tz8gqjqkMl6WYbJP3Ac+HNX7vyQ7BKx
Vgw2hJqnxTLpbV7zActR4vlvGu0L7eRDP67hJ03Da5FcO3jPpCiqXkYrRxPvvFPyt0fXXq9No2uh
3NJQWXnJsSXMT5WaIZHe7ka0JN2PZtPo2vZcMFUzZVn9xfK8/WzbO88dd2ooVwLBkCx0OBcR7QTJ
XWTRRrjjXlj+Z7Q9nSY6P6dlE1U0+H3/M0y/swTijROFCfdymuAzwrD95QfWSzjMH1goHqErs3f7
ZuWcZPBVHeflF1A8qgv8DHj+afDsM7UT/ocx+Pf+V5iGX/5+8xUFTWePgFro4tj1TrkfC/d7pq4V
XzmKGdZaJ5nrktRzuxGeFJTxTmbtwoewT+RalBnyqY7vIo2XtrIK+ku8iHQExST3Ze6w433bmCav
xXAa5B64HXFHSDyvBqy+/uLP4UfphNmKq5qmr0Xxcvn3hxbTRxfreZyt84Aj5La5ayFMfcZG3/Nw
/WDin9ZJD12fjkB+rpEUmmyjBbHd2x1a/e3+0lg+OSVBwz5ApU+gV5KuqToY+v2JDsMKuzkAchWN
h0L2yyrEs2g+pk3Yx3uXqiL+XHDKg0uTt0N69gIm0JtZW4KcUp8k6SkGV8B4KL0m7665lfsp4HPh
GO+6PHU2HtkczcxugX1QDYXEXlj87kf6kkrcgaHl+GvTMurKkCq33LiELOtlbsp/Zsd+dCv0Vc7b
ShVEB8+o2nZSn+XywkWBh67mFxiSPgxBti2AdADNPJciDwAKv3Av6MCPnfzOHX50BrK2URkCSGe7
qkmSjTN00y6jguSr48wN3nmTtZ3ENLqWG3slatkJGH/w2AgMeOXueupuQ+ITnfCqR40Gqm+Ye+ym
30k3RHZrne97jWniy99vkrpi2ZwqJ24vPUsODg4fILzf9nKpY3NCHJAp7eAxynrOeF/sQxeFgfvT
NhxhdZIrMjSFm4E04uJS9rPoP1eujPDqc0pydQoyGwXANbC/IXvpTFYKC4p+56K/8NCpHkIIYP0L
iYNg2FVUbtPFAALi7SLEyvVUVY3y4lXimOT5hKS1KlthWGEd4xkoErQ8lPJCQ8iYDa4V5TDc4f46
mAbX/D4rExdydYO85KQ/DgGKiHPSBiuLbHgOcJYlufFNL7H7tIxbJPUqPc9VjFOHVz226HnZ8yR+
DGa3BnOV81QQso2HljhaOIBBg5TA2f29sEBhIqvr7qfg+bYuUBD+vP0izss0p6SSlwTrHWVcpI/J
hD2njtWwEnUGf3W0g0IfDqDnBV8/IAxfszTZhUlzzvu1Q5phvW1tL6d4IiEdceUlqMB5OlTyd6ya
tWYywzFZh5PZGVSzi4aBPYCXe9d75QP4SYsDeBHS+ud9fzVYR4eS4ZRgVbPAT8Sh/5oy7w/Ue159
B1La28ZfPu3GZZOuoU01Y3w6jle37s+ghb2yfhvCiejMat6Y17UL9qdLQrG0TW9B5CbJf1Xg8l+J
OUNiZVrMlZ7DWjLY8pINeblzXP6boe/CYeKcc7n3q7BGg7u3cTW0aOvsYW6zxpEQjEGhesl9yjpQ
wC3vL4bBWXV2tViAmccHJ+QlSLIMB+cU+m29WDvPmUbXAi1t7RrN6bBU1VuQ95oPZdNetk1cOyp6
tcXBWICJh1lxjr0KJIbeyqOnKQC0ACb1mHlTN8uLM/zI0ZrWqV2abSzF6HgzdwSwBEQF8lKgY7+s
HsEh4o8rEzeYW0eYcZLmjedjbEE896lCewtO52ztrGJIPTq4jId9QGzWy0vrWXmzK4pagU6jkY8+
n3hEszT+gM61dBuagehYMwbu26CRnbxIm5+DhH2w7bUGY8MC66Cy0G3ElAmcJeairPdOVz/FwfSp
BG3DSoozLcTy95sUJ1ofIo4dzhO50507pQ5JxbYdRv+WqG+GtmiBNrICQ4Oy/Vpk9qEcyxWSC9Os
tWiNQWIwK1vB4laYfoiJl53swvJWJm44qegQsQXFDUJXUuEYZD0lifgOadRvSY93VBXQK6u9b7LK
v5dBF2yMBi2M59IJWypEdQGzEWG7Puhzd1e6Xr7moQY30mFjrjVV3C2a6sLY/zH2Zct1I1mSv9KW
76jGFgFgrLMesN6VOylKLzBSFLHEhiWwRHz9OLNruqfSuibHTA+SLnl5CQTO4sePe3+Ss/8aTVvZ
9ubp/x3h/sXz9meildD+NNZsnA9GFOHopKBAnT0jMvzUNF7/Cvr8I/D8D5PVP3Os2n5O5tET46Fx
oKHFP/Z2emgGOMAOOlMmuTbemYdu7obPTfzEPFlABDWv+ZJHw7sR7BI7Yd6DSGz+0qvjX/3ifyqY
FfOWDh3ofgASMLDUCXTv5D2zBOrX4SRspubW008krvlf8UDjP0hf/9Nl+FNS78WI3UCWDAeJPc3w
CV7N7SneOdEXdNv18LhFnt8/zQ3ruiB1/cnwPpUY23MvJYTiY6WIT/Ok0xoqy/IYttzFbQpiFT2I
tt6SLwuepTvNZv/i+8187X9g53mJKx57QVxADIpghcITOr6oeZS6ZC7k2wtvG93xE7MySMu5oe4V
PDHrBMpUDXEAtG/Yt8iM22D24QW6aQ51OzdxaZR0f3ato3ZAp0tADwF8O6BRNIkFVtCYzYhU7VPQ
5HYAmgtzOxWqRxh1r592h9xL2m29xS6HOy/mtIXzqD4C12s03qb9aiiWoBu6M1YbeHwWUPo3j8u6
NeoRQtlmOWDROpaXxYx8zejK0Ra2IxTj7wY21M1dbfuZFUxhSSdjTSJpJoKkdkspZyx1cDaG6xlV
7mArTNc6tJBfYekHpHaiIEuCGssTq2qCPSXLtPbP8Fhdv3eQinePkggLs8RlwCQLu7YLTDjqATvf
M3TOo2zfiI1TqqmUJYVMFj/XfkzCnNdjSFJvDKFqoziDPJg1XSizzt+dLu+56occwHor0jgGFp41
Y02jI0+sO1RxoLy2ar1kpnmCC1enLSopU/S87uucLNSqLG7jbjgsIArVQ7rCbrM5zSBpx+VidA0K
wBDEMgd7dlqzcTT6QshG/HTU3RClzeR17y5kZEHZ6CN76RUmsXntC9979BcOk/h669SShonkA7iq
Dthz3UIi71u0q8j9FTjD2mVOLxOb8znqw9LIqY1TBHaICJLd2jpTUmHRi7Bo9gtCOupnUsQBTijd
9jpb18mabLdt06Y6Itj7mGSCwzMHjNE8dlmyPhkbtVHa7eD6YLuFJBN02EkbFgNdtD0Mrhn9TAi/
7e/kAhZ/CpXrca0iuW0Q3WbTIp8cOnLNU5CqXH6wnsvVrWeSdodyHAi56lfUJVOSaxDiTNH1FEYb
3o61Q+iitq2XMtUsj14sGc3iUe1RLgylfQnVDeumemoMuSXtBv+ujMHEwRaQF90WlfJJbvwomyCO
SgeyH/FJCgd7x3XiUqgUyA5/NxzbKMfZUOaWLpPDN1ixPtLRK2wdJGgt3HA8R3wV7bOO4QjtbWH7
bl09sFc9xIIPRa93rlixzWvI7ztac/mJCYFHC0hS+PGSYiEuoKddBxCQSuXakFZmDHrwA8Q4tbsl
2PzvF+8yUDdcK7ZRQi6x0IzD1pGBYE1xI+3zzB2x3jZQu2yqTjBRf/oN3FdHXI5ANB8znBXG3AIE
2jPWziuYa8LDOJCDvLieak1gPIl9/ZWUwgZ7+92yiY0XRNu4z0KCo/qoJoZgjCFZY16dhDbdA2V4
LAvTYlfnKqI+YZVYJp+VRK9sY5nWAQd72pA5RMlPGDT8oMC2BXknIjNW3HAhoHjuYd1bDG20pUE0
SX4BatpAEyyOmqDwYa9C89GShF57x9neqIzleFTM5ktM/TcsDA0Up+7BhwCiwaMt0bqEaVub1AbT
rW0ghtjN98yZElv08Iz83mFhnWRUUqrv9kCRj426M1adjW0ZdF+k7g+Nb6B9m5OwzwLwwV9YuLpT
Rj3qp3KEJWGUdBC+rZHzVBQz+F52IqiweJXwI1kieFcgKbwve3dlJBr7Y7t47ZsYBq9Lu5B5eCR6
h7/CH5XZ1Kxud0v6+QM/kr17Jmh/+oM7yHvFYgplLUvhrAERHDcqHAsR0JPu4sVmqFo9k+uh39k9
D5g73Jims0umPepNaV3zEfreKqbNVewkKGHpJ9Mlca8Qt0bejHZq10sIP76p6gYzyzZl2tFbCfef
ZrxKNXm4WBtSV2b7lbF0VN4YpAmEOpa0ZXOdZNIOnQvTVazkpJKquc7GxoC7MS1LI05DaCZzDphe
h9S10QJLVOxIJeUWKCarRHDHZD7pSJK1TuxDWhJV/n5yVeBdTcB2jEYhwUCzDWUhgWOW5+tihOYJ
skDn0uU87w10UP1wU3iXFm4DdkqWNm0Ca0TaR3XgH0XDEAuTGrBRPs7IhRkFwTW+dsIZcTSswQUJ
aW/DlDaKTt8Hu4zda2RaRVKENtKXgzeJME+WzVf5bLnHMhkkfHrgjXXHi20oRm8OLAd97Dpim+zS
u7b+8nus474YHTX0acCjpssXy5bg2GEZAuawYPLeOm5bexkJfd9Ujt/FddYO0umrEUqpXqpAgna/
hTFdvxPE7QESk8O4Z2qTXpgbgnBxt7ZCqaKzUnknRURNKuvzAdyiLdwyNH6el7cwMvbSWPuGZ3s7
OOIA9pbpxxRC2Iu4umZb1kwsK/ip6wRfWGiDbvp1JrFsrkkQUXLxhjhZIJaMG4zJIgQN39ZoJk6b
g4uyBvcNRf+Rwj8gCap9t+QwLyhZvmsezHUKvW3hQsVe0A57w1JW+1SH+w3sUSDfFMthCXIZe9OY
rdAr2u5MDbeDtNEJriipoYF178hd9reBRcrGURN8MVnrbRvP1mHadaUg3tiepghiODnVUiLJ9oPZ
c0Svzrxy8CWdzPVA7cpwmgTEspsVW1xypLw+QOkYARcjKx7kYEM05CgmMW3pGId43qJOb/WVrBT8
CGx8gbU/4VniWQx3F/3Ghj22dwJqOTTHU9pOWBUV2kBzdRmGM4plxy8mfwJ3AE85f8FOEaRPCNtm
dgwTXS8XHgZG3FnkYOfT1TMoEkSQ/sv1gYOkPI6wHE49HWJSZB1n9U7h7M0JeA4zNujwaeznIgNA
xl5X+x3ucRTbkg4z7wrPwsXpNhIQiCuZwokB6uUNTdY50KSGvpWz9XkHPjRJ15qsP8Bx7N2899wu
Knm3UvOAdfUgzK2RbM28dceqtISQYZd1CbyyyiWaOp62dpudgkdsIee97bBOQuowITlTyZikpvWV
l23L4u/5Nia4o6ioBP2iUaipXBwS3i/CBPt1VM3cVDzs5VINg7Y489LUuvCQtAVs3zuXpEODKVHF
xM7DvGbaNK8O036UGqXhGxFZ4X4j4L/psovIpgrI7LdArSI2ShjtbVqdowZauKHoyRmY6xxUCegL
zdH0UoTPvmn2fA3s7a5xQZQPb9mlDvXN1oF9gGRqxUcAMx9YD8lugGPYuvtqPmtInodljRBxE1AY
c6fW4757cEJYmpWYb7Dl1K1QpkGx6GqSI2+xRzt7a3L2qb+JNPF14uXa9LYvdn8dvQwFQAsRX1RP
ogi6feA3EEbmURVrgmlnP4SqqzpTc/ODw1kQKoJWO+QWHo9mhdxtsjdwGtSbfxy3SE5wghNKlzFM
vMNbx6cbHHnnzfwa5RpAYqmz9IC2YUbE3b0IKa5PHDWlvgy6S0AaFx/A9cJSrBYaQ7CYjWtwtAdB
C4Yt8TpDptF1oYfAdilcDGK/3OY2RoC1YfTLbyOvhR+krt2iHRAl0hksDpG5Uavdgpge+kJiTsLv
XEzOez2iUkxNHykn2xMof55rBuv0fEMlf0Hh6VYQpMYZtwvTBdMRVPujmoEkEOsO7hvu6Hpp4rXR
noZTC6ncYdl3/yTrJXpqZxjFXOO9haG5F/MxuWlQYHGvapFOnId6QNcF58JxvaNh1H7RSr3gW7cw
DooSE/KWcCfUPxcb7U0as5DSXCBKuwfg+CHkkcCVRk3Ava4Y6hWW42C2ITTAIFojK+ORaVOwMv0x
czDORJcmJEcoXDFpPtqlD3jGEtRFaYxi6KGHtbsPWWXG3gjK5te4ZVtyQOsy8YzzYQur2vjbdV7W
6U5tTDkVovsM09Po65ytfN2iqomo2+Z73LdNFSs1bIhJzUhuWOOu801CwiQqvW0x5j6ZJha+yaad
P3Y8I59mdaDdvOEUQqfc7M2WjSaIh3yuIRNSDRMoVpdxiSirAnz85Ja4htyE+xAgKHZL8OCqenvT
tttltc5RiCasBXyQx1BO8nIJwEuWbFhkU3K6o/Mg1kJ9y+2cyMtMnNjtONopllnUdYP3LKfOetdg
2eEOpZBaWggtD2TImn7DCUfelF87lxQb27nikONL3W1pZBkyEc75NImEl1Eg5+5GNapmOeSD6FBQ
r/fqgwunJnGdtfeVtiCkFZzF5AfmKQCl3hxBtjDek9+M4/zRmtmMzx1nc1TA7oBuFboGn96ijJHJ
59QRfErw5b3ApL3ZLb2l/oL+f+OtHR57lw3vHpy5/B/7SHVwdtoxSr4ro9WGshC9aUZ47yZF0qg2
PEWbi8zKFQzgMuW4GwSUpfWgNOXIxgvvnMRx39A5okOX48iSop+lO54hvrq4VQ8mFCv3PqT2S4dy
GQ/u4nUTTNJgCID+XXpT5mBvsYfEi6Xh1Ruxr3Kw/q7mm2FHo44OkoihNJZtC8AGGmkYItKF5fCj
Y85R6MbCvkK37Tdrx3HPhyAB03vRYFVmPp294SZGlPTzOggj8rBL1xky5A69wQdWyOUuWvqxwF8g
MrMGVLCyjjsv+URfRrZCRpyMB8eNwZkZt9XjDzv60Q0Nwl63x5V7EWGAT4yjywBafclrgIDasXQe
vgq1OJqEn7bcBL8G+J5Ox1E5vj0KBCLsmTsy6UwahWJe4f0sB7amio1m+9VvHgSYgr0fHjQEwd+k
ZwNgGu3e2nQmYfuxtn0sDiFt3GfWh4mfOatbQ5XBM+iC1YI4Anw+suAr4EfxXO3uGhUz1Mvjl2GC
pOORDwSal64O2riKmOOjZqsbGb7EMIL10wG9fp/3xm2jDiAEeJ4zworcwx+Obhl5j+0IlMCs44I+
WFuMqRbm710BPMVT6c4FMX+xRfkv5lV/3gvE52N9VyusK8Fx7BBFYszHzluzOfIJpDT84U4qS6s4
Cf7KwvJfIMl/Fs6fvMFTrpiGw44mK4cOKbaZd/2PqdK//9z/V/NL3f0nKjf//T/w759qMFPXtPpP
//z7kxL48x9f3/NfX/PP3/H36pe6eRO/5j9/0T99D973Hz83f9Nv//SPQupOm/vl12Qefs0L13+8
Pz7h11f+/774b7/+eJcnM/z6/befapH6692aTsnf/vHS8eP337wvRtK//9/v/48Xv36B33+7vOm1
w9zwP9/rv77h19usf//Nj//mh35EMCmJULN+kaG3X3+84P4toZHrJ0B+CFwOv+4GWjnd/v4bif/m
xn6A7UL4dLkgLGGKNqvlj5fI3/AeMQTrozCEEwxe+j+f65/uzH/fqX+D8P6d6qSef/8tCP7gVv03
sBqBJwCr4ogEsZfQAB/lT6iuC1wDFiAJzdfQVq1chvPkAEMFgroXgHibswubgDOaJAjjDSeb3JuA
56h9oa1ReZPJIEAyQYTLfD3O0GedSEHgkFBiUdsBzIj8qmY/RcyMv8z0UiBTaAztQgtvcfxs4eOC
fX6Hntz2SQzijnPuvQjq34aNQUHGXu0sfZgjBE3Jlq1Pu+ViHKzic5pBDng+myX4xjvrYpbcHuah
0bmzpKMhScWlvGuBqhke6PPYB1eEgkdvp9+4b0d0WfD39BlBg+tul5XNMg+T+kydMV/c9iobzIop
wNtdhWUyBa8RhUgPMX6YwbSr0Cj650DmQiXvEDN/s+LN9sFHE+oynFUWTEMaBl2pnfWZTsMx3Axs
BNuAZJvDSrcB5hQGN5TKfKj5L+F933nQZ0NiwTFvSWbUiuvP67emHc50eG/lmi5OfbP5/F45zpf1
7FHPPJ+Hb1HUlr47YyvHz1kUl2MYVHLa89gzFdV7FljnCgy5aLoY/i4iuMweho9TQwqpnK8VU/Rf
dZXQZ2eM9mI0MU0n1udiplVPaJPW6/uMsoGJbKMwYOhGQCCrrhJXvAALf+kvce/+6iJ193WRpzaE
C4V51+hBdGtOSz2U0tvPq/QLZmwK6B5DA/oOuY3DGPFDv52jNbyGnZNvUaOhkx59Q7OI5Xu3QgF3
WBH3dOhDhCa4hyMYpKlskMMaKVMiqhycOjB26vhQdw1Afmr9E8cXxYtmRSw1oJf1MsKTDN0JeWDf
Evk8eiy3C35OfwckIGtiyIt1JF99vBG8tI8dk8dEiLSV0KkLXxsohqXeZk2xGpr1kGB1OvkG37Ay
agnaii+hQj755yFwSoHeL4dM+pACqzmvYfi8rt3JwrR+uBEMQ65Z/4QgQB5FJjXTG3PdI9vXj+m5
Uc1Zz/vT4Pa5GuP+BMQjd4A/IF27c0ltj2pv+URHXoSsdVIFJpFP1V7o2cceH+8qZLl7oIWoJKC0
l7UNFAhli81/7rLXdt9ZNnnhj5l4pHDWhOHZcy/rPrZVGBI360g3ZCKOhhJrLed5AKC2Vesgs13K
XImTuwzZNsFEA5sDkMwPyA8092v93s1bpQTvjyuy6I1LxEW4XnDcEqxJAMYw93DqnY6u1EOBoohj
LlXDc1SK0t39qzszqHfQFqIu3jLdRLx7dkMRPolGh4+LutEwAjon7XoPIebUnaZsRbO7udngPSQF
h/V1O+L72Q/rXZA5z63Dzju0oknLnpYlSNu1/bmqh9a96n7MJCZzsIU5o304hFEG80p4+1oAAvsz
CNpf35QaFAJGf46RCy0RntIe3iKLKej6TGAaRnqIUnr8MqOymjb/RuPeUy9ILWxP/NfNSwrjn7yo
0I2pROQ+ruv+Nb3A9OmtdtFocz/z2U8p1TH+kq8BPuX64H6FdR7HAnYICI6Q3rW0vlvnK0YQxYQ2
Mx5hU07XFJJA2SIevdFWO1zYIRyR86gvZv9+l690G3ACfgTqAFAaxxzjv/VJ2/PA6ozjwPTuTd24
d1bez/dzPVbYhD8RDcdt79kha+5TTDJuAuKVK/xias+potathOecu23KVHCLFZvMQbMazN/RpOJZ
M/e4TVmnYbeDz9c1ga5kgMmASrvhvnXjOwUym/UybEanxAqTto2YEQrkNznuT4q6GYn2cmesnHSQ
O80EUA+6QT7ctB3T5zoJX0zPS1fGp72HmwEwEl4XdWNehHdYUf1a+jmH6wndApaj5gwq9sddt6i2
dySXV+DhhZm+dfQaC/R+eGEvAeSV0yBS0/GbGDjOHnfVZpqXZuvu2J4c+Vws2LlhP8e4+PJnsT2p
oFGXCeOk6AJSDpmhuYNvwzRnyItZB3+VaA4LoC1pI3mm1ZGDdw2kcVAw0xHfQCt+BKiQUp/n1m++
i+VNgKLVQiYHbpXoYz2bQlkhD8JLk7yOjYJF5loKERWu96NpP0cTZdZ8zrr/ObI+NTuttu6+86Kn
SSIcoqldE/9+wjr9LkAq9L0MNz4lDKXp+jED12BRmC6IJqH4tAC0AksqR5ox86blxp/na9svmBD1
x3FW9/2GBbk2bwzFsaqINgp4T/KJ6fn3P/4vsZk71qZEE3FHV68MbybbdVhKg3KRa+ohG2tfgW6P
kcQYjD6gLp75244r1b6sNjhNyXQwE0cMYvFBG525DXvE4mrlCHYD/DDd6Y/a+157t7vYAH68az3m
HXKwRdejAbLFy/vcvUgdZ3aDXr6PSEq2r9iR+ssgU+58zeTAuY4y1T+ucskTRi6T/yDolgv+QvtX
PEEF/CUAqNurO5TdfvTQ2zSbAclZvbN2qAhgK5EsOco32BS91FpcVLcXWwdAYJOVievLSr5HYs+E
i0vbTamLXWqMhuGj1EzytmMzDj3E1/cudQSGVB5nBxOJ07QHp8Fv0qZBImUHG8zVoodSUH3rGig4
mr2I6Xl2PhJE1xY7WZr8kgh5qiNlPAflPmmUEuZVaImN5ykNpcoSPNPeVsaAsxuxF2Ez5codD0jv
1dKryuzDAbZTpVIMJRvJYjUchb9evRq3zZ3Yex1U6wgoWye5tBEgF7BtmjV5ULt3gVYMYj4SIxh5
I7JnD+xdi+SzCc2hrh972eaKuDn66oers4kugzrBI4YPb63Znqjs37cFB7z1xjLaARAHfnIVLKn+
mIWH8pGjs0qhybEjdAIQEsL9gToGhWTdN3CJmjXCwLrcBW23FgpKwGwLF7hNEZFBx+MUjStL5QeU
cD94EjYlWckzJDfv6mTMd5yA2DUHYYEBODU58XW/LJKCCeCtDxjEZN5ctQbj2qa5cGCnBR/iVyix
dJge08MUQzh2b3Kso+JQdI8LJlpp05oPvs5NlsAWPg1jkibJs9+Pt6geD400D5HbXkKePMK3MFv3
LZuSrWRdf0bvPtr1ZnTP0DL9xBzzQ8u1iGAssEzmBD/hj6lBlBxYNoyQVAZw6a7LWQHKTrv4Ndw2
lDipjU9YSiMDLWiLuf9aq2ruf5I+yDFTLiPjpxAM/0bZx7IGB7i/Z1ATgtsWvLyh+wXd89Que7GQ
JlP8HGII4y6wTm4Vfr0Noeh2N+9ONwAivudmqGo5nJcQS+/rDlx4uE0AxqWzQCqHCRnGV1i4xNaR
IN/r5FMl6jJw9N6sK7R7Q1x9xCIjkHucDUw4GgmFG/sCSajzhv+ymAlr6HEgSOMpmFPxBVFiyoaR
0BVKethi+lhiBiXyoRpBGh/Vo58EB+XsLxHqwzqqy07mMJxOI0DZ+9Zf24Bmy8vYxtmafHRcVf2G
xUmzHaA6fmpgywzUJUwGHJsnKNMeIJp6rD1TKm0OHLdRxKDprCsyMX+iiBsGZ64jb0qGj6062hDR
1cN4E7V3Cmwmx3j1LKJHrg5R/GQZhLvjCbixzLB2kBETFuvmZFOnnrqwP+EbS4BI9xSPf1rDrmyL
DDibYQbiA9zMhlfQ1/O6+YnH9ORIJ5ttny0bAGuU8W2g75MF9UMNcXlvIBCRHW59F7Yjvc9+MUxo
+3h/EAFJgZZyaPXDnNFFFUOAnwY9nIoxnaAoMiN2v3RmLTvKulRZhMuehOGJcixBD+H3OGpFgQR/
B3jxsacQu6vJAn2OHUeRP8dzn9bQrrU/dcgxSrzFyC6FCF66Ub8MdZcliZO2OsLg4iVYUIqitlbt
B90tdLKWryIn2THcXtzs69ohdGLac09ClTWbj7nih2TPGvCWN7QZIJbSsvboxvDnohlD9vIB/aRu
86YxxrJ1iJwEWFkc/PGB7Se9BgW0J7J6iAoWmisJL5i/I2GcExXf0PFudNnRgWoa1GWzzqqHrYYn
UlRnTKN0Ycd9S1Kw/K847eAZ4EmBLd5MMWvo/TwxW1bbsw+HwjBYCyyvPo/7WtpkyxnM3mK0uL7X
ZK2Vt9G8ZHBlwFheX8U11rdIlkgsyEM1ph20Oe/uN02/it/DZjGeMjydoavbmf2hId6FDJ9ND0Gx
+rSi2lBIahrBYpWf/M3i2ezwC9r+aa+bQ0DAX+lFOigBICi+mYf62iQ5c9By+qAIePrgxXicME6Z
G5V51MngVJgJCzAzOHP/paPdgUXfPDRLvH4XCSYG2GT2FHl2XRzVzea++uxB0+oUv2lB8Inkgxe/
zROWqkeVDcHPSUapnwCdO5s6rkTacdT9pYXR7VPskrteeOnSH92Ood+8W9aXATUYaBBsZGk36aIm
r2vTFhYj+qVnqdW4qrCrXcI4TeI+FSCFOPAx1E8ryma3n2EUFGSz80gwIN029MGDX8JHHKvduLpz
AmmOb3YEY6OLc48jpe7fHYejPf1ChNGbNSV0yytswpV6oOChbeiWmhLziGpwQWmIr8JN3lcMS3oe
5UbagslDj/LKN9cBJojUewIzPQuD6yLfKZuQzz8CQktHsgws6c5OFcDxo5GQ6Y54gXHQdfK3LNYB
aC4P3bacOS1AmT+BF5HGEG8yVld4MDJq32CamIGNls27qCgKLIxrDhjWoZIcQMhA1zPPF4r5Uoyw
Yy6xfCCdc2AQaqRDAwrR3TRF+egHNx5BUe3wm6RNvi+uSKHwhpQcQwYR3QumUXT3b3yD4Sru4aKg
a7ssoIm++OHnxO3ViBCrXVM1tGB7hBgG+t1lXbYaA0KlC636o59Mt2AyyRLsxjxYnXfSd/dYlqv2
GlFyc0hekxAuhg7ccToRPxq/x14/FjrH9VsEph1QlznjX1aIvR0hn7bdQwcIM5A+8fNNO7dmWUvX
HX+K6LmTkXPQcVIoT9yzpj7HDoSatPuM2VoOMk3loXvZF3Gqg89pUykKUwj7LPd9ou8mFJxJH5e2
Z5UzmcMGO1PsQ97u9KIlReLU5YDgF8Zz1XTo77YEqcU5YCL5BRvcQ2oinTDO0Qz1t5H3wMtS83PW
RwvcJUB3Netc9Cp1wDVZlPczJguyFD8FBsWhHI6YGMg02b9viK1YrsoVeoSEnD3bg8TwE1LrhSXi
FNYCufNtx9lwcd0GedZo65sa+L3c0ykIblxHfENMSCdz9Nv4l1JztYVjThKgV9jj9gaR23XJhlmc
2wZr6XrJnIEV2u8XOGCA0NJCpf+VrqpPV0tyKbFbx9HzYCo5b+ka9iXYXkWD4YoV8bENpiKseR6T
Jx4vVZRgmWr7noS/DP8wbo/hFjvMhNzPC0t3ty/JMufSz9ZmRQJSWbSNdxHQoEay3FMgbTjLW5TA
OQwgV7oaXWwP3I1u4UPnb4VK4qzb3jZ0r5P3ALb4eHI0ObABQxDtinLbEp4NaoVuiSxqZ/sE063J
uR5pLl26Yn1sOWG91j1fOwS4zxXSKY57fKLjcx99gLVWqA1l5+Tjqji0xtwGjWvrW3FsE+9AG8ek
Kvjf7J3ZbuRItmW/iAnSaJxe3Z30WXLNinghFBNJ4zwb+fW9PLNw0VVAd+P2WwP9IlRmlhQKd6fZ
OfusvU9+Sf32ty1/28ra2DK/eLTaetBRbYOqJTHdA32/u65UI97NXTpomYQ/bf6e1ca7o3xuhoST
nT0s3A4d+7Zdaz/Ox7roT5rkybxtInc+NtMDFUZo6oaiGHhkNE+rgUbpTn/SpKDeluz5OtUdUjsj
DhMxdC5vWStfWjvnxXuBGDlY7i+VO/vOOYBU7Q3mvAgzoT99c2W7MXLFrftU9KBdPAdacsk3jEwT
CVzl1g/jnZqkjXJc85WFCFGRUNIWgf+d4fouiE/mJLbSq0+DWn/Rrm/0Wu3A11478KDe3Hpi544X
o/2AWWB31B+36i9l/CmMFPRu+fumNFv1YfRqn7FKR4MBOpXNDUwF4fwQ2ag2xRJ5829WXlAxelSJ
eF6zfo1G+UdPV9fw2Bs6W7vMthhdjg/6jjkutGje+gn9ADJKtyTKXdXXR9oh+FvyqRa5Yc85P4hP
ww1oD00t1V9B3r4lxsQm24w/yze8ty7v3m3Vf3X5/LsF8LU7OrO1IHDkbFf+1im/QxXOxh55cCfi
ZFvKJmKmvuFqbHlW4h4pwyjDfC1Ps7OcCe/ZCAoPZNht43QfVRNc2aRw5tvPpsrfZ1pGUxyEDg5u
cFnUcPEWJOrhqktnv1iCgjYjAbUGy8yeZPxC9t2ZOewuHT7yEIqQcrr1nE1cFtdufocMkv2vtusf
pu61jLk76WlLdtniItjmWr6U81XQbNlpfBZZS6BvBULmknu1xE63BbE8iGRKD76Vv/XmSDPo3NKu
PIucd7woM7i7H8ESnI0i2AVt/Trp4leD4kPKwktFAhjQYNhfW/VzZHfDfUFwkDKdrpGRUACqY9qb
4TR5oGH9lhdiN4rlLB2fIq+j3GZhhaCAdW162YYleU8yf+/ZO1lM6U6073XqHeKqfdX1zLPxs3S+
96J+aIpvvBxnkrOX6t2Rb4wMecogfb2vsm7DJefaUu5GpO2mN81QpNM1cRCtA01u5hk29GXOOSdq
6e9mfwuQ7G4KEURqDR782OPk/K7cpxK21O9+KkQPtRYc4SwtttrfTmntZHFaYth14WxcIB42Ylwc
K9tavEUieO67McQM+mZPeyPId2aR7AaKE5wJTeLC2NBZZc1uUd+T/H2l50id7/fceywST7HByE79
rhgoqGKNCqeKxoSJiJ++BI35K5uzozuM3XEMOh1WFplQuesTT5hvut7b91aFZp2/p4U+LcQLUKPf
elDETZF4MyQTj73duKe+4u6dxWpERWFAFDJe3liEo0RV7ovTIphoWPZV+cZDix2AxSg1hBbptVYp
HzswtpGgn3rqR8Q837uMRtIclRt8WAqTTUaovs6qz9LL3odxnTlfqhuhqHrJUoSM5WtOs83aVScu
zeWp1xzwvso+vAF0coVdKazAPpaFZ3Ob6b0tqJrLdLDCgT/Ab/8uJxlWc0xxod6MmhN5TKNsOc5p
z+L0esMsf19lsIoIIkQThaCgbNVOpj1zq33iLydZg7aZrNNAcSITeNd7Ng2o94Ha2neruylBJUke
3yRoep76XIRxlINoGOAXyBXd+tFAc+nUSMGk+IKaGm8AAC4qDp4y26RaEBcHJuOQsMMgcLO9QTGa
eEVkxWSdEC+YT2nU2j9nbnzGNNgXu2Y/sk4hsk3xSGDwq8up0p0aD4deXfk/3E5uqkb3G/qQrb0k
f9TEk5+fm7L67DLjJwRViIH/KUfBFUiiicEIoyS4heJJv2ntf/jpCEw5UQIuotokTbOrAkQnbFej
70Rm2LPtT1dHpwWM97hY7XTX61M3cs116py6HEGNZu49X3jhL0vehln2WTFxC5SzTcnfIBErzMYq
bBGfSQnatua4zzmHpinfsSpcF6lJdplD81PgVsgWHggknmvnZepo+KMDubiTDc0yyHlyWHR6dtwq
2QtnerJa41dskC7VjNxfRhrHFy8GCjOH4BJLEP/Rmx8Ho1sPsTXUGyu/lotlvS73p1i71QG539k1
zrWQfvcKrYeUlKMKWxODN4wDjpGsx3ky0Kh1gMTlxjwZxewejNJ+VklfR6J0D/WCYLh6/AJZaqZR
ctFOrEMnH/Xegb9Si/u8JmPU5t5PGxoC9VR5D/k9R02e/Li6LDpyrHS56GJXtm38WK/xN913fdR2
3OatR+/eyfPfX0xI96PR0vSZxfBsZmZwhll7k/lb0njFi0nEcL02OydxnuxUqj2Jt74LYjNPBN35
059BuD7L2MdjaQFB9qPnXP2WXNZ5nA+DwfvTYoQmPqjgogym7rT2gYiGjFHFwmBjYvnxPC1x2PtV
aAG9nvK6mbbgBMM2GezllA/jbmIl67UVkElVzC3g8VpspeQlzPm0a695c1KvPbJh85Lb2NOFLXh6
Pbk3dOvs+dXeIU5EaConxBhhw/Ral8CI1YYPNI91QVc7uhtoVRexYPXJAejY1bGsaAfZwoClnQAJ
p1yd63I8Fp4uosD+49dahGPdZ5u4cVEddf3lMd1UZdXspnX2YOfmR3hO/xQXRnYcYvUzCPhAjj0v
RD1pfi4f+7PfyM+SfINLcBehyErZDLOkvJpRGSzuEJdaKafarKdxva21UR/Texatr70Q8uedfUbB
rrOADrXHaLqSfK5Z0nyovZR3TgT7AOh3481FA9PCU9qFs4vHoVHEZBS2V6M4B8F+GLOrkQYbVa3r
mS1gcfoA2L1X93FXlmQ/4FvtKG7tX5P44q0I3nNf34fSYusnVXWRyS8Q++DFSTbzUFJ+A8lWcfE5
2eLqOdwAefPuT4bcB6n6BtU4bvvR7XdC8gvlih1Ggc0v2mb2Les4Z6WS+SH3mVyOusr2+TWl9YRF
5eH33rNywrM2nCePOZdrW9M+6Iv3seb7YtOAG/LTLOzz7qxVvR5kbO3yKv1V9+ULlX6w5VzWOEni
WxKkX4bFSDLQzUpBhjDX8ilsZbzQSKePRcXgLEjFLSjXeQtRFG90nb5NNqSzOzpXJi3xbQgE5z4B
Gwd7pABIVwZuSVJCAnnVLU76JgqC9ivz/PF7T0I3HBpTai9pyPsxPm1vMFCkKSldkV+0Gj/YkxmJ
caJ071OeutV9YQ/CrUgbxc66NdKJYBEL7rANOGq16zCAbZrULUNcAuhgJDIz91n+xNYaST75gETr
DjTbPaSj/UcyIqcSnW+JbdRR0zecnQCeTDF40+5fbPJ4eMFbNFx5my0tz8Nd6xyz6qeR9H80yTD2
y9IzmsKSe+rYyrMTR3qH9GCnwNhLfBq5t1EnBgE4MaycXrrc9bX9NBtoVXGBfKvb4Tq5u3FUfuj7
ErKprG7K9/ttBsB5KZm+WjHh5cVMGwulXRoDW23qxDgaedeHg/RCPNlGaM5dWPD3ybXKznZpnGrd
xiSV1b97vMKIclX77N8TDlVrnFYz4bOWxkZkkjKE4WB4t7u4RTPKT51Z8JyN7dlg1pqDhLElrZ53
7oBc24wAzCardaXDfUvext5XCYXKPU6lynb8rdS+Nta32pke7RrkVDatIJLQPE/duTDyKuJsS8JZ
LyGKV3mawOtUV3+LTWfexX7yg8kSNcfKh6Esw2SRXgQn8lU2bQzm1t7i1CpDc0wZqK0dAKNTUy7R
SAsbDb3I79g5MyobSGen1zyIuEOGfdz33bZs/K0qR17oxq/Drif3NC+ccmcn2acxNDuWtUCid/4H
HN+8yYVfH0ZusjIe40cLSkUgQ+xgZV+SuX9OZIk018zHpCy3K2wk/UMOkjG7bhTUtnl3YXVR0Sm6
RZ2n245R+sETEa9z9uDnw9FMl/acZb0Tup1/f3Zt69W147CLgY0lZHZkSO/FMKrfxpSPz7XnLAyX
cl6SOhG8Ll4Qlb7Bbvgstp4dGphtOzAeIPXWPbS12AeV45ybNjjyChr7JS5hZ4LpIfX7N0P5w6Hq
ygWrh2MfikCUB81pC65TOidvdY0Qt0qxBcgLntSUhITRERNf+tZrBxVFH5g/tsKUodGvzmflRKqO
9TcR9M6htCF1pqYmhSNOvq2q/G7Uv7ypTq/L2i6vUP7DNh95B9mu+D5MnfdqL5zZ8ZQC1tz/sVkC
Tf85DqEhsxcsP5wwpaI0yvrmMFmOgSTGeK7p00+epm7fLY0fKdOtXrM23lMUM0Kz+ubk5jl/dfxR
G8ts21ujGyxpTuBEiW21NyrkXeZxz9ZCZtdUZ+qKxWPZxcQGb92latFeEDQCI7VOf3/x7v8rc0vj
6KcPjlN7J7Or0IitCVkwTu3IKs0fpahTcNWKmUvPCGDxxwe5spM1l/GJSyW7eUocNLrziR0oKFZM
tsKstZwzcPF0htCBSoQyv65+0l5Zcdley36ZtrYys0OsuG1HtRgPbp8NrzP7IlMZLK+zBK8h/8I2
VPoaS8lgOza8MGvsGkK0c3a1lSPPu7hYIBLURoKB7menW89V3d4my/AeHMYmeojiQohT0yELLB2t
Y7YW+ZOVin07VL+MgPU2ea5OTUKrSerWbnANdckGopvVUhy6cZoeJN3d3m7zbyvyGmR1eSutHlzL
TKvb2ug/uM+aXVII7umsqt7XpCaYLpk9HgtHHpPUH8NSRPa0ovR5iQxFo7vXqpXfMDTRuFVOdcR0
W747rkrBYQfr6KZMrM2yfu4Mpc7BgDrku9Wzn0/VM0PZbTEHattJszsodjO+sv4Y9XR0JhjZCvEx
xpNYZ+6u6YSPFYBdBRBbI16Nzj64qLBR3TR9aLuudWLf4p9VqvSsxkNmyuqxFy1uu2m9ZnpZIjeQ
7Yly7amcZxHpntsHfxmjtnpKH/z7F3eyv69aLGHKWKrvjPhxbVrj0bp/yXXtbDGzvClag62mhLr1
qalvQrloT0ySpB3Mt7//ve8tNK+Ts0bVMhph0+fepnM8NC8zl9Y2ww1Mi++UV6i1M++FfnLdST85
fjKfhSHf114FoW1yieRNMFwhZMdrYwmYqLLM9srtt0lgLAfheqghTR1czHzsGQGMZYiDt7e3arSL
zUShHXWrYz8E7mKjEccicqGUxWZYxHtns3mg7spD1SiWpy7GbzyGPrdWIR4dHbhgego5b6q/L0jQ
7djRG6rlkupguFhtRT+A6smQraxhy9cixDk4PrAzYQynIvlgwtBHs1iMbwPdrFpBriWlLKHuUGwE
Kj6yYOqzjYk5bjyjPOleJa9j5wARLQ7jvbW4Yi4NNpAHiGqLo3YEAW5yvxdHq6HMdscmBr6zPwc9
9o+1j87FzhiXCqmaLxUeQtb5JGRkA0B6Wz4y60NLkOAoJa5cvHOPfZOJLdxb9mizbSjHqLFL13L9
Stc65OCOP9bEhMfJYQ55fn8A4VKmzfVjHrvzu7dyjXADHZSNs5fD2LstweDdghihOlEGAp9ymFtD
6r1iy3ZeRLHFwN9vYkuuZycI/NdKyUMudlBv5tXpB6oyALGt20/0vmNBMVHLBUFPJzTdfuvDok0s
SlFA2EoM7W2Z5vZoxBNMU2oxHEIAOtlz13x296YsYNytASnXMltuXo6KwY+c99pf7GuZ6X2PB/CU
mZ217+zuexrb9tW453DlHqS6IKrsLc687omS/DXJjOYMB29GTUz2oVV1xV7DkG3iEdl6iePHbKYk
LdBMdFtloWur8jBX+iUX8VPid2rvjP7fVk/5mWVir4grA3HvrI1sCqQeEXcMRKdfXlt4n0mAyyN2
H31XO5t0YsaR6Cw/DHqxtgnB2FHRKhrH0BXrcvUnucvBz6N08H93hXwunUFF7VqwlciddiVXOn5+
5zYH60d597y7icf2yyn2d7ZRdrtOM7cZICg2BAhwSs/Lp6nn7I1v3HS1+dhkmXyUlvch4vqris1v
2bi88wJl9wwxPDKVfVl8wJCkZjRWF/NDZTbBm8sSpjSY5fdlsu5XDpemrlDLk3IMnlyMq6tteLsR
Y+NG9g1/f6s5Cn+9UI+k0eRnjLan6ZsgdOSETRBreeG8pt7Ub41ytu6u26vidzQUKYR5Wjn7wkgY
vFoXNsFSSLUmLFk/47zPES9KTgNzjCd6MtqPppLrduhMuDZhlmfHKYp9dSe/8hT4PxjlHOGsKy9y
CoZ9Qz0rGaHFicF8xcHqk4/sacztcqfzZt4L0z0u5fzQ+xMuy9zPj3n8EQSD85QmX6C07723xIdm
9C8L4c0vwdjCO3BzdokJ3WLaFKhnApj7k8phdDAtpTctXjCt4D2YAQ+8wbuCIOGGWOvh2PglhC4e
k1DbGIcQEW3qcVi8TdchlbO3BWvWgAucs8KPPzza0y3+NztahEjOPfP4sDBRuO9mzUve0DxOfjVT
oXX2VsRovk7bnu1arbvGgNSp4qMPYnYFGn5O295CzaRZxz0+hyr1qjDx5R0FsTsOFkYGfvradXF9
1eACzI9KB9PMDFGWjibMCwxn45Ed4BR8nBcreyyXRD2O/sPQ8gZIpOGNHp2YgrwJNnWwku7GvJLQ
z+DiyOWhWX0/1Kt3Zk4ROfzCl8z6Wmq7esgb42s03T4aFo/8itnrQiy/flSk2Q9dDOYJMyaZDHrf
FAjAQ3XxZlzhCV7VzT0bY1+bVXkMkulkT0+TLhcG3NLdWdjJdfPFds7h7Ovv9R2byVvrt1DCgTtC
w1QKBhJzgOD/+GhiLD4bpC/sfLsoMcVM9cVrCX0o1KBCllN0p0B3F3MKHsva/D3gkAljrD7ZgGCp
l+CBMAEBB8rFCB6H8SJjxJSifbgIOZtBjqhFqf+mfM7BmPDBekISyYeBZKtB22ymsnjRrMV4QXra
qGDxsA/JAkaAwP/czPsz+tkAB4yaOxsWyx0tym+UEellTNZWy8DNMqpDX1GP0rM/9P3aMu1xd7EZ
WNFKG31gL50btW7/1unlTzuO+hKkUl+M+5dAGFHTuPGhTVZaEcr7qFFLEqbSzre+5R6yImuJh7Vf
J7u+UC53e7nQz8xlw/U5tuJhtcR67fNPie0xk7GKtJk/MzNgEda0LI/dPKATqF7u6z4YQmUT+FEj
0qlKkEHTnOMkJphUYo9qVd/tsJr/kYXhPa1O6z9hJHYwveEfnAz9MPZZcpw9IlOYccnQKkw2U4/u
sczZ8uw15lYjbp7s18RczQu768Jajt/EhPCEPRkD5m8O8ipq/R6Sx9FfCkPPVjX2L8d9SwPNMAor
/uPqH9Xwmc7sJBO5X+6ynoKky1iPwd6vjTvhXxrNQFHdVWCJtMfaBKsgHQ5FnCu8bfoHjvMN6K8+
LszQc5f6ZI1/4hCsj41lbVwL7/laWibLCNseWf/vZWHpuy0/TAdogtTvPy6xeWLAbiCR8DICwNXY
PpQuBMSaa3pWXCCwghT2jqSzmg11VLa14L++U/hdTL7z6kS6hjfMFEfgfRP2TN4LHJGVh7JSMfom
DY5VtAi7d8NxK2oJKqAeOLvmXVYy7o6NS+C31gkn3IuotL8fmoH3tvCjYE7xZthNeWFZ9Qvjzzhc
pDI2TkL7Z2f1ZfDjV8ItWlB4/iIkoSwudaSRpiZeZ0fdMGXKCCldXAtwF0Tbre95em8YJEe0bv3u
IyntZwGhabc28yi4DDHcL2kK92qFpKxjFhrh9tWXSpRv0yCfhcqGRzkTMqOTK2f/d9GvPzJzzY4x
dZ0u1KW/uxOsHjE3v8+4MWESMkKx6MaRSnz2VlW/OGaNkOCDbFvgOjzQ1F9qRIXTRMEC9szQTdgr
ctIOzwCZMbh++SANdxZHnYG1y8OCvtR3FvSBSaTLkrkb069+deB9a9Dt7BKURWZc79Y0e5th3I+N
Ox2dInkuZjKmeqtE/+/7DJ/+iBWGiaK11Ezws3qfrBfyWvQfb/pWjRadsSqHa5D8xiSJvNgtVHqp
iX+XtA7M53feBudZQP15bzIX3jK4fny35yVw2l3vk/JeZFTS6Vs3xvS2DY/r/ds4Is2+7i/BlDMf
s+PfmSidnTtH3O4WZA45CrMbhCaRImwg7H/NSQqxISwceNIwt+C9xr4vifccsT1nkErW2u2szFC7
aqitcPaYNabMnbaLXBeKvvbaUVOdlQP/MMgwxsuwleq1zdpqG3gJ67bonXc9qTWctR75Goby8CpP
r1bLL5jg3t47a/O9G3A8QKI4OzPQzz4zs93cdDmelrHeqTX5PeF0KBBETtK0QuFKYISg6a599zL7
fOARtdOoHJ1H03WLcGYb5YY8WgpnF/7CH97iGCqV4mvamBM+9rZCZ5q5NvxfE9uNOY7SjNPuZ5Mb
PUY/wAsmHfTeWWBdzDWZN+xFu0OlH205+n8fAj6rLegA7v0sYnGqwsZP68g81TNMTbYur1m9Bmip
SMrAF/OmFEBPOVx8T3xXy1F838CG8bBdQttaP1hkyXuMSkD/9s1I7WY/JL97N+kuhmEBPhf+zHqC
6Siy6cdguc19ymMelmdRC4JX3HrepgNyr18wXXRowBNmT9481adxnhiW9jUlYWp+NwVhYH5t99s4
fmqH1qEQS0aECN7uYIoN5npjSejecJmJFTn4Tvtlih5bEQbdrRhXnvylfpUGZwWyAS/Q1FsPHrCe
dH7CIbxnBHJ8q+3sKkvP+e3FxjGwXwJV9zfdx94rwt0P4jvkJcE1oOfiyTMSeSgIKBE52xY1uZ0v
aTvfRlwAO29M3b3utXdAFUtw6VQ/ily8EuOyPA0ONVD15nf58urGTB0CZrdblus+e1lXX6px3CGn
1D9khatZ3UjFXQ9Owrvf3yfo/jCDPtIKblfpMBjmueQtQbYLSswQtmuYKEeudRBd8Z7HjX+2XMPZ
Y99Ot6JbIS8tXpK//YL/si7+mzHvv+yQ/xeWyWv2s6v7+s/wn57Jf7NZ/j9lrCTP7X9jrMx+/0yH
31U//M7+w5DJ9/3jrwz+cm1h+VgYTaJUUG2Iq/vHYBn8JT0PWyMOR49GV9jYYP9lsJTeXwSTOdKU
AYn5LnsC/stgyX8yHcd3GMHRQpgOodP/DYNlcM87/Z/tlQT8uCZsauDz51DW/Eds8ghu45odsEIj
6PhGd2E/imdHUsDT1tXT5EvFlHgYo6Wx+1CaCcFMd1u1Qx88yJbrSNfWTjEoWkPw3WC7MH5Xc1Ft
zMYLjnbDwl0biVJZ7aauF+DUmlItB+EXQ/IjK6pDME4hfUm3RcDkyZMshnUdptY5gCt3jxryy7RS
jvjSOSQBFjuduYRulR/aoZsgb8hBY9cnKliwdWe+Gm1lnkv6i0MCeEbkZUQJnJLYIPInRhEbt/Cs
nTFIP6qmyX8mBuOPHxPJYa3cBlN/k2RgbXRZxCDQZOUNsZyPI7xhW5ivjjdkz7nwjo0qyo0LV0hJ
WzX4GHoGzfOeNHP5uLSQyimLKoDR9C04GQZsjW/yAOcW6CiJGxlzBXwiwWjivODm3hiKfrkxDo5R
X7JKa3hIA8uotv6JHv7/z/H/ySB93z/zv36Or3VX//xZ/5tD+v4d/zzBhvkXehOPYuBJKS1H+PdM
/H+eYcPy/rL4T04gfS+wHPO+vOFfD7Ht/BUInmrfFEK6bP/EWv0vl7Qw//I8i5/o2rbnEw0n/jsP
se3+u2GeFcPMKPgptkn4gufzE/89OHZeqNN7kXwpg0eCpbiLRXRFMScgROUyfq312rdfsZsnANqg
oZJF6E7Kw1TfYrcENTqiH+Xej9FnE8JduldNfqgr0md/9SwU6zbuuIrSJt5u0DVPUhLTFQlDWxKe
w8SzBgOwUEojggJWSJcutTF1O58znfnegGV1UmOnv5l2OSVUks1cBtN7PJLWFuwm6CWz27MX15nk
pkymqZM7G1smWf0eGLn1wMIRO/gyzcFbju4SxOI0GkSSnPKROuJtTOxEvxcz1MahXJpekOklJqt9
mm1yGH8VZjKICPJIFCcAr4rOmtt5yjYB7Vj9gKjH5nkiM0dW40ncfS2Ehga/aqTeaeaULPrDGUvJ
rNzM35tmdof/Re33keEWM1Os2JmDH4xaa/Ow1vkCnDvkZe9x6c+kbHRhQDRbUEZVJjLKwqKhM3ss
OCMyubu/o/PWqJXCoBb09ntj2CXuKQI+q6Mf+PnnrBPHPZRGA/CmJYF/VERr/QJG5KQHLxEMX5sV
HdstEUY3TBbIT5kp6FYGUZ5xU8jd4AVsa+MMdapX4ZXqC6qn+NHySgBsl5bV7YWCLto2jXkPoEE1
vqSNUb/51mARPSRVf83MGiJx0YWb7EdvyfiH0puY1L00aJ7VwdZWVTzUzGKI6FyKLDn4s2IFNxye
pmFXiU1IeN3iimcP7eQI66UwqqFgRXqcG1YYsCpD89s7vcWmq9XSfH7WucigUz10JE/3rQezzPrz
8+AvGvtVECjjl1+wP/enGga3dXaZG2gMb35CGtbWMhWtUVHqvgk720h1yFwsdh+8xsPLRwKUZ5wG
QJb6c1qIOtrZNtmm+MtGN94ETJAkeou4+zNxCSfbMSVq6JR6XZEuG5I6OvkMmTF1IQnro3GrpZ3g
fvRxhoStLVV2XfuEGKhSYs1FK5Myj5+reVLuh5HDBW3maWYZ/TIGjnnzKsUIQIBED3arTnIarBzT
V1GJQzDY+XIzhmwVh7Yiziqy7QIsnM/k4pN74pime43nxL0sXmwu+GTm9cMpUTNPvlnxnHZz0n4w
TMPR5sBMLOSnKj4bwcca2JnDlL9Phn2NA1A+eiPuBRi6rrGPDpgfn4yqM1k5IVTi6g+7sKc7+NDT
EvgVSWNY9KGc4PxaB/CWnExj/Zmr1C2yLS5S23mtE3MUP6c4t6wnBOflzPl4ckjDwuq49MPahIk1
Q42VVN9j5OZ/7zCxiiY/02ObdG4Vci0qOUnMUYMdyTyvy5JlobB0wVSjEUF+V7tQXKcxEx7e3AyD
omcw2h02fiU6k4aOmRUoab6isS+kYRlasqFtAq+XdPplmfDWxqqkwQwIdsRiOplDB4izSgMXfm5i
6etx/hZxfcbepLv9IMr8zTH09EEOH9bMjShWi1CGJPDGL1b9GgiRDCTW+bFyJCInUbHFcnPv7Stn
ap4okLiyzw9mP7VpinOj9lz+PLPraJAIu8sHNik3Y4NUnLM9DWIube3I6WY6jdRwU3XokNzXRy93
zRoDzijXFbeT5Ru/oHRIRw2CFPsg4Hoy+UxtpUN2iq0N+Wds5mEMg9ZOh1dbdgQ4TvZQYQy1JaTJ
2fcXYiUrOdrq2XabBgSkbbq7P7HiR17Xum7xTKgkWUe62woIKdnKqdfmNTXblNPfItM6D7ajU9GY
7P1RERnAomvfjUwKYqzeaSol6b1dtrwmMsG3F7Av1822Q8KiiwQk3R6IgzDmKUW2Jm62sY5532BG
jhxzNOtqZ1mzmB7qpljTwzBaiSRYJ7XVU7tYfrrp8EHMkde7UpykwJ2yANwSKPjdr4ccAjutfwBU
tkRKkM02D5vaqEx6V9sygIwQRnVfEOOT3c0Tau6WZGO62kiO5ElM6QktWPLSkyR9bwbJSTpUHO/t
mXCehmiGLgmwWDICLzqYc7+GD+/qVXmAZ6ufj78sLr37HNhNneSEvL5MyKfT8q1oY2ItjZmMo981
+7SmZ7/0q+oJ94Lxd87u/6DuvJZcR5I0/Sr9AuglNHCzZgMN6tTiBpZMAYAgtCL59PsFT02XsN7p
6Yu1tSmeYlKAiEDAw8PD/fffGQQyxOahqb8xhHvpp00aqoaT1zGTF52rl2G7IA2se+m7OiEgTiTu
+NSzZSArch4hLbUyCWIxXB2Qcfb2bJwbl3rghfIwXxKirSeYCZrYqijMsuknY5E+mk0tNx+nwjSA
JYIua3xKw4Azt+dBBi9r63Mhu4vyqiwe55mQRHysL2m2vyojvtsGTi/SzNvqKj2TW5jgsIZsNg+n
yh7JItUAtVe2l1u48jJgZMcuPRAdsqxXe7DrL2mWtNH/f7Jr/R+0H2UXabIx/K9s2Yfvqvgoxr/F
/emj+ur/l5d/1IBMPvK/3Y3V18efjNx/nO6XoUt0/O+6oRBcUjBOCdH8gwtIVtS/a7qpYnkqOntW
he3tb1auIqxce0FdTp1vYJagd/9p5ep/N2VhOiuqbRk487V/x8rVbpXmft+rSoqsmXSC4NWfrVv9
CjQkh/tzc4zzVbvst9JOilSn8cgytzbKUrzVtiRa+mwBp4BaKtFlKT90zINdcpdvpyDxq83lhTRx
KBdK/7ibw3ypuJ1HdG1dfMDnDIbRJtvOaWItHFdHP/XOgeHKARPQIwvFN5ZTXPjUZ3RHXp89JWy8
4j5ZKn4bnleZe3HbCI3ga67k4yP2sliKyL7w5CiPuvjiD8Ei1JZUegkJcflSUEfGsnlIl6oHfnHb
h/nZGTey18RN0ARQKm/T7QT0OFC9IdI8aUOAuiVyty42ZtRulaW5M8J2e9lknhHDw7k8bfN4ikje
j/rwFIBnimBOXdZ3yV7anh7gHN7WmzJql0PU+dhHXGfmpr600UPTJZY3OyYQ9g2oSMtJZsIpTvGU
7Al4OudDuRxidLd/5LRq0Dvfsd97SfCIBe3KoeGxKPvJD9BEjmgi49YNgicRZ/DaUPUAaTp13Af+
Yp+sz0v2vmHhk57BlY1h5WXBHLTx1VfDbjV6xNsj461b4XoMVBf09pLkKB/VHhaxHM57Ajv8ar4v
77LgGtqkEzt9bAXZ3eyZLnTSSxRyEZKl5cKM4E1u7ibOcZktj0srUH/kZbEvvpRP+32IavoBIaAz
PrqpO3uDY7qTry/79RwYuzqGutOZ/CJsokVQelk0rs27ZHdZX7zWg9XbU93KaT1jd7xfrMuv6zPI
QHb5JKSReNdObrddeJ2vb8GVbPq4eGiegGPG559FMLh6DNk4J8n32WoKlQgAQEy80Jd9UCAbbaN7
VKZRoYEmWOXkD+bejDtas13IdNyCxOR9tcw93SPryYP6N2qWZLO/QMbnXTyFzsIU8pnz+uItImL+
KzUeIxuqDtm1ttq9vEcSQ3Ikg5NPocjlgs++SBB9kvf5gfnDkcc7M76EOfzDSyDWQb4rHo6b4xoC
o7WxqVfW/XFjMgO6NVzVy2qprfp/UadUvZU7/2dTXWx0/1CmZK5HpTbqFtord/ZJ1zkHg4cz1CWv
gNSfhj503s/PEOaByaw8xU0M+bO/8C8uzFqPasxC55cf2X52T+7CkTwAsD6E2G7hPOdeHowOIRZX
8THP80j2upgZFhQReMbBOX7mPphrt3ChgHZlTw3MAKom7reKlA8rjQSPEDIAHoOTu5ZXhrCb3xH8
j6Dw8NIQGvUw/y5bwu5LvXf77+uB2FE0rIqweCKp+Bzl4WXXRDbSX9TutLqXXNOVnjWv47MhSt6y
wIghRIixbT02YG/pBizPNs3XFrK0MXYIZJzGyuP1Hk+y3wfT0tyU+LniaQlxxOq6TYI+0HZ6qNZ7
i6PZzrlQO27IKXBhgfBJlHCTAA+zI/P5z+ic3I+3k/NZoRVm5gI4Ca/3F8vBU52vnyO/nz3mJMcm
Ll499+KUHmfy+1hfzutjNIVHFKu1bSMid54eTECSHdmbfQIUbh6wf7hEJBP40ip9QeK8xv0gYhXn
LpnHjujcFzp8rYXclI20qtbXYPKodedSKmJl70+uzrtiew3gqfWte4BJp9BGHJRQCWHM9XKv8E7+
yYcv06liUniXot3T5nJId7d0UCelyaNfB5nPFIjbCJaqMI3YSnuF07iK120HF2521/A7j4w3V15B
ye3i6AgIczmzQ9HocGSp6X3C4M7o/KSsCFAT+XgIPdJbPNtLM8eOjxwFt+Y9AGDXfDTfUq9D/PLX
jrPrnhpLrECwK9C72rdc4nv3Zkyuk6OEUtRwkmzZPKXe+MvbhzM9/QfP4R/Z86AB/LNj6Pclk0X5
T/PIxMxTVWuxaX1jA+uzW7t9KDkwPURlxbywuOBr0HmWyxUwlDCZrDPuRMVaBR8zn0reA4jTYPR1
XuaMxjM0PsHFL52vyq3c0amdzE3CiZE0vSYkey0aVzDKM+WmQExZ/MPe2Xu3QiOcApZmh9yJgKw+
VsXeB1AM4TNiIxZJvvBSnx6yuE782gjloIvJq0BRdYGFKiePlim8eB+Xp1icsI8MZAxo8vYctLzK
UJqt3/MY/e68ssLRVx3LFR8hQR9CnvsIBCnvCSLGxb3GicBRRDYiodDMMZ5d2EV8cfLWl2P4h6LB
+3UhAC+9CekufMByHrRJSCX56KG2sVxS4Jz2eeTqyGt0KaTNJRdbBo1FHIYcJNdg7Sex9wPmhGBk
XAEsuYlv+HDIQVdw8WUPWAMPgHmesuR8DDcyJe1PT4lv+S1duvxwW9zGYwIeFuCqHhJobJ76VYvs
aOHVMxi5k0fIPIaLxiVdDN0JtRS300ZM7QDOPsJIKD5i7Nxb8h94TwKlRzFMhy0Id0Z8J8ZsdJhg
YRqkrB0nXyyMOoJMNBvFqSPKZkyliUCIck3SKBF+r6YRvIo+GxNY4B241LwkFpcjTKUhGFeXCE3A
3YOKMWSAOEJyhOjVkRi8Kr6+Wpt5eWE4enptce+xJ8IkbNZZ3C9bIagemcc7cachR4goCIDAksQT
dOHJ79wHdkRcA4k3TuX+wILnAGxxMrQCkYTbWOgOyOUA4obbIA90vuD/BesAPNZBo9CdRnQnUlbQ
IkRGNLAq517i25G0QgetpP0cUU8JORZtaVh5Yo6k3tHPboIps1RAjMYNasLOcKUYBnhaU3yTmSdE
olqjm6KTkGS0ywIRy1AeQOTDgSHG7nCB+Lq9f329vmZx7RsXLwtRVxF7446l7hhCsoDugunghOQt
WJXbA0yEcRcozFklzMI5kpjFQlJB5YfKcgqkqAsiGBRWdtxHWSimw8Ah0MM4Khp48i+YIRmmLira
laIsHj411DBJcOiqUzgypGR63C4VNjWPiCZ9J4zpmUiVwlhefEY0ZErdWU/znbZFp3GvS0/elJ4Y
b/KkEDswkKJdFpfCI9CM1ktcbKSgox9VSP6hA88fx1y4/hqNYIWk5frzVubXQvFDBo65OjITEnSR
Sq9g7EUWWFYwqq0NoV2m7+LuElosMZ178ZoPKYTOgOmObvDr55npCMiGK+lZXI7cmwWTULRsO2ag
cKdOMfari9kWJR6sl4HNdaa0LceWb3u1hzHnnhjkIWBgvcVSvem2xU3Cz4GMxhIrj5itF7icblqm
Cpmpror9CZERl9Ctex0hgaKGMaWUgZN4MMT4coCfceZnt1WPrkzrDNsCCKIDfOSezKatGOp2qdPR
E8OA9uT7xrcxya3w+JhgYje7MgR842Wein5qw+vqamyqXXl3+T5HwlAYsGxIpIu6CM3BVE9CkESh
vbVLZ1qxK/HhKSYPK10StzsGcsTbZRWUy2KZLusQ3g+J3+1ICdv0m/6bMuYOcICQ4JeLEURdj6dT
wJYqoi8BxDsu7N0BAuZk3hy2Lgj8DbsiB4cIVlIdwnIWUSqHo7BGvCNbCpgU3A6rSJhdEvuT1s3E
IwAT/yW5AHFD2218YbeAjfOq4LIhV38NaimwvMG/+iS4YaidowYSV06PX5ldSRKriWtvm0gNr36L
yQ7iMW5W+jZ5JI9t4MXiwXxqjadL5xtrDDEfiAYIyBAaTFcPSbFlF+CI9DTLs33jkawFLR5WSVw/
Mb4IiuYpO9Jbw2ql7GfJgTsqf9JiBQtOfde+rEdtn4cMD8ceH1K6Y7zl3/a2Wxn7MqRkVUCGNWCv
1McPmd5JvuR3URmyRGJmCjsUIj4YMkIAQ1xniaWY8nHCfql0wa27o5c4n0NUYEmBcXXI3nd7Z49t
+lF9ACAng7dYE0+F0MUlVSCcg8bHzIvwGmgtKTNOHtvvOhhifvaqPCRk0yInvKgfORibT9xeSWz6
MMM67EXVtRjDOhb7MPt232xO2AfHD+28kt4xTxFAqV8nET5iJ30kVKFQxiSGtDeo3co7vsnIw+eZ
m5h8zh4Z0f4HnL0ohc6xHIuZSB9N1/RhQHDIPGJz1iC7A+8unjBDJ8xu7WY1psxxi2Q8t8QPzp6L
7eXCs0MYeaDuv7rwgTvDT49aHShyVpPjSXeUT1BDcednW4Fc+7kEnZ/QnLBuk9yBr9Qnr5KBhXuD
aQsJpeiFY5PfHUl35AQEbSC6AZeId4QN6Ot0f6KGTqgFNYubMOswglBrCTLdRGxEN6aPtKPW0+Do
l57BfBjZ88kc07AMsOZw45Bd92NwVRZaOu+KSdPQeoPZLYzuPBDGthDu6/LqPv0cQ2HPiuESW5DB
YQtNI7g6aWbxIqGjyEhYEgxyKO/AmocZ7fIXBaQw0EcUEtY5GwFot/g7M2SkMLG62B5UB1jSwqqT
VkeXRY3NKLSDiocLmGWUrHI2yRcaqMLKH+gsqXN0BMQpSl6YgzZGNHXPfLA4j+TCBHYMCD7s6P7V
l0JxJMuve96ROO1qEUkVcfHYxowXi9Ls988QN2F7dC40O+wpptCKGnYbLKSh8L8MYSbUsC9GmS0A
ShmzYE0Mr/7psRhBmNLQ0acgFBb/wuEHdBhDKoDCa5lvj7GwsS3yGgLFYQeieWBHMcQyv/lmq80K
I7aLElbFHxxvv4Fm/mh/a7cyuP9sG/uXkphkduTlpW7kDUYqliY1lCjtF7Ku+1/YKb6Bw4g1BMJM
NgDcABLLsScmfEF4jtBpBRpQc6mRgn0mzFz4/6LTXthb51gW60KYoeDwT+FLwjJ1rrvkKdkkm25t
77oYdpJ4DmU8HDYWa+/iY8Konpc6PqP++fQIHDwa4gR7jwwxNPYC7Y+jJiqX/eYUTKsuqvjf8FBC
fr4ZVkYsNOIYWA/kYLBsgcJ/Ob+cnb3JIlSG/dPVIYtoc3zov8UyQPIf3S9x3hS+HslOzRLQ35mr
s/M5MblL1gOhqkiU57EQep7VTkOcgdBHAD2ufD0xjYRWK92jl7mwBrEusK5YHvR9aEPZs5bGj4zh
i//IawaU9jGoGDwcSzjpxJICUH09Y6LSvovnxL0EJ5o4enBRs6sRi9KZ+TZ7qAmOETZacncOhHWj
42jAanaU56snbAPhvlP8JoCikVtjuqyloRTCYeldb5cDCS1GYYua4o6QheDD0eLD1res1DvwXMy5
GlcWFIvM2RlLGk1+diniM+IggkH5gUtHDSTO1Z+epTtoh9AHZx/SV7b6Oqv2FLEwhxf0peozOdhn
5cERW8kKz9g/XSDsSNgysRCFjc1ugWtQ2dnrw87eN5vFy/GubEj1wtQ7bmamt1AiCpTcrltihEFI
R+FGRLDzhEzOvO7Yaq0uqzR4oiiVO8Yk8KCmL87pDiRttgSp4xAPYb6zuWbOztxHDHOHCbgTJuKI
/SNMPBVKhQDWvGYJBxEdEobhmYEbY5ZWdEmD1hAmHYVEhCcHo65R12JTYjIfyYhGS6HH1snnaZvu
Z++MThIuhxI1U2GNWf9qt6yLTfE/m61/qQldFo1enDLL3CTf8k5bUocbN4Sw954W99cHo3CUDYR7
njBkLVSjMC3J1N1Luxkv8/Cmx/mDvq9XeNXurp+nNZ//FFszIB8Vs9NaWpgk2S7BfyysBzLTl9XD
tKIoa6gurz9kA/gpNs/VV/ByXoI8JsXAGdZsoDFj2BrHEyYxm7gArtrdCVvD2Hcr8wmSLczSPmbR
9ItljYjk63INA6C9eWNxRPV7iy3p5siVDxgrVvbK27As16xCGLQKa1kSjDg5W1wTRtTH9p2VevPn
dHHauA20Vbuyd7BTih0N+9UKz5u6U7b9yozZevtig38M7eimMP8teNJ/D0NI8Qb+/RVmKBr6I37x
t4b/f5ZmANnzXwCPvGN+qMch/yPySPziVzxGI+giU2rWtEEQUkphQe2DX7AjTQY/pGqq+XscRlb+
bi4MS7V1Q6bwgrbgNL/FYWQATAvblm2TqpSGrav/Vk2GP5fXJQZEtQWiPCowHhm8oEaQ6I+uJbns
SMuVVEVwKmz160KUluVFbahUSZm3Sq3/kor/qxtL+QtG8VeLIvQDzIkUBeMv8R+iUsbRInDl2OoR
frR+hvoNfLprjMefSj3lHoU4Ye8fvaKDvVyC1vIKJ4ozCW6SuU7vVWDI7qUxtpAHkPomX8Jregku
9gUngJz+QA3wrwp4ix79rknEGFG4AlILW6F0BsGxvxStsBbQrRT1TG9sc6uW2ja1te2ZHvxBWP6J
gWFrf21Io6mFSnUMU5FtAGV/8fP1hZ1nSmdgRleUuIUdWOzIx0R6GiDZcBeUCwJRNeuuyBQcyJns
RYKfOS6g2gB8LbXhqFyOLnU3v+BwoF4gzA+2DdcgYAlW4rTC0w6JC7TO9U6itioEE+SfkYGvVYKu
Ye7WpQ5LsH0OpBLHtwnTQlyNd7rIsbxMJR57dQxbkECuSZTXbZXJMYE7uaNExvTl+KZkw9Gt1GuA
1x+nS0WKUA5loF0pw1KbK3ay1RXatVNx3KQtdfIyuOdbEpP9Evw3+eHHz/nSETex5VUFiwZA/vb9
UsJuOBRQtVCRgP0JrCHQVNcv5EKDcr3W5C9c88hoBk5HkROAHvGRrLAlcJr42pH80SmkHh8tuDGs
Sk4+JaP0KKh9Vw5ciz1d3g25psZVnZa7TlnDkOCeKNS8H+UBLny4AkiyWgAwSdsJyo6SJH7rWi8V
yfb7jO32UaMOZqXIJCyYLdzA1+ROmUicHap3aNnB0bUg8RdWP3ukssKyWh7sY7qv+i6NIXle5YoW
lXOC64l0DCq1fooKuYFB4WXvLME2UkKVBMepElqLMtmAOgJbemq8c28qfg09k6gddfXmsmcnpTdb
LcHx1ZKNMI66uumyYp8rCZwJF/U5TfQPWz59Laqcgq7lfgBXu7QLSSdFeAE0ttY2WdNXsZGbUMvo
95ZyhDZ9Ib1lrRRRdlgNj5lCgOp4kcNCgkyWNKYoqUkWkBrprq8kc5dmGpzaQ5G+naS5AAxml1TN
hTkllaFekK3k+QRkbGXYbOp0cZguaXgcil5fV4B1nrJL5lMAKH2Du2OIBph/6Dk/P57s94WRp3dA
IfQ9RUgPt49P47hAe3Tn6NamQVW/bnEdN51GKQCtKGZnWJzJ5YFSn3quLcRPR79r269Lbp19m1qH
bjNQy8DQt3VJpV2Sl1oKrp4fB719UZPUp0gAySCScoZWdqdPJX7CqzY4rV7DBXF9hqiplNIQWkDK
aqqke05SQX5Pbq36McUVINQagI2I7OKfFOKQui4fumOlQgc3ekdSQtzOPOI8m2qKO9SLZ0VoNUYw
6Kp0XapMv0TKf6yzvpXPTQu8i+OskjygoqJGY0J4lubs1hpdvUx/9CHF4VWolGIpKo8C5Jw+u+I9
PZG7dO6Ln7SEZfxicaHQjHSZ6fUXmWisbpQuWe2Kk8s9kbRuQV15w3DzbtKji9Fa3uIc5CSRkf/U
M8V1qjjfRmtotAeqAHTuTRlT5QtW6yHIRsZQoQxHoFszhUVaLRrJbYdYBmhi+lPrGkzipfl8G+si
N7ZjobKLnck/OudUHcl/bDkGq3d09JwhS4dsDSnynVpPtI26vTU914xEcZox9Y9yCFwI86qzd5IJ
L8alAwjXg2BSVcZs1IF+i7N2JaNjD3Tp9vlxODSD9H3r7a8PmpGK173A77BDTiDZsMaftjK30mxs
jzKDpkGgAzb28gz671mTx20r7nt91W8LZN+cFWhWAOeIcevIlTz1k0dyMR3NIH0ysUOp79GcF7B0
WABOxc2oYZhskneu5pCSaeip14ogKITr4OSl+HqWigjV93k+Q4HKVIYli3qnaYvwNjpJu8YCg3vu
8B1qyKlVTniyk/PMW7JkB87fGqyDlRDtk9bgAz0iE7JBr9uMTNeLXEHpw+0CIIa+oK6PbL4XKcVi
pNryYHfB763BD0nNczfXOkaAIuNo+3K/OAEdTjIaVUZzk+UZHoa0vpsXM/y0YQ19N4whBNWSaQgL
UdG7ZracK+ORlEmxfkL19qxbZ+jklTvQYkHZcHbKC2UQBBgtDHamcT+WGdvhXGYXXZKWf5bWaZPv
rn1H3YvTeupsTOnTGgp4mF772fTkKxnnSam+zaU1RXAjSm4Oy5khwZJSXdZUXLfDLCeKO05EB+We
yzmffhrAknADLcBIyBFJshgjp3Ty6tx+KJoWRpZGX6IEGkojMAq3Ic4a5es0z7Em8u+mcsKhhNhV
3fQm0uOPed+S8oXoZh3VBwZSfsBnw2QMz+P5HAIEU6Anp65H8qQlMBPqvXWgUEDrnmp8e+OF5ZRi
Jm6rSq1rQPp6PVEmSCgSOBiYndb0WkvQytnZ/e0st+ay4+I+N4Z7TWiAoaBSo4woXPp1TqloijPn
GjwJ3H+9GGB41RfP4NbIDzYM76qd83AsxgNU6U01BUV2sbzrmRoKLdwJctPDCVUd3alu7bWktbHc
Zd/HpmHnJ5e7+nK2BHPjUivGT4uUPb8fsvvbp+OYU+sJUk0qfYoyyFYaLMzX0xVtolxg0WupsJVx
z1O4ZY2jRAEX1CQI04U36Je7uWvt0KbeQgStVDA30+p8lmvvvJhTOI7m92O3eJt6GxfbiZGXjlNU
klMmCAWBy1QLPdKOF1jw05RcE+5oRYXIfZ+On0WajQEZHgt/sXg3Cil9kOZrfDb7erk4QkRcVzIR
vnTfdtuuIsI3yJSwUWRoE/rB8rBG8LPM+B5rRVkPIMY9MpItKHNtavBSC/c4pgTWVBweMLvmIdDY
ZwW2XnQQuXRKTco9kKpd05/s9fg+J/XLYrFwh3aRh0qZ+rPKASQmkEhm4JjWgYuCzJ7J7qQik1yA
qrcoHVlm31QpRirAhmJgAYQwj6AiMKBI72uXsiXWgB48ojp06xnnN6hFQPRJDhAqgX5cFaN+U1ym
mGe1fPo829peKGLlyApZCDV4bWSC/U9Ja38k9UJkvuhqfDl1uDrEMYpMDZ2biicv2emn2Y7GHNxx
Z+T+dL4IRc/lw9T9OE4KZNWWRL1UUPzLNkvjDnr+s6xAH7TocTrA8kfZFARbrBjHRfUqX2FOMUfF
9trzm6ayTtJ3n2rVRARl/IdKShhWLMsXhXI8NsNrj1QiK/NTJBUKpTcgIqG+kxy2Yz8/kAZ0XsMv
9WFetflB63MwQzJcSinGqCaDA+/erv2kgxTNSDAlcR2bkv3ySYXcO1cHbV0q/QtKfD1MrU4JtCmu
UmIvld5toLMkpVJKoXXo6o19Hd7ksQ6N9H6eSPFOu+znnFCHqjufn9rMJPowCDZnCqrMhMcu+mNp
LIgWsSSkwLO9djZcvUm+RoVC6uf2a7CUYgU6fcemUXLta0gZT3PZlSprPvyGbZtGIIZZMUaDJxmg
Va8/qORJwcBIKEAes0drKAicadiwdodFOYKNBco9nmHzgSqDMm5HQw0XiVyt20dYo9LAnMANGLUU
SFdwxKSYmasOb6E1w6iRJtusa94kK1VDxWRlANTnTpAU+RnkZk4+Is1QIlKfDrIvFcUVF2w+TJik
SBG73CeLIsqgUplLXO1JSvb4qYbiXB8Gj8IxgX3OqCOlUE2s+Cbhq1yVE6ILDNnH9gInpQKGL8x0
Q2mgjgSw6wlyjfyVK528dIEvcUCNJHPHMfNqkVyflKQHJDCbZCAYDSUdqm7eJiwlZKIaFmUHXONE
2YYqh2R1oWRXWOKmsKK4uKFT6b3q6qXRC32T5qCAqWG8nc2TublC+O+0DXS/mtVuroURwLH4Pg7y
HNsGDMbWyMAD51JSsCNQVZH5T81AU4EguMrO8/18Qa2SYFB4FAiVqUt3ovibjeEzmedqKV/A0GZ5
e4YLEqV0GjRoDIw8h9i2e+sXav5m59qLNeY/INvNnQa3zzzL1N9awLNC6qljjlR0UuszYSY1l8j6
GH6mPLuvjCIyTgr8jb36PafVuJez+YGc6KjJqDgld/qwulyN1Gt7lbhsI58CSS1AIFUzNOrmqy3M
ekUFv9BbsvWAwlsV5D6Ccb+qy9P1GF+Li7JFPYf5ddxipBjeZCTALEeodxJ7lbTT2ZOVofHblh2E
rTcQ1cqXSCvL8zpPqRxEHVUmICTVxwLy+GP7eaRICJmI9t1UjyCVw6TLBjeDdt/B4ApsmF33Wpqn
AbyS7LYonYochYmsDpEpF8+QUkghHLMetWexG1oN+FhSk04CeVSk42QAdgnDXStly7JPno1LYcWL
sq32M1l/p8pcQ89zgSsF4pZJPr5JiVSu5MQmypXAzKfM805r5j44Def4fJTG3SSe1Nqyl8b5vJ2L
S8WmuYf0J0sMmDhg1aDaO4wwzbSkBDxm1TQuWwVCT2tedO5ZMkHyjIDQyMOPe/UEzBX4Qn6106VB
isJKPknsA1Jo6qLqPC31+VKvJrg9qRI0TC70O/LKhr16Oeckbp0Smb23/lq26abTofeYiZ9O8LJB
F4m2nJ/VVPAZWThWrgVgBBkcg0Z4GsI2ZjnUTml639j1Jb5CE7I7ne182/Y/cNBay77/gVrDkwuo
DuvTeQNnCNTw1zPlbSqb4PnEumNXTzdvyL/lPfznfsE/ugX/93/Pwfg/CBQuL6D0QIP+wXckPJ5/
KgH7H4fxb5ux//ijo/H33/1yN+o6mcWGYVMGVocs3bYAk/1yN4pvYHOBF80E5W0YGh663+HfFomR
OhhwxVgoeLv+4XYEGW7pumZYeCn/jRRllUzGv7jTQL0vYCqjFhCuUNxpf0GFkqwvdbKcAob2Suf5
/XHXO7vceTw7j4f3w3vutM7usOOJz3vnnQ2Lc9D83jnIDijlq3PIxfd8TphGHCue3t+pL+C8skMB
mwHaFHZMMB0mb18v7t0rbhHnvRavUQh8KI4qnVfbeX6mB+Jd4bx+PT8TKSFOdzjsdodHmqEGt/fY
upApeYr7/m6LtjgNQDWBS3Vef/ut7qx05xXSTvFJzYNj3mlZtCHig4XzNTtfprMR39Wc/lGj55xL
vKPPpbOiVqHokDheDAroLN6Kvj3Pd4WzAr8J5PX565k3I2Hd1Zd4JuXYu3v+AosTinbhi2UkxIPx
vA3KK50wiX6IjohziQ4/gxELBTKMYLK7eIe93l3N7rO4dnarzjOXsqJFjoTCySku4i9xtOB2hDgK
pxe/HJ1niePwa/hnuOwFEeu6hf57sSy0oKd2wJMBEIRN2bcl8tWg/g3bJry+0S6tUIuL7l4Ya3Hr
qOhohFfgc6+vo7sSnP/cPGhrCJkXm45a3ODKWNTqZae76peyFf6Cw4gn5GV40zbnnbIhYkpfUi9T
XRVw0zMAomVyNxCKhHlj226rt4T4v8hW5BAfYqwq6I3tNV2b5lLq3SPcOfZdcllW7VJJ42TGpPOw
neqzQ2GIC26dJRTwYe++H3b2L4l8f3xMnW/+fwSdG7P3mDWc0wRCEVFk+R//rs7jr0+QKL487KAS
4YB7IVyPyPoRm10BwJPi5ejcGJcOQ3JIwQuF9zDYON9X555n5sbRu8mic2gd0fT993cqvuIpIx3+
7grwRyfPDQQzLCD2yxQPPHDX3ITdRGSQL8VFHr6+fu6e775WQvo41yOiCCOFA5HT5BjUKQE/ZHgK
ueyp5Bxq0RgXkTpEYekyLw873t0uAooX8Z24Yr7iyT9lDi5XfUH1dUcnYCYuXswgvhcSKcSUyXF2
7r/54sC0ZkPlMq8PmXsw3APf3WbE7agD83x3YJ7zTvx4R2eYPaJt0fo7BzOQL3tG5rF3D/SLH3Cu
XeuKZsXP+ccfACs8i1/FV54e8e29cK/K9959PBzYsbsbNiG3ToqBf6c1oYxuU/RXa5z1ds2P3H1e
cHY0EA3uDvx3e097vHncBditbGmgdJJXJljYq6e/gI4SAyeAUbd5yUku3BcUjWhpJ3TfoQoQupcS
A8BTvuHSalNHfhTAZAqj0Ca/3B02gDKbt90ESB7qZyIDyZ2001+7NUdcnd1t7Jji4rycWPwTjXCf
hcITaka8snkWD/HJr8/pzoF+CRm4Db7JxT2GifcoBha0F0MiRuEqRk88fpMHev1rTARGlQ6KMUfx
oCU5y+y/0v5h90t6EVaoqPihEBdxuVfQAUKCv7/vY+vN2FuxCRQTPMEUdbhjpogNgCeG7Z6jkJb7
6WCAa8UZj4/tvWFmEmfOHOqRhXNYRiWrQ3A4iOUCkeVahCDd5EZc5fuB0aNzPB+CDD1+042Pj9/7
t5f7+1tvYBe9ibY45PYqAMJMf3+7tZnLlfIdosR9PoiLFfKEsL2+i4OYqb+k4vEmA6J9gcK93Wyx
UBFKoR/iDryLVWTzLm6qeNh8JB5fD3diegpIyMF2drdeoxwQMhJ0btP8lx7hxorLw5kdiAsUV7r7
3jbOx9t6/41+QbvcBvjWW6FaDxxx6+v990vlvL29rD+/94knzilzetGQEAt+d4+801VxHWiX7fZj
+3b/KG6PF35/coGTwz38nrgj35KAW/DgLN/ivtPkgWFGjlpxDQJtQc/eDVcMFGf+xsLlMDE/c2fv
v60/w/1e3FlOu7/fAwwp3Pv7X/JxoH3xJXddXARq8Pv+U8xKcfD9/U32ehcBFeKaOuHL2/473PPd
N7s1p9hI99NqipK49Dl2/40zxfhqVkKYJh7Hw+fgIHQ0sKeF78/9y0tIH37J4u0i9wgbR/Ll2Ynh
8wBQ8n1P0Vrn/ib+olP/+XhELXCDMhdBEJ/90vQ34UAOAupTOo/ftctlM64IjsD68Jejd7w+MG4H
8TMxxW4DhUTdfiwEn8N3dnAQL0STzKP9PtwzYcTd2X9/4pUVEvsdMrjf+/3Ldgt4Y/mUOQ+Ns1xm
zs/s3PHv5+Hh42Ob8Q1f6e7T8uODkoBAzi5A0t4aZ/smu1vL4RkI8RY0nP92dfcncV+ZfFz6t7jl
k8M9Mt3/w9x5bMeNbOn6XXqOXvBmcCdIb0gmbTI1waJIEd57PH1/AdbpI7LqivfMbqlEpZIpMBAI
s2Pv3/Alcfnm8cJ/14+PLwJJ8i5+5v3j8Xzhp+yvL5l7frxcHzMXmML5eDqeaR3gHN3dvJ5fz6d0
cXd+4WcyGM+Xa4ZZttpH7ovqPr68PF5frl8ebwP3cc/wqwCMPO5l9/p8Pl643vlyTriiyYvTmQEk
3j6fX4822LsaCBgNo1XcU+Zy9UKgELm9l8vLXnWvXy7iEqLhNJTrnGiYjbvCxaRdx8vpxAg4vf46
c1kxHn8dIX+53vrIJ8+no3j3lHFh7qldnjfnM62gJSAzcOlcXzOtuDLXP56P5xP3dYSGQz8dUUlz
xQ/mbvnuR5v6Jc3jTnnDdI/Xl8uKP060gAkquuxyGYns6IXry+uG7MridLk8XvPx88TVzvQMrMjV
mdsQd/R44Y7proqP06MXvslywOvrFx48f6hi1vPZIy0Qj27+wNzaFc3nTXEPNt/gYrb48XNbaZLo
Xt776HlecJG5geIy9FDMkski7ruvvwQUi0fyCgGKwclMEdNRzFfxmmnEHD9xbbriLB4Io5NB+uvu
/Hj/wvy9XO8Ld8OH7172/HB6+siQEc9W9ObdSSwWdOz5zCqwoDUXPrHZrF72nvtCZ/HGfDfitegL
8T/3OL9etZ178dwLJrcMEoGWFEMf2DG/lPnv4l0SZSA0BbCbnvNmSCplFD4gPiia7QNcKyAm9kuL
H1q4aNm7yV3ICfxahQn+rlDjeNDe+aHi8h+/P561uIb4NTG78NXlOmJleRUvxALKgjqvqb94R8DK
e77y8s7fJe6j7b6A9Vw8voxL5ixNExP3o93MWyTh+YtgfgkUKjNKfFdM6o83V4gnAQkdnnQMBetd
7myK4tTbOz140Z97gNztRlH36nNfLUN+NjeA+9/7cCtAgtXBhnkysOaI5pJBXDirV/FX/JoXmB7s
vP2wu5o4XQFkYssV5418vp8z3Ve5jEUQovwm8BHov3W6YaSdX8UwE98QXfqv157LNGSSvQrI8yv3
zpLD/9a1vUPFhp8oLlFz0psjSGCI9B6fFQPR5EIfX7l6tUIenWGYsF80tJm6MqDmu1N2OIUg9Bis
mxNlLYKQiX6HjgdM8ZfArIsr4D5Ib3UrQaEQc0tec26hZ4Fwqe470pIsc1j00qfwMAX0lpvg2QQ0
4FW0jjL86ly5LIQgRMQQ6kGtsniJpwbXbu4LDMDdR0ZsseAkh1U9PcEaIdYpcUWeLVMKacQF9yJ6
iSUR411+iR55PQeCCyM+w/b1U7x5/ZovXleA8Tb3PojdxxfRF/QjNs/zj3xhRMw9a/I+HYZ8Ci+o
iPFnQcv4mHh5eXkEDgZzo9nY/DuS34v5uAd/QbRKdMPHuPxoMZfKxG3NQ1NACMla8s9Ecy+6ePfx
8eMB/zVauQtxAdHHoh2iaSzoLyyPYP94I3HBjAuA9IvGF/GLa4gv4tdHg/+aVB8t544+Pia+smeJ
jwK6Y2qJO3wFjS54iKL/cXIDSS3mu0AGP8r07H3GTQnemXmNwxyvsHfjHWqqdOC7+DLyF8ocS+lS
Qw0K3GRf0DUMaNtFKXEhqivpEk0Ua2/nFEvc/NLcaS9l4coPzq/qFjmbzb5ZsN2QseRWUWlciB8s
HrC0FI+QOgy/EZsERCloV3TfSnwX0OY8sGiHaJBAYI98PHvMfmWPAvMJ2ZV3QUbRWPF90XRYfuCt
Y07TggYrQvmRQ8WwFNPxJ4OkhDwmRg+6vEsxkcWESAHA4kIT4B+qv6ITHN4KqG8JfV5AbiErMD0U
/iWw5JAXCvkPrqRwRSz+wB7X85sfJwUKDsxLex/0T9WDDhMNFGEEupnQVyRmxOrB4nYn8LQieyMY
Q2RB5MVPicuJ2I2G8VscGkQqhykOk1NgdB3wu6jdzr9g59BkmRvr4A+RH2fVEe8AFyfKhGgTb52H
6DG7qgCSUt9ZqaAhBQlU9J94vOKRi7GM27MLBRZ21JYURrY13nqoG/CypC2wgE5fYj04Qcg1KLZg
VI1LPLVi7O5WgbGsVCS1rzpqMhiSQtSoF7m5kblbgJVEVbR+ax6gpG+b226TMGYqNwFTczKgpBoA
gCFjLKBH6HjPucG1DC6UnQTAcA8jRtugsQN0uFvE4GgFWQF5rjXgYWKxehmyKlEThN2hL6HmgzSu
VsoGJSVY9vjowh/GbXwndgAF0lnDcFMhDsD3A4WOkCp0LZZ1sJ0WgGAZfK/A37NjgOiH+boCLD9j
dsXn4Y3CEmSUbcZtAJtc4lXI+/123PL+OlwXoPaTFWtCQmCZsWoIPiOcMMDoNWfRZ8FQIwuD6uBK
31fH7GQC50aACwEDvHpWO0zfxCmL/3b85tVux9cbzr+AcdXFFUe2H8/P3ZInLE6mPOo5NcaXUWQt
nhMg98+4891KwJc5tZAUez4cOO9eiVzZ4enw/My/fz48k5Z65q/8nYPVoVg+P/24el7G7v3h+ccV
p7+FcU5ulK0YzR8nRk4uEABXgrv4wVhVN/1evRrJrYnJJYHJhm8HBRgOzLUM5e1UH6QHG4Icbpf8
qg34YJGo8CeICov8WLJ4o/RtoJPKspjiDIipLV39Ts+JX7diKrwz1/mf1ODt+9vb2+3b7ZbEjHjz
r//u799HsV6Kwbt/FDGjiOtTkRYk2cjNPYuECn+/pZlX8kJcghQh3z4sn0QWUZzsRI/Ss6JPOZJJ
fBEJptK9+is/yadJ5b3RMHGrAM+ZLQJuXh+yK//e2Vk70W7hQvKodKtEd5PH8SzWq2LjcfSFwFlc
9T/xAoJxCKfkrP5Ufw791aC7NfquDVNj+FXeRCvoGays8TpdUyxGRX1R/UjX3M69OD3wWyyY3Cav
YvZgDga84m9PIlklZrLGR99EToFUjbgzOo6u4P6eSFX+6yj9lizePyb9+3zJx3z9+HJ9ejlvxBEo
oKPfb9/+SwB8/6Mqxf9bCeKfaxn/H2KcLSDA/3dxxXUYfcI3i09/FBwQT7T/G/8qUzOpeX7IIP5V
cVAsZE7R1dMVR7GBvWr/rjhIIJ11ywRfC98GkBE17f8tOUiK89+qKhsylQoDLWKhZ/oflB5Uaijg
gUY/z3Zv/+e/ABzrVB1kQwXIK9NG7Qvy2I4wnyjRCn0CMzWcKHyuK6PfdP2k/MjrH7kaAtzBaPCo
Rd3PPMGmU8d00aLad5J8exkWObYDuoFegYaUHrAlf1E7Zouf9bJUnHMRpcpTlnxL+/+M0J5bbaCM
ZyPVo6mIUn5pdeErSuDjs/aExUS2QZ6wXyhqd/EsAbjqhJQhKJ20MNiMIx8GUcLO0drystSXRh85
R/SGzaSt78bwsQjz5sdvT//00Xu/s6LEo/vSqZSrNLRmTYpD4NK/NC9qsU6XwZk+9UhtIZYSVwAh
cFpO+ijZT1VX7aTGenOaZmc68i/JcxCuNlkSsunODwJn1Y81kjdtuRxaqD+95jugkJP3us36xaBG
EhLJzbZMJA01CoCkjiP761pgcsLaRiEEaVjW1xbfigXWberT2OtG9g3zSxEA788DBzElG8iwCkrH
tA3RB7/pmDRaF6pdmnlPnV3eolVpXUfNlGPdrmGonLHTdsB3R3+EaKjWx6GZDj1CXC5OaiEgosw5
dpwRAMdNY3T8pvs/s1zE6EC+SdF1lXod5bz58fzWNC+NqgiJJ+9pBhOZrUMRBudOqFO9fsj0oroH
wCitlBiuVgRB1bMSRHGQ9Kea/BClte8WWSav0P/7qTpVtZnSSFmZUgtIwchgaI3jNuKHbIpRmMvC
Bsh9k2AenPpmijqiuj5E6h9EnfCf2Y2+d5v7fXyMFD7151tlsn95Cha3aiPXaojJ+zcYfisXRlL4
UwAox1FvHY/9uNEmH8bq6IDhYx8IGDyFAh3MVLx1aQzVtuq7aaEZqGRQ0L8rPcc+5lUDDVglkka6
bDt3WzQa12Wllff2pJhu6OHxDBYOUeRsm5rTfZ4H+i4o7WqXx6spEXeImlyac3IajBrJ4/heSkI0
q4bxDR8sYU8MTxXhS4QxnVUV9PJx8gM8Gxs7uAocTV+iU7+1Q99886LggjlnhVnYW9U/Fl733Ndm
smiiRLky7LAYbv/ci8rfFkFQkXSjzEKLorGsfBnLfiOh/9/2/nl+YG2cQoNu0njDeAYZs56CNtwo
mJ25so/RdxyhUpXl5trPm/CbB6qIpeHTtLJEoRseiCOjpO185Z5ErRT4jSU5TwYrzM72UpxxJOA8
kVEeZthdZKC2nuk4GGERwPl1MrZRFjygl5psewHKlB1f37MsfDPhzX/oJMgCMHBMk00DIs7nCW91
EvqEReQ8aVgDKYV3o/qVa8XDuAX6UK7L7tKZoXN0xMMGvQbgMahwHbGUcV+pk+GWflXtY59IvpMI
20VTQ0Qdl1OlTCtsYVe4A0xXhVjVACdCnMzMEY87BmYtk54BTTRsmvo+bLz80tstcXysch4zVAQ9
KZdmMmZDGoA2X+oGjITMeDFq9kM3VaDUrSLc+B5uvwWWVlnpiMk9PCp12O6jDER8Og63ilGuYDSE
kqz9kEcUAAyB+lK6ZFmIKZIMEeesMSPjo3RLKQr7fTai6u8o7b3f5jEODFay+GZg/sNosDWxx8EJ
YkjoYh/8bSWzAVN5YdNKTxKOfw8angDrPizND3IQKF4wyYiiYG4MCxwM7fwA8BcKH8JqugVzAKzc
sN0ywe/nzy37wlhijYWOoyJ7pyCmZygQpT63LKgrDJHYA85626K2UTo4O+pOAmQHOzmeWVqsPU3w
SjRfwTCVgZGVyaIas+TQSyCLotKHzB6RN5o712jyZd/Z1x+jHuVyBWvR/Z/brAgQxee5peLVxb5A
R8JcssQI/603G8yZ5EFrvKdoMJGrUwtSFogmH6JIcfD95nxn430lCQ9mgcyN0JR3e0MhHIrrE4tw
vkfb+fRNo/6+grNX0RoNzUEV9XyBDPmtUXZBCGmYZXiWE4KXJFPYZSJNB17FctuCen3qO4nzjtg3
OylPtkCxHqrOH25zG1ZHBqz5zy1S/6GbTDyEiNpwVzb0WVD/txaVeTVqUZ2H57oxcBHNR5IHQ/uS
ip3EKTHDSKfUxRyLjEJOG+0xCxathkChkezNcdSP09QEV/gVh8DbtGhpDgjdonoqr5RIOXWd1+Hb
QwDgyJXpdp5T3Vb+sPvzTShiNfr8rImgoQnysG3b1M0vM8cf9LGzMeY59xO0MalQzlZKLDU6MqnM
APfXNDTs45AF5HJ0WznUTojyCKKpq0ZJ7uZgKi+zYK86490UxSfLZFNXQkgJf26o+vcpjkcCDrf4
IMhISVpfJpLno2CNpG53Rq13PMWqpDykXvMaG5O/nx+AlsWcz00/XExihDSyZOzUQqrdKrXCtRxp
48abHBSjg1ewvKQksgyCnNIdiza9w5RReYgmMPa1h9ZRFmDbOGnZfd3pECb+fCv/0OeGYuhMBE2G
Hoiy6eehPFahag+JBvTVHl8NqUuvEm9nTW2603GhPDmGH24kZ+zXqkxtW44sa6vb6bVamuZ1ZRLI
mqKTa/y8jyE7nyvlgY1HUKX+5wsBkbkBLhXxVcPWvva5gQJ46aVZdPYD401xQlTveoNEwBAe9Liy
7lXUyiw0c2LpB/uIuZjDj3lzNR0cdFLF/IbmqIIh+zJcTVU1DGRJDVRnWVA/d52aNIU9KGl2boEp
btpQcD2gSS3n/W/mwuRKW7lNaqjbJDKuJNSE12VTocenymhpqcprP6nnIJ9gTSsZmikKznJaDX4W
E0hr3dRRDoZI2xfTCP4WaLbr6MqwLyANuVr4OsF33VlyfofvePGN1uE/3ZvGyNAY6GDl1C8rXJYE
eQf2Oj3PR8x5Xcvb8JjbxfRxaomHdFpbeXQcPILKbwbl3+cXVGERVGk8asd0ROt+W80Qj9YmSYrT
83w4TDNDXRODzGGGPLj4w/e7TKxsJe6GLn5fK6sZL3XocI4SUYMsj4gpYMH752Zpn6Mphp1p4kki
2xp+BqqI3D83y+dJxfCSMEYq8YaVJt2D+YgElCdjbW8SAIvlfyijeDUMkbJsk2zZehN6caU+nAIO
OKvOszhsi1OfPsjCVgk2iDP6+CLmUrsSHK8yG7RdyIJdeJN/xRL0se7GGvIJXlLfhN2krrDqxRoZ
GHtSOOhdOiTz/nyrXxi88wxzDDYTnFwY5JYqdsDfngBy34VVB1b7JCW5d9CmaWJdELxCbqlqYtDk
gMoMK76B6NNssFSUttY0XJV1tWyKmP2vBfaNa9HKgLByMcfyRkUq/y5HLtbUmnBlKulrW0kniNz9
tpM5Z4+N1OL3Bb46zsN9XHbWvqe31lOp3kVlTFa6l+OdFeF5CTz4F9rwxspMMvlYkeOODRnIjQj/
64aDTFT1x9GQ94rYsuSi8VZFYn3TRV8iE9FFumYyOhmm/ObL5y5SMsMOylKXn/SwW/k1B8k51p/3
UHt0RJQK1dirDXntBxnRAKJOmTiBDVEpu21PBWXojG+2pi/HItEqgwmryLJCDoPh8WXiphBjQT8P
nKPFdNBjvKqVKLg3shoXKFOJr+TW1pYV+YYFpqDQPSP1RiPMX+p+IX8XCn9O+Xw0BrsgWSXq4oQk
fxlFUZrhYGVo3tPkDMWl98Zya5U+RwjXiPBXt5waRqahFFuO2TpMz0zZpjnBuxM3lylxFn6H4qzd
+a9y0CCqFlrrPw9zTfTGvyMOggxo6kQaJNLoOIXkyN+e4djpSdw/zWuLqmTeZoi0RdUAACy7jthO
rx7LqVFWhNVsyKYPAy1PzTUUm9ANLA1gm1PqK+T3yeb28Ld4pBs4nXMwWlNZsgOEqyr9aeapq51t
re0GD/Sq7sf1R8RqnMqhMu5zKdz++e7mRfrz3WkOy7cG3Bn+L1Dpz3eHqr/cJ5aYxAaWxX0i6Hhe
cXbS0mLlMOF5QHmQfatdz4S3SpHMResH1brL4o2RxfEuldpj7OnKIk807SOT0kqmtsNzDv1pOS+/
GTG6GBGfm8xwsWUFaDUjhhn2ucmOGuhKkBbdExae2hJu5U1B1ujKtguC1hCeZJ+XFQGonyx0o88O
WaffVX6HxGES2yvZa6JlGhtonpBBdVtxhEmsdthYigx4IunvDCUmn69n6D2LE08rWwrO3ogSSFNU
HytjTQFA0odhKceo4rQVEjsqPrh+3lNnsWtcJ53gUMDUxvJdzXdK3JpubxqXfNCY0xWcdN0ge5hg
zQInuP7miSpfJxTRsSWTH7NpvopwhtihfluW7ajAoK8bpqdRr+NFE1joHsVVw2movVUiC5S2Vrbr
+Xw9pxUTqOSbrlAv2EehJFdR9xCnpDlmg6kWYfAxyN8sQcTrf3uIhgpcXmTIHcad8Cz6vZURpMnY
wf/2qTcbyNFWfzsfEf1rLx4vcNaK/Xy4l6I6W0s7SPZoCA6QOPOioml54FpOp2+sejxWjlk+msFY
u51M7qs2ne5UZ9GbX3VU8cS/gUeqqm17ZGteIY6wV6oi2xuhMBVoJHvdidGqTeOv0tKxu9CcYeMr
4TpQWE9iprWBke8it7p+bfkZ8a0Tjes5aJxzHfMExYsbQe3EO9iNd7S1GryI2Oclo0V/UX+VDAQe
ZSphsHEYor63hMNnLs2yVNbFpHSbubPnUwhjD832Eih2xPKLFwE6r576pMURks2iDUNRv3RWrO91
I4R+ZOxxeumXDLT7JhmdhdSnIcCOViXpUWjGAlckY+Fh+vOmpem0jwpSuE4sbwNr8LCDppQrl/0u
IWQkZcp23WfIP3WLOajCfb1wA9Nu71Wz/ZWr0bsmohRP1VGytCntkgl6Fv4uV6OfUOO1jW6h446y
IhOX4qCUoQeNrcsBMQ6Q6l7/BMtt3Dl5ePqIfMXsCvGdWevC6HTOTjZGsiirODmUXtS8zVuCyJAH
5bDFyjbajLknb9Q8a5d5MwLUCz3UcEVqCU0E4IVJaa7rSAUvQ7p9kZVEYCKzW8MAWQZpPSxD2QZs
IWirRt8hCRWE07aIU9a0UMNNM/TAMQzFKSoRmzJMOGDh8wdP2R+qwzRZt21C8Gi3RoQHbiYvlQJb
c44Sllt1WA9PEs/WCmt0X3U9ITgBlaVKyX0Y4TEdZdVdmE1Hh7oA60DrLbJUJ4Fq7YbQyY6VBWxk
LOM1n4lXCG6UQ4+41GgpK048C7uSAUGo2r03+MQHYfXAuRL8j7i/wsnuAlJKODolwVJ1MsAQQmZm
vtF5hatl33HDXs0w5QWvjo0wMmGagwKyKPnkMTRBH0MMoB7qehB1ifmAIoodqgsNC6RJkIG/CCRr
Q+II+wIvuoHHhpv7mO5GCKDuHLEW4oYCpbj4cWq4ue7c2XKowxmAvI+OuIcD6KLs8eKJ1fTnoAz1
Zijw9U7r5t0PUlSZFeFG6hmon1WVhmsXDNNgi/xDvgum8obsnLJIjQrSd9aoq1DxHvxCJc2tetBL
9QnP6BbVQl9F9k8MrkrL9V1ea1s9GJQHDfiTsPocBFc7S+WjExbpUhVnf6i+zaqORhT26kHsH2iS
Nu27Iz866vhaKXJOWQajOxxv+lXcquCvxvRuzt3YpvHYi2RHIAtNTCOKj31uHJNpWvW9cdWHlXod
dh2eRsk97mXdoh8f532lGZJ9PMGWHSEUu1JDOqNy5OZKysYnZfSyFVxgzgC+YnFeyKKNpyPkRRy/
SET1wfC9YENlUnf1LB2urLyMVtMAFkNNlXMstRauvogbpg5WByKVGudC6saBFjg5ib5LyjTbSJLz
OveTXI/0c9jtQjVYyC0sSQPa99bUJcBFWWCs8tTAZ0LNgq1ejsnS9pKL7hG61FMJ+kKkk6gj/ppM
yzsmT7KorWDE9WPy1IdGCqR9brYhYm0wJKVU6fatnyBn7vzETfa2K0f7rNZ4OGGS3eYQisfxGOd5
szVY7FL26vnyMwPeiDTUjPEQrcdpNb+NGoNCqjwladLZwJxUfkRV4kFeIiq1av2QYcHjhRGOXTV2
PduoYl0whmR0c84Krl2bCOhp1X2RS8OuwHIKq2Y6dh7MZlj8yKsOyHbbIEAewjNsTMnelF27dErJ
Plam9dA1KUwUYeRkj7Z/Hde72jChhCAcF0oamh1jtg3VfKER+e4Sya+3dQvw6cTmqO06Bdsu4t9D
hd3mkcMsTjXJMcpVf2UjgLJSC8Jw8a3Bil76erpJ25izday913mq7uYwy87IAnXddF+SBeiN0UY5
dWLTMYHwBUnlyppU38UZkgZWfdUrxk/8uIEjTbGyGylhLU1LKi5FnOtulNUs3XjdrNGoAdw2F44d
CeGTGLm2HMyH2vWo//YcbDUftCVVIoIgkbxSzA6peJHLjoupOqQketMeHUixVM2FKM966J20u5n3
2pFKNOtWy7pFK+e34jJSFpYtIfgjTUjmZ9od2hP6rujlraoX8GSJUVepb8EJb63gvi7sR9OPQDgm
ZoW+ofGqlTE+eKhg4H+81evogCDSeDR8HWqvIyMp8k0xmEz930MY0rqQBEUWHw2DL3FoR3Vi7PrU
eFInJCVIeIL/abKDozaophrKzXxeMGsAJYmMWFSde2+y+tChkODKJHBOae88d7C1byNR3ZVbeGKW
BrdJSg64yuMsAjdGtjLjvrTkZTaWu4iU/dGqHagf9jRtp46n1Ocy/IuODWh+EKWjPXmyMqzC0d86
QaedcJwbTmPXPfRpLl3j3gdOMHGaLYH87cASfLJgVhPo37BiF6vCs1A+J4/qWllvHTsUkf6KZNhm
uii9HvsI0FM7iglsHHH/RL7JNpBMzNPLGDXAbicDr+kpVHcVGkeW83NOdupF1Ky6POjWSgurPaRc
kxfxtGrb6XUuzk0tJPK+UgHOBFW8ai0WwErREOVJaMYyaWrF3GTsAxER5bHLp+ZnZMg3WC8xvWtg
yVVpa9eTdF/JyR02pigzDRHCu54f35VO2q4dmJireUwrctxSEpAZz7fz4NTq7E4JOw8NJpRU8gbv
vbkzAyWScCbTMKZs0J2wR8zgBqVw2ajCOIvZKMkhzgnkqJa9dV8W+cLri3Gbd1Pj+oR3e0ctfogq
wC7KbsamaDeTUmcbM7YvfdM01+GQPAzN3rb08KdZJFcVXO59MsQ/stZBiLO/z2zzZ6+SQNaalGTQ
KCqW84RJEC1xVezb18GEBmakg4hr5GgTRajGzDsEkkJ7J60Y+rN6yMiWQA7pEPvj6yS3GIrhuAYU
TNea4oLD3vtcHh2b8UwaFWJcEHGy9YonlNVuGuTE9qrZVOs5SCNNzALfdT+1qCfbHJhqezcUyf0c
c8xdPA/9XOfgo2IPuLH1CWVVc6KWkBgvObofC4XF4+iZaysu1QfvlgPE21iR9mz7CmX+UiquPq4m
tvGkcuxNLJR9akv7UaLLclRkqty2pKOJp9pXUQLoMpApD6IysjajglAwYmmt2SnYqG5qr7oLQtV4
HKpyixn2D7M15SuEblFzT+VxMcamtCuGBtFicB9uP6KXUNXjlSJ6TgktfdVreoZIA5XDzkmaNSeb
cY8oQDwFMrYNerrt/clcZWp97VhU5+cQSimr+6C1D2kW6Hi+6yT6Swvzq8r6mdHCvhs2UaOwC5Dj
3OBAv5r3YoSO6OWqvhnTPjm0eYJDihRdJmXi45neLzFrV46Z2p/FGjO0jg/oJLtqw9y8GhvR4+Te
MBFvwofRTA6dUa+9MFYedNvZwoZOwJ7I7UHL849nSR1h2+Kud2+0e68KUWfPy+JEPDeP6/ia4g8b
ICNrx1DEhoZEh9sF0qppKh6egV99Gsv+lpGgHJIejaI2flSrTHtEaq+xc32FA3L/FJjNfZ7Fy8mx
lZPsB8qdg19c66QLAxzVTetXrFG19VihlNfXvnlvp5lIgjhHo5l2jQq5ULJv9DIc0J9FrKdpSTZG
dvJWWCQe4q4db4w6A5KCB33WilxEmxY7KxnSbRNKZ99X66Wv5NZjwhE3J2GZohCvSN6yMeVhV8d6
tOyDXLlyGOg3gx6nO89MLlPPzaIN1KMhVbmUIIltw5jNE4/lzXzqKKIqISIpEQPukHrLjTBfx2Xt
rOuRotQceetygTlN86syvXA1TOCGOFRvUVm0cVnsMFWppgmJhwnsqsaJNkWH0AdnG/XhDz8eu+UM
UtCkZyPTrK2V6T9V8kV7f4hAXkcxXGHcNp+kKl8UdfuQJ1N61+XOwUplB8SIk5AUp+g4573nam3R
C80rQvBF2FovSCcKf+zbRCpASrLmrOdQPYev3iKYkNERg33vTGG5nMLkV4FPpMtBYCCm1M1dZXFC
HawbWYop72Sxt5TtrCDsqi5CAy1pScbmHeYr1WS7vd4612bQunO1S1H6yC11VNbnQc95Ud/2SQkj
FBWnjSUHp9zyolsM2l4CNAvlZGAYy8XGGUx5y4l1SXcu57MLOlqAl4MQ74IyQMtCdU7AiMxDEffX
ZYbXbBMnVw4PSuxo6o2l9McPrJKooJWJsdOUDPtSefxBEZi0elNeZZ5KrDzqb5nS3SPLlxL1cu41
w3qRGXV1q6YkBOYQcd4bI3SfyEkYNIiK4iIzkSvK5H/FiEYH1rzrTrbG0p0EPpqN1yiFAawKflIc
u5HNibMpyfrFfJSLVAnPcQ+YbdCWuBIMU3K0Kntda8aEgbkVr5R23HYVMKU5izwnIuph2PtGHe+U
yAlX6B/YpEw5ctZJgMlbSl4sqqRrH3mCa1v10CpvUbWJtVrfzmMi5nzjRlGJHHfQiTNM7NxkiMeE
SvqASCL4A3GYDPQA65Kej+bIWSHFZ1WUha23qcL5DbfZG52oAUGajZXkziLhYLhOOlQv54UE4S+9
TdWlwhqzIQm6bM2fAbHIdVeLU3xRHn0cHsRZLtWQvk9VLI/VFvH3EdMykaEffaKhDGDaAizLrrBA
/OUiQJXKzt94HkLpUeEce2Rh+lzChM5R3uvUe471sl6pHdPD8EsMUcqkXBba2V9KeUjI7gGumMdj
H4sKpay8OGN84myOGZBiT507d6+EBps3TvJxLM2bGgf4Q6g7J6/TiNrMKwWLYxdD9mBrlia+RHZJ
gFS1MZpgR+CE8KdAZx6KQoe+oSIHbbWXOmiweDOH6mZSOOFSwQipkHKgToBQt+UBKzHvm6zp52Kd
yGIbpiVr2BkaKl7b6pe6lJ62Q2qQ5X6qtapYjDo7jpI2S7P1oOSHMgyMoJN3TpNpaK6l0zdJybmk
8DlnSykEGJvOwkC90PhSCEn9CiCW1QZnrZOTfVQ28O/z4BTiYbvGWtVYpI1a7CpvxEKubPSdp0ph
/zhpKUI39cSD60L8Z1TkaRCSm+4tTWgxTWSn7DjYyrb/Ksk1WlxVdHLGMdhqRlyukp5lXbJKNtam
m/ZmiHqQHnKQzcYBkezKMg6kra+Rbrsl/1Idmrl2rjhYnjYdUprzJf242g5WAEunkYZvnsk/9Qpw
MLAM9Ajix/KXQsyohTVbSQY+TWWbw/18qVe5ddujo2aWVraelHdD1s2Fz6nfkDTqChXSlSYKdSid
j2DUbUV3C767nxei1FGaBVa5w+u8NOBoiypOXo6bzNRI0Mgtno4quZypfZl3L687DXgh3/SKvpsz
kGrK6q2P8TWZ0tdoHJcRWzVCQelprpl6mmEeyiJEz121vumLL9haMUBNqlG2ZlJkoUe+ggwGzICT
KOu8p/m80PeBvvbRTgMNBmrPnzqymkZmmLeRpqAimhQoiFoNqu9hj7Nbwf4MWvsYtNK+qwzlkJfy
o1yQs+9rFJSyDL0HX6eQVFvVUTMpps6zfgohmGkBhRWDFTkYXZWK0nFiPC1VtXiVfULrb+otX+vD
3KZCwoWyhSn0YOwvWApsbwd85sGwWqGFWUTlDUs/HqpVXvrPLN4aoq/kAbMiJq8BkIIdcLA5yDcI
HuaehX87CbLOlt9BmZtHuWO1VRIk8av6llA8O0QOgmI43z735dis/tx2RRxoP09iVhHmMeghQ7HJ
iX3O2esA8JRWE6i1lpobsfG2cJRgiXKUt+nJ134k3easRCbnITKjzvOcuZf0XL3q1em7Bv29iEDh
WQYtT6Wdx/61vMpebPVGJgfgOyVjRd7vXsnhZCQWlLBpCvelnRzTHFVKJ0TuUSDpPmr/rXnbVKVG
+Q5zgT930lz1/tJJIJRkQHiKaVnK1weMrbZICpjRuW866qe1FK0SFOlsJ9wpMjkd/3+oO4/utpl0
z3+X2aMPcljMhlmkZCXLkr3BsRyQgSqgED/9/ED3va/MNsVzfWYxs3zVbYIsVHjq+afY/HRcrVUB
TB3U86lhbYc+yzdcEDlJtJ6oganlnkNV9c/h1Of1A3HP2rK0J7kdHf9jZA2X0FjnP8HOWdOAuTAU
VVLcT7G1lva6Mdgif25oBz5kNgFcI24Fv5afUxBd62NT6JivnUpQBJKbvqDHPW6ECnCIxG51cbwh
RlDD7uMIEVmUMZ2PpGI9/ZJ4c2HmyJdsiprbYBiWMf4pQxo3kMjpHB9/bdcBiExO/Qv6xB33lXBs
smHN2ORIxRe7bCUQfoCIjdppVfcaIVBD8nq8svdGO12LPjDoYO6P12CadZ41eM9tdTWbA+uto90X
cWxegPpPmD7H/QvBBxgxzDqQgdNuUJFFSWxBi//U5FyCZmc4LIHNKOi3KqQWlyVMaCWMXyxK5Sfk
FObKwoAnJGSuMtRiMDKy5UWJpEFm00MTa499M1irYYgIlFNfxKTXV3U9RSs7pTLhvmFfeSD2sFUx
BmzqQ8nrOZKsLszoeVn/PqOhURO+TUdydrByT04pX3Rkgqc6HnJWRi8/Ljcx1vmVV8WrI1IIsRA4
ZSYPSCf21mNUxL9Kc7tI8OEV/qauii/Hq+7xBR8r5yNs9qsbWGGlGSd0sN7/3n8A7vmyoNoz8doE
4J4ZRG+AUE9FjRqKNH8+ttsN3TOvcF9qrjOVO49cM3Y0U+5SbfA2tJufhczCq7ZJvuN/jDCTo6Vu
QYWPSzWUuErzcVf4tN5Wabg83gWHvl5ljUHSysx5HoSDOqNJNKjR8TfDHNVjbs6bYOEFF85Kw/ud
/DRPNg/RkQW1DF+xYLYp++2niTRu9bhMs+fjCNaRA1lggIE7BMMVvr3rMMFQyhe7YS5r40THndco
+ZlfR9PBv2lq7A1IGL0/+avTBXnKiYW1VQX2rnM3MhvxsrKxSqVjDiqSevKm0yd/mWs4CztNtaBE
ieT0GkFvoEU94cc5uwMf+z6lJFjN4SK3s+02hQuUYto4XXUzCGRYXr5KLA85sBl9OCKezgCzZBqC
m2Mv7jhDoMMq3PhB60wCX+oGWnkCHM9wLlScmgeYk6j8NINjswrJM9bI56uWbdHsrTZ0H3tNmRvZ
jMX+uCdoM71GE7gUzri25gzcQZX7eJy2iaidlbLGqyPKp/vwcCs1LMO5mjzeTOsyx6pm5MbGzqGD
XziII9FgaGoMP/atv0w7sTmyOzNXmh9qy/vVKGiz4bOF6/LSDUZyZeuSQEVYx9CAPx6Ls8xHVWvj
xAsg96T5hXGdxvZn5UT5NtLjH3iC9ps0yH50Y39zvOdq7fgxAsmWqcQ30WyIdvNC2IS4J+7kEH5u
1TjdBDPQ60btT6sf9et5EqQHw3jqLCkOx2WHP76ijnKDD8f/xE/bXR87FMf/FFHvX+sEizsy3jnw
B5APZ+FalQXJ2tJaYmcX7o9XxkDZqzrs9b0cJzLvgpfBcEcgWu1r6E/hIq+zD+N87+yTFN+EAgOj
atT2fR0dkgDXtH4U34cGi9xjsVcMyQeSMmqMxTwYCGHortP55qhp0Y/O5G5S+0l/C37u+Nn1EXTX
wWzXWPX/IqX4szTB1oK9Un17naZFtNGYgu9vJ/Z/boO+b3Aw+jPp0CZJ5Pc1F0/oADo7aH4RurMW
FO14L85qzQTidsQKx9FVUlf5AgdpGdgEilaEN3WVWh6JVt7Yf3QKHYgRIOBI+fXjT35caqDalCZH
sPY4uIPuP9ehZf+CocboIYxoYAOLwygZtOAW6t/r5AKNuVGdrI41awnRalH6BiapldhiQ+48MGYL
28u+aTYqITETld4fkBOl2LwJBZDbDOh3AXdK97RW6GQ+2G7pds/K7Z1D1tPpaTQof6Ori19ao2EA
ywiqFv1RRFAAChuSxGd02Z//psaqOKSd7FZWoVi6My3z+BX/7yhW/x+Uo87F4nk5KsaedZR8fWuE
Of+DfyfuuP9C5ORwFJiwY2zke/9lgWnr6FE9g9rEhN/lufPd+98WmMT0wAWkbJm5XwYaKf5RQ6pP
/L//Fzk9GGYaNLI97mQEtPyPknfg//9WRHjwhE3ISCZXXdfWA4hwv6+eTGhuGbWqXpt2V4Q7M0nC
FyN0W4Cbwh+axWi03jIuI3Xd9IZc2V7Y3BcyGyEAinCZmEax0SUdnAqy9QJisfugiZrQ3tplxbtD
d6Vzfd4mDgEjpluaG7p+BFurCG0XvOkrsw902JWluTVia8KSYUxsmmJJet/oY72UHhbvkNjUTm+i
Zu2Ah175RUjSYVlDFdLrEsR0JOTKV+Sn0/7aas2I/xZgx89ijMnwseqCL51Way7ThE1zTTuoMfBW
tjYFq0F4CkNrm1xKuw++yxa0tbJ8XBKkm6HsUp6+yZM2AQOvndtgLJ91C+/aUM397pY6y/ULNnNR
0PTMJwJo4tQglEOzSpwMPeNKSxJjMZpx82jN5JcSwBoLaMtneyxfpySLN20ZENgcUxJUEXUKGSSE
NtCoXtMPdBms2ACr82D0BS4ZB0Eb3FnU9cQe0F2j+LPW7uwp3ruhtbZQqywmt9QPDqzmRSOq5hYf
fow+LDyxOdHw4/HDZqN5o35fdS53homBSCJ7RvrSjYNX9Z3RR/4i0kmASDRswb3QJ4fasIcVFKsv
lpahL5zoDTchNqZRjE2GGjCMwIz+dbQn8l2dRq4nm6Y1QEgABm2XG5gENiwN2NJ9QiLKFM9PmCbR
LQghoqKLYz5LrwVW2na7zqWutlreFjujI6lEtwF5XBVZn+tKOJ9hDpH2mEibI7cObvzehpRAYwhU
j2SLm6JxKYqMqu63qeY5n1qnssXeIlthhTxiOFT0lq+91vBfHC/odxkcjn3ADefzkJbRTWt2+rYR
TvV5MKVNzZ4WHeVMnCJEKdX4gNE+f6yH8KUd6znKRItjTEFciECAT0QEstggJjSIM7PEIcqnJUze
lT32NUZX0DcoKxvqUQ95liqCSAQqLcBWHDOx1/dv9IGG9ti2HFoi1h/6QsY3eq50gPpO3I1QTTZ9
Rft+sroMC0IV1h8y+Awf9VAvP5oFCECa9tVnGfrRdTpa/UErvWkbhCNlf+lH0QeY2sNt2Ra0gzWa
uDQJVHXVTIa9ynUr9Zd2XojbrDSdK8eS441vq/5a+q61d90xfGzztNmq1Cj3vdYnj53lalsD2ASK
jBNX4yoIS2zoCzqxoFIermN5jAMHLPlmoXqrx1BS92760i4PkZbLO9H5+HwIy0zwrVDtCzhbfq+5
cf4cTlWqYVme+DfDiFCpMpJhM+Hj3S6a0COPpkGLBVKi3fnKIa/YpfKTXR1vPchuP0QREw2iWfG9
PqUmtmylaLHmH7D/b70OHnzfpNqNCNrom6EV6ZPf9URCdw04RAdFB3WS043RgrShrqQFLQQmMY7T
fhFeHN0HbtxvR4/WBupjr7yGtjM8mODs2qIwa5pSXK/juz6t3Lssz0EOQte6R+ysbSA+evdpGhc/
dEeF3nIkpgprI6rIlxQu0FYxk19yt3JJiU19Q+7tqG++a7arvnV9ou2SODPIRhmYTJaEOwi91u/D
RVq4xXqw2r5a1FMJHaOrgSndRO9IfYXb/lVYuQr5NX79NXFbn0jAphf7uECKIcdefDHp6K/93Jbf
M2+wFtQtFTiCaAqs4VPjIcrr7ntOVNqdGwYg6Z3Vp0vJQsmWMWlC+hVBVeG6mir2JMONuXy0kSnW
SYDzRg5rZ1uPegUPTyPPpuuGDwEr58BxQR1G2/Sm68Y6WnrKHCCyMaK3RRR7u8DuErKB/aJ4ogMd
37fGNN2P05BgthqSp1BOosSscxz9qyyqJEtDKPydlAMOFKn8yhgNMsOKqAsWFhRrc+FVmvvIo+wc
Lo0Ld6eo+vjTUHvG19YJrU3V6douEHZSLoYkJjO5y/WN23nFXlS+ES+J1RqueJ/VPqaPfjMWPvGS
Uw4LNfOxuof0SSiX1iqd1rSD5L7U3GhdNyXwQeCznyubLS+xugbLGp9W/lIN0riRVYdA3B2Na2XV
xEIWSbTkLpbcVkMZPg2cXJSV3NxfGtvuDlPXuD9FPo1XNRL+Z7P3q0Mau+NW6ppxF3NwiIX0y+FV
S+E8h0FGU13kLQm3dC0wYlf6hEWVZqf7iV3/C2sIW3+Z5d8bMbGwojG4k/DzFoEhB6Z8olX71O+M
O9mX8BK9KuxXdMVzuEMq8DCMst0EdmrkQERLBu05dVIwZk3E163Rhjt7qJJHo3DtdYjU/JvSIho9
rlnnkPkqlIiZn94kMvdepLKyA9T9/DOovP9SpJOqF4n00rUhLbmBe9g8yMjPfyjTmbasCYdoHdUB
aIkWfwAUI+XeNxWYLokky7zNq11i+dMWIKhaT6lSSyihuCn1EakLQqSJvbSK1N1pBaKS0m6cB90d
rU/CScxNAumsXdiOJNrbD8MPc2nUA9+adr3s6g4y6hhFFO8mJPW1wyzb6GpKP+RgbOmiMYzoVh+c
9FMCN+17zGFqLp0Omf6i64Ety6LVfqrM7+5U7XvXEWlrYNu1btz0fpIxBfBVIMrN1uYTZ9TZVUXp
YRNnSP1G2fhN2PngbwQs6jv42REdOjkK0mFrA7qcE5TF9Wj61rWt6slaBWZUqKtM54DftkZRJCsW
CsbTmSfyK3Z4WW4zpme9aK0xeJ2MGgM+6bjitpVVvK8Uym0mT27YOyM1LUTFStiEyJpBKzdqVJzi
ThPirKNJrU1u3XKgX6/nrfudAMfoC+uXw7ThVrEKmiwrDhNjhVl5OzFOBhrWD5pT9c99Gkec/LEO
XBTWLmpw9gp9omceW5vS772SpACVkVbvGTY1WOujDA65pXCNDQdlrcM8T7Ht0HMf7zzNiR4n8VqG
P1kjN1NpMuUh4jjR16kjPj7NUZp7DsraTH5rBxvERhKKBIsEhEGfqg+Nh6V481iLT6n/1EWPXoeh
ErUinKKSSSWG/ej9aOIHgwS6NgqWjQ2h10kXU3fTpe6HpL5vxGMVuLvArb/F5F30YH6cfFeavWa/
WOR8SK8/jl29zVvC4TR5x5q6GmX+bLXyqXDag6eMvZOKj1I4T16db8cSY7xoWjfTNwnPBhkS4Dx8
Mq38UunNSw3a5LTqY5319ZbEoeBKK+zhs08DcwoWOVp9AvseIb9aB1fgurJUVhJeK7N9zLOQ9pFc
u5poF0ZKlW8b/Q9z7puF5eg9EdMkf6g82aA6AYs1h69MnnHdxyRxxFBPA9Fke9XQyQhlMm372GfL
iCxIZClFJL2J1ILRbSL6dUT+MXHT/DUBZd70iWNsVduB8symH0UefvHDFr1/4n23iv5OcAAuWw/A
oieNp3GGZ8D5O4icgMFw4x7ajDSVRagIv/agoyIvo9mSRM5NXnnRvdIjY6V6GE3xhMDCqfJgnaO4
W4zCww/eE58iWWHcJoDSPVQ1Sy9p41042rjUKa2jiR+qu86Fe53pHDWen1N4ohhAgzYblEi5rkoL
HYI9vipuRvAJmobnQeSlK5VGLFv5FObuzVDZ91U8BPvAKh+ETbAOxA+CLnr4gW3fvVCpflETnfCs
irZaOn3oAg3vEItLjc4tPZlGRChVArZac9pnif2KsveHnlvxsxLsAXXAiZ6QFYRRBaQom8sZXFWP
nd5qn6eIVe1UWrNJ2hq0JUjjdTiUBKHbKJwwEFALd7CM1QSusaoDQiMh5Ly0RhYuiFutPnp+FK8t
hS9f5OEJIQrvdeIghn+OkQnMD33VBWG1Esg6t3pPNFAS6F9JhLFWkxzsVasyUrjzsF1mhEReSZIV
F44OhaqTynkJsCq5HQbptcswG5qfPnToe4fMxYPmd9aNa4bOc1JZEykllFvXIwX3A03I7FUvdcDW
qbe/NnYhDrCbggXFXERAnFsX12kk8qeMfsoHkoZKAq/KsCWY3CU6KoQYTOYb7hNX3NG7tZp049ZS
WnaoaJiz8ajQfeoriMBeXbgwq5N51EwnxLc15JQPDIz46jYJfkTEiD4gKLJWvRWirqoC/7WVbngj
ald97PMs2vgFAE1WknWl6615rY9WCZ0sH4GP2yKl3iT1bdWboyioebz2NiY78bkjYOuR7q25KYei
9q4se7KfKsIxPsKe1A8FmwcRPW4KrgKLf4CzUlWw2XKrf6knU41rEnJMg5KmTMdd70fuZ7qOau20
8w5l+YlzaGPExmvpNHq+JsAtcRa9XtbJVWh00zOXX1IVzbCfypU9FeV6UKa2rB1P++Jnifhehjqx
1VnBTad29enKF4qK3vOq8nHSggIiqNdzLRYGghdVil1Jy2E/IvjeGmPjIlJqZUMXIag87FXpKt4M
/sQqj2gS4KBHC2w7Ba29CUgnWtaybXcW7ey1O+bDAjlbCINojK79Bo3A6OkGSVSWth7H1to12vBV
llqwrKuICEFwvCe/MiaCeKZhqUk1/SBaSYiFPZnFIW/gW9ZIwfH6jyNxqKnZbyxbxYC5qCzRHHGG
jL3yFtAWs1uzyKzPqYsegut0/DMkEpGbUM/8qP3yg9Hq6Z1nDNOef6Ud2EpGAm7a8Zuh3PqaYE6k
3zGH7Koxi/xQJdVwCxNfW8veHh6TrLH300xcsD1T7ifyLCOkAhDz5OQMX6bMd2+pPvAKp/Y9RE0q
OEQx/BzTFICg6KeNnw9TdqsEDN908lAVN34NjtXY1I+yy5unpBrdj13GVXKV9ZHO6A+V+CmCRtwK
v2lgAA4W4fGuFZGUG0pvE9uNfgUrVlsXEg3PijspDp3DqIyvkxoTvPjyCOUMSUw7WORZS4c3sqN1
1NUBs9YbySWacCX5aIOaQ7GuE9gPTm5p+GeCOdwXTkFgCYDx1uv5gsukgv+R5d2TKPxbPEKipe2g
0Umr6kqlUD9DYvAgO80fZcLtEPSocFPSXe5LZh2t4GuwIHRNfOD/3HzS7Kh4NPJWiYNlxfRXDH+4
tUiaWletN13P163PlBQ9D2iH/vl/3sj8+Mfg8N8Cgv4/iv6ZCUjnW50349ey+Fq/bXXO/+BXq9PQ
jX8Znos8SZ97lkeI/VfaT2DyPyAktoI5XBoKIiyo/0r78f8FVubPbH1aCR5Z4v/d6gz+xUslGhzV
JHQCCA7u/8R573dOAlsgnSIsfSy+7lu0cZrKoUZYKXa1m1fXU5UVL8IqIf2+GYe7X7DrWw+635G/
fz7+hEBVpiKSmZ6JnR2l4lrDGa9f5hQrGLqW0H4W7z9l/rL/QL7/POUEVyTqz+sEJczOMaXkAY2v
XuKioojhekIrp5XO5NxBqY2yC7/r3LDNf38D0ppDSv66nKpdrAUhdB1sCw9x3pbTJbTid/jmn580
N6bfPEDS/4jtfKzAQuug26nWcJsdWjFC/nC3C/fcLWkaGWb0Uct79WIBrIBuijgVtJTN+tP7A3vu
Z560v7Xc1mzQULnrBJHES4d8yXztpWPRXnhz5+bHKTrVKafOlVftrMjqHsveN36mufTtpRvNmMz7
v+LcQ06YAIOgrRG7sdjJpHRgnsW5f5shbMOntObEeP8hZ4bqSLR488KUav2BTp/chcrobn0p+juH
e9YFo44zP+GUZlZBjO9UrVU7v07sJ9xLJuygSwQYnPuTYW7/7jecbAaILWPT9cNql2uq4/7gFPSo
y+Th7z79ZC9IU61ElJDSy2fDuZcYfZK57tVuvX7/809M6/57zZjz4L15BUYpsFnSKrFzs3Hob6PE
GfWrGm2rtVYF/eIrWnrVoSbjmwhO3UncpUmP2t3bgZcACxTUCNya9RDP+akQw0Jpyif7Vs/oV73/
FX+ntf7zDU+2jTGp4LF7bFTh5Gs0X7ioxuvMjuxiE2VaUH0ZYzvC4zoshXXteiojStpOzOn+/cfP
I/2HffLU+sSx4x67rkjuXLjW+34M7fvJpxwToyvoh7fB6/vPObcWzN9fRJtPIkv7VO6iKiofCngC
3iI2KuH/3e57dIN786KjRKADrAKxI66eZARCUosnr4j9C7veucV2sl+onhhWK40lBoYtQQWdkz5q
cZ1+60dZXNgtzjzCOPERaI2oznVERDsMqBqsCzQ+Wa+n3iE/yfP+bjkfDbLeDFM+1V5QzuBZmpiJ
t0gci7ZChp7ukjHguV9xsl9w2E5hHHI82LBamvUEKCO4MTc12ptET5/fn03nnnKyb5i6bo+554hd
zCUNRQbOp/6hYSrnH4amDS/5hs1U1j8sjuOu8ma02mBUXqgQudheD8UPkDlTj9xjBu+mHAOS5+n0
lPVGqwxTv+/ycar+ci6cbAoY00rDEiHbVpeUHz2uBxYX4EESPRVEcXrhEJxH608/76SgsOqhV4PV
V7soE2UE3cHEmGnda/jQEfFsJGToGa4aL8hNz+wARy+fN4OJxk2Y4SDlDi8Gv1yHorFDbkHxvyNI
uR5EP6q7X9/7bV157vNP6gaQad2CnUvZmlFYr1LRVN/tXAdIeH/Onfv8ky1ASwehlTIRuyQIwLd9
V656N8/X73/6mWNAP1n9FXAbCkdYavA+4xJSGcYdmH34pULqNaE63GVJA2ONty8wc5DCH0GAgv7S
OXBmReknbO7SjDrbMHg7muiCl7CwzO+9PhsTFsrXLpw1Z0bw1FHM1TTPlfVITV5XfbRMaU+B7nre
z78bwpNNAak3gCkuT3j0jlmDSqexg3WUa+iEoyrB48hqEkkDK/QxHGsJ5f4M7cz69v7Dz6wlfR7X
N7M7HpJslDaFBvncWDnTI4pnuwcD29ZEaL326MWqqh7ef9i5gZz//uZhgkz10CtzpqJdTK/0OaIn
vR6mS0qbea/+w75wSgCG/aclclByhw+LtuoG/bnAYbOKaXuhW37K3X+zm84u2XOT7qQoKAIRo7/m
0MZvJVNra+igzriVrOAFGjpdzfeH69xjTnaG0QFjt+uO4YIMuWg9+aR8H5mFyP/yASdbg5WHaSMl
L18FymgWLszzcGEFXRFvp15lr+//jD+/FhJ/f3/rJu0uWmPcy3snL8on6D/YAkVV4VtLhXDB20x9
aIkFZjW6duGHzRPqP2cCccS/P7LwMXzANp9ZDY3hwcLeul3pnUXsyvs/6c9vxg9OqoVAqNRrdO4w
YqRrvegyA1NLX5h6tpiawXbu3n/MuZ9xsjNEuSVMFeK8ZnWVvwwat1wCIYm//BEnS78q6gLbGlZj
GZbWofRquv1TqT5WY5z81V0PL5Tf30PoqiTTfa6rUM+IM0g1uXYUofBNojZ/N0QntUCMxazUTCXA
7UbCobDa29QyMi58+rn3fLLQO1Z00UU1L4DM+gOMcsguJBxYVX6pej73ik/WeKyZeCNozFQ4YvJr
oWsg3gU6ok9/NzwnK9yXVcOtd6BuLsbqtnK0cS2xb7tUiZ1Z2v7J0sZPwBAmF8xdMvY/pzAldqds
SK0CJaQbe1Nq8e37v8OYv/AfVvSpqGcsszwAiuA9l+ndZCYvyAI2pl/fNVl/LToIHLH5k0MUsM8g
ovj9p555Of7JMsfCNKTfEtC5SpN9kGqvU5g9vP/RZ2YWHc/fjkJlNyoccnaQ2IMLFwUYjRtCMxa1
hn7h/UfMH/WnITtZ3+0ACcrEj3b2u9k6iSJl2mrcK1iiK+Ha8vP7Tzk3RidLXFValyc6Y+THulpM
g0OaV1XI1fuffu43nCxvLOaS2kIxv8OT9JBqbroalYl5b2wSyx1M4dX7jzn3Nk7WeemiDx/ot+wi
yPTxsrB7cSu5YSAGM/Q2+8vpdLLWtc7JG2N0qp3hw8Lt23LpUv3/5ds+WenSEr4XN3hG+dGtMKZD
OVoLAyZoivHC+4N05k17J4s9LpXdBW4vdoWPLwxe5eHQIXly6373/gOOMsY/zNg57edtfeg7MhW9
rCtIOxPQJLa9+1ropKrLkrC53MwfkL3Gtz7spLUhJvextlQANaIZnt//Bud+4smCd4bRMeqyYsko
TGSspmoe2lGPL/jAn9ktj3ZGb8pfwxvarsqZzDBttNsobeGtJGWFdKftgoycK1XZn8U0QEj5u59z
sgPgVQOKilRsZ2aGHJfTAMiIjJrVunn/AWfWjTeP45tf5NReNBnzFhO4GHSloQM3IVHGtZP6/fb9
R5x7JSc7QFw2mGjBFN3NFrGrsS5Qs6gyurDwz72Sk4Wv4JnXqUOnJHCn9LEYvU2oENUZst2WMLex
LK8vvIszO9mpM7oQg6f3WsO7iEe2437ql4ln9dcKgPVpoKBYvz9e81r50xo62QcqW4+DvB8YLzM0
d6qu4X6N1Utpx3tHBfcTquRdBkfj+f3HnZkBM973dgYUDertLhScYwlEeMxIjJTohMHvn0Dmw+bv
JsFpQsqkdVmXRgzeoA3+UheYmvmAjRf2nTNT7DTRQMGf0IuMKcba9zZCVC02DGH2d2vEnSfEmzWi
19hUBCUbcwRncQ5bcVbciOKdh4nNXz7iZJ2bWuW0lsHGMtqJce2CD9xVIoAUA5PVWL3/os8N0vz3
Nz/D9GCEwyHEbKexhkXENXc9eGVz4Rf8clz4w7x1T9a58E23seAq7jDLKu87ZHi7Jm2zXaH707WZ
tc22dWBOBVMrKDLhdPpl02IV6iVfBy1WBp2t0ktW0qsTTDRry4WGX1g2Kt6ZFVulvpeuuEz1c26N
AeM1s3HAS7O9N4n2KU8mwlx1hANJjsFThKr3W9s39RMsa6wKMOtA1DEp6vJlF6Q62WdhCCKba90N
ho2OvsjF5DkrmMhjtPQpiPZ4IOnGApN0sW+tfNqboV/dGnaTL4sxaV+m0svJ6jRU8SIhadzGfTit
mtzVfua9DOXSR2lyj/GNgz2YyPJ9HnnTp26Q6lM7DZW5xh0S+n0/5U/R6Hyp00F/RYow7nl2+gU9
DI6OqtCWeuNEO/jbJopDzHb5gRSBThBuIcPjQIspMU5oo36oXIyCfDf3yfXUxnKDlbz54MW2/702
XPHkpmYgye8ZenpUQQupywXKhdtnQW0nm8CbqX/OwnWzqcEi1VeRWDaecn+Govb2ZpG25jqH+QVN
Ow3du96u/E3uVPE9To8t8gqIvJ9mw73xSouDCqtBBEo/iICKL/UDzuxSzklhMUCs9hGr4EUF7rxC
LgGBTQTRGmdGdaH+Ole8OPMR82aBlEGmTT3Mq12UWJqz9xSsquU0ebnEvXswAMeUja7XbCHPbFM/
hOBSTVgN7OKxgoy+sNBtWhe+zLz7/mkxnRxrAtV6ZhYkz5Jgpj6q0kxIHBu/hn1NsHaiZ9Ac+6Iw
F+h3gg9hLS6mGJ0ZaPekxMX5BZlwEuFcinny1gOg21QJ/m6IwC/ZbJ97xMkB55Q9GvAsqXZTo6S3
9CJzXFkgnZ/9Jk7tC6f1mYecmmNDIvNd/I5wDvWNbG3mlvoeBUV5mALNv4TSnNlRTx15ciNDqmTa
+W5yW92EtOu1+tJrffH5r3bsU/W9qqaks6Mx3xGWkW1120cFG0OEe//Tz0wx5+Q8GMOu773RJBIZ
LmdoxrCO+0CulE9ytZlX9LFzvd3gvVks87SwL0zsc2N2ckqEZOvASszwPdE7fIaReuB7ELgXTqEz
1aBzsmxapEauNFrYKQU5Gcu2xwE76aVxH0u0wLXbox+UbeH2F8bw3Cw7WS1aKAn1MacGFUWmE+Qr
ZAdbMMn8ADy9yD+9/6bOjdnJgjGcpM9suuC7DBPhQ5h7+Z0R+OL1/U93/7zV2CcFYJzbA+kwsdoJ
B6M7gg/rWX2eWSamvSnM/grjt4sppfNX/sO+dprhh/uQ07Zprm311CRnxxLAcSEncx5/HfL4qVHD
BvGQuGqpdntb3b//E88M4GlW3GS0aROT1sGVIB+2VaRpW5kQ0fz+p5+ZBPY8sG/OjcwhICsszXqn
6wME4KDwI2dNSFNgL4siDKsLjznXQbPn5795jiIrJsdvu96Rl9Ue+q6Q8mufWbE4+MQ3hvt+7gBv
cjPISNJOYsxgBjnF6V0bD/V04UucuZwcLajefAdyEYoWYK7albXWfEkmpFULT8bRWk50uQtLyXXm
kiCX0tcdLizqc29v/vubZ2rUrXoCrLWLJGpSQ1arFOOkC2vr3Ow/3Y+qxOI6h1eDHFxvmVWhWo2+
laxbAPdEC/7ukmWf7EtOk7SORwLwDrdThFkW2/hn/MN7HPjCwr6Q4XVuHp5sRr5qHZMuQbC1oe0u
LZlbyzwb7IVX2NXq/al+7lWc7kR9MRZ4ywXbISw7zGws7SYcAu/CeXfmXVgnO9FQhKZna1m4DXHT
eekqSEfU/aaarUkq2W0sGqziwi85M1jWSUEZSLfLfE3HirxM3NXYUP1q2gSZObC6C/P2zGF0Smc1
LKgMSvTRbtBDJ/nhdYDne5hHJdbdeinUWtLJb6+Gntrk/ddz7onzwL5ZKU0x20MEXbhNNGngHebY
6EKaDtZAZ2F0v9RJb8nAB93uEonszIQ4zcjuBj/OYweP5wYvzGip/E6JZUEki3HhhD33gPnvb35S
jIZbHzI27LrUfYu7isqyVTHIYrrwgHMT4WQDQHhs1gRchsivbbVBoR7sorgdDn7a/eUGdmrcIB2z
SoexYJBkVS6bDjeb1EfM+/5LPzdCJ2vSsRO81AKt3BEw+Nx1KQfc/+HszJrj1LUo/IuoAqEBXqHb
tMfEGezkvFBJTiJmkBjFr7+rz5Oja5qqfrWroIW0NWytvT4+NzsZz42H20rSdYLVM1glcNt1zfiB
GVTE93W45zO19XQrCEvc9vASEISTIwp9P4VueBoGz9v5MBsazMA27AxlVaOiqSbJKHn9DehgGgNs
ukRhCTV2prAXNKikfoC3aBbxziP3LbwL70QxFSe4i+lTvpQBfKqnVy3NzpywMcURK0J9xVxfNgHM
rtc5RHCKdP45kFw+l17Jf08yhx365WGxMa5tAWpQmblHuSs22lTB6FGmwSOqcuitm+bpdZfDNtar
kU7oQEaDFA8FawWX/8NDNbsEVJW1/3NdK6zoRFIGYgPMnCc6IxEzCA5HT1W5MF8Ix50u2RqE1tqc
ktmFJx0vTnMDGQjADfAiR0ldI/f87bb63FqXaz0y1S14gduL8YXBzgPe1asHq8eSfahauDRd/lZb
DbEmgiJfCSaZFCjoUmeoNG7JrA7cHdc9ntvGkLKFokDEmJFnfXGaVs7/LTOXPowVvFMCANN38e2Y
1985INg6UeS3Os6rNEe1Z9HcjC51K3htG2bituX8x+UvtdWQ8/r5ZlERGp5rFW67T6535qiGvClg
AiVMXse+BBT1cPk1Gx3yn/vTm9dQBYkJcZfi5I8dSNvziLpleAXtjNutRpz//ubpJaeVbBddnFgA
6jrsedsPOCd6z1Wh+LfrGnBu2JtXkCmE+12DVyya/FAZEidS0cfrnm1FdiXngRNRF6em77uPwRKA
00nb/rqpydZ8zguUiz2gQFjLlVjhgEG1iArjpEUEswx481/XCCu0Cwkj0a4DUpADnQihcQDzFnjp
+cHele3G3PHfWfBNDyBhK7ICBMxTKumPsF9B6SmLB7osT2AfkJ2lYiMTZEtAUcAbBAZFKWgF+B+o
L4f3i4i9dDyowHvtHSIiWXyGDdOXy19tY+Taks+uBAMH3i/5aZw4JPPZ6Pn3LpXDPy7A1Dtt2og9
W/IJ4iqpNOxuTssawh0mXUXi6WC9vdyCraefu+tNtyykIAv8l/ITaT3n5DU42eHi2d/5Plv9YUW2
dIQneQVql1hVWB1bINnpXZ6N9OfgQWL8VNMsf1ZLFv4D3rKrisgESNafLjdtq3POTX7TtKF0UHbP
cWqZPLLcEj05z8M05feNLMTXy684b+/emeNtmSfsUiZWQloE6cxwhMXG72bJKviJDT9CCkMfUyCb
DWP65rogda0FnvMGohYkZU64CZmPjjePr7Co39Xqb40Faw5ogc5zRYURAMeW8J5JHzc0U9ru6KY2
jnS2v/mSKrjud6081aX3US/1R9YbGHG7/rdsFa9NT3fe8363wxH1727v+DKgxhp5EBjwtPDB0UPk
psiDLHOmdvph6xXWbr8ezZAHrovjfQOFRsTDOn3KlAOrn7Qde//Kt1hru6aUwJoHnLLSdcHBNW1f
HmHp3cMG3VT9zgbi/T7/PygxoCYdXLWMkzB/MFCMqge4hV6nGhbnMtu3EShwnQ3HqtFJcAsFDw2V
f6hqlGEXJt2Jv61fb4U47LlgUhDgBaSHMR71YIoM/IW6ahsK8M7fP19X3TyB+hTCNFflD6BvwBbN
afaEu1u/3QrmepFw7+sCmOUM4AMLZjgEHzAOvDwzbT3diuW85iiGhzjl5A/tHzjZtjEsPPdyp1sP
t/bnpJhQYOX0DlgCVZZ0KTyshDvlOyf1jeiylZy+0l4DDHoIPLbvQHEFHq+C126Gsy0AtvXexeRG
I2wZJy4H1xlVNMhlcJ+cJpDVYVs1j1dtCoWt1xxR0+uHsJ1KRFEUx3QIZTLXpLkqQYpK9r9HJtwG
hnVIU0xAWmFTAKwMfIpFoCYCEwgsCztbj62esOJXroRMAGmnCTfij5zqMiKd99h5zt7N3VYfnP/+
ZolGz/a4l83lSRdnP9thRh10Cnbj5RjY+vlW/OYAPcC6EZclQOvMoL+MxVGzEI6UmT98vPyKrQZY
QSzWIajywgfyoJuRn5661x4OFlf+fiuG4T2J0rgVD1ee/OoF3T2t0xcK7e/l3771eawoTscWQqaw
kvDXgLdMD03jPfZg62mZzJ5WeuMVtk4zNO2wioYAXTSuz5lp7lyQC6uu3RN9b3x+W6U5BLrkfp6H
STgDtdp2NTDAvna6a59vLcHKBym8V1gdVbkwwEhy9mlQAGNe7oCtX29FcUPh/7pkHOsLjPwfYC6o
4EIPSfHlp79/4BK2LXwdmNksC9ZGp5lLOKs5uBTq4JFZdHcN8Gc7M9FWG85/fxPBpCF09nI47yjY
GED53hXw083NvuM2nvP/O2whrBgmJUxtahA9EtKUcA/Ky8cZoJab6z6RFb35gq9NUiwBXu7PQLX3
0FelHBhauNrAWmMn97AVBFYYkw52P/D1OQ8id/jedl7VP/Z1BrwVw9Fnr+JsqyOsaC6qzp/mMU+T
CrNFPLORIVUqlp1ufn/zDseUv7sZGHUYwMOMJ/EYgEys0f6zyp0G1Nfi2NRB+VV5QbqzgX//UCVs
hSWrwZwxAsokmODmh84BBTOEjukWVqv1kXvNfAvHF3MsKuCprhoHturSNJgK6QBwDWX8E/Nx1zRU
EkaL6mMe0j3V7UYH2eJLfFNA7mvcCZIgV8d89PJDxca9dPzW08+D700c+jm2YgXNnGQajH8oepgs
w4XV39mSbT39/Pc3T2/nVPnAmOLpuhNJylH4NVV+9XT582893YpxCFx0FyhcvfkNHJgSZJRhgYmy
cVHsJDk2BAewC/r790uYUGQixZDy0+n72IavQ7iqY+iswFSaE60bgOBm8sWY4s5Nlz+Xm7UVM1bc
q1m14ZqlToK6rVZDooqynbtBlrI/wIiTZpFhwndjWG4tZKehG1MNtyaBIXTY0OSzk2RArX4Mw2k+
uXB9/OTVeq8+ZWNZseVo/pD7K1KQYZKbqoPv3kDqOa7Tnn8HGdl/mptV73y/jVsvYUslFXwaSbFi
99C6imeflCGAAUPjX5uPnavqj6lDO++2LZtuhQmSgE1jT7haoiBH4X8ia9yBHU0JO+hPcszpAF9s
0E8O0JnsqqY2Rq4tx0nhSzq3goUJvOp1VHuLjrCW7xUUbvSmLceBF5pmuFTEQcgfH5whu3fz8c7A
5/Ty+Nz48bZKVPcGyVJJMT4h/P8HoFhUrLliaF8uP/68NLyzctuawtBrpee1C2ympXuEv+BPLRxc
UBRfirVOI+alz0Njuicnn67KlAOi93eQA1SF0woFJ7P34ROYLU88VE+zKrvocoO2vtf5728mQR/3
6HVXD2EiQ9QZwRq4ApQE/pqXn77R2cyaBBXE5b2Eqj1ZwFDJp+CZV84zTtZ7Cf6t51tTIBy72GzE
FCapqj7Bn/fWmZoblqqdYN16vDXZzfkAiXtQYp8GG8womNoCJkejjhbVXafQEMya3Pg85cvQogWB
1//KCQYS1zvbm41fbysHh8lnLkzw08RJA/8oVJueJvgjApweyp3RuTFv2nrBdsIpHqb5OIzC0vYL
m9385Asn/Cj08pOX/t5l+caiY0vr/Dat4D4PNZCEM+1xURO8jhTMiOF5PxxJgYpOIse9dXUjIqgV
EUGWgWumOyQPu8z7TnxR/1R5KnY2HVudYkVEkfa4pwOiMmEopT7ApnYFFsdpk5VXexu/rQZYQREC
MAENdxokHeXdF5py8sFFVii5HNJbfWHFBOG0meGTii5fFcw6OnA3TrCW7ZHFlfDFZgSIV2WEszOD
bDXGio/aAfuhnhCCEuyERC8dZsCKtsfLjfnv3vqd+dzWtOUTLoFnWWE+d9v+N5sX4JKpmy+/1xJ3
BjeFNB+J28FF1cs/hr4S8pZkqYGLZmhIlqCo7ZcYw1I/FF3LHkLHA48UXu2A666rZl/yvg/ozk/d
GDi2Iq6oFjZ2Sw1Mg3Hy11kV4WdIWcEp4/3SnC5/jq13nPv8zWIAmBGYFrlIkxou0zchhW/xQpvp
qJxdTdHWK84zyZtXVL6SxbxOCOU5z4F9lU96Fn+ILHa23Rszkq14KwParcx4OPVoeZwqgGuQQFmj
cpqeRxgyHC5/qI1R6Z///qYV5eStaVAgySE82MyXbGmPbs5UfN3TrTliGkQBXDhLE6Q6sJeopfs5
dYX6dPnpGwFsy91wv94IeP6HCZjwYO5qFB5JoAkXsZoox0Go9+TL5TdtfSVrqoADtp/XQH0lZ4ro
DzeXww3psvTzdU+3ZoaRtrMDM1S0QwYvjHXLhzENsi+XH74xjGxhXTfR0q09LMs8I/emmR98n9yP
qDubU7onbdz4PLZRY8+d1gkMtl7gCJEbAfurx2Ud2dfLLdh6uhXL8ICBTzC87JPQp2VSF1kXdV0a
Hi8/fSOMbaHcsk4Oo90IKWs6Da8+/CZ/kHV07pV21F4efesd57+/CTInb1fez2GQLJWubtu6WaOF
teMRgKzrLFoA7/r7FWWdmqZtwL7xcuDYaXOkXvVd1GrnK231gRXIMxgnHQz4w6RaubiXFZAqaVe6
O+firTFqrfNgimjAtbD5EgBv3S1wRAWB2Mlva+8Mc0QiKUyu62wrjucC16jCqZHSlf2Peq6/Oa77
gGKXPRHxxqGK2JFcQYbFQW5KRNc1bQz37hTwc8VEkwATDSwAyu1ysJRo42pAZxXtAZvtkGu43LyN
XrLv8Hm6UuYtmUhagt1lWBvnoe5S/fGap3P75h7IT78sMiqSswrzoKQDg3+n9HZW7I0xYGv+Qp4i
naBnLKeOzKO6FzimLGD4ML58WZBevKYNmKz/DhNn5NpLnTVIkNPSP2ZwOE/uOpmdc8pWG6yZql68
JRcBgpA61a0slizmAhQhsGVBXsquk3kCXf13G8zkkJqWuFUhsvmg5/ArCFtPXUq+jBWEf9d9J3vG
yvgUEo10Na1DQC5UyhMdar2ztdkYp541Wa0tB18m7TFZKbngCrwmx4znL9f9dGuqQgHPzGsyiARo
bzA/TJ1XYD60MOi8LspsyZ+cJ1NPdAySbFrSY5b3Ksnqcvhy3c+3pqjOAV5rJYC7jKYnD6xcmyOf
vOvcUYUt80N2cwHlG6qGOWvzmyKfquPcL/V1o8bW962p7seQo1+Z1mXC+w5AEPi77lw8bESXrebr
G7iP60AGSSuCj37lTQDvhY/Apo6x4eH3qz6/LeeraY/dRqVEotK+ePW6zH+ex67bmeQ2NgKuFbra
R+6iKzhHLb2zPAuSaYB5vPke1lF6Z4nbiC3bppG4ozt3boYZDmxoQIHbJXvhdQ7543UfyIpdt8fZ
sac+T4J5GeVx0Rr4K+gf9c743/pEVvj6aeYJKpEmbIKRfV9pS0+mDORtt6zy+XITtl5hbTcGOSiK
WggsNVh7P480B66uVcUhm7o95elWL1hR3Aoa5oGPA0NKWhUVc99Hcur2Ms/vP53bpoVTg5mtP68A
vhRHHBz+IQzE5csf5/0oA2nh79WF+mapigUn57keRhkB55Hd5t40Ju0yxN4SVmxnsni/F3hoxcIk
x3J1OzQCSe6TWQCj79R30GN+Xm7H1jc6v/bNnrsEdqQayhVHTxiHvtRNAJzpEAA3t7PWn3cM/59v
4eH5vW+e369NNTsFclNckIPj0Ic5WH6ptfqOO+tTFQDCF3pXbryskPAKqSEr5QJJQ7+sI9/RVRWZ
JnPdK7vCCgjhpKhIALwoUYunoimrE+MFxyXlV02q/4fjpovfgIUjEA0L8jGHDLxA3E13Ab2OTIGr
2r87Yyx1UIGhh42XmJpIdS74xOG4Z461MVJtxVvpQyUTSAQzLruzeAzKb8ZlrwKl4zvffyPmbK1b
749FpxbsfX1BPy1NPwFxxMHc4/6tY9ydtWcjIGzJmyoH+EgMyFcNq4MiKo0iNTcFdOJyuP23+3wn
HmzNWzobXtUA2SZ5GWYS9ngMnk6LFKaLuAfHnvvAA2sFomXgGyrwGrOoURV/6brQ0X9Q3kC+ybmD
9WtKg+62gBLmF6WAkR2DcK6vq5MBjubvYYK633kIQHhIArBi78KaBks0L/O8V9+w8YmFNQwNwFmr
9guGNFGJ5ErgGvZ9rLzaPV7+yFsD0ZrTVD36U70uQdK0qEs9CPTfGA2s4WOkBIgiO0vARjMCa2pj
MAVcUNKFdEUzAQ3lk+l7vc785bpGWLNZoJH7lZIgVlX2hCGDhJ2f32f58Ony87d+vTWZ9cY4vOub
IHErw+H5weuXHsZaO9P+1tOtIRQAPuO50Aslma9oGIOIK8EDncUa7gTS1gusMZQDiQrCsEIuTWXh
b2wMzZeg8aevlz/OxgiyFX9VIWbgxaB77UwACvas3ONU1JAXpgG/6ojNbdFfCpsd1CdkSNelpQQz
sIAwO1KgXwfXDU9h7VAMwZ1ciJr9pIUjSiIWkB2aGizL676QtS2RSoRlOkJU25ZDXMoz3Xs6C5t3
Hn/+ke9Mk7bsL3QrMgq3YYnXrrcAKHdxVpFEaAUAcy8PWTdftcnltuGinzWLnFKHJSibn5PaweVH
San7oWerunIwWZFcz4Wz5pXGsj6D3MYmB/i+KlchQDPr4ny73B/hxgezwrnqV+Fn2SwSAsDk7Wx8
+psMunfjbhJHJxxQSz1/RmUXKN5tXdxcfulGENp6OjAcoEUBbjZxxYLLWV8Nse90e9fZG02yFXSK
KroAJ5gmg/eSViusooZTmCG1PdEjrM0PAkdb7e1qNDdi3pbPVYYUpm/xOkpBeIimYYalqKNFDbdU
QXdm9a0vZoXNOmowdhYUY9C2mm7yoNcn1pH5n8v98V9u5Z2w4ee2vdltB7gGplMQ8KQ1YzQy98bM
ddxXP0w1RIByRsFI7wfS3a66j1qpH3CtdZ1MnfNzi9+8ul5xjANj9/xq4+GWAAhfECxgYtXr9Mrh
ZgUSN3nV6YDyBIb6Z0i7/29ahte5BnFbXJcPvmr9waPJWFfqCFfMPtZTWkVYVHbOJ1vj2VoTO9Bt
zQDHpcQH6VzJ6ib1QR5vWXEqiAv2Dhjva3DI/b0UxOZosNZIbBwHnWnkJJG/KnlSlW7THosxB9rT
X52liAEadlIAaotwhdm+bpfYpCvq5bhbt1/nkhQoOpvd1Fwl1eK26K7CYb9GpT1SjhzivqKAMTSO
nnuenRuhZevsGEouoJLLeKJmfYOF7qWk/U5KbevR1lKKsuJwWhlypRVfDMi21RT3/byn3/4PTfVO
1NoaMw7Up6ErtmKoYQvGY2DKWn6H5x8MXAK4/6pozAGq5zLXTpQKmqa3gAGJOXIz7YrI4Y7rxGB1
eeyQrz3xbnQWwp+uzAkb7vRqlp+uH4iDQ/hHlg6rjFbsUtt4hsUkP16eeDbmTlu0pnMIypw8YEmr
1clLq5d8WbKoJSCEX37BVg9Ys0veCpeHBT2/YPzloZvBls6vKxDitmitPKfq5MoZfI56+BMGv+pV
fg694Nd1v91emgUI9aHGsX4KWI+6XT0fnMrdK6w+rxzvDR5rVkEWkHhCa54ACzF8QHKozKIFlrKH
FhZrR1PL8LrZ1xausbwvxMoEdkoTJT8Vbh/duPQlxuTlz/TfFdY7LbHla6gThSYWVhaJJEBcHh3W
jIDMQ9H5xYNbylO9VIbeV/XQDK+Ozgt5rFbSPBUcM9cB1BBYqzCIdAyISSZw4kGOuonAi5wAse6y
OoBVKrbEB7CVeg7AiJn3Cpw2esDWxDkZkTlNGUuGIX85D/7z8BFyUlFWTNedp2yJ7iLTdc0bIpIS
hUEreE+cjDElzrDHNtgIMFul2/pTCOEm8tX9QGHkix3PbZURf2fp23q6tS8Jy0kC4uKyZEVqEbZ0
YXMHv93iugtdbiv4DLz9sNSdT5tuIX/NnUZOC7lkd8/1YWN6o9bGQ2AoDdO8MKxZVESzOusHKhFG
XupedyfEbUc6mEuj3ogPPEkz7EOiGa5E37MuLa+6SuTUmiWMAHmvBEM8WWupbv2MDbHgQ7OjCt3q
Xmuj0YGp5C5Dz1DA5g936zJUJ3T4ddorbkv2QJ6rGuiKadJ54LKnTsgOwepeeZC1ZXZBDybN0GDs
+LDry+BUXdQyAso7l3clG/mfy5Pbxgiyvecggl9RcYf7spGo6TOVwv0kiMl/wegOuO3L79hItfvn
+enNDhxOkBBzl5igtRY/sJmr4BjqtvAKXuuSYmeXsd9jKPNvo5i9aeedGz1vq+8ghsM1O9bmZA6z
TMW1BwdwbJk1/X25TRtzq627cybV4KyPm0AwD1UQ6bFnfkzXNfyXi5Z+MRApvFx+01YPWTGOslqc
lTKNpGSZD085djT/cChpP6Ulb64LQluIVzIuUtUR3Ak6fLxlyOnhas0rk+saYIV4E3S9qV2CBswN
03E2zekTzM2CfwLs9XfW6K0hZgU6yk9yDmooQ3cXAoXsXK5/spZQQOvXzohbucoqfZw1fki0Qpq0
h4LeGAa2Oq8KCh8Dy2D6kvQD79qnoRKHFYsi9sOFjC9/wI2xbMvzgAcMwryZkXPiXvjBr0d601Vs
T8679XTrDBFSWmMkYwe7jl72EFDpncaMlTtxuJEvs+V5WV8vU9N4fmIaMcYjfEbvOA29G+Czx6Me
wvQmDNLiulCxrex8ygvTwJQd0pGuMnGW5e1ygA9pDoNdyDL2UEUbEWlr9eAyNsK8XvpJgGA8+258
9suqivMluC4ebeRxRSVbCzn5iWa5ue2KvAMEh+65s211uLXtT6t08UavoYnblt1NOUFELmZX3Vw3
WK1o7+C7D1ZvRZNzyaSKSD55XxbAjvcKebZ+vRXpZQezV0fi+Zn/ia6ifqJr0F6XB7A1bFBB9F4m
C2wz9cShPKK/+zPo+KoPY0vXkPCGA5DGTmfO1+LeK/MctfQt3/npG3HmWVE8tcviNRPy0m7f1mtc
pOUaQL3WrggGSg27Ee4QvmYTGX5ebs5GwQK3ZWxpyvNx9QI/Kce8DaBrH+HMgCSrM0XnfNXj2AY1
8AMEiMb+0PkjEBhwZQUu6NDmI50iChpBfyQZzkpROBNu4oLDsBwbAw2UbFq4cHpC1ah/F9RDtrNq
bwwe9/z3NzsRJ9cNUhlAz6NIaDia1GWHqlbXWZ5wG8acFXBaAq/VT2aBi75o6ZpyiHhbmCuPE7bu
rq9wTVW7MyaeodAH5fU0dppmOVzu0Y2P41kbDVJQp10ZBsw6k+mEosj6mdXldXAcfOO/P301BwK+
US5J4G2jDoBzDHfNiuuTsir2zNY2NgH/8Tre9O7c4dCvWkqQxis/mJFCZEbyR677L2kDDWFNJ3LT
7d7Hb6wCthTPHyFD4qLxExjq+Lfz6JB4SWl9CtCq5HKPbOwubD3eVODmRMMxHuLjsBYxbcruNXTT
VsV+U8BAkLq831vUtt51/qhvPl4PC51+rH0vaVg1HgK3ZrFbE/PoA4PwM5h8szPKNj6bLdDjckiL
JRUk6dd1wBUGnEWGKAj7zI+7oeqn62ZbW6kHYPww9efhNuOK9wT2RnrIoC3ZacRGqNgivXp0UYDV
+27i1EEQZ5SLA/pmT7y71RVWIFb9InuOK/wE+KsGhiLmuXen+QBaBC5K90zgt5pgx6NTiR5YH4KD
90K/onq/jUXqt18vj9ytp1u7ABNkJa1b10u4LqavHa2Kx3Kp90hxG4udrZOfmqBc1rb3kiDUebR2
A7KMQ++kY+T00v3iZmqaUKDupDulku+3htnK+dwnzBTTjPfNMyQJdKxjXDMPOxfu73c3s9WAM6Og
UBaDl5RDXh0pp/eqYjczy0wEw5br9k3M1gWaQQZBtXReohypPhtwjT+wft7Lkb4f1cwWA+pWkFDU
aIOpTP645E5w77aeqSNUFV2n/mG23d2KqosFVBuCbbekn6QeqseOE/LjmhHLbD1gNgZTh32LmwDR
Xt3UyHUdvKzc4yFsfR8rpH0s2h6sWNxk6Zv1pgrDqo8mbdI7wEZQJHFdE+yQNgG8ybzRTebKSw8c
/LT7lU7XsfNYaIW0YFr2UAd4qDSk3at01uYryvV2U6VbX8ja1wdzy9qpTRFjbNZgk7H+MAMGhyLA
wt05Vr1/zwlWzd9LnGAFDrbNjC52OvG1xZ40XiYlI+7M072T+w2Qa25513dT+XX0zZ7SdKNltjpQ
OJXs8hpzYQ6OB4m0UuxnaLwhixfA65bj5c7fmEVseWBGe0fC/gtLkvHNrefN+dFB9crNvEp9bKZh
3En4vz/3MlsnuOaFh+OE4yZeCUTjaa0BukXheDOWx3QUjTrCl6AgMAQ+b1EvN21j+g3OH/bN1qSE
M97UNY2b5CBqInUEN69hzPTNdU8/v/XN01chpsCVZ/P/pZcf2t7xXipj5p0xt/XbrcAf81rCBy4n
iSdGfVQs+wks57rzYbb63Ap4phTpUf+LmGlFlyyuE57qplxRlyiCJ5hIXWcYzwIr9FWDSgRSS5Lo
miJ/pkx7tkLfS3T7LDh/jf+/YWOBFfxO0Lg1fHxJsvhS/nHpzJBTDQZTVCPMLqq+/JArpBNu2VJO
S7RoY3DEVU6+fk6bvpoOJku1+4HNIiSx0U09HeHhukDehxNxGsMRBdSIomeqfw1Rt+lG3BR0OrjO
WEQLrBWGLHNjGqCWYC6+99rcpyKt7+fQT58DfzTPYCn1caPFFLdTtkQ6UCUWts6LnKCbI5Tk3C15
/91T7hI1oSzjMptUzJn51ZUOEIqaznd8DVtI8ttH5HWWQ4hrrENapqeZjlnklI6KeN2mwKkJcmxC
UBxbU8Ut1LhT37y2zHVuyrL7d/LnBVb3JWoSHfmcz+vvRqVnMJ73woz+DcrlKxvcrwOZeVyScY0m
d5hjz6U8bof5oekJbNg8Wt84KIBmBPxbyHybWBbsbmqdjzzz9aGZ+EcQV4dIF/ppVN6n0mNfqw5e
I4xgE1p1nMVaKMCYuTvHsjU/V7moO8ddvgUokTyKELDOwWu+BlX5koXlhwn/PwK3qg8LWaakG5ow
VpXxm6g0I0B1TtlGfj6bFzn0JJEUK0ohx8clZZ/TfHFuM3gZI4fvR4S7z0U4VhFMur82QKHG7RpI
3KoqdQgEc6J+0s5NK82vdoQ7dE7dNhpdPkDBIu/GcMmjXMAgrvd/FiydYe9OfrcpfXZpzZ6cdrzD
DimHM5kP8Ufu/3aJo+CxUlXJMIX3abfcVWN4B7L3L1at/zo9vdVl7ScLHYIo5xUI3+lKDgs2phFq
m1o0sZ1inZU/dBF4h3GiJlIpXOrALSpuawHfdCT22QlAlvouW/rs4OX5cvT98rvIs4e+6YOIDx6L
GAOGg5Lsz5zRMipIJZ9H2X2COVQBDSKro3IQKmpxCR2JQv0LhyZzGLpqOorK/dqJaYnRbQtAm+UY
mbBdTks/prgg7IODP1bVwcPRLhqK4YWw8bNK9QfmeJD0DsjRIo4C3OVCMDEG2WcJxiOup/vywFZ4
YrswB07kOnz2YCsWtRpudW22qqgT3vBAjX5EUP0WnXsSUgSxPpf4T8A2Ra4fkqPTN1NEmuFLRWuc
n7zu18jYD9RuIS00sjaGGSr8hgl6cZTB96mp+2Pjlt6xQ4oizmnWRnQu/1EkBC/WGZFpUWvUe/WA
oGt+0xbnPKiInzT1nqcqAHBzWm+NnJo4FOUDo+ENzGLK+1UTGTMfmcl0cu5NVq0nvfYfyj77tDr0
08oRNrj4b5LWwYTnquZfT44+JMONvmn7AHvblsVMDOGNw7Px4DnFGs8V1EtdJ52YV+uvgUxl5JwN
8wE/+Tgo92suwueOmOFYgzsZZZie4tGFaGTuof7u5UBveNr+2+u5gGZVQxvT5QzcNDrFFVxOonVs
ZEwMKncDYsjJ7/Ls0Bqa3QxmNLEHxMCt8rgG+dO4sVPTp5pnWVRx8as1/GVQKapPYNSNkTKO0QRz
mcSjMIUNgyX/jHQSu+tGp88j7aJ0pPND99WDevZVpwWopV7qwX9EK50/h6A+0ph1PfmWs6rooZYa
+KPpA32Xj35x00NK8kkrzDajO9RTLChy2LGA43MWTQ6XNwh/aWLfnZyXYgKOW0hfS3QD0UnlLfTU
wVn2zlWte+qBKrmZ/IJixeH4Fek6rnflcmbFpx4m0AUSiltcvA+fmSm1jsMUtWYEEklk3jrTPrid
Rq4xlyynkT9DoxTBnTZ8csem/LNmGbsfOmg2or4VbdICMHmgeG0ejdzP7tlI8tM0EDFGHo7kHx2f
et/rbOrvoduv/4SZks866NhnTwbFCha25z3LsDdPjY/dbBywrn6mgXT+pWaevshmFujdwPnA1rxM
ZmBYJNY4Vtz3BhLuqOka8yh02bePHYBcQPEwXjvRQHz/IRTDfOr9fKlupNP7p3AdzImM/fplCsLx
6wD88YNjUBQfAfpY8KiWS3rQ5Myy6Axb66Mmgfot4HQ+Rlm+dPDONzAZXMb0s3Ouf8UM8ZTN7Jca
IEGpVV/HXhUWUTd0v0yq5k9lt6AkxO/HiLiu/tiB5XYHn6BHVFqayCdLEnDymlb+5wADKIL5n8bi
hTaBlNYculG9OCQnB1jcIOfdY/yxoPm2Zs6vFQPpnsr+efwfR1e2HCmORb9IEQKx6ZUlV6fXssvt
F8J2VYGEkNgkQF8/x/M0ET1dXWknSPeeVWoopxDq/KujNR6SJBUXdHDUOapwwmqgAc37HWYJHOPP
cZde6jh8g/PSHrIeacli1/tFzOmQj2ssi3lEva4awcnDzL3h2BXTI/TTURlD41rgyvucpXjoCFDr
ZEqHAkLh4LpHEyo/s8QXLDZP0qDQsjcjRPAaZFUz0vs4CQ3ucrysI3ouzyZV9wtqSeHlqH9tS9yj
sDqsIkD85WKHGBe4m4rQiz0PZ/09Nxx21z2Rhd2dw6HeL7j/sYQoMh97ZkRhkpHkKFK9V35pirpT
pABlTnLP4U/rDXsVap8LTzFeGLv1Z9OOn2CGUUjVgPDsMZ3kO1uOa4LBf8xmX4g4zooVBWgl9Mq/
hh3ecqk8csOo+syEQ2W0WZpqkMEbQmC7vA0CBW2xjso1XjXAUu6KnkwfSx38QXRAk8/dvpd8Iqck
HjI0zXeyXCSUgMglfOuRjZQbFT7TgJkLjBWQjy7xfkt6leGmZXJHWJD+3aRLjx9tSg/txtbDYIbu
JYK+NffLduwbTQ8O9xs0JvXNQZX6d1v9lOOSpycIE9oDCYfkME4qPtVtSIDhw9PCk6xXRTYP6aGh
CzoZ0aTTlOjYFhKn/C6HJ9MRvBejWEHR9egS6G6xYXo6ZfCtH4T/eV2wF/40ne9N/Mg2Og7wDCBN
soi7OX3GQ+bKMJyzM+PBz+ou9B/nR3lOWu1PUKLu1b420ydN2qFITWYfMxexS1iL7LQLb84jj/0L
ZWH0MIebea7R0yvzcInJVy1m87wFUX2PXM7kQPjYvmt4ZU9oy6yf0bq7lAvwjoeat/ovsg7aqm9H
f8s4W66IXGyQKDSCbtZ1PxQ1lVzlU7jihBgy/2JYhCS3TPdXt7t1xrWMGvHVU36lTU2PCPZZqxXh
y0/7LtbScuUjnIyjveFZD9/nppt/NQPmm0FJTOKSrbDm7QNe4aR9k8EkXxavwqp3ewZ3LFMFvhXM
fVIDFZtmw64Z8fFh6eIAj+y+3Zp5qEvLEv3qApFdlIlbkWdxCw8LbvI704hBHDwzXdnIJitYWocF
DJqyRIZYc0AYVAzKO7RV6Dt27nk4VKJdPoea1N/abtu3Whv8nhoWVgnKab94svIHDkQQT4btXhf0
1TxPfTcdMl6bquO6PYqlG8qf7/mmUeGFySLVEIjW5DRv7XhSo4WLLZoQs8OS9QIHs8Kw4yFhBUle
tag3LTDybOU09NEboz65Ory7ZTYzcz+4ZSwFWVbwEH3wuECpX8w/gXS2W1PoBJOwtGlCnngaJye1
gIXKveY4Mpu6Dt9msfDxhEAetL4vybJWKPVVAk2m6dDlvJ3p72RBmlHuYSC9SZmSS0+lgutwoGse
1q55lH6Nn8Ag2z/RttC3NYjZVW1B/bmFdfA7FJQHbyJuDADfXYVoAJh3QT7SDr/MwxjstS4ImZfw
Q/JA7aXYePvVBsYNNxEMw1CZHS5BJBMj1a8QbUzeUfNaK+wnTfdbsI7AB9EAtLkELiaqEo3VdY5h
nUUl6xq7XfCYq/HCMpSPFuGk25jmA6vlvwjiHBzlpIPjULWp2E+on6RRPvN4ast5h+Mec2o4jNUa
cDggOtM2hY3sGJ7QXoCcDotOZ/037NB9fp3dLuuTql1AcuGE+0jRd/rQpUsMr/joZHJtoj3xh2kj
gcwF5r42n/ZocE/OR6H9bwE2vhVQlGBOMnpe5DnThgf5StJ+hlQzxJ2lUaKGoknxY9wbs7SDF7Fp
sCKhb36g5b7VGx6/Dl/BM8E1hITadkK7AmzxXB+DuU3/KASqrwXMlIG520PoIMo6anl/iWyX6Ysh
SzbkuifBUvDBj/4+qgPWwf5p+J0JRgyGYpts9BQpBicrWn6wMngeL7g100XQviLTLEHGKuJf+Kh7
9CTEDLx2xiJvD4KwIDq4ZNueYdkn7AuqVFDSYTyiDxv1vJGseozv5jBEG+meJBnBo+hN1nVppiAR
qLof5Vi40CXT0QQDM19U2oViwmQswOrhBbXPCM1j8tJNgwC9MyIh5pLZIMAYtyLY9mXv1JZdJtIE
/XHc5xFfguyF3M6aqyg412pYsnvAAKkIcjWvIS9WvpI5twxfWw4dUYKixl2aFutnP/1ph3TXtz2O
F38fJhoV4rmnbbt/Mc1kW9Qkw4FA9BRkl67RNst5bDcohNBUNyIPB8d7FW4LNgOKGIwu70irTmNY
NxCmY0xAzePaW5xdSB6uKxUSqEZxE+KtbITDPexWMH8vvmGUvP/UZLODDQMM07STDGvvPkSPtrYM
+cigL/J4JVl9Y3sUqrLVODdOZvary0GK9x2edrnioRINT6p9kjMB2hFrc84gRaZfNWpebnHX0zln
aAXG4JTFS4ufaUAekVcB3w8UrVAhlv5ACzzeno8uT0bLV7y9A7I2cPK74TAHy/JvFrH7WiYkKZcr
Imvrk9SQhd8nhoTZJQyR7ldAzb+5HGMc2+7Q/+WDksxDq2/C9fGCBIlM9We91H1Q2c0xjRK1abBv
qdwD9hrODGcYbvN1L9zcZBRVmiptLhC7I944Ivifqkb4eXjXtNQ8zR0Hr4l1s54PuJWx9zFmO3mT
ZCfpxWLgkog06NAEjlcwdWe45OyvelbJbyIa1wKpCee4cLQGGVGgw6OZD9ikh/3bu5ZF9yBP2+Ev
ikIC+xeh6/h4Br1pVZgRLr5Dr/RnEGM/LGGEWlgeb7t39yOFf+yh36D2K+Yky8gj6n+nucxqYQVG
KqpBlsOZvOMyCCPcC1B/A2HajITHaJ11U+6YZXAUWNGKR+RjdNN7QxHichG6Gb42yYV4inQ4osUw
npa+Mlqrpcj22uwXny1dgC9q6hSMnmJn+R6uzN/7elj3o+v1Ti4q2bvfYyOW5smtk2O5tes6nPHs
sCHfveBtiT6TeKsCv5r1GI5d8I8NLf07uwz/Xh9gSDxit5vTuymdA4Xte8VZ5Htr49vo4NM423gx
9DIwv/lzNHWTO9CoJvqGJyaIn0E5WGBX8IpHhY2TNaqScBS27FaKXZ7hVf9A0+y8/6UUct9fLURN
Pgd83EXHjCUcmYipRVK7UyqhEDrRGfnFXdtP12jRmS+DYElFlazbMN/FifWiYElEsrMK+4QiFs9k
4XEIHJYBDvAGmweZV39oUev3J5nVaspoMFOEO8i26g4c98Iu8zYseIc97qvSEtXFVZ36llfLYow9
ApizOOrruMNTj7jXNm+HeYuqTE58q2D5GLEkINSB5GAU6JRbBRj2iskgau+aDitFIafV+ZJaEkUV
RIjk3o1KiCNvYEfJjfAtmErIEOd81jSRV0zNw3LCWhjNR8dMu5cKJz42sXRrxFXoyHclEVvogZbp
+h9lhKxVIsdQl8J06j8Vy+YNZl0TFO1uwn9pC4Va3jsrl3JsUzaWrV3ZEzwM49+ff4i5F/2STRW3
LenKJDLNe4pk2SD3SRL/t0S0m85b2CZDOe2jw9nbKhIMRaxm9g+u/jWuHDi4CWt8DVQtZC2mI+CC
jb5uiCnoD+lipTzOczyICzKWEnwpqBu1YWFrs4iDSXmb+FziNWorNyOo5/mnp6M9Tw3Sk3DkJs30
ZDnKmwqQQkFy85uBq6jZ541A9LBRBgPF0isXXrAIx2k5pfh5DzPibDGCZ/2E/UkgeQkPIOpRECU9
+rfByRZl7dj4k5yIaIs/pg5Ox0eGKMLtECGmpnuBRjVIG0BlyD4oJrHY51QayJDiGNlFv5SM5XRS
DaxQleNKyfM0IsHyTxA3WXDhCBmG8SnoO/mOqmvVH3A+J4AcJx0iih4vpKlII2lUytWa5gEXGGqj
JSGZ0TniVJErjwEEhP9dDdnqWuyotcCLwSUfv7VhiTn5LRUbjC3GmytCFDf2cxLubV8kuL6mHJf6
IHKOaRMXtzRyfcK6GeL/qCXImUMPMPEBE51pDhMgpiW3y2b2ckygjz+3mBaDS0R0Ol4MkNXo0oci
OKF/er5TiKLVZ6M0zh4bMo/1c4STs2I6QLHQOMQMpIOJa31aprlLoYc28cu6+wFzujJdAoAlXgB3
dK6ucynDbimTIIoBta5qmv4ssaWkxG9T1E9orgNUqE0UvxhY8g2uEKCcFXQWTXAAcbrgVIR3TJbI
HxPzZc2G+l3gOm1vHRptIyynYkxzJCR7fh9zMUL8vQeDzQeeuZI14XpFn8ba54tZzWmcefAHiDh9
BLidvof9bhJcnutYbd3okGavRv/0M+SafG81hEoiASqd6oU/teO+mrweUoDHIupQTBq3zzxOGAJe
6P6d6qx5x7XirhKdeL9qElCMuEKPx8H7EfOknH2NBRoxhrIPmkNI2rRKkIN1o6uplxynEt7eCGc+
GssWcp2CVdIf/LFrq0nV8kuOKzCSbl/Su9Yg8aUQlsSAD+uNVn1N7Yw7ltMKBmj71gehtliKpvhN
zcAuagfRZyUnSap0madLh+8V5EM2UTw8NQdjP0t00CJINj2M8bZit0ZJDzxPs33YWTi+1l3vDzEw
Cn3p6gZB7YG1QJYiEr7zxnp9mMdegXlo5yzEUrABFw6z0O6YeLL9lHisYk9D1I+XOKixFxsqfxFT
o3mECPlY64WcNxLiMeSZvjXdGqMsJMlgaZzX1OHM0+F9JMAgNC6gn2iFssfVwXL9c2S/SrnFpQf5
fY29kXch/l6cNUP7ko4be0LXSP1BJ/NPD1lbuDXabM6RC38ad0dZjgtwBf67chwSJEWCMsMlBQ7t
tfMROOKWJhYxX6O78zJMv6ZkwoHTDfGBN9H8pRY9f9hRN5clapc/Ks2AxG9ZuMDJig0o3zK93VIs
KZ8I0g1xZm7rpA773MOHjEjRhhVhugx72XjYtDC0jjbKdxeHPh/3oG3PVmQqq/RUb+vZoOd+PWCd
/5ZevEoRTRV8duw+SLzKigBerGqAsB6TIPa1QzqYhVYeFsg0x/sWAh/e15fMN937xpgq+YIIqiZz
7Qsyo/W/ARzMd+aX8I9WHsPrpmiHKymeSjrOCjuSctO5XenzkhGQvIJ9h7iobxCPgXMW0f6bdWIq
6MRn5CJEtlSMDWhd6nkRrKR+Zan4ab/tdl9Nu0VqYIs4KrBGLvcEyFKqkuGkFOMAFlC9i48bHTYs
ahXX9cdA9xpk4JodNuoFwCOhDrh/l3eYkTC/QNN/3/j6lG4xreiGWoKY+C53vYU5X6Xug3YNuXP4
tXULXa+K7uvJWj3ZCo4BAqYIbXh/fySCXyFCxasZlsJqntFptmQmPiSE0DGPdZZ+wy2ccHSPTuaA
MyaqJhLZO4vynPOYGn5YxAjliE6jAjwk/nStuksnEnJJbDafwb4Fp71HFNeGSQspO1tShiqrX5OB
2zOnQYLXMsZSDpPyNzq0dZrj7vXvHWEezXCo5sAf9n+YxmEVaCwvKQiOnCPCOgcF6TExLKT0mCaO
tMVyurBhfkxoJM+z9TMKYDa8jaSLHjSKpRR4tmw4okBsy3ska/YQQhj/jBE+LjU+cWVX17bY2gl5
1OPorhlv2Lttrb22WLKKrScyX7sFC3Qo9fbtM7+eNHpr7khIvvpApm/O1dsvPTdPWUQtTP2gvozY
BHYgdEEJfKYXquLmvMfDWGRTPx6GcRzege5nj3vcmneQPnNUZi7GvYICzTKZlqSvxtjN9JeRPZ4l
6iZ1zFKWVYjfaEtIuDVSO+NsqjBMRZUjI3teVMxLWDf1pZXWY+bkIpc6DZAw84Nn1PMIKifaysGH
7H4ZGlv2au3uAUrqYxvooAz49tlgKrihub599J1jJXwG9tRO4Vb1GquNDggv0rH9qnd2384jdpig
Y0Vntq5QKI76CeVujlFY9+W0yM6itTwFUqxrAIvA1HcwGzTkWOjIiq+xjKI2/l5H0t646sLLUidr
CNj5B/Rfw/oQQlpcChBy+GiiTgpnJ/lnSlqfJ2zp3tYpxLkEhunM0qX+28pgviLMYbiM7Q8DB8dH
9JbuGwNP5LDKF+nQIJO5XgN/234afONNQTeCtfOZaha9x3E6WOySsOwXKUPzxCbCX4E0L32MobnI
gBYB5BajQ3GUBO+Sbjhe8kEjbjZvGMK88mAYLSIxFOKfd9tMf1DV4K+hk105biaxYPpm1NADeDlP
GavRXO3DQ+vUOaN2eSEJ5W/B3sxfQoJrGzGelhkik46r7wmMfWK6GYuXES5Ffe0jkp57K1s8JAsI
jg6QzEvEmcInJOi5VPhPQ+MxjVWtEtB7mZmrJmxekMvEDyvZoh1EYJZedMs5wAgiWZUh/vXDRAFy
z1DOVcRAKhFRkZJ7vOhTngLK//YRoS+jZskpIjgIp3XlF4ceiMOCRf7qGUlvgP3mm9lnkExhd0Jh
a1Mgts1/Ap1rK2qdfKRMvfZ9oC6bHDtw5fP6MY3qCT55sFzDhLIsaG2ORhN3xkS2y7wJfHKQPno1
OBdyycb6NFkcWJa78L9W9cHr3q0Ege1D955EUh21CgJMxmA1IEDbP2tK2T+aZH8XRDeDuRjHtPzJ
VgCrw8Gtc9kfrKbzTQXxeojRUVXwuGf3Fic8bifT0JOUsyohmIHdSfFkOGY/TTqaSnP1yHM7QyLS
fHCAXE9OJMhpHm33sbHFHbWL95dsTYaLDxZSSS2GBz7MpNwNhVG542U3C1+lRkBmxOU7uobqHEIP
UWYEL2soNgDDLebqkMn0ARLD7VC3a3NTNf9KE6afUvMDMvFwXK+kSZNrZzsQf8BtniIxrAcnHTB+
QVlfGIzcVdsM+GYTFSOrNcI5CIwOiBpMV3OFaIP5DzxR4T3hnBxsIlQp+QbJMibiC4+DBMUEqX8L
wM5hm5PZXYvI9rehzQzaeEnF0H5W9iHv78IAaQf4S1jzrbPMwyrOPp0c9L1Z1VNP9+hBhuimmYA1
3YEuiKupX9tTFNfxGzqW+Efs5/p+70BO9mI0Z7go/Q2V1e0FysugolRXkJikjxKzYEWIccdA43bM
wwlWYKpBqxhb/9ej0PnOuM38MROAli2SwFx0NwFKdG3lIx1U6wT6T7eLPWAvru+wcaanGQjjAe8F
7n4AUeexXfe/22gRnjj5+Lr2oLGlxn1OmwiigNEm51jtGoyJOLhxV4epn9ghgmjrXcwLgCeZvUVJ
x0+wHW33UNLz0neTzEcL3Q1UCmBtkIqZHRwUh5gbd3cDEGnuOybnE8ma7gqcos1nqwas0YPC+4A0
NQM1czFzB8Yh8U3Zo/Lsv3ECNTIJo8qwxgCEQIKgWHdgCi1ul7sk4K8K2d4Q4MzTHQGR8NI4lHbm
gALtXdhyebcN/jOdWoJAl/pfugeVmZh6DljgEbkFroOENM57H/QHqD+A0nvMYW07HzZRb6cpcZ/j
wEfAeXNYgLNaj94PyT1cFgQ4WOfUyZuIVJNPvvHSSGQRb8Mdn6k9Yf9aMUp06gh0OXohoKPOcMKD
PlDpexej5rOGdx2rA6oUXQjP8U736RyoH2JjB22ybasGphHbvMaq/6vvwzlPMJqeOdbYwgI7+AJ2
BLoYXQjvaZd1b/uPN72liGOpu5lcsXJk5xgz8dPqmuA84WA6oJsTahqCRfPmFi6fFOyu7+lmxaMS
6MCcfhRXdTPqM+hwdRPT+BBwB7/T6H+PGAQqIJxN0U8xOS01v5+TnR8glfm2Il1L2qj2jWDqeOgQ
b3boJnCZW6rcZQNFcBJt9N4EePXr2boQMTBdX4L0HsosY7iH2kX9hfBqOrYxOCqSLctpJyuuCRga
mxoDLgQD/o81KmGIPpDpRWRc56uX8q8fwIEFptXVGiGILAkXdQhAZ2ISkRKnOzYD+P2aM2VQQCkA
MRJLbKsf1oQBmm4SV0C9NQOnY2khAj3c6Tqe7iap6vO+ue1IXYbseN3CYweH8B2MdkOeRWixD5Jw
K1xDgiM2EfroMxQIrXGSDHkKEOF9laCjU6VJubX6t9/D7julG0JxuIuaKx3XDNjI/ARVS5onqhZl
Wsd/2YYopSRM/XFuxFbKBcecyhSGUr3MB0+36RDV/L8hgyJpknwtCHYtQFmDfbA/P+km9O9MGHrI
EAD1nPU1v80+mYpkWUC4CR9f+E7/i7EqARudATDU/ZnC/1zMRNwjPxITZjAsJetXAKNIcMV0pt/7
DOOs9dOvCZhjua1AsSDe92WtRf+JDEHzkA1NnfvMbW+yQ/h9wJi4dDsxZ5V1f8PENRi8k1fJ47BK
2cagQcnGkg1AcubQ0CocoMTTiL2522p7IkjfftJooSuRySxxZeFVW2mzQ8KBw8Q5BMwkLWf4cbBm
gF3timRw7Yl3YYDbJezuGNkAswS4xykNEFsWy79zQFwRy6x5DijOTwRWQVtXb6k9ePjIytlM4EhR
81Z6SJPOPXQMBaDWJNeqN5f5J3FqHjbo+cC55ECa9Vmvyh61RHvEPA0w2mjku7S0fUYeG4FuRE/X
LY7o3bK55iMMOf6oGwG3TQgT11FTH9Yuqd9sD7dMXbdIwoyX5cniGr80pP8YObjdZfHwXQiFN8tT
VQ5jnICAydRVkfAr2eLfLAHbszVxkAchlKkQHFSc15CsQf6Mu4IMyGXSgbvQiCUPcM+nNxd34Q2F
8G0hFvo0y8SdI6gMS8G5Kfcp0teFAqiI7CZzmEot6u4dcI4GWvSo60PckyrJOWg0CCSoPgPbhVIo
QMQgC7CiNunsKhpBVaDRFJqs+qOW0CFA60bzBtKTvIFCInewRxQE/ncMkn1zm4XldxKX4INMuvjU
bvX6Tg1iisB2BObhpwU2t1PvEhxOPYDMIbb+NaUCG1rjwgooCJ3uILzjjxCPQYQRhBMCA+v15PF6
X0Dg7Y9I0mihnKQHaBmmm27qf04GzS9IceIytbgMXRjIa4vaJRCNyJlrlm16Foh9LOYBydpLS7YD
sM36DqRlkEcxeDURkK9mBuDnVoOtfmu0QSSR3nrIpZCuCiHGl8UP+wwabTy3thFF3C5PYsIXJmn/
2q1LdJQCKnkcBeonV+8T/IUskoRcsx7bFOh/WO0juKq2D/Ej3bCJW47t2KoCvzUF2jeOIPqUXz+M
a4GqeYarPvnI1vErAtd6nyWyxwA6XJHAem8npDPFw5arbnjdmX/yyCIrwxUSF5ZNh5Qsv+eUvo7U
IZNrw5ixe/I47B7GJaVBZHNt7/FIMTADjBWxSf7qaRTHKSNBETEA4ehFXHINWeRRzu2t38TvdMVq
5N0w5mmUmL8URYZ3mH3Rgwkdxj3Lxh7LL0S97xlMrr/0phYKpSvHetbB2O9wp/0O5mU+ZqMbT7ES
vAKjEp+2iWdFRyDCgGATkvLCd178MWJAZrJvV1JE4BuPZAFE6qfGBvd0AVs6YeP5B1p9uI09pgJN
WdLlNVmHkv9fLsagrmoXN6FYsJtAOUVJCdlYCPwjboCpDunywWkGPnixWA927Z4pVISfyLdTn1Mz
/Vz1LrlODVA3CABrctlNzzDc7NBmumCO/nI0j/wzjUH3l4EqGBdY4t6CHgYMHDIEZfRktiEtcdab
Q83rCLS+Q8wCI3r7dKi0OmXoDENuXLqfo9ZBp5P4eXtahmQEUb+OhzXqumPtG1pgrlR3gDrDm9xW
cdrXqceI3c1QNaOKRB8CVif/oHAQ56UD0SWTYXp1XNiTJClkKBpH69Rx9mQwyl+2GQ7PdTZrGfne
/UpWugOixN9VZjFeVQJV/9sU7+0fsIuIApE9pwAyERL/G5SNfkXJ5PBG25hXzEaytIasV0rpsORm
7Xw+NMP8x3E/THmy0D04sF1AMoZCWO+rGSpVBI91YuzzRtfpCd6O+RutG0Bt8XV2WKKxjGGSaG9Y
zciVoAfyDpikgmBNLiFk3Z6HnztH1DDkqnJFiFMnHuoElCJunQEyCwyc9222hMceOb7PzTjTtIwR
jQxESQLnwLYb5lmr1RvUSKMGN58uWMZ3xN3d7d5QXgDiMRxyjU6vJxBp5nNrqHoznNqbgNIAy52H
NBapkkBTC9CQ0GMnY5+uVR/vHFRInI7XqF+wtYC8C5qcjksLVqelXFWtVM1SjP0Y7W90xcyb8y1o
0mIHaFN1e4+hsMWrthTR0DGAurGMDkG4OovlpDPfULam409sc4g1YEhtW9B1tSgkapbElJ1eROUx
BwL6UQs2BQzF9jRG1jzWc5xWYBrZvenBYZ1rn/K0GCBMSG6WApjGaIqQv4NJNOX5NPPuwnWDB3hj
YAWqRDuAYQyVhBID8wreGi8s+U8CAOyfu7oFajppfCnFDNzHlaMaYlPCtuiyw4ryUHv4mfQe58BE
vBonNj1C6M7Py9ykptTb5PsCyhfCSxkQUMShE4phnFzEZ4RilDgfMIDralfZtkLc4ndYCGQy83Mq
RJIiCxrGVfxC1FCPNY63ibNvSEuX7kkAHttzyHjC6LpnJgkLSMwiV6GVre4Ll0rgW4tZpAXLN/WQ
vwH69ffCdmY6QWKvthyAGn5PNc7xrUwSw+rXxYRz/bLpbDf/tbJ3rIdIYVXykGiwhu/gWDd7TAWG
oQXN8/soj9p3YVbWTos32ajx0SDW55fQbapyAtT+fiICnxLnKkalOGvTvuwDA1ibjdv0Bp6IiRKo
5+TPDm0iQ9HvS/s+yyCsixEdL+4yru20l7TfUlDbfJ3lN2jeKHpKg5QOD6ymtTqu0IEhgn4mCvxB
kkCyiVLJH6JkDTNcpvX2I+feMbWjLXPwr9G206/VdOLYkjEqg3AMkT67PHd9i5+kofJUc92XiNlZ
fqWQh5ZLMD5h4d6uCSJeqinaZgwc85PsTA1hetZsMAbE+rBZSXMNrWuJdmOgsPigBfBjc++3AANF
1+9o+0Px6MMWD8GeY2ID5gzeuAKjvf0X7+4JF2J3EqFjv+Yo3i6Ra7KHGWUKMO+NUDT5ejw2Q4wj
17Ll1QNiAyG9fVj6P87Oq7lxJN22f2Vi3jEXCWTCnDgzD/QUjShf0gtC5YCE9+7X30VVz3R3ndvd
N05EBYNGpkQmMj+z9v4AwMIEMDmPhmjl0X4FyxyNReRZ8TbBuOkaI+L5lhTFA30owk3ZJ3ejMMoV
PEK/8dxoXo1pYZwGWUJqKMTYQ4+c0hjBTogmio0ZxwFDX11J7OrW1nRuyS9uQ78dhrVfueKVVqXJ
DlvQxrKCsvrUxlO/L6FBMIY0quoIJ2nUyxyy2loSoBeruGu8teGREaCEYbNbpFUQvoF41kedkPVB
FInh7MupArwfu/qbNimZC8hKsex8TwvELimCglTXIxCPGDkm/GbY2I2ybn26GdQpWVD0Z/uHUDXt
ui+YWYNuRsL+p/Gj1VXhvnambF9PpfqaFBZBoZWXt/kUlccAFuvBUaZzsKKeU2Ow0oZDjYRlIXpZ
RptCyxJHPavfMO2bhA2MjmHVmLgT/tOHextdKyGt8or5UI/9/CZrSloLNU3+uMCYM1jFtPH2HIbN
mlzlWVlOUK1qp2NEHTP3PtcJSE5ZtuJBEnmSH3XuSowKv1oXklqFpvfsUpXfWpoBdFOr7wPfeMP+
JKEll0QbvHTPWUH8MU+zu5eY2m7YGfcu2NsKO8dgbVK5JMsr+PCKW7eOj3afm+vYBCCM8wGAzdTt
gUwCWYRwFRmr/V5oDdZfWOm26JtyEcvm4suiW81lHK+cvsPwpvNOc07EXPlhehN7rrOsWmdaGW3j
IuIpz15nnQCH1mVq57u5TXZ1NKxiF/CvqBv7jE/JJc+BqRnk9ZxGmcSotxAvjFt7n+j1L2Rfekuj
jyCkXPVIn3NYGxhqrpm9/g5YdHKaeau63N0rozy2ynnyAFtxXRprWj3RifU+UYPO0RLVobWYAlHv
bGpMQdeFK8+O12pIHzsj+VxHJtEZDRGmlVEvjfaWio5BA3CFFu1E/9ldhJUw9145MWuMra5d0CN0
V/iSSBpXch3YuiXUMy5XDhXunUsMXbJdVfuujKJH7RRne267JYNwk6Www5j4pLgLRsReRRjRD+WT
X4zUWmmPNFG2iCup17IC66s44Whrhfamaa67j0pMfSLCec+kpm7GqbKme9dDoTUulWjyNDspDU4r
yu8y6G/yWp7KYnj3hC5XoT+9+lCCEY1TetOhvdf+TJVvcNUmj2oEHFVJ3ULqajnRFd7ThLfXsxdl
665FjGUPpfvVz2lsuSPaH2x77QNuV+UdgwbaRyeMqXb1o17h/9KtokFOUKr+KS6mmYtdhv5z56vn
0k4ZKkHS1G2gZ469Kconw01P3pSFSxgrn1nNjvk6OUP5OfLCgagsFyfa12l8RDvBXkhL+ugWisqw
Qag4BVO8sQLg/hYZwNSkL41fjRd0PzSPYReWoxOqm9Huxc727eltYPd/pIkWruKKur2vrdsOVRVt
sMFctNKtaEtrC8CyREFURe8E2AjBwibS97VhChRpIP9N7kbjcsjBmg+UFOgW1t3nFmbxRiLna3vp
bYLYArCqu7sY9IJjznsidgUXMQDRU8217tLpD52p28mhar7mtTXvSivco3M7SfKWnbCi9BwDlMCD
vcZF8mQG5WtShIccRGjrQxWfcGfuVtSj+5XXFdMrb57YzgTUKyNrr3qdsjVuqqQruoU5KetUWIgW
o4Sr1M0mAD6Yh+iIXpxLsq2QNrYSKNu1rdWU+mqXGIM6Vp5bHOlsE+VHXfvFLc1wbzRO8X1WrA/H
8pyzy460RDIlNqDX0TLpDUk9siuP6dDN37TbxDU22JTzaFI6IA5+EN14MtZvfY7nRN4xtinL7eJT
FrMhOm5C10x9R7sQHiZ3tL7T+h9viihIdznZItgknt02Zoi7doySpWJMzLmhPcmv9NReG8gWEWaE
6aJhWOfR7QOSHVNn8q23ZmKOiLGv26BtvPiUoWJJl8wiN79ns0u1TWZD1d2PSS0AR2Lffx6zRj25
DO/Vi6oop1NhZP3Op9Oot0lFPYj2uakvlvTzzyycMD24he3eh244OpCGCiFdgE9b5wxINq7+KYdg
rJwjJmTizoTcL5Z5No4YE2lzWCk/rxAQOMbnwmG87oiAYiLfClWCd5OdXXSaRW8tOfWu7/v5WzMP
1THxk7hbkbF7L72eS3MbR9NEkSGGie1N92KxaJvFEHfUx3qkCcTDQj5CgPlqWeSzAEuj/UesFlWK
ekFdnS0ou8fEoPBiN2V6RKfQ7KnVQI+hnTpVgWWc5oTpM3WkqwCxW52PGxFEzqo0jabmPXete4JO
Z2Siia9fFeT0IZVms9e5mrYWTteQOa1nn4B4szu78/KVVw2IG9rCPhm1K46EqHAJGpME6BXgmAGt
JPJ8v3nMCXBXkbhW9UzTKy8lvGKyHMreWTVdmy5ny6K50Goa9mp6lRb5XzNW7bOOPGOjpviqmxq8
u5jMlxTHplkyIJff5On4PXYqfZf6iHdpKQblt1iURBMNND3RPN4YoVmdhCX1jYrS8UZVtcJWSKKq
C4rxZFuzsWGNJGvleGDK82yvWgxnnuN0Ypoj5/8tjegHJRq9g+SdwXJ0I3aJKXvUq5ThobK/mDKn
yBKRjs0qHZZeT02vQoixEKnzYCLeX5R9hd5voPpS2Vb4CNij9kk4Ww8YtvTrpoKAF0PfLvtU0DyK
JPoEwiHUyeW0hpWzSdZ4H2rKC1dSgXJexV9GVk7+wHb92NtmtooKhpC2ISQ7sXlByOOEe0GLlU2D
gqptWdaeUcAUEpypXQbAqpdaqHFaAJqIrxxD46ZJmR6hupoipkGSznTtkbwivVDz9TYkZnju0wOC
HRyALnznqBuKblUU+V+YO3etigXj0a+jfuFaAZ1ZJilv8FkhSndofUdzd87mSQPzOgQPWPusmPgT
k5f7NFi1CG7hNYYln3y07SLzGMb1LQ3nmHIoBFbcNIT8jmc/yGtDL8309570ZpGPCYbmfSS4HBu9
nfrMXpiIVpatCdoEKS3WIQJEbgLnXBZWBjLpu+chEU++37vLAsrqMvD2vcF+fLevEpU8JLUT2rz0
Ko82rgvqR12I0icZy0JUuEY3fR+uY6BNEgbPoFLiTrcOjphFPMPQIsysrmKNRgzzgknJalGbLHuZ
UptL4/5EPJEt6nDAgnfYOSMoWqjA80Tl7+ox4dtsElGprkPqR3limpNelj1CT1lhHRrIkuOjdL+z
ETDYKRuzb5ny+q2cna/Ew/VtZWvezplCC2qL9tCHqJvrxLwwqsXbtYVX7bUOkoVXFhXprtVw1IN7
eTboDXInAiK6OLmRBiwv1YhzCgO4jeF5l8k40cG7zifXAz5G41x+SrrsOmOJEDLL5WNLCsgCceLt
4GufBg4c7kyKfMM0uU84FPpLDrcDJeiOvzzMV8AJ2doVTJBB/pcR8Ns08ZkedY6BHt+jznA1UUqr
DrY7VPdYNBq3HM3TTtddTYZbtVCMoWIzGMC3csDgllx9i3bvzoMXOhjKS6nUp5LgV5P+UXndZ0Of
34/gVV1oKrIk9gi/pSLbzdJeOmghFsRHGn8uBZ6Ajm7repHB1eub9otjTtmSXgdXel6MdOuRDZSl
mVOCm9233p+S3cAkovMMsHw/pn23MhgJdXZGN9/gMMtsUhI1Sglpw93R6dFaZbDdQTQtGdiRnEdz
DAnc4nxleeOMZ0pr73AweujmRqzM0b/6ExTqJBHMLSGaqRtb6NhI66ObSmcn2KlblZTpRjdhuE0D
cZtk1cmAZlvaAmWcNxYcjBRn9o0J3jVpr32xkMbRaMgacLAs3o1Su4veDabbOChiVJ85YeHQLTQE
Jzub2a/ZtU9Dfi3+Q9Y2NeBMniXuoZ1d67GNSBvSnqG+rS5pDU1XwXRSUNqucwrKsdFtqVK12xoq
65JjIE1O0vaLWHS30MUvxmCY6yYNjAUoWnOyed9XrsxuCjt6gXpvluYIfV0qwpF6as8U3eaHxnPL
Y4PHY2k1b6PjV5sEcS9lN0a4jA3Vz1AyKz6wiD4CNg01w4mhC7kf2UKXZjw+Mdrys9Kc4k40lhuw
l36dJ1m/tdPoFEhprztPPaiw68k8/J2TyHQ9J765McMi5OOonqTL6yUzjP0sf6kTqMxBWdO6plag
XARzFWMF1jZUys6dEg1jm2T7oImaJ7e3P831nMAz0HvIZQt82ftfBfORCeVEvpQuC2+aE/Tt6HtR
h6dsEX5Y7krpUw/T+sEex/o9lvmNY+npHaFWcggSK7wRVuytUBPiY1vU76VILBI3VdNtnexb5kr0
n+uxSDYzKeZrnNr9IUfzsCkQJj6kNYo5VQNlh4YJJWMrCzWGvMUngBa3T+ePJvzCJk/jpEItKDux
tBz7ltwiw3eBKmHPwGu0STsnkBdsT4l3xm1pWneh0W7YGW/Awp/rJjqKmDMOdk4vmxLs2OVdB61r
1+jbv4RjnnCIZteTql94ImlWnKtnpLlQp2Z8tjC7IJFjYy0DE5HsaJyCuV+VYbv2ox6lSWecmVyu
1l3fUJRtLcST4daZY0i8tPvucAJjxOGO64lYczVy3S8YD2+tfC/+inKKxD7FjhbZIf4gaSKKtWin
5KJ1e0wzjxUgWVWhwRuBVvWtmq0n9sI3RSd1E3Q+Gr7IkKvG6SCxSG9BTjO94Ryf6Xcm4ToM/UXc
lPbZtyMagSJ8QmzBRZJ288FLnAe7nIZtOE13AtIOQ4cCqmem5zgnSUrKjvy8rER+IHarrvKatKDk
GPTPumNwQGMBEQhrhtoeq1dPN9+xE0EnC4LpGR2EQxqExzlAAAqdNC8RP6L9qZh66zILdydzZ1x2
YWbSCiSAyVKEKWIuwJsAhRZ2YWp6W81TFM4xlbz5TBp2DZ36eBnAoq8VyumF2djHtA3rRZTQw3Qm
o1zmCCEWVK0fi8IWizawLgxiBz1JqTkmSqLCoUS3DLPoNaT7rqloJyOsemUsNXnX2ks8bwOgni9V
ln0Livl59p10wzCRa8MnvZXaqgBCS1C7BI5VK0SkflDRxrXmjZDzeOsnk7OMCJuea3vulqXRB1xd
U7iyK9q9bp14GzxQygOdNWuBDt/ZlDUCepq8SAh96zCFtXuALBholEV6Y8IFsisNn6thCBCajenW
lu1zn6SXinLioqcodlXj651lVe+FZz5FUYckcYjmJaacKauaVvZkXn0zmievdeu1K3ukPldQv7TI
q7OMICmbn70BAwgyPKZABAYdemXW2xnSipGaMSVm2WfEaHU5y22aNTDA6AN9e2VMRAuLMZm5SAyR
6tvINfkQI9tJv6C6bN6oZOU1LXcVYpw6uQc0Q+yA6CPFF82e3q9qW9bZ1ugqQ6wm6lPF1qpMsJ+w
N3Cc8Wq/pXel8jjYD2HUYSWbaDeC0RkrPkfDrv2tUl3hn+UQqvEgRN0/DwHL9zFxenATKw1aZ1E4
dtBt6JPrho6DP3OpUT93qDebQF/QH/qvPL//wFrp51l4QaeEbbkk145RgYn7vjl99tBRff9zX6g/
sO36eQ7eZMzjOJoKrbSYM/iosT9St2MqUVRMyz//FeJq1PT/8D36eRRemFo9ul0oN21KU+wIqmPB
qqPItZwA+LDtKXTNDL7c0e8E++WXuq0mh5peYGWnWXRZucWuZbz78//OH9hJudfnf+OExWgHLmlq
T9ugKIi//IqDTQ1fMqd/ne3pL3z2/sA/7OcBegYhReLRht9WucwIH4Pg2aJYoxdpKNHmlnHCNS4q
2PM//6P+aJVcn//NHxVGlZuAos5bZG4UL4x0XnWyth7+dz/9J3svYdoD7dl63uZd5axIeeTONAv9
F/5ef7QEf/L3IhowQyt2eK96GmQwpyZ6Ioqdrhv8lT/7H709P1l7pbVfmB5gybYQfsbsMnQoFjFh
HP2FL/Uframfnb1ykSOIQ6sYVXeR1e0SWa4mwrHB+KuJnn+woH6e9UcTJcWfK5vxb7O/VAE9QXE2
nm1rU+m6+N8top8n/oEvd3AQDIWuE4caxKSMtUVXYPfni+iP/oLr879ZoiPeHKo045ng7NrqVk2x
nTCq2EJMTCtViwBrkar8C5/AP/plP13kCbykVi0fSNMrJhiaaF06nBFupjDUG6/MckpXffjD/e7/
fBn/K/xWXH5sZc2//pvHX6i51TqM2p8e/uukv9RFU3xv//v6bf/5st9/078ei4x/P3/J776DH/zL
L169t++/e7Cm+9xOd923err/RgW4/fjp/BevX/n/++Lfvn38lMep/PbPv+MVlrfXn8bel//9l5f2
X//5d5zNf/PpXn/+Ly+e3zO+7/xt+Nvbt/f0Pf/6P77r23vT/vPv2Gg5/zCVshAMCgerZovLfvh2
fUk46h++afquiRDO9+R19kte1G3Ed9nyH3gj+DjZSQ/jNozN/v63pug+XlPmP3zpIBRwHIYaKp/v
+/cb8LvP6NfP7G95l10KDf7Hb/0YzPLrsYS3oxCuj4DPtl2gPv9ni/duskxQiRS7yqKmbdU1xplO
0snUTdNgEhEeDGEPt/DL8aNXZHrVoVpnyh0PXXSb+1il4EXuGD/anqfvHUtSPePFjxuk41/7WpnH
H1+fIL4PTI/W/fUrarNIj05MzvnrN7T+ex861v3HMwYzS+hPGfqGo1FtGhtuDnynuY1y+u0QMl9z
ZrMeqSmfuh7rp5JZ8vekgfkOvaC1s/D3uHMTvIr6bGy+EhX3RuB8RbFDqNtFv3zpHPcW2/ke7N3a
YiDlPkZ5XG1wtDBx5bg+xAN871ZuiyqAhyPjH0+hJb8WHHGPCk+VTQ2psaQXnx1mF3pzhwI3I63m
pkO6+dsnMS2AH6d8+PGCUQ05ZL3KzFtiNL1QIpqO1ezQ+Py4+3EjiHiOnpXxPyywJf7pS5CIpsXK
832q+d62sbKtpl/zEpAEbQPbSHajjcTSscKjV6fR57FCqWeI2sLVqHJPAe7QSHJ4QUbMgezG+sUL
xpHGd21sQSqm5y7xbz6+IMVeAA9C4zktZXobX+ea9VRaD3NphA8IueJD4YEH+1ZHXPvry7ruNSyS
6O6K+iTjpvuGb1O+yFGKP1pz1G98OnKHmgToJHypVkafGC9tre5CQLW/cuf8vWW850MgUJ7Gg1cp
NL5oNX+/BUMoYSxR2T2jddDqlACUDaWkvVllchdPHkOpsLM75cHwJeliyLK8jnA5BqqOq7FaZKLJ
L/Cb+YUVRZPWvQ07/IOd1mt22Vz1S9JX7yZOhvJFF9bJ6gb7TuqkfZythA68h0FKXVJ6dZ1QkJ+1
OekHtdyhsDWMYtrciXGk8zglKO5zSZMsHWqyFq/q1ulkWhsShpcUxTDV+XZIbq/y6KA0Nl4TVm/2
NVelqtyey0SHhyJN/sK2+mPU0a+7BO+dr5Rt2kpIl7a39RHc/ub4qtCCMkJmGt9wQYT9acwHvO2s
p15iNoPCbKuv0WQh5fQJwzdE2ebsb7LySnuQyz9gIdMdnUF8GWisP6hGD+sI3d2qwWkCYFO2NCQS
uSsh1E4fN1HqWcceRc9BReI+VHEPkGp6MS1WQhfFHrEdgXIee2G9iDFINv0MOByilkv+Khr4/RmK
z5JwEM/x10uTPVJYP62aAUq9dqWVvWNPm6yyyAhXYedGn+njrayyMz/JwHU3RZLZu1Cbx9mIuwdP
LSgWp5+0GctDF453ICPtxopKiGKas+j79C83lOsTXWaXEUub1TBoLmA/fS3MIXwRoNkr0/IoG7IH
YKZBKk4l4r6qY6jpCnao7IuzZ1SMFZzy6kZm7meBueP79c787ztFHCyb2fYwLTDVQ+zjghKi40LF
bIwP5uzhwfibI/CXE+Z3J4qj/sdbRkrmcbBx5LnKdX+exovqM8JqCQDSiZwFpSb1OOCrs+lFX6zz
60O0Pf4OEBEDt4jWb5RiSOElGDC6poh3ZmOld0X8Mom4uUuN8Qw6NRx5BRT+30+Rr/VgDVh8woxl
u9Sr6wzJuDA3+aPEm/ghNMV3/NWS43hdcq1hBhtbB999WbNgEd0szdAhK06rBN9SWd8NJNo7ljny
MazY0kJ+dy312mOHgdw1KFd2oaZbBjXMWJLVixpLy21bt/ZzT7nSTyr9uU2pLlNw5xosbeCkZhZM
gw0CeRL1XQTJ+iUoB2sJwdCdpzIRxyKpQIGkUx/Nas5WJr0fptabzy7yTpr7wYA3WRi9WtiBLmcG
bB+1WcxPncVczbCLXjntYJoCcRRBD2SiYmMH7xrd1Y4Rw+sY5YM/FscZxPTGRXFhufJqotAbxrbq
xBs65UuGL/m33mswC3DH97SD8U+6lNqzS+HO7zBLztOSySw+Rq1V1FGaC4LHtsQMQ+XauGf6cboo
PErxaeF+h1T7cec/z1zv4OFpDgrZYvzmZWPwJAzYQBpEVFP6q8dj+RyPnGB0uTBk8XC93WhpRg+d
m4mdar194Rr5ccyHZ9rkrJGAwYcrXKMAqq3pk2uJ6uBrt74LEtrkrsbi5FpUjJa5Q6crM8pqG+Bt
to+HwNhMut2JOc8vqE7yx3Qc+iVDt73dUEX5I2GytwiBnxWWe0c+02pXKFCqqybvxz3TjKsdpA50
2pAdZTTbh5G2djN2zS1ro7kdisjHH6WSMDslCNDVn41OAVRjedN0ZfnS1TiQ27oGpzR5q2V8RYJn
dpG+SYY9Y02mT4jKVFDcjjhYbKnRsqS9URTIDANK4tTgPcuh1U0n81Aycnfblba6MLQHyVwThC8j
UPRCOa16dAAvmo3XUgpf6dbY0rQLDniEBIePe7L3ky0mNS8fjxJXlzujt+095RysddPu4ICXHwwK
VRtfqGRamFDUaxAGY5UP8QVRWvyok6A65PXYrOAMxAMDid56QHMGGjj0tXv8W/5zr5lxR/14Tqpm
7bWDeu4IfUGdA4SQs6MfpsD/Ug7YA2PCEMFndOIRqEY8VsZ4z2Rf8yyvjxwHkYRdevb+4yuSBB2/
j+Em4UR/azbYoGaLvtHBOhCOtyhHy1p3dkfHr6qbWxVZfEZN1Z8D3JmNh1oOzVFaWDmB2sXtMWcw
rmI8zikvoI9w0Rp2k0OnPzK98aJVPl0ILabV4NLtSj4eatfA1wv3Ill2DiOAauuYWaP9Yuv3ai6L
Zwb6AWXNRg9PO9EZccoGTbSGd6/OWWVNbzI1xxWMgD6U9G4fr89PItj8+PCGWkV0G7Eg6xlnA9iH
oaInvJ59kp40yghL7TR+SesqGOhaD0B6sxhpooBO3IUmyAOzNl+YWzfuYoJg0NMhxVUzv8uuh3RT
VPQ3EuD1Mc6C214hImQAN9vUdwNm900OCL4HnTq7TMKdq96MJxpCDL3BDdBf4BNmv9DcCZcsg/z4
8bBOkbsF9IESiKq9QL4GYxfYF9XECttGqz/6Uerv46rxdpGyrdNclMY6orR4T0vAXgoMdbcl1ZAF
bpz5RTqYO6adsJYiq/KLdyV8YzxMtlJ49PaT3juXEAfE49Yu68IXAxOM7JBoqS4spPLsGOX7R4jS
xuqKYoOAuzV0bTLF1c00TsUeuYq9y7Nr2Vc0yGHMxB9PWTVGD+BJhy7Q7k1KQZrgFsWbY4I5oad/
HtNy2cdT9YqVZbELyjLcjAVwdjimwU6LlKslp9u4LC30Mmkf7xJlVveiia0f6UfarlsFFT9P4cMY
ovOuaUFtGQtsvY7NPpRwUlbcY9IHhrslezUSZo/ajJJgWqNnP3Vz9UBlPf1S50a4gC/uHmrLkavU
YMJz7GUX3PdOOVfXodNjdplV727RXLcbl+YArWUn+2JUoFQ65kosiFO7lsB8bIq7VLh2s8EwzyWY
U4C2MGwa+i/T23JEHA7Jx3BnzDqni1W8JqWdA+7hRqD7pHswpBZ0DauT6XcIq6T/Sxz3EcxhMUNR
3e3N/Txkt1GhFF1iSgRt1MUr0Hv0V76ZPYowe2NpYy8lJWbiNNle6hGOl6whOkZV274w4i8Rl1x4
0WcPi7MVOq3hQC2xvEtxyVvg29Vd8M8lorTcZy/39VPIWMCtGHW9a5SjH62s/oLgMvtiDsFW2tYC
WYb1lPWaDFLDGv36EDQdIU7Emr5qvu4wx/zWtbbxNEuDkj8ex6dcjmLfuigrTq1GHeQNszi0NZ5R
KyE98eOxAxWY5CyDZa+KZIGwE+eptJnpWXrGc4HH5mrOwejrqgxfJINLXdsgvNapdWyEfMPANzjM
jRdh5gLdmAZzcPi4ia/3hnlINl0tMKeyA8NamPzaVSmhSVKm/MBrYHyA+Um05ogV49p2orvGEa+x
CynxRrWiTrDXqd1tLqMc2nGGEy1Md+uU0nssovRTO1TZl9g03lEllI9JiNVtVtdHZGns/m72mFxv
/BIVxpiZd/Bp7V08B2vPS97wwDIfcMdWe8dF/IpZXP/W9a/MjFFnzyqwrzAFKXfqfFEBYMZ1iuAD
dh7lDsF4vKN9MD2kxKqLjy8xR3lTdFP2yQyEWOeO+0a3CogQACnCGlDcN2Xh48Pzu4cptvN25sjq
c29k9+QO4wXp93QBUzvnDLA/fDz1cVPY8bsTt/eBjK1dpWP7CWIjXUEYU0RA8b+ei7bazBPSpmkY
wbxCo7+P++418YzozvADPMtxKd3WiE1XJsa6yyBWGWomDNq7fs5feEPvMwcnSrs13A2VqGEZlYF7
tunSAbu2m1R6F7/Q0Hg9f5KTzfKUwd92Y35dOaiuzzj+PTAEYXqLpRPjuDI5nOcWdhbWPNDtZ7Lr
K8dRWCJ485OUpKpKaVeq0N3NNQBfEWiwFTz86oXQCFM/fpRp7IKcz6LpZQVtU7B1EQZ1G+nKHC+L
JthhaDwepJ6NZX79AXgenSeo9q+DNjgn5+GrUWCter0z/fuZj5c8sIi055e1bmfe2GNdraxJpXuk
ZQeM1aZ7dNf5feXpU9BK+8VV7fvHnwAO74EeI9EPyjp6MLt+vI1zb8WRZx4TUYljFjRgXGq0Hsdc
VWjg3eS2LpDzJEAcb607DoihGQVgFOV3A4X85iqfG+/EdUvt0CI7kWqeZdbfYfUy498xhg+kRD3d
iM756o0vdhm3a1dZ+XYa3YfSd+OTg1PTQ4NTxSg6mqGRQH+f1/X6495ooimzJJLn68EBxjYz8a7G
Ib8Kpl3Zzz1jD73w9OsNWpUK3U5xThtaaICf/UtrlAc/DcpDLDOMVWkDe2HpvSo+AvwBkID9iAhM
t+rfxyZb0W8LXvPEQFtIdwgDbCdzV35KjaKjiLWJEzBC3GY9zuleG3dhH6KZHqrLj+XkjW3y2SKP
RuwaxOe8c7/9WEQAVjv36pA7Z5j6fFwHFcaHO93DFKPGPg/Q+UtpWYbYpYjxfwlUuqJHcXwty3k6
vaoGZPmaIgzmKovcx8ZGVlLa7JsBhjO9ZE3Mbfq1uGb6mOyEJ4b5OSvf7ktmK6AECRNX3oxAG+sY
U5FLGBX9mkSJFDdsDZaxjG6ZNXszR6W6K3AAOhhI1VisJjUspKXXalfQJjRzK5s+Rw5XhRdqCdXl
xFAfWMFs09GIj7jAJ7degNlrMg/TW2p3rJshQdw/IGr8cQVNHvZE6Zx8HgK/vtNmMy0TtDzLEDOM
euUorFeA0zAU/tyXeiKjyoptyuzb7cTpcgJQrRcfyclHRDb1MaYRgXtwE/ersuOOFjB/PU1f9KOJ
DT/x8VEK3DfdPtp7neO3S/rP61LpgqaK2z+WIxylcicf3+nMvpnRoyy6yo4ePsxpSzrdexGHGKdV
wtqgmZqXNPcc+JyA0chemSLcmAHkPj4DiXP0YvZG/2ThYU7hYZhfC0fvGYUQEy8Y/a5zWncphBce
CFCnT6neDOSBgrL1cyXNeiUqheFME0ePedFdxtCzwABQeHxcByoX9DPn9M6sIcxlcwoDLzqXXy1t
k2QH7cl1VHNfY/J+HHLjrjPT9v7jKT20D3GsRcb7lLcPV9MF1qSJ6UTmG5emuQ4PoGkv0CHY3zvT
5rpLfPhEY56Ddl9UdX2Yg8LZRLTbMdzu8U653isyqLkYPSPDXAI+Ko2VSO+tfiRIP64ulSRywVRb
ex12iTpUyiX0Q3RIcRUZNy1bRUsoKs79UN0nMun2+HEV54+nUDkWaxL9aZPEfbjxohabjpKZK3jb
e9iZ+eYnN623EyWFCUezpTHkm0rUwc3Hwpql3+EfLp5rRh0sJIvnFEwmJrMF/sWZX76inUiXqvu/
1J3HlttY1qWfCNVwF2bSA3pvw0+wFAoJ3ns8/f8BVCkzVau7Vg97wgWQVGZEkLg495y9v+2rR+iP
8RUzYohSlF2QooTZeoiEv3LHfYJiFXPIOGm4lLB8+K2Kh8Lt4++J111E5vaXx4taJ1WIqLutaoXZ
dbrM+cweZ1Cfq6NtZ19KY26VLgi+MdgI4bDZ2J2JUFlJsV0hOcrjgyu/tUQq7TOYdSAfc+21YkS/
RBoRbzyQQRcl869lbJXrMnKHGUkW4kSYD6was1JKKpThIFSWQUUa6IdOh6EGGSyXLzo0i8eC3IWb
Ukns71go6WnkFOlB14hF1WMoRwnTAThGmzB7fIL8c/IfxwIa+dU87fo33dQQDyf5c+moOA2V1Plh
BgulUvMfcjCK0ew+ezJ6snISu9P3flu3Bx/X1DKEwrrMfAP1azEeBa5+UFS522sV8sVoVAFrZVzT
5PGlrwjnABCVH6iBR0sv5nNZRM8JrJDZ0ET60UH/vFXjatgoGY40m5yKhakp+rOSQ2TKSi/b9BmO
oX6TDLXzfUBJNTdNVTtLuuh3TYxSuohSWiCU/h3y3UVdVcY2YnOPeBuZWjZWLLo0yvTDmZlHzrzW
DLrwJGWM9NPPx4b28eF3gaVfRC6LrVWC9S9aO36yBqe5ijhbmFHn3HQNZFgUKPuYtJk1DbTuYqh9
uhBKm7/whU5nZhp73+WKcXhKNMksQYfTIn//USTiA91E94YHjRAlU69uXsG6odR2clSRSm476Gwb
fFl8o6D+rkNEcCywrL+5b2MklJPknNZZd47HF4LxBRQqvEB01DlRnPZsJso/Xhj/BWaqX/9iU4iS
dl5bk4aAzO0jMtDSRYFUHyJWwpPuUjSarqN+AthT2Vp+V1Kw24rZV7AP2nRPwDdUuYzfAFkZJbmt
fLc0nfAdaxYUmnrX8WOvYkAKO0Zl+imS23ihgkh4T9WeORipNJrn3wPmJq/wF32gYXZwTA3X2MdV
DbtM98VzL7M/bINnahMI5gna1iaLyheAfjvIodKLhBZknVpBRXuUtyl85hp9o8/Ox4sGaja9Fmjj
WqcT+HeScIf96VLDBj85EZYxEdf5UZgukJemEdWaNamFi0Tcgx3jnnPhU616xm47QtZgdeW290xb
LVgSU1KdaINCZ1XTcBvIGBJsHWGsDoQjTlx5V6J0DUDvLUHdDFsjhQ5WBPK1aKzhG9J4hHO2WbPO
euopMnCHyC1sYAKX8JrHzU4KWBWMOJYIDojCcClPFz3flZ1r5N4JJy8dqLZDyhr56QlgA/bGHvqJ
D1gPeiEjR0QqxheG43KXYBM+tFX+KSdtd9NCrlO+//lw6NhqPKGrusDrYE2gnGEkwo+nD2+a0cb7
IAvp06sdmQel8+nZw+Mg4GAqj4EWGc/AsyorKn9IHqaKAOX4k/ClaFVbh0gZ5APIP5ftNQ9Dl2D1
n4rcFoU5ox7fgjdi6PRk5eK9C5d6WEnvFH7+xki7emWMp9y9lzio45dQ2OquwLcENoPnA8V8DSnD
Z1KimXwIUnHqGiYdrWvK74oLlos2jzjQpPaf/KymlZIp7w5zHphHoEEQna6mP0PBpmApjad5SAFq
6dwTfDVkZhXmW9Vr2wNTABNeRix766DoUKfjRrxMbwl6/TrYXfae1rl5wTeERBQY8Inyvb4jYToo
g2W9SZEMWgwi9mo65TO8KZqIb1JUgxBRYBROz1uoSpcCwOO6ZbcTm6F0lasGvCHXWRELOLDjU2ke
QMlzbVzyXeVcpxeqKJW5PeQzOyjcJc0t81rZoXnF+NLMIC2hhe14bnpBVxxaxKE4TmcwbgZucu8m
ytZtrTgZyS/03qXMEwTfkHIw7RCxe6mrx+DjUT4/vpet4mrLPjC7ldsq+qmPUf2Tec7myiU9ZI43
sbyag/sWhs51cGLGzTob2bnuEaIBVYjOBOTNp1SuCsq5QtqaPTCqhdMzPmQoVa4HXIFDoqoQV8r8
owINN/3Rp4fpM0DFT0rWwP6nv6cGPTOWQrZ7+aXJdOSdUfUd6InHX0orRXgkbPKGj10+ZFnAhoic
HuUwnQd9n+zL8O9PqTXmGHqixiq1a/uuAyzOtfjJHR8SgcUTs6F7YOqC+SQynJ2VF18ZVq5v44Hu
FY8DV//JNyH6ql7sTJN/mALukOWVPXUpXko/8PYZX97nvMzuU9kxaMnicWMGwxIvrcz8NvS9uw5b
6PeLxmg+UBgmOzkEH6wk3luoOnU4zwmAgucadExGpOBGU/WbRU4DTl4Fav4TLGaQ/TpD2zIVu+mo
VVV910r6M3t9kDxmIu70hOtt2TrkAI1DryRRBizmpViEmpIQORrBVyECYxE6SIynHWgvk6NjF0a5
m05Fu5XQhya+a/90VcSe44H/7wOpkVcwJLj9U28fILKGN0lv30XTyHsMXsEtim3jMuQf00uN4p58
I7P27jg7boS/U1OvODxGuUbQkj03Bn5F43jZLt1km7vUEYgQ7LPlsqDlSr0jIMxG9cBTsOGygx95
dApdGBcZctsmtd2biY5zVlvV8A3PYolDxTEuiOEa0M5ZSLnhFz9DCTmnFN1ZeVSueMKGQGG+RqSU
bpiYkccGy4M8B+9zbDXlUqW9J+ZAQ1mCCNeprXaUK1xRVbDwnKG8yRpafLfzUHv1lj+fThtlZU6L
vBSx865dIzplcrNqxv0TPwYuSwlrQhX2Mtk2fcW3RpPta5Dk9aopi+7gNNACXaYCG1fu4rODY3gh
wch+hhF/qB3pjSavG18HpfKo5uhPUb0Yac/GIARHbxoGIWVxeGX0icLC63aQEhk7Vg3sGwyjGE3J
PzlND2bVOKeyx27tQPJfKdBU2C/albkRCCRnIVqTEbWDkoSZwI1tdHgzlHwlJ4Z1mp7SyfnZDo62
7YRxm75l0zcPdvCFpl1yctWavZvk6SsqqILcr1w6MuFsXvOnaBwSDLVlzjRYRnOCKbIVsl54AakH
2Rp+/KcWKOyude2nEntrT9s1VmA9h5lLyoaURMtpZUj0fqPLqLXbNql25TiNV8ItQfLDMhIQDRxD
1LjmnK9yHG/64JQWj9sVKEAcxIb9ZE1jy5jcjYQO7UU0bXFo86RYNGCE5oGcBjvNqBBnuzGijLoO
uJEp8VNWacts7M5Kjoj2Ida3OebDmAFHS7cKTwvQAHaPR00r5aOaDz50M/K7oqpkIGpaQYqvWQ2+
0zwLbqQabCDpUK3mTmdRkLPuD44s9tb0H4sK8hlNpMW7zLDIZ6QnFBmNvqoyr1o8tCaxAeMEb8gl
blI8K3HmrmEPxbuAwd/SsOxLj4DoIgUxzvrQKF+no6S1qwX/YDjBCVJV0/isRJ4umL5eevzVy8eE
mNrv6lihuRTTbR7/+5p0Om/RahKfGPM7b1527c6P6wOpHPJLMhpL/PHIdckgk4JiVaZ2hrXzChsK
xkoi6CerJYjitEhCSOHE3sUkM4owd07TQ1Eo8n8RHCr6qCD9S7ths0kXtm2olk73DBGW+ENhGvkB
2sNWTr6F2TixSYvuWPqZt68U7BaIXHbQ217oAMTvSVnvPII3vsZn/I75Whcr5qqtErGEeaXtDdce
jlpqYDNQac1DdHdZaeuiXOQxCZyrLtPmxB+cuWJMqjlnp1pxeZ9GrAzCgEdlAfLzpPreR054oKv3
60HPK0CFEEDWtj0kB2uA9q0M1RFLp32uxodQypqtWtvfDXom56DVGJvGJ3+gXcxgMnth3dlrIHw+
LVzrNERd/eSG3bOUMq/pTE27TA8wemDbuwaqeD/QH8/ha3XXVpdlfHcTY00euLQ1HDvel0BtEO1w
U+ubJNk8OiddZeKOnAQppZtxL+maFXOUbNkNDtAoHOf2XI+Nn2wmk4skCxQ+mql96gj6hSxA6Rm9
v6sDsM1+Xny6Nhy6Io2cM3kCb31qV9I9tZTkYCKcXjdW36+KzO7eCnX9uHglGlTv1NVbNPDmj/HA
rwzzR2uUWyz5/hcY4GUQFf3OrlPqPNVqhk0wNHe7tfNlI0bjqRF2x0EY7TEqYBFI5sCm25a7bUEF
tMg8jcE66ZgZPWGImf4nEGS2sKX3klnwEBxmH2uLH/MkTHi+hAulTf88RHFyrTvQi3Nie2k5vxRj
0y/ChgVhxE1n+bg84cX9GUSNf+gGqz4PvU0bWFafM5bFc1GIG5lizX/58lt/fvcpqNBnm4pt69zC
zT81X0YBWUtB3/NNGr8xY5/JMZN4JTBFP07juqtuCFM+SuV9FHQ9V4XqzU2u0gs6uTt4cqJiY699
mY6gAHZzU/LsrROX1Y6wlR9T70XtpHRZ5B7lHXZw7wg3amlTaH6yrGizSNWVu20jfcBTXB/gbP1A
k6tthKdxTUTMRCLyGDfYU4sD4dGlrJzK9tXvHD5B9GB8j3SUgrKTbhQsI/h65FCmBpfiuSTXDOYP
AnT8Xgnz9FQokbfLNBw5eGWdPl2WqsYIwaZuqsYxOJ5Ce2/GYi+rlTQjUMzawflXn6dTv3AttqEq
ggMlWJr4S9JFo+r52negASvCV07Yg2BRQslbyKOrzi7BBpekVY1yBbRfJZxm68lL2cUBHRJ3Ux9Y
TU0AH1FJTfRflEZC/6fi3Mb5LUzbQKKFBYQ9vf6H8lxWUitya73ESucn5XvglsquIqHgLFMBYj6K
aIkpmDKZTZFkwMxsevB/H02nsdg9bk560uI6cv07sEF3oXdqvg4VgmfKpBrgvCiRvHjUNy6t2KVc
aArNycbaT0f276PWkvxNZfPR1gGz6qRFrwdHpx3nGOHYXCIxdk4h9z222otOwgUb4oyLKakQmY5Z
Aq9y0UCGxeiIxb9xX1WsjoxBQ519O6+mvvaUBdpbXVnW+nGrcgiXJjVZP09apnCovxGmFC3DlkQ2
ktSwGmKNz/DmvjohQlGI9Ezy/TAY1UWz6Q0ofJKlWdjNjvrEYNZf0XMfr9o4rxYiDqzb77NwZC00
fLGeIZ0HOmSU31KPv0Qf8mC+0H2w3kctCGqk/KXxnJ8O+RozoHkm/G6uuxrVEEGjIDvHK7OrsaQ6
4bAzwDbT7fB95cCdN5gzB8rxNmf3PG2cPaY3xV9Mh5kE3Cmwut5aBX2RUYrCdYenes8MPz/nVJeH
x6r9mMG6trcqaFRX2EXuKqD7Z98HkVQmEUbd9KZVKAXkrL5Vwi92mJsxKRKJFh0G+kJZ6x1S247v
CNvkc0WHEJMQqruu19J1GKmzsrWqH/zWP2l+1s94vhwwALK5J9rTOvSWly0TLqgXT1ZeQwWb6mPo
ogMI2CURRG/Cyoprphp3NSMmV9nIWlq/SXLb7+GNoCdAaErXekwSBTtMRkLdnn1u41TJfHUm3UA2
ePw1GKif43KMLQwswkV8F/E1a3HNMnmxK2c/ndF9yvbsnpFb9QyQQOAe6MYrF3hKBGbQ6viWSDIf
bJAnt6rXiz2oVNjoRm3j+OP3YVc4k8eRGYghpnxF1d7dqpoJkvPA6wbJky11HuCd4Mkbd5n6+FRQ
lQvUwv6SS0PjzoPZfJXlaXWbHqLyaNGfALUmVzdSkn76Gsl4Hh2PndS4OhODSFoA/HZeIkO8OyjT
No9+FvvWhN+aUBlF9vynsnNJkMsU73FENpz/FI2vWlLlP/3xPvCF9rbXqfgUGsFo0+ij8gBUG4CF
X96mp0RX3fUyME/Ta3GhjDhLR91nue8/G54C9TIbpM10ygpVLXGrM6LtuuNUO5hu4CxtvPCr6RQf
gA20GUetMmoPplf/OlWKgmmWALAKTHvRsSG5KHVoXcpiIFDcSrPZX885ipmeIPMt/FiYl+lBa/UV
Krh+n9bxAQ4knJukIPcCQ4637wK5uQMnISfCAWiRe2TZSJJBiP1YUaV9XYyi9dNUck1PTQ8qs9fF
4I7ByvqYksdw+Y0tgwpPRqO7jfIIu6UqKu1ZOBrGy/F0cIqhnGFImPd2zRi7kQIo4tIbEzU+KjPc
1nLAjKvKhtdcuhTWWVIVLnhIh/JhuuqdUnNnEiPzVekLdWWisNrVgxacAeTZc4ZuY26rkuGgoe3B
Bo4OSFGkOvCPfbNv4T7vWIL9ZTTOhIWZbSXNUJ4RqXfItAJpzX9vq4z7V+5R1U320A93SMHQYjHi
QLLvLYhrk65R2PLfzepmy+7AuYa16lwbTVnGpeWcpjPDb9oT1ME1KFLKzTL65hJM4nkdV/B4RPtI
YQpRmfmnojIVmq49xjyU/INu7MvxwhzGU3M8tUMuFZ9djDkor1KoZq9dg8rFJ+2CHAKn3JE2lWAX
5R1iEO7irw8pbjM0TiX/R5JWQWYl5Bxx08ulxZsUNOV1uiuweyqu+0lGG+qAZQ20acBKhwLjNYC+
x5e1EYRqgJtYi0RmqjC+2mZ1Pie+5m1apKeH0Fz4emVfpxPgMFtPHbMKxtlLymCqoqf+bBcS4lFL
d5fwiggwbvynwfQRzwQesWHjb+44Vr4sQTKup1tL6QCg7pdhkzvrSUkuJzILZxygLuq0sz4EhLyP
Kkmfam8ZywQbu1m2l8eOT172xHZlBcO1gI4PcW/x1qvLb0ZnfHij9javq/fCMvNj6AcQxiUcG11u
G29+ltyzQNd/5jlksGJQv2KKQXQn6sbRUuDZTvG969i5z4re7GE/NyHbaIbdGamfa6K0dCpqD/mu
xa97//OoE/4aM3m2CO2UoQQpTH++pSyii4R8ZxuoPhHBKsykdNQGopjhgqB8X0q0lfC5e/WWMFt/
E+RKeMX1XiK1tMuPx12Eiv/qNWQvj59AbQeg2zR0rK3jGDc4/jvUZUsFTf1roVH3DrnXnOyu9HZe
mnTrgXHVAgwGWUXIqOZW4obvflE/2ULna0zQPJWe9DNvvLcirCAgMAtdycagzXJN6rfTBFqVh2Mc
Zx4d/7DcscjmRz8EGUcglvGkMAScSX7kfBqec7LiBHrcKKmgrgu3NtDhtKClbJGst6hilf2AjtEl
kojyTquwBQuUw4VUEHuulSCGCW5W6QlIbsj9S4eYEfaET9OXWeZmhO6Esss7yjUGFS4IRQfAE6to
c6FrTqo9nzn7wi+8ekdHKHmCgwUNIFCXnQX2yO9jMkScwLvIapYfUD2BDazt6lGeTBWLlBbtPBXG
gdIo26ZGGG1Jp8n3pV1/G3K7X1K5qGutz7QrRT+KZRWrgNURzp7lNr55vyP7B5eJhnW9nSmNe+QS
IyYH/uHB7I3yBu/no3bT/iPBuD+PolY+2OPzetXtIFGPIBK9XUgqS3+rF0cuCBYDCvjAADeSE6U9
adiCzKhX1aD1bC4pmWSvUHZ5QkPcipz99JSDImPfx1k19zqoojFSwnkHuXcTlo580/u0hv79ChWL
ZAk9I7W7FF6BwTvSCPxqoKIYPbjYzu73btTIZ8mFvaqN42bkugQEQPfV7f6paqALh1GYvwNx1BdQ
SZxtnvbuu4IX2A+1VyuW5M30IxueT+1QadUucqCO94blbCOpno8kr/s0pi7BNtEsMqjhRiFTnxCk
xM7AOrK3nftjd3QIa/s8HYmBHo3VyIjAtIx+ABo+OxHEWHS+sa/Hh+nUdFzYnXaPDnd8TsqqTy9v
SVHP7LK8u0OT0qjkVkdrRdx7kftHIqy20zLuqiF8Tl0ee5djKaxwWpbg4qfFDH7or1c1q3WpexDG
anX6ZYYFJJwqbe6eYm9rspvemAdZG6XAjdDpGadlhZVN9tJj4DXiJSZOZXyaDVC417pYnZfjP2qj
lBurkYhd3ZkuwjJu5op7bMdvDpywNZ2Q5BmEGTE2bVF8TEcu4Ypzz1EaokeKTWfAqXjs/TgrQpKy
dd32driLoN0rvrhNRxDVxA3ya7VwlbSk5kII3OejghE/1bZME3lB3dXuSyOG9wvJ56zpnnskgcVd
pFrpfSYUjmkithIg3M++sxkq+d5XboNtlK1Rqx7AQe2ga2+QtAs4n9nlIYNrIpoukSAVRkuEHNG4
Cp8GT+4OLVyjW/ghtKqbT3oO4RqfGALcWyIN0mES8wBJWQ/ww18AnroIFNvk8NieI6ChY0XKyU4e
9ew09BjwqOne6DDsLbSE3W+VlyutLzBsEOTnWa30wUB8k8o93JUw6+eCuend9IFAy32ynTbok/QW
vGK7bmtDjGK0YT005LNNAtg2zH/pYSv66nN2DN22bSrko44/rFypSF4jPT9MesvaDUbmm2puyUun
ufvPt43yL6/Ov4I8L9bN6P+BxdduGpPbb1nSpUYlInGjvwsLvVWcOh44LrNliWDCM30xp1M3g9eP
kG3U2fQOwwRCYewV/F0xt7w6XGhqYRymhyFOuOs65EZAfvBXnc1WXha9eKrLodgmIf2tBgvjk4fV
8wjx9bM0k4BWg9+taTdEh+nBFkp0MMeH6Wh6ToOU0sR2v7XdtD2AuWgwcjrN48gTextRCmNXS2yy
sinuvd7BMnGD+HuTqTdkCOazHbrqQvVIzrEia4FHapxmWdnRDqp3pMv0H4GB8V21n2UwiifNtfyr
FiV3rkztNRijw4uyEvzDswva/ZtXgu9KJPGVFUVJswM/jaywE3bjoN+1U27SeHHBL9kD6M2f9GLj
xZp0agv7eVrAfp9pFZDaPC6MO1/tj1Jqm1dDdMUCYmh9Vj3kc61tIYYcTn0PqQC9Wlouald9jR51
NSmIYDNRpJxonBKV1zWIfi3txBREP1XWXig07xS56bdtkVyh20Ub2c6RXIbjVWTVnbMmfZyyFmyL
Ku/aUa2uoddadQkQEitWEeilHrhK4FlE1ylHD7/sRk9xhWmEKL6mMKhap/I+faHh/pTO8rhTsRp8
sITVEWP4+7Qqifwm9eylAsbznKLsD6GkvscibJgwsMA9BoDEaHcXWGbQ9MvhUk5tMoup6Ehu+sIq
KH619lXnSxj8No1WKcuuIlKkcTv0cUm6hA3v8PGO4E5fjXZTPzH2k2YmC7rwcm4fNLv3b31ffE7T
ETHEPUVrQqgjg8+F4CZ9RbRYXlW33Ax+ox6npwC1N4hRDMAmY/PNL2U8qEZP3g51cwXkynqneViR
SiSlC40EBtrj+vCSg/PR/FZ5h31crB0zkMhIGOR3nGJLs47QPnl0HmqleXJ7/2fsYN5CKVE/aQZu
EBBE5IKML2a+fe9s0DJB1HqPDwb45Yb0TBk1fOocHLRu8xL45VpWBLFooU2031D2B89VxLOvkPCC
U/A9hia20ZWG1JTxtByCj8TogytLkbdhWfsgbMldkf5b7g1yaU9YQWAJi0J9R7a3QVLFPr6q3kOn
8F7KBgkuy/GVbyGGEa6FuRBO9w5f+uZpBErNWhBwdtb8tJPig5zbuYIV8AwdJryg/vgiyL174zYU
kbebgW3Jsv5N2MMpp4lFLxvRLcufd286hP55zTumU30oirPRqI8zb/SA4Vz59Q4U/fbOsSDFCuDq
F12PF4xlIJjWUYSLIadITttMv3Fb1m9ZDO1Or6vL40yLCNV1LGYAeoyq2O3iTZ5QphVULrtcK6xr
UYx+EgBIn7YVvuqlUj2ZvWxsjJL2CPrzakXjQF9iY+S75GrD10CBk0JQdGc5njcn1YPvyUCvQhC0
8ZJbQ7YQDP4oDvvXMNP9k+NQWrIbqlhgM+xGNokUB1dCwG2rL16UK29cl+RkpEl1ZXWQVpLJ/VRF
X7oPzMxaeRk0KtJUtC1bp3qG1cv/UmSVAUmBHZcJ8AI5e35UCZs+xEZhLRqqAtVW4nPeqXiL6hER
2PTybXowY/TpNLjyTYtQ9NYQMncVwC/Zhx2iQpFYXegG5LptnYl4qNkMeuQOjc9NL/A5LxMCEg9Y
Fdd//VcbrADL0MffPz2Htlm+SYwiBMqfc1E2+8pX61OLyHLTNwwMw8n15+Tdbkha3OhFArd5MIw1
CKo0UAEmAnF7HAT/PuClthvU77ZTbP3CWauRml8m50imcVeFpeRsprtAQAb7xlEV+K+UidNy36V5
vbADMI+Tr4Ta7ZzbMamTIg4X1eibme7gQNi/pYJYJ8IdadtnOQ20xKYp0aao1wpiHMYzKPTxio58
OcML3TLi5D5Y0ONDaHmMWocCaXre44/pqSrDc5nRVKFk26kY0LsCe6cYoxKNls1OuCoHOXu3pLhj
1XUptMfTBr9S2vqvGPzNu5Ib7lzRGKYwmekvBRKxIcl+ZE2jXJVeSY9EDVUA39k3JnhUHPVnRyrD
OQuBbJultvLMxn+LYzZ8sV8mi+m0Qlgw1/zc2+e5Le3MyPQ3hY/h34zOj0mu7mHtdPVuO+mdQnwD
MOmkcDv9NEkSgKYcR1P0/JvlYFrNxrDTDxJl2XnJMYFHFuMGvbSDr98HQ1qf3aCqwA18Uzj+56v/
eNv00vieIWAwqMdadaLd4W9KtSaiYLwBJRGfMvUggaEDv6MeiWLTB80FkULx0Tq4aYVXKvcxVnOZ
1Jl0pI/mE1fY5NgQlGSFXRCBCmL4/Ep8xrck9FWG+b29wC6Uv1OU/SgQH14alHMXoSk/p48lzMhP
LGVJbB3iv99xsI8fVuJTq8ievC4zfogyTVMY/BylGZO8/+PR9D5UzglhxObFlPR8V3TCPFiwt4Ga
5eHdLnpvnpmZ+oEA9uiy1T3DG6HnxijFU6v+2ciicBOU6bA2FLd9YceJG1ivPxWm1jM91NnIeuTV
jz5WnGiukYfrMgTo2YyNQSsZvoUt1XnhY+XULDW5tUbG+h758jKKRb5z4NbNGMnXN4w30c5mqVzS
YnDe3R4OXmjUn3aIgoHOXHnEc2csvNHZW7llCZ208t4jxzsWY1s8a5zD9Ew3eOXCiNzuFCtKuevx
Vq0haWeLJkqLpabVxAiKQDkkQmt3JlvGtVYmMSOCHlMTI9FX26h/YOhuf8jON2dqUFhNfRJlUX2w
1gAldn3rlge+Obd6NAl6X+sndXyQ/BBVFxrwbTS496FsuQeY3XdHJuIJom9x7Mgu3rMdHKNl2nY7
1Em5jQyXwr0J1o9pasY6qZn4lvXay+fTqNQodRvngk3ZELfcvkZJlm9LmBSaeqO1Pbt3VC0LrRuq
Rd1jDGGzGe5J9hV3De7dWkO8M+oymvljBPUQ60qB0b4hM8LITDsDuRaJhl1IA56O2dlhMuybjPOr
CqVwo7r+1bX7YAOdZNNObhc9YHnJE6s95mnbHdssfLeitFpZgRkN1GqtPbeEBOYsy5t6qUp6gadE
dJfSbKTzY1tgMXLB7dRQ/E+dCgh3uBXiBCygEsLRZCjJcCvmyrCznSFFbzRLglks5z7pc/kmMmPn
VKiOrs3iqnNOasr2eTDEdnpBB89PLEsWb4dE9xclzBaopSTQE+iebqJMMck22ZP7Ri+cDxkpl8cd
xCWQjzgfBURoS9RSVJtXPFVInVT1DlxTe/591mgq38Vpe0MHP176cZ71qw4vx8ZDdaiiYl+EtE+I
5usYmXbArvNpZDoYcFZ9vHifmAyLmdZX8rxKUyb6UgU8IYlJxgIk22ieuJf5zqwT41aQevYYbzvp
GyidDvEAEZ2pVd80081g4gfJjggYY86EJ3tNMhjYDICw0lq1RI9gEkxN7uTJpzw99B2hnKNqDSB7
j0wolX79DnIB4oXm1GcxkTM8F70FNPtNoGfxM52t0mkIM6+quZST9ycPY7/MsL7/3+eu2jhV/bug
BLa8aSApURTbtGxh/iEoib3aDhmfqV+WQjFhKt0RhJn8ZXOgh725NHOE+0pzYSRmvTUS38tgUMyl
pOCALEHka6209dltvvk5tlaMs3eJPIiL1oTfOpoJbxRc8zY33lUxDuRMCqqqjI5h7//9oY20cDX9
Yr9AUr/YFX8gq/44/d/rH+kIdyr/f6BTyRBu/te/4U//QaeitfeNZKN/kKnGf/EgUyn2v3TVsFEG
MTkXQh7Rh7/AVNq/dEg5KgJv2x7xU/ZvMJVu/AsNkaHZsmGxC2Gj+ZtLpasgq8hrtWVdp+KnIfb/
hKX652DfVBWdFjv+DMsYQ08M9Y/BfuOaUF0hws/0kiyHBuM/o/RslQ5+iiybCpLcjnhLyWPMO4F4
MbTabIeRgdth5b/ZyA7nKDcy0L/tFTCDcvjbX/LXF+UfkBP+On+7BPj5hKahkzTlkdElLJW/0d9x
bsmAlzSRCnfeYsQnNxsWTEfsCYC3lSAGBuG7uaVlN9Bc6j6Hoa6WloRLnCQkuvKVO7PgYw9eGn6g
Bl6XFSIlx23O/+WH/I8/Ij+kYVg6P6AhG8L+gznXpHXoNjK4IoebHb6L9VASyxLI7nc0XkSiBERC
h0pPfmyVuMsaDlTELNXQ8m1D/tNCj9VNGvhXAvL+yw8mj3+ev1aQ6c+nK8LQBD16of+HJM1RBYmV
CVWtrrvDSkqRPg+eE8yxmkLwYW6fbAnNfYbP9OyJCMi40XnLSg/OBXayW91JLpYpAhSqMvzq2iF9
dUdlZyC/BS4FvaiMYmGZTomlBRShXAtCUfxYot4lSrnzEQ0kHSLbTCeWJrUcVPRSkG5KqFxzvxTy
tVv8GDpXXUUY3BcxBrhlR2dwC4KjYD0yGWDIRC+DPVkMmhZdiOrGSMjsMM5xjdWmdOFCMQhmD62N
qDNi16WBkZJESGxvopouBmfV9zFRD5a/d0Sn7PmObVxy+2BXsvEgMCOc+WEJ78uV8K12mXqmwUfQ
wLAKyFpboFHNZ7mSVki0ENDXcbKnQVHPrSzdxSizsX/gIMh4664m7CIYIATnONW3pTsgcclH3noF
hVbS1AMVBrmyBRSuMQzc1wlDksCpbLDvAraRX1C9pMTtAqTyKjPgt2ZH8z+UnVdv3coZRX8RAXJY
hnwlD09Vly1beiHkxl6H/ddn0X65lg0LQYIAuQnsU3hmvrL32kwXVBBP3pm5socczM0Q+jVfhtIs
rg1r+e5iQD8U+YqYnqyc3dICtiyM6imx66ufkhuGJPavw/s3+uBvP8nfpV6/nimxQfFsuHgCvePv
P8mOTLCkdJj2JkMgqhGJtd1bh8GSZ2CG8E7nrOJDgO4z1oC2tGj+Vk9k2LOnMj7/+/k2//ZSPEcK
JElyI/y9AW66rpBlDH3eT9b+pHMM+2XpkQs97OvJMC6FBCVfzeZ+mNaeeNmIUORqM+nULLocXIDC
W8WO9E9rxyZpviEhzh1lfC4L5WCnkj80JIsQffswWYhHKGtwe6QlhNNE9S5bO9SZ0O9qqqYdQUGP
qZOJw2Y3+ve7NH7Hif78wG2CGDyuA9psz3rzgXNAdno3AzbzYq+4HoayvWi0ECiN3ASCQ2wGfXJy
+ksu5XEUWEESUcT7asBJTgyM/86r+R069evVGDqKMC413eEh+P3rl1S6hLulmo/l3zCMb2YizfvB
LG45xwuYVw5EvBodg1Yw7xnTBig9mZD+OhS7ovmo2hrdXFIBjm3YPCLO/vfL4wD788hDq0anyJHM
yee+vTHqZHARsWoIKT4Bi6H0H5i0Oe56LecCv3Zm4lBan7fV6BEEFBKgxoxISIXfMHFqYBGyvw6o
Dm8tjan2ounnfijogBk73PJsB/DUuiMZD1Ew19PG/HO/DuTan9HPX88jGgMtUhFiJ/suUcRAasQF
xNqlteb6+VtTlxxs5P7gJo2f2Hff2/zPZNgVnwmsu08FjIYOID2r7uLHsm3Dl8Hca6JZrp31aHdr
f9UkBV7ZjoTwjjSa3sqPaLuMcMC5wZgniFstOuP2EWG24jDqey90o9o7zDm2KbLq42Mzj19ovb1D
sT7yV+XneiGIr17s+TSnNkC1Lhv8bGmSs6UDjBexqwLRO1ckGYtrfemw4DXOXTaOXzGJxGeeNzus
OepxSE0UDvYM9RGu99QKdXGH9oNkzv8h8sbrWHpH2LLXOkmKR+EQLpOyL/JTEhEBgHyK4t44MzsZ
fRzWKw/zndVnIz9mwHxZY+tPk0jJIyusu4bYpl8r7JyyA9OFFxB6MoQoSDDyW5IJvbmAt6mJKyjT
DolzgTomb6s9O8fouWDvZo+4/7xBHj2vDk0G6FPlqbCXEHUWXIuog7XGHm/7bv0CzxdwhM6+s60I
UBGMvNbmqztM2kdHZhexGhxy9B8TD5Pv5MN8XA2CDbbNO6fgx74ybl29NwDdWNd50/P3ErOzx2wX
wkdyDo3kIi6Vro5ibaoDHkiGe11mRiFnq4dIIXJO3II0jtmr1awMg2ZsPXgvDT+1W8n9QnLOlHzz
Nuz8XJsPNWWAX0UYyme97Taqz3zXxWN09mZ8wuz93db+xBD7E+iqjeeHML+T3zHTQcVpevpFtjX4
5dXdbEw1FCQ0pyRM8pESAEueqx7w1uMQ/VFMe6rxuRI2j4GdaZyuT9+JSDnR+2HcMSEMCax8piXJ
dEwRQQzupUdobXI6+cRUxQChph8xNuASr+RBlJLQNIj1JqIvP5IgHbTZJUSAXKdzPIFjjJAf1Q5i
+NMyUZlmNJVnxKA2+oV02SFitXdrhLFhLMpy99NOI1tND5qV7nKNu+6R1dOej5ZpLJbMQ8U+4mhH
OhM0gFN45cCtdu2PXCUn0PaIlOrxAUknPZ50T7k2zHdjFVnY5Yr+JDRGpxGypO82btAouSXnqn8H
6m38pfal9cNnYAoKS2Ft98J/WJBj5xk1v30omEone2LOqIKTmaQcI3nuqhQGPdAClobexB1V1YGQ
zQGF4XgAlnVXNkBSWnc6dEbGcj4ReqCbxIATFvHvE/cNb/3XhUDWFX5G29Gpt7ZL+j8vM3KYKCyb
yjkmGsEb4enFdN0+nBWmxtu4gI+/k86HPOujHUw5z4/THh5q0ryH9hbbff+m3KWPQWVIt+z8WZrY
0AnTySw1H00v3AV+EwFxlgml9pSFya5yzGs4r+IW1p520qMFNF3zUVjd+rmMxYe1rym5uv57XZAD
kZIj+uyWVAk4fsdja3uPoG+W078/vZ/V0h8v2TIE7prtRn3b43eubvR9OmpULh0mgwFW+0q84w5P
lcK0wsbSstojpAJnP3rx68YwQcOOybnyDiSsvEYExBBLq8ZjqUuCUmjIHJ7FsDIdQXnKYEgjWkPw
c9hJ4GY7Po6POTbdYHSra4bT3RWl4ztoyr9+D46+vScAsEwx3lQshDegLCUlIqh1F+P8HM3HoSAJ
GxNY6E1S7WedPkOKjOGxk6iwcJ1d1RrfURwSCETNpfFnI+hW8jCkJtGvsn2Nx3xzLxkmlqA5ubKY
iv77q/jbg0xZazqcFBDe+NfvDzJLvE7NDKjQ4UwyKOpIHHH8XqMYaAWatGSxOO3sHJAPAmffSMwT
v/zKb924uPv3S5F/KWJoeXWdsYFNyWe86ShntNWLLIY4EEOhH3C2uRA1DuMI7A3q8RqOC03u0KfN
ZYJcGGDRbu5QW9lH+l1zLxMYMF7RP+rK/cq12X9IvfnTWtSxX4kue0zs9kHZzVVjgOeqU84IW/Sh
6DN1IujpmKHbD12JEIAYn9Sf2vxSl/2CydM71gMy/861gCDwzDbe1L/OCdqetMUIVCGmPE3u+qOA
eLdfrGrvGAXUrHjGjuN1N04hw8rr75Cdj348ENcx10OEsoYtdoPdP175f04WEW+skHH/9MVVDUqF
iGrkQWXzdWqxSKq8tu/VfJW3+hBg+8rR9nqnwpw/dAxfrtjzauxwltdGNO/Vvubv2QE/jzrCezdG
Le2+AdL79ycE+WdtCrXi390uVEQO/jAb6lKOOVFYrYO8udY2j1rPzFvhCK+mH9Zah7WnNnPKGgI2
QOQ72PVlMkWouOC5dySxemUoHO7YyHqWw3w7CDJNcmcFYWfWZNdMPU9+SV3QI7zwmbE2+1Fc1mYO
jKmXuzFvKrYu+LDBk73zU34DJP71lj0BmJj8KyDp+vaR/Pd074oC3G4aB3J0LT/OLObCsX6nx6hd
acxuk1mvg34klHb0dCLLLWQtdeLkCEClX3Mt+XlEFvgsMKmh/6vT8SUG3/KYJ/OxQFCH6MC80co2
Dusk6Sm4y/oMtY4qcMyMcJzB6zC2scKJnDnWhYsInEr/pI2V8dxOTyoW7TvhCm+outs7tpjV6q7k
hDRot940EJ5stDyrJ81fNZK/+txUx67sHrDsns2xSe+68nvlYpLLCAj33bVyIIfx3FoYQZ5ikXFy
r88tiW13iVbql1RjRj7lYgTzaCYXwnE+aDGzmGJcAdMoxwmibSWwjBQ35O2IQz7o08EmJJjRG8kU
dtKGYHX0u4Vy4FqAoBXTKg8IQjCUOLjssDEYt70F3AUEAtlrA/oQEZ1hcDVd+hibGsEnsEamLpp2
FXOnsC/7S2SA8kKigGRLd5GMoRhiQXOVT5HvrPiNciieXNoYrf99sP3ljLVM+nSLySU3tfHzw//P
4+QmSV4gWtJAnY7pLjWoFGFwEWhkO4Nv0TvimLBCytScS23E3AmGk3esHs2FR/+dF7O1qr/fvbwY
wZfMJEPSL74psMql00XX8k0vaMDuW3cLMkQL2ijG4hoRR4aayKhlbW5vrp4o2SWUi0hmv5dePLwz
6dwCCv58MTx0Wzy4zsx3GzL+55MZtHXsiwHj6LQVp4tC21TxS9sX2zmAqz46r8rzk4JwdeAaTpCS
JNWMaP9tguwfkVDRSmlRzHM4nMuZ3t9OErVHRFz6hA5F56bV+Xk56rWCYXtg80XbkkF9zOkO//25
ij9HBD9n0wxl5PZFv4WYe3qkkcira74HFterjn0/GFdQwvBOecadPTXts02gbq8DK0l0RNSGvMq2
uVXtcDdEe/Z//XHUGOZ63fZsmDYhv0kS7dxsuY9NJZ5GjiGtrwiCMohj1LXux1y45rMZH995K3+O
dhFj2hx+m+lNGttc/7/figA+maPp0GiLwd0sujftc+STF5Yiz9z9OTby2y5uYTVMwp9N1JvDMH6Y
MLaRWt4EtlVpFytKngDZeefG0NC3I8vvGsc6Z2Wm+znpjHuqfG9foPA0weyChS7otKJEvnOU/0Ko
v3nemfALV7oM+0397fXlNJiyp4E5dTpbeiCKug4iGT1Zao52MivvRLGk+6qWGrmoEl66u+wBgeM7
SvCM60aV3uXzN8hOqzG0L0IshzqLQYTxheAJIvCGui8kGqLKSbLtx5DwnpwyQflUK8Pdd4dkMzQf
6jNUT+HzM2dtTIDraYQd8UCiZElrZcY3c9+NMHLt/rgs4yFh1skZLJyPNpbKwMhui5K82AivUrDa
5HBxgtc7pP/uVdWuz2OuXXX4G65XJV6ImO0eZWI8LnEddoiXH2U0ZTsqnI4w2htnnceruZNQolaa
3NlaOkjV9J/Mot1VXVUJXemQrECBC/1Zk5Pnj5hqhez0PRlZTGG0E+aWPKx1vTyAwH5MsuYOVCqW
D03XSRxoZGDpsKJAInRxtRw818Ty2tOfO9Ug9qvM173SlnSXt5jrIUJd222Pem8bmlkwdW5S6AeB
Fi8FJklKZPw35Qsoxm1F756ivs5OffqNhYe3K/p6QrQAYsFCuy5a68WRJeOjvJz2INIF7pZODzU4
Q3dY//Swikn4HZOmP2zXKb51/RnFAgbiov046OSJojECJxORSF62H12bOdlsz/U73Y/7l0OPECQd
e4oJd45///7zkiX8AUVK9bbcJJtNDWwtkYNcpJWZOzQyxOoxcfEN9x44yTFpRPEBD5h7juwMSiAJ
7ajS9A8E2EW7AkQTOhr9RE5180mW47fJxT03lWlzEiY8VVgGmzYp6CfcSmllHhLUXRtTgrlHvYTx
rFsHNPZwqIDgXVKm7UHlMdBuCcPdN/P8I6767N5ojcknZqK/lNqxk0l0svDv+3ppHqwRlFIxVgAQ
5vaKsfVZ9paG/XsubmNEo+z0h30e69UXx0TNyAoW2fLY3PUuemCBWugqRWoQaLDjj9Hcn1kQfSIi
rru2kYuEhiR3uEnjDys5rA/tsH1ekESsRGnPhMrhS0qn7tBNHDGop62zSCsP4JTMPy/J8xolYbdh
TR2D2D8ZOY6f9EBxI+hul9le4S+UxpXJ2uD/Pz+xVFA7ugbXvf42Bo1rK6sUKEufyEbbN02mNWQj
eRwwbIOGcXuwlXxuEyjYMrmkY6HdLople1RHTlgWdns0ClvuOzjSxch8QdTSvqNxWrEiYomGgqpA
/atmZ3KZ7e3skk/fBVv9UBv04Z177S+jZYuMIIph06RIdMWbSQeM0HksWZ0hAS/SMOszwOH9JxRa
n3sr8jj+s3X7FuwgaruUYR8/tlVBvCSx9WUxYdjaqnd9qeWwY0t1EZ6sbzuvuCdF8fSTFDsWkt7X
xt5mjB7Q0jUPBZyZQz1g+UlnmtKueh578wuwPaoDYzl6K2i4aJCftbgaTxU6bp9A6o2xWT2YY4ml
3nYP8HdqeowV+Xjc7dtK5EEFZeLIcP2KmWJ573hDh+zWPWG+msNaFVP47+fgTfoRRbXcZhym9bPY
2lbOv//QmwK+S98RG0yFddejBz0S7A0FtI+vtBi5TsTA5kq41WGo0n7fJxE1jwEIODXNag8H816b
0kcQCJ1PSIu2N2h7mcsBNSE59Aa56SlO2XmsgG520ZoAUJmep8r6sKIK2qdDR+K0NTxihgg7QuZu
HbPfjwjqQk2RLG2tZX+LouRQJIv7Tjdh/NHJ88ZdyURB52dAIM6bTt5RpBUzNIPTr8H000RVH1Yi
0OikFvNI0gScVoxzexao8A8nTwGwjqp3HlzT+2OUKG1TgOmmGHMEM4U3xaXwMDg7MZAt1WGfAayM
/aqNuHEt/eMKADeM3KuuGK7k3Omf4Ic9dVsYdz/P3x3beKq9wnsuZfJ1Fg3gheQTuiRUwF0wpVV9
su219ftVdMe0hreRsvCkYax3ZCCRyKoNT6moX9EOBrm0GEKRLRxA6ditXIRh0azHquCKr7OuItXT
u3RWBXMyYo+STSPd4fhjiskVx+tS4HhuDpUF5HwmzijMBnVDVKevnGwlxAcwOvDtdlnIeIjM/Tzo
abBam6ilZe5hewYjG6LgSfmo9sQAOYG+GB+L9JmsNhjsGnPePHOLgNTBT27CGCLnH0d647NWRL6P
ssC3a+11+xJrZh0+kiTynkua7jrWX7oFDfVKCHoeN2da24eYXRLT7OE0rfrtIMlFpdJFuMVv0s/s
Y6egtQ3G3nLHZBfVuuCKI0m5ARBBaPXCGwhR3dOilQnBx7iCwsrxwnHUIHou9rYcf22VlYWqy9og
8abPg80QhRsOt2DjwenFDuiMDpuY5Jhui0ClSnZSS7zvy9LYx3FzFbcpMtf0AYHgclSbZWnQ18+2
mz0iK6qo5dKeXVexm3sF4I7ufXDp6BME5AFx5VDlytDB6gwWAFmIKL80Qr8THD25GMB5Npn0I0vO
PAojW0jNOa+iusuQU0GUmo726rzqHbVOPDa3k0Qo0FVPlt4+p5qzj+apPYxm057jYUoDse3IhOhW
iLHNrRjDcZUvDYxa9KkFibd29qhmA/mBcL60s3HTQtQMlJaU+3z0Z1DSDHKWA9V2s/cSMmZdJuqb
DdkfbQzp+eApf6L7hIGGzRqyYncYcBJvlsLWt0SPPjv7aHdNeSgHRjCaC3Cyh7E1tLw216vXBxOR
xYNr9bW/FFl2tvpdvyTwem1THptm6oOGVJxLK/g+Ce9t9ix2ajQ00XyWkRgDQPmHFfTrxSM84UaI
BFX4VJ8aUgvh+a7l9ZjdZw3gSh56/dLXQIw1w+wWlk08nv3cLyFJ1/AYcBcHmi3EyTZEfOMlPPYY
0j9nhrf6U21VpCHCxE0fvRhFdbY4fKsYJ4q6PVqNRYUYbQa+pL/Vsnna/aSg/eKhjfKxVp1zihan
wsXYmEQ4OK8mfP1bzypHhHxYFCvTqi4pIDXTmBLcN+WPcSndk1tYiPD76rZnLfCT5mMvAlN30hwy
jQl1byfVwTCQR6ZLBm7OYJhdMXSkrzrYTkTNVzGHbE3zeilIzc5jp92jhnNC1xy/0U1X/liJ+Uyp
LVhMfR/LEVjgYHGdWcpx9+4cvxoVvQTKLGf0xbyQ5L0i8m5d0NtYTkNj4xNxpz8oN1n3c+JcCaEi
XLzSYJAuXqbBNq9jN/6oTYV7rtJiwu7k8EtOrO4EBLpvYPoa1vYoMKnox6U/utSxPmu9GPFBReQ6
BOIGBprvCBr4co1Idu9YuUapaVxh+3XtwdmNbHIPEBJ/qMFMT2lBJrQb9XeZCQA1McAese//oFPQ
XvCcqzCe5vGZqG7ZbLnH44Jy15GHPLMxhxZ9BmIXhFw+tPO97sbsNbX6EX7IQP4Z2GH746oihT9o
fUBPHnAi9iethjmqjaql3bD5BN2ovE7H5rlHPRSwFy52Uo8fuz57WettJ2G+AOcKm9ix7rI5aXZV
5vCFTRlpa2lHxz8aRSgXyJpN2Zw3fN510yhmt0wy5xbWuFQum/e2/tS3BjkqDWmyHY9v5STZjqii
eUcHivGEkPNTWqdYQPiHvqfZ5W6tuVb00YKfvbAfGB2jgfOQJaTBbUT5tAj02fSOqhmLYGwMuDBO
9qlySjPUWrT6KHr3adbAtndEQrzRpCPZYK1ftW75AfM1QFNq8H9XP3/MQ7bb17R0C2mY5yIW+734
mXp3QW2CXj+uhNopln2MOIppv7gdTECQB05KCfTvv9P8cxdmg67bVBCUqzZ/9+9/ae/oULBdBrc2
ore0nUiDt92T56QYlr1KZ7qYEyqtEkBwq5XvtKosbqtkfRgGiBNTg68mzz/0pAncECY845yeylOb
pws1A3fOuNK5D/aLkZCr5PbWE/vwaJ8n+BRzA5aeNVhB5y0EVouovTZnoAbCfad7NP7sHm2aRqQC
ZGqhlP3ZXf5nZJYm7PQV9NLAZlEWTJO6zpSNpWDNd/mYf6Aa3WC/4jBqkEvt9L4PUzURWza/5BoV
cWl4yzvzIuPPkSIvCZkiOwKJ+uit+iQZk3ECNhUHs5k8dcv4lDSoT7otOignVjNuEnKBp7yktZy4
gbSEFbs3xuFcNLywyXnvKfhzfsVTAC1+4zax1XqrkBohMOBnKNjEGYgIeMEq4CaYnmL28fnnKion
9CotnmnpDgHkh13poghQGS8a7Xl71KLka6GY6/cu55O2UMKm68PMFv2+M5zTmnssNhiqtCUYwDja
AIOdy5xRMxEjEFpDzhA+KQVmcWZiLqhrCGTZZXZ13wucgtvDAbj28d/P/l8257xrB9EjJDJ9G+P/
/uwjIKnSumgBb0fyRZfoGBZnup3XjqncJk5YVvvaiqAd2y0Dlm5tvnvmRpDaOiqiNoDqtwwKOm8Y
wtFZT1oW2iRKvXMqiL88K1JIqQsqczrKtz2R6rAbeSNLvsIeyZsj1hlCxCkXK8V5QSUpwTunKTtd
HtOKBsMfFqDKRfZkbLrFzT2q1TA08myagymn7AB4PYeDvM9qKQ8kO1J9etpnRgjndz7fP1859hc6
tQ2isx0ub1YkeixXD1BSHCz4nU8yJWoUM5h3UEjHA6ejwyoT+9pdSYDddLf8JOCGmg7a1/psJp35
zlO+yaHfzM55Pa7ubHJPyZf+pskqU9pL3WYkOHhg00pmJvt8Iv4ZGdtuzWfjCkAomUqaJI+uW5gA
iZdUIgH6ORj/qa30gKbOoDl+bt3e+bS2scDvY1fJyxP6pt+zqEK3FvE/x5QBVa6sXAv9HnYpgs64
yOAuBygXnyM2UQfmy9FuLNuO6ZtXn4a92cYAzO0P/34dP/mTb16Hy622pbOytWDm9vvrcBZg/FPN
+MIc2udoJVLXV8l0s0zdesSqUR2EgrnEwKDcpWOS7R0rq/ykZe49rRNyI90wgWr3D5BvENkwLicF
0N0PhGCHdk7LsGq2d8i9rblFaHTQjSfJiEmu1WVmiAHbwcbW09oYtG29DKmfP0FnZ51vz+ahK8yr
xo3ri66kQr6h1v1aet6JEOHHUeT3yzYrNab4pspd9gAwq0DGDGzFq+YDFnydC1VChIpU73sgzGk+
mwRZlamdRwIC9v/+JP+iyJSwPjlZ5Kbfd99KYBE6R2lS0kc4VVWd3KdIUoPa0a5TLKhZbNc7q9tm
F2CXJ90Ksqm+i5jxhi0WnEtk5d07P4CfUqA3Xy0LNY+FC8ssnrS3P4CaDIVJl1w72YjKC7JArWYE
MIPJK0HfIUWO1ZPgRV/Tt8ucDNDjCJdyl+kmc3sxpC8s3x6IYvgWt9V0Yloe35urEXaalV9IY3F2
kkn4L67JXJXgdMe5O+aac9dxluZDfjb6RTB3oSKXZq9QOT9U9uTeLyQpkMGoXZkuhz9BesnHVKPR
wDD8urlIqdMbdV+irg9MQYKOnThkdDKJeWf74f35K+S7Ep7JFEps4tA3T3+Gu3nJuiYJlsqWJ23D
svSGkV5021CLXwI833MRb4Pf8nFdHFRUk8UdNg+nou2ZFCUzSnOCspVsHuJKeYe6S4sQEswcmJUK
PADacLoO3OsO/Z/7g9WmcdIL94tZueKMLlK/h8aFMW2bUXX58DwQNHONoTe79lqDrldtG5B0RmRZ
SHFNz5Z0Vn89S3VBZk/YRz6WFzKXysuob6gUd84A7JTiYXT4G/HyqtseDsfKQu8gYxr3xF2+KWs9
DGK4U8p09nFn7ExraVDQLdHOMXonSHrs6H3YEJgW9o4o/QYp3gWG1hO5Krsmd3wmu5qfBZo3n83W
ae4JsdwJN35ahW2dW5ZuCBIRnDMICj0nT/dZYs+HgurSzB5FbwURu8ALKz+UyW57bGTWnUX+OV6/
MPDh7qq7eu9tZt9f/+GZ73zt4s+rwdXx1zg4Zjj3rLdQ3tpqMq8RE6SBGAIZOhq3+mbW2m06Gm1g
Vx42zAmfcJ0EXddToqQV0SSgY10mte4WBJQOywWxPjBD6AhqfiRT1082RFmJHRQSTwMdgoWtW6Z4
xgVZ7uAA36kUjO0+/f3nvalOGKKShQuU4K0SMDNskbc2nHUsNvWBbddIvoM6yFlU1+lRX10mCe7D
sGhh1GfzDSK8aj8JCjkbN6s1X/EyceKxYw/mtX7GBVJeVdl7drW/7PZRxDiIFek6PJTqb+65RHEa
qoHHBeTEuHO0+WO8oL9uB9cOszKe/CVFcRetVYnr3I4OFb+kmUC3oK8QXf37iN5+zW8+MWfbdWJs
sj0ba86bu661isVrypiyWwtaT+1tOuV//xXGn3IgjhJ9u1I3RQNJTtuR85+LvXWLvM7JqGYgpg+J
zyi/P1JpzFdtWgPSb402ZJxtXUxyHnfpAA15W0vpI6bRtFiGHVSLHx4YtqvcjKOrjly+Uwl0A8Ff
AZKxasSxN40DSGGsjCY/1StMvJQ5V84yfyMKq9mDYG05aRusL2Yk2N1Oy1eez/SCXwHpyIT9UzUt
YI9i8i464zNfc5rxoPcolNIM9Qcjv+FpWfAKo484i/FRwS29WuY+3ctKTf5EguEEq2FvwKPXqxSE
hle8OiYbTUzTDTaWPgnA+k0FDxspFsYJHsau152nOa3WX80/wYvntoWDMzEOXdrpi9nqBlPfOxMh
486yM+t6ZsBpokPcc6BFoU2ZDoEpOVMmxRcz+ZAwr3gukKnD2hVPSvJ0JRFZbKndi9Og6Q92wW64
7OLrvqKhyZI+P3jYku8Kb71vO+saLWxM8uxyvVSIToc+L/Y16PWosCMU9gjpx9y9HqtJIw7FIqg6
R89Vjznnd1onD7FzRvXVnMb0MjZeejOWaFW0ETflvEG75ux2RGV+qiOlXcuc7qHVIybWuWVc0lSx
0En5PIkzi+QezIV3xY/COWprdY3gyrjIaTUuUwW6TxTtGYKrfoGRInzLjKcdK0z7bFI0nTsO4Ni1
tMMs7JjvcSq/vvM4/3nKbDejaeoYdjH3eO4brcM8EgA9yJhgRMd6NZc4hQU4fu6kNE+0WI1vfO2d
dDmPWW4eIkb8QSErMFCLYtafr3xd2Wbb0tE1wUxeNjcFwwIhZ/SSeUG4o7pCkpcdJ9TOZx4YFTAY
cQLLrb4q7PAGowO3HzWKBVKFp6aTB5TWN0neqJtuzC7O+tnTRoZqdYBw4sUAFn2CplAerV7cpDIF
bzZ3Nz+jvjTPXg/MWCthG1fC7K+rJRgyKzrrdh2fk/I7YpN89Z25QTqvZygNG9u4jdqTdJPobE35
cIHOvoWHOZWPgkPcZllr3s5eZiFKvMk6woV+JpIZWzbZik04ruybmb0ssvO5PeV2e1+Y66uu5uUQ
W5mfZQU/bZs5VmHYJHVZq99OWLgbCDhF5DFnj0+ZTeFcASZAExJofe7uFO8wGtnpC1IRd1YLJIDY
kHmXE0x4TA0WIlN9DeWYhW9HxWc3Q+BBhmNviOgAObserqQvI61sbKZd9ngzNfKBVF+8cOYMmIHK
h7UsccyNF11mQoRPE+K9pDXsS0PzeIHsE2N0uRSTUyK6jQuaAXIz/v3Yma7xx6RKmtsJzdjE9LZN
8ZuzWrZxv+QZzxN7scjPiNcb7F1XG5+UIE1pUDJw1uVrAm5n5+pwDFGN5EQA0atYpXzCZbcGpkop
VQh4M6c44cfR7s01+YKxXQua1PgqsTzD/45f6whSG9PGhJuUDZKCQpDXiBC7RCPnoNaDrG/vAIc+
UoZ+q6L5Ponij02Fh3Ed7rjIDhrrWjWNc9hEinjfdQ0zM/nkpPyJ0TPTnPzUF63PfIiJh8ejjy6L
dZYqDtrCtxDDJAkWq943hdHvISF8UwoxhrNyaDjo/Iup2OK5EKRlLDktpTD45wlB7mPnN459T31L
7CbrGFU+TiCEd3HCi+8dJtqTlgflRMKS910sShCtEanNG9D4mWN/lUviLz1ja3ymVP/kaOYmm89y
Nb+YzY4wehv2Ih8Pa562RaO65fD5qcLlCxRwLqFjFmwLDRklLNnS7bPUX5ueBd6gBATZpL+4H1KE
+Xt472QsrvkDPQ8w5dUcgxleZZNHW1AasdodM67EtJ4VQWjKIBAPemTQGyZBNLXKWHfrL8C67EPc
rj5g1Tps7UcSsFJWSsvFrToX1m0SIpjHicH+qEIgGGZ2reP6sA/DIm9amZ3TKhZ+3OWVr2fxCy6S
KyPRwKa1XFINHw5qZQJ+UBWjHDsPExK0cWEQV8RZYGJpnSq2dCtX/s5otM+cQM9LyZbI2hZE/Yy+
1eG/YcCnKMzkLnOcWySXN5lVD2GUsdHVtOImSwmNylOzC2otuU2E9opM7EJsyG5I+GPo5aDLNvOu
1+oo8CQGyVElK3QLeIvDqVSU3k1JmtkYF88xG5i1yc9Wm37REnHHCtDkUE2/594PS+X3PCTPQJUq
PzL2nUfpn5W5QSYstETFkqosy4qxfvttUt7oK447h3SNbGRvZzoedqri07YnzMraoT0ci5DAOQH0
8M7ts1cj067bibfKnoygPW387mTjMZ/pZAhDZG9ZXJuZV5PHAdetMpkHpnH+Y+pqPmCr+pgZgZLx
tYCqzviqJfzHJFc3SeJb0Pev3lo/plG57OSInEXxtZuKx4FPfgxseT+nJHU5lCzB7PJ7gYFyjmbq
RcN2cfSt5jfR2Kx4usvQiwYfJztrOZFAaNTZJVGtFejdS0LMxdqzHZJFdJeb9kNslDQ/7iXX2xq9
EAsCjaCnvcbs0l+tY0yunG8IZuMEQCacm+TCMik5/o+j81qOFMnC8BMRgTe3mKpSlbyXbgiZFiSe
xCU8/XzMzcbObK9aUkHmOb/1Fud7Q03K/EqwKc2LUR1MrEh3G2fiLkOq4i0ANGzSD5LA/EiHpyAb
ZMSuQ4Vr1YpPZYC5ruL5/9eVTzAnSdWPvLzAF+4612nOm9T4+6ssCP1KCWb3JL/xkWox1BXMB+mj
2Y/PvDyEEZYZFEoHP25PBy0jQlzYfBhaJe+yfvyiWw8dsvqHdRn5vcG0hun7ZyPik8dadKR++L+O
1dTAormXZERwuFY9xW2hU1/AQURG+YfWKz6W+tHFJwOoG3xpvJQBP4/DpBblGJLD8sFZJz1sm4qG
Kv2vpJiK47b6qEnVDRWRi3lJdGRQGnGTBeI4l0WSNuWDpYuNiwdhMv6kMNu2f8O0ZbE6IWCuUXu2
FBja/DCp+jIJvoSBb988t76oWn4pRFGhsN4MbfiaBt+KmMoZGOffrOPEGsz1lh68pGrxiqAMAVZr
p6M/2/+c7qgcbY4QG3BgZuWT3hlnr8mfgip76n3LjirST1iq2d+KQO5J+r96oR5rj9LADc7Z14C2
N2ZanGTXpi6u+4afVvf4rRcbeyLRNOFgaK99Zzn4VcC+O58IlM47rYTFRPXq1fFN12o8uLq/8aVQ
M/RkiqfEJLuAp+GEo8DGYsJH6nIPkaQfbaBrFUJtAw2lhsyI7C2GpHSM27qdYpuO5vDgBQrBX5sh
g5r4eFPRHu0ye3DLe61dSHPQ6HaqtuqpGzRa6uuZLJq0jzXnTpucMpbkFpHp0HznxdqEYIZBvEov
aX3105XyhB8QD+xMz+A28bAZtKRpvvyTPo+sbtWJYSPRWLIziUFFrEFnRYW3PNFp8Cw58MOZrmU7
7RDFjcDsYEM/IvAuWPwPyp1JInC06ij8t26imM6rcFPkE/0K0whVtVrUiZnvJBBYcYrBFX5uuRDi
xeXSHtYAdYGb88xIlz4tP0spfrKWeJ5RrVO2m1jzoTOzPnQWfrzcy9xwRT1cEiALsp+JaLDfNDmA
15nlb60U1kXBYZpu0aLP+NbNgea+LFvO//8Hf5c5VLSTb4wouwfIDLABUlO6i6efmaR/XL8vI9IM
GfKNNVG4WUOm9J+5y8h9WOg1yK1sNySuaE/hmLHqh+j0r4LRmBJb05GXtMEfMNh50dPn3OdhGhFW
OJQ3RpXOh9qM/q1B+9GyyVg5A2bD/M5L9Q+p04fneAOCgNn5AIQDOS1BXD2D9FfZvaFGejcIF0qw
56aopP1dzXKcCsLXmpw2c7Q9YbDSzcbVFaE8ZcoBdip1F7VZAKCL7ufOMXueZ4MUQN+PGwlgMtIT
BPxbPNr0SaTiDflObKevfo0MRvEwGlm+8EXMj5S3218HGZd+92WDJxHqjO8Mm+wcDO9timUBDc65
slUX9sQaDzWnajfiQZ56am5rQkDzVMT1mr0vMnsmc9KP7IZgookXW0+hUota8XEBIS2G3p2I9q1D
rchA5iC7Nw+FCrsEYFhNntxKJoGMmmn7c0uZhhP6D5Mw99olPLZwC+Q7VFmEm9lfVEkt7uiQDzGQ
I0qjhksbLn4ExiF8P7zdxVYxoTEirFbwS9Tihx6o8ZCm94OPA7vacpZnJ7srppZpLvDtZKwe61mm
CavEb6WjdcSmOlM9wC3Xkww7D86Rge+pnAiWtOXXtnBPVlX7TmAUz8agO6Ep/JduJHaA1w9z+PLl
Lznlfo7THCyUfQti2JKsTGqoJ5E9DQQTle1KO+my5HFmw3XChR7MkRmOysOnEc1tVE//OjRCt3OQ
/5rrdT3w/qWGfdRNTjMegTc37TnbHIy2Go9wicbSyCmkTj3jiCoJW05V+SFN1Pb+nJIV/5YFWjg5
u+po5TNknX0Fcr1pquCLHCPQ+Fr30YMx9wSdvBoDfM+9WX0tiPI09BgRDSRMVUjo4UMcHhwuCbOo
gjDge2NF79ICiLI0AR7SPITFxx8HDL31yIOVa0SiNrimRHE1bRI9XVE8GkP14Vncof6qPTc1hQF7
6ZpgqgxpRsngLMnGzbrfTFuwu1nlozGbKgm2H7vv/6g71w9WjWptdfF1U2TEq5yVCNKtqNGhM7Zm
QOygFGc7tZBrFwf26sTLmDO/dF52pRZLHhoAnIMnONE40EOAFMDi1v6sMTTkkEVn05dDlAopIoQW
EQ2wxHyuAQiA8VD2HXohqJLEdZzzAKaO6qOywq6dj7NdU4oOo0K8pAWibtIympWWGVqu0x0G9Wfo
dKpn3R7hvaiYpXFM6uWz6ybK+VBlHLR1PtQzEm8svQU63J8+y9EddT2SPH/ZsP5gdlFlE/euTVY0
Dt4+lycI4fnSmuZ5mcg8W9U3GoLsYDcIpTArHwzDLE6a8uIg9ZAFltnNzJYamqsDkETLbuja8j3d
qirEFtpGw7aejM2i5213R6XmA6Txnju3gcsUqOSy7NYo9FdQtbNr1B4nMrWmqAYjZDDva1Gfdeq3
ZqSNoagoUjBF+VP3PPTg9mHAbzqc9J8l9eg6sBr7QDLac6PE71jkQL1bcG1rM+DucN0h0Nk1RzaT
T3Nctu6XTYhMR3PgnJH4+lTJiCjHd/4gsri9vnyqntMq08OBCAHqHXgiWqIE1rR/V3Wqsb87D26W
ZyH9pEWIBPGGqD70+nzUHkGZpRc8adQU7UXZVdiTT5oTDTQtA/PIiu7eBEmcKL0uF4QoQUb/JUYl
wrkdjDLkp8abPvwSZ5GyLhLc1oAYcprlJUw1CrSGl/25tj0ZZa33qQpsmwSAZzVCJ8fMb1IoHSI6
7dhpiBG3Z/eK3jiicp1s5i2hwKNf1hNhqtRPDl9zsEdsN/Wn1Esmon2Fy5U6IvDUo4wq4tox/shO
n8OqFD0oF8ctWcmAWofUgC9s5/5vGHP6e/aaYaYJnefNqIzDFvj8Iuv6rVmWmISN8eD5LrdculJm
0l/RGsQcQwc5gWvvlcxNVsAKE4nf3GcEZh14QerDbNufIyXp7JMMLpthfE8eEBUp2yRoFyPlEQQX
QJ+jVTXUr64IJapGwS8WGejc7wENHEZ4MgwYj+zfSEtmpGb/VG+bxcdefPQlLYxUBYbIhtdePirH
QqkbEMLorD1kD1LPRVfadZF5mCxgQTJJdkeeyxeWSVfQXYCUDcM5Obi6iTq5F+zT7XhDs3YZCy8l
r3GKu4n7txzGfSGLETxW4aDK4pBNI1ba0FidP+ltMsy7oo6dxbqUxGaCIPkOkeTqSMArklu8as4m
H0qD72NOAZg0ntIyxV7dy25hztTUsbiptkKPZoPCltrM7NcuCP5NPFo0dcqZC9Ti5yKA/MRnJ2CB
F4CoDcmqtJwjTUIu6gMkmDrXQa8wyQirwrrn32qdEdzY9hw2stZBjt/IEOHTtqjwcQyNT+V/uKJt
bycVOmpSB7Vyl+Z6UNO1GY3ESIbjamjJBIpNFDrlXa2mvWRmT76NGTwT9KWi1Fm/i3K4z4bt1ZwL
SlxxGyGZxgyY5rKGuvRuPcYvIG5IunndeOGc9GaqTe52Inwx4gacCPVTMOgxYzkZkvyPG33oDcHu
lvuoLUy3oriDMGyjVgzGpV/H2+DZsNiMzAWDJUA4eY9k1ff99JK1MHWZ5V3EukVzNXpEFANz5ry0
PeXyoGe4xs16JD2+JNlL1Fint6cad168GutXWXHu6RnqjTwoo6qvv4tKE3GOb1ozQCO1mSRwW9H4
UIjHvuMrz9Tzhqo8Fta0HPMAx5JV/E12PsVuLyvMBBR0Lm0dTnZ3s/Qs4vaqyZABKdt91MbqY3jK
sp+NPEzGYacmTDZbL5b3NSP+PZda+jmwfV6l0Da2xilLgi/oq5weuDA/0x2SKJ1WsGw4LIm2PAJb
Po+N/901Xxvx+fjMt8+lSx+Y7McQOf9ZIgw4TOIZnpMaz3YJrW1GPFC5XF+MWj44cfrVWP3Fdsol
rOy2jOQ0MOdMR7sRIJKeG0nNumGpemn0deF+acm3yPmdMfqYAnMYyyUy1dwLxGEz2Ugt8+IJTRwy
By7GK4ybYTQeAM5e3QxfDI8J7uvcO3NAktmTgQZ6ghvC+rUtMsAwHiF2xX29CZcaXe2KiMe7LjW+
a9JkxjH7DVqoD3t8sHVaHP0qodzzwR37aHGHPmQTmvPlsyUEL+Kf6UXB8A7PRT4zF2Jp31va9gDm
OR3qNvsixmQ9mnRzNA3RpbV33xkI/2oD3blmtNcLpfTAMBExE/uYHW8NH/WmEj/z/MRIi+9FEP46
FNmNpP/Lgl7inr4flX2pl9m+gZmjLh0painKqy4oy3Om+fhWaVJXXkB8bOzIVB4tPb1tAm2LBx+j
m5U+0IFhhsxDZKr6x2LaT53hTurNfOKWhMb1fIXJpbjy7VUcq+yd54t2ErUZbPHE75/7oX9pDLUn
TVDuMznVrx/0v8IRPL0GZz6qa4Q1NNSUw1CEvu89coZ999USzuoZiWzFraoD/M6Enm/N9EtK+41X
o52u+0+QKvPWtsvvtJy/wa/1U9BAzrj4E3DBlQzYTRMZit3fkYyPXar3EdN6EwX86mlaRdXGCqIR
ej39sHguB9OeP9GSS5Jvsu7SKqu9VIybCOXMc9k5G76QPRlO/5P7n9bH6V8/UaA29BYfqURYone0
VjLfcp18TlXv3TjkzYadJT1M/U0IL6Gu61n7XPZoP4tQV4yqY4+lGcsBHUyvDoIywki32CVNm4xO
MBzMYUfH1+HJpY/s8k0raW9zUptmrTFWShsOU9d/mbqsaN7yzUNP/6e1i5SDnpwtzeKl7LjbTNrG
THFt9OBgyp1eRrMEECNCEa+wpxMCdMumRcotAdtsmOThus6wJJZoyiidKpVUtGyFnTIf5olU7KKt
iqhVXGcWXTinOlvLUBXUUEsQ4yInIT/L4VbxV3ac4Io1KhhvTIJ5AaWZdTVTHexeI9uInr6405/A
wXttt7vLQTyaBS0orvdia1mk51G+kC3voqKCEjXbWNAHRJPueMxAwTS0U9cEk14L3G7UZLSEsVEy
HxSI/8NKFQ9rgxlLzzQEN1BNkhT+VPV8Exp3qt/HlUdTPTGE+M6Kb6Zs/ewsUtXs9PpIGw1vmuEY
t57d31Z6Mx4LHYVC65IctxEyQY3qfp0DlWO3uOGH9s/0HHtn0+x/lVtUh1GrSavAmx9BuQKl5C1A
Rze5B9ehlLTa7GgIYc3rY2Dqj1wV19sK+YhXsPfdh8kWDyLHv+wjUWoQS4DzkQGvNyAdcKv0tp2l
ERwLEayPAV1qxMOL2FJrnfQGSNlKZlOyloLlLtVuvRK4usjuCGGuDpru9IdcVuCQTVt82o1D1Y5X
vZS7GGgsh3ctSrW6Di3C4+mwYgSk9kD4zg2+yCtHeT+Tmx7aoK6pQSi+ccI+qtGekh2e4hKR1xZp
AkzPj0bbo//ILiY3hxjt9t84L9A4SVnNn2RhUce0wthBNVrXnJCJ70gVkYQ8ap9m1v7SiUuLroW5
EfTa3n188uSXxWWwWIimxbWTfEwGs8fIIxxy5FQ410CdbW7DlYwI57zaPbtbfkeC/HljGoEBqZfY
9+XZGuf9lwxC5rTqtnKMf9Y6fQSCSa2vbJdC1/UE9P4qeHhuTSneusr95IJw4zSQd7XFVSEHXjF3
o3XbAtf1HXuKED6CfA0BTlrs2XmvGSgg3VdRzTdITAgfm+0mkZRyDfkx7TEctSVngQtwMmn3fZO9
VN5PautkfdMSnhOEE3q1jffZYYIgMwW8WBA/mQbX+nLnF+nGYdpox6LQT7TQgwxKRF3S0x66eWij
mYIPhvb8p13l7Wz19AToEBjNgFMY6Rbp8BadMtpU/2kWJnNdK74yHYS7IXSS1+C+chsimwd7ScZF
fyPEfD24tf89kPnHLMOmvwn+FkXmZsSA9Q/G9tk1NZNCp4CbqRySwaOUbV0/+lUw7JXcsj33+ByU
PZmIIwVKOuBt64HXVpdUBk/OOF+P/rnbu90Ef7dJFD+DfMtIaBNYY9SJj5BKTt7LlmU8EzYWjfKl
d8enlupilEQOEU4G2UjLInxOTmR0MHhQoYH9mSGtop3CO/CenqUzaa9oz0kcIxkGb5GkW9XCyh4a
ZB+E2aiflhX1qj5N/ZXTIfrvZvZlUeFtd/AfJiMjZ0jhBHg1+QODbRLmb2lV3Jnay8rQnlFqRfhi
WyVLY8B5d9xr5dbR0wVcwumN7WGuM8CRHiSXW21eCMcnVedocMhMdGSaYAOrT4ye0rPYcOHCnD1p
ikab8yrdDFkeQQNqGi4BbrV0yJD10lAE/yoimS/pFbj4nZ0bN7plvgviri+5hl2tc7xHTfb31WBT
lq15dDl1hX6gypqrzasPi95pCWfw1WzcFBmnMm2jpLVxY+6Rz1qwvdVyBbVfPh0tKK7F6hz1NcgO
vQ2bUyz6twQWpBvZLwAnsTdP1LtxxH1ltGAdaZC8NrwlVjtXkba7xF2pT9+e76d+/UrJ7idSk2hc
FGAUG9uU8NEq07pDKNuxOMxT8KZ0LgDL+pwGTQshWnWqlreTW2fOqSUtxuu3U0/G53kd/Z9RVM+m
f1Pz713WVdECn1A6fshpixOzfkQOeoUcuk8QW1zGEWVbOVLcxSOQuWDMoEYHyNg8sSnQAGPHWhZg
rD7ZG5Nno/yL6675jbZsz8FCYVTtacfFEg63ND12vfjnjEaL6wDDWeF6jKzbbZlmH0rKuGWjIb2O
V5YYkYy5wP/r8xoimHrKA+QduJnJdeKjkz2hgdSPMncfUjc/VEqj4llKGAZXtxAOFSzg6x3rAZF3
QNfxsGp0WCwLF/VANQzRmkSRBNsBr93e+DO9BjirH71Kuw7UejVI3bkFFj1NBhgNHs03069WJkI3
HC3u52FlekajdRaaQrrXVS9dW2IhqoyXceuNC9XUodYO7N1b+2uX1kW0HTF6e3JDqT433foOavpS
PHLlyML8yGlPohpHx5ZMipQ7FQ6cV/dVruQ3MWhRpm1f1UT+QaGdTEw4oZ258BjN8lz62rVWyCRQ
/nMTQBr7owa0BfZAsC/PdMAYhKAfE0WfX/N+ceQUkPjKN2kTDawX8hBwi7ufaCQAIebySeWsKhUP
C78YDNMMTUb7zzfrV/IeMXGK1qLhcbrn8oRUzmHT+9S/daeOqCb8sRozFDWq0TQ5HAv+dNXW5RRV
9PZEZgl96ua0HKkqEe2fj8bjmEsnY42dftyi7K9pqSFyduR3Z9KiOdEoWW8vqhztU5Ellg/BbVdE
b1iWhgHEP4w2CAMxFY8TIhv8ttbd1I2f5D/co4EhT0THHdusCiqMNVnm/q9OFLnhfVYeiC9xBAe8
YL/QY7C55GUZ0noP6FUOgR//cqe/DvDrnJiBQB5NIiUc08ctW115ynKSbk9rVRDDLhm40Wx3btSs
YAHQrVzE/YFstheyEYIDF8hNntXVgVBR7r3SvWfguiiTN3f0TRI6OEBgKOABcT1OfBFwW89ge8GC
zrBJTw/UfHaCOiOKNLeLZ1KiSI4Z75BOggL9H3znPjTNTknDVCZZTZV51S8vBQODsMkD3UTz3tlI
uekpUVFngnzJ4KQzRIfbTJwB7Yg7edAnldFRO4GT14P2j0DwY/QrtBNav6LQTJ42M8Kx+yTg/Aj+
6KOt3a+6XMW02HZRrVbcApb2KIbgZPhnwdVPXFxJ/zScI5vfya+dD4cXmvjJHH58OPpgS4i9dwd1
ZPmfI41L+KqJt7SqG+CsD/7f5EdLjVITKi0omD0Faota3vbVcI7enE3w5wIkI8W+arOH4slOLMVY
vUqkIFPFv27cF96646SrLoIAw82kyoNlvQ/58KxPANEFetHQbqGN6sr7SPsBV2L+17S9+sCWfEUK
1PPYr/Y5zcyvccjOYwlJU7Xqq7fI8aYlWPU3G3DNLhiiFqsFFIKpKrLmsyoUznyjtaJ8sK+s9bHW
hjcEar8t/xxV9XGAnTq5BWl4tmVARZFTwMkGIrjiYuZTn0+qowQNIcCVJWhBqxnh9q9hi6A8Zpl2
dM352jM0XHf2t2EvxwLYb5AOje5bm9HYxp/Pi/K3t8l6mNKcu3V4ksHF4L+N9CVzyj9XOg7bYLgM
hn4sNnHvqFyPNR2kPPdWEc6ehQ9ws6bQMqoHqWXxBMoZOZZDo8LG1pL7FpKiefjlEvtGOWYj+90x
PNgG5xMZUFgXWkIlrEwcUzsKR46HZXmj1ZGMW4PNbNqqoxy/rYX32uiGi7BgM0m3yRIw+ycofATx
fqzLebgms7UVBQkNup3jIg2uRLA9r7X+kza7A8PwI+Et+mNQaxeOKuY9UbwOm/Ze+MMPcRTNcWhv
SEh9m/2AlmTgIh1JL4ZrK6KrzItyi9+Evb9wtcSk608lDDtQF0SEPBItNcS69QP/ZIC6pDsrwpqM
r7KI3KoGXYHnJPeuiOEHrthiWXnknhuTuvR8r/iScorrsX/zHi02mcbyqtQrsHCYTXfQkwn1YujO
XXnUrag395q8gNJXfbPei3y7oOhfQlqNIDBd/8FbmKPxMYBZLrCHgUUjKfomeL884evAcVt8xJ2t
JnwG2JNpwjhu2vqD3GN0SvRuadnR50hgkD+d7KHG27Ci7y19AKlMEcUxrey6nC9UrCeUNpoc10CP
YscI4bjPOCMxgjst+TFy7anHKZ8rY3agJBp4udR9yJQRO9MEgOZbAyONddx895qwGhSzSxdZi+ID
zLcft24PqJ2BBFAAxZZBz2EfbPwpC5uwDsq52ET+iGE+8kHoh6Gg5DYdqw8Co32eLwLUR3I86d3k
lekrqNmB61RHU0sRB0GMPqmTHjo3VmimaFPx5JQvC1Q4OJbxyX5Egwf3lcsLuEwUByEtSpSENxKN
/kp/fX/g9g9XxVndS6gYgkFrojbKOz21Xjl/j6NBhm7ZrJ+dFZTosTYvRgHY8Xhyni8OWlhTB+yt
Gv9xttr1mKIYYTMdVkBfF2HB1BYQiYB0iOGdR/qV2HM3Hq3Ov2U02ztvq+AwBOpGuT0pzZKJbQle
sHERSCf6eBvJSrJe+2FG+UTvKAZ6dqI96eQydIt/7pf3GndQxHPFmww6Ena6e6Olm55knk6Rq2bs
fxng+PBhVY6WdMRrtJXToWmoY6KPGyRJCApnQ3Ac0Fo8LBvo/QBz7Ur+cPcGuZodpYTZWGHHq/7V
CNr2wCCHAW9rwA0lcirplif0qDz0JnrKxuUuGTUAKBslnMT8fsTRTNEz5QMsWUasCDNEko013Ryr
KFMWSHHOZZ9i8azBCVMXyY/rsCWlo8/bxGebTc0/S8veFsv/V6esRMYIPdUX7fOAWCZG8ftB+Q8f
P4CK8LWDW1jvdtW6SblSHE40Fwy8nkatj36MfiSRCHhw7izq3XV0TZXvG1Fe8fvL7JYYyhyTfInd
4UAdH6pEl4o1Ry3pHueP8gX5rdaLkzB5B6n0c8nvKplq2rsqn+oIPswBS+geK7MF7+GtzQmuQ58B
rSrn9HZs+ncvQ7GRlSakQYeCjTWwQPDBo3kF87aGPQLZgwkrGRpWbyekWvNdO55IusU6yQUk0YT3
TSGE4/+PSl8svPdBEc4dLSV57vxbioH2yhJmnQ4sq93egFqMaGq+vApAbZmb/ZYVfMpd2SV16R1m
aRChQQLHVrjWWXE8thbUDXm7pIkIy4mJ54AuWu5M1q9Q9yzgBjZ+jm4mf8frryz0GSxpUyTSCeBy
j93JuXkvPOYMeoDzoYvQCjUv7c/O2N7Xorwec2e9SI2IjzpD42ChyWpaLS5rrtVSwoyhd9Hwyk+A
u06LGsXcjgBuSM/EWF01RrvPsyixxyOK+TwKJNo4No8D5H9xjTa6DsoLYob0RMbSkzsFJpluCGQW
so+bmaiLeRDyjlveCIuaXGEEKmQEVqzSDrkZJUP1obGm9GBmQFDuUsY43VjGrf5NQ7vK7x/0ojWH
X/IHPsmHmmnoWPU4Q1vnkAZBBTHxGiExITpCcEtEbtbe5KowwrpHqDCaAwoTxASJMZl3a3qzpOSE
i3zGMKQXGooGSdwimg6UCsMJ58TeZZZ9UdDJhIBd1JjYYYGr3k1rtZKKzr+42oEUmpqOhS8h/XsZ
ZwQbkOUB0DoaJqwHUrWEsCMuzpYMdGTSsT8oeXY0/UEOpbyxA+Lu84wl0ITzR5r+bpJq3voEzBj+
MFzhhOdddj43bwG21UGm3U4994KlwzP5yQpP3duzmmKF1Ing+5E1xDqhp380TeQMgov06A7lzJ3A
GE42KBmOair3o+et9lkMV2N8CmhsHmXwvedLT2WiLwgOlW4tBxSseI7ptZzT6qALkIq8keBB7XzW
tGBmRp5GSk0CpisDlFXNfD2SwtgpmBaeFxVcV5z/5qQ9b3CPzrTASBBzVpLy6LfzSQ9wjREkXbF+
sJOgw3VhscOyRIGG0v2lHMq3kUCrCJOFHpdNhiTIb2410o0zhypPHxyaQTc/al5KyIJ/ZWTTr7N2
yKx2wNepdumR0f66tHdlqSK5tOyTpcWcvNlbQDEo09M+3qQBkXpk349R0fTPPI4bSYFAOS2tMFxX
LqIK+e0N64ef3o0ue5escS81210jswAkEF63ragj6DKiU/Jn/B3GseqhASo2izw3AFQEPZUbuipF
lDaLJf9EEe9jtY7rsWkJA6wCHaRbqPxQehMzTAoRXae9hsytvmha95HlCPfpVAVSlkyAXKRQUxU/
A3BNs7xogzhRVSaTTSF3SCt7PHdunoYSGlubJYqEwGpicYWe0ibNJ3taB5AgbXvx3KqIB2S1PY45
bnTz4IydQxUBfUGtYY1JpbhX3JLoYkRAD4OHnKPWHJL/asGkWx+rmfbsHovpyZI0yZdW/Q+hNUl1
pfgBh3v2EehPiPVuPK2765X3zpr3R8MDSh6Iv8icNkyGqtMTUU4JACj2AK1/qXPjecwRfk42vQR0
Ej74ooBmLYYb1GIiMohdYdkB8jUV4JMDWGtawzFAJr73N0wRv8D5SO3no4AWOtGh8lUFzq/nmlHe
OJe+XL6bqhhiE4qaBQF7DokpMeLoL755eVbo0ENWexQRpkPqqvEnuym/rkT96abAjx7KNnRjarvX
gyqRF7AP/66rxH0+g5z5gpB/3S/fKS9c47muqYfSvqyUdpEx4C4rqp2uLZv7vHCoQc+bW0wSf8IE
nXGwhH7NPlegQ5h0g/g5WbTlTKd9cMwclEijFLe9qF/UpvdXE8Pt4mq/1F3WEX594kbsAkRAdJ8L
CTUX0GjgV92/I2DNuTSkF5Kk455s+4qA/BnNI1TlbM7zJRuojd5yQquBe8nMIvKPEFZswY/CKVEx
tTQhoo7hBCFR7tAV7h1xB5jtdw/0TJ3BnTWNdwsCpBgn0suIqQHGH4WVvtd6oJVIOLWKA3Frz/9/
AdOZbsHmg5g4wvWSS74NyMGDl1rLFVbiLtlG+lhyXGeJxnC7+al7u4cQtNTLhpPvi9h0YGdroSFv
GkF5m4ky54Fvre25bQcKtMtyMB+C1Lya66k8mpCQB2XuPe7uG6lfJJgbGtlEnrar/NFy+KBsKSot
l0IAoWr22B0D8obj6rReglojnocGNKUjzT5jR2p8fbiqLU7SWjYu/TLARJ71lq2mk2BJQkPHzgaL
KBO0/gV+iW2LO5Ee/88177S6iDy+FGM0d7siEzNKdVoepWBuNulbPYE3g4iVT06t7w3EHZWMs4Wc
YWyvCd2/Hi2lPbdfGqLgBBVQev4/0Lvsb8u88k9rvjzloChHc/O8gyuJXBFCN69Qid4Ueqozhm1k
DvRjgTUdIQ1Z7R7sLrdQ0Esm+UEhZGwUkxdVSZmOk630MCcVaMQ6oV+ZexEUwXYor0YOubTJ0f6r
ICBIv49FBeeHfyHcpWOhg7fnKjWUTjn2yJ1IBiIySOLiO5PhP98KcUzTCqzENupD39In2xXzdatr
EywLYF43uDAJnXZyFpcTol22xDaL5jkPtCgw7uW48G4PwacoDZo3iuyVamoLR7DxMa+zfvD77nWi
/+gWlzLoj+/dl8DzyBVvFrGqJ8zegKckzGaMGK+25z/9X5/UO/4f8Q0UbsPyZiDy15NpYmokLmZW
PmdCxsdqZBhqaC/eu+l/S/bf261lLDAnHpdRdm6SLkjzVyPlNmecfaeC56oy5O2qaKFAYMoIvbFz
lIYNfZjL4lNU9U2j7RP51vsXP0MuEljdqbIM920Z8gjILv1nl+pdK9gkXevBtpCV6Niow1Ua5l1g
Nv/qvRsF1BT5v6on+i3Ts9ht2CD+zsmrnUf6rGOzB8E3mAzO3i595A4z7tAzOag28iDpxu2alpv6
le9MvwXrO5ommdMbfY4SipZJPYTvg9dChnNpW4bAubRem8mzI1WaGS8ZHyLDznjrDXgXzHtK1ob7
GltqbE7pkOS1PyZuPaYhiGF7abLsgEi1AxlcTPh8+9ld7Dmi6WBAJjZd0xiJSWLRDo2fg/pNfpFY
7SMOhfmVCZL8Yk/iNnCb68WEmO4RhNsdoND0QsCJTX19Tf0b22Km7Pd+gjntyDwPu9oLYtbv+nUb
nMhz0vZRIIEb8k4/9qaojn0xa695bcYB1VtbgYYg1eEc8cPA8gHgaP9Rdl5LdiNZlv2VsnxHNRxw
KLOueoir9b2hyRcYJbSWjq+fhcia7mQwjZxJS6NlZATjKsD9+Dl7r73FU+8+TAmn+q6dayAHcBfq
GHkQiBQUJ8EvYNmyOyfMmBo1+rn1sugSFuhN+oLNYRiKYJsBur2mHRg0n7HMKpi0eziI/Yk475Jw
zChdevkxcRCB++yxxwTSKIJRTsKDbxF8HuQo3DUjWxpmde9MxsvUJGeRV+m6HyvwrfNd6mF/vooY
HdzwPaWJHXidOATimwvz/NCg5ps6dI/OYIplauHAY+kiYhseAa3JD6ZXmHvbJBK4b93XDFV2KZho
6nlWrf1Mfivzsbo6LVSrwZHaahzgJMreGu+7mEq6PwwefdMy1eMrTRic4smdqP14Tzdq3Frk0vm6
Hd8jBDkKrx3uOJDo4FL7R2XKQ8JJZjPWTEyh8S6MQBPPOL26bQrgQNoQshBJb/U3jgpxhpKxCpqO
bFr5Sn2qELCf8McXW72PrFUYM8jva/1DJLH8z91Ey+qTW1I4xp0R6tnRaaeUowWQT6Llk50BcZQ6
COQlBzDojHHUnzyOYqXmaRtGQBxOJYOrRu8PvYuytOXkIwyNUHURbg1E8nVjL93SijeEcBkrc1ay
c+utMTcgpAvc8vjGTyfsuFu7NlyxGprkMhG+SU1Vhkf4SDuYfB/y/nnoVXQNsv7cCVBXaGHQqVI+
g07oX7gZkhpuRsZkZohm+PJ8ccVRg/Cq8MVDooVrsDf7uK3KA3ff1q67etdIZgOW72nXkQkgsWwq
uHgdK0guxw9m0l8IQNhzLiJkqiUWh+xbl5vohE6q2Ra0JA804D/GScxVEGUSacJsPUs+1r5mMu7m
esK3Qv/XKz47ungC/8vtmqWvtWqsPeFItODsky2q4YRqZASSNnffWhThLC3mVUvyD7rBTq6IijlO
7NlbS0XBJm77M92/5Ji7qlhHnrFXsnKOc2AyLJfyrguj+qANYOWRbxYLWCAESdrRQxKnalcNAPyC
Mc8v+md7AkpID08d5+jZD7SkGLNpODhKow8f6poJsxkNNym1ZO/AYdpnFlMus6HfKPNUQxiAcSr2
KxqJfU+F0R37CRlDOA7BqYPqQFg0jleK7ztANh3hUXk8eOvQp23v6R+rJGOiUSXjNfbdXY7N/jlP
sFHiAJi3PVw1fRk/kXeuVm8BcU3KvMecAZbEOuF0Un17ouUQLrKwPIbMAu5sGh53OVbOpBkoEAo7
307mVB7izP0yUjQtCf7A1OLF3nLwiAQkbKFcIrWvd47NMY5ciS9tj6sREsyq0bvk0xA/AyL1sV1F
YkGYxOfGBBDYhb5cKZqw6E5CqnMzvhGxiU2Rsx23EgCSoGmfcZ3fdSMcTK74q+U147mbGWhlWKDE
o1h3ONd2k4oZ/rojChS6r66iRU+ear/Pnrq00L4VWrSP6vi75xkdBYmGyDRrhw+a4jLz033iwkrp
mpemSkcyKRl5wI75pmOrYEriUHaoLFhq+Pa4KyiFlUKaXjw4mmbdInukR2LwDjEjxYvUc4u7H42W
qBORgFmULmpwr6YzF8WPlhx7IurHs131Fz69x6CmUSTaDtmjCXxdWOeaVf0OiMxnlHBLhSHzo2TD
bgL7M1Nu8aSp5nPIXos37CXEvvAyjsljDwh1byFAw13QMUd33FeG9UuVoSkiWWh6Heb/UqXg6OH7
3T5IfeKz7EnH6sdfQtLKcqpRtOkYOb5qnG/6CfduPrjJOWj6z1E6URgroqU72p0HWZBeAtNkqTmR
8RERzi7Viv2YDuoVItqKBu5EKyhOYDY8hIaHMt9Kml3hMb4tym3gl9lRN+jKCwcsWRQQgFD21qmg
cXmbGL8dddAyNo2ajkZikDMxnBuNNjtuB/aqBo+LQJw6cBq/pFpiIdpkdqqVc7vQ8valFoW7rMey
Eu2JJGCXbGDOTRR3d8R3NzhDulcO4yGqWBP6n6rKHTjvVz9Pkz2+nmJTNU2xRvF25JTPq54Zsgbx
WXeOU9J/Z0ij5c+RVQaEq7LIMB/ACRa2L3EwiaMg3yWisinSIuMkKTnulxXZ5iSH6rQmOs3dxdXg
HUwCZDCVEGQYBvdFY9mPHbImxFqAgY1cARDwpgP36qdMs519jGQaRq3GW1icMr9/aH0fLr/PHdt2
A0FwMv84idxd4Y+tfQUNA8GtqjNtr5FZitrUcXgXmvKcqo2kYLllgo/DkVAwYyJ7ctoy2yinwRrE
+mmcGDrwUTpLM6nRtgnrc250SFQU3ThC5u50UWAnj1xMu07yqFX0zDl7og8sXz1yMDchm7UekRmg
gbxfZy5DLhy66AXDfZ6YX7gumOfS9o8NqZZtk6+sJHQWTffiStylgJvoMvBM7sgBIXuvC7+7FBJ6
7Vtnu/9qAJlYxCLJtsB2wQNFBOR6DRJk00X2MhaPHai+TWarJ45r2trCtLUcmKAsyNrB50vE0FoN
s+ClqeZiShy7IAQ4it4dngvqcHk2FQzgqTA+knCB/cXwrmwvtGHcutsELZfbKEYHeXxSHZzmg4Pj
7uwaisZspvYRcsS5Co4XlaUhaaBOAhO51nU9Ql0CUNAJ1YcZS+uqWW3RjszIaKRmEllHFtgr087S
fctmp9cTcK+BBJy3LT11GIh2OjiU1t9O+tuRibIQpcCzO3ARBU4ec5ExcNFtOmWh4HIdaI9sVNZ8
HlzwEvQ3964oHk2fXF29J0OAfjyddD14sV2OU/DcskeXCoVO3sx3aZThb6PMbA5d2Rj3eoF6o2tx
OIfoHThSs0YVTFEi1cijsmJapRgERk4LyzGGgwMc4O1jqzudyQlE1qrgNuHWTTgZExJkxxq3NPKp
QxEPa5Noo3ul897pI8EbEcIovG8LM+7yRc0Hv6hdfXrQIoWfMFzThuoRDZ5HXcljXKKPQJoantHd
MarQicEbplBbhcK9kLk5y+ic+qmyzDsn8Z/Cuj6zDnkS8XYTccgPOcUsSltD0Gr5Ns3iPkNQAarp
Dsu7x7HJMw9lSgwY8tV4RD1lxsVKtZa29BFybaypsY9Nmux6chG1qjdvNSmqi1LtlR07X3rUYFb9
kemg+prhrp5JFeCYKHWpnVoyznz4IWGYHUWi9euqfomqrD35ZPdthwosPJsp7TwTFVaR1PZ9MQde
KKMFK4WRTGFivHcSDKHEKUZHGBaeeO3bNr/qZZhs01HUsxzz2hHL9TA4EAmnEc1SRZfyVEcH15xW
FZFen7O5jjHsPUlw4rM7MHzSeEC0ftqtnZePWBfVuYqH5sVBHAXPUlnXPuRC0VoCC4zmPokCRssA
yRZ+mAVXLcj2Wpy+5kOaf458Y1+nwHD0MbiJnKZJaQFlp/3hzweVX/M1fg4YRM4uHJ0QPoMzs3jL
UP4LpAhtaeQ4GDgXTPJo/jDvD3KPYilcATAr9hxFkw1pWiwECBxK7Bt+gSmhVsO2FfY2JGh31Xsv
atKpItFdloa7qTs4k0GkBLM3eXYI47gb5nwv9q9lS+V9LBFhrNqmYaetsuE3r8j9O6S+bpuuAYfG
83TnPewOZLeIC9qSSq8fRsO5aB5OEgadEuDHIhkdmqds3zuN1N5Uy9cs1dGGl1Z5VgwkS6/OHrlr
fr4yxlieRIwm1I9oMkQdPfymIeUkn8wnNCzmHrEdlBFt1DZBZliXoO/nbO/ihaSVBhMFf2iS8buZ
sQqoWOZHkrn37q61zOLWZLDgM5PrgMi+7MAc7qOLuHLPyYQJTAVOpW89Grfk/gTKvtQZ/mETydky
c2RwCrURVqoODqbK9M+9TEf0qkhEUxCO24hnuTeUcXj7Udv82KRus2tmbjvD0VudqPGM1JmpdeHZ
1wm/iYWI/5gFqK8EIR8kz61aTiOHzCrEyWkmdwXvLFoQt6ZfLOZTa1fmpAC7xq5SUAVVh5L47br8
rx9yxJt//zdffylKRdcrbN99+e/HIuPf/57/zv/8zI9/49+bb8X5U/at+eUPnaIvddEU39v3P/XD
b+bR//Pslp/aTz98scrbqFW37lut7oENpO3bswi+FfNP/r9+8x/f3n7Loyq//euPL0WXt/NvC6Ii
/+M/39p9/dcfJlfzf/311//ne/Or/NcfD3MRVOT/IO7jU/61ef8Xv31q2n/9IWzvny4CFZueECBD
3Nx//GP49vYdy/qnJUx0kg7pJOiGoeHlRd2G//pDs/4JYdlwPIc1QM40OW6bpujevieMf5rCICrJ
kwj2pOX98X+f4fVPqNqfnxxvyH++/mtA/I/EPRfcHtiq+fd4EuWRsN/hfAjnVHZXqICMaF+sYkDI
jD0V1zYvHayPdfnLG/Q3D/cj6e3Ph8PZwn/o0vTM99S5UTMitFlheNVS5/KWZd11+e9ixf/uNZmm
DVoW3aHkdf1IekuzHGBkkoZX5CA0b3vGo6HhOCjI3FvOZrT+9WsSP5Kt/3xRM+yPvr40HGrtHx8P
fLbhKsWEoxaZuci0pF0HClSJ77B0088jWhm3zDLPRLrP9cQ/Kaj6Rqmmc8CqjkAxftCZi+6VE19/
/dR+RBG+PTMPrSq4O2vWYL4tzn/ZTqCL4GagaX6NgL2vA9k9xqQWOKobtnbCydGx5BfNsbpb9fL/
+8CW7ZKECsCWjF7HePcRkPKRCYu+5LXRcfACp/aWNn2nPbwbEiM66BVCoZtr9WdGp9r51w/+LsZl
ftm8VHZSONgC5vH7QFb8hP4kOftcfdJIaYp15kPW1fi0kZ1bAlcNZ0P014hjnI7pd+cX5m+uiZ/f
eABZBjgT3UaAZ71nLmtkL7e5H8dX1ZX1ogQosGwdFKw+qUhWicp9cgvoAmW6yS3+169f/989OCuG
4UJpRuHovSMdThGk7sZuYiZutHomPx1oIjHBaklhXWaEK/cd+StQKMLNMJS/IdN584b+vzDH+c23
nbl2ETrLmuu8vxuE2ZDXZpUxPD89pasH+cGSGtjVflwPeKvotPeeXEnRtduixkOVd5ux9XaoddJF
7bT1oQm02yT7ZUrv6YCpccCAEFubRiM9kKFj85h67U1Lko3fVcZmosOwHIIMoSkgbtt8UFnWHcwR
lLwcsDvF+S6MYtQrpZ2/9PYJwYNGf5Q0eNWRq4xmSuzMsm3vwb07dBKagLRaZEayq+7KpMAWHwcH
Oj/o1kliOXRDwWEtbwtqQJ+eRQXosERVoePyB87PU+yy0lk7VAtjpT296f2DWfQ/ihYVg+jLWx4C
Ls/nQyQNUVTkfbvqoUt4WMYWeW3r942rPjdFT/7OyJnYq5NzYzvlJVYJ9f3YX0XOMm1sHvS+Nh5a
sA0OrYwW2Bz80PDSzAK1Xvbpzk5G1AtlusUqw2h1phXmRXjEwUJM59wDb4d05jt/rXv386+vwXd1
39tl4OpIEA1iFEhnlu/4hOiCYiuc/Pg6KOuQgbe6I/2qutqWXm8AsibrKGWeOhVJeqplUm7k5D5Q
oqOuEjiCyo6Go0UBvB6FmRytqS93ZR9wFA+1+6IwxLGQun8viGMI7Sl9IDAPkGevaG4nr1ji42dr
ZKFNcDLTlYtt0utpU2XNt7KK5nMGskrL7+VGFVjKXJ0LxqpliWYmYV6tIXGJxysYq3SBLNR6VIPH
aZOhdMGltWcEfbS7OetCGzEZVf6iCpJLp8frhD0CS4iPBxj96xG63VG5bnyoQ3el8ekyKsnGJ3sX
zamCc4d3kfiddu5pY8HbvuqIKWkZFc1GVChS8dIEi8CxvGPbXyARAjcESqBBFcQ0FQzLziSfpwmL
u2ia3I3wOAfGXhn9JgT2HZP3zw+SPgKVhuvZJKm9A8XaOJSruAviKwmR7GndZG3jvjunADt2+KDU
RpeBv7Y9DVIYvobJKYdTWCKmEWVfLBAN0vtAuLova3NV5bK+RUOgk2qhlj6bwD4ZSK/UiaBc2lrY
b2XamTDhufVU3B6Lwtd+E24mfi5B3mLhbM+wOWZJ913UBr3+wvOzPL5Gwa2ckA6xHNMJ1gd9jRB2
N9ZpjR+13vlpPbeQ9c3gZxvEx5BqXMZEgtbkr2+VdyjP+R12LQpBaci5YhH2u2cU5sozklavrxmk
5yGQG4MRyTmpIABGGughB/NIkZgTDhHUB1601Wm4IwnRn4Rhnl3Ne2DsshG2GF/bzrsHAqGAFMGj
+s3z1H8urFxbB2il664hoenO3/9LOTFETLy0NG+vIqhvJqjsO9MUX7ouTQ/0FkF0RTCLsumsdTak
IJyo66IoAVnJE7D5eAcWuTi//cGpDBVEg7mIlk9432iZtiFlrhJOuyltwCR5XOnEgWjTvTvcUgaP
Tx2cPzB6/nT1YWs4jV7u3zYL6bfo3/OyAASoIyg2wguTZ+YEiHeYyzfRIR1lyVxzzvBKacVMFUag
WttUFcoWg6n2rtDx2EZlNU8nnZhscMO5Jei8uhBHqrKZRWgOk7ZKfDGyIOEM+tImdvcIydffNEma
Lu0p6x+nDImPlM2FkoQVb9KtAyk6YCWKQCyMzLDPRSKrU1HGQOby+Ga6EJKiyYF/YiGaNSzGWExf
Uvon8GJdgkDT9thgWbeyKD7iCaaRMgEjjIn1Xlb4jw52r6eY3rkoDR13W5wHz0Xa9cvAe6lNHTMj
+UrQEhL7KNLhltgVxL5BN9eWsJCRIGO5C1wMFDHzDi3wIFV51ZeCFLYz5DgU6ZVHK6TBrvTry0j+
zVXkcLThUfAZOD9VZ4AhlD/oVnvNOuQ/Vazohk+IbEhjaJdOChGumQhuIpW4vNQl8o+mcA9+hX+3
rOmdkmCCpLWuy11L8vST3goLGSy+tzgwr1JSW1ZBPD7jA+f8Ity7NNKt+9pgf3d7/9h0eoMLpnVf
SGSePPrKbhuUy8BPUXd1/hcSd7Q9ZhRtb8f4GSwXDHtsIoxAjkP24FhcfAN1o5+63dnp+r0V5ZIm
G2E9VcRqr8Fi/PXbJeZq7cd6ilwUW85LsK0LbsAfbzoxc5ysIuuuOA8lbkrr1R7ggARooGbN9LU5
122PAK4OYC2CQpJRexITc8FfP493ram3VcpzaOGQ3EFmgfdTSatromY97q5uUh3dmdlQKPuEfr+g
fdd9d+qgpxXF0TcwgaW19n1SjpewSb4MUzInaqK55XcvURdC4qswvskgW8/AhHyKn8So1KNA2HFm
ltADjSUlW3MV9hGzOs4Y2TiMit+8IvvnShUCDcZ19LEcVX7KWSxyLn86pwPozFStabxinG8yZt19
xcyh1fSDLAP8IgA8lobfI0gPu3Jdwmrd+aH25IwBO5dfYr+LA4QUyDYJW7Ot4ZiLYZuV6zhvqq+V
PrrY143wjEz7qhejzdiEbFdDFPcxc8xd6U/BKfFdDMiA99ZuhH1ClIR5yEgz1oGIXsZkwoYdDVCP
/Wla504H1T8u3DsYt8OzWRF+hxMggDut+Q0uBgZxmO1LNXA3OSw2YiSILoKNwnHhqCt0YoY5+WfV
ENmpLLnV+sG6anHlPzJUYKykPAzsWFE1NDPbqMQV1dDyvjBaS7fVoTKxjLL751dOIP3dr68y70e8
MFcZmTC65cEW9qTLVfaubCyQ9iGcjo1rRA4RE9Io248eM4tq9OxNiXAPl6xi8S5hgCQbvIlADfQJ
L4GWIIiMKE7STDtlJSu67vbZ3o2/931BnpYGVAMTBU4QPsUNu2d916DZHCdcpzHjHT2r2F+K4SEz
NWKA7ZVKUVQNzNLWNdvhk03ywJ9fzvM02ydm2BxLd9m5o3rNAliTNN+aDXJcyG5OV6P98svXnivK
Kj95/uQcC0CWeJyf2zx4MYey2/jSZZho4Aozh6Tfo7cdD5GGbzr1CACB4VgsmRDELIDmtGfkD7B2
wEdhmd6lsVJvh4Tdeu7d6rsClOHar0gRXmmzVx/aFBNki5fbsiv3Y9Xmr2ZvevdBj9m8Nxm+w/Vq
NnhjnDOx1M9FJ3Vw8jhAkJoAN5+vhQQAUSXPaJIRrkBd3Ejwy3dgcg7lEEQ8G7f+TfjqW87TXxc6
zquuQ5PYoe0lJQ2VHxc6QuhdXQEQv3apdq+xwtylnS1BpvUlmX4FPC6nuwuioHxwUOY+qTI6qogj
k08riQkgRxqrNZ/yyGuXhiYLuuHwhcoYrbpMXWtvtGhQPJw8v75i5+Lsp2ftejr5v54wzffnHORH
9jCQxXcVdR3etQ5yQQN5/kpO1m82zr97JJf1yqD5Z/EOveupBH4/ZnFkNteyil+rcdfO4/xKc6rf
7DjvC+T5c6BpQINRZ3k035Pl065B+cgid7UadDecjJHOBPVvHmS+j9+9bcSucTAEXW8KWo8/fthZ
C++iE0F7zbO4XoxDJjZz4MRSTMPWNQThZ3sIb95vDjPvEt/cuSFBAUv/3CJtgqy9d9cYJRJtL3Tq
16nqe/Kpu3yf+AAGKvvZ4k66Zezy2CsX2PW7Y6CjntC18Xuqg0zr2sn5zZvw094+P53ZOWfrcBpY
Rd7t7Sk5a5Di0aEh2NhhQR+ZAGvtxtSYoOZWeJPUSYuhldoWtyxWDNbvnFnZIo+a268v47mh/O4D
oRTjCMICLA1Agu8+EM+DOppa9XAtanPtyPlaHtIvZda6t8xNPk08HSi6M8lV+ZepsD/XUp92MPmG
fVjOCPbR26hJOEuDgPWyF0wroFK6yXAlbsrf1iNTVz+NmHpW1esQhvIk46Z+NBivU2P9Zi0x37fA
eGM5n7CzG0wUaZG/O6mQTjkmEK+Ha24aw7IZGYElxQAbTUYIbJJBHioSW9depUFsQ3y0ByN/A/vm
XZJKnSK/tUiYQCMyIeJ+GybVUWhf0Kfel6L5OEyNcQYWau3yWH0prFotYYalN4JpAZb10H16EKNG
KC+NB2ymDkNMG0jZMBSbzmVys68hBekmJcaI1sYED4MYUdoop8pjaP3rD5Z+37tP1oQx5xmGhcqG
jgxl5I+3GlWaLbVm6tHjy2E/CCtdNWoRxrI7wqgj8LVY2uXUwbTWyPcWh6bOhkPrM+XMhuje09IM
pSM25WJU146KYzPEg73HzFgfKbQvvge6Im/K8FM33HBjEyMdqngr0UhtXKsykGgk8lgT2Hocsj3G
HPPqjiMw0AoXjZGC7c+M3oDl2JSs0c4FfCF5GvRptqGJeS0WVbWOPTwyGtGG+1EIdcGRPK7IC3uI
uhp8Tlpa26l27rzOG8+oo4CYgiBWurWl/LS3ZoehhaqNQBKZdHtVTByYXe2aahAGhqT+5uoJXG4H
0/3YEyCFHWDIfWx7VURFzfRyQdfCPUyVGT3FCQftCHl/MxrMMEDxFLFbwhHrkWqM7RMdhGgjNLPf
TNYYXEq4VTM1rTkT98PkERYpUtgi2rSNfkplDgl+JNdrlBjOodZr65QxhTkKeSkBpAaJ1yJUBB4Z
RfZWr+dPLRqro8bEgI+M1oVvyungK2Jl9CLbB4m1QnaMEDGr73svrxYigcjqleJC330k+jcHbVAy
e3WdgBwpPT6YFf5XooLL09sf2gv2u/pElpx3F+ASOIM0De6QDYxnnUTfpYpBjkXqdQJLh/iZNmch
xGZKCQSY+NwAvsQTUbhGcHQ9cl8c/LFj5h6BBJqrEYrlXWuW7okZCBktFYVdzJqQIUL2peZsNVu8
jkFHnZoCssPGa17rARouOpluFfZrc97e9SJ1HvMlUjfcSg3tQRaovcswli6wuATj40gAwi0wz44z
ax36DPVpbT+WMq4fpcRNp/WICNt2XOntWF9xIz9hQHTXjgHnpi4Mb51IcvBaDIOiy+6NQRicBLH9
jx6Omh744kYTMj206ktb5i0rYWCB0JXfE+RkB5SE8GIS8iUc159WqsqTC4I6ABMtPvsoygEWI2HL
HeDmBJp+A+sv11lFvmXTaZtcfGA3PNZ22e16SEu78k5JPfnm5e3Wz9IH9EbJ/RDKlQ1Y+BLQ3lo2
OHXWLlSwlWsW3M+NZt6JJEIuD3dt6gbnPvZRYIR+sYe3Z10rTNVPSCMf8csaqK1gS3Tsd2uV5nDC
JPTWJCPKt/QRVEaGXiw0rba3Q5kw+s66jcYI6fSmf3KVxz6F2fLOdzFTG619B8u9/2yB14FD3HGu
ZkK0ghOulpnIvYdk+N4brIOF1bmvgfJvsp+eXbA8mONTbGpFNB4KycoTpMFFMwv/LoUt8Whodb+2
gX7nBYcUsu/WWN0GY9Cec0Zul5YryHRz2oWtF9yH3A+rYHR2QRT1+AQsmvRJtmwaeFQYSH2gJnm4
m+A/N1E40jFwmpWsyMeFr3qoIbI/BojAFnEN2PTtyz5pmg1r44FI9elRG/C7etlj3JU0fsPh+yiS
Zs2tPDdeox7X8SqH+Eyo1K2SdvhQmmRqUxpWC9S5c1py+VK3xoE0W/cQEHO7HPRhWqtDRZ7s9e0O
DnOYx72dOCcHQVWdXJGHRWTsFC0YcYv4sDKCcBRMIVSuFupgQKFvoMXe130IzY6J8sLrbePq9JjB
fGldTNUTJNtDZM4J+APPBngo6ER0xjdHMz1vv6ogH45YWWVeoWt1jZWtT1wYqfvcz5p6x85PNmht
mkYw84UZu+TDYdps++ZbXpJXX/gRybAyOmBdaZYY0UhhmbEDX8dS69n78f0WHvZpjwXxGiCUDWPE
NFPv2Hu9TcHMYcwTLU3NMMPB9xZA58VlfzB1hi26tuJm6LZdTWreW7KS0rGUmmFxpYrN741OnmM/
OaR9Xi3dadx1hb3RMes1vPNh54Sf3SRsYaA6nyKysC5h7O2absh+00kQ70+tbLGM+VzBVJsxPpTl
H7fYEPfK5NShukJY7JeYeqxNnSOxatty/AAT0MK/GHw3jE9p5mIVkFG15xAc/KaGmwUDP9Rwb0+D
VB4pmX7rQryregTmflBF9Uh+ZQe1BNx6Ihn8lH6q72zkw8KEWjXV/RXDjraVcwxGzac+0AU5tFaE
8cPCqlQMSr+pgkUWMwfi/5eKOn2HfDAmmdrI1kYNDx1+T8imFpxt2XrnuJkGLKSe4PSdeWRQT/HG
rNOPQTeEh6aRAKk8T6F19xGVm+6j7HcInPD5tKCw9em5Kz1nP1VPEZDf+zSHVanlzVVWkbrZQzAs
hDALREBwk91O9KexNb+6OZgm36DLF2tf1CiiJzuwcGp4/9G+/CB9+atC4qcinXfVoePNKcUR5FG+
1yxEuMVQeg3q2mbDsPU7C59D5pUfyvQxklB2fXXFjieQgwJybVMmlZYv0oMbq/A3Z833JzPT4DPl
lMCZzJTOT82RXDi9OZpJchti4a5YhnDEOeGw/HXF+DYe/+vZzKRbgL+YeQ+ZA8JzzB+vZg9FLAYl
J7lFCC7vwOc4myD0Ee/qeKnDiHyNxjNXfZp89GpCb7RRwnTxYbEEUiv3nVTGui3GjHjGuNo1rD2V
3cnfVPhvR6MfnyTvBPlUNiN+l4Pku0ZRJ4GgC/65jZDquduYgHqeSQizp6sjHAjsycVZzWFOA8jy
lZ2WWOYbvzors6jPdI1q60sFj/yhMm1aC4FcWQOSxLIrmERH+tdfv6cYdd7fmwYXEYcRm384lLxf
Ika6LbEgsvVKivvHJHawOPXdh7K1bYz17EHQuBB+Wb754gljA3PjSz9kiiMV5uXI0LDdRu2u1o1x
IelH0h2HjYSbhdCQ2k+OSo3plnzup3CM4pNm++e3/QRh40sShRM0AXvcO0U4ew1UtXRMLQMNh7Vb
Ei+RpEybopoMqxwXaGsphuouqOo6Ryciw8LmsHRks1xVY/iJ8x/4vwRgRhA6zdXL+u4ulM1N6XpP
kZh908m65ieNZufQI/SCONu4QTmxjSK5rOfws4kW36nsnvKslHc9Z5drjTtMG9ruKHk/tuBUSCws
bIIpPC9nVH5FB2tc7RQ0BQHBLAyFpoACBUfOoe1TOzy3IuKoRpRiF5nEs4cuvMOAeXyUxuHGwhOM
ABd7ihUqCNBBuE1dHP8VGtqzmekNYhRapJFpPtiYeW8RcT2+Cqn4bdVuu5gbOi8ztrE5PtgojVPg
UW8WcdbuBjO0HqyXMCzLc53G5j6QxGpxh3Q90mhm/SyN6TTdtzHBINRy8Z73y3mqI2NLMJe/NvtG
LAej1s/pkHzWEsdaotkHpI0BeDdIl1jz3PX3+IAgguIjXPqD5538tjSWpeVfkg5Yt6G78f3bH/Ay
F0xej2HY9Q9+6GR7EYOAQ/uzYBpY3w+0fdalnSQHt9s0VdfeDFcW57clOxz76X6qh++mHZ57u1ak
X8JhbAkNOHmZD3uHVFNQDU669QLjkoSz57RKk22vT8DxSwGh2BzaQzlhA2didej69KGmm36dWgGu
q7V1nLmPeU4khwNc8UTUSX1AYXvl0PqqI5Ejdacx1zmE+22eEVYBd0acVFI5qJl5OrIJTkR/bMjt
8jBG5c6iqs3+nAv5wCwsWialhUHEbCcseRG9UX5rR0kCZ8kM7wpQ/gvRZC8dNepjZLsX1wp4xLL2
HyqB7re1MHYsuW8+42IrZTOdhaE2GXEvy7iT2TEwq3ot9VJfRlLHD+X0qzzGSxd00dkP0/ZU1jj/
zlMT6wesDQc+tuGkRdhjOjshzMgItpSqjM+zPls7tQ0XL/KqvcEhi9NfuMWmShy0NBUJBWl8yJ3m
8xgVT3aXDhsb2PCKwCkgDY0t1lIiK+h109z3T7gZ5K0hegAes/3ddjrcg4WI921AzE/QRnvJxUKa
Zyp00nJplKzYzOINRltQJFG5LWnIY7HlvgpooJNsRnBTBdAVPKxWXBuX4D2YoaTxkLEFsTS1nK2p
40+N6xric2g/c5NRJIK7X/XEs69pC38o/w9h57UcN5Jt0S9CBICESbyWtyxDK70gRBl4bxLA198F
3pcWNSFFTDN6pnvEYhEF5Dl777U7Tm8Z4IqPk2ifQIFQsUXz5KUx6l3D2oTLXujHUdEOEQ+htQq0
MV7SwJmu0zrJDhWD1bJq3PboFROdB27p7RlAqna0LiTNv1VknTasdHFha8I9E1a1j2mqrzi31LdK
J780jpLhK7OqbSUTXDk4SCq8MgeOb8EhwbOwsDoVH9WkX3k8JYcmS2+9imDRiADQchF1WLZ4U5Kh
U6c+hcsju7I4EiNcEBlWEGrpbss6vVwoy6qOJb2H43RlZ29llGknnXatScrf3QGEv9vvXeHBxRBV
z/GvIIwxjMQj9HHb9iBBQ35giLivHrQe1fnOF4465TbUEaeRZfJTIQCu1VPkHWJGpM3IPhIsvklR
H8MT3RzcU8u4+YVR+M4KKNtMjLWoZdOwSfTxkswDkWbEm8IqQH7DjY7KHMJL0wMmgXm1NTXbuUxN
8WC0w71p2Y41pe6c+DbjUdK+RblP+Jj5E7BOH3yZjltqPohFS91N7UtskFIzJTxwrzW2uV6VZ01E
XxI/ng6lO27CiHIHWsS0DTFRanFtdG2YH0jerl2/+z3AmxBve8MmZWujwuxEGacQwtEJM8ehY4WP
1WOaa+mjxVYt8tMzvn2DZ5LrHv7+gP7Y0/9+nnBZjvFs5vDMnGR+OsKPLn0xsaOJ60RnFSApsgAx
UJxWpM94lpp967jWtgSDoPWBomLAcu66gcSiQxhIeoIcfWVS6ljpzj5toO6UUwOLCJoPQ/V3J/DH
xSALSg9DmrjtIHLWkNBo0RNTB4qAOPTUhte8vBp+bTxOTM0sWqpHS+xKJ5peWxmueWpWZ4/ACV0m
HKzEJZi/uDlgILNpptWUvgep4X5j0ypXBgG7ciRI5c4V026nh/8YedzPagTV7KyL8Xcg1tkmR8bf
D4l61bdOE+bulYJzrtAPHVS23Uhs2o6PVgWbGZieDsPsko2gANBvyVvlYbE2KdR541bWrPMsZwBH
Fj5YfUXCKm+zLbw0+DGF/9CxS1sERcmn0wZ7H5OBBwFc//93amnmWPS9130Lq+GtNPRo3RKrWPmy
ip4NnMxC+Gs5YC8YHVo26vBEk17PKpLdm6bAOuUglM9p2m0GIfK7bIx82egpxq9CUxeolSvBFHQq
smCruL2tkiloLp3Z8/rcjCtUquA+G/6UU6AgiMCgoRDRJymiQyONYeuP1FV5gRR74dTfNFt1e11K
Ytt8HAP4EiZoLNiP+cnW5CvA62atx/7rjK15kX6wqfvRuCej8e3vF/kfxlh+afjxpIUFZXZmynmO
/Y+BB763wbFduFfdISJFAgwJNTXe61EYS+ju+lMyZg/e3BWgMYptJor7/jHC/KHA8BJsaotxMjBW
8Zn59BLaFvtHLIPglk3Jc8pLhfCmw7RJv2KiyHZlScyFUDuNISTlFxxer14TkKuIh0fm6tPf3xBW
Tn8cy9E7mO0QvBwsch///D/vSEi8Pm17eg5b2bsnoasngHbdVq9qcnIZd1h0suia51TS1mXZbULq
TwBAWeY2sXk2y06A48KmeY+I5oejt/Oox9rLhtDVh64PdRvSYDYs6x5ai+HLtV+PB7i0w54zk/tE
LnOpyvabI5ruEBYukDZDbjwjESfyeuIEWudXlBUxnxCHmCIB5Qt7sX6fm/FXQ4O/UY6cPuQ8YrdT
lnyp2B4vY8sQR9AyJuG6eNn3lLKWTvtFG1j4mnr3XHfpiybtK5N290UmmGCoNwBuYtBBA+jc2JVe
393444Aja/olqnT96k0wXyN0e6LYqbGk5Dyq+vSkaeC6xOA9spNZ6WmQnVHvnipV/+DI+61rrWAn
clFubcpBp47rvBomezPO6X16P9DgtRcn4SSqTHmkeJtUZBhUOxuoEg4lnr7jAIC9ILBT0J4wJJyK
k4sfKfnoOP1rBPN46bR0KlmtFr+BNWoZpoBUfPzXUNjvccHAlNe6u3XGgJlLOe3OdCV9b2mxsmb4
aWRl3hmvbQuFQKLaRHeXbMIa00q71RpdnEeQABsriJ8+HAkW7pY+diw8xYDq8KmAs9HB6HuSFLTI
vZ3jy2+ayazU21Ag8ybYNb7K6QCBEmZN0SkL8+bcj91wTc0bWLvx2SgG+HlVvaP4+FuCH2pphqW1
Ivk7nAv/B2me5BS2w5sT4PBE8ifpbEfufuKIRIFnbJ8Hr/7VmG60k6P8MSkxPgQDIG0/Hp4TDCCR
8Mv3ydd/NMwXD60w4AdGvXmyPEjXY1F3858OoRzuzKIwH4WXdg/czaz91PSvspnq8/w3OGGKrasR
/W2eq5T1Bx5eUkxRjStGrzaVzM0jjh5xKGLzTPxCLOsZ7M4MD2BLm8llEDP4oM2A57xcBr3DL7bW
OeKLdiQCBmQlK0D0S1ZoV0eH79n5LiLDkNOQ2/f5yS2h8sm0M9ejzxuhd3SnpLSMXkuW0LkpQfKF
Rbwf2ZWaQ8204VG9kIpvDbzgczArdknCMrVP410dDPIUwcoHK5GwqxxHKuwEJiog//sy/OmYKDNa
l5xrYbw0nRn9wk6+5M+pvjcF3VDULAh2V2W0xXcMAjyGly21PrqZVvU9tpJb1at1T/PiPifATbtw
p60mTWnPmYYlAd4RRZthvUY5Ax3ed+Fd7/StKM307DKeLqlnz7dD2KTHOkJ+CbBn3AcfZShJbWvT
aeNP6Rce1UO+ToGm2z60Udey26WSndHrsdLpHcPc3FI6Zd0yltvHeOiKKxZU+Pwqe9UpT8UqBP+A
PXH2CrmkW9NTBk2vFI+9KvTrGNClllWiO8vWJVaLnxLbYfYdye61KorsGZBIvE3cINs7OSUfdpZR
Ki0FJCGgc7TE4vzFKmEcsUOwyI+mBuMG1T+TzM9uaVavkx4sqQwNnsfE1o8RIyzjODig+Qj/8UVP
gFKXZfmLWIvahMA1HyxYTNso8OJzZSEweg18G0zCA+4BWD2Tq7wnOsDMi0z1M79A7wmpnDNvb7kr
2kgqWDhJeixYfS6xfi9p+LEh4xiLqs+asxXKd0rkYJLr/ZY3XLyyIZjbn2F3EMg8xBhWNpPU4msZ
wTDJLeOFu1p/9B0nvTgEfRauNSUn9ghvLIp9Uh3aFbEoe5y5dHtPRj9xVmkUW/9y2PUUUshrHA82
pkGB7RMmGOdp2umjnMIE7lvjLsuCs2uH6UPg9O9c+eaxGYyfiZHuSGEbT22auvuYc/tBd1WI4shu
hTsrZB0yzSKd4J9pxlWUApS+UUPGtA1spbHRoouSX+AM69w//i6orSfWEQZ0rLze8J4IaAQRMLUh
G3a0tkfbKq8j3rufWhyKe2BRjDNNb+U0xN9a9WRVHOiq3kpPekePMjADtTewKvjAiCHkFfux1n7m
Ra4/QbUR10D/HrO8OJfhj7I1gnUyCH8HRC84WhP4q96mtoOOoeYIJOPd1vIBfM5AkYwJIDye6qsO
7YWSs+Y+eqPDKrb2Hka7ouWiIfRs5TGx5MlMeciJCp9YBii2gbnSsuo41/OXtDvzK2Kr4uruyaFc
iEBve6gieRqLAKwpBe+bTKNTQoMPCgoMgK/XfTGoa3gpQrBLpCaZWcsg2o9DJXZeX8L8H8tL4dsU
PtJCSQlzUT9mIwlnr/Te2iq5Rl2sftD8/Ai2aFFoD4qTxh4PirmrK8QAEXN7gj3TnvtJowmHKHaE
gHJzY/piYvpINipz3Tv7wwW2Mm5JVsRM3PX7AViTmQe/xj5/A/UkXwkUvE8lJHKeHADN6iZ/iwJr
M1qOdlTBED54rsoWjV7l97TtnoQDVrkYYf+TjIH+GQb9STXOMZdusa1dFlCBDG/RLPdaiPNb2T74
A2YKvdfVNpcmDdC0TaRuaN5Sh4RFmLMoVK4GcY7dB63n7sJQDlwLtirHNJ6qVRd34VWxFdsF4bBv
sIzc+6qdM+9aspOTvsVCad8K6XsX28YKw53aKe4VTJcvWOgh7gf+PrEt7kUclFfxkF9sQfajJES3
SUds+ySEOVFz7Y7+WxrDj4/08D2o5LOrJ+dmdgtrsVZvD+WcLbac8l33qY3veph3Y+9JumrI/+b8
b3cGBXCu1mGwg0c89dEp6vyVG8Eu7SNXvztE0zcq6C/lkFo3Lbs371NYRm8NkXt6MKxbULs/gTVl
m7+fV/8UACjcwjZNwoqtj/052EZUM4naUGY3fwK1E2vOHKT/p6XNnB0hv8/CEquU580+TNNyPjtG
Rs9vtMb3s1vjEITAItqsMMoEm7xq1LaIcKh32qRxMTdACEcNKLDMqWyM4aBgUUY3LMGv6+HKdupp
1XkFE/4IyjJDqIXbZQ9PAXeRyuhXSTMl/xhMxR8imMlZHoUEuzgSiaV/GuRtLLYjRg90ZfBPmHpP
VZYaJ5uax0WtrHpHEgGwYV3INSyodD+ypuimclb0XYKBLWRGM4Ef8+HkG9svhlkOR5SwVdZQAmIU
Ds4Ip7CXOFSKLVa5r23SeigLxmtkgHbyALxIM4O45wUvHiegZUUZjqW+d4j2l8yM71pT1Y8yr//h
88Fr+OdvDeYv/3GRIj384vzz/4wyohA6CassvoGeulg21F1wBwbNHlCsaUUkkDCsNIwQa0wH/iEL
Qw20erKHud3u+6qpd441cM6ItFPHgutUDcYFsCTntbHY8QdRR1UbG/hC2herPWUAgRZ24gPtdbBa
0tFXS0moPzcVKgCeQceqCqrPMbeSbV9Yhpc+pQ1Af2LtLFh1VhmQzIzdaIwYFQyHDbUXPJag7Bee
RZGa26TOUVjWL7oC8x2p4WStlHXAmh2sI+pIN7pPMqEOMe32UY2hgNs1ZvJH/CvGvte1bd8Uw6Gu
/DeLUM2Hgze23J56IOHDl5ZPvm4482Nx2ArwHa18mawXp04SzlDT9f/hA23JPSdqDgSTZmR9v43i
CQWyByKlW7taDndvsH6k44ThPWmba52w2swM7Rilob6gATde4Yyh9S7tog18RkVd4Fyp1cCvJJuR
7egyQGdV6IWIIoRkr3owrSM3v/uEcE5WcmIIN7dGWlWneKSLopqtx2aNY8gzuKxQ50xgy/24MOnB
2jgBp0C9aj2M9hH858HmVMupeaXcxGXD7HG+ygzYSQ7WDTtF2pNjBziUftRtQ+RwLbGqrFltnw2Z
jORP5ltMaoMpM2lWVkmSP0Q8a9K+2v79rvY/dgIeNkica5blWToU09+v3NAeYzZYkOe6NoVW55lv
+TwOGdiK/FKnxEuCPjY1rCQ4BjCV+PYEcMwg/if7lfB69a8X9OdWwBOstnSERZR9XIS/vyBdtpC3
cO/c0lAqzPCoif6QQdQdKrVJAQpTIGJkqxY7iup5XHpy+BWFybhq9P7L5FC54mMJoyKlob15QKxq
8Is/a3TT/OOd+x8bHc/ihuea7FM8AwP/768UZ4tFFjCvbkbZTItA6CM4sOJdVLm3pPaJ/jWEuEY5
X0VSaG/S6x85f9O9KaBVVcPRav36tZHUUKckOgI31o4ZNiMiZ/24quPwZwWfbytEfDSR1w5l7t9a
D6ix0ffllsqrxwywDzRYZR7xX311GJGouLC8u56aSyOP02d8Oc+jlz5SXU9hOMuWXagS/xq6NoTP
LLc3XjTQ+wUPXqr00hWiWYhGjPNjw/s66s1PyY1zQ/KkPXajZ93KsR02LJ9ZqMGxHmMHW18XpZvR
ZEnbl2wmRl29dGF4tEZuNZbqKLcxWn1lj+0rP/OiDFRyqv1iURjsBhMnRoEiTVlTfMAM4smLO0Dp
Vvy6wdvAKCSi1gdbz/fyM7DWpa3c8hYK5jh/qopZHaHApJ6qTRJoLEM9o9klEQb9kUTukPTHXCOf
5jCEEjO1nR0ps69xmr5pRGDWcqKcGTrRxuzs72SSgC7iHxvSsN3VE3N9jZmyqhzzYg12dGbOkoYb
7rokEOjZnVgV+uT84/H5sef+7dkvTM4Yjsm91dG5nj6J/+wyBOyqroEKnk9b7lKY6OjmAMKWL5SG
98GWdgE5rDsO7heRFXS7dXCLaGX4EYU8Yw2sY7vYLL7UzisenUsyTFvhYf2r8zxYEekN9xwIFw5+
tV2QTu7eicHZ/P1j8cfHlwWji++XNRzbRvlZa9c0GQZ6mPe3jmFi3flosd6ENsbid1F6xYaIkoGy
qtv7v3/fP45n3DPItVncOVARwH38/mEMCAlRodTUt1EqRcakpOCjT9/+/k3+xw8npE02hlJKoDX2
p3uTwE4dNtnY3dg/TpuJIMnCxYizFfohaB9ib5wu3cgE9/fv+tkezu3Q4ieDZmCbjm1/XttWGPW8
pjL7W2v8mBqDXkWyhW0cqVVMz+sim+r3v39D25vN779fiYJ9Bb+92YLiCmt2VPznPCNLl2aD1CJo
xob4qPTaPPXdeB29gUFuSjf8v5xdjRzGMLKzQDlTkNJtakpcNyOS2CIrkUbSQe4xSvpsMwZ6Cmw6
C42EqhCncdqTSVanLCrjVEoqh/QosvbR1LlLu0ninSZpig1L96urqrkxPPXvkKenxQAjGOceMFEt
DMYTS+vxGkRksotQfGnaJCbJ6m31Qi+PUZM8VUPAhsIRahV69qEyR3UwyLEUPNF6J0godRABTlh2
YNZQnyMviu+2f4wY4/TBuw1K7ihFKrhzBuVJjNw5a9o2aNjktYX0GhiRwc6YMhWOHT3kvWixd8Lp
Z0KYgWONe+5wlJAncmG42VW3K/qZa+ulO/gK2A/0Pp811wflj6C0ydxFmv5jcDOqsfs+2iPLAXmt
t+w0eYSVe6QSfz0Z+pcm9kx4DCI9uTb8akhGUQbPg7zuisHPolwsnbYt5tKQ6iUEbBb7ABRpK1L6
97ENT7Zhvih9Gi6O0fxQLojazpX9wQl+eVMdvEhiiBuidqGhpdvGH+tX6KQjtKSVV2Peqwc1XKOy
zBbUKEDkLJTYs6HUeVHIoghDLkCqXUtlsdMKZ5Uxq+KNHvIVoz3neFXrtDeAVKcqgqlW0ESVya/E
bQUdU6W7bBsQwfzyjwwpdiXLddsM6uBKylaFOe0jUQzHLhsWSc0KUwvsr2bWvxsSjqwwAYjrOf1M
XqsRV3VhEQ8FMPaw45Kh0MFmxl/qc/kAEuBzPvKNRrdApbOg0SKoLiefJUM2vSo7haLETrMr2G4H
Y4eqzE852sgFU9/2+D/1pelyMOwTDJrO3LVULDBrUBYbbSr6tGb/+QIDSrQgCU3/NI1QGzVS60Wz
Vj/foAFCTD4tlRFN9q470b7GAJx10aroMDk4rOvL3KaXrSfg0VpPpELFRW8vePKCzWgHWFBDdTNU
5a0Ii/cLO874izRInonkYE5mtZONq5am1tDkOkJDzPtLYQO7KzX12Ll68TyG5WGyNKQ7Sx9Ouc26
XpqHAFDCE14+a6mbFIQMg7zVbf7V80BbNcVorQqrXn9cYA6GEZwWVJkybEGNnzR9PlLUm8F9nxDW
N10GulM4h7KBkdkHgb+mmiXaoh6bm3gSlLxQ/HmclMvhn5oxEMweK+D8WcyEr9iBF9azf8vOPGw5
u/DwJ66wIQnWvbrEIOKgEnvHKyrC3ry/lftaxOXRnQpmqyg9VXa2pmdbrRxDfkeU5SiGbzKEsekY
BQeEzHrXyclfWvGL0guK3CjNPjSuTvUftzkIFA5V0Gly6wmUbP22GJ9HM93DTW6+Yt1NkEhBZejh
/ePxyyTwnuKQKfgsrljKl+j8KXKeaPJNhuqQ0ju4C2N3ZE8XlI9joK592oFkZNbf0LJzHM3Qu8a8
BgIXrC6coLyrn7UqMQzpKlh3st/AtZyeC0KNBi5qBGvxamgonWR9TyV2copOsDAYHlVGXAbJQTXW
VVcq4jNUV4egIU1NTaY6QR/lE5ecHboSoLFFCj97npfPLUpaaSpj4Q4F2NRubI6owpy+SnUCpAix
3zHWgWePZ6fgbl2UNINqVklxD1gMOLP9JpQGofAJLG8F8tsIULiY5LHAB8kJxyTt0oOHEtWUzS2u
SbXaIc02FP0iy7r8iD2L0SbN3rWy/BkX07ui/IAESVXSYPJkOPqN4Ec/u7LyXYb/w/J89yHMxEM0
ivpkliNqd+sshOkSPi8DDDZef4kT1UA8Zp8QYPkdw+joNzjtE0++AKOtz+bAaTZS0F9oDeOjn0oQ
z6Atpz6IFpVpbIZgfA1pg4MU0KLRNmNyAfRgrmZJH09WfR1ac6IkhN0iDevJsi0rdSps9R5xT9P5
Fkv8kCvaT+BWtuwQudJgmUQG7pIkJ6TTUpbLuY0qJBtaCkaOLpbW1kvMeEU4wF2nHbttWt/ztV6Y
mxGEFaMCpcjgX3/101icscdi4cV/kKv2J58Neewt61KjlS+o4POPMT7fW9p+dSRGCj8L3hxHHfC4
BduSWAex3kUvuVMnSRRtYpHxC4z0B1eUrzm1s2zvVTD3TDxOteme9MAEKuoFgD1JpBj2DfD50R0D
uRtE+StppXroKpaGEddHpaVo6VSeZGbxCBpgZpOyjRmrOlvKoFYH369Xng6FZ5Jes8I4WOMt20ON
Z+c7p8KmsXpkLxFpqjnE2pSdRBeTpCCbM+LSf/PX0MvtZUJIcKeC6kcqJ23V6YFDhQmOQXIT9anL
7UXs8yZ16iG0qZvxMtoPPBL924IFMvtm7RQ6qf+V5oAKP1o+Ke8UZi9xkFVHK6JeEuc2f3zarmOD
GIeg3nFHCvuBGgY+joOzct1UztrbotYs/VXL8cVTZZWMXJrafOmNrf0ItSC4OCXjhV+O/sYw1ceK
lnStF+40i4RDFPff7QgVL6D0d0c57mmsMlLAPGMGVkr0KvsVoVsLZCY3qKVWQxenW8UF9Uvag5GH
dhk/BcBYsVYHzessy8ndJAmuHmql5QrSjYV/ZeZQ2voDxS4I051CiiuKt6Iz58APZaVNPtKA2LwK
7GT72pQXDbCTOTjd9wD+Pk8rBVW4sg4Wq7mDWRBHHpKc/lOBUsgxnwNIvzDacdrhNH2WCeEgK4Yl
QJgoBT5JRgz+KgsSET1kZVNymQYG/SJWuOgtDA82C2/6o9+khQmlRLPehhrbTb147USjs6vHP6xN
jH1/P+b+YQsWttAxWls4NFnefY4PZxzlAzvW+lsqxhNXIjkRg2m0gGSSp82GEkPQ1zn+Q+dfcWLT
m8eR3w/YsxODpQvgP0aKz8Z2tv4GC6ZsuFFAucy7igcXGttSG+QuII+r2MTzsobgZLQ5AkSB580q
/bkgtrhEfcwGXFBo4qZmcIFvmJFnh+kjQFEyjyQvHLqtg6vDDJ445tQB1QE2Phtu/bimoKpGm05l
MUaG4HtqqSffVfaLn6ONYKKmposZbQ1sqPmGitjGMGgLhxIE4dc61tl4egl6gQDEP/f9gRhDZBYn
v2meWbob+5R08SqG2LsWQxtSJOatoOyf8eREDx1tx+tiAF6rNJ9dr29ykBFg1wMMxAejyZHUWl0Q
dXP2ZU4e0FDgNHHwXb3IuVE76l0L5rJl3DxCCM/5mOFr0iCnb4fSas8FRgwtJf83Px3gmAdHjWAc
45Km7emiGx8mMcCehmOSkXDft2bNRcvFuUjGfHz1tR92EURntoYYOXm+KeXejGku5KWbTeNW/1Tx
Nqy4Ym/JRG1nhkT12iVevLI7JzhzkOj3jXAfLavX2exdOj65d5L89b3PqCM3R5HscgNMuSVU99Cn
DJBDKK6G5/ULPaHtVLS4L2KR3uI4ixa2CuEW6v4AJhXsSf3Kwt59GL0qAPDujxeT8W3BvoVa0SRL
3rFXAhfnbt6Qe9m6RlkeS/ShVRtjU0S6dw724FDDbj8UNXMSJS/RLgHm95q7X4OWIQJn8Ks50aYX
yxbTI242z9dPMu+wAgHw7mV8GWoF1z2g7N4ISutkIcgzAKYNS1n6dhKy20bp9qdEm/OrkfZieTXd
sRAzJiNu0E0ibTMkQboSfdpusnQEemnQtRWnlXdp6++dX2u7zB3rFR2Y1fnjS2x0y6DGkQPhx30A
Yn/PJDgjvZyDqtaQ7CrqMG/OfN722mztpvq0ZN/5za5+OFgSjhoOXCM3qm3G8MzeuaBqr6xwvzGc
oCiPfkYjfWBfxrDRoGj3walQOqkr0O8RuU7sPNQFf1h9XYpex1YFtNyBrAg7GiA0NbwLP7FPdsCE
RNPHWp+7caNV4wfFXYdJcoCBVezqsNtHvWwegqqHusWA60Zin2tk9uqqr+mksnagPfpV7Rhf0oG2
DYhTTyD1GLRt9xX+tA0qzmSY8aafWHAxMeb6Y2RzYKNqSe48z0ke+uLZ6GC+EcZkmBqGgO5LJGSA
VNQhz6Ib5QnHjnDSKZTR9kPoN7DaL4wIzyJ3mi8f3CKnUVyNox1iIckeYJdDrCjppF0kSDub1k2r
cz9/getSnskbgmhJeDZ9QGO8ctE4fXUe6CDEZoP8qCr3HKRVtx6RuXmoqY6UHrdZ0hCUlsXbyuaC
GmQiv014jZKs/545xbhDGKawkiEiln7OGMS83hS53PliUJfYmpq1bUXRWpYhAUdCpVubp9hTyQDN
7RIoW5h4+tPfnxV/JpEEihx8FFyqUhqY83/fiFCqK3tZ1PbN9IBOEenYVWWdrgtreCqDBk2kA8rf
efWOhlKOVwHFMopoM7Pk31/Ix0L+9yeH484aG+4di78+J4S6yhlx5iX2TaOWAgFGYYz2PO9IbCkC
QhiGuCZsDiW9CdAZhM26DYfx6PbRN1rV8wtG93JTiBRLk1/y3nNSsjUPf7V3xfuCdIKN1NTr4hhm
7ENZRxmbWmN+JRO44mQZbPrJsq+RztkxTYKjZI+LyFSdwliO+7q2rj7e9MVkms2mogH0gUae57+/
A38+trFxzAALHUwGSYR5Sfef3dRUGdg0xeTcLDu7DLEryFWgfgZBhUQGYYZ2ye5Fs2il4Sj38vfv
/QeJSQg2Jo41f2NXwNH9JJfwbXOMyKVzQ//PQb/Qu1HAB9zbKRwgQAbjgh1HS5nlL8qeqyXxzXxP
ldhwGDV9okw8uw4kprelkepLZxZmU436HieusbAnX6GNqdUwGApC46JqiJelTXfneJmefOuXkdVI
YHPs6+8/1P94Q2dPqgsTWMwht086BhjGoCeA5d7KgXpJx6PNOepS61zbtAqUoDGgb5IT6miOm6QR
/2O7acyfnE8XNAgXGzCxawmu50+b2ziegqzmnb51qh+2Ng+CQinQnPGLiPTpUOcVB4dsQkUraZay
i/Moq2FRFuMmJRT1qINI/McinmzfH6/JtZFykXOFwJj6edE7QkLv0SPCO6WoLsVaJLidX0VU09Pb
amJlUNex+Dgsqq6kZquMDhWxrEPSia+iqLRVb6ZqnTa0FhmuepyK4kfeZevaTJ0z4ahgBS6gW7pW
EVz9mw+c5BGU3nvjUlSt16jcaH31re6bhTN7wTSJBulMl1SG0R2Gj/VUlsi+Vb5WRldv9blNootc
1oVsK7gh5Xs2OBMeivDI4R4qfZaVy9bvxTPx4JWK4CUx2fM50XTwKzlHzjBISVWFj7HLhkMzWb6C
itau5vOQZfnBxsNol9G1qr3pFfVF36sgPWot228zGfpTDrhoYxrNN8ZHZ+NMPWqtoRRkAX9cDrzD
17isIfoN9drrIFcoilQPg/Re+dcRohztVEi32dHvF62Vg4ctq23zyCeZ7l2vLne+su31qA3rsJmO
aaV9YzMcXvq5ANSqsBzRroTTpSTAVFjBHsJIQBn6t26iAKNt3qvprWDru8Zqmy5b2cY70m3NOg2s
ZAOrzb14BG88jxFNd3r3CJano4zcIKOREYBrXGqK9RKdMZ3AI2SU6WHqpV8x7ytrx8efp01Xvbqx
C2fD/TIFWseWyjqEVTNsXN483S7NOxNRQpVuhDpuRm+jpHKGLa17qGf1zwsS3LQBu5epe45jlE9D
crxzEzIxHS2ltIEY8Pow7BIIqDZo8uuQKMxF18kY4NkOKHPQumU7M21b9/TxJWsqmACJXAaN2RxU
MgftNGluhoYimcLPvL1FW7hpiuw4Ehw8ajWqoA9yw1bJU6kGg/qx5ocRr+lcpKcKuW+fl4q6lL4N
WH3MdRDGwECXtOmizLjYaq+2QAFCuWVk1ULnFFjlC6J8dFESSt1gKeNg16m7Cx0bIkdSnNIG/GuM
ogANVov3XYaTqE1BP1LvYh30jtNh1MHZGKyWLJToJJoqTxZZpMPRNpx278rs4tTDsNdZmq/7NQ/d
dDWkMt9UpUvSO6ZaKqqtbmVbsdigy1y411onQ2tXbF0k3ITSXumNfplszqAu+70BdaHVrHZnxbSJ
9HV1VAWh7MCP5SLXuPlGYUfdYNgc8oI8CTAgPRbfuvyH7Y7W2VUpx5sq+VUFrAud8UGfbOgMqVR7
Wz5bSXtVqe+9+XZ5MLTMPDm1Ud8gjV05vb4MMbmbOh9GfN75uKFJgdLmqC5o3CgIh6XJvccYcKQf
aNYjaq66yksXNVDMtdu0fGYTCyc6R662RHNojbuuK6C7UrZ7p0KZwJRsrVWXKWASSLPejJ3XHNwh
bdifS7yMufSyvcIfuwZ19H/MnUlznErXrX8Rb0ACCUyhoFp1JauxJoRsy/R9z6+/D/rewbH93eO4
szupUJyQT5UoyNy591rPuiU5IgGjsiKFTuv+/Plipzd9VCznQfSRC193ZiSE7MS0HJpqXa2BGVCN
E77l6xzJ7lHtEYq1pmLcdqWsjk32hYORG+cjcx9Nf2sjZLTQPj4LUVHId0cd+jMauuOMePWop5AO
0b3fYWXv9yF2WdgLGe3llkc5SkFJSIEHBGWH8wBuQ9NK9TRNxRjAXn5PtN64ibaXz5+cvCCWZPmL
f+FPq/aGOBeqxGcF6By81a91CJhxANNLn1x1NVbf7JIJU84HVA2PK8IaXJTSdRbzGGc85UscxfDo
OXquMePboZd4DB7HwUJFprbaLUmYf9nV/5Qn6OzoVKo0GbDPm7+7qnrN7gp068k1Wb/GwMYCJPXa
qSnvojhj5h7hQtHmkp6CgYNXz9v6Lxv7H2UFQ2A+AfELm03c+Nxj/1GnmY3UBSbv+VopvNUwdJSF
RTq4Shb6nJrfspE1tftuZcP6l8bOHxUF78w4nhfJuzOd+PWbMZWBdb5qlms4dMd5qY+LClvx34um
P4Uz9I2QqsJKFECu9N/fZM3qsIghYWMwbu9tTKoBqUQrdD9fa6ySSMjiIUPqrsT1fQSnxW8HxILo
oB7JgU7+Ipr5s14xDQw9SO5QL28KNPHrXywnM8H0NourNRdPPbJRpYCJPfYGkBz7jknE/EL1+N3m
6B5x0oo4Ap5jSbBzsZoMo8Ll++CUGWc+8dxHKAsrSAcIPEzlUq/piCrE/IvnDy3P7yWWyXOMvgdX
vsX44PcRc2EvKYD+zOD24A2FH6ZW7OEgdU5xSk8WG4a2V9Pl+RMKLS2OwGZzxF9HKCUpoX67rCgL
nILUurHQd8hYkVMpq3OxBhzi5dApvqLj8kOGDX1Jgq8YiIVhppeEBzPJ6Gbl3R069y5fxy/dEPdo
1/N7uv0aAy6g1IUFtIqCJ1Bbff3RGtUryx5dmU4uQWKb6Q2zuCdm/zbDWWe5o0XnOSWbFDLu+Ysp
xY2sMW2HI4F5AJs8s53fFCQK2IFJUlUw9+jdj2jiZIvB20ZSUlHoru2e9IzG4xDSHsmLJH4GOZ5m
rxejTTo31BRussV4WcUxmXUSw2I1P892fs88jfxFRSt3FDFyPaNEx6In55CkhcHeZ+pwwCnafCsW
tOpFFNE0bF8zM12YNSMvxspBorshAxXLHnNyBgOdusyHVYkeoGayliWKdqicp1mNELAvZnaoI+UU
55NGkBzbod6NzQGwNMVqLkpfqWqmGk0YQGC3dhXF0TmLqBbNsuk9KMvGYSzW/KCp6W08J5ce0NDF
3mYs2V07LcnNQuJZOVTd3+65P1QNptRhtqNLZU1EIvLbScOsl5Gc8di8VtNGQ1rylKb48o7Lt/U+
K+INZ2mW5YwnYb22lKHevy8afy6JfADyVwSkciyvvys55koRAoKAiZZ/fF1G+yVKkGuSQV55eUz3
RNiNp5DiGDLF+Pd3/vNpkzpvzNtLDIA8er8uEHXUp06B1+aq19TcFgqyEG9+uxZ3fXRsE+O9QErx
72/5hxjYtGzJ4Ql+sk4v8nd7H2JqoMJti2K7M7KDkzsnBlqU0LbuxnhF/3JpzW1R/+UYadobonlT
Z3N0Ywf49S8s0jLsEgufhGYVQDbW+sZQlmKnDyRhRrUFxVupjrUt3uahebIWtef+NQ/o9eEvEVxg
WLQPChN5JyyQsHZselYoB+pKRHt6gD/j0OtQULpmbiln2emPMGYBDiZPOf5Jf7LV+L2ntPSMxla8
KdFWX7YmPOOkr09hql5BXxRYaofJnzujeLDrfrmzu5+RscIhLAGMZ13DezYCERq/74eyZ8w2lx8q
sLIA/zeSn5Aae41UIo3D+fKpvdQKBGpj3p1mI3sHpYc01rH+Ukj8bxcWvqpJKBLzEoYWv15Yh8WF
ls6iX+Uij0at1h5zLuDmXXse1fi1sv+6t4rtQfz9u+QUYWuaZbK3qr9tZ/2s0j5GWnJtnPEE1if6
OjSE3QKDcKKKbN65lae2YAOgZU4SGUWhuzjQx7FseatysSf9zdST6FhKiCxZofg2iZOXeBIZ8eYc
qaPKZgSWdYSeIHk4/vt9/+ejZjNV4qOzp31yH3+9XsicQivNpX4tUs5OZYjjxIauGhk/oxYDkjot
D5aWHf79Tf8IQuIRQ2+HgBexmMqD/tsDHodFNYppkldZmBNEujLcJxUey5BJTNXW8YOp1Rc5DytM
02Ly8dub5HeDhsnqhS6miXVpTscg7DGN/eWj/S8XxLQoluTWLbTJJPn1gqQgPTHysew26wLeNFQf
K1swzlXrR0Lahyvs5EuYJuYWfBUFibH8BGJFVUKoG/KEbqca2vLocPZLAISQU+cNbdi9/uVD/n6X
GybkJUFgEtFYtEt/Xz6ySBp5Plnqw6wb8sTHxTxqr28dc1u3qQYLn5P2sXIuujOXpQ4aJIjBMAMa
RCp4VvHVf1lXuisAf+wdrVMK7QI06d8+5O+VrWFuSVIOZS0iRGTHv+1g+qjZaWfZ9gNB0s7N0JBm
m/X1EcklmYSkTe2iAduRgaKAcGnGdc3cmo+r5YdhbLpIZB40WXNWjqdk36olMINxJkZvQ7FManIs
W13eTVDnWlJGHgzuHEXq8n2ANwp4wj4mGQjCPIQQ2Wrx+AU4buzRkxI+PBXkSlRz9wKBIoS5Z5ol
X8OyHg6athoe/Jr6Xlj126Xr5w9nqo2bjZWyzf0iYgGmhFozJgi4nfp9S3z4UFv621Sj+K8XdT0z
kAaUvaS3pJc9xZj4952QxI6SfXW3LAwEuzkq3uxEPQoFBV+4nqoFjjjMxzP2ApSvhoJovVx71oEE
JVyXvjvOpH2r0+GhV4UMcgcDJ0Ac5fT5QlH8JJ06uW2ZcTMA4yDN7MztQi08KjM9WISD7tga7fes
xNC2KqdeaQbyfZCTlVqRnXrE8V5TUwmhXtrPgvmrNlQZZtGM6k7ez6lSXfVqLQ9Q/+MDNcl0slVR
n3ozprNUyVvku/kd2g+qvtgeTmqGLAK1dn3hIb+uOe7jZhifF1zazGeVs7IsN6KRP8xa6K+APKrB
Y4CQXqzNWkf1DemfANQxV21/trRkF2sdiogsuWjm4Bwm+8dnZkY7mT+kOROctjFp02bcp/DQPEU7
xeF8py0NcKUq6k6mbb2KwUamEPbMNcv60jZS8/Qp0YPPWGYYpYgRaNycomT+lmwUpDQspyPIgQ8n
mUrfGuHqGIoTHeK5em9qu0MX//bp2kTU1O2qmgEDDuUvuZ0MPlT9wkMTipwuOxLp+qQaVY3SBkzW
xIizVpbAke6PaGMv5UlW/KW0+CRT/3M7MjhRUcGw+cF9Q9v829pKE8DQMkRPV2ZXYgzTLzb2Zk3q
tJ/s7Css2YtpKtMNZGhSo8uFgNOqOYRz/y6G9mZg2TnQSyTIJuJxbZnYfiV9xFaT3h3LQQv0yr5X
EbS4RVJHx45fROx7XZIkOkkWJS8u62tdrNpRkl3n6hgOUPfkzd/SAf9YAPkjAShuZ1n0wKzWv63S
JtatKm6VayHRyALSnC918XUBsrAz1TY85IranQptKmmijk98w8mPuslA0jsB/3E55gP+jDATOF3S
uLtUSL8DR2D6FuE3E+f33qK8PQ+WcUyhaB77GnRPaiagHmatCKoinQ+EHC1uhtcQHWiFW2JuAxMW
KLovHW4uK4bfE8JwmpzymcSlMnLXF2UJ0VVlyIAYhPeY00g2zE5VJf017a2vjhx+DhMj2H9fiP+8
VhhzTAe1Od3rbUX+9VqFxrqYJmdosBhSP/XOzQwSptfToBhKYmGqv5UUf8xIDIsdiXYKnAyLu9HY
9oV/9FLaBZavJfrsUV0jQBLtuO6saTAuc2ntAbRpJ5ks7bGK1L1oHYdQ4Uu8RuZpMIdsFxvQV0NE
qH/Z1+XvBf72oTRNkN9hUBma1m9V2jTEcupJSHvsmOy7OaUJkU1pdxoxzKCkc27Uz7G/igiZvDPC
h7SgioEUx7a5wllAdEOAuOqx3lVPFikIS+SceyaN0BsCLQR/5SAy0Go93CGt2BijenuMdHD4HQNk
yAEIbZch3TMqzHdUHdZpRHl9knlEYFClkxqt8pjp+ezVdlSdLQVZa6rkC23LWMOs3AYtCQIoZMgd
6qzCuLUJTV4GNXk085RA20HB8Zq3riDOw2NI1t6ni3XacN8e4lYsMRiyHIu/V9o1npm+3dlvczib
nrqlEdSOTlCXox8xgVlfzIb83+EvX8Af6NPPLwCUPiYp3Ba0IX+9K8amps8/6Nlj09NGzxbjh2ph
HMNm25rzhdUsCoypPigNAtsRv6Vai7/dBP/rnUm8KmdqgQ6Txvuvn2FKEnzeuB4fa0dx26Um469T
b6MPNZmUs1bKIJUN3Fyn3eWbAYkRBsNRkx9WMoQT0mX+/cn8/YSNOwI5FUYQm0EtI9rf7kkk+Xmi
S0U8Wmr7bR7EfWVVB9smnq9YbpelvVMwFFaJ/Fu4wTYj/ecWwftKBoLUhiwMW9fx18uQOBscjG7g
I+fOBg7XPSOne1Qqj6OgvVPHAGkVg16VQauhn80Hsx7w444rahWHmjwVmA64c//rxvl/Cg/+vyUD
/3+Y+UtF+4+ve8sU/jX0d2iTkvjff6b9fv6T/4n7VUz9PzzmdOMNzl46ThnW7f/J+4Vf9B86X7rB
zobgD+kAX9B/A3/lf2gFoSVgBs1kztC2rsx/8361/9hMxNGobaub0HEk/r/k/W6P5C+3iSk5FJLP
6YitNYLF67OJ8Y91PGnJFC47uMAN51ieSTVnX5sMV0f0x3zLLnFyLwAHtXvKmCOo7pz0o/W2bCv9
PIIt6ARDM2tIkAJFUenhFGim1DoBS6TBV0cIj5Z1p/eZZxAJdYFXcM9xpiQZByLXZgvEu9p7W/Zb
TTeiFOjubZQGADvUQLYFthFYXJWuE9eWJnd0jFZMeMlDogBVDq3yuSFU2wVy9VMfuipgqkkO0YrW
a2lvUOBFx8jx9SnlVhdhfmDYMUPnAS+5PA5ahZkt+aKoKP+lE35ZCqU+CL23iJAp56CbEfsI0pFg
n84uGfeFmzh5fUj1+dWZq8PQoFlVjOg5yohKasPwez18sN3Hx7TEodNXqP6WEo6SKpcPHSuSWJu3
SLsr9BgmaKc6nqo1ys1qmre5BAiYCPtRT1fE/WP4riOt9mIpYejSP+jHMXSX2HEnOwE8FUbGcQsQ
Lx1MBNhlvC7rkXLT2Q702Zx9YBt9kz9ONWp0GUVM9aFRhAvUyJl/EaULXez5CdQCw3KyCY7FQvt9
4K9Rc1sSMzB5rZ2E+4ojgV/dDvP7GjLws8f+JcT05ellGvQth+C1NwnSJIJIbTSBOJC0ANLsrBhX
vabIlz7sj4ns8p1DViapaeohdrrydZhCcsC673oBHB2UR3Hc4LU7HpHKq/p3O89qEh/5Cg0aeVAL
vykaqeng375M4BRuwpQ4lhEojbE2J6umcyK69aAuuuprnVL5Q5ftbaHQETIXkixYjvGYl491o6Sk
6pV8iMVAplE1BeJvPUieOTs3Z6ftYw9lk72TOcGfdThlu6nFmg65/XZIH3FW4GW0yU8lscKrc2c4
idDIXXiVSwCbkuxatf9WCUxZs0XQxEUxlvo8QxRwy17se1obXPguyHs98rA1gOex1x3qp/MEHeAM
8NrwqkyeuSbMi8WX1IhrQDD2bkIfgTsou7bOWwLe0yVg1PHiYXmN9YLuUsojl0iR+wkAokA1Ww3V
Y33DhFQ7Rfau44EAnUZ4QAWhaueImjutGvHdww+SK4gDUHbO3g4n7PspasVVKqNPZUVYosjfe8kc
brK6Ztf5VW6ud62G66A0H7pyEG5rYsovenrnxmr1vq4SultbZRgklfMQ8yX5bfdqRW3iW1jcSUYS
MLbCBxCEX3MTzN3tNBnPYa5hnhjSzJ/xkcDZQ4OSbAK/HpEDH7TWxzstt7Idpyj4VLL2zCokmKpL
xrupwhWh+KLLMxYVtfTiqeE4QqTvHpMeSkkqfvR/062IETK3lvGESs41HEUGRRrxAHb6pWRQcFm7
4qAl632pJsNdlMdPapJ/Qz/wls/muyiLH2MEnqLRSytYKvtYWY3xalqNPzXFV6J91x1nWiDoJuJT
QIEYpmoz88ep2SeLZtwaVbbHF1yCDbRqsABx6gHXu4/62bmxIyf0KsX8DhFlQEGTPqUAmPGngjWp
rkVDyoThmHNQm+JbbCPxSaJsH408xxOeazeX8fMmMvASMT5OTi0JL9DAoc7MheyFr7iEBUuSJpBL
1gYJLjHtkLq3L0NsoF00HZfpleNZKFPb8jBlCy3dSSeIdsQHF4XOY9qA0R3X+xnddIexSU6huRvm
Bc0Y3oXGmrjVptfcSo9TN48UFAijxXxPncvxSJW0ZZT0KX8rSjs54Qn42WTOqZbDY15dtR7ckm5W
sUe+yIeOVaSNxbCT2fwYkyxIkQsCKjTDGwcNxFxGMAgqdJbKME9MC5hYT3a6m+Z2cbUUA5fJzTK3
xIzgtcO3IiJkIAK9Uq+ND2sNX0szl9s0lRkqSExhWf5gptWHTMJ7OqdtoOuPctyICYP21sx3EYWS
y8hxA0HDK57q5SCKJPZ0FouhmoI2wr2Fq5sIMrh/k7R8q+wHbxAq94mlfNgAeKMaT2XyYC+muGAn
esg1QHBspB+tqsjTassXw0DBUYjt26x6ZWdYTMVzA5kdZ3UlEUdrA4UWY3djzVA7RoN8iXGyWjfC
8rAsuMmbBxLVI0SecXdeOvsrug1WgvwKOna9QV5jnlXNeACQP3uVM10MrcEtWrdop5RDmjlvRTa3
59Ux8OMhvditi/OEU+WZVA8VlBvmyzs5aHuNDLo5H7b7V7+NO7MmDaZ9Rf9a7pIkI7HJaBfmDfqt
E6NqnkVxzLf+igm91CPkJKS0MPYmJDWzi329L3BhUEuc2/kxS8KbqlDf9fZQ9sbsMbuHfrZcxw46
ioWpXyhvlaI8GUn2oRTsgjjjVmFcacQSusc5ptJW6Mdd7Mnxyt87uP2sLe7gWBQG8Re0Tw8CIvkY
Ysdim4Bx+x5t53OQUHQaaYHhye4r1OXCrABSa3tdVX6U2UgGnz4d12i5ydhiLuOUnavkphkihqP2
S10ABhJzjGkOlErxnDy35CC7fU46HygBfmeqA9FGT2pn4ZXvWYXmiRbbwta0rjerMB9hWJ+64QaG
0NdCKtGhEuAsGEvusOksrhV1JVpw/JhdU18mwnaw45JpSxtDc1Gh2jsoTvwaWUBGOl+SuD+FzM2Q
MDh+OivkARYBJpvdAqcagFeV+nX4oFV1eIgAJrjG4rxWPS3OgWUojqyfeiJbsh/Hq1kYX6yiC4Zy
fpqIEnGRCVG/OR449sSV1Tt69AN2Cr/fGBN2+JUB8m6x+29AHKSnpJYJxk7TdnaPmA8pRexBHz+j
v71n3zw42jCzUum3QsTXeMLdImV1o41O0A3rdyOUrOubeGzKZsAmPTwmphXCWPCeoLOZTMR4aZ8I
Qq9hIxR6TznY3Iel9YwH9HVJBxotuA249Y7WkoaEH5XJbsjIhprC+CZVhvrU9lVgkMVug6jZE11c
uibXsa8e1G7qDjWVOt/vsoN41LhOCUJjibrm3FOVlfm0uGuL64h2yF4fCoUyuPOtePnILPKWCe2C
iDAxXG5m6kWMgqTYZM61q6vQQ2MXMtdpJh/OnqT+tPykdx6UlXy5JprJBnVWX4j+pRvL+ZBbqx8P
XZD1mhnMY0Qtaij+yPzbdSTYvyX6oU+zejOqGmjE6dnswLQptmSpV/N2V8TRlzWGRzZInZ5sYZ0j
IWjKI+GlhSVIQS6s3USrAhJZ/lQnYm8XYw6BPYLAMP609Ua9q9H8HWewT16FfU8ZrSORwCmDIko7
Ov77oeBqTdRWi6I8tPTXSc31i5xVu4hWQoAAerp6M+zQW5iYd8TH0pr+hFmVwwFn70mC5zKKa1pX
611vkC5cRq+WpRjBmNTaKSNopkLTCIM8hHOMEdD+ggun84t5xJQcUzKq5VvdMCEizczxEwr3jcaP
ekSeelUR8M8z8zRivKcMS1nHhgtaOQ9hQbNXBOrYjMmcKIyP0QaOnAGtG0lTD2YGzmXp6nP4kK4k
YXWr8YghFPeYxKwqymPPlgZ0BmdqqAn+l+aT3RCMo1kPefKuQRL2+2gzfmaAMUB2Y6duxdsSwh6L
0yz2FoNU9FSKsyCugtNEeWvT3/ZteLCbV3uXG+tP3AasV+pc7CeDTTzJJzCZIvaHq6XOw/lbp4ae
2lfFXYdzIa1mtueZR2+uJdXgquMM0fOPoY3IUVLC05jg4qtXbVdiODbi6DVDUe+23NC7OCJyV3R+
mKmQj5SBDrdFfGbuOF9hugl3BvbvQ35C3BePjCLm8DmFzg36SEsOS7SiDdyShxJiH07bNA9R8Di7
Fij+IIuHb5rOMr9ohb+wOYLrAz01azxQitkW/qTfsNdiOFW7JyXE+sjW2AeCOKFdwxLblTCgVQ5v
4VS8kuB4zQwsKbTfNlLqxcBucySky026+kkrab1TR/U4XpGsp4dp7J60NrmuNQg8Vd7bowBAEHVJ
MFl17fYCZyueIWSvdrdrx5TAdwjsZ942KJIix/5Nd06BDg2kp4k83VpQTTsWGzTNN2Z1p6Qqzrjk
gVwowwdGKSwySTm67ANwIYG2o1yBJVN9rcpq9lsJqXSdc9w9DO2KttFczuA6f6V2tIrkqNUOUl72
6rRrvzdr/5WsRz0gHnYIGhS0/oJeYZdgMTa2aCut7LLj1ppRqtwVpN3uzcXuAEpVjC90kse7PL1I
K3roOuOx1wAXLzj6vJXhvK8nrtPU8T5s1vgQt7LFwbvtNI7gpcXPPRU9FPJQV7x6NFbP0pP2YVLh
UzXDS1MkhivEl1jDDlW18o008PlYVPJNrDMHduJDYrylfhXP94tYKi+Zl+TqiH50ZdLubXN81OmX
BmmlxzsrGglZJ6JNJi+hzN6nDBRQuoXU8thgne+rMACPw5oHXB21duTIAwqL6LZI8JO3yU6vVPG6
qETBgQRPCqEjM00ILaPWXWVsPJLhFaNPrQ+jyCpf0ucEBVhC79tekIcUh4jhSb1rYrb20uGP7Wfs
PVKRbxGAMKU3HsOqQ3pWsHQsdebqypoQU6FdyJKKv2oMxzjaKqm58nwr1oWRwj0NXxJxwq3exDhI
YGhXQG8IL0SfdceprI6fPFdRAPq2xindDUg/HitDBCQxW54FBdGvNyNe1cwhAbXztGtIACk4AYs2
zjzRTumdKFOYAxVA8HDS2BSZCrla29/CZLRv0gKmK+NAT8NFAwuUtWcqLb9bWdBS+ICoyDVnn6jW
/cBo/TLOAy+bKto2Mm5fjSEbppXi2MfqjbNECFk/M51kpPEj1wQBuuMaQxgf26Jj6eDOvHz+9PmS
mU0Z9GX6EdWzfqKHqp+aJUoCKgAEaplQb0WSh/tFVmHrr4U+usOWYfD50k/tf3/S2pj0coxDZqSV
VzLBDk1XIu0vZeGiZgPXSniBX1jwLFrscqDj59ktrFVx+3qKdxF+wIVq5V4Zs1vkx7gyS+4+wd7a
Afw9mIQOUAE4laeqr0ZEGl5OBKDbl5m6n6jbdtGYUumqXY1vQWd2A9b9Dg46lqLKOIdzcpRIaqE9
zsa5LMllwQ4wvJYvesS0Z5mUiRaWrO8/X3LLKV2pE9njDF0TVFmDMjiP7u1lDfdIz5fGXRIOeRVL
Pa02O73VCSa6NW0ml7Ow3ViYMQkJcqwuUVtUl9opv8e6NQWRM2hnTjjRrhniwksYTZ1zRUsqt8Tw
400p+AZ8AjDvJ5golJMcw4u8L45WzEREpLgFCUGz3JTJ11xiS6LIf9nMpxebPBOk7XQ1GjkXZzwh
KlAZysWmIpukFVoXqCXbQTNaRLZX+q4ju/3K0zsGXQdol3v4K2Ta/J5UkkzysaouAoYhD8MwZ1eH
GtMbVjy2c4GJcWJ/uIKdDh/sNla+RBrGgfas50V/F072hPLRbs+hFZ45jUa35fij7RjMuX2bvMZ9
WO3RZhQezmCTR5VxdUIchdduyoIxGqjsS+Hsm3Cad/2go60vtdyHSVTv5ihOHyTBGLdqO/k6DRis
mWt/rkbHH8CxAx4wrP2k1qQspca9ebtMWoIVYWz8NVsmb5rS4Vq2IyCSfNgToLrFJPbWQ2jcd6LF
kcHaQ/WTF3fmMOIXt+vWYwWseN70m7rqgU7p9XCpJzJNRIV1d0WrjuZAJ8IpDS9rmQLAEsWJiIT5
xupk5RG0BI55guKNkfVK2aoek7Rfbj9f5pBUS8iK5b2U2q0kcu6lzWbha6kznGk2AHnQp5s6TDU8
PsCuqEHYw62LZfXfLH3pgwQNzPPM0u2NESseh06QsuWjlrXDQ8mOcqzIM3NzRjo3fV3sVRo4sfWF
a/pzRpkSUJJs3VKiXvqZx1GmSpABo2Y7B4Vjp+/zVumC8IY20axVEOZt6b9rST6eVKUBUNSyYrfi
eXXAF45ocoJ+Erk39H1ytCVGi1XPl8DWqavoPC5f2OC/Oh3YBmXaNofcaV8drfI5SYcep8NNUNSi
MC7HJ5nF3+qlAX0V4gthDuTrz/2QSCa7SLt5qvLbguLNlstd1x8w+w6HdhjJWUQhg0kqCGEI3Ovk
HIKWk+gD7eo0dLTtZN6xMnPR1x6hEuAvWoxp+GO7jCCn7QXWzPCFpfUeG2gPVuLC0fvYps1yCuep
3QGsmfywIdlOWQi1mYBB6/anhT7x5xyDD2yQj6YqaBYKRoZaRvo7Ue46joZZupxi1sDRQ1gVeYNc
b93VsA88O38IlWLa1hh7F3GQPYQdJ8RyZtaYYBnZNSF0k0+gSO+MNGgri8OIBbBLryriSbnOacOZ
DWzQXlIo+cCUd4WO/UrWnRGo6Y9mhY2mTuab7NZHvpPwpizlO4Rxai5DXwK95X8RjSs9CayfDZcQ
mMfC0DVF3SzhIM4z8kZlfNG4V31Nr+3jlLb1cap9NC/mbq1ltY8M3GMW1nV17ljLqwFgLKYqV6n7
AbUkpV1tw7DO1RephS/geO5r9c5i+cEXBHnJmlAZ2qMzIdKqYo5D42nWuUQq2bZHimO2nQHf9sAV
tbgBPQdPFWBM57REomJ0Ub2v4MAOkqk0MRMiemtaTgJpfMSIKHzVjj7syFdiJ943OnhCZMvh7Roi
S6jtNcFiUW3iFYPZal+eWq22z9bGjl3Tkg4wtFJTnR86wb/rlYdlofBhLB2Es06pEI7qIVuRlnfD
3tLt/NUan3JcNFhpbBQYdTr6cq4pJ5ZJeBEERs5krFGTOGRKrVDQbMJBy3mxMjCfadT95CHuENLl
yo7gR3jrXbDSybjaaYssymjlvnfIMDJEeWXd7r2GgYJHJwvumSzuIjoRNDnLmYMS9Xxi1L4YyN+g
w2G5XSvTY9V2gaQY0lHZApZv171W2PvUGfGnpQi0Uuh+Y/iBqkueR0YpPvkdEyZrCZe/MbAAiKCZ
WKQHPc2/oin1EnO4JWSV2D19TAPEPvS3wa7NnaP6MA3RdbZ8uDDSmgtjnW/Y9MAhmf17qdPSLsA+
KokzHjg5t65WgKymK9mcqnHudnZuNYdcgD0T6XWCJrQr8/Wlso1pz64jzqmSvYDdAgw+VPXjGrft
aTRsKuUQRyXmH90vqjz3o0ZUjFRUG/vuNOxXvTvZxqLjqcYDlD9jjdyyB1aWVcTzWTzveyLSUTfZ
u1xqA4kL3fTSGdquRmD6FnXjvIOO7tqpggonzpLXMI/vpg0G3ICATdHR7buRnlStMCSuEnIj03TZ
Z8b6tUv6FWOTpInBc3uvNW7LDPFQ1mXAUGiLP5tuQwevWt+Uh3USiVu2jOBkDYx9mdASwKMr99tK
T3bXixHxxAFAWfwog6c2hdHzUhnybo63lN4arz2+7gPGLspjIAUW7PQYBNSJK6pqL0InESZHwgUz
adrHIEoMkONnhYYyrWfzcTGHFQt2yI07Fca+tDVapTyeTtNy0lpS8nb11UOKtGCOT2XA2OXzyy4U
wYBjO/AZ65A8IFx6LkvnB/EV/R5KVnaESbxvRqpSlVEQ+Hu6R8Z6kma2fBnTM8VbUeKcNPuo9I3m
EVx9czILvs+eqRZRZQKcUvyUQHrZ5Wmjw/SV5RG2IkfZLnxgmySnvtJ6N2vW6xINlCV6I30VdJJJ
79YrWdOMZih9k0dp17J67EDIHw3ZWDu1aKw9gqocQCwc+p89xzwe6Qi2iE5tYPYfSqVdjRErlhzu
x6yXd6azfIB2v6AsVPze5DjPKJ6obBvVTIYpztLVo51Ot02e3xLqyEndIi6+eTNu516V3yqCUapM
vHZsRRwPtRuOqZZLugeb/jvGyB8qlG2XXMcuGoKoNM9rOXqGQ5uAkwCxSJD4kEu8rWmyazPKR+72
liW7/s6GcE9bRjcka7IB5zyCQriQd2pET7Dj3syBLvD6f9g7s93YrS3L/koi3+na7Ekg8wJFRh+K
kBRShJoXItSx73t+fQ3KrrTPuTftMuqpgDLsh+MjRcNmc+215hwzaRBMGvoqvI4ySrxEhvipg+Z3
ErKACbdbpHq3Kyr5ZGcQRTzI/o7fe1TrRKZbQ/jqBanJ3mZa+0VxDe30YfTgbxWFRjgM3p8s0RbZ
SHgE19JtbEkXmSO0QC72ZsImXnRRf9GswQIjWiKF5FDE+XSOlWwHCo7RXX9gtgU4cYyhkIf6hw5O
cNxFvV4u7SQMHC9cEWf5HAV2AvUJC2jUq45CYWtKUPamRrxG9XgK78ImtDFCTmznZdpzWrNVg+Y4
RtWnwePd8bvmmAUyEy7ZoDF4Mw0KDQ2peYsRxztMTitfOU9StEuqO6WdJ4Gwyqdlr9Ao5mxWDI/q
VWZ4a0Bq74Bw7qJ+RC3KNIHt/oJsS/ITMgGSA6JU7PVvo9fvVF+7JlaEPz1l+y4rzzAZhzXNCDTK
1MOoJWl3VR2sMrRqxIrXnO8Qs5uOdK5rqElNbxa9JbQ0IxTC/QxqJMMnhs9Ep4fRW8SV4ZfJ6CaZ
NbMyHoe4PqsxeZ4kZbOd3Kp+3SxQrzz2lUG2ttGcAnt6bgN7RT/7vlfuYqF9dQFX31jziIeZsOgl
840V7hAFPvdQrD1a3QW0FzlImWm7sQT2pEktAh7rcDFm0Lk5tyc2PRf28XeGJzOs1A+iGp7Tftqm
RXtQ7DcDg6Pb1a++Gh6HsT6Jvp22lj344NLyzzyJ32G4dS7CqDVxAPLN0NHJYJi8nULeKe/3kt15
O4ZHBew3qvNOOqjnlO+XMIrKiYl1paLNFwENEtJ74JAMngoPLXvvjXFbeO2+t7DkxuHZr4ZPSx8O
aUqRrZLcqAdqcdiY3kVktPWttjqXpo1xnTJ5dvQohwAoEaUKma5IEixKi2MRr+yc6AqzNefDRnfa
F/6H1dREe6o9nc+pdBufDUNlLcgXJRNnBNstjcbcCeHhJzcUOYxx6LHyuCy3Ko9SczLdlnETfqo1
1yKPCmJzWMTgRqLPNTOg7jeGTRC9GnU7NBSoHdmnc4lFmk+g4VAWO4isy6bTT/VA5o9lEPxUEUhk
yeRMjhRzDqw7ip88/+wNfWMVYOIko2dP7slAxVLNJdGJ7YCUFOs2ZlRa9ZuwxKRNsMcm9Lkgq08w
UXy9LH3PLLXCYk5w6fxAVsimzWZ/sjH57A/yT/76RZbp+kXqUdOss22M7pjApCiT9oZolaXVK/eq
WjwXPbrl+tHOATZBmnGYnCLtaqoNWq1xOyk1PNA7kVLihWV7Xxvl1p9QBAiu54b0EqvzHYb5pEvB
s2lS7ixyIxkzP8aGeKjbDhRMV7lqBMYzG5xeyu+V3ASIIN2HhbVqzf44dexmK6JNMg5Uqy9tHztc
1Yk7RvTUCeUmD/1HIoDXbVQ8K1b2Gpo1aaLpdPrW9okJJLFCiKUtnyLrtiqqG43VSkmLVWy26SIu
m21gzRtdm+jRjsS8UqxtZnlVqQt26EcTVArT/1pZlGALcA3RowPlxDdJa/ArVrxOs2BEa2KQ/hTa
jtzhZjF6a9uk7GCH0dKWlq42VCN6sSoQT0LeII99zNkeBPXd0HZgDYY5iAuCjmP4Q4TpvjlNnbER
Jgp0r1HJ4hppkWVaF9AHOg+12AqVLIii6Xb90NFb64p95T9ElXaf0KNkRtYuUCJdGJawABUULnxO
SpjWvnpJ+g4V4xjrw5ecSGtNHeTnybgjN4lwTmW8djovHxf1SmmNcWnIUbSRJyZcMTHym6gGE9Ay
gLf78M2YB2QG/Erm/Izscvqg2qFLAwVCFSrNTn+S9JDnwJDZq7H9EDXrg1o0D7pqvIxd2KynEpsD
g4ZECvBlgqRA0DLmYKVmsuqif/Kz8pzpxUQbvBs2QJ5UImvFXWZkEVqK5GsylbnPgjMyGSjPLW6F
wbeebaoHakJEk4a68iFPLCDOsHeANsykTFuWNTWajdXA0fzpLTUEwDw53Wt2s+p067UMjQl68LTw
JH6NZjVioFQUjt6NV6Hgu0C5+hxOMlQgTdqxApB36vnQ+uAKyL1JJE0jlm3PSLWRjTttuA0CItWz
JoTEKry1KQD6qQ1xFnGjvzfhheKyIV8d526bVMouLUHzFFrBg2ivwdpc2mV0aoT9KCX6uOhkCr9A
829RMoF+GphV5GA1NsAHz2Y+d2b5pB1fkIdHSJZTAFoxTqvoppLVqxAIFPEPZE4hB7eV0r4mM9Ua
qQfV8VBPbq1piDjl4oTY8RhDjllmivyoSEbxq+3sb0kXD+F7ldf5V/MfP4gV//EfJMi/58VYhX7Q
/OMxT/n3T3/kv32hH163/sf3i/if+Sw9/OEPSw5+M963n9V4+qzbpPn+DL/95P/pX/4mZnwci8//
/Pf3vM2a+dX8MM/+qGhEWvo//vjqP0gg/+f0Wb1dw+j686/8KoHUxS+4/qlTFUUzhI3b9X8rIDXt
F6SRxKJiECOF8vtvfhNAajLaSLwyNoRQAVBM4Cr6TQCpWr9Qds5DboFZX8Ef8HcEkOqPBlyA6fos
tcSXPxvBTD7hjyrZsa0GU6m7dGnFRQcKFZ2MOt5pJWG3lRbNUQPxHN3NNjUXnrcL6n6POuq2qEo8
/L0Pso2EQZrGQ7oMpLggDqrcTc2NyiwAdWBxKsuU67E0N41usOMYqaZoYFWdFN2JuJxFMSHqD0Mn
5ZJm9h/Ow92vWt9/g9Jzl4dZU//nv/+k7Zy/nGJxoDD+QYcxlJ95EFOWSHGVA9yyJPOFqPdjYCoO
IKljYxlXhRAq24ouHhNVR6nMdwv0uToUrqG2L/Zko3n9r4viX3wYlfP8Bz2yqXLKEKKjVtIEOmj0
4T8eaWbTTYEJHAdSGT3nZv1SW/l9aBa4rSAPRdomMey1MkINArAd7Igu5+HSHYwMJc0MoIUG80ZA
MixWsA22NRVuolSW00d0s9EZOkWDRNPgIR5aH3JgPQEsi5bMwB0du0iOcYuxEfKiKtIWiOUYvoPj
ikIJ8U7y9OdfdRa5/6685psqCNktviuuZrxayk/21LTTkZFYuGLlDni70qN+0cTFGIlPTcMGQl7s
qXvh/8XZ/qfjO7+rPee5IjQ20BP/dHzxjmt1lollLVv3UeC1TmSkq3Eqq78wH/1oNfn+ety1iIWx
5NB8FD9p/M08UUJd53Exdt1GgiTJZD8cdp0Mr8iXo/1kDd7yz4/ov3hLnXsds7gwMBn+bDYx0lRv
sKvJy3JCwCaNlaCTZt7bKVKL2tZ7inswPX/+nj/RSr6/Jx4NC2026xMH9ScBPTYP6gVkbUtV0/Rd
4u1yxTh3Y7bvyYea1OE2N9i5MsiAkW7Iiz9/939xDWFkJNbLUC3s8cpP6xKdJC/qvWxYsoOnyTgM
m9ECTpQBemQ4dc6pNX0zW/39N0WPzpKozTYa46cLl1G8p4wGcm/SYm995VHX+bJdv8g67WXoKko2
DWz9n7/nTxjD78PMdAIjEX4NjvXPlhHbGxsVGBVVm1a+EjQMeEY5wsQgKtwgvrBO+3cNRKQlJxiH
QEgA5Mzi8C+u6X9x8wBSFBbPKZ44/2SWKBTTY9xCILoaDhuCaiIApVxfefj559/2RzPI95c1eSOs
IDIgGpaHH29STMaRACXdLy2bQiiBaG8GgM0pE837AkgrUsZFqVz//E3BwPy8Imn8wwqssDBgD/v5
UvZbWO+BVkb0f5EWWHlw70tSuo/l28bwPEfW9Zz2hbmVg5iIluyDKzKgrpqRFGHDHPqeI45hBY7n
esiiTWh7Z8qzGuYSLdIu+0BzeVbS4ABznO23qDddC8sa7rST+yq9FEmcjWvXqnfE/PkoVuwPGcqU
h/oijKX1ED/2QfZeyfGLGqZPaPqe+9R/HaL41kJtasaPPlhOxyRyiU01ElU6qEOsO3Vi0UKp2Pom
iXxlrnHQzIAi2L9E9QAbjx5iBd5Qn4gli99xTyEmsFziN58VKbnFa3rPtP1YIGrqUbjJKUSIBsCv
OJmyTiLYSBtV2eRojiQ/WpZ6ddTCCYQWmUC8hssu8qFiixR6YqOVaMqDm9byt4g8E0f2j1plU8+b
1aHQ0j2CtTFCjhsq9EvI0yChy1wZaeUvmRi+aVar77RBehybiFSIJrobysD6CHpC9jD2V3uOIewb
ea+UAFMD2i9QdnV7m3id7pbFOezL9gbq7f1gICYP8ccqQoog4ZEbr1kM8HK/DW9KAcMkV/WvHltA
WsQb/A6vfU0eSUN5gNzFRyTeEaCIKFvjwapjYLxpDHUf2Wp94GR+MfR04E7RVGC3v5AnVCUeExqW
xdYZ8Iu4XiojNCUBbV9JiwYnAJrVHqKZqjVOfgiYlxz9aN6YGt457rfKNNUL3M7VshfSg9Yo/Q1p
VeT7gtmLIuh5YCa9HVpVVOTtWm/sBFUQ5hDMMWsv74u58eKvAvguYBaIZPDxhPr2becH+X6KDRRT
4XgjNfm0UYh8IQwPCD1pCnfTYBPQa5KY5Il+WUJva5IpfFK98tk2UE6VDHyGIVyD3llOAxj4OmJv
nsenwu4fVBCEg9Q8SAbZ0cGHbyns/GzhLSVleNEmbcRvi3ha2AwFVMZViIXyBYC5rkXOn4HHYn5o
fJWZCYXcZ/Y3DNF7YU8IsZEI0AXqbkN5hWfIYwTdHiUzurTksy4mqEULWVJLbO/mWvGVcJGFxTmz
xw+ttS/oSeVNSsc4CbuYG5VCiHs1CRuC7CduuVozG0wUwNWQn+wUy4MoouoJbmr5aje6vxI5GS0s
77douIpIvbcazQdzjIEOPN66LEiOSKh0VkWOLsGqxbSBeofSVgTlElVOj3Y4XVPi0MMjxXqpjUdw
AR5qNDEeIO26ahsOLxngQc/MjUUZ0QnySOpcCDDOKzJCJa5ZwgjblGvULItNaGhgiiwGA4zL7mO4
TfvMi+/I3dPWneg1hPZC5cotMgzjiGzHqTlUYYPq3Ab+4fvyS4GfBPGN0oXPok6RB+SVspa06mXM
GjfJaTp0kpjH//gzDj3KAsya3Wegg2c26vpV7pHmDTK8gFoJOry7drkauD/oNtPPJrEAaZP1gRPo
mtXqbTqy/ddap4oauJKJ/3K0Epq8Nf3Eyf/mIPqNk5RIRGPxHkjBntRCf5nbzOAaKXSFgoyHdD2y
eYLJjYE2ld7wpXiYurtaPyWM9teKtPcblmXREPkTRkQX5RLYu8jP14YYFmlT6G6NgtXVO+nVLJI7
C1Euio8h503TA+tXs7WNpT5qz0OaHGjaNY73nAUFMyfPNBCttWxZxue8YJaQTjjl69oeH4EUNuyw
3U6Sx5kz6bm+AjipGfBHFZq1DuXyLRuir64uojsUCHt4C6/BK+7Qe98/ct11DEaLR6DtyxGHgGfv
lbREQGwp41oY1drMgWNCGdSeA0ybTo925eCzap2MVGQrBm7OjL53TVEM21IaJ7cqmlc+ULaNw8xc
6IMB01YwiEWqMsxNXLzoWKyWPtsEF0NTDkhb113JmwbE8zWZAkOyCoHXbEJPXsdxkDjtOEmo1SQ0
8Vh5/bYQ664J/T39x3CHOaqDe7vqpYxbBvwh/pRiYT1lZdDRTiW2uIW/vIkG9MEJmR5OrFoXxW9W
vSU/efKMT2K5c74x4GY1S0cU87O1073sZeexTklMUInPCSuG0iSfvMpqxhXgBLY6Ol6CVKyPzWTJ
QhXhBAnVPXvifiHlGTMS5IzvbVgfBuVDDVWmEGgslEJ/p6k+rYKmO7Z+ShgVmboejcUmKp76jjGD
FDzEifRRREj3Mik5Zv1DCW9+iUAmxtNQEAMYmSsLnMYYpMGmSMwnQj4mTPTGHnP5tRwnjXOaP1W4
9BY1gaqunppiW5LWKM+yGdrKSDceyKYdboaS1k6oskeuTQ/WSsH63QlmOqSv0l7s8ILx0wRJv2o1
YbkNUwZaOVwmi1ozgoc+Mu6JiT8oVQZSMfE/Cmstjcp6LCVxSj3lxezxHCKcv4VCi6UDZBuSmQp6
GZj+jKckcgBrvqH7XdnEX6HZQUitEcPZb3EyLaebFCyd24bRG03wea5ib7MwdHsLdzeZo1wyYvwM
+hRrR2tREukTkcCx8igpvr758ypN/aeSH1YOBbCsKfN2w/x5XwXfGcYx3SUePi1hsrFNknLTrabO
1hY+5HUnbrt0V1XUFwMZ1DupoA4q0dCMLRbyfhTXHBc64huLW4Bnb5R0zQYk7rg10YRRpmQ3luS1
rlI/M16rH9o0eEtFsrS94tTgsSkDhozRODLWKuJdm3k3vmlepzZVV0ky+q6ZSyRwNuU2NCvpWD5/
f/2/1Vz7v2mb/dB/+3/IYDw7gv+rj/JP/mL3OqbX7N+2dXLNPuo/9uTm3/vNZGzav5D4idlbhiwJ
yeD3Fptkyb9ooC6BMLHXoD8gfjcZy/yWDpfMVnAh6wAT2DT81mPjr2hbgG7kZVVZ1Uzz7/TYfgV1
/N4Q0WlDkU9I74/9h2LPO5Afdz1930WTGCx1ZRP6PSsRACcjd3RafYVv5KZspg9VK6pNCdnQIX/U
KWO4Sn6Xr0sAraqdXlsx7kUOPTCTMenzRN3Dabjgul7btvfQBNk1KRtW2VjsDdr+qR13vEhVYjDr
yCFWivtWxuauso3GcJZgM6STtBOReSy74kMrHpqYqTX/WxnrHRk/THDtHKHZrSYymY5feeAWYG0n
YwzOLR+hrdCyl6BsinG6lI1xHJNxzybpNOVS4poWdGWD1RatvY9IN2bCkoyXgjJtQcTxCc3O3swL
4kejCS1pvdLxF7KP0ssEMjNHhts2drA73NhwEEFaNG6n8rpTY27ypt0raneBIHmNQ+MIiOfWNh98
xKaLumrYHvHc7KVkJ9Xd0kqGU2uiz6JAImzKc4IhuTIhK3F/MCwx9OP87jXmrpQf6BlOjd55jF6B
Iq2CbNr7ExZBsz0panGjyxd04E9WPp6ZeThGOV2E/TI2Nj7w4SLVPPrr8CoBoe7k7sQ24KJP4iIH
7WJKemthlfD3u2GPMvealuxCE3VjaAXjjSC8VjgLTIVoZw5MM2qbVlM3Ud6fSo5PnOtHX+1PuYK6
zMyUSxyICxla+ZBdI6tafV9KZdst0PzsrWzgEUkkn5EuSms7/9GoEZANxjGIm0U+6ceSPDKHSHA6
gz0ppdPRUMOrKakbn284/8LEZTF0V2wIxxb/79ROl0xqT4FoT+iOr+QyARCslxpMDrJ0TahPeMMZ
+0pk1MZhwkYXI0CaiFdFD7eMVIVT1cU6bmdTox19jcVwUn39OGGfiBm4ztd2NWK6aqe9FltHKWKp
z6YXeI1Lw1Bu6Ku+BAKDrkiuoz9cTA78fBpHLTsa1pduJNZCsOlgUpbwyD5l3vDr15AIWZAPwhgO
88mZraj45vaiR6gnKh5o0x7byFFvoy8l59LwRnM7sKP0KptnS0F0E1u6WcaZpdwyLdstLfyq+/Ca
8B3Fd1YtjTe1QbIV8efuRELnMZa6S4Ink7YROWTTYT6580kCB8VBH7gu1LdJsp35nbPoroX+Q1Tc
3vQLdudBdkwYXLUo/pmAHr/vw0DnviYR8CRXfC0puQ4Fd6cIp24tRdFF7rbYPr6ssDv5yBl9C1ya
xUVVl9pfIPi/ETo/rmKwRGjuKkwkwEL9DPII+kTP0Y1gV+bTxHl89ev2HNRYzdX4iwnxhXHNhS78
pQTr2Nkk7Ek6mKXky4M4TJj4VeoNZvzWm4+mlA0gxyr+Sm2EmHXNDRmhBGWWTVpkMj7reP/abprd
bPatCJUduWnwU73ga37zydC3lV3tSML+qmpxKfgPE9ei6/qTWaVf6hAvOuDZ+bxYzmvE4JqeZTip
LN80dZcvxiFHvj2mbhPwznLbfEi5v/xedEhlip28NAilt9xo1nWwDMyLV5VInxhmsA+hD8XfxbG4
ZjE7rjQMv+b7tscgXkLr7fh/8wKFgWVhtNyzMmLGGhJ6HfenNFQ3Us+dr2t/UT9Z81Pk5/NjQdqg
XwoZAwjSj08ZBO5+XkulWM2Ph8ZAHW9b3ckjqs8CXmsFHMCehSqXd0iHz7mlbmeLdM/o27G4cucH
Si+Nb0mrLaN58WcM3DsTmSnOUD2THHJNtGWlVE+9NpzAqzP4b0ISZWkUzBdDFCKFkh7n8w+0n9wd
2X5vx3xZ8Gy3gX5OvI6Z85xCs+o0cfqlS+TRVtxZo/w5n6O87y6Yv69KH60mcpzQYLKj1y/zegl3
7mrYwbW0uc2D9CuOBFqU+Z7XfH0LL/ggNeep7R6+f8DDjeL2E7Df2mv2kom+KaxxzzRxv/71VVA3
EU4YSBEvEKG7AcPgiiL8IoLpi4nU1/d5ZV6y9oG7y2a7KMvu9P/rve+J7F/MUuey/7+v96gbgPOH
fyz05l/4tdBTxS8WtZhCWcb4zBK/w2QU6xcqP1gyBkNWEkss+s6/jVIl5Rd2TPI8F6I+NHho/A6T
kbRfNIPpKvYpQ6EQBNv0dwo9uEbzkOn3e5BJowADyAfhpUyAwgxnf6CC8QGqKGuLS2ZdrThiXleS
F6nCVqyq+7y2YRfo/vPUJGh7Ym/T6aAh6pMq++M5KQE+eMapqBeqBGRgNNWauKb8Rs1SF44jBBKp
QxY15G923i/MyT9MhNjjvqvecivdpiTIU16k2Lbi+zEt1hlwE0dPARHkOTpdNejWxmSMTj2al6HI
oaMViA6y/nZKq508YtKM1EFx6HSRveHB6gj7wp3zvanmtGxZq+OjbE+3Ag+Qg4kj3vsbgRSXXm63
LoinXGDJ2DdEcTul8Ik7nFDxYtprCNZZtZ2supLdriW1LXdZKF+UQcUlYz7qXryOVZ7u3HY2hiUg
FGxWER8TkmIZwMeme3y+D6Kv91pAtA9hxxiEG3cg9hu3ZfkRx+pF7lvmy8SUaBoptrUKe6wJ0CZ5
IaxG/O8N7a/eMCREkqjeBH3WJGj7XU2noWdiikVJflJl7cBoT16YgV8c6rjTVm2f6bcd+bqxKE7q
iCiqhaKiJJl9moPBaaIJ0oLg8O6KVN+OsvkVIeRYc4m85J61tyqfMNckOY+VfzMRurmKFQWlGO2Z
NX3OyJWD4aP4qApPB0hJ1KyB3I8vvWmFHSziDLNkQGDISi9o/7Q1tIuoQiEi/K1BQb8tFHU3Bcjd
NH9wBIOjXV02G68RwzKJKGhHhMXFeKThOyylDvMm8t+g93o3JMPHFWQtLjRduEGWkUhWP5qy+SGb
yl1fE0FM/OLXN90hzYZnmeDKDHKug7t+6lG2A+W0N5jq4H1G9U1oJGcpDN4CPzr2E9eUN5JVaCQI
GSef+N02eeVKqneTj+skmgYieZqbyTDvgyHCQ1SwkEsZzDgtwYsmbMfzmjOWr1vV3nlYE0JOJVLw
hfgCr3MmZuulyZjIjT4CVm/m+fhp6VotkUiYBNc9ymnHo3enQ9wflcle+d3JbsEks6tYTWZ4R/Tt
sNJr/2Gyo302w3B0qTmENNC35nTsJTJX/Vm1zmPjqHXWC5RMKl/pAOsXqamhLOlX27EyurLWQ8IH
VJBN2VIdzNStDTUDMhm92QD6qzCCGGU0ZJ8GvQM/xpbARHtgoWo6fLTd7pnEG25fT7JrFfZ7hejn
iNvc8YRUf3j1dAhicSoZQzuml30lTSeWcTGB3+zLRZ5SpOhV/RrneeekVt06iRcSA2z02P3TeSiD
C9Uc8MvaHXSLoQRFodQVAeax9JSmXIZd1Wh05VhVYnNJ+DcwJ4MA9sFLnwpwG86Q+wxtqmPdppht
u+q1iKT7+MsatHoRJ5BCqBR5FleGAtJJXY+tFq5xJTDXV18mb1dZenu2/YD2P9gUUiG5J8ftONUh
JALM79HXgM4MTTRSqMF/qol6X+bSgzdUDQEtRgaHCdG8EZEIQBpwEaL9igjMAFu4p9HrPaD0D1NV
doq2Ql4iIGcBtyrV54YpJspmcpZJzVrhEfZhw5ZLrc73ljCr82AAnaj2pSXujLE0mLNQuHhDvrTb
gvUDICe+pBh6o45DNqdqcMjSZAUoinPHzGVZddkOSC0q8tbEzFy2WLimhlygtJtcpFe0g30QFUG2
ait1V2P69IJhXwodLoowsdH68iKNsLxoSXwYFf8ghqJdMRX+ijzJsRHtl8S73pJevAtV+WhPYb9u
see5LR05iDQXQi13kiqIhvPXdpV8GlBcvKyDHeYlT60Wv4ZjTZBNfYckm/tRQTJPds5M+NNdJSY6
cWD8yS1RvGgjflpVD9qNXwFkqLTgoI7Zc21J29FGBc4hcKR1hSlGlyeDTL121YjyK2BuRhQwnQp1
F6RkGeQlK28dWfeDkBt2o9NLpl2j1PfcRomstdYaR62BaaTuvSB3lczEujAkGANK6EPRDeGVjy0C
I8KlCyLC7a+4zn0Mczl+UviQA+0MnofIDcnKrXigdGn4jLqzAj41BHBKXgdDvmelIT3Uj5wkXU09
p7TUNelIhw8iUJrckn4cOL0MWKzdGaV4VkV1CUqf9khU7RiCXnGZ+E4BtsiVCWx3Y8MH4KDdhF33
OgRhv4jGbiT4h0ClqlU2tvKlVHBdEKH4zoBvjBlDZuH7iSaT1PrGYhKUnsxAuoUeHxMG1ZNdWV0U
plms8qG1LVuPJmZSP+EhelSIjN0AXXeVotil8Fr5pAsRibOPgt4dFYDHnpZuNGtbSLJ9FvYtLTBz
7j/0G6Y3+7JrF02v6+uJ8AdJcO9M+SIzSWuWOpTHycQkLlduMy96nRK7XCiE0HPfkFGOMGwpgAo/
lCJTNqYCw1SbsBxOXjxsZVDSOJxUI0vuUiZAIGVJfG2sVcfwhy6O2SwyOXuaRtW6UfRY2oxgA1Dp
aw9d7ilu2dTZTU4oE8W1t6TXRr5hcu1J/chQGmyrkgB72CZHKaWbLrJknUSMIvqpvc9FNlLnjEvm
JmvZZhjaZJw+ufc2kBlW6qiMizH2H+0pRX4mzs2gSUDks9vYGBNOEiBfCxRK59L0g7VRS5fesiZ8
IikogelZL8PnTA8/dEL2HAIJ8IvRHc40FcuLkwZT58ZBiOuSHG0xBV8dWzmGk4Sextz2a7TKynrw
n6UknFw9/hRUGwqr7QHX4/PIkGmNTW0TV5QXk2+tkn4w1hydvd3SviJWFUvX1MrAVdQE4RfwFbnE
A2xiOk+AlDExjO3wCYgPNiWsIKpoH+FQErXWeotIEaQP6mJR6H2+jg3DYx/L6ZR7a+VxnaHrB1Vd
e/mdjeTeZXh/lnHvp1a5Iu31YeAyhRFwg2boois+ESWoFEAbDZUVP8gaH9ywqCslYa4xTENoM8ZD
m/LQnAI6ZU2+DRSSysh+YaT75kMyWE5UtdvWp7ExVOnCC6TRjQY2yFoUbmM74JnLODQcxNkLGbDj
VkPCmtPrUWkPVHq61OL0ao3tXST7GCiHkhDioKUsmoaUsUrmWlOscWYE7lVNm62fwWsbVPvQl1Gl
T9By5IDOUOimQ87joeR0DnK+Ji3VHGVaXnaIoje2KqKIOS6hwM5NyshamRTQTgycwwG0TR3Cpya3
GSG7vGDHG+xKCih9TsM2u6BAGiI+RRxu86S6twh8o26DxcYxWRi+GlOb8rBteAwsIlNuFnrlSQcl
CYVjAaYwchXIVr2tK812c+yblJ4MznP7rVELbihFWgutOjVDuZQqay+muS+CqQ6NMe7Xls2pN2BC
GBjCMp2s3zvVW5KpqTqycjas+tNXcCTJUftYqPJej6uHRK8eojo/y0Sjr/gOoSNM4yHNy2IlU9fI
RKRHFN2LAt7z/MyHjwNhssVmbSjW/IDqbkIFxYHnekWfvCgyDwi9sDT4td0+V2u6WKVyQ0IcIDXF
hyVjtB8sQ9KqK5v3oAv3vMoyQKJ2JMpvQkLESFZkFOqTn2xim8Bz4b9A+m9co1Vu0ErWTuCn1SZs
Ya5hnEPPruG+7HyYjkawqoWWLiUbD3mVPzXVqDkSrI9tjI+FyesD8tRDr5NqKLPXwBZguHneZMsC
sqgrtW8sEUfwONCoInAhBH+/Z7GE1hv/DP2tdW2SwqvoNIKlbqVqLH2WYd/3efLqK/HRk9VmHRo0
Nw0vuPWSt1YPQVHYkysrI86bnT9Hy6K1IOiRSuMFusew1MK5s43jg+5Vt1QnBvFsk0LKKVoPCDe1
DrqeCBCLSHgPNAIVmnB4yKzyarXM/AzlGOTdo2+yFEllAjgTD3Y1Q+Da2qTAqj9snOF0CwNjNSjd
ZxsN1zmSY98LEwe/QiAoSgDR0fjhdoVxmJpL+rSpqyfMcg2iEOReYfsDkIsHlfVIBhHn0UCaPn3J
auut/JkEkNLMVUwwJ3iqcVDI1oLnB9CfVlnVKmOB9pT2leLG6mcu0X/JW8x+RhWelZy7kvnb2osC
/Dqcms7U5mQiFxFbgvd3maRjuAyifiMQdJBS1OxEwZLf5adwCBSHApJ82CkjYgUbKIQymsMNWLlx
cLNqWiYG3UAoeBRpU3REzDC5NJKbhZW68lBj+pvKGLppuh0rLMb2sIOp8wUkBlOfcbKqoSa4wHws
YTa6vU6BgPgYvQnhy+yBycAJTO2zClUGu/bgWKQKklol30TRuWfC7Ga6dkF7goPXxBpnm9AFiio8
EnS+1Nvkvh9xbAyAW5xSIcE801n32tpNAaeT1ve/yDuz5UqRbcv+0CENHHDgdfdb2uqblPSCKaQI
+h4c8K+vQaTdc1PKqJCduvVSVm9plpmCDY43a805ZnOsiQfY6MTB9i0F7UowYAYYizxVd26KmVF1
d9Oor2I7hgpuldtsNiHx5WiM8FzyRsOj7sEmEWt29C2nWMu4FithJU9+d24rkzOpDEmxgVof43NZ
kwd6bXqYYhwiatrMqTbBfCYHt4eNSVRt6y3wijm4jpNLrxm7jUdnlwLZJtHgZ00JsRR8wmD3T5HM
NkBfmZTQXsJxQCetkuEwmxu0Ucc4n66zUV17MWYgXzwUokWbKX4UAmZ3dYe869DPsKpo8RM3UmFw
YoS00j5ODbqumaFYuv2VK/gOoWzUkvPc/ILt/ufVa/Zyg5k81GnybkQDtnagcrTE0F+ikhC2dxPl
NfFi6lg3VP/MeuNlhXug5btSyoSCqT1nO3niDek02jPzLKsrdooYL3UKx7xxi/uQtOR116iHKKjB
3zjNhdn5r0kYC6RpT6aL0St9aBbLjgK9a+UDkEXKOSLLCXVs7Oi6mci7aVq1DiMaHr5RHv1GvrHv
ORB++FwFkEEqdzbXGi0/zjQL7p+GoKSDIieWLqGTzswQo5oRhQQyCGJoSHYoXBglRCZZJ8th+VYZ
SjmrPc+R6KzslpSQ0S63vmg41dVtubOy5qn30pu08HbcxoWt28tGdMcmTi/TPrvpCK7STvfeKpr4
8QxLqLKuiPK9cdKMdPgkf2n69t1ln22+SpO8yjqSt5EmZjic7ovSPkXzu50G70NREzYMX7Gbmm84
gU+GkHtT6R+A4a6iEWueypFOwC7xfHZ/bXZf5NZp7Ltd4HQPdZ8/jRLmRZvd5K35o+279wSFh4d4
UIFB3v78C/FLh5nXt/VC5MN6YBcrGBmPKXa90hx3ejCYAYJoYzbRJckOwzrRb1gmp3Xqxpel6RKn
UZ8bZgBBL71UZf5izZyTHRCM6+auM9IXLEW7ObUoP0CvyShV1Ri6OpleR6hoipCWmG0VT27Bhftp
3HnGpWdM9wlFY9Zc565U7o1y88vajV8UHDoE+mhuQoI28U49WFF9rsb8JnW5qC3JZbMHyXZkDyLm
Gu/iJseibTD5xu0PJ0gv/ZG5p57WtqKSUqsXF0gePQSicgP3VjSkufArjJDO4LK5I84TWIi66Pri
ZsFR+d10VobUV6T/2EAP5LjdT90DqbkFkW98qjavQmTZlRbVEetzQTG8esHzzpcdHqQf3wx5wyQS
vYaZ3CrNYzWQWi2/t+2MlRMml0WWvXAEtlfMC2ye6oDOV7KTEYG2E8zokJiW1kRHWbM7RzSHEEOl
Z1Sz+OAkfCvDvCLg78/GfZzz5tyR3VLbYTkbIya1xn0NXaxfQxldpgqxcxRUVxNfVhzHl/FicXAg
VLSd9RiRRYfeU3TruXBW3WTfOGNDxPlYP+Y5L8prgWyDPcjM4puI420xJZeIma21jGh9B9XJFNOp
m9W3biJexx8JtdNze24yJWMqWqiTcPT6MN5GxrlTFJekuN6ooHsvkKOs7aWXNtNO0BOzu4fdi0A4
QLs1oq162k5jA3+szqZ9WDQbN+OLsHHo+TDgJnXvlB24yuRMv86SlVkM+qoCHKFM88dUlW9Z1abE
d+OhwQtNU39MLkuHB93Y6V2f6ssmdVmNeBKqjjkcMhc3I5W+kEJxw2pRxaO1Hub4zKmMHevaayDL
78vrA730bbR52nUWnUFS37cdOwFval56apBhQvYhUJDHAQQJeA3zTzvluEp1QNfTFUORDEcloEWE
B630qYeed5B59hKO87p33Yt51T4xN00TEIUes0w1g+sxi/Nm8L2XYBNG2WkILIFG2E0ppXCfA2h0
EymCKLhgs2QwFHIF4utHDVWVUoDJab+88935CTzGbUNCwcptqnovunFNPnC9AQULCChwJJUhNkB1
LR8bBWPckNOfs5v+n9jc/n9U4liLOex/35o5p0xNfQ6uyN+7Mz//p7/aM775B4F0mAj+y5iGoOYv
1r9c9DTkeLkYSWxCABZjxX853Wz+1ZIPaDmLhgen3L9VOHbwByYBds9EANg0fuR/5HSz/mqA/ndz
xhBcgmQf+tcfmzJDNUwomN34UCII2ppzxtZrJvNvZckpq5AV1sX9FHrw+ZjC75E+tuugz0MCcQiR
8bXfv4IIHu+dGSLAtrBHGKSNF2xSSxWnpkkwpA/N5JyFI/EeK+q87aHyKotpIExuc8/F0S7GmpLy
iEB3H3DKew+9AaJNVzTpRVGmigLrLOH2RvkwB+sQWx3NyVFr6ieWna9h2MOV6YsiuffZrwKAwKvd
Uz59CIgb3esujUjrMdOXGfDOLpaifw8lsm1OAsUNkU4WKuaiJmEOXelDWef2No8NEqhNq1p4SIgf
t5aLrWEovPkxAvJ6KJggrgbbhiEnyNuGlkshL2wq6EEiIFJkDWEryfcGfucL0jvrF5nS9d6VLYRI
4PKdKs7roGYKIqxeBBuyZuOnyjfcby0kAj7+ZjDokZdjtanNjLM4e6aecrtp2OezX1jPRh84UAvK
1IZUbUW5XunCEhDgi/qdZpZ/LZNmmtcD0pA3js31riis8kgXqqnXSTUUrwV94XKV+/Nk3I3RPJW8
W6g+bGItstfYeFuvGKFJKmTXBtLPQuKBRrwf7mbHmW/Bx4s7xmSxmeOpaPaklQf2VjEoaK/RUSIL
rC0hSWcO01qZFO5wYEsw85pLwr3xR0LHt5o3vG7jtZf5Ywn3OA3xmlTdBQVr09xgI/C+jUHcaiCP
Cc4xR88hUNLKgRHSZrrqkM1m8CEiAEhsLZ3u1SkNisgCU8ohL72eJo1vE0cQ52b2NsJi5XEg23iL
0tgI1laVOJwAs3aK1mMhs/yAcyppSZcrMijDnLzvEzJO8xXGMnKuLPgr+yq0nfepyqoznCPTeV1a
waEM2VU5pVMvFdmkgMEpFirGxPELMCo1L4syqaTM5jSuPuR0/O69LgzvjSFwDn7nOShItSqmCyXD
eRmubBy8nH0UWowOz7vdz3hLoB6DmHXyliMK5cYOiFaP0w2NVq2q3YxWFEqIOcbmWRvSwdr4HjmJ
wIhSbhVZYLCq/NJED141MUCLsrduaz8B30p1gBfUiN69BfhIb8VuanC6weC+lEVgX+tQgZWMiBOg
PiB9cZzaek5ohPQWIOe5DjZNHXUP4dg7GeLmkFOEZSC04WBFByqDAASIYDAOJlPInmJhglCk8l9q
kVTPcCXxqjdK6JYzlRveToXZ3fIJEmBXk2l8kkYefZP4EUqWYyKZ9zQMNPQ8q/8JWNDuc8vwarap
qqJLAZ4YHOxI5VbYLlyVdLYoqXRhuS3JBH7TnTldO4j1nlK/yjlE5N0ReTzh0vBtxrvMY0OwKydb
n0Xsj877hNqzZ4zjBWxPH7/AOHZIQURqU09L2rNRgHzb6bZQ94QSkuqWOVkLg6JzcthsORnMbWCW
D71AJ7I3RkUhQJr0BnfCTy148c3oJ8ckTPOeo12WnPykoNYQOyJptxUjmr1wZAWLHykySDuEon47
OJN55yDVfFSBMnYWrsZnk6rJu4R7DpVFpfYCG0vMQ47h5oiS3MRpSaqGAviJTCWbd8uluPZgXRRK
Ba9TZXoPEO9NznNmGlEkDxwOTK6Vt48WLd1XuFrpE/6Aoryciy5GuZ8mW5FnweVIiPy9g80rW1EZ
ZeoU7cycCyyVbslInOFD5Q4kxUh7SYlrLAe6YOHW49XQePU7zJj2lBfl8Jp6HI7p2xrGGboEYHnB
kv7Xcjjfd3J0ry0w2RsfMYFedR4QxMbJg8eo5I6XBItlT8VxAFs1hlKrFfafPg6IajX3BYU1Qtbr
45TK6AcVDzCjRAUs0wHNq1MXUdi3ZnLvxo6UX1wZQX2et51/iVXKujHM0Rx2JQ1eNn71YgkzLPmq
YQoNBHlpaKOotBzn2DO1hsfWm0hssRKWtR4wFEEu5QDfpUXRSkNc+HG56UvLpKASJtmNmY7VBZsz
IB216MdXi34YHA/Rg8nLoSvgvDSfDbdurgO/8Kid9tBHJ/baxcrP3PZHPShow74JdvWYpm4asy2V
9vdAViLbxZEfotjJImOhQHTq1h6UHd3jH+sAIHkM5dU4mkQccMscq0eW4d2kx4GM4C6mth5k2r6Z
mraGw12C4CBZBAOcUUqKD4lIMLlrHdTzDgIjcvuosHEZwWEc/A3ADXqsnV8YwSHBpmYQbwiTMmnN
jlZj6w2X4WDSILMbwTClwJHEe0dUswOVBDBfI10mbIfjEz2ilCI2tMSsvUB/O5JPaJke239UqpCe
mKo3JQENjJq+GZob0XacgzyVgB/PXLeXGzm1rcQJ2zewuGE/jquevJfd5JRUFi28KfgNo7p51U3N
8h34Xk/nU5aaWX8kkS9Uwgg3uOKKaxNpCZx3Qb/Kg6i+t0LLQjloWm77zIiK/qzx3BaPdVy232rs
wBF3HU3vYVWNh7pnFBEwKqaU5s4ARoS17BzGl7Oz6ipqLzrcM5u5bnyWycIkapH81D02RpRZk7F1
ScSVuXNOLxJdQUr5TJvdTdM2zrbOi2RLHhyI796oqz0oYXXVU3A6mK3nPXiZik5jWJCfUDd0dk2B
bcp0snlN4RGpMg3dtaknCPmtLU6e31OtbfrxwqlUSxpKbxibCdPExq/sP3MlrcNo2Xw2CURZFH/d
1ai727h1h503WdZzGc4pBK0mux2xAT5Yw9SQb1oTNZNKVllK52wedHxG9DGPB7osXBGLGWiT1tgG
KPTQ2WgTgCDIADocNA2xSvS2ccizh9Kqegp9Tz1biaznfTKMbbYxo3I+tzRMgxow3JROWzak+dPg
uMaZru0YUH5gxd+bUWUPUBEIHhry9GglrgN7tOku+7ylNMoUzdF4kLRzqOwYutiZbSG+m4FZvY6K
yFWgzmWTAr1kA7SbXVjcKouCH6Rsh6e6t4PLZvBCUHLl+Frjb5wp+g36e5WR5RFiR6YvM9ZwvO2I
gpw3y2a+AXNEYIKH/fSmgwaYrpHj2uDVEHRRmvxJRUtTh0Mknx8rtjTjCpbf3E0HP+zagc5hzN8i
0doBmOnNdv+Mm5f8kM6ULMSVTI3rqo6XkKy2m7p1XVsVjeRiyJ+beujKdWurxntQED7u2i5I2VJV
Q9SsMesstXST1Epsg54+KzkNoGwozIbqNAv7ptElsh4QUsN7AziY3Sh5F5eZVBAL86nvt1HQFW/Z
RKsmEK3lEpwKjRyIAqbdtTPK9jTaxC0UqSx3cWin9nrM1JJSYjaQJeMmae68IhgJPdTzAp0jkuEK
Xo98cNy6pS7sSoyEOjDA/c/B7PnwqnIyOkrkxhTPlId02e31JRwmd98SJVJu9OAv4V29ENuUV4od
TqKd4NAsX/vcYFquBjekaZsTL9HUZXBXIcyhdeTpN8szm5fGEPoyHKv6xS2hSR9xHWcoaWzkYyvD
mRhjrKw+7OJJfmM5tKhdTHP9nBaUHxm1C+sndakzxcSWPniuxnxqCe3djiqna68jEd9buY0Xp2yp
Tpoe7/eQpU2Lfdb33fbIicSTZ0jPbb1D9uswNQKyIcBXxrBIaxNftK37kSlCWRDUDD+u7XWSR2mz
bYy2uuUA5FAnSdG65rlDtygqOuM1liRExzGVpcSvkGJYbpVR8aO8hT0WzPjBdwuN1Dvvr5why99M
Ky+oRtEPrdk6k4azN1rAubDq0WqtXNy6VNJ8q2fYGNb3CKj9qQid+lwYUX5CrN9Tam7b9BjGs0av
5zTeYxr6/X3H/Iz0OKvfIzZU/oq2qhypjCZstHxc13RKqT1R/KFD3bbG2ovldIq7qD3zkkK+TxMh
C0ZXmPj/bfs40/V7MKpFSFi4HUEb9TK2q2gOyHfuMu+KeBIAao6qzR8xtqphFRrCvS6YgA7EvggO
kkANQdshQheqd27wgemLluYN8XYOgWRplOqX2S7siwQtLMRPEPgA8QWZHw1TwmrOi5BYBdjF+zxn
51znLmpZO+ym+2FK28uh8dO9JuTxZA3c9kbEjn4PizyGnlo7JshEzrSWwHzquo16EhCETpnqbz3G
2BmhH7QO8CVM7BStfrxz6aXgICYoVmfunhjTHDEwx4KG0Dis9w8WxbUH2mvWM0kGxr5mKjhIbcQL
KTaZN33mODtb0oR253w4LkEXR1QGhGSp0XqUMb0p7GHjanS6lHCnWe6rcgQtnESozEQvvWcxtJZ3
CZIUWEAMTFIRj4O6CrMZ2RVRZV8H7sy20NSdvOhtL/nO4+xepUBitZ5JSXke81E/yamqH0crIHZC
dw2oqNCuQ5bHhg+I8I6nigBq/Iop7YTWGp5rVxTvk6mHaJMP0N5WKvBLLsI3SglzaiRBmVF2iPm8
DrEjm2tn9vtT47nWQVWAx7ZKsmhGsK/WYeOZ+3JIlpZWNz3RkRs2oT9I2j50SOPWNqN9n1RwJP1Q
vuuupfTfOsONEfspkQJOkb6xAS2+1V1k/5kp/1V5LMWWioBm0s9FUM+5ixCNMhjbfch5jESVmIm+
thL+s1DZb10i0n2tqGRC7LfO8o42XtkFnM9T3V6kcpRs02AuLloVc69h4lCTb6CDqSzL1w4LJfEI
TsDEaMUPuVuoJwotHLxxMh0GUvE4BhjwtAkIsgBW+P6QnpEFYK+jhJpg0vhItkGCx8GWuA6D6EW/
fuWI1yEYmpz6Kkv86N2JyVCrXUnIjKSVD18MkVzVoWMDl0j1fgD+fuUnyIFyGg4HFY9iD+2QBZyu
yUzX2grHYk3PF58tyD65yuq4hn1bjtBPo1y91In0yB7uctwPqrZuQ18H+yrKpj/J4qJP5qQlcQop
/DPSsaa1kzXFnWsAU81GJz1GrKTPItHFJXo5qH5zR0U+mWFgD1nZHmxP2Ts1hzGWcJO5t9J5eeba
SbefuyEmLTLK8eUH2Y5yabVXg5+rTdBP7a7BV3YNkDW8a0sRPY8kIWwG25iPrd9Tz0UuOO3z2XY3
NqWpdcdxLdkbijUHZHiZvPSBL/0TcCNzOayXFNCSTPfOOihTCvMcEJ+0w2ekQIQ9ObWlC07VpXPr
ynnaQhgx7h3bg1Dm2zFuAR/hRBwlBX77KvMug1mN35if9JU0EgD7RuX1JyGo0/Taq/dhjRShsRt1
IJmiB0/ntkQpRYS15lFA95K0bs4lef6SAWQ+DW5jPqZTJ2iEm8mN1N5ImWhEBKyES+JDUt3MeR8d
0HFHz6iyxWWTZM6CWKrkW5Jqe0vvrrmAudnCzCYElhb3WJaXtW+wXfdCQvjU3O11lRhnJqLMnUXx
8dRkVndLckR8CBJruCbVTd7Af2YrgaCUvMdIcYIcXXWq2kAV+zxY9MkRMe/XYVip77JO4gsEZ87B
C0z3Jvdm6Pxe2ZkoJEkmv9ScppcUxRp0AjGg+haLPMA+PQvCHurkTUwGyjXKEuFrNgVTf2H3+HVW
TQM2KAl0T/UzEFup2wrDUh6uNae4e6Pr+RCcOD32OK6fbEtWlyD76HSDug6vKOjRk3cbBKUF3Qg3
B2uS2k71EohaEQBUAG7wKEaZ674wvZvSB/WZsB1EQBdr5lPIrmlpgDmva8qYYaToLhJ1KCzVPdeW
2+3aNEuPs0NxQMoxvqe2PG/QJcCUEIj/dhSDJtoJwXAGMT7b+vbgwU7oY0IQjO7VyEuwwqBCvFWs
dPnKVsx9nq2SuHkz4ijvCr/7U+D0+OYRpkRxZiSxnkawJKF+1AU8CjkZ03SlaxPxdJSkGRD5Ln51
J4HuM6e6cQpTjsbrLIBu7MxSHwGRZNdDLb19I+lro2Usb23Pap8j2h2PxIHDtkfL/W5mipwlKmE0
xJBrrds+0WdUjuWRbFux13lUbcepjV9EWjgXQjbhU9bi46ani3+wtkPFDVQhhxxyEXZBkgJGSThk
oFdP5YkDSHgHsIWVC4k0L4bKojbXdYLeGS3atCP4LcZWKgDYxGVknk3aLOnTjfH3KPP8S8tuY6Qb
uWJrlJYw3cHC96dqjMgxLRAYHSKvQpGmRnXqWKNearuw3sTgIAvjKKO2OGBLJAxeGKNb9MGx1K2Q
j8t287oeYv8sFtjhETGos0JZ1GUCv32yZZZdJJUR3BYz/FkEKrBlPXe4dsehvAT1bR0qXBx7zBzj
llUoOkLrPWPfnj02jRwPVQUBtKsyEvDMvAtPYQcgzfPKahsTZbR1Ix+gLJX8/rZv6fMp000uNZqz
bVqAL47y2Tvv0nB+ymXevpXTAkwwSb9rpQ42qPHUMc98gDmgHIILb2D1L5Q5nXi4OIgKieZgUoH4
pn16ilKXGd2pxAUqwUPEN6G7S/Qg6e3EhHGrgtnmPOv6NOKJRTlqW3XfyrQb1nlGwivU/eTktMa4
t+oxvGh16X/HrU8ouINk1gSch4UBwS8hFCiJK1O962RwjlXlZc8ibZozL0qS+1RM6sYvBrZ7M2ii
BPFksa79aD6P7Xx8BBQne44QYI+gs8RGvk9a6g6wJKzxuSgoMKw8eiJ4vDwmO98rtwqBwNPkGf73
GnTP/VCq4Xaax/JuCNviPNAu69ugBqTUElB2WVWIGMImVMxLbr2mX0m+hd86d+CzsCmLLJDQZrwG
qG7ilnvHU+yvPSOojnPRJFci6W3sGN6kf3i6nHGXhBYMIjszbq2MCiXvz0MfZDYFlhLDv+IU2e0n
PzFOnKJ5TYHneOehMPqd44YoMKqJOMicvVC1ionIXaRM7r0VjUCkM2E8TVElKID4S/vak/URhbkL
F7og+TayvR8OQIJTG6VEzQ2cEdKNh/bg0Dpj90RForzpqEGuoSfG18idgm9NhKijjQiSo9JT9uYh
rU00dJqApUOnAQbQ6p3aF+VK80iYhU0Jo4sfXbOw9woV7iYcgv7gTA3VCtLacN9RqaATPKCIqkO8
jqlN1pooXfe9LFv/OiuLaF6Vpm3ecrnpjQ1ZtZ99M9tXQZ0/GnJ2jkVLA+pfaRNzMHMnOIKUVwGd
S3RCfqupPsJiPU9709pJ3iTeumB89WyQLniZpnsAR9Feh671ACXBVOvEF0hXzSY+ke03W6tK6Tg7
gRmfkXniwHpKK0OIEzKq8dIthH+R66a6/pfbAoMsxyY6lFNQv8xt4J6zeE43BdUkTrtyuLKCyDlT
IGxfnHlsz2GrFudqqDWnOXTpLyXhgQ00jGbe0kXpmcZLnEcA326BppC1gp2SE4kBIOlP23DYRwZ5
g52Ttn2F74RQOszyY8D+b57i+SmpQj7jORgOJHYHb2osMAkqyQ+aVB+/J334WJoBYJFGt82WHRrm
v44Mrs3kFP45JwtSep0ARZtI5dpjAcJzgzR1rE22Nv/isNt1g+0nh27GkGXmyXBDf7FZez21nzVt
nuybmER32ylinullBDCFddVeZ4GiL4hoT6+QxCB4qlj6g7+Abv+3cRL/D4EiiOD6XXv64jV/T9T3
D4yIn//LX81pz/7Dk6BOLd92/w5h9cQfNJgDMBCmKzybpt6/W9PeHxaNmQAensenIAiI/3dr2jD/
oF7vmvAmYfa52PpM8R85B5cW9H+3ppmsSBHg8twK/sFgaXV/8A12sW5yo0jMje3rPXmcMKs3aOg4
xK9VOMBoJlSxPrD/+oJ4aC1/+POFEcRaIDI8T3o/IZBvr7dJGS1A1X+VGbqQUvXmZnCIdSfL3Cz4
0F1k6BEm83Q9dMamlu66h/hGjWJlpPAcPDzrhDeRMbEnz/hvb+36r0t/gLb+6lFgPJCWNF0e8fLU
67/fETBI3XaNueHtoDwiehFPjo5t1E6onkZyR3HzdVN8Vlz//so/dQD/eBaOAEHjSTZt4tNLCJK6
qx1yDzZoWfeZOKMffph6agdz9QrB4SE0fpDneWFFzgXxx1CWidOT+WGo+/NaRE9MlRdQMDASb3oa
HX7wBRLzEzvx5xiB4sM874IdxbL68cEYdqDKOBpoHlManu7sBXqViAuzIRdhLk8Dvj2NMvv3D+Xn
APj8UADz0HljuRJg9T5elR7CSM4uV83Q2cHu2/ZKbav5OneeKroUGBl3nbsPwun8f3bhz2RiGRhB
AikJuwNRU3phbkkqd7n3JOlHMtmux3q6xFdyPwXx9vfX/sdH4SNrcWGqLcAWPH0LjvVvQ1DQGFdm
TGeSihhEFLwUFdpZ3a87pFb/s0t9Gu2yb2iZ9lyq5XBXRfQfs3kTtgZ6hfGLV7n4/z+8SX4V34yQ
DsFey2j6+KsoEOrJTGJzM5GWl1FMQVGyyfGh/P4XWR890MxlH6/zkyPxt6fnq8EOEpeun3bwVAUJ
6sz8kGg008SjRGJalWRdlpDGBj2j8gvufn/9f3wmy+XZtlDrdGmbW5+eqIsHePI4AhA8sPcpklK6
WFVztI8kPPfFnMfVC/8r+oKFuOmfT/dvl/30dGOinoDJV0weKM8RCHtEPaBgdlctLfPeRNzL3hT8
K6c0Eim++liWH/WPd2ubnM+ZH2zb/SRxkqltjPiKqRl7T1Gc4eewD/08XY7C2EaWsa3lWWiUr37x
QkYlXru503vfxvLK5+t4+cGwhvM++moq/+WrQHQVYLIXxGR8viuGY530jISu+6aWIKU83pJyfOga
amyZxnl3tExAzYYNTlRnh8Bxzgab3DuCNiq3uFa+e5HuDaCfhf3w+1Fi/fLeWMFtFnAkOZ/ntSCe
o0jFrLjLm7Kfi+rPciw2Sx9ODO46qYnGpuzk4X3x8X9hWdEhClTaG2Te7hLDWc1YS/V7Sw/m93cm
fjWSBLQCbkqw/fi8JNP9mTyfkwEtBX9FxOHW9Oa90o8R6NfKH84r6hIukdAMaihD80VEWma5KlHJ
BqncRKjgZ1Ge+EwfxPncqyut81Pxn65FfGRgRizLtUEAeJ/Hm9+Eeiw1PQqoKFuvI66AhJg+iLbk
ba2Wp+Rl4sJ2vhpQCyP98zB32IxZAOt/bsA+TmHSTWccIDyaqA2O3cRyUIQ0t2DKUytrq/IkyAOJ
uvhsiZ21Gn2pRm4jILr5q7H9q+EjPVuYJgJF1wmWO/3bJId4I3QrhWuoDtvDpLo9ZeVbcnHPE996
S5JX0JMG1/390PjnYsxjlwHYCemwNHlsOj9ctTDtDA8SIWgWlX7q3DQV7gNmVQx7V2EEFzFBqI6f
Ke76qy8u/atR6ZkQLdh/eAFE/Y+XVtBCrRQABA7R+EkN03k33+s0pjjN7OKRSE10h+yOkky15Q6c
+SsG+i9nWCgE1JiFWHbLnyb2RpKt6UH/pU+vzmnsryviZQ2R3DoU5gYgLtN5i8diuXp2NQfG0xdP
4FeDj0yGn5ENbJStT08A9FFeFz7XBxx06I/zo2hzJDGwnKp66xXTZeBPV2E5bqZyWFOKOCUGLIyy
/epN/GODzCDw6KwGzA3MXZ+HHgJAZaVkIRM4F+3tIT5zmVJJAQYRHt8aVXii63AK4uI0UZH/4hl8
ZAz9tbYz+Vh88ziwKON9HAW1RwzmULPKGRWM1hlvGhnhziJLHM6zet4EYXt0SWwViAcmgM3UWsib
+WKG/NW3Bz0cnatknrM/D0W/qBGlVbyIdIy39G+3tS/OEgBLtpz3FnfiC0wf0+b3v33Z9H2eezgK
kjLA5w6Df9le/e2LRwY3jTTp9aYpQwI+9V5gTG2L/LCcRUYj+WJjaC1/7x/X41PnWMj7ttxPwz1O
rVjkBok29CaxZxHHURzQ8lRlCLHCvydVyDfdfYmApaQf4QYnEQX3RlZd2/VXt/KrHZ3vUuDixTPp
fT6dlnbcuUQxLYURCiEBtLfiuqvFhd9Ft0XdXZnjdDlk9zRbweelx98/d+tXYw6UDnwfk/VQLAjH
vz94K9cGyVsSnSBZd7hM95CGj37xpqviphHTG17TU9hCJyz0yfSN1zlV30BvfXEXv/jq+PR9Tvo2
5CEI9h/vIvXTYdKuM22MZpMC13PBS6DD3mTElHUiX9KKyM+a9vROV19cevmBn0bCh0t/mnjarJ+7
GTHGpjcgGnIdHGzbWA57GV479O2Fds9UGV0kVnLWTt/qfrjvg3lfJ/YFyr87x/qyavCLL5BHISAw
MRGYzMcfH0bmC7oKIwzrnwekCQ5gQFJm61yUvCagv3ddgTA8iM68DHJj0h2Rux06QovDmZRld8D8
mt6gL75zFGf78cvN+K9elk87i2+H2wQS+PH+UiNVuvC4v64Zd7PvroY+3zCQNtjSf8hoK9V1IkZi
jr9cJH55ZVwQSDMoN7FWfrxyNNtRVBKWuCna+FYS35X1Ie3B7jyb5ZkXdNsQeNEPuDFvvx8kv9o1
onSG/sbRzsRj8ekniziRiUOg+8YoON2JZN3GajfWJKbjw0EmejDc9MZl/XZxu3eRRIR21RHHHDnp
ITGXQ/yPuhlpJfbftDJu7b1GFZ1yLPj9ff5qFXepw/Ex2xTX+KePD8gICK7yh5CE1cXOCEW0DBA6
NNZLYGbPGYSeVetxcWu+HxF1oWdZi+mr8fuL4euaNiAxYLFiWUo/3oPu4MnlDtuo3uF5mMVhIguB
0jyCmeHgL0XuUJyVfvLV9nV5B58+ZHf5ZvjZJkKFzyu3lQuw9JJNY4M8VGDjNl87yznLA0EhyQHP
Ou8pU651AwlmDtdT+eUu7hdzKSW1ZfsIKJel5dMvt7tuDN2YXOiQbIVmyA8jtLCgMU75mB/m8Rx7
AWuJQ/fXPuDcOM1Tcov99n+Rdl47ciPLun4iAvTmXFaxXPtutUz3DSFNS/Te8+n3l70OzlaxiCLW
nMEAo4EusjKZGRkZ8ZuVkK4u/gxB7dEszLFsfRbS1XxCusE2uFBKe4svx8YEcB/RPNt0gTEg/DB+
tcCPdA7nJ/J/1pq/TZA8UYru1lai99b3D0rd7sKwdIvgJpGdD4k+zAZlEyC0I5ilciXlWLqNRblX
oVRMsVSdJ38GxdkMnTK2i+ajMtjf1VCJDCC6m6I3PzD5vpemrzBq0aAIhJ9gghEuQg54X+DViKjn
duUYLdwJhoIcp9DiVHiEzO6EyIhD4EVsJQVH2x7BURudHprTKj4m5bBppPKn37a3Sqbd06QHeDdk
78E4umbC6zXR75vMpw5U/5sdzu4S6qCC0DW/q/uo5Mno+6RmIUhtVaexE+rxcbLt/SiRsZSc+oYf
CUL5md7+xgbV5Mvpn5XVWcidKDdAN6OWTuV+XgOKIYuM5cg2D8r0WGrpna0VT1bmvJpet0++RBM0
1EnqHjqn+BnFNqIZ050Ta6ek838MxlrME5na/NhDO7N5OyBQDen+PNwkbeipDnLrOK9XTzCldumE
u0kDtwoygAg3ZS7/c30FlobUeCOLYjbV4vmQTW0jswk2xO11iuWW7IqqbdpLHLKDTk+YX7T26ReS
ROxzTdad7iAxRvz9X/lxBeFLa/2BC0ixfgQB7l+DcQRWd6gL3ul+9eiVeDYpHi6QrH6Nnfz1KX8e
wfkyIwHpADlAXJR2xvkPKBH5UZqKH1BnNkJEsf99KLutIl7LsXQHy/eom+FzrgebUQfJlbeHdsBO
AvWo4e36T1m6X2gLAasXBdeLwwlrT+1gno3YrYNThkUkd7cAbZ8nG5zTcZBtl6LS/vqYS2VXg4Kn
oqCfLwozs/eCGqqjlOAx4EIn++JM9aPS6Cdpi8pTaf2x0VozyIMAXaMUNxxWxl6KRphMfD7HHFRR
ZmOXDlaN5lSPbmTD5P7TG/aXvOluARfddpbxKQRs0SmhY0ImFoBoLx+DRkdjZNwMAI0L6WnlBy1t
RhN1dySeLE04iJ3vBd8xq6x3FErpUNKRRHmZ1PoRtNdhSKpHoSqXFc62QJ0iU+Ojgq3R9fEvNwDP
RDpJomkohEBnJz6KeohuPuuRlwDI2AdTcmMAu/P64O1nLGPGUxyvj7iQVzGkLavEXcd2LmacmIGd
I+IJBDavf6oI3SM5fHIy87YaNR5qN+A3YGdJ29hCMEaVEPpZzX0v0xteBJw+Lkn0h515/8ymBISu
WTJSmNCOIvJqw3d67q4okyU5BWfWfdBRlKJArRvfoj5Ze6Rd5hXiTYL8pU0LlUtoditOvlaBpKEO
QTXuIJJdq29O/6nrxsDqjK0OKhoKQPFRgrhIMUcMoG1e/xKXdQJVJqsxaBtZBKJ5jS6jrz/JDgBb
QKsIgQHG9+NnVCw3dQHOhTB8fbjLo6cC8eddTFVCNLjFVvwr7LZxr9Sk2gMPUipjAwJo9XAoQYYp
lCf+v4aam7d1cu4HVcFQKoIc+sRlUjw1iMvJRr8WzJY+JO4FCrxwm6bjvL6cazpgd5WhFA/CmV09
I1W971AO22QltwclEayL6gJnMnqhkYraUW68R5X5IPne+/VZL51lx2CFKX4YNpWf8wWmmpCSF1o0
j8L8LnPqU4V2UmBjYP6CaIfl+zs5Xq3xLRwlkieZKi+POWqeswBS5wIaJfhyddjvm46NpPk7rZbu
Sh0vJrSaABQeO+l7wfaVAcJl2BZcn7aY1vltSiihOWLS0iaOyrN9lfNKV9DNHdx2B5j9EJEzBvGP
Xv3ecH3Z4+qMF764yq1NvkZtFQSEcb7Mel1WYVYCZfOCFPXC4MbKPSS+qLT9DmhpSIh/jhg+xo79
Wpk26ozZi1qudbsXvjWz5j3ChGmlzVsvVt2ZWp9LyOCV0k7W/Jekg7mRRK6ChFxdgmgbwzd6a/fX
13ohZBAwFaw2cbtU+c/53LOybQYtKnvXoByi0Scs4XdWWgtsHso6DhrXh1uaJXUR7ghW3LTmpYIO
mcGxdobeHe3EDXlwWsimtKbhxgo7Kb3N6dkqZbx2Q13eyVjCWuA6DJpGlBJnd/KUAYoPkXFyO3pG
7fBqDhhqRvGBZC1DlkwGnSi/ZFDTVIw7rs94IUiqvHtlaPWYwJjzepVjpTpcaL13zZBsW00gEOIv
AFZeB9d2failxTUIwwI7IOwSZucmU2tHx8MLyVBs4HMtcSVODtaDpxoDrij3cH4xj20wrGQcC1VS
FbCCbLOP8P9Dzu58D1WA8JXcsXrX0X97ncUixvsS+ngQ5O8hzYDc+qmFnZtY/iFInS+9Ap5FsV+v
T34paICYEDGLxsRFEjKVdejr+JSAt0XjGu3PzoBWZGO0BkYTituuMdeKKovrrQNpECdWnNnzeauR
Xg5Zyrx7Ul+f3mxh1DjIPUfoHxgWzUkNFl+7sp8Wkm3seKkuYrZg22ytWXzuzUDracSjPeikrt0J
IL9SHz0MlvHzjEVtHi9s33fuko4MIESP679faJMMk5yPLaZ+emn9fet3Vm2iJs4R9rojyG+upTHD
+7PxXfN2wF/i+nBLAYq6okNmBbbiIi5OmlE3ld0SoMpgVwZCC1W9t+SvQUpRhobL9dEW2pysrsHa
mlx9NP3Fcf5rdqYR2HJroHYKM/JgYx5e/kaBGG6j2wJuH6FIl85zb6orN/3F7oWzbXDVs3WhsHxC
Af8etg1z2lY5iKNKUbZliO5u1PNWbG5NKIZN3uOg7f63M/0c0kaWhrXF0mA2UzxG0b4sEdQDFgHL
Mq0OUj7cOiilp/QYCtu88wCnukgUp8I29svK8BffleGJhrzbBWiHu+d8oWU0EAOzpzwgyaWQf3gr
HxwHnbmSy3hbmOkfZHJ+Obb9ZNuHOJW+e3L8oZfK1tISlRKlcRsmw3cVm6frv+vzeXaWfIjfRerh
gK0E8TYvX9SSCQ8qV8HwqM5HkEhfpBYBzOZoBJ4MQ6yyt4OKdJcSFsIKPUeOZpup0WNmAQn+HiQH
J/mWdMkdCmvPqiP/Y8leui2V5j6ytGNIC8+TuekmB2XfOtZvtGg6BJ51A856x3251r9ZWmRHlvnI
1GEUxZlFqNaP9D5pAC3UUb9tY1Aj6eRmdb8fZNw0EZe4vnjK8njQqkkgRflrtqcavTJHeBOyGzX6
fVn1+3D6mQdfRLdcNEkzpT7B9H3IktckjHaDjVwe0IGqTrbJ4L/CCP+WmMpKhnNZP+WLkjvjfWDQ
zsSG83yn+aiSW+3AIsTyK6QU2dnDfLnj19+GSKuo/aFBPUHPtRvT0+4zxCzLdqeAsdyuLM5Fmil+
h6awOhTgzYvALXXG2DQezfMCJTYF8mJRp/eeV/8imO68cnQns7t1jPCtbu2vXQ3SJpHdMl0J36rI
ZucbHAyD0MrSQXPMz72GxkuvGALLqSWIIEzbMo/ujHEPEynbIMr3FaD7S+hUN41fII8jPRcm9zaF
eG/sdkgTQphR7zHqdFHUeul49UMafkHo6P5nNHlfK4M2SmevZDaqSCFmP1qXwcYCwgDOdYE+MYa0
KKSQtaOOgCdzNyBuZ3wN9PB7VdeUWtGT9C2Nhh9N2q1JZzxEd2QDyfgEbZ/mJbCAwb7TivTd4C+r
vP2VtEPoJpK1qyYE0b1EenI6Lk+q6iufXQSy2U+nLkFlgkMBtHNeGPC1AhnjhIagjl5sWtpvEPEl
pbhHUGOjNfFbnqmnos+3DgYqYSi/VvoqdufyJ1joAAGdsUV5ggfG+QlAQ8IxrNwW9Tnpq9pwYcN9
9NrqlPb9L6y84XYiJHA3ZCF2AbQNg7UCrRjgfA3IyygTEE4VqtDzDNHsVAmWNx3CcNS/2KDtpuzO
8PqHuP9uY4NZ5+Sq0IIj8+P64l9eq4zL4SdBU8Rmn8cjeMi63DHxQNWRr6QTGUh3sfkL22UeklhD
jasQ1MWpAsqiBKuZlzCVpo/LLsP2wG0C9Z8G/Ue7lJ91L3sKxvytkLf51D/CGT6iuhasbLXL6Gup
jGnik8ZTkvrj+WfWByPrQuTl0MZod94U7pp2OiiRcVMgTRsCS7u+uJd1P+5HMU12N3eMMb/CPb/w
RqCIk4vM/gfqD190oYRVxuU2MQGJgZNuW/UUBfGz1nNpN80Hb++fKz9icb1JhQkMFjtrvrexs257
O3VGt8B+2PQQvPGSO5wRX4x7L2h3UHZP+a1RxC/XxxU7Z76juVPB4ihYQgGePV/rUVIkAwv20W3R
JxddzEa1dqkFxc7fXx/pMiUVaQhIHEM8rRhPbPK/UlI4bWUii7Z174FdtWrgJpZT/Mr0xxxPJYRM
w05CUyZ44+u/XR97YUfJQj1RI0dkZ80L+74XN0MzcW59I3FHjZZ9Qxaj/JGBwCmluZLqi4v4Yk0d
kgdATlzU8yghGaojQVGliAuYSrAfEJ89pnV76wzenegckknet2uYtqUYQXikhcAWvnw4alk0TMpE
jIjQ+kos5Z9MUn/aSG2bxrfCU9y62Eew8bB9PMLZxc7S2yEJdNCGjnzuWVXqRzgs07ZFC+W/X3yH
xzydLY2G67xoEUt1hqlKD1yBfkbfN4899g5J+WCQrrftWhVsafEBcXC3mtQqSMrPd1nQaZA5M9p2
uIKfABrxKrgvvGKPqOQRbNQmloNTCczm+hyXYgg9ZB4gqkDM00E4H3ZgN8uyxA4z9ehmCpuTlOML
MQ64NxiCa2J/HyLviLw9lampfJKbmPZBuHKYl44YgBmyM3IicdJmk09pCSIKDwG8qYIvRur/rvx3
ZQye0zHaW9oeI4FdHMEqbUz1n5UFWFh3io6YAePZBvVnHkRHTFlSaIZsenQzetTptWEQpi5ybT34
jnbECRu/bO+7gNYjbfKel83vQW5cs3H4RhPqLYg29MadOTwJNtDKr7sonAnMAbUk0BKKo/E2Pf88
OTCnCcIm6Ep6KmjoIv30u+NC3YwARAYL05hQ2qjoJmwM6P+ILoTu9V+wEIEAi2i8yentAYGc3eBy
pdajmbd0VlP5IbXsD7y0Rmnac63v4kla2QgLUZ1EgboKKFMZgP5sN5adNyAUQfPM182vSJ7BzB4w
hVXgyitrVTP1MtrRraJ2JMIrRIXZWAF46r5WGKtRnhDXuhO4Tl8NbwosO3PkrIhJrpZY6KZ8BeVp
x2tJ2dLGg37nENfhGoJVO/+0URFi5eXzlK2h/QdU1dFiQR2AXTaWqGMND02+R19kZdoLo6og6KkU
UrwCzzo7aYONFpFUwB8b0hpzJ7c3vmiSv3f8/nZQ37wWKZDJWXk9LB3vT2odTRT+vdhEkl8DYyzb
wQ0i/75VcFcPpFep6++r9KZRTp7yYiZAK7Mw21zfvYuzhS1ApZv47diz97eZ9V1XBfSSNCRjp/bH
UNxMmeIOPkILiKsHkCb+XQpKtRs2DjwO0v15woBImjZJGl/WT7CZmE5eHbx2KHuiJ3mKT5X3vZ2k
LVyG0/XJLlyk/7HGBPwitJhnR7VXKrxlspxQ3kc3gabdoCWwKyb7izK16B/i6KUbK+u7/GUBXNiC
S0OBQzx2/8qNFBNl4mrAIAuvhRsPfSHGew0zbQuHG+ULiHuos2jhR6wFz/9itn+NPJvtoMmYkZlE
xogHaDR9t+nQ5SjXJDgqYjude2sgk4VISLWXXQRHlA7vPF4MvpV6Zk+L2+h6qijtjZFjXj4hKmty
U2grefVCJKSmjzg2tnM8Y+ZV3nCslFC2BKIFeXZs8vYlmM5BevLq9nB9IT+34yztowyI/Jpp23zI
eU8oHAIjQ6+SQCiHBxlFsy1ct2mnR9FhqDBAk6vxBn69oM8Ndwa+Faak3pSGAQO06o5KW/wZimlj
FLmNe0lhYzT+XzfJSEpBDIJ2423F+2oWqjtDiTMDWzB8sLQbEuID6PODR7kEbvAerui/eC6rAklE
Ww4UMfKU57u6i9AeSwScCF2IfWikd2iovEd99q5Udxgp1SEGRdO3aeBRdf1bLB1hus1cBjylVICy
5wPjIFRaeYCYWYqZnChDD4SNcALMYJa7UOr3NTyr60MuhUiD9QWKqVMeceZznWy99xyYpxq25VjT
HpXiYGX0Ycf3AXW8tEQSHLLm9UGX5mlCO4eqqVDqndcF/BI9CQPQiqv5KFDbyBkjz5VospthhGG3
w4PFB74+5GKoEkAlqkA4q1+UsKqyqTy8EtjmMahoxP4s6ixSSzFm+K749WaIoNqh3WgU9srQS0sM
OAvcL3V2HjqzrzplbeTrkzMQpuKD2YBTNUR7TEcVedp00Q/hFuUZKx2NpQBCDwW+HLICFBvn8bGo
OysKGbQrwhtR+CXd2cTY//yLFivbh6cD1NNP0uK87jFMbYTeJ0P1OdhmEFWZgUQ3tRa19lai/uJS
MhAvfiiSIA7PD0hS9X00jBwQARWQ4Y0WbX8rnobYJm1ZfL6e/2PU1vLSpWeSyivw/42rno/rFymC
yBKvBFwrk/wNmXB8SWw8JB9HnWOTAi3Nbkfovumj4B9e37qLp0Wjei6TsF6yz5oIk2RbpkBd4jrg
RP2ubpy7OMrvgvZFnWgs0Gm9PuLyYQH8IZhmC7CErou9qWu5XTtUojcI/B2k2EeTonpMev8UWNoJ
hv4ODfJ3rfhX6aKwg4DAzTuAqHS+2FNcY5fZVVQNezjU0T4PTGymMXo7pXaybQscoe4hmq68tS5p
FGIb060BOAzP6aJQrElJ1wYZCLJCQzqn4zU6Tta087TM1cp7yZPorLfqPao3/xh0KxAWPA1J6orO
xdhmFe7a3gEToPt+QNi7x1qex0u1LSy9xlrI2+voYl//Skv7Al4ShVW2BZyX2ToFZTmqCcQj17Km
Q+HLB2NK3W7qD2GVPRmWq6prRMzFEekaCly1Jdrg51/GB82OIps6uHLr75XJ22Ww6RsyAaN71xk8
C9doC0tZFxVzhw9Ds50L43zEWhtqLzBrYifMS72SHxR0Rq3Reg1C5Ygr78omWJwggiwyqC9QhPPm
vq1rU9/rPbXw0Lhpm/bkVNldl5SPxsHI4h1eUSt53uL8OGGMRWsM/s75/KpmciwU+Qe3cu4rD68f
rLqEOEM2PSbTGkhyKXqSUKJvIlRvLiD6VJMjqEBsmCCAv6g0p4o4Fpk/61oFivMo4yNmKGsX79Kg
YnOKRjcNpPntgKd3ggJ/xRc0oKWr/ktQha4cyxvFwxEVL420Up8laEjXD8fisJTv+Iq0PQhi5wtr
eLQd64BhhfVgWMbPEpCXoB8PgiWfxck7xBIz9VZC9eJFAZSNUEKvhSbf7Nqdxsg3YoVhw1bdFphu
+7+S6YuiwhiEpQ55ka5Hh0G6Z1ZbDMSuz3lp9zokVAjp89i94OZlZRZHyFoNbvFPPxn7XvcJBQ5F
Y7CTcb/NEAq7PuDSIjuAQmjV09q96DcXaaKrje4xW0C3lUSuER0p7tyXsnaTSl+HGFVDXLCuD7p4
OVEbknkVsa/MefYIfAMetA8sUxmbU6RCcQFlnOZQQAPc9eT2FKEGqti/0yn573vIZMp/DS2O81/v
3ThFRX7sWOEJPlA8bmqO6jgeAiJtYiE46Js7HZ0c8iDNP8WSv8PHYCUFugQgiWydZB3UIOyfC8Eo
2+hU2Q80pi9PDKNh2pqeeG5b77FgWJDZVl+byX+SVtnXyysPIYuSpJCqmieVo1410MRAhubWQ4zS
OFZ536pW/l5W5QlAxk0GJNjJnW5D+Py+8tVFpJ8/Ux0w9XQTtSVkEKqycT35QD9G70s2Zk+CXSRS
P1/2cDv+Tj/3Ec8IT/sYpnDL8fwYwxo+QrWyBxYOGZFaYK8+a2jz7GSsAyP2mgEotEFboKZTkmZ3
me8dcY/bhvToC1Q0r899IZdnSFIi0eyCOil+0l+7TnZUvKakiQSbfGOIvTunzTbNQ5TVKwMtfWCq
kVBIRAtIvhBaSHwUV9OKSp2MjXTtJTz+p42OBDH2D7jk4cyG7bSJuEHSRivregljJO+STXAiohFE
0W521YeOBDmrUJiljmljatwAPcNa9aYv5N/DYL8640ce+qfEDl5ASz03XYHs5K9/sdIUQQQqSmic
zM63Y0b4Lzhs8FoJfiCo4yT3eRc/6JL25/pAi7tINE3R1dC5G2f3BNaVijSYxLBcR/VToiArd06y
UcbYrZuIEouFFqgJgPD6sPN0g0xDdKahDKj0PC5keTrM3v1O7Vs3V1Bn8Hj0/qiRnEsfK/Twrw81
n6EYCu0BoiXlIgoas9IgkiweNE+n4a53ttbwoaU0S3tpY7fHEO8RkFf/YkA6wmTu9EygYM+WNO81
tZ5iBhzid9t/HMw3P3B98yhynOjb9cldHBQxO7qWTIt3L19x9hDVnEkn+bcbxLt+vFfes9N+pM0N
eubCirh1s/bt+oDzm/ZzPFpBgnNP1USbbUxkXC3dSCxMhcuPcHhphcE3+wXeclZumuBP7a1kwgs7
BRYhNhs2uE9KbuIH/RVzIqPD8sz0Oxf52m2Yebi04/KJk4Y2neLp5frsLs4+0xN8OQFRAUVwUXEr
R7y+iyru0M5D79SJD5kZbqK2Ogpxeyfae+hdB9Bukda9TcP2AVcx/enf/AaCD08YkE4XRSlkrO1U
9aPODcKXvrnrBg+4tHywQu+ARv8Gtfq9XFh7TARvqw2wXzVeeXWLDfr3DScWAX0bh9irwaOcb2Bd
oipV4RHkVhl2McmvpvgWlC9TvxZplz4tSRvpA8gRIEmzvZvplaag4tS6CWhKv05PFfY2ZrxPs3yf
119WlnVh54r+mgBokyBevFI9UE0DtrqtW1bQXpFC9mFdesNmqp9xM8A8h4fAG+AoZHXfDP0daald
DwpQtf9R+QL9sXfeUKNfeTpfJFGfa41jNiVvXbhTzt5dcW9kGIF0rTsYH0rev4yOtU/9DztGWxgb
8KKt0ayrIGt+G5Vw5aZbiIx83/8de7b+YPVw9B0JwkkmHU25OVhd7SbqV6Up9jg8vfu4817/CMsj
gt2AV6UjP6mdH2bPmooSMefWpYq+EXopjqZtQmDNTndn1PTVV+HNyyMC4+ZGF1f6LF5hXm93Ds0K
Vw9Qu/bepvYrnYVDJ6FYFTmc59/XZ7i4y+z/HU/8nr/C1RhFVW1WbetOCZGi07YUFDYOuBBZiXb5
RxC3+yH7eX3MpUsAZA5FVt4gCkX7WYxsnDZBU38k3Ku8KbVfaaGdZC/G2+UfSdP2vblDUniDKcZx
ZWBxd84jBaFCQHUoS4ImPZ8tHmHodmPGxoPr0cGdr8fFqFbeA+w981OKJXHWQXEMtmr3Q6iyHbT4
YdROKz9iacmZvuAgcIYumL99rEUyDiStaw1PlaogVBTSkMHH6VuserwQdFcuXkxzF5DKJJ4sftAm
HZQNlpIb82gj/O+XeLeMKzthKYoCJaGQx2+jfzZbm4Qyre8V3Myh8pqkWKdF7ZaMF6OgNVXNxSCC
bjBaA0LRA5Tj+WdQAsnPusRrKHz/E/4Bv4Ph5GMU9xs6kjkWc3njpvLL0L9eX/nPAH3x+bkmKcHp
NF4/BQ7/2uwOpJJw8LkoApxSc8p+nCc3MY5qf8rMm/at/ccY8Tc/SPL72D3k4Z6r23l10q0u3wSm
a6/Es08QyMXvofpPiU7kJ/Nktgpjw8z0sAXmfpN1Ck4BTxQtN5L02nvfavVuNNVNor1N0bFDhrt/
96V9W/7w8nvqlq38XLTP3zpcrYZhb6YHuWg2Wvig47VyfdkuGp0i5hPqhUYFJRpyjfPPJSEeCugA
N0g1vR2gCMmbFvh1oQR3SSYfQ+tJRVevdn6ZmFzivLZNUALvtrFH5UTCx2IPRm3lF4kRLxZOiB2D
MrPJlWcbqMm5JRKv4MYv/W0NBNgcyruBCMZjF4uJKD3J8oOvfK36kPIZBoJSepMkmE9O/1c0/J/h
//i/86f/jHmmvSyugPlPYQuTe/AsQPZ/FrDrQDUTsngWB82xwa9xo+tvwuwlFrZreY0yOwIo+JTZ
3B6tgoDPTeGvnNyLvIQGB3VXricQl0g9zmI4beh06tOxcSlwbSpoLxkYjVSPt3Bk2pVc6zLjFIPR
YaXBS7CAEnC+GUa/qfF0nho3C9D1ohr53al/l96NM6LgsqtDtwbmSccMyrEsrxyYz9vvbLFng8/u
Y5Weu99YDG4rN234/IoJpEyzt3L74Mtk3U/YgRrdtmK1pT3khFC+723cETda8izb2wmVz4gS/FsD
q8TyN5bKm8PbSnQWs19qjMSHHe3orRyBpuzV4KmYHsvmNXaehW9pi6dkXqIVk7/K+ATacr6lt7XN
gmSrTTgTjs9KuvMxSrbf9BZtfrJPo+ncXtv4vMA3gQ3KN9hX8o3fIaOPB2Fs7TrvGE/I3N/kdAMw
b4zjlQW7uGpYL2KsgOAaxJk5OBK3p1QKcV1zm+irTXkpyaVdBmTP0bdIrGwt4lxq7lYOp9gBs4/E
/cpJoB4ghD5nOwT/+TaKpL52HQV/JyXbCAigBSW3sBJXbzdYzEVIoo/+W2CsvEUW5ouSADMWUgIm
edv55szS2Bmd3K4FZUbBXbI2X3Xnj6TpG2s7BKc2XgPhikBzMde/BpxtSDmreMuGTu3mwg9R5sZs
jC3REm1ZLPakjRRyLOh0QtVZ+bQX2i2Ciywslgl1Amctz2Kgk/h4dfnMtUCoxPJv0xwBA4TKcBmE
5YVuifonYfENExm3PtsIhc1q6HflWj6zuOZ//Y5ZVl4h2+HkGr/DmzK3oLYpABFF3+1G2djU0CPi
EcnXlZB3ITwvZo/Jq8jJkeVCEOv8S4+1JpdZaKKUUb419ZfKOTbxq5ds4WlI9sFuf+MGJB4kURO6
mOJ5G69EXQfz6UOPPH72U17lrF3e5uInofJKOU5Izs7p/6pTTE6f8JO4j5XqaFlHZ7w1q72t/MCp
BmG9aINlpJS5cJKQ+NDsBwhnebixv+fanXGw+m2Sb8sPrI8c70VLTteP5efLbL5V//p5n0n5X8lP
XukaQHsqIVGAf+fOSPcxvspPUbKtHqtxa/OGwjkbm0//Lr2Tgb1hVlZYt1N+nLLTXVZvYg0TELeR
d4HiTvn2qKi3Tv+sWCvx4xNcePFDiVUwbzTo2fLs06ZRlHiTwjoqI/YfrBr2NLiWhN9wxf2I/B7h
riE9OXKwmyzFrexqN/TqKXFanLv76kfsYzCvhJvW+4NV1mEqvsdxvSs7Mn1DeozNP6jX/cDaMoEN
Zt4XYbnVOij99tHuc+wiECL3YlBSWbptVWefedkRhMvJMp7JAbaS+t50E+KAP6rkZ118jUv9KZTl
fUmXnYpviDxcIyk/qQVv5OxV5Sc23yL8UkfzNmi/RhlcQYglpHHGvZ4ehDMLOkuBVO6wQt548pMv
/2m1p5CN7HRuTIcxERMpb3IeJrk1fQ3yeJ9oFaZayRZX9JQL6fo2MS9SK7GLKTwK/CWkq3n0NhzP
HwbMpyGf8Sv39U//tnxGraQo3JHb8TZqj1Nw6DTXV4+Kecg0tx13OLXCHe+xO6cAo94o9dZpn06G
eiN8SQOl2UzZBxt8ZxgwK/cI3nL6tGflvnlPsSAnNmGotJ3+QN29k6QHCrsRxgm6S0GQ+odqHIro
FkUsz96b0jZ5UR7KvfMUoDdutt/G3O2iw8oiiC12sQXh5pDZot56QWHQS6n3tVJv3BGb5uxHmz3Z
8Sb/5T9KbzWnpKXIb/70KLYMbKpnnG+U6qTouFUfy4o078FqTgbuXvmPxNljZbkpvC1oS30oNkW4
C8qDlO1GX90iennomgdFPznBo2ru0PhzyWcmfS+htqUq3wJjb9Uo7oRb/wugOePRij76/jZrgdhv
069p8aY6/TZWyn3pPyCvvQ2wg8QIt8Zp5FHzwCEWKKah9NJ+QHO7C/18JRNfWigBnqV3CEHu4gUz
ymru2WpPNmhgY4q+oOh3oFPvb7L6XeIFef3DLA1H1ZhcG7k0Hk1i8/4Vw+JUUyLJyqjmBsOOyz1v
zaNQco+tP1pE8z9WVwY0FjaCYdPUcHBG0Cn9nw/odHEg9XLSuMUEr714d3p/16Rr75m1UWYRbwA7
W+JI2bgqDrCe7txNw/uorDFlLoxrxJ1JZgTHjy7eZeEhBZjiF0lAZ6H9WiQRzE3iE2F0oFqrxMNt
Or06/mMHj120KJXR33XQZovG3+kVDznUIq9/zYumPz+IEicZIswpGqNzwLcz+n0EhrZ2eYUTXHrV
vpECqkL2ryT6EXSqy6PSh8pUOsrWa55XRl/I3RgdFYxP+Vdi3fm39UiacbfVqDn05Ubkbg2K+OOU
b1TvjweCKgkmV2iL5tWX6yMvZEzUf4Caw7SkYzffVG3vpF0UUbu0Q6H8729UWO2xlm1NbNXzD8c1
2m5tqZcmK8i0NEKBH10sdTy2KXlUVLt1hf5E8BXZj43j85XJVaUQLxXKXRyBjdc1KyFi6SsLuCps
HIDIAgp4vs44S09ymjK0HX8vjI9E2oz1V7HOVvQqN4824INMSlwhoSPFa3IRC29jKlq0/PmHkt8c
RWOOWIVTs67cwPFwcEHvkypT2QvgFVZ7a1NdWGVwJFyekOygHs6VVYqxkew4cqpPwLVVpUe1BBmE
qGn26FnSvkZnjAxsK7wwrm+py5IqvEMmSeoJApoG4iwLT2LL6VvHqlwt77Zm997VBoYSCa9x8Nbv
eiG5ifLuIy+zMq56GSDPxhV//1dEzvVKbWXF5gXuJG5ffTQ6EgEHx3hvFTaT8P9h3UOkJMB4+sma
putC4IT7RtYNVJcr6KIOBHejx9+joi1rnpoRdkr/5g3h2iTFDp2lAwRN3DsUXRiMzOkwWRxmRJGG
SKF/G9sXg4ooGrvQYDK300EoRRTg2o2mNo/mYGwy3983Aybm8svKYmsXv0Oh9UTZC2oZjhL6/CNL
4JeU0SxgqmjUtMKtjjGPUX3Pydbt+lkU3TqQn44O/5B3mCG5vbWyFpexi5+A8AqobIhtrMf59zY8
TDUTWy+QPxk2GvhdoZRaok3Q4cIItxiYaXgzJSvsq8tTfD7qrEUdm0oVhyUTx04Cv0ghyeuGqGGC
8bwri+xpZZ0vj7EgPUFEF1qUtH5m66zYcZoGsVe6XhhscZjfVJWy7Wp1IzQHInTCa4E/hwdFerUy
9MInFgw+geIV/DpbrP9f58loh5poRQdtcm5MgwY8XuNe6rZqepchzmtVHSYRLW6vgHkRRHWgn5gA
SK//iss0i5T3f3/E/FjFRVgEkYE5rCz7bglRvguNoxyQkk4BBH0J7sja1r48yRAYadGDpURljWzr
fN5lVzaZpsDgK5V8F/tYRpqosWjNScjKqXq2KRAWKiQMlcH/56rktn321CTJMYA8pUUrC7Dwlufn
sPp8fv7AS+j855D39HEVgNnpjIB+BD5MeNn/SjJOd0ogq5HF5Hnso81qdPijSjtxj3Zc5abV7EpU
utP0sS/MbWtmvFYx9jC1rWo85qDuYQcHWeZSJ7r+0T4t1s6jFD9VoyILvo8oNe+qpL1tjyD7Sqz0
IlhI5ga5GHei8JDzBR1bSLf7m8pE9sBud/4EFkl+snhnhKes/alPDy1Xht28Dp2+LdubyI+3MfoW
onpTBcEN8kI7Xy1Pkr2mIHjZDsKgmJIjvSBYFwjNiPD7154v27pSOysuyd/fPbJ5c9A3PaIorfBP
x3kA2/ApgmMsipb/fQEP0BY0D/oIFNMuiBFKM7SmpJXsO+KYSAKFMUU8GYgQH4RrYoSIJESUvVmv
hLSFQvr5yLMtZnVTS4ezKtEWsdhRZIFIhArukhjd0m8wHmscslD+L6y7vRrCvPm4vmUWVp7uCeeO
jig3G/ix85VvTa2SmqorXK3HpUs8B3DGhje9z9v4KFNM1KmlN/F4iHVvZ7yujH4ZZhldyMEJ3Tuh
a38+ehfnWW5FKlFdMiGGHY0naVI2IguP4vvWO9rUYepiDeB8GdzOR53ttgR77tAclYIeAl+5va9/
c0QUoz4leey21gqdaCH7PR9utsR9qA4axIjCndRgA4JkMwZ7uQ+3I34SnY63XXHIfBy4Yj4zMkRA
eVZWWVxW52GBH/CZtoA1NgELna9yGWWTxBEoXJ+3ax29qv5ejnExTLAR0PYBAhm2UB2EXSxTNV4Z
XCzmtcFnb6wmHCMPURk2GN0WBYBBeBD2K45HbzuVqJIQzcVn9qX/4ey8luQ2snX9RIiAN7dVKNve
kBT7BkGKErz3ePrzZc3sMywUdmNrdMGQghFKFJC5cpnfaOekhs+dqmfcl3EdXAuPCxky7wGEFPLW
oGpIl6/fAxbgcdg1Y+EGU7xVsWmdvuRThyBAduxxd/Sb9yCtCYVrqKGbubqgJQolAN2Gi0FX83pd
EfighWa5O/nloZr+mgIHSQhnY2rj6fO3vbCzKe1EOa0B3idfvV4psPK8aaMmdytr3KhhtR1LHbkk
pl7FgcbmOZ5+fr7gUvwQ1Y5QoRVaK9psb5mF5ZdFMuQwjgY4vambmvJh6B4HhILMEU7gQB+MQXqw
zzv7y+eLL/xahCcE/VYoPXDrXf/atPKUFNACJCPPP6JX+RB4MIe2gYNHdB7iF/PX5+stbGUhkw18
BHgfwo7z9XQ18bXUzlyZ7FceDbfBj/PzJS5faHZcQNABUwedDqBuPq/ruRIiO6tyV9IRbUS3pomM
hyAzHqwi34/Jt0ZD1ljpEaq2vzRjvzFT+y0cUNfJ85+O3v0qYx93GMnUXS/G19Cx3jr70bdxiTGa
TdpO+zFw3r2++4lne7yty+gIHbna2LqfQbK092Ek+dtQVV+64M/Pf9rCuArSgaCzWAZ9uxvB3kCK
stbq08wNAxNd/W6HVUpR0MbnVqdvKvKnGstIuNT03RPoD8+A3za9+mPlORaOI67NopwTwxBgk9fb
Bjmvzknx/HKlAmmDJj0Gnv9WleHZ7Lu7Knka+25jK+1WGtL71jdwXe12wjylNrEsps6x1Hrlqy++
GjApNvEBtxRam9ePFMHRAzNX5O6IvoLwXk0GMv4RG4KebACzrBjZd3limhZlGxGrArpS6agefDle
C9gLdzKD2/88y6z08fRADZQiz11R5BYDiSMCTXVFUhYk98Ks0Sc6h/BGbH8VFrR0wii4TCKJ0H3U
Z5+G9BkGSRLmF6bxmPp7Pev3fVeT9x/F5DrXpZ3+PfcNsm3U8rkqsqHYT7K/9kHEUZ4fQwaLQnpN
GOIas5CdD5atT+OYgdBqtqlxx6iVFj4I88FgxETWgKTOZOLTksrIqZPdD8eVXbr0BMRUHe9IgemY
M+n9KVGmoc4zt5efLHoKQjNXqCOPRraRaKN4cbc3Bh/yjH9Qj4a01tdfOiUQlBCABlMLqFF8qt9S
ciWFiKLFBlEhYIitjZuyNY4RNUsTFe7nv/V2KVo4wFd0nbOOX/YsrvaVVDSyV2aup8onyw4OTt7v
tdrnFlv5rre9C6xr6ZxozHTwip23m6dCjqwm0vGq0uVNMtqP0AseHOtX4t3VabaRtei579J/Dphh
VSEEBP0HJspcCYjrmnFbo6RgYgfX0YfDFJR3DJFSCbf08OxkFXbt3SHK0p3XhA+aZJzCtl/56Qu9
f74iqHTcZugswAy9/qB57FtZhwsneoWK22a/oto4UQ65GsPIDK4PzIJCGl9tJTlpU7xDd1pS5ENr
Txs7mY55mH77/KsvpGOovLCzoWQxQAI/cP1AGZIKUibLqevU7Zkkwy2jHO0y/dKRriudXZfRke43
0ygfPl97accJhwAqDt3kBpjFODRCcquYVGASXDi9QpbiPFtCS8APnz9f6bYmJ2EQKuoKtS1wqXlp
m9VVG0tjEWGAWt2PwfAyetJd1Wcxc/TE3k3F9Gyrpb0vK/mH7jtPGrhLzdjESbxv8+HoaMWrFpBz
ZCgo7srRegmsMkT5FM9eOVcPVZ1/rc4daKbITfqNBofu8x9wnWSJPrKGdyxYd8QoxaGZfaU8G8ex
bKTQDQGgv4XSWwuKTkHOmKi5tSNrJRYY2lXkvV1vlqRjKGcUg+2Fbp/WDIGnL0LytveLajOQ16no
u03qdCdPKB45Hu2WLO9ezQJohwesA81215f9V4zoX7RSK7ZDfYj8Lz0qXAOIz8n2dsKGsg1InJDv
z1Fvw5HXmjq46rikFcbZQv8ynVQuefvNH76NVvXNHILv0WODDG8rwRD3k++93iA13SgujhMxXd7u
vYN5tVFCWEd1Vv1oaZa1lbkFWoXMWHnX1Txt165RafSbbyNsD4TyHSJYCmdIbPPfYvQEEA/0BMpl
TubsizLYW4jO0BIDQrzNrCde1G6YOrAH1V0RKPeBpj++N0SWti+eetkCJWG1Xwx53Dhp+jL4HfgD
+GMRzYgAHzLFfCv88SmCJBpWG31vAa9oFUHJT7fj8Dd2cUYq3QVS9hA01Z3iZQ8a/tU4yd01NA6V
Eu3mwjqU+amz8j1ztmM/KvtRPQ7auBLbro8zewbuEry3SyQhls65Z/oQ6a0jsWf8iXLHhxcxvqTy
L7v99flZmAkd/GshbmPBJcSrkmbV9QvX7E7vsInkMNe0Qc+6gshZD9oxqxEhDl+d8X5U7acGv5rK
dt5MKf5wGP9/DPajhItAmmz7UDuXnq1tcg34YK+QXMYvnz/kLJn8n4dk1AdzBIDU/Lop40Y3pyGO
3IDOiRw138y6fEuTKYASOG50LIBzM9no7SNaeC2FdhbvPbl49KRypbU2Q1v/+0kwfqXkxZr9Zu5X
5WpKWyuLMBfzNm3bP6RZ9TZJ1bcy6h96aMdqa50H3zlLdvHc9eWroahPmorMi/YWdFSwvbqXvQzx
iuIh0tV7FTk5RaEbv/LGrlPefz+nUMRC044Cb65dYBqoKcd6HtHqfAj1s2L/rKpzaZ1a46+WtMAL
gIu/f77mTMz6dk0RB387u1rhS0Mr1pSzaFOGxWOWGwfnzyTP97LUPdAhMItzoWZ3CSE9TEqhvPwY
TK+T8jCMpHxJgIiIsse176CEDxDksYr924hVyDfDMw3Tzx/XWnhFAAypmdDAg+N1+fvfH7fGoTX3
+JRlOTxLermvFcxRi7deL/5KZeOucPRHPfNPFv27cdQ2oonKeOWg9fYpbbWHtvlIpq95X4H2sR61
Ufk2ltt2VLcKemCd3oBpV+/AfWyrqgH+0oLOjV0A73JufFe19lmOER3w0602OLRH/YPtj0cVjT89
TDZTxxuU3Nz+XvXbWmKsrEg7o9XPRVycjRGbYf6bYmGnpF8lW9pNgbJT+8i1kKysCgD1ratAOCg0
5gh1/CJX1WvZli9ivjP11nd16p59PMj8MXnLI2BLWv/hdCudm1kz+LIfUFZCtAXHQ9Am88Lf1mPs
mE32Q9lPmyi4d6TtRMHXtzutvA8BI+TTc4TAovcu58BY1zTebzJjVL6Fegd/Ciuh+bgjqRTV9ka1
c6VQPgjxLs9E1j3pdroVg6mPDiOjAxkFkc/31W1z9LIucza6cmTkNyML2WhtPZIxQ2/CnS/soBm4
+WW40Us2kFnTwXqXDnVdIAPdbAPGLisPoF/lG4jA8AC0BUF64Exym59Vco/tZwcA0ExxK8ofc3+A
fhEysAdBFb2bp6yMyXeYAdAyHRXGrMmLSZLw+WNc3+T/fgqegCYWH/9GSa4KZVWyQzzhS7PfSZR5
CQoIlVyf6ro/KaWxLxEW+3zJ2/xb/HIaWuQOzFwAEV9HoF6Laiev7M6N4vAsyssR4HLs36Fbuk3k
ox194btwltba70tbjU4QKm30X0AGzMo98mBEcVXe+IBPu8Y8cWoQRNKUjeV5j3aPIrRWn5ACWglh
10nCv18xHTU2OcUEEgSzn+uVfmZhSOKqlXE2Auyts/qpqX8Grbqm2nlTu/Nmmc0LKiz17I2CmBqF
uVYmY+8OlBiOAgO4LQ64ir/bOKrm6q+8l+/SuL0DO/Gk9fV9XK5KE17H63/92ouvtcLeFgCr618r
NXFVaWPfu9kvP+6PYuFKRVREkd/V9k0tzHqT6w9a8HVlU12n7/9eFwU+YrsGgtSYpaRsUz3MKkxv
fJDOEfjiPikRhk3u5QYWk3OAlLWV1WZroNdsilF2om6Rv1k51UtbDOGj//8U1vWvj1W7CyK17i+e
0RezLuC5edyfcgKsjwR4nUt74Qyx8usX3zrqWzTCYdrcJOQxlsaFNlS9K6JnjM+K2uJJNtDgNJt9
nsZ3SLhuAmk4yEm2sukWfrIm4GSQkPCXv5H+kgup7mMDTxIDWEbVnDMv3IJA1o6O+W5wk6HLsdLX
EC/xqkeGujFKhNgUcGnR2J1VhpNVg8owgh7kHpPlSX+Al5uOXK+WswMysRKuFldT0BcjpQXFNs/R
ABNpkldQ31SNsRl6sDc6g+HsvpS/Fs6aN+viy2SOLgA/mC/MNUTbUC0C3yc0tmp7Ego9JRDIwWJm
hyf8AJFF8co/bOrtz/ePaMHcvFFoKwg7ojF1Q2NXcnCoRkmpIAxoYsU41bnCh1vD0C5FfnCXFAeA
Lg2aILNWUCQpUKhks3P12N9fXMeYypVWeI4jdJcMnAiMZltJEj9ZWvmMi2+WrqaORjXwuHlc8sZo
yosYaLsI/l77EaMal+TpPZaMKT82trHJCqX95+914XalwcgtTz8TkYt5209yfKnD26J3BVQJ291z
E75bZnvCtk9Ywzj/VVYBQY6PyKKMXrVZoZgi1pJ7VUw1rnU7gR7xG+1YhvlzNNw3+oFq/KCiHBpy
01txS4JVIp19zEprRfFp8Zf/9hyza2CwgzBG6u5fpmBZ9oc2fA0Ufx81Xwc6y4z6P3/Rsyz2Ev7R
vhB3HgOyW5m7KKvQoTE5pUY03AmZuw5dbOFUFG8ZQT/nUrBtgvQQ6dimxPmzVyVfYnMNsr2UVNIE
QFaZvohAFogw/Vux0hW9b7QGSWUThYfMoLtjA4zPzJ2aS+5EA92LpF0I7BUIX4nPXuuvvIelXU57
0UbsD0gTakfXD0BKCz6UXgElhiCB9QzX0Zaqt7LyLQQRmTD7zuy16LG0qHCKojgT48P5mN8ufL3M
prZzNYWmJnpHAYI49oFirFNSvHEe4n5ayaluicHcAfC4IfqJCp9M8vqHTmpZy1HHrYP67vOYIzVU
HctIBVDcAyR+H6o3RoLbpNhZiXUSEz7ZHA4FJi+BZW/86kFM+vHgW9n1t1Np8Vi0xcimcXmhU3P9
WHaaYvsRGkiwtPhm2SfI5W10p3fdpihwZqWikT8E2phezkrmsXTgflt5bvcr5zAuzZDkVnDghIdz
6f/lhT8D9cMXrfdqtX5ZSDn4AEJmhpoRfaLZVgsgOsVhDy3LDPWj1t+JwrvtKZ+QqGiCV2/8ltI3
bdM1d9Cl+xg1HWYXoKqFGd71K9YTP+yrtEPzpcWgqOzpIaGZR0pVec2rEnsrIXxxOVr1GrcjYfzm
3mijQe0H6LQhR1mTYOLqzFLUFyNLkBxZk3tcXA1HWwP7ElL5eVUa+1Wqtjk/Lo2Cg9RAyIHJNOGM
LoAyg7KGfVw6uWKvQlcVf8y/oTWWuToylnazDogXjWkh1Tk235nObSRswXzD2xXFmrzk4ikRYGbC
FEGSuHH9CSNQd5LRK1CUjb2vvXvBVg5+OYFBmSvtuJWGJD/I+mGonZWZwmICYpCj4iWHZBFclOuV
W8+pdAXgJMNNZCUV/Rh59Ul0G6bIu9c+hrpy9QYQor3mkb1wPEnLGcLRYQGPM4fikN/AgaylFu4a
Q3WDGVcdnGu5RL9b4M70cw9u5fM7cWEv8U3FDJUNBfJIVEy/XUZ22YQMeHCRNRQ6XhjjqVW0C5r7
WDIZQ67dfQtbCWgTNy/sazxZ5gE58/WhbjIDCo2ExmwAYlOkF5G5VYruTjugBUsPP1n5iYuLmvC/
hBo+N+/sJ1ptnI4OZgbugwX4VQ1pliQTaDPJrZiXR1K5//X5O13aQHCeL1KdDI7pJFy/1Ars5EBm
0yGZf+rMn4JfHnCVaAGwBe09kt9BmhwwM/hvlsXLAJQ9vlY3wdbz9U4bfE6M3BGBEHkWmt1en9wP
0TcpuUOLdSOUdS3zH0tX0qbSmb5dKB7UJfMxohPZjdTYRCRFBYxd5ag8uGrf0V9Fhj26tx10Sr43
XXlo4jVzq6U4ITA7eBRzy6MyNksiRzWzp0zm8+YlZAOS2S42KEu+OVK6Y/TJpGgQXNcIkww1Wcvd
l46PQEQxsQajesO8kBptUCsdUGRaxTtFy87csHdh+KNTQeDH0xomd+E6FZgPQfwUwIv5tQYSES4H
gxOk8BK38B1QLjgEYfinTOjT/AKQpYTjYepX7XvFjp3VfkKQ2hI3DshtfRYSjRF9FSxsGROBcxG8
LNHljnFoQLl7Y1j4ADLwBPUjgpTVri6/+LtBulBcwyAiOl4fKHoWgylVFTtbM9DDMLdhj6EBCbwR
fENCHbYLNITI3+EFutJGWKoZQIP9Z+lZBqNmDFgLHFfcDGR6QPvfsb/3bb4xoHlMTXke5JOJiYSd
71syHK2907GkXDnYIlu5efsG8BMNeJrQUrn++aPTlqWup+wyVQfBD9JIyg5duNeT5kkPQ2Tr3SA9
CwF1MzLPZml/aXPvZOdrOsRLkRSGHvWxwMHQqbx+DgW7wa7QcwTOou4lt7q9Td04jEfbmbYOhuRh
2Ww9aQ2AsxhOBQ5b6HXQtZsXyIOmxUnmNC20GhjbFxmLZPg7rzNXdxBL4NjLQXOa4rUwLiLH7LWz
1Wn+C1wKc7fZroPFEANOR3ssAlwkoI0V/qil+eYjPhmGm4Y9/4NBO2P85JjKax3hpZ99tfxs52lN
jlyGidTaGBtnucD7B9syEPedXO2d/klMR/223sDmWLtIFvYbKyPvho0tFcotv8axir6mYRaiq11k
eJlyUU5AkcudZeIBC7irl6Q9ngy7sHjv31LpRZrWTI/FZpq/fTHroRmO8Ce7/nqzJWEXTlXkoeQX
/bDtvwNQZbA0t+vRRbzHm4VU5oY0C0lJ5tvLDnuUTBl3uhKf2aZF6Hnhuc59V7XgynOoDI7Zyole
2loK5nwAGekEAPe8/nFSVslkJGhSOkWwMwDQmQM/TdWP3Wi/938MWwuefgbNJIqO5G9vK8svxFPw
PtCYRM0Ctml2kO04Hs0k4SDHUr/Lqid/dF7zvMbAtyyQJIETVPEv4Oq2vbm6+EIUQb+dbAHUEWX5
vJ6oEqjkccfiZRf8EUAdaaXo+xBmL1bpvAqCSRNnu27yNrKUPXtOc5emzr0CLdifFNrVxnbMm7vA
0aut1r7mFF0rL+f2TqcHBwoPArSo6G72Q+nrfVd5tWvyGWx9CzBtG9fBwbP91zZg6qobb12TfXge
Xm6m/RaPGX/3Z5FMj40vfRXhlxHLSlFyu0lJm8mdxYgIUbH5FSDjZJwOCOG6Vf69JQj0Qb9vh3c/
/VCt+Bylq0DbxQWxRgHoLZqScwewfmSPOspwkSoKle8gtaFfCeMOI3vp1G3WpyL5cKcNVlIbJI6B
gAm9Y6QxwmMLWEfnflz5MLdhSZQO/3mk2a5VUGsOvR7hpqLWMaE1N7raUvtC+ythhlndLq3LE6X/
K2CAjflHhCyF0OxOzPS48iS35we1Koi9iIzR1EAF+fr4+vGkFCCsKtco4ECmqMsV7TaCfWfX/S4P
u32RF6faC3cE0f3K2repmFgbIiJVManQvHnbZJMpNY1aoTL6ZMjPbXeP4TaCYFWokBuMGzm4z8K/
JGfNBfn22BoAfrmBcUEQuN/Z2/dHuDDoqlWu40QbwcurcrpjFb+/exLsaSEhVfQvK7/2dhuyKuM6
riPGDoBgZm+6yU2l1tMKLQJzMzGaE+oWBa5HvbaPtaPhTRtLDy+74H88tQQ1T3Pqrd0Rzkt8tvxg
pzVr19NCG5f2gHBphtgNKXSOOdFlCbqo56MlS/JZpjSTwe01Mtzmzj+LwkdwrcW6Vh4fL1Ma6/vK
y7k9EBQwCApfqPy3c3nY/Maohg6msrgWhA02Ymc0WNX8QzxKiqt7p8QXrS2gMZc8STgXSFm8dhxE
BX19g0JRBLksAhPJ+Vwwwomrpq9LDVkBVIKi+h3tISgJDFiRsPa2Q+ZvBFPwLYp3uvOd3fP5a7iN
16xORKTSBgB0a64mt0gtxlD8AxPfBBqb9Q91qB4t8LkhUInPF5vh18QMgdVMqETcXEyvL+Xobw2T
BKhPMYZhzdavLnZjAvUvbMfA/BzE53eUs/SAdmsRVdtYMEes5F5J1LVgKI7b7J3jvSlACjTlmHHO
egy2Mep5PmKv+RHE07OEjayg0VYWSn0A/OqheRIoAsG/FimMFXWo+Um7LmGY1bp/r7wUkYvdPIzo
HwltBwC5s0zZRl0nRpWqRA6pBJXEJ3iEubpJk6+2/5dVwP8py01CtVicfIQIqnajbqJiLTLeJlUG
7+I/TzGLFX0ncf+O1B91ez8mMQY0H934ys58q6KznL1UNk4mkgF5KXJTaBufv4SF+CigngA4NKZL
tLyvI9WYecrUKRbiB021FS0fPRgvY7Q0NLZqw7cZur2nfvkvVkX4xzAVvH9g8l2vmo5+lOWNAWsw
PCRDtxMfP4OKfpHTw79TgppTmSvT/IWimHYLjS0WFHOseb/HLjoJfAKxz7b+KI/+zzCGNnV2AEXC
E9o2+a+xQDnyNUZHpFWslRe9dARBg9GK4D7CaHdennD/GPAxC25faFpY7Y3DOwLjIhEQ9eBYM70r
UhcroJ5B/GiGW5l+n0XR9vmrX3wL7HWwvUTh2xugh8cZalFSXYA0YojXdNuMW7hAWZwk9yBAYuKC
FIM8u0zdoqDdWK01ymc41ktEQjBHDJJ0biSSg+stEDlJZjoDkgy5AivBAZbZbPHpyZ6L6MnCPNr0
jlb/Zx5LG4NvkZVf0ZuDnvXYfKBW1msW+M53SJIAX9a+lDhws7BAKi0kKjC1IUjN+haDniaSjUMw
JC3IYdOHephswI35B2lrpawRWS9A6vlyJIiEQzol5ImzKMQIXeoLJS/dviufYmdiPCEjzZdU1k91
1P8UgEVf/dcdLXKElJuoVjPKjWEnxdZ9mo8kVR5dE5DPK1tlIWEU9QQlNbJgAGFmj5bZTSGng1q6
lTYd+r7dijMqGt9C20joMujNoeu7TY8ew8rSC7FZDEHBhKMCLLNZr7eH0pbWNKhTSWcfnbv3KMef
suAmoEs7ouskCs9Bh9yIe6ZDR0Ns1gh9Ng74KSteVx5m4T2INq3IEwA73JBiB2cEaQl2GCrhsOuT
t6keNokCp1ofHwWbUQJ9FJbZvWms+aHO0PGXYyImDrij0Klmwj17D+i51wh3E59VZF5RsEdA/Jxk
mzrwcUuhNzxGWxmcbsm4ToB3MFjYWjm4muFVM+OdSZJpDQwvf0q+6aYJXMyy39A9WgsqC/c6EUXY
/pFSOih8XH8u0ttaxQeycB283JhxbbS63wQ+iAD7uWml3aijaQOfTg4fO7M6gWY+UxXtDJR2IiZG
o66tdUAXssyrJxIX328ZjxkOXZqOtiCmQ7ek9yPlWzs5Z86HSfXTGIytCXjiXXGsR/OjJvlU8v9m
HyNzB14QPBdl93wfV3KUal7I7d5Uf0zFi9S4cfehoqJcE0mGrtmKnSy+moDillJyFOCZOqCNoawl
GkvfiK4UvG72MVCl2VaSey+NIzlAyUSPuXWdLxVJb5Rkj3n7lKnOSR7Cb+JJxg69ofBD4GhsDwIf
IvrCUtRf7Y+LED+LfBAhuYsJtGSnc5Hv0Qj7YMpRKFGDrY7CeWpj0paoHnOQQ6V7rwUGo7n5d2c6
4abwt8lKlbYQ52mRU50ReilD5t2slvRbQVm2uFBAhWiEj1JbiZNZpJc7PdbcYNUGcOny5WIRYrZs
BqRZRE3y266skX+SJk0r3FAncFk/LL/eCtRWj25FAbvJLhIsxO/7IEfgtjzxNgHvr4lnLPxwrMtE
SOGo3sbWLp2qXo2c3C2EzHd0CFoQ8psRNRgH+B0CkBUGcgwFtrFJWqa3OwEgFhbmXpQxqvmFy8JJ
8Zq122bhxPJYwlAN8iA2DrMYUjPbhLPtc2Kz5tRYX+g2nsvedCWF29Chu0eXoilC9Eu/dLp6cfUT
kpjrQXfpKwncDZtSIAicuaVfVfvNIMUV4h5juNWaZitZ6aE+jFV8zPVmV7SvBVCbbOx3saOeQ2bt
zlqhtHA2eATGk2wWaFFz1Ql1ygeS/aRwdbXbVFl6FJna5AHuxaWixELRDKFtO9I+rNrHDKRbgU/X
59feQrygzYnJKHm6mCeIv/9trzo57c4iC5FlgDrsIeITIKczSPVWHdcwbks78velZokG6nqWZyUs
5bTfKt9/EICbMmi3QhhUSAXU07d/+ttMmZmggPcAKaQndv3bYkhSeOwouSvaYMLlVFWkfa4lx9XT
dvsWxUoi/osZKECb65XCTpfTzjLQ0035iO2HmP9hZryVorUDtLgSfXEx40KCc44YUKUijpEqyd2M
IBKo6nmcwP3Tndf7tebFwpSHXyU6SMy3UHKbC9YleqEndYZKcI+0KvlYPUAfMpJzARzN49IQA11m
+agrS5vPv9zq0rNtaQ7hMMptn7t1XV0Maqec5nsFPk7+YaBxVWvJJlecrU/IWFlabMPrC4tfLawg
0NpAHOXCs/3tRJSFESldiaQER7DeC6mQFMJnOgBnvrMiB5eDx745xFX3aKA3IXBNdpgeU7TNojzY
rVxfC6085pkCts0dBkTdFCn0b08jS+CbehkJHMAazVBu+ya9l8JD22tHUVFe1CmN0RXylEOZbbLV
cZBo1sxfB81kgVSDTsBxun4AdMwa22s9DtHw5tC8LkdOLDdIFL9DIQMKy3AIQdSCaNW3q5LaS4vD
g+QqFdtwDsoxAh23H8dGlifmBCNlV1On0k3cyBywle8ubuX5DwW1TuIkwPKM82c/NA6cXgWN6XoC
LMCul+qz4DPV6t1IV0Ykkp5Px0IhWtlbhYpoiFYM8G4ON4x3xrmAKOhWUZ7OwsjIFQCpCihO3Pm7
gJcsGgeM8BUKgM9/7U3lJVYSmkrUXSDa5y06M4GTrEVm5tYGNMgmfdb95oSl1EqCftN4Yhm0AE1Q
IcL5ZF7YyAPDuiFlmWFgVhlkp9C0t4kWvHSycy9AMWWm4G+/hnm8DGCvvqVYlz6QEFYSTg+z8NHX
fhGUtZW5qaSfEQcv8BHExCE0oTOSeku03VVZ2pUoOSuqf+6D9o4Mfheo7V09rk3Lb+498TCYQlui
+8hVP2uHSgE0MhNVcjfznx1YYhnB2s9+5BjNpC//hxRr6dv+vt7s2utSChXf8fjx9aswiBLuJdwm
bumNBznmV3NUrbqBu446D3WtGIwFWB7GOy1f2Wa3SRa/nfY36Aj4A+yC2Z1fankeNwNx3Ij0jVZg
Cp2xutZEL4qQMW4bVIHG5IiAN8lNpzyPXXCXyEJGO3JWAvvS4RL6STRi2ffsjOvzXUVVRjuKmzOi
Yq2zcMfiZP/Gtsv1lZ+9stQcRg/2ZdTbqsvZ2tJOiPK1DKBErztazQdu1UnEGwatzU+iv30zri8z
ux2iGt0rFWX9KpV2LRurETYdI37fevYWxuUrgcWVUu0rbp721vsjHsc/UtD9UyBtLTNYSWtvLlDx
RA53KP01mr9zZcRA8RxjyriyZDRtBTSpbaPvY2v9muBaW/5a92R5jzH1EJ1OWtzG7IZqgzqL2i7i
klCFXWi4K5rmlBf+HsvuXcnF0ed0udl7jvOWtSizm/1GXYOP3l7U/GpTBgRFtQUUbB7qQgg4pmeS
NkjSh2BaedW+HqaNiOJ2CWVPBn8EJd437o0BYQjl7fOAfpsxqbwBlYKfJB78wrzHX8dhblg94lyj
0p4KpTkNteVtJuEJBztU955ahmCVh/lEMH39fO3bNi+4SpV/eP3gHG/YeypjFCnv0Nqtqz+FOvol
swctgUj9XpW6fSS4QnK7TyApCYYUzRig9ztBZcy6FjQY0yAOIt2vY1d+pL65yfu/Pn/GWyzm5RmR
8Ac+LTamKEx/S6RiGtRDJiPWJlqc3hTuZAemIXgSiYJnlPQtwsh7wdvVDdRb27WQsLQ/EJpR6cUD
fxXn43r9ZMpLu254R0P4RTg7iSankC2NpnYfw25QL0JZgLq94CDbL1KV7j9/AwvXAnMROLUoYKOl
pGvXD9AE8RgXhsUDIJXPTPJFl72NpiZrAxhxvczu3qt1Zi9aHUNfbsQ69BiE9YMmSDUof0U9al+o
DNZOJCBquNJsL+0GZe2+XfzUovXBCBSBReLi9S/VQDwEQYFYVcx4r9zlya7V9kIOt7FJ52gmB+mv
3pyQAFwTVV8I/Ey6oEhDJBVC4+Lvf9tkZWPonVGychkoe7kPjkmM2CF5SFatOfcuZBXM15HlN2QG
LDewV101sDjUDOJ6KD+Jlr1P54QKjePOdU87I8xWkrnbIQZHCKlfW0DfUMlUZ1928qbRCkpkgNQy
33b4Pwo5UKvTzqnF5wX6qtJaFXNmXZm4ZT0aJ+FZQMpBPQsoZIgSbrMm37+QYl491Cz6T3qQJ8bI
dvPoItUDKsTj+6WHkXLxcOWajr931sxtl6Lt1aqzD63FRWpM4lXkMj5h2IaJnt70TcEeycMHk8Y9
yq1IQv9jlLX4BGSSMje9UCSb5XZxFiutPyA5UMofmWJcJA8FXUDvjaPFYMLTv3Z2AOdlDVOyGOPh
uwj3V6E9oM3es1nprelLrDwxQxeayzi4JyGhlFxauNUFBPEGJSlrDHaNTDFRKSjenUwoVZeyCR5w
F+hHA+hDHXbbHHlAMbj4PMapIojNg8/vTzn7LqreRLGuSfjZWD+Y6uXyUR1UugTdxkAE2maI5Bmq
25zUERvYWGbm+XXrI94sdquwmQC8Okh/5+md2LOCpzxFK9nRUsJGcBJSJfSImRHPolMxQntsjRDD
twphLV7mBFrWRgDKnKSdKKdDkCpohbkCKBSgyyUQTOPAydI4eQyIslBaqTv/l9dGnx7lIx5uXi+l
ehoEuR1nrv0Fc8ODbjK2AHqJEaNAUokHFEdb1ro9rrYoDmIdDbBJ5ro2g4MQIhYcPb80t5XxWBrx
98amWdnL3k5t/nEWj9sr1Q1AL5q2NzQDudBKKzY1vDKre9rLrq7ne137pTtr1Jzb+MpCls60S8XI
6kZPtpSyYTCcKXStRMatoHVlhP2CKDmOFUODadt7axqLCzuDLpvC+IhWC79uTr40ItNumZSELrDA
hxDYXqiabofnlV+OWPJZ3teo0B/tsH2Lq+zFoR3SZD1a48FWeh8zZVdNa3S+hZAvGn+IFNMUQWVm
bt+hZnUwBHHKI1kM80Z5FxfBYZyKrwh6vSSD8BKPj0mQ3dMNHBVcHpTqhxf4b8ir/emrG2+kRWev
5doLn4Z2glA9Z4gJzXAWBEskd/Jew59Ww6su8LB5k9OtMrw2ZYP26k6X1hZc/DJ0XEURy+cBe359
r7edNbRRF4UuwQXG37RJbTkQfb9oN5gRaKLIo8WBtxs4p8Yydrpoj5pG9wsEOY0PX9sr/oPVd2u5
1m1OZ9GRM0i6mfgJofLZc1FKSKohBchmFGe51r9FivxnV35r/GyXR817WJZ7Oc3PNYXH2P8FHve7
I9xH+u7PfPzngQ2akSzyLSRxxPNcPwxIoFpDYDVAb5edGVSPqVQf2NDIJ2/1KSi2emFzL+LUairf
vqBZeZrUSEaZl2kDQo0HCsc1YOhCYOOZEAmnAWPQQ7x4Yf6WkLVMWHpkLAP4p90pkZvNWDk7v1S/
VTFCLk3sc7bTCtBoo26C8V7vpj90B7vhXMl2eLCd+sp7qvVTrdlfTcrpSgZMLWnU1bAf6HnGKmjn
NQD+wvYGj0FJr1LLAlqcvceukwe5822eudDuW2ekJpq+jIp37lUA6aH2J2KWZyXV/nb04CUpk6P2
EoTKXVNlDOPHX01dJdt8RF2v8ozD5/frQmMN9icKFLQNGT/QTrn+xmHbNGmMOILbecp9HqoPr6Ws
Psb+8AWSyjfNgfqEGlSIjZM66AfsAr6n+qmXy786658z++jvCUkiR/AFNNBt18+CCXoSSvUwoLbl
fAnr4BUVtK+GLqSfnqxKu5cj7ChU7WzI3quAWq28CvG/v041WF7Qjaj7IYHMeWeqkThyVkSDq6HE
iigRkkjRtlOD+4LhYRz+baGcE2L8IivRfhRe2058X9nNz9YI1lj7ona8eRS6iJZB3UEBMguINFdh
kDT+cFFN8GA7dXZzqs3gNZqyZ1mnBeAEj3ZA5y0bpa8r70H8z28Wd5gRCYwrCcSsrvSBUslMKIaL
PJTV03gAcVqrKITH7Z5MLCh17sz30MDwUlv5CAtHBdQ33uqIIXBPzbeAXIaRKaVWBx+Yqs5P7qcc
M46s28URzprCwwvM4crvvRmIsO0ACAmVJHq6/4+582quGzvX9F9x9T16kMOp43MB7ByYg8QblERR
yHEh//p5IPe4m3uzuKc9N1O2q6yiRKQVvvV+b9BPcURQ7lIuIgmPKkCD2Rclycd1NGCPFeD17KBj
tVYzmsGo3GTShQf+AEbg6hCU5iIXM/bTs22rExPQGnKPOkdjB/LLGpWDRYBOm230FmvAtDUXekSq
lSJX3+RsNovI6f+PF1aC82PXjGMowKhzRByOOO8nXyfiQTIys1/YfnED1eW2n8MR/XwZ2PVOBX2D
5gnh36gv7DLnXCleP40L2gkzxYUj7vsLg+BotSzZ/S+i0+xLqybFssyOCahuoGnkx8c/RRjdqy1V
qencNdOEDJTmTdi85aXqSQHxr0KNmArdWiripyrtvhvacDWban0+VD4anc7sFAfgM9sFnSzkilS1
ky05/UKpOROxOvRRvOswlEhNBmnkGfElC9Nz6JWX85crntQpHB21GtoFNlo6BF+QN0IRvMB8tSGF
z+X4334+9k6IHMBps/H9ydXMxpQGfNzh0hB2VKg6WezOXUd4fdeucXU+6KzFn1/xo+H/i1lOR5vD
CpSe91+/ibOpV5ppWATiu4YZUpcobO0R8s5ul70oAWVXql4T+bDv9OKOvtnPz29gfqSTxQ4aN61h
XFtw3pbnD/CXesKW0HOrucKeU0Q7arN9YEDescpNilXv55f6YPRwSIQ5heILTvFppz+rcjGlo8qi
XuBsDX+uIC2YxKVFUlc3dc+0v8Qa/uCMj4CWfFNqN1BCat33TyerwxR2A2/XQbGU0hKyqm2e2LnX
BXg6FtpOCYxNQZhvkjSUGNLTgDUbGdCtywh3B9DeqSRrNyKfZZG0rp/pxrIugsYN7Le//3Iw7KEQ
mSHVswZfmI9tibNLv7DagRBgfaN02rECeghEsrPA2jNHuVRMfjC52O/RNGDlaqlnDeJgDr+QTFae
Up/WHJkPVYNT6pC4iZ+uQl2/tKvPy8PpWMNjZHYvoHKFWfj+a4RyMzRy3lFgaE95bK1ytdn2arPS
cIYqxu4q2hr9o5l5RS576YRxtCS7Y8TBGwX6hVX3A0iV4B+E1SDns+nnaahCU9pyTpTGsBjHeJdJ
xVWqPYkgvR3srSp82KnqstKttSM13xO0Zp9/7I8mHdaA+P//AjtPQa+uq42gsKgwCiXezbYck0QA
eb3VxSWhxC8vy9N3ToYMREG8uCi+T5qE5dBFhWioKa0kv3GqYV+bOpbU9eMMdkikBqpOfBcr0UYb
wq1adEcifq8Ndlg9WRVp8WAJ/0ogQGviH6WcXuD0fTQA/3Jzp2EnUDtJv/P7YSF6orDtduVHEaxa
CcZ8trDy+MIA/Gj8zeFi4MuI+s50nSSZgFNVeM1kEukZ8EV9S/cQnV8Anz76usAdcC4wkUUydLKk
x3VaVmLAMhDUbbR0ejHE19GXbmjP/v1x9NcrnXxc7BvCLG6oFmet6KwCc8x2qRqRpxoXXt1Ha/df
rnTaAE4CzgR9yZW6Aj06jmK9gimv1kHmAFlDkz/i3Pr5w33QBoVIPgNV8/Eb3d3J4q1nJZ3JBO+2
mb8yI3gFSV2G0q5i1VlXaAjsn8P4y18yHyHRsDdXl2xePhwx4COzFS/w5qkvEoFtiuLE2DHNK3AA
JX0gb1OiCfD5o340DxAL/PsyJyOmbYu8yTRM4mbcuQ3f2uQJPhQY6iq62Ez6oM6dvUWQluJOCqH6
pM6tsyDsGgu/nLnHMZPxLZpGaUWOp3ZscIWfHaac/8APFaYIRSPeNQp62jPtlNPiMTB0uNZEWbfX
TdqCM8F/bPdalL9IUbNwgtyTOn2ndvbD52/3I8wP6jjrH0QJ/nNaBSCB92s/Mnnk2VQCLQFNylni
2qV16baP+CTdxeXPOklvhdM/Z5beItMhXGl4k6RxDyL1FOrJl1C1L5x9PvgUlJmgSzMVzqEMe78f
4nNtVfnAgTulwZY7460tHVJsF6rYeEj6Zyv2iae+lP59PqRn8jQlNblgRK6cCncSvwWFiTGhUp1u
pVtPKmv9mP/9viF9NdRqnAtRrOFj8v7RjFgefEnXW+iOd21/5zTYDsrPiX6hg3c+cbgMTFjG03x+
PYX5R0mD7asq7QJGgiuk2i2LV1qx5XCsCFy9MIzOQYkZBmTNMedjKqS2989U2ErZ21OFS/YYX8kp
MSRBexgcH1PDH60FcFY4bhM9qRA3Pr/y+YbChUHuMQcAqsWx7P2Fc82qBr/DEKgtfdeUoFkRGain
q/QivPhBWYT92zxJZ2urmYHz/lJ6CmlQwl9qoTL4ZJqPQylD2v6Z9uD1hKRhSgNUHOHuZC18NK+f
P+j5LjNffT6JzOvtWbdZFakgeW6+ehm7ZvqUK4+h8wwBpkmvYu1Sz/Ns+lEKcOhmowZGRcx6AjIJ
XP6xLKDhHIViy8H2ObfGn3jfLFrRSW5j2dGyn4pLDNDzTuvJZU/O+wogp5zMzfwsoY0b6OUuU5Or
3q4TFxuIReeIAwaK+97GlFsaVp+/4fO18NfVGU9z8Tn7C73/wLGhxqpR03grm23VlNtsLL7n0bCS
/PyVoI2NQepUfEzU8KuCtJak7X1d1IfJJMvBTcuXtsjuPr+js28+3xDtIaA2EE88Wk5uKBW1Mka0
YcOh3inj3mnBeVNkLWTFd3JB1ppxYTp9+N3/csX553858ha9MMyqpMWtVlfQfB4kK32S6tfeZ8Sn
8TGo7+vKev78KT/+6n9e9JQt045KmhUTjynMRcS5JsrG9ZgEi4IED8kqvS6KVk0cHm0nuPC4H39y
BjrOacwrThzvn7dLEsPyu5D+bDqszSJb9qI5VNm0NCIbwZa5S7J8laq1J8oCdwnbtaxxoZVPTlv8
wIbsihjRe624xKT9Ra54dzLhw4M1z6UIfU31NHnLNobEl3wWy8GQDkHUhW6ClNc3b4LSKb0yF/l6
iuiHFdCU4aVHlbOt/EMdhJh9BoupDp6jwMSnyi8a8mSLRzG1JrK8dEvb5scUS96oiuuovURYmCfI
+W3PdT1mLTOd/v3btCviYaQ8KBaO3ywG+7FsXax1A/w5razzzP57OTRXlkLzfZ/gUhBDE0hD5/uF
4XSG2f56eX/exUnpECZNQU0BBddEZ8L3cr+IWx+vR5GMbg5JyIqmJdbKV3IQX1pBznaj+dJEB1NQ
0TOBmPf+BSTWYKdVAae7IiSjXqeB8bOVx8C1guI6aNNtrzmrXraXciBIER6efdlZhUTEiEeFJbzJ
L6wfH86smTmCg9DMzTzrFSi5iEQEJalOcavhYmmCKk/NwnUVsHo55UNaOzd9a4euZoQXznpnBQgv
g0qKtBYOKayoJ6vXqEeOGbZkIwbYl9a2LLl6KXaT0aycRFxpdhFeqEI+Wi757Lgag1uwXp5MZlXu
La22tXzRDdo1istVYbb3vmEcEX9vpHG8I2Vp+/lg+/gZ/7zkSYsMtZpmjWgVIMow9+Jw1RL7RYLG
EkhqBXx94ZWeQ6LzO6UnMLvCKwiDTrYoHA+HUjhKTqiusYWd6U4wseRO2YckXLo5TkCJKFxkPj9r
vGqSMY3dMOzrCy/6lz/zyUSfm3GziJmRfmY32ZCZkalIUBYG5IVUa9eWFB+7QpBHZ0abVENo32YE
JaZPbRNt4jL8OmrtM3YmGAGgsggl5bWSUfZEFG5+rVeLpEoFZt/Tk5VWK0trbAji0ZfY+DKoxsoq
21U39l9yQiPcIbN74KfxUFp6trZE+JCmseYJkQeLaqgPcayv06z3tDLd4Ip0Az1tcD//6OdtCY36
fWaW8uhQBE4PJz6y7r4f0jmjN3w5RpP1ZMfZ2hQOXFbZboloqVTXHr/GXbNXgn6TtOqyU4OtCNPJ
5b0KL74rmww0j6rKx/B2k/XBRh769ec3enaeoS4GzWE9gsxxftLooKZVUQWrSVOfdIwyw7ZxpUIs
P7/K+SozXwYXKBD6WVv46+d/KRoE7sj4iJfJYrTELmkaNGJiMYxk4KXdXT77FqvtTB88CkW5v3Dt
sxV3lm0RNT23hFlpTrHKOmzkKhvjZBFqOJ3E4z5Wk92QWl+iXLk2jOxoc9AixXKP7bonmelC0ZJj
NXTXpItuQsvHGCS8GCtztg9yUzLNfJJVuKMzn0w/mkpVSpR4MWrjWsiCrkxyN4XadZrXlavJ4kv+
XVIq0raSn8FYfTe14NuIVHGKLoljzpbE+U5AFtiN6WDgq/F+Q4rSttFtgqkWVu+Ql9FuG029hlfo
ym3lVVOyE77/d8+d8yVtqFQWcD2U3JPtV/X9sOtygjb9IViQi+oX9SrrmlVixxvTuTTEP3pAvDbY
YnRoAcSQvH/AWMV0N+pkQumUl8ycdXGNq05PTnPdfeubt/9ktEGKpDOA2oHq7P3V1C4LarywE4xH
010krkZMKuQOWklrL2Pf2KgTcRl+dRh1x3UINEgdBM7jcJPK5ApaY+k5w6XsivNj6TwDwI941xzW
2G/f35MlsjREcYSVkEwsiVkfJHVY21rzEIbmzRT2a8uXEeMrELCnPa2ESw5954sM+R20rjgV00di
/31//bxUDI6KRLcOqCKLqVxK/o3RyxcWmfN5jrQLxQNRUZh2Q4x9f5VhdIxSxalyIZdPbXlX2pxC
pyPKptWFT3yGZECAwzKbVRg5LJZqJ1WLXEt6SHs5QrOOfTTofiY91b3v2mhKatdvltZN44cXrno+
irnozHIz2NNnSeL7pyuULjYK2Yow9x1RxYuZzuDKUrahxbPPdMslcfTz55zf17sdfH5MIBMQE1y6
zxQSY65FchGQ0QlzZTubXUpqeav60yozo2PW+Re2zA/2COBg6o5/kTnPFDOCpnRhpH68gBXDkQTK
sEm6Vy/fVL21HJlCjVMtHZ1o2EI1nj5/1vOqiYeFFDOzmVmS2LHfv94JGkGb1CahVsKnwYEXhC9f
ywlOntV0CG31WjUFxNJpH6mJO1W4KqttcgHHPjtZz/cAvEh8HWPrDD2Soy4Pcpl7CMfKrVl5R7u9
t1PzyorsJbKt74kz3Cb1hYLxo6vaMI8xBqRzegYtpzU/kGsWY0DCRYlDbzWoz6h675vQXpShfJNl
01Pn//z8hX941Vl6M9vwnbstFK2qhawZc6LpT8Ovl1E+PCnqcBtnNsYtwx2+NlehdWGF+GgOARez
NFCIzP5G7z9yaGqVYfu84La2V0rqLIZuerI5iGYSH1ZvH634++ePed6FofKY6UhoJEx1tgI4uaST
UHZXWrxAHbJLWucIQS+eC4oBc9at1nQPoyzWvbNpguRnJ7MZKmF/m9f/wR4AMVbh4TGCJKbiFLmC
k5CFTayyB8yZkPJwW0/mD7NIjpLW34adjCeNfsVgfxyU+NvgXFJbfrAHcf052gCgHvuFUxRWtQUb
dE+ZMSWlZxgT/veb3LdXnVv5/rossQ6AJ2Yi80TjcmlpOa+2MFvUZuMHrDnxSD85E2X4sNWlQpWb
UH72yXBbJgcHNX9kpkcl0K6VyF5larhoWmvJvDzKPmbVtbWSwmjxHwwIeILQT3FRmBH+9wPCIOvV
CouRwk8eNzSP8zLcADtdqbDGavIak1b25vke5tUhKJynCVlsyWnx89s4p3YwLom3oxagv4A48+SN
iBAacBDOxM2pXmrpeIPeeVHS3J5NV5Jo3Ihsuk9886tGdogrumpVm/vS9rQqWOgFegn51UjlF13N
oVwbmpfwK9ppurA2fXib8OroeXGSnMvl929LlcK0HtCFLETU76TS/wnTy9NF9qXLzHpp9ONLC/ta
HcxdbWerxh9IxTKXGeTioGk38/+0BMewtFJNfKv1Q1kiOiuQel2KY9PmiXyyW6rUsxiXzeoA9un3
dzpWUUa7kIRjs3Kuq8i4jbL+RqjmVRcMV6FQ3aRXAzcNw4WRKzLeEAZOalYTu4VTv9pCdvW62HN+
wVqiFNedVF71UXkXZ/kxdwTS0WA5DozLa6fx7ySleNNb3yIgONsrJgZhttm6Wag/mFQHS6lNrnKV
bq5VoOCInEsq7g+WUdZOqK6zzPjcz0gBAcZSGPZ7WmLl2WdeFRBhjoyyrlf+gNu8cqmz8UEpAuWJ
bh8NSLwjTzUyAST1PLfBDtribSySW5M1tKrjOw60N/1kXUBszun98+SYkwNpVAHWnS7aqd4nCZpM
tB6Bdtul4pvlDAQztptCIyGZCeXFrb5ukKUHqKaLMX8YGrUCY1VS0rmRizKHauQZn8/ZD7ZM8H3u
xqHvCDniZPeKCr+IbQsFSqJIjJ+XJCt3UlYv59jloqvJZitXdbz+/KLaPMNOxzWI5Wx8gpEzDonv
x3WfNyIEOIwW3XglW/2NjTLKif3a80dF3mvpCwjmI9k84thUvuYOtfM4WjAbakMOl63jDG4gQQhK
yoXlPAxTGy7DVvIX+KPxd2T0oIWVTG6k9c0c6rXL7ZmxAJk+8bVs50xx7DrN9MPKxtWYq5uiev78
+T4ay7hiOzNvjBa3fLIcV1FSK5DcGFk8W8jWsDCS6VnPsqekLfZSL9gse3P1+UU/KnUhZPx51ZMj
KT5clSYKzLDp/6KSvIFBvJOIcRxKr58DaJDoW+WFtfSjPfCv1zxZSmNpilF7oZLBSvEYJRJQQnCh
gP1oDWSWctamjKXiOdlUIAaLyg5mj2/a8IGqvBRNNtvJ3flN/a8N7H+9Dv8VvBU3/xqB4n/+mz+/
FuVY43zdnPzxf47Ra12I4mfz3/M/+/dfe/+P/mf9Vlx9y97Ep3/pocj47+lfefdrufofd7f41nx7
94dl3kTNeNu+1ePdm2jT5tct8Bzz3/y//eE/3n79loexfPvnb69FmzfzbwuiIv/tjx9tf/zzNw6c
fxlr8+//44fzM/7zt8ObKJqwOPsXb99E88/fVOf3Wfcyx3fOFfAcV9q//fqB9TsgPGwWwnogNtCl
/+0feVE34T9/k1T7dwQNqJjhl8Mz5//89g9RtL9+psm/zxmrzBwTvBMr09/+z5O/+4J/ftF/5G12
U0QsGjwK/Jl3iw3YzAwMUSvPuT2ziuNkjEZ1MwbGhE+BEU2xG2SluhgmKXLpJUmuLUf17IIGEcXH
RdhshpvAiL/SIjK3pRFCR8NTUJFXU2V9mxTi7M0MXg477r1aqaWb6hDxkzDY1FGbbCshX01OtYVr
Wyxz31eWReVk5OESYSk1+kEQF7ftzPhaFI650sqo9ibgALcTWzSYyrKT+2c5sTmsBOGwHEfzqBJV
7SkRlWRUW/kqQN06TzW8iZRgEXStuBnVuGa7V3HPapwBjVMKXyfptlaXr9V6wHn3K9IY2wviCBZt
7uxkVWh4jqaaF2nOnZMr903uE2qSd+YK6Y3qJdWjEtoYeKcKpi0NinpwnDyTPV/0yqo31WGlxpt+
bO6qMMJM1d5qST67HjeSixRGAJVEievnuu6yHqNLyToTkOhlLBvzJrJrza3ZZVxLk9SVpKr5ypay
XWYn3SHCNdrprGCXQPGcQIzXo3KbClyO2xlpNac7My+ybRyv9b5NbmtV+trXiN992b6xS/XRaNrs
UBfSLZ0mN7Ix/KsHGVguvHIq5RnlbZqVqdex6bupUNoNGsPn3qIHy7uvuEu3snAhC5KwXCMoK7Jm
iQgi29YyfFfD6bhyVD9KLeT+PlR7jO9TCqyy2GgNzOQ0c3CWRCKxUsvXUnQ+nqkZDZMFERl2HJsL
tZP9RSElm57+kCd61V5qpavIsbyiaUR+VGcupaEwF1VDBJ4pE8BSEg3tk2+1thAk7DPWdR9VyK7v
0quh7RNX9tqOv1uHnfBGX/+mBqpENlbke1UXf3dSeTkYY/JEvIpShMcyciVJL9gXS+lBaIO8K616
E2fDPh7tQwDrHctkrEPkIj10dUYVGUCsmfzm2Fv0MM0WX8fEKvWb0FnTHEbxo5F+lemp7eG5vDcJ
DpWFIa0IOiWDeVQmXFDEW9iMggO5nXitYW4KTsduGIlnbboKnImeXEoEqaAnoydSvqs682eSOnN4
07iShfxztJwFYSSUPySAeHlqLgFxUrdWJOreNGAg2HSDlOCVE2fiGUSoLJNcchax2V5J8tiuTRzR
XbsL1HWR3UStQGAKTUgPA2Wtj7KnYE3sKUoUL4PRDHlGaUf+obMQEuWG1aTBokyMr1imPWRtv4rb
LPTGCIV3UJarUkJfXo54GGoAsUfhlExLY1olTbb1Lbi6SfxVRNW4R9u6IQrGXExRc12Ibqv15ZJQ
rx84aJDTMJWPQCjxclJxsGj1HghOtTHztoevNb/HhaGfeX4y2W6VhS95P91NusbMnJ5iwpm9ljh1
YDQazpnA88OY7G086C+56oc7aWx3RrurgudJSYNlHQEcq1pvrune3hfa+BCUAjaJc2XG+Nj21jCu
bONLFunKJpWwrQ9Nc2GPBlEzuv7YoGLZT10TeI3VvapBBzJZbZFm8QyWUa5rzkNdqOEwHULiLqcB
y4AsH5ZCL5+Vwg21xsIV0dnVur2Z+BduNBZfG1Pv13Wl3pvyERHw02jcq1NurJi4WuNr6yGbaOg0
oTvaoUkdVbpdXpTLYGD1bYLo0GDchrPzc2r3R9rg5dKJDORKdp+uCY44BHVXbahwMacKwm2tJqFX
h/EXpc/knWFGLzrI8RZfmR8QM1cyPSrcFPfY6L9iN3Mwu2IvT/o+H6udJclYidvOGypcudsQkXlV
joRgJgPeZhHJyfZksBKVaubJU/DSljhaY2UM8c2yDjLjaBgiTAF8LVgN9nCbif65b2jgQv7YzHQ5
L66SZDsYqmcH9ndHl1JXK5Th4MTtrRwZmuvruboyJlxlO8z0w8KHmwnUMaoI0zW06o6B70mjOTcN
Rw2ym/tFXAX+QiCNW0TBuKkDsGubVIZ5r7lpRdJ7eYgFXMxu5Va6ulIMKJ9SbK2tIRtd1tKnJDfL
lUANkEbR+ldpmRfjm9rat6Norv3cvuXokn3Rq2FiCjvhJsASorUS1AFBW24tvtogoqtCN4VnFkXg
WRWx5dlR7rUftdODX0mhWGmqdifZGX1YYRarfkyO9dS067rBKjUtCEwg8AQ5yld5TBddhVUqwVyd
lnfXjZF8JwYH/CXPvg/Cw1x9HdW0uPrR9+LQwdE1a3rI/K9lqNVLMWILygf6mpaOthAVmUGqcL5J
DofmPBwyr/H3ZZE7m1rFJr6RvmTexKH/KrOYQ0aJHteG3BHF66IrtEVlCmWFWOPYPmoCb3mpqup1
aSbBVWTSdOlLeABR+mrUKREkmbkDRruWBjBgOzKwY5gGDn5htrQl3HHjiXiITBnuGxh+RawicZFK
wCxhISgzShxX7vWx+GJlJK8K3fHvmYmIAQpz2bbtF03p7wt2p40TPWBdoJPEkd/Y6cSyJLDQ6PFc
4PS8oxMT6PGzYo5EPQeJK5QIfqSm96v0u18rlEe+VS3lXl0H9lYabPVgGO0SAg2xR1j5wf+Xn0I5
vQsnXcHWYlBnI5Ry29jGWyGQxyUYoHrlxAaqx1HmFnagsTturcGasACO60VfwgPSMzzYUhNrUYsi
IWiCtRJwMBNxsS9EeKhEu7FpcXs6dpCLzgaSYFFy4SXlKzzcO28IR3hZtLflpWmPJi3vNPOG4ilv
7b3Om3cLIyFZq4pfmmZ8mKdSg80TZdiPwkEH7kgFghYJNpuR4ypjw1mwWti9rfhWJpW2bFXrWyh/
LZ1i64SdvtTG+KsFtrPWoecZdr3VfLhilgoLMSeBN/4hTWa0LvJY9zD7WVWB2Xmx41mNkmzLtPdk
JyWTwOrrPeT8pSa0paAMQe+pLHNZ+YkAc8GqOOM0yg8FwU874ZVnUcyZdu2stLw56FNaeBxlyM/w
WU10zj6Rfm2ooeA9aJ3XTOk3WS43koYVglVbVzQ6OBqJ2K3jhpyDtro3hPPViKtbEdLrVcVouVPP
XgVqfTD0OrlujVcVbzOy7ntWaSs7OANkAt2eJeuAX1LaV56ZOS9BZ/c72+TbyndaZjWuXJaenOVX
YS1FqA3Gn9C6K9foCuUQ9cqj33YD4AFOk2V5XfiNvrfa5klg1VRlxFLFPutO/xDWfbdBsvAt7oxx
iW8IK7xN6l8pyzd6o9/hA3rU9BT1izlaC7PWn4LI9kLsUrtY36I6qCJnUWdEO6T1T23o9qHkO14S
dVdplTyOMfY8hPW1bivRifcza1WsQnikLqyRW6wuPMVqmAxyabqtk2zlut6hLM8oyehajK20dSLt
oYTlFjiQ8h2vceKDHzQP5Yj2q8ERoRMl/mOlsZF5LXln+GBtt2kbfonsHV9RcYu0Og6Rc8Nu98WH
RgkRjAqmCFVP77vG1Sf1WzUmr3rVHJu6JT4DHHcIaapi6yIvxl4+Nn65aeRo1cpXcS+OjhPoq3FQ
31RSK7SW8ovN4DAJ/xDr+l61R1rRSvUs5cVtqWUvhuGraymzneVY1jd0CVDrFj/N4bkmwW0xOUmz
qooBs9mY91DXyyRphdfL/MlS8oRdiJXZzTT0OdjbKF6a209yMrxyWBc7xafB0Ghuk3Ws87KCXYas
MHaq+ocTZPa+d8x9Zg8FNqZl5war3k6/hY3poIYpX6du/JEW3yskHd6YasmVGcjryC5kt6V3vGm7
5sWycjhOnb3XOr3yCnYtUkWyN1/sWtSDfmN9b7pxR8L6yyjqaKUl4utg7/1S3jSZ8U0VRudFUcy8
bjU40yYccaWXKVkjAxIEgank/gWSHi0xliM/JDSWqdTfFmIkvbYYf8Sky4pYw/Nv8BdRjs45K6Wv
dSxfWeWNLVejx6FqkYShvg7tSkHyC2FTRn3jqzHYP0eaRY79N129ynV0jOebQvsayBUvXE9cKleL
7Ni8Xtpye1Tl6abGytJFG1a5RV7eG01medS/D10F+VJX58DTZrzphtRYFmq+twplY4pdGfRraRIc
aeJwWpgI8dGoB+sxDi1I6feakO+DNpPgChS1hwVL6foxBUZ6pG+oLGU1uPaH/iFS/a+94ewaG5MK
zbefRzXMXJgPBd9W/u7D7byiSE5bf/IydaQ6HTEa7BqWRo3NxyPpKA9e/aKlELLZq7vU2RZW/GIZ
4XHSup+ynKxrX6qXX4XDdjoQ/aG18pHpXHjUno8BzZGxC9gGna5bybl61Trou8uieXWy6CVWxLhI
r1t10FybssWrpf6qL8p7nbxVN7b2tnyndMEXqNPB1sALcqXimzVypGs5LAP0fo/jVL9BWamsaQev
msnicyU6J+1gcEvwJzeVnLccN0evUax8qUO2rqZimWXBdZHhcO/jz97ohXqEoDtRfC4jPcKQKkmn
oz1k/dKOZdaBVjqYrPDr0cJLCc08BlAm7kphz15QjVLykLfTwarzdh9I1YG8vu+jbxVHXcnGh6Kp
XQG5ZSnHgYMgV95OWZffRJO5KnuxN3umUa9149puQCXgQz3loSTBwnsrGXQM2OlAqdIc6HoO25H0
pW3nh2QSjDQuBBsZ5074XiQz1iTzXZdeJbfdjVH7GPWBS6y7oyGl12Uw7iXJ1rdmE5Fb45AyGJOI
PqixdRxZQpqs+danInNBdbDeGh6lRNpNkhHvgF7HkaCBKn8Qg7oRUvBdIgHNI0ZxG1Cd5LGwXCVo
77Qi/tE707juu/zKDAdgCdUiEUZP1wn3v8BibPCSJjlAgFNQWjsKobMs72ZofXHecCC9yTUTxLEz
1llVL2PNeg5SQpAXoXOg3vsWacGPcKBIMeS0cbVcX/uleVvhu7s0cejQW2xgARXJ2AzN5zTvNa8E
u1p1ShodBz1H4d9O2P0EbERjlNbgIAQpaq1yZ2ubSRY/ZCDpdS839iq26qsm6TZ+YO6bUC4hCQI7
+0m4S8PqvpUbjAh9Sjq1FW4bpW9JYqfLUbOkfd0flWJvh/ltoNmPuTozuit9nwUdbNy2dJPReG0U
vWRoSq8VjpiuhAppSXPtkBmwFMPI2Q5Tc63oRBpQuC1nf9kmJozWLLwebcXO6nPHC6N6lZP1wkTW
nX1c1v49NXPeLoJMxAfQW5VA6/F5CIIXKqxXIszNHSfWxSiKyhMFhuCwirxekQZPbYr72sSHzccD
PquHYT2o2LJb8mgd+rEothrAUwYTYMWx/rVWJ37/2D/Kba+405gvhQNAf5QDFkwtMO7qmuZSEUiL
SKPZVw39XlZLQQaRswPWInTX3E5NqeEjedVZQlmDzlAuxkxoqGX1iv42lLKWk0It1lqv+YyskWQz
nHclMdZbv1z7MshQpyHlMttKXQSzi0XoZN9K+ku9onNRrfyhZsHedohx6UJFXxRa8Icl5x+g7TtA
8t9Y8Smk/DEO/A5d/n9Dnf8/hJTR7nwGKT/mUfP24x/3zbfmTfwVWP717/4FLEum+Tv6CFJ6Hd3h
ePQnsgzR//dfGUb0RFWH9EfQ4z+QZUv5Hd8gBAyaCvkbLPoPVFmxf8elG44C7vIwmC0i+v4Gqozl
zDtQGXcGfjvsC7xJ/jdl37UcOc40+0SMoAPNbftWO6k10mh0gxizHwHQgJ4gn/5PoGdFSbuxc85e
IFiFIjUr0QBVmVlaRR24748VrMyB0rMzpOQvfLJPpLC9J1WhyWHJpnjr9IH7NPi46dAfJd6aWTuy
nNssyH3ebTbL0t+z/3auuZQJ/rdznfg7TyRDDrisDmaIsqwqF7Mdq7E6IKHze9pMGJ9IpvLvQKs5
BkWrdok/1cd5wA75vcn93Dqgi2dcxd7XBOnSI3jWydLSZjUW9noYWLh1g8r/6obtr7Roh0sCXWKH
sbUMa7FJJxTVAddbFq0Tf0XxekNi0bYg94STj55jEz3g20EP5igoY3oo8E6tF7OdUse765FzTEc7
WfshBDDb2hNAeg6TAz6oE1YbNE5yDsZmQXexJLV/QCNJ7EbhF0cxMXnM9MCoCpeZjaX/pwljmiHg
tTxC2NVqQLTDYbmLkyE9mrlMKXwimMLbOBn7DXruRGfR1GhrVNIIRXkcTUqB0xoT9MVxtrLxmufY
riwkZmS6TSG9v1BlL8+9HqiVYghBlSRoNL5o2wGZE+zysHopqyTeem17dpIWydLS8h8dyZu129Nk
U6uaPLKkHE7I4D1VeY6sFHTG+2uaiuZOMUhuE9A88QW84v+j3xWco0eV9plBPyuLGNnAvTGDyU2u
/3WSuVBG+p1X41U/KE9in8e7EZS49P1gfKUbqncTxtf75dPvv3nkAb/a73y0TLrUHmePlFpk2+Bj
v6z9gD2qZkRJZGgg+eKiCUaVtt4BOrgdstXYKaKZET/r9SMaJEzy6qrIWxIrZV/TLCwWg4r7Q1lU
9kq6yCJgtySezVH2dtQMFr/55iPA99ydAJ517WQowGMBSLYxo1jMGnvAtm6bIL+/650RySdguKHo
PLDHEF/N3aRTjImyoyuy/vWit3KB9QcAuBXLX1tUtNFPzeIn0rrYRAI5sqLtSDeyw0c9L2niAJht
E3zoqdxA2ESe2cgkquK1PI96QE0C8OK4Ljdmoo5G5uC5wYyF5BB0v8ufYQdyLc1eXZEPbFnGlXWn
zaLokRmW4WTdeZ18xeOJ/6E3sy78+qGZ9o435QewY0AE8lPfOYgiAweuRQOYtTdMSJVr521eNM6P
AJCvXZgT7JmYFej6g4i2xPpptbk6pSH1zrmKl5EIMwD8Mp3LrniCbHaUYNMLyK5ms6fjfTwRdRsK
f4Uz+HtPoiJ0TK2nLfURqrDLVb47bkE14Q8ALLhoVlfnPzm4C0p06itp0O22qLapfo+YAW89eiD6
PWLM3LxMZht/wAsFfhv5Ekcc297JT6z2kVwIyfSSUBtreDf4xfj06E+Ef8XWeVjbhIqjnGqIZkJi
4hbaFxO23Ln8A3zAcTSuZ8ZHoIYPzLGm5msMIz5Y9qead+jkvGMBi/5KA57teZyi0uTGHNCMMpB3
UASEbQ4/259D39n/OPx8Lna96dJqlb8GJNV+6qrkWpFRXXLsoJ/kgNxJgzKEHOk6039mMzjB5OMd
lqfHImtv/tyVDAVGHYKkLpJzVk3XJm4+7e2M2U9ccJoW5ow//4yqqE9VMRSPo6boNr0cHrhb10ca
MAFuUFt+T9L+LlFe8pzHFt/7Ec03SR2V3/tDy5P0e5NLtN3hMtoFWdo8W1a+z5HwGKb2USXQs7OC
llxz1p2SMexeRkLYbgKcZY1kUfdS9FWOJXDDLjlpUPpNsJd0aidfxPXIXnvajMvcttURhcbxMU+r
+1D7mwgSwHY+UcCeSfF10pA87e9iyO6MQFFu0VWPvTrtZRhV+ELHwtr1Xe2vjTvp/T3W9/wpiSMU
KPwphRZ1wl89gC/fLcR+L1g/VMwN/u3D3YdCPt54upcdVji4FT+ubSbhRQ3YHfyXcFIPBFB8uoSd
Tq++PQXLARTOY1BS76rp2X0ix1c7i4HjTtoGOajRu6JZ49cRD+zGGSQQiRmFJKFnp8e8rH8fGR9S
/vcpurTtPvlNrOoChYSAPneeFgE0qbwav/F/uZzx2Y3Ylqx7CIkv16rrhqONPNAxrSOxBtU3eWlR
fA/1w00oua+Axf9qQl3m/w7tIRc6h8owC39Jy7sXZe58Dego107pMBRc28RnC8u3phK59m7Y45Hc
DMJHeU0f2ZmPIkjSsd9HH2c/x0HgbKNSiTM+xknAW+/cGm0CoiK2j9Y4vR/i0tkLDy0wP/nn2BR5
sKMxAyKPrcrpjqMrR4cMyj8vZ3xEFhcXCkw7c6q5sPF/Pi2P7auVogSuZLqhqE+i+yNDm5vIqV+C
seUL3kbDj6RsT1OaMK3H2i44tzq+yDnKdiSurw7P66VFiidHKHFxme0+vVlTnHhPnFdPIL6Ii6Mt
PWcsF1+qOfL/6bxJ/4S3q8w/L8FPMNbb3Pzz9Nxsvf3LSJGF+7Tk3QL6TGCGl9gwomYnodziJyfj
M0fzkJqJBOz5wFG/4/4tmClKd//9JJu2l+8eZOydPA9yPZobDNAiNj0fH2TFuOWy2rN+cWE/tlMd
PQAcL05NSlGl0E80lgQ/u8KLHrD04afqzR/B37z5+4kPS1m5o4lXIY/fxRu/l4Q/M/qd1wCUtNnU
LfBwO0f6dpvdjrTPnppqLXiAPvGssRGob2ozbQZzt5kjE4ivow/oto8rGuft4pGD2mc1MTTplVgU
VxmKwkUfFwfwMMljLj17y2xURI1pF1H20AIibiypIzyalAuucnng5HVqM6DJRnLIADe8DO4AJAtP
858VwD+CBuo1xzJ5PUcE5Bcld00fBXvwonRlLcAia7ZL7w+rAfIJogmAFLo5g7oBOKFmIH1WY+Bk
BOg64eGvum6iU+Dm8jxgPX52t+YYuIfGWxkPALOjxOoQKq3YXujht1vUaEwhqoaerCTvVjka3KyV
pZqHmIf1g/EpGkBHj9oaS6BjjF129c8qq5HQp+y5Csfwwl1Gnm33GYRuFD5Vnl/Twt0bb9S14uRQ
5NyMiS1yvFMelEOMSfJ+WidQlkAP7I48izjOllNYZOC+4IqFTN9dX5Xvrm959n7o6gFi6NBLHilt
t0XS9Ceokv/342LQ1DIbE1loEBx+zyG+dgDaQuIKvQcg+/3xcekiYEFslhR/AckybMzvz/yGsfLH
L5Uo5wi1ywIAEv07nqcH6R29pijubnGs6dRhxML+julNtRposBhSiKjlwQgerHH2UYbKjzmk1NeH
wD/eokoS/NVXdn2uoLmwH1XurSG0O30HvRWd3Yvv0wQWmJ273b7L/egLoc69mc+BIYKevluem4kG
5xq9evRdOX2nTfoFfZSLL/hNfLpgBqHqK4SY/bhGMVMtzaK8D0N27IbyZKx5sd6H/X3XReoQ9mUB
HRAPeqMDbl3IgP69njenAtRwO9W1/Ho1TYAFSCEDVCWwcYs7rq7Q9v8yKsf5FqK54bqLWv3/klgv
IRhZHbG/QcfH2YEJHdzMYOTnonbdRy+i/IQORPnSnP1vV9Wn1x6e9v++NchHECqYW3iRgl2N7kO2
Zhx/fpOW3ShDrAOiX1B2dYjuJA8xQpOckc4261zrizFSgLsIwFUlD+QjH7/3eXigjUhO0PXGzuzN
LM1zhmY1t1nzFMbJuLKx5kPLD/eIgmeya0oAWIg+8rTPHBnfPCtLam3nOHM08OHqFBM/DmGMPIAP
vF5b1c0FogG/BzMhu1ghMfO3z4QAwoIdop4oSaYI4D04DxyK35cx0SYwTsc/kXmMcNv8+OnfsX7w
oEiuGzwBK6//Bu/o3EC9Q4RFMe8XKQAxajh3jt3bEDQcXwtjt62PHVqZrL2Wow6oQ4yrKvCHgaSZ
t5448c8WT/1z2mQL4bHm5I+df3b1YPwcQhzreHT85acJM6viDNklFxpHHZSX9nLiIWQ7JFig3M1f
KsWdPZGkuQAA0VwgwwJNE/gBcxl3t9hU+OnF71IIxPbu0+TK+D4MIXwxlN6Tl47RvZ6r7OjdXKMt
3x++SPzOUN+zqn0zlOJgjsQw/j7K3o7m2fkoGUJxSF28ZP/7/gdiF7/8j38cgHRBgkUXgBgpWf8T
pJ2FjGZitOtf6GY1Nf46LONNzUbrlEXVPYBw/d5YN1fo0GmBIhdahoI/v8xuto428wJUoLshRPP2
IrJOXs5Ivx1jANbfLmMmTCwHX2QFCEcLqataLIWcrG/ELa6yrKHLhyTl2EKAok68e+UW1etAdXvv
trAfbTapdSEtCtkxW+xdXgCXGzDvlGLhunYGUT96OUq1Y8OSV31FloboiVIffZqkKPWweutbJSrb
Q5X/BNFxixrF+ML7HE13Aei4c7KA3puIrA6GcyZAKmjN7apvT+V39jE09+xQjcBaeEm2ASf+98wc
KN0OTViSvliiEIXvMWp8WaXYo1/FgBij2emKx1GzMb63CPRoBahI0WulczhkYgDHUAo+kzaNj2dh
vqli7L9Ck/VJ3uwC2ZIHE2h8VizAnnNE82Am5mvlJnlUuP7Caaz2zq/Yumqj4ozOQMhJ6aNQr0RK
UpCDUyXo8vjBbyLMpD7ThM4nEX1mrc98u6yJMH4T5nJ1u6xxfTr942WbWP5hIWDoJx9udhAaQegD
Ah3a3y5YHB/fRG3AbTGmBf2ZjsUKiPMATSSnClkyG6kyaAKgc482K3x8F6QW0wogQsSY6U+BImJh
uLyFmyClr2Ei53BzSWOaS0YluWSul2+4aMcz973SXbQ0687lwXimwRvPaBICd1iir2kyoNtGhoU1
VJH1GWYelRMIgoRZugVsfTzfpn9fxUEmd1HXOXAEybqssXBD1rKrj46QVb4yh2ZorIyiJrk2hj34
9fFd8Bw26hkQb+ODla15WeJyxnU7pPjkb9rQoxvaZPKEhdII5CwaV4XIf5+MzwwE2T2A2HVMNITH
0kYZL2At++2bA1nc/r6C8aF6F/+BcmIUeN/fAMjIYfkH8SIH5Dtsnz6vBAcaAfQ9qR+qRpXBXgDF
gVYrviInfJ8esAKhJTBe/v+8nsWHCQ39HpEybnZpCAEYY5qhL0Gdm6qrMVwORhU4mXRjTOYU5JQI
8mCsjhb9Y88psM9Vd3A1UQ95Xf+WYxtHyHIPg3Uw+bNbniyLYrZhPRCfc5xnMmhxR9dVjFJodmc+
PnmMFUJaZmjNqr8w8qMZj5A/a8Nyg5IbOXkZarx6h2SGMs3vk74uz8aigDSsMy8M1rdKhKiDOV46
o7fs8RW+84XyVuYoD1T0pRrr46BzRMbvj6l/B65h9KWNys9+b7DxGQDCHvVmO6F/+IIZoYb5T0rQ
2hrZHPR3hpw/cC3Qy//4TKcBq1pXWf15GAGBsQbaJdvMj5MTGv3cx6xzdo6M+QBGB3x9U+0ZaNRQ
Oao2lRdb+yAsnQfR6xKN/iCgDnMXDKn/dY7AOhqcCZvy3fwu6xoHnyOnjz+/O7Pm2k/QZ2mApBC6
OOYBsAHs95ieO9a692YCSgH0/g8f8o+byduvATwYiC/gPzBcPn3HQ6VKB/0bu/OU1wT0whANes19
ZbuAk8oOiL7bfTTfV1mCDljo53gM9C05+80ZZZaVSzPBynzVcYl2Xv/9T/Y/6qqB1o20UQR+OdKR
aH0KJY6PfzkP+z6n6Lk4U5H01uNEwxqts5H7rAFG6+PxNbTzdFvF1N7+7W6yfsQ0MEf/dCdO+9tt
ex0A4MNyjm5EG64IR49zbJDN85KHMX9y8aLM0OFxZI21GIbeX0HKhl2tBNBqczRq39CV7FokwBGM
+miOKyT6mv33LwUSFp8XZGB5+0jSokqANZT3WacbIAtB4rK1fqRNClQORfLcqqNq5chOoV0j1r7z
ajfqY3WOXo2DF6UG5uqV8Jh7UMACFPkWb3zmzIlP6tz/xFpHX3W+1sfr334oF+H/Qnx0UpU3D7ke
+vDKbL+6v+1qdIIBifrZk0R5Cp7J0e/cpcKX4yFtM/IYW30CbLP00Zs0Jo/FFIhDUOEGNbPKUeRR
n+BTrFSMC3VZnDBMYPJAldDsvqwY0F981eXOmEmON66bOXJn65I7o3/Pmvr8PGvq82bW1sGfznVS
u3iSOWhAU6n+R0c3v2c2K26DlfS/pjJ19sZlJjts7ffCrf+XA2IEAR53WikIzOD/JJcFdLK9ZNXr
/JLomxRyiCO5VKPdHULQn9ekockr4GPLmjLvBTv9VZJUcktVh+ZbZc0e+8pjj06qoAbdWhfjUlxJ
pLtKthqIwCq8G9x13HbFhlnogEjwUrtUEKK/hPqoJBAkR80l288TKo39U2VNSxM2+81Furbo302g
ojgtPBvqnGdO/enQ1xVqICn2m6KU97YV/GzxmXgZe1lsoFMwbgNoMLzQTl6CLhquQEr+Yal2E9qa
3+voXYH2q+gHBLFmKDGBJv/p7RBVbgOCUSB/NOMQrUC6q/dt3p2FGkFZUsD1nxJZq5M5kmnR7IO6
OSNF2IAWrIO1mQ9UjIvYu2Z2Fp5iyfNdCejbXWsN+SkUE0hHRa4esVCKAerj+fcQnKm0K4Gur7U2
Z5+6v0I0LVgUNjm7KDOdUBcuUDSJRkAVsMCuJpCgoZ47FvcFCD1xOG27HPBn1rsp/wtyB+2qGBn4
BnolNQ8BiFLHSA+zry80ywi8vlCDyGPsVtqr7APIP9W7HPDIr56ADuRY+mRPMsv72gbRkbpxee2y
cbgKcBzwvKTPZXgJwwmCFXowR2aIphr6aVo/TjaZszO+Ou4BOnCBzb1lYoFl+JKVDd3OuVuT7p1N
qhO/JpX7FmtcJiKwyjUlPXpHaazhPEx9OR7yLN/leevuPC0EvJhnb3bIgIEI6LQnYvAvEzoDdUVe
QR0XlnG1eEUd7FadjIUb8re/l4BPj8IGIv/NZ0IAC3h1uhFqKSgb1j+EZxfroVXB3ivADs3KMfmW
e4W3RDlshIpVXnx1AIs3fkmp3I9MiDWKPewbcNIobwROfAHpKXhw/PYJbBD2DexXAGBiRbeFBUVM
6Y4MBHVaKQjr9moIHgtP8qdWbkwtwwctQxumJOFDS+PNyHRYguYQulRiwhK+qUTM/qDigTXRp08L
9PM9LaAGZYwQOj1B9PGDq7yhKONi8n6gFUSzD307OprBiiaxqUYkeGefD3ofWgGjtnqLKbLMPuLJ
I29nmdhPpoknNmDEGSCPm7BqH5k1jXeij1Fr08NIQDr18dmaXQFv0Hukcotd5Ur/Fsa8IN0EdhMt
jQ+5cGdFqhgNCeNILUvV5HtHVfGXKrBAGPFKgIS0WU5+vUtbKJUYU0CW6uDIsl0YswMt49Lb/slY
KZvkl4TcTjSePADkU4jwPon5TwECxCEPUMfsfEUXBlUx6v30Jx86tOHL9TFu9lkEYKgbfOPTeZ0X
jQcyaIEoK/nWpXn6jH5j1tpxGXYKY0LR0hXqBhlJkTidkj3g98Gvj6FpiE2Fr0NJpdX+0cptG9Us
RDG/R8s2PVQ2KoS2zYAYzdg5IFVuQ0APE8YeInVG7sLfW7WrG5XqmLgn7Fxb6NHjMcA7351XgYu4
zSJAyyrGsos3ta8ThLmeBfD3Bz9HvcWYdTn42zBlxdqYaOfO11400O0tGELqSzfr64MxgZZ+AZS8
uwRJ7TyzFIxDj/zV0Q74FCz5H0dS8VMZOC9mc2JcgHsckK7hl1DG4TFJ/Ss4VEjcm/yCk0/2Aith
tZkX63OWwcy6FdKgn9IPFrXlXkHYByISFG+ftkOnmor7e6ZsLOTdCCiusTl4egDRvAEGBUeTTCXe
djFQt3+7zJEJMxHGNIPdhs0BzPFmCyAXX4iki7YuDb21lJy/gEQ3Lvg0Tqd0SOhzPF5YCL1SGxzh
w0SLArQYmG6c+yu0d873xpRtcegLh14B5P5Gm+B76oBIkwRU3cVM5k9gax5qvWA2fq79aNrwr/4Q
7547bkEdxyBsVBCna2MamI0B2JiJGYkz+7qp3ZWTvbca2ztRm8kNPn42cFQw5yF+M9FhJF+Qyudb
M5sglTfeouvKFaeJA+RbeScRi2qdALe99iaILClklRbJMFTfkAeblpwF9NAj0Q5NaIqHnVffwDP2
t8LN2k0z2eW3yvVPHF/2x8hn8e30SYd9Oj3vrJXxYwfsQ6VboBtYZL1D1HkS+vgiRwdbg6jDSsC5
NJODvwMwd2MRtkutQbCJuiS9hN0TVzSMFkgyYSUJ/MpKcXAjegFMhPFhE4uiePgEve8PYQV5SQcs
kxestOIHf7xOyFXLpRMXaNnlenxDvI492nFF9WSl4XS0D/7UPJToBNj7RZcWvtS9HSDtQAJ0avq0
mQ5zq6j6oi9fS1SvwAxsgoPd86JeeNzBeDsOIIF86MPSXros8EEe0lO3ADN1G2pSbsUAYQXgaapt
nxfZra5SajPCvbk263Mqg3IrrSZbm9U7mLm/Z0WfywcowmwMJI69Yee6pnuqw47vZ/+Mrhv+njTx
BmY3h8X28CSm5gqOzWIqUv6UCrUO+3x6cSEYv2c8t5CxrceXeIDEb4ySxTmNh1uYNYX9KVdoDmwW
PFhd2BuKxoA3yIXxzSuhT0XyOfjTcuqTOV8Z3ym0gNCLrfmiEKs8tp6ILrHWPNdQl5wPD46F5iV+
TSBBKLL2GFtpfLQStDKDgGf+0nj1GXrd4/fO1DsK0DKvFN/ShVO21cUnWPsOoBTgqz2+eA3Jd4DY
o/ylTRPmAh17LB0owksKlUEk/PL7+V5G2+6nvoTawO1m9oJS7bwcGyITYoZW3/gskE/dIO272T/H
mmveHhqLyNv1hBxR45xYvcSOJr2isOKsVEPiNfg8EDrWgwvu0JT748FYdHCie5q+GMOcAyVeF4J5
kMeZfZ+uo4r0T6KiRAPRPz1AuqkliYFbRaOUf+xaUpU2OWWyfG2Zm98hzcxOJvGkGlD9U2w+VqQh
RYMuNMhG/du0mWhL8q0Bu/5g8odtfOkgPX81RgqwwMqlEdsa01KdA6Evdb3lLtPU/quSYQKZh4js
RjC/lxSdyEEZj7tk5VWlXA31GOwq0X0F702tJWfAhKKYeyH+AC5ON3lfo8IXd8YHdYn4IkYL8A5a
bY01jX6n4duAyw59iTeglI2/KCBh/RCxaW3+UShiFxsbmbm1SYJq8tgDsFGgiifDo4mo/Qz1yAIs
cGNWYRDdDTorYEwHlJNFlfIBibypOJY+9LSwWjoH0GQ4T1WL/LjD7AF8HnT7QiuzIliZqcayX+My
QsfYOJmWSZKgQj0W/SpRyrmysOlXaMTmXJMUHZmUPhLaJ2nkniyzbA9TJ8Y3kgOdlbF7wlxUAfXQ
6HKp8WPTd2+sidvoNSDiQxSk4f1k9d/Mq6ORybTpSyvfOvWQHICcCPasoA9tppqTQUG3bpHuWVyj
u4x+pZvByulDCrXBk7HmCIOiNme9XcNE8ESNCw9P/GJ+L5qXnes0DKzSX5/cxgx7l52Q1zDG/Mo0
70czR7tf88vSHFU+MqZRHZz1x6qMRHpEW1d2h30j8JWCDCfbkcBfRplCcgjqh8om4rlj0NDL20p+
r/L2Hjxp+r+g/dEXWobDcsq1BCj9V9M6r0UQF9+SNEiWBep3d6WLDbVreeCjaVKaCNvwxEkj94WT
PkRp4UEcQfvMRBE9gn/HsZq39AZcJWJZQBF9O+dxVJFtQGA84S54iBLm/3w7yBJx84i/D/QU2IEX
i/XpIbCz6AT9gm5aDDXyUB2xamxF4IwdkAJWFVi7m2II+QMXhNyVNkTsWNfa2bLxSbKCnES8MYsD
vH3qBzFeMitCunIix/n9F+K3scF6L1/eXn19c21ZZK1DB8j9gafZF8S/ONTvfnQcxOzeQe0SLSsb
tKcsvXVVoyQK1YCFiZAd6LltXaenvOvCc0D9Elo/obu3IuQ20dmAHErsXA+1How5D3VlbwcvY/vZ
1QXpsPU0M/3ZqZtui/rNGjUVdnZRXL9XAEfdR5YIsKWawm0f+hakDSLRb1gV2Esz7etArpjAziNB
Xb4S24hn8cLrvXgrsnpCA/KiOAJq5Gw6p8bN4/vohgy629cqJD/VRIq/ytRDDls3IZigcWFVtfqR
WoDngXJHoZQEnZSol/WjRIem2HUDrSZUPUqB/kV2l6YbM+nxNrxQC10q9KRxJU4BoWdkr/bGtCC5
dCAJwQZ/SNsSeZrsCer/2WmqSvRwIaB4bCD+lK95juoey1AcBHkRJUFzaJxmSPX07QjSWVqDE7XE
OcaYeN0G28hX1l1KGZQolF/zO8bFi5IqvtAqjy+9PqpcDvJnWo7QnoQ5pFLtaJ1YC+xewmVKOV4r
kRpfXBeFYBV+LXuXHhJVNssCKZ4q98X0jEazIFuj/9DVDIn11NGK3oMOml5bUqiDM9av87xX+9F6
KCH9YHyu3XyPpBJYKITDqLbZyFH4S8rvLZo2ryBdKyEDYIdnxxnRF0FD9v8lokxsiEqV/ouH7dk1
QVkLGr7uk7EESd5Zeg4rDSAodKR0rPVs6bkxCNK/ctTmDpnsBBROxuXteUOPh2KrUOC6LdcNl6Vo
+gP1gQGnZX4eW8d6JlGzrOup/0Ktpr/aTrHPMmk9+wVRx8rLnMWgoyAnEG5Fxcq1mQXnulmxpgQe
rAQixlzalVl277Tdu81BP/QS9Gfx+18gEi/fQptXLJo08o5qcq9dHk7oGQ3CKUSTgFxwhqi5mgHl
/7MqJVm3tLkQg4WsGxR8GW+R6dWLv5szG4nc9i6QARQ8ydUUWNibuegwWnpgEceTNVwEA1IPntk9
hzKHQB9Jz0INS+lQO7TibV+Cbrfj0nbXKH1CRTAIsr8a4JUdSf8KddsxJ2jbJ92nfj04IDejvuQc
QmuBPmVYJFqrGz4043dxMPVPdhLWdz2UaGY/SkviJCf5I09y74qPz9LOvPiLybTIiC5RlCuvxhI0
fHF6NA4wlosk6LLvKnlnzD5p4xXqytnWmNwL2q2AUsfKXC0Y6/EudC0Q7iPagOsrBVKaMaAPtCYg
GiMNX0NrfjHQlv3As/fQO2ny5Hv4gJVu7m1sLqvTqMsh2E1vG+hd/AozL1/gFYxWL1NibTs2jjsA
W/trBoDjwoQICAAA9my/ZoOFv0jPgId28/4PpU3T3ki+4RaBSoN4sR2iTOb5+GBAq/5jvs4DVSBx
4jJ75ZBUCfqqu3c8q7mmLVpSlE1agV5bt1fjK8GlxUs/Q+9sHWImJkgjfzpLWc5ulHFrPZKgXxTT
MlIx5HJ8aML+fQCoUP7g2Qk6jPQWEC6h1zYHM9CcVBtJ7O+TZTWHIglVuXBDtznYejAhxvSLFueZ
w/nkd+eY66ix/van0tlHQUD8vkJ8h0AoBbUGVJt//L6a2m7YkHvDN7cv8k2egELt6fWEowdzVLIM
n3Vut1dw+MXe+LheVAwVwQTqAA1az3hiYZxdyqNTDoHwY9qH2ALJBJvRwIHkyYej3kXXcONTb0f/
/3GDW29akkxbU9QCgBJkcDRiPZhtsTGh8pMeTBXLmKmvxDvTzM7B87nQQIwWn4JnM2lq/KBMq64q
JzxGUspLNKa7XIOVzIB8vYeO2J63RQKWPWZTXFygiw/hCrv6UadQYQPtpX0A9c/dQVMt37HIT7Ev
8CBlpvrgV4rOmvhr/wrSzlrkmRJ3pYNXclA25SJC05uXZMQr32LK2RqzUOEXCx2bHwoIA6Hi6J3R
wyh/4ZlsdszqwF4zppggzDzQ8TSIfnz2ir/Q3b14GbKiOHh+pO9sXBrkNb6Skd3cmVnd7jhmRQ0O
gq2wncC/wFzMznkC+W78C26mH3+RUV88dHFRXZuenNHIlawJEXwPkUBnVauQoKRR0nsuNO0irfgP
PBzfoHHiPXq28PYBmsluGiLq1yj8YbUh+/HpRNo5f8CTu6bG//59gRQVugEA2kRc9FiMDNbvHdAS
chxdZcVB/hworEWefShoQu5GBOMmQf/XvqMHK/DogfXVA0sSf2ss40dlLawXsw2CJjLvQDXuhsHP
92MgsMdjPkTpQhdKNiGdmr3XE3WtqqC817KHSZ2NV+MqIAW46a2iXRnTTPhu/BjUHfCv+qQQfM9j
w6YnY5lBUacEXxhZlR4skrVwQYUNpybcSgiTrCEy433FIhMab3abHQkq118VRwk7yscnAEOTfSVC
sUSfGNJqdN+0dNFwBXpOeLJvj7x5lHkrt75fH5LOdhcEn6WtiKfm4qPodRvK1HcXfkaydxNMh5gz
Qn2GCS7K4IcDxagluueBct0nHYpTcVpBYO7vI/RCw4yxgbuIIqinhD9VGYNDpAMtZZ9bO7j/lAcw
5uzjIwTFGv9oPGi38j5l0LpJhSobGg4xCKfcgVRoPSeCvvp491+M1bUXyJhGT7lL8wc7ZBeUnaxn
t2PqADwGX9aks57Be+XbAKlWaIDiGwdOZ3HFu1o8NPiDsNQmj5bAUDFISMWlqA7Gh3bRW8j1jlsK
+Z+DRa3uYKEVzCHO3AggnDfbHM0xkY42JrZ9Z4Yks9s7anfbxDEkL+4YLZ/+j7TzWo5Uydr2FRGB
N6flrVTyrT4h2uK9SeDq/4es3l09mtn7m4n/hCAdlEpFkrnWa2TOXWbZ5ZkZdtViKDzIS2PJZi8g
lHzrZxWQihslnlgeaCba/Ghp2jUrKGMuyoOKt9l9bpYPM0nkMNZW5CzaPvHPNbYkH7rFFbbMV8K1
OvnmMWnq8F4e8qFO7tzxIgtEAwk7E1l+xZti2ueTyMyFbEGNn+STqRG2nYd6/JiOLvwJZpz4cUAp
JS1EepElROUy8hfRPBvFj/KQpaS4phb4xq3OLEPW8qjpZ0kfnvN6/N74vfGS2KUrSyU6SC9IfvxR
Iud2LTWZrr8kif9HWw/PFlV5NVsFpT0drDBWD/KsFcN0PZN1UPuNhSpSOF9dikyi5ZYHhAt90m1O
l0sRQ841E+p7Fqf5wiHnvccaeNwPWZeedJwytpUy+nedwP5SIe/5WGRltDLzsH3JrcpZ+IK8xdBH
P2L2k98QuufnPKDhEkfxwuwjNh2oVi1QHURabky7U1Yp7lc7bH76dut+yj0sgM1Sy14KuAwr34Xf
+s8Lin8Tg8Ag18UofJ5UmUxp/gCqSmw/zEXVOC9h66M3KwUeSoyuUoFdkwxfDwriB6Wqpgf56hVz
axY1v1pVLf3VehsrW3Vr2Hd6UT78p/HycnJAqAOYt+paH495hXBm3oYodv0rIw31VtBtbt/rSBXO
uWc39sTJ1KNmyX5ZvKANU2PwaosXk017B3ZbUfR704zKt8mNpsPgFHNGliKRQhWNQWNkkqRoBw7s
rKqtzlOrFW+WVaB0VKXbzmq9dYBzwg46abW1et1+Qd7uUW4ExxaNRBf8/lMsLGvXIIq1DdrYeVF6
4zGCfbsLrNDcGUN1UJsif7cU2F4Ry9yzaeT6MfSAZHmF3b9mjf0qo9y/u2ZN/qur0/sYFM5dXW94
K0SprCDhO2fTRelipaXQceOiO7ag/wjfjIF71knBno1WuF/1DLFhHsqvqlH9cMIBz4oy6xZe5k9v
EKFh2dt2/zI48PoyT++e0jgfV1VHkEJV2n7tVqF5n+dKvwHnHt75daluh85sT7YwnZ2uDN7Bc53s
YCjFsMfUTz26VVXsRht+uRcV0bYbSucONV5ljczhdNFBuZMCFN1jHhfpKo7c9rmpdfbyei5embiM
RZcN2qfIQTe0KYXy2ZmmT/wl9TcWAGcH+eoflsg2ZleEh4Ckza4S/Dm9maf3YzFWD3lZfR1iQ3vX
AlNdNYFWHRKITG8a8lmyPhtaZ1sDhNoMgaO+h4G1C1M3fBbd/cDDvZ88FKZK1Dcg3zZYLTb9LGnX
LcIq6X6MlRssOrsrXyI/DTa6pRjHFpXgsxtY4A9V9GkTYb+iCtX9UJJ403WWubFRwsSICtnqwki6
x6zwjY3Rqf3RAZzNhBiUm64Oy6cmi5kuQyP7alXTRivr9pgUUYqcYekeSfw714Ms2mTjWINYIfqd
NGiOJpD/nk/VLOZUdrqeevNwo53yI4bLt8vIMzdqxdJRi3SvKx6egwK+lq9G+qGzEWkNgLg9g47L
eeGY+Q8jfBdTOH3LeTHD0MrVB72a8p0SI4NrKoF+UUKXR69yqq9NgIDcPCZ33Z+drhYvZWYmm46f
3tEyEPtQtNxZaVo4EI6uVV6LcXZgNnyK5OpjPhjzKkXW1930BEzwV9WtnqzkkywJX4fjk0bN9Rp/
WycvIu8w9OmnzAAmYEeutYLREzx3fdXctZl70ZU4fJZVttUeGpLJ9+pc5aKmCCc/UreyMbbcDJQw
yQBZ9PSReJy9NR01bhCR7dcwtu+MFG0rG89z/KKiY5AmhLG0Pt1VGvJo/RzVgmsXL3rda+4rw+ie
9C74o1s3AsvLvDcjccZdSZgu8wSgdL1y4eNZQJLlQRazBHXqwcItlvCRcfG1IrjE0QG1B+KVskoR
1mdD9dpfdZPNgw4MoFrLVlYZ/5enAnGGf80OzfaeLpBAUqs8nNjpfADgVEaeTUWc6y/kP0nGbJhr
y4OY3K1N3O2hml/kk+dtUQL4VZrbbqW5TfZs59c6tksf2m49f1+zma/5u/R7HI4O9VbUOaJmPcq5
C78TpFe8k9r0QOFde7yTNfIwAoraIomOus2/NjR2yi5ABopdN1NXXp0fwsSCmDNn6HjAiztU6Hay
JA9mE1lbJop6qVm4ZwAsd7tl77njNsy15QRuCVp55907Y+QfIiN+iPLYu5dV8kyJSNd0wYS42O8G
oltIoWXBeBd7zdrMJv0SzKvWMatQ/U+UCthJbj2FWqweWT8kizHTv9bEeZ8jzf0xtXr4Umu9wC/E
12bVS+vONI0QeGnQ7MtCeGuiURCCW+sRT6zyKSnzbZLZxZudi/hkdcQGZXEAr8ishRdxPeTl2zjp
0VLRDnZRIlee5vife7EOnaSwecyFVdwF9XrSGpgAjaLsWUq06z5DV2E7TtMXSy/EYkz6dk1k2n3p
Sv3RINn6LetJoQwFDCegQTa2uGTS/0MPopsFgtSavoWXpm2msiWpoWfZmT1wuc5KNXvlXfYd3pP/
Q9ffuxa3gRSxCnMHAjtg64Rsmu6k1kWkhXaIiZSs4RBZn9RS2YSDlX3TlPRXDz69epg5lGvHJn3V
lMieY0LKEnzGhxJS75ZpzV5ZLwG5QCWIFFccrxA5P+yCUzQOp0ENkOFvyKK0SoPEQBNbiEEJ/Weg
mXeEmZOvNXIRyCB6/ptbVvmSRWnyPPaRtvL5Yy5p5LWbHJzx2QqzcTe0QFlGLM6P/oBrWOEW7plw
Y7qJa1Rm+I/NItMklMcgw6SPNfh0NqoRqo9eGPtAVcZPycA7oBw8YuZ+fR6g0yxkvek308oIB7rN
E9dQDX90U5PKwpycGUwZc67WWr+6JQmqIYn3k1d78mbyFaLLU78HKOisU9sNT21c1XeplvjLAL7p
Vw0xq0C1v0WqWiynNvFARqFQ2eAfxIfVq7ekyO4yO7G/ZWn6I1dE/exUVfl/LX2tDzB0pipPM0xd
I5ymWibszX+NPbZDojlpV4wvoHW8x9p8dY2OiRcFpoPVe8DL06R6z6K4XNhK2933ojIeBl1DrYn6
ZErWGCyvQmhFGCcPyV5uRGQxaqw/i7LVLtpjFZUP3uSmJ1+LxCash/IxrRP4y0Q73o1seogkLtdz
9yVuAD8bu/yC4r/7pqAasMyEholDF/1s20Y9KmpD8qYrx8+hkz8irK0/1XN9CHJ7FZjG+Lk/VbFf
3Aus2647/yKZ1I2YkDKX+30ZFyDBNZwjvbT2duqg+o6jZr6oLCPeOthBTEAhi1k7M69/BdMdoa0g
wfQnJ84DFkj4L59k2Q8KcQoGq5s9x5Bx/dcG2cUubYbIjq1XD2u0dV9a075IJKHEHiKckp7mKgWE
+UNYOimqRa5ATllXz67TVmtHnTdDaEajKhUN39sIMQQdx3jHrR5j30X3fPKtZRLX2mVyUof5XyMW
93t45IMZk8P55q7DbSswf9ZR/zgZY3Dfmb7YOdGQ44WOzUoR2Pmnuo7aDaScbKvUTf4pdOz3zkem
Hpfo6MlDiUFWj17u7tDjQTVuHoTsvrMw9do/maHavkXFzjT87JNXlPaRLDGC7HNxUMYn6GT3kkaT
1/6dE1vVcyDaFM1tYzawgF4T5MjcYiT0bLTjKvcmbaGmJXK6LUtwVvInwON/Hm51qtOKtVlgWiK7
3BpkEaSoWEPBc1a5QKB20LP0watyb81yQ+VFGfXbKM7w3KvGYp+wLDxkIBeOBg/ozoi7DtmpbPZr
713gy1O2HrN4eEzxv1iWbt68JG3hLyDKd5/UsEkWWTwaX3R/zgGXxY+6bDZjguvxYrK2rgUWdWGM
/qJLAnRp1YIkjO+037ogejL6KY9/9oAp9jJjNjTkBXwMVNQ5m1a40QGB1ORBtpHRubYZs87K7zaZ
k/v3cV5SY/Yncv1KCvNQYAdUCuNfIjChehuHogzhGs6ksjaYpc9FWgJ15RfZPXlqsGcZH/yEeLsP
cTZ5JxaiMVEMyV3qpcZBRS1tk8W68+TWZLEj1L5+IBzM048Yhlapi0nPlUdXm4pty2LgMAQo8AUV
681KT8f3ogqOkZe250ZNjK1DJG9B4DP4CeQ0y03jp1K27wXJ5Tenw0mscrvp3nDKcTcZeonQe2du
EiUNj4hvRTj+NNrRqLXorCK+vwb0lbwZIn1FWqb7Acpl0yVm+GVMkIIq7TG8wHdjpqlyPBHq3nhw
QownqlG3vjriM0tm6AZpbohzJGkK9lCK45yfFDNfQTaACPp1ZmrjgGQO/oLqaNmXXrTvdekNn3p3
HDdOjhm9OQOxWnhHaqd4zyNy7SdIMNFSbc3oU1fEwNX4eexk0Zvqc9cE4rH22/ZBFMmTPvfyCqTh
sxZzBdmL4B2RTyX8lluiuyOfwFdRwly5gaSmCBl5ZMqI5f8GW41dv1JQMbyXVQ4K/7s6DbfkCoxj
mgwQLgLH25plw8ygpsoKC57uObEHe6HWvfjcBuVDzK8D1WdljVdeES7yuDyORh98bSdUxZUgMl/U
6e66MFCSb0zUr8jKG29lq027LstRp52Lntd3S0XhSbu2zp4ReWDf/XPcx/63dx8WkgSI8XhzNE/9
N8ECTUww/u1KeRa4KIFtMozlWE39vSoyDM5F7W9g/xbPfsGyxNQz53sJLjBoeYhvfUcLJQ9YfywL
6B6VOVrzYYrutWHfume4a10vjUh1fLj2nS9tzWySxse06ao7kE8dkPo0PbZEfH/UuD4MXZF8bpve
XEZtnF/MpMbvjn3HLii0+BJAgl7aShF8xsv+GLAol4N6/H6IgoLTmMBN6PNMUFpZ9OwE8UKfs/Mh
GorPiSD5O88gsu13aUymj23zOFAuzv+hygFk7uNGCcaJgSSHaiNpDL/zA/mH8I1vAid0ng1Su6uk
G5PyLUWBH4hZsgUo1qALLqAay9O6Ix3ZzodrS26O3lJWirQhEzmNuGRlFkhSezpLnIuEw8izD5iY
D0UhrBFBotY2d3BgkZvr+p4FeO8+ORruKbnbd0dNqZxTm9j9ukGt6QX1q1k9nC88K09oi1jf5aBM
iRjkxN1GNdjzy0FNEvBYhq7x4qQY31jpva6X4fdOiLWrNzwlVYCG+ggYBirYF6e1p0+ehvUDXBbr
UR0TyItJZJ/b2MSer0zUfaIm4dkCLrAxJ6EcvNB8DX2iZCkgmxMhOu8IPjTeKBhCPedQnXlXivGH
D7y5NfmBgMcD79HHLyLxrDVmCb8GEQiProPYtla/B40SKVDPpk2pHl0HxfOd5m3T9U6+rohn1ZfO
D1G67U1IqTnAzuh1aoMvcMK0kzCS+DCVeGvIKGPjs5ZthiHYyRhkZajFwqpG7xqDRLFwMe83X8rU
WgkV/KaiaPansv/ZzDj3tmvxpSCesnOt2Jmr8VIuLoGZfMqczEdxE+p50+hvKOP62L9QJQ+y6GXp
hsB7jNb6v9Sbja4vu0zU63x8TDpjPEp5HzIgcONnIaDbQdYlQV/ukvzEDOX27NvUpzyZAcepb520
OYLs2OBp8YGyT3pv6y+ydexU61R7T0E9NHs9S4y3ZPI2JOnsJ3Vwwoc6FE/pTAIrzMbbaVmCBdqk
G2ulQ2KuKOt8J4i/r+RTq7ljvvNwA78WZWtml3tfG7dW2f605q3ZAFB/QxjHpoqiEmvnCvzno198
N0ZHOTXe6JzlAjfUNpGjVufrmld37XYiOq/3K4LTLGcSBEPxlECQswlBV7MkY5cZIDQehidczrIn
a4r/rJ/Y9Q25lT3N/a0u895N/ZSOIPyzFkJmguWnKT9RlJV7lv7uCml8dWdPFv+ALJwWWdu65zYJ
ixelDdZynzmirL7PiA8vRaJ3T+OAz1vpGvFGJgr9JDPwtTG9U8JX9pbHGGhq4yxE9XwFwYD1MlaT
oagb1sbOIfM75ez2LdvLuK0+WW1yCeZYZx+XBzvLrXd8P2OA4l50X/mRv/eUptlGgWc+pnmqL1yw
Kt9bfWMmzc8crsN7XjwSDC4gEf51oigfa/5sQjQ+jzF0u/XJq9Z5VyH3yZQD2Jc5R+QQbp1/TnlD
ykiPtGAjW3toklUxfsUZKx/Zq/v8O5dQCdq7NHKSU2cVEbzwxnnvMINt0lb7lhUd/jlaMj2kLJIA
AtouvlDCe8kgyssedRaxYY3Sl7ZMqy1yWtFeS7vqsZuDb7IHtPRtafXjuWROW7WzfE49H4QKmUYN
M23laiF+aokdU+nYxjLtnPglG6I7Q0+ri3z5YHHKfp98svwZz223UmsEf5R+j/N9foj//Pb3VOff
3/8z3IbMj0ai7t/l9QxLweRAHcbnCU8zRRPdPsrAJHme2a/6Isb5ZIQYIc+CzmcDZMJxWsWND4m8
7f1Nl6MkBzkF0jaxiWNlDi7Zc/U5cRJvbTNVbUezjTe2nxMVnqHFEmQcz5JNbYHkXQVhLUIn72gz
s74ibPaKy55+L0sqthZGHj8nWN5dNDv3D8zb9SrIHesdei7et8B3Sq9R7pKpHxYZDLO70VPISmFk
jvRBA/mv+24hfv5eE1kDu9CPbzGE+WVUp5dkDMRdEUNZjly3uKs9x9/FWDjva3anGXtIlLuq/mnA
1OSURt1nbdL7p7HK9WXc9sHGxtNnUfKu++7ZmLvx3e0SLVZ2ld9+HWukRTMzK/k+EB4Qmld/0Xja
c7103szR9LfQgfMtkgPdQ2iX5xQo73uaGSuZV1JbZLZGUYQXJ64ehBLGe3zX7KOfw0WRB16fIBSL
CgXPmSc086r6n0LnfUuGJqq8Tzirod1sqPXRdcb2npQYr9IuGteGNWBYnvjmfc3shBxd5W5cAaJg
gRgHQoBd4jy6vnpvAIP7ogGYWRTYiS18B39wFhebQnXfQivvv7puVCwqUTfreOrirV2r2pIZQLx5
+FMsajPsvwVwp+ugEuGiM5773PR+Wr3ywKZ415KdX+EKgzpqoi/bVmsXIgvdbWK23rEYmmFnu8rB
n4p8rY2Ik6RNv1BBV79NeTdssIyyN4XfsQPP23u9BL/XADr82iXi4pJs/UHKiZiN4y0DP3Q3qF+1
hxRYjGT70eEvWmA+Tj20hfQ0BGH8IA9VpWpHJQHCN1clilIvo8y11qVVaBhIjvAPRPkJh75LZefl
M6jcZ6320ns0wdSXQtFei0DDsT4um/No1ReIAED6szhmC/cjVrv8pEbBowevex84GBRCxC7Mk0IA
2ltPoZ29C5uocdmp9UYWldG+d0u2h7bei7vObmfP6Dx/NxU8xmu1C4+6152Babrgn7NfYpWhx1mF
BFlShsE2G8WvekmvSQhiEq6Zu8iyFzafldkNvffHFzIj+X2Vxi/kQJu7cYh5kiahHYRo+lfVZaYG
Gp5tCZJ8570rHjK3N87D4Oys1MReBH04AnomEPS5UR198dAPjnMop+QrOUZ6COj0eFEhdXktR4is
owiopwt/yPt1SWT5lWVMtwZ6z2ttLtoGRks443b7HMn/TeSV41K0jYKakW3kx+upY3Zsk1hxuTiY
UZsEvKBcXVmG4q4UoXfIm/FSjbF172btlt3n2vSM74XQWOHF7VdhWv1larMSx2m33tTR+1QD9I3Z
6Yxd3PwU5pNwHfHSJLizVP4EdxgXSTxKO0gkMVM6qrD+ThU4xpU8zpdM6cpLPp85pnbJmPSPsko2
9kWTbYWYdVbmHoCbsjtFq78iQXksGsd6rhO134vGrpey6ETBROQt+RIruf2MXL14zLpimc6lsoCx
GQV9tx7UQTlN8wE02a+zNDH6Lf4wX25Vt263vh6MYlIb3P33SMdujqB4f1Z+6R6Gqon3LoaiUEKH
bBeZWnAWUdRswxq7K1KJ48Yojep+cmtn7WXoQAgRXDzezLsiK7IjEvftIeTx36Gs4p4MxLc3+qhO
9wOWxWsf8MdjNyW4GZhCfS7Th7q2QB24U/aAVUK868263mMm1N6PURcR90rrd93Pz2rFk56kYAu0
vPkc152xBKmXXQzSrjuAVOquL3Gcrwoduh1R1L1mczVhKfMrAzM41zG0LzYbC12t7R9umT1prCEw
jFHVizCUNUoU5U8TUlnIXPge9HxCESbFxcqjbleP7Z3Lo7RNdFdsBwusjOq4xBbsUH9Trearbmfx
z9w+g9JEYIGH+WKTe353QgPPol5rHtEG6TZV2hYnd6iPXkxO0A+U5gLDCBuhhkxAVeCEXNTpDzVk
m+XlrEnwX8030AuL4zQZ1lkHR4JhkNA+mWI8EwNxSVR6GlP2plHt6kuE/dtauGp1IEzpPOaN+AG3
gomSrD074sbGwbOLj0YUIA6bYWOfefP2xbK+xloZQMtox50WYmNpByyRUOB66EDpfvOAyS20PBsf
x8wUIMxrdVPnffdGeIIECT2ieeHsVkX2oIumAAfQ7FQnSPfO5Nl7bYqLE//LZDuqrX3vmZW3isSs
vjYgtjrq0XjKS+D4Q+T5z5ZpNhenHg4JzFRhiIVRke4NhhandvQkt2SQ27UEdwV8lytbRNVeQr86
vDJAirgtGm1Av5rOXXTIZD+rap8j3lkQMm2to1X36dIwe7HvOi1YY76Zv0PE+EHWZbhUHtSOwgi/
R/OcayXeouyVcolzbnA/eqq97yOMrIY+yR8DXXjEK7vmm+3V6EN32g+FlEWlRs5LpZrTWtOSd3es
y1WR426azQcI9mKhx/xQfVvR8TbTGm011U65Dv3au8iOHoJQWzc2vcWtDoVB+C0WE8t8FdkttQb7
4l6vfb1YamvbAFRDL6a3UcHxyC3KHOFcAoBwBlk/90aKLav32UkM7xwZ7K/D5mnCg3WpTzoa6B4s
99o/OJ6rnUsIKssJywagJ/iseGmj7/M+He/L+RDt8jHLN2yOo13JTmFl2p3+hoL2F6Mehp/k5yaQ
yixU2G3XOEAtmtYr1oLYN9NlGkwHJWWiNhXrYWAe2amjEq9SzLJe7Dhwdn6i5GiO5jyvWvoJIEy6
mlyM4gy1HE+TD3okMyxnE9t4ygorKTbubOZUVF3XI7vTPVmFk+1k3e2gNe5fXRpXJ67mAP9iNYLA
ZtO8uY3ALNAxo9cen5BVn1nGJfFCtqhgIcBzb2NjgiIAIQF8D7qmQq/wQo3as6gNtoBEqJ4y8kwL
SNnDXtZpmYGp8IQ1GgyuS2xEzg9yURjr4NYauI+BwSo50tUvqqKMCO4W08FUYJosfOT4o3EOTVQ4
+gkl+aQ0Ufou1BDAOnCgGbjsEgAPD6DSe/T8DHuZDG69tsHQW2FEQjLIopNaDvk+mnKeh1JVVpWD
Y5YRev7j6IjHwA7OcKODEM03hQBL0m19rS4eiKdBSVZQkVK0Ftq4zaoJSm39YhdjfB6IaxAKaeuX
pCzcOy8xn/n92M/TCJsHOvhfDHFnVou5UcEqdnGrqicBLAnisiFG0fmuLb/Jgh2G6rpwRLJynHq6
JOgoYXPWDjATjOlyrUPtY6unLtiLuYtsYLeARoqCBgw1pYiTpWrlLIBnPcDBc6pT16W/zlKjTHBK
JO+qRKJpycPS53rKTMTvKlX7DS4syHxaKKgqKtTuTPP8szzwM/D2HUwrA22Rs1XbvACy+KGtMEhU
C6ZFVrDOgzYNiKPwzeyt2nIeZB0Wz1jaNxM6wq6OGhHMri61ycIPiBuqGEQW1XhH1sm4qJhxLw0/
DB5CPjUufGO6U9haVnowwUYb5xDCPQjWVY9GGq9pkJteqcPFic33HlLfOey/j0ZBorUby43nErjF
y945NH7DWmw+0xLkc66VsiwPrXNHlnfc9F3UrgmbkqIoYUIKJX3HDC75jD/NrIiitK/M9xo+bX7w
BBYlWptx7d/bKj+KKPnC5ooEfFcD3u8sXi1zUR6Ep4OqtTyiA/DaaNIHxz7kGNCLVL8YzWNkNhAb
VRvpFSwx75FEQIxf9ep079u6gL+hKRHWvMQDzMRKV9GkGA/yUIVQAlltdRstUH/V1W3XkbDRcfZO
a/PaT2jaHQk9+5QUlrcp4xkn7mjmoY2ItHjYIjxrod08ikYsVHTVn03MOb1EVR7mhbrfNdqbAWL1
RIDAvxatMsuW+MPFmwyT+xr5dkyVShxltkgwpeRii2+ujydwnAtx4FmL2DGbw4OFksZy9NJpa3m+
e0xq5TWMi+RRwJA0u7p5Dsaxfi5AI5VGq92VgVI/ewau6j22B8ywFDH28rdaT2jGb/07qwBUBXXL
v8tjGwfeKX4LMiyyIxXnxMoLkjcbtszaFE20k60wIpCiDc0S9AqtOBch2pwoT6prqo+8P4CxUD04
PbzFENVrm43m0VEmAIO9Zewso0lXqIjYMKaSBsEm0GPwwO2XjFAClkgYvhLXp3VUtW1Z8HpXEsci
xBIiRwtMdC3H6l4fbEut7NbXsd3sDG6axPnmzqzwmk0xgYyXrUlP7M8cp+paBKbFC2sc1I3snONM
uTYHE3XO+b5qkOTruiMwdh07YHzqkNDeys5G3+qrOnT9a2tqY9NLTrfaXcdGgsRbT0pI/gnJFCpL
MqzJFn+3neV4/X2Pm8omi6by5CZH0CfRs4KLsaaKZ0Vz+uesHl5hUXnnwsyHXdVD3lSMQdx3LXpl
Ue/BHVIi+1rXal+qCZnMa1WPWMGdSbLZV0tkm9FpNAGahwdXuOJeXiOvoxTNkzzauvmwzJwcn8gw
clZAqtMjHqDaI6y3bznBKQwCQxyGCsO6z3wr3kWDe2jbCct0K3np1CR4g4+sHxJTm62eh+CtTtp2
Q6x93MhWwAPNkhyhd5CthVk/ZU3RX3AtNl67L02VBTs9LNRVKTCqjzMbT294q9smJsmJTRIySF6J
4dQ6tpy/TtP5FJPQanaH/93hj1Mz08pNMhI+CKxHHxLmq82f9+SZwHgHL3g1+LU9+GlxkCXFEuZ9
HIyPshRPOYq+ufgmSzV/NPTtqCLdWoWvU412kDuQo5NXjdvJ2PggU1axrRj3o6/+OpjK3lFEcH+r
ZsFfHlI/eJGdbvWp2WnrcCRT/KGhCDDornzYArfOsgvxCPY66JiJ37fzezaMVq1pL/DhN5Fox3d3
sv3V1AJqHrVcPas64S6w0ysXrRf473W4jGZxEHmoZp8teZYalsvjnfMOd7DUknXa77O0yLz10EMo
+dAgO8tW0SnBH62QfXD0skVDVILY6/WqTeMu0mYCuNdBKibAMk75AbmwX4eYpcIhnQ/y7NZw63dr
+NDvv+hyu/wEID5ZyOvfxsnirc/tTv9Flw+Xuo3920/5t3e7fYJblw+Xb4IZmPeh+cOdbpe5fZgP
l7l1+d++j7+9zD/fSQ6Tn1Lrx2rThdHj7U+Q9bfi397ib7vcGj58Ef/7pW5/xodL3b6w/+luHz7B
/zT2n7+Xv73UP39S5B1qVodGsUQghKVdND+G8vAP5T+aSEUxKk/dX6Ou5c5MiutVruXrgD+G/cc7
yEp5qT9H/f0nut311kcl7zytby1/Xun/9/5sZth6CzNmdX674/Wq1/vc7vtn7f/vfa93/PMvkXdv
4UBYleg3t7vePtWHulvx4wf92yGy4Y+PfruEbEnnf/mHOtnwX9T9F13+90uBqe9WI6ZxCzMem7tu
CJ11DSJ+KYthP0sGmHkDcodWMFrWUq1cf6W4TaFv06YqoUx5rCjnZtlxGAMwcYBXTpDU64NetIO5
ks1BvzbN1DuD+YVBJ6v6yUuPCCvjq62X+lbH0XplklRawvtbkmYAejk7gF79QaVVqHQJhbOHpKc8
tYYpUZY371Dd+TXwVnVzF/V9I0YSt0m/+FGj7E30gZd5huQzOSniUWpWPILK3JlV3t4htpQ/KkRf
TpbXXmSb7FXx5G48ux5W0MLzR9lNT3CnDAm2HGQX3VdZIuUsTbmq7JCWBRguMwYsON9ENvyXd9fd
/uJYuk8Q9T/c2RtRXtL9r0FuEIHLXXGeQGKNCxvtj7Msw2EPseTxfjXfGszfXWxToUsx0KUQv4bJ
sfIg+3m/r2JVSbgpTMi7WgmjxahjsgDyVB6IEiJSeiv/0Slx3TPoy3H7xxiQp391/6MWccXUXQ6G
KpDpw5IC41D7rtci506epVix9H3enT/UsyCKVqxP+Q19GDC04alPAtQa/rqG7CEPJdtbVKDsfnur
k2dh6vQ7aJA/PtTLi5SNe6zLyT7IRlnlpGKTqaPYV+DtwUySJ8Qb0OIrcpa5jXe9rJcHWX8ryjPg
dfZRnk1SAE+euiRT/Dr+NVYOa8zIx+u8brHRzIYNEIB+GcWT7i3Q12sui0ojSIJPnsKvFgg1YTt7
2MRe0V5EoLaXWiudg9O7z7LqVo/81rOVtS57DbrKQwYceWObQb8c55H/j7YzW24bWbr1EyEC83DL
UZRIyZJsy+0bRLvdjXme8fTnQ0Ityure+/9PxDk3CFRmVoGWSQCVuXItsa3XkJWuRrmO6wTTeh1x
qOX8LSvQVJc2XTmDB+rxtV/3Q+suJHxeuVl967n07Er3LrSwoB3anQcvZ0gN91ZtDSOFBLvKmlul
UmzOfUWtfzlvNaNWtxLut3U/3rUaslhB02e7JjZee6cTpfNcsht0R18PRtlA1kk2X0zvQj52Xos/
iF2art+FGoo/yHRpxIa+YBMhW4EWJzlr06BRukld+y5cQBGIDqvfswJ2oEUH4BoRIjsAafCQbfXT
B9BPkgE+P4jRWQSo6X+1SIDsijdsEJxGd7kdUDlaMoD8Up4iqqgQV0KLJwfYuzOkStt+Jc0rhU96
iWuphq1xQC2GPawnDdRxZfO4MBQcoraOdyG84OEWpGAOHCSLd4Pv1Y/lMNWPYtMWW0dTNyp25GgP
Mhb3h3VGNX5oOj849XYznHvV6s/eQIV4I+MYyvI7V78vumLMd6uD5BN4gNHpfoRoNVG413v4l4Ny
d12hy+PXtT7YwmU9X7//YLbVSDkq+vjYvQlPv3uuvApT1/68JYegvXvCrI8dSoB3a4yM381cHzKD
H6nbANDTlg4/+HEVKqZZGr0gQVAc80W/VA7p29kkOqXXsbj7IVlnfLDLkB10fwT5/60ZOnfekPik
a8qjiTkzI+VyPeR+8zo0g3bTARM5i1Ps69yebpxtMNfz/jqNrLq/68tK265styYNh7RBDZABmkYU
AQLWqr3iNL8ZE5prt23uDOc8ztmYRmhexHNanRIjddWnwSJ3oI5uvpWYeglMpCNh8kBGd1TdyEPe
i8kN9WLLy+gAPUijqdnW0234ikdnvuExpz3QzKo/yFmGtLQ+R93latdRAz1nugV3EaGeCqh2o42l
dXT42LT4YbweSOvxLwH1vYsUSKxXd2R6UFW+XU2im+WSY6FQkuFq1w8Q1nlz7htzvdo7e55WoGOQ
Wh1m/TSnUQXHBzJSXpdBVKn49k8ddZqwy4YfbpsP25qm/k/+W2xkOPOH2MH5VnOZtIJPOdAoAXQN
5Gip15BOyoMbA76mYXVXdkRGEqTDq62gsaoYKwSjlhnrZFlnCJekXhW6m2bx1PCYaTtZ0R7DGwn5
OGVZm9baCNZ3Zoi3sKpdqjvOaD+AWc/3bgPRMP919k87pE9ES6rfQzuG18Nq0oeqTpCT10PzYNHn
8lliha7l11i1ny3KNEAfFL1WNo7GI0l6BhrEbGiGSRguMGLVgFdNvNJtIF7HBeggXplbdNQhX0UJ
fdbZmtTJN/UiXkO+ngx8BX7qOhRvtQiriTcrEEmqTQBNjQbLr7dIV6bNA0QldPAsZ1fH1RYuXhAc
2tGO6VaQODkMsDGvDno3fs5U+OZhoIh6nSCX+LCSXGKC7QRGaBaW4Ou10+VDgb5qLhWwJsMxy709
AceL7DH+jT4o1I3U3wL+ABQLI6iGh077rbI0QFbl9DwVA/15SpJSCQ8QUMxVh+Kn6l+CdFbR1OUL
u0yXVfM2r08j+d7/3ar+qMONoSjIVfHyeLIG1zpqfk9nNvisDfxh/TnSo+AlLOdTUJHtb914/lxU
xXZciNHonyvu9Q4VtGCJommRd2cbQRLxeomOOOmypHhlSbryhrN4I1N9t2Q+5RSKWcNti5+UFFIq
DF4Bgt7pnlQIx0+dG9oHtNvsr8oc3ctz+BqRAvw8lZFjHcLGgnTZhJ1q2NSzVR3lPXmOI+POdPLt
h3dlmip5A59V1biz4lfvq008UVO/80wjj5/N+qpOwefGKJrnZFEENtIUFh2zuW3VQRnu34YURYOL
HObcOdEcXV5sBXlGFipuGs2NnuTgAfAoE7B4MoLbQr9UZntn9CZqIdmUjcesG3puskyY+f0/OVna
bhc5uWMBFR2KIq16W7adc5GQSfeHe9udj9cJuj0nN9xB6aqXCbQyW9sW+vQ1Zr3unDyURRGuixjQ
Oz6EE4VP+RQOMPwbCKatjcTKASh0ugPbNBzMZflZcdEiRRXhWUl3aow8VtE1w/MU1Po2GtBSF9sI
4vYMKuqnt/C9iqkqTKiCMvXiLKYBdPohqW3eIpdhyabvybC+iU/CzZg+Ui+jZadVffN2yvzf4A4Z
7rwgGO4mfwSFLqdy4PauKOhavAV8jKrePBIjQ79og2ojY6jOor1uzf265jUmK+LJ315ny7pWPb1+
jnUJGZeZ81kd6uD4IcRuVJ6ogfcltGoEsjrPvHV7JQI7OKucyuE6Fr9EituBKus1Usb2NXJ1SSgF
iWmrBfCMSJCsIWfXS6JNoBjbf72aRLJHDWEdBJmo6s344EAwuItHLdnLsPdCbL0xPiA662wGOCgO
Hxz+kP4MqbecPtqL8TYsM+2uzuvURk6FRUb3WZ/K4T7QgxZwUuYcPHaWj5Da1xu/noeTDOWQdO6T
avbxWUZVHGuPnTUizBSGD8Uy8swgeKQx8zqlgoXj0nXWjT81c7T1uhaWAS/7XaP9O9rC8TLzE9Eh
+5Ppy4VHMxwOTZSBU6pqhHLb4bF21PCZRgBwlf6zHIzYbkEQWf5tutjcBqDqPKOALF6q9d1DHui3
lem9TtB7IAwWuphiohUt2ztzD23sMh3sbX7uC+evazytgcC7bMQal4Cqr6Zt0IfTjQzntuwAo9nR
VoaKmxpPefk1S9LXq8GKVJG+tJ2TkbYJqJvCIGnjLjJ8cInG/MviYAfFOgJ8iy0qLEDE17F5MmiU
g6ufAH8JkCgZysGI7BgcTRHsPjiuQ7RbzENo2WAEvxqai07OZARIpbgUm9Ao3loAH3ft0MwHqvBQ
17tR+KhG7iaeyuwfXplrIskjsanhBs8yn+b+j/MlIoScdo24XuHt+uK8rgEoGC5fQOgeVP8HK4TD
K6lRhNzYNO9cXKXd05kRQCRgDX/UbRzcxgvGeiPRnR052yk0xk9yaGFNvZR+A619O33KbZo8stjP
jvKZoJhGksGqz+vIpYzWKNa4SeTP8eaVT5f9izclJfZubrfMHZY/Xa4m1g216oAOp5TWm6Ssb4EL
wi0FAPZpDLdptBT8F0uhxt6tPeZ/iWsNqv1un1ZutL/OCYYi3Ux98LqOOCAz/v+4zvXa4//8ebp+
VreGBUNZlVrGuWj0Yx/r1qn1Dd630r43zlPFMrx6pcY5tY34dqQFGJVT4yymQbxrjIRXNOXstdaj
l2SZIpGytgyVEfWIXRVA+NQm1bQXo7jXK0r4SBPSnuarehO5UfJ6ly4ncD6b0jSmGzQx9kilReaW
pIZ5G1WZBXSbe34b8MhDYoKxJ/d38ZPLmdx9WbXtzet7jT9GJ7J8yj0/kODB7VL3MBatAdfx3zZ1
cSCWRmdOra/2HOYdcz3Nivlbr1vlSebLLJmg8fXZ8U2BFmWZL46hz9yzrU/KIc5G+jmG8gxWojrP
mlWe/20oDgmZYLW265nW2v85VlZKo+B3x4YRrbafS8VQtnJmAlpZz/LFVqYKSnFv3v8eh7yxAiqY
ZKab7j9wY8lQB8ar5BGA2eU9TkxyqMM+uFxtKdCC1DegbcuCi+YE5Qu9xhvTzMA4j6YBgDl+Nhaz
n3XJ7cReeitDq6L1Ho4kBQDzXLzoGkl4skAQji7BvNGva8y803yKnfA5oFnphUPCz9bkPQaFCzsr
U/VYlM5T49sol12HNIec+gBCk6PSeKs3gKzsMbZN6yw67jM0KdZkdHci6O4vku1NpMCCXUX6zukX
RfcxtpPz7L5OkFlycI10nSojmT9aSbx3gNLsSrdKyXV207HQIuOxpNFq35XkyUzLQil1sfmK2W7L
wm7WEHFMLLCBmS2/LfXpzy6wtFtSw8YjpKa3ahyqF61r3WhbvEz0ij22i2vqWuWi2eNNazhetOUW
Ot0miv7XGmnSrAU63Sy2cs3rh0kDuL5jYDElGPY7saet124rJD6O61LXDyNu+YCxk64f5Lpc8aJ5
iXPKYz2AMIGNnbHsJ91I6W+A+tO3pbCl31yN2jSDu5X9ooSD+SYS0vo15rrE1XG1XZdB7SfezPxO
FTQwvpJCe6GhUvncFpN1LDqzvGmzOv0Mk98PHeDjH78GjBGCF3VAWkaogCaVPhkDIi8hA1RD29jZ
VfZ+aC5DCRavBF+H4v0wt7CBp7dgrLdDZxmXLAEPNPruN/Ctmn8baNCl08QDy1ddKhNpmti8kNs1
LhLdjO0uqY3hrmj/SgvLvA2heLqjk5T/qkpB1JDO0KKGRAyra1BUIiUk3mkJkTM51A1NUqvn49iO
WuPW7v9A0symL3qJk+VkTBKpoxW6uo2nALr2IOkz2qA5GLMWKjdjRcJ+5jmy7a0qd/9KUzO7Aw1c
kvqMsuyuARG1RaVV28qkxk29fdR1Ee9WuaOYl6pE4CgYJjoAVfKryxDWqOnBC/0u3CKKtXotta8f
Z6QBLjTgvbDrLL51WTxvtCLyX7oOOJLWF9OLX0XWxmub/MV3kB0sisBDRQFJUsWiZ7cz6GiibODd
aogtr33aZhz761ATqgfYat4Nr17pq/vfzk3TINo6A1vydun+NDrgMUYdabwreM7FXthOKJ+BYp+o
Gd4NQbUX2wjkct6t7mVK1hfavl5WMGno2nuaXu/dWilvoE9x9wltu7/pSfy1ocXgUe0r/WHIqnQj
9jxDbjVD3/bkLaBe2p95NdO++XPV3vIHaFAqyZLf6G5rNk3g+fdgAeenUmkfxR7oWXVIfdMiMcZF
oqY9dCZwohaezZfouxHG489hDpAr4Lb22JftfIP6SXWjmlnwxHYQDL2d2z+j73oL/4lEQm82Pdox
tDCvb9bwTdL5hKbjDgqLlB6olKxRvfTwiZFWA9RkJye9gMZzHvJKUbZKYPE0ezsLclKlYovezq7e
9Swei0uXQ44VBfZjyNvrie+icS8HmtjNeytGFNdGOXDzwSHDKfYfyzJzTxJ7jYDnnUyYBea0T4Mn
yP3yZ61O472vAvsvGhrHYgWdYKt30j/aMd7O5jR+D1AX28918j6iWUok/zVCeKLSOIIMM5y+m4FC
w0cO1eYRdpuMX5Gihg/+suFoQg9lXhVOsFUTPJTNibNsQ8TvB/Q3KJF158EZ2u28xSFeL3X50aT1
ZVLKmqaQZU/zbtqyNjXg8a6pL+2iy6r3JHyNyiufJoCJp8FV9MM4l8pXMlhrhEHTzyabIB6yY1qi
curD2kKmjqj975SetTuYddsneBSne7jPb4ycj71Vi6k4WJM+7CRWDoaa/g6FnXYno6qLZnoq+xv4
3JtPbC63/VxTlvQRcxNV1bYhD1cYZEfmpp2+OHq+kxZo6FHZDiOnspMuZ1d3tI2L8vOFBsVtGmpo
Jkf+NO1h3Ufi2Q+gxZVDaKvqrWItB7DmGXcRTsHWmjotBd2PjHsjlYLFI+FLT/t/Os0DRCBr2mHp
e62m8TFa7teQfVnUcFKLbT2NC/mfs9/mh6uk5wzuFnW/Cq3AybkR+0fVTwnJY2O8S6fQ3MywcOwk
UBzXpeQsSJpj/LbUh7DEfVA8LWuiI5QrerxrM2vXtnb+ySpTNppmEh9rvU13jR6x01RTGuc7FZ1R
s/4xlJl30Ht1RooAMWMROhZb6/XzdlTG5lEc/9GmLnPp8KM19RojU9K6GbbdNGo7KTxeCaLXsuW7
OmaIetHBH4YvUrVc3St39D/P1/KmaSBJt3JOd0VnH/qi++JGO8gvN5Y+ppdh6vtwnyi0ejr5P4bJ
0mWcD2To0r49yugttF3uY3Ize7PLijISu0S8xYvdXASS3uLlkhLqfbcrCJjKhbVaDkXp2/umr+fN
1SZnC3/mRReRdomxXHgJ6dd/nde6A01BEjkkVXAZh8TZF1XyPua6Ygvx2pFq1E+UD+zbqrLQhV/+
HjKE9Yq2aP4A138RVbY1TExu7nA/f5u6DsXzwUbG93c/qKuNpg/qvmm5swm7QNkYPwHU9w8B0GIw
rNpGOAiaoMrOpglPqETJJCfoYV9YqMz/OaltkstrqUSLNGShzZx2tzKZ0JAKkIpMSnu8yDhAHufQ
T5QSxaYsMe8D6brec7dy1tniJiesUVkk/wb22oB4KP7TpPJ2UvLJ+CSHue2dnTM0wf5qq2mvo4So
BpssV022xeh6D4twmBzIVsO3WpPzzkcfBsdFOCy0E+O+Hr9LwDtz12sH6Gyzrdiua5CTA/fUOM66
hjjsXPMuesCr5nKp7u16oIDSwzwj8v7BwTvHH5Re+9N18crjZ1CaHV8+T7+BQQlKmEW0FVLD+tHQ
C/qsHfOhyZEsRxyyflwCxCQBcoid9yYJXSYCVrbWib+udV3+17Wmov3mRbF26+rhxrGt5kkOsVYg
j6753auuTVtAiqTPnnnq1LR96vvM+9Rn4ZKjQktmCNBX9VWi1zGJK2rxufYa7dCO86lgK/Mx+no9
maEu64ttMkfv08j6MupK7SXKwpcxiZzHceB1r0qM8CRDad3xZueOLrTmIj08WewFj7F2JwMJCmGm
p5fR/BwtfT9iJ9o/Jj2oqdqiGWzbIZ230xp+OTJDYuhAfr3UdanlUg5JXGS3+TBaW4SPfk2f37KG
SufVeeAymbdUtlQ/PwSLfnsKTv9TmPX39ZxOd2KSQwmr0xFRbB0yR8LIPMIlHxOnWoAHEsWpbqvR
jB2UhJHdvpGtRCKPODmVAxyO/q7VNG0j2xSxybZEzq6264wPNlnApOq3Ud2i24c0gAIZgi/sHWkY
zaLOqVbTu5VOjHbXV8KwYqr3lqVDkdkjLnhQ6J881EuBdE7K7ECbQXKolmrq1TsF+h+jBoKGkl60
pU/J2X+AyctQvCUlx9V7hckLnJ4qbbjO/eBYl1q8ycw3GW1Dslt0EaFp9HUuYeryNRj93V6zvvqd
/h1BpvxBnF2rbyDJ0z9XWe09TXp4FHOYIcRnDPThjnpkfx0LtTnlapnsxGsFjbIPvJg62nIBH+3j
9QLrkqPz4QIUE99dIHIb9wCVKahX2lzasxUmW4akXWSI1j0sbpq+TZP+FgJP99z5U7RrrCj6UdHI
MevwnyIEZx4GvbAhtSiSL6NSP0oAAEoHsovAeLjORB4w/FFpbII93/yWzpl1QNyFr5UFa306ZvDD
LJiVfgG7XA9iyxFegd42P17tXlQPhwqgJHkuxME+TJWhImDKZS59uuhFvS08PcURXyarC+py0y36
FHKwi45ElZzWMRCsdjlc3WKb5iDczQOJIHF8XGJdp6wpFJOF3hl6bZ+vh6Hrm9u+BLr0Zg9AI52N
EaK93d+ntBz2c/Mupmij8Zi03o8+GIt7uJL1S60cZAA1NDLPNq/jq73KjmIXi5y1y5whafQL7zZX
c4CgJJx2FFl/WfTdelf7L4sGCGL1eRO5zlanc2rZU8gGxPJd+ziOyfd1iyKFk+XwYf9Bo/A3RL/A
0y5O8GX6IYpHssW/xjrLalUYfV93QOJd9zN9NewANLl3sZFVpHTy+rlJaeBTlZlmlKxy4BGunM+T
TWc6hDV/IWHnftG4f5LD0/zzHNf1nW4AhES/yHjmbz5sQqVVfyrtg+h8LXOsSn+d42uKf26CCGnu
pJj22jBtp6xgV0xG+3vL/XnTQ+LyUDc9dB5qwO4rzObvjQP3A3yR0zZt4HJ0hqnYUVGJH4Aejyfb
nZSj7jTFo6t5FTsf+rAMD7rlhTxsioZPY9/o3z5M0tpagW3VLB7bGt4Dd9Kdkzl4U4bqBC+Q9AfV
ziGxcuNrUo/36eSmfyRGQiclb29P8GvW9JgSESqq8bUe+nvJn/1bxNsa/zGCJjZ3m9MFvHO75Au8
FNknATp0e5Xq1ldramoawMLPAqgoQtW+HeHYWmEOWWkA9UQN42CMsFd18O0eSyPvt0Vhora9ICHi
PFoXlfntThadQEvKooKhoLHTWRfttKnbx4iWAC3mNUV1hk+BWuVntA3YgSBOtg5FpF54YzVM5E5g
WFled8S+mOpYzc+yxNs6YkLQc+vEisafGfp+G9AjjVeQfATn2daTh2YR0uvCMP+jC0FMtZ73fZpV
f5ey0VojrFbtNyEgHQ+k3cFuYhqo3vKp0AE0D0WZajiQkZskf3o1WvBgI3Op8KousynaVBsdzofl
gRzYu2KcSa9NWfaQlXCJiq55V8UjgKp/OmpbGVZHQEZtnZH0Ht/ixRHEpXnWDXiILyOpqqxo1Ob5
Nb8zGE52GClQi97dzu8n9fc2eUEpNPuDTJ+6jbxpvtfAN51pYIci7DUg76N9nSrg+ZTYPU5td7DU
1rmzJ99ydqRLkkMOkSIoIzTmxR0punMX8e+Bfgi9ypTWu1Oq08Qu/zJg1nsD9P9LN8L0cbXDjbM3
0yR8+Zd4e7HrkVeAbGzgIiug90iTml/pkpOUseoG9YaysYWgHbkLr9TGjWlnLZKxlfHSUHmpW5KQ
JAfuw7orN8KyCc8KlFYKfIcyNG3zv0+qNBNwXj5dSFIV0N8uBwWeSuCF6Ge089+2xREjU4YizADs
SbX3E+zGpeZW57iZpsdwOeSjtW/KAnb3ZSQHAP9m1PDSuVi8rFMfOmrFMoLSET4OkH1IIgd3V1M8
1tnd0Ku/iUkOducVJ1fV23VmE9XhKa+tP5Ho6e7g/kTGqBuTHnHQottChG5RYxpK8u2LUTwSKWdr
uIzNIPszT1UVvEwyntkyaftq7oeNYC21ge4b3svxyFhi5EwOsKTBW5Ccr2boe+NuU3bd64S6QWK7
mtWHRHeQMlJaz+GerOj85bra309V4O7ixJg+N31IHtXyHnUVLFc4lrCH2ppyJ855UFUaKhFaF68L
/dMNotX+Vrwuj5qLPTm/01k8fbbggn5GDqCo67rbFrXyUA1wi0lkYdGdXU25epJ19JqfTmMN0168
etMNtxr9rrBh8onAccSfYr28lWUlAiQkhH1K9SSjKIeIki1ndZbVyFl1kNhXEzRaNnqjJnp4ltaz
DZtD/YtPMysFjwiaKJRIbwa+yCcDGt0LXdncmuug/FxBjrFRB5TZCv5oPgmfALmgZqcG8XjTBTmA
iyWnynZa20ZRWMGKxzDTi9DYgGZILjyU4GspTZptFNPZxW2sbVM/+yUwdBAB8KvsoOYVKsAW1Tdl
KcH5szUC9x62Xj+292ISp91AYKN65nCQCHHYHUROMl9s10U0qwOjm3X3YlcbZUCSBs0s+vW1c91V
+U0Z+o/+rJhQfwmlVZDpEFlpcKTOfvxHxrMccpXFEzYep2jBJAcb7eCNGOFuJlxO11CoK/N911GW
Qp5653kvYdFOD9cUwKSYtAX4kXIjiQNxRI05IoTd1DtusMYncaR6Q8270F4gyEhvnaLIufF5+tHM
Ou++bNE1yKwIQQV/nrdq7cQv7eAWG2fO/N8rt7ofBhLym3H+XrLh469atHSQ9NWfiZl9tYYk/94p
/NfSvzx9YT+Q7cI8bR67viAhYFraxQ3H+WYKnO62Ur0BVV79H1cuRvP9la3lykpY3pdTQZ6lSL9T
tH9/5b5LvsZlpm7j3Owf5ig/QGIGG/dsKkezmJTfjYHvudclOmTYtbuH4t870/Pf31JHR1RwiNVP
CYRmW6epym9W070soG3m/wW1EZXOOfld0RT1JeidZKfzo/8UpL5ypH87vo2SuLmMbTzvLW8uPjuh
D2F0aGo/ENJ4/RgaH0Pxg+BHZ5AE/PAxptn7x8eITLf45WPUvNhcDN6Tt93I77kakK+gCJF9hgq2
eDRabivLyPRUDmD5cmfK78XE21az8xqjO8pQpoczWCUZtsa4Tqev22m2y1QaA+gxhxTZmc1o1xuh
9ewXWvbIVgtgQms9oydgPffBkoRBBOlObHUQLKjfhesKkuNnEEbZo+2/TkcSjHpiZJFNMDv13LXm
66FZzhLg77bSgy5dRnbUz+RWUoPE6eKBnAfVHk09qbBU7kTXwdTILlACmc+wwaKpp/4hZtRFkYpZ
okSnRqLyeZrOZaU+8t7ib6OyhA9zGsz63C8MKnLQ277n/RgyaFhGktPVgTQC0epb9DTW+6L1b5Dr
7LYG+bOTFO/SBO4rGCZcyFDBWYsXzmvvJIW/TJ+R43Whl7V9f78CB+YhDDe+P7jHItJqYyd679pi
RFPBPYqwu4jFy5l4dVjcNu3irVqwM93QoroOSdjDHBqfdWGpXUaTrX4WClvxLaOrb4lU3yJ/nYfA
8BpZGrVBIxmwMH+wpn3SwqEkr4Dr26AYx6hEJ2R5WZRSuRzWaLM16PKlNH89eJMy7aeSt98htG9i
UzEAKUTTd4BduzL1kpcpqkta/bALN20SeTBZVOlqd6eFYcz1p++L/Rqv6eafvL4N3MPIvYwLY7sc
2kSnW2ToItJt2K7eYInLnHYG7CC7xTzNwvtA48HVtgOdFpMzfvM8P9iNRqbfSnXHKT7N89S8fIga
nHipLd6m7OAfFf7TOsOmcOFGjrlz85AC5yLMOhjN+FhN/JdKWaPX2bNJeW00FOcxNVXjGZadvcLz
Bs0UqzsrKfs1UarRU43XOT2kiWjRsUH2JQeaHjZ34m1T63aCtuIpCEJT1hBzj7ToOcxYQ5Y0yIOB
R0qyTRYWCQpWXfhcTlUF/Q5ApcqIwucC4n7IWtztPMI+u62MHk1D33cOlWm/ehO21TJVTP82f4kQ
p0OD3d5Ck8art7XTlss/pVkJzJ3CrM78U5qVs1y1wvos3nmpjIuX6jjBIfzmV6/8mmQYOvr7uf8W
LL817mrJebjLI2fc5ranfFaC6R9n06i/2oa3sw9xSoyW+9jU47HJE+MuHF1Id5YvLTiIp6kcp2er
b427sptSVA35ctbQfRvsXt7Z5cvs/x0/xHCBzn0x2Oq+tB0SRJCY3M1NqN9NemvvkIQ3NmK7Ov5t
SC5BrzYy7+o28tnetSEK2R8c2rJ+yhN317oGEl+KFj7IISvSz/SvOiAe/zbJGbxu3hZO+XRfiF6m
GMu4gTbFdqFA+zU6CgG7p/aPq9mYguh6hcwpXq/gWGC3FtY4b6sHYbqXGddgW8megyE7KQosm3Qv
xZsqG+NDi8onWnKufmpntbpXl0qvEmbendoBMVgqvTxpm6eGnBMyCxW6rUuEOLLGPGn0kK2TaC/u
dg3iZpM2+/fIkbYbJfXK39qScqSlZ+Fd5vflC3pkq72eUClCkMjcV0ld/VbyrqppRfFk5D5sRdkE
0nix98t0OqCC6/QKydXnwO6+InJR7NDeS54HlXSLnIltWGzTYpOz/zdxSkF6IVfhmh7HUNt6xgzd
/nJHs45zP7XfTD2c7iYVzLJYkzTTtuPAHaUMDfQr9t0MCbaHCI8CQd6hbmLtKEIXs2PcW1qhPiXZ
mHyKGv2nmCXKjVz1mJvm9G2JUj3naGTgYQrFfOZdM7/TLG4C1OOtZ7EVYbgbaXJ8NCzDeo4Rat45
oK6PEiETzIl05yIA+yy2ZUJvw9665gFcPYgA8SV7WLvDF+DS9cnva30fLqkvB7vVWu/tBdui70v8
v9mHOUV9tvI34Rh290k+uIdE74t9kYfZF2gMjRt0Kb1t6LfZlyGsaVp2AmejeAzj2ScpUUKPKcGa
AZ9Pnw334kzKeH5KICELeHUa0NnaZUGhf9a7IXocnHa46RPbVUnD2e1tycMy3Qxa4J9M46hZTdP/
FIdSQHd1l+lje7uGI9uH3gwiVKCnKlhY5nK8N6Oie2l39mgOL6rStAhOjelGhkHZLQyTCjKwixdV
0hJxBVpZZJiNKJgF1vBMZdp7dDv7Imb+ujAUBYDcy6RmSRcVtAwhmBvxOtr03Ten9pCk7O+uj1uy
I+m0iciQoAXw7jEsT9vrw9cf90tT77sA8YWiwIJzRuZlfVbLRJ0cdAQZ0tmE3Z09pDYc+qXKlnVj
+xTN/qHtwuBBTJ3qoncc1j/FJ6brpKvt10ntOFd3Wjf8lPj/20lRB1oMtgc+Wte45Emd8cGLA6Ae
ZTMY1Y+pDu6UmLfN59xvi8954v+lLW9dlVNHG5eXyQt0gsY6tH8divcaTMaquVyHQ0LHmZYG1c5T
Tr65dBaPhjt/YhRIn3H/ryPDyfPNkNrVE5AQfWtlof7o6tp0QFa6PkME198ODWI5nuM2D+SXjZ0C
YOLLXCGkMRVV/cOtwlOjgbfdFMC54SdAKDQzfqC8E36zdUffJpTb1iV7ZaF9dPLXJYcZwFI3WK9L
0lJ+DvjuRm0zfFMKvYeakbOJHrwNOgfDt7zhmnI2LLZ/jSuMGZpYD8LS7dhm4UHUvn3SKhfbgeKi
gjh5L8O6qxEKR5FTlMJEM6zMdOfyZhdpMZsEBg/jJOZd8OLmyAZvODF9nj8bpDrWk/eu/xKjAvi5
7efIOASd0e3C2fFPkedN3xzkrLuhKL82WhFfUhiiNyO6Ht8kLIoS5QRHMDqbprMp9d67iRPdP4Y0
K+5oTDb30VDyf12mc7czihTdDxlPrdlBK2Ka+xFRIXRB7XlvqM4RLNNP35qCk/DWA7pqH+TszX41
iX22tDVeKO7FZC2AkRE7T9XgJHYxifN/tH9Yn+/4u8/z6/ryOT1BdLytPejWwaOr7aAptskX8u9D
D5HtpHcPXZ7A+14NLqWLPP5RG46f7MG2k/+pO0hGlglrjDHHCL3EDqowMXfpfy51tbwtt06PofS1
xwyF8EUNwSys5VvUlFtPc9OD2EQ7oYP59H5I1Y3R6/Bi8yg1zEA7URpVV9zY4Kbmxmrc7uLAMv8l
qozXB3BcvoatMLIlzGuL7gJriP0l+Ttsbsd/rPZrmEwv/ID/YptvvzGzMUaB6aEtLTTpjcp5jJrI
fATtOdA/zBe9UM9pC7OFRDam0d7YtuHClaizKVni6zmC6jCs4bqVmEmx7E3dgKbTqbGsMcsVYF+2
3l1B3a3h6eDPZ2gjPkm0LDt63LeMtTikNuPt6IBaMX0lu0nRwfyqlpQkfMcPLjKE6u9YZ230rKBI
95xNxm5aelyT1NDpemqKjQznWTNuIGNWV286hgBhxv/D2pctSaory34RZsyC1yTnsebq6hesR+YZ
IcHXH1dQq6jVu/c5ds3uiwyFQiKrOxOkCA/3stzTKC0ZQ3DjQl215JiDk4+WLEGvk/OovzhRCFoU
zUewIg5MipuopmsLwMQhB3emWAqP6gmaeEm0pa6RxeJk6tAsGpq4fIqQN3q08zmUQg5tA8rnZXrX
NXrgM74xegsqhVHq38sGpWqmUgutxQDaCdYDaMwHsD/8p4fw+lMr8ar/wwPIKYTFVcrjL2swnN/X
MrGgD489S2FugMRBSMW1bLSTot0fUm1LRPqzbR4HqT5I9psWLLBOqRk7p7GRlTDBaoo8WHNm1EXK
ZO4SwoYwNbFwZtOCqfmYRGgd8vowUY9cPyaaKEc4xxFKqVOzuvE8O0F+kD0CGswemWm+oIyrvYAk
lkGyvPE2iG/LDQ32TPMvI0JWvRokU1nm14rlJlhpMTtLnHSDkvp2S9M9vTNwEm2/z7PVJEhp7ADv
T+7IpHsDNlUgft7RJ5CDx08x9IBXNEprmMjBlbo53JNJ1BoqiATL9vQRoK7dHB3T1QEA+ecTgfQH
ql/aA1l6vYDq0/Q9TJPhQAG4DgS5u6nh9RzAE4nVX/GivadB+pIhGwvR9zS+py9YnPUo+/j39K6o
63XsmqBvLjPvkOA9AOyud+j9pnhyzLR8KrBPsmQmb1Fj4TvumHbgmHG3p0EgpKe9BaKEgCZ8TMfz
qgCJ68g2nlulV8t6JNCEiZfQGpDeCew74LvPGiSVWyGT76DB/eZy6PuAaMQ/FDHUGFmeG18xkcZp
4lhr3tpJAZop15qemgdHQfANrRn3SIsbCnrR3SMv7KzCus23HlgLBGSQvvAsscB2miODkSslKSXl
ouxA1pqf7P/2R87wYvptzA8oXZaAsGZAKqjI3x8xwJoldWAlSGgsA5+ChS1FApkAq2aZ4Bk+DBW4
NER4DxWv8N41kGXB9tjfDZCxvQdHAGL+Lkq/hOefycMMU+NO8m/T6DhpkPuxq+jDf4VMuGngKHbg
Vi1JvrQGLek0LTT71B2awUTwlkO9OxxQ9KZOdnguuZDxi/oDdVtTX8dghX1OcPLAtuU/3ehVMThQ
0PaL/q9ujVqNgMwfbuocM69Gdrqpxu1uuSmtxgcwKg+ZAHACwmS7fsqyE3TB8lNhaPZuBArhFosK
MPbK8B55iNB1YzrVm5nEb0ks6l9NCr27jMl4ZUlAoNu4+sX95m3U4vKtaMoU0jgZexxN/JhrLc5v
EKh4v0tjyM93ce0k3SAP1oL++Gtj6e+sMVCaFidgtogj5pMZ2pAzrczfbDRJUXB4kQGJDd/b5Ii9
PUIkpjo6SNlAmMexH8kWdV96YQ8PwsDrwHcgO9xO4MJa/CF9BUhjp2OX2hrt/dy8Dv0E0dLKvnNG
6R4ttVl1gd3YGtmYIo09dTck2yXQrv82zuLxZLSUZ7qxj7LzvJ9Vpp91sJwsF8w1Zov/z8W/fKrU
H1+SvvlKe2TaLdNGeRwgNt+F+oHswvduseUB+5BPbzyC7MAS3qUwsLLbJsTObTfaUuXBKF7qCEoV
kIow1gnyjJCcS6erFXZ6QA6O/5L1jR3EJYrV2y7Kg27So+2UOPZVA+J2bgzfjM9+Z2+GIkR4iwbI
RUBuKSjxI9uSbUD931p3kgjCdLy7DQJ0Ib2TyW1Vdvj3ayoNAchuPGLTOH4Bey6DRKWjHbnqmua2
8SV7rUFec3I8qPfFSjvaKCYW8A4U/hPTSjBh1b/q0dK+qgsvq98vDPDjZh0EQRwD2cXSyI2Xxuv7
dcw7+yYMaAtkbVIckTAAo0M4+ZvahCpCaoRlkNcg34mUPF2prrgHtDeAPOjrBpJ+qdSNzX/3IUdq
0hRsJ7HyXhajq7j4Vpa9j+OWdaYj51DF052pTWeSIctSc7xTY3TCpLHWxLdFHU4/xv63eeBDAcu9
tL+2kGVYgfgofoyt0NuOHjA2AjSGFzP1kw1vOuOl0vi3opJQM0/Ag4dd3Q/QPVsrqSZp5j+TAL6V
FxT0pGDW1PSXScp5EmRV50lthYAW4CZaOGSnpHG0IJ9EGiDmlJ2iUIKknUb6MB3fL2loynQEUJxi
OloSCbRSlVVWGgrBEwPC69ACS85+CAYNrejaB81O66Cqu/jrWIgbc1DrtRrEt6Hz+l8omfode473
wnILPMyetG8Z0zPoPnXxEf+y9SUbLXPT2R57NNPuNQmj3aTyR9SIavSBrYlRN0793EK6OHPk0aAM
1Cefj+HYi8cj9XodivP96E87ggRVEjrlQ4uI3owQUvAhULL83da5YKAgUWpyJj/5MZdQR7Qe+f3X
9ZwWe3Qv68/g30B5is609RJhGWz9CSzpwNyoIE1pAxRYOS6oyhQ6WjU0KYS202axTal/NbSvDY7d
x8Tza5ySdU3i3zBaz10pCvc2iiJF5W7iI1wA4qRENTQAJrtwZTllvPvkjd3yuh3z4bI4O0zxdmf1
4yc3CLknG+kULbjAX0EQ41+6qnasVY94wMG3wtfaNMPr2OHcsgb8futaYCCbXVBzNa3SJNTwdBmL
NfBEEDVYnk/SzGuQWW/owdST3R65fS3zvlgL5UwjYY4M3ErvABBMu9n5j4cfrV6YlgGyRZSlK7ZD
V9EjRmaJuky61In4cBkiozBSG6g+YDPUFNLA++QXD0YVr8nRSQyUB1k1sw6mLWbbvII11vsWMm12
vCrqAnIThmHfJdnU7J2kzw+l5Yy3CUKQ0IhLmzcJuUemRdovTzR7tzLZ154VMqBJhZs2e5EbYB7x
+XizsOQ8qdDdCz0R7LLfI0bkzpNC4Nru/HTcmFDoWxWqUsFVlQrU1LIJELTyL5YtDOBq1NEeXBsx
6K9QegBCxnc/nJrAXNLVDfDmCPmsPibrVSJ20EeDvDHSOTdghuWtyERzMV0o1Hdm4UJ8BxQoetKO
x8rX76nnKhNdgbck33NXlSeoqbQIDZRalG31GvA7Frbl+yp+nvdrkyOSmhhemGxKGwdNmZkgJFxu
hdwSPg0QNHtaTY7pPkzT7tqBVGHjeSLZ0C+qUj8rPSkfoeRmnqnXhn5/KRsO3j+MUeM3uti4QFxs
0sp/t6Fy9T6sNG/+LaKqtrzUk3Ujf/opgjy+20SxaDbLQiLs7izIFl9oHQSHQb8xshRBJlCq1Ir/
ysiS351I2Z0zQLy7C8FaT/bOdVhgtIZ5aqNSPptpvOtHz3jLhQEl67Idd+SWIYWeGzjYt9NgHv/b
spOp1StXgIaLli1CUR4tggW2Grf2qBoMN4Uz9VtiIaNuitj6p26sukRZprdNuFlGQ4GghF7+jvBa
eB6gKXTsMvyV1LVjRMsr10MhghpNHcURGdfAJaqungJ72CmafuoiZZBcsrrP5m40Cv0S1dqveSVk
PK5pVH6jXtQ5znXo9Rc2TdNzX3b9TYOOGI3FhhXftbl/pTEJ5OJdO1rgDMAdwajR3GODtQ9BsPKc
aJMGTNG4pbFiMI0HF4SBNI87vH0c+ySgsXqKkie3+F3jm7cTKbDuPCyHR1GUGWi58uHkKnInwIat
fWraNbR0wBc1u6CaprEc5556aZmbwAAmxpa6gwEMd5n5V+rRpBIb9BUCBMOJurQk8/g9y9KnUdGe
5EObPWgqalvWsb3DBmOA3E1cHyRq96/kgqRMfIUGxWGZ0BedvkMhABAUahFqeJF08yJR0QwHC9Dl
FRgmfKSya3eVNj7QzLVtaytTc2KIbHX+2uZTeFfnVXiHasl8n0DeaKWTT2OizK6s+ZVGqSHn8Vj6
kXs3O2UtHi4tvgPzupkPpiTdyaL9Mmm5V6luY6SgsPWz0lmj4AoYEj/SzZODf5yPvUAhEqC1qf/p
7S+TMd9whiB43eu7lOfD3kW10GMUOz/jdCp+lLqPzAGrngvQpf3NIWvZsz9W9eyAF++wr0ccutQK
OQ5LDww8MqvEhaZ9aUT1heWa9Wp22ykskte6kc1VJhFw2srMSxHvMgDHt0hGWa/LpPcuduspIlnT
VJ3mN6M0ffxGkrhCeR/kkT41PATgLR5GqPxioFXvVrqCzDu74sCTWNJfk8U3TexzsqrahXkJNTzH
9iHrmncbpzPT567AVjDpo/5nhViVZtr27w5prJqN6ZvTI6iRA5+NkzbH8RDb76NRtyi2U9NDiN3M
0ydPb5+R8hg2aY7dfquwEK7CR3Stjdcl41fqMR1sClOfdYExGsB3qFHuiffRKEK5fONUQEypqR/z
fU+WW90Hg2kCCmvEAlAIP6galdwCrQp+II/I23vgisJZYGCm/pWLJxoPwe22Ni1/OtHEXE3sqbhl
kk9NnoxHpsoqmt4rr466om7khvidhsPZmKC1DRYO8DM2lTiTG3lMWlTteg6y2APARzzwnKJBxnPU
5tqAME+rVWLo4s4YvPoK7IsGNCtSp66oK3w/ayVO+s8MK8r8exACgsM8t3+wzutO9HLibeJfIYO2
62O86YPWjIYtmPTa9bLVUxNckfcnMgnQ9G11zwJIGuHRLnXl1zCvDyDe0X4ZjnGGcOn01oFZIGCo
97+BN0vbO1wf9igvBWpTTWIO6hZTvTlMMq5uU2iXq2ws40uuqlKzBPBoAUmgufdhdzqn7NaFKI6l
BS7FhWQGsFDo+micgV1VL480kOPrtalyGzl+M4SSK9fHSwOGtFf+uxYGf41MGYEjF6xofuNbrx34
v7apIeSWnMDa+j7HdBv71fhhR/leNGVyzxsrfjQLC8D4XAd9VZsmj3lXtWc8cd5ocIrj+gKK6ksp
3fxsjVm+hjIuBBZV1+d4A67okppQS/EIUyOjzDDCINyphHrcDRkH5zsgcfm9PbLmmgM/uuoHX/8S
t1JbV41ZHqibIWMBdUzxnBnqCAac7SoGM8yXMG0ksBW6d2Cxl55QdeoG2A6teNZ1L1MRxRddG30Q
6AIGACHZfq1VXnSsVFe5dcpNj5r4gnglNNGiFskwoLDWoLKJj9T9cDPUagCLgRuNQAVT+x2VHWDY
qqtvvouYuoqYp3orgLTi3lX6ZXVGRZy7/vBASgIlAKkQgas8wh6U8uQBTaLqW9S8r0EeGhTnwEUE
jmQ8kPSHHsm0zdSgBkRWjfGAUnrjIe/8bYso5Y08iiS1gDjw5QrRKfDsstSdVnjajAdyti0UZndj
C8wVptKMVq2JcGS7sSsxFUHtals5OG8mNLUOGeiYVr1ihnGmsD5RFyI11rPDu/duJMdkm6BUeS2b
zt3XJQTD6Kzu4q/ed5VI1nSQp1Hq0ml9cbZ7EZ4Q1ElXlNXq7R5UwWk5bJPW0wBSLvixsy3vpAO1
NWfHshCUXBIZVppAdkqdtaNMdiMwQPNKy4Q/10SkCKqE6yzGtsfMAXSLiyG78zO80eTE7puwhAkY
gpM0va+LaUhdSCLYhQiiPudpwOKiW6dan23nfh1NirM8sQ5z3wjx8m2q8kpLVIWb3Y2S43yoJgNv
N6+fo8QWJHXymCenIhLZGbud92byUoB9/uzHVT2civZEdprRh74FGlWdqGasK1Ng82kIIRjMUEtp
hZq5IpujBvDfXwUlQFGbhQaErhBGRxoVSLs4KR4nZ3SeZAeYzJjceKc5T2SxtOkA+gh+1ynTYOnN
Kq05O5FHiYzEuu2ghNZqrYsdFUoluwYcUjQ1hpTsEcVY/oq6KIk1rv/HnZjV8LsEEJcWWXif5w4q
paemOPWqSaSFPh/jApihqTjRFQ1XNpcgJ7YkeBs/5kTkTuPkWU81+Hz+vKRxrR2aDaS0kp2dR9ma
dMMPhaoOq/E9WZutLi4cAPyLk+fZOtdN6yTd6lcXZvxsCP7eRKnNz2RzPfDrOXZ+osFJeXCwNSCO
9uFCIxIVdKB0Bq9aod0vaappYPFJH5u37qOy3EaagUyUpqJG60FRqbyoR640cYr7eeKc0fpnrWX5
f69F9o87LmuZ/9yRVjbL0jqhFhuPTzyMmgyVt4Tg9T66OO6Yz2mPx8oyiu3E5y6NIiEe52Z7sR1N
XKTZhQe82o69mQKxQ7b50gNA5ZAaxpFs1JRujXpm1aDMACSlr3GPEwR4uzo2PmuA33up9lr3TfW9
tLxXD1+E76CCni+AJ50v/jWkh5K9QCrjqIZLNfP/WOL/uw8kwFDlBf7ujcMd59xI114R0UMR5/G2
hU7tzA5hMSi71LXuXHv8yS+m95RMpvX6t0mhZ7YzO8R/TpJpbb1Glp2cRYniS15o8o6aPmE5tDKD
xTIhEHfnJmpDnsVK9FVXbJZlbeyMBGdUVxjjp6k5D7SwqcJ5ycEAV4cuVVBC3UHF9O6aMDZ2WQgi
WLLZyFCu2p6VoAYt682AmvpDyLr8ZdSmXdmYALUqu25l/mIXUfVuZ2BsOzTA1704Fc6QH/bF/9/2
qkH9GmWv5sSXyl6B8hKazOOcLGtAW3vmfvu05M/ywWx2g+PJYMmfCaQwEYVNvO2SFON29JZHtjyR
abbHQRWiooxybpMWZufYqp+WW3M8cHZNE4/BskwbDp+XpoHRyOelaSEdVM533DWDyUCFYOdOCAzm
gKRc89p1A63tCtQByPA6j+AJNR5Q1/JcKBv5tWYIBUUgSHa0wjyXFvhYRYDdBwVNatGPBtvTeaXF
tKzZJNkO7xt2okHgwB5SJ+fnAWX8a1kw7LjVRmbeeeDFV482UrPK5IFnel/lI6i6VJe2K04ZIdcm
wuxENtcDwQFA4TcanN3Uui5S4dvFVpq/l2W10fu8LE3yNQSzUtFlOEdhG0TLDmC0pkFq+o9lww5H
hbHGrkr2mnOoe+zsaD/jRcBBUJf2M9R1vUGgEAmpiaVLo6hlw+8lO3sRTj0DKoh3oZy++T2ORBHT
hzMIxbHHoz5TRrqiJglLSMRm7Y6mhmBZx2tDTaH+skJYgeDfGtqHP+zzyp9uMuZ+smJeKbYIcQwH
yaJH0x70rwxCrH7oJD8Kng5BK1PvCsHf/gwaD5QTjpX/zWgu5OBAlTioGDjlG1nXlxI6ImsacHcW
NKa+Q9m5WbuNSC5+HBXXeAL2AKmt5IdrPg21MX2zUJS+ho5tqbbN4Q4pYsQeOgh34p07fi10u1sl
mRXdlaVrX2kARwDUVqgBDSV280CtgX85NFFHIZsjM2JQKzoKAiU78UA20TtA2Y3D+NAgMri1Ik3c
wjw2b0ar33dqU5silUQ90WvxVgNjPhSBIfIYMWYeEVU5UFHLUuhCXag7O0eQn8+D5E92akaklo5O
4u7/tKtlwQ6tHSuj33/yV3a6QTZp8QkFOfPgH9NRvYv8sS7mj7fU25AbIJHlaarz3bKsCUz9JfVE
0GidvLguEjoSmPzbEOJ1jUKz5KHLfMB+Kyg2yNYvA8M26lfWtSjjE23+1fOAAhCi/OFnIE8qXf6b
2+U6ywoG/dAHJINSnFLyLqh9K/yN1Blg3Hn2XSY/UaPXPNucj5sYj8Zzo5fVyUB2dTt5NjaVIB9Y
RYXX/7DMKNCmvPgNDu4X7oz2q69JBPcReb+6mq4fKhul+wxnsvu09IZA9LrxdbSHg3CN/LfOpiMf
/eYrQJsQ6AL7IePdKhbD9KibZboL7SY7NqzLbrYXR2vDH8RXIOl3Y53lv/Qx/sLzdHwZhBxx+jTK
s29w+4xfdrVhA6teGUc4ULla/XRImBefmjZxgjpKOSiwne6UeMb02HfGI3g6nK/QaIaaU2j3Z+iH
1Q+gaftOdvwxiMoMjbiUoK27b7sYQOrEW2s+iutAgBldtaJMLo0R47BvWcP31tm4aVL+ALgGMlnK
wezccYcayniTmll5h+KX8q4KUeCFgEONeL1T3BnQXvNWdYFPPOU3MqGGS0NmWvhWvJJatY+0Pt0K
BfrAf7V2b3p5skLYWBwt9d6bB0JUC0xhdUe92A2rS2HGl2VSXuGtP8YJSDw/FiqRMF7jx5RuNYKI
YEP9vjD5sNjoVoXX/iCyt0nxcdYZH099sSodRfk2E7/NLflQ86lfy2g6dcC6csM7QsJm5bhg8ahy
6zpjFiZIYyA4kG4J4xCVZndBgcYLDZLJjY2LaQ3v/h0Q7kiTRc5Jaz0nIDoKu2q/VIltPJgImp3/
Yh+a8rM9NfsvTt69+zcAAAXEXoHvzRc/TM0HGaGaao5kleHQvfO7IglyZi64QQmTQKVqBfgX+rYH
90Ro3+EfpnoeIMm071HCve1Hy/gy4cEbcRZ/xysM9Cldpp1H7kw3qFR7IMpAQbKaiZxu9SzVzK5C
YChy63kmOTghisBopgVExY2nEB1n/8yke+oMEEWa6cSe/qUD+IgcsNND7UW0KaLWfgBCPN3iP8M/
iywB3zDEq/dWZ9XIC8QW1MK5Dj1qC/Sqlpn9gHTRdqzZFKEmMd6Ao8v4kdqoLARiNn1xJl2sfVOY
t0pE2m6Yhv7oNv14Rp4d4uOsah4aPOZRnjeUb9hGPIUZwL2r+GHiLRjDalYrVRH7rdP0MvjbZ5u4
9R+fLar1T58t0TSI7KraLyrdimVXBJ0V98e5OEt1gZrvj1T21ZnaA+pIukMtskysEFkFhRyF67yW
NRsrAWPAbHSRtt14MtZWSGOXOLX2bCshZhbEMsS/Ohm7KsE7OnLOk1Lxkqopuc62XQSxc1bLnSVZ
edQACbkIl8sLXVHD0woMZaHrrpeBpgm/J50eroqWya2VRtbBY3X84I2qpG0E1S+QJ2eUeNav5DHa
lon8pvWM6h8RQI89Oko8Sqwlrf8pxj9fktMEJ0oBsDRxtkLGOPaDjW5EcNdhHmpQwnzTKFhxZ3X9
yuiBDBwAC3pyHUCk7Wz6Qm6hDppTp64RgRtw1kiSvr/2ym2IUMunpv/NTeKXvysBRYSMFePPbVHs
UMqNvB5+eVvTiaddoboir4MUuiGvWdnox8x0ITuuTfqb7shfY+p7d0g0yxvYtFGxrvwtw3eDjjNk
rtSyBS935D+m7H3ZCnHj/VSgsh3U2mDY3XrAjAXILiYHOtpSt9bT9DAffNUoKjaST13EMpND2ujI
RDeoLvUIuBolzrAyjMHZ+KWvnx1Cu+IlMbhblGfcvd8R6jSnqEecJp/M/owiE9BLFCCqPkOgMzS3
UY2i8opJsaVxajSWfEvd2tzJ0uSoYUGTlNFwqbqmQil/7oBBxnPlioxJ1b37WC7nQd11yP4qbxrg
LJLgv4TSQlYjeQutdX7hIgSYEPpSQV9BolFkQPMjdY9L7Lz6LRjf+pWH0KRckbFVI3TlASlzqBp2
W+y1YYL6Yx7l1tqoATSU2Bk4eI2fOvqh4ScUX/rMxm+OLmPvsbbyFApniJtTgxxVLhDS/affg1+o
BK8/WT7NpP6UJQY0ywNaa5kDISGE4lVjFsza2DJ38yvowfqtDi7wa22E1kXnz4aCe1FDZrqaYmEF
bjqWmwQ7FYYzSOidp6gIyCUj2+iXLfR7YnuzrNAm+jNOJzFo+jxerjSokh191dBVlDl9CSYFF0ac
5/wNWfuptQHfVV4Os6F03o178iGT7VT/zKYllz75ULeqCscOlhHXYNXacCEo2QokjESZvDcpopEt
6uXRz6XXgHAo+jXbchohd6dl1XYotN8UgfwUpMySBCo/McjTe6DZzzg7fo5m/hHcpMmeEz1rifYC
FLR1MTXwAworHqEUP6aXZsxLcC9x7R5FaGbQ9LGJGE8ercAYWf6UUbYBSLEE9iOBcI0Txr942nyv
Irf/0o7I22turD9gw+OBe7LT8f9YZQe8tAaw4LSo5mfZxsXLFb8Hp8S/RSrG83ypWVw7Gi32VGXW
oJJIjVDjCiCzRtDiSZwG+8RE0R7oMN4AvLyHWGf76E21f0axYBuQXeMgX6zauLlloTXd+Y7E/kVN
iMEVgIxR5Zxs1Bc/eRXkdIVePkfV1K4kGPnO1IxCK866ahYbdbngXeDk5raaAAgXZXfp3Kh69oGC
fei8MNDNNgauZd26Zf7syL56RuQV8MaaP5BjVOVXoKS8G/XatP0py2acF4FeHWhV8xi/Q7VmpQ60
eBCJA3XzyZnWwALZO+r2Xo30IALcW+qOSdjhNNZ6a0vdFFyhyQHZDSugUWTitWNTgd6CRj13SC59
jx0qjerSbG8IGdzTILauyap2Rn1faJo1gW05a1GQ0R57bA4QSiqy8ILvVnihK03UX8CXLfamUTnT
ymzCAQH4EUzwRoGDYQFlZnVFTQRVgGOYoFm6f/NbptEMcqFpS/f/fanlln8s9ccnWO7xhx8NsE7w
w2A8hjFEljWohFQrulwaEH8468qq5QpCCflpGWAJKOmbqvhnCvWXYU+tuHTp6s8b5D0ykgYDy+H/
vkzcfHwwugt9ktm43JWMbtvY1cq1jfuJJzi7qQ+xTKHu7EKXNKWu01cobzYHzUqqux7SkA5SQedS
MXZSU48OUCBaWAejab3bBF2l2VaDqNFlVL8AYKN5t215hlqJj7k0o0qBlpPMvCz2SUft9pTjSUR3
XQZG0OsIV2TX0ouxM+fx4G6yOvGD+Y4fCyNKhcJtcHgLunfOS5ySGyNdz0vR5Ji/5UzEt3mpnBv1
Jk60ZnbxNf9qgYRoB4YJfnS5zo/zFcuH96u/2MhFejbL8cPGPGrKj6vF5qplllVpYLE1YAkNUhu/
eNC7+Q/1wMBNFYNJnbqhk/kP3ISEtsjMW6w8Gsir7ePeGQIabGzPf6gQbykaoV/mSYJDKRBFPIh8
ASJa8q68eZZ1BU1K87OenKvm6vVPm7NrzHBRwuKFaXdmSQ5uJl8PD6yVzwRIJxh6pLDoiATM9sVE
HmQvmumGKvOVPuJAkDvpHQj07Ps0SdkVD6QN9ajRJrA551b/cxijDJm+Hoi82m+6wHNDsBiwIjq1
ua3O84371n9cZanxbqOrIbfdtzge85VeFextHo12uuE/Zpxn947jZPfgvXbPXT+dyARxiOy+BxD/
FuJZBtU8GQXkNgz3MciY7siLmr7t9plViQv1ZJJm921ZvVasBJOGWplMsgNnhauZ0WGxDZXVBl6q
ZztyoYGcFyi6qFDEQzZaM24gJxr1drZe7hoxbu0yCQbqZb3Iys0DMyTwWoaHD5xWk3ey3f6eptGf
BFxEA6XS+tPqRgMa3nT+CMufkOFEKcD+dV1MZdjeSZ/F5+WTcRYmKwM0iahJxT8Y+XZuG640zWWf
/qrGDAEjNUFXRS7U+BM4QDqjM+a/ihZlgw/RvaLgwXJbvS+9vdYAt778pUM7aEfdE1+WfzgESMH7
z/PD8ulk6fi3Knqjteb/Q1/WKuo63ubuVNtHMGwIVUwjDsyESIJWFfJb2vVPZl5kTykkG49M14HQ
VXbo2Vla1V8n7MMB/vS6bQ8qo4NX1PYzB9EdOemuaQS9q7eXxHK0teZUxYpDgO9xkMaL6MfyIlTP
rf1pC6wImJMb33hsXdneeSC96r3MeCTTYIDaKyqi5EQ2OUT1vkgqPZgnOGb0KI1tyLkBJk5A9LCv
HtIDLQ5O3OyIqIixoi5N8PFl0VxD3pNpmBBKzOXQ7mhxVJsU59Qqf9EgfVwtMU5I4Ua3+e69JYA2
S9wNLeaxTFx1u76SPzV+mn6rMmacqSexPdyFzBxAJ4I/aNJkdA+kypoGyVRBInNlt6E8UjebamvP
EgTryIU+gkBlnD49kkFj0Hjxm0nf0wcArYd+jLjEURJnKpG86ok13E8243f1JH6Gwve/QNp93EAR
cNxHEt2Ya2uQbgGjmfr+uW4LKPChgvoLeAptUOIW/akeEkDXzPvZPECBjzcN+EIQowneT9ygUNvP
OL0Fm58h9XEaynr1CahnpR3ExA3rQcPHrqPwlfLXkV5+5x2vnmok2fa8g8QPorT+k3Kg1Db2gN/t
7quGIOf31AEAMhP278zKb30+mm887UfogZrlvWslw85rTHkMGzdDnCLTwRpoy6dshDJuCYHOH2o6
NErt3wmmswLBYHxFw21o5fhq5DpKElQdeeJpYLYwMhSf5bF8gUYFuJxhX9yEqj7PfYY0IgJqs5uL
2ntyQ3XE+2qjcltWS9IfIREdQPJ4BM03yju0VTH+LFgMdKlvvkJ2uAEo0Sj2neyzl2awz6w24u+o
58mDGvDoK2emfqmMEak1a0y+f8wUOcQoaGblRoBtW5a+1tIUCaKozF/oqozcbL4Sf7H9zS/SDR3P
zTr/lGfTXGs8gRls/ymrN+fYnPFRcyb3QOm1eZQhS7ZxtAZlJh85OnKmVfKm25NdpvmqnJDYvdZD
Xe9c0A+8mkU981m5uWdsMstrD0AhQZw3r2Y+K+ylYU97EGibvvai/D3EyVClBpiCM1bgUTZrYW4U
dj6IXR882E2c/Ze+CFK+ChMenvwMsiOAymTVtZgcJFwMsaYB5AmrawINQWudTnINDFV4WtzC0Ym3
Y5SzQNqo5hQAapx4MQxPsTDLDVjK5HbuTiBis90WH8lkwxMXxnRDGfWZBqkRDIRhKOq6px6tJjPj
fTXbEO+rRZYWbQde9oh4eWa2Is4syA+dhWe0V+p1et7tU79oA+pSgyAviDmj7mo3/v8Q9mVNbirb
mn/lxnluohNIIOno2w8SmoeSanC56oUoTyRTJvP06/tjqfYp29t3nwgHQY7IlASZa30DAJtzjxoC
Yks+W4lQ3R/muPWYB/w6x5+uYpfwfi06aE/KkRcPRmoeSJshhDvpNgXXajXMPwp49MVzLLq/K2Ha
/cD76cBg/rrCw9E7yDqSy0ZM/Fin2v7EIJd+k61rld5DhbIIIqDmPlO3MCv50WTRRli6A6ne/UK/
mLqGcUWJmMW1Yaw5NFEnAhal8Zc2P+nS9l+7FLKrUzPFe5Zn6mEeSO1VquGhYwEuZMepu0szzOPW
lvstQsBHyqb/gmxpv+y4Ly+pME2YuU5QGbX1BBPl9L2vA0eWFnaMKjCRPO2g0AvtD86Cgc5sbFV7
1QqEC3B2a53PbPnmNANc3AVoQvMBophttKkB6N04DUdStsWTqMEyAvr+3rTx8Zy5lh5S67Ne2u2P
IZsxqF0EXelvmckuucJZbvbgujg+c14zaO3CTLF/taaBLds06eGlF/Xbxu2MLUOm864HJXyJvNz0
Ug7DkTS0fQX1zlj3r6zMYAcJ/oXRJ/mjAvUe1G2cRVUB21A8kh+NpH2v+2ilM8VYvepVBWUgjgcl
KBr5nj5y6GbZ0S2rt9snnv8rbgGxL+qRy3YLx4Lkyc+Lo9aG/5hA8GmPJ8r8K+zH17k+Y3hbWFLy
vetBKuXX+gmJjIU263KLx99wwoJ/OE2O28MfmutNahXxomRDMi6oxZPxtGhKR250P8LXzIAPgvDn
oNZc/Kjz0mzcAttWXbv5UENYH9kL1FGRGj7qdO3V6zK0uiWh3Ajvhj3w1eNuuCN820e94SXThgE7
vMhIpvXD2cq3qytya/VKtXh6RIZp3anUMVbxfBa54/sZ1f2pFcBSyOcAK7lJ8O3ZC6QO1vXkFU9V
pb7ZiDJ+i8t6jUBc/2rmYRoAPzWeWyEQ2TN1vVaZ5y4tNRmLUOTmUZAiAgWKqewgIod1TrSnKjp4
cxSZzpCmgJdrMcGIFuDVdeK1YCvPhDsCcVEdBADgf2O7JwRy9NmfH7+qtV6sqWHbhDt4JBfGkO44
M/CWKFN4oHd1xGFYbCbfQvwqhOU6b4Uvk8B0nPzsp0wc5KTr1dCqFlxv8MXh5vmN1/mPUXfNo5Bx
swlDne+i3IFT2jwZ9ZhsOK7HtfOG0H4ShN6kAo+JcQsJQcKo08FXqlyFnmOtqNiDvHfvvnfgtrNx
8xxw8bF5mFQIan8a5zvkNEAwhMPDFc4g73WldzLCZKeku/qTZ0Vo41U7N05zKt5TkgWALPbGA6Jr
uAt9HBUBcf9TpK62yPVaeIXB5QlCitVVIhhzq6MiNQDd3mztpeFBAKHjnfUEGni351Yxa1MLhA8r
WEN8FF0IKOK+2qfEjoCQFq6/TGeFcVi1fnLrKnrwnCY7dmMaLknR2/2rvtV2dtT2bM+ECPwKWr4Z
TAmLBX625hfobbTA/FvZxWvdEVov+ENkTtw9MFFBcGh+1I7yvW8noWhsW628lybEq9sQiSzsDadX
zuDMM7TjM+xi3usJiAGNzFs99Z9UEq4iYwLHoGnSLe9juUaSA3k9MeG5iFw51G1ACkmzbGumefOZ
esgm5psE5nwLLLby5U16vjHYsPljmYTnkS8DS8YR/tZyIQ0n3RruZ3RL2+rnIrUi4t/v6P6Xcf+3
1t/GfnTu5qlKYbSbKZr2/YikK6zQy8OACMBaVab9oAAJg82xmr7p8K4Y+vC7PZU/bEeIpzYzsbOM
hvAIFHh1G9PmhbFSI5hK9HtjI682iSE1Yk/zGqidFzz9fMj8yV4y9vbBmf7gVRcQk9jlJcx9OJjX
vZvXMCge23cm9kc/eDJgbd7lT5zVDN/TvoI2TW6vMwfg4jgtixNI8GoF2FP5qfLMr0RtNNyveGyl
3z7GsHiSgRE6L62LPyax1oAwLtcfRb8eyjXskeU686Lo6IygXjnDM6Hfte5gTSfD8Sy46I9Wi41M
XIbmW53eOtjDAxvMBbIFJRAi+ElorDARFubFkWxo8rnozEVqtTtwO6kVe0XriVr/NDZ1JTIXuYKA
qqHOWCZgXQkDWqscxKFsGZaac31fuRAMGJuXshXa/tGmnriHH20Ahdsov8poJjC08RFK3Q7/qsAh
DiCrwe+MAq5/o+GlT1GmqxWcpKYTKF/Z3i1SdzMV2r7YSeEsO8eVL52l7vNM8x8g9gPf6LffZPnX
cE+2gG90qQUhf7wroI/gIxTj50en6UKgB4ZP9POneosrd+MV1c19yB+t/AJu90EpGCN9GBLlhWw2
TishhjvBkOijwSw4DD+MCxRsoERVALWP4MqidOL+QMVm1O9Foh7i7fBz6/hrkVoTBnrY/zhWT8Do
lCoPIG17dGpP7fx5gQU0Yox3R5nLE5XpMHcJ9aR2SerFRxOLT9IzSNr+e+hoeXH7gd+zKT2TGIKt
ensD2Giypl5jPn0HSy+6YG1760XV1mij15Ch17xy/fdc0K+49VJ14a5bUdsrRCgBEB4q9hzb0IbD
7zq8KllDjxsP/xM4MshBhZ1E0KW3TxOg4jBHrO37RtfNUptq+Jz49lvne+l3q2wwfM5DOVmJrRJL
v7k+jFaHyGEwZIvwm45qaKP0I9IknRmfQtN4y4yQ3xaUXWrmR53IN1qm0QZBgOW6EHaX7mmx5nN8
B0GGL1ak5kW6Xu0QZiejwqtiVv6i+mZoQe2Y63kvlh9dqR42nRleDH65gGDvtAFpJn/2YC+uTCG/
5CFo0B602M5JJvuzAIEaUINGfklgDeAwaG9YXhxufh2ZmvF0Ubn9rLCyOUGCSZ2w6lUn7ECSrTMY
n4Qdxwc7ideRlZcPWZZ0Fzf1AGjp4Qw6IOayrELGttRqdE5zjCLxemtlo/utBvnjgMURdi0uN2B5
iQgZ9aUDhOvWTq+MOyrFpe8G//qv//3//u/X4f9E3/UFMNJIq/9SbX7RsWrq//6Xy/71X8Wtevft
v//FfWELx+HQsHB8qI+4rkD717d7JMHR2/xfsoHeGNyIrAde6/qhsQIYEOTfEhVG4KZFJUK3Pt/a
/qyqACb9fZOOoOG2rfcNqXOkz9XXzghu+9iol+kBjJVNSius3nG6LaBmTnZ2J5lvBOnKwS6VL+RY
xpuby2AaN7+UwSM+SwBhPpYZSeokAbIxOQxCoExEhygNf66jzmWeBQzf8T3siYGenQ+OyoeTPR+G
pKnWGg89KDL91ZpV7WeI6edbp2NYsTu5WwGPJLpbFxpLnWkCuCmwxT/fem79/da7LnfxzXIc5KBd
/uuthzyeNvracx+aPh63SAJHQE2Z0yrnRvlSpUiazMuJfgIPuhS8ulAPF5wnULUZYGJ/7lWp0Njn
Uvw0T89mmQ17aGFWbOwdp5YvWVxZQWKn/cmDJeahLKCTMSI39WmC6DNur/tt7gr9aWC8564shNNI
lI1H+pmZ1XjXysTec27hmQtKg/cfvpe+/fvN4QxRX9wdDmiI67jOrzenF2kpAJ1XD7dFuls44OVr
/gkZCn2Fo2x3BVX/iR6Hca2MNT3yqDj3AlxLXccCXsWW9N8QA25XrpMrqKbhwSRVDbMGx2k+W211
8uY1Il6K9yph+tkxClgGFT26jpofau8iDV1dALRfI2HvPOhZTb+Eti3kDtLwQHWQDEs3TQH9R2ql
AVU8rJ1Zlx9RM7jWVjEHb8/OlwhOJbvJU1DtDxUoj0MIzQy7T6tlHYJFKJsHeNc7D7/15ealdq2d
gHPHb0t7cpizWsffz41kPzd1EdhJPYIeWP6yo8nj71Xv54/NfECksKicBAJgKOSx2y06UA/3uV+o
R6s1q7VhTnpFrTS677PbaA3x3rtbvJEXFltZvEl/EpfvGm9+KpvNmhpKi8n/8I3g/i/fCIcxYeKf
A8dsDzRkz55/Tj89qfBksUZIyUQPDl5RsI9jw7k3Ia9MPMO4/GT6tfVGizBudMMxcsLhbEgfSzSj
ghVkkp7IVfbmEkvmsTd7WDqt/KIoFs3s9hYDBAjvnTKBuUxaHmgQNVDxf6y7TRaxNNzUtQDKZrRF
tvX6yTwwLswDnfEhtcuFikegrZAoYlsukt1H89/63Cp41W7+w7Pn18f+fDMhAOVy5grfghCd7/56
M1NZMTPLWXjvDfWIVGzuL0zwFy5WbPgAfefmqst89aKZs6K1LvWoKgmWXs97KNxCeBZpxEKAe9wV
2xp5hvk5W81P158OIBmduhZebuhA1fD4QNDJlAinRZNaVqkJeVeL5VfTT+MFBVuogeXGewOyMzGi
BJB1N3irlklRQMsm9LOrC5zLP98V3/vbV8zmHnM804LkLuP2b3cFKyoeqSZz7xnsck/2bJgBaZMU
ELbZ5ZY0USM3SYKhuMbulAU/SS9rGBqQXDLVQT8PxFgBKXmSVg69ETi4wW2CukoMaHHn9ZKggNqB
PAeskKODMyMGk2jjtYX3/NGrdoFO8xisG/s5NFSECUQxYiPaUrGd63oBhpIc7b/VUb9iDjXdOs/9
qG6sBZba3HipZnnvhRdN/AGPYfiKWFECpS633FFLXMJjK6xgw0WtP/X2eV3DIJf7R9la81dgfMXX
qVgnVj1tlQOgylzP9ODiGYGgIlRTsOOHYL8AGN8Ri672hwdrJpAUICIjdYud0lya2/oRDkpZg7Ac
LMJkpCDv3JvhDubexbltYsjMT014ELn3OVNtc09VGq+uIEMOY01FajAzUKiY+fbP3xHL+dtPx4ff
hm/CXMB3OHbhc/tPz6HRZ3jdjXZ5L6U5R53Vc1JX8RfVA3QYDi67IPMTA54HADD09eSXAooYyO+H
LwXSSmv4pkIlw3Pjx19H+lXHsIEZj35uxOC4QovF7ZMKMSnI1VJRxNNKFu300EkPqiKRWsezI16h
DX2CTCygpnMRO4xmK7xZ5WYu5hXER0vhDFsqgmj0PiUVYYW8igE1Wwkb33JiBMWhVa/iyW1+ol6D
LY6VUVXdiEMIVE27jIPqdqNeOzmEJOAEZt6o13Cb03eh7fxEvS6ioV61fd7eLkHXGUHMAe7bSr0X
y/Laq2v50V3agf86gMTzYrcWnMIZy49AKHiPZlTuQlmYL1AVadZ4poYb6pYk0D8vkOvqGwG8U4cd
BNW7vHn7mNaOJkSA5+E0bdHqCKH44li3fAJuFNaNY9nJR2iuc+BzEK2rvHo31sgIgFbgLaF+EX/D
8kkt8qkMn9JusoLQGLI7BWzottWdtaOZnAYZwI+ZepZH934xgJwMn6wuHJYWTOMQnAY3WcwHqneq
ZlzVjt0uTXd6r6MG6jdglM2YfZtDxBuYWNV3IkIERfE2f4UA/J6cIZukOTjD5L8AxOguE2+U4E/A
PtVrKnM7xAjYm5Zt4xOI/FXE9b4O1RPIDOkdw+PwOmJjBM8LGFw7untEniuCnV2kH3U+1bAJKLoN
Fd0ya3d1B+A4FWHCbF/qmq2T1tZXRNjNQLPMu7dKnd2x0tuY4+DdU9UQh00QWuG0tuc6i5c1nDtu
3cM+U2erUDsK1sI0COqGmbujgJGkDNlc1wwesNEdAyEciyUB6bYXQ5nXuHIQ1NP1zg6r8kdnpW92
MglwXutwiW06v5SmXW94VhvAA02QawCLc13Erb7/0zxZuhvyotwgYNGtyg6WeCou7ouZjQIYJFyS
ZyKKMjRMG+tM4SeFOjo4MA6gvu6Ep5SIS+Tkh/Gz0DqYRj0+JSkIGqJ0TeRasGPH6paDoKHxIp3F
DZ2sCEAsGvZ91VTIwPVdn57qRJfL2mT+FfqkcmOLIobjjB6PqYXoPCCJ3oNrIVHgaim+gFO1yvKI
/4ha/9A1yMjQcMAB/CuPZLwBoGla//OT0LQRbP71hekwS3hYSNgWdlZciN93jwxumtqLZb3J2pTv
W9j0LpGhB3Kkd6LPce5DegqAT+FVYCjxIQZTAvXIvHtraKAh8RMr+dmHMilMRhz3bCLW95QjH0Hd
lHbUIZLY7lBRO5CDrZOeQUwtxltqaIo9ItVfAHJIfuTFGQ9rfBNUZCMSHIqXWeJziR15e8/DrFnn
rCyPTdZ5eyRv+k1T8ekCTmQU4BZaz/M8XRPGP6bpfR7LgMKaiyB+UZzNSOIPB+W27gyA60lEqd5b
HDu6eVvWQvklak+T8VSB736mXlRNxbEtpy1Yh29UT1XUSIexK8PAxOt2ebsCVdbzlLU5dItWqWhD
dT9dTHjNph2T+vBTXd6p/NiwMnD6Ej5vNIQu5YB0sbGyKv+5jvoYTqVn76EOG4W/f2pYwGItJpi/
wROu3EUM6mMZGBtwTzPBixKZCsCysZxjAn38Q5maIeSpWqM7UFkLHS2byIzxVhlXWVi7cDOa0nEJ
4dJ467lN/uC10jtNPLxzuURprmqz0FzUDXOg0e/kiJtG/GDw/MdHj95hPyA+60EXjad4TmMkAuDe
rvFgb0pz+PNEECwGWbh1TtSDZ2W6RUwKgZ+5kerslK+wZZSX25Vyf1zn4zgFtzlivGmSKbnzqk1c
p1BomsdZtVAr0ze91W0GHZZXG75yH5N65hQHIFgVG5qVT0V4jrNoLxzm6CVoOFCCL8Jxm7HbdZoo
5EdYJjxTd5pnQDpt0UDAbk/FUAo+o+WBp5o/Ah3KCDz2zLWONCoSkbGtCvxN6FNRnW0BBowc05n6
xzwGKT40ZUD3ZhzCV1vX8VFAk+muKru1JTm/h8Aav7cnSNBAx91fNa4j1XKA8zecEvIrdUFuzwZ1
BC6AsWXplZXwZuN3UPGEx3bWZ9l6mHi844ZVfMqmcGtC8/sNyKM6cBttHeD2N9wbXffFLMP0DXiE
CPaqjXkWkZ/e4a3gLqhBucOPrvSMaxzq9DjVTRbQBRCROogZRqS78QyJLMhHD/hT0EWy8FGDnQnV
wyHbZEXvb2puFJ9hebscWRWurawGpctH+NRoDn1SIubXYhO+xNMl2ZmQCwW3EbcMO362KIaYlcsQ
D7HQjNSVWk037gIXK+4NFaXhA0cAw8PbVBW+wyX2Rmfht+wBQvTxOrSwgaZiqSp2ByrR9ta3GcCL
hES3Xoe1/ZVm8wrP2MDc0lli9Ws+WAZiwbl9oLZbjQICOQfS5PZRhdGoPdYKsDiYP7mdYV0D8j7g
+jUchBAHef/McywiQZB8Q5+j1Ywfba7eP3PvijvA+NTtM89fhzU4xXpFV80cIEcnz0MGa77AfKDP
jThPf/tc//SZadBQG3/7zFFaQSgb8e67Rg3r3kidTVv5uwIxcXA/2gIJVaPToInMp2PWVoCLIRZZ
xJ6z9alFGBosIZXBTunWswGYOnFEBLekOR87D+yBZFyHsXhObQkDV6pjkPWTRzq91RadxRaAuITK
SAMZ4wVgpw9JXQJHXUFdCSzP7AF8p+yhzOEE1/tX6oBknb1ioDCsqFiw1LrHYOpIQ+C8I4Je9mpN
dbVAkqaNl7AgHHe6y5bvwzBvLRvkw1v4psdWlz3AF7y5G01389EjL8cW/81Wb2mudmr8E+4IjLDL
ojhQPxpaRQNskNhQ76hODaw/jjx5mcqp3Qm7zAJEVJINbwZnz1KVn6KhqpcI3Iaq2IlUw1aGqXyR
yWL8Lqd1prz6x5hNX7FytT4JjaBeUoUKWEwITk01x4LOaqLrEEK/QXVW/mqZAjkaDAJQDSuMxnpL
HBsC2M2U39OVh1E7+yQZ3B0kuTaFcCHrYU3eoUnkd7u3SqQnDIjKucI5xXhrrHkRmWCxwKp2TEt/
yULkGo16VXIQ4jNkN99ExM6Qrp3TDtgtiQE3OUGCTsaW/ma00dcSjoqf3YGlS96P4UMNXbgA8ucM
cOvp/dpgzxb7364bt5G4AocMuoqU/Seg80AsNJHJ++V6sMYFj0bXxdofCygHQ3V4XYF7H4QZrCtU
Z3pAinXmGwgxi7Cz6he/BsVVQq1py7CH+ORzd1/m86yVby7FBIMRe+jMOxWniKHSSMQAQlmOD6Fv
FnsPJq4rGpCrzWQl4hWQ7gzGFH29AzxWPE6+e6H2yU0QSzHL/iwLhMXAKoLP8Hyl3I8gsMO9R/zs
mt3AZLourSp8Dav1baAtupXVTnpvMuwsYa71+fZBgFZbGAo3LoUj0clC3HSp5wkBGNjruFWfJiHH
rQUK5jpv2vYlLcYFdTBs8GLgmZUfIHpS3vsCpi90qdoBabLGquESIfd4dKE8F1CD4dRrH0/N51bA
711AInAj08F41hx/+fmakJYqg0mKDKkTZNrhTVrebpeGofECeebo3jXgDBHO5p00okqQaccG7qWZ
3GgzTEW1hfr/+GnS8DeYb3Sag88M4bn85E6GD+hLYi0mvJKeECR+Kkco58fI4211lMKu55ZwQtbJ
AWcZ+0gXKYNZgIEazMh7MAaY4s1v08pInPtiPogMa7vSTowVvT5jv0OD+Crdob69UIs8njYaehtL
GkS9OqDmRiwnT1Ryh9aH2n2P17DW1gbLXHMP5sLCQzb6KeOGcU2j4mCGXfQ8eBo3BySrWwygqkzA
C1g+rKjVzaMsMBAy39GmHwiuH1kh2JlK84wWspdPap4RslAQNEbcwClx3b9ImpmEzxvA2EdgvsSx
dTqsTrtysLa9195ZcwM4JiBv/NRsDMUWD313NxUJvKOAhxDH0LH+Oh2lC3eLafgWma89jyCy23Y5
Np++nS6lJ5ulwDtyU9qMp0vYoG2sTtjnGjjv+6li8mTn7O69szIQaB/aPLiVLezTwYwqGzhMzJPV
Cv5/LLlmsZ/dIyWFQJv0v7duhjarFfnKamp8zehCNddf26IxV0CAshVwhjYUcNzkOYsMd5Ubvoah
BIplDynkUKbFkYqDbW2B/cAqSofOg5qKlR5V+hzJChHE2UwHC+n0GSrlYlOx8L01yYY0gFLKuKPW
jnlvXMvqjoYa0WqyGZDCWVlcIC75RNfJFS/39KHyeX5QNf/8oag1x66fPpQBZT0sFtJyE44TOxK6
6oazmosKiadFiJ3MjaRLXW703Z8QWZERIrA1d/KIxPsx0a0TzRnPnZw8n4KyiVbjNCwBB0gekH+d
nmygTNMGrDwqsV5jiQYVZCoJ097ZE0tvpawYj3ak+wu1hY1/B50ccUclK2IPJSTdbiWgmZ7bwTPP
1Kai/Ispnfim1gsr+wgxSd6fbpdgVbbAbyM8kiYvhA2rhfJHJGLnDxe2GlxhMxMHalV4zy/MnCM+
Sq3wXcZvKgPCrY3Yk+v52TJnp8at0h1C0vpxcr1kkxrMDKgYZaw5iSr87DE3xrcY/oDRCJUfamQN
LqXt2t+r2tCPQ9rptUoQGqPWPrTzYz3iiXYb20CfQGSP1DVXkAhGgAwL9/misu27FZTWM2S9MJEP
5vMeqNus6utzZkPSO0tzM0Beqz47Jfw1kQzHaSKR2xyhlL6+VZbSRxPsAC5J3vGdFakRVkzzHAwJ
2NzOP1e93EEnEMJUaageTL/Pz2UszwzW2xogrQkbNtOGjcfc6sR1cwhHID3g+K4fqA4GM68OHNaP
VBX7Pcya543QSBOMJtDClq7x9MX4wQRkIZQwVaMijbCKtUw7dk81psRab3SydE1tckz7S9uNt+7U
ox9gNNsWTrqlopBNB8Hs7n7yhldIVDRHqm4MwInwBe32VIzqkgPhD5guFenQV9aj3WTZia7kT4A1
x3h7gSqAD0oH5gTQvA/wRckuPR/YymZtt8KTplyrRnsBDey0adz332//27r0p2AEyRNwGMwyJbZ1
l2bJxpKjeqDujkJCxGKT9f7xRcSxB3Ke/RQ+L0vwtMCDjZZwVIGirmfbl9SbEZGG2H9U0Vk6eGsg
aIYTlW5VELpHuH4YNiCyvQ+HvrYNyObYLcEw3sli8FYZB754BPrs0iUivx3CWsxC5+HebzXkHfIa
MlPDoN772X7br1sPhlq+LOKgTyPzhDxScwICJw/SIZNfw13Tl/nXj3bGu39sp/F4NefY/GV6jeiy
F5QIzR7aBpxYciX+KJJ4xUcRkH3IPsydQQ9CZyy/nz5aaWwNOFRQ+WzYCUSO72rb/EGpGFdISCNV
lbuhVAxWbacRAuD3DVah1CtMvKexh05olPf++uZdYplPXRs3V5/75TWzs0+UgS6SSKy9ovDXLV6d
SIUsRhd0JpD79OZD3yYzqvwosW1J01gWyL7/1YW0bdJBlgEkKIbV2Ot0XHi+ukBvLNkRMOFWR/AE
d2jq4GaqBK9dJGaLAcrDLhO4aRAwlRMHVE4BsA69LfuJWmHtA2NR6KlnaR+thwhxusLooWJnWpqd
ZOqvTESlL/Z8GME6v0R58WW0qnRPJaoXrfU+lOrowFxjCEZs2u4cGxqjMURhD6NXd49O2tarppT1
up+L3DC9nZtE8ZJaNU/8u7Lie2qkqqLrAt9m5pVK8KmALOaY6wO8j3+ejZnrOKrcKxxqm3sjPbWW
6q/mbDvc50hd+WHDFtRGdW5kwD4m7hEQmvtTnZ+emqq1jl2Snz8GuuPAFlT8baCtHKSjMAg8jB5h
iun9SjQgyVW41ZYQ2VlhnQCys4kQVuRtDUNZBxX27t/OsMJfm14I1EWD6BEiaYhSzOhfpOX6snOO
VGoHwzlAkP6NSnQA1HZcJnAY3th5D4HcTkT3HeKp82CaJowbY/51x0FXp1C7nWdspOMc+96Q964E
OCFT8F6bPln0X0ogJxtw6QpID+L20SGpqkNm28aJSmMP/trQm5+oVHl9d6y0mDYZItbHOJJwcpsP
6b/PnNhvN01avlCPzCzfe1BxzLKlw4sEdmC8gfQjwPcTrCIXPlRqz32Z+XdsbsjnBs0BIoMQI+ix
uvfvQPJ7HwGW2Y+psACTd7JdN6cGbXPiVw7Vucmq7/M5Pejh0b6tC4RRqAPV9bMIhwEM2m1QrQ1+
9fy18k6uMyzd1IoBUlT8TIfeH2B/BO/KdQcjE2zo0SDFDDAc5xYO3tBgI6RG/agVoJ7HDm5IW1K0
Ub4LKwJXHEjQxjehbb2gBirPrUYYfQXWCrxXCQ8P5ffWw8dZZIwyKOY6I0IrT/2fWz/6Ddo5wmTi
i+z78gXB2WHR489/Rr7Dui+RBaD6Ct7PCJvVxZYNcfkisU3Kh8L91LVY8ED6Dlvuuf5juII7xKEC
JPLSWFCKmOCf8oyNBISH57NqrqMzqqNW6td3lfy9Vfj9+1hdhdXS76W1MSYb5JRGQpwECth7JH5X
VPVRT2fabaJTK3i98Z10euRZeDIgjv9tPgFUqacTmDHfarwKDpo3C+AQf4k2aeXeqMxLFmIPEdNf
jk5rf4JJhhh7BEjwN3XnAzXYkyX3/l8jBP6n5xsE34NhAnKr9hRYemg2vSjNR/wpjU2fRSqgYlYD
4ecgbLOgYj2k2KZhpRBVsdUubcNa932SIGePoT6QRYsSv7yD0djmI01cJSUCq3NRupjYV4i1h4jw
Qp9zFBcI+6wKaQ1nfwblpwOs+ZgTBR3YBkghhQ23n6HUAymxNC+Wpp/xZ8NViNYaqgS/pLSfq6J+
GR07u0SIfz7+YZBhjixQ2nJPCna2hpGkWCsFUQS0E34xQUwn/RTgjeVuXdt11rlhqc0IbCXi43j5
UtGuOXZW88uXig18DJdTLsvrOGZ8b2W+sYT8yviZQaxk2bVOfkTIpXsGFoQczKmXLLgBmoc/fPYF
xDIhtJIf7c6gXjT4T71sAxhsZboS0ZC0e+bGiWYomvb9slT87bLoVWe9XpdGbwajZcGY/t+HxIYO
U8FOHzW5iff4AliIZVU5xZEaoOqvziCdtkcGQc3PKsdvGe+ZJ7jzuNt8LJ11ypnzuavqIJuxAokH
8fCoaMQxgQLj3dDBavgGIsDIsErSp6xs3keaYX4bSR2yf48srdy+jSSUAazdrqNutjE04t9qtRkg
FPOjggPcoiw698kBO36luz4+VaWRHipjsNa+4+oHRFqQ2/I6/rWd2gWNSvX40sopfm4QjA+A5pBn
ycNibzqI34F8lt4ndSiXUZ6VX+JegF2NzFka4o1qFPXnKfZLaCXU8g4ybd1OVPoFi/48KAeOWBQM
T6CzMopXLDiBZWvjH7PBQAq2yYvKTW8Zaie+mE1obYVI3a22TSSJgHuFPWY/vHBXwz4C71YYY79A
UOzcmo5/DktTP3aA7i4LaPNvTV/rR4ZUFWhW/rQsuCwe+7Fndw1cyvC704/UwxnENprG7EJVbuXX
y0QIuaP+U9Q5mzI3s4BaEcRvzpAlutKlqErIIYDFRXulUiNtHzh/+AfQ3HFcGWsXXqaQZMSHcSNb
A3xWvFLfQefVOY8dMC1jw4aJRZw/InR17jKlX+0Y2EQOKY19JQQwbRPA1LCpfh3DESp6LceXAhr6
nwv2hbobJjABg8DCnorgQ3u66V+03ZZbOFrVa6qGf2DQ8CQHhjm3dtqS5Yom7Qxnr/FjfHRVAyqM
zXfAbqT3/5+y89qN3IjS8BMRYA637NwttbJG8g0x4xmzmEMxP/1+LNluwzAWuzcEK5AdWeGcP2SV
jV+GDahSegO+MNUQMRU2zNVEk5/rjuy+mAfIFeWYbdy47Y+o52gkSNfy//Hir1utr/afNzBi3PfS
rkL1YGVKdzBq4ZG/pQj83PdG7YSqvjSmZVvHo/XVrS2nf3Tr/Pyf3VwWSyeddfL9nCgrXpKIP5Os
C0LpGeiUd4v9TcfxskSH9V3XA/Hguo0Il3UQZX0wHAIw0TtVdBvHCTMCBXeqGFlvQ+x278Jq7etU
xBlpTG42uA4kvh5psXQI3WLuf4dFutXNkuAEgIJLagTBb7aFixOWZfozIgnDfso67RIFTX+BVOnv
raTWntIZoSUBt/I3Z+ivprp+yZBfGZP2Z10iDT953YgyIp6fdRSUV6+e+xPysfMxjWT3UMwaap5Y
ALyTIPpV4FP/R6wfHdPifTSG+ebn/oQLBM+etpI70rQxDiBy+3MnFlwShxKHczT3XvV1oGD3Pv3Q
XImGLDExfNqGY2bp0XHW2njbSdN6K5POP9YNQQhVnIFyHDMtS7+KmAtaRzOQ2VdxjHlKCyyHtnqV
2m+5PpEtt8qS+ZVi56QTRbf66uyRrj42GJh9tbpt3B09IkJf14rKY52XCyy+1mtrl+yJnA1s19Z3
Bay+wK5JG75aCwcCV+/rqL+trUFQJ8fY0Oav1jyItEM8GLiGr61LnkYHUuyAoNc7tx6JEKx4ra9W
x8Bh1TER+lWdRaJbB71Dv1AVmduMw9JL6MLrteU0LgfTiTArWO9sDOZ0wDYJisQsT9Kvu2M0l294
fkxTCLtJ3qsDP++fZ6n14Mlluvt3D9VNQDULSeTlB1WUNeaepXAwK1lt2wrb9O+DpdsA14wemHwt
D1ECN9k3MaKDqlL1U4e4Sn94CYguVVKNrobuW1+M+3S9/tY1zYlF5Sm5sFudOutM/dUssRK83Vvi
iHjxhXOWScSMp7pFKVy3Bo2KrbqxUTD4hAmszQJ24+X2YlGF7H+jVY8ZG/J/vD7QaYm4SJnuVN/b
i3lmdnJ8Wd/d6vtYK85oxr6rV77dOylNf0NgzPi6h/cSeQYUrdXmQB20BIcDEeBOO69sjr+q81w4
XajKJhL1f586pNLQTYDqa2nFVgdgcfd1qrp2da6FosMHS7X8L7fr8uRgRjGphfUl5/U+btyzK1Jl
e9Z8qP2BuTNSn7UZ+pPBaASnJuZfroquk3nsm0R1rztB/N7inaTqjcm3Tk2rs4wd5+XDkFAwXAnM
EHSh/VYQDVD1WRFMp0VMkHLUzbHDIEcCw4kYCAtag1SAOtRdGty160EVu85p9noEQVPVjU1Dkpoc
fx3qpm4TmUq9+9TrvPssl9s+sJYLk7BNbGxtcCNv2BH4Yl7JStbZqqNqMRLs0tbeYr32Vq/Ogsj4
8zJV/Lq2jZ2zXaF1+KPJ5WGeTe0OSEPu28W9Osx2glDMelBnqi4hYbQFf9hu/tWAxC/En/Va1TnV
hsOs19X5X/Wqh7qUNHm0b1kuf73if72YutZogx8EENfIHKHffIzmvb7akt2Mr5VBdq2My3Lg3LjW
67tWFW99RivWN3qgjQdTemnoGE6CkWsbn7y6yA+jiPP3JMqeFJR7kVHK36L7Z48AEOj/3iPSmm47
Lx2yjAHKfUHfEbzq4vLO1L2dbeFxeavy8hRS8q18u6I1s/5oVc09sPTiTtV/dfZm3dsOBU5STt93
j2g8gyi3UcqfiJ0EpPta74gdTBU2s9M9flXWpTyMprkKKFJXrQfZ5smOPba+Vbf5ajA8fBsyVGwX
fbVPWT1VJm3WN3ke9ZtbXeoLz/sqV8oz5dZkGMgYhupKVfmPdlWWEg76v273nx2n9R2oFnVQd3QN
/8+6W5Gnjold9fFL/KuxE4D4sQ3IuExhHc/1/YQLGpmdqtEvDZhw3RIUVUsfSbPfxl0Lp4lfea8q
3dZdxfhnK91mLZqD1iifm0RnLDET7+QHGeGSsc2eTP9DtamaBqHno0fkcXOrcx3085MSFouROe2z
ACvwXD2r7uqQWwHLdt33vl5D1dlCTyHr429vVv54xNkeDExR5PcE4/J7SezjKGBfN1FljPx3fY6q
RfVJpqkDBzmgn7r2Vg1wlox9NVhI9RS5ea6cbJCvUYHRptNgQRX48UvhJNOnUYAVbZ2iIw/dYAaV
xwAkSpyn5wYyKwvH+BEBO4zRNJhPGVvncCzs+ScE1w3g7zEO834Ea2QFYJZsiLx50r9qEUm8wWqh
zHtI3up5lp60dd0FZ6DaWdM8vdYSEGfiomht+Nnp604YDBJciRBa63n88qK8RkuBeGFXXyzHJI/r
zXlNduivsjpTB5nI6mhLC5GVOL53/z4QWoNzOjGsFYlvHnRffqrGW/2/+i5TI1Zs23/e43apyPzh
jBfWTt37Vq/ObnVL7Sd3CXK16zv41yvd6tSbyRYkT33cv/7u6pd2cmjcEoGb2JH3CDJiEO3F1n7y
C7lr0wXcbPEUeBCotKrzX+vSfKyxPXnQSaS+yt5YwsXr8sswFsHrEvVyS9zF4zug1Zaju7dY/u/M
tRisHpaLBgRH3SkdWgO/BvFdNTpIdDxHPC6sue/azKmxP4p51PE85hitMpJkoMAyqLI6RZ54PINo
XfHWU/BWRPjr5tN4VSUoVC9FqY8PXyVhE9jyp8evkusdi6XSn1QpyIiQuPB1S8v7ppsVdL2xWx7U
wQQIuysjSweiQF3Z2H82tCAqsTrw/V2nO70Ls3ZtQcwgjBmhjrc7NPBzH9JYHMo8wQT67ztDSg12
pQX6MsD8DppBYe/Q/HEfO0A3j3blpcfZ9mB0DDXQkvVgERW5L7B8NiN2I6xKqeut+GC1y8TylJLq
mya2GbZuAk0UW43HHrOSVJvu9GQetwWRrR+oXzSG+6NF4WqrZ4V5Z2m1d50H0mqqoYHliV+e/jmM
DtypBXfvQvMPs+yqc4FIOuJbt9PUAYJLWlcumzQ2q3NnuHjmTFp0QkqdmDNEJtdp61cx5BUZs7I9
EdyrXwsWOIcWC9qtai0g9dy3Y/FOMDrvNv24hH6fyOd6Taqi7rCEjod72hAHiHHDTEDOvy/1szSi
5euQleM/iz+0xS0Q2NTiC1Eh8ODrWbRU4h9F1fCvunztV/sl1o/qEmPpdowtzrEFDjQJQcZjLsTO
E3oLGy1JnwynBYHeyOaHHNzXYNKt16yf7GPm2dE+r4fom1YgeQiU5kezIPVXDnN3TfXCup/Idm6a
diofpkTo8hDHMEBKUF7w0MfoZMgMjzZpRo/memDX1FzHlUCSEu7fgYFlkS5H3BpoVN2Yon8Rvk7P
6h7qINwEEHi8hw4GLk3YC57CSIjZ1vybVdco3JFIx42lTw/JACI8GhxxTeFPX6tGoLUoI5dIBMVb
g1iLhd0BfbIwP7k1aK7T3GsANz1YERu/lN6HFUdonIrWu7gQ+r6N/Q93rY7wXjn1a3CQLEETgmCO
jwYcM5RnRg1XQle7g7Rn78a4IPGzNqg61eoYbHMRSaYPcNhmg/ZXqBWL9xB0IMR9z05+6HP+LJtG
e62Bdh3lYpv7vCm1j9LRNqrDjLPttm8y+05dGZVAdZTlAfL+z4Whk9/9U4K9c3Jmu8x6SF3HfCAi
Oe7jQkO5/+86ddamotms4Yz9HMwD3B12RsM8+fwxuVYdnDY3r0H1qgpWxQARFoD+TlPl/fTauc92
rLvznQ1zZnu7qlmvj616COUceQfVoN5KBPYB64wYcefVjdaDAqv1UrzPeC0/DLURhyT0CTi3y3zw
GuntVDc/IkXg2gHz7tr6/77KGZLmrcf0RLPM4RFRkOERNgIUewt/UjJJd7f6PilJFC+Lz3aQbqoh
y3X9jhArHvJ/Xc7nhWzdjWuIy7MeyHYTYR9995vu6B9KzCINDvB9vV9aLJHNNvz63ZOaux0C8HVW
LLqTxKnlCDLLenBq+efVfKMfoIf/sOL+F7eL77/0tZTylrdKQggH95QkwkjvJsmlGroB6/I807dm
bgAGlv79bKBmpJRg0sE8xHri36uSql+rVK9gEdHhK/FrlhWAP9sVL/VsRk9a8QxIWLyow4IVyjZt
pmSvisBFV/vSZj406YKgnN/fSaObH5ylQECOrPvGBwl4Uo2JN8173E/LnWrFZ3K6FCX+F6q1LVDS
mcFxqUZVBdMCqK09P6iSExFjiORdxPamNLerz2u+ytgPAEq3OYD0jSrefGK/DCZUeVr7yEbrNspL
Vvf8CU6iMb/4PnJ5poaBIEve5UXTi3UzMb3Na0lV6ab5jjxjfq/6S/6yB+yZmXXWHj4woqdB2ATw
uVkAmQJyO0gxE/sKM7liS8MScGL0qfOnWXdZPdrJPXkpfcsbGp+QkzJZ2IaMm09TO9SAK81sMxcz
PlfagDp3/xF3TvCYnV0GmycPTmU+z2Rb88I72ETX974XuHu7yj/qtNYA6bvaRpCePJKOPSHAmTwF
EYO7ATfoN59At92hjGqYtgW33J6u6kxzgBs1NcJppsvPmmpjgW1yvYqNBhviT8zShGKJnDElj3qE
y6iM7K1fmURxsxVJfvSmpzlYV0QBkpoxrw/1fK7OltkumzczgV0Jbf3M8z+FwNh+r5C2eq51Kz7F
fvEZDPF3kcbBIUqM4JhFGrEttsPMkgn/ouXNSeb84K5oBl9Op7St+azoVvgJ9qC2E87IuDzWjRXs
BXTjLAJ93hivvWX8FhimH+ogwrZ2HxHt1LywtUgQ6TPAnzHuN8PI00OUoMTrpcMuB66+/hgEOrLD
5AmxvhYQgEhE7AA9exC+6kluyXTsxrFnXtbz9DIBWwxF1d33hONjIvY/M6dE2rGxul1cGc2+7rQi
HG0ApmY+bNBzA+iUfBpuv3zvmv6Ab9hJLs6DVbf6JZBgW5mchl2QtGVoJPMfUf+9LVE9Ze/7Cwla
vgv5ibrXIQ3Kb0MBmMSseyhw1bMJWi0cW0ydTe1bXGYbp22YVpoO2x9hf8/LD/R29hbfTBlgVjV5
8pfOMmHr2O+wAZozkGN2J5gshHY6EDLQtHFjLmUOwMr5zUzMBcA3a8ogqcSGDp+we3d1yQQ7F5i8
NHV2TVyQ1UtM3s7J0Aafqv4AWvS7Npblax/90SBdeWha+aYRHWWdsFzriQBSkaxCL1PO5LF4W2RF
ruAx+SRLgxoK4QUgkuOvPI3bqzFbmBDlr/0wGG+Wdx5AUG60SLwa8EK2FYzi7cQYQMTTPmHre7WX
6VwJHQecrLiOHV4rBhSZ3ZLxY5DoHQ4JeNJzEp+Cptt5JqZlUdViTWGPT72RtCw+u+aQuIh9DUP/
CPRja7fzCArZPhuVr4V6khQg7foXb6lIWM7Vsu2jsj2LdDy1PdhcJE5IzQJf13r9OI5wzCq7BPgK
rgu5aLL9iYd1QU2aqOtxaRpQQ08i9+p7wJxxqxB94x66PkGzLtE3LghIAeX5uCzwGGysN0IjKo0z
23J/M/YaS/eoPRHDDm1cgUBx6Oc0EPAymyYxd83cyHOfIVj8oE4beG95+I+2xdSpKCt3OEi9P1U1
gS7QkVyl7mKo5q8bxHhzpJEZFtMyHiB7lLAM7TbEYnmCv77IswgSc+/0+oNu1s0ZIPnCE5b42BSw
P97KGZBJb86/mKtcaDJL8CTFquLMyiBk9ovPrgmpuYw3Ue3h/ZL7P5/xUflMfTZwmFwnYWn+MF3v
RUR9aJLTO8VWjzJnOvxeS34eESyPte0inFmjmUoGvipXcdoheGjzLEG3E8NDV7yWydLs8h4gctv/
Kjy0AgDqesgV1vVu0RL/YWijU7H42kuEsGY0JxfD6t9Kp6v2KAZ8dmWu7bxI8uMhqIbqxnCvu2Ig
hU+i2pDVi0yG3+LW7lAQS9xD5pJQqcd+Hw1tueH9ZpeimA5BwhdS1GglmIUz3DcVX5aRi9diJK9v
NmxdInHI0mK/EFA+ukLeFUWFpEZWvY21vhGrJwP+cNiz4FVERjPbd1V019awuTMeRt0YHuvI+EhM
j1CNbC86+41NvwzDDuaic9ZMTRCzz+xTLiCXt13zhzCqKsQL1tLbP1DHSMPJTrEEljlGhfFTV1rG
EWXMNu6dLcqjlSdf9Fy8N7aehIE1sfX1i2viufG+tUZ0PWOwqW1QnEyDRULmZx9dGyxhn/nzxpN3
dZeHvju7oQhKjJaL2t9XpHuuPZDFNpbdtXR6ornIACBiBA+rEzpacLJ/I6afhmJwPqwqhpFFyOlB
6MFxzNEa8OW50uZfgYfujBN8OmOB7Z41nkoyT2EiSBczOU+b2QHOV5mBvyEMPR3ZeeVk11CRyIvm
ko4dY7A/2XtE682wXx32rNx4z/N6Arva3tmzH2zTekCzPoOcKsb0og6DcNIL2dFLXrTwjqATAuMd
XvwMggWRpbBwtbDv2j9Sy3l3xvn31uzIgSX2HWDsSw0L0ZuJI9qu32zhH3+TmPztvDJ/Rc7XuU5M
92HX5u2xjmXxWMzg8LSkfxL9Etp9ke8KFnVbE2IWYjQpzjrGCJa2cDe9gaNpYwoLIQ4/O7aFH99h
BxGhsmEllyUonFPESu0sksw4p6MFQzMpl0uVZuOxRHz0Dmi4dTCEmO+HpIhZzEJrBR7T7IcRQzJy
TcauTjPvsejiZBe3900PrccWLslUjNfgrLMkLhv8xRJENzcrCnLTZTp5cxtIvCOE8+paATZdi2je
pDwOmovOd5n6bx1J+03rOT0q1wnanj0wIGvGCgVpav3b0rBzMpqh+tAacqJB1k2n2rGdLZRXGXYM
lx+TA9MHI2z3A1pxBzgZ7AM4Vdy2emF9MIHhaAZV62Ny+x7vTKHjaeegW09c5CNGiCBkWB8/iKez
Ycua4cMIoiEsQEl9BA4SJM7itx9xxRCBfljzAYVsQswWaaVYs84YfZlXdN8CAhJetFXFVCzmtdRg
EU3Jx9Jl9QZekg2mO+72jT0xydr2OXHZE0exPVyxph6vks96mfx2D+CMvTIT0LYOCqiWuefcs9Ym
ohQ8akurvXYZX9lobwaXd4m0R4aE7jSiTYoYQx9baxQUFQ2gUcB+Y5yr3Mk2Ni6Q8b2uaxLDAvnd
H3JSzHDyd41evZDTmfcDPP4tSCF3gwuNFQ6GlT80zuiFs8isXUYIOLSc4WBWWYAXcDrul/o6ZM18
7GUaXRc+i5a6d2AW3/IkEo8EUvsQLRimrFbTH5AgRkmrXB5de2bCrtp5QyABdB2KuSSm2MnqQ9pv
IDN0e2s1H+zLdGPjT/zgjn11ChYcDpFUw/ugXn6r+gp9/2o5NLhh7eY6eAccvO3bMYX4wvMfLSB+
58YXfBQXbAhGn90CWttzd1GWxGGUE2iVLfoTgtN9mkIZEhHaOsaYP7padjXXoTvOCVy5Rd9uezT7
NPSPmLgFxAcCAmggRs6mDwov1IuKRCTTQ5dG7vNYBwTVnWIve6sOx4qgRhXE/jbDeCmUZJZ3Mqnd
7ey3w9lyXPc+FQZW1dkCbkESLjNsBtSSJfSDV6V3pdUA0rXuZiShdoMzpxe4Hc2Bhb/DO3tAr6g5
GnN2FZqMLh2PKqIs9e+2t/QYIAnnOCABkSQpIeTZM3ZdF1WHKhb5xk7fpGs0j/E8mSERtd8Yvckw
j2I+l044zEMdJjLWHtxa9tfJnbSwJF1/L8UoNmil8sH14JwgeV9WhHmyrn0k2g24oQf4U7Uov5UO
xrWeYaAIjdZciBikrxvZFXrjnr/EdO0k2Ubsy4JzHPk4FRb+PQLKhyHW8nDw9QebgM7Ocuc5NDrt
3AXVmxCud1d22q924oeaHMO6t+um3Mk5+ykt8DstYr44VjxWfZve5cM4hVo6e+GEunfHvO9BPQ8D
3S3OGOhGuznCtUMMMKX7KMLsqC62wtN+2ZM9XuwI+NZUJ5ukn5yNFPxP+toszpoYoIBaBEbnqTr5
84Aiv181d2j9XPWWLZUFVMTCisxE6h6wLCsyUbiXdgpwUphYPBntIA+QbHfJpEFZa8RyLJxcAq2s
XztZPWk6gDeEbeXBk/LTwPh9Y7WGzROW8/AF9sPST7Dklvjkx7iFrDHRfkiyHTKsrOBjY97q7D7q
IBFnOEo62avlNyktsHIsC7Y8FHAo8DfeLNOE60cffOZRaYedNxDrQB5lytFkle4DqdLpOgEyRCtE
7nM/fvcQidhNgYmLoMh3yxS7bIYHvqBhEHs3jvSd8PJ3jDimbUPIbIfUob7LE9CElRZfl8Ks78oJ
HRoZMUUVrm2FHlJMey3Fw7sr0m4jouRADC4/Z0heurrpXljj32Ey1yEfnD5ahqEdah6kMJofcwAc
Y5GKJ8l+NnZINFs+eRMBr6RrJDtWvTVZ6bOzq614OhS1a2xTADah8JFxTB9iMTksb+SwKUBIbh0v
e0oCcXEdv911SFOSty70/QAd77h4egDjt0GKLauh0gxZse8RXF56t0JGJ0UDHR3jfTTrO+n5bQhd
Od9HgcNIEol4h7rKp4Hs6q7p5fhiFISFCtg3jWlisRMEeAVaCO40UTptMV174afyibH43wl/5nuh
oTA/W1svByMTE5QDre+1OAm0CEmZUQHMZxLvCfEZeK4bDWwgoPau3QwsKfaImEIaRwkCdHjVPTc5
FC6LRGBAzr+dQNDnkz2HOitpu8eSh/HnBzIL40Wk+RPO9Mtm0I3oXkjr07XJwy9DfU77TJzKmeHa
1oBzVWQzau/iscuEenrB83Jr4P60aRoDJZIqgjoXgVPK5LkzS0BeU46WWtyEEcKGB11jzzI0Tvt1
cBZQEHZVYEniOk9RkC17OJqI0GcQUvtFY6c+FSlAgKA5YTXXn6dRDGd1djvErt2fixToFJwaZmqP
cDv49sNc5v6BH7c+W7len13iXftuqa4zIptn0TAxpAWbtgBe0kbdze9IBvT5dGhIMCLpdCF64YeE
+q/CCNpz1pTvrV8QQCntsT0uScEWOYDV7OczcqD9fB6tHg1hT+JB6RpFETpOGfIl2KdBW42o6sM0
L+WZWaRkEzRFO6ev3t0EVEA3xBX3J9Qi8bcs7GqjJVXCXsqPzurA8pV1aJJdHcLu+0jT2/PSt+jU
jM6hZTg8t3oGdjFhWRo2bfWaZt3vsiv7r+9KnamvKVkcNIfnaPFDAo/iEK0ucGqfoc78tbhaYvF7
b9u6nHjTHNwpGs9u/AapqWag2xlIbLO7ICsbeOm7VcalsZF6k526biHhvmyNMXsytCDFRZoPRvLN
Qf4NJQhW8FJG0YZBan0DDYb18pppDBdIV26SbI6KMNGj6LDkzXGUDcIKJW5kaXIaO3iJGos1YLCT
dVbvADEP8sLe8kbarkYn3vKXjTqVRlKz/Y2sMOkAUSIVAv37tSoDtlajTbwGI5gzQAfzLOCYb2oP
Hlvzw1/yH8RdfL7ZCO2mwXR8dseU8Z7BfjARJ/Vb1eZUndv1oIrqYCPmwd98/Sn/qznCAPofvUcv
kPt5FAQXy4NRY0Y+uJ9sTvqNtFFj2rmajcBImR2HpghI6tAhrvHdrfwUkeI5bIMWfKbwGiB3HAYQ
f/v5p0DLnQzgZGjdXZT3ySnXCmSUH3rsufZ9MjyVUX2XMQ6cUafFmaguviPjFBMol9C0erwdF/NB
oslMOFzzd17WaiHAaNIJcbo8R01RMnYvxd4Y4yePrFhUvOB3/NbqvnUY1jCB7jjFeYqRZ2tb8zIb
WEocICJ4L33LMxwMPnjJonoNFA0S2e8yhkg5jCetcjMeHX++ihkhJMfTJKsm4owB4g3NkJ8jXaCH
22ksqyBjXfhqTmjBaE64kHUOtQmQlm+ZYRbE9guye2VdZ+egWn7yY+MLAWj1ZI8lnnZm2m0TUmTm
2AXXUSzWgaByDWtsk7KF2DqtrB70AlLjwDZqI/I6Dfs8rh6clIxzVZWIZZcHiPbLlixMQC+EVq0J
RUm8JUx/yT5A/beXqEztDVak5VZqS3OXIZxhGZX2XjPM7r2p9U85fiBPeNaRk3aW7vcpEwdv6fB8
7uwXzxPVgUegPEbE0d+rMkIxIdW+95Fdb5CFHECMivyq6ex7ZDDs6jwR3+M6eSOStMH51v4cYvGE
EKH3qxDE05gXzFJzH/KI5UsZp03Y6tgl2dL9QWTeJxbAGOXpXX8kWPJMahCOS99AtCJasq1imZ1M
lJ63XmEvR9QDl8NC6mALStPaLlondywft1U9pge9WeMdARGpkkhrJ3r3CtAfmzAxPJfwSay0Sj4j
rXZhgpNMMF+yWq9W8kqy0y13eZaj/tlJ46McuwZVYAiTZPvJw+CRkPppgA7QWG7ROs2eRJoVkFuz
mUFq181FfmmKerw4a/RuBuo7Wm1zDIZWe8NydicCi5AqjL1t1Oe7KU7jN5CCPwQGL/d2a2qvlu5o
yNbr487vC5CNTpXs83byP1vi123gg62X0Xwh8Blvcxs5pYEM8hEl7K2PgvJ3GYzWxss844EdgHVq
60QeJNyzl8TuYL2TCf/VItvpBOnPFiNQ1tOG9RRUeb1q/tvHwBrEk9VEhDY0Uf6e17+QFUjIkSZ1
uLRu8ALaONrHiQdhuFnwtlmy5YEQw8/Z7E7LLLqXUXb+U4+wRVKCZ8bgtT2gwMtwpPLfOW/2rHLe
Gbm0PLyVv5pVT1Wpyuqgut+uvtX95y1Us7tEapyPzEI7xUQ+YX+sZqJfp9WIzagqqzM13wyJTidV
/sfprf3WXdWpw7/q1H1U3Wx05dbS6ylkb5fnIZDgmkl1PdU9ljCEU/+qtQabBcHanmtAdnf4IP1Z
/rr06yhm0oCao+3jTDRndajXaXa0K8THVNmW819lVGNZRQ7pXTWb8bNj6DwOfmFtABHFz6quLlxG
99QeD6pOHXS46XoyRndfVYWbPcYMY7eLOhzTTjYq2l91qqGUS0t+Z9UYXW/+VZdqcrXO1k+3Onac
G0SkrYfKzo1d4tfxwamR+K20xrnqta1foyJImPqm7nvrG++4ha96RNp0XiJR7FyMP56qeWH7FM8h
AuHVZwLi4pBivHYkMQJrGXYi5lZbwwyG7dDmxFKi8t6tBnlnp/nBZ4694KDHEmnJ8hPMsUPGlv9S
IpV4QNzlrWxz7wr9UN9pbLsYVmL3fuymlBW+fp9N3RkxlOKCa6bAygIgNyiqZWcFhovZQIF+XLV8
F54Vb/iigxcC+vdl1+qf6K2VWzG65U5fjEfSzT1bzL7eoP06bWTSlAe7rcj06AgyGSZEOZbe22wY
9LfGGwGMdtnKpiCSlOPLgvVLbH2k9U9L9pKdMoDGPnbel9GutwXcuec8QaSgnqofxPLni6pqY7O/
BnlxUiV1gCgc7yXU763qr+q63nwLnKG9U6UhqRYyTNN9180BOLVObKsiG59LEZXQYJNxp8Xj+Kzq
korFLuCoqyoFuOFdkqb4hQzNnx2WCYlYopJgUNZ7qENh/pGMjnhStwlq3Nh1LMPCW4ehR2bd1tr8
pOoantu7TouugSSHP1fbCfbuo7EUOuZ52bz3/HgNTzBsq7rYSZ6KkgyqqnKqAdRtXv2uxnVVlYzL
vNFrwzyoYjrL6nkmKv51hxLrWROgksK8KpArcNDHtE69YyoZX5Fs+Qt0+9VFLqzPjejbrf7f/Qjx
l8AhLXOv7nfrOBjJy0Q2jp1NMW5QcKrukQy0T9a06uc0yRSqOnUYKr3Cq51DnGrAOc15WTWfoOb8
3XDrbGSLd6xN/fFWpc7mPKrub3V+WvzSg5bVT5sEod/K9L4ySRkLTDK/zm51rtYBImiDs+qhkWH6
6lbGTX7UTMAwnYnab1rbmBDoRfcWEwjaRawZ9qpoiKpAhbyHd+058k1E0QryWWOFa+dkFMUxFQJQ
9VocRV/j1AnOBKkm9l7CfbOCHHxbZRNhXos2SfWjKUHud2Pvvk1lOx6FxopNteaTzI5dW8/b2IYr
P3RYtUctixI3Izqna4ZAJC13X72hZAsWiHdVcgoje1nzBKqU+JH7atkOKkld8aSqqj5mNVHUy50q
gpiyN3infTboPGzNqQlenWTQkARLtJ0TBP6rwdLoqJcs6lSxQuoF/TUWOaqzxXDxCIPhohojEB2v
30z+1sNmnC2eq7p+1NebZh3L3S4IyjvVETtQ1nRzjyMJhmGhqhuZeXZCokIVsL8PknqARMOUN6mJ
Tc1NvulFhDvXNE43QBfZWK65HL1c7oU35GA/4+RQohbyP4yd15Kkuraun4gIvLlNn1ne9uy+Idri
vefpz8fI3ouKOmvu2DcKJExlgRDSGL95DYansqyzg6dgyJoOi+7lgMz/Qpc04KTsC1BZb0rSE51K
1S9dkPB1n/LszdLGiXk+oxxmDSlzccO5mSPozs5S7ZWRZIvnvyPDivT9iOiq15lHqVXlUL86xpnR
MdrbeMg5oIIujq570LcSJGBzP3xrRiJZaUVKChqNftLywNmG5ASWKJ+z7UG67KPU7A6EsZbYmMt0
PnuZOiPfmnoWnDx9Zy8sVHvxYZBCT0+GqTwYef2l0xUsMNxqeuBHI8NRjMSrU9YuigEtMiZ5vA3s
EqqhjoYgqlnF9zbvH32/Ul9xEBPEzaY2Pf8lI66VVMzVVaXi/kwa6KKlkK1wmWPYhXkX5EF6bdJG
P7pgdf0cN+nP0naNU4N8/H1ooQ83McW9yarsH+bezU/XDO/7MdN+I29/SLzGYrH00Ezzhgl5Tg67
bYFLWMnG01GfChb8dZjXmwBN+jczbs4RQN6fWoYwnPKYYh/wrNvFTa2p+aHQiNPmSpzv3SEuSXpH
X5j0VcfehcgQtl6ILnTSPpp9URMIsKOfdfhdDWb76DXags7P3d2kEiPM47DAsNYlaKuCjLVn/WmO
h/x16OKFXZiGF6mmFXqjgCZuYd7bj343kYfqhgquhjE+RrW58Mvi5gAqOD41FRohlpKfsFlBPD21
6xNBv3pvLrRyVubGM1N//vxMDpIExQ4Q1D5WSPST1Eo3sd5GBG/sjak/4fb1HMyMQAZD7SHw9QKX
3RzUl6KVb7rTYs+S5U8Wq7W3fna1p7bRD7IP6VPvpsO7djPavzoG5zczdLyXrEQWG2n6t94yJtxr
MT9d9o0IwRFrxk1wqanoLT5XPZH7pdaTLH7OccCU2lRn5XPjJYfQL623tqgwucyzo+zrPEt9cvz6
dK2VZvXUDjOGb4mKrIV+Sqp0vs+WolWHmzludcI11Mqu6Q+9q9hoGen2/ahrDmveKdsQ0UEzQBqN
ZU9s8Y2Zpuwm02v7Xh009vpTO+/NKOoRrF3qsksKEpjYq/T3UrleKqsai6RqQRg1G8LT0GeEJZsQ
oyLXqkMIQyiHSbVY/gBJAJuzF9gzWQvgRFTHVufo2VXncxdOr9eq7NHqsr9EVnKfpf0/ZhEX54yI
133fV38LFDCdPX5O1fbTjkH1xjudn7Ie2xqOZmywdqg2AMiRFlmuErUEg0Y9RjDA9IMHI3HHQ9hD
ptRSNXjgTYIkYPfzdLt4h0ibHOdiyfEgVbcyH2HcEWVYzl/b56pBvqi2FXQZg5qpnK/twskPYZxS
5HGbAzCGYjmkJUnkpS0yGT0RAgqAc9jta2blb6VfhfdS87zJX6CVOAEvO4c2Vo7KYMcspPPuVbVz
/c5Gbx/ESAvohSMqYKksjl+kEtbkmNCJnm+lqrVAOSDjpUepllMen/3BAzm8nImMZ/YwD9H1D0uT
bU3bqE6DZ6lZ2UCIdUATRaoRnst721wC0cvpoW2VF7gY9kaqqe5YjzUUXKnJ72sD/ZTaWf0ovz1b
cF6jFSv42C2/ewEWTbpW7qVaYupM18TdWqqenSGDFCMEtRwrV4v8/jEtCfGSWCa1Zmm5ulWqpr7Y
JAsIJE8VY7VZNCfVJjMUYLr35ozFtImDwPkOgPimZgsvKN6nxpr/ELd4n4iEfi076CIk5cMX/HX5
1DM13OCNV96D4EhPZWH7l9aYwxvfV6ITecj8VCDi+aBn8XuKPNuvdnKezQmfZMctf+VZYWN1mowX
rcRM1I1B3xD7iX6dScQ3RPBZGGiBG9+nYx6DxAmCG1Kkx3icX+05NzbIcQLfKFP7rp27Apv5SqN7
86b2afYghWLb6QPRUJxs/e8OCo/bPoGB7g4V+bSg6gFcAT2HQ6eisdnBYvHa8Qaw/Hyum+oHdnXK
2dKy6dXqKrrd+Kjhw/yO39HPfHa3JOjv+qn0D6Ed/q66LHmI4gjd2tRRDtD01ffSijUmre1Bc3X7
LbSPpMTSL8Y8DwdDieK9q6Q3geL9ZLquXsw6+m1GxY9uDE3SO5Vz0kCMkmVzMaxBaGys4xQFJsgP
Xmgk3waSROlkuUCRKpKVDi92Uo3eTg9JL1UAAZ6L4khEPiblh9lwm8eYLqBOTJZA+1LNgXeyPDKf
AN/TfRUij2k6gJWwjTk2Te/fWt9cWN/3Q649G2pzgYhebchCBQe1ICJmIXdJ4GUk3qsyN68d42Ec
v+k4DRhPRWu7pynrkD8cASjXW+KMyklTyKvBaaoOcOd15EF84/ITqId6nxIB26GvZO9yO1/8G+cz
n0ckNu3ga5W59cus89GmSX9wSNwD7nZCIqYUijmGt6MX/5xyzM7GAe1cLM7+zNBgylb3cOHCC93q
w/aJ5K12tHBqvQRWTlQ+Kt1dkKvGO8jPH4MVl39MVDDJBf2Ouq6C/B0SrC9KxCGGttuoiNSdccwa
8A3RoscKlIrUpKisVjtAnCc4thwhhV/qIF1G78aHrPKMjIoG7C8+gY3Yxzai/L1mqi8TqdW9p5Pr
lqqFkOJ9Fnt3UusXg/vBgIw92v2tNBmwD47Yx1e7xsUP3uuNFpQnAKKlJk3aYldftfiJywnL1+ds
8GVm7hKdCs1f1D7L7mXygbSaUfkkNbxggn3q+lhXLDtHVjbkq9uL1Dxd614iJQUh4PTTtU1Hm//c
e7kNi4YTpGBScuDVwNZvOSFwlWmfVBiqy05m1fFjp5N9WHYqSzEOBP4USANnOYJQ93DxC1Sg1ksG
bnpBfDW5/uYsGopt5E0vU0y4Y7I0/aXxsSTK6/CSZiFfuqKN/9itja40c6dnJ7Sf0+FXiRflKzHN
7WRYI5YAufFajuXPMEFoQvYRolW3iFN6JxCj5qut4SOm9N6wl2NzQw8uFfYQW9k7qGR6sD22jr75
yPe+BAxTT9nFC5lBQEWLnqVAHKXYV4lf7JP/tOlThC115SHebevR8xSMoLx8D+1v85iGkfHiFp3x
kswKgz6YlrNUY8XrztoMPEQO0QbbeOEDNjlZdD0+b0gjj6i0nuzl9CqoD8DdfQTR4bZVSuc8S5HE
DaNdM4xnJ4id5xZt9PsxVqCZ6wDQCjOAHY0TxFEOJiIYPqElx5rGb/MtqN9mzw0a9wCb/16v7v4U
meLvYfYDjMKu4BkunY61VNNdq9LWmvWu1vieSQ3zwOI4VwDsrlXd56w5O/oANx6kaTRm0nldrG4N
vQpepG2a/YuW82JIrW6V/tRadcER/FEpent6KAGH3F2bYEHiJDN4G8PJo0fH5TVv0c6yJ93ckNsl
U2wMwbMUnhoe1cKY76U2+m5zH9XusdDTKNnOzRIFritnI3uLiK98aumEzpokPqxthpf89lSVj15f
Nk9aBKvst4On39ioz1LQj1Dw6MlWr22+ObzVkTreouijPmPpHd/Wmv3PekDCOgXljaY5rm0uNkHt
eL1o0w8IViAjtLVGe7rVo/ixHb3snm9gdk8K/dJDgrhIDYM6W93IppeGz1prtucPbXKa1RQ/6tYP
dlpZZYB8cudJCrcmSuhACIChTlupKoB0ycXUwy6Bo/pSx3754icl4TUvjo7SlkU5scoYiHmYF+V2
qnx1Q9/3z3KwaeCNWKBSbJjAf0oVG5qUYXYfdFH9Us/lc0ug8A691/qlSBC5NUPF36rQQfF6GG6c
zuy5AewMgU/tSKSClNLs+kWd6vihid2z7JQm/H00gveNd9amobyfzPHGrsOe5zkYb405lBdvrDtQ
QVOQ3dVBuc/LvaIO5a5pnHqnWcEM8MjH4loxnLs+gaIR936y2P7s8U/60hh+AR++v/XL/s7qAxTb
Q3JS8BJ++F18sEIEDxKLlU7BDMArteo0Rvav2c1BsNVntQ9gTighmG6113ctc5Btw+wj9/D10LPN
DEp4O0YKRFKfr7lk+8DHwK43waCrynABMfGm1U50DPggEOBWgaQDUu57/Uad0ZprNcUguQA7yVWO
6ai/s+5isAG9sCsN9T7r0jMmsMpt1ZXQY/vBPWc9BDjDeIubIWb557JOBu2Z9aH7MmeWhmq7ciHe
0RJMNIpNlk8tnKmNOuJgiTox6dsJNwCv7JNNO/ONZDF8p/ZPWth4j4sI3wSJwZ4qE95jYNyaTawe
FCwiN0X0Ps/zKxmhXdRq5aGwW/emz4wJH6Nlcy2mAQV426huEC37AsJixP2p7Q+lE+KfqOv+fZ//
4jLhBbkVY4Pu87B1TIPMbaFotxlz1cwa1Scj5cpDlc03FoKzQQhIJFOwOkt0OHlTcmq0ob7UnV/v
sW0bdo3jBLepW887tdW/BCP+ASCmun0wQ9FQ5/LJAv7xVOnmmxJH1SlDrfEWmURwJXxT9mnjtLdl
URAl0Qf4W7O/DaqpvwVIcOpqBBnbOtnmdXn0stE758ZU7VLmDSytzHBj4GKzrfvuZFULIjDotL05
2MkBgPAPpJq+LyZ+J5Ms+Za71W+Bw3Vb1NmI4NFv7EYBrpe07Y1GiU4CcC20JFixdwZfe8OGbaP+
qBJ9gldn1jcDQIOzsgQ8jOZJZtTaMq1mikI36siDpCHCLHmCZEQ0tOqbnn3vbeU+TeH5Io6yTeMn
0Mt/ZteoLuTfVL6ESY3mmnqZikp7NmF4mHR70r12PSTgb5xqa+RhdNvlVXAJRmYYmcb7O4XFFnpn
idzesPTeMiNk5fRoUjjRGwaZTDATYqh2VdfH0J5+uKbq3o5u0m4JBbYhodAr2AFPI3JLtnMO+hBH
iAAyjZZjFlTUS6TkC0SAfDvE0a8mK3GnjcwT3/I+AbGCvFV94Ib+qVMsYkbC8GQfMOVoK+uRwIi+
iUGX7fy4efHcBo6Z2+C6pBrFOawZB2PF3M5D32zLjphAnT+iaare9lGk3bZL4ZgYxTmQMNN8E+qB
vzc7kHqhprNCUZyOsddq9kGSuFtAWYeoCH4pZB5QYohQFCKU8bO3hvK9Rdacj/apy7GPclw4TXpA
DkQdoad6TI/vggYgz/zEiqTdkvesSvMeO+FsgxvAWxqrIX/esRYI9W6CXPwwegTYa72byAoHzwir
8PlsKxBKvtqBwzfj2xHk5SbExw5bP3wPEhUOj9kSvJ7T4GB7i/ps1f8KXD9DoMwA3ujqKSAGMwd4
6B/DGYs0HcL8ptOgMrW/B0iDEbDffeMB56tth6izg8Ngq24Rmi72atGBUO4UDFg0VUE+Er2YIPBJ
LJTuy1RNz2NoN7eEGrPt3E2IomXtA+zlZyLNzcZCT/7sTTooUN23zo7tXhS/9y5K4rsXa8HpVHH3
vXG92zJimDUbhWEsrarTjMIS1oXfBoCox6rrvuF9YMAJtoO9UibT3YBX0a1D8LhYCMRBqr+kjnsD
/mFilj363MHh28iqnehGAHwpjve60fmbpoBEkcUVgYo2MMm6ldapcqtiYyV2ewS6XgCK8yxAN3wM
DpCZL05OUkov0NxCOvaltDqXKE+h7ZI4PpZTax77uvL+Sb1XuEyd2vo/Z7vewXnnW+otEBnlZ2T0
29zKgouOEfdWr9Rmx0rdO/UAz44WOFBwJ6SkFJ/FWwfh3rEKgh6quWPOeOeN1vCYDmgUOdQQk0n2
rRm85pli36xFNRTOtWoz8z/bNRSxerbuLZ+5ozdY4BjdDKBn5XkHP/C9beihvqYx9G1ZMm90NeBV
9E3jZq5j0qbMPn6lub7Pg2S64Jd96hCKetLi4Le1OERB1blFt1g6I6szPsRLsYjnmPmo3apm3T4N
fTvdt/EyclPzyqB9qiOmulWdHsvAUcNt6vAYwYSdlZb1R9enzDys6D1JdXQOzeLRMkb7MOYR6++l
8N272evgobVavG+6p9RpkkvI8uCS+k60MwoIALCxoxvLNp/0wIC94Y30KGzWBhBXxPfi/aDUTzPG
cAT2WJx1i8CZlp0EA2YvGWmowsASTWvxugKB+Z9C6cgX4W9/KjzsMowQSS2/BKkxZl5LmAW/BgfZ
8yURoMz6XvexU8RwC44EJnweHOugB401BcPEitPnXEIjtwhKn+moxU1jTo9qOI9QO3x7N6JKs52W
KjIF07Y3eVhm6gI0c8IUXkmH9OSsgS7yzOIGRMZpmGCkAFe678zuSWnxf8rNONnpmNfNW8HMhQuB
3wJ/tneGKYdTMLv3Y6ppTAW77MEjNXeJm+p9Bm70htcGaMPiezhE6Zua4xLjtb/cwqdzS5TAWUIF
9ayz0knpUI7nandSTHzCAFh5ys6Xo9EAD5hUSqkA9vRBCkx1bl7kMrjFvUZ1kJ+zuGTIHjtnh1Eu
8BBSCoDginlboJgWOYXNe2FvTYa8u0GD0lsDFFA6gFVJw99DcsS/iwmwnpI5fA+RgkN89DAFfrlz
nBGC+4I3AqC9SzSeLvq/qYL6Vv2HdU170w7ZsR5rPpOgAhMHK1k1gSTUwuOs67MTfi3y0viChDyK
nOOzngTWKR2U55kgwEJvVY+VuRgPxN/UzjjF3hiSrd958eydw8i6j0mlbVMdWaVWzRH+M0CM2zeu
qU+3Whq/jiqrVLy3kVEMoQwvJk2Vj65N0vD3gAK9XxUggqzuDjYJb7BcpX0VjkinP93gaC/Adl2k
sZWJhYDJOK0tuPo87ZtdkdreIywA50GdXmcQfI8GYAQ7D5pDFSdfSiYGyFdGQCtLkqlSnVM9Y86H
8XecK8ox6dyQ+ZORAn+xdnnQGduqLPoT7IjitTPr5jTCFtlKVU+cBrxxbeHTpzR3TJf5f9rO3ull
8GuylelYxOl8g/DHYz8D9jZdO3kIkHJ5CBqtJjOMFKbTO+nequ3qWEIDNwLYGUqCxFzGz1uYGu6A
VLATkmQsgo0zj9meVfSDQZyDUXyXZRhkAxb7ntuvmJa152zBzJQLri4EYXE2nYdowY3WxqSeAUaE
C5JUikmP3hXF8Pfxf5qkXQ7PlteuvpQB99VrodNtsiKlFKBno4Oc1uoq2PmHSTWYGIavcQNSwH8Z
myA9BNB57daAWzSMLwiVo26I591VV0MwQoIbykwWDG7soOS9CG7Ijs5PIUmOPya3CS7gsqx5z2SV
XyKb8kZbFVyyk2wmMxEkWFj8e0NdgPZ1Wx0FoVI5TgukkLlsdil64NZBg9eDv0kUbYkj0BqAxdqT
VfnqKPkuUQOcKX+Z/QCKeblxzXJF2VrxibaWqPNeoIrSOM7ZlJ3kyMhpuTPIIgZ/z2+Xi8hRWqhO
G9vBMV5+ZYLWNAlYhM8WV79j0KhHURhxvC0k9+EMhvNntzy/0YycU44ateSApUjk/stmzBKZlBbG
d1LNsuoYloqO/8zym3JwnwHeGSf5k/IzcDwNo2pAnKSv9hhQ/5Lz0jGAY748xusTlkbBS+U+WRdr
IY2ubWOpd0ekVvBkAvRxxf5Kb4B2S4Z6nNJxr+r1d8EDSzEAo+5q+HXEU5EcyarBxoyoclLGeLfZ
S9L7ivMK1eBbD3Nx7zUhT9RGQvTQJs2LPHs7cR8G4j6HuTYY1q0hQm+PqTvpreKSOiz/2hDNtvWh
gR3WgVA3wU4elzwN2So1l7SubEovsELdJ6/cbbyizy/4Onqgz2RzKSAi0DeUY4XHMmPLkMwAEYA5
Y/FpzvsPm3K2gyMFSGTXyC/XzTntQUPZ0Un+3tg0xKibXdwmX+ZRv8idu94lqKWbwkqnndxruStJ
W7D+bzXEVxYMgDwTOUO2pO3aHaQuhZHiGNJ0IRBNRB+H7lke/LVryq1Ze4PsqYl8biow7Du5FfIj
9b7m/rRBoW+JoDPLtaof7WIbgtzl9f6audPPAK+MQ8ZsgF73olV5C9M2POQzROdWn571ZeiQz3YW
285xDmaQwNjxbVTonCjhNugJWUle/H9/+MNvkE1sryC766F+PfL69FCTyUGaGPpOhgD5vnfIjZ9s
AFnjcwqX93pzr3CKD2/NB1DF5ztokMYrIliTc3Mwwlyb97EbflO6TN2vd5hB8KI7LpTudXBR+8cM
E8uD/Jberx5Se1YPaDT287bJwtt20BVgHss4tLzWcqZs/Wub15UzwgFhspOe0MfpgSkMS5elI+gj
0k4mHOu1+ywH2NXMAaaOwXcwnaQHj501nKbcYllS7XNnwPjIXcCV//p37SI9+yFYYS83gCssgJS1
783xnasvAEajsOtF3obhbRmWpSdJdW0riP4sI5Klz87ed6oBzEr66AQKY6QcL8X6tn7ootdN2T9X
3nDyGnMrPeF6CrYCR+W9bUgQyFjIgr05otB9Xt/wtS9Lm1SDpReqfX9oAOkdQyc6yD5TOrscsZ7/
uQtKXZ6abF3Pkfp189N+qX5qu3bbsrLtv0MPtnIk+FPzHMCV26TAY4oUkFtvg3BePhy6B9E00Fmo
TvoBHwry9MwL5IkPto4xqPOQz+2Tw9yA9eGtTsRiVotNC3UiB5Qy1N2NtWBVZ8zj88HtDqY5M5Vo
dHWnBgWxmx6BmQ0J3oPwDqZ8sYs056HeBVH54GTVhwcvf1X6wfV1WuvSuHaTta/IIcWQtqce+0Hp
jFLUy3AtW3oCfcmM4TzJ3ZeLFOAZJzArdLveh1a/lbcEVjutsvmhdXCNf3ILESVZt0y4Bu8h1X21
hUsRcsO6WEnPxMGhhsQLvmFM9LeoB+6OjMle7rEU8tjjZXqCUC5r5Cn9kU/6xYuN7KDO401ilgiU
ed1JBhmNUbuFs1uinrsLi+D6BTDaX5Dys7NcUJ68bDHStwsbxo6GX/PgPWIW514xy35iv/h4nh1y
6RHrYKBqqnPmvPX36e2o7foJ4v16F8vMYSRNls9M5mbWzregCwmpBF7AP+CSDWbiHvKjcgi5NSgn
Brooo2btrzpmMtkCr1sdJ9c5TwBzyOceoUeiURzZ2wzHsOvs6rqKirSgIOema9dBGC71fW0kxkGu
L7/Lt6Px3OoPs5G3B9U0nuSpro9WtvKu+xkbU7QZiwKlfyjkfxdo68ChyLdf6teJHcvTEkcalg9g
/PdaZuew89t8uEOQ3TwBTasuwtoZoq660Bf+lGGWXZ+vPIl1jFkfDB/o3yn0THPy6p0FQRpZDMfA
4aTgJXAZwXcoBO5Lbpk8GenWgUrs0QIe7GPbLv+N7JNiHdHXJ3nt0Mt4v96Eda9sySH/+6WYq42w
l+7kfZKZgvwYqV7n4mtdtq6Nc4TtBxNahBlkoqt09knFY1EOkT97nXLJJg6bvGrXTfLaf2H11w+l
/M4Ps4zruWXuboEF3JIQxB6DD73MX0mOELqW12QukIPZBpP5Da0V4slhn5yKJgzVvRx+3fSXL2gE
GKQL0us8TnqqzOjWYm2b5oyUg4ZSpAZMbJmEyb+zFleUpNQ/zGWvv76cR5g4d2OBrlvPdgM8/WCT
pZq36PUWJKF+uPJDzPqiu7p6lpstkzrZWu/92kYiCM3rAALIerD89bW6nitb62Ncd6zX+3RulL91
CHUwhjFmysDZAQTIT1KXN487nrCMX/Zff/xcasUmUgb1wzRSHuG1583fA4j2Z+muEUq6gKaXZxB2
HZIb0lP++6acfR2qAOU0J7dMd5+pIAFMkXUJ94kTIgQP2bvuWNeAskOK9TipDv7PQavz8/XXLz35
SvZY35nrfObamaXV0/OO/Ml/3jvZuh4lm5/rctL1qh+O+vwHPp+laCQ2WvtVm5GalXFlnT3Iuf+t
bT1E9l7n2bK5FvI81qpsyXn/etUPyxk5Wg789Kf+W9unq376S8Ey4GM0V3chjL7lFcfDmVxFNV/X
qvLCS0EoBXImNCIW70uYbS3WtjnDExT6HcdUrcHm9SAZbuXi66Ef9simbwYghEjBX3u0vCzrG//p
pVpfoPVFk7b1NDnjX9s+nfbfLn99Xed8IfcXMWi/cefi0Ma0dpkLy4drLa4r2bX+IVbx3w7/1HZd
TyyXvf4Fuc6nY65/YUi8W00Z/qidF25laJA1qGyt32gZQ9aqbK0TsvXgT22fqnKc3yMY0P/UaiQR
ksKGyMfLSe6d6a104eumtEp9JpTNsjqrsoPuFS/r8A6YCtr4WlfmhUYudRn5mQsFRJSszHKvoSM/
sNp5K8MD0X8kWRuUgf/S1a6Dhq0SQ5DRpShnSJiIv+3kSUqxDrdSla7gyKJ/PWbtBmvbpy60XmYM
mpSQhQvTa1Bnc9c5ejpvZf2bADAgXJSMr0E7RIfrGy83ZS2uw+pal9v1r1XZsb66Ug0IpPwdvqX+
6QrSNmcJ2Akt4TVaB/vrxPq6X57PemaDVwmLt+xsERgxlgjJh5XjepicK4VMDNaqbH06TgbRte3D
Py57Pp0yeJWyn407UIGPNVQKXAPkCCLlhgaSY/lwlTjitS8ydPlZkmUnuTNl0ufZaVadTZM51kme
8PpEr+/+h2Dmh6nCeqhsycOPip6I3vWga5ArdxA9MeIImRQdrexh9krSMai5aNO9vKLXOKX0gHHW
4+YfeZH/RrVqNdhjnU3qpCE5mOfZOUEiGJY4pDUp6oZs5Wat+1agoH8WWpty0R12ZgsDMgbkNfJh
6VpwNHX/RjjbFgmASEW7Ru6qPJc6g8qkV8VrGcMzET65vjzguUV0p73GMz/dfrmpHx7Rdel6veuy
ZpHN62sekZycPXPay12WP7sW8gPWqtzYT23XVZ3s+UzmXI+U3eu/pIehvrWx1ttgY4hVXJD7710R
j0cDIcC9DmOWKtQzBEiLMz6T7LV0cmeGg0zPstfzgHnqSYJ3Ux28RFp21JZrqEmd3ZVB3W7kqLnL
xpMyl+ZO7TNAesNQbJqIV10KL3PNre0B8NTAFN2miXtQo9DK90gGYbjMyn5PVBLU8OScGz1oHuBk
kWtGNBbieebgXhSrt6k/vi6I9ucAGdhn+Df1DtW4EVUOqtKWIXiUJaQn6hEViNiu0ufYc1AWNLu7
KUYLwQG2cNDJ7R89y58f06r5Cd/x1Jta+T7mJq5aqf8tL5mS1/jAX/xABSmeNa+9N1vfPaL1ZHb9
gISD1qKOMwyboKnrL/UMppclefmmq6m9RVEHeFWEbJdaLLYAJqHkObcq9JtUFSmjmCRTU4Ljxoix
uh+XPYSSMBMYcBQIE+3YFHZ5P09JdS9bUmRF4aB7lucICxOEt4o42JUV8kP+NHw1SZ4dW3WR8svU
ysCOBCWO3RIA3rg+K7e4iFG9ViF8Gj5GoioKhrs2K8AEee3Aergp3AtIDdJrHsH2FtWvqZ+ix2Ep
ILpEj76afENWUzlLU5lh0o3uIqpcBcJnhkW2xgkeG9SwH1UyoY+pomnbaRwDVhDsiG0PaFVqcy9z
LEXxkN1Mw9Dda0nnPcxLUWfA9mz6Fuxqjlh3hHqWbrXSwRVtIDtjTpjNjaOOLoz/e0qi+f5aA82B
8q9Dn1vPryLLe0BlJtpWYbtB99TYO5pl7qapydF4A0xfGJp5sR2gzsBatZ1u60m7wQoeGQwcwEsv
LG8rqHa3zVKsVfrnMSmIoQ5IG9lw00r9ks9mamw109AuUhRT8D+NRV8p28mD5e6FKcFmRA1eex/A
qGuP/ddkyP8xSKWDC4fuz7tlwmcGmQhaoahQienn36Q7v4R5on+dmgS0AoI4r8GYAbtGB+th1sgl
W1Ni3VRu3l/0Pm5PaRoX9zwCDcp/qz43o0LnylLzTjX61xrVoDs3Sh4Gu2qgvir1c9yTOHIQe9xL
VXaQCn1Dfj3f1+Omx7hjMy2Hx1qKKV8Mlms5jww2TY4C7ZYxY/fhZCv/5qSzeSOXqhtTu3e88AQ5
DKfODFm0Ax+carf+gjZI/oThnFyvWxtz+9B07T5XkbXZ+lgs90H2glHhTNC+aFgr2+YNRIvmGe55
f0/o+Cw1jHbbZ0zrIENlI2JNyxHS5hjl55MS91V10ePCNRCgNrQfIhbLpgKD7hb9tP62Hggrlylq
J7LDQcnijAxmApqNW6GbSntEbFPbSlVuT5aqy6fKARO23B97HAG6VMtELz7a45/rv5MmuX+0ixrO
2XL/UJ0GkZdNHv709JlxMFFOkU0pqmCG4b7WpbeNLRKSHxplt+zpIHfshgeAMyDwgmEDrgtLhbJi
UNLrf+o6CE+9PQRovIfVt7I8yP54COtDqqPaVM2KQ8BacXELJx54boIouO2WYkjQPXEN//hhR9+n
2Mm8B74d76EwxDflmOFhuBSyJW0mq2wsG2wU1WItavAb/JcD5ZTr0evZ3Yg54P/llNQdwFeo2vHz
ZdquQOT2abwvVaKB20+/To6WPzIVpd7cpu3CoyDtaFotDFgUKe+ipcgRmLiT6uT7KBZG/gB5XY0J
ri+7SxXl8s16kGzhoHfDh68jj8zJsUtUJSwrD0+MSVEuzrsFFB9lKdn76VSpyh9uUR09OQiBX0+V
v/bhjEw3910JQOPzjuVXTWUM2fFpLux/UuxJQS7NbnrTTlV6444RgBMN5c0uI8+okq3YJ0Wovahl
ONy6ev0jDzX1ZbAL9UUP6/uOAfae3DRMF0QH+fr1BvpfTt3qNzbQknc341Ikc8q7FDWD96hSvsBH
Dh5kp1kGd34R24+yD6TwPoVQ95wvR471ezJo5qvmR8WblpzlEL452YvaNNAv78M6nW77QEvvxqVA
3E8fNmZSs2k384YxGzTeUpVjIJqSyPHd32oy4F7qEruEuZS+Z16NjrZmtFupGn0znAxcU3elaaGI
v7Gtrn/GxgrpImvU9xGEyvemxxZBha93XPiV70DByp2d+eZpxDLzsbTHVyA03Ver/D67jfvFUtz2
kpUR0km23n1tZoAUqmPlj4jooKUb9n8Cx26/AtnSd3OMi7jd+K8a4DM0bNsBvCdbcdjuZ6xh4Qv/
TxO0yL87P7XplgMqNptvy8Gr9/i1lSjMOcVrplj2pUm7Cc3tvnjVYUw/Y/2+kZ0KMLZXEBhfYPKq
d9Jk+w35BXcoj1IdUZM4a96UbKVax675OJOlk5pcsRvUOxWtNx1G9E0wzeASCis0bmq0YqBF1z4q
bHZ+R9A97nZg8ZD1RFp2X/mDc5E9fet7e1MbLPodbiezz8iDYEz03v8/xs5ruXEma7ZPhAiYgrsl
QScaiS2vG4RaasGj4N3T/wvQN6OeiTkR5wZBGBpBBFi1d+ZKtezWeHyim2XVjlQLmULUHZdViyAi
ciB1/7SsTsr47vCbf1nWxi67436d3xkx+h5/CPZh1CvXNGvUc+RjIw594qr6vLxD6LMBO9FdC7d5
TOJGPSJW6K+63nCpxFDly8Q5LQcs2+Eibgulyi7LpmUhoBxFFgaGqtUJXJWkx2ZWcF0Oj7Gj3eXi
Wtdy67ROSWBhtQFjXhyt0ZbHqMUsN8OCi6Oisqjb0gEzq45e7HZAx62ovg01myjw0XyAEJa+qmbp
buBmFvtlFY8OknpdPhViAElpdGgJ5sO0bvRXMP1Q1eQD6cpqg1C8TF9RUWc77Pj2Vqf38WqZxjF3
FPNehJl9LhITgcV8WDOqf0bUkgd+2rQzwzqNNCIeOfNi0lJ/TQWvRr/7r20/hyyPTKX5U3a6tvtf
z9cbBDCtFd9Ww1RfBqVELi0d0HeougS/RH9y1X8UQ2891fYAHyjX5SkLDQuycZmiiOun5650rsuh
g5GeqshwX6o6Vz2nis1zWrgEsFQVtBS4sI/YkT4U4FebWK4dZEMnteCicob4vdUQiJmGU9+6og1u
FMtOdlEaqvdQVarV8vL29KIWbv3R0jdCRiRiOIyjsadmW0DdLcyra8Ec53K3AVtq+SrJKgkZF0bV
qeCeerKK0Ot8Pb6pgJP/s+P7mGV38bMVHwniZzD+njoFauwt+0N0j6fl1WLbYaNVYicsbXH4Xl12
666WDFsu7ej7yEDTr6ZIzJ1q9Xi3f17CtMXRQl5+Y4emskk1qRNL1dt7E73vgayb+qQZwt5aSTbe
jeS4eF2j1o9cjSrSH8d+Y+x8hc2jfNXug9MnDEkHaW6v91YjxQeeRGCRgvs83z4u2iyxMakE06Yq
y+oS6021F0bZ30ROY5Lu6xfEErQ2fCzEqtz4cGbqBVgsv/Nf42B4TCKh/FFQWn6/UZZroOKk+Tmm
/XuoKPaLZtUZtGNtug8t2OAMUYJbLNTOLpuh4qrip8cujc0d5YD01sEKhMa5NqmfcSOz/Cl85Qb8
hvlQ+dQDcpBRJzHCZhCeBI74k0FG1tvuISCao25+dS2aZTjF9YPbMCdsu1K7RbfRIs8hYQnfle1R
XPP9va4bZFAN9ow0UFPS4rQ2Oy6PbLuiBQgC4dwmYF3Ir/ml2b37kKfuizbGyll0rss5AN9bhWl1
s6y2BuS53I7bgx53gKk0xmWHtkDqJmvHfQwwpK/KPlTPXVn4j1E1vepmoF+WtWlWgNu6ebsc6mr2
MdJM/25ZC7tg16RF+ktI3X/0J3qJ0qzvC8O2H/3d4Gf2a8xP5a4Z1GZnN33wJvVd1VfWW4Eii8ic
str3QS9fiLlbd2bk/GIeeSLkQV4qXwGeH2DeaLtQW31vm3dEko4zybqzk2XYATsauYgArxmR8WeJ
OzSBqYV20D7+HFAbleGVVmtueyIFL+284IsxejXZyN6yuuygYSsv9UTaFpHVR8ROvHPQlqgbCBxd
UbuTF2NeWKB4j45inHO7nH5RBXhpi2h8G6NZ6NHg54ADBXIv1V/iqR/fhioy18O8PZq3/+fxDsil
n+N9x+d1kKet68AB+Pav1//Z/v96/f88fnlfvexxbrtiI3IzXvdM2K9FP1ZX3Rb6zpq3gcuorsuO
nMnv97blEECR9bWYt/3Xc/nlBGeluLtY5zdxWZiz29Ita3XLNyP7Z5tKfLSbi+3PYcvOIXbdVVXh
NwiKWyVrTAyTeL4GreqDjc217nVwbLxs0OTtshgE/y/ZPekrrS43epiop6DEiMdNalmB0K6emnmx
rFqGgun+ez0rvY7pGqzHf+1dtv+sLs9YtsG2O+YRgrafTd+v9LOectObBue24HS9d8R/QCRzXxP8
THypivzg+nhJ9cH+NVqd+24AoKNa6Pa3puMQOJrAW5GpGtF9xU2M8fhQF8rW0N3pGSJDv2t51QV4
+oQt67C8R5gh5+vKxjyThO1e/Faj0TW/NuEVtzpn7RHdiEnqgGFs9boZbvQqhNk9B+4siTrf4Tpm
KDHnMvladiyLDlb3xkFkhRO9sw8iFQVwnca/ZnaiXAFEt56+d4kRS6YJposBOwYIuS1WDEHwxcRD
tVPKrNsx+QOLb3yVonkDMdI/RzFJ8EnbdLdR3Wl7NW6ygz+k4hIGOpkYSjE9pWH6hegw++LJIXHw
N4oQ0LGI/r2SJ7Mzhja4lLKur3JeGCrDw1CCS5wPMPTZilQj2TCb4qKl+OJBJqub3pXtZTl+OYyA
pw2hkSMBaMBpkjmTHck8WbJdcg2AdZCrVqd3QIcIiDAJRjNaddiSg1ZdzKBNdiXWmnOSYaowBjGd
bAdlMe5462hnfXSQoIyProjMA2UPeeOOU3+TlcNwUNSoOGaGJNjH76JTUvsgnnrbOSXFSNZrRZEk
ahN/GzeNSgKDWm0dVw4YXYEuA4Dq7uhPFJs0tturD+0JbjDaQe44qIHKrrufWqJ+CHceHiITPHIr
Vl0bUpQKpPpY04Neh4NqPA2OA8sb7ukz2TPdqozG4eyTQwWCOk+9cgwjSFjw4/htwvDhp9PvpHY2
PnlkL3Sva7g20ey1n6J7tKRfkaVOv5XE+E3hF3u5GVAoDxx9mzX8OPu92HXzKzgx+R3owAoiHgYm
VNYIpBOJyW+JLlFvxbuL1oApYNYfYaMOdxVB6jONfwK6Vp1dc2xBIXMFMDMq9lmtAZIB3jdcYmgt
DMqHfS6U6MFXXPtia7hplyD4UHRY7ky/33dpP74Ii7mTpgUPjuRK0cZcgg1Qh5cIAeAmKPpuvzxL
j5NDZfTaTW5rvUctUd7gCIqZqs7KYNMlkMNvVt+bxAgQcTlkefTXRmves2z87z0/hw/ZwifkDX5e
Z9lWlg4+NBp464zEwItZNEQ5Nkr71BJgeTP4aga+glOSwdumbtnj9JhXIdq5m7GR5FzOq7oYMS0J
Ux6WVT+ttBXuxHhFyAMmOctmUjAv9Dwk76kQY3Ec3KQkwYJHy+LnmOXRso2kcY6udSRKfY4a6//j
eRPAqAKD+n+89rL611vb5AgcGAmt/tr285Tl/YeomG6y9KUew/CBe66/krFtHnQfb0WXG/eqa/s7
ow+V9ZTzb7ZdGd9Zpdwva8uThOHeN23mnk1T2YMumi5uW2MpbPLmuRvscmX0dvDeBMoDhiL3U2ja
Nne4HcABXwdarkccAJS3zeIvihm30EHi32VUxfzs1M3LHHe/Tsy2OFPnPqpA3M8YBcpzrpXhFpzp
tEqEWp5/dix7GWD9c5wgkkc29lptn5DIkNw8v8LylOXAn9XOGuyV3Vf0LP/9Jv/10sqQ4BfS/acU
jSrAzPlNfl5gWU17dU/zK77xnF6xT+0QEEBEdCiJL0oXYiHR7TsByfEutea7ryZRGIjQ+d6G05dI
pdTZ25QKzrZKcEmsgvr/Xp23kdTdn6N5sWxDgqltyEWjCzLv/dmxHLdsKys124qeVIBltbGMfBOB
hfHaeKS8X1a/I4wLrlSrVy0Ysb91xfhkF0zaq7H27/Mp7zykYt1Vb2NomPaQ3ToGUJUYiNt5NLt+
L1HVQnCM0OwTW3UwUxcmyHwX7201uuSpWm4z5rp3KqxdKgZUr1OzUiisy+yRTxeuqXk7z4kFAcWc
hHgjU/TFr1ProzD9G5VCZgAJB19TUiUMpR9l0Vjg+ygy0NBov4bRPfl5Lj+MOn5XBFVq7pYI6FEN
mWZHGpYAtWCC9MymrH/0q76Gac4EYtk72GFxDDOsgMvenAjPk99N9WrZG6dhRuYlTLll79hY6aVS
xFsyvxIdj/w2rcr7ZV8sHGpOgJYYk0e3RaMql5gkIR4H5hTdLo+WhZoFr5OuloefTcsj0lBDLybH
5/tZP3tVO7N3MY2o1bLNrkNwk06N7xQ46PrnuJ/3UfvsXAtp3fiTzrFTTCoVTqT7IXELWkQ+zRMt
1Y6u02pHFR8VnvVI26UTqJhlx7IYHKhBa2U+plKUsdz+PEfzlY9iKiDb/ftl/jrEtGM8ZMuL/7xa
R0zHurPHwvt+3WW3n8a8xV9HTpairInDEp5huRjB5pdX+gqLIA7Wv5647Ph+y+UDhpnqb10hnr63
Gcsn+Hnz0U34Cvp2qx7qsPH+59/0c/Q/r6t9ZgHchu/PMJ+F5dFfH3b+cN+fadnz/aZtkd3GgF2x
iu/MxlGPcj5sOcAXFWWe5eGyZ1mMy+lfHgqnBd3Q/3bpCJ2Vtt8y2iBObajPdRKV64oAiyDCahbU
+bsp6xGGHprGTj1YoT/tbLf9gyx39FLAimr00ekJ0ZHCIo/ChQ/m9u0hTJvPKvPdLWOmowPCNCr1
yNOscUbZuh+WQkR23K6Uihs5oFkBDt9xqTHWpFs5VfLEPHOPCe9R1J276rjs4HqMD5VfIi5uH7Vg
4MWw+UHETi6dWp/sGP9lieqJgs4mpbolhf4eyv6k0PUcJZGIIwiGYm74SYWmQ4Lfd4+PmGmqmxwj
RbtWTaLcqTFT3oI8o7vSPwrGIsTLzZv6ocMmlSbn720aIS6rSfbZ4edZAZU8L6tALpGbqtwtO/Cg
vTcTjquy6bByTvd1eV+nor/rGQg1dgULPWdK3k9IRoCXxXyQ4FEpCFkhIYfYg7K1ITs0w2rAaipc
9IZmeum0gQSweTGm/rXq8fFn8mgHvYnqn4WkWrzGYzZsdQlrbNmWQ2DYTaSsUTD917Z2YiAB0lTf
laToScf0b7N5AY7CLezyrrHANaUNXJyBMczdNC+i1Cj2zmiPq2WVO4hxF0OjwDBUf2/62V5b4jky
G+Nm2eQopQ6XbJiIC63lZtm2LAzd12kTwWxcDvlrB8Q8Y6y/33jZbOqS/u4o88Pyxss2P+xXltsY
XjNWdKznD7nsjBI1P5oWAMJ5k0lZ/WLbitcHYXyVxUZiCL5rNC260jP/GqLSP/SacQZEnp4Gwqru
loUzwfoHa2Vuf7alY5cT4gaZP1GVWMHS6BtkXrc3iZmYdxT7ze/ntpG1maRP+lHY1KRoOUza/JSM
ocksnN33OglJ5baSqVij82V/WJj6cR48x7VzO7mMDrqppFdUtuLOdRPl1oyOwbxiRPE/i8GsXluq
ljejSOdpIX4f0v8QZvwcNyRQjtKJW+/yQrYqLbIrojsC79pLIUfv+xs1FVGA1rhZQUWub2WVBVdB
keyqx/K+8IPhuBy2LBiS6StigYr9srocq0FZ98wS5fjyrGUbjooUS0JyZg43rF01cO/S3HDv4HJP
N4bRvgV+BSVk3q7bWUeSVLzyYwfn/3IYBMwDnfvwvBzByO9OjTTjGE18/+QYNXslcK07zKL2HQli
5UYLHbIMhsm+W3ZoDXBPtaA5s6wuOwCmiEuZMmAkeUOBHBs2tJINY91F3H+Tzjz9HBtSOyXMrLZ3
qV7GW2dEMQHOMrwWuCE84lmSjWFDRlvbTelvDdeAHA6/5QrqObqKpsYbaiTUDwbqoY6REio0Z5ks
C8YuE2lZpHnq08BoowiIw1MIC/FnUp8PePifR/MqfL3nvCHLj2wNF/3dHK3iEw59szwirjmjf33T
zC6hdpYwLo+WRb8IJecFk1qEk8tG0LXtztXpeA8xwBc5PoTfwqtZ560y7K5eVH2izNIwi52NDz8L
xshYHZb1bHE9dCJ7FrPxqJ2dNNX8EcgmwnlkLf4jswTsBg2SogDc3ZtloZfNMBFwVM38jX8/1FP3
I0p0GBh1DvZx2d11Ew7R5WEMdgbkfxLT5gCcT9MOyt73GXNGIkgSOCOxY9FCXM7i925gL8e5KrOD
fULcAQ4z7Atio4yGgsWu/TO24tOHFpHKcjcQ/+WZ2n1AruONbLsXm9N6jIgD2zaaeAtH4W6GWVWb
8DLSPXLHyTbL3/tztpdHy3+AHla4EQHnSiEl7ai2ulclgdg3BLXdWIYsDhaThKSMq5WitrteWI8p
f7VpDjj0MXWo/If5CmgVY3IHIP2kmF5cYWKeTWn5rLi253/W8igD2rApwYLwu9tpNzVki6C0aHQZ
BSS+JB1Of50YLMqcN8utQSja2lpRMp96PwW3MjQ/RBYqG8M8yb4aburQ6r8XhoiGG1+fz1w2vmWa
Xt5g+S1v3LwEOr48zB230zbLwyV6dXm0LBLbL1E7udAwZu28nONYCqPEoMOg439+sQrXzg9RBghg
9ojOf+ayWP7gn9U2MyDLaORm+rOHaZo1isvpkIvndHnYTBS88swevZ//zPI9/VldHrlaT7wVBl5u
3hJOIAtjlv39LMxWhLtWmMdk1t4v34NlEc2rPS2O7RTVp2VT4ZuEOwQOo5El1qBbEg0speP/20n5
K9XqivRRI8cDNrvGvh/ard4fEiBfmOQ5pzMfohTEGCyLZTWOoBBrkfJVMaTsjwRDNquptjtSUZR4
ONqO9Axiuho5jKsgI1o3JJ/aU52SWYyu+jtqP59uOjxoxQzWZTxCbqwkcA4r/UjrfKNnHb7R5JzJ
MlzBKKNROhXhyUILcw78dk2/vV71Y3bJNH4icrc0PRfK6lEtmzW3jIIWOpXFomwP4Abmqe2kXnHf
6/upJ0HIcsiktZ+bqsm3giYMKva2I4ulDrZRQxClyFdKl9EfQSbo8YPLTSO+FbpmrUdtVDa+0hAL
0+lb2P/g6aZHQ6SHvCio3xFJFNXitexLMgvHdAt+KdqYGP1k057CoFJX/DjiTA6l9GoMGWF7AvyK
niSmpauotF6DmKIKXqo1ULZo25dzRnRjoMKlREFzej0Vek++sVN7BYiK2qHW2A1ftc2JcTqXqBSe
P3XuKRiTeB0RsOXnsQrXlIjSSKNc3amAb40YOj6hmWX3Ffs4slWUVOthMp2dD+tGKZp9o4ecBDh0
kbA40yLEK173Al1M/+Q6c+mSIEjGY/WnzU/3fG/RNNgxtnXIk52hjBiBFfT+ba/sGFFMa/qPbwye
w40z4t8vFCuBTYRMx5kYewq8OQ54NOSb/OFB7o77xLkOIJD2dDzVE2Ja0jMcEhjUnH90gUsXz3wb
AAx2Akcla6sVMKdwPYXKV+OTLVMN5/kbpMdWc07D6Y/JznVe80NZMslWbP8i9fajzKAj6Vyia63v
CGsae/qNoU1ijhoLj4LoSSY1CbgWPjEc3F5KOcEQmMKnRE3XVjMjRWAtrwa9efb5vfCgvK7IZSYf
NKOF4/BeVulGMCGmbo0qZ4ToZZ7bUtlmQe1fR4jrU+n8LlJS9QI1eB87Zds4TAR7rfPmAWBnGeER
rdzWdMNPBQ7rSg5kE2vD9OKWFCwoQGrKH5uIRLhGRnQwNCp5bqxeIS44a2NMPT/sHkbN2RKEi3wk
RIqlCJVuKzMkJflISq3dTuXQemOYFlvFeQqVPF+ZceZvqjSnPtPlW9NS5GkKecG+oTIYadptMMQN
aMrx0KrvzPzDtTva3aat7uuEqNaKvC7q+RvLLV61pgPPAiDJMQg9bronFLkGsKM4XJPima0YDWrr
Cf7qyiUwddWMQ7aK7XBvCkVddSC7rFg8ARIrBSJJMF8p46NS9fKY9BUHYqiqtXvNCEz2jc+B2737
QVkBdZKf8fQy6QnwtTT8QJybebX+SITiY4dekq4LtNT+6IJMnXsbzdA6HrW2YWxtSmaIgC1f/6J8
A8LEeo178yIHmvapexI6h2VafzZURv/c0+NNR+pwU9Qnf2oJkM3HHfG8Fumyebgff5OcTb36Icnb
N60lUF5txjsRM/JvpxnXKykEEo1Oo09wh86BTLZohgEbBnwn1pVsAYLF7x0naVUVhAIrhnIoBgZZ
odDKdbPj3KtealPwJ1LgaBTbKjP9K9mGzYbWTrweSvvRGjLPyFtuBAoY2jR9IeM+9TSXhnddNdGq
rrNn9KKYHBvm0EMSkZeEetOqCBKec2JRRg+bWkmfgPlfQac5q/q5syDQlVGC774/OJH+KZXkM4v0
j7o0CAusIPOrzKGocO/yvh23TkazINLQsjspOqJwDF40qqBDBuyvH+W9GpeXci5U5ePciP1j1DbR
Cz0fOEQqW3diBfeu2gyKNdudi9sujFeRtKiWzELdMhgOUuNHIUMjZAHvg/XCXdMK1rF2qLLo1kaI
sSpSeckS+ZUZ9qEsrfc6YuI1iLvQSTNPqOkeoQr1IL8hr6X38dU7/U1DmlkAqtorUaBvWiOGyNN3
iWcppNHrSjOuFDMfPN9QPhzIRqHfIUSPjI0gVEpvbGs3DtUDMW+0oTOxowqwMycqmWH+mA/qVpDq
vXVCC/0wmpXI5GumyBdXlfFNtw5CZ2aI/eqMENp4+jROTerBn3kIq+lDDtazLsdrZ631zCq3VjCc
J9CciQV5riZ/UrOsswRj7cgazqDU6aiJ+pD4PjJta9dHiudEZN2/jlHx5gbpg1W0p8FC06j2T2GT
7ms0OMnAdyJu6i1INtA03SkEHIigDTBalZpeUjADVyrPqLg+ocqb6b6sZU8Rd4QZBx8aaADZFYH5
NjbDG9nU2cpOlcfaAWTTRPprnSUfPTg9oxxe8Zf9QbaLLtbYTV10aEX2MGIjX6eq/FW0wMsjOExd
gqKa83EvCBHbSdoAaP4Makf1tKMBCUytPgRteyXTiAxBh/p439h/alGDpuAXloxtot5zAfIXgPJK
ET2Rl2oOtik96U1+TUDzrLSpNzfCdXeD5R5esxpAH7ShgxzMBt5+glh+RB4RkqNJGvuRUAx5wTeM
hM8Gm65zRRY+lR2qwo35oWbNKVH7l5YPxdTvOUKEAekzfXIr5cid7x5xWbFqW5tTH1w0kumlqe+a
uN8P0t/W+7rPtzWnhZsEM396h8OK3l7E+L8HBWwXl4gq1b4hT02tCRYb3FMiYX22RkI/Jd/2EVdv
7/h/0pQI5QR9Wj5Uz1bbnHS3uWuddE2ew7VogjczY96IhYzohj59tfHUwyeV3ZrWDCkPgujPie8G
HQGw8TnDhkrrGdEMG8dQERi3O8E84+AyW5bZhejRinFApFKr4nJpn62GovKUOsMKDs9tGg/1qrQh
AqoCwZGRBQ/SSv8UzVCtsibtvdJtSYzEdFiF6qFT3V+2wSByDCFn50F3NGpG2UXrv7UN193U6lsL
mLddd2eD6h3klMQDcWcpKd3Q0gclinYK5O4zDEKETgElNIPaYdUZnGSb00jkycQNXcu8VrddDP+O
s+riPvOy+zqDEdUlirrVDZgNdRX9IgC+8WHb8wPHSPLqfqpD2540QGTMxsy94zcPihjBbrrtm2gg
jY9KhO6lfatqdxt0IEXriIxiN3G9lBJBRYMjRRjv5arCxcMgrBTxugyoCLSqmlGxTvbZ1DkHQiaf
7Qh4D7/gbVd8ag1j47Hn8pTwdeLoJBRJwlwPQzHm61JGvzRuPx7uJFRN5PdMUXkKIvlFyGi4ElpL
W8l49GuHoJL8twa5zpkqXBIaiWB+5JDPmZ/boDxaDBaDJr90Lk1D8kVAXZ0xED0x1n5yaFqszWDO
itCHj9FkBpA43XBxXH5qrNFLnHZOGOTX3CJAKq7hqJbPiV5ydfRrq5rUW7PLBgbjabISDmMwK0W3
EURfHfXs5mjKmZBlDvDehv7RlP1G082BgRWhGZEN28Fq75R+KA6RktwZAQNyMmlz3cx3BpWpspx6
BrRht8OkbdRW5lEQerTC4Dd8K9ipCZq9UCu5AvjSKF8U/d4jmRx8yxhIBm7oVl6yAowZiHuxSlHb
7iczqLwaIqbbx+t4Ms9V66JNbf+Yyg1Ry6eIYNacIjTAR7R3SbHByngXd0Js1bx8BbJw0+YTxGc5
I5rfSkFw9eBqmPVl+FgIm5EQGiiHIsGqVAPGnTICM4kEPXd2iJZMoiHtfh1bmHusEVeI+R63ICC7
fiSz3dK3whgfdNU6lTFXYMgZTgShEnQl/5i233lpA3E424SatYus4W0ablDOPKYoUlfkgpSbTOM8
ESV+wYmBbGRivm7hVWrGuQRvPiuQ+WZt2xp6yIteHxVtaxF4tHJN5V5Ise0A3M43KbmCg4oVakRA
vZvpcqR/JNzYFOMIOvC1C43fuqWMW1/vgCVjIYVoyPQ0TcHbMSI0Xb79UsE7wMCE2MQQ/wpj/CYK
YSQlxpdhNfnKGij3m1CTuG9SQjTBC+rqNXJUHaqc7SWknK4Ul2+JbervFFz+kKFcHLuErrVO434k
qijRtV8A+zIPqQwGSkPz1ESa8xM2ETViT9dp7DvJTphwabVh2Nta5zAOiIs1qLkaekrzEmslOOrm
qER822QlVnVaPMZpjh3JugGM6U2S8XPfuKT6UqRYWWm460kch9o5XSwk7IX4HDX3o8im2EPIVvA1
ba923r/adf8BSXQ/jePa0rU3OUQmtOQeRC/mC3+oTPgkfb6mD6IW4r5L7GtbO9gy4uzcOS0NlFKl
ke2+xmZDon1mPPjNr1aooLphiJIgRuKOavveEObn1BQnoVlcukFDnhN9jEq1bwtmHZ3Mey+M1DsC
Rx71jlRMt823QTj+Cn2zQwtoX2moEOAS+zCbpxfH/eVYCiIRfWbxZc2wbpqYATYDTPB1gRfr0huh
2BJzvuqqln5DuFOK/Jynj2DzXJqd/p7v5LoqQmMzxBozsU7jUD3KN4puGWvnpg4AdlL0Q7tANrjb
ojnJ7U1fqi9KmtJqafWdP8DcG3zC8FIwaKXdroOu+QhLpPemcWB8UecpA4zeXpmMKpl99bdqcmAk
bUIdTkmpity1JjuLtyEPIXWVtY82Ny8Nbe048edohy8hfcpxbLO10sEGjF19PNjjsxRRuvH1XSpo
SOf4UPGgBhuLHBgp2pckD+YKNTN/P+a/5lrVmh8EeiWVRqWVvDplF2MiHa3kcRj49TZJ9d4WPUOO
zmpoE9a0h0NCol3bhaH8WfhkZCRhcWmCcGsQJLJ1x+FYJPrvVMGwG8aQ32feUNl8oEh6pCEutwoa
lVXJFb9xFZu5ocul1Pf1JR+3LhTgcaTcjp6r9PwkgM4msQWWOBFSulpxjfcv9amFRNGn9NOTaitA
zeOCZCHfpPUU1fsQwMYK0ZK9qqT+2Rtgp9JHzbLzXSC1N1tT9vY0UD9xUfMYxaeUoE7hdX/Cm3ln
RN1vSz28TCCHIfsmyZo0WCgE020VEuF6N/BryqWI4TB/RxKD9Lv7It/y4rtELEfcozSCzrPOfnK1
4ThWwEjgzJElb1S3XSXec/5ZIFGuUeLqO2WOXA6L8ZSaKtT3KG+3UcQ8TWXsXxT9E9coMhBE9fPt
0NpUwbjjeXTB2wDwbXggVugx0XTFIwFr94SR1F/1pY966NMdnkvHeKa2/WBnLaNNhKnmhOKM6Gqs
E8c0cZmmcovyDQa8XJuIbKn1lhXymlfV0t9KDS1VhmaCgu0vyclb5b1xVdKEkqEwXjr6llrQdx7p
PzNPxQ1OoSkegsnaaykDdBEQysfdiREApD3msI4Ou7VsDYTGkIQpWN25YXAt/nDj9en89Dgrh7C7
poKZmlXhp4l7YlGE+hJWBDWMuiQPqn8AQJpu0XDdxXZ3oq2A0U9JLyINGo9J4Kmfya2jca+9B7nz
brf1U63yxUzMJ7Iv7nUr90RATiERwFDACZIdb+qKqwVbFwrxfW2oL21j/lbsjroySrfaILsuVinG
xPz+21Nk4JjoDmV7SUo44NwAkMHN8Gbt1Z8nr44SnCZIhSC1T4luTRTu6o+iHLalrTylRBKv7NDo
171k4K2aqBl8vi2MYtpculjFhboyRXoj/eZ3LrBQhO0ElBL5U9Xe26k4GplVr3WlZUyVI79XAVQP
saJ4Ys7nbV1tgxWcKPpYfoRZuAdccVNF4VZNzM/QqahTVXQBSVIlSjHa6WNxSSwCRasyPRQdkamt
WmxQhb8nWo1cVCeh24w2cULjOW7Qv/k54GBzw0c4tuGtHeWIhPtTrmjwnSwtXGF69Hvjl99gofD9
rylXHnSihAZLhg9K8gYzMTcnfa0EKmqsXr+MsMc8o9E+7LY56G50L3s66zgAPxt/Ptlh+jZq3XOS
46smbQH6leRvjvrLmPRnGSPP84N3hhDvBKuGK1t2W7MY39pi9uWp/JArmYsicJKwx3XUdozN50rl
sKOLF3rGSGlWjXQC4HWqCeGba5JIkdT5KUuJU5Lmr8zpBR105XUK+pNagpB287POLVzYzq6R0lln
PZC7vNlEffQSpZVYf5Vm8WEa6W+/KNBa6vKaQWts7Iybi1WRtmQ24PGOU95vfPLjUTnh1daKIz6j
e13pEKfj/MVlsR97sIQh2aBxrFLUa/OObyOa80kYnkpPFQZXgBck79fqupmGmKTEKNlOgX3EQflu
ifLt/+g6s+ZGkTUN/yIi2JdbSWixJEteVa4bwlV2sS+Z7Pz6ecB92n16Zm4IkSRIslGS+b1bNk2X
Dp8vYDX7zC/kZqe4tSntxitKOJhuuNNlsnb6FsKxQlpUMt0jXrrDtXbaCcvwLewNeP5o5FFma1fn
19VNarcn0wEXfWjgg9tiss6XqgzvcXAo3jjUU1YGMzru4uJsZK+tmW4IUL3KqPkRdUDg8y04jURM
QSxRt6HNjYJ+4n7Kgh0V8R+B09xTub0EGOWzSkCHlgnNJ4XomJn5UxPpb/lgmyz0Iqa16KlcD5cn
s+HBWMRPC1UgVCnKUDyu9qzGngjV/lE1yW9Wv8+oQJsDtvlkKk/BBt3LD6s6ySp4Y3oAHyNiihJQ
qD8pADlSI2ylHa3Ud3N9D8uIsl4yGkwZREg+pHIqnUq5Z615G3Jqu1PrbMnLLjalZfes6Qdvm09Y
0Uxmlu4LeS5KBYCAC/huqvxm3bsa0UKYceDuh0lBN5ljWUlIVji44V0X9ywacU4A21fWVWIRWzxa
u7HOtTslA8ESKBFAIhwWam6kIs/QduPoiQPyuHglRzKYBs3IH5WxxjTeSevdsvvVhg19wu+yzoKN
g4QDI/5K51nVEDbu5CVZBnP60/DDNWPMuAmwsJ1hXAtvPJQOknRETj9t6siaCf/UMVplz/fZThoT
1dYMqPRhYs/S5nXKZL3rmKHLnmdYJylAxs0T+cLvbZPNyi6ePpPSH0yt83ZO8Mchs3M9Zto7PDKe
NTV0t0Q1Q3KOszelxVC1NJja2732GRQuPxpm2HkQ/DISs11TInI32AaYnoGJs1rwnWyGJVfcxf08
ZYuUY+TA4Quc35Gn/+5q6Nsjg3DQBgecmDFIp2LVePrNSzH9trbVqJzF/HbxjMAYNvSpHud7z33F
Pw/bw4JkialYd2NymlT7Ma8uVWJ2qyTrn4oQ9Dlz3YOsTEqaziXVUZM77occLEz8Q3EdrewhmaED
T8kpGw7yaKphv66lwS/CIwUeVdkd+RjFRoRiAMNvNkyue37WxqHoTAJ1LFZveyOMTMwmYHaoNo4E
mlPhiZoaDg6NofQTq7rIpPsx5HPQ4pB0u8DI//TxVJ8bnDZCytuqxUrZCD0esKMBPmAYvhepP+LR
OXvhH702wGQleWguC84qdguGx+Qp718DI8ZdyGWNFoVGuEJivRoavByGcli7XsLa2bH6FZjqLolV
7ZZ6jNZ4x7K6pcQy5ORDafHRbKm+2J15zxr72VbzW527ma9IM4ZoEf7AYwQJu6vvUDOpa4geDIMz
6dAhdojKIUWqdj2XPf1OR6yu8z/WZ7R1UgiGtNJ0R5ApZ+lHAyxsq7r2+4SSP+8pVQYd4AoWKkjc
Qdz7ZmANp5C75BaZu05tW0PR1D1rGYaAqoHlS1dW0KooWFnVR5oIvF+Kfp+N1Jm1zPIOunlo8qZd
jSHAVD1RfHKc9L2lyMfTplRWBaSHOiujQ5h08wRaf7OQuKyoVobYnQzyquY5wIpu/Spn6Cn4Kaiw
rLVUYe7anGpqltBk5V2INLBlMvIQ2NyVRUmxs1XRnXT3Hfq6NRyVyvcKC5f0EdjDnhNrWkHFL57a
HryMGwZnhHQnI1wqmN6tBpm2D4LM9E1NvNFsyH+kLn8OLbHOWuo2A44aWk9Zk7lUdUg6geMHT4RI
mMFatLF6bnp1mzOnXI0Oyul4IrHcVC9eZRo7U23FFofIwyQSZ2WnhR/pBLZMIQ+HMDTrY0+9PXUh
uCfp8GoXkEzV5gXUjP9/MUH9oSIbxHVyl5WU1Vm34lOb2ESvdFu8GHCREEV8ahzwUyEp2lfGoCCK
xQ8y83J/agwexn39A4sev7Dm+WeJNG7qDlbKSJrF5WthT8be0UvYzGY53pn1jAlJ6DTEb8Dhc1LJ
vDYjTxzthm9G3BZKbyLArikE8kNjmWVbr3km87WjFcEay5UCLieq1ypZE9lWYAA1/yQv2cBbpCM/
YSOT1to0zTlPQZwsM7k1Nn/bQGvsfRKnEJj42SPzeZU231hYvCV6Iioxoc2wBiRju93N8iyIxWl+
wupzOIblg0oJhTuqWAX8V/worbH7riXLPd5bq8YtQSMdqDOzLAesx7fdqlwnYbc3WbgTL5wTsdqa
xQ6w2MAjZut15zIivAWt7Ltqm81jrgd+l4w3o0d12TndSx2g9YQGJHcFQTQM0c1liCc6KX9MUoIo
64S/KsNuN47b3oVgqBQOPR1jlHCkbG5XH/g38ycak2untgrh0y4KmM4ldqNAmCAq+LQ6FTqdsJGW
hM2CO9kKsFvjh4TqvzqbY8NwMxT6AaOScmJaYXHPmZX2MYTWu6r/6YbpA+sZwi0wCrfEdaptFWec
gDp08I75Fmebur1VMxQUQIa419SITKh7KH1334Mx26T4JFHn15Hy5knT9VtNErgWp+UZ5M/xs8kl
Hc8E0wH2WqsaMx3WOYh7mbGyrt1h7GOu8cRINzy2D4kRjHd2oIJtsPQxCyg5TlgOWwUveHjIT42S
qVvpXvG4YGKojq/doO2nWqUqPMiXpgMRsftmrYdFvR56T2OimE18+vAc1c1bZgORGX/0Lr66rPZZ
BPNU7LoBqhHLgXYAgI48hTn7XqIbv4TkkSglYdaEO236WvmQZfdmhOR6ZcE5beFWmu1H71LQrxJK
8LArnxuKAuS9efj+FjbFD+OlC1geJrg3+Ah03pVZvRY543FwiC7Ik+RBMSvc862RW26qylUJFWWj
daz5nNkTv66KT9XofzWdyozF7vcaY89uNt3uy+wX3A3SK3E/Be9lZaw78pFvlHBXRQnlFyvbRVjg
QjbcpEqyz1UCnWVgXEXtJXdlzb1tiE3IH3k1Vh70QEBwTXiWHzV9f1+5vgF7duMOJmkb7fs4lhee
sAmzYGNlVsjnZFnAA6m2YzILdhvWHYS2QZCfqo8EkRVLheRJV71gHQlKr1FpxbyicJKFZXspbJS5
ym9q7f1PJdyDvqpYO5n3XQ3MNg3Fb8eZvVlMlkayhljX8V/R1GkXelN9ieeNRfUth0l7tzTZmSDK
iMpDldp823qOoAmGfQ79EU6uzlhKsLqreLj4y27cVIJxOKi056SNE+4D9VZjL7HRdN1Zh8betW1r
Y07eLYwjE5UbNe2yzntfBixk8h4dRLKSQykOYqifO6eadnpixH4ns/sByhjYMeicITOx48dDsLHb
pvgID2C1IHFM4RhjUeljU0F12Ddk3d53lfuYFfxBiylb5ZUm7xuvqcjw3ro89N0KT5YGeAPXsYsM
Ror8lBmbaPjVtxou4g6wfNJqr4YNs7Cqf1YCJxcUXUyFct+TziUHEdtUk1mvmbT6AdLBDogVz5w5
aKP/TOS4CeyuIb7wLpXtsMX4G+ZicO9N4Tm0WauwLNumehWteyWlHqP1dxr5A0xyhk+GXMyjHPeq
GfJBtCllGDt8zUbwT5PnUoiDtFTGPwP5wUlgaPexZXSbpsjDrZKRjCA0949jwdHMm9eh6YKViQ3y
2hnVtVOPjM/G9GEO7l4axGQnfxybG3TKs99iQFurOg1zP4UQo2IMj71RvcgUMkXDzaXXz+g4jp6E
4RMGkR/EEhePVl85nvl7VpwwEcedpPZ0Yx3ozkmHeZ2Bv/hdaB88KD93CBVftDlmPKwU0PaSP4Bj
ftQZYkt0RCXF1+0QuJjaJNmzZ4NT6w4ZRXiB3NnleOkM0APLDN6iKwwURpV10E9+q0Pd7+R5bNNs
By3jMHbBhbgQpC/UIlJtgKrjcM1wHG95YX3KaTibZnthloptcXRMA3pwdyoQguptarbc3fPsDBzl
YieRyXS2zqmcGHthNQdtIAc9H56UcdLOLVwgHR7wtoz3uWSK23jGp54a7aqw65tSNhN1rpSHAX83
HWWmgPQk3ejYgKVRc3vXzaY5aYTFJpE7bpWm8Tb1VK49M+JuiR8ynBnWIWN9KXfYKh3gTPIoT1Ud
fX/1M7OJEwsGg8Rp5TO02vfUTH81Mpq4+/VdL/i/mDHhheStb+2p/hkaFCGTZJbTJyBoBhlPeumG
axOLMioMILYWf+ZOdluIT4ywd0mTvPD/f3R+yUp6m5B6AWVaiv61p66UnmWVFX4O9fBY685nlTU3
d6yfQCGCtZ4o+OQ7BGd5OEqJgOWAqc3sHXBUhdRg24SSTeSBu2rzSbDkV0GdncA4YpT2Swt6dy0K
eGIzmlU0yPNZqWUbYncO3WBj/nA3GuPO4RdUhOUuZ+AObOWH0cZ/MDcrqDyLYVeq0NqQv0fys3Dq
GzlTVKOL8iLMrRbw5GRMx13Z2+dmh/tx8UtPXbjpg9+6MZQ61azIZUB3Ws3xM8oIwS7QPhz9E0DT
9aPJOw9Q0jaFhjUC1OtYqHB6vehusCZtlcTRuSoVUiuN/GSjVksLke+a0VJ9aHMWs4t+3Rb2TuuH
ELexShDBIh51LozDGj//1LyTLEpDFJ2kO0YIrz3RMMLvxir5jEoxm041B6NQ+N6kcpo2VRymtyzC
5gy0sX/Vpsg7UtlYDzXZ464Va/7gFM9RJa9GSxAENtV8jHjT53BdXarl6L2ts52yFBLA5et4VAmu
MtITnnoP0L8x/RsqEKsBEGMg3Anm1E40SuX31aWZVO1Y5N22L5RwI1ImZVW9LwuNeSs14biI+e8N
he9G0znOGYCCSBS+WjV3oUtwe6gSuwDjSPOU2vcyBbly9yMbpC+7milAE14VjUl/X5QfIYCeSAij
9EIl3iij/m434mKqzT73stFvNOa7WZPa1IMMxEIZjixBf21C41dlHkODUZOcQAc47I8Hx6E0LWTu
nfdJRso7xS9TuK8gKLuBGDg0LUeDRWkUMo0YQv2CYOUS9eol7lvYHtqhCrN8q1EesHP7OujeTOVh
OloJghRHuK6V1G/1ED/DsGQ6ig+V1XQINQr7vpiMp8BIHk3GlK3rtLtUTjuv0u4CnuSIRddtCUBG
NKWfJFQjSexMYrnSxWBsoFGy54ZMdip4MXVO1Rwtd1xGu7HTtk7TMCuh2OiRWbCqlOxkDvIjSLqP
tAarSKaVJh4z0bb8aJD8BeUPPbI/4sH6bLsSv359Y6hZtcP8HrxsxFhBsGq3o1+UZAHsq0JSPFMu
Rjk9R5bzmjjDXtWNg4iYqiqNfsJ+B7mHCUen5YFo1W67Ov3RTMUXasUDA2uIzjO3luAJq/a/ZIFt
YPrLNExy2NIDRd0H26ESlzXlbQq8jRwncxc12otHDqsQ3lvUzoz4ODopPUQKiHakQOTDycrJPS11
Cty5+6Li4tYG5QXDow7mVfckOmoxTYgYtnTsM8IxAu2C6jFHyLDypvFUtN4mnixSlOgCYnIy8EkB
ZnW3lisfDSt/lzVZZYrq4LUPIU3tnj2T8rLhISuw3Ke+0ZiwWRuGXBBoPBKg4ZovKQGdyE2wF7MM
+V6o7UaBpSpIDR1i/WJrDpmh+AYm1NzbKtjPjzxwgdtUpNbKjAq06Uh9AmE9CKO+t+TgrsEaWXYT
WrdShHHNWrv2Czg9vQvzcWiOegsaHAKnSOU3Tg5EPVJbXfUSB0l4qbrDv7YHL88yjXWpc6AEz9gY
axXPtWnXau1rrlICwxVpVqTvFITdtWczKWGi2KNWmWFA/KRibCfUcKQ4wOw3qH8KV9u20jy1joMf
SkUyZMqYjaGFU1LQbJtzX5nNWSvj9kwBYgLW65U99JF+VSvVcMhrs3pMTCV9ZFk9v14ayhr9Iz5F
PDbtAC/IIAq1tbTUevfXYToqQ+cTayguSxN0AHAIy3z7vkjShwnjuDv41lRXj9RhxCN0sadKxbxj
aTKId70Xnrr/6jD3yggw3fJpo833hSiko9LvdeWw9INsPTwMgvj6+arLBm3JPkJQCWzNJ1vaartu
1jDsLGxc/tOWxe5aw9TnsvTAu2uE7ZJQ0LbS/mIO3V8b1nYPrln0d/9qN5kbYKXTA2j9p78mbFws
zBM4qX7/3ZwRrXYfwjBaLrq0Z+VI9FRkXVmLbCtdBNeETM9nEUCcKqu+uVt2ba9M5wy4yY+HpH32
ZJgddUEtsQj7lidH4z6QgbDOkN8068IZzr3K4LucOkqvXoeQ9Q7LbpJ5yQ5hg7n5unAY9CeyCima
zW8rM1znUu2r6/JWrlfdQF3M8/JOfUxk4xS4IQUJuvetyPcsp5X1shujPD33nv6SC4XPoaoXQ2j1
03IdjTMpZUhxWi5kFZD6ROEF2+Vok1jrEU4vqpqsfFg2VibkNpX8tLDKiqJ1a5d4XfR5vV4Ow2gu
H3jDeC/JYGYUn/vk8RTBugLU+r5OWo8D64FiR5FC3zaNEV8osUfbsh+yKxD8zByoqgcs6pxNGcbd
Y4ql5qbGVeFplMJeB6hvnpl7yXXY29lrQ/WN353V36IJPzsns5wfxWAVq0xpy5+mrD4JlUUuKYub
2yX576EqkA0mxkcxQWTP3PJPMzCjyMFUQDjKdadWDByTeg0GZjQreaJaBSU3x4XGtBPoB0QTM93p
6D2Vuwgs5BMg4mg0k/jIpPPgwPD/FffJm1tE8l1lTcDsrfbedLDbVZpk4zauQqJRPE08ECaPr2bm
MATNgctLW5hWSConhclPJ8TDckALNYdBIqj8ZXc5IGOKQ0mYKUx3uNRXvyocfBuK2WbZbeYLlI7u
+t3g4qj393uQ9VxCnwZHs3pRRutJOupWMTRciOc+y/U9MMHdIKzu66MuB4o6aHdFDaa1dFmuPygq
PP8uAu8vBXw2FOn7qUuJiwQCvZAWlO9bYSVEglbRmZ+Z4jfKkDxhYhCvpWY1P/NMudetqg/BiB8m
N4j+iNx6h+Dt3Xpbd4lAbpDN9k5GVcUTR6UojaOj9+6WxWvH7z/XwcWN7kcfdD+sEiuXyPJRD/AP
mtLpoXAq+22w9XIdhv306GlxufXsHLudvO7uYPe7O1KbgwuxpvXGEKn6CqMwwTApugo1fSwmXb83
qhyjBcPugSbAAts0EvfcOABFYZnepyyddgZeC+c0NbNdK3BJyQoArjztx3NqGc3OKGAVFCbgf2tq
+VlrR32Hs0141jzd3vFDcU5pihCgZMDlV3ZXQDrZVUj794aVRA/MRpjSaY79O8zu8JWwPxrW4au6
CcfHpWtsTQpVmf90Hbr6X10NZM6PKhnfu66xGH3b9An2VHIi+2zXB3ib4rZMOWNpo+C560TVR35P
XOimkiqoX9A/5HpNsnISTL4eT/3DsiFe1lkb2Elsl11t7qd1KHFDo7J2FUMbwd0JtWxcfcKDHovh
67wooajs6oG8AwT/mEjzw6iKSj9c/2tTedjeoFNiNejuS1JU4Fj2iIHRJTwYuApvIO0M/tLWl27w
wOwejj6Om2BC9FvanN7Y9CP2TMteHwX5PRZl+2VvuRD6NG+fkJ4HnZlrLBvLtAKCm/kNfbfB55RA
ubZ+aP/uB/6x0bG2uyxNlecWWLrJfSmJUB+yrNmoeg+7ggJKs1USk/8dcZCRjxoRPaYypdSy9Pri
8FiACDA3UptM11/7tZAY8FHH/eq57GKcT6lp3nxfYjlQWmFzsYHU8Zx2sYHp64sWjOp+KdwXSsaH
4Mb8fxpDy1b3ikaJfzlx6bhslgPoUIGD55OnqYI+nnr2IZwXoCKSxn1H/ecS5gJaC66BP6ka1oA8
VnnVK4wqrAk9TtkCOBpO8VnopfcQhwhvPEE9fWnPHe8Juw/1yZunu0Igi1Gilv5FeSwrXKGskbTp
YCyEv7S3ESuivq1uoDgO5kQD8aoJ0GVuETmrRb1yrB3uptXyshlJLi2GDitzSzkuTTJJObrsf71c
Wr+Pdx7CtSxX/vyrfdn9V5ulu9ohF6nfu9RQyb0aj5E+/rVR1fohbvmukwlfPI8c64eWID5Qq7T6
CWj3YZmV/a44xWujac3BtA1z52pJ5Hu5gesHHvCvZqkBn6HwKHSX8TTU8GWSWXwj8ZJQYwZMWBmK
Xxvj0cVlKxgTYwMrnPGvGO5HIfLPscLUs631H6FVqzBIS5cVe6/c9be9rnXYiqpA9yu1N8J9kBcs
rRukXa6ev1ee9kY+ufKIYXZ5LHRsBmNngpAwtFuRV9mtUwHRRiXTtgoSrp92sOYCud/eOhlWd5qQ
2VZFIHYo2zB/dcfxQDGyeNd6o0T1FATHPOqSx8AM/yxvN+ku/0ExlBenzLv7IARlGOYT5s8BgxJM
K4EbWNihucNO8leCJel52RjF0J6F2UKvtVwsDhRW6QKC5NnQY3NYLX3Qcs4voWmjgTOPf+3+fYml
e15VtzzPyv33pTMDWrCpdI3fCqQBwzAd8G3x7pe9IkWA5nTY3i+7iYTFAj310Lv1vQMg2BxqKiCw
w9R4XQpF3sYOXDUpTPHmTODW8ZDV72WW36B59L+JaD63zEc/685GklWEJNiX06p0kQmsFBbyczna
C9G35AMMGTc0Z7l9jk68Qac8m8uVjsBhTteqVUy09G7Z/T6QZkpODjI8y45y9yV+VTpixA0MqU+u
HQlvW1dQfPvBrg+R0d4te8tm6WLN/ZZdMauLzD6kXtY4D/GgKofCRdeVo1Jnld5hoqAjvtrE8+Gl
j1QCdZ1l1ESlZdGHx+pvlvTK3dcpupatpR5al6/O/J/uNZIlLGk5DwiGuMjf7/F1fh/kkjuL96ih
FByHqum36wYe9mOY5sVjMC85YlXC1fm7za3bZpNSAoO6gyUcyhX9KlXXPQk9kSe0LDfWxNaziqwK
vzH7WtUOlrIJfHKHG/G0HLRwtd/AA6n2agVPsOmMalc48F2zxghf4qB0/KrDHEFPBnRUyDsJz+mQ
ug25/TxlsGy8MlQ+t+BrwWfRMSU1ZGM951zLhyCbngbLiDZVkiEgginwRDXTH7jW1bAM62mSAYVT
R2eFiciOtTmm7obZJKvlqGOAdI6NE5yA5zEYjePsvqptee/AWANCl/Ev4eR3skisV2lUDpqKEDuQ
KY9vlUIBYe7g/PeZYKk1RXU3+gVf5OtMmxFrXY21fgVbouLuiOy5z1AoYeAZPyRBgG+U1pRAJJmz
60dbPyY8I6DD5C2IdlKeGN+a3Zirzr3J38d30tR4KDPi72JVcZ6H2bIIP96VEKa7q9tgGlf5nMHQ
OqN2BurMKFziujU3FTD4z9W8+erXSLMk20L564zlSDOOJCT3ZkAEIeJ2MG4fRmL7aBtt9FTZeFbE
GL35y+6yoYPp2O0jM/tZBYTx0HeHpY0Omkk5kApIfwi81iSZtguPdpHJcx/1uZ/mWfOqx8nv5V+t
GX9iq48+Eu5ViukjQRfzOS5WRUdzPidzqCnIxKxfJ2OGD/rg0yy+zim8TFvpbv7XOcKGl5JmxRFJ
lXfUmtE7AnmCb/U6gIRIinCb8myQpGFzqFgO/fslk2Bjo7TxNhtE3hJSYKLjI1V3VfPtcXkmR30M
MWFYWarLtpgbvjdNFhMADOv1eUJI67cDiet1PBinstBTP7YS5YZI/tJzF35YcXc16964oVsogMXr
/9U1yNvLMnU1o+FaefFfXf91VXNSyVgvRUoZ8V2XhfGiBrJ6Drt/7MTdu9bZ+tcRzfvHkX+fU3lV
v6tlAAllEh3J4rU68IxF8Q8gqpr+8jLVMASI503lJThMuhcV366jTOf12vKywINWIVP1v1uXfZzh
5d1kULL2RuWusMIjkhFzlwEV34HKK3dLO8J3iqdLo5YPLr7Ic29AP69YLb1aW2ut/dKhXlqXl8tG
uBZYmdMmqwrnjL/6L0dGLfzZejI6jozz15Cfxj4bKMxpuSiuQaEV1+UVs9DXBjD17rt9CEJt7xoA
98up/90XtulffRu8e1d4HLTYDrvhedlYGH1yH+Wm74gc75KmRfu9vPzuU4/AHf/usxy2VQuzlo5g
mRiaYfisYP5+LIpGpT49v9QVGF/Lq2VThzy7oCdFq++2TndHcf7eT+0p3SY5PmbLyUgccWr613Uo
VwLS1LXNcOWCkf3jGkycnHUxDir8mgqtFnZ9nRdfMTIorqEaFVeRjQ4a8cDYeKOe//PAvukw8Ptu
rQzD2YC0GpvlxGWDtXJxrfdy7rk01D38MJspxw6dRk7SzG0CbjwThiBWyy5SpnJXGzgtLbu6iWRU
Qat5WnZjO97wgNSfK0/Xr2luPi/NfYx3a2OSIZeMxXirNaBelhDOYTmqWOqFJM3pgaBs86kupq9L
e5nZHvukrfBT4iQQj9HHV4j16PyxtAw3wdJSjPueXKWbHpBM8r8/rTl/WqZh0RYkabh9f9rlkimf
Nq8xaBao9HeLE3rO42LblCG86Nks/csdffZT/94VdYQSzYNCsxxdDkxDxsi+7Gdq8ZZpWbFf9sZc
HBkqkfhkmu8lzHWRBcbxFW+3YVNTz/aH2hmhMkX5OsCo4L5kKkR0UmABP0jss5beXyc6RgR3Wrhz
rkd8tZQ6vsI3C1la9A8p+RcnDOSPrTK4N1Xn7UdvQHXkeVfRpS/13Fx46GxkCpzetKl7GxojWVOI
j0/L0cZOyMQY09dQgz3dmETsDL3i3iSisW0hk2G7nKXrPeXINknuPSXzXqfktLylq3TqCadXEMD5
rYIkAciVhbJbdsd0fJvIncXDqq6e6zDwl7f0GrAxbSL5uu0y/dVENZbG7rnJDBAPVUVcTJDVmaRs
59wLC+wl0ewAXqj5NI6Zid3Q34cHBQ7D9ynTNI0MoljsWzxaDQvVSdQ9hVHbPRG0ROkwgxwahOxi
eUOATD++f/fQ2uClT4zsvPQn9aTeGR1Cy2VXzhecUdz5Wss5vcytNZ4i3s4zrF3TjvIyFOjtmQBA
tZcKv1YVk8zWsMOP6KGNuvKDDKccnmA4Zw2YqG2nxkXo3ycvll3/8gyl+EgDHfqLLX4YuiX8BmfC
E9VI+1xNmiADyXN+JorYLF2FC86n96r7OGVkw41qzJPEkv3jVHndank/G5Fi1tniPaigKipiYDKm
pNaxRlTpl7Ht3iAOnJeuTaK/da6KBlG3NT4UFZ3lO5RBL9YO66j/fIeUNdTXdyhz5lTLd5Cohl7i
QvyCvtttA5Ga20xNpz3kgHyjY+zxsux2Mi02eqTqL2ZT/3V08kLjH7tqqos9oFG+Re0MTmIoyatK
TvpGHVV5Dxm+PwgtrffYJuMjqsTZxsE378c4djco0OYftz7WmTJ9NoJhAhPyBEE5Z09eIO9r6pll
i+FCbxTvfS6iHX5ZOfZ3WV+dqMwRGTW/+tdui8kzMcNms2YdQG8h+hF1BDHQQZPb95lm+MGgxCdg
I3edUXf1l3bh6nCBEDoXJ8Mq/bLpiYwIW84wvJjgF29wvy7QHwzHJFVLm+P1HEc9mSZc0HlPJCEs
nlKOXwc7GWm+lB2OBPOBpcty1Ov08giAgIt+AkCFE9g2k6F1Nqlvnu15s+xGWW8fJ8Ill72lfemh
5eBHgD4OztRFgvR9PrcvyTiKrHwbkXqzXgzYUbq+VBj9P8UhhMlag2exGKE7U/1ie276BJwefbVX
mbNuNb3+idsGavPuA7dxnmHQXx7Cygz2IdZBOzfKiqe0B+RoFLX7MHp1jQF0+67i2rTBxlG7xzqV
BLQ2i7eDUOpXqWovoUx7LHUIyhoL72YlZKgkmpOe2kr0ZIAYI679Y3hljYEYuwgfkJX3J0Nv7Adr
3pg6vEWrfBiT2J4dxdozFMwj+j+4ltJM5UGfmFZ892/rOt6qDUu2pW05rYtg4Y9xm++W3eWAGstP
bOutu+9uDkwqpy7zC+JN+yETQX1xO2X93QFnGaZmyfj7+zK14YhdMyHqW05aDrRtPGzSLAqQXHCh
pU1rioGw6zg/LLtdGdjbIq5gQ6hk43ihdXNZ0h17DxLAsluPY+TjVKPul10nLV8a4K4rYqrgCYX6
tm5a61aNIQI271EbEvMMdIEFf6j+gYal7hJZsaRZ2pZNHBf1Cc0VsmX6qlNpbINJVoemK97gAiM9
9wJ9o6lu8tiPhXU19V8ttQWEM8RVHLAxQ/I6HyxlmT6qZqxuVNAhf2n7OhBUb8aoa8dlDytF6+oV
v5buS0tsaeqBSes/r5NkpQorolF86XQdQtKmfgvRUH1dg8UFdG0xvSF+cdfSA5lOgP61eQCK8Xt9
+t4Lgq+9ZawacLn4Ptb9197f5y2D3N89l/PAnPonvQerngfAv3t+vd98bDbc+T/O84YQ9mPYH8J+
TM8oG9OzlQaPbT52e+xY0vN3+/Lqq00MAGY9zAa6fzcXkpF+tezXU/c7CyHmk89wDnKrPC+vlk0t
RjxV9KwlQOw/BwJNjYd/7JtOvC/VML9LenIovy7zfYX/Yey8diRHz2z7Ko2+PtTQm8G0LoJkeJeR
Pm+ItPSe/Gme/iyWNJJ65kA4gFCq6jRVGUH+/Mzea4tWmnwlWdh9y/f/9cuv70VRIFa///Yff/2v
z/E/w+/yWmZTWBa/4Va8lvC02j9+N5Xff6v+9p93X3/8bqFudExHt1VNljGRGorJxz/fb3ER8tnK
/ynkLgqSsXI+5UQ1zLcxGPErLK2X8Jq6kx8NdN2PEwY0fv+rWWMu5owX1UxxiiO9eA2Wkjlayuh8
KaixmT04jP726a9au1CF4AGDvPbXp/z6xc5r2y0a9L71SooHh0KFkIBsHSapfm5mQ/vbL/msnHWO
1j27YV5raEn6GVV+tZGUsF/98/N+fYCdGwGaZQwyuYoZihrFti7s4WQU+Xj69TvtH79bPgNySkEZ
h+40ojU5Baqy6+K+vKtipLSBPv3Ln5xC3hmRM63//SuvqX965Q3ddmSFdBlL03gD8IXYf37lQRuO
BJgYKWFdjcwqFsPwKOZoUyHW3GGos27DPMBSm5r8c+jTq8j05umfnxFI+uyPvQrgIwyq/aSygI3H
MStdYgQ/gIyEx0kro3tDzkkbXj7664+/fkEh/DERTHaMdDm6/+fXFwPsODdVlA95OPz7H1fV/9eP
q8uabammDXcJRMby8X+50PJAzac+NMNt13NiwYN3h0mIyO8zxTmho4ZRzVakWX5J57C9/PrvAtFN
YWTsUOgBpz3F5rQvEWOutFDVkPiwU2bYyQH4L3/+58d/rTYIEPj1k/zHn+6Z9tc99FlWUxOHUfc/
/vjXzXd5fs+/2/9avuofn/Xnr/nrQ5nzv3/7Kaf4sylb1s//87P+9H352//+r/Peu/c//cEvurib
7vrvZrp9t33W/fe9v3zm/+8Hf/v+9V0epur7j98/y55dGt8NuEfx+98/tJwVisPZ8Y+zZfn+f//g
8kr88TuHzXvx9b++4Pu97f74XdX/ouiGZdmmYWKatQ3n99+G7+UjCh9RVcfm7NENXZGXA6gAlxX9
8buh/8Xm3kBbpNnA9RWbO6TF2cGHdOcvsqzKiuVYoMK15dj67x/874fe396x//chaCmG9qer0yJz
QGelYxnLfUj7bvPv+9erE7c5TAzbcdw46C4SAqIUIyQg10Oj3AtE3K4ukQ1LScRuChZFu8/w8ilp
5NNQkgaMRq356gh707R0l6oYWw0ITYv/wxy3JuNBkb0m5ikc77J4RyAUBnmF8qV0ZTwMUPILZLfT
jOn9XZfOCKTXgLDdSXRr3ZRXFG2Irit0iO8Veqqkd1YKSr/8RUFKi5lhRTYGE9HPGhvMgmETmliJ
6SmipQnT9piKHRENhcb8pQtd0SOszd/oW+mmoGxVt6p+Lvrk9gZWh7thZY8n1bmPgaJ0B40xpOWA
2lDwMdl3RXtGzW4aUJfbjdQOrgLJDlSp5zQnJAVGScETepLlWYaxCqS3IjvhfuAfUXlRl3jFQr21
Xiq+qdpfhHlzdHRjXly9l5g19GQd9NsuiDFptvsaCDt+gcCRsVCXdGCnRtrU9l5rkMFmu1Z+Ta1D
kkae0tyq2XGHJFkJSihV3wsFZs22A5AHwfBb0HjT4t761Njr0SlqGn/qka5ScXGqzGj4McSJGUMS
2hD8ipuQse5iRVB40wyceB2oC52fManTTa49E0ZAlt8rCbiupaHVXE9D4Gn2uovbg2qdBHiBVH+O
809Hk0GG7g0QgzE6vbmct7k0XGq2GDM4GdS/ESHTsjMiBXV2c2C5bRS7KqryEObhIhFFy+zO6JqD
Jjup6l1OQDIGeAphiBsa/1Z5Rwocry67CrIUS9TcYoutfnAQ/WeYHOExNG2GNcd0ix5cMVJ7OTjZ
5v1k0ZlgNRGGODnAA8xUY+SMTyG4wfug2+hXbY1ZMz2CMWONWCc7BShJYj84jjdqwCuNKy3a3axd
nEUSWhXolnmp+svYHO1EXOeQ5z0unCFGXVcDB4Ero6fHfJ5XNbOu0p53DGa+RLS2rPVkHy39KQnu
otiLw3XT7CB1afbbIsghB1FQnjfFtMq4RQa0OSArb0pCEpNMELTKSoEhSZU9oh3d17D7knH0iZOD
ncjicmjc0pEOMkiqgmVWXMJxYD0GwZmCJtxJ6Jiq6Ipz31VQiPdkQss5ECryDtLw3dI2+KXazRSI
U4fxwH5K6sWRkic4eMANNu5cPs2m5VMsVuZKfbXD4Awr2SVvkouX+7XsAfbkhywmL0B9b+YfTX2s
M77jdB0a/OWYV+pa2eTCONgNwzOkOYqErzVKV5HWruemdu3ZL5xtrNkH8rK3jHgfhu5La+GLFuNW
xM82mh99zDZWlLIabJ4lonNzAQdR3keV4kvjJS7edafAHf/QtxubSS6Q2NXcYCNqh7ck3XfVJ/UC
TG2IABB8QRLFzkem3c1TdhONxpB3cAMuqYrX2ywfgxhHSobneNQPQzytU9nap+G9YSNPLJp1pWR+
ZMA1K9hv4rttXenCnoeJLICAosE3GG/i/EdwEln0F1qzl8fUL3J1jZhkl1Yf7S9PO3BPvYBQLXxD
cfaheERdsVeJI5DVu0SGIqRdcia944ztrp993cj2i72ICetGzNopaC1WiXiO6ULjRMYIc2AXaeJy
gc89wh4JmvkjyXt2by9zZJZIBoG8jl30LjQILDlKY1EIFPah6mNLKNxCgWciOiwnKjNsWGUK9B6t
gnyPbh4mIjIKh047r9r9rFgnwxnys26YD9Cmqo0SaCZzzenaNBR2lYKoWdjQAvCbzJm6UqnECGOX
mlO5Zz5AQWerL3JNKgHJjCtM4+sQdM5eNeInGAnkmYXSpxMR82QwVxohyrVm8Jgbi8rcQmpmAtrb
FobKXoOWVroH6gpesXUE6LXQY6yxBs0DkKiyYVKgMPDRlkAsSmq8uP230s5IIJFcuBVLx13q2LFv
Onj3eXTVseD+QGMYsMx+gVW7clR2EUUXvVo14B1NhpvNxPYnTGRny9Geo6lPq9At8Pvp81aKxOwC
3ES2R5exw8EdZ4nXY7kQ7BmgWRklJ3EvMOGZ7Ofv1ExqfFyxTl7uo2JMPUw4DI5yxYvq+GcZBzo6
1lrZyNBMlPKOOdZ3CyCKV5ASf1tOPfkMkwrIeIpZG5NVbTx3wStGe5xMrNd7hEh6gP6x1FNIQijD
J99qpMifo+Q6TzRC2QKf6cSwi8ANRHZdf6pxdzdM+kekh/qdY/AEb1JpiUWMY8TBY7/vK/l7VHjq
wQyLqmA6B3K8xkBgkeYVbvSGFHgofH1t/XC44ZlXGlBtMUvRLBoQ3NbWrcfc5Sgc9rGzKLC7Hr2P
JTZae8rkDLSMOiuc3shGyilY67iIWUY7j+lY1PvMmt4SMXyoUz76FTQtl1bOrUCB2l3+0A5wrpYr
A04H8/5V1eVPbaA+znKqeEZt36LmpcNKyBsOwSTWiu0ocyZ3FsmFEyeJAcwXtiowv7zzcrUk53Oe
OySewn6UBFPrMOT+cNiiWoq2jyK5PySLe2iw1afQsqJTEluwhkTCAdh91nnIVl0rkbiBAMqVgsH1
4MkhyAslbZ4M8phPUa2wwrdtT4K/jckg32VtU2/BhU+o2IMwIphcFZ03mOjZsL2deRie0Z5El2BO
jHOinHFlKQjhKZCcMX83WCNAZSq/DKzcSN9UDi2u0RFvRGM4oV9E5VHTROiZGfuELtVgPeUMysOU
+Lqi4gmi8XiJQcnR5cc7JzNJkYWVl6A62Mi1fh4qRA8yTOAgqSDBtlh4BkZ/e2NC1d93Xerq1bAd
gzbc9SPPYz4NxnUTi2OQhE+ksQKIPdogCXjkYWEBO7VC+d6dkRsAxK5sQSwboCR+OmrAGjAcuqJ1
Yn05s3qvDzJO1iTv8Jh3R7Y6yMuc4ejA+zsJLIQodNd5PD2kyZLMZ59VXWykBu18hyiyS8o1Br9E
xcO/t8G/Eb+4qkqaSx5GqlpSCx2gdSKrKLQdrJHNmGCEbkY2nj0mXC8Ekxy0AJbXC+glzOed0r3P
uGGUg9lf2np2tQJwHCemgeQ3RKkOQyeL3iLl04RCq3xrzsWJNg1FA4HFbtTe2/m9FFtrOopL06r8
kJecTJfi6MjSRkp/zOScdtUZGiz3SeRjsA4q1evNKwCObgq9qoqIqt9XIcoY+z4ggH0oiq2M0gZd
9fuEZ24M2RFrxlbVBo9Aeob+yF3YwHfxW9Hl75LGzjzn4k3XnDOg6ro1SDdqCiw4ynMDBzVL1znv
nliGEYdWYrTP+yvK8JDiXHLurQFqEbVr58xr9HMQhrB/n9Fm71k1NNe2Sh/gXIIKxRSV7wkv9Hvx
2ormFiUXOIQkyWxNLDXUOfCFZozgktfxtgtKKqHrlMTXvpfXps4ObIiOiCH9smURdIPOg1NeJcVC
hl5xMJXyQSdJAnyZc2VcBI+FdFvlzG7Lb+tXp8o95hQuITGkMG9mCa5aM62EQJ8p9atYOba5tJ25
sal9yk0F5Uk2XkSfYqTa2HmxbjB/zI5yAEW8o9bGQalX3TUmFIJ4O4oXyNrBKeoqEqUugUrghjH7
oUV+5Uc0Wlyv86rBSEhfMeKpYZioimRny0jDK7/HdQgTAl0Zzu611o/+yHuVjR0dzMl2Jm8eMfIY
qxZuOdviVdR/w0cC4ECThNl+5ClmWgNbUlYEftIcwpA8TLyUV7lCDEvZSWR6BmdaL0/wglLzud00
SkNpczdHNzjk8AIfJdVYFYrBKfeEoc4NqfidGQoYj7ogX24YZZfh7EXn6pJcRV6XWwpxbpv0POle
nFt+atnbFkYMxxMwBSu8RJAMRKVvAt1CzJjMT7idQdzTYSxElQwQX2C6I7Zoq9yRhHiNYRwl4Koh
VVKmmn6HdJ3SJVZ2AkeKrZ1D46qU10rnaUcAUHiz9asYEABb8i5y9vWgHJ34VR2hVcQorLQNMkTy
OZP9MOqekNMFUek1w5cZHwML0XpzZ8M+aQV/a/CWRqmn8npWFhFLdUvVm8IxLWCaM0+SAheEwU2k
071ZnYU+7jWF3jCytoAW/EQrdrLNqBwMeqWrbmef+rJ/tqVyo40HTTpYUbKuIYeM3QtPrxVAWDcx
r2lBh9adI5tgbPySibnPZG0vqyduxgRnMiByD5+8m+fJNs5fpoLtzYykAwIOqkxk9ZAdnPDNDCkI
BuNQBe994gDFuwnzojWY1lU5XCvWYx1GLuJ2rBDODpIcBnCuWrvkHXgxGvGo6zwbLG2Nw1YlgxEq
K6uM6FJU/Q5YASxU1FP6updPIANXzUCdi28IaCjIoFiIBxXlE5WPFg2+Q36LZm61PtlK0tI0OAsd
f9d3+6kqHoj68rIkJA6VbrQY3RbcHkPO+07SH0Avkzb5gUD/rNLBj2D3mCrM6NR/5SUwMXwCxLTV
I6hmXctFhK9CMbcpI4mxkjyCq3KcVqG4TaABhPQ5t4OfAS6nxUADTQeL1n47NkTUM4LA1FEp1SZJ
QCWZZL8aWXTBIegCRb6OWM2DCFhPeSny18G2N2ZY7STugRonIEvXjzLmaFdCy59C61gX+WHcaYsf
MLmE6j3b1a0V9RurPc6gnYjhpZt4rMYJ0Wu4mwzjqO4as9k4+ry3LOkwIzp1QK9k9PA5+ZlzXd5z
LKyluiVhDxRloKA5yJGsZ09yFKKwJS+YB7Nm10eEMcDInyYmCmN5mJQSUg/Q2ZthPRht51Zquppi
zHHTlL44SXjIoubSp2tLk93WJKI77SHt8NQt1Tv2h3jPN1BHwUmkrEAt/S23eel1IIPSCbvYUQlR
i+HppWecTiIuvRCbZqI7m9pJfOg4jJkfR1yMrEapJpkJhSHYlVz7GmEMWT1vcfuksrUzIOdGgfQ1
2RKKJRRABd4ia76zaSHzvPQl+zWRCZ5tfKP8Gs2Hdn5pEo1gm5T699EMfjLCslOdtHPF4dxgU5UI
ICNx4ZYMtUWsH5Tpp4aWrQIqCugSQmP8hItEtkK5q7qGcHqSFUyLQjYj1WLsVnnT++rUnCIYE0LB
6Ig3szXG5wkoM1kOAxNaSIjwrBomEuLFnvLLbGycgUvPge9bEGBXXFQDLhfJvaZjYtW8xflWZjNp
Lpc7LDMapo6aQwCXCfR9Rpj9k6JPdyA68ZG+JpA0CVY4G3FF7fs9Os9TJh9CmaQj/adjclRUl1Ib
1nmQuO24M8d9ONCy6eoe+iEvFXIV7cg4xasZ7wO4silXM1hr+YdcBH7WYJvUjVclIrAYwlNqhXfR
8iQbWz/WbnINQ63Vz7OxJaFvZSBPMlSgMhmNaWgto6mdUZzkn4YSO1Z7f6DMCPNsy8ysLh/trN8n
GaArea3glCkjXgUC5qQSiJvJXUwAjRUMrrBGOGUOTyKowe1Zsu9MDkDdZUxLetRLGW+VxNmnpbMp
o+ool7jH6MbwIbVsTHDa3AXTVSMhWWo5XLVLZeQHZHsg+ugVr9pM6JV06ABw5DAeF4ayfIsDHUYm
j5/mw4n6BxYwrjaAiqw0SsWfPkJkAMkymj4EbNs+CrwgT4nuDVYxMRZQ+O7j+pHnaJM8B85Hb31E
3dlyHnJ18BfyLJH1e0ShTg7Bvz1i4Fekl7mOsC9zmcwlzxrUJvW4xXO/nubME3mL48arlf1QLN42
cijubXMdEtgILJjXH7iIExz1q0ma17w0mtjsQsajuVuqYt9M91nKuAPkOemhcPP5GVlfb6sY0ng0
bHPjrNDcWf1ACndBx0NHKhIM14ZvlupeW+uASFXFZTKBCs7X2EZVUfwkGFbFwRUb+OpuhjGQARSo
qgfc9ujSa6/B2jGE97J6sKOeldULgYH+OKu7th/WldbuLMyd3A0rbfoKHUo2XdlU3JwsdFcz56AK
+0UpdmWygDc5WMJgPUD8Mzbrub0bVTR3GjWhCZUtvQPCsIaksCpk5zNF/m60kVsSrzMZgATl5yX1
hlDhzzr6yVKIQdqettLvmgNJS/DLxTpD4D+Iw4iPSB0f2vhblntUNtlCBKZbNz0DNNOImjmHJBmq
V6zxvHIYGYqZR4TuSuarZUxe5DADWAJEmTCSoEk7fSGEejsR66AUBUcqgeBTcod0JtqxyvZD0AA6
ZhFsC7T+yMBFv8+BVnXpJdFKd0EcKX1E0AKdd4R+oGtuZsuX0JLmeXAOsYV/dh0ERTTFWMHatTOs
GYPQmyO45ThK7dotv0uOPh5L7WT4MrniUUfN2u4En94rkktIBALUdUiv7DAB6DOGpUazb7NNPKS+
ITakF6ALo4grLgZe1dk6EIaCnf6EJcK1eySvwb5Nz6RmGcIBSLoW0IPHmrEKAtuG8Q8MZIaakK+R
saQCd0HLlXhwhtTDn70VKEBJ9q4wBEQRU0j7y0ZEMyHQFZAlpx5gSz5tmqWKqn6y8bmN5m0SYYsm
I6hnwpuwP5aceEvMZSU3q4C7tJdUv+kIYBavM9dyM32mDXQsyAJCfQ8VIvpQ3CGE31r1VjU9i2c1
IAHsmwhbu/pZMjZan1FCtYBbMgqE0zCDPpFrtxjWg4DjH3cQHC7x9G5BQKnBwC9D3wU4LtCFUchz
C+VL2gdd+77Q57Wd4Uc7DQ2JJNN+6I4zXDjbejFGnAvmgK9z62SXztzhJWESTEjcWJPXLLz+KYFB
HsMGl7sjlhj+rkNlntRs4qXjEYw6lwRVxdjbVNJVF2wr/aloL5A2tipw9654qIy3SjhutsDQ43Mm
MWIKiafpBMLYkzmj7jV8ooRCWqc++9Tjp3kAuQy/f4LDEfXcBG3/qjl34SyzOUzQD24oZjYZ/NyE
nBvVOibxLpUJeK98FjqzPG1HzGw9I0W2Z/7kIFg/TRP1nTV7k3kvjH3FeDYEvFPLh1p6UzCZEpqj
VPvOpBJPPps89dIk/NK678x5aGmj+vxWDdMGqGJUYwT4GBxy1FIKIURQOmM1G7YKyeCmM7tdF2/r
+FBHezk013FbAkQOXSUuVoBlj1MAHRXCtYqP0qi8lrOns5jU2PfopFY86PDWiZjrLscQb5CmjsX6
pClwE4hRzOZvBSiGpk8EVb1bzU7TOYGlkeEYWL3aq1UiP8bgsQPdis3SF0r3VlKLLuNeSV/nTD/n
+d7g3OqhkRTWZ8ExrnVw2UAhhfJE7lEBRYMkpYWYYCB4sox9otQ7wdqMFJOIuis04w06LxeksxO9
50N5MicGOL6Zp2t8L6wpZtcePAgiDf71PhxXGBfBKyOuTb6MZPIx5x066VTVuA3AIU09cJyY1+dN
MiKYeQcNeBSDoYkSVUzXVhs2gdyA+HOWkQrPjPpZwCQURGmRBnloRXWa4CARTL838stkT49WRyJu
jZgJlBi+4i0Dxt5xdafaG2lFei/Bl8prFI3UafdReiJlyMWF8dRxLVlB4GXFXaVci+pBHz9EXe5a
G7hjPHm1NLDJM90mPBR6CXjpp6r8qcYly5DnyO5zlat3wZDzJia+CcZCah1fmV5m8Yxg2bC2ykvQ
f1r5yhFYgskxEOFjWer32cvcXFrOrFGGqauLx5SeOpXla4XLT6nJOxvn/aATs2H5CIzAo9q3cEbG
x81V2oeyaY+CCWYqZV6jkNpks4qUecUFrPb8YY4qX5njcmVPzSvEbUBxTMdMnunGBJQEPSHDoBD+
mIpelcBuoMs8seAJq+BISUopx4+ZdlFHTjhcHNWbFBMDW76Hx+wHgIyd+llbUkDM7HVgMGdFeLFJ
krHDadWJ9j4zlANV+p7wHCZUJq7UbvDU7GxbyT6UrXWRxruOFMyOyObwSVDzG5yLevDc0BL0Y7NJ
6yVzKeHVb3hoIx4mri91pAeD1juR9lMi/GJ0PLpKr8iTRyiwMAESmkF9VYyDC6mG8NNrkj4A7fMJ
/1i6v3UYTG66xBMt4O7GfogKY+XI8Drk/KAw9lacdNuZLzoqajuMtoNlnwYlPSJCmwHnjSXjS5o/
uQnWUSh5BdxNJyAQ8jWrn/vEfJya8RMq0Mo5g9dxtb7G3nHQStVnwOoJsa+6w5xbjKlhzqqPFjFF
affoHLoqugDLWav1VZVJ9YMTVA8ocVhvB/eleomVSKwyBC/E068MgY0/oqBjGCx+Uqu9tGmxiVCk
JEI8E5G2MlrzDqXu2mIPJvfdblI0T0SzV9VfbZsQTdIeGnqfuUkOHcIaOz5ahEdGOuvk5fi/JDxP
atIFmfET/3VEFL/DOrYayHFQwdPqNXcXMNQ52fE+zNNaaA3NiNjrTPND5ZUH4VZ8chKY7S3sj0Da
YkF6yUOs30drwjrQLX3xJJaiSxo/WY3uNfZ6rp+T7M5OrhO0zu6alwTwwDG/wagKo12HP+5R0Xep
OBHXjDkbql4LkbrOs5XN/MN8r7P5M8UZPkpUdpG+bqF4KV3brgQIrgjt+4SeEX8kwQSgwqfvXNH3
ZlxvlbJdT33ynCyUWGonNneMdK27wb52DDhyk1jf/iAN+Sas1wPnezcnKATREVTTLUZAUJPPju9g
ZdRo6dnJ6LnqWQr0cDKNK+U8qyZkJPhPOCPGofDxJq9qUe1Sig32hnuZhUPNE1Y1KKPGjPfmvuDC
CEs25OE+1lnq8oAvmnGDUcMzR5KDxmynBa/S/GMWmBRn0Jg0zq0aveQi9Ulq9MqapajCMZCv8Kcf
YxjqETO5AcBbPvYM9a6jLb2H1r3kFDddvdO7oz7YxGsQ41My+SRzxDafSSagImjH1bw2NfVm9eDI
pmljWB+qsu2Z1ndYUtvgW55eqOb9PLGeMQu5ofImA2xp+3d1ECfOAp1lckVkC2khXXIpaARUziiL
C28mO9QqoDW1eCYt2thqeKvSdxP8RpT1G6XirHc68tK6jfUBso8mWPDDvgodm4i96DFU3hXyQR5x
yrkt8gBSjCU2W+C5Ju5d9RC/WTB1YpKH0SfAXDyX+UdpvBaDs+ry6FuqeVjmwdUhFDcePgxp7/SG
F6lPkSWDjg42Hde2pH4PzjmalWeqb+QlrdtK8ZfVE5gq6oULz+yLkebI9hvcVat3nhJRTkgbmQc6
+1Q3icynwnoM85+FxtkEl5xxWKpNRKpj3+EpqafCH0BRRqQhz8athN8ZyFCN2x0h366Sw8TPJF8m
anHWP+2qPduDszGD6KE0pr2tOztHs7Zyf7TFI8nBjA6YpVDbDc6zmf8YBa/B3ib5J2EG3GbroCC7
gKdrzVgNRILDhddoqDuotVGrAGuVHlBicAJwRPK20M4NRFSY/ansaWotxeszcztkZ4tAZ871ZBtl
kaf2487SBxi7YttL0T08XDsbrqKTPlWclOis97M8M83sNl2V7RewpSIz7WPR2uWNH9o+Dpm1VGQP
okm+rWhmcIGsgLQxY/7OBNDcV6hN9NXiIrcaFMxvlVAjm97AZmXU6eNFihtKqSfDZssN8iALgNoy
aavrk+YEz9AsJEtfx0p54AvJ08hYyfBTPPfzw9IwsJJ/XYKP1XTaWioOgsIWDL2AL0V09T+UUdtc
rR5zR1sjN0eY2jPKC/RqZzhfykyORx9vGuLUEqJMRm07VC3RHEyrEB8k/XOWypu0JM1R0ohtc+7L
iiWTnLi2ol/iQL6Uw7ak3MAr2VE6qMQso4iGFCRP+ZHB+0ExpFtCGEnblPj+MzdUKR2ZCZSVsmn6
jdwO5xL0+hBdtC+Y2utBzt4tVh68LGZ5lhsqcFW518L+gCLgWPfNz1issxDhxWxuKlvfRe28roxh
E4L3K02mPRDcouoUiYPKcRbCw6tAP40YwlkLmTsNykuYHspJXymNug5Ke++MJO1YnDSGIzyA0yul
ZRubA78pOaWUpru3x/5TCzrvkJrNbiBbo0puc8MDJiP8JKrvLB5rk8ZIfvgI9JbdpnIYGBCyW7g5
aR+7UwHaFPYVwo8+72/oRfxGzTcypYSmAVEED6sypJZU5aWbh33CQ0uR5gfLwJGwMCAl+Z2FgJcH
lkf1SdQisYxT65JsP6De7OPq2inN0bLQZcnKrhctHcWrPbQM8U3Q1qBe+d6jD8ZyW+FnZfbpY03y
zaz0jdS8E32/ttTxKqHcCK41CQQTBTMSJXGfRs5rg2kPuf6qHh6VTGfuhj6rH/wYi0lPdcLFXyqy
H9M61vjj2SsWkn5U1O5thDEctI8NxWacaDtoYRwB/VbC4CAHvsl2bp6+F2avJO2omLwpC9ZzgdgH
/xcoyOJbj5a5d7cv1HbXUpJJ0YGyZGjap2K58yKKurbfzdaPjXwJgskGfplXojwqwPLhgFuViIMy
y3JnoT4h8vO0wEZwDswxd6yrIoACgGRLNwOtSVB2b11abqNE8cyOVSsgznbYJqSDDMWrTWwZlMyU
4aq0FQUWi3KN7dPPqQRYlAxcHAQTkZQMo/8OIM4pnciB43XXdfa+NNct0xakFoFpIUDK/Yrs40Cp
t9KyhAulJw5Nr0yvprLsnQfwSGdDnw8GqjOUF3Ah9LNCoglJmOBdVlncX8Jg2yp4d4iDUOPQN9Rw
qzjou1oB4JLpARtDeK8rvavWOqzpXO3J7TT3lVpcgjz0mg+bC7JHGbisipi0IwsqX4rySRrUS9Yt
D/eFMzAgVs78Af2WY9m3gt48IKswpzMszMYr7+omZB8qVph6dpIB/S+t7pMeUGVZMEB41fXXeKYQ
he2CY8AauKRmog7VA0uGJ4vitxHAopRTahFBQxpC1ZGPbgSfqs5dXI7VNtbFTUq1V7WlVNLwFOIz
YWQj+83U7bUOUGQvnceJqohoI2BBWzmWVyq1EoJl2W8TMtVh9wuVLpz5RU02cjUz1qgHMgqnlTZq
OylkmGNHa8Lo0mRddDaVeMoMIfiKg36d05RlafiIg86trRn1S+Vda6fYEAfl2gTVJ/MXZkhvbAVp
NtpLkOwE+61Jf9al74pByoiC0SlebGXahKjwh/pr0jZ4SiCMXDqen8FEYrKDiE59kEZlO1Ua8/z4
rgr17eLVtdwuNl2nDHZ12LsJa28VHV0H+kdoMJaSnZ7mXoM2Tg9xz73NxS6XwYj2/H8uUOZ9VM69
mkjbCt9wUGBb7c6zfAurmzq+DwVDId1P4Pr1ekLULlWyguBLa+/62f62cgYpPBkoZbuRm6R4LyON
Lt+4j/LhEEnGivLxVMaSP4AzmOyZeVjnwhk6TqL9iOXhVVlSIgYFCkbJAsaEEVN6CpWg5QC7W1Ai
tAMIRTjMqrm7Q2b+FJmc+pZuMOlRjkMMcnIICX6wne/Bil4bRuulkXKYaP2p4fDrJ0GfQG5cwLHQ
fpR5SClVpCcW1KnWnDlQDeNeJmXBbRXVnUeSam0RvGQLwJtbMz8jDuVqCAUhrNO1n+t7IFYng3zR
dlLRB8iHRc5oV6uB8FUhfwrmtU21n+fsvR3nxUmNyyytlnk3kHNprVOplUp+FKkK7HU29GeGu1fT
6ONDGskA/wXNqznKT4Ojf4Up7KgoesVbWj7bsILK2XoiMhzSn2TUWzmCI5V3Ddtrc9oEzcRslPSp
RUgV3gxQ0SFeQpuzHVUYl2wj/V+uzms5bqBNsk+EiCp43DbaG7JpREq8QUiUCO+r4J5+D/jPzuzO
DYOiHNmmTH6ZJ5sXQUkU8vKO0oOwwg46WMr50KMtQscuh5vkyS6XvtsWLpHRnFkxqkLxq1o5iGsA
eSDgj1OdMT3L3NJAEakW1LuJsdQBo0ZRsBpEOWUUK1W2ddRfXxsRh0Y/eI7gRoRBsFYOVbz8SvtP
nUNmzTSQJV/LnlZX74tt2D06khIAjFi+bcuLJ1ZtdQU3LJQlHfKieSfatcl7dEBnFjsTK0KQWYBF
+9NCwbSQC6StN+MqE+Q/+y8IPkVTnkx+xsUT+e4LJ5/dar8w8+bkRvOOEGvYMjul3GW3enj4B3FC
2qHIHn32yyA+mh54hFiEBo3JtWniPctOffSupgmUWnMSnGcbysMFrxiUPyb5TOOti4znl4hukwux
n+LV9jGlEOx8K1Mui+XbbLPZdARv20nRs5Qxr1Le56BYwtzJHt8Lt6/Wiq8NEkSwHQ2KPqLkPtJg
ccj0aZjWFaFW55Sy0TxQ1oEyu4qBJvAcIyF1PuFE3NTjGr+jqmDI4LVGOeOdiVaoMJ65BU898uOK
aOF4yUzdLbp9bL20WJIp1sbeiDY+4Xw0cSVJYjVZd5bt9IfgegfYqkNPm4YpxLBmvEoC+LWsqP5q
KBaRueCyV9EK5D72Eu9CkwBYxvkyxw8po1sqSbZq+FzQ3MpMMO/H7UxzumT/C9DXwHLs/BY/8nRb
D1aIhaEtzwG1Ly6FnN3AVHBMqQZfb+irnsj2bYudtyJHyeYgxjIdByf/VXAP7ei9GuwfVqyOo2Jn
tnH1PfdoXUH8BzLL1ufZypzfoD8QechL1/gjxNa3t3nicyr461mMeqkdbGJCxpq/HfvAHWgDzQss
1NOxT2EKf5SkRutanyLnc8CTbTj4coIfMsNh724mh9S3HWzqmI2/QWc/wlzhPn/Ixj3SJyXXQLGX
vbS4fKfNthjRyZjzGQjmvv1zrcqkVjJQD2ywXQPN5d1HNBpED5WVYDnYsshmfPdUJ4S3YLxaUPlr
umUc3C7pwEWSJH17tOj1q0V/Tb0r63bD0K60MjhOH6OYURrfa0RbK6cKgMCkEb26AjxV/XOgV1ey
Ofb0oCliu9PEhm7DaudR65mep9XFbL64QhgcDtKZ1X3EdEDZt/vosV1YXn7qEib6y2aVnqv+3GDD
makScsYxLF7W2CN3YHUV6QUJw4keXbR6kc9w9KPDZB9Gbvqe8zHI58ajEyZzqN7eu4y2a6qcLAtw
NbUz2Skwoh2HeJoGgeD1QWiwO9pIz8lfZNGQFmP8Diz4XYg2m6d/k6xGpNMYX5gkf5RUbzn1Y9Q+
rAMkgwEH9uO2/V2XBA+YXhANbkSxszQYeWNg7oUdIW33cIhDU18jlFNXh4b3M0DC1enPhodmcvgz
PCs15ue63esh3fqYbFcnpjdzinhfEKUdCUAnu9RWs3GHFNs2CmLzM+tPLeVJKjpnBD0QoRp5iYd/
ZnRv7hFz24HNbjRvk+AcyQhpnqBpn3rnMpIUUNzRm+XZUCtWkVh4d/GiVxOziMd6X+X45IrXMhvO
OVf0pHkhKm53n2uKejLvbfK3Tc89Jid8Rvl4m4N/0YC2Gjeb0qaxZtz57LDWCEBuEXsHl+18dDFP
VhiN/wEzW2fAp4I3ccfN3Fh7y4Ivt2B1WRA5Jyd03H8i4WI47hR8u4ErfFudM7vfSPuHmA4R25lO
+nOU7ZLokmY/KjVtHK6huQm+8gsn6KbyuTYdaxtjTYFgtJdus4mKKSxZuuW5RnJLosPi4FC2jdPE
UqLFE5hmz8BNIx8triy9f6BVq+5+yti9jMVnzGlWQ8qP6rdpvAh3788Hkfa79aWzMGXPuAKJFrZl
85tm0ZqSrWmV484BymYcA0m/Ewnbl+bPLv9ioyXzOexjVksL5ONS8WrIqIJpOdpJindOVv66uP/6
4RgXH5DGOeHVab6tgxD/qVvaWyP6YTUYSZy2E0dv6JcQFNq8Ry4AgtPc/fqZeoD+KHtuJV07fFJp
Fm9rU7onSVPUiWJtua2Z1bZexWWLm9DeiShtNfrM2Hare85Q9VPOoA+R5Z8l7F/uYmBhJvDMWMKJ
XgLnceSS5MnUfjPSYNuMaO0m3fTh2M5/iYz7b/3ATSqK25+dZkyZ1jUDAS2Qapia1z4Kslcepsl/
YLTt/NCA46rMo0jTLLfjhDTlG0+tW8XPdvEZREPBAI2lyrAVSSXXhPxSDV9lM7+7Bbsn9jCeQdhN
9HWk7ksfdf4h0S5N8f0vyWD1DzH/elNyU7AZZ3GxpKvN1Cz4RiLkLjHHeF/SyjbimnmMZfs46x+C
t73NN2LBofWiJ5nyZsA+EfD/MK5AuDWZSPtEosSfKRfHqnquyJ+Ttcw8Bkz+l58dPHGf6/x1JkTk
Vgulh2D40TRH6Crjl/KO3fjaGle/+Gsb2VPKw4snGtJz+5aPWF1dgk96p2m7SbHSjO6w9bQC1vrc
YyQhJrpJKM6W+a2a3oLBfgiCD4PcjjF8DxbXzdGiX7zz7R1lXldoFFs7Kc/5hP0EH/d4r8UAhYGL
rErFr6IzH5aS+bnquDOD7A4pummwxlKNDG9c+b0buq7cFIYv/yK3HmxS/NeBtokoWe5tCqKNUksO
RBn7o1sm+7h2nEsxZc2Bnf9dGdu+oH3WoVwLLi1PTtzTUZRTNcVJOSa3dE2r/CEdWO/wEbH5SejV
S+6+FJQlCa91trVBU4fZgJoOWt4gquS+YrYO/oVxrZcQ3h2e2zVizNnMLM68F1ZcVUZMxZrDYuyn
PYHjN39NJZu6S3bDWhCgl+LqWxrpgtE45L8HBljPKfXR5OJgPtLmV9Abhae0Hk17Q7vII7AP1A94
1TDNXHyFZ1mZ03YcE+qhOM3209zcQKvhk86aY9LmfwITgwIHYnngTHcKPBpZSCLp2nhN8Ar7+WMX
l0DKuZXtMkMxYSo/5DzEXDL/0DAwIb/mW6N3lkOft4yz8+IfEs7qx8GWyduWgQrfEI8GIR/5VoP3
4jV054dLOe35E4J/uqeRpcDshHnG1Rj4UqM+l4w9Ny0PJ5fulcKZyUOU0KfXVwgScLWagILztE0o
AO8oA1x6IwjjLEbkGNwVQ1yEa/LLUJSk2AEnxVhM/Z4bdQ9DLcGBkRQvBDGO+CU4R2D8XFqsCXXJ
1t/J+hdExxPJwHNss/PFyXCfJ9e6em7BA9nAJwB9qqsSH/3KiEfZoPGBqwM0sZq9j5Y3K50o326G
KL18/9puhY0ckb/MU850cP0AXLDntr5++v3F7w+F483nzBwVY8n10+8vqtZglGINj0EbBGcuHyO4
mPXTGbtNtYklEUa3zrqQCzsnmZqZJoRhcdbrh8mLlv98+P7a//zy+3f/19e+fxfW1f/715pqSSgo
ONcWL8HQ5eE/U3eCmUX2WbY16O8lq6fugYxJKwAwZxY5WfXFaEX2X5+K0sPbHYhOnfwWrvwSNxec
h/XlP78hWV4FaQWfLlqjGcnGOULP5/98oM6aGlxwFLFJTKebXe/8/Vnz35/955ep05wsHHlGNpSX
JP+/HyxL0ijqx1RJGnZ+cbBcIczClSHYdsAaHVUzOHvDIF64fqBrk1zm+uF/fS1qjeJklANaeuax
1Srv8v0Z93hkqHxGk0DPsLnXwBSsQDFyRKgPXaZ/jZEl1aZKlLpqOkXwPkbVvjab7IgAek+0Y198
kI3ULlmpw+x1tC9GZv1/v06meLkk7//zB77/1vcf1RXvkki61W4Rk3FFw/2vD3ppuss/7TFoikR2
+f4ADICb0P/82uIxYD6qEQ5s8guHKRK/ldmZF+L7xGp8r8XQWgBSHPz3BmDyhduXbdpPRlXKhyhB
/zCy7mGwvN0is/7JtlR6Zmz7YZILwiWGQx1ji38YFRcQp5vAFY2EVrUZnBclcSiT0dmNE44sG37r
1c3M3xh0nH1vix6ejkJoRcG8fH8g4AmUcTCwPuimvUxp6fOpwQKqq0DtqAX3OusSL/2ffG1Oh43E
xgf9J6qNXRPHP+LIbhnC5cPFY8CFYMU5fiUYRF1n7OiZdYHFk/ETzXDpNMaY1hDPywDet/SWU1mN
2Aqgs59cjzNagNG0cWeSyDlynEz6fV1ZB8ddMIyJtttNceExOtaPWWTXp3R8dRPfeIvxe1cDtwpz
cZKDaXJjw2senbwgXWmExmFgvgyTOdhLY9rWFg5rGzQ6Hg7uVsowH+OcdJ8QYtwsiZGcTW698LkZ
Lvjwj1Ur1llG+lwFyGbUMRbXOm45jZX9vb4tnjI4tENQTh1U+lTiafQLZLIWHkBSbL7/a6ePCD9E
wrlUDVkEGjNfq5nY4BwxmYI9+uoaxFmwpnz/QUpE053ksnmqgJFuKPpxD06B1joEKDozoSSf+8xu
aFP6tsda7Sc7wuzSBVnYoDU9jRi3OM2Xv6Az6J3UZbtPSo6gmWW4x9KtxL0yOJx67VIeyP8s98BT
MSnbAYleLb9EAEDbJQnp4WnLzX4+mnjTkiX7Ak+GrVrK/F5D8R2WxnrnuTB3dC17IeAfhTDaxAeO
tFCEXIVlrMhf83rqsXKuXtMo/qrE7FxMrMJReUIcQv/P6/6WWbOBAXt6c8oup9pymD9S8jEeRSX3
WOXPENr8Z4lC1KSGxyxBe8/KtIYDXVFTw4OdTCZYn6B1nzyct9wNLZhF//21NltVadPBSaUn/ahp
r0XIVfdhYX5P7r0+ZEgj9+8PfZm0WBDyZ9MSC5kzL3l0F/MKhZzUaM2NFWIY11kaEA9lE3TXKbXy
vVQdsratYkC+RnxBIi8PtdVPDONRbDw2QpVci8aNr5ywhXUbctdmMJ0G6y11Jf7N8cEJvOaGc6a5
tTGniLppAggTHaoKB+19ryZ6ucyyfmgVQG/ThhDnrpJa37WAXKIWN6+nMcQ4xFdixPJto/V05cCf
nqysuKn11fhNp1gGzB9S0zaA9Va1oavjPxbtg5c40PJCbJIg6mQyn62M26BkfzUIhk+2FletbD6Y
WjAm1Egz/s1lS7kUdDXcE8nUFJzNfOyxqAcECp+gFYmw6SS53PXfaksTZp5t31U7IBlVdvdkGsq7
Vw7pJDoBRm2Lk5q96afH3YlJqsfb5YdD9czN7yMiPBwAgbV7d891+ufci94p0PGYTDHu4f8QvkpD
ZyU0pm1GVEj7Jkoq3WyZpp/FdBjzttnDpBNxGfpnGi3RicrAf4hJvl6E8vpLPs3LhkhttJuFGB4K
+gIeJhk/uTF5bp5qe1vOSfRg5a2/MzkRbn05yC2F497RNylY6Qr3KbaCtwbkKXsf1zpzpdH040jh
p38SA2szXvTxxIzk2dIETQPh3upAmcdpHLvN3GYF/qL5dcCKfy0cxI9MW9RTlcvvxm9eR5MQeJQJ
SgbSMqPUg4ANkglPe/6Ds1K5izhFnEyRD1tp4URpjfLWMEC903kD9OzVD1JazjHQEkktHZoAcM99
L1KRg2heNhlWhsR8dtvePip/5AqM7Q80TU7W0Ovm8QJke7zoyRsvjp3mp0J4FA3hHHI6goT2XCdy
M1CZuPMT+hUKlxnYECv7nGNIkFn6n9eXR4rHMEd9RnnEgTlOyU0Z196Ja/5Kig9witrm17hklIE4
2Dar4UVEzICFYuhPdd9jC4rs9v2CCnLkMAGFaOukcXrkeH4aB3DbbF/9DtC1+zPFS78ap5pjz8L1
2ElpHCq/xjk8yuIxp/v30X2Ja2k8UheO5zEdqXdsWn65fs3nbHE0TaIPQYRcDGTfwddjeQ9q/ZA4
BQbZdBH/eUfPg30D4ryclMZEP9UP32+4ZWSMmZX8s/6gCIIY/bUxONjFQ5BgIQiQeuwVnC/HUh47
XpwbBmHkgcTwRqmC+cgFxnwEUMBpoCqRLFq6Ows7fVCRSvGXptl/PuuVg5KrMUOuSMl4ipiWOnyg
Uy9/p+t7LQwzrS0gafMEJhOUYWeGk6JIrhwIqU8T3VA6rm9jipnNR0XLLZAgpGfSdcKSP0xqoAWz
8Q9WZuYIrs50V7P/1SdednD9IrqAshhEFu3nZv4XJDLeyh4SWETFjGuloLfhVG7BXNs7YaR7GFXm
kRHY3WLMiYtQkG6PSlzUccQAdCRiP9H7nPuBf2kdxBXL1T+zZj94VfIlzBaHT5NaP4bSZ0NB0Z3J
wTkqyo7ktWn3dTAr9znoM4OtP6Cz5xRhzz149rCfy/FxMmkarHqozQR9UnBiRKKeW70c+yQKR2nK
vSm49TUqeF7S+LWA6TAdoGkhnEcftlMGL46kodzsoMHX7S5I8Wlqq8PTWCbRmcrsMJnJoFWwzFhV
lsel6/ZDbuWIZU2+KQbnqaSiePErbn54t0b7WDm0ulXJXO+pHTiU1poLmIz3clI37p/6JlYzSesT
1DE487tj9Aieb039YBYZrvPkm9s0s6nb9v1Hu+FOLvxUncdhJkD3OFs5O1y7MtJy1uHujhgM2ESR
Qwcu4OLzC+nEo7WUXmAr/wQ/E1+apU7DXFeMyso3oBeIcMWOApRn168E3uA+C/MO/nFWWGHV4iNw
q+gCfdA8Gv667Sx/hjg7CYEiKYylhQ83vkugR2Ejl5tsxw/f47alepCLkY1/3aeX1RLgfjNlt6dW
MBq0sdzmE+G3zHGeq9QNGDGNRlh63g1G77CTqWue59r21okSYkN+DQL/xTDjbTAt/8wU6R2tAbNX
ouMwM+p0bxTvswupBLNCR8VAT4fcbF0E4YOeNfLJqseH3u77K81HD3EVdG9jQUULpMdiNzdPgb94
G9Y75zFWyHlLVaPC4xw7FxhN2a2p1GMWBugLOICbmvseKgA6Y3JK7E7vGXOsblo32WqH7jMTbMuc
d9fAoaglQkHHmGHuKqkRXCIDk2X31GWF8UuAITZ99VIk5mPTde22KPuzQeiPJLa5bEXg8O2O2SPH
te5Iutw4aTGeKykgn5RgJUZneZ2KsXrxyDJeObW9aSt5+j7+fR/6Iqnys+Gbf2AtYz8Z4Y/T+3xg
ADHhErIOeg0aCC8qDrOcU9wCeNKdFAyrXbPt+RkDrLK+TdgGGVOpMBPzznQHvWfc2odL8Ueo9g2Q
/6cZ0ShdcUHdTcNTlPUDzcLWLjWb+qiLaeb5CQjVcAsdhAvvZZ5/C3o8qS5eq1sNcv9uoMKhgTc/
Ju0qVpNOawAMjXzf+Go1J3giNr7tWMd+/pRzp0Aalc884Bpdn2mVHYz+rueJ7WyqmlpihAe79/54
lAZexPQXsDoWrPmsLBNCW+r9kiI2gfM3zk1ohzj6fAEj/UutjYiCysKzTz/OPNU83qZNMHbs/hmw
GCifoTPI7zE9Jk+Lg58rxYlKXqQdtgWiFRie4WXyKGkzNNJypu8EhenIk+XPhBZDaXvWpsgaa1ua
iFulwHifYQmPKpz5C7M5jbvYZ8XdBkriI+fld4ECYjFiVlb23nOJ2KmsbbcVyvvfYL5XffFZm8VR
e+S5KsmTapROFpaO7GC8M+gqys4IsZDvhdmJ7eI31sZATEzgEVEHX4Wem3+YHhWndvYrYKh6GDV1
nMBCb0EpMeYomk3p4wib3nht8pEhXVb81I5+S+p4m8yotbZjvvSLZL7c71BLRV2on6Iz/8lyLK6K
sHdgsg0KDp5wRQr2rKY4OK2lqS3xt1qCBvmuIC+6nWqdvTNQPWvhTlFe9bTo6lfiMEQfnLV9KGZw
7aPJk6NkAYS+EaZ5ep5V9mxyLO3qr9gzokOVtfZGSDADQfzPysuf6QyIwk8IR6HiHxNtU/YYQOWZ
/fjLHs0pHHJi8LYh/9Vugsw8Tr+lZ/yoxgozeMW8ZuYk45rJ1aIXdAhG+wHKAseCuv5r9z9td5yw
lrd/2oDDezSzgxuy+5gjjjqyd3eurnGF4StqLE7EwyBwZyCC0WoTuqZ/VYyI65lqGSzeZJGXaD/J
4aEqQS61m/rVcLmha8H8pep/cuEhqjOzf3rWM4iNaEvvUPabemWSvnGBws8CH7njT0ifDLe09y+u
J+sQFyhNa6uE4BYJD0Q+y/Qzj91X5bkHe1je5pyhUtuXFsoCQ0LZMkyxTzZNCVvl0piRZ8kPI/cY
W6qME0z929EJzvwa29vkO49rtEhGdGfYk6BztXvKTAepLmsPadqzuPiorMGKjujpft/QXr3vGoL0
o16/L9q/vYa4jV/gPpgS681eEMZcBw6q+9nlpXcO1rHv0jCX5brvAzMoRLez+/Yt4zS6g4ZxqKv4
Ek3TtsujLfV/KkwtnIQAZ1Kr4XbHANhprGLPmYo5s4uc683E8Ewy+jIn3tiP7Rbz6Es2eZcY4+BA
qdqGwxfa2xBcUZ0J9s5inxvzj6YlJA+Kn/1m5D/03QXew5xhS+HeUkTdp726Oc3fSg4loUbvI7cw
9XjVzplaD50WMaPhWyuj9Oc0qNeZrRPwi3v0E9HuYu0dapYtt+ReRCIfeE26sasSZqV3g0AfVlz6
RXbXPsQfv+a5zsBXcqaPKX3jTaK9huiGuFLpEILnKM4gNzG0R94xks9waUQ4ROxoPS4qG8GgqV7G
DseGQf2O9MRRJn/jZPosUZ3oIMbazu0zrIDW8uhxVBOy/R30WM5kUzwt5XyuBKjYqkpfUzyjI5cw
Hsk2TKuxCK2oZHdhVwLVM7wpMHmnBHWJtzHDWUEr38oWS3bzDO4EfMoF7csKacPaTnnxw666I0bV
DyGeR9W8NFUFJsHq7NDXVoivfH1gcCZ2M/TvmvUniuyjaJNhT48odfBZ90Q58i8/D8TGYZPa9FTV
Fh09GWX6e65yd2dZwFmceXoSKYkFMxpwNwNa4zzaHbysOHKqQgdm/+560e7VxIPUevZBTGonBJwl
IyDd5+UvVWoTWyopC9dDzs01KE7l2pdquM9Ng3vEz/p/aTRv9JomJDKGR7FBK8yImzqWdLHJPY28
BaKqI5uRt59FNrsQxTV0iOiFKQvZsOmWo4tvtWaS0o7tDcnpKSPycOzWx2/wYNzIiYtoQpG9CIiz
Svc18Z1rrgx8DpP+assu2rpygJlSfeZr6g/kJyXDBIg3wrLfTVNZm2quEogO5l+tijvWOYWwCNtu
TuKH3ELYq5fs0WpESbmuszdi951vErS0zn4WM0x7sjRw/uzlBtgPvcyXqIa8AQ5LIyF2E2Al9Xvx
AuagsLnGLsX9SUMp8AN3yy06bNYTHhCfFgcL7KlUzjLUYCNmF7KXZXN2oPPF29S1QBvBkkBNLs6Y
Ea9nTvYUisj7EDTTjtEBL+Su9U5s6qeisbqLkTO7gnuwVMW14eXkW+54zCd9hRD+ZGKIsyvvpwQK
zdJ80XHwNbsM5EAi4nKDHjWb9gtKG6DDxGLnzj+WRXeHuFSwyb333KtBt1SHrP4TG82N9+pH+43o
QZusSNkQaCp5mTXi4sfmrcj0dY7HexWZ7S7hvMdk0+G4SJiHn5zssccQxcFBRVpGg/xpoYH1uRsu
3ggaqGF3BaDwQQwOeWSQ1aNhuZ9j3/weZn9DX8u8tyoM1LVN7XE8nsvyVDs+IZjufWa8yhPo/s48
nnJzsfvtpEU4G5yvQ4MdgzNBQcECNJlllIccaYJLYB+H/OQIIu5E0skeXpe++YHHp9xWPcf/RLaC
Nl5fnXt2dQ5mH3jPgHbEsNxhwuqLryYw4wKmE999mQX3kpahGnprOPoNTEPTe8YwjJEEpwWM3fk9
IOrssNAX6nE0rTc35ueXHI0jg8HcAkW1ynmHc0+ZcTEb2K2wYDBOe557i9SEYYBmacRfj6rYjhW4
0NU2o91WUwS52S6F3V44JL13E8N4eDC72mt+0Ay5b7KkOeZFG2xGwCsefbKr8Q0mSn9ZDPPPQmBM
2XHP5DknUZNw+F/smIV6PfU+l0bHWuAVTEzMFjN25cowm9oidP2soK0HQxPLDbcjYIizDTsMbNhx
GYNnmZAocA1vCcfeSfjPUHRr1cMwa3GK9hjjOlTrHO00NF3+cj8Ex9aKALYYXOl0ZoIC8d9L+TR6
EWdEECQbEeR4d7t3f6X4mEP01vf6Q7dYDFyF+kqvdm6poyysF2o9liddgNGtJH97ViXmeHuirEjp
0NlkhWs+dGl+iaIJl7Gaky1zmMcmllE4jQIzSVd8UqbGaurHu9Ev3tkzeCHHgcSYOfFi7NwLEmW7
g+v8aLb6ZvVvTm5JyHrDNshGfPF+SZNu+kHUi2O/rJ8jBIddlHk3vbp963TqqHaLX1QNJikoLKye
Ear43ItrD0AxwgRzCGITb1opP7KFkbzlmadyYDHXjTzxJmRZyUx6iN2/TVJH7AIx0ESfxVr18SFO
QVY2KFaFT3g5cjsSZpHBI+wMJBycjjJ3i73aX4pn5nbEgAKiURTQvuo64kaw1nvTJ9piWPsskQU5
UwJlYf7x2k7mY20hV9ONdrOXXO4XdHRUvubgm2jEIlMziaahO7DC7gMjCPYGDkShCfEbNvPpaBrz
W1+Vtz5g8un2ZfMI+Zrm+B4Ttp82zjFDoSpidvakg4LdAY2SKcmf2Ur2Vl6JY9Qiy2smqoutf2d1
DqzqqSUdF3J2IWRtkWCMzexSptOeu1++pU+tEhGm1zrZ1Cbya72Asatpnj6uSHdKYdWhylFnZMn4
YyphVETLvivjtwK3Qr5O16NKP5Vs0nGxbeDw1/DGGLBfyijIdz21bDgsi9fK59aGIRWbErFuQI3e
MlwSSQAl8uAwCre6q9z4K8qGngEmbmHsN0+LUV/VKD80MlpYR+m8yQJ5//4VpMB6WxXwSCnRBb3P
KGXTp2NxjFkyI0uoje9h3Opnwo5xQcWg6/JAR+PedCHzNAUjcUtkX6ofQdDCtetx1LdpQgnWSmoy
/WUlPx7x2ww/tNmcOdxVR5cu723mEG8zGzxNSWrrvXBxzorqDrbfYTyOX23Osv1CHDM0PaiAg/RP
8bpdpYJnTsdkpCp73NeDepDpcMYTeRqMfLqn8/TVcjPlXGCFnumxZ/ZkB6IId3bjTZc5JzLmqDHY
WtBpMUViCUrZmNaXB+yWBqzNytmpOe5ZhfpItZr2BnSAzp5kqPLhK12q9yGyy51F9S03BN6m47LV
xOEak3P9aAOqtAvMHhlmniC6MSpi/OCnq0ebBATL4qD+CRG/lRCfrv1S0faQz5yb1JM/ufnF7apr
5LdY7SAOpnlX3piSvdN6QItOkkAQMjaRhZTK+QWHTmctB9vl0chK452jJq3ufs5QY+EW6icG0xTe
cjXlkrRYZHcOlVOBOjxPkeQ0Vk2HZiiPHKMvhoL4YCxChItLjzD/mIW5j3Soc1QyOdbIQT2MGN77
IJmWdDpkKf+wYy3bzPLI3VZ6O6TYLJuS6lMr4GWWqDLeobHwEinPg/CQZhJn62o4Hc7Mz+ICSOg0
0MGINFbpjTZevhlrPLXv+EzEZ8P7MhFGwrLLzyGq7iWiMpkbd80VCYMfdRLJXRQkUxYi4jFGJ3b5
lFWV6EA5dj7b3LRfDAoB5hTO0DJ9zUw8N5Pu/b3L/OEipHGnkTK+4bMFkpO9j0Fq7fPUSgE/kB9v
Y2hB5Dvaft6Onc0Zu4UWyHAN59iQHjRxj55kDD2JeNCDJJmujeTFz+89JyPOI1gcOaxbvvUR22TF
scrC9NE164KBWydvSv5+Rtiwje9cCdOj7bavbi0tZmLJwZ5YmvXsPRRlfC8LDC024z4wHlxVWzBb
Os4KFJL61LUfTfYhWuXA8Zy2wRLQscyOO9fOHzvi5+griC5jshITnXxn2fJjcvLnvnLId1b6R+eS
KF8qKLENEAv8Q6zcKCJ5gX0uCH77foTL0Hxw8/wT//2bQWcG9VcfM3eLcDL9xzGqIYpMJEPnquIt
J3Av9O0IpR52ohwwZFX6tdDUUtWKQSFm9f3cL/rHZPfgnOv5RGbmhmUfQ7+u1S6vFjdUFfZelOdN
LiN2EnCDVFLCLuF1H2axGzqY5kcPjT2NidX3dQZykMvVQGhhVywxjnU9HApGg6HVZyVX4G41J61/
widjmcfPchBsrThBvVWy9bsL46ppQ3CQVT3HNmkqaE9KfjVdis+1iD7KNLkuLRkDAJyfxBUwlsJv
FfoXM4gtNgVox0LL3Zi7f+ZiesHQQzay3bc9llZzfimY42894ykwzr2FRFpEiL1VUeG5rps6dFMJ
+q6AldcPw6mMIucSc06votQ+JywoOLMUqQGs2EvJfVl2VTjHcB+cHjYkk5kgrX6VAtF0mJXBEjSc
l9HnsG844848pGOThLQL+ccWQ77IquwQiOwDvbiBBAHHVjnDX68Bq+ES6hNjXx6ggEebAYIG3Zfw
1yrM9i2RIuzk/Ego+fjf27T+8ooogOEdLQdvzN9aTMhj2bFRV4CT8OPs0iHBWg1UaPQDhF51z2si
g4vDZNCtEVkMpGu3Idlo8sQbgTyO0ofhhiWOJ8wUPCW5mxNjzblg4D78nRIX4Q56LxIPzen/MHde
u7Ez57Z9IhosksVwq87dkroVWumGUGTORbLIpz+DNs5OgC/23QZswPaC/yU1mxXmN+eYrXM2S+t1
aDFzNo3FR+EF7Q1W6wgFed60nXDJS5X0SqJ+rieclZy7RMUJMlsl6NI3big56tUECQeJPhSSFo5j
XGNWhEnG8JdYfCx+8ry6NrDESstIT70FWoCkD0+h6HCI6JOLm/HGcfR7XmbkYJzszXWa9uB00SfV
UjvT4Cbcd5vKhIXTqnrYW9K8DyePfun2WVhI0owOAShEdz3XXUJG5U9NZzVALP/dLoLPKpOgbesz
tS/PfYwLOjOaEoRSvuIMuets0FsjtA7GSkzlJdsq7z+vBnVNgnAlA89xO7gt6SGfEmdR0+FqogaZ
2GHqzCC4C7DX90AigkI+OIr88jAanPq4YgdMiQmqDax3rQ03QZ9nt6JvOBYPRkYSK8MpLBznpVWU
fMzSy1dx/mWEv3nm4jbyBAECVEoggaR/W9MD4TiQWInxZEVDdVIT7Zru8K0GDIfUu/Urr6q3TBRx
RQe7DuKmazgfTAA/I3MI+dpBOgdmXHjYYiPiMWXIUbRrvoykPxp2RU3pWJ7dqK1Pk+LYVtrDgzEQ
41MGMm30iwnklGooczTwfhFhepmtxCCHZGBn995xk3HTnJpDwcqBtupgzWXK0pIKWQ06h4w1vATv
w+j8uq7FvjT4nK4QRHLtfoYc4VcD/p5sBsVLuoKyGD/cZeYcr+qS0dCIbZrYl946HS8u3YVoVJ5z
o2L9z3XrWhQLgf2Q8xKEA0Hz2Y7u8PRseRByh/mAyJ05sYCRePiDmgG3sNfMGAv7icrWU1Ag7Xs+
wrqQPlnS9kPn5OVHaYq1gMzi8it0oiL7mAJzCxwwZ/KvDCZ7rUKxkl1PEelIKGoKn3vfFydq1TW8
w2Nn1VtQUPFBKv0dtW7KUC3wEF7Kf7XD4arHJTZmtzkr8xSk7a4ZxTnrAyJ4Ne7MFm/uys3GowG6
TKmnvqVVSZN5dBwZMCZZQQG/STEQ4WS5oCUdKIUApNdA/u7NbsmHwqxL8vEatGQHlTG+5Kg/8NiC
s+OaD5kDd6cN/S9WZbRgquJvmonNi0ZhDEuRNtZhvVYdX5uZQkwYsXXH0ZEA3RlA6vRpw9Vfp33D
StDBtS+NPlwxt1d7jh3oApYTr22Kk8qaf0CcvzTMSxloYtFKknbVGwpkTtjsoSdmoMuzYzIQ8szQ
wuykwTgxNL8KkXgcxe9owFUrWUX5FZhbd+wn3YTjxmr5jusZ2gQRE3fmUiYptG1aJHm6I4eRKfoi
7okGGJ9Gsar0tPVzMJndwJECtvqGKd1t7bPC9u6dwe9IHXFAZC7SO1lU1WYstFxbnLSSAeN8mSjw
e6P5UbgaWD8IDAfTWImyM6KnAICjZi3VPpXC4HQqLhibMjVexolFa3bhYBC/gfyA5uZjtagUiK9x
Ll7neZdm1a8avSP9z6Q+JE0toKz4i5BfI4fBn2CUZcxMylR4KA2qbxPCXznm7CAy3YMZTQ+lhjci
MO3ceIBLK7N85exhbrRPAglHR4HVXlGWw2zeZ6Qomb53V5U0Ty12IuAVgJzUhELW20/cr3a9LYDA
N8XCjyhPXDcQVWy5Mbj9IGuQhNKYrmCs3Ibz/MxK091kE90BFPCuusSl5rpYLsYZSQTLzbeTwSpA
gd1h4BC+ckIffi0cnBvHqh7y8eRNYLXd5GymhDmG+a2K37VhHZylJtwyuSWXZc/b59h3CaopBywQ
/iVxFkn1gmEzgtEJ03fm9NuAWQ/vTeZvli9HTVaGSVaBk0Lru7h6p99PrRwmTuz7zZuFulO75ASr
dHpJ8l6tNN2Rq9Gp4PSvkhiUfqp/+Clu88Q7LyHgUXe3QLivjYpgO7WbLAmG/VwaJEHRtHMHYPMc
je9eG0w3WN6m0iOXhVhbh14F1ta8tMF5iAOgQUn3EvtwRYOnMh6/Muj62/ptTjmt1Aogr1e791Ye
v3HopGDaasWmd95YQQWeyPEyq6UHPfIwuyA7N/e8hCdPyz0W9h4joEvIJmAyP5bpTy1IO+OziBYZ
gQrGbSy4as82liMRoCNZFvRUD5CfMO1PRmZrI06YiCbl3l7YrNmXRnPddWXFOWskATfEKKaUMiMx
jfukb2zgWjsuTVCyLNffNVKC81UgimernNfuMmlUxovI64D0DEpQ1FXxwaivOaW8hxxqr8WRiUMU
lBGboQxTnJ3ZwnhOZ1YS03PQAIU6CeaL00B2yh6jfDU1+jaI8seokH/FfKrJpAR8yROUyVUbBz4w
IMjq7ohCGyPvcMIm29e43T4vAhoCVX8iWrpc1AEuouKffN95NWde8axshk3qfhsOKL9ANvejECQ0
ov45ttEL6qF8wQBPtClkjZlRW2/aIlybLpqJhxzJAGBkBuUxpRlhU8NH+3Qy5kv4D778iGOT9PVz
jnS0jschhV2AIi8Fqj7HrGzde3Btedhtc2EogZHAd34KV9z6OvC3aDxkLFoSzx3QhXh21nMjP92I
bCIRXIsAK5clhlBThihhE4VKSuBIuslA/vs5a+/M/26wZN+Me8OYfmO7fU1jueNi86hpDqF8nWys
c+HNHvBWoZDGPvC2WCKDEx/0w37NQGfAuMqbJ6x9JHmRPMSSEqh5lBTuTV6Gxo66Eh/2qb3WxXCx
M6u5GD05RyduDwUzTrfo+l0eDfeiUdSOVVyExzE8+LL+1owIjImRVRp7mIJ7Qo/5cK4IZnF51+AD
SmPN+YXfVGTiQEsyDK28P3B6XFsBirPXWd+46Vw+JNYDKgw23cw0HZiisa7K9DvWxkNZ5U+pM7zO
IbYBNOHvKrAopeVgVit6pofoO22D7ICVfZOTtbMoMVwTJur2getuLA3Eq44/aQXy4M2UtxKMKhm6
0McKSXJdEHOEmj/dFIr0StcAmg6w8jPIuovMmV5rx7hiyvmKoVVuonF4mxLNDCC+moBvV31BOkM8
zRNCgcTkMWe0FtcKSWBEbpu1h8SX58D+sM9mdfYaZhzRW8y1tC+Jd6udUITKD/Z3z/spdXu1W47q
RkhlSdpdaqM/KtrAVpUuP1I6NNeFePd1mvFKMuDP2tjeNDJ5HOzXysz3c5Nkt5jyV324EUSgVxmB
LtWBzjfGz8EW72Wrzk7mvHSCg+SQ2Ees1pBCq7Umgsq9/ZPI9JNocft0gwVGVKYbu8IzK5gleG7P
RVKY94wJhrWF5rJJ+GDNnt760S/PLVuuocuXScn66I38B7Sho3DpFmzwf/cRXPxZhpdUEh+PACoR
5YOQKXT21Js+s1SkTa2uYYB06np4j4M8e2squivSuuEgtg3I/cXkv+tt38LGId5CsmxamBKQgYc8
uXUTHOxkgFggWw0VAg7JVp79cmDSvoQyrMYCNulUb4GD8DFNr5EExWlV8QkgTMnf5zQbq7+4Hg1H
PUMEScx6ndLlBqNVcJOfImK5/bKDIn6NMcn2ztoEk/tCawrcXLqhjeINy2OzHUz+JlQR3Os4R3l/
HJc/djv9V07ZfVAEzQ0NcfcDFrB10qaIuOILQ2NxsgKCLi2yO19PWB223MYZsfewdM9mkr94T2iC
wR6sKQTkFPMi1VF+NZ5rrS5z7tZbnyO5zX7H8XIm+m/Ig10w1m3S89guh5speh7sbKeGwb6XcJpc
ixC237PHmzE+OZm0B9Gkf6LK9l33kmf1hxerGMpWf6lCfqRiXDuB917bLDcNVs11HqtFOK55wHaw
Dy3xF46MgKymXYsxRdsqoCBFeMUx1m3dXj4BoH+pezhMYKLXpcvlqmyMzZD0H25WIKiM+lapvNyW
vbLWs8KQ7NEPCQLD96W/DoT9Vgtj3XNUW2MyvKYmKq1F/dPaqDG70pkHAW7EvYX9k9iNV5KuLn5S
pvTrxPesrYODKVuseKKYfqhC4eCh9HOfzHx2iAg3WDhPuSXnBehKYnlBg3kgxSazFjfQ5l1xTXx8
cEjb5tr2UJ+tiYEl2ISlO8g4KDjo2BA2BOu+IqqkktB7lw40xcFHSxj8FxOpfle7jB4r6FlHcs9l
5dYrHA0tXJTupa6CAkcryIioT9beQnegsF2TisWdTDn3RhrNVTZQS4hy9g4MlD4Nj0XMvm2mBruS
Kz2qyD0kUlyrYcLkV3X9PrWtr2icULZoHc4bQreAODyw5+gG+iFJxv2YKgSwheI1JU5DQrz+aGqP
B1I2lGJk8jca3Y/ZpyunopsexijmUlGwRcjs9q5iIL/KFZtAZcvvKXhPwV5YhGlonPaWAJn1DK43
XWkcQmsbD/9aGybuGNofCeVBjitoPFJMBDV4tDWFDoT+YuJYfhy/9o7nrtkuD+x605oCxMPcBo+G
jcZLACNonR2cCeOGQs3beuk1Y7ax9HX7VzR9PI604rKSG6jgY0NBCWcFmgUBIQI0ZWDHcbLxfjVI
ePp66OoRROsYiTOnuuq85AiTwv3vgHaiBCr5oOwfWfV/kgexHQoa3UX2XfsI+rQWrXKcFEmI15GL
Yb8KBphdFG45g5uzKJXEzypzyx4Scq7FU+kLzWXJcX1SbgwUupLqpwi3BD5se6vwga2MqDS2k83w
0rbMnVl1AsqEd5mHxtqJCLpCNdsr1euVYxcXGb15Y3cHGuXkAtRLm6sR/iEsXmyreOICm8CcQFt2
c7lJZXrtJTO+tk5+yZS8WdQmwUvsqVsQQoJUAYAQDPN2ipkHJUlt7U3DvlJNVrnFyavIsdRxzfpq
1XQ28HXO1MI7bT7KnlV7wp81uLjnPAHcCkf6HH02ERbKbnJLBm7xtey7fb8sKH5xMtr+J7Im+Nd8
6FUKjwbvzo388WvjU9S2tx2S9E+mVr0bLBPjmJOBx5i5c7N13BVtT4924B0kucAjxlFCyKHJ+d9B
fG5cAq1IJHcMzlikAyzjeQg8O353pPGmuUFs3aF6we751AWmIiH2GIiu3c5W/2dpsqBNRiuHU2JF
qfmy5QuYAz8I9h/34HueOjBAmXlO/OX6UeP8KQR9AvAaGVxFtj6gwfxgbdqU0RfLFxjxBYOzpCc/
56Xrb/SWjflxSbvE6fQ6ixwjz7tyRoaikLLM+pBATnIKdxdHmLrq4IQxAvNiVB855/PjVMeesCW5
FjCkQImdFR0CM82pAQtJj4+xgCltLws8sc853Ld9th+C4r3hVJDo6DTN2buYWZIMva3899biWj6G
UDDs+Csz2Ie+m9I91clD8y7r6CLEa2R/8MYdaclmbIhWBXhvdoIjlpp7DkbrtG6/XGASHc2O4yuB
WQr8+uEaDPqOMf269hdDBT8i3OR+LN+ahk+h5zogu/YEyiFz8lWB64BNhtOpudMK97DY2GWwDc7M
RjZSgpTIxQMHj492cDZ+eAmRMoPIeZCQSkqbA8PiSnA1I4g+PIU5OOOkeCLBrb3+L7IZgw6BTRc1
DT5jIA5umu57K36VNRgHDqo9nww30vcK1zXH+Bu7t3axp5+jLjuWGT7O5tJbw48lroK6I1aTmzLJ
NmnG6wl11HEfJzPijjLdxIZ/35f308QV6H/fxkrLKv/6Z0fq9/9vbP0fXaz/tmj1v/W3/rta1/+D
bawODaX/vox1RSUrh8v/1t+6/D9+P//Zuer+QwSWEP9RrUo18b/aWP1/MFThwCos7rem6zpUvpb/
amMV9j9Mz8cYLgLX8Yg8/Wcbq/iHK7Ec4g63TM8kjB38b9pYqaTwaFv9L6XUthDMYIPAlm4QuL6w
l7bW/9IVbMZurpvJ2kJ+oVi02Rac7JmLMXyyCLRzT9PBRm99EKqbMemfyZluy44pD0DcDMQu1gTn
S0T+FxVZJ5d0WwhNfjWwYa6pb6SXLctxyBcINm3GaIj5e2M7v0UV4UFAL6ia2LnJA7FyFbKu0yIJ
m44jcCvmT/Q1wDnqANzxzuzGuHkzncxjp+CI0kVPpLPyVW6jcRVOfW/bmPtDvMu8EttaRe/NELHU
eOEt7Kx9XDuHeqwfCfsyf3dw9GXGb29Uz8GQZntdeWvTxAEaokkzZC+OXHrBmDbvuNUZq2H+2fW8
dE7fqY1H5hEjPa5FJ9mjOL81YblP0mpkCbK41TQAN8wk3ha2RqekB8uf8DPWI0CdoOC6qdwjasJ2
cA6siXoVSrFg4qgsqcQMvuatz2bi+7UDGCTwMKBjz+DGvish4eQ+oFXA3iunyT00mWNoTZ8cGCKy
dHlHcbxRMAfza5/IKyq6UJE8xCPjFypgowVuLqRdrC3sg3mlnmavuDgdt52+SrkMMfn2Wh+zsbjo
dP7FkxbsDUCEXAmb6rm0Fo/w0S3mr6D2aR6r0me0rW96259HH5NZy2TSmZJdUIPSHL1opyDE2nBH
Wh+gnqaEB0QvA2dkQrAmUoL5d3YGvto4tl69XMNiccwQTb4zt7VmnmUNz7lVJreWaW5TMXxjjK85
78h1VHAUoGo2ugQx98MkeSgcq6OFBOsqMHaSf8NPNCMsG9xupGF8FsGSJOW6ecsntc4RV+GrYEdK
3hXJK56I8cUh7xUtIlqhuVWLPece5upEEAk/YfdnLNSiiuBHQ6mGrkcQU3DRkgy/17ym1cVCEi1f
4zJPdvnIr59CKKhjA8mkVEfm8Xjg+hqXBC5HHeIQJbS2rRodr30vP1QaZddOQfBYVkr0x/E3S9SR
ia66tUjzrdP2WSOqrOfBu5un7CcFJ+HDnuNnwruRm3g4i0efVMlQlJ91XR7GyDhRlVoygne6+uDE
oPeq9jpHMxNLRnXKbb8IcJ+KvjooO9/Xtv3o0MV4Ux3p7IQf6OE9jZeipMnethROqcxh5JvQVhjS
skdHLpgSKEk2WZQ6UeVN1mg4RttByvSgQ+PcJKDUJp2uXbsku9UJxmRtz2fSWftkEupQgQ+ZXMp0
KQvZdx51OKnKgGR4A7vwDNahLYyvyklp24kOrlBEgCRWHNzP2HFZJ0LnYpGC6ibMkUych0DMyPeo
n7YTihvPu08mRXIBx0xn0LqKOYLhi+xWPC+ee3brgfkY0CT7wTB3PVrsNgQ1wvDN3MXdGOx0tabJ
D6uPevAMv6TQiDq+wna3ygK2oJlFQr3t1rxB1sHKsq1h2XDFGZmW2TOy+w59EOQFHQKxbZ3iRqUI
6MsAL2BBsn5rYt3IK1C2RuzNBDUDFlB+RydJKSwqhz2XAGuoFs7wBNarsL/88Z2YxkWM3p1Ke/Ox
swxzy+jnG0DUhdaScl2Ytn/kqO9sHJWMx9DHrD6/Mq9h3qXGk1+3J3xo3l1uBdyghrNhTf0f3I61
y1t8DGr+RHrWqsgxZeF4idoEjPBk9gAeZcX1mIc5FhFkD+FFjFK1fUNTJbtA1FpPwu4xgRiG+uT8
eMyFVd06cU03yQ0I42fRePINd5Jc2VHGEtTH5C1979RlTA+ABtI+Z7T3XYY9OdPHqqE6bvbdk07D
cSOFlxxpyHw0bcBYVSXkjRbErW0Mnbjksn1ioCeTZS5BDwrj4JVOsB8zB9Axho9tlE8DRdpPOg64
QFW8wdyx5UGaC7sTCueumnMKP3mLyDuBopyU/ZHP+Us2WFgzQutWOrZ5b0zfITJgVmXvTIauMgaM
CnUuW/tptQvdjjd7xuDU1s2Xk+cZbMDePedxRJjLjDIcLsFLsxMAhrZ0B7p7MfrXwnO5idcfLnvZ
xjXbkz3XPha1nCuSo4oLNAw+PHpDl/IH4FqRLc6mKH8Mo3+ZOu59pl/S2zyRCKC4KnXoZqHFkMzJ
8s1BQVy5ZvNmM/7sxQyPMjLxLnSPwj8zpGYG7wQ06lasMeWo71qrb/gCGCXD4q7dtQyH+uA5QiQz
Oucx0xxsnZa7s9G6r03Mpeea96ygvd+9DFG3VpH3681BvnZDtGbwh/DGb6KOXiFCUoOTdptO2zSk
WONeWu42DCSl29AVVk4RPeKv38qUCT/pcv4Pf04tHuG6xTv4AX/YsR+pFswQf/W1hCyMKvqnfHx6
Gr0H1ON8O/LK0cq2UkUJ55w243bGUlIkw5OfsyY2OPE7xUDCtc4OKGehje8qJg8m8+JqtumPCj5i
O74mcxAjQepbP3b/ssjHZLQ3259MczExkjdDkaA4hEXz2Bnm3pXTxgwhgRZ+QO3dqgnwxumKmd8m
QeuW3i2QbfxInvFo4ZVa1Ym1QI6Mr6xWYmsUMz1rUfXgEdYjqkS7Bcf4pebvrFoXwTkk2FxFj7md
POZR/h07wxqv5tahmHwrpHfHAPfeJVKO9Xib5eg+SYpP9DHjYhYyD1KYgvII/4lRuF/UOWxzY3yS
hcWq7eo3xmSrJB0upTeolVkGd12HRbKbj53Tv40hOlPWfbv+wM4KBr4dYeeojDLUhg8dwy1zd1IM
DP7RNViZEZWiPygf5Yo/Z7MwlxFu3h3BNC5oEJ6RHYxPcdNP1EvJM5GGldvaZ6Bi58zmK2jHNHgF
PftH9SkqaTMVhKcB9pcBiChAItTfjTlDkgr1vBamQqKhwnmosCe1nCMtleIkD9FqameEUs9/y7uM
oUkwMuvFTIs3ESqdFNkXdfcFkQF7enKK5Auiy4er6iuFb4zfgDmtBgELy/02q5ri+4exNI3dhJxC
q0TBt5YaZx+TTq7jK1DYdGdTHeAH3UtApQPDPpsJb3yEQfXrO1RupFP3RkwY7rqY9pE/3Lk+jRbS
Z5asPDqNyD9sphnon4y+A84Z8pMQNkN5O4xYNahe5+cJgEBSgETwSeRyl3YLnXWa3pTfHKuOVUGa
DhPzUd+jZWw7EnYxMTwOWNXrbCZvbcPeHi0CMva+FVbvqw2ZGMsdE373ExMhOM+qw83Et8eUkEf6
6BUgJ9YhwmajcD+mkt/JwspL89AFes96sh9kpd94NeEQ5mpVhLSxjFQtCCUHSM+YVJmeM+8qzihN
WA9T/2N07wXTQzu8rQPOsCOf5dZLyys2oy9zmU0mAI20qPakQk2we6zKPAzxBd4If1eyzV3W6xaR
a2PW2MtBTNyAdy7HT3NUBFr7go3YfxYyf8U0jmep7Zl9ml9dXF0yswVhRR5l694i+1BoYDAyNg1v
3RakAahzf8zcnHSdV9NNSpFnm4bebTJUGBrc+b136mM2SepHvOnSss2uUHtQZvNTO6A9drX5NOcB
dS32klNqzq5BOekY8aXOMUXXtM3VDqKlYyfjSdi4ugSypXZqxnwe1aVN4V+GYtn3y4MdSwgyLXYR
xvJcapxvxWe0Ckb7V0uwS5mN3Ign2+rqr1qkxU5p+2HsxVtf8/AGnbCHCwqUyCRnTN7lW84WiPuC
s3dLMYaXGbd5Vx7yocCDo2swcFaW7sySQzz6wewXNLToa9+bDxX8y2MaMuYRAPimhCLGbuTasAxb
BW07o0WKJPFw/sccpPA904Izjru54qDh5yBZfZtm03bMGfeZpFIrzsGJqvQmGHl/wAf+ZqnpnBZ+
h8UgbN8yTD/KLCZ86kEU9kJ1NubbJmjpO8z9Z0yyYEDcflst86rUo+Wv7ZpLHtlnQLlk8OYRvlkt
Ng0GuY0qqPsjLAKca/TOy78TaQMMImPHMhdmpzxCcvJi+8ZKWJuLPHq0mRDyqaFLVuo8DZw5LTxh
WCV4tQQ/5My5nDR1/jt3xm28jF10D6UxDc1uZwH2W0cUAi2uW+blyabsSdiS3MHbFkG5D5IT1XUq
mfp9WTMrd9r6XlOLEA0gP5MIMG1oUHDDSjcPVMclFLelWnIpjYd1lutkU2X+1uqISChzASixgJRj
wd56VoqkfUy1Xh30Dy4R8qmdcFLxgDyGqVvjTK8WG7gcTk2GLcGlO6SR7MEpKRVZ41pv6/pGZ+qN
zOaH1IBgJwqIZNZfOpOLVokKgLpKpqby+31URFvVqUOjuWHgySsfyU1nO2qg5CoO5r0WgTimLijJ
ZvLouYzUym+4GKiqLi/8M0I3/kiMotpHbtZium3xIVVnIEUIsYLuisADtT5vZ5XAlxrqfc9mQ7er
BbGzBKta0xbAdzG1aAJMCz5xVR/JISbcebr4xa5BUJZyiMhd2w+mf5orfmuY7lgzK5LJWpT9lvPD
U14GfMnK0kUZAPRfhfR+znXYQy7ug2OQ5LfOFN5W+VhcKa1YdAV8D31aXOEOt4Pgam257hY4DgNU
sgrI/0OGS5kEBzOCdT9bq9YgZpyOXMVAKR0CMT4rgE1c7ZMndKNgHfUBzFqKzYxBULXl5x+S6A3D
zIRvJ+g8zI2IiwUl04truyPGJNtpO5JO2/gOwTJPxYfakutxeEyS5rGZY3XX5iOBoelFaDDddso/
rqb6Svu4aaFYbkppsElT5gImdaZ2brLB47X562AwKpN20MFHwJ/aC7YN0v48wGlPFvSQ6+48Sbpa
a2zWceLGtyRj5R3tOFxPq0tgN1cIsBByfVLDcxrdYfKm4gXGPW2mzCjDZbq+NLvmGzcWl4p03N7E
YEtqgoGizPELVOdYuXi9/B04rnuFBLbvZnujTYc938cLEOphOjuYckhs3rDaPCGlhHsKe+Z1UWcu
52TgnJwFdvgkdk6wZEHJcnh80L2bn8c64+Xme+Oi9/O1vHBCh61bKPxZjn3upvmWsO2bRVNC2HZ3
jS8rGLz2SUD/OEWj2utUMcfM8CGXW2JKzLzjhkY0PiDInRfmiN6GbtLg0E9NBrWCacny0jTtt8bq
eJ9m0U9g/3ZEz8a8PmiKcfahBsBDRP84RBSkwR/c+DaTQf02BkYLsFXWJ8UYK6u9vwVgQwkb3geN
KxHYUnuhEon2cTIXzdFXDAVHzoX02Kc/huDJOs1LxfOoiYpG7vLDOml1IlPRLgflzhpO0zTexgOR
tdyboBJkzdrU76PTnEcPo/fi07JsfTbprnRHHCVGSzNb42Ok9VsONPi8p1G+tVP36eWRZN+tPvIl
shpUjJsiRVskIcRdBQNvpVJ9EmUBgc50voa6P3ZzuyUJ+0Os61EtlqwyNo+QqrYdJTY3lew1+0f5
SaOqNONTJ7NLr4d9ZrEOh1xFhA8dlzeVPzdlthPB1rSTX0+LDvTUB1RtpKuMXJA1tG8YEW/nlKNo
NNdXbM1M2wMqvKXmuGBeSGRWm7yPxToklKjUUTCcP+bjmMAbqUjR1vaykAPmQCykQpAtcdIc5XxD
LzkJdRP71hHm6o5SPH3Alzbvq4DhHWO9eIr2VZR513w2iPl5LvqLkd8OCeUEmUysh4HRwMPsXGf4
0lyNQT0kzUfucLhRbbsppF3dF0b5WzfWJclxQyF4StrYv5nNpSScWO6wRZunzodRQ7WGMVeUE0fa
PYaNg1gK+JBxgeJs0njWPqWCbTZAUMxzcArbZLhSmN7v/SJnUQlse0vgcN7MIw5HnbL8RKL6rItK
3fAAQNTnHIgRjA+4G7O9Q07XGggwpXUPpMyWR88yQ3IITYgNZz7nHigzz4hxW/aH1irEQXftZ9Nj
FjWgsuyTmgmwtLiQyRl7WzHv4tHJL1NRbMxCVvfsXvRWGD4fC16StolKeCG0KcRYbUVqAoiGtZIT
1VgVY/LlyvlNe1yiI6h9dU8vrfYS+k6CO7iFWzLTcpU3yVtQ4DsIDaMGbB3eF47n7eYFqYfRnUBK
jscsDH/rwQEoRlU0WwTvYg+4j44pOsgozZw68j19AvmAaqolQglIMkrUhiXoMfaixXYQGyvMzF+F
wAiPg9gzkAmrsKZcUdt7jdc14ryeFkyovbTB1zWfihzDYGFSB2nWzUflXvKaniHL8Oiy6+jbxTE+
qg6oDJrGTWh5R3h4WKYiPPb94tHqXeTXDtMTbjrWv4GQcbnAGSLpP3E7vIsEtsOs4KM0shA75pjc
u2F+xo+1iebigDm4OXRjjReFQmTuNWUAE9yuf1qz3AvUoxRvTAH0Ny71G4m5Q8M08cbpebT4jyEu
c6nBUkB5ThRuKiM8uK11UITvFz0F32AtXoOp2YRNTnh/no82aYGIETH3bG7jJo6AFHjwyHB0S534
k+QcZWG6542GyU0KBO2AAFg4JmpLumXiR+kepplpnOdo50EBlOhSgBvkWM6FwYUwDzm387fNZOqM
GAnL2FFxZ8b2YvXkk4qbh6lGy/Pj6s5MiqNNJxGOwpHckqR+WVfxtavC8L0ECuBjj8Q302xxqsX7
wEGIwIj0kRpttU3t8c4h3LCptEKFQbwxfV2vNFXSMZM90k7rzkyvfhkZm9IOmgc1qhNr3A0HxGGf
RM05w8x60zTq2SyhJdOFhG0Zw84kBceDBcvkTUBuvfipU92X7Is/u1GA76NbT5RvPKS+A28fce3Y
VUlER9i4H1y5eIduSB65O2z3XNJ6zIsVhxOOpoeiorspyJ8TwsbbzuQwBu039bvmQcZc16Ls0WCU
s2rgOgq3PbvxvLJZaefGgW5MSXhGBVEKqI1sjMn3NqVHiIv/usrrWyUd8qAiAXa+ZOR+kKa4IwCJ
mLICKFMVwJIR9GI03PGhCFH7E/TkUYvyAwPWuDc9zhuKVyoOgA9I23XWg+F96KAj1B/zYtmBpiNX
0c9U24JHvnTfBTFj5Wgotnyy9w7a3Lqvhzsa3N/7iVyxEdRfpY0j01DeRy2RJNqk6TcOBQtNbE2r
gBeF8394HFPWsR6Nl2LM9juw5s1gNI+YPBfgBgRhM3A4MWoMU9L44W6EKWkeoPyxh0rOo9t4uKQW
J38DMtaTF2Oec90MEaBlEf9/HJ1Xc9y4GkR/EasYAfB1ctYoj/XCsqwVwZzjr7+H92FdW7u2LA0D
gP66TxfdW0cSXYbpTzxk8Y7PDKXP7k90t8aAjXeeMnF+4uJ4FVn67LbpFXx9evQyAx4NDHMIVfZI
Co1UzDhB7hMerkhXMXwzjU85WCMb/OpMUO4n7L/5/Otzl5Znm5PcpsFRtcogOe09J6g/sj69GWVj
nlOHu7AfkQwEVQilB3chdyYye03/3OHwhBJqPasU5yHdJtUa9v22rCuiGEXzya2Dhl5TN0FLsbPL
QAnjKEjkNixZVuGerY1DWnrhZpg55NQMjpaoQL5uk/G/Pgin9ajNd0KbTZedplLFJyZAoDvGFrOL
P9ws+Y4tY5XI4VnleFKdxZtsVxkLVIKY2/hhsnXHRb2Y7V0IrmsvGOr5puxPdW/CFKTgNqoJxAd+
9hp0TohFDV9lYjs0lVDJRY+wvEA52JgG9/gY6ls71TcXvsXF84IPjpMRfDFSIR7RB342Mm5RTop6
eEaeJnGhqXvtcjWecVEfuTz90V2YTj5PO8GBZUlr0UrJ93DMMH9qK8VuV/a47TERiqgmRxAbF/ap
P5k76b1n+//FKjgTRYReQmKCRRGxJySGii9v2o5RfU1xSG1lh1Nimpi8UgUlYh7cwa+PnVfBJcWK
XJN/YHIaWft8ZHMo8FHwgu5gASkvRL/aZA0vs2Qe34OJt8No9NiwIFcdqqlvOGxjeEs+UjsGysbz
R1SZRlrFfCSKyW6C2kv3vzS32NsUMBSwIQw53cFOJHK45W3KWdzJa6wj1KJ13VcoL7NLMhcNwdFY
RiKqzeUcaBqpLehI2JhNZ27OuJv/yIIJFynNk+JtNtJj8lnxCgBhT7B5oSXira6Nf4bXEwPQiT7g
pc+3xiRobwNbh2BE+zpO4J3To1ORgpMbN+fQbno4QtVcXmNt7LXI/oxNupkJK2/anKVQwTGePH4f
494/ztgbbMyIhVRGzw+z2MNb2CPSRm2klgKEQ+phKvFocjfi4nMMSgo4hmpL4rk4dv59BDl2EADF
AjnfNLjclZXIbJeyHYEHMmChg+SIXrbM5RTW5goD1kaDXg5JARM3IMY77lqI6a9SMjnKo08nwNPn
QjMZvTDfDhBs2obNOfav/KxiwNlL5wmK0FVJHwwNSd6tNCOD5A6qhrLHz7z1iqM1UD7SLI0Ryl/Z
PsXhs0zReJkk6dAgYU7SE5djRfaiZW5Z/xZR/6WB2ANoJeOQV1Z0DSWoevhvWpKBa7Kcd2pNZNVV
409kJvcWiCUyi4NcFwAUImt5IK2yrzzjdcr8YYMTFNGdO/nAaWhPodSuAda7CQykbm8AMcXR19yk
JClWI37atcI3RBJYXbwbGsVzivmdLJdxESLr9hIayLbQB7sxcX13OlyO38fQ7y/slBpYfYzL68B4
9K57C2MGlbMNZHkySOLNM8qkSwCuSOgFHceO6sxMvOWD9apnzlEAPEM+Y5qxdXJQefGOmEvcI0A/
qogbAf2JTHhUo00FKA7qD1YZyd8Fi091iJtk5n8KBapeB+WZQQNQAtIxYEVEcQzCU5Z4PtfV3am6
1VsLPWvOycYxUKsOlZjZxQ5LnqdT2UHV/V60f+LBolgj6K9GdpQDxZNlJCgF0pw5EgqDDQfjW6P1
1m+0wEqZ3MnvDwihHYMAIH3VYB3wGXE2y7J6H1jTR2xG03puXWr/CsqWoPZj0rLzU+V4xlYNdOUM
XX8Q1qORY0iJ/bLj7s69R4a5BoR9mPzu0fs7CF7FsY/g1S30Xt3V3p5cxEdfp/+JDDug5S7YZJmf
TNTMwWzpQcL2kdQs1WiHj7h7zYrZI6BQMYUN6UtidVmFVXnUZcZ8l3F/at49jJ9rJ1lqXAyP/osM
+RBCJnyoJQhiosxxZTUdjjaDBsZef4bSIiTPvrWLDSwjeriTq+XS6ZpjxVfgYkt29cH16LbA+Q+t
xwRYXpbdBrTeqWvsE0o6/L8TeGhaOPjyUz9wT7BVzMq7iOSXi+cNS6XITszWZDHAOUImAPiHb4PJ
J7LPRjvGIwmsRVaYH3auvgsH1rYoX5g7a7Avw7s9uw8tuFtCdtJdKK7V5LGmdP+yYf4u2K+hZLn4
UOtw61AkC2oZA619WVRW8GY3t/ypAgzkZjacfJ+pC1LPJ+rmuqFQwy8EL22atwNZKgaV85nZC887
O420f/QmJfJ9+rxcmIZ3D9r/X3Y1z/hGjt3YHpaxZZSBu3JBXXXavyPGkzHw+k0cs2il8lJXZAQz
mkoCaIE8ER+W9VLjYhAfODMqBt0FlXda78zx6un+RYTFe9TKSx4NL4464vvACVc0L2z2tlp3zdr0
qdaLh99oaA2MuTbogO8i9Nfa/C+c3lAibAzfMyb6yL0l1dnzvZviJUZyrNXkPJCUcmagHAT0G/oM
oUP6YE0KmXhvI0+kwWsc8i9VOdGwHTBZyczum4NQf2lTf8uAgAJ4+9iM8beXOQknbi9nZvFaTO3e
ShGW5WjE6yFgB5K8ThXvMcMLsMwO7Hk0QoJRV9W2GwW1sa34Uk6ELk3bQMUExdGcQBX1qWDmZ43j
uw2aaIPvz5Dev2HyXqj5rbYtmBamsULt6uLQRx4vfIAYtuA2i0V2dyYs7Ym5GNP9h87mj8gzDtoe
vyLY0E2DyF4hCsFEZo42AZaxksTbVRH4WLuutmZtHtnPcjW79Isv/EWH6wPvBTvr9gYL4m5OaNyN
m96WMkjTjr4tfZ6c7ql3+mljS/AKFjzJcPhFW3vj4WPw1lGx5Q/HjlZAIzPoluZSaBi0ArUxAJtr
mOumr8/VpJ60iF4WE6Sqs4ndIE8E/QqkmDRbL5X8RjCx6/RFu+w7wy77arGOpL3+U6mU5hBn3VNy
Yxk0Z5M8nXfUfrLQsZ/2qEhGN063LGPrHG2SgQj/FT9D67APLmtvXVDdcghL72IrGkQaF2clGdSt
n7Pr5xNxJa5aCgnJMvpTRvpc0LkT9vZ1qYHlg6anUvNMmhC9jDR7TnnDM5UzWQnsHwoTjKVrJxQO
yRarw37GPrxLA8arnMfYY5GIwBJt1n69NSDBonRSqNt003uT6jcLoB2bE8lw1THXqmZtnUnC+qge
NO3dLSeFdDl1l7bIPknW0+KEIkGv7p3t+AZvoMcbBntp1/JqGoM/NPm+9wh1zF1hbPcUkDntkXfd
OdIeBwmzJhUY3BMPb33ssRtJQ5ZDmfPljX8VXvhiV7dUolFVx/SPZ2llV+2AQSN/KiZazZuuuZBW
/rI9qIBiVj8BZBwTdzOpDt7YWOn5wdDuKEJviuLXJ3kYugm5DDj0xlhszdn6gORBV5xDos2JmKix
Fm1aB1t/kAQ3f3GQirx5Su3pqBtWu9lia6rqO5eE0UdWsWlZRAhvQncW/VU3xGCYdp5FVX/FfJ1D
C6yUbnL/g0VXIKC8ht2Aelg447a75fBqL5zlmYr4nP0pXm+bebwGrCJhEDxyKKk7NdAUPEy3OKrI
gCQULhHWNQ/laBzYDcL7GqmST4fwXIMAW0maOLaWRWJMxztQlGKPlkASNcifCFITRblmVU+HJ7Cn
JlUHtWjrY/WDutpvmmHica2jb5u4LYGNeJsNzT3l+yXigeg+Wu3Dc6JP2WGOSm2NG+nvPE+X0cQ6
DQUcVgCsZbquKdtl7RAOqkoxElU02UC307cfkAD2bfNf6CfZWokp3AVSvGW1Sdq/s7CF+V+Tpkia
nXOzeuvtWO7q/Fi5M+Fi2uM82H5zRHKyoucnRNRwbI3kSw7W4hTo493OgDDtoJE8yYzcSYhtZOWK
9q/TsM3Rko9u+Vp41+oKm2YzqStVEs1+QXURk8XrbLg7ts0ANaNIbWGBcNabrh5C8TprZ/sY4GND
2AkUbwojyZ6hBIybRg8MyA37H1Crn4Q5Tqz4RsyexwnAgRvZfysLg7eokrfIxKYO6TC1kvrNIxOf
dclXTfsSTxB0FJ5rGGTOrm+835TSO0NUn2ZhvoswOI05VsoII8IFPwE7NCN89+PilUTgYiHi+Xfd
GHt66nwPYXhnjXt3OMqw2FIBa2C8UAFXPXJkR0gnBg9CfytDcyYVzpl00Kmqvbu7bngaeVXaRrPx
AVNFcsmAxLhAk4LDYmvofe9p5sIu4d1FXTL0sNVe8DwUcp2wtIRBV++sFv0r4wJ3WQv5K4u3eOFQ
UDBcOaaxqqhaJSxpHuEDfTNB/I5ml9Mi2N+zF+kP+JjWsRaUtXkMFIjwVta1sZqDGbbfFqyXPbkZ
EEHtfLDMOf6QaNyMy9cESm+jojoLby9BpoLqD6uPgAQv+Wx+j1lXf8oJMJXVFc6pMFnNOSKVKd3R
wjNf0lyDgvTtnzyX9ilrJ/tUGtramrn+iY0YKtLo71UX/ldCA4KU2f2akbg5cySpYLJxCOaMeUMb
UylGGrxDsLxK+kCtYaOVqa5MgrNNalIDVvrmXjgGhZQIRyjL9caI1D0EybL6/y8FRXLrrpkwxYg3
AB/XAgUFQurECjhVBHc6914zYF5HVQ1KuxIn4o9HacTEHhTWwwQff80JmAy5vQl6+yFUYx0YCYUt
jd+zmpyrVS6tgDIAnVRbT1n9IitGUgsthJjBkNpEK+mkjn31j8nKuwUSbkPoIMKKf81JyV+nevav
Zp09N5EBJ8IhIceaeiDIbZyM1jx2Jdv7dGEYTCCi2ii1IHbhlHLT5rem7sQOziGClazLd4ILcLLs
tcjr914lz7Jp0oPrTl+FReSslqAYITiFu3H4hoc5ce8Y1NynFBVEsr1I+5aE8uFF/j2IO9A4qKO0
WGdNe41ySM7YQvEqrWiT4fyZ/Ju1ePApXCpTfGMmPDmcuzkcfqsGuhm8jJ2YTcAAg/E7KTLRANap
sMJiGA6zv20sek5s4nuaJj9bSORcfqEx+dc3rR8jovgtcYuAm638k8QJRwglvksfrWUomY4Uwbvq
goPjG0fKDtKzKqTimU86yt3bYzKV5CeB7tkck/oUw1NDfjM9a/wOG13E3o5aDCFpFO+Ec33unfi5
wakedhbfAj3X+OXYUpTuT5UuVgiM2rteNG91MD9bYClWDMNYZw12JWn/VoX9Dwg3VhHIJ2vfRoHz
7HWVxq+dxCokkJm7+Gggjq5ifrzIH66egvghc/msff8UVvJmqb1rbWt/PBMoG1cWNfFtmNICDMQY
E32Pr0HdappaupwGWPi+EkM5Z3cn2CQhcX/7LWF7BnI4WCQFOhmx9OXHWST0yumJ4gEmhB9VPr9r
sYisDePT0vKXYtGXGHNY50Q3jJpPVFo33CDBc9jaD3M5ppZzD30tAMQRMIFNg+kc+PVnqIwrpIb3
IEVT40BqI0MFz7bo3jV5zW0e6JVogWcxsj8NxncwNHvMksVa4QA7NL44t4BQoh7mCvPVCQd1GPHy
i9lktv7A48MBwqjo5xuDV080jyBKD5INRFbQSw1cvi6NTeZnlyDhRB6TUYDd0LGlAdUKcWwKmNu4
koM9mR4YrB6VxhPGOgczsrR40mVqParx3LPF6ur4ES32bDpVw+7Z9gcaL01m/BVjwawEOENCWBU4
XexnLzTe0aXEacyiWwLTE24K4oKr7K23hCQL3MosEEYT/VMDg05pcEO7bORTF8iL2ft00eb+rxuT
lCr9H4z/8dXs61WUKpJOjFLKnHe8oG5y6e6lMPRADeTJOVH4wgmiWUJ8ZcbkLAX63Q3vIpkHOPL9
l2kwGndOjh084CD/wj3cYRk4F6JX6PvOoSlFvw56ClO1Kg/GVOB2Co0/UfPWdfa99dXiR6fogfse
5Qjd1QQGSlVuzrYj87LvlrVqK3PnSG4D/AA6IWzy+u4mtsVoNzn3U3p1pK/3eIBvbeHQ28GK1nF5
ZvZwdhNGW5L6wETrYN+76dkMgGnAu+Y+zLUHRQ5ypS8cf++5An0swFdYMBKPMNufcsHRGevtocuY
CwX5kSLtzxrSThJ8TaY9EdJ1yTh45q+nfwGcMEv6f3M13rtANl+mxjcTlNA3uFZP1FTQLZHSckXm
NiwufX2jML7aB970ALlVsfFzv00bcbwQgCET98Xryxe/Kj/zLKYuaSnQY9rCQ8HUCvDQ5NNZXEks
GJIbN6PRpclcyIU2ql8QQBvu03blQOLClogMwCIzbKfYJucXefaKKi5KmjXGtKSbdwG1T6zo8h45
MANS4L5NhxAyFM56DLnNQiALe0qCzAzLgNN0pE67cUeOTq3qIF0SoCEpGWQZs+Vb74KTrTpOpQ1Y
KQmGf+1m87ErcrlTnWGcda0LMG7tRVsLKTMLPIgV+s0pMSg51VIojoNs302otnZhcmIN5LbtymnD
U/mlQm8vvAChlGNrmGH8j+w4v+ZW8kk7VAnlY/hVPWSZDsIXp3CI8/DuefYB5c4EspMK7+Pohx9z
ZoK1qav7kC2NiC0ONJ0XG8IbVDx3NfRwNzqBYUPBJk0fNT41aATLTdXLlwEfoM+M31X1IrFqQH3T
Vo9k/yzkMR13xRMAC2aRtIa2mdHhNKsOafhM/CHbz7L96QfKE9rO+grd4ZumGInm0WJhsVH+EF0c
o/3GTf9EZvoiUudv0nkjtTNMxExcfmNkilOcqR0YvUfY1xA1nIeSoDony8X3WGM29+5T7284D3UA
aHOIKDnJqfmzhyy4K7FedLV6ANaGba45Vw/Jh+fSneWW9XtONHPlE4VpUPhOTp2/ZjWZbK+at0mn
//D5eitTFSDol98YC5ykYbof1RITqiG6l7j4KQhnpLVByjpkloT1MM0nqtFoHnuy6bBfKTZpl07R
YaVM64YVOeNzr49D7ZPhrNQ5o29tH4rpK0567H2mggTBaldRwFriw6NaXJ1ju4Fm9I5Jmmxr/Ucm
KMblSJH3haKe5pIArVuNNGatB5sznLUgVDAxbHXj/vP9fu+IdID8yW1BUJTvUPufYx5Q0BQswom4
yqFt9zWkhynx3knNhgdPLw2NsMrw1oYXWxjsow3OuJEHdDiufM6QOA+jDBT56BlfVumVGwdtft05
Fdz8+IXuxIiyO/0fxpG/ReE8Ol+g8cEfgXLYBunbmFBmjuwtWJ2ry+jnvLO5QVaCdyoLUb2Q6/s8
ICekNpnRfw85DkdJby8pNAIgXlBsSxMBwCL+ynubsVVEKitN9RZa+Lw1e49TtUtUHNtkua3a/j4H
6UttETBuUgJiNHUa66bD1jBUoHaImxAUxdlG4W54oaKBbxb9oeaLppjINgv2ngPXdMFVuR6MaD7U
fIJWWE+HVmK3HzCf4L8a5Loz45euRML6I4o+u7gZM/zK4Ed3Pfuva08PMK2wgFtrk9OnsxKSsRLa
H6MpKDQFyBaY17CJ/RhgDI2Wq06GktPTQlj3wH2GScOLEjZIEg9nZ1qqzLpki+nuv7gJT3ZNsZeg
4YL02s2zChKo8c2uB28PEGb5FgrraP2GhXXF0c79aw7WcxXKGr2t5B+pd17Dwu50LH+DpTGfj8v8
s07ie5tLBEAcGEX5rLoU50rRvsxFce3ge/CMFHs0//aYM9Nvr34IX683PpzG+YjmqiXFrrYGQKZS
zflWiIFK2BnwEOcCymN1fSeVFmyMXp1z6u63GicgeCDVi3W2U7kBwwHwAi5lOqmJUkW4EEX81kcN
ayNg/Xx8L+i53LFufE5nT2Y/sjGmFZPyfOObgha6AESCDqMN8BKNg45zJWF+7D0BcDIP4gXA/xch
rnVRQg8g/Mirm/NBx83ijQ5NekVNbJCvljmKZBtzdkxbwSrpoc0JQYRAm9WEUFg56wJRsuTliDkC
gZsnFi/+Ux1IIGN++hLLbsti+mV2VJ71PbO8iJFb3QXXuRju2dR/O574oK3uy0OlZ2je3Xu1nWs2
ji76Ki0wVD6M5ZOEsRmGFEbDTko3Wa6/pVsdMEeCkzMF5uZePZxkZFOZv1ou1ChrVK9VnpLShB7T
VLAUrVx/lX4BHil1X8Cinoy++MkH9Vr7RYBl62QYkdh0KY/uhAUtDtHcjfY8DMMIggxJo0Bg83Pe
06RUuSwx7U3e4ho0lxMUBMOQ/e/SKt0OzXGCnsS5Io9P/dCVmyoLzoYYSV8z1V9p173HpDtZmORb
IjEIUUu6KgaueI72b0JYIdzubfKl0gFhBsNXPkIm9P8KtqWEApJsUwHX0QkLjayN/yrLE3tbCu4q
2e9cB/txGhk3m8ImlkoW+5AxHQWjxXEO1Stltmwq0/ZHjAhpUAY2KsN2TdTF22cTvHlH78Oqemes
2W971MW8teYN4SQAC5KAEK+7bOeW4o8xzBFT8F9rKH+l7c674bVTntzT2wKdplUHq8cL3FtagHiM
n9p5z9rN9Cp+ioZh3gc+GXmH2m2aQdapphcU/NgOqkK5TqV9wQ7vrRbD41DVf0Wm/pY6wB8dxO82
z0bGvYw+y8a7zeg1c8TNdIZmrUobVwUvn8BnUeTQmEQ2KFQMvXXwn9tlNxk7HPQgiKwa42nAduA7
8R5O/HRDDSS7ied4m/vJDkP2kZxjwgSJmT7AJrkrmBzPWdAeDK98ERJA2jK22sBpfJU9gUljdr9p
sgl3U5nduhrPkjWbXxNe802P8cPDIMm59ytn2t9PRbXyrOUIObqnqLP+KpSoa4FLcnDCkVEhGEO6
XEz8L34XudiuzJEqsvSKMQ4Ge5dSdzFRM6UX53KsQMvZ1FlKZjwqsB9W2b4rq0YJZ/wNQ+WTwNOt
7Cf+XdCmLRoWgLlslyKbgN7bWD1lVu9znZtyT5K/9CgyDNXyADR5us+pB+CUg+CErk4ohLYVRbDR
ImnmTJZYD4pSN7ZeWKiZXnuY412fZgncs/bdCOd/QaKcTZPTmwLra+s2w7eLs42pL5KDbopDXC6l
2UNGJ8JgDvsxcN4iw2QXA+BrqPQtiTRgxMqiaz20X6znuOI9gnX8Ow+ofW/7i5aYy3FjYLrRl15x
CsmHkA171+7huvIMTfP41y3UY7ACtR2MZ4674JGLQTHtbPNNZ7vbBhISnyrJbhnG0PQ8CIQ9vCJr
EeObJL+hBz6moTc5xLbXUpHmgtKDRbRdErn1acIRSRCr4ogSm69JdJkDyQQI4BQmNonigCluHajw
P5EUl1HV9MOwJdlx2GA8+1zm6d1VDeEO4Yy8W260T1aYAThnyfio4XisqsE8z94w7AboeutsDKat
400GMVV9DGIeOD/yEw5K6dbrqumpXLq4D0EojXW1kNVLe+5ueO2vXmUuLOCaIb+unV3R2f/N1SRO
Yc8kJTAtAahNHpimb8nvmfsqCxlEEu0mlfKA3KnOCo/P2jIBAMeZz4YEOPWA5oX3x2FrQLSzJZNB
bC8/sO+O9m1n4y6OP6k9bCC602nB/G0p7xEDBQoz6wyq2UtLyDoDgkT3TdhjDiKK7zDp45yu1NHy
2j+9ZFmKg+aU+fJv20gwW52PLp3/VoQkyFxDAnHdGq+Few269lfkFdDeIdrnwjwWhEtQXl13b9X1
phm5S6ZkuFYloZUp6e+9MXtAiQ3rkPWESKyue8pF4CAIcz5mNTE2xGaBGfvWpm01dg2r2tZ8Avhk
b7EJnHweeHLAiHqrolHH3kP/bbHwbxADyf1MXMvZxLDYDlChkwzHBUYB+FzxKqos3g6iRd0IT+7k
XmJmdXUw4FxHdNvqtKJHfPnFG8ZjYHn6KGPvv16XOJQxV9GqNx8GyD1nDresJ5lJT9bsfBRJzBxb
sKrMYcMTPItLE3sDiKHwNXDzX4GUjJkyeyudP+7A7musTGcXuoz2M9DVp8piZzhl8RrqFe2vVvoT
TtWuBhN0CClR2VkzDqpZymzrVq7c4zHjZ50ZDJkBTzbVuDFBNnjzTF6aTTKNOzMcPjqg6ViR0+RY
pJL+nqzBCdB6d9GLadfH/j+DVPjWsDBGTDr2cMOm32VNos2QBUIT5HqgW9V5GrDJuco19w0ujgAs
7zakuXpD7rx/1bo8/WZ9zhrO75JUHqywaH1XbrlV1ZstOwi0LgdIzvZfyTD9YntHgEvJWRmccW+C
IjQOQCU3XpRSy2Z5f8Iu/Zk14fs8t77oc9mohCLV1GTVjfpVAjvvWMbUNcLANd2XHJPnBnjbvAkL
ezeFkbf14Me61r6i25wAuf6rnOo7MZbmjxpX+ixO3eA8jSG5FAxe3hbPOB0z3pLmcsRXntKZK/Jz
Qc/cyXOng2VEDUlLu98mwyw4gDrNtlMYXlrvw4eFsRUFXLEBI0Q8w8vDVFBiEg4ghRunUQdiK+fu
oWJmMImBhbnE/fHZQpLZG55Bbn/maWvkxW9xRFszxkQRZT8ibF5Qg/GjQKuHv958hWaJxeqShIAQ
EmlDtEzecL0++ijEQFbTLKELBMKC08ra4C3ZRWa5aYxrPBAZ5tPm4A3BQjhVv9cOAxpPOrfR5u8c
ovJh9iztI7y75YNqedlw+H73xv6ch4A9+EPJSpgWlQqeVa1LDZebAMFb3QGscxs22ySm12okwwF0
t6YpcsUGj7BmR966UDZ4TZmLNc95tx9bH6Ri9SMtPHmVk0G/iXoQjMFLHgifI37wRoFudhnm89z6
EG/C7qWy0g+cBeillkfr+NieYhwlMlmq5O3oNXez9cTK1VlZzxlZneEOrBkfnUQ1JSgrkC5jKa6B
f7Q6Dq0h/SxNWJwrxX4xyLHRG0n+RdHfTxPjeM1obcQKhJdqCufXGeIwqdxMQTSgTyDMTzO5p9WQ
fIVAjnMqOUAjxu++C66KrgbG6zh9Z8U4Fk8FG6+xJTxoQuLgULKZ64zGVMlRYTNawLNzqIpMQLDH
U/oFzB3NWDV0P1XDfjDKfRGTGab4bV6PdfZUyerHzgk1jESbeJMl+0l65kFGRbOudAAPE1b5KZrm
/JRqh+35PAFsApF8npm+t3gXFRXMu3C49iodmH2WB9eCB8vx6tVO+0PQ5cvIC2ViCH+FINLb2FzQ
rBMfudlzbh/p5TUDg7lbaidU/nWklLW164bY2AXc4S7waUEIJzGQ7EfxwcaVWJkHsrB0Oc6iP/bM
+jVuFSaqSq4rq3JvXUX+XkzOAUzjGrHb3mX5HO9D0+ZnJFQIXxTd1bc8soTDUZXiI9bps3fqAu6c
3DYvqTzxBiHcW55CtKTXsK3JWyaEMbqxepIWDUhBduEz29UVLgEzitEBe2j5ErO9oTVUdcTqcOq/
8n4+mIGb8hFhOLKTdweXNC6z/dDTCOfTRQJek5b3NDOfulZIXNL+O09u9Oq2AipcN5M/I4wUwiXD
EG29ZUzn1oGvvxsLJ0/2HlJJtDWVT38NKdA+ldfe9779pdYi2Ug53jM3/cYdBRuu+g0B7a0aMb5a
pX8aGvg3eCbZhkN5AOeXr8eEl23mEKkOIiJJUYQ7GjfYQDWFozznkBFhxKk+HOxIInTiRsdcz1ws
JgJg22LtiumjDaJfL3c/4NBcnLhQzL7nErCZWNi/G+2GPV0ldIdCZjWn9i9yxvDUlLN1yNnQm/wA
d82mEwpAhzc6VJBiAJ1L3zw46lnYMWpUYv6OozzUszGvjaDmvRAPj6rxy4PZ1s8LQBYDZHQVk5ke
IsffUCXMqcycLm1QHIvADNd5zdy8UTNtoKO1J6/IEYB1g2qf1L+xXILqzIIRst3/O8T4wwj+8OrO
pam/wqbfJWKsj4aGGgbUeFdnjrNxrflJ1Tg6m4bTTsK2NcKKUeFiAZnBQtBlguH3yJuT91xLyGrt
olofwgpx0m60fS6879zF/wL5YSdxJZyayt1qSphO9JSAS6FvaUyeFgk18xpvn9CecMa2BRGQOshx
bsSZMYxkxV65A+6GsAzDVyLG2IZMK/mjUYlK07r6cYx4iLHShYANGKm8l776SK2eDb0+jvPwiogH
pH9oTonxIeHmVSl9TfZvRDdosxz88xTI/hLdLsRTUMjTiBneaOw7l/rv0hpN9Rdp6x56TeWnmPwr
H9SH2+1zP/6eaAJb59gZ2HNw1vOpBFXWoHZGOWKjhrB4xvfD/+wYQlq6/+sj2rUGjwBIvL0/28ZG
NL7GmJ6CXRkH0CFjtq1cRHc8lfS/21Da4rZlR2/gC03c6YdG14rixJFM/wtoIAc5HlJEZghuWLTn
oJqa3TC4hFJN8+HV6T2tOQrm7N53ptHT6htk0cYVHEQLbRtbUl3R1iJsMmeYtBngrzMfaUnaY4BT
DjtKPb7Fmon77O2Xh28BF1LgcAqICGEkOMx+uJ9ad5f00ylkv89zPKl2IPbKhMoCBDQ08x1yc4Ev
BNmEhPSwsrOGF78B5r8L3+eMXYVvTiTNNe+8XPWMFMxlbGX2erd9HZwR2zAPRuvoEdN5Y6xNwG6A
htlRmm7zVYbRw0Fyyenkas3D8nbIZ/3SuVyZNHM/fZ8dIcyaH2KfoCNiUjixRyFeYlKj7hEUvRoY
pENY/NQ3bbhShyJIGOFaU3D2sm6XsTUx2fWw99cvGc0Qnsntbw3DK9vYfFVlhCO7dW0JTI+VzhkC
A8bS078miPZSwdGe7SUWPydvYQeKMR3qh7LkhuDrzYZ/Q5XDe8RZWPfgR0i5AqYncDMCMiFjvW+1
+yZH/pqeJP3otrsuIFBTZnsWYmMzAfHfQLQ56IHxv+cM3JjRj+yL99gVv/Vo/BcvajntC/JcUGXF
ZjpuLsWc1SsqGnApFQp3rompNvkfe+etHLmydtl3uT5uAMhEImFcp7RgFbV0EFQNrTWe/l/oEyP+
iRhj/HEY7NOH7CILSHxi77Wni9fRx3KiofkB2lDlxi0ygWY7OC8YKI41kPCwM3kbtPhxfY9WUOHI
Z1oduAxRLNC1MnRegvfcnXZRBYDdK/Zc28uOQxgb3TflXWy1wJ9TD4GWBym+tpp7Uc57q7RJWXA4
dmvDvwnIJJitkB5yZgPb0eyvkN8ywpy3jl1tESsxMR6C4mDS+Tn07CtHnaX8tN3yfSyh4ScGw5uk
31de+JrFSJuESSZg7Lz0fYaomToRCjiV+5lVykccWNs8FC8x78IYSRo8xpFrWj/ucDJoWRwyhMDB
n1HfDQFt+dA5eCCs8Anb7tbqekkp3Vd7V6CVGydERya5mEl133TmqTNMf9dr5g/CCNtbD8ln6Fuc
eMiGBmaCR+WwGOgI527J4TIrM7zMOfbT3u0kZRXNo9V0em8JBouRGuJTktbceAzqW47XVOTcOUnD
0N2V1hqcVHSn6wiJABUIrGpKzaURzVA2b3Sl9V3RCJtBFn4Nl67dLcmzbp26AE5lrgvpfgqsbb/I
F3e8xRW6V679KRk/dSuKvR1BcxOi2ss+xoi/bDlc9j/7oUrkyc6Gh9EysFkVzbQqiChHNDLdpHHN
fAOPEB2ignUUoR93sfN/2VP0IKeK8TQh71SsnDIeXoSGtWLMjtdLbpe6GlHr7xgiAFE8Rq0Yi1mV
ETSWA4FFpaUXqWL7HAXywzEi6AbpKRuSQzhBepWty7JFYMblIQvK7t1kHc5+nmWFTI/T4CMesDCd
dPQvlAlo+SsWVQyA/cfSpion+c87lrwvjSSeg3NmN/l5f0oU6gpfwh81l0/SQW6WjQCggvF5rHWM
lZF+FffvvbkshHgTD+7MPKpMw+5URjCkPSj9oqRMUlFQnRqKPldF+3qiPL4STf+SG1FB9gmG/VML
AZncWENuCZe7bXPyD9nP4m6WX5VrfCt/iYIsnBe4XsjUY1RlmKUyS+mrNbGd6gKCgqYE1W/1BIiE
M03xY3o6Z/Ae+/EeEOx9hTCBHGYRcYnDkA8KWN5qPtc2suS6AAjnFOxcDMf9U0raP13irydpTvX2
sY5CRhy67fdRH98FPiu1IcMNKR1xpZGFxYMWDEkpQmUU52+lJu6p9QxCacoxR96C9IZnPHKo+JhN
7Mny4o/tUqpOYolK6/XFnElhtrDJw1ewVySU3XXy2wxp7ECPgnUt2R35LbGTlGQ92bVZVQA1YVfO
GJOQ8VujZCAo5xvpj49Jy1ZlzOKbVsp0W1h35YxpnEBvoNyO+WJoM9qNBKVE4/DsBf12NMLrOKqb
WTj5jlUQWrT4UU8hAks8LFtVIW+ICsm0veNhxkw9WdNDxBFCNaNmMJcnSb56Ni2UJHhLCLrX4jOA
YsCvJ8ZZ5vVyMw4o4aAP8CjKao+zGaJKCTIhx1tGXo9F6qONEGZCkB/NZbJhGIOygyUbvP29aY7D
ygpYEhKfG6+E4+MbyuXBwa2yn2332g+0BW5hRUfsrMOpFvJeG8i+Ol9cPCS0j04tHZJoynFTRjVK
vaEvd027rPbdkq2x8pnxJuzsDRndtqpxzhUyychGpCN9KHAizZr7WRTbeA5irFTE/FojBExGLMzY
3PyraWYJb6nUNzHHxX1YDOAoRuOuqce3XmPCswxwbR0nJQoC+0yGiXUzzSHyfB+xRjgz1gbtwsSN
AG2tCHgg/8hnIRA1+d6daqS3yHXfCQJB1lAXDcKmQB1C11PsmGZ8EU11tEAXZRu3C/8MAbnFOYiI
VS6BVU2ldVNGsXie+hSAGgZ5hlriOJPYcjNFubP2I3gg6dxcRTHq+6oUD+EwdS8WLG1bVfJVCHVa
0iIuRux9GjGOD2o52JS1NleW8hHBQe5e50WPv9fK/kQmMREFxthu6tj9YapZzRJWetQQmLxPmR2O
rptuUGDYz85kvQxVao3rnIhB5MShQ8rCmB4ZMzOpbA+eIBkvMBhtK78NL3FQU3MG4dZxjfI9hKZs
LElN7B7kQfb9XT0AGZZozQ1IIYhjkTkbtX+TVwTOJE1TfRWU3RS3VuubtxIqxP2oFHSOoRn6FeU4
ywZJgliFOwP6iMFbYhXUSq7BCJojgz08UxCCclrys8wwv8sHmwM9y/NzP4uzPSXqELe+XluJvCt1
oR9M6TfXKJZbO7ctFqsRM3aRN6cyRCo8YKU5ibT4bJFb3edoIXB4VrcIYL+tlCKZ+pA+XNvVbcTz
h5Djst8AXsMmRQwEM9TgiBHP27QICI5O7351hhvchQAFQQXn5q5BkXgDDIiA6tBiQMSHRdk71TGB
L2Gypo/3rsnfHyv1WNA3eHC38Abti+qF3nrZ4II5xSo4Mg94TJoeJP24iIpBjcnpUdnDN6JsdKZV
9OLXnXEtowKM5AyIhmSL6+BhhFN2Vlxtk6foVDxoBceo7Sk1ouiA6QJnUdEeclnLq1jAQDIqX03R
ZvvU7+TVsHM0sG35atXOY1tQNgmjeZiDENqezXxTRxCrU7RPr3Yj7sepvTGquD6MqZHdzTXBWJrM
z3AULEh5p8oBw8Eca3evNJYcx/9l8vDbTolBCqIJCwWl7HZUeO7JBZwf0O49UK9NzxJwEvim0ApO
QnvOOZtNTgcTmUTLivjkwMZlKsQARza6vs1ceOXUJdFXUNe3YR5sBBqM1zjApZJM8fziRNw+ftjE
j5EPNIiJiXebd6az62V91Sobzq7OqUrduv4wvfbQe3P3Oznk1zkul2WeXtus75+QyTprZRCjI+k6
yJvybv1hcO9JqSWhpbr/+4dOoMPTWt0WXvYUNkn/yIHfPzYCcxq8reMANkYXyYSs8n98sGLqkjg9
JUk/gPwKk9sARc4BV9rIJglQkd0HF4dXfQxN7ru/N58jo53IpTyjChZXw4Md/M+90rjVMecMwNSo
4PhMseuSlssqLYumOzsoCOsMidTEyBlsWhYOuO5TdNDbEnsdgLvFR5A75Q3Jr5t0hOXDwzLzYLD9
H58yQz7HRaN4vSWjBb1qR7YvnqnfZ4OeNBYjD8OYOtlVaffQ1cC1i8e+N2BaqvmYxhki0S6/DTSC
2gyhrI6kvTHi4S5uwPIRHoGndf72qEttpJVkUxCS5agKfSb74QyFvDEz8ZP66M8sDGQePiGgv6bM
uuHKbkSu7wmSZsjFj4gkL0PbHgNqNyPqtn7gv4EyWgYxzZafrF3FedUeiFXllEmgowbSRwDqfg0o
Ibkyoa6IABtVCyIwNAHE5aAe2Bdw1pK9ksOPcCSqdXQ04Y49M70BTtw0Vk8sTTlAkmjRdX2GzoNN
J36OeuO505jZX7Bx7HqaPNNoX92Aoh+orVdeTQ9ii859SXf0h+Ci4DXPGWwWYsulkR38JkQO3S7z
xdqPnuW46G3R7dqu3Zx5qIKtC7ID81TuE7AiuhvY3HbT/u9X6AA352Kyy09//0xq97wvnOQAaW1p
IMiWWwlr8DcMxZwTzgdUUy6gm5CR+pwUiFBarDlOAnqxaQuOUc2AUyqeG441bv7XX/z97J8Pf/Xt
BIkqyBDHOYOuJslUO8LPNJk/OM1EiRq61envZ9ZEaGFY9lybuGxPXcUYx0AlQcLH8imHEdPDDyz/
0ZUEaSCTbHgGJ9J7NdV7Kufy2Pfdn412JC1hqEV+opLITzbLk31c2fsBJvxhhnhXOuxOIiJkRwN7
f0JlNdFpITg5dKJ7TBVV4siIkF9GQihaeS6CrEP1Xu1rg5TINMEkwWp3ZTiswLDtVx0WHviX/g49
1F4sAIXkGAT9YyIB9Cxfx3R6ny3Qxbic3y17AH/LhmlskPoEJv1TmL5A+mLDgMDZJZdsV/UTkLTJ
7klMQXMgCGwpi/LgNh4z2iJmKpb9kLzw2Fv6V6JsSHzEVHPBBiuIiwhyV3JhgWQdm1h91Kq7T5ua
ySAXck6jy/gLIAs2TmLe5qVT/czT8YSXGxv8o88DETlve5Zmj6B2bv9k43wZ6nXFJhv2iZVsWiIo
8rGcVlxraEZ8Ak41+wajnRFNzS8T6Si7cJY7u6NkLZIHe4Hiz0qiD3rLkRsP5sgKt1IUX7R3buZ8
/PXsKEiPecS5TCxnSLqhM4e3FtPE/ZAQ6Fh0V5Sq3djVG1LhnJ0ZkSNuvzL+HVZApC+6sNDdmS+h
aH8x3t8OabPDHoFAMLQ+wMpyNLHdddz+Dsrmo6UWI2dQnOLU/YaReXRD3AEkYSEbw7XL3nU1o7kX
QAcL50a81XAt+mbaImfpVih9ScSd+/fKGB9Yb745YY2zNyZmM8B2QYUeXHIXADTByAVTRr5rmIWw
nJEf6fhod3cO+bPALohhylC+YNSgEzxpnT6wN7+nfWZalTgfUuHDCXZm2O3chY3jmARwpfMrv/WL
m0HUgs8YeWvzoeCBi7KmK5s3V5Z7ehHqBgPodA5u1wDVGnkMAAr23UF6l8DTthBOZxMthB+X57c5
YcA9xPj7BigGWhikVpjpDQY47F8xWepC/SI7uDN6evsoOy5u8/USt2ct5UTxRqbhNp32INr6lZzQ
twh327DayVM+9C1bMJjOHHAm2qUBNe/gDHey6p/Aq0Iv8MuvUYmWdEQGlXl8bibA0ZFXi40TGbe+
f2Omgb/B1EFKItAjlqzIJE2DzV5PJ4NoiucBoVx/hrJkchM/VwMz96gG2lywD4Pl/eNxYhUDdNiG
0rEgVgNnq3mDW3HUbNOheLi63/smnhtj9k48sVmS2A3L/Z+e7e0tXf3XNJOIhfS/APWFo55Thw7T
ZmxQVtfcQYWrcnKZG2MASNjWD1jUoelPI2kXPLRXcbykFkYlLZdFTpvjiItjeNcOvwGbYqb1VVWc
QAkOq6AgxSPoOroJFDZad5gTdM05/AicDwZMVbBErtOjr+9713qJIwzUIVMA4px62goVoNyW46Hu
CV4eCnT74Xyn+/QwTTU+YIKPUG0amyQGKsM+4dYtomfoVbi7fuYZpVdY8gCE9fUSFN9Vql+dfhwP
aF3ItUq13DXLA8sI0huoiIPpXUyVPJcpr88HrbcKRwiDCqZM6upf3/LgKLS7qiOfCEkgczQHpj5+
nWjw9l4ASd31IubNS0EFCoupQb74WW/5Tl+p1p+2ld2yzL9XQ/dTH0GrUEknty3JPStWKWjvyEv3
nU+KNI5zvzo6yfQmOVD13G3mKeLlgKYzk+m9nXZhZc5bCIQe3hOuciXY01pER20q872s+Y6qqcW+
cs6lHXJ5js532ehLv2CYHLwwuSJfWQYfU09mctYOp1GgSKmzj4r40GlaEBCTIv3TevH77HY5Ao0Z
D2lhP4xsJ93YxNL7V7ZevmWiPOGivlMDotWG0meYjU8jOXuOejI9/Wo1JVI7zdCHKsyaPogow29a
do9dhqw4wZHARHqGwewSgSZafRERTZBqf5NWXVqs9nCLCPUl4q69swqW33ne3wSqv6gOF0PmfLf4
2JrauuboUM2s6HmaeLsyVnu3SgC+i+AB/8t+7qLnJa3A7AQInmMGY2aIbvid3zlZeeCuuKma5m1Y
WDOxeTOSIsqG4Luj6ls0abnDtpIq1F6XJsJ5rB9mVNCuutBEpql5FNr4FQMFe2e/+PO7GeRHv81B
5ZvbpB0gwLYQDVKFoYQ9DdmGkAeeBqe3uXe5YpC+4PNADl705b4p3W/b8Z7miAsw0WDyGvwBjXcb
h9WJ/fuPEnOwngM4AEbf3nuhyeZi4Srms/UTS/Y7RDLh1zaEdZJmlhwnpAlRGG5MEl6PdaxriiAX
16cWARo3lV2b2Bj3BXOprT2kDGmEXZ1GpE//fAiWP4ZT/8Ae4xED/zLsz1uCr6gazQ5DX6XR+rQ5
ZNy/BdK4FFLIgDir/37q4Dkb2WvvEpQZbjj2myBuAS/ChmGf5EXlSS4fIh+zOdl+mNkF0sKqOg8s
ibivsSVIUu9WudnRPiBYPf39kNrIUVreK9Z6lIZJ5FO0NADkJu2fcEqiepJopgBxrvmkOv39YNro
xJKGZGMaqtusNK4DjhJuJVKOk+KtbnpykbBSVJXYg64+ebb6LufRPrRmDR+wduSm7hmBw1zemIVA
q2gDlmmN+3bZcwV++NRZkm47oxUMqzdtohmkuAOC7IjvGaMsVeabyNpHT1AVkDZhPLCZIZQ6YbTm
T8Qshb0ngMHFix4OT5GNY+vNSDlOmwBxLxx9293BJHjFCs9skdOIVLfbhtEVM8jwREoYtYwaHkoQ
XBSz4GDLGz3M5LQusbxaPNtdVNybGmt0zrM9xovvGTMzbvkyz0wH43EI164bHVXqEZgE7yQOb3zi
eNkw6c8Akc4OtQxiXHgbVHez9OoNTx6+BvK5aWdH5YmbcWZcLemZOWrP46AvTuM9EaCX3TTAL6Yh
pnrQ3Tn2jd8msAkL+LFQFoPnP4ayx56/DrHsEWzNo4NotLCVFzVM35awXhjo/jhUR243IE2p5B7D
8t4wDnVE1jwZXI9zLmjdRHwY7XBiwgR0GCougbsC5yASJJ8hZzjW3s4Y27eJ5oq3mpOQh9BWppgh
6zE6YgXztrWNK4SfpcOXk7VBdQjDnIxX9oVZM7L+q/dwldlPjVyUvsFojpN1QzqovZ6EeVMW6grV
H5FIhxk2t9M/jZW/ugUdF48UON9eE3CBcbiQ+TKOlOKqG5ILuKYnNT04Lu+ISTXQaeDEVlOxoHuR
c9VgwJBQDE3Bt6Kgd3NCr3o5fKsUsdEoY/TTbkOUtKM3fV8cjTiMTlgcCIhPKQWN/uB0DoOcYUCK
DEEKejH77E031o9DexN7UfZcj+O+ssQLxFZs7WwFo8vg5Oxy+QdkEnx1E+0gMKsOICOyVCvKNj2G
GB7tCMZIfHcCYrMYOyFpRzxkocspSs0+ENsac6i1qFDFtHW/KqNUoFboH4tUUmKyvZmDWl0TUtz9
gWrdAeo/4VZC20O6qWJDi/rM3Bo167cznvBFVIF2xmL0VRn4MKoIMHVBcFUZy6vT/FhR9zALE0l7
2n52Nf2DUXGn96a3tYTzEEjx7MT8c0zxErfCY9zKG89xH1vcJPs2xzTYtj/soJ/UEspl27ykgNSv
PhZfEzGYcayu/kzxg/A60AkLGMnCTUJgrj4rRkcrXOEfY0Zf5qf3QHv3as43icP/WHYAWQYnfZlB
I2LZt1leciU6VGrhhMBXWsFAMqmEZo0VJx0rpnNFsc8tGiNs96fZMPKNW2Y064N5FIRR+r43PU1G
au204V+KaXjEGf4QZ6AEq/qnNawENzYFwdzzmjuYi+CNsFt0b8AzEDN49m/Xh4wRDfaYls07xnar
2Vt5cs1FQOj7UDz5Ufg6Dm5M5F5/x9igPjhg1hqnwv1pCGAGI0EvjGeuMryt24Q6zSY0fSrzD5TV
H5NmCyMcXkJZgQHslmJ9GWUR9WNttE0BEs9Tg4WE+WbDL3ruSjIpsghkXMLvR1gC5yRlbs0yD0WE
sS8ycjpsZxxQxhvXSNcbNeNuQXElz3LSBmF7xBIYIQ9pl2h3wbaA8BIgEo7T82vW+dZMWAfLjqkG
MgSz+ISF9tbPtOq1NeCfFemFg5eAgiijYh18cQKqno80jSEFiKgwRcWC7lQ68l0bzRGUJ/LjnmW3
Nm0QhuB5N7FJThIDtlsjexn6xmNeR6uaIAh32vEeNDGZA3YETihi5TYQ3lhMsCyQaP22dXemYq/W
/z90DdNSy8Vd/v7nX98FVUc9PfwG0X+PULNd8tD+76lrj7/1V/RJytrf73X8+c+//n7BP6Frtvi3
abqmhwTMUhYiGfLT/glds/S/taXJOyMrw7VQp8r/Gboml6Q2y5aelmyQbcskw42dbBv+51/S/rct
lE3Zy7ODv1bq/yV0TRCs9t9D12xegonzjuw1zzR5Lcvf/2+ha13b4T7wEam73gUIFNHyHQhIrS3i
smB2t2l4pu7mblmorGWLQzDmKcDCq5+7GWS9MYHOGeEesbYiHgWVXFkv0mCA4rhLlxxRNBSLGqFo
wMhE6lVPccIEPMgPSlu3oFBprKMHleBC9260p/aV3Y/HqDzkLeg42xMJHE88XqS+POIIY8ydp4c8
Qw07t8iumram/WTUEiYf85gSozwHVG16xG/l/zpt/OyYfYf8KTtkLiEtlLaocnzEZLGeDw59gZmO
Vx+9Grfu9DN0LlOdkh3DaNYPXkbz0LU4ImwSz4m5QL/QJ08ppepWBezy6LgXxA4CD9KRjzpGRqzA
BmgHP0oeuWepoLcUBzBOcueasluwzKRV51hcDX9Z11NnI/HqMIaNMNGsbTJ7+6ihfHAyUDVZ/luU
1W1tuO6BPHDWkKqOthrbku/ES8qLiuBgj+OmK0FX5gNhGYkke1FBuQtoEncDTDr2mtVvnUzG3vIw
rsNMh0p2Ug1wrzJ+9cYXI7KuDRYHbxp+Ev7HVZUmn1BbA3Sk6iOtYDcVC367TdLTzMMSK56NotrH
EAtMbmwxwQzSv+p6IBmYNyhTNX6dWXwMxuPgsIhHzoLxruQZwZ7uoEqPwqRlkur1hPyJ4gs8GbEi
ZKINLByrEd6w10D9zbC6uTVstpYynkyMLSDlTx/+VJs/th3eU9FQw6iIPfDoX1gB7Zf4h8CZLmX/
x7dM4tDDF5QiaAYg3giX5ysz/LzPmWIMVYa8f/40l+V36Nmr0k+Okd8/TvZwLbFXr5avC9J4Pzvz
exz3zGos2us+t65D9KeJ1I1pyA+jNX4GER7gJ6C+xr0SAC1G7csSOTXEyxHuNkYPFl/rMqurFTU4
aADn4kPjaHuZrWDtBB6/vo6HulupT8IqXibpgbVskN/FoGnY3l91NNyoPLjPHX11Lf3mDCHvr53d
RngcmkE+hjWTTAZzi++7P1Z5/yfHAwJ7EPfT7KHG5UeWWfdQmzEK7H5fW+1VCfexttxja/9pg+xL
JdMtVOrnYCQmpW/wJH8qNe3R3kxr4YSvKhzup5EBOnWM0zyA1/zGz7QPcuzycXqRJbv88Fli9+GX
d57y6qGtqIT7m8ynPsvmih82r20wxeqCpfQpUIoBbYffJyBxvUztt6qmmiQb2n53VfllxyW3hmZm
IVrjW+joLWgY+pcE9zXnLnDIB+z9Dy1RjhotsjbrbOTLFryBO9gR/CKq4RPhzRHa1d0STCRqdBKm
s2pV/Un4wTcI4feh5Yr1XbDmHElMG+7Kwj7SzRxKPxArq2XdzMUozO4mzLAIDf2Mqts922byElvs
rxX0pTCdOsapEMgKe3zPKrUZA7abqQ3IDHb/14HCDZk4XRs0gFcP0inqEnqtsaRXl49Riomy6ZCg
RSFa4OEeoSXRx3SZGwqrY+3g0824DFG8j6+1JCndZI7QmcGLmpgap5H4GgkkSxsSDfGhPKH+w1Bb
xBgUNsQSfXdwJQwpL16WXN2eDG3T0XfQZzZmPfM/huj1ZvqEtHEOXrIsQjj4bTyIeZG/MpSCpTQO
t4DRiNdaxjClcsgxcvWHmGl0XRTptHWHoGGXUMfNDi/ghZbp1NjReTD5oVIHjbjfiotfJfeeYvbe
dT+iLgQ8NAlodUKjWWRcBSVZQ0YFwqExjTMBivZWWP2LpdMvkh+WBHXADmZFhHft3o/6K1j+Y+rZ
b41Xvfm2eGVvADqef94U6AHH1rlhM7/vltegUQC5BrdtW3nrqbXuUYadncWHwYkqUJ+kDxWYSdUr
YK7BhxUnIMa5kwqcieQsIAfH8oqhCSdR8z3N8Giyii0hHTNYODz2JUAOUDL5kkIYrpu4ep1mfMJj
M/KT9qsgsp8raXzU86tnXNJ0hHKmLjIRW6NTLO2so1t1TJly9RnhniJvoILLOb8VAFxx0BDu3Mdb
VEnriLmkTqZPrFUWmj95H3Ew26Nh4KlhoT0VzKoYwr2yEivR1Yh0A7DFaQjQcPWTM1EXF3H+k4Sh
t/ILul0kJzfDAKldtuqAZBa+AvNU9ipWDfmFBy7jx9VsMhjAiUO6iPfWt+IPqtFtQwQl2VtotOYM
KU1xX3VU46USL70z3cIhdHb5EquN3P7ej40X3Eywxb3O3Q6BvpvYgcP8sPfzbDGAIdEQZUD0XrXS
2DZKt4QG/WjjCOiIeaUdtSwV83vu3m1sExIfJjzbBIEoqcM0OunYH1kcEDbJbIB/j6BhNrDsgNtK
Q6FoQmCbMr6AUHiMueR3hjXexTlvi9kyOq5xArt9depUPK11XL1FaHOIL3c/bIt9SJ8+j36E1JYh
btHbeqVrSF5pue7iAASf4Khn3LXW0xJZzVNQRpXadhU8WBnos8m+bj8ikTCCZYwbxbwos0Or0tsh
puK9Ln1OH56caxlYZC/NNw1IRI43+jMssM5o7aaFw1QO7bbF4p/Z6tpnBpvF0f7jNiMc8/J1ZFqJ
boyA+1TdGLb7kBuMmOzomwk0kfZEmBKhau0CXEFbKLxfJuKNNd/a26DeA7RS6IOISPcaGSBOCeAe
XVfWNmvNjUjqhwa+2hqjBhFzcX+GnTKStmN9FjhiScEiyxZ4dBskFnqr5YnpPxk9JnpZt6/GmC7T
3ghIajwyGAZqZbCV4MSxMTBnCfN/mBJ9DpttLtgDxWRJxoG5M0zxRj2En6cC4AXUhIElPlRdjwAD
ZsJ+KriemiOXJ163FgVNoI1xdvZ4jntLrTkKeTHgBrioeb0luJ4t9Xce5DOWGxyqxrjBhvYtG/+X
x/5x1NYWRyaurTlFPts312rOGP5hBCF5T44o1Go23GRCMEyyfZfmv66Nc1yTkcq+m2w+CLeMSMka
5hBDmLGue+9ahv2+Maev0OHNhzux/Gus3Y+lX+4pCPqj9q2HCTsT4Sus9HCTEBYCDmBJR5/RBlZz
wZAxrR/buWNjn9bvLbOaNCQRMLqda/9lDLLvgCA70kNXhTc+kYjK/j9NG7JHQ8YndyPmSCZUmDXc
or6nqj6WOWo9ROc/rEe2gHnvmgwT9oK3j0swEMuTMCcxZmWZMXgzoY5TwkaSrABWbDAycp1JwO0p
nv1cfXuhxYAn3Xul88yVz3zAYRKgyvIeuOZTmTmsziJQNJVVM4DPPs2cUMuCaRMrGTLuCjRI+cSZ
FUY9RKvkjgaKy69CGprol2pU37WDztEIaszQwXyKwVU1GZa6MBo+8R7k2xoIP2ozfCQj5ho7MZ5G
1DIzCTPrcJ5A5VU9Dmkn+4Ox/dLCxNjZTkVUAevksK+B4YcvFn5AMIDth+tzXPLwRTMxZTuvxp6Q
trCejIzHbhaQRDPHGN1raCu4YQfOXGkJ0uyJmc1DcgYb32a6ns0siky5kugyGvaG68nVjEMWrxos
9FWq2HYz5fjGNUr9gu2//plYHm8wCVPkMcFVk5Wu6xKcN3F20J2gLTHSJ/EgQBaPERvPlDlIFKTI
OjaTV957sQlQoktwfcRYa6fgPYaIt12G8iu2KMwThjk4NHCLWgrtvRX5T0SLwPGxFil/Hp2dpMku
lQOSKc5LakIA6d6ISYTUpTWJUMsxS8kcYogdGaUYAY5HZeW/o8UcZhCXEX0yykzz2xnzam1lbcPh
7D7QgxpbPE1mMRu7LhM/eUmyHpTpThkHpHvZjXbBSKiE7fEscL7YDvmvkUNpw6x4ZRfjGtiifFVg
SZqBFbKyQavaNg5LhY1MAKk8GnjKWbVO/Nkolh8QiaJF+lskUa4wOUPXOvhrsZ9jD19fVv62Di6U
qTf2BOO9+xEjllQY+34ikzQHqAcGedhPeG4OVs6iNYYFty23zoDorHLqwzAvkII4B9vjgys26A6J
hbkWrvNuqkFvWe08GgksiZqt9ZQyyhmH+HFqrKfZhI6vQFUCp6Ssc99MAsR5kNWYLLtm39tWeLIb
XHJA1Ox4Lq5BCLIAdswAHRKF9L2SSXNyUZOugwzqyuCJY52jIrexkQH/vDNL0qzcsf1pPKTrOWat
qq1j5o3mLUkhNtNC5P2xXXB9YVNBX+nT9ywGMLY1N667cD/MQZ1kOr6bzdyv1USMRhZ0PFCW7sPy
4RvlnO0U33pnpd2hCoP6MIcCEkBhnRkSNuuiMMmJ0fK27opHf3TPIbHNx8CeHiezSPdtLLi5LQS8
qivOtosPRFYILhhNfnZBx7S0Nx4YQ8QXFxRNMlc5udTxTRV6tHr+H88mIImh5EuosWI4JbMI0+XC
HBaykOUFxV4OrPYzyfcNMwTiqeZMNhr32AUVsFxKiUqCduTqYppG7gEypSLjKegxgOaYWrRSHEzK
Bt6eJsJam46D3bF5Dr0PHRKsTRGRb+eWRik7dICfKnMwVhm32rpv5001zvam8qFMFlITIx2aoJiS
B4LFd9T4clNZOPuQ44BgRd5qpAby7ZL4i25AxwrNDUXYNkJpj3QJju2Add6XeCfKUVx03h2Qn9lI
iZqnPGO6ataqJNqk+DOBq1j3treE4Ro7GZFD3jnsZ0xLHAoey2vL6xVYcuMlsHclQR0rZFrleoo0
0/OU47ljO6ZVuO7+Jm9ogF6VC4HAovmhp4XlEHAkgWz5yWeXewHvh2gnZD4AZxYgm7euxmLA+Fb2
O7TTb5lLZ6kte9oWrsUgoX9OjXYEcpJSeWbB1g1jCZmS/smiZ3JscU5oqdeOsuw1gXagNWljwWq5
6q0e5T7na+0QRwAbDsSBvrXuYWDAtwr6dYpoQboleEejdw/EhK9jb4JSR/gt23vEFmN+PybW79B5
iJpQorAqAKoA2Wsih415LRNhlJLnxheo/w597b5lY/nHrLg9sryYtqXdbmSUrBqmSbtZxRbiO/We
5os6xCH270V5/Zvq/ewM7yth1lNc43JMD0WPXyLFngKsEV9RGn5SlhGjO64SmwEDGe3fsfNf7J3Z
butKtmV/pX6AiWBPvloi1ViSJdmybL8Q7jb7vg1+fQ3uLFzcTBSyqt4LB8iTZ3vbkikyItZac46p
bapsvAUGauQeBhP23+hsCPvlb1OiGwXUq7jwaosipmuUbdEjcujxuKSFlyf2zcmTyMtmC29lBv9l
tHnJWHXaFeuhb1Xafu6Si9aUv/Z8sEW5Zak1FpFBszIHeLE9AZRD34CDbFZulaIZHh3aA3a31br2
VY+BoeuACNbWuI/c9DeKRjCyJbqYRtjbskUNDZQMDoMbfgrnMAToYKp75ybEJIeYTdPuG6wzRHGe
f9KpBr+J2g+cNCDtx9B6iNY1yuAHUarQGcqYm8xU1qaVWbwejMjpwt7LI68Gd4zbFKjqt5DZl5OB
/J6EAM4bebTruSk4xLOmjcyZeKYbktfWwM0Z1A6rGTrJg1rhH0XovrJp13OqYa2CRvfeI/QdcpNg
OrgAq2AOPty6XI+WdnVK8OW18a6nl2427hzSbUxHzc+YNDc1k2RqaTGmGdCsJgsFg38sB282Z8KH
VE8oYerniKDtXCR/Og0qLplb5vLKcVR8a5Lk7ALUhA7FQ9MApMwp0KrO/DZCjZOSeJmlfu0xZsYl
R/mkCLYlgS6M/8RDYiqAHZlRYu95dvTkLhpmRH//nsyLr8ZQ3wTrO64Pxy+EzorGuA/GSbidRg4x
mtKTwOwYWyeh4CoVgIVZVuQeFn97lRk72p2EE3cuOH2wG/hJ8IEl3A4TVrjWWINp1A4OzRQ83XPM
Mh+EbKz26BdJh3x6dEHNVeuhrF/ruCO/HEf6zIR1HXPDczbEExjO77F0qBYG07PLe41OEyHpwOI5
XlKmNitb9H49189JFn4J+PaVqT9hbMLLDqLNLMcWbg8GXqo9lLMVwdYl2B66Uo95+y0KvBblEGoo
DtPvmNJCAjKaidkA6AQwkQE7FSzIbUFXbupNpswDYYViBleSLEic76FtP+qUfbSZF740EaoPWR/v
VdK+gevgOmGUtNcQo+Oa/2otWoeTVnWeUZNKYuuHhg5L2CJsbNj6sQkCux2bHdDMU1tuBN1JfO1r
2vw+JAQkM4r4Ql7oE3b/UnXVNhLFxqlt9GmToCuMQ4EU9JYm/LzmFAQKIzD+IIdpTfZ6d+y41hri
lCq/Ra1xyzvsoi7t0lUVt28KjX2EkBhpmrF8xw/1bsvPuRvfetL7QGOul4w7Mhwimtd0oMfIeikF
qofBUfeTYtER1CDj6gvCluF8nKL71tGcc1u4f7Iy/1zoHyHtimAu2aEiPgxJRiGC9y9iL7KVprIE
DxqsNDR9nKqgjTOldMN+G4w1xeliMzOb4gKi7A3KDzpjlgJEiU+VCivN1juNrHG5N1N3P+tIPkwX
4iBF/ntHCqKzcE/0hPB0nbOyVGwyPERFQHl3VPOeEaZ9SDuMtAXb+8oGozKkhvmg6GQxAtxx2LN8
Bug/0o1f+5Y3O3QOaSrsbUsJj1uhFAGN6XGCFv6o9IO+CTKHNnLPilMSaKYA5UDHbZznBM0hTRh6
jTQuqgWJj3zrU8kskmMiUhwDHTnwvAQQLwLxov9JJppGlaVVq65JY4bY4oOkxZtd9v0awqLHI8IS
r6XU2VPOmcOJnzIUIiNDfBGAwIqRuCEpmU56sAQgB/j1l+BS+CUXMfDxz0F/wsYNOXhmftLeLRFe
SdOlSq1VslAQAg6m+lDWjOnhpqKpGjAgOpyhqBY2wmwi30jWhkT64LRKyMnoJOwQHgDAcJ8bCoWm
g1JOlXcLM81DXPRgRlOlXsc92b4me3BrGzDpUY7VaDO9IYnuEGOB9hqfGcFW4Fh0ugpj8t6p6Weo
S9WbZuXWmcxDKh3lW+DYkOLmkTNclBBxUbyXubiQ28h52TI1r29xGhZFumPlfKVdAQyy38+9Ga3C
BFlOGqFJsAU5B5jENn0Zczo1YW1UxpfMDLhQNdaqcuhR1A0KixKi9AerwZEZ6e62s8xfPUQbkJKZ
sNJyakUnsleaJottMuF9qpAkrNt6oguCgVripvALdUHFmlPuD2H9KhqB5Lbl2gfYNB4t5Seuw02h
kQAxdnQBNDgGujPii3Kyc+d2X6TEQl3iuc/oH8oIqlmTl2Cdeyv3BiHvWHYaP8OrFpnjiJKkYJQi
FS9zqSQRxmL1zDXsre/I9Y/piBUvWKAfNF4fLHo7a/qsZM9a5U+gfDbpOUYrXSM8NtLsoGK5Ap62
7nELMlAykBlbMdY+B1KbfmwdWmDuHCB1tE+1Mg+7KL2jnco4AhE8hvfjAc+2zpIdHQq69JSXuPA0
BSCjTdCiaunqg9nXE+sHimLGgrKnK1nEEQ7CKn1JFOjeyngbR+s17cQyY4MBQG9mkTmDSl6kQCbR
37Ge71lXcM8sSXnepPVQFnXkEWadfAckUojgHWblm2iim266NMMa/c+Er1cN0KEFDmGhJTimKGTF
Fw77TARyFGevezAWzwdUu7vBUZejg3EZcWHRd+X2JmcLrGJAUCCeOZReS/JKS6sk6exdVTcoBOgR
Gq41AdiOfTzBF2cJRSCdG/t5jSBGqwivj/aYb4hMVykgnMS0EOPtCzBR67CpHuZmQmyvKH7Uu643
kPhXyXeiGxnbVzYowoRuLHl+GwcJ27o0x91QQo/Ak3liaf6jVamyFsEHOd5I+zV6rXPf/3J+A+eG
AkdG6ioM28+5QpWOBuglraNfSM1byKLvYJqA08Hw8iqD7srk6N6Q58Eh7S+yH9+rOo+2spFgF+Yl
ITKEhxOp6t5yP5FRrxyEVI/JaB+SMP5IUdVTtiyJilanbEw4Ikve5j62eQpVm8x5Vcknn0LRKw1M
f62DL6E79Ln9HGWPBYt2I7haxQgZjVN5va44TMkUwU2F849P572xlxSBAvcJtiP2W017NILxJZ2j
X9fFDCvjlmN1xUPXWAxxkAN9JQZzj3YUd3bE0UstXpxw13NeNVtlno3trCSfAbuaHxBmOePZftBm
lYZO61i07EJi5fRa2RQk8tky+u5bSuFy4FUG073YVonlMsWBomhy29ehsqFKhlM2PlWBu/AxmURQ
CdOtICtvSLSrmzLOmGoT6T8Ux6j9thT3pSGyLRsIchJlCkE2fLDScINzSRGy8HpmudC8huM0W69h
rSzodfbN1hXeHGJZs02jXwU6d5bJwRZpaeChdUVDaAGXbgA9qZrzEWjpve6H+FRVDegZbJYIB1ZO
7JAvL/t3PCi/RskewtmLnZj9zaaFTQYYriq2XyoyXCboi3s7t/bsjZsiogpDVouGhgkHOZOrVKBr
zoql3bkk4BBZiOzy0cE7sQ2clKJOr4CKODMPAqGrueN89GtRFbQOtZAh9qwfdJ0LhRgx95Js+Chr
D7Eh4eJG+avm9kM9hTSW64dMv9hIwLiThgY/KBo8fJteEkzXPoy+Sj1mED+7vmsb3xF48Mgxj4br
Bzq5NdhNOJ3Gy4Rx1abtW9IYPEt2dtMLOlltPSQfYQP3PBBm7U89CB2RhE9Wqq81I1BOUxp7E8dE
jwyRZaAic89S0Xthdd3FsSvhO7loCKt5XxqkMqqieBS2QUABj69DMmSNskgz0ksZwNhPdlIC8ymF
eQD5drUtNd9Qr2bzUoZpXyYLvp9E9LhCWXHxFgV6q3BuGa2EEC4kYzEW+71qjs5eZtbRBPkNs31w
VrKdDkRHIokkV2QfDSTlDEF5moL5FAqs33k2dGs3MOlPTnYw7402/HIKPJi5rbyPhKxEEQG1ptnW
69ROPiwmgLWlr+JJiTxw58xpBniHsRwl50U29GRm/Nm1h7AonAMr48Ngjt2G0mGHFIKccj4s9H1A
x4S7EGL4uK2bmoBDbdr4WikWEMjuISufcfhE67FitNggtwrdkOllSEp50B1JBJroJkRq5YWkPfLk
GUBXGrTAI0nRWSjJCwrwLRSTwLdOkPqq720F8Jl2SeMBEXSf4cUnf4VL246e27nhGmnmyKQe4kmh
HeNqFOcBcgRrZzpzjfsbZT4Bw+1BN/uExhWr+VyZG+ECzdJ4wphhrVqsrr7GZGvd68VnphiLZ4Zg
YCP25t6KvFB/zRxrlxmorFBvp7jicYuPbGdOTheYVLZdWiavhdZauBYoiwybsJIxs8c1XriPynLG
Axs8AIZFIAJZlo5MbR/TLv6wNBNPE3hle1jCIN36Axg8iUWCg45J8Dip1LsmWkhPDlSKMEGcb2po
cjLrHosGlrS+IU3C3g1Zx+Ajt0bPMaSL3FqlB2HKjR4CRLIJSpwoZ8DgtJwDaIiFIVTjGvDaPFNO
Ge0fQHLsNGW76WNOqJ2a31S3xZlcd5TyHcp2LcfcE7l8COqE+EerJ0BpTf9WFQDSIzE/2w4qXJQ+
r249skyK6jQExZl17w2ZFDskWUeWNUKlFgirVfO5avko9LmGGqvhHiwIaRbjZ1fIbTGjHJUuYpCw
lL8mP3MdUGpj11kGvbaA1aRnr3nPnBKZ57dW03IHFfBkNPVryvkXFbO9VfpZ0NBxDlrM7ViYeCL6
md+opf0Ga6zZNg0y0TrvE08xM4cmKtvZABjCYcUliPRWimlYDaqiPoxr1AItprsmW5eOi+2k2+O6
0zmBBMlzbqsHYSlPdeb+OjKXO5yzpLyazVucjd+BpeB4CrJ9JbZDTtkSiA2QCtjbE2Qfq8Ox3xIM
TNk0qWi9u9Ha5DZMe0FuLd4ahsB1Xe+Sssemo7Bz2rDOVqgkL8MUQ5VsVYTBJZAVsGLvtoMXNSq1
ZC1ZR7qsOnLs+jFf1WDs9iQVQitr7h3h3A8mez0CcnhVFouBu8RkMJc64iD/1Cy0kfQ7t7079uti
ir+qzv1JHez1CxqoqefnUtH9zJzuhCYwAuepMrOSkTTLzXoU6Q/adTIJ51/C6QgFYNleD0i09dxA
oGwZj6k+nseJ8WffmbRas/krok51ShotcCrP9ZiwD6Vqs1Y6RtbSaZaHFrpmhXGc1IGEYWgR+hnn
rgdhzPFh0PPvoO4UsHZYJq3GeUTO/xkU6mfedCRM98gvxR0lF3yRTRCSBzk1XKJlWtmH6ZbneRlm
RvugYYi+hRTtz7XObDjOaDmN6ZWMum3c4nZixzzlgo1HK7oAm68/1Og5bdIl6YOqnxyNGL7PkrYE
SnLJ8FUy27ft6L1hBaypRRnbJgNjWxtdL8BzEYh117hvGFTWXanBXk5oaLZoYGYJ+GnYtoKaJA2x
x/RMLYFkII8n6uKlLk1nJZiRr7QpMR6qaoRIEWAwjq9hM62nXpRowfr5qCGxnZxJLK7BITSQ8FjP
dim2YzO+kR3Lhqe5pKanW7bp7RzMCPRwdEGVfe4L9Y/glOgEydOgM/wN6/iSNeWtjglf0Ruq+jjt
j+OgdlsWpqNIDuySA41dMLMozmn4V/GrGVUcXNPJY5bPjP8EaPNHJujnpMvfqNxgWpPvUK4ypQVV
9T0swcJqOuCu7SXJK4uJRHkVJqHwyOD3yV/LrZlLv6NATBr1126j1JNafbEqW+F0FFjUcZOXTN0+
H5dWLjBRMLME9wbQQTwKnoNu4cBANcv1ozp266BGVVS0fhYqRKXMeerZBmXFokqKZF8d64hVWZ+e
jcVWEn4DkfuoBDxXPQPTHwYtEaw0ogaY6vs4pUqcCIfRsBlczaTYiiL71d0i/yIe42rjtv8hT3Jn
Z8V7yx59yThLcnIeCwINcNrCEO/a8MwcoQQ917KG9DYFaFtVr12s7wzhvGo5t68EIu6LEetzKJPP
WskuU0HBblW9Tbnaln49mbpHx46Z/nzusnPhktUFlfgLqdpayxxzzxiC/U1Gv/Fk7mLVbk6LvIw4
R+IShodyppya+uHTqUj7hVi445EmC4HVdNNaqViXnXEjvIFio6Kz0848v3HlkCQ1ancyTRTfTfoX
NYXBPLB47wKewClo06eYCX3S0V5rZEPjZQ7A2NNZswe47m6q0TvMABuF/acaUM8y63XcaSP6mhyr
qH20DaXjmcuzFdxvZR9A1fCsEctGxZx2tyobfTg5Q3HOLChstJvk4xzTsVO09LO1cU9HRvATB/qf
XqtxptH5LPEDCtVX9VhDppJ9IQHo64EWO4cvGtp+ij+DSSCekrzVPaQIY+/wm7rZ0RlpYUtRf9ol
E6BYOBJA6wxJppk3NRZftE79e5tiYJVBAgxiMDaNaW5oSXyDiPRKIuVaooxIMKO+60jwdGgqrIBk
Yl6vfakOn4iVlpkuU7we1Q6c7MojaIOgGbXhQmSMjGeWq5BgpRZH2AzK8FCDhGLO1XhM9Vknkm08
EwKaAx5btUV+ImrK2TRWcdTN8WaAN0SHyE0e4qlwOdGNEteJ2twMNoEH4jVJdjLDK+kP79J8KsYl
9oYI5+W8ecDnfag5g82VvtUqGsBuNc14Wml6VqjzDr1ZH2o443PUEAhjNQqtKI5yZC4dHLy0QeMo
i/EGPlJEGzaVpK8kNHBN2EGRMsX7CTdnXdTaHhPAtmuWQQEscAS3rLQhLJOFD5PVJhVEA2m/UDCa
AqQLe9o7pI0AP4jsSx9220yxjwaOB7RbuAztY6sHhJdO8rElyKapkSwFiIXiFIu2BcChkODV0DGj
jyijn6HfNhjGcZDntBwVgRZoSp1LyseMdP9QAGHsa2YbhChQR4dEe2wkRwAUKD0/RZFk2zrGJ0JQ
ddcZ30nVNchFiTZPZIjihEHO2N+0JD+72vSzvMnAyn3QE+esUu+6ETzjwHuRqEjZcHfQKi7EirxE
nXsbDOdgyXBX4sJJQT5kxh+XdCoDYp4Ry9ukwlTIghuR7M+T8mAb0z2snVMWT7essA5B90y7AVZj
eg5U55S4zUmm+uPcqo80f3dKyFTCpp5ogPz06VksW4rGGx1bda3nn01wbar24NBZIKr7CXjXFhDD
m2JpnkoHT1qMfXMoceMT1f9+yOirVbfAhkOWR2QVNcw7FB3rQsjzF+MBfIgiTjNGfy31rZkwzXQH
9kyibbn3I0jBifaiT+Gma+g8Q7sfom1gZ/yunHc15I80gHZU/m+NklwmAycX29KyIDCQBORg64Nf
ZV8J3AX2lD9WyqY7Gv0rRLAnBCIMHewC4VD5aNDBTkMeVp0nBGPfHlP/sZUKjrjysahHr8YGAhXH
AX/fo5Cb3COnOKv5Gs1HJdTflKo/GXXoDVXkKcaMTm3eQNTANYLIL24PGPk8UMjQ5vTiCH3iQMWW
Guo5M/oPsCd7q4nuZTW/usl8GKaept/0x7a1r8YCcUOaPLl3zxytm/mx0qdtKPhOaMFuE4ANM37N
RampmPDkEzrT0310lKtSyj2/m7G2SCGplOLYYl4JK4jVWODEuQbQ8wBm9h364j2qus+U8F5jvCKY
+cyp9zBQnuwqvc7v81z8FmX11BNaB1Uua0ZYz7w2JEOiAXyTyCmHFPmSuCUZIkdIhmtcufu8ii+2
IzazkW3qRTkDlrTD9xRU7RVY1iYOdnXXH+fKPljdQHIkMFNtJK4TogJINlQKXtBebA5R3YTRGdgB
kpp9RCezIHM8XsbSn6J0T+yEnhjIwcDAUGnRp6QZ8BCpC0WSpL5GvTPiP5dBRyd9fjZBC6WEG9Zy
eE5U7dzWym2xsk5MPvj63THl3aEIU/gYp2m4ufLsyvpUSv2u8kAuDyBatadeaz1LS/0sGK6aLe9F
Wpwn659fB0sBfLXv4Ptq9bv51BvhxS2gNcnkOiTja5vGpwFHreZiZZ7b1aghwHGIwFbbZ/R41wjO
S9YFF8m4ogVEBC16QviLjfWmpOIuEs+w+qMIxZn0PNKOljGNdcim+Coj3rwcTui4TjGTLL1v/aFR
nns9ukaNexKZ874sI6CDGGaQfce7nwhsqeJbPEbXZSVxnWmNb8qw1471NlZnwgFfRzPfh63fO6t2
6m7tn9lFZCJXIY8G5+BsPMny3KrDEW29gyu6uFHEHEdwDw1dJ0i3kCQlLYfGn2J5EBWTU0J1pj65
1orc/xX1JfFrGarnSO1Pde+8N/TMHCCYqsEzxQgyOitP2ezbMCmcXsJ44tfhrzLbemECdNOH4VYj
DclG84h75Fq3+ZnBzdUS8dVCMRYO4WvVvI3xeIIa+qp38Z0J8rkf7BMmz9fENY5G/ZP1/Qmv5nmw
5bnQlb+/WNtGV10xbuRzWrlyWt6Pu1zPgT4lp7JifG6zYq8PjJnG7DyWz1mANz/5xJG376R7itr4
FeLpCQDry/JSJr9BQsBdWZ3mOTkGln43p/7URcrz8gEsPx+M+1EZiBvFx8iCjA7tBpL1Dkr5MLHR
BV3ypsvwdbLQGrPrfcSW9W6a4/NyR6mQ/Cb7W1bZmaL52kEfNmR4dVDYu3nOKXC4UvxTfKA64uYD
xf6Q0Ke2g+miO/1VOLxWb4FJBfxiBFvSVpq+QLscv8p4vgP/uyy/1GzEZ8q3FgetLucLI8eXpO+f
Uei+/910hP2uaSNHWAbD0SvS0OfYtt/rOLqajWfq/Vn25RdBN3tbC54bKBGRM3gqnWu6f9IdPaHU
H9Hco03+0ZPBz92Mk3v0sryFPM22TncgPOZ9eaK4Vie1V+/DML5k/Qb43UlT5WMFDlQfnsfG+LLj
4sxJ6pnZwNWcE0LrhC/RT/29bcRwW+7e0JzAt/8NRGd1Vx7dqntG0/M2z8M1UcQdSc17iaV5svNz
nRnvyDU2E/Ge3JlsEOlDIoObVubnnAd02SdHI98s/oSUJ7JKxkvQDS99F1/N8HdgSTb08NVQzL0D
3HX5Ngaff7fXIg1fetGdRmheakmIRRxupjr9MnTShu/O3FwCP0iCW5P/kcHwxEH32ZiUC4z1Uzzy
6mZ/Y3h4WsR9DLbaCuAkHx44j2ehJW89j5xiWIdGPvXucFOa6Uq5WzJoi6a/x5Dlbf39GF3UoC2W
JB1lGcpaXp8vuMHr3/dpaYQlvYSz+Inq8EoDgXPex/JbWF3xxgp8May964QnhvjPUxi+JEb6pkXi
ThzFezNZqL37W9cHGEbmR6iJK3edte3NsLWnhnWrXgaMqXSfJ0c85pGPwH3rNHyHzRlLh4kCIFLw
Zbu8GWF0WzYvTVuqLE9viq+uar/VHMoK9ZNFRcXwKHzVc9PvF96+jmN+KvwWrRncEK4W59t2k5fz
EY6hryviWBu9Z7rhNiniTcKZ1KZiT8weBCbIBW3a5Xb5yPjjYKqz7yrwS6OcU2V6WXb2xs23btJ+
R5g/S/C5oxW+LgEND4pqPIHgBjeZE2C5OFm68jwWb2Oi/vSL4dfUWBarl8kovsxmes11+xca4FOe
PU2Ke7WCaCMsHQzq8EIU3kpLnUOlE+QKU4Uc0EENr6YUDxbJuRDpt3adkXdRbud6gt4w7mOUlQuu
CcE5/jMVwLkj1vZEy6uftw7iInQsmwAL85DzDUid7EKua2AVa8BFSDoka4OxKtz+MGfFGVQIrS/r
YCfqMSy7g0x2jd1v0Gc/CQZ5U+ZHZzaJ+EQDdQtED9iGdZhsoudpVHekxwtyL0jjbMefKlmMgsM1
M+889TFMXN/gPNyiTXGs8GCE9WMXDgihR68R9UbgwY0QywjakhLkXC5fwzA+jCWB5Ep3WuR/gQM5
vwteCPbhmuaopfAuZuum/mWGyvHSXI8hRxi0nkKUexi8+wm9RYXCs0wnf7nOy4kSWSK06QO69n2J
a0YbXJYDuTeH9BRy5nDMr8Rtr1YfX/tEXjAbIHmtNq7JmsYgfKiesiI9O4gQ8YcxzJlRdUa8k5BR
AjoJ8PYIiYbvkLsIPsLV7Idb2Q3PuoIsMmnXkDQXQbNG1yO5hBnLDS+XvuUS1knMyYCo2U01yeMQ
EaljoBB7st/j0EY9XT3WtLYmy/012mJv0puwTHUjaaCVGJJc98c+LAfXMAkZQIOSYzkbBLl5zmFR
V3b2JnGPRI2sbCvadVNK9hHmH+alJX8GD98nXNFTlnfJn9c9QclLKjsxbRpM02G49Hm66uxpyyQY
uCW3F28mxCeSarfCIemVxkGORleh1rdzOmPh6PNTVxYYc83XA2sXy5gWtrPXFeDa6nyE4g/fDajd
QztJsPeap9lY2yWWoJTODAjDdaMB6XqqksFzYklSjlwbjGjIeuTBVVbV5OxDM2iA5GPQGXYl8QgY
xPbzmO/0OtpAW1urpiQyJ9t15JMa0u9R76EwJYVMY66I7JCE3znxGw1fjo5TqYDz8+NQg5s8QAR6
sBezc//oSFxRCnCfInV1dc+RV8c4LleA/7ecl5dPgYBHmv/NusPHzkjv6tjTK/mVG9sVR9cNPIhr
AtzSbPp0FYBHZvF1GKOtohcbqv73IlpKteiSp8Z7ElwTpExDaeztXrtPTwGYeJT97wENc6qsivif
3vFtAT2BO7CUx6adXtCSHZwwPw+oCypSSdLqntXZLklaMHnOgRSbI+sN8bfl92jRqjE1dDmGvCCQ
Z0hNybNMRgkOXBaI5f52OXKmJcHSbHgdGsxQBl442TvyEh/CUfHHoNk03IVRc3VSmIdUucdQZecb
tSfRxicbOktST9+BIJM3k3uVd01kiEGShePmVOgmcffWARDEwR3SLQ4PPLdPdTA+MzA5q6nCEiiO
ZjUiUjVWaHAfClYnHcfOcjStQxocs4/bGAoFQdx8mR19bSbODkCUp2J/yW1W0zz0JQ4MCVq6aykU
+G/oCpug4WMsRn/oDM9KtpWhHKlIHpLDGHg5HC9UEafJmjfoqL2mmvxAult2IE8fSB4F8oBLCPew
l4GRg9m3Xv545mIrdrDh0TwxS4fXSowQ9A75tWgqJEJGfMGbZSOc4vQih/wsW+MwlaY/udGjQr8v
utAR2EvjKRwQC5ZI+FvnlBv2NlGrJwC7T5rTbACCbZLouWKCq4e+Gfo46LyOhhXs0jF4miXVoFlt
pDJDlqjfKz28VGx7cbNLI9huyA3KhkC50NkBZt80fKmtjhpX1QKsr1gsrTGeywFwQiLXA8JQPWlA
fTWEHw6enlsHi8H4mBt0twjbU9KdI1CwTtEh4RK4I55puSXYfI1t7xXiBi6hwY+RyC/VHBXLOnHt
Z0b693hO972BUuRruamIgNjXCKI1c+dM+VFG8WbJvE4kLLZst0A9yc72RFFt1Un3/1aHRvccUsqk
mf5WV+IReO5GUd+DINoZ0EYqkz6edpDcKuTbekSGs8R/5qZybEk8Rt52zKxiW+9Eqp9NcIgabB5d
YYXpB59vzLdjh2mNZYcE20XNtLNzd5PXzm65TN2f5JQpnkLgJYM2F6/h30vOa7XGvA4YytFbXPcJ
JwVtvbxJGBws/+5mwQhyr3z0/JmeRpsJSyUNaj9oYDQNHAL4dxIHnjYS/Vi+Z3rgW6WzA9x40Qz9
qRWG70TDJVb6Q43nkA7ZirWVCYLhx4bBHndTZpQYkVxPETx/dKz9YsnrBa2Eyl8WZlBp2yjeUkNy
TerHv2u14EN3xQbyIYMg06c17/URGtrq79WQCUSXsvBHKzqYFXfwEG8U29p14Qj8FYVS3PvGIB7J
cz2lBWhXbbhVjOHSudjZWr9LKZUx6bNda49RYKAYdjcE5GHZape8NV8W5iljNI5W8dDGgx+1809H
dJs7ktsh4/tyJ6dtvHhsnuYqO46VcrFczloGQlqUK20THeaBm67QPGbXWxRjsLyrR6190+BXAtgA
kULiXPRlU9dBHshEsE4IY60KH/30hk7SevmgaxvpRpxvJVCb7DJzJkmzlxCidmEaTyCzPARQe7tx
NlU5nAo728Ma2DZSbIKFZBdAhjXZo+sG3G71FGQgmcpzHBc7MOb7PJyeq5SihxCKKXZ3DdR89LIH
cLCEAPBKiGxmfJ0Z0grBxzChSdVmZysLRqYcuZ350MlyJ2eM322Gaosoth8i1PUNCqMShhlSlSXI
+QyWcUDLH9x0DeqUU+mtT2QxmRT6XDEgzqkEAjT1/x8f8n+DD7H/Iz3Ea+Ku+f0XfMjyDf+khxj6
P1TdsDQmb6YDDUT/L3qIbv2D/7JtobmG6jCT1f+LHgJYhL62ZTmWwFHtqgY/7n/RQ1TtH6jjTEvw
F8g60R39/4Ueopn/yg7RNdcyVMvWVEPXbN11wJT8d3ZIEvW6INEYCn6UFN6QhqykeGcAwteb2tbt
C2LcnJ4PmKVi+MkKBPwSUgJGjJicBmdYKxPj1gwyPwKvJkaKxMYPAKNHGoCbEJxXIdsb4dPIj/Bo
0HMu6Sq13n+jtZxLeJpl8T/QOZ9hynctdBYuVfXPP15gLfbya1gqVayl68JFXyD+9ddooCGP9QIM
NgMgCHGK6ctCAKKVO4ybrC6VKHdRW4yPmilYY0r1lNT45TIkJeqC5CxjisjRvRnLbBKxmPOQSZuT
Uf0zprx1w7IHajREzPzIePOf37z6v3vzXEpd06A66pqp/eubdzsHToClQLNnekWfVjP8xE0+YrXV
4G09UndXD3SxQATaqu0bYwvWgQzMIQcRL9zi8T+/HX15uX+7lg68G8MRFv8I/d9wMpGuQJGLIH3o
dQ0bip14HKgeC0X9tpNu56gUpPrUb+qWXI3atpmpYLrLLf6nbhWMkKR72+0zo7gJNxB0PXPIaWj3
GiJPw12keNqKVABSiGN+wQrZw3bCHbdWwlygMAbSWJ5imQvOo8VhACj62Fnm/+GGUf+NmbPcMA5P
nuW6tquiOPu3+/5/UnZmO3YbSxb9IgIckkxmP555rrmk0gshVUmc55lf34uUgbYlw0LfB8PSletQ
PGRmZMTeayOAqSMLXugKpSQ+Kq/7UgTYIUKp/cAvb2PubotdpaYzMlgEW7J5tMnDWhVDZz7qY7Ch
Doet1lMd9nH57b+/AWN+Wn/9BhQiWRv6N2yfGTj095cSYnvmdygRmbkn0UbX7PVyq5YHAp0tWZxu
QUBQQNs5ukM62PzpifyXR0DppIBaliGUUIb85wWUuR54pkDEr9vOJcjRelkY3go3IIixGMx1XgIL
ICYHoUSHJWP5clGmyi0+j5/Eqvfhf/zv+b+82gYMpV9vhrINvivbVsa8XP3zWvD5FU2f02oYhWOf
YRhlMM0Q/xdOdmGwDm0gP0bpSNqfSraEYBQwLiNm5vMrj2LWA6AT/On+/P7G0p9G/g6LiSVngTv9
/QsqCOAyrZLhdyOnZN9Jwr4D4xY42tdUp070C8s+u6F3bmNmib3WQMpsIIqEmHmrzLB3f3pe5qf1
nw8MzBjBEojT1+SSfnlg3LzAQt8jFvYlAxypN9tKlDO0Z+hv1V0NCTcXXGAREIHYeJzleD+Kc1Ja
+NcNkm6HeZGrwK3tO5d3UoOKimRx1rRg0Qo9T+4YhRLXZGRfOI7Zs8Ybw5F2tEht6q2yOtUTBJ84
nvJjmrGC0smjUEblmw6nJcZk4FQEHT2HRYnqWUO9gWdgtM8DgghENynX6+FoBb+xb0bmIkSYS2aL
OSiA8wwtyUumFcujV06RcUC9E24mM5tPg86Z+vJRkH1hQQlp+vCA4E4/ozTOOU7E4GIESCsvJ4JC
SQQHZkkphtZ3vSyiY1DddPvHlM+U3NDhAMukzBrfM6Oyz21WbmPkGnuZE0XLkP/YJIm/NWIjRSMa
frIkUchlXkFWTbLHakiBgaCkX/sDompmbkQNcUuX19ZChHJAhuCowCUtGKvLaLk43xpq56Ao3Aer
98xdT2Xfkb9bNiXbUG3ykmUIrIK0PCiz+CJzZe0QWWmoeRHppc7rHx6kf3uulWk7FAO27qpla/gb
SSyc6txM9eyvnaiv6ovmmR38QifftwmOFwOra9BLulL63vfS6p7B48wkcB46q7j7w9X8vkZLg2GZ
ULqUStn2L6uQLN2utTvfXjnDbAXv3Ue+gh9RaoPMhNsP1dfW9pL3La+5zWNQghLLvHX7DEhJ5Nmx
aCG3I+xw//i+/f66mbo9v/umpdumOxdVf7tNysutbkyQy9SxdI+RB3/Z6oku1QmcdTz1xfDGx0xh
C9HDZmfjrTn+9535l9cd1JuARSEVJeRSUPzt8xtN734WDNFcV3m+ebatadoR3PtkFCnxhQaOV7eD
57A8of/94f9SrrAvsDOZAqydbpq/bJ1B6odjbbLYDMYsMq+IQ7Qd74cYVYwHyUAr6IPyEuiVY5nK
XVHKV2QEetR9y4Ew/KFaMeTv+wN1q+HyvOqS70P+Wj3l9UBOCTbLpVwJSbPd51UT7uPK+9YEybAz
A8DqvcWMFDhOeJen3yYHO9RcXXWiYYbt5Kd63s71JL7hS9W2pc0msxTEfl9fclPRGMhVA2HNPpIr
Blxq/gBr0HEwe5o4LD+r7TLvbFjQkFpRKBpqnn1OpOdhMGBTDLVA0d6yxs2UqXTbMt5dy3FyEMkQ
P+QGMYGHffwasuhlkYeKpNFpGKSKkNQS7y5l75Zkd3AraCtxaVg4BAzZc1It/QvKok3qjs8p5tu3
LiMfGo/keVmInTb6oTwGHHlEz4ymH7KyGkMcdIDx1MKK6XLLP8XSxsHvh9faV1cciOG2kaFD3O+Z
FinRUvMVx7VNQVT6B21u+w9eWbyRn7PSM53QnMh68GBZBmzfCLqsPUDcdlPkVrBbyufJI0yjdPHq
60DEh1qxffgHy2S7iBNySyqes0vojOtlM9fMU6Wi8uAj66064xZCghmA+1gOJJvOQEACIpksOXft
2+GJ9lq/gVIUYwiFULMs+2Gl9NuQCKRDIgialyEkkM2gaWM1EPGWH+q6VDBugeCj8bQnpI7YZ80E
ok3TvNC77EDrbk1rQCURwGwoUbcRcPDoE+SCnCy65G1t3Lwmec1DDjXOIG6TxWodp9M1F06w0zIU
gD6bDvbRFhrG1El8+lEL0CUDC8pgfENy45eqiDFo+e2JxhRU4EKZBKNl1VYQZsBGDfwAJNfLlEXt
Ne8/lgc8R2C+nbTvhZmN+x5P/JYmAJHjbkQ0l6FORUtr3yqo1MymfdVlld/ajLIDb/ztDwvB71Wi
FLohpGFbwnIcOa/ff1uGksHrtXLOHkDLoa/tlna6r/Ee2aTboiMFU4f4InKClnENWVdLlRhHWIYy
zzb+tCZzIv61BBKW7VoENnGQFfKXzUK1ZusFU+CQVIaAPwuyu9YddYLtm3BD2oa5/vnezXtqXjhy
Y7bt18o07T+tR/92U1xF+0nn4C5/O8zpbY+kueFAvXxbldmwv6uJMivaRHa6KtLB2aCyHOfj28Ny
Syakwg7C1v//EWfeOqlP2dDno/0vRWE5NUMF2sJetfPZq1B5s03VBBln3jRoCgAOrhkSDJOCrwJI
0/fsY68F48xtZx5ikyLFRLDMRntHLPH/+9lxaXrY3CKcqHM/45/Pjkhtv28njL5L6ZklU4iYkmXG
J7MDnRXKw14rqKQwuQ7krC+1kB7Asc+5mf99LfOT8c/ima6MbgsbY5VA6fbLk2MFCCTHjEvJR7Ll
BhWqvd/nitjUxII6wC66fE3//aH/cqyhGyRp8Di2mPs4cyn2t5dHNlZjqaBBlUmE/GHOurpS4hdv
kUitnbDJe7PlR5TSDnWU/m6aWJ2wW7Kjl96NcJd1n/fi/g/XNN/0f94JxY2gs6RzsrGtBTT7t2sq
bRSZg1AYz/ovA9P2E+l82xFWxRrUx6YCUnzMQzPc+5FDgiP08qL/8JhR7wQc7I1fYhfqrQZgJcvq
f1/avzQllKCWN6Hp0uP5rcEzlLqqmEVYK2uo6wtKl8daPxqGkdIckMyDmZZvQ0yHNFXVlSaUv+7m
V11kJtPqqdxYgMHg70TfZAucIwezvzEGcUnQ5rBfM4CQGeegKeyLHZFKmAqTJ7dR4Wfpo1v/mdc3
m2LjhLaxBr5OIuom8iz702n39wqcv6fifxDIXUCzvzwWAY8ax0WElHlRfDIS+SFTwo9oUtjn2ZIH
49TvgU2CDa/tHi18bL9WZccM1Bt0iBDyD+/Gv953qio6kXObkEblPx/TuO1a0Vk9972DFhKQDbas
JnkHlXEKPW1fpcbrxCGMND32pWI66spu0U2w9xoBI4okQH4cu6QQzLWUP+BJqIxg308kuSd2QQQ7
+pDYbM5jJe8s9Ls3CexB6toh9+PPSdJ+azTklcubQDAKbTgba9t/P12/19N0Dh36HEuzxfr1oOEY
TZ0qTVoo32377Ej5LDJy8sK8ILjDxzfOWTCdou446vbzf3/0vAj/8srZhsvpHUyOQyf4l+87V7Ly
IhTLK4yT4V7ND+dyjFg+U8ahgJ8RElpM5br/7082fv1omOmKB0xZEuWmRSvsn1+t12acugK07cAj
6BwMHhODVMcBF373PLbx5bitxxxssLKZ6whO5DEpjYcisnHazb3BMYDS6MtJbWuk824nvVVfTPIP
F2r+uqXShDINRwhuj8Oi6fzyDBpF1kL6AUHbEB+7D4k32FdEma76fkCCDzb0ysCXoQhj65+XNZIt
WwNnOHuICpC21b0cCaZmvE734a6y46dCjs2+JL12i+xmD8HBMv5UHpnytz6eZdiKU7zusM6z1c0M
8L+v8SiOCcyoYlTROOK2WX2NtQQ3kwfIIGMotLOqYAPviMH1a9xqGWpDe0/2RrjTHYDZbNVMhow1
CcLRztBHsFOiYN6nR8+5WZI8ppj9d8jCBRYC0eJRBhfkopLxD3GMlq2GF1l5tTx50x6ROToKb7qz
3SWV58Mb+L6bIPheVuwlCsNmGo0vkJYNaEjymQllRnrDenQH3IocD2qCmvH1Al+ogh9+PxABWD/a
ZrEPov6N5s51RDiN5AhMiY385ZoiMq3r7liTK3qsrPwCKenT2FjMwTHBXByXRC6noocyEWHIzyLl
qe2bN58VQxiniopyk5MasevIhH4a++KrPiI4dSbRP3VdYdB8iDSSlsVjTY/0YDcw9qrmzo384jIm
GPLdiso4d2o0/GFI5mC+jbG43uE4H94LFFYV7xY+bCnuwY8Sdl/JR18mFTICjn4xEW5k9N6MxCbQ
1eeYhWmoLlV1jmLtHb84416/nLmj9GqKOIOYbpWKCbMLD7cBMKNFrXWflS8ddMXzUtfksHC2o/Sf
fnaD4sB92Gt5Syps037X5Pi6vPUwJ7KtRmcXrOJAoDkFkTQh2METQpaIJ6iTytrnOc/JZDp3gdQ/
8tJyT9gf0S6iJmyi7iV0wCT28ziH/kF8aErvImxsnoNehlgV8XzUsNjBvl00ZMlIdDgIp3F/yqys
3U04rM8OaDJG+Il+MN2LTYQcUs8i+TxfZi8hqaU5unwdKstq+aUIKw6LiASWMg5JTLOeUrvbNz6V
rUL+cfLJxHVK60mosnnx7QpNQQ1zzbeLmoUHSZsbdu2p6UHC4PFMRAeIRLnsgTGa58m7+cIcTt30
XnhBdYEpCUIGvyEnUR1UUF3h0PR3y0lyAN4FfsY8WAgEcZHRq15uODh+0DiG58yK9r3SsuG8tEaK
xrrZY6ew2LDnxgP4luXcHOvMqEhtw4uECfM4esOZyE5Qic0F6ka3CQzrZZIPrNKkpNOP3eaQhJMe
4bI3pil+cgNerWcMZ2OYdmUU0EWY/1Ea2B3dWNf2hCT76wqw1i43ytkFSMzmEq47QiHZuAXqlbrX
4m2qmZg6mLo19OQvwxwtatH9plCT2xjox7Y0smFTZwawyLG22uNgfsMKDeWGoACEdWy74HCnvg2/
BwjgfH+ErmbVDy6xFpekjN/hv98Jejc38jTe8KvAlRq9B6VocGAsGCzf2gzO2Qgt4xBGCAKyanS2
6N/ulmo0HEsAVXTIMH9mBBbOfyKy3DeSXQRrFv2wUecpUr71Yup045j4JOw3znj07c7Z+bFW3SAH
5CVNfETI47q1kw9/mms1n8ord3L6Z2Z2Bg67twkvmI/dVtYVOO4JzS4AUaxCqIUKpSz6/Sq6hFGO
RmVlyZk0NvVqZznZZ1CS4b6Zyq+Jx5idVKLD8ppPcjzSyvV3/Jh329WbU4tZDgEfdAnhtwT0Ze9Z
5TXbSceEt/xtcNe65wA4Hi4v0Jl6E097nVbwfnlq2tFYVxkQe5OoMNzNcX3ITfuaQ/A41EO9Jqd+
9o3Fb1gYm/2IngakHN4oB5SwJ5x7zw3AFehYC0T+CmeexSUvf5gBNLJlLRhEsp7sXG4Ns7xoEYIy
l6J0+b+Uz2AzUoQw9bwMm7iLXqVXlUdoD6hENYJEXAMIHAa0YI3FPd4BV0CNIhAoSufUN1V4c8e9
PxTZlRyTa28Y/hZKQHUSXHdk4MsZwmY6BHeOrMRdrgFKAdcCHS4QN5lEOzbU9OwMRw4LGkyeAI3i
KM6mCrt7DdsEGbYX/NfTOgdRuc3HBJcGLJvlV1Gm1/eBCNvNgHWUpKHwKcIRTkThRkxtvx8ghgnP
IQ61qHiemPMyEngC3R2uRUeEddEnUAmcuEf/MyH6mOFnho/VwB9iTtbfw1LFl0rNi4Yd5iQ8zAhy
O92ZYTntPMCTRzQWyb7Ko2QftvCAMKu2mzKO83vBvFULLYgfiCfpxfiAw/Whvgi3/ULfZp1nRfjU
YyCEGQvHvzJht+o4Dke7ycn1o++Wjok6h+7rZAONj+zkFMRUXBP2c2ikTn4M/VNDepQ5IOqh6WXc
sMqfotFw74skzYElp2T4+AFoRmAq49XKiKipkOWQwkdBzZgGKv89dursvKxz8+ThmPscFPKgPY6R
gTwL+PO2xk4dWl2M09zQVobl7oCxHUgVsg/L4bY04osvIpgiUHWYBPXpWhuL6WJ5+j30ZvYN27sX
Cjljl9TF/J53AGwEtj3BgrsUq2WYX/Uu7E9uytdEtNa1qjrijHMcClE2PehTGG+EadGOa+InH+3U
0Tc9SA+8W6MIapSzKMZDThnoA75N1ktH/Degu/Z5UgKpk6+yI9ZJspYITNyEPmBOp2L/1EbORzZt
56EpjB0HKHOHMvj7svb7FbnLRjUZCMhmOPIbE7qiacVpmveJPARU1xnxj+UNqj2yPEa6ZHwLXFV0
Xn4CAS+rXp++QWeCVus17hOH+bOq9Xe91opnLcrMS2DY6X1LLNFcDlSlYfDC6cFJ0zq2P80+217E
tSLNqeaxTkjlGmOMvzPYgAct3S4dkGX0v1xHLzlMDSlNUJ/wVyg7pVPHuAONT17dMKSaW89d557s
RJBFhVGftzZ1d/NqWdhbTgvwxPIB35JPCoGAZc9xMbN3gc4lsMoanca3XKYasPdxRxtLHQjwlGs5
N0STHDgGnRmA3h8OwMgHNC0F2YbVt8kwYxJYFDyXgXZ66tTZzsOsz0gxPhiRC6xjPiX5HM4Yfxog
MJYePPfoYBe466uovW/SqNkYqaAXPIzazbSqmz0hhEagsdxrk4wRDt7oxtt6iLal7Eik7/vD0olf
iokxHkgVwxCynmsR9goGe+50XP4AhOejQz4FrxmaVyzT5LvM+79fRK8QY+TP7zNou+BMGXqrgm44
WBz/5xJ1T4sfSMHUGLelDqMlw/hITDtc4VAGtE0BGkSbb/+yC4Dd7FdNNx2nHE9LCpCZrwfWwwQi
xRHjuZKEz7l0Q5avto7qo+5Ezkbw4G8mt9FOdg1Y1TUSYPlNv1eceVCtia8DxpfYHmuMH/Gzyupy
72U4R8AEWGsOAOkp0rRb3jLNzdGIsZcDrLZBZU/irz76fCu9eDhGgkGLYqJaIy9ai8DVXiUgAZlj
jbKFQUb6EG8x+iaILUgryYPy7I/sxmhbgpBNe+nadxT/a62wPwtjqI5+l3WrUnHqaytB394VX6Ja
PgIcBjjoDF+X/yQ27cMYT80aFwtHSjU7DAk5XBHFWCO67NLTUnVxYpxWTSHnDO/0m2si7W4K39hD
KsGzFU8cJTlwLj/RcJsU/JR/5PqbqzfGGvjvPN6bTszJKIiI1kitao9IADn9/LW4kY4U+kgixrDW
s3E4wqazAEvW2UNDsMCgvSozDAgps8590LXX0MK/pmjgV8YdB5f4GhU1B5nOu7hz02WZJ5Ccm4Cm
TyQcjSBZL49iOREbZmoDRXZUoYQiN8LN4mvdxwdC47NbYElCA6ty3xVmf9Kj2RdOmANqtC9iUOlJ
RvC4OgZjwA1GEKFmv51IAqDMhPQ12uRcuKP/qS+jJ9ov9lGEg/yrzNNa9JgxbIoJo+EiwAlaA6j/
VN/pYGnxh+QJGXHg8/ZUN1CoYoJtVGQeSqzNFBzVvNchYc7q7hFCeX7rRP3ZKT1SSv3iMS2H4Kkp
ouKWAlv1dJAhbAm35eg9eUNPCgJj7Ap0C95bUuKzTh4RvvYnm0jjZQ/iUKGTkZzu+7KE32AwItWC
0N4sU9rCmKozoXMIHrvPBWrmnVeawGyBN+3DPmYElANkW17crhnQBntNSQGKjSL3yh0Zysy9O8eG
2Uy8ioqbHQMScn7N53ygS5RHUO80WXf3sqHYtYd3XpJut1y81tvBkTnU8qjEgzhxhm5WBTNF4oxY
Jxih0tkcK3hZtNaARWRnfJX5OqrN+65htDnXnkXe9ivLE/kO0x6Ghqn+Nth2h3pUXX2oGkESZfdT
AKF2/tVQ+/JalvAyTKKxDNd0dkudaLhWsR6G0DnbTnzCo2Ocu1DtUNUAbWyIUh5YjMHb9u12uXQ3
aLVj0Dc87A2UiiaavUZWr72mPX8FE9l2W6bxLkb9S3menHqJJ20ccTVrcX6LY+vWKVmcqAE6oyxO
lV3d5TgGTpCzj23adc9mj9mj099H/Yuqh3K3LKjL1l5Qk66bCTDarE1zyVAKJ0jIRv2wDFm7vH0g
W3nrj67cLwuDb4OOsZGLr5ezNqFUzjVM1HE5kEdO/blXEVIKA+XxvI4se5KPSnYP4KPaWl7sbyuN
R5eJ7OPS9qSz8teCVE/pXa+N7xyuMopBvjMCllxenX3BidmpmXJooI/XpZlclvtG2brvWg3X2PxR
vF01R/Y63hldpO1yNySqRkQnE2+CHjnqTAxscEjd4D1m5dv0AB2YDRc1hhnL2S4nXeJ+kn1ggYLQ
7Ueac8ZtuQvwJr63OgWNy5BsFeseOo+Uw4XOm8AY03zLm/IzrcUQ28BwSdFMX8PJKHFHMIWREwxe
BbwtzANr3YLAvWYBQ+fMf/Q5tq6VSXCmT505OY51XyHlpozF+CIEPlzBEXFeD691mVA1TIfMqW2E
D4KI+7lZNs5yxdCkeRi/iKp+GSXKJDsPUKljkPhiu7k6eBTElZklEIsBYHJEp+uZGwQoxqC6+9IE
1BF39jYieAOuzngf0dQgcqcND0U889tFP57DhvWepB4moz153YkTPUdjdTeJIDxnnfF1qsb4LmlA
tYLW+Gp1jcEpynduWVWum8iG/a6xNvUdWYhpWdXPXvE1cejQKDSwF2QpDBWgr5/mlDoRSvNsUEqB
LCofc9mWB7dIul3ZAxATmbYnYmDacpyQb/FI7EdlVVtnQFhUmkFxSI059lePTo2HRiK2p89myKnZ
1Xz3QLoJ4jGL0hauT3/i/PZWFrJ98IdkL2zzE3xl9yGYZMjiWsFzrSBypEO4XkodSkk8ujuOruXP
GgKoUn/Bj0Mr0qAo+lnqwZMn1F18pQBD5C2t6dT27U0bsLXRRKwJft3B60yhEjf+Q6hIkphIVb3q
el0clEj9s6RPcdIVffjKOhVpa2NDMvYlREKe8fiG1NK4OhJpEvrF51QEBfxO0iqTcngUY2Hd60YJ
uMePLiZY5eycy06nAwZnIkaqUVUj2TVxQB6x/NZJBiJBEdK9L5+xDuFmzd21NgzJpeYtLiJrS6Vv
boMACEflhtckSDiGRc8OqMQ1qbOALU0TVYNkAOsSfKcb44/ICO+0Ep7UZCKBas1PsbxM6BauuWWd
CJ1DMeZn3tFuRmdTZD5dW4wjltGNewXhrNXSd96rHIS1HjP93/ZKC3hvQlqfITERdRu7W1HhBewm
yvHRDC9G/82xuEpQ9vBzgJHvyTn6Trgp/VEDF/2UvoOfA/AhrGGdD1CMuOHYqrM8wDeg+eeorO19
oU9ktXbz6wCJwyQpsQoIFZYvBYfIFRgVzv3AnIkISfHVVSykoji0rn+IpgkGtQF92KnwzVWW/txk
wYNj1ND+j2AJYlZqNqZVpKdbIWiAJGTs7YLUa7em6d1HFZNkm7POviCEeB04ChpSeDSrziJ/tuK0
mzsA9+An7UTQwd0V9D5phEBB7eDN+G11LGsrOOtHFzfBGgKkZKaa5heUSZ9zvjFcZqVLaCynzCgn
rNorsTmI8FmRIr0zh07xTeHEwCko/OoILHQN9NdkfIPdW6vjrVCr2oceMhTiI9K159HX5CmaAYjB
/I/ll73pYtTVpLYeRp7HqTLP1pTqj+hitsT/WnfLr6KWZmXcHMKw9q44os8jmdEuN1WvOhMCHGyx
zu8+90HLyZ7UI6Iqa2ddaQWLZoPCoqLz3ABeRWGe4shpSHqxMDBFIfsdMRhtXD+nkedxg8+u1RPH
gj2DyoD/3AZn4r9ZVf1QsUtCNoQf1uTtvkkYAsNnwFMNLCSxrG4b63C8I9AVKWCCTVcVR8MxX6nN
PjT9y5Am1U409AzsCl49Ds+1aigmiaxNd8SL7wQMQ0qd+KUPST5yk8Tdes1wdu3JJ7gdnxeGnGNt
R4+yrwQCSsadrdLn0+Bjp/sUuBCTNpkobhCIMWSCVr7TibsPvWwvWnCoTtqRAtWYj2QyA6TTa3GI
8pHjQo+DRhNYt1qewtgGM6n71r2qGyBEUL/4M+UxcRjCtYBG41A761X2HJJJsoqIT9tF40ffRSE4
32ZVxqCcmkr/6CL/UyGsTxYLTZxM+G9qYDjWBOzbkCzT7RCt4/6YWWDNdBGh83RGmm+dfkpM4jZk
G+9QEVdHMSdJafAhz5MbvSg9La4hdd+grI2ESUj91az8CXIpZzV0VBwYkgjl0/SVMEcUNwKZtCxY
6CUAbrBLAYxNAqtdZw990FkpNF/gEksK3wkih39Pdk+woxeIxevUes54Rf/96s9DSkVc28ZmCSz9
jLAiwchGcz+H/B3XTe5SehSSwVgMXT8cnxtor8h9zKdeGe9KJs6uB5iwUm7+3SRlGsSiu4Ocbx5T
S52rMnqN6qLGIJ+/msL/8PCi08JmyIHOcLxD/q/tg0y7NboL0mniRTZK2v5c0XkgnJNSKueP2qD1
HZexKRT6FSQrn1nxNQ+Mdzf4hqQ0voxgrIM4uGecKg+FERDPQC5U5+vt6eSMUXV2pv48WVN1R0zy
WytaCT4dam8M+rHo3TuR0zWbyKE42FNCzGonNqh8vykSo69l1X3SngXxBes+BlKoWualsUswdprw
VTG+y++UXl/9qQaFPJY7U2aMkdTXYUQWnuffAVvAIAzpeOs0wlZddato0m76trGQW9mgswjT7MoR
xFZKJtB0HBO7+QJTDyh+UD4nEMMOZaRXK0vP6dMVPAtFNh17wE27dBjXWoijwAmwVyr7lheePFPf
lw+OIIykCvCoTyqDIaOw/kWZYd23oe2c9aa/C+ZfhX5p3QsqlHNjUxJy1u2rt95sT5K6dy0yr+as
zvZu2nLDPtUi75UemFWyYVzQssooXjpd8zd9EzPXm4NRcCUbgIvLnj23Y6RHDg7mSntVORDHgvaF
FvWx0VASEw2T4eQyxWulx2rrOYO2G5NSe4Bfvee1tk5stg+yr5NDnwakHRL0/tzVNUnwSl5b53sh
OPRhnnbujSmR967ZV1dS+vbLb8U6Im9pOrinFWTUgTV/42rV1hzt8CymM/r9e8jP5I1xI8lRKMyd
kZKUHghAQw7aZqtlDbYQ010UcLinwt+RUqYdolqQLIVKkXS2pGbVTNuntMPP73iuOsR9lW80BEZb
jBQwkPnXvQR+Bf9Q48R4FTmJbHSBvkRjEu8L7xN0fOBvBFUgExt5WPVXZzK/WgjFrlHFXckA5J+T
tAfYLWR+tAp8x63e6Ie8EC/s091JGv0maZzpMrV1DxECatuO3uc3v3Qi9mpvk6a1eRhy61PsmtO5
3LmigUg2/yPRhuCI5nCDvK/a2TVufyMs66uUvUNyR/dZh3PKaC+tcvJ5ln+PkP/iHwYPHiDtvKi2
xOM4TQ3cYW04O2UerupRkSBf0DmAZnTuEW9C3YMVzBFn05Q8RzHA2TWwclXhVM+cCNpf7NdXa/7o
rss2YU3zyfcah65teSR4RDviPO+QObvM4xhzJc6xowenOtd9Ikl2opkYWjqMABFf9QZMszWE5iFM
SBTUN/Hk7DFmdVr6ouFryaLwwUpbc6Oc8tj01aNxF5jOOQgzugVMxjnDZQ9j5X7qqgFcqx98Lts+
25CMSP5D7CSg81njaWor6sy8m1ZRED9LRZQlma5jRNxvANTS7M1o255j5eubIAHWga/xzo2hUoz+
RIgWqRUidXFn01AmG8i6lQL1iHBSjnxzykqTkuvUD6xGYxqAdUkJiiiooWG+UKWn5qODo17RbqcH
xehG1RHgeevOiWBsehZ4OhVJePaoAmMTgRAYAyZTRGQF4k0Ec8CJhtgz01xkJQ1XZ3suhTieKAI7
BjQ4g/ZBNsCbQrznoCDaZu0sIkWomtWQyxWuyxX9RAJUUzp/nbC+QGfyT0w9npTe3UeWRYJGa10k
0PYV/jVvT47114i015U9sY85UX3H+XU7jKbc+g4aydJ2v9FoexF6QecozimQEF0xnDQ3OsP1J31I
7gMYcMDEd70dydew5DnoHmlGekgHvOcesh48AcLAG0Eu3uAMK91qPkTcXJyoedcTQmlaxoZyTpZh
8vtpcNUXvfEesZV1YO70XdWQrQIcW7Z2Om+H7D4AZt24J0AzAefPtsWckNyDmm1Cg4LC4IxZPhyo
nR2RmZo1+AX5FxVSG7o6hS4V/b3b91B4zfA44aIQQNUQ/ZKO0XIqJlmyOzZOt+lp+tX1J1H1X2sa
KesccHceVZzxTGOXEMkQSc5t2J1N339rcIht3Nh9ycPwGQnfY5IHDzBwPqeF3Ww45n6PreSDCEWU
Pw+gKCLQxAoIsCzO0xQwXpMO7RR904IODGNFNque0bBzXRDV0cnicgKfDgSRqSJL3qBk0mMREC/R
PE99E50BsMAvSfNN0wTdOk+1b7oRmZvQkZeoj7+MqLEQrTCG4b6pLHzT0vhTYCePiiIOIccILyBU
/SrDhrWvs7yhGQC+nvjPk+bRFawZu68qYk/pjI4fLgCXiYCbJAZ+piAUdx9l5HyAzizXomEd9+F6
kD2JRRCRIyUNy58/PZTm2D8iDxYHsOm4fCacJOtMWsjI+7E5ImToHzn3AOsq9Bn4yf/rCx1UEYnV
aLDS/nH5I0FkvqPl7HDr8FsEz8a3UoXn5acvv4VoHurT4OYQWeePCHXvksLaAmDFf6CgWJOkanz5
+Ql21oOeaRVG9uUT26DBrlwX9z9/uoqtY5nQg/6/H58BSmaQEveH5fcMTlqPtbuJwgDwIQEqK9/i
xU4Mmgdte2/SRgJK/lFafUCXbDi4HQvRQMHOQvze8t6l8Cxyt/gAhD3HSPlu/F1N8PN8TIBuMh10
Q50JlDuOKFfI4DGlTiAJHNAI0Q1y9bcp9B+ynpgf2PuMqPnWPY/eGtDCT2WjXUqLDm5imOjhwdxU
8TSin+3JP81/kL7yKQ2IzCLmLF13U3IH2hIIgeUeCti3K2beX1zbIRsR0VWvsIZLJz67N/LikOJM
oDaUvJeDPdwyE64ijJyVYRpXY2gIMmoevQhs3tiNO7x4E/filSxUnd17mOSHgOuk5YqjEwmwneX9
L3Vnshw3smXbX3l258hyB+BozOreQfTBICm2kqgJjJRI9ICjb77+LVBZt0QqS6oc1iQtKQYDEWi8
OWfvtT8mUFx3iR2c0NVIh1oFWEdWYj3aAQWIiv0LuBXXWmLpQHSs7L6kFhUeHGP8Mid1t49vSYTJ
VwbGwDYrUZzULhEZc1RtckkzuTlV3giRWUNC6T9Vbmriu3WuFI3czdTjEy0EmdWmu4tKVJtOBNPI
S0A461m8ZE64DpIa5SWsC9QRUVRh3ioJSkPLeZ7Frbtps6cygs4ZpuyUWjDmqzmw94YHwqDx+iMt
j3zfKbJc1CJEFCivLRaJK7Mwn0WOGqBG/rauu/y2SiHWzgmUOgixPvKNEASTgLdqxRes8Q+D7V/B
v8sPZV3uUy4EDYf2IWp4RjXovrkMrwivsCFQobrxpHlWEHwGcJ90H8103GjGWqulJEryHFWK7Mzy
/OlakYCpyD4jWro5pW33GLAh0CDEV9QF6TDI7krNMTNtUrKqH4DYEEx88MWMa8TAY1Hm2TKtsc3q
yyfEcMlGjW6y1S5Cq8kz9rqCRDJbLecxNL6QG/eUGBVAkzZZPEFsxwWkb12CmLd9djxpmN8wCYEF
6jx0RHG7IictgEVI8SfxrwVGaQYxrjaK87OwzMftUFfp1i8+MLF7t1lrRUiTWPzhjllIynDmmZuN
HkQm9yS4NRp7qhP7QsxoGbPxDsL+vK4Cq2fFDwZcFEnF/rFej9gienU9GuXnQOOzaM9Z9kKTyRx3
nXrtvfB9saGEBzX4qyDEcxvGcl8XyPxafwA7bWyaGva5jsmzCig4YIMkdjPwrockjXYUWDeYVlAr
zncGJcNEOyxTuiVLhkR2M6eiH3WT3hYyAh4Tm2h4MgSCgFCz2Nj7RFxZYhbkqbcPMye5SplV0i6i
6bTAx5kz8G1jekxGU7BooeRFwN/WjEYXyUXGE0VkxTyM1XUfjQ9BT0xSV7UXg5/LHX1AdCvD7LJK
n7d53HoUnmjfzYt6I3KpslkTcW9DedLCYOTQpEYVlds+aRjR6ec5sED2dP6L7583FaG4hcnLbYNf
1uSgRzPRx/UYfgMFWWt1pEqN+E+5hLOhTyDLJ/hoYO3nWhhHP3JBtdTDZWIQEyYreEEiQxORIfgV
lmKKFKC/0K3TPjEwwKEsSRLiiqbs0YP/vcZdREgz98vkEhUclCSxkgwdWAfbsmAniRxfSJx9rkgM
4K+Jo5PFNXpvts45c66pxvu+7kB7jC+mBR2qzxdk7kB1AlmF9Mjdyh/SKv4oLeMZp5apwohPVD23
iAjSazuEqCQAWHGPimvwBI8yIbomdOthE7gtS58BCFZv1geNH5+9J4nUC3/fEhA+C5tidgpq06hd
tZL5TLk7NJ7G5jQpWrUqb4cH0k1ENhKmt9WeYZzR590O6Zx8cbPmGWsadujEZ0jM6lNoO/JShf7l
KOzi7PWnnmMeMeiyjmXNSIQtaKEZqlsx7hliEXRSM9nGRvqcdICvSRI5Dh2CnmB2pm1u53dlWTqg
uMpiP7BUnFR+NMvBP5oZiUl1J1iyZeXWrenEUO0MD90yPmaxeUri+DbyzMs2E8dyVnJVxaR36l7d
OFb/iCPVZrIdr0mq3jRNfOWGiNdMv/B38EJzpLdsySS5syRecsWotkgC3SYZZIeEjeOKJ4wqUhxR
Vs6HUxbSAalLBMWj2dwUGVavhGlgytr72EJrnwfDFX6xeVuTtQX2G8sX/+qnvK9ir7/Ko/kh8FDK
VvpxYKFSjJomnZQ800bwYCD7kUvz2ZjgYL8Qwss2AceBcMJPVmRQxquoHw63NS2EMfEpCGB+26XW
dMciedvFAmuVrpuN05vyYEhmGDTsmixtIiJi4jhPNn5uUKtgsaLg1guhwLbWMm3MI+A4sw1uQ5LE
9ouReeMuPyK7S+GTentB9XLVVDSmxuUWKkTWn6wOlniuTed8kv4naYXN7et/gHp8I242PDdnUd8m
3WgB6uGcvv7SdJvmts7CDS1g5+r1FVFjkNHSQ715fQVg+/7K9oLN60/z8rYOAd50XQrj8PpvWdxY
J15Pasfybq//1r5Cwvv04vtfjb6zdxSq29cfX/9jyvtQiOzmzxfg3Yo6b2mwOvmmsYvyFArnsaVQ
cucjj0CVASEnqGf3zgirz+ZUk2fOC6BFVneykfkhREDw+xdIO//hHfzcf+yXQ5iGl//lIVDw2GLW
f/WCdna+f4bXD/kX7/D2Bf/9IbtiGgATJxWZZLn+EDnjp3L0KjZXUXdOHiI+EmnWH72m9454HSSN
An7LtUGyQLrztp91/bHXi6zVS4Ld6289P8w3PMjRsRgUi1VYcLT6smNkwz9fwaeFrjTFMMWpjjhT
81LKYkfI2MpwW/O5jHirGSU4UaHEjDt06Cg1rZI5pehCUfQQTnn3jdTGe5U41WNqKfp5pI59dgr0
SiFe//tOwcXyEObcauQ5m9w2wETbQbJDOtZejopb0+kxnVnC1VgTwe62kQxPfUcZAs56fy9RnZ4X
GNNIueW3PorpC6ZE7K3Lj1Rl9WVl2Q8EBfb3dTD3H1Qtrl9/Em5iXY1xfCrzlv5BLdpjVtrjJXCC
8TIlzG+NdgJnoO1ksBKWf3z9j8Y1m+fdg2Rz8JEhNSqiB+Vq/5g76LCJ+awenHFpagxlfUWN2b6i
t//t9d/5ssYG3918LJeXmZ8g4EcPgnXhsa1qgAOZr7//sZzm+mosWYQSbUZoSLRBQulDgKSk3Ak5
XOp2zEnJCCgvgGHfNoV5n/bTyURp0gBINOYW4XEDe8nr4s+EnWS3cxXUm8RFrbVsQwIIa6zqsm3W
MzhOhDmdkufGFPHaG6P+rijTnakAQuiszM4QyGz7nLcO0fT6Ij0QXgxo0EUpCzTPdAiHyEokTyjg
Cp7G8lNoknbRBUO2dfCKkh/gIIAKrX1Y64c5DL47PP/jDXyj+dd/8vPXUk81AuP23Y//uiuZWPL/
XP7m3695+xf/uoi/UvgqX9pfvmr/XF4+5s/N+xe9eWeO/uen2zy2j29+2L6Cmq7Jxptunhu6Xa+f
AojI8sr/7S//3/P/BvdkCrwy//Hj+//5d8sX+Oc/bp+nr9Fzlj03QJ5e32+BEL3+0Xfmk3L+IAZK
WNgJgTg5QmK0G56b9p//sPmNMC2BH8R2sT8qflOgEYj++Q/D+gMHibkYNV1s7LgC+RB/Qp8MKf4w
HbVQEExewSLX/DvUp7eOR89c3PJy+Rw2XiYBh/GtL4UF/jzkgjUXGm4Kkp79pJTZUYVPjlJXUDwj
wGM/nKGr746mHwlNy1f+wej0/Zi4hJElsF/GybOYfH7wFgYohmzZe0RReI82gpI1gWDELMdHKQbj
qgqgoOfC21psX1ba0quhsPpNKsn+bpvyGz1Da+OLIV7X+Z93+Zub/MePttAa/tuCtXwyKh6u8l3l
vXKP3tEcpnhsg6bJCM0LPWMb54TLG8r7OLnp75ymbx1Xr0fiGJZ0FvaJ5Yp3Ria3Yj5pTfArMnFq
JujyZVHbHBBCT8HdDCF8rEXyG5f2W2/bckzflj6GaEnCFJf7vcFsTP26jyyQL52F0jk5xnVq3I2e
w67PRX5rxjsfxVVj2ObvPL4/f12Eudys2DZd4UjvPZRLzqIjfW/J1kk79r4Ou/vYP8ffCX6htdEU
huGXMrTD20UsZYFRPiZNdRP6Oa1nl9wkkXUHkqVo6dQWvaxkvCVJLPvdnfnWOf56hpTrgTxxsJdJ
+d79xx5M17SBo7XOyZwDinkiKYv0kISOqmWohoQb+zIvkjVq6b1l+SYK2ar5zcnyf74LfZz73Bek
FvD0v79ORVB0CamO8Xr0g0MUEX8klMaJ7Kx9n0QWFaBNYfR/solJOE1tfqSf5q4SPyQKuNQ33Rw6
Z9xcm9RMjTOLFCDTj5JjumSiOtHGmf0bFAQu3ZO42CjIh2QznDlVru9qB8CV6YOe6QT8ENcr9nTF
vjWFXV+jJoau4sA2DCs9ADIUV0ZKO8Uc20f2DjvPjWlMuF7FMp61fYH1yU9h2mawToshfba1RY4A
Cqyjm3waSU1bDd3Ur1MnWKQ9prxxI/XNY8Sp4MivrR5DhBFo9lo9GgyekevKlp8Tyyb4N8nX9SI6
d62rFMEi/jiyV6Y5WzeSqJfMC8NDaUDmR+SCafuYm6N5CvKcoFIhXgRxRwwf7MP7tt0NcfRRBOZJ
taxSBwf1kWRE3NoV1plkGncZotYlslwdifKhz0EAadHMJYEI6KMipG6rUgZkldAs//Ugqd6Cv15v
xcWqryjrgf9ih/h2kBwVO+Ha4VaMchpmrOrCtY2YLdSEiqH5XiPF99fjHCZ4kvVhsopN49KCSeeZ
kNLiDtUD+bg54Wyzr54kHAS4eLeJv+zaHUb7ChS9Q68S1KnLpreWt9mmiIG1W1AukTnTt+7MND0r
liQiyaV3FJmOLIZWRqdwVHO/fDCB53ZufCN9k9gIfEdbQE7xjk0PwkilPunJ5QLb0XWK23bb+tY3
2yTuw/eotVv9hZOTAvXrs/YXIxzaKBcOl2V6nLN3I5wKysCNMvS3jTMSZ1w/xCXeMtcM5u28XPdw
UyAr3OEDrNe/PrL8q4eWBCKeV6ZlT7wHAenCCZHZcGhV6+4sCez7CoUOoo2lYG+wCZ5H8anVfg/t
ONpVTh2eBZH9wa0o8XqJRAxijncxRvDfjCZ/MfIut5HL0Mu05trL73+YbJsZXKLbx6ivbfprtxU0
n2OoESCYUEOAi56K+PrXp+LnJcWyKJHgQLhFLeqcb48oXaETI2CVSyWYClQLsxoGjcsiNahqb0Mi
ZXD26yM670++KaCUcdbxbkum1PeHHAcU4bFL6TV99eer3NzF5rUeM0U8SM51d9tkM/fWSXVdeyWS
+duoKueMhOzpIqo3OocfP7ebNkw+mkYDpKUiAyxxIIONfqk3g40tEJNu7JLc6SI13tdxXYMPA8WL
NXbFVm849Wm3amPR7JuwXI8etENmV5s9M9YYnyZX1ecN/i/KNZ1U5T4pm+4iGlIb3VRj86iayUVo
oDxDcQzgOJn1CYcWeiZbwHhPbyPcFZSiEp1Qm9Ooqp142Ersr+4AZqwd3Ai1o2sfZwtRNdIzCxTv
hxDnxraGH7+lmtvRQKzOKWCPH6re/o0z+52F3APDwATPctYCSCFt8R67KSJr1tYECKv2JjQ7FpBf
3LnUyGLD3/WMKZRn62M0TXdpDgkvmVrsJePx9bHUudEcXBqMJENlt/hFG7LOorN2DoLtr+8U++c7
hcFUCFZAAFF4Vpff//A4ZE1spanvEMObo1GcZNJcd40fr9iTD3taRHJD40DtcEvSEpzmCzsc2H+j
utiiRl8a2Tj/SUx7cicfga67k3Xu3/pLtat3EIwlJkhxM4J3ULnnrPaTNTqP6dBazpHSHQ0WdY6X
E3GF1P6H2iQAyluUvMQy7iqraNaMBh8mN9k1BVxJSVWlGI8oPepT2ikbhp1TbeZpukjFPB85V2qT
1citfn2O5PtRFJc66x/6Rz4chGUgfXuO4pBqEJGiuJ20CDdAH75AhvnmgY7ZD0qitwZ+fNa32LIj
BZu6SWiTzC3Cs4i5HHZbtS1C994PkWTjgyLPpqFLYwCVWmMM/5ND/D8u2X8aeE2pBIQS22OIwzO2
7NfeXNEwJaqxHqCNgmptM4RhyRQ/sgroLqbR6Fepz665wpCzMMGf6oaFfTppc9W19D4Gs8FdETtf
DQ/r8a/P4/ttDh+MdQvjmmMph8XIu3GwsaDugDg3VtZUI09FSWJQC9s0VrKpwEL+5mjvR93laB7o
GggOPIyMgW9Pw8AHiNw0QhnbJQn8Oe2vqHxAjU++TkNy6VC2+90j//MhORibF3AHPEgMv28PyfIX
CktPUV6ZwXRRuvi1m+aCeNgX3CX1sQGIhtKj2ZX4JjBcTsOZ1bHUVFbmH/BAkv5DnhWwgFXsBgag
K7rwv74Cr/y5H/dznH42yq9TAvxapqS3nzAESIHpV0f4I2P/kld+a0oqNy67sjNMYy39lShzzoq5
v2pcKlDYSZCjLVL2upvs65w0CB2x+4iKIHvIxBNrcbxRYeXSCInNXb7smaNRuWfOGJJb3VqaNp9D
GoXTUOFjAd9C/RPG+Ds6z7KOefu9PIgwrA/ZpSzLw+XW+2EUS12RYjeOQ3oxgnTGbgxuo6y+zybg
W2bEIxr4WbOxUGlhyqnDTYV54ZDB1Z2JU2Fr0P5mWP3pVmf0h/8Kj4ell//TIkPEqgQ7gNZbOfW5
mVsjimpCVLxZOzvQI+d/97KalrIdm3UDgzkN6Xdfn3t6SKs8h8YGCRL9apOtqs5C/iJnhmfVhtxM
7mGM2bUUQ3yvR9QkUUDUaFnam6hxxUanGrnGMN84DnmEuikF7vlXZc5cnwVuEG6pLF6bDlxjIy/i
LU69Cm/Tsgj3+o9YmOaDFSanOBXOb07lTw8VnDC+nkPph8fKe53Afry0aV1gnaXXA8h/xNWcHHNc
TYXOHWYm39u3y67p1+fzdUB/czuZCqLSgkF2WLjyAd7eTmS4wFgIrHjdaAtldw7HM5ilWmeSBA3D
zvqVcFEnZlhJeUjTZdNYn2vMRHufKGL0ULrfEEmAs31u+4MxnDq8NaRc1WeixCtaFX2xq2O0jCBE
ryLiAqLRycmor6ZNkdb4FIti5xSti2yOCAW/skbGhQdp6/68tfunHm3dzUwc6hgUq9J3sme2ItrI
2gvTNjXto57NLMZFQmQY1y2AxSRKyfSMjeiwNaB/yjIoNsLHooZ0xt+3MdGrHsSTi0lY1zEQin1c
uvkxV8W2LchKSJB6RG7vbGL8rptmSPPr2lP5oWhCcGhBQlJ8J8Zt5YAfdQnzOEePQD5K29Z7imkH
LmC0K9LA3HaFV9335l7CEAsAbZ8PZnwfTj65IrPMyKnOCAL33PYiwfMXAkPapHaufnN51TJfv728
LrMugB9KfdS13j8uLrsOrHe0hUQkULy6gUf6bJ3CVuvri7zWV31uHi3abVex4e1Duw4/CGVuEhP7
WmscTE346kQuz2V7brhxjgZ+nG/6ODt6iuegLNqbojGyQ4tTbYfqemsZKTSDCXM4Tr3mjMz0y9a0
9SlCM8dKFfyNKtOzpjlIORCFEATDvjAwPDV916MJZdAKmmpjZ9hKbO/JrKxyETQyiKXNmTmQjzVb
VYZlYL7J7YnAIvG1ATRz8gIjvur9NkHk8nn0jfD7efxbJfD/Q5VrudwH/3Pl+qIswjKLH3+sW7/+
yfe6tZT+H77JY61ArAlLLgvl73Vrz/3DddjeUSfzURSx5/p33VqZf0jbswXCMp48iqn80Z9la1v+
odASUNCChEjx0Xf/TtXatt/e04YJaxLoNoXTt0NVXXRw3OOAtBgLHFB58H3kyPauKOKuH4GGTbEX
3tSlglUSVipb1n9Ta+HPMGICadhcEeUm4AqxbJv3hTfQ0U1aqBzPXdxMdkIqljNRH8G56BQV0vMy
c8uNIFGzIzrTsrHBmaGhiNLqUefAQybptkJ2lHhzINEox3NmbGyRB3Ti0lpUN0k/mj3bCzp/zjGw
/cDr14XPsPKt7fNuhsBhywFibdsB3wYQ2+WTAd8cJYpu1+mEZ4PGdNWmU78fsijs8FyOglJXmLse
HEDLqTuNKLgmm+04iinIPuTEgdjdwYphQiHGn4MQ9EWrTEsWdO9pD0va62Vv7eYQ11y1jpNo6DCL
FBNBgtTbCZiDE4D3vboA42WF96nLqfgyG6ZG5hiYVHA/2qE92V9CrNHyKpwDVXzwsBeS6FjRakAy
5AZKyWupyzHEvO5nEaIQpabLJC+WDOY0iDQNVjrrxtfUy41vIoDMfkR23vaXUhjedE0PfZz2nTEi
Y6LOkMWAdEqZnqx08CJJr7SfzZtZe3N07XUz4LRV6A12cjGPnsAd5Rcl7ti89yNYH8KrDcgY8xRn
T3EcNgFRWXUab/0+Z4oNQjbsq7opCnk3z8puczJC3UpecyUsRHs6zqZD1/sd+JKwpdaWpPR3z/ss
V7m7TpjAUMpqq0hM+iedmqlFBn1BKZlMoKjEHqGQuIbRZmZeImWLePOJbEZpICZvVqWdpeOTPUVz
ZuOkZSuDSQxSBR7hSmpl7bQYlfyCZxyriqMnvsNaD9ZEpLIDofuijOEtXvImPmBDMZRFfMHCSTfm
5SRhJxEc4w64adclAaD+lorb4N4mxCoLJAbCzsR5F7fC+BqOaDsqWBCWkQ+HyEyqCjB6O4WDdypV
mzqfENl7VXTgQ/fxXeL23YDggbIS1LKmN1Coc5E0hQiPYF8yxbykTH0BdsWTFdXCrK2R/4x1Zsin
XMqp+Nh0elrSl1RYuC/RmLktNf6CBPKTC/UhPTY56vnbekoM2DqoUXH4Vklcf2EH7NExmpqOlExW
mc1IjCUq8vaclb5RIh0TQRPf2fj7mkvyNvVAVpPyNQ2Hth9LfeS9YrmbdRLJG9uLVECWlTcExxS0
YGQffS/r6lNTstx4RAma1h/RCWmeUz3y1JoIgpq0Wx5XJrmnbkiX9ErOl6tx0yclNeZwSiJrT1Rv
AASpMJDy32Zc7Arpia+IG2wEXLLYFl3xEJmdldwFXW6mz5lItffQUejXJUD9fpq+FLWNeGNVp2Ii
9C3A1LqrdQ/Gn1c1jkNUNUNet/LM1C1Xg4y7cWUYjDBUwdIsdomhsjvBHj2q6zu3LSxSpqpCu9eG
wIv7JMho8E6Ta1s+2lw1V9vErnP7BB0awxvKP39G3GUYUdZflCSuu6exz9HVjE1fNo99oJLpVLko
8Q9RpcJglQRYkQnjSojN3S/r82E4mk1BOEjjNqZzb+LOqr8lUxGFl0Wpo+GLhcd3QIMy1cJBnNTU
FhWvtm3Wjt1hv2qLzKkv0c2GJrcszQJoUYQ7wJeqp6aOak4MGsXLkGj69LIn+XO69HTqgheLza7B
YuHQSh1Pk5R28ThF1lCfV1GbL7kDouixKySpE6kLRqxEHCjQZh1mUny9/Zr0dGvQa79y7PicvMpB
4dA3Y+fWzgdQRKvA6KduNxYlJR2exkaizrSEKKPLyB2hn8KhQ0q/Sku7na7soY70ZdA7Yr4eGsMf
NFvhwRk+mjyN/qYD0g6StJjsYqu82h92oKEH77zt0Zuvs9kPEBZSMbWgSySASq4rq+owSFASJG1x
yPMY2FAY4Yt5wa5Momdc5NkSmpy6owf7hI0QVxPVEO0AEcyTwFbhZdZH05s879ky4iQZoeGM8ksT
zU26n2tXxHd1pJzwig1IG15S0x8kYV7OnJxbwkmTk9UkQGd80Y3irEmxJ3xiWFQ0EaH9VKjWytDd
l+DfbeiAIeJ8ZthJjdeN39nTRdV68iWsWR6/VEwc7YV2hqk5oYRJxO0U1h2slEhPSMcjQAVEhmVu
V8qFBdOJ7dxnMSmwM5PjfdP4dvQ5odAvm7Wry3KhYJgPNG1ffCq/T5lN/VZvDfhVxVXSmma1pewJ
OjHNw5A0MF0pugCpgbb0LCrdJaq8t2N/o61Z4M20m9DRTznGm4Zgr7ZPndVsDHVMnBnOorsZ41Z8
ajIVAWjvcis6F40j8CPXcHbcTwSLT9lpMDD3HUAKd8bGMRPqz11AT+5zktgQwNeDriL/czCkSXoQ
LACSLcQvYMCb1B+q9lMP25esyrovJgf5YR66eukUFO6hr02iQ4uot8obi9urPBPQMIIPTNqNe+P5
/kgefOJEubh18U7Jc/SgQ7JXM/aJVVUIa7oI5qZq2ddhqJ6xQ2SaApqcYM9XJDh5mU3E6lD38xdX
s+1/aHKvVV+yAVTBycbbhMMgDcHRroquDNI7LHbtcPLxpoi7yEzNipT5XBv+mjEhyx4SXIcxzAU6
TWeOzM3+qyIy17/QVWNwZfMeDcsgeKtjWsey+GCVEtc9fs3KkQ9NMFj1Q9aHgQVqjXlSz7tidELF
no8actHsKHUY2sZpN3bzVVOWEfmMSSNkdg7ERThq7Vuh7uNtigucEB8qWdXHooUmck0SS9LRpux6
9nW+XeVFhXmOWz3d+PTfEQNbiee3aq0aJBKofcmwLJ7w9ZMtsSsrk1LLahAlrJ4nFmORlREA7wMi
23YBkQMQdRhBCowfMjOGXRDDEEx3eYMDSm4n6RQFDl8zj+mNQWEz/HZTtq6dw9igSC3YfePljqsN
p3CIGaE6STbOCS5BoV4SlhAlGKIymeX37s3f2uX8L4Q+/4c2QhQ3frURQsgTP73dB73+xfd9kKlQ
25iOB5ncQjdBk+m/9kFS/kEnwVZAmk0oaQSn/XsfZEjnDxyU/I4mmEeKistf/Zd+x/T4He9DvYVd
BtK5v6XfYUf1496ewiuOBYvaKyxuavbLx/uxEmi0NcZIp/viKoPEyjuWWKy2vv1wPq6+Vwp+VMW8
6wcsx+CbUBT1aOssXZ63xwiI7y7sPH70Cs0yBzu1g1Yt9ABk2Gcsf5G1Ry76oXr368O+tox+qFss
W0+LugULVsGJh4v89rg21k8TYsJLFY6b1vrkxJ9jdOpxgwwA+wecsUDfJzLZV06xqgZ/M8Hgzo0v
2jpZ5YWyz4YaGMmuZV7/9Qd7V6JbPpdN/wghFLXHn/sjRHzGYWKYL1AZzz2aDQj08GvFOtqFwsXn
YhW/6W/+dJGXAxL9Z9pgzFFMvdv0jhH8nTqwXgJPQw/xxhdPJCZ7tHH8zTf7+UBq0T9xX5KwZbGD
f3vG3bhIyTcMQwKi00unnNl6xisztO9/fQKtn+4oSyEA8B1FjYApRry7su2s+8FKWKZI+SIzva7p
a+nxU4xNJgzrzRy6+A49IHMgKvT8WC3tHccydwEAZR31H3uBD6Mxdmo2tyb8SZl0H/XwOLs4WQg2
NQroIvaJWh684WWFuW+hB9TqwVW4N9WwB1KwYVXBRo+lW1Ma5wP9tNiacbp1m19/1784pUD9aYsy
HoDnV+9OKTYdH1MKzvUcHvKUlXvqB6uWpvLfPQwaMhRlFDsQr3GvvL1yi2i1NRf2njkRsFOJjRlc
uCL4XSmRd3n7RHIUxIckni016lfRyg/FaafRbR5gultN1SVZOTuverD6YfvrrwJP+/1hkEOCyEY+
jTzRp6H89svYGL8QcbAUCfqwQIXvwhipL4PY9ojakdoaNjbbPPMy8JvBuWAdKPTJh2mLdz5FLrQO
fTJnj3QgyL/NwSRnp9xAAn/OcF2xH2xh5vWivZXVjF1+K92+9qfbopIiE97ByeokcfFC90EVfG3Y
dAfDWet33vzYOnHZwTosnRRU0uSk25Z04OICoAoZ0BbCZvS+bgUcxiDAYNrG0lsCoVhqB+cdod/B
PggIltgVkSk+2egg9ZkxmTaRQroJv40tReVVKmOZXGee1d8iV4qgJFW5Wd6Suyj1FrSXGnFecVRM
1uwfz/xI452VZmacqlRbJKuh94h3k4HN7pg6AC8jAsshzEkkObazz0UQ5Rs3MYiMjsNCAGusxACI
nyi4bjVK1lAHvkzd78LBwDrQjhJloMoFy0QK/r1zsApn4P8V6IcEQDMyvZ2dWMQmgJoL6m0V2ZX1
0WoUfb1R+bH70RyHJUFnBm4AfkRNGRHMnouFi8VynOTu+Bw2UTPCvU/CCFqVG7VjdqqoEe+nZCzv
x9ngvAQK08ldZ5Mqg0o+TIpDC0Wou2yh/433lPAWRJcq/CfcFEWwbfHiw/1hQPVearda7PApK6g1
2MLO3Q1aaffciFhhn+Xch4QLi8HLnlyEQQvLYKSg/djkYVDddV0s3a9JWlXPc23XK8xi9UxhY25G
B3MTnU62yV6Z5e6cbhvFSvKDa6R8R6MuQ7mBoKIirJQxWUBbeCqyvYFjhNuP8k6L9myuW2PH/wa0
nXC0rZgHtD6EbplxaRx/jqD2qQ7qHRX1HGUb6qlpiO7kWBRwyEmCM24qyRU8S+C21ps4TbED1qbq
/OeCoNDuoy0BfMDIjJ28xr7dTJi3UtImdbhKqMuYdwQDIsrrLfrSZErkiIhOg2rN8mulg3ikSeHn
dfM4NSJv9iyhh+lWhs2QXEPYVfFtn2WAFblfvDo/xBbGAxzF6HXrnbaHyvnsDy2JyQV2i/Jx5qEt
1wjiZfBtLPqBol0LZwrRwOQAB/jctEljkQjuEy+wphYYxPeeGELzKFhlxJ9FFnGrIxhRiDE7h4SA
tfQBaufreQxD0rwGxzFv6EXCCTPYJvufXGmYuNKr2RrNg490bq+CMA6QxMH+wBg2JI+lmoyHnj2B
A8IsLs9mLOc8KiLt6fRQByfn06sb7O9tXAEcVL10cBBDwZzZkon2LnbIY1hNpSevWx1ootSpVRRY
qnLhl9fWmLjjtqey5KyFrgtnJ4K4lRee4ljkJZYWRaIyYKe5E9LIKd0ooUV81sU2doke16y3GVJk
H8UqyodKrkEdYs0KlZHZZz5C0Z6UHDcN93M0Ji/9mEgYwkphXJnjpCBYKkhjgNFo5vo72JoyZ6eR
Nd4BIFPu7gUA4HBLDLe4buXgxNuJSnR+UbD7n9a9jfPvqmkjASO08KxLU1UIKUYKY/4GiXB5UenY
889s0MQlEeI+zMVGOiPFd6h2ZN/1A/BGZzEwu8L7MuW0wk4CywVYZELAUG+CQd/n/YLFmkQZE1DQ
CYzUMZjAfe8iNKEhVsdPMAlTcR1BBpo+zUYLB7Gps6Y6Rf0sig9YLAgeXtrAGNxUPVLjji0QXRr8
0JJyvI/swGJF0fiji8+jzqvHasgktsYuNvvzoIyoYajG1D07MkGFbbRrCdw01ApppOkEkJNTq/06
TFNC8XuS0PCRfWq5rmL8Nvhm/j95Z7LcOJZe4VfxC6AD87DFQJAUKVESpWRqg9CQwjxdzHh6f6iu
DleV3W175YU3GVURVRKTBO/9h3O+E7Pmz6KxYMAr2WLx9HxtodyIxHmXVBUippWM8fRmEHc2BvOQ
p91OobK07yJ25uq3XRhDBKst7bU7HvIVk4xmrK+pJLcrOOi8KV4s5g58tnAM2CfqGnb/aClODH4W
9TVKjaHbyRjc9XPDV9S5Wr8R4QjJHJUXzSLFDXDatm2mKjCNRgqUsQE4/NuN/f+4Z6TnkSn7//n6
7NAPbFb+7dAV7xXt1H94P37/P3/foun23+j/2KLpsHQp0Ch0/75FU7B/bLUNShMkvoSmUeP87v7Q
jb9hyNqkNVSNlOIm1fM/tmj633QV4YODttwgcZYYkX9YU37v4/7u2cEK81/0dYqi/rmV4efQ1fIK
UFLI1I7/KcCx4WspaqkwX4ShfA0rbVNmQO2DfFpYpe5HKf80tdgqGZWfVTP7JoIwOsibCka2sH8d
lbkudpQUp15GO57OMU7xI1fiuqtH57EzVclflDoYpHo9i/XeilAsxjNwjHrEC96rj2ZnZa4K/RUy
LNidkvIV2zYMKGNIwmWVwhJ3DIiost3V1bqPupILZuE7Sst+UEPcqsgOEuu+0ppwjrvlxN930yZc
9bU8dSPpYVYBmarLhgdL1xmXR5fYcZa7Qqq457SgQAJgMfTxl0l/lJunMlGwZdX5hxFpd4yrQ421
nJ06l0VBbzNLLM+BvTyXC7TozP6pjNqjMuhPFBcKLq2uIRh12IsNZMZWBxR4czFK7TEuso+hLt5W
SzuO9XpZbGzpdpEQvCaTXYLEXYHJ7+JZ/jTYm0cF3vIqBb6fZ/sIPYuMjDmD1GmaVZgBtVfb+EVi
Sq9ltzpGZmw19kEtpfdEsQ7MFr+z7mY62Nii6jmT9XvShnEUou2Qpq51lYOmksAimgTWoJb4jW4e
I5VlEtHnMDfzD+rWK9vQfZnI91myPLPTy7y5M+8jXToqsWG6Vm/81CpEbMDi1Q7qpGS8t3H3hnXE
9hMt/Xbm5FuukrcyXR4s9vcbpzVRJ/w03ABDwl8vU6wZ/7z8mhJQYynrW1FG18EsuBpWx8eu9B3F
9s8k1W5tVXxHKprX1C6uYvS6LHkD78vak0mchwjrs1TOiUmCXdnIk+8MTOX07CtOKeVE/lLIvLME
njQPCo/t7DwA3PiILJRDwqguHftUd+nJBBHZfE/xKu9AvN1nIysyndFBzGQfaWEb1rHWIn+xsbE3
hLtk5iKOdAdPhLAN6RgdlkRacRBKYKHyCu29DYlhNXO3jUrG/Dg1XTxLn8BCiLdRi0c54eq3NfUR
4PQjI8TJB+rxhq0UK6Ul7xspCZx+FQeoCvT8BZ4/8i36Pg8QhIG/Sfkcl75O6IS0HzWJGF22hKMe
SEAPQGMosSd1FnZUNT0yld+nVrxSNlOcNcScalry3K6b+VlOvyglHh1LOsbLE7ugivIbiQfZEN9o
Mr5Fm/4aoMKT/NRAMh5M+DZbNJ5W8m53sfpUzBhCLFwZNqRXZK8jGsy5JeqrurDGXIKlXz+4y2kt
JOq8XlF4e1JgTGnxzQr+0dhZsAsZZSTU1LLzMCkxmnSBb0Pgnm9fa8UpjvOWES0lM8RWY8eRlbj5
OJ77Il0Q5lW6j4gXwcpdlslBrC6vo53opDRINt+K5ZZcta6Btw/3ao8iFTK3nO9MWgTPSuDRdD4p
S3pYLDBa4qR4K0frWrPKYV07vZKWungAErf1rdRWj+m+06MN6lBd2YKFtZF+sWjjKDTvActoh4TS
ihAjL2kS82LZ7ybRE+wAt6myDQYybvRHqH3EPTTUtJbymNfZ16gf+j56zNpY3k+d+SRbqwV+dik5
Hvy6pX3izQ8Q9p0yvQt7cDwu0SyN1yqhtlbQM0Y1EEsLxGvuAsvk1zRpfUmWu2jozqmxODDaqoud
JYCAGozF88Sj3pLxYfVL0CzKKwPrwq3i6Bq12UeOIGfTblVkULFu44OwUPa59VAdf3tgGNQFmdBf
ueoeJQW4R2ujt8na5G7Km4s8jWduHE8jOoY2FoXdbPxkXXKOsmh2lQmnkaMSeYAi0+16zgCD1C7W
Bk/gYzxrGI56BIjZUDiNa7KQOpPFDi7swCntg2zXF1QZuIJqwPAzEUotkMdlqdw5qU+tPt4gt9yr
PLjsB5vbXuunwpVGoFcayRZ1Xz/PC0jXkVqWIrZ+a7v1FevNLp/le+aMr9jmGWtMFZB0Sm+TkYCX
9sTKG/wG22TQv9aYtbmoKPdY1WcKXxKcy86Gs2w6tkOgmQVFvZ/oUNXKKQZaC0NnMuB4DxtN6UfH
ivLYI/K2JUCiwHNyd6Zq1W0jKKDwdfJZXQduP3k4ozQ8IW4wyAV2rlSnF0WZXcMsX8p4+JId675l
hc95wk7U6OlkMnlwVZIKPLVW6V5mDGLggMES4L/B2J+L+iI1w7kteN416HFeiyqFPWjEKGpjk9Jv
3hPoR4rJCJCX2qiGsgoRRlCkb7B2EyKK6HBsAezRlYclJhJYoNNwFVcX9atkLoQrpY2/bAYz+uOX
tFOezJa8XHZbOyOe79uC5oHm1vCoKKyp+SlKGyLvvd4lQTf3byW9nVuP1jOQlkgZ2W6Vle5FUBPJ
9KWng2driAssauHJkty5lia+ZRumpmQBLhDWtZ0ki0c/Yc0J1ncfqx04edk5zNkzPsv50DTJljjA
icL/3RV1RCtGTnZ/rGgCXNJQGTO14kZ0xU2Z+k9TXX1r4LWChOZLWy1Qz6tnS4B5YgeVYqwfATbx
MDjjzNen+FGVS+emC0hIw9wZ8gxBZ3OedCM9hYwHZtSfbUIs7Ny8RiOlkrxy/VmVuLX9gN3DvE+a
6J284O/IWDJ0ITZGcuUxgeljNWMfJLhW3SIx7mbTPKjbYy2vdO2DdY1IEAlw8T1gXGVIsOYfhDqd
lYxrq2RW6KnOOwKXzcNuhebKjwVDRgLvpIVVstBAZN+rSN7GenkxrFszRzMd4fLqjNN5JnlYyZBQ
TTFnLipIeAIT5JzixKN2Als9ulSY9xSzdzkqd5ICg1U4hYfK8xWmIa7B2+CoXQgA9S5uyn2f56+y
tL42nYmKZeRtl4uuQpN5nyvylaCDiACtXcR44cEcCH+Ra+sgKUyj4dEO6Cd5FhmloZ6nXURhApwO
6P6OOnnmCQHZV8qmvaez3jfZpBy6GKaK0zWH1kj8ebaLPXrSsIjW6G5hgqlE8RLgh+Zc0uV7J9mp
y8b/M+eEfYax8QEB93B90nLb91pDkZgZ+zyWjug3MHxUb6jBHgcbTUU0uHUHVVbPEy9vSVyyBkQM
sR790lVCn6fNFAGtwc8L816OiOGB67DnEnVR+cKGkvkkWoODhIGhyiKdJAkpkFVqq0o1ntv4EDtq
6iam9p0X+fc0NAf64rBRSKRtkXJ7joH+TEoXbyK884hW86351iagi7Gqw5BpSM9MUbGaLWCofC19
xVINz3ReABuRtbHqj7nx1QHhhA0PmkfLAJt1TwNnBDEfGxCRXzGxk54j85prwSiGB517fS7g9agM
JDpwBRSP+x6sPrTa51WvL7ORvzXMkClh90uMJzMz0o944ceJrIbQ0hN7vbxKvUmZNZ6zGR1wtp/H
eeY3EZVBmQfAUVdzQIcfwrxFRXFkbsGBnHG99bb0S2Yj4Blw1mHMHNCXvRmTuI3Z41R3H5ZuXWGH
fEZS8kXT8xVrCldOMXX+0hWfE2TjOp34bLPE8c26q1wn5UsdzdWlyJfXRYXAY2e7HmxRL8sUuOOw
Bt2i4aiq2tE1OnZPjin9MnDI25P2ED2UhQryWep37I81tyjLN7683mRAtdJG0IXXKYm/pJgDl0/3
GknWm9EktZtW6saz7G4z7iKGezdG628Kn/1q8BDIMQgtiWSbOS8uMb+CDMThSO4fjQ+jMgMjPPEm
M8kdT1IeA7UE2CG1XGG6IT5HnpIQE88FLR5MRZTPbE1cw8i/ijn+XuZ41/cxRnrytwF5NZHyqBac
CW2ffZcJUzkZ7FKPRM9tTfbQhx/6HF2271VEpxEhvXOxzTpcDiAgO2zY7r62oo9xBVkGy5STAAu1
WyzHZqo+ZPxT/vgrclCKFRIJ9NubzQz1ABxKUBJQljapVw3Wy1DX0Nb0nwCzMsfLkReXjCkRZErX
wdjKc7l7JRDtbjW2j8Gk7BgyjiWlIdcJ3BBHE5dEhaqFQccW8NXM12mpXlgX1b5o4aNh7oD9rcnZ
TsY07Vavhaqv+2YgQ0udsgAV0Fit8VFPRppOJXvDKwd31K8lSq6stRBNz8JNKLfnBTHNyvGVWk0O
fzgp9zmORy+TqjWM4Pe4JLk9R4CRu7uxP7VzCeVVKi4UBGS4whAWmoAyChrd1aT5NU+H1l3VFNU8
qSIV3D7hWNe4qO7s5K1PcZ3zXTurVDG8KV9Fr3/q7dkatIBBk0YqCuU6yHj0j4AQ454C29BzBnpD
EjQyuYxzrH927bQE2+3vEaf0aqQ83wvNUG2DK6nz5iRGBpdMBm8oIG5WQmFsZ69xxlfREJSMbfu9
KH5t09INTHApCninFYDE743KHUe5TNRF7VwRGXpE5cocx7ssY2eXpeOttbYHWSZDrijIqFlfjeFQ
L7nhZ2P9ls3RdXGyzmPeEbJfGHBzUEFU8Veadzdoj1vx5dS8T4nbEFzQqi1OSihuHC3gsmpkpp6x
iDxQO4T8iOK4M7SdkTav5DSa7mBSvaUjhY2k2RUDb/5oZXN16Q107u1ML6zAGhuEa84zCr/Undqm
d0dDfpQzaxeZ1m02pilMrfxtqpeb0dOCVxHZhPT1DLCZ/DKVdgvxPDn2e8q+FE2kV3bcKhApN95q
+rFaxS0m0bUosZrNvSG5CWy0lUUDHgQcnrGC76mwkmeSO7/L1ArZW/1cBAdBr7eSu3Zf6laxgTz/
IgTzbeiUM4rmXwJxNoHA+RiUImZKXFiPUJXfkIyQSEraA1Wqxkd6TiqAptFMFZVE9nW1SI5xGuc1
NvGt6ilA2ZgwABI61w+KRsjKYLRUChBjAw1N6KwI4FEKQIq9v1pL5+kN8CFp6nnGMYIUkU5ltd3k
iM3Jga2TlzhSj3Atv01lPmYjfD4xqC1qqjlEBfaKHIb1LBRQTj4qAyJafN2OoRivko4jn/8wFj/J
B+gJjFgMDwXqDwcd2C4GzOsydj01khxYW95IUjyusXimHzo6i3VVCuWhX/O9DvfazSO/hcbkp+pc
c26SiGRxEFgxSZ/dw2x4pTIErUM9lMqPeGqOI+u6v+9j/1cj0f8ZDOd/ILb5pz9oezmff8D1/P7y
/k+BOZvp/p/PTZ/TX0K8/9vpV139+uPYFAkN//q+gXF+I9xsVk7HMnn3N2LJP6amkqL9DWq1zGxv
83rLus5s9Pex6Ra5/PuYFPUNfmSkNfintiEpw9X/zZh0UyP8x9bbAGTJ79NYSdMPKrrzVws9MsVE
oJVAzuqUz2ONz5sO62qSQBawyfBJkmbNHK2a30XSIR/K/dx/kDMg+2OnyKFuPcHhK4/7P7xt/9Xw
lvfnr69K5W3g5bGHUPS/GsUMRil4p6aDNXdEAG2AN2J6A1vqH4o5HTz+V0JYbQzN6A8RcSi1BGi7
tf08Wm5WVLb/jTRA/fPSnquYl8I0WUYYQBqFsY26/6hEUmxpjFDnHQYYaYsRi0ssdxB1jeoZc+SO
bFlYX5N0UIFKcqgp0U5STz3oggBS43wmTulJR09NXia5ckqL8BlJ7De69ocxlueXlFrzX7+B6qaa
+ePHasimrumyitzFwMiCI+VPLzhS8Kzbq77Pqd2YIhpkUw0tKRxUo0oRn1sr0f2smNn6oxlWy5ri
oZ93XTowIRQrkwNdOzrjek5LyIZpDkI3bfLPtDJ6b7Sky79+tX9WzGzvLqH0yGUMzM4sBYA+/enF
9rVUCytS9za54RQam8bbsclzcI94d7CDpDGBdvPtX//S37gJf32LYNEgc9p2F9iL//xblXXi62ko
e3tgKxwjXmnbqOV6ob5LZDaLcdu/NzJ9H8l31T4jN8JSd6TuOX8/Tf+5yVv769NubLIkpGdMCJzN
GfmXD2tdNFUSK8qBgqjAEWgVZX8Mv3MEnsviIEQodmElLp1++2PUDV9GpYyyeUj8LpYJEUOFzQ8O
8nkG1Wc4c5hsIipM5Qd7JsGO1alnc5EhgzNDWcnZrksdrWdcIqzTSc2yaVemZa7vS/AmggRSaVGw
F2rGHAyTUMNVkp6g2Z+6brFfHUl77RTllYnGhC+eFldIl9KhPirrTbJa2gEpVuSNJelJtpOvUVXE
CfmT2zVj5KKIxZXO8DicJvstMjSxR4J/P+liOA5q1YedbdN/WmOoOJnkSaAZZUKwFH6XRXTbmDOc
FH18KOSZlhTnjoeDAMOTfIrTpQ7kga57UlEA1LIaIg5Bek67RXqMEnkl+/MTekONbKxxfqw1OzlK
av+VW5+dU0xQ9inuFNW88Ku/M9E+IMh5ktJBhSE8jIxboL1vKW0xePCcOYcNkNyDepGTAaHeeidf
9poyJQ82DFCvjJIOUKIsn1kQuSWQ4YeChBHiwejZtggm8vhWxiqKte7TdtAvSx5r4aJS5OMEEBc8
qkCG6qeJ0NwdPL7Un7MyotdNut0Y5+vjgDyx0eDbN8poHlV8QHBlEeuV7VZLbBHcxTQ/jLiigKc7
5FDwxf5vxHvArf7TSYNoj++QxeVhaaAV/vI1IrEYg1tfhMqi5UxHqjvEM8OdGpXgzlVHeGXRX9o8
nsOY/bUSZaPf01IKDtLIaHSqXPw+CeExmRifMDk2LNyYNwjWUJGxku+RI+0mPa2tsq+u0NcQQctd
XKI8Gt+jbgRnzJAibEsYupnmD0U6HOdEAzOuEUNxx7F+RA0+7TCFkba8flsksUxM7BmyYh9TX/Oh
rfbqwHvOhRMxUZhuE/1PIbr7kQT4YZJPqlQV/thQsRNZSdsDlLxCNpTMyUMPzJo2yWvk/q6SSswM
Vd4CsrJ/nTPTiQPSx2kDDdOzNZLPABy4i9N9qljZXKdacXrRZBZ6ek908+qpQ/ES1dJnacrPg0Zz
1L6l4jpzL7sY/B6GedrjWHE1pb+T0W25U6GHJjp3sMMYUYorL8RwGwQe5HO+sGhjpFnSM6+y+Uy6
+pmv7+rO00IG3Sz9Ar7noR77wqMFkBwXlIfC706tKYyTtD7BMxhCOQajNK3vcSE/23K7xx05eBKa
tIkFQ8So2nVabPEjyLBZIa0gn26JPL60rUxoh5mnISmMnq7Spq3ApoVEyoNVT0+lER/S3sxOeIMJ
t7GdA2p3tZJ3rHzkvTGIoyLIVGZyiyThtubyFJjrwcicLrBzrq05TcgbA9chZQRR0tjt7Aay36r4
Qk18q09+pj3ZZXkVnbUVd2RkYdGVCJCqcO+K0TqxqmPMaHTsk7Jr2xZvo8XZ5dAC5UpUBZpVIUal
Z2QFknkcLJCn5ebYDvUeLXQW1Oyg1PzZygh8Zm36haXl2lfqIc2zluLJIrS5jXALEkxMTMJihsP4
nmxclCW3LEbMsYEQikcQi+KWKfbKAhrDyOClLGF3mWLTfTDOymzaQ7oVAFwLx8MSh8si/epW+Vlj
2yHVhA/1WQ3VRX418Ky4vdMs94U+hALNWkuGSBOZ7Qsl3FFKxM9uwPdpwrrawV5Igv5kk3zCiqvc
DRjGj4X9YSwDj5QlVJB0GoiICmwiSeaQ2zl1DwLJsKto8hHDnt/Tl6b2eNOmTVSqY9OatudmMqw5
dGSV2V/R1m4xjF3x0Ol5fXQEkVYolQRBjpV1AElf+q0Z5aHQ0YfpgCvGkfznNrkYRJQEJA1zUndL
2FSVcesY2olWN19tIditIZcuEYJBAhEEDyz6gmSx5cEo4js5FvapcM6JVn9rQJZPa7yH8P+Q1U4Z
lkUphSpDsNqMJn9QODnKgSDukthUNfuR1GUFE09ixT3N74q8Rfsq9U4vKHKHQYYX1/6M0mV+xufY
eI12wrigho5i71OjqAKhpG/r8rVV2HsTAZE7Vw4d2sqkFhORcLkaGToHzvrMiHuF8rY8aHqR3skZ
ot0mn37m/aQesmhARsPoyiNebD51sTSdCiv9znQdFZRhHUrLtELMfA8ad+t5BiWIZD16LYyRb57t
BL01H6x84pRj2R1Bznah0LogIaMwBhADCZEJCtK584ZOwjDfhGJm4CRqZfShVrLNWc1zNqy9a2CO
lHJC3QYR2YGyDj/kWFpDwuG6oFDIFc6QBkw1UwDo62GF9dKbhi2cvX8mlXUIpbKnPq6gba56bO3y
yNKwDkc/s3VALFylb2xnJ+zGSemaAOTNmLp4yT+cHsG5lY8ePstbERtyKMnpmWU3HzobMQb2zW5l
rX8slMIrQN4+sN/p5x/sPJi/WswWS3yxpOWx6VlgdYW40h6jWn2GGxN5HXZdjmjcNb12RhrmBE5d
PulQU5DDcTrmKyvxUkU8GbGTjVbnopFv7xBGC5ZqQMOpql/2EO+oMisfJAjTho79KgEQD01L+qSC
qUbEM0l4BN8TM8rsZLlJFdiSFJxGYX+bXAM7Mz1CcEiJq/5GZQA7fzsXVY2UsdZuPBy+9wyxmerF
mwxcHEFCfKhEgc3REGrTcNKV5aUbIx9Q1kMZty9Dq1yMeN122O+mTARQMWtJCHRvJsDFxi2sjq+m
0n8swrg1HbDpWryUij7BakelMqxvMtzKFuuUWTxZtSBIBiVX+i0Z6iU228qNKOeWMW98ZSQjR+8R
W6HTu0RZFwepCaaXa9zVOpBOi/NS6OpCfCH5S2X7OcsqCHgDXYQz1wTzseYrLLEHyvChRe2vTJgY
zTmTy/FkSGJvyzGuJqAm1InGzoZvjOzFS/FiYGmfskO1rZq5Zf2lcUqPZBm4O4MeeUn3Qx0JkJ0G
QpHRI53HBtGeYbd8jGgjjPG+aIjKAbE6B9YyE+SDroZxqBaHXdkAsWJtA1sQHglfPNhkK/EkKfrU
oTrky3oTKxZ3Jy1yt5nV5yg2+gC0qU/80q1qSNgwFyQeC9kxQdWLoCInKmgHwvgMUQxeDxjKV8vl
Wo+bxZNUHgbR9YuTpgga0vpJidkTJ2RYzO1QBdiutXAT7rKPu2vIMuDv91w6xRPbhAFf94PVJB9L
ytGVN7itUVuEejUeTXNSnhCUZ0gk2Vz+RoDEIZup/rBAKUIsuu6YZz/KBevmXth3prro58UyR5e0
vJFkd2qFOOIPE5ecN+nlLa9sdOUNaS6I1b0+V2JmknkFiXn8Wcm9GQrtwhB6uo9zhMEw/YXOd6gH
b1pZ6q2WjdZTM0IEcL/9TGNt3vXWcBy7YBYRhrB6fmyn4arTre9QXAfgG5HRzmxHEZIwD673EUZF
Dga9O3HTP6bd+J0y3/RLe213IvKduOMsmkCSO7UxMgklpYSD6owq2tFA54xmZofLbCmeVKq3UUxx
QPLn6I9zfzSUBRsL8VWxvJytSeYqEtjfUKjuqnX2ePbPWR9/V7Dd/F4X3lJwhA5VDmahzuGlWBdH
L7h+HmAaIGpK8m/yTSZ/tIdwacoDW88vpDUYeRsgwE48vZuT3jP6+0VSab1PRfYt5PXIdCcC6UM2
BuhI2ou1/OqZ/AYxh4qqyc+cutOx7b+qPiHYh0ddTWxwZLzIUnUI1eb3VQ9mr996rm0jactz3Mg7
HWLrfTzHocoA1a1RWB80BUOgXyOPo3DQdwqNgyf6YQVp5ewGSby22JyD5ZwprXKaGRy6KRgH31g/
q3I+g9djcr9CyMSt5PYjFEJtpTovC9srhMTGXM7PCct05AdM/eOhDTkBqGBYfu5zIqjrRVg7ktWv
oyAUeem05olXTjZGyzEiNV+zNY7POlZrVKxpc3DW9c5YYv0oFuKHTQkoAyUjy4hYaq7r1N9fV3ad
qEj0J6gp7Rmr7WfR5UfgY0yn+jZnIirdsV2TvUSp6UCyYU/Bkx4sCjG/VlmnwPqsA02qa1+lpFkX
AmGjTg9V7JwBEYnPEf6CpDuOrSGO9QQDx5Gbgzwly1FqU2ePZZLQX6YmLrYlQu+E3rRHbDfNweh+
9Y02YlcdxiNP4CeEoV2xImsf5Aoz8fZHJMk/bAwaXieLazlFl8FJpB0QmwHuUMwhzCjxSH4Qwg99
dvzeVKaj2P5oi87xnS0EaNkCRcTQHhWZjI+5ZSTvaCSVdGl1hLpbHkeHfZg6qEnw278WbZkdiIm+
g5+Q4uA3HE+NYuB/IpVdXLZtqBL10BeRRuhxHRDQXrqAt94jHjbsss28b40MEoYZ6XcdhE9yW5UL
8LCWMtfWmT+wqZQUY96nJIBJZfut2/AVcL5dnLEP0drrFw4RSMfF9AV1IpCkaQow4i++PRLgpcGt
4rMneGTOgJF1yjDdGVWyIhAor1KXkFo2Vdy6UyDwYaD4iO+7ge2mY3T2/W9/gBy6JkblNwQTYbGf
Q1J1yvvf/mDxhIg/ET7lLkD97MXMdOs8OGRfmH6plRreGWnZjwXeP4mVrkY8I0OwJ8AB8y4vxBfC
Rxzx6XxsyOyNJOlxW7cq5TmZ7Z8joa69pF0ghzxpmX7hTD/b1tp7q7R84ezhp+BOT9uU+n41fVz8
3W61kvtoXnJ/tofGlzAXZJrXIMEKRJbcS0b5YNLo+IDb/GiFOFZA/4IHu0dGiPQlnkUojMYf4V7G
1UlhQFGMOZwUTpG5e2PheNc0FgucZdyRVr/sVpPY85igcmspAieSCxRiQmU1UoSmPAYdutPYRFRJ
GYJF70ecUrtEW3q8uS7u9uO1ikOMSOeTlSgXysSdNKLsatXLPJfPq02UquAGM7X2A1f7WyJ3Gjlx
n7JUj2yROr8pJaDDhX0fO8xpkKnvgbTILHl7TyAaY15EMNa6UM4D7uIWLeMzsU/nvmlOpTbsKtN+
mCtyOFpvaBLGImL6QJOHgKEYAJCgjFLkF6uViZfp700MzMihBr4dQ70DQ3bTerSWDkcrgly9eyBr
+8VRb7ZVHYZ06t2JlFDLPAuHFC5lpb2NuXjBotB2Ne1hYJfNhzc/a7pzc5LpJmfKq2LXtNziaK8j
Nhub0eA0e+hhyFXnv7ZwbBDsQgTQwk3BxOWZuefEl4ns1CofaBB5ejIDFWcSoxHSkqtusg0eSlLx
0kz5iuT2I9GkX5Iu3xSnUl2M3CBsHIY5jUVZ1z2CmaC43ayg6Droqlm1EVlkZOdlRb9itPJJIaLJ
jWdEZnivD8mKjcmulfM4Nk+ECKLYiMRbY97Y+xq+1ltP87JCfx0mD7pEuNjNQsxiy5Jc6s+2tOtH
0Mb8jMNQSibtdfTURdZjbc87meBvG2Ly3bQIvoZsB9Oc0l7ppBnTIuYDZkCLVdePacZGQc+lPU5i
BgGJWp4iUU/hUNrvxHvvmjnufT3LCZqfFJ27LwmkzDqgShrviL/mGVFwc1FVxZSdE/AVdFrnks0/
HVPONSI+GAKhodaxddSr/jZKggeMVDXqQeSh5fpGKJdySMZGC2I2e1KkP8aJJnZOHxP5kdQk0NR4
TSNJf1urnHNgrfWXun0hn0w+WpMqgkjwDdJrzdN1gZBAxJ9Obekv3eAg8NSRfLAhlhNJZ0FtPccT
AUTdQHwmfTEclKxI6rOiSi99zsG6EVa8bLWRlcSB1aQKZYsp++TpPBUihnjabaU/t/YkUAY2xoaX
M/aRJsQ+T+j0US/5HfAB9qJ6zQmF3oCRk7ed0F5tUfauDt8TWSzE1Zrtk7Ck7NKM2cta8fCwZ/ZL
prKB1qvTqbwrnZa4sowEW2OCdr1qFrOrqur23WD8QpFQHYhBuktAIZBKj5Agi8t5D8839dQJtaFB
htxea6ojKQrpjvEjiDtgkzDTxGMXRZqr9cNDmwonqOP8q+vuu+yl3oA1LSGKZh1BIRzAVbb4g9So
JdSvCfnrayERmyQNs151k5ojvSQ4j4ab3HhWVIBubDM/ME+aLyvafr4HuRXolKd9szDRk8dtMGd8
WnGMnEdSEQqhbd0VtA6ajpdpTtdPJyeRVelIJVlRTwSINrsgmxic53I+77Sx8KppeMj6+ako1nI3
i+YUtyPNQLb4qsjSMxTMgNSq+s6eLgPV6r1Eu4DRrD3hpJoG+CBbxHM/tZssKpoCe2SzTph6vYOC
Ne+VlSSaybQg8dUkSTaZDvMCMbaWx9nZyepfuaMEmgECQZ04OoQ1IGNp8ycHgTP7+jFshVn71sIX
uNYep3WTeg3DjwppKxFwzhayFvnxPBo+G33ioKPxGit2GTidSpDLaJwd4ILERH42PX9XcnebHYSx
N0YzzNOrHDF2PyBn7HUkTu1s7AEI7aVGecIlVzz3UfmRj11OluuyMeeX/LiqxfMi2fNRdPOPZExR
vixasRdqHCrZcsjn/A74mOqupVLfDab9phbiVZ1sFuMVIq5cWJhJ9ahxzU5e0BLOP3rkCIFsZ+NR
pX9yB9m+JJtArgdUGmMuCy2JmM+Ry3kndQ0vv9VrVN12qDB3P05q/RirIFs6vtjBQtiAJw35u0Su
Pe8x7ExNUsfDv1N3Hr2RY+ma/isXsydAbzYDDBnBMJT30oaQMpX03vPXz0NV3+rIyGjF7Z7VoIAs
I5QOeXjMZ15TGBiPSkG2RqKwu9LU/En2k/w29AWqhvUFjqTaVhugoKb9VaBBYdP2Wstv57qZ3I7Y
Ga0wy9O1gBzaDK1LiiIYqOUWwtjza1/izh6v0qgUN4OuFddKnc+koiQMvTIWO1mmoYYoISnhElwr
MVL4alztTb2tt5AjfSRa5adKhSFn9iDBB5Cn08jouSYHl9avvroaI5N/NSBSxcla65bVIoDW5dfn
bi9UEidivBknaZuVanVD1VkAuLwe6aCaAVWBRu9NtxfrEuFg40kgxt5Yi/+tksvyFo2icVW1db9J
alh90Ar2yIy2d1VP1bBO/cYNsdWok2xpJlrcUxTY4xAkRG7O8F07f5OXU2v7AyloTMKxGbGQpCwA
FIzWNvaMGW3EEZ1X8uqwckfU7m9DdERoH5S3ddxDkkeWtsrHawkRaVVUZhc4arWrYkV2dCP8mahy
gDsnkNBm7N1cjOEf+HXsGiA8priT99QUu77KvU+/AjhkdIHuJb1AMarDnK/OpBt4vDtd9S0Xrap2
ZdKpUWruJ1OJZ3fseyqViHxtsuQV5gM4kgWJrfQGlzFk246bZYNf4ABUjlkbdDcErzgOnUxTokYf
pivuoylH16ougJnN5lU/RVzgS/Mnaq8gf87rZACgK5nkKX2ANPgYj8pum6mbUa9Ldwxp2jb4tjvx
mJLY+dk6DrvSLQGUUTzb94PAH5FyJVqYOCF+uWzU9lEVbuDgqw71s/BOrIvIzbBkpEonrA1BaZzW
LOutpQrIFE3kW+8YsygXXYWB2xQOIGzvosG/q+L8zdQjZVW3xPYF13IW3oxK19to49hRk9AnNVHZ
z6pxJfeSvh2D4VXpigkxLlHZiBORlYUKtS8lWx1XO3qPPQ37XJUw1w7G+y6XQcWF2d6sRPOuKdPP
gNNhBwunX1eF0rp6E40rSwh1jP3QmUtEkUSiE5y4/BUPM/7HYQ3zRYBapJcWbUAB73UT2zo0Z7dl
M+5CshjcI40RH0Ar2XDYFWjcp+86Fos3oRaoD0EDprbGZqJtkGdAG53adDUHXrZYtYozHyAdLywt
nHeGMv0YdFomcDPFi6qH78Uxvxv1kkpTGwmegGTnckMJV2E/UVZsrPdMicT7/pGXDs20tNsMd7/Z
MkCUmYTAWXOjllHz2jKUSbeBKi3QJH0oIZHgZbrtkMq5R8TJw5FiM5pGc60244UxtlSHtAqVu2iG
hEKVis34SHJU9Jt3saLgh2jhcCH21aUmiStNH8JV1+s/fdmU7FLrqlURD8MOVUnaqmplw9+dqKK0
ykUDlruQ41WiG+k1F/VFioB1LlTmBkNl5M3nLLjKepy9suYRMVmKWTHw/WrWXMjjdlYIP011ji6L
cd6LAwoWo65FV1DxuYQuJABrhP91ddtZ6s+xBl3VSahoCTPsHWscejTAuBjqWIwfBGNDI+mOuAfc
pTKvBzwOuQyU+7rxd20zQtpNa2IKMWi3ffYcWOhNoYqrg5rdDPmMLqo/YbabzsI6F3PYpWa5pkAm
7ChWcnh2vbGvYFOtEI+29QIb86BpuMF9stcuVzCP3OazwZvK5masJ7R7s4TqBr+1yjC8SLDaFtt1
IIqFFxd95BZ0p5KpcybEoy6SSUu9hs99U9VGsIfY76Wpb25UAhBofpIbZXO7wVHkWSG9g6WUJ7TM
xbUaATik1mw4SiW+NX6vPNbUDgmjql9RktG0NhW8kSnDzXg3QT0v6X71tU/E1fyIGrV3Ox/zYgsi
oQrBfheaSel2OEhshDGn26EOwspQlzopoHqHKho+e9Gc3aAsJTtz3smXWBpyy7OyLrR2+Ih96Wek
GY0LLRhdNcSj+7rlFilRvYwmZSd05XUil7ixFJq/UkKaPlUiAiWle0niJOyiTNuUcabfVYX4ZJZB
cp34+y7b+XhBb5S6uEtnub2Q8bONJ7+40JFUu56G2Vw1EpQEH7c82xJVc5NoiXZTJIJyJTeDk5WU
A6QGsKZZ+P0d/oXD3TQgdGkN9XVZK8M67+n8a6EQ7AfVWIpLiXRXLX8IyajYQoZ7z9e/0iSTr1ky
aw0BQHSgA9iGOGBmGAar6mU411dRkw33zXbuGmpwZiLdS0svyIrE+a//1snGBDFHTVb0/3laXRkf
cPfKb8Rh2qlVPT6oWizsfElGY2+VBkr/jNZIf9Ubi3830jDPEtIxG5jmw/rrp9kCqcEzmyAp0gWn
xy51C4fz3kdt8BdkwFVTIacxZKBAluJoVWS3kETjqezuoQLZygTDDewEmYMac7IVW6UQonuEKzhp
cSb5wsz8W8C//xdI3yGi73//f6SyhVzoAbhoQSD+ZpRHShP8F/Wz4L/u/8/dIfDv6//7B1tagt6s
6nSIv6wngGT9N+5PAveHrjCwEhGDHXB4gMv+AfuTZdjSrHhwfroiK+gO/6//hgHyI0mTdBwA8GAw
+LXSvwUDXFAa/wRDIXe8yC/RLFbAwqiiYRxBsHoIc0aSNKIXvNNC6n8O/ap76x7rD+0S9ZOEQ8uA
Ne2Iz+HlwUzd/DXEof7WyYGBfOHFQaFb/3LAOFDdyYdYC805Fr1kftRzGtYXdfT07w+BmtmCl9RE
4GVHijsob09pSHfTw0LWocrbk+gE+hnI4u84yr8mEI41+lUWE4jcwO9oMgqAVVkKgwgBo2Wm5gdo
yVu1qO0I8Mr378Pa++NbGZzioggDSbIWbOghGBG4c2ICGBA9QXvqaKPohv39AEfE+a/FcDjAgoY8
+CYpRk1ShWCPZ2I0BSyF5sjD5P+IlXLPQXlmsAUL++3rHC29maugNWZGG26zJ+FFfUyJcLgNSAiv
mxtMg/puVT1//4bnpnB5poM3lNJeav2CMcPwTZ2fxXz3n/z+xTLC0FncxtHvB9FdN2nDkvMp4Ib9
r7E5s6ZPf6J/DrC84MELBGMxtnR7Ra/rFECJmMq1z/jC2Sm2KGH817H/LxGKv+Mz/7G20XkQTVBe
vM7RgsMZoOpKFEw8yogIS++zgq59DIk/gFRZv8yEpIl6dhGe3FHgkzk1TZxYvpwED1+xpThcoBXg
acqnqcyXbSvbYjs5Y3JphjE284axT2goGFQvLYq5EkazdB7dQOoesyRfT4nlwBtZD5O4CqUcrGCz
6/LSFYx5cSaz4wHphq7fZAFumGp+GYMLMU20Dfyh3o6ihX86RXPxDt13RzbpyZbxBU4JNhWiVVg/
jdOzKUTrNh32RYJg61uJDZfWhxBu8+sF8RePAxULY5Xgnzcgqp4QdCkwW0afGDxo10ZSb4q2whPT
GxRh0/ARO6mgkOCpBhI3Hazs10JGmHMpvUU/spiaEtLBaGuAP/qYred4VgAy1H9pZP7Lj31yZR1M
+/JZDqa9KDWU0QtR9EYtfpnojLZcCALtWFUvNxON2u93yumvbAK6RMCI++9obRWdTJOGE9Vru2Y1
CDX1wVuf2h+W6+f25MllbEqmpLMvZa7d39+MLTnOktByD5j+8xRLLuAgW4jffBEyiYX7ZvopxYaX
ddr1VA/ILmfOmGm7QDc8JSJzgKzZt4GTduIz4Le3yvrZBY8xhmjgIjeU2Vylm15lS3WA8CJQbTpx
vLeUCjbOq4roh952OLqjvJQ1Dhhsu+4HB8ElGusPAQzKPEM+b5ydFg2mQLwfpCffpAvWLC6M2HW1
g/P9xMsnZ/7LEUUHwomO3+/TEVNnybqUD62TA2VUXKw+/CWRD8bGp9a3DoA3clLLtjpAqnBu6Ci6
6LOSBLW0MrSNnL1rCg4DRnDRUocGOL/NE5l2MW4VmXLnj/JbINVL6rU+8+S/Q07/Oo/gTkiigsIZ
SJbjDxlH/iSWpeTpXXaRzDpQCms/GODzkv66S2CTw7ZUxmDL2noNGl5BKy9wtr7DSIGtrGK/il1k
iJ4iJdUqqD5gKZ5Z1vJyax0GVJaoaAAiidGIbTR9MZI43EYpdhF1U8ujJ6NaKvSAcfpwXRCxt0tN
SNLWTTDZHLhrRXxG1tATa+zkggBAb0S5YqlnG3DVZbeQoqsiF1Ypxb1Y0HdqqKy+n86veOG7Rz0K
XQzQKOALxdEL1Gyv08LAaCvUOjftfhR+5S7NSK1/C2D0fT/w8UnzNUWELyjz4OKtKkcLECn/XJfr
efQkPgUCxfZUg+KpH1Lpl+ZbZwY73vzHgx1HGXJUaVPGYH0Cv0CiaVkOblZeFoOPw0S4CstsP5jR
mbk9jm6PRz1aqb6SFGSq0+jl+WsWX2rZhN7j6/fTuKyk489HIIjoLuh9GtlHn08p5BIATcebtTSm
4ZzQhD4zefLynMdjYBpNkK7psiwby6c8uBQiqi5Cj+igZ/jXY5U5HarlAky6ETsNU7Y2Sp87s1Ta
cNLWJVivvg13gICo4gxwNClza3fWQKdajq7VQLivfNVparLXvLxAUeL7+dCPIOlkWOw9JIg1/kJ8
SlpSrcOnDYNRkupQGrxQj4ldf8zzD7/8DIHAhqGwGXplbVkAmkz6KhMfxM/wZqIRYLUu/f89MAkn
E/dt6Dty0q4bwBW5L9kZEEdNHpEMvBUA+0lcx8X8JmFwSMUB/47NnPUAjyDvN1dtvY8xGh6ClEad
Asb0jgYI+hUGQMfSq1RvxjgC1iD9xsU+cS8Eph0iBpPprM3FRDM3nKnrHLWBPRnD26BBGWnbFAPa
FMDq7C9aI6swBODSvRqFugVauS4ROZgAImXvhfyBJxos4W0Mtza5k8Z77HWpqN8MKIQm6N0kQHeC
XiBm0tykya/nUoM+gW1JTw07H+0ANck+N+y+pCJKsaOWBKDgi4aIAeYxvsqnl6IxvVLxdymNHLwc
IDBqbjjo12GmbsUKxn6i3E+w1s0XPDHsjra0WCiuHvaf4pxjifBUzOO6qD1Dd+PqrQ/LbcdtYY4q
2JE3C8JZ0emrAX69pdMTweAALq9ko7KEcwszhF2FOl332ceUB3QBtgvesLiY6ieAsE4lK/B/r7rO
i4B+xXruKIP0LAoa7WPZaSbhLi/0JxmEVyGaF4EI3LHtkfWPHtihmyxs7uIuWovCo6I1d1PfriZE
U9UBJ3ez2ozRTSxeDQ2IE2He9nGwGqJ+F9P4brLCqZOW6uouK26suloj17Mf68tMvVIpxQ8DjF9J
2BQg3XSqlVL9EC009Trf4PPgTDCXww1dU54q20u0WTT9rRTvyw6NJUglkPBFcZt2lKuMdtvpqjPr
taMYswPVf1Ppv9reXyTYtyM9mZFlO6rVHV2MIRjtOKhtWddsMSvcXotWWfymSclKr7EzzFyhsK4g
+lflnZ+WqN1IThOOdgEPPk7R6jG63YwT+DwBlKhue02xeyrYaXZVi5/GdEetHwUjXDAF2pd4HkBc
AWqZqS/ojgKDf2/M67zbiqWOu3i/63E1A1ju6OmEpMkWZJA13vaU8wvF2BoVnwEaQw+IZBj2QJlp
qGAsQIkv+dDzy14JkChRHDG5aYsfAMCG8rKJAqr21P+g+oh++iBy5iTh8zRHa1nonWpqtln4YAXv
YrPXoR6AaciTBwm0VQjSsEYXMZbytZ78MmjhQ5IEMPHUN54GbLs09VfULRDYAkmNh4wKBaF2cxQj
KPFGXJNNvE8rclV/n/R3RXEtdtd6/xgOoitrz3NEo1LYaoK6xUdo24H40uO1EhvrFPfQIlF2dKrA
DWK43q+QjHOsiXsffQqzXQ/wu2jMwtUmYwk0Cv3BZw+9mKuK6EFwBpKJCoNGOngos3W7jjlEwyLd
mPmngeJtjyQioecMdliI3QVVqKCNNcOMzCPIBSnQrt6TmwvDyt2Z9QVdxW787qGNh+sh3YVFaVuD
scdX+jbQrPve8KBmZ5HFJ9sPEW3/0dVr/bJDesBoXgTQsXCpILVsAa6s5WHsqLBEAPCDz1iNXb17
imkFTcmztGAFtXKbNbzOJ7qTTpa3NyUkTlP+mY23SL8CT2K95rC4ACtL92PgJUG2qay9lU3QuNDG
1RFUGqVdOd33Kt2Pl6W7Nocflq5uy1K31UzfqkCMCqDt4PzWoBJJFm98C6LPNd58NcG30syOiZKJ
OC2gdagWMqFh3z72ZkZkbhTrIgk/U0nZ1c19Fryo1K+RsV0v56PUPk95ti3mYJMW8w9NJS+QjU/I
hLagIckOl3JoyJvkQlhhZgoA/g2ZulWeqqshC70pqH9klu5OWbYVR6ArXRx+BENngX1BVU3iikxH
faW3o1NozGmrwvSr0xtkDHaadRurnq9IP2INBniTeHruKpHX9h+1eCVXz6L0anThXRhn1yCpLwr9
RwFeO7WqTR28VjyBUj1Z2DJPfn4JAAZBz9QZ+seufNBKaTXlxnqYdWRXazfEo3mUmnUtX/b1h9zv
8RZyZrmAysSVgPBRMF8Vfm2P3WNUfOi4SuRtelXPD7XwinnMSuFWHLQRY+qfbX6JCCH6y6KNaYyT
WtOqshYJwy0+RkCQOdV1fT91EcL3es/1KLkxKLZIjtDF+VTDafNFL5GhzEzEDbr1UCX1R6iW7iDV
a53zJCtJo2owa6jXoabyy5oy8IYAxlBh15FiLhhWUvcq5EYs30U/fym0N3kcLxHsuFSC8CFdQHpN
vxXN/kPpfZzob30dfpamrJJW2dEp8otL4vxLI1pAmstvy1em377URPLo4NIHeZ1Ntq8vfRhNsx3q
eZXT0PeRi9N6YH5JQtfweSrgu8ADLjTJVVGM8SMUT5LQRYXDCzREmsIf38dCf8afKl7GWF+akiER
uR3FhiICQwNGyJMnVi2qtBmI8MqLTPf7UeSlgvp7eKiS60Bcxf9ON/nH3wOuoUV0YMZRx3vysKFb
D87TE9GR/YYwtZ26oZs51hqBPDu1u9XrI8VkJ72ljXImSv2K6/54DHjPS+BHMf0r4z2IUnsMw8ou
SydPszNpL0RvCmpns/kONsIhgHPmjZ69LpDKiSZgLu2VjWmDLz0T8x+5hS/hJ7NhSLKCMiqccf0o
1bDipO2TyicgZ9xmI8drQWQzZMDIfVTM+lt1BYx3BffKW3pRuQxcsb3RzjzGiQyUx6DmbfAUaPMf
WzRHaYmUM6ZSXrXu1uq+3NU7f2Puy5tki+frqrrQX8wXa8/dvvbtd7wqne9XxclFwQPgQSXJTMry
84OvISUpuIJlUYhReQXHf9tGiqM14EKSZhsqKGogfPP9kH9mlLwypCvV+PIsObYOxsKjlvI6mLyY
8hna3pBlid3o9OXjXTxh6fP9cNKSoR4vONQYoGyT58uaeZQWVWmGXXxVTF639jeYLTjGWtv49lW5
MdffD3VcrFnW1OFIR5NZi3GDHwAfk8uTvOMhz35mEnQc6ZzVtnRqDg9HOkqeUg0Bp0jMeSeHipYL
kMlJ1oiMOZIzrOr184Xi1JvuTIX51DlFCktDQ8RxmyPk97WC5wCajDGDZvnGwHUXzS43m/wzpc0v
o4g/vhfU1qUow4Qey0os5iYaIFJmcTO640pZ+SvfLdf9ev+O/qfdnVsfx4Wqr692MN7yVQ+2wIi6
rSAVy3hOviK72hgOVBknP7s8vmqX373Z0Ursp9JoSdz++mrXiBOtEo470g2Gi52zL3Zqb+PJ8/dE
Hi3HVjOy2uyHZbhpU7vIiDrUKNfFxl9xsqySnWmz153aSc8cKif3AQ2BpWZEBVA/ek9TikpQmx0K
oASJAWpMZvEw0WHToUJ+v+NOb4SDoY7ekZuyyNWwmTzixg33tZO6/Va7yrdYGFwoG7Qg1v5V8qw8
fD/uIgDz56FyMO7RBiQDo33U8opG/J7CxdbVPYq0AIUeTP0RcDICC8BwagSSrdaZWv2yAk5c4cAa
hSGFlgS3444cNvEqIislmdx2jMhrsluZpm5W/whhfCNgM45bLYdquJbotM0YLvSt6JjNDBj7XMPy
5O7+5xsZRzV+iPESLCpWSw4AXkdoSVnykeRcx+jE2tBQPFmkxb8q/EfBThn6KYaz+uxhKm4PQ+L2
fe9J5YeY6mdW4YkX0kSsm2hZLAI8X5/wYF8PYygZCJbMHprYgGeNFTaVnqw+fr8STiyEpeWmW4QU
miprR2udAn2HVIw4eRKp6Ni+C8OZ3vup+wvJFTohXJfACI53E2dTOnGbLiHCvBKem1vqz+t5PT/O
j2dVTk7clb+NdbSdrF4VGj3VlrGA3z3Kj3QT1uKquZfOjnXy8xy81tEOGkRkJGqV18qBLmryW6W/
w2p5+f7rLEZrx/sUzRqWAQEH5jrH/Um/QbarlMYRpfUSldollZHid1PqnFq3ntSOwsStHyICUQwO
JoKgZCcH0wXbNG9K4CB2oxd4wNyGYN9MOpjZpRW+jdP7WCFTPnk6rQJtzKjqWTO8fGFdSvpeUfu9
lhWrsUAOxJaisHASBB+s4t7SwUsW0laPMVhOZlcZ2us+dSff2IIvXTInzFapE1B/BLvJuYAW8DRj
IZHIwE21B8IqxBT9XN9i935mt5wKiJmpJQglBzG1Y8ujMA/xrdfUESXVyq5Dw1MHI8LWMlxg6nZl
fhqIfAskabAhkI5YKqZJio8PsBNUI25ajO+nQEAdDq6nT5Hw+w+5rIajq1OTVc3QZL6kJYtHl/SS
H2FQjOOr6KCsaH++Xj2enYETgcBvYxxt5ajTIH3C+vee3gT7erQvsI+3f33/Hqeim98GOdphEvKH
WTwwyMvbx0Ow/ny+2If2PfTDczejcmbGjvZXIVKAD62It3l5i+y7zWZz8fjr5/dvI5/5LF9dq4Mz
FpdxdEYi3ga+mytvwh1/OiFhhuog2rpGOGUVEuSoq3Zfr5MdfXdXcWL7PXHLjbA6Zw528qg8WCVf
Pz94nAm59UYxeBwSXPshsIGZElo9DueDxjOzK8nM/sFIEVGcOsaM5NGStRt7ZoYpVtn73Dkzx8uC
+GblfwWVByOpTYlhVB8SaUCUm6xrxByrIVyH6Yea/5znzfdfdFnjf47GYUmfit12rDSntb5SDRXZ
eV42m3LO3UKgI4QOp6/fpdO50/nk8tHAzYn6Yuh2nArWddykqWJSkjBs0UHCxX5K7BfN7tbI/bqj
m+4AojrSCr1s8raPa5EV9WHYP1Ewdqu1YX88jLblwIOxkcy0IwcTeadf50/dqluhKgBd55e2Fza1
Ldq/hNXj/ZnNfPLTYPO0NNxodP9hVihj4S1TP/PK/FU3qIUqYc8hmLxC7P2ISg2xVv+cQaJy6t4k
ClB04DZYbppHB0gdw+qEPMyWw81NwzINymOoxFdK/iJan2MxOQklU1UKnVzV1iW4gBTZpTG9FihQ
m+p+DjGoaKkuIqekSE+qOVKHwZbjB8BukOevONfZiaV7vtR/DP170txTCRDnHZrF0Ax7O+7Mv8x7
/iWY5VRexLn+z1c6OqoUvRiGBmau165ePq4f7m5eTfvx/sw+Uk5uWQN8JjAKMIxfE3uwkaRIRql9
MrjgVNNWlRjtzcL2KRHW44x3XA8PDgVpLREQF4+3XWD+0GhuqUYCAP0WcWUA3En4AdoJsd98h2Cv
jdvURYrjsoh6UjaMEGh9RxJ7V2rfMIim0D7cBLW8XqzsuwChkUy6+363nrxNeBuC27827NExFFpq
nQdYtXtoqqE30DiQB50f+AHYV62zPRceyqdOB9YcPqCmCELHOAIDVGbWNY1IzAbyPN2Rbu0VFyXu
FaXVdbhLL8bVtG7sZLOc981L+wtKnXVrXsOddLG8WP8nL3/wNEcvPxR1YdQzT/PUryjbbRC/JTS4
Ab3hFG7p/AebXZMAP5k6ypamcbRIsw5Xa9WnuJNMNRbp4L9GR6weh+LREGu3Qp72zOud2ugHA5pH
CVmDc1wDkZoBbY8y7YfEy40cdD9ekf9aB+73w53KaNEqhv6s6jIZ2vHJrxKFNkNNJh34yAjRcYh3
RZ7aA5I7eaO7VjdCOa1d1aQNNw1uX8YusmyI8O7CZGeVW7Hd6KmP4VpFG4wuilhd0f94xsf+zhKx
DEn1WzMPIQ19mkinSw2CwobwYtUFBdf4AjkrhC/P1pJOLViAnX/vef33axoClDK2mTB6haBvczVG
zmLhtUrwueniBd1WQpkjSGU3sz5Nf7yvMDrHIRPNqsJOODoTMbZnBPC+n+s/UF2UnBbPrb8fa3ns
g6PIoHmrCpY+enxY9HJ2b7JzjXinHbqfvf3jWbWRU6f4vL8KbfHDWv00zqytU0tLAZksmzyFgr7e
7+MnsjiFppSPnh/f69WnBUdJ1s+c6uqJSIJaIcAP6IKWeXzcNn4sjW1rDsDy7pYu59SevQqXr3cc
rBwOcfR1QyqFvg/BxIuVJ0UAxUaRxDeDdWb+7A3BVYdtDVJUGiVU2ZEHinXknGG+02PtIEvimNJl
77EMDbiPG9fIhr1UyivVj7cxbObFFE/FASiHNkMfsi3HDb5odqlwsPv3FlbwtBtTyDt6K+E1055Z
I6diC1AxVEnYkZy1x0dtEvexgvOpF1NXiEgkC4KwMr8RTDR3AmSwjPmMTOQXQviP6TwY8ug8DWMw
FkkBfmjaR9tqr237G+VZvVGu5lvrNr2rbqadvBV2hTdfy3fFmeLyyeVyMPhyex9sCaLcXLbAEHhq
/ZSGMGoACny/604ueloYBmqynOHq0XmKlKNooKc0eDp3MxqcKBKx48Zz3twnNzdX5N/jHH252G9r
NdEUxkkC18jFdR9LeyMDk6oE91JkuT1kswwaaacPN5JS22adbrphaforYKDrVYfQDB9/lyE+mQjy
Z1Mk27aOkENFRTFNV5P2bsjiNp+6M8fCyf108ORHCwDP+GLIlxnCpcPOQGwUPjZJeuiEuXhmqNOf
+5+TdPS5DVQOVSUzBm9sLrP+IWvqM/vnZC54+BmWJzhYUKJaG1YjaoMn0qgHWePoWBQo9V6NAZA0
AQZmi2gKYJsaaJTofL/Wzs3kshYPBgfVHgbcJYMnpYUb0b9HCM6d5Js0/Px+oFPtVNzgQQgrFkUb
2ni/j5ToQSMAzOGGW4N72YTOSCZEFkSoEK8olDyjxuAk7v8g2V5Wwx/HxcHIR+8oc8uHKHeNNHIN
uyYCW0ZWV69LtvXz+7c8uVoOhjo66Hs970YtItGaTFQHUQ/FNqa0znyzLxbTdy90dCvqQ1P4Q8dU
Pj1pNMavKQHd/XgmxLGBsp1bnudm7yiNE0FWZFBDRq91B0clbl9aMrn9/j8pVpyKghR1YWfQviN0
PX4xtSgCUwTg+oSyooMsgiL+QBPH8me7WLKF2u4fBUPBBAXRurNVGXPZy3/M68HwR6+qtoNmJYjw
eGKDUpuE1U6Nj2VwgeoAiJ7P1KB5KS5+OwikcrzFebeOgxtdceUSjcvgfk6LqzF5s3qoGw2CGSjK
ashR1p3u5s3raPgYSgkoXNSOBGAm+YWkxB12ZetkQv8r9te+ZKzNpgDHD4JL1cBMLU1+5Hmkq6Tt
HMSt0PzoKWfKDvViD2y6k/YWGDSckXmeLrwIFZTs0WpM5trOjHcECuxAvBEy4IAJxsgIxAUNHg9p
vpksQmMh3Lb5VZv3q1FoLtJg2oFm2XVmbc/CymwfLQ19X2R9EWASxYu8BF8eP/v4kPQQZma0Oxef
y4hK9cf32+jUDbhw7GDxyaoqi0frAGUjye9rg46I5mXTzh9vpPw/GYKGCA4JqmaRmP5+HLWNQFc/
VGevVSTHb1HCS+8iZKW+f5FT5wEslL9HOTr0wHTMdd1Js0fs6cS41CFWdWaDLj4Of6zawzGOjrda
R2HkawyfpVOZr3gbXUQBeqrIMDbBbVF9YnroBAgrKbDTrXgdmp9DgoaMOK59JDisKF8HEoSlhzgF
4JhfRvJDOd7O1qOB7mkrPUwxIDZyDEOMPKQl0FwL7MzMd4U/XwfRDicxkIdpOG2RmL0UaiTvDMSu
zBCZI1LceT/1qiM0jxnxoY9dSSPe1uLL9/MsnbrHTMiSlKxF4BPHjNNkMrtMT3xWzC2g6otqb3yU
1/32BwW2XXMz3Y+XyMm53w96auJNiLYm+vGqRSny9yW0iIFogywwpn8TQ9Msn0lUePVpcpt+H8c3
3w93+gY9OJ6OEnuiKj2bJlpECkm2slW2qVs4d6NtOKBpKVYjM7IaPP/uHFrk5OQeHMvHCX6cqoM+
JrAdCEKcNH00lVtFvAqdjNv7udr5ymjn2TOYt3Ml5VPb53DgowhV0aYKli1vHKdSRBFQXYHCPDet
Jy84ylKQX8WFjng0rWqM1s+QKqNHnwMLR4e6zGTnzmSf7ducOtaw+zBEIgQafceVi3KKtTyYpNFD
ksbFr8jNH0JHWKu7ei26mgOCf/0fdRoOxzx6O7lSISw3jPkE3NWJqDz1zuy83w9njqHTq5OKDHUn
jE2AU/y+Gwap1wdVrkbP7NpHPYBnlMkrSQxWxUxcIqHi0+aOCWwtNT8rH1XCesD591UfksQeKuOG
mP4OtywntoIry/91Zu98HQB/3O0WVGrwfAoouqNTcm7FsJstUAO1RA2BYk5Q3yXDWyZdhykurAHl
k+Ijr90u2Er+TVq+3Wq2L+4V83HK912E6u+TFLwpUBE6OeYh7Z6/GbO4oahgQ1oIpl/p0LEP3tMl
Q2oC20hexxatGjyjkk1TIXiGiRkGXa1VIHjerSQdOWwn+FX0Hsr8yKnjC9mvBZRcmvRynD594cK0
EOe4lTRwWiuphPBDLf1SnC9TzWunT9SdSjRYhVc9uY/mG6FpIrceXioz2gVJ8WRJ1Y2AaMaghmuN
CEDHwlVqL7J+axjJrUYjArz5VLnyQ62/TsN1HD9P3RoyrhXfa+ZbW1/UOrSOZ/EhNYZ1XNcOpV3X
RHwfTVCqDjvMg9dW/W60dxFFY4UyxHg5U29Egmp0Q8DRzSpDAHykmqHgg0yNoulJLlHOplUffJSY
0IVQ5qL2YWg9FSfqCseEGyZxKi8Q5Zg7Du/gRszv5/yiWqzUr5J8G2QXJTIf1T0qHItLWiisBng5
o+mO8U4GE4U9HZKD1oC2SGDP9WOiQiz5mYNmSeOLOb8f+mpVlVRP4Oc2P0NzjYQtVWtHG40rI5Ze
Jil/C/XnED0Z1L55f7X7+f1iPHUMQOrH5EKT6BSrR0FBhQfKKKZAchL/3hwp8f9f0s5rR24jWtdP
RICZzVvGzpODdENII4m5mUPz6fdHbWy7RfWZBnwsw4BtaYpVLK5atdYfNFofED8/H+VaLo32Akw4
6qSy/rtEfnGzQ4s1kVpJAQTHB5ZVnOFnoDoGCmixOgPBoxuzunorwW+Hux0YFgOS4p8BIOyKSe8b
ysB4a8oD4VMBzS+8oGVpTyHX9Ly2KhJPrcSuNR7dssX8LujtU/KKCdnnc5+HWn7spI3Y3yjEI1NZ
5I/CuRhTIaBEHKCLHMLYjpWHcUT8C4DSUJ/5FBKvodL2+ajze/trVGVuN7DehrGEcBhUU6ohrs87
9Sw7OASswafceKnynJb+NQawI/DIxDJp2YjEDDDXs4oxEFX2GrtfA4TeJU7jxw+rTbuVMdk8O6mT
HKrGLnaCZ+5v1b/mrObvJwAUy+aFjKfOT3ixryYR5UlBDs67lZHYlUHZ7U2aNmHHd5eUm/Tp8zW9
NdriWzkjeiV0AqMpH2ftrStsbTX44bNUYYcO5fXzwa5+MpiXSZIkIyGyLFFwbicJ/Dfae97MzMAA
ERNiG6H5z4e5hgXU1ItxFmcRviC6ms6IokITkUycRfw3vVOBQRBcKVlrsO1EdukIvmW0EaMjG7kF
p5avblYwxisOQ0zbzMVrDAflDDMomnanj9VXHTeEmgZ26ub24xsmuyolZ094xakKNvsH55aNLp8d
2LQWy5uZg3xtR+majmGXZKh8OH/uKOB88ih1AiglyQ890kyjuIue4md5Oupn7xdiRcKN+HC1xYp8
zv8Nucxo0XvTdFVkyNeOfmScbavX6BmlsYf2HX7p9HT6OPvm+hWdfxLC2P/NXbQb7yPdj2e3ptlU
YFbvRo+J9XSyb+yOq1teN4G9cKdQCGJ/LsdqGk9qK6bTLtqUe+193EvOyUk8QAOu7DUbaiBki4hX
8EI+H/nquXQx8OI9INx9huwaTrvE+DqepnWiScjew2f9fJirmSLG6Dr9HJOU4fdBchFBZFMMijwH
kiLsRB/x/415RyrMFFNfCa1yh26vh7rctvDgw/mfD36Nx6BdDr6o0IXaSkpxLf5fINBpXzrVrlmX
TuCrbuPjpeDqm8GbttKDAkyGMH536zYFwfnKftdgMQD5VMGvKIv6vqGfGjR94RXo9YeCQFtWP0yy
7o1G/tjlox1mFdyi2OkhSFbI4IZqDVij1OH4x8+UzsgPkbCl1oONafa10ekJqjlEsXZXi5G/Osdu
ppzu1PwjLTkYhtajUu7OGc5JWzfNPl19BeYCh+EH0rc9rohQ5gDzIWLUILG3l4M3Ayns/Fevoqyo
HEcdsbO3mlajjOaYORHzkdDrFBxHjY9WBKYopOuMktOIo1Fjhrsxz50w/CXpJuITAj2DlR3UpnUy
RAfdRJQ2R4VkkdwPQ2eMeVIPV4Njq4+bTNs38n2BRoYaeeq0WkfVMSo2p1H90qfKmiaTNXTwRzvg
l0eEmy2o2uiKF83zSe0dQHceDnJecPpi4Pdb7uT+DZCeU7SSZZQ7E+uj7mx4MQlhhzNBtBFoaHSp
aaXnjXLa4sKAL1BitzBIE+G5MPGgw+KwG2M7OmP0imr1eUI9BblJHe8Zt4Q4EUCllHDkouAAL7hb
fR310q5qnCURlOYm5GXI0p+QyTsryTprBKutqqcU1Wm8dBBShQxeItcOt6RT5oL/tz6FXn3Ip11R
vASJZ56/K7nkjlH0oK5+mdGHiiEVHiEWonmI5UwANckb8dFG6dvGKqE1SmelGT9LhSsMauJiMovx
ibOqvBOcFDczTu6UYjfVm7Yxp/96fr8CDdCH8Aj60RuK4BF/DI6+AeVDTCWrmZkrvJp426tjsTbF
uyp8rMLEGWnDjsJTdM4ckRZR1r6E6mMb4/N0Dl869Rd6rZtJxNBL7+2CxEBJTl6OI0lq4l0uc4qk
mps0+nNnoEAo8GLEL0IQb1GABqFSuLU2kqv+SopDIz0E9Y9BPPtiIz8khnij9Xst1IKIWpEgQ22i
hflnqO3EBIV0qT3vBroeqfqeag9nFcH6PIS7R4N9DDafh5+rSbKmk5di2spd2Vx8+62aIS+ZSjNW
QrPeK8BisO83hvsBGddC4GVzq4P+O2lZ5muXIy7u5Xkd8xQFyBsYOI5pRXbmYP9jfYw2AtRO6jXr
G1O8lllcDjiHv4vw3qOEmaKXwNk6s/a+x278EDkfX0KaO2A2bpzk184sUvwZl0fZgebSn4PpQRjU
0owrirFUOCd2oL9KVed+PiW2wrWQjb0nl3nemyEuMraijboUe3Tg5iSGkTzRKnuuleAJsVm/ETCv
wBz+VAteZtxV5bRvqg8j/RbCgpYzHc+RHn70cxSD8VxJjlELTjhpdoZ9VKc8RsXDhG30MB2RBbDC
9ovQ5Y6ixfZ42qEP7JsixoH6W8llVNF1S0P3vZVwBugCPJKglyMNGxtPZo/kUb2ZjVgLsbZN85sY
IO5e9b+y07BbNRtdequTLyPnTIH9XbxBx4qb932fwcqvOF/i12ACo1ic7rUo5T+9amW/VUREegtq
HcgRVEKywdz0kGCiIlu5quKBhA1TcQyCL7KEPpUBqHy0m2AFAXVAXLLO/e58TIy3+aaFP7aDS1hU
UGepv04cumhrFeKEUR73Mj14CfC+lAhmdKSdTtjH4tnSV/mmBTsoyNL+3JMZAFA3Vr/O449M2ev0
KoXzU1jvNBRPcWFZY+xr62f8vSOqzyPKVwZPhzJL8YgDD9z10Buy72H8XuQBuv37E7MW8Y3pQohv
2DYO2Vuif1W7x8H8qUxgt6XOSbTaTyANs7GEklhW85NTgCIrX9ALG2cdjNuOWOGiwgTmAUMEBXWH
sn88I1UtaIjxHNoAs8gDHg3I6q1CTsZZTdUaHo3mUI0AJJCErxzNeFJ4rXomWFVSW2pG/FPRAH0p
Wt/otw06XQ1VqtH8Ko4oZsTfCeGOOlFpTh5WMrokH1kPln14FcWHKPyuqId6eEOL1suyxEY0wurg
3auoi+WPRR1DBBholK+5xjnRiNETJiN53AKUM4QMY4ic+k4KCBBbKoNKipCEYKWoYCFfLuM9oQdz
n8SNUc5oDiu43Vy/N70g7luIQlNv7mRB99p++nYKTXIYJMbK16L5auqPGMdLubnFjNNrFfUtK09f
VTXbxhos2tdJHx9EMpG84/JzIllh2zUhbkzFs4pjWoxuZBgV26Dt1kos7wJ6ELEQPmHjRfrePXSK
fh+Lyu5kSjjl9XYgPfZygfEg62UEdqu+KD0F0InfLab7QHlCVKHJHtvq5HIPO6OQPYb5blAFB2Pt
Q2o2/lQ6efmqlE9l9C0DT1PNdag1O7VKDidq76cno/O66EEQ3uTTXhuOzYTP0k7J7urTUzhupcap
zTcdUCbX8upb2MDTW5kOrIoy3icSIlnjY4dRXbx6CPDG6YXHrl1XzR1yrVbYF/i9hC8nrthxhgUG
PihHTXMg91olMiOKMxWvQeq2qJXkWJpquJg9xGYFex+FisjPpY+gPbursT/PpnK4Dh1RW1Qjvz7x
Wek2tTy9rpykg9AU2nnK9qQ11bxJabMb0Owyo/NGKxO/75uXldDspE4HNqc/NOdfpCxZ1KCy3KIA
A2e0qZEC16gpG6kVrYKtXOhIVUeObnaOTD6qmsOs822T71t9q3pV3rq9caaJekxxBJ2Sfq135qas
02Mbb/sET9TBEVS3GDMnNx0dakdzFu0EHTMhPtsmBhooyJ3RRSnpZqr6fdreh4AyouCYm249xB4B
qB1hatMpbYknmBan29kbqNMpQk2RRzQKom/NSbEH7I4SpC+6pw7biB4HkBOGkCuU5I1mG2Z3cf+S
zTJE8Qb7I1y7NzJq2JN+fge381gCehnZTynmXTodVrKds13LZ/d0eqMhh2GfbuUJvYQyemlOvMF8
tRGT7j7JPuppE2PDEDRbKXmtTjL+mb0bxsp2DJ+FljqrUXmB7Oi55ISSP4gsk1o/FEF8UKiBttoR
CVIMFzv3PACj0DM3HqL7iZmqYrjJpbVJkjg1Dwl+J1IZ+IP2RdDBZmHLGA8fydg+xyBgFZh9b73x
FGOWh5XhW9uq66wIN1HQ72WEjG4coVcPUPx8kZg1JHG1uFuaWIaIGttxp0U+gDH0Q1Y3Rrh+rTL/
GWKZWok6qmNBCWlVw2VFOyH7Uj23cbc5I3nRTY9D+R6Ora8E4Rexbdd1GPvNqXKz0bQH4p4wIKCH
H4cD0N9fFYmto6DQtb8mnA0+X4o5qVwmZOQrmgwMFzmF37Csi/wIhYYonzqWItREKyh3EXLjdZY6
1E5vLMnvDuRfQ5GyQGCnLSovezJVO+FoHaTiTj6ofrsx1vlXhfhsaY/ZbrTzjWzJa5xKAzi93II/
n+Y1GQfkvf4dfJEH6lBc6jjO0WJ0kH+/zx9Nb9qku5zG5bhDHs4NuXEnXuT09uBhFLsf7iIMBvB9
eECXyL/Vrb2Wls6akBRUJAXxlsUODARcv7oc2VG5Mzh3ASinN2oL13JRXWGhDcrO1EcXhZtyCJPY
HJBpbYW7OP6hBnf6TZW7W2MsZqFn6IpIDbPAplTF3Kl7RCDx8xd3rQp6MQ19cUUpOZeTUmKIVCDu
Co3VaxmYNCJgA3B9ePh8tKs3osvhFveTtMz7tDkzHFJIm37DRf+OmvJj5SDr7p782Du/NTdmeHUr
0LPX5t2gSPJiSFUtWsyYAQtk4QfaTPWU36ik/W7h/PXhqerMt6ERstIWr4mGbN0oMSOUTlJYlAXI
1aAEGZ5up7tgS03Pi78ZT9yj2z03Tzfe5na9vletnLoXV3AXK4pX/cPY4jdvj66yrfbmA54Dz6RW
sOBvVYOv7qp/H3f5ysOUihx1/QmBYSAiFeqsAT6QFDk/f9e/m6x/LQufHkKWIn8taRmFlE1jLkji
DuirDWTDVvDzwsxBSL4UqEaVeG0OT2r12J6PYfIuNduhC12TCoGMBVaNgFi8+phSqCMtEasaNkn8
kOQ1Tl2USGWU7j5/3Kt0H4RGTSoDCp65y1ufHutam3T0jCsqbgK3HqUB9ZWLbtxwJxBcMq0hesHU
wi/xGlAFnEbC6Bar+tpxAclVlfUZZa2vFjfcpA8xN17xEKXT2e9fAWQd0O3c8H3YT6JlONFhdWP3
XtsNlyPOn8/FAYV3KU4SJSMOc6ERqb+Wip003Dgfrn74l8PMj3ExTNwMXV1J8+q61TcML73Kzw/U
2teDp3rqPnkI3ORGhL4a2lhCgzYDR+LvtsDFkCb2cUF5khGpxTGm6LCXPaTg14rVVsFH+fPdM6vp
/33OGwgEKxzzOnqXf86vMquVIfYjoVpGFkgV/FPQwkjJnJoaBWpRNahGJf1aF++0y3vKajFu40H6
GqdcRuLAjoXGkWZz2J7yXoDyT4WFc6/tND2ws1nqFdms4CQjHWZaQ4CbUKFsw/Ye6hPF32cxwc4o
/9aI9LDyvT4hkSAYbsznhLHrAPGKRsbnE77a1oJq9c+EF+dfoQ/6VNBtpa4/bCdvcnDX3qW80tjG
PcUbXe6ZHsWI4+fjXu2JAsIyZ8wogHl1Ec4F3DBQdzHEXbIPDqYXb5MnJp/Dtaw5I3/hWy7eq0/D
Xl8jLJfhPimsK2rViIuQ5eVW+v3z57m6sWcJWsCLM6JoCSgqk7oc5Bxl6NJp3PQYrnFecgS7clrX
9CWbQphzixR1bWOjDSUZoGb1v9WXuzxOOLdRX05RFFO412vvKiVcGWXAqbil3/qbM7wM48RDRSMk
UnJbplJxkdXduUMao3a4tW26Q8Ur7rfZ44rXe+uwvlrAvBhNW+Qj0dTj/p4zWkuLdJbeMo+P845C
2JJ1FPa36Hq/0QGfTE9b7KfRxHW9zhiwYxcrzsnjQnxXvFavwhrPaa/ezBXUlYND433nGLzbwR/X
fH979Y5/99V97imbal372bp6Prm3Wlg3F2QOPBdRrGxRiq+A5vKV6Q+4BG1Nb1yHfkyKgAHNXfty
K2xepSgYChhVjm3Mnn9/+Rcjpjk+R2KIQgl0S/v7d0g98JcrKmIzwe8/VawvR1vEkTCf8JIqmZ/s
t/v+2fRylzKoLXrtMdqheu79lwPvcsBFtpZXA3pHJVjghK7KFCiuPNPKtRv3vmvH6sUov1lNF4tY
K12eUJ+l4x7tMoi4wsltqlvYgt+561+b999XtcxtE0xZypOhzEDY6lW1v6du5U/r9u0NxycI6Ksn
0ROd1s/4JTzrN0LxbxmFz0ZfbM1VdCpW+K5Nu8n8Jhgo3BeT18KiHDMu1uG7gNOdSBWivb8Rcq9l
9Jdru0iSZFSEBZyi2DIPui8eGl/b9TuaS9v0WSCHPr2MXz4f8dbLXORIglzigzbHiDC8g48XNocy
f/z/G2KRH9Vq2ChmylquxtaSoWX18UOR3mr6Xz21L5duzj8vtmUWRlOQ0ezdoWSIZePwGLyau+pl
tTmtx1+nI6WR/EM61Ifk0N5Yw+uB7GKvLjKkTiiTrlKZ4bAdPUzjn2o60bt0L23hwL6sHjM7f/t8
TW/tk0VoSfFchzpMaMnDh1H5Wg0/P//5V3ORy9VchBJQfTGFJAbQfd2u/MKP7jIPmKQXbOqd5CdH
3EPc7ICPh9f6qRcdYN+5nz/DVXzFxTMs8QVonTV1VfEMo2d4w0G3z27v1fvA7/zYL1E3Ufz0vn+c
XqLtzbHnD+2TALBU4c+jOOVvXily3QBpNsWWjNM13OZdf+8fyxf5VsS5+kb/oYpIS7QMAMghRG2I
NxqAucfkEuVzjOPXHQ0NKZVcU3sxQ5OCbmuFCPM2cbFp4tKP4/A/3Jr+5axI5uLNtykcX93kDj1k
W8S9LbG8g1Bj3Xi3V9f3n+mCAfzzaxXHoVIziBdoDg7utC+f8FE8qE6+V73TQ1lZwv7zAeen/ut9
Xoy3yIXiLi4ASrC8nXnfFb8C6txlJK/PADoHRJUL8a1VbgHCrlZy/11KSoh/TlKZpAp/WYJr5dab
072yv4PPsUb4+V57bMiija3pJ27t40yH8Gv50t24mn6+p2RxcZq0J706BeNq2qlIj9Q0I6Ovn6/q
rQHm/38Rc0PcAHCEZa/o4l0/vqbRrUrLrde2ODuieEB9uWWAosoAsCSuONEAaXKr1hp7DBo7gyk+
4gvw+byuFngu39ziMDkr6JmQrXNmfdUpOedHzfsOi88BBIBaJamHp8K+REXsQdyE9+0xfF+9Dbv8
Rn1vnt1fmxahG3RzdQPR3MWmxdRSi8qMTRvn24Ceb/deCz8+n+m1qoyhq9RlDJBcOOb9+QbVqQia
LmWixflOPz8nmAHo5VpDHfrzca6fkRcDLU6saBTb4FTxLcC1euyfctwdLPlLsF49dZvVGify6k29
EVOv7s6LIReRbNIliEYDc4tEjHiSzYjGxOezuqrPcrF8y4IjXe7zSZ/3yUDWEasPWoMMXb1O6KoL
K9rzUePDVvuOiqvVS5Oba79OxrM0eBJ2PDFtwXb4turVTRoe4/QAQxWtBMx9aXBWerupROMQoWGu
3kgerh+s/y7MUupgnIwqE+v5pbul0zrFUXXrJ2PdHFI/s/xoLe4lYlPulIf4xt2BSt+1PW3AF5hd
WWbnwcWG66V+xZV8lqPUnSkcXENLnbgUnT77itOq3VQ/Ovxh5XNmG+fMkxFTjzLQReb+jOPwuSs2
BTg2U/me0s6MZveUsvaKAvlE6VtTH8O0s8fWlUFk5IbmItxvgfzrBOwoTokf1a1Nz9Gu+ucKA+U0
c7XqSdR7FEl+KADc6kF8xB3ck1A6D+mYppnkiblhRSGfBXCAKpDpVUIijat7Ja2tDAX7Jv0yxDs5
7Nx4BbvkRzoCXD8VlJ3vyuBNyICmZFYzy62bCbLrurU6fZGE0S7b/em0bTJ03kEp9P0evrUb4uSM
PXJH/zsyQtuU0VOPqRZkL5N2bxRUDVbhce47ljlQxOguOK/sPFTdVKSZunqNwyPcQUuaUrdpWlfp
NmpzgumGdcuqXa/Q4xh1wZ3o1pdVAp4HBXLptY9W9xSBbIAmN+LXVXA2MtD/vOzFATgocqcpOjk5
LwWlonBXPcZrEJrWh2HLG6B7NrLngY1AqwOex0Hs4qbe9s0NtzgEa6HrVb4xWhjt+0DPtLoPBiT3
4T+rlWbVksH6vMbdr88jw9XYAyhYAZpNIXFZacAXOO+MsaZ21r8PwCLwfbhxRs2R+a/D4WKERUDF
uwxALd5QOw3ZdiN9HsV7LR4sBZSjPNw4JX5Ldfw1mAmwHRlZeHHa4kWWPQisqSlpeFitk1s/IGrz
C7EW67tkoR1i/cTskAoSjG37ZL2BWODXytFJckro/Cjb+5HbrJv1j8zGFMO6lWpdOyl5LDgriNop
0l8tS60MW0yZ8WIk+Apf+lPrrurpRjp1lT96OcriQEnjAcd2E6IsoFJbgbai7BDA2uK86NBcsNVd
TjVk8/D5Trra/L6gBC/5SFi1KzilkSpX7hnoo2rPiUi6buzQbS04DhvME/1kV9r/pZx0MbCxyNGn
SJfiaj4/V82+Nw5x+96ot5Z03jjLjXU5xuI4iPW2TOScMRRrNd807ewOtw1HdBIXVyf/vyzlBdN5
8QINc0zDQOMFFu68mLJNCbDwjUfxS+Dt97TnrGEdHarvN4a9lsVeEKyXFbM+jZRcRkcIQfx209gA
2+9SN90W/k8VKYjWb55ewMGs4ZQ5n498LQpdDrxYXSXE96EM2Toi6XMrqlYc3rhXXf3w/l3R31eg
ixtAZYhNX6usqDTdGzRnxEqxTUB8n8/jajXwciKLII4+HvjfjIkMdrIJDsFBR3hFsgKn3GnHeg1s
a1tsQpTVZ+GVxL/1JVzNXi/Hnxf6YppaBGBxmj+F2tEfZlX3E10+tOTt5FhtQI86twLa9VhzsbCL
m49UiaMWlMy4RpgT4xgHyeRN6he2jumATPc82oZ3t27JVw/sy3ku7j2N0aXDOeK+BeDMrraSo88S
/X7opu7g0zN2sPHyzjOkwcJLZgcL2VffbnVUr2bVl0+xuJQYRVUE+lwcSLQfiFZbmEdbwuqpJ6se
DM0psh9J9+tkfog1HhbCNyF+SwDJmdXJ0c71Rm/vC9yZdeBISu8POP20NdZ2Wy301OC+Th/z/Fa5
6NZ3tjiLBxVH21XMspVYoA0PYvH++f5X5h/wV5i82A2LwJXrxRTL801eGZ8kE6R09ZpOj0r7gAm6
lQNAEu8ww7BK83tvbosGboWyPgvQGuJjUhQoZVdWiiJTj9mHhAOYOJiuvEods2sdHTOmM41Usshx
2ura12QkR6PDKPRgailyZ+z2ClA0JGWlttv65fO5Xa2SXLztZZlPyaeQVjchpHYGV2GPVQds3Tbq
fU4fXXAhefihrbi5lx1Wj9FPFZWsG6fQ9SCGdzgc4xVAtkV2M0lFGp5LEF5Gj1lh/yNqX4NuvBGL
f0f5xTvUZykYIHOY8YAg/DOGxJWSdnXTTjvMzyBNYIJjfZ8tgEiSdjFZU83xg1+UPVg/bsavKzME
qqdAdYUtKBqrRTRJ5AxFwHKgOL5tXICifr7N7sa31FZ8UDlu66tr7aZVxJWz/Y9BF8EkHIIU9iiD
1lRtFa+9q+9iH1fIje51d/kNCsyVT/CPwRarW00xpFesjMFAY8d2BpV6E/t5rSH+xxiLz7xQcr0S
CiZUue3e8OZ+cb9OaemplmTLa5wqwSC6n38e18A7fwy6+PTDlRyXSs2gpz0lge2c9iFCQNrHjckT
NtGNHOla8L0cbwk/rbCBjsKIhUQ1zzHT/RAn1kmdnAq3P6WDAXF+HuBUVk/SZB2UaS8YXwTtQ5rI
90Uc8l5DTGpFsT5GJwBwxtdMAhMvVLZQr6yq8FVCyOcLdCW54nl1SgmqgsvRUh8A/NsKXQekicry
uVjtR9FdxXY8eaO0LtJNUGw+H+5auPpjvMUm6ENlqAqR8aL9iPZ6g+pbwEXHtH/WO/MRpSwXHQYY
l4jAOSs3fgMgfeMJrn/M/854sSOCrI7rQZhn7Ig+JjMEzXTb7qTj+Fjm1nTstxQ/nGhWf/HVo8Bv
U+5qb+WaN5bimoLt5VIsI3cICeN/H8QQvuoIaMCUw6q8Nr9mxcYoHuTZORb1L+NjFbyeZWD+YJWL
pN+e8P4e4/x46ptjJCH2Y0QzMB7se/euCt+CBnvArHGTILDNVXZX5J4WAFA/8aHJ2yh5TTQ8ETiv
Pl/XG8u6bPmgeBeKQ3MmRq4QN8HGdzq99TgxfD7KteLbH4u2OGzMomgMuQWDwAlrKQ76R7uKe0/M
V12uG+9ELeQpdmLILqCqb0zxWl37j8EXeTQekGZejLOOlx/tzbvoB531inb6+X46aod0jwfOPkR+
qXL1Q7bvrG8SYKebrPUrNcA/nmKRTbcoOQdnQZyRMDCFCGjBpqVg8H1ECaqxQQb67Tq3YUZwqU7c
kuc5RmvJnS2i0Nd5nhTrlr3Q1XdviBi+/K6Ci4vTQwtOgzApPUha9VVSoaIGd4mm3Xr180/5KwO4
GGUROiahrs1K7mZGPKIXvoliEhXXXY+NQWT9onp4CNzVTRzKrbktwoXUq9IUmswtHb917Oc47ShG
3yr1XX2n/87tdxnu4oZ0Dpr8LJocU5I3+MZb9NHe48jrzBYBokfP/6C+5R5K1pT4hvVN3O/80Xyy
sr+BPxejG4EQyNHA6I17didaMzW92nrXryv7q4IAVsWNf6B/rFKjiq3ekbxyo/v4HqzPfmcHPkru
Frz9g7gJvHgfb8zD4MGCs+lyH+eL5bdibnf70cG4lx9vBIT5rX/27IuAIK5WeGvPe0+6+50Be+1G
dnMXASpH8qNj9Di+zpJkQMRuFOOv3ap1gH3/t+t/px4XqxYLedMjGD3fqkdAjtpadQ2veKh8wTXm
rPtL86wAXjec0hE23c23djVlA78qyzwBBlWLj+4UxkIyJWQa6dTYSVXYjRHfCHjXimdM8d8xFp8c
mkEToGimGG1UP/AhnLGsuW0cOy/dqF5tD+vQezA5qW+81evfuoHxlgKQEdfLP7P9BlmwsyaHc5hH
pABRiGm9mm80/seXl8gVNlze72+F96tf+godFBDB4KyXTXUz7OLypMyKG9pjorwk44te+Z/P6/ot
BvtK8Fcihbtl7ygN5KJPAhNW9O9i5Hb2H4jdxEM4AUToZN8L9ltot360vWWGcK0IoyNB+c/Qiw/l
NGIzW64QO5mLQBMUhHzb+BElCRzsdyv6Bzdq+NdqMH8MuDgtkVrTsmQeEK9dt/Xe71DTRzjWBLTZ
OEfRerilrHfN3ocR4YHjCCWZfyFSlZPanSQ1nlO7kdoLblmHeFtxzxjXnBbOz36d+yr2ha2tv7WA
mc67jLIvOm7A4EznFoLx//Gy/3mcJWQV6Ld8mrporpfmZCvDfDH/Anrh2G7DTXKUHZEks9sZm/St
/3Kr+3395mNKs549YoPG0ir1jDFEi1XJ/AlRBHMm6+fPDyyiXp5uVdjn9/hXBL4YaHFCJrlyPila
TXVFutfkp6T6IgewXuFnDufkUEc/Bczq0Zute79TNvHNE2D++Z+Mvzw7i3CKjWD4PdHZRwm7a1or
EwcSH5aDM4GbWcfajlyodjeOgOvfFFZ6BjJj4PuXTILVpJt9nOdARA6i3wFTqWzQHGzxxmscwe/9
7AYPBI/bq4f1xZiL9E8d1FOeFadpZzJP1Ndzn/JTl7rCXiosxFnGL8hztF6lHdXAPvVWSaaMMdxo
NYOl927ReOHqXkkcGY+iaC1ENhUttXMy5VtR+dk+XhfDoUq3+soxaJCYfodyC4oooZ/Gnsnpr/If
UYqx0DGUPrTQDop1krhdZBu6LUQ/amnXBj8wFhK+r5JdkzgdQj4viWxFMlom+9x8xqu++VUhjGyA
sHW5mqA0gKzHj1p9QfVjcMe7QXovG1ekO41Jx68qO9L+06A7aBsluUtiT6Vkl6+sRoitFo3m7ji0
+2xl9wKzsyD0w7eFIt3fJ5oP537lSqBMxu7+FFhldzQmqy63me52Su1PRecLk1clMiBtpXbMh1AR
1+oIol0q9v3r+Zeh9J7x66S58nuLWLLwwSW+PO8z/VEPT5tKRljO1qbzRqo/DBNV6GKPNBb/NH71
MFqILMk2uR/Qb8/tZuVMG+MReGVV3Wv6h8gfy2W3bvHhtOvnKrQy+AHC4+qk+CftW3kvP3R+glUN
DPbnpFjPEgno/pywTLdQoSnRnmm+KiReaIbh8lC5kHQq/alrfqz6O4Qh+HMJepCYFltIJuaPPNhw
BIwWcb1G4v0ZYt9I5790zWZ3Om0ohKL5kqMwkP8cBtMxjfdxUKxU3oeIn02aL/1KSyJXgHBP5Wk/
pAIsqi1/bzxxr6a2gTKLjZ7AHu6meXIHWJ3yYTLssH8Yqq/pAMx5f44e+sav2zVsYwgJmexQdY4n
txbWA7RyK38Mvb59n0I3g74OlfxLSPMdHeoIqrszPKKF8Vat7hLJnp+g8k+5q76PX/vIrgV3uNfa
I/Rs5CtjuWKvr7PBMU4bidCu3pn8Gc2tVEd7C6KTnVZHlVw39wzTKr7HwE8mF4J5mK6HRzOyZAn0
MBaHcr9ZjV4bQBBHmNIRjhnddqjC9IOKjT6uR3MdNq8ndlC6bZj0IxZMTf0RYIoOFTyzzX0bWEXx
Iy22KG1023iHGer59JoioIRYuPAaBIdxdIrTYaXeldVmCkLEHx4afBNXEPNtObeS1D8V+whmsGT1
q1fMH7U3sBDRuw7xofLPuZN8NGz+0BZwvpxcObIHVClQD8GdPbgLH+rOjhoHU/pzhd6jg1xHqT2a
KCK0PiKY/KsQPmoe6pkR2huJX0I3D72ud/Vv2XsK79PYDEhrBGv510zqv8/7CH95VsMK38zvlAqp
jBuajfNqYD7pkzv2fE68hL3WPDeoIJ1smSb3j2LYBLxrHJbeJ3gRFRo/h3p+YJsBovde+lE262n0
g9c69oQzy99I2/xntjFiXzRsinfpj1nL+gyhHVPJn3wtWuu39FmUXRE+IVNFvAjMXwM/AM2e9Sr6
CYbGLqIfI+yeBqKUZiGi0MeeXHTIJ9iw/vEMkiNPEI9q8/XEYUwE1w5oc4A3ArW+avwqtyuwKCZ6
g8eqt0FAsYGG7q5sbAH0C79HoiloBx4UOdNF1bUT0AkA3JZupmnT9JbROyiN2U2yH+UH8AUafiT5
g7ICHnrXDLsiwW1jkz6EH8kKSatDQ+NIIQT42t7oPR6j7LZJ+D+kndd25NyxpF9FS/fQYMNj1pEu
AJR3LHryBosW3ns8/XzVR3PU4nCas+Zc9c+fZhfMzp0ZGRnhqfVGJ9Knmx6ce2eprlUiU4XyiJPn
sGgcfVpP8VFLVrHx7pcTApe7HiAIsgz1cPVQM35KFGgeU9Xr7saM8OOiQt9NcCvWqukWylKGSGk5
xoulO0QZ+cOYXLFDhOTyew/9e3efwTuZERdZ8Lnsk3yw00MlFmiG5NO9SbeE8/bV3AUrlOr6Zaui
nusQ8aT8TmbW9VMzvfrU5a6GHv1ak5z+bTAXIZP2OMQX2+QlPBW81snaDtxwdId2kSdbzVxl8UqY
N4bqtMW6tZfol6MBMivevPYVd7qr0MUfbsz6Ohu3keQk2oeRYHODi5c1XVX2XQ9fRd0l19K+fShu
4bC6/GDC5xFLoLORZGF69NWrRvPK0DXinRxuG21EFmOhX1vn/iF8n5RdNa7r97lz2ewwKb0hMTwp
QM9h0t28xU615EVHQ0wLE3hPjODUnUdF5Q564cwEgNYGskfLo5D1RXQ5HxCpECojf0GO8ggPlU+b
doRCg0EhNGi7iKChjI6i7Oo6cfrkw6yio8ZwX2QzjGucZ7xOtN53MajiIH5Jx5XWIivRYX8zilM2
eQ32ZWS7i1i7qQzUNN6i5L6P9xgT+MFN0O4j/+yjyQOryfQXU3dEZqxMjoq1ylADoBHMqA2pzFwt
exnpkoXb6cdeOmRT5waIIqbEicbea3PrzfaxSmEecjDyZEbA0zH/tJSnWbwq/pNlrXr/afKfRPeZ
8j1TrC6qXlHRb6f0KvEXmYl23ZuG9XW5LRTAz+CdxCSUO8/nsykW09L2IgtOBdPzYwRdhu2F3riP
RVJaZJ6w7lBIXAZStU44hU3/oykjZ2SOu0Nd2Lqd/QMKaYdwglSTADUn+WbucHbS+KTDah6Llc0Q
ERkaZvT5qi1Tt9CGjaZxmLxOBSpc6KjMXXlTs0HynLRyfB2kZoNM5aLlPnPqSwh3VPJaRk6CDtgG
dQ/0jTJ3sPTViPjSlBqbuvvwuXb6c44ZnVLV3ol+aB0QTGR2cPUCpJQ03VXhtdXyreonDjJtji8Z
ezu60rWTKV9lzEebVeuakgUBMnPDSDtQxp3CRlpbrenE062PgHAacxC1e533YEiFJ42bWsLiIeZC
GObOyvd6TMgF0hWSkq41W56O9sGEkWDKsRv4TLFBIs2RojCkwRHIJNdpvhTdqR/oB+ElhU3Cukze
UqG5WmxsqxrX1MpyBnx+FD9zC/U5glevpoVjdnhTKB06R5y1euWq9T7hmu3sRcs/82Lw+k5ZmRZv
zIxQT/RLJNhMlUWDX4ZCdmJ0t2oTre3uOWxPdr6LkQPSMuHG400QWy9VVsI3vKj5xV5qxQultpZl
cp8ohRd1Z1mrHiKzf5lsIBhbOoxloKACbcEgI85xEPg1SIyculEgnpQcXoAU3AeqieARl98dVAh+
YYC8aeYvUdyb58QJgmSZYCxaUMHMzC9x5RjJudUYbgt+UUGpRavClVH7Cyl4KLJq38eLJDnOwD/S
cx6eB+QFI2iQdZYhusThKbaVXJ8aezMq1gl/5AWUVZ7jfckLnNZ3SvgQcs39cGc05mrywbaDxtON
x5BNqoT5woYlYvSS46ulN+cCKfFkFfLHfY1TVV7JaFY2R0Wa3OnyP8Sd+asUE+vEstwSymNgY40Z
FHeR+pzXTEBHTiPDY5U+oc86RXUW0skcn7vyvdW3YbvushqA+VwGb6UBWhDfFGawNMQGBS9JfIym
uQsvAbA/lBhUNX2OQfS9Ge6EeagxjtbVe0kBPFQHR6vfbX9rzdfwMmMUqDVpX5rbtD9LNDXKxC0a
zZFjVNKm4W3W4KcMTGogjyUZwhuY5022avk0xVeaQjUhsJHIXruOGFFpjjR+jvNRie97cdXj3DZI
gxcxpZgG46ZUSQ9DQpd9MPXYy2IGFqfmru9TRyXm+f17Ghxr6KP6hLs7BmzWoUnAnQooeQJbbVCu
4iKGGuPB0iQ3baEtKp2U+5IH8gSmMdq33f0YX2e4w6d7gUbTuAvHiC1/eRYd8ctHS166LxnCFi9z
Q6a9z2e0rq608S6Rnor6LZRei2glgl1aPxjiqTIEicChFmJZV08DY4IX6+6pwhwGARXlQ65pcHTa
RxOE6ywMNhV3TWmBGHSSdVJmI5Z2dfsS9KhE1ZrTpDDgZXttcVf0ECzCMDdYTe0z3LtmtK+quTrZ
FjQRdF83UxpuWhWujL6xs5Otdo7MKxhEI3uG4xlNLGnQXQWRzYgwmRA6BhLl2byuJhpoaJTVz0W4
seNp0Yl+eYnsU8oOHupjgaREp4TrwgRGDz8Tfxd2u2p6nuTHONrp032KAqZEbtsE8SooP7L4PIyH
kUIlRl1qVF0VS4+YeD5wP+BWdNN2IAdS2gQLx9IziVyT/x5rlI4ocpbaa5kcugBCZ1FsW/QibA3+
8nBA23TUThFmJcUmHuh2ZietE84kFEaFTim9HWPaCiTtJrU7YMa4LrDsU4bQm6Ahm3HoiWKGZzAB
zrcVdouYnRfNdUlS1TUtvnyAlXPy2o7VeuwWpujIixGn8Kt9NgyOor3ZBfmLAARD4LI2n0Ls3aIo
wmgH7QtVWij+yzR+yjlm5cqbIja2IM3UDgzDHFUKFw1qBR7x27aB7VCSrZSFa2mrwY6XQ9tiEjS6
cbqDIQ9JeeIooX1pPFRquOwrVKv8dwMkICVdLTR2VHlvVNu8uO/McD1TkMiV5tZNcRouTO0WbUj/
WPrhqqeO6Fvs4hXbjUrgdaO9sczQsQEDQqG4FSXt3A5rJa2WRtouZLLHQ4P8aa2KhQXoELdYTpMr
zOEKhMgOOdun6C7sZ0+yt0l30Cc2DZKoY3Joxzt7ONrZum2Y38RYKcX8TIh7hmbRQKDYj9Ul9V6i
9vto9j0thjTaSHtq6cCBSLyRRsD+ylqMSOkbuUXVqS4TafIqTXvsqKgysA5JQ/wsmnCPii9MccSe
zCtpQmorXvrNlVYlG8NsH7Wh8IpY3QUk8P7QuHa3VyfYY9nbVK5IjsqpZQLBdMPhNPYou3AcdhTK
Zl5RbPVXTZHtzIsErK0upBjDCAMDVvj483g9ZuEKYT2WF9teM9daNW/nqT4V+lVYiytNz1dSpTpy
222TXKPmodilHUMWQu8PagYoUzh6FVJio8HUV0ZyNEPIRmO3UGJP67cS0Ta+9GFVGSRB9lR/nUbC
baXmqrPIfCrjEGEAnVnh2p65T51wrd5ym24E1rEoOZkXJhmJRe4lVcqccr7VRL4YW2k7RP79OISP
5jB4TZ+6WoLeH89f50QXhYlSn7IJeuS2JqKRigWk4aXYszbMciRlfypUjENJf2Lyu7kjfqARqaoj
0zPyvS1VjwPJQW8WgDKz02YEo8dGJU2NMkeIYWFMzdq8cPK7+7CoMc7clYmEAh3au9JDyv9R+5YX
90khQlXpym/v2yLapmn/pNrbcdqk4kGS1IUubW2kLBW8CQ2VyHLX+MnW7kx3CN9iMA1E2hacLKj3
2+tiWrbmyVQpD2dmzzRroSQqNWju2knpzIG87imqswD6q416c8To8VAdJ0KNOjTrTu+9UNEcmhnr
WcV3C/HKakKcrnMr3hU9+7ACkuLZXF3CgC4DhRVJTP2ajA8dep9Bw1wxU4T+jV4J10zbQ6aFV0NY
e5bxmFcrq7yEQlQGpnzVNeqqKGpyG/2MwZiPynPakMVlirIs5/6gBicenhPMxBNuDpJ9Tq8GS5+a
SpTHuhk9WX4uIIhJ8VhQK1+cuN/NCAHGkYEWTD8KJVr2eQ/OkG4Ha+DqMUaT+2FfK6R5irXufULI
lCxyHmI53+UFqVozL/XhJrWURVC8tfl8Q2p2IzOS2SC5NiYMdUjc1WV8mUpLTNmRe7HMx42PcGCf
jq4+bDKzcYS57/2eiGi7ivJU2cmisxlkNwc3F+Ev23Jr/DRDOEUgWlIfvDWKuu/B18Jghr3Yb1tF
2lZoYM71fGjbaNlI4cLIjduYZCGS7ZM/zK6wD3G2F76+k1EM1duPimLMl9BGNlJ3bqlvRo0MIPKE
qe5M6UmDMJ/Lbpv0+/Iy3gL4aPvnGpw1oWBN1dTzExWvosEdxmkdtYrT6frJDO9De3J0IR2aWXPL
8lgVV62K9eYxYOQZMNcmNY3ude08p08R/ZrpuigNh26Kso9LXB2Evh0G7WbqVVRXkesv0isG/DA2
aZ3kkuzP4rn2k1+1QJsEBzVRNobRP+pYgCtd1yByhzMzL6goSdvKqyrGkz5DMpJjWavZwV25jDVp
qev9ucd5gZWBUDXUXkl3Tf9QhBR08QLB5L0y1K4sUlev5K2mAAEVvfEsS/lyxFpG2/eGtTAwPozG
yaln0xMD9X/iu9NocBQMJ70uEPvmUJ22zXyS4wkFUdgJtoTbQuXKrX5OQRjslGQyb0pnLIu9jHB0
VYitpVZHWTPQFpglkibzWHOLhuDDpgoTSeJ2nDFleA4shlXnzQhwopLIhXl6aHxwRuAJKdmaGqIw
ecdYEDWEXzlq/jyUdzkHwzRRNij6Iile4zx0hnIni31KeJxTVEh76nWmGKWFriaeZoaLLLwuwwd0
ct24tVwZMSoMMi7We2pxbHvQWuOlETVKnJEjIeua6Gi+2m9hKu2bcVM0ktdZ6sbAzhDFaIaUP0cK
MfJUGHG1Y1y0vudi1ZX7FAJqKT0pSuKWcuF2Se/q5bEj4ROApIjurAiHrpphfCNFy1n7wCnZtaR9
mkId0GkFKOh6lajtasyCZY3X6cVKLsCtz5ofEZIpYPu3hMHeDo+hsTuEfrkKDMpp8vtOJMu6jl0l
Sj9R7HW08baMt1HGUd5ci7J1ofHeAKOn9akyAPSDD8sElIZWizoR6q75Ouw/FAEwE2YLM/2U5lVs
w+Uss41aVNtQNteMp50Mc98NZDmpyQTaL/ski8MtRwEYsqeEsxLoYwH3Nq+6UwIelwsQDBmMjrOm
6xM2o3qrki/b2stgQdfM0ECyJU+u9r4fnEslBFJ5ijMsHMV9qphrNSEmqBzuA40P3vGacgkrQKv2
HbNKnGqgmA1JFMADW4bjcjZqJX+G+RHnwIu/cTavZNBQNcb/MG+WadSfJGl6jY3Iu0AYRpOTgRNo
7fTUxWLRg+zyfHDaM4H5wEBOKvN15Ni5kNyGwbNiLpaFSuVh3VRRu/IDtp4IljXyxIoG2RTlfs7B
HigRy9a9PHDc5wNnhIRBkbwLtXKbIyNt9cOiInpGWboJSQNTG1oQ0rPtRfK/H71MqCRJOv9i7VfJ
+wyXqQKJy7R56OZ0YY/PWdvtZP9UIude5Kcix8ArurEtA/AKk2+w1KqN91aP9Bg1YSAjtyH3m1ZL
ThIl/whoYLeJ2wteRT+uF/ggbZIkB5N692d/bVsrq4VqPvIJzXSXlPVKnSLSx2hbyMAPwB3WrO8a
w99W4bRtAUcjC9a+lu7iikYTtllZoi/LsQOMZ4eEzaIoRrTZxFpHv1Olvhyhzmk4WA4xYRvpT17u
9Zhp686405vMq+fAayXiS9ki268d5Yo2jfYizcQyqfPQNlqRcC8b+dK3GvYDBjA56F6DMXioKndK
k94YwZsF1Nvb0bJImrXE+V1j2WIF8Ohz0krrszaf2+YxDi9VUvqUYxmfF+oeW1wnZJ22MeHSx57c
4HLRDtuksQ4ZBYVcy7yN1q7CejHJBwq1+FDK4XHyx1Vrm4c0gh8JjKypO1WihzyoF2MlzxwZkqVK
Ru+Y9gWoexb0hzmHmRKEq7ZtnzBUVRwjuQtle6HalDIaZhJ6Wz+3Jn4bUld6Alwki8d79hil5KXi
NPtonWkzBSxDpJkCjVVGeFBBxSu+7edg35R9sBqy50HJV4PSLCf9Q8TJIpDYVUIK8SHDfEA7q1LE
29wBwkBQHz866cXoD3q6TlN2lUBVcqPwVnWtfyqsuyK40oyBJGYdoHss/D1wIJYCmK7hzQCuVPcm
90fdS5PsBcS3RCMNx9fKEktD3Qrz9qLCraJPrK/y+oqjPZLu+lrxTOsmCx+Q6m2V1zpctvFdJMeU
Tydr3iIHuzSNdwmWEL6r4pwj36ymJBK4bstPpfwURaVba6mXtCkk3AoY+E2aNhHNEwYBXFzj/XFr
w+vV1o2CsLCEbW1ffnTpsCgQ30q7t067tpNdD2A5Yzh2m2j3PfC+sB+1HjX+HhZnmL8UwYhrtgBW
DddTSu9NHsWD0oWLvqpvIlm+HZlsVSLpSm+uBNElN5iobysvGI+SGPY6QuG5cfbnvcispZ8o7+Gw
T/sDTrH7quoOtmw17oA0s6fp9VVgqTOd3TsTEfohnD+zDMX0RtyXo/+e5B27ulfcvp48n6PMBkPB
1G3MimMJKm8nyjZvJm5DtcTFhAFKhK/SmwzN+hjgW5cBZ+qHwGiPRTiio6zKnk3gjjm/Bv82lNJd
Nl4ZnBah2iykdqB8qOmm1DT5mpSNS19Gr4HytWEZ1MVaUc4z3VC7XFpUHb0tV46W2+Ei6K/1INnH
ff5iYW03Jt0ytJXNxL+Xr+t+WKr+vKn4tw2jX1/LkuZpZXi5gitVyg6jYWxnGf8OWSKfNeYVQ8qu
MF+zrEdXm1lkWhZJCfIuRS9jaXqGDBSXM0NitxWD53sr2Zk5bFfd6JeKYdwwWbzuVA4NuqCUWngC
T9cjMtKi3+Dwd2mk2tZEL2nc+2GHFVmdu132jAGaMX5G1mMwveZ0cZtGLFu9XGUzhlDUjFrwUohz
xVS53S8m7lk9HGAeLJmc8VSEpy1pafLj5fyh0h+054kZenOpE/+kunAQ7nJy/nuqO5Cq9SgfMt10
VTF7OQky3rp0GbN8n7XvffoSddVaRWuwxcWLhrUFMthT4kfmWU2PefgScPQg7eIgN1/rE7VCR7Ms
uxGB70kDyfToR7e9SSuxzKU1QtvH0Nx05QbMvaDnNDDBl33EwXCqJXJr2XqQIsQ1gs1crmPFXHUc
8X7QcrybC4PWqYjfhoy2/Hgz8naOePkl2sOknbW0O1lKvxa27qUZHgYwfn3caPIovlc4GZ1LcmzG
3UIkseJIpebMdKNFoC67eSOTrUjpth92Pfrv8lhv0bpdEWqlDrutpP80iKVFU65ncRtQanEcxjqh
aoq6W0odDSwherMSdMli7U3tL1WuhmdBJtu7GXH4vLcIx8y2j/MZd12BWnm8GBFa5ATYF21yRux2
PzTJ3jLmdRjxvvb9uh12Uk1FrUeHzFA3okN5iZgbj2APc7XqNH01o/kgtxtNfZdovql3yUTG+dqI
13h4CWibCHWfJPsWHsfQUSGfKv1oGGe9O1bkxEowniT6ShJ9y2R+i5sHe3pI/Q8yBCefjlq/7sKl
HJwYvsFoe2Mk+xwXX4zyakGNJ67gOwiU1uvqypLwi0GvVd5I7XYczkl9CMqjlh5EeIjEQZ7eeEye
XN80XeQVdoDSeoy9xTOep/uZiJv6E3XSFD8NpYzw4htC6pWaOsnYXxU6+E6VLVJ6rWCV4JbGdVUT
7o2byNqU4VauaFhTny8HCzmh8MaoMbWkx1ol1+UoOZfexjxqTppZ5Pa3AwBUp255b30bwZrgWouv
S6B2u7orTePcdcp1ILJToK3lYV3yI22vchcNz88+CxFR5+47+a2StBejegjNA767gMO8GohNIE8/
qqT4kbYKc52MutlI5SG1Lg9315nqUcL6FOJHd5ck7yWSn3MAHLsbEqrQut4IU2IjQ3Kosn4bCqg4
s7mdg/Pl0EXw/WKCgU1GbL90RXcatZqsvnke6ze7eixNfSmMeRnYtP2qe8O6ye2cxPS1CbMzVOW1
3w27EFlTdRDHTG89ar51qN0JTBAu/hNVMAIVbGprw4Yjwzla9rGPp1Vi4qzUBws5Y3Bt7G6xYXDN
XF8OfrUO4gcbvbogXmvli9nAwNTVbYKrolRkr6QVApdMy9WiTZS48qrKHUgIlFmq/0o/1Q/poSw7
TFafKEE922cPfkYlfgb4YpwyefJC1ZsGWgJrQ6L5m3j4MAxixQ68Uu1NxxFTYP0j1p25S/dm8lbo
B5kpLAzIjU+/evAfEhW83k/3upy5ykku18E9ZKReWWryqwqDQwaWUIOdocx7pfRpDHGYP3BOx3ez
DaWJkyeIr/XBqZu3ykTsNl0r9jqdXoTpSZ+htsykU5us23NMz91y+tidPwVcHqRFG9c4caJIYKMp
VAw3LpfMCvNDyslaN7JDzT8yrOHiJHI5z+6mlcVr3rj57AbmAT8JomCK+8iwGWMvpqXzOftgxQtp
WCe6utLymMCOd6fTaQvjtVIVrGFc/6YHRirt+4zRoTJFfJFsbi73TcF/cvQCK+4lxhSLHY1e8mdy
3QTBUfwSqgcpWc7phVkATNs8Ny9+slPSLdaberIHO+xoYCr+brpP7pojBs8d1K9B2RYIDEe7brhL
7S1UsxT2feyW4lqSr8aGJBLD8XNQbDseagMa7IoE/9gSma2HXtqYySsHOktXXoOy23Ys34OTQXcp
n6Fw8XqgR3tnMZYvP1KOJLjvDWcdCKFfiG7dFVyvcjdSh1AVyOQH9pJQnEAIKPdkHj5kkMQNfSc6
jc9Fv5rvrHKhmbep7kaU8Z8NYh3B+s8s3m+ZrUJG88fAu1Uo8hcKnmXkuWaWF3kz9BzsR4HryhZ+
BBTTblntza21bE75NvJ+WPY7ouXvy14IzL8RzmfND4pKRwSoWCjb/1yx3kX7zmME0S3dHwWAvqPW
/77elwnEJAU//yXjGADGMtW2KIbnWl9FNrNoGbZw+WupXUWXuic5MZ+JqkrlFf5VgRyNQSszCz99
+TCR/8n0wNuZ5tH0Vk7HMV5m4UDhGDplc1OWB6k52gSMidI3UqDo4IIwpfN+rrONjNmZaR2TUXI1
WVkN2msnv4YNNhdLJJVNziv1GEY4IVfOn2+29h0bHIcKYSkMtqLd8YX6Xmm1JhsX+TzNZHON+G+a
R0W/DYFwVO0afB9jayexMB8ZDkXWuroeeRkMGEzNLLJI6nT5sQlqHOByry1Drxzao5k+B8N9kRx7
cx3Z2l7ozaKspVXYLeVwn8dg+fW5nLE8ocur668m7Kp5PPbqbSt2DQ0QOz7W/Z1xaavS8PrzFX9L
9v/9ir/weMd+KLIg5Iqxw2DCpr+pzqUFxuGEy8s8g7Rtr7M3EPc7c6Pf/rD2dxze39Y2vohlZE1p
GMFFMBFlEK9b5SdAt+J5fLUR6Ug21QY2yp3yOjxUD/Hhp0GOy279yh/+fe2vswbYrrT6YEKoNdZ1
h8MpseaHy7vslD8t8YV7LwGClojRMLK1pGe5EB7Y2gnXXtTQUtxDWded1mLz51V/eIONL/z7EG9B
O7iIgww26dmutW+q/Ac68q85jD9d2OXe/haSbNTIZ8ZLLzMw+jJ09TVyhzc5egtYG56rg4mDQb/V
PONWO40LSnxOvsqhIHBrLzrlh3BLJ2H30/TITw/0S5zUA3XEz4cLj/LtRI0SYqf537u1XyJjWBpD
oFItoty3baOnxD8M8Q8T2d9OD/z+Wn6Z7xE9gpYyid5u2lI+oe2sX6vXBQTdx37Lcedx9w7GNazg
JdOpx59enl+Dv396sl/iX2ROQRJcpG3hxXhkL97EwBeshyUZybEEHfjoH4qV770FbnmIz+khOtWr
eiVddev/Dx0W4/c78SUwteFYS1XD84zpM2b65Fbg2H9+oN9OS/y2hvklAIWNLgl94nJr7yJQQuXl
4a/gYf7myE6w1K/+vN53801CZXRLxQXDEtqXhxuHOoJQl+GtLISiQArabuvyJrV3F8GNPy/17dz9
72t9eZJ1lNatnvQoJ0QS2hWU7uxBVb6v4YfPtPNq2hoq+JYZaUtLvNtwALK82Cp9dyjE/MPO+XZv
/nbhX55lbAWijQ2GOGXrUSrus+bmz1f7bdBDHwKNVYF5s/0l6FWyauJByBhyBKgk5y/jeFf8JO/7
0xpfgl6dTXXZC9Zo8UaMb9uUMYC7/95lfAlhTZnIMSa0CEuLkzJ3nmVe12Dwf17k//JmMLqjIyao
WcaXN0OOIrnQJ96MYRsdrW1/BUO8fy0fpitKjJf+DJJcyY54/2HZ79+Bfy375R3QwqCpu4Flp21/
m+yo3eiupDvjJry2dvIrTT3jaP+gtPTDml/3d58MhpUUrClnx1BbNeZPugLfp0/qf13VV7lRrAmF
Dcx3EQlRb+BAP3aL5v6iOTG/UmDKm/ITx3DrERLC1n764Y5+H07+tfaX/CIGlwXovFzdudwHO7LL
c/kav6rXAK0bGt/L+BzfBTTXf9AI/Tav+e2av+y2SK0tRhoRZel7iC+oRarWMfJjpyp/OtO/Pw5/
W+rygH/LNNKeUdQwIHDEkPJFay9KeFGKb+4wqoGs21LDHib/HHZXvX4zwJdGSRLcHELjFDlWyfBF
DNFNuxb2Qhat9+cHoHz7euk2hkUmbk9o1Pz7p4PLUEgDcYfJQ7S1ruxT6+lOuoE74RRuvUNEfdtg
FZGvNWfAbzdbTmtqlx8+xbdx6bcP8SUrqTuUK7OMDwGDwZzffctfG/X4w0Yyv10FF6LLTCGOXb9E
En57EHrSNkLVw3mn4984KtcMp8jabQcPq4oBQTVaYvHVHD/BWcmxochfw/AVZgfPAPD/wiDsaESP
Dz6MWK15tYyjhb97ZVNHQT8waJ5JhotqC63Sm0TQCzCuJPNNRY7G6L3i0vEt7nSfBLKDR9C+anAL
Q9r4afHYRlA997b8GsXnyCI4X0nzGYc9JkSOxry1xbqinyOHV1Fdb/34RdUPUnw0wuvG0lwdV0nD
f7ZEtZMaHWGoalualpNENKzTtZjC97R4sNIObv06U2ESTJs/v0Lf31ZDt1VMgnAx/lKFKEZiBeDJ
0042HmdQcHW6kNqv/7zIt/vV+NciX+KEZA2VIpLLIsqTYYHz5VczQLWk2T8kHd/uB1tGJVezLyPy
X0J8FdT5IKssFEMQyJhCzMof7te3l/KvFb4K7fQFDCELpuauspvFLK4r/7oEmBDZj3Xxt8H1t5W+
PBk9M/JsgM+2s61k1bdUwpENVxhkLzC2OSC3qWHKZdg0lDvm1i68DEZsfMxpT4a+Ky6Ekar9IfDq
3wlGCFsDoNAY7TXVLwlkFVql6DTsI5GbW3ejum/qYmG3wwZe3sbCBG3QMbzQbqIpetNDC4rNjd5p
93Zuriw73cH+zgxme1Qctjqo6suEycJK+cS7EDTnJgyZtpkNqAe5Yw24i0Z00muYiLBw5BZulC8v
a7VeGikYxXOil0BDzAdMyb2mIAdhT27AdKeQA5jPt8aQLmJ6uOU8vuLc9JDodz8KcX9nRoTLpGzr
Kvm0rllfTiKh41lH5Li8DjC+e/soBhiYsE61xOugifnGYSyUHQfCPjJbaAG3f95Z3wrT/P4BLjvi
t7AIQqQFvsUHoNkSM/N3tB26zwd0C7yW2N8oDvQa3fV3aP95P6tBfLcdNBShTV1RZEv9uh0UPail
QVFoaand2o54J6rTeJl6gxz060r/x9v4P4OP4uo/a8DmH//B129FOdVRELZfvvzHIXqri6b4bP/j
8mv/9WP//kv/OL70Uf5ZfP2Zf/sV/vI/V/Ze2pd/+2KRt1E7nbuPerr+aLq0/fXn+YyXn/x//eZf
Pn79ldup/Pj7X9+KLm8vfy2Iivyv//zW5v3vf+W1++1xX/7+P795fMn4vUMxv2SvUdV9/B+/9PHS
tH//qyb/DTs5nWFtgxTFoCz/61+Gj8t3VPlvl5yArWpZuqLz3b/+JS/qNvz7X3E4/Bub1xa2IRNe
bOuSVTRF9+t7ivE38nHDtCGxGWhF4B35vy//3x7Rvx7ZX/IuuyqivG24nn+PYegDYnYnwKt1DMlI
9c0v4QLb76Bp8pIWh02nUurrvVLE80mLYdlnQ7gS4QQzqg+VY1vIodsXjQ8SX5+tBgZa11Xl0q5i
3QsHNFZkWCYDJ+dvd/SfH/n3j6hcwuj/Iuy8lhtXknb7RBUBVzC39L4lUqbVNxVqB28L/unPIvec
2Xv6j5i5QRAgJFEgUJWV+X0r/044PD6iz2QhuSAe1H55v8P/8QDVVtA5pTVjUp86VsNaBhtrVsBs
7Wi+Jc0qad+dykvv6lMbo3nsHrys/FGOyFxHukTcAtWY6yzjec9aMzmGrosX3Isx+boTosmeEGAe
5v/RwuEP5MRfnzqwaO8mA0N6/+dTRypKQx8x7MIbI0SwBDLr2PTLb9pAcTg55XequdQsGQIgsG21
hRMygXr9bJgkpcLWo6qfU9JgYsZCTOVfGdFNhPQRN6cGGf8kbx6WlFyqtVEMzmrWptx4Vvnbcqti
2UeRs3NsBIbu1DT/Ywq/T9H//D5sSerbDEwHtgH/2J/fB1J1c4wrDFmT2xt7QxCzTg4VxUF369Rr
ooPs8M+GrcB5K7f//Wb4Ix0D8hs6xYMVbUnLAJz9R/xQtV6WxA1WVk/bR4Z7bFjSenVc4Rwiv7M3
IjaRTWtrvrvW6e+KXN0Q1ySh/FgT8//3T/MHtO7xaTzb9m3f5wmyCGn+89asQs+aZE8mUYfVuNHD
/DlETnJmHLA3Wasx98m+PSGqwPkextHKKCgm1o12T1nsvCTu5L/TH/Z7PKAEteyfsULBAIylxeeM
6c2bDGZUEYP/RVz812j9H4P1Px+rPybGx2fnmZd06aPPtOv9GYlZUZpVSg64qOIo33qIk9yE2qqL
bywc9KlMM2sxWZhKIouCRjQWxa73QmffmtzB//06SuvPWypwLfA6jufbpu+xWvrP6zh3qUrxWniI
dlsWQrHjnDDH4VSnhNoZFfThyUlPIkBC1HrlqoFWvkqMlHWlQVedBWnXcT2Ltjw/NjxYu8HOQAck
vnnP9Xbo346PnbbJrKPnxsXahNcFwELYFHCq1zHR1lftm0tT1KzDKMUDpBjQOpVmcxBZNn+ZdQ5S
jTIUkh2F2yENsGSLVt78Or2V0zAcvLZXlw5r26kN7GXUhw3Z7rJaBSIaXv0m6fd1cDfpOW22nvwQ
gX5MV4G1GyT/q0Uz6ax7huafD6lPHz5Dwipy7hwqEl7/eUUL6bajlFA40iL5JVkf79safU7m0lqq
xRmUSmoLqV0ww+WHYIq+99bYHm1dmNDh7i9DKpzVop7K9oh8qcWOxas/3wknvDlBlqnV422N2MMQ
Hry5FtWZDsW/NrWJwYZnhP1cjQg02h4Pwf2c8vFO9+8zH+c83pFzOZ46E4pYqe3D37/wcfyP0x67
gx0j3fQw/neud5kx2uLv16f8PmssdA2mxM3nA7qHG/Qh91z63UfQutUxRIn1XKXBrbjrgPa2wCon
ctShlZUB4Ejsl3GYpu3o4bnUkD0CF93CNAjrMMcBpfPWxMBXFSkWs3nrTZb9XMSW3IkYrVTUt+Yt
uW/qF3MI500maGyyrCNLbxEQmYcYNEY71PmPO0Y4UCD7ytBEATa+6SmaNrn2vVdlJ++tO6c/EYw+
xW0qsZ6HH34fYhpOXADvpfT3NvTDHaGEjXYKAYMpO7p5TUO0i0aM5CxTwK2FTrut0yZ7SSPBpB71
5c+pT3d1hgS7yrO3cC0s1OPUE/VtRvluBgktYz0Bw3hukBTPDZoPNGYd3hEl+xxDapidc1pQGPgf
psroX/KeZTU9GvRrnd7JY3VgPWnJSDyZ4anXdLpm+TFt5jbrtpnyrH3m/QjIOufkNZdGItw3VcbT
xnC6ZhPeNUHCKk4Ibeq9M2BzU+F89j2e0JbuGqsoswtoNd68KSsTKHOqEXYg7r76OnxFeTVuzWzs
l0XpiG9YFN7iqS9voWNoslL9sKrcwtqqmn9IGUa15H/Ql9Y3+8vQTSUigVl+Jmgu59rtSCx4/i4o
8nkjbB8XBnqFxwnO0MqV2zrt0XFLQCc9tNbge5H48s3rpvTQdAhS6GQt3woVjOhFkmbz2I008qVM
ol567FqjcZevD9XlsavaeJ3G8XzTEdq1PrTaXUilzqyC6RI7RAJM8gzHpQdmYaap4jLm3dCf/vku
cx5A6/vJjw3oaRb3oOqRZJ4CKxTXac5sFH0C4ohtqKu0S3WNxXzzOrRmj0OKHsX7pOinxWP38VNx
Pv9kmICuef8hgVztGOToHB+7fCGgJjucMWMxUjApU2udaFPg1WMzjGmwMS2e6TKuxVNqheiapJ8d
ukj9fJzxOB7rKr9MU71+7D2OP36H29iLpg3zL38f76PifbDxmmSNYy4VUd0zbQ8oOtkI0APL6HbI
xElx3o+VleUvrdEi53nfZVZLnp2io02ak6A0Mjw8Sxa50q1B7nL5137eFS5qxyBGIWOkG8MfitXk
iOQq/NzbFKUJe6gHff44VnYkq1zTgblxP+XxRtz6dMixmi9WQ1xSdlwPPVkoluIO/0pa2remj5sb
WcmaWfH2OFKoMlvagUd5+34sdTCEW3kP8fV+/uPYhA4tN4vrY2f0wl+ube9V1UBaDEmyjY07Myyb
86dTlz9yhVouSqzgIHRFP1bgX0e3tQHporUrbO2/CTdO1tyR7dm3puSIW3XeGEEub0LcnRW2kf4C
geSjd/k1RwZ+LNXKF7c2400tus9AD2pddab33PpgXIy49z4ja8AjMfXBcyPjmskkRxbVht6nVbL0
l270TfSZ3tiYp/ZNoYOXshif//rJSoX40+E5FVURnweoyWvHx92cNqGFrnsmKogda94BxqThdZpB
V+39uyw4QJptBV+q+wbBdL7u6Hm8ckrGYbdLxCHPpIXZ1Re7gN7aL4Bw3IFZqEW3kVXeU1QBkQjr
0FkE3RwDrMHsWdVus4gT7qMwVUjPLW4ow7deEfyNz23d/mNPRsOOdi7zKqQh1x4jjbVXLs7dLEvr
j2YyfrXkqJ/MfDYuojSmbe4Xk4caebZPDLFMOVZo7XxUd95wT1beNzHQvl2b5R/N/W+GGvB+Nic3
pLDW0qhQSuf6Ob1v6rmwv3g+6snYa56D+T0dZP5UjNE+a4rpjK/EXPEwyFWYV+bFGukA3dGdbNnb
ykBEwma8bybmpW1pRt3imyK58/zYzIUfPbet2GWJWZ3H+97jeGur37ExfZjDSN9uHJMGbGHqhb1k
q31JYKOhMyW+n78WffEUpenw5bE3tyR8y64Xp8du1yYBWCVpHbpJ8igBY7pzqRdB4tfnITPclyrs
t1PYRR9aaXNd1s5wCkkiEtLFN9MW/vGxsf/9ypVOtZ3t6PVx3IgrJsp/vxlEMGFGTCXDhIFVjFF2
bNJiLhdWo5nuU42fITH3nReqg2G0/YWlVH95vFJhlZws14LzwqG/jz/etM0I+busbnnWblmilnJu
b8Pg6VtNyLOUqbeayvCtjv3fttekA94YOzwnhYyPUXZvmBVEN1CMyWqWSbbNoUjcuiRcR35dfYq+
S6tV5GK1ZzmDybkAZ4KV/UTwUX3SOmdT5f4H/a40Sx6Eg43jRnhyYCkFfchitzZR8JU+PIKkL+PT
XHkx6I35EriAZhJigIXXDuL82GiMuOshzNPXQEz1UzrlkmVARH9FP+5AMs1AuebZP9Ve5Z8er4xC
zQeaBa5EtQMU0XHz+uFZ0ucTL9L9pZfDzhwSZN2V0S0Sjxry4/8zc5S8xkQ7bJmqjVf39kfadWtl
G9kb4U16VM6AYPp+3CSUWVi6nJ9Su7G+cEq1GHJN27twAjc7mfFTUEVvOum7Q5BVd2SR62bIt82T
SULWgDuC0anS3tluLe8ciqBZNzTIWaiqJqKHbaYKibGokesxLsz3LmzzZRZ41VOZHk1rSl/tfCDz
j9QsVNXw26/NbeETGORe+9YUeQkRQlSHx4NKMQGvCA9WMK8jcD5cYVAnLHu++rNun4OSrGOTu+F5
6GuH9mImaA0TtXDlW8vHdZFVFt18Ve3cCdDC485oU/OngC6yyhGkLdJGtMzaWHrX5YS+bnLC69hl
CpYdmyJ/AQn0lgbV/FKn/EVu9/VjT8DHfsmmYmO0OYYWSjWNq7wnl851T2VQ/q6AGuBEVkSNmQPA
rJLk6e+vRhpGHpPW7lcUMi+DF1bXMsi9fZMZejHddwu37C7uoNeZOSlnafeDf8gZOw46GvLF0NUO
8KyGD3ffBF6Wrl2sfKvJSpKla40gnezae+4Q7K48WXQbB4TCE8jzNIzME5nIf22SsakWEJFxfiss
957FotqdG4TjkYd/f0qmZvl4sGLXoi9dKX+bMoUJZEcdje9q19j4qqSSE5U4iqZ+Gzp1v0smZ2MO
MErqXKSnPCk79Npw7jqPuWGIwJwsYQxt4tF9Fj60tpLgYDuUbr0KKu55yA/TMo5Ef+niKdhUDRrP
EnOBVaTFN9PKsa+3za+IElHoBuYmrWy5x4qArrFJ/LOqSPqQQvtMTD/9VtQC8fYMODJ1Cwk0xR7g
ww2noOzKb91U3+3NQu2LuXDe1JBDFuO4jSttU4lw3qW9jj4i42lor+E8iF+lzp6S3jO/xUnnQrKr
2pdiCOHG5I64TKab7XBPdIdo9rNTbWTuJrKszx5JDeHmTA8arYJjlqbZYWaRuXP9oT8XVl9uRtnU
z7ZMcPVYkfVqtCf6zpoLvzOjl9FkkRsPo3XRHUb3chyLQyXy7jSlpYFiO9PPrI2CZS6C7D1zQhTH
aB9Da1QvsRMfU935yK7D596Im/s8gaBpStxfg7auUkX5Z95jm5R9pN5KxwWER62xtl36tkhyQW7o
/Gi1RYVBYIqYx2iVeeX00zOd33FmjO9xE7hLzVU7JzY4Ciw1z40BdWASk9iZ9G98fmzaxmKJ3Fr4
K0SMz6HLcMGJyfbWvQoAHDVke4LCaS5qivWF7MKwn4P56t/3Hof+3uR+aa/TwYKXwIMwFhHgkvum
UT1YrXqGltMW+7hpu03TOv3HiKEqoBH190b4GLhMS8ONrKsnsCxgPWG6jXLu9l0bD5fHNJS4eriw
pH+zTCqtgVuBUbyHC7EG3YYxH1wesQTRA7v1fTe8Y3H6CGtYXPsbJFQkeMf2q9WUHv6W6Op2g/Gt
8kP81jHjilA9H99JaL44jTdn6P716nHM8bDwP16NsYhZeAu9c2Fur83EzC9+Wc07/E5YG8KxOTnC
vlsze+8p6HC/zqaI31IUsotW8e9KXKrxYGu0vyBroBjdv77uIvLsZtth+14n2c7vLfg2rniqWpPH
1ScNWLclEeVkHdpp3HTYJn8xhbzUzDbvY901a0WG4iSdeTi5fqPXWBXjd8f2XshDwX5pxnGTNMY1
k6b9Wnd3A4TpDTvFZP7Smc53nXTRD3wVH47VDi8GoIadkxf4B+eyesXX/vo4wanI5Uhrrm59pcO9
dCeIPW6bHmsXUbDwIW4mtt0y6bn6NXb1oayt6Vs4GmpVkiH463jWdH8dT6vqn+f/+3gU/J/fEzJe
bds+B7pdMFAMPvAJQ/YKAB6Z2Yis7JLlqnqtbC13k1YEafd3NV3TtmVrYa64784UAHAsWTV0HHZH
RSPVIPdJLN93W6XcdTChvclciw6D2TC/EMkGu5kweWkbyUw6AaCWtq23v/amoH6h1vXYeZxeWv2t
LKzugu1xftEjZsPUy6r944wm7vpNmoTBUgAc7ZtIAjVo5TUOzxnLT4AaUl5H0eeg2SaB7/D/n5CX
HsxSxzw/Tm8xkh+mmKHhsYvEVV4ry4FRhF126YiIlW9jtzevtOnGVM+s3++7j41dGkdBKuVi9kl3
K6AQbXryuqvHmzqNII4Gwl929rTqWU1cYhK6T2PQek9NKUCwjk2KLyv1/zoWAKFeSe7wddz5YB9p
ndruHicOxSU3k+ZczS2IaaZwug52mDkYZT8fbzw2sTM89cKPT9oN7bMTJycnZKlnOmF5laC68X4O
zlqqJjl6900q4gQMQg5lRzIEOoO5A74WfptVHG7aMDJ2Ss3GB6lTkRvig5VisUN+WG+MOBcfENM2
olfqNWSCVEM1gaXg5jTpsttHRvq1biwLY6CXbx7HSxyDfx9XmZlvyMPOf5zfGvID5RFp8XZucXCE
iPJ7H9+kkbNb5XIrndRcjXnYvU7m7O/muQtopMe7Cf/OoXbIUD5+1uqtfi0i/6vJB111DIzfS+vA
UFd/Sp96A4OZffCGUT3bOOoXjxO6TnzDQGjd0KL0e2nXzUY0dM+ZnYn8YyQ//bZ3Lpm2UWENcift
LL6GtZV9cZQ+qMh5dwNR8cNGdIwmJfFRivwTWMQ6UtBs2yrwdmYyFC+Ol13dUZ8nS9NCrkjn26Bw
ohpjGgHEGeZbEZcNIzj3ms3Mfy/lWKc4Lep9G4Xuvi7d5KTNBByF7TZ4Ssvfj+XbIJ2bNAvwDXH2
7E+++yPK489JMD92b66RF8/RABPUTqIvoxj1czHlzSUYx+3wFuUwDJqyCQ9WGporctnZh5mCcQEH
APg3JvWalXiLSCsE617FBPBiHA99oI2tb+bWU0OPq6Vq/ObrpNJ32yGlShp0MVqO8dsNjU9HAkj2
U/3SN120YsFRHwK7Db8yDG7QqRQvWdeGmJDz74/Dhsp7AHRorNrRhqbe1eFBmhH3sQ0TcAw6+T2q
rBsXrH6NwFktzWn8JCmW3XyrQv2exMUPUczPzPZ0LHFATQ/x2NxoYEO+pKv0Xqq0uVVBspsLArRw
NGFEeoN8m+iAsC4pfq6hiqw1y6FvCQmUXpX9d0fRytVMbLKrJe5IFg+ZAPmIX8gd4hZwC9STWsbF
tq8oGY50emT4mPuddER8DFr7ZLvpu6oD+z255/BLNcgnOrbna5a78aExfZCoIlipw+PbtO1Rr6wC
VusjiXovdCy7OsVcFVD+E5TKzpnjwhyZ51OUgAojVADPI7xmIevKgVw3DRuPQHbl9lO0IwA60V85
MhekNzIBLFLZlzSS1jFC7rZuJHjbzjibiSPXOh5hQjnp9ISIt9upcTgbGGrduiVc7sPV6AbdYdbZ
PvXTtRVBshHDhksLX1GDqCnbbLwYbnPphhiR1v3DtGZnroOMvEWQJrue8sEHz0sEsDV+quNmrd0Z
z2sBY0AVrtzALM5pMuhhZzc1Xkovk18Gu3MucU89pHWPRV7dzHi2Tn1zd1V3QtMv3VXbRkQElJY+
soaz96E34iCUZYr7Jc5OQ2u/DXEXbBlbkhdr2gaeZz/HISb0rufCzDOKra7tsnWMY3PAkbV/VH2a
McGfQlfsLKrK82OjpD41Qy5XyVBVVxkU7iYYWctI3Tw37Qi6hj+LdLFT+zx2O2gC7vAqu+o1hyWu
8lqeUzfRX2RvcfEM0SCWYff+Zj2UQBaSfaPI/eGK1l86E7YPoe13gj9G6arwV1XihSuLle59WrXS
Dbv3aLgP5ZJOgvZh7oYvspT8rDZO2iu6I0aqYWl0OtnoKZFfZpI6wC1EuBvGcd14IVyUBkReJ+ST
kU1vE61DEZJD3C59RiFRTNOuhE2xTlWHw5MZiCoa856t271n9K9Qa4qjQ9myxve/LowSsEVqwPGQ
81vXdwqeDuBA12fJmXb0P2z9yjpU4UAKzqhfoiSvLzVZHtl08tqkI+b5QZ1K4dkvAtaI7nmCALHG
7XX6pRg1Mdkm6mQoAzHUADFunlX/PfHblTMU3t6Y3F0cNekyp7z9SGFLA3+214BQSvt8PQRZchrm
6BwCWly1suVqByoC/EYULBDvmYn3VFfdixeW8tDCTAOTisHT8SFRFkV99Gs09lZgoTqcrnnXKKAw
3A+FP5zHKdh6zpC9MVPwmUUThDszvPhgSC9+f43yEtLarMDZhFE17ifPfZNS4Pdyq/Es2pnHk1F5
PaekoYXhgzAWcXxU0zOd+7hF+6oHl9A1L3OJV7QcDO8UytrflnVSruom/RUNnne+5/nIElnU16ti
09syfqnmBjyy/Rv7Ia4LEdBSpmD0oKJsbVNNXYq8tHli9YB5dB6WlI5NDxIxadN7Wa+dx62g8HwJ
SvNn7ozGfpRiushpwmoa4tiDPTOZCrSxyPyjphGdHjv9JRiyecGCDp7obLzrmcgEnO1LSF1kZ6W2
uUgy6Z4az/ysokJv+8wW+1RYHtdpJPcSV2kFPt1gZWw33rHQ9ldy7SgNQylh1Dj1qkBksI6bHNZF
0QGNrkgjejz9rOEYELziqSILdTDTLviSJ7LaeKXyt8I0YQdLXHXNTOamzLNpZeU1icbmyQHSyMCj
h/cwzaFcmh5c3tlemx7ogdj3xvM8IwlyCezAROwTUXmX0Rt+pbIh99VL6oWiso7hDGxomtrXeAii
LZSJ5hBhUr+Es8b7b/PYKt9strIK1HE0bWaABLhM1WXz0cudb6qWBJ2pwVp8Ct9RGlUXC5Nu21X2
E3cZFUhhrnyhu9esBZyaIYjUmbJuM1d6HvqY+uJMr6f8HKZOvLKNutgaESXqKXPm9ZyVHh35CPG8
gdIRaeSB/gxmvSKgVHjze8RmuugYWe88A5QPyujgQGCH9EdEKXbe1CxKtL0ZYPnhVoerHTHBrnpV
v0DvW5kUzHZinhx4HVF1cMnft2WEirCJn/pe7cbJ7lZOI+XGbsJLnGbk+lQ1LfMm66FS2desLX4J
YVTkGiDz+OBXnIyEBXDFD8IKczFiwp8a/LllCf8HqbYqo/Qc+QGch9rFBZ3P01o4kViFiQf0VJJQ
CoF4cI24GtH9n3BdOBtdVb0Iv6x3NdjZx5TbNC4cJTs5MHuU+yIwrS0cXs3sMbWb3svqs4YFSZ7v
m/td+bAYCsrCWejvVQfrXWmvvs6GdXnu86GBWBFPKBxJDQfCufdZDKJvxqjF2h25/4b8jgJInfwk
imTl93z9ytDJtc4LtQ5C94eerfoSGs5hvGOuqdSsyg6PVJy2zjG1AauSQTOOtJt/qzvYZ6nHdFx1
lbPNY8vazkkQ3MoINu2s4Z0ZpSK1bhp00GJRvc0JmcD+8vVpcySGpudDLrBH0gCH1I2nXmllH+5N
5X36ou6uQDs+xL2CIXUWkY0gFTXdaWJxDAMFVLWlsvZkzTZMPcMTWxZFetE0RH+qyZoNC4xlRZdg
dCq9/yr0GgnFLHpKzRPtBCXAdDHGX0gscxMTj+wQiIpLMksAvGTY+4QabzukyVPvf0cNSlW/glxm
ztGPNDM/Ean9ZkK0XwwN3CFG44OeALqYNt0LNmIwAtC0nDQjrzgEWOPrHIp55DPA5QUPQdY8xVMS
bn0aNzRdQHw9A8qy0tzelCPxtdHa4OkI+Dp+el17M/zrlC4ltQPzIW5k9Ywy+pXK0tYL0p0iykDK
cxwtSds+N6m+htGd7+ZZX6IRtFbt3/Gflta0YTiODdh2sqbRoe66vW4r97Uw01Vlhci2CtVBDvXx
4KPTcBdS5jSJpSx+ob1ju84hnq/8Jm1fZgHvwazoxxIW1StNmhfA4vvr417rxFBtwnzyV6NpibXZ
+9Y1slLr2rbhEvp7vHZL/aoy8KSRAzvRr0nSAJmtAr2feLQuURoPK8Sc8YcAAuK36VNJK+plVDtq
r9I2eYuLYDs2ycoOkuiJuTK+jmhjwCAFUKl8RkemdEBCQfA1nyEYtp3dXiB3pFuK+/2dc2lu6nxg
2GXIiVJ97Wo7uim9qUcPNpUuFHTRMzrh8hi1lrjVLWYzq8/HtYTEZyq0OYQX3FeeT+KLWiE3hL+O
qjTehdJNL+1cVDsjIwfQUC9EP3HtnHB81kZ4dT0BZ8aG991VVrkOk0J9kpPI61B+G8oLEcq84JbV
rxEG+XPdsKSQY9ecPWV9b8et2yfmJoLT2GdVcZwH+aJQD+609N+7wV0jZw4OpE3zdaod5A2pP3BX
Zt1e5Y3/7oHoM3pDU5Y0oivdQJQMKK1FJKadOdxzrc3nfkDMRJvA8udQhIsktlMGyrSEUj7kX1hB
mEcjjfYKuJZOm0VVl+3VE3rTOvBe5OCSprPH4B0Nwic0Les8+Q7aSztVO+2gCvCzseFGSUjQjvxi
jOWWo+x1E0VUs4VJf7kqcFeycUImWD97mWJ3YcyS+J2usymHljpWV5Ml154sesUX3pXfbYvuNm4m
UXUa44nB5dW3ErUkw/OtGwvaRZXHAXrRYRxnd6MoWyxktIzLtjr4AmtGlEZbem39omIsltJPg/XM
9A97KcMUQnVcFRGUScK+bWCnGyqjX2Y/34yempeFPV6ZXel74SMJT9qEtEiDNThj5E6zRK0Ht38r
Bmr4RU89W+aw+gU8v6rz9GftDu95UNc/HNI2uq83VqRfBqP5ldVZsHGC0D9E+aTgb8HvDEJ0bq1O
PnqHcnwwlWvRmPYzirlkKXGp6DAcDx2Kj2Ud989JY6XHmeFqBauX7BLEONkXH0ZGEdO9M2MKld+y
hJVgH7RiWdWWIKb/VQBY022SPNkE9nmdgMMEmrAUXDGi22VQIFpogNAvw+ham358NbTTENcCCDP4
XMuxyJ7aQcO/NJJNQeZxE/VVvYBtthfm9ELGJj1nFu2P+jJ9cycKjraJlya+q3jHEaaVKFh3ocIw
4f1DRO303L9Wbbhu6lKcVXiNRNWtUtbhqzlMVzSfm7dhB7nIG6/FbDlbs4D1FqckCtqZOEXbJQD8
iUOZDZS7gZw4YhEdssDeKSkxeeVZdDHkD7v4ZVhFBduonZ8CmJAyDV+TqhpO5tBXi46ODRvfJ5OH
LNn9zvwW2TRtGHOv2DQEx2tRuduezO8ypS/HJnX4wjwbB1AosCUMkYnPOBy+BoG9ZeYE01hAdXFF
/pzMYfktQy2w7Mc6YhXDOsDsgXZ398Uz2KiLjhTd7HiKVqWmNVNXKorwaptUAFjyCspTqbxVH/Lo
29L86nRrEld0q5J34GH8pgVQicmamQl9cfYHM9p2YwYdfHLOYkicU9R2Heu4Mt4l9JYqS2dvqIJn
0oGg7Q4wznPNAqOG6ZDjTysh7efqznGiYjXNOS01SlIDQ+CQs66r9iwH4FssSRPY9jTNBHl3FFnB
h4qvpg7ftWm+l4GL6BVoeDa0byDp0nXamu+90ZcrZo3pVumSwDsHt0KBkoHSGc4ezuMVa3N35bnd
T1TMNEfQEf0V4P66nRvvdeyXR4FnpmsDfyOSdlcRJn6dU8CYxPKDSxcY16CvLiN6jCLlveAu3VLD
apaJHX5rs9Xg56BhAjq2YH4blhbXeo6CYNnfW1H2fR2QyYHwAXAYvemwDn0ZAvkpUGWKV7sgzvKa
YTelMDY7cCqLQMIKaoJyPap0bULHR9DRQYF0X0bUkxs30x+KXDbJ1uqb2TQMbSwExr4GlzSFYAK9
ZmXrML5kJoKUUhBOuizg1ZigShhYxGUEdQa8yTz+Vo5udqrcvlh6LXpbqs0sXJzMWE8Cl0ZviJ9m
rQm+XKkXnUWJu7fCfeEhoS1Q9hxoX9MktNxiOqk3gTbJmM0jijnKUT3J8kVfyNvkit0ctePBdD21
IPQ4sqSEkjM6m2jyqitAkKsf1G+DbXirTv1G7PyStePJRmm8YbF7C2bT2p28jIaJfJaXnOkkpqlX
PEXWgcB3Med2fpogOiOGgvrdEfCnrfiii/TYdGV/G2ovXxZJBaduQCUbwKAMsvA0eMCaPEN+wRDc
rr04evGMete6G4rk62wwgpU7Wc9981kr56M3DWulh+7ACjb8f0SdWXObSNuGfxFVzQ6nEtoly7ud
nFBjJ2ZtlmZp4Nd/F6m36jsYTZzJOLYF9PPc67jtrVUsSdMfD0fUlzyacDuK+E+QyO92yn6S8Cs2
k+5UxsGLldXZrRLWs/LdjABfCiuUgfS9g5WMpiD5TGGFN5Q5c+AS7x60oiFmkAyYIcXllyeCOpV6
3GZjj+/IbqxTEQN8mBU4v5A5WeYGwTGsvVf7PNuS8QTDwok0Ut5pv/5qybAm2Imc+9QpnrVXJtuQ
9Nupb+IDBSk76ahXYMU3byB9b83vHOwOZ9fQz8w5v1ij2o3wTCB9ZqJNESK/93y1K+ZijEIrHD9m
2nS6Xr9PMbllFaLtyJmm/5gjSB8LvHg7mOJsCGXBAXNijj9FEqdbJyE1XOOdCvjH8IwHWS7WueNJ
cl8Scp0AJsgEPLGFgWuMw6WF2t5VeJY2xcHIef+dmux3KAFdG08Bp9WDHAYywxpUa8PaB1GOVUhn
CYmilaK2KRiIH5t6a47U6m/EOdHSITIhuJGP5dyRc1oFrJsPqv8x6T0l2AybeS4O8fCr64hqKoow
vXIVEkU7ph+sroIH3hSt2oYt4ezHrGs7fjj6jcjx5Ty0RGuBzMcKBKhODPccuiq5mKx/W89pN6ZP
LZFVM2CxllC0gp7VBCvYEvyyqZVuTnUWn/3CIxVIvABjfs4OSxSBi6+Vxw8EsQG09HDmcQ99xe3P
LDmBdYQt+SIlagYzcd6rYbAjkiJAlIfu2ZizB3vdPl0do9Qc752LK25JEonPsz6b+bFa7I+SIEmQ
NMDSYdeYGdcqyn6kdMWmRPwWtYuEUBiLPOrm6iNWN0KEs53lh+m5kjLbhYFZnbqcXhljMUjJrJeb
cvPmmjK6jNq8jyb9AJ7LbpiNhEhQ39HNbTSTDL/r5xPQCwdhwHwHslNeUQYw+Q7eQzVk+6Dyn2Tp
6HuNwH2qg3o71f1yFARtpq7x37jkm4p784hLhCUPQMDNCc/0l+zRXBybVcK7Bgu139T2UjWWDLpm
lz/lPBEuLG70uVk84XkcPOSIU2nIsEEDSdRMnfuyjOHFG+NXYbqnpsbLaJidgOdDz65d3i/L2th4
f8/Ag6XjTxcp6SZIgSAHa/5ZqoXhoRp5f9WXGQy71EcfH4d9FXFM2kn61rbkTuRmSXx71v4IPfN0
zwiVpGhNVE5Ifwi5pFl/bwtyvhDiU8dhnlyU2gevA4wMJgjFqb7zdEV4XQIBxFlDQPGLP2lmCGGK
kx+egsaPtx23CjG0/WdMJewcIDIKKo2EJOMaIJj60rchjw8qz5zWqzfx1KO8kyYtDkoRjVyzDeL+
xQVTb2u4/y1qtUgVxt5p5T7OMueYDPbR9xPW1XlyPoRbGSx/1jnP+5g1u0l2EAAkEXvFbgrp0UHB
/FikxbjvJJV/Dq/7kQppguGIlx/EuqWEBXPNgtEAufJGTmCF4wLHWlEXkCr+2iy8qV6YUR53R4se
Tf5969vMPTvc8RC3/cVjeTCd8NEAkDovBmnKbk2c45w024B80aqFHOKGhu8J5J01vn5PCJuVSEHS
mIFiSoPxNCDoyyzzK6vu0muzkyZ4L8xvyKeqrZt2Hjst0Z4IO6MU62e0lPOb0V4tjpPrdKgg+9K5
pFwtQSrgYHWJwFvuSaIZFwQSpSyUVLDQo6g7ihadnkSbxP1R2n0KK6SfQ/Gf48zcH8t0SjoTT1X3
IsT4rFwkvX3K6teQg20wIm6W4cdMrScCmRHMNeJH5VVCpaF7Xr8liLRdkngRx8OfOimvQJw32YbX
sQjPwO7Ivhb5Ki31lXI6MlEFV8Y78m0kIaXewCGsZKS1+5OOLRdJr7BnJeewVghiF5KtZ9xl2vQv
tDOUmwkZRNQRfIqS+tyqXV5k5Bw2wxfWkh/e3cM0UM0C2kRiLk/ZtqCZVZcZ4cHr1SfRZm8c8+rG
hJgmvptv0PX+alyVH4ygfDjUUpuRE/tfztC2uzg+M+kF+THE/0KowTv3/GdREtXhxfpe9X/dMj6V
1M4dNB6XTT5kvyEXYR+t8BCG+JLQzrhnGtN3zmTMzKwx09e/3/v3MpgGnWrY/OYg/WW3YxRzkp2b
ABEWaaaIr/DY+wNx0Z3Lc0e6Z2MInbNRaGIH6dba+SGxe/SDoMHAADsMmDuCCfMLuf6WyRWTpzaR
f+U8En9+mENnwMU3xmcm6/is0jzYZEmDxzC08v0AuU6eAGnlKcIb1SuPrlICpifyMTcppASn7ZwD
FBJhE16IuC7ATAdOGOr1OpDyXvLp/LDidBhq+5w1k33OHYtM3GJkSqJYVUFSA+E3iNldrW/EdubH
2cZvZxtmEi0CJ4eDWeHJWl+QP5Jkp6vVR1OHkTUwSUyZ7AmCo5JAy688K7uHpAYfsVKDTqiQHTQX
/dPYXGyO9GdhGs1ucmd/Z9ld+xIm/L/Mev8IsYMjcToYgwAzzp2PVIkXVQc260Qe3goWHa8EJijm
4eXfS9IiRRSJ90t1EMDL0I4vAbpNdH4YVMyZrrMSNcY+GDLjLv2UnoahhAWYFeos4W76vATU1PHH
EmTNGc6CnApBOQaZA69E/gS8l85XoJrkNJSsPZYSZMfyEjjrUe5SzQHe8xEGKTp8b6K8K3A+xZRL
vFH6EQsdCZ6xk+/nMsZl4MvLSMxyGzwoOw03Je7wvSiJmp1l8lKg1j4j+24eA5IDVUhZ4zjDIToQ
OtoajKh5iicYT4klC8QQpKAIPZONHOzXqUEkqc05jrP7X2WijR59ggQpKFS0Ae3bsL77iNxYOosP
RYjOQ+/S2jAAVG5EoA6mtpYXL++zbeElwX5wuk9/ofOzL/+k8IdH6dQvM8VMD0U8LjcholHAII/W
cNchKC2fFe0zIV1AwWN+aIk5c9ot39dyCgGsLiGqDYA+Qvjp4niIlaNoOi2S5JxUwGFOd81k9T4Z
lkPKMLNwEvjJgSZH4558Y6LTl3KmpzwsmOIHgzvGDgR59uVbNv00E505yF8elspQDxN1RvV0GnXV
vFYFXY6o5Ogw3SpsY891aV4p86FNyyVef6QdQNk5ib9lZ/wqvPkDmVazjYk6PFdx5pwZGeUpnkuG
cmmeCVBhN2WEAy9pBsDBjyWkwiwpjCAas+ZnFjiuHISBD7OcyQj0quXR+FWaeUCDo7U8u4B7UWcU
RL3Fcp2vQdY6ScdjacDuwLui6VlVXQUSxq2NdumsFc08woCfmGv4uMzX89mqThVKWXg6Wp4T5yGd
5Dbog27vKS6POiNE20Y99zTXoPoeNufvuB0O8eS7n67NCK0Ti8dLwcHKHmnuh3mwt02X1//lK1OY
eY8mbqOdXcp6j4rbo09GDAe35Eo1/cQ7FP3sMKX7xkVmEOIcn+XTOHbfSW58LyWWfp00xUnWyzOi
7g+BJ+pP4Pob/ZWADf/2m+lNI12E0YhSM7N+d2EX0k5q+S8BDRb0YBATDHKSnnLfQgRHAL3dO8st
Vq69C/MGH1NM0iqPS27MoX1zCNg2csoaREb+2irIHWZ+ULa0T3kgxNH3HPy6nfKvdmN/wxxEfTwX
z2HdNBCHJf3DE6pSBO50n6UpIGKt3zstvnVvyh9neLCHIvzT+E234TRHyKpN4LfaNXZT5VVXM2u9
ixYuEgzKIqD0ebROQyb/OMgrB6CGAm1LH36WcGAfVU5b8JRSSpAuD0xLoFBTu/anhOroQivzNwTw
9p3sbx7g4y6Xo/Pup8lvo+rcv7yb28WO3XPbWWJTGe0LLTvlQTEsX1yarHKDYT7FTh0JU1Zn4dvV
earH/738/4fsRCRpjguyrkx84fNJ9lOMTcIFT6HqejJfE/I5xnw0nk2slq/xIL/qAUfCv4+or6DJ
VU+Q4Xn8WiONegVvW/aWrXH5rB/GAz4DZnoPfosPq1JvC5w8t1TFNzTUCYp7wzt4KEwE59r9/1+4
Zk02WgZUA+bp3+9P9vK/P1EnffswGK9BFu7bdsKN1nyFzXrsEgm9bzUXc+XOFJra3S/DofJnXigZ
K62kvlrSrq7V+qtGYaG1SzemxonWTYpHF3J3BFUuRU4RqZ0FAbVUE4rV9cN+SGLMbSn/GYIwvCCX
4tyZquO//0qnanzJVusJQU90brs5oajVQHtaTqAA1Xn20+KvbG0yfE/9EJ6DOfzNCJle8AFSMM+z
rJhc52icGppjan9vh+qFwpLbCCVJS7X4iT26vcXyXXJ/b2TYE92k1RWqbN0QYfbLaJHpQnMOfrN6
0uzv8dlkOTY7ZBiISJr9OOX3cNYvhjNmt4km5aWY34NAIXJOSFwugvpqkD1EkWqOvtAuvmzDeHCq
WpyRoeNUpd4W+Hly5jPPd73tc3p9xApAxCkJgOUKdJXZm2mIdXHhqU0IxBY5zWX1S5ii/QwsMDag
zLp6QoBQ0I1g01lr4MqcfAwoyZtOKJJpU+OxX25dzifObZMwkIUzdennc2AiHZ9S0N+4Cq9ueIE1
xXVrt69KZ8spkJBwZdX+qS32IjEH6piTOmuTLVYXxrM9WaeeI9SF5SaZuUKyPWd/3MWcdmTV3UXc
w5t7FGm3NVtp019NX2zzYuQWHMEPQicCfWX/Ud1Na1tGgseKwtCivHb8RdXAbtDQeTie511XGFxY
Tn0D2C6eoKrvSDNIDmxP8+SeKG/7Rdj8uLVbZCoQVMW2dHDfJmEE1VZv7bqhw8KypgOyTTLOKxsM
FGtQY5pogBr1LPEG6KFBfce3j1SYgjaivT2ZRlzz766mYClunOf1Ob4UjJaxccvKbD6SBwbaBQmA
FCO8W614VhNnrYhdPO8Iyk4okHboySlXw1i7wwjBeawQjU59tZvH4BZqZGwBB3pvUlvoKBJx4GwK
3NWRbsht0RlRMgtLPLfzsuF7T2Fk3TdycRacZ2UZqQDxdQphYPTO92LNe+RmcwTu7IKlItKlrGD9
euhLGILiqgd1rEu/I+89fpmgFWOTVc9w0PEVc0lJchXTykB5PZxqyXPmaHnrxVSU71bMqOCxfNGA
whc/0WA+POZw3fZIHKk7P1R1/cDWb7nk4Wd5mewWZrOsuGOq/m9mX83M7I+TxXfbqMEe8gHIRq3+
uIrjXjifE01T6Ll2vXI0I3eM1J73RHHr7aj79SFuqcSACM9qauvMkfCtAVA0Sy29iymn8dfRBS8S
DNOAAxF+WdTGV+fEuyFuKQ+arRNqFjZkqBOjKneokPSG1gnT7jH/K4cOBhOUh/owRL1RhgxRLt5a
VswIpK30AAJ/Gs2KzbpLup25HhWEMOBxmLqL69nxlqVVIuMlH47Lb1eOQHnBOqsgxKBRg3DqjiQ+
T5FjzjhJe9q2LWxvz65Hw0J5rRrzMxP2k05wsNIdO2ymYj6ZDZK3oSysCPjD0j61B/UqLs5pKy3b
n8oPwRe7q5fNL7YDFGQXxluuy99wTtlpQFb9b3Z2ikRSZkirYpH+rRuQyykfP4oxY36jzBIE4j7Z
tT6PY4rLBSPFBmn5k8QevC86Dwn5+tIhH4nsJqP1cfLSS5CEb52uoKMyxcZhYTAgNb53+V7znLj/
tHiqfAODpv/HwpA4VTAmDUmIB6YG+JuFSH4NIyKFhSHdRh9iFN12bklVl+TOm6ZJzFOIJS0gG3oj
rUTvHG88qNn6nAPkII4AaGU67Xfe0gCAFPp7MLORiuPip4YZd8p2uMzZ8tHG/ReEa0R40XRAmZZH
3OYlnT4jyhzryzDoDqWSt6e9jVjSnqd+HJRg2OWfynK7S9BTa2PGVcSpA8+lHmmxGzeVTy2f6+dH
LVNv67yxiRCWKZZxK+enHsOOqIF9QAz7HdSFKJT1gNXumPATx4rY0VRU/hXj3B/yGiXCmHyCMb+q
kLgZfhQ5O9LECj0GpAmuND5euBSaqjn5fEk7YYdWhAq+37AbQcKlDpxva4pjMLHz6KA+SqE+pHDz
LbMUwyKoW5Of0LwiESnNXa78V5T50YjDjL4vWL3J5Ik+KcqD4uxmTKj+6mx0oxlpBNfRVtoBw0mC
2EWgNZ5I8E+5+iORLtAZOM56UB1V0CZriPZkTfxM6GUUAywhKE09l+LoytjfeNa4TQxrt4Rjuat6
6x2/JewDVQJrm5tYYJfH+dlBIEp4AoUcQ1xv2dAgs6ZntD+XoUSI1/nxfuoJ5jOJlUxEC2jbIYyn
6XFiml+4BXg684wwLet3jSgAzp0iGsUXr3pI3hgZngw7bkfeS7sZt1D/7o7SNL+x8k1fMt/LoV92
ehFblVv9zskUk+2QAExx7DEHthsrMD7iXiPnqBiIC109LyilNzAb+mB2tcfuTk6ClTY/GV8ydRW0
75ryZaBB0JH+MYEk3tfmfBbhQLdgTxd6UOjs5KfVyRkZtlBUiG2WtcesRCwac5LiLo2SdnFPubt0
h9aonvzAHw7hRDIh73Bl/lUDAirqx9wY4pfOU+Oche4VJzT6molSvYXwB7iJ5hSkCo+hR4WIOJke
IxzH5XKsUt4WWrZSop0nvs+syWdu53ZPE8tvjZ4P2yi9nIFIDiZN4oYnnyuG3SORCFTc8bNMvLiP
0Pqh9tgMWlwbqfUx0AFlqoumnu6bU/yZRnP2L3QvUeWzRyXhiy268qEr9WcWdOXZV806IV37QJ9t
Dzzdcqs3VYzPxTyXbGXd20DzCTWU8Nuty+FS0VhkD/WZ83QnJ+sqyi67dSO9Um33lMqKAXeogv3i
4iQx1iXAS6lx0kJGclkohqEXWpY8bEYTfXlQokqpWsTZFfnoCoaOv/EDrLNjB48lqTQJ2AZLFBNB
jVxsI4cF2JCttnNeZp9bqHbN33Hc7y2PYL6seJiQd0YlWk68gIe46rJDeTdNeq87h/3aDMY/SZHh
GzDirQjmSMxqFew9yibXh4A8jB1r16OIUQMm9rlO7PYQG+NRE/lG44UD/Gdh4SptrA4VMPiLTWm7
Zkp00Fft+nSX18ap8ihCgXcKYAAmBwhd7cllLo+DWb00mf2f3buMM46VHwsyIYCB17amvaWC8ejg
dUNXvVv6uN506yTtewe3i3M6lajmWfRPK7DV2LphV2twm9rvuYO/CgPIHo5Yn4reD7edS0luZ2tQ
4rDbo4391qAhzEM++OxcPKI3s7mpwbwTfjT7eMSwlbvtKXco/mq6/yq7fBFeNuz5Zre1NT0xgP+x
RoOSa/74EPrhgd0MvCb7T9bdLcfvuHH8sd60lYuNXcrnOaDde1lqEISGrmZwvnyng08Ix1919980
tEGEwfO1afxLXzfQzByTw0Jzk0q8dpOo/tHX3hKVxRfs9t6wArT2qfPL77BSqgU3dlLQ8ukk5XNV
4HWTlW0eAw+l3zxy27kGZn22NpR3L1mW1yd0AbuWOJRNntTlZrWErkp7pGGVPqh2eZdT/iOmE6P8
Jys2KoBBRE1XLCDDvOXNQrQgxFBUeOGIDci4KUtDmpGzhjCBY8xlUDvnoJjYj072ErOFedw1ufUG
P09rtpv8Z08owNOpg9HpGIfxOZ+o0HNZA88mHW8UZiCiCX9Ls0E4EYavvgf8a1JTBHT5bI7W58K3
RjVwzpTAt28g6/fmtHnBZ6e2Fjja3sO2KmYHlK5cgoOFvYE6ul2jxc0Z83fqR9NtQzNREIMtOavj
z2SZ6jPFRSC2dd8/lUp2RzI+jRURRcAwLrR8tAhCi49ZY8wlvoKTJRdGNLY+F4BgdHfEcZhj71Gm
hQCiJzXA5gsxHquWqrWujuUWwS/jYjJ76PeZqqqMEy9fCqbk0tvIWh3SUprAoiOOscZ8HAV/tblq
fbH2nUuHtFcgns0onsHhmovb2CE3Ma6teS3+c2B6w4xTEMyd+jUunVQ/WhO0yOwHDLBr5aKziDt5
738tjVCgtt1wN0t3P+UGypukuC+hVzBJUmRpdMTkmPHBKIZpWzeuH0Gb2dti4Xkx8j7li/Ens8NV
vlYgXl2Lm1yewAc/zdHodfa1Kp5MvIjH2rAf58y4VGW59233DwMtYzHw806k06U3CkhVW0B/hgk+
kMX8MWaz3sd1VUSebUat1lxEBtWBq0QqM53fpZF8qKlGS100IGC2d+zZTPemDr8t0T4svYF4Y2jp
oi9sCnZFUu6Debmj1SJ+whjkzQ0nxESlRRS8hfpek68cEcOwFWr5IYrW34WOffK9z6YTwFk0fx48
X9K+7DnjtsDIHVhDcKTHFhMXHQGe4V9sDQIfxl65e+Q34e0SnI85AS+myEhbGBa1sRcmxti2f7uh
du4hSUMBkD38GUO1KfIXx7P1DnDhGcr1wvnfHCrRQn6gUCYsRBWvZdfdasNiogoN4yhcnhVtXj0s
jdoQvHHNkVh+JQ26toVqpkEPyXkiZyTwS1ixoWsOnlhO41ppTtWrSbBJghc+Mry0jWIv3PpM+ltr
KlFpuN4rCh65nUrKmKrmEtvKODoVGEmJi8utNKELVYdWApwXhQt9i7rkszSZ9wWFeA9GzWKXOz5K
sYAhLA12umucrac5n+gerFD5rKIiGG/BM8gvAvctNp75AlS0kJoF5dNEff83MQl7MNowPoxV+zTO
40c6iluYxPPR7i8mRoi9dEaOAQ+uxwyzGrjY4/HSVL8zOfY3LYcWB1YWbgl3YDytJvvEu9Q3PXI4
I1z2VdlmO3+FmHxs/1XasxAj5UuScn4pjPC5M/KfBVn8aLBGO7j7ts1g7JcgnBFWekFkBriPihqY
U0r77BDzs2ltyrcaWOGNQwZY3eI8XY5oiCHeS0YjRa0k/ZtQyR8uNYSkL1yJfrtplwbcxmDAn/Te
BOu0bIuy2pAQqjRbDJYODGJDdptnqsJWVCCXhCP4TfnV9a08ZGbxPrdKHlMu3Uz5/a6syheLvR9i
ubkFwQSMSlbhDhBfIX8rEiCM8bXA7E2FPctOLmDTayN0NgVZARLMhfC++dER1RqPxpjhGUNOtWx3
DqSi4Wpgn1DKQjk4J2ezLzMwZETIqc2ky8+3mAHtOCrRuEM4WYVzyoGk3NXiqRzj0q+mz38fLaEx
3WTmEqKN89OfK7WjWYo2NDTKLcj4viTMuw2/KQTumQIfh7BPn2FC8hPHGQvxTGNcUiT9iUy89Mmi
KRY5ff2uSjh7YU72s6Zemm43eXc6JEjeJKcDK178ZE6YqA2bKajXXyZpwnh2BmdfecuD3VLBRScS
rh6ajq211b3OwieFofCllyhchBc7hzn91xSX5eSU8LQJwgyKp6dK3RL9a2b2wyuIN659Uo7MRVwY
wEYqxTJEU/lCq0CiAoJNMOWPs+9g9kBWV3QUbEKsRd20X+YOv37LUKOSrn/49yJIb9hDwVF7vdwq
fwweKT5Gjdeya6EqJCIgKSg8llGf2K+UbD/h/jT2YLomb4nhvenvMpHytrRjxxeodmlInhaAO7q4
HEUiZuqWuJ6HNCe6SaXib6jpq66Wk1nFV98pkEllLe/mFCbvi8M+oojcuf77sB6xdI0S6R3rqTwE
Xk6gYo80RxCRsWlxHHGVOd6DCKvqwQnfhto4Vm4ckkw4ro3rXfggtHMjTmPG50q7ojuLF7df0hOS
Z+ZcNjUqB5N3g3GfhZTnqVugrhs6416WtfGuveQLFFTeq6EFj8lK51QLkuJIfp5zC09qRqwCviYE
CGyi1nMcxu0ptelkBbAxRjd9sODmD4UkadPL6c6cgge/zoLbvw96UdiksuUEcyUi2+eBI2+DQrlW
TcGZ99eZYcXmsArouJ79OzmNz8x+lJRT2IIWdjwnE+Mg4Eq1Dmndkz/Iu6dnQEgz7546q0QCwsgP
39Xvc5o9ooX3ayKEK2tvAVYgcE/P2fm4xQLF+OBOy81jzr3L0k+OTobT4t+vkP3he3HLCrNVWcoz
HfFPNkaVA0re9eJS6T1bX5oZzBP5AqE4LurG0S/yl38vFRC5XNpfGjfWOQza5Pnfi4aSN+LwpjQ/
8ooAl/2s2vkR8+6+qYf8iKafwx+jc8sJPCm/iiCCvOXZXi+AdCHgw+950nHId48lLZkwZHQglsz4
4eBvO7uvXsPJGZ9lLrb2BESLUV93nXo0Hem8LmZ1FLVvHDGYg891oXzpR/YaDn74EKokHXsXe91f
q6bonr22yBICCiXQctLQ8o0Z9ma35nyVdGVOzYiKUyuQace2zkOcjbSU4g6ppmGfhxgpBwIOIBeo
pCljsoxy83eRTTDtk3tJ8BJwe+4aXIDHyuk/DOZthJk25YhE6hE50xoz2Tj1qeefHC1+rEYokXnE
VJ5xK7TlVxXTxzjOJXVo/o7cGR0VLoq/lIbZ+g8cHHo7l/74UR+FKg75NJpvU3GwOmIEZZj9qjLf
3C4DvJySVAlYPLeToSMoSX71cdHcZLO8+xPRpgWGM4C5EFOUik/rlmitQppSOo92inBtGNEfyxHk
c84CWsMpoO0IDxXjWXOoHsuqRvvrjWcvFswTaGl9v3myZf2GIszc4B3yoyANAcUpUx9Jz+UzNPl5
ziy17ZOeuGE5RuvJvyGH1MrdDwdP7aevn+zQOOIFeoxZjR7jzPrrcpvCgLbnDK3q3mm8P0oyNMwj
A43sGdpCsz/H7kxWFICqz2B8tnwgZmzx3a4q/hoNVRtpDfQzZCnJRQMcr9GRz4dinl/+e2HCVfu4
rN79SlC2C4MT4enZODM6uH8v+fr/K2gYIN/5MhZNjfWMCIT+knb2n850uqjGPtvkQYiulq1nZRZ9
+p9TbzVEJ5m6QiRaQvWHVNFC2XjBvK29LtmVifWtY1ryEoEbpY15HpCQewYUI3rOQj5pxYwDegTd
Iiai344IWUcbJ7DyO+cyLPNrWw7xPqwlargL4UOa1N95fqoa+TfI9bIvJvMzJ5sZwzm17YP3p7an
36rGdUDzRKDjifrKOzJFBmHclljiBaBSTylkwdITxxef+E0/1j+Vm4JRKXffzqfFbGb4FvmAivxn
0oAaSqYjLlfqh0lOBJ5bs3Fr1CqHEYIzm22PO9nLmYsx92R1MR2mpRX4PwdCT/wJvYdtnUAm3zHA
5zhdEJn48sCsGNX9+CcgG2NreAF8nrlfOiB5p+4oYE9WzVbyxUbLpTyg+mIpP8ea9TYFm+0begXl
solDmp77LsFw4Nv1WazpdjUrUr/K1Tq3hCegpfuQmya7ohTjrVbuvDN1Z26YyJ2oaKjxcCgoEam7
7aQ9bks5vSocFRzB1rdAgXINfTba1OjCXd1Xv5OWkISpd0lRyDp6PsGatqOJFxW/LIqvNifDbCXp
nXpbTkn+YnrWNym5Z2KQjmblRGlLircS4bUOY56+OJciET4hk3tmV1A2Kyi6SJjTjEs04O4AjqFn
0xsfoBkeE2s2N5YoXyUQzNAFGSj1TI9wIn+4Uh6bpn60Fo4PMSCLpbwE6d17qfQKNbgAsnvsX/lO
dpASoVYXIqH+utjvVg3HN87EFy9JqSkPZueUlor1p6VGtPHTe+zSvkjwAM7CrtAkaU4LCYsI/pDt
hOBw+pkFmTclRqDFXbZtxxjETf3Nh5Dyg1Un9e8l1trZkmFSbr02RHx4CGRpnY2yF4hD6xdMTt7Z
wfixi63usZIBPyYCaD0218Mk7WPQAiGggX2QY8fVDui+ybXqjssvfwqrQ2FqPGgw02bz3bj5dMZs
AgkgxJWlDSGQS5t6MMUP+OqmTT8PF5Ih/T2eULR6g4+O7sWJ+27XTu537rs/fsImuSV74QKum9+V
J6y9tKYUsqzjTZ0+KrO8dkAE+yqxhxtgw3uNBOpAZHe6W1SyvBUOtdV1AOTJzPtL+K15THMoax67
o4uVJh5hiMv+bQyQO2aJPzDoDLfRclCPJU6wQWbbpsOxWxK9JTwDPNTocmA0Pk/IRWV5lXOxHagC
kHg0GCuhlNQRmlzn5OaMSKX14sF4b2ZboeGsnSNy/GCLioiLimLYrj7m6UiqaA2HVRD+vVvD3wrD
G6+payLjUlsnNYnajYmymVDwIrFLnpYQ9g9X89mvu2+bSK9NVQ3juodzztvVYVgdXUbVUz7ddMFu
sJDCWyY8u5vRix1WrLp9Os4n5E3H3nZeshigSwQeO4H/Hlqo6q2YVM28RSidhc+CQMoiZAgtB3N8
JUV02hPtetS19VV75pdPpJhuSOjC1BANio3AaQF2VR5/Ur1CxKbAKlUO9S6dzLsxenrT+MkTecT/
2fOCidRtsUJ7LMtiepcYwi8ThdSA6mjrYBDKYPhMRroAtOn1n67fHMMi6I6F9oN9Wds4M5kNIMDl
0SjaXR8gZBwZ5M9NK6J+7D8QMvWvNX7/p7h0I0Bm42QgDQP+4hz3apkdOf+GTSl8XKLCPNdV6u4D
/NDEvfviErh6ppd9+T/mzqw5TmXt0v+lr5sTzAkXfVPzpCrNg28I2ZKZIZmHX/89IG/LW316n/76
qiMcRCVQZVsqIPN913rWXUh/HmEwcv1OJCawz4BpeChu3UaOBEFT8ikwRcTaQ9P4rxHi/Jve6r2V
jJWtHWKR9PpB7PPxCdFluLIyei2qp4c4s5KzINTjDmnrqvEHYxWF9UFYhUJrDf2cyPWf2B6WYMPS
BRSLdpXQpO7N6HsX292K1fojJcF4X9N1WbZKcosHg0l04Oy6CpqBiWOKpaBirNKMrHM/SV8DDHxQ
yJCcaLmPfYgFj1YEb54MG8gDqEHaPqS5W6INGuzkAdAhvZeuQWTmN2fKQT4KZKitrg3tu5XXFHcM
wrn7tzQNWLKUar1RK7AEBoAyIeIpShpKR4kcEWaacleGeFBG9+yO9rs9ut+GomKl3xiL3NDJM9dH
fdFhtYoeRzQ+9dBddyySUmkBqpe49RxLfdKhnmwNGBgGfTtqsJiHKy1m3lDRBM+rNz2NvuEg1E8W
n1hHrK/Iarkt1LqgEsxCMq+srZdTLMSDiX4/TdF5owC3mCJp3oUn4b6q4pdeASaDRByNhOW8BOXw
mITyysq1a6kn3i7NucNK8mlYpV+pWL8XgV7/MFFDr8fi2uin8HMzZWEYWd4u6weaF8NCl6O5diDa
0PYP73SV5lQSO8S9SpoSJimWYZpu9InPWWX2wcH6yy0pcvn9kBFFapgiBOZe5rFDz7cBvtmmakM0
/yEaZUiyk1lJp6KsvcQ45qDJVt/NDLc8vqqFGnjhFmQvTphmSRCdvcZJ1XEPpEhmFN7WdAi0jI3V
aDgB61syt02+6urA5zitY9Hy9DFXsY6erBa2b/qbSGngWTinxA7rTeJhueLL9j1BqTXWzg8PiM4q
V7LLmCO/GFF7Yqla6yalgt72SLfMDIDN3BNpxJnFJQjsi46tbY0H+97ujZ6SbpmttGTNbxOvUUG+
T2OIeC0o2ImW7nbURPExpbAgR+0aLEyzE5JnOjq2Apuu/oy/XL+qUTksXfnDdcF7RROJCtdj4Wl3
OtrX9q0d5ZsFLbmNTWx/UrzmVFq8Qi0XRHWgerDuQt8wTko+ngez5V9DYwzgNlDNcyPejCLNtl5p
v1mheRP0N601lWRjCbSi0fmdFbd2GLwmsV0gd79TwwwfStb+AJdBXpGks5qi/czCk2LH9t4auQmh
M7Bqxd0XrQ78SiItIIggxus8uvj9EircCTwUqzPWQagsQ59MlAAu1TIuvHIpSBPQDeVUotOLdNZI
UaBT7Vl0+CSDkKZrHpisNikzuMXUo4yZ5WmwRhce/nFz2JAFGq+QaW28soY5E4/EYHMXxrBIXSHL
7J4po1vzXa2OeGFoN4JHRXa1SmT+5sCOudZDHK1ABSfEDJ5n/Aa0NIMrTKjxrQ/Flo5hKsZ6N9bi
xfTd5GwgbMdXPFy8uDXWmT6+Rq4/LmEcvvSvTgUnVp3oPwHwHwciJd43LMBJnTxDTS/QJr5pdbxz
vImmPWj2xg/l1u0OGmuaTZA0Z70iEYF5mIv2DnMP/XsSMw6WEx8qj1XEaHHnyKOdbZfP2tgBnVTk
laxjnPzQJyqR3zGtg3kDBdUWk7y/F+/tAKBo8HywHd+LHllClevXbdoW66HsLkavqchLMXGqI6Vv
MSrLou7rld458UqL6ehnWgSkpx3SXeOzoh9g1S8Mz8F9KRWeVj6juuEmB/pWpBArVCs21r1fMGGb
ij6B8Qxld1/ayREizKmp0I/aQ4KwsvCXQP+vQyhCLw7Us1ikD8T8/ARK4nBrjTQkWEzPG3K00vy9
NCOoJdqdEXXcZShXKzi2E3VMN4mb82CwTZD8pjhHOCxhrij5Whu5U2pQylrARWmvLS0af0HaaofA
o72iogQZI0NZwANi0tKkb7LRp1uV2dJ7xCRQB8SXB8SaoDLGuNhX9YUShLtMwnzX6lVximp5prvx
swE6ifYAJQSM7kda2zEAsmYjGjpQ3LSBik+vsPzKLfXpOzXtm8Ugu/ceatTK6XDiKgUPcd2B9dk/
Vqai83N1Tmkc4OUqOmMVp/CBPL6/vi+CTZ5fFz7uOUh6V02T0HKIsteo616KkktH6sicXY/ZAg54
uWbKvUmK4KYeW/uh5OIze30r4X/5dfhao5elLQz0inIf96x1QU1xW7VxtRscj8aipAsszSPGBsk1
QzRsAmB1L5XMWfvhS6hqEY4gDUMO89+sG1YV8PlrODJI8uN8lSkGiCz3QT25iZeufAsqmhI2+aXR
3WmSYB8QA3W7IKD5K9MYSQ5CrTTKVllPccyyKAsXtnvG7JPvmppEJQcXGN4lTOZpum9pdiVVx3/G
ukGBnGw9Kgwe5C6L/D+JHYorOd+qo76DTm8uJL9OmnNI+TyMg/RfLHvBAv4mDGnSp9lGpIhRsMGp
i1jXQuZ1zLbTMTehGmQsz9TsJ2ZufgCDilM2Y+3WWSpf2WsljO/GqHzHQ7AJW/2H4XeHCSpRVRjm
4y666uu+AiTbR9dx6bFmlPElHljHZjXZQAjf7/3BPUAGQB59bMd9b3Txlu/RsDCqcCPtdlwELoZP
ECz3dlzeQkeMaP+sBmTD25zFomvqT4LMJErxPZrOWmHyZnhyMQ64NGw/LLaGjRO+du3TAA3J4CZ/
MkUB2CEef3RhcHFsmBWBI+4VRaJfUbXJofOdx8t3o5XnoRzWkcRZ2jr0pYDGH+yR+MdcGHCU5TZK
5BFur/FSmT8p4aMckraxtBSqhExGDKrIJoYgL74IqYZPbqmkR8I2+btRKQp/yA6lBT21aEqCJtEg
FvSqF8iZm01hho8DvygnrV9rIy82Q6QIul3uNT7lhrqhfYxN/Ai4f9ptq8rbIeWtEbJvEhksej3u
eEIab3Bvx/z9s85o9vv+4CwD2wFnYZy6PKUS7AEKsWhQLT0h7+AtW6cgLg66Dgk2pBtpBcjwQ6lS
OaH8kNTFzvUz1oU8mhKPi4dvEMqyxIyYmpjxQnrQOdLWeyoSfsk9kNdQPYTjiPdWxPf9oLFMxGC9
rAZ+KKPJwyXDPZcoab5yPe0bTdybkKv13vYgy+UpqeBBeZadIi7ZSOBPK7lZj6qDq7UKxILavLj2
NKYqnrVJxsJbCIXgiyrT3+AE8PW1RPaYkMKzVFPjvY5zizpMjK1uqi97DVMr7gdGwbqraVPA0Vae
n7JBRS+EvYBwEL6sydBvZZ/sHYd+XUPRCQcpDSdM8d+GAXtu0cOqTUp5ruEQrUB9H7JSNbch9qmk
8+s1ZIF1g2Z0pU1OccUoj05yo6ObX2otM4jKHAmy8HHz9X6Y0jFUtDs7BNIIflBLmM+p+BQ6pXpK
XFR0YeWq6Fmy546WZlwioC5YCCiO5S5UaFZx570UOWvAJkWrh7Zn7WRGvsXu0SOy44KyHU0+IcH+
3kZoBjrHxhhQkwKSh8a9mtrILDzlaFe2eWdRdF0ZPk4bb3JWNwZa5rJRo33bYuck4k/dI8N5Nypg
aWTmcJ2hLdvaTmdunSp8sJjdAiAyq53XOMlJ670pocTJ0W9H70kg+kOh9+9xxLfRE2l4ZQe1ioFm
XHsNiBdN98pNWubmxgLPTAMEHLhryugWLCNXlUbyhAYO1FSXqEKavUqBAdZNy2In1SZFelkxt0CT
ao5D9q0wzJ+dZxvH1LZ6MFnxA52OZtcpstyZLEBpJbSHPkJbiEQyc1U6kFZH6OQCO1L0zRnFa2y8
Z90rHpyHLIz6F0orVO34dcP+Jl4mU2HG+wmGCTKTmdK7JnxjIie0M8HBC4i2XGQpDdOUnI9trehy
rzfqQ93mPyKWcRBms6e0UYjM7Lj3lSVJ9Tm3GOZQJz0x8osvmL71Y6OcajpoPIOZr9m2Ez5ExRvK
npb6Qq6uwz6113oCtJ09OXhq9BlxtFdNk2iBTLtRC5lcVSF+wLIcwlsHLXdRoaDzw73rcqcSMPKI
uYFHA3zrSakn2abFjQGN050faxRBf8YFBdrejordaMonD5bpom6qlOoQHA7VDYqLl0PfcFjRXDzo
IetJP01vmC5onUW7SkdukFgIaGHH9qsCycPRcbZxzxcr0+zgDFu62Xcy89FHgiPhW9xSi9p433Vj
fAxCqOyWhS04cV2P2mNZLo1Qhtu4qTYCymxNNZAKL7Ql3Q9H4Pc+04SLKxA5s+7F6B/j+6Qa4mMu
SyhCmj2+vLhe8FSS5KhU/c30eLxpo+FH0BfmAdaDcqCP+yPPHEmbLw02rlFe2RB3ji4cKUwD2hnx
tnETBPIW2qKyyloyBCgQKrSj2mLXuPq3gjnWcQC5x6XzrSO6Z2u0TnODiEc7jGP2hntwh6vYof/Q
3mpu1/At+G7Yzg8RmeMGm7GPyNPYlyIm9sCbZlWVfVRK2uSGFVAEHgztGpzUQEHrOvYxX6qaqa4a
eDMViaHJ9O1G6RMM92UWa0cr6Vd9b2MGL8UGcwGy00z1KF8f+USqMNDgqbfR3z9oTTMc4IrR+G/D
Zq3nQ7uGF8MU0AmazSiGFwe46VGx0rVUcZ9TfTuJOgrOMbJs2eTDUTWBaXaRfhgaDK8eSuRl3fUO
FWqD9mnpP5cqQvEWmu9ZeKLawRsaURDL5yihl1fVPVyHCKUwmQZ4iHRrNTonJm3tsg3thygMU5wy
zPEnpnmtOOahzH4ESZGSlcFGE7F+cEeMrMCNopBlA+EWPX0klsqVySJc0fC4BTkqkrIVl7oaWEWn
sC25k6Z3QWM0e9++jBHzqdiS7rnNB6LnhPaSgsjfgNx0tmAo/LUz3Zp1fU/YLosdVONqlaJ4zc2j
IMU6tQ/SRSafj+7erYdt03rXnQcXAVg2ErIE/WtFIw3KGfIg2+Ku4vsPSJC9TYebQVS6c0xVE2Va
RBGB6VB2UsZDnJuTwIlVeO/fV55FoBpQ/RM5EssGZMjFtlkyhuDypMjV57GiSjno8SoMzKu4xBic
Mvs8VzJ9ojJBEEcsUf/Kn6xlDzWkJ5QvhgZqSaULYhL5IIpNLjzzZAWBhYRy6syK8tirpYOVxbEX
0mB+HFX5g5v600yTNgdRs3uju1iRacI+2QRmUWxVQj/NgEKb0DXQVYYDg4mabdwTq2KykBmraO2Q
qEL5Kb03GwNXaZbwK0mieq/wEyimVD5/gr7GZkQk1XAhM8zfAC5dU44FMQBtd5la5h4aLvCOgR8P
naFFHLfpzgVdBX7QO2pJES0p3mUAESJocYq9tz1tkxrIGimrftds4y5UzHJbNvi08XfioaHOMnja
3u4FU8BU3io5K11XzQiVCDv/pJPgUdQ8u3N8jyvqQWVDwV0Jxm0tTaZNKXagCtJAgEaeOUKxbg3v
HaPITmnKcdMjDZP8E1Ydq6dFy0wIzVwuxTOWxhOirkn+QEEx8/Od7wn+FUk3+ZiJOjspEpk/GEQb
YU72GIZquO3ifKr+sHZwcO0t/dx9VAvARuqkC+j3PRiaveZvoCuHBy2wl3nhiR1BdxsLMi44SBaG
NqtIPQ5OWaI+D4NVLVGe/+x69xwRpnGwQ+8e3g//Ld+5RGr+Ern6lOSDRSFG0b7uneeEUCjEtEst
AN+Ux922ATAd1cgWNeinKF39tR2pMBQcCXkekyCYYYgZuUE7J7L435S6YCGLIvgUBE+V4eus/uNm
Z9nD1dhwlZP8CDGkKbd+n9xVUaqxMPTFqscLFMMHueG5NTWC+s2AhQGnjr1GqtgcTNX7qWvEGzXW
Cc+at/EjftwAczeiDr75Q/goaSEGbl1c4oZVVu6V+l7TArHpzM7GHNqQr0oRG/08RES1LkOaLdTS
AlKUaKsvvAaExiC5oC2nfvWRSFAjIjuOgLyrElq8AE3l4t29mZSCK6Hsh9gJt7aiqsSS5Lj86Zcs
cnEfIw5ZZGX93meIoBAMr/SRCWfXxXfpBCWOp01VwIWAGcHsV2rFdoJQAlsp9pUVHCgpaif0/WBw
JXNCpBGn0hfirLBs42uEwj044KKD7KJdNF+P9zQZJL4bm8kDhc8LVAGihpJEWeotjYcadz6Ft0oc
VK2QOz30aBVxt4l/SJVbJguMdZzy+2x62hWY0m5i7TakcULlnmd/bw/tqVaYLGdpzR2eHxDWI7SK
upajXgu6dq+mMGnjLMT4G4f4MbywOSSl2hxKOxJb5gJ7zvJI6Os7UpdGb6u60REey7AamfnSsqpx
s7ctCmiKxoEh35UcsB106uEAIh9y+bShPh+vka/T2e7NV19RD57aPTsdPxRroNnj8xSrI3kw8hxR
exje99ZAUddjXgwkByfPxMjpfIfiJpwhBzy+I9/1BlogqwieriNeh8zq1Rtfpdgy6P6jU/frojK1
g2XH6dbEKcNzL042vYqcUKB0Iw/a2Put7uyQCq5YyUyoCMqFqo/JqqmmSNJhzBC9YrfXajLijN5z
0YsPTXv4eNn4BvKtLKI4yEW3kWBXsCXepC6V/NKAxhUFaGXV2O0P5dAwFe5hNNGEqw9AB8sVJP+R
YqLnHKxC1db/0x/w22PQhhVaxWenGRX07128b5W0f0aUSn27su9zdL5nmj31okFA/1wXHvVhwqR2
87AtRhZU+VkxatwLSmbslEw/l+0w7nwnsUEohAow8782kaWUIGnsbA3n7M8D8yk6FcbVgFlj7MDG
06E+2lrTXoYJrA9nj9841rbdfNBlCf//EFV+n6f8+ZpB/rfU8v+7NPPtez6lgVdfP+r/wzhz1/gj
mPd/SzPflu/vWfKavf0ZZj695f11SiyHqPwvU9NN3XVU8uRVnMh/hZmjL/yXMFSmgpCnUdkDkPud
Zu4Y/7KEIVRKspAFbFPl0K8wc8v9l3A0zXFcapekrlj/nShz9++51JYOL9Al75YPMlVN1+wvkbe5
XQ8unqruyhlfksovjgPTl+OoR+26UagUZUVBI2HeOW/UITQcYks5Kcgaefx8z7yvmw58nj2/kra9
0au6O2VtK3e52uOx7TOK4EbtqMePlxVOwmOUDbia/AJT7DykUnQUisWZ8/iPlx9vIpdXod7mFSjb
0GbbiTuZeQZxmjeWFbRTsijjtGho8OjcN/ARDLA/cxVmVeWIkxICA5JUvFfziUVtDDkADk3f64G9
+/o5ddZZ/GW9/WKPKa3JMuQJx7+XbmVTnkJqK50TopKaRvNGr6kMLD6OSolpcujM8qQkv05EpFji
LHc4MJ9jFdDT6qY/WpJU0lG3TxESE9XX0faPkfwGBuQyxHDmep8OtxA0PetKy7/ZTf9N5FF0W9OR
2/YKTW6UgSkF2sg5JBiLaMYd5z3IOLPDH1/3fxM1z5f5b7HJ03dImLSY+frg0naM+fgfWfPCQh7g
mkK7smO9Z+7o1Yd42lTNpElK6CYeZJ01h/nIPJxfMRMcVq5K64KrQNIoZqMnKjSFeDKRzOM/Xs5j
ZnE20KoQEjBRQMAeEFz4yWXeNJ2WXHI955cgHQQBlnNw6ia2llF4SmFBEjSonJKMifXCx+trps0e
j4X1LcKhoYWa+lwOXbyrEtXaNBjoH2y4lVHXvA51TNDcVEL0QV8S4JE6J4tO4gkGv3P6HM77skxa
W1PqT/Po8+DnuUQls/wkZ2bVRSWrgXTYWCorS93hAa1aHhfd51hrsB0u5/HHofksrzJ4lsv6r1ON
6f2fb5pf/XFO7abJvg6BpCq2eamqNr1KKmfFVW9e6izG1trYMaZNRAoL2YEEi1ro6EmvB5dh7N7t
UitvmLuDdSceh/22ffzcpCISfwxR9jnLcKh61Eqc1410TNoAZwaimdFaZln9LWv8mIsVThEdbe/Q
ThudNQZFL0zgsJ/lJE7FCz+wSuj9ZrixTIyAThgr/yFC3fx7hDrfXMcw8VjopKg7BpWSKRD8j29u
26sCIyFwBk3nurU7v9qSqngsW3NtC0rdSxF98ycqaCxHZYdDjOUHDBGithRwVsZrkej5GT1sSI9h
ejnmVQpTvHn72EchXISldqdpN8ynyzvVyPCfqiplZVtj6jJ2QXsY63iaxRS45DMmmHQRrVvWdvWV
4ffBI8zt5ypJz5nZoYbVIuJcUmH6VyHG/j2016t5xBf0ny9qS3y9pvnJCE3wXEDjxmX95blgDEU+
9E6SXLUggTzS2E9jg0I7zkgem7eI4CWgfEWePsbzS781nuI4ZinCGph2WdgBiDAl4siwOWON/x6H
tPf6QX3rc5vbGFEFVLGrCzkD7nVM5mziDmTOKlJhspuSLjO/7A0hLKLv2Ft5aL4X81kfL/84wZjY
pDpr3bIf+6Xi1NTKh6g8t1NhGVthZMHOsAjqLdqNSzvuollAXZl2UsL0W3cXuO8wOmjo95GZnQLk
Lr9ehvgtT5pUq42aBxRBJ9/tP/+4XfXLj9tUdXLGdVb5qmnxE//yRfRAN+um07kHddK0pbauHz43
cpKtzcM+zwVVjN/jeWc77/xy+seZ807DsolhRPf8ecr86svHUN43Pv6Win/sn38L7BPsVbVhrG3a
BqeqBrwNsxVmVAPMe9E1FvwFbTLxaSl6pwpVOZ0eWpHzEcrZHLEgzv86qacbgRgQtdK8b373tDEL
yrMf7/k8UmMm3dG2uATzx4jfb4E74q5NF/GuCSiSp7mOerJM/PEwj+1p5zzkktQ33N4RNEzBWnqS
owAG7VcMCujFHDyXSEJr72gjDknWf0/zq3kfeqhHZP7IsMLh0tgGdY3IPZV5B1MLDd88UqaHwPyq
CqPxY8rNfNl/z//Ns9X9+mjle+HwcNUAbSFrVd3pBvbHDap3Ld/rIkMAc6I3lI2dfu23lAj8pIp3
ws8MDBXs00bi5wwDjruakVnDOigY6A9O8BerIBTLYRIUYPmLp1HtWdjr5gM0CoMTZlbKtL48dzFm
+jH3f8JCVSgp+P5xfgX1xrXAPBlcmn8/0potF2lkNTTnAkopqd8hYs8BMwe6QK6DV9rE11M5rLds
cbAb5iOEcnFSmz+5ekmHMx3do2KTNlxVmoeVN1JxkDH83JS98+dwPsDcAaRLuCfVUW3T4WTJTh4K
HFRCOD28DQOLwvyyHmLF3EivulBXa7iFA808WNNJE2p2KzH/lTCMSO0snqhqeke4Vt4x9XybLKnf
434ofh353BehAVwKCgpW4owrddCAyDmksLjSS28sownu2t5rN1I1OwrI+l62Ojeeoujk6p9vHuLr
U8yyNe7Ttg7rwcBYbE43lz++JIkxEDTjGWJPVTnJBwSKQbkegtLd5hWqF0c3GrrejnJCUA13BwlQ
bQj3ccR1dawGdAHzMBJ1s60de1h/HM0IzlUD2Ae9i+E7xF64ynFI3I5FcOCOmp3nEcop7o0uYtXp
WE+a8u1gAevUJeb7ed+8YW2zJllhOItiUm7gNi7L1L1OWRL8n0YVUaE3yHnKG86Gdeleq2geWDi7
j6m/DRoRfA8rGiNaDQfboR9zAxEeLYhRBd/xmb8l9LxvUz27DxAmoZzEz0D+gjta/fW8mUO+iBJ/
EZ6sKYz/td+eaBSiq8OVrVA3+efflaGzcJN5Mvh5tn/7X//D0lkDOkD9HNsRhoaS9suDtTaUsdRV
bdxjaqMd5OrpKQdXRztgeqkEkpc85bOTBcR3LXOWRME0nPd9Pd2JdBoJhSNhpk+oyBzB9ebrSfM7
589ozUIwCaQNMk4rD4y7BimC8UmblynzvnmToluqmZ1wjh3AhaZlaexCmZ4+T5n3G5/vm8cf75g+
tedT51E2ltRt0zY6eNKYCKvVOc0m1XlSkhWstVxr83A+gsg+vhqSn/OgkEZFUZ7NPFQS19wjGLs2
1KD+2PV5MG4AaKQ9RqTPfZ/vZzGprdBHBKv56Hxg/sx5OOjSA3rCnHQ+kLe43AnYbQ95C/a9FCCv
RtnBqQ6dl7yV7qWsNfHgZz/nvUJvyMYIZbeYh2GKu1OOTbqZh6VZ0xYl5nA1tKZzSDtd4J7ulMVY
Fuq2ZXKrACBo8VhaOeFx0+H5HFlR4Ley4GBTmLxykqmJpsdas1fwX3wM5yO1O4irctqMtZGhsISr
601p4LRsT/PGmV4JlBs5vnr07l3q2JsICziNvu6Y6l4BWTwvr0ZmNsiuU5NwBJaaZL5yZN7U1PH7
xfwSpQKwhFx8+9iH76LcaTpuF+iruCUh+o0gZO/HIdfuWytcOTyAb+eRnMAX/J+b0zxMlAINVBH4
u3nocePaajVQ63moNy9e0REtmdtnMmY7lPUSvJrElEjdsEGfqgbZdasq087a/Dgn1SpirKYDf5zX
hGAA3fI6SBXvVIJdXODhU4hcbZIdNupgPQ9doHqrlonZ5PBTHjVYDzweTZMGPEPW9ytNbbu92yG9
T6bHw7xB2cj9vMKlQTI2wbcjT4xQ724NcmPGxzDhhpdYJJ+EhWbh5s4wHobNBDOkC46zWf0egbfY
tZkoL03X/dogoou1JL582S3SvdoX+rn/+9m9fNILlh3z+5Ouo1eI7gS5irjSFUNcRRr1RS4pyNc1
X6Bp13zQzxpA5jkuukDU4tfhHKEhShntYI5Z8nHer13TOfRybwKCYpk7EARm2d3HxrcZmlbZbQXX
rR4au4LvA3Awjf+5QdvrGPFIIlBaE+EKzfB12VSI1mJNvZ03pELB0Stpw8xDr0NAC391UxU1JXTP
0+p1U8Avzi13wD7u2xuyVfs9fkgYgfF9WJvee9aA6TVZK2kI0taiL8MroITZMSqdYQMkbbzLHfu5
ibOl4SXVZd60NasOmluQoE086fM+fnmsRKbN54F533x0PmDmEzv69zvI54Vi7Cp5/Kq75EZQDkaa
RKaHtbHNjmwAEeJqSpDid1nwGqoUnIIhyM+qKPOzOzmK1N4+0v3FEyen9eO0byTj9JhjqDVW88nT
vmY6bx4N01vn9wdx5/6H9bBmfVmHGMIwNMsEoKtblqqLr08nxYrctAw7aEQJM0hWK/Ipp6cdB3V+
29CfvAP+TdPPzp9o1gwnUXoGQtkMQCUe7K0jMnJr2qDYUmIL1+b042a+/RRSwd/nlL2Ag/+1z0XJ
sgdyVpEgy2nR9Cqzk6fQTXDE0waZj827f79n/pxu+tXNu37v52eCI/z3Z/3eD//A3M8juofDLlE6
STTJUB+ssAZbq6b5rQPm5NZt9R7eRR9v5uF8wBL9dcsD/ESIe3YraRKc41HdzaP5rCqt8VQStLz8
/KAxKOmOp366n0/xsvh+Kv9uEa4Ux3nT+k1xBK5QHJsY0kDaWQC1pqMVmu6jQxxhuJ/HELhGbvdY
TUw1uDMdzN9FZWn7wcBYZZJYcQLI9Rih5gNmP6QAGJiP7ueT1dpTNrrqROSy1UjlwlC5YZLv4fiP
3ZXUyIib90XAm25E1BQLPPtgmKbhfKDDgdPEaUlHmXelZG+ec9OEzo6NrUMTRuCdW940ZVOc6B5d
yBVnFvd7OB+spzMSPMPzGSiEOSP6a0iYVnkznzbvQuqPnV5WNz0zNSIRY1bBOR4D2jvlSstdZ2m1
asTXMUv7q49DhEv9OjTvLDPZ59t5Z9WN9606fkuiwZZnt2FKbzU3/mhr2aFFBPUfCiVIRZwv82+T
DpagimRCb6NYTzn97/NvTy9RZ7pptA1Qw8WjDI7KqH33y9C6+dhonbb1zRIMjwkHbel4GhABkyIm
wX2TnK2zFKZuZrr7OK4W4rHqSrr7vz+iDJ1Fh/TgMu8yI3IEMscxMEvnlwhL6cEI9OpiTZuqKKtL
mhaXtK+Q7Fh+/bHr9/4w86b9SW8t/r5vMNpd04baPtQCD95h6V4aNYPoYBbGeh5+HhiUGAdCi0bf
0N0LocYWuEmsAa1BQNe0aadGNSQ9QnznlyZ1T6QyQ3OtVM64nffFKlXM6Joobf9lCIBhxl6mArdg
mENHUYwqeeR/XYBgrcrlmNnBi6sPBeQcvTr5Zh8+tjkGibIKXvReDjuJbmo9v70vuDnZb9hk6ztF
r+s7Kn2rVtf768Bg5NiI/yjEqOv5DH2Chwf4MuaD866MmJql7JsMXz9vEEnPXbAE2DUf/dikwQ2u
AgHSmzOsQUm3yCZYNE1/qUdOx924Kj00qMsMMPfK0tHczh+GgtS4GkD0z2e6era2mbNcO5bybWTx
cVIi1brDUYPBkDUxVF/fxnlnlpdE69FGy6Rc8pB7/Xfnzm8FQfN9dDSxyrDibRwz1R/NoLlVxyZ6
c0z9wXRp7sOw7jYW5bMDQqqIEBOFrvF0Bv/HVuvMH2q6MmKyFNw0da7HpB93lWKOu3kY4p0hrnhI
vtu48KrOqd89LfqOjCp+zNEmrxGv0dmYNvxD8LdOB4ww+B6pEaX50Ce5KQ7rPZ7HfhEo1N1Be4DH
j8cWo2zaxLcebqDb0g2fMi/3jvNIg7h03VB78n1t2cVEzLnOeKM2qJOYSe6V2jSefEdpDn02wgeY
hipq25VN8Pk+9YMzTYriiHdz9K6dlo43GU1F9LPnH6mNensHUipfQmG0d/MQG351lAA/F51Veohz
SRfvfVGekV+1d4Gwho0UGHDnIVoDAsPTAqXHdPnNF6ITQMgUvQkKZGCZu/46DihMbRtm9cTB/XXd
AoMljc4ibgvrwxEDrHWttbb+MI1siuTXVqYaD76nfRzTy8yYj0mmrx/H6sH4b7xv/kx1+pR/et/0
t89/w++/b/6XMR+WF9VuXkfr1mky+Z0KLmRhJpZXIT0TSqipQUpVaH6rBZZTQ9V++CFuwTZynOsa
DhiWZ63deKptPFpxeT2fUfX5mzCK8r4vFKgohTXsAi0I7/RJODqfkbvtQbRt8myaJPMZsnwYww5P
ttn2yAAjZaNyI7ux4km1OhTmsznWj3qfF/7i2XNyMLqqpTwA2ref0WGpSyXo+5tIIQxOcdPxOH+M
3cCUmD+mwLP6X5Sd13LcyNKtnwgRQMHfNtuyHb3RDUJmBO89nv58qOawJW3NH3EupgKZlVWkepoA
KjPXWtdtSOawzfG6TV5p6LmplbuHcg+Wr9H5P/Zyq/RjL0fJX+a/IfaqgXAu0yjhrJfo+jFxrUf6
QcxH+ZfMC/R5Umj6Vm0QXCIKJ4okpicWOV0o4FkRFSrDSH+ukGKhHUP9MOWsNGub9kLOXd0uc2t/
N04ITgnYUJDeTjsgm+BetkWZNw9ygHpXR3rBcEntwoXMPS1obq2Rs4NfKMZjRWniUeUQpJZe/tCD
NwcDmb5HHXCnrh5B+6SxeudWgThUyOIs5QQkkNtOEcrL1IXpNrcgoOAw5r61qErLALSikQZC89oy
s+h4eeHWkEAFiwDzPm+F15dz3l3J9qoqN0/aw4Ab8eI4Q1UBtqKopUTZloQwd3Il4qBHEeCroio/
iy7LHxSXhvpg6slo8mV5jGv0rtU+fkbSJX4GJEMORc8eLS/CMqFJATl8lgFtBqsLfe3+UU7mI7q8
XupUcFkQqyjIO/ZiE+dUimpxx/OLA72vWt8VaAaMQNe+omlYoIJYC7KApQVzYmFWX+ijQ1Autr6b
Pjz7ad7RMSuqaucZvFMWTpY/iyh7lxFWMDzo0LpzhumekWmneN6G4svweeWbyk/p+ryQUYHZiy+f
rsvFGTJ1WjhTJ3geDHshoLx/zYqiPzYZaSQ0oopXE3DFJkcYGS7ptnhtWpvyY+m7u9iYNaP1U5s1
FbA7Z4LoppxPNyBqMjh3j0Umyh3diQW8PIU/a871AlqGqamOqRZ9DEWU85KqNfurP9H5wGXE1Vdb
08FSC8hNUmdOPnyuD/tU2RSx+pPbincnh0HPtVWvtvTAm82HT/FaGIHsFt7HOU5OuDzlj2oS7K4u
eVXE3/q00M5ZRg1KRmaW91ImpU+Hg/3aQad963rizaG5+NZoeXgUCdTgIe/NNxnE3pvBaXl/q0ir
0TEFYl5Oy8BE2BTpSrq9RWEY0Bs4Sn0MPZB+tuNetkFVhtc+GkuRxYbPqGvvMpkTxUIcrb1LfrNE
lPZ8/5wTWMr2DpxVfT/OQ4fC+sRL5kVB3Iod91zqHe3PWWvCXGoNm0jE2Z0catO19givHtSZDRZS
G6O2Ie6PrPrBHLIba7Zgx9e4AadbOxjEnbT8AIDVUJU8E+fJzM6tZeImyUaawk7yrUp5DFxg+e75
UGOWkDZCUFQPT4VQfoJIrH7kcbUFCV6/uz7kOKT+lYNbp+YhVnzugX4Wvws/28lQiPD/aZXUfHI6
G9auMLZ2Tlg2d1DA06ua+dmPbJM4KPAami7Wwo37W5qDN8hCVOatNEuhQ88cDMcwr4ajvAqGcYYu
/xtcQtRq3mqp090qPGtkiEafpAHebV8J4Z2KefA6BJNzAEw3KXLxF5+8QnPCoWkl3Pzhl6ZpBC9D
rKIlQkMySYF56XWnMQ/QrJt9lwlV/2UniHmNdRmYAky0BwHo4P0zIlgdh575feKj4+6fRo9Ittnr
rAic2wLyruNgmMjADnBtfi5qsnzR8OX87qXu/MhgkUPTyxoOY2g0avFDr1TxEiEDpvvV+BYmEYwn
MWxIHPbGN+DL/g0MFObhL2FiDkt/D+sBdb7kYlYZYrk9WNlt2vqvptaggjAZ9cukp9miSr3+ewnv
Yk4KHzwRkjJenOU/Bo8KXRQP/is37RBEmW7eFZMTbWzYbfaOACg6gOD2zCmk9W9MnfYuKhM0rK36
p1rUy9JvrG+T8MwFWrjR4yAUcMBV2u0NNW0PoihR6qr06kkd4hYYclD/CFB5cmnh+2n59asa5OK1
zxENQEQhOEeRoaytbNhGJtxzWSnGL475HaEd581stHw7Rh4qlX4+fomKH9LtBe4f7gFms8U0TM0D
7CTgn62+hoVfzd6qRD15il+BkLDSe38Inwthpm9ujcSuL5C2kyYVrQL8qjKcZlTus4WMmFzd+fLp
o4XLGsDhm5uqdF93UQ7TkJ49gIThwaMNiKdHhf6aG9DY2rX6SJNFet8o/YMZxsZrSD5qhzAgFA12
9qxB83kL5hYqlww9KcM2AdgKIEDnME90yKnEP9Kqq641FigJd0cdwhvpuw5UfeKzEpiUdiFDkX57
dkl/l4Bo6ZQ1OEp7LJtbkGDjWxH88LlRv+j1MB7KBAJC6W59OOdEPjW3XdKPb/H4/T+jJs/+2AtQ
ik6H9UsmaLPWEXLaikSx730Esje03PIQS1p+QOGDPS8COBguNnInsGOUIrxVhsm+Lz2EAkO4gl3R
ayd3dnV6q5178GByLpvI3drTdFBs6DQ13vUhGumafdYDKeMBOt41QZsuwajoL542A97L3P1u9eGK
ZwZfd06Qq6Kv7O+pDVl7V2+p3aXPVYQoSqiiM5CnvoroQ11sJ97X7qwJHlkz7ZO3RFNfSPkbP6Pi
bHLkXmQw1d70mevvM6GBCMjV/7kaP2f/M07pjDfaJUBcle1ra03lQ5dG4hjkgPgGMSrvWUTvRJMm
xqmc0KfQR+cfpDuV91GMoHYTddx78Ck8j5q7k/GWYyAFTAM8fzlG/g7nlm/7/pfCLoOtn3HkTDrV
eWzz/kTpbNbvil/GKVRujTCslvU02e+52nyPkrC6N7TY5JHoTgtdBM573yIBbSMQd0y8IX3kXfi+
nOOF3aUrftVp14gkexPoWQeK8Q6pBIx7J/q++d/h+fAy67pNg87smwdPDxHS8EoK3lhy0jLrj6u6
gGsuhO9pK32XCmoSTs2Gpm2QZ/OS6zq5WOh0GJKLK5JGbI1irPfXgXtO89+mRkJzD5PAx4o8Sszd
1NMB7Ibfnb5Xj/yXPDsQDs7l8Xg/zmaF6MONDaX1Vs76w5itwml013LWpLS+rioDKY45WBiQRTmK
YwFnyJJnPvmIshuKKnJW/owm979frLJvqZfEexk6mkb/6Fdo4sz7JFmQPsf0ePsCVljPjwu0Wtvq
kbME0AVu51tpgokLjq2Zv0hLzBFg3ND6bl11L31uUCfIViS8y0xUZhFeqdfVWPl3lxVlG6z9Mkig
HtWAlrqxeg5V68HwQvct7V3rxufLf2enmbOBuiOkmb0VR/g4i1VW58WzPcs3o941/dA5M8q/Gk13
flnOy9h0RzHqY7ni8pVX4MddwVMEGq3izwuSavNgmxzebQ0yH9FV/c4PZ4H22UxHuD0pOfvA7DD1
ChBlZPrTVs52BpDkKtHEXs4WdfMGFU91FiiLvwzUIguj7h+9UnefeCld9ConwLIZwRACNjn5wFUu
xUStNMCLIhm4sngXfI1KG9J1uyz3srY4BcXWp6cV1beqehCkBC4VyFCDySDmpCkX+WBhVpOi0JY2
FzFzWjTAGnYrPxkg2ImC7BbWZg0ZrH+PnNP02mbl8CA9A1SGN2niQCA4H0ChGv+ID80grW7y9HUI
xfBgxsFjHwgIjygoBYAnfcCXWcGbCg1XxqmnnxAEsXXziw98vHEKVQF/7xxt8IGexDzIicow1EOt
m3Bh4tK6Ut1DW3Xbl0H2BFfaqW2bWQAPqkcoh8Nl5o3uRk6W6hTtkoFsoZwd49TcdRY6E0bbR/tQ
wO4GB8Tj1JrRXrqUNvu4kr6r6blOAxBrXiadf1vS50LdQoLAV7t6EmGvvcMnVGwdDcY8YzZ9rdt3
kVU8BUOGfEAyNTdZEGrvrQ/KpYRN6lQWnncP5+irXK65UBwUMWDjk4piZl5A1VWgL7iPJzFns6xV
X4jkaaga/W6Mp2f5MLchStxqcU5OeY6Si4BExns5+7+LZFSa8b9j7tlpoLK4bdOewQnM26spr6p5
Vl6JwI+3lqZtZKxZ5nxLr8H/99o/tpI7/OGzeaqsirSGCLrz3b2ZdVDXyEtncCYAg/SUTGkhdhZP
w3DpSedl6pcFqT4C9C87BNHnXeRAG8KUHy8btprXb7LceSggKaGkAPJ/BbzdXtQh7TmL0e3VExx0
0wk58Q23yoG0V/rhkv7ayMet5effr/7L0qDlb763uY/p8Ahay6It+hMMLtKQS209yNfdSJMTlQ9+
WPW5M5WBr60WG1u56WU/XdCRO/riIYx97uQN35fYVeITdQgYRueOrdHTjxdLTsihakroddFVgNA7
Pl39CPnG0NwZP+CCj7aG3OMaYvHh3pRh6ZBR/fwR8hIoZreEdi6k/+ffDS+rOdPU61hvxOJiy5/Q
JSXCF5mFSniBDhZVtlWnJs1D2g7NQ1y758iz6SidXbpd+kfD8O/lnHQhvwIz0ryoCRItmXGDZxLQ
6R8Lmnm5XGD1RrFq0FFbXTf5/ClWxMtMxG11hD1VU411VLjNsUy8N1T7wu3FyrP2qIsQAj9phzZf
nzxm13qekT45pDTFI7QBufjKV6He1mF4/WVaRpfzElpbnU0YKV8uu0qf3EGGhKjlAMaF2OL6g+Wl
nAWEqy/C3kUqatRuDN1u98H8O3uKpw4Lj+zI0ZkHcxx/FiNfD5eGyaMOtgNd2XkC8DR8fDnyGXJG
+iwbfBPK3kTSjmuux5YeqYtTzn9sDmfL7cTRVwb2fvwCYIWKsz8Wj2HuHSZKHCcEhIrHJqO6qylj
tFSyNIGnrXiapop8vZwcoLWiL9dfu6aZPzZm1s+tiUs5KTfz+rxFVqWnp3he4MBlQytz/CIn5SJP
oRtaqd4aSs5bWdVyM5tkn+WI97G2ut0fFa2uNi9+GXvNvn/G/7JH82/sNUxeffqviXjpTx37sre0
Lr+HgKIPwuWwhKyal7DqXmZhequ+/4trQkeWck5X38vQxm7vpUtaMnPD8fVvC+VecufPhWk3/XUv
uc1n1HV7+WNNs7xs//tew/x7/e6SC+Ven/8g9Cm+OOX8TjnnmD7dMlJan/+Cv+z3X5/GX/b6//iA
ukFN964VfLW6fGM2tnGGlqF69NwsXc9Ubiv5AgkFt3sfZ//IOekxc9jSLDhrN9JEWic/5uP4JK2J
OtVjlY0oeflBe3lDLUn7rdImCNCzrW88snvHgmQ6gqFqg0CRyPRDHfNtlDMjdeXjZaJp6FPhtZWH
mQxPGu3flSBdpjVlI2iMZ2c2D84AgHXSugPoT/WYaNZtKBr33g4giCd9CSg6LZHq/fShppCtikJL
VzJETlRWpoOxqC2ydfOyeaAHel+4xXiUVuCQLSxhbBaNcO7lItFwkqAz5dvVNdBks6Y/HyHGOUyu
hMuCjsEYku6rbzIePN87to6fnWU5CkaRJ2nJUtWnJeeUGnXJOVKWjmarzER2/j3yUuLqkodGXQxp
+IQI9fglhN1+WSqTs9dybT5jhE9J5/7qj6OYrskpPupInp5qxIxuXKXpV75WRyc5qJD7Xq78Jm8g
tzIAgc+zv0zMZlEhTDWZxtc//NIsXPqPpyBe/nXfebk70592/EnJX+QS5ifdXqGkmVOwSBfQHai3
06wDzD16tFb+zDd2uZTeKEoVSLvnqBBdBWslLy9eGeDrlSdQBWi3/Avhr523CqXP9h2SKjWg186y
nb0c6iRxAd2qbbu+OrNUId+St8gRNWq/CzNu3JDiIPe49Cc3X2Wm2oOenb2XObnL5TJB13wXwMoF
j5R2qgqLc2Yq9qVewe+TVlO7acHrLtqmRk4JxrYfBcf17WV6aOi4UQL12MFlZm0GP4fO2PddSMjm
1U0Ze8ep2he0n0PmKvcvXWNlQN7OH2QfH3KEJ9ZwfCdQ+4MTkL50TD+uFEOMsN+p8Vsc9Sa0nVqw
FWpOWgd1AqhbtD44Z0HvHq3m/RcXjbYBxaPhqc1GcyejhtRmQaeOSJr1UAi1PvqTVrMCO9bcqFHV
nvya56Cpwx4qByPJnEUtWiR8f5+QwY6mHGMrTG4FbUjaQvpckRtHZdzJ5dJz3a02rWCnOsZLb5fh
Lg7UZ6VW9aMcIDOFJAxy6W8iVFDQmScuPnlZjTTSxkOMxA4T7ucyaSq5ky6tOlcAUfMCbZOTLiA7
O0Jk7R9jJD6P0rwOMkxEtCjPYdcBdUBU5XyjvbEap6JkuNFk1zvyKslK5XVtRUNd8Cgn++Fjkk9g
hNKr/prUqMHI+oUAR3WezUupQ5qmAlG+rHVI00l+M/9Y6zGrgZhcNPx931Lbmx4pFosbKIyiraoH
06MQqYbQR4rUwDwrfX1S72PwqmfpoiPIWKmNRaHLIyII9Pbc9eXuGp/Cu7NoIXXYX5YbbrP1Io5I
TfduksBHOJ2ED9BvOz9ZINGXvlGQPvYHzOvEfCVnE79rl9ZEvQzaf5xoXCArK50X8/d1v28YU4+6
CQSUR8s4VHQoDRPXoa+ggcpzaOPVxfbNcjxPxTbU4GC4uFp7/AiRxR/Yev2VPsBnotkBJ8xSqb8H
veOsyyioDxHUzpfB13OQ/BzKoOrqA3J1JgqBVmm8Thn8JbFw+nVpA/byZgkio/bHoxP2KnxgUbVI
HLJBkfANyreJeUJHIr2J6ipExJte97yg9D058Tb0lXrTCyN+cr3vnROPezkYYftx9Z++a0irI2/j
5P5X1YKwkS4ls55F5X7veaI8DUC00C89UvJVTg6/+6kqQOQP5uw2y91jZDnFVz+iOOsKLX7W6FiH
MD60+O6UaO2OFcjnpM6g2xbjpqmFftZSTyxTj9Jq1/mwwaNm8pVq9Cx/8qSiQEa7nAZ9GUzWSGOR
mUfzhbII9DdHzR76V/vucloHcXHsrbijj4yzvFwDxZW5Rm731zV5ofSvzomM2LTQusI7wUoLsV0I
trpJu+6pzWEVV8n4z8Zl0MtHBUH3uZrAfOkLOHAqsVVJi99CL45ytVvc+47e3NMN2VAiz7fyF4Vf
D3iVCZ+9/JWMgTbtujOSnTRN2vzkohAavMdCL7bSDWD7Y5HGmfsAwS2dl4kw94E+vAaN4z+MYR48
lIiJr0tA00vpk0OI5j096Hq8vfoKO7lF6NQ5ylWRY/tU55E7/twIrVVlK/xAAJZgczkIJ4DZq+BB
c/U1ifpz6lxKhH4BNrFDQLZMa/9A3i6oFzokpgdpk3i3VkpEAW1ssxCIxRxkG2k97a5BOiTHoJ2Q
4v0lSA18iGdlvIwMUh7FOS8XME0MX2q9aPe90fXBClm1vTQBu3K+MdpnULwQgaVldicHL9Oyu1RP
VyRz+qN0TZXZIP/S3xdmWJpHCxrZdUCfm6PHzjKutW1oggtLUcNc53PNynaec4g/3guYg7YkKT/c
WfTc2i13P9iBQ1slM5pqD+DPoO2dVA8GIMyuVZyTMsZbGdF056YCZNwIrbBv2qHjd/9jiDwHKfpu
1Wc+rE5r2671f6z+peHeT45zys5eVmVfrMxPb8jqHlQFieVB+0cdYBCTg8I77OUqQNViaWpptSQJ
3Oz7hE44gBW/3nBRT6rp8B7WUdVFh6z2bka7c5EZOfCimhwDczTaTZYpqAvQZ7uSk4Whw6Suhlp7
69rTTvoU33J5xIUC5g9I9w526y55DzK+tE4FV33n8puKyn+gGvMj9xXjywDn3g2N8aDd04yGgdCG
MWVeEKmtC2g9oam3NejW8hsV2Ll7TPqC3tdPc6x9SvhJHV1mIzkrTbNQjhfzMzikNHnv95G/13wQ
hWrogifrfWiFSu2p9YxgP0YZqhWNrj058Pzeuaq9k5PwkFPUr1voXRrrQbrSOPxR6ll8lJaDMrbJ
EkT0VIRiuZNSHLN8dR20CdIoHWRTS3mJxs2kJvr+MgswBhx4qPJgiHlkD1VkHcwkzuiwKb/K93NB
s99NN/urDugFdH3UDfSez8GjhzeTY9CQ5UHVMryRUxmaLz2vr9Mh8Wgs4W+v3TV+WMEMhtST1aXu
N0r+C01DkcStgeWChsspWZUUNz9jsxKGQx5tjowt9dZ4LlSSlFndHODK8f6hkWlHAqX7QvGAVi3k
Hu+QSuu3YeZ4WyvyrHNtUKBOUMS6RwKIIiddWQvZX6VbojuKLIRXzev0Z2nK2SYVaFDOs56SBRAR
6uUx7OiUKEVcreEiVnYevAT3E+lAoO1h9j336ltT9/TXv0Wkgeme8gklIJkGT/pXPgBqE3OyXA4y
H26K1AcZ1tIh+/uETKAP2otcxEtSoF/2EUHwscAMqXc2VqQgZDWXh2HMJOvi3dXB5D522QRfKM8Z
w/e820QFzhrNpgLf/9ILe5uy96+LdD11H2vUNq6LBhCzSlKdi7nD25x7ul2LzqHYRcEnkE3gpV/9
r60kNQo/8xoYFCt6WlBNlr52NqXvug/4JISLATyu4tZH49JEwgNdRe82KLMBdsMSGcAS9Xq9z/uj
UuC7TCiFfkqGw2WR1zv9udftAGaoaRsGlRWuxqHWdrUbvDd1ZaNApynDpoohGJfBl3UWAMaV3kbU
u+ad6VLjpzlU2pYgNoJVCtfaWYbLwW+1lyGFWzBR0638OOQ/UoXmj0X0q0lT/iP1LrUXMFWnF58M
lnHSJz8CGax9xl0+T2nr87rrZ3VdJ5fIvbJvNbf0bRiHB0NU1iFoNevgo3eHLsynLa9EbuVQ1o3l
WpoDtOwfMSGU2+AgeK3rdvR48FpdUjsyLLM7WfMAr5iCOgOlhVHOSKccappuAFu7+gbSxf5UtV13
uqzW7ffCrVHMMD0QcaoI36r2DsJIlwbJSgXXxucv3RNF6FWNDNQliiz+cxsnCmXASXlAkXMvo7qo
QPlHqMjJVXBUBl1S30yWpd+hrWTcdbWrHZyRo/fsMmaX9FduikZY0h6lXw6F4sC3PgzNhqqwuInD
dloDxmu5daOlhTQ2X+3Qpkr96YuHtL5P50H6aggUNzJEDtC1djeQS7k3juOX1mnmL3kqw0YFG1Wr
x7wfxF4PBhPabtSfxsR4KXPd+lEkCANBEvL+n6FFb70oMBn84AhKDrf5CPV18euuMMJ1L3NoPu9a
/e+uRdO7EN7kSKZP9p2IDLG0qy5blUXOu+nsy8ew2RaJMlKM+ddnuX19HOFWQcLnI0zGhugjK4ZS
nErLs+/0NPD3Qx4/DJNur6MYRqFE99Qj1MIa1G3lNJMSc+mOPdLLatYsq9b715lqKpmxOXyM6H4k
FzBsZLT0/bK6Tah5RrCNIWnF///LTCJa67bToNF3Jm1vkVL66B21zUNuT+pu8Ltb1QHiEzdR9qD3
pUdZQ3NvpCknNKFOi1YvCrSfCeEdJ3tItD3HQ7T3ZgN6wv42Ara3kHMyKvFdbSnQQF7JEDmRqsqD
prrcguZ9oKen+8vq19efDonUuNEGJJGuP8kzJg9wSDOiZf3vT1dr+O+0KrqFYfYp6MV0lENl0C+z
KGnuLWE03Uuf4MPlf4U949dDiEukOQ6+elkS1Yq1RVngEVYm9Vhb0Nu4mX9wWx2ShM68nYJpOMnB
at3hBKsuxWXRkA77zW+VENSGCOlMHrlImc6Dha3bj6DYEP6hvRzmuG7vpTy7dT9KDoMSWAcx33fa
3DB/Mb2sQwwthGxHhvwt7uqrKDeIyaXjf95ODt185bT2GrIH6wQKsV+YpJluIWQLHtHWyA9NOXy5
5CnmZMU0R/i8KNxK32dEBVoBYQ232YUBwhI54Ko7I9MR6ArS6UvZ0AYsNJGckqZWtmWnNI638MiM
L8hwwEKk287Rdv+RRj0kyVleOZaVnCeVMuDg5YerS15NefSzKwN9+4ff6UsEzTz9XpQBvduAcqhL
Ftwv+35dSPANrWHbEVa8jeVW5U1lWrPMaWzeWX5v3rmR4q2N1EVWhQyAsnDAeh280j3IEDnQSBiB
Au43IvEB4+j6DiIIzrCS3SacAYt6FIK86PRdm4hSX2oA7k4qwdInwwI6JcGMlc6NTKV1TWXtQq9+
+jPjFpZfYCofN5E96g80axQLtG7EC8xXHlouhnrval2+jnIjOwZRm+8qr/Y3qirVsjmgp4b5Y+R+
Or9yNIfrkCboFdPp54p1VJ8dT0chdY7g/VRdh2L81tSOdtvNgw8zUkrrFZfWOH0401k5TJr80kyj
71us0Qd8sXudt0rS//u6KmHBRBPA+rh0q3eqvhbETcBcIVTyN2HZg5Dl89K6On5xZmVFB0FrYEGO
++xoydmu/O6bW3BMTet4uCuhndp7qEgvbaeovvkrOe+7lbVEXcTc5xQcqDb545ouhf7QqWZ3yJt3
mOy7vduT6+bJiKuz6o/Ja5inoNYRBHF9I0OuE5FxLCbIJBMljPYojsBz6qnR/mpKnzVPyCs5pN5E
MwQtxKRHQx01HGn/EdRP1b2XVtmeVIr/4CXhP+roeuSzsab5tA+SQsu66V56+q5T92HkvsmpS1DE
QQ8ew2R5XRPqWXDTVz5JrXkfOURavaNmHp6khZSEdfLQ975uBEbG3gLff03tetNQyTxX8yCvzPmF
jnqWcZlAwa20IcJ+o/dNkKirrHNoBPYZrohmB1jp+x/LR5D5SzsbIbSaYy/LHV2/CwzYez52s2GJ
CSN6QHRUikjmQnyxzGvAkxKSr4zTBzhfcWDBvpoUlJ6G4JyGGdBzxzcmiGp/GJGqHVKKSQjtgr9a
5k6uLU0eZCvZkuPWpnfKpvEDNDZ36SDR8ToFXnKMOYJvuO/NOI+RXHSb85JY59+kJYcEOfZpIS/R
waE7TASHMXOU4zVEXkUiSGFymvqV0KBRKqf6zUBA4DEZUcStHP3emq0uSOybHqDNVk5WjWLC5dQf
s26ob4oiLdcprxDwDTtwOPHkc3eVaWLXqUIjM5KEodHY91D+2+eS++sl2OUQtnfi+HssJ+PQvucQ
kkBDUD52XvgS22DL4fRs6S7Qhlc3SOLbcbaCLHLPTp1ph4xvAXiKLKXs4vYrvso+Gs7zMhmTBupf
lxljtbGRWN0XptiVnnA56Da0zcOD20H6wqUwFLr0M3P7q09Oy3Bb43bsZi5idXO0HDyfRviLXWRI
AOYtKq3XaRuoDJ0T1C+gb7gN7TY+OsBNtvZIC9xs6Sg1HOUVAn+QZVDB4PkFY9UyAO95I53XQMT/
PqLluqijk6/1kSn8I06uyAKYeRY5d7/S9sy9ks+cARO0ZECUABYZayUwhgNUisNBaAHfuE8zCzIl
o+nViha0R3aXQHeeljFoCKct7cL/rjE9w1whIUH+XoUXcCG3BPVdorx1bqbJPTdCfbLMCcVY4L9n
OYx1VBxs2HnpSOT/nPR1RgpTRctz4Rdn7YqngKzQbTfv9Le19N4uFb2HSRGabrVYTmAznu0ge9YR
Q0ScslKewdQeu9ackMDMeG8ZQ492rXQhAZJWj+QALPf1fdkZ1a4c+nzT2pH2VBXih4wAerinjJa+
BanbrRQth6g1DWoyDZZtbCvPrbdqo0IU2cOAJHSPnnlpXy6lt6KmmC2QKv+I+mu8ZUPtnwRIPP8R
OEV2uSrdCHEn6jibqDG/KfAwHOXgFN3H1dWHAiZoBcjrrq4/YuFvnjZQ6X2Ty0Ny7NTC5z2v2wnR
0/IZf2ySef2pHloY3upCu2vABKMD5EE6PJtA0LS71Ia0Cdj716tLXlVIjCDj6J0CCCDghMonPm+a
VzZF6ql3MsRP51sAp7sbacoJNeWR4KAPKDfXx3STwmRGm1+m7MIoujNnUk0A4cNJ6pLLgRsb+rsU
Y5dq2RQCCQumZaA+FrfZkDu3ge1/GVF/2UjWj9R2yq3qjmSqIAIZZ16oUhKBpKnXgUyaW/eGwBwO
bRG81VSVjibdsU9egWgTQvTptoSv/ykcRmuTQ7a9lLNZq2dHpPi+ysmS2+NBU8KvGkqrZ6FY0dmY
h55DGbd/q1heJ+QVrMDZNhr525amO0EgIq+CQbEOE89TuQnsfbTvy63aKdgoNtxfdBeYiKy/Fdno
7x3o+/fWPMirv/n+FjIkLcjCaFr+30sHaPS36HWukhZ2sWZmFyM3jZ7EpymvWkkpJqelLWPkkM7R
1yUXn1p10KJpGlKIv+0VqagztE4L6m/QzRxJMCffBV1ON1tq2TcDCmG8s5mRsm0nxBFg2EoRSOZq
mmcgEFgbNj3crgZLuabCh1DakLcssyyBvXkp825pFduHog1gDymyh1EbnxQKiO+xrekwa8+41R6T
ZPyiTdwSoF3n7400jJdDPbgP2WRumtiZ9tU8RClM4Dtpm73aUUkX/TrsRbizpSmDYKj3irUMulxW
dfaiW/EILXtJOTApUO9p+9im3UDlKDLFWXZX1ilUUqa3H2ZLuq5x0jRbFHSRaS32Rers6sJsX2hY
7LZKOAOMaqN7h72Xc0Okfu3pAl01agWVde3pD3zu391Em76mTc6zIhiSO2pNCzWrg7vJ9kDFqyJD
ZdRXJzTKosOlatrMFVJZJo1yXv+hCT1IS/p9jmgLMEv5Ta2jaqpbfrL1Y298zJHi3IPXjRap6r5F
4RCfaekw9yMEfDDmV80LyYWQ8q2PINJsojSorytQIPTAJ8aN6Yz6OpEoLFUFRAn9+jYdA+8kffIq
TbVX33ChcgpoKrbnRw+SikDpDNc5m97wkiBXc3v1w6fTHxTP2ciAAs6iHezl0JpXinvvo2QFiiiu
SBT6/cKpe5h1ZlBtEwYxsj/KO4DysxEphr2citA6aJAyUWXwpjUPDDR0Zth3gTAIpPAAmMypEc+j
R2+GNK+zXec0B2nKWWmqDWibNrfi6CcYihLUROZtTUVMSwnqdJwU3QEji+DRAfKJztG3IXSqs5a1
8Wu3Hfopf7U0Q1mpvCbzaP0+IbVyJ5knaE4Fj4QMy5WaoqEYcCt6+sr70YfdonBH9L84Tt4g0mNe
GDASvxfLzI9gAJMMGEFVIegb9JCgzxQXZsL9zw+MOxSHAuC4oMV9swif6dfqEdzE5/v+cHOdlVfS
l3sKCAgb6GMsco+PWfQ34zANa6crMlQHfXiIqmAK4X1RsJ0fnZGnEJpN1YHKp9g1rbZGFQ+WZulL
wS416ES61SVGOjUTPuiOwD/8fWUj8JXyRw/HLZRWG32mESjq6f9Rdl5LbhvbGn4iVCGHW5JDDskJ
kixZ4QZlS97IOePpz4eF0WBMy7v2uenqXqFBjUgAvcL/vx/tsAPBPVPv1cwJHykeSu4CsCrhd0ij
R7tRyJoDFR5d2iQiwJjX/THP1PS3OV9IAMhP/OkpUA9BvvMfzzEe29GLqTMwTR4hXKFyaTonN9ne
xyQRH2O9SPd9G+YHQC/BdSoTIIgnMjsmL8qXKY2oILOXZ5/LN4Iqbx/4P3d6GtwM7rLISGZ4M7t4
4JRlKs9x2yrPoxN+ifI4uchK5GEOG0rMyRWApQK0Is+KP1DMkHyYYxA0tZEamhlg1WQfuR+N1FHe
1Xn/FKgWHNUL/lVi1RyeZfpmCIvPuce5eROBMGwB5pc7S2vDFQi/+bkJube4sTKcLDXq4A1xp/cN
WBCXeNGKCWcrAnxqSE1CR51z6zrnJCBObejQlvFXVGndmOFQITQbtEdulsp7M1D8914BxEOia99k
JfKsiszjBL/LPmxmfzWz+rHfq1Xen8Surxr/uae3mZu5+5tpgfYTh5l2NCcfpp6pOxZk2P8MFZ/U
VWTOT4rn1Y90D0P/sRz/Eyi5Er6NX5vCce6MYM4uXZp1V3pPvgSKbtI+ORp/FLEKceeSOk1nSM4H
Lf7RRinZKb8KftdiUztMlPXAzGEB+N+XJrhAEdzno/GpMU0I7ASSxw3jGAobJ4SvcgHg8SYiYbfr
ftEr5qJPEuJg4k/5MrS6s5+B6Uk+OtJS+A909ZprCQ8Wu/P1U12TXuocoI9ddwwua7oJ/NTfbDqR
z23V2RD4qD2h4cqG5reCKjbShuzQZZby2PFCRpSxLSjY1I0vZmycByWLf/QGQa42yJKPtRJMp4CC
zDMcF8GhtDhcOEq43ERHGK3VzFIvspZZTj71RShrGQCYi++o53muaDifioUWUAqizFItDooWxzBK
BjqMCu6zykEYyrS+pSpiTObLsAwykwGKR+hJoTffrShWlUbQsnPCFeJqoHdrRaRqG27kOSRIAkY1
CkrBq2wzE0gqkS97UFrgUirYHTeEVVUNYZ2QtQzrOrRhQFeS9rs1T/alAhcCapresS+y1ngduej8
AV+E/Onti1/BfEkzmrun2gVkUKfUDuYUDs993QzPMosJ8++pflLuRBZUamBDgTVNMKVEw2kzFGsv
LL7nTZKfb+REmh4rszdP8J+8K+zyW6PlLYfjwPjklPm3YoRQ2NU6/1jDK3YN4mA8pVOqP5Mdsw6w
VxsfqSegCiKLh9PQa+ox6GCxcskvfJNZTiP5Ottk5SYzGocUAoTpfldq771kfALAtfkMe2J36R34
Q2QJGAt4Wkkc39eZ1XymiCIB6jHrn2Rp+BRFJe7vXpuVzwTwfohPbdjcw2rXPoiRpdrxIfC53cmy
0brfMgruQ71Unlowpt/Fk5pRJtF8kZUMeZP7VAIa5n2g9N4ld03vki6DR06RB0t/okmBBD5hrqMX
l0vhiaZ9NKfWObtGCjXWos1D1XrKA/W9rFaHp9Rt+o+hlxVwGlLJZqqa9a6jJOeY0e0MEeMzRUYU
Jsfeqaay/7lcBn2OwntA4BbeOtDxd8RAy2dDjcdz06tfshxMFxFVueedYWj/ZlcpNAdmlJysrKoo
71OHp1TTHhoS+L+JqPcnUPxcN7x4bRpRTvJA30gC0aJaNRcZLMu0T5ylgUnJ44tbl5+HWu2PVAk1
+y5TxncgC0zvwDj+lJeaRz8SIhl4cHV3AfzG3Dd+ysoa9LMy0c/iNC+eoixxHzL/H+6kSyCBm5Zj
chxP+zYGaU0G+B1qmPhC8Kkz/sOBb0BD1VtT7pwuQLUaiNghutnr1E9KP0FnJTxZQLzgEPoTu+dG
0Qf0SruGch6yJlJoneKEMTdR1T/I4UPOGbNRudyJ7H43tcTVYLvdRVY+vaucmqa/XCfgbdM4vAMY
L3y04BptJycCDdHvP9czb0RrKrGYaRq2UsX4bPPyEpqlBScjkYxJV/4SsToTCKRcwribzXGCvTyM
D+oSw89B+7qnWfQrUImU14Sv4ISisNPuq5iJXAAKZSZKF6Ws3iASLu6iBAZlH0ztfWcUA2SrDG0Q
vMy0bny79PqBCH0cfXDr2fHuFb441wge67CeqnPq99O7sv9IDqt/duSNzo4oD5urmcfv5PI0s5uP
TZlHMG8WVX2Oq4BUZGEMx46iHJ5M0GTTpnqm/iC4DlpU7trBH94Vnf/FpdHyC5WS04mmFH54rRd9
CR293SVJFtKamLS/V5R0kDeNvriFN13HMGwpXMbLA6fgAPHteJ6i8KPhJxlsg2N/nceCnNcyU5dh
k23LtM69cret8XfNXN/NvOw3efucKGXJ477KvjdjvIdkfvxGMAvaLsul2EZNeLHjJ592gFr7PgUH
cRP0H5OWyrouU6lWE20DCnNmeztRikgboqcktbInnyKmnohjXFcnmtzz+j1A+e1ON4Lqzh1Ikcrg
UFcI17HDNafqPzGVqt8pXPvYqO3wqSgouxlBiz45ulFf/AVnq4x/zK6d/B47XvDM+WGpk6mMz8bc
DafMyL27VoujOw8Au0M/O8G7ujg0wNY+242XkDKzJ+2YKG2+76YsfOd0OUK1jz9Xo1IQxsNBBi01
lYtt9++X/8j8Lo95ltV1fvH21NMp4Ye8nYrTADFwQJHRVavhrHaXr7WksGR4Vczy7S/9n1mumBes
64yHpLbmVK3ve9f6sT7ty6b8znWS86BRo0Zjx9+XVU40w2xKcHDoanaU2nqExcl6lFnihhZ5bRDR
gZ+x9jCfpvNOhJth72b3dUiVpcjfmHiq7Zyonfyhxrr1KNo3Jr1WtbvaBt1+0wQmGZRx5hYLb2y3
I/isPlhjeT8WoEnKyugnF1phURig6fImVdw3VHSdueHHDxOMs3VVPGYz9dSZRkGzT5fwuBMhyFNM
QXoaH8boYV2JIjKnz4BkULoFfBev+Un3V5FcHbuqf4ROTdApdsYPoBAPJ9+PrPME6e2zz82L4v80
/GY4zVl80rh6n5QVv7dhuEv95K+qm3oS5X7/ITHcHzmxlKuIYJWvn1zbPctqiqvhg28DA9SAOnwH
+XD8Xrf/pA5Xfa/XvX+nkZ89yNLmrXKnGHBnRAvaZfTIC7r1Plnm45ArV601T8ro32VGHX0e4tm5
WM3Ar77su70XaNaFnHFzXNBmwbSD03QB8lxxPbWa/GviPvtASly8os/hvKmPlqWZZz+Lsr2q+eVZ
A0twX/TjTFQwih/VhIZQ776xo98n06nvsiVlSf1s+zD7LoR0LlgnVNb4wK8vhygZ5uWEtC03WdA8
T2USrjptsfpX0xv3yiOnWYZLPCW8eorz5HiKyx2cAFhyNy1kGPEcFg8yywuDHL6sqS8rHjhbz1cn
v4jSbz2qBjfl6msZnCIs5Y+BDvo+SL5rC89znk/Jc1C50bUOVe4PmZ1/ptjyWU4BwOx9cfiqfYrA
Vz2GQeyfASJowQYFSVuDyvLzFHB3B2muevQnpf+cw3Df9YP9qQeq77nrp69iZZiNdx87oNDJ0uJQ
fXBp5znLEp7Vd46jle8np6WLcfJWK9Kt9dFuw3d5AGBZTNTxbLdm/JRXQXSnzIX1iZcyaj7LMf9r
rD7yzLP+48bTp6p26y91BO4ZvFnp6q2OqnEmfAPTZ5C9eNd6lHKfDorFO0uB9IhsSJnLz0mexR9p
Vg7PVhZbx9rigZTNoIrSu/xn2dH871S99aSBOfmYaG5IQR2Khl+kCh3mt9lSTVA6y/riuLV3P44J
3VGprsNUb/bPadcrpyKAY7pzk/IBlnj16FE5AjmeDzG7pfufnaT+ThVW9VdI2fuKzgM9EgXiRnQx
gmmBVYGUcm9Dk3Ttoc68KpygSATPZ1lZ1G5VNN2UcbXbbNb1qoOyZryKqtE0oGdCAAJkuRrJLn4J
PkIzeDCR91YIYhIDv6aFCflZcaP8URabOKQ04SmcQZdoMlc/3SjEeDR6/TB6QN+7y26OVWUq2ago
PNdJ3LckGNrI2PM0eUxj1/o9KOLmIQro2IGa2Po9Narq3jZ65yBaD0ivuzKevZNoo7Z2dwH3iato
G8d9p3euDgEm0ONRWCT3icOXpqysS9Lo4WMfHlsLUB5Kg0LnzmvpJs2TvH8IyvrRA+AKwlqj1J99
j1KQKnrfaVpEsIMhASUjBt3yabXKrfI9wUHnGuUNzduzAiym0hjxWYzFl0PQtAcg2zxuuxgkse6G
XrcP9gSqG7eiMD/1fP33ZADbR3Kt1B8tIaZ5SN27GEjzOx8gg9+ceGzfTQF8x/0Mbt9kkQFLBxc+
0MVY4ah3MVRQ9ErgCx/8kgZq8DJ+tE4Vnrd+C3lTXuSmzd9e5NvL86s8G7r66sXuvZmY2lWGuQlJ
4/xiGZixzqHHhclx0c5WC9vU7fSN46aHZEq/o9oOcvdlc7UAvaVSYYPcshEcq+x9PMbZXlILMsxy
Lt/yEr9ei6lkK9ZkhqzVDLjrlAB7EQWkfV1LiHOMR6trvPo0jU670waKVTRyuY9+otHuJVM4dOBx
3Y1BrlNZXKdXm4Me3d4vgHrB7zr1Rf/Az6sKYPN022ppvUqa4wagt3mKjIb9+ViM/HBFUatwoY1e
oZ0L3nafu8j5JNVbddLweLDMdSW615XoFksp+wI1dbWU7s9XyzqCip0KC+9OenJDoOWmJhqfpf/W
SIfq6BmhdxClnWXZB0CxRLcO/Lj2hg5cqrTq2n5PvbUd/SZK8UkcmOZyz8yvUCx94+b6W5cYCoX9
kGjKwKsdQfLmUcS54tsq8WhNha20bRZ6GOVRLwyghkQP2vBwbCkk4NVppcB5E5ARCpw36zcBGlHJ
Ol+yUSs7zhu9TGn38HdTkNm8R7RAjBGKqsCrbCpe9vaxxXEm0mzAZeDvcwqHaIpMvQgKv06dltJc
0t9Oa7egrZBxT3gM6lO5ExQhc8EdEiihbSmyDYFI0SimSpPQ2YuJGFPN5lMz6E8Haes2MiN8Z5jf
c+nHk5Vaft+6tCW/ExQ/VmxC68VaWtD/5n8jYY+1/092JK3QaS4wGGrvHiOndShtMBxKG5h1SeRC
PGZf4PbLLpt8qCwoCga9g+xITcbdZrxtoC27LL7ETzIqKH5unHsdROsqUc7MyfynYbbLPdksmryX
Zd6OFGMus8yb1PvaTv6i022kZ2eRpTlEyJkZXnI/iIZkV/ph8BR0pvohzed0xyFev5QVPL/1oghV
CIaXlVi45gTNde4DhLU4yEBKY1d25LL7MXX3ddrDMb5EN+xG/5QEsD0VZQgpSZXp/Z1aGdXBVVWS
F9TqgJXo1WeSFIR4C8gWe7+iMEuwadYpf5t4RbYR6JpbFBsR3iDdCLyNTTPTvuhoVGv3QUk/FriQ
LTeWwlgwEn+uZne2hwO8Uxkv+Z673lfSxrzjaGld5BbyKzhPL57afUtB5kFuOjf3IJHNpJju/cL5
KCtMy3tIQRY2IyfUk90bHFDxnqd3BhVLD2L9q01BugWJf+q99V7ZyA1RDJMFTJTa/QsIR49FrdKT
5yRPW4H9IioW0RpDX5ahMiRPagagpB/Bia23Sfswtc2PNb+n5fN9p+nWs6T3TJ4lB1AJOYvDBUkn
NVVI81KPlE3UqeXaJ5FsYtvsvIWQJQQdCVMZsnb6Y4be5CQF+Mnyf68G9NjKUgr3ZSbDWp6fBhXR
f60+vJHVFTBhCoTLjgu5F8hhvAgsQP2yDIv0uAb9X5drjsChHfYUqCNgjC3/a5OpxB9ksGABAl1E
008pZUSrzKZRx/Tq5EksQsOMnug9PtNI4fPWNsb8Vmgo5xVYgDd57KtXw6AlS75Ur0sn7fxDDxjU
vlG08FkGYwqi5yQgJFw4unW8UeRpmB1Dg7zXjWIA/YQQBlmM150Uupd23mgCDvoa3rKb9kLCfb5I
eCuTOIDEsVwUMQmYczF8TxcKHBmIrNTrTJaB2n0vFMphbuSyzEy1ejR93pWGgcrtX/nXE6z0U0JE
h7IhKOZ5Dfnu+DBKjun0NbNgtNd0MJ9ovk7faU7+P1u4vn+w4aB+VwbuozKb1KdkJanFvmmHi6+r
uzJv6fWKx5QUew3GqLngJshg1ZZxrVvroNLdsIpEDlhsjx+d5bUG1eO63Nzs0vridwYNLn930xbc
BXDjEwo+LdC9Xq+z2RVmUN4NZDP2ohVFo7nvXAonzxtkazHYZKmz+LIiuy5LOCmiy3onEsjWYMF3
5di6KjJpMBOZaH3PBPa33HtDDqdvVl0UP9Qfa7vVHusMut/dXIEuBgbuXnUNZItCB3t12sla67Xw
lI06RXE9weOD6GULU1WNfe3CVyeGMoxFGk0L3M2XcC5qHiNsJop1x3Vd7jVeYO6MavTOWjsGH2zX
/+iWQ/q1MC3vTh/HgjKsKP06FflBI9lCHDKKIbWbyNFCFHDM1DI9VUXQ7It2VK5QO9qfZwDQF0xN
kHEV4IqN3zszfz86FKbqUQy3QFrNZzevIKBfZDL4odq+M4GmbYEUWOWa7X/3BpKEYqBN7cG1XIsG
FMJIwiRlFSGNWrwvgf7/UyYzAv/EkqSgVdZi6LvWi+FNpeuN87arTrDwrAF7J+G6fAvQTdkfQz/G
NEsTthalhPBk+VO3Rvs2i1T7Y6wobRfzTSyO6GS/TffP/QY1J5dg5CfNdF8CoxIdlWWiOlD4ytRv
naMPc8t5pKa0Om5h1F/5bVpLdd+6WWPC6UXUbW3Q4iZT34zGO5f8ByxJC080nab1g7BIC2N0tLFK
mwlxBeowi6PYiHozlOU62MrvUx8ax5GYKUFtBj2AxEpmQIv/Q/a/2oVUdIGUYZ9ku6B1f8yO5R6p
aMkeu4YXh51MZTApJCw0OLRL28seN7nMRDbXPu/fWXAvolt/MWkjG/h+0pck5LjG5iuzQS7J69Qu
jU31anHmIBUGzp07zYfKSDkqUBoIhAkzCle8YidTGcgqgLECeHCxaDf5L41lG29J74h62/VfZTr8
nDs1ohZuMxZf8SgMLbtY/XdeQlVlD+TNfA1bektjuFVhJacErFtKxlKIfMqzTMVG5yl/sCoqcOoB
cgVacFMVkiEse7ivdjTQFndLU/bFGXzjUuna26H4+1K0N7LNTXYRkxtZCo80qYUMdKLlGqpPJzkk
WP+85ra14tbFHdgFw85ZUDAsxbgPMhDXq9bNn6jyWKAUlnqxatZXxVvZYtM11n3TjC4goIvZIpKd
ZLYotXCE6qPe2X1CCGjoPQLTid1GCxJtcq1ivXmZpgEUoTujXHKNRkgPaRODpqACL64qE/D9YaFo
lO3kDsftcZxOtpH+Cco0GqPmTdlahhfLJlRoKoKFc/URvWPmIDsviHny+ZRotmnraW1gZv75wUUL
+KINMCj/IhnMacEcMSmsoJ4fzbre/sXbjreaVImzXUw98BHE6vZaNw5wtEPSrbO4VHQompf1OhX9
bMcQN2/2itX9aK04PYpW5KuJrOsBMor9Ol12p1+hvY5ufJ6mMbp0nhMcAtevDuMSzehHjyZCRWIc
taZfjJxEnmi6ugfUcImAyBK0xunspryKL/IiopsE5My7Shus6zZYvkW1ep98phgmON3I/3VJibt1
FVcx8fAPKWBb/Te54jngR+h0yQ5zAix2ZPZ8BxyrPtV1TzmtHtbxM33v3iHiL3h4I9RIPdynEOyu
NpBHxc/GMujkFh+DseL4ia/IbcVVr0GSn9b7uVtZ5IvIOO232zZwXM3DtlyfBrL26I08TLES728e
DnPBYU4r+grO8XJ8MLgAeACVvfPICl8Ai1qYcueRnA9ai/fF/CBrqgrcXdElMQzeqEX2Ri3moxqU
pzQev4k2b6heKUETFWymfAFtkhl1nWNDcdGC0DRPU70Ha5GLwEaZ8NZEq89OzGQQRCd6yfK9a+ow
BioalaB0hEDZoSnBVWazrgdX8lsLeOmieTMt3DymzFe8xEEJzGbXqLRrxw6dEubSOLHAzawzkYEp
5l9GWs9v5OHisHmVo5HRRJaCG/93hZhsvhO5EfICfXm3XWywyvieJuRvUvPTqEsazh6+SH0QjS4D
HFyLTC3mL2IxS83Qq92/ymQDocgjpvtmT3GYUtA9Ji2G4wo4NF775o+tOg2AFqr/kS5pGFL8Y58M
81ENy+iLD4LDrtSILhN4yCkegCk1T+IvShCYl7BrbGIBsfKph7M5XZgIODwsY8jrkb8M9CH8pTap
cSer1cYhr2jtRbANtjjKmkT/i/emFtm6+WajJL67XmaTxSAunBSa+UVkwcjq362X9UYoy3brXJQp
DMX3k20fldKBgCzwOu1qLNFimckA2883GHjmo8gHu/hp98blH9NXp9VeXK2/77td5o2NXLH1rG+k
qiijXT7Om71/6bJ6j10Q0KL4m+5QfKUo48e81oPHkBzd3s308iu4OSTQbc16MMfc/kiT9b3Ic1+h
X90d3QOEPdQCfRugNaFrmMJqhwP7gqxSfvVj913lAowLnEPzpFYalD+L3G46Z++Xw3C1mt9Sx0gO
Sh6rFxncoAGtDtbdbHe7FtVmuakTQD5efDabdY9tLeaOEUFfvu1xow62674xr5LA3Yd0MOwDfXRg
a4FvPPCN/BDYjQVqOTIZyoWNfHCrLl+FshaN8JTLLNTgtLr12bYwW5ivb9W/3FJ8YGahmkglXLL5
bVfdtn1zVfkoNzarera9/kzibZcFnX5JbV2/mBy1jL1MW1W3M9gCCwf698VAhnyxEv22lFmlKi8m
slz9xNrXxoPZNca9uImoAXCDo/CriwidxqqpsoPXECbMnbcUaUplpsykElNmhVVpl225WpdSuLn5
+LLHqru13faTrbbl5u7Mxqnq64C6a+pDN7NAt8niO2a/nyinKSDhpTj02A5NdPVjpQTou9eiq70M
ItSisSp2oN6Csi8CnWjyMTf7b288Nx/qdIwXw3X/NzuXdCleKU0xKHEZv7QBqa3Gqd7xcy4e6Smm
1KLmMbnb1jk/UuKGkXLcZG9sZAfYetYdxMSTEg2ZyjD7FMtyV/FhQOECadP9lXVTdXLbJn0kq0ej
0NIEKMtem+f2QNIxfTRqnvZjdpaFtkgmx+X1Vuxo987oRTQUEJBLuDgXtUpZFWiburtrC7V4HCNC
1YM1Wvvtg8ts/fTyWZbwhZsaD9uHffPh/ZxSyjhqrf0b4dRUVXfIs9M0TPqDDslPk49DVR5pnPUP
ZD+na1Z3RbWTqQwURE/XYhPKWjS7MjbG62Z04yPL1RFM7Gk1FKFhBGW1e+P+RnqzyeofaB0hGbX/
ogPdeDKWnp5kpkZDBnMpGrSAAVoVpZBx1gAYvRGKYbvIbhSbTEy2/QGlumtnugpKx80plmCw6/ll
oBc5aEm3sybUP9O0pHY7v8qK1WbKeko3NnOAKsdDa2vJXpf3tF++rdHPF3A3n2i4Wd7z5DWu6/4G
0bktaYazzgTvbfN+yKG4qEnhPExU+fBdsPGWaTC0vBr2JTCneZ2uNsQwE2hGf1rLbHUxgfdudot1
k8Yv1rc7RllVTkeblkuxcZOsouNv2RKg6ZEmvPaTZ3c0huUaJbFRDZBw0Dsz9KKlFz7NXTfv9ZQO
0xDScPDRsmJ+6KfAso5EWloCtSbNFYFtgOoH49xD1oVYqXVLqnLof183EU2bW90lN8YFJZKN5Rqi
KLOvJmg7AIYtu0QLS9+UVufYHgE4WIbeMxIq46jcbiBZaHcifDPVmk5D6tM5o6lE5xefoihevBNO
YgAD9vAMi9AYn3jd065iJsoX/8Vtu6gJb9p9GyRXcVr9xfpm+74FIxp2gyOFgmTTs7nUL1Dg8kT5
+0AyQb/UVvCiqDL3p/V/dxEtFVAmTx3xWeeynejeSsfEvNpOr52M5UZepC039ma5x8taZtuwyRx5
Aohm9dlU1rLR5JUuNUDZbpP/ahuR/Q8mby73q23cFJTVoUv+I8o3xr+e/mqLW09VnmYirYfU33lD
l/Jl+vmH+fc/1JtLDjWdsrlbOrs8BXGFzucOGm1ouUAuBE7Cfh3oQ0G4rcVygtAevqPFSdxFHenA
+6/byVrUMtsuse3zZt+bK4rNjezmUlpXOkerBuFh+ZzbR/jXS4rJ+gHF5c3Vt8ut//6bSzVk6sEY
UBsziHaGYlb3kBTbV3uJN8zq2J9tawA8gtU2GJFGe5Ssxbh99VD7CM3f/VZrdSYMf1z1q0SsHKNf
dw/0vKh3HBKoAfG16G79Kgcabz8ylaFYXk6qZdDlOyLrWV6RNj11duGdng716jhtexRt1IRHsay1
wrIh6l5+eMt+Mlt3kvWb/XsKYGxYsPZG5VBLGJOdkqGytZfZf5dpVQjwptgYo/8/ufyvW9/Y3Sz/
X5/yxvdmuW2lwuG3jyJVPdhxcCTQTZOz2gOOlVk8LQCnLoBpy3dUAIOg7cX0xstUbBKwqe7nwfs4
J4Be7fopJaW9OMtgW5AJNw2wT5ts3ZVcdA9Tle4eZC8lcHQIjOQKTf4fQlL5IY8ge1jeHmVolve7
tRKY17CaOhz9L5F1i6KKeec5WNafvDZb19iIaMglprk1+tpLbLeee58sEhgRi1IsVAnwNmCYPNgo
xEwUMhNkZfH6+5ZrG/GrYujy+WQM2XfwUQjoLoOWqM2xaewvwP7Dg6PkBHZFUeZDHx2lyWCVGkqY
rj6i96urX0Fy1FVG+BvxVuU8Kv20QAuDHhVazikB1eIEYFL20BGwegiUiphkmu0otuO7LDLR0lX3
YiKyVT04XnLnD7a+ExtvUqBd3TYTn20pjvNc/tkkqXsUeaIShOoMiryH2KFC0fDS7skiXdaVc3lV
AV1/cqkkexJ50Az9gwJa941clKrlQsgWQT+1OdROb2kLVKt+aGg4OayGy6aOZV3UIAQR+O85oy1d
JIotjyRL1wTllpovgHmL6LrZ3phtrlaWP8NF2J7CvqxABwgquJd+zkY7AC0KMqSPdpX5R9GK3Wby
RtbyGuxCF2yMmkk/a6Mcdb3316XaBtazKOyiyUASz6ejLDeFUZnnIdWDh02kOvH84ELpSFp0lxSa
e5EAmMxkkECVt0SrZLYpbuwC050B+FwMxebGZdtm25UXlJAEYFjSZCDt5IarlEfhYx6AznosbQ0A
owFieN0HkIKyu+eu0lMiDvlwVDrPvCQVBTp6QfvVTqYywNFBXerrIIZUI73INr+ihlimrsdwL7Jc
ISu229TbXvRW/9TIPtQfFJcyOtc8Aq4y+EtZgu2mL0uR6YZeH4th+o82GVYNjBomotjsfiV7dfvv
tusVCXvzgF2uC3Vdd/CayD0KrHuQle1DmQffZSXo73SlPNvg+YFQCZR8xumRk7garkDxCU0I7+h2
X73FPtCoHlUVa7yIQ1XF0bmKW7BJEnv+LZ3htXPS8gSFXfLep5/2OfJ14uF0KH0Fr9bYN0HDx4JP
55NbAw0w5NrXJHGnY2+CUiVmnAx2RTHWn82m7aizOmhWD932a7+OJJqLaCJwKcIhNH7mkt+klakX
Dg5qplZ7MXqj+ceUc87Zb+zgbEG08iCD8TrTtSZqdxRMw+EaUHaxKLRBb1NwqV6nTtZCOFC66r4F
y6TdBTVHzTd6mYb0Q1wgdd+HuhW2O5FVwczbqZirFQ8/Ec50qO/0TisBHmCf1Ubt0vlsDXVFnTvM
hI9e5VGJEul8Vxe8q7y3oyNVPvYKcCWyFfAqsVL/gbYBEclwA3pFl0gM3y7tr28Qsv4/m7okkNVD
q4V/9F5G+ZY5DJ/yNi2ule+FkBMuUxlqm1/1m3XSd8WVnFm7h/OYqvRXQ1HIsvSBaErpV1j7Rex0
8OgTXLpGKDiKaX+r/lCsyvLO5QKK11ajQX/X7MMWWsbRapgvmsnSHdqxaex6EG8ZXDpPK6rzT3M/
c+oVQ9knBmvyqEFXulupSGYhM1mGleFkThuCf8JrUjp0j4E2ntMOhF64Sla1rFfuEzF/cZVdXhlS
xB5IjZ+0Kf/F3nbA+UstsHm0erzIYFq9R3tJQ601hZlJxp9q0dmN+mKwmYoMggQsN5t1vZBMagPI
Xut21Oe9eHuWbph3q9G/7nlziW25fiAADMcLgJgqTCnDOZcj83I8lpkMgxymt3Xyqm6WI3QtJ+FN
LbN02UdmoBJxuJ7SP4DYMtb9xU2U21Y3XrLcTOIZagWl6GAa9VqCa0shgaqXVBMsBQkyc6KIqJZt
at7JVrvHG5NksvuX8gUj0wdlv27ULu5zN5m7JgYZLTZCix+11ndgaCyqt7ZyleGrOy6pavkYYiJb
bB9jmjIbWJzFWYRTDIRoZEYUd8vmIrz5cIaV6Xd1BfJBbeWhcVdGMaDwJlwaz1ljtxffi6Phh0hp
E6K23LDokjTtdDxAId7qwbPoqMvqLprZe+dJacI+o4wK1JuLX1bGY0QJxGNbApVT0hj9hqxFoUQS
9qQM7FldX8laIqF3WW260AihVeW2NQQWHNRRfAEfeWcRQi53hqM3Vzgamqu2zLblrVpsIi0dYXQy
IspoVTJ7t/eZOO4/J4EDwfVym9nuMG/uTJncj3QrKHeb3jPKT+DWZyew0oMHkLSDB5ndLKOUZ27c
dvNdGvnQK2w2MvMHcoyHzcejwNWcJlA/2HT16HjnwW/zHniVu5bTfdsO6oVMnwpIQ6ucGs88yUrk
/atyk8nsV0vitAC7bepf2dzIZP/tE2y+/122fiytg9PBUCkwpQwFpkmJ5kogV8K8lBuBCKI+iUQG
iRXH+ZVO2XkVbwFgNnEhhXnqi5p6Aa2+yCnBSSNaIaHZ3ilywtjOItvh4uas0ZIJ3KU5L5VvDjJv
Ti7bwaZ2Q+PqqkeRyKAnKXhl4Lk5EQexm2B4GGf1Oa8SunX/JfAuDhKh5+6yIK8CHyT/8NQqPvkj
4G3y7zWrgWR5FdarbPv7iPbVVuTb3/RVvolgE61PegdBFGD66lVPoevdr9NKDaqzTIc2fQiBs7kf
nXqkp2ixHJ3KUvZg7FOqUfk/pX65TIHKsPfGVAzrTqENAO24FGCJJxzFUXUmMrkw3M/+Paf9+AN8
xQrYyGl3Py411iLrjPYuKer0WVZJY0WPqeI/yQrq7fIx7Omd9ybnke5p51FmpmJMF+iZ2dVzHmE7
fpG7aU+zhJYWMCire+e9Z6ikdhYK4qyjunVQpvZBW5bccT+YupO+02FD+l2z1F1a291HTR/934JQ
hVMBo7RN4bhRxk/ikg5O8KAls8GBCiX1PeCtDmN9EK3pz/duR79/AbJjv9Ma13kAScF5sGNOpFFM
OwMLEVu23b61EE1HFRjIMn5/t7mKYvOTmW4pxX2WWB9kZS+bbmY3tlriQOqju/c3W5qRdklMSLoq
eWV0cuVxjkCCsSo6s0LAUfNFJMOgQXpvUBxwFFugTP+PsSvrchRHur+IcxBifTXGu9O5ddbywqmu
7hEg9h1+/XcVZCU5nuqZ70VHCoVk52IjRdy4F/VC1AXVMNJTbQPmlXHHedLe3NgBXYQXVU9QsY3C
LvJbDbrZll79kGJmkJZ4yqAeZu3dyG13WQqGQ1QWTA/UpGBSghKaRMy7Mxq216ZuOg8FO4F33Xqz
i/oo9LB4BtcMPgwdpNhj+81NI+vWzeyNfDTAAM/aFEEwvWfW2+h65b41DUCn1A7QPwWwt9XCg27p
t1HM8pirhAg14KuS4BNjFx3P0QOZBsrP3LkAw/++giYia76UjtNB8+3DbsQ9OJ1tBCAtva9Rx1jk
1tW18RGrQUDRp2azXQgAqLq/NdqDHRrDhUgAGsUEkFa5e5hQuwReRsUJQMbMBcm56aIyfmUG4Pns
XAvGoTNV6HvAASFYHhfAdKP+QZ6pKVUvTOvKgIQLJFjtTBN+OwIIVf2cHAsMr8gBue5s4EDpGWdU
TXViS91EjalH040TuZBwJKcCV0mZMm3zyUhO6xqr6iGMdz/OTfHa8LzYr/vevVZXJ96xyrg/tbKY
dmYyTMEkPRxC0hFV0PheRD5oSYQOGjty6IFlwBIhl497IrpzV/DT/XiZIuunBZ+6NEVLLTbVATgQ
os2n/T6tb0AI//6CPA0sSAUANB7On5pGPZ5Hx+gzgMsx8z7+nc8v2393MaHSs+z/3/280AImZXlN
0A9sPQMaOb97C7RhwcA8y9PwhTdOukvjjB9sxLsCN7YsX8dFGMA896GMrXdKYeIM7tOcoZgJXFht
Hx3S1MzghYo9KtOjHsSlUQNEXSk5StmSvaUI52O3fapQHnKlEav6+IgnEnBjavLDgxfm36M5zFtU
cUfnlYmTemQzgOYBhc/HdF91L0lp4t7Yt9PZLaCnNrem5XfhQTSIXKE4qe021GVtfIVosHUAJbOI
T1ClaVHbnRfbWqlcTXHTgZTWA9U5RmtjKnGsfxzSBP4HQZGZ9kAYxqomCjwUIDkcodTacFTRD87Z
zrPxavStOKHiGYJvg7jpZSZuaTUae3PQcQn4sFFPs+IcoteXO3NuuFHAUpAjUU3lUmlZtIPtZyMq
dpcxlWNC6QwIQsUxSp6jaHaRhzM6iKm7Y2gBE46c9NUAMBF8tqq7jPGyV+v7J7NUUsyxasghxcHe
yQzruJrIgybJBkaoEoKVBQPy7Ne2NNFWbXSpU/FmJz8Q70JlmCu8G59ZuNVC3Ly9bnLAYzvovhzS
NnDStuOoq/ecB71ElddYehcakV/cx8kBJFreFrR03r4d+/lUmSle4JBpLZIFzVzpePLh7JQyyw2Y
0nlIlaQGTQysDX3LDKHYEkUM+N+Knalno7QE37JmHKw2mojTAn8lSS0ZMmfct6V5Ms3Rhv5Uwx/B
LSs8+1HM0EbYuEX6FkauOJMNigo2gGaoYEUAa+vYOgt6IlVxbAQojNBmKJsaIIdmI18EXkDHwocI
NY74JE6gXrjW7h7JZmh0z/P0BVpu/5go+pQjIp9PYzlC7dq/WwnOTrlNCy6gcgdaC0CQ84tmyGKH
MmUJ5MYvG03U4IJoAciHDzVWXBcXzgSQNmN6GIYwrDY8BAn0RF2mumbJwb4+gtRQQbKaZsYVnbpr
IxVECxFU4LSUDw35BLKAzgNAyO0HczO4UYrvBJH4ODNyv0gF/twfDQd1FfLkH2Pqca+YT+AGwCGx
MX5Nl1DciUtuHSLGm5Omo5HAtIOYQuua04Qf70S9xUjz5EnGyI1R9bp075aTU0w7rf60HT7l2H59
ORHt9AJB+rCWw4mSY9SjPwv1oo+84DrxjzZyKdw+es8L3i1Zh791XF/+t9OicT2/MisX4F6PHTQH
CBUBHU+f/kymWRVOQN2KkHfrH/STF/0xaaYmCN1vx0j+4b+CpjKC66l/A0RzKu6vYzsCuATnpuPi
TROLz93CXO6aMHHOg501UPuA7oLg4gCM8si/fAw1KeL2WWPmdyOsUaxj6QmCji4QYQ73EF9A0+uo
lljGIo/CxTjFBqhpR4kQTtjgMbi65+C3qJexVidwokWLv9En5s4dqh95Hfrt1EHuGhXu/YYrfvyl
W7UQT7DBSZSCz/BIIw3JqsvkStZDfRtdMiZ9KX3HG8LtGGrVDjSNaYcc5hBqPhV1Ujkn9XL8+XbW
CC28dWItBV1nV4IzyLOUh95xSvAPQz51HLsqiHR3fMyYFyKOj5LAPDTANmZPX4g5eGhCC4V0ik6Y
gdSHoYTlUhflLxu+mVHb2qEehMiGeWT+dNsadTyKFG1U9Gi9aqhHtrvh6qIZ2BsVMVhnKB61dYfV
Jpr00tfzG4SQuwvYZiAnqRRHmmGM/4yz9nXqzfHVBrvfrusTxwdjewG+G+3bgGftGcSMAAQkBdCP
iVIIofHakM/04WhCZhfUKsnoV1URPe11PF6eqOvoc/SEioMjKt+RIFaznjLFdfMXnvxZWxd7HOK5
99zaLqTfEEdrCm4A7JTUzg609zKoIkSt8agB1eZy305CsY2aDOXEdL2mmzkOSRBUf7+fq6v6Mued
UYBfn9YTAD3812OA2eh7bqTV4c6+8DqsfnenB6J1uFtCti7e5y0HHZ3Dc8PnRTWdwDtS4hQp5gk0
EnmFaLSy0thWxmWejGuTxWCnWTyXeXJ1aL0zmeNB1taWbLTRhMoUSJCq7WhMG316DzSjW7XpTzrk
ixG8b5sZaAOVvbQVOLqtm/feagvNrNu6TNORGsZ9HtRf8AGTp2b6tOaTlcbLFHkxM8GCMMOhE8cL
LeAu+267XrI3Kre+AHvgGxoKg5H4BganEsccsAMa1Y6jgbGhAuspdVst32lMjGcXMjYSgIELbj0u
2PtxNKIm4Uypu436loZhHvd8k9Smd44lYPXqtLQcnJCqAka1mBxfAnuT2YC4ImNSPVKTul68G3PQ
g6+2vAA6Nx8BI9aNG5mN8ksfed1lbEAgYs/CDWLoewAWOzRXREGbK01Qj2zIZIzAmbv4VMHjzs1o
x3GEsEO/H7T0AQqK9l4YQ3OLVcPDFCxeTfaMg1+NLX5vz7V0QmZb+YLRHh8g/KfTiBraSO1BdujW
9X7WdOa20UJxAQc9m1Fg6yH3YE3PZAMQTGuu1A0LG5rnMj81HRSPzAxxZmpoWOegSsEh7M8lU5A7
wPKpvERlt8CEtwuiTxkoxfBpDMlo47SMF19aRrsM+YTnKPga522vhT9T0/6adZK9gcG9PFe6GftR
yfW3Xh/d/exUSSDd7rsJHutL3oHxb2R/8AFF4zQoQe6GfH34B40aEGk9y6Scd047IMys3MkmRk0D
VUzSHIRevNpAvUB6foLopGTZJoRA4JGGpKYIdq5sk8fs3UYkEdCmeretnBFTYT0X0unBbMAAfslE
fe4Ul2iv+OFsohJdxzRNM7+zeUVXlcsWUhsY6u6N3veIqHRds2z5z2OaKaH17BjiaBoDVAgaTYKt
WBdBXyXNdhlXjhND4JrbkAxW866GqrZB3gzLRdQ1CW8RikBQShBJfkqoa6liThpTswxrxcD0aazc
afhpOdMM+4AS1O3qByFbVOXU4XOomXrAOuSSllz9v6MDfmczKZ2fJ5oeNFlTbQgBcO9oF/N2rkED
4lkm1CeRec9x2oQeik9dT3H0oXwGCiU0jl2en1zN5XPwyXVyB3PrgS3GbxMG7RapD9uqzM03G2Go
YML1bVeDGOtRIOz3BIkL8HV7AEXzukmeqMmGWdtUoW3uV5tWReWWQ2YqyKfI2QJf6kHYwwpvVqxV
KHGPgtaW2o1M1IAjqg1AEQC+tUG40HdQzpPJHgsXlH3kbHl5fzBtz9mMfaVvQF7TX0oV7WtS7cIy
u3tipVO8zYi+qpBgOw/g2430J5tGTp6evDz8IxN2YHJrurSFOjB96goR1sA/d+Gmdt3wBEXC+cJ4
BRtOefPFUw2507AetG+j04Fw+8P+acdlr6QDBQ8kiAGJpr3v9ln8HfBPBMkQI+S3vq3Fnwz0urOm
4U+TorRv9Vnfy6cXNh7ATYacOP1w61tLbZntJXg2EW8crvXkTNtOHw0UjEjQ3ZBxnYHKj+FbFMcY
cPAdWoPvwDTZPiIa0R4bm0UbcKQzDxg4GO1hOOUZby+xV7SPuHy3j02GJxIw5cWWbNTwLJ4fyshZ
FpUMB83NOIAMXgD9vV/92kmHiLEYok0MwtTHdWJ9nQ+7k+X/9jpqQsuBaapBjIGC6wFR/Tz8O4ei
8UuiselgR3Lczzzq/5ha8xUcPNnPrHN+65CAt9lywWqp53469vZfIka6HqyV4tU2p3gfzQLEx9XA
bk4I2bdm5PomSsEdYcUqlu0iOtXVUbuLs+ZPGq12GlIThSVqLqiL4HqxLe0QREmK1yucnGFbR5nm
a3qNID0ReFHjQd7+5JoWCuPht9qpR7bZmG6GUUxHs8gLH2eMZEeBZAouozoHEB0LokszWGfJVERx
dTIS+41Ma3Aa1ci5z1yOVJiKVdOsKEL91gz+Eq4eHTAeqDjcv1N20rCa62+qlBvp2V/MnkTDuQ6p
d7d0tan1dQqisNU0xk64jzSkZpVocmbMltLZ3S6kP2MWWg/D0N0PF9KfEJq/5EyPPjOZ2zOL+TNl
I2ol6ltKHKDuMxRxwl+GlA/H2EQ50JLAaNMUCVoNh5oJ/CA2GGCWCGCeRzJIR7cADACfMQlGqG3e
pxN0FYDxMVQTcnCp4AgP2mM1XME/NCQYkNUk+96ukgsQgPotskBc2FSgWaXh5MzsRr28h4SNhdCm
I0p281STl40HDFI9NZ4fRzHIiIF+LYFBQF0yL85NAzgkSqVf9ZyJVy0f5UPEqmd87UaLaaiLoyyg
TIcAV+3HfWEHEJofLqMN7UVSV4xkCgmtFFhMpdVIdmokUAhQP8N5FizpJ54N3YbH5nAe++LtvyeM
KbE8qUK2qmwjXy+KZvuJZ2UVDpwcCIK6WTZviaSF2FWokWAe3uN0+lUUVY6CCISp5yxCivnfh59s
GuiJhZbzLdmokcMgd547gBRdHZyHJFWn53oILNT4oqgEx2WaQCbOu3m639sRiPy9RoJGCkpUa9PG
deBFNtguP+yWBmGriitx6BES1ncTdaO0qzrAOWjCSaN2n2vOsPHqobqZoIMObAdQqdCQFYjsY6e6
JWXKdnGfa4sPObpOUwWoRp7w6Jv05zlPW7/q6jmo1UOsLoV+YXGNup11TL1uBCa56SG/OdO0rRtw
/1hjlNHPYeL5jq6LbmEySChkcYeiXuTYcGSwfKnizqZhIpNA18Sp7rxDpE9bC9HSk4iG8cQ/ejSk
CbINcQvw0jqm6XXJusNqo14roUOk63/fmVf/u1fUh2ha3gqtWJetK8CI/Out3PnQ8HfvkWyG29lH
vb5x6eEHVY3ed/UGSsx2iEvoqPuM6a0PdUskjKFt8BLlBb56R1ZvykifX8hWmwaIqjSJesdGfxlm
UC83zlTuaFIXebqpexec2pqevkjWfGdtMv1wceDaNCA9uoGbTwcM52Jmhg5AZ/nnbHbagbMhAhvD
r2YIjQ5VZ6hkW23Ui3hvHwwz/LnaRelEN7N0vQdEDyAudlBCC5sJ9VKPmtWGj+3Qa2AJ0RkywgZH
t3bKAM9Yti1Fa2ooCcmGg11kYMBQ7rQQUqLTpc7jS04uZFOKcxk+akPi/pEnWXqgUPMaiY4/YtKW
i6/g3gD/kIpIk53cklKCq5nGWaFomy3hWjjegSt2bNMQtYKAEws9yh+paUHse+Jp8+ZNRraYyG6q
C4mJWP0hxEMOJIqgLYDSTP6WsiZ/TO1kPA05fsOo8EGBoTPWJ3yjAi6PavNzOnl/JlOZFb7ZAwS6
zhYTJMk6xw2csMKxFeLN4HUi6eC18cwwRkoTsbjVFqnf/qC+EopcS7Z3E02Op1Fjhm9kH0Ye7cxK
AgDxcepYTxeQkZHgNG5Se5tWwL2TT2k443I8mWw27+Yw/tZNUXaeKshlQVWjTjZjZEyBIFE5mhpJ
3qFV2nG9avBxuoCiEqj3RH1hgxr+wVHAg9wxBXib4+gKNbhO7NVEZYVIcLOkFft12k2hZ9ukt9IA
7QRo2Cd7y+1yPM9RubdE7UE3rsNJyjOtamsjJQpWRduYH4q5POQT7ptTx0d7qyNdcHAGgABpmBeR
/sAGUI9CWDbftcPcQ4RYraPGPHaO1T98MicIbgLuPficFekRf4Xphs9utAU1J+gCdOs6sSL8WwwN
3v9ofw/dYvST3sKDA+pim0904NQlrvC0BfFyaEFp4LfTZCTy8L5HkC8UcsfzbOtM312znN9kFbpI
pWXl0So0/dkySlBQzOCDm6K08J0mVvWs3dQBVgUy8NbULyNqwi5tHDOEPQxw73sp/t595bYbKOD0
l9Y2xWYEJ8bO67L+UrkuMLFqYvFxlJFmOrstTq7HEWqCabXTit/ZoBUHOrkKXAT/D2d6SXwdbKcx
qk53b2V9CeppHbCurlH/zZoewoORrb3G+rjhYCw8J2ORvXJwuQVek+uBAfzs6+yJ+DLmDKcco7RB
3zhtbMTXXuybqW/i2DEOmibk16TSACiGQJON/NEOEruf7FAjHgCS8nIgx820/DJnLURrmwg0ghDa
2CPgXh9wR35bhsxt83MzQzU9mbOfUJnZCCUhYwKWpWLf3tmJezAelXyGZhr4IXdj43TnbpT9GaCN
fumtttrTixD5CDAtGAbUh9eZ2ZmcQ8KbKvlXOoL9XdcgocVbK3yxEvsRmmbT98Fg1ZbslrIj3LnY
oZj7bg95qkHBxjiEdbWvtaa72ioL37VafGwMkOKRajzZknB8Ig8yGSptj7uPtqFJaoTXP5l4jtzv
MUF/2bShEzqp8GHhiAEMek7abOwo7Hd60oKhs+qSPJg9VFsjWNVcPdXwJVCoun0MipfODs8RD7Ha
Hupm36fVvzIOmBI1UvXyOC53KJXqN6jbAv/zOk09b86ja+Hdm1PFh9p0ivkZMmPFxtNdtiNjafXV
9dNWqdo/VfvTfuRDvWW16Mbo2lr3+48yigCrgMbOUqBwR4pnjRKlCskY7cE4IMCOrYoY7usZFqe7
egcaQpdoX5WQUaIleSYB3Y3co1uBrwuEXBdc0NhVaJFx7YjtsZm7+oho1y2tIxMU22r6vRsKgQgZ
eCJi5f5pDTnFCt4FbWCxpyEK1KCMkQG+/QGdnQgla5dzE7AWjGsrXnb1oR41BKy9c7nzWzZcfX63
NW1zt46Goi+/Q2643HmZZBA8Hc30vHSTqMsQzSo93KVL3fF7NbV0G/Ws+2S1Kx4iQK4czKFPz2Ux
9/tcLx5W039sT1MN7bx01Z4jVLCBVlEbLS8HgdVkZgwyBb/2zmLH8oVoan8KtfaconSv3ERJ2Z2Z
66T5jqxIJojQ9/ryVKJI8VCMo1VuaIaaT+PFk6yJ2iSh/SBOOfs4zM/+Ml7n79d/2srpQP9laiAA
KfVEA3snxAtk2DQPGrAyDwYe+GwTRrLbWIaI9utMrHxoKAd+q2fLOdKKuuTva2mS6d/KDlWUNLeu
9mbNPiO+H6ym5aW0JmMH3Ee/rxP0SqGFYqsIef7YAIpaERqdU/NrVgI0NbsOwhCqGT96FfTwqs3i
BuhxtaF5GlMvHkEmEI3xbV2ybvPJTb3YmPaIwq7T6zvgbS230i0zn2YXR5qmMe2zvJN1TWcNqQ8I
Fh5wM6qEPQYEOak1L8LMUPA0EHaLtnZYNxeyLeLNOkoqDm2W/Jlwq9yHsmJXczDFbnJC52jXbv7C
Bf8JbqP8T60eFKbfBu6WW+zUhwkIsxAg+8ETMMDBAarPOBdKxs5FmYPR3gMmP9N/ztZkvaZAJD4P
VrxtGs16JVNpNFs9ApcrjeSsI5TI0yuNnHkcfe728lhrtY1ncq0FmtZ4QaeW4+CUH0Wl+S2O/id6
iEuZp4EedWDuraL8tU9iG9WXNvA46plugVnz2bK+0oD842z4aZi5faFn/lhHaTAzqKuRByLKEAjs
jXFDm+F5Ci1bx9sgA15+4W6OiJAGvTskHq1DjDrNY18W4YNZcAQT9MF+ayz9r2Iah395j4UczH91
vf3DBtPxshZyLeUt0YT9aS1zx3nrON6yFv+U4QaIEEQsFeo5RvI5GMJMBCvq2bSBesDlOkMZuAEJ
0aoJTC+bnmhBO6LuPKmtH6xPZqDniu8gKov+hDIOyFC9MX7ChdzA90vEweCBiVp8TZpaewW1IvfZ
rNcvoPzwzqI0/84GpaIxJs3XfCrMiwvU/IvOoZ0dIfD57qtsRutusm6ontLGrV40MSN6AB6sgBYw
nB4eE1kHVthKv9DDMLDKubs4qhlUMVWhDpLUI1to58yfVOkVTSSuB1UGU4x2u1n65IW893HKxvK4
7kO9dW89sqZjjLwh3nF5iUskR3t8+8QhQmVpjKsXdfu0ly3U08fyQmNLOXMjF5ukawBOVkOy/cca
mkI1KU5ZFkIsn1arNd3YQ6WtNQ7Eu0c8fKheEWfqkW1l6WNmV0Laz/l6Zyff3y29s5npN3VKPbcg
8h4QTDcRNgL6fTPICjco0xPQavBiqI2AIXsZrz5kY1GKKz/wVv+LWY3o17rOe0O+NNxBUz4GdFAH
4bupA6mZTfIkEgfifOo+S41WaN+Bj8wuKXcF4Jq2PIEh9N3D0dK9bheV/KFDL2dTADcK4cQywemq
tg/rbcRIOQK/NP6YpWsKtKshARFxF///+KRDrnVnIAn6SJ9cobUIno6sAOM6JpOBm3sh0xTAP3xJ
GOHAHoCiufVAYTdK6XVZSr45/t992bbFcfkOwOd4r8kq3RbMhuih1p6K2MisK84MQVL3zr5w573n
uN4jNTqvQdzVht/0aXw3cSDebqnZb8gBsmAIbGh9u/dMDVzcaiX5jpCGgSazVxwLyBguu02hTEGj
bbhIfoGaIHPjLqBiJipZooomz7IqnAT17WqiHrk5VAhFYx1fo0s1lJ7gK6y3BbhnRAMFujAJEENO
cPsGfxLZqLpm/phYykmotsY2zSSobShXR0PuV3aV3zwp8hsYLPLbMEDmoBXgoedO4pmbQk3zEhzl
eZ78SX6I0GJCy2rjrLXiuK6lXqbqc6S7X83LRtAm3mbWbF1ox/VVNS17iSF+B3FQvIfVPs15s+HM
Aj70YyLqQ7nXMqgaMq5r50yWXiBkm6GspNbAtA8bTdBwbchGs2SjYaeVk2+KzvPJhhIsrV62oXEN
naT38bqwQsl23VbN7ndbg12pC8qM2UdLAkRulnb71XD12A/ndHptY69DrF/ETxwHwJ1de+4VUtk5
tN5ncJGgiOUQsvpWsNDZlLzPHyNmZY/gY8khkmGfOa7uF7Jb+LINoIYEQS5Ss/MULbngOgqOofgZ
LEbZWk1Q6wCMETiiQ6HMg/yFPMXT3n1AwdQEMlVgitWodALgO51FYwXqrUE8zD9IR2XVTPk0vNNf
oZlmRjwGPzX0WFBhXgA5M7vbOM4n0EVJRCL7cmx8biHZ3Bu1/kA2akw1i7fTO7ZczOSQgwn5AdQA
ICIFQ8hmtS27qT2qCIFCCdVM8gVoMfYdZD0QCQIbGjVz5cly15ySia7aZlLu+gI3ANcuU9AJd+YD
qpsQlRLhD5aAOlmLpfmw2ucQ6EfJ459koknyp147iz+5WrSayK0o+c5xbMgqqNBXpoJgddSLpUc2
/HH2hQQFME1Ss/rS0CuNL0bR/4UHUX6cu6yANB/fFnoiX0C1dQJ9gH0RyHNdEKntDw1jj2Ra7dTT
xgnnePKbMyh7JjY4gWhmEFkFEKLaZl3jCN4fHJ3/r72aSqKKFAy3W03LzwuecrZQvGRPydfaRIpL
jCHCpn3iZo8j+J6NECwtk8zzxw4Ul4/ScYod+ZWzjoQy+RWdtfiBFsHahtqkYnG/mDBWdgx844ET
444FoxrKKgjDEEKMikZjXUf0GKD1fZYharfehAR4UhjNzRBjxbeRXliQE2Xd0cZXytGF8ATKmZh5
o2ZWnBk1R9q1QipwezehcfeHoYvpSHaHVeatyFBL2+HTO/Efg9S0fWXiBMsGt3kGGrB91k1ZA3lu
hXuyUSO0PyYp5BP4BSWI0Pb0q6DfVCR6kL060ZFM9HsjezWEMWC483/4gl9w8R1Q0AZcvfQgg+Fk
Qd2J5mDXMf/iMP0rVNaLx9pw2CtUURGV6fmXvM61PYrpIX0yPXYDRC8sIvZGdPu6sHmDoCG9AjIg
9nMLmZTFuBB/kys1WRQi4z1C/W2Z1+ahO9V5czYsHl0yCUXICPWAX4vQs7aRkPJYFHH8tZoVaLx0
nnVjiJ/aXv5BXkAChfuEQVKZhrwqZlDVdcO1lyOeSVoaHh2WmwC2lHK/nLPVYRvQoWuEg+yVztqu
yd2HrK120gg7qEqXbXGoRP6Qe8MD2KNBfW5XoLVYz5J1Xc36jg6CEsKuO6Z7+WY9QbZSi8vnjTXp
kIEkV0DtNrmwreM/MrwQ1wsxwawuEzQTtKHSF3KZ1f47X7L10KYLS9Cdg3m9ZObZaRHi5SMoxq0G
KEAEepyHnnPnwYIQzQYypd1+KmL3gSaoqVopDwg1JYvzuqJVy8C9iSIMW0nqYidqaH0ovAdcn+bG
8HVALtEYcYCaARQwlhISaiYpIDpKHzGuRgY5cTJ3I7QSybqMIQe5c7opPpKtysr32WUNeZNRh6Ju
gLAc4vQquufZcXKs6+wGNrpZP5Gtz5OjY8zR6VOUbukaioZzQDZnS45OESPqqrsvBi5xW+lo9RFs
P/yL13m3sejZU98z+eIk5WKuHL05DeYIJg3llU7l50XZ6Ny8OjOewrZcFgmtiDcQIMhSbw8eJZ8h
rP4NhWvdxm5MF2SHQ/mcJNFrM+vlNwhrWYGNePNhVm7W1G0gn6s/CSQZJ5xuR94+SGfeDUBtfg/B
QBwMjsUgRd4Obzmb3u0OyKtQxKtvm8gyT51q+gzqDkvPjazPQzXR39nuhh8ud1v9P7YnF2RrG7zk
3koG80aNrtnmrW1xOpO4Vh3uJgT/q+yq/mE1QyipOo2180qmDtHQm10d7iQ8ZCrLfZ1bX1c++IUz
fvWrayUUkgMbtOdJ+JU44kuyUZcao+37dkNdchyYszi26lPVaH23n7U2esJv33owZ+bHeHo/jcpE
vRjc6gJBj9tqcnn8hOcUJCk/XKVuIicjXUQWlI2aKTY9H1eZYkdDepVqGtyg6HiGpEKfCh/VrfWh
s1FuazanprfPfdIVe3dwxXVtnCqLECnvcEWcY/MvkbFiT7bCtnE5JMe6kF8ofUmpSsprJg1ApXot
I6ATkPmkiVEDksNpU9TVwtTpGh7DTYmzalLVETRFVdbTngBCBmHKER8GTIczPNe9kJuqr60wtkxm
7sVTVQqm27uXKC47iAAPz11RHHLbzm4Io+Y36k1jmt7+Wo0iHbJlRp+9/dwAy7yayA0okJ+OFQI3
rXaihjzGFiln0AmByEFNrKtiEY1b6FpM29VGb0Cm07Cr217461apWqvbRngIG+vnkFlIoZMzgEX2
GWIjh7tNlh/A7DpUso3TsVGVe7Oq5nMNR3voK4ly98KrDlz27qE0m9c+AjKUGhF7Mw7ZhCntCT9q
KmTp6jAZx9GOilRHYIihFsAs5NMA9bkD1Bpw60x0+UQ220iV6kz11WNpe5LS/FkoV5SgjFcZyoPV
eMlTE03JUy+c7rGtDxBd7QRwh7BnTghUeCL9rOkRMwNirTcnUKpHxcNaDEJFI5K/z4X8KYvrN7ty
7afSip3Han40065NAGXA/z7wLH8swyGs7H3N89wn3zrMnae6Fnwblj0PaEgTqJwdkS510yMH2TLA
12mxLbqO3bgNeuC2a1pIMWCoFRa7RSUad+jmbcNSvrVyiOqwBsQetaqdyELBkca0XSBZ1BhnqOwQ
8eEZ2F33GLtzBYkmmWbGpopFcwa2aTywsT5oadmcwW8ChI+hLiw0pob8Wnccy2XJ76ZXW6Y/lRlK
EVJIgXQh4vohMmZXodDlecveeyJOR0x0vpaBYgYFqZgFLg9d8qkhzIfbtnM0GkAMoZH1DaWh0UsZ
yy9i9pyTp45c1ixRHYA6uXnk9dVyeDduqMvUeKiY8F0umwBFSZghI3KSyHKpBqxO2g4aYBKlkb9s
jan+CjSOdGTJ8sinAYCWQMZ/uNEwMSMk0eMpxa0QgYMSwvebmUX9JSvq/kK9tVltoNXLd7HMUBAJ
SGBupP8C/gAHE9FY50E11NPsTin5lsAE5jy2UDUozcBCgAfnKj0FnacyLg2Nl+VthCnq0lSL3w34
HboyoPpAoSX7PFd0f9WA4hKyMStE4QhVBXqqNJB6pt5NpwSfUyND3f2KeHFlPO8geggAnUJf0ITC
zQeQ3E62rJpTPylj44ATfvSCy114BRb5gWqZGwZ9TWROwN0VTgfwbiWAncb22cvBf1qOVhvMNocS
rrKZmQZcen6l575noIS793r2aDgGLsIRKBTAmD59pwkHyqRQW4r3beOC5k4qyp4IwXWUzKpuEVu9
81IDF72ZeSdwmY80sM8iYHBamynuXNBjqlIqMuLaGG9yxnokXMriXLric9OaMXi6VuOdT6aWzL3j
At8OnAuq0eZTajnTKaraGRw1GK42aHfgN0LjQha3NkKpyO/8VpusK34s3B9l7nTXtsi7qz5OuE7R
uE4QYLdrUB/nI7LPqsGTOb+CfhaY+mRCiboAQqeO0ETjNSeBvBRImWvIHWs/2sVTE/c715sg8RBr
zUuP0wIEJ5PhSDagxLUTstQFCtzKIIXQ6VW2GgSSeAzdbK8DCN+Tlh4HocTpe4RaY52N/0fYlzU3
qmtt/yKqJJAYbo3HeHaSTtI3VA+7mSQGIcZf/z3Ivds5fc5b3w3FWhLs3o4N0lrPoE5AYAH813Zi
oR1PbAmNUFYcb49yhylTgDmnntzJOf5VATFhPQOAhoFsRx+1nBpyKOguy748g2vTL5s6Ict+9PAH
DoaMr/De70NVuuD5WazYCWnxGy/8eBmVqUCFQbk3nsX2depeTGAmZAB2r3JAL1aqq/GCD6D6N8N1
M8klflPzaTIjdH2sETbM0ZdHSnIFaV4BH94d9mJrox9qDkkOXdx73FT+SxHE+VNmywwAAnCe4CDe
zLIhv19LeeEDuOCrF/OSMnlaJOM2DeDZROIem5g6go8Qqt75iEeTOdPC/sadhu0AOghWTgC9Vruz
8issTfFeLKUd2nH/FXXbCjCUfLhSl/VXjxcOxB/FSdPA2YIX2IcFceXab4gEGiHu6QYq79EusKIn
qUYSuix4CTzZzSD27z7zyHtRQyKhsy26gbmnuEVpvoefMF0W0MNZzqYs52Q+jEnTnWHsACYcVRQw
FeQyy6n2uQX+QJfRnbQi+T5OgBh5iZsfSSrFtYm9fJHYWDND0ASslYIdypo4nw4aXh6HCB86Z57a
PwbNXBrTqF3I3qvh+xCvzDM18KdfRERoHs9PWPNwNM/W0TwxH4/Zv4fn2Sp3T6zLl/AqpRs79rPT
VMr8ZM7MATtdUEnyLl6RedTpFVCsLi82aEYNx7KXPda5QGdp8yPM5x+csaVUClQ4h7bRuSrk3N6d
or05+AOAQztzCo9m6M2Tez6dZ0SPQbCQo30dY33aDtm7JtWLoZU2WG7D7C6H9+pYRpu87ejeUFLN
weTryAlCH5zQlckV81wzAG6qs2OuejH5oXH6YNnjJnK+iZnxuNPjJrXfLWsS6BsvKUiePQwI4Q9r
vSZAWB/SohwXcg7BQg6eCgvyoQ3PJrQ1ILEDaMYwH8wZA3IbQmGZXD1yKSnEoQQLA0qZfyaapBxc
cajZeMUax9uYwUfenDGCx6WlQGVGXa4NwZzvlhDh4Ic8A+GVQCCxqAIFvRscDDvanOG3/8v3Lbr+
K49vc68XWAngaIZk1n74uV1sHtc+LkldZzVQMJsNYyQeO+xginILJNtwNKlPB0gmHc2Mypfbex6Y
qiU69mr5eNXii4WGcTxWMGbG69eyhGQLwkD8aYm97+FQzdAY6H+/mC0vW/UzyPqR6uXwlQ+p2vEB
Pk8R7dvtgyloSIaw+/09YArkZtQMmCtw9vuKO/PQJIOo/K/bmAHfkwJQgC6AC9OstuM81JfN03Ew
wjx+jRojMPoQ8XA9PHudHHsF2jY7+KA7+2QKnL05w17LVesKlVWocamtybnQk1Brjq/sfU5XpPjQ
UNgIDRETkHKyQvnDW9y5ln+xM6uigi94Dn2SqEqj01AHK9QD+RNcg/A1MWxNw9uUKZsWogGEFKum
W2zb1dbpRnT0AOOHG2rSAG+Yes5agVm7M22HyJf0cB81bqgmNiP/Oe9Tp8KMLrt5YVN7ww78GYJf
j5RPxVsH7u269YtSrjRAKxU69Ec6G0kbN+nMd8QO/mWAOpopkRN3IckB7TRzhAeTtcXIUHzGa/N/
XlerIF/2CmqWhi8iPKaPQtPdnRFiQjyKdnf6iAmxQN/dPaMBVv2vyfO15k7A3i6gi7uY5hK3K8bi
QtBcqyevPJmUOciy9ldEcy80IcB58mLO+kp8mmvyWenA2ApKTd7c3DEf2f3znv8Q5kPOFLrhlfXD
fPiPj92E96nzn8ZtoNDjcfS5guh7Al/F4ziW9GWsAc+PLW/amtCDRxU8aqZ0ZUIaqQhgowHVXKBB
XrhF8kvfa7iHIzIzprqAV2R0plyhfq7S70JUYYk31MfUVf06FkLs8MedXiIqXswECKBgD2bXwZkV
J95BI/fRZDHNFHOIgdFkAqutR0dlKCSQSHlkrXw2JIesKRNQYRjAhI84iSBJ3rQ/zaBl1Xi3m9O/
49Jcl5WiCAfCF8BxQqeZT/0FbMQqTDIhfkz2B8Wj7KeHB9qijGoITnIrBqQ6SJ4nyoAUwAJlZTZo
mYjpIQisMsezVYAWMgOpO8PzwpIqERbfmMgcYkPsesRshmebMCE9NO/BFQpN44d2WJ3rgGET8d99
I5N7TOvx4H30jYY0iDcQ0AbZprOaQxtNz+MfK3MwDzpoPkmo3Pe6z0PQB20UzBSsV+Y5xt8c9QgY
EeZXSkpx6OcWuz+JOiRNLnftHDp26W1oHGTQSUc/Pi05PyWyOZvIph88tf1Nlufj2YlZsqwcWn0M
2j96Vmz9U/hqO/mF97VU6RCiSGqtA7hT437Qu6wgb7wdQNXDIzRNh62P8uiiHjn4gybpTSAfESwn
RhlhDhyc3GVKhb/kbasvQJG2l9rGHqEAtU3SZtVY6BbMrdNPhzbfDCSyDpXdoZrlv1U0e4PhZPae
6bRD40Vla7xd0vd0Qh94AoTmxKWWXxI0NYFDT99nbfi9BJwrNNOEGNsl9UGeNqNZMGy72Npz4bMl
ndIr9uX0ABVEegAAGFUI18C1TSIWab2d50DbAo/U+7iZH0EYWmCzBMebAC5cU34IcgELVNHb6Qmi
SRb7yRx6bpgdX9wSIGef6OII30zntapQ2zchL8jn0Iw+JpN58iNMIiffYOU4LatB6VtFhh6chYns
iGM1t6AHqTdiX80YtAGbW97HEUTj4to9uRJ1qDQpV1Ao7V545LT7uAPo1YRJawXXXrqhiVLFu5e0
hlTBBGYaGl3dy+CkImzx0Nn+7jpz6uLL9qdza85oDSm9FGISK3CWxj0cnUCPBHET5QRgviwY3/nj
qggivUjg6Ho0h8qt6yNKAV2YQK5xaXIE/+DjOB8eIS+otysca2fyZoYZ/CsENecDDroRfJtxXzPj
cQ8zV0NLbT01+OD+GjBhJCuIeMKcbQCOVFdZGBe8OMVpay8tmk1vMknQl+TRP54LIz/s1r4HaYxq
XVG25zFPv/asfhnnl6BRYSPzWZlXBSzJx3Jlco8BKFvv8JQqDvc8Iatc9HQHXQ26n7gG6tic3uMm
sfcOcQGBnsQszYEpcyquZ9PIvy/5++q+BiU7qsWTuYbRWKxmindYNpCeAMjhawNMzjoHMmNrwhhN
/C76iBu73lrEKtfCbtOvuRuvsz4pv0DqYnyC8C/2VXO+5NNLPFr1KZ3GjeIZvdQRwIe1h+YisVp6
sYRLLxy6Abux4Dl2v//mzBl2yi0MrC7mSuIy7A1LAjJHXi21imFxnGn6NAuufMO6CYUzqL49O5C9
W1PAFQ8Qboz3FaxhN06eV1cZeyQsaNEtCWiAoflgsDy85Eqiw+vBcay2W6xXRh+vvDmC3YxYBrPN
2GQcxmTcyRU04cDJMYZkZpYZ1/gzgQ+cyKWfMb1spROfWkHUXkVRvEYHJf5StwyOlLb7060nrKh9
52NQwe+pIlUKfm0Cy7V5Ko/oh8qrZunXulnpWQROzGQ8ShJojMjGgcvKfGhZF32OJzNupto2lxsA
kM9m4uMSM3ifxwe4rcsseQ2s4B9hdcVtmFK6H1psjPwgb74NjV4PgVe9QRKk3MbBMNuuMvYxqa9m
vHPAo8S9oIOVdvolVtHVa6fm2wT/gDBX0yYruAbxZvrhQuPySQyyuRoxzTS3f4yRixqcUmTDeO+j
eJ7CVyILCv/JxElF3m0765aQ9NzljUrOk9e10TIYt1MDBPI9GjWgmWMhNb6aeHzg7aSO5Th9sUke
3fRQFIcSftyhZTv01PjTD1MNMQeeS3xNbVSyHgWTVDh6WaGBig8egP/ZCDgy7r/mVM/ecOYMT/py
P1bPJqiqTux67rzqkrLXUVjQmO/s9Ff/pnna/Mpa8quGk8UXNGwTPN9G/9i1XDxpPU0bBSe9a9Li
06J5an/tOwDy5ovAANlOsKP4hs+jDOsudq9OlIC3V9ho31YWzGqZ34Cy5IOFPulBXczB71JnX8Bx
uwyiNliYHIhGKaqmdb1rev/3PEi/K2inQSLhkTOTs0jC7nfyDo98UfUEWuMUygu1VBcz0Jfk+6Qq
wMKgH7DjHXDLGQRXn4MGxAXO5SzUR3S9RJf0tVXcXlQA9GLnkchzVuczmWyytoBpJGepcnR3iBd9
6TT74bCS/JrCwi+tL0lLoc4OVWhUhJrmOmkBMPgo9xaPm6vJ227xKQXOWYVGC7SpTZuhGeky6ARM
H7PcPkfzIU+s8UBR4At4ydyFmQaZQxT2XHQTzTyTux8EmsaJ4C5+z7j2PlnwBP+nfbcpezDpApZj
T5z3p7rtUDB2wUCDCgPdlUV6QyXld+oxqAg8qT1IiYSTU1sQ4/0zh3YokROUCTctlxBYjvJ/zFua
t/hv1RJMU/MGN4cc3p9Ah7npkwk7yEZeiO0sTGSuqmHosQGP4/NVlYSMq4UCArSWU38DGri3qWhe
7AY0lBaey5ubOUzozIRlDWxFS4S+53q1zTxhX80EdNXlzp7wBHRBMRShHLkItS1+XyDG7J+sgum8
zZJZDG6WgPt0Ws3ygPfYVQTcV+cD+r3TTWqG/a5HxI+kT0MQBcDNI/o9wToCryZxsRM4F0EPrrJR
KNewHp/DFG24EK9zFt5/lMbpUc4/2tqXK1FAgA3m9MBQmB8uNcNVBnnQoXDCaogiULmKn6TFWhN/
bHoaXUFP+LrTEyoI7TpyJ+xB59x9bpGSV8+vL35D4XGIBwUomGigVaV3qZJqRPfVhkTynxzPK7FR
QXy1/UlvehSV35iGKGTrJd8d8PtClhB2hIK0c4qrBqKQTpN8r3xrX0NKN0y0Dp6smmA7QZr0HNkW
fmPTLutEusIDh+Uh3FDgfuQOUMHCjvsmS9ROo+qq5sBkYJ+loJidg6lbkyqEowC5Ob8mm43/ZA7E
A/LE7V+gnJ2uA/y4woiNsj9Rr4A6cOm0a231ctdYY4+9AXuZUgJwemVTVCW6HvyN9P1eTUk5FENi
DnrtXQkTFdBkQaPxv2P8j9wiDqCMm3ns4M4F0qmpQMcq9MAONtTRZBA5T9Ucedj2Vkszx8zOfCwL
vekbx08X5Rm7qp9Guyt2WoAn5lnYhtaqXBF7gFrUHNYtWD7mzByIGLC+KnUXOnldnmjkQOt7UiDg
uv64RUWpWNIgdl5hO/k51AlkRR6jCejfq6wdv7Wd6ha95zgXmmbsIvMhPg9QHniknDlf1/wZha5h
q4XvHqnrJK+1XNfEt1/TPk9fS7lu5gD2qdNt6F6bpti7Vu5f+KTt18kq75HdufZrwcWn6M+YlTv5
ywgWRAn0lHKsL9VYeWe3R/2F5PFb1yXtk087FHrnwb7MSoi9pGwNVvF3u/XdJWCW1hWc7h/Ei8ev
nFlzFaqPjybv1vmPvAs+56cArL9+CHo8yNA8mz+0Ii6sG8DmSzsh9usYe5GJQN7EzmUe+zPTjM2R
jfXrK0EJ7DCN/qYbPBpqHwugGDi0d7JVSuv3qS3GfQU1YAwN4zvTOYXsAW+Aq0eIhkeed++TnQ77
vMinMBb5+G5b2LL4NI43TmNhgwfXDfCrgBDam3jC92NfwYQaThTz+KdY28mLwNsPzj3qw0nz8vg4
EOA9PoUgRHzoOMFD9D/z2FGleFnAq9C8sFCA68AmnhzU5/59iT1yj7fYNEDY2CuGkEEP5EMFs+eE
rb710G9ctWmrnmBRbz0nvHwxS66k7suQuK44QcBaAeAduwszYCfWdzjKkpuLz3VPIjD2o3kNB7/0
VRY5Fz0BU6hRqjz2Lf99oKDcHzOFHS3oIONaqMqCP585mknlvhxjcr/AXKocLIGsprs/Us1jt7On
7LA3p48F0qfn7qfTOg8wVYzy9zLqMZ9DD8YjDM4ssf8h0747lhkaXTJhGYhJJN7WcxgMTQy2C2oW
ZtRN/Rbt1uSrGcxoVhzZSLA4Cospg5eYB/eruUVgDp3RuJwUqr7FhN1nj87twoxEGlZPLM2SlQnL
TnvAGFpgVDEyhD3rsm1sd+K59IvkxApyAo1OPAfoCj5HufYWKV6XO5PjU6IPU5x/RTNgyZvEv/UB
4ItFB8MCqw6cN1dGau3h/2JjQlDxQViNR+A1WPYOzeIULiZ+fUhJsHVpGZxJ4BIPj5WuXgHHCIPj
Ofk4gNH6Gls2W6YZ1Pkdy/GOqac9ABJS/34miolA+Cb3ln3N4adghs1E0WfvEhrHYSYncWggtLdv
Y5utwaxvbhwyoKHgPPvGXWfnsZL9imS3VnZdfh9nK9miHggo0E4H1WUDODGH3CF01/Hu8lAvfaBR
2qzk297qfrlxWWT5YiBwy+4aX7kngEEy0DRRbgNlubtG0wzimaqaP03udG0plkRlHIhtPU3QB5jZ
LBEeZDkV7GyILFYQNJtxhCjrg+pCS9ie4V9/TmYyjJlRODIK73IOf66/343ZzeavUS9zQeBDkyx8
wHgtiqZYKR21NhDe+8DEu2M8VKsHtNec1ZCYuc81oZW0egvsRRfCHwz0GawWF2mfkmcXZfxLT7ud
32b7npXVl9abmm0Ui2TT+xF79wMvrAeXf3Nj3S6x7ogPEyRkr7Gn1AISRPHaRYVu2czVKVORMgdf
ZrukTrrdo3SlZ1EBM2hyj3CeK1DS2D1SZpq5Za/oLyWx/UMre+Z1VCms5+Dl4i0iDxQHDiIYXyRB
XG8anhOsf+Y4yJU6w8qVbeDDqe+hP083A6Uli62Gh9HC5DxzSTpSGxs7N/58Cz8ncofH2Xcz0fwH
zR1049o7lF3fHjc1+cJhxROf4uf7PU2uGzNoWfRnFEXk16RC8QKgoZ8twzqi4xF/5rodNlgHiN3Q
jeUV/Z9gQetU/ST6iba8/oFKXQvaXcHPDvRKnywo6IBLRrpXT6qv8XwzbOwOvZzq9+hsrY12iVEt
mXy/3mrUyB+qJ5+kt80UPH8LIG9QnlskQFUvegcilffYDAHKV4fjFPBtLcZnjf+Hm6eT6FgOWC97
1kQ+oKgkQqvw5JH74/CcQGHU5Ecb8JCkkWwLBTD6gSVASQssQZV7Vg2K5ub53s5vgvtT38QQpvma
JvilPV4R97dBmQd031H/ftk955buuuIkOlRqXhNYVhcazTij6kZLD7pKSz66rEY1KdBhYpX43Iy0
3DQp/gTMyasRlDPzo0KkBysBa3PGFz0ODzsAk/srfOQGlSXAi4pXP9pABDGUXDfk4lalOGEpCT84
DwIt+Dth8ffnrB/j0AVH7/BXvhZ2eSoF1BHmQTNfVFFMF+aUexBnCnh3H1BssFaSuTQElj0/pRE/
dI6wizCvtQ3sXG1vBl4HN+VR7GIEWd5HK8jKLUteNHhGYVRAN/c2eqAuIrhnqoGtSl8lK+ubkXbp
52aEOdzDAWK5d3G5v4bNHM/hDegPQbnqLNhx4/2/T2ZRWSiMeCfL8oESp1CHsjxgDE1Ozvq05iyN
RQsbpADfyPkKM9kMmLAordCDuMwhrx3AZcxAa2XFMvNTBxQS3Jm14jxq1z9UtSRAFVU/mOzpLW4Z
ueUEKqN+5nkbE8aJcq8JOEbzmDk4QGev4SAjlgDq0BsJoOXdJdDZTdikDjqBRioapXJufZuMOUQR
wwY+8cbXGC02Ch1MAl2rKKu6vRVhnWfO4O04LwZtmEgGUCQOTdKf59y11B6xS+3v1K4AOzNtGxu+
P+DHldseltU7+KQBygI8MFx10NR5HEzuz7QkA76BDbReQYlvCkmLJkfQEOdo7NMeB5NTMKQiGVAG
Jm+c14wHmwl97bnbqfOfH3lSaeDJAcGxiIyhlTmNpx42lV8GQBYo6aMXHxI7twH1wnFOSxuMT6yR
oDE2hxVo3Rt/8LuVVQEalUZWv1MzvxieMwcwRNnzaDf+mgmHLOtB8ee+6K2zm3gbE4H1xZ//c37i
weHXzDeDsXIjrFKC+3xz0Tw/n+9vosd8b8rTtexKWN3MFfkiaKthAcDgD8wlG5OTjEDGYx5lDByD
RWsDTAXxILroiI3YDD0Obg8i1e9lYMmfdFEwNICy8Xc5z6xTP8X3qgD4zBAtnaea8fuSdQLkJ0dj
HnqoGroyANWUO5dBHD7mWZdgR/Wfse6TaoentFpo6mL8MT/qUiywHcvdOnN1oKFxeowZhIDmaBD4
Oy3mYo0IwJEz5YTajbyLyMDxnyREOU3OTA60HJZkGPTK5AafHkvA9C5a4/VW+q/4gIrrAJQFFnvW
l5bUwKoO+CKakIyQ+RbuGIFbitFEDC5k3frkaZQMANpRV78V5hXEELHsPzz05qV5/HUx8HEBROT+
QhebNd48yGVNDl1kiw2Qq6jMDxnE2PsGsuzzmTlEgEXfc0NBhk3aJ8fH4P85939N8YNyWCdtLgGQ
CbB2byuQXVLSbKuUosoFAchDTwq1zqsqubUMWC0ZFOo9UbAtGbT9D5vZQLWEIzIQyLup8emGJY39
FPQ+RGTI+FF3Ply4oeQM5USneUlV/UriPP2eaXiMOUVQX8qoqw8is9TSDERYOZREjh8OjB7WjeOW
YLdk+nGlzyiBxSKqZqoh9ZPFZ/tmEsuvRaXP2oubGMYhr2DKwj2nKH42NtFvTeBmyyQqm4timm6G
wSJP2A9ASS6xnmIZoKGYFTZ0hBOyz3qwIVkDA/A41f2uimE1Vc1stTQnOHCnxlsKXDaTMwfRvOgC
zxHwfdCGa/UVotLxSqWjghpWigV4AXGaFYq8/8aP8Ym7QIS5+XAkPdAyHsVTpbb7AW6YbrFhaGm9
Z3Z1G8shulbQSMYX2v8w6ccsDenHd5upmzWJ6Oqm4ynJavJDQSvv7DokuPDwOYpU/AVCSfXRDrDX
Nbt/itrAEs0ZviO90y8F6ae97sk/CfifzywaUXJpgmGTWUS/ulYAvm4uf/yPCdJls1EqQQ0ddb7D
KHywb3uUMoougurBHJoBpx/JQcjgzSIZTPGiYVwRrODBVib8WXbSO0Jf/tZMHnuevII/u3V3cQi+
j5VRiiIw6trCFDeB842fNwtoySXAj+HAaJYcbBX5EMQd2PKvAROaKWZyx1tAJUwMfY/yKXYAGK1d
qCWDVDN4ebIO+qJ40eij72Mbdbw89+RL7Ur2nNHQjJmMzGyofAeZOJicRZJxZUuVoMWH+Y/L73cb
Xed5gt2F08oXmrXdc5qtsG7MD13SrCEtNu7kvKHHly0/mLwJAUnAI1cOYAiDf9Mt6rmqNzR2t8Rz
sg1hz8MO1ALu/D7izSXBe9z4zhUgsXprcua60ZQJvbliaGIRlOkTB6rb3MakkmEWwoNtw7KaCoDB
aiuChF8FhLodlegIJOI6aqA3W2wTfzoF5Ou6/odHWh0WI4AsMQNoaUojuo4Tql4nJ/9mASP1s2qa
Pcqf3bs71HIFySx1QL9RQ2ogu0QuNpwTowCj1rn+gNabgAbLBydBth0rdM5MmDbJOkNV70vXaAZg
Kvhr2TwN6pjvfeoJgA9HfvS5jkMzHzRTe/Zbm04W6GRXIP1/mryq4Daa2QVZU5phs18MgMk0U7eD
18XvMz7nII/Y7aAK+P8b5fM8cxfC2VHUNkRa5npWU8ATI8sGKOf9qYKBJZ9Apu0R9981OJgHk2kz
AH0Kt4oPUpfOIqiEvpSeZnvsatxllrvt9w/Pi5rvmkh/iZ2OjaVoCVSuAJncDLMmADhVWa8QufQ3
wtaAaU8ahcrM3xejPo+okV/MgSeSXfy8XlJPV6jX/5vHr8zBcrVPto8cSsg1dF87FnbKPlZi/DC0
PiHit6x0+dVGT/EcWBQqujOtL+jbCiTyzn6S3cTfhP1h0kw23lbYbr8y4Xy19IR7xS5MnWsw9z9d
7eHf/xTUvTrk9vTBK9q8Cq9bA61dfwxVBsuEvLPXlgiqj77Qe4gjxJCpZsC7qxj6E3M+a6gOPQed
a3M5qM0o1eLyOvPbT5cDR7+H8EL8MtEGq2IUDkrLg2YJyTf56MQfvgr2THDy3Ei7OhVpDUbynO9a
p1w2TjQ8WV7P3pvvJiu9UT4FKAAsTZhGHigAQe2cJnyvoaQCTTFT0YSjpn/MqhGSvPioQ6xZ/KMc
p82jlmlmKI9s+DSC8UDZoi79CjqR9sWFUtAe2J43r2YzGSLrqr3P1FtTMHUteKOuJhUhVc+pyaui
BRg/gDG1ICd4/VjuA56AxWBOxRThoU2bj085M/FTfD81WS5z5Yf+6JV73kyLkoFQEUyu/SNpl6Qf
0x+ZU/thio77KYY80iGSIASQRvKPhkJQv1X2jzLyxkWApt/VlVoDKNQkG5CvrBfthrD5UgAL8+wK
tFyMHSDgREJo/k1CRHFMY/6eE9RzMjTyANBINm1A5atN0hsU8arvgQ/F+ygJxktR1u4+dyFDaQbw
bUkAvP3mDUKBbTbzh7BGvWYan4KZIHL7w2Oe/4x/iNql+FGus6az3jVt73eQUeOGUSfHIxygISAb
1QqcWHXy8OTdAIYP4jyHxdlmrNBUdGUl4CszxzxGu/Aej+iibpw5vq8C4W8GQPoAZl5b++BvRdN0
7okUZ3CnKFaQaCM8BgCVEOcsaulCie73AMur6Szmgb+uMANx5GGgUhQCdOg8mFv5qaZLBc2JnbDp
62hZ7gcFhn4J1RsUpNC0eWNA2Thp6320faU2WV+mm1T63kc3oiYI67YvCgLJT0oHZGnyrB7eKx3F
t6YuxAnkA3ehqhG8NMvqt8Rh1haEtzHs/Zq+WF5gH1mUf5go0nx4JoBDzUPmUDnBAR8/OVvaoS8F
RPcXZRbAFQwvyV1r++P8dByOtPOCvesD4j5Hd71JUAZgSAVewz38z3mMW/0RFqdvzTjp09CnbJvO
PBUCMs87xVd4IVXXH+w5RBss0gFkJuDVCnJ/BIT1nAbEolmhVFVvTTj0/jVxPbWGS1u3kYZJYzD9
UFwNsXXv952kfblJS9APXWiOAn2GrUZU7QsCPBBBee7Wg3sF+X+vPGJrTnfYSrNtW0fNCc/gagX0
pnjhLvxgXWeKvjaZdfQCQJMXatyIqmouYkQJFBRAECO7SF1k4FeHvsqb5eSM6ffI9bC+SacPy6e/
195xkzmX+VMYY/ClyoQCHYLP5XGIs3o8VBz4u3LA5zsMINS7At/e+dR1fHz1eqHQdC70gtqtddX2
wHZRAAZpAGDBm+0Che4r53sGlV8JNA1U09lLC3X+lQ2PhYOyYnlo7SlYZYn0XgJRFothFo/9NUBG
+Z9AJeXCtlzs7BMAsIbK+iLiyPoC7l/3VAp8iUwI5xpoGfaZszZh7rTQfk/beo26iQhtIvqVFfjp
R2b532SdRZesC6aLlxU/HZtlH5nW9cpDjW2LtwZCdIm8TmZvNr7IcLOfWGiuDvrKX0AlrD+2XtG+
DN7v+Vo5ejNUOVmbyykR5xovneeiVzZEU9A0c28jCo63pOvYrYOxjNU17sFEdVyCJjNBJNqEVosZ
g898vLC6ZGeuGnoPeubMx2Ph33tgvR4sLQ2J87Hx2P3mA9walKzXdpJAKo5N79nUj19JWvDQdcvu
AAVBchP/5sc57//Jz/MjPxq/DkC7h4Mef89v8UsW8EZ6wmJdLYdOw5eM+dDcdnrrS4a3SJhwluyL
+W8Cd74b2v7TpVX1+KXCimvOlhBJOo+Rf/+7DWN3ogV+wxzqMW+tT3IQ0GxgAAgdvxQZNFht582m
KjpkbQpC0hymVQTsFzRz4PyNUAWgA/wfF7VONOs549bmIt66Jd4i1f+6CC0P9zmi3rbwR2vT8QT6
V5m0zl0dO2GPF+DXyrPX6ZC1/0D59LVqB/nWZilEF/JcHGWZTvtMsGzd5Hb6Ggx1unDQ6P8nd8Si
rSxrxYsELRLL41CvxoHrzj0A3AVSGigm4WgL9xDEqq6XZpjMsUU8QPkBuEuZ7a4D1Lduk+rBJwXA
8zsbhxUB7ASKtvlJAYn4oSxYU7WyHy4VL8TWcfgAjH1DT33Z24sgyq6+KNRZek68g6I93ZaopJ6h
jJ0sk8q133MKKykyNr96igavJ8sfY4YLI9tun9HiwhMCReQFbaFFNDaxn4SeGMIJzyaYUM1h7kED
r25hbtF3V26r8grdP8Lba5qL7urAhPVSRDG2XnM05zMCOx2n1likuVtGfPUCpp56aZjeQjymvtxT
E/DdFiBdOzOY+PDnA8jKW5pR5hXYSJL4lxl0wXt5+WkGYNaqcAO5j3S0g4qo/pLQot82VubN2i4w
OeobsCH09K2Ary0UQmj0hI0FuzHsiE0+mCTcDYZYAK/4/zg7zyW5kXNN34pifi90ACSQQG4cKWKr
ULar2rFp/yBIigPvPa5+H6BnhmRzgtyzkiJVMN3sgv3y/V5jJSdIFjj3tOPTM96k65Z+k+nzH4tl
2z8vPqNVoUunbtnZdnG3GYfBE7bvn1N9Mi6x2apdYo7aq1ZSiViVgU4/Mz0pMEwsFTeaVdcflEty
hBEWX4ifLjaNy8w5tAQWF4bxVus18bhIXS7r+qIrpw9TJ9+q3LL3TjNk3pQqJj+x/NCR3UBcmZ8w
5+/VfiDF5Ibyt8b4nZtI6O70SrWBtbE03XwcY52491zh4G22/Y2B1xeikuVju9gtTxny8jbVuk1f
+O/XntXXFtY3HO11S6LrrYdgtduui1/3ftEhWxezZWdhxt/u/E2HzWwqfCfjZruq3VZBW9njqrx0
0AHFtUbzRnSPz/q3dXNQDB2Z7Iv0LV/2cZd9BiMjcFiOyRZURsybMJTqug5VSzawljjjjrm1f431
ms3rx85wmhOG2fffrHv+2FrDI6h8cnr5yyhoLWQOebBdf3daTsO1j3fa4t8vMNohWbX6spr2r8Pc
kuReuyFCBqGeDf7X9ZUb7Yoozm+/7jqERPmUeSxP6y9bfyAToLlOapf7dZ3ZWICoGVby6Psl2sfl
EHBT+dRBzDQdUak/RIPrFivV5sj7uv2bH8KJ2d4WbmOhDewE9XXj35R6mN1byrI3SEv6T9IorwLX
izeapPEyYZN1tOpOvLbL5H7doUXWuXF5cN/7eYZxjetrXtP/HhiNuTNF4u7H2qTNF+sEPMv5rENS
O6+Ldmi5W0PFv5fVlGzKKBavRz1Pruuizy3zZIwPwD5IZYnW8owoD9/Pgd9scISSt44YcGCMjFsf
zdj7oS7lvjX17LAuJv1Al4TKR/eJJ30+uGShBEnRPB/q9bBaOWIp0DH/FM2xvfhluNZ2VksI0brM
324bePWNk4FuOQ9SYit8ZysTA07/sm4dDKdK74I4mfbhqPzN1w3rT1DaJmdmoI/rer/N7U1X59O+
Z8ZzK237jHDEOI/L0rpq/TRnJBVlhbcuRNnY3kYAp7fr4pDF2qmkH7Suf97jr40cGXNPjiJW7n+t
Wz+tO/OsSzyVYyz/dd36KW2Ic9X4QzyiAfKNxJz1sDIpdR9r4w2wHDRMJ98oqaLrSr583oBi1TzR
fnxYRJW2t27h1yQ724qh1Co8T377x3/9+78/j/87+FLcF3TWi/wfeZfdFySMN//6Tbi//YN+4rL6
9J9//WYLx3JtB+qltBzDNCzDZPvnj49RHrC38b9KW0RTV5j9vsMpcW+7s8kF9+cQztq1U1F4zgKh
cGkagNic4K6BFbzN0lQ+4kCa7wNCrTBtFODE7fhF9En0hr95Q1jBgL9Em1H/d4jlPHOxklRlApnO
FdZF4dDpaZm7H3yct+hWGm9xe/pPMjp3+MpGR1f248M6BMFH2lrlPahZt8l1ulw/PwhK/+EgKOXo
um2ahilM+iPfHwSbv8DhGV/vBex2zavdOd9OQ9ifQ2l1UFijkAYWAYxxYc1nORBfHxb6zhn17tqX
BPnUcjw4KYJUMySGfnTca+1k4lmNpXh6baBM9IcuC0+2Pbs7rZc4I4/+gBlvO+B/iq0YGLm/lUXy
OhnVdJrN4Esg/YF6uFAXLr/3pLemuyB0+sfYbcpNMREK7DTuo2F40diHAA6luEATtY5NSLFj0gkP
anGHGfejlWvmnW1q7gmP73fcnuLOzA2qrWY8U/cW9wY5jkh20wvhP63XjKV5V4ZFdoLR/aHqx/nq
DM58tZfBr8qWirRNNmZBIy9vfO0tbhScXFD+cwUM/s5qxkPfYQ4hphAqd0KTYlk91JZBHiySxPWH
agGRRm/MEXRGy99i05HJQaM2JIFCAFf2pR28aqt5o3XFJhWa+T5NHcL8LAiRPz/7pnxx9l2JzY5B
RJAphCVwWPv+7Dtu2hSNP7X7Kdaz/bC4d09/DTJv3O0cq26bmkG6ic0m3hbRUO/kGk83Ojky9E0l
NQes7M/BDB1O3ag+l5VVEn1YJptc+G/ahEQuEnPC29nXgltXGMFtbcXp5udfSC6X67f3tCu5o108
8k1HKCns5Qt/c0+3qaAaBsHe1/OIOVRmxtd1CKMAHwC4zBsuNLlf141JF9woXe4QMOWvKhnWXhV2
/r6uxuwV1KkOPn901BuVLekOw2XKMdl2sbzY0iVT2G0q5yqtwrm2anKu9TLILP7dNnDWMTQcNSkX
reia9v+ZowkTUN11b9dPHdk1QDou/cNlwzrgcUA8w6QcjIKWHw1jQiExBuU5Mdjh7fC5sWKSRTs5
3ZMw5d5wSoKHQXXFHsefZFP1WfUKLivkRC6a3uiREYoiuxT+JBNv/bgOvbIIQMMM/Zt1IAmwEUSO
ycXPz4bj/HA2XJ1QSIsHmLQBul6cDR9eD970KbmuUld3gOnx0orIFprhOlC81rtitvJtSXPtoW9d
hdP1eM6WL6dPkNadWS92UrPwXvGbRhwtd8ItTHp5iCTBHCz3xm2jhpg2yQ3tR8MuLP0bnVzWo55h
/4tmbNsLG6uN2NNQynjumGaH2B6dpzgOpkPYQmkB3zOOQaO0Tbk864vScY6h0X5qA02I53XrBrt2
vV51Hb0UdtPAGLyE7s3WDTADCiCu74rENK+pVvY7RydoLqIbjTAJBeyswaClUtwAJETb2sAHKs+g
/GTJ8DgSgbPBQUN4HXETiEH77rEtsZ11QpKU9CQ7zllr7uql/d0aPgzhSfKKiZoBAXloBhvFVAJc
uXNnL16uyXTS3v/8RP7NbeUaJlxnkzBTXdpqOdHf3FYGAUUDaEy9D9zqACNR3RiBNOtNM7oKMxOW
26yuDzxnnqo+Lo9DEmMANdQpzVscM4gd+fNjaMb1eV1ZulhtYNM5eVpMNE1hQRpfP61Doylnjxvi
NQglVLDnDW1oH1R5LCarPISyNI9Bzat2skibgsw13tWwIGlBTbuOJtdlHUbDyS5DQdYlSma4rfop
MuWncWohrBeLpZIm9f4SOgzroqx3LZlIZ2W42c3XYfYFJNIAFjdPumLji749Kbp2zuCLc2UaCy/e
hwnKCR9M5GjkxM1HRP32L97Xzsv3tSuxNzN5Ybs851zbeHEmLEiCWjUHFcCCGRHQPhPiZPtIFDvs
amzNDR584fab2LAxU1eyIfcBLzobt18LHdSt1vjcLUFY7XDF0Xk7LyuRd6a3RVbTDhp6e0vZNm9t
W+uPeuJGhBM0DfNJw32d6oZNEFdeRoCnHFHDzeW+X3zZ8FIP7pzMKG/16oQ5anEFwimu2YyQNDdB
nygyPWLZhicTN74n4URn6jQK5k7mz/K5b+Ryz+K3VQe3rq1SLiYho5tVaWlN9cFtmMSXkf2HUFOF
KXW9Mb5dvFadzbrb2BaB16eCJ0Ieq7uvO//18w4Vw4aEgumA9rm4z2L9+vO75ofainNl665uc76A
u4V4UWCGyupiU8llpoWWhvBcf29M1vDUFXNwQvQxbOdlMQ6CK+b9x/UNwqPC3GkTBtGyLjarW+S4
eEmagm4/PIDsPCp6Cq5C7dHuMK/TXklslY59bPnndUDkqp1HkSHAkaAn6BXVo7Cx+yNF41OoR6cG
S9UTlmiQT0kGbmhLQdHHRtlS9Rub00JB03qpps1H2Qvn7IZag1lB15+Vk3475EmraNP8tXLdx28x
90VSc4iW+nFcKsl5GdbFr+vItnFSfKX+3Ofr5rRNfg+bsjuFY+wCvPNOo4tNt1YRxdhkKBtMiySj
rjX6Yq8iz1hyIZ0oyb2ipVHuMjlEdtKGm37JKa0Ly9+7UTFtK0mlZ+jMhR0992/xznmX2hAtKUyc
k166xqNMiIgu8g8/vwoM+Te3LBMMSznSch1pqheXQVdP6eS0brfP4tzfOlEnjq2DzGhXCfeG/E34
dWlZEAMgrW1szCFkESJJ4r76vNbIhRvVCwz9RPjvcDaKcOSxB8STNdMjPHtMLKfqjOF5eA5xpFme
ousQmUW3d6rkfei0421bcggTjBbgcM1XN50znl3LmRv06ExgZWe1ENHNMdj0cpwvCHT/GNbFTAyA
dDN2f83QXCaZNRdeqvehFkUHOebYvg1p+jgaGNXjEhRtJk0Y59RQZLLO5ie6OuPOqLfVokRA4u0B
gKtTQFV6ZNjNdHA5EfLo8gRLq1Se5TKfADMNzsEMljnSGiySvj+LTO+viJMPZlfO5wBE2Qt8IwOd
Vt1u7COyYHJkGGFYAIjj71MLPbk8r5+N7mBYfrD1s7j2umgpzpbrw4i0i6vX2alN2jHzyL1tSGVD
dZpjzHSQRSW2rW7WTLFFftO2jVZg0kOzKA/MS4+rY1Vgtzv5+HhyPZ6yQPnnPECN3Yd6iNJlyQRf
hhDpytlQE0xBKpKIt96NlQQwumqnrW+SZbl3JnGqWzAc22mewkr7oPlFufDHmqd6NmsPl5r5EIBB
QCeG7Kdxlm+G2k02Q2M15TZuanwM9faqG7J+NTe4aOGH526xhiaWxB1e6dC/6zGoXgUSe+g2bOaT
wnJmDz/BQ4xdkSrOEDFPOa+LasgegEn66yTSj+AuaO8Sp31qwzf5ElrKhQpB9a/8bcp6hzYUMYKh
JGEryExKBIYixk7k53eU+JuyUjm2VLRWLFSM7nLDfVONYDVSAh0NzZ4WUoDpdzidLYvEU72o/vi0
rgNVXmR1A1E4yVlipfGqg2jJY1p5d3Ow3GfJPB9zmLo3rkx3Pu+C8xrwAdUWIpB2FnplAv207XFI
rXMJ4eWmJA7wYBX5Ex10eTZsZpDOEG3SGuB91sqj6ar5riY3HXkiCTEtIV6/qACE/WNR7dq2w38Y
qKoXWOObbx9Uk4a014bc00zN59KaH0HdmaovQ93yHdbFYLxDji1QZgeXZqx2OnGhhznoYaCinD+Q
BjRsCoL3ruEyZx+dXl3XRWPG+UnDeKjHA+QmH03PlNW0L5yaMrbN610V2/HO0uP5KXLgs3ezOkaz
HV0SJhqbuQTsKHVf37rbX5x04+++tmubdNcpgTj533/t1i0CIESEj8jw+r2crYHmyxxdYqf+YhEV
YufVNpNOcoitSW6VRidyHZzl06xZPORNPEhIh7aW6WuY6p/ojeNPh9f2mZRy49SOpvt6Ru0NL4pb
lqLg3C51pJGkiAAC+RHtWHww6dbjW8AQkPr9i29p/Tghd13HoWhwSCGxAMO+/5ZObrY+jtv4/Y2G
dhCpFd3ay1BNvXMYKt76ftJdpiQEe+p5TK2LRkCiUOGK27Ko9S3XN14hKPW2XT48DLhr3caB0I6Z
A8/Ltmb9pGbk0UXTungPMAQivLHpld6sS2U3YfeOYcsmSqvs7YBMPKIxfys6RWuntrtNiH3A64GJ
2O2s3zXRnknHxzY3pzdh48a7tO94qUZQAY2Sfxoj7+I2rDa2C6r+P78kFC97LgiBnb56+RwoRBpY
mju0eHabSNXzgJSWZSACAUAO4GmfY5VwLjFX2yDckwdWY6vj7Ep0Qzf6CDGKNFQs67LY90bRu/dW
h7yTjbQtmgukY/8QCaO6nwlGvY9rUq7GmrNi2cW21Lt3bvzOEvZ06ZKm2Amcl5Gh/OI7Wktx8D2g
QWKTzrQLhEbnyn+BzxnVWA6uW/I8Acc7mPSlbfo61bBtOggAbZfCL1oGzExoanZ856/rSDQytrqd
mttgyNIbMSpjx+VHqdHVzXURBucVcFwf+YjYb6c0tpGqSejFOERHV1w0uAFg8a1xT06OQetAAAOW
9PiKm8FUeX6QQ1FeiIW1LHJvdLp2l0iEwapqu6O56GLDID0WSXUbWP4u1nz7/+N+UZKDbNmgVzoH
6Pv7pUiSLh8nhU4DEsEFNap5sQocnZvK6LeDY9zNWjXckA1dbFNHBrc21OJj62dvycUIoQln3ejZ
IqvwmJzvLNsihNHg5ULXqrfPkZvAOHGth6yEeGmPn4u4dF6N7WsE8BOVGG+bmTws1GbG6ybBIwxO
Ynt0De3kh82umlLfI+8FRlTYG/f5ML6PK3sHWSb9bBk5rTXX+tInxW1l0ncrneKste9pH7rOJrV+
BfT9+MqEE610UF6luw5l6PfHaS5zvaxtkJg+wNMJiadD32+CQWImd0to6CsIRg9hklACWWZxqrMi
PGuCbLYKqlRnEEO20jitxsXGuhgPftGHt2GUhrdQMG/1oPt9MGP7kjddfwz5Dsi8C6Y3Kd4Ucsy0
WxcF6f7nt//6LPz+1kAsIoD6eFKaNtPh779TNBtRbc5ls8dxwtq2lruDLpid69QWl6Yo3HOB7ngE
a7u0+OEAxNt/DColekDY4Ul3bKhumTbezzAO7usmMq9adOFxQJzcpC5fB7ezd7PEV9rEsVJXBLAl
hD6GmLbDO0+7zfoRcesIqZ2BYEHYZNF40BWToEXFhXAjuAx2Ru8sTs992VXbKOiuNujUcRXBNGnj
eJ1ZQLaoreKxSTCKrJPLItTaKZCuTZELWqyNsw39dli+KpbSumaeNd/JMOzGXCnMRHibaAZWuQRT
bUJjCO7Nbo6fh7oLPxv0Gn/xhBLLi/flaTBBdkzLdV3+78Vp6PD+x6QDsnHC4Rq9JMMfloAo/EdT
XD/7z+bcvwudWkMDY2q3ymKeqnXuBfwK0VM30uqc3dPM6+6Eed6nGajmsg7jX586wCVsnSpnZ5si
PqPgpbvbxRdMqONLXE9PdODiK8z+DlVtHW7aHLgdPgZm2NXDLy66v/m2hnQNnfJL0TRZJ3vfVF9W
FjodKZ/1fhCzsa0DGKadcgaoF26yD26m3Mc+XmW/T0H4MOUHOxPVJa7oOE5cCRqalVOMxjms8XCt
ndOgFdntLGVPv7ErTg2G1n5f5Nsgk90Bf3HAtWF868QpWZ2kdmxp1NTbue/VQYks9iJSnJgo6glz
ewZaXS2m5mQCTRgOnodlgA6k9k4BMSpiNrEOBaSHq1ti0jVPS7ZXSXDf0GIkN01oferkMSD1xxnc
/h6Ld3kkND7ximXOINXQejKf3xgm2cTRXJRMNc3+JEMNH3RZRAt2Knd5BVCdoNf6xZVm/VgCAriJ
5aDTp9Ite3lXfnPsy5A5qIXz/X4eCFVelCr6bA/HUMr9VKh0qxqDZpTEdMoYy8+t4/Z3kcBKRLp7
TMWytzkWe15VGOCWpfOxFIVYCjzaar1+1WZ4N3g70pODk6jsqtk4Pknsmj6denWvR75F/po6CfLU
T+gYiJTs9O4sIEFVfSGOtjaKbYUJhrDVbiokgHqacWg0y6tqmR/7Mfz8P78Ueeo5jiGFwUF5iStg
md6XZZnVe+SN/AHkTtZZ9zGxKpRjJuGCqe5eAj+I7ww/NbY4kbgHV7nxK0m696UmuivQ8+Mac9CW
VXh0srX9L+WlUcyn5zkvtwNSmqqUxWt7xseJpMvAG3EKCvLpU0sj5ri+COHmpmdIxVM0ibMjigeV
or5gnhzXm0JhIy2SFJ5CZzCTRBsO37E5VA3e9k2KcM836ZQt9dUwiQ8+dgn7Fe9a81SqMckOKDiv
UTmKM4oWbYflR7JRlYajm2lMh2IAKc9wvNt1zuQ+omxzH+d414C3UTKbNz16gisG3eUvCg/7x0YT
TQ3LMCCbLs+9l4WHKuMJYE1b2HIoxewxe3SC+j/ZiA9I1JU8rUPIXxbExSuESf0kfP2mTq3u2Di2
tQHfie7tun+CSniJMoXiJ8rIvlbmUR/kcMQ/llabW70jWjzxeJ/NdDrfx6YlXuXcpH1ufcoKO7om
gX5vQ0v0JhdRKO+gtzXt5nOfOjGcx5Ig5qBCdVJa5GPMAfChS6M1qHj3Z5+sMRkhcIN3OInRXNwp
UDdz3r8KUVhcFCCJE1t4kvtZgqCGwcT5BMhIwGowgWd+fi2vh+vFS8ShiSPoyFOB8qD6/tam5dpV
dOG5tVvJhJKW167DM6HrqhmeDfOQqNK+jG71vhiMmAo85gj3TrsHG4a3zzk2B/UEbY9HclGZwEBv
gjSm7Tz38AnyZG/w8yiP6vJoWbuGis/z69p/lzGx2BRzxdwdoxthjCFv6yVMth3lXZU011YgJ60D
g7OKUDaq45uff3F7eTt+98VpvitD2IIuGR7nLwsz7qaiHHuuIznbeyOfuhsSYAV0OzJGqyjat/Cs
tsmg+m0zDQTIldyfMYJUmvRR4lUjzkD4kohXyfQ0Q/s8YCWUHdtA3LfJoG8G2OFk1aQYQZsD6SYq
Sfb4G+9Hh3CYCqbT7aSN+5j2AJmxkb2fuorkeZ6nLb2OCt4gFthKTZ/5B82342wSqmhubY7O56Z2
HvBV17Aum9I9djn9LtSG/FVmb8wl6CF37exswZ8aYrUnXRL7qCrc+WPBpGusBVkIMXlTrurBnoqn
GhLoGZKFdW4rpz7+/Bi7PyAmzA6ls96u0ubR82IOtRBoYyjk6T5QzPetSl1LX1dX2VFa+bB9tusi
lYkBmhpr6grZ2bqayOLYS8fuZSYMlo/r4NtNilg+H3bP63Al3ZVUj9vIjvOH3ETi52t2txdpnz+s
65ATQdpk1rQDHPKvnQEbwtMscu7iAqWC7PL5PlFo0qk79c9WcMZsEaiu6q17lYreQ58Q4rpALoje
6urcD7U6r5+6cb5LXBkfvq434a9iVbbsN8nmd7O3hruJV8gGo+fsFYRAe99mmjrDrW+voU2Wc27P
/Zs86D4VbZOc6iGGdckUgvdXBCm8NKZup4nYeTP1PR6seB0c68x33mDBjYCtN5trH47FBZHUG7fW
Ba2mPN6mmjOec/QbG1zfiqtr2edSuQawQl9cMadIkgNnqdzHi5uopAkLPZ7u0S8eKsaPQKFDj0wa
jq1D3DeF+6I0xY6v1ITMov00WSGaXpicbZW+RSpX44CLJGfivf5eVq8FioaPSmYzjY7aP5WwnJ+0
yL9vhKg/Wsi4tsI19auZzZiN0dTz45BghKLBDaBy8q1BnvN74ManqQ6SYJNWnOmFVe8mM+lkhv1B
hhESQt0MnoIWrYijqfLGsFsPqKp8FWLyY2VRRRYmSzCaioMyWnwth6K+o9jcQylBRqplVrQjnFXf
lot7FmnUeHhpMtjFZJQYJDY/AfyI18sS06XkajT926nSoqfeSD65I4L/56XB6EA+fQ7KslEbe3VD
lEOyWRcHF8yoyvqtyidxr0Tg+1RFH+0u7O+CTLCEIqDeiFpF6E00RGmg8M/CTDsdmJaEMcZ5qxxT
AZFs+nnjzp25x+LXfcD3v2IabvcftEi7abmuf+8035OJ5n4SzJERjzK/jptG2yW8zi+tDzJl+cii
HWztXvw4rXPiwvnxMO7UJ6tBkeJmfnrMGqlBRo6gbyZ5cF9HkQTibvyLVHlwMrskPw+zGm94pjsH
nIS728rp5c7G5/eBez31RNOVr1Mb09Wsm4r30Fg+h3o8fYaKe+JyINqz44/XoLnxRelqkvzxxZfV
I46G9UWK7lPWhGmGEjsaz5FRjzTs+JT89WkMEJP//AlnyB/m966BpIZyEKzIUMp6AYnnMpx7x9L9
HVqPwbNDGxFEhIfgapn0bKbURNAKJVUSFwtQkJfCPiLv43HdZZBTeKoq96lZDPK/DtWyqJRozrCE
Nl/Xrxb6dvinR/66aOKBVD3vsy5/3Xso43CLZKT1XmzQS+Vs8DWavHbxz+j/Gr56dr9Yl2qBeS67
p3412MjIe/JodX9MfTM+1uQ47ft4okoo23vXNP1HzUnrW2k1OrkgrLfB+7YiQ0wthmC8LSdeckFu
YMle1NN/hl6cRyM3oYVyTX0ORVAc1kn4OgydxKtw/ZgttVPZmA15NczRyZApz1FDbbUgy22St1vc
z2GHmE5tnxO8ntF1Y+U8D5inYJvP5GFihtfsc7wKN34wvSlMlV/6xdHRbwuNQM32BmSqRerBqtYg
v25qMYmKS8M89JOlUEGL40T25Ac/woEt0Svjnhlgc2yAF06iroy7Pk4CT9N50FRx9xGdWnOsIv2N
3juSmaFe5hs8DmDsSd7PaYtNeBhEkFQWJXZWP7ldYX1E1KJ7/tAGxz6M0deIAjyP8tQBjRu4vdp4
R28Of2/R/hmUvfAci8AZcXBzzObGWIZ1s5O3y2RzWe7T8DzgZX1cNxj1jOw3y6F8ctBJyRbaFr2T
KG9DN0JQ7PXA72rfCl67UroVMHKW4vGiO8ZQb8qFePb80SBf+xR3zn7OYrbIBER73fzNPuvHNIn8
0BMjcPhoBdVuXWmPsEx/flf++PpxDQGxFMRNOFJS2H5f1PKujMwm0MmJtvV5Z2BtcGdg32VtJGmi
em66NO3AH19GFPg7YfrmPq1Ed8R5179Zh0SbUI9qGgVDVIIVzj6l8foRp+Mw3ZTmCFxL1sN5Xbl+
GnW4YLPteKmVHpiV0dtcBoxtLhzh4JUeL5k4vm2+0es686DmjvcG9oKH9UD813dU22al3n4uyqkm
9699sfjvpyLjf/+9/Mxf+3z/E/8+fCluP2Zfmp/udI0+10VT/N6+3Ou738y//sdf531sP363sMtb
bomH7ks9PX5purT9kzK87Pn/uvEfX9bf8jSVX/712+eiy9vltwVRkf/2x6aFYiy+uV6W3/7HpuVL
/uu3//N7EH7Eqbj9+PJnvnxs2n/95lj/dJ3l8nFMHvdKLlfP8GXZIvV/gkRLFzjXBsuFofjbPwB+
2nDhOP+Ty43/2pANYCIYbGqKbtlkqn8KBw6ezkrLYbZh/vbnN79/npA8n7K/J09ba3Pl68SFybVF
6xHIfQFpvgFheI+JCgt1f5e5g/sF2q1JLGU1mMHBrEfiLLY5yo7oDquREP0AHdRMi7FqMDJTf7Ab
2XVoY+1WGiRIjAlFF1S3/nVhGF0fbZogq8eNZnZq3lq+psPumGhu0/uARK975D/QC8MupkWdE3dG
iwzb72Zs1mzIE1gBSuj3XZynkveaHeCrGEZF6PlGV4ZYMRPqe+oyC1dgO9JtDXsmSHqi3QbIFtXW
t41i2jeTr78nJaLqaWJMg06a+NwZD27CmwM1d+rkuxF7tPEige+nczQUE/bNtoPbCO7sbb0HCq8j
nB3nzL+pK3NKn8rQdsmLR3g736eVY9CM1yoxX4iWs+8RJg7xDszGn70JBYdBxkecJx+MydTeau6E
ZlMV4BAbLJk7tdOSWVOPfZgNIbB9U/Hyc925eZdFJWnbU4oLxJdZHxvroRNCzHRAoL17dl+keHSH
0h4fY4yMinMs/LjyZlsjFE/PsQtF9zGEJo5KWNntAGQjRdxGaGPuTjcMGrYjs+ombvK0OxlxNZun
TiHheBtaeSiPwOnxsE8LoAg0nKQtCs9qAmOOl7hmFz455I3Si2sHNsXI/KD0Jn2cqzeq0HWkYWYT
genAmiX9q6K/zjyHes/Z07gdireWGvPxFPtT72IIo6WJuhqYkUav+2Rukp2TgtV5ojYBYgfXtOs3
nenI8p00DRSOfaNn4sIZiIcbNc4lYYgDNiBeIHpylbnEOnmYLSGR8EQ5U4TSaUV2qDhcwymsnXzJ
UhtzLJNtvaRQNdos2sXpFIGvSLKOr3VVWvIVJrXha/iLrvlF+PyJR8JSCcIujAA/WS2susRjQpU7
F3cOIvzjyqQANUbrTRs6zOlWY+sehls6630IeEbnYSeFAoaYYzcou81c19iUhl1noneyCMF9PaYk
XGyaOquDbeYaxYzbaOnGnwNDc2mDO+b4dmy5yzBwqHDoT7pIjl6AWCHYg8rl0ZuYeRFU+Voz9XM5
J1pJ/9xx+oMihdryYsccuB1bw6jyp0CVpChsigH49IBquS5h7Dkdr4vCxaMzQqQevtPauPFPRNM0
zSXUUKK+71KagNeklXrqEWZUUXAkca3J7cRTb6InpncmUVZTpx2ANksHhL/r7eHgNCOhIq6cXHyv
G936vTEtfHi4TdrwWIZz0XIlVa04ZQRzg8JCyBy3ep9U44OWg9vv3En0yEtaX0e0puHwA2tsbuOr
HGwVwJHWczK/bAtjHPxq+o9MH3UkWQU50UY2mDdYilftzhqLJfYmaWsu4jbF+Qd2SEuFV+f+uHTA
RYyYulyeLqrg26aGUOIMFlDPp772VfkBxuQMMcSkJbctXRW7t5PTB9k2GltyzE2t0pK3kKGgbaER
SOMrcngj3dn90Mir9Ccn98KwHBBqJ1qfHVTfB/mt3gorKohIgfHJxCqfcBk0EF7ap9zWWpiwkU1D
i0ZcWb8vG0dv4e/DvXUIQhXF3NzgYRNER2bik3jSB+JTocMnw6BtwgYbn0OB5bZxnwKj5Q9Zb5cA
cVkIo0kfdWYWbaXxZJv9RJO3ZtmWoafEHOXAiyrNznqWdyHmojJNsbPvmyyDVo/70KaNsH/bR6UK
y0uxPqE5sxmWuu3/Ze68lty20jz+KvsCcCED55YEmDvnvkF1S9ZBzvnp9we2a0ZqaaSdu62yaRCW
SBA44Qv/oAsD7K6lu6sqToMnDQY5EUyY2fFVjoTSmtQeQSSMb+V6Hmt1WhmSxawKB1u9is1IQCDt
M/wzwjlVv2SuYiie4hBTrrvSLZpN6rTYydRzlmkIHzWs9ypdHbEt0hiNOUJb01nnJvurF+fllINi
oUzOwmvEk9+4qdPRGLb1+zwMJIwyWK/JNmvBZW2SjAoY4hiqOR0nfGiiDap249cAfc1+zc7mPslG
aZ9g+ZOTNlXhPOWUCuxvBV2BeDWrVahTWVPZ4xQLWRNPBI6eIfUF/dYrsSBPnjUJeblcGyZilq+R
nBA1ywYmrI8EPQIkeW1P6tssso55OQSpTB9xrokh4+jxaOFxU0cxGQiCtqZeT9oBLRnWYkL6xFqN
fR899yn0ZB6f6uDIbhWz5SmlEb1ratvqBcp7ArFdkp+uuiROj+iTKopsXlsptO4KqTwD3hm7Y78C
khaEiF2mClJhi6v8i0ytxvAFtcRxN+dGYiFGrYyUmqpqnNagXyVTVkRutC0KI9IOMU6xLs/U1ruT
hTsedTS3DNJ2PzaKFfcrpceUCJGTykL1qY2iHOh7vAjp3NconquIQ4VNfGvkWpdu1amou3dDAIJG
Pb2haovOEIA3Z9WrUo4a66g5xm+SZ6F86RnaXYfTLgoWXwNntiw0shD8zS8DqFbFhsOmPEj27u6U
1ZkGqDTBcQeJlKoMHopEyScKHZ2F7kCS2ww1qHh6OV0lyIq5K6JvNV/HUKKvaSAJ7bHtg6i+E7at
RGsNzfvZ03FyEpcja2LktyFmJvQA8tsSWQLN2WhypItl9AGVP7uC9HARmm2bMVNaHfBJbQI6u3Rh
OHb3KUD44ZKYcEBHVSalhXCE1spjG5Rx9VhoIRkqRX+DcgVz0KC4Y/dPlGGxGpAq/RJ/yM2iurRa
BWAARiap6ZNbi2ztzO2yBIclCrEaHSh+bqFGwjOcsUNSxags0CSthtR6OieVuk1dGjT7ybA6cjal
zABHOqUs6KoHxoQ3caKrfjN1oPYze+pJhZAdHV6m3Ki/6SNU2mNkx4rzVlvmFH6lPRV2WO+GEdyz
FoEcVN9CF8X/NQTuQbvnZ2nqLfBwfXi30kpr1mHexok/JhaGEaMxGjFR2JTY5WVbJ8FwOYcCJJNj
Gf2AYBpUUgPiRDxQ/lqqTvECnknjSXnvCzdu3mODts4loZgxjUdtgCX2JcAib4AbAGdywYZVA70+
F0j1dYcGbL1VFQs+BsRy5Ro2VzKbx8C2xzCDKxTarnoAK+GO8jnO+MgH0SbdMB6bacqq/ktkFTIH
y5yG3fCBkfivMq//U1r16/Ts/2FOpS9d33/RPH/Kqh7u/ucRJ7Uo/x9EtN7Q4Ps+Hzv/3Y/sSrHN
vygxQwJVTdcwhLsQHz/SK8W2/lJdAPvCAVgGmUynn/BPfqWRX7GTA2Sm6WfpdG3+lV9pzl+2Y+qk
XvRxQCna/11+9WNbyHItF0qUAbKFyjVXs9T7vsuyFIpXg6QS5Ymk3+gRHAU38L+7Mf+kdN/zXz+V
DH/6ik/VCVhfGPUOfMUYmhduEW5s6UWl4oM/WEXh8IdG1/Jp/04XrX++zRZkqxbxnP4pbWwVKmAt
YYRXE+/m+VVhQk4rJi8JPVnE90rR7X//87RffaNmC820ifporn3iNuJEUVfqPOGghpu3hfJjekQi
fpVoyKYGaCHmyToCUVNMEmHJ5BBl02U7mbtJUlnjZk99vkbUDb8r++73V/bLC3NIzqGGQIz7jGTV
YlNLi3kMvCJUbksj3YUsSYmGKODyrGv3Qabj5e+/8sxl/nz7te++81MLDA+7yVaRnuV+9z7r9LpO
3xwJLX8i5Ji3ZRutx7xb5128Vth5rFH8gW39qV9+fv7fX8AnYCvlXduCWBl4ZRqvYxWygpns/vAj
qa/8NMZsAbsE1X068p/HWOxMrN6y5YkHxfWs5q+5a+KAFh6S+FL0097OzIve7o5NG68FlB+pER7n
H8WuH2pd308r7VO38fxLHdXSFoYWHe3PU7c2rU5Pkpp0sX9FZcVLxsmbWyQ2mnSX5IJ9Ptwrkgpw
RPQjGAAA7KbHKnMfwqa9+v0tMT5BZj4uxkRGSUBBIbz9BJkRAQxIo88CzxiOeWCusfjaCbJXxAtW
it37NYZQJZ0qTXUf8nL2ClQM1A6OzWRC9wEHWVGfpFLuQjZzw3SBAoLv6daolqxj5ixWC6eubEFY
5qupnzemsu5Lqglx5Pfd5P3+12i/GkRMZdJ4mFXM7E+LSFWXuW2G8BVac0aawl6jF0GzUfommTFb
6RbuNlbM+WoOOh/ViQud2TWJl7D5E/B0WTw+zycX9KFtkaVAQvjUb6EDygQe8sBzKgR/CW+GaSvq
7Loset+IM8/Qo034h/H9GQt8fpiu6uqUzkGeGJ9ZmIZ0qa+1YJUT9T62M6ThmMsDZLzcBskxIDBo
+En4rEE9VWPrEPfmgYBuoybKaVnR4iL0xaScEGjGZyDzoo5qAJN/RnlaiWbwu/KGdNAPcD2cL+su
wq7Bhso+EVmPWzeWG+pvO1HC5pOzZ8+TNzCsCc0RK009a+58rmuywj9MKDAgv7rZFC4xgQdUpH6e
13PouonSOsKzkUPXzMwrxWFOM/oHr4tjTJq1+36+tpvASxfPKCx42zbw5aT44CkgSnb7vug3k5ad
2uSta6QviOFiw1wpRfQy4iWZgk4urXY9jCgzx+tRMdfl1G9M8MpzBSVZ61Erx1KnzrBGW1RkUEEA
TjHP8e1UJ7seph41FN9JoMojW1V3FWZZSMrqvY/Cqge3eZsDjFie13LDVdKzBu2aqcUZmNLCQG4a
Uolv0HpxGnxvK2tXY9NgFpvCVXahGC6NULm0V3q/KqorXGsvVXfc2S8S4ER5pFRIXw8X0RYrh1Dx
zRidM6BYlmDxifULepL4lsTrBKE04fR+wGwoIn6GgVSkK/3l0uwxXncU/gfBfCbh7vITm/iBmgsI
Wg/Btpdqao/GYhmoN/vBUKBhjNsqopwTgsgcFxgq2Gnqf8N0rRr6brnz7QTHxEi9SQ74jUWHsZZ+
ak2kPv2mQm1V4aNYlFYCdlNPVVbTL1xI2b0dbl1qJK1wvaJJt0MmaawXb2xgPhK17MgOuUw9XkJt
gDvlPmZadOsk7ZXTyNvgUmKHVYEKhgyyyubw0JT9Zo7DmzpPr2WCLUMTroUp8TwHYyTbK0zZ9zbr
FTo/u8q5dvMUg615W8iI7l7PmDZ2gSI8oT/grL2jBYVOGTukxXUvhTripwksYOxbW2C+yFjCvg/8
Zb0sbIiM6L+zCS1PHGUXSvWekftm9Urvjsyt3pWwziMQE8sQwTTtMEpzZ9DTV+puo6Wsx/O4g49i
z54VMYPVexVQ8bIQrwCAEst0R2UYjhBAN3WunJavK3pYYnODlUd4cMLAV+vUM/F3SN27ROKF4OTX
y5eBtd3Oae+nNgo13IlecqfYDAAGUHgx11WX7yHQM4xPtkU6rsx7qGDUq/at7NZKocLajpBlGbcY
CZ9i6HvlSJvTGbfLmqxEMNID64jHioueps4vorq5W8ARJtL3aTOs6jzbqYrczoPldd+yZsCiIrkJ
Yx9Jbj/QCMQyBdpjv0nwclXg+pg7q+d580jGptsbAl4njHfLsh+aNPTHls5BTzMwG9KNC7AwJJSN
M7T/4Dssl1R2FlZkg59piwu8vVbZDXMGJ7XXtdIyQPt515ApYxpfwdWT8/lvGUW/1prJU3kWMw8R
WsAqmibPKcF/ILFlDUjaGPx+ehxy9APUFRaq83JHXcZYYU6eMaUehWDMoIm1JCCglO2S2nzGvyXI
X9OetnnRowaNXLROPq7Ga4QQN4UKOpJywfJv17Ad83khPyyyJy9m604tpF2hoQ84ZWtVslOxaJex
shl7AlqEafvQcVeNkL5GbyZUt6PqHGr5jWzokCClOTR81YjoKYO5xa0QqOF6yDByVfUN4vAVV5Ii
juDo8s4OQ99MCQxMxr9+72oIRKPhbmmDv9jgLDFEIpO1VkcvDTEDdhJUhUGhBMeARaHPsh02WCsk
QLY6n6wo1rq2Xn4fGvxqixC27lpggw2Q2Z/ypbmGyOJSUfQMF2cbl6ZOPm47OPC//xrjE5f3vAWj
pIZiEImMi6oFW9V3eVkcmGlZuUJ4oBUPGZ4mIb+wxhVHpsX1srYV1JtVSPTRhFMnuAaUCP0iAKnH
qKB07RJ6Bky/uZm32LX6NO13qhU8IR2EVw3acNYqKOurgIXFbZ8chGkC1VrHhJC//yHarwIY4dqC
SNklJTuj+r/7Ia0RAwkIKH7KKH4JhitMHcBFWhSnxD1xxEVipt5gmbtYBxPBfxVaBzJ/0ZCLng0d
fU8mfmxCdmmP5G/rP1zdrwI9+Ez6OYimX/kpbNXBEqUG1CwPKaLblJ53U7RrM5/fx3beIs3tzSCU
IYasHbdZ50P1hnHWunLMXY6i5e+v5Zcj67tLWZKO727U2GcKGtNcimWMl04l41VYlG9x49z//nv0
X2QvjqqZhrBsR2OEfRrCfVpFit4aAphI+lLiPWk7il/U5i7Qcm9wE+41CVof+I6DegsrWjZ360RH
Zq++MoWyWbYNEdR7Bff5WgARKa4KJO+yjiUi7P6Qzv8qyyEW03TbsZkKuvbptthyqlOn1oTXIeOg
TKA/67M8r5898OQAuYSrAmPZZfjj8uo5HWNlTm6WRTEj3vj9vVtuzado3FENzXLYdVWYYJ9uHRKN
RojjmfAy7XVsQr9Qu+OSxdD9xWf0T5WFX+TvDpAOAFcaHXCwHT+OCKU0nSJJ6S7q8T7r8A+MdQ/t
Jq/Up61REta0f5AQMNRlvP/0A1lWXGdp7VvOp7ud2vWYUQUVXmkSkbApdkxVt8Ysiw6o0NcIiV4M
EK2dSvGXP7IUNaJZbmCyQ1O1DsGQ7JYh0yQ4wh5MpCQmlDEmk+Ex6ztrSolr0tMgQgThxcoI232S
ExzS9ZmjcVPi9dJlvV8NvT9UBfa465G/no3o3LCW1ehXuHZ26m2xnd/hJ6MnqNwhB+jHVXOFD866
R9cnSoyLRciirXuYT8CimujQIOKLqtUNgB30cq2djrSYGoBCdXC7o8PotuEt64+aVqca21vRIbjj
uwyvdiSep0kB8hkrCfPgFtbKcDt/4EuX+sWyoS9zYonAO87BSzsuKxzi9/s+lxeKgaRuuda69srE
cKUnB5hm86Cp89Ylk1tmXifYhpGgV4ipFPADtkjWIjUBUYE08GVTwKhgqcecDxKqpxTkxS0l9TD5
BmJtZ1DGMbvxVnmnsniFhuK25wbiibBNYtjLJUlD1Ow1rfeX+Bn8xDpQN23f+3mf7gKC+FBVbt1E
bi1NbtsB7P5AB87RD6beHu1gZ5UxncrJm2rzAAosqoLb1Az9BXKqHBsBaUDldiOg1rRsIb17MmK5
BwY+4tyUztCNEJDQOrkNCC5SSkIlFTH01L2ouZ+ceEc5bT2xiy2RYoAJ4RJDh/2bkiA20mO1M/gV
6ZKDF0nTitPkmDDgAXXRe1ueRN9WVzgf3YppxPdzU5ZkC3xANHebPDsudSZD3FkdJYIRo8vm1bDS
nUXimTlyK9DoVxKk23kcYf8eD+Umc+/rnp0VXWFTkFVgmBMR9+g4U6dOc8jsL3b+yj8xgRbmctsu
L1ctekN1i19zCkQC+TjFQaK024Cro8W0jViv4BZ+oftKAG9cNMroCek8BGTHgSCRyKfL5TIFe6+Z
EATFDCOenwRNL2YC0DpGU368tLKrxr43ugJIPile82pr0IGG7Hqpo7oBgS8Nba00DgNUIKQDDsZk
rZbaRRglN/MUrZEdPS7CkYWV3OSUYZZqr9UeSCxxpcRDVYUcWPMY+CiYEAimKEG0MqfkhbjfHDfY
/3pLsXAZt/Y4bSVrcD/0qMwgPkUAkolmPznJaSLaQNoWcWoQuiYIMnaQNmD6uCYYALRaXGIMsKw1
rpp2tnB6naNKc9gpuM246xkRD4j0SMPvbBzuJ1Tc1Pb692v4ecf4YY2zgeZTijdouaKKc1Y++m6j
FWizdNwfMi2p3C1ZCyqqnm5iA0sisAy1Jd6IEnnnOFyxOW1xDMWgWtz+/joWpsnny6Dmb1N0R18C
/bIfV/dCrVRw7OBjm5TRTa4TSHMVMEKnrF3//qsQpfv5yxwk6wy0tRALYnX/8cs0rGPzXJGuZ1ox
kD4xrcKprVeYktxCTEsplXd69bZU1JBpvVFgxQAp2oYGRjzK14HEs7Paq6oKsfFx75OelcvQD6q4
HzsWmHCAHkNpZxzebZNijkBTx4ZJqbnDEfjNOubrsu7BKOJXwP0F9UAFofzoMEwNjCa4W1O7a12Y
VEsmBjjEL0smV2TttImEEByCqw/bwe7WS7V4tlGdQhRg6+A4MQxmsELcbBcEHdJNxqFwjIsioSRB
KaJxoltylNuG6ZnVw6Ww562eU2kvBmzk2mGlN+qrWCxRkzslVHZFKnMvCu1VkyGy0UFyit2Ztqg9
X9Ish1XKAh1lGAfbpzFJLlVL3OkzxZectX3OTmZtXyRDet9Ym9yIbpSkuG5rGN4u0bfVal9sw1qX
MfNFSdCrPrQNQx5aO740t6OeYdw8eWP5qiYQ2gbFZ+OBVarAQfWW6kZKZhpp7l3bF696FrJihwc7
RjiJBX1SU8hG7btSh39PwC1X9Bx34XTXQr9wbWpSLCAKJboGayLcEN8yQrlyyHZKH9xhgLLWjKpb
yUpBKk8+wUPyI0EhIdnFYROuhir4GsAoYXU6DI9DSfYcxQckTK5bK8hWFjv8Uk7Q8+J6oPZlcB1L
4a6R8hYP4g17kJEQJrTuibbvXcJlULO+0TDtWHY0QN+HpK6gTYwrl2pRqgh/mYWNofgGOpvAdii/
6geYLb5hE5lGujfKl85iYynDQwkaLKnl7bKDOKXzoA05cI9uraGjEYpx3WIVbZYgz5avwo0H1N8e
+NUhpeTotNRWKhwu2UtEmHkJoIjAxXirSZNVR4K+BAGTcrPUQIBNPgYDSXnCz2/SkzN8BROwT+Io
XsXslwrG9YP7rjB507x/76TyCHUQSWSQgveFkp7yIllL91swoOojBsBPSIiWjC0zoHbiDN4UPbQG
mkEpytfu5C0pcm3dp64JifFEk/0qqrtLI01vzrUjkR3CxlvKSjHb05LwWdislmr7blK4CIfuAfiL
1+fRsx0R94QNGk4ie8P8CzBZuS2n9KZtnUckotfKGO0a3b0FxfgyALPGW/Bl0nWD2+jc2y6ayhAV
cnvY9O7lUl9aagMDgzho3K+jQ81gKR+xneujXCtwhPGH81FVWnfQyztoGm7J8lpQHy3ZF21nWyBg
J7pXOxL+kl1NxVWttO9RGd+YCZ5FGY5zhNLLn6JjeFiyeuqep6bRcR2w6wv5ZQlToqp+czGRrTvl
0TVHQhftgPyz4caUBRpKAvpWmZBlWOrjMs/fEDXaxBlgksXhaDDDw5K8xfPwhwTuF2usqzokVILE
QP2pD9hSwM6mRkX7Ee0weErrJTxaaqIN3q5LOen3i7r2U4nA1mk5khEiqarRi/rUd1QjOxyNNgd8
GDN/9cRfAs6QB6TaS2ClbJZ5axe7SfkT4HxB937au4BLCdfVyOxpk9if+iMT9F7bNgfHK3E1mSfI
NhR6qD7slipOMqtbqqTrSEteDfUNTOSJrPIUhdkuajruisTDJvy4G/8VAOE/QrZ/wIL/GoHwwx/5
jx/0/xCnoGnc/P+MU9jnX4v87yZ6+x6fcP47H/gEelt/kVUTCsENcD4wCB/wBGH9pavgDMg7TcSr
zUXW+h90gvUXSBKDLBEEAoUEy6KW8Q/6W9HUv4hWTVRyNBToaCDZ/w38W1swEN8NtaVopOug0sm5
wSU6mvtplOd9q5Vd246bQlYBDaIW/JUbu4DBwMl9HGWhhP+nYHOhJ/m1iTIvom7z7fldBqJ1l9Zz
DhGS1Dmu0GZVzGS6Di1eFDHax9hQL4UFwmw1a29VrFue1KfpNoGKBjhcq581YQHUGZWvaqLD/cf+
fYWVEBtRU33tRPfN0FrrSQuS9yZXb8hnMZGgAr5Runo89ir2G4GDw0GTGeMNwCmVnllpP1syfAQ5
mPiTXQS1rwfqeExtLfNqo9GOE9yhO3j3t8k8TK+JiXOCVDTtOA+2eqeG7a01AfoMWrcPSHtSgH9D
4UUtrTNL7esbF3mKm/O5stC/CQNPSEEwHS4W6GduPKQ0VGgNCUE0T6i6KrFhbPMEZPL5CKOH6OPo
3+c+jqRlQNQHAjpa3UTJHGumPP4Cg1s8W/NY7M6nGx1vctQw7YNsRmw1zHSRJVG3cjlCs++fo/O5
KU20lYg6sN/WtYj75K6BNnlfB7BmJBYnx/PbJlPrTdSaha8JcN6thEq6gLkHrZCv5yNlsJWX746S
8dFpXyJ9aK6gJDdXRpA2V0BLh7UK3No/n0vd4g/oA5bfH8YrwTVwAJrGaF1TtP25dVwLTNSg6uCE
ACGUR11QkVfbEl+lCsauiuP9uhZWiM1Kbl4ics04GVMAXWI0L9OBuFLXLkKjHK5lmj5ZqWI8GVo8
7hq7YHeWaYOHgNpQDpmJKmNV3OWLiHM6NcE77Uu6FNL8Vqi3ohysY4VGmjsbw8WZ+HN+AZqBjEPV
PkqiiZUDIP9LVl6HSWB/HQxkp9wJkeMxLYI9CHdx1aMyVMflVYnW19X5jBREDNlQwLgsnetKzpdD
OkzPEkvEVYTcFTVxSiVFEaPy2JvGSidu2obLA4iXFwV59xMSVMd4EulzAath1QT9P0eIzW00rZ2v
NXphm1m2zcFIovQqtcJ5TbM4iCOJm8FoXpl6voeb4cXd/JCJtr1pRVbduLJ4nOxROyCnqK2KGhjl
qnEEuD5bS7fMRnSzoZFeFHUz+UmgJfNjk9XlVU+B+pRH8elsP5e407xCjCE6TdI+LfpDdzUitKjO
WhRoEH22x4uK5vkCrsOvsAdSsbzLwnQfOEPjJdSAHueiQXPGCd9HxS7WcYmNY9R3ycacMdhJ+uRk
62mCzzm0k9X5PUC/e4G6Qr1STK26BCaebSBuVVeTuJ+qioB8ogR39gAMRfPemVp4Y6tKdC1bJVrp
M1Y5Mopoe/ZauLGqtj+VCCkccXGU2z415W1hxSVijFQ+wrSqdxHABdySeOyK9k3BDOneUYf7oEM4
NOiKfGeHavMUJDkSKKQMZqMMHvYB89FB8eTWMse/TSWAscwmQOiRalfGLL9Ec3ahtvjEjDIfTqlW
jftAlzt1HgakjlLZrdLS5PX8Z7qG1qDRvFQRSpa4PD84tTkcooRBHJi9uzLTnhTyu63v+iO5/gEy
c2bC/TvpXnYT6re6voDugDeAqvgxD1ZrJOYclzaxiEzGsVZvRrRrX2ZSJr+GDbjq0Nw+Ipj5kKjN
dMzGrLlRC2oEdjYWHgFncxzAeB/b5agksFyzzmFavbx1c3MSayumiYcaHMXIJnvPkqh+Lu8hAzFH
xrLaIuiH1puVKOijAshh/dJehhrFhLRG4j6QwU00Dcggiya6DTq9pLMnbsFr6XugJgaA0Oyfo/O5
cTkXL+eAHWcrI2FO2FWFPo5bWV7NcHmimvA0WEnwqjjVad+NQfIFmgXCRrUcLkakqy+CVI+9braz
L7ef/rfat5nfIZmxqkvI6HngNvtYRPKSdbSiJjoP9ymQ1ZWWV/V7VRjInEfXionFZudYVNaE+WYj
F7yCviFuM5WaU5OO1q4rOh8ZqeZWSaLOyzMknc5vzy8lfuFNjLzm+fknoNxP1tzqDxGpAcQaL5Y9
vPks7g9TCEjYdBCIGaBaJWzqftGY5X0QvxqiDI9KFOrXRvxFj6Ph78jU/u7yJHsacR/BfYJ8ASNV
i0oWs3qgEoABk8pMXbbbWUPV1xZ9eZO3OlSJxviadqZzhdnZt35Z7WpKNhuGF+Jdg4tMWd/vJx2b
pnww+r1iNhzpeILpVgtntWitO1soz2draPwRe3gEkbgebbPf2cuEn0dxIQWd9Gh5MaC2ABVYUn/O
n9+dzxflPp9Z0J2+JFKRCTuj1oz3cglj2GPaK0UJVySQ8c7pB4teCNepIpy7ipgTPqnpvAvS6qYN
KuNJN8tsb7i5SnGOty4yakFf5du6g4HQV+UQ+moX9buO2vTqfGmxoBTbKh0dgNZBws8K8WA8FJaG
yP9UZ1/yUnrlBCynBgm2ijo39IchsKH+zjV1a17SUsCiGwf7D7Ut88e0iymtATjT3QVaSzeLrfXH
Kd3OLqS+HnWRIdMQnwzc5JBl7ItTMxzN0P6Gw9J2CDL7a5DDPJhz9QG9qmxTDsN0aBCcXqSCNE3s
xh5tx3OEhFfYt3kesmCV2PlNbdrhXVAG2Y0rkIg2uvDOQGxJ72L7Et8Rttg4REPNauobog39mkLO
eK2jGHftCNFct+oRtSeUbvA+IisEQUUKOUNLgctxQnscY3aL+K/tkK+UaphfO1+heilXH8epMD6Q
2v8RNqj/2JDlflH/Mw1AoZD3LS7hUynQ6RpRybLWt6rNhm/q5VOCvug7XkofB8sZdcAQeYBKcfmv
/19HzdNY2xg/OJLeZNvhMXOmoX+QzctghDZuNAJ4+/B3O1TZl15LH/RYbR6mcHysB83ub7VpvD8b
gCY2hDLTwsPp9yu8+LGhy69zEOoDyEzSYkBNtT41sJDpD2sd0MAWmlBy2UEZuxO1xG1RxRqz1BEk
BRQavcocVNY5tq5F+aXr70u0fW6GRakZeomxTuDtbYw2IYA0Ec3A7+UQmBg0whWRXhPoFhthgW1x
U0c3cOvbfQDpHEU+0xuHuXhK8DCA7ziV+zDvyifi5VfkX9QrUBzkDWUHTwm/rVux2CkjHtHuz2/P
L1Nb4WKW9ddOhlw2VEdUX4JZognDy8S0v9gW1FXdNoku0za17mYNHaIKcjXq7116OyhNtnUcbK8k
4jsPdds8BuOYQ3Z1sqsqmksEgBC6OFsP6mmdrzoTfylbz4rLXo6IRBrqdZ0XGs40vDufh8RZrCGn
dXQehH1tA+Wqxtq6I3437waEzCNEX3bEckKjcpfR/NNmHMjsN3XEJUxbxEJKw3gTM4M9lNaz+j7l
ofkm6qHziVzGQ1g5IyGr8oft/uelYUFluwim2CwRQKA/DfXWKZvEDAxrW9DRWilN113IhuaNARbn
i/SNZeUq8zz2zDGZL5rG7C4CtcHzkLwQb229VYyL8+YTtsVX2CLTzi6xrKOs57A45G5/yqsJgJI0
ytvzEWC06hZ1ItU7H+Ga+vaR3jk1qKBIR8QNpSgb073471DPRk9l+bkx0ulAlmsiwDVk+zpP4ufM
LvGD7Zdmm6NcF7qBXnAZPTeIZ9FEMQ2/U/XoORqW4n2CGO7vZ9G5dPRDmOSQubMvmOg/uyQrn8Kk
GP01ywFmswUfpGz1OjcerD4nKFOBIWWaPR2Bp7BNIXHnwfPF8nB5q8wVaTZbA/VeAyupBi1A8tAK
hYn9x9QzR8vZ1B3bHJZH26waWVmBUnVuFWwmcoiH0kZjbNm62sT4trA4V2YJaEQU6ECM0dQ8phEF
fCQ1pq+I3OD2uCDRbCkP+v68GJ11l88v8WA/55hqI4bfdaBiwM8Orj1dim6YLp0+KHWQ+sjxZXl9
mIoJ0x4UasU4QkUWOl3dfEaHRFOdmN6HsVgT5XV/zOYvUT6Ib1oyXE+6kb0VugSDlFrRY1GWEbl0
OdzAqc82Bv7LF0YtxY5SWPQHdJC7rGI/Ph9VA2gN9JwGlo0036c9D4fUWNMSpvE5SspDg0CD8f2g
leoxhjJ3XVpW9yCK8o6ZmlEpjcRSD2DTz+Btpmrnt9YwXIQQJy/ORzWSi6uaCYsu2fOkmjheNow6
Vz4rUqm2+LfRHZwLe+3IZN6obfqsznOxz2arwOsjS08QpC76IKCb1VOwsCfD34fOqG8NqzUeyC1t
IpfmbsTc6kWNw2PHmko2CJEr7rtxazZFdStRSoLHCAeqAdWRxylCHGXeey6eAh+f28/2VWmK5H4w
23k15wGWvXTybgo9XLdWE93biRXdV071pWMbWJNLIl9uTYGxIRbrtkoJMPEc8pQmfRaUzPVTX6CY
hFBUtXdEk29iPYo9u9bYzFNN9wO7ZunTnPbgVER051qEMrr1bdwTxyWo9YYSh+LfT79POORlE1uA
52fWkAYB5zPmRes1SHajTLaR1lSnLJ/Gk2M748dRjrHAYUJB+d+nSh2HmzqG9JtIiQxhWOK9sjyH
2ZTfUhgMV3bwFaOA/NrqDLkb4Pmszm9F3PX72oScvNhLBbDoL3oUrKd/rKbOZ2fsc7a6ROFjaJ3m
ijhK2MmVuZRTzim9Zd8oUWntG1m2aIFB9sT3hcOsLLQFm6d5wFBO6Twab1inL4a14ivcXswb0nS6
D53I2LgsdYdK5Ki2Ygey7jD2ho1qQoKLxdc5nL46OuRKOCOzl4KVO0LSHbdoBNxmmYJP+vJSY22A
FktpDii7FBRIknTawYvR6Paxs589OtxajB/naCqHpdq85SUdn2Jww+coSBpEacriDs516dMwpelS
tCaLVFRjCOOYhxntzz+EK85P1U0HjL1jIWxkYsvyExaL0piiB9QDtgWKO15V1c1VEWvFIi/zFs+S
W7y8nM/Hja+Mj64rbrFTNp66Ucr96PamB8HfeCoYRqsKO+jzc4/6DB8SQ3kSgHJ2Uh0RJlwM2Zfz
c4lFGPp8gHZr7RKLH+3SgTJ5mf0vX+e1HKmSreEnIgKTuNuivJdX9w3RFu89T38+snp2z0ycmItd
AZRaWypB5lr/+k1VuCs1CeqtfENek++igiVsanqu+1kl06R8ZbjHIFnkrKhmWl5tfVyagOJoIvJ6
xhXxZ45n2Hc8xvNVOg7aUxeTkJ5P+SbzwWbSKSexLv/zMsz53i9t/TWZendHZoizlQWiqZ0GTNLX
Qz06O3VpFoVtKp6TK/5WnsbCnA7qYopBiXXozCj6jsFH51UKNUfV6OW1ThoIJR1E7//9eEqPyP9c
fYWJOkRTl7wxFuD/2h11zA+wx8rTnTFfUzr1r3Pvhog8mTHHElVKVTwVXHdGlFsQrycICL8IJQ1P
VTsY26wYq5fGHdXVbKFhNiptXNe2BYyXqfldVRjgCje46IUbMY4nXmXn5yyX4IRBc40WiDtX8mpb
4v/sNZoVnVtcMVZi8ZyVsdMtfgXrmgLmKAOlpzY+Re6X//0Z6GQL/cceRBcBPRVXGFxe+GVxPfyv
Pajpi64f88g/FEVTJhusJoirwj7lqe2z9lhEUbgVDQqgMU9x68uy5G5Y9k+JhKhNlDL/DfSdPM1S
9cqCnlzdAhtvd9Kzu+x+BjsuN8HcEUmijt8zUQ5H+TCXRGHsMD/LPQBEh07M79c0LOHZAuZ/VLJa
9DRafYYHIB3cjNPTqI3mi+iI2Ksb2BbhvMJopD88fK/6sH6ymocJFk5LBkBKpB8bY6CWhaN2xPKb
jtov9HXimOAgo4hgXqMkV1vMkV3UzavFnHCPWKkPPeAAazURhAMTjjtY8UHLc7sID1qaFN5ghOZL
qZKiN0Ce6lNCYqRPY1xoERPLMXtN2Cw3OBbiHzq42atOzX0KU/TsthPqmH1kwkuEiVFf1Ihv8Eo+
ibvR94MzTp9aYe/KNp+ee2B6zZjng64N5b7GXGV55uK1Cu77GQ4zw9/AevaVRcTj1Gf5gi1K8zhi
TWo2YnD4sxZDzDo8xvDryTuE9ycsoooVH61Ay/Nn18UVUXa0WpT4gCllDi3Q/+3nGndppUXgaVl2
mFIlu+MWRaKjhvcX3Vtx6e2hgiqVXmalLS6+MtW4PlZIrPQKR4JcVsl1VPVnXf/sdLxQ8ErFBLTq
gFDAnhMMrKvMvQmCFI9dmTzJs78vltGDzWlGVdycuThh4oMbvaHlDZIu8WoqM4/u4FyICoueZ3M2
nnVNOUq4vdFpF2C7DC0yF50uci+BbwmB51Wc3RyDbU7Et0dJ28fjMv40nnF+TinlZ+1FxO1Oh8L3
4QIZb0EJ7bXu9IHxAPkTW1TrpuShVyKb2zDPiRnXgHFWgSYagJcFO6QBU28Kd8cqMu3+pcVNa9cM
eH5oOPwoldjibBq+EJDOx4wUicg+zL9Ffv9XgECHOn31uLEc3Aqh3JXtVc+rr22m62+5mB9n1ZJf
LN9LxZtmnHPFfe0VhgFQTU96mzufATvXOrMJGWowzrxGmr81y3L6zN3a2dt+YK+gAFxlhzCRDLCN
x97YyFO/jrTHKQaBn1Th5rPiKBdkEvYbf5ZmT+RqutPaPPwcYKFE+LAtYwjf7H6RF5W8xUPXb5lY
KmhHheu5/WBc806J1sJJja+QnXhGWhWmJdRBvLKbJ0tslZzcJObww16a7cuX1iAwMCEuyIO8P907
ssg8baYOXsch4gF3wWHki0RkMofMKWteQTW329D/CAhKPYWQkkArpvxitUq6kotTVRzTcexvqdbk
97R3/DXFRu1hQV1tsjLqTllfWAvB723q4nuQT/V3DRA9L0b/V5M3r5WWOh9+2t+nQhnwA6qhBPUW
SWx2qK2BFGiilsJFtabm/sBCCWlkIoHDu9l+KTC1r76jUbLTYNxRXFWXokWJEC9H7nKtcCi2hA9i
igBlWMCA6vL3ixVc+zD//Lev//sFplV8t6is4F51hAfbJbRUt7oRK2k/Na7zXsDY+VK3ybiZyYfa
9x2upW1hu0cY5zuJBuJtq+Pf6Sj3wDD7I2NJym4cTc76UIWrcZhKD4nHdPWH1L+QdEuCzLJ/p1G+
12fd2iUlvqlF23wGGID9muCZdDVhFnwN+TN+FsJMLvqdXHyisfw5FU2GnBof9bn9pavfO39Ofvph
rvLEh83LlCDEQhH8JKom/pI1H+kC8hp1q23rAKFhB1/S7EsIn0BUhPSq4S7DO+UqP/82VloS3tIR
Z2v9h133xuHvBlXF2tonDmAVj4p605MCp+GqafbxYpPoLoaJbUf/MhgCG8CkKq5xDYXHNSZkBhn7
fcUM9QzqTX5sZV7Yj1b12DW3sZo3QQLLbKwNVldIQfEozHuhFuVVt2Ji5uiq5ZzXhIeN9RFVwK52
oUCJD/kNhNAHEzZdox8y3fpI4YY8/qAO9hYeNcoqT5We4MyOwkEnaH2VR721E5FVHsMgZpLcRdOn
nzohuZNCPydQ1N8xflmlnRG/5MtEQjX8daQx75ZHZIyqT1MJnyjt9GOdzGXFyIBMRrUvp9PjPMvy
eGPjGPT47r/Hwhw+/ZrEvEcTG7pd7fk5cLwsAPvePSet0C41ecRPKhbuRzy0fwbpkEORrqYX7p36
l0uuxQo+bn19bFfYumNoPkR0po7trslrnD6ToVo2D/H08MKEX7av83lcURaoLy3AJUbwLkluBFhe
FC1tSMEovjpVGj3hh4yOm5AMfNzG53Q2TtADhzdFlmNDhNxfb4kMrVzjw+ZveY6NDCUbPiof7bQk
Vtv1aUR0N6xyXbiHcqi/16oIzyJo8rMP4WKTzcJ9DVIUdn6eEurVR80GkyE80Q2SJscFCKkcfLlK
ui9FZOXrkOJQrqeQ/XAsU2JaGGHsDU35nXC3vkxVrTG5o9Nt3fxtroEIq2pywVCSDCm4CxinRhhh
Y671yUga6kE+vAazMt0IIP8tL0+5pmzn0SaqYfkqbbYPRGDoxIzT6opZX4WjCbTbObvSjMjbcKFS
TYXewUgrw6dwJpaYcZFjJyxU2CLfujKqb8ZICmCsO92diMFxX5WJTwhfToqFdCdNDXudNY7YuDGm
3YZdJwORdiRFpqWK3Fq1wvWoxv6ptdryJZ77V1F244el+sdW12/SjLiuMiocGg5VruxCQTmxca2w
RmoWrO3J0t6yzh4vWpqRtBuilRVWa2305aEUU66vSrOHbz5omzlwf2dUmHfcg4q9ElrIE2GD35wU
YCCO8HRD2mofA2NmLdJEfKknvXgnGggfXNNTekO1dsZYM5Nv2v6OcScu+8Xg75Wus28WgdWeqIXv
RYWeUQNlTE8L9bPS6nZvqRVx0m2h7AMtTDwDd3PaQiT18jeUp7GL3F9dAFWI1PUC5jZaaG0JPzQ+
akEDHGSCOHkxzzdmzsehMHATnpwnfGeiS24Fgycx7ywRd6sijrM0Euw4Mdyujo/nR/VZB3y7G98i
POGDzC2/tGk4EQLoz1vDL9W7DcxwLrGafZ7UWFmNWAnuZUMmrzX7PvWLZ3mhSAprb0ejs1Jmy70o
ecOWu7QvrEf53VEsFyVDS/h0DjZaZb6KD7NfIwV2jFUrOSBYID1Hvfo4U3po9bImtSbGtks9j1AX
YYlZKetkQcLraIiP7TRuaUaRFWgtJlLYYB/twnK3JnYO56ng13PS1gZMtNJvrMKrCCTSQ3yi3Mp6
yqBt+u6rXqsOUschJ2eIW3t2qAeyLNsFQWRd5FGY4J4mj2LN6D00piR1FeGXtFSmK/9af2vT7EvQ
G8opGI19MHa+F2eB/4Ijk0/iwuy+yGvBaFb4OqWUfGpvDF4PaaTwArRORGkV9RMvmMeSAfEZR0wO
iZMv11bMgDfQt4YBTKLUKTN6UQIZ2Gr2hpvRremd+Ztljg0qBnvchP1YsdUvBWaU1eq66SJ9UwS+
8g6W7Y0DDuQ1u9Zzl6vkSnLZUqf+jJ+6jr4CF0G90dhdAZY8Vn/yNaopWUbdUBwHZ/hiIKSVOPp/
fQWssWoDYhwy8P4apfaqmiLte8to0gsjzb7Il9ZHXSTfsExzNVhu9lWkqboh5Us7YuA5PBkFSu+0
6M69bJJE4dSbyJ8bavbEv2A2eJJD43Yyg0tL2A1OYTx6kRmSwbbcZfJ+49coNsHQ7IcYZmRE3MJh
UMfyRo5IuvaBBz9T9DddFX8bRzG+aErU8X1K7bXsummjEVByaVgEj11aj4wS31PlKikffQt1ptIc
Nmz/UmXhEoidvII4sWo23hARWmvomX1CV1/xc5oRAE2qEAtoE1Ha42cMgS7l+y+1qKHM41Y1R5wT
jGTey0Y+VYb3zLane8+fegXBSd9EXdZumFkb97xp2k20HAXLNXkkr6HNGG7BmKwnFHmrdhlpSfQL
PUlykNdkYRNW+IHi/5vv8S5l48Zm7e7CtzrGSmNscflT3zq4C4nWxj+7Mr2j0RSrwGz1kwT1W4hU
cUI3FNUavosGsoJRLDxiY36nrs637WSrJH0O2s0coWSzOtk/8te202yMJP35IHGgFsPEnY+dCAgs
iFAQf4Sp67/ZGtuFmsxfE7UItkyTfAj+iKLbULXRNFlwSLBd7M/arR1FfYb3M5z95cWOCRggml4T
HkmoztZGZYDpnv9M3+s81Zm7eLAbbJw4UVSqlnrYkDYba+i0L26iPieAPc9E2FkXQaDFquwD7YuS
L1QOuyP5w8WW20+0fq3UhvJ+ka+1phV3IwXgAjr7aIZOHKd06rwSJ1NMDgTmESiXY5rO35oPsb0u
zN9EmOKEzZXlrcQJsBchKfEcR+yZIb4jZ6zVtXulMJ4tFiQNG9gnhG7GYMP58TvnGa/+U4LH3yfM
lPRQE06EtaASfc7djO+j7QRnVwzVsVXxv6xBQ1dzR16tqxEGF2aFcVL8ZjpjvKttVOU+lVF0xhHP
eKqD4W0e0b0wct+2S652Q815kUd/X+rOyQ9pz1Q0yg6P0g2KQfZu6vbNZljwqyEJmQzk+hujhwbu
0822/WSjFxmBZ35WXMIkstcqxiP3kmAnTdBDqMoIT3AoKb9LH/fNEUTB7kPlK7MlD2g0/tm75DP3
yZA/xyIUe5tCbzdndn9VSA1awUz5VIos3VdL7qZpWdZJD2cIVWQ/l1XRPssXo1Vs4M862fncgVcM
e7azTBWwUo2wYV6cMWbV9InRmpruGcmif2PapTHBHwFd0qT6EgJAc7NW+XUYqNiobBRStIUFA815
F5FZfWmWzkhdOiOea/MFxch+NsIdvnTNu+ab4hC3HRDUAs9XA2T2f65rcfprSK1X1coYQj3G6nq5
UtO4vJRF9SsfzXKXZb7Y4Tz7+Xco7ODQahZu9QG8tYaLlXzkWVYeNGoPpJOEf9vAKFtFkhDaFOoB
Go9fEOaGVWtrp0AR71HvGneMBv+8kGnVYVp4Y5AuHpeDwazgLeitZ3Vtd0BdE740fiI2aeYXG4gq
aeG18Zrp+/QMQkT2kukbjzeVNu/WQeAOnpgKQKtA7QmPGTv+wMvMubRj7eJb+zZ2sjtbUHIZM9QG
y5mdKjB9wvld5qjK8Z4yNuElsTfyihzzycuWmv3QkiLYKQI3xRVZqsmZDGHSJrX5PoZGsi2ULINp
iH6wNeNq05Fuf7aing8DO1b6Rf1UF71/wlUHN+V/XoyAhGeNWYn/EizYxJQjkLJF6j5TiBm7pAqz
Pzw1KiZ9YwJEeora+F9ri6npEPq/Ire6JoXT73zsE7e+hDbttPbo3uYtDhH5nXL9hqWAQk6IViB+
07JDn3XDbbAwQa2KyX8KVWa+S7a8fHEpbrbCNjpvTro/12oLZ6RHzTtPys8wrN6nuDRYTJ15j5dw
uJGnCALJFQynbT6GynkkIwX4upv3pdL5aLcNIlwGvAESN3O/j7nxOOj/dbC8FZr0IRjXfv3/vy6M
Sv+L1jITVuMrSJD1c67Np7Epuw9RdfWG0XZzVlJiDZsOoUhhZfknosnrEPJQiTFKbn2LQtJcnKMz
VfSfKYKa5akj4dvZZ9nWp2pch6IrPuIMp+e2sdpD25Xlx5BkX0rFNcHMVMg0tV3uBvGuZ4nxEQ2R
eRY9lqTyNKasWwWdSmkNIQmzuP5kaS/ZckJ/s7y4OMHkQTI+BdyczzipjOGAdJJB3UqyfORLp5fB
0cfPYlUt/ek0d84ph86Jh6RNucWA+qW3xwo/V8OC0LPvnWzliMa5y6F33vf6lgH2ncJrWvd0fCcf
/e+1nSHENd0gnomJ2llWPdCB5/57FYykdy9kxBHe0hH+C/dh0htf3B6L11KDZ9pD/XO6HDudrioO
beKA2C1iMlmctYa2DaN+IJmlUNYiDF6jpY2rbee3kbTO1iHCZK2pfnqap6Zft31HWoZZqDAzw8Bz
k5lRk+pmz6CFBZXdDXTChZn4H0dhG+BAsVyL5RGQ57rU5mbPw3aS95/oG+UQ6TOlyXJ3Yj67bycU
tZVbfuN/gS8NaE9jiVtkJTZ7G5GAXWp4eWgG+zgZ+CvXXbGM6whOarXiw2DKAsMneM07hGykpZsm
UNo8pujQ1RYCsQMbRvPXQTlc4om+kkCH+U/KAVRbwlVCRM0WcoFwYd4lItipLe7BseThFe20znI3
3sxJXRwK16lXUxPwB/l7Hpuos4UiiHyfX9o+qu7ybxRqarl7tLYNMVaO3x8Dyxx+LQcNhrXyYAhs
/1zpyKOJ8sbAJsvZs5Yj+TLPLnBAGZzl9YRJBbOE5iK3MfxuLExZDGeNoqtFvxmRKb64X/cY2a8g
HnS/fDS1rEjNjwzKtBeppf3UE9W4EyYbg1HW/m3ABhi/dDXYDUybsWgSv2dVNb42o/17KLM/B1Fu
cCfWdyb/2TosmOtI8NfKfw1m67+TqDmf2wBPGnnZxYB1Vef2z9FJg7WYOnFtMx/cWx464y1w1S35
r5ShqU+Wr6EmZ7jorNihIvp1zHh+k+MQTWhU768kbyj959Sf0v5p6vAZWmYO5uTMp3xWNwXJN8Ya
dwQs5LoZUwrkAcz6jTcNJ+EXeRaq+ht+eIuBDRrmp6HXc/h8bgl1VxvvamlUhxJ0fyMin04VMxl3
eZFHrei5a2JtGg6pRNnIEfvd2t3T7DjRWY+xx/f0XWIEhAPN2Y/IqiJ03FFwt/PxFCJnyU4RdDNv
6JuG3dbIt73Eg5TI1Va16WuItcnPntBaXQjbma9INcBGgyT6rmftqc9K6hKSNqplS2KAmCOymktP
R676+AHlG27xZFY+hdrC2JK0raEkkNkKMC4ILZI4drFhnZqaNMlfdawWSEn6K6Yb9k4QZHf6+zLz
wVXIOxiiu/3seInP40K75Z/kkXzRdBHvfTe91tqYeHmSoxf9R18hVRV622HxR+f5+MiQt/RYTynk
2oahukrgfpGawIDTNfrSi3SCDA5pTeBgnpgkLDYWt3pSv+ZG99I57fyNpgvl5aQZV193m6tiEWCG
LH/xPq7EtTGT7xbxrM9zYDvnYrYmTCAYRTG7G9bqskMKHAwcQUbLtJyFy0aK1tI+ZqH1pEVBtZ5C
Ny9ulR7MwNixdWL2a260uCX0HIZ/sy0/HzcOkhlBp89qH7t9gqOhCk12GTzIaw18nA1+IOy18hoY
Q6vU4tCOSX/q9LY/NcuLPJLXRhsdbhM5YM8Binm7vXW1v4TTkRI8LpOK2Q0HTIz0Zi8HF3yCVItC
r7xu5sOkqunW8v+sOWV7YcPZyRodlnXJMNifHhX837pd1vKu7Saw2puT7lsHg6ny5bHJ6CbhbjCd
iAn4QQLBTwIBbFY07eOxjLWkJX43NESss+H+6AarxZI6Ml5BH6ZNm6CCXshFhM7RwXQWIh01x28C
EhHexOlec2d3F2Bl+2rWxqd8Uhj5fhNkYIDZp+q5q5ZqSlENzASgyXq1SsYSwNgtjAaxizWRYzjj
v7jMe978rux2o+tre2LjpxfNxYXDJ23rK83DdkKwIL9/mxFV35jVeC9V0DrXj43NYj3+ZfkKdZp/
5hBEnvmY3HVBNMBRD6PmDQ/moxEmGK0QubQW1G/aNtcQQUfB8FIWgbbPhJp/WuyqKIbnr4Xq5Fse
/kMHLW470WU/G3aErCY28TmSzKyQMfWKBmQvf6owyTQA1HY61xBaQHwAxxHBb5TCLQ+Rma7juN63
dYgqIoBXWDGdOFoVMHnMLLn3vWSslO9zNfzqmzR8nyK33jQ1mq1udgxQ9DY6yN48HnWf/ludPBg2
ziaOI9YhkcDVE6pa7arKr7zACponvWvqU5VV5Rb5WO6l+mh8kPRcbRjW0bhCyfhQMC4DbpMsaUmO
dnh2PScw3xXFHzcjxd0rW+u3RnHbp7RTP82lqm/M9DvhDM2eWG3XgxRXncrM/YYVu/UzjtpdNwXj
x+A0q34h6EIZGQ9zaRur2U2tvUGJ+6jQm6VMN/tpa+o+oQ9DEO4ELAuSqXxcN4bSeKuqVniaOTzJ
/23VOvk1GJYHQ1OTXSWG+jXqrGsv9Ftnu4EXKik+LpM9fkJO2tGtplcc6rGXM9vFFRHYDiVVcpGn
U5VFJ2Iqa48dItiYvlot/oOqR6hb+SXUi3hH/KW+xqfbJwlDya842/wpwsOkxmWwcG8V6tlbHhXV
zshxkRBi0OyVgcVZoy4Rd6HfMZqqjApBF6BBPhtbBILmC1tt84QJ4mIba764WKcdH995FKTiFoH7
NY4c/dty0HTt40AdzPjTSollSoqt3lv629xl2fNyJjmsMdF7ahGGd5+tG5pdE+ybZTGT5ay8Vnc9
UYl9tpF/6KEt/HsEsc6ZcDp/9AhA4va16F/x5LSv2rKeyibEx79mn4x5tRoNX7ulQzt3vwTs5p3o
J6dYF0pfbzJLcVeWlj8Fc1BAeHZRYy2ss3ahm8kjrRCkTEP499qFCIWvvrHP8AwK18RcVq7JIq9h
ELAIJNf2nCbP8hqaObIdkw4NjJiiO7jLc2b0llf5KnCCXc6ETYvEU1Nz3CSJ6G6DC1+/daL+cVQv
R4lPoqvV9uJ9xO8xY2L9xtLW7adyinfk5NCEypEC84Jv9kyW1ULrtswS0tziAiNJ39k4KTuQlmqj
Cz0hx04JPNXMnSvzjdVoGwaqgFjc5VE8K89hPjMfWq4bsyj29pjp1Xd1ggqLhwPtvf4sh/yxKMnJ
6/MN4QjGg7anzAuVr2iVS41ll2Vpc+pRc7peSgGysy2zeW7THKMLYeJdDymX/4YfeS9QVNWaua2p
9LCJ7Ea8An0IrimbB/8eY+g4EVefWdLWJQaO37Kkevt4/A0MpHu7v6gDK7W9nqa2wLzmNZ7tkGj6
HMhLU/CTCcsZ29+aadECRsZJoeMoGAPHLkfoifL76LT7eIgxP1wICYw1pKVV6jlJbVg7pHJ/QpxT
ZhatG2lnqF4HCRJIbKC1IzgKpnZAgTrvSN+inFruGSGIANVi5Yfd6NZPRyG6xqx/Ut6jdkWLSWJq
Em+CEt66QUya51i9vQezNF8m0/BXj18UKIXhCvapupo5Z6WfsTcs4CSu7Mqd6L2K9tWY2p1cRmpd
XT/ujFyyoGphLKGV/vxoNv3MKLcOeh/QaNbWPKzyFRESf5S3g8IUhzQPQnMXHq4hnGH/5zHX+DYq
y8bFcWvSQxYUMLGsDRHM0HesHEnlEO3rJpo9hBDkrjVQwg5mVH24pPF6JO+OGzkJbkTM4x8JcIqc
yEAJmTS2FkB7RcnRUjXXaeMg8lsCA92Q7BgScg/RFBbXro1q7DiLDU5JnxVgH4IpZXoOGv9aqE1/
YeUN6F0WXguP1iqne7xIFavVGnhU2Wy0QYy5V5kWmSeVFbrJrAg2kwZejE1wEY/GTR4NSjoddJWQ
mdytfvei19/UKdEvdEe/GZZG54dSualeAZ36fczM5WmCOL5M7cyfG6dpfz8+N7X4Mmud9VNkuLqy
KwNjAMm4NnZE+BjgP7DMBOhGsv1oQ+CVp4jQto8RutqxgC0MdPmnNSlyMe7Sm/NYEH6sSV7OME+O
5+pEp3qNq3hqM/8mkgJ2n5XX54He3yu6cvrKqvPhjra9TuoYG5EsikgAxBaTz7R9LogQuhVpugkJ
2cCZZZkYWrnYcOerZ5mKnWiVdi56ZTzF5ffYN59z3+g/8oTuVwmK7gsgx4J5gl51zBbBxUkIPwq8
ngYYeEN9hDOyK/NmXIxISVOX46XRR7vVVCi0yYg5y6OgnAhRWq7Ny7UgmP71buL63mPios0WjLbl
d3ITbVv0MaNSDI6xDBblvkNqeR0YWW4wq7TZpwQeJo1ifUmN8VXko/pbd1/bMlVeUhZ4r1UYnnY6
ubhZwPoj1edhMJ41eROhQyF7OrHoG3zHuDrq5O/CSCUwelFKm0UmzmCWXudakEuqtGFJkb3DMceo
5kwkfH0u/zkqel09dP5ArOZzuZCc5tBCLKc9N8ty04ytPJHvOP2gr6y5qPZYJGU7gfEIOzRyBim7
CwvEoo+hsimG5MlKlXwXTtWIua7avVe9kmxMLTR2cRf275Fa9V5ISBvWd7zbEim2wsO6ucx53r3H
or2Oaejc/bY2oRLip2cy8fdihXJBIbYDdV7yWw0i8507lrED+uCt1ur0en0/b9Qhc9/LqnvN8Ws6
q+zlW4EFrd5CxuNgUHsFv3VzM1ToIq24dfcaJdbzoAPT2m11k2fNoA77InB2+ph9/0skUXwGF1Ed
fse3vXkqywQGiqqXIJbRRyPS5iNIiOuyNDO61n5Zk/w+DPCp/G963DdYJfiw61TD+V5GeMuOg/8r
TNzdqENdWKh/mZYw7Zqz6mwYfbo1AvGz8M1iYwR49HULDjkmdF+KURmbMp61A/rEn/JfkviTobRo
vj34K9FUwMkrC0fbKmkfkTRG+afMBkZ7yws2fuFlIuQJm2k/PvZ1pN9Jn9gCQzGQc7L5Zg2huCqV
9Ua9gOhmYduU+dqoe/8q18soq6w1WX+qZ2SIC7qMz5ZMPvEipVYpdN10BhHrEpHdinFUyE6mSQgq
I0M7nUxHm7HhqnUrWJzNelLG5G75/ew5Ou7HSZ2g3Kw06D8CB7pVZ7Fc6H45PG74x42t4QM9a9eJ
RX4V0xElFxKNsZnLW4QaNtzVCDkrjn9zBb8zbH7CkCCfKwjOeHvba7usMGZLMgY0y37TJMq9itr+
yW2xh6jbsFi2i/IU90G7HoKCCcRk37KsTl7l9XS5nmGyecgDzd6kpCFS+ffhwdRa8WpAjm+GMfqO
sl6sImGfWi3byElo5BfMUAvo5FIKj1nVKJvqRxNU8OCc8ZnHCSfP3x22mtPfl7Rv//1UvjEVRrIy
M3iSxD5hgLVkxTZYkocwiadyhhX5YMRZg+56fRyD9UEb3E+5i2Mf7Eh2xmLxFeeWXhb8xzI/ml4/
QBaVi6tcZocXm0xytkISzw30KNte9f8IcBfq5B6kKV+Feujs09hHk+33wEp5FELx0fuLXDz+nsp3
4an+eVefsPfWe3LPNYK0Ij0KPjq/zK51KeKV5vfBR+THyaEvs2Yt3+3TvNwow+nBpiamRNu3VSfJ
toHY2cbEj+IGPLqteTYLs7lpZfF7NiDMdLEitgDYUAiWivwvzGGyWayMRh/2TmWZW0Ag14N2oj51
2tKUwyKRZwNn+gKSyTPgvL3L4EKLu7OLidmVuobE5hqH6ziZjJPu9hgMLxuCMMFXA2V8kdcZtaXr
slDtk25OOhhWXj3R/d8Ikis/omacjkM4qZ65nMYNQ/7YbtaiteA65QRKrIZi5GfnB54Nv73yBDHb
CFBuYXIe7FKX0KwF5obp28BfYiWpqqK+O0JTV2MqlJVTK7XVbgbEY6wKVFOJkSjbqiICuYKYQ1R1
xwZS5i9h2PQHEghMLM/q8CWb8B8vAFN5zP3XqJz8M+sbimCSGD1h5M9CuOHRgSF+lEcBuj+rnG4Q
URg0L0RCJS3w7WMFvGp2bN/assXngF/sVVjVKV8ew7F1vjSkwd1LHYtJHJow6i/yUxli9NfFdn02
tMwitNApPqJqdLZRQdEmpxxKgWAjyPoldTfX9nkcNTsnNPjtoBsgu+8xCV48XaAe90zRKkbcgp1F
QpWdE7UEJQLeEVnpn6wl4FeeyhdEPCv7PQEbN81L8s9TYmJvtq0nCg365m9FqajU7FjNukS6bUj+
wxhM7kx+4qQYgpnVKcnJZShCmIsZxbHpRhc1ao+WKX5ky1ZiNOQ7oh0u1yIeP5tFF0yj/81UwOge
t/qfEqYGMPSXvkaya4Vd5VhBh7iVd+aP/61d+H+UC0RymACcRGosWeb/5V4Fw0oBtwNbafKXSImK
3d8RcdQs25Ad3yW0LpSWpBG4w5im1oAwNLRybiBzkv9rlmC4+bx9aKPrEIvCSPiM14Ym3Kd18bvs
1OIq2Wby+oN3NsbnmuENuZgFz/k843UzUsj1gPHXIaGqzpLXoubuyuwUkawRwXzDf3FT2izO2ISi
Wiaz72jGLn3h8m7bVndlNI/k7gyXSp/HI23WTnYYTm44jF3zcIaNGNXKeoR1+H+Enddy29i2Rb8I
VcjhlWAOEhWs9IKyHJDTRsbX34FNn3Z3n1vHLygAlINIcIe15hzTl3NAY9I2qLDO0GHQ9onH4C70
mBWuUY5fiqndOo3bABFfrJGIfe/GoB+CLUGy6PADloy1VdoripMosBffnBP2wx8cN+a/uMSwzVTu
mZpjaKrtWaY0tf+N2amKMrUN2xBHhRrJDr0h5oggIfvMK+dLPNQapdB5XgGHiM9hrSLGmz3tIF3K
bk6FTkxF6ef2sW60h3opHJl9nN2lVfcpr/rCTO8Ud/gskuAZhWP53qiHuY8ZqzlJazF9KzvntYES
ew1RbZxiVnU0+c3IRyAeb+1ErKJMd5/IWaRKVI9fFZzhAJlC9VhHBsSIkfq2om8RQLmA89PxEIdi
2jg9wR7Yn86qAb91GZEbjcjxqmmsvepq1f2UE1BsoY9pyKo5SNFb2wpvXwBZ9IPKcGCmWxQ4SFlk
D1c+aMlQPCc9sF3dDtWDqSfFs5Zaqd/rRvvQK6C7RV/1rFZRLafYIS6W52D8tPGA5zA4n4l4XVvm
18Cw1UfaMLgDEhw2w6Q9LqojGqfofhjrxANz2zfcpNUTemkVJaQjnqhc61uB1/S05JDu7dnUzr0V
2MdC05+0vC6uzWQYl9k0fZfx6xJI/bFZlAqxNjTC5LQmnMSD2xChWZxpBw1jcE50W5zpqiyF0kY5
6qahA5ez8pu6CzALy14c3NSUothHKLJsWKLywvqBYczzprfcAjY947y5ZBb+NjZKRA8oswLfw9vC
UxoPOmLiTdw7tmDjTnOl6zsaLrYRnAayYNjc8i4A2MgvhT6ou9sZ0cK0kHT06l5SpnsP992OMEyS
Mtt0uojc/fCKRlyATwLBstHBXm7XXlucch2kzHJLHsCILj8yXpRKmGfZxRTEbxAOPR6TfPq5NLRO
zlyqkv8oP5ai7KxtaUNdCocB9k9k6E+lipBsdK3PW6Unjz220E2HpWTsoaSHFHo6U/lBXuNL5NYm
1JtUIQ0ijA42zYsL2JMXB4nvd6VCOdWhHl7p5arq7JHAbJAgmW73PwJgkdBXa8Q9DcYAgF2vQlFq
v8A+vU9r92OCinmykiam38KZHhc0OQJnPy/6GmOY1PO0aG7ckmzUW82krrx+p2f2uxXb8z5Kp8pY
R51l7liDUrguLEQwvVmH/liO+Yb+Fra4ULNGNMktcCMGxz1+smEt157y0uztHv7lHN7Flvlu1h41
5g5S4WBM3kFV82EDvy7cjOWgXuIuuciKmTzoRQBvgfRJ2t/5lyRM8m9Te6zEmH06M+siIzmx146e
Klx1xxEv+aqRQ6UOStbJbIPYWtU6qXDdVlWRv1uG2tLdoMY9idZca31HZLMh0HbF32TLtAHnsrWh
Q6lKXV4bwi2mUfEYYywyhKaQhW6F9ql36i+BHYitRWL2sXOSeo/OSeOLSkeGRtdlVPNqNw76jNwq
8XxFhM1ROpByEkzKIEyeBsGSS/dE1B1cvTwgiyWZqBXP0riv2fd9hFhXQjDkIVeidxG73mpI+ysL
EFTHbYvYfzkLuxBqBDlJd5HdPpIJNtxrCyEgcPvHoVR7bE7I6XOsdTtq8d4xykbjTAnWJaymjJ4x
e858nojbbuU2JR3FmVjgFeG42WcsGPEoL1v3fYlqQpvTR82mWhBMSFTkkrvFTH67HAaA+Le9OZnn
1Upu/6gYILjPZroJVNoAi+NkGig57s2xys5uNxwK3LiI9HgIq0KZz3cgwYCsYsD0b7sKPSSDRXYX
7JLFi9ZO9Q345dBqX3VmhsQvLzY2ZuOFZ/EjWzAGatMoO/e2a5+a5a3MyEOXCDwe2i4rvbs0qOlG
YKyocO/tyLrAT04c7Mlthg/T9RuoG9+rtCNoe+xQ/mY5oRiMPbf1kdES1sCiJPKnRaHBx4J1bGm1
yAOqQeoycLvQZw3Dqisz9b5N2vSeFh9mD9m1mhDHElh9jZaRs6IvdwzD+j1UiW2IFPcT8R01v+Ug
V/2dp1GENvRmmwSwfQi593ZJTutVMWP8agqlhiJECfy/l2aa+t9kA0zZgCdwlbomfK5/8VscGiLT
0EX1LkKCuekXlfdoFPbZzO0POf0lIsDXU2gIhhAS4qFpVXUVDPq0l8qaboJEKlxCynSKUbWbUfIm
72vYW/b8SyDSiIVlAFgF8TrBM0SiU5MrC3LJlrN5uSdpWkU75Se80M4STryql/fOcBfIfuZNG7ly
MupvVhO9SagBeMlLMKNbSOMgxG2NSMFMYHosex1Ejf8huPDVGNiJ10SJlwp026WXZBgI+xBJTWvU
q9VazJZxR+WBwiqF6gdWM3dY4ZDOWdgKgI0k5LV7HkkIqbmakTqt0N9N28qpQfQuB2xqRap/Tep6
69RNdc6SWj3dqm1j3GHUXwrleQeI0HDtcKs29KwtLdP8G/+FLJnbtt1gE+pbQYAHNgF5WdLmgj6v
ryktmLjUA3928YevvNxZIc6h1xINpnaHUmutRe5T0kzTc8jMu64BftwFiXCOc754KEzoA/pcxmsp
S5ZiZMTq+R8YJvhy/2FQXigK5LiplJN14LgO6NB/QjISnWLFQDODuSXqgOHq4VaMDu9gP1WP8iDa
+adCKQUOPRXaVlG/K26ASz4EyS8NGgkJGQ8zTVuAtcfw5ABuu5NL+R4790aO9XrTt9umbb/ONUm+
adYdauShZ8lHoHmXrUqlrfcUQV1wi3UREc5D4ts4YPMwHcgt3eLb7VBS/6ITCaPw5VpJemjlmV6O
hW+6sUkbIj6XdY9rZAiNd3mWTJ3xHtXsU0bRn61lSBi1CTmhiN8kn4E8YvNSNy608UHcBrK8reKV
4iLGkKXheYwCcufSNzmDpnVDRtlAB225pQ2gGAvEsduMFv9lKCK6FZp9dZ0s9gudrHhW0iQgQ8La
yGKdQRH1PAamuwqo8/mj0/TPAkzxXeDUz/JKHlTKvko9PoWZ3ayKXAt2Cg3HdcE++akYKMTfGkEG
DjMGyX6RaXmXmDhE7I9u+lqXI8zJzj1i4pLZIfde57hvKG4hqU9jeT+5sOp6HXkHOJ7P2BX5Baqf
CjyHM7mIG8p9TDVyf0OgReqzOhvu1UGczWTdbAmozFcwOMo7g+jDc2ykS5GI4kVQqPhaQ8gy8hIP
1h7n6AVLmvPZKAGI2TL9A1WUSN+/817w2jtYASxLc5ahkcXYv7z2Wt84Fb9HcbSDoTxXNZATPOgr
Muibq94hwl31Xk5xsRw154RvNbqwCl5Wu10OlBJfbxbWm0kizboMt42tIC+YpJotj6qJomaLMaRE
9pJ7ztle5L1javAjEcy+MQdUqDNk7USrwYUSBKzfTFfLZbtcRibNNFWxxEatXVZvYoof5Vmo5fFj
ExeNr2nRtarCbCfLKy7ioas6R5vARUFy21HSfjb9Lq4acNGheVfaWAP11PJwG2EYzebme2Ao3lPm
VB1jfU7/fmAnEUIBw9OtR3dR2Y1kbPN1okGm8OtNfyJ8W0tl4Df5YfkcDPBioNN0GJJL+eCfQ4pt
0QszkGEdEzylLGLyl0EvzZ+mfgSZSknXdssLZKb0KxV03mWXGd91nHzT9KDUAosSThkQCRvXIKiI
o5ff/Tws5pWAynGZEi+H1FKupajZHdOPIssjzIpo2k1NyQ5YH6BP6cJSDhOjQat15Rv+NnUfdn25
BSozfiz3A9wOKyYppA4CQeWyiwucwrgQUPNT9j/+ulKC1PExATZHMczuCYcIetYF7SUPfd1uGYD6
P07y/2TkMjK7JmnYABI9GwQdqPR/vo1mHIZlOwtQhXlH6CNl7TOT/ip2WudiUH65aMtBnsl7IzU4
FmfsQti5K4H13tPhv5M79wYRrChrQmrYcQ5NaD/NSQ6TT/TjDtAvvwkKnpM3zmzL6MmsK5RM5j4C
sLieWxdXUEisFAU6JC+IflfhiK61Cf9z5ubTKRJ9TKomJIqR1lvPAm7jiHnZ3jQPs+Wap9Ky5stQ
OBSl6RoNSw1ZngGJnMliyB9ojXabqs2tnWI35SuoTXaZXcAecSyq1zoDy99G+Ze+dMDKZQINQev6
E2EEd4VZRTjmqRHPWdvvTUOjL+PmX9S+tz6Xk4Eu0n4OKiT11XDfzF3/WM1hdU2q+VveZsoZhSh1
YeDHezuzsOcvFUtPfSunIX5PCNDaN1oHlZMtUQD16Yk1GSVjPUfDaZGvk1guA80CO/OS/NQoTrEb
xND49lgZJzE4X6R+x5pg6xNADQVvKZ1SbVxNZay/BrN5wDA5fon0pCaYXgdPa2AH/NOa8V+Pk6cb
jgGOxcJCZeAVcpfR82/FoWGyZ83CXnYE/hfdp5XdbTOP3ERHENa2yMrSS2koX1pPQe6DitJHcDR9
RBXbmER06nVKhx2kzBImZN5dO6MUPu736FsgvuV0un211VxSWWKMWLNXHgvhfWiina5YyKcrGiUN
7cYys2M2o/3ZnpMyL17DntohKlPtgCH2kjK2kZ/UgrEQLsUqW3xPynLtaVV1jMe2fGjcmum4Dklh
FdqwS9BvjjabhqBayPqT8YR0VzyOpeLcOaMB73+xZqZTGhOrHQ6H3jOTdUW5myytKfKzPHs126rY
1nPws9CExTeAZ1AdKR1pbt34FZhIfBJKftMATdNUXeasu6c6fqhmW/3iTlZxxNIU31a6y/0JHZZQ
zG+CdQ4L0vY7lq27xmi9J9fhrURfCho8NXSgAszFq6HCjmJolPEXX1NKPezTFdhZIlV5Z/2fo5xT
h4Or9A3ZTUDSW4FHsoMacIkrwCW3lr8VpdXh5lN3VZFQaG7zrap+a+WuGxfd97KJx/X/fqKs/3qg
GJpg2liqgVyE8elf020oQGk4Oc5Pg2V1+5QoWs8Gz7VO1lIWhXewojxibeBPdGtKgovMaLnulaUe
YKA3M24uTmejJ4N7nzbpVmiNe/LSjGV8HzZrki0+ozIqn4uRMVsrgx80CxEfqOM3R7fNVS/c6dpO
6YavNMO4WvVP4E3Jn1lkxrTC8KrnH2qCtMe2CvU0qpR/RiN9VOxA+WL3pIMs/dCgJX57PQBLwJZS
Zzu5fxYTXII+VXgw+S4OBBvt5WgfOZlLQ5lZX15mtO3v69f//c7Kd+73BEpCnE6YJdYu6HVQGf8r
DdKajcoz0Xccb1vlVFi6X6OZfA2D/s0rF/cYfSxUBt3HbQGYVrMfVigp3GSyF0fGrzOzsh6iIH6t
pMqrzox07ar0lhXrp9uL7GhFenPfAQ9cRTkWreX7VNo9XN8QfcztDOumH0Zquo7U0k4v3ejlPgaX
eAMwRv2wxmDVLu2KLCqRS9Zufd/2mXPSTOG3jLqkGKFy9WcSfAMVcsFoGVjvTeMsDyyIzHOgh6Ch
DS9cZ8kE835YVt129pzbxbj0r9pHY5zUC0iHi+zN4xte45LLKA+xr9Ko853GED8CbaVqNbtD7AtC
th7ALrt7XS+ifWMl7b7EoUY1nz65PFR99tMy3f4ACLREwZVX+9ROmvuxdQKKReqLUMrwHGUawF5a
VVvSXPtt2abUEK1WOTlp9aJSGNsQ6WW85KmyH6yixkfhDSvboYxqCZ4aSwNmqoA8PndCRGss4h4B
FH+lVPx/qG7zn+mHlPzpoto2MSqOQcyEp/6L62uEKjVrnIpHbZI6L2N6nLp0oy3KRtEn7Oit4nQb
UvE5viSt1ezrNF8Hdk5Zo4rfw7R5H6cy/FxOQubfjcgIgJb7mKLNQVXmZbTOR0Pb0ftHJ7Og1srB
HM+KB8UzyJvTyCd9r2sI0PGhKZu+Vh2EnDFJMp0XPuJxq/Y1mWj7tlv8i4Wp+JlWbELTYBOpUwMs
RqoxJf/WzqKK+Vp1g7rqHddmT06zL7I0dvxIB+YB6TL6u/3sWd5LqfxIljLR7FrXMgXyFdRm+IS0
pb+5iRrrlaXFQANkMA4CnulWG2w85modv6XsyrAuV2fL7rVtP0XdXTcmHzifxoNh1O6W3RlNx7J2
kAHzAMrnzhu/WpppUSicrecRx3oIxmtV6qdSNQwsNspjilEex7b6BpG+3atIkb3pS6JB1+DHJji4
FpFVo+geyUTUHo0KE1enQv3rGuqFt6ra7DbKZraD+UoY89dQVaa3aAQVwaL4sdTr8MWp3AfZHyT4
TcUKmQSzeo0tO7sjmyPyJRRkYslNUVrzvaqL7wkq+M9T3xRJd0rs5uyyd7jcpFBCjeYNval5pWBP
viqT9S5RHb3nlkQfthXz4VzsRtsdfFvaUKQtJccgelbrT9ws1kHWZ5R+2BQBsVQoJtK7OCLb4/fZ
MPeZPzkEDkhjyrQUfhy6WX9Y5dj/BBsDg+R7oFMRsA3NdijM/GuRYyNwqELbI4uvNacbuKIi9GCF
CrfYdQiKttR04Ttk8dM0e/VVL2vrxR72WO7CFwvfNtYx+1T0hvVSDvny0bgAkZdLXc8norFmKiNV
eigbr3sdFhHhEiWBDuTOoG307kwOhm+Mag+46dvdrE5ISQNU2fWiuXaWsgPFILJzP6fasu/tXL+K
RXf115XcePx1NdbNex+G7TVP6DkCdBAkPMNqMXS2/qmW/+RrMZxGnM+MTYZ9RjlLLngR5bQq9Bpc
usAMWFOcsUbV9fHp2Qh0affo6Mc+rbxHAzpNf9iFy9rj78lLfgSA3nTT1hmV6D38a1kQDIXd9Tl6
Yqq5P+QuWx7cQkQXeQYSduuxVowLm4hgtl1hoEGhTNX+sc/ANwxKnnzPNXC0VDw+JgeHXNTaLRGM
MSxwGM7rEIcwc0qaEDGe9O1qtCYBB8gOTwOKH28htKWFzg5Rj7qb9IbcrBc0Os6dlK+D6SN7wnYw
nXpUuwfLXi3kKzOa7Gjl0kMZKLfYEH7KOtUe6+Wg6z3gQMgr2xC7aO6P8UtrWd0DlElagKJOCJCa
hN8Uw59iCf9riHctV/XAKJqqbZo2QYj/XLh3NR212EZuZPWmfXezUwl3Z+RGdDU7vdHvTW1Kd7dC
b2zECGTG5E1O7bCu2cwpJDdmA8L+W3mzrhLmJmkzzsMxOd0AaLeUHAurwqrT6m8aQRh7WScLdQWz
HzoPOfIL+IrHibgNqyd2e5C7HqvTys0A8TJN5kcpARsdNIi4fKZ90mbWU0GXNx2cfEs7vdmkuV2+
ViOGfgqK5TFeLrUhe3Sawb3aY20//WGSBOLJW/T3Z5IqJ/hftkCuDoTJNf/1Fi4wOdsYNfWA3TY+
xnPaPI5zsrHjYVwZhai2pdFEJ3nQx6xZ3XDUQYyjYeiKifoZBEM53RRUNvxWJDowXtGuXKsZtpmd
i/dyrHxjsaTZeVytHfA3Z5Ip0qtXtxdBaKL95mr3eeSMPKPsAmpYtGPAl+JmbJR2Rv7jlGGN4LsX
O8CcsCHDQM/vR2VkDz2S3wiAkLSg21bz1xbdnhzq8N4ZdkLwY6yjAzP//GEEKDTk6rjUTGebBdW1
ndPEH6TuvMNrtpXXHpbCbdA03coYCqb5uNasU9cmVbQmuVYhZo7djEI0QwNol+46JT55idGe0HSl
GVkdefaafmwNz6o6VGMwPmto/y6zUFO/mdXq3c4bFoBATM5ocZPD7TlzgzJbqVoXf40CdHuLdI1G
SeeDHjniSSThvB+teSeLOrkzltu0U8Hw/6XO9iQ6CUAudFBtumaGGz5FphWszF4kB+nDEZHaXhxF
fUikW6q2tH+8KsroYhW2tkoV4V5JeESXo9jupkm06oQ3Tk9BWWjaJjej4jCjP95RRvQeZQJJhST5
5faLJPP4gVcp31P/7s4hg/K+TE1zMwsE41U60BrBvzC0DuWOBQYsD/J+mTWn37eCojnXVa2ITebC
4C8MDE8hPin/xqRpiwCUMc6NnTs7P0WVocLS2GqiOJyPKWIAdlPj5fZNNtt6lywN/ZYlMWBvz9vK
R1dXpifTnNxDPE4sSeQKj7Lar4dd1fBhVKX16C4MidLJnO+WeT8l2fiNvhzIqGkk0KBqymObpUT8
EH/+YA5edylh7C3ZkPOHfEHVCLo0anO8OrrinL2aAGdMEQNPu47UWrqGexeGUN6odBqooiWdzZZK
yRmplssxBVIVm9ZOJKO9vj0MuYU5ZCDKk+ZwE27iMWDrbFoDTnYH40P4zH7Z6h8jej5IO8M0X4DF
eMaZw5PvXtjtRbUfKy1+klzRFkWWj17P3cuHGQXARARwdQKcAT8yYitJu7R76h2D8Mtgsneh24bj
lyYLtr09FXAFvODV0KcDNar8W6TSg+/FpcrIPvMMRjy+iT2e9JWBMOqLmpbTRq2mcIs2+022jQXu
Rcoc1Ye8UqGo7pM6tfzSEMp+rsluS4kDfJmUmq2cUmJ9yueT2qXeYYJa5luKkj5MMSlQyypKuhCC
og8vqvej0tr97T8LU8Y9BD3/NvNi+774bdJREeeQTvz4RVdHFSIyAhX5X4hVu2LUV9uDngrFd1hF
b62mah7kC0bX4ApefhhYF9jdfs52VjVNd7VLMDP2N9Sw8SgQrXsj3vw+t9e09i8gt8QxBC3la9iQ
LpItEMS9eZai21a81HzzWHvZ9l1n/ajK4SK7zfIgm83yTGohiMmC8SruEn5/Sglhv775OQihYHND
2Rw60U3YoGNieVyuxFIElVfqpKylWULziPxaXhsYC3xkMMGOWgR0g+WA65SFROq17ikJNky3q96m
7KhBrd8XYZnS2Nk1emKdJs/8kKV/sRA8tJnlFPCDMk/a5xk3NFHsevNc6tTc5+VsXO7JV8Oq+pmi
/L7vJ71+AkbhS/tZ0NX1k044pIWHR1F69ypHrw78O4AIsMY2y89VLQuy4eQYGHcRA69UuxM7dLVk
IEwAjAY1w+YwpvVO0jMqvbHo56cXyS+ntttdTHqScjiVBwV/96qtyaivzS4+oIh9/D0WqVNWn5rJ
+dvwhICBMlZHcfcu88JmZzka6gZPoGzXm9vbeHsH5Zs5DfCGHD6r+RYRwaNVE4k0N/cNe9LTbXZt
qfP4YgENCY8vJkLfh5Za05NqpTt52wm0Cr1noJwzI1TOKGzp6M3qeD9l4IikmMLJ1B96S/6EV82X
JEuyi1YRn96AdFt3klNZG6+ZGeiMPl2N9USvXx0HZzKjozE3CDcCg84tGaG3PAUb4IufI6M5e3QH
mOEoMuXo/zeASTKyt9Po0ujNJzQtZu/YLp/FAFhsEAppWLUYiV6P9I1rpfPDTeOI+/PaeLFyN7Rh
t7Xgdtxh1kZzUaj3UvhJ1Hd4CiM0YyP+zGsZL7zQ5Yxm43A7k/fAoP16dewckkFT1SCB/T8/LM/G
OHehxPX9GiWNP7pq9NYi+t3HaDi3shGP5sxnM+lsW3pC6SXHI3Ivqo0cAuRgYORjeN/DZw26varX
6kWOMPMyzES5cyltEW2hN9Of6VT39PtsnCEqJiWB1049thtdPbn1NNz+tKY3ZKy2SwRjFuVIchwz
vDQR45Uu4hKwmGH6lDjiPUbSHxJTFjtj+FAq3/GB4dgzKvxyzdSHGCkg9w3mQPknVXatEq7l2Pf7
/xgyhyJyrDFX98o+rlobUosD8RPp0LsYx9siqQbL7tkXCfXt0LbcG459H3iBvbNsxd7KVS6Em3KX
JLgU5KU8jPQ+Nr0zNRdLXQ2zkb0lNG9OZPxiyKG4BT0XGID89VItji4tZM+DzRgob2kByQBytVzO
qMhCQSS92jj6PSVGZQOiFhVl/GuHuOwVY9Gx22x2uQ2esoMF+8SEc7KranpjGaZszWWGVVPjqQVg
j5W8c19UvubHCjDgr/Chm3CIGlDry2FAHnKPQVkfq/NtZAgQ1gDdeMiygfSCiarpxGjDzBPti0r5
Kt/gGO7J1lGaZdNgUWf41E2qHtWIA9HGZuCPVa6CMJ2+yk+Psmj7KIgCIra4qZjXu/aiJuKb/D0H
PWO3MsfhtoF7vfslbSLP/iL/JTcXl6h2kyO+PaRh4ET3ZuI4yKKON/az20Q7G/jDOp7BajJJr6J2
9AiDMQxfPsZFkDFD2eK9F9qmLoLioNZgDc12mF6yMLmv0RrtsUgDD17W2AEAWLVu8KOhl7orVOtN
itnysvk6Kll8rHWQMHgvwaC5+pekbLUnwZXcRMZRpD2VJOYs2vIDOCCN9a5jPk1J8xgA5LhIV3JY
VwuhnL5/qJuPhtyuxYFibW96e7vFBKJZFE6S8LnKa6wHqDJ5npTmcHsSa/uSqB7K4in+yL3JL5kT
Plif5nCFtfmkGE25LVIPYdNycLtJxQK3XIaZ+opyBUw7EgPGv0WODPCOVJ0qX0rbQn8vtPw+L0zj
Z5M1EAZH41tUJf2qJ8PhQaNuvira2R/cNnZ3c+ug9ihyIiF7y8P4id29VUgMDzQBG6mKADlAjfOt
ZYku+WIZ+ytanAB7HfRXZeaHutOepXpGqrFYUqEaCMxh/Svbix7txh1EvIpVHF0lJNZyTdtabPoK
gfq+VqpPFnkW1DYGAykRKyEYrV2iDI6Nisq0irRfJFk2fNS3jOCS5gHiP8O0Ln1BYtNSawEoER5z
M9zWkFBOsYH3T8K4JK6LlePdJN+qhE3b0j+iFWEEcDhwPS9pHHh8VmkWTv540wUYnYJR2EFmqamv
uVIIbNxOupZPiNUY+r6M5w/8GJ0f6LSVpGdyQQd2+OaeDZ5GP2zj3HfHPNu5huXA1DPT29kQd4C7
pf9vJM7PR2fPRowtwkUYzYuBIUX4UJIvwKJvdMSMAsK1Q7e76YbSPJk4FO49RTzcXg36pDu6UYMV
KpjmXzRv/HjRysSYtTXjbjr10AxOkdH3i2/3Kq9+3/996U4t6rJZDTctzsfFLb0cJfgkdA31JAof
1iQBgg2rHCRa/3nRqrzgNOLdvpFSpr7Ot3HPsI7iebpzhZ/RRL2Th8ZG37WiiNgCltHb3e2aasIh
IBrj0pb1U90q1kmqoyS+ERHKkx1O9kmZcvualnvUnuZhKm0qDksAbxQH24oMtxd5H55e4SMR+ahd
S0HnqEzP9LIuQrUe0Ts1h9/PsbE80dDqWMURtFRUbgoSc8kypN68h1GaP7hiFixyh/arGNB7yUjf
uQiv0URO7IYmMbTza0Dy4tWbrfGK2gM7jnKgTDZvo8VEXGU6M+xyJqujdkJapHy1o9p1UKsmst8A
cGxHHVD5bNTDKS9K92likSoFLU1QnlS8T3dBEZxRBtN+UzQevSi160+ZtCcGdS+/lZP0MOdhzjK/
FtV6HPnIoXMhnvjbS3k/VJTfuKmKmemy8jq/d5zyojQZqXaLVqKaTMqqogiOMePfU5ZaByhF7p1Z
F4x1jeZBe+BLeCP5zDUyznga502E7TCphv5sZ47Z7qzuYHtefsEz7lxyxXpQRFI9xGxqR1HUX+IB
aYL8BuCCzrbJKAYquy4REMte+jdR5/cLv+81tfPYkTd1iBaIguZBqCVr5Qg1v6MAs/x71gJW0F1n
WE1T/RgmbUuo6l+fkhuqmCTSo/zMsqCfrjGb0bORtPf0RcGODfW9HDMQDus7x+xY8UvE3xQ5ux6Q
/D0TYAzbwNL3Ypo0tN20QGW9UJYVJ/zcyAUt7Sjv6SYwddVLUK5RbqSF6p3SyfpGsVv4DrgqGssl
/MyCkm6s6epGXrqOgOWrFmR8La/iEEvuCZu9j1JNY22KTiUf2GuiUvjZGzohqJ0ePMgDkhcSy8dr
tNyhAhpe4ni8MwYXMrim2DYC/1rdrq1ehXxwG8+r4IvQicjceksYQGCrie9qCUkHixAq61BxqoFV
3y7Tyu0fyjFZ/XqH5uZ6+17kORx1cw6/tp5a31LvzMH5qBr7GZ3H4rsJ8qB+IUYBb5WuvjXQy25/
so9abyOhVS62iI3lzgDFFjOIvGQ673YWdrDTnHThPjT7UwTL6yIdSobQi7M9Ti/SwkRmy7CFrdat
/vbwa9GLmGaxjuoRjfyytast3brEhbinW4wyG0D37VmWj7U8KEq1wVH3pmlGv5d/hqr7DByu+6kq
7rTTp24gII/Mu26NDDU5VAGS5jjx6peaEQEwjrH6NffB4yA+CehSGAYOFDnlHcE+EBR5j2RGx++G
Wd+wv69WFgTfQ3b+DVWKZ7t4yM4ScyTvVnlfPExHiVgqjHYTGFl8DnL3i3y/bK11j2UzOL5Cbfcl
HrNnKnH2d/hO5wRM6hdTDdczpimcnk6wN+bYeG1r46YHkaxZEuzgEsrRpfDIKpXqVHMpGMizOlIq
X+A6aMaguTPLPPVl4EHsxWvX7PBF94IPcBlXCzd3N/E8mbdnLPIAiTmsTzAHNN3Oc1ryzJcu3zL5
V1Y+rbsGDR1t/0UhQLvjaIf5q+jZSyjDK5qe/BxGXnlbHQQC6FZQVMd+RvXxzyFWDrZRg1C0aLK1
FjiCRJapRJwJTL5rTmKM59dUjERQl+5dYLdQ7hO+vn029ltv8Fjo97CcArYoq2hQYvb+zMLL0xha
GfoWmVZaNL1ydN3xQQROdL79BZTYWNOG3jM1Y/NStcYPk97EPuRN2hXubD3ghJSP0kj9da+EtYmj
hkzhGpPVcsOkm70qhr0C+O9HFNa+bFvLQ2dhBbotU5TCavfyGZUrIeId8/UIMmdRCiq7WwGZDXdx
RPmb/KEHh+Lyv6vt4DR0xOn0gGxD/1e1PfSsyo0H0zjMWeJ9po+9Un4A7sHWT7bjuSfDfWsAvljZ
tPtz4hQI6u2xubPUv4QDTRu6ZDpAikpvEwpSsOdjIRhIC3valx6Pbepk+UENq4vel/1V3qIWWG01
q35vJugjypC5175XNZo4k/dpINSSf6tWjuHZAfWjWGVHshcLL9kot5c2cKGaG8BFHVWPllbPUAsc
yDydhdOSGF9HFsw6pwLXyhJaOHuZ3tJqWeg7lYoRvrDmaxpUX/va1SCmGdD+hgyltB0dEjV0lkV1
fi0L8/8IO6/dxrVsi34RAebwSlJZlpxDvRC2qw5zzvz6O7hV3XX6NHAbKAgSZbtkWdzca605x9zL
fZ/8xUWFO+a0pyttb/jm7lhI0rST1vmRaC9FpQ5V2awPor7FZOhaNpMJJt0p/jmNBVqLmq0JHtNl
4Dc/B033jE0y+pJIYHI7vTA5zbCvqXkIbc8K1wBbZKpZtSjoqklfxT4LyW9EDhtaK4JqDQ8rhup+
7nKsMbN0Lsb8WYtwPJMw9thLznzFbxyRrs5EIdEItl3Fi0c6lPpT13UDsb3zL3tOf4gXPEqVtZXq
mqC50voxB7FBGnjM0JLKWKOvvUM2DeA1jCgqcNhLCLc3Yw7UnMTNjUFTaoUSwROxgBCJ6QAoNCme
rJ1tFqyhpd5vlhzcouDc5AwavEJ8ktBumY+kJrgkRZV3cM7fTSqwSz23zhrEUuCp46GFT2FXQ192
xbOZFWgXPSg2qSplAAuxJgySMnmiB8qg0N6Cilm8Vh8/zJ6rBBVmKG+60bE25SDrt1a6sosS9Zew
V5RslR9kI96VZvQxGI1OV5mGRzNFxcnIgu8YebJWpNJFMSx+WmYU2lGM5Esci+vLREkoNwfCb8Y3
KxnJDyjL8rHrxmY3LExySxSXgIO67tFeCabqOnbK8CrgPQefosJvcql0MJpDDfyBqmab08A+K/Js
UBaSCuNLsuQFNIqv8vpnr0YbOVM+JdtxgJjvdK3sDevEIoXqfA7KYSO2W3rZcLlij+ak9QI/C7qq
0EDNabpDm1XvzVYqthJuu+c06sBV9pp6by9z4bVD6FaJUfwI7TTZ9kmmHOgXLPchYIKEsQStfG3l
6xPkrmhg+5d5qQ+6WXKW1XMA2lz5ZUwGl3A1JpWoKAUu8il0arx1pV5/FAiNylEaFHI32xSS1DoN
qhrc6sRsh4ZqvTikfYWshZc0HdN931gHSwLOFY5Wu02JH/LEFue2DaYTBPDt/59BamuI7n9MIJnT
MMRTkHOtiB79H25qIgN6szAH41BYxodDoOJqnI2f+iVK6TEtrmHStxENxpLOlO8ktrKnzjwqcmhe
stIMyDfWkoWIuEzdQstc7pAD/bWifwCgf4ld1jCn9nF9hLDkFkAi2dOXpEb6Xre4KCGXsM+VWUhu
Vhfx/xqyOqu04h+/oWOw2Gu6Kq/S73/8hjb5aulMEODhtqRXqvlkk5KD21gZP5wWCDQi9uBiJsrv
vxX9BgZ2CmQhwA3nSVaqh0olYRgfxzkhcHTXdmTfQf4ADouY8zI0tenivF8epFp5iuMufpOLtQUK
krFCTbNjZjYq3jJn8WlsNXaiuZZeQ7vCEbI+jS1FgwwkKUeIKvM7hXE/scg3mZQ8EJ/JACNraW9N
rQkoY/iIY8PwhUipMzT6Cmn80qNgm1PkHeSSR8u5mU+NYaLDyd5KfJtXm2qM5gAkZtWpex+ddn80
alXa9KlWbYTaecqax9BAo1aOgDiTCaWUuBf9+17J/h9gqPYoGnSim98mGDTSKqm9WlEvwlQwWk27
n1lhDLv/2aCNw8wnT9IGOiqgFomGTTo0wJKcv2ZR4DkNkSi4a1oSejGoRGUz3UlJcEY/Yu3k1Khc
MYxgQ7ycZecTGuoveZWQFVambWVpucq9ZG7CCCauuCcFSnCdChC72qrYiof8OKyPIkjCV70fU0+J
7S0Q0+lO/Ic03kOfzie0q3HCF4JjVM3BhNfxpl5N/4IMmDTq6bYiGnmVHbNIKkAUs51LU8vXloIG
/uq8s9Pwy+HF3UvEjPm1mRXkUXPqocgK+eD3jvOSMF/3ombVfKqW/aUgUKCxYoUHzL4oF9HNb26X
i0TPNST07Cn5+Mbfc/KtktrhjvXyF6NV40Aog+UNqtNeaQUlaL7n7OH2ElMDMdMtt6iGPIy5nZ2G
NDIEgEQtjUmOJFwF3Ui8uTfTvt9LSTlfaR+t3tzfhkQjIgCDJfyUNltxNCnUz2pq0xP4qYiZiL5H
fK679rLshN8wW4OEKbpcPex3oh/z50Y0akoVgQEaOOVIViWXlmko14bIKP2P9czQV2Hhf57uquMo
JmuZoqMs/6fMB9BmKKGlIhRstgbHM8z0dxdKzop+Y+Ny34RzMdy39mJ6Sd96YsvtaGHl5tFQ7Rho
V9tFJtsvWfcEt3eyiczUy4y087W8pGNu6n1xEo8HTmaY0mv8RUhinqXh7KfnQGvXWCZP0cP4qUYu
6JF2YHt5X70NctbdsioN86vKxvjBaPsW8POonJCRT+yyUv0wqRiI6cTRrcKjtyprjfoOGL92VoZM
p0EUxccmCzHmrHt7zepKJlKO/ZIOwAqlKI1cY9iYK0XPirRvCyH8izmrP3BjL0fBc5YIr71Usd7s
DSwwTuB4Myf4nW2ZVOMFbE9Yiwhny276TApietbgO4e8u8KUCmuP3peRbeAYCNvj2o2QyZCuPXId
xvIAmDvVdu2CbkN8yaLAegP71Lv1OvxM5nwfUOp55pAgcmxV7SUvMDg42sEmwOit7ORfQNaG92A9
lyoLT8v6bXPXqGczTSrU25O+U1Ir3sByme50Qxrvqvx1poi9F91zW4bXtBhArAcycm6OJeJk77p6
uCN4lhINcTyd0EuRxzjwV+XaqOgf4kzhMml45mziqlValqKhfaib7qXS++n078M3rVMqS7s2c+tQ
0V8jwzC3sjNPG2MkcmpdxsL1BrzKOgFYtwC6UQZ/a0NrRruTUL2ROg4DVko0bTd+/b70MP8DXfkk
tvKpAQq3aMY9rhvzPsEkPDXpfEn0NIUWwG7XlubkEtQt16xpAHZSD+p62uPEYioZ+6PZs6SumMJy
/CoD0wK4mthHW2RJwPdU/NsZGQWc0MJakTgzqHW8WhHT4jv0swg+YkCJtTEw3sE+v7RoQILyBYvK
s6hT7FqtrlmRQBTuBqBhVFdDuUJtR6mkUEV7qED9G3x50omBSjLsPAAqv7SmWBEldrmF8Bgf80Tp
d2L8VfdtgrO3NvYO8AxANd4EPe8xT3uJukHWvkaqHkedZeJuhjXBAxjK3EvVAXCB+TtewpDrO8a7
zpfibJelJU9l7Q6uP09XwvarDIcDsiF9c7s45yn5k6a5IBViaG1bzIAiHd4dhq9zMBvOl+3k5UGw
ALoyuvYRNGUk7gexQxd7dbglW7tlVaN/BMgcnosYaAtpUEHOsEsiTr2ti/TSLwbhXus+NoEqcirZ
kGSNSYMNkeEe6wIIYqmP2O462N4XLCilZG+s9dGfLwPdwNhLLYejZCba/eCEZ0TAXjIO0a+yLVyI
bGOMBgkTZNunnrjaOGVh39Vrv8G0mvuxSrtzgbxWpbVwL8qsdJEIc6GGQDgFMgF0gt7k5obPS3Jw
QkLj6OeyadBbQi6wD/lKkXxXjDmeG3qwKGLmjZCTiml8T5y5RHflZPXLSnzANZtHYendbIuQktGE
sPzSQgk5f2HzB/EFxfgLGhnEeYpZb8t6yg9jEuwbJCm5T1awtqtmIqdaeB3nVuJVW7j7AW3K0Rfk
9d2tBBogVu7F68iYyTI0n/JtYQb1Za20hFrEJEzEwsZLlC1aRV9pM+v19r1JEnwu5jiSTq43tM8t
2O19/ZFWTnfXZl6qwPC+YQuL9cUVchl7UmJ0r4XefuG3PoRF3r8CvPvXYfEFo0ZXhCyK25ePU/1U
tc7ZTPKL2B6LG7kAs9lAdrZbrdzZTWcQORdhOiYe1epplWVD87NPCL3LoDsBDRwe5fBDlDlSSaHL
+qS4nBWaP3SUQ6IdieJD9UqrLHZDvHImxQRmzAjnShqkA9OiVo8YH7dN6ZD1UIXKVrAQQhqsu9TK
D6K4KqPWRKlt9ZtWuy7KOktIjB/K3A3PqlRzwTedVW2Im3XoABHpOsEVGM+2Yzo2m1uLQCr4KLSx
slmjsW4gzjmbz5qazZ4SLcZGDBSj1ymppZckzndxhl2NVKKIv1eOvwjSxX1dzD0qyQkmZNR0vjDt
h9FPkabXUc+7ZFHMZ1jHJ9MMjXZby6R96QoK5FkmkDkstImQUaZVRgUyoTRg/wiRlRBeZdtWj2xe
ZNScjU4vT7hGnkKiJWuQeicxAs4ARvhyMui/HLXUcHwQwzJcLTRiB6i0TEmsdjpZ9fLaywXpgetg
x4JOxU4hnPd/AAImkvrz7T24CetN9DKug0Y+cPEBnkId93maqrRArDLcm7RkegUcsdhcG3iMWZwi
X59ZoMRcWdzoGtmd4phQS1h9fMmqJj+J99WqM06vFVTQhMF8QO2K3HLq64MAI5qz1BxwYMbUwgZW
EzX+0JNorzRN89d6R1PYu0z2qJ0Sot12WmnbfMKQqMoLAOF+qOnCs52KdmXykqHapKmMOU/J1zRx
adnnTiq/wl3Z2XFo/qys6nOmu3O64QUlctBh85i5LyVR9STuFXX4XubyI+v6ctLxmW0gX5U/pGj0
DPW5WmqCYhuncrPJ3MlRMezt0uyOCkJ4wMkrdJPpz9kyImdrBxF7f81urxjxkHIMgXKSFMXwK2by
ZWcZL4w7+7tBZ1ttLW3OgHsNQh90G+QNWWOp9/9X2oq5Csz/vjM1ZFmzcDhaigoUVrH/4QHoK3ac
eVgDcC6vBWXpGwBxzxJOPcEhmttS2rFbx15M+sWh7avqTXOCj4gq81pCKX3NbX+285xNLUW57shM
EFdHaE4OSNBl7etgmPrhz/Gok7Zz3xyixpSfkGdR5KhaeoyHYvRH9MSHFnJyb1ZP/UojI/sYVn5h
jOdItYbndMS6WOd5vTMzKBVmWBd3MU1GLAtWwIxgsWmSY5kMmd/vHU1X/EhPsl1jkGRTIlt9YvbV
3atFs0Utz9yva5h4rZizoTZX9616Ff8r8SupB5taPdwemmgxFbhBk9xPj9bCwFFIPhv9EEEqO40O
l4I/Ueci+RyYQXvOa7IvmJQ59xHhfF4JLOdxqiZ0nvWxFW35TrcYc43lsh9BEvhRYABOXGtJaMZo
k0CFu+SUYw7sUsMviDhhJ07kkjupaXzWDEhGbfOAFiBypalC3yv+Zint4FglBjkOvoWYb8ic+6Cf
2kPeWt9CnSGe//ejJNNt4DOcEq0ZqlfyQQC+VPH8I2gg147KHF/bkVxUo3FoZDroCGgUrO2FIt2N
M55dKYq3TlQpHyYZilu9kdsdYiL5Y4pAcvTh+4rGuI58LE5mSDynhJf2wwmwp0atykVwxmuUUql5
VtXea2vimTFkqAixZ+7F18ZsI2JjDh+bxDwQ7j4fg5zYVGE9RgxwmuoqfwFw9Ngu2YByP08/2vFV
+HtKhy5dMNHIkhZZHM71Ij444NGQXFQasyga1WJuogxcpWTsihc2vvVzYLPhUqvhfxgWrX/abgwo
gTpsEUW1HJv69x+O/77qJKzkzALJ57H9plE8qpT5R6sje9XHMNibCkHv9bSaCDheJCS+i+NFGiYb
VMdrjJOqkB4VagfRQs3xxpwTLXq7kaPEs70eNzswu0dDM5d3Vks6Pk3+zSmmuSVRP27ZtFyX+kR2
G22Ov9tS9vMcf85Eaiod4/pH3VPKkUOpwcqcCj828BSuMwTxAaJff6f9x6MpCIvjTTlTzOhZ0BNh
/5GKEtQ090J9KR/jKcafxgb8EeSWAsyuh8JAoqgv9gvLwuYiUWfjRtmL+8LZ6ynjsanV9tHCFLBj
l0onRTlOKwNE3OTNRGC2Iz8M6yHitga3hQ4BJpOF/H+slup/rZYKfzssJqaMtURX5H+07QbJHvq5
M5NdPiRTsOUCNpzDNfYireZdEGXje6GrZPPMNHbKrAHW6UAMFUp1tLbuap9/0kNEJeWQOj+N6ti3
VfCL05rSmMHtlULwe5JGCgcjcD4r5gTCyDvG0yOd/5Jhm9PBAGZeidzrGibzl/ijVoXxFhEB/Nwb
hNEatkG2h26TrjwMa3W1eAaUiX2wAlAVyIM7J6S5Pax0VCluGZzmo4GnEJ/tbs4n/ItRVdyVWXBJ
bU4DnPBkeKUaIc9WOP9IovBaxsZmbu3ibl7fc4A80K6jWD2Kh1E7QYcGtbwRDyc56sAXhqYbFgAh
b2wtKeIKPY71GfTTr2JdmActQr2wlPsswt7MgiBvaoeIom0XKcmlysFFqrR03U4qpK2pBulNodH0
mcG1t7PQr9njHUvAAcBB8yQlzmchZ0AT/3WnqOMvCc/sFiMdNYmouJs4mwBppE8puDxGqQyElny8
Zz2uX5R0UfeYVWArxt3yjuTcV/IwhYQ6M+ekgtosfRwfSXhyXtSA5IH1XB1VmBOO4Ty2EZCRwAhN
kKwk1YPMb1+GkZAOTZU7IvwWpnha+D10FdniRjM90GomNr4p40ObI2b9/z+4OHf+uehAWdCYdMmm
qmEX+y9fVNtNc9f3UnhoTZJ+FKCgz0Xg2Nu+qdMNa57zHFst4kDFYI60PgulY74L8+BTPAkKyXyo
V6+seG69oSZwFzzjW0OBuCGOL2VFYLipwT/jB1pOobHVbJ2jeJLgdDz7hq3uxLN//nfxbFcpzkEf
yE/tba6By9g7XoT14zGz9vOkFE/ipiGUwx+k3NqKh6TSUK+G1T6T2RuLQ2pvpwxDrd/fVanzck6b
4P3PzxjxzbmxylYUp2/5ZIUkPDf4DlzxJRPsvgbq2cXqzadYpfskFDs4LhgxyQRYFABlMexX+pNi
LqYvyvUhl5Q9ZDbrNEaFukepZmE05FjZ5/ZJbjRlrw/JweyUwDwqmpPdg/gxdxAJFU+U7whLJMin
dsUmV6b3X8sq+geZGTpUIgpDci8OQgJdK87DgDbt0K8dFIfX5ppxwixqfYiu1hvYr73r46dhBeOn
nbSaHyKpxe/ezMeytl7rIGxPf9QQCLSJRbyKzr3KWu/KK5OAvda+Nlm0c07+N6raF7EMyVrC7rqc
v/CrAoSgTe6WQaR5EmMOlJIkHiN1ZDgNNxlyXuUgx1/H03nXgu2jB36eHXUjrjFL5hx7STZ+yENf
eBYL4CPebGeLGZ0c27zAF003yIoTe0fwRey3QWT6utW+FubICFfuYZYVwd/vYaj9r2N/+zq6D31b
ds9zVxQvMZv7cCw66vB1FTfN+NSabeqXGH7esxC0KQ3MEW2R4Vxaof4OZUBGiKL3N98gSFQ+yiVn
7EREqCujdn7AcD3cZcuIWWbNYVUrTnbqs/fSsnNfgBm7zD5IMs0Qr5jrw031QAiIF2hG7lXM48+l
VtdvWgjBiu7f6mlOwDk06AMYA6pcLtdsPqHKKe3gnfeXJLX1kL54M1z/Q2v3nSf6kmM4S8zM6o7P
A/2Lgr3hocAE5yVz87MkgFnFlY4tFDx3sKFHbFz/3MPnvspT5eEohhpGL6VuLs/asUYEGKxqJmlV
RJZtnW3hClfun2MWVpg2lz/bocUPIFvOR71sBgNpwWqsOggR6611H1odRFWo1XbJXCie55O49+dG
Bt58kOzu9hV/jpseJ4h0VptI9bvWaD3hkhU3XAVkH/lK6Nu02S+dU/liJi3K0WiIZD9E+4MxH6sK
Vx+peIPTV127svwWLkunTyL0b/Lk1zPhs4xDbT7U5C4aNa3nKZnrD6gkkMr1KTgurd29pSpNrfV4
VSJMmBBxis6jHLwBq2hvbchsegsNQqH6sLoXndtEIhqnjKmY/pyG2hAut2NpZw17CeI8sgvaoyOC
UOyGNfvp9QxnBPdxUzEmEMtdYNrpju5i9mo58cOiVNkHLIz1am9sjYbTcVlD3zBQTShdkRs2y+Te
Hq2Hqrk0PMnhKiRQgFIA3KUPURfdPvOpoQ87rvjKI8oKsPBz/JXOXebOQSI9ZACXTnlE4ojKWPr2
WU6oreuh7k8iEJs2tz849fxM+kl7rwTBG12N/mJwzCdEaidGfwjwGwxvKLwH8Taq8nEskuJ5aglA
SSUAJbTWiWPOG1QWz1GJX0lKCLOikcNvAvWc00Y+CIZTGZFcI04DcQZQi7+lkA9LI6N4E/5eEkgu
FoXeUdAKDV3admVl3RU5yvsCHLuf6vHvX2UuyIDomqNw6kmMb/zF6BzfUJxiP2Ym3Iq0MrZCrB3q
VY//s7aocUmcg23113onis3bHSn6fUc8hfzJV5WapLFvfSAfVnRiBZsr7VOLDOxKdYMmbza8fYm3
ShRnt+0dVleE2FsDeQ0c23Q8GJmkvSU5TV/I4EDx1QBfNRL8ZNp0tWlfhCl2JubhOE9RiNHTAnxQ
dttGCzN3WT0qooHk1AECMyGL1ePyXshTCodZCntXFvPVYcjsIQTDvG9qCQ+yNo2HnkgCIA2haR+m
gaaxnHt1Y9wrFqbb2/o4KASEK7VEaCznt6swUD4kTbIal/T2HCzdh6Ooa77z+izlkrTRclOvvyRd
KW+rnNlk9n7Qie/5A1LHlITZHDGNP1nTZ6WpzlWlIr0yB1dPJvz+26N/H3dGw/EJfG48JI1b8Y7J
KEC27FmanXhInEPiBkFmXIgoMDdOVGS7ftmIJkcaTgDjMgKJ+rXnkZYll/MiNX3xbG4vtHUUNtsl
Dizxu01qkd1PK39uCheGB51+GFSGaEAPyl9Wu0ErGfwaFzSOtWK2L0WhvWdJox1iGrPiE2nqS3YY
OriY1RpMZl60VW4q7hddqcMGBgcnGxHzYsI3mk3ZSJSO1XJEJPVTL7LooK0hDqbDNWUiXuKUFG4p
zzBDwvVfY21jMLC8vJW6TjoB3Cz6ovWEwTpAXGzE8UZdFUxkRnY7vB9kbg0Ae5LBxon2r0NitMec
+/c3mHG/nBESmMNj0anZhm6VhA20bi6ovRbiMxYComhbd/Ok+/1InMJtepXL0bEpKWJDSV2e81Jm
05VWd43Y8qtskvdi61CrWnMXBvcDM3D/ptZLVdM60PuuGIEQTJCVgKMzGry6XdHnszIPv1vJOlwP
JjtT46WjuXFZIqY7Fc64K8Qj5ynFfZ0jXt2qdmOcpYKSUamkH0aa4oyc5v54K9lujhtmr29t2Rx0
ZawfRMtzfaRN0DczrTYOjVEmd2D+sHN0RkMnLws3v6lMjtJswT7AbU7MzbAqeexoMp/0Vn9vxyn+
Qu00uJMpWcjci/GgSPEm7eoM7InsvNUxkU6rs9gq83tFdpyLFTR/4RKot8rSNIe+zKvnyQ5BK8Tx
FwrzhZ5N099PyD98CA3VrsNlwxsRXfI1FVxIJLqiCbfVQsu2MtqD+PEw7NzQSuSvuoxWHWGd3g+W
8xaReL6LGSx44yrzTBNCZQtEXfDxsa+MbcmlPtZT1yzl4accZl6LnCh08QMe0fm3n0E/o8hdavUJ
bjHiCpIeXKNapJsvXRHKejmpUn+c1Ix5IWOBKNbNT6snXX6dEYvjaLmiYxHFFhdm5qd62toHJPAm
hn/8TDXLTN9Oz+JXEzcixi6OnLsB2csp0gPTbZggneNMpYkmJ4R82XXA7jlIeZfne90ZGSKg8oLM
1EXO0Zjql4LEQ9zv6OSOqYSBqUyj9HFoJ803OiV5tNsGuyRp9r6+bMSmPEqT8oriksQCLtkIfjr4
El2IB3vdlOuxAieHUNk7UmGf0lFfsx3jznJv8Ew7du6aVUJtrsrwuWNCWs5Wd5QmZZ1A9gcxEVhn
mFgV02QnZgPRXEmnqFL3CBmvIg8cX8/GzCTpR6soktcy1uVSG98vdY+puXBCJnpKdwgRud3uLQZS
s7oxyx2x0F/iY104WXapg8ltJBybceyk18ZCzQJWOsfwvP7GFVXFXRJ24VPDIyOupAsWK6w/aVts
S3uqiPH+j3vMh73cBMW6Dn9OZrAmCBYtV+Q8dMg0qVSFHhWIQ0BtyR05Nlf68q/iAyerpNv3CPK3
qTo4L2UY+KUK8SqMx7/WO6UeTX+F6cyRMDyMvd1sagPjgKKhURa/T6+FF1tFmKBEfX/Q+7Z7JNWs
Yu4QtPc37iXZbw51RTmhVYaT1ileVSnJz3jG2Ro4SXkPGDNjNbBnhqSq/YKQ67VF4uDiQrCHRwsR
lz/IyvJgFv2zSGXg0hpBmcfaooQ6vkDCtsHk2rWrEeC0KPF8iZPu980yYuRJ6u4CbaI4iuOMlX4/
ycCOrHTlE8j7baqiV1p31tsBpW1YX0TfR+smanBVGx/7NLZdEIDhMV0jUvp2ZZyUuNDERqCjLx4m
vCYx/sc5wE5yvUFQknp90qP4TttPqG/aC2by8jKr/SdFUkojxC3xLx2FyLro4XlGlvo9OEWBD6q0
AVdYy0FF8OKT3jW/GzXNRaWxyLxbWmWLDVp/oZq4KcypCuVDXWmPqtZ/i0QWcRM1WBusDJ3dukiN
CtERNzuw3kh0QC2K7SArxys0f/UkRQbnLQQvrw+DzKsQBG4t3Tb2Q6BF5yYjo89RcQPKcXYRegfx
a+YVWShjAQHClCVUzGq/XBO5kU+pRDIpqKLXG64NA8u90jx1K6LN6FUF8pE1XJixz1u5SvpNrz51
5C1cxrxS7nv0WQ8zXjfxac3rmkl0Ao9q0psQFHjM6HzWfoYpb30zKw60ELciget9Ukb1VBvpCBs7
gLeRmX/L0NA4S14COZD823sQhMOxZ4/mi8VB3FSFwqa9DZDL2kR+rHYiO0tfc3QvuByQZq+YEk9b
WXUDmcZkVAYkU1TaWc11yyPZFAdBKeMgkJz9VPRctdjQIpI3r3r65fTMrkniVTex80hed/loj6Ru
sBXoivIpVpwzvfeHyapUr1HXGWy7PE54bsyhdPwmxwhfEh+B3uowKusYejDnjTZyTeqnxVVGsmwd
ya9irGEjITUTdpWsC3q36TUHWrTuG1rKwASMG6BbZ6sEvOKUKbSndpzeetA/AZOBaaiRdzl310V1
yCdLmnQrR+1Dkqp7iJ3GVnVS1ev6maiuAfnqZE8kDQT9GZOA6dp5unXs5UmeFZjiWEinBf9GICMe
G3vDSzvpjZDdh5SsU3+YUmtjjkw6iJ76WRqyse1xp9SRs6fwSty8ISg6jDV6MDNpsEVH6RTNCM47
e+fk3RlIpbqlxDiOujYdjMakFUx6JQbczJMd7SFKx9ztSnQiESNEb0K15nIyP+P6GTlV0YP0KM7T
H736A35oUSXpVi0mr9KtM1TW2Kc1n7ihjbpK0aHQgfmV6NH+mKDRIq56W98vmbMeybsTu5GMH4SY
VA8uO9ctg01SSx/jYGG19BHrPxgN3Am5R/VuzM+zJVcbp6SR2nTfNZQSX+tXOez3qojVFztj2zy5
GLcKXH3NMVLjH3ZjXtpWdxM+AcqYnw1NyoEaS6QfLeMnbTNUzbSd29wi+9nACp3N6sSVKgRXOlv3
dAO+x654K2PrHt3Q4tpcqjQlU9GZN0gmrGGksyrfO410RLki3VXDfID5FrJ5VkhQJlgakwmqz8U6
ylX+y6g41UcNKYWpfxGo+xRHBS3cXtmSbPMsLTnxUfb6ojRzy9hNhdNLZ1mHdVYgAplZ6CUFKzDS
2po3uvaZHt8nhkoC0F1bcy1LFqa+U4Lkho1mMTk454O5cwFDMJnRlcCT7Aaj34QhnSWtjambiOH2
B9tuwN8F2DXju6CdqYZIiUXp9VIMjebZDe4lcAQpNCF87hbVBbmY0Ych6foZ8RJJMpZLbm3OHxXX
h6HE3+CF9k2aT6egivNNpkQkj7dPttqSM0FAGSaB+g0U80eej5mrNfQHYF5v9BioPl3phjESl/JY
7n9omQO8khbBEBvhXmuGq2KwEei6+BHCTnFnt8l7gGhdnu3ZM+Mae3W9BtV/BwMGhCUmeh1DMqhW
5X2K9TOG4V/sZIZdY4UPujnwi1j0vnBifLdVnbm9rUluUOaLP1Z48buCkBN7rkDsdsd+pvmoEqfK
1IeUGEtyCB86dyObKhKRfyn1Unnsge6NjpTF2OwvtkOHD9Im0QYWcpMhqd1sXH4SMPKzA3zC245k
0W6XQ1irnxLG0HAau/vZlGI/DyJ5W/ageuT0lYX5Snj77FkxrQ4MLTbuYA955Q8nb9tDkiEqycJm
4bOchX6XFuTDydjF4AV7I1st0MhvCd0LP+yIFImMXVI1V8vKHrCYfkjmElAOxq9Qsy2/RHzrkrCO
PySHfDfMuK1JdDulcbIze5stVythsZNMurDFC/zEdA/ip2SI7NqKY+yWpnotKmoTjGke8tKfeTQm
FLLbGJjNmOv0jvS7voHQHKjFOxgRpMZS4pmcG4NG6mOUwjRWq3qHFXlXdW161sL3LrA2C1MuD1QL
9vqBjZpDo8nqqa6I2znhyeFiOBHVYRBoY1sTePYivuKCeM+UuvUbKYV0w6c/fR51ZXmxbeLk6l9a
vww7JUaBnEYtaU/l9MtGv+fjdIwi45N3FiBW+boswRnUn2fpY76RiTD1zO4J4uwTf8v+aEZgnZoQ
Bas55J+dovI+YUzp6K1n0cPIf9BPygMB5spDEGcHCNXzpu2ij6KSR3eStQ/dWJN2g+C9C61qVxEk
7UkkNfltmvka5s27uiHlVJdZexj+QOrvidCrUJ6plDso/ugiSJYd+lKsjd7MgHCH7H2/YO1MS/Tb
yiIjOEJ+xMQNkXIPu90Zn1L9rhkTfHCB8qpVxJfm7JR8Ms1hZs7SVjbjdFtH/UD2CfzJtIhOZMe4
I9ZRX2cqBeLovoLJsplDyAuZ1DKt0yY+fs1fWAgeSHl6aIYBkQxOewJ3fMM078y2fyBcD8XaTH+0
NN8DwxpowX4qUlFsqrEvYQTGTGr0aB3GPoOleZerCBg6jM4WPZnrNEhNksACT1bDGMSawIZgPPYD
u/EZAdFQz8PZ4n1ztX78gEq2mQ05ZD9mYCcEVXIsg+opQD1kzxgw6B0CXCC+3NGRmI3Zr0kNH3GQ
jRsmEhiC5AEFUauh7DAXEnO0+jEdB3wA5r1NvcICxF8LMrrUKbJvd2V2B/jxQP1KuF1bqT5IUjxc
/0fYmTQ3jqVX9L94bUQAeHgYFt6AAAeRlKh52CCUyhTmecav9wFV7nK3I9obhURVZqUoAO8b7j2X
gG5TLg/5ol9GFekRO7KXHpXXzS0j1a+yEBfSIuYzZhIPDu1nITSuHaPyWzz8WJVfYnBW+kyijYSy
4JsLQd8hQ8RzIt9DGC1N3We+KemVJx1e1lCfkDyxHbE2SUEvN0qVQ3CqtiqxFKpWb7E3zYDQJc9X
biKnTYin4n6vgrR1ZR1GniXt9yJJLC+H+89T0X4y0+DeUplcayXLIEEjiF8/37ThJe3Zg6UIk9OG
ARn5BoE/0Ky5a6nJebKnfEL+HMOc0tbYun4KcC6k31aLZwZTJ6DFooXCooB7jHFqRSW++vqdAHfM
fXGq3ZgTEUsVSG8riwiHCyG5NWHFfQpLxQ+TzMvinJM1cxQXngQidH0551X+nvcg9CVTpry172V3
arT3MMgbdDwUiTXiwbgb4QmcWYtS8dh08glJMwL5wz7BZeCGakr9Mb6JMSGcNY2tczq1l3rqbc/R
+xeGV4O3TGx9+yIEl94SUY0lIbsNh9B254ZYCGbuEN2GmbVcGLvCHB2fcWBKLnScbfV13DSixbVB
fm1UC9g1Sh0C4RcWlnVRbsegizx0nIaLM5eTQMt+dYzk2HJMqWdixAx5gzWlejJi3MtqJ3vXXEuc
IMh3qoEPZBaR8NMIXdni2GySxVuMwsbIufTFUqtPkC7a2fQtxO88ucJTqqPkbSvxjWMdBXUjOeGY
SE5sFLwRH3/GpJJanLm8xFjYlryFtcB7PYrgXgVHW3IGc/m044HwNEh2F6Qs7WHAzlk1uIdMYsvv
JoMcuPUNrwz5FoGU8ayKWk0vYlZT80xu+vIy1e0ptLI13JS7fdDNj8EObxSm7qfEif/Q1sBzXqoK
sQ/vnNMbj0hGnpxoDY35NSGE3yC5TzzDcS523hGN2BKYxz4P1ETBydxlXmybI4gXQc7bQORbEyro
x9v+daAaz3QVwDDA4Y1l/yk4D7MiTtxGl4U3GYiC6i6nPIqA5SgYNseU7JXQOBCdQSY6+6aU1gst
sZ0wrK+9rueg1bC/8tgt6o2aUxJn1lNjIOAlnnlwG9Sx3JhtImKizAgABvx4ibM6f0WHXyQWRiXC
CCDjy305nNe7ZeDH6wYoflj7KiV8DvPyLZnTbcmvNQGvEekBSSGRTRbsWG0cIpl3WhddiPl4xelL
uYBCbKMOcsbjX9/SPqC3J287LumXZkKrCXhISaO2EzZUetb+ZoBhH3vxWypl6VphRJh9bBwpqMbN
aBS3YeLBchKAeak85LYiV3IsNHxuIwEUaqvtRlZeozCRu/bpsnFY/OC55REfumizjq1htrzoKLfh
FP024Uesjp5Bxuo9uCG3a5TqrOQ99pJ5JNGQXwIb+F+9pcabfOYqDebfYCoOLbdC5hCxJklmFaZ+
Zq/3WGQPHAUsAygLHQGfdGCZrq7ZLGWePYqVezVgZG0sAGqzM75kzC7Kctub+77Sfl1ZJwpD9S1B
RNZ5cZ70dtG9WudmZe/GPEO99KbmTS2FQ+fL2HrGwgvR36R3sRZnp5NDiaxYejy/uBrXG1m1x9/z
mO/Rcjj7sUPgbcb6yerZWpKvuSH8sthk9zPKTEAjH62IbqxkIW2Kmsc3nLBxx/C2Lmv1MjTsyWVB
jGM6+43p0OmVnXlI6dAfzDL056HHi0hjtRScNpjXNVefSdugDfzqAuFVhIkeR3q+GRsYEcv8vxfW
GWldvBLJ8OjU0GwMhbXhPDb5xgQ/swbjLTQl3bGPlNeZ7aabCsZ+Qm1GaucIPkVeinWYZN0AMsqx
U0Tv5sgICvD5xQlxryDxqfxOu8HNXrrw/kiZDYNnxyAsuOjelLbf6FVVgpKKn4OsVjYDJHm3kOGH
WdkPCAmwCVVwSoFUVVvC8k6dyryMRLtzBY6DooTCNyqsBKgFm88u4Pk/BvYWa9kxSkn7rEKuUXWf
zlABO4HzRo3E6FZkCrGxiBy/KUjETgPa8LwAmpYFyL3UOvAdSq6CKSu/R6KqhlT2Gy0Ay5ROgraU
h5cjyUbKuvqtjVB1xdBjPGi43X4oJjBwAbmj8zC9WfVvHqQcsjkPrJbOzLIn7MDAuE+jGaH3H2rG
VhG73CHNDiNwcZ6Y41PXdxe4I0TjLda7xrI7G2y/y9RLGik59dDvZhnYqzu4SBQcpa6ac1MkOSHV
Xf8wFwkJsibHZx97pWbVm1iLmaxFL/YE4ZxwAhbDdu8ZeYe/kdRKNxhSIMwL6RTp3L50FSgDlf4w
zeGC1qpvGLrf27S1nFT0lpbzWOPEPxDfSCRpbn9NKRIjMUXdvQ1D3giU9ylEymAYKzW0Cw95pfra
OY3nYcPcfHIX3BJseYrXjF7DTTF79+s5ns/BO1pwLlpVqp4a91By4DExGHcdnhcLx6BHQHSyI+KF
DWSHebw0DQrQ9N4pOWllimOUtAOCjYkPUqksTGVwBU5SnKG4qoawdw7MYLobaWjfWi5vqr7/nPqQ
tSlt76bIgEEo2OvVpsDyFka8J2oRHVZuk2tHibXKElB2Nd/FHHzBnKBU1YwLitDshrUB6DowhOlQ
W74D3pZcMcXYES0ATGeZb6rQYpXttN8Aemkw7UMUdK8I+B8aJWr9xCBxl3+nGU36Ja5r3dVKWWzi
HO5aRvcB+hg5Lenmou6SLYftr5Zl2tCU8OqSyIfDDFcy+y6AgniU8SHZkvWXo2u+FREn0XMSrW0w
RvbQN3vtNY+Zx0lMZx5atRMYh+dltNxE2PdmaKWUhgElcK48NVn/PMWltSF64E2vW24J2d5aSpkd
nbw2mdMu98UcHwdJWVfJ9LtiyHo0rcC1HZlTC6rtTR/EaH2icPKd2Wl4TGclEgblVtfA5Nrm/DHr
Y46JdnQtnQgv5D3bqUpc2BSqr9QhGkYdIfxU3WdKZKCRUJ8GWIquzZXuSmXKWL+yLgzTagOj4A/x
YTdZ/xI7iePZUxpsOmIM8IsGG+R+hZcIWmh0K7wfI1LvthZbq4Jyoydep44369+OUb3GFHfD4z5l
CAW7Px0m4ucdTmCFtX3LYSu7bTgNwq/r7sNWv6eEwjQfoXr2s52ySKdiTaMGbC+Vdd1Pf8oBhDKB
FHDOIpIvRWQ1B3OlF6zTbq8VFJHojQzCvGDbt+WauIslDTjU/JAmkkJhGQhBTMCAo/Z+VvT0K2Zo
mg4JbNYOvTCnRUugWJAzgYSec0MbZPl5g03ZmcJPsGL6Ru8bLudh2UEjdwNnvONOgdflVAAcpPbU
xfQ7hbIztfZZJwYQ/hQ3kaEYz9GM6zpP1IciWX5Fw0IsUk5SVNLxqNancAMEloEhMUrqoPD7h4mk
4Ctw50iJ/FlhDObQdVqq+Wl0YHorq76xRsJPSJbl5HFMVN3m9DQyxqUN+XKGSrqTQ/SnbGw4fYzS
HeerSo2OBvye+Q5b7FDbESQ/7RsTnEYgiMgczZpg8YgLkv+C6RVyV40jLx+ZCbCdcFjOLw7MhxPt
ewhyTWM/rZVHVtkL5Qg3RjCKE7Eq0zHXap/wZIINIS+4oHxKd2b8TmaUVyW4B3XyM5MFu7+B8zHv
5JuTL0THA5OoHHFXS0ZjU4MlT1d1Zm8ElutT9IAGADS5fSfy0WRy6HyaVv/YWvUlcwJPCVjSwVdW
N8YIIXuihIiIHfGHUv3qdWT1DGsrzDi8y+RDfEyK5TMJYCq8lCjfVkIUHhyvVkjVKJvCzaxI8bVh
eLTY6QGI7YWXUUujfDJhnLTJzu6St9Gcc9oROa9U1c+k7Zt7o98ZDRlFBIlssCusUxMdY6zNTsDM
0SdksHJUvr8xHaZmClXiWFd3YnVj2Qx1T8zft4HdoF9bwbhK6twvYsG4Ngax66T08WiLI/DP08TR
KoBDMlf5GuxqwJaGl2nxFUhCaKMi9FdF/JzPVUQOsXTrhqJLFnXhB860eNYmQHC+aUx+O9CInjSN
IMp4Rfqo0z17dCoMm6o+KvrnoRIsKsJwRGMo8WWkKdGNeMGTipEifGlvlSctnJ1Ori87+uAxLrpn
AnV3WlXXp3DQLUaQRKVMzS+pxJU7AaJ0CZiqNhZHuGZFhl8m2cfQKp/q5ECXJvdGH2sS7eMqQALV
YPcIkt+zIuMj6ez7eoX6p9kMGTF7x1S0k4sZ3YZEBHpadRvjxnAJ9kKrOzSMucaboeyzbZkkxUbo
9KwDe/qNRmXq2kXi6XVXYMl0qK01476zMk4MiQs9H+OPrAnea6uDkkvjEJe6byUvc6qNbpxSLM1L
tK3sPrwb8ONPvCMKN67PTKXYOFQ7OsbZWoVwitx1o7bxs9NwUduSXjInimXDOGUXG8a2Cfva02zl
T77kl6ga9UMsePbpMj3YAcZ1kmMibvvW2Farfpu4Lgqu0vyDWa7aN/FIvgE6FhGqq6a22Ecxz5y6
ab9z28IoxVzdUb1R65SbJAB/MjcARHraz6C5CwAQHrWUYNdRsVMGYTslybotKkA8KLY1E+7jttLJ
/DHFrTRF0BiDmVpChweFMpt0KNNjubch4LDaixrNaxP6+mxSPfT8qJ3KDwb9ucnES+sUB5naL7Gk
k2m1KN9YBTv+VCIlcoK3YhHvNW+WO/T2Oqd+TjMsuCr+HqJwNblvOu0yLtNtMZkcaIPUdln9R43j
QzHWe9l3ykNA2O8OU6S/pAHjNigQ5HH6IuumG6qA93Ce5AYrVObbHekEDb/DAgewWykw0tHHF635
yT/3aJbTyjMi48lRjhwTaB5m7IZVfOj08KNberovx/5WK3PfoOksev13N9l7PQ2BNIiNMU/jzYIA
04Tg4tmJkWx17RSBd+RaEy1vEpqKMftqdIeLv+c2aHKe80Y2e1bKviqNIUF0ekHib/+n9yqZDbvB
ksHOLrW1YDJPJWiy3h4/VSRdnjNnx74I3oMqAAo8ImBfCuNiaEhDI6Nc3MCa/KplIcVg41dk6tUG
ZSOdXmVsU3uCy5oOPBEN7JQEjLPRvQQdpvClColIBboNIIfRdYSsY1GDs7TDV47jaKq/hyKzvCJm
hFAVyyYryYxORMmUI1ge6pQpRt/25nYyqdJ1iWbKdFJM65xlTTMYl8YMvvDdK0hCBsYndLJaO1Vu
a0Y1sQmphXqQ7cgo1HpjUDdRaEZf9pgPXpiECk+5FpmWMX+mUdXtOn6ssSJsGQGHlVbPTOR1Zmi7
WB37HUJPidITwfHEFtuN0axRi5/Azj1bQ66jfWFr1ii4EHWTTexI5TcGxbY6FhkT7R5RIqDj4Cln
GQXZnGuW3ndHMsqhb7mK+z4o0at2v1Sb5FdGRO+rgYNyM9wDxQw3ZcvDcgnSi4Ve68Roge5ooPq2
fGFWDbecJfyg1nDKx8U2SXp6yQX4iIieO5MiBWjtjot2vScdx4/j4R4d6oD7BAOxOSdvFZVljB7i
ZtC03VKWEOuL9Jgm03FGEKPumpK2XPQGqu8yfTSTbQ4uqyFZZaNwDJoLQU1V2J3MejIOy0juDx79
HeN+hqvAJSAg1Fsy2V5kFT4DnU9wQOyMBEZbzolXzfuhg11mjhEbgEBHF6XpnoEkzdD1mpBMrMcV
wgOAlXek1swcY/G+YnpO8o5OaA1gCtkWGRcHDPpAmhYIVY2xgqiPItcTImgIJtf47YiOvmNgDju1
Y7snMJ6lyoTIUR+H+gYOihvPPNX10t4bdv0ya/Of6rWOhmA/iIQmK9XBQNROgVS9KM6h1dwsjWr5
3VoSqsVJa5ngLmEGIktHNEW2OnCmGhUqbW81B37vSFQJ2dRvO+tGq6a3nCn8igPg7rO/rO5WNjGB
fnb9aUz6F7KQbYkjwZ2qagfFFrqyDs/NnqRvWjkxw6G5083gSWvnfdCpxhZ/I5Cc+gz5KN+SKmy4
2hAcGlX/UBxaf9s+gSlfGFSB8lFr+ZzmzQI0q/uaUGhWcQZXYB67Q2vkXpLyT6dv5J3JSHuKzG89
dr6SniecoVPep7lyS5qX8ArQU3UX0lagPd7GVX9Y+luIWkGKNFgNtyvJtAvvJkJpoZhNtut08lUJ
5+++ZmlFgCEZv+ZwMhzKGVmNxKknSDDz6rlxAqKqa/WjLlmUoodmSCrTBQvFpyL1R3ONWU/UbuI3
iazFaR8bbiQqB51KSWQw+fo/0t5mix09403ZdGUagmKYX40alWU3cEWKiXGFxvxziMjbCcmeAnlm
PKcIUqJGf2PH8Fk2NSC4WPEROhhkjy6uM2NCo2E5N1nxbLbosp3R8NFQI0+NP8oi/lotU5Q03Qa5
6oKYhfn/NJWzp5uQR3C3R/n9iMee+YiIthoJ76JcDMR46MOgTR7h7dCxJCxpGnuHpD2HU67uoIBA
JmlYmjOqYnfPY8hgYddBeK8Lho+Ok6U+5aYbR9wUBtR68l748ZwcQbrQj0PH8FjPeBh37K1jRvgM
NptqVfhvFSVe7hyxuDQt0TEmSC0f9WUbl9Hvli0xyavrIz7mTV4Ypa58fF9FnCNiLYIBpB5Dnc0O
JOGzllX9JidGpyvXwDJWdUpqfuYjriWmWVChuJw0m4sG5aHFaU7BkxZeqOtfwEXs9ah+LtcdBto6
mCQ6wU+0uwfsfOGOPHkWdxUj/NF5J1282OZQVC82yaVeuZ45IOkh1yifulV+Elb0XRifImW+qY+g
GWkuHsml9JSCX14V9CzF1ebYsMhxO9Y/u95sHgNHrQ+1ogJky4d9Ex77KksPaIQYcyqNZIJvl/yx
4PcaDaCMbXhu1Fvyg3rSF61VOjvw++GNkGbfbue8e+pUAoBipefWCkAbmp8Bd6Q/p8bDklS1S0Fz
sHWSYaLWfrKWX2Vt/2JbbQIf+ww6g0SpsX8AjJFvK1T5QAZY0OdurZoQt4a7LAC0D16b69NNclun
XRTlhgaTfFNbn3cA+3aWrga3dtVCV6QYTJcOyq8sbxg839fk16CoUF8gTv2p1k1pncJrpxUBNoNh
GpcZXChFUU4NSvdm7sheYUx90KfmQxdiOJWWASX6NsIMcmwsGB1Sa03f7JiryC6Ul8QIxEYFyvdu
B/F9gejwu0xwqUemvP3JqGh5IJH92CMgysdfVm17RlRqh2gSh5TR6nkki/Z8pQ44NjeTqBOWIpYZ
agyFOeFtQs69dLbf9HCq0VrSqa2cyj5Bmd2ssJ2ySadtUYObQOycPWgt4KMVeIlslEzeWdR+binF
7QrG6tus31umbB/6ED2eo1Ay/ny5go6qHE30WKQ9TwBF3ZdVADOnIlvw78/sIHs31RYtBPkQj8Ww
hLfMjm5VJsqr9BTFROgUzVFr9fmcYdnFNb9CGC2w04BJ/aFbbxestq/zVGBrJhvrJ8nFxpxuSjtG
frxaUYj03tc4VqiGdP2sKCgZ42v466SLvTEn6jlHddhXQ3QubNyGLMwIchVYJa+mydS8Yygm0BdZ
rDDSrit2dTUSU+FM9J1oI+FDFttBGDBheMp5lu5MXPHEqtC3E2hvIAS7hl1cv6GbeP9SPAOXKZ/R
wQfNk5XK5TYlMI7uNlP9n/+PgqXhTMau4o9aI+7mBXnvD3mdzZsOUAuFO5csnrE4fqpXVNL6FWMu
fsD1TyYsbJTEjvd9gNMxsJVsC6Oi2oTO0t5l7fNf72+sDIei07h9yvjPlR2Cie3nq6sI/apJD4bs
Ja4hikdsAr+KhDyDNpcfVaS8/Pw1I4EEn7lYfF3Tll9wFUH8c0Q99kgtcLvY7Wnq2+KIkNCfiWIF
HghLo4cJrleUWiYOu53o23NmEHcg0I2ka+hwaml40qLROjV6Lu5QRdPzKnbg10mIMFsLf4ODsO6L
yUh4oBP3XPbV/LG+Dtzu0pI6gFHTIW0T+I8cxm6r5EXgs9XG999QA48ifS96TbtTjGw9gvHkc+cm
nPPLvJfpkK7a9/S0VMPENnn9Og8qOs0r/HuQw6ljbHc7tHNzsYIVguzENxDtIz+2q9L/ITixgdrF
ynhfJyRxTfqHupp7F2PSNkE0yk1fJ2QpTRhAQifP/WpooFWuUJfFUHP6Vf21Msf39sr5VydCqFIn
Wsh1UVYpLVJQofM3Wa1xU6haclIG5OJFKhX/R+HfOM5yWagkSAVlXyPY6unCyp4bBLrIsWP1LJIc
mnhGGHUa2BiLcazktDDgEC2bt77edvZEnilkXJ81qrlnr0iGV5Lsorz0W0IAmYo2JUtXVt9eYq5a
kYXSQikllmJFiBuGpypZc1HkL3MlX2ydmion4FHEhsNiOiouBLgPQXIhEc220Vwp66yfoxBX73xI
QsO74psZ1hxV1emOejo6u7Qo1zt4Ui4lmWiwW1B/spQLPaiBVMFdwapbVffNjDxsCtdKJxzhJNdo
sSiCKz+x8FCIwSq80ZlAsxUEtsuIwHYUL60n68V22bwAJ6yqcZ+W0eeV8Wfp5rSj4UCbsKaXShzz
oxXlt3iw/0rwzWfxBwZz7s7Mmzw7Js2j7+IXRRc4r/Ay3VRNZm41ZxmeSpXkMhmY/ZNz5TJ3Y9Ts
ajSFbLt08YrnK8KTHTS7eP0SNX3iapOV7tJxWRv1Feoskjs9VpPLYpew4GrkdNHqkdfmbNiSieZs
fp5x4h9fo5rhJ1bVHmtC6l8fX5qplwcTwBSLtKY+/bz1Y+NMR71k3bZKdBOlokthhX/u04yTnDBz
+5qGnZIJsw/H9vv6RLFSRM6Ww12GB5okBohH2580Vxthy7kbh/5mbIdtRBYAasHe2Est4R1f+u4p
GF4GnBl3P28FAQXf7DPZ94Q8i7EJ8FlCZE5jh92+4zlyR+hve1cZTIrEiGbn5zUYlx7/SmdXTuw8
8tZp7tBsCd8qa+boEwVMB4PlC/3Dhmf8/CHUN4uOv0tI9i1lRyab8ftqHjKj5WsUev2SOnPhj8Bv
WDaxlLkKt8Uk3/W4GW6vtzeYpnepwynqHJNO6ppfaQZxclAkz5HrHarYxf3UVtlDThF9seoSyvxL
Gwrtcs30Ro3tIU1UDj8P/XGM53vm6iOYUBeAW6mb+Bc7VAaNlt/OUWRuGDnmX3N2A5tgFZF08+Fq
a+oK27ypzOXCsxz9X6TYyqEz6Qpx2iwgvCzEOzAxH7nu9tdLzK6wAUL2NJi7collKlqsn5gRxQZm
mWnLp2iqR6jX7RP6BolNVEr/+np8m1RV95lgTPCVTJ8P5cyyBg5Ic5Bra+8Y4QoPnlt2gJqaMSca
yVaYi8sVlnj9gCTOdHsBbyvNNOBiBlobLYF5uz4L6e76B9V+F1LIR4JNqsMQzhkl7FMxTOLTZiLh
FV0wncbQZiJMIbS/+l2vZqYG0S76t8lNIi3aJqDXPhREEhbSRf/HXmF3mkDenjS3CpPlyIB6MmbD
F1lDzqGeK3WHoMu8L5p6JSvJ7FcZOSzCh/5+jHvhJnAdNxWnyKkLAvMF45+bDP30+nMsyJhjLMiS
hFlL1e6aHLPFFElyIdLiwvi2uLTD8GVEJo6060szHQeKql6/c5C6+K0BqnvApq5ZhXy8xvUErUA/
UBfWTTuwe56Y9xNK2D1cOcm9k5w6mGnn61fgTppTwqyoqJ8WQztBRY5/zeD9Nj0i71uRDdq5DwYG
+es30iXZVQKSPrliNdBGI9/H5Pi9rH/y+h9c/2ThIAWLutEdpyl+GCzlfDWeKq2hHpKcZeY1mrlB
o+MN+C4UXHdeR08L13blTOo90ss4JraK6AHjVtNj9LbUbPsl0s/96qkSYGSp3VZ949wMZ/zukrh0
x3wpYOI1WnYqeXY84LlsHqpsOV0fiFaTWQcyznLPZhwAr5V/e9QgH2SHFtzyfFceITTsZVXN9KMQ
FE21hgYeifnNUXiKyaYJz7Zhu2MdFU91x34+6/Pm1IiueMrmtvcLLtytcNT8qeAdOMasABLD/rhS
LZlwyseKfLxySaf7Yf2KrEeENMxEjcVpUVr35dscntUphgSdtin/1rH2I1gc75qqvhd1lnmAesZb
pXBurs6i2gie9aFRX6ZeCvjB/TaQwWdUV4j/Vr9huz7zStADBLs1W5RF1Z0ss97Ti7J6dQzrM2f6
912Do5PDtxTFk86u+zWnr/dU4Yxn0lHNo1Rz4WsIif9i8v8Ub3NkXkJFjW8bZqWrHH15ChJ7dnsr
GH7lstktbYTnbM4A+OhR82XZ+pZYDfbsqfGK1c3YLl21kFLGY2SYTAKwTEU9s2Mp2e9DPhA6kccC
kcD26hmW65e1UivMt5l9oXQIbxwmGPhEgPY5Rrq85ZnUN6khWaA7iWXszUr7Kx+coXebNj9fXA8W
sMSa+/Nz6BbNwTV2wAiHxA8BOHp/RxGoEsry4GgjqXDhdMQrm+G9O5XhSIlnJzM6wN6Jtz/BHkId
qUgTzi12nW/6DPpsiars3FRVdmLw9x4k5sf0D9u3BW98L4pIRQdA0/n3N3Alpi177qqfvmqMxKhG
1qfzOBngxrow8qcWDEuw5mCJrEZpXi7JbdiahmfSVr3WXfSartmdDd4pOaG5h4YgmS3XUMmD0jkY
TZ699I62u0KYrq9DQzpkBI74bHnkI9mGbPVCxm9/AwNNA848O90lLj9nnpYbQw/iS1pgnNQI8tiV
QWbD1FwVeIvsw52oAErRUT45FpvsUS3Vg5MZw73Tmd+9MKniTWwFKJiK8XjFCDaDIm/sJWB3V08Y
ZyoDr8J8DR5hpsXkcFgTXK4hRg6YKO/fY1ic/5P1YFhSmKplqgKrODZwYGxfn6B7wva//kP7z0ar
SqWv6vzwE9MzSqNlPB7HdyFu/W3xj89sRq8/r3XcSGCqm+eIisAJk+BZjaLijgUOWsZI5vdzmJvt
tszRZY12cFzopHxjmaAtmqnV/LyIWlIj5jdk5G1PF2WoLypbyeOPz7FHjOurJOR5zJ96V63CYnnR
xsu04oGG64csXSh40WutAKHr6+k8i7MZOR82/+dHq9TSrTGoOLDhEB8bU9jbRCvyB0zeD2UavxjS
CZ7t2crhzfIZW4hiM4LgP3dILiHq7MNa5E/XD3GLSjNsLEi+62t6oJqeNHIfZH6HkUSEpHTy4fqZ
HmkvNbbP86D2r6k6ytvBGPRnlkqvI4psdMuANXLgQpW2WO3GVrFQGrK7b0Ynf+pGlmBm+1piKtlq
WotJeP0QZLFxa9oqP7GVPvW9/laULQg+C08yWhUc2LGasjpqlizY//vLwzb/hcXnGIYQtoEgRhia
bpsrRfp/XR5Z3nSMAQKHPVFm+xWyICuZyj+NpCKvgxY1dtZArjOU9AhY0TyXqqYBOLCnN9Rjt876
35pde84netWIjYQXx0V0a1m44kKQRjdCsMZb5xmC7uySsIC4cjNM0pDdOWwggaxvbZjKfPeX3TMe
Stxc46AfEpnQraQZ38YxW9q1dgmRGQ/V6qto6oPeW5jXlf9JiL1+pmmNgT3SnjYGwMe7kjRA/BDI
NAbi2O7CFjgsv+owOpIOfrq+RnuSH2xBNmZjzc0dkoY/TL1pMzRckIvW677GDf7q1CikywS1/lxl
jstwTbzaq49MtcXzP//Jos6NXQBjwF84yXcMjlPmbGINPiQU1CEnlzQ+lqcEebpXq71ej9Mh12AY
m0uWPlxfi0bCdArJdFeao/H//No1+18C1y2SsSWMX6FyAVicUf/ye29xJsV1r+hM7occqadK1qvZ
0+i60Cu7WwN2VsHApPRzML+eMTLS7OIpv4iCbLw0J5JsCAsUtX1MHGDtgKfq6vRkIXdh++jy+ARB
2U/9fEtNPR5Me1Z2utWW9x2S8ZX1qKL7nnqq7bC969gL33X0xegdKkCXs44vl7r1CqnFmk34z+LL
zArPRdlfroC6JsD2budje5QoCPy51wlEHjKYy4BPDlajQa2N14ROmYO9isp7siX0rzJM//6kbDGF
tSWRK1HiJDeQXKgEB02+JFU3bS2UaVjnSvli5qm1CUMstbMemy819k5XmVkFoSIEJNJp8oZxQbcF
p50/z4H9G/OqdEHVYCdB7oxX2BooOLB0GCsEmiLPt1eWwQ+xdUUedCvpQF/b2FqIT2C75b7L6z/a
lBjbIXcIUYksBVfIyD2oN+bp7w+wImJ6oE7Bt/FP3+i0+a5N2UoI3SKq0WbsQQExnnXFCXbjTOlc
2GhezEXtXmthv1zP1SCaNyJmBkLqBmwpY3SFTjJPgvJmXYOqj1nevleKRdINy5M3bBhesyIF+oJt
wthitCh5NpMXN5jHcMxHUmSxKJIXR7W8tDgTWH4t64+Jnh0iyvrlT/PeGrqXF4t51wb9nythPUuf
NTl0v/uIpVLdde/kIIHZX5vn64dg/awwELNYs6ZsgS6AFJyn9KCpdvJQNmX6QLgdzuomuVxf6iUx
BbVsIY8FlfaZsQB7Gcz+28y07DszN4QGGd9jH38s1E37JiJk9erjvTp6yflwcS/OB1qkfUGCLyQq
TnCWMTb7qKg6yLCN/Aa8vXf9gTAdaTsdRqx3/XHR89T/D11NM+x/fnBzAwsmpKop+dksQ4p/Odfr
SXYdccfWsc8JQC9JncGegODbkxwkkMCTfWH2cUSgOza4SyQtFlerCLugQcYnhc/k3hHTn4SN/V4P
NRC7JuaBuBZPQPth1hKl2U7tZgDnu/2b5RDXGtknafxBKAdRDuvI6vpNCzvj7fqHov8m7DyW5Eay
LPovs4cZHBqL2YTWqTNJbmCU0Frj6+e4R3ezhmVWvegwIJLNSkYAjufv3Xuu1CK0dYQkCfVPdSQZ
In+tS0Q+Dra2c2f2+WsyAoSYo3bZNrn+vRxC9xiSyrVJ0ZRsvcLFqu9k+HvMyUdyQDyRnM27j0hJ
KxrMj+odh/rvUcz1hwEK6vT7rSTWP2bUY+uwwBOaJ7NT3e73BtR8s4KBCpa+8NNy85tFrI5wEuws
zS3TbTIDvMF+9RBOWfnQnEO0v6jfXOPbPZa5tqPPeQVIJ6JIur+gNCt3y0TEQg8fFiENF76K62ZX
w7+GAvqFfiCRMnoHWbatkAg27EU6O+oRxThPRtynn6Is+Dk3jfZ1nuLVaNHtKqblFxkO+1AezLyD
Ob675bM7M0E06Lqx+c5bxEWZ9LGnZVZvjG4B+qw7/cPvgj7DVUpPlASS/9T4kB+fYtMxn4YSzlEe
uP2tMUR0K3BxrNVGNLhZS/1cCB8PrkTD1FZMcY6R7k6DYegeHDwX3rQhvt6T0/qFcbqT6770EDVP
rl/zhFXA7VAYoMwSKgiW12kZxhtxLAyZ5R7J6ai5/7mocf+4NxzbsWXBq9sOQnzDMyVS8y9FTdc0
ranpermfCHA5VHXZPdNop4OkRy6DME7bzLAPjquBhK2NHsQwnR8ELv1DU5bZiRLM35FD9MNs6mir
cAZxVSLcFYfc18tT0aaMY7WpfWpnxlz+TLHEg7u4OpoUn/UuTEd/2NZtVn9yFydkNBhdI8+08Rtg
y4+C1ngKJ9ffJPKojNsnpynxfuh6+zWZfuKAcr7c2djGUjiv7pyvVIOytxoso313CbN8fBWT1W4m
k9IBP5/1EWXTTXfoImolTVdzDr4aMkVn5EraJXQ191EZE8srouLeN2QQiom80PeV3q7RVTv3YYCm
6dNOnRI3UJ9njOOb0TUeYt33ntouf4pns7moF6/XerzmSLPVaR/r2n9Z5jy5ipXZHJbF8cf//o8n
v0nDMFxDuJRRFCx/rHINgzw9wGS+v0OpSy9cVoozkOqLdirpUuD68NprWE3DnjKxu5Ze/O+jcmT7
9vb757+P1J8MJ/vZ9DLjfZiYsWh0L0WP573qs+AKuXhA0ES6QivJelkgPgmsDBuEgs2lDeOzkJFe
lUXbWwuG6SaSQbuWJTHDBp4JfDj6M7lj4c40wugiqqS8TEnvcSlp9NBzM9/8Tt4RoeftQfFr3REU
wQy/3UXSkSUodGEsdEMPyKYTX6eCNn1BN/6a8bA46gjXD14RNI8sZgEebSApNMY/xRLOkKbJsO6X
OjvgogFqqmY00QKWXv24zPNjZhjhg5YIIBVG6Ry0iqn/YlfiiclicR6JTdi2sh9l0QtrvHGlWcX8
Bjn1WJRMFP75frX/hrh1LeTeBrtTHTQRxsH/f7/meRY4GoaMPV4zRMNNznNENnbDuH9uyVc9FYNF
kbpM7rXTOzxQXULsHmG7z47PKu9AofaLRDsS6kKnDcUCAXJjCL0p7tD/hAgO8U8+4xE2XkrtMEqA
7Cxfmil7c6syuamzPDwlw8B0qtHdh8gkvCtq3Odidl4Lp7VPRTjAVpGqISiGp8KDQvLHEfNJ/Vjk
klftNfgrJVhDggJWwilMnAL5TbUd7CSIuW2Keqtaug5OrQMWI0byUOyc4iGwh/b0z5+waf0Z/gXc
zPd9w9NNx9Fh8f3xEfd1Y+aAg8yTVgprO45FATz/zW2rZHdH8QnnV2Yn80ahsyyoPLQMMyJazeLL
LHChx9G8syUuqFra5KmksLDmZ9t9dkUEYaHrtcPSzmI7FIT1iFRciQz95bY1cQtY/xF8OJCJbdNv
t0A8gk++RSiPOGRFVBJv0wMTLYv6lDbpe9Gy6VCtMc9MMaTXjLZpheKww1J3HshZUzEDJCDUVL5O
d13q/DFM++D7xEFCgI86CNN9jyQBbw2AndjmqYbyCzG7GqylI+QsP0ViQRfTWs8j+4gEscFmTphq
wUNvthGzW7CNbYmptxXnXu4INeJRkWx4r3yY5ALpZN3XsW+vQtEPr0NU3zrdaVez42kPrZfVe0LB
HxQ/JbWMXa6V+kMXIqhjjuatjWQpHlrUZQrlPJlEqpHihAcTmeabgatzNQ5Lfya/mcSfAKitZvYw
CnqfZaI0onybeDlSxc5wX0qr0dbhqREUCJMYWEK8vFzQ7lrV5yVw9UOY+t2u1EERqqMwzfxNiRlj
lZs+Nn7GVEdHS73HrvZujp1DE7DdSzwx3Ga0uipn8VamZfplYsjGvqai0WajcaQPr7ZiphteiAIE
+0VAManDmn5Kwx6Mebo0j0Fc43/Q2vbDMNsf3QLeMRRlexhDdtsORn0OoGtUL6Nh+WtOvKp24XHg
ev3rH8mATMu+YYTuVU5GFXJrXCqI4i1f7R2axirVyRldPZHNwcTr1Y3sjwqV4wuWYHgl8azfRpxQ
j1C90S/PVrH1St/cyR3kYcq4T9WGM4/ZALgY3VGAkfHVBKlOgOPokDget+vcQkKayOrQaLFVEifC
+M5js4upYNhmXnBTkSuiAY3jAV0UcoqsuIcy5nMJwWu3QfhzjpvHxh3MD2MIqqOIIQI4DcOHXNNB
F8nYjlpPdoq0r16GWKNtpwHrqyXarozJq4m7gkK9aqKXAZbIGncBXQd5mpdW/kCw9kEJSZBebNsE
rZMqt5ZsPvlCs59tPQufNb259QIlLmgtmb2GGMJlhLBmmANaytXOOKo1VPIehJcC2dpwHIqkf1br
QDFERJQ3i7OiV/ZDJDyhN6J2CXxTjxsWekQF4NJ3tk+YsOq/BsaYPyQZ6xxZT7uZxsQ9J9wPyv6Q
mFJ/WUaEyAVzfeCzry84JaKtG9s7ohbMW+hgeXBrp9l1DAmRkfo9fktSQQAjIJXuG4wLaKZzLccs
uOCgjMj0rA2ZvYfn5uLPHvI3PdSGZ4RQ4jD1BFtyx/9QrfshMjBG98N8VZ9T9DMwHXFIGFfxaVDO
jvQHAHKRmeHTBgcpMH3JGI6fohpQl4PijChW51dsuPaxbVnbk2kON/UMTj4HznaG9sQcMvRNxHKO
sSc2h69NLAQH+C2umaL8qaQYmhM7V3lWGSFPqnkw4T3QUpFMvqhPX3G7aO/UTA8jtkAkh8K4f62C
EKNVAhzyqpdV+NpyPZDiS6NC5Aa9DAC6/n9esmn6wBhlXVLCeAiiTYqrPlTsZkPLJRKCK3QZtPA+
Fx3m9lvdGtYDeu0f+eR1R11e0BUtmRXOTDSdtvfdgwp8oGBK/0vvGpLNH+Uf3gba1rar664NjsCS
ze2/FvJmXbUwR5ZTGGO06KPxTN7GslajK7OJdBLmzE9kJgRbMTjGW2kCy4bKRmqGlmgX5K2slgYN
yZNKl57KpToPGU5FX6Rfm7zEnjDn34UZEatlPdyfg5ZTLxunTSLwP1Z4/f3S9cW7KbRDJFxiOZBK
UibLhGzVuQetVG4dc863WCYCevpJfy3jOHrFFnEeZrf6PDc934QgAYKx7Q5BrkTYRu3ZSwb7XWaw
qvFY0IiSkQzR3izLA0yjftk7LaScFY02QSYt09eSoaFhG/U676d/JegNOVrwEEPYkRzP/oEcj1Mp
cOHrqK2ffx+FmU+kEg4tu/KDMwyW4Mxs0qFlL88Lh/tN/tvgJE0yyE/NpmuCkghCsPqVOlWT656H
z+McG88VE+7Tkhj+VmeXvGdvjZVkBMyExASTRnVLFq4uNSEMvbhjzhyFOyDO+QvdMfX3pZ71lVaU
f1T/xaC0ktPgWe9qeB2O4WkArXJy/CzeOJ5MLAlmHwJ0AOXV1+2LesbBwVn2S1hgk+wb7xywdt/U
D1KkpAWy+1xcSgMKinqz9GesOqTvvsU42/ah1grslXZwI/oG8pzEcTNPAf8gIG1Dtd8kY0LvUkJK
cXYQ7iJPyYK6kWaIMr816P7ivVlbemEf66Wunso2JQORjDroTvrGdK9TRSimqloGeTTVRkL2pWZt
c8w29x/IuXmQuDu123A0SGNFSjpHBHzQrLK9ilHi7WUmkb4dADoMbuocrGosnrJ85lpttOG7n60G
jLcO8OCHOpAkd4gIDC6TZxP/6VFN//JQa5hK9BqOGCbQgT1/OKNekNPGeFq9tDb2kkXmJIW04o/q
iVK7MFU6Q3BFJc96oQFikUJHiJ/tuXSd78Bk2mezSQ2AabO9zpLJ32ZDHewttQVNh0vMZnRVCHgf
geVXp07CoF1MLCsz18Z9H+nT4yynheyzW/g6W6VeAx0xnXTfnjZN6qySaXB+EPIHw8N0rBedVgvF
PUhtIm6aPfhJba13S7cn/yO9IdOV1XhnjeVe6+tIgi3Mi10Z1jtBDii6xm9VEaRXCy/F6f4ENy1s
amwA8lUF3eWonrt0hfrjvbyIxp+qJootE3r8nH2x/egJ7ATS2amyn0ojNumLmu9uh1feI0bv1QYa
rr7QeoT8xnwNE/ycyW66x3SnYmm+h7qqIk8Vfo0BZn4wjAKFJjjMJA/OHTS8Ed750B7vv6YwypHy
UT5uW7zyuFFz+tjyUTcNg70xLQxs4PcZqgwuz16G+UrJWlcQr327IZtOSiOXJHd2rjxlAT7Qhfev
CHaicwB6YKP0mYUR3TRET9uS9MM1FXZFseVVn8uZZl6YBj/Lfppl5c37BnprvCv1aektZ6sFs4mR
LqPPgIG5qrt5qyqguW26rdF5wTE+KZZkgJNgw6MrWjMtrDcZc/cfS5ca+0GRP4c44hk3LWf1IZL9
8Ra39ObQMnYYNar2SVHWDSDA67TplhV68y/qP6Sy/UAn7GBtVU95DRhqccsH1WIv0vhVq0GTTXq7
U39alWgFPtl7+4/tOOGDLOwqtlBED0hOjEuMRf4eqEbZWjz3EM+8Vsfmh74+KSp/52YeBBtbYxOB
14D5r9k/qEIzSWIZ48SXjpORZWeuE4YFMQK4LMNHKOwR5JQjWHRjYjMhjZA6ef9NHMum+TYF7Z6x
SH7yhrm89TZwCqdBuiIq1Net2z8FUR1f1NU6d8K/jpCARj157f0C2pusBw0gm/scZJRa8dQv4RZm
gqTZP9S6n2CspJntLaG+S9HHnTOXEY7V9fpuaCpkMPR2cXSjLjaaERVD64+X1uitS8FTdltNAksn
cn5ejNcScPi3ki1zmRI7g3knPC1hGBxLTz+FjiTVmvij2UMgihdDdMmSJV5nUrQspmXaTiNrRium
r/cBaJNx4fy723TvMQVJf8jr+obDvjoWc/IGlX/4NoVM0OWswk1cLFsa8wQ4yCEmTR6annp+Dmzy
tgBiKNVDP0Pqo4MrmWZ2S5VDyPGke/WmzHX9DI7tl2qTOHHDbq7y5sd0/OlblfbNiDwWzwYBcteR
/uYSBNKE8u5hPlBUzfnefC3YpK0807moB9y9M8/3zaKjprqeq9P4a8gkSvBvB2acMZX5pAoUFb5b
Ikg9E+Sz9eK0ea09GDGuzX3eB/gVLe8XDNr8oUINlArXkNSN8OpeRn/wLtQU08kf9dPMNmjle7hL
M1tcEVU5SCK0ch1Bpql02ByoSkwo3etCjB8a28m950yE0YCngPllH0Yfr3pjde6mBoqlpqFOVJZn
o5GSm7p01qldGus+xh83BzW/BXfVmv4D6hhy5DaWvDn1BYH9ErXFqYNbi1/cSP5Ld1DYfzZ6fUGQ
m+04riVs1Jm+TKD5S30YZaLkiWt5p6FFu+/BEMJfmeTfc2d44akMnKCAdNlUpoyY9WmzWOXwgmNl
F4X68aDkll412mc/pi09dcyfkheL1oad68+MiYzXLJiQ9+DPOBlWlDxUsFMCrxy/khBXYHb4QW4y
HJ+lNg99byoE+msG5uYe4ALpV1+lcf+NvNHwohdLtxsssGz3PEmSG7euT8AjYknV7apThtuO3zLo
J6WRLEBCB5pybrdBYYQ7dWrXolg3QGvUpXUv0hptUzowz2s1ArLZv+3guc+wGyjS3B4lllNNsFM9
Zv2IdVNMkW3mv4aVAUzRsrz7USTfW8xpZtTJbHcKySiZ3HCnupGtP/+KCRaBmyyHxVSlHcZjiDsp
iM1rGOn0BXrf2YW2qOkxQH1fgHfc/4sGCYhKk0oSU41ALSI3cfBQwzbJV0sn5zNpIWLKozGunc89
5rjDAo7uMjOau7+YJIAyrqFK8TJr3Hez7d735mb6og3I2veWYZ6LNGey2hfdk8WQeZsFbUfTxB2w
pHvc5RFRoXsec2SE/0cDbNdgPFrUm/fnsBfCBojSN1Pr8jcivqCt9Y7H4YgTJPJB4Ea3oYS2OAXA
EdwMCGMh2wtk079hA1uABtMor8LqRi6p95lQ23Fd2C4UObE0bM0DccJ4cUUpsxXdAE1ioTd/US8Q
j3XctMYXdW00c9xfZxifYeM55MS5wQMUDvAkstr4586g/ffGICoAWDa+x+aDIaEUiPzlFmL0Q4Lx
lGsn34twWyDhaxkKfJcHZmDcD+ykyT+svvrqWWgBIzHcaB8vR3xC1toSUXaxC1rQ0hdTswwek6ib
1qatXzzLIGNXNg3nquoPGIt/3isg1uytrQ/NUxOi/pgl3QWP8dq2++bFkDs5rZJQv7h5aVyqChll
hWB3fh+NZPrW/PsAlPI7+BooBFjOVuqTC2Vnpk2XXeaO7UW9pV7UYl3zvlUV7cXzk/C/rEVMUf+2
V0U944IfM132q39T0gCDQ+mautk5aaZ/hcWHrbg0ib5SoR13QXQIBGzl93ZVUqIv8W7C9H2xat8g
LPxN7fHmCJBMgyMdY3WhPUVu612bGE00ATxP5jIGT8XSiwMqA4jG8j31ElpNvIJcf2pIyrkuwjHP
zK/tbc04nbWtIWZ34qrrqgfVW3Xn5HWRZ4zzUW5ars/uSMr+bINM7MDIgaUjBfQ6M74ka12R89VG
N8irz/ddYlrZ+lM+69hQCtd+QkzYH/Be13tCnoFTzsk5D/P6tuA7xRLhp1+IDeJnsH4NYz4pbL16
cSI8nkmcWEBw0I6mIaFvzBj/pSQN/WTjEuwkiqNinU9LtWXAlr4tnn+qO5hK2VLrUGGNGVJL9RWB
T/HcdTgXSq17U2LRoktTaN/o0h0NbAuDk1XDUWcmHKVGuGnUkfypmbvfvDJqPsm3739A/lGL9IRN
kpg13HsD4Vbef21com6KrCifaOdre7cbj0xI+sd6aNbqEx6CHD8fe+zHqM5vyZD3P+TBEpENqukY
sZah5HseILYoYa7Wlw8eutogiL2ra5YuTu+53zrFL+OkNXw6gIyHdWwN1yRuqQaqoTsQ03RE0Nev
A49h4pSaZ3sBCIVNuwE8TEsSc3jQb0RiniGM/lwCu93kZfoLCPbRHbXvhcHYMwvBQNvul6UHwmEW
vbdyhA+B0dxmVf51idOEW3WjGRUFTGO8G61zTGph4hHFnB1eIAV8D9Gy7YqRXNXciWQ6M37lNFiJ
YfZP3LoaDzRkQma8Q16wt9qJv7HyqVKMeN+QeIrkzAK13UjEjx5uh6DfuxZ527DPenje5PMQTcgz
KU83LhDGblfhreErz97Gzn+JGRwcUjiH8UAqWJtAQyOPk0Y/7V2gJeQImKLed1DVqxDZQQ4vSFv4
76UjDvJUR3XQFJce1NymofJOYKPs6ww0DisQXOX5kvkhzf62DZ/ZWwcugDoctvNpzqvnoMjDHR6U
S0sW6GoKS+No20fhNf7FbUxYtdKtCMTjFHnDdOrTYjrhunp1HEOsMD0O7ARh+EJpj8IeGEtSTECD
gZbnPKRhAB+rtv1UU/uxti6XimziKqUlWVs/Foum7qJ/scQjnj6oHPGKDWJxyd12lUDX2M+d+4Mo
S670pO8OXuCvsSjizXWXl8xPYEBIIcsgrGMZzgYQBBybUKf716W0T3NRU5lA2xOF9qMR4hEW+wr0
nPegB/0VD+rZTUDLkY9+qZFcUW2ACSPais8vnOV4+uxrMXzEJmHHZPZ7xFjQSBvvwHMXo+YE5tWb
UMpo3Lde3V4ZmLzYI2I5P39qi186EtqAnL94MD4vc+qQmYEjEmG6T0LxuqeWOzBHzF/NTvaD+uji
6c3HKKMFssJkCCqPpADLbLSDqHp3p2a8bTrf6I99jxHTP6YecvbKW3Skv/rwkhTjaYzpi5h92m1J
qyxvdOUSnOaUjO7Q4Sr0u6coKKunbuze/WJEcDGFp98KkoUUyXNL1lmqZ9Utkmv86ElQ8EbTyvxW
DHmx6ZZ8z09WPHGZ2n/JTTCCGcAtdrQuWT+i3QQZ91lnrQdiVQK+somPK0dYn8Dpk/+bhxe2sKsI
vDqBMc+l69/gxq7xXSQ93h08/jlRYQVrhUfyUvylQvQvTNLCu0vrVvuo+mmZUOkStrcPunNovUOI
Ym4AyJjru2k6Dti0s/DT0uP6Re7qv0BpyOJPY+/hVWdHCL7I8K+AV7y03RIn2UN4MuIT+ZZ5cxKY
sQkQXgtdQ8X4Tr4USgj9o26ibwULz4OXPntlOp971GJr9P0jZbn27HtFeA56OnmB/ph4dohL08nO
ovB2bm9eTMBrk9dslnIiXXWinhqt/GeImGvjB1b0IJaePcwXc+zqR9i12JOO0MRGqNwDc9qoQKVh
pcNHE3brBcTD8xAE68jL7X1o+MMpHT57NiyS3gteCabNt3R7kH3q67Ata8KbhrcB//A164HY1p57
5u7Tj3Gk1/tGDjfmpeQhoRNEASLzEBh2cu4FTISFZWSu2uw4Odq5K2pgqPCjvZq84jBqyqszWw/w
o4KnuoBInn4v9/6s1VufIb9rzR3J28m0ypjI7PrscZybI4EO1jEz86+p/9EF+Gc9q/tOtiskH5my
rPo54CX2ncdzmCBmZGw+SsG2OsAyhnRUT4i70uiiB+4n1Wain4rrw4M1YjJCPTn2UByW1Kd8s0pr
m4xG8ZyXFcaTpdVpKQofaWhIkrhppevSHs0bhAqmwaVr3kxyuXatRd6Rek/9NOy1csO8j/iZ0Uxe
CZe9aD6Fke8UxG6oLTgRtBTbbWytUL+MH60OnN6txV7F2d//rxCT+4MQNTjQ0ObJUFZ4viD5+K2P
8kGSfpW4zqpwCjPNDA4WLk2nqlwEqHinDF3He2o7+rUqQfqo6VrXavPOzz0c9VhqN3xlaFmlAnXG
J7tmv7XssMK3DxohfYcgABBcjAHifGcK8bRkEJ2m+ACLr7uqz5zhIdtAeVqmgLKBvQCoQa17tcYq
ODclfDMDI/m9l/HPZbsQf2omEAqRGov+z3c826Td+v/rdoMq2NG5ys4d3tC7VtHzOgc+4TCuy9CN
zvc5nKrd0WofWpb796bTP1f0IPnsQK2Ns0bcH0lvWI2Hl0HvXorF1Q627dQ8QAtMjqr5CE7ls93a
mz4ZivepEtf7dtUsf4joWRUveHmYi7VNefYn3T/XAkdFnMOKDbQ5eIGdku6ryqDJ3/p0M9L+xHSM
PRkRl/MhtLTXbuImQg3xNQLsgg5l9l7NRF92rkYGV06CBOuSF2E0o2Ol9hNcyjPAFv/7uDixbE4t
L5OOQRpR7/Iy5hvTrusPzZUz3dxNr1GPWnspj1Fdu7csHtrH2SD1TWpMsjqBpT54fD5D8ZROrs5A
uHdgU1GMjoHp3cyF9IVp79YWjpowIeiJwReavGJvhH59VW31Jqu/aiMAKzUzrniq7Hw3WBjARPXa
waB27cMOr+zgtU9BDflyjtkIF8KLvvXNtSLSws90CimYNsDkvzA1jy6D3MAD8kof3P7Nncz2dm+L
mlnYXdO2KR4m0IxZl9kvHgPI59wejsrVOdct5J98sp6zrNzerXj/fPkZ+t86L6aLogRJgoWA2PSc
P1KpG2M0qcLZ0VZVlUA4nM+qBBdxRQRjVekn0+ndR1a4VyT7iB8qIFYymLUxRUGggLQ3mFnmXoeq
3YyyWpkc5ElJkWavJbUF0kfga/r4qI5S5rXrhWpsLfAbkgOVGRujgQkWRLiTqaT8KwpGinm9aF/c
GbeSl/IoalG9il3Pw2BFiqN/Sc15p+tJfWDKBFp7WMjaXEpz3MzL8hEYneTXmLLfYrgxLdkVDbj+
ZneFdZsZpt6PIAcgimygDgXDYwffb7Ys/dmU4yF51tEUflZ9ZnlmWfbeS+w9SejmWe1r9Q5bFMC+
NQPts1fSK/vdsAZGu8qXxb2lGn7XROuNy31S4MEw2Ku562yPnzRCng5EfNxHXA3ZLBMKeJADxhsf
k0XbJj0YqE0ujVX9UL/YYI1cs5yh8ASQonrrBGRGewJlvL1Pn/gYYqx5dIeByV+Ei5QhaH9phEEP
RLeTg/pb1GmKCojWfby8l3U970aRk3PjtufRm+gF6o0xV6sopfgmaqTMD60ubuoyZrTT7VpohPD5
uKoX0/B29/6Q3bFWmEaPSCHFPMtVK955aO/UDMIGFNostn2+jz6mBMZNjcn0IwsLApf06Bv8YGbo
y5jdEjYXhxFF224xR+9xyhM5z0eKCaPwU9vOWHKs3F2z9R+0l8VHpdp3Ao4wSiGVfVt34gVqi7cL
HBy1foVnXksmpHEYEx5DnyRKh9WA2FUmte6x4wn2MyHqvqJs/YKj2oRtNlaPXPafBPG7p2AM7/4v
bJPtDdPte5FbnzIPEX/ZxDDVgsI72Oj8tsU4hEdljy6XYgf5ahXlnfmolORdrm8stkfPdxhFJhD0
ywwLk3YKctXxQsS9RNkN85eq9D/Ntj8/L3o6XkBsWWvFV9DpLhN87Tz24uvMdOEhbvP6QNp5vdLl
KS0LGcfe46S1CtFv8a7eDXS6of+oME3/l6n+3zSdNEjonpBzaXo+S4j4Q9Op06CoTW1wT6CpuHtT
WoVd6HQb1SVJCrw5CFtuZjOHly5mxqcWljQK3+I4yF+oPNh0/ud9dCtvZETHxwoAFvB31wJzXUht
yJCflGOYAcd0sHJGtEGbvVhV+rXlYD2ARtvdm/MpA7ELNzXhnz7o6GzJnyGlMRWf5+Qz2XmShB7U
r+bUYUznrDXSf72fuRW0aIrZVRcX6EgF+/HOhpMvTwtfy/dGMN3iwTcftWI2H+uyBnsZAVxV76Xy
B7XGlkFASqn0DunAgBFxVekDZLIA3tOcAgAJE4az0AwRN3I3mFhTIXQizMwa9xtY9qtF//eHJ6Y/
DpZ+ub8jOHBNpJWzF2ubseefWoRdedGsrjloIe3bf348oLH+sxlm2zYIIJsVzmAi5cuf/6WrWDdd
1DHwrMnrFRO41LE7a7kw8rM+gjly2RI++UFMtGjZoKJI1l3vFDRHhXhzgn47Nt89s+5+Sb0CkOPN
3RkGDOixC1vneRQe2x0p9eJrUpG80wUbFimi5TC/eSfVf8Gt+A5DkGBx5iS0MgwAhahaL+xRI8KX
/Pam9yW8z21rNOVTrDuE/t57yWo6W0LYP6rBvYWRlBAFQilIP2PbQTikg3/vA0EktKDE+Wy0JeVA
l7ybYQOp2Evdh440FKdM2RhFo/XctgTUVIk4zJ4OAlr2Q+tyN0UYuTMLLICrGfUhI5Vsy1N9OMfd
4l2rNB43Q4tvp7LYxhmklJyNaZo3ahYqtOCaOHht7mtoTJCnkp259dgcwnL8BoehvLnyRb2fkQd8
X0LpIqvhcCpi+D5yeBQERXq4G7ZMLIxs4rpww/CQKqRst25LLCYO/V/Rrggq76xGrkonxz341Fpo
jCCrORc8VsMWg7b+qI4SeUQgyye489Ex0dvjb6+I79qoS0F3Mpcg/HCMxXbCuxdtLcP+ZTXA1vMR
RqEmdRt+ly09mFGRbO/mi6US893HzBSw3ftxaq/jEMj9IsPGgGxCjk5t6wVrprab5oDkB1kgEc1g
b3szRjhROhHsb4ZElQNn0UdkWWl90B1hIqInkMGQo9CLg6YF+NejFG4ygJpq7Y1B+eyGfCFaEk2X
2uT3nHWHdpwR7KAlMHQCd7fKsugLsCoMZKpcTPJfLurV/X0I3BQywHUQzm6cGOq7eQUR0etfY2KD
LvetRlA5ZPg4IRJAqkYHdAg9jToGNlH6kUOQadadXGM4/P6C49Butk1AgEEmRXJK/Txpes23K3HB
vCUc+vS+3Byov02KnNd17ZNM1tTxnhyLFgZWQHTwOJMokxv/OmqJ9mRrBxZLduorRkfHCVYeZZGL
HK6KHjT8yke14RkcUkfxcn8O5vIyRm7/2IyosAgs/nT/HNTpFI17EsyO6tEe2+Sg2CBLzrhSqpd6
GF/doXkJGeUeIm1uI/It9c8D0/EDgfPbzPTCF4SW1XOTfRSB96KK96HCk2yADXpp23XdioDA4qB9
HPTRXy0xStW7u5FdyA9Rsj4qSxd7Xu1iQ0gqfqjgSovMwm3n1YSx1C43jIj5FaP03ZuMd/p+u1Rz
u7f+JeNyvU6h40lSB5oheWrnwycvG6eb5yINYrCrH6swKXkSsEBJRkEjX9QOISkjY+/XsgOmFNO+
7bBlHEW7VcSYlO3uLk7as6v8TwEI26kusNU5Ir4oB4p6QSZ+zHtY9xSL4oF/TrrLmiTY2EtuXnrf
SjYOW1S1AJLR1p/uBWSACRwDG3lNaoqIhtlBcIulsC6NJxtBP3S+pj64XO67BHMgqrCqu+ixKyFb
tvY8ymAOIlSbVy2JAeGN7bjzDAiLHWSdTeSYUMfl+jvI0662BXM0PORairopz7boHK2zP9vRLmhG
ga1JPsjmKt5EopkvSnRkV/Yt0lomBQZpdeicUn2dm22+y/p+IerDYJ8VxdMmrqPowrbbeBRZjw+x
EtG3IRgk7GmlaeBQCkhc6kAjP63QB/NJ5FgElPrREXSS6mQ6jWg4+AizRMPcRZmoxINxMWeXQtdo
dA085DP0jG8LZNbMhdxGcFCSMG7Ad7zK1MF/fkTCnZ21rwwF+td6tMQ2AgqKoS0JP0po4wn/FMQI
SXYKakPbw9v17uiNYqDHVPnMKFAgKcFBPnXOGZRiYz12mnedXZSW0RyVuMQFPG5rSiDAIdFln52D
/fIugYbokwkYO2FS/UxkaGwRI+ZhXf1/hJ3ZctvItm2/CBHom1f2PUWJli29IOSyjb7v8+vPQNK3
5O24sfdDIQAQZVEUgcxca84xr8RXh9uhQyK6GLRL2QxG9T12c/ci1axlPFhPKVFMQw5gM7OzrVTY
pjrSSriWPNvotEEuzqznRxmhmwJ9I/0KXerCB/YbbS/dDCNEaiwXhINawqPnoFms2OdxRW5MClFy
PLVSfVsVvb+M599APmapYDXXLjHKtVuPX2qdMjiwq6vc0KZzaXEBXf08FztNelZzHWuhMhciAmrn
PeF42Gz5oOSn9cB1fb4iVRWsd/RjUJBBA89sm1MW/70XqU9w8OyDdMbCEwzOhU/Zj0+soTH8EtCj
himEN/gxFW9JCJCHlB/zVUqg9UYbs+5a9a+esMYn38ScKPcMdCIAlSvUMUXzJex7aI2Mxc9Y0xOt
wDosrHoADTX2yAmDiGO/PvhK31/ktUmaDpvaJvltDKqVnNzbbngrNQrljS364+f5EPXO5/mqdcoV
d+fSoAcJXJeGjK9UyUa+f3M+9GBzbORawle1cd0ON5+V2xbmXfEe/5Q/Ss+MfEvIzbgtsnw+m5Ya
3bJeMU5p5KnrZKzpyKKg/+9zRsP+u6JlOdA4MOyBGEIDo0ox8B9zxrpSyxKQn7Ml7Du4UEciNyQK
3FfZWO7T0lpVfeIu605FUW9sC5V0706lLrdE3Kkt8PyjpDeU5rlNsxirvx6NX5JBVXaNo7h0NpQ1
E7TpW22CQswHJoEeSUrN3Ns3gQVvpwF6NKVCa1qQGDqXAfVItXa6GQQEXRAYZOAoXVYoKpxVUFY7
XS27o3x4Bc2c30XWB6nXpbEpPWY0xmz+GXG2MTcotXWnTsW6n8Zilc6q23jeyL3PTeMCU+tNogEG
ewDMGYA/02VPNp9bsX/s8qRZ4SZDtVz35Q2pabIOLHXtt27vb5zJXMpJW9MlFzcpim9j6QRrZ8Ce
7XkFT7AiilH4kb7adH0GBxMjm5n7P5VQs55j6H6HCNDsOqHeuihFS7Dr1MTFrh99Aa+McE8pIJOH
VOcoF2tIYDDmVbtqJjp16YQ8CKPKOp6RTr5VJqfegzWIMF9Lt36aiqtvp89yjEobe7qWXv6MR35a
AgRgiZJ5QFVtnQZdkXpvfoQ3r4ZaHoxmd9aqDK4a2VlnxAHeE49sJP/Q39/TEdJwELfbv17MxDC9
f/5fA7BLGz7uLR3r1zJH9UvQaYxZXa2Rr8X6DhyAc/xzj2gqIQZIl4/fIWX+ia0MVRlvB4FDhEmH
FLECkJASWOZO61KujXvbOik5lQWdgPu92TbBi6jjV+9Bt1OrF7jVrNiH+ANVQPHMYtA8iZHc+zr3
quvjD0k6AO2LcBrp5qfNtojc8VzYTbNlgv17r1DTfUheFBywZguxg2KujlrQmPfG+VxjDKcJaBlP
br6OuQt7W4zVeGxGljMPsQ4Y/iA0yueimtgjfPsx72jUwDsqpkPbqWtNFY6WNewiSuVmYN2nXqjP
mY9DxRiH/EivmHiwhD4N6gBnm1ES2Z7CxBveK7fS11idF5/kodix38uubWfOJVYYVvpNIV6lvjo2
AAZ7rnXNSr27zbrUR5n9P45iSlO3OnF2Fl0SRArBF+r+zTHyXXX5ECsx+1sq78RE5LtMevUxdFPM
m4+nOYl1yLIXSvUbOu7mL4Dvm3AWq6duXBBni1wSgYCBumsQe+qb7frxR6vNQEXwxh9eagrrMao2
eU0ArDxX8MSZUwi0RdaKL71lxi8hyQ6nMPzV0WS4yMdJbVEx8+VXQA37lYe7bE0HWrz7jNQVSaav
RsIsXJ5vdbLBOlUZNpL4qHokstaBfpFHQedS1/ZIYMq5NSBquvE5H1DgSnKaRYLqGXWenCrEk+9t
7GzsFuiwXG0DFms8xN247LCYkWLMMKcLsRYBbecHN4pv0HiYWgjik5IGh6iLpm9zzzwqh343mDP0
Vc8g9pdK8KISwLMSmRtv5Ac3es59lPgmpmPknLIcJmeqqc4KqyZWBvm1aHHt0fNVN5L3JjejphCP
3WabxranU9MnzD3mcupj0EWTfUnc7iqtFlXushhSA3fd17qJXasr6VQOzUJ+LNJ1jiX5CqKjge3i
BejVqhp7Nlb5WO1MMikBD0ivvIRtwpkjL7vEasYi90tfWO9SQ9qmCoPB4L91/tsof+GQD3wvR00r
RYhukNa9d2lWQv03KJ2J3h6w0YovdNoUIgdYzGXuy2fuvUrcxgrlhrVq4lK7QjOTb0m+B7nBqPA/
RlNNn/s//+GcdtHumabpUH/GDP+3rstHEGS2Ua1s0yzyl5NWfnTN0L0Eqe/tW7zc6wEF4LsYX0RQ
mButjdNdYk/2Rgf7uC37QHsb8dc4rEte/bo1D8IampVN7egtnp2dU5Ty+fv1Eb1/dwYEQEomoOgx
GUdvRQuWWz4TxW4a/YuCXnun2IZ/JPVZOQ5WJyLK5uk2p9++qE07fCmcKn2aXOVRHJEVkqiHpD4W
arIdlPopGlQaN9OshhMjKe6MsduHSNoogWvYSQBttxzhaA5l9ZYEP3M31b66Jb7dLHfshZI2j2eg
ZhV0/XvLXckqvR2ot8CCcxFEPgNYVWlPj3ZdHJODTBGQRLI2DA9Jo5zleqYzQrKlEsW6oKWDakk0
wQuAPbxaVpRiGLWSV83Pb3qK5TsscLl0FvyWJm+KqwXKYd9YXbwrRje6TVn2/sAj6CnBPrSyv0nn
WaHBSnGjPFvLQzqY1bKMOv6Eafi1Y/hRk6j9kqa2ea7P4Fyh2WJXz9ftXFiX1fWhKrrDo6Lz+GUE
GtdZVAqWtrPbPWrd96yPs20lUQgqD9uxumiD2zzXsdIcBAI6AluSxRQozpNkKSJUtPcE8xGyFg72
7r9P/TRzpg39+WV1HcdUHdVyNVcn8Mn8u5sUa2oNiTCnQdiKmJR75Lz/fK7YyxE+Zp8k2HJFnLpg
WJL7JEflwiRFphicFysSmGAFJH2t1XIezb12NXr6s9IrxuLHXY9JC21DBK8ZEnn0utb3ItL4A8sl
ljznRe53p1R+aWKmbVdlpdTQiDImd3ExnLJsm5owxeVGtkd5luMs1Jxn7MHfzNHRLkZPAgS1T0rG
RT2eldC6G4oy7WThIW2JzLLgQKy73PU3Wshg2eqZS5EYCGGXqLdi9vmpUQEJUcm+ARQK1wFZSyul
4alYGxHezgTCv0bcwlo3tfLZcza5RBRTZiC4qaXh7r96SkmGcwYIWSceSnLQpVRlKrt895indPYO
4BEfpe8r321nqCmdUYKygYRUzKrWvZuiT/0EnBC5x0NeTjBDHyr8RKhXs0jLGm/iv5sQswgfbbS2
S/gtC1EpH8aoAWmdRZmB7SindAweNahI9n/J5yIOzdJVQhtVq3+GE+M95f33wHHJ057HYty3rEdb
BN6Fkl2SqvE2IXW7RWR56hHE3b6eTbTc3c1BbfCPlvNhDZJhRfgjiq4gjG6NO+CUnodjS8RfHkPY
Y1EL9+21L/qaUE+KDp/PYzlENF5zDJrmBUS5QKHBGCIvGOfrqWIhmKRvc6YH9ceL4dgd4z6MT/JS
q/Pc/4E2Mf4urLsOUj7VAFVggkuw1L+4XSQYJLYxqu3eU8x+aTslGfDolLRNj9wYplLeXuhubOXD
baTpeSN/YEv9VnwRO6MV4TYgWPsehDGT+8Kwf/jEdQ9NKm4dNyy07dTcd/o8FlBZfqK8Eqz8oGq+
sd77kuWm8UuNv3S+uEaFv5f3jVx7yz17EOvJ0xkJE50mh4bn0U/QuFT/4yNw/lYsu66GnRIiCO5Q
jy7nX8qHwIhDE9HluC+14ez1IGUKRxsPNcuP5YPYVZoO0uk63Djzq6k1QUVSu34vX0VQRMWmrm3W
EGB6kEane2vS3+WiyTbCHZ1l760fAYz1hFGj7kf/8klAciuyI9NR8dayop1W9u/7IojIayai7Wsi
NOMNPOFyPkBV0Hyfd4zS4jNm5CO7eMbiudm1CgV5Z3x5PyyEmaEGQwoDJVWyufINkM6FJa7ThyaF
cacOe0PTwptZkHpcddNMM51hoFARwy2y4+wuamLS+oAsqXA+TLwIfR58pWZGLpVYXRYd9iSmRA21
7sonoYTSsNyotjAfexbep//+bDdmC8Z/PNoBITuwJ2BQGvxWf4PmHDvTUckSRGUMsyrIQ1TiK+a7
mkXhsoNJ8aKGZbCBHeOBQVfKgxqSK6XmOKQFCiliEjeKSQC5pPbITdo1PzMkt4+qPc4lZzuoBoVf
shof/gS8v8c8S90fkdD2ab1UO2LESFcm+UcdkfPULSXkhP5ulNH8zzMQ3P/9lwar8RdXkUqGZ6qQ
uVxP5T/uVz6WP4oZBijdYKA7dKZLi+g8jleqG+F7HOry0M8befi5kefcyC6IC8YQBn1ZQQOAG/Kg
5QBM+s6w/zxpkjFxwJRL6JDc/eN6eSw3VWFdO2uYNvLf+TwvHCPHtYsdevn5iqib//cTH/9Y3tkx
WOZsoetgs4AKl49NSzjMIWgNxGvyJC49hrx5Iw9BIiCaREBEryOH/SvI6/x3jyklYtaKrLPPc/IS
+qr89M+r//qf/zqU18lzn/9MYHfttoGOPSh2dVCq6fdmJHMQgL0ZgWOK8sNokd4u+poMObkL9whq
V6pU+eGx+8cFrRKbW9WPtx0lez6r+SILybBYJ/OvJbSvXpnsM1s/eZAjyTBwf/J14OHSm9aKTgJq
cpi06dWK6rlrRN5KDB+kRYc5uSa6DWtireysrOhuueWK1J9rpsOxa+KOzkAQndSk/4mYeRflngmk
0D1lVbc2bf/YtG62mQqFZB6ratD4DnBKmxYd03T3mbLT+G8IqQKdPDr5qSZaqK+Auqqi2Fa5WAcO
tdZkKghOFdHbhJgmKawNaaIM6IK2x4zVgNK5LDONDPb2qzdnEkcg3dZ6pa8MiEajQiCnW/Thpqjj
U6NNeAa/o8OJNlgH1uBwv+dt/l6j6F7EKcjFvgIs4B3wFtwarwcCGdAxRU2q9szIxuC9ZJxezy4x
TyV90u97baH66T3LmQbYR5M59IpI63pR772vtlVXILSqc1P0e9/D2UhNMLJek7b46Xj6IXLAUHJf
wP65D+SCEJJyJ2u0xYEG9KYfAAIW2qnEo7wYyTSKtaUSKT/NIFsaXmit+iz8kqc3nRJbSDq7NZy6
7CUxi/oAI/GlCScfMgnTJGH9tKvpuUhd7MPBk4lM3lFD2N0abt3A2VZ2XGIcwC+p6gvPry8NH6tC
vy9GmR+HNi2jZtgPqYFwftb6V8GiMftnMxTVohAYWSmll29dRJoflQevhmroI4iMHXB8fv3eUqlc
qRnmgY6OW61VAP196hsEpdstFgpTa3Z1pTjU3qxLUntP3Jcq30wHBnM+bIgzVlfN0BPN0mr02OOL
/gGI/MKK4Kkbca0FIwDENP1uwnZeWTjTM5C1he0cMhf4RRcidUYLvVCH6h8xM4/75NmPoxc3DNb0
q2+gb4j0ru6+V/wwWfOa9YeeeLskOao1c3m/tV9dh25NXu07c3CWqQcVWejaq1Ooqyzsm01mlK+Y
t7/3Mo3VGEkVh4Vv36MZi6BU+BD7YmP0XUTfD91f1CDAMZBB1002LuMk2kc9/Rgn+gkpzeJr7fjj
mw3qdl1NwUttjc9xDriu0t8ARz0p5Jjng/pmElewMCi+ABnDB+330yssnWpBCEpChEVBBUFHKO8g
w/HMtyKfk8MJvpswhqWGfcjISGDZEF1CjL161r4VRGJTox5OMW8RV9cC8+zPXKl/mKPXwVubGiLa
PXI1ciarThkQDDxkeXkggK44wDrbKaMybZmfVQfK1uVhKseCdfe/x17POrLou418NsmNfDbK55Pc
+3xBPi/lIWBKbe6hgzuYH4nyuRhoLo9E+RyUJ+VGPgs1uyX3Ux7/sQupmIwn1dhFtjdh4OFd5Ae5
oaxO+LeZOphECWRbYJfJD9o85Mg9ec3fh/9e8nh1PpR72eNfaPFFu0S/r+Tb//xF8gynKko5nsty
8xgXPk/CYcTrL19Ch8BvIT+Xz0vlYWv2pNyPQbAuIpXPwJh/uovU6DFWyL3Pc/LQ4S1QSP/3Gvny
4//+vLzLre8mXUqiLju9OaKgLg4Dq/nfu3IQxmAHjg9k8hL+kb6z6rZ4jJYEdQEGWuLN83n8A2Ei
pylFU8d8IOzJBeOZyD8nj4M2+RrOuIARd//CbIz9rNo0b5o6h+9mdNl135xWUgdCOwC+Gv6YOWJX
cRemtu/cSkDbpafSBU5L1FvEk24KePzVLUGugmc6M4FxIyCxoNUl4j0oFfPFrwbtGbGZaZFKIc/k
YWbwNEkT+mmcs6t31S3qixV5C4r1KJH8tLnKpSBRuD7JNEW3zmYg5eTQImb1tgfdigPNtVwafCGo
n4R1yaoPArFKhjQ9GCYFAlkuikAsIDuZqr0sFWU9SnP6ni+2NTkHQTIKPgUws+0xitrxS4qE8wvB
NyFGj2rkq/ylCDRopRrrTttN/aMvzFmu3f/eyHOeVtBtnj+uCtaXpghigKSexppFNYHdmKdg+Ipy
zgBwlO+qMsj2WWb3L2TX+wevM5ATlRFxqm6kHeeJ/mWMjfRMvtYvU9Fx6cRZf2N4wCBFdOiaTyn5
YHR06qD/rjhxs3LFONGC97prKVCgo9SAEZ9496xr1AtxLy/ySFWy6GVADyCPHhu0A0OveDeVHO67
m8QfBZ6tU2xeVWuy7qnnYq1sKGiihrfubZBR/vWVckO4lkXecomIMiF0Qh6S10JObJeT1wjCjPZS
hgPRaG/0GoCvtxmGNGwsyA7MZ/mv2W79piGrP8sfJUL7Rx2GtL+n8IYnnz9uObeyZD+rUKKOHgRZ
U0XUvwdjY33MOyJ1rI9xbN4Liggfgh16oOMbTn8S6oyO5ntkXyswbxfUCcZCglFMkyaMfKGZXzA7
Y9cWyqG1HcQWuW+jxqNuL9sYsmuDVOk4GWr7VMRPQ0TFLirD7EkXCE8HUXztYV7uJ1WJV2AgFp0Y
+ytBrcaT446CKg0tWR234pM81+ulc4hs/1Ueddh8kOcW96LqL5oWKTemG84zwsEDaqL8OaqanTYv
tmjL64d+rE6/9TmcckAL7oaQGcQIhRgJ/vg1Ylhf9UDWrlgqwbg5YbEnMyc8xHl3qtIkpr+vYp/R
TQHkQJAPaOfeSzZ/Vc3Kcq78bnfPEy0dq1CzF8Lhr+YzaQPyxsKQp0ka8k5sbCmuaT8Ovd4KL0Nn
HCzEwGcC5pR1pWXmKuxa+qxUH7+aTdcsGt9TtkObuk9FnoGWTvr6QxgR89HCDG6dY6mnSmj+Ur5Q
atEx61A6OGae72qsXfRjAOnElnXXlS44TrGhko/CIfBKvu8ZfNihse5562j3aSNfaTKimgFgdEvY
81eNKemlTezuXnp6uyS0NtnbIuvvXtz5KOuwl00jUstMz4OVbuHGoO34e+N7XgTvnQF6Pm8kIlwW
uX2zenLi6GDAQpvVtLD/yQseVWRIglKBbQBJGx1uvccSc3RR489Y+06AsqAQ7i14SI4bL6FRPPJs
PstNN6Rv8Ja8bQM14XFKnm/iHJFL0GfrunbxX6GCcNbM92ri6rGE93b/rgqt3SGBgnPmKq12joav
UgZqttW+adzupfdCsjM8DC792IvnxvLuSmPYb6k9eavamgKW0uH0tcNjw+PTeWvVpt3yfYyZ3LXP
hedh9h3b8kV3FYxqRd7vQUOZh4f2LGiidAcunRIEDT9Q7JDC0AmNWypM1flzz1C7P89Z6UDZum00
e2s10IKMEntX1hILIHk+WuGfWzsRVzVCu98mIGwSfxgWRd1lC1NPSb1Wo+6q0hfY/LVXmACijWzW
g3sV+sQZGPSgBllle3YNsZFIoT4AizREtsGMEryOq3f5PfKTfl23ZAEidZ72DMTqTriGciEkxlpN
rDWKYU6l5Na4w+0k6i1JlI08RMdKvmbi0mnrNL5dFA0Wj5K650/T43O1YiKW3dS+lY1dXSroVY/z
IV7YZab60zkzQGX5YcPclb8DDUxtieSEsOPQOuH8AmoW0Z4IG6wypgJoy6KNejTIelyL0T1Oreq+
FLA2zglYYvq3pOjYgd4tac311OTTF32Ksg09zOhbTrDOYiip5tv9FLy2rHFKdYy+GViGj0OI6U4l
C+RZUcTHKIiz1Dr7h+fr5yEX1TfR6zRgyDYSScMsPm7oF/Ze/o9pN8NWwnB4Hs4aYw4jq/glT8mN
QESye6hn4wapGG/Uv4U2rNE0vUXzgTG1w8lCMSpf8iIejaHnThR6iJ5ObP2f0gUeWRQEZwwJSuis
ehnmyMnhZ2zCdXT81DvFyVB+1bx6pQ9BdTeT1mZlWZzxvhTPRmab1XfX7cp9QC6FbVOq9KBeoCYb
/1FYac26goZ1YPG9VYa5bwP7LRp+gp5BdkS/5D5ZIwHxuekcJ8EXNzBIEB+cimCfLIG2F5f7KnuF
4mcn524Iq9UjyQRqZIfwn7VRbOXQq/QiuWoFHr66vw8TJVAE1wTdEhq9c2RnyqvR2pXV13Ecdo0V
s8YN9R/44JMnl2i2p9p9knz7R1ic0BWbYFhqlz8TP/HvBETTykKqfxOcPQad8b3DdUpVLTW/qlWk
LGsmSQcJK61FeHAwlyfArA6D6tO5n7WtoyGia6wtrGxM145lJZBOHXC4rtBXDcC8bWhE/Z10WuRX
op2o3fPqUDfmWo8C5k6QD5aKOxLcVouVqYPcsVH44oIb1Xs8GgZyF7tBRDol1yAn4hnpzcY2o/Jr
n3btiu9bvjfnQ8AnH36njtck6dRLaHtvsR4eTCOsz5KI6swS8fmUo9U1/i0r2MFaMuytoXikFFAh
OH1SQsKG8o5WuR/ovzbj8GSHmfkkMB8/mfOePuRvNDjF4fN8BTtyBSTfWxIxPygvfm7dwsS3fxCz
tw9MXbw5VY86i74Eq3l6ZsQy1sspVf3vU/GrFZbzbbYoSYCBMXJfIYS3VvKQ/OS9bob5H4iDjFFi
QeVxWk90WiCZgGajnqFvx5bihfxeTwOVn8xGN8J4XXzNGHMntU7vOsETm7KiQZhmHbhFERmnScsm
7uaw3gS4nu6xE9Hep4dp6SRD5V6Z38EDAYAuQlxtc+5MreEJUgwdH+fYbmpNyb7STIKVU9jqM1aD
geg7tUfpkKevSq0Q9o2Y0xIiOGmjQUdo1khlunFyBKAOp7HoI4IXxd87k2RHTQTMzRDhEOmJO3ne
E/O5zz1a9OL98zpKHJQf491fFxT2gOBlzEEYmdqxcRDk6mpWr2Kndc7hvJF7iAKdc6G8Q7tXj1FP
napSDY/V+SzF4a/Mx1gW/Y4O08fc/jnLBAJCNIN11Y8Qrubi+Ei2NxkDXbW34sG8yg3PGwLUDfWP
UxqFuytcKGO+yBkZbwM08Fs/A3fWa022k3IzZJDt82yjjZVgH3qKtyTRsD44KNl3k1LrF7vOgUP6
pfNSEaK0jPzBfqu08V55gfrLw7bgqVd038mtj736qVC0s1y+/HskxTvkMNDUMCkk6DppBCMWXoJR
HPTtsTZtZG8QrGV0m1+VqyK5UoL88/sKeU5ekTeszxXq4sCmk71cM5RqcNJZAz/JNYNuYIYYyzaA
N8mKg2hUdykUhybEvKJI6zHeVOAe1yxJm20+NKpH8VO074E9YUiqVY0Jnqa8NmVtb0vTLNfyMEuJ
x7NnX7Ratu7ZKkMc5Phs0WPmbxVK7jV/hu5U+PBLVA+xAe4Y792s3WVhRy5LIQZrUmpGPLlt8exl
GWVmhegLJjjaSzfoLMgbP/rhNdHOnKJiY/lMBSAJE/JrT8Yzd5qyTmAwnPXB0fdT7+u7mIrRhXPF
uqNltFai2MMdkStnAv+uddCJ/aT1er/1YAetMGwqgPV4tU1/oXct+BWm6VK5+XSxfMtDql8QApFG
FfW+zhsvufDqDfcmi5C2ivY8/jeiJz2M+IffG8MIyPAmQXg8thWxiGqGmMoLXZhAw+m333Q+zJP2
JIxp1VeBtgSBZy/xQKOLNsE/nx+7SnohAYUWT9Se6rYi8dGIGBzlhslOcW5EOqwQL6rLiBCmKTSV
q2z/U9rS1pZIwrUUABititGtZhJTi9q89bmGrhckdZAZ5m3SsU5oH3B7V22ROEfpXZR+hhYQ3abX
w2dl1vfJSCzVjJ+zWd8nKBtezMR/RYt5k69LWdfI1d58dQxHuBo6624r58ZU1FdTEeLCwjRlYiYQ
qKOcwZNpfkWvVRAsxxxE2Jk1rDS91w6pnG3qbX5N02YtxQoYIpngjrYFQ6Cm8TJrQjHAIUgniBu6
/w8gzs65ttNyQW5utBqlSlqtjNeHXSBSAvhUyCskrg+RCwvFeJ3ijK7Id79pmpK+dHGyl9zgCKzX
Aaf/WyDAFmnUK4rpnb4lX0A1IXZ9fi/yHZDHtMjSsn2yc804OkX7U/d8NKk2PGOpdcrK6fdhWL8n
apnf1NycbkFzlP+/3FTVUC1ra46xcTOENlLUFRSjsW1d2BJWqCMPn7WrgIrVfdgU3woraK8DtxSD
lIgrmDTpqN3d0hluCsHHqJg1avAOuLn5FPlN2r0BUrKgttlR7wd0Vhaqsq2HhvIgzB/Er3RmIV03
z4i0szXUzuxk4dg+d0VRrIh3qj6qnNTWIIt/uKSwLDrQnLsgi/RNXrAitybcNY+4z1kvatfTE8kw
f4B2pXBc9YJ+nbsVddmqvfKkSX78xw4FgfRxZpgtm2rQ7whlUmguGWA/ZCRwDyBdq5DmxGkfneDL
/7LnG1ZuOvyJR9tuN6q8X+W51nCnS1kD19EK5ao5ZrzuZkypPWhwLil7HH2ruT1O9Um+15gGNJsH
8y8FATmvb3uYMbp5DF2RfDMZmeaMzZZm+5EFvwn01S02PRCQ7RiFdO9FlB/HuDS+ZvSUusEq7nlY
gSrzFWsHsIGMzjGyl7mSQtgXFnmMupd165i6M/4VQjNdx0S7C2ijcIfgzdCngJismdDmVdmutHDb
ymBelWb+Xh7Coy4ujc7KYEZao9yr105b249Y6c9zrmacOyO5mW5xlKS5B4ahqysPVo9O6wnNLC34
hWz81+6EZF4KAVR42RtP0/+JdDXo9kk3TnuZHuPZnn1xlHHzGXAmcpUBNBzjZWzhIksIdDl2JDY8
j+X03VWs4XGUFG0BVgjnqxSEmMCCDzInPbeJB0AT1B+k6AkLbnAMx/J5mtHFv4ucaF35a8ZwOAh/
OBPgiEp/3iizVJ/awFPhuuBFo3734JJpo0auARGnq6pRun00rziSIHibwV5XiCbja5/gOYuNHalT
AI7mJ0vYVT9JicqP8qifteeKEm2U595txUetE0GRTmF/NOs4foazHS7kC0WTtAuj7M2n2AS5bcZt
vf4E2HzybDxBpGfBqnxjOJjoO6veDYAf3nL4U+Fsb54Ude6rw+SN+jq9NEgW+FBoJNh0S0xYMo+9
z3ND2WrQYmycBU747AA73tSiDE6+2iZHfP3FtmkD5SlrNGfZkZ92KBFnrUxHWRYdkfK6E/vruEvC
vVZ70S1MzR0WD4R8U+w82YVQznpBfTmfiVxZQeKGOuULlIrpSlbgbDlPUzOSB3orJzXCrE6mSr5K
lEQOc+OsOLO0iKieKsoag1myIba1vbs9EsPcivqfirNgJMaoYRkN2mzfOkaV9nvzeVg5XX9g5FAm
UswwW8B1rj60JP5H7rh98MdO5aX3hGqR1nbR1ScaejZtIZYbuetIe3hUfIzOCxHQ4+kc+kTd27qV
7R/3vkXW5oUC3QCpqBjWsDrKSzsDdArq5LSRMEtkNaLUmuUsa7SV5Q6vqU5ElZS5lkPgrWtF7x6D
QD4fhlhPNnZ6dizqR5pRX0YqJz+nNthNmfDfXVsRC0Fly0JUR1itne8SHRm4HhT9tVPcaBU1acSC
nKD6QDFydHyUUOWeEpjjG0vSfCH3EHzlKIltdYnPMdrh+lSPkwW9Tzri7a7USfUdKiDE4/QNTmwd
DM9eP9lrC6Tslygsy0XS6xpGYjU51z7LR9XLnjutYnLaewG+AOjVe5l7GjaRRYNDvHQqWeSsX9Ml
6Fv62UXE9Ct2lVugL+WVSTd/IXXtmkWlsX/gKx63ZwYFLux68cA1EitiHkeEZp6I3aM6z5nU1utP
WZxCK5LHWau061RhaTUG+e+Xy8C5W4bZ7415PSxV0phxe1FeMWLD9lJ8Z5+A8aVZaP8IKlS+oRBU
KkH+2jY3V+P3xhdRDd4mHVg0SWy/S5LGZsBtta5RZWURoxGARFxuzpxFk/rARnSTBbPH7HdoxQ/Q
yeYVMHdIhAzYPPh801PbcKuKypvWltKNazkKxrNLV8YYaJZFeWTGZnSWuRDMaz4MnwprMLbBVQWL
efAU451ZlL5s1DC9DBMKw//fXpHqf75afIRmpywe9IuxGqJDSE+WZQrMdJiRxWoU7VnPUuciF4X0
ML+oIGuvaVRzt0bwgCON3qXoUv3aRjhrKIQ3eMpT7akIuu9urePtiJIvbgm8Se7leJ+WJS3us+jb
M0b+5jY4ER9fNomlXPbLAoA8pyu0oKJ/qlkjXOGCOEYzeMnIeh4+MW5B4dnNVoS12Jt6kD5RB+gQ
tTMraYWSrCvHp4ykLJGBWlTWWutlTEfvdwFvJ4c7qRmvWQju3LYEGgZu6VaaVX9+uCBAFfrA8aJf
/MRxO8wuV1fXyp1aGhpARtJqzcgmYbZG0e4SI+tAZOSkiu5h8odD1qr5Wf70up5wJxsBMc9zjSvt
cMWUJAbLdyU3IVGRPP26faW0yqmtXHvXO6S0822uvtkP0Sm2AtCmyUmKT6l1NDsrgIyZ4rjdqzCi
t6RT2S+VihmyH2A6uVNW77peJZAgjf0Ts97+FUftQu0onfnZF68gc5HkK2ePfzXbjqFpv9CGAOBi
3N3/4+s8lhxHliz6RTADEJBbaplab2AloQJa4+vnIFjT9abt2WzYAJnZxSQhPNzvPTcOnZ8zeaAs
BPPvtmFN64yMWHIjZ3NFiJDN5ygq6MFsEU8Lgg3JHCoXscC4ezBNy33W53fvenzVnq3hADKaxr7e
NM8cTR6c16zdSFBM3wmoBYDvG58DsJxdgFNwZ0zQ5JX/umojByaAeBI5k46xQienmZr7QSDEicS1
GgyR+OHFVfiK0dTdeVWqHTsnxovkmuW664gEcodVWE7WTgiDrGJrHlaRIdsPtTWY9S5tp/xOlTp2
Gnu7lk7ReprT7NI6CMZc/pfotyQqMgfXb2EN0RnjxpPeudoutmT3VunOfSl8IqjmKN9ZNl7jyQOy
qEzgzrIbVQlaNAQXmge+nO5b/dlhk15mDfWY2TttJnNDPW3Y//XpoXvwaBo95nrx0ss6fgIu3Cr7
G24JFAQOTSUnsy7jrEWPfp8ktM50e13ZnfZGNpC2zSgp92q3zKm6+q7qz3aYL9SL6KELSKRlvuf8
lCgwUsRh3yxpE8gS0P7svaol9G4Qu8T19Je/P2tmxkYlZ/uS9BSdXu15XEJzcFY1O/pK5gZAcM68
kaGPn0XVfpalt/Jj7nHo0vp137rNvQK0RlMCKMM+z8v8w4ni5lLdJiPzFB/rvL9ThWNkmSQZGlG0
mhvMgFz9qno7ZmQ10/hcrKb+xKpxcP0S75JGk7bL8H8MXn8OJ+6ZFTqck7oR16JuOPzQW4xk9+mu
5nyldvVUaJ7/Cliu3Mt6cA8S7x7zNMafoz0GmwyLFuGpRvdAa2Ol6lr1MGNkPXYJ4Ba1ayOIpIcO
TR3RJZQrZFzENSX0gFICsT+jqLzQkBifywFVUO9C1XNbGX3KHJdbxwLv5EeF8+E++IktTzkBWGs9
M4cnTKdrzdFYYvgsdI100h8BZTEzM+Fs+3CDLs0ywe2T1EQrA4/GLZLf6rNVD+qjtsEH+pMe3d3W
FABaviphapQP5mlKgQD/x10rTYjHciIwKM2sH5h99S80l0G46hnSnmU3XqbDsen9VnsY9Nb1aI13
TSZQXhuOu72d9ZWoqpOZNV/JmM2bKUMThRDXfaiWUM9gTdyn9bDEud8eWsd+LV0nPv99Ck/VObWx
KAs9/VlzXV+Ey/ncwFcDbLFtx5DlUhxFGz+zgV8by5lQSo8pkVjm2stSR0OGeu6aDmA/N/RRzsNV
LRIbLwghvmj9Vdl7KPf+vPr359SPNLIcbj+iXggdv1ilApiYJ+jLeH037lTtMiRj+pgjhFB7RQnQ
50bLZYA27hP7fSzalml6Ua3nKal/xzVBKiUj76QkALJwa/29lYi5ZmN0nqeRePsoL5sHL08Uuri4
yji2Dl6UZX9uY2Orp9tiabFsSne6NrbTn0aXUHWBT+7CGNBAoWPKjao1M20qd7TFuW7YGdr6aa2q
F2mP+bOZQkxsbIrLBZHf5i3c9Mg1t+XSBKHPLNa3OnhAlmtVKdm6ywvEHTknorFh+mcAqFxt+LMb
GFr7TCLT2v/nKfUL6if+/n4Y5VxefTBdfg7miQk/rhRRvSZFVrCMXZ4zna7bwxKEWGjDm6Pmfq3S
uvqsGOFvh7Y2D5r0S5ZoKLfGYWPbbfcN8gDsOR93WxjgpmmtITwUtSue4cAg9nFS50fZ1+fGCqOP
caqt7QjH8KwROdY73rB3TOglM3HnK3Oqsx/EpRDM4msfUcgcJMamunNUtBC3p26lhDVKGhIGwHPb
HvH3MBIN6gwn9c6qJpGbsEmDU2Ea7XusUXwv79hHA8KEMukPUnMBFsvVraOQnBBo9c+h0OvHvrUe
VdQ4gj3CjQdnWfzkgElI1P7T5ujIuJHcjQ7qKw6X3bi39gU9ma29sGbagrF1GvkntaceREihJEqt
+NO+IAm2X+GYKt9de9rAnxQbac7coAH9XnNh/1IRJSKNBHNo75c+RNPZFtN31cr8r01N9YoduXdw
Qdd86MuwmVNcLA+4Din8Wguc4rL3z7WAxc3G6YwSWA6XB70NUuw6Kcq/AUxZHALf9F30HRWHNrTA
ZviIk/yYjb8tpOVvohr7k1Wk81rtVlpW7jrLM3dql4KtXCPdwM/t6c1KA9dIeGN6UWqeyImokIxk
CaHu6Bym5Qv0BLLsZrN5MszauLoEibY+CiC8oad6WclpsjIP6eC362CKgkvoDm/UGfVjasXTinhY
5xDZOEHW8bJviZIgbA9OYz5NZ/wZ9VlhJ9WDtfTsiO/8j+ctU7sKO44QeCHRKMAAHYBWvqk9pdBg
qiD/V8BBEl+JVkMJO9RPxJVnbTqXyUlFKsQOklCzRukesFDSDOPiNPrpL5Gq7aCNp8L6LV3i2Auj
K16RmHaEOUR/ttRzbdIc0YeWiCMr+kIjSoCZv+/kWDTUw0biGMLc9eJ4PqmAWun9MPE/uNBEf3eu
uHdLbfxEJYgnNHWHrWfmxKBZ2niHygtlX2aWn07Z++t4sOuzoQ/2WzP5K2vnmx3aUivNJOJIJ76l
2wlPzx9C0974/RxtZEWZyLViusNCUJpIyAm2iov5pJ5TD5Bd67uAPGuNJFyR0wGXhkM1mlLk3QVt
spkiMT5EYT6tvTAaT2KyfkxgJZ/btJUnpp5iGwIz/gbVI+ErXcWkgO+5ddpcPwTNtmxmFqv2u3bI
dqFWiX3JwuEuS5sACBPSvL4IZwIR2f37Qkxg/Iov4gdB2NNa5WqpAlQ9lB1KZJOKTJYhcjxQnEUw
h9d67MpzaQjIuiRvDyLsLgMgDrXnt9wGZdIBEVgOxLAKjlbsM05Vx6Fma0cUBu1GIxxiPcaEj6z+
LjHVltfl9L1MWEFqN0Jo3mpZcKoRVwSzsVCuaSzfusvkkm1iKByYprSMKM0q/s74g0GFm7/R0sM/
lAxY0u28hNi7ZI23UX+oESJy7zHo9gm/rQ5ZiztU4ii+PTRZKpdgjmJ166vgUN41Udw/DQxaNv9t
q6gCiXBoNA4MU8ts48On2LdV/kqjYulzxxHaGdh9HloeNhLRkiNq6A/NGDL4xZF2nCwteZLj8B6Z
HVKLZc/NkZbEM12TZW90zV9+10+7OK6sC2wvHdg6E87Jdb8aty6fRB1aoBY1HT0//ZbbGr3KXPx9
KuPBLzX3VBsY75fKlnyJI0yrET5VhHseXOnBNVLvHbPZulAds+V5EjJJ4tOvhrTh6i6fei+cZlN2
k71R/fzIoSP8Z/JROdVRfYhAlb/Xo+b8+ZzVp9v2gdjmet2uw2L8HXqmeT8kdnKEw4FZbrmDC76u
226VEK6KccXcG3ThoF8Hcq+KJLUrxzRegRcU6zIJ+g9r6Glk1RQu+ZLchGb2Ejq4RZsFJ10xe/nW
d+Kn3VriyW6EOJHJlW/VL9jGsoqPXzN45bKu5W7wq+qY0jN8xaV0X0NA/+b6HdP20k/uSsaucPFn
jbs/I+6YlKm7fAAsnDni57KBt/y2MS3PDFZ8zfXS+jmxAZGBPAE//Yw6o10bEHnOttIepNEVpaj7
ODtd8ZJMAECXmXsVBLCDbfIaSAIr380soxNaMutQvxRHY0t9CzGj53Hf8bUeHWlFx5ac1WtltKQu
9eA4nKwlMJv+3itRmRMrZRl8FWCWJgKnfresTkoURlivtHe/BNpfW/58TsJxeuh08AF51vff07q+
9xPTex01SYRaVdl7ierd1ufm1bb1e9MUxaPZ69krznguEaZ8D+s4vHO8NL/t9snd/+9oIucPw9J/
+rhsX+CpNEx8d/R9dPtfUTsl60vG3ml0CJ3K3JUB8dFj7b8avWO+/rOn2oI6B/MJ+MoWU0+7HVws
hZVvTS9T8dDHGUh6ivar+skqSyIk8fAabnQNrTd/uqRHXXO7uI8s8DNrA6d9inCeO7Z1F8P8e5Fj
dlAgFw5DQUxfh1VXEJAJpCXGs81R+KS2UjDUty3sdI8hqLUDOQJ7rIKPThr/UI0n1WnS83KTa5p7
R3ZUefB96ia3zL8ABbZ3ahBfOeUXurf2TnFQlz17Gcbn6K82mjvN2xpYxhs0H9ZiCGLGwT9Ly4YF
nUvKbbGoU4MlfRNUzWMX9eVhGPpsY2ROwgolQODnLF3CdkKXVFdGdFCi0HzGkorwQGO1EPbmVr3f
3hvA3SWv3oJaDlJuowp5YWsQ3TCgm2ezqlIWbAYqyCKir6cemnE237AE7TLY/LU+pStLZhaEuiy6
eoMX3h5SUhFWuUeFq5occlQBG84WqdpwTchOWJGj8SMlvBGbFS0M0WEkFJ3ZmPcYVpGfx/I9naro
VfaWtS9RlJG0zVTfVEgUisjgdv+2rJDWhERnRhM2OfSxRZOxipld95Z+B068fqGvvU/9Jnlueou/
P+m1OwUQUY35bgzOQL/RHHUtqUiIV/Km9I+3rQAR14RoDiDWvBPdNO2jYag+zZDY6CSfX5mK5pcS
rzG5EjxfpxrS6yjbIWVNV304Elez6LtFQR1zO7Ra9RYInxueI6kfg7nvvrw8NXAUx/1D1hHojgAt
OLRyeIDTWxynNg12sMSyO23wfSQ6w/7mOf7/z0guyP9OnHEMXdeJ+rYNkxw/3fpXdM8M1wjBVIqS
FQjJUhujkYYZt/MJzTyrB3IWqD7+7lvWsInd9tuYyu8K40Pss7zLxvh7HDnuPWbb8pNEzpS+ovM9
Z574lNOXutiCkYDVWMDxVIqUVxnnuSDvte06+2yRbkFXv3pGqTzRT/C4MPCtIfAOLl0eGvcsybwb
Z0jEwYNCD2Vo1RTQLtSrYFtk+5jGDStB28JOm9K/RBrzquXOG6VzcVvZ5PHUbcxl9zbedZpug+KD
/mVmHlGscKQihXglIFYST2gzL/mepbxH3WjMxxossCHM+psNQXRtJb58tHExHcgmJr5mAvy0dH5V
4WSZlsfJJPobegUOTIfA2LKoMVhjj9ge5mW8/M+eejfLnqOnxpNqI/zzmlqS5QRD5mnClW+0zVWo
GcF9MSGfmb2ItBavYeI5TAO5BFYA/6sJr7MZRjgY6ohmsMpSbkmUw7S7ZHJapel8mEgOVK+ui4hK
FXl/6liIb8xcotJdmiNVl22kXfff+M2PAezyinE5iV5LDzzPe3kJtfF3YQfeowNNF8hQuv7bzsp0
6DGz0RNRo5psOk1Fh/T1FZ1+92rbiX0snBb3Z9E0jy6LuT+dAdPvrI0jh+Y0LT5HtdDMEESubh3f
LjC2Iebn1a0PEBqMa8EexAy5rkph5oqEdopHvKeJM64ws+oFmgsTbU2821NTnCMBwCGtaooPj0GI
RlxIlZEt4Fl3yVCy2Bod6xPpi/EwaUG+7cRIzZtl8ZsrI3gPBBXcfjEkCXzvqavfrGlHVGsHeoQE
Zpbfb+c8tyBQiX7b78fenV4NF0VdCwxzpPzfAOvwWQe5Tn+uzRzWRIiehzNh+Yq8fYFXDHz1qkDJ
hrWA/+Ze/rtxEMplODZXUxMOEUgaP9iD2tJuKFzTeb/9wzZCXGTbZDiEWcn9agE1OnmZnCTSylVd
dJumNoYT5qph50b5by3PoaRMmWesb/8Dk8nSaprk+JCWGivSSrzD8x4PZtzHW3Ae9Z6gN4SffYAB
kzNxYy+HxBR0yaOWVJuEVe5Klwy5U2tZnljzifI8vEs8lv6rtgre8ClWx1xa6WWMw716g55r9Ova
Ghd9WG4/zySQHnX8BKZeM6qp8gfjnwduby85KD4IP0V97D19Ym6X1rvZj+KX3Oeiq9FefbwNX4b+
s4B0+AhOm8RiFta7oaT1PweFAwRCc4iFGLP3oqNNw0zFZ/1sfiqNqxa14c4Wg7myFUjVSLRojWsK
EuLCcf8Lc1ds99LEWp+thw74Jop3QgCX8a968Oz+3Jc5ne2+rs5+Fek7vfWMuxymTLpqXbx4kR/+
UiILCQdkY7jZAvkkk1YT+E7sIMfAoaM6Ug+6nAmxrqozt856PQZxu3csXLc83+Ay7fuXCibPBrBW
tle7LnKbA6KZad3apbuuOyvfq5Kl+rp9RN5ILVDp2SWVQ3xxChuJm12Il8rNAXnNhXe4ueSLLqxf
63clJMxm99nvhnCLF6d8t0Jua+n0YdAVXqvrf005pk4Ho7HnVR2PzlbtlpghWNfOQ8L6ebE9jSUJ
P0nblVy6OvFawH5fvGGrIB1w3NZJs3WY2+3VfQaIAuYwt+7O0iu8dZuNYuvldUT0gScuMA5CnSC4
ri3Ptz9smsR9syTdLwCniEyv2x6w8A0Ne+jzXbVPiZ87NRW+5L1AF7lWNZZ68JZqq80M/dTfykN4
/qo0S54DOU4/LYYFK0e0TNohrjSfOFAlaoiovhSJvbAIgr3rIpUinxUvTZo6pAQuE3oB3VPVgJHL
JIAF5C+ZctjbHJJHRJLGHYxei/O8G976NvhdeUN8ncLMYRZCdIT6nAkF39nm7L6EU5ieS3Iaxybp
dsTVt4ewyvUP6ee0tZkKOXX762bGIKedMLiQi7uyO0Hse66JgJdhZN07id+f3S4ttzKlNuylDpIp
FEdFktFK/V0vqhoQ9j0C2gblNkvXQMvfjLp6JUOqWefoIT7SvHnvfRo7XLhxvXHDXPsR+9u+y0hC
mAkL0p2i2uMedl9jFtNmHiD3bmr7rnZ6lOfN50Bj5VIsqfZpPP1I0yVsw7T2KpbALVk1zxoJQwNv
Eepg/sDgyjnHZfjVL4of9VAZs0CzjKGd4OkJubNRrJUHwKzi8pmVr7pU6RhmmB53HcKlKLoKt07J
y0zta0MswFEdqNpyLe+0sLmM2WNrNtk1KiiNmmW1Wzlxdg05zVdTTY9ASmGvQwR90LCQ7RF7utak
Y7wPKceBMB3Yg8sEXnGy1YPfpt+tLm9OrUlCfOm3400DrLQ/XrkqR2ZsskZQobqBdu6W93A3oVxT
XthLLKoZe/Pmdtj1jLyJq682kxymD2yB/bEwdGtjyaXSAYZxYIoN41pQ6fhDnr/g4Ijv2th4ViJm
HLdQfT1rOvncDqK8K99rpygJAYvdleWG5bseeA6RvgxFEuFeAD36D6FNG7MI8QuorXAgLMUvucAG
TW5sZMm6BsmiDZWDBAko/b9yqEvp2GVvhtUQFJOlziXNOtKbZOXv1OftJH21ciOmqOqeCsRzExod
qYLIKh91jE/bv1t6LYzD7VY10+tfkWL+okQOquWkHkK//tATWV9ZEB+6KMp/eAai7s7pvmHaN8/F
BKAsTrL45HIK3yVZP2+CuGLulJOQFnGHNjC6PMR4yZ6tjrh4B9nSnzkky+QNKcvDg8oRofNPbvME
IHIwjAdCK/2jnlflVp1+QSb22kyF5mqi3+PqtO5Map+VnE3xPmL12bPIirDdMPhc1ginKMyK04R5
hHt8Jx7D6Kcf1tWL032qRaTaiesve9Z/FiyaLwqPOfidc3EMb+/QT77eqr3Z+M35Dzlh0SQpRWfF
OuZ25a3mJWIL58+tte+3WnWNhPGjMprxRzXfqyiVQZhkSIwEsd+6UYbRlOfFle1VVvyYLSdp5tLS
cg0xwrxmt+tH93C7Ug3W6m9ujiognOHYQqmiw150pDzB2/IYBo2yumhO7TzZVvWuPrGpE9yjIq+8
9ALXY9YWt+f93HN5z+MH+fHTTn1+lUbcq+nkr0UR2fe4G75PaMFWgVs0D12I+a1JAAToRrgNGt24
1nqXnuLhOI7M211U7081wu4VCuHxBxFGaMUw8Dixk60mOx7uKQWLtZ1N3pdDzhVhRdsBF/8LaRf6
gyjSt3qBRAV0GlHSWa8BVRy0XaqfevE5xEgsD0z9GR6D7OB9a/FBhfrULE+01nwqJ3Njm6O8qu59
ziiQirazbkFSMQbEddBONTUaTDjCiN8jPTb2FqEY+1GG4q0r69PY42PTR1bjKrabdRNM6GKsN7bS
C9RusK6nNjh2Y9qfR2JTVpRdzWZEZH0GIsd1pjXb5RX2rUm7hln37hMyc+YKE67Usa0O/9AkS2Iq
B/ukpvKmkONZLD+iXi1D2T1wFaWQrl/xdDcPbYKKtRzfmzEv353WkHdTgchSRlF2jz3zV5e5co+s
cN4pYavrhZ9BlPv0zn2cXVn+rMKguAf9+6esSSewYI5rsKmOt2V55t7P/2wVg/7nub9bYRRxd867
Pz9XBGl5JU9ig64537sllNo+bSLI2Kx7SqIA3m2jx+uYpSApBG2Nqu1OmtMweGub/OPmTcu18tGg
62gRMfiuexyMtPPM4zj94NnuqgZ5TEzfQ/jgeAgKCmDJH7NmiUrM49JUjyU1ToNnba921VUdSCDq
1/I1Ians7KVl/TxO2Ys6I6qgJWUscOCPl6V1xjzA8HFZJId2l69TIrE45asQBYM5Uzq1yAT0TD6O
PQomtaWei5bn5uU5tZV4ITlygbEiKpCFEZkWsHEJnFG7rVkhh00FGPgQ58xC2FaYbeaVsFlkBOgw
HZszLfhTMI5o6PXM23gToaXwK5GsVz4XA8nV6XaNntAcIAzpn5W1nRHbV60D6YwQ4T3rFjmBdHqd
tXpxEhl9VI3+cDVQXRE9mvx0iBknkuF7aU3uei5M866lP3zuu97Y1oVP9mhpGPvOmqHV1HrzkMkK
QnA+WRzIk3XCSwuvKhjlfe+mSJs9s3kBCgaBXZKtqZvxo3AHk0iKRGwI3Y6/a/LDkn786eRkOBDf
1XbptEOXz5+YkglBQox/dqT+plv9dtCi6T8SHM2oNzACkIwCm5tWvE4o9chWEqcCobx5cztONTMJ
LucgSmk7X2biR6LYcr5VxbgeFvEMwlsy/SodblATsExJGowDVTts1NVePXR2eT/IgFYSkUi3dWtZ
Dt6fBRw+LLrAbvzlcbM7SROE8u1GkY3ZhtjPjaoror7liuHO9aZTaodk2YdXw9TD4x6lkpHMeOLf
t713gFKcMiluJAuR1ClMjXkVhuB35qSoP6IBf2Voe+5rCqtEVl24EWDNSXSaIjRd1sqK7erTZmF0
mJPY22qFHpL7vSAkBGKDY601DypiI1E5G3PwpGsWeSzGt8QE+0cro1rFfhgeFPpBPSetmrRUYeb3
AvX7OrWadrm8OGjjFoHjjERuzT+TbhIp7TOZVf1zS3tpAO73JsMRPnL8pLi0tlGUe4SAw85OPejb
EKNPdi839og6DMm52A0YOg86UqxX0peYpPPtzIog3wrrrki0F+AplDZctSEXFc0pmD3tnsqc25PG
AVxdKcpKbpltwSFUbRvsIt9nC4tXqyXyak5ec196tbYStQ1pMbSpxWatXuk6qinOzPiJW9erO5TV
J10PY9v09II0JrLrYSn5umjaG5Ffv5ROq22IOtM3cHxfVL0wzG5xv+y1thmemgbyuj2NfGl1G34L
4uYx8QbzdwevhvPQiVZVam00cwp++mCDWml2n3yEAQYXp3gYdA7A5VogI8ej1y4QTQUmcj0DUlPP
RHTHjIk1WIYqQYtZbk5uFZF5k7ivjNG39IjiY8dsYGf0rPayutcea6RMqLlEctZwb1w0MgV3UkTF
1kNotGfhc+nLePpyLcfayLQBywQK8sRxJleJwS27wEP+gb+cQkX03TtTjyagb5AOrn5xUJNe4KbR
ZVnkF5VlX42CAqRmMgsNAGF+EzmsvyraZMzuxKXJxgOJKRui846h3Zq//u9GFLmXYEjjjaYtq0kj
a69+Tu+FjIb4JO34y+GfOKvZf9AG7V2Z50fhVf3eFFSD4C6bU2ny9yGYaD5mRx4oLeSPzKeSjjQu
alEYbcmE6BBQdt01HPQOTSpb0fKc2lLPAb0iEBC94qYjLHsToJ7/dACWKPCgbV8rLeBPxCDUIRB4
SmWBntUgX6Ygwljdbgyh3+l+AtJbePNDZr+D8Om3oQkYyasIhbVhPH0xKbz3fOmGq6oCao0rYsXC
81l0TbDxELEcfaJFoUUSd6qEDET+eHd0Tmkh2JALuLAThinPdQ1NcVq8KSYjCi4JkJOTXjz5Iosv
quXAN+5vCdfzXlClZCiI4/KYC3CfWINmGpnDf6yMmgKpiWOV/Vow8AMj2/ywWqBBi6zd7qzPlmj4
t6h0f3W2wRQ+J+dI+RWNHDdFZdCtk/L203Gffx/R4RK50KZbzpvuai1WJM2Fgj/5/ibN3PkYFyj7
1GnUetN8rB1jRu7Sv8AnmJ6RfCcrzW6yJxa/QJs80PxwncIv034X4nUIzfQT+VZ6cKeIDIZlyczT
DCPlZ0V82KFgBYKJM4iPzs+bA44J3EW480mLsDfXAyp8gWmBTqEmP32tvBvKtLs2JU7tQdd/97Ex
PGKqZCQc0p/mYoMC3Elpyi5bs9rCRrW/9S6WwQk5dgt+g9nM73xs4zMzYLKIekc7qsYpEidkrqgE
Tm4KTsiWJY3LsPB3lp/Pt6Wn15olAgRoWapqNabKO95u8ZHhicNNqEh3Db1/1VFvkHGWsMTmsvbs
xwPNaDrehY9610jLX8oQ2LR1cBhrtN/mMgIMkq/Gq4myD2qoaZX3pHKYI5OxUeTKcl3EQ3QMicsA
dsBWYTrtobXnLc5K8apHhJ1ZwQtJD96E3sOle5rXabTkMKj2jkzaU9jA8KnMiXQivQl3zRDEu0wn
6CdxsvBhaCPvnMVYSNKglN9BdQVSM74T3NBzywSD7zdjce8PxMbeXtBdDkirOkdNBwxLTOE1BU2G
3K1FJ7N0EJKcmZ6M5hOIgBgVRfcRjs0Bfk3xu3DKf20g5z0kvrZorDN/pVAUVg37PvOcdOPrOnKT
jNvKta+dvZOHa8PM52u7TPbr5cEIRHmuEyz9lpevPaiXe7XmmN1o2Jk9qe5qV4UghR4CIxsJkcrK
zXsLCcrkuCNtc7Jc1DclEgt27bLLWtk4GQNMBvVc0tUEkqMXfjXzqD1XFkragZyC8VGfdJdw0y91
eJQ2eQorr7fyc0O5zgJ4pTxW5JoylHRjvnTCRp+Q+9KXmuHbq4cgJqWuKdFRsOiH35GMG9GQTuii
OrmVKT0Hzel2qoq0Ffhi8Qm5ZMX87bLYwVivAsvojm7CZNUZEC6r3kcdW8M5dlocJ4uDmz7adyjg
7kXbjlrgA+03wpeU4xgFfkvfb4qiF+ztxX5euifqVQbY8b1MtYsrvP4+jJrHNjBIsWnm/FDgxXsY
UzKJdFyMH1OevEVhod0RxIruPZcfZqP7z4QHYQmO4NVnrCO/bCMlHKEs0dpZ3j5kVX+q6MPebGGq
I1Qx7944KU4vL3AJnPLS4R0b17nhTvl2C2SrjBTBXlmc1cUQM/HJlKn8ou2EX5CkqCPLgnt1pJRG
Zm+FKafbOax0YyB9CGG3TWK90S1SKs+HICIk/pYLV2riztSo1IKYyK7YHHdxn3U7df72qAJXiWm7
a0/rps3YtvRS6jFfHJzlV0uoWWaG3ub2bblKFOrjhV4w7xk33Gx4R0MbF0hgbwVVic715pyqSYTd
6gjIVmVN+LgbHVTahZeb+XYE/nqkTIneluf7uVmbhea+l0iJt3bfckEztdtrHSPhNUVhvLe5WPDB
ZrvATscrtj+yEJqBpWBsPThisH4HHUTByEx+TrJtmCpr7hLnbW5u75pe9Rr0kXGvnBe4CugkykVw
WhJPlUgNGTNlRWHSjVeyTGt0dvEQl694R7tLycyB7Gn7XUtC/0kLx1cNu+J3XO//3qiKM1a3Feki
7i90qyCYEobUNWVZQv3zUxvz78VQiA9ywgvGa1P7DGai2gIS7M55oB3yDPtUmDZwiaUGHJ+/+gqA
9M9WuDwXL6/+++fA3R24Wb4mVF67AHPeQxkHqEmrIXp1csYkImr0zwLLYITF+WfmGlCKxzheBc3Z
DpBJr1BoXZJM63c2SRGH0TdZ9FWsOd24bg9UF/YhYi71MARMQp3Bt74RMc+aM+l+UYV/VfVE2ESJ
vJlaObgf6vxDqOajOYzHeeryjdolpxVkTVmt6U6OT41gJBxUY/IjtuW6XcJUNa38WHaEJ8tru2Ar
qoCxaGOXzsFEOv7SFF2GLZalEugLhB6G+c3UaIJEDRLuKH1EDWp/VgXSaqQL9RN4qHInWdWU4Utl
dK/dYsecHaGBvcije6UuUjojpThqgum+74p47SplL+v+my/hj1A++qEFDiEnyJxu4rSqgH1ApRed
bYHHvF9YL9pokS8IcQwEt1c93pxrfQjiePGJMhXwryU0OLWnfOGUgVdZaeeuQMlEtnHz2vdeejEA
4T0VoAoewgzUg2Uylwij3wHD8XuRxulaqZJRKm1Mr9E+hcDHzfymPYugeJFWzGDVr/SVu4Sj5Ybx
qneyfnG7pDr2+RRsaOncVUNfsnjn9l7HuXn2ljGt2hV9Q3yQba2VOw7rEP6MxSeXNCbLmrzwt1NK
8klLnu7q7wspfUlmpfJjnPvhTmsG59A4hbdR5mZymqZ1SJ/jbPTHMgAhYQ8sA9zO0y5qeE5cL7jW
+YlORXnGaZu9oB0jD9gS8U7tSq9rzq6NF2F28mtNfYBpNpjPkK6KdbhkewvAbVsnZz1lS7AEor4k
8EGyTe9FydGeuiMLN+dstDpquAzZolKWqwfp1s5ZbfH1EyKXZ/pWCwLScedegO7rm//d1DltVg5y
jrEPoAVnJi4x7mjbKA60lylqeHcyIBO9wJ/Y9T8HMg/e3C58mtxo/kRzTkJh0mZPBhDqneyN5ELK
QI9cpOq349KtyERmnN0SkEW/7C7i5dVUdTCelsOHTva6TaV2r44cZPMQsAPmb5pj3vJS4owbpFkI
du2WPqYrh/OIfWQVMnuijmmfnTgJjs3Qeds07sSXKJ6GmM+uFdpn6mdHNbBXDw7R5evezP292vXt
LLyve3msF+NJmBdP8Hr1p8YPt0rgAGZF/x/CzmQ7bmPbtv/y+hgDCFSBxutkXbIUSZEdDFkF6rrG
19+JSB3rWL7XbjgHkKQpMjMRiL33WnM9lZ62Ue+mpvvZrs5ghuBJhv4UTZ/NMaz31TAw53LYceRN
o1/zyGBSTeAc+gTK2hxc7mctYHqtDZF5MFLP3oIA+DC1sP8RT3sMtVzmnZE9RUhl38XINAt+m3EU
/axtZXEzmVpL/yrxnPs2GI9K0qEedK0Y1lkZRPu2Ng8/Z5gzMheigsxj3QTLCjp616TXxRYkpf9k
O4S92V1rfw6j6mOCOPUdpMmKScL0MdIj2Bp1d89CZt6axrbpgCgXJhjmkZZTb9joFWewGeD1qTjL
4jHnTblMMV0BJQD485QCyj+knZjWtUeMatjnAxrcUXsp/OEqx3CljWH8SXlOlzME5/EnmebH270t
hyfW06k8FlHtET6OS7eGG0mj3zFWJb0w0hZQtEsiNs+4JL8rf72dgCXvQQjpUDW3AIyDbaTkEy7x
d7i/0nVqTtFOfa964M04DnVc3tk1TUWoTnRmdTk+NLZxtGg2ImzjLFkAWE3j1PB7wX8nSXVXL6s4
6YLTXVgND6Uxu4QN5PGukI554H769Ya5Uhq0uqPB1QaduxmT22+t/u3JndulEIspcOrheltTg9Q0
HjzDwHnpeg0VF/9MIBCNedxbN2gioucAhWPG/c376K3w/pe6B90x7MQR8CKioYVIGi1dKthjmgjo
VtGmv0tQ6mBIJkyl1QE3uA5RkTU7QxGY+TsDPpqY3K4QSRwwaFZXs2R/y9sWw9WuB1iXJEWoAIko
BAUtgGluGkrYlbo4aC3QsBQQltUp00hxLAndMtC/bmP2ZHSuiQcIEv6YlHvyA0AOse4atHCebPY4
ZeItwL6SpAbM5ZGuR2SCGZ9pB7s/ndLDTLCnEsoxwgtPFNC4Dgqrf9DiYdz+OpqaeHgI4J9tJ8wJ
nl9C1Fy6jQQQ3KFO0s9xWkx0S6sZU6ctUW0uM2noHivH6ooHKvP+jpZcjyasIpjWjfRiV+Ft3ueu
n2yTDOpkpXfZRwDcwFtYIGD8ia2Wvfs0Z2Tt1BL8QzM3zz2O67Nk17m2+gmIkA0VMwvY1QWgRlqp
fU4H86tdsBm2MwBr/Irlwg1JB2/moxKv8mjwD0PuBedcGO1xWo40iztKkCDsVKfqC+pbpr5tj+yg
wvOwHP366tLWvP2A2/d18ysEWI8+QdA8+uYIECkOqVtp6q3tiLcixmDrr6hXu4ON94IA8IJZcFF6
K+WEsohS0qM5eELPPjz/bGyOjJw95XPr7v7rFspTWvkk6qT9HgUV+xisLVaPyWVssLuEGYIhza+s
HbzCZ7Ug48G1H3UIdU1Y7dRVHw1FcDQ8Igj7vhgOZkLYgcrpTXv92aNdhU2hpfcxBM0PBROwugc7
7edvhmcRXt62P3uv7VS8JcPU3BdLP61nePJmt6TU2bwhoIqsKXCvpMnCdjahyw+Z7NBeIJaG2DWs
Ivq1VyWWphNAWQFZljjHee90OjDypWXXm336ImT32s5O9jWc5ddhcCYs0g0+wqXVnfX1rmMetr7l
wKon9TzfGo0xXMk+yR88+tFc9ll0Jan2TIh49j3IxjNXePa98dtzwpt2c6qhcd3UbmjdMB5VXb32
Wpc/ILiOXytAtsvvPZbjK7HDGUKR4OmnlT/Q4eX4j0xxxcZhOniKS1IAhccNop3oTIaRnW1tL3E/
Gy0ipqVPnHKpsVHLzmRDl88a+B+IeMzY8yTFLB2gwsqvSRTkIPZ6wAPLv6zHtKglczDNi8ZXc2L3
nMRPdFlxV+kA1ZeesZ9SILM3i6+BzJd0WeNoEED4yOX+aYQkAuu4oIJa6vmyCqOTHNhkqIUlgkcJ
BJhJn1rZISVlXMGDODoLVw89arWPwW9snv3OE2+hiJwr+Xftql0UYxkG300Nkd+zErCzqBmeC3v8
oXadyxYza93xBQ1Nv5+Y0ICrFIivlztvqHXxeW4QGDNuMTZ2NOZ7Ms/rx5CMFXUPU2cO969OzOLq
+r0GlnaCZGHTaUxk8seSlfZDpoSEoC3DsGQ+EG8s70Bo4NqCWbqxPbaNstWjO3Ng3hyOdvbVweVU
i+YPIjjb2zeMWRVRvDN4/vs3wEpjoD1ax9++STN2JK+2//dP+c83qN+jMbPg2spwyZePLwOd4lUF
J+V9tASgAyNc5N76/Gx1qD2X52PHSLeZCVoYJ5/11iXG7fvdmOlMAzBjz1C4XY94BLeTa4DQn9O9
+kRG0dz8vPEVDFwGZG+UjkudOBYOfX+8kLOu0TZFLHFJ3Bof7OQYZyuK2Hb7Mr3QmFVvu2b3/QqQ
OBmYy6dg1pmY2cQIONWY3ScpArB6mW+Mor4Lc9ckEQ8MiWn2AAcD/7a5I5hp2udl9vM0S71pX7ft
lyny3RVhahEaFRmsoZv077r03qIuHL9bZrGufFqlq4yhTlKxmYqm8cPsNPPcLBb9yeYmWRkFmcfw
06mG0YXmdua99bp9LSsbh3/nvulp7L14rdHskBnSJuFivE8iJqcJVPX1iDP2VEHSWFedzJ9szx52
+egmlxCh4jn0G4IzfWk/dElyqXNCdNTHuap57d35w8Ce5HvtRW0JbjWf63A9uyQJ6vir7dJqX81u
JAMlhnJFFdzctTNFlhopmZUJ79SbgzN6w2TbLbNI6a6CikTQ2TLKbU+oN0QlflDidZT7ERGsSO0z
tPxp+KqOKPWDn0dU3Oz+cc3XVO/ajIw3ROI7q0J3JrO2FVbzTfRIcHHe5q8z0Y/zVH7oQ4HbHMV1
f9XBSmnFFpszTiWGkdCMLkAu5IN6aDy5UfsHaQ7FfWbMp2DM21Uz0p1T9xdMuho1kfwDSwoGPPVV
h2JBI0rCaedr5SXm7bMy00aFV2G9ReCnJ42PCQUSCbIyS++tsZfrJO7KL1iRbjgVrPXRCrCW/ikw
E2sHTmWdyaCAA754Ja2RvyQlO3LtUc7usgozpxILt46nH9UpDmD4ox2B49lYPrdRkn0lG5MgRjYc
m2khv/cgSk6+7da3hdBxyug0d+bPU9utkFctiKxI175ocZI86ja/sDaRFpUWbJ0J+ANwNYYOgtji
Gi0EqLnQ/BMGfiyzy8pdNMxIEzu6/QOhJ75Kxnc3d7hfze8FLlbmXI/E1BoA36ccrRR7p5LcvhUq
VvJi89k+lhRZx2jW650+0q29/VI+YpNkpDOqFnGdIIxz9NfTtKDBqBWkxpdh9JEHCB60eA5/HhXe
lbtQ/ygEu4cs8Pt724uNAwa6/Njmgkbt0hezUBDElRY+JKLU6BXMn73F6ar22wWZRWuuNMTCeAXM
3t3+s23B/t1H5BFcZpquZxCFI3Xd+S3ADHacNFgQm5MpzHMSZgSXOKF4UUcSEcrdDBeHvYthf2or
m182RbRsGqHzKW0p7yGQThtjOaWYzs94ZgAsFJ1DvnOIJLLNrup/dWPcWkVitOKeYG+/hqQWxHsd
UciQ9+bnqpsebi6XhedhLQ4X+vDpfvCYD5RDS30uGfkExnie7c5fDzDv3rPFg06Cl30fD7XxUGMX
X3lhabynEWVRpPO5uZUnPrPDt4HmsNLia25JU7KKmmezyKd/SZoyfw/N9gRmGIuIPFNnXCF+j9ca
QroiYTkVpzI0H+JwgnmNXQQ/WIfVoDLj+2JG/OpCkYHHajeHX+Jms7AbhAjESphBH29rt7tT/Fr1
MCyoG6JRMRd3JD/Wg2WvyBnXdjFeyBOYkadCG2c+TtH2xjgJ8Rsfu9JkxavkPD+Q7TnsQ+T1G0VR
/HWqbmns+4t/iYUznN/tMJ4lHNPThWG5lsV/f4vcCq1mzHzrpMlpOIK9ts4pqT4qepHw5GKdVci0
lBJ71hjLSFzwt1M9irRTMJUY8yEWx23zoiTdnGAkbV6yV9FozTVWNI9uWtt9/Nm1UCDXreUbOxnK
HZ2/6slMigfpZvqjMOvsGfzuUUvG5JNRFSdNeNbBxLt9pztSEiwTDi86zk7WAn/46g0eIkwcx3Q4
aRcIOcMmif1zQR4NwRvdiIUmjDZD3hjP5nI0ahhrkd5KxDbOa7lYPlq9OjVpmb83OU3DpkJYvCRU
I573jl6Ok7YlxblbHnzdf5t8rcVPgIGDDJTggUIgpddOYgDUBc2g41ULB4fwTfPaGbvSrmIUi5TK
mi9PKYPLs8rzGBaAizrClnUSJr428nKK5p35HqBVRkB54CPr7WmGM2kKweIsDwp0l/h1ubIH/M1O
lm7VOENNn9RDEC1/cOg+Gnk63P7PX3S8dPD5caRHss1GnLZDy3OinV9fx8WymxBCtPMNHMqJ8Ltk
DRCiww2czezV0/1oBsOz6yXg/JspvdiGTD87RMgHQBrnkf7uFCCb6LPWvmZ5qz/VVvHJ8UrrPRi1
iPEgDaMiKPW9G43jOlly3NXDrPvFrrMt7vB/Pkch0611JTepE/p1qgsxeZOxs5a5mNVBKK0FEjF1
Mx4H+zqMhrhTfdjG6W08anI1GJhcowydFCCNxe66KXBw7KqxTF4YInxXa0xeuxgESWf958X676uL
JbCNSVfXCZ206S5gCv2vFLuJBAqe1a1T1WcXZfXEVqHtLAMMpbpEOqfUdrROfp4GSUKOYboezNY9
F548DIbWk2r4n9OqMvGPkruSZ+J/BzvTKhmvvc3QuHWvs93/6CRum5/wH9+8oPR//GVVskZh7uyQ
IZt6Titj7frPL4H1e9okdymXVcVwLB2CgSF+M9mBwCPY0PGrE8yDt2kKlqhn07I2OQMp5EkJ6ZkB
Jp1YaI/M3fE45MAhYt1+Hir9S+Q+Mrpwd3oy6muMX9Ydubujv8OcHyMH/MvkE5O6vZ2xru4HB5ly
k0RgkXWCuVB9f3fs+NB0ofeBlOfTjJX5qhoTwIG9U+KNH+os7D5uYeU2KgAX/9hebTxA0boDQ8Z/
fmEc7/fQXk+4JgGkxPVKHMGkkf71w+EggvUymQ4krpnRaQTZBbz0Dqr+YzDF0VfAMEoE2JtMn52W
ARItXu+Ir8lGQtf5DwXqvmDscrJwopnLi6Mi0qfbUfjnc+qrYwMB/df30dr5OmNzPbteMV1GYQPF
XeqgbqBXUtt5cR00XQKC8JsVCIktWyFtyQEdr6aWVMTGc9oX3nxwSKtZNkp4pUwWYW4E32AE0Glf
aDYt5TQxJaI+KA9Lr057SmeD5RJpsb8qNQp0vYrzfbS0QNVD0uCIY1JPTpy5iAgXIBzjNO++X46q
hh5okkT1Tn3Bc+mv5Z4gp1Ig5GSCFRzMZdglQdYc47rAZ7ucolR5N2paTI95BZOkkvXFx7lyUUdy
Oaq5freVgtmHxXgSi6IVwobytA4tkwIPjs5a0ZMNDYPHXEJbod+SoHlnu7gXJIBhunD65ypEDSdq
TJHBovPsg6Z9LJAXxWzmyrVvDs+OB91jbgIkgAuNWcWyZzS61rfZmCFRHuSVle4my0nO4WwWdz5e
4I3rpd2+z0MBNbHxt12VVjfjpbU4I0Iv/fkcfAB3hcCMSo8G4xVgyn8/tCG0Y5+kLPV8XMOUyEfy
jEIMsfsOi+E2WLwQqYB+RruuPA0Mh94qRIN6BkkoSmnSLyj8kPRyDXnNq8fUUWnfUvI3AakBHu00
OGVZNegkKBL9g4UnPseD/ATZ1Wq3KPOXdlp6r8uIIPG6ajbakm/e9Z1/Vkcq6Ryb5nxGKxHYhbW6
+ZoQwqL2KNLXltIWtSGMPMWiNXJv2ErHIAZyxoskRGFs1VfnrnQvEgYaAI+l39gn4sJHGCjxOp7n
8UuIFppQItliEWzMJ9evfxCbRa59i5hwbPzHyhmazwUjvA37MvcuI1DmKLSBKO2p+dykTbpTxhh4
aBm1PncWt0nGvReazb4pMGParZffaZ6evEFZq9zefCOVb1w1HtyPqYjMa0qEzsYy4+odxR+21E7f
0WC1Nr9IbupIPejGCF/LIZQxanBytEPNZRhvlEd7dJoAhrOb7cKmMU4I5fRNGroU+0H7ViejzwRp
rvepMdEdJfJPUkZ+6Tp93kBV1YlJMalgzWRjsV4asDldEG3KrTYNWXYRMF5WwCNmXgvDx3AObsZM
89fEK3VgofCFL9PyUPj5xm804zkaGmejsygclAlCFPPzlErJ9mDxc920G+jjgpOMm5wWY3f6tcPK
8oy2XOxJdGVW/Ygp3cC42YxbcGrhMc2NbvXrC2OVgUrA+nJPiMKK3NjknrjZegV1rXyPpjjbuF0p
T/gGhjcD34BKgelrMBq+9OJHK0lP+qLAmuza2dEBJASBMLWVYZDtsi3t3v7WD5rBMghjBietrPNm
HfrE0IksMd9KBsJAQipSQjFN5ONAVLJMzQ/uecj0fecbQ57LgoLrhHUQVlCfFdK0VdyCtIesq9PM
v1WvDdlWZ2m6cGPcwUquhTZjHhg75+yaQpBfZTrngV7TwdO2vdWLF2JT96NI7EflvPAnCGkJUs3C
RnTF4Cpc00CreBk2JrsCerkObrwM+k/auRYy4brfCiPV3xuWKrSZI/aJptvdUovy1nO33YSUocaE
+NyGWXkfVnzASpapNBjaT4xkbhtnJBor8p31q9c425vvNRwwjMFALVZWSBNI9tMtBAO0tDybdjHh
uxL+fdDUkny44qr2QoFnaGdfF68NNmURq7Y9O6V7aNmrjBrQSovyWVFUzRohZCSLZ/jttAPsLl7b
ym4AoQf6TRd+9I0wX0yr/Tw4XGKF9qzVpvZKSsJOF0P9HJRyfmZ3ve30JHjzcIBfq85j16533rMz
pGtHT+XVL4sREoLg+nKJzCBabl4VeROea6Wqk0VCgF1lQGEx9UtSBFwIkybXAb1YUDouTsbFG0ST
tr2M00jeXXLHsKn7FlfZ7QB91a71fAS+In1QsrKoce70uE4f8hyRM5NCTNGd3yMQWVDVppMg76c8
7RO/2rMHzg5aTl3ueta4TmfHpznohVgmp+KSNiH5gLS0UPyKRSCJ/9wyp4+Gi26np/Z8qHK+jXWz
XaWeGIkqTq+qbJ06pz07GpFmSrSmHgrHdc+GnC8EHZLiME+gl8qmWiubRgjFkjgI/XuB37R0ucZc
7SENHFrbmJ+f52x6Wj5s7wU68HWV+9GTVrXzrmxkcPH0KT4P05sQEcNWMZpvVZ1psHms8qJOl4sd
sSmsy96s7y1DKwBetfW7OjJQH9yO1HODwJsT6x/c0/rHfjYooRy3Il+Iv1t3rR8uAspVlQb1EX+S
RDO/hF4s9CyUUzi5zLo4MakeQWEVuHTzzIXsn4bPhMnDYw6ke98NTM/Qrh39sg6fS8YoV3NIV8KE
r3e10Mvdz1x327YfjIchabvtMNpEAUht2th4oB974YsHmzlOPfknyw6+BQk73UA3Bqj0mrttZtd6
pgEVI19apPxVrJmrqEtBb/pL6E3bNxEEFklQ+1J7GvH0NUgzsR50f95odGUYlSKHvJnesl6/SMc1
sNZCk0Le2Ornsp7JbvqPKCWAXSakOEF/cb9VhAwAFv0qy2VogrsQAoLUgXvR9AXx994vivuZCARm
K81+ms32UAY2CMTld0Zt3T41AZ9Q1z3GfjlvEOxlCGjD6n5c8FO3zs44Zx+h776KxdE+plp2e2gw
FLEwkfHjPOjYTC8j4ZSX1HfzrdYwUNHy5qECyTBWZnb104gAwBT/gRGwXSAbfFfUjnfxhmHbR5PF
JU/wygKSYXT8ya766mCgFAkBrUJDzN35D3/Cfm/Dtrg9gHdMLuo5aY5o0L0coWs1f/V9ELtqnXU8
i7lQy455V3Tmw5B52//zZ9QRLIHJJtgEf++tSR701qV2iyfNyqeXvIm/TEkmviwHAd2Y9cgn+6jQ
GU2xcUXgQfa0G9JhSgy/2hkoCnrriYNCwItQSsIErOzWcViKp3rw30ten5uOq+3wheXhj3aSfwgN
FqqoaRIQZwBUOQi1nYSfsFanaSY9/ky+MCDjBcbJhhsaW3lH0C/GhMy7qnJbH3FnsPhgOLLML2pj
2I9kdQYSWagSpiWOaWzIgHEPVmxjxifL5Q7Z8OfGHyqioulVd4QPKCUTMGhdvRX0v6tzUAomKeG8
Q7M1MW7pprM6+vWQV7nYkD/9459LL0PI32BMnpB00kzdlJaNvEv/rfRqUejTEvT6E6JLZA4DFty1
XsTGjmFHdvD7AaKSWgPoFmOUyCXKCSs9sQ/ASmJZ9cacMFRbdfvqGCYuxME837ifbNwuGoE85zZ3
39R7ql5FDNQ5Manem28HE/gHcjGDXMOg2HtfVSDGWFfTw7w8MIneNiJ1oCT3KI+j6L5otHGr9XUE
0lcUVyd2HIK1qGtnGgXLRRnnQB4trdfPfSMdcrdrfUviAXhfiEmvP4++3yStS/32jMT7ww6bkcYM
V7iPyrSJK/s1SpPF68APBCR27Apc9YZ+JTHrh77o18vlbORMaaSTNIjWehgAGA0N/GYUINgI7U2s
44ei4PV2dVshK6KT/dT72lPcuAGt6iBcUkHHa5MTxbwf/SInIBFD6MRmVaMZr9pbqtFlMfI61b3z
xJCBrBhndLfxZNo7GdTVVqa6vrYHCjTTGMYL0sXHqIWV7eTVfJxDl+5QKEBfVU1/ooQhWsA0LyVT
mjOWmS9sequNEfA+Vk15wH1Zn/qlYes5E3E9rkZuuLQzxFY0t2XmlxQQTIJpwXHNDdW9m9g7Foj5
fnZ6qCfd+IGoWNAk1suzWiXdd8at1f7fPrV/b9DadFKkJ9AIm7RTzL82DAYMpUMi6VigPGACMyLx
vWit+82Vlkt+b+tttMQg6X6aCG7x6nqvbKohzMrabqAROHOw6enz7bn7lLcIgsqLfp6qLdhEaM3q
Zk7TAzmvRsulT7i8+anuGAdL89e9O0aPVOxiMQYzOu4jTOZXEjWKL2BN3FXqO+K+0TSJ9HdxixfB
9JSNLWz4NEiO0Ab0T00YfFIWO3YsYmV2xXg/+5/YOsVb1Tco3KHe51509Z2setfIYCLKhMZrnUHp
jUo/urVmPa1GMa12ysJOseQgOeqiMXsISE/fTT5O4nmw04MXoyhURmF4RtUpS9ofQSCqe/I61p3t
ds+1LJ11YhRUv8tpP0XTpc+cj9uZn/fPZji9dsx7F1R8sbdmklKtrEQdA0Bor4JT49goDjX7nbX6
KuwWf614QuXAaNlw2kVTZ7rHqhzTfVgH/qHRE3RSptNfchdlpppYdR4xj4ADCV1RV1xrHhBXTCdl
7C8HKLClPRLnElaCIYIGpAU+raQtz85tuo8iZ6a3stzrDANxooHamu4kskPGZ+w+kRtiyzq5VLD/
/NG07N/XU5ullL2U7cJXsEz7tz6n6WTctl1zgEhEwyankg8nSam0U4Zm3e2bQzIxKFG0CSzT4Dix
p1q0XVyPQlJZKgvG3NzhZfI861NBl7ZIn0ln+HlEXBbezBz1qi26FUwpb2e4dXGXk0myGtBi3TT6
bSXCk9s1oBaX/VaNcX0bzbG2UfslyiQs7k3yLCpLO+ieHzz2cJZXArTDH2PMZetOBjpSxzoGDR6Z
8uWfXychlku0SKeAZO1v////SZqAwtCBpOlSMGnh7v7XSzgujbxoay24TFbGrJbAtk3vIjGARj7g
n2Cjx64BmhjTck3yAcPYQRTA4j6AD9KeKkv/rs6SMWseg7RE4l/qZ3XtWrpzpCTJH2tHOqcYg9Vq
6IGup0Bkc4+4BFGh57OKL6V2BWuHwa2bzIuGGunL4MO0tnq3+9RjsdhySWmXSGLcNkpzW1Yiem+9
dGcGU/Z19siPQUBH30Xr3FNg0q1msdM2k8EaaS8zMTUiU9OxBV23jaL25AiCEOK24pv9MdJWdTsY
h9Cs8jtZ6keF5mMaSG5AXOprV4kr4MJkZhU+5kF3QE4MdNBuxErvJHaM2/pHxACvZsrQsLNe3KL5
ogIo4xnGfA7XlI2ttqvsuLKwuYn07DNbSSPbe0JH228Nlz5WSL7wwuLSNkpmq5HcAlHDgg25xHkv
FaQp9syTrcdqQRtkXOxpVqIrIC9yMMsnV8dlzfLC/WjRih8NcmLfb36gKXblQXmTbmYgbWBhdUPa
iGQ6EwRGZ7Fhbp42TXvLRacaM/dB5TCdzomJUvYwRY0G438c8RngSBgJT5rIcHGnTuxjYfhPDiyG
VYvtHCz9IlLTRB7vkeLKvcxlcKyQJT5MrgU9eaA5Ms+eeJDjeUCM/20cCBBU35DIp9jgvr+irBzZ
BxXgjyPvCf6rduMsq9mSF+YJsQEe235DJ7HEtUmEyvqdohTbjnm08iL54jVNsg5bt3mqidWJxrnc
ImGwDmlot88lGsBVp5yLC4ttQf7BCyjXo67Vj10eenuMLPPRCGbtzszratP1EXFv7GSY4qxKL5ru
/EUeGi703nzClEhbW7/+b3nHUtZPHkKcJkd62Lt685QMfnfsMXDtUMCtmBHQ3sjlXnVxAjPAbJ9M
oDSM/kXCU7LN9JNdWye1DmsN+mtjyBNsAjBqsnyX6356arjKX3CXlQQM5EjglpZMbtPjhYaBRD60
d786r72mO9vaqQW2kb90Y626q86AHI+GphXXWIIqafPUgeu1rOP/vP6Yf9v3svHVmTchjGPTK73f
dhCldJoZAYp3HnWiUcAzY090AvNkZjoL96KaV8+5BFx57rFJu+R2NatLukX1dkh0i3V8ucxL22Y0
Kz3n5MLgO6vIG9UJGW3SaqS4PVO27ufOb7qTs9yqKnyywcw+jeavtp1GrBASo/axjPR2pfITVabi
VDaE7WkBhXJm5QfkXIbt/MtszvvbPYt9lG140jEdR6km/roUg/WxmbfTbGOs8DjlPd1KSt9jYQF0
MlzwzDBpX/xMs1gtia1Wz4+idDZlPLXHrMjdtdfKniAtvKCqoaJaK16YkdVKt6XWrPKzW7OOuYGP
yMIBKiMje7yPJzfaGctUuvGBFavngsyIdomkx+i6zUvOsjM1efYsiUp9WsirTVeWb4xanfOsLyGS
eQJIZW4d65BkRXtWmoNwFlAvWu2U1xkpnYtiYZQ/FDZATZjrGPc+7lqaC4xJYMk68Z09RbDNk5B+
E0+pB6styi1QwUUI/p/n1LekkQHAe6ZntDyvl3B+we9cESEN6K/d8SNJJMFocZvcd0VKJKu/CIsG
nlpkRj4unKTI8je9saddGwQXvbbZdjlxc68erOVDFYsMVeeoH7HPpkfOPhLTcnWgm9/7htqKGoo8
0THR5aocTH9rV7V21aAy/POFIuTfdCF8NnTDNkmVZHiJ2Oavn44+GvukxqpzCfzcWitcC+3lH7Zd
SMzJSOxzDJPb3KvfXCJhLjGG5RWiIevN4oNkgcVaBVHRPEuhg1BZjgYCFtaFRTaM09fP4G1/Pv/r
O34dYZEtKS3ox3coiaGmXYoEIBs0Nfqr3fBY/3lkzdbP5+g6filNQprHRVM+t4P5s0zQ2+J9tmYi
WebeuErS1fbxcmRXnxQR00mZiUX+u0jbs1Lmxyl+/dnLPubJmkDo6igFsNeOoY+mzcXYqnpMtUmW
8c0CDY5G3phrve9v7KFL3rJ2Ko++07PIKNRFAXeEOU5T7AFSmdfZnYt94UtxLQSJcAxVoA/6Txqb
J9rvy14/MQnrq/15NxC2s23o1b53U7Il47G4m/SJ/GdgAnur86KtujfPUDD2KV3sn01Tol3CbV0n
z52IkOBNmUuqwPSmDeV4X9lyhiNWfVZDKyTp3Tagx48xvTA2t/1zMGdkBmTMQfQ8elJ7gZRAGj8O
UgLFNQJXYZgZoec+idnyH4upB3WMYNkhuHJ7G1XRWGRrtOwbbEErFmSTtiOrzXwqhI6UwXceeAHq
bRAUP48KpjZ2iqxPddydGEFyoGsEpg3iMi4rouDmtCkrOm3qIRrtLwnryznFxb/1wI7u+Y2rlW+i
0mYfR6yug0uw7viTmwLWYhtFxqVFmlpsfLGOtYyZjQLZG/RIDl6jxQfLK5hMEs6wVWbRmb9+IwHd
7Lhv5Kdw7EgIVWMPYllxiuvD0StTd5VEY30MGUydIPuGt7234ApBZVfKtZFUpGbaaJ0YIurrITPe
4XfqO1fEWC3MLvs09/38SFmAIa9jvmvE0B0rwt9Lo7zqWsr7XgWMuXT7S9oYL0qw7VDMr822Q5K9
FOwRTJqd0oUS2zc9/3aU48iHyqJfeP0f+soE0sMbcGpE/kWbASfGFs1qaUT5Vi7FSUJQ1GaWdBF8
w2ZfpDX1dJhd8Wqa/lPSFvaLW6aUqFlqH6qQF3MM0NnM73mIn1EBZnJMQvTstOIwI2A9xYV/7Keh
uUZIMzy3/aqWxFK4r8gF+6ef/WYE5wcCSlQLwRvz7JyUFSbmvDgHUX41fKRUnZ29iGUf7tXk/wHm
Ub8+W1gg1MtvXlE27sTE9AWohnFRD/GfR86wKxJHu9z+qtl2BiQiPGDenfemW353Mq8GqU6E8TQL
CDe61hbX22FQ+qfc4RYQwpzbhCqfNMWL4en1pk9aDAqKhl+IqyDaUrmCAoHeyYkftQrPpRKihhkh
hpAVYjZRBHdmpXz6l4Xb+FuThGG7QFPjSYtOifV7hQWqe2BQI6ITrlxyE6KiL1f+pBfAMcUabWpz
f1vEXHnfZWO/YsmIvpX2Nug691sfcgcbq8pZZXY9ElIJy9rGx3ywx/hQ1OYWpFnzWC9DSd0wM5D9
+kOVNpC1gk+8QO6dSOMCUyaRsH2M0vY2z7erKsPAOfsPURutgwWsV0qcvLcyRnOwa0wpYSpZWaOt
NvVFc03gdev7BysJ8W5bXP6gWZemz2RGwAQqr9wE2CmvSpwnJNHIZBrB+lXZ8mABpX69seva6li3
sMB3jk/3uy1iB7cstnG19Nu+2wKFJxfQ6I3Xm4jYnPGKtn79gPTZsLR1A/rixUXvf0VADHwHiMZ5
tHro48trGdQwnkbCPnbqpqAe5MftpednzttZj3dsMqLPY5Gl+6TVmgP4HucFDOoddyF346Xjrg3t
nlShiegDDED1xbVcb9Wp4ZcJE4Jubb1OOxLoVeuwXtqxZBOhJOraHHTi/7B3Jl2NK9m+/yq1zlzn
qlforlt3IPcGjAGTkEy06FJ93+vTv59MViXpOsB7Z/wmJDZOWU3Ejh17/xuZLMjz8/mJgKkCVA0q
YUMarbfZPOpKLC6gsJTnEyZqQdt4qzXiphYd3ZEuKryLwi0EHZRJMiPuXUELfkKE62qMat70JYAx
jtKoVqcQQ9VgVfD2XpXKV3Beylk4oAQkayyGtoaQybH7F/fyxZsGgGxrD3mUBIvONUp8TCYhWD0y
ERXVfCpVTdEukyFHHwJiyuQtP9lIBUXpL+IJEHf8MQyFe2bm9s+X8EPAUZR4HEQaug5VrzQ0C5FZ
O6rdHN9DO6vZ1LX1UNPV32DPq1+6lgJMfRgPCArpl4DzDWSk+G1UaTpEBvqPx5euS+vpzTZU9Tv0
X6eq7fHWj0Vbr2Cir94qyky4fRMa5grh9mxYYllCUA+8bn7s72jAIBdmjgPNOLV7UB5pndKqkZ2a
FgXcDhP8CTCRQOQy0tJzrRvkc3AC8jk6QQoy23Qnw7IwyT7gT/e9F+0lVVOAgQHtV2z0qn62zuup
HQcsQFbpNUnjFwUu5Qh+/a1wg8GyTEfFsFQcDIzTfDBMNX0gQ43PvKopbmUD9AZMG+/b8bdML6S3
946/eTZyrcJ/PAL+msKHe11iCH98CT6hOktGXXeokP3kwhPwEXzwqBCEFPZWv2iVTV9H20QLbtSh
0XfSpA+iT7/ZpA9UIpDc19BLW8VizIhxI/hUpFIcSN39wpokfO3pB9hNRTQ7UjWx9QcLsWjKjbfl
IJ49ZIdE5jmpHyjf+2DArsuwfMj3/nCt5BVm2rwve1IKszLAjZpuwS1FOlZ7m+1J39+QIhdXXeVf
H3EtUE3DTRMooOdd3DbyfLgP9FJztCqgjJ5qYvEWF96SRi04kJSuvZEWVzgtFH3XkVuG0mR7kO5K
S8nOoVE039IS4jWMn1JWTdZvFNWofS3fdFvexmcnjHJlRoq9LYpw9wsIO8RZtVKKKpontNm00mcy
y4nbL5XIPf9lO9amrTUviGGOXcHRcwtbu8tkXCyHtGmXFFiA7Hha5wCImqeFD5ptiv9HAEorhjuD
htvsrQwdy9aDZcHuzESP3c/k7HJUPAtQV06GNLiRgnqvSTjTgMpAKkir/CcZwGKmBSBJjEkhuDQf
usDO0QUG5EiPuQnl5uItP+gDdhDy0CqzRGvr/Yic4Fp1LXutprm4RChMmb01oj9fUrX/YByYtqVr
loxsgkl193RFFUAq4aQz9OtE9M8jIlRI88GlVvhN9zuet9mheOFp34QiotvUjzVq4h0ZQRnggH0M
wF2mGOc5ux8xTHSTlN/yim7Q8be396a/psf3fv8cTWnhtBL2N0latW/s0DDH/zWq2svPL1X/j+TB
ggrAJoM9H0o8yile15db3cxQtzkD1GptEmtYCnWy0EoqGbgT0bZlJ7w+lgISQH55JLSDEcrduZz1
0q4xBNosNsIEUWNfklnblxHkqG3TNTcFlce3twIv25MXMBnDNr0YdCobqldSc2ilDiQzpesU1p6r
gJamoGCeo93YnRcdCtVILss0Fa29KMSu093hXuIuk+mnPwZRA7xLg8PnN+ToSvNb2LMMlR6pAenE
oL5/GvYou0AIGPT+LMcbgk4QIq7HMrBr9RsAvdJdaYuHqu8ejhudWoRrCkjXA5qCV6FRKlsrt38c
67ka3uObHnZqpNveRT6Zcf36kaRhSjitkdg3LbNAyUYDxjnQeyq7in7sv2F+AteeFfUryzm+hxj8
eEYF0Nj0Ra7eMi5b7fb469pLy8wJ7cw/R08PDY6Jqu41wyaoAu3smJ26OXqNuheM286wcHXDrRqD
oBs1kcO7xOq7RQDX9/PbKfTT8r8F3NtWaQpbJuX/0w6e65Ys9poibd+6y3otu7SSlWSRRhmuz1Pk
UULtHgGbbM8yGyOaWGooXum0sQZ0uefVKPIlnMT8hraedOlHGY5fQ34TTj+QKiCgm3cSONPzXIu2
WVnqOIeg348NZoO229Q1cLFIiBWMlT2pAXRnqbWjT7Gaz7tjL99FaeCBVuu3R/5z2RrGPPieSxJ9
wtzu7wO/usb+zL0yqvClLcAXsRwYlNx79xy9UPPtt3L6DZJlvjYiFPQ6QuFba7k0JJ6vbinr1NVH
1KDTcuEq9jfb7mPARUj960hV7GgyIh3ieiD6gbFZGg4JUSiyOyutzQUKIOUqmV4WOlAyU8HzA6pv
6liuGMDVI0JVpphuerF3M706tkd4JN4OpQpzAZcGbbkJmpU2ijh7C66fP2hFm+pDv08cU1FlRbB1
VjXLMqfq4zvkP3gv0SF575/xoWxDIByvW6SCZSvCqVtrqqWYCMX05UobJks4pnd64AK8bYe7qquf
c2DZiYbf3bEoW3lRsrBjvDIkwXo/dFS+j5urQpV99PLVybZkwgvp2D1JVHjnRy8001Auic/JgaQq
O7Pa8DqX3Zt4moDHHyje+RduSWvh516hVrOVDU0RybSQMgBoPXpS/KDAgzfw5BnCFgRgXzxUM21A
WjK3UTewkSUufV11jhO9ESpOR2PFOjpGcHvyR2Qb422ZtS4ICB3AjqduhhhLxqLXlc1bDimnXXB1
lGijk7/X3K5bpb3xhMiouwhE7c7e0LuBZvYXEFqw0wP42+javjHRSu0D9yWWc599CfSVHNeiK6SA
38grmWJu35YgWEH0W1KNPW9GY2PUIJ8aGiQ9gFXeMpIQsU/jbTy5Xvkg1Wa4CeyyOmsPlm+jUqTK
KPvnmnuX5Sx2k6hhKWMr4KkwZtVhDOjipunWtTPaDf92rHDxrpnZhnkGkoXcQctXUqatlNoD2Crn
iBgOO6zTpG9jYqMV4VPZhUru3SmSHK68BvyrWzf+dWjnj9nYL484NnZQ5bym9jbgc/GNag5iW51J
3jVB1iTbZRBN2VRaCtgQU5fFS3NKWa5+N04t5TF0jS+YY/9J8bAhXdmabUEKViwShd/HupoEArGd
0jgrezs+4EQEZC2HfR4qxQUiAupDX3NlSlNENxk8Vbg3BFxRBRCPemH9hIwCbWuXGBx/B0qa7pFm
1HJU5n61e6pIAoogx/6807PtcZvIthEdMritSPm1HaZRcHvTyDtItHOfj79k9aGFG37t0Q/BwU8J
95rqG+yqS3V9rHVqZnPPTr1cvSHoB7Dwn0cC8z9Cvq2oumabBAH+NU9DPjkBFIXSks4yxV6neX2f
dvAi2DPL/lLpQOy9vU6rBG55I4PD9ER3bjb1tzrxGygYAaKEx3BGU/gMCxnt7WU5/fX4UhErBXTG
gxbISP/Rgt7LqKCe9820fkwgb4NmeRTq5Z3bpdJKCsGOel0XrBUM/vS1JFKTmofI5rYSum/FR2F4
7V7fo/KM1K1peO4r2roYuybpfZLFDRAjS9vhqWNAsTDQV0FBv0U/5kpq6WqjJy09xmqxwOzJfY34
j37uYqg1KNEylW6OqE5R5uZ5IdAwPYKqtZphMfpJubKz6u0J/Ndz/9/eK6n0sbte/e//8Po5yweM
+vz65OX/HjIUDZP/mf7Pvz/z+//434vgGb5e9qP+9FOr12z3iBDG6Yd+OzLf/vPs5o/1428vFil+
HMNV81oO169VE9fHs+A6pk/+3/7xH6/HoxyG/PWffzxnTVpPR6OLkP7x808T2MBS343U6fA//zad
/z//WMT/uHmM28eXrDz9T6+PVf3PPyRh/cnUQSlhSvqBLQiaid3r8U+2/KeiTsA5JKBxNdQsVrc0
K2v/n38o+p+6bsBk0VDThamswPdCWO74J+1PxWBzTnItFB143R//uvjfHuKvh/oP7OX3WYCSC8dV
1d9nlmEYkOsoq+gcFGqZOCZb75ZYS0epSRvhAIate6j1+AkGs+9Ud0Iyd8gdB8gisPsUFqrpPeXX
I3kMyg1ajgowRHQwwzgB5BsvQEHq2AloC1iN9qrqLOS+OhwzpKICAp2Dj2aBSE0TFfDSHxwfjsAM
EWAX7U4wRnYAKZoa9CIMVGnhRth8Zb5jhr2DIvALAbNyZNvaobIZzHLNPiCI+z01X0a9wlOlrDTH
ba3DdAlapjyniukEQTpLANe1WbQVSsEHcn7QYdt4sErQ39Z+5M2ubJcNmIPj39TCu+07axO4ueZk
rgVPPopgU3YQsSwYuU0XzuPQXCTVCHI47kHcpBwJNMq8RY2hje2D6Fvc77RkXNYl59g1W9WMHqfT
6uuJNKEYm3EUh5jS48xUkQj0h42WigPCd0+hMo5U4fLOkb38pYFNDxzZpqRVCVB2IK6jato2gHH2
DYCKQfTkI99PiwXGia2gS1IOHiCSB9MkuUBx5inJIaO4kK/Voj0k3PwSru8MWsOzm/bA+NoZyaxo
57VeHorcuzO7JJiyKbZOSfgAxejH8R3Abc9S9h3OT+JkmnwPrHaZeO01ivZbKmnZqkn0SX+9Q/IC
q4Y2JXHxd0ZjafgilvqsRvEPjGe9EIoJ+9aNlqYv3+PiGdMnuc6MdAe5qXV8+L0oe8k0mGCQ2SZM
79J9gSF87lVABmTZ3VvZMwMYN6hEP4ixuVeSYqPGCbWtsLsFEydmZfgdUlrPTlNJHc3uniybr2z8
yOkE6DAVxZA8xpsS861rL+7k2bJW43InuHcovtWbYFjTjJdWitZtNAk4f+TGm7SNxjNMQZBcosPu
kBTmzhCVyW7AzsBxJX1fjmdqULqOJSnlLJC864mo3hkjMAXU3O0BWIBc5U/xNO4jE5QQindimSEY
AFDm2gxD66wNh3li66BLDPQ5igYxG7/C3Ef3LOYYiuKK4S2DMP8hkw84ceaVC8MCTm5UwxzKx/dY
UaatfaYiV486Vt62+j6rtBt5QAs6t9GmDEdMAEZlb2AsXA8UR3kegKxL+xwzI3PmowjnFDLoI1uw
KymMRcIUBaV+BzjhDr3neN7L0VWYv4R4HV/6COKmaxLnF5jw6TzTx01dhd97fN7AIqIpYVbcjijZ
KLp73Q/2M6YdyzandqQFNnK71LYgw2xcJhC536LwY3WO4EOG0OykW9OhyvOdfPbKUoV/YyrdgHK1
7nE6Xn7Ocy9ncEylVeV5OqO/dwLXhvU1FskZwgqbIAAYhzS2D86NjQtpm1OmcTRL2v5A8uD0uXyv
jHG2Fuz6Z0CaXrqga5cSVLOzpoNt6dnebQfasgSZOE9wMVq31NZhznYzzUjHlUWehb50wiAzIvyH
RiC/Yfa9xt5t3njVoTchpCYFoyEy0d3ggWCLat2QrTaw2Y2z3NP6ZdHemG2Wkzl3d1XkPlgYdjfh
ZaDFgMth2jh1Bj6UHu/3NLqww/5hMBDyHjxvXnhwRPt6Xo8DrPMELjAyPTNkvx3RoV8NtrHP3Dng
YZyDaHbcakWFUTMq+1RNMEyWCGIi9BCfnchNbb7Rhew7LjadqLXD7dAD3ZjZeb/WgP/oAls6Deyx
I/mawf+Diqap5ryTRrEQrozEbF9cpRbVvxq+pK4mL3LLDpq96qHGpxPuUsBQbrWt7qa3YZt3M0XU
VyLYe7KBZB1073mmIUHZeK+tGaSOGy/1IV60CDpXalDPElX/ISHV4ChANfWuAeERj5u8ooSKFLFD
yux4sArwmkq/kfy75+YkPIsXOBoExkNVoy+VGz0CH3kTk/Irg2PHwVUOX3tuYhszy+22WYMOySAc
JP4+wLXRkQdA3IPfMDhZoZbSa5b0K/kx4nQQyJIo4cCyyMWA4qsdEBYQAC10JH2bmDEKyDlBz0vW
vW03YF6dTZ9TG8hWJv5ORlDPK7XRHZF7+9LGtCHUtnAHfVRFxQ8wnjXAB5FujcRMsbRr8xW9oUiW
L4ER3BRF+mx2605VC4xX8mPWuRV+6qKlCQEK4budPiI6V5IA7kZaAlT3o0ujtIcZ6UmzrDCq9PLU
nUMZPEOwI13C4CwRq+eKsm3cveTqdd3BljJ8oBKTaimA1+Emq+z7sJfE3Epaf9U0/RINd/V6HDp3
FlK9mJnIm1xHtPbZPwqUzukQxTUIg+7WVIpJ+h/XylzTZjgRwQqrAYvGRrVpjST+ZvfuQhgziwXN
EWVxA/+nRRYHYKVmqdXZ0EQPtBLSdSmXP0ovzzYmi7qRINZZjSMOhchAqq3trwvRh6tILNo+Tqnt
FN9LnBTtcta68o0xyQPUSko3s19XEkGuacSqNVgoTTM4P5RmsKuyaD8k4YU8FUrNxP9eY/i4GNnL
G52ibBs/2FS5BOAB1o5kvuRyHc2OSUKF40WPxAJSaMEicxFcsce+coJDu9DDDH5DIbxdWgIcAD3o
BBJrUQ/fR9EXrYsqulJcyjBWBmmu+3ugdJeRUu6MhBZnawTtwu01ag0DREzbOK+ZyNjDeJsBsIzh
Kmjjlf5D5HfopBZAtwN7bee0JlT0cTNkuLBFWsWqOsOyxPF0cDPPfdUpK8wv5HzXJqj94fnMcmwq
WJnVk9kpXl2KN0f9DjAqZvMJjgoV1NbWO/PM9i7ScSIrFft+LOGx5tdlVbAI99SB1OEiBeLjeB32
bC4emrdGRBLXshRTxJ9bGD3iQ39WqBOofosYGxBdpHRnvpbVkxpvOZPwWloCqsaqUkUn1ap0CScN
tnMi+a7WFMrjWpLnPvpFM1DhwNnYCK96mm09KqFxnVk/UnltVn6NbWRV7DvTpTJB2jgPIkAPZTtU
TiKZ8rkRWnBpb4XU9WeJTHylN9+FfrdRrGIAR7FUG/EShjwmryGqGLs+Hw5eqtszhdZv0Mo/5MCl
Jx3UjpGG7tZN8Q5LemXXoMrORLtucvcHjhh3UgJiqI+cKjSw1u1KDKQBuwWx+jIaCgzQWoMzQsph
lK+T3FjflNBb4z5bKOg6dAaWhx5pbNtA/6yjEC9ifbhW0dmfU2NxAhanLkiebAEUItaCblXgJhTV
xVlmBXfo6RRkHNSaXbABZYbKSMn1V5SNqdR4kvagx/FzKR9KG8ExtXtRBOm6cLOOLAgXF1m5sQZj
j+HWIUz0Vaua/kwEPAM/piDhKcm60289TCBmWgImRKGcNQtLCHQhYjVNQLEQCONiaO1ljk5X5Kmv
dgTFGowg3sWmipyYxMiPdAGOlwO6FjRyfzLsSzLQYGrIHr6Kd4lZfEvi1EG+ByClJ+6ay7wJvlsS
hoNaLG7GPnzSEaruXGttxzv8by+hyQQb/8Ewyx0an0ATrF2bZ2KDc+wtNbJNTIuPqnDiVB5o2tTl
5D33h+XW16Vcr7Oc1CqrXHDDhZ9sk1i+sBqznaqHEP9YqrdKPXFzlPYcpbaG3Ls4V0F3bqPCfFRi
P7ngYc4boGBt0pUHV7PzlWwQXA0zv7f3qVW6W/iP08DpBw4h0aiqvuXYyFz0lNCoOmQ4jvvfKw+X
FE1vQXjbarSFtERVq7lqLXxA6D/Oe57xDI4rPIbA2sSROLg6uwA/RJy5Yt9hV2RVzDH8RdqLzu2W
bTysGzs5wzEmmCYaLfOO7lyysqa9gtoFUBW14Vn3TPJzQoyBw+NMQBtYCE9+Ujyfx5YwGWKTulFP
AT2y8FxQS4zxXBTIEktqZ4mkHQpXEisBecr1UBpJahh+TJrbTFPTlZ7VO92FdooVo5OE+LroU/LH
gK/mFKtZBztrWXZ16LQ5bguBuaVKBZSpiZ4yUI+OYraXftXYLLQB8sytv4ZBZpNcNTa3iejKhYeK
CsHZJ3WSa3GIbDxClQKXdbmwz8hSX8UOMiH6cPpcHorH3v92/GzS87njnWgLoOvUh3Hbexrd8nuX
dZijBk8e0lSOmbOEW+51XLE9PP6fNpZ4Dnw2AVXvgCdibStMJ8fJYidLuLPYeL8WnfGcp9cxlMmr
UnGxENa0LexGQK/+hBEb0AOnJqdbqrwwlejJCPRmlg5oD/ptpSzrTh/g7WDMPW0J3MKrr5sJ9i4P
2sKVdUSKBSzhHlWEOKcAJzUXZYJWL/jxmIc33uqpEFcdmM8EQf2VrJY8FulRl5L2cpQw655EuvNW
duwa/HUUDxfUSRZFm3GoGivOhsyW3vUz+4XCqYf46bjfbIQFPYyFzFZ//Pu+m4P41vkoHdWKvx5q
Wd5YOmMGrHi9KJXUdywbdEEJsKAYum01FOc59Gz2oavGb/rdYGwRLxs3YZNd9+msG0R5gbSZD4X+
HJ8RGMJs3cM0YbsDJHamD2q2LS11UzbMk0FxrWVcABgy6AnNh04bdlkHRcC3IXuPJsZfiAJaSl8z
S7x7EyPArWWeY5krUSAY2pk5QT7xf3ZyWWzsgJvjDVfUeBvbXaTsvjTd3MRlCE0eqWI/Dp+Cqmf2
+tcxJYvMtg8AEAGAVS9d+KLUnbnIp9JJq6qXRmc9ZAlDhs1bNR+sc782nYFy1Ix1u53lMkOnMjkF
t5OTWWHCohgRxpNqSF+B7bTc6sRjqk/3WcgNHNMCn7yKZzH3kXTArkfnk9YiE/4lKdpBc5kVkFQP
MbsPyi4YY1B50LsU526Pc1KEyY9Q7MAGQyX8ljaPrlL6AO2bPXxY2WF7oLFWuQejmVbuKUKECq9U
1XZkYSy5Z40zFS3CwARN4ZQuoKZpCmGFhz52FT9ZlblRC1ZQyH6bICU0NZikzLyByyAF0hIkUabr
mu614LModT9LIBK6srAhilA9EYne4uDkP/t9BhiHFqYFX18Om4q6Nd7ZI50s3zI2SbqJhxCRlWQ2
Dc5pXMoqV1p79T6M1qmXLqeAiDbhzovCZZEF49Jz2WSo7ALRVA4do6WyNB3K9eoLCbCpI8vov5Lg
vJ2OO5psQ6aoRHknb6VFMiVJRFgKFulMGkQ/j+tWhwKnOb3FLizUqQ7lU0AoxxmUa6BFaThrG0J2
k8RPgyWx5lTjGnH0CZTIguMjtCZ5xELah9gNW8d7I2mEOlW/L8LEQgmRmHt8HPp0zjSo9UZ7pPAb
Hh9EUZkHpZNmJty0ggL5LFNiDbrGZA5u3R9LZmHC4Y73d5gqZmOnU7jScZCpm11v9NdhjA1xkmz1
SF+k4R2uy4/aWF7FQY8MjKmOazy8vDlaRdbC6NANh9uEYYYgW5Gj1gThWLWLURrOrZ5BbPbluESa
5ZAMjLUpQB4Dd+9NSqXts2lRDCp7eIDtcnr8xyWgN+uCRd5AdoUzpQ3ACiaqPenomgaotUGHZ5hL
+Kdt9YqNUSaHLmSCqJhHeuqtCecV6zJ1yWmagLFeGlmJQDNKFkRWXLw2BaEW+mJbzWmvHGS3fczz
6jbKWYfeFYB/lljfl1Q1CsTvepZTQVVTFN2ykAaUpxLu9Pd3BVW4RFXuubqxlHRGzRCuuwbxjmhE
kg29Zup+af0cMOD03tr5IbPrWDTE5PswnRmSetQdvfspCEyTTLfjF2R1sgHlr2KPONemYBAGDaMy
R/+fmIh0TDvrmPmoY09QsGvVdT6/pN+7sD+vCJUCVaPpTut94sO8uyKdTrhdGwhmTTXhpEvI36mM
GcFTbSmrrG/uzYhiYqdaX+DFjrKRv9q/b1+sGqi+EVxkBYmj378Y7HMwsAniVmLllLkeIQHpQsrA
dSgtpNrc4Zx2jCIA7XfKtOQ3DSonY/BEv4gNv/1dI30Y5DMzqL754CIbNXnVp+SmYTb7XrAWZTZv
OHFaBU9TzjAULDKZufv8BmqTPNvphViKTqsYXUVq7ScXooW6LPtDYCw7RHPZuZu7Kf51OF5V0sIU
4VPelpeM+U0RMH2tiBCGkvaTOQQU9kg9dKIDuhi7irKu1ZfLMNtNIR4I6I6uEQsIo35QnkeDNRMp
Psca+A/avxIhdCoJSRyv0sTNgBnbdPumZ+kzNY9X+v/bRF+0iZQJ7/Vf/+rE/EefaDe1df5xlpWv
j+/7RMf/9dYoos9DowiIg62Y0IDpBf+rT0Tj80+FMqew4VeRBpr85WebSNf+lHmPahMdIvDkKh2k
n20ijb6TZcK40UFyyxY//1/6RL83iSCMIGQq6DVNkeHdzO/aIMiRcvGupSHs1nUvdCyH2+qL6fH7
7Ph19JO4YrFFx5+2kK4yihahJs6JhKukrnwcWcblu/v9F2H5d57ar+844VRX7JeIa4l3Hcn5rYXR
5QwIQjLDA/lt5P/WH30f9z+6RdPFvbtFQIbrAhMe96rK2swx3QBMDlXWxeen/9HRp8t6f/S2whnU
5fSFCmJdiOEiwGfsiyXro3szfem7g9tgLvNair1rHVHIRdNJ2WPSNOmiFb22/vz8fyeC/br9J4Gv
4xukceQr2spvVpFB+tcj4UUotOHft1c4pXxxMR9908myK3I7QlxZuFdIEKx8NV9HChmyUJ5std97
EoJkn1/RR4P2BKYBOC4cQeLbV1abod0FRdEDFEBuN2CN6ct/c9hOEMt3j6bO+n5MTV1c0f6hgtJ7
xk1P5fiSvFL99rcu5BSUGAtN62vgz1dh0+zgIc7iON5Q/bmJwSp+cbM+GL5T8/v9ZdD0TqE5mtaV
7JkPEnZmM9Kyu8/P/7h4/lpc/z22juTDd/coAv0Azalpr1BrXagFlACqO8LdqPU3Md7Guj6LinAR
kS5ZFdqf1rWOaeHn3z0F2HcL+6/vPpn1ZNmVPppVe4UsH9l0vZGS6y68ML1obmhPvYicXmLvq25a
cW91kZPS9IuLYuvKbMSj+c9/Cop3fCZhiXezft534VrKfmgUoD4/TeWj+38SPmRRuknvt+0VBlYb
TXsqggf08GkK9wA+Ac6gIIdajFSKeQB/2YrpK+vtptOC+ecnoP4OCf51n05CTGwnoVSqQ3IlJxRX
sUmlvjQpj60Uk1sz2XttOnHv5ld42+N0w2YpX4RlOcOH1bFy15lqynyUPrzfVV88vAnK8ZcP7yQo
JYOF85iUB1fYA7/4Rgo8Ur4XkMQiLcydOoZcV2YoswyADL0a0a1Gcdqub/euEX6zVCOnmN4s5Aru
Uzg+56Z5SVn7AhLlfV95t1YkPaB6uByUfttV6oym75lQJEqJ+O70frWR3eamt8PXKJHnlBzI7Iza
J7YTGxtUTpCcwJYo3PrjuDPr/maSqqH7TafDOpN8b+bTdnY0adxVbbPyzO4McNuWAH4WpAU04uzO
9rDDUYu13ZYrP4ivAtNunEISSyMO5qlagMHvo0Vp0F2uu2Kpxv3WaAktGn0RpXbXmkK5Ks6xYQ5t
J62zb0NhfhHWlI/Gw/RI3s1ZpUu8wqhRDg1HE28RP5qhEY5/qU+RoPboljTs5S8Ir+lsGNp26QHU
/mIyfDQXTgN3PxqWMWBMOZT5skQHLS2S1efD/KNocBKtw04NdBsFvL3eJfeNadxJdbJR8/z754ef
gspfBDrrJAvTsyQSZq6x/ZugB7GRb/B5XKkZErO1f/b5d3xwCdZJpG6lKglzyyj28BeqyiksSbsq
qxg50MK0ky8ewUdfMq3d754+tjODpXtDtR/qeFdK+dkgS5eF6f+9x2CdBGWrrBS7KqxiLxWUqOjv
X7uKQj92UL/YmH50/tP7785fMnpBccyr9q0tOtC0dIKVKqJmX+PY9/eew0nA7OFM5djmlXuKwns6
H72jlfV5IfvxF8/gg2lgnQS/BmRN2npjuU/RREUoDGZhh8n1F4/go6OfzO+eJmwlUCTa62NwYyY4
VZre6+d3ZhokfzULTuZvYrOBlv2m3Nuh+8NVW1Caw7h3fXff+sZLJ+QvdiUfXcLJZLaEREEPIuM+
dhV9xryj0GS3d59fxAcHN0+mcqjRvNJx/9tjEPZcU/igFDx+ESaU6U78xR0yT+ZwrJZDqGeQo2p5
Wbf1PLGWYd1u3PYi9eu5pLpPXpRNHK0Iw6Do6e9d0fS43s0JLR0QRRN8qWq7iJFihNS5YJL+3sFP
ZrSnBcoYlYLlAundTQNgdtZBLvpiKkw3/a/u18l0TtqEDUlQ1Xu70RucMjMaZdFNESGKL5t3SFQ7
ACCHHYQp4yuK1AffOA2LdzerMk34haBI9mSlu1GpbqhmF19czQerhHkyse3M8qJOr8t9ZesvDTZB
emm9lA0+y7r+xW7uo3TOPJnetRpgkZhLOZlQGd5HQiqeU3lI1lmDkHrE+JvFaaHuBLL/qIQPboYr
lnItu1J8DjYK9dfBcxeImRR3ZpIC4lFDZYEVAZlXB+MeSJZ6ZbaK+cXo+eiOnESMGlxL30tyvaeP
t8yl4szVxssgTy8aJsfnA3SaWn81hE6ChYu7Eo6pCaOftG/tgVN1rFQCIWV9Q0phgZFd/2hO2l2f
f900Tv7i64yT8IEeSWKnyP7u+xjvzlKOSNh8/4sB9NHBT8IHwHs3LRup2scWct9VVBVOJcbgi6NP
k+qvTv0kTiiaVIxxM9R7Q+CpkhlZyD3DY4lte7D8e3fnJFpAn650YUbl3psgBLY7mDMh1PiLR/3R
BZxECxfeSR309CSsGn8jRQPE72qYFVjq+een/8FwPbII3wUH0UtDEmBtukfQvN2KUrefBruRASn6
0UUFteL68+/56EJOAkVmAVnQzLLcF6N2iPsSO2J4sFZ69fcOfxIjMizkyjKpoehG1HckHw1K5Pbl
qn354vgf3aeTad0BiWpcEZT7kN7DRilgXIcaQL4gVzRAAan2vfVKbB5whKUB5qWLWo1yh4QBCI/m
FzOpBq2FzxC4QborZ3WLdi2FVCB8rRmfQ8Nxl1j5ZuyQACthwo2/r4ZoXiYVw6qrDHWR5rK9Qort
ALcuQeqmK+YSSuyLsCmtHZpmKnvIqprbfactI8sol16SIJqCssUy9PXSiWj6nufwPYHp2mASQUpd
aMpgLUrf9Zd2Fto7rYiuCppcK1XLsBGKumHb1nVzW2pSuAl1kU5qId4ibxUgErmFzXJdgBv+/A5/
cIOPOpXvBmLVgUoY+qzYN5l2jhN5ieJW8tQFFj2XZPP5d3yQzelTEHr3HaafC72N2nxPuyzc2InQ
z1JDG15zdlIgKEpkdwtd+2LqfnRBJyPe1mOvLuMh3wtd2415f085ZlcOsPl4Vp9fzweT6sjuenc9
QT5WQMlZGXVYOtu6yVW6mZ51VtbkeH/rK4yTtQa0AWAp2cz3aE5Xq5qCAc4vQIH/D2fntRs5Emzb
LyJAmyRfWcVyqpJK3rwQUht67/Pr72Jf4KBPnZYEzNNMq9W0yczIiB1rjz3q3v90ikszHUiTWSoc
tTrHWnsdIQv2oKU9TI71+PXxP3sRF0tMh22m044mL4K1fhW5DUI/qterJg6iLWxi+U2g8tnbuFhs
JpnmFU057RkUwY1Lz0o7JadZBN8M3s8Ov9zeXy97gsTmzPVYn63GCt6iSUnPiR3XfpjF3xoc/Xu5
/EPS+OsUSKxTuJidOOux6h51w3i35cA8YzsIAKU5/rc1x7wYUz300bmZdXEmbMOHOr4rAxSV5vyY
uP/xFH96fP+6E0krejxUnAKZ2HaSzV2fNCclC06F/l3t/ZP38QfY+Ncp0nnsQ0Hl7Iy6GAUY+jaa
Pb4esct89I+w5Y832V+HtolxZwvAzDmWw1XSJb9Cwz1/fejPrvpiFOnTJOqmVcU5sBOHCj4uxf3i
vDC26TcX/8kkayxn/uviUZfLYHZc66xkwFaLUjmPmvqQd+VGcdPdrEXfhKWfRMHGxWRukButLVyb
znaIGiqk4daRv4JIO7gQvOgE0NeQyv7bXH6pCWimutP7tuJdp1V3AmIwryCPx7sywwSpb41k9d/e
jv6/nx2kZlamwbCIUnuLdrHpI1Ab7TjOerP9b2e4iGPwb06x1dSs81ihaMfaEVuXjaK7v74+/Gcj
9+LTDmMuFbmddW5njSIV1qb+ZMFS+fronwzeS8dPmSRYg829dZa9c8xq61jW3b2DfvXrw3+WKP7j
PfDX0E0jV62NWJCmQvps1tYmxMhLjhvaYVZF62xr1Fpksqvwu93PHxDLP750/WLNQPhCv4PliPOU
HAvxGC6dOQ4eatNGLx5IM63b6lQ0CjLp6yn/pRsfmfGsmvLKEHtCGETYz3hfxnTry+Cbyfmz7bZ+
MUOYqN/mFAHY2QlGT+D06I6/pftg0vTUNeVODY7URsz+xkZnlw7XRdHQkgDXG5+NFOHmVGOwu9RO
ajqDvnkvn6zgfwpif72XMQEDL3CdA4BMLiZ6UCrNC0PaOfN9IWgEkfQgmq9F3QBFfiX7sIXivaqb
blUhLoOL/PVlfJK5+dPU+tdVFGYXV+xWy7MYbiWyXM2QK7ukvCaKDQJPVMMvVpVvvj7ZhbLrf4pY
f3Dkf50tCoCkQTLKz92QBH7TUiqzpgL/sLYxXypJK4ReW/N+iquPKBgeRtepke9U803XYMlb1jBI
Nav8rWftXR7ivAP1EB6lqgUYJIFjq3P5MOVmCuwJpWCasOWeENWt6yH6KWpkcQ09RyvVBcWCaUuN
J0zAb1hNTPeRrL55op/MFshF/tdSMaFjwGK4Kc6KGv3W9QgxnoNR09dP8LNBczHTybwUtapp+Vmf
o9CbLYMQtgZTb9Cfo4fjN1HZZ2e5mPCgCkcqO3Q8oKz6GoPzX6LeifFJSOebgfDJM9KW0fjXOJB2
Wxo1zfnnMMdTBro7Fj3fpeX/POh/TD/aRWgcd5GsI8nVY3HW7aNJavcC5MGeJspmVWHuzCaprarV
oDjZOsM46JxXmXFMrLw5mJjCbqOqrwB/Zc2tJFlwNbeNDhUZGngW55L+0q5eDS2EiRXZMNCTozF9
E2x/9lguJs4wk/A1iiGDtmQjjaW3C7Tl1wPns0Mvr/qvJx5L2rSzBlxdCOneLLoHq8tevj70JzGL
dhEb2Q5alDHr0nOGx6IxhgijI7o5uzu7No9DgqQ5ff1vZ1pu7q+bULHTtdWefJfsm59RWSDgnefN
5IhT3OarIKteIiC8X5/rswd2sdPFObGAbzLG9P5mNm3jtQaBG8jf10f/Ezj+a5BezBJGoVj410wx
sfxmsOq1Pin0Od8W/V50m9xSPcWeDmH8y0UYGkzVPtXkOsqsdRdBuhRPjhltaN3zwqUzCY/UUrtX
sGWV0UMawFyqnu1uQyyPjZJ+Hwy1nwTJduTPVrf5/6fQQvu/zXd/aih/vZSR7H6i0QV1BiHykZbG
qoWQ+81j+uwlXExECY9ID2L6CUWuX43ttLGn7psp6LO46NJzKXbTUEBxS5lBz7mKk1u7ojO+TmKv
lmc8jbaBoEvqmxn1kxtRL+YkYANJlMo8I643C3RO8baazG9KIZ8EkOrFrJHlcRrNgNHOltiH5MTq
ff2dROuzy76YNUCkFtooJjblbpr6Lk9/V5Ga++YVfHb0i4mDZF2Rs29Oz0ZZnwpt6WMOf3z9fX12
6OXnfw1KugHyNG/M/JxGGXaT9LX6Yi5q/+ujfzLjqRdzQ2SVjpgGnRnPyR/JxOBzYYZPvTGdbMzi
wLL+qJL2m3N9dicXE0VV6kIRdZ+c7ah8iAfanOOIJOzXN/LZwS/CiUCOjjHKCaxWM87+EL07hl3+
x7d78e2mpoq6T6vTs5a4rT+AjfByN9B3X1/5Pwc9CJfLCIKsVCi0OD+btfmcJ8UHSDo/0mlo/Pr4
LCAMlf8zQ3OGi082CKs07UEYnlVd2db2eGQysMTTqO+tPwYLDc3p+3ba81frSXZ+1MH9APeG89Yc
yvUMPtLNldsZHpcmjkZvbBvkRmP700gfOEgma3ovLdoeG090cJ9Fv+tE75n5vAdjMCvsPAxrlSrV
KqXvglDWSFVY9A3dMGfmeTGmG3hHZb8f1M0ytbc2mzjy3PxE9kjRRhVg5Aa2ONuJt0FYgDfMI2SZ
Q9Od+B0dl1Qb0/ahyug7DTTPNG/YpB9ZOJyg/4i1O5seRdYLhRfnlGJVJ5HP2lHSOKVhPMMl1HZ3
b9EfO9E7ls9XVvOe5NDP72waNQOMSea63DQ6Gvpuo+FQoARo9JITv+Oops8lWBoOFPwuz1GtAy92
n9UGckNSweJsIdrDiL5OFq/02re1J1a9Qa0OQba4waiU5AMPS5YDFXp8k5YK/bIWYs3h5UN2U2o9
9K/6OXCjVZ+eUu1Oy+a1XvMn2os0qMehLp65htBlHxq10DscT9deGsoTorBeS23clea4xReSrUXk
y1DDAgf7zmNLDqNYaDYtJtOq5gP4RvbX75ZHCNF9xT4Rx+Se/kxp0bWibmLjbblJdZwphoNT0IB4
QL3JATb3L04qTqQvPFWqa27467H7z6+akXuxIEQj5WvgaMm5TcKYd2u9hWSGvz72MvP/66tYfv7X
xJpCv3Gngg3IYLpPpM9nHntmrMu54NYKoX5zmn/OsNzCxdLg4KDZIJ5OSJ+LrdEWXkU0LFW5qlt1
O/QVLsXaNzPJZ09r+flfd1SndZUWfUuMAaIExypkcjQUjd/cyGfz1MVSUfUTfNllf41I8D4KyTv3
mNZ0+enr1/Fv6S4P6mJ5qCnLWxYyU3qiA/xVwNo144EPLurBztibJWZq09tR3YTC2AAdOmvd09en
XkbTv0bCxdqRTdgCTcSVZ+zexGsAq/ihMvOR6SmoHwxk6dcOGJDvpuPlef3rbBerCX3JEIEmEZ8d
C3PwESQ2xPvG8WfZl1u7FOQukxqlRtCDgBSQFfYSfxk/z1zIQLNW+XHpOt+MmE/u/FLvbQs2B02W
F2c1KasTDSPZtRJK9X5O6ZDDrif0ezxLvhlAn3xwl8JvJ8X4WM4LhdJJf+Zt89Q6kM7p+1TL6JtT
fHY/F/NF1hkybxDrnDXAml7F9OSpCeCadmzVsw7Nca1revlNKm5ZoP/xIp2LCcSetBk+TsruXO0+
SrO9Ht3J12iihqAAyrvDKS8NvDwYN18P008+b+dyJgEonFvZnJ3TEfxPUb2Dqnj7+tCffNuXwDe6
wlrFMfvsXGndlUsPMJ31b47ovhlmn8yBzsXUMfdK2iWmnpw7zTyFOXCUwNp3WXhj1SQDpf7mFnP3
3ff1SbTjXMwjJTZ/nUq3K9WZXSkhLu0jBL78p5pP+vhDxfMsq7/de3024i7mDi1wSvoGzficKJF9
b8lW/MCiTP2tFE4+0TYLIpQAxojpbNFxHGk1y4tDpjMUBYAgRKofnbEhXTqUuPWOkJiC0eg6ernN
+JsN25+y1L/G6eWE087DqFVudO6nwkthU/W0vhep403FLbHPXOElQRTWvJtmuF5CM8va41+9TZZE
/mJMFy2LfyvPFTtKkD9elqRbfsJOvRPQYO3cD8vnqDH9Jb4ow5gYKvfy9K5vB7JSFSnSnyow0P6b
leKTwXopfRY5QDwr4X6o7GHOALqdbsevvwNT/DnKP57WpegZSlIz0lufnCMnr096V6drB1rTqun1
nTAU+9YUo7MD4feaGm2/cVy38VMtV30NwsrWLiywIbYqoAw48GgddVw5HegfHP8QZKilu0/4iEuv
pin6KdUj1++UIXwokxIyR9ETCbZavpZRAoUmmSHTqrNzMDWMp2hnnrzESuttV4I4djXtRzlb6ZUB
KtmrK6vbAXj6iEZiNkefikMyCn3bNI1xNRMWYOyqyEOnSeN6sBhrumxf2qQYNhH6zANyO+XRbKds
B5q4QU4eWZCG6V6yMcIkixA1xBRlv1VUN1lD0afO0VUgmpSFCtCoGxTD4UbVwdbPJqyY1IiUK4GX
4hor8HQ168D6Ui1pPmYAvnelauYn29UT7PyiIbxVMz25E2rwjHfsgo0UxlOSK+yBtK5djVLIDe3q
utdCjCImmFrfDDoGqRxvga5m8DIkPSGmse/yEtiSYdxaUciuoQ+MlRWZ/VqFO7lr3bA4IFPEtD4N
F5xhCXEjdsNtWtfv5Ld/pqCa9nqcoY3E//GhLqfsRh074+hS1j+keRbu1RxUmQfneLgpABFvx27q
d9TP7ifhAIibg4Du2WbemL0iDmkgi6tEqZI1de36iT2YjXMhfrjvSdRpWwl/aRPnbrw1u970Zycs
Flyc9NO5126SjgI/QEBETAIoX9B16yIMpQ8A9llx6g9bpVPeTunNauMScH+2ysLipNqw22qlWcfd
vAcTttMH+57Glm0fJ2/jVOX+nDIphUBcVlNW39tGcujrZCcjcMutPjA7GPFzOAy+W7HyZ/WVGhlk
3tzSr4NiLbLhZ2unfmVjTOOyb4qDnZbbPqQiMAWnpMC7uQvuBiRR4eDiJ9ldAddQYFrIn6i/zO1M
0CaDTWi8Y83gabY1eaaxMYxsg/cOxTwoAcYm4NTNSKdJMa+T+hpLrV3bCq+hAcGgTTkupBfxm1Va
blUQL2r/PIH+KKbXrienqDLRDo2PGy46qtde2luFrbTnqiVOFeZJwnM2gcsQR92Nen1tMorBs+xq
Y0SfmQdXRjbc6WTBhVsM6xjT+30IoDDzZupnHntT8FlCWcWWXJmTvuOuwYiCrjGigxlCBinfzSR7
1fnU60r4kucsUXRZxYPaautI6YjqQDJY7vswxGBq8MWYSx/r2OX5DUCdWmCTy68yILdZKFfN1AMq
2LSEMGF6w8zkZW69ZrXeVgSkeBgg6IVOo6X7OgHvXO3xrNlIqz2ROhuH5jxDUGwz3W8NY1fxr2V9
KNh6uD15HhJsU6SsO/u+03gb4DbjaVMFhdeCIBEtrmGsZ9F91364YJwmmjK5jy5/bpzoSs1/TQrg
lEmJVpaxqfRfALXkmrRd0brbQbTHgl72ocPKncu3GjTaUksgt6Q3vH1dh+Y546uN8I5/rfc4yMlY
+mEe7HrF9WwG1CSCmy6udW/iAWb1XqX/EDOus7W8MaGfHGg/ngEUiHHNS0gPEaw4ExtGCSdZlZ1H
CEfnmP0Ga+bYFLO6Iw2+rjTzKgDAnlQDTaexc4pMRguVLeq5ckVZYRMX1moU2Y3tGP0mYrCVgbGb
nXHxsT3hXMQMpO2SFPlbzyQampskbtZZmf3u0vTAdVZaemrwAJ8avv5pU4T6PhL4CAXLMOSmSwB0
+rg26u6Wd5SWwYFdrQ6pZD/p7vIjW2mv+U+QWDswjNVdEFc+rd9HTa2W8ZaRuI8xCu3Gtl9emGPi
B2Qn488OaBUZ2TUE+1Nq/Kynjh4I+8oNm6sxZlpgsIU930+s7KM88KvhSWZDAGiiAlaCmYBYWvzY
ArPzUOdX3J63WlOsNB1YR3oD6G4ZM3CeoORaQEQiaf8S+ALqmPJBZFtB4lhNurKMgLExb6vudpRn
u6iYxMdDNTF7z3sdLyuDJxbayaNCGKHiPjcH97EBHQ/9fmQN6+XLZmy1EuQXLWBD8SOs+/0Yg0ch
i0TFC/4l3K82WheT5jk5bsHLsjq9TrmF8+r4CCjsDiIei4X6vgz4Wj4O1nQfuKSlmGEz9SeHN+Vz
qj/S8rUuc/oLB/Wax18zXpbPbbmU5SRpTXCkrAtolZGr7FI205MNk7C2dm3+bDj2S8d3wivupPgw
7WDdw6tM6AoU6U+hmp5kD5DIt+W546iDpUty12cPkZC3SIR3WaHvS8d+XF6R09lYsct3XYuPeE0K
OEcyXreRe2swFSSuCqgf4KuV6kAzs2nXi+ReCUiqUZSKjW72zaiAfa6sRzW5sfXiptGSDcqbJ0o9
pP6daZXoKcXJ2ajXmtkdzHnYd4UJ+Gpqlbt6YogWabGz05GZxZLrIRDqSRsGSDbw8iaajcH0NoOX
RsNTgdExNoOuCXrYguuWM9GCK8TRNyQjFDH+dOnuFOhE6zju9Q0GedtRG65kJsAKO1e6iSm8Oj0P
ZXsnDQWlbrOppMo2k88Xq7EzVkV86zF7HPORhNRr5s6PuNrDoaTXY4YdOLRNf6yE82PO52vc3jd5
ob3SJ/kQs5QhdchXg1kB11Qz35qMaIVKw76uC2ZpITB+gbl7Z1XtE+tm8UDGddfH3WYa3WOS4SEP
5z7EPFckm9RQR6zBXLklbgp/wHcxtxNd/VCgIcLhPon/du3aaMtEr6OFbVqvr2d9MwiAM7FB+EId
UXgOHFAMEhsIp3oblOvGtYYtUvTOB08KkquBsUffhHWosGYKvTKrpg29QOZhtMs9km+GbY8Rh1Hj
9aq/WDWeB3q0b5oRc4oJ6meN/cW9Rt7tds6i4lC40nht1dg4aWhwck+bQeAiz7BQYYxacR82ebhV
R6eljtbZ+ZM2FMbRUsxmW8aDiSYkm21cFDMDpZYZPdtZFL+MdEwcrJJqcpqD+15VBTlepLP5dRS5
abAbtAKGc6VOKTZGicJ3bU9yrxq5dZMFEA19xVR+FJikeGWo6amX07j62CFy0zddW4p7xvW0czWs
csEox5rqyZLGZBnpZPzqJpf3syvFaqpH+bO1JIxPPFpmse6sSZ03xM209TlOrsG7d3CT9nTW91tD
VCHuXPBwfySKjTSibqz+qXdTfNLSZvxd4RYzo83WppB2Y6O/xcFC+GYYupjT1Gbm92Y94ls5NtPO
sQryygkkLj7guNnPZTmjukibcgNXuj+adovguyy6U2DZxeJyuoh/8FHl6Shbt5LFdpjx7vFKR+38
JInZMuFTsHaLsb8F/tvgCpf3iNRl+YiipHgMG5SKqV3+cqaCFG0+MgUb711nRp5SFtaPCbvwfZu1
2TvU8u6YtL2+thWWgVkgWDdLx1wHQaVBhhuEXrDA5/1Pq1ZwGtVD/S7oytT2DGkJ0sHLPqKnHSjX
FeHP1awDNl7oVf2o7iD8oZ+HZ7eehJqvASm43JKKS3PEzTixGzVrM2nh1mhtqa8s/hcvvK5/Hns5
HjGArDeKURs3oB/BbNGwpdwbum7+1M0mPEFpkld5o7eZh2kjznWKMs4rnMzSlZKxXChuhm11LLR3
9k36W59Zwaq1Ju2Yh2oPI9Nx/N7StWthNxZ65IWAWanqcYKZCEkNl5OPQRQBloGJ2EfNUGz7tNQP
c2M4V0oTTsw7xnyPz0N9R3sOvdU6qVOPWzBWtGhX67lTjOsgwO5kwAtzlbVjjCVv3IOItpXOb1tl
2DtZ1z6JCbdVNSrjmzBR37Q4+aHm9k2BT6XPzbbHDAi2x4RLoKP1I79JZ440wMTmuOt5Tlsw3bpW
AsgLvbZoWUKMxW4nbN0bWknvElDsJtGJhY1d6sgHVR+JmAp6WCJFrvGkPYeNcNeBw0rHVzS7QKHN
ctNL4utMFDhFQUOc9G1Qs5Vq9eYew/hTJALfcI0HUrCelbVERVLQ4kvYMbm7luBeNVI/qV1o6BO+
hD3ipHC8JYB5K8wSYjG/5kWqvYXPtI3s5tYxZ3dhpu0HTUOhL6/Bp20TRd0m0bwJ5tqBCRgtaR/K
PODJVoaKw2qpqb/CynyzVaWkSDLOZ10JSZ0MzxkTgZuqd4MTb0x70QblLp30Q9Atg+guz+Qqp1ll
nVWWs4HPxF0bG9fB6KjOiNZbH2S9RSuE7Q8F83rX4RodAfFszOTUyupGkRFezcVVV6UP7VhuUh3T
q2nAoFhVnWLrmJ19PRdGuE0KMd2UIUA6Jn5qV7ApMeZWU2OrW9hwe10AsbSA3/1gUC7JN7nsbzKb
LcPsVuOPwTFMQEwVuwM9uq7S4FqU0R2tSClONKwv0Xg1kFyFP6acxCRnb+7iKxSmr46xWKzgFG7F
WoPINP9Z99bNPMWntLU2GPadhR5MXql3YBjNEpAjAHFpw6teVIidWAFq82HvEVP2TzMHbIb+x+gO
UNpKG+JsTmohxC7ck33+Ox1AMWfFhG1sQOhfJMbvoRYMovFkqfNuEWL1WE2befxLV/k3cdNcxWqx
742IUVrb2+W9Ows+37YDQiXwfQ+tW4OAliC8IXqiKrZfxob7Eywp3uDaW1M4W2ALG7LeMOYKexOU
JnzJLP7dogXRS1l4Syu+K+x3N3U2y12renWbF/OrFOWhyxm/UaE2dzR2JQfTrsRvW9WTnRrlCTg+
ynQiLPa4DY17+JOLYrN7ADN3tCz3oHTNTknH9y4bts7QHwSggzmSg1/37PKI6eNNF2QwLs14NWnh
z6zv41VZGLugVJgQFFwwWuXd0dEldDgZl+gVQCEM6VuP2dOVoLNnHbiAHVuBPfSYOSs2NivwbQSw
U3Kl8L4oi+J2Z5q4Q9pSOzaqgu1Tl78OebdPnfrKieR1Ykc7EGcfU06nlFlsjWYBQobZNfcEoD1J
fFxSCdmlP3ThDzAnvYe6BAT5pLxlUXmlor70hYzMjayAbPZOy2RqLOkcEzF56lqm36WO5Slieqio
NWD3y8XYW4n1dgeKBH+0q9SV7yDvt20Ejq4owxunY1dlVZC47dC+der+aLvFMWvma0MLbpyyJVZk
9Jn6dJPr2iHUsOATwfvkxrtcTtQuBvc1oY+d9ZtqaW+x9cxx4VmQ0HxNtzOJnUlgm9E4x6E1b/XQ
Oqh0YHmd4uwzxX2xpbypRvVohtPvRBMPo62TCkj7g7kwKWgUweV3fCzD+mgM1gmNWAVEg9RQZmeY
Jk+3Zudu1bT+7ZSkPlVgkORr3tAe0tpg37RZ/2q5xOI8iXh2H3Lb2lmltU+JMr1p1vCzy8OHKVRv
wiHfxWm6G+KmQpPpNFv0lxbD1vDtaQbFaeCq2dg3HUE8fE/t5AzthwXWbWe5plwVndnuoODy+hiT
K9S8BAp1DRkkOnQdgfEUbBnRMXWD1i9as4DBRKgiFLAYYrI+DL7jXOgKY4lka8vbWTlFEB7b0u33
cW8VRx2nVICudXOn4IfgK+XcIpyap8xzRVWd9T4p7mPHivzZTH7O6fDUT3F2suCusgDo+lWxKNC4
S8a6Mhn6Ue1d2tt6TeMbmYvrzJiMV8yr55dRi9FTunMGArl1n+pR0/ehDoO0BYv7ZudmMq8wkRH4
pvYi+hgbrCOMnPFTmdloe6S4UmypAos0mDkc6pblUtRTCWRbG/ozb7V+L1AJUEpR7ZnKPSYXm24u
FnY9cUyKPcIuySHkzjIEmoJLONiItlv1CIGxQxdLY50jwbpjT3bdAbu5DYSJk0rem+ELYcNw78xt
QSazx/2K6WplxM474YV91+Ma+aL2Ej7P6GhZ7Y2NHiT7KsFumu2vEWDN1uXZgX0Ku9/MHv0MNhPL
ZtOPK2wuk22sFUjZ6r6NroxKAPxt5upQdYmz/yO0HK0sup4NXfOLEafxsB3S6zp3+402VNTXY7tZ
54lUr2VfAfrUBnXF4pXduTJ3fsSjeo4COc+r0kmm1azEboy5cDcYRGd6s3Eb1eyIWLRo67Bjc0n8
Vr4u0BvrijofI0dNd5oWUGUsXCbaaVR9Bcz5pgwFWlErGexdCMn/saGpZYsacvbqNlZ2GPJMvpMm
6Pv447q0Z2pdGMCS09C1Y6pNsOpxCtobcZZBLqLN7TlqQ+1V1NZ47Mdcf0qMse48JZnSW8Uug1WZ
5PX13EwfuK2SxOIOqqNUjRBj1yp+BbbQrpVh7Ld5FbTHzuqs3QST7rppwvwa0bV1SNKseeoHw3xs
yq46Ti1o3CbMAs8y+9IHvRxj3c3KonZ1tjbhJ5IcRoUtHTMlWU8PG4lLJug6IHtq05tn6b3+5IwV
TGvsWo/F2GJaH6bFeo4RpIi5iVZhW2ZXKt0mN2NToKE32843+YTXRUN0ntflsEutpl4ls62SprTZ
mgi8RyK3xpmCOK/5hUQJ9NPcBZ3XtSqbDmyCnScls1AatsUcI4oJRnljYkGHCKZtUt3To6aYvAYK
ZLxyjbL6kYRjiby9cfBhMpr1XOb1tk3D9pBkpIUz1cSkuDQGv1Vn/ISacQDc2tNWpxYKZYEGVRe8
3UZO62C28vsC6s+LKvB7YynSbppKoR4F954MMLpml49XDttauj/HIIr9XIsYJZQA1lhxln4ARJ9x
F5a3JN6lJztrJh9QVWuR8kSLpOtXpDuW2CjGva+32V1XU7lyBXsAqibN66zDy46SaOJsY7yeeY6b
Nq4c5DZS3zSBjeFKGLYnvESGtYvA/drNSGYoOOr6hhI3hxpjUK8pE4cUniHeINFSWkzU1DdqIkWD
Is65asvIhzcwb/J27KGnzHNI3agNmnXQxjwhjdUe9m6x6aC4boZgbpiTC1wvlcp+7nRI5n1Vkp0d
Qu44ivq3fA6nrWbOki2u1QNQIoAaGjEBvQ2lp5LoiuaiWaeSntU8E7+UPGkPBh4RazMITmNb/QZ8
vAaDfCry5g5C/amt9YeYcqCfy/S2SiasaircifPfWKvhd1Jrr0ZKJJ2lY7Gu65AwogIlO2ZJsVYs
vcKDvTbh1NNaxeNi0TPVBzZS97OiXLVRFNOykn5kTk2/T9Q+SODptMFHmhdM5Y+U+Ll0sYgYgdEK
fQdSGQvizNoyfn5gZOenrr5NtfgGK8WborbInAauP7IE52O0myqTmgi6I3OQz4DcD01S7aiM7wOo
y16zxOV2/NBktEa4afxE18oS72T3FTGOmrGzjwfsMUBlHgPZzaulgM8GDptFLXvKq/BRwZU7zKqn
zHJ+j7Wxt5z0GZcmskWBoq5CQeG4kXXNCjU9JwUBdT0UJKZECrWcOZgEQuW5OmYZYFZiNo32/dDX
3Vo1SLqK6klquDTk88ecjm9lOL30M44No7HrJGnJerbvhiK5ppfsdzgpWC1YZMbjTdWU4tFeFg4i
53mVOPGvWis6bIyqjSSqJRtJxcQhVSEJC1pHf9STHD2a8tJRRqUUiGtkvcET8Mk14ocES1svcPUd
o4oCq1HVqwqg4Botf3hSE/1lUuxno02e8RzCUIuo16tY58nrH4zGOAYDmZdY1uERmV++tst8Yxf2
x1x0M8MAb4KpaejZhebpzzUiskJZGGoJIcbcdle4RjJx5cC3LfHaRsq1qqrJyo20fj8lQ7dhndNB
kFl3WKsGVAGo8Tgt77s7cZyHUEY3OfPHamqL1sdGY2vY5u/CJT9f6XgSqDhlkCxwK3GTOk5J2th5
7Kr4sXZm1a9Tt1/LeHpTEQ5G8XgzDMaWXQfqEyv0XX7iLWXoJiRg0vt7JQzY2c7ObewkhSdGFIZd
qVZMZcXJJKnhCcPA55rWh67AXjGl2KIo11nCC6IUuXUUfS3K4k3qpFHF2JB3r9Q1CaiKBDcFZHOM
mO5r92BBuvSxVLqLRfciazUjIRosCXcMNdyINbNreht3N3VZgaOHtqj2rt2f6pjwsoLqzGgPa/R2
hf1bVNEBG9NHqnXXKkJ/Fw0Yhm8BTkaJe2tm2h2eWqQQs/4tiE0bx8b4lr+F0Z4lh0pz3iN62VYQ
CAjAmvyuGcwbeN5s03T1OnPwQ7XD7ieZMvrKpXiVamjvjQ6nvmDOus0fw4bKrozVIsDPU6KIGBo9
WXX2p1dTormMgvBJaeRTbk4JrjLQEaOyxgB4qXhlDiJEkXbptZnmYjPZSrTJKx46mXfbjwKKF7WN
8Xyc/lZz/YW4qcUkFYcBWc/xj7FMih12M901qFWxxoWy3VRqi01l3yv/j6PzWm4cSaLoFyECQMG+
EiBBI4qivPSCkHq6C97b+vo92JedmO6RloTJyrx5zU7a/h9y37ujmYo3ClLHMEWyqjTgZtSZxrJr
2UQCTqpIzkrU22AzLSS5UOTct/2raYz/oSD2H2LXNXfdlPZ7SHTiPBIDEhaODbEYtiMJbtWt5q5h
4B8Leyc7sCsHVCRKhJz2dKI+h0xnntnu54ExmATi5ETPHVTe+iFnU8FjQsSvbq/LjqiDv1kiOZen
OJCz6M507suNI9z9b1h7+8UtNQg/XayvOxzH8rBLvebitC1/lmvFsUdUvfcKrpE0AYN01oOYdhdx
gCl18yRK7audWSSVMslfUzwP9rXugng1/hoCeswXLy5qQqZNeeiXzr3Wc2EFsdn+Ny1ov8telswj
CWmjQ0YZMufiS9Ob5dEYjX/VXNbsZms23XPiBZ7VNHAz2omEJKED5uSXdQKsnGyeLzYaPN2UbkGU
TCISehSbkSybrO4IyQU0x4czO2dzsbOxOgzGwbDJKMiqvV6zOAfiSvZJYlLq8Y5Ld3pJOtfgxAsO
9O4USA9zQ4Oe6Vkf1iHsWOOx2rb0nbuIJeyUp3My8gTk02AnvPrN/FhhgxnNNlwua1g+6x4CS2NI
/976GiO8CbbcsWuEr6FOgicQ6+7JCSaXFSd9nMESMPGfYit/WYrC2sdEBeyKRtQnUxpeyJKmvaX8
D1QB+wz1ZqG2VnQ9K/5wZpZ8tZvELiUS+8wGz2FKGae93Azc8TuyAsY3yqioMGhsivm5zeU20oDu
4Pid7Stc2sLGmq3d4hn/2k4rodaaIsgG6DHKpU8c1OaK7+uPhFIOAYfZs7QnQkoEAcQ6zI9gcTSs
2wkhBIqDqFza885PG/1Q8h05xcd3psyfbIYZYY2pf4Ct/eTJNY3WPj2LtH5vk/mHKDwFJpM0QZk2
TMp+X7MQSQAip14FPaNwYBjuEsmFvB+T5sGvwNsJRWWonMQ+8TI83B0s7aaGdWtX6svNXZi2h4l7
bIjZ2K2CC7JqvhVkVYwD/Dr2e9ER1kQMX8mts0mmc5cfEnTtvSsIHMLeL46GXlv2VqG/5b5nn6F4
VOT8jCpse75AnGt3pzWBHfAzqQ925iXBqrd/0sqbIpw0ZrrtldPLT6Fy09qFwCVfdMqfIET0TUsB
Xi7NP4YGup3IzU1Kz1neg0juTIHP+5Ba1XHo3I9pHZLA7McHWDJZ0Nl5E/Q1X4epBwhdkeo+Gfya
/lKZa7YbvPSq1f2LZm+ndDMfrToBtlKsYhpAfmYD8llkob/nRb3uK0+vQr+VFzcz9bO+asWJmaW+
d6UgE7hynn0yNfZiyIo9GqlbUzt/hkHQMGWrHgwkr+0SB0JGTJgRC5GlJEh84ksYkkiJNWMbtPrF
wbQBcQgsMm6mjtWEm20QopmJfaqKZLeUrfxKfa0BTReAOs36N7PpWZJi/Uj8pgT8JaK0gyYcAk/U
YSXs5mLFBXDbZJicGppFhuPCcaJBjQdfWN5tq/vWSt2413Es99YQl/dysjjtY3O8Gm7SRyRZFqHr
OEPUzglMyJlszhwGCYHUanoBqO5uKaZ9kdZX5psLdMvig/wXx8JrQpO+/zlnjoeHJdT5Eazz2uEF
sh+MUpyagqj2uW4UOee8tEZilqBYRGTKWueFnekBZT2+EJtXnoe5yg5jrseBSZwqRU/r9yBtOcs7
6e9kqbrQbTiL+763HpgPl5uemDltaEuOysDVel0ap71Xsz6cNX/SAis3JeQNtz3JePA/TYLLDnZO
zFshyVOr1ZS/qaHUD7n08sNUJ+Ie64az75AU3vzGFCef2I+zFq9+mGAM/lhOfI5sGPJ/SRcTm0Ry
2ffEGuGQyL55Ib8GfHpqCC7ASxgax1qwoBZb2o9NitShbXPijnggIr3cgERN8351P3Fgh1TGa93j
URTPA4lhLZlS7CGyHzfOIK21ZhIuVTU95bl+gRPxGCdkoS7ucm8FnaGtEdvRE8D+wPSy/pGD7d8I
MErhQKz9qQNRpRUai1924p48O705ex9rZ+SUNRc8tYFkOJ6qOrO/Ouk7F7BRkjRyYOhup3eOCPXa
EXc5YO1mZG0XOj48uHSp5clhiNobdcq0NHlte+2NGJ8mumk29DGpDY07+4/OQkqa5B2zDeyKfXZ9
YT4IXBLqDO+wLgd/M1IMhXVOaNFBNiGJCex2mQ0Sig2LACBv2i3khwax6LrQM2HSuAa+r30DM3PW
lnnvEj92WDt2FMSFxFS4vLIf1ES4pzM4FHV/8MhCVd1y7U0YeZme2E/9ovqokvnwnpH0BkwVi/FY
1bN6dZKsemgY8v4zlF6/+kxMn8g9vfuQqmRPF/lezNzh3MyJLKw6IzILWz3wUPkfa9YBWaxWGy1u
t4SUbefkLS08GWtN96ue14e4b8f7lOKjQRsNMl8lY/OSsXF7LlvfCwloghc5WgIyjG1EhmOJn9Wq
TOI/Ub9IY8kCR9OYfSvM0HoWTz+2TiWbcGEPM1kmv15b9UemNjssRNK81X7W7WcgOLyqs+klW9J5
P69a8qW7k7jJsXQ+17QfH2u/nqGxEKER94KHpDS0/VIW9pM7Tu5dVLX+SriZ+2uVovuJles+CMgH
97kR1tfqG/ltTR2oZqXOfqKU/mtcD/2XZUsVQWqsj75n0mzYyXCAPTa9tk017+2SrSFuWispaKZK
H/Si745DYRlhN9b9Z43G59CNNi7ccdZHhm0X77Ou9ycRg7Ui6TUfS3a6e7zuxr9WVfQn3wF7iZ22
/CwVy1d9bJdQn2bx3OUDQFliS+KmZwuOTk1ynkUcbJ03yQW2RI68aQT86IT8JMswpl7NwiCmsLcf
7T5nK4Ga4IL34XD2XEeS/OfPr7Pu1tHqOZJ3etb0d9bv6gG5fXXbyGY4wZicdlIzaix4vR4Bdwz/
KbNc+1Dhb8KadzDWfd64OVGHSATnoejY19fadZpsYp4E3/PLrDyURnEFnmNm7fSnyrwxSOZuOmH4
zSpHYCl0ws6ufWQXgQyM/ll84HiWPOh2PTM+CswjWeJrbrBSh0KRrPMTkVrqFFvG6u2mep5J2FT9
dRKZuumNZEbIK+2q1viT13sCCVCKF7+Jx6OaUuiBDTqLoEqdBo/HZvrXKxTQQbG249syLNlJ2LX/
lwQ6EcosSS6jA/wFcsOGHyPf6braSRINKQuHHL7/HvCFVzzR/JIiOxCpOlj+mx3T6wT2WnORdOUh
b8oy2f9UJXS6mS7narVV+pA0VXOJ49ql+erH8b85oc9vzbyxAsWqpt6ZTg0xMBHTBwmQ+tPoU15r
ZXhnRBzNr+XN4pf4sWLfCGm/WJnr/afEPOztITPOJERjxra9J8R1MztySJDg2kzto4tvJtCNEUe9
lxbPBUXpm4g3LyptT3wsRA5fk8Rqjms/mhe9SR0MknGSLj01fcvJJLSib+zm0AhnPZCYqN4wmqxC
T5fq7vqUYI+d4sVQtk74ZWkQ45v5ZrzPoLSQzAx0GjoY5YdqBE9qCC47a3pu48BJJHhhpeyszXW4
gTHqod0p6Bi18g852M+trbQysjFMC7E2q+HkWUm0Etcc1ouAYNp4fwcHQk9NV3xth8b/TUh+Xyma
u2LVTZKMawIlRW4H5jjWRILXeuh2NLhFqY1wWlhHNqywmE50aDvLkpPNxWq+N5s88vBlh6HJc5D3
/W9cuOK7b1mG408FyX5yyD3aoidrO1eHrDIAjBl09jKjZ6q1ct3709Sy/Z6dOzFq893pxUh424Ty
EUxiUKdKTe5LlkMnJSdCBJh4LKFUynwb/OWjzWBzMsFABSHZHoEc61dVTnVkcYeAoGoYqIX7nKj6
PS0JwtV0MVw04YloIcWUOLaZGOilO2UA5ruyAAVjdvlP1OUrUa0MLVpma4FfgVMDyuFkU3um+e04
4Cf4SY/zH7IrdaIGYyNcJ6OI9NR3jpPmzicmS2T9Y6VGCGswJ/1U0cgbnph+cVaFO7AmxW1ZS/Ns
1ONwrmJq0s4TvXMuVHUkuqUOOmkXu9QU7s7wMfhg5KbXbP3e2I2FKMPUW1Aq4lJ8z2Jn/MvFUd+Z
Z0OY0RxChMiY2vlFpYegJwQma9N0yq32F/NB1mGLPf3MyrcRQ8Yf42r/F1fqj89NYzLxKlIwc+d5
nPwzOr/XtUbi75T/fBqdIMnjw6rMKzYu2S6Z2D2ac9nSwQt8dVZXeywby3vOS6OHHp8TQjjW7IZ1
24p8V5H/7lcxGLWu8HbE3j6Y204PoLrrYFjYLfLOXeWAF4i9rRnq34IgxAaWutGmJNPpYxE0vn4c
XPPEyabRAUPepqmM4jULzJbSn4j3PlEcscbylyJ+Ilm43XuV+m9RbYiHSZRX/oPRjoiANjkvVEHh
xvuUf7pZd67gO+BZeZ70+KU2x5vWO11Y5XYSdi0kTMn2AY3D2c0WEXQDpsOeKF0ciBJ4gL1ONfXh
/J38AZGwXbhXlHBbKeOv5oHw5X7eW4ofckZmdJ+hf2Z1PllxsvcznQ9ReeeyTG5icG94LER6bL0p
Z726BomupU+YmnFMkz4cm/Qxr/gzJXbShH5Qk+oMYkty7JhGJp94KcxbjvV8VafHpupOjAHQODXY
7O2BOE9Qc7k3t2WmQkasahNd6dg9woE4kEp9UvF8M5Y49HwY+Ga27jooRby98wiM7stHb2Uqq4V1
SdhDAhfMb9CtUHaRA++gcZi46BoZiDn5hHLdSHK1uUbumn21uvneUY4g3inMEXbItg+ziCdICmSv
EcBg0eMAfBKdyY7WXdsvraYO+0tycUTCLcfU/a2JE4/uO35IYnkjRMskO8u7i5JAYKN0Pvqh0Ri8
m+V5yBzidld57l0bim+rDhyzz/YqgfKadgd3UzvqOSLedMu8XGECqPYk1pRWMVH3SqaE5DlvmU04
N0NAJtafwkxuZtqTo9fOSDag4Jq0ybtOHy5NrR5GwuD3tT3sTeoViatFaPR6KEYrdJnewOHli5Ml
70XFJ+kchnj3rSzHkl1fPQaZNl20BQB1KM0l8Ez3jI38h6wrjQ6y1WGn5/qQkOqX6e9Vl1yJqN8j
UO+4TKMiQ4eMWg+ytUOCtDK184r1lO2lv2tmPnvT9M3+45tD9NAY3duCNTtDflVRSdnRlBoFbuqW
5iaEfB5Uc5jIY8+1XwtLWK5jpbyQDfO+oSWH6no1wM+VoYWmTD565s5OmQA67Vel1ifha2x8c160
f631pZo1nLMOUu8a5YoV/GwDu9n2z2zlf0j5+Y1J2vM866trxSHNcLxLmmjh1g6Zel5V/V1yn+wY
qKNf/7UCW1es+/O6eHH4GfDw51FShRV773RMHqachEhF6v1gM1PozzYObZtvaD/ELJU646D66dGW
CdD6NO9co2V7tFY/NfAGlK4Dg8qD6ZLrihNxo9wdBl3fdlk8b6s6d7SDBhJV0s2hVY9PtYDwI+y9
Y6u/bi9TRAeMz4yoyyq+terTM8fARFNO7/g8uNkLov6UxHNXh7WjGQGq1kOZTmerWg8ETe8hvj0r
Fb9o0PXyLLmPU3ppQZtLZ0HMa96qxUTBQVSivx9d9l1tuoaxS2LSUJyGRYU0daFtoNoQdgblGytf
I14eShiLMJ+WMn0vWHVnuX80E4TqWXfPXPew3ap0XSP2fBePzJ0uGWm1Vai3oEodmXbWdBlyYjuL
+ETCOZyNkShzybFG66rV36xOLwqV+/Y4FNm0tz1cBvCLSXUUC+siWXV6jDJlUAoFI/Wlw0ly08rD
fQgbHqeaD73dHlP096SSoZ0YH/gGSBT5Pv+ZtOtHzwama1gzcb+UWH+n3mVppvbbdZN9G5lx+YjF
tty1Ths6FYcmj0A/a3+3z5gXTiQ1Ga0y2+uV++ZSUnKL1FO2Z2GXzE+6U55F2f+HAOhiTkPke8Vx
+8G+mACr1vet3IITH6g3gS+bEDP4B9ZUu9VkpO7qKMfwxneyY9WvcG3HYNQb6KnFGQD/j4qt4zKX
JARZ9q6u9ScM64OCapwvS2RntCiZCf0OK4GVQ3rVk7Bd2guhRCVP1na165GebZxOTcpWD6J8P8VX
Tk7CZPUuNNiRFbJ7zxv73izxTeGqJizBIrcBTW3uCMAH4MHXxLWeV3t4Q0WjUxWywzSY73PWHpc0
U2As21Wq9YcpHUkhsHTMp9yIMGPma8niqRyLPxCdiPxOUemsWhvaSvPZdPYQ2XWTWDYRgpVFVYKG
pfKPs79a1Pq6D5ysC5Wb3IX0jlkav9OT3WLJ9pov8AuJ4FFmBQnAacrIlHRHe/ANEiljLWpyugIH
gvWYbdTKbIe1bbrv69Tba6X9XHXTpdSHa2uL90aQgzTPzb5bzb9rMb5VquKKtQ/FlL6JsrhM7frD
eve9a+o3Q5KxGqvxneyDIwX8oR6QDWi4wCuLVPjB+JcY8T9yeV51bb4vzH6tNTxqaoiKzDkUhXkF
lgTl6yYy25fiahqeyb5ORbqretyR0BvO8C62jw1IDQt0sh4drYV2l9BoxNtDlXZIVhbJRLbOyItG
o4MpXb9CrHlpbPXU+hIG94JGL13GKEu1R7Zm2pHO6nGhwKGVs9k+5mq4TKTsLqTIBz6JGj4uXi3v
W9J1z+3sc8rhqMGpHMBphwPb8iZqDltnU0ZdmRyWld2RVyDmiE2jhKXIb/H6gzcX53yMb0DLr/A+
j4rjTQfaQizDTk62xgo5gy2uPpJox8PpjaS+kiV7dvTluTVGNslAr0wWnN7QZdsqF3xDcbE0/XFS
AJVZp7376EGLsTj7effGYgffkRoinUEBBxN6afUusnvzp0VjREkS8y4tEhN5V/rTaxqrF84oswde
ZGh8iAve81HqV70zn4VVcQ7P1iHti78xLZGg5iSePQZqddewipW+G/N5S2O/jHJWgMeO4Ae6ChpX
x/Gh+q+4HI5laX6zgzH2iY7WZnsPaxK/mrg85g3smsEVG7Qt31K0Fxi1Pgmr/VeyS4p7SVdGZ98a
85UmDLWKMZ3nscXyabjHZf6uaeTyqvFPxk/adn3B1iDE1u06NQk2LfPKnNURkZpO/4jejhIn809G
1r9vS7fWJluaFOLNB+4v4cPwCTvtUs7qbK7GRpb+C2mYGPpmIw9H5mAdK7u6A3UdUZtuz51R9YHL
gTim85nl+ItN1bc4UbfrXZKLo3vwmuDuN9qLk3/6E8edPNS9H/g8B1x9mk2oU9McFKRPYUDysJmR
bO0kOZYHscZ3v7SuaBTOZj2+GkuyJ5I2tOGSwYpBPOKGWtcEWjWHM3qrZet4z0KLP2N4pjDprPLo
TsOLbj/qc4XpSfkFI2C/dlvmgHOtmU1BWT/50UmrNkebTbvfl9j6okOs5jORqEHspOeNCAMXKR6A
pYv4pWG0Rv8Y+vEJR5ccf5Wi7t7X3DiJMfvGUeEYw2uqYFZUQ/lQgde07j02bOSZv0N2TWzCvSoU
tD1rwKVlO93LS776Ac4yDrKkRXm3mVaKlvWAeY2fish1hyt/uz1m9fbwc/EpuccJJLNsOfDhaOGk
/CBF/9vRk6ONq14njshkqq/8t1I30c9tnNAHQPJN5xGaBmCgdqonAmKFprs7eJ1lKFMv0JZuYAs6
YC3Js0xMOZvnyK+aaVfEFRy+qtmRGB/YHOX86swtv6SJ2o/zx0rGYzKuV4mHB+TqDz/Rn6Q183cA
OLN7gdgXukP7uv3T0suopLDDDwkXFhFdlv/DTv+S9xDo+WpQaLXLAjY6uEU0efqltayjs1ph70JS
r7WXwuR+bpF5zse4cULRX23jhfO6/b/Z9FjVVJ/ZzcMBmUOzE4/p5J3jBlW+HetfTVUexOiHTWUf
vXiJ1FLiIawdE14hl5bZgWqrx9lLQWFZPKZsLHrYC/Ry2IR0j517r62vcnqEFALPytwp88OU8VXL
42h2oKmQ4F59OAOgGVO2Fp9acXWHf+xOggowl4+vUPWBgwcwwcMq+YcJaIgA/c1he7xTWQ8O7e+7
gQEyrgLB5OWL9qRSEuu5ts7wb2hu26E+N3FIZ5wYUEeAVEmP401d108TJzhDVafeGy5xbuAtQNVI
mgHaVu7vG5lTtzYoTqwsvVl8OblnPICeABe7X3zXxXndolEQkxMuBgWuZdewvVEOd3jhpR0oY3FH
YzvYIophn4Vor2oCpGDusn+CDtpnQUz6YlFE/JvpinZf6PO/aeMzczky3XqxeKwsIrBn+gbJmwuO
B0Xi2cZCF/Yfkz8LGZq1YNVcsY8nCcNE3xfQq2OI0wUvHUojLsUhXWFtQ+f3YZ9GXd7O7I9qfdet
FDMXo9YdSimsC3yYBynUNLqsKM1qPGixm2M0fO9LB7YQOoGtlPnYCBMpEbmmg2LHjmyZvS+muJWV
eeOLLDRCTtI8bXchKfJDOmrnrQDxchGZfe3H9KCzuyC1BiU1ghkmmtFk/HfG8S51+xWH2oJEG8/8
rwAEhs1/lqz8c0rr9pQacgFo0Xn4mPOxQlw32cs8P0tnAowDJ6hrUMfub2ltzGza7ZYd6Fbw4keu
qdG4KnC6odwcr1zRVWGcC9hkkM59ffgpilIdzTmjKJQuapcW9Zoey++mG2J27t6TT7a80D/qAgco
rMmuq2z5FUv6qVOxyR5ZIC/CccsmIdA4Vhdb2s+ljjrbcZ9zAfvA18Z/bl4+mxvLO9U/VmWdiuqt
8z5t8798KnlY8v0kwl5M2cmiTQOH1qfXCeh3r7F/eE0VxoKuNMc/3goSWWoKlt/asD9eYd4WjtO/
xm2VRd2MRttMhndjhS+3WOS7khT4h5WWBTFymCKCd4sf1TbqrYYRiuS+Wek3JLivs1jfjnLRlhj5
8GO0sv3WrB5ilZnrUMnkqAOs+FP75FgzMELTjWxdBjoVWGDtXl/X8UK0xrxbt86EB3Bk1UYyRbYW
8qj45NGSNymM29bLbpIV93Eol5hp3BhZdtdMYTZWtzG71b3nKxODBmV9SeDRLOplLf4oMaki7KoF
fDdzSW0czeHBykb7dWN5cAatcFwMSReq3D4JrKJD9Si8nymldHbkKRKhAIsOCqqsMqJOxm8ydf94
scRnoaMv3Y2jxBLaaeZ/ukng4q7JHBElGkmClp1Wu9L1EYPwxIqorO3sVHiSRbMYccnamVKKNqj8
3H1pXcu4FEXNCW7L/AjxDwZl0kJTVaunU9fSmuiU1YjQ5yH/hWmA1/9kP6beuNw4JwEe3bS7942y
X9plStlkVTTsuLCePL+zjyIn0XL7iT4kCEde+JskhEBRHKx5BgxY4jq5rppdRyNVSi7FJ3NTuevr
5QkXmPMCWFGBmQd23qH5NHk1GgA+ddG7+t2y4sumfFvi5lLRASsQGrOjE3bhn/rGrfKMhIRWpDWT
29yBOIAVPO/dXZCoTsVpez+Nyv4ULSpdbTog/YtIbgtt3Ys2F+wOkR4WHf2Fefw4T/ZD7MiL5nif
XqfvfZlFNjagWi6fnNrZGShVktZ86Rz3HfXNUVjGoxiKo3C0k0PLpibtZ3vuNojAh8y8M03AeIhr
XTXcioSU3kR+I8ZBLeRzsPkZOaBtQnfK2LjrF3fkUOqA63X7ak7jcDNn85FEmjPyiCIaZHvoi+7C
I45C026/plQ7GFBZ1ShB9RL/hHADYpEr67BPrJfCS3DPMwFHbawGiM9wCu02GBkzqXErLSzQW7gO
KT872cVw1gk0OHFWMotY43/Zih3KVL0Sa/SMbS8uNNY9z8DyveWyTMNbWSw4mdPOwIx+nHw0UJib
BJbeR0nR3+GrQExFnFv2WaS86YBLjh+0q93tEBLu/9+BCXGVBmcVOosTptxP/4cUONnLAV1F0bGV
SS9+Vb75evM11QU3jPc9LYmWydabt50TSzseqtR7jvPxcWuEutFaA3sZwmw26v3i6j/bt85b402s
WOkV9pe2FAfdqt7dfit/yfBQxijrB1fD/cnQz35b/xfb7dPcyvOcuU+AwhBTChcKGc/Hat3aBmKZ
AazA1E9ngoG5/XflChVu95GwzWbcfAKnvk7DBA/fPPZrC6fD0lBXpJ9crQpbGBMF7xDFsxkOKnvL
ONFxIjiWPBybkaDA2aeEVcB8NSHsFN9evr5kXnEah/QtTqt/sPJqyn1xKjAEXJkGYbOdcpdp2y2e
jAHuP3oUhKE+shEmI9Nv/rTtYoR2z+dPMgWmk1UBC9ETbo7B5u3uJjlEWkIsHAPODaYc51kvgGWY
JP20f3Cha4weJzInwm/jjWzgl00JhQZ8Z8xUzX79nFb3Af7xcRoxI5TzXnjaTR+GD4N3VTJh0o+z
DtL+bBCMk+Ndo8FVG6pTt5LvNMQexK7xcx7kcxljTwD95t5o+OiI1WPgGcURaAjSfVv/VNAPcKbJ
Lxkk5nNl1k9DgzJ1yQ0WuDkJvWXyJNiRGe7wCeuOtrmt71z8A0SXZN/lXv602Tf3rGu441qza1SC
zLqBVYscCPlkCt0wYTBXyd/B9p6GBPBZ4ezWVdW5n40PGONR3ZVPrfNDi7E9pHmwQChb1pQ9inue
De0/VHJv2/1EJfqsUduguI3HzobZU+bu3erKR49LP27OgtudJknFfu7d+pp2y4fbMYZrTmLebW18
KwU2oJUTbnVIpmQ+g/MYiPLLzvtKEoW63s+Ohg4Bvu26uznLr6HLHyHSvBZt/elRubZ/b7hMcNge
BFaUm6F/M9bsHarlIV78EHHJJVYWCmDrsxYpHiUbAs46PvAa7a+s/cjNHQZjXAzK5qK1Aw9CZdxw
d/lCflDu/RpdVJd055R87lglvE7lYO1kpeGBpPUecozxEb4ru79ur/nrPRFr1DT9QyOXwFf9Fvce
N0G8GH90y/E3GhCWHTHccgcx3za4rJ73g0/Od4lIb0jH0zB458Kwn2uDlxq29c7OKP5WDw1O89UT
KP/BN6qcz58cB58LbCkr6oYUPrSFEJqOmK02xFX7kOsJlnb6sUFOsv1Wp6meAWwPmgR2KXUYvS7O
DTViBWxl2UwbJgJSC0PVuX/GQg4yrz3e2iT5a8/dk4tfqdvk4WLMQZXED1tg0cCkUXVOpK/ZacrV
f9JyvvxttB/Fua1nDp4l+zXowMuK189MaNk4spQ/nWD9sQuFHGyKKsji9OjlLhBywcYz8S/uOpwk
cD037l4lGVCF69FI1N4/4VXjd95V06vqY/gi9oiSMj255jgdnFYCpNVnY22LoDfhFdbGckvVvFtg
q0TeqvK/ntE/mK08UOX+ipJZZ2zNWwNffQeBv4XBMEYzVgtdLZ7V5ME/R6x3rjBzeKn62r1D12QF
7K73wUA4VFZbsEIV/6ghk0HpSvqcOWa+HA2EJXRGtls/W+n0u30GbGmiVHMfEgOWDRvrPwlKODrv
meeoW2WYknitevPR9HoD7Tci+T5ZwlUmJ8dRrz31grV6i5YHLhnEFURC/ndqa89FOZ9wPNqVtcu2
UzxK/kzXlucuYYHY2bTdSfXmZilyPOadtcTEZdiCQtjG4OQhE9jvqbWHs+qCppr/IUvZyzS9Tt14
7tPfBj5lXyOabbDBFZb2uFVURTkS0Cxy6rY7j4fB8I/ODLPZrbR7YcYRDgKgUWb2ZmnFF+Lqt2oq
KasIf43uyER0Qxlx1ktAJqf7xA3kOqfDl1OyaNos9SOv4LmarQXz6uq7jaE9Zg609vFLL+Jhnybt
09hicjgCcAwyO3tSCKbgwo2yPtcPZg9AnjkWqYH5pXUhp88Tp2k80pHE63aOpv5LLOTbCNOYjTJK
hkpdu0YQwOY1ZAR0WJEp7aBV62eyJu9a4uG/MYXL7F8g6b/mo3qbTQ9gRnEMC6tpj3EVjyzBzMDB
uW5XE8/LK7YRyB+8Crc7HfSu6/7H2Jktx41k2fZXyvK5UQ0HHHCgrasfGPPICE6S8gUmKZWY5xlf
fxfArKqUyix1X8IYpEiREYD78XP2XhtNLVK87FnrqnLbMXhfdxY4n9bShl2XA8yamo689KoA7eW5
ub31tZJsH6+Yjh4O29k7AlkL2Sl+Xd3ytkpPQRZpHe2pkSB6W/HaMAZPcAizvU2cqVd4ETG6ddMX
VdH26NAZPAHCmD75jYt8SFpAhodesWF71rFC9vYtt8z+s9tm4VraVf9WcVK5gykY93Ye18eu6umg
qUhNc2Pw2BLFuQ/qydrj56Mf6DEF3dpW6q1FUMZHw6JVYMUtktfO64t9qEMiI46l6da4cuCCjQwr
sjbCHcdJrfwUN1SBnJAl9WQNUepY4AHizNjh1hdhuHF7X985baCfXIQH1ANph2Cn8g8FfbCPjJl/
6+yuPqmpaFZ5qHmnKAYkkwuaHpPww+cma/vz0OLDLtIG7V3KMJ6OMbqOHjEVdUh/DllsjnpGH55x
/ieixd0rx6dmMymlPTKVNI++4yfwqIU42GX1UlkDwTFu3HxCVFCsphyxoE698YgBkQCFSr+PZsHQ
uUVPWDIaech74Fz85hx6PTvfcJkhvNdtZ+UJumaBD/Sm7Ivo2icmKOTcTD7omhNRSTfml1wonbfe
qQOIDlW4Gerod5379oGJ2PDCyQg8ckAnz3EB+usWGoIcu8GKLkSNYCagk5o6EUZdB3rbPN4x+txf
tU7LcFpnDjcUgMQDJFlowen8eoUJjkY49mckedz6ZdTvfTgeq2HywqMF3GNXhn18yOZ+eji5w+9G
MdGt1FkmKTYCZz3OLqrCJRUETxxOu7zCIaXVHQKGOoKrFAZTvUew3B1zyx8/UFOrlWZ5H4WQ1aYr
Y/PgOU6DH3MA2iUi6W6kXf5q0bBbI8qLNhCM0uBBujba9jFVCjMztMOo0gPUyXA4jAAZYdSHONct
WPUoatuHMjLSfRIbT3pnybsrQHppE6cBFV6ldAkHEf5nUFgvHDKwh/vWWz3SiEHQh0alcKKt5Olz
okUvcZx86oQu91E1p1c35VPcy89Wl7asjNjNsA/ClPOLN3MwIrgWevYUGxnpGlOofxwJKX5wCpVx
uQ+oxXJLkjIoS2f1XxUnUq2WRXszCnEPJrF2LPMw93DoCu79tLgkIb6TKbhNWCSkh3ObqRnn5qD0
gZrHq/8qzLoI/BjjshDmZW4MlYP1raX5Wrnprw6t1qmJmZ1TlY5z/5UrAD9cvxlS3G+tVpWPTYQ4
D2/qWzyTx0z1ZmJpfmhkVa/xZCRr36B/bhXFa1DAT5h7RW59HdMUAmG2y8LixXJz8J2IlJJkBfB9
g+73NW7amQ6GBwxpiR+tY8TX4BGaX1XAcBAkw30BZ/731+F//G/57R2QWf/f//L8a17QIfeD5oen
//eCZilP/3f+nn/9m++/4/923/LrZzheP/6j776Hn/vH/7v+3Hz+7gmbJbXZvf1WjU/f6jZplp/P
bzj/y//fL/7t2/JTAJx++8cvX/OWDZif5gN++uWPLx1++8cvQoF6/e8///w/vjj/Af/45Qp07/P4
H9/w7XPd/OMXU/ydVcS0HZfehjQR2f7yt/7b/BX5d2VY0tV11zRMYVDj/fI3KG5N8I9flPg7ybJC
d3FGGdLWXb6pRpnFlyz1d1e5jlJSCdcwHRLQ/vmLfffW/Put+lvWprccB0n9j1+c75m1tqts6Zog
RRzi/gCkOD+AYSUS00oURrBF+ZrvaiCJHvcDMvK2nJgWRbRdcItzRE1xgavU6i4IkEmg2tHUBLki
ouRY1Y2zNloEbHpiui+uqaG0iosnMZTuS+Spj3ahe5fla1kwXr143CW6OKBRa36to5GSq8zTEy0K
7iUieVdRG44fWxQzPrncGyYzNgeqOrv1MApWXqeAa3pJ/cgRoF55taNvBlyx9jEvpf3cGunZGbvg
GMuYLAHRpgEeMi+4xiNEDnwe2q7OZHWnz9bAGovuTqa3p7qTNCdgQKTeg+w6WKgTqkAJgPWi0IMf
XDFPOQpCB0TYHdik+l3v6S/Sso/9VPwmeumeTCc/+3qQ3azwanq3xg/CvZHrJ2lN+tayZfSpPenW
YDFUMozXFAEGtnRNC7obfUoaCwDr8MBbz0LQ3SskgMpY93//02X5x7v/53dbzSTifwNt53fbUrqg
oETUYzlS/4EOH1tICfNeAz3DRBeIRxLrj9GAcjwakFPN3ubjvx+8xlgbufe5EL13tjqpXkTtQZNd
s6ziyVIfWbaLB9GaqE0wmuIA1l+HzuyOuoZfppcm5sL57ekiW+w1w832hZONV8N2EDKAFXuwi3G8
9rymQJkq72QH7iUmRWg/ORpK6aK+F/1Y3UuBOi/jgjGCeZ0ujEGtvVSjrA9jdTAKZxVo8V7qfv7Y
xV2/HYt62vVZUnxtjGraagy6T3rYGkdEUu78JGrBOYmwkOshrS5+Ertn3dQ4d1HvPSDitdeqV9EZ
DTTh9POFkTs4wnVdVCtlGF+Ncci2I+LBFUQIycisTuPrX79PYokx/PMbReXB7a9bMIlZH5T7I1e8
NSGR5vhnU7ejS51U5trYGfjkzKIGLj5fwlh6o8eJKb8CwA96x0+3JKjX56B0ssNgI8CuMvMViZHJ
QK9sT6KzjfenUzLAFYEeelxe4Lqk3xPPR6JJWjezpPp37ewqjQnRrGd76zCwne2U5x8NjAnHKUXU
F4aC41TXPMiqmW4OuqSHPgPTuHy3gzB1hUA2eqNdvOokJXLsgZ+RYVif4kaPDk5XyF2YVi+ECkMX
MGpaictLjSYx2eiMpBksi2MUIunzQ3PYhhDCnvVWreg6MY8nBwR+SUpPDnbMWkBlApw7pV8rrd15
eGY+JObnYqrSiwMH8ZwzdV7b0ZdwDPJrFgm2RceGxmWk+RXA/tMA54KDsjzTrdGfZcrZQUxgUCf/
sjxorX80o54rgaUns9vX3nXwI6HCBpuUN1tb5urSuKO6TJYlTwNUVncoPkkM8WXjZBAKIcz4QbEf
Mrx0xvw+SDXATBJZh9NoeKzyvrq6GCtPej79nk1AYgV4jHU5v89Ra6zMropR21TBM5OYi4N4Bnt4
mxEzlE+7pH0y2DD2UxH1pBACBWsilyLMMLQbYyEGs31pnNtBoWr0neCQa43/E9Y+9csPK4ulK65X
3WY0ZzLD03/YR/RJdwc8pOittMy6tGWAybAJ6lOU2vkHfMTHQBoIkmXx6f2Nxk6JasCYhosVOsyA
Y8YIywOoceMkYsPYVMxY9u4I36PidiQYKjpLO5Ovg8n46dsQZlH/0NUczA3Dr7eRCIOLhy9i1QSJ
5AzsgPLBtoUKZkiGB0hfjnfCWO3s6rKqH7uvBXyUc6fZ5kEF1V0Ek3vDzcT8qcFdLZDfHJandEqG
gx/gmfb9vF3nKd7YaerZKUJoeMflAsHxy8php+UnlU7auaBFtm9dp9oXXmW2qy6fMRB+/Yh/T6Co
mhjwujVCCdU7Gwir5muIZtYpcuAqFOW4hTMkHvN7T2qesbfaqgIglgdsYIUZbRW/0Q0TxLptpH6m
/62fNaz/66JL9N0gzGscD/7bUGlqF2MJ4YxZBW+5LdC2uVtsKCjbVR6vc8c5MvI/C9iW8FPbTK6Q
sdO2Y2Cu4R64BvxWPkk/e5ei9iUz3Ec/RiJVyHG4ve+YRZP5J1GN3otnUeym0RP3G5LBIuSQJcpr
W+Xu3gR2CHrIwiWiP/9knVyyqb5bJw3CkpQCVee4uit+zJNoxrwEl6kj8WMVPOXzLZtIF67ImAUX
vQYoLCw8nwmtQtrypleu3cjIsJwwR3lQ/SROfgpFOvQM72wzk0cSUwN1wbltwSeT6my3/gF4NZqm
jCEYBhVAAm31kIXyJcFvdFpWUM21pl1U4ZyzcKWu4xT0acLk7EqpXTJeKotPTj5BPtUnDOFe/SF2
8iMv8dmY3/xkbJ5L37tCmIKEnSUd4JFW3gZlmre2d9vz5FknZU0cEbhYaxFZLIAtjbTAqB/N0U52
fjxULDBkAflxUeyKRDMPoxq6dRuHYMuCJN0aqpwOxSIwnZe9mmVvuRt1dVZGGj0WwknuPboGSoia
sCQeSBwSq8T7UNpmvOvFYD1TGOZHrT47KetyOwX2q8hh2NUK3lrg002YDPHCxMBDC6YP2llj/nG2
lY6VHlKMsVGeUexau3zSPKYJbZPMRveGy1qNzmc7iQ/ImI5D3OzRusmXMK/wZUfoWfqWucPyUeYY
P0nScL6PELBdi/LXNmzTdQT7rf5jTaScyq9SLRUbWWtoaYHBeADyWLU8cS/gY72FsWkdWnpqmyDU
qnvjwDeFsug+SCfod4NJ+nMz34RTinZRiyYoyPPnbChAGK157a2kjy9OwPleyBztGT1E9ABlfAKO
534xdIJfWF27bcmgb+0ySd6nWlSsxj5Nz8hIVoEFA1iabfDcN2n9aA/6Luvt7ixyebXCdjz1tFD+
9KBNPci0tlAHrdTAsEY2uogu+GjlLRfMspFx/X610/RbNa+FcMLqR63CDh/QQBlnXNK8R0EJeni/
zx1jYgoctz3cFJB/FfkgsRueBHjbHTZF6O+hNu9T3l2NcsBDAxbcUHUL4d8/kSaQ3fwW9k87pWJf
Vc2hMf30Ma7N6lZPs+xEhOtO4u6ocoVEJpmaO4MHZ9c0dfyTjWrJn/5uwTDnokrnXGWZDh2KHypg
FxnJ1EhbbHAWwEaZdboFkx/2leduZATaJl58CYdMkufVugDvot9TzSNPFVjYC1ATwjmKoHsofeTw
Yxlds2lm7XVtyLHIKJpLg+WbS8reqJB92SSgRQTax0CMF2FQsxpc7q8jFDjMUT8LbpHfh9BQ3bu2
cCzdVEpXtjJ//NsEVWvuiUjfFlavZkOtxW8WkuUwTDAH66ISm+WTXQSTPZIeW3QysauM2tmlc3/S
UKieDI3cBmYkeuoynZ4/QxNaP/nxQTdM+1mXgQ9gpdu20sWsQc2zFD6x1vJvhjGPtkSqVdegGccH
3en4QY5OCjWXxb4eHFyEdK/ja17g7fQiVgO9jawNThaQErrEbliZ1TmwrfayLHbzxEakwl8LTyLh
T3RC49v41wF07Yadv9/99X4ivw+nsUnmEqZQjmPoXBoWoD+qnD+lZwWNN7ZY35pVA7sEVAou3wyd
Jf7oLBgu+I1nGZD/NbCidoWmhbw2R7MOjpHQfemCTVQRDt4ljjiaumyPXCKVitctb9irxf1/qT2c
KG7Sa68DNSPcQ0dhGMPgHOF1QBGBB555We/nI72Zrtng8mfB5yjJ5CvwL1qBXd2K8bhhTMw2+Qiq
vMqc/kJ7K18hFLY4V/VkESXVb0BwHzqDHltUojQO2+aMAzF5fxomkfGTV86YDyTf31cCZqdpYsEU
hjR+zGVXIJaDuFTWe3nQK1rTy2s2UgNSfCuv/DaFT/zV8ndLpm9DYd6DqECHyzHPjsz+DHLnZpoH
YY3ak7RM63mszb1dxv1jZKvh2NjTlzFx9HMF/mpTVcCwCx9Wwk8ugB83A0oIk5VBcP+wIYkfbyHL
YLxnd8xPp6rFlJg16rg8WP/6aHkqsx5Cb5OnCHoGiXbM6+nTcnAyfAhooWAQTD1MWaQnL3YB+58z
pEuKDnrzgChm7pSwONCZfKzRKSAj4pDwflKYLmFPZ+J9kUbwpz8xrsDPQ+dm8/7J3DCLfVdSyjFa
U7hO2jUv6CpEOemAnWHg4x9T0/1gBLrxGiSUg1OpPpiAWdc/ea3+42ah5CL3nkY09T5thR9uFgzs
3AE96lAznrSLD5b+zrL4Snty/EjrVNtOZK4HEyNZEX/ghtu3hdnd7Sx5qoBQxmsjPcku3FZNOz0X
mhGeUnBtq9KoPi1LynKqcrvCObkA7lrPre7EnL9wvbd7iHy7TiPVoQZ3cTSB3QIUjvcQCdnBew1z
Y9Ik1jP48OFSavFzPteslKhd3kQfmhbDSFNMH9zKu5RJ8LwcrBASTYzhTEvu+yIVW02m7c82n//c
fQS9QFov5LcbLuvZ3I370/qS5U4G9zDTKMzk1+UUb7PDcNcH2dYvdGvfU67Oc+3oFuGDX8rDUeCQ
MQFLdA95w2R2OXubqnT2/C/vlcfyqTjM5S51kapZmW6+Tu6sX9JflmM/gCmuV+VuM1Va947G6lPj
dOgNlheMuxqmPMTJu5mE1iZyrQ+C+e3FdNtyV0bpKcNAsQ8lXu2izJsnG3rKOh2c4JxXhv+QjtF0
mbv2TapxMsjCnsF6OW6ZF3FO0aYnlj13pY/uvasNyl1gYaRTzkdBiIs2ZxTUTLrrm69NHISXLLlQ
uiJg0GRznnxPPHmTfY3m2jZwkq+B1j9PA0Lx9189t2Aa9qPcJJakY7+cu4caUjOAWDzj7ttEdsHq
vYoBj+4DNW2r49hbwZHe27ZAs9tFTnqr7RQcCLMZuOzp2x+H/aSW+yrvPBx3PEBWUdvaKoy9LCCO
RmH0KESo3/02uxlpbH6okuKqONfLw2QRy76c+MYkQZ+CxSwcwuHJrIK9aoIAATAPZdrv30+S889a
foQWahlo14pQxSq7dk7xm+1Y7oY+qLpqnanbu2gYxE6XU0G+jsKVkI0g0Gyq7lglG8epJqYWWuYx
C8sw8xC8PZK3mvaC7tFc07UB/EECL49NTIhDZiU0JHOKtJJhONSLDh+hh/NQQ6t8EuHb0pGkOjSB
bs3N0WCcMChlrn72xkk/I8YjAVTRL50P30k7gypbuHdNVeYXcC5oPiagXhsAHCEW/nSHodeGhNF/
0XuD3kjXfgxmrI6ljwbJYq69jUMi0d6bkwDggAuGfUN9MqGuM+B24sysH1V49gChX6sQr2Xey3EO
rMpu0mbURDTOm1Wox+UQmFXRcAhx2bzfR71EFB311dnvwV94w2xMmypvZYcMYq3CJBpr6UEtFxGo
5nDXIhqCCFD2vyVg6bfIDHFQwrr4YPrEn02cOhM6OGFRcLhUNu0eTSOPQc6BFmTJ9HszyjKSdBlj
8v39hfPHyIiaBBETJTvBOFmwrsfqQ1coJMfzHWCO4q3lMHRd6kSLZ7EoWn5XC4lLJppstZxZlwdd
OpxesbX9ZCuX8yL03VZOg9gxgWdKBgKcq39Y16XRjgEzNA8Ch2ioXvJ8q0Y9AkzLBQRA8Y+ny4uq
CFBqE1ZeCvwz+BS1TYbyM7yWoibqgc+x0fHhAKTlHExxeK7TdDy2cKLn8SQuMgSsDN5BNE8ahVAz
P7WnHvtOU2pr3/5Swre4CFwkXa44Jfnjr+1AakBcmY9jGRArUzWYTpPXroibs6lM7AN1j9anSvQM
8Dy4BU2lBk1hb7bhBpjmEbNc8WeJzV9vh0xu/vN1cy3Fum6CCbFRFH2/uDuBPWQIhtU6gqUAmNRU
l7DUdJDQIKaoacuLX21bB3Tag20Zn2y83vs0roHCc/Sqw7A7F4bhcde3CXesGa1LRpLNA/QTm6Dl
3sFs1ViHrkAZuVT1hut9Ux3nQgy9mf4sZkwU4x7x7OeY64qRzg3MmUfdyN1bKlOSvDMD2ysnaTCH
yLrUrwMlywHNIA4Cwlypresauk+cMtfmpCgbZSFKL6z3d15gZ9XJWbstb/z8TNauezOmwxB08c3S
ivpErfMUda55Wx6Qof9GvFyOM0T2PkEkOngXGqMmjkjaY85lyDt7917os0aulz9/eUWWh8DpHtOQ
1qnTluEq0uPp19b+yES5OAkb+PryCov5ZdZyG1ll5Zx6s/wItoOSskiqHYHv1t716+Z5in+N8+DG
i60/LQ8pKSJIFVML/UfJFsM+AJwxfCRq5k6cn3EaHNQh0DFLl5RnmkFFknvsbfJLWxSYG6NGx2vJ
hEOm+ngEEUQHzMqf8XUWz6YE2lW5iX9aPifqJDyy3iMjmb/aAtZ5CLMkWml59JbNh6UpY+k76kWk
PbROQlM9LIW70oT2iVPmvMQxBdFjhkQl5+YAiYdot21a0NR0CK6KmRsvC6A9FUcurutSiOKrbh/N
3L3q7tS9qDnP2M3qQz8n4mE+125LSfReVtAgmB5LlYZrlEThre3MbO9O+WNfgIhtu+lOJlL9GPQx
mXeuO9zC1O43xZg3G3zt8TqAEnhzw+CPh5jGPQ748GyNnP6sCOp5PKT1nTS99MHEWb1cPwHS2rVl
Ofl+WVYmJ/hcadqlZwD+RP8/elBNfq50sKlEVJMh5M4GudZsMa77SDdt3d/WRCDeNPG2jAsa5WQr
NB7FhqObTZONw2/3r4+WzzWq07ZBKD68f7E2j0NFWJFuAN/yjb5+HKOmPWgjJsJwEvIpsb72ZUBu
m1clx7yLviaB6+0nN3ooU+7awv7izGEAHQPyx8DOa3Pd11F3tGgn4f/uCfSgl8OkyG14LxHJNanI
134fxuvCo+dYSTt4Hs0PBU6qvnyDH6Yuy1sXOf5zFAUKsD27pc5UVQJN8KzfVNGoA82sL/18GmU1
c7az7OGY0tjhZ86tZjcJPheFn+L5jbMbRClKXb3/RveKAyITCPJLspc60TdOwAksTPLbMm3leNZt
U0dN4JK67grXur+ilz3OCo+jbVt8av68lIDhsraJTo3dY2iYMkquAbMqdspbMwzpQflEDxYWVhAK
kvSlL4vxoFfAYXOtzw7vdRUiCWJerJopbEcbsxPkESa1Zb0Qk7ROPGrItqlcjPI+bm0DPqxS3b2b
639TYR0Rnhtuo1iPjrFwImCJjO6WjzInMI5Gxq1clwAodw1B9JgOI4CDExolJpcMUUjdHjasiGpc
VeQ5vjq+di/yr+Y8f/Cxyr4/GIUxHdsGUPg8ilp+V6YPwhj7eQ2oCEIpYUwp1D12/DjIIv1t/iDn
ILEPUpwsaGEAKJSzNm3IseEMTdsw/c3v9P69eyaHcAcd3lz1uePdK3zl96boaiYXMEN14+yF/XQi
UaNEiNbla24huoG4KFg1K+Mca/YBVr1+Jg+NS5XR8t6JrCdtrsgmhao4dmrSJfR0OvZubx/mXw1A
YL6K6yqg7fbPh8DiRGRrRUW8Bp/rYrEL0vxsDma9t2diJxOH8WPi21AC/TrCiV3az4Y9HLpSFdeR
2JtVa7d0SD71JifmLgnj4+hb5dHldL4zYNzeLOdLFH6i7gbCVuKJfv/IFuQrxCnz88mDRxxhbKya
mjyyaVotVfPy0CqOjgboJeJpEJrR2cemXK/eK+alxb0MQlCumRybTPtmWbxKZh48u8FU7SYTomnW
QeZtJvSWo8u7ktgqvikbvI0RpPIq8+Qop9Df9sYMMWHBZfgToSOzi3vUd/JJcHmNIuXWAYOYYu5K
vIk5deF6yBL5KAf3tXo/efR9z64NfPaa0nKHHuafamfGsShrvCIxRF0G807lHYdReiWgy1SwlqGg
O4eonnYkZckDrswWw6KrXkuz9c8tpSOgWRuKe1u427yqikNVI1gNQqvfZkNJJTBf/anZPzcK0MUF
9IYJ+hir5FTJ+wCwCylVFR5ChhNHmc9ec9d5NJgxnN5fR7fV2g0ZPWKHq1Nu0tYRt0LkyQ5oY7Af
9eIOo6c6W6V1UZ7/IufLd3lIuWZHv+7OxvyprmPQa4DU3UJ73AQRTrX3+ajVDvwYI1IXjNbqAv3f
X4F7bleKXB0k0GgvERHAIQDBTcrQFxoKPSFIeoHmwxoT8H4J1uT34VellL32OLeS9yZ199jMQ2jh
O8U2KWpA+e+HGd86a6gbWUmdkzU1xmvRlr8HnynKtb0cc3jnrS88Nl/a3GEhnvtY5ke7MYm21DuW
GL88hk6YrSnd80s+VtYqj91qr7Kgg8bt0nJIvegkBhp5PrkgXf9Fm0x6c/OD0s2XpIrkoQD798Bc
Jb9KdJIQPHXrTN+SmAZonE2P/DcCT8RE1d5HbpzdzbD6qImGo3Ua2Kd08lP2MmBtf12imuaPLRuL
1hy+TWFKynsUID+UqDWNqcFpAgfjH5jO+fezgBxjgMkjEJp0OzUJFVkGDFZHSIkVWJZybjAyu/CJ
Dkh17I0YGbraa+55DJEjVh+n1uLubomoGSShwtw346V2r8su3wVlcQN/iOgjApHB7A0TQJlfjTD7
VpZRjIUGoY3Vdn9MhRcpEfY8wIclzV6miWwphpTbIh6RPVTWU4jEav1+TjMjWCXWfCI0vKm/NuB7
2hHsoSHLdOeRqHqs1L6rVLEnKLbBv4gipLYlCpdZ1GEzpJQl3GYOlVNHZMN0NpN0j5agOoimowpj
bDKrRotHfETpXd5D9UcB1qd9/rEo0gJCALv++9wIjoW9ov3nPSFA/r3uy/Srzj6neQGee1Iawtx8
LSKRbKFnENzH6IRmbFff4zA19lBXNjVTw/PgOmc9c7yzhpstqqLwWWVDvEkiooURL4wsDoCkmAAu
E6el75Pp6V2VYLLFyNQ5104oQovZ1QxZAJTlv6vHzk1pDIjRuqTwgTZd0qOyNrRNC7L74tc2a01T
ENLl4uPomIflJbGTOVZqNL0gsYWorY1Cv8tBPwSyyWu9zzFyHQeFiracBn0NBNy4LQ9g8B5SRGfX
f38qMEDWOp0Z75smMN//Gekl3VaWEd4eqox1UnfffDseLk4pxTYYiLyI9W66Sn1AfRsEW6AJSMOa
7IRLwHuxLGSsmkVmiizHtRZO4TP0T2MVtkl7kGqzHDYCC5o/yn+AxahRXpomt+7hZdk6lhLYQIf3
x8JAERgTu+tf+9KWRHtRcdAt7tZVNZqbIWGejzNDoiIDYkgFKjclFuojY4yWAq8HJRH7W3rZ+dox
ew5zIyCmqo/pzYTqNhQJEcOIZ/dlT3vHQ/Gt0mG46CMno2nwNujFsejOrZWwi7C1oVQ+4dv7PfMt
52oONRfBvOV4uV3vOxmdw8QOT5P8NZg1Z95opLABx8+AW5019MJ2tzSulgdzpDWKGuQmrP6u9/RE
2sbjV6afhWY04SSTDtocCoZjhtvJ/0I+yyvbZ/iFTQDDMFGwjuovWoZO2s8ncgrm/235f5cHQ+eP
nYCLvy/5fZdpB0pv+FbENhRhkV6n2JZXL8EWTppL+clOIIvpPsQQv9P8oyJC9zFn9vgQv5aNXV9o
wEMCAxAE6c/QaJSo4aMy2m8W370y0DMe2sE75oR5WPQ6NXcVtxnMqLoEtD8U59r1/EOAlHft2trO
Co3kdf6LOk8BH3b9z7ofh1+qqLtoQdEfeWW/9IFjbwm4i8/YiJKHznKJvZklh/pktNsy4VayeoFs
f4CaA2PonAEMIX7WCI4jYMhq05iJfcyU9C9m6jDjep+xWk29XaoyhQzj2LSCN45ETc7hDoP6FO10
kb4MNlTv9WAF25FEoI3Qq/FYI/bd5wAKEfZ37SF1OUDvBQAaQh1mBWFDakEAeHM1Uj8wVMaXIk0f
gJXeFeOpsL6E3DBoP4qt7hvEfA6odSsQHGeT6O0MXupb5HbDRp+ewGWXZLP/c39ePlIdAfVSRkcE
Px8F6rCNjEznHBn2E4K58RkHif2gpVVNZHaQnf56j7J+lChaAKuVtBQ9KN5JVLDfd1FouNVGVgLn
5w2k/Gpt94Fg4fSrD2egVSGcNhHoG6nr2lHauJjcKO4IMqWucAag5kKVCRYyP3mkRZ48xjFBnl7a
ewiqeLp8TpALulkKSKbjcr28bQ4iEur1ihnE7zFxCMQywq8KrIAA8iEU6yEIAb+Lkhn1vB96jcWC
vewjfdi1K3JciYhwXTIuYfZs30uXtE6LVW9SuaU1i0Wo+dmG6sbapJq/bzF9rIIRH0A4n9TKIgfC
NC/cf/1ymrPu6s/NPNc0hZiVWYYDM9SVP+iy/M6cZsEKHNPIyNeB1TKXs0doCZDZE9Sdtw6ASkfK
Nu5JrUY89095LfF/WzDXzb0ySNuMmk7/ArfHPwJHyi96mWRn4eX1xUsNeY3r9IrMB6NeZJ7tkYQU
E7/wVcu24Xyudtzm7GD/OJSDN/1spmL++AcykzMoaXQab44U9jzR+9NIBSKBOWotUguMFoxOZgVk
VWO9amOGcLlLNALmRbUdBzUewjpmCSAR/KHUW7GzoGLuUnIDdNExehmILwkd8zTEo3cMR53RdRqn
97amdu+87tEV0JTS3DR+ovZ0frzkabMyc5RwQB0m+LY9V21/+hP8xvW1vii6NYYe62TEqtt70Nf3
Teh/rdvxZehRxi5tkvRNRqQFi6Gz7pMy9k5h67cgNiTZPjq0mzJ4k/rkH6RGVdy5OXBwmImb1om0
FXC4EC6mAiIRUJ9zhnsIvc65Lc+i0UkPnT6vZMEbgQLmpZxyeVk+WkLqhpjpNOtkee6ni94Q3T1x
Rb2XX7VAWQDpG/ZyLwmVfYhwC68j1ahLF1bpyXVaJtZB/pT5xSknCfxWt8Nny5nx0TSELnh6p4NP
cwR7lrsbEhayOu8P49zVJ06QsrsTp/elCTvIanKbzxATUCk1v3b66K2hb2tXP5cQjYHDuvrgk9Q5
ptPBicNj3xnxY1voQHn4cZZJpuxYhtSibn4YO6O86UjI3v76rlsuuu/vOrQQJhU2imuTkeEPd53C
oW/FqPsgjB0iR3VHV/wGSTHRVmXXgdHSa58EezRWQ8XqNaRM8+dEoPe6VlpkUnWhfzPt4f8RdmbN
jTJbFv1FRADJ+Kp5lmXLQ/mF8FDFPJNMv74X+Ltdt29HdL9QAmG5LKEk85y91/5tINZ4aHWzOBhO
7dLmjNDLe/Ip1bIMLnOWX5tu2OMigauoGubWLxTjKY0bsEHA9IJpTq+3xfrnNkUqr9hWEDlPP92z
YlB/RISzkpAwURAsk1WcctmvWfCF2jQ/aYbx2lIqhaiOzRx6I5qPaVNXOJGGrP9GUlutA705asDg
mOFnDUkyrEeXtEfGSzL24yUUAn46i6wxLB8rp3Fg0jjUMhOpy3M8SeUgyHobSyJ1/L8/i/91Q2EE
ZNXjMjQ4ODD4ov3Pb1dM6jFrgRroK37B9SxKYPRWAaXufTsorg6q9E2dieLamUAko6h67kCkonIn
2oplmItSNKba3Ls4gVSVKXSmmyqFPGRgod8eummeWJgg2mNhRBuXrt16Mm/sVJpBb6Gt7pijjOuI
nsUWUgCCS4x2FGrYaAVKXzqS2PJEUR5TXFtzl24kq4RqvPFUFS6RJ551IF/UXZpkkf1LPttoSPws
tIK+KryVYqjrLOmeNCy8P+tYHGLO//NOatp07/2flzXyjklo6dLmsDXzP1TppQEQN5aRh9pg6I5j
Z1TUxGwEgE2yTKPipVUoWDaGONhKlFJwnjwGUafiSvP7/DKvN+kQhEtBdsuCqsXtRwgQuUS7TX0M
M3wX8xKdUBL7FOEftaT3WCDg3f10Ai2gDx46q5Ol5fS3E6NfZn4Qb0gqqXc9XQDu26EqQbqg7ALR
oO70gbuCmpjD9m9fgni/au355FU3+FtmBaeomEamSelsAa/frd5Or2ISUNRdfw8h2WwcAceLUmq3
LQXBC7Nubi5TqbSo1xla8w1OkWhvWzJeMbypp9jt8i1+Pu4lhnf/KbcocXtHWUyasg4spWtsuixt
ki1/JgxZRxR5PLVP+iYCPNsOYhtOu0ZPVePnK1tZzXc2NfnHCkXQfLUk026siSvVJ2sfJFb9zD17
NU+ba81v9ibxWz9zc9ZrwCtVuMBm6wwHMp7IizHUPd4hMKXTgNTCXIfChWJVsyULJ6q9VK00VvFa
km8CUlWDMXuZF5XSy8VmviZ/nDPaFHPYUk1xPYPlc416Zat5wWdoJ69yHJrDbI+JxOv//QWfvsT/
a5aD5I2kcsfUuS6ZNP7HHVRPB5AT8GyWP9cckDCm8r0/HKXXLUBnT7iUMXyFd0cObSouehn4IKW4
KNvEhZSxdMAtMGwS4qo6ITPLEkND0FnKbm4kR27SL38U5Hx6vzTH381XdNq4n8SwRTeDZFhMyXVx
7yXQIS+PSWc3o99q7zW7WJLp0cn8K2N0unpZ/CXII7ggM985ShDdzKq94E0MPolLDZZ4qw96LO82
dwacDZN7Fq/91H0e2+AG+k4BCKYXr6gmibewQF2Y1SR6p5jQLDolDZZEQdnH3EyOiBrcBwNM48J3
ZHXJ24/YVs1nWlndA+KBO1GMN63Ni+eC5JVFFGTNIfFAVMVMDbowNX98JqaDUJAYgAzva/s8l3Uo
IgFBqNCrTNHWsm8eKQkbV76jiD4Y27EsFyfo+s6jkfiv3IqLJ2Y9D34pmRuHhNPNr5J3TkjaWrVM
Kr5ClWiye2pqyhFYE45mWkhLifv/iClpeFcMZLVErIEa8Kp6o5WBA6NDj0HrSdyUQ2KAoGNIUCe+
sZFCIYwnAVBPYhliVjqa2OA1JNJ68YDeV1sXSlBunRhplWhtfSVd37wTDGQuwtDN3z3LeRp1q/4j
8islBm2o7E9yrYhU1ZBPcG8udwiR6x0BC1Nc0rQmG3TngcQ8fGxJ9uCWrnjNDKb6ILWAOuAZJnUm
IHNv6iXuytjehVFDmK6Cj3zMbfXaO6pBwALBBpO8ABJrfzJHC+Wm8VWOXPjAB6hhTjUxlU/hlDP0
78YGAgOMI+RO1PEL+6JldrpMhFof5snivMubfEwU2GuzG2g+1DUe7D0lPLgAWJ6I+r3PvVWwRuGq
qDOULrVNfKlmDwuD2OMdQ7w3edOaxyoiZD5InN/upAudxaHzBibUB82WY6czDM/qoziZKJ02a+xM
i892SHIrbCLs5jnkqfnTtwqDcbMJbJTyqXf5u4mVAAo8AzNAoHRB8ivuBIQmzsnFg/1PS7zy6DrP
ihRCLBiWjG6AMk2SKoCh5pjFFe9800WPhAvhRe+K11Cx9DUOHueKaO2qBL64RFODimhfkibbzgPy
S+qJbpXGq0JcXpjZ4mrkZHtQA/HPZlO1W8MoIqpjpvLp0sld/EzWIr16GTGU3WY1vev0xNrDJDjF
CaHffIfoi+fWdRY+9al4cBvviL0NLxQxjE9AzaOlkDmJLHH45HHnfMUXTZ3aOv9TpFQr/zr7VXBB
sviw82GnlcANehmUm1Az0wcjq6NdmFlUCLq4v9VDHV+RF9IEG40nhcLNC73yCc+TfpWpSBfxAP5j
Ln85hmddTJu7UTOW1KAjv51QDflLqpIlmsTlr6iUYMBLpaZbTA8vCMLiH8lYEg/BNqTMfYr6cT17
HcLR+VbiSBA0vYbuPdFt1GE/Qkf9Qgz4TbXGfkPeRG5KYStHCjUpd/hI2SY9hgwsbvFjXJCVNbjN
nQzdfy6vWY2c9IQE5blMCESX8U37hWiGLM9ZEkfcBzpkbt7zjKAZkb3Nj+JR7E2wwQtWIMOG6lFz
xEwPgM2MS+Trftde9JyIOSfD8UPV7L0SpIQJA++49EvB1KBTXjye7GobDMnoYiLRSo2sc6GeSq98
imzfjwiQdcTESzoOU6NwSJDth63VbK0a1HXjpL+I2ZCHUgLq7ESDc0xvvkTl1usk9HwCYqeaLsoI
en1nqvHdaSIVgqSGE1ZETA3hB2R+1t0VY4pwZMq5gHwIF7yK/W8KHyVMOZgCxIAhIkhQiMjI15ag
7elq46PagPyhhAknZB2rVITmmSokCIh7WkFCW/reGVAQ1FFGZ+YV8LubwVsUdnoANWzfCRz50w+O
t3F7WaznBkdmRd2mtXxalQTFvKJ7zRaTDunkER4Rq+YkQY02ja88azJBL1ZhvvlqqeccY0JjF2Fh
4mjsdQJOYv8SMTnZKR0aI3TD1RpGkf/iROK3Ece0gDIGLj+fmEKTdhNaBOjbqVLClLvg1q08W47j
LewyRXgmiMpUUAnqQMlvKc7MYrDr4091vxxIseq74tdc7e34iI5UAtFxuY0PPWgMYbc6e6vWrW+n
b1/7SOebk/sPY9ZGt1A6R4YEulQSWfxBSTr/4Hfp60/Nhn4cGncpl7OxMMkPFOHOOhgS0E3p18g8
VPUgG1CxfPpRdymw8Cb2cT1253Z0mkulu8y4ktP860M1vSulDqlrvrLp7lzmwScWg3+egjnnIaYL
yHP06hF/Mtp5prZ87EWCi5py8ounSuMeuX9MhcTbuXOjhFqybroaVFQxBCcEsXm8SUlem4bWDMm6
Z1w7eLs+4r1Nib0pcEQMxPaeWY1zdBzgOmNxglLRb7o+/GKWr2xqfbzAcsp2HkUzGzvEXiNwVIsq
e2009KthEzgZFZnWZ37uqrS/zfqPjNNoNSrVr44w9diFrJFbBGVKh4hacKO/R2JcywmnRG9zoTQq
QGZSMxdZLdfoSMdlEgfYBHuwCS60plqztfWQQtuPuyrcDIICto7GmXYnLIWu1Ag5U7i3+G2OiY3i
f2ieaZ1uC9lFO9WFKRzUAYX6zve3pWZ1S83Pj1FdXZqw7xBUK3vPgoFpeC9jCweUtq27UL5J4sYw
0rrQrcN2QYXwI0nza9alUOAl6+EP3/IfslDfarLfuch+lMK4UmUtlfLDShUQMt3vwoa65McPmu0f
XXuLWGQv8fW6Xke+UXA3nMFcd2PzOU4UtHRkoqU3yT3NRjCyWoIpqIDrVdKp06bQT4KlGN8OCfjY
oUSYy/ttbdE1wEwLPjMPUzZBWSCXgUVJhJZ5b3M76C5EqxZbu0LzVSVw761vjxUkVlTiQfRJKOCA
HbL1PNko5MtZKqnZA7DsBcld0LDMQ+pV/sruPXJBDIAlrRHQQ0CCBm8wlQZ5H7AAt4bIv/sanrKb
4pcZzfYxScabNpbnwgpOrCB/KVlJ09/fRlaMwwG7WsBFM8bNyOgrHwK8vEqvvvRtTrAAYiCDtJPW
XSUE9dB4K2mwyFMYD3fRxHtf1Q5WbP8aBDldTD5Onmcuq6HrIGTz7SVq9zf60CVjFUROyb0pErg8
q4yXapJ3Q1WmT5PEvKKOaRTyjnmjTjDSsgqwrJSlsWu77LXnzyTm8mSr5feITsnFprUwO9beRRu8
lFpebgwj3o3kNi1JqfKXQwb1t0QjpCayowBXoFQbbijEXyPRXMrId+5mkH5UWRKvBsA1lOewQwd1
+kHD9caadG0MHkHA4P6afK/m2aqbnIUWRsNKjBBpLNYSDsnJRQK/ODXiUwErvHiyPZQHoNhOY+De
jbytFvvepFntGJeIAsw5bQj3FUlSgSxF8UKjbdvoRrDvhsJfJaP24WAnbYyuJKjQkwu8gT7QPpXh
tnP/tNKiZw8hGlXxrc30bzzLr4k8uOajjg9sAXwIqRZaJZayYOkVsi7pCKF9kCBoJmFkce7aVF+0
rKhpdyDk09WC1J2wKnZAlU+BogzbXFHf2xkZ4NI/T5yB0YyeV3Fh9c1XiczupLrJLPrSNVNftlpN
7MZwjIkXAfVdULYJoGeXUyi1bJ+L2k9we1ufUaSik1KPeBpK2rvikKvLjhyJePQuIpK8oWmR0tor
rrZBwBnaZXgDDeVKr3n0Xf0XPlgCnyLz7Gnkq5Po9RTWQDI8eakT1DC48ID+xvYys3qgW15/JLet
OhhuDzI6CIe11o0UI9ruGQm0uoS7+DsMlK1Wgf8svL3v9/vGtkgRTeKGfIvixYpIfatN5IR+bBF8
AkvYphdRDKeuh7VTmaW+VuuI+LLyOF0LIGAdOyDKbp1h2Swqgqr0Mv60y+i1LdKNRut/qbXElCV5
9BAnQ7CTULVETMp20T9p/LnEGpAgDMMJSQ5qbgKs+IMDjPymsqvK6I8ZuG8+WX5Lo0JPFlcrcsWi
VWIMBIjQu81x5GSG+weelL70q1HDa0xJ142KJ/4dSWaB3omB5z6ivkvMcKuOjL2wk9oTHZ1Taibl
sh02pZM4q4QZC7MI0BgepdxRb5ZEWj9i484PTq5Jcnc9uLYglzZ+8qRSawn0Kjg0nKuaAAM133aW
UTqc2oAHQ4R5QQzlBcnhGhsKGhoB26gMSDUc83WeEgnpZ4MCd+9LJ+hzbYaYxtM0Ug7aV1lRkW5M
O9pDbreXkmX8QnjOsDRK1V6IyrwrKlSvkAXULofSkykHFXv7FrJtus2wfeZel3IBh+I8ivDVGuCH
MAPNdq0Vyq0stX6FUSg4VPfYTO5ZqWfPljLco4CRpbTycNkzISKOud1y48eXGH/Vbjeck6H7jUAP
lBuKvGUIRGzZpiYYwoIBQcusdWdaq2FwqwMqNtQmTTsuMUfKpYBm7bFUWUYRPl4nYLFgW7qz4l3P
F44OAxYmB8yMzOOeA+hXd2OSlZoiWvX8MSCnGRyoNS1ARC4rVAJrJQquBhkFUD6BKqK6ZVEDOIaP
aumoDZBzrzUOtDexBELEp9IN8K4D1Ie3d1q1U+tUm3pRt7BZmWoCDSPSxNcw8adFmGPDV7dWECdH
gLIr4iHrXWqh1PAIbnDquDjTgEd+o34GKsJw4myXlIr+EDr8NbrKcjDkvSvVk6kQyx5BG2iC5yGx
yTbuH9NavxtJyOBHfp0TRgSO6ekjju8E8yRqns4Qe1Znw5Kwa/1Dxxfp6JHy3FkMwqhfDrrjge7E
ZLS0rHZDXcx8D4cmJf4awooe+7e6N3wCA21qIQVAcSsaN1Zevqf8ZzaeKT4pga4r/vurkdo0Fn+k
4PpQL6PghBfwM2jwDcT9k/SojLdFX6zIBuQL17+xbMxPZQYXXnHvLuaLC7MKezWkSPEKDeWFoSnL
TA8l1qyClXD21o2Z89i2bQRszoBn3wY9pjI9gnnIhlCHjswZvhWMju7ZLZzg0JbBad4bBwuES9jt
ZRDZO8ITdj7L71XKxHJpZbSpvK5F8MN76toMQKx31g0X957k1eSIIWBIaRI7dn3OPAsfCUM9wncV
Xj3C0b7QPtuJ/yAxRGgd9opG0pyUgfUOWvizcTvaOUW6TgJ7g2gM5OrXGAFjpRUXwx+bZOFK8z66
uguoVd0NfkeMCQi93pA7w82QMJqshbTUDDf0XOpzFdT32Z+G1TfcZpmib8QkKRnHYo08ehl4hfnM
0k87Gw1pNJqIrGdJhN25clIS6KZnwdZTD/AlwQCWbj7HcDVY7YmJT2f1S8upzA9L9w4A28oXhcbI
riWwhHBtTbxVwB+b3jI/wLExrKGfOrmjGtx65j2LanoiM/0/WZIOj0acONSNIcnNx0f5QD2wB5eE
ndxCEbUog/63g2Ls2HkKQS2+RRp5QjchsejDCPAZ3BA9t19FVu6gUGKSR639OZNj/WCV9Uvqi/a1
Aey/j920WwWkb77CkydwmbvLPp+eTevyqeoU+6EpG+Ne16T0TIdH9JOEV3HPmn8ItSMUSggCq8Gq
AtSzXXBrx7QiGJekYBR8N/Keg9t8fIzIeBspgf73kVCUV6eR8YlcypjKgKMxDBQpgulA00ifJ8hy
3lhN8qcVQX+wWDv9HNL18mpjQTz9nDAdD+naOGNiX/4eIp2yD5v8qMCHYBYsfyFDFQShMwzpY9Ls
Lewg/PdBUg9DkLK61+iyqNmnjhBvZSU1NE7HyVCGTxo3Bq/PzPZPhNrIFyDE9haxvoEX3xtfIP4e
5xOUXsbLBtanLmLlnJaquvN0JKFtq9YPQauMZBH69ntOHCIOJLkd8lRlFYAOTXajeR7rUX1tKOMx
C3wFfdTSXDfId3UT9dWuyeuhyOOufZjzK7PQwh3OIGT4Y0OCqtU1rB+T7GBmqYN2Lm7uBCEIUJ7J
VnpqR6hTjX1QDMfAddV3RkNBva+yDpBStLvu6uf5ONAqBoOoT45Zp6V3t1GuvHTNIj1GI+7VKbzC
cPw1RtW9zn0I94m7iQIBGzMcB77kfvzhD62xMAqnwXmcx8DnydxInK7F7tL6TBSrZTfBKoRC3SZi
jKSMkTZnIAygP208C46Z+JtIRh3o2xDhU+VU+5iC68nI8AxF6Vh+15G1GHWh/NEbMkJVMO8NJEwi
r6m0NIlXUbvpSJLRGvfJrCy50ko9oJRgaFvbxZ4VVgplSVUWaBKcbt/lpn1Kgr7f5JoT3kzYygtp
VQQ9BC4EcCHJhjPs7K1PbGedt4O5zZsif5Na+WTq9Xsl5a6wpXYfVY18iXKID0Y9vadNhv2nstPN
/GyYOtBvJeFKgO9vgdvKldMG7hO3+H7pO2HxYqqNgRMKGXk94M+DwuhsLUnVXJbFZuhy75XVXWk3
n1Vdkthe9OIYMpd8EDHKyvkJoCFgZjTzmfWaucr88UF3hbFttdZ5buPqgee1z1iBYKiUYXWrKFIf
KOj066wym/eMvIb5DIph9jLGLX/uFMtA0TuOm/jF85v0NgxWjWCVGCeDQhd6MZZ+MJkIR/dvOYan
B4U26jkdobzVmvJQx42HLgPafm+Ja7MZorQKWFNGxW40qrvepe5wkaafbIqxl8DJHWWbmgxVk3tM
pC0JcZ2j8Zew66kBevluMpMpQ0gcWDy+zU9kEDqGQeD2wXl5UqaN0ZjKcd40XHT1InOcaW6Ztitl
aIIdPdznbmKUZJBzfzYzrUQJkUYtWi2ODwIZ9HzKzDL5e958TDbpUWmz9KXCfIpsegwWtvdRJ3Oo
a72GGGtQ7Q7VZZ3l9IZctdwDCdK/G5E9tplafjpj/q04ZnUZbDJwYo+gOKMgetGizMFV2566LQu+
5jQ/DnOr5T42HS6ihNyGyB/wh2VCXc4HBQHPR7rGuzayi7XfqRbapQIZ0/ywigNxCox3s0SGFsiO
voVdPthJVz44zcTr0Ks/5XRodE38TkUsHgdHD47zGfO5KBjjbcbaYhn6jlKsyTRjUlQGF4xQDsCf
Sof2qmD51Qz9UHBHvfR5TaiwVgXvLZ+0zmTlt8itV6qm3QtlFXofKTKEREVlZbS6wiLKDd+AbF/n
Uy0FUFeRNG+j5Dq3QrM60xG2V0L0rCZNqoUpXKC3jJeOuSF99ZgHMb+7Lk6QEr9RA/uo7iP/Xvh0
yeZTkFOfEjukLwMsa01fkL5s2qrXoajq5fRCqPe8F2RLR7W2jec2q1Enhy1pFpGdfRQnHO0kp5gB
IX0tMad1RzW3DbKzNR3vs0wsxejgXVZE9WDWKo1vlKS0TXhXcAgNS9to+nUMU2c91Dlv8LSRFIJj
2rdXUajiMSztfud/eGrYYq/loslqJb9Tm87vDSliQIae5p2+BtiHRfPdKbRyPyRWAGMlCqEY5gQ2
zg/njRXV4bEAlGD2Fr0ZX0vO86ZxvH8ezbu4+LYGWR5gVi2AEWU6cF8T9DEiW7qwoLP2mUWEu8z9
0oHMHBNx5eaCOQY54D5T6F+sBXLSVx1xVaa1TqQYN7oK/YKyHVZPiicHVctZwhJK/mCXaxaqSr1u
aKciJE3qvV/X2sO86SIPhTGx9CtE8TpS5SQMTllJ3axF8muY7seYmuph3tA5peIzbYTZjykxzDyD
CazfoFB/+nvK/Gg+b/4J7e/J8/5/PD3vzhtMAvG60PEhtCihHlg+Y9+E9J6TdvfgdX00pROKaFn6
sKGwg8FNnTalS+dCM+Vp3puPzz8vUd4vLD0MQDfwchEuwgdLUrRKwup5PvT3B5II4WPZoI6fjymi
f8J4gAzZqXjD1ephzCk8k5i1VpGO7iuXSpDit89pSPG/7dtvGdvlmyFhFyuowITrPhcNYuKCmY+i
x8PFL1WxksAXMdiK76qtAVU5w0eNi3Bnjma5DEvjsxurhJHd049JTNBZ39UCLflkJkd8+5QYLbf0
GhIVSxm3CaunstTLJ1YfkH7LnpbHtBuO3qMLxG9TVDqlXjLDnqy6PQYeTVBgntoqNpStXknlhD/3
u/P1o+7l0ZdLE3SRkfe4xIeX7+rE7oBYhdUOAkH0CCGNZgrr52cgkr/CgkplX3lvBnrhbeN5chvm
Y/oLPNzCTePkozEbdY2e2F+AR2PdlurBs5d3F5Wu9Iet10i5BUoKG3PBg5KRHCu98QNlo/YU1/pj
Uw3MV5sp5yp+16LSeg89LZ+CV5it5gQKKoPS3s0+SDeqKId1GeG2HEvTO1T19Cd3qrqqEm6eREs0
j2oyfhNZXRznvVjFcGpSdp+VYPMhHzg/vsbyWrZUDKiW5bdusLIb9kJt43SVWAaC+M/MTfcwFoNN
KGL12OTB1AycHlJnwx9qlM4Rn883kbP+l7SLt4oe9z1hzbQbQN1utShMnt10fJ5PcNQMF1mX508D
35O9mwiCTAt8leRAn/te97+iyppA4olz83X02i3ZGhs/gAcpBRWk6ZdYMZHIlrlxasoFVWJa8Ol0
yGMC+YPSefktaAuCAZIofsb0sw6JVTjOm0AnpURrkl9Z35sFaT4sZipqfNgNEkjNgUm0n03wE5or
fBx1ODxzX4uf3KT+8BO3WGrZgE9Kv0eK7KbvZ8bXfwBDGUzDfsxtqe5L5XkIOq6GyA+/ZeYidx7x
BhMEcQzAIiAuTJ+7HA+BS4ksFuSDjgHrRuF+6WPKbaqGbVYb1jFEpc+UIUWFPDa/AguySYJGaBO6
ov4VawqpTjr+AofM+9wiFXw+zor0yUWNMIxacU3RP/5sej+0SJ0c3A2gL7xXjUKgWtgM13lT+tRh
aoI519xj9zXwl8fI7NzHModTQdyW5SXvbWm6t84W+kFN7T+x3ri3eUODvNvATwHz/N/HsFMdINHd
QVvRAcot2vxWL2F8kxFkmizwdJQKdpzZG5dOv6L3qPsblyuqUO4UJraVapBMIIxyyap02JmVfKtq
NbiQx4MgQSbMA0QaE03Dqr8Nvrhl1JRTB3ICpkfa9AiMg78A8aOtSM969O2mv7gkylw8WhaXeTds
ZUW5Algk3N1FoKTd1aQncK1TbOBWjp12aNuEz4Pd+VhfKX80l2DdkJKWmaF/cig/3+y+Ns95Ux5I
MfVuqaisPZ1VY8lliBlGceQ5xxm4i43KncB1xd4fMe0OQawdXLwAe8XuopMqJT2s0dQoVQe4jwrW
qcSTC2Z6Y3QrstxcdUbz5cZ+eqkG0t+jKHymOMYaKCMx0RvLTw3rxxLqbFFJ7VJ45hMzbYdXz0eP
Wr9pIILzcW8H2ERWvUtTiAh2Y5X0ElFXouwg0GVnWXT/vqnK8b1F/F5qWpVsFaO017p09AWWQMRp
iTAhTM0Ph9FzTlh/C6nyBBaMJxwe5pH//LFOFT6t1uwf1bhLj1J1/ihjnqUQzNFmy7YaCdk1csp4
eHYbCnwNCFECFgYLqyQbRRQ4HSQTBYNm+2p+Yj7WsBDlXZ6enk9sfLUAvjDte4KMPuhv9Q0RTr8r
/Ew/6/ji6EOKnuu+18/zMQtE3z+PpmNdUrvQkg2xHgfFYHyZDv49J2ctp1ZkK/19gZ9XmU6rsymq
J6UZ8/dH52fnTTyAf3Bb4f3bL//77Px6NG6n+L9Qbubf+B+/Yz5ZhzNReXDP5r35NBUwGbAwYFX7
LB9+/hY0WR16ZpZ4Zlm7G6MujXPTTKNHGFxNlN8HsnvtMb0onTjaHmIrn6XvThMe4Ti97DCdGc2+
0inm08YKFvpoxYfer9VbUuegK4FLjeNkf8gZazzFlmc7rl5YVNlBTn1ztkCWt1R1P6WrvLZGiJQh
SsyW4lvkbWZftx06GBX78DB65K4uOmxKtHHScMuXYWARbQ5EP/1ugWZfVQxtt3ljAK1qSlmerNKk
uROsiHMl01WU2QnX9kvlqPLRtbGLCbc5a1H3ZfbRO/Gi/q4wLe1hwhYUBmAiLRXW0ZZGt+3BdW9E
dGKsC9+kLJyDnhrRyhnicm24YzipEVe4ypBS9OahrvNqzWgnlhrJX1fFoClWBCZrk9bm97W3qirL
ZV5JnVm4tC5pJu8e1AcS34yXZGz5nKpGe7VJysJhpfJ3u3ncHApoVnsW9lu9HnK6rJRIDVK8m9HP
wT6QhdMjn0JJXC9s8kl1aCkURUpCfIf2EetDvy4T6iSx7ih34tpd6LxGvXKJ93pG4W4c0NVYrJV5
llxv8IFl9hZOe1VcebfE9dfzczJ0kOf15lRH6HMCqsT4WxeiWP/s6vPBmJH3MG/+bR/TJ4P99Ewb
yvLwd9eawkNwSvEMoYPpSkiSlVu3CR7z0QweC+A4FFvqh3TaS0BEn1je/jw3nxWQs+0AAvDQu/1s
fE+XK0/ii/17bH6EM6A7ZcSY/j3uysG+2PNG8VDg53pFC+JfrxT2fsrMzEQsj9OaLqxf3vwW5UnY
ZRo+ajU/Zq8iqb31fOW1ZRne8Ftf47S/olHyPoL6dRRGyzyE8vkobEL4eprbEDryNTUQWphwUoHZ
Fo8hVdH90Ee/hS1vNBWsm4cl5xb1PthEK9l4TLIWfj0MN1p7A3VLGWxxDsSLtBu2tVNkEDn5TsI4
nWgZ2CdScm3ORYE3UWJ1KPPsOoZefiLUEOV81NcI8jDe2HneJKv5oDqo/zxtJRExrkoQmED+vPX8
7N/N/DJgSKM4C+8qsI2oGHHiccfbQjkLt4RQESdj+axHbWoZFjBaQNPOFE41/ooimr6KBy1UGCTN
dXD3TpFxCUH9PqcYE7dSwW/ZkX3a6Alo45LuL/HQ7UItkg6qBI0JNyvHg02TD3Pvg9SJJCNvHGSY
rw2vPcW4xdh0giZUNuAO2E5UnBfdzm3AAHYA+4ezTBMxAlJ4guOm3dB386UWk7TDp/ipxXq9cT2l
flF6io+Ns2GR15/rz16o/RuER/9odsBPU1uz3hpL+EvEVYAqISs+Tw6JDIHKjopJsUWc6+48N+oX
eeMIkrUsp951uY3CJG5hx0fIqLNGowExbdLSX9exAM5SKf8ccjpNO1XZyTXTQl10I3EB5dg9Nag+
9hLAEtIv183o/eM4XiasrRFocM7fTVLG1TqOuHIKs9QOtqeqRCvPW5VwD8b36fC84Jw3psYUE04K
jXQBE8gEi7AVsdRfcevhygnTBPp6VL3S4ZoPez4zyCZJz7OxLbQUC/7LJFadfG5INOPr7G4z6ZbS
hqgf/uN4lhoW1uF/Oz1GcUK5tDpkUTIe0eWOBD3xyB0CoBcyQes0pEev+NfxLhL9EZZ+ESqflCOR
1gv/t5GNn4HPxVWm8YvVxsWKVBJBVm7kceOIdrojo9c66d6iWiXIvRibM+Ngg9WYN35+pJKDSl25
p6RAetgx7Ztw4mvSmBPKodFDcJ/SYOwPyvTsdwz8BvMjanwDoeKhQyeWXFViGvIA3TKfXBSoyVFL
AR79PBwj6wJ2NmW42A1MPSht5iQRjEA4I42RvC3aI6A+uWKo39dK0S8cy0quOkg5ZvHODSzEhxeC
i0/cGhOWNkATMejuUxY/pBZcX9PR9gCK+lOrFv1pfjRv+mn351hO9qhLmNoKgwhFIfiD7om1/T8b
3EjuKRHoz9wo2ZRtCeYcZ90ATNby7AcygZwHPI/ePi/7P9G0Nx/PUmDOGjlLXsStdQjtG9y/s2qP
7lrKGNhkmXs7Zr42tXI6A2pcdYcYrA33iYWATPaQFfJPUGrmsTd4k0U1uv/F1nktN64s2/aLEFEo
+FcSJOhFynbrBdHS6gXvPb7+DkBnx74n4rywRallCVRlZc45JoiI6bWaMvuMAeY3paCuahpn/T/Y
CJIj2ZK/hmhML4bRKvR8Jy4nouQy1PWVUMSxTiMvKeSbSgv9VODEOZW6/yGWQ89ga+ouIvpoKwaz
2HI6YwDvtOpmxJhBirvcjAwCc51hZV3n6DwiiWgk8NNjCD1KDV7CWozHTKHTF8vpYMlNAV/LjUM1
2hqd/Br6+IWISSDYQPQwgh21pii3eikuXBfg++Qts9nbshtWrUXSw6WIz20Ji7LV/Wzau0jFnj1r
EJAIgnJjZbwpWRxtat+R28mU5C53XwV1IJ63R5tDziDDoogJmhhabKXsDy6BwYRo2xjWyOkZi9eh
VMbrbDYFlU7wN6mL9gjPp9kYTdds2gCzrhzTTQeTYxPb+R9wKe6ECn/ifooDi1zQ0HwVAZltXTB4
nSM5FizO9GxwjuHArq1gP94GFMRTQu95YIhij/Z7apCsKLLsDoi13YioMbdaFEduQ3W0SRE37PwF
EBODI3LsmC3Rd85TNdHiU7Fq0aN4qgoxu06UX5tYMzayeMexPewlrIAsp/lKXFjumqX6q00IV7Vr
Ek0ioqsrNX0u0Cm7PPA7GmCVxl7xgikgN7t3jPc8ebPF0gNHxX3NgrJ7jEF3dcCNJBqEcRtTyq1Q
f9lNm3+UTB2p1LKE0T5P20l7btHGX8N/nMiWR7RJmy7UjxgbXkYH8NAw7KLK6T7ipqUES+Q2yxBF
ZpYYmReLq+HkhJQB4NHg5psk427HXFIq10FLBKqFU7GhdCVCpIMVuSMzEioxzCkGCyhcCavaTzkO
XccCyZp1BH7ggdmmg07kQI7U1VLt5zTqLiKm+9/XpFpXHOttgINd27xpQVFtq2SEB58wC2DihZaV
UcQZlvF2wpudRU16qkL9HytIYLil0AyxBimc6VqPRGeZdH9pgR9HwtSDUVyJQvxXMKTZFIz/gRuN
u0alqwNJfZuUDIqjCa5NnSbqFrH0KIheSPQNwyYSnulZDKi+ywIZvtCn13bUaqCWJD2bzdakmF1C
g0GekNNDEUz4XOgomIDiwxRqyi3W6LwZm8Tc4vKYcNdiiO1sNuRIaVCh9kqMvDh41Laj7DXkgySW
siN1Wn/QWjI9U9tuyG1rimd+DvL/iskxt2XVT24fcR6ybDRhcXOQwVw/TSbEdxgJI2OGo9o7+L70
8IU2GbNffV+ESGEwGJ0nhSmkUobpJtbbz476ThvjmzmbxllxWKkQ7V3yfIG2DehSShSBvkGsDBQu
AoMU36UQfOX4e/MN0jOnoesunaimk09sSVPknMBjfK5YVza4apwj1uU/o7JYpcZpb+iIHOOIkz6w
CvggfpfvU2H1nqGrXznDlasz8AvNmgj3Cd6uVyrbSCDjckA6xIRIVo1CUJ56w8BKQiZjQD/dOB3d
1FZJi0ca1/kTU8CtHA2iUTHVpAXeHLWGsOszZcvLloSGsTNcu6XCq1s5QwiK/zAubK9GNTZ7XVnc
YOH01pp0dQjanN3xReOyWASb0yXKivkyxmHd0Tb9z/P1rX5OFBeSnfLzgUFBv9xqcbWlqlBduFRQ
NObmqGqR19RwRtF+gHxtQJMhvL35LBUX26lYlGb1pHQmFilH91RaOMcMsQC62002Jj0NY8ahMlBf
J3TKZUeYI2s8zjud5gMc4yy1jn4iGM+z1+8mNiPImNWXlTFYHbV0X0TOMqAxESthXGisvd0Pzkk3
y/3qKMhr+7tqyLgwwaORpJdgdId4mJa+whrg+4C9J0QYw9IfSyqmVnUUb/222NV5nF9zu67vjkw1
1/dr3VWCmnDZKL0XiJyQUzTNbVbnpzqqjU2Ac3ebK4p+kTb8CyWgzVuHxyZiDRSmE/1meffAi2Lj
UbnV4RL2gvuDORXC9I5JGTpuTw/bA+R1kuV66ylSEoFRC1kWsX8zXfS6efIttX7y4+Y68b8OyaLt
yNJIw1XRuyXr/kwfHGl6k3oz3ixIgw5LZMDiizIy1UHJ4DDFVGv8atAOoq3pCvypyHw6Jgg/vRqi
1ftdXXFGqERbXcD1VRcp/G9MU+gktICzWqi/hrCVPEZJKEDZTZnrmSwmrCEJ8m2FOmhGBNRmJ2VU
CR9h/ezRo2dK/g2WSwBZJW9xCtCB0idH6IvhF8/+qXA+S0aNezoU/MlSHLkVx6VTp5T/+H5mcSZx
WqZbjnObjfxvpw7Xicb+g249Ik7ETZsOfISb+WP62bbGs11NMVEpNi+NVmvPLGr1NvfV9BDCIn9o
nNsCx7xHRvnQw1rFGCgVaOnIeDA20m8XkXGaGnglyzOzHqqndoTpD+m329QB2SK90qALDy3US9Uc
bC1L/8zbgONQGnqVnJ66ItWu60Nd99pVqUlf7FQn22Ed+p8PmIzamAks/3HSy71vUeWu//m/n7u+
pVU0UmONwOH/61NDCFMI1/PC7TqDmMEZyfjPF12/ltXLW2W2/XH95P/vW3K3S9BWpttUwd8oz4cd
BcMu6Lr5D8iqBCLz0P9qnYKeG3hBuhW9vR3loD9jcIx2aqhnd9nLdt/Ngv5KMCseiPNFltW8IYkf
zwLYcMp78fl8DJFlLwgbejqT2Pg5sz58Ejf0QBQfalg/hdwGLZlOp0on8VCkafY7y3WE32gQz7KK
aWDhk2/SvWqE88skUroz7WCcqlKcccE5T+Ug5CtDWoFQtlZO69MSwL+LAzL01qeVqWQHxAagh7to
PIhF8BlgHr2YdfaX+fzwShdePhuZV4TPU2Knr8PyUJrJv3aj9Jf1XY0m2l2iinRvGcGjAmmQEb5N
i6//VwvjY2cZZKRUQUp03T9QFBmpATpwAYgRG94OwlW69t5Ug3UiOGmrFbX6UGLlnJL+sIPimG7M
qsnu8ZXAudy1nWj0oAjZjzAA7V7lCltujkUqhLUyp/kXhBpnk8Rl7xU9xVlfewvwMqjk56DWBed0
bpuh1W9p2e5TixQ8OGrNJshKbwlszbqj3Zh/bOyCG9MK3i2fmhIMG3JGn/E0WsmqBJyVWcbvwiF1
pLYPmgy7pzRohzcjQLBsMcRE3x96qTUf5i4hvagYpFuVmAfqgdLfp+j9ABt110Elk3iBDL245nr2
zKToKetqb5wrzs39Ie4qN8ahVCRQl9Xww2z8T1WlAlIL5VgUcAia4ZYoO2Lm0DBPBNnWeEMyrdjj
6r3HIO2Y9z5I/HurnOJeB88zzdMGDuZ2hqzaWVGx4ep+IjL2IeWp43ZuJutf6IBHXr6vjgI5q0ll
LxzWkgYeodUccjpA6aBhbrhj292LUjmlNQ7o+ZkMTpdp1NHyARSPe5GNuM8mhuMJidNz2D9QjlAP
0KpveRFneVGeUbyi2MN7kmQAk5ohvWgTRwNxjbKw3BR2eYil+acCyh704qWAOL9hrIQYtze9Ks73
mq3exqa/V3QknXT+DFr/Mn9nQ8lpwfhtaM+whg9mJBG5Fya3nMrBSt3qIzoiq90rg0liVO98i/mK
XP1YpfINqfFHR9I1QiZlX2SI57r0d2Dod7UfT4y333UWzOVwgsjnEkXL3K7a522+q7DV2kpzh09o
wvUsnWeQ3EDPL6ViPcivu1tSOdJL2Rg1JszGeBLwg3rwsPSRR6ZwZvuEz8Mey0dOyo8zjC+Q5O/U
RHjzfEr5ap9Oyn1g6deFR18ab6Q141xIT0NUvg3UXH7t72DQ63/J8jtxk5/gDOwIRnoSMVOqsNgI
nE8MqqPsV0HhjLjqpYdYv8EtwrqjstUMYmGBIBFRjM9KZ7Sg9/C9OFONpFTNy7hykT4DxYNJKN6t
nJFxuzQDl78XXaBmk3JbbQqh/4PhGXbMn5xYdRTdiN5MVh8Gyzsl54AwtijyKXOHFj89cbF/JuEc
MzXaGVSAQwRUYhGpbkcTtRaVTcyamJjNqcRqm3FuD1LVYymFwA+oWU47w5qO5COSNJHgPgn8k/05
jOaRIYBizs+zk301+vgOHOCICm6b+Nl+nPQrhkXijbPfQcfoC6wdL6ZLnLyHfHcfTSaTCZ25T+1i
4j9kEw7mQVyLeHwIi+76ENIy0bBxd69sIgSk+1d7+GRCO28bwak1kmqBoOZg9/EXFsAd9MSb1fBR
qzQQrNB4xfLEcj67RWju6i594jb/zjoWrpRxWhQyqouvqYgeFpeLZTouYKCnOnB+9SMJQRHH17y4
HzqxMbT6OGr9pav0o6oqh0LGF8uGBU40z9AWWytBCzS1f3Iz086q/KdUPg2UgodSZW2sCVqTEvi2
+t1K9auyE85OeCvndI9C9NkwIKRaE6bLvj87ZvqbaQUiSy1AuB9eR1O8UmfvTVXxqgYW8aCi+I+U
8ffc4e2SaI1oGv9CeARvos+/kKMfS5ObtqrRXlrMxjUE0f5+WoSGmEA3lvFuSZQaAdztIZpfO7v4
Qhmm4lGZqQjAtfyG7AeuMDgXTnE2vrERkQcx3FQ2JpxfWRripOC+HJUW5dGlyEdGCoqrt2RWyGT4
NVUzmtDC03Lnho/mbsCo5mpdJCexJ8fojJxlbwOEDYJ9Nsw309cjrGQJL0R4ylvjIircCFbAJgH2
IAKg0Y9kCfNvwLRysL/DOVyg97fZofM6/ptTKc2+tW3rD2QV3TkPgr/S9/fJmAA3VwPPqcabQUgQ
IKZ8NNFGcL21tDb6iuAcpDQ6x1dbUTHyZ7v5VkJv35moJJAHw1bjViFgB1cg+FMOgme1H/5wZEFo
ora7dvYLtw3ju14op0HrjiMM6WW3IeP8l6q0rp1hjbHE+6TjOLLo3JmpVmzYWzyYV7dAkghfKPWv
vkndyXpFrvUQo+rsK+0p6Y0vDRye0QNLAIazKcME30f9u0j9R2xSQiDi2GkN2UUOov9ZomPSs+Yz
Iq+0RBGHr5+EcjzSCrsd5JYNjYNjDmFs1v7o8JvNocZO2VjPhBZs1RHlnWijXzIdYRGzvW/zlsaV
btxHffiNGIBuIa2zUDbPk67+MvILh2B7g6U7wH2SHTRCQzY9TZGIYTeBfjfdNO4II3ZFPpwRrmFf
b2El0emVBY1B0FdfsQdbwaupbKmryk/FTn49CEIiK15ROXYhP7R6obuNzsZl2+mfBH8nvbIb9tT3
Os//JX/8bkewaThkUAlo5pteY3POO0L/Gr0mQX4H8/YWCaaGPefEuiD8m8CKAxETZHPExCyQv8gx
xXcJNrxJUrZG30joNSZ/87B5E9YeOkdIp4aCCifNTURahJNi9kxT/BFlAORG7lAbbiPsMgbFeMC0
wifEWpFuQP3Z/jZi8k9QKGoDjZQEaTSEhamvdirkzX7otxgStEDs/KQEzSd2zRh6TdTsu5hhK8ao
xApI9kj2SIf1dJ/wZWO+0Ay/RyM9O2zSXScJS63jY2L4bqbTEp+2DTnkscowHPZtw9g9MSwmHtB+
mgwVeIuUJffoViczVDKdDbYpXdR/cDxVFwuvp+kNjMH20FnarukzXinyh6WH1nWvFr4XWl85Z6cI
DbSJLHqEjCVzcWk14nWiN773JYEmxcBnL5RpN43Bg5XxNMFmmQqS7AfT81XNa2m6WDS0mmHajzZi
28jal3GxDzj7lq2nS7azxna1YtolxXiUqXVIce72tDGyWH10fHdV0/ch+gCcbGC6ca/XyqExkO80
rzm93Intw0ebTlP4GCQ9Y36aOy0ByOzghWbthoQD7xgdmCXsREH0OttiUN56piD+EB9bQaLRrB79
pdGAdyDAvcExb092KDKKAb2FQAPOC8i4MeArwORXs+iYm8M+ktGxtI3zYJZIxHpPtVpXj6e9Epnb
HJZImCfbkQt8ohFV0zWwqieH+2Cs5j2dwh32pv2E9sLgrDzRAm4ai6Yw0UqluRvr8QA+Y19LBBXg
rgqpHxTfhua0LY15CYbe6aYJBOFFs+JblDW7GVBKIU1UxtZB6eadFUv+xZgMTTZHIkV7GkPzvNMF
B7A08YIgolZfmLoDeg/xYkMSWj5eWIr7rESFK/It1pxjqmB4Tie3VNJr4ltHDnBeYVp4q+fXoHMX
K7eqnUWrHRYT7qKa6t3l57HC+MBQEcTp5Iad7iVlcdSBmiQtwvzZOASO7nJAP/VWCqs+goC3zTXY
c3G1L/qCE0NzDpbwiF4H3RYdApwrQa59F5ytVC7eUExeZxiemY4uNeM072AI7K3G3iWKcImOvzX0
aqE7HJVYHMgbcSvlmBGSIYzvJJncpKz2hmKcSCeg62cfuX/dQRwapT5FBHEm/HXskbLO3iTaP+Oi
aUm7fU7VWQymm2DUlUbx0RTNBXdzUH2OZkePzISTpu6IYoUrr+KYUsixNnhNndpbDBv0yGej4UXv
8HmLAvHD+oCL8qAUKYOuHt3skqEZt1l4XLmgsMoCjxnX55LdB2+iFDtIMRYhN0v0LzPUa4skb2XN
Z2DgDwzbr7UxPQ9N/5uhEQ6bhcS2psCsD7Vq/OS4tsocXlKcIk2WlL+G4VB3dPlT1P6dyVykZVJz
ng10Hl2ZWrvGV5NziKMKf0BOa1WtFM66U/0AC0ht5tfqqdZgro35WWZ/0O39T25sP/nJyUjnL8yF
0yfNeuXJDp3CVQUQBCVY/Cb0AI5ZqHDQaYevAihGHIzwzZxbuHD8VpjfiuDDa4L1dSFVOoVfsd47
4iIADFxgCn9UQ6m9GbS1ESrbriqDeI8VS1xWvtzK616f6kgZl0IRHrMCbW7hu6bq9EqEU83Yaklu
Mdsro9DmPKx/hbysEwiS07ynYPwnY8BxCUYz4RpyInRPLGsYGrKLHoXipOqzw3bR0ZHJQo9ic9wT
2ze5K5aGcMjwwAK1Aw8+3vOcrDSQDhTgRZRvWX20DYFstrfmy1twSmjtL9mZCJbYcsh5W35Zxc5U
fqFm21ip+0P1aUKRoFX1E48j+FOpcL7BjdB5mBF1lgqG+D4t+5+vlcoYlrxTbTniYzxoR5Iklgcc
x+iwe4bxLNUpIBu93ZZ0q4mg/s9DPpD16VvpmHykA4d4kgVWc3byEmQwZKbusObn6FqfLptdw7Da
AQSm+J29TZWQYsVPm6eVOpYLdv2fH2jqKcXD9uSr098wK41bjPGyX3NI6NmEx1YHFLbg95MlWHd9
a31oK3JpmHKN8CAslcZDT7itSOujdOru6ecPM9b2X8N6s4k7IwJSialkeNAfnOr7q0yDAzQS/7w+
jFPln3Mr+jNGs7Fv1YV+FC0flTdBM+9mLCkU60Ors0wwezmtz6qOYIoyN28A5JgigOn4AROV6Dph
xQV/2lRWmvv4IV+Ek/q7ciwyFZbEKnUWCsOwROfsxHeq12/63x/p57ndiQXVPQb79SPrz0TY3mMc
EEiNYN9Rh09UHUHZ2ATetRPBydHfHqD/YRq0ZVIqUMtrjYFC0hHKzlyw6ys+rKpSQnbD/rg+MwP9
O6yqAUdfO2IY1Cq3XphYva6/1fxxDkC3nUtvVv9kcsq99dn6YKhtVbvrm1jKyQQoSG2xJ6wBcal9
THpPgPAoPdsI+ocuH0M9yptjMGoFRtRfUOlzoJBlhdMy2PgBbfz1/fzsR+FjFRxpW6tTPD2FfY0E
9X+Rebg2OcVKhIi4G7DxmrLeT75j6vjddRREy8OgB8wo2thA6YUMBtew37phJbVNTMbWeX2oBqwK
EnWpm8UpxDZVW9KbKnrh2bzk4wF4gXkFiz/gPz4XSfCa5OGr0oZw+aQ89PTCPeS3+C/LhemzLD51
gvjK6unDgQrmRlVG/bB8bRQ6/dF3egY/znigxRC91RlrsI726SeqERR8jXWH9lDHH+fOVDTe65C/
NvXyy0c+WnqbMPnllZ7hjd9A4BY3DNteWajZcz4jGij7QMHdUDSu5quwwrp02y29XDnG+pXpjXbV
xfjP4sCnbza8hi1GVJNS/dANcARqadFYLter8o3wSLlnQEQLH57d1GiDVyqd3x41dorFR2WfivDd
D3Ub4Xv8rMr+1KnzdIq0jMu+yjP08+SU+33yFHFgPxqL4VdbHoYq4JgdV3LeGGGRualKf1hfKhtH
5LAKClzf48w30RJ44itrvqVnexkynWk/YqJGC89yiS0jegdZTjh6qtNxeCNxD0mddf4hZJkyJQ68
7jhz1Dl9NTH4r00HzoDJx4iYOIL9tuTIdlNvHtoo+3AQKIuFh6dJxrCwztN3LbRvdJhqc46u2KSr
a85Ffm2wXZ2TFmlKU4jiSs8FGD8N1U3mlJcqBJdHFJ7wFh3dpezIlmslrRUkp1bIraprdUuPSI7h
Dr+Bg72CZEIONXQkzQp+Lmf86rtxOw39g7UygOwEwb9d6/9WE/iUqSETJW4D0FP1TOJcN/KrZ/zZ
PJHr+blsSuetsxdUpea8WhyRAk30nrQ0cWgRQLqDAyyKQLHErftUQ2tq2p5Q1Xabj3hVV+Ay3o07
f66Y3hvKYCW5RxAOlyB5R28egTC6E5ItcmcTHb3c8jRni75KWmQWFZAo79MwWsflJ47LXTjVIWI0
+Aey0ulLavEL2w1qu6ZVCmZOjeXZbiEL60hquH2Nlm1fW0I7MmozFNE2Xve0DU4JVJ41cLrOmatz
PFo6W1wlqf3Htoq/U+M03vp6dGlaHHp4WbQ24/AIYrE7xA0vgUTe0vgok9dXMVRrhjBLc2qKv9Sh
pY5fvlwQA0PUyrC/cjWC3daL8iQFbg8ED+nl58WCpJqfKj8gS9Uf9uOQnILE9o9Go3awZEvR7yag
EBtzXGbXc4XcGZPveX2rcVrGggwcpeyHjWgUUuLrJKtORaud1nJlfSiXMR3J5h96t1zZTuR4sm9f
CiRmOPdzGqCVbT6izNc2Rta1B8IYYKgB2a6SfDpaginiWq7oqYMbk5FGSjG4XbGdaq/qjFQnz0qt
GG0ZwTVqZSYYJoFUlpb5N8aliKUNnJbBBHGpEQbTt0/6EIAJm579Uv2Yxjp+EqXYN/ZEskmgOQY9
3MniiNQfVuCVXVjqp6APegOTW30SP0rqZUsnqa6SU9dBh9etYthh6UXBaJMSlYR+9Nzq1JXMKNBv
466bk4OqL+LX7L4+rCTlRbLQAgV3ZPSdqipaAq3vPKyf061KgUmvi/DPgipAoW7VFL3Iup6OwPoU
OSCrG+rp53oeDCfzmtzB8y0HmKhLnQKc8K/S4phSGqFdneUBAWJ+sXqlvw8qIrN1afjhsJUmwjLU
JtqdnCR+nQJuSCUL/SeIjsxBeUxIKC3t6r5iDxrkS7CMlmVQKY3+qpoH0dTJTa0NDUYxliVid81n
R7eAFJB+cSJK0nz2fcQBrHH3kAmbi6E0PahpJm8B1in8tEAfg6kLmW7/qrg5XnpAEpmT1Ps0Repv
MO/ZdTFwjoQuqzsj4/PUKflNakp35GPjNWEufYBoOzlfaMKCF5EPEeHIBfJD8oUhjQWbLmu1aRMo
obwCCjTP04DGZGE2WAMtSsQD0d6IFee6vs8BMngdY/KRitB4Xcu3EPY5h3EKa0AFh5hlpLLRM60v
Wx2laNFN2oIc64v6tIbwmZpm3bDrLazU0Ja/iDcglnkpYQIQPYIIvaNBi+pJUFbu9bhGnK33Q7gz
5rzBAs6AoifK/T/vrOnwSJi2CQCQdeUylvfUisEWhLHjoS5xRrBvTdcIkWYxEkS6khaB+1N5TwiY
Rp/YS8t8/W/mfReZznasGIBFEyT8LcSEY2tK61QTFfCTd1VaNFKsrEY6gmfztTa+cfS0u56gHTci
fe8Jop+49kkCgpgaG2JsstHmQd8ZizHquH6v9SNQsDPkjKdOYsvaVNDx2Ggr/6RGjN7GMoH/rIgX
URKfKqNYv1ut+jeMGCEcBn0JUOWIcUdDjEOfYOIlSYDSBhyj7Tee0cpnoNu+p08I6tewDzhNHWEd
jUmmR0ZIClGc+pG+0GMtPiIDK1Vv9PMurAhqxBdHyKHSMf0a8kdGw2M/T6gqxewb1HYaU4ll+WqH
od4TX6rj+as6ZEvweeYJIY/tBOSPJ2nlEo5Y03oCi056k3Yhm8C6SwOtmRydnH2yM4GdwGOxfRcm
bQizhcSJBWXYMlo4YhN9Qggc3dblQS/D7/XFC2tav22oB3sKUeeuJL/qpGDwaVIMt2l7Zir/DsyG
E0RQ3Q2p6Hcp/41mQCpL7OhES95Iezbo9QfOZaqeK4AhIALpw5lDTperf18pe1a8wOKHFA9XVJ9z
4b9qy18buO+25LI1o0C9E5X4tQZbmcIhkSdEucvFATEHhBO3Bg9FS/R828TRsU3MjggX7TGHZefp
68GRtDxZqHcrxkn78/qMNQJpknsfCUkSe0MNYb0uAdVhBBBPtmhHc4t4kJ5dhKo8fS86HENDNc+b
ROnfa9OPX1Ux8N/FuJUDNoI8KVzcJMojCL/DJYOrYtBxIjP9jANC3PQ5VVySIP0rKkuwkIRKrpHX
o1XgrFKDa9E3MeMOw34PkuGBgmV+DmPDzQIn+sOi0RXiZT0Eh1ps0+VZop1KNIqojaZPU6gpjbko
Pzcd3HRNT1wSPNP3QJ/Q6b9T3aq/NQxUmFSYlCnk4pgJKaGVXV9Gs34TmlOQOj5NBxxhH1qVfWiR
Q4J3pX0oCDA3cTwbZz9gpt4s9eS60dqVyu6pNY9oWdvWBQ43BnkEdBO2KhrSa5A78jAOI01vhbSN
jFIYpGe2JwH90KjcBVZCfh4a8hNbnjFgFOk/Z3QIB6mq8RN4V5R+foHxiGd5V4cnDettCoPgZsct
rTLDuo9Oa7HF+fFGKXzxlYU67o8huzTUvS/ta5+OATCZKr9bZbxNWkg18mXsggL0X1VcezD9P5/Y
ZBZc12VZzMwQoIPkpajCWdz8ykJAaPdo9CA/uIFUfiuih1oS/AoFAQiaii8nA8dzCJH/H83SV49k
0+T8tqEP14sHNWcql09pQKx1bqHa95OXLDeMZ9Qz5nNTZGCdRrAR+bJ/oWg9+bbJjMCuvosqit5s
J7HvZawfEEVHb7E6LFUdJRqbILO90HgHz7kMy43f67PcLjVooHZDTAkfNFTo7WQ6xhtHz3G/IDoK
KhxM/11pBUZ4jMoj8deV7Tr1/NWB9kq1v2nYPRcdqiNiuPSFf03dAUOHYcqln6HXcHTFGoaZ+1BO
gI3p09HHp2oOJ2xkYlkDZsZBhMUdq2iQSAs7Ajb7ttsHRqg8O9yta73TBvWnMznacwMYY+cwY9ut
T1NJ+qk+MOUD6OR4kZN9pMK+V1k1XbkvjNdxdr7iKamvXVKGuwnytGfWNi8eTorzhFr4oLdxvvV7
EvaMfnpFUpIxteZkhPd1wQhFDMCD9NJEY7Mzgxy7zNyT8tm/1WNaXsAXnOHJ1F6ytIMm45slgb0n
xfGUBUp6i9BX9KPS32rVORhGph7YvRn6GTTfjSh89WMjeySp9ssYSh8lrxUchWJNH3bI3Mlm6uzL
qd4aSzvS11t5oUcGblXpD2T3yM3sT6jhjIlPig+1bHfMZNDph94w9OnGnpu//MD2AwNl5lVhUuwi
A8nruoAHlhRfTGgtuNQmdGi6wkiBBejuVGbVkReGJuOUJZcZm5CnxS1qZRI+UdjLYi/pvx0yqRT0
p5sGtQiqWYDA0YnFsAIUkZHPAamTlsFTbMQZpzNsqR2KHbOOtA/0xrhRl0KxtyPzqW7QATN2+VuU
/SFt2v4+JxlA4455Cscqa1sraXWUQ8xkJ9VuXRietZkae70uVBMssb+07oDc7uqZoBWVdjZC55A8
lL+xGUuvEH7uSf54+PfA00CojraZNP5tiqk4l3NeH2ZfGGeZT+86iU+PHEzMXoXOA35HP49B31O7
UfUEku3BByfZ+RnqFk1/aKWVoIeCbhdp+h8Ki/pCZEBzWd9SzJgMkFrIrRVy2cQpxkZnsZUjusUP
LZ743Fnl1Bf6oG/DciYQrb3oygeUvZ09l/K6FsKm1WPBo+8sl0ObthxH7TGJIQHTDxJWPr81kvLs
Z+nQDf6oAfQ5ZifBh00XYZMHkllaJv6uDUuzqQ4d/l76yRXzxra1n4gtHFvSylLf5CVpDMUbRrgQ
9TDHbhkBAhpjhTChVGvsExaejiz2D6Ct2gk+110jWOYH/D0skPBMlTWq9tHeUic6GxsJ0W0ApL7r
Reb/hMPWRTfs1DbstgPnmmY/yEHs11OFVljFntjBGCXlEJ+VLo85bjNZpDOKUphld0yIVeEe+dtN
zvdKgtcaIGOZoJCcrZvu+O+FrcPFF1bs1djQIlDfO+GQyeST/0vIMFCN9SFaelR0yb/ynBAQCe3t
nuNXwYvQJ7AjqQ+ijB52zsDINSpUtmttzCGGfkMJCh8W/SEZcDE65IkxA+nZ4dr0OQpN0MEg9tf9
dszqf5Dq90/aqKKRbnTf6wII70bdoa2uYRfE5KRsM5+Czh2UImRhLeytzLX6KQUNsgStpYntXBCg
ss/JMo6bnV2gXCDPiGDVhAW7bor+EHTjpVWMCyMEym6tfw4q67VGNA4fz770+C9Dl+OxgZzTPOjV
d6JbQDKdAk8oq6aKHJ6EijHjLCtMAw5BL0eQHo9wGJnT1f2D2u9j7RmY+G4P+tC/2IiBBl7du1ba
w3NCnNtsOeKdIr5x23TgzOr8J3QXo6wNedDEcmtrnp7G6qtBd+qkL+VbnRcHAuuLXTVj3lBl9CKp
2Y9ViwsVm1L7cw9w9fw/rs5ryXElWbZfBDOohHillqX1C6wlNJDQ4uvPQrJn6t55oZHs3r2rSCAz
I8J9OWu7bjlr9c+qVF9vMv/c2gXmWH5kcc85eixGwL5zAVARmY3ZOsNbUUUPksHuySxTWJAc87ZB
ojPJkDHewrk8Z272o3cXwGWVL5PMLjjGogGaZdZPSdvGD2GN+WkpQWVG06+lw7DShho2rYcduNI0
pqgOhXighfGJfoPxaLQ678n6SiqUfoI1t1YHvb702qMD5b8ea/GMtxfFZmytRkLudmbd/PQL8gNq
7BdNrw/rBHAFA1Q5XBvLoz1EttoBWifjhrzeMhsJvoBY/ow4+RgGIxI/LN8pNv9kbLWraZ6t0xSP
1l2YWA92GzdkKifetrKpDGC8Ic5djrtz1V1oFVuvVaA5d0n2iOK4W+Vtpj1kM/2aWkOIa0isPIWc
wCJ2o3bnpOHGc8Rra3hzj/WjeDZyk6xwt48/UpciG2Cgd/JanL4TCNDIleX61kyKcrTgwqNZZdZa
QFKiD7E5S8IjiU0QGvtucXHgypgH4xfD1fzF0LTy2oXC2xNXNBxFgUgknTP4M1HxABQHqUiMa7o1
cE3b7KsBqj3PKL/MIo+fbv9PhHhbvfThoML3PUewJu45f6evCyrRLIurOikbaQYucizSTZ9t4hHx
gqZj5VTVTVnU7VazdI/pDb1MNyYr0aYs26iXTWffp13628kBdXqu5lzbuWkfkVL+9Y/VRuvbkhN2
1r6ZivwNoQh7g/0OWBoUwvIEFDSBE/OlTS3tapSWPyOPYCzURg7kOSrG8Ke71OTqdgjzKoO/sDTm
rLLAZpESKFzk+hd2WOc3+hcoUcJ7cadG7JBNTne3anLpZ9dgsGFKusPqlkjTgcF9nws9Ws8gK57y
jOzIkNOZCIYPdXUaUcqUqfDGvQrJTtum5mg7ydtLlZ4dSvDY5cgvJDHs8Om8WEmwtTtM6qk3vPNv
JqeEfskuYL08RXHyg2yKdk3YBRGgS21O5JB/z8G/XQlflHt4m3NzZ9sxNTXpCH4RXWtq0vvKiumg
OePvRJrijDQ0ek59Ah7ZymnOaE9xF9W/YIc9kSJZ/5p4MiRxvW4IWUsKGUL5CPGZaw6Rgs5M12Kc
V5ZorVcGt+jlHJ33tHYE3DRsjI66DEmWaleIlspvxne/9obZOBs2/Qn1jI+Q1Ja4+EniJyI7G0XI
98x4SAuJBQsCkF6JcTOJHMt/XVivUajQftHDJLSSURZI+TpFiVWkOGSXFpzqviUjqpxVY88jtpe8
x0xOXIpXNM5BA/N6nlq9AHMvaD5PdM5LMsGIbcq3NXZURK5aRcOLHLjlBpGCUMMOUfkhmSQWS4M8
qVXqWmc7GPPDhF0AkjqzWYfyXd2aUtbFolXx8dGJ/gIzCh4ZW/BwkZDBibc7N5aJdU03SIj6z9Wl
BiVzwyFOejGoyCU0E4UNlzms8TU+sHgTS9m1qzgZ/wwOK4+qnjkreitqq2rfpUax07H4bCL/GaCW
9St+QbAkfnuYpWJSDISZOHsvFfazA9/jbMoWbvSSAQOFuCSnDpxeNmPmxq6BVFXN4MAxHY1E/sH6
Wb/ourFmluQ9qldsNzPQBuB46uXc0NYDYKVvEcGRi2zR/AFG1DxiHREH4dCWDkXSk71jGw5EmM4C
SOUQFvKfvU09Y8aOHUAtiKMO+ashdV1VTpwo20tHvqd66/aAiGrddj15DI7mnr8fnFSikG+qd47V
Eb8wr9QfdvoPMX+qM4tehODRfY1M59EOTqpCxR8dn2uUoKpUBYmHR5Zz+saEwnwpgrzapX1aPMuy
pxnPhWAfLSPu12rk9f0Qp80miwD/C53zGhTeVaeb8YesQB40Oqb0tDXt+7ExBf6FmMxOMk85a4OK
Iv8taJfobg2DIZXJ8l0DbY5ge0TmNnL0+xSc47s+eM0RgOIGufaEbtqDdtWO9UMSje19Hz98v6Pe
ngesUuXIxkhnv99YMXO02qDkYCKCqNkS9sEZOn1nS98++GizNqloQUS4CAIsfDwbOD9QHssEolw3
GPm98cgsteFn4bhdL89qt8rvnee0sN1rgSRwAKqxKTAeo3hBeUyTzL5GGnCbxHHmr9LhfByKJjhZ
WmBAT0YvoBQS5M2kbAlZXtG/cdvqYFB5H/zYrR9xSBe7MQ+TDZcaIpYkbPdz5tEX6ULODVEAVmm5
rOsysjdO5Fg7uoTiubG5Zio7/Om/qlvFJorE2LGIh+jU+4jwzbx89IRclwIiutoxW48Jb+mClyNm
BF/mkFy1gYRPQyurN7LWJzidq7GhE2ALSzxLQTcPSA+QL0cXDOLLUTI+7L2LmeYeMEYyeb5fxhJ6
LHEBxhr2EqE6t1xcsmqOqptf8VufYEjdgTKrL00yygsi/3lI9mUCQvIW5qsNfOlRlBn0U7vmXhVu
rj/2P9xS5yjf+nej1eEMXxabbll8Ogc1bN9IxmeBA3K1cvCqitJlhCmSJzxcEERb0taWV04VgPMM
z2qpatQ/sTxktADxssGZVH8wMTnBPKtHf0biwNf0FtpNWxYJ/+wSR19gimTV5k7vvQDDuyiwj3nt
m2d2ObMTbFt1aT3BBKYRlMzowesg3Y4NkFhn7i6poOmTuUznZrpWHC0YWBo9ZX7TdMldyewSdyfe
YNhAHLsATUREm+eUfFEDBRvd53cbPIvnz7L9rGw+QRVJq0/yC5XSeM4S0V6DLqANlyIlozlAtlat
c5CY2rcwopUU9ncqElg3dYQQMaRyqj24/8K4j2M9eapQivj59NglU3Yg/Inxd2yiaqPsupZuQzBw
6FRbP2zMe9vs38kjx/GS9/La5emz41ozGsCnZBnk0Ees7ot7xNE+vzI9ABTe55tmajkmlXCvSUL8
bE3EXKIl8ylSq6iwqh8ujvc6Mh26s+TwjQnyeMtscJrL8nVpJ5ZuOL4wHuzXU2P8RCGCXkQtVCMS
IRLEB2KbuHeja9U9c76C1Tjbx6QP/pDuGt8qzIAwHSB2qPJDNhel+AoT1McQduzr3PaA31LGCdrk
YSJjGlo4yBe8lhhVe65CfhT7+d+Bi7kZ6dkgOpa/xnbb7oqa6TkIzvF6W/ALw00fx2SWR5ME2VWQ
ldnRXhgGqmctMVmv8yKN1+o9c/mVp5mx52AIb6c6+FqOoSzSJs7Qi3GfRNlj3Tr6Pqm7WxidKjw5
6+fYpqS29XXEcQN6/ycjpCkBjgVihwvavTLzn1mpQcjvaHYF6ET7JcFynkNohnncbu3UZutuIvOs
nmVZNzOtKshHZrpy6WlbxFZ7aIn7I01AxMahRxpdZPI+WOYzqsfC3/SYwieEUkEDDZiVm+ldXspn
dd2ZgNlXYTh0q2yJ/qKwPHAnDFRYvAqijmgPCQRViUDCwCv3aTy/6W5d3ulWg7unlBIxeZqBI0sZ
aBiMLRIwsKtA6Vlc7JjqmbTwCweWvyc5xMFdKu2DV+icGntxV1bu/IQmAcTjdIVsTCalHcv3Gn//
LrBzxPJBDjjBLSYC+ZBrqIfYMQzodrO1+X4vwons2tNGTSnSo+6yxOozPHkj0JMzHOOcVF+NDkdQ
JwSxxQn2b/5AvfQDmiSciZSCz4dczDqAh6MXJxydsIeWB49R0u2ZeulY+ScIBX///X4QOek6mbVs
P7WY2HEsB3tOdyfO4sHJBih1hvtMFUA6ASHCmVxPIv3SG6+9U3fW8koQmHd2CeBUU6dpUWI50mfF
1wDYamOUwoVHAIYdKjxAg3xpJ1FEmyBCsDzjTol7dPkOg7ILY5rqrJbthoiZtQGKEC/Msgb25kAD
t5eHkCEq0kv+j/sBm/1OCQ+bijt9D+ql2laFXT+OxqkJYgJkl+ynIGX6HDape53c8N4diRjh+4yn
rHvDFCDPXuEdVPXhes920kvi98Qz1GHrLNwsfHDaLrogebZXUto9NKEgwb9G4qy0EB40dQejJk1/
9wkIZQA3AgYsjOdlDBKHWFSAdwzHjrb6WRr4XyPY5qtJVMMBWmZBB5KHovSNU087PffGJ7WMAKJ5
StA8x/A6r14VMPkLLdJ10fOGO1eFyNZeTISQiZpVUr20dNXalzj144s6tIYTGIXEN9YqilPz8cFI
rosJRepVWv0+jKQHxvkamrX/onKh7FT/2y03cktSyjGoe8TadtEeEsdO98KMvafWHez0OtscZcdR
yqtpaxLMheF+jTJ8hwt9ry5irfXvkQylq3G4BlE6fXhFYR6TGRPoELr6Jz/VG/qd33Xs4XD//ySB
t6skccgSJc7QKyIayV08fUxx9kd9lU5V0lfN7Oagx4Fzrwk9g/lXeSfQ32JN42A6M4PBjbgBQVE+
FmW9cIgMvJRDRxQa5xoiO6qfZjAXP/rhhe6g8ROTPMVz6qT0iJL5TuQREFrKsTuyVYKDurd0C+uA
15CEpV6K5eQOWexxCkwgMiSirGxjiO7HnATOVU+KzDljy6602t1HsMRXELLYMTP5e3nSgJh4YDWJ
V26XVoeG2PA12UIzDjyi98o4PjZ6qP3xfnl2gt5l0P4s7wmUNyvHFvEzWuZDyh7xaAPSZNGXS6wB
KQ1BzQ2ovsrOIqYhse2/nPAKcC1/QjBBq+IhiOiNr7N45EgC2mBTOtEvkmrFZ1AU7HEgAiBn9Ptb
fFgj8vvKMXAvt3zSnuyYH3npLq5SeDAWjiojYs0fuDLBGWOI0oarGSwSpHCAJcik5oSOLwbqMdKw
ySOU9FopTsngdifpV7iXAMv4Jj9kJZJTVFTVW2C2iBTwkjILSa8N9929kEHAWNz6w7rQHeLSxeK1
jAEz03CxhEfcTmTmUkl5d5jp9I3Q0uKpx8XYLXoDtbmqvoaEYLQ1wA/x9Wv1cbaHR43Mn+5WzUB0
qrJE/wpMS7tvNOteM1J/a3o1Mzkqs6yc+h8ynwqTfkhb/BhysWT+6KJ8Yn0wb6dwF2jExXAEGXLB
71AmbyHOlFNk0SPkCNY+IkMslpt//kFGUrHKbUZvcRz8jTAxPwfjMqNw2JKVjIe6QgmkZ3xwV10b
seA1ZJ9NqP1oeVvvpedP28GBVTcvOmrOy3hA2H1sUa5JlnBeArreD7dySeV/e8yZQyRQk72CT+rs
55DRrBdZ1pZMMBahMkBwVMJYbA3ssqFkhKQZpn/fzevEp7SqWMNWg9dP730byj2kVbzx7Wiu1TZE
ouq/Del7k3KRkelRc9UqWrRaFw07Q4MdtjK90D/flnAYQ/FNGAxPGN/cBEY/rcLrNMZkxYUky6h2
BQAx9+pZWEmW5oWamiEG/fJTKfY3lbGTl0dfAwJsRGBZmACmeyeOIzQL9u9+6tpTTsLpygeMJxnH
kDdix2IXlBxqaFp3D3CHsJoyKLu7Xc4gDOL9nKJsKhJPvNUDWjtXj6aDKnpyVv1V2WHTLkjRKEmj
fcOBka6jOLUeU42cHCS4JASRi2UsJ46qBebmoPZeMm+pSKE4bYqKEPbEa7ojZYOz8j0dYnbhY+kM
H29lAj8S+Xp0/B/Qt4QP0Q+1siZ1Kk80VBAgojB5GOYo2GQL2azPZ/eEfI2FT0Mp4PT40Wql6Kpy
4M5zgXNO92nZu45onvCRevcBiRsWmqneps3HGHQm3VYyI/AAjMBQSqxXUhAeIqpd+BEuySb5sOCn
XNBxSLzoOKmvA6OzvS8JKblJwfuq32p62e7qudGfkuXXZa6d1+iTmYMSyW1Wm8rDeYo94yzaKr3o
ELAAtgYHYVi/2jmqsOSNeLvpAPQXPaJGe/Ki9EHGRk3YRIQplqQcS5beJZm67BrErU4NnsqvmMSM
zCvIIo2GL/VrLkb+exJ0dmlbTevbd8s4xJYzMuuopxW8tK/aidrbk6RVBLH34bd2/pHoxcG1yYuq
gk7f3D6hm/rb9jPwY56GUdHukPlp9KJGpcsxi3qthknmMlFSz/7npd/ykxNY+gUgEtSPJxL8y6ZV
bNUML4vIT3JtulXfCmltCckla/IY9kN1HSkbyfMzK+AdnsZlwHeqxZG4Nx1inZcDv5MSR9b7E1aX
IpDbHOjGRiw55+7yIJPuvakq7OEW4db4FYoTQ5o1bUR8Avg4bke0/9mQRwmoYtu1er1zjazb90Us
jrdP5LZLjA1nieVz5Kzw2Ik6O+NFv2ramL6EU/wE7Hp6Hwb5K2ca7Ef9c7mMJKohWNy5hM3YWPCU
PAisuvsQzPiXIdWQFrxIhkI7CDGSZp9K4PHt/mCKne4r4tiKpKtvp8V5cWgNloNwyHpQkmId+Qn8
Hkw4g591azkLG63xkyqAE786uAJ2BuyJ+xTM/b3dCn9dlC5Vg6wezSBJLuTvEYscy5I4GoANjY1F
RR37DIvEWoD3AKPMMrKYMGNIll7900yrEgxqx2TO9ptNOaczh7HO5fLSPJQV9XGYs3zfCxxcrgeG
ODORGS8DKNNBYOpYnF6T0tJwvQHRAU1MOFhpP0FJbu+mjt5Aw9mtICIuSXOMwnoKZHdZ/2+tehl6
W6H3nN8I7btMoiEzQv7QZJA/BbYuLsPCJh+Y5/7rncU1Q6BOziBQqpgIXNautdJo23ng7lmXrOM4
8rXNbiGesXX4mzyzht1a80YynEeR/0rIxq5Bl7Zlo99ZOMpByoV0zLS6ajeqLwm7YBuwKzGsRvS9
Uo3Jfr56qAPSK11GVFOVj05/yCjfF+Ung7g1nfJt0bP/GpV8KivLvFZO9kmsjfxkjoaix0H91zTo
R9OMw6vrtU+Uv/qXP1/Rui+yLcC3ah91kq55YpFLs+FXGeDbDYtOvudjw11tFP4hLYzgfFu5ECx+
xOn84GgcvWh3gJUytXPbwZQGfoAybcz3IwdN52QNZIdQpyobT99jxhknM1/3KSv4rrGYsNulbhKZ
imeAwe1fV+uuvminRxJHCfWbotdomIwT+vb0WmiL78OoQW0uLfaqd2zqi/HTLkb8535JGy5Ht7ya
IZqjTxMgs5202Q5YotbOclNrzjjtZ7ormKZ5mTb5BTAyLnTwNJcRw/zaZlbJYJlppANq80EPIAgQ
2c2/uVQe3bKnfrj1TCyq68G4qQjK7Ob4FzNKACL/fQtU03mAr4nKrc7JBwkG+lcVkankbh1v9UcE
SSjpmQJnLpRlNVNIZjQITNoKm9a67H0EcQyAGwgkBZg9jH9Sq71LE8V/fRb4lzkgU60GR1yidn8p
04xM3jA8qbs/GRZqSE+kgFG7Lw3a4tPtBkHUg9KesgsM4GkuM/dFNURgUhDMFj8PEWulQbILkXYN
3XOhw8Af42E/t3b8oLl6cH+bWo92Ig7KIjFz5gNiaNsE8ejMJQs93DlandzaA97SI/ifRgFlyOOt
XxlZrndEhnBvz0PwqB74++6+IgQKzPCAPU3N1Xqu+5Wy9HHvxKsc8M3Jz/+qQXLTsz3X2MOrnutl
KNoTEHimS+NQb0lRpzSNjedIL9ODlyQF3FFiaYt2Oqrjho0nAc4uSswgISan8FkHCsrsjFMUeLmh
vm3JqqWvHrjSKvKjORSq44Yg5YybkknbrbM9asNDH0LtwpIshsWIoKNSx6E/bpXtbt1T+jF+6X4S
Dv2mk/g822l/yca8IX902ENWXN2kP07BTtzj0Z8kIZhQDN6Y0uF1WsaGeNUsgGQlk51l4hPObrtq
dDxfuMA+isjpr0OF7FYrSR22G40jCGBtgAPjNCIbj6Otvnxn6qFJOWvSS4eMs1zvgWbFD8BpIzph
TK0ARDF2CqxklS2Vp9Fr8qIFR5Yo94QR1D2pZ+rBN8Z/Lw1fg0m+/Kl6T5YE+rqy8TdFHWVY3mFY
n269KrcH7WvrBSlZy42FjAxzd4GnmXhO55TI6DxLG7/HwLwzaRHsWJNr7BvDSyBno7C6zYBEniGt
dw0oO4n+C+/hrUjQsqy6K7L2ota2zN0ghiM5xSQZtWg5/vUB9ME4Rbd8e9omFBUtrJlNH2kH0QES
+n6ATkOBrmNNsfK+Yntx8SdSiYyW9wWPn+UgNOIvBCbdsWkzon0DYWzg6ozlvnCPwnzxzX76yeqY
hAk7AR05Si6DlDhfT3el2yZXl2SSDYfX6ac1bJxm/BGytR6UouJ7rDW7SENiH7l/0AJu1n3ua7Ra
/XtDpMaMbu2p4dj5XEc5AbOJf7idPx1yhjDN9+FVaWKtsnkuQ/b0dPHk5QAYbgUGQUe4DhYRrR+6
2rbq4G4MZvdYmwP+OJ2Kxi9RxAY0C1dzbyV7CcxejWR7m2+kS0ntmsuE1iw96+1smuE5tjFvqWfj
8nKinXqIfOug3sf7HxDXyeZPRrll7FFKDTRBoL/I0mwu6ghf5vSwnaLZ3M62STlXhOpgjOe/cPHg
+f+xBC/tbSM/anm/lV6eIuWkn6baa4XNwCGZsffx7XB2h84KhgR9Y1I6X7e7I/Oxk5KToG4udZsl
tkWGcxYzKuEjP3BIp7lNJ2ddpIN14YR8zWOnZko60okjx09cneTDQMKBeRvtcAgP1gMQ/V2DmaAg
s0D0x3iq/2BumHbKZIvVAbDDcnjorTJZq/m7jIV/H5PnwTDbTNe6FM8Q5mMctWhNVWxJC23nQs78
HT2uLgR4A3Ybcap20Cmbt2mPPMgkBxzTHjUInURy5MA1qZ6d42U/sVvJo80cZE+8EzNUNWlpXIIL
rWBcjdkwfbAmv/seE81Mm8mCy0ix0fvc2cxuxG9tLOqo2z6AfvpZHTXVtoM3lEM3BxLHInlXTRjV
vDGYRE+4Rj0wVoeF7tRG/Shj8w0jeXps5so8DiOGtTBsinvVkkEoVnF6n64WOLkvy0ZlpRVe9Nwz
RdwltehBICzajnzE6Oo2/UvuA4b3barAvqkeQkFUJd9Ncw28iISctIKhlLrlFkVQsxZaXxJhDpiT
QFgEelhOoOp13jh9JORzLt/MiuWZUWHnEZzZRIR7Gv2xyfrpKzSjX37i5xerSG9t4+/OsGh7mmpO
UBHFimeLgnuG/f2CMOxQjX10hWGF7J8J7roeC/kOxBNwJa6f/ehC6sURhapLt/GBwGfympk09TRh
vy+9Y6hV8iG1R/jYBZ58v25n1D74rf6VvzQCdppu9PtZoIHj9MFk0KtXRZ60L0VubozEkCd8HvlD
mVGe385wUz7zJTLaLCy/2juTLTdBk/4oCbyFA6jlD7Zj8a3FLQdFTyNfuOE07oIWeBLwJDiQ0KpQ
N5KdlNVmtApi0jBAvLR5Q0A6gxkwHrQwwmr4XVngIFQvUOrOR5VQBaEQmIsdusG1Br3g0hjIeEOz
63fCQemhXpatYSOGSlZtzNFeDWXnrHQflzx6VYej88EsaRp3ap+fUzjODE3RLVC5GwRFZItOto3y
ccOqC3EM6QjhEf2urTpIDpUgkboJk4u96Plyu+kOxsxIb2OEGyWqGyrR4RcorUszjQgDluZ4bEqi
gIovzdfKQ7WsOjAG3asSAkfLcqR1MBDxd/5Q7/sXeEM1jFt0gw6WgcX1Ty2QrQtPnKwcZZL6QEkS
a/Ao1wcbOc6/E/YUPpshaOwow89ZRZN2neIWIVJLWujVdUcXLlND5QBvfytJVruo+bkap1fl1K5d
ag0wm3heGg/oNFLG/mhKGwOiyASYLgMk1/Kjq/GgWklTt3nXC/fFieLmouddxHCjxGjuj+2udJzx
qZx0Sa5YKD9HYf17dntvtKNdZJoC0O48nQsOVW7i4zBDMMJE6YubPtwAvXTPw4h4JtTDj9vBbiyL
Zsl+GzcRW8WFLIR+G0fMH5plLOGR0bJPWOzWI+RPum2Ltq30c2utOhZeH84caqIQFV7wTk5U9tqj
yXft3PvAZgOARYBBHurGugpS/1ZGlYfPixwampz8Ac8numdMor+F+IbRQppIHMfqxUsTPOoSKAwN
xnPrM6YDlL0KSsK9/EVg0Ed1cOL722s06a8aTQjAGC2IFolo8b8PMvb+vQzR5+yQPJgbnb4yIWpE
IvUuDDy1oWCdHLc0DIu1j/1sW6WQsvCbz+7BDdFKKsOMB4iTRcAFt1s7T/hl61x/VnOLJMR0j3pk
0xmQYZfMxGtTdq6+oce9hJHbGL2sLnqezdBf3UzxjYmGcpxoriUWQNrce0b4O9B1jTlQ5T62xqF2
uyvU8tFNrL2WkbqWFf0yCoDht6/wCK0nI2keh8r3b9yOsq6fMdwTtiYriuyFOUDtkT7lI2IjJA7+
PIDlpLWlHprFPDyZDnaBxY1Lv7bCjduG21triDPsCaw5B+ExEThWLGS26qUnmunwZsUoNZVcHUna
qrJBddxqCTca6r1H2cq3NJTnqiu+/Mq5qi247/2fiMfFsaUswtqZ7vhc0RWO0YDagJgjdTBS5yH1
zM3Z14fR61dW065a89Ojs//l08raTlonjp2ek+cSgxYkcaXecdPQ6/GBsM34HBHsQjyZhne14aoL
2Y3cfEuGTLxKCZFkpmnaP6RHUZrMj4Nlnqk28hc5ze5FuPkvp26jKzPxaFt5Amak1fYAoLM1o6OQ
kMieRalcUDYBYbQ1CinBIHm5zwvZ/NQ0j5bV8qr2KhTxWdLtOlCe2PkDCpfFPc5ati2lOCrlA/OS
+M2iWbUONbjdjYeukgriPJMQc+sMZbzCbmvC8jvcYCF0AB2yO0jz8WqSWJa2a+p43l3b/VE9QvVQ
ivCakLiGplDmx1KP5Tnp5xpERv9DHRp9x2rOchC/Am7C9e0IyvrLkBpnyppAZueO9v+WZMTFRxqW
YCu4wdSz7wcTuzjJSFibtGKyHlroYWsyAb1dvAiDG4OBPQ7ckWbXf46VYm7NV2umCh7/DkExPWpw
Yw6xp5O61BTvet/DDqU+vlgCAMycG+W5jd3Xoe7NU5YT3R6YVDdIfz8xHVFl6sbvKKIjHjeMKSyC
yI4u0fFPIdFu2kLnxL5NCkcV04IDwrAK05kvZJm2hDotWOXacVwQa0wL9Kd+KssHz7fX6lVOp+kS
GKY8qHXHKWiD2xVAJXzJd3zg+7mS5lE1oUarNi6KFqBedqfbtWGgcVN20YqAhU070YEaJ27lbe93
2Sb0BMbROKrIYNbkJ+EO9sZnZzz2OZHEoY9557bPoIZ/+671ifgpq1VsV797pGb72sKQlpvhn2px
tqqHKBn1kxpAYrVHmgRBM6m11zHro11nAoNtxbgdjMZ71BEF0xWR2T/hcqlrK813/E9px7R6Yhl8
Dq5+NMoGHF4TX2po8a/d+OM2vdMRIZSz0/5tgI/rPm1rTUrtSiQPcmVjcu6b+E0d5CCNRweXTKZV
NTg+jv30UNsIVitaVzAsYLnl+Vp17lg9aVAtodrU6P7A2twBoXsq8hCUQsIulnfZVh/QUC4EE7FU
GYqkMo9wA2cb7EGbojUM7RRJgrrbKm9rG/5nnA4STu9gbMexHvcD2rNrGOT+lahpJpXgntzKrDDc
1OE5QwhCUY4eJTTz4ajcGiyaZJxYNB4sjiD+kH/Ug7Re3UoetdB03mPXvYSBJX5jZ74UTUcuk+lu
+jCpN2P+DnV6Y+Mju+rLzxS5IFZE6jF0Wl6mer9onjZqKOm3LVI+7JUXT5tbuBPZdKT/LiqnfK0t
JnzN0D2YJJLhG3O8W1OmTVEdxQZdNWSrUHTQLqgH1R1XQyp6wtso0o/EcklQ4gYYAc2X+1sN4Zhc
aTHp6ofKNC3Ub4stm5JnpUyuxFuYRKnwyeYRwvh/gwnaFvjn0uKht/16GwmyNm+XfFnOe5SjcHwW
EVosrOLOqZlLTz4xi0v7lz2YX7fEtDTU9xAEQekQB3eX6bI9uIuiOD+HlgtfeREWO6nGDhpjlAkW
dYggW57UkomOdjZ45hYYKUfO2kR/21fMb2YLAmvkA7kjYanqKYehG4wAim2zdi5G3Z4M2k8HJVf+
Vi+nlU5fxrNjNkkrCfmsA29z+2i0YUBk7SZkykdDd/Zla+xuxyBnApPCVCo7lGIJSBqnAhed32rP
HGWa9f8zyyU5mzQ+mizoisOzORr2vXqoxITi24DZrl72eLtyx5GXSZFIOOWRp5G478EssTu3iEcP
hf0gddPefzck1DOJRW5lTGjKVKdXzQx0KqBq5P+n5Jgjtc32duLTHD1Zf/+9LIV1Ebj5UV0rUcqP
3hhEwNRgdJoA2bdtpelLpTmbNuaM2bDJQ7ujOa7TiXtXz9K2r/EUEmA0LIbwSTdQOrqW9aAerB5U
a1YEgfiIjSzcaJmTMT2U76iBQd3YRhJd+riNLkNq/81AYhmbLtPrs46vYe1z3nokw9J6UWMPr0Kf
w1Jyrrys3JWiMM9Ju0Q00I+jVWK+iyhqX9M0pmQZY/MlbcaXbtEg0obqt2k4UMYQQh+tPQ0YX9mE
1dmrIt9b56kHgdxDeGvI8Gnxg98x/stfkuKpaECvF2bQfwwWStEJ8tbtmXqPTm2/Gpb3bs/0dDMY
4Ithuyakx15uU1RErURt0iGjiE4CyhCzJ/g+Dq51L+wVuWVkmGthd2lG76WB9HNszciANP4fp616
Jghq5VgJUNYkfSmMuv65IRz1QcTV7ZVjFdWaSmmakLmw1yH+SMGTqs5h3WAbn0wkOKoEqlruG0Yo
wUZdp/ZUcuxc/s6lNMZCy5Cpa3d+UoHDbFEIIRz/o7du8dagqqZG6iamodMfo6jgbi3u8S6AydHO
nOyrHuMjPI+EVtAsNzKd32cfPTsCOfmkR8gjooSYUpduB1NXlNJMhcNdPaJuc62Q+dmyRLiN9dWq
y4NdH1zcDKl4FbdhgxOBU1tNCoHVMBBUEsAkRLCk9vHGsotTAbofMu9c5geMd1hp2YJtADlHy84d
94ZFwfIFG8UyP9pBSGbnC50bEiV/ceI4w5J0ML3ROt0+lrBjUsAJeNrlFWxCo63M3RzalbdKhC3u
avkLP1DMJKaJH+TyrPEJlnDylQgNc6dGOBOQmNWig7tYRmBt2gTBxd+q7pE/ior41KWwRe9IGI2S
ShkzrOvE7fdZTn5sE4Pk/6bK1dro4rfAaUjeJlOP8NgvOcP1lKTnAtkqjeOOn6qZfzJ3paNUR+NH
SjRCNCbH2wpwIzOYOMg51PYtsdOwvuIOACZTvle2sGlTyla760dD7FPX27JNLrwtlLLqIU/wizRw
3I92/dGUVHz20uzyQof8YFUics6hMokkIdzl9LVw+GoiCdfZ5OUb87+ThiiNyvWcRu5eVibG2ErY
kLurkclN9xpZxqeWuOODMzi/WcNW/PH4TFnIcC4iFKYhuiXUwvFZD2f7RDjFk6Rvce7d/lENY6sl
T0o9S6s9swGcUdjNe09H5PcfZFo8iWj9f1yd13LbSpRFvwhVyOEVzFESJdmWX1CW5YucM75+Vjc8
46p5uCySvg4ige7T5+y9dkJa0drNIIf1WCajBQ8FGNNYtBQc4wJPPa2hhjEzFuos3ei7m3zlkS2I
NlqomDB9GpvRKwrYYA7lqzjxFZ1LeEU475nLPo+zU33EZmiTnURwkmWyTkrNc6gNMJGImUvzlPQS
OWxxHc+76oZ7BQZT/rRVk2yeEPR0berg1ulvnkIBx7TV5rtuY6NeKYuJ8lN27lp6+mCtlI0stPXZ
Sp7Lnn7D2N+LPmq/Kr29qwzYfmguAl032chJZaWm1bFmqsc+Sz94SrRpGwi1fuLEpq8Vxq02Qloz
pplUgGj19snI3ePkWhz5wuRrVZ6A4YI5kLTnVW7v1b970jfvU3OKFSW6/mOtgcUZr9xC3sFbplfq
3JZoPkLVS6tkuNRq+Oz0MKQ4hVQzaw5547z17/1Uv86xV+9pFk07SyfiVqFtvnWRUH5VnZqemPCO
Ry3JvpfhYj9ikoZ2ep8h/aJ+CLjdKG1bPXA/6LnC3R1i9wMfL/KvhvJ0Tl7bdFwOWgdcV2e4DWTG
PZULigMtUS8M80HN91P3kJ3gBA4Y86dNzHzntrigBGKH4lex+RKqjNrQ0QQ83pm+FRHkG4FE6bVq
YJ4LBxSDQ4j7rFteB77k50izd4Q2LK9RwFuVEAGFC+ZzwEAN220TX0PW8+P/ezZOpAiMlSCNdZHK
uBFPVY8Z/ZJEhBVnNo22Vh2cqyjR29ru/2Pae6CVSAocVsO9OTl4KkH5fVd1pDc1Hojfo+fujSRW
fjpFMt/l1ezN9JP7kkPV3ANmsTXbPI9YmXyUTvVTb6nWph5L0tflWHlRTYyIQqnTaXSAoiC1jrJl
EE3OW4V6bzPoTX9aLHu8OYDkxs79NAr6etx3ZugF2xRm9iVq4NBWCg68OkBhr+bfSFr40Y7O3R2m
3/L80JfkW+fFLOSEFL2ILASDu2G4yu13z2Z45P+3bPU2FxdpFfXG1UjG6JKgem2bod0kCvp1Bbm6
HPzhj8hPo/NpYaslskQ3z2FNF9jRCwv4p22AmwFFIYeXObs8A5cLBvKHS8G1SlKgZFlotrvhoEQw
pyqvUrfhONYfJjULQ4l31c2ai1wy0SglxKq5wy765TnouGUTPwWhsqsixLD4jJiVmMqNMPgg3cw0
B/ZD0tVbAwH/QzONDt16qb0Xc49UHOkx/Lgq1EkPTybzyWxoWheDlfrpmGE6oP+MQYMmVpO9cklY
J7zB7fO8JWHGA94AzjrD7c+81DsAC1+5jWEIV4E79UczpwYm7RhrEtsqMrvh22gsxrPbG9A0yhT7
Dr9nrXpJmSOlkB9NvuzdejgjObsoZhxghLc/5PIp2xaGSEmq68MC5BsDHhSsoOacYJh6te+IHPRN
0z6lc0UQhebRA/w/f5HlcDrsaSbJeVmuaV+TV1r7PnDvUkEcl/MPjB7OSxTjzRVwhWHuOH9E8zqf
hzWLyCbv3vs0FP3tWCBOYbMMjfa3CI0H+MZhPn0vr/K6AKT+VLlOsXWwZb/pSvOIwuFPmlgCIkkt
RjHUgXnIf9MK7qefSz6CBP4vH4N9Z/cOa3l5byISgujw+F6bgmPotRoSvFhUe89+HfXyxZJ1GIQF
YpQiserDfomL4M50NsZTYGCUiZ30kJnK0X1dnFQBzD61X1M9YmnpNGa2ZWqkIKOUd2vo3+JMD05u
1wMDsxKY2bLOMFPO1Jw1ggsnMvx7iXaTD1rfBnSBM8JD03D5qvjzbmbmjKeoD7/mfrZIsOP4bYRz
/hv0udXkxB3ETFA0HBnASEMEyG5eHBtD/4OYqScH/X/fly8x974XSgpMREin5IOZLt/m0lTWtwK7
MzZVRz5VOBYZidZFtjfDji75qFjxARgAqn86npFTAnGn4JAjtugXsffnPHbpZcnKj6reupqpRaMU
MmNY/jBIADuIfttoWx0oc1Nw5Xg2goM4UXxitsZ8RiAGGpmmG3C1xpApiv5Tz1Mum1ILj/o8/1jP
vXLTLk2j3Ibh/L3UnfqTjEdZ9GiVSXzEMsNAF4f6NgKuYbcAvcgO0fdcft1q0v93eEsSJ9i3bXGr
l6m62IVzwaB+GnogkJpCkwheAFO0QSF6cWSZx3JHj6Ops3LrVdEDdX9zU0Xj3USzpaU0TgY3NFhm
dPIBCvurS6cP9g7sMh5sXXnTqVa83DRyXaAwo4GTflhoWSmaPL56oX33ADel3n8t4zcx1ekeHuQT
FOnR0XATRYTMJG9KHT+rUTNha2uRDqjKfB1I7fRlxTEMaG9BxdGh6ql68YflJ8Zt5YZut7YvdE3d
2h7tJ3A5yUadFeuQOPl8RYq1teEm3FGQfOOkiVg2FEGZHH4RTmHrOEJqqzeqTVnct9aHWY+jWOaJ
lHBU2ufSwaiOencvVUzsnUZ6OAvbKwJxxmJVTpdSYBVcrM8+x/sfqEUx4g9PswDRZQMYWXB47o4A
nem1HLx1sIZR4ZQQ0HnCex5vodrZQtFSQhdBKbuYCobrmYmI5YX3gdbhiUAM9tbR0Y74ysPjKvel
aXXsZ3L15BYVL5wCNaCsxwyWLszUNHv0xfJi9DpGvwxTX1LoTzrd8QujYnwpFoliqWZ/trEe46Bj
55KDuDFQ9UtnZpexMXeromms6OAMsTXdC62xt4GNOrYinkMWeHHjbmp76r4FWXbWo8o5eGM1b2WB
zvlzMxpY0Lm+vlxtuhWFsXzR9i0/29D4r2PwdpFTDCQdxrma7NJXiAbz23j87fWCcaNXLzXt+psU
HAZgm5FTdNNzopHkLgcAUwGYSEMwuTUN2KpRVx4DrkBpfnExfpxhE0DvMOwRPHdi7EPxrFC5h6Vk
PENju+k9xztOVha/FDadLHFoQtn9JllJDeOLwiqyC3g5y1fT2CTYycpOcWNWx6xyiP1piFJdGzSU
GZtSMwnAKdV8L9f9OUGxjYfHhBAQqixIib1VW7ynboxwIMyBZRJe/cxBJMKfrQ5n6cdC5YjOLIYi
b7rOAY5x9Dkk6oLqfWwPczCw+Dt6/4c14cmpSsRiUVHscgUS579FAOkpspdlCbYlZp6dSzLGMTYg
xWNJmH/O9N5MC88R2gx9l3K13gqvqXxroOXNdZqc1MHo/ABx21HHXsRMSWBwR8TlNcUztXnEqQLA
kJTPlXbYXlYh7Ixmvu8IH6N5ZD5ajiCcELufy8yasFEDpOcNhP8DVytnGiWi8YFy55qJAMCI3Lir
XWdMMCayusQrI4BVZTuk22Mmei6NNvqcu8H1sZJ1Z69cbqszPcx/ArrAT0um0V9pdpPqT3lDFuHk
zGc9JQTOkIIpZZzqVyUxdNR4Tf+8onVl70JDVN7gZT4YQ97T1NeyV+zcL2Whkb3U6K+92VEMCevE
CGQ5ETwbzisqd27JzyJfigf5rAdTtYsVNHZRoaUvSmG4Pj9B8pV3n3pbRxc2DwQVAsc+Z0F6dZq+
wb4hFF3E43yz0AvvYkMN14/XKMLN+unWXjDdw+BeD4wnkrIaAYcjVNGGCbVimbwXkQouA+KNFg5o
SsQ4QhIn0RxSfIZkEQnDfhMxfo6ryVm1kMyCy/NQdD/kd6lptQiDRvjoO9z/x5DdGc+DoBu6iz1u
EwTfXG44odkXN+t7JnrEBinKkw1EQwLisxNt1mA/VFX0NmZG7s9B8oeMvPht6FW6zyrC/V0dRj/X
4x8RvsGOP+tolqmG/4gZ8RCOOHrk6Uqxr1hbQGyOxPI4A3f6JlHrQ9WRttdaenChDVO8AV0lWj3A
gljEyTXqyTDTse4yTKnnCzEMT+ipFqZQ4LD/uqp7IlqXyjPOtCvwGJu0990u/asjTrX00IrZZohT
bWsR/7WR7bK1ZwadCwAIY2QdD2GvhLnfNUlH0CAPSpIHV0R8R1tozeRbS7J8AUXQkGalT3I7Y9qa
PMtXGSTZdeyGymdc55pVGDJ4FhEY0uhRl0xDi2wuuQ2wDlo93dSkDdSHHCepdvjHiJT42ASlfc/y
UMfwxQ+a28Or5yA214dvbmp4d6mNZUnwnrJh/F5VuG0x+Xr+qmeje2RdW+UaBNWyCqr/tuS9pb+U
qCXoUS7Z767SDoy+spsyBf11GKzHRLrKHxNKTtANb9zhyCTq4QNyUXFYRghdUVoclGZiU+Db9fVR
T1/myp7J0rKPcnuVD2OcoKipcH2m5a+50xpflhEIjlBdSj11wlUmRalqhh2evF133DQd2jspd+A7
ZH5K6edHsQZFTDQ55YP8EjWNHmClajV5cfiph1gDOCM5ClmPJk4CdeWDPnnY0ZPyYzRTmKtCWuMg
orhHGKAcRLNbRc2xOiUx3H8ljvdTQXdIGnah1JFzIo/ijprUW3p0cTqf10kbLWLiYpBZlxCBViFI
1GV4hwHNc6oS6G2BJZcPDvFWUMxpBw5V918oSD9JlCgktM3z3hOkn3LpfkfG1iqtFmcH4n0LoPHO
YS8EueZGO7emI5R34DxgJvIPbTznGltkz3VVwVE+TOPPpV3e60OYttmvsm9/M4Sofi1Bde+9P1Jb
MnZxdjHzWIAGPe2aOCHnGcXDRLwKfKq52Bp4VC6hkls35V1KFOSDlLQQeIq41SH6rgSvu03m0H2h
WY/VmJxvLGHs7aiiX4mqXNgpZm730ruUUxaTcq1eyVYxv9VZ+Hu0wycjdrurShv7FC/Tl5Sby/Na
RFyar6NlOEnRSGuUNqaaftg2sOqlfgnBQnBIgCr5sRMmnyFBs0h6BcQGzlidIY2w+m1qk2RpKMt1
TFLjORzUBSNO/hulonUpw/wmXR1L/pAN5JSxnhp8Z3GdD60412kOu2Jl5MXax9QCkmpSi5647A94
aGaQDxSBT6UKioq1t4X0s5XVvpFW6qE80M6fX3XdAYcWO48+H4595YUPrdaC89hHOTSkMt4Z3txw
cREBko+c4sJ5/IXYH8yMUv+a0vCSjDVoBTGxL2dLIw6SCl8WTQXdWh8VfYd4irioVVemV+5DzmVM
E+MNhCCGs1bla6i9r2G/ZHjBhSKnxVlRpKZ5reiUHNykxqkiBymh2l30bqDHCyaDjKgsPhZjbW9o
GWnElU3WeVrII8PsAGwgZ9mqZ4T3KOhEENCcvCwM2XB6t86pDfv6UnuY2335NBRBM/lg0snJiSfy
1Tz5ZGOh10NsUROQKsTSoHwzzZ6j+0hvUb6MXT5hhyhFW9TiVAxox6/yB0To9JUFc7IbUHut1jtT
0OXWjijZ1cN2tIi5ctT5KQhM8RNFSUAYMtAxWVtkGnDquUbbB4VMYA9DpQUBqUfGHg1vupP1aEdU
agC6yPdorx/l5VhONFvWv2VxGm3nkpcrOtSJkgYv2oIE2rbt3zkZEi+RsrTCuuFtSdrzdkObLnzu
Bnq/unqasxKrjLkcY8Rfx9ZTS7B+BF6FOoozb8BFKB9cdLHrs3/vOeJX0xFTRgVJavvvF8BXHclp
vHTTXOIVsB+j1A7EGXWAeCnXY6CYeHoym8UR6/wdaF/p4idnqW9c49dgFMpDgxvlF5rKsNHKnyFL
gQDNqVUU26JWnfAflyStXotERYgR1++LOL8iVlIFfhShvnipcVho3KShm1vPdJQJ3YEeugl70hT0
pfpNOT7uw7xNv6GUS4EipkAHSl1hsAVSfN6PR3tu6q9UaFw0dDQ++s09pDjrR6HDT5RTSqfPm/2S
IVKpZhNFLZXFMeq65T3DTft76DpaKYGHtRWjUxJp7WMZYobKoNHPOsr4TaQzVvfIQMCQZaOIpLi6
1dNZdgqBU+vXMre/yXZm0LZfZeA4Io2K6Vk1BM+ly1Y2NJwszKlxTvmcE2JE/y5yQyAPizU9Q4as
z22cZr5iQKGnFfOS5ny84G9OWqf7DNWGD0sFmR3MzYByFsCdXEEoGI1rgFbopYen6Dd953KQZgwq
l6auZFSVpdHj34ynGtlyRiWd9qGdTjcrQvEz6OkqaBIJKk8qFFKzm3pky950WHrnvXaV/rDa/vC4
3wYEvE+jWV2yqgle5QN4nQfS4+guXymwBMBNAkLqvER5rcGt/FV12knS+1rnOC8V1ncl86qPHI/N
33uxBBvaEtdVs02FI9pHLh2FvCSx7zQMIBMXFJcGMG+b4e37OdUgGztCrfPe2f8/3ELTIcRcxWNg
FX4m4L3edIKAW1Od/65KOSmv//QM8hmdgLr0rpZFzIqaQK4P+7h5bTUYe82MKKep9fo18bAiV57y
prqm+8hhSQo9XF2T4Whiolnbwgg+2/1AdbolgEwQZTvtsMTJcWl172eogEXkuF34ld6MAD+Fo7OJ
42Xf1GgSiCvEXq3WDkZuVTvmRdFzYgoKBtpFdPB6b7q7NChRf8fUWcIrthQiaoscrMwcu8WPuRd9
o2mzQxEhuM2pjREICbsRrbsRrUU0+6ChqyekLNSUwI0l8HhymAL3LY4vlKZlsZl/m1UzP7JgehBc
87oK2XrSgKt6fABwICJtZERNIvPDptH1onT0rtbefGp2pEwHVndRw+Kbrrh0Viyn2OQjejcnD81d
xHnxBTZyCIlMIYTV7XIytPj7rpHT/LLmpjjIV6qn0sHJMzqw8vVAcOK2h5a5oUc3X+Uvm9jKLSGL
n6/O4liHmNlmkufHKjaPw3IiIhK8tObp7n4JmnQry+a+VbZRYe1Be8PV0udwG4GXPaUeUU+z8eQM
jD048Wb1pcfzJk/Hctr970G+N0JHAM3dPOT7pZgUtNWinPWWc1fWM2Kp3SHdtSaTAD/qbWz9HrTT
9XWejL+nNv0vKEhrWysi/pVvttPr56i0m3NR19GVZA/OM31l4hA34m1r9N9Y7vRXy05/NvjP/Bzb
3FUK8g0DZX3yv8RBK6KLZS8AbIUlVrfcr1JfSOhmiLGNAgPCLkXi21qcDhVX6RLYB9XOAX7jyj4b
gdHeM8whW6BEEfFMak/GYmhtF2Stl7jPCN5NyUJdGx+h0nBg11PbZyv/3XvDx1xn6c4yAg9gbXcP
ifJ6dZbYPYwqGQOEAJ9DTbO/E+RxSszcuI3gWP4ZWVQFrvSUP0aR5bEw0uO/6s7IER+KrCmCBCur
i2HKEkZPTwFFqmvIMaSuKCSMboqNjZlVhHS5zne2TGVlCv7T5yA+ZpvolxwZg7hrnJ60FTOE72o7
9Rc0OMofU1n0jQQWrf9PB9IQM1m1G2uQ2AwUjO+GE+GzCJ195xrGU1ZfoT74MNwTimOS1Tp/MKr+
uj5VYVL62il0OXGtCgDdzgO+VzHpVXGDy3lrMCjOmXYMiFgaiI6heHvPpZMjQ1I8aHrHNo3t9aUt
MlNg2eL4xqq7c/LkI+vQRh4MSDxHCY1E0EpPXea4WLXx6iqzcp2gNTzgP3w20vggUs2xM5ycadis
IlRyEhbifRHhMWZA/USgW7VPVM5DjFapUrop2kiTmW6EeIbk06RStj3hXvd5AD0O3hyIqRQXBz/X
hlXTECUC8+cpmAYAOmZYPpC2lXd6hif5ahFvJSFXWxiUl9Ia/kTswZ1Jy0+c7Cqnyvxam3T+OTbT
yooslHyILChb+DUINZEPgYt1nBgra/fvPXrSKekUeEMG1yq3PQKxY0uPYLeew+qQqeJoIdWsNdBT
ZfpTOvrGOrM3rQO+u0AodCvyBUcDkuL3AvFHYkfPk/a07qLoRA6pnk73ZeqZutd5dk8TgPN8TGdt
7tx9sSz52ULtdzJIfJY+WmQR5DMCmId2ItbmOVHiAwHZTEpNz33yDASYkRdyYQo/a5HBH/GswDyb
i8UyrbY0AYTeNQqVZWulBMBxZXyZAVkk8ipC+nPJ+tbelcFEDq3wDGulyOC2sx63c4rst9C9s65x
QDMbryWzNVV3Ao9Ka0xDlySelYt5TfJK22UV1Ax60/oz4l+whMAa/ZnZ7Edc5M+5Mx3kfVXGs44S
Wajr1ICTAjIPtku4MIkyvhl2rr7EIb0nLuVFS38SSOlso9kGQ298SUE1Iq59X2PCq4zQgI8mCAuT
OT4nDpYTCeT2PIy6iXLNWpzP6z3Kl9H7stIPiKG+2DNZ2PWUk5xNL3aw4vgzmTpUoOmeXIqncEiI
CZLy/CbDVFaM98ltvBuD/PIOqPYO+LN8Vmh47/49U8YOAb0JwWqVtXg6c1qvrwkBrwz1MNlki0pR
V62j410XqCwTGfR2ZF3d3oFz6Rn2eebU9GyhS2MiYz0Sr+yeaQl3zwE0q1PGWuc7FHtS0eEA7zqi
t3F2RdlNa7FHQxOM8OLFxLyoRPRa1hf4OHacsQ+ee6N8U5La4kCfz8dSXX4ANqj3NUItEnSLcOcG
LCmKBoRCmsKCNkcY50FOqfJiH2Y44snsu3tL8j0cY+UFY3N+iCp1vhsatGEsBJ8OtlcfgTMXK04N
/JIsZwMW5jl6Vuv0i40KoYI1W28g18cNzd8MhrZivY2+8csui3c5lLdUtzuwVgaHrm5ZKeGLH3Om
SPu1w4MMndlN5h3hbU4fWmy+tnZVpeSqok+pYxqD6N/TYiFPSZuUHZTD6QK0Gq7P0j7l4U+aMc1B
ThQ8/RW/GHQ0nXOHbO86JMZ05sBUrRmMW0O9Qo4rt+dFRw5Q/z3ahE74X+Hm+VOJ0c8eNQIOMXjh
mTbHeDWJuNyiXhPu896zbh1ohJfKhDYJA/jbupzEIQknwkYhL+qxRjTA0Ko+1i4BhShWDX57NF6I
Lck3qcgwGDlekaU8PypDYVYiJpAak/Fzx2dImAyncYYQ2cGz2xQ/jNdd4rFG3jA4tNIXGE1cAMlh
hPaIDpRY5UgE2nOwihTyoPvmOYyVD1cobgoGY3tnCatjmuScrMdluMgjWP1ZgSHbeGIlZt2xXpUU
2YrWmB65JzVZzovOvNLum42eYZhpy6XH7JvhOXa7sb0xam6hFBW0DoyTfCHf5jSo7esByJ8j+h5y
ZK9pCvJbbMLyrdioX6YFg9NEesSpC6BE2NalKGBP2hXK2VEoAP896IDKfEZv+cE0hZwHasVJtuxy
sGD7th6NTUiohI80jPyyoAqeKMv6a9Tle8biGtmkurW1AhJDVdEAS0X+RAdOFeEqKIFhIeSURKz9
qjY2NURQs/tTtePxuO7W5PZgzg2erEiFdMg5eSv/dmJy0BrIu0q2iBQL1ZvEGBQ6wT51N2uwQMu3
sq/HkM+XxGbpC/1rjGiScKPZi0m5HwJx9YgY5YyBQ2swVPt/sTQmGAgcMDpmduutKFlm5cVFa0uQ
hRE2Eps0b1ilsxdzch90K5Q3UVtSkvqVYNgQJ1rRT+VnV4apepLP6gXhkTkeulRrVm+PNPh0kDtg
a9c/VuwrRXlC0V/NP/QUTRktjz2IQe05hHDh8zvn3xFGzLVPz5dST9FrtfTKniRMH2v4ohjcv8x0
XsNwoJyerpgfppcu1AKs1QvXfClCs4lDkh+Z55J5J2EczKTJdISLAudzCA+T8II6eFpOrAqUS3OQ
+4I3cVYp3oesVe5rtTHRXpzwWQwdQZ8SHCMfNPj0e3hYuGFa1T73igYKYLajj7qpEAPU3l+Red5G
zVOeqfNWLQJnR6v4hGYYRl8P/AA4QMbRRSHwRLzleHHPvEEM45TJGJ7LnJsDBW58AjkEfYQ2exWR
nEwf6yY775EF/GC9vGLFngWouNguk2qTwgrFgFYVmAWP1vaNVGcR4EWR35xte/hv7YVpiuntsyu0
GtUHeTqTatEnf6yi0f2uc807LkjzbgQVsW0TsYjS5OiY2WeqdQm6zzHg6D9+apCBHwURKaGPFWdG
Ikv/uKjJYtDiBcZNieBe6/EjyW3SUIa/hmBGaPCvDO8vfyoY2F6AQG1k95ZgVKoxpLUHyYSbbduj
PVeU9GJZscEHxwjNhuIgZ+XUW0At5R2jUDetf0Iq4p6GmqGNi0eZs4vuPmsK+EWp3un4VE4wHt8j
0b1XyUFZ2Sl5gzRwcglZa4b5rTYcQUhMXVLh5DlBaHTnxUAVJaf6M237e7JQvo0QgMvSfZLzE7tB
chrbCUIIMVOJneFRcPi6aJ2rH2rP1H3ejrcJ5Xq6T8j43eSe9mbUVnDrjD5/I1wR8Lg3PgZ4abhN
mOFLGdfCMYvUoOW5TTqKyzafjoE6J/cwNR9yOdRdXBV0ScDdiBqnV1QyS8nb3QYc0G+kBvbccy/U
fs4+qmztkuHQudAlwKwiPz08SkddxCh5HBpYIDQoqJV+cZW68pEMNiLajkl/Of6aWgLhuV2eZYu4
BQyMKxMATa3s0skqsRo09TnWBupq4hkISBpABbqt8ZjCbET6NdycCKdvYOqYqsccA8uqMvXK6Ymo
ACXUnGc9QDjRE+p+jpMSWviQ3VUHfk+jGwsz6KncKsp/CsIvYuCsz3XF6KAkiW893Xd9FV45bx7n
0AxPo8UgTKZokCo+rAquVKhU+ITNNX45UH73zPbfm8a5IXvuX0J3Ud9r71tAH+m0fv9EfQeHta07
jNlRrrsaoM4L0cjRtnEceyvXXhnwPVTjRTaCbHyr/jB+lHoW7b3Ybs+LGsIhAde3UWj6PyAfgULJ
C2crX3oT6eyMzGs+ywSAtfgu5bERLsl8yCmKbtmmwj/7gV44PlVocHZWYOSv6rKA0fF0AjwsdysH
DRiBTyiosRtXBdwmyPAbWzizm8WcTpJxpi0qIJ+0eesnG6rGxBAvdpvvS60Zt5kqCCno3UIHcoCk
PPnypXxQTOB7CWIIPZvnkwPu6hDV7rwHwwtCo55zv6y05MvmOBjO3fihkn7EFOOpmImRnkShOogH
x06ms14N32NRwC5FFFwH/BvW/xmmpH/KdGJmlYga46rIXhhe/JLtPm3pBLjdu9IktI+FOjrHmDHh
vijJ/W5mnCWxszwco2KfAUsiHUZ25TzFGmfcxeMYLHvrqjkR3Sn3vS6lx2nPcD+7ml0CyocfftBn
9WzfjtRY5K/A+kNZ+T2fwJXVkLP3eowgn1DQ0LTNe0k/Y9/SsRZK5moTN8q1pD/+1ffl6xR5QMaq
GPq/ScRNrsOhivEcxEFR3bsopKVluPbV0/XgAQHzQXJU/ltbyu/xdp3lExqDI7P88JDOv6DcM+56
bM9+JXLfFtUaNmByfibhXG/llN5VsM93RvjoWi68TFt+YSqstlPkEtQ6Zfp23ZJ1LQ52cjKZDiRU
9DG6LjGn9GZjeoIe6zck8Wxq4agjHzw/dfJlOH03IrrEs1ifMgDIWGB75RCayYh5rDlJ62+Kz9ev
c2+5K0u1IwP5Iy9xiZIW9HNB+Rx38UPthyeANToyPwoPm7GtCKEKb3nLtJHE7XYvgxUGIyWVPMyB
TXnA+5mVaJeoT6qjY5aXwQ71k1njgxXUrzoD8kQqi3625sW3bdP4L02aF6mRhRMC17JwvFPh2KC8
Ml19wphNzhw20pS19iijXooG4HkXFeoeebHmGwSi+prUDpDcXh1KJyQTsarZ7udl17SDvR9jYyvr
5NqkQQ2y3EK9RKcMHO67B23Dt5W8ZrrTU5mESLAAVsEVC62ZrLyU1r/F+xZdTLvRmpexhaTTWgkE
HfDZW7KuupNBpZ6kKdqQnGZwadFq95T8xTMUUrsMl9GvGpHS6JB1pwtt9TQMxL6Ll3MQpASAUezQ
emiaU5OU5daKbQTy7lsTZ3QRNTR5IrlV6V10E1UQMTBxok+bQI8qAAbcd3TMpVvYIkpoU+L9F05Q
wwzKBzmgaOdDAJcaIWzfM4rpoxrQP0IIFn63IypJwegMW7ijxUxm1mSDKYUbmxxT08LPAzFS2Qxl
r7FPcWau4u4krv4ySZn6zIZ2z5SGsLoQY3wSjt4eknK3n5Xqa9TMezCQfARPAytQAPnS1xyyYQoH
U0I+TJRePZS25rVpO3e7zhpX4CIOqww591ScQdjMe9OpHspoxvyLloTec9Rt0pm8D5t/8NbEGLIb
6mnhLkQ14hEqu123G0crqne3Ca6FxbzIzhaoFALYitk88s0lVT6ivNwni+m8AReaTsGECK43uQY0
VydmNxFtyOS16R3jhH/r0Ap9r2sGoCxLI9rWKucDGjjkQyHquUV4d89hmP+QuKGp4P9onIIsVCEL
qWeLbsDEQsYydFUbCCIDRcdKQ86cLt0Xnjc9o0hDvje+B5YpZm19/YTlJP+Zgr+QI9rITOa9JBmq
DMSAmSHLt72KVrwe4y7Rqn7j2fz5gouD1c1fyELxCuhkcj7d1s1wzjNTHGCm5lwOVbIv6oXefpkj
4UUnbSP3eqadnV05Zf2SxCV0o6Zvxw21aGGMxEmOn1GSH5YlcW8NoJjLUHIJzerYP8wa5hE0wODY
xuRVDlkY+PIus6LQ2HRWXPlqaX/HF2h/UcqdFGX5xaQetQUB5aemNtxdIQDSSppurWa5VZZKWJA7
6acIkfKmdvI/gzno74hPsKs0TESHkBg5u8koHoVAPS9Y4jHk/1yVjEPPQYrsiKe2m27r0BONaL8L
Jm/b5kF0LuK53yCm2MvVM8/0T2eJ7uXYWm8w1YpDB7B5K18m/QjWFvyQ37nMX7zE5fMQWBI58sS/
GQI3NznMWXFy0CcGiGUTmsBgou5CQ5F0IBJdX0IjvxSjgpREvIqrruQHJqUSdJ2hqyJeUGBc3GC8
26WD8MuzXmcjVF+kLS1VOO3GyZL/VpB+DwA9SH6/yUhacLvLjdk5tnJuDTfr23f5rJ3M5TlaWLtM
Z+59peiUTWz/TowlPNj2XJGSJWb2c0HCuyxkmanL6KoOhM8ReBvhb6jtd3rakqZs6jRSWmfchWnn
HD0tWV4RyD6MaJzuo57hUcnNs8Nw/FaprkZhJGZ5E4774xrTzHwjLn2uVhRvpOZt9QmifMClcojo
44xJRJiUuHCRT1a02AiAVSyMCGLOUrQEw4VDn17QEuD01q2ro3pPIcaW5zBZaiZssPUTC7qIvEoT
si52nOXfa/IEzlmGRpgc4vbmqMYb9yRjk278JOFPe1QRWn/ksjZxyWAA4DvGfAdTo6rvIA76ndQu
wC8J90ZXjNu4rNxbQP0MAWlILg75WknLIFzuC5USnK0F6Gs4YqJ2CBzbFJnxbMBD/9E7FzUa4U4A
UzkHcf2ZC0riiNrSGs7M5QYofHfXGTnnGrrO1b0oW4c27X6VLDZNy8Y4JKe0hYwtnoRqydhkHp+p
40wqaJMExd65pxO87a727iWuwq0STRTbFSO+C047BgwcCPxWUosUt6ZluUzbMiOzR7qQoI91gG/+
h7Dz2pEc2bLsr1zc5yGG2oyNvvPgWofKjBQvRKqi1ppf34vmOaiqqEbmQxHuEYWMCDppPHbO3mvL
C0DSJfYYr5LSCFY1MwbV/9OMLDvZrh6uhKbP740mJRRSu+rdg3T74lTR5bgVE9J7IBnr2MyH9+oV
ijMkMiNAosQwostQj093nYwW69klz0IMNrqMHzQt3wet1bO+5snDMufR54XkMwm32qWYgNa9lqGq
LDe1kw/fZBES/OEvLPRm5IaT41M8Y17yrcBd06ZL9lE1+S/AAbb3UaWP4rzvr0lldJ9YSrU9Y5wU
9q+8scqi6h7y8gB5g7FlEBxVCdvoNIp8nvX7aPLOYH9NJoaMqaycxiCFo0ZZW+MQGAh7Vz7UEbgp
9Yt5Z4ZBxX7pzXbRPxuPZkIBv+TB6RAz0al4fcu2HcBf2ZFk2onohcZhsrULTFVdW74Q4239odH7
4r+cCLWUAbOW2I8aKeMrU9rlpzIU6VbCLj6qJj8PH0gmDgQc0VKK2k715BIxvMnUZIYlYGTLGzz6
bvA6LnQwKMn1ugYPO4CVOTYuGURaZRqrEgmVQphNS4SYZbsN2gFz00y1vyn7HHl7J57vFUsBWE4j
JyRBinyV8lMX80/29RTBqaQrOXeAGXigRqsoY3clcA6+TNSRlHTzFzpDDp4iEj2WpuvF90S0arRs
OlWL5X+pCU56M31xShf3HOkWqjUwtKJ5SBs2PH1jQ51fKmEZF/kNRvEGIhi9aCcyz5qYSwSZqLFj
Ehi5F+eX1rXrh5yR2IYg3Hlb9XTQivKT46BdykzD3kRtmz46zTuMmmA9qmbCDcZQwjPr9xpjt31N
Ek4ieyTgfX4Rk+6fQlLQVqYta64MIOPKsJHLtLm/jefnmEyTxzu6Ig+8befHCIsaY9st8PtlWQj7
giJ2kp+iSTaIao1ho/VZgN67PtOZ0K5p3rXPhUBJ5/bBBf+Jvu/n6TstFT3FMrBMhe6miaXgS9o8
O42J5T8MdX2S1ppZU5asEHg2XWt+qaLqtVsIWFU/nBvHEC+VX6JWdg/DVDKMX8b0qZHufRyF68bq
q0si6/LMxFTuiDfQty00HuQJY3Pxu6Fd94sd1YALDa5rY0x5/MFwjVeP8dO3bvSQcIAPzFPnEi1d
nGA5yInERi03N0WIhraUjf1Qh/zUOQk+QyVy9/fVDrN9u68GyAW0IdKFwhg/UwBkXaMfMvQJeMpp
7oosst7bPt0PFOOXfqHviZJGo7ryhPVhFvmTL9MK8vnSx8BsSUc9KyEYLA6xoNadUyS0W2K8p40h
HhVoYtCxqDQZ9dCo1c2ebiJyOjUm1zOo132+JqMl2SeLJiX+IXCK78YeS/D9R7gRkVrjnNNCXRKF
+9zuDolff1SAsZ6GMDTWfNyWg1Uh0uyBkrkl0reFUVdFoQ5XyTqgD6yfNNi0W61sJjRAQHfvvKoi
RaZepWes9d0hqAGSeHb9ATk6kjqM9yA3OzoN1cBDy7aTQ+N4r0GX/VC2M8O0SGaQhUMDyqPFHyAi
Dc3nyidaWWgo1JlUdUBF0cFJhzQNv0zya2rID6bmflXqyjqTuwr1X4UY7lgxCaHV7HgPap1ALdtu
UKhlTFZy2sdoRlhL83eWTRJ1XDGcXjaPM+KMO1cxdYOSfhu8qFbDfYF+RFlhh2GJnMsQFNVt+wVW
H8l/pN3fcUeoThg5YGHNrJEp5LIFXQ6GFq5d7sVX3xar9Bo0hvgiNJ6gXVIjA8TTvjJxpFqrNGDh
0k14sFVoTR/r1vgw89vlGkY0Y4eLZr7eW9HCkcEzl0j2k3HOvFwumBz7q47clM3MYkg1G7EOiDi8
mnXFJNfqLnpk7CucPi3SRDNizNV465BqcZw+Gs5orf79r//7//772/hfwY8Cet8UFPm/8g6QX5S3
zX/+bZj2v/9V3r9+/P6ff+NtQjHhWLpwdGHbhutKvv/ty3OUB8v//n+0EMNM3gN3y5p6Oqnzl2Je
PIau+dh15Y+K5utz45fZIbMojcOqB2tF5XxuuICPUvSwMRjKkojjXiML1WDoND2QLzpwt3k5nHUj
EveXdjZjfFDObSd2XonE8femswDPRG99CPPxYNL20LNggBgdVI8+BQ4Zb5Tymfk0TzRtk9iAs7eQ
kc2BK9HKyCLqcITsLQcHpaoy3K5iB4nJhWmriWR3Hisql4LVzyd4A60Pjiu3+FbUlg0xQBqkFed7
z1/4nkv3yNdQokdLvKgTl85T5HR/JG5IOyVZ8NWTBYJuiKDy4tl7TAF+Pg3DWYKqAP2RPqsJXoNi
5pYUxUlIssWYyQ03doAwc9VOY+r8HXNH0EqFkd5njOUUXsOq1LCXoqtVhWqksw01Yhfp2gJNbIIe
PQVL1CdL3obegBXttGw3lqG/OkhDNluIDs9oC8wd/truBG0rPYxE467SuEatv/h38E2WqyJAEqET
8/1Cca42SmHv7p0Bn0HmQf7FoMB+OfWKXThXD3XpjR/7fDtGCO8KM8pfKf+DZz95X/fbRmvOPsHa
D/jQnJcGHMJvrk/be3N5epatG0J3XUe6rm457t8vTwmRkvRaRMLD0H7j6vRfbLvxjr4jxGqKKu2F
Oq99ycRmRCNUrwcikVFp09nAqGaBzPDl3pY6za2iaZ5Q1NZPtCrQRJviiBUwe66LyNi5yB9plczk
H0ucS4o0QNBBcT/liALkhtnNqjSc5oPRuHtVuoFqyQ4ecxDIomMKUyeXJ6fM80NRAIYl8Gg+yThw
aQHhiOvZUy1dBXeE1+Vp+Xi8w4orbyiQX/nzllLre4Iz+PHXN/hyfv56ey/njxpO5xZHhOno+t/P
n4nAUgM04gLAooiZfXzVE840unWTw0Di269/mrmsFv/4cZ7umbbn6JZpLR/nX1YTdx5MBo24Au8D
K5pG36KpXLL5bEJDLHt+GCbaQ5r7jjkYj2s3WEjb6b7AArRrNvesJlA0wOHi8pIU2Q/wZ/FBzYPg
gr6bB3hJ6p2Jst+R4byaQhbyOYumx9oMmm1aEQX7679KmP/4q7hYIFsgQrEMmmnLGvqXv2qG1jw3
meWvQYbZJyVcIihkOqtXEsHDxnWAXSoDkkw3pie9x7RHyS3HsN7Ag/JvFDvgWMOyRb/J28IgwipL
YYD+byB6j6TQVVVWWr2dRqqAP4n5o23+gUqnOWtpXuNgyO01LFt8UprhgZbmQYb6mTRUSzveByFW
sTeWOnTQrDORwTNwEPe9g2hmaUvhR9e8dGUHiDtVi1wdkuBLoWQ0nvcBqne6Bh8a7++xWUMV0XcZ
q0PgfmWkkOj7Kk8jMve+hQkThtrRqh1zOgP2yyLrkbBn10ZCSqiS6XcBAiMa8tVZvVWvpuY3V7xj
vPm0HMOEnOkZOpWnK/jI/v5p2RqzqKpxEli10WnUEkogwSmgSKMfx26nqb38jC7t66zL8TwFVnh1
mvAjlgXvZi6Ai7h6UIuwOjC2Xtt9Ji8Sf8VejjzrVVqVOmBcDR+myop3eA/Y/SqQzxRm53IusaWS
ipqdC99M9vAqTHgFiwzGtcweaiAEqEmYpwXx/bkMB28TCr8jl8QItnVhMxym27MmoCOPBn2rykBF
kIWX119CTq2+TP+5UCK6KpMAEsPu4deXvf32ZuZEGpZrCNNjsyd08WbtbZlwO3pQpNup9Z+1Hhd8
hREY4z2voqb7kRpBtVdfUt90PHKDmZGyqR9m4/znoQG8eUwcHyf9ssMDvnVUndou9G+K/agOTtZu
pR6lOLilfcKSoV2hO1v7xmBabDjE8DnlrvH9FAR9XtsrJ/emU4IZ/yg7w18rR0fnB862atJmy27z
CCFaf0JwIjduG3tPSZnbG4OtzXPeoX8bRNs/D9DxN8ZM8/83525ZV/+6EHK/W7aQlsO5o7ay3ywZ
yQj6OOqBsKW+i2ez96onJ7CGlbfoP8F0H8d4gv1X4YVVe/eIMdZkDvE5n+vmYl8HggFISoy+NrP/
UThxtXPSEDQQ7yTZtWtoD4QCIdDAR92mlBmIYFb0lGlfLDhGsyviTdmV/jYeO1otJguK7o8v4dLv
n6eUbhths8BqP2q9bE8Doj3qE9e/BF5QU7gUT78+H/JtmanqTKHbpvCkySZhWWL/soQmdFRb2yAs
594AcnHJrLNKSy5+GFNaL6OMymb8EkLNRnIeVo92M/koCkHFzml+guz9FC0by2Te0zjx4CYv5ZBj
i+FQ1IZNehEcaOJj43VUyejBnK3u6mgCKxs9+zCtg9c5GrM1U3S6Fssrcm9d2hMNGr9FfmIDVCEW
+jiT7/SI/hdZUKl7e7NpmLOWESofLM59ik95KtpqF3Z+tGvichtMOc7GlgGTmz31kdCfG1R4vmm4
N5LONqmGNSLwn8m3Kq+NDGnhQNcm/MvZhXFAzomXvZvK3FnnLV2pZQfnmGRQlW6vbaqi9888DOmj
YXySRXVVeBHf175CkBuPCfmqK9Xv14asg26VPY0WIksCQvyDqjbrIV/iKdyCXLaNMPzPURXIGyA2
ufn15/vPOs0xdcddQDum7dAzffP5ahMFmRUSbMau1XNP+MarK+po/+DPDTzbL0plog4R+FAYNVj8
uNR6pGriNEd1dAoJgVilqTY+cIEvqB7H2lokZh6Gma6f1sCODWpiUDsH60yKV+OmQUVHCEucjT9e
FZGvbYuMAYp3TLRm3I6+q7/3agSssTEQygM6fRtJbVxzzc3nbJ5fBVfJjSyzW2nw0eRYrPkcpk8t
MPKNxcaXeyaIt2EQGhcn+NDMRfDYMZ7/zc1xr2LfrBasF66no4t0MfS+OXtFGxY4v2iW3u8OBo+f
7+KdhLu0qE1EM1YJfdgewFPGsadTegyXysGdCjEm2diD1p06N+e6J9hHb9MVTIN06wduCihDLz+M
I0XCgNL4NGvd4j4dr+pgFPAVNANuFq6YlQRjtVJIlTaLTm4p3Q8xk9ptQcqxEaJev0OmxsJ6um9f
A02LPjjzbGE8ZR7Ihqf4BIsq47R9sni882tGObk1hladgvbnBk2nKdNX0rskVfLeJQB4/6cMILLJ
LrCqFJx8uG5lcLaACFkblzyJPnfOCkWexWFx9mGEaqFAOwLyqtp2yUzGrGWJmzrM1ogSpVy83Inm
SvgioKvHVtJH6ma6919UqaSsA6kI3mud/6ClWUP6Vhe+S+KG4BNiBlSrejYMQfc525KeeEgZfIQ8
yX5YEg8aoYc3WQp35es5wmfyVd+7JAmSZ+rHq3zAaLj2xomPoWu/3Sf7VMX1Wk1npricL/1onRsp
s8+Az4I1ZnlvZ/itAYEezRwxuCQylvlw7weO8Tv6psPNGezvMPG0w4yhY+dpcI1G3ddXXTNqX6Hf
bbJIy24oasdN53ZfLLa4T9ib5wdXiHllla5x6O7ZwQU0cA1f6F73td1YiPfDYLmv936skZrTC1He
P51UYWccNdNhIwrp9diSgL4NsJNvQnd8UK1TNbznWbitcCtjDjPzu9K8NnGAaCOS1CCNHgybSRUL
SLoXmfkYwY7jod74NLIGpivKI1p5BEJraL0vbDy/m/GYvUuDotgGXGCrImvnG7/kx7QyUlgkQ3pW
P8CPejLnMlkgDR6Tc4nZSlZs+toS4mZqB9iby4XMw+MRMo91llH8CvzduqUWJe7SYFbv+BA+llFh
n70ZG6HQZvIVCJADhd2UJ+z53VGLIyY2thd9Qu/8WWCXt0KpIRJAJDKZY7hDPae9suja6ymoXpsM
3UApUsb27PjPuY/WxO506EsMgKOcL7u03/b0SvxjRZ47Nhnk8SwfH2H0Y+ejpARU0F6MDsGs/ZjV
pKaRgWrsfroK7fH7vVLvuvkTaJn+qxhWHemNXxtg+NvWrvrzjPIGBars/V1ZIx8cBShUMgcXgyYi
SPVW2oSN9FOU7+soOykhSzKGH4Qxd8DAS/LAdPTkd5O6HMVFiUH0RFJBNHAJwyksbhMZbBSG67Av
q7NimWrd/3+lviZiSHQ/NyVZD+M4KsMt5t5mBzSje75/xwFZdfAXrlY2h+bhLljDGBY/y6TPQcAQ
XoEkdUlW+LMmbtoZq7O6W9FxnBPZoW6usm9m7T+1tNNq35EnDYiAg6yWQKeFn5GJEIvp8qqu8AJo
iU6KhG46kPnmZq+kP361EJQsi8KM4xoOKdpJkSfX+4loHee5HB02F31BmIC1iB3geK2sz4EPKacL
65PllAKwVTdUayUaSSKNToJT6Hs1zo7JSaVvEep7adLfv4sNKHmrlUcf7+Bn475eSoB7ujoy0G+S
S9LJ+myrlNBKBoNiJv8p+yBbhUUT2/N56HIS4LXxWmXdtfGhxuFkM24imQJWRGJvK0QX2WDoR7IF
Uu6TREKvnrggqyjg2RsF8qTWemsAwrI0XV1ZojWzwYsp/UoxjB8V8uY3ZcTbLYcHno3ywXFs9AU6
1cTfy8RYAuZ0JYkO9zKigQmmunLJgppRr9Qhn/hfYq2bViYse9VA/fOZZsGMXAk60lsFSRkIdtzQ
cnnwlkz6GWASwaUhweVJsPOjhEG/41qn+7Jnze2zGjJDD9xkjS2unsGyRRb2uWWCTrEFMy6cGfj5
EzEPvZu8svY6Z1kOENRk8mSMUUX5AKfAwai6hiYr1gUr3lPnwoJyUT+od5NrZA+/OXVvK2zHdA3T
owzTbYsa4u2OI00XgrcvB65HG2tYvRgH2gSRRtd56KCk+1UgKjzLbsJj1CGyqwcMYR6hlynd0mOY
c2J0xx4O3hRFZ4LEfjil3BoiIk6tcBAU0uvdeklMrv0YSIwmJZS4ieds6sbtO3cYsBlgZXecLZi2
/iyi7K5Yp9dg794mxGN91Q+2ETknjBjdSmJp2pNcaLurdixB8EzZPucjuaSmI36zNTOc/+VMURTo
AIAM27EM+abl7ZLq6Wo2cTk/NeMaPzbrvgQpbDHEw/aDOiAdch4sz/yIXx3Bof4p7I2CNJhEuAif
oheYz+wWmmUXJ0kojj1ww6aO7SYP80+xtKcdm5OQcagA7Vx2T6HREtxUYSHIYZh2qX1QYtjYt90d
PHNGC3kL39ke1p7T49er6uah7gDjuVrxxJa2XPuWaJ7M1JP7MPFslJ+zccV1Gd5MjdwItxFkUeId
UCpiMCTrjoHGs4rMIiboxLB/eoRk6Gz6bLBP6tCEjn1CNfzZd6rpmDXluNaQI63ysbX2Fg0IpYLw
Zga5UPBzYim9b4NeDzdzqMvHuoyrVeB+v9870UgwiNV3z7WwDwWgt10wpvJUUGCQ8EM6JvNZXFMX
4E7GZi6hF9ycSCbrbgFiqMdikOhnWiaImyeaW1MbcREsaqaBPoEP8XT9Z7MgIfvq/mML0YqLIrbc
r82oGT60bQK4QHe7XSxF8l6ixZY+BbCvRdD+czM7u3qenKXHDswjFWbDPr483qVRdYpqSJ3CgK1U
1EIRMnBskaWFImDUTJA9mVW9gFJKDm7tVocylMkhtxhGhnKA+W7CkPNNsleHjmdZVvr07z2eSZuo
IaFPG/ZhxFbwz6dX3vjrpDTMG3+rs04hGOzUPlDP8KR08bPnkXJZ40c+eUvEtxbAfM+HhKQZIT+G
jrmTNRtZyT9Ia41SRr2t7PL7r9cX920nnvXFchzausLwbO6dN92gqZqmfuo91hcd1XQnuvbiihyK
LEQ4AgrQmddBvu1DolDU21CU+nq0YKyjdVk2LyWKsgYs/GXUEWzOKLZgynRYMGoL+40AYiCToFsX
BtYOpywg7Orl2vUYKRVTrh/GRS8xMIu56Wx7CYlgcphFRyAqa2fRZ7aIdPHLz++9pHavycJLb2qs
9ndI0uhAbpzE+NFqq/Gg+dtc5x9Wl3cP2najSdJ1AgH31ivnq5qHD8I9V87UwWIx66NeZ6/qcTHQ
MYX3Yr0359FdGq/ykoya/GCcop6tgklSTevDjirqxQnKEPtThQJl1WplSNDP/Ngi5vjNkqYei3/d
PwoBqFBK07EtR9J2f/PZyKxm2loZUEBKXBOHqmOStzQ1evs9ygEE51XunhqeDmsfxfz7IS3CNVgR
8SHXeS5CWknLyjjHy6GLWwPD9HNm8phTSdYWDrV1nG3viiiajee7M1i4k7cOyEnls9dlj2O4D2lK
ZT57rXtKRotZL6hF9LMX3QVmcw8L0EpBCzMNuP1xI6RcUsTvlOlkHtDAWu+b0X0AyOFtytJDZyQn
9zZB8ZGb2Kdt0OoLuitmZ6y+42eUuoEH4MQmFbPtGW/LnPoCHY2V4xBsfqgBb6zSDZcOOd4hICGp
gJ4ou6+/vksMdRu8/Sgsy9PlMi6wDX3pTv+l0WVFgwRpbPvbhESIlbeE0PpL9KxcDsIKHnCqmUf1
9RCq8S1NGiIoQbbuEq+GYIKM6jhhdT1bjp8clDXdCLI/QtbxQxCMUEB05HSq2qknr14LN2k3cZ4m
ATbpQN9OeD98rHErN8OIpiKcG/vzvXgtGfRux8wAfVFQnrJ+Ozs9G/7oWz07SwtKqhXQB/SSdANO
a96HfS1fzRC7AAEJnTFlm8AZPEJrtLN6ds0lZj6ytG5YVreND6Ik0Sx5rOZJ2ythERN0Jo/yY193
pHIZvr8Jo7I42SjIiRA/eG3XG4fcJUgQbo3ef++dYbp4iLutLu0RalcS0u7CFMraTzlOig3UTSbj
VGw/1DfpZA13jIdiecRjnt37gl02JZfewaLnue2yghMs55c1AM4kY8KpjTebTsw5C/HMKalh5WYu
dEW/wJvl61D+DHfnLxLghnH1NleruBiSYt82CYGkrd/AIrAZpzSgoWVqujvbgqLOXIwZc0at3JRu
h7C28x6yNk2uTT9tI1pjD+GEpLvqKSnIxhy2RjHsmkYf7nx0xNk1rOtFw+3J/uBhrcBugfYs79FW
N9247+shfWRUGpyoystPKdmFFzWn0Lwgoekwsd1eNqkEMRsf702aZiYcfR6ncZthh32YhBhOcdWY
eLOZPZhjR3Npgak3k3jWjCE92hrNVjdMUMRHjfYtLcY1Nnw8APVU8OsYDg29etjRz/5+9zbrujdv
f30jmZZ400EX0pW2YEEzdSlYvt6saV2f4kwq2mkX+j3wHNSUGTKZtV/M4TEPrY+mZrlHnzAGNBnM
nTVIvTnKyUfVS0ZntTMcglGdZfTK/nC89hY3GlWx+8X8w8+SDTNM+w+km9caWMbnmUt0NffJ2SkW
iqXIsR4aWrcNe2GzWcQdg/uV1iodp/3dGNMgGCpcAG0KFoQxajjdr1WGfuNhUnvBEuf7Oqkdj1ow
i/dFlKYbNTzu0CMe7xr1JpQgcyC37ooO81bWYPXwg8B4dsoWCQ4BymfDEvYZgA/CqTY892qMJBP3
xhhsEwZXDYr/sWui5tFAridavd+7DRODchGo2APmvTRpH3FrMHiYEaovOTn66FC/OPo7lTWtj8SX
G9R57Bjc7l3VITqP9by7hUWUbGdiO5bQVS0uu70iums9IE/kj/ZOdeH7hDxm1dRQxZyeOze1PmgQ
ME/1UsgyKQ1OShJc1ksOdmnnKLAyytl5ko8EXm1LoroPqi33Z+5aSzLpjt3UxINokKv7jdF2dPUW
fW+d1mTDmvDRxZhdNGEkLwQLxis52394gVEhadCZJlVdAaVEfIBept3MGhwBfZttbI7pJvRy9+pH
XxoGs+9yTASQ8UkoSYYfKtzTL+N2PeUErqhxVR+07aarCyjCJF1xGhGiKS1hVNKXuX/2bj+2q2hI
5a4fPSC/i0JM99Bb3H93x2Wq3fndo6GB4LEX07Yd548iby5xZGSrLkerNii6cpNY8oD4hlPXYGmN
WwtWZ0xtaIUwepRkaSA9HaFUtWpwXYFLL3jaq8EtCZzsPf02Pw5AL56k1RKaMHfx95jF03bcLZSZ
VdcCcd/ykIhXvQjsQ4wM73TvopA/DdzOcmFv2uVXsyzzFQpxFQaYBSXd90XJMro1cgnQZkpVhvCR
pORqgmSxdG8o4nroBNGRCcw+CrqrUmTzSNeuIEsbF0peuww70miyL3j1rzGA+ntfxYnqo9Pqe3sK
uWtjLLI0I9t93HfFmaX05wHDDHF7RHUvW1h6W3MGBl7FRlcNOLq4bg7EBcHjaazwSSfj6Sym6JgF
Y3x20E9vKnd8vi979mg+zIWdnkiNtG5ZWNiXXy9l1j+aGjZwFstmLsIn6nKv/r0k6DJ7LMkUBbgd
W/ZFZ06KaOEPHUfyriwJNImSODgXGYPmek78lZf7/YM1Yq0Dx4zVqq/bVbfov+h+w/XzCnlQbxc2
VUh3euu0g3+2hHkN7Winpv2Z0PIb98cKWtjP7gSElOLdHKfRzrHSy5wTMyQs0bOUTzvEZ+1jGLvR
tnSb9hmAD7BBZnC/KVMN+Y81HS6oJw223jrhLfQr/n4mpNW3xCO45e7+UcfoAXah/s0qEaF70P62
Ruc+eUvEpNJSBCMtbmGMPdl0iGfKqZQEzdZC3yEt7tZ4RM2tqoRkRS6jqggIY012KvSuklV2vv+c
SiNKMxSdPNsOKmtP84trwUT4nhyyxIdMZMUVxOm0hVfe9MacrmWrMbvKVmzBV3qUoZihtbNTiLQ/
d6zqVek3h0YAg26oJCjC2HbS8Rk3d/NImRJjjSmBAkEtBriOb7n5RWJF34EMGVEB4FFPOvKqeuyu
q7725l2WGuZGhc5GbG+vxUwDKisjtpDP9zs00HAK5VJ0j9IzwKo4VMMEToK6WSDpo1hSb9OREcAI
Q+rONEO1VtwxL2a1qZgaXRUrqJvrg5JFFLDdHu9YIWdmm6vEnSFbTzuq18s87QJGUP7UgbCJJqh6
0KOVC5F+/efaHznZ1YijTxlupydf09jjJ/aHysj2rpHgfDZ2PlxpwkMxUxZo7vyh0fZjvtAO1LJX
NsaP+1pJMAMNa8T0jArDAcH8vb1axwmsZdVYbetorbp1tezz06Qx9FysRciDxuPCMSBwoyJ57g86
YRX9O1PH94XCT8jQWjuLzhlYdLMv09k4OACL1kFuXVRooqaVGFmQW3L/TNE69KhDN/ckxaVzr/4f
FbE4iLLf3lOCBWvAqdSCvS4jbMlOcmFkeSvS8kXNRgwPh2WFa/eQZfFmDGJxUzCG0iAensEdEZXH
6ufST2potKOw+zJ5hI4Ny7C6jofsGCxPnKnSvoSwanb3tmyP84I99vLpk5aj4MoBfeHtRMJkAI7u
Qg/M3BtzA21h2vx6YZNvlTYM9SV3swXCwHCMf4gc3DLz2rAsm7Ukl+ulzHxYH02YP/Cg0s6xML7S
Mtd2pj8Dde3Qfs/FfLajKTqMvfhYW23JoiyKs1kSRiCs0TxUzYJqpt/Rzjk7ccrgXqKzUqfeCdp6
28oHt5LZQ1lZ9b5I8akXfojKB3/koR217AoZoOdyiYCdVsljOCEvx4iTfWshMg0QvT7juPuGKS44
sOVkUCFJP0UbDi/XL06pEAd6XRHul8F8Z8J8XmuSCWpblE+un7zwXOy20D7Do8LSmKNzzIve/kJI
wGdK7/ZBZCVdjSyjsxpELkN94mnOfVm4a4loYGP4ubVaqqBzoXtfiTCBOBEn2tbzaBgPlR/cSmTY
N/XKZByzNR29WyuQpln5j5Pd16e59/oNz2rSsbkarKx6+fWH6vzjaeUYHh+lbqJecXX9rSDYajwx
xSQVriNzFqu7FHmyU0gGg73lgidM2K3sD9PcEk1l2PC4w6Y/O1rrvCTFtE8o3x4HK8SAlhJLDoWr
ZyBNLk6cMsGvl/lY2DNOAaSDLmWZnnVy+CTlND6obzbBqQu1+DW2Z5Cg4Uy/XePWSUKi0LzFOGqN
6zTUP6bZDzX/6NqFvtV0+uI7jlee50JDIDcbUl/nrAo7nEDQamR/FRbJC0KzN7Y3io9OZpxlgX3c
tjCKWwcg3/JWWNAyJ0qtz3mPX3uMux+FmN+VpNrsf32W3bdPQiSAhueibUUM48HRe9smyDMHAfrc
b+5FSFh2RMnSLWKTZffP6qCNhraqQZoe1FuSrObH3Hwd5mNk68RA2gH33IJqAnd/RYmcr/KG3lOj
hzd1GLza3gObyTa2pVWXYoT/JDPhbQe8o9f7wfF6VGs4+8aMYdl93AZ+dL6nQ+CHYOlJaOUaTett
G9MeiMDkmZBEUP6LKo5WQE/qz4leXYnyPOeF3dxgFpcfjOIm9Dl7defHbMqHxy5f/r4lv3uuBuxB
BsVcXnr1ZSwQ85u49Rn6mjWL7Jg9NkGITG6uS+pfBM4gqHchFedlSpoGQjqPKadrDkZbHH/9oQjn
zZbTs6WFWtZwdMoTYCNvyhOCvyVuCvjgPH9JuywbNCNz/x7KFFhVos0QM1AYmWO01xdUU1wT9dcL
JNOIFWgJZe/oAPtPmuuvxGysB82IH2a4BVe/tjFeJ+0pw5BwUq/UwQaNuu+7OINeAmojoN4gBJZD
6Xo/X0Uunhg9mY13QUz2eXiMU1FenLawj0HvUQKPWfVoZF13dEVoH9A/BytoXxL4MNGEjYS8oh7k
rR5etRYmv8nMc9ea9NUCO3x1FsiSGiZCye28+TnomXWTmEwXMx+DU0Zy2Sxmn/Da6AuwFRoAsq4R
MCn3Aqy2has3x1jcCWk2BbthHZ/yOm1ibzuZBYnTxKDRAZog73bTEylt3inyk/J3leXb5rTnCkN4
9NVsxHb0qN+MdLwsZhwbtQ1zVoaVjhgGCje9uPUlZrAJhPhrOzjpyrdF9jAT97atdNTbwdhMF8LT
BT39CBZ0i9WJhbE6SK0i1bupjCs5T6RgWIdfX2nmP640fl8pXIN11mNw9vb3rUlhQY3D0z3L2U9F
LQ1PrpNhNLWbejMOmftQT215rHM00G01bfVGOmc60OhePFy9XWbtsUMmPIpC/6QOUrfSU4gURW2P
nShDmdJP7laLcheXcUQ0mO4bvxFHm/8oAvhTPHo07DQclx3Om5vG861SaIHbrNPEehLo4lbKGGP1
5hcnCYhPKE++v0gTSr8E/aQP7wNjiewK4uxbJ49YFbKvc1CRad7RBI0TzzjGrefeVHNXc41rVBE2
9uvzb/3j/C/NckY7XC6Mme23GuFUqyaDlippAngFF5TR/7B3ZstxI1uW/ZVr9x1qTO4AzKrqIeYI
xsRZ1AssRJGY5xlf3wvBzCuJWZ2367HNOk0ZRhKBGAGH+zl7r02wGKkmujlsrn1vNR5/6G1kbpNa
7ETqmhsnUMZ1QxTEMiv6dmaZbnoMRPj9Y91Pbyee2Tl4cZwm/qIjqxaLt4NatrqeKX0yzruEeklc
we29IsJRIFyi1n5yPKDWgz9O+VB/ptTi4ivPzKaIO/g3b/yzLtXhjVuS1ahErsNS7NO3xcUZkVQL
8yCU5dv1rYpQv08ye9wXMak2pVDrNV9VdyPKB9MCuxLFK2kw38wk0uc2Uscbxq4pCq9MVrrfx7eJ
V3TLsPNWRCp1+ybwN6kPBILOudxZUOZw30TWUxv0t6YLySL31jqMJ58Vpld+XFb/129+purqb3rN
8oFAL7/+9Ot/PWQJ//5j2udf9/l9j/86BK/4PbL3+m/vtX7Ljpfkrfp8p98emWf/49UtLvXlt1+W
aQ3R5LZ5A3j8VjVx/acva7rn/+3Gf7xdHwUN6Nt//vMVkHk9PZoXZOk//9g02bioVf9yHEyP/8fG
6Q385z93Wfnj8tcd3i5V/Z//NJwvpkptwtE4JBwU/jwUBa5pi/nFQf5NK0PalGKvW9KsrH02GV9M
Jp+GZeAtMYAKILInC33apDtfNBu9uG2haJT0pZx//vnGzx+Nko9v7P9kULvKzH92VCwd1bCqacyX
hK4jU7k2Jn/pqEQ2hBbDaGpmIjkYhTLpb+q8Br3ABP47YQ4+tr1L5qKKyZImuImF6G5J3SoByXEH
0y+/1sMQPmSQGLYaZOpV7Dvya9mLRR3p+XfTYCJr2vZ4cBRnOGYSid51T1ElG1VrhmdiT6AHDhUF
+RESCFkztx8PLTptpkFzPpuh69xUlBsXKcOI6M36OOoBizW/oJ/SBcmlko6H+Cy3bktDS/eDYYaL
CtnuZVBbRGykJnp92W5RzFpkibMDOba2p1kvQjYhM1hSuyIzjb4WLTjnaT/HFiHW7LzHIS2DBy4F
d830d9kIEjS7kZJb3CYoovVy1ilAnyAN6PqBRoKzRnjx6qJ/OwzXDR8/+pV+qCd2MZwWgHJRAhvn
Y5frftMN8W5HIjkbhivu/HPj9QEqKuA3Idmp179/7P/zfkRyhKumpSX2c7frT9d9rz/VtiBcXSWL
XWQ5KBtmE5uSiofdFNZjz1EA0LZ7yiuD35KohnIQXa7bNMxIhzHM3q/bPAyLBxvGzOy6UYUstUcD
SC1sepwKbfm+CzqW9tOvYhTtTab3fEsGYT6hcLTdWGj2Ou5Cd2FrafaUOeSqqH1cr1JDzZ5aCRo3
9+Joc93qdz4RdaHj7+R0Z7+hLpL2arq/bgUxeXHNXj1ed7W1Ad8qa8nrNsWHhAiYFlpyTwaGE0OV
zWx9lbhEpgHc0FaKE6hHvy6npARfP/oJ5V/X041jH1r9CoS3OPbx2LHVtY6u0rcwd4D0kGDZUGUZ
lCNl3Ap1++CfssoqV9wlPLlkIK36OI1PiVdTiAvT9NR3VbbCUZSfskRJVtRCypPbmjFlurQ+QbNB
I985zal3ekLmQ7c7+RWlxgQV1Ik+ns+zKeqpbxRlmUiP9HC83EtodIJnk86yr015IlzUXrpmBG2D
nspSqS33BO1RLl1I4We3JW+495Tg3I+xCXxWjyAlewZbzeTs25a2BJmYnxkJVB7FLs69Ts8fB0F1
7ml3T8/Wnv1YR/Wtie6ceFXH/dLxjMm0pfFVaJAWI5gtYWPwbB6QlCwR58S1p4CU3MI9rBTQn2vn
TE5EzrPZytllHbwkfNi/7V2NqDRsJLd9gM+fTzK+9WnF8Xh1dusLf1gMKLyPSldSBdCQXlV2/O36
m57p9en6U2sVUOyC8cenv4+cdhugmBAapt1/7tApJFgaU2z4z79d71IbhVxLxa0+b/Bbv1lPmdkf
G8x/PXem2qSTatAKPz2UCHt9laPQnvHGNPHxEoY2LFeRiULi+nQ/b1wl9VZmC3H259+uPxke2WOW
0mi/bLg+UwYcYgnO3Pm8wYG1vEzDMEETw7u+3lz3ILTHhMRIyM6nDVoUsV72ddKUfv+cXIyCCyEy
+Ke/byik7cxBvJefNyTUteb+EGufN6QmPmJTb5Tl9bX8/AANVyJEqZHif/oArcpRZlwOtc8bcCkJ
nHiNv/60B0HjCHvTAbBTAxBHQ2tvXFXmkDmwrAzPiUbZo1F8f0Xst/ZNFrhLVWp81Uh8bJ5wFQxM
2z90ZafuLUGufZtkiND16qV0lFUyWvJV0nWbJRoC3xDXUxlkgt55hHKtpq/vWVX3kJjOq7Rc81VN
mKyZmrOlewivobRABxdqu6HHVzxaXntrEH/yHSoKKirLL89dKAEV+MYziGhCTISzTxQvvb3elHaT
HZtMECvIn6RBnIkiFEBaVhGfonCclP/Uw8PUi099EAHIA3xn71BKHa5/u95c7wzMzpsjp5b7KBgL
BHBns1DLc5l5kDQ9eBkRSPzTddv1xsL1BLU+OEVuEX3cDM7YHeNyY2lasRyLzDvUmCPJ8wkOStFH
t7qOYlMN3eBUEJ3z809gVKJbgJOKHzTn65/9krujOV+DXCS2atr5eiej9x/LvKpvfv6JYJF8lsdl
tr0+/PVuXQjwwSAgdf3zb3BAq4XW+Mby5zPUeocohcYLgp0/nwLoQLf2SA//eIEfj1ck9VahmgiT
gLdw/Zv0M/LqbIpwbYDKF1qkcpBOuypT99lqWHQYk8IpIC7ssWqEXBXDioVVDFAqGR/pag/r3HQH
2GyrgbjlJ3xq2gqntb30WTg/iRovah1W+Tpuleipi8l+r1Sg8m0mv1UDgR2RheO+0AZj10y/cv0s
ca4E9r4n1OmpgjVZchVmNGXi40yXStUdN3VZenfX35L+Xg1z/7EbERzrJOF5UyZh2mHlN9tq02XN
eAIG9oRldnjCAm7eyLyDXeU2wxN9gm4Dm3BcxN74DEenOyWUopYGkJ91jx3/CaLUMHdcP9s1fag+
JS40HB0vK8Eh6rxITHJlumytKI5xB98peYzbiyhj/QmtQ3j2enlPCEhyY0Y4Oljg6tDDgcGQ+2E8
kflB7ASdiGWpKY+wTNUTJeB6GbYVx3rYE5LqS7lGdTbONTsHMc3Kn7IYWcmsgiu6qvyqU7gudDW6
RYB56ZjbHrtwD5FmfGwpIdzlgpSW6X3HyUhwS539II8ckie5sHDbodtM9vPr++w0YvbSkXBTM83H
JzTQAdqq0lnTdcpuBtMNQDZzAzIrhxroqE9alHz1CoMRwCu1J4PcTFpP5UPdC7lIy7Zbldg8ckPR
n4ySEMmg6d+u79vu22LnUIeeXzcWaXWSNWbGCmXRSmtV86mI83BhYobbXn+1XQJm1MjQD1bue7e0
7E8FyAs1yt27Tirtg+C5HSO0noCWMp0ZtFe30+VT1yX2mqSvFVRjfW7WkyIJPPoqVXoopIlrPfk1
51CL4qn3G2UfwFK8b6G+hYm4NQuh3NFFxPJTWZyVOXmlXYDK1PSj1eBKoHaBsVWTU43t8lg7XrIz
1O7ec/qZLkLz4FkyOYnbMPTqgy27LRrblaQ1eS8VfUt9wNjlXHlo5JbrUQYbxSMnog/klvFb3MRp
D79h+ul6Q3MPq2pIWqSKQjRoSjEHbbZSGxPUTojUn0aoq3QDpdiMZtdQ4BzoPO/GJqFbJCUxJeZ9
m3aCpMVa3eFDWJO3QVR76NnnDrQN6UP1MDfoCR5riKcAV745lXXAja0y/otspcVpexeq8hTlztem
SIOHFELftvSj+xzt7LzwKSfGin8GfUALcvJrIQW/KcfxAf8o/IkuXZUyTYnQJbGg1IkET1UHaha4
mblnD7dlRKOnRQqS6iMaZUX/5nUZg7hFflKS6i+dl1Ozgja3tsb66DsdwHOZvDAQbov8LlDRWiBk
JfD9JnV0DEM24DuZQaQcy23jFgvVJieEfIlVWNnvOZqROqx7YCnFmhzLnOQWSWqSm62Gx8g3zbXo
ZYtEtCC0UK7SqD44VnpvR8OlTmuxKl37vTPg5EiCeB19yfwlXnqm861ztR+wd2vLvEVUW5DYYl06
HYpL1OOXwse6KIR9Kcni0gcnWXlFv86MQr1xS9jPcD1iHRaPa6QmdiWVMHd92SQeEtU7vyCJMq/K
mRyqJyMZ6Qcx1dU84noE1iqzC9N5J0MOgIKozRDtZEtuMpe5agaHHcL1cCOLoF0V5KHOUF0Gax0W
6LwJBq6xHIbQcJ2toxtbvRyUuQjxH+zzoVoqqlXcgG5pk76jZCirRejo4YHw0h+hBKuT3tNNI/PD
4irpZ/TRW/2c68kpqCwN71k982N8ank57vKoC2cui2ecSISbFtoKDPAPEUIijLrikdzwReAYPsIy
nQ8odHndRbTo0pGYqyJfGwqJSw9GRrRgMHR0DYsSLkzRz5RlochVBCq066I1XOct7n574rfcMdJu
4qFFZ46gauaJkm5dObUTx4vTlltE9wXdH5K9AQwej27B4RQLjXmlStpZpa3joGEUV59tiGJzFBN3
nVPfC9ROiVmcWyd67v1QB4CUHc2mVmYuPrxYQMNW6TnR4dpFMd46rL9og9OMc9FreRH9aqCjuqKj
RV4nB6gMiMJoZAx6+ZiVKZJHlfuNDLUcxSm2Sc8nwjDe5KrpzUyAxNt7z0YUMzxYCLXXSkK7PUbn
MEtKE4QqqcyKUT/rXviN8jN1+SA+mSB65oLXCIsrlmsv95R5Fw3VgpaismQkt2aEYK2SRJ1rrjcQ
5pAuiB9T1xK9z0zkb36rIpCpVEjKITndGZQuKp/pDrpvsFYG81Z3yzX6nGI7tqMxJ/pdeyq6HixK
6e0x/sbrQGO60BfatwJ1w7y2ZLcyurxaId7w5pBtqcRkmnEUCkNtOGrYo2PBhFPt957dG8d6XNcE
UB7h+GTbImofvRQrKgsNsGp6uJaRG30TmhIuibdmssQckmgWDGV6yuJsyJgRSOeRlQ2HIiPrLR3F
3lbDWwxYCYiAXaSmwU1SvSh1P1LmyYttNTl9sqrcdfZAmUi0DEeGfpNZdynW8cPgyHvdt419L4t3
WInxkSQh+mfIa7dwch7EQFXArSMxG3E9xK6jr6GZx4uoIhLbsNKNLUjLac1q7xTHIrL1ua0QkIWa
Q5ttaqIx3oFF50Ty8jnjFqU+CAM9xsqumhsGZeMAq67TFHMJgoZvHgjTzZgah8Ycho1eGLeFJV5G
6vnqSTU77ZJ0CHFHxWVOrJoHHktNzWjv+0wripoChc5HpbR8JxSmHWpiTczVFFQjdt7TEK8U5AFP
7mgLVCoKCg0HwkRrlItgHAlhL0sSS4ISEi4MDCfVJRmRd3U8ZvvM+NHbnTnjRLYWTsfRKEAD79qu
3pPkmR6UZLyJYjvdRYFFG8gGIxc7Z3o03kM1lcI03wJhqIBwUNHaiRykPzxe1PxxvZEdujQzJ1w8
wWK198R7EKnd1yaqUXg4pTZvEX/ncEoToW4ATpQUFsrJOZiqE0uDE8MMinWbtJcRcCKGt/VxyGuJ
wKnL5rmdrbLK7YgTG4yNG0bhpgfsg4PJ+1YoVr5NeyY3uKbmUWD7fOPZqYB5uRZ5FK1h6j6kaVxu
XXJFyxHHVKYFKAOtvDmQL/rNN0r1ZBejs3Oq/iRRWZ0syl/0WzDhhm7o31kkDSyIMK8OTinsm14x
NUTqo/6EHOOxs6L0gJJZIa9Axy3iDW9Fw6k8BsW5oEh2cJtobqguaX+x7ik7j4vd3M/NBBc2yH7G
tmFNbyg9j6Z/ttoeEUtFLQBGpso5rfurhk8tRDogYfCvu9JUTnYTcKM6i2aad/PNYnBvSFXK7NhD
e+mQAGi7zAEQDa2CsLvz0uFYe7V/dtK3PCrtZR8lAZFObbyqVab8Wn+h8SP32QARujFdHFSO9tWt
wpuqgnBflDiRFcmwHJBOoGVKtxBafFbtETxTBEnBte3Jj6leOmer544yr2jUgUeFy+bpl8nz4eYK
ESe5u1CDBoWSxtvzcfMjTfMy8Wi32kNzjlNrgjS50QyFgjYrhaTvN3Msj4U3DQDquDyWYaF7hN7E
hzIDgHQxE2fVVvLR0Oon2mPuFjvgPB2N4Wbw6/yguDqDw/QTM5g/fiKSQZmraYV697qBwkyPho/7
XG8igSzRKd05ysI/N/zyoz6YJSeQ3qw+dkGF/bHf9dfr8/U62fVmK7/+fM7/7nWEJE2WFdHW1z3/
u/uKNCqXXoF2YpieJpdG/Ocr/dfT6iqFTs/df3o1rNbkh4r7//dj/l0/RtJ3+xeH7y/9mMOlgeAU
NNVvPZxpn4+WjDS+0FuZVJIA+VQ8JnTpPloyQn4RtpCOpVkmsyhd0qz5oyWjaOoXenf0W4QUECNt
+bMno+jqF4E7SNA/wYGJukH7nzRlPpGBALig/AIcSL9IahqMoE+K1qwrDNHHVj8nCe4pqLuzYVl3
puFzMlbVyhsZZ4dCKxDkw/Rog2JrpDBkiwLQV1kR5q6E7w4FzMYwEXB/t2zc5Y4WzTTfXxLohEV7
NDnd2gS1gn3y3Is2QJyCrCvrYDdQy/CB78NNuMurlpStngO6ifxL6I/RXFI9iQo0KnHrRiAQ4rkW
tPYCpSYAYz9a9pXcVCBRoEwQPInbjiUDjuuMUMxfvtI/Olm/ohWN6UP42bf6+JAkvSuDQFHTgr/2
u9g1VjLRk8BO0sxqKDWuDUqMnk1LCWjuTqnbzX1JVwo+QkOp00f/CZfhqI2II8ZOg8Qb3hhDcBiE
nh2F7R5UPJGVmW/QQ95jhpJQ68ncGKmEdVF/72YKAEPX3QUBYSJcOfZ5INdAao54xl+TmA6RX63+
/h1em8W/vkOMxib4ELhyhu5wcHEw/up1ckXQFwaBmQvPtZ8Dp0JJAmo5kItYWnA5okVcNiujdr8b
ab3O/eS+61//zUv4XX1g67wEZNWWZev0L4U6nUO/voSUZ+59z8ohwfZn34k3lWtvRC4vb3pWzTvd
3ky4rSQrl7pdHf7+yfXfVScfT+5IpA/T22dl/en9p1qhZ4FhQxl3JbBEDaHwQR2/6dcIyIru/WPi
mjCGioXT20vPg46jFLNSLZkao1j3HxIUK7ZQZrqlAyz1ZhZ1DtHdWcUAFJr5jZbdq1A7InCazpK0
gd3fvwFj+nQ+fYHCIXIYyzNnsyk+qQG8QYYVqZAsravXUvPSWcQE3TPR8lgtYdyRV2wEDS0osusB
zk5Tvdr5ym1pKaa1fVMZlElIK3XdfpHq6Qw8zs57zYT9pHarTul2DYo1lpXRxN9BXeGSaqPfI8d8
KiiZ//1b0f7yViwdv5CJkg7uloG77NOB4IqcEI6mXpjMM3VLeUzrZq8E4pnQsMtg6BulUS8NQX2V
NP+Nmuev5wHCDI2R1UL+wsz9szVWRx+oaa3XLJyY5QLN8hc/UueZAfSzTOOVg3Q3Xu0tn9S0FMJO
jyF0/vdv3/wEYOJY5DXgM5gkLbTqUYz+/v5HH9MWIxqjSUCyHAXndwbpJdeKVydaZZb+AsDwRWla
qgqdPCO2BwygBvm8UbAjkAGzmNzFMxgiGYNuos80clYop1GIXjWoy+dlQvhGDgK9HFMGa/k6GqQq
V3X4nVA2Eh1hdc+VgEetaZsTPC9qCri+E3TztOSI7nzipeOICkmx6vpvKAdT1T4k+vTIqnw1nTBn
xlLNFeCpsynPg7TMaqCmL7V+nLfOCr8SFM9GLEVrvqCJV7z+AAWC4MnoQWuDm5ypJ4Wzl3owNxV1
HbUyvzNy+uOxZkKt5NoLrpM9DfNT5tR3Qeu8qrb5bNfEGDjBAzTOHTY7uzKee7e9Y9EGQ6QpNkir
UWu7l6K13glphratcsCndnqulbVsy7mTdE8FD5yXGH/MyHhxrWpv6M1doRsXq4tuFK9hhQcWV9eI
kib8o7DJO2HhuWhSuahpmDmDePVyEA0EBqJRVi7AOTZBGT90Gt+kiZ6/FenWsGo4OdwjEfZ9kf/w
Y2uRFtmCXKqHJAlufNV59FUWAczncZwdWlW89pk8T/9Xof7SxwL/qPGCAII0hUWaah5TbePZqUxI
bB4fnFd8b1lFlWyXERbCaPo0KyzcyteuTaAbynGeqbBOhBq82wAHQZYPy86IjqVtPYaNeK6obOhm
cxNZLL0TlX2QIPxIoUO49V0ZcW4kRc1FG2Y3UcubSZEbqaSDeyy6NoGmvRBd2kyh1UU/UBK0155s
z7E/8ikk3jvJHAsqUVSgEvUlM7UXEUFUhlGdzNA7HVMFkzJjTUvI4gxX4GXI1Dcs98S2EcU56i1r
MlyxVZDOAp8nvb5HEdaL0lAAeOhrISkgTPK5RrG3ph095L147jowy0ScEjvtynBb5SqFaG0nG3AE
HDzwxxrxSq0OIjiu9EL3b+KhAAblcq7rwK2Vyn9nZH+3e7KbJGgFj3RZkobalK8aGZzU/XcstCRE
ddoigRQYm+V9oPNY7RihwSzSU4aPJRrqPcW3Z3TrosnRXKv2dvDClqQ8MmjckT6OQS1eeLjisz6j
e0JPMnTMWWfucWtvzIQTsSMQg7pNPqtr9dIPVHt9GLXKKSaZ0qjyLdWz6c3HygwJK5Y1t3+w1ddy
Wk2RzUFnwIjqmeMHrNkxsDS8+iqPd12J5G+wKU/5xtqLLczJbQ7XGd1x5/XZLPV3DnK2WZD5N7Wq
IML0nMfOa2lFWFTMe7iM8hXFzJ6QLK6EnbruGv0i7fqQ+cqGV9LAhO8ou1kR+GyHglUEcwcI2Mxo
Eos63hwkyUJq9TdfBcarFObFLcmRrqFztQb6Geux0vs3p6cLk/CREgPazkugyMZLW3jELrnkO1aR
fszctYytV64RONkr67EEupeaKZ5nQgWAvtUXXUsASgv0J5V5yZpoPbbqbeCaL4Q+IzSw5il9KR+t
HyWj4CYtX9F13hUjHxZoKBIBmQ+Zr3Q/dEx4zSYOrAmVSY0YQBipjRZoYwpIuHwOYdAfJUVNT5Vn
X8CdsKki2XqSz8PQZ8wOaRN2bsHq3dy6PqOvWt7lpbGkyr2XDdc9ykoDUGRJqEZBNmjWu+8aFUPK
tQB39bhauXr4zaA97BW0jmVOTKJuHgyb+Pc49uEoBzGJGGKZarxOG2R+f2mBN3bxuJepPRdURntW
GczezVenpJ2dxkUxw8L4PaZtxYwgBDcXaFi1cy4J06UnScwXrzVcOkTFjzq5E/ULxOktj3iiZdFh
mqS2PCriWbWdQ6Y9yKTZ61Z6orL22Ad8SGGtPwsJsFVDyNA7dwQFcAgkOB+rEpIZznGsGZqx8GK6
EIQHfXWma46VOURv85IM0dybIUFF9ArmqAT6lXAImgxTGvCExCyssd33U4JXHodPgeXcm3l8ztxu
YUfO2dXTkwZThGKNsJr7v792a7+LUa+XbubOqq7hEoSx8ZlH44Dad1Cck+Lhxw8lJe05Um4uvvoq
xbuDmPcwevIcqpzpTn/CGHEkP24L2uchZjj1LePy9y9I/+tcCoKQal7XmLZlaZ/mtcR1BJh5Jrer
q78kUJb8yNhYDlO7I1TEgCqKNs6n0RGq2Yud2zFtAiqYVsUXnxIEOvJ9Qmw6qdoExZVg46h7MvYz
MP79K9U++Sj47FiBsgCx0fBKW/+LZB9seGT6jeksOrNblkXxFGvtUjfCXW3yurFVsfLCOd9B0h+S
+0YZDlZESyqBMVRhU2iwyGLWRT9+JNB8xMRsLClSwkgPT+iSlpbRMu7WT8Jul6anHnwyQ/WOMDgI
mh02Ngc4b2Fjkqjrdxki5u/LO7p2F0/2j7rxYPrVMKNyv7eyZqd2Nb9UVHVDrmrOmvrrm+gZjPyX
hr7eTBj9CpY1BENnpuUO1qddrXwfSp/P+9ZTwDC5NHlaiOtlMvNZa7vgekj+XWbSQ0LYv7eqvfJ0
Gk+RlC9KHnyji0O536bmSiou6Yf3qINe45ZqMd2BwA62bW3Og2nSNqxazgGHqGHoAZhm2ykPV7vp
Co6xsgDUkF9yqwLlLE8mBHOzdh7J7CHB1saW9+q48a0ulX2h+fu8ewRQdZJ5zPXEBtzwUNeEYOfp
jyBKb2k73pmRmDemeWg0jWuBujDGR8bkjatcqhJKA9K2IlMXVqIt4k5uky1TWTXVwQCEeykICTKG
98kiOx8NLNHxXLpchKHDzdxSPHglF/+wtfElVj3Yfe3WKLDtl3z/lEyChQUCjBziRTGwuqqjXVoO
85jcMRSEWzv6QUZ7PiPaCwvFAEQ3ar7bRr4raF20WX0mhmOhktCuKM2hL8K909fHqhMv0BVv9YTp
AqOURpOP5i3eb7drt6Logo+Z/v+opPb/kDLZNH45o/9SCLt7y5vvcfD6j+z9H7X/9o95lnrZr0Wx
afePmphmf6H5gF9l8kyZrFdZ4HzUxDTtCxJX/DWUpFiCiQk6/6dM+QtJXOgYHMPmP6Av+EL+kCkr
4ouqY/eZcMRkWrKr+J+VxJxP9R5k0pTlHM2EsGPAi796Pn7RKWtI1cPAz1eKzlzL01Tl1m2pgGtd
xfwmfEzRLrxJAy99lhuoN2CUrgL8gSu1c7/SGkU4YqDjcKiob10UlAiBDNrW+7DAkkxxPOLDOfZR
qyAO6eyjuoxwhx8dJ9Dn2PCNDXTyqjnnYbsbOGhnMN2Ls2OOHNeTyIU23DsTJ86awHx3e8k81aYV
jbQzXtj0Yhw1W7S6L3klJgKhYINsLEKxTOG+CtMVOuZyReMyX5f0COetJ8cbxEHRI/a1bVL29ksh
1W7Bwnyd47smBY78ijwwvlpGF808HPBgqqxsDtcFFqEVbbs++5H3MPwbJX2p2pbx2VZXnQDIaFta
iZgk4rLTG7S3wFbrrLf6Mt5WlveACig+Ygg+RFrVzvGTwGcq9Nkwqip5SM44pygD3ycr3HWZE2KR
wL5ZaFn1XFNzQ3Fb5usR7ejMbGC/lJW6Nnqyaf2ga9eabGCzkMWN0Tr83rfqs6EwZjODaheidyHj
xWLhRpTeAlO/H+1vtNmipWDNMM+8B4CL2TahAD8jBUZhICNZAibgTKtYCWeGE68gd0oPzCx2mmrp
x8pT7Yf1u+48KH1xr+SFtw1kCQckCL9DPxALUhRjMH2FsmuQ0WZad1vImDiAvElvnOnGIllzFqiy
Q5iT7gHfG9+TRPcJjkOrYIZQQ5pq7oSqsXCHbrxVvE2m48cq02p8wAUSLdxSdSGpUymFpAB43T7A
8ewfs8AH9rhtUt9fuARm7LxUtdZIB0ea1d7XShZrx4t/lOlwr6S3RY18IMjKb4TRf+vrceXJSa2v
40i0SgJHlDrfeHmypWfTgEJrdrIEi6KF5HhasAiUaTUGIivHS65WZwJYvZnaBzPwDawpcB7Ox7pH
PhremNMawIQHTlUgUBd53PkLVR0ogFbe3Ah+6AZP6bbYqsyKD8AY/fusey085bXuNqXVF7euzppT
bY8OkZ832WBI1PnZ8xA7C3AXb6YynI20++pBtbAaekaaGp8oxu3w9GwL0d1TNolmV3VgRbu7y5Op
pUu3HpBJNLRfhzZ5V9oXv4pPXmw+UR+9S8vwsRMjizD5FAi6x/VFVcPvA5kVWmujWFMxDvmZjXG5
P9OMerXK8OL45I9mtKvC3RjLp0y4hKk5BkhKk6fVR3nLsIH5XevrlzaBlSrMdSYQDZFbuJENZW28
Q6wUZtIyWONxVFoIlOI6X9gyOlHaO0nMZm3wJHzjMZbpj6KWlOeNnl7bi11V94QJNevQ0Pe2TMsV
E0+gEOIYu1VD+7fcNTwneJhq0dXZW97T94yrvtpVglzCTj6Zcaqjn6IKPS1ssWLQ4dRZrY1yW4Ad
iqygX6ujei5H9Hz0G00fWl6B5QtVVUvWTcekUSuHFacM/gpdx0+Uj0uMp3QqGXhmA3KXhYJUahb7
/Xb0QiILAz2fJ2X9GITQzBIdD4dqsHzxSS/waYF6ZNTrrgP6G5TDFrdWue3MBKBYWj1XGZ+UULuQ
BXJ/djzBIKz0z17JdNX2nXCWWUHD8WFfuhCjZ+5TOYu0TcXw2AC8a4L3XB0JzGuwE4Nv3GrDeNvX
7bgP82hbNRj2mNsj69DqVyRrTSdo8ovuq3QppXgByHEtZ3NpvceFeM9i5CilZm2qOnoI5WAS0Znv
wGSxwoHwBFF0N5rRgtX+96TozxKnx2xoiLPScv2Hp4cMYpn/HWWBLXvyIOHA9HH1bFavPTqhR032
h7qbqhWNqs8IVVsIImjnrV58jwRr9NxrNlbruUtcp0x4zeKe00Cscj0m4nNoiL/Iz27Vrc2m+4aj
/dyayaMFi2Lte1Ezq8kT6tSIpr26DUWbrRqbqbQyxVilsrFnXoiwzfBJyCtyd84Hl99UirccS4GE
Co4+8NCSYFE/JPXULu6ENbQIEoJvgG2alZXl1QJz4FnhuxuM0qNu1msLwL0wkRuA1IDFynWTAPPt
xva9ctVgVRSZCfFun0ZCe49F9jU1bXNGWo+zJv24udei8oX8bqgfol+afgDOTssvA7yHWaVHj0ZS
LSopRggGiUJqL6NX2+/y0vYWmm++1UYLdcdMLmP4v1k6r+XGjXaLPhGqgEa+BQhmUVmj0Q1qNAGN
RiNnPP2/6HMurLJs15gSwe4v7L32spzhMsuXiSw/z9jrtnyfJoCdaib5FCFZHrpfKLmNZHYH5mE0
1H0KCqYmMQOmZPns+10ZF73zuhEh9+SsaLetaTzXPvIOVRH9DL55JxwDo/CGCC1AwjSPnIJDwL7b
8/YLxonZZ6bkj9yiuKuflw41V5m5hClAwUCPhtFkWYwjb4sD9JlDpwyss18O8wNPYAbUNbtbeM27
Rs3LWxr6xk1WdhBT05zXfE6WJc8S5grfcLDayNy8bUfkahaX0n+CnfYDNi2r/VLeDHcCzdKmN8H8
9rsyWj+yKlKIsXFvsZeF/7peLzfdZ59LYMxs7wf9MH6XkMdeSlp7AhAxjHRx6c92PPdTNAd/x/bT
LO+NJqoXzV5iWvs7xQcRvdme/NFdgXA2Tyv5b4tvTLsNJg5d3bERLWnVIWqFpe3J2uO7Kl0TnqaL
CSnPn0AFpPgUOVN7iTAhD4J74+bs1nUwEzsAgbpO8jB4CrjEWp42YllQElm7ekOOkJo9eoKy/giH
Wu8ckU3Hrcn/aiLvYsV8+eTgsYYoJo6hXL97Ue2zKvydh8REQUpax0+RSqYLNlnH20A3WFluYnoO
aQa8o0/k/j0pvYVRgyMhWaDh9vKy2U13ypCkLHwo14ng+dHfzmRyvSilXqkP86jGTRBL0gGSxQ8/
7Tb3j/4szozTvLM3cVdPy3Sktz8vOYQsXLAnp80upuHLXYnG8podkdiwAgBNvfcWokfG0ksKf0MY
pZ0vnABNDDPgsc1zvZsNIjcEFvZhmQ7DuDUXpJ58zHONZNjKehRpxsQUzzsvQPx2LVkXR8ZNr/zM
D3Mj0FI7G2pKySB7YhfbGjBZ4W8ZnYtnaCW8fjMziO6PmyST00N+vEMTjeXGkz2Picx2rT4HW2c8
SePsO8zXDRO1ogs5AK49ysi+b/1TTmSnVl9KmyIuWgALyOpafMgYf1NWyXFwj1hoS351LIpIoIGC
yr8dR4jeK73+Or6pPPglJZOhEHRNZJjACeaAjMhu5hVI8gpGTplpNS8kNo5HWRmJLNhrF8jEViyx
SU0I1wOf5sZRD5PyfKo9nUCTR6exGl9oVmww/hiljXbYVX29Mh1OjQOZIKc5UJz4iVMM8me1VmXk
9orGYe32oNcgE5JliZ0rPAI1gvu+EAgqTe7NKn3sKQl4QlsEiOHKz+zj52dXPVxaj/U5ORDHYSzz
F71azPoGT1/soqjuMTvHjLSeqO4VWqCyynchYWEPTMlRIin33ZQKCf0dIlaDqnPIddym+69jwGpe
BPXCLxIhIn9qxGS1jHIAVoeexcji8AJTAUygckeFIV3d6WCkY9tXugyMdlOAgKhrXjrGCMfSc345
4fTJnQI4PePWq1fjb55zAGEF3S5Bhx9mVEx314bjbzR3Mwk4Ps8Nex6bwbes4EJhOk9MeddN61Rf
Vq2+w8IvkpHTbSel/bzl6PJF05v49cRhstvhYXYdM25Oa+HTI/R1igHCKC+adJnu/q63WUZuZ+A7
ie8bnBvij8UZsNOVdZ2aUh66lWceByGBRMK8iDF776xBnnOKF4VGK5u0eG0Yid1TlqOgI0F2CYuD
oVNcp2KbI14saUCVClBTb7dCWvZDJuf5BffGFRiui6pweimMFSTKIn9NhKsIPgVJvpICphVauir3
J+aF87XHkoGLPiNflhBcxj2GZMrZjfSRAt3fKM6OB9pjDeg6oOrUwYgWjnA/usPs99qb/EZVMEbS
6TYKE+YvORYkkTZvrk12nOcXLMWY6DFWHi9LZ7wu22I9biiOjwGvkBDHqGuq5ZXn8sNBAnHx6uVZ
L0rQ+lb5GS9Td6rboogd/PbK39SbMAr/JjvrYduAIZbaf/3viwp+2257ch0veDE6o0lyGxUr+L0f
awYLYwknjpsSgyeUviZSKYuIvJ3uAdzLmYHAa0PN+8ihxMwst9h9zGhNGSWZ/KOnLOSNDKqBNOR7
9yLNkwzBfDGBqG8p0VhRa47sQ8f1fVbjC2ggzFlenZ6niVZ4wn2y1031MNnuXcwxvK6ByB6wEbXW
sJ5JjXic2PQ88vwPFmNw1QTvCNLm5xkNu1sWJ6dmrD83m30sVB0HzTKcWcyxkZmM9iCHasHqYLAw
cPk1B54zHIjnXh7XzngDpjEduK64MlIEXlqIq6ukjPDcZ0fHcfSjJBcRYheNaGl4H5Nt1XG2hQ82
NRZPgaM5RtGMFxbXlu2s6PTmbjr0q3pt+WnP/32xNfy8enLOfZ7f5kbSpU1cyrOlTkNeWcnU1Xsb
khtK2znp60JFZH4DnwvEdlmgWkyhezHknAx+1jxU9vBv643h2fM6IJeB3APjSmObuPR8rJtTFrCV
GBwNQkIxjpjue62hd8an/77MS/lKAuP7XNd/dYiob6PD3YEeJ9ZLe9vtvy9zWW6HcGTtaONawS81
skxAFXo1tgHpocrCiDXGdFb3Lzbj5Ei5i9itjspJ1yhHsrIMVLOpiRct37q9LoBQudQbhLJNj/Tk
zSbVj9Fjo18h+CD2xcx/3GsxVgp2rDWzZXGGi3vr1rF/MR2DteLEUNwcqTGGIM0/cOCdQf8dLbMZ
fs0QrWKTwFxWlmN9clzCxzuhulcDTDlZk21N62Jue9anaSTZgX1VUBstQmhtZNL/EEcfBmVgAu+K
LgaTOB5sm3u/5nCAj7eK/eoJwnc8gsLySd9wyTrPSJJLTggCZ4Wu2/PYfaRk33ya/R5ckvepzT4/
rd0HexgmQX6avhsDUZcBsSr/963jOngLzW1J/vu3HfrTfVrM8WRRmwJy6t9F2ecHfuwykc3Uv/er
Wx6bbu12/32r7Hw84QXbeEkl3fS0PlrgLq9tYT80jrMvWl6Nk1Lx0u3BSkxLElzzLnxPPa5xGKRL
3JAevdOj0Zx8KlHK9gDWl9G3LOQnC5Bnu+0qbVTHkd8DgwE0VxqR5xtwKbkDM0B4bTi+LsEJRIaC
uWysz5A/se3Yf1kGlIfa8IbE7019mFLvqRwL51qsut41ksGRWTGPcplcjVJZ59Re6P9nWR9W2qp+
oulECndvcmH6DlVLxY1gIdJ1oE5ibGnV+5odmycIvXXJWTCq/lS75RwbehsvrBB/4fiGdARyp02m
aoRXpe1r1W0YYgjDiX03xZrp+m1SOaxZrLXLTn2av9bTWHzZg/G4VjxC2xYgNXLQd6/SOUBLmuI1
I/Gk7ayDMs3pPe81JHK78r+GcntuQusWDCTNriVvrZmO3AiODt5k28xRrXrouimHQtjM9Mnld9tR
asDYZuzQRpMZ7gOXXk/am/9oY29xrOw8bP4z43aGisVfp3ma53b6h9fn0/tn2Kt1MxcRT22XX8EJ
DmTijVhUFYQXw4aaFlTyzXWCChTbFDGy6g+Bh8lm8Oc/KL+at1UvTznY1L2ztGFc6349iNE0D1qq
Z9vVxq7CEHqcsunA28hks8qn27gWH6kyxNXoOjOG1hFhi69obDklU9NOggx2DtLbhviwbTyn/UDq
CiuJSSIJTlNyxMaU3BH+Sa2hn/UBSmMJxvmSuqN/WMmwknXGnR1W6y7z48DCS9SELqsPNt27RSgO
liLrH1pnxiJBgDIL5fo4YEdH4v+iLfYltoP9acFSMlliveA2OZepbq4OiJRj0WL7cZtVcAkP05VL
0mNGmbq7uqgwwPJYXj3KxrdMq+DVdY1H5mTeVQdUeD0xjHMa6H3mpoIEM0iogAiWK/lvSfXHRMfx
PLl6SjK4sAnxQZJYO+akgEQWa5xeJEHEa1u6R79fbyYSsahkCPe7cdkj4X/3Svtj7Qp5tkKH8BxD
/jKp07713S1kV/2viVx3nGcNfB3NsnmxuPpRzzSROwQPiszqi+dkYldgfAKywArZFBmLnNo4TEb3
Z0ynCwBepngsGjlhe+JI8jS/jF7xBDGLD2zxiMyPLb1T/mMNzVRptWJrKIxINgtDrhwdqdU7V8FF
+C2V80HWVu4vzMLsxn2enBpp3hTlSuAsqejkABufeoNBFzPksyOVed68RHSQ1uhcR+qdnRj0DeAN
C2fslHzKiTYwW4/4D2Ke6UnIFSynV4A155poaVJPq6dUevC4LUZAm9+R4NmSAO+by3FZGMlCQoud
lIQqAwZh2q3cfF4ljzbDxwhAGljMzf9hdxaSqjCdnodesAwf+1MHfxqAdMsP6ot0XwWcJaCEWfDD
NIvVwEislKS21AhqR3Zsu2zDbjuV2aEkIn6XwcCPWy9aCvPYIq3/qfi0DDVJE3mmn3HTTVerk9uh
V2j9/Qyy9jxt+upX0zWb6nho5KWZAvuN32YgP/Nqmw8MGIDbqisXy9HOKEMAsxqR39/z0mmZBr/r
joqNIZi3dj+uOJODleLLFBgJGuET39a/QVPndYu8ScIt3GeoDZ/TIdsXVrE88inGPMuakq3KD7dz
q2T+leazs2drbtOx8/OvIXH1i/9cSf6JbrMHXmNHvyj9PQxBdp9jfsjBhzw5Ra73YyYe83sBm1rB
LrfkF6k55H8vENz8oryE+O9KY5hPTb3GkPHgJCtKRH+rnnSPs8IPoDFbFZWUZ9HbeZn5B8HyxGKj
JLZprJ5lKWj7ZVbuLd9XO61pUTKycLbKNW+2vUYVikvkPml3RNnxe+it+qDy6mIWFnU/+WqxaNsE
1ZezT5dsL2uBnsoqT8oiQLZCY7hpTfgpvKGdN0HND72pJDDEbRDeDsxAQZruyJA7WDZ0EIN6dcGl
A5brH9mz/9ymTeNKYBwPCT7d5zKNFBKRtKYy2GbzzUDMeWcqM+0nVMpIH1moIAQT0LnCKfsjcFkW
kF0iVHotFo7O2FmljwHMGveb7K8TY+3Dskjyv/Lq/N+XtlZ8hEN8U8Gkn01u8YOL+fkUctyuZZ/t
RklrJNE5FIsfwQGqj0pghJQdZTw0wCdtZJpAGCA4vPgispvsN2THh6nG+iPye6BxwDDrYema/Gjl
9IpWyzBWLF4WjzPSX+bVdD36Ks7LRm/sa/rc1R0KRCn6BxMlYG9ehGj6Ucpifg7Y/dTm0O16q/Mj
L/X3nZmbCZB/K8pn29gNFQqicuHMp5YVQ2N8FRrJiuNip8nfS3KGkzZsP92aYisA/BgrdGa8cdWC
OGd7MqcOA/DofxQVQ2eLxcHOq7UfZRtB5UUApcdYkFMR8gOAXZb7fE7vftHWi8lgVPGywrksnQ2P
U16kNyTZTDE2UqRJOf6NmjdjpGL/ZYyxWrOIiX/t9li7rhWEoKizaZb8+z3So10wqfJG7YfA8bIP
lm+eEyBkwDLagVjZudCbUYZWkAfL5sEVL51RNXwyt++2ah6CoJox31l+PAf+P8K8h9Oix6+6Sreo
5fL2UsOK1sx6WqlXghJ847KkzW4sh2e7Q5OTrsp8moXgMrQvpR3+3lT5LQtrvWxa/pyo+RJRpXlk
CuhpPXH2vmNF2rPniE+oF7chQRSmLoFPjkxy8Ea/59Kk4LNEy7bw7kv61RNJF4eEWCTOqqC1mYO9
N+y+Qujl/Oi46x8MP/szNUt7nqr63/2vDcPRyQp+dywZ+QX4VYzsIhCpeDCCMMAYXfZJ1QXdoQJ4
xrchACe/5u3Y3ktfubvQJ5l4qduLUQvr4GzTbWA5ifqBonR43RTAaoXnN3dzrEzZXZfPYQxATbDe
AmMMUd1jZJL2k/sw65V6NSP2gudns7kom1Sy7PCetcLZYM6OTMqxLKIG3x4X4r1aGC9B70ynOi2w
IS0ElzGgkXNGXgrm0ASs5ft/r8vQ7Unde0C5Gde0t1ked7Alcsxsp2LBU73kTbQSu/Ko2gK+KwJQ
i18jssX0jfLtadi6V+TLyGxwVAlpnnHEenGBXqQv3JPlQta3xm0P8YIFnhIXY2Dw3Bt8hybv2Inx
A+02trNVYg4E0BA3ddL5jJzW+yUxWjvlqo8C8UWe12+ehFK0GA/uZCx3BPoP6Ybk+z44FTPjLmye
3NxbGYHJiUOtGsgUuqMnmWCrjlm9fyhMhEGVOE+2Fx6WMP9T6+3TwHlSD824RzX0Nep7cmfYUse2
5ZdW2b/aoVjum/StSAOXy5IMn37WO+5P+YRnOF48Hu7FcP+KbHydQ5d83U68mLX7QaYYP9NAtZz6
p0EDiq799kmX4xQzTuuxqHHhm+PwIwg7cE2uv1/66WU0cQmHAxbNuaaKcZr0y8bHyT3q60SI7mb0
DVvTNXjr57G/8IY3cCQOzkBRO2wCZBGhGFB0Tv7ELMhhdxHTFOyC2V8J9cxmMpa4aWzjwzWH+/oo
9Y7aWz+gZLyLp3rVfJRgjeyBXR4gyu59p/XP9UoeuU3XK5VOuAEqBGCBuyPN5d+KogtOBkgCu7cR
ve5tD13cYubdTpOYeZJrQ2yIdSclepxgjFp9hKzUF151GUTQRH4+gzd3b3M+fY5W2CWmwWxYmiLR
j0GX/6ztDbZ1PVws/vKVhS00q7Bak6NBcM51hupcNz5RzYz/F7gLvVVQLk3zFgNqitOVNLmSLm/I
gdoif8Kq2/tfmWgmVvD1aZmdA6y3P9KdP3N4hoVtwDg2vG9q3Opg2kYTBeZ4RVvXIsJTDDSZszKD
uTjpsCBsvesjmV7i+2Wd77Qo38JNHrLWe29XTBvjjEtiVYFK8kMtlfGA89+hSezDTu/bUBYxTTjy
w+AjsAqCpcpT6Mu31rJSGAAsrtJ12Q8Fqm9kReiPPFMCzTbOos//OegnQGya8kxIgH/9iZn00fMm
a+c4nHKzxZ4dXyXltO/J4xRUzYUf4otl+Fu52o+DUX4BCQr3Dinfz7gAMDK2HPYQhdjBp7/JQRmj
FZt1tBJ/e3Z8Jfb2yJPuGcxYHUfGAXMOkBh/chjrERPJJ2b2Ueqab4BUJULVPE1IMjmtobmevCn8
MLrKO2Utjd3kpECLcFw163w2NTV8DkpsIE4xb7p8R8wb3ij428fJYePSfefEphWENYPSD0+6+bCH
2WAyATFFQqZhE0IurufQUaiCzsmsFHLXH3Qvz0XIh1BDJ57LvVqy/AUlnxeRiBHhYvgMp/5Trelv
lSNwc1g9K288FSm2KxH+XQ2QYrpdbn3fXaglQcHHYCPq2J1MRmtmSwvOvcJmlhU7pqgyCazXLWSB
E2aABaYoKSf/0Vwqbk1wXdaaPogOtk+2eCwcCPzCpIbrPV0kWkiCM3I2CVq6xo7MznlHzEkCc2rk
MEznB9D6p6oqi7glSjCeDLDNOvCAU+SkX7P73gUlT6e6R8vM9gBdgglCMHYvRm1PUdss/d7pCose
VoPzXPPXagOsLH5zyrHfG5ibVI7X4vLxuLo2+9tyeNN1/stM258zIp4TdympGrb1VWLTOY6swpwx
sC+uyO87BzXHGsAYsoKMuCe8uUlRUj5qeAEnW62nJaBY1AtqhBp0RRQU+AyW4T5TIkstJsDLToRD
oJgtuF8KUt8SyD0xh1RO9mgzJ9m0ETUMydso9IpWYOvOuJT2PFbj2fCYszS+619LRatTWeKFaQzv
gbWhpLYQtBsUWHvRHZS7FS98ApPSP2u1bB+OV75YliCKT5ePIM/qE8mzLWJf0pzCljHCyB7sbPWA
cO61l1mVFtrhgeEYgfAwUPhC5Pp2NtO9x4QX5QOCGLZI5BExq1wUcy8ilASEt8hQ6lz69Y7kHmJA
l0Yl/GH4VsrcihkgpO99jvi9sTkW0M5HIGbWOHDCd5Rf+mns3ZNge8juJPtD98KxxuLr1IT5o0XY
U3Sry0DhaSrdm0jfp7Z5J2kICt/gPtfoj3bu1i1xXzbU0iKoPoaR4ixzdBj/960YxXIYzLlM/vs2
sDY3crLlD6h2Kxl98nWR7N+8YP6+LwG4/gv7tDqO8b6ITsVe7RGU182fzt3MI3z/JBEFL+b4YxX3
P8iqUphZHBWm+WFa83ZILX4+g8B0xJCe/yCMavoYR6LNLHN9rpQ1ffQQDXPicSj85wTqPrCRpsif
yHclxwiNBR++yc8OMkRQ5LNOOGSy+5hZg7TN/Nb0qOlz+SYNK9t76/w92OUZfSYK1bf+nb0AQedN
yBJu+2tZ1lPQBVHvFcRsAPlAMsTYMIQyyNQ1nQBbwKNn+cJ2uXX7x6Gr9ot0nJNhYgTqxJCkJbuQ
op+IaIN3G+OBEuuvtD3brUb3v1hsM3l/N/oe8HUHq+LmA6jKAQBeT5CcGLXDZ2Vt164euM5di6hd
mO0IYU8FfnRCys5UbTg4CZPsOw5zeqPqKMKZ2LIgw03n33fXlCmEhu3AlR2LsvjcVH7Uy1iRzYra
aeyHZADPT3dfHkhoKqO6aH8yn/wyivIMewDhtskifq59mjFVHAejflPG34p+hsV5iJp57fBdOadg
zo6eCq9rjbS5HrKfebEPrbFFWK1Bg5ROc7tnF2gRIE/LXhcvLGNUKX48yfYTWXN+4BhNKj/czkQF
vfbKogfs79uZjOuZ+SkWWOiXQ50bsUY519gOeW4E3hCRUiReTsamUCeK5DaeMw9A4LClsS+GnWjr
i8iCbzFY36YYJOIWK+kaG7E8caNB98ZpMyZDUhptmKQC6WGPs2xXApVMlG72Cm+gWohjHrvx0gf9
34aIDfx4/t9MhXY8CnIDBLQQOvntWTUNIDaZIQTsUYZUH21FIGwJp0jbGiVw5zOSNVBOtAG9XGj0
J9d1fvKLoU8BvEWIc03xU0GiUujEU/tc5yXh9hlre0Af+qG35sd5M2zWaOMnA7lfFAtoE5oIUvwl
D6rEczkndDGufKri3o4sHxc0urduomMgrdnYh1nrXBiwYnJi5EE9fcOXPe+bkpIt0HfNCkAQ0xFg
NiwSrKFv0bzmNtCpZjjYJLGSGuUk/OpRCQqih2Q3WDsBpSWamKW37YqK00XAsQX5RtJr87U11dci
2oo9hDHuXPkovOo2LHW9k4Zd7ge3TZ+9strNdt0dC3d6WmewIEYuf2AFeqttQtJEVdxwFPYHQuLh
nhqcocIOCTApzL/dUIrYrMdPPI5Ymsb0ZE7eTUy8hIVdMiud+s9EpaGM4YVq4pUkn4fN0Gz+03B9
60p7P8rtVPmZvWOjXO3QkLTnbklf0PITXceYr5mdPlK9vSd8ZroxbpDRavPoE9n5aeAaMkZpEdPZ
Q8DDKGVWBqxFu9yhh2BR+7yWaCadZvrqaAejxux/3bG8DEzQaHo7AazGxD1VKO+2wbqblf0tUTQh
FSY8L7P7nTbgygR/iPkycKSn3iF1/Vd3cK7YphRoPWwVnrrRw2MecF9mM0yyDpUk27acP334ZdDv
sHmdX3Twx0rdW2NmVyLb7YjqaNiLxj/LFXUY/a0THQhQyLgtKzMJwPxGTPYjdmUI5svsxZh5SaD8
Ylax3m22JJ9Pk6W0PbxaGEETyVhXsc+NlIEpk1lIPJveZbZ4x6SnPzmTwzic5i8a0W6xULDMs08R
Dw2MQOnPNNXEzYwA3yDAf9OV8UF1q3Pl5A/lfMwxiHcW6Lx6Pkyl0O9ZQSfa4HpDl6+zl7qGXzy7
O0jGTpLNx1bXVaRKhlZZQdbLPFFIAaCGSofVMhzy41qUkhZo/D2t6IzRvDDrrqwfhSZWsR4gEjfV
h8v8AmgwugxzRmjqb0/++uIr580fZ5KQCHZBQdccF6a7ub9lB7RsHPIOOQJgM1A51P/4Kaj2SVY7
txgCN9u8zqkQTOsq7v3B+hxXc0lWFxnrtjAk6CHRzkD0iOV+13grj4MmGQ5gpuGWj1NnEKex5Kd6
kcg24ZcmNQHcEfU8mZHdJ5OLkD29erQBtrqBne1w8DMLcEoWrqgY3Z4heIsoJ+vHV2RYCAnRDov2
4A+LcyAz59ODhDJWOZJY64OZzG+O/wenXvODarDF1Ol7QyPtgCsK+5PM6pf0X5fx01R2/s8MxsvG
s7sbcH4aZVheB+2/aRsbUjhdlMMcHYXd7v6zWAJVL+WSnSGMpNlm1QcybEFBSdG1l7DD99C+fgmO
lKhrvezq0QDq8GdAJiy3PdXtMrLL7dHKGttTMXUXJmUwQdmPME6rn0P7vUQ/H4Xz5jMEufIM65js
KrgO80sxEM/pb/I8TEzMg0U/QkC9J6o5CR/uH7a/72tzPCxzzmLeSK6CmD4yZ0uSnntQg9UKCDjA
45PXmYxA3KBTtwn6aFLfoQnrX5XRftoEinqj+B1kmlxuE2VkyxVnMgqaLMc9ylSCYTTuE47nUahi
b9U298lqZrt+8i925zq70ewGEHakG0lJvbKQemPkNiSfuLKQHrlh+Yk6SyU1SEnYd7c+tB+J90ba
LiaJQL/hBLt/QQuYxWyFSfZz72GdQXoGHzueyNSOvMxxzxIhxK4UKRKoyWnO/33hF7AgeMNyiuCQ
0gXuyw5o14Xo2cfZtnJ6X0KW6F/rc9rwxbM2nH8wqtk7SnLX9FjtBx6svSfAEfZDfTY73W8wwvlb
hSX7PFbmFnkoceCBGuI8ELzMkKMadqaP0pBK/pVNzsucj+1Zj/r/v6z3b8uNl9UEAVWLMpaDn+lb
gbAmrsWsY3ttmYahS6tOiBt2DKUT10Q3YRm2dQ6thYF1QD+mgvXPEq5w//A+wzqlP5/HFQhkkAw2
/W1FBHhTXzyCTda/iA3aZMhn+I7ybBMC3JRMTBdyM3HmPirGLJtTn3JD75HJXFxUI13hjjHzutL6
bVTuQyDbB3TZt63froPH7NVfa5JyxEcG4GdW/rnh7osbFBTRVHlXf/4pPe8hW8IoGLpvYBz/DI/V
d82FYXh65+f1UWyyToyfjjN8IlviebY5SItA02lm+5zU9wgWGEy6JXyGQseZTttbp6cy1MOByMNP
gG2fnm1/8kijueEVe4SRN+q6sE3lwXOYOuXvLY5y9FvZB/KsgyPIduoag/9t5nIkqfpEOYIrn9yK
0EYrlkKGW7YH24S659En2/N9a+TwXNw7xG7akzEBVIVAKOTgC288A7+HSkOtU7P7O7izufWGUf7m
E2PA/8l86tvhQv41lmdKxygLHKDWIZoqDhy7qGOEm+zt51etzSd70B0hyNZJp9RRuCm+7Ho+2g2r
DaquE1oW2hlEa4v9Vi0o5EfKVUZpP7DOvuOFOQ0ViD3MyfNHlvKKlUWXLJzgtzmZh845MJG+LEAv
IrORj4bkgis7PgAWiRQsB4sntb0N5fLUN/zimZojTzUa3CMdsJqQlt1nJSxCibpd6hN7GNgKFYem
hV7XzI37/Vrd0IV+FgrDjmIgIuianGOhSSbv/Cv2UVni2OhK/9hCO6Atuv/PJbNuZ9Z/wyAjJKno
XqH7ffNoPi5pdUzJZULAxv7SpiFl6MXQ7G1ovL9daH2YmX+u8hlsAHuTLWw+Mcnc13DvNSFzoujO
jp2+zQwq7/8x6U6P5T1FK8/OMKTxrdwnpT1ovBw6sJhBSfdc5AEaqlNh1+/gQl/F6P813eUDL/qu
WthF0NHxSI60AVZfPG1reFVuzaakrNA3kjWUTq89R5xuBHvH5rpOnQMZkfPZ109GMey3Mfi9aW44
n5GAnNhL9ECFO9S1PZLuBvQ6MzlyMWX7GvbIsdRwLuqs5XJxftld8LuaKQY2DyG/pCLt2QmUYrn6
ZvpGH3SHr76HSKy4+kA19MuRYe61hCaEZ+A+mR5Oncpk7DWMHVr3BC2u4j+1rs3g/A1r/SWC4Lni
n5W5/h6Z1UCh6+My5e/XpxHJLGxLrqJrvnZ/csPwWP/lJjlK1VkpjZb90lQ4DzP6K8Obu6jtEQ0K
GChyMD68H5Ou/kCbjFodPq9Gc/UYCtTdfKV5RiMKzwg3YS2za2Pa+6LiLAh6a0vAkXK+e8NroLtr
n07fvsgvAIe/W6ERLGCMMX2aUvZ/Ts7HfbTH15AnsCyb11YFbK1E/s6s7wDN8IPZUZ5T3FHikqKR
5Aui/bVbX7MRT+yd3wyP8FlN6qxtDsOB93HxtpAWj7XtmquXsrff2879NlbNhk5A4GvQtKdmxxI4
v7uJAtParUDF970JEW5Lv/yGZaWcLD6NlEJhjc/bRqZOruBvNehT4PAR02tBvb/LqQQbFEMyp5SG
cMLQOIht9hVRMHcqwYNAQus9iXZt3q2eXrnQn4X0uZa5I/yJn0KiFnAX9xAYWGDaZlsRag83K6uf
MaUf29Z7mB1RMIgCIJo5jK8ybeJZ7Yii9SmK1LpXfXUigwX7XjBtXGPdnl7sR10uN1dbaJvK+uwG
/6PuvHbkxrZs+yuN+84CzaYDuvshvE1v9UJkSSl6bzbJr7+DWXW7s6IVkX30doEDHUgqBTNIbrfW
nGPyUAvtva60n91IfUNg8eQUd0tV/Z5axlbHm1VP0BzZPYVJfJ3142Gs1Sdl6A40eWct0+KatOZ2
hkgXn6o+pR16D9GIUQR8EvVeRAk+7FSNLAjX2dH8/TYMb5be3JQVdfdMEKQBTJRXjtJiurApMwMQ
3uggKdOfJCDvagGw0bIUcylMCYdUMBmhKUOsJuqbrkRU2pFMqTJKK7a1iFIaocxxb/swSkcuwiJq
ls67VxXPdmfsnJ6hGqr4qmXZvnlx9iJcsK5teRcHtM8q+22wuIwC+psWHIvuQM6Rx5EB83ay0KcL
94Fzq1Qd62y5lS1/gJALk4c3vjeMWAXhfmPJZqsJ6HaoEQzZ3JMrhTA3eAOIH85aKJ8Zj2xWrf12
xKtW8yIV3m1XvPlRRvvUQ2Y1GQIUI7727ZwOTRBRkPHmzMqoTkumFVYI7kDqf8s0LHCUwNGvOiAq
3VEQlVK91Er0GLrqVsg34MzYRvg7x2aRzz+mHDv8acfMOfD0t3levg1xT/ObfnMoJFox+5hZzExN
rc59pZ9Tg+G1NzeaVt1ZJU2rMekRVGubUjNXnqnsywypcesOT1GCPlvk7i7Kk3WJBFdvEamblrVv
fbRnrT1xk73b1mSKsF3vSYn79gqw+bEk73Wd5e0VDHBrNUqP7n11rL32TijcKcUsw2VT3sa+evAN
ioLYje4bx/oet+k3bTAjwuFem5Tjii/Fq6f+mQO2ngmHunrhJoh5WSQjf0CHin4fHxLTmdqh2k5h
RrTZrk/dF/qVRFyrqpzVw584uZWt6YhHWhHXuouenohabNxh/y4DUs2ciIN9B6xXOj/tQVPnqabi
uErEJiMVatB8f8G2+qX2EJcNqvsKwJTyho+6VO+bpdsenVRqHMbql6RpcAy8R8W3ROecO7rQmEP+
Q0LdEZcIKBgZs2KsYxWM8XM2naLQ7y50XC4YuW14aAuB6JXeDcp3NrXonzVc+DGVYC8gDLIfbm01
ve+0ybs/ZSh7pLZrdXGTdzzuRFC/i0P9pSCbmZjxva1pr4nLqhIZXbQNSmNtsnPBQvCqNW6zE5FY
UfpWllUGySTtrWYOMBtyveot3SjbwKD2f8pBrAl/KC29/jbkIIHs7JHUg3dV1i9Okz3idVNnqaE+
W7yyi6EdbuxK2/eDpd6JrgbQlJP615NR2mlspuOfRuCTN9YLd1P1W6VMsPLkaNOFRirnXLol9hro
TTMZhOast8IQ5gEHK4sljRmXjX6vVMx+NmqQyITIGSQ/bDS066bSAc5QJIn16yDXQJWx6QNgbyEC
9ReyrK+tFnWi0ufesgi7vUgVlk+BEEoJbe5atEr6eJi3Vof91V1aNIMopLOGtx1LvYgVxL3DslVL
5RbhFNA0UDjSQC9ueoex60hzZlX1UxQcI6HEN7TSHqkN3YIfWEjTVXYNBMC5hazYSR5r8y4yW5iA
qXYddUQ8ZW6z8jQR7r2Rpx24Njma6p2V2+vM17RnYAB5pKgbXTO+tViXN3GYHTFQAN11EC1pdJIG
gO7HpPF+BONyZP5YVCXKHyrs6rIo+pvWIkgh5lCAN+sgk5ZjcoYgWcGNVsU/vTBXDpVtLGviF24J
BbyJB8uZR1UDDVt598w448XFJViaE7v2Sh3KecO5b2XV4phMxkMW/WOI4keSoLuriLYPJp9Djf6W
xmECcybMrW0UzkXLZrONf5Z981OZ5M5t6+5ioUWrOsCXVmnlIpP1hmL8Vc5UX1r43uqmv1fZGxeS
O4i/tkmew1Ft96w2DPzJ4FzVebcarfi5ZDqOzbUSqDRMdSteZGq8ioKGurVrkR/TmNdjbxL6aIfO
tp+cmMCeD12odQs9AzGHaBPlno5yK1PuDUPBmcUGIEW0Thl9UZnNn4Ydfs/B3S6nn6qM2W4HtO0D
r6atEoyL3ENBBwuDw+q8D7Rrm46O1DNGr+YAwE+ttSrSK0295v4qC3QiwSpCcWNUmG3cAoq2Zh0D
NaQTp6PX12Bhd/61CJkgzFakGz2PWCdK9oz0ydI9SXoLXWVPWHfuK8qy7x4eHlT+d46uJffSh/5M
nLSWaf2iLlC9WaY34a2DVVBDUQ6UbD148j3wxD5VYsKxKi2dmyMxSr3+6KIin7GIsN9xejYS3oYD
6B3IcDCWZdIt4vq2U9ggal2HWsFTN23iLschTLalzrkpGkAvBl5e7D2KaOrK8UrOTZnxhHLRujVd
A+kW8l6G6aPrSPRIapEcwFsX2NvDtzQZ3s2Yx8sGYperxUDDky11PuaLmBwpXGtKtVALxn/r1z9T
qwK509eTQvit0z1CDGv6mAhMOB137B86JFyW4oTMob41VylYYApi1YlGdylwAt4ZN1FLOKkfsPxj
iahW1JQfY43zAUEY9lrNlRTBgNVsQDv1hwgiFJsWA1QTNgR2/MRwKrUTXjuIPygRTCLrgCPxyun4
WXuX+p3oIm3R5Le5TG/VzrshUa7ZffwyRvaDWWnqRnsPTWa1GhkAUp0AXVIKCcroxNpAj7SMoXRR
yq2J1KU9NI8N52dC+3s0Rb2zxhRrixNPHfaKV/nKoYO5y9viITXhsmChZ9F3buFMR7u4xwHVJQ6i
YJgL7A69akHtgOw0j30bTZgtceoMuqGHwZQNjxx8t6PE9k6B7dAnpXvrhaZP8CpjjWbXg1ESQmek
+iEh9tfsDSauBmmUkVEMReHW0pdE9kFNQLt1q9Ra1UQDL0NKZgGdtr2P3oolte3WRQexMVe14ohp
ElB82C86gaTQilQd6Vus7zsr+lOWtGxVjkMYszt3biIVWSdeMJXHGLmFHpIon47eCoXj6NbHKWJb
hTq8H6Zf4L5AmIrRt0ooq1eSOAimsmDr9KTkfPyR2zijQWEhROOETWDRNQP1OUwwFBP7q8rYe5Pk
VXjFaxOHqyHy2zULljoLk8ZexlMvfZhY3J07sqMwkXQVLvNtkebtR4mjqe1xZbcHkg5LxEmAaBWq
dgM8ATLFaOAPwzGEY7D1rL4+ikjOTNHktDqido4ja+8S/WIjhuJ449Y7J6+va42yoWPB9Ki0gINy
Qop1bDwH2FGvUAqqlFFIhesaEH9W/IAurVvUbfaGS9KchTcWBQlIQRXO21FS5radud3W/RZz7Hjl
GuAGB/M6rgkeFClljcLp0O3pVLEVVDPSy4qFQW4Zix5Zva4VU35aIUd5lU6t0mCGi9jJmVWhqCq1
MFk7mfrsZSqFqipa6zkJ5JwzC4gosypHgTh2eCp4xwhkpaehyiZbJoacgJS6tSF36LqQTbmvSups
vYiXmRouUqOlqVQUT40GvFC0CBGRnS5KBEtzH+ulW/iPZtFhm8upk8WZmJaPiMiD1o5fsRe/FpZS
3AY2dZu+yl+ROJps4tZWAV6c2JqFDDNnHfbKNfpe47tlZHcV9TRwQcU20P1lDqwMMXa4CsvIno+R
MSCVq0Bao+fD7jFslAH1oxOgOU57HzN1juvJLfII/1/xbFUy5UQRUZtLX0Vl/xn6wFXagRxIfRyO
RjguRR4DD9cMrFVeuSJfpZjlVnjl12q+dhuPkzjFbJV54YUVY2BhTca1WivDi92jIG/mtUb6TFXy
z8jMutdL7WgV9veiVJqnrETEgP7hGpUNh20xLzOrWhL+1WzIhxJHnNMc/5SyfELXm8CNw4gdk+a1
NG1YjZ1TJpRUbbwQPqPdII3Fko66NRzw6obJeFFTfZGXnBS5BY8cmWh2Bup68D1jkzTptRhHquI3
Nc77ReWZzrViUF0qtWiRhULgZA/3TiX/dIVsb4KeHr1qbyplJLJdht9rth8s5djqo8Cm9gXI0p6a
ihFph5rHMbhQ5H2sIeHg+IJLyu2P0mseWeEwBEW6WIW9v0zi4J1FT32uvXutZcxmGLdXmUtTxdZz
KM89ngmXpDCQFvATKvU7UqbqloMQVqyBQM25jvR4J+hvHhsnW5WEhTyObvvkpl5JiIeZY1sNx4Wu
7zUOqo8dwompdjpu0GKrHcHYSg0pz2ol2tBMbn1F8diJooJqPW9TR/msNkQ9J2yyX9kVsoM4lI8h
iATQ2mhtoYpe1eK98inbE8y4qQ1rrjh5huJiICwX1b2kT4iPNPBWcjFpQOE8V7tyDBhWNlmgsvnQ
oZvda1phExiJHnUV2nF+PVLGqHp8SjisFMTHK5qB/hI6l34E/+9sNGBcCgFUsBHq5psZUhBzzXCt
tZQw6ihYAEJBStMwKTpwo8F9zju1bqlnSI6r2JlGU7stgi7n+KV9q511ojfuLfkqV22nT4+B4gNc
las67EH4jdR6nMGU7O7Gh9yLoEqw6GE92SqZjm0zwJqY3GlDox/G6ZcaaOnM0btsbUcPmk70FOWN
hWKTB8zabtMtXGciSHF9+ciEJTqvrg2nKiAlAVEtorTXwBRRrybUbDN0/VofbQ7sLRWjuDR+SNPu
Z0ZKj95FL1aVjrVwTb1aJrV9p/dUt9A578MBdEDmacMSKOLMKft866nyybaaQx2xXyDgYdqKVtos
1+OjkjcuUWlIMgB3aPO0wdCTtbW+9ZtipyedPbdlpCCEnBmi5JUfBm+lqlAKRpBwuOQKuBAmhwGi
fiL0jdeao15JhbUjt1rvBo5FvDGcBsaNrAhl6hEkKZaYsWrLJX1ik2CQOp2HZR6uGyKOqLFOPkUV
Iws8DcT00SvBGsoyQwcw01OtZPni8MBrR1oSieS9LfJdmgAPDzttX5rQZCTefaUbI453aEjAbeKs
GdtX2SXaPQCCW64q7z287AvUGxTFWLMXk23R8KiTYdmeqAJYinGX6R4g8owNZNwtNSOiWd1J1MuC
aBO3fg1lUGMmi39mFVgLAdVp1mcNoVOKsbKMSkUeMzLzIjtuyvZQK2Jby+En3h13TowJzWfN2jWC
GToszbVQqPZqUU3piDoQqmdrW8eDwF5iZRDmRvLVaH9K9ERrGx4DnMpgK/ESLxxXfRJVZWwGv29v
27qIETep3taW7FCbOKfOlytscwPlh+VXYIvjqsfUAz9PySczYOAtRz/+yQGGtcG0zIOsQVE0fng/
eKn5mjb3nqmjgDBiCg1e8W7REN2QdGVcJ3L8buPmQWqIXHeUsIhaR/lh01taeB4bz9hL6b1CpS9b
ZPuCTc2e+n+3IzroLTDsiNcanTrRrFMlCqAnEU6jlW+NNDNXTe/pAJTDB+oFzEuOv2Mn580dyd1z
dW5aG8IEMt38RxuP3/whWHW+C80I2Ys6FMG2K5tbRigCfDhi5WutWBqpICMjrNWo8pck3yjTL8If
qfF//J4UlwawKzlY9eg4S3wnbKHMFGMqv/g2GD1AOKiL9aG8oogUXEu12mjd2O0cthe7pkkP7AWY
7CY8rJJs++Ew5ky6eeZ6tIM4zg+NDz6WXNeViwCacm1sUK1BPqEuB5ttcBrCyCO6+BuyBYT4+HRi
VJz0+1PCApYtiqa9RUc8McSt0U+61jzcWCn9cbWPxY594L7K2BnpY/JjdLCPjH353FUo/iiZ+Dxd
hdOq856jZu8yDXHsiErWEP3C8EjTJEqlR0U/jxSzOkp/MuO4fbbAtJzgBM/ecsWLboVaHqkFHzB3
TG9q2nKkZKUJWopsXT2AfADzB9u0psThiqcYTCecQl5sBOumNqdzRJ2hqPgBuuSpcAN1MQIG0p00
3ZcBBC+9DTbUDOQaHS9wUdrdw+C8gyTaxTQr9FwYe9+hgO+E8bJuKVUSiiPmYxXRQE7s185uMZep
6c+q8N4xvzZzL6MPx17usckqm5FYqPShBuwcurcWauMfKxPsRw00Io9o2MV+t6tQmszYi9IuD2I2
YcHoHrtBLmjWKUwZzdFGKL6UhL3vGl0Z5rEKVQViwGpQG1rgJCoqigaXq0eRSHwiIr0O5tqou8ms
YvuBfaBFDHXbGEg+B3yAqLxa2m0GmhlWzG4I1K2qsYiOEsVKVTxaTq3snBoJtGh3ISoUepjhj2H4
kcQQemsX7FQWh4sqSUlCVMxtFgHhzmS2zqYtsCKQFTR1O6xMy0fl8NwCVN0PdxhS1Buv0pybMlK/
J2ToYewlFhIYyT6qxA6lefgAys3CkQmzRuZW8ECGIKWOgSiDiu0T2VVxl7kbv/Lzh9gmebQ2O+Tm
gUlLn3ntvjTC4D4UiK0HHStI5Fszv7CDayvvlmHdO2v4gyH2/iUTyLdSTW/ihHhk1KlzukHEMBM0
Jo3hvmfzFuDpvNcx3T8ggVxYsg4PpZ5N0WQVshJtUYwRNsEAK5NrQOQTzMGoblm5RbihPcra5Q4D
Si3yZunV7lRU37mstF2tV+8+U+UCUGoz7xF6jj3kKers2spwKMQ2CDgwiYXr3ulVXP25i/XLLzYN
SrVZl4YpFPkifWy66EknyGzWqrazGsrafgI4N29i8UZtgKikBm1Epy45X9pQMqgINEXxTKZTG8Y0
lNiSN2WF4TQoVYLktrJ0xz+F7vTfwZmOtPPwJTrUC1eagSUEvgHbZdJHS6rEK7BQw0oj/HLWst6R
A7iJA9IEbAoNTaaMhzyCjF1iarFRnHK8YBNiFN6VFZvqPhqC72Lw38o2So4OBbtFLAt81xTZK+aD
On1wA1/cYbNR9oGF9L5X/fhhqGWObBPXUszKVSeG/ag7EudzHq70dnipLZ+BVxTVYhRyZTe6vLMa
Y5OpFrh8zeDcVGXGg1f49MwE0JVJ+d9Cy4FIRdUCFSUkmHjNhBtdVZQ86FJ4izEAcN5aLPgdMdaR
z00S5rPhiydL681NP4Q3ZVA8WC2pdb6eDpt+2n57BuZkNc42TLQ0+UV9H5jpXQ+XhOBG7OnCcueG
0bJ3c9NtEnQEcUfWljhRwihUR7kCDgkfAGSDyH8anA44x3CEEgL6UthLujkJh16S0bDsGjamiHh4
FFnbX3shmIGAmEBDK5UFaxtaDoiDi9TtVxGSVtR78lgoyo7ZN5tXI0wg1O/9MeM4YgzYGExOIEvT
b3/Ioh83UR/YmIJtfYHstke4W5or6CLQzOPOeIFVuYs691aKxIZsT4MujeIX1f3Tqxpl0xu0d9y2
6JYFhG8kMyaEicLQ9trwikqeRHsELfNkDPkJzK0no/w+TnkLYStoFlJ2IVDV2QVlvDhnY6IN5LE1
SXSNI60Fpce5HTEFwp14n2zgpXRXna/NOZCwuqjFUe2wR9k2lBu9kNqfRqTespkfH+vemxAdwVIv
23oZuu7wElj1Xd7S0NfaxkT+CoBDkaq/pxOcrypblY+kpIJ+JIm81ckNdGhl0+fpfhgsoii3+uva
N3A6u0l1Fw1r4BoYs2kc3g2GweOCubbztI5I9arSGXKNcUP+CFUIpxmPfgRoSike4yiU706J/M+A
Of0kqxqskt4X19juhg2kAMrRtYmh2Wvs68jHIEYZIH+LIEql6DzfPdIbcgqjTwmQXt+ldtxrPZD6
RnTrofOtvcjHdNfpvr1p87w7GM4hYXO0k6nuLqJRDt9wruw0AgYeGyTFM6eQJkkitrU27Rz7RCvL
lVlaxroNdMF5uO4f0AqE857W+j7z8MFRaqPoMmXAK5FNL1kSV1dY99JKywWyN0IYq4adttICfJL2
sY6BoyHbM1g+2u6hTh2wk6xHr3Zcv5Zj8mSrhv9YiuK1Zrd9rwX4Cqfxpo9YVvTKb99iwP55IN6q
Pqc7waqx8yxB5I6rvGBxCB4+CLj/EuD3IU/5379P/+Z7jm08pDX1n//+j98dw+8VxJifzcX/6v8j
UjAY748bxbf03/P/gQpev41v/3ZPkHLxmQ/88Y/+AgQb4g8Y+brtOhr/T5o1rN+/AMH8ja45tqOa
mo1zVZvIvP8PEKz9QR3cJDcF5ocmHAHUl3JYE/zH/zG0P3RdQxtk6RbYMmJy/hU+8Aef+FPWjg2b
XLMBy4CN09lxGvZJQE0TGJZf8DrNjUovOGuTQOykljdTG1EdqbCEAH3JsY5pNy7MtAjWSWNo9zoq
5KKkzTOdI7QgqpZ96/bPPXrYG6QCAFWyZ2Gpc7oRyxpIk4k1Q6XGVspoa/Q9ZmrIN5axL3PsekGV
wapBUhlZIOTCtZ3Hez3jJE7E91QWiG66oT8qyEkKwgWbqlyl9cAO10M02AwH1bLYslHWNIWBIBXU
LruDR9IibzKSpol4jQ5NiWuhJPYKCyYYYBs9o1M0r22Cabxr+rUojGHpF2G+A5nyIlVkYLWGIpsd
I+Ihki5mJSyRIx4f/OU07Ny0nsfD8NhxvlPcDVZWuQ5UW5+7pY3lOrGgqI2ip4udodA41kUBW7xu
i0Pr2yv2pNT39JUdrLJ+myKxrMmVpLLjwxdStVWG043KJ/kRRGelV6nvYg5gF1I4r/yYnKV0DK3e
I0cm9GmwWSGSpo6xC2M7IPGhjY5WhvtiVjeklA9qrByM3ESOwq2Im+qRUlagUPaz05XXNIjX0dLc
Fh7HcbX02Ub867PG/25K+PXc8o+ppv7Pj0nl72H4j98sswZMym37Xg1370AG/pqW/v4v/7d/+W/v
H5/yRYgeOUmXJoS7tqZL9Xky+PgHf00Gima5f1impbs4tS3DsjWg4H/NBhp/IRxC8FTDMC1K7KQb
/D0bONofjmmpGoB6ove0j3/092wgtD80x1JNB6GZ4B9C//6YkPnmN38lanHT/pq6/v7952w4bQrW
+u/gLUXXSGmyNNeZkhc+McJbh2o0nM8Ix7bT0pfIw0qvyXqIVT959vxeVxaRFdhvWtqVIQoZ263I
iqpHUYvmFomlkfzp96a0DnUhkq/C1P4JMP+vH8qeYs4+/VC9kTS0wYvsgDMxfqXfoz8mfX7z6eH8
4iv/M+Tivz+cWfnzh1vkhOO2ow6f1G1VL3zUsDBgtQqndw1P8/JFzn2Dk/CrnO0zDRU9PdDtJ0at
RHBXLmpZel8kY0zBF794bPb055/uUMqZG/5inIJOaKFbJf64hit5y5FjuAXX8cWtOneV6RZ+ugpK
qogNUpoefFpVd0mu36q+2e7YXol50eUPl+/VuQdysg5lyJmM0TL1QxSFoBOp1RjhxpPGhM0za7ta
XL7MuS/DWP78ZSqkVJBsAMcl+pBp9zZuyHTt6bZO/zvsLRVWLa0havCXL3duZNnTiPt082BPV5kf
EBPd1b4lqrlVj2O6xmPTKtdRUEaKWLh0JPN0PRh1Gmz5r61ErGwFz/VRMUeBqVO1cJAs8ratTPuL
rMAzb6Z58mb2NpG4rBr9HvZO/yTS0c43Grt8Z3v5e5+7zVM+4qevrVVQDLs+jw95Wl9lauXONYkH
sPV7TKWZGnzxNM98Dftk3kpG6HC+kzh7ZQiepYZRyufQP7/8Hc58uHUy/yC+zH0huvigB3BUQhnT
5kx+d26wTiagpK/pynmBszfrcZg3ppNhvVY08e3yD39mOFknD1i1yV/K7cg41NCMyu9G0AyUOoyI
E84ycrMSjNXlC527SydzUIMFWE0H9lhBTFbLrPGCtFhkRkHX4vcucDL96JR/Eq2Q0cG2oRYhcyga
eiIGgJLLn3/mVbWmL/bpVc0yT3iaVtjIY5l30pyAbMh1L77uekd0vK+Xr3LueZzMO2CkYgS80t5n
Fq0DMZTlAlUukpckC7+4UdOj/cVqMKXzfv4ihddEVWhoFOKSCoBV2T24TVdwFqTRmBfUjfIJonL5
65x76ifjW6UWaGRmnxwKkIFrF0/9S+Z3/hdBoOceycmwLnSjILZSTQ4ZDq6l0uOLwi1qY8DAA9L5
Q7q6/C3OPBTzZISjDhxzKpv2Xhf4foVZx2vPNtqlnbTh4fIlztwo82SYNxZdc4U278HNZHQvhRJc
t118f/nDtXNf4GTw6SbCXrV3gwM1TcVB2kzzx1op1M3lQ2XbESKACfOsPcAg85uf4Csc9bUecyKS
raRp9fuqJL1ToPRTLec1hB5ErEHbg3a8QTSXtdn68g967uec/vzTGDM9VPQQAdU9tk3QeIV/rzTi
xW6i8TcvcDKI3TjuPEW3EJ/GCthjPZHriJ7qXQyn6zef5MkIdsl18+yo0vfEe9bbCiHzNyemw3P5
Dp17T04G7yj1OCONtjkYMKGg/gzKizmWWM4vf/z0uv1ibjBPxmtpEXrVYF6GSdJxeAQiSb2pmQ0B
9BA4IuRWvZEiE/c/dNNQia2TUYITaHn54meGs3kynF2atLWiJ6hPG07EkHb996JwbyHg+HfUoKPN
b13mI4r200tm1DmHKo98viIi8x7PKtJCa2xQPZavStV4X6wXZ57URwj5p8twKPEDVU27vUSM3m5L
GzFiOTNNfOPmb15imuE/XUIZq7K3ksrbc1Ic5rljVXepR5vni5fh3Dc4mTUE/RcyDhR3H/UhZVmJ
L6VbpYh197/3IE5G+6DTomniiHe5cfzmCSh8EqwDvbMce4k226GjKWlNaF889zOTy1Qr+3y3JGKH
vEdxuE+junggq5EOnhdqt2GSul9MtGfeYHEy9h2FxMxSLdECuK2KaRyAH0tri2SpuMWzEHwxCZz7
JieTAPSngjh17OgFSR1KKx4cLyeUwVd/8/QjTqaBMSRtUCVE8NiFcKITC8VWQYJLyEmOiruzuvz8
z71fJ+Pdyxuyk1I/QC1LBDEcsnwHazT7au8xjYJfzGXGyaqNTchTUE2rd/HYPzrZhHUIvB8t+FF6
zhm7t1EuLn+RkxTv/6oSGCert9RLMoCyPDomIVoPLMRtdRXaPihhp6vpVNhPoGhmVu/mM9K4oi/G
55m3zTgZ/mk0ZrEOSP6QJ545gT6h4bko2IYCTmuoj7/3mKaC0+dxUxbKWEZWot+paZ/cAOcJnm1C
ub4YlWdeAuNkEkik71eGNIJDnA0QfHU9Dou13U/01csP59wFpj//NEliii+NxgyNfa642Td0X9wh
Wqf6Fxv2cw/hZMgHAZp+NHPBoQ1I2UH5BgpkmBo4rQFCI89/b2YxToa8h7wQl14WHFMsqYuBhpcZ
Tu45J25gUtvJF2/yuZt1MvAjN2hsw8pjJLiwyhqg588DO98v5q1z9+pkwAdgbivf8XyQMq07DzO8
C5qrrKTlv2JBs+eXH/iZq+gn474KHCVzQyM/JKh43R3PxRjXBLJw4RXoM5fqPjhLrANfnELO3LOp
cfP5BdPRD4oSfPixky6OcOlo+4QK7erytzn36SeDnDRBupiBrt61ftW/qZjEtXlABln8xfA4d7em
P/80PByhp56lFTwTdkVz1YufdQAw+6xIX5oIi8rlb3FmxToNl0RtbuM8jvwjm7pg3aIeRElRk32t
Dfny8iX0acT9Yr7Xpzv46Zv0SRgb+BQFbdbcNSigtjHu5SVBLe4wBZLR/h2w7hpx+62HVFxvhAdJ
dNhldW2DmqlGdFVA2+ME24LrIi4GZh2gYyoJnEgGIE2jLO03PG1yIFXPtIydmybgc5NIqu3OpoI3
xaaajSB8gzgN6CVegVzg6vLXO/OctJNvpyUctwaVeVJ2BHs3mCBUvyd2wcCspoSO+3uvmzbd3E83
Eel/1fpmXNwRoonD1LP7e1tq/tPlL3HmZf6ofn769BLrqhuSGXiniy4/QK52lqkm2i/egGnA/eIF
0E4mLy8DSNrRWd+TeodVC9igC45uopLHP1Npm8FrbybYa9djZGb2sCDKoJPyi4tPs8svLv7xVn76
arEw8D5YXXIsu/xJr5K7yUSCbb/biaR5SQx1bbcNEWNe/dX2/NyYOlkSpBHZ4C2hw+SqQjTC4C90
gxB3tyyKL77TuSuc3NDYqjMrka5yaAGTzmWrgB1Hk76OqrH9Ykk4d9tOlgTR1qJPiwGcWKP9tDKJ
dadQAJGWciZ8k2wSbhzmaqSOiml9MRmdewtPFgjpUijHfq0cwJQndwCBsCCiS8x/71ijna4HsSlC
RFn+EaB1vvYU+yZWQLFhO3DmyfQNL4+lMw9nChT+PFIRPVbkCwThQRZ5lb648D8IBiWdAB9Gj6+i
U7+40LlhdbpC8NxpuPjpcdpHt7527fldtsQhfIsL7KnvKD64059c/lrTj/+LcfRRwvo0jspCpjIZ
TeWQo+1cWCXW19Tk+auRQ2gBZQeQLMPb5WudexFOXr4Y1RwEz7G4c8w6uG2ZnShyeGq/ufzxZ56Q
evKexQq2IaMoizuPg/NWp2+D24twghlMzN99DdSTty2WhpkH1Lr39mAkgugiTChrFc8zBtHYA4N1
+bucuVXq6dvm1aPpJha3Ks6pDuM5zbd1Zob3v/fxJ++YrtdxHCdFdScQwmwtRwB7LlodRejlzz/z
VqnTI/r0VvmmyLUBXdS+G3UHHFPrzMkCw8vdtuEsbcVrxsK/vnytc499uoWfriUiimj+YJZ3qZsp
q2nsQ2Lp/QhTWmd//71rnCzTaWnmlSWMEF85NYwHoHcY6+kRoPIkF7Xhdbt8nXOP/WSN8QwIEry4
1V2o6AOsa9Uo50UE3POLqfjcvTpZYaCANW2ixyN7tgHVT+A2cLI7EkYgYXzx5p67xMkg10naZOfk
tnfYYvR9SjTUt7gB9lEFTNJfvF6/vk2OezLSQ2A7ZmVr9V3qTNgWu4OlE6fKF3uyX7+8SLn++UKp
IifG26/JoQQOFMcLXmEYoEqFZAtfdwPbfmtDoR7rRVlZav5++dFPP/v/nIiRmP3zqnDEiKELR/N2
VFCV9ytNDkkD7iay7WA648KsLBe6wvzZbmABOiZQYOLv7GvUX4OVflFN/9i9/+LHcE7eENRKXh6O
mrlXhSwzCf5N+kpOd4e07h1M+sY70Bf3dUn6gmzwSMWu1VcxWtpEaejzej4ps0td8zKsPt2Quaq2
JgNYU9O514aQvmorykgjcRok3Y9V6xKiTqGogLwwU6TrId7XdSVCRY1yzWw2pK7aWYoOrU6xG8Wx
IHP68g0/9xKdzIGpRDs3+gk7yF4EFHJbe+PYAO8uf/r0Kb+4j+40PD7NSrnVjw1EgfgY8jqtBt3G
eh4Mu4hdatfJx8sXOfemTl/t00VCUk7/L2fX1hynzmx/EVVCCCFe54LjjB2PHcfZyQvlZO+AuN8E
iF9/FjkvjmINX83T3uVKoZHU3Wq1Vq/lxHONKZRoBE7WloUaz1j7hOhfM4asAodtHK428zQiIAuq
oakb5Ns1EXwfl1CZBvsz8NZIE9ahqC6+LTNkGsZ4+XV5drYNMoJh7bUANS2Tc4oFHnxva3cU4Gls
A1bdXh7g/VCF3v4/l6+iBGhKrf070CaA8D8HqiDKY42GnUZ5aC67PIptk4yACLU3mPrI0js/ziXM
m3ToKyg/iiH0VRSOmU/+mxYN/sQIJFNopdgY9vc17B0LFOtOvjEOZHF+kne6v0vCqg6GFS/pA+ru
gBREHGWZKw/NNJBMUEeXJJPKPy0dOn6gVt61svjHD2jvH0DhUCXhhglZlts3rDUoSYLOOzbcqayH
sFCMXol/krhYVZfHNNvwO4vR+Iadot8SzNVAzp7AoACEP0LTT0K96Xx5L9//OjO9WtDG8aeEideB
g/MGQOFiH4wx2Tid37cUBtDgHztGvDr1POoEr2XtxTdJwUE3UWqaQk4UauEBxH6/4tGYb2Tj728H
C42Vgr7HEoblRB4hHUsg/JbX0GGRSZShyWDjJKWrq/5tgyw0XBhN9jGwiaF4FA56wV+gxQzWDXCP
5ylo0SZfQ7EPlMPK/8axjHkk2SzkLXH6Vn2KC9nGDESk6Amf92BZQbNjC8J0NPDKtBfzDVSUKghF
TV3hg4ZSAWPx0no5IEHCbXT6gzouBGPAyTW36LJxQBnVXlWAhBrVn9uEJnEIxZeVforRcQXWZ5mB
GaMBISvfcBSblRkRw/HDqS+Jz/5NdVt5aDEcGkCoal8PwxYAzmJqZnDAuzxo2vpgfmp9UAIX6PoB
LXl3lBQ+H+LFBr1wxcZsLHYmxJ/LxZwlianbB69drpabLHT3IKysb8Oh2chZLGA+XFn+HAH0t6gC
IxN86j3310SATySgPtCa0KgPC1AojuweRHS7ZubPC1q27/wQNONdwTYM4v2zHi0Af47fplx4QFDM
JzrOHuhgEnAc9hW0rFSWfIlV7MyvC1XexnRto63r/CauK6cte7TPs9d8LPSeQPOxQG54lFl3bieU
RK+KdGhn+GOUHESvw+CFw5ek8P0TqPeXDyNUev69/HWbTRixZ5q6Bh1RLnsl4Bw8aihLxrShkDKV
D5cHsLiQMAIPyUK6MEChXkEpk6BLemmH5jMUOhi5cheMIIC2YmBTlwWxWqIdrg9wiqVF3O7S9eJW
CDDNXTcRIxbUAoIOxQI+hjgLxTMUEWcwYbFYbpS5LRthgrmRw+GzYE5/bePeBzWD869OwDqWKK/Y
ONQsOxEY7i8LEN2lspSPcU+yH3r0nHvIIKiN4p/t64brSyHdZIR++RNeAUAOGk+oMBzcxcU7w1Xr
b2K58VyTl2VfiNe86bq7QQv1oe3rrQK9xZcD05dVqvIAnPOnCa8AYMpFi94BfG1oykkCGUIcNd16
nX8/f0c/wZ/+3BLgIUJPOOcYxE/oskaph1X+kUJlAoQ2oBnkTtJDnBO0kQy8ZNctnuHmodIiBPFI
8DpDoHF+7hqhwfRNUpwDlwewHGMmjDtLcvDC8zl/DRmYX1UzfQpiqItXkHPY9zU/u3X+dHkk2/oZ
/t5n0I0sZjc+g+6o36F6diyL8VNMl2kvwJe5W8BZD3owkN5P/Ybn2HzTcP02KUDT0uUYMvHJFxJW
6aMWukYjV7jl/hb3MbHUZIasoJ6S7LHuuuYZcPf0eZl1vjEB29cN1yfg1Z7qhCaPEK2T3rEdJfR0
hsFH4/LlTbG4j4mmLmoQV4kZXM9cDj6eDcG0VrS92PeNc8/VJhTZNg/jfMcTZQD/lOJV5IDWIhzw
O+2gHfjyJCzbzI0YALWsAaIQ83CibdODgg6Mwh9ZF8PzY1cFW0Ut2xzWv7/JGurA9RKIsaoTDUgK
BQO8qrbOEVyzbNnoXbBthuHsquHBFAxp/oSmvu7Yav5d8p6CD5uSXdVOj5dXyzYP+uc8+nLM2xl9
vU9J3Guwq3fZj7DbhAXb9sLw8prNPIYQb/wol4SBpqzG1XglDMaLtHBvU5aFW869+sA7NyNuODd6
dgjU0+LiEbvfR0kY4qn+DAGrbvc7JJOVBmMc8uerVs1EVPchuBJmpYpHmtUZqLLpjAMSMJ2s2th8
y8KZeGqe6jl2QZ11wkw8hF6QYPCm/QCV4GXDTSwbb7bGADUczBzwq0ceZvymZCOFMmB+5UHiGy4O
BV3VlB7NH/MaLALrdkAM83HieD3uafgyplsNbrZpGN4+AboiBBnUI3OXfi9A43EICLi8L++zxarM
EgvqN3M9J071uM4Ar644E2f3ps36H0LjkKp1deNX3cae26ZiOHyMUnEDcVH1ZRoJKEI4XkH904Cm
omAj97LNxvB1AS4TCDzEw2MtXSgSzchUIK8DBSZVHdFE00dOB9renjYbE7LgCtlfcGwmoUApu/4k
u44fNVuKA4ia+g8S0hM6xP1YQy3omFQaWqv+UO/TsdjCBVnHNgKC7FLJwUkgHzkYaDTa3mKnzvas
AAiAl1kH6bflYS4nSGSU+JPTQqL0Kpsx8dml6lgZo/74yCi/yzuw/fNCPNcEZS3pgoJ/1jH0w5Ds
XB7ONlETqN1XA2gKKesf8kyTf6DhVlTxzRRWTQ7WlSUAXniZJTs2PsTCdrQkvJ9uKEi6YtCjBqRV
G65i/R3G1UGPfMgomlhgslLfzKrODjl1f8WQftBBcGbMSY66h8B7DCXeA3SINqzMkrMyM9Sg+olm
R50+Au8dfpyW51IEZw49h/8/KmMQ215eacuBzIxQ0wbgTmX5MH4Z+iU9p7yDrEOBdB/HJ6QlwKxz
vDyOJfabQO9Yq5pAF2F8bf0eKqGk1VEyoahehVsldEukMXHe6KACJ0nSNg+9P4ApcZhE/HXgpfPj
8gRsnzfiDG8At+Uka0850Bw+JAWdlW+69HtgAaPLQ1hCmYnwBg6SzFAdjM910zCQPkEmMgF9ktAV
RANrtV/y+ozOiK3WDtuWmMGEpz1F0253In7qy3viOZUH6S0o2X/tlBi9jdu35VJkQr7bpCMuQw/y
I9j9biFL1u3r8SdSjJPK8Db0O3q4RB27Na25vI4WmzaR37IHsFwsXfVAS991yG0OGGGudzUk8vD2
1OalDE5d4k+5vnKKRpTA46MaNW5iX2LufaXCC76JxkPJStVyBz/66Lfj59mHXhz4Sa/NdUwIOAkh
XsFnUj+2wAeyGxBx96BP7hb2z+VVtIQgEwTOWCIGFzJPX/pONCClRWXdAQwn9pEbDuSjD3TGht1b
XMtb//7m2qHBpJyXlSweNVfFc0wz/lhV4b+Xp2H7uJGASGhGQziLgnqJQvt617cJHiIXCEBsPSZZ
3MhEgfdl7nq4RhaPeGZN/VPSluB5AhIEEnu7NEwI2h4vz8Q2kHHvyHvoqYDhs3hUGSDmewmLIzsd
FN3Jd9wtcImtTu4ZUYFCFAZkFkN9mqZm3NXhEh+kWpa9JBMojOE/SH4gc1ESqGOwIbuph+eh7sDw
Uv68PE3LhplQcUc7dKiyLvjuhQV0mWSe3kB/T1y3iCYwvPc7odVQlV8SNjuwhsWD6kzn37vgI3u9
PAFLwKNGNOAVCKagoO6ceQiEpoyHH302H0qk1DTpbidgUnbgs0IBCuQwl0e0LdkaCN84UJmJVPs0
4N95nLL+lgNNkBxyXU7Ty+UBLKZnQsUpFEX8Op/ic+lKl6EE2SyPoFBEugXS3a2wbVu3dXZvZqGW
Gqz5C0iIkllAgko2Z52CSAi6RiWeAZdfjCYPaE/7t1jYf9dNy4gNocs7OTdJ/qN1h+m4eNzdtT1F
Kg9uw43E2TYpI22AiKX0Z8qccznIescnAcWMHBJ5+Xr2geZINeTGHfKncb1FXp6VzYWpEShA7JLX
zO30v+C0Th6khl5dSSBWmzjQ2CqbQR6mOAkOspniGwckavu+T7pd3Iffgga118u/wmaTRhzBwz3x
ZFbqVzL49Zd4KrF5AIjcXP66xSBXKp63tpL0YZMpXqY/NO9VhIJ7dWS5BIMnhUNfN8Sapb0xR79o
gyoLp/RHijxVumMMcjw/2IGDr9mwDdskjEChAa0mczZXZyHr9oaoUn8sZ7T/D8MmcteSUrpGZAC3
XzCCNDuA0BCqLfHaPrBMURysN+TaAVINerhXxyETJzz5vUeclKY/elcOR1K0zaeM5u3Gnlssyuy2
mHyJCwTruzOLB+jJkKxwIdpSpiAOvrzjtsUywoFq4yZEdTs49x6/A1vtvaAQRPu9TmLxb2efPPwP
bmrbfSMyQC+4LhhY/s/EHRjkxXGE8x677wD7tmHCthUzAoEanRzsa85wriF4fAupFCQMPlCdvy6v
l20GhovrtHIcqDH357xHIRo19vGe1v7zDJvbyEEtO2KitQH7hupURcSZzjPipQqeOel/lCskVQOs
8ftGNK/lnssTsqyXidsOCncoq7xeXgeHiPxEinHGi1FS6yDdyA0sS2ZCtmmJEuIQN+X/5wbI3A9l
OmnQ2PLn66ZgOnxQg9/Yr8NzkjoukHeeuF3ciRwvf93289e/v4mJU+lNJXSMynMJ5mZ5UzoNHEQh
EldPvleUW8hw2z6sf38zDI7CCgxslT7rwPsap3Tae1B03Ii6to8bXi4IuAQT3mswOGf/QkdU7wDH
2Aoh6zK/U7Ff+Sff/nKxODwHs7A+xxrCxCSoKiAuC37Wiar3ntq84tomYXp2Pw3Kz0PIyrpooQWp
dOj9yvuKbtTfbJ83PBuAZj8H3DH/MbP5NQNTxqGZkTZcNqL1ePt7jTwTmN0zlXKJXO8Mgl9cxwl4
HGXQ1XdJDZgoyLc/dCIeNzLj9w3WM2HacZi309yw4QyOVXR9LRRYG2/OPzoJmHEvT8c2hHGK5wNs
ye+7CUNUULvKZVyXu3xy1fy5GZ26eb5uGMOx48VvkjIExS11sBNC4sl0N6AxO0J9svpxeYz3t90z
kYtxE0OCdvH0mYZoBaynuX8dWjFddX57JnKRNm1Xu6hjnetlBKe+4Gc0xE8bXv2+43kmUBE89Fms
IHB2bsHCADr5rr8p19M0TdHbky3JFkTCttuGg6+XFEZzoc5t7P8HCUXouo3DPyjubGGqbBMxPDsF
eLQZZ538mAu4AyAR/T5ovCeSQaO39oINZJJtpw0Hh0bnLAFRbc/lMn4gbhKCSML/fpUVmbBB1nTu
JJwR3y4miuo4nj/yGZfey19/PyUADPnPCJsvKTpFFS1/rr+cSf9jVtIbJ2d3vwdaxPhPW5F6w6os
y2SCBuPJLdypzFuknD0aK9ZLWxwW3y7PxPZxw6N5yYgXLKiztq4z3ZBl8j+HXbh1Q7J9fTXgN2co
HRxHdSEEi+rOXRK8ts7Q0+zq4jpQlfcX9m9u0k4p0XwXiKUn6HYtTytlzOHy2rx/bQbB8Z+/niAw
ZCmUs77XQw7FAUiNDNztjqELcXgegck8GE6CADUfxSMv/AnV8niJxc4TwRBftz/mYzJL025ohpa+
StHEu6SC3DTUQK/LNT3zMVk6tTdzIX1ISsqmhAiEg2pK03eQhL+8hBYD8A0DSAUkEr2idV+zRhNy
Jtnk3S0Lzqovl79v2yIjEnpTnHNPATrfJC5ATnNVRj1/LiGnlE3p/JA37SrxLJ/13F4XtMy2I5WV
de5mIv8JvJ23a51MRrhvbtVxLetl8ujmClxA6HwOHmiKhvU9ip4+BDSDtv1web0saY+Joqx1WZPU
aYIHAQbsWygxP/3ObFHeio/lMny+GgbhmXBKnnrjMEx8OZEm/NAGgJ+FFXgJLs/Dsk6Bke9w7ju4
JTX8oW+8OL9XrqugBYxqD7/OcE00JadtAf0yVZzrPhmOMcChP3CgQI3k8u+3HLB/wSklyRI6LOqn
K3C5a2WQ7/M1P8iYoLvRQ3vU5XFs67T+/U0AJil0WUo9ygfVkzy9rxUPC0gIjjI7Xh7ANhEjRkKQ
dVIFFH/OgIRNu9+HuPL4+jANEADYqG8vD2Obh+HnNWgPZ6cvCtz5+BLcJ6h/qYiu4mHXHbKBkfGg
cRXkNiC1Qg+7C8dTyg8hcOQSXW4slG0GZrLTK0ZiQYqzBAnlbQ9amBc/zYItFPn6O9+5z/yFj8RL
mOsNKE6TCdp43+qxKNV/spub/kPqQ6XmMC0qgA6vxybnXjaZ832u4TRRGXj0azKNaRJVFWvHBs8R
LvGgX5m4y0cNhif8f86ZPOoRlGvHBbVkZw9lu1rdo82jaG7A1yqbPaXaC/ejw4vq3pfQI0BrWi76
9IGiwCwitKqO7n3pBxn/h3m/n6VEWIX4VyictOEDcIUdigS5aJoPrPKqPGr7LO4f4Q4gNaGLy/L/
aiwhcp8+bEsfxZExiX84WelC2+uyja1nkrmE4EH/3Rr0xleoSKTbytmNIEm2Cn61Yk9cLm+LGfQv
l4d4zwjWIQwrixETg2nKllNb1iy4q4Xg6nHAQ8kWIaltAMPKyDI0JemUG7FMPjDHg0Y7ONY3UE7v
Hbb49Wa9W/rapaDhnG40GyXQ30QfGA3vtWDfJd6S9skUZijog93MJcH5qhUzOTPKIgmHQUDUAGzK
rICGgYRQZ6i7/y5/3rLnJlcGrUE9zPMQex7zJ8hrk8MIM9hDkfnfywNYNsSsfXOnTMniYseZ50x4
Dgumh4Ul88vlr9t+/vr3NybbDj0LG4C90Q9X9xE6oSD1miyvIXrmryjCrHu+zuvNCKDiWriDv0Mh
DUD8NtDiNLabYMb37lHr143TAz2QfTcmU3xivftLc1xmi+UVpbxPMTQngWf0Pg7o/7zOv02OoRKa
TISliz6h87J1D6CdSiv0FgSqDfbpAADzFk76vTNxnZXh5ThJyrCESh+MKvker+3+vKj5sUgAwKAd
30hEbWtnuHrPGPUomeNTzcZ/SP4zqUCaRFG25zGP3L7s9gDhbT37v5c3YkpmDbwdEqiZQTzsJm+z
bodiz0vbD58n1zuF6JcP5biRn1oM2ix+Q7fSU03BY7D9QALyxDKfHsPFm25DOl7DlLvOxcgdNURc
KY0rGkmH38ZgfL3F4xrdQOFY/J2sNvHGX8oRbOBLk3gnoqm4L1EMQjdfIdKNcGgJwX/RlRSLigHo
xPq0HI3tOQH3RpeOu7JCJS7n44FAltVJwvHkXAdlWhfMiAEcUbKXY0yjsu3ve4EXQunj2jMt0Cl0
1VYlwrb1RiwA3CwL1Mho5GWFrg5DsPwHJKkD+WbabDEA2nbHSCOR1HRkQt/IKfbd/ksN0bdbF5qH
W4V32+cNx9fjAr6LuNKnOvFDSBEGpZuDg81ZtliYbQMYPi/j9XAvmD4pX7kCmq0SfB8CEs0/L58n
73//r6o4Z6BnCMbKO2lUzfa69mlEeFU/Xv76+3Hxrzp4G+d+Vac1dEB5lUTAe4NcI4EwEZQq3UOQ
uL8uD/O+IXkmPwmqrqogbkGjZMbLR51UP4Embw8egSTp5RFsy2Q4edKCQHCSjXeKlfpBM7ydQbuv
j677uHGmq6qcWigsuacyLpdPE5P5L0iNtFdcpKAQZta/tYJORAK9eSgj1y+rTPBhCePkquj9V/1b
VwsTkEAEo2oW35e8B6Cft3Sfee1WS7Ftbw0Hbruwdss+cKN1hGT95c3of58F2neuW33DhZMARCQB
BSksaUfvTpdI/dsCuch1Xzf8N0/mJfWqDJG0bLL9Kumw8xIc21d93ax5tywUeRiG9AR6vu6Yy0D+
49JGbeQbFqM3a94UsKFZujONVB5CK40GZUD2TpvP4cbivH+2oUj659GZ4EhWomhCGP74qfS8r7rS
4G1xICs8dPdsQGW1LHp/58ZblwuLNZnt8GUr9FylGTR1GcCZh7L3oPi9TBCvG7Ng69ZkG2T9+5uM
QGWST+BGxJGNVNbbyWEKPsjSrQ/+WLYbMcM2xrpnb8YA/SecsRP8pq0hxFcLmFSboArjLRCFuWxc
72eAfxXD1cIqPZcujTjSWCZdD9dLjoOtXmnl0X0RfBi9UW/1YttGM/x8ohUkBRYkAxxf5yP9ylsv
2Sc5e/LTedl7sdh6yrFZneHw4DAHSHuErnISgz6AhKncQ0zXRwMPmDoL/0kNQ/8DYkvQSh/ZRpK4
nhN/Vxo8s8rbglHC7YoqPLFScbx+DXUO2fVFR1CmbeMoJcNW87/FMMx6b9ZyrWATbiQz6i27xHUr
vuPV0t7NS1K/XDYNy3TMSi9ABsVYkpJG7VjNrwGOgU+NCLzuNCUqlPcTK/2NDMISg/4q+9adkPPs
kShjqbhLuni8Y4Hzz+Vp2D6+Tu+NE7WQrEvrGaWGfOrDjxQMQPsYD9wbB4vFos2Kb66Eo3sCO5NS
d8U+poU8izjtyY7QlDyhGaVO98qh4TXQQZz0Zh89nSi8ssWuqKn+pilatPAgCjZIT9dfrlswI2On
jHZdlqJ4kvse2MbBBeR+nocQDE7Xfd8IAvEIcbixbsOT8NPmRfRB9itT1Lu5/HWbaxiOT+ccOtiI
mwmo4KAtnjjlTx4M7e3czfrKCRjHvUK/1ChEgJsmSfvD1KNTdsDtYyMiW+zVLPnGNQRNCVDxUdsE
CrrbocBLghdf6Wumvpia8HTnQuMwgisTaHFDF9v5uixO3V+XUJg98TXlGd6xhTjFkDL+yvO1uNuJ
zbfh3yW2d6IsN/yZi7DxQfEH3eNSuQ8UEHhQjIe7OGDfWVlOh1jQzyAq+qzZcAxKkD8DGAwRXujK
rhQJzjJGaVo8rf+9bHC2/VoN8U180QEnc9Is+D2gGuC7skOzXoii+kaAsX1+/fubz+MFfIQSeyVO
kNQtdnTlrUrh+htftxyT3PB1EY5uAG6nVcscb6xcjR/qSeNAydBDUPrDUQ313bg8/w8s1pZTxVQj
Y3ES5iMSe2DVWfbKWfpvLJD9TbyY79bHv42J/a41vmcmRhzgMeDVgHiKE0faCebH/kD7gOxayPVy
LSHOEbLvuvCfQaqZ7Lkcs5sRRcpUNneVRGPcZduwTdaIFKVoIavgj17UazhAm6Efui2X+ucyt80R
1HfZNe+aOBX+6q9vSD/3dbvcaOp9Vf5Y76tks3nCYoJmbz0Kt6Sn4BaSu9+peyygPenkm3iMd4kC
1x+/nq1vTLzul7EHkAAeFCv0E2QO+F8IKD3Z4KOioz6jUehXqz2orMzlC+n8u4yNG5mHZYNMpASY
NxcX78EYWiTdDXHFNz0iQchCAIvSdoufy3ImmXAJyL2mqh2XTu6WgsgdK0DgMlc/kY23h6sMzey7
5wJkYjPOU3wchM2HsvOwhFV8P/lj/Bi4+Qb8yjYRM1wEDauabl0upXMUiJn8MHfkLgs2KQhttmYk
B2WD9n3erbawRnYZT7gVjFfhc1dLM4ICDAmPNpBTx3YP8XQoPeGCrOkacNr6dcPbqQB/bgWBTbmT
koM+fR5IRBXezS7vsWVpzD551QRzrtBAjYPGmdsPyMLjA2uu9ASzK54WPYnp2LCI57gm/WZtCNB8
nzdQVm+2FBss2TIzPL3VoPWripJFOuffdYkOrKTyn4inHiHI921M/ePlpbK4tdniXoPEcg6GdZym
v2/z8cj49KWd2/thSq/dDuPc50Vag7Z0YhGN4+wYgzpg3w3Oy3UTWG3gTUgErCNxm0KzqGbL65RW
P9c78spO5zVbIla2NTJ8uSzFqOWwYI1GEcUT0LJ4EbhbmqDZz3n/4/I8bDZruDPPWqrGmrEI1pUc
wJqZ7+s+3lgk28cNb56gHLBkIHOPEoDpjnUo/hV9QQ7X/XLDmUsoiUHMo2ORXIDLk2n5DfJbV1Zd
zL71iQ+lchyHRa1o7jrQW+QQMMcb4nM7dj9C6DteFzLMbvVpAdt6KWBGilT5Lin0a4O+uSs/bjgz
EwilJPVhQAQ/mCj25G7TkVj21uxAp1B+qDqfrE3uK4ifLSgY+dWVkfqv/vNp9NCKkzsoQqE9fKeg
6bRH+XzYWBlLmDObzlXKnFL2HN7rT49c42pIyvw5SdIPFHDMYNg8zyznsWf4sK6UA2Q6graqOdkx
8PUD4tTJQ6bVddUTswM94aGjllF7EQmL57wux51T1NfQ8+HA9AwHVp2XFBNHdJBE1/uYNdkHgC6v
fLYwu83xYAfe16VF7AET70ELAEhBs3Hshq3WaMvqm93kU97OhIyLF7VV48KS/O96Kes76A84N5eD
kMWQzI5yPSlPyop7cDFxnhD++3Y6sGJ+zdGlVrhkC2aGU+Wdu9JfXeWxckaI/+Lsr+qXXiOZK0Dy
E12eg8WT6Xr+vDnK6szX9dxSRGl03u8UruJIuTahzrY9ME7hyeeD3/s4hcHTXPY4wsDUAjD9Uujb
bnTS4XjdJNbJvZmElD5jpGdeRBt/2rdZMOyXdItGwjYHw4u5Uyl09c8sQqt9eEcduTxOoDbZzVl3
jXIsPM0Ewcm87d1GzV7Ep8EBlRQUHXoiNhqhbDtsuHGezkWGkpUXxX4TH1VbqmhEynLdypvnsO+h
KUMRfNwB76Xu0HdTudcIAmFZTOhbH2gt+37EyvP6ppSJt5tZtYUXsiyLiXHjpYSYxIz4o0P0quQg
cIQ+mOw2LNISGkyIm+ZF32IxvCjvQcigQMx7W0+4kxO/qB9jpBHjCJqYq/bgL7RblzM1egOLICNe
fiJi6Z/apt2yTYv5m53dIVq5c392vahS8OAcLI6HkiKbnvzUPVw3AcN9Cd7Gi0EgjpYQVsHDEx6d
OiK8/XVfN/xXjlXXFnPvRcItBtyYsNGkcr5d93Ejg+4JKyjtSL4WX6bPU5pUu6G/NkE0MW2ad14F
Uhw/8gJ0UbmQX96lEhoMl3+7bWcN300y9PAGk4DvBqh9JGh2/kjWHJRly1U4Rs8EsFE05vliiRHX
xvqbiEF96/ebpVeLi5moNcoKPrlTAxer+ZN016aK5iMn/JwM2XPYbOnHWVbJBK7JIOzHWMJ8gLhH
YWVGux9Ipn5mK/Pe5X2wRCITvdZnhFZItTzQopHXfsmqfZCBKOS6j6/TenM0JiqZaVUnXlTL6Z9J
Lnz3PyS4tl9uOG4SsjSJQbsZQYIAtGV59VO05Rbex7bwht9CD8fzukpTHOq4BIBMqQFFC16EHTSn
XhcazJ5tMvdzl5AwB6UnAH57Qar0phr1f9ctvXHw1vHkT15TFUDPezMgdTUYVhDbtponLBUCYriv
Aii7qIpxfWocP0Np4i5u8qcYVZRKbEW3d/lk/JCaDdukVmQph3FJd9Nc0+Q5cWTAfyqICDW/WBJ7
2T7w4+ynBl3KctaVl47zjteFCEC6VbuZTPdD2Oa63YcNgejXBiT+fbOjZms3CbJM9k6HmQ9dBj3C
dtqhJ20Lm2D7+hpv3noMRM894QN83ZLuPi8m7zCjpH5Vuk1DI92WAckIuoGAReqDZwADimPq4XZ7
jcHRv5q46Uw40xSwcdymqOsD36c2pUHfd0dqYtg6iQaAkiGNHOpp2rXT4O9+t1nnJF0O1/1+w+MZ
F7hwhp0bCZTVvMT391D3uu7hlppaM2B3qWrQiODdvMLTC2fQk2jiJNkAl9iMxvB1NfJ0Un4N9Hk2
pjvd593RTQu5YTUCpvf3DZCGhqvXyYieRIUGExXqiB3xwA0muO4+wEPS0O+C0Ek3LMiyySaYDVJ6
09iPQGOsIPp6mOPD5IFbqWuhAHPVHpuAtvXa39StQOk9Qa6nJ1ofsgXkVNd93fDd3qtaN16RN5MC
FtINu8McFvHxuo8bvlsuJYS/qxIW1NfnxBvJMXNieXv54+9nM1SsO/Im6kCMGHrXscTK5yBLhvLR
E5hwZxCUhPeQzsvQf3wNLzNiutm+HfPCwVtXi5EoZ1+gjylPopuvg4+A8fLPeWjljmNfY5FIOU7R
7y1oyuHH5UWyeJkp21IOuChAWBzbm4IAinQ1Oy6aXyNEvC6M4cNJS5esh/BxxOv2Lueq37tl3F0X
20z0WT+njh5LBIjfzDBQjGw+QSLG2zgRLdZjIs5qtOrFHZvD6LfUNePQbCV4bKb/CcKeCh1sxCHL
+puYsxLpWEPZGh7QxAEuymL/P5DDrG70TpAzYWYJOqpoGo4hquHuw8pwTXP1qe7Fh+1GF9vvNzxY
4N0pr7oGy7RMC/L4YWDpoQib6emyfdqmYDgxl2XSzYCARehflvtVAYQGy81aVS6KYOuVzjaJ9e9v
IkXu6hh8oxqHgUP6T73Qzdq3gWeKjU22nAGB4cHSCwZSqdUNVv26FjfQnYzpfzN4rjfuJLYR6J8z
kDxJ0Nriob3QqToAP1H6hZzpcdZs4yHctg+GJ9eznlHrqjAAUz7o+vkd1CEjKlEXFN68MQvbPhiH
Mmk6QFFyVE7JqmkA9ZJ/24BvcXhYTnwTZjYVuV+KAakQVHg+gqX5QzLj1lPXAEtBGX3I/O+VTjfq
y5btMDFnNBkG1Xotj2QgGhcdTbTNvXCX+1RWEZ6omnajHGAbyDidqShr6hDEwHzWX6Sv+McQ/RCV
dLYOUcuWmOAzoZp6AXcjBmhk+I+AFPdXtB5tVQJsX1+n9cbx6Fhk4UjxdbAW1xC2BcX+NjrBtjam
V+cTtOidBpjhBKhFiaLtoXT9Yl+EV3ZZUBNNplS6kBicxRHAVZAlcsC/ToHeOFyOfe8eQYKaiV0f
xMncosHrBVn1Qz8m+a7owX3rZBFTuLp73N/IlN51bgxkWBHIOesG7D/NC5TJIhqMn0NfPg0wWWBS
tvhGbGOsf3+z1SzRaIkUo/sC6M5toeNqV3H5MKTVnsbT58sL9q45YR6GOem6Y11X9e6LmHT20IeJ
PFZgbtnICGwzMOxJMQHtZBaTFxnDWJmaDrRs79VSnYbgqocpzMA4KVxvWUpVpe5LEY+QJ5vEUnyA
JorzenmB3kU/4vPmMZHkA+MdJS+98k9o3nioZ7xt1tMYDbQ6uI3/3cuGTxnbfPd/1wcxoHFsSAG1
Yqp88qJG33sKdREvH6CMhKMDV7l6i+zY5ijGuRFkM/eg5U2/JdkUjXkQ1VA/cpvgFupqH5Uony6v
3rsniKBmSiim3J0ThdUDN9qTBmX4rvQCFJL7+8yZH+KU3AQ8/XB5LMvCmXmhnPAMXcY9/UZJ85FO
/Dlb+C0j5fPlz1ts2cwMG5070Mds6bdJc6gsySfl8nOBHrdpHDaOJsummMwzYTMEqYAI6Etflndl
PX3K6+K0sPAevZ73dcOvKRNgUwyfbyECC7IIZ3npa1qjW7kUN9kgw+jyOtkmYfh806xcy1VBXpKu
itDk+X+kfVlzpLrS7S8iAoEY9Ao1eHbbbk/9QvSwWwIxSwjBr7+r9vfiwzZFhO95OtGxo2Q0pFKZ
a8ADtbMPp2WGUi5snQL9cH6gtfVeHPyshzYdtDTmF0aBRNZjBRN3g56QM9bht/NDrETHpXVfU8kx
DDo9v9DczN8yrZzL1vGHP+d/fe0DFiedBY5so6ieX/qAs93sKjRGC9Mdhsnbug/XPmBxzDs2ltk0
TVhqA2yVF6IYVAXBlqLiypFY5oeaO54aS3d+IUCedT1ON5Rujt04/vHnaiOLXpmkZV7Y9kVB6naY
XzLGyR4iaGM6EKTQuALL4/l1WJmkJRshtkOtvcZpXiy8R24BwH5z21FuRKW1Hz/N3YdLHPgzMyGj
si8Q6RyThg4PYKJvJCErR23pyid7Rqg75vG71vWjDKcjRFp+jGw4uM38F6YfG2FpbQlOn/bhE1w2
RbEzyPg9D8k9CrD3ESBLs9JbgvFr22hxkLtuymLuO9F7ZMJ9HDgJmn/3sa6P4KltLPHaTC1ucaoF
zO1zl7/Mvn7y8odW1Velyffz4CR80+lz7UMWB3rIagq4oeEv1IUx6ulLVGAeYqSiJ1nZ85t17UsW
J5pXTTf0FmP4E/17GgJx45IXweXJxGb7Ml25uJdkgUF1oeIs8N+hKXU/zt+9pt6ddlaDZQHZo42b
jRRx5XwsiQOdgqBEACW/92wMd5TV37b37cpyLDkDaJ/EIXzb/XfKxl0NmqqjVOLZYOdjmPOrsTbE
6d8/HA0CiZzIrZj3Dm+kK+yrKegTUrGU+G/nB1g5e0tagIWedu5nZfYcWnbZIgUg8XQFwtfXIsiS
EyAdHWeYJe/fKcLff3otBSa8LZCql+FWsrm2xosDPpRjIfGw9N9z6d3/q2fvBJtS1CsJerA42p7r
txUkUu17ATsLhmKRT6sjxUPvlP4J9q3TMJ3oo6/gmGJvyQ4Y28IakD6qd681gl6hZ67rp4IVZEse
fG1HLc537TRGMCb6d6cG6SpPC6+w87HqaN8WydyQsRGJHNys+Of8BluZviVjgGcZV2U39e8jy9IS
Abh38ASElLrNzU4gppgB/765FVbiypJCEBYtELt92L4zBJLTSknstGayyVibQ40kEVzGjUi5NtQp
gn44m5wMYQ7CS/ve4GtOX4f9XY9mx6w8WFR2CQ935+dwJSYvqQQZAPcmi6P2fQzHhwn+TiEKDrAP
2lX0l8i3WH5ro5xCxIfvUUC90rZz23et9GWPXT23+YG28S1KpSm0aJPzH7M2bYvbnmnhFx2d2vcJ
dvGnoU5VcGkyNNFRhcgH1Eu/Om+LuND0th+l2zTvbG52gj97ZX/J8ywt6t/FtPUsXNvgi/gADS5X
g2zavAM/k6DTd8wmmpiy2YHdk5y+51RgLvB9X5u+RQ4wgi5Ggr5q3pWGrrwPg4XTExFn6ARR//9K
augiVKA05EUEqc1L7XoX8GI/RNZcQhJqZwXZK6fd2N0r0XtJRCiVIsCX+eytKwN9Yj/KMOkaWncb
M7YS8ZYEBEV6ofpGFu8S1zSwbFfwhv2moenLqq1EeeUW9RehYBgjJ88NEe+ZB/hUDC+ik2FuzsjG
J/yrifeftlHsLakILn42J45y3jw6Qy4jMR6nECjV6GsOza6HRJftUlSqABJDqGjr68oDWgXdJY8M
8E9Ary/oyotm4EOJyojKxjcqpkpf2iY04cZdv7aOi/hRs8FXTlR7byFraXsBMfwA8WMGqnJjgJUA
taQ0NKzvCmhquW9DDrmqOqGOncY+odYW/nEIelilwr5Ydyy1Ea+6jQfi2mctggiehrztJ2bfZMn9
4AatZFJ9Ny6kpr925S/pDV3AZ14L0755om1+gtjo/eDG0ufz8WLtz1/Ei9D0aCaXgXprTiCtHVDv
RB0H9Fbi4/kB1lZlESVGVC0ixpR+c7IqmQlJSUj3GY5WUHnXMCc8nB9m5YgtiQ4zBQY76k3/5md1
Pvz0RguH8hgCKPKHtlHIn84Ps/I1S7YDlFozyBzJ9i33m+vTtQHuAzRh6PXp3jj1OM8Ps3JpLNkO
lYhNNcNg9a0DLO8UxTnu11xBnCiGBL9L0HKWhz77Yqqy5D/ImkRTGA/Vy4nQeqqQnrIi1dH9RMgr
58/UmzbabCvbbemkx4DzzDLAad5Yqdh3NVbiexPOzeP5aVsJ5d5p1A8pSsv5HCLOiDeIQ4mdtO18
aBm58CSdd2put2yR1/ba4sh3Jmb5VEnxVg8hLE8wUb1zZSpHybSftAg2VCrWhllkDhYyyIAZ9PGr
jOB8X5QHEUXvo/iSHluMSP+/k8UbFyUh0cWvcAe36j1jVSkSjYax87XHqbc4+QM4lXJAv/n1xHDl
kYMUn1/YmSYFmK7nF3wlWVySI+AhVox1W4evJBTNoYNDcZJ1fQZTEpzGwYt3ekBVsINt/e78gCv7
d0mYgELvDEWmLHg1Ro93IquG1zK0UNo8//MrS75kTDRxQanphfcacTX2R6rciFwzYtS8F6GV40aw
XPuK0/n5cE6450BvGO7w+1HaBw+ErQQKLltKcyuHcMmV4L2ag6aIiz3X4+G0EE0/vBkaXfUZ26gI
rg2xOOfgQkIY2JX6Naty55V4DVC4B9sUUzAnBsmvO36TzHW2pmttuMV5b5QXhNS4xV72Jv6WZV6d
ZkCpXXVaVqCMUf/v+dVfG2dx4JuQoXlbGbGXqvyuOvT5cq+5OqGZ5xPw4fwga2u/OPYe/AS4J0ax
zyxyURDO49SMX2JCxd6/PvIfNlY4gQZSTGGxB3H7OYeiSVJ6m1yHlelZEiksmbqut9i1pVE7hcvP
pfz+VEF1mf/+pclZ0in8nIR+E+TlKy6Q8Gcx5uIV6Cj1JVR17C1pFAi2zgz/XfkaDRzS9HUZz0Na
Zz7fupnWpuj07x/mf3BIy3JVyNdG89fOij9h4R79mV75m+/ZlRC11AHuiqYpoKNfvEoux1soDlO2
k3VAp8RAxH5LLnftQxYn3KAZpScbloe8EQ9QKfsWUX+PZu5VDNHujWC7NsbiWKvQnzjrh+oAm6Dm
ovJL/de0Q35URQ9LxXiKu6ev7arFua5mW5MmDspDK/0xCWAplsy++yUGEzbV4kDbnA60qLPyYHkf
/AqQCQ97cILodzghlMXha5+wuMsVt0VYoaR0mBvdpKTJ7XEe7Zawx+cxiSwZFqSI6hAIPqyE3+fl
hSqUeKNQINAbT6jPs3ay5Eq0XE9N7GCKMg8Pwnpk+VHUtLwMLc93Ua0m1K/GLa7g2sec/ogPZzDq
eC1R7ykPU188Bbgd9g1R9PiVdSBL6oRLYWkUBC3WoaD3AmZQqa3Bs/7aj5+O/Ie/HAA4njdWYieN
nXc5TEMDuS2oSZ//9c/fNGTJncg8GpV+7vHXWoLA1A7ev5Uwxsv90PZzMiNb8OvfYth6Q31+vMnS
Eg/almHIVV0eGsIuxpJAMSaACAreaAYq5V/8qMXRnpA1E92P/BUyEBcdhQQ+veqARRUK+rE++164
36eAfHHxFye9kkzwUBfO95C7KCDWYzNWu7I17tcKomRJsYghq9ixkjkvp2fn6cl5artNs957o06R
Tm8Ek8+vELIkWHTzFHtSxQLqWQNIVcg+GgvtjO00ZGWrLWF4pKwHd6hD56Uo62sxkrRELijzIR3k
sCdVdczq267aii4rB/4/WLym5EXLvPLEt8CR4dD9rvcmGC3buD/W5uu0wz+cyzoYOhtMeADCy8qm
xNDq4CrpH+FsviXgvHJYlji8QIVh609ReeCijy6xZP5Rldq9CIAzTOJqUwZ/bZzFvc4gyUYLJ5ao
es+Df0Wi2YkvKFCwKaeZeFet4PTX+XizNtTieictyOWgkJQHNcTjD2NnfVezAM72cTl7DzN3YLN0
fqSV62WJ0YtyeCPMnioOfT8Wt71XPeZhCbklKo5gF/tJFG3BPv9NpP9b6CVLdB5aSn3DTBW9eCgK
FSggE1zx3BUXwezAEqE5DnBW6sx4YWK6/9rXLa7+voIYFiV9cYjm4sLl/IA8HKI0mbrHI/I4F9FW
FXtlGpdgvRbyzlCbb4sTfOSpBBkohf+xSH1Y0MEZPD9kOtxiG68NdaonfDhRweCE2vE5tqEc/kHW
LwGbLa4z2FQ5rCZJJPT3L03eErUXWhiVWC3lIcj4Uzxm/xTEeVPGO/oTqRO/L/6eH+fzQghZQvfg
1x01DDX9A41mmdT+/DKa8rINzEXcmGelpgedB4fzY63EuyV+L+vHMur7SB60zzJvF5GiUPuy9Gqz
sePWBjj9+4fVabwg8LA44UtlvFT38n2Q+RfXYxEUyoiRmjtNcUCP8TYqHZDZWXWnK3/vwEwYLrBy
o/i19g2LxCA3unBt7KApNkrqpGUXF7cgA4/DRq62toMXuUDkdrodlYs+b5Md50BJ5LZm39j5co5l
l+p8y+xn7UMWx98gFRwgDo6Bej9/D30zv6s4YFv2Pis/v8TwiWx0tHG84gAf6YEkMdSibTLlgxVf
261LAJ/j13gb4aAdnLGY4FA0dQcktl/980/L82GrOjw02cQ1zgIX7ruvG//Kcefa2UgvV27+JZcD
Cv46y4VBn0w7d0GpoR0hxkPsZVtwj7XpPw388e+fhjAS6JsddNz/CqT2f0Su0FuzsxKVwtOoH3/d
l64DCZjiEODqAE3oDjXhb6CP/lNBQUurYG+mZov3vXIglsQOL3DGcPJFcYjd7MYK1LKNmF/8vD1Q
n7gJJLCPXwp/S3VgL9cEU5YX0GiOhh2MFeYDXqrkS+BoEi7ONQvCeHYJAvk8VDVcEwV37iA+AOzp
+b9+JSsKF8d5guYunSvEpUmK6MDL8CJwa1jOy3Y3a7lRn11ZiyV6T5ORB1FQFIewmlElZfqAwHo0
FLV43to3N4q2BIxWPuc/8L18hJZ6ILHqsK2xc/QjoOaiqi30ILa8wteGWBzxEWh1SSU2luj6G2T1
STY5PLWUgasXfS3D/4/GL/F4h9ppfoDrXb+PK0KQ8jT9DYQjtkxU1j5jcdK1pX3jamxb1td7FuIz
mHyDR8NVMH+JeRaTJZpP17GsoCVbHBRAGvsaMmd7ms2v5zfuSqQKFje3sh6JjZuJwwwBg/uGFfNF
l8/e1zCCZAnjE31V1XzC9EBnBf5Zo+EQSNrC8a+E8SVqL/NzFvkjtpCsRcpb9VwA2GbrdqOpura0
izNtnLIQ+RgLqAj6v3I/fPHcwSuTlpAm6ejYbcnorIyzxOqFevaHiOIzaGRuRT3fV67GZ5A3raaN
8PR/vn6fvHCWCL3AVlxXLsmf8Zam8WWUszk/6qb2/mEBCZ6ayvG957DP534HY9fGgd2QKnLzSFje
j9f95Ob84BSF/BHW+F86gIsVP5VhkLtXA5652Y9omES205WD/8sDWfGENk0e7mDpBI2mCIA2PkRT
u+vnsTM7M4VDnFaS2ijxdIAqoegdlx97L0bGCERV2HXHCqLwb3VYO+0hzkyUp1GvA7kzg4QVY0B4
M+5aE3F/p+t6/gM4R/zuTQWpEpP16m2m6E+mcJC2F7A4DR8k9+BmEzdze1c6BlZllg1jzFIXytz9
LqgBHwpMPOtknOLJueQOn8WTJwOKWgqHkGRSdhCjSxRYkw+z7Gjzy8uMdA6k8BpIHE6+/l1LjSum
a/Hg2ocea52dF6FclYZtNHkJ9/uK3HUCHiFv4OvHzqMw3hxc94RIk9IizsKkKYthukYkrO/nwOlg
IDPSkNq7MOonOqRB6bRTGoeznx3m1hp5hGtuF19kuu8pXltuXvJvUQu6/j/e1EvyoGZonXQp1txP
C7ccbigP6bBjvTscSgKk4Zg3M9thCVj0ELSdqHct3sD0Fpxdn14UEy+ALwlFrIv3anYkuQMgMiuT
eQLuJA37Jh6vgd4QFvhoOZGkbwx3dyWqUCd9iTnArIm4AJ69jPI8OkJqsr5yIaNhaBJoXjZ/YZsy
OknOcoTOihRNcBfmThBdwNTMVMcYgCsNox6/wyrDkwTKDMEYCSb3mWpbCB8Vbhu2c+Lx1nergwP5
8PDeMWH8wqBAgQwiKpROJ4hCT+hg59PvkXTT0zg56rKwXH2beQC/Pbcu/Cbxeq2LxIkc+VgjAUWT
W9Ae5GiWMf8wAs8GBVQg8/38pyh8E75Oesy6v7WBoe0/c9m5TWpLF5DXCB4D6kh9jeWM8KozyTSN
szrylipzmcM66sVB6al+rINgJmkTtiMtd4Y5arjpANsKk7ihJNxpaDn+Dv3QBKkLI0VMD9SgeVKz
vPnlsC6/gTXbZG86ZmC6LHmJ6lgDg+Zsh42OdLmrpx+tX0y/ISIalNddaLsxRe2mGC5dQBmLYwl7
DPfRtZ7QCTo1OHwSk8YTZjjsn/tWxMOzP8g6TmAYOz+WlbVi18C8cU/HOX6qJ6nsBe6l8Gfl+cFd
ZLRxL4h1YCIWxmP8zJUbvMxTG2Tfx5GVcyKjVt/rCYJwV+jDk2Ffg/BsLvxOZ+R6lCImNzBQr+Sb
jVBfhs+A7eRtBVX1YU9F30zf0QjT/Z0jQCTfoaHvvvWtS9W+rUQL0XgwctwH6GlOQ+J4JvaPgWvr
IemIgxmEpTHtE0VDBol2XUbimoqsvS3cTn1TWcP+ZFHR2xRxuJ8OglQ9+rhF+wgLp85JJdpMz1y7
OkgH5dBgH9VN1n8jUxA7No0M9Bceh3wepUymwLK+TXAaa/8YMt3HWP2iyhMxQ1Yq1a3Cn2E9g0Di
KBLcKmObh1zBc+foEB1ymBHI+Y/CZOqkAB3R3YlGMzg8dR6Ljh3Npm+EeDAPUABJqF04KadI/REv
+8SpGvbd9oP+adg0dgo6RFlgEfA4pLKgSM8PHtX+X8yDVnvDa58dAm7zYNdU3TynlECeGwX2kLMh
6VlZyj8IXjA2CiEXCnlVQ1HqD2gr5wKqB8LvLgxzG3M/0iD0T4Ts0Z33hgRhKfeB16jw3uVDZ57i
UkTvuAiw74Brze2NhdYjRBhZM2bfRlkB4zPMAu4fuqsmtmcl2NF7aFnBPElGyqPoIQUyu9ae9fgR
jCu3vgLEMXx1wOgC8heXijo44RBkU9LTAe4iTVTldifKsf3ezwwl1ir3fOdYoHIZI0I20BKlfpUd
lQAbXidlm5eul6g2NsMeLm4BnvyZQKylBRrtUHY3XqAqXBZC/8WBVWrnlln47sD8Zdp7ji6/Q0KX
vCJfbso7RtXsPozo8QSXo7VNC6J9Vni7tgbb+BIaVx1ueKiLDUdO+BDsUXobnAPzdDs9Rsbp9DXr
5gJ4wdivbwK4RGaoeJd+fMFlF7UPsMzryCvN7Jh6gBTRpIybyQV/nFkPBX+4UHsZlxFChWhgUtSX
UTc+MltqnTq5b70j6AZNd+n0/QxkFYQglMB95uPmSUASjuGMDiYbXAs6w+2AH8yLOpmEiuqdGwPH
+Di7wdjiSq3hE4AyDHbXxLrod22KEmi2Kms7oJBa5DJ7M8/4LzME/+ai9YDR3tcq8GRqCiu6q7zI
2r+CzQD4yLbv5HNQVO0j0bz6pycaQb7xYSn/PlimXy0iQ3c5AVNuLsuyCZRJQccJm1s74uEep6wW
3ROFbUf2isbsXO9PYIlpBMZdSv4IhlgWXhk1RNU+4wNu577Mp3gPlnQ/XmH9K3UbC+Zc+cKP+T4Y
ifot4IzUtYnq+5ylzUgK0IvYqUgA479AHH24hUYt7jXq5L8Jd5tqz8jcfB9px1o0QIuCX1FX8i0r
wJX0cIm/tUOXtW2c5c9BbO9IrC8joi5P6JWp5xuZ7sojYCkmTgtJuN+qHG1oJzsWPi0vRBFsEQHX
fn1Rs4tdFmRQPRBI2Rr5UwgALBOsQvDF/upSSxx5nu58zxcHd6TweKg6EUZJH5Tl19BpZCknLq0K
ieOM4gB3MXEHG8bizslFvkGV++wVE5J42VWDse2ck2xobwQp3BGmhEIfqz60QVLYdgsu/Kl31mmU
xXPbKD5C4WVk10hj7KwuojjshiccrZa+NWwIAT8IxUzLeV+ifRi2iS4Liqu0c4fQIHQDNZI9Ta2x
wUU1zW7XHydsS9zVspatTkK3JzEEs5oYzifnX6afVTtOf/HpPHyocuVQI2emw3PIikE29EoDJubD
/rfUmZBXnDq4WXadCQNO015RuMlt1IA/a3OeBl486VEaCmIhKn6jofJu64Mo4gD8GEQ6snOQIbt/
aVTEqCq0HsGrZ9d4GtcJStHx1F2c//bV5VqU+Op+ljoA5vY690Eefwtg1W6AcWk9LOPBzzybX9Ki
1bO6GUsO3F6iRF4UVwq+Fe0zC4sg95NJm1xBn2OMh7+5Gkb7xw/9qs33coqQf+SVJeYrEKzTnC3K
COOELG7E6XiUCrx0iHUL28Boq/lKufz0+4sYwkHP79qeySflzexGQpu33MN6GhnL+Qn/LEadfn/x
1u8EtJtKbw5vqA9bvJ0MEbL2JzDqt/O/v3LIl004dJp9hpBRPvGcQ87E9evghRs+jAkEnoeNIufK
iVlKZYxlPcMuTuY3gxvkoN8h+ZQBGGU+RKsOXtzdyVDZjUPyLxZ4WVDAjC1bcIEnatU0zL+ZK4Bx
gkMw5Fp/y7wQgIZLpXrw4/exV/quPk5R0AIckE81/aOR5nm32to2+oUEg5UhnoaOdOudKeDVGqcu
sPjkxRbjGJz0XnEPDVcTx7NJ3tWl7//T6HwQwUbsXVn2ZX+vySs2zNovnoZszLMd8tWgv46sM7KN
TsNnl/dplhaxZILTmwpVnt8EHIKCTaRea4u1mQf61Mz9lpff2mec/v1DqERhW5WkghWpE1N5BKW0
9aHzrIjYnd+9a1+xON2cxY2eciZudGadNApBAZkpueSxvPRJv8UY+5RudZqs5SH3+7nE84dcg/FB
R4vWW1e7KFI5EftRUwM7jB2S6kGRQ1+1c/3M1JRHRdrlYjZuQiK8Mp+rDECxds9zC4JgAhlEYCcr
DWXcjX2/MhVL5rYTuEU86aq/zvK+BPWphhALPfiTFzOZdHoivE991w+qjcCxtrSLxkUxcKVkVE83
BYHivxuD85jEZBpfzq/sWshYxD00K5AMkBkGjNPE7nXbPsH0GUl4Px+qOWvSyHc3rrSViVt2JPO2
8phCsn4Dj7fZJo2thvIYlFDMRcMeOYl/MUMRBGWj8x+2EnCX/UkrmoHkDtapd1CdSH0LK7wU2Nq4
TyMIuW3deyvztxQZcbmVUPAS0TWHsyo4GH6FHOgPrCXwCKsZK5rpMiZ8Hh8MmVW5JaW7simW/cuw
y6jKYJv4mLPM7V/zXvXiEY0Iu0GRWfv9RdSqBqhXVlnGrmtk609B5tvnvuTfv7Yyp0E/BKuqyzoY
WLjIRCNnOoa5uow1bZ6GRvQbZ/Sz/ijiyLJnOU0h3nVTW107cLXJbv0G77WfQjkdimgA97TkCnGf
CZMIw2P6WoOZT7bQz2v7bhHDRAxe5KR8FLRKShDJwhAOtRDSzLunAoJcW7y8tdO0CAuakdgvQZq7
xqPTpKNon+NCf58LzKHnyqfzK7U2yCI4BASKr3ye9fUUG4r2x+hXsCDkYzXX74WomY9KoAStfGPZ
/qXVfpJSLPubFvUuxXK3uELNX9t/8OiFhkvcwMrpyZ5ouKhLuGGESlfEe0BNu0wUBmxciwLqz4pq
LyqTIusc+mCg+WleZmGK+CAdFzLxECKY7HjSg+5IKC+l4ROsjmCkXsbpHIt4ephmX9B7QM1yD4RW
1PlwswiAp+EbhfJFye+IqYn3awykMfs57K1Tvw/ONLTB72bKBGrsmYqjtG7DGO8Ewgkd3rwiHJq3
eWghx5aCBNGbK9mDnLlxTP99gH42YYvNNmSzZSOP+5u5DmQwwh44zvO7MK4meFACcTjlKcTbpH/j
xibyvZ0z+m5pE8eJ2+ER+D20V5Q1xB3fwAkYKE2d2s3qh3xq3HzAm47VdI+LbWjToQvoDumL718W
g7SVAurXVva2qbSDyS1z1z5VJnJncRgz0ZS3qHP2gJp5KBjSBD5BELxIakdhevdzruvISVCn8eN5
f36rfuomgDO/7FhLXjcousnu2nHhUgvbOA96nfe05/6Mqk7biimBcvQI/ywdxq1IRAjC7F0/lSq/
8Dw8v5+nOHemHxnqHrCPPv9XrcTRpVSNG5V4l8o8xIy6/Dafopwca2itl4ev/f7p4H4IpaH0mk5V
JHzwnIAD5k+j8eiPvrflLbsSzJYNVqpq+Be1g76pS5E/R3j7pmCeodgeDH37xW9YBBkWopk3BV5/
jUvAOn8aD++knyFKOn/Oz9HnQQxlw/+dIwr3HxCKmfzmVYJ873qUf2Urv1OYJj+PkXk+P8qnCNIQ
TZpTgvBhKfqYlsj1c+e3bkuyh2tytoPw+VPQOX0i/BpUiBii39aZWMpYjYYb23Ij/XyR/GUyME5G
DgWstb81tQwuXMJZUjWING0Eus35r1ubw9PQHz4OvGktnSoSv3gQokyLmNnaJtu7RcMOeRvHXxxm
kRmAxVzTesQcRk5fgKTnpRMB1y2EQNmu4ZWzcc+sfY3/v18T2qE3wmvsdW+GImWiuYkkuPPU8j0g
uRuDfJ4Y+ks4UwmNqrEhIvs9s+yCOU4HKUMf5nr6jrFKQuG33njCri3/IhMYewNta9id33tdx+L9
2DitvI87IHge2q7O0YQ8vwc+j2X+EuEEXThc/L0Zr+Uc2xRCvHY3uO7rl378Pzc/Qb0gcHL5C9mz
D/0MU1R3QTPEGzFg5W9fXg60tRR9RC9/ngTIPVcxohoBPcYpviBWgcO/ROgEuFJQ6pj9n0Q12X0b
6qG60T6QZl96O/lLkA6fymKEMnv1UzaMpQ5HHIbhSJsw2V11iG4be3ZlKy3BOpkLsGjv6OBeWpGn
OZYkAeGxO5YQ/D+/zitHb3mh8MhSl7O6/hnh8byHBTtPwRdkadGSH7J1yq/t1aUdN4ckYNhDMeAe
6AA8y91WndqpcKzdWI+ViVoiduIZTF8V5fVPnoWPWmf0YIrw0KIysTFPawMsLq0BKHbdkJLe0wnS
Mm4EHIumxZ5E7RZu7fRL/00d/aUfN548E+9jVf+sRTE+Fq7845NyMikYtPWRA2yyV4Cc7HhT2Y0m
00pEXMppVTZ2y3Gcq19xHz4q7v6d/HlMpYxvwV4rE1g+8K/tY3qa1Y/XFYAqky20dz/iZbmH7zfw
EZEfpn5rn8/v47VvWdxUPZDUBcR9ql+gvswJHJZ1YrscDIFYoTUP5FjiWxhenx9sJXpR/38/B7X+
Oh/9KLhSDvIkAN2iyUlnKBJ9xSsa4Yt6/zsAGFW8H+wgfhFWP9owincQkv4KMf7044v7ySMOGYF2
4b+E1U5i58K/d+CTuHH7rc3NInukZV31KMK493hoKLOvYAsGGCB64+ZrR30pk8UrvNwBSHZ+ohvv
4c6AWTqJcYHr0WygelfO+lIoC2+Ppg49D+BLlxG7c7EcAMw1HJAlWwsoN35pF/1HLKusTC2Gwd7z
0tTV1WBJT3DanVlefm2AU8z/cOpCC6KbNcN0H0LCwytkfiiifksrYm2SFkcar1TXoM3m/d/VVA3m
ItfQ9z0Zwrpbfeq1MRaHWmnAPdt2ovd4QfJdU2bvnUteg2wsNqL6ymZdttl5UDhD30v3PqzKob/o
TNtUKa0EukDnl2DtCxYHGV18x2FFT+/lCM/E0EB8pOPumII5sUXxWulM/se5Owd4rKUoJ9w3dRXB
jcGWdnwZoqAev1k00VrA3Xphqm+VUnF7C/hvVb+OrQiDOA15A5rwpGISvTFFKvPLRTJu0fqBC0n+
WsXePKOOH6sJJZjzM7I25Yv4kNsQmqT56SKF/WjawPbn2uT9Fodv5deX6lis153KjFv9RLHnphJg
jANAtwULXvvxRQ5Qea4ts7yc7l0PJuZjZVSe1oFrth51a79/uts+nFc3B7DJSkLvh3a8i6fauw3k
yDekAdZ+fBEMnEnpZpr6CsKCeZW2U4uGM8s08A3n13Vlpy8Fr8YTXDmHmd09nyzzbmgOZPah83qG
bkILJGW1Mc7nWAB/KX2V82golK28KyUg1Bq6QAtFwY0UxsEj+/9x9q29reJc278IyZiT+UqSpk3a
pu1u9+mLNftkjDmDMebXv1f2rVfqMCU8ikYaaToSBB+Wvda6DuWxGoN70FDv224tVVn6sNlhz6bY
E2ihmxMH8AxMTQJz6ta5c7W+xiYSB/LcEBxW0QDU1cScfI+QmxAYXZhQhq/XzcvstG9AkGOAxuPm
bYA2IYnIPLfTSVd2Z9wCqZp6pdf99y7/wQV2LoNVZgSxBSL4P9XIVF4mroe+sExgvZ1l8TEF0FO9
GG/kLiDnjoo1FIqrsfM3aP6E7lPFcR6abaxpRm+ndur4q047MsQPkai0HXc+fGDqfSxRzH0eMs/x
P7U4g+iJ+AFv4kROtWU5jI3D6mQdr5mcrVbICUxSB2mZ2wTC6tmPsnSCf0TfjqcCZiPypkox5FDr
C60E3I9HxfcxBNJu2iB37NAUK3VcxfsAxjnRp6EhontAmxOSJpsgBkDu2UFh032E6UqT33jwzWr+
sNjV2T/Mo0W54zwIul+mQU99B6XaScbfROCMPYPhYogW/T5WBfCvd0TB7qJfKUEv7I+5UlhFcQ+t
RTr9zM2gNmkUvxbAfLY9cfcRdE0SUK5+QcMPAKG+WQMGLaQuc7GwLmVhCBfVCRUPSvw7RVnb3vn1
EH5vxn4Khm0QhVCt3LHQBQcrdsLmGiAYts5cR8x0dSHCRoQHQBmmB2MG746aYM18bWHr/z1x3wVk
SeHzSQp8V5UH7A6CVdOj33fe3Rg4Yo2Ps1An9+YyYtCMsxENJD2QDIXvCuYFoWE3OMWez+La3VD8
BPT9VnnDmw3djdMGL7kAqO5ydPifoPYHu/Zv6//dN1aQlstF1TjfJZkYP6QgKXSv0chTJ98x3zHB
vum6HAIphQmbI2e5AMg1AAhdJsMI8HNQQhXwPlZtEG6cgXc8oSGiwDYUBQCaZvQK6A130WQPooUK
0VOoy0geCwKoQPRmAMS22d62Vai2FcCj0xsEB7MRRBM0HxP/7Ln2Mz6bWh8gXltiaGC4hyyLt3Hk
3BAdAbGToPiC5QaxxYxtoMOH3wEdIpgx7zIFxsIfCGS0GdDokPKJb+kYxeUzh/VP/2J6NZkHFQ5I
I6C3ZewP5eI8fJx6Z2reQJhvp69wiXTtA8u7uvzdnVHL/kb0DOjuJG8Bt2GbDB0p5wRgD3U+peBz
+y/gaQiz432mvGfIiBfAwsH2Ar0Y8HI3k+2V2ISkoO5rakYpP6eO6tx7+Iek8VttnDZHEa+FCxjX
reT7ILRTqxMXxEt2F+Lfzd6DVXa4rVkM0GzZxrrdB8DHiQ08KnS7KXUOMGREYNyIhlDjwJSrc8Gd
6Ryrfoc1nWpAeHinTxTOiN59RcnAbmheec2+lH4g7gfWpcBDKZy87u1IqxiUDuUF3Y9yzNE6SgC9
9IBWR2xjd1mTKfsghmgo78vpLLwceqbne91Vqvoz1dHA5M7PzNDucxf18BYNeHUPJ0NWJVBD1y3Z
9ECUowzrhyCB/igbS4Jn0pupbhKeSzQLvVyrKOkLyOeDV8BHv5rQOYwG9Rr5gRc8BwYuOGwDwLMd
noY0iFAn8zPJMI7hJHn5sxkKZCW8inwJM/Q4jn6DEUDFs4EdggccU5z9wDrSfN9rAa8suL/DtOcG
q3Pwum9Vqkv/S5YW2bSXrojMxvLurOVSV3E94jCtqP/aV7HLt57NmxxI9IYrSLlLSvYMFJXqThKU
mlGBiJu6Q12iR2sQxpQuaDh5Dr2ETemmTnNoLeUn+KMAS81TMTSHLGwd4G20W/ENAGn2kxfYgX31
BAn7LeScmHOTBnBpuUVRE3uuqJyp+iKiEJ0mcGUKsQVtoaM7yOb33q0Be6O7geJbW1VJhWxhJzre
BTeNB1rNRoELlt2ZHO6bh7j3ekiIZnGpj7X063Yfwn+N7gIXKmHHvJU1NHlimSPNE+pnh8PaPKNw
mEpI3obNeUH1A5z+RmDe9SFihSFjEhCCJawBEyz3UQF20EMVN4UwCYsamsotwJJBc8ROAx0Gq66m
L9x6lXmO3NAjMYJArFGnkCBp6U2a+uSNtZ3BX7SjBz4mNAJTB0MCUPuNWzrhP/AnG/KHKKC8flNB
HcTbrNEx3EWLvM8/OdTHiV74MitOkBSq6CPu9VP8qQGwNIM/Uyra711lazUkg00L8yf3aJ6+FpWx
04GYyA0SOCfmwT5ohHB2AgNMwW2AmPs+ryyk7uGKVaEv4/lBsMOWCuUBJgLgrHSBJ9he+EbwW+Wi
oX4XTDlWlN80bvsnBmbXOYwEFKCkqqUTpUBk1yY9TJx4zhNoMFl/W1YZzApuUAuGb0HodL16ddgA
y+a8pewN7P/h6wQLBi4TU2kgMQcL9s3WdUk6fsXTtEZI7SUKfDdDKpCFgQo45Wsl2IUEw53dk03E
R49CVedUTAa9tjDtVLWByYL6c/moWno+/Xd21ISBUwI35rwqbdv+WOTwFdjQsYn4dZUrd3ZTFm6Y
dWZk7inoQovuUFFm9OB0GY93l7/g71B8dNbOcl/VQFAEN4niCH5bm4DPLTZAn36R0LWicXXf6fTW
950iQVjVsL6LfgFrDNx/dQT++brq2Vxb0ueKNDjox5PvoiCBKg7a/pkrNr0eryyqzLUlG0jhdg6g
6yctRfyGuM5AHbPqKucO3Pnm4pI49OO8BQb7FI4ojGoFB80OfNJtQXRzN6rh0+XZWrhIk1nCTALH
zXwhiyNz8z7x4/GN5dVT06W/zvcxAUlO6uvHkq4arCzcNueCk5XQgImjsnlSdcN2YYSYQXs45WaF
XfPrPv/2DxYgOe+td5c9SaeSjiARn6aJkU1UBFtQ7/RN5oGACtuLzeWRW6jFk1kkKBo3hlJTNb76
JRtUojkgxWwkbG9UK55FHv0ao+jp8rsWogKZRQWfFSn4S0qf2NBXDWh5ATS8sXkZ8da0RpcWwiwu
FPgKzzMtORAiT6LWIPD5R1+hq6/T6kBKOHZoGO61uKlf/qalhTALE1U/xeBHkeEEhedsVwGknXCe
KbBP4pVi0AI4gs6FKDtfgRvWR/kxLJBw6KzmOyuaQ5gXDZTRgnsagEbR2Eqe2cJPOS6wK2vj48Gk
c4VK5RWOzeNweMT1LS5uPAezxRJYQ9f+LdDrPlqdSPYn5JDCj+9GTn3w+30HXJaVH/DxggFH899b
wAQ5GFWqzY8QGDVqzz1Axe68FMCglRcsju0scBS4fpag/LkHH8IvVppHHbEn7cKdhAX3f/M5PYbJ
2Rknotlag3VpXM9r6d3ORtVwmJyK5EeBRVp0bbapAk42NMa6CYvg1Z/YA+yT8gSA31+Xl+nH25zO
dS5lHWe6t+eRhDLW3g4AWicFTpQgAdvF/e5Vk4RJJNjw9crILk2d9+9vhPi14zaCuWiVKCI3ECLq
q61bSgCILn/R0gtmwURGzpCjQqFfNarIToJKVYiyk0vXVI6Wnj+LJACHCdSm7YSNjd/MW+ZukcGt
IZ+XlsAsbDSh7/eKh/Z0ZmhHLGkoquu3g47COE1IPvjjHedwQwFT1Jg2+CrLGtZ8Saaho3XV7QJA
xH/PEMtyGxhgak8GrNud9etgy9oSztkxrbaX5+jj4Pgf52lDvImkbDKoM+dtjnQ8A2wExYNgaodf
URyBx3r5RQvLe87PK5jr+hocjhMfGXsj4BXfswJEyR5Eqg1qFPnRjYZh5e659LJZzKDTMIyicIuj
ruGSpCfzKHHta5oi2xhbPg1g213+qqXhm8UJ0eReSWqcLSyrgU8L4w03YBqmAJqsrIGl+MfOq/99
KFJe5NY9ZEhAW4S6Khu+np2twpCcUF+4FUN625gWjBsVP7i8XKk+L2ytOd3N5wUqVzD/OXEANOxG
QRnD26R2iqeVF3xc4/yPP3XRaSetmKuOAESXCfGRkWKGLPIp9JnQMEvD+xq49pvL07T0ObNIATLN
QPyhkUd0y0KxUZUCgz4Y2ujb5eef19V/L4J0zq4zTZgNUSP7U6XcCTl6rHnEaAI/bBQWDOC3Ei5x
DAIua13Kjxc4mwN0BtTMIX3r2CPvofHy4GioUT+FPksBh6vjLiC7CiXyJsmKwXWKlVjx8SiyucRO
j2IYqj9BcZ9WyooOwg906O5T2GNfo3gOkPMctBMOodOaSXX3oN27n3oKZtmGAfX58/I0LX3ALCxk
rPY9ht1yH7Tul74uu8cpyNY6BUsPn4WCEjKEfpBO7IBzb/rC07yiyQTYlL9ymn4caiDn8e844KaR
JbXHxXEsrIDfKEpgrNgSobJoY2iT5v9cN0izawGx1chHjs1oIPgRblCkbMOnKWZpu3JbXvqQ2bXA
eEFbo7co7sMaqjdJEfVSbgrHhRPSEAMBtrvuO2Z73meoazlc8xedKQiNggeel7ceg+vHyoR8vOnZ
3MeORAGTKC1l96XOvqJeRnZTHlYbw2MoRuHOffkzFkZrjs8JwQeM8QX8pSlwlBV8kFsyFQxSONO0
8iEfx2I2B+gAsehQ0Xb9MYXyg3K3jSNc9rMI0PCHIkodx8OtDm1pQbUOWflZ+wjc1+EX2Lz64IP6
jm6fnx2VA3GLPTze09cOVPRye93wnQPou9OzQZdApHHOXpSd1KaDevOt3wTexqlUs7/uFbOowsPQ
V6HD4peGT8OBoGZ++Ds5qTtcB1xl3nlxvPsKQMNLTJAfgQ/XBRtgq9Gqh1TIBoXlNZn9hfA1V+EI
i9FXUxioezCh9FM26hyaKtoU9coiW1rHs7AiHbgYZyOLXniObEqgDrshPhK3nqyO0tI6ngWWIh2s
8DDox6jq4k+onMfyJ6lYS26cvnfEHx9tuOnn1AaVeKjKOAyu/LRZpDHe0DYavfND3DrRweK8f65j
m971pXFWrksL5/1coaMIRUvGoS+hfO5BlKYctnlD820EJZ6NJyBSHwzXqI3gDJ5jfhSZuCOw1p6h
puT8rvLWvNEBlJirNsvcCA9mVMOQBX1x36Lln33KVFF6X2TBSXcLw4A0X1vOf1vW/72SsbkVHk7F
Agrgkzr2bSjL39DUM+wocD/iEASH+OoThF9T6t6UEzLSFH380Bk+lxBGqk4BrADhLKHQoc2eWC9F
eAe0rTJ/GptB5Axg7rzSD1kbtxPfguBPmvCqdIL9p0jaFkENiTRz6I0coWFehiqLPVi9Q+niDeck
DVbO4IXdPnfu64BXqvs+8l9wLab8TnXQNkD7jUAJ6bp5nkUstNW8vkB/4UX7xo6vljRlvBe8HBn6
yFXw+fJblj7j/Pd3cbFJtVA54vkzlKare+vG7XOZ193NdU+fhSwo6tKGAf1xz0A7Lb5omwGtRCj0
Iq98wSxgEVdHWdMa+lJA+QHGZyFKeTeQ7VsTFVnSsJh79THHyQI/yKJjP2WD/9ynmoQThC9D5m2h
mgd1PuOPZkw3II2yo+8oO3T7ihBIEorKc84cbw7Xk37D2in8R5bWK8UGgncIRvD68NvYvNZVxCGH
jqI+AT48JQWJ0DiGHOOasvFCmwemn/+eZCpsCH6LATxc8io4mYCYsN3AVmgke8WdtuRJF2sJqiUB
C6aD70RZW3obMmqAYAqCZqxRN0Qv82uQ9o6/Bxkq8oeXy2tk4Vibo7Qs2u6wVYBIP1xWnAcfDo+P
gnXt1xxGuCtZy0Lsn0OQ6tEDXUyI9DhERbdRaGjvASs1Bw9Ob7sYZC/UNOiwuep75tgjf7L4B45c
B98nCHv95HrJWKnxUPiEr5XWFgZtDjOCMhMB1cpRn5qyQeWOQmMyStDQTU0SBdPqBX0hOszxRqOF
8mPml87Bxd3STUhWaL3rYsLXCpznG94HZ8wca1SRLGeaZ84hb70J+8L9zRqov7UxB/8WaoUrZ+aS
bsgcVBSSAfbztidHAVZlANq2rRz/VikdufeUyim+RQE3JgJ9aqVSN+HgaGNL6qqm4dapHODUN3AC
5lC7A5h0BLuxAkRPbQOQmL380+WV8/FgRPMCHygQlrVZEz6aCA0+CnrKThg00z24dsZ1EK0MxtLa
mQfloE1jgTbbJ5SopNwWQGrfwtUIPb1MtenKlf6vNtlHMzuLzHXnunC7lPUhSmsVM0j4+IH70p1h
dwU0GYNQ/gBzTNqbqEqLJkPkyeowcX3awSKACj1lXykUw8wNvLPlILaCup3ZApwEbkXiOpJPu7Gx
2vb3Ba70Y5+gGWbqp6lmUufoWqfokx8yrsPyT9BIzrZDDvngf5B+oba5g9hnmYY3QrK6uEEObcRb
7uvCfcv7huV870SmKZ9HP3LSfBMPfdDAsGToArrvh8KYX9XoU86gtWcKoLemgQ7tLuyUK3/LiRAX
co7Q2y2++o6HQuZurLs0/ZFBgI48S89psl9ehEbIHdjuPjSv4fTT0Ccz9JEDbV2L/BpSLqIp96yH
iEEN/D+oHo815BSaL8hemQewJ6AqasPhxp7elrAzD1o42lcBPUyThtknig21b+E+7+nR23uNlkNw
rDrZ1N8VDTjbgyvm+l+iEZ7N/dZ0tnXvMgwAksbcL3GfTB3Be/QXs4yTbexA5+3YA3fDHiHNAmFh
IDX77ksHAGvV7Fp0XSq9Qc3DDNvOUw7FBEMMums2EQg9Z6WD3JkeVEGzNNwWxVD3z8giZQmpDSiT
eTHAUE6IThBACEC8XN5LC5Fr3rsm0MplnV/bIwM3uNtFBF+15VG75gLy8V5l88a1GFquvdKtP2kJ
0ARo9vS2YKwHhzsbbmEFuYYuX9is89Z1D+08Z2r5cIgpq8ObLBVx/LU0wLDt/CnLq5XsaGm4ZrsV
AJ+wygtTvzSlB5SMKSECl0ghnR+Xp+Ov99sH4WDulci7rgsgu1q8xAMDCu+uUHmn6HfALIXItyUj
pUEOYUjTVG0CGU4A8qQgYFSBwdo1aj8VaYt7vFVszP4AZsXYoa8Vq54MJChcmJJmkN+uhZt5D8i+
dXpT8NjnX2uUQ599nuvpGEF+mxwbyAjRLZPBMH6SkRX0jbhWjA9wX4b4DhjlCujsxD8D37eyKXUx
om85CPrdAgWpUbkZdLM1bRT2B+EUGfBoeoKG72f//EGf/AJ1q6+cpn4BJaEejN8NZMmh6n2H212Y
Hb0Ycikw966sgYJElxbQw7Zg4pfT1uAs6sWuC51zyOls39cwCgBodQ+BQ50BUkVJ32wbnEXmpvOy
iRwkE+0AtDptWkgpVxV4JTDeHr2XotLQaq5VNpVbFpcUwhyCkaDaIb2WuGOCskbswY8AuCzvOCsK
NSYE6oFnI+caSpN3Letd55ECxYWanF+EfdHtUpQ3audIfBdy3xCW7gDK7MIsAoYe/nH5b9yTy/hJ
DUXIfhrgJqMeoxm7sQa61G8gzSKUh+JeV3NTVnvZxEX9FuFi5NptylSkgh3PTVF0tz5uoMCz1zas
dhp+7LpLJhNAuPoe+tGqqp/cvs0gMI6zO7rGTRAp+xxqdZ7uCVA7cuiHEle3LDY2/Ir1lRZ3ehrc
jCWZJYDObUxvkXyDxYkMN995ZZ+XVwFH2N/u1btMzIVwSk0hc3cMa95sOoZLAKazIteReSCp+u8k
wElDRWJupmOA7RNtOHUytbXuVYY2GMI5ykqCNOrLSjnPvg6NuUG1sy8whN0qxf38Qz8KIbN2Ms2c
FO5UqnqRGUIuiSDMr2j8oKY02gJc0224XzkbcBZPseTtdiVwffjSaA4PGVGPFp2Xp/cpIDCPlDZF
axPlAJqLTSADn906AHByuW0N2KX9BpLydAxRjI8Lka7UND4OzmgZ/3vmYkdXAIuX2X3hdWl/D4j6
yHcZMKRr3g8f50fR3Ns0zoBEBzI2PmYts+HvvHcD+a0GJLf83HZBCPcmJtGdwzkH/bXyqi5JFJ9P
vHfrvXcGI+DPwI5TO7I00RpMmEQTzld4J0ujdv77u+d3+diZKXS7T0gjgMpz4eC5cdzQ8JU87285
77/rMZrbnCKIBwDbQboHPIGcBA86jWBQtA0DakW1g4EAmlm3BHrfjrcRIHIyAG5gXPNCisYUAQDt
8COmm1BCIEnCPRAWxXZbRrwDQg0OebXdo3oyRD/yIThTJjkOEjjCZmVLvo44gFL4vASpgKwmzgJe
0IR2Z34Di53Y6GTyxxjkAx517p1f0kzuUn/MyAGAnNx9zG03RWv2T0vt9blwKfxEHQgvlupY9e1w
y6X/W8fRkwiqvZpQXK/OyibA2bWJI8Y3zPWvyzvz4/mlcynTkDh1GkcaNDhfTFTCF1E1QbWdWiCQ
f1/3itnGK1RQ4Oan0fRuergzYMxvMIj8qisqnSuL+tFZqr0tgRDIIa4vBkD6IdG0pnC3NDyz7SVr
UIWaUYQnQ2z6qoZcf4tSpJXXjcxsc0EsCfTtfsDTWUMS4kXtbkrb9qqtS6NZhipK6IQBzJ4fi7iG
UDdFiK2PYALgUnPdz59dd43u4J7eTtlRarBjEkYaLFwVWLm9/PyPb+2Am/079iiC+wxCz3DSlrFX
kcqmOVpAHHYICihQXn7Jx1GbRrPzUE8il/nop28KsD64zRyJiyTKRtMJBfXTJK/UZ6BzXU7NEMFA
BAHShBPnqAKvfjA2v8bDNXTpXH2LVLBhiespfcPF8UlE/rE5lzpILE6pKr/1lREra3ZhUub6W0bx
IGzjGEzLwsl2NDDT5q/7MVQKze7ylCy94pwtvjtzQt02btYE44l29b0Mmx8drodYCuHKmbOwqcPz
e989XxooRCnIC558aqImgZcMEXceBXNo5QM+Tmvp3DeQONIXQtP+JGXt3KiYf+Zjb2+MRRmqXP+O
pXGabXA5DQ3sLaU+SSqbxE7dDwoy0BM8Q7yX62ZitsPP9DKQJdEV91uJwndmc/EjqEZv+lZPjpet
QAuWzr65aWDlWVMPtMXiBQFoQ9MGlXQnh/6ucD7DxidNCgC/HgyNfpUifoiz7sflz1taCLO936QZ
QL1dLY+NqZsmkToAoTgCQ26tMPtxJ5jO5bagqxlporl4K3zIuCln+GoA+TPB9Kdx6e/GpEVy5oFc
9TVz8S0uHNlHSpWvsNI6MszVLooHsrKkF9baXGERN0ohM2vAzhD1Z6jglnB4yV5Kjsm57tfPNn3F
QVB0C1+8aV00B5Ubb4te/Rq8Y+nnn//+bsvrVtSx2zXDqYtxejccuFWb99kelL3gyuGfHeY+sINj
gal9gwcKrpjnusujHUb2dt34zDZ7OHSRW5Zjf2IVq78QAfBNAgasXoN1LeyFuSYZFEUggT0M4g3e
3+PRyoon8HmLby//+oWIONcj8ztvGEpYrkHypenoZ4pmX3nvUsa/wE4qZTf4X9lasW/pXbNdLWLI
Ameend4YkPNbmmWwHHN7uYV0BbzGvPS6UgCdYx+1g7418X2D2xv5U51tFz3Q/lfOqIUFO8c4QrM9
KMKCmdNYpeOtMwzwkQAq9UvsX9nBoHOQo4FfnB0dOb014WTBGPLpEcfUJ9deqa5G50pkcPBLSR4G
4yvTBto7SlHX3hZ+HX3rUd2jK4n9AtWezmXIBAiqpKu1fbO+B1SthrIHbAHHTvNEWVrTmwLMUrWv
nVGOcGYqUPSrxlzB28ypK3MLPjl4yTA4D9Pd5dW+sJfmEEnm+qmL2rI+4RImNjIHQxaei2ttuIVD
ZS5TxmPo5qIvwF+pV6GhIoIDXB38xPDpj6l5CML9a9pIbyUuLy3E2RWgC6ClWxYOvsVO0W3TE7hF
aN6zt3rUyJQvD9jSJ81u+lyPA8QY8UkoaOYblddPUj7/vcF2Kis3Fi1G5L2oUF1+3dI3zSIEb+uS
g67enrgzljtpASxQGlaFnpn0Sm60EITmcEleeAA+i14cVRSYnXLT76TFG0gcuXDuysuVgVtYaXPI
ZOg5evRH8ORoEZCk60Dhrs+H2+VxWnr6OWd6d2p2Sk+gNKfjAUE72FSZyp8CDt/Ry09fGqLz3989
3UZlMzToM546dBr2nSPjhKa831TuSJ9TDu7d5fcsfcV5Fbx/TzMCfVnAQU8NoOdWTUG2g7c6A0tf
cX7ru6cTlAg06rjOgYSlOCvAvLCmTPfCOlXyf2CRLuyQuaRZ43BYPqHtcjADCL7VZG78mN0yBNPN
OWhDkeYHUDMrRcWF/eHN9nxYUg3IrcVp3cGCFunSuX1xLj3V05rK7ULaPfcSq5yUDp6b6pOJMxSe
ff4rrqJ8N+bS26AGpZKYQJH48gJYmqLZdre2t72fo46gfGlaF/6eLppUtBj8FioMkFSrwfyg6Ks8
XX7fwoKbIxet1k5YoXJxgs6rt9e1zr/0Eorh1z39vELeLTgpMmdAex20mzMPp8sgulnV05/LD18Y
qjlasZtaF4JfHCWXuGw3vOgDeAEgnpwv+xH0vnaXX7OwwOawPz71Mfw70GMopsG5a4pwy6oSHUEX
QNzLb1j6kNmmB3DcobnlLgjxAEdaoEk3fzNJBlugYzw2a7zTpcvHXLjMwuy2jPrSHmwYfJcYLGhp
d/rGTK8S3H8g1Pbo8tNbWnrg+zj+vQOJCwggXnkJpbO0oFElnF0sJaCz5ehYyuamFW6+Mk0f94oo
ncUBkP3abIIJzkE01T7MGduaCE3HzosSGwvgE1z+DfXLm/WMfKkUMEcK2qjheCXDcAp3jy79Q+i7
J9l3dyoO7sMOxDk2eEdfD89QwVgD6S4tllmA0BDJHWooAxxsBpprMaB8DPE259hHhYbOiQxXCh0L
y36OoLOR8SEiT8hJV1GU+JPZ0vNYQp53e9Wqn6PmVDiGxgVu8sQpHHnxvmkD4C67iUT5E+2NNUDq
QvD+D24uxpEjxPT/Q1Af3ivp+68kx10NWJ9bZ/Scb5e/aCGWzrFzaqAl9VpNTigue/dhCC+eGrSy
lSjxFx753+4TnSPn4OnRg8vURq9QNoK36Fb3aqi3GRjriXTzsvneaJzvt0Cwieqrbnu/eeHAfVrI
8Vidk/zOI3ANZjuocnrOJxaNxH9koaWFSQTsAsifAUlcCb3ijIVtu4k7KgaatKmsUgIpEq+gV94E
51Aai5ZKntaEH6yu7E8JhTbYhYD3tQLUXli6cwQNwB2BIJA8PVFP1i/w+XgqoBt/o1Kb314103PJ
B+kpH+elhKKhM4w/GnjFUoAXUfC4/PilD5inGBP0qqrcq0+WKXEkLTJ1ALnkfTRB9PvyK5bW6vnv
705miOR4WQ5M6SmcylEkCoJXErxiU66E46Xnz2I9HGPoOJY1PRV1APds38Bs9BXOxJVY6RgtjNHf
M+7dB+jSSzOXcwj+ufmLOGvZmmx4Hvsx314eoaUXzCZB1CGZvKzlBxDmyQ0UvOimCLVIItZfWUec
A0BQaWAoVpPp1PUUUnfMON9K2IyutT8W5mCO/2hih0vtloB/83SEVA1hf2B2Q1f2wMKBO0d/sAzU
ehqq4NSp4HjWl8CJDmZiCyAcNMYcuAS8eggqvYbEwFUzMue9qTEe/ydOWwTgv9NJf9IkSp9ip10F
/y+crnMyCWdOA9026FfAOEgX+zCjU45aODSftozCYvaR1Jk81JBAA9aSTCW7zaAQ5jxCWyb87vfC
qV8rx8KuvuGm0Z/hlVOarxLtp+bBK8zkXVnpmIMd7QRUqOl9/ugRaPV/mVobQm6+cqD69rOeaM+u
o6BRMrtuhCaaWtgmNf+7BjS6OsLQyr/9P0Sij/eZO6cqsHGQdVvRBr4M9o2jNnmjpPX2Ndj6r9es
G3eO6JFsqEHWdOtTyLFuzrKWShKzg8zqGq116RtmxQdFe99DZbU6oVhMdwXoU/c+Eu1NBrDrSuXw
45XpzhE7MAYt/ByGhScxxPWmsnhwAevxxHfDT2lF1Nvlsfo4ZrhzjA68JAXUGDr3xLkVd0yPOBZy
JfuVqVj6ivNr30VtSNKFEJiy9ORHLduxKLMbX2hyE7GSbEu0f7eXP+PjW587R+pIMPhDGJMhpfJA
YTUwpN5qNOwgYFRM/wx9be/6YTUSLs3+LPVofADEay/G7JdTfgeGkncnGU6KAY4DK5e/pWmZHUZK
eUQrsEBPBoJ84CGNToROQdR1K9P+ccnGjWfb3AJdD9uzHFL6JXyjC6WjbxC6/B72QXgTN9XZejc8
pA5EQS/Pz8L3zFVaLBeBJ12LG85k5T28cZDLROiufLnu8bO6Q2E18FLwIj9VoTwh7S3gMbHWiF1Y
wnPOhlR9x+2ATA80OnVDFMkAJxn8FyTWbBcBWLtWFlhYVnOvczNmsSg74Z4aNuTVFoKtebTrWumy
ZORnn4PLY7X0PefXv9uSfuzkOMclPVmioZsEW58mart91xP/JhimYMXRYmnGz39//xoS5yMAle6p
4oX+Y8ToQYqWyDUn2aXBmt03uwDW0pUH7XebIYXRcRH+00eY91qF3UpasRBT5nbjvo5IZcCSO7EA
txuQ+xJ53hDnjDg6/xdIL2t84qWvmW13HhlYLkEoD2sXWT07l4EDTMw0cbFye1uajtmG9/2yrQma
XH/NhFiq+cmz+NflJbXw8Dk+0C+KTI8FvHaE9Fq7I2khfmVxkxbXRY85EBAeqlHetJhsQ93hmYCf
9Q3mbWuVpIXBn5uY+xP3utIpvJPkxt3zwZXeZzhVxtHWqT057K8bo/N2fLcfCqgbWxvE8UGmJPuh
8hbEgJw17UqHf2Gxzj3GiemxfoCePv0/zr6tu04bWvcXMQYIEOKVdfclie2VOOkLI21SEDchQID4
9efD+zy4ilnszVvrdqAl0JSm5vwu0MNPLtJx4CqiRRIcgQfPyN7FheOc9fDePG6bjhHeZVVNDUW2
A1Gnyv4eJw0g0bDFJms9qqUlZcQ3HLu8UroEeUnalZ/soRmzIyR1vDVcz8IuaNqMEwB07YLU7v+0
ESDgcmVsHL7ON5gJotvbkjgTJSi6eIDodOp+hrghMATwfR3JXexnzu8wAf3Wz7NiuG77IEaAD5rN
Ovxd9ppUMZzCLJHt4iBda1MsxIgJECSWHgIuBHZz7rU/WxDAfmuwyQ5pkTeH2xNYWMEmStCzJMqB
cVt9llBUru/LTrjqEAcQS/zNoc9YQbKRp2D2jO3Uu2tFyYVlZiIGmdtP8K+0nc9gnYhjWZOsjXyL
sX9vz2nptRlBTxo6JHKA29VbzTNnuE71CT9Du1pui0MTLwhynxZ54vDXmKUBANroiLs7lWbWmiHz
0hSMQFd91cUgkOIU7GA2OORWciadVUedlNnK2bQQi6ZVN6hFkIQuHJx+aFMMQwixblime0H8o4YZ
2bb91/TibKGWlvb2MH0GPVRBgs61XDTyRKXXeCRL69c4w4kiQQUrHf76lpEMWes+zCm1V6LZ6vho
VsEtbE27b+mjGMEuBO0Ky4aq45stkIZzy1t9WxXepv63Y4IDIeCfghpH8LZcENDm0ot2BnKs0Q2D
c1i8koouRJ+JCizTHGblYJN+ZoHSlzilUxwVIgnXoBtLz58/1bszV8ZwKBX5bKYRpuEnOFqrl05S
tr8d3EtPN4JbWA6LG5Vnrxqkq1POoQN5hBY/hPm3PX/++O9/vUjTAmL22JtIVqmvqmYBQC0F7RL1
fdsI88zejQCX5V4EyBxeExSU7iQs3Wtktbb45/bjF+LadCyF60YRkDScPrvuSA+THH8OdjdCXX8q
Tj4klDeuIvLfWbQzOaZpCuezLqWmR+HRvnkcrRZwq9vzWPrQRmS3lZOVjlV3r/DgYveUkuYp8zYC
fhzTp5Q7zYQ6sw+ydVmO3zwP1QQyQreq6OqVLGRhtzDBgFyWTugh7fzMdR1HqmVfhgmOrkFA12Ry
l0Yw7t+kL7yEKMnuRN3WBymrHzDabg4uW1upSwMYkQxPFgYGady8xgXo5rEgu2TMqrkZtu14MOGA
Q9rEYBzX6hXl64LvIEgQKhi42OGX22toaQLz39+FmlY8yKBI2bwq4pAzigYPrBLFA2ybf98eYH7V
f3YLHRPXN7BMDpCaxAAoFl08Qfz009AXfnqFxAvsQEofhN2vbMyt6pQ29rZCUhAawUeUqoMKrgVP
NGegcqtYNDApYdTOgJOBl5/id9QGtoBcrBbaQ/cO1F+qNTLGxxtMEBqBGQdFxZJ6aF9oYHW7oc+6
iw7K5OBQ6KXVRG1rbgVmtQzWDJ1f96x5ydsRcKO0Dh+ssCYrlZKFWZi1MZaAaZxZnH4CfN06Ime8
xh2O2LyZAXOk+nZ7fSyNYoRorDhU+BubfpIuiuKxD9JNTlr7YHf+5X8B+vt4GQZ/FLFqWPXUUytf
4BRSJHs06wJ5z4i02zJqHdttvnu5rcuDbOEZP0aTjzNt03kZMCPEiAtjnmRMmxfiVOG/tAUTc18V
kJ3YdAwEpshwi0mkfUbYbCfALrlA+WRqINVx+/t8fMgEpprwEADjxdtKvkC4ILkMbQrLbeCEV9bY
x9sPdHX/u/0MDVwdbMnSZ9vycRvls5gQtyp/X4UsWznul8YwopFVRW91Lc+eqRLdXzqEKxy8ERz9
LyqLCVs57JcGMTJfgtZLUFlifBrgEhQAN99M+bHJRFLvCx7WwXHT1zArWrSe7DpQY/pMKs//FNe5
tiMXyhHX249/w3D8uVsHZkULfZYyTAlPPsMOs3MjyMk62r5IIjuUSYexyOoHmdH2ClegeISTmCPg
AQzET1UA4WxnLhpBDPZXxQn+SJMAQtxxi8DewWOjFI/AYHdQo7r9UxcC2qyOofYJL0WrTZ7fcEGz
dwwd++rghQOFqgs2+Ub4h45IfyUOPr5GIQcxVioNPWtAID9rn7Sf2hhgWF7B9jx2oBkOW6Qy6ouN
bDuYdP53MKpggTRmCAsO4Vu2TwoFiT80QeptePggmKP93bHfln5aQ3DFftIuDGjHo4agchoeIEUN
+8co7eG4w47QMZScQMgwJhT075Tk25TKApNmq1TGvEwr5ylWaTF+0kMyBXvcfF3vXBU+L1awYwtn
i1lMA0YdJs+VrF9sza0fJfc1VGr5wII7AS85O6rEqNd24aX1YewyJE9g3yZ874nGIVaFZ9kX+Bn+
LbKBPLGh/9p1q3TSBU2x4A/+bTbVFAajwVMpSmCs7LFtxc52vYK2O6UK0vd7Via2fiJKeF2xS2M3
r7wT3nKX7T1Gq/x7afl9e3RDFMatHSOsDe58MqZrFrsL26FZl6OCpXUrKuclD6AgILNJH4awGaGy
Rbc5UgZmXY57MHKGdJt4gXiLdQHWYd6vaBieG2QUK62WpWkY6T1eKxQp46x+4SRp93aNjbYeofCR
OVa6sq8snK/U2FdY03duT0LyorC5Pyk/q75nVrWGOlyagLmRyBil18HXL0CT8AMfBT3EFJkoFFbZ
4fZGvHRmmMxdAUjDBGhD/ly2sD2MB8B5SxfCsPEsuIkqzfwvEGo4xoHE6YBzfV+m7u+3f1Axjnro
Guwm7KUrJ/FC0JtVOwHUjBOnoX6JFfx82KC+l34LSHbqBVHob15+RuYieJExKSl5scuuPiRQ93uw
pUX3vWyLTdCywKT4xj5O2cEPyhdWSXufQwDfOwNnk6To6Gu+hi9bel9G5iKKMJiGxIlfJNNuu6d6
BhG2cL7sohyFenXoK5n6T7cXy8J6NOt3np6k8GkVv9Bu+ATAf3OILZyfXbXqubGwD/9RuwvRM5FK
xS+QOufHsgjUIak6+wA5jedJwl19CvS2znhgEnwhpT7SKU/iF2bpnxINu1MIKatdFdprPcCF3cE3
docSDFydoNH/EmvLcyCf1afpLsxDOCBu+yDGBpEAT0GDGB8E8sHVroSPZqQhireb4FC7EpBL39zI
NVg42WVIqhCqj9I6tukY71nViPuOO+PKLBbW8B8VPdZD84i1/hOk0Kvv6Ccz2GAPheIh7PzssLZ/
QPXPq9Y4XkszMmKfNrBB6CEgdhVxP+Iuge0FasDNzkrA+rn9XRZA/YHJ/iWlVfQ6c/k1kU19jYUc
mxNXtpXtwAsWVuSW2GdUUdgPLB0D5DX9rOHb184atnhpksa+EPewAu+hgHktPQ9eWrX4wtpaniFz
fL09xYW1bZb/Sm7Bk8Yh/MqaHBwzxdK7zK36lSWx9PT53vAuw/WsFgdR6I3PXkbrX1KBB4z9FEaf
2368kRkoCFfp2Of6WbR6/ItxUR8ar003vhoj7KHtOSmQcMtrHORwLesm+BRHQnT5yupa+LYm+1fB
qlWHdphfh7DIi10C0DVMgkswmaK0caBKvO0lzd/m3TdgE1xgi0KGzza6EHsJQcBzCOjytuTM5PRS
J0YuVir3WYGY+rfK2vY0oO0rYA6YiJUbBHkjj39wI/aMWGduwa2BM/qsHafNHoQ3VNWJc8iUFoc+
wTL4K7MdmQOk4Y3FJadA++xUHFuhAkk2cMkhhvpgdrItzwv3UMLydcQgdUIvfExtCstu7dePCaRb
rM+40IZhcgAhPht4xCZddhdHQniSRtAubA/gf/H0iEMTAo0wSrfih9m48EfvNGN3ZnCr+apdOB0/
wM/Zi4+oBkFxTMpW1leJdha7b4fM1g0kOyCiHwm36OVFe4Nd/4MCWFUdaGFBERX4VAgfMeiyuUed
5OM9UvnuHx0HZXxJYNP7g7ncdQ727FR0pLbgASwNJuE8MJrGT2Cos/Ek6tpm90iSg99WB5vfv9XE
6/xVAc8Snuyi8pAMgk8GDScVNOnfZdh5MKocaInDrc06JQ+lU7kAiozzXa2Fk9uOdmOO5IQH4p+y
Kcf6TloEFyoWQPqJltJ/bPHGx5e2KodGHuB3jFknvCiyz1B5nmCK3EOW9gctiChOIicl6Q+l38Wd
3rVoKLJjrrymPsepnsvrMEgiO1KOif5LBFXvf6GunJ6oEFN4TErZZKfE5WQ86ND3p2Oe42IJon6R
JWc7DUpn74WkJfD5hCLYXY5mHGxyIjsF/u84hTXkTWmeYq102agfB9yNvGPZw/WiBlxMTrKEByWx
g2lPgqKgB5W5fnliiZv0x7wcy1Htym70JRRJW9F7DyOszseDnIT4GYxjT89yFi+OKoBeaAQBhqw7
pVUOh2fNNPuaOxkYCiP4KP/C933CmsD3frWaybXu47Kfpp9CBVxdwPoY8msLmU91z5MeDoCMd/q1
T9X0CwTnDjac1qhgq5wCex6BPmD9SEAhANBR5TA5pLXFs4Mm2MgeVOck/R6OBYUd8dEX9Z5Kn4RQ
QILowCkN+Hjv2SHQAQ1pvUOqgzF8QOud670b8xa6ybDFBHFjbOv8DoeStHcj4N/DPzWEgLtd0jZY
rokesvzkThZv/xE2l79CV5GdVfq8PJM6CfTnwQGEdOdNTYDLT4bb4mXQgxXvG1VhimU9v7MmpGUT
6S4pw53XiH6XlZTKfq9deAgAgwgbip3f9iiJaCBBfrQubDCiSXXFF6jNVdX3pHY6++xXzehhjmBp
Rraaj2rgiaciSqg1hJHV4pZwEDUMLvbabup/4WrefmOFDX/rMOUT36ME7v3KkwF/iNspfc4DXjVR
Dd18cl/HTm7vPDjF812VawyfSOjY7qoU//+eM692y8hlfnvXDBwsAVmy8sUeedjjBzGa3zdFV2WH
HsDa/AIJWm0fR5R1H5m0Jn5Gi88tEWNlMT3U6Md4JMqVCN3vTeg7fZSXkGF9mAotX6zJgaM6lnyV
7t3Q0llUALb0CitzcHj6UrDpFKaqCy71oFBTiGF+AenspCYaBgY9fryrJsc7SitsvxV8xmjFEuiH
PfgMdgutxMFT31EYdrpvjiLF6wDD+W9Q3WhDOLTwQe5SAeOOq3Zm54UhBJF0zFryGjhOMSGRgBfO
vWUN8TYKYuAZpZ3YV2Wdgv767Pl5OxwosUJ3n2dDrY6QJii39e2hg/Lf07LMwRz1vMx9brlTlnuS
czfc0Uq9bDqMTXUFD8Xe1Eu7ECY+/rDLUfP5BF/nfuWgXMgoTFGFFly9Nmyq9IXOLlewDPXOTEHe
ZeyCbCVpWcjoXCPlal3luP2QpS9xAzykPd+4a+1uzOldI+WyA+U2kyfc5xE+uy8u+OinLnT7CqCl
bhtXLDCtoOADTwB2rdzn3id1fUJMOUFefrHKaZLb8lLXSLngMwQF1WJizy7phjvo7fCHoYu3+T8H
pqJCTqF0n9cje9ZT3e8Jf2pb7HLgTEzR0KMtONjZoQKPtQ+Zs3J7/JjehYTpv1HBWodAEF8xuN0M
T2DqnrQCK1y1nh1hi9M7bC37zkdfNR0GvfISlxazEfC8krNBgBM8l37OFeT1B6DcBUtwFvR1tVE+
KjCNoWzXpj1IrgECPiVtZAc8cM8QnCzt46aQ/0NUgQH00zERPCdlDdnqtnUtse/tdvq17fnmHcuP
M5rrAr5gAez0dsye+uGYBrPcze0BFoo5prRCbDO0LiALeB16vzhwCPn/BUci8dSigX8q0deT+x5i
OytY5YXPbiosUN+NRRwrjObDLkWlgMUpC5T9IFn1m5vfzAe3CTIP/e5GpHQuw6B31ZUl8a+29706
grxGe/K6so/SadT7cajtzw5Nxo2TMjYECDU2WcW5uupUgN6uESSqg3VjOg97+ystVF9MPYWhSLRX
gNl8hbRKcVBd81gyGZxjIh8LOEhtC0pTWIEMM82sZ90V2krgIvhue+eM/acJ4bIywsJWY+oowMIJ
QmGFcp4JThigAli9s6WO+IzaGGxwqJinnpiuTrOi4u1XtzSkceaLoqpULfn/HxKGzj9ng+Ckw676
NqI3qxeXThPBS3zNhWX+8h+sQVNRIfGLKm7CEU1csG0gGpFz3h5KkO7X+L4LcWQqKmjSArJeZP0V
dP5Jw5baH5O7aeTEPlnoWm0zVoTk/n9jqXRy6LqwqrvCBDv5JiFJ80NPzLqrpipcaTIvvSojKXBw
T6IW1LafwsGdkk9kQvK+g98DKv63v//CfvCHlkJVjxR0pOlqd8i/LZmeaFP2+3wIv7kVfajqYNh3
dWGtHAhvrgIffft5ou/2H3tom6lVvry2emiGZwZ/KiSDEK629aVMppbuYYJkBy+ABHfsJ2NQeP2c
QzSEN1ESVGB8BV7rWSv0nIXd/c007N2PUSVgNzxWaKGkk3sp+/bRw9UWDg8Ovy9Y8AUZ60qYLb1m
I4mQqAY4WVcSlNFbtiOJfEgAMN0Tn/wGLWGHitdjY/fbehymo4MYs2Ys0Aa7MjuPn1QnwWEMQ/1o
DcRfyeWXIszYNtg4EieAAvm1VTz7ZKsW8ADbyfUFiZJY04RcKkGbvH3eI1UNmLavUyC/TQwgaPiy
WY+kkgOu/97VC+OoG7Fcwwz0vC5bMxleOE9MRr+SONdFiWp+3pBpjAB5zKc99aiD5jVoBHJn5QDT
ftkUgSaZX8JbLp6Cwn4RYwlyrkNm9RcHb9MCMIygWWkN/vNoh2tw/IUd32T2sxKFBQ+FuBcb7klR
nlk7auHhbz1KuI9Uu5h1h5QMOprmJXp7kks+fCZPv4U8VdtU4XhF3z+v7B0qbTDJiHjlwyUgCjuF
+3mcdLYb7tFpcKYHcI1E8gNVMWLdF+A9pP0+i2Wmg4OmLuNPrGLI9W7/ujcQ3ge7kqnDAl7hVObw
F3pWYKG0V+ZSq3gc2jANHqfWR6UB1Y/S+Qu1WBmU+6Hm/RT/zPsGP+Suz8DFOecAfFJY2WRVUkWB
AxOmHfVL8RNEOT688jqEp8SuGmTO/2lpU0Ea0VdhAgQTfCBQ9LiDI+Hcqi6kn1sXDuN1Ze9pU3NU
2+LcRuEk6VJLgOVuJ71X7L2m0P3XcYKFIV5bPMkrPMOLdi9sJYoIAvUWAlI60hp/5VbhWYAk+bg5
wIkGSg7hS+L7DF1c4MKsZK8q1nCBXmsp3AtutUQCjs7iGlHX6RqG0RPxmgi+9YH9QjS+1EEBcayD
MxzXU3LM4QvktIc8sykspuI4hXTOvswoGZ5IEIywJ7B9z2u/lg5L0EGMBbBYV+qJjl/hKuBar3DS
SbJ8V1bJSKtIyYJ0Ksrs3q+fgP8c/HDHrA76UWOQF/Q7Bx+Xs6iUeUrPVtClOT1TbaEjuec9PEPx
S2MLTnooT4WohzZg4zR6D83tMvmMom5CvP3AkpLs89br/PLoUNuVJ5zlpE12LuyYq4vIurFvI1jW
j8FnEoe14wG5wIaGHtJ+tOPft1fd0i7j/vcopHbtDQEECF8gbnPUNraxN7kQx1MvtQuZntujLGQQ
pkKPXVKdEYcHL7Zvo2zvkaIrT+gV5uFKaC9Nw7iryr7x+WhrlCyAgZvOhbbqL6LU5QM0cLPxnEH6
eCVXWZqKcejkWlf5UAGO4I2oaB+SPJDWXV+7PV0Z4KN8YPaRm0+7d/mAPfQ2VGjgGxJ32S/ut9nJ
aydU9BpgiXZQiyoq1EuyNV7f/FRz05lHm6f5bjTYAVpQBWzJZRghpQm/dGev4B51zDzOVyb00Rub
hzCWWFkyWI0NnXNhqeUlzxTF1/DEYVuSbVhd8wBGXlPCFajDVQsDUIvfxxWudP4EOdD/+9qdn24u
Lep7NC14eqFCi50noJsZWsHKufvRup0fbqwmWsZOAdwBvef+lDy2VVzvVALRJNil04euSdckURa+
gYlEszsAgjJoV15a6jT2o6CwGULlvNVfN70kE4bGMtjzgiBT3w1N+BhLiO2FqfT32x5uXHEsCPmO
9jh5l6aNJ3hmydErorDpgp+3n/+hEiO+gok+K1nt2GrEJ/Zqh8JNJXV2ZQyoW+7RCwRTv/KggpkP
tIV2wuJXzweEj9nufW+vCoB9lJrPv8AI+lZNJJuaUOMIZrDOqx9ywMHQwTxQgMTS8Itbexsuc/NI
ZsBnZCxCId0LQ73wKYExJUTCc4Ie3e2XubCiqRHtmqZ5X7l+d0+aivtR23gztlLHlvT8yMJVS/WH
bAinck0xY2lpG9GvWzllEEfWdxwZTYQeJdkFJP52ezZLDzeCnwJvMniwTrxXUP7IkfxEviDDtp2F
GsGvRUoqAOX9e0Aff/dM5VEu1rxsF364CTFTNK/CRjf+BU06dBxD2u3ccJPsJRaRCS+zYyjtySlJ
Lmr0m+FOxyw8BI6oHyGVl8qLD/+bTe/fxJbptnZzQPH9CwQ8xVmPQF+fgWOzw9O258+r+N3x51i5
dNy40EnkV07/KYWwXMTh63ne9ngjrEu7SeLRAswBVNG6+ep2Uymeest1rLXyz9J3nv/+bgK0lnlu
J7F/L0F4hQiRH9psl4n5gr9tCkY8A1riZKp0rXMJx7sIEpE86rPw17aHG7HbKrg6UidEu/Rtv429
Qh3d3P5329ON4IVdBIpGYD7eq3r4lAuefU9d9Ge3PdwI3tKGeASuyPjpycDzvQqSNnKm6semp5uo
sMGF6knphv4lQe19D2usYlfYm7zJEL6mRcQwslaWJbHOtgb3HWbbfvWTdM0WOan58cZ5PcnKd2jX
4NVMeRMe8wDuqRNE0batSJMMatcWwMUOx+MbYXuHcQK/2y+2pkomKkyEqshh7GydNVRUPiUtINkw
sQ227QgmETQfoSIPcE6SRW+VvimpI3A/dHR72cz7ygfZvAkGszXEhxsAV88w5RXenjWutnF1z+Qx
LdeorEtjGDHL2ei3A9gGSaTqbPg+8QClU1ZZj7My2e1pLGxqJtSAhPlgSYgqJpCrB2N5bKshKhC6
+9uPX5qBEbqQvII2QOri8Wg5Ort4EvdMQR8wxD/cHmFe6R98BxNlIN0hCJAR0/uydE4DR/4joDws
UMmdEkivZ90a83ppoDmffLf9525n+Qz1mrMt/fs5Z2RzutpX905X7dfToIX01AQdKKiYxF4Qyrsk
pA8gMh8V9feDYGeYb0fjaJ/SYo3QsvDtTQSCdmmrdT2GFwElXBHh1pImkQUc6/H2p1l6vnEkA3ED
MGCXD/dMz4opCuGdpdPKTWLpc8yDvvscIhv7wQOo/17m7NjSa5vRB5rTq1ezx2ZEO2vbHIwzWfup
prBjbE8Cvg4RVUUcbU65TKgBpL9F5w8M3dhyyMJI89bKD92U63+2/XjjVNaeCBM/af0zoILAmQmA
8HyRqtdtTzdiO3GaZBQskHcClfioHeDKiHb/yntf+LwmkgCMimRKeNUlqGCFZ6Lz5yQussgW/iVo
vbsuBKrx9jQWtihixLVqetCw4TQOUGD9heIERzMMyJI01/Jye4SFODBBBUT3EJBvq+4ku/pBQ+EH
ZAe5BX+DDMDEEJQ5pPiAjgsusg2/EDR/LpOVq5XNdendGBEMKSVg8uvUvrAYuRFAkzNOuGo7Lh5c
QAnqbSe1ac8QZ5Apz9IaL8j3f+e5n+xT/GFbDmOCBYCU9/q4l/HZyynK2wRSx9OZQJQ4/rrt8xqn
dF7quA+Kzj9zbvVs51nBk8/gBLzf9ngjiEUNRfeCeP45AXshj+qUlI+Fs2r/tbQ4jSjWpe8nELBr
7sgEMl1CUHDxZ6Dz7R+/sIDM1n+sCl5q4Lt5JGfn3xItEBFRCCvf1509rqmuzFfID3IAs//PO4kC
COm7k+1D9NaDs2JMZwmljLFkD2sRve2WYwIApB2KYZJZfkctKIYOHBKrebVxnZomCrEqK9uPYeuX
59Dk2wGqS8Ovbl9aZIvHErYKs/fPALrNIYXIgAcPIcKHftqTrvs1c+yFhfTGHX53IA9tDJHQLkF3
ZvTT+DS7Tp7G2KZrxfqlpWScxLzA0rRcTs+Jj7wOZLtsB+jCt2DaRIKf348RyLys+npyFJaR23+H
rZa770u5xkBfONDMJr2kKZwbeUbf0kcdzLq/inZS72TR/B166RTsLA3h/ZXAexP7+CgmjLgeQlQb
WejQ8wBltzKSKkAld8bruxEJh7QCJ7aZnrK6ZizSifS9LhoybzhYNRb4ya2YHp4CAMv/rQCel3v8
yrSJfADGfqCDbeefYvCRfiRIiNwdCSeJBEkDbcDLrhSHvIaA4TnLUAYgnLLq2a5d+jfYDLQ6esS3
fqCAwj/FsOACQRsNdhV5cxPwC/Dq5AcduqDfgYAEkLdKKRgioPHY7WM/pSI5wJp1illEaUV9GiWw
pU/2knawNolwUDWgURRAYgsEpxXI4Yy5eOln3YUqd2GVCfpHFUEWCP/twDL036/epGR4pTZDLWco
Jbg0pTexdkcygDawwBposKmWo96DPwDSyJ2p/0KbFH8Gftp9nvK+y74UYITDpB7Cjeoqnd5lnzzI
nELujqp4hNQz2Mo/oNYR8H2S12l/IPAIdXfQ/h7/Ftwvfw8Vl68pUEXp3VDSId+jTNAUO3Q2tY56
dxaQLa1eqf3EUkDroC5E869F0Il4pxhLyaGwU4ftAq/0uhUu8MKeavYRITABPeFpCM4DDc9xN69U
Evpo6KZxcPTbQlrbDn/bON/iHppu4IYF5zy3nIhZwXRfURjEbzqATBl/UQi4u0Jc54zKKt21DcwC
uOAxhDo6crg9xMc3tsDU8bd7SIA0HEN43gg7UzIc2kF3NrwEsYOI2r+AVESPaH1n9t+3R1zYCk2c
TAy1QCsOKD3Hdsq/xGP6KwZb6Q6GIyvwpaUBjJxYyFw1NmspLp1wGGuRX8L8CzOBRsiQbstrTByM
F1eweWsG8Id4+AWued2+prBCuv2GFg4jE/QinEAHnijUKfeBshgoymIDdbdlxSa2JfZciB2OPj2D
1HIdApp4UeADFOqCG7Z2/1mawPz3d6ep7qw+lCygZwBAXjmf8SMWEOi3387S5zWO0twT6YREQJ24
RYtXXnrAWOks+OGH0l7ZPj7+/YFpPcFkXAQU+df/RLXX6Z9eOny9/fOXnj0fse/eDerBQEe6ic8j
uGi5e+L1GujiVbe4j99O8IfhRO+BzxQnyZ09DLmMPNo233UMjd8QYN2V9bk0xvz3d1OQpHZEAskD
pGK0BDdSxI9v91tpqxWhq6WXZCwg8Pq6DFgNdtYtaqsU3R3y2Up6J13ZIpaeb6yhxFapAm4mPLeN
+MfWkCcJBsDYtn1h8t/XA0V76o+tjYt/6IgBwCXApPx93oxj97RtBOPUUSUU2jmw/qC9Ig0eUu/Z
oquKIEvvxsi97BiUtq6cULOzbGgoSuqkwS7L22ql8buwekyhPOI3XuNbNn68iK1vZC5qgyn6zdla
3Q6YcQAAFNaGHpw/T2+VI5WgpAqoTBdtLv4Hpp2EUjBGAChwuCd1BVWOIJGRIBhi0/c15fcYVMbB
3SHDPTSRHlWIqg6yjG5/++FL79+I3lhKcCgrZ7gvC/qXGOt+pxNsn26TA2R3e4iP068/NPYYYxD/
GUV44fPbsXOs0VDEn3UCrU/YkRxuj7KwUE2tPaqaEGJPWXgpcV2IqAy6ndVscvnywz+09lBAg8K0
I9QJ7q3JjiZ4elCIL7d/+tI3MAK4xZXf6mPKLqjduVGsJI/Kijr7wi3WyGdLQxhhLECSz9Ma4PCI
p54cdoqi1ZadMqaIlx0by+vXTDwWvoMJISjjNLAa0dWXNrTpK9jc3b89XHuylfW68HhTxA8YUZmk
JaILfGiOzvLYiocKvYxNOTZA8v/drblbgHgutYDAKZA8pIWme+Ihn8uCeo22sDQD48gfJqeW0FFk
F82AysQlqj6EZIsuCNapqbTHQtFplVrpYwxjisd8isOnOpvWPA2XfrqxWRBg2rw0LLBZqw6SvQRM
/P3sv3k7DJaePv/9XSJBBCo6uBJ7lyRx1Um4NDlD4H1bEmfCCTWZSsgmhC6PIEj/28vhWVvUVb/f
9tONQx7o3ZC1TetdFDKUx1YwKqOuHba+d2ODYCOxmeBvP564r7HdyB20Grb4QMxrxtgbIPGjYS4Y
1ii7N3g9BdxqNPT4DrVU+rjp/ZhAQsh5o2zg5jU2ZwwBG0woPpbWt9sPX9jbTBQh0nPS+CCcXYhf
36k+c77lTKtTT2f867YhjJhNBCc5s5P6kqCGvUdtI4zoANGisUDGe3uIhVPSRBMOie37svOwbzqF
3ikbSnmQfIr/6vzG33VpaT3fHmchykzMYEkCjZ25rC/QmvgyzO5mmbua7C59CiOEc2GJPiFZfRFo
0EVC4kqTC7Azm3DVFW7p9xvJ+tAVMg/GLIEseQbI/dw8gwnDtpuGaSghHFdDSi5N7vLCqsCCEGfU
T9fyoKVfbkQxDSHYEhCCOOvhL8xyBbkUZ+LbOqSBiQu081ntLEeMweqxxy4He4emHlZW58Jv/wO6
x7Mp5bljI3hR4ngzpujI6iV+6elGeNmtW8AHT+HpokLhDHrw/qnuoUi7acmbQnBUlD4g6i7EWW3P
+TcBOuS5d8o1EtRC4PrGoegFDmXcsorLjNrIIV4f4+smDXt0HfZr2wTm9/buZEzKBJW/SjaXcgTj
kE24ocJiY41VNec2f5bXA1MAThYCLhrlwB95VfGj7Ft6ADkU1YIQXgLACnR74Pf8x56tAkGXvjf5
73zaIIMs1ORB8qkQ/4+zq2tuU+e6v4gZPoW4tR0nTuI0H27r9oY5bc8BgQQIAUL8+ne5z02qBvMO
N7lwZiT0sbekvfda6yeYcaubZIA07/XJmlsPy8zSYOp1B1IaXKJB8b6lPQw4q5i5B1USuCnwwrne
z9wgrGMTyE7iTBMuun1YARMOmBhQxqCuXuLlu2z+D5bFLuajEdgNuO+yowLj/yFU8cWfPqdh/tbX
mfM6MCQEV43ELuzLJkgTulri6Cmm4lhDYPXz5Dn+urqT2C7sS8H307E04KDChtRGDxKnxxa4wOvf
PnPi2GV9Ou0akdQtP9QjcLBatOSZJZE6+X69BNGfWWi7tA/sRjpsGLTXqcM+AVwp9w2EjfbXv3+u
8cvv70y7dqY+IJXHD5C7rB97qJzeD9m6qqXYLuwznEyI5uv+TrsIGMg+OqGCfunOO+M2bHI3AQIn
5rpyuCUm+MoKdSiH8KH0+hfhyoMD8WheLvERzi2ybdJFgIQj7/s7A2q/rxJFivxy8uffOl45/15f
iLk+LHNOpYKHHdoetQl6nzZ5d4IW6HPMF8+JmZW2q/topgDVjrLykLmjvCMcTCwyBeTl+ufPtW49
XJHGG6ZOO8OBdLkChpFGt0O1eK+ba906oOsW2iMDBJ0OrEb4IxxkA5o4cAKv+/aLJ39vAwkZZRsZ
driEAEXAoeG1WFP50ZcTDxTWf7ZNcZJlccTqN9Qtef9kDPVdrzFeNsPCu/KjbXNp35p3SCFBCaGJ
5EvIXVxd5NAMxVPCuUg3U+yHSxLeHx1ql26sBRC4PI7giMpPulLDlhIfYhVFimsAxaHTZR3bXV+K
j4z60o+1FDIbS8SEpuyUSqivAMj6cKEkgT5utfMvaJAyBphVIAd4vbuPAd3EVqruwUmlpSvGN5qC
JcGtUbYL6qAL83v9MwuR6ZLQF/6WQmTnAOHclZ1etsq77SZwGA058/SbiZERvCBYCQgT+qB+VCBx
3LogNWhofZ+XSynIuVFaTxZEM2I3a5V+Q91o9btD5HKffyP2wP/SbkjsbWPQokQ1tv71iZ3bltYN
C+XiQ1sVMTulDHqhIkvde9A+QdsRtIorSgEvW8V2ykygD+HrN0G74k6bCEAY6Zqb6wOYmzPLHevU
cERUqH5zWf2T9vr3GsFPOFu34z8lgpbRheUCLEoLO3/GwuxEhGI4zqSm4kSnojiEeUAPadNmBx6B
saGIF/uZsTA7HeG2UDUIUF30BskN50dWmRL8fUxthN9PYKwb/Hudu3dVAIu7PpMf3SOxTnZywkc+
q0qnsDrV2g92BoI0QOKjdVeGyba9ZIqSflHpY2bf2bmKugBFk5r68VNKJ75z89Hdu2H6jdPFSPbc
cC49v7Pe1Be8p5Bw/iQQCK5+ZO4QhLeJjFJWbTTybBWIKJTozE4pSsM1V+TLJNo+oxhGVTDanLSH
2gudtfXLZLBFri/RpRX7qn9p3XIQrvSQRBU5yLPyrnny04LtuSIIs15vfm7KLGcAdnJcZWguofc4
Dfd6wpLLKapulUKN84hAQYICoYW+5oZieYVSlk5QgI3xLY265IuYvKTdDgmIFRZ285yZWn7BDHlV
BENZn1Iyxu6dyKhS2cb4ouX5BrSkYVOBhnns6wUo4cyGtvMNmlXIx4BD74TgNIRCwEDi/GBBWP6q
XB2/Xl+fmTmzkw4pi1hScehr6WAo3G0fqyz6kUPyYzxd72BmA8SX39/ZTE9yYvq+4afsgqcSSB+C
DhdsQRfWrk1QIzbn5YtXiLkZu6zcu86o6gen7XnyatzO2eJIk7eo29e7PHfXPJpgLzbZQRm6Ygqq
gJ/Y1JMXIVCCeBsjsZ7fXp+vuQW5/P5uCEBGEsdrUnkqgRkHf3CX8BuQo+ild9ncFFn2bqZMcwEy
2ZMCjN/b1S1V6Ua6qOvajxVJluTH5pbdsvsM0pAqJlH2QuXEHwUFBDl1gY7po5bcN7z+UlVhuHCp
mrFLm+/AdRgkiVqdv/gq1ygozplK7yNTx9mDKaPE2eWD79G7detjOQFQ4oLkqybxswh1dAwvVLy+
oWrBWmZWx05W6I4pMuVZcepjRm5dioh/PaJykPF6CR47M1t2yoIiGEmakLCTcWK608hyyQs7WhhF
wTbIwDK9ap6IbfeMJG7Qp/kpDF3f3BkCUrljQAFAXVj1GUOxkxZhmdShaDU79dWgbtUIscaoW4VL
hJnbqYqeAIsrcIE9uT5FrNkf+giCODrKb9oGBLbr5siy9ZKkUofd6LzhnjLITT8VabMBvXt2c739
uaW2bJ26vuw5AsRv7kA4jtwQhCOQ5K39eit1+eN6JzOWbuctqISKkAL44aSiroirGzUlst8TNVRE
bkPwkZtPQenQ4d8eiBFdrTvrbY0dIF273rQpfc1k3VfbzEe5RUmmRcDxnCFaZg76a08U2uQnqQZo
9ZV5HYRb6Ggm5H6qxmLhhJ/Zw3bBApl0CD0lMFSLQQb5FoRaebcxDh7w19dmrn0rQqB11Zo8nuLX
WtDgEwq/UGMJ9S25lFaa4SUkNttBOYBiHnj44LlXvPBumySNkepA7EE6amMqmSSPfh/q4ewZafqv
ocuGAKXDiMqCO4KVJktPRQKOnXUGZWdbkIAlTcl58OaPoBOg4O6/9/Dm3q2bzcteeXc0lxl0m6su
DN7CQgBwMJXuI2qFV75pI8sZAOJbAqacBW94qCcQ3CqhhuY3ZXW+/vEzG9rOtLAQ9PTGk/4bHZxJ
HYmD5+tWMBSn76gSP693MuNwIuvUr/kU1ZBNDUD1HYLseWzcR2hQHtu4re69oFl5hEXWRZ9kiJU0
yUCfGZeQbFJhWXtf/QIA07u4nFCbiYBtJheqBOdsyPYEgaMayPUFb2WRJWdaI0e+h2bP5G6vz9lM
+3aupSOgep5Mn/2XZr2ffkItZXQGLzZdKlGYa9/yAUZkwDYWnEGTEuc9xBS/awrcyvWPn9lVdn4l
61qR+02Qv5kRgRgTpJAEYKQI1E3nJUuRurkRXHbbO7ujGSjLtBj6EwG3c7VP87b7HrZeU6woRMdZ
bydZyJC2vtt7yVs/TeyRpan3naDc9yaqp/Lz9XmaG8Ll93dDqC/MGIwmzqMiSu4YbkY3nrckxfwb
4PnBG/6vXItXgwnTKbzn0gtUcY9MDo4sFXFWfkP+Ni6OWT6gpD7HjSnapaSjWzejVXJTD9PgHqZy
asltzPGmBG0Kkvhph3f0J1K3jbPL+hbPQtqr3kDghMmmAZfnEJe3LJUBYlVZO4IQP6Cd3I0difzv
EIZpl5Ss52bNcidlI8cyL9LsVUX9+Nj3uQQ4Y4mwZObeYlM2SNr2qnSyDHd4vHp8TnYgqP5iBtz2
FK+evQ6lkNcXf85ILA+ioBqS5CrpT1kzThq0rwE0TGXoQR+mq80SR8SM77VzPH0fBZ4/pNlRmyrb
X+ioUQ+J3LBXyd3kO99WjcXWiwhrAM0aPkbPKe3bhzCBnG7WBfrTSJqlW+vMdNnUDaRjUwb9v+hZ
o5zn6E4xdGkk6Mxkzdj++ijm5sryKCFNp6bJGvDXXcwxG/pzmOH5I2kQb/JgkTN2Zv/auhF0gApU
EfnOi6FEmAMkdsRe5wNhC9edmS0cWF5Fkgj8q7GSpzBQ5sDAugZeJbItVdY/qGbYrw+u2goSpmh8
7QZRdyI5i5EM7aqwxD0v0HCTkSyKBVOZmzHL4lUcOr6EdPKr4sx9IHSgpzwalqhsfis0fOAoA+vi
gGqPMUBGJHkxfiwg9O2Aq7S7Q3TVSTZuFnL65PsAokPoKSDioYRnBF58cPIm22qvib4wIExj2FV4
QQxWQa3AoWqiLNzWDUc+dYdCdkpvUJMBMaJ9NTJ2n3FqyKlEEQ3SWdTpWxCSjPVDnudqAgXGwBPc
k7uoCI6gWHXdBhwlna73LL7gfo1IRPSU0Q6CQdc3/oxt2UByyttMArBRvqZ+VYGsBsJj3ZboABzy
lTOZNTxxOFFtJDkILQekJBv2ihd6U96pMPf0reM4K+9MNoLcOBzJT2j3vUJONQQbM8CnZM9bN1qK
8s05CNtlIxETRWOuXqUcI5Sl8BMx1P1Sh8VpqvKlR+zMavzFzsGzfKwdk764IubVfabK7HtGyiZ5
ahs1LjiJGZOyiTlU2UyKd3n7mtZxeS9iJ/qncvol3qC5IVhhHjC+uu5YBuAVAc/4LsPrC7zFI79r
s4ytuyDb1BwQmkWiNuyH14yw5IlopZ6ivF2i6pzxobayB6qzAtbLLHvVeQ+GhQ1EeIbga51NYI3u
pxZwL2O6nH4bQwK8yoIZzq2J5bg1Lhg6IW2JTitIjKUVL6sN19KRK+cs+PO+qf3RJSaPkhdS8Cy6
LyHqhbBr13v/XvcjM/bxl6gHVMZ0rLPkxSP5ZyQOnUeIeGVPXhiA7Deuc2/JRC6vlA88tq3tQUEz
EjuTw18JjYaDbBSkD6F1q3me7f2Afwu7YV+0yCesG5dl9243pI1BnRU0sZl3Lxn4HX6TwagRufI8
wN3wej8zG8BmqQBTfjxx7QPSj8nLj6ZDgPylKQ0x6zaATVJRh8ppAwDCX0IKmZdNTVAcuKlYv3Ki
bJoKE+kpF3KsoaPK8juNsjElEacGiQ4g/rFaCjDNzZO1jyGRS/yyC8Vrn7j+HZge2KPTLtXvzTXu
/2kkUNMcyeDgFMnERUIAXBg7iVTB3boltu4al2Bn5qgqfw3TlD2Az9gc6qQ4rWvc2qcmjlAGmMft
f2VUi1+9S8f81qsBd7tZ1b4NjdeAMgYMmagT+KOgbVgmBAV2Catw77newcy5YWtFMJaZKina7LMC
m/0ONNPTxkWd8SHuK7W/3sXM8trIeGK6rgB7h/dCqFDeBnPUQDJBBF/XNW+9IVzHZU3kOPln6Wny
WF+0pvo+WOkgbHB8iXuN4VXmnKjf5re0bj21mUi6GN+eceC2dEPdtBXc5yRfU2WotzVh0eTbOvAL
9iW6lCJuwKgWtq/Xp2pusS0rNjkEBp0+pi+yha4lzqXvZRSwt8k1/6zrwLJkCEfKCtvff+ljTx5k
BdgKHdxwj5jIEgxn5iCy+TUIy/MkBl3Hq+4pZEan8gb7aXysaUNvZZyrTUuzZN/oRe6FmSokm3Kj
FFGDN3YRnMpy/Cw5ysI2KSTLj6UO7qfG2UzhWIIhGZyNgLjg1Xd9Jj8eZmTXLBq/LT0aNRDBIShq
SVnzAFGLXz3ykhsEEiEw0YM1zsMJfL27D29fIB+/DP5dXKx0IVuEXBt/oixKhoMpG2cfxhgY4Qba
xDrtX4J1OF2C3i6DftdbNTEIL3dKnCvhDWcKpi6o8dYJX4gjfmhTaN66C7M+aTmKgssnM0GzOPOg
r7HFvoEqbQOJpicvhvDtgn/+WOMHfVneRyBMDJnLGBEMAP62OmHdjYlciAXLaANSx39Qrcyh7HGh
1SxfvTb/dX29PvSp6PZi4e9mUKu86FsZ8fOAAI28yaY+4XfSqWS8cLB9uP/QwaXjdx2UNDGoZXUz
xH0ifaOn02VUPpE/AL4KwUArD16lfqwbjOWWeIYSdZz84uwXodoL6ZPnIfX57brWLZ9kEgoxLlPx
c9uijhQkJG5467puoXbX2//QqWKm7PvFUAmDZJo4J4Y8d1XMnxELcg8uSMkWepjdZNYtw3V6KH0l
eXUWwGVsc9TgQtfgv8JFGItVCTty2h4U17sELFb/xGKJIvbjrKIb2+9irzchiXpfnJFc/q8t6vsw
OqUemMqyNkOgBjVY29QROy+u70VR/mr0YoXfZZv99dxAz5aHYE2KHR1l/JwDpniTjnH+zLyyXtgS
Mw7CZrCkHtEp1EvEuadxjGtyBlEIKiVowpwvTQ5Z4us7Y24Qlm+AOkcS9l5WnalIoO6JApzbokeg
dl3rlgtIc5RnGx2JM+mhXuDRJL6ttbeU65mxf5vDkhVuCRZXIs4qT48AuzbQCKe/RJ79GpMQVG9c
bHiEsPb1scztcJvV0oGm4tRCzfEMJe5fdVf/RG6sxbEX/jsMKAhPgFhxsvHzNDrfdOAu3FY+PNmx
ySzPAFVPCPON2N5dFj3Ksn4ogtr5Go8N301uftfWLdRYu6TbhonnLhwYc3vCMmWIRUKdOwlAUeGN
5KUs/eC/cfCW8GIzrdthRc916jqApNy5Y64A6xvqTppvfelF8VJR+VwPlmE2qUmh+zTAMAM/AVK8
h64Q+GxAAnd9J8y1b53dJEU8Vg0w/KbKI3+jLiHMF+UFAz9c72DGXdsv/hS6Da1iTJxdaBq+TfFo
PhvhYj1M1Sxkqmfci/3mV2ncNnnu83PXMsa2HBVMr7Th/eecNaGzi0KfntYN5jKL705pAoijD1nJ
7Ghyg9pXUEm595pMQbF1OIKaC9Y54wtsnUmReQD7VL04Dz3zN05WP/IQcTIvmr6SRP4IvQJJ1PD7
9SHNbQDLKAkHU4xsuDinBMgMGfXDPQg50t261q3DuoQUVj8OcXQk1SWupITeMS6WrgJz324Zt6t5
GjMnyI7MUdFODWBFll6zlL6cWQY7FoC4G0V6N8qOJUt/0REhJHBG7nvkl7dhM7wMqf58yVYsLPrM
JrYDA+D8yzsdSX4GVVi0wSW324KAQHxKuOSbcmSrym2gwWcZfM8bMhVJVf6vHxck4jvula/Xl3vG
2G3ePOM7rSf7ojybSj8FNCY7gqKFT32hmq/Xe5hZcjs+4PI4yGmiirOJ4+FZxn75pQgX2bDnvv/S
6zv7lh5uEEk1FWfVAC/ISw/pobod7oQI/l33/dbdu+iojpkZy7MX+fSpUKQb74BmF2tobvHUs3k3
ZainqOvr/FgUYRDsm7EmxcvQNU6zr3o1xS/rhmHZtQrqsSs7HBu0LUENT00jN42nQMW6rn3LslWV
DdlYFdU5DFHfjIa5uxGTXsPbQPAysJ7ftQdiGh7U6cEPwVrNBhS9FJfX95qP/wufWFaiFGGSFGeR
U4fsUPrr0WeUspslGb2PfcVfyMSUmWykjJRnUUMPibudv/d8MT1VXL/gJrJGOOcyS9Z92pWtbtoO
tqZFFH4WTRI3/zbGS8vz9XmaG8bFCt9ZG0PsI5dVyc4Exf5bhk21G4fqgvnm+lD6TbQKyYmB2Gbt
Nrh25Jqd01EWW8Aeo61sUVQzcQ8suZUIP18f0MfOCaCBPwdkeD+ZyhTpAUUI9DYDFdQ/cVrlCzY3
N13WSR06PAjGMGBnEOn/JwYnccBOEL4WOIy2Hm5sS9xEc6OwbLsNKx1UhmD7Ioovt3XUVeU+SXUx
LBj3x+8A1MP/OU2TLutClHAegEZxvWXB0D9XjZafCpc73xvwIH2NvQoQgNgQfePCxfxctT423tCU
k+CQUszP9ciDb8pxsy9xm5W7da1bV3UifJLXVYnDA8J9j4Hnpt6GdLVYODkuVvH3E/0vTGGTQqIe
a8HPUTXWT8qU4h6ZELqt02FJQHOuC8vgVU+aRvRTcvBNk4IPL/rOILi+iaKlyNPMFv7NNv7O4r2B
DcbvUnaOpTn7UIXwgd72vg7GYWCqqLMv61bCsncinGQIUL5yhszSvkQI+XaIkIa63vjcJFlGXvOm
m5y4KM61LuNdBae4b3vyOg5Aha/rwTJ0F6IrmkRDfqZ5yG9IZ/xdOpByN0Ey4+Z6F3MLYdk41SoD
b7piv8MNoM+mnyGA52cIawCk2lXtqtJxl1DL1DNRVMaoNjm4U/pLNbnZTuNiGcmMo7JxgmEmXOZM
aX6WiJy8qFGDvxFUVaBMvT5Jc+1bBp11kMSkAYK+Hhj4djWwVtlGp2Xytq55+yY+BZCayqL8TJqx
+8Tzkp41QgfZwtfPRBOJzUsocMPpR9MOR6YMe+wD9uvCugtS/GrrkgyKSkGbb9y64o+hEMXGcfWu
UesC5sSGC3rV5GUd5+wcJRl5Tl2Ukm9l7js/1s2dZeF+CD3eLkOQOSq7Jrmtpr7tHhvig2ZzXQfB
n2cUgfx1wqC1czYKsqtZ0tZy200e+PSvt39Z5A+8ua2EbDLTo33crYSOys8V3huPnaleob4tnrQQ
/HOShL+udzW3jS1b70UeFsGUl6jhr5JqyyCsrm+SHqDa6+3PBBOJTWYoSJA6qLFBPqGvvzRp9mnM
yfMIWMcuZq7ZiBqqY6x59AwoCFfvMBsyGASRF0BPDWdJEfGD48nm1A5RzxcWaMZD2nBBAbZuYlAK
d3bdNrlHKrfY+mSotzWt9N5ldImreuY4+QsvWCc6CMMIUheFvGfZ5QlF6PQpMRH3F4Yys9dsxOA4
yDp3Bo0ugNUG3Zt4yI0IyMbvHHgB4inI8LJgXcTyLwRhkLIpHtIuP/eyCsWeO7U3HmgroqVIycdx
GWLrIvvQOglkPbaPEHyG5NDAUeYTxw86fMuyiWzCgvUPVSfDhaNybvYsT8CozrMswVHZOaOzdUR3
BHdec6Qt5MVrv3oukI9aCGTOuWwbUzh1TpnISotz3Ncampz+P0nSv+S+OEV16kOipPoilVNt4GKe
TQzaisZZ5yRsXGFWhV1JsyA/+02onmoUa6cIOJp+ofm5SbTuAaEJQH3BMbCwwxGEQ1tsCOjCds44
/WNIXW56LxW76/5oxt/Z4ELEDtrI9aQ4F1P9OIJpb4cYxdJumGvcuhMgwx1qWgzIAsn6m1IQCmwq
sJtf//KZnW2jCqUAjMyJTHKsi/SYlsMNqwHGqIfg4ULOFGfkkXdLjDxze83GDCKRGWWg0ZP32pBD
OOjxN39lL6RGYTb22IUhZ4rzT14POa+Cmn8uacfr45ybxIsvfPcMcEWYpUFi+Ln0E/DF1qghHzeQ
2tELJjvzwLQhhSgfH3nRpIhOIY/K3ObeZy8+ZFV11Z/7uM82sg43Yw82sHXjsVxEnKY0Bo/R//rz
xonuXERCFzbF3PFqgwt9RCELI3p+5l37WOEwdSvI0IQQX26ckm67yPvUhCXbXwiU2gAETtcHNXMA
2mDDnk3KBbHshZIHtx4G2Z6wRKAVhY560wW8XZi7mfMvsjyDilQlRla0TxQRjGfVtqX/qWAoyt84
pA3XqAQhlGWDDcEtNxSlrJOjFrAu4Kc3/w+2n5mZsrkcZZV2gePU9MAkH+iO6CG7y0KqbtiA25zf
ucnz9SWZsRsbdQjRAJA/SZYeJSAVR6Jr/VokjC1YzVzrl+G9s0rhxOGQdygLaTm4LlvIWo77LohG
s7v+9TMrbcMNdVx7rmYjPWiZfw8HMC74BkrWuMEvvTbneriM7N0I0gmgqXjg6dGF+tewlQXFLYcN
4/Bc1d4apfjLVrKMHaRcJKh8hyPMk3rTFjo14igvd551BmFzPNZN2fSDLyn4nCHd41Jvp5LhM+oN
lrhn52bJeg+EZe/13KTxoUwhbgQU4DGs4uTu//EwnzMIy6azdBwCRHbjY9nF8B8jOZlRZgcapd8g
eP/P9e0004ldQlfHVZXmwEcgzzQWG2SYIHOtmzMQMcGNlyz6pxmrsGvnAHOidFJe/yRM90OktLqN
l3nC5sZwuS6927Bu3nihjqL44A5VcWbC41+nRMs3KI8P1WYypVwCLM+dInbhnAtOj6IZkYd3HPPS
llK9qFSnn8oGFchxB+bwErnlt3YwxTEV5S9G2vP1dZqbwMs2fDfGEFUf/Vg3w1OtoIzgdsi8bGKn
gZbquvYto0eoDFI/fkuOIfgaEbRU4GEAd/t+XeuWtdcTZWoaUvUDj5mu3Lh+x78xvrLuitgSzqCk
8FWmzfD0myNOSdT6jYTLlR9vWXqvAqldToYnBar+be9x4BWhRjAsrOzMpf432vDdylJlxDSRTD/9
Lg3GVa7d1j3qCBWLDngn5Zv1rt0ujWNBHppqqNSTXxW/qCmzPWshCz/V68rmXbB5/rlPTQKxRdQV
6idUYN0BkcbuQWrtrCqRJXYFXIY3iajY6B7NNLCdSyFmDyJfc5MOPVBdi/H1GVuzIWMiT2tT+lP7
5Msk/QqZyJztYg8SHLfXrWHm6LBBYxqo4TDvQ++YSqp+uOCyAkxIi7cBctcLx9/cu8SuhCOcFOVQ
Z95RUbCmDJ9KDnqFB481OLfA3Q/6CxCp9Mgj3OkQPjnYo7oI7Nwb6joDZfdhUipONk4SBUuLNzOr
dmlGrSqVZDRwj6GjP/cD7r98XER9zzVuHwFt0aFIkXZH6CWiAIsC7+NsYt9J7tYtmeXA0mmknWNa
7+hT+kwBwNv2eZu8tcATLhzEMyOwy/pqz7QFAS7n6FZetxNJUD/nUb+E9Z5r3fJhPAsSoVpEL5n2
5SHTaYra8mrpcTXXunVT6aGt2daDME+6GZ0H7ut6G8WIS1yf+5nW7fLAsBwNaCtZeQ7BpXKjqAwO
ziVksK51y2HJ1q0d0XDyYyzFuC2mIL4DNC1c+Pa5C4ONNfaQP0jTQaAyEBFd149e+0wlX6KO0I2f
gYe64slRmKTYuwYaMJMef6wb1uWu9O5UUcSkTBCGDVu1zmsJldxPRntfrzc+48DsUkHAf5hbGjhI
VozV+YIwyVIoxvakXKJon+vhshfefb4OXTivkZBDT4Y3NwE6ijXgtYLA+JITnolu2OWBPJRBxcEe
9U+OOsF9AawDG72HtpyQvsN5vEVE9JcT8weg6lcuif/nmKAej7RE3PhHlMUbepNGNckecl8CLnV9
WWbuwb/PgneTxiaPJR7IaI6/nyRMk1OopvbsB9mvaTBLwp9zS2MZu0aeDcmPAicLb8xb1qf65CIB
121aSCTVC+fXTCd21aBPHLwYvM49ghwXTBGX9xsrwaXNU29YCAPMbAC7ym5gGnQngS7PWUv9zRhw
0EsW7Fdaqx8mhyxG5jhiM7nRg0MKsXJYl+G+WyGZOGUXMaxQDbTF7vewwrYKb0C84y1cLma85V/Q
vDQCf4TXu0cShvmrJL5zBE3qUtHJ3LpY5yBwVRKSBml3hKmHvxiNkmeZE7BajDlIWq9v47kRWHYC
GQAQfnUYgYwrqGwTdaxJLXfrGrcOQqHNWPcofzyyRPjfidLx8FAZWpuF6Z+xQRt3B3KMJHHygBz8
+CLylyA66jrSeaiSqb91vEVu7I8n6S+kXa0AySBd4yKNMvDHWqn6JQbP0lKya65561SkIhRNoF1y
SCV0e/wMJbtVN6oFM5hr3b6tZbwaoqRC6yAAPBoZOEeE5aO3NUscWQV319v4eJ9HNr0/qMejIAaJ
6gHP/XBThhDd61Mv23KN7Ov1LmauBpFdTwd0YmHGdGQ/tFP9ZGNeb6Bf35z8S4yqksDlBU7SbsBi
ZXZD6kUPQY4/1/v+eJdGdokdHfpiEoETHUQXfM30+Pl3IBFPqf/GSDj7653MrbJlxxnk6fs4zslB
hVkGTrSp/pnkfv66rnXLkGXliiqfJv9/fg5pPOcY4uBeWJyPD4fILq7zR8OdXpvwQEdyKJ3pP9cT
P12q3b0EoKyj9WMBiq+7AP9ZNZy/iuqaxEPy2I0OKSnqO2SX/SfUsogFdbiZ7WxT99OxFm4xuexH
yQdU9gOI73SbogrK0zSIxVL/mQW3+frZ5DOgK3L2gzCiPiMR5f/kqENc9QSLbIL+FNygAXPi6FDT
VO8QUXQ3IQ/JNlHpUuXexwMIbOetXCjIB34VPkiBchXNUdUPAO63NSvs29XSyG6xtAyL8AHqjq+s
9YdDC+7pw7rGLX/dq5Z0QiXNT6kdZBxDGorqNheQzV0wt0tDf1fa+LaMSzjRECk5xDU3zMnY80Ur
XTEXWshD+VoDGQb4/8QQkmxWPsyg0fLnXalHGdLUmtL7N/JSf9/6RXTHUUm7YOAfL7VvO/jAmyqA
U4n/r1E9Ym9JVoLEauqbtlzYrnMdXH5/d9WrC1QJGeH7P3vIFqNKhNax2oBmIFwYwMcmDZLBP9vv
G9UYt2m8nxG84AYlv86udbxgF2m9DnTmJ/6fXejKrdy6o97PTrh1u0ua2I+2jdOqe99hSzLqv2OP
H+0sy5HHdTQEeOW5xWYshxb6PX3dpDdYfVkjnJ4QDxUCgyi499UE/qijG0b92i1u/WoY2nsqQTTp
3hmBHbkNq1b/K8awLncZkibTZ98bnOABzLudd5jqAQpKfmiAAj5IkLCheWFIhVJBVQC6pYEPRtBy
2kxT22YPPVR8CBQZgE6N6tvIT1sz7BUNOdlr1Whn7zkFCRY2y8fnMTjB/5xplNK34I1K/Qfkwsi9
YV20AZFCfg/GsBtHAlN63UvMdWPtmQ6AeVI1Tvdv1EgQeEJRRycbM5UQb9h2RU2T59AXzZfrnc0Y
ALV2T5lTxprYDR4gL+iZ2xIRRbZtBEjzjtc78C4tfbBzqLVzwFHVw99MqkDlkq5LeePqQsIJGSED
GuyCYErIuW+ZdthdmfB+9PcIK+RZeCBR15L+gRJXE7YLRp4XUJeoc0b3179tbvDWI9kf+zxNeR0d
1ERekdjOtpFo1iimEUAlL5eWd64lZlGgkdtCQEyZH30Ev8LdlVUYvi3poUC4jeeWK+4lR7EeHhfh
BtJLC0s2My22nIeLYm8nbFDIrCfkylIvpLtxhLjDqkm3S3UNd1tOCSEPyJFlO90hJ6d1+Hq98Rl/
a5filmEPfQuwuN3TonlORyiCgOrtrgVt1cqvt3yAI7ww5drz/1XZMPiPpmKRf0hIPExLvHEz5m9f
anWKjU5LTR5cWCYq/Jwta/o3iON+rbwlKfSZabLvsQSKWrVUkjyYOrwIvoLZS2cS7FKLfLgze8i+
yzI5GTZG8JX/x9m3LcmJc80+ERFCgBC3UOfqk/tgu31DuMe2ACFACCHE0/9ZczW79tfuiL7zODxV
lNA658pUbWbjn2aKofiNFf+0++BNv/cFV9UpSy4kfmya/lFgP+63teo6f5gXt3xqV5heJ7JSzTOO
idEz5KaqvHbOY3f0w7WH957+8mL+4xya1FpXct9/X+v5ZZ5C8PvwD9FM77zday36eO2zOTGWH6me
3oQCaIaX8WOigJv6nJVdBQ0aqTCI45EddQx98r5236VCFv7xbO+9X3AVM3rVZUvX0vbEKiO2JJTP
VvVJYar4g9L6nfO/hnGLsK6miYj25F0QbsiItTKV6c/5z2u0NvS1qPKAH5zAbMgKzchymFxqt586
/Guwdj1BZ6+XDf3dY98BSVHygP5e8HV0YfPB879z+tcwbQYx1H4F39XJLFP1bFIAjPKRzJATH2P3
2S+5uL//WAC1MlOAkGF/ENpnOUdGlYthgR3o/qM26Dsv+VrfhQ1lZoc0lieXgQHa+JIUYEH/XC13
jcwGinMJQ7f00InHvCtWjBXGLT8/946vUkBP3BoY5cXJUiyncQHG1Xgel3zpPhS/ee9wrmy451On
WSxhYhdGVAw2/wxDwjefe/4r+6VR0uk66JEac4AxMDYHXkmlUwH5sT+f+4ar1A3DmWBlXYMEaO6/
0pA9U2Z9HkYfNv7eMYJrZLXXOmjQ39Yn32C2QWroKDIJCrimx039+2945xVci94rE6dNDfDuCWqa
tMDsXxa2BBr5c59+FSBrpoE78ml9InR4+Pf0lwur6uc+/Mp6lebxMpOkPV22Dlm8uiKs9EfSH+8d
/eXv/+MabLUOlvhOnWxcY9yDYUxeNhI8RAF2Uj73/JdX8p+v4E6b0GGn5mRGYHcUllCGGfR3n/vw
K+tVq1JQe50Bxc5AAVVGYGlb2UfyK+8dDv1/n9yUMpCtwOE424yIvYjuQiU30cUB/f3x3/uGK+M1
WeNSoScF9z9/Fw4SbpfQuJAPk5/3vuDKdi9QqgS8K9WJVyi7KHsmsSs3U5k227//gncM6xoBLXoK
5n/XDycwZJlNnQ7JZmyXl79/+DtPf42A5qiJUiwb4ng83DLnAnueBiD1WX/IUPze81+ZLqv1qPoA
S8+S93srumTTis/mD9eK9qLksws4Xi9t7BsDxKfAdO1lvETHvx/Qe09/Obj/2JbIOrtOldYn1vWY
DCos3I6K8e9///T3jv/KciFlC+HkKahOduE7enE6knT75uPr/97jX1kv5zZb0/LyfjsJm9KwMPgf
8yFryXuff2XArgHjOIpUfL7r/wFWmBaD/7Av8N7pXNlujeF+FwQTeOb9/P2yNiGjZdpghCA+SP3f
e/or26VtaJKgaRF3pT7ZCTDIkVTp5u/v9p0Pv4Y5W+pCIJTi5hRHdMVsHxs78zcgkAP6uYU9eo1w
LmfZGWvhmiGRHBQpS8WXZUJ5/ffnf+f0r8lBhRTgVG5SdVIJ1ImZ47t/7QsFwePnvuAq7JKsFxTT
6uHEIB+a97hIp3jgtyHtP+LUuXzS/+jW/X/kn1m4LDoEINRnC3Rv3UQLThuzy+CmWzua/ed+yOUG
/MdHgAoI3MpgXjy5nruNkxOW5eZdFMwfceFdXOX/+h1XVlz3qseWLhpk3ugb66g8kUsk8wRj20au
ENsIexD//f3XvHdvr0y6b6DewVKO1yLmJx2CHngdoUz99w9/71JdmXRf2ylqAopfcilV7TTeshWw
TFCYfa4WvoY2GxtN2CVn3ckF4Fz4Nxhk9KP1tHeO5hrLrBfdJjzL5ClGExgiHuj2rSjn/3407334
ZQz2n1tk06RBFabbEycsOkGHOruZefcpHRVCr3HMJUYQSWfL7qQj4JgvBy/iCPN+sCN/7vGvrNmC
gMtVXvYnC4KvvLcYVU9t+dHqy3uHc7lP/zkc1TGJ0RmXp5Kkz8KnUVH1y/pBjH/nUl4Dl/VaJqZa
RHeypV+LXvegPYDyr6g+Opv3vuDKfqGZWmayylBByhkJ+gAao3/lxMH99LmNAXqN5SW+WjOJHAXH
H0Ag55IJpfghn3u3V1br5xrKl7YRGBN5KLFefALi2NfPffhVEBbDsM5dCTUZ387bf18tRKw/Sp7f
OflrIC+J0s41ADyeaDjWuaoBbPHR9DTJ+iNG1ndizLVykJqxWuTpgpsJRpBHKlq1oxJreHxJbib9
4YbcOwZwDeotk6SXbr6kKU03bssRQn9p9+EsP0yyi5v5HzHmmu4Ty/IzUi2UGVA16H8Ag6CHJ8hx
LF/tGofBls5c/hJGNN2OLrE5mKm2TQmG/5VDQEW5EbKWM+CTC9tS8MJWOdAAw7a2OJscW6Ho1lKX
SbqB+EYdbtGspOo+XPtlOPVOQ3GJCyu5wvCE+lhgfbr1XH1TfuxA7mZSv9hcdnjEnRvLiW76aKmq
gpK4rsC+Lpq7viYT1hKTaR12vVb0VtNY3VKQf5yMDkZ3dsizj05ijbFQVdBsszQZXlF+zt9JX1Xr
VpRr+JNoW31JKYDLeinDjc9o9Oirfv1CQI7wJOaOHGykFL6N2qxws2UPtmsCkkM5qgHjXZscKA+U
3ILjxO6cktDcxHw3fg69Sw+8m91u7hP1mynJjgTJzrw3GWlooU3G/8ixhZ4Vw+4NXnC2mDsr6eXE
qpJQSHh18S/Tx/w2W9FSyLNs1N2xT9blBxPCfkMhxL5AEpLtfBLbLQbZeAeMqelZA8oe5bwbJ7oV
QGjuFKbMX3xWiXN8GecXJlRrk7MVmJYWCDko8DUA2IoKonyURiv0fdewPVclZh4lN8Gy0Vg7Q5pT
0zkXEd47NHTq7apZfaYjptXgu+7SeGPJaHdEa5PmWL/ov4iBxD4nazbsFF39j9HEJcudlTUSQDbD
RLMJ3tEMBsoRXOjlhmQr9rVsCZKdfvD8yChKMAUWebqRqdQWGto8fokZ2LQ3UKGyZxK3KXgypG3A
8Q7tyO9957GmDi2zMN6BgNt+y3AK4QHFeQhdYeLNTzK1A7RrgyrkZwVxvRdps+AVdaXY8LEc+nPH
lnHjIle9KjOFv0UYLgI6O3LtNi1Y3JJN1MeiuwFOBDNzYvj62CRBRnYAHCaHhQXyF5av7atdlbgv
sXLjczss3bbt22BniRHHyq78pbekb3IShsgrnEvaQzDNuKrAzHGer1z68GRExG+NJ3H0hawYST3U
cmbjUbQi9ActyvJ3H4SXuVQ2ldEGe6im37MUzqJeMiBkuG7cbZqhT1SMfcnvNJnwLEGGdDtv/ECi
jR9T7QsqMXIp/JpVD0bF4ZybiU5TnpA5/adbKY7T68rEm6hymuTlBAWEI6mBAnEZCMJuWbtCZ0+t
YqU5reQ0bfWAkfkmBgP3cjChbNNtk2Ab8zaI3dDsoLoF2+amCv3JVoy8tLWrzZZKuINikh5/rtsF
I8OQW4rH0DDeR2J0pb40XqjyNWygawdWQFLGBZqEULhTzLDuMV5wgxLX2ycVNI3MM9C+Coy+GFaf
iGx4BwwkzLbgqFpHWUy1j9dDmA5ldasGF1qkvtNoNqZMIvFIEkZMIeQIqmA7honcKNS5EKyEOgNe
W2mWDIrriUu3abZAUjwDOmDcMzrhLHgygp8LWDIi9nytwnbvJBwTSELidh81kG0HbwxEfFZddsMu
0Ek6AlEDFr09HnbSUFERQsVzUcaspHe1UnVakGmERlIaRbJ78e2gJlVY2yRrztopibc2WsMOqoo6
zOyGkHrq7sB/XqPMpSXDopW1w1MdoTGWO+WgJ9gSN4Q3i18GcL0Ec9K4GqulPhlfuRV02VhFA/qP
0KJZMF/11o4QHBRd9p1lfYcaBGzanH2XcHrzjfCrsdugbhg/AmAKGrFtks4Jm/OVhkvwA81WxGKY
OXPupg9DUGCKel3ic53JnixbN8etnHOK45934BsZyU+J+cH8C7yDFzlV5AY9BWy1cS2ECGcwQyBq
WMGeSDRBU0J5MlaHevVthhY3diuOgGh6taWqMbao0mwId3MYQmxbGW/YJhkTx17rmZk76dZs/SJB
RjyeUXBJk8shXW0Bxka9bBM4WFcYCgXnDeBVYn4ABl11hal9yY7hnMbrLZlLVvQipmIXh8O6r1Jc
g59+WO18dJmHyjwS75IcHamaaEumTE9nBYVHA/azKUqHHNpaI3kI1zLzX5uxVXYPWltZL+B1Lwfz
kApsIsEjjtGM2BoMJTkDijRmf6okUNFDWYqM/QGZWxD+rOcKq7Rg70dYTNesnvcNGGXdMagUKL5g
R9DQ/e1FlooXdJukw1ZmIvyWQE/H5dyLxj6bmFbPGG158jKBV74J88w21HSooYEnrLHNBeWBvE4k
k2fUEjotEi/ayRVKhspB/8Cp7lBDYGtZNq6l4N/L3aIruZ0Uy6qfAmj4OU9dWRPIpWY0fZGLK9ut
n1cYfelFMOzJnEB5toZbHDa+n9pnIJY4OKm1rNihGW1XbWzWLNFewLH4Wwek7AhhN1DwFbix7REy
23oY0NeELs2hhBV3iBHwfAVAO9jQptwbUeCWaHoc6jjWW2/D2d0yS1Sz67s08I9ANDbD0fAl/EmZ
SdiaR6BHG1/WpnHmTM0EPfJgnvEkiYwgz5H3i85uWnDyuC0bOTKmAtuQJbQrcWEhmJkvorm4sGgw
Mc+FcRD1ggfRwbJr7Zyt54T75q2aSJnsQZOHowgXaJfk8VLNesvqZTWvbArT7HaFZmX2FkNYPHQb
1aQzO9vGptFujEzZHua4U2THWZL4n5ph/3JrpxV6pYXn3eDHrWS9cqfWRZn705Mpupmx+4AFUVxq
cWQgH3vFES51BOHkaIqWHRiKXRvlqGOShe9lP4KTuE5Jq7+BWb2VXySJhf9aNgHqkE3MRWDvuWs7
0BJmAx1QV02Bzu6ldE1/w5HZyUcNNFu2pR1PLHYDZdcse6LCsrcF66Zh/SKQJ4143mEd298xOPov
hFHV4OvX2GWhfvBVG4+5DdjkfkC0FNkFSzIF6mdZxem89zWL5JNAOa3vGOtEfDYLZTTMYVeDfiNl
N/2TCKBMH5SAKPiOhCyI3LYPJ9VtddVC4zTvo4D4Q8kGm23MenGkurYxPS7zGPhcR2LJDm2MKcNO
L1Of3YH3nYOASS4d8UcmidBHFfcpKsp2cf57GaajOyLBGYjK+QqC9bepXbGezquhF1iPBXvZZArS
KMt3fVUm55h34FKJm3bhG99Cy32L1W0XbkBhgRUYwmpQMJVVl5KipqPetYgwUV7NsxRbTuIufiLA
mJk7Dd5nl23E2PdvwDVm1TFScftoyrnqbxTm4ezIVeQg+eqW1p88UBGQb/IOu9oF+oDl+KsFdE8X
ikKm7z4Moqj8MRiC22lAFO62IZd8KmiGjZwlmZNbEVT93Of9gNznPFUeQXcJGprdBUYkZxcNsTpY
QFDojoLSnFWb0qkmU5BJkBMcjZStlDZfvIyxNJwt0RLtagKVlTnvHe98BeHORsWvsXZd+LLOVQBU
SyOD5iEW/dCdsfMfJF8Nm6HFkkcr+CYKOVDkSa6j6bqHJ4beeIolJZheY7LLNnQaCHYQdRsGP12g
DT+BWq0+LV5jeJe3o0bUjW0tEZosXXQJdeeuZPUxq0sSY2drXJIXVJpRuZualZJtapP+h+LjIH7y
yiK346BMERsQbnfYgeV1tzyDz7HWD0qN1fxb1dHI/7iBqfpL2M6JygO/8OYGnLesvTD5imVbk6Cq
dshtjXpldZxUWwU7J79pDADOBjFwFbe0jQx6zaaMqjvskRiS86Ubx6M3FJg9MCav6ROF+vn4xquo
GbdRadv4GMeDn3a87f1SxL2f9C1NKuZ+S43D3qSjtnrbdss873XvVP1ieBqJnY4INRuiF2O+8QHB
5xCEFRIhMKCOKD7KaY3HneY1MtF9HE/Lj3FEDH7DlmMkWD5XEOzaIc2fxLOzWTw8Rqma1jPICIzY
Le2EjAQ/qYyfsEuCA7XTEiAtIb605d6Faf1Urkgb72vKYFJxG9X9dysmrnlesT6qt52v+W/hICKC
ZKIux8KDcA6LjzRG/bRLYqw6P9cawaYQzTTwmwznjk3MpkNBgd6eq/aRrwZzE8lVd9tqjkgRBgni
Y64zP67bGC57zWk5u2jvskyoQk4dalOSjM4W42KqGjEXyw4bZqCck1skK6CESagW56RvVjTJKunI
MQFs7ZcKQUSVZzF45LaBG32YX0TRfQ4VPbpu1yQbvql1ps0eBDD8TAaHJBGw+xU2BydEjjIjSXhT
EstfoHwNr2hs104Fb9WgoErtkWR18awKFEXmTTRjHB9kaLJR5oiA8dc55NN8t0ys/ZaRdKi+VVUS
PaYzdqxRg/T2pqkWil3+cGTrbgLdkNwrIeAhnEqhLVddQDWqTMW4i+fh0jqbsx7TJnxqoT1ZhsJj
RgR0zEhQbXg9ZmRDrEsfOWdCbstWp/EDkgZYNInBP7OJF5MCKtU2+DN4FgHQKngMdsUv0FirJRw4
1HQzLABPm2ypsu557vvkax9NKFT6LkYgiKEsH+xESuc7vkbMb/CM9ZNMtfnpw7h/sDMZ2D26frK9
6wF3/ob4ac13x+2s81Re/m2n436P/FiMX1TAUlT965BqpPm11ruqKyUSRMA/4ZG7MkKdhPHsertK
07gDCUUabmbP1mCjDQz4QqGHnl9Zh0WJa9hv5LJ23VZim9F+nwbWd/d9ydDSsCit+F2XOrIlgfRj
rkKHnDyqPJDMccrZNzoCzfEGo8tM4eIhupFD1NwGGV341kpkW1tYGaxz7YAT+jea8+0YLO53qS5R
ooQwBvQwEJ91YYMLzUTvMjymjS8SH4Ag2l8XHkiD2AYif9ThY8ghpEeGEc/St73aijlZyy0H4fCb
7SO77jGQAC9/LkLB2KNB9caLNVrbaLdkGdorkESRhygGI3hOA9MeSXc5BuKF8ecpI/poyQyG8rKT
SG3LCGRiO+KySW8BGK9eZReo3wizUm8GbAYsOYoTFF5tB/f7Y67TSW7TdHYw9CSTeYTkCvRL8CwF
ui/xuCUZmfjOBBOuE6haEanitjTJTgL1fvGTYfW8Jj6waF/IoEWqQdawynsOjaWixoIc33mYI6xx
MbBJINjL3zpbFmeKbjC4chXoGPIkhSY2ShKFqm7EXcWf0wFpdDeM0U2JJAhCpMCn5tL59pBZoXGL
QiiEJCMYMQvpp+aetUlankCrPelNrLC1Db5i6HgVIhrZG9iGG4tWvYLy8gjaqnqXqTWcDw6kJ+Fe
I7BsDWh7UaPMSgfIc1tcynixBg8SXcSBfIaOnVCzU8UUEjPmLXBSal8OEBV0VYR7QsdhUc/9IlAu
CB6Lai8YKdFB0nxJb51Hm+ZZs5HdiNCNzamu2nLIbT0j+fWuQbiqJ7SXFPVo93VgeSkoKOBP0pSQ
mHc9+k8zV/0Osqb+GJStjVFlGjSGgG2A8PLlLn/1SCU3VBEUFgGLzcnODdtnQCm9Xqzk7PRM77II
HZ4caJcoK1ruxnbTB3QNihgI7DcCPN+y5aqqu3NP1lUU2IYxdzEZZ+xuIf+V97IUuBNIC6k5xtUQ
6UIwWJrtLUiblMNpLEatt0jqabnppKu+CTqLr7LR7QOyw0skyYx8kdzogwVb3MPKLvznQTwnyAqq
gJwl6t5hy1AsndhSp+O5Q5hF2Cqhy0TRB+uQNPcjIvMN1hSiW7DP2WewR3ZDXkEZ/leb+vE3TCVt
bioPDrrc+Epf3gKSOrEspEJJ6sVXO0zNmwYFzZMU2vU7NgXup+7gM3Mof6t7E+h1xtpMLAoeYv0E
4xhKxyLlan2gmUuBwq4w/QS/sHpiEF26V9WYfSXofZzm7CKF3SH3PAh06dA3kaHfdgREiZs4jpYf
rQkaJD99m65FLUrHkLmjCb5htiH3bE6rAJQJxDwyzGxuHCuXAdExqu/ihKf1ZpWXW8mmBB3YUpPu
FKEEQxuFu5/VMoxnz0t0hOdw6je4MOz3BH27efMvJ18TL4BGd3M0FGV1YdsFlg3tFZa1zWEgcBXc
RPhsUBgPrxT4Y1NkpddrQcDDGBWrz5xEFAgqaE8SdLEkMMr/uJrPdwRz7l0/w6bDztIC3hPipIsS
/Z6HSXKGfbqXdhCyxoIMW1WeoBX6lQAD/hhVzJzqbEYC30HMY+MnJX9wyIr99r5e/4yLa34StOyQ
qMFRFbKkMKkS4Kybf//56pflB8/k8qZcjc6+j91+gAjzEQefHuZUW5ezsQnerC6hW02hk+gcvNIG
nFPoGcQeqdqmrxXvthZUIneGR5XAYorpTjye0EU1XeZ+D0MV/Ihr5OECJXUH9B+Wz+KFxC+uCvE8
sG0oUEBMfvzOqkWTArsrDTaTlE4fEz3PJxQm7BtaBfJkg5R8xY9I9jVUV/6hw6juCLbYwEZO2uXZ
o09JD9Jk5U9QbsFZ1e3YPsu467/EJRm/l66H10COcwmDEZX9pvYc9MVaLGl2I9q2WZcC3bILg1o1
gGawD1Ey5hoeesrLkYIuYSEpmuzrvKJfabxdf8E/lfsxSmlcYEJhz3WKlZsBHI7VPVF84rdqlj2S
GNLyGZM39Li7rG8fWzqw8Qwl1/G3Bad60Q8JeM1YeSHaopi0fEerBZc/TEuU8TIw5oGwQMsX20GM
Dm56fojSWF3CM0VKaREG+yLIdHRTZzE/Zymxv9B2n74OAwiw0J1M0n27OoImWB/iMGd0/YpyRmI1
QD5K7UEGKfieQ4PiKAAKKjeKKTT5+VCRcwBtNAbmKWw+opvMEN7SCseRXvYoSrmiCnUgD937KePB
rlUACuQU3Ri/i9BlekqDOgryeUGQ2UwjRDH1miGe4a/JY9CRjBdYhsGBu1hmdw2gVGYj2mx5wp2W
O0SD6ehppfK542D+dZ3HhVlMj+qJJ4EHCSERAwqZsvmRYkoQ4e5w8cLk0h47GZSqGDuphwIvpdxf
SKVvEYGHCei4ECQOHF90VvOUFBVcLzKAYMGKHXXucSb9fKhHuCjE6XgHjhGsWGnGuymnK7xey6rp
mfQ4L5BoDMEjAX72gOYiGrzwqNEf9NanVzJbpIMLhzbrHkJ5634IXT0AH+bgCsdBe/iAhV0EdUGg
7NAbUO4WHVi9C6GEmuRqufSLU2r1YQHlZZ2LNq6fuj6pHegVSHNv0PssJsjVPUO1diwuGcKRNWxO
0BgLkp8wrj9cG1gBHThX2zZBQN9zH1TbERlxsO9shiMFeSd/KcsGb1t0Bo3irAJ9D/6fAdw9IgW0
AwsD5DA0pnmr2wx9v6YiaO+lGX/G+pxAehzbfRWG8oXEJIbaAdHtI37z+kdCuhMyWCF0UlRoYUiY
mkX3UMNFAhAj0OAuMOr/9Ikzj0B9dMcEFAxPZUX5H8tE+4tBlejxkpEc8BaAu0pBbcXaKngMUlBd
3ohYIWEVQTaMjyllPVQozeK3K0gXH9FnRh7dASVRJEsPhWRdwvMwAsW6fKAMUNUxEDg0kvDkyVOM
RkaNqZv1PXjHXcd+dm1Cv+Auo/3QBjXGW3j0x0wrNE/rKMMiTgOVS9QuMwGn7dImbkPArbIZWqh5
5FGi8Yp7kYmvrGKYKXGMYO55HdXnyqr410V77gdVk7jn1KB/khLehy8LaaL5kJgJao20RA+4tLR/
wCy6+g0TwlJkhNxynFlYHkWPrtAXkD5iOIbhXEnyxKiJPsRBb88KjdlpE4SXi2L02ox7lXTItnpX
Zb90D9L7fU2pbDA4SuBivDbkPhsrdLv7cDQ7SIGbU9p20qA1Yqb0iFoXHQ0ShMO3vg7magv0Uoo8
cNZP07ykh5ZKFBQhuBRvspGF/DAo0P76ABeTDKRhObHKZpfVNyl/jHPMjxmvUVBJDQ6dY9Sw+Nla
CP4uzciwAwtSAMgvo7gtpBr0U8eBBs10qxcQPTfYxdmUjJFTF2A3yVsVvEkgVd5EEk/rZjG0elzR
Rh720km+jTNM+J5WFOz3mH6Ue0RfuAQeLNqc50Ck0wmR2d1XxnXbEv38HnsBPCg3wvkyy2PgYVje
gkwKElMTtBOL3jE+bAkL/a/ZZeMXLCTTLdjX+h+9AfH5ViGz2hJUuI/AhvM7hnTnNu7r/oja3Sab
DjVOj3qMorSv50zdg9GvijaNDtZzukpEsWEsMSnTyYTQINDrzEC4sBQjjegXOtTjllbWPpllMCI3
6lKYw/J7rIMlKNRoUMkf83IJe21t0C5E04v9lH1c362YjkcbRDEpNiwk/T+iQb4aLDWS0axK5FdM
X1BdiLlB7rukIs5r1IJuC8SO3EGaKHhrewsl7oxE8ZoP4sLs27s5ulk5mqd5IqKF7UJRsX0fteuv
keC+H4LuUpRrCKZtB7zjMA9S0NzsOIL7HbQRR7mlfkKShJiCVgREpZsDlxDHoQHr/wkiFDMFB5/w
rhwjTTa+7FN7tss6vEqL/0bOVN/9OyVFolU991h8RBAFVjZA5j/fgcZk+EYF+hVVxs2hE672qFZZ
e8BVQ7F36dNjSUl29G3MZoxvl3ROza5dallvqxQ7yHmNsgbr0TH/HvAyig/zHPXyoJIEFUAQJ0jR
dFpOLVjcK1o/BmVMMZfBvAmbuUOE96F9WMGtKfIIkRQYOaCq7eMMtt+7KEDnMZ8ShvHDHMr1V48r
5u7pWpJH0oTqG0Gt+pSkqfk6BAO3OcSaqgC40wbc1vUl/mD03W4N/Em7IWaxewxtzIsjnd6PyYDp
ghAV/hgg226Hxb/GMw2r215g5JWbevJHBTDHD4qX/Bi1HhPfWET9eV4Q7Tf1IoMdMkoM99FBx2vU
yXw3IAHWAPn9OwiQS79GP0QDj73hmH7+QfKkxc9+qcVuwu5usJfgzz8vQe3/caue4m0vw7lscsN4
fJhmna7I17KgezNp9aMMbZftxYwHhtJL8IhSf0VJCqXXLdGuBRHWgNV41GLDN7GqGgE2sxhM63RW
T75OzCE0TfWK9rR+gjsRPwYWYiKKOVv1uwovdYFJmzYqaowL7/upIxuLQjt+xcjenzBq70GZGEbQ
XEPfMvGboAVMp81BPCxfuCD6oEqDZh1zgXMH04RgHahQteRmxsL9ofcUoQ80BHojFqOHgxkInzeL
pWRAUzurmzwzDOCVTJDlfm6qQd4qKNA0z0GVhG6PQWj7GFdC86fKBxgYKjCtfpMNWGLRTsUsb+em
YCJnCgrLZIMxEb1ta2iyHFMQy9rv+IhwOkQ+FSvmMgRQDZKULf+aTt3yq0tlVwQDa8S27B2mTFlF
yuwOnRjaFdlk6bduXUn72qN11B+yoVnrTeBXzI5h0r3bo25CPwYd8lrcZXELf4KqE6P/rPLxMOUD
pGuDBwAt7GtiWQuYIJq08Ud65u+Bja7QdpR0zA//x9m3NcepM13/IqpAnMQtzHhmbI9jO06ykxsq
yU7EWZwEgl//LfLcONojeD/uUk6VNLTULal79VpCsP91PHEkY86zMduHXYAva5n1HZaP5i33LDvm
9zkS5XfNvEShxEeo3Rhfh/lS0HYkLup4oVf4H+o3tRuIBpL+ozU5W3IPOvsoEFlRuuPQIJlzz22A
7B4mgB5MpDEAJ6o2GgN0MyiIO46TlOIBxu8nAx1hyyf4frbF1KobXEHcpU4jjdKBgaC48gEHWxf+
H5CaGhyZSqOH218a4L0DHJlrmnekSaoeZ5i0TiSxISU1ZDLBbc7HG6SyU8fbh1BUmV7NVOLKL2kJ
3Cx69Ebu1ZEPTc31DavZUKrybmx1AIdlnN3jYPAiINC+IuY89zZt9gFQVV5AD088QtAxd492Ue+l
BBbmyE1q/zbigO6iYyKq/C7qA4ONUiLaeO0auXoHJSTSuv+XRm3NrlJZAHMZLOU2H07h4KH7yTOG
zHmxjJlv9KhqgJam6tZNmdS09a0H00ai42yi6lpaAHuByTSsJuZPP5FqmQFG3Lfoio8jT44HLFSK
73F3+jAt/WJizl7/D411ul2luLg5GsJ1PMO4OBN68kcH6nrEaH4EeblFzqmbQfHzxscLG/y+QPKj
0MHDDgw60cBE8Cgzvo850VIpphzcyVnOWXFPAundg6YY12jpQatlwzVur7r1B6767rBgOep9Xu8g
o+UaoYPljcwREnhVg4Q4TpFdHRyWSjXFcSFuoO3M7xurBprFhvBw+zyNyMX5h7nDy2QLx357SSyV
0oM5Pbga+2Z6dMwU2eQMBC2TABmAn+FqtL5xNRbzF/98ZzGzA3NBU5HuvoFOUET9ElnOEoAqCC74
5c52X0ulZfAyozDizMcsHLTuKB8fLGen4AhAq39/AoOWkcllye9NHCa4gVZfwQyDYLXZ9ng7Vlkq
FRdf1FESi+EKAukRoFzRcbStFK5ZY5VkEdX4xGqMCtEcvQp4+8ehKeX3rN3sqNTQOFoqEVfj5Hbj
xNWAM5Z9Y276wXHfoKn5G2CLj0DDfmVNcoZq9feZVDsdRImG3sCsmhloTkkDPhyWPukS6M3zgJi8
EW91S6KEQ3DEA0bblwM6FWNc1IifI7mfMJOc191CN74SDM248FCmtZwHYoqjMLofiwTc+tCaBVcJ
aFCHiq2mzeyHqaPkmYLMa3gwUQpDKr13kXdbn0Xj1yoJDSVJlcjMJg95Ypl3gIYxF/VBMrbypW9q
PgIPavJ6q3tR901LK9q7KNJIJB8IM8jDZKNxImc8eYlxiW77eNgg5tAsiMpJ08QpAlXfYhOT2I4m
eGOYFP2PdWMtvFT/7Waw6PJZ736+h8e/Ubtpfy+CFqQc8tAR+i8z7NcxYGcnNUIkwu4LgjnX59N9
zPL3d/MB1TN1k8P7+zEoClSLITFoFFv0ELrBlZsPsKbxHHRTf99RNGk3SEEeinyToEAXTVTWNJGI
bPT8VNyjNIdqAuI5CuIfF2OJBOzqpVV+Bn707ENBp2r3PTEtlUjNaYUNPB9BCpAWPTgLQCsDMMaW
+MvthklLVS9G5i2ojFjik+bxKRYggmIV7leN31zxdjdCa7NL9vZzB7DLvxe+lLUomIvvWDi6BDrF
QfEgjuXQXEyvjyReh/5kfN21yVSeNA81f9Oorf7eSadPDTpwDv2EltZ9gysOjxJ66ttQ/LkHcytu
C6L9UdibajmaaKLSpDHTiw1A3cV97hufUYsEmr0DtbGMd3WtQglHbfUV6CNmfT+mF+Ia4yktqHuy
B/d13Ta3Qu8yuOrddV2Pg+zTC1Qky/gBUJOiiM95IZHaiURr5NyM2FzU40Y0ubV9l/kUh0/9qus9
iSxQWVonDvVI06Dnzi+f2yF/A0Tn4/pn3YoryzTk772bpk5seYEvzmRhh7nj9txkp2A0BdvIYujs
ppzpTtJbNc3N9MI93/nUtSgleHbJjpN0zQt0preORt2HKGe78GhmIl2G9WEo1ORD1RyCpXq3y0xq
128OxIwDFXRxFlKgbhLnxOd3rZFMG8twyzmwDKp+0ZhWHVi45XBpoPOFThFjmIBRkfJsAVG94d26
ORTvnlJgO4iXTZe0qtK7vAFPDNBVaCjrtsR9NWugKhh5zE9EZ8vh5GS9gc4YWaBDyvWh57pzGZQj
vRs8Am21YjhPuYcuEtx3tt8DOvMoDg72VzaYFG1t0GMgH+gMlEhDmmuG0t7GAujMY//tawLoItZm
83DhPfIvYw8Ox0qyPYL3yxZSPBkwNNq4jovfP7LkG1R3Klxw9jSmL4MrXpwi80ht15WXCUC0cKor
itbiwd5I6+gMo/gu6IozmlBLnD3LIl+guoASl4FC+OddzvufBuB4rkZnTsozdebvKHX0USJ2MTrD
Mmrv7zgDe1kEnbygq+EflMABBQycDcpGTexUG37ZXJUdUCrDGXirNpysLEb+w5yKo10jCeKijrPF
3KXZ/Grnb1NVws1TtBYzP04BEgrSJ5p0MrQBMt23+y3Fdz2AI1BQRCowlfwrUKv01PeACu1bYsV5
wcgr0RZVy0uzFP89qGQdM2NTfkS3DqrjBjlDgbcdLqIoXpul9M7sJkF9prm6HCiBfd+gOHDs1k1Q
pcaMHlefHv501QYACa4PrrlOqCI9MVqHHLcohzOeDmaYEwEovPmhofOJQiEKsMLT+jwaV/7zwHj3
CBJJGtSyK+TFqdP8YDIHMW4XBwF8Ta0rsKIG4jBlSP9CRhfZXpArsl3kisvgy+3+3S9HAyiz7MQQ
59LAE6iDgF3kDt2PXWZRywdA/PNGmM5wYdWctydhVbH14DKIw++g3lh+/bJ13/36tEiSxB/d8UJr
NAdFDGhh9zCg/3rjGqdZV7V2ICCgaaF3YoT3QmCGlfKTqB1/37Gulg1ILXMX1VScLgwYOlYD94Jm
xuGwbnuN96pFA2DNE5YA8XExE96ceDfRa9wj2zdaQCYnKIXsi0Gm4r9k8IHwNofx4nV5CSwwpMp9
b+utrAnQpnIAc1H5dtXD/lA1QTV6gESf6Mssamfgv9btpFti5RRGmU5YxDC7S54FC0YuMw9LAnHP
4Mid/70/896KbWRt8AoXVmfNENRDehqKVK45WjX5vT7JbSN5ahYDZ6VEm5ALZRHKAw9tMTlaHA2a
oS0T0KP1OW7vJk8tRjSzAKZu6MfLyADZTyDLOI+fSFl9NswtRsTbC4HX19+2GpvJzgPoD16mwSLn
GFTrISRC7I1zeIlnaloMKkVqYt0cEzB05mN/cToXGW96x2ocBtJfYEFvM4kjABA2bKX7EOXIHzsg
PadmFBcKNOhjzgM0UYzTVsFGN/ry93chD/uVl92YyItAy39ETZbfJcUmp4tmL6n5ddNOu9YA1xx0
X2iAtq70w4Qm08hN/bf1jaSbQAkXSHua1Av67oJMevHMihwN9W0B+J3st5Q0dHtVCRqjAbDvNJrs
yg3UCPIuOeGVE5xBxjCeeqDB79a/RDeNEji63iDCghtcTCAgLzyzPLRdCnpIQWwARFEOjon1iZZg
cWPrqkn20rFjN3FxyOVuafqAbmfzk1kP6DdEriRDj2QHmQkkEoF34z4a1V+Q/0OHyfrkmvVSc+8O
mARSjlaLS1khvLMcQKS4Lj9XDQgA9s2g+D1D+yLweRzhiznFG0DtwctYlfVxyBfk7PocmrVSM+7E
roGuhirjZQQn+SGOxUc+VWDLb+g1wftx40s0rqmm3nGtRGM1ANwX0krxmOYdoN1z3aKNZf0rdOMr
ru9AIwmNEjiqYq9s7ksb+vSGufXW1ZlIue1DSdp3eDJ2l7KV0x1HZ/Hpz10TjejsOsuthKJuPynO
yZMpEe48dxc0j/BHkgTPk9W7T8mYb7ilbgLFLXP0OFU0ICjdQGvoW4x0+MkdaBENXrmnzoyzRM18
OwkyrejG7y5jBfqfmILxCP0VIAOROK5GAqbO9fXWfIqa9W4ykwcy7bqLkL0RAXeLPscBfYRtjcLB
+hSaY1HVCMkNF5WBWvSXEkQsUdOD7zJ2cPJ6UsyR33mXpAGyOFj+tD6hZg+r+XDe+kblBAW60Ox5
6ZUjX0g6bNHZafawijEQFA9W0MiOFwaIMvrlywL9nlgYllojWgQbdtz3EYojCqcfYxA7IKVlGFAt
M9HT5bJsi3da9xWKJxKoxhkVAJ7oA8nQklcDRgxAnDhaHAKgNp6Db+tfoVt78vdNgkrJ0zwQ08OI
5jFR8QduDXdsGD4tEBOL569gZn9en0q36orXT7lBksHtcUz27AuygVNku+hy2je44vGoTMxLzba7
ANpdhcwE5GNYiA12ja6qQIBlwi4gUY8cdcX8u2by3RNaZPdoGyCUqCoQZmbaaGdIEa3MCuXT5g9T
kzNsXR00dlclIMY0zuIUyeMLOEK6J0hD5feDTN1dTz90mv69gcq6ttDot7xuQJvzhYH+PqwWjYN1
w2uinyr7UPoxGrOTDIZnUEUtM1QE4rqvjnJK/l2fQWed5e/vrtIp2jCNjM3zAyjkPoKxbg7lkudd
H1z38xUvniDR7g/JBOPA/iALmor2WBag9gCX0xbLr+4DFA/2XHChQClV/qmWxTVEEwxrT8l12Zmq
y4KnITObZLjkNa5MaDn2Dvno/1w3ju6HKy5LRxutQjlUGQFaDaLWl/Nxys2tAKoZXdV8AKEhOMLA
FZCiRRadxOi7A/Vo0H/c9dtVuQcEfsfM0ma6oHHUOUI9zkcnk/1rfXBN7HeVyzDSlMjA8aVsT0Dp
FEHjE/2NVWdEDYrqXwBE2BnWXMV3vZRYjEI/IQ0nMFFEgnX+2ZYgDl7/Dt0SLF7xzrV4y0F3b2FL
Iq41A9q4yRd0Km+gATSu5S6TvhscwgO+j1YD/Pa0hy/RAXS+JUWvpgHq4F2ZRc9V3LfkJcAn6B1M
Qw5apAOBSvZRZsiBr9tH9wmK55K67NAr7k6XpgFSji8ShCZkPasOOhDrM2heja7iv7yWwExQJHa7
gH0jIAf6HreV1R0EGjVYCHoZdo4LUAJFopMgUzECu/y1PrPu2xTnNh0XNJqsnU4ClXyAVikwTkY2
HAY0Mx/Wp9BsL1UZwqn62EBTSoqq35B8SwkrQylhxH2jLxemd/uLmmaVgZxqAgDBig8OaqL90aY9
ut7Wx9c4uaM4OQcXCM0ryDSi6+YDrdNzY5PIGzh8Mc7u9s2h+DdE1t3aNqB6EMYBxL1SIEkXao8X
Jx9ehhj/WJ9m+ck3chPOsgfemaoh7ozm3WA6QU0DTG21+X0aIDDOwYF7X2d4dtXw0I25NPdVR3F7
EKKxIJjjCT1b6YfcgVQ06jlQojtx3zlOzP7V91vSibqpFO8XnWVNBshzTl2DbkHD+tCYJbKF5kmk
7lsS+3dA7220J+i2shIJHBAxJGRyp1MM+FE0ZcA2tdme/g0c4o4SBEjT5aCKm9G6zkDVAxoeG6ST
ENprD9Ji9Xha3wS6T1AcntnB0MmiNx4dirbJxiC/cBvfkhjQDK6KSdBsnmfHwuCNi+o1zvJ/cKa3
0fov12zf/+hIVCD0AZ2uvbQFeo/AEqdoc51EcxnYeDfL5MP6NJrtpApKEDcfulrY5okP7lHG9i9a
ug+8d0C2mb3SWbwYVrzzixS/Jy2ok4zOwE5FM7wAxiUV7XXk4yGvwcq96SC6VVH8fnI6pIRcDg4e
2/vmpXiw+DagF+vm0hwgKuiMO2hTELwFZ0BZQTsT/QILFSYq0W4EgmHQrKxPo/sGxck9FxcgxgXe
2f7wkZTe21xv+Z1uX6lOnTVeJRu7R+emPDh5/raUnZ3gRxGUX30ybARE3Qco3i38tq44+BjPJZi5
QIbBswhUfpd162juD7bi1GMAFtPO97JzXo5gMM/vFnFdD9QYaYbnQDq8gHzlwZiHjfNKM50KNWNx
aTDW1QTorAlQsAX+F3MSgYXy6yTnD0vcBXNk5O8tzanYs1yCYoHGPDsTq0Jrf5r865Ns6+2qWRlV
c8Lzp1HatYWgVQf2KwgC/Q8GBfZzfWl0oys+LkQjwfRWllfgMF+I5Q//BMXg/LM+uLVs/xtHOlFc
G5DrLq/bpLw2OVoXXTRCA7riHVOWNSHFcjhJ9kY79N0iKQUqPhDdgW/rByiUCehCNsvKmhigKlPk
BOxWPq5J1zwHUS9JQU8Ug9AjcurK3gCH6KZQ/J+AqNaMWWw85mU/RA148o859eyoNzdFGJYVuWVL
JQ5MnV+DKNorrkKCszkBuusLqINicFRYEE2GPhUYD9aXTTeTEgvAlwIKDD9h15SLH6Sbp6/IIE6H
qmTfQL86fV2fRRPXiBIUms6NDc/ISnxPdWjy4ShclJipRNNp7yJ1Mnhsq+lRszoqfA08B6lIoDgD
3rU5eUtjEF6gK80+JHX67/rHaE5lFcOWAx2UgZKjvI4uya7UdMF+zxf2PrC/eN/Y0PCXFu1SD6B+
GrYyNrqvWgz77r48MoGMmUPzxzIZwPEDfvZLaZTugVZ7t7UKagNlVe2DjZNdkas0gehB4y4VJQgB
yCYaQPcVy9/ffQUobjMQz6bgFMiR2oKQNofYA6BtSLts6cpq9rPaKr/wx49m6aKIW/T0xHL/guwT
cu1tBlaPyntb3wK6D1FCgHBBJF6bMVa/ywPQus6gCIX2jZsBaLI+g8ZjLCUCCGkWQWDVxdUkyIOk
AQgXAUhOl1hgRYBF2faxympwHq9PpzkaVMDblLXSMr0RK2NDUSn0OKQ1ogHkpfS0PoFuXZQI4HWM
4ld7+ZWlk4H3Koqn4DQnSdQWPLi3oeOwlcXTWE6FvTmyDWZQgubXbAZzZwTQOZNvYLsB+6JjZ/bV
AuEH2QVC9FQUHOUZiET6GN3IKQGJZwcO2Kiw8td1m2l2mQqDa8pcghoEvPRh7uI+23DoBFIuv9ct
GfddCVQgnMwKzypBR3jO/ewydFziOuhv1Z11v19x91JSf2LAyqJX2+LPJK/BsD04r7Wzedprtq0K
hUNDX+GjvDXinepYv4E3GCK7NLdgvpo9q0Lhch9kpwXIxc55C9qX0Qe/+HCXg3YKcgvn9SXWfYDi
5l3LWG6U4A8GA3tsfQfjseEd6t4H2dW+CZTzvZEt9LupXZy9wfsGHt86zLPk0/rYOk9TfDqVMnCs
3CrOS4Mo8YCW7cCYbZqg5aNnTuiGjW6227mB+x80HM50TnDWPuYOxAJTFLHTtH6MXWiU4O4vQ+iB
hiBjvGb99B1o2i2xyNvb93+6T+9OKwKOUZv17uLcMwd7Xj6+8Lr2XwPi/Fo34O3VBxD17/MQDXAA
q4Aq9TwV4/JmgcR3XfDP+wZfdvW7n59PDUdtMMDPx6U7u+CyFZxnfMO+0RXfBlzTB8ffH+PEc/o4
OahvVuaWwpnO9IvB3v12yJskQg4Uvx1UBm4kQOcDuBforUC3OW7cfHXGV87wBjq4tAe1FuzTWB7Y
lPFKsLCL9tlHcey8sJKso8voXr/g7XKQNAUgmVofXWcfxavBCpxICmFvxD0AukJAb6AWkQ5dVI+N
uxE5bkc/N1C827SMtqwsAFbChhSvo4DeTOa+ZYBBZsUWqkezBipEzWRxP+ZGgu+A8tcU4laI83PY
gpFrrKRi0Lq8JQlBzMMX1B00WgrcAZylXNJDOGvjANXNobhwWVjpjPYtzAFNGH5G19u/NJMxRFZc
7259sXVGUhy5AQtJWrAGU4B3zn2Iy8y71IDDnNaH16yzij5DQ8MAfvXAODkViDkJBF/9+DPP3UsN
uNv6FDojLV/2zp07kKe0IPXGF3Ql0AppxYZj3FXuIaNTvLFddXMo7gxuG9vta6fCQoDm/ic4z+zm
JMsORJd9CcW8neut+DXpvLbywTAIVmIPca8LxD+0sYYnyGxtdcbrvkRx7sKqeWsUqXlnJe7ZHqCM
AE5/Cwy264uh206KXxf2CHrJIAOPmNedSYfkmEHtLRIEzeAqxI1CugV9ITnMQx0TZAspGlgzCBhu
WF83/PIkf7eRGpMklkNgGsI5kvq9ga499JRtbCHd6IovOz1Ukiow+d0JMB/Ltj9BbmIjK3pzaBo4
yrZxXNNmbmCUv2mCbgHIHtqRb211O+gGVzYMZGAkm5zW/Fl1vP+OG339BBGULR6sP2/A/ySj8NuV
DSOHBECpJM5/B7S/OiS4elkzHDpw/IaFUabhUMdXV7ZX0bAGZOLut2YI9qw3DdQijgcVHHME0OAH
AwvkscyAV0/FPpQTRld2k9MWFUPwc34YPHMis6nQZF+wjdqNZlH+U7tJ55lOvHZ+0B4P+HmWRmi2
6Uaro25w5UggLhjpBLASv9HZCyr1cirIF7vok40jQTf8EpneuRk0JqYJYJjglwFhJ1Bhu1CAStKf
O+IPrL5M+m5wMMBDvwi0cD8Ss4V8BYjro7KBLsz66DfrARjd/nv0GfKPwezP5Ec34/ZYUf+XZ+Fy
BOnBrwTZrPPcepcYUgdhMiLxvD6nzlyKc9ccyAX0WsuftYO2UGh/zM2lbRv+Y334ZTve8D9bce/a
HyGYaRrer8ExrikYyRrIE1XjeM08cYTqz32ZlM/rUy2R7tZUiqs3tBZuBoG1nzxPvrV9BdWQ/mjW
zmuAnO3UDMf1aW6ecABVL4v3bgv4rc3mcSz7n0GTByC2zuWJzWBMgsYFJEH3zaE4t+GaaVv60LeA
VkTYCoIuvG9k2sjOaVb8P3UaNG6iD6iWR6u+T6FCRrixL+KppACQzRldaAhj5PyD1UIa6/O6OXS/
WHFpqFxZAG5h3NaNxxDJ0e8jmO42fvTNKyTWU3HpaSSBGIZJHg3vPI1HOaRh237m476IQRSfFmXa
SmJBUVKw+gJC5R+s8TeeaX/Kdjd2vMoDUFJrGlIHKpp+WD2OxyDsD92xPUwRuJUO9FAfn7xDcnj7
6YRWhOTDQR5Z1IZj+JlvBA+d7RTvbicIx5IRtsv5AyjDQuF/TjzgCbbSoTpfU1y6TehMIByChef8
QyGqexCxfyFV8mV9X2l+vlpuKfAwGbK5hd6mqNKwiCGTV/RPlV0d0I6/RWmo2bxqxSXpShz6JhZJ
IqMRQs20Dtt0VxKGBiptQAPxyZR6MxaWgePaB/cq2QK4aGyvllQMAxAnrxJLDKrFAaIpxQsfBTlD
pdbewBvq7K/4ddLGeQ/pSwmJ4J9V8sTrK5TPQqfa2J06yyuejToa89O6g3vICSoZTP4iE9v1ZIPl
Fb+uhKBdh9wF9Dq9EGCQ0MYcoH87rm9N3W9XjmUiJIcqA4Y3mjc+fHHIp/Vx/9RgbsQMtVjiZMJM
Jx8uNX6u3syj9UCysPjilBE5FNcqYhvnvu73K55rDBXgMi5OMD+ro0FUIDnfMo1mY6o1kqHNuTdX
+AJZfoIOfZjwHy39vG4ezc9WayIOmIRT3x3k0amb4TftQEUauVm1+QK/veOpykQ5BQ2k6/xSHk3H
P5Laj0Cd2oZDV32ERuSu5CBaVtV9b4Ggc2xxwGdT8GmhcYxS0ezqXKSQB/z7+mMLkpty5PIIiiQA
zH+7ORRJgZLYZ//Fbu8uV+D5d/vCxbav/AsTHADh1/WBdQ9BldWgbaE2CUJhGAXvgR/u9VlG/elj
fscPwt+4Seg2j2L3DmoChS9hmopmIQs4xFp2Rhu1mjMzCJOKqUI4gDIvmBnGGvj7ZOfvVmINVHQh
buMvg2fQv/vm7bz6qEQG7egiP4caByQezsn0Ghgbcf12TQV7UAkukLENap4gAth+j71dvuaWfBs6
90IJ+Wnl4m4W9kerm6PO2AU1gU8pt/7KsVkK7VgEhuzLYEFJLj9mqQc9n13xkqpcAzNewjYbC8TL
5NiXD222gbS9/SiiapWGQ+kBlQ3sSW9Kf42l+wqh0WNhTE9OHl8E3VVLhnkUv51q6E47EitC+sdU
3hfpxg1Bs9R4E/8dECrSx8ijwG29Lg77uIYucBlCTTG0nfpiOPS+94tjK/2oSayNGKQzmeIOhl2l
0ApB+PRZAWUuK4Q4eJpQ5Ew/jP7Leji6fYbh+vD3Z1lDUkPNB9tJjmNYWN3F9aAOnpYbL4PbkQge
8vfwAbXqrISKxnECXqHkkAcx7Q3n0/xyteoBHQTIExT45bR/dMYXr0WqfePw1RyOasnDg7hqXHQY
2k7Jce7bCHLwUQ9uoYRUG1NoDEOV0yuB4JC7NPAdaYWT6/e41UiuG1fZ/2ZVVu4wIoQyPwekJv7o
F/mGwXVDLwvx7kiUtB0tF+RcR7+II2kAJABdz/VdqBt6+fu7odFX71HhY5vUxTerfZXuRtDRjas4
LZoj0A++bD/TbY4QoD0Y+R7eUpdSqjinKOOqLWMsoCXSUzDk0EwZj+vW0G0/xSelM3UA28HQkMO8
c8DuybvvjplEU7er3oYfr7hl46QlsYMMM9i/avdbXnyr/V1JHarWLtohqyzeLCY34qjrmgPYBjfi
oebqRNWW/GrMSyc2EBCh5nSoq8+zVd0BjhZVLuLKtTAKMBXXh7l5GIP6sL4Wmh2ktuhLZlFwc2GZ
XQP6TzYEZfstmQTd0IqrxpYNxlsKVwWpQNq+tP7G9tGNq/jpQjso6IxxA8OGpvTCnLUrYU5Viv+C
u1DiIoiLdXcu5CM4wfcZWXFTFwLX5QChd2Rvnog4pN7rvnEVH83FZKDByx+PjXlOB2z2u/VxNW9X
6iseOmJ/kYxh4Om+fBKn9PrLenGje+OZHbbeTpog4CsuSgQ1Z3T04L4hv8kK4GgbAuH+gwRCZP0j
NNtEba23IUtFHNsbj5YN7eQpiPxkq/H9T97vv297qjbWF9BI74rZgX0iiMNFySG749fkDiSzb9OH
R/tkR1ESfjxDIdR5fWBf9n2QcqS6rRjQmQqLgd/CHx8l3RfRPMVPhSRlE+SIaJB3vCAU3MfQZtv3
kxVXXVLJRe/E49EufGjRjQff23qbaPaPtyz7uyO1hat2Tm6OR4iBXmnpf6mA3YVeEbqa562AvPzM
W8us+K3dcNcRzbLMEIWHruo1qIOI1FtJXd0OVdx3bPOk8nIcq5NrM2jed/lxZJwf9tle8WGviFFB
sWEgHjwxCJbO7sd9AyueW45N241kxqIGVUj9c4kQvD7yspNv2FttrRdzSkXNMbLs2/sOIqB453+S
eEchS/fTnTdbXP6kVm9NRP/ePEFR23lRwDbeS32X37Nv/tMQnoxP9j2/y+7pK384u2/r36RZZLXn
fsh9u24rTNWUxxqyYFvhTbM31Rb7KgkqarQM6UVI7WZuHGXJP71JNk4A3eiK46au7WfoYEHyyX1N
859N+mqW/6wbRDf0Yqh3jjsvHARWgaGHAJQkzXcHQs4i3fm7FY81qjaoqwCxzHCq4zC2p2wSEZr3
9z33XMVje4BWyqbFuQhM/ZNvl0d78Dd+uW6fKO5ajpA8yGLEGiJLSG06IYRPNtzqTwXk1nZXPBaC
r6nLQCZ0bP8Zo/hbfu7PRuQfg2h+ei4fy0c3evEv/5Y/1hf4T1XnxnRq/7wcCFSXlteOeR1/xc8E
auvPZh2Od5DD/vE7fqqu9dW4ZFf/EH/fguFqjgNH8WjBjBKXcsTSALEjzMB3EBZu/cGDLt6xEqXc
eCMuw936NOUMrkF/D1lkMh4L+ok1jyWFMHTzEluf0vHkNls5MF18cpavfOcjRsBNv5tsSNVC7Nh1
5ws0rU9kFiEV4hBQ8qGGwzfB8GIn8hES4g8kptFc8aiqyNHL5w9yMo7rq6kzrBIJuGUKaAfjpxDx
KWOHLnlm5nOT7sK/ULXrPpZlhqtBMx5LszwG3niHp/LGUul+uBIK+qxAuzUbcUGAvvehMexDmZcv
Y32PfrI6WjeOJpapgC3R+b3RxgjuzPAeoS3chDwuH8yM7Xs4OEpQgJywbxQjYiWlEEc/uWwj26ez
jRoQOlAnGyW8ZUgOJD1z9j0D+1tz2mUVFY9lQ7MVXYn9eIydGFLD9YeRkztZFRvDa3xQBWRBeLqj
cbMcIENkWcj9P7oTRNC7B2MKvXHjUqy5iqjArGEmpTVni+Wz/pnU/dvcOKeW21dR8jNvrMM+UymO
Xhdd6tcomB6T6aH0H9MZDdAbrqXZm6pySz6xTshcIuhTtwhLlI/u/KkpQurlxd36r9ecWSpIC5fA
yRwG/HqIlvv2VcqdVlFct84qyBYvdxvpvE7B57G5NsaGR+msopzgduH0RbUchV33aNiXIn4udmaG
VAQW5Aa7PLbwqyd5CIzHbl91naq98qnM0sJZrExsJ/Tin763L3uoAqwKsLhAox0Du6lxcNseT5Cd
txm1/72MkwrKPhjamY6F/cEs9l3AVEgVJCoza3JxS6pZeQf1q/sZ6lnrm1nj8SqmClE2dsD/gCQN
ecnmixGcDfrVHz9ZYisLrNl7au97z32o6Y64PFQm/8dJ56eOx79FLncu5+Kl7y4Njhsv3ogPIHEc
JV4MRd0tmJzONopDlnkelxV0mI4SUsMxODbDviFhOoinMWsOk+NtFb01B5MKtBJJlZVVkGOijNyl
xXTyvE/onYjEVs1JE7JU0RXu+AwkrtiYXtJ9BoywquTb+v7Rra5ypsamVfpGizPV4v6/fZmzyEzz
8klaovi0PoPGOCqKyhsMB6B8zDBDj/5olIU4G1A+OHisYsdElrtaSZDhXg7edxvJyGhcxTPF67hL
D5WIj8AFbkT228BbX62StkIUSV7/yR1k4q63oPskLa9IQneMq7uCEfNgI+P9nNe5fajqwLqsm06z
7Co2jExZVzU53gIWiYL8PhDH9XE1dxEVFjZac5WAgQW34/JUIO+UMlAVjCdOmtCW7HnINt5UGgdU
MWJ9XgdpmmDp/XJ6co1FqaOOAAF9RvPBGTK0G9PozLTs7Xcr79hB2TaWQGqnCb4BTF+Cv4/uasug
VG265w2hfuciPg1WEiWuCPt5I3RrXE+FiMUylcyX3nCs7dDOrEMwfG2LLay4zibKjaFOfBoTiZ/N
ExlyPw+xe9c3j25k5XY/CHccibME7OqhE+dWbrxKbjsZ/VPif7eKvIS8UVGny7hdWMyPCbKLGXDT
oHY5FORjYb0UcouIVBOTVIyYBQ6Lkcb4BtcfIxTx0KL3FrgPzhYe54+U0Y0XtwoUK9oyCJJ+Mf/n
H11En1+n55N/fTQPU/jRAMA9XF8LzRZS0VbSqUxpY4WPfndPus8jqIK86p/1sTXrrLbP14XLYzvF
2Ll5YfI+2UpG6MZVvNWStu0WM8bt2p+BmYUDuF/2/eJlxnc7KOg8AxnAEs9yUHvg2hL2Lt/3ZlAB
VjZy0v/70dP0Ya4u8xbEVbeAiptOjjmkpg/fjKcXn/fgQbj4Hd1pD8VT+yTOjADELUAdJMMzr6aP
dr95b9P9cuXi4MvRLjhC2LGsn3PjnCevRfW6Zx3B0vP3OmJDmDaYalHQdB65+xpvqVPc2nme9Z+m
d8dFq1dadMMb/pMfmAtS+iLYQ5y8DL6cge82HykN08qH0gabpCGzO2/iHg5X6uaf//+Nsoy/hLJ3
47dg/OryXGSfhhrarFdhVHHzD6sNf9i66N+6FSwzKI7ZWbZIR3TMvpmN+8Dc5Jzn4PT2cjQiUmHw
0KhAmyMHyHHv+yLFXSfWxl7dlu5LCZq2x5E15Mny2q2+Dd1iK5d/EkPgm9Ru9ZpT0I6xkAe+IYJj
1bgi27r36+ZQvDftLNMwEiO5TlAbuvNcDmhhwTeuBzexbct6KO7L5tqRQ+CmVyHq+8mpH515PHDG
n5lBr/+Ps6/rbpNnov1FrCWEAHFrO06cj7ZOm6bJDatp+4IQXwKEgF9/tnvORR41Mmf51hfIGmlG
o9GevasGXBAzXT6HoM9LBrCnnF+Uj9z6NKjl1tUUhTMazdhRl3W1Z4Osd9Go5j2I4OaVIT7KCjGE
DREzfcODKjHeI8GT3L5h6LXkDYgS5cT7K+OlL6CFWdOTdEzHxow1EZdsjIfukYBd7HPfFgB1QV3v
q0c8usaZ6FooGzWWyaVKe8L0N2r8z2BHDW9mAnGKLJx/zii83fMsq8HB0HpblrBbL71EQeBkSCsk
RAvrCdil/GMWtH2zVT4koR9DPCCsEU459rfdPm9EMfUZYdGRLkJ0+6jJl+QKlXX6cn6zub5/+v1d
TIMqERgOa02PZOo1gAhLtCTXi5fp/53/vmv1rRigGIvTjhbJsQnzZdpC+6isb7n00fzXhYFc6yJ2
TcMKAw20lGXd5+zI9Ug/Kebzb3k0lbvzkzitpp1KnlbZCgOqaeOSxVP+WDEQt+uij67SPH7FFssf
obWyVixxTcJyfDYTtOa3Kj2SIdbLPpMkEvddl7btBTVMzMOGoBEDLc46JM2j4qm57rPkN1RV6uvF
kJXVdszAxqFB2N3P81mT45yRObkBZXXAbgbD1JqUimM72aizuVRFRimOlKzLvZ+MIkrJoaPNJlYV
uSDrPlnJ8mlRSwMQZ948iTiB9m2a5CLcjCFO3vO7yRF8bTkYKAoMssmC8Jfo9dhVe9DDC2DoJBh/
+W0SznH6w+850qKDEgkavC7bxDZGrWeCDUNbx0dek2Fimxp47PJX7DMSQAGWArwdahCarDwUuRbK
8ntSy4iSdmqe5gTiPShBZHcZwAHbhU98paTrGsLy+QgV84LU03REFK7AHDCTfZ/O6c8phaLa+aVy
7WfL8YXfNVFgEN71ZGjzXLFwTI7oG7mE6/O01SyPpxGJx7AqyBHXxnm4ESzp8++EL0F31S4pn1f8
3hG/bERbM/EoND2XTyJFPwGrve+Nh8xbhELtceVZI2RzDXPKat+dJUwMo5ZlQI/Kp0sMLcMs9fGc
zjs+NMAujv0YQAX7Mrp9WM+WkaEjY0bGQPqYtOzQqKVxX74rsUZyZfk/qoecBrAigZ5av6Zp1T7x
ETRqG4On9a9CRbp4SJcqv82NLh6LXoBWHOkT67wbM/RrKY1jd9s6M2DXwoSlSI9NUX3TEqJqeed/
XhJS3pzf267VOu35d6tFDQWnYCr8I+cVaJRBOrszGnshy5j4OtI19hDHlSayAoHoq0r5rakf52As
buZpGvt+Iz2GvDkvigiHnRQs/zTnlRabwptavDmen6DDeSMrPmBCYomzrHuKRs3CHeRs9e94lNl4
OP991wpZwSEVBQ1ZHUTHKp/A0t4PdbglSZzc5GDVuaSAcNqCVoQgUdL6vhiCY1TBdYAF04W66nQz
r8Rpx/LYyDnIE4OdSea4P4EpH2q/oPviobfpIcAMRn457toqAoJ/9cbpMNo/MjXdUvQJhHAeZ6IX
SDOAvxmCpIAVbFoa8ZWjzrHyNnQOSn7gH0/kcqQEGN6riIQBW7YedFKqNa21D5HOWBgbRhcNEUWi
2Ke4OqejeuQDqQBLywRyknIz68GvbrM0pMmfrl/yfEuHEJCJVHRcHCC9zvQurNI2fxZekgz78xvS
Ne2Tzd95NI8mgFshcfKkmdcdGfqT0blEuVyjbHN9//T7u+9DZp0AJdclR9V3ytsB1woEnpwystZ9
4RrAihU6U0nhCdU90VRHt3oGAcmimuntvHlcW8+KBz2rWl0XFFepjPUUd8OhazZkUBJCshAbmlbC
jmsYKyyYzujGz7Pw2EODJL5Pm9ZDW5/vp3fhxPq1u4JrFCsuZCod5Iy+g2NP8+lzJjyynRNA4Afl
r8BAHIthg/FovXQM+tbsqIaAzldZm1bTJsoDf2U5HOfPP8C7NEAnll90T4T0402fg4LWhF6+JSbM
dl0+liuAHNc8Tmn4u10LeaG8zsHrdVTQncHbsJjH6FBM9bJ2zjjyeRtzp7ogWiT6XJ+o6bu7BBoU
kE2Hv1Mcc0uyHHMkjOa6jZhcdud3smtEy9EJneMiDfvsUXs++8FSmE6ms9xlxK93AvJW9x7JkpX9
7LLf6fd39sMZCpyaT9jRlH4871Iug2aXxquKDo6dzCynx0UnSQKSZY9R1XRbmGy+aaYy2444v1dO
atcULM+PdAURGsTZpyqQ/m1Uzd5DMARrDwiOI9TG2smmCEzOpvoeNTVyU7VUHaoSdH0Va+kVj6NT
wAf16gBaou359f+L4PmgIGFzpkWeqCA2xlukNp13kvMo5vxJ67/c2qpFT/fmJMVLIUz/aehH+bAM
4kBzkig0kC/esAmpl13x1i+3QGBASmgYm280Ad4RODjS7CrTqWij8iFRD5E3RsteL8tQFBuvEPFO
+BS8o56J4+DGxFGQf5oaLocHMhaseWl1NCvwXxU5gd60oSJdyVcdi2iDA2WsVN5BlfXJeB60mAHa
zQ9e50105TrpiEf/oAPrMS6LmoZHSUvyOJuBbmXe84d5AX/C/wdzlGscKx6JoMzSpK/HJwJdaTGD
JVE3ULUNFtQlg3L5cn6LOLwqOI3+zmtlJJJqQOZ9pLjtj3uoPqsZcnpIWjf+4q31ErjmYgUiXXsL
nkkg6SM8r/oMyqfgWrKy3vZU4mz1JRj4L5uOFYSISOOgnAU9Nn0Xep9JzPoY1BOAvl+ziZvhwj1m
xaJ+QD0sXUZQNbXlvIUilb4a+jVWXdcGtqKQFmqaolIHx0YztMa189CBcagZgqvzNnJ930o8KOXZ
0vvj+JQuMjrMqZd1G08ic71wDayUg4KfI4MsWPtkmiWY9zRKOnPQeNtpvi9BpvrjRdOwwYV6VG1T
ZDw5tjEBzUJgxHPJujXdLsfRaeMLI1ZSWVWtfGQCVx20DO2zHledTI/DjtTpNgAIeWUzOVzQhhzq
LKA6mYfxqZkGKHJCU9x4uL3nWfB8maUsH8f7CaMT6uqPLIujV8ojE22TCU2uKxvKNYHT7+9iyJxm
NYMMnHyUIWh10TTX7NMp7zdDvswXDmH5NW2R3oN+ix7nuKk+zUs4FBuSApndDbRZac51BCmb322G
Om/cNRr5WeR/FsKvHkB5DO7BYJo3PpScLjs/bAQiSUYaTj2Wm+WmwVstp1773JOugWCjqsS8HUVC
wjWghaM0ZcNOqinwyxDSEI+0g0qzBrJ1q8LwT1M2XyK09gLFABWkOdQ3cVn/Or/dHHa00SjQbZmT
VtTTo1E57VEXHyqzi0CI3+96Ec0TVL5ybw085dp7djDjPi/btliOGYc06BWLQa5NZpqRXRYl5LKI
ZusGzWjG8ghZcKFNR5QJAvMJcsjloV2gr3qRzWzkZVbQ2YgpLb42UUMfjEwTsQESubwTACo8LH66
qhnoMJgNVMRIQ5fkKEj2A4+2zYLmDFSJDt7Cs935ubhGsBKXPhRFgyORH/uiA3Yoiofku+hC37te
wEa7RsbnGsUKarjYlhDGCIMjCcPwzpAovJNTPH3N+lzuz0/EcVD+RYy9i2uRaCfJkIYhbtZSXuPu
HGTTNqlKMl+i4IjqkA1ZjKAbwpuM+j8hR9P5J6WjSOwL7TfhdlRRN257KFTlm0JX2SXis6chrdxF
BlwBXkGCuwoF/ldj1DJ8z/0ikysZpctqVvoiJ5A0Jy0P7iBQ5ZdmQ8D7GNxTkkxrbJmupbd83hjo
+OWtWY5QOmvYLusM/WSaTEDiW7ILX4ptjCNvyJRXNeuf+oWEA9quVBodOpFCTPei3WUDGyEDkOSk
1dk9L+LS3yiuAH2flrBZWQdXGD5dQ9/tXj36yyjiLr1TlJV3EoCUeeL+TqLmtPfCaiXYO1bbJmOj
LfhzeY/qT4Pu0h8EjVl7PsZrF3LHStvCOkUzpIQt7XQcvbLfVhQ0DroX5LPw9Mr/d41geQM4jL26
FkIfs2IB+hNCZltoTnX3I1/jQnJZyPIHkufo24RI1lMPd9A7WS7Rc8PyoV05OlwnvOUNMhFNSsaG
HEEI2d1HQWyKrWn05P3hI2URcns8F0pcgsCxA+WDuM7E85A0qr9ELB0BxeZwo0zrzoNAylEviGcb
ng7xs+xHvvIo+aGiY+Sj/vLfjay6qR6nIPWOhAaFPswMRAb/Y3kIRHMG1v3wtZpRpLvSSzgjxQmg
SRF/wSOFx9FyVOQ+kjem0BOTogzPvE08tvkagbQDTsTsRgbmQbSU0NE8migJthU0DK9IEl41WfKg
kuBPI3l+ywsWbVuiv5borNiejx0f+zazEYyRjBmf+3k4VsIbthFPyi0JRnKlOCWbKVgDSrqGOf3+
LoRUtfSUmns8azetVkfaslJcZ1nUkSsjeZ08LB5SoJV1/tATSWgjmHhi2rTAiX6AVevbphmGAbI7
sb8Laz7+OG+3jxcMg5yc9N2MFKiN+zbLxVsENO/Op3SGbBNcXqS/57ozG80Bb5TDD18k5l6O5ffz
47rmZkWZTHtR0RiUQqOy/d7HqF5D7+x7N0ZrCgWuAewg03MEFwACD02KrI5G9feUVMU2APJoJcx8
GMZgOSvMVCZsSkP6/G2WtHjjXjSXmxYEqCuvCK4J2EWDlI14+FrCgwZ9w98JEAXwZwFhxssmYIOa
WKmaSNcBTFT1U4LCp6yHzYQeiZXvf1gxIKGNaRpiRXjla/kW9RRdRh5Dd+JmpFnyA01/PVRGZRxv
vWZ+umhL2QgnyaVBSZU2n4D+1JuTKhgJSHnlDxdpCuHp08Y3zUMRJalcmk+M6x/KmAWpL67CBQSH
V0zm2FM2wokAAZarucp/EMrbLU7h7DBwusZP49hSNpApCYpG+vWU/xjTxqAYkbabovTxrKdEdUll
BSay/Bq39cksaSbfKoryytC2v5BwhZc8SOHj9L+xipOipBAVbD5BYQtNEhzC1V66rDXKuWxv+TMN
tcnEpPIfqMCSm1hMuUJQKslaJdb1fcuheUxAARCDMwbPzeqGaxGjR6hKm8fz2//DowkQFyspaAY6
EujDp89NPT0RmZpv0Cy/8zzIuLbQKb46P4pjEjYNlycApW6CiD/HMxP3ElkFSih5suLCrq9bF+W5
rMkyjknynFGwiHlG0i+GVtnhsv9uHd48yjNwarPkecqjLzOp/W0EgMv+/McdvmWjjvC2l5RTk6XP
YIgbtiBy/FJ2aNTw4mHtedy1wCejvTuphZoJZeMYPwsZfzMiWDaZh83PKoww1Xl0fX4irjWwPDgy
HQ1oWquHCiptwa0YoHyIF69wLi6LcTa6SJdpBCkCkjxXSoe7sBn8N1WpeY2WxvX/LTce26QQumyT
5wYipDdJz4ZfJvfWniw/vFvAyywnrsahmgMgs25F3Y47lk1HEzxIpBlcm6fGK8juJHjpLfklpXAU
biyv1gmp4qwS8Q/W8/626cEYi6TdfO8gQryyHo6dawOL5jgcSE6a+Idfc3bTLkm590FVspUthCPO
76mPMT+YhuXYUY9XTTPw8paqaCd0+AcSm180/0Lj5taM5okU4aEva/R58RsagpltqV7OD+2aneX0
o9EKTD51/haOSAR2OUCJV2gtK4DhxI1od34Qx54LT4O/c03SkF77kJT4kVUR/dWAcOBzEPNu7eRw
zeE07LvPq1SJLgJQ4rmW3a+cZvlO1fFbvJT5hf/f8nkmqygoloI/p0Wmn3VLwLsi22+XGYf+99/r
oW7AXc7la8F5cPAn3VabscnTtc3lMr7l8GLRJIpnXb7OVVds/75HlTV4gS7795bD+zrs5FLP5Ws9
luyK+njFkaabVwz/If8sUkobKwTubR5rL5GvpMdLEWgFtt1oboJC5ZtgmZ68sbpOu3g/5tF9gSgz
qDW2aNfFz0YRDZpXwD2o8jULs9e+79FzwD7nXX2L28ywGTOzN4HZdaT6leHH88Z0xQH2TxzAx32v
lK8VG2/mAHl6eOp39Wi6WaKQQKh7+pmPEmrFWQ4udESHEh2UEH5Zu5M44rcNOQJsdmKqpfJVD90D
pKK2uoziTZiV30FgvAlPkmQnO8/1muqG49RmVmjQ/tTqMlDsIWMAj58emfKBXqV0+Nox1GDO29Xh
AjanF8naTIA8vr5VKiIgrFHmhAhb0710fd2KDmg+C06Fa/kqkqbbZJ3Hv+Torvp5/r9/2G5+cgEr
PkgFSiNokMvXuaXbv9uhbqc9yGz2f32iLoItentQ8u8jsy2X8SYeqvuJxS9RXu9Mg0MqhLjD+T/j
iLQ2IsmPE9p6pIKuITag3La1QZjq/cH/aZomvuxMtzFIPZ9ryo0KHv4+OFGR6a1YAnKIq7X2S8eK
2YiflHcVY01CH3ibvyo1hJ/KKupXnmsdNvoH7uOnFPwMJnnDepj8duZZvEcfKaNXOQRU1p4xXVOw
IgUpw1HFS8oO1C8fSUeWzZCFF3XvAsNsJQUkYX62KHwcpxwDPdf8U6a4yVy0h2wWMDXNdPIyjo9z
3OH7wvsOKvr+qqb1WgbtWoGTzd7lA6aALFZbYAQatOkmRXWXnFAYXSXXtGhPTyL/wORgIMvlFZq1
S7+K2EF53SFit9RE35qYXTVp9rmMyOexZStFztN6fjSS5f26iZhuwS91IIiPfYV7PZQStk0HME5E
/2jub8+viiMO/0MVFhRjqOOK/oyCU03ey6p2gzc+tsXDA3tKy3mNIsI1kJUw5J0KBi0m+Tp1ugL8
D63OI280xLqROiwz/31+Po49YIN9hh7y00s7Y5gwm28iUe5NNLUPaONay3wcE7EBP2SsILqGXrS3
EpjsZNOVAMX3NSdbCL4Pn6GusJYEuaZiuboBnERl6KZ4lWM33qhAxzdUADoYo89yxScd0cRmGkti
nqhQ4thvmzH7TmTn3YVmvDBW2SxjopEG8goDeUNJeDhE2Ly3Jye5bKEtZxdh05AUEuCvSSXKx6mb
xQFEA+X28hEsZ8/EkMd95xWv1RTH0PHtHuZ5Uoc26f3r83NwOLmN8BkTlZtCM1z0J7mfZrSUhNrf
JiqG5KvXblRoVpIJ1zpbdwEaDhINJDp5E2L0r5XySL2tlVrWVEAdcdHGvQySi1QGQfI2ZB7dF36m
QGfm8VseAKcMAHa6m+W4bLEZLqGFRnZk42Dwfq84UBzsJ4SJomeIn80HnuI44WVZrziHw/9sAEw6
zYmfwyXevCmqr6fAS666oK6vMItsZQjHutikXVU+90ovPn8evQz6qdnQE0gvL6u08a7vWwf6XJrB
A8YyfcNi+9d9VMePEVgEL6D5O63ByXDvztuZqLHxPcnuOZ6UvnFFmgrCHeYSgszT5y0P96TJAk8s
xStZws+Ete1VbkbvQMOOfTvvfy7zWB5Oe2OEnGb/TS/D2zJysx1wsO/Pf9zh3H/veu+swwgZgW0q
2D1NxO+0oVvSo7xCZQZlkz57TYha8z7XNCzvNnxOMViXvpRQyKn3J7jOslsCzlZm4nIE6+huwPSW
Dl3mvfVJl9yiUyOG3pFfZZsxz9dOIscYNsglAdS/LZTx3tqyqz8X0OHa+IHXP1AerhX0HGay+bui
mdVcmD594+NYPvIp5L+9fFrbrY60wMZPGlHHvrcs3psae73PW0hqD7iYGQ8Z6DDhEn1+V7mGOf3+
blcVY1SKvui9txzvJtu0r8Ndn4DQRfT/N77KlZKEy1iWbzcQ0R7K3p9eQE7Rka1Oi7Q/elNQJJfd
9mzEjhk7HUPoy3sL5YgXyal4mHIPCFNQkayktq4pWN6NLrMQGg6GHcy89D9bTvidz5Nud34hXBuW
WgvhL9D0XHj6JvrW24e+6b/rqaPbvqXkwjWw/JqDRSVB+wArNhFEsK+JrsyfHEa77NnQhuPouU+T
ecqzX+D3Fz98dLNeD13Nfl9in3/AOGaSi49XybDYMAUp3a3yJKpL86AOoHTLr84P8vES/wOriUbW
N1EGlv/NjGwNNUHPgCjHi3WzrF0qP05t/kHQQE+YNk0nYwzRLvR5VKA2avrwPiuK9MaYOvvd1EVy
G4p6pTL/cSmO2aRgM3Re5qiN5xfUkqL7tvULulXFou814FPivqpRGQStTlIDGDbMaYdualkMawoN
H29rZhOGoaWkb/mi5xc1YFvXffoFBDv8Lh/F2giuNTv9/i6C9YJnuQKpA/RSazFcEW7IHjWslU3t
Wi7L6fWQTpERA3xGg2JnAYoRz4AymMobU0I6IEzFuJ3SsQ73ABGNa9IErjWzgsHcJLUmg1hessLs
Pb5ch91LCbXKBHl9WjS3QfhN0TXSnY+PAGZziClBwt60Y/Yr40WyP8HIiEnGh6pu7st2laLItRGs
Qz+ZUgHWqyV9G31AqxK8d867aYglGtnqKl45zRyD2LRhiZZ9VEXT/FID973xGMqZ9an0ROlw2TMI
s9nCZrLIemG+h9KlN6oNDYz8DpaUNdp8x262ecKiMeK+lEn6plIwIO+XHFMYgjxcQw66LGSd99WS
ZYVPs6DY0NrQKxMCuqPBgr0Z5zVkrmuI0+/vHDIDy2HXFY33VkQDf5pOtxtwU7UPWc4uOsjYP2A6
mfZRxAY8lYsWUpbDNtXD0G/HIPQCtTt/FDhckFuOLydJCtmG9L6K+JeGym/pgGd0kSFusdPLTdPV
41bE6rBUU/58fkyX5Sy371GLHeaGJ2+88LyX2Y+/9WXafFOqWuvKcfj6P2C6IovM3Hb8oKd6J3vw
dYwm2wS52S9xflElhdkSlWBrKfxgIOlzjPr7LoN27LYjaDCrFXpzzxvK4SU2pK5B89DQBCk9SILW
chyn9S6OszU6Z4eRbEAdMGE+9A7C8tcs4vHLqONgVxj2WmWQKtgkgIRcFq1sJF3QDI32lMffuto0
+5ZBFgmNctkuz6Nvl9nJ8nZSDFM4zwG9J+iS2800QLsoXb07uFbBcnQulYd6oo6AEZNEbg1Yuzac
rz1YOZzBRtGpIe6jZKHp28kPZI3relaF94PAs95547gGsDxc48ZDcpPQQ5ZR4Hs880QViq3JIh/P
D+Cyj+XOtJr6soB88hsoUye2S5uwaA+FXvpiZQauAayEXs+Apf8tw8k6DLyffIKo8l2GnHhN78Y1
gHVoN2SUgcTrx0s3BeZ6kSW98Yq1PpGPCxrMRtJFAF3XUT3Se1H3D3LEo4oBxecuSoerwAsPXR8H
24sWwkbTUaTbSd544gcVBTgkm2yJ+02SasNWskSHnWyiL1mIue/9vn1BJ1jzCiGGZdhxUZu1NwLH
VrV5viqR+lAe8+IDAePWVRrU6Yajg2uzXpx2LcZp5HeHtpwbQRI8dh3AeZ7tUL2nm8Y0Zi8N3rfR
LhptBCUXWutkxfdjcaqzmibZL9TLvGTPei/M7xdPFePKejtAF+wfTi/I4Pi4LfLDKX8Gzd8txCXQ
WdveV3jCnjX4L9jwFdSGmy7lK/UHx0XBhtspMBTSIemzX3MOYOIQ8mBTG/Gpr5f+EWrT9dVSiJux
9tBfedmmtpyf4Zgae1HxA1v8aENb0W9aWV0G72M2AE95TAt/UfTl9C6cp2zYClaurY/DXWy0nVJE
BPEYodZR8uorsukaUrZBdjxvGIez/AO0q0UFscQ8KTbSX34C6pLumOYPS7YK5XP9/5MTvdvA0dwH
kxCe/6KoKiDxOEa3HsiIVqK66/9bh3azAExZMBaAUZ8nW/DVx2B0RZV3yZPfl1nIcvZ5OrGswkFe
KCCurJflJkQHFbjb/Hl/2QiWi6NMLSIUdlHiFTF4lefy+rT9vbS48GQKrcObqU6D+7LXxSbtSPcn
m0o0m22TkgAZvzs/B0caGFrHt2IJ8XVk6EszoB8WaWy6ARc/fwq65WehgvYinAcLLT/OfBbJVMzi
F6tItEFVmUMgHSy+9Qzah/Mzce0o6xhPCGsG0VX0pQyW/LqaZXcFwgEOWn6zhst2uIQNsKsa9L9T
2ee/ACZXX1lXNlBtSNHffdEMbBSd0dJUBFoTh9OO7Qn5HwuTfAvi834lmjoW20bMGTCfVbARfel0
8Dpokm1ZCEg/NJ6bXdmttra4hjn9/i5yiKkWgQqY+KHS+qWqTXGjO/rM2VzehLpc04p1LYbl3zKI
Gt6rhIOqgoc9f61kWMnnNF9tT3AcdjYQbuZ1bFTdAbdC4m8q5OTAIWaylQWCoDdOT0iok60nRPN2
fvldE7K8HTDpuUuyTvxKZKt2IEvsdmVRrKlVuxbFcnTDyhnEixU7MNyQdqJN+f9SAUUDP5npTa77
cMXTHTmWjXpbQmFyPN6BgkpOoL1Qb5kYkf7IaT+mIG9W6JBd2c0ue1kOr0g0BlNDmxfdTUB5+z0g
JUu31j3lmIcNe8sTGhWRGMUv1bZSoAUshGpdEObbWBXJJ1/E3lU/ZOnV+bV3BC8bBycrD5yOTYn4
KMGaT0G3cZUtst+3ASjMLhvCOs/lqPuF4l7/AjAfdDn6Kiyv42IqoruZ0ngt63FNxPJ9A66DVJoi
PoB6r0GKXeq7lJxeb0W5Fugd6/4PJi70wtBXVfAySx6jbwXUbqEcxO68mVxfP/3+Lnhx5K40ECl7
CYH60D8DNCCHt6GnY2+tPOUykeXnJOCgQoxTPI5kGvJjG9JC3+xU5Otv8qVc475woMFZYDm85DrU
nZQ1tLT8ZzbyYV8safJ1SH25jTMgu4wf3AUlbqR+0GhQo9TzPs3l78vMaB34uKSjT8IM1ctcN/mu
4Oo2TMBfednHLc+vpJmhWRVHhyprv6uOmu2YTP3KvcqxPDYYTnmTKqAcER0A8qo2dKzSqxN6sERH
6GWVXRsMp3M8FrWBiF5Ao6+3eC8ObhOwou4vMo5NeNV3zYRG8rp+ScnQ3UlPq68XtzAwG/xWVqOq
a7y1vQCYOgOCOC4GqnlVtqad7XA/G/7GwRExhwspfqV+jYIwWO3GGrQKIG46bx3X6lrubZSA5Moi
4xdWpjeo2MttGHQHnzTFygCuCVjePbWiAVo+r1649vHY6AVelG+M4uz6/ARc37fcuvLmaTZQmn+h
PAiqPQWCuriOPRB5PF82gOW5YVDj2pfIAp1uarrJ/Xj4ipR3uGjv+3bbLVUBafqJ9rcViyA/VXTb
mqRrTFIf2wZPbP+N3ZLWVVSyoL81OeRACE++B91qy+THO8e3VQIag6fPwANzvyw1v85klt7oqBGb
EtzLKxcAx/+3i4UA14/6RAlxm5Uy3jWp6beZWuv+c338lOa+O9hE79WZl5TDbZbracPq9MUj+dpb
hcM4dm0QiFgBblevvwX76bUKyvQqG4pvsZKXXYV9uzhocv7/rK+5+N0wZJJ5UOmV1MhlmtOs3pkm
C0fQh9fY4zyZynuzeC+9TNhKzcxlmtOg7z4uixxNO0tC79Kg+D2DlW6rsu6tNKZc2TWuAayIg4y6
btMZGzNbSlwb2/mQttV334/XmjRc5rFCDvIT5Na87G/JosYtWEO6XXta4kvijR9ZTgs5YtCcpHK4
7XX2GkUnNPK0euN1/XUrU+iiJC48oL/+1J0iV1VOPkO0WV32z+0KH43raEkGTe8aNB4kOzOgDXTD
2mANaelYWLvGR3g7LiyawSWWg5O5gnLJBg8t9Waa89/nbe8awboTMEZV3NUquCMLynHbqpBGbWXo
A5M65DO4as8P41gFm6V/LuesWVBkutOSZVsTpS+DXH1gdH38NLd3/sU1HrHrpeiyDU1JeRjjXJCt
JHG7pnbkyKT98DTyuxG6iKtxGE90y5BoeJxaJTeF9J9F2h2WPi83QH3clFXJt8AKq10d1GSHF+eV
8OGanuXdIcTgYknnHmTOUT+Yu4UXhdh7yszln/Orc1rsf7tmfLsEyEfwN/d5DAOGflweytD73QXt
91As0dYfuh9VsCZH9HENAux4/zXkWI6FbsQArESi0fuRD3WJTizFDwSPniRP1kRVXNva8vqMdDLS
vq+zDcTIP0tVl7cl95/YgCvOeZs5VsWuBLIxHf2JlhgBJ0W7hRJcswtnFE8v+7x1VtfAqc1T48NQ
XRYtuBu22RXp/Mta1ny7DhiVg86WgeHfZ930pHI8CA+FXrONw/p2W+xYVMYvphBfTyr9kOcS/72Z
oaSOSVxmntPI7xyySPPIZEmOqk9ABVSaFPfy4RFvU6y6rI/Bt4t/lddErShK5O6SRYcQ3V1XC8iv
ryZK16hqXXvI8uwBHZuxrwYMkXI23RQLUV8V9NVXjORaBuvUrpkPTRDCg3wD+CUTmwGy4z31wj+A
mF5WgvPtYl/JQWxqqiIGfMsffkyy9x5yXAZXMDYuA1lurJuxGzzW4esqFb91AcL0IKv5ZfaxC3xN
HhQx1Rxfh7hCvEGXP7nq/w9nX7YkJ851+0REiEmIW3IqV3ool11ut28I/+1sMQkBAoR4+rPwuamW
i+QLbjrCFdFSImlr2HsNopRlwvGI2Iefd+3EXqrzGG58U5gl4VRN76HkFz75s1T79iHfOsAVF4Nw
oobhI1DCdBmcjhORhUBy7oo0m9zKBtiGaenDThu+YfSUGdbCQiHdB9Z27VSeqf2sBTk7yBKWVTkg
meVX2GpUGzO8sn785e+vtolYtXmIiwB+vF97Px2WimMzZlsJ4pX4smmtZVhQJroGvx0CiNDPITx/
zHn3bjnQ9t2b7BTexOqg6QOFxdN0c5gMEFU5pHO6RYtYGx/rOE6ngeQgmGIDimZcK2FL5x4JHfal
gt3fthmvhn+A6DZ4VG76KyuFTHD/Nkk1OOXiaLEvV+fauTo5KK+gfpj+AuW2P0ZuWpwjI4tLIIct
ztzKINnJOr/tnXwYAC1LPFU9NbA/v7RmKvbd7uxkXQtIjTBeh0XkE/ZeVEN9DGZnS7dw5WZnJ+v8
yB8cmJii9eW+KkL1gavgOjjIWui5vgi6xclcG6QlRl5NNe/nIe75753a1Pk5HqfsQtWgN3ahlVDz
rEBu86oiJTE4yrxW0/eQboMObpTJc6i6jbLVWhfWYcy83nHLetCPBo4qyZAGPwgXYzKrfp/EI8Qv
/ztGUVCMjKkUH0ElFmrCIU1yJLCVfd61VXtWNHMdGdcPSPoLCk9fNRy83rms3MdadG2uag0iapiX
ENZNRgd3LMLVNCReVXVbV9K3kciuTU2FwTfcb+omeJQNNNMzk7SaXFhQnHQ+nsf5a4N/RhANuD9W
Kw8Rm6UKlQltYj/D5zCQ348Dj5/iMut/QgIZcPHWCTcECVbiwqaqBtDpNSQw6If4wKYikUJOQYZX
z/3PWGt++bxXYUfS1oWr77J7qA5iB8aBVVsDrtNxX/NWVMMUQki4G4yPnh8iF5B6IkPaXOt03/Fm
c1U9U6aAE1b4+VWBWKsbXZ3KgW9Jkq6EtC3FLrpYUa8zAdJWHX0Sg1u+iLKB0UvEgES57BsjK6rz
FNfdcqr0ozaB+rkI2qtDp2rz1/3m177BCuoym1vofYwjpPPAa9Jq+I4SrgOF8fLr/Q7WlpB1xwYJ
qo3DWXiPcoziA+eZOTgtUoj3W1/5+TZBlaiSZhWyFo/gm3357W2fhsNHf0LZZV8H1kOZxc001niM
PyJDspT/NVjgDV90VGlmvtzvY2WIbJIqJjON4aM1Pgqt+AnYnOogp30ypK5t5yHL3qddbUbYVNJn
r/IJ0jz75OpcWz2eDRnKIMWUnlXjDxdEGrvkpHgOi35LAWvlgmHzUY3XuNngeughBwQ1/wyi2EOL
5PMiu9dl4cbJtkzmGwkqYp3Nko6z4ysOO5DlcOi88hPlzftajCcvmi8tJM26TY3Etcm24jks8Qp3
vBx9ubI4dT37GgG9u28hWcEcQc+vB1vbwN13SvUxriC435bThrDAWqxZkcxojsRq3s5ZImleJ0t9
k+IOkyz1zfu//+3ZJrZUPBl6NffSxe/vXPN5UV2Dk9IZ+j7PdGzfFSDa3O/n7S8htu67QvXd66XG
lziTyw9hYfShbKHzXouZ7jo6YQj836OzFjVkhwD5/mVYp08BBNgfe6etv+/7AutgbmE/CCfqGSMl
xUxOaa3VJRuV86xHuutqAcLifz8goI4v4PiHQeqakJzCeESxMBPexmp6O+YgYvXf5kWl6ox4sLFK
Wnc4Cc9xYR//mZPsIQJ9PnEauMKwXY6zhMRWgA9tV5W899AZtHqDF2AMzJnOgm6sp7V1a8U0Tszc
8Gp0fgXT5CQxKQaIknbtRXOIhcLN8MnFy+7+xK91ZYV4WMLjGlZGmHggn8iLMoAd9zybjkxl3mEc
W3nmrd7yhljrzQp5n0apMVWK3mZTPASG/8hoeVr2+MnzT4RsoXff3hRRN//vYsj42Gst25InUCe9
ScTOYSx2JhGJTTYlBtxC/Aet99A7PsRz2hzcYOth9/ZVn/zBNa3SIOrhaHsTE+QM814EZQKZruwr
ygLtEQsPXJP7c782SlbQD1DjCFxwT28c/j/vshK7VcLg8rilo7bWvhXx+aRYW6rAfSyz4lPrLarr
YBtu7IdLI3+escRmmw4j8VVX8OyGnFx6aQYIaZYZo+e41dHGXW3t91tRnpMxkCrAXU1ryA+nLJs/
Nhr1wPujv/YBVpCnTuD4UTtlN2YAZM/bFl7zDSi/3aYZz8qWaNNKg5YMvm+wU6HgF/61SEmmcvw4
++NPiE997cP6myuC2/2vWRsrK7LnyFvSNpTfFrGjd9hx8y/Sr7PnXa3bzFKTVU1aVhIR3DY5gU+s
AFusiZM5dWK6K3lPbH5pUFDqcjqSx7RurrrPugS2fFv3zpXhsUmluJ6NMBox5rGt5vkQVD0yQxQp
zH3DYwVyO7YM1vVIcqNGMFx0FOdfoDS1y5CSENuWAZQ2Z8Jh4PIEpevqPc0DYxIZ+eBMuVS1Wxec
lXiIlqF7lRsYCmFIBmekmxJwXco1NBXCmDzWEF897RsmK55JEWsu676+DUEuk6EGZ3WcQFLe17oV
z0Q1SJOZobi13egdjBpR2lebLnprC8g6pxkeSyX1SX0zEFU8TpFvPtPCqc/3f/va2FvRqzLOpFdI
91EQ7h3FAL8YYHAnPWxlZlYONRso5pW+7nrOyls/pyzpkKe5djS40tQdn+JKVls5y5UPsTmlNGry
Jmjh1s0VFpEEMPCEEw3JfO38vWuobOBY4CLPFxiHPA6eqU8sd+YHDk/wMFbevoPBRo45cuyLPqqq
myzSD32c0kNn3H/jiYt9cWC7NcA7GpIMcSlveLTIn6I3fnuJDInqjfbXJsGK5HaEnBfnUX0TKVyV
cphznKJWphdWt2Ij+70SDn9QScu5kRxE7lsg5WWeuvT0P9Q4flfE3rhb2KzR0q06b6bB9AjLElyA
fYlyfZFUfqCR+uNwG0Sg1LB6eW67oqqKRI9TZR79Nuq75pS7MK7xTovMXxledMwagf8pzzmQ8uNQ
pO3PcSib+WOIajpq56RwAf+kgnznhQQ7UlYi9JujG3vC+TufwUTwhsp5Lkhbl98h3Nu78pHgOphd
vBJgZqBs2hAiZycnd2NIBAtPu83XqpinIU5E18fFGQafkbvxol6ZWhtBNuSFgguErG95NYSHPHa9
p7bQJukhlrQxtWtdLLeZ1+dA1LSqdWr30eQDPRkwWJykdoPmA8Z3ZyURbjr/7STsoTDADRlvMwvT
o/bTb7XJt5QqVhbnH+ixuh4pVAXcx2HQH4ccAMF6grv5rv3Hdlsoo7Il9Sjc33WHduGcU4JcRgTx
k/sd/K5gvLH6bfSYH0mIgJO2gkFPbMrPbR4/kWyCfFPVf2hBjjoMWG9Hv4Vv3hg2UxK2M39nAP07
ADn+qQZN50BG5wChFnZyK3r0x/BZVaN5BFCNHe//yLVFYh3lsBOeGRbieJvqIU2aaWIXLxuhVUiy
fAP4vdaFdZ7Dp6UbpTOIWxA5cBwZaVIssiaRn21d29Z6sM70yTVT18As/lb5gn/MBcIX3in0cYQr
48Zkrpy7oXWwM1FxOA5IeRvGarqGvL6GjseuEXh6B5ECX3B/OlZWvA2JNYOZqnju3MdcVM8U3lHQ
StYv+9q2PiGv2imWRpU35WA5JsEYLJ64RUazXcIHxIbGMSDvIngXETzz5FO6PFPjZpNaujIyNkUW
bkJN7eTjeFNRUUPrFy58/4PWy8oKsnFxQdfDEykmww10qeYQ9PmnoIBNHqds32ZsQ+Mi4MwdwtLh
BkUnH3iF6WOlW3Uw9bDzHW9bRKQi4Eq3Hi62bcRenDry/oqhmFtCJ6wCtOn+GlrJO9ngOFYqM0Mi
Tt6gUdVCyyQagAwS9BEVbhjN0f5LPJHh1/2+1mbc2poCh4GnDLrfbQo6dm2AxCMHXLF0dNrXvr0v
jTwMPUcMN4hhR80xCLLpn7lo/H33WxshRzoY5aVM1bcJbLssS6tzXce/Mg+H/P3fv7ZmrXgOPCgp
FnlV3xaXTbD554SO5ZDsTkXYOLl8hIpwBOL4rWBhfQnhUPuOj251uf/zV6bXxse5babKITXiJnsS
JV481qeJp+nxfutLgvKNs/cPeFwa6S6PcVYyonHyNkDSA20pYENQFM+yCd8BWeCbfQwbYoPlTDaK
DM/g7pYzWCk0ef6jVv7X+1+yNk7L9L+6xilo4sR0xDSHdf0c+eUvRqNf95teWUE2TC5nvjCTmsQt
ctT4GyZKBdTaq7EU+97DNlQOWQ1UCbu8u4mSyiNpUcUeu/wYdebn/U9YOZdtoByXbWdwm+1u8J39
lA3Bc6j7jx4wT064T46P2J4PjMmo7nKvvflR1B8g7EPw1gh3VkD+wMpBx0foaR5uHoBDf9EyNp9n
btov94dnZYZtmNwUen0Q87C95aPOjzSj3+Io0AeaQjD6fg8rgWaj5ICccusGp8HNyZwHnHHfq0o9
4OL1YYCPNFzXf01+/z+gtVaiwYbNzXPTUJOG4gaJ2enT3KA8lrS5brIdr4Iw/sOcNYXdYqomLpFW
DAAHkx75d4Bf8RHye93GiL31CUsXVkA7bpX5QKfO55q3xzkghyjVG6/KtaaXv7/aK6B0KZrG7+ez
8OGQMKl3pu1P9+f5rUBbfrV1Ggu/hx9QN894xE8XZ36vFJQ1UW2ux52/3TqOZV56nRbGnEOqzrkb
XWDcs3PErfcBxHrKQvrtfC5gAwadmJjKjVrsmwyhZVisQ3j0eqT8WkwmhBXiU5DQxD9Ej8D4HZ3w
sMUEeiuK0Ymd9AvT2nFxOZ3Padxjg3OeQz88+073966ptXN9MUtr5TjdfCaTvExEX9pyeMyUSMpO
bIzT2hdYaYKmnzzos8j5TKkfHB0Bff9mAtS+LoN4Y5Lfupoug7Qs3Fdrv61EDEHcGF3IUiVBXuQn
bwJXUfnwuciG8IfrVXv4CUtfVgh7fZdlAtKT5zE3pwUCoWFptm8yrBDG+0OmxGnmczvjpjtPaXVp
ImRuvA4yFLggyY14Xtkq7MQfsnwkd81s4C30UvrjKZblw/0veOtEWAbHCuRAuj5k94MaEIiZF1fo
tAx/52aQh7iW/BNPzb8SwuY4jMinrPK3FPjXVpgV4zKnESOZg16JgMRf3rmf6G9dOpf8e/+71haY
Feo9AJ1xFY3mHJe8SGLuHuuuSWoSnbQIniGks3EErcyMnRpMkX6BIh13z2VRNInifL6MRVme73/F
WutWVrAvg4orUeH0mca/Ta//omrjrrFyQtipQHfoRJE5IWYAZkPfWyc6u9P4Pc78ryLbQiOv9bH8
/XWQDz1Ii0VgzmB9HmqoHZIGuI7A/FXHe3CdWL52XpDFhXZFm81nuJRdwKL63Gd74E1L01ZsEwFf
IY9TrCD+UpH+WJDHKN/YYdfm1TqfvcYUc19kuLjIWrYXKrQ5uaj93V81b1XAl19uxbRXQxFlNJV3
YcDh8SJ6XvB+Xtd/KZAq8YfgsWj08X5Xa1NsBXKE66oXuRgkPy/TpBX6nZ5deNnEp8oL/73fx9pg
WaFMUVDv0KI5l73M/ykKKMkkBlenfVcZOxHGZVOEOuvIWQbzTx4W82XuoaZ//7evbEN2IizuqjBk
JjLnvizdo3CC4tkUCrxqwGBzpxyhldlV+xbVH2kxIVKnjTNyhqGNg5qIdFj+OPOq33L9Wdm17bQY
dXhWsbF0z7A5QCbeK6qEdTw/uaEvNrallbm282LQhvMLOhFyZr1xEjJB9m6E9uvOEVp6fbUh5VxB
0TydMUJjk568OZ9++rQOv92f67XfbgV1WY9GIe2Cqi7VzPnA0qnCpQav0PvNr42+FdX5XIs4hBnS
WZA+PLRNWl84SlxQNtxcrWtdWNEMtdipMVFAzmUwvRiffm1V/6Vu9ef7X7A2QHYgB+mQtb4iZ69l
3hPFVcwc6rFXW44LK+3bKbCBwqcd7xGcaRRqvu2jSksvfQcPsmhLJnqtB+s8pga2bArPzHPqA4/w
G+0AsdKtItfKZmqnwfQ8eEID4nVOAVRSOPrP/z/GWg79vxFSV7umwc5/6UI28NyEM0lZkp9tnf2K
50182toALSvrVYRpD9IsXY9FWjpQYQeBiiVRDh2b+798ZX3aKTDFtBZaCLRepf6Bu+VXnuHC1TW7
ACc4Ou0U2Nw6maBd7p7nxlUAh1bOqfP8LUuftd9vhXBbim6AuiLeboBpXjwG9fvAWx48ptmja7V8
gBXCuRJF3klOzrkXk3dBMamfYefJrYzL2vxaISzBq+xgM82uXmzibzAPgu2Iq/z46f4ErzRvZ8BS
V/cwOariqxpi96cH6YPpf2l+Zfzt9BdxFrxhVkTXwNV0eOxJP9TnYvDIdO5dUAt3lNYwB3baa6Bl
Xsahjq4DNHmGsxdJoGSgL+9tpADWPmPZP14FGVJcXuD5BbuWhj6nI4guQubtuQvaZgNWvtbD8vdX
PZB+jFODkvvZk7iosBp2Fm2f03c+mNQ7u1iWwKsuwN4AqT/M2BWM7OwBxXVYsvvQ05whPXy8v5pW
9lPPOpBF3821bvzmYXFtEEXzmJfd/0Gr5zoVW1fttQVrRbQuQYhPp1JfRVl4XwIaFW0CoyJv43W+
1rwVzbT0IlKLnF1zOLwcgyp8DitOL/eHZ22SrVj2AOMBXoz457SS34yAcK43DB+hChztwJYiDmyy
qJ6oaEUd6GsagpfAKiRlPayl0/2fvzK7Njm0dHI9uSjXnYegeaQO9tLWFcegYR/6clPhZWWMbGYo
kTOEFDnDiUNRyCapCL91Y+d9rIt6j5TiMkpWNKtWV32cD/45IM3T7+O4hfjY/TFaye7YLqbwCpOA
QOjxaoph+MIcTq7DxM5keeUQF4qsGmDND7oYP3eK/brf59q8LGv5VWDryjQSVwzvzCSAI7kYPPB2
AKTRXZ1dwgj2lxu3gZXgsImjtEf206mYf9al/AeeuaAJ9JuenWuNW4HNJA/6PsymK8nmsntWIDVz
6NiUfuNthN9aD1Zs51HgZxByna7BOHCZmLSh86Ey3ZZb3MrT87cfxat5UGE1lF2p5wss0MtkUNjI
lzRPQMVTCeb2ocE/7s/4SpD8QR+Ny3LUYRpdy0nys4HWA9SrZXuMnU211LUurIu3F6uuB0TLP5Ns
aB+8uCiTykS4pQmzAXxamQ6bPjrEVVCmJdHXgDmYY6RAY3KtgIms/903SlacA3Y3FTEbsV+hNJmo
FM8GuBbJK9zjt8xM1kZp+furKecQ9HfF1Po4tgu5AAzE2TjuXxmOpdO+j1hG71UPXhb5lCg8UTh0
4vujNwe4oTk8TGniZmm0x/UXe+IfVNImgsxSiRtOQOvh7xRMs3euKva4OS2tW7Ft0nYC3xZT3bLm
vc4977PpYNE3Vy7/tm+YrNiWEVI7omPRNS3oDwUYximVILnMfrQz8WYbnKpgoEHXYVslgf4Mk5Hx
KLPxHFX6czZ5f93/irdD4g+b01wXcc4LOGTChgd+oLNyrhGEpDZuB2/vT3/4m7pOD/FOD0croQ1Y
J42nDh6h3hFgDNTjWB1DeK6bN9bt2qcsP+LVuoWnjId6k5iuOUyxiwPRfTseQ9yfp42Tdq0DK7rT
saw7Rip9LeH22BwYzMmvBegEexj0YfyHd2lQznoMS/7/7/wSh/gHdw5/xHOzR+Jm6cCKbBkV0NIV
y8s38H5yNrufUhKmG++6tzemwGaOogKKLECEvAkz4n06OOZUxv50clizxehc68GKaR73DuRCInL2
Owev6nzSR6QQv6Rc7qGFLwNkxTTQhSl0tnlwHkz4Q4SZnxTjLpWzpXHrLk6h9WeqOYiui1sFOwSE
yyrhczHopBvmPjzvimibIdrOEwtHNi8pSmyBB5pTF9zKTbPClSCwKaKmHSgyfJG+GiYB9dDg0efH
eOw3iS5rHVhhjAqYyAPRhRc1wrX1JGpHin/iBhivLfTBEq82FA0Twaw4DsY2YyY32LmrPjyWNX1v
ZvqkcoclzqY/+NpnLIv41W6U+jGNx27CsKAGXh1UjDRZhgLo8f4sr8SCTRItJwdZsXJJREMixCRG
QWgD8ifY8OQmtW+tD+ttzYMJHBAn1dffyJu0NdVRRXCOcVq+hRFYmworpGVvzNimlbmYHoZpXfWs
5HCQUMFlUbeHObVMtxXUA+c9LaN0vKoSUt68d9RJenkP+SS11cXaZFuhrRvplEGkyJVD9fzvoA3c
MXFCJ8g2ZnulfZslKkegz3FPja6tN+VhYup+yj/NA2m3ipUrB7VNESV86APSNXg6qkol0mDTG+B3
8tBSWHgWvlc9NISN3++v3eVC/0b82ZRRWTCngNQDuUJQx39mTQ/ihY9diqSePvFhool0gPX2F+vr
+z2urOTIivhFvn02psPrpezVExk6hn4goK2yutsydVmbIyvgYW5v3CKAXtWQserA5ZAe+3KMNrJE
axO09PpqOyldEcm+iOmVtIF8adn4hRZonC8PfBNDRS4bqy1M+dpoWXEfNOHUxrinXcnkdOULhXci
fUgVxGUgA1IwtUW/XRsxK/hh7uKVpIEMB1eLZJau1SUEaeR0f87XWrfC3oyl1j1z4KlT0h/wZKSP
nUCp8X7ja0NkBTyZ/GzSTNKr9uE0zDxwqkuvJ+fRR8H0fhcrv9/GmGkoDVfhOJOrFy2l3iEUkBKN
gLzf+IS19q3ndjDN7oxTkF5zvL+SPBbOu87nO29SNpnUc2aRza6rr7LOp/B5Aj+k+sj6XrYbdd6V
GbDRZbAnLXq/G8JzCufkKxiG44OGX9CHsPK2EExrI7R0/SrmKJKbMEyq6NVzPJDBW+ge5sfCZWxX
ejygS7+v2lfZAN68KMmVlmPxIKYJ+cYgH4oPI+Qe9uhX4/SzYWXwxYiwzeb0Kk0eJ2WD/SIaYW68
b5FaIWwKp3cypehVaU+DdatHoH9SkNv3NW/FcBqOPhXcGa95rIDelBqwO7OZXV5bQlYQz6M2Om64
f65lQ+Bs42QHz/g/eN9P5/u/f6UHGznGQjejRVPTa6ChOUgh+XwB+244+cJnuyq9ge1M0NaeIJEY
yiwZqPqgGqj3hXJT0X/tA5bj6NUSHbyw4XWqwms+MXZMx069GHCYThopg3373B+c0nAY6ZyW4TUt
3YtUs483exfue7Lb2DEoMvYCHp36qmhftokcWDEcinasdpUBgz8AZAzaQrmYMfpKho+to2eYGMEE
6/7yWdmAbNNREk8+gxBneG19RyUC+Y2TD5bsvgPAhpABHeimzcjCq4ek3gcT9/l7FgbP+366Fbk5
5Ej9iXEMzAJOI0ZV78dIj5/vt762LK3I5XOrJ7CtlkU/GLi4EM6vMQruB3cCbfh+HyuDb2PGGFdZ
K5EJvcIn4ResRtVlpqbYwT7ErmxjxtouThukkjy4MTpuwg1UdNMOioNT0+3LrwZ/QMW8sB7jPkJc
tVH54jGpi8M8QolkY3yWLeCNW7yNFFM5JIQqKAteZdOQY6DiDzIbqr+N33/pFjcjlIG2SEtrU7Es
g1e7kEy7iI85Ca6eFwZVkuvZ899F0MPYoxe1TId1EotOjEMqvPkqIIRQJJ6nI+cRDlNOvS/WAutK
Dc8xv5/SLrimTgQveBW5IT1Uqpg3AmJthLz/jlAZKFMV8BhA7jOPv8KoZviFS8SwpV69Em82ddKt
8jwExIRcZ9jOJxBafZZtnyZePW3Ew9rvtwK6LZ2OmaZ3r4OIx+86wxswnKJ860Wz0ryNGoPrSMC8
0J1x06qH9sgboGaPTTaGe/TbsYBs7mRr/LIvBJT4AsA1TAQ5vl5tMq1XRt/GjOU+nJikSrF4EFKJ
KmB1DK2K8bMbQz5j12Zn48VkxuOuBzUNCQY1NwnARK65jDTz3dO+DqwQ1mnvl5EzulemkJuXSEAn
tb/3OWaDxgLQP8LMVBBUH8cwSSeneu/6LWzGt5+Ta5NgRzAH5TaqXHSRpSDTz3N6IQ50z+tol0ry
soisIJbMo2UjSu9scoc6UKKClL53LEuZ59+z3KvzvZNhHc40q2nQhuN0ZVXQ84+CAtIKtRVZxxsZ
npW0ns2hZLnLvAbmT1ee8h952NBTwPT0o2865Lrrsvz3/qJaSSTZUDIGykzrByiQMT89BEKftSnM
oQzGz78LZR4Y2HO9JX27sgBsYBmtXBGXYRRclbsoEkgUEssx9A9zRfjL/e9Z2aZsUBnN+gBKOS4g
Wf1kziLL0xMI5Ru1uLXfb+XAOIEmrd845sod3p/ga43ifWHM0d1bOQ5sx1AxAVNspji4At9VHngM
bWkYXReHSQO/tm+IlqF7dRUYAh5yOADPV+5r+RnyHPKfsN8JQQDA7r+te4FTVQBrzlddR+wdY2F+
lWP6d8c2VbLfnGLm22K3qBYqJ1dF+ZenSz+hEaSToHmzhS5+c47RujXHqHjHOBgK54dvivZsYM2U
wPUmeGDu7Gxc+9Y+YOn61QSQIo1dJIn1/0FPzT8GYVEfRxhB3J9dd9nq/rhU4gOs6YWwZh+WLfAM
QwdWtMfrcxgQN+lKdphE+1J38zUd6/DIa3LyAxAXB/OLUnbe6H7ZAN/q3pp/eOxU0Iodw//DNe3M
iubJpcEpi80nocknNhSnaMgfCgNfREo+Tc0WPGxt2uyNvwiINq0rYaBc9P0hyxzgh4Xw2u+tjLMt
Kby1mbN3/TjVtS9C+jJmWVgcIrfupkPo9HJj8t4EomHurDvcMCMP4SFz/OIESOnm4HaEuYPKVHRO
6fypC+izKrOHUk3H+7O18j12oVMW3OWAhMXIhkckMZkMjw7frHO+ebYw365z+gH3Kw9U4hfYs6jo
pgpmxr91OkTFuQnS1M0ToXQ5V+dK9rP5zuJRxw/3P2yJ1jdWoa2TGyDfQk3j5P8MbnuisfhbhP0J
evSX0Vcb75G1LqyNIitVTJqWF/9kY3SkWMwwu/8K0bNDOTi7EtgYQWunyFWU1lxPwQuB9vKBuuJb
7296qq9N/vL3V9tQyoDbg79q8NJUGBSvhW/eOKd7XiP45dY2AJA1AUF61i9DE/7MQISH+Jy/5YWx
9sutYBeTaqCn7umXFmqskNfrk9RUu94h+OVWjIdDWSmOxOZLlqLePHIiDwVv1b69n1kR3k7R4vxG
9MvkDuORkeBTOMGZ8v6qXwm4P2qcDfdY6w/6pQMhCTfFb6zBBjsR4PSc4WNdApvLccnf6G1lFuyC
J2QiYZVOafkNtpTwwMocZ1aH2Mnlz/tfs9b+kjV5tT79xhVON9H4hfuZe0DhXyUmH1/uN75yXtjl
zLEL+z6alTj2cF342ivkliOcyZe+/fd+B2u/3gpdB8wYQ1F0PopgLg9zDIXHBPbm0T/7ml+6fTU4
/ag8t64Efr8TvWuaUX4qOq/fOIbW1pEVvIPyJRx4WnGcmYuiCm8OMhVNwtLYPyFJcvS9wf/QijE8
7vsYK55nd8iK2UF/jRv0Z+l43ZXRcGfI2T7qsLVLO1NrcdRjeUKh92Hqtm4da5NsRXPNGjzK2CiO
OdxMOWn/8Q3bWP0rC9SuXbqOVxWhN8cvuon8x0nqLFkQoAcVqK2S/m+M8xunpC2SwXhTjF0jov+T
xtdI1AXEidr6oJWbsacwkEXJD0WvSK2TRqZ1yw95zQsxHHBdaPziPIkZiZV9O6OtRkgYYOllzbC6
8nTMGrx9Un2IeI3CzMaG9Wa6lcE97L8xo/HQbXRmhm/Kd/9Vkr4PKQI+dD9xXT9VfNyoSa4sCjtT
hssvrZ20zb/xnP9lZtGem5zu0bYMGTwR/vsNMxIotCFYcWMbHyOg+h0OnoK/MQdri86605QUUhA5
catj4I0pP8VjUDyJbp6eim4gzr5ot4VGJCSYGzcGMbTmERR9ijL8ayrovFHMW/uEZVZebYzwdm9l
ntbVkbcBljIQnEk1p89eE+y799nV4AbEWa79rDo2dPwWONHXkSrwQjLYD5ty5xBZG2LZGynJICpQ
4aF/kJSgEgKF2M5759m644iK+mk15mg/ysOPTQHQG3DqcOYkw5a+z+rmYkVb4UKXdwLa9FsXQEe3
OHHoEjR+Am/FWB465MNbcY0cp0Eaucy6akbESwgxHgYDBFBzKAHWZjuXnJ1bxjY1jVPYk5cqBibO
C8CLMAH7ev/0Wllxdm5ZFiHVXVjHPzruXw3Pb0vTzTh8ud/8snDf2KTtAjiB4cow8SJ4QYGi8UTS
tHM0HGKiKvJtXw/LNeBVyASu62aFFuxlht0ekgQi/lLzdAuisfb7rR1LMH/0kFHh36QCw5nCVAZi
gnucJbAd2pVvDZ+HVo1F9y1NWwHRGlcvttCuP5zvD82y8b01+MucvxoaUyk5KS8q/yFOCecsWmpJ
+IPJSKsPkC6uguqhhmbSls3EWtDYxfBe5z0PwN35WStwDJsQrgr5Q8OrU97WVx5NSYSMShY/NX20
gQ9ZuevZBXLPIz4pPNn+FBQgWLx2LpMWV8rZOzg7Pi3pBr8NNgBHa6NpbWupIZRNedH+JMZcaTN/
YG13jdz8i8m2ME1rq83a2eJ+ihZ6T/YtykB17CXRgBDuw3LgBrHkbV4tBwXWu26nMH0ZdTX9qIxT
OF/U2C8OSQUsUc2+x7Nd2haRXw3Am/NvBEJPpnIaXP027eZXtiu7qC0p6mslRI1eQLJq5BOZ+5J9
7YCRiP5tTEfUw/3IWZmI/8fZlSxHyjPbJyKCUYgtNdnutt1jlbs3RI+MQggQEjz9PfTKn36ruFFb
FhIaMiVl5jnHzG37BAJ9QKmP5xpsDcWuBIHWkDa+3IpzWkJlJgUKjWkRFPHofEUMNX6KgaZL2Rzy
PZujvyCZznb+gmjWTIEph3LmFnfGP4KANxyCmeZedbGTsB35PpvVVGRnFobZc6HB+y9Th41x0qdl
x3un3M+Aj/ZsD8FuqX4oXThlhKut8tYM7dgt/XdWtLP3U00tGdM4o+HLUPuFk4PrKBgicP1DObkO
ECplE33SfuLXbI90N4oyISnQt+xbQnMQ/x8cZLW4vqMTDcvPKG2ZUT6Z9RXJv8cVDeAt9JLwcefU
fZGI1EEQMWlPxUyAx95SZ7FdrI33Yt73vHVUU37nmty78hdE0Pedw0//wr202Mi+2Fbc8B7hOKCI
M0vI1wHyjKWGBOfgkVQW7a6Y5nQIUDsKacsjybZed7ZhGb5krqoqKnKnOlMMK+MQaaTq8xI3H2hf
HSXTWy8fi0WamWOySDYM0Cv/7gp+gu7kGq/skSa9bogWp2uq0hMN/mde1Ml3lMscwxLo8lDR3xGj
H5ZiM9RrsXYze6waCFbklYrOLoti/w9Oxjm6i72KtRvHlGUtTMYRcC0GPPBkdIZf+ZSHk06nln3A
0LrUIfMXhh13fbpsHRm7jDjuEPI2wmWItu+rQuKFgvOw0KVIw75s0mKTf8w2Z8b2oj4q3+rep19x
4iepj8KiNHLA73B9HLZNZVy/F8Az8n4O6NdEzk9eF9/j5vBIAn9jPSy7yswbdyQvwzGs1Vm582lp
apRxC6BCoP4+H8M42ujFMkVmwpiRccynpHfPPpMOSh4o2NJ59P36DNkaX3fAq8N8yr2iwa+qM8Id
yRF8BXOqgkBtmJ3lXmWq1fNJaLdeZkxQSz5pErxbnWLjqeNYOk9TNJ/yfss2LEtt5owFn52Fx1Kf
/cUnbVplY83KlDRqzD4nc5BFp+sTZhvSOpGvJiyZVUE7P1DnxgGOdozf04Z/qBz9jCq5u9UC5SBu
XHjjRCkJhBWlCPXZFVAcbcEo8f/ITdjGYZh4xhLh6MbRZ0qn5XfscP3TjQoFxBTyUdlOZ7BJgsww
pnKGJMBtlzpT0b5MZiQVlIq/xy4wzrETd2nVFlspEZs9GuYuoMo+lRCB/Z5QiYIavXfr5JEy+QLY
/N/ry2/xjCZPCVRlCbjbWn3WYrxfBXmXnv3LR3ouFBOaLV1eyzFvEpZklLQeyMmD7+sxv0bqamjL
pLWzyBOQRqdKet8DHYXHbth6RNoGZjgCKlRIRqnc75CkevIjsheagEifPawDy+WyYT4Wf2MymIC5
H9oDk6vO+eLk+yzkzk6vmMPrq2PZACaHSTirTIe8T85Ql4YOjbMTkr/TrXoqiy0qjreJoWngGQ4g
C7I5aWWTnD2t03WTAU7w4iX581QGDyAB3YuKP4xRBdErxo5+JjbyEbaxGd6gLqBxX3fod5j6Y+26
+8ENH/KIfw+n3fXZs62N4RJUMYxNqZrpPJXg66pEnQo3vkXME0GKf9P5ym8OqN0pYih/nF3qknRV
/C54nYC2cYupwfb3hvF7PXhXHMmn85g3LhJO/nBXDt4tim34fZO3RNVO1LiknM5e00KA22VfUDPw
ab1AXp97y+q6q5t+NT2qw9uIt/l4Fro+IlHztGZ1BxaBAjQXG9ZhmSGTtgR11jxc4aVnNxTyXQHU
7ycE0dVGxN/iskzZeyjM+TT2anoedLjvonaHamiIlqyvkhlYjLIBd333DReA4/UZs41mvQi8mrEI
goyQdpfxOXAacAe5gC1CXuHn9cYt3tBdO33VuBcOVcsjbzjrUJz9MPqzGjaNAPT1x+j/cdG2DcIw
6jlsmrbIyPC91AAXEjXvA1dvSaVYrkQmdwklNfUBi47OvImcal8nY//SoWrv4ifOTVwWsAvj/u55
KLWaEPk9C4EMPhIndOdn6vP1VbDNjmHS7iQFkGh5f3br+avrddMuyPQWG/fbs+Mn6z5+tcT+oEAw
IVh/VhOKDN0u5/eTan+1WVbtr/++rQfTpvPFVVnh9ue4h+Kb9Aqe1grgsBBqXTe5bN8sA6RgpAma
JurPgZb5cVJ8+AgOm5uAixTo3P9OUa9a1FL4bX8u6jFqUuiqimU381z9uT5Bb7sM3xS8H2o3mHXZ
92dYWorj9AeNnLTk7Z4G7QnsX+/Xu4ds+MZ62Lpbt9mrFR8i8CpVSTDifCsvXZY/ewO6mfI7Br5x
xqtPjozedfUWCe/bPsQ3iUwy4sauCwaKfy49oN1pbqZDFtH7hQVfvPEmomIsknlqQ0G3mYCvP5cR
IEzhgmLlwgdy/PoSvW2CvslkAnZQziMwOZ0BXJr9h4kNwgM0revYRgc2IzFsXFRgUnKE151R6/Ao
PU4OUyc6FGVuYbwsIzDL+1oIYw85RweOmPg9av1wWFTZcnd9ft68DhLPMxE5WeFMfdMGNRhIl3ZE
iSKYo59FUdbTcHKTMuhFWmnlZE3aIR45BMcx9mT4g6LMHNdecD249F2EYPcoN075tyZ0/SFjP/id
0q5TefLCB0pUCmK95tM8Bdn3bhFbGaG35nTtw/D6FJCzsVae+1z3i0DCtCSAQ7a+5/24Pqu29o1N
oXTTiymepku48OED4YmO7jWIQ4aNu8pbpon/N6sTZqiDrlRq5XfpV2XxwKG9CVx/BHKyYYD1sMF/
72WRDzmCrALPUbe/aVhmBlZOxeiHZSgvQ09DFxSRfXjIAzJuxWotS28mYQlp8dOsx7Kw5UcNHoSj
k7l/sTnzG+5c67wZB0LpOSx0ocbyI2ey+QTq+PZrtmxKztp+f/3+yj+XCaCMY6LHCwlpSY9gYs3q
A8pI3HM3xO799TWwLf265V51EkKhZJJ9xi4If7SHKcckrdHzuanLI+9R7FhyKJpc78s2oOC/fQ1Z
QhNaJ/GDG6C0Tiik4FQJRhINuZ+NLiyWYmJ9fKJZRuOMg/RmmKLDUPC+euiGflNr29aBaeqJHMcK
752LOyQDFIez5mmEjMbGhlo3jplJWjeUYegzWL30SIryQllBg7vaBx3yU9gyGj0SaB781v64WZVv
WQ0zWsvLik1uU46XTOvmnhCJYhUXdWRBzZONiJ2tC+PGJ7k3im6Rw0Vk4G2kQ1+csKeKnZabwnuW
/Wtie2gc+45Tu/1FjuXCHn2hp/JLHUvFjyDeYcNZ9gLy22kT1Shk3jhTLJvAjOPSaSoWJNPYpSJV
dt90gPO5gp6vW4llD5iR2wHHEp9Jwy6oOA7uhSs/q9Uqy0Uuu7jYpGu3dWMYfhmN0mNlwS756C86
BaxcxDsgqu/Gqv0WIfl+4x4wjF6oIi+AaeEXEcLK51rm91GvF6AxNqmebdvMOOLF0IxeE3jtBZwK
wU5ChSHlGjU9UVNt1YvaujDM3gXEUpdj2V5q3CcIsj4k/wp0XFKmQ1gAan7b0hvmrxyQptXQF7qU
M+Q1S2SVanA134u8g8RwOXqn691YBmMGbXGA07HOxvYSliCdHVZUuZycNgUZiLsxEouFmAHbUMxx
yetMXGY/mr/lHKSL8F9bbtI2gNUZvDq03GlWUJNvW7iuvkzD1ltSHhb5McpvgvnDE5uBWRdxjbgc
6u6CfA34BN0WeuUpykflxhrYJmgd2qshoF7T01Xr8susAfNyeZbcEcI2XIhtfgzbnv046VjgY/aH
yd85gI2mi6/BwTzUWygUWxeGWWcaOaSGlP0l60HDBweljqBMdvcarAL769vUNkWGWZd6biMt++4C
hWT/IwT0lncI2Pk3pF7WBTYsOos6Vo7L0F5cRvAQEBlIZIhivT7c9veGLYeAl3strlYX31HkgbDA
+9nXU3G5qXUz/gr9jtIfvZBfFAC0bZqNKqfpmPT11l3NcjyYAVjgXfqCJXN1gei7AlQENNsyEfGd
r8TjkqitmJxljc0YLGU15KlULp5DXj4zL+n3iYdSlNsmaR3bKxuTEGKMh3oBKBTkhHcKnLiAY3O3
vSW/hi3kGjbsjgWBx67Fs0j4O+VUYwqZlR99xT/oYZM1bvVpb1wJzdCrT0KVIFLNLnVRZQBeFCId
RhBNZXUoDzGNPvXNpmaebdENo67bqNQx1dUldJt5N+TJb1cW88OqffbvZXB9WSyuw4zDlpLxohhH
8UxRO7OfHWcM7vxCTFVa0im8JUOxLo5h38TV1ejMChs4GuhOgVp1z3GEpx0BmdD1gdg2r2HitMYt
wAvr6lLmgfCOyqFelBKxLXX/dgeuGZPNAUFqtLeIZ4gZtjuU0bzvJ0R9r//924vtJsbl3GXB4tWM
1BfwzYNzBIf/Y9kGgHPkjUyXKYg+X+/nrTAj8VwzJis8Z3Em3yefWal76K0My7JjTsT3uYNLQRdn
1U5WwXDHq+K56MmX672+bTauGaulGuGkGgXRFzG35bGsHf+dGkmy+/fOAQp0/jgFCA1e78y2ToYj
8ImkdaNL9kMuII9EEqk7aM6bjaHYWl+/v3JjrOKCa+5WF5XrMNqVQwd62sx36Vatma0Dw+zpDEBN
TUVzAd2KaKFcipK6e+A8gmHjLLQthnGSu5HneBlh7EJxAp5quBP4x/oofTAxxDr53TSbL2jbWAyz
l9xdkirMq0vuBPo7JfOA/AJKRTZW+m3f5ZpgbDwwsJOl3z9kGT+jarkEcED5x7Gbmo2AjGUAZny2
1DJuPWgIP2RD907leZ9GCMZs/L5lIUz0NVIh7VBlvnfhs7+kkHftk/duCX5EVJceUNyWPFQA+Wyp
pVkmywRcz4sSk1MXDe4QhZpSkU3hC9OSvtORU/y5yfT+h3Q6BGCIJVV5QfYT2EM6+XOV0mXQGwVh
tjGs318Zny84ixETnWAbLTsSMT0NlRB38Vy0G2tiW/D1+6secNJqDKDuH3Iopn8jBQ/7tEC11k2x
Xei4/rf5csLtgdZcXWRd8hNgCV+4C9oNqat+x2ok0ydejxt71zZZhp3n9dDpKZvYpWzA5PMDhMAx
A93HEJWfdYVqip+3rblh4yToGzp7RDyAg/259JAlrgQSutcbt43BONSBSEdgEnxuFyH8Z0ieF6em
bj71JUIw1zuwrLcJyB4WR2mUfOUXd6btgsLtEBDgdy4U1rZgVpYhmCBs6jFf5lkyXcpxjr/5I5v2
sxDkQU+oQLg+CFsXq4N5tWnJjCArnpnLZz5mjzKsyqNukb+5UdsJ1wYTjO23ge5zgHTX95ms7kIs
DNuD+VB+uz4CiyuM15G9GgFT3dCUTV7/4HHyu1DR+39sw8zzfnv+9NnzxnJjQ9nWe/3+qiPoBeVz
3I/1JSw6OXziYKJSJ9SvSfb3+khsa2FYuHQlTRbwi31WjvqIPBFY8b0WNaUIUm3UWtmGYNh15gNF
4ed4vA5IOj0IGZFp1/lxPG3sJlv7hkFnZQNR80xPF1GVDYYQ1GcQ4N56aMeGSSu5zAX4++fPTJDv
wm9xfUoQfTklrpw2opyWEZjIbFHM7kwg5vwZ8h+1DxGKcvYeAuZNZCOxauvAuK0LqV2eJOig5GCS
z6TL98tMtkgibK0b5rwSWHkj2O8vWcALsXP7FbOC5/4WQtnW/voGeWUDkKXROdNhfmFQ6cL+zGS5
nAqQpNyWSnRN/LArHBcs7sv8mZSMPbElD3/jnsP+3GRhJqM0ypJizmQ/f/YXPF6oo8c9G/IgDfyb
GJ/h7kwEMXdnDj3rIr9w34GiqSAg3/L1iKvZ9SHYVsAwYQRC3H4USj5lbJW0cIZyvwC3tLH9LS6I
GAasoFzuNlEhn4YieyQNyOZLER9x19wq7LE8IolhwizGy0qSeHwqRT2k1PHpfZsEg0g7qtmBJ/Jj
NMj5iBLK53HMNiEsljeyibNlcm555eTehSgE5KE93+wF7/p3PKm+RE12Cx83Ft8km4bmtVfBLnAl
WJOKA88R0gv8mfy8vvaW1YlM61atyEoxFy85iGBOqFf6SMtp2NEhO1/vwLK5TMRtlrVZhwAqwbNi
vdHQborj+4VquRxv62Ad2Sv/IXIeQSfDyS513JHwUU5jl/9IRE/5hnu1TdE6slcdzMoHXi/A/hqK
VTMB+XxUNuLeNEF8fmMMti7MY7qfXGeEqMwlFwQQVxXI3jm4bsmB3+5FPm9Vrtv2rGHprAlCr+3i
5QK1anESRfetrBf+AQU2X0HDt0WJZ7k+RYbFS91U3gz69RcCttd2l5PS2+XSGb+F/RAehDuK+xqX
kg3/YttghvlTSuIEyZ0M59NYg/mymYp0mupbqvBhfyaEVy4V1DCLEMcfuHLpbq6SeNxX7UI3cg2W
pTexu1nbOU4huuIFwPcLkq4I4SZcfK5GaKJeNxBbD4aJezO0YukYyacl60W0X3EZ2U+VDU6yc/HI
739f78ayDiaAl7quFzKP5S8uhD/E59KPRfWtUV1UbBiJrYN1fK/s0OejVogCFy9+nA/73KvcPWgR
v17/e4tlmDhd0cdthSMVBCyk/SY6+ZO3SH2GkK9E4Rlig9d7sQ3BsPNy6UfQtPfOeciHKjhwZHAn
sALO0PO63sF65fvfjIBrVrRB4EwAHppln8PB+1s6CEsgJPh+Td0PBDwEbsGOXthvbF3baAw7nyHE
NzK3Ci7UkaCFz8M/2gH95fWR2Bo3zLr2hBcXXhtc8slbflM3GB5qJ9uinbS0bla1uRlSkWB/HJ8Y
i+nXcuJjsGurrNuqCbCsg1m+xoXnIYFbF1+4w8O0LqMHcJOluUZkSOJFc2id4m5qoNxxfbIsJv4/
1WxeHiVI2/uXYWBjiiVRh5ABfAok71a9jm3GVsN5ZX1D0/l1z8fiS9mR+oEBW33fz6DFvm0Ahm3X
jKMyt/bKFwiS8Ts/k+QhyBYX0bpyKyxhsXATcpyDSLiNgtk55yCxes+DTO2zROm7uVfZKabORuzA
thSGiYPMUTYiH8NL6fjgOqc5c18yPgIc6AQRfbk+XZYT1ixly0rmKX8pUM3Em/LgEhTqRsqPjss4
vdMiP3lTtnW7tk2bYeS1DLWaFFaGCHhdr5qqXUkCenKistp53aa92+bNsPdwQDlwk/HyBXTo4GGY
M2jWE0QUkiT8fX3SLD2YRW0CNsldP5FPfMAjgDqxep504qVL2CwfbutidQevjIRx14FOZhBd/AoZ
4BPIwxa5m0Wru13VLFsJfsuSmHVtcwP80KK9AlhN1hwC7Ib97LFdBGGOXYyMzem2wRgWj3I5VK0W
Q/kCdr/ygPps+s5R0Se85bZopd6kr8Hlyqxn85ukE5HmOA+H6cX3EUDvcvUIYlcUA+q2SoV0ovs2
9/56uc8exwEULdfHZvFm/vr91ULRGAgLwKCmp0wF/rHMGPkRJ3TZwHLbWjd8gKj6JXedvHoRCgU8
RVNM+6oaxf76v/+rM3rjkPf9//48kwQM08ptH7LG8fYqBuI57Ovg2wIBmGfVNuVDOFULWD2yWdxn
EhQBNBPDD7eAYHIeNcH7bKiaL54iX4alhZh8kju31eW4JmhZJZ4nl8IjFx8Piy7FKdHW6Yg3zZYX
t02t4SbKcQROfabjEwmUd8qTALKPXoxy8ds2hln/BgHanINBoHxh6Ah64kuwpCLuQN90ffEsFwOz
+I00WYEa3sC/AHkJue+VqZT0/bQXzejvRFv8lh44tfBEKjas2DJhnnn7L/MxoFNVvXSsAksMDWRb
Hylbqq1qIMtZZFbD1S6V/ZSHCL8oFNxlkfycV+3woZbTx3aO8/2SZO7G5NnGYtwS3Fg0RdR61Yvb
YM/HeQEoBeT0mi1/ZGt//f7KK0iEBRXVsXOmjJ/CMJqeFidLPl5f+beOn4jGZtWBBxrfOswadcgC
9pnTZNiTmIR7X4c3ZPPWDozZAUUB1bTg6GDoA2DPhm9ZGcm9FxbLwwhign3ORLSRzXtrpta+jJnK
aM1cglqvA2jfhvGZ3rJb13YNz+kOIkCCylGHdihPTtWdgqY83jb/htesgwFnc4OmvfAviQ+zFKls
Nu5jtukwLklSJhkPY6oOTdj+FVrr38z1lp+3/bjh8pwOwFoZYeNo9z3DFT/5Kt3bMGvx/1QUuJAC
nv1aHfqi/BvLZEGhYH3DKYi1NAsKCglc8ABA10ED0eUWHxrv7vqEvOVx1oYNlyaBsvNpn+tD3txR
yXZh+StiUL18aXN+uN7FW1estQvj7tOgBgVa5/h37oh9qB68+VsV30v/lhLZtX3DVpc+rpbKR/tZ
RY9BpdYa+z1AWzecYmvzhnnyWpRBpOJ1PyY71ukTTaKNVbW4MbNmAIR8HqN+PB00/V0Xv33yh3jj
xm/bFtYw0RlCBbMCdfFhdB4jHOlgstuX8wfQhaeAaW34AYutmnztUPEuZNL408Ed4gPvsKS9Wm61
J8NWOznFmWgwgrCrww/+OKgTeMPVFi2BZfLN+gBdAGScRN506MJlR8DCD8Wx/RwFG7veMv9mcUBT
kFj6nlIHwd9N2ZfFQzpOPDL6MCdbyThbF4btdgQMnJHECNruY92cdAJoQbik8+jsgnYjJW2bJcN4
QxL7YCRwJ9wQ8NaLdqw4kSrYX/cMtsbX76/uCN60VPUsInWQtHgEkdWpbui9ot2GeVkcT2xYbqWI
z0mO3ZlATUb700MQ8xSWDPmV4razOzbO2KLt8ngKsMql+1AneeqVcuN+Zpsbw36jxKt7xWd1gMIl
Hb5H83e6RZprsVqTlB2J7cRlYt03IzDoULf8fdtymgbL6pH1BHtFVvej/FMlEGzcuPBZftnM+9Mm
1hlpQnWoFnDUH7MtAWDLFjFZ2MMeJgoljumwxD+S6n07/yzaP5M+3TQhJmF44oOJwWc4mRal95DN
2Lk0hu7KLdAHnEzEsE1Hg+mvwtvtMCMn+CEIxjjNG0//uv7zlik3OeGFVxeOUCM2oApxcvgX0Aze
tppmHgjH9QzaTFgNCDn3XUL2kc4/XP9ri9mYKaAwoChIDtR0mEHcDzxiIN5L/fN625YZMdlb5zAm
0PJYTZJOj0PEfuA5tuGqLL9t1lWERa80pEmmw9Q/gjw9LZL3Gb9c/21b2+twXnnZPugK8BDAdkJU
K1HZ7CdJ93TcIiC1zIpZUQFOl3KMBJr34ruCPnX5xs3U9tuGA5wpsFsh0m2HuCm+eg09sKl9z8Nq
42Cz/bbxzPCbgmdktXyP5O9jMe0Bwv5xfcJtTRt+cIYykVbJgqbxBvCjDLmKLREsy6SYhRIdVDmD
viuxlrneS2/4SZblPtHhBs2rrfk10vJqq3CZgJeEeOrgh99G7wcL/8gqSa/Pyj+mMjPUBndllkeE
DAKvy5g5v2dGXKAJnXPVUT9t4uCdnPEFXFf35cC/Qbuu2CVqIQ+AC8YpYe5zK4D10bzaOFstC2TW
UcRrPjXRrjp0XX/IITk+OMHx+ihtM7h+fzWDTrlU07SufRUPR5+IPas5BDHj204Uk6McckVtGzaT
Ogx+9TWeoWKe1PE3PkAC5fr/26bGuNBkBBraU4grWez+jsdyN41bQum2mTHsWfgOS6L1QjMhdLZk
+zxv06jacPuWc9wsk0iWPCatD2tOguTBVc0JMaMTysnfNyq7oTYC29fMybuRyCjzcJjP5Dh1n+vp
700zbpJpL4nv6GBCu15ykvVPEH3etpRmGj6qZunQAA27/bEvnyXfuPNa5tqkngm1X7V0hg+KQ89J
+xDPAT2Q7xS6Endh5W/BcSz7xUy/67hF4g2o3cPon7P63QqeD8VtR6JJJONFbZS4I+42/RTsGYsO
CLY/ZpsXbNuvGwdASaCs5w+S/ULuoE/rkP0ChaJKI+Hf9v9myj2RwI4Fa0glEY+ka9MlOfjjhimt
vv4NN22m22Mx1E5N4BwDTx89Cf0h6mc7FDbKNGPTcZLlt6mi1eH67rdsJjPbHk3xwH1o1R1Ak8x4
qqNK6FRA6eEe2RV9TDJ5623cZJGpleshzzGoQwF5q8hPTkMIneuk2RiJxXOaXN9zH0SBF+E2DgWB
I6oldcpz5+f1WbK1vX5/darMArnDZl1vlEq1w8Wvv15v17JRTWZvKCgWOl6fr1Q6D7NGFSyd8t1U
tL9va9/w+dCoGgZ/hp1NtASpfnsmtN/FnGxE6W3TYtzhuD8mIyeYFtXyA67P6eB6x+t/bmvaMOGe
gCe2d9B0LeMUDKKpHPrb/LKZOwed+hRNAy5ZHp1T0as9SM9vu9iYnN21ok3OAlwPOCpyDmqa/T1u
//7Gs81iq2auPKa9CuVEMN25eq9IfaLFfCKTt5/cfOtqlrztfUzKF2ecPAE4MZIW9DHwwZoR/OqL
hz4+ewGKkNU7d+sIeDNfjvPczJej/G3pw1rnf4qiaPcJ2BWGVX5VdagragG5uatqEI503N9Nmd+c
kPDYgj5Z9paZMAcLVOi3LsYo+iNpPzU3BqNM+eeMjF0TE7QbkmoXet2dbv39dXOwOAozTT67LvBy
GTZW0N+p5H2vfnl062Fgmw7DipE2aUieSDihGAn0qexEWnvD5+s/bpFkjn3DkCtwRwoF9fBDL51f
Pg920BVIBzn+GIneR5ncqR6UCyARHfHUDPsRKGm5JSlkMRgzAT7XSBq2An1HWX5H4+BDjezEmNV3
bIk3XsmWyTNz4IkUVSYIFkYwdWp8N43kFqu1ren4v4fOGLuLbgo4bxBME8QkgrK8zU2Zae5xor6u
ZzwFnOFjNqCka+OKbpvvdfe+OibrKoTE8IKdNE7LV3DQfYAUHXSbKjrcdu8ySbiHsBmyjOG2Ui53
fvTBje/6fOPfLRbmGQ+vuMOTo6Ul+5XwhDxwH50IFAHs2URu9Dv/TOTV9ChRy8ZZt2PsFCdaVaCT
2apotP29YcMkCuqgKGFBU84gM/dEXeCaoo0bqW1ZDRMuMi7iiGNZverrmDwo9aWYwcWyRQdr2ecm
x0ub+BVzM1zcMv5ucL7H4cZvW+bEpHYRCQrYEvj5Q4nSziHvd1nB0mYrPGaZFJPRxfUyV0A2Gk8A
8jNxvkZBkLZTswtuUwCOTV7t3JVDPvewfuU9hshstO4WnYttvg0rjQbtzHWIluEMO8GWQzGDkPK6
u7fN+drnqy1e9APutCNmBcQ66dTdteVlLjZitLb/NiwUzCyunNeTpOvvQ/aeeDf+s3FJjhDoLGMH
9g6FX6d6nsXHYsup2H7ZMEum5kLmRTYeMmep0mksXsLA3cow23agYZYJy4sAWxDvqSCvUqKb/Jh5
ZKU7iOpUhv0WcP/tNSUmO0vlDygxp6U8JEMHXaPufgKJQje7N52gxORnaSE44eoyHg88kvegG9w5
Q3/TOUdMShak3Kt5njBDvhO/84rsgPTyDXgB7BCzAqouQlKSLJeHTKEwGox/U7mlXvT2piFm7ZMe
6gAzgn2egT4SDPdgwnH6bov/3HIhI2a5EzSEOgnBJbhFzxnTpSmj9wWd+Ic2mR9ncMzt/EJ9HTsv
2nNFoh2fQDNYza4PLM9ym0AeMUujkloDHR7jdTfPQfeuG7X30jmht5FasGxYMy/HQq7UULfyQPVX
6r5j+VM73bbsZp4oWnwJBnkmD9r5Mgdn3/t63W++/ewiJvJWL0MpfID+D4l+EvKToB8K1MGHg0i9
8Klll0xuldPYJsfwooi3iDkY8Ehxl/s5vIT9S1Nu0a7Y2jY8KcBY1Zyss8OW70njpbr73clbkL2r
xRmN9xlY8hTh8hAtfRonetdsNm35b5PtXKne6cW4RgRU9K0Z5ruqRHQKkqDXF9dm0Iajpn0U8SlG
83H2HCZkl+vbtJKJWfJWT1MHQDVcRdIty6GFQ9onA9O3eWaz6C3Ja68bMhyM0rvn2WMw3diu8bBx
ddh5fUnHQ9HXu7LsdtlNAHxsErPWbYjCJoglTD+i2cVD9AvwyeTl+jJadolZ5zY0Ag4R8LDDMufg
Pn9qvbtE3padIWaV2wCBAFH4BUrRVnryuH6JcrYPwiLaOArXuf3fqDIxS90Sp+m93sEeRBHHH8rm
5cRmP9w1cRwdaL18mYdIbHRF3+7KBMlDZr5Kmgxr0LfPwnvJog99/G0I/kbS3cVsw8e/ffkhJlC+
cDq8dDp4gyl3T46vDwFibUKyo+j1bett5nol67sgzHGXncRHmv2hEBaqNvK8b3kEYEXMx+YwyIol
ZSefQscLTlMsX/6Vl1/fp7bGDUcZVtUw51T7FxBgPTMgfU/twG9k9THpRGvUAzpsBqbAnZzyHaPx
B9lxZyOzZftzw1HWOeOaAcRyGUaIXOaq799XkP/eaP0t+8Wkm+/MEnQWJOdJ9JjrpuV/8ySqqXdM
htKr56Oue0DPbnD4a0+rZbx6BY20LlmXZMEPd2miu6gogJhDxTYCazetsPn2zADs6PnQ+JfajfR3
Ua2QFE87bOv/3zKu9f/X76/+X1Lo1/AEeFVOc7e8Y7kagwPxlmW8H524rvaForm+cTDrcr3qrER2
CzQNrfOVdcSfD27T6eUu8bt6K3b6ZqR5Hc663V71IKsh8hei58cB5b2/SsVRmJ8OxezPoB6BQPC0
E2UCVAwd6fqSEh1NEmdfg4OhUrupreKt9IBtBxp3ryyZBQ/V5F1Y3zbVHjoH8kE3Y6R2SUb8jWey
bfEM85cqZGP5f5xdWXPkKLP9RYpACCH0qlq8tXub7mq7X4get0cbCKFd+vX3VH8vHsYq3ahXO0IU
kJkkSZ5zsKYfRAWJ4DQfM7xEgAIq6TQLswQXt6teUs4L61xvW6InHs+x/yOPNYs+sALcMYd5GpZr
CpXnAZyAwESgMl0o70S7qp320gPtZGFrSY6XHendDQHv6Dkdf2MZaVrn2Vix8gli495DSyFL2jWR
dwAnWr1xGq4N4cQCxkkDSDyetgX3xSMJKg7JQNlNfdIscx/uL0/k3ciJiTgplerBwExDpA2yZ+h7
AavXwQugrHvd1514QDxDkGY2JfCsqNRB7n0BdSpaeLYqDGu/3gkBNI8DtIIZ2JHPxPjABxUUN+nY
e/b2ugk4EUBQQ5lkgbln/hh8yA0zX/8fcN/zVrq5FcfiO24NJsmat7kAlItV5hjW0I+JdFcd5EDN
3lg1fQCvLUtiukV9smZTjounRRiXfJjkd9J3Tf7Q1zrMkzkA484XD1Id+ca2rw3juLeRKpdZ0Bow
9UTmJwHzwmPa6eBDmvry1+WNWRvCcfACqTQ2YyqevJTV30wfqZs0JYtOimYr13o3HoL+1/FxYT1e
Wz9XT/kEhtxZg5WEtJXdW8RhBYH46/zcvSzNxOYNY1Y9tQvQsY3S1T4X6rlf/GtHcHx8LKNSaFsX
T6qbvZ1cyq8BFXy3jOW3qzbDvTwJFooO7fTFk58L1t8vvOzMDqLgRh44GuumjaC7tiGOt5cQyFB+
x8096PbGh7TW04H3s3iQIFw5WF5tnIMrpuXeqHC8123O4+KJElLd6b4gh2FphtvU77aS4bWZOI7v
FbNfogerfBLhWXS2LuUO3YdmT4bgn7hptjp812biuDulSzRlw6KeRJHTAeEX4XFXk1A91ER5Xy9v
/koMdqFEeKXNyUQlcN508O5m3v/VUpFtPK6tfdxxc8ooSN29JvqQznXT1Ula9OBKbT21+FvBamUI
F06kIXXWp16HMypuuyBRXRPiMXsJ263i1kqUdwFFAPJDcYku+iMLFvDKis95YR7MmN0aJZ+Z9kwS
+FB5vGo3IsfXSwYytqlu9UeqOgEq7DT9FFi2RTO1YlAu5+jUeT6D2Jp+ihfV3eaqzz/Q3v8h/Prv
yz9/bYDz39/kVZW3LKM3TPrJJ9mPWi9e8ietQqVqS9bivXoGzlwXW0QHUaDGwPQTCChvmh4cmqLu
7grybUQi2mTdVhPn2jiOi3ejruK6MvoJd4PpF1CNYleUatipCYgMyCTipavNrnmvOE/KcXRB/NSA
I1w/NZB2hAxL4XuveVl4G4F3bVec8xydYFHAYqwZ88bvupzUfiLl1wbSa/vL2762WI6bk7kPppg1
wS/RgEQJbJsfmpyYnfJtu4vTb3YstorB79/pQHvvnOo2KijpGZMnG0DwBQzMBiJCSgfzcTRpnICQ
IHppiiKcE2BbijIpQNGNbqJ8KwVbCTcucGn2wr6SS9p/nKnoD2M3BJ/8cLmmLxCG4AKXDA8Lnaae
flqYrpJIdXni4R6R9KEfb0SYFWNwH0laCXbpqJH9R96zcTeH5BNJo/S2EmJL5WltiZwggN7Dpm14
UT0ZUC19MX74MLIhPV02tbWPn//+JsIwFXud8tLyI51Jinuu7kc/aBLjc2hVXTeE4/pRXpCsyoR+
6kE19poVmt+DWHBLi/JPu+E7twbuOLsU9TKqyJJfoDQOzN6jDd7XkngQC9oSwX7AzFOX5aYFmZcp
K0OTOst7fih0mA77HhxiTXbkjZVjdGdBZluOH1DlY+E/Om4YOvyVPzbZj5zSIPxia2iYf4m8htpj
XLTjp7FoqznpUq9Iw5sByZ1abmDHC1F4byRBWe7VAFZ7C1HnCvS4iUFrLUWnXNVBmOUl5cKybH/d
KjtBSc8tujyzWD/NHao/IW/ng+6Dr5c/vpKguVXi3BtA4Zyh79UIUe9oAcLoHdiY0kTVRN4AzbNZ
MltxJ7dYLJUOuxiyTac54N+QjAAKaIejl9otppyV2Opyp87Cy6gpWvWcpnre8Ux7x9Ev6xwFnSXe
5T5vX1AOTzdqpSsL9x+s0FzHaU0Kc7JD+ApW6Z9yUG26A/jp0etIsZXZrnixCwQyYRtVM7flSVN0
tI/1zPFmCG2Wy7u/9nUnAJElCmOgANRpnBH7y9hMPz3wvH2//PW1DXEiEFEk4GAvMidWTV6iSfu3
zGP/7xYAocPZY/dRzejL5bHWZuKEIj7Q2eviRT+l09hHqBkO+kwB3c5XVqlCJxhRRJpY+kFxYmLh
IHBAIishjJXE86ZJrXmI4+h50fl5EVTxhz/cOuDZ+ShyNP56aIbb2O+1EZz0gylBLZuIfgqjuT9G
RUhvmamG3WBAf3nVRrjI2T7qoiUe8vhDmcpbOuDCqjjEvC5/fMWi/oOdxdGLQktan+hZFrG04VcC
0NaUyNJ4uwVv6zv0VmZb7UMrNuWiaS0aMLKSt+SRh0SSrxRUw/NBeN5wDe8IkhgXsDXrWvGu6etT
7vmfwFGmDKQelUwqO35RQ3jdAwLGcdw8hTqG8GQgPpisXT6PrTB5EhG51fKxYlUujAvgWtpBoNac
KG70hxFiAyUpUNzR7OflbV/bCNe5fTPj8bIpT+BZq0Qy9pxaKH3IrRrb2vdd37bNIscpL08W0iif
Z6vyaFc0UCDfMNu1BXIcG2o3gapZDHBJRyCwO6IZSre4tCiExOtWyHXsOsv8jgCTPbZ4dCTV6D0H
1RBsnHUr6+OCudq09HQTnDOQKJB1EoFYvUsomk0OV/16F9BlTE7CQTbFSbAY10c7Qfl0N0+A1V73
/XM4eZMKR4q2ZvF8/RTM9oWTIAZvvNpA+KzkAS5mS6p09qCRa05QvLG3aejdQRXAHPwl+Mg3ibJW
DMhFbgnmlWNIdHWyo9B/9dlSfmEMurbDIH5ft0TnrX+zRGzgMwhs0wrvPFYcWKHqj8NY2pvLX1+p
DLkoLtHXqMz6ij3mYZZ7CU07Ed/jb0u1lzNYHNqjDzIRaJqHYzM+U1B7k6vE7UjskqeyeBQsrSfz
lGoUnDsaH002DfuOg4vZE5tkdWs75Lg4b9tGgyyGPZKYqmfS8Dthl/p3M27WWdac0HFxyU08NzHJ
TgzVlXhX9u00fQiYluq6JyAX9dXruAOP1MBOkMzr2aEss1jsjGi2nphWlsiFfs0pB5FXF5mn3MN9
epxxWtug8u4WmW91yq44o4v/ysvUg9yUzU4Q+yQHO4CvloakfYyAzq9YsUXgv7IVLgQM2p5n2ZUg
O6W8re5tEJL7uEJme9lZ1tbp/Pc3rjhD+sarRh48Qmwk+CSGEZwYJJ5VUqlqI1teyaNcfFfrLyHo
TQbzNIbZ9MlG1N6Rsba3Rrbmp0fKb2GDntbL01nxfRfzJWhpZ1EM8QcqzMM5KbS1AZ2C9XZoX8mS
yev/inxQEFwebW1rnKN8LKZSVsbPTxZNCfOtRW1y/FXEMi6vaKtCzuZyntK0CnXLuX8q4/g38oWv
iPLLI5gjTxHftOO1WTi+zljZNV2YspMWXXH7JydEC9qWSOWKl/wH9AVOKx3FxDyZqIa+CGfs1R/t
chP7gn6grN84GVfs2AV+cSvB9Utk9dSGAdrParTkHDytp5O0lSivu9G4hKetR8GDbIvw1GqjofCY
tf60RwAbskOgPKavi40uHqyMIrB6h354wgHWgr619m+KZdliGVtxR9/xeBpbjcWazcmMQ3XfQ/bg
M7f1acQTwXMu/PbRX/Kt7ua1zT+b3JvokvIosLIYsnsCEoCDaOL6EY1Xy2c6yeKnloP4fpUjug18
aT9DSEO35oRXxkocUsJVu+MQiUv3lwdYMy/H01ONEAluP/8EBtFuN2oImuPJv9zF4SZL+Yobuq18
ICCzVRsuwcksDNVzJlDT/rKgNaW70qwcP599C+JJ2ocnMU/kCadhMSR4n5/pRuxdWSO3oS8txcRQ
6wxP8yg1ZI+XOYamTRfb6VDM4zxf54RuNx+F0gxYyov6JCFss5t9ZY/Qb/4a9NdJFENs1cngy5DM
2pTwkJnN0FCvAPsQQzT9JYkudtMk/A2jWvEOt6/PBHE+1Y2q/9cK0XPzDIr/5bYygOSOZfl82XTX
RnH8XSivCakSIYquZfmiC4SUsYiKf/q8obuiv7Jbwe3qwyfHpVLUP8EXu3NPfZfY1k93RQGVissz
WTOw/9zMwXNfhzEK8XIKdwUjc9KW0W8wHfxzeYAVF3Qlwk05xWEOeZNTS/v4A69G/VcWWsByLn9+
7fc7absGZ0IxdKZ+avMsfaQ5m+6qutGfIHqw9bK/NoTj423oycbMJT/NXlv+5EPKb7SnCp2A8n5L
X/d9g0Lz5b+Deh6zfp6zqXpKoQT4Iy4I+2bAFpaA5mX8O0Cg3LjHvT8X4SLRZKN8sMf35ETQXLOj
Kiy/CNAgdBLNKZc35P39Fm6bHphsIwYyW9SSwjBWe1ooX997BeoPG7FqbYDzEr45/8bItCSP5+qJ
o6IxPwC4exbZy0Nd/rhuBue1ezMAuoBArxYrfuIzGBtk6oU3RX+dphARLjZN+7FpWgG5vhaI/X0+
2fmozjJSl3/7mh057ky0EX1KdP1k8pF+zAXRnxQF8RmBKF1STdWXy8O8i7DjmAX99xrxKuARnqLr
JxJXL7kcP4+TvhvLSe6FMp+JnX+NqiR7KGzcWDR2iDj7GRX47+Xh12bpOP0chGk/Lrj9zGSaj4DX
fOChHe5RpDiC1/q6x13hCoSPQ4MX16zO788aU0Cn3aUSHnl5BitG7HbsgSxkyU0u6qciYP+A76g7
eHTzkWDt4+eL3BsDZm3lzeDPMqc+baM0ARQGzueDeuf3dT/eOcvbQQeLCJvwNEKk8SgWb76J/P7p
uo877j1HNFINE+rEMiI/5c2iHyfBv133cce1ITw8c8O9+ulPl0sMDfUkYGKrx3cluLrteHyJaDvZ
rHqyXYDjwcuqIDnLpfMkp7HZsJw113NhThrPCuCu1+Vp9JuKhwde41njwzhA6fV2VCGvlwTP+mEL
QoAW+J4okUXlyQP63triQ9q0Ffk6qCzz/hrnodzK5Vc80m21IAWIYjOf4HGt4eGD7PrSO9I8GOrn
SVHZfpkMnqc3VuBsZv/tKmAu3QqQY6UEFLl8CbwRrdo5On4glBEZcCwOeK/aeVGD2ifl6XU5EnOv
23ELolBIXpUveCAGxL2ZliRQdAE9RHDd+jH3qp2iKRV6kjx8JrDOR9WkEaQx42ZmezZALWWnoD9s
NzoV3zdT5t64RS6HqPQxHQ6TSIaR/55zVu441V+v8TLm3rUhihplEw+KFwsQroU+fSOnfZCbdMsH
1mbguHFde+C0yih/DjAZEIn2f41xam/E0Fy75efQ+jaEgssWhAlB+WJS+VsbKPhyL/iJ1O8qmWbC
3Ns1laVaKl7mL2nVh+bGqJBlt1FdtlsAp/cPAfYnfLyZQSBsuXCSqhciZ3Lv5QaZ3mKKjdLQ+/7O
3It1amtUIdJZvRgY5pcZT3lJrtEHVfM0u7FtsUWevTYLJ/cGIWaFPjTFnvW5+rRv0943d5BMM9cl
e8y9YFM/TbMlzIoXapv0UDFTg6x8hgLGZVdYsVT3Yh2aqpkEGMufZdCKr7ZTtEqySYw/+2FGQfjy
IOdLwjsB0b1bc98G0Zlw/W7M1Ldx5netL3ekNJ/tCOxiB6qc9rGCVPDl0Va2xL1he1UTgdlgzl6Q
AZAqyaGLmCW5GLdwPiumRRzn1l7chYPP1AudafsReOSvYsJLw5nn7+/CG8jhumk4Hl6MAZ5htB88
lwSUYM0cT/d9l16D/+aEEScPR+CbAsWL8gWEY9AZb6cW3KJprq4hQzp/n/47PqUkytHcChGxYMA5
aIb+iFodAEtqU8V85ZR1gW+6x/VE6Sy4M8vyK53CrymtbqRYbnrh74JYbBTQ1nbbcfAej249yAqz
F+njYTREMgnJZn7CC2x3h/bwjZr/+zYbuNdrtjRGo3UifE7b1tM7OVLGb6auxQX1GmvC9P+9H1Z5
PQrAvnpuoja9CyZDX2KZZVt8ju+HkcC9VIt5DmcFz0Oeg90wNQS7KmheLULmGx0C5x/63xgSuGQv
QtJMRcorXvgwyGDfcvSzej7OvwySi0IY/y40YTjvRc420pD3DSxwOWAI3sbGEX2td7SMvqV5VtzN
aK5GlY7L54HhlyxRUF/BaXJuD3Cc3TdcGY/hMIR0OmmhuhjWWdJVvdg4Dtfsy3H3WDSKR7bUL36R
2k+yHEBzyntjN8qNa593vJ2jdsozZdWLXyt/2Ks4R3pdeaW9qr0icMlBBvQ/lH2BU7bMCmxDxst/
amrtxuKvGa/j4qCzE4NmefkSqhCKIF2JPG0HTWjGvtJh2tqC9wNJ4N6oeTSVEe159ByMgHT7u3he
zFgm2GiLVqYyW3yGFsalJmm84TIru+LiM9Kl70nb8/BulF57zxWBbKhSMxf7yzFlZd1c4ZfYziWC
SZu+kJaYWyWU+mxSUfwDbNxWkrg2hGNYQ1OJYfaX7KUgtrVfemgo9rcyFQMaoiUtgvnm8lRWlspF
DlZ+sFg6mvylgMgleq3jztobjlrNFixjbYBzkHmT7Zq2M4KDWfPF4h20TkjYjUdgpeQWZ+zKQrm4
wSaKqwhPSPp5ypl3F+L90O5YWtUngafKjcLm+2lc4JKv9LnOIqKm8pl1TXx/DvSM9jsL+uGDCYJ4
12bTL7AIQNV1S/x4bdXOf3+zaqweptbn6DKbG7Q/KYEbc4zu/OuedgO3UlE2c7jMZEGC0oXfmvOl
QMbF8f9xiVrzecd8I98Pu2IyIEEHw/2uqcIfUdzUP1TZhLsKVE3Hy9a7tvlOuRFJz1SNM9PPAaSC
cR7SB92NfJePy5Z/rJyFwgmRUIooo6ZBfhKjgFEdunBub3knwztTGT4mLe2mBCwNdMvvVzb+P0jC
zB/81E7pCw0qtHP5orsbAttXG5a89nknG6I4x6vetPyZTX7xKT3LkHsmHveXt2Pt646vMz62iwll
cAdeDfG9bcEw2km1RMl1nz8b2xunEMpOpq0pv9PnNuUWrfpQLt2iGVgxpej89zcfZ0GFxLoO6wLX
5cy/B9wSHcqHCg1zkG+qkNNfO5Bjs203kyK2efWCJthfubTxKab8W5CNV6lakyByTLYhXtb3UJp+
AWpI3IAOGnSphHc7PLm2N21VXkPlidTNRcGNuIOgy6gTz7z28XAsQQeTDKAYkxvbvRJDXJRbY6qI
0EzyZxr1zcMMEHUi0znd676p9sXYbHUKrOy8i3cDEFgxBWqe50XT7KYdym8DoQWo9qHyfJXhujVY
GSkGJoAGcON+MAY5taznet/hedduVbhXXM/lBiRhGsnc9OEd92fzAQTCVZc0slu24Cx/6kfvXENc
ksC8HqoA7xX8DhQ2yyOrO7BwmGyEdtJYeGWwy/LRt8AdLTWwow1VZynCNDpmUYeCeyE02pQuL+aa
WTgZfUk7ITA//3HM8VAqxmK5AaNVtVt0/Nure3ld5u0i5NogWxq/KPnzpKt+Snzee383DSk2Uu+1
/XKigBeO8HzWVS9jTw3oWeMp5/3PdkHJY6tcs2bXThzovTJaKGfVS1VHDxUAuPuqEli2iAPReXkv
VmbhAs8sn7EZ+RzeSVI1h7ZDoxD4bPXG6b6y0y7qjM6tznqDCXDmf0K2Ym/s2Fo0wETVPQ37Xmzk
wCsL5eLNhqz0UHwIqpdp9uqd5v5w11fE7NM597eg3GsrdZ7jm+MlxUsIWpjD8Lmu+mHc+2WRgWIT
CczX63biPLc332+DusjSohHPo6zJXvjoBd95ZvaDjcRhJQV2tae47ifDhgU1gYK13/VYTc0vqLPw
cRcCTTDuRQSW1p0lxpuTZcFLzKe6qKL+qtYFaKn8e3ZoCPa8mSHr6oOo/A7G+3y6KQZfxxuWtpLl
uQi0HsErHysS3qXMDruepd03q/TXFmfnvojBX+dJL94qCq+ZteP6QMP4ZFm881K2Y3J+I8/Tsjmg
C+uDpzYhm2sG53h/m/fFUMXnO3A0/9K4z+38dCo2PGZlCi4STekiKKBzJp6DIiQHUI+zQ4YwiT6u
sdu31u83Yv3KvrigNAHgp2aeMi/ttPySWssDoSCi6AYd7WdP6segQ7/GZQ9aiQIuJA2QZ916nCHg
t3V2o4gNblTHzF7RzdexlT1xQWk1ChN6GKvweVYBah4qa/J71CqqrQactSm4QcBjJSR7I/4MAcK/
Uub/rAa66xZyZQLuotFsM3hpHsb8GTLGZxi4wQUoFNediK6yGIiNm1BPC3tGu7E5cjKCcaAb5utO
qv8IioFFTLACzz1jjCYJEC8yqT9LK8tyo+a0UqZ1VcWysCt7M4f82S/0b44OyttxKA6yA4FVP4DC
SNKEFd2103G8u5raHsBf37wAG4GX9rFmgfdZ+2Qof1/2hhVTdXFpJanKmar6fzVgYyrU5mvkyddh
rwMXloZu3zbXQDA/h2ecJmqBqWf2zeixKxfIlRbrqzBtChGYFwJTTSozqt8aHHXP162Oc5prlS7o
k8VN9A+0f5ZA4cal3iL7WYmuLiRt6IimlewR9TR6GYa4YwmDqu0Xac4XuFbqp+tmcd77NzkDtOfR
PQcI/F0JUHFip4neTja+rt83cIFpdpApGK2j8I6S+r6sGrsXS/8F9A2Pse3oRlqytlT031Ngvfam
Nm7BQsGAWiZovk9km/2WEDrZ+XW4AZJdiauBc2IT3kjjT3501xbzdwKMfSIn+xhnXXhddAocd5a+
1aWuh+gOZZl/5jgLErC2nq7aZRd7ZnLZTJVu5Y9+wTtebjMQVDXQDvl++fMra+NCz/CE1WchHeWP
SWTZl1FM5EjDrlMJbu3Ll8tjrAQjF3umM0aN8UZxl9amAiQ941N68FsQXlz+/tocztb1xhHYkmey
pmgZzgv248/+ap3+Lvo8P1weYMVM6XngNwPkdTmmkcCLmk7PdXw9pCp+CDRWCBpgtAo/+jmJy42b
69psHLe2AEFDVdTQR25zm9CJ/+R8kTdZvOl1a/vhpOOsDWiep0LclWA531EEq8SPhute7Fy1sR6N
gKFnVPqU0VDtVTMHYAqnodgKGWvL4zgzwL1FTYwIH9qekCO3tLwXlqd7PLJu5WFr6+O4M81Ybg3E
Dx97PmAHutYHzbY3bxjTygTcprdWhAtDWzh9xARAZwcY2PK5B7j3jNbwtzBGa4M4hWKTFn46x0t0
Z+pzTNVxdbP4Y5506I/dX3aKlVVyu93M0oVFnI/ej7Hw5SeQ4ZIPNSCxx+u+7vh024tSxrn0fiDh
BhDWRA+oUYQbuera6pz//saf0xKdW/PCoztxpvbJjc2TXLJvjX8lJDlwxcZM45WDbpF/5Y3/SdLU
JngG2KLzWVt5x385pTTTJY7mFjKHPDFDNY+76x/13Q63qiw0KKZ770cz5Pqmzwt7RNvrX5c39g90
751KpNvhlveoz+ucgUpXQotpih8NtJluJI8+j4U2R0n1M50qseOSH6eI3HRjZhLIAvj7JYVM0eQP
1aHWzUbev2YKjq+TtkQD+pDp33Hp0QRnxnQTjZC08vLNjsSVIdxOuFYErJ7quPw9F4XPEtsNH3kE
tldw24VbV7uVE8pth8vDLhJ5k+rf6PsBY90YyBNOJrGXbAm++tlWm/faMOeL/hvH0aAbL6E1we+A
2nkE8cWBiMFL0lo+Lx5e0i5byNogjutLHTVhk1X1SxtJUC9xDmxb2ZMx8TwAHbKmW7Y41Vccye2I
AxalmLplYA+UIBfU6GtIFo0M6PI8/rScvmPpLspMUhyDbU2COyajqHjMYxLSdGcj0eUIOPGY8RMl
qc3NQ5POtnlI40rOWWLKCK0VeyWYHv7mNtZqTgjoEkh8kGU48A1HXJu8E0WySIW9CLT8XRQlqEvG
XvXP0VJssYCtfd5J7fuoZbUpe/agwVDT7Ptsavwk9eh1PKSB20ZnDZprCIgzHkTkiapKyqZfzLe2
V+A6TpZyjoONbXx/IsSlNOANVIrN3NtXAw2zA6j/y13pe1s992tfd44i3nn1IprUvObCKw6Mlj5w
umZBYfayEa59//z3Nx4rpoosKYAKr6aKf1OWBklo1NZNd+3jjglZEjfSz7r5Pldlm5S5d7Jn4q/L
v/z9sEncRLImAsbY0ep1Acn+juQe2ZWjeplVudWLvvbznVSya0G1phZmX4H/NLdnUuwm49dxhhAX
TJH6Aurodqhe8wkko32MDMzDuXrdtrpJZN+PEwHjon31Y179PRUVyttBv9kWubIyLmpiLHhBiqap
XrMq/95nqn9o/eIqpRYIPziHyDwFbQTag+41CnKaRH1pbuKu8a5cGff0IIB8zFlkX2c/fB07dm9z
vVE2er+cTVwyAuvZOern2L7q1Dz3rL5PSXbbkuFLZOrPpZffXjb8tWEclyUVSKgRmO2rXcIUbI3s
R6m6J1QxsoSVw5chLA6XB1rbZdd9lz6chlHR82GU/x7RVgSW22EE0v667ztHgMjSNPJw0TyWQdMe
RdiRY5D7W1wda7/e8V6qmz6O5qh+NVNOHppW6UeTsa3y19rXnbxwylGCCvtQvcZkqQHm4X0FquCi
20Kgr3zfTQr7MoJ2Nl78IA0FhthHTUbePmRTXF5Vc/mPjJBcajHURkbHHCoMBw6U/o2ntqDnKxbq
4iJGvpz722b6wKvom87VUebDbV42f/PI39UjubnKflxAROErIJtqr30F61yZJyNUkYqdmfVV4noc
CjHO4SsY7n+msvP9PLPXsot+++lmTXCFZfo/ykEmGoaFhvj14WB+diBb+rsE7cCBd0YmIgyXh6Lj
6oZ7vwagPY9BkW5UO9csy/FqX00ySsPQvsaRR4+SeXh2bfrvl7fkHEX/m9ISFx5hwmyJYs3LV5AL
p4fJBy4MgCj6AG3dT35cbLUOrJz9bnJHG8GGMspxvGnDDlSzVxvOxb6N8QxzeSJrIzj+7aHIOXXl
gFguWlPsosab7uPlrGoaFXW/Ucp7t+smhERQ/O/sq5iXsApSBuzZQHDE3dQVIOrfp14Y/hTjUlge
AULU2fKjtoojwCioo1CFPAdMGwb3qigP1dcJ956Cbhwu7837/IucwhCd0hJsTG35mi7Q/xAqfiSi
b3ce2qYuL+x7FnIe4Bwz3iScsQ3Aoy2r8rUMVC++RyC9UHIXzYLmT2ka4KZfztW4MdjabJzD3noj
gwqXme9l2+QJugl/pwXEFK6rvp9ncx74zWxAPsMDsOTZ14Aof1fkAwrXdbWRT6wt1dmD33xcV1nX
I8FqX1sd+KAA8rLJ3wehhcRnaY1P9l2c0r8vb8t7UeE8EScqiHTwqxicCPeWgLXAFqippGbrEWHt
485BX/GRtHEwdK9e07XtfS94qo8iKFvvcN2vd856kEAVdPYr7HONnotRjt957G313r13mp2XxgkF
tFdiUnxiD2eE3+zrnfEHHJv8m82iz5NA7e7yJFaM1QVS5CP3oe/UAtiP54NjztDTSdjEk3rKfl83
guPcRNpApiaMj9qMH62PFr+2Lb5VU7HV+7Ky0cJx7rnEO2YM8aMHAEVP7aKHa2+T2AcXCgD5RgRB
0G4f07oTN9pv24+hzreuk2s/3fFkEGDZ2UxifmiLqfmArNp87VDk30hVVlzZZShAGbYYO+gBHsu6
qnUChD4yd5Y1Bzvp/uj3WyFjxVbdzn9tYlxuwm5+kEEnvX1Px+7TGLPsRwuZcQsdrxnUyBkt5pfL
FrU2L8ezuRSzlX3kP6Toc3wAWCrUSV148icBT/2nZeD1humubY/r4QbgYC8N/AeKq4jk47KrOrAy
XZ7F2scdD2+5z2Ldd6gVtSBzRyp/kk30+apvux3/HPws54uTPKIaRW+lGYubIV1+Xf74SshwdYPK
NCd5pnl9z4YKIII0WLyHsWqI2gcq0q+XB1lZHVcvaM7BPBjjYf9YLhDDGHM040bba782BeeIntux
92szyaNl6LAQUPKYkdgdvSz8et3Pdxxb+uhjkm0N5bq+RJJ1IEUxFD8mG/ZQcL48xIoXuIA0nees
roYecvB2pAcRFvkB4gNDwqFVnAQTUxtRZG0n3EM60jJQHRXHM/ngzkIp8RgCFrO/PIu1nXB9efT8
KGgkmJ0K+k8OGsI94eygps1307UBHB8mLOtkZIv5vkfFdMeG8CvYYNvd1dmYC43IvaBGIqnZg2y8
8QY6Tv4+bfRGqFv59S4eou48tJ8XIL5IIkimJbYCc5eqRqjYDVJvbMHKBruYCK+VtFN1jDEoVZ9B
I10kaUXb3eUNXjFTFwkhB1AtL6FNb/QoPqfovTsnMmibO0Ag4/84+7YlO3Fl2y8iQoAQ8Dqvdbdd
tsvT64Vou2wQQtwECPj6M/A6O6JaLk325qFj9aqOkCZSZiqVGjnG6foUtg8wvFkGCiIYsnNOaFee
nT24HfAYE/v92uu+bXzDmSnuOqma2v6hGUYA3qPgOWOrCZjl8DR7IEA4xmvUTfuHNA7rR1bRFERt
iyHR9jFNlKt2RYhZt62U4cvE40mcZVOQ7rICedKoSr2TXvtj2+iGL6MNU8jOqzG6yADk8LMx3Y99
2q9Yks0XDE+OOgowpCcbMK6CB0xL3uK3d8FTODvquO0LjDMZ4MTc71rq3zNPIXSP4Hcs57ULieX3
m40NjCc9+lZIcvL8phOPjDZ9e4x0WbhPBAy4aw1ztmmMfJsmU0BCh+BSlaE5PczKHbStdzWtV+oH
S5nArLYgIzY7G1iSZCnNUuyybmq6Uws+gXbTP33e/tCaPi8LVvfQQZmzlfLAn9eV96Y0HFzryk8q
IJ3vvYRFcwa1xXbozhMCOxoSEmi67qPUTyNUMrLpp1TzAHXyfhLVHUgMXHpCh3hBPvduTPxffhIG
wXEounH6QGJ3rl6RZ9TNTvRLilzVi46xnPHmuR8gdTQeigI0K49DywZ323kaLPv29oLtNKi9iCzB
jQsWzDgexOE0+cpa2XZ/iWFvRq+KtvAhr8nPPWkq1Cf7kPJuPKCJwi32wD2V3u9NrmK2TyScs5Gn
jnPq0XymUnbbeN3n60NbQmJgxBG5MAdEJE3PUQNiewXCRNRxwwpNYUW5ly0uSX6FNq3rk1mCe2BE
ldTH9YEB1nMCXQ876ympvsRFo5+3jW4EFO4mEeT6Yuc0VaXYSfBW7Zxi/Hp9cMtemx0TFAIAXq8D
nHsD8MheWH3XHFG9UWtvS5a1MVsldDuDC7rCHkuIxhyaHPdHmtKV/hvLLpu9EbJqu6ybQ+e0tHag
/veQanondfE9ceRhzNe4eWyLZMSOBv2k/ugiOSBjMe0pZw9seWvm6RpYx7ZIy8RvPI47Y9RpNyvv
kXZMByEB0UlQo9m2xYY7C6jaILZq56S65FUDmL+TYCarIzQyXJ/A9uuNjCBipAQjT5ifPQUpl0Qj
e81zvnJU2NbecGTdTmntphB2S8B0dhTD+Cl1Zrw2jNUGph+cRWaDhK5J6Qko3dwnE6SwqQNSTdmL
LZDLZXTDeSMVDLwoGnkPAaZ6F6XoREyn/Mv1hV/s750zzWyGAKeLU/g+VIW0P35dSmPEiW7AL3Ig
47hyUbfsrdkQwcPUa/w0FOfe73gA0FIQ8691IDTdtvxmQ4SOQHdJtZb3RKGpACLkdNeytfhg+/WG
44LfhQDkMsj7qc+qM+EdOWZ6iyQIttZsh+jxyB81pObpjk99/iNtg4dap86G165l9OWT3oSEKGtd
XwNQeA9ccP6UkBYkIsm0MYn/qwkiiED1GUYInCAX3lNZtA/uNKQbYKjLbzd8ts9lPke+L+/ZgIDQ
u6jJTx1qhu6CRttm+saRS1Wip2D0yzMRxRcKiREZoh1Oe9Pvrub+yiSWNNVsf9CBAvo3xSpJXr1o
naQ3AHhEtzQDNjCRNNy5Wahu/IXq2W3bNRCv5VAzGyNk1gadGsYKt133THCgQSIC6NHus4MMyQEq
4/oKWnzDbJCoCgig5dVcnbXGg5kk83REKFx5AbINvnzbG+tNIAJdhm5VndHM87mvPb1v2bhWDrAN
bnh1hGr90vZSnfFvHSpvIJ8fNiGEYLtmSwRJEeEmb5b3spqqRZEsPfpu9Hp9zS2HmSnC41UpdxwN
p+YgRdhBKHNCygVZ1KCH7vT1KSw2a2rvKLAdOF4YVefFKXgPnvCmCYs98HffuAsbytkDUHkDVODR
Q3x9SpvBGu7OyqwowHxenRkdbggaSJOh/9yr/oYKfcj0loahZWcMl++btoYgWjXfyQ5JUrJ0OYGp
9Pf1b7DZlHFOyyYOCVou5jtF2XNV8m7nJOkWRhL8chPUBhELOeOyW591nzxClrHa+R0URTf9chPS
Bm6QIOuQXJxZBlp7MK+/ZPNq5dOyLCakTfVtN3idw291XJb7HrTGp0Ks8pVZ8heT9pfJrnDbKOa3
0H1+AJnQoR/KF1FHN27Y6JXlsRiniW0DgnYUrqvrM4mdF69ghwavkmSKX2YPr/d8DTlkW6jl728C
nghKl8iUYouL/ANZ3urb7fZjJNhTjp5FyNg1916t+pMgdXQummHlpmzbBMN75TCGfMrD9k6jcTo9
J1whz0syBS6F27ZMIZdx6wQ1OGG3mavhxSwe5gpKfHhMF+Pk3SAEooOqFMJ3j9smMDwZEEOkxWNY
o7aDzn/CynwHvOGXTYOb6LbJK9uEzx6saYa+sZgRIpxgjd/SYkNmrwPUk9Dw1cj2Xo9Ft5uIeJaD
6Ff8wDa4cSLTOET66JDmvoojekpTN31pvaFYOe8tRmQi2pj2oqJ25va+0shbJoKrIJrvYiL38XLj
37b4xi2ZpmnNxrZr7wXS+bMc0TcoZVeu2I0lUJhNDQJ9WVwWNb9dAoWg4ERmX3jR3k6p/6sla5VV
2zYYrpz6gVfJtm3v1QQD6t0i/VB3CdnAFYGD5i8UG+i6g6HNwErVD/wgOv5BohK2R331cn0LLAmM
iV+jQwcrxcPaPe0cD1m9gLQNabP0NcvG4nbbHIYD087HIVaW/JbO0DupouxDUrjfGpY/Xx9/KWL/
fWv+SzknokXZQ/MJecSgHgWklxSqzJr4d20hjoOMH7eROgdQ8Vp+wptTYaKhl+K9qr1PaAOZZLRH
fugKoP5XfPr93fhLOccDdXDUxCAhIxQSKgrJsBrjF/AGbYPFRCbHLw898AXHZXvfREjjwTx2bmPw
Wl3fh/ddITIhaBX4/sIx8RHuBuBERQKM8K4dc8gTbht/mffN4uOdPGgHP1f3IndqaB56GT9187qQ
lO33G65M6qnXaLKb76CrOZ2QZD9HE59WPPn9gPqXXI4MEw2vhaMREGknOjzhVL4Ni594ol+73dqs
xziJG54IPnVue+/NkCHE++0DD3Cn9fXqU9j7IfUvPZyodt0UN6z2vgeMYYcN+by8q0A91dsjYYof
UD3ZluZFJgZNKD4C7jbMdwkqwZSOX8H+BkSM0+6Eg6f6rRcF4Kj/bVWsKVymBwUy2qrNu3PJU/p7
bAjUq69brWXjTSSaUGXZh4We7yboU+2IP1z61vtWzfELqYKVCGuxXBOQBkg+wSuVn90mLYh4ps4b
bgcJIozrX2AbfbG3N34HXcsOqPw5u9VoXT+nlOoD6JBWymIWkzLxaFrUo4i1l92i++6bnKEigez4
Rsnu0vcw3lnEKzUs20SGd6dd1cFBsvwRz14vEFe5h1zjWY/D14WRFmiBlWlsi+X9e7Eq0TXRHNXN
2Vs6zSQjH9ZN1fYJhoMnoV+BULdVd4J5TO9qN4ucvR7z7ui1jKdPlcP7+9CbIZBxfectEcUkpVWQ
LFc4XvltxR0+7yfd+Pmxn12IMkyk9z5dn8WyZCYwLXFEGwV+p+6gzVQeAVNTH2tC5LYNMZFp6MXo
VFhrF0S68euf/LseVpVYbT992ak3rqHKWkACo3VvIY2KunEC6Z5pn+W8W/EOywaES1B5Mz5UgiBL
wXr8+Ek1B0+FZMcyMAZG1arG2XtGBR23yDBYNmQeIThPL4BBJ/6ZNWXQnlRSd+ow9l78AFmDyAEA
CxKa17fb0m8CNbZ/f1SKNk8pC2i3qWx5IchC9s1hIQRXwoRORz/qL3+ErBva5WfJSvaAHVwrM7+3
oMvXGrlohsesiaRZfQGv+nwuppCeSgFCnzleCffvWQQmMI25KYLRHaVXXaIMQPBdFfhfSC3dbGV4
y+83rTmYgxYcwWl5aSmrn0CoUHyvkvRDgzTudH173juvlg8wTBokMd0U+L18YeHgHT23eJYNSsmi
g/LdKPI1pOJ7SfsyjWHZMpsA2gAz/4XNgbirBMiDPTfMj0hWLj2n/VHJZJ+Va2QvFiv/i3W5GUSc
gnDvBbJp4YEVY7qToon2ZAjTm7mOb8p+NUuymcDy9zdO6zW6d8Kgki99U0IDDaLQP+fULbc1Ykem
KEDGdF9xAB4ufhD6B5ZNziONRLTRwIxwIOoZ+pRjVF4S7Xf+HmIZMfs0O0NAdjIa3DU/tK2REQMS
CNTTMuq9l17jYguMJ38YmlUiC9vohpfTwBOFqICe1jlunOjC8J37MPalXEnmLeObCEwxa5EWIpIX
HUFA3kVbVuGK503+ZyIvvbFtvHn03RfUEpq7yY9U/wzrzfy7BMeBegGH1Bobqe0zDFfHwa4gr1WQ
FwjqjfdELAqtdTJ0a9dZ2/hLEHvjCAxv2R56OmoEqyT5AK2l8gVKpGvQvz8vIOa9HyHEREnissbL
Ek2cDxCj6j5IZ2qcGzR/x/4HyJdE9HdfsjGYz8gnpv5br1PmBzceaD1/MAgVOvG+7+RU/E6ScJz5
HvduQb96sYvTj+XAQx4dB3oVn1gxxGN57EEz17tYo4lXn+XY6/qL74Jsd9jx2a/bO2/MknDFBW3L
5v972SLwjtOph6h74wPErYCWeFlq0Sv4C9vohoNzAW65omvcFzCt++deoZXlAinj2b1ct98Yv/K9
XTE8GyywYkA3bPygXFAWaQqUhI6zDxHoHXZAnw0HMUc3PvhiwT74/fqUtk8y3F1xOmbMyZtLFTeA
NzYqeJzQLn64PrrlyDUhmsDbCh+UwN7LFPk5fWIs0ekNeqJBedxO5ZoAj20W4xo6O1pB0TgNX+oA
yDAwGpIjDHO4TfNCr5zstikMd0eHcgQSTFY/DgySw0OZ/ZLAhu0gEdqspHaWUzYwDnUSq1ZRcLe/
TEHuQ6iqJxcVJenJo7q/TQKnvuvCYE0cx7LrJmYyyMhEK4LE1R11l90EZRmyz7lq6jUCeNsEy9/f
hC8SkFRoHwpUUeOSbAcc8yJiIZu1Z1aLpwSGn7tloXQV9giPCTrsBNh9OAmHI2W0u/F4hdhf39cT
yu5z521p3EDMNGGUfSST0h1D96Up7wGB/TaV449tbmL4feDLaZY+svoGfPPfIyca9yXYFHdzo/3X
61PYNsT08yIXhSqRm3jEhQpS5Ues/9R0ql07UiwTmODJpKzzkJDUe2n8yUsOHmDDfO/IbE0z0za+
4eScReg9Hcv6gvx68A6hGwbys+MnVK44oG0Cw8VZIhI9VsP83xN9yvC8q4t5jcjCEkCo4d7oHCxD
WQfIDSuts8MY4koQixlAoAzH6+76Jtuuh3SZ/Y3bicb3mQeQ4+OE6gmKjEJCPBkHofDRkw12l/JA
wTSKyrisPk2u+62cAGe/PrfFI+myrG+mnvGATbqhrS+6ccWXpIzlIwepLE6Xj+ChB/1xEsT7yekH
tdMldAqvz2rbNCMOaCHxmtBX7KXqpGZHQbkrju3YrskOLNvzzolsUlL3eQyqbojZgvPI/5Zq8rsC
Ou0ky+oBT4jpiuXZbMNw/6SRMek4orHG3WoPUb9473VxfVendO07Fi957zsM908JUaPImulFEBRD
GskOMuXVjeChu+N+3u598Dq5E1Mrn2TZl7/QmBR8f2mnUKdIwzLYc79wnWPWaHQSbNp4E4tJ23aO
NY0RMqOaxkuxMEdQACnzSunL5komFnMa0WcFARvEm6knh0ICxSBjbzrGTnA/ghQWZA/V9Fm7yXfk
gXcQY3NXvsxiDb4RKTzItQyDl5QX9MrKD6QaqnxX9xEKulqiWX1bomwCNnEBc3s8R9eXHg38ezy1
p7c5yCo2AFlxVJqATVn1sqZQC31kKYotu14StISULQ9WzMtizn9BNhlYM0TZq8dKoGVGFPXHFBTr
B0jMfK+qTJz0HOhD3a/dK23W7P07toH3C3V8CWOLy6b80EZZ/TNvyuh43ZRtH2O4Px2YylERVo+K
6xOl6M7QXn+RhfeNI9OYQHpxGOu1Yo7NuoxAwKMMkCuKc2iKKvKhV5Tsolqi6dVX29QEIxOzmY+l
j3yPVBcvqN1iN5P+NsuS+ff11bLshQnV7FBHS+e8ri7E4dFe9Ylz47vT2m+3xHuTxRp1jwq8LJN6
7Ls233tt9trk1V3qdZc4BXzw+idY9sAkG5yEmnWQDc0jGPDRhdNCZcbL2/DGEWItP7at0jL1m9N4
SlhcOjniL19QUj1gCoclVF3//bbBl7+/GbwZmlbQzpNPgH2/UnDs7pqerFyxLc5gQjZxfW9A1hdO
DyoE1yhrcSKlWkJIPi13aJvOdnEJCvxhSSauf4xtQsO3PRphpnpCSVBHz/Mgmp1q0ngXgeF9X4/s
SwwCjEMwr923bdMZzt4H2Zi5IWrczOOvU6V2C6aDYXhcl+6WTh0onr9e/zLLjdIkJ5TgcWrC2JVP
Sx6WxOVhIT9EvLzrM+9bjv+9Po0l8TMBne5UMBn6CI4UXF77YhJIwCq6c+Loe1MDcKO9ODp5tdx7
aURWPMhigSbOs3JiXiZd1z7+CZe9xp08iMLT9Q+yrJuJ82R+1tVeUapHtKnEOz4uiH0VngBh1Du3
g9gQCjDXZ7IYg4n5TP0MogKoXTxMrdPtq0J/aiCMQKriZzJ2n0tYRkHpynOYbS4jIkAIFUTPASJC
PlcPQQLd1VZGL5R554rmH/TcpbsozlYmsy2hESHwUo+MYkrUo6yT/igL9ksB8rsjfdPcdDHB49FG
etLoDy/vm2DU9+24kFsg0hHAyGkop7saPfLnbTtkRAdoUYcq6LBDDe0D2AK6opZiw+KwVeKzPakh
wwzbvj6bzayN4MAnoERGoEz/ezAsIGDd9Mlh2+DGyV/lXQlqqFk+TcJLzipGZ2OW4ZHl+uiWg9ME
g4YsGwOaMOQVPGyOLvr59x2AIAhnnZI7mWv3ZdtEi32/2e+Ktk6qY60eiYriPYPX/88pzckaKs5y
QJvUh1UaR0I1y1KVEItmohwOf6ioaq/jK7thm2JZxzefkbgJxDEHp32UVc2Kfdrqpco/pC/NlM5r
d5jlFvzOrc+kPpzaxtXpTNrHpBi8/kSqrJRoCQUIIQNXQeE2Xz0153g9ZtzRybiDXDbNf5ImJd2L
U9SQXjqQArfDI/o/0BqeJyPq+Ne30fb9RoRgjgimjGr5pKeuPjac/kr9sj7W+JfrE1h8iSxr8maB
Q79poVERlxeFi+iwH7qW/yrHYI18wGbvRmCoSImqc+GWFyfzya7wkp99RsiXYUZBZazrfuUiZYna
JsY0IULpLlflBRzslxEV2308j4LvRc2S+rS8nBU8idS+yOq5Pm1bOSNQzM1SEBDIsMHlqu6iKUnm
HVKyZk1m0XK1Dk3CRAFC19IRuCCQGMKXzXTJcoaWxxJaHBpdQGK5a4dT8By47ngTcpRDtnxYaCJQ
BfrQHciVySdws0PY0UWCuUgdbRt8OQrf2JtmRRoXtV9eMpfEnzrIRjq7wOeo9W0b3wgYQVOnXeaL
8jIUZXDgIqtuIlG0KwnV+0lcaOJPW6jSkRI83Je0rPo96MpTFAmj1+WcmzzvV9bG+z8pQkXJthwu
jM0IkLpe3PpteREAo+49PctHYOTWpEVsH2S4P9SrgnyWafwAmMmrAiluP6bTz2Rq+IGWc3HOI1Gd
JjWnjxkCxYq3vh9zwtgIClnmBiPpmLgMkL34TxW2XQf93cC/uW4C78dMpO7/NjEVR5rqucyeQKHx
ZckWq14VD07qBStB2fb7Dc+PiraMhoTDxsCT8+g7hfsDCJNqJa5Yfr4JS/VIjyuo02dPi0KXmur6
WNV5d+tDnvCyaYFMPGqoWRdBgE1eHN/1+beGDjr9MRGVjg9JrxL6cds0hqtPkCEtZ9XiYjUsOMVi
aHvU2qvg4EK4+/f1OSxbYcJSgXl2ooz04jL7ibgDjUByy2ZS8RV/tw2/7NGbaCU7mQK+VOJcEYTG
t2Nd8uIri8Dvctj2+5eJ307gKFm4YYTNDproKF2eHGPcpq8PbnFukyBRlUFS4U2huVsqZilPHjVL
4xNFpRY9tuxj56Pnb/lPZbOxRh+aUL9GcB1XPJSXPFOQn3fqYgdECcrBrFhLoW3+Ybh3GkxJh58v
Lkpl4uA64A1HaTnYM8iCbLQqw8HDiuKEQuZ3GVodpF8jMpCG72UBZfJP17fG8hEmhk9FhRi7KC8u
yXJh8vr2EVmLfKQQDFu5NC8H3t9JbWjC+CqZk6buXHFBzVod+FxVyZ4VKv8RhZm6kGYm2/QXQhPO
J/wxrrpxlJdiCPy9ho4amNzqiH3ftlTLB75xkbFWaCkZWHEhYxOluykFJ38dFs6+rZwttI+MhCZ2
L2Rp3xblJC/pmD4DFDqffXj+ynFh2wnDx3nT9V3mdMVFdOxZiNk/oHeS3JY4mWrgrVei7TLae/tt
nORVM/ZgGs7LCzhsXgVNduFYbjRW47yukQ2mhY7zy8im/gRwbXULxPnCvDFv6dNbNsBw6pJXDBjq
DHGjdj1wCQWKDXsxyTUFHpu/GR5NBMh3ZhoWQDQG6hh4rf+9ngU/jXVTrpyqlg0wEXtUyExyUsBO
5fi1FUOw73FNXCmwvMuejgUyMXt8ztu8RBf+ZQnYEQORASDGu25um/PIpHcEd9jPktLD0IMzoQtg
X5nceAsPTTLFmZa+6+Jl9DL4QXfI3CTkJw4yEPCduYAoXvdz2/oZfu7hJK/LLhEXEerms8gYJ2jy
zZI1CarofQdhxlmOTtM+cNuyurjKgZwWOHsAg7sslanlfljNXOwyv94Gcg1N5KDH3KjMM1JcNHX9
w6x7DXG6Cb1FwFfXK5HRtmKGyysXOLegoACr+CiMgkazK76FdV1Nh+s7YnEaZvh9RWgf+qxarh5t
h4J/1dY3UJt0bxhN9No11zaJ4flTqEuQZ9PsifQD9FA9kpwTAsnbkJbqtO07DOevIjI3fokA7A0x
Su9B+NB1dDq7c50er89g2QkTwJfznHEfr7mXApWIc4lLueJqDR1oG3wx6DcHYMocSrseNRQO6uxI
h/pDLNr4ZdsvN5L0qp2T2PdLBEYnv3EC0N0FTbimeW/Z27/AeiKUeeLjohGMqFAIrzjktTjmqZOv
WKglwzUBejKCNOZA0asQjeyW8vGgl8ISGJZfkq65nYL+Jm3LO4TlNd4yy1keLHv0Zi9kAKgLKqo4
Zcvol55bsatrkh7QblLs0Du6EgptpR8Tt5e4Qgin1PA8pAz9CAgltFnojgO19AK6+YdZIHfAGwhA
vO0DCKrTbZ5iYvcq7JerMMlFdc2wh5gpeSnAIR3tB+pC/vW6yS2m9U6mYlIfypp1vCl8eVFA1/1x
R78Y1J0L8ZRdm9GPTT5uoaXEqRkYnp86k887/POkYjA3qjHUBx3X7EcuUm8jmiw0IX0Vi/+/fy5Q
/bDLn8fllSiZneLRiZX8J3BCYBSh0bfLmoy86FiJlTdFS2QwiRIDJyvcAfXVS0jdhODdKGLtAZdI
+nx9p2zjG8GBdE4AB3ZwJOe8up3ZkH6ngR/8c310i/OaWD/lpBCZTFFMW97Hmxr8qlP02rV6Am6b
/8zVz4mL16Lh7Pb6fLavWaLUG9/VvQ88hIN8RZKgCHe1YHVyYrpyxhXDtk2w/P3NBBWgdTQmCHdR
144PctJ41s2aLqwP2z7AOO/9asDTJEU1oiYNOwcpb25Cr1gpylm80oTwMbCHBWyu8ZiTjO7ZS5Ry
jwC7+A8+VSrcSan4IW5WMZiWbMykUIxrrxZRMpaonhevoBNdGPGg7D3Ahcj0bcjjZl8TtnYQ2T7O
iAPUd1mp1CSeUjy3Oj3kGSdP/EeWaDysTp7Wrps8jrjIknqPNzO3o9vyApN/CpoacdFXOr5NslE/
R8DBP7hN9+P/bg5BTEwZm151btDkEP722vijAOJ6Fyxg+22De/+2ZdWJpgBFlAcRDy4OHBJX5wzd
YCujv3eMLj/dTPr8KQkgH++fQJx+n6bzXeNC8tgbvgbTGjzhPWdcpjC2PGW0lFRwcqqwRDsx+N0x
h0jk+fryvJfZYHSzSCsYLmNkrshJcxwsTQSN5i4Uz6Gqh/31GSy/3yzSepNEb1GfuKCRDp6rDEIU
A5p1Ntjl8vONwB5FlGZSe+RE+/h18iEf5AL2urK5tl++bPqbMMhq0dczIx4E6aPooFpkezUHr9K2
dTGiuPSRHWSQD4amEl6neNH9SJxq7dZm++nL39/8dHTh4ALftC6KHG7zmYeg2kH38hp7hm10I34T
PHgWAfexpUMLnT3waD6P/dysHG82kzQ8VvOIkFIE/glnXHqYuso9dwuN5lwwvlLJsn2A6bbodtYs
ackJqmWfqwJPE64f6hWXsg1uOGwCLd6RtogJ0ObwP/ijmPZ+sJrZWkb/q+DKQQCQ4xZ1yr1ihEA8
0H4DHgg32aRZa9Vurrwq771TI6i4a5hymx2iTrMFhQx3NSusJG1zEcxzD8b7luX/yBY0X+FYfLv+
6y2GY/ZJN7SgMxrcvP96FHWAEu19iCPHk19tXCDDaVXddSKA6OSJaCd391NeFtkOBwtAz9e/wba9
y9/fOG6k0ylA7yo5CUH+Qf91fvxfXGNtgxt+2wPGicfP5dd3eXIjklKf5t55uf7LbatvuC2FZE4W
uLN/8iZQU8hoJF/nTDu7cF7tyFqiunnhWszHcFuPza1ymERUy9EDz+biOWnbW06rB9aV97Rfo4e1
nOqmJM2cChargNMTWBee51Eepqp5TDJyBlBoxZAsq2UWWVkQMiZa6p+int/gDePDIvkwO2v5mm14
o9RC88wrneXo0uUUP4DbjZ80nkq/BGgEPl3fb4sxmbXURkZNNi/dMayPvE+TBh1pwKd65UZo2Wpm
nL18rklWM9c/sVQ9chWdqrQ+cJk/T3MLUew1MKvtIwx/FiVzvMF3kL/1oEyqPDTeziCS2+bMZu00
Kn0QGilGkXtmzj8p8A/QDKVNfdy2A4Y7N7UqxzDGj5cx+xKVnB+zZAhvrg9u8QGzZjoLtIwGBOof
oTt/oGCKa5LyLqqDWx34L9ensBmp4c5NF8yVjyYbaANS2qJprVT5Hc3DKjy0uRT1yoXQtsfGeayD
zptBVUbRWgsVuh43i1JWK2e9ZZXMemkEPpsgzfR/zZQQ8KyT4dT47KM/r7EmWlYpMFy5ct2u0q3n
naA4mz95ENt+aaLWO+ZiKNZ6kGyfsXjhm1MHNBw5RBnhbXiy+CTKn4qV5+UrMr5xE8wKKnQjmjnq
NT1FhZzPshrjz1mRhFtUyXEymPVT3jYirpMMwShvHtB6+RrMa9TLtvVfzOrN2jB0Fya5h1C6CIRU
Ibws4mDcjsdV2mrbDIYfU7SchHGK4yaZ6gfWumct6L0aohVPtti/WQudQfs3VAGlpzaLNVh2cL9O
hjjfX3diS6A2i6DpUIItl3vYWJ6d+6x+8CbcrmVcPixRGjDMtaKRzUYNN+6zvAdhAtw4dZ2vSVmx
fySk9XYjr9mxTdvueP17LKtlFkH7xAv7LvH9Ew9AslZnr06uP20b2vBkCJ0PFIJbOJQJEXtKwc4b
unytQ9KyEaYeTOdKLvTYUMga8O/xKIDx/yLi6LFPctSJRnfldmbZBrPYyUbi8rEecaYV8jwWIUSU
0/90SfbaSfXj+jrZvmTxkzcelzIk1N7yJciHHvzYhQBA9hoR+lyjjzXfmiOZHcyyiPQASqPgpFuW
7SFWNR2igqUHKEBlG43J8OwR2s8VZwM91WibOiZ9+ipDkZ2uL5MlbJiFTi+p8GSat/TEy/BJ6OjV
m/JTHKsv14e3OYJxOmsydBk6PSH/pXFf6yHxsR+d1bKpbY8NbyZB5np4WMAeF+R7wNVirazE8Kyp
PsSroFPLGpl9yYC58Ri4TXrKs+JzotGFUiGFAdLu2/VFso2/fN4bU5U6613iJz5uVBLYz6SKzp3f
/m+ArZZt+Ks9eNRlFIUIGpDqmSElkrSHrVIVxOwK7nnuuoWa2Yn001eeZnLntlsA+TiSzZ7gWZTo
n3fr4OQH5Efier90qNyVQ8e27IZfpcJPeI4zDWn7dI6G6pvXFOkuKKs1ngFLlDNVXETThqWicFxI
qP0jI3/v8eEpKfqnIdsCHl7Wx/Cvxuvx4lWNyOuQvRwSGnwp3K11aVO9pQcLRIW+NnpCUw6oZqfT
7EJLV7o5JAzWNIAsLmz2/SZOh5OlaoMTq8MdoxCHj2qx97zmNnbCj/PQX677mMUDzA5g7fF2gNAm
NnsCH13UDN1hCLcObjgw2mEmNOfCgWVYvdAZVe9uXmUZXg72d+oVZuMvOH6IyLWip2Kemp0fFicR
5YdFwFUGfrgT+XByUOHZtkyLr7wJRXiNHSaZ+222g5oaHoU9X0/fiz5MxsP1CSw+YQq40NIB8V/d
BNBSc3//aVYD/yDto5t1k7JtteHXfRziZiNiH6Sa41dFWI0+Hui1XP/9Nns1ClRtzOY0H1VwwrH2
H8icnbwZ543sh3QXsukfHfKNO2F4tsrAVlSnWXCSFYjoE/UthEr59W9w/T+EFO8YlcmEAWSypIFK
UhyVELv5KV3JBOhOdaRPC13ZR0ak8xwRGbZ7YHIhGMyqaQaZRNeN/3F7Qr52YePh/0csgIiwP4Kg
BY47d6cezPPdyUsLeaJtjZBUQ3lO0SiTex3U/W8C+bwBHZcOfZlKVT1AUxz0HjqDdmJSN+wOtG/T
JzE3ZXysXFSdGoFmbloANSYGD4OAMwNd10UdfAS3D9m1zkJ6Do67/qGKBbl44HG60bKobj2W0+Ys
YjRvQTLbe4oaWr+W+GLnIFiY6V1Rsdz/lHqRj3fvFjzqBxqkQ/NTxWWf/oq8EoqmqeTptKM658UB
7PChOiniiPqYsqE/t6oPn/8fZ1e2HCesbb+IKiGEQK9Ad9tuz0Mc+4VKnESIGYQA8fV3ce5LDift
rvJbKpUALWlrT2uvtWAA7bmiYM/tGNhXQJA3H40K3Z8YAByeG1IWe2mLyou6oYa4DGT9MLcvRw3+
qaAZ2ki3LdgUwB7AskSOriQJDdCmADc6WnSQzc6/m9KYJ0krsTdsAu0kL/2Some7LAqAQ+FgBJeO
aVLMfLyV+SCXXddDWTUCDpItd2EPgfjIsbOdQBlezM9y8IaPrAgBwCjatOliOeYqthrROK4uFzDK
FJ37H2EtliOwVjR9xzxjX9zQjJVHVElHfycnLG0sB+ZdoZnpXSmS0aSCyOt34lra7dtM6WfriWlM
ynrphytoY5WXyoOQLxeFPDa0ZSYB7mUaI51q2RxkBfT6DtwfYfmIf5c6EZ94lR65r4HDyiEAEBEJ
GukG8z/kYBmSRdQ854rFrmNr/1vvdZJG3SwHrCsv6wSS8pWNxCSAY2xk3z2lJWrJAO2FC9BDbsBe
mNNSH7fc3N401oQH5epARsM8jRmG+X3xUOUNMnRSDNilGoqbeVxgANM+KttMj9bgw2wXqOWCYhm7
dewbSm10Vlmd0N6YKiJBqemOKCt/NZyGl0VA0zsbDlm1hz5sX8YtJkHqyDASXBDqLF6EVe0SnTeG
JmSYB/eyHjUdd4Dq5h+OdlD3o7rFRzaucH8QlrIXCdPsI4DmvauSi3y+mENKyVOhPc/bGRw+viMj
LdhluAzK26H7ON0pXloSpV5YvmZOHeQXwlj2vev9+UL7vfwVBjlvHylKgo80gOOJdFka8tF0zNEJ
NMgWKKssTvinCz38sZOBjEG/3YN+EKerWphzk0G47LfVjXlf0r68zjMwK03cw/f3knoHOmCBInC/
Nw8IrDP/KFiF87q0Q301eBX7FXYIymzPwqOtwx4DMi3Q+rIbphdoDpf3EITgP4cCBNxXroIisJGV
MRh6HkovHiGfkkepLZH4FcsMWLbABNQfZ+lKk7BJZdVDSXrsjof/dGzURG9xGai9oKBwJ6BhhWZG
ozEVMntJGoKB5DCliMmB+LQ2Uu5YPVV6wkw3tE4wDJiZgV+1DUY67xVkVYoFSH9cAypBp65Xty2r
eHeUXWP+VDl1cIC82c+SiuZGQsBKjnduMVgFvFxhl0tDoc8JBI6Y+oME1ruJ0o4XV4oPWC2vycWY
NGDZ3AP8rIbHriPcxsqvh2/SH4LHFLNpL2NYBPXPNixw9gMBzP4hAIX4xdwsocrjzLrdEhPcKTfe
VCyHjOZWQpyYgpUqtrZUvzXrm59UiObedI64B1IwewwzH6sIRSBs35SPxZ+0wRVLiJdJsBukJT4T
Z+mZW+r+NNrmhxnX5EXaATtJVuXLbwgjvfwQTtnoJ1VAnfQmxb32vGDW9hqqBn3tRdlk8+WyJ5BS
OrC8J1AVwWRhlmjOaYfRO8iCVnEJuZpXx9Rk/o25Gu9ustPg72ktbHCQYzjehtKfntFz6XgEDabh
zstSrmIFPakxCv2wtklDcDiIv3KRVrSgTxy+CISiA9V9VHtaXIuGjRiZaoZ3Q1S1R0Wz6RPhS02j
dGLla62AV95NLcTDY1TOHedFiVybO29Y6YYbtGFITKBOc111/iASrsUw3aQS/JglroAXWyz2zcDv
HQIV8JjxoNURa+fyflINvWGc6UfHHwVKLTXJngvJwA8+qe6N5z1/gOuaEnBcA9zcL3J+TufcVxEP
KgKOT8fz2MXMIMl8i+ntZsmj0ORkeQYnRco7XEbp+ioJNrcPxh14z8DOFFQEZerjQ8C0eYdKsFMh
4GucR8rLlFxqJ5hATZs6dVfuw2l22n3TevCEjR7dDCxN3YQ5NvAc7UzuhLhLVTDeFK6HyjsFfkpf
tKIvmz06Rtmrlj5EYy6Y6K16Q0rkyqisgOW4NJBNDh7boGUQmpAgMCVpiaMPTbYOVhPo4qVmHb0t
sqq8z8XCXgCOks6uVpk7/7S+oMcJGLkyFl3QminKSDdUbxKnx33p3BBf1cwd/402U/8bHEZ6TxgP
f4XUNmXkAZmxQ+hSsUgimT+mQvTYMjpmCaPOeMtBjx9EDckr9xYsl644ssb4FIKDRTgkqRydR5sb
vzv2heXv2ncUINW18XetWcwvDnbR7yLLOxFpCoRVHKAqaPezy+kxdGbnTeXg+Y4rDqDsMWx7fDyn
Y3M9QArjVysrS2OftHkRI5RaSJwSXIcl96u7pnG6Im4cS/MI9wGmRTu4NTfGuk9p3NHUe5yWGc6I
N37hIyfU/IcdG/MUaJw5K4EDiqZJ5lDCLIbLqWH6h+8DPhVPKfKKPK3IELcLWEN5WxmRZIHg+1Z0
JYlyLx1qJLFTc930DbynEBlctUReejkoVj0xTBTMEVOGOzJBacyhkawk/z2luEQQQq7cHlx4jxZE
on8sZHwP3gzA4Z4PM9fHxS7mYBUcUTR5YBWIliBfyigcKH8nWda1RzaW2LfJhNaJiZ3TABBZKNIR
HjsgkMig9kHgwaLZKKw6rpCivsGVFOoywvwzIYmjHNHlkQBOtLrRdSmHxANVB43cICvm21FwWe4G
fOKSYCCMh0+lq7qrae7Hh2LwFpIs6EPrAxdcfyuWkbUR5CfggGdAqneFP7pFLAQ0BJuRsL1bO+m7
X4AQYmGqvAZAR8VTxbMBYAiH2UhCWUfFvONgUbYhmLUiIJyGPBrRrMniAqtaRKWePZqAgTMtdz30
6+hlHbDwch5m+xaUrX1t/NzlicxNl0g4R5ZFaS77Mumyuttj5ZwjGMjEfOS4IZ2YzxYheId+2R3G
p3FPFog4i50pvRBrKzmcWzYfqfHsG6h/yl+t49F7raf6qmw7cj2HmXvVNXmbxbhE85uwL8t74Uye
3ol1qCAZEXneT2mZMdAuaVzgoz9Z0JJ6tnmXGMnPYtEXiHwwlpNlYCv1cGmSnmExgjJvQTvZOfIN
vGaNcwBKS7IorEb5MmRu9sjztHgIcNuauPMWtHwIcpglTsEYNyYW7KS7yedtG+s0TH/QdjRvPO3K
HyF0Wm671MCFyo7gYtEl+Dr3g6XlK4Lx5UdnuzqIlesgUMRgtHtFU+LjS4jTL8gr1oMUOn3V3YUz
+Ouj0e+yB1pk6j6XayJTdBquAMl4WMfMW5uOCrmPf1HbIK0ii2lDL6oRZL53c85/sLqfXvy06vZF
58w/KPOhkKHAGcq9Ru27MENsnC3Ny2Qsj5zADtEMFPWbyoLiAbUdGedGTM8as9sDjkko46E1nMTM
wXx3gqchQLdigIUU1fxNlaCwbupx/omExjPIzwqkFBVz0lfJXfcHHfksLriHCDhOuxyahUq3AKIY
VCHxY3Kaf0DDsMOdP9jLvAA/crG0OXyrHccr6TfTnnM2vIZAyn4zLdJAsE44R4bc7cLtcvAl+DJ/
koBN2qRHvSVGrc08QeZOJoa32LN6lJdA9IWAUw7+TaCAHYxtN49XumqavdeA1kz1vYoIm9IEJDoL
jbJWymPvgXUkmV0wtmcot0fIHKabbKJgju09tAUbNPmf28UdL0MMxiLj0H7CwwH/XXtE5BGK6PTW
glfYRmHd8XtmKtwyE2mXQzpROu0g06Vvw8nM+R71auB/iAja2Hiifyi6AEbvg7P/hoQGi97IklwU
dTd/S6ucX3ai9xMLCs7HxRHjTVcMzXVHm+4KUUsRq7FcHvowHyIzd8W726/TPYZitdMABS+VsiZB
ScS8kjU2SlGASSRw/I+srYsPbkEmGGeD21367sivmq6pr3rQSb5S7OnNBBWcI6Ay6Z3hLN8NGtcQ
Kpl5Itu6TmYsQkTA+v9GETXNkTKtnuHr0qXcMWLLN6C0aL7SiA00yTWoFRoAXq86DHvfoMGB42Ys
VP2iqsb90PhIagvezN9E6q/9Dq/E+s3FekF72rhoFlVmXxU5P7gEEkZR3dYwR8VJ5CLev5fdqmwx
o0IAjF54aT1ZYpy4mCx+LarHcUrDkCOtolN5sUorfQeNiPnVTKCVj5Ss0h00E7oLZuF2kpAE7U0K
+MV9F/J3yAMbtMNKDHAbTPQjjZ4D7w7WmQvMgyFnqdpKP0gOpS54ZO+aW3+8HGA+TxibwfWMBnDm
Jar1gWJlAhjCPqoc39MJ/INj/APSJeJENjRVA/qWjCjvuYAcRHdBspyoi9rteP0+YPpAHaTj6EIi
uJuC4BLpL7INjjmrOQlnSb4X6Kld6pTgjuA+zX9SEJnApS2j+zhgdmGOnGK+tqQXGgX1DicVcdbs
7c1knfCJ2KF3kCx38IWsqYapilDKYLgilrR8rWZvLv+ANaHQCZSXkN+tyVCOqeoO7B+sB/HLlVdT
GJsg/cySPBM6RWcmxEZ1NZfsKm0wRg4aQ+2mv9OWFv7BBFXG47DnQX/hLXXeJE5jvPpKFpBIdtwV
kZK1ldrLYmzXaNJHrK01MdlTgUgUaWlZy0I9Oe6QqTECykc4f3Q9jtlOMbfAGR2QeEQ2m5T3zXdw
BbCawDciHQU8rglSLFNqwfdyX9EBoReuXuNfMVxdGle0B9bOwnfoA2uKgP/wZgdpc4zlR8xFG+RF
x0XVjrxHdCECDgfqNi/jWEgQjPM5gAgSp4F7qRsXAU0IftAmqS2dnBuuix71KmhxikNPCagWQagw
BFdMLX34Ugq93pWZpADGVmu6D5GDIZLpjBUA5VHu7FOcijLC5T1h7VzMwz6kQTAFO9uKon4tVNq0
NyLsp0dSr8E5qWVLD+tF113obJicfejYAmoatrBPED1A2M8p482OL5imw7O8Uh0YYpYekKZQOAnY
k+FDPYhJP1roAo9vtAyW8L7q/foHFTnMoUHcnsUqM3m2r/gQEIQZuD5vK1ZBfHJ26wntuYHTmyJo
y/EV5lRluwol1PwCdoYw2OoaIEUl+Fgc6qnh97YdFwjTZUhD00nliFhIteYbqqnTncMHzPVHXTsN
0D62spUz1Mb8iV4wtNp1UlXFOL272JUxprxvPuiSVe4PL/MmdmSVl6Fqm3oUwAnnchmR4l3qiQHB
ZXtkqDx0M3LJkevSCF0WB0H/EB4aGk4J4syZ/DLVEDQ7WYFwAVAFDb6sfFXHiMDphBZVswxhDZJZ
HoJsUPQLgqOR6Ftt8vYbGzTqU6GPizk0/dQ8WkXC51RgHFYhwT6QVJEL1RT8EoX5Fh0RI1EpSlPe
j7tyBEoajCVltgOnqfylHZB8KJDAzaG46pbRJqYu+x2yDFhgWPhISEdjMY01EnHtixaWt54bKMsN
wPvCFovB3U0LbkM4xwVFB5p2w7Psm+XXRKj8FrBpSBztm2uPAB48hMp9yMnUtVcGnA23Rgb+bcpN
P8Z2BE1cQpSoDgGiUsgFeCAoYDV8G2ZcMDCVFv5QxGUAVdgsl2tpIORVnx8hgd6Wh9AluEX1jLoh
8pTqphDFLCKztEbttI+gVOPWVvsKXfx75Lr+LQD64aUMmg9cG8gG3NBpkH31uo9Nk7vIxriTJj2G
u9MIvTH8stTA8imb/RuQsqHE4IIDhMxkfiejn//AdMwAXk3Nr8FoYrJ9HqQk1ouPTLIqO35tKGk+
sqUn1+5cQzvLQ636I2xDpE4BYteyHO1esEC5+96wElZAfVZGxEEye8TgYHZQhsqYu9BR4BNmfkLR
LPesyVCASscUtRZdhj2m2TEN05UZz0B/hjJ4NqBoiYpp4L8wjZvVhiMBeIWOV41To9Qbks4cB4sC
QNiV44XTrBHI1Bd6P/d9fgEn3t4OXS78SI6Dc9SZBIJwDkrkaBL3wXPdYo8Fqps73EbjQ4qrnB+y
ocOhK6VZVxJO2WmDDE3dsYkhHidUNC3S6w62ysQvmi7iPuzr8pFNDCktR/Wx76v8e7pw991gxBxh
L7ww3q8gvYl6BeBg0vYoeHR+h5ycpXrau6MO3qQABj0FhWueIB/51vJ6Aa2lTtEuRaAx3cHG5Z3T
tO2zCpW8m9icZlFNPDn9dCVULGMP0crLIHx9Q1mQvoYAyMR8KkmKwJOggZCytD6kw7jEXkXLJdJr
fb1QjdfEZvBw/RrPYREj4HOdgXh5CHxb1DFAfj7mlIhEpO0NTdojjC+cdNdxgTPdCVeBdKXM6bvO
h+zVhEEvY+oAtAEyO2RtrJiywyoeVSX1YtwwGilK37vC5qSKRjT9oaaSa3/cz6hixpVZCposYTk1
Oz8ocntdzXkP8g30BvqEtI5b7tFEmZ84KYL+MhztVDwXsG3nsrMEKV46EfFt8oux+ga2J1G8KQds
ioXb9iiclUV1q0vJ7x2g6JKpVMj7B88Od0pipsPpwRaEbSqKj1kxHFUDYvHMqrJJMoEcQhtV7I1Z
asyB+G74QoeJTzHIYDiKzEZ4HPl7mz3grmyG3TJDK2QH6pjGXqSI5xa48X7EfestyKSLXUtt4D/7
2pXdJZy8Mpc1xlTrtTo9p7g0RvYy1EVv905hUWrIaYtvRYMHlZjaDXC314J5d9JFwQYUSoipuyCs
dn0oYRPQhWwjCRo3uat65N8rkSAOILdZdyWXfsn/6HJxZdyGmETDEYKb/xGaQf8gQpqj9fLuTdMW
zrZqLfJlv83Nq5l9jYxnML+qmc0fKk3LWw1VpwRMLOkOATsp8AscEjcLCkmzOzWxY6G3epcRB1N9
KEuq266h6y3kzPlB1nBYLsGfigbqiL2dcBIDl7+noQtfn09K/MqA5943qG3eYDIYIYXHqhdHI+6M
utGER5zbKU7DOXMQtFL7py5Rb4hRa0U7Bp6neceFj7im80357Ei4nATZlvPY9DVqd/2k0Wvym85c
aw5V5NgacFYDGoIhk65wkOo0RUMejczbRwxG59891tNb2iou41I77lOGy6N9zpapHqIBgZu5yPIh
eBvkQFDRR20h1ztbevYB80koMlehTy6N37jfUsd339H8Wx4nI/Suwnx1kQwIPryLukLREXT8vESZ
sB4wgT1DaXq4FKSEtm4C0brgzTNrGke7AvSmKqdjhzjaC7FCyAATWg4Kgb3bB5C/ltQcOseiFcGA
TsmSQtF8urCVB9fQ4kaMDLQe8akOW46O6AOWoDLl2Kj3Qe0nxzT/46Er883yekTmCpElIHIRfL31
BE41zhjtrmWALPbCZlV+UbF0iFEx8i/RGGL1ZZcG1Z3JR6/aZ06v8p0TgMXsgIYIsqMWutbD10Am
Wz5lqHZ2apwF5B9SYD+q1WZhnEOXZACCnOlJnwCybMmUK5+XZTsCJIPeg9nxCdeoWqb0IFY02uct
4xNt+//hTgbne9ZUxNvbeWUvE9XbiuxFU+foGvP0+TtO9O23FMpWyTQfWqAo1BIEkSaIqXh1jiL8
1MPXH/YXsGH0fTqhAsT2CJjBmixAhKB65MBf+/QNbKIiaFS67uzviVQX6QxPPNdndZdObe/6k/76
dCwyNMMGj+9TpHZRIzAJo53he5vy5Qwc89TibBATBAOJgR4Y31shyqiYxiL26vzl87U5dXQ2iAlk
kf0MtQeOu9JFVM8QtQDkKSyLWhBBnTGzU79gi5bA+HRZN+gHKZ3+AIFbE/mgajhjX6cevoEZaiev
eYuOKiYV7YsZ192du3PTcid2d8uBXJmuYoRj4mmdvyhSqO0gCR0jn5l696UNIBvEsBWgDJNN//+f
HwJFsiLDlWmu26xJzyzRqV+xQUBNumKtrYC5KUC6FXGBNbKTWWKnRN3waz9jY8HabQM/dxp/bSjd
j3ZO+r74xYBWhQ86R79zAt2z5T5OdeDqtBu9farLR1rTOAxAnoLZlXF5bnGTn1mtEweKrH//l0UX
LAxzhfHafcpG57dfgK2K1rK8+HyhTu3Fxpp1BoVhZ1kXSliU/+vrdeis9sf7zx9/6uM39kwRN/WW
dIBXiRLJPQH8CXWhn197+MaOU88iralgDcoHORF0qvPEXQFWX3v61pAraUqe4+lEzw+yxQxD0Itz
4y//XPZQbAmKlRgyzKRqb9+h4R8h+RriDnjMucMfPv/8f55OvGFjyNOYL0SW1t/3fDqC4vM/fpgI
EQcYRSqdcyy4/9xgvGZjy+C4khMUXzC4WAGRgbouyK4Cfe7pp5ZpY8aqb33A1Kz4z2W6As6rwH0d
QH3ylT3G16/v/cu2VBmMyG2XcI/w+jvGSEpUdYNzPBD/9GV4+MZwLeozmVQuHl5X11Z113yNhFpk
ShV5+HyTT63PxnoV6IdtCGzaHkWnMgEQdoogEy5i1LjP4ZJPbfDGgtlIDEgkMW+GOU5Av3qos2es
P0NpfWqJNhaMUl+OufgcOBUvRJGOYJgtu2hUfX8ebvtPRCx2YWPG6Cih4cIqALVa6dynYXtNnPo+
89ivFoIlROYocaRnbO7EWm2pLXCzoW6le3gY6UJkCRV7vV948fz5Zp96+sai5WBr1yuDECBPu6K7
ynRXo7Cz/9rTN4acD7njdmzGt7tgYNy1nQh2QUa+INfhIwfdGDLV6EIbSEpnYMMJ94EyT95sXtre
2+HfvpdecMbf/JPscX3R1qIpxLl6HxzQ0eigzFHYwzRU+7Zzf///y9rryZuScMnvPBgiyMe/tnrr
nv11kVR5hwJM6Ydwo1pcmRFNNtcWzRknfWrnt2YOJv5lyjMMugv0xVBnD5IWotzJ1759Y+GhRYLs
aFi4IsPPCTINiRt+bSwA+7Gx8DTP/TbzubfPIZMduaEp49BnjzLzPHi86YuHd2Pkft3yZmFDsAd9
/QvvcA0CyLF8zaq3/BchtComaPJh6oAMPgruyBfG6UsTeiHQ5v99cPgCxtxBS75Xc/CsMDgZLxOQ
CV/a2S35RTP5KGGmhu1R4gcFHlDKX7+7t9wXOerw1TJ566QWsLqqrw5DVyt0belVgEbEGQ99wkNs
6YVRXwyAIE4Z8Mzea7dG1WstoSdTks309WvLtDFekD2jyWgqICuAuNkhoJwOXnH2F5ww3mBjvLlX
jR0kxyCIYurhfvaW+Zr2TX7Gg556+sZ4wdUYAiBl8HRIXr9S2/fH0UGj9Wsrs7FeYsksIQ+Jp4em
GS7R61CJ8VPy7fPHn4hRt6wXLJ+cBf05DJAsQlbRDK0664OPvO6an4JpiGHR9lzqfGKhtvQXE1pH
gCQxvEuW1EtqGYodctvnz3/JiWO65RguSzVkGv0EeM8y/B0A1xODFA0QUf7OHe+ME13vhP+ZwwjF
lv9iIHJZBHfWl4zQQKOgnkH7J70FWkgC3Ts0MUUllZXF15zalhEDIIKmxPtAL9gClxL/h2UOuW6X
fL5mp3Zk46rnzqPFUA9QfUkh4Qo9N2hFA3I8Z+3L116wvvgvpxyOHbjuweuYRQNFboi2EWDG9XJG
R/CfTKMINfjGsFNpkYD2654r3+xQfo+rKdxrlx3Bxn0vEGmO9iZs+RGzHl+pveGVG2unrhS1JQDe
odvaHFCKBsje8+3u8/U6db421p6OPRKusMbTJQVKx3V+wmASZ26PbtatsA96AHrh++cvO7X7G5et
gmYMnLzof5HKzJGfwUt16Fh+7eLasmSwDojschz7X7UYQcHqNj8xy+p97eBu+TEA18gqXYTdLz1O
31kIgFIuAN74fF3W0/8PI/c3cThKYwAPeq7zoYa8OeSmco5BUKQXWUvFuSB5PS7/esd6i/1lGGVv
O6cjoQRIf3L/OEHnR5Uq952/lmeafoJYKArSlg27KRxikXmvYmln3MbNGa6dE5u/Jc8Y80JMFoj7
P6t7iQFIQvM+h+jU50t4wq34G7tvZqC7iU/VBybUkhIVFRyFW4zHPa/8EOd/xKnXbOy/MJMQHgAv
f4zSl9AdfyJOeKOsuVhv4cWBGuHnP+fUYm2M3sBnoSfU258zsRJtUYHYp+df4pMMxZZNo2zYouxQ
sA+9pHuXsx0qCcB8F9AM9UXzxZ+wMfaWWK5AveL/LAlwvVNff4Bs4RyT9Ylra8uf0WRm0cJQ56dt
EZ/7xo2dsXoUfpNF6AcCLZONsWbsXGHtxHZsmYPl3PVZVUnykRaAezvTDz9ATeRLW71l1GiquuQF
5iY++DDdTu2qRwBQ4xmzOPXhG6snIQup8hv7QbyWJHz9ar4U/RefvvHmqutch4rR+8iyCjXAFbgK
boszN9apT1///q8Lq85na0eLT19QQQ4S4J6FAOFbrdVXGJtCwA3++wWGcyeg9UI+Qut6l4AhgqwO
OOmveCMBjOB/Px1DYWnljRNoRfpc3Tc6F1e+QY/580Pzz9gTT9+47YoAD5DqFnwNxD+GofMWqvFh
rNVdbbMzsc4/nRJesbHfEJA3/AIJRiJMZAPyM5G9HseHcqbnaA7/XbgRdOuxFeAH2kwYYaaUAmTn
vJklwJz/eLEOr1PhxrnvP+YLuxoyjLy2X9KxxgTQ1pmndsCMbjO4e8Bl3Yi2cIFZq359vjX/PLd4
+MaZpxiDdEoMu+7/I/YNVS8/8cRZx3BiV7YMVyOGAEt/EcUaDQZoVoeIFcYaMyv/ASZ8/gtOvWNr
1qLVLpj76b7MybMWPeYl2/qyp+g6fv6CU0u0Me0pd/QgqhqkFFkJOPcEoINLy+qM5f3TR2MDNnbd
6ArwVwbuoMk1sbSoiusRATun9w4p63i258SPT/2MrYlj1BV16649FOCxA8QbeIRgRp3u80U6tQsb
EydAyqCoCSIEiokJfWgcmj0T3XN1XaKLtHxxKzZWbsJZVDxd/H3qYWrLciBdgcmrAH7+/FecWKP/
ddTgTdEMJL7pAr5OlC3eCwU38bWHr9HBXy6i6YG9djLi7mlvnNhSkGIv4bl23YkrduuXMZpDwQhV
toe1CpUCDnzXCczg90OFIULhfm2Xt0RXqmVeBf5+sMmK7NGgRxiDxODN8clXtFZw17GNMWtugrpP
wQ7Ctf8bmPrvVANA+fn6n1qiddP/Wn/V5brXI7itDDM72QJj64Ekld5nhX+m/HHq+Gxs2VFmmcvS
cfd+6kNhw4N1sVI1u8+//9TTNwbMnWYBqHB2/5/KF/Gqjkrl//784SeuoS1lv6p7Df9WuvtCSe8D
2+sC5L/wiPeK3GGMqLrpKbBkn7/sn/Ewdnljxqn0WuqmtbtHdLdPw/HJztAtD5dpb1x+r32QDvTl
OWWIEzfTlu6qAsol94BZBJYbrHjVXOXxNIvbsq6mMzWPE2u3ZR+BJiVYEPypPYR+/VGYAowVAMsW
5cean3pKnPEUJ/b/P+Qnf51fqHFhAJsyF/wj8KUYVf9Wuf05DbVTD9+E3uFSe6LLQDPANOb9JPjj
P0CQPn/7fMNPPX1j1jSDVqRDWnevJozATQyl68qycwniqaevf//XwmDIhzaen4Ez1bfzDlPmHJOF
y9PXPn1j01L6BDhEC/rvHJO/PnSrAPnWh88ffupsbky6GUNlQKLg7kHD4l80JcYnFOb/HkUGrO7n
rzhx620ptdZmIy8HC/iD6ag4ArWNKUFQgrTVgnlMxV2m4tb1Wb///H2nftLGtnld0wxzFu4eXnml
fgUgJRwxLQgWlS/l6qCyEP+939PSBCC/KtaOy6Kuw9KB1nSKiZ/Pf8CJ07Sl1mpBXTC0Gfje24Fg
ugusYXE6huLM1Xdieeh6h/zXWXWHdvQplmdY+BWWKoiYC+hUTtUXQzG6MWULRs25ItYF50iPwTdo
lyUGszu7kmEm8fM1OvUr1r//61cESw4FERu6gJ+C3qhRd7ycnhuPvX3++FNbsDFoqYzTTWzNF0HE
d88bTP6WzXwOQHjq6RuLZvUgSYveHEaBQTmahujFmrCdzmzwqadvTdo3s+tgAmlfYBQH2UIld/Pq
qr+2Mpswu3OXvh4xb4RcBDwuZsHhbOnZStupbd3YLvggSkfrDpmmOzvgYajHhBEMZLXFWazgiVds
wd2FAhRLZZquh/NdE1S8iV2WyPGEH39pibbY7orQ2uSlbQ+Y7AelBObKk8A7C6k89f0b+23SJeiq
CXT7fGFTzDKNQSLMQAl4488/f33Q/1S+BXU31gviIt/0oMTad31rHorZ92yE0WFQKwWMVb/D/yPt
S5bjxplun4gRnMBhyypWabBbkifJ3jC6bQmcwREg+PT/oftbVMNC4QbvrqIWAAggM4HEyXOCILoD
IIwer3en+57t/wtLDqoQZUkONhTq8Ago0wDZKcYKOIjNbezrYrOUiy4EeC5RQYcv6lB99YGE4au/
UJRcbzvreg9bS+/NmWLRFfQnmF3hAIDqHY7a6z46oJLbJNGomyLFoquglcUyVs6pl4ho1BMEOYzi
Id4SAfvGr1i1bKpl8TmOR6BQobegM6iROsSR43rr2855b3YUq54X1EVlAU7bRQ52DLzZsW/BTPsk
R/X9uROoGrvej2YVVOg36PJmVM4EzqkWJD6NofjqNKFJvEHXuHJ5bgbwXwzOlt8r539Y3vLDkqPq
ad/IFaOWs2BL2WGGXA+sFBU4/A6kaPcFM1sxaIrEMGlypFaxEPXBnSF/ypE8vD5yzd5UEd6UD2TO
i23k21M7CM6Wv8GR5d3ibUfuOw+p6O7Gl6EFOhwEhQJlTFUNqQawnpj0GjTuzlZM15Z5aMsS907h
xDdZDsrBjaRjGKYPIBR0DytUA6/PlG4DqVYMnkBITpfdGaSCY3bsA8Hrjx1rV2tnB4oR+8JtuiFE
ZOjr2ksopUXagTRv5xZVjNi1+6hzhoid/Z79FKSsTl5gjbss11Gx3vYyOCuuA6gTqFDlh3ry779z
j3sm3lFh3gUETEPaQZypaeZ/RjB2HRduLCZ6f1VRW6/ElmlwV4CjUG5Sl6h8D7Lv9VKY7pXv700n
ViwXMjGyKAjccpX59zgNVSjR5DdyAwLh4HIPlv09j82xo4K8AyrlMli4FIA8yTmDuoTfhIH39775
36buIvyyzlkkmAI6wEwdG8/lQXxjCYvvQXdh6Ir9VnGToUy1wlEdjJuoVWbWobV6U8r0/dDlxIrR
onaltmZwib8VRPzlr83PsW8fHaf9NmTt477pUcxW9ONE/HHK3oK2+CW66WWaJ7IrrjsqshukMl7k
lvn/4srMQKs6LHmxb9f8geWOUJfuIK1ywrMUxMNiGidIDH26Pi2amVcVCqPYlX5mYeiBFT26bFkP
goHVeINeTEibXu/k/ejlRIr1ugGeSRt36c6oXw3x5AHJbjqICiUOYA693oXGQaiw7mzIAKaLKnaO
yjbMEtsLceUIh97b+Qnbp11Yl5/lLHBsFr81IENMqgGmC5IQ5Lgi2hpcv8YNRYoBNyCvA9vk0CGZ
QsHLF9yODqAPrPwkCtTxL/Z530wplozngyXAhmXn2SpBf1yLJ/COmaS1dcugGPJWRueEzSbsSECN
LFxQSzvUpPKha1w1YRDTQkQvRLYpJinrAKTzoMZoiI26PaoEXlBhtN4APp8zGHG87yOolWfoxQye
9dAWhHQGc3s/I+6oCO6iAJUknhm7M0jdT7YjjmDjOAuPfJhRI7DM/K8Fz0W71lnFc/v14OUusf63
zgwSaHgiqqm16w3E+RPRTRnuAVP8xnCOTsC+C8rDlRjOoprFUBHdQTbVPo+2V4p4Xj4UE7sHtRJg
eRyI9+uzo+th+//Cnqkdg7KggxWIEOWA0sFju++J6GMNVean611o7DlU7NlHsZWPh6LujLr86IBj
aLtJzM/fZ6eaE4D1WFKC5XQwfJDGOFRwN6TiMgDLtturh97A4EsOw0wNi62bLcWs7WAZgDB1wJ5c
AH5Z+RCCkh64Lri11/5UfcMK+fHRHpruDN52cQK7d3uYY+C/CJTYDFOk+wrFxEUu6mYBN+4ZkZ8H
H8Fb7IFNfHGI86GT4CExdBNjC/15D3dUfDelTQUgWA9SGAnp3DwCUTrj3YhCcjJ+mgX/yw17fjfP
4B5E0VRvOCVoPk7FfffQk/v36QU139F9xsGaBln2/giNh336nI6K+qZeDLwQMmBnSSz71nYW75wL
k6KGbvzKIbxH0KiqnHbnYgCGHKS27FMbQnxkLXJm8Coagwy2ri9sHrep0F3nDHerltxB2ecFpwRx
3KIrMFAg7N4QN9dNX2OMgWL6GYECyQra0RNIFcejG4Drg62uScFXE0T+gHvPIG4j49BCktN5A6Pu
32NdfZnBsDgE/n2eOw/Dyk/XP0S3KorhZ+DX820bVplxx0VlUGbf8WrpP1t7YTfOH6CxaWFxyKf2
LMA+nR/xJA2+z3UK3Z2uXoWM2Xz43xGXomjx3HPhnpyF/8XpOn66PkuajaUixiK/ahevh5A49cVT
5NHnTdw3yIJTNGbfwPmS7utGyY2NqLlAhW3MzpWc5B0V/t0YTFYiOqRqclvIU+4ZFU41C6/ixYK+
q1YGktkz2GjuGzeY046yb2EHg7n+MRoTUSFj2VoBzu9yG+ky5+xm1k/PznceFFVQN/JMbZUz0Z7n
ntEHWo/+1y6P62yfdf+B6s5yHs2ks09uBmf1EzRX9fqBjlMdGo7ouslXjuiRHCg06LHQvYV7WJBH
j0UBoq4cOUbDJ2iufaouIhAAtG5DHKU3GEMAxL3E/cJ36p8t3OL1BdZ1oZzWAzCPiqWBlyoGkFJk
NoQvUZtS+5+2jbSvCyWg+6ioqNY1tE+MlUMyTlUNws2+fVmpzI5xb9cG5RnNXlXhYsWw+iicQ+Cj
MSVgwwPDomUZIV2a1VZh3IE3gfgeLKdnYNAqqKkgXs9kWW7yAASA1ydK9wGb47qIfH3mTTEDJOAs
8SiQgSP1XDJjvbZu/NsGuGjczXtQhBVNe67Gjv0jozCAnA54nDxGK4Oz0OwlFS5W4B3GcTPSnn3G
zhkUo6Mxuhm4f5dD//r6FOm+Ypu6i68Ihs4F7WiJ7bppZoCrlmx0XeuLN435l+td6FZBMWvck3JQ
2OILwDdLTzbrs4cSpGGGOdK1roRqqKuwDPScON027HtGc5DMM5O+ua5txZYb2scNLvJoO8DLQ4na
5mMHLn3D1OtaV814yOYpxqPnuQGhv7iV/ei0h6oJoSq0a+JVaJjN2TLxAOy9gdMtILprexz2y6Uw
3b008V8FhvmQfo/yBbrBjRumbMjqf3Nc9pbjCsIMhPX9anBFGktQwWFSjnlMGuS51vxDXYDTEnRy
iSftH20RPu+bLdWeQdkBGQ8L9jwVeKV0aTscrD5gpioi3SdsFnhhaRAgCcaShwA/o0rDxXyV31g+
fnNHebAt2zdEOM0h2ds220Uv1VBD/5Ln7Tnq8uooxrxGThy6AmE9HFw6g9C2Ch+DgP66Pmm6j1Js
GxwIKxGW1ZxJXzSHpcsO4OQWKdI5gCFiuxlOBrpuFCOvAGwNs8puzsLPDlkuPkelfw+k9HmlhaHC
QteFYutzNUOQymnZOZDRcgaf/KGaiX2sB+i79EHO030Tphj9CL86hhU2MgUbbIKy23Pm9h9xhX2w
jDl/zaeoADIJXUAJLQj75Ef0B4p8DwEEIP2cAhE/7uJCiR0VRiaRbrEh1sLOoEJ5zkZAEpwJTMnX
J0njGVUU2RiWAHa7Iw44oBAGFbXNjl1hzIfoWt+m7cJEGqiCDNClw9B9/hItSOq0cRAc9g1dsfIG
vORTMyOfGqCIJwFfNRTNCmPBicbjqnqMjLr5unpbup+IJzkwiEzh4Lpd5UEL7xzNYNxtuO8kc1zF
rle+LjkHSva0UveZTdZ3SD2gWBW6KgY/pVsExaL9rp9zf8L+cbPpH3f0KKiBHVMdhW70ii1ngAJG
UCDYcsDQrnCnsX0paAndsGzv2VhlCgXLcLhYkIk6SYgdZUhpWhDb6Ie5jE67NtIfSLLOi8MVfKlQ
2/OAxLHlprAygJ5p5+OjCiSzs9BCRtPDmwVui6dgAdyEAc1/Yri8k9ok7K1ZCpUmFLoTkV92MYAt
dH4de1TlRCN/IrNnonzSdaBY8/ZIWAVkwmdQDhnFTY0MB51j7ezE9DnO1vOFv2C+O1cVnZpzMEyQ
fbD9+jvkbjbeZgri732rvZnJRR+t5Wd0E8I8L3Rxye2Acu8iqeNS7AMYOY5i0EE4ZZDRLMEiVkgQ
3NPCA3NFUO3zeo5izZCCsynkFiiq13MwlDQtXtZaG/fSfbOj2LPV5gHq4BvQS0vqP2/y1SAFd+Kd
g1dCMhti6Y2DY+ebCt+Q5NA2AI0RaLB3DV7FjUkwmbt03GbeKYceJ5iG36y8MZ4oNDFBJQz1267w
XL5aJ0glnQUOMFutprRLiJc1ByLDff7I3rq/2KFCcKcdHGAV5gl25gvKD2uFI8y+SVKsGAIqc+BA
LfkMDOWxzZpT5a2GFwJNpFExZDNrPBsk1vUWDBK3as+LMU2sa1qxWtQrZ00bIUrSyXkMZO8ewjHe
eflXoWORrMMsrAGTBEv5eajcG2jfQfbBao6kNEI4NN7TVgzX73lfCZ+sp0CifgFSB7jDUeBjvRHS
steXVteFYrxR1k62J8b1lIe8/7I2GYRB4/xbyNtdDImxYysGbAd2DsxyY59AKf/PuFgs+V2ifH34
768x+Dn/u++JD0B01eBNY81dSNa5SDpDocJ0DNr295/nLFtFj82LiyQSTrknGkbdYcNfZRICJKzM
H0KUXV//BF0niun6Hpzb5OM4XYzbGynSntuJDlTsMlkg0Hu9E908KRYcOVY7QK7QPtl9UydjBT3m
sDUKeetaV2JwVLCeeKi0Q/07BMLcFWXvfNhFARfbKk9oVkGjMo+Q2KaFtAANWYKklUZI/btDj4JI
MbHZcctxBI152mWgcwnnM/NMu0fXtGJaldWvHjRVROr6LFm6KvHLPbdhDFoxqTXooecDhZm0qD4v
6wfINyZhd6rIHp+M2njFqKyaTWBcR/PLIryDFY8LUCB5boi47+53tK48GNWFiLuWQhsOWa/jVHxy
ctDnULjN446tjvYVe+qmAGzEFaY997LPeU8erOB5X8uKEYUlc2doyPA0isL42EFZJZktZzpdb30b
3x/OBuNWjKjCNhQVw7jHMTjPIKb3LHqe6gVsQ+vR6x3D9Gt2pQoAGQRtyjVHN471MNoQ/ClNxUfb
QN/7AOUQW7rUdUAJPaexlUGCp0c4bJdT3Y2/rk+QbuSKqVZL3S/B75E70E65h2jivnYVO4Xm79It
6zrjuZIfezl1EB3JTGdv3aoqpirKGfrwuRBpxe6XHlRYy2PeQbaJgCd4Mdirpg8V2wFdVSg7lc2c
8u5jFKUDgXZVe4ZeeIL89Z5zwlbn899A60c9NBujdk7nlXwSUKMKsjGJK7HrEoH2t2+7OMDiatuA
ddua0pA5UI6vb9bIe7y+vhqHo1KYUNQPUAdiwukcZF/rqfvkQJ6PQunO7uLv17vQbH31YTpHGTlk
wNDFNA0goP2E+geJeoXrjevGv/1/MTWF3ZGROAVoA0Ad4E6/mJd/hlbdyaqjp+s96Ia//X/Rw4r8
7eRVCICBzT+Ocn6JJuup9UxYYc3+/ONpugb3B9hL5hTI7xvp5ycy/moi6wZ4ipTJ5rzvIxT3IwYP
ar8+enHd4WNYO4dJdKe2dD5db17jfdTHaelVlEdgCYDkDDStI54KcD5eb1q3wIoD6vpwBnapntPK
eYJaTsooSSN/PUzNLhxTFBDFC5XgWrcXCGilA+9PYpWpaCF6NVmn6x+wHQze8fzqU/Q8hagJHDA3
gLLdD3l0yCEjxvP6kI9LOmdVMpWQJYaU8vXuNEuhvk2XTpE5NEKgsUkbH6IlZCfwPwvDw9+7bzRR
oJKZiNlqGgiJQRkMouIJ6EXEoRrjj8iuvoBu/3YJRXHsAhMgVmMbKqnJirdiSArbU0riB+gYQ1HX
vqmnU+t7hzDeR+4aqC/VEfiY45nSOR3s3k3AdFZAjKOihu2rW47t/wvvUQgOpeRoxb4FpyDOvI+i
2IXHwVooNg0xNdHIAAOfJpH0Yj5Sz0TIohu1cpoIQfZRMVS5plNupyAJvY3mzPAcqnGnf9CZNLRm
7hhNKSrJ3uaaPSNrmXbAWF7f/rrmFWMmTRZDiRKTMgL71C/HEGLLu3iaokB9lI76sLP5ms9pOZOE
hBa0hSNDGNNMuPoenW1s29ViixRVECmzlxMEIfftQPX9GUWChTV4W4RsrL+8bP1YDZOhxEjjmz0l
+IaIW50NHZU0dz+0xRmauUlmP7ahKbhrFtNTQu8iSQH2cZx7psxpjuG0QpPdEeMB0n0msR9dF4p9
8hjYEZBhYTsSd0rqoE5qaO4lYDs0zJHGh3mKldocVumOmP6YPYn4EIMd3xs/5f6TBdXK63tetwyK
tRaypwKZpCmlAHi7TvwSNfkvVNqXh3nuDJ+hmyclDM/V1JByxFJ3ZEi2XHMx3eStqcxR17pitVDu
awaUSmEjrewIScxDtt73Rh+saV19VBahN/cD5BfB/uPf1Fn8aEcg+HDnb9enX2O76ntymREJDQFk
BBoIFHTxfES29riv6W1TXUQP0FZyK+pwNME9LLa/WrYtv/RssSpDrkQ3dGVzdtPQTYBYF69+1c33
lEqCEqbe9DKk2fqusi9rCY8WC8S+PvPvLNCrFV1/gjjzoYYaTFC9XJ8jzZHEVXamm5OKUTwSpa3w
+D3Jik92XC9HV0K8C8XRqWvZIqkXYnp81M2ZslfFXMaezXAfgI7d3y7PT2NvP1//FE3T6sPp4EKt
2R0cGHI0QMWd/jNBr9jgJHTTpPrqPsNhtcJiOMtcJ6w789l7ixggyC7QNnJw0yKIp/T6h2j4zQN3
M8WLjeuPZQS2qm2SWJ723c8qc9Oop4kFzdEYaD2IvIIehaVRW91e71LjBFV8weQ6ZThIfEEgfjSZ
PKxDfciC88S+Xm9ftzbbvF580bRMZJi3tCJZg0MF3fnKMpFMaG4I6kMzWOYBdYOW/S97Km7s+WcL
ee9YTjeMbS8+qN2F8q4rXMMBTNebshHqKgyD0cJEkSE+ed4DcqReV8DD0GSEqCeEy2N6c33ONHtO
fX6mFvQeQU0wpbK5z/03UT8G9Nvcf/H8Jy8w3Eh067L9f7EuUJupp2oOml/MBzOemGWdro39tu8D
FP9ISDvlZQSuONuXd3hLT7poTbI1OozUhqsnh3xqDMc0zf5V36GLpp+hXolcWMOyv8EGaz0s8+gc
HYJ8zEqCXSKZUfCbQvdiurySx37BZ5468XBDVufWBTaXuM2prrIf1ydN9yWKg6wbqInEsWx/TeBk
S+hQfeli/mZ78WkAPuB6H7+D6zu3avVpul6gZemxUaSRK5LO/1VZJMmFnfDoFUSSycLBIx0HhxYJ
s7XzPrH5CaLhESTgt4IlL3KOwnpty/lYSDtth2+AVaV+DwEXMh0j14MU93PIfUgL2E9FExrOUJqJ
UZ+7Y3dAxTNIudMha+5HQj5ICA7NzRFKVIb9qutBOS8AbuMJvsDJAw9Yn8oCmVrphdmtaP3gEAMr
9u369Ov62f6/2EWR51RQcO1g2It7RE1pQlc8ia5dnXi+beKi1Fi2+vrdEQaBxg6ddKSqjkWf/5MV
3FQZpzkTqtwpuQhaYeeSp7aw37zwi9+tn/IpNsQ/XeuK35ggkJBDppqnDCreh8IWzh1FzQCE0Yfg
eH0JdF0ohysfNak2ykt4mlmoR+7qc5OVN5xm++7RtnKqWsel9YgveAreoMSR0x0FI5s9t4asvG70
io9w2gDFPTUmaAxBQ+hFpQWdmPiXv04m+qz3wxxRH7+lVY+Q3XZ46g54vmcHb8ke5uk7KW+zkJ6I
fRMQ04ujrivlaAAZin5qUP6cOp11hGbpeQAXRuzxL/O63sqs/1n34YcY9OR7Vp6ozCqd7fhLJQOO
jGiVWpldHBo3RhHxbGJXed/wiMquEg/d6jBoqqfrHPdfeYQKtk9TIPrm5foHvO89iEqqsloxIVNO
RRr7DbIdLjtNSwxgEV5+LK80RIj3dxhRX8YroE37JcYO4+Md8+4j64ecH6+P/zcb7p/Bh6jUKq7j
VO3so+31Q30s0iK5/bJ86L7Q+/6cn5oD/frJ+8t+cO7SNW0Pb3by+fNwrk558hk/q+NN9tdN/ZEe
ReIlpiTz+1ct8DP/1yGv7urkM1gx0zW8m+vlMJH7FgKxsUhIbwjrul2heIRlBF6RBvjovnbSwKrv
UIC9y5cRlY0FxSN1BWFTOGOkrHsu07jID41vEinUbAWVjgVFZ14GkDxP8+BHV7/V7adl/H59K+ia
Vkwf1DpuK9yJp9IO78b5xm9B9eLv09UkKgtLQKDWOdWy+DnLqkncAiwEZoIyzXqq/CtB1GVW4fLN
QWbFlHSzmzs3Deo6bIOZ6OZm6/jikLAGbZfjtizS/lDcRgcTckTXrBJbqbWuY80LVGpYp4LzxGmP
vDAM+f0LC1EBL6hJXAo3GvOfYgxwZixugowcR5xawZL4nU1f1tY33MJ0X6FYUzQPRZ3nGce9q3Dn
ZLI8q3pDkWfvpU0njK5K140SZ+dCBqMEo1q6Ht3U/9kbRq/ZOyoIZnFya1y6ck1XEUaHemoeCgbU
7y6bUjEwDNe3kCFJkI6+24DYC4SnIhD1oajKvV0o52QnWouYRcg3DnZwCLxnKvvDzN+uj18T3lQq
FEvKtR0JMr4Trhu989Ky57J/LJqnfc1vS31hVh3tM0gRonl3xguEdSf9RxZIwPsMF1Hd2ipmK9xR
5BMI89O2Hc9LFRx6acrn65pWTHcqlhpocUz75CJPE7Mj44YNqdnnoRL/iGtZ4SLQMpKB0AA5RHSE
jNbr9RnXDVuxVW5lY1mVeFKt/SwBpv5kL4atomtZMc8yD3FynDDXzO0gx+H+ACef4fyjOZSquBfO
oJA45Gi6b+7tXuK9qk0C/xuPTt5wwmZZfIPP1HyDCn6xSWQtTY+p55FMOodCS2ZXgWwEVN1/t3of
ZV0cFSvHq5gtE9YgOVJVP68vqsZKVUzN4MjYFc44pnEjU6g10ITP3dFvw5PbeCYAsW5uts4vbDWY
3YW1286xpvCYhf2hZ/u8gMqMQiw+NZ27WSlsf/bvy0Zi3+OWaTAo3fRsX3Q58r5ki4AqBwAjUEzC
qSaSjxN96kYT44Mm1KqUKLHTFUXB8AGWfPSyUz7dN9kv+Eko9Bq3psYrqNpZw1yvw9Bg+qf1ecRr
Ng1/Vdm+CzhRWVAGyGnXoJwe08UHwtS/Q3YHKUGDy9GNXHEMQR27Zdb9a70Y/GJjERzD9UvTtsp9
0gh7KCF1jidywu/AlQx3xo4tJD6uG5Zmz/+BKBPt0hcVuItdwn9knXeTCc+wKXUjV8J2vZKwL3w8
5Il5TXy2JjjeHMg+MH5EVIKTVg7A+edonnAUJM7xYTQR2miuZyq9CYstLxopXdO88sK0leF4LzaB
PjqMd2IN6Klgphir60ox3Easnoxr7Byb4KFcnmh1v+0e4DkS4j3vW2Iljs9BWJWM+hJXQTCxBc1N
2FJDNNENXwnktMfQ+Ybf2Pxa0TzP8WtUfO2cM/zCvsEr0RycUp6YCFZ5i1cs6I+S7gP7EBVJ5rDJ
cwZcxFNnILfd+NiH5T6jUkFkggJU5+R4T3OWEtBA5zTtvIioeLGsQalenMNH9qgFzQvUGUVZArpn
w2Fe4w1UwJgVlkXJvGJNi5bc97HzmUQmiRZNiFLRYY0o8I7F4IBndl9nbeLnUDBscEzY521UYJho
ctfB8yVW04XI8PQaea+8MdX56uZFMdOMg6VhqTHtxRQeRj4eEJuu72/dtCjG2RLw8tY9LAgTEXqv
ZfPECZhRwl2ZW+IrBoq6MbZUMcyn6h+3MyVCNmbJsFs0Dl4Fh8VFDX3RAM4LjW9XD5xoWljo9YnR
TbkSU7N1gUjTtL1J414Wh8Ex5qZxa+ZcRYbl2dzklr2F1OgZhxlcyTK5+8angsOEj1EXFANfnVen
femae8zLXn+o4sO6hrs+HzaPi/teGHRH407U+HIVHuYUIqCO/++s4KK6OZd/x57vKzohKkCMVVNv
uSM2Y1uSwzoHx92HAZWNZPS8mXlbHBX9K/jajksc7tuHfyLCKrn4W0WVvz41uFFuOMvrO1xjPp5i
m0tYNEUs0DLHDret1xFvccYbga5xJW7WYNuVoFb4bZt2jfca52XvQd1TTNN38zIoGk+mJVimv2bD
xoVUW+36xHhcmEpwNPavwsDmXi5B5VgyDal8aWd+y8LufH3idU0raeDV4wHnFYAOPji6nJZ8Ljph
iEK6pjfjuriI5QR8Ir9Rvi6aRs7wZPZauqY3b3bRdEsn1g29i1kf2csk8qcVT5TXJ0SzWVT8T9G2
1OYlrAeXF296RZDwESuut60b9vb/xbBzD+UpRRHj1t6st6FHv7btYEia6IatxM4qAvVrHnpd2khQ
6qCe0p35h9BhVnPoZmmZro6acKEC42QIAlvZwm1N/B6RbtgAUezVmIDUTZBiqbTOwCABbRlwGfW/
vaL52KIbuWKoS1FKaxVYVwS6enmOvGeOq5gxFmmaVwFwYxHb0m/RPMJFzTNovLEEabwYmZNde0dl
Dmmbam4DH4a6HbvyeE060h73Na0YKnTRICmWYdYRMFo6pIUzGLyLJlWiCk8FoPgJZQ/IfFTc4DGT
vdrllGxU8G52MiY5t2G+86apYrXyyY3LYN6wWrgtts7jMD2G7SMpgc8/7ZsgxW7Lcc4cUBYBz+HN
i3dwel/c9K3rmTjddJtHMV7grJkzRWIEgqq+D+o+9bq3Npo/B6ZXD906KOHVLfqKwfX8TqkKdr+2
Lz5OvrDc/49QqAK0pqHhkAxGmG3JdJvFwwPvisOcdYbbryYt/BuweeE8h1rMHEJvwOTWb2vJogQm
3GaPQ+Mfut76yyUgpjWdzjTeVMVowcGF9SJxsixblmxODifL0JSD0Ky2CqYCN5iwMg+Nz16bIMT4
/i+4IX963bVZVc6QpZ/itmk2c+CdffSDeUgyoMH2hTBVeaqNQ9mMW3pve3+SEfl/yEHo5mVbjIsF
zsHRUiwT5iWen6MSxFe4ss7g+9+d5VChU0412S3fKhoAt/3tofc3rZhwK+sqKn5ntasOuRm8arUm
SLLGv6l0IeB4ILQMMWrciTl/26ILnBte5YrYhNbXdaHE3VnS/6VScPNuHFyNmyerfsVdzW4NqVtN
ZFfpQpyocqHFgqyB3XnL12Cs1n+GFUTyhuj4voPzVcxUYVU1tX3MET4gh83mMkJJ6hYE4iK8ifO3
67b1vl/wVeYQ0c4Nn5sR6UPnOwAISR11UCgwFWO/P0e+Co+amqx3ETLnn13bsqeqtZZn1nr1Lrix
r2Kj5pziLcpD4Us359GS9qE18lPk9HLf6dZXwVG1PceRD+BsClVv8DzLZKXhzfV5f981+H9AojBI
2tazTFFy/Dx79gPwB+egyG+GnO26rfgqMqrM3WGCzCdyckt48LIeShqZwWfqdo0SfRfaRCtgvTJt
mXeIl+pIuuEIBiDD3tdtG8V4u5aItc6ZTL14OY4RtCwKz9C0buTKobmz1zrOtmIphgeXquuOYEp7
ctedE6PCm/p2waEWgTYdusZ/6ady4J8bPgXxvRPiseR4ffNo5keVnZrtasnEKFlK+9/qMS0oQK1d
mlaRrwKd+qb0h4bUEpBGQu/dsY8Pk0/uoAvffXUDEw7sff/sq4gnieNCzIcWCYDJSXxwCUtANWsQ
sqEIu7M+7ZsnJf4uw+TXUEpEFXlP7qW9HufOVCSqqarxVb0pC0u9zkshtwcqfjOhcR9CodEiAKB0
bquGHljgjw+CfHOJl+77HiUkT3NWxFMJtOl2L9je3Gxkw683rQk3KtoqYlZB/aWdfiLLA4XJ/gNg
IX8hEykSZyWvjbPSxGn81+udaYwwUuyb926xDLUz4hLl3wwQD2lAHQbOy302rrIOVZFdLh2ULNM4
A+ineGzsHkTSO4OCireaAMvza8jtpNR27tameQumdTCMXGPYKtyKc/DXewLXptzKPxQLK1Hd1Jgy
HZpZV/mG1gECrvOMxsH7dqSunbRB/bUeui/XF1Vj0SrUKgjWmtkz5qWokEdlTzisgLAdCjp74S2+
yjxUrJItscPHtK2sFFsIdiAN+18389v/F0d1Kwe806sxOdtbJwBjj1blGRJZuqYVq82HUHp8AiXK
MCyfR9/+GGcG/6Y5RKhIK5eHDq6nmHLkCGg+HPEwlqEKYeyfry+pbuSKnTpT747lgEkJW/IcjmPS
5bOJqlE3diUQ07qsUAeMtpG6wm6hgqEYsU02EOz1wWs6UEFXgRUzCGigA4BaOn4fBI99fNeNJrZA
XfObI73YMGsGDZNpRPMZRh0X9ADYibDuFkgjXx+/xp7+AEXRNW+gaQh7IicLlTctTm+4v1h4KCtE
ZpgkzQoH29ddfMXQVKHj5jOAM1P5V9UDxDjUhuyGrunNDV02ba0jKwY0LRmIjTFim5iScBpPpgpE
5c4cELl0Y1oBadWHJ6A688aw53XrqlgrYjbPYwEsWhff4Qp5ROINLswdJ8Oy6sbu/ndaSEnGSbYA
c0FV5FPDgltfVA95bSKF0c26YrKBQKYHvmxMBR6aIz9OFu/l+n7UTYxisGHICRfR9sQvoNnMEwsR
hKwkFaUpIazZ8SoYal353FoOxm7l1pZ1htQvnueSAWAI45O55itURBTvRxeCqjj/Fzboo8+b28GV
eiGfd02Syq8l+paBLRDNw+nU4K6EoLln+1AuNJ0+NNtHxUV5Yhgtx26wPZ3xFDWfOyrOdNoXqVRo
VBcWoeVXObwB4DjEDm+8wVQopTlfqtRa0H4VdkPpmI71G9lqqa07oKGE+6saxC0x4Yl0s6MYL/AQ
ZLTk+ruXRrKkgSiWMVWiMS2VWEvEk9/jvjSkfucfhRscrMI/Xt82uqYVq/WLRralHQ5p55fQnZan
KTZh0HRTopitTSwvg1MYU7JMd41NHwB0O/RZ9H3XyFUwVF8EjV1lMe7TmG4ZVPckkvtsSUVDDW3F
2dhj5GHoNkeIR/2QY5wuuc1uurXexbrhq5gojt1ekykbf0OuhEs/dvXO/IuKiSLSL5amDPD6ZNcg
hfKqHywvDVFKs2FUPJQssnFtiTeknI9dMjZBfKi6eGf+xd96vQjdYyDpyr3R/x6xrkwKG/cQspou
f7qhKzZqgYnCyTvuf6+hx5eAnBR1cYOpGFrXuBJdx2gOap7P/vdyzHtU3okXkDr/3LfVFSOtBot2
Rd3738MsjpLRA7+vu9b8sK91xU6rboBi2RRbPyzSQmGlwM2mg7rF6XrrGi+ggqIY6yYJ8IL1I2od
CKQVUCpfoKCVAD9mikyaqVeRUcEmwpa5gfwJ7E9/A2LO7svY0Mlw1dG1vp0ZLrZknIdOAdVn/7tl
B2sSDfOLa9emu4iu8e2wcNF4QysUCQ2T/GeDSSUtGUXSjhCKvz73uta3Nblovah4EQKxlP8Q8xCE
iYydGIgdiNYZorbmSKOiozIAfyufxs3PdsPScBQmxjL8MNGxOmzc/dc/QreBFKv1lprHC6m6HwQA
mNtozeIbZMZ7EEz6w3FfF4rtRn3f1UNjdz8Yrb/0Hg9/EneRR0Coi8/Xe9AcMD3FgsexpxV4lpqf
vP4/zq6sR06dif4iJBuDMa/Q9KyZZDrJZJIXK8u9mM3sGPj13+nvaa4zNFK/RKNWZOOlyuXyqXN4
92jy0DvOK5QInSnLY9GBnz0SOU8ud7a1LJZBL3nnZR5BZ3PNv3WDjuvAf+xT/zFor0T0ejaManXa
KR/TOf/JmmW6Gz2I00Ae++vlAWzsW5tLS5syrErIPP8cUj7EC3DU0QKFnZ3V3mrdMmgj3J6zDv4O
Qihflsw1sTLIBF7+9I1o07UMmvCxDD1fda/YRp/nroqZaBKkg5HFzk/5UsaVs5eT3VhmG10FDzc7
4PZuX72wL6JpoY+5gxwwafMYEd2OCwnhKv4GhHg2odLCVzAzpqx9bQ371lVfWyjK+pkTpQWI5vPh
lXn8zuT57eXZ2zATW7VJqzFzVkShr+7EDzQYbsMs++EPLOmNvA2nZudCubUDLHtvBojTEHCTv4Jd
61AWDnjnRb6Hdd8ag2XqkPmTKYA67itzyhiH0Sej/MQt6LcWlujIvdv81kazjByZE+oOLW9eQyX+
yVA4mA31w1h3H1ru/lPk6rav9x7NNzywjcfiHYE0Zd/rn0MIisqb2bTiaz+Ppjhwt9qVX9/q5TzQ
N4dVUHnj4uOI+u4z8JZXzC+eW4ILuAnIHt/IxrrbFFud41YhXLz+2Q3UgGC8NhHYU4Kdg2pj4W2A
1sRShtfaVP+EBscHHzIf0ShS5Bab8VdR5Lderq/DsHo2SiusWgcH1Dj8CKmsD2nXTHHa7B3qW+9L
9Dx7bxYCaYRlCMu8/FkM/CTI8jU9C4hiZ513VbrkXwI/O2YyQ+mMf917OrXOeDzo+mVu3OpnCv5N
FF1V0ychmXNVsYL3F6nWXDSEyKb5Ae5rsDlVpQBdMURKCrBB7Kz9/4FZ7/hJG7BFdEWAw/DCH7Mo
j9y7bzr2rwQFsnL5rYIzc5sqbjP/WyaH584XO/5ya0NbTqANMjDnnHvtwMEalXmjD3rRe/KrGweM
jdxKCwooi3TX75nfpO4/IpjVNy9QNZgchqy993hNnB2ioa2uLONvix5rM9fyO3KSVZCIgM416rLc
smgeh6kWNYkzPCDtXL03LNWGdXld0DrTwuQvQMzLMe57dVJ5nR1yUquvXVsaFfd0NzO31ZsVEqQm
TLXTjd1v5ZjbcziWOtNz27cfcvJlnyV7YyvYPFlF5QRORYfwFx79/dhzVIYqeAT9lw/mrdYtn2Bm
v6362kNdiylehe+QiOR4gb7c+NYEWdZvgGVvaRiKX6nHH41jnkcQQWf1eNu307MzXPluYmO/piEM
CilW8Q00ft+gNgm5w7B7ZpmTHtpSfro8lv97yXccgU2ZVQmZjo0nnV8zrSnId7s2gHpR3IoiHxdw
l8+VpsfeF1P52ZOts7AIOuvGiTrRmZB97YNFt0cKjbICzEAoVgBrETQOixDuSvgZ/XL5M7fW03Ic
eSsHHOWF+UXnjt+0ksqboMnMVdYMmr//niBsIGIsqnX5VXrglAFne34TdD67EVMFyCkKg4/XjILZ
ELJw9QtXZnz+9X+tUuaGLF68cg9C9n5AQu0E3dqg4qrlQh2DVIEWV5IwlrLgz6Zv2VUDoH8l6hDC
1yOVkHso4e40q4uvrGz2OEK2BnD+/c1BvuQtoe4ChYR+VT1eBHCZMslQKsS7RTBVVykzCmrn7GTu
D2XOAwUBy/GbC9D7QShy3e2f2vT2mcunIneL7OjUpLwNmftv1btOAqKDPXqlrVmyLgMV5RVq3piC
7teY3yJZWsWGdeyOpdmews37pxu1CxqVYJlbzI46DoFH7gqUk8bKM+5Zj1PHatbLzWV7eN+R0v8z
lb1ZcA7FPYg+ZNlxHNYPE4gMo6KiH7q6SCSvHuZVXRV2gMfzvxuL+a5fMh/jyXyjD8rh5o6U1d5Z
cz7z//ag1E7nhTgF2mHQ6rh06b0neXiHV8sPmpFDJ1QHZctxjgrCrqLjhETjf8dSONlarVOLsZQ8
OCykfCJybg++au7yK9E11K6BVHNQNnNYqyMfc6h0ToU+8nXsr/Midv1j2wlwvKxLdqxBSH3Lyqpq
xkhoPTXXsV3Tv7I9ajJsLHvkeHi4OlFA26YBi3NY0avii7/UuMtw6VefrQqC2Y4X9WXKD3MQ9jut
b5i4LcctU0Ata7/JjrPT13HIhuZnE/Ah8nyXXUdzTu3Ej0wLBjg83MjcqI/QLGmixalvs3S8zwPx
sV3L62zvr6wP6ya/aYmCbk/WxpKg9qToxR7t04anstM9U6YW1eC4OI5t+BFKuCdouUBWE/zm+bVF
tdTO8ixLiMC0dNXRKK4g+ectkcPrnZz0hg+0q+pMnYsgWEl6lIDIgE1G3ji9/JCDQi8aZFMcpNfs
mN2Gn7Ip5xUZxzaoFqy4V9x5ZfvogcZSFD/yrLkbmjHuGv37sl/f6smK1hqinEY4BqySfXgXhj96
GTx0lY4h4Z0wURyzfHy+3NOGpdipHpcbL03n85iCwI85VXXEkJ1OUCOU7RjjxmDs4rtJtlAZSGd0
UXunCpKzrGrjuaG365ody+VD0Ps7l/L3c5fUTvcESrYqg6DEUeoVoRuL56z4OEhxHHrvqZjc28kJ
T6WvPl+eu/djamrnf9KcKdnVOEnIgDq62GmQtIxqx+H+julvbG077eNmHbIkWe4kjqN+5jpM6HQm
HVo6JHyb/j736qvSMdTOAM0tThDdVQ6obP0gMV2BGrTUWU6X52lrj1nXPddxW9K42M3AUdXlHXXm
zsTCD42blGDKuk4YidpZH9SQpyhiITJRqRdA0cltIKCZzofLg9hwlHa+p05rQ/WMIAVskcMNqsPI
xzQz+deFDwqw06C4udzP1qayTJ/hYXPoKTBsDS3159YdujjNs+6qQg1qZ3hGFXgzJO1lkk1B7M3D
GDE57d2fNqbIrs3LCFmnsgENKijV63uEbs48RdDeLrMIxW55NUQsq4qreGmpndIpxkYFnOP4reTq
NS+taLPqSbFCpDtua2Mh7GK9lUMosnBx9YDccfnsI39w7PrCv3IhzrbyJnLP64E4s8RCpNJxH9dl
kRAxMPrr5U20kdKldrFeISdd9l5HXoxXlik46MbS6Y9DOjhNmyhKe1odoXAITEoEPWfQ0tzwpspg
kBxgPs+PaSW42hnq++YPwZr/DnVdvW6VaS7xJsL0be1N6tadcnObD+V1s0nsWhivwyuxywuZjJnA
gamm4p6nK1TBL0/n+xub2EUwyjcmH4pMJnSY2cHry1vkxu6GjPwzoLT5qsOL2MUwPO+Fyuc5BDvm
GDd8PDqK3RddcVvU0xGxR4JE7E2YTdedLbZY+xBIAfbyWiZtX1WPjq+8p1WlIkm9Tsba5XPsTtWe
OuH7E0jtTBwfGBKvDXGSpYBDXv1S3nR5az6MYDQ9pDW/DmNM7VycCru0mpDrSrQq6uPkUhVNw7J3
HL+/kf9Sbac+wCzDDJtF5s65M0PT47E39Q4epdfJXuLd6L+2ErSloIz0MplNdQskfxut83gaB1pE
yBz+vLyd3/dsf0m491MWumSpZLKuVB+JoOtH7XvFTlT0/loTuxCT+hNflxlrDVvkkNJo5fMKrZvY
rbB/u2XaY3rfGsW5/zceVDqOnFzNnaQdShk7NerB01CnO7eKrdYt/4wHEBQEIk2bgDnSfwZAVdx5
UuwV37y/k/7Sb6dNXyB61NingCUcZo8PH1Yui6e5B4z6ukW2gi4fnFoAmGORfe2Vn2QY0Luslv2O
s9qaHve/ky9yyPv458OROHWezMyhAHqm4njdt1sv6mHYBb4J4ZtKnJHfRj8b7tIiu461B6Jv//32
qjLzmGp483Zq3MNMvfwgHMp3Zub9mJ3Y5LUgeSSiqtB6SsK7VoxfRF7lScUX1DtQGqOMbq+ObmMN
7LLAdF11l/IU1Q5uijcmw5yINnl91flAhLV/MPNVYVIlE48VP5u2KSKZ9t8nxm4CL/vVgI9zZ6Nu
+Au7HNDUQ42XYNgCDsDwW1qK4rHpRX9HcNFNqKLpdUkhuLX/rnudyy4EPDlMZNZB7LXv8luob7FY
VYRcOWlWqFM6IgR6ZnGSelKf3H4RuKwV30M1AKQo66hNW39n1ja2mV0aSD2/8h2fysRAyxu4AL2o
9L4CEEzfgePAjxfTOrgGC+PuBUEb280uGNQ8XYa+mp0kwFPp7yqgzbMU83X1s8SuGGxI63UMUPTE
ySGXmaL1g5vn3c79VmCJ/84wE7tgkHGtVsJqtO4Wn4t+RlWJqZyonMzt4Cy/dVDqm0AvO2fHxo62
awfhEdmI8pUQoZUCK6Bk5ZES09+a1AEVdLrLGbDVz3ml3pyAyJb7XYmXsIMH1IxM76RzLmo+9mzn
1XzjlAosF+ACbD/JCu2n7gfHPOY4vv1Plz38VtPW+VGSUuYUUImDSnF6QKxRRb4ud2xjq3HL0AeA
lzIAfvghyL+S+WZuf7M9pYitpm0DnyvIzqdomntfyPw0trdk71jaaNouInShBd7I0A+TIOcQu+Zu
GOcgEo8qY65LJRObs71dsVncMgiTsTLBgetgjce1Da7KXBC7ihC3hXnmQBwnJmxx9RoG8MTocO1e
Lm+Zjd1u1w9CC7gUul34YYAaI5/LmxqojW7Vx6zbI8/fWoLz728MqqnCKdTujF3JdDJSHbtg/a/c
accvbHhQu5bQMaNXO8zwA0gPQAL9OiH9cnluNk4Dm1Vdixas8AU+XAqCan1ENVDVyab6KEsaTWSP
iWBrfiyrTRVpnIJgAEwBPTDEYZdHnO4FxRuQKmJTq0OyGm6Bn5ufPuvlAczZiSzFZy/9N/COgV+d
pawPOpUHD/J+lydua1NZ9gxeHRZM0OE8hN0UE73ed6yMde8+5OueN9pYdbvU0B29qiJQsDsElcAT
2vMctNd9vF1g2I6h15Ae81X3L/6k4iCMa+cjItvDVZNjVxi24VgaTvHlYKYBeDK4x2Nz3MxDlK97
hUsbO8quMQSADjoPM7pol+U+ZfIAi7vJFdvBpWzYhV1lqIiv0yrHDKWM3utyQW1REAe0+9At+tjS
Kw3brjisC9Qb9+clnuV64CAeWt2dJd6aH+sIZop3updguG3ph7b8vXhpxOrr0gB2kWHdthVdfLTd
UZTb4/qsip1p37Aq3zqAEb3pwSVEHAC3voOFHaHgeFv76Ud/zP+9vDe3JsYyXCH0tMgaH98Xn6vx
x1Q/Cf18VdN2nWHNhykbezStfNQvhS9B+Hmav19ue8MZ2IWGvUfHlS7nz56/9qOIZqARL7e8sdVt
8JLJkJIEGgDOoP0zra9hWd7V9THwlqMI1U4fG+tqo5dWkU9uQbDP166+V96tcP8JuD6k9HR5DBuL
apca1qMTFCTAGKiZI+48z/WTQo325ca3pv78+5vDfQoFAw1Qj8a5ihfUayw7W3GrYctGBS1WXwrE
PRkr1L1aSveGqS795/Jnb82J+9/PzgGUNr7GnE/V9zKrotlvYk9cBZQmNk4JFaNpoDUmXCy1H7GQ
34FB5L6s97b71sdbVpoCeBkUAnPeBF8bca/JcCDeHjXVRuM2KMklnUZoA1uSBJik8vtaJ8XoJldN
u41JWhs187QnCGbL8ReyEH8yH7IgRZ99ua79sxm/2Y0BVM2GLIQs7Ooce8qSAHDArtxLI29sSRt+
VDVUuOGEeXfbBwfSRvM/l796q93zUrz5ai9F/Qcg6Ofjun8eGgp6Z7oz4VtNn39/0zSD0vpclGi6
IuEHBSawnrXX7XKbeX2YwPodZphr5r10SNX7/XEM9wA056G/k1qwydfDcVpQS3ReSPYyQrS7Ko+i
1TsOd6tx6yCFGM0IHFPLEfU+pHqNXPOAlPdO41szbhlnBsYXv19g/CGtXjJNsqhXZie22PhwGz82
Mj/HPQEfHsyfwzC7nbMP0r0OwEnsasEucMDNnaNxxoubcnkpi/tVBjv7cOvLLcPs86ELUr9GVHS+
A063cg0Phu/sxI0ptzFjCkj9nEFY91Dp8naesqPr75n8xtlsw8QGgN3xVISmc/aSaz9alzzqg5No
6eGy7W/k0GykmNGlGoWLDgKHfCh9JOlwZWrmrouQKR4ivyl+BcR8vdzZ1ipYZ2qaId9f0yJMOCrC
YqlNHoksmG7CYtl7wgjfN1wbNzatujGqAeVZ1R0DAZCmHg9++L1QP5eGRGqY4+y6PJqNG5tz4QEc
X2C/mvbO+EGU5qtODOiQbi7P1kbs51qW3LNOst7PoYMRfKzEfOebT6Z/rfVPQ8edzPbGgtg4Me5V
AWqY0UWf3/nri2GnWu9dwjd2lg0Q4/MQeKGDtuvFuRfOS+NABqL5VWbTgQxxUVwF/CU2OqwUQ14a
sGQcJvUzAAX22bhzXMmrvaNgwwRtPBjgDQgvFfcP1dQcOhI+QQr+Tq381Nbtjl1sOBAbEQY2+Gqg
jgqTKi3nj7Msh0/jvF4H1LBRYBycwrxQeFAyqGgZD63T+UXSLlTMBxrm4s/lzbo1S5ZpA/7ROO6i
RCLTpb/JZp7f+kvqRqRy1iO+oP50uZ+tXWUFzoEp8cqgmUiylv8o1nC+gbb5FE9BldCxyiKPSPPQ
M7qT3NuwQRsflq9THXj+LJK5rm7T3P8tzPqaQltn9cxTWNC9pM+WIVq2XkAxJRBZHSTLoOo4E6QD
bxiI2pYJwerlmdvYZH+BxBozzY0ugyQEIP7eC0LvrmpQ2XRd6+f1ehPogU1fSaDjeUKChTz5spzH
27YMw+tQGsQGhnUsM9DBYvzgdEOcOxzIZvcG5ALXHeE2LIyTrqdhUHqJy7vxSKoaTH+ro/65bnLO
q/52csqugASk8BNRUmbuITS+IuXJslntbNOttT3//qaDmswQmVyMD+nZdTik+OshABv9t8ufv2Fz
NqjI7ZWawUTvJ0tJbxb5mtX1Qxb4B7KyB5bxx8nPr9yjlnWnHDSyI+/9JB1RzgdOkjNzJLnuRm/D
iKjfzH3vhl7iyWwOj0KPev6Am3HJdzzthg+0Cd1HZMhM6TIv6fPgjvDqtxusN7SiH5mz7ozh3S6C
0EYSjYJ2IleOlwhXCnlLprF7XGjpnFbXZR85asi928uLvtWTZdBjzue8WzFbNc0+8qY4FnVIo3EF
/cX5j+s6ObvdN/t2aaai8arFS9qxv5Nk/CxN8AklvB8V866SZ8CUnQf4po/UdWe8zrheUs3+9Cnz
2vqRQa1vbwjvmh6at2y7JgY6JQGad0vZ/yok6V59lIC+XDdBlmFX1AFHa0G8hI8FiyDAZhK3a5wc
OudiiJUo8O91PVkH+BCu01qlXfUZge2HfvDvpW/SqNL1IxJMO/fHd09TzJVl3r2QchmDufosCvVD
Vs09qHg/I6FxogBCUr/cAzVs9WNdsAXwM30JGevPoz/dutkzavoHJGXpDR36T0U37CTEt5beOrRJ
gZBt5LUL6jdW3LcdI5GT4uS4vCDnDfRXCiIIbfQrUL1p6U7+cFq9df6yIm5OcqesPuASVV6Tt0YX
lo1X9dy1vieGU4EHstvFcdO45LjJXB7AxirY0FfTTUGWD9pNxJKF2LvkJ+Rak3GcygNAbMk8k5vL
HW3NlGXhw0AGWmd0OIXjuoKLqdTxUpr0jo29e7zcxcZS2/gvjw2L10AA56RCpPSmSdB4CiHdcV3r
lpVL0po+NwYD8MEJh0RIE4XC/Xa58fMsvLePLMOuIdmRklW5CRmXr4SoW5NPz6Hp7sCZcOX3W3bt
Vp3fedAoONVNdruEWkZlCkWry9+/NfWWMQ/pOsuGyunUOCSNq7Ho4iVVeyWRW3vHsmFphFyg+NGf
lDvKpNaTBg9ztx7ZspvD2RiADerKAk5nYsb+5DmPo/wn2HuP22rXst5Be7lQuglOaUj/JZzrJJ8D
fd2S2sitOQ+KWRUS80J5EurhQ+6JHXPd+m7LXF3uLWM9EjStnGic3dtUXekzbYxWj1iulcXcneo1
e2CTeUFVsIQI8t5z3Nann39/E0vAXQrlj6I7ga2Flh9o2LrjiWnT8C+XN/uGsdrgrLbVrJoH3Z14
w0+O7l8NKhChTf3aOHtVJBs73uZ8T4eRElmQ9oSq7yczQPrDKfndoFAjeHkMW5NkGWzfgXSomml7
moeqhcJEN0c9La47sgLLXgkIniuz1N2pb0KIDfXmx+ixvVv4xuzbYK1G5iHqwAwa79vlxiFhfbu4
/XjfhbwGJUXe7RjXxhLYiC3h8MmFCHh7Ek0L/s8VeIY5Ntolv70MjPmHy+uwcf7ayC3FiBvWXj2e
agcYdAoCksD9VrXt3Zy6D8z1T9d1Y5lzihRlRhvmnabOP/C2/l6a7r6peYKbT3rwgRO43M/WpJ1/
f2N7Ja6hfW/y+QQ6o0M6TFFb1XjM30PWbzVvmXbvo2hxAH3cCaFjGSFOdWOP6ilSTrnHc7K1vayT
2Ed52NjLpj01Qftwvh+eo+uAT0fssa/XTZJ1EvOyZK6Xq/k0Op84aaJcq4gP/DrLtqFcRvh9UfF+
PhV52MStD1o0GkzXRdPcsmwf0n9Ua7gNSh2ZRm7vTV97lvc7jmNjfW3AluTNwEel21Ob1i+o/fst
Bn2j6LT3UrPh9WzYVlUt7jj00j0VVJYHWXoKDxy7rZ/P9HeCOBu0pctmyopOsFM6ll/KiScT6saZ
nyVFI27P3Eojq3bsOdzoyrJnf1kWZ1lc95QT3P8qegOKkBgQ9B891zd1OD7LTL/UsO/LO3aru/N6
vTFrCFzXTTt57IR7wWkpJ0j6tY/B0D+RDPU/55HR8dhfVyYShDaoCwrj4bBOskGE0GB8Ksjq57X3
m710wIaN26/S3AdFPajPypMk9QsT4+05q3EeToeCiOvM0H6cbt204UASlydeDJBXYqI6eKOzh2zc
MhTLSw0o7G5m6janoQj+mDr841aOjjJR7J2yWx1YPsrrO9bqjsLTrgU8rVhvBqWBfmn35mfj4LOB
agMF60tD8vY00OGVUO8+X6sbXBDTSKO+PkjDnaenrX4sj+UEXcMgRXXeS8sNS4OkmvpfQenf+/9H
Ve51s+FZbOQaWOdk4LptcyoBjYmGkTRxvqx7Pn1jNWzsWiYnXGS1qeFZpjmaewhNgNI7O660U9cF
/DaIzZsc5s3GNCco9vya9DAc1ARJl8v+Y8PgbPTawn021YUeTxlHrgenUWjMZyQVX0uwDV3uYmsB
LBclywU8o35dn5xwLe5TWnUPpMr2an62Wj///sYByhJ89itj48kd/X+g7ZIVz+NaL8Wnyx+/sUlt
5i3JslpAnFafzrps55B/bIsjOO6fQtE8emy3bm1rHSyr5qWuwFS2DieUv65zVGYrxfsc0shRoXLx
pS9D9eXyiLYmzL5fUFx7PVWvp2np/Igu4AHtFnVlHGiTby2+dORS6vrEAeqPM76Sr+TMN9plWf3r
8gA2TM6GuOVV1/uhzvWJsnyM2xn0jhLZ40hUu1VxG6thA938tZo65nf61Jn1I0di+vxeg+PweL7r
XTeK84Z7s2/VgvgSoUJ1Moho87q9J5X/OAb+3km6NUvnob1pPw9W4+lcVie2VlkMHAdkHvDKDMnK
fk8id2uWLMNOJ6cxg4tZalLn09D26RHB4WPmFf2hr8qXy/O01Yll39nISe+KRp8ISA4f5jBtviDy
kEmR+ubgjm62l/Xe6siyCzAmmnXwiuwEd/URvCl3yl+/nTOtTb6HhdhaE+vE480a9j1o6U+0ydg3
ZPCzOAwX5zdQuPXh8nRtdGFjzJRw8p4Hrjr5AXswdC5iRNWRI/DH5Q423IeNMzNFOpm6XtVpJuxe
h9PPvJi/Xm56I0q3CcqmlJQTSKtIMnIvMsuzmh+74jGb7nATQCVcm+x04/GzV33nPmBDzsBMz9cB
7LdJU8xumx80eFzdz0ChT3l/0NXkpeKAiA3s6DFUXsLOjcB0ozxoHIMTKHAjJCAIynzatvZSFYVg
jRhaENpyRy3J3Mo6BWtvnxdg3ao8QJoOwOS76Yn7UHvMYqg9c/prWeDw/xBgAp30o05NA3XarOln
/sqbvmp/LHVmahUtkNqRv90iHPr7djBzaiLFkDe7J2wWmYkEeNDSJs6gSzVDD8xfaDLUbnFvWu5X
+NCW9NlX1xl120XMYT4EmYrRm10SzeMiUw8sdkEoEbkIKpDLyivlTZ+GLHU0i3yARMWjFHwZXtgI
rfO4oGBZMg7J/uTVWps5LgJRMuA7q8ahNygS8FZ9V3C26lMgTLuuSb7muvy9qoW07cF1g3nunhDz
ja6DatzM6Uro6vGzjKTTVn7zaXFYNXQQaoe/cmPQH7tpEeFt3ld/ZlAPjEmO17xiveHOmgWvBjCS
yX+eVInHhVjM0LPtkqrDBaw7sGHIuqdmLrWDuzbJweoSq66bhm/LUILQH9fLKiefFWPc+Q5awh7I
xt6TXjDHquxqvBnK3CmG6nbs1ej/2+fQbnKieqpzH9qvjUiDG5orOKeIdEuw8Bun7OkEaZSVyep3
XvvaVFEx04U7h85o7qnPKHlO6UPgBmDxF3OYR+7YzpBedzMTnHq11vyWZmWe/ztRkYc/QyLR1BFR
H96Po64tporFptQKGCpowU1QbiAaNqjqOuwfvGbIkNaHZLzkZbSUSO+090WZr/5wXJwy7VXUV2uJ
KD6kQYaUrjKFvzyFSjZZcXTWsaVd1EtnGV8A8g4X/D8UHVTfAUwibRc7RHn+7wCK6CZNUh/cdU8O
LdyyfCB+4fs/HScdaH50zDD5P0xdNoUXMQU09Mnrem/40pbQNHhoqplndz336h7Elkay9k/XjKwp
YgVszUoj41RYQi6cafro+0ZURaIr1PBVEbRb0nY4iJzq9XPIPMXSCDQ+3vyrccNSpY+NLyf1oWoM
yNoPVJKsz2Po/LGljKjuJKoEUip9Nic4TLigj07rF4QctajF+pg1XemaaA5lVme3JNeteC1KcDKL
o0+obrD+MvNvhRr1QA6gq1XgMDCMie/OOKnJe5Cu9IrgMCH57GBhPRk0HyfhaXYHmCbpn3jfONNN
n9b18DBNUyG7ow4cP3hsHcbDL6WSPv1GFFnDLgp7bDFUOLh4KyN1oeb7sgR1ao5TdZ3oCxgoiXkN
Ot+RJq7cXsvPob+w7pdWwziAb78PjXyqZejiCgc1vP9TPHbUgFFSN6r9VEDctkzjuR2adIm1Zku3
RJQqUSU6XFr1R7gIfXSk26Z3UeyDutjxJ+i2CvXozpOU5tBm/breNzxs0h+19trlBHmgcjh0Gagl
8yPr1k58DGY9Dl8NLqniPuAgy04Ps1q7/qt0FX+kEEf3nsYy96rxowzEhNdyaCuvcxaVHc+KzwGo
LtRnnzMy4bl+zFFR2cEZ5iyavYXmOl4N2rmh2DbS/F7atGEkyYYWhFvQ+nJ68+CPeG5II+HJRv/B
upD2a5a7lL0IU0zioBVk3w6M9iY9LPNU9fFoaFs85oAK3I8pHJYXLcOY+VVcQ8U6e1ZhWvRHd9W0
xOMIpGVQzpsPS/W79sA80EJ/3Sid3wX+EoYfwQvbgdZRZ2WKC6euM9XLAzSdG/PbIeAlf5l8SFj/
m5ExbZ9rLjwIPINK1NT3rPBb84/Oat5/g4pFlv/binIRP6YefNhughiFUDwpyS49TmXq0iUO20qT
b025EBTmhp6CX6a1nKvTyEIHStVO6nPZRuBgGOpPHvHa4gnJQrU+E9GzSsUOXfT8bwo6++akfUxd
f2g8EA+cKl4HA0kE65mI60GWmRe5M9FzH5WmbaiOxsIFmyTVijb3XR/KUEZqnRr+R4uhg6ZMZSbw
1Wfh2hQ3BV4ecDBWE8vyp+p/FF3Ldpw4FPwizhESINgC/fSj7TixPdlwEicRCBACISH09VO9mc1k
Jt2N0K1bt26VQ7NTjTuWYbBjqleVv2UZQgofBmaW6NPBCmb6nGe5txfkAvdbXC6NdSQ5NnZm/mWL
m92Hy4wkMAS9JLg2/Y0S3jWs7uiQY2A+5nohyANHrzMiH1aFGT8EXEeyvuxYnCpdbpCHT9sJy/yW
5cd2RrBV/r4TOHnoJ0NNLOWjSYz39KGDyHtaq8wR7KmJakvm+40I31fpT3OneTKWkd3s/jc2guXP
kDLE+V5D62/5Ra1zausxoXzuS8TFT/NJyGWBNwxAx0L+dLsYwEZIGjlamrCFXz4fXXwxpElwS1sp
Rd6eIA8kzXeEZy53+3TWF2wsM23X6WRG1S21g9m6O3G8TbzSaTR16VUWakgpQgpiVJ1yzOIB0gT4
9lj/oZt9PA0xT/hBQDapk0PAvZdUHSSo5RB7LdNyIcC/oeykCnALSPs1PSJYrN1/FgjgZpXqOUzL
rrrYIrwnWQgTxgnKIkfx4h0h9tuiNYt06Uao3roj5quY+JUT65MlK41PrJ8R4RZBTnS16OaQRNcy
hIY/+tbPaSi1yLeNHfH4dvvStiAmfiOeTaQ5ioobkusa5bmoeZ+aBfvQXNrxlPJG6d94XHOiD4si
YSxJF/UxOYqOhP/yhrpfFJYTsL9q9xhhG/XIeEbpEVdGkFmlOErcNzaSeBpPCCmQ2anp4nl8bPQg
2ptwaT8RDEP9jiUCa/GzPcoOpro4CWwQug45Q3HNdyscpnZRJPF7EKQyfiaa+bbcCruQM0nb7Brf
wypgA5DLxAFEWo2op9IBA45AJb5Bmaq8dI6LCxzhPGuhVppt/KxQBLKTlHta1ECPHmcddcQ2L7Gc
fHLrCyDOvi48Su8XEiuW7lUMTdzuZZsgxjgcZsI/Nk+77A1nsg3/sUDZxqtCS+6TehWNbOEAk9s9
tBVCT9T0hNSjRP1CuNK88XJKIjj3lFy4HX2223S8PnlBzNXBAMwkyKohqYuqgUa4R6BgMCt8WRuR
SqqgneBE/HVLkc7fx7aXyXkbAp3NhUqOV+WoVhRyGINLLqPfwhV3X3OR9HuzlUUxy+YpcnpWf82u
qTbl3HdscjVNyQ6QWHQRdOsmznDaiLEsdsAKePcysAJ2TJ/UGqL1D3cK0Bam087C2Ab4aWz/jaFV
Rj2rEBPjy1iOefCPA/eCHXTOtElqKHAmv53SRKRElmNjcheVa5ZtJL34raPqGboiE32jqu2Gj136
uDelCl2cYe15763KLxluVz8/wgaybV+jeQgPLTE5jKPbBc/zm7MhHx/FKsUMYX8jNesvNN9WNp4Q
yuM6fW1FofXvJaFoH2v4wMTIXC5yxe1yXfCP3lWLwpOZzoOEeDKcpyZbqTug3rY6Ow2dslYfgFeM
doD3Nl36U2qjeHDf8j1baHEomE166E72ZFVXjIR1Gyol4qK1RwjOfkVBkgoIVElfm0Kl7jVXq0zW
kq5N0Q3Vjvs8snXMOnQk4BjWZO+qcIc7iBIJDUFs+ZoXadsfQ59vQhx726HdKVe1hWYAznEZ/L0I
AEz7J6SLNjiEuEeKD1xG8/hOsWPTkfPY92xzh9Z1Dvfoug1JgLdwy5uwXPJFoP+69EDhOj7a1DCu
j1MbrQjOkISxkICxGxRWFfF9HGqYYsCBsoRXkMkfkGUfuxZPBQ7ML1xtJv0IsdZ4nISjELdS0GFH
H1bo9LiDO4M/etLjVf0y68a7X21mRZuXGexIGV7meNP5XJEJPm9fmi4De83bAKBW566N0vdYbHJ4
kRappzfdEsE+rdb9+K03tqHkWPRbjg6rCwjH6avBYRiZlQMjA6xghnyDqgnzHEy6eb02XT+ktQPC
BX5RjcOyTpa6aR1LBKI58zxkPh6QBDFM2fgKEwlgDiwmucRNNfVyFuoAQ1KL3mgHKIpoPQy9zU9N
ajjyoIaG8FBUVtk9+3S4GcJ/A+Ci/XBENbvAojYQxw/Z9kXvDszjXUcwB9nEtL7tbrf9g+BDSP4x
YpNuKgPefsTl+DGes/bgOCEKzn0rbXTywhhO0Vb2MMLb+3LKqIExR+anotdV1onJ/0myDs3HOXBP
UWenIoW6vcR3V/COiluZyhhFilrxNSNGNn6N17tJb9njTq6TYcJ/MkoqGux+qd7PS11YXnhVjkmy
p+LQT3C+/9pCt+Eez5YZ6WHxmnbN8kWLpe1idIlK7aRSvvNmvu5d3yWqXEECzMVzi2GYueoEJy2F
sipDLgmJ99EQfFWe3dce274b/0TjLJBW3CxuH9Jq6QnWRsqGTUv+XaJ0SF3pFofkTidsJj/BtwTH
Srao4f+RbZnoS4jRm1wZoCQ8/3nhhvVZJWqhz3YJ/baWSixcPrXtvpN6T5FBAeyeDql+KDy3ky5F
6MC+HpeIMfk1cwSsR2UG0n+/yRnbmUBxIomjnxtLpvyB72Kxw2ndmiR8ACcLsZSjBnCZy7vhp/mg
yaytLZNN5JCmDHN2X8CeSCwRbjpGmf3ZFHM00WcoCvvoOUqA9ha0pZ7MqitHz5hI4b6y/bCdjfnb
yLXcXKll0OEVp3PD/S476OE0gvVyBM0/aKoK4D6VjWMUlduyZX+bqFdoABg4k71aiCYurSgoHWYR
3AzXToTSF22k/EnnwaKJipDTx/fj2GLd6WHg64AUdWVnG+FGWNB9pwgOKxI3IwfNIRL+SOJub74K
EiMbq5zWEI/m4sfCQ922Z8OMrnGee4rCjHfHtB8I0JqsrvXO5+hUqEiYN2gIQkqRIKsGW6Zs3W4t
jl3YS8EweialzJu4sCU+8xZ9732zb+8mF9GdxW5ns9wcyKnlGUYg3P53H1bqsWxngLuPkSaryWvg
xyn7RuZw31BFrAkaulLGVqCLEmya948c7V3zlK2K4O2CGT9EVyn6UXjieT1nK+JJIy1OPGpGIEkj
bdOdU4Gp4m0ISKrZ65aA4RgqhkXbFuhxFWP/vCZIgjFVs7N+f1TxSukPOsZmPw2hEyGqskBT85a0
bWhuUHzqoq1hc7xA5jAQiv9PGeJs1fPHJFrgkSre184hDmcBv4EKSjycl9Afu+nbhn6iWa7rirYM
L3EDF6jSpj5M15CZbU/RycOFz8Bmp2+AUTlEIBmgV4BD3hENESB5aTXZZ4JrgHLyOaUMHStaAsUa
9GRokZqkGhuNSEdQ7gB5b4Zj+XStSAMc+zsmupjTWgI4R1jkjBJ6N//FVbPYUgrsqBt8KFBtU5UU
SxwSWGyamb7jVVzAemTNCvainLG8PmfVAgiLEYLvJnGbABu6tEqhZ+SwLFFdhE2AGYiz/9pxnYfr
pOZe3lpA5f2/3Q0uLfHgbAKICJe++ZhbmsYveTrs237Akr9qPzv4+075jRQNLLcPOtLowE9LPBbd
fo0IRkf0sC7pmo5H2rXICDolltkdbAonZpxKi8KRqcsY5zBfwh9vfwBRo0ZVs57aOT9sHrZt8YlT
pO/JM94D2IDgZ7TWr7X3NnZz1YpYr30FKGnX71jKkUS9Y0MH/hrlkIISnS9SUx+Lc4QFD7+8rUJk
L6tXPLtlGSzcp4pFLfBEnRmCHcRpWRuffUuKyStXdWCqDl0mcttghNFKezEOusrDxvZ+QKjUBF0u
lC8SRpKpwHMZS/RXGsOsRJrovzxj9Jhn5m2jxDeVZP3A/kRdv1mDuKkWMLLk2qVMXVy7oCvGZb9O
w0uO3I3u16xg233NcIiae8CESPCi9cbNYCdRe2Toj1Mc9/F/2wJog78eebO7K3Mq4uhtcwJpd5g1
r2ZAAsbgJDuiBKpGny2JNtd8b1Lpp+/eIDr4C6O9aO7A08/r+q9fe4oPgp1MZPAOKTEPPEUBLA4Y
FkHaeBinnvpnigKMt6so1jWxJUFpG/ZDw4hn4jhlbJKhKhCpJH7BrDXN8XNMIeuWCz4wLtNqS8VO
70b5w3xIEchI37a9gJCk8iYFr8VA0ODlm3PHf8OlNcU9peJIJT+AbrduRhOH3dpjfvffwNBqDtNJ
91Fg4cCGdk73akAfhA6KroAwI5qL+baCOIBtjEbHKY6dkJhyVXg4yfCZZsQX3wg4xO6Ljm7av83R
OiKlgqMxaJ8S+Ptm71o1hfgz91h+gKRmsJuD40c078VrAe9u94HDqnaw9znLn0BAhenRW+l/9Q71
vEHP7UJx2K3FWQQ+kwV5QpTjSs6C8d39GvoUZYgOWdzUhewL3ONNO8u5bvY2WdDZ0tmBLAN1MkAS
Zrrcf4gUjQ6r8Gw9eDa/U3+4rwITdG+5GmDFhY3zfflnly5DqhjCW7NfJIAb+wHrZWnB1xDcV9u1
oRwpRRV3cs2vAADx26hWwWsTpwYVbAEULkMbd/hhQT5GsEu0hFeRQk/52IyLR/bg3NsjC3GHn0Xk
mUCe0p75UqzL0j0IdB7mgrkCjIxiGk97hS88ukoqZ+ShKKLw2TSq/9lKhwfV2zmJHvoZdieo9zQy
BNvGMBsF+b6YajKZGy47IgNvG1rIB5Z0/VO6arQUSWPVVYwJBzWULuvPbPP5jyaM9AMtevaVEti4
1wVx7rwM2CcA1xKhVE2xOmWw9hsrj6t+PVl4UBH8oi2IMVSXt3FM571q5oX+XNLdvY6ptY+aNLnB
wBdJI2CDPFsqjKLsETE89tiyUT8HRJuwwybT7S9476R4Q8pXmn1jMJtELw3CSh7oNhl3UEJj0APG
WCPNlS6Xgu0MELjpwUltIhRpKd2kfi8kStcvCP3v88YFTO8RtLLWdY+XBUxEsc3TSYWoWE5hb+Nw
zVfYk2N/cGLJmcJrcS4L27TkitcOtkaQWkhaN+usPod0J+I0Yf0dvEM2JaVcCr7UFPzY1+LJfkWg
8O5LJAewuVabnW9FPC38vh+Tvk/wGvmtohU7WCSYRFYCNYQfbJ90n+lAcqy9crG15RrP+fg8Ews3
ZWZE/wKbAOMQy5D27KlYdPpG4LsZSjL0gzrvu2BPIBXpbxnnuPKAhIorM3iBS+zWUjOjXQopP4+Y
QKjz4hc7H/AiZnFd7CF9tphaZc+p6+ElhmzRFE7pGMe8abXLrmQrlapkULReI7nKoqQDECBgh59+
WD/icfqhH4tKdV6mFy76RlaDJmotsXgm5iq2VsBilQr7LwmTXW6g1GeNcY6hH2hH9gSZWLsZ6nwI
+0es+RrqAHIurVf0NH1l+TK3j1lceHZaGfD3qUjhdwp6hmORFPEY1iMQdUH5w0UfPHz03N6mD53H
SnQZ5yR+A8pFPYMfqwDQbLtAz8md9DgodPLPJgW5Xc/Q9bEqaMVsCaNBGc4+mlRaNXTDs8cwHkpe
kXKDPNkd1IroHEVEatSm5uIs3f8xNxTy6iRWac8LJh1dqbiU/klE958K5MXS15Sr5JzAbL2vOHf8
xpJUfuu9GO2RjhKnlguChnGWmfYXF7k4AU+bOGx8qD3yNS4B/Jli6ofpLxIW2+95kpkZRqbbwo7Y
MUfSW8G6Lj3KLfV7NUcIIbvms18eE4ODcm6BcOZXJCikz0Pe5tlxC7x4He3SYgqSjUD5RWf/iyVU
8VU6b92DTkILonFD5b8Gb7N7EU+NPqyo2EWVEGpV1QSCAcXQrzyGW9keXEWRJ8BQobG08g7D65ag
iZi2FNTbMM+gMDAEeEUKBY7/Mkn63KZOXHaPKUY9F32L8UkSxT+ZQhoYDIZzEx+SfvYdfjxUOUx4
EvY9dg37LnQ7ucetXRN/yTHYnE/xYvx3qKTVDTkPafYi2IZXW0PkIA8rmkH85XOS9yc92AHmMyEL
t2YY8L2Bmcx3uvmhLRcNZP9hxyL+23Kd/fZd1jaodral8rbmHYzyQXx0CHIFzo+rBLtvSaVmumwP
ca/W7gpCc2v+swsGD2XQjeu/G/C9/wbruK5hTpraKyNLgtK0ZqmWIA5hUPNsJUVea7kFknxPkzYb
qil2ZH3fIr6haGrI0fqr1HyHFiBpdVxBDLe29boi+rWkvO+HGt+S7H81JgXhAVCEzi8Gw7gdV5OJ
UoQBIuHlbKwYf2GykOLHAmaKLwR/Jil1v+z7Y+YZB6WPmo05GD4aqQoxN83bDrS3I7QQ5Fm5sNag
WLkkfR4Z7nP04feLH9UxHc/DmHh7EaTfdd3cL6+DMbn8qUPe/9cB5S1/eo2UjjMmluQWPOKfKzrB
XbAMc85uMcJCbUkhf3hM4MkEp2msRh4BQeWnn1p7mxLvPrFsqtBKF9EEaO48S05ZTtq/o+k5uHZM
h2UZBoahqoC+ucIgyl3RC0ZFaQy6iyonzFxhaNCpI4wG5j9rTBMNl16aBXWalzj1AIKNi68rrCj+
DFANvcZARUlJZnhgH02uZvtAIf25CDTl6muakQGB9jqlD9hgM992AzbzmE2hyM792BXkd2IdXT4T
0cXDEUq3HCBlHthT79cV4WcoQJgu9+s8HGD/iTJI1h6VG6ANshg6Z/4rkwrtyoQrH33SukTjn15h
rPoHbuzMHPpR7VUMg93XHoEXrIy6cVLfthgj5xPGWZl8amB46U6RYLo9e7s02XnOkNBa0UB2Xg3Y
HbwRTMLmM22hHzhOAb/c0y4pn84jsyG5LI3B/3Lh2OCvV6gsyCOLnOQ4LSLqD8byYaytoH14bHrA
lq5Ec9/JQ5+C8z8Bj2RdJWiqFT6bMi95v/VfMfq3/Lr7xrCqmyB4AerfW/80+hxcKkQLGa5K9NfF
zQCGD9/dmHdYSuBFK8ft1O3BFkuV0BTr5RZStfk3jXmhT6CT4/Bz8hKHx+yF3ku95OaxQx0SMPdb
mp9dUugbAeGwPIBYQLlw0xLPhxgWdxL95IxIcpAXUYyt4hgu8bsHWptVj3s5b9T0b+3otBYnC/e0
5TPP297oz90mVA43jyhJuj2uAyFa2uNkAijiPz4o1eKmmbFWeh0iYvYNDjnTyH05YxMbYYTQ70Wd
v2HgruLnLo2xWGlnKIz+DBZj/ic02j0AfZ6D3872KExV3qOJ0WUKY5H2BjlIVGB/BiRaJXuFRj0H
quY1EM1A69XflfLoesW7ps3i620oQONlRZOgpIu4BR+Mcap6QOCQE+BO+iip6QwP+TMMjouXjtLA
T40L5pnizLeH1OsdBKYgUVJZjEjAM1qpbBmmFinK8GnEqNW4zNhzPPB+elGQyUPRwIrpHe2+v/EQ
z39QC5JPUqxDeB11hv58WFcNSazaGSbufMDMrIfdPAJ3V5bA7amffPwGIlDaMylAZ152iFqiKl3Z
kOB9FlTUYuPyOt1h9EMbVoYtXp7qN8CspjmMdOHjp13zFfUzb7I3ZBbTFzNFAzsME+fUlU53BfLO
YqYzFF0j1aOcXexxhbWG3Kyi/fhmQjdd9nwaxtto+NJdi7kB3bGlY7OdIZiErbLBboJjFdQI1h3i
fKGmpBFyGEoAGhpqLe+vAnIa1FADlw7AUzxj8iCzTAxPa5dzDGUcQf3TokN8GCaRdCoNyOv+gtxy
CmN3PCd5SFY4PtZLMsT9QSioKc4Zc0A7Acbyb+Au83+7HIrH3pEhlJPHOP1F9jz7yBBY17/nGE79
lYmWT063mP/OeHXJUxRz3LslxoqogENDzfeASUMOcdLOwqMa7wGvvPHanBB30lrQCt2Wfw56ScJP
xZtUtBXOtlC82qgRATv6q7iNagN5fIBIaFQ3zDulqAuuI36hZLXDX7SPrrjtBP74VbKtuNjiLkrs
2wRSYHhfOS+io8L+BT+uewcqzouueFdkLPSTKAr/s10iF44myoT/ofd463/3xTgQENMzj6Dt6jee
x6YiI83f75YBCwRGNI5/ZZtUN0C+bT2BpmrzF6QCYeW4HkOD6IxKFDDvvXmXkeyxT6zFYNNv7cbO
m5fDdEEfs6pDQH58dzQ9mylsG9jGTt4Z/NwRJjHtCXE3QHx0MxkrNRIH4fJFVUwOyUYWUQ+gsX9Y
EQt+6caEiTorqPvMZse/cA1RoNolj9aDWfDhKhLp9QJRAULA4Jd5MGhSmwNaD11cIq+a+NTqjSEM
1NlcQsjWgq+Yn43mNtQD5Yt9zOcG5DFiuYe5e1TQKsiDXiKxHNKNiPVlA2Utfo3oFqNb1HR3qnAC
9/SGdGv/ENFNP3eF8r+wGEYgINg2KJsd1EArKOng2BXh82G9DIMN/AklCv8WE3McpAAY+JT4fbz1
mgcEWI3N8grdV3GlGI7nNZMkZlWiGrm/IJlp+hHwq3TVpkVba2bAHUcAd78ZkPI5DhBQ/epwKqez
Rxs9HDTny68x35LvG+wmHiFgLf4VsVi/r9AYvWpYCbyNw6iiMiQL+UQEFbDWtvXhD1o6TBbQyrUv
G7x6XhL03/+aQSoB/nvU73vXFflfiVabnWaV8rjCSBHdN6hm8WdTO7hHq0P3iFRBvt0JdPUcMHv+
Az0rkFoDDUwN12S0Fa6d90sOHHEUM3QLZxjKBQwrvMkmwo4b4gHnG5e5cQzcb8H5Oe/gbBFjQOsr
DHXmCRdLwNCKAG6hzdqHHqkXsXlfc2S+iwLv2105K+p1cBgPaLmaExJPZX8Sbt62ukh8/5rvyCjC
PRo9uKyRXwPWmS7J6kGtrpsgDZS4mOjtzLuLJoBi9UCMZNd1Mou7CssRIu1Dv/7KOth9WT1tP8BS
J4c1ZlMCctla8mE7XJhI9+Jfq0uW+NhgP2Op+sCAqIEN03AmCVOkisEcFnVCtJCPAsJ1zECcQOnH
jCV5R491Z4ATsy6HpmAiq3DicshcWq8PSBKH2qABEfKcdt3iDgKIz1QQC07pEVaGVl5Ht3aPrVHD
dgT9Tmqwfi7BXGkJex00FfuhhxpJYHCfhfQMomp610AloLQ3O5KygTQFJjVWLY96uwM/EI0QnA05
eiSYj2DvNR8y0gONL1l6WBvevpjCCVfhg7WkJARrTonexB9kmmF4ADiNBNUpU3Sr98QPrI6y0L1h
ji1vVOeqfcYAeTanpZtZc4QCSo5Pnms7nS3iRI8ixA3Y/BkAJi/W9vvCcfBoU+zP41bQFnblnp+p
JhBoC/iJvw5QEV6bScbfIXeh26E1EQYIREMdKkezjBWDzq4vmbHDYzHCGxDaMiHkGZSnIJeEZ9tY
DWbOf+Bm5JjBBwnwCSYKuSGYMf7CYwaFDf/D7CdButCE24zj0KlILeV+Jy1rNm9+qzAbKOJq7FT6
tBLKS+zO+zMeKSivDcBdbuANXCQ42gd0/0k5hm6J7kNSvqGzRd8IjwYGsI7B9clCE4K6NUcqrkVg
W/+d+mH4o/jSvmJrGz4zCmx3NfsC33fqpcRgJ1rqdZHbD3QIaqmaLmAcGvWy/wdIbPILsuKR5q4X
Kk++GPnfDll4wxk5NgaecKpBz9FGxtTN2CTpoRhio0uKignQTxv5FI+YutUIBhcX0yS4WEmOW+ja
NxvLr2AIU2iNxv4ryorZYBpFcMOA4ozWsum78DS23Jlyh4Oeq8Ed4ulAXFc85ikihzCQ2g9pK4GN
W6TaI0O4MPq5FxyzNd7ZDwsHxBoD++ibbzj5vm9Zf+1aVbwnMcgloOpkP/CmQezoti/sW9f3wIda
xRheTHuWP1skPf7uBhf3X1RHCVlL43adV5i85KgSPjbRVWCeFb1a0TXo/Pp5m9C2g249pmaD3DEb
u85WO+qvO4F9Qc9lmNYdbnlciTWus9g+imiErCbt8uVXbHrQgmhrWTVPM2Z6nc2z4cGpgmNSq/j0
E4pRdkkxJmxRK0ccBTrhbTAQl7B6g97iYZSphrJmTLtHsO/6y6ZTfGoixf+DDrmLQL3qdjzucYo5
VpYPTV47C6boBN1x/7kICIyqnuj+xwJSoYV0EAPp0uhRJW9gotMHnfIOEaER3pkSs3l8CQVxZDh2
sNhYL0Sga0Trx1n4h4tOy2+IUiJIomlyuT1iwjQuJxfftbyZsu0JymnbXZp9Me7JRK1g58LE2NaE
mnD7y4D6r/vs1595b/aPdvbYdcG5R5RNUrj+n+rslpXR0tk3s9OJH1snoXrbTSReh57PsHEsUkNr
OCJYBg3zsBlQtYOdag02zEI+vg0vRZrdnbxASx7goGjiklvcGg3Y4t8FfqO+HvawwTthhGYqHuT4
nDszvlmIpD+Zk7YrRQf/r6oBz7UcLZxDkZ/pQ4GIkHhi/3LEbQJLL9n+BTmx/eiIl18UksUZ8imF
rkCLxl3HRjp11Ih39VfQGXftUJeq8AyhBatins78LLCW/ZpsUQbZYUbBLmtLNvySsX1weaE+Fmag
Fi3ZTlb31eIl2Y98ijJ+vkskHmDq4SqEvI1v0T2kCSNJMZqa+0xXm9z6q2VN8YYqSl+bidMHPcXR
f8xE0SFJMI3fVIf5eHL/0Bg6w3kzceg5us7TY0QGIGnIk9qTKCRKaNS1J4w7OGC6b2VyUBJKhWye
4TzaFEH9Xtce/F1U2MRh7pKsPxk0bslJe7+iIRrG7OAiDpe7EP6FdIsx5lRJwS93amtAIOQQXdAf
Q5dvlw2FEvM7+gwZfvaziCPNjwsmAm8u8vQnzkByS8ncvhsKUTTkBQakJNAtlEO4kdcPE5Plk65k
V/WAoX+98gFUDDNF+rJjpHpwRQwVDhzwIPnPTDtEYAT7+OfUysU+6wZtI3gbHrC9QsMGPTX+arC7
GfvdB72/BY5rFlcrnuSexu4z2pPhBPLcY3RJ98c0CP0g0/TeKozJ9Gvya/u3h0XEz2UF4VjGWYtZ
7d5Ni62GOYqjssUI9thCiPPDO22XIyVU7+fVRMl/8GHsywzSr2oFXITpOer2EVx3p+pxljHcm3ub
xvjdsEFQ2VGsv6lPXI/yszdLZekYXtEsLQ8GTPBDut+vf2ylQsaN1bixyadaDCvIcDfP5lu/x90D
FD1LXkVmHqYDtrwBDTMoB14cxaBTpXotO8jH2gpi0Kic9f8cnVlznDgbhX8RVeyIW3r30l5iO3Fu
qHjigNiEECDg139Pf1dTU5N4km6QXp3znCNTHPiUJQDwMA48oUqF/9ygj+ggN8w0Y02r3tnr/GA4
+IAKdWbDJfoVLWX8bSkBeTP+Mn0OwyavN5TDZm3Q6aNFM1vwIn3vT+ONGyerNX1WTdLvcm9j6dJ1
dAaDj3ZLM+TMGBPjX1OtwV1UpeaDhXkLMq2S/FSgSlxw8C1GL9TUCnktPVpsAVb2uQN5uqeNkhIK
wVr7bUDH2AFGDbN1u+g5PXXhzSeA3gJOCMtOfYWzG0+PCZzwlWhKzjrvxMM3bSOy+wJHMUPGfY5L
tcv5vz2uORd6Ok3lHKdaeHst4vZxKluVnmwZIzNIZcK3VLaomjlpAbIJwDGHwWvp5K8YIShArvnp
C8D6mPVrzQTRB/30ABOtuyzaSoqYvbaQ665m58NnT+T4hsJb/Yk9oHh8LcT5MXW7u6nXaAmsf9ea
csB3p9tY+sdiRRGsMI0OfdOM7/D36r6UXf6cwkS8OcBvPHhu3x4nGMYnp2vwaJyxOtveNwDJcfyl
05tenccLNFI3Lw8y8Fnu1rIez0LUE13R3e3aG1u30ZlX1gb3xTR431y4w1M1sO50hzLwUSTHCMoK
OgOh1Ivr9aJXKy4MsqY9xLx2JqudaP4bOhsQRKwTNxPOMH1aXXj+jms1mnuPozb7z9wcXCXCI2L7
co7UxNTO/SO1t6PGwT/MzOP/RcnofKdsWMFuKqpa7Dp0Prsjg4RV5+qayW2uNUxL4k3mvWpCGR0c
63OZ9RQ7xTdeSvEv5JbN15J4TXvlhMIrJfTMqlDGHE7bxrNf7KfeaQ50+Iv9Pawumr/ZO0hg9Uvn
a/2imrF3TqZZ4q9GcKbNDMgmHGgr/lvaYeuPCzemfI12bQ4TTtejp1xZHqWzIHQvG/1I+yJagou0
rDtZyrK021arzsPku09aBdOwS9pFnw2IWkMuVRXuvhHM0xfTFfOdWhpx7wKxvJcRMbpJt3Ig17iU
JWZ34/6aDYxHH3ArtLHtdB+4q3oHnGk+yzqanxvTozcSnDoDbERvpDqqV8DNiVsSQOXNfpjG9CH3
ApGfFNa1zsKldcGnhMtnWgKJthx96rzbgQsbn/d9xLcJO47OeytDb1/WZbpfuBMbYpubrCbfsoyO
Yqoe8facLzlY4+9EOfqPLOxir6NAXwwdwt7OLmP9T/ll8XdsRUNRK6M5ZzMkY8tOgdyQmHMKxXhE
qXXukKiAXTDIHZ/ugk5/DluBMNhyeUV62NLUACWvOdK38tNYXHwfhDSzSJ1vjNyjgQpJoSs2qqTF
XVEzLeGfTdO+iMft71JAeGCsA5z3zRj/nL2YkzEfnH1s3DJ5cvMOGA43BMklYHqos2hKVHVyNLzh
/ZjgkQLLYxf6zoJJUkXjSA9CEMUvum11sG/KPn90x8CG5ybkImemBjl0y3EkwVCT5oxsdKdntb1s
QeC/BGgiRwMFUB7WTkOiroxpyw7VukI+DQL3gcNGwc0o6Inx2zZr6f00DJQ5f8IE+8XJq7w6UtY4
vjGzLg9i5XROHg8FK+Co1RxlEjioJh2fb7jN9j1Ckoa8CZQZd03ueF8heRFQVmJoWs1jwKcueTAn
lxMI5ovXFO/sU+mHlNxmWeCOKScpd1Fd3cgj1t1gfASoQoeEZZ/kYeaeUMF1lIUUb+DLpXneLL75
QgHTAgojte2Z/hJujh12utV8bcls52e/zNsfJRLkS9K6at+2qXqFdPN3g7MV6owGMD96roi+3Lqf
vfsoCcfynTt63Xf08SQ+tJvmfD05aeRfuK/bW9BMEqEWZoAiL727UI5jTEl6ORNTtL2dV5d0ject
W1avKnklqtAET9HG5tMeBlvTrg1a1WS61NNLXADdUglTPS3D0j96WPvPKgeOZnMrhToghwXDCwBD
QstnCxKVPniAdVwYzf0/XvXEmMsEVW2WQ3OaI3LuOqS3NFN8/s2Omy+Vt8+nxp9ObR1uci/7ydYn
CDwuZJ+wJnyM1Qq8QisCHjuHia7abcXWjkcoM7V3SfJQyu9X2uWN99yLDOPuhT8+avO4gXFnZefy
B8h97ntPTCh+RRuZMiKiDf7/PCSlYE1289+pcjhutst2NZ1j7pwxtV/VIEF8hihfqSMCxpC0V/BL
AI79RL6IPmA3d5d+egp0sk6IIvS3nfq04Z3wkoCMNHxB/M0tdVgUkSqH+3gW/4dJxjndRd3EDweS
mNP9EJDczwaXJ5mO65VbOVmycoE353fk8zh491nQrBJID7bifa3LBlWa+VLh/vLp3cdel/xH40lz
ZkjVT54zO9hHt7e4Y9h1z6HjLuwWcTAdTE9W41gXAQnWhK0wvytL1x4hFrDXHOG/GEsfr8RVPMq1
5lHxvH67wpMN96ywxaWrsU32jXJH9P8BSJYIkdMc52XaTshH/nFFOr/GAsU5mFhymsTG+kmXgXXw
xWZ85x/NxA++M4to3mh/oZ1l26qoPJd8PW+RSsTV6AhbrYXleViiVL0ltjJXKuAr6Lk85NsIuB/8
3WkwjTM8z3Gfw3Ex/7GvYTsQPD3HXLM87wKm6weJNfhTIQ09C9hYIE0GwovhOuFbKy3arrK6/Jlw
+dqjV0T+Z1B5xUc6gtsw//Jll01Ufi488Q/IC8vvmSfA2/vzPC7s9TfRxedJL5AupP8l4F/v/CFF
/4Ovg97Vk8InQLrzPkwuCM3XoaLIdxL3tsnlD9nwKaWbxtSZfLKgBwx1nNp+Mmu5w8CP/pVGtSSB
5ip96IvCOd3KjX+CZzCazb74XF1OXFmp0AjIHuXel0P/7cKKPI+/zdind7YM4qdkku1ZFUv+hOSc
PgCJRc/tlLaMLKHF8FvdwTn2bSh/jINonwanz081t1j+G9sbU9Kh3x2SCgG+JRnZAQwQdvMJ7SIH
RdHyn/AHnqW6KyFh7HjrH68wclocm2OB/ll/hqE/mlfjjshIpIaasxfTWCljazF3SxFM+3BsI7CD
uinEQZHT+Y4w2+E51UBAhfQB73m9Pbfwt9eG0/COIyuvtgr8iKKLNGq+S4lJGg9Dc0mE251ELIGH
TFv81i5c3JmG/+LTH5ubjRPchi+Lkc+hoKQ8FkCyuHcLY/44UiiyXVDuTxEt8CenJuSw9+a1rv6E
cTVe6iJHH7Gs+RmbETTgLgqICxwbJK+PuV3Ifos69rNAeuV8HEjqpneoBZv36gm6nFlpeuZLhCXO
jL7aAn1qw6aas6Jpy/lg3MlLscF00HxWVWCxsuM4gTeJ11Qd9Y2df4AmmYZD1beJIXsSDOs+Jhj7
k45F17mSp2YscFMtkj0H+ZFbnMZ5EW+cVtd/3rwYnD42wPSfts6wnLkaAjU9Jm2WVc5AtnirpUzO
qVNK0oOpKJuraSNm/pBQcJdtww3/LJJJzBcvVJV7HnGm72oSFaQodTTjgA8b67InxN+Km111JrEG
oqzWVZGfJ07FSOR57AL8VC7IUCfW/hGCPfzr1EUqr1vS5unBm6KA/SmFtc3cBOxnL7i2eHmUkRu1
BF9i+8VVCg25PtMUBAcgIobjfJsH4C4tHy/9DuhXM9NdkBFc8PbJ1gri0fNsv9kU5/kBI8D7SNaI
w1MFBeJweswrLl436dsiOpfDKGcTkgZr+BF3aYOBZeu6P3UdhVjahJYc/lpzqAjnPj+IulrwUesl
bNE3UhcQNRBO/qMtKduxmyaRJjl17mTFdQ+7NSnNG5NhuZwgXoNTsXJD+n5FnXhi4ZENgYIkr49S
EUAHh1tQ1Ao4+RKPpqpoHzbVMNxXlSrbXVJM5JZE2lT3mMYYOx30c5K5VsTnedM3zdO7nVg0NMNO
uTbQu4DrLL4dMdTiqVzTrdnrJRmfVsDja9xrfz1pg645a2B9lsUlbw9+T5COdO4Al17QZQvhxI9+
RBXkWLj5JcddigEJ54fSZ5Kdh5hHXRPUFAN26YErehrJGUcjrdoeBbpnhv89g4OebRqO/4SYe5YW
yN0/mlhU/OKrvv1u82n9zOHe+1O4Bmrdd7rpp+tQdCSYyibZp35iHu1oCUaWOeduZ63CpNgVFfc4
n5lHcB5Z5BZUJgTNC+OpCr+IVKd/SZ7g9bFBp3zS9dBfJ9FWOzqRlcwWthqWWiSJcGfo3Y5+gehE
3NugYqlVg9Qxlj3JyVVTStkFzaI/R1Ua3G4deOGpIIokP3IqzlxH3inWk857hChrhuIB1AIZkC9h
WqL7HGm73Yl+g0oAPMnPiqbO1yTVsb4hLEOL2tspot+nJJ+Cf7M/1+9a+yh1JL/Vfb5pl6koL+aE
fa8cnQv3VieC2NxY/6ZXD/dqSuvquAkvmjpG6hpbfq3i/OfStUZEe78R/jFtw/UxHubG/YD2jcO/
tUEmeQrycXjAYG/bPRxd8bvQxJMzhwoktjvIUru8OVVto2864mY2Jk6K9PhnbeIECSOp5HBPrhiN
Kg3rWB8njgruHYChlEe0xgKfcHFvcM/Wq3+cdBP71I2pp/eqzM2dG/nst7nwg9dmpewgm4WrPRaE
oDtVDWqrIIjPFQ4uKrlv/fWTSOztffcE+6eRjf57Q6VfWxo8y0xiZgMbtyEEubdgWXrFkFK3mnaT
qnbCWOWdh3Bdkr3ngOlyB5sARiNJW4AMjcTzDmx+c+fvtBtW0cHDpGxeuhvmXe+cChz4fqU79w+A
eKP2NRC1uJLUFM1ekY8sSdvUU/maQjyTbKHZIM1KEYLccWlVFB/I4XQhkXwS0lkK1PLAVtI/pvPq
t0clSS9mtGXw5aWmLj4sjS+klSRPQY+G/mAtIxI+LfGic1s5nnyV3CVZvRHh9/S1Rg+GfeFfrkkw
LA9h7CC2BEVZKyQVhugd7Mt8zcVk4v/s1DAizB1oiJaiTfG/qxjJAWDgjv//xgGF6nUO0Iun7hJy
myuXBtfmO1qUEMeeS2b1qWT/xXAEQDH3quJFxLTivE2LgvU4UOpqrKl8JA36Njq9L87BGAFGZVtL
L8dtc7XeUhycYDT9F3MoImvWwrVxLI5VgAypPJL/PyoCR+YBHQkteE1EXD1ogJuZ+Elg5h9gtRu3
KCWc+fYNWMewY/Na5udi61POD7iF/ccEmvHqeaqJD5Op5HKaop6ei9DPFeYuVQDPlbGRj9iE5HUv
RLWmBzw6iRDgQZEeNIlQ3OHeBM96TNYLPHcP+6qlvPNVA3BBQ4I+uWLz3lmqh/bT1Q5AZROjg12S
EArqQilEWzESJWtyv3KQ73nB62L4nYLpnEe24PzcTUlJwnccHXVl6TAAdsb1dfWyOuHwUiA5/qVU
fECn1HE4PAAIleg/MQEuuVdjo746jHeu/jNmql46UpwYQSreilMTKZfLS1t3RgqktS1ePnnvpyTc
0RxMkmMUtGN8l3RA2q9Gjrz8md9p2f0qO/T3ZxTO1T2WPt3ioMxR7zDHhYM44XolmCphYk0QnVxv
Fs2rR9x98/ZRTHD60qbYHC9VLT3ztdgQPyRkx+/ufKyq5A9npSUcUWgVLBP7Sz0V0akkYBauYNO3
c8nO5u08rDvJ+ONfNY9BeG6VDYrfFCh4w78QISjK8blYeG9nmyoJzi7xlf5L8K6Y+0q1bYhrhGXz
Sbulj3bvC0NrT1fXSdtmTWgt9SxFNzXPfUwm94LuGLXXcV0i4XFtAaiuBK35VCWENPXt0VZfaD7A
VMdDS/81BPbiBwt4lYDw6dEGv3tcvNsJc97CkF52rdPjUug4v5tDb1zvHWyU8sEZR1N+b5AE/srX
zYD/WRCxbsEUYOva95EOseojGQJf/KyMMUGeyZxF8sMvupj2/rrmuhxMURP3ib3YguXQnKtATkOF
8leLyDloGzde/irLynp2l3pN1z+O1hIDKbuNWNypoNG3TKoMYMaWB5GmVXFeNU1cYr/0pJozwdkL
qHtQOjzWXrttu34ow54dsY0EXVEoO2v6Mcx++bluRVLdpyNDfjZHTNT9qZk1j/iMJGQuVWcWh2bf
bsnfbxQXLRqyK4vXsPJwH/b5EHZoE64bjsmdn0yEvrMBYGB8H4CZxjPePZp6bpUT/nTtBKxRrB74
/DD6aXtYMDDHHwDZSffS62EM7mHLIg6uebvWx9LxhXzhM9meSbiF8kCZDKeKCqfvNVqTSO5kWxPE
1LEIXmtnMEzNXoOJByWQFucewdce8yipWRqiJT23izOCrwwWCLoO+rH9mVj+4MyLneulFzyPojwZ
QQ8MqDyy2TVu0KyuQ0DX06Nv6rU5u5BK25OVtAcNey9KVHGQTbDYs4xlzl99XtK5f4aPq3oec+/m
c8/rtuVZiN7KvwAxm5Al2xmitT51SUjKnpKDFvsI5QWzklU78uQpHiNjBFthzHH5YDogJv4xqpi6
IbAJvx/PdurT+jFKexuDQ7XDkOxmE8vtYe5yrnpCcXZxWvP4plxhYsOmJmuACtcNy3YqalF89xvp
UnLGc548Dn2Li9RJiD2eKg0btaYekzUx/x8ESoYk8x0Fx49ntzzbLoSAUcbZHhMNrs7tkIlVlIws
7pOLGbodUvIoTFRD8NQNdbBe3DYheb5MvsT5CmZ8R89J3T8+hSxwBzLoRLaixFUH2Wr5nccxIrSK
xuKdW7d8WiPj4dWhQu2PxzTGqlO5MLbJVOtDN8xskmvDdrsbzIoBV+mxPAXKD70DjQNoe1QiyPqa
T7SSHz0VcsjzxrI4hklT/cAAApuOUi7rIek2Nz+rtZuAZCyiSlZOA4cno28dXuyI/n+c2acHkyeU
JayLh9SbNH36UXTApLu0XABLt23hDqGpLPpXHaXwiely0+Pi1iKZ6XhoPbbYvDxQbOP/pEAUNou8
PenAasadD7hEfds19eD80Q4NPQcbKuePWLZJ3nn4LRut6pJkB6k0SuJnx70AwNH5sN6O1DbtXPLy
KxZJmMobjoCfkmcVXZ/vlEyRAqY6xZvPhdO75wZl6sdtXbxfTc8WWLiAnbRpDeoSNwWHSOYGEmxp
FIVeluP7v+OUt1duVSxqrka2/YC+3jeXLRl8fjfdlXsoruiaSBf5qpx6lr6ujLJmnoqLHNV2XWrY
x8yC/lChP7d5QfBycY36E9MX5va8Ge64PJpoTCZcPdqYDlhwpTnZil2wOVni+WlPxt1D16opPRnS
SxRtQvZMmZ3MX9zV13LcTSvE+3HjsNIsuLDjOnJhm1u7RzFExn7mOi6CO4M9Ox/LdLEp4880y7sx
bYnH1ajVGJZt9x2VYwBkQObsIS+X5DPdlPPFaMZnMrOHNPtVk5jEab/NzdL6jE55vnA0WTca6HjA
jDOcwhhS/K4JHCHf+0WnuGyCnDNv/1TaC1lhnolSreJSWkZb4DdoiSx0K/MLtZHROtyYdc8y8aiY
69ljvD2nFXYVS6eFum5KFX77Cr5CbG12tVs0u3ZzPdGe67Jb/LsINpAYdw1vVP7S6zKVj3l882gP
tVEpFpTwEKHJkgBRlzU1NiFhKM7Oak3sOQgI+gYvaEzT9rEl3DgEZxPlXbwnG9OuZ0CuoT5GiRYe
WvSkiNgmVnrD61wT2WhWnznNYnJce6Ciej+rIpFH1n8INL26QBMws5znIlvg9gH5MS4RJ7DLT3Co
iGBzCGaWJT0NeRkp6Xi6l/CdHzDlpbmqabHLMW1Ea39YTscPXVVsZpfQe8ReGxvsiNqfNe1ui0/W
rs1dMZ6SeHTMzyLUfATQtmEAihwEkbkrg4n8xDy2G0M0bzGwUO30y2+7gJDc55p6n0PJ89i9iYYZ
7SChdsg7hE74i5AHH1yydQ10XezB+rXp6KrPcaniB0ML1XzqHGvkaZxQ659Yeoy77Daa9MjVAje0
sMdhGh89RldgeUbZv+uY0/XGr7bh3plo7HjgwVE9pmyp/FNILd/4aQA3/jkC3RYWYK3GXc4Q/rkN
M1UaIkw67yz1Wm/vbqXWbTePThyRlimdPGV/CtXvxRb9fEdKZ3XvNpjMj3AcZLkzKTrFuSFLLE5i
c4bPoJimX2ihnDyG1ok60qtV3xw3X83Lia68niDPnP4YOg+zb0Jhq47aw7/dE5LRP7Ffw3+bADfd
mXjeyCnq+Rby9DFG1jxeP1tr6YVBB4SEK2/CXFKHndj7WxF2RFWlkH9Q+fyXeCmT8eEmU9EauKgB
6pza3+1CdjM4Efl1vknheRdN8bl9pGKCLLhRYKTG3xAioYhQO6sa+LoKplYdQzz7O1MVcNhRU9ju
SixRdcxNDcGvNOkSNlUuQt128NTMp9NgEFNQeGMasThv38p8WAQfUWGJVaJL8uWkxM3thXfbjz5z
BU2RJXkAyoYAxZZGi176y3AuIriB9lhk29gx2eql5T+y31YzRQqqvxJUVh+eE60/Oif2fldO5P+X
RMhx304s0/lScYonFkiavLZfuW0YR9RYV9vpVs8i98QNU+jbxuMAtw4wPOeaCjOMSKDd01Ii/SHD
0e+2Oe2TpNhh3S+uqIOTTw8ZtAsXHgGlRm6YoyeP7HshXUyXqQ0Ll/pIP/5JODvx9tiO8W+PXsD0
WGIk+Lf6ORbCipn/DflyPkfVJr9X+rFeEsqJHik+Xf85FXNRRj8ibSrzLR+XlUVISYE/1jmNYhTD
PIot2l49rZ3voHSWbcdd5elLAf/4Hk9UtGW458VhKGL/vxLvecv4U9+806gNHjZMbU4g7IKMvbI6
935paEbQxcGtAzbGfivMS+rnwdNAVIVaMqpuSEo3eMCyH/12H09x+nxTcMFa/NB1eWVw0dMFijIo
EHicDraQ8qii+Yh5v8eLpILyYkYagqAuKnFVccwZtzaRuNTUSj7UVee+TqSu1oMuttsoQ6hX7ro2
p+LB25xHalLsL2u4vgGmZB1cgMwyXniamvI9CChIIxcjkema0iXv3hXRe9hTBkGDZuH+CrSafHoQ
1Tpl9PnC/XbwL3utJy2z0cNc7Ic+f5L8jkO+dHDW/Fyfhy9KU4Rpttnf4WDqjxK8FCt/ixaGkkG4
lOAsA62RZyWrJNwzFarhPp8K/ngx3T/iGLeTdW6jAlpiB8H9Q6VY9oi19SufJtmXPnWCd6qG5n0R
tkAapoxr/69SN8t+a1rvSJFiBeaT3GKPAZ0Er9Q5cAbJ8HgC5956TXp00ezpoNn4dD64btJwD0TR
twLKNmquQEHk/GnZ8scnDlayPo1rXVfo75xCrsRHlojlWPWv7khx1M7Q/Ppg0QMoAEy4aoWmw8B1
WZOhBFDxb+t+4w9tfwytHrrnaqQf9a6rxmJCG2FLuXAaZQobcYvpv4tSlrIIJSTYld2MBJmNaRzT
pRUZJ/fmk51DbO6siNv+/5AflprIQrxZ748zMQkcojqx43nF0yWwMvttfIRIjn4AZ0fl0co8Nke0
mEJzADSglB8DqaBlPrVCD5ywYj/4N3ErwksUx7naQ6uJ8m62ohhfnaqoLrGN8M1wn+2Xz5uWZhqE
92UTfvU40Jf8l//crfvBu0FqGpqA73Am55cRB66bZxBBmb9hehHe5Uc6zYul2yM5AZ3a5MDRpAI3
rIK4I93SgAXkjTGnfKSOaE+1jfNlEwb6ndcJ+zvKOf5vGFRrVzy5ZUvWeibD8LsLOSPwOUui4HZc
EjL8AlCCRQEmDgifkTWuwb8RD0eISxo+VLGfRcDN0S0ntO4uNGXUXZClQ2g2QIhoP425l7yLLsLx
AVd5j+n/PRbEN4sDEWwC2yonk3CipBH0v8nZKhmX0ueEgETOMbXFnO0865+b2XTTKa1pZroNE3xL
NbLt1a81wAPlNc4r42Ge3LWwjsElFgXH4E4Zqe7aKSFxWeQ5O0FWSz+m5Gdq6G3d8aWtn3TmpWfa
WVaa4HjTyKKPLq1UiuAAcQ7VlI8DogoqqhGx9yDxE4fMHUFCMJyIrkFkRhgDOumRhhxy/muWrC16
eQ4f9ragEpzEWHQubC6JvkMeF+NbQmPQzgy57j/A8vkK0zaNPkrfVF/thgtnlWjEqa4IzGRRHLY/
9CSbNxUaO/1XtGug/4BucXgaiNSZjF3lFsbJzTKeNiLb6kmgW6qHtmqmhwET7kA8qk1OVic3KGH0
e/+Vfp34BfW6wQxqKwLu4Adc5DvxS9Sunqf8pxWbuGjkMHwM+oiOuFGBONeFjbAvfYpQf/RBXogj
uWxdnULVwkNxN+XGVdvTap4NAByLNx8O+z1P2ClaLLH3rsdnx8n2MWOm0h3+6M2S8gCJwuGneSfY
gVIiU0xDtf63bMTVLxrmGZtrm+MTYm3/LIy03cNNIF92QpK73hEajsRTJSauTEqQLsZjPvfeR+yt
1anyA+U9AAEJ9Py2ZapdXGnqI0QKl394EfLvf/AMTLJEU+JnjrHNLV5BUe6d6IVFa+4cAsfPpbtO
pzhw0QJU0NbygDLVOfcLHPi9h1j8vJou6v4a29l0H7tR0X06pSVoIqY6utQUdHanbh677hQRdJQP
lLJhvdAWpH5rKjAv4EcwKYpex2DXO8rTx9V4MD8CCLGmZZNc2WHzp/6xMDegsZRGD8+hrbHcifCl
BPyUKN+KCP2dYAJI2GEF+gsvLMzhP6H9GLCVvEeGtba4R5RtIYH0uTMRzmKpT0i9FFFkBeXDH9Ce
1XxKyevc0qFJZ85tVPSaYr8gHuK/PnMStZ7t4L0REgjf4B4YmDh9FcE1cqjX2vkmJ4Kb9mTx7mcz
mflYyQ2GTSXGrS69DB1MuaCC/C942mfyMmvoELwqOOksxveaa2zzeDs2fVXFdEzfRqrBU9VZRmXz
F7EWoWiibh6KiKuIgS2D1P/ZbSn44sxA/mTr6OaxTqH77rsjQY18ziVQRZUXj2GKMvI1KYzaE7Y3
E+ZUAxDcKVoG7qmGwYpK4m6YzirYBMWFkVuR21oXJu+j3riJgSJMn5qDsE9xs4eKUYX21YFrmAAF
TNkdYel0s6OfgZqLxS3HPz0RefFEN1k8PgHD0TobkmI4xpSWIwPrpTtY8qOEDHWT3KdxLdlIqL8k
2VRzILldYeK/rHWSe/eFrRG6qUG8ZWE4w8Wkzcb4Bj23NOvEaylhg8eEnLNR9pvy6vCNnl2iFXUR
ksYuWaJ/yShk+W76fuv29ZSz5ZGTg3+FPyzm/VqRSFFI7ltmZ92Ml0pS77erqx7JJPcjibfRu2I4
OtgrfNHt0lyKYINya2PoNTPWCVfV5x0NnvmoMUXygB2FGqmWychXRf07IUtZZQXk+7OLUgniSX5r
R7yfsIc2zM10EnvTic5p/5mKVbfdsWuwEJNgudGvOZgBH48BRe+oLXvpiUyANkwUNmSxuP1dJeci
fOOVxquMU7hDgy265yuyikuUQkfNgZ0eKsbnboefXl1hr9Z9Lv7etkg3C8M5fqYTJ34g2Eu+K+ko
owE9vLGewJ9g1dWJgliIZcaeMDiY2GWWj90OzoCNqFFHdxnn8uC6edGCVTXlcGwLXTxZjvsvRZ/b
N5lszJThPPVX6w/iUXqsDiB/BTUIgX+ruUD85GYGQG559Wfa8o40V/p/RDHHNChqp/jR9pAjzMQ+
P2gFM4ofow3PdsVSPQDs5s2Z9bPur7G/ifeiboPPcAAPoylwvUlfnM/OusK92bnNkhD7GAo+EGuJ
xVDDPo/X3HMq9CXVEf2YAJwPuYfbAx1kU7LLIdEDxraAXBmr0CNfWvMpjQ8kQ0BPCF7z2X9kySA/
1vsVqEyk+BaodCdURerqlqQqu/xAjvdmwPS3uhdLl+WCyLiUP9c5iUikGhaInVx6sGEGXiYlfFeD
09rJalcTi7qooGEdjIoJbqElA/YdUyiUHqYqYImeoi39IdVYvrbL0vxMW1kEmRySm+G/JfLXtN0q
Gvxx4NeKQXRf7kw3Ar83/RB1QoTAHeIHgbnzO9/CNNjfdJxhpxL6crNIY6FqAJ8fDOdxf5Cdx5fB
CbR8yacyhe7qjfJ/rH3uyDMtNtBoU3zDeYrYCc/SlfQFYL83f+l1+B9H59Ukp65G0V9ElRAgxGvn
7pme7PhCeey55ChE+vV3cZ5O1SnbExqkL+y99goIho3Ob2EiBB2m0tl7g5n9d0WWSXfRKKyZJTP7
MYciyBEhNIoR006FFjVlUrGwz1zJz5QZ3Sd7FQYIj50K9RrGLd5ys9gSN1DmIa9I4u2h1wHXQ7Eu
nHIVaHIu6C4IqrNaTPrW9BtqGiwDRyL4JUbKKH7trFgdaEqkHN8WSDWkhZvtL+4bMx99xtXeUSVs
Ow9bONwvigvOdnYQ+HwbjuXXSSIBRcXId9MlKIEq7pxmz2yd56RD//PbiRa6gMyZ0JZhIslQ8S3N
36Tv6wS0lS8vUISZ38Wsgwl4CIaiPS5ts/ztTITuLwOMiRJdEFAN+Z9F9RB1/UPWa9o6XTrDL6iy
POBF4ICBC9JNc45OG6MYPQsWCHSI/+SqyEyA3Nv+sIZRFd8nM8UD6xD2GN3Qi29x4eefEjt1s5vc
LHcJ/5nULcETu541TxuOV6f1fnlzgcxIVD6dVAE5tj7P3oRMEYEw1BJix8b0NjWzCXc2H/z0lBpE
bUfj1lGxY1E7lnck7Sgf+xXR1kUCKJ5udWcgsyemmvAGr0osV18KvDroZJhs8MP5PYpPQExmUD4P
azbys4ih4XgcopG5N46o7gpYE11gM6j1oUNzoE5LVk7xt3ZYQFHpdRvguYHoGUqaMZiu88T5QJ/I
90gRra86Z8d/6Bo6GOYVTguSI9lC60JCca4i1ZR8w7JyHnToLZEMaqIQHpvQestpbKmUFmrG/AF1
Rr/weuZZc2loDQI0IQhrikc5Z0X9PeNTyJ59Fmj9a6sKJo7gU7XcJwnlGp1K0KruQQVROFqmkCA4
r74P2PXGOVOnL7wGc8/pTm24h3bUR89+XiJLQL9pxIXk3zbr98D6FOieeOLTJIZ2AhnBrvqLCDVF
cBfWt4yxb2v5AiBL0nS66MGtrThYUQ3rcPHhh4acNenGF4njcKQV7MmJeGoIR1kYGUZTcdAeK3l7
rJAI9d0j4U1F/DYtPKzP1jWAjbM0YnqLtJPL/zrkbEOeEhDu6mFimuwcQSXR3lCLFP3ZuhDxGsjE
01Qnt8LnFfQZZiBwBuNpO1yvOAxZmd8ollA37aXC4Iu/KGeJ2l+SCcn4zwrRXYJ/pBfyAoSn61Ge
RO7a/BOroO2XHJPFz07WrI6PZQnHBml8UvbyKagGbKRqRXO1r4LKAvHPZsA4J9on6SBEtB0mQMtv
DldnhIgKoQ5kJJ5VHxUyxcM48vHDMopoPxBqjOzXLPUD1pLErcSjNDJj7N/PdRoSNpDP8Weht/8e
pFfoGkvGjMcUIU/RVsFv4UCSIeSBxJ/DqDKm91kx8hxDk5LevWtHyL5JYR13J3OGxkgbFQTKh3gu
Av0YIjUHLd8Mvn8rJ+WH7jkfyjz4DXEr2lSWqNhwCHsLAjUcim197Ws+gE2d0ciYDwmv0XXMgra9
m2rrzHVr6XGXQtTg/NwwVeN3KLJj9TKxlC7+lzAeYRayzMX67HdwhS9LK1FUs2+T+o5jnnNE1KCx
XpMBAtwLeKoK7aroa/9uwJc71xHNACji2q/8d+V37vKSSJ8pmYBvU6CS7oZ256M86y4xlCcmwXjF
51My5l760VSJqn9r0S5+eiw6lyIVyiBSDwRN0aNMG6ADowApFdIU9Hse1qW9zmHJTnFxwjE9TC6h
f4Ac/Paf5TXdI12Zxp/cnSCQolQPFXSGmU51B7MQJ1IG5Dm+2ppBGqNv7S3/0IiL1B6Y3HQCNtWm
1B7WRlXnPncZG2GGn96sh0x/n3mi+MbsnQKDaC1cIbGSyI9hKpTMkgelD6x0nOYfRuBg/GCS4TEy
QbvEeqiIg4WI34APXXwOqlL2jxm9BtYxwaFDdZaruw7As6Snn9mCuZSVknCM71Vet8UPxiMO5vqc
ABjnqBBiYEiwOlHNTc7BsGJ5ZqLCDNvi9r61DIuL0xTivEnhpk0HPwe797Oc9RBfRsCRtKGVppcF
DdZ3HVLSBOo8btyEPhwdOMs5pr4pNcVCkYgxioKlLhr7oOnql5gX3ADYoSqLYOJAGmsxvOybCd3A
eOgW68lzPI9Mn5ZMJtOPBUcusL8k65K/GLny5IYNFP/UFgaCtrlJqUVAwuNDgciQ3NnybNpCmuXh
0IA4qbhJSYYad1i2vPkKqTFwvss6Q7qe0cd7w14nMRsJ1m8sGlIruKuQXPYUI6glgHlK3UfAy0J3
eTXYvln0OQ2XkySMrfkSuWODG4da90xKCPEX2Ybl6IutgAcGi0Oucmvhs0gWRZG8AQNo66+sLpEi
LiwgxSvdLkJKnzCl/IRWYPRvC5t34MRwYhldrCNtBIeiPoMGG4qEvmzRAad2o64V7y+OaN9zP7NK
CPGUjNbZhVlUDT8XEAnEWGFkyD0eScDnX4jmTHyjplqaJ9lMKHROS49ghAe34Tf6BvlLBs/0Kemp
AcY4Xhga8InvUfiy7bdu0uhXw29bhzuPonRg4+ohSvDnNZmhDY4ZU5IuoqfdkeoRhg9tEc320JZC
LfWR8fGwHCrsnt6VicvcvmS2WivzSGyCsq/ZVI1RuWc5DTpjN7cJWw/BwgMK7IoVIn23TILaf5WJ
kbTBjxBx/0Jew0bmQ0wJx9TRbKzw9XDtQmZjTJFkQCXB+mSs46V2zUZgXjlLJKDM5WLzFku2UMHw
4oMiFA+G5r/Hrq377t5gqf+0A+CXa0Kr0n+atff0j0aSfnnQgG/NwzIiznx1raNrmBn++oHf3HOP
k+4W91al0AJ+SreN5+fUwhw59bgJhEGXJDlMl2YZ+ouFCuTC1RgwZ8SxNcVdL9QOD2SC4mzprGmz
35PTOsUPpRfH+d+UrVTD7Bs5CiQIomCn+tzXA4JM9rbHNUDrvgWUbAaV3BRfAJegJOSrOMqOxM73
Tq7j+gTDOquQPNQ68pAGYfgqLwCi+NfAKZnfHWxv9jRlzrzVhLSb9B+i9M2R4TY5I7uUqfXdT5bO
nqYhCN6pquG5Ccl3uNe8GhJuNJOYvUzQnx8mWDfZq6oZqf2kUCw3XJbXdifBgMcDv5nSP0FGaZcz
5Ca0bTTYPgL7kf553kW5h+ipKPqInkeYzmEAMjd4pWHyeQEvf768VyKvnGffGRv96LsMxjj+iSrI
d5Rztf2GJKtgOL2hX1EeoNDAP7SEr1keh9MDfgR5x5YF7QO0isSCwhyJcyohXgwJmRKJ9T9QwITD
eXE1EFx/WfHLiDHromcyfrAQMVEJp4+cNZfaXiFP7cD6x9vcPlo+/SgZ6XmbkKO5gPzaH6dRgh3x
2RtFNAUMd089huIVg/l2M4BvDp0T8Ls4YI+f9eXyrvhruKY4OdabIy3+AkMquPMncWTBJndixXtZ
0WAyU8GTbw9xs2T6l0pYsJ1cmC7BaY5Zkh20ivpt/RO12YOBbBJ+Nj4RUCyqmPotNyx9Ppq7CVq5
c8QT7B6cNhi6U2vwMoPfAUF+rbqY6ZkPjsnuJnRyP7qoa/6GfR9lR4Vquebu9rL2TzyR4bIgFkRZ
z2OEG3L2GU5mU4l+ZgAFdaDFqiRwQ9DAZ8Ywc3uG8c+JRqyZ4z3yvHIIJzVqxLsaW5ZhMXZ1cWtC
dmx2duLh1I2unrHBJpnzJHWFmsgOdTSc8SXBkfZN2JlXnaE8erB2cFMKhsj9pCso3C/tFo37Y8Lk
WkhQqQA8qwXlzrGqCgZJgjCo7jGbJvBmsUc1c1dVzsyMy30WmHM8qHiQrV00l82Sh4dOed1wQz7c
/CXMC/WY5Ihc0JZJDpt2LVKsQFIEAdwx+OS7eVwz/ykAQ7deUf7r7M7ipegOGpkCgl21Yi/ALS6y
iws3rDzTcGC/pEOeXecHa4uh/C1ATqrrpBm5oyhnnvqtdVy038ls+vkZqEDwbtp6UkcGa3P1EcP+
ZWdQtVwhZhypG5WfRCggysZgn8HhAQRsTWWAbydM6ubKIKlcboqid7pyzubdC30HDXsyIM6LsWiF
76LsaMFRU4GZiJmNHojjYxWji2Tx/thgqOqLruecJjbc4LyLoN7RNNOCfaCeaExNhN/qwOK7lBc4
zUV6x+gem1eLXbKrjwzfuEWXsmVXYVe2i3yWDov9Cu2purBkLYHoO7JierVonnN2gA0ROzUaPtj4
2WTrEzc73h2MBk3EV8P9c7YV/+dLAWgJL4vVvKixioAEs3mmk+N2xfPkVwT0XKT2wCt0Xbj6fwfr
ovhP2h6yV7NEA5lr3cojExLSfkfctIjXAVD5bySKxhxNv1CByLhC17NbPDu5hxLZk0bpss5IWZs1
f27ckQ5t8Sb8upblXMXboN1PBMGb3q6BTklBXSm33RvHi58FFAwWpDB++7NeJm9+YomgxMUic7EH
kgac8u7XnSjPaNHFM3ujJHhI85ZSN6Oh/DfNm1aV09qzP4vV5PoZ0itjdqY5+OEF0qiayt5w6VTW
5tlnFnf2cVIN5pI+N2v4ULibgA6mCiWg0hUEvcJttriXZmAejggli2Glbf457U2MS7IwoVFs/muv
/ZQ9935yfP/DKsUfgT9qviVEYDnvXSC59fCGK4bCiMvax9kd5vaWjX1RMBSDpOSwpi23+yebmYlD
cik92F9M7IwRR4FKhdM815HeU/vGA9rKyfzxULWENGI5l2zplfJnxOWP/ZrgqR8U9/B6bDzCPtRJ
i38pFFMECWnARGRzojN2nGXED3to2IcXKh5cUNRTnjrK0Yf17NWKZrenRLJ3D9K++5g0yJug+sTT
+FtidNhekdkMH4T1lOI9V/g7fhTtEA6kK7K6JrEndlgVMEiMimdMBxteek7K+wpc/bwl5KmHSEZU
76PHHua9blXgUb0TW7fjteXBYSzH5BUyJRQfpLIyfjBUvOutUbn6wjYDd1P1Qa4f0IqmXzEevvRE
kKEriOSpeUq6vBf+FeOrG7wuFTixHwXf9vhUjrNsbnMs1+6HwKimCS+CEbvPAOQGhyxX7AnNQBIb
C3CPmOPz5rTIDkZgqARWxXCNwRbKq3eWM5qXLiDH70lS6AdnYyV6IIkyHH0XgzvE+ArEQlWVkf4u
utXpxmNjYlU/k43Vu/9Gb6rX+zikgQdGqbWEMtH0DV/uOoO2syh5vSempTVddTH5FerrPpyhN9jO
UvQ3QTcvzyZbNjcFJH+yeGbRVU+A85kgLWEDk55zM1h++7PP2F5DFi1PXYTLeqfqMRQXOlxvA/sH
GbqqwYcMHmaJ/z82fcp/iwVESNCmoMlogFzosz+RsggcFWIO5ksSqumjqnEPgnaU0lAYVtnJoxYp
zthat5ET49U/rL2C4bmgcyU2daD0OEAflfLcLZtEmgOX2bYmb+M/YDZWBu3L/mfiIEAg9BQ/tHjI
TD2O1xrpoH2pRicoH4iyYpQj3KRjxpQpGUT3rVpN7hwm2GiTHnLUJctB+1+aaixAybYxJE1IiYM9
TC0y1QPoo7l5Qui4loiH18h/z+Q4lVf8oohMmfd7hmQoIVyFNXNM8/BvQZK9f+MqZHGD7kB9Cd1O
XxkM/fKpJRnAPxIJkb8rJJfpB1PwpjglpR+nz5ocjYY6mJrJ/24UGSrvBfubT+u6nilYM1auc4zp
2CEd1CLJnl3Vc15kRmzw/1yo6C7Y9PNp8cWG1wld1PypDIMs3o64TIe3JqZi22tCZ9yTJiCkfaMR
wmiLqicbNCpkz4X04DGY+N/osbFisuyu60cLDWpmQxfl+m1hpA+Q3OO8LQzqoqQneDnbIQFkAcRi
HGKTjNwULEdI9/SGdTBtLrhg8LcOczC2vxamnRphFJav9WCmfBAPQhlI68hTGDLA8tyOcncriLMw
He2BT2Fhi4D8NXyrHHe7Va3njTecohwVk1f46cXLYdW+i6VVgFkbyIwwmsGp/RMTpQQbgxV0no/9
vDxOSTW579GiGAD6SKKCZ6/yObsmNMLhKS9nZrDC6xgslbHVAjtksTDPNDIObmxLsD346BF8LAq9
TZ57pTiSoXIt4ZmZe+VySQamSo+TSqjfOz9kKDN4eJsPQIiEOFTKbNe5hpTZHdyFtJYde3AIe7u0
HbG7cEnn6zOEXH929tYlnuCpUkhn2jP/9hI8IkBe1rdtHMlzVYWQ/+3Ywv9m4KQJNsRVwN2jimSe
LgvLT/PYO0HlvspgUTncgCRktaQaAcyebL3hxQJ5KR/lqAt2brjw1bnepkn4ykwezje+VhjddFTE
3W3AjfLmwdd3zl5WxCcms5ADfX570ZdY3LY+CKZrE5qWUT0SQILtxIitIpsrhwkl0b3zQzl7Y3ez
acNhwv48vzNH2NBosrPM9IFIF+qokKBsevkOlTkKSuYUTbtBekkJRYFHDiILjybL4JVPg2vyF4pI
nK5ZNU45Ny3+Lv+Utb6tDnAOUoRDqm2H31ZHfuseu8zWx2WMqW2RXsILhxSfNMWhSKs5+dH0cnBe
c1B43gVrG5NcMeHkP2SIdfFcFuBjWdZ5XN/S5uV4nebWIifMQBb8thjhO74+S3uGnuvqRd6pAKyF
gJijDzvjEhG7dJxWO+MVc6JCvNspjOxvwm/Vi9W4/d+pI/30KUQVPLuXumIf/ExdY83PvmNueik0
kkJEcJRG+xnzlOwOZZ9vtAQxLfl9pdFYYFzQC1zSUdNtTt4IX9qQUUVYZF7i+fUxXTICUSDPkwpW
/Sd0UtOcreCJP5OczD3ArYIeB01aH9yzssLGRSRz8NAtzbQQ95KUrFczixEMaWa06ofYxw12nvix
syubR/yyk56YDrAQT71fvLVB/MoiysfZjnnOvHdNBHI4c332504xewF9aquXJ7HGXvaebIf3EcCC
Lu6xD0vytrGfUU3oEMQ33OY8OMsBbBoBAKv2X0iolL+jLG7aj2aArnGyVobRSzxjUd3R5acDnzkL
xVNSgRN47S1GaYJlCwa1uhjdPyyRUY1iWEIFNwGbKK96Nl52R8SKlbnw/Ul9jHM8+c+lRO3q9qOz
nqNu5goXnbEPtTtn5YGpLWPn2c8p0TFkVgPobW8kwCKUoI89Mm8RnBPOqJFeyAZ2CgFW/yW1zD0T
pHHMCbGDfcFetegMs5SWUkgh/Z+xcHoSvfaB8pf8rR26NHq5jt98v0/4pIDtDJhNAPoiQpIglwJQ
cljyY/l3dJ3Gf+G4gCUrAJJmxy40QXdEMWHkEb5e2z/oXGEEpS7j4iU7jzypnQG8Qhhw2pEKYOaN
3Fw0QUnyxpTzMbCctJqYpaorT7IL4uxv1TNlm0LAJzfFQf0MQYfHx24JRB9BQFIpGG02h9NVkJhA
NeEyzPmpGOdNX6TGsCnqe1RUx15YngSKBiexpFQaVmB+kGbZG+IMlX1nttfwYE0W+FSOpir9KVpI
G+AVKehCgxp4c48s7BMtBKH3mls3YKYjoQ7jugzaV1KFOai4CBqu0B7LKtnfTFigiR8VCtMmO08M
xhA/rHPYN3fXujZ66kjEiO8g/4CdZbhjEcWEYy+OITz8CkZ4kasXUDFLcGaTDSm/Ap/B7j9oBNSm
vAsBkzFS/6/vcST+a91ICjooup5gwO1Mtqq++8RDB96PrnCAVLceW0npVkzRjnGBsB3kU6i5CBek
cpLMDbez7xWa+ewDjCQCcQ44b32GnsB6Zbe54dHtslSWh9FXM8QzZCg/PMsLTPFThM8kMOTumSUG
JILJbelhAgw72PkcCqsP+DqoWmU/Vv5dTMFEfFLQlq27Y+rAm9VikjZHSzYs0IOOquzCuDd6FNSe
0w+UOhzdzHcw50NC8Z41zqC1QxwYjAzckRRDw+LIAnI1VN64fHKehOK9lgzLEjHEeCWbUsC8WIVD
/T5iFw9/mHRbhafEm3xXPj7xwzqlDmutsKJyYEaOTiCQfj/c2sabSaCWzspzmXQISA4ocDz5HLqB
DMYd1GYSJ2np+v5S+PAJHteoNGDNwEoeZ79nEIa2LiS7D64AavZ1EXVwBBbAUHZmrZwgNNje/0sy
GuFcrXCzR0Y0DJuyfnW7R51Xw19ur9J98VjMELdbZl75n+U6gGYtCzLh6PNcHMysESOLPR/EHmvH
HGxHcJQMfZZP+D0qfzBU7RRZehuFmlC68T82AwzX4Ikz9ugJr8zSdMAIPXfqFcgqTM+LUD4fNu9O
yWMTj355C5EOuHs6JCx1NK5JfwnDXDHLxuORJN3FT43XDy8b/Sy4x3qz20FvbeovhWREPDjO1F0a
wG/p/5KlkhbINt6LdnN7uOPvgQB10rdRJtsr46QBur2egwRiyOiW6i3JAXxnO62dgdo0nbepsloY
7ZPko0y8M1CwN5lx5fNrr/qZb+yu1r5J2hOGUyYLXRtwZmWp1t9wo/i6PkazYipYS8rETzQuUn7z
/JDuYR1t4TBV9XuUaWB0w4pogDglu4dAqkR9L2N22eOewCgG3F1c+dPziNy0us6k8DrfXVsit2ns
ik/IhNw5r3iAWIgINVZfqt1uunph2ntUI0On89DAKGPzVnvFK7JjnnRW+HjZR8IG1k8SPgljWeZ8
+km8ZFw8ls3E6+RPaRx+RFGQeR+mrMF2AKJwP1BpONHPrmmHjwKzKktdp2KVF1Uem7JhzZtLIlpG
pnr2i/pGEiy6KvolRNFMpdivMV2a3UNGLvfAiVMGdMdNt+JOoM4gm/EDsVpfNzsmmKzh2KJi1jg3
49jbFyhJIV+j6Hz5K8hJItsN5H0ytUCy3zyRJVTiRpca1wkoNHCf5D0LfKsoQ2Kt2oehog1g9yy3
+F12WexfLdUJdFgHaUrMWr3dN9GaoJVir9zciqEZPVQ4C2i7Y6XaKHrh6aHON+HYyXPIzGY6KW4I
kJ9RZ9EAkHorCLGfZPNpkAUgqVIY3z+avCIdmbxwNDNk4jLiXRwrntHyrqPLnI1tz1EFXO+7Wgru
28510Ksqmkr2vlGBWqdigbqmJwEnOmL1kav6W5On+c/UMGHDR+mAsqQaH0B0f+KPd4vfS8vW7kek
J8iyh7okMFgCoST8B7M7yXLTiXG3Nz/ozETtldMRffxtnlzzDTDeUpH75TsrCQhdE3hls08YDiEI
Qe29CmK9kwkWUGoLF+IdnPoWjHjkNwnOzTmltwOCxCUYs/JZXhOsReuvKigwuAnW3StVAZMdvE9p
8B/n0cIg/cUZWVJ5QKpYxVPNgAk1PdVJSScGFw35EJFLvDoMdnLvJ4/xmHwlrD3bfTHh4vnBoNJd
rrBdV1Iu49qkqKo36wIHZT/9oW4BfkK2jcxnYgFrarmviB8hPraMYAFseUxA847o1zoav2IcFPWO
mKBs+p8Lz6Y+DsFEkvIOZc7GwKUK3pglPXsFgL1rss+VX33ZpEaIljMTDS81Sul/qD3x25NuY14C
anb54kh8qM/benLckQ6KXFAgCH/ysiao0DnILPvO61nlQNMCiZwVYfEyJRciDxpkSWNtiMViAM3M
NcavTsbZ7DyECK550WdfvmbcuLyKPZXocexhej7w653tvwT3XHPzfV4DcH6S7oFUQ6YvS7yNkrgF
Uw+YC3tc4Rs+1ZQx2LQfYyuHOyvWrr2kIOzIJJYdo188ELG6xRwOrL0NnG2suYRy4+xd9Homx4X1
fmYzMu56jKnm0W7x8+zQA18/srnBJJXV5GHsxmDM+zd0k4jhoiyRv4WHsIj/XVtFSts2xFzN6oJm
xgT94AwJ0rkkzflKbjRaNkylz9Ii0DVQLe64bXyB3zYENVkE0zNrHkqoqq/Kck8LXehDkuCpAXA8
DO0/6eCWuGZOFoFGrjSUGKR+LLuuBRYw0IC2aeSn8nomKWdJVEtyd7oe+ZKpJK8mM3UOT9Qpmbw1
w6yDz65SgyjAhhcRBhj6LXbGOzM3cX4hbwurE4l6nAGMSpglcx3Tjk3DiFowaXEeXpqWyNL1RBuD
9CI2MJlfnDFUhiAw5FJjdPMLZxLYyE0ZZvTQWIIXf+dVVRhhgKEqULtw8/Yx4yCVIUVqBFZT3yYd
bIkVyI7kUAOsWRF6IW6DhvWu2p5x7iGK6VxvpK55C0ov+v8ZnBhb/fR/RRFUWfpMG4sQYm984pN5
R6Ymzr7N0KY0PTq/SMkmvk3W+CnRDTbwd+v45bxwZXeQDJ55ILbzzOVTpFzNmf5t7WbU6ojGvI6B
8dKk2Z/piCf3Xg5LW0bHbIy3QyLMevJvuxnYGQlirZ0vojbBSMKQ783DpSWfSDmHBNdRBYI577r1
hYrLc/6ooK9Lbh/ASyWTDiTwCHDa0J3BT5LYU5/XovF4lie6gvQPOxRApbsllZP4EQ/wdaB9NhZd
UjH2y3sOTbh5zIIO+5rS4daqVoZ9fUALE2+VaF0I5zPgPSF4B5ssqivQ2u+qJ3aeXZL1hiNtpznz
Aehf4eBW3R+lZ/5F1ptfut/ChwR+JTBOtZSnKUGtjvBUMMtYSjd44qFo6EOHAY0uUYphe+fyDGFc
wLR+C8pNqItJnuVVtoXsiaDTZ+ZE3qPJu/wnWCykc108oktjir+aZ0KlwmafoiC5gbJdyz3RNDGh
eIgoNJubkvE17bndpj9hDXp3v3EduwPSULIvh4yF0odbKBBtB0uKeGv36MMmAV1zDiU75MjrI8z6
4TqwQnI375YPwQS4QedibKA9mVz6DIqx9xAX9HpgzQS9PA9DN75O7FXSo2QaSKRdL1hCNGlKUhmb
7MT9iFkDsmBcmzV8Snq04YC4p3BE0ufk8q8Grz1fYlFEzUWQBq1OpBWa+t6iRgiQp67Fa4XSLSbL
cqM+p0uPladZhLvt/mY3t1C9xo79UaQ/EpOZ7MEiANGvlfGW+rErl6B/7MY8VfsCUWt5qPw0ym5K
r0HGGm0N/3IvO8zWnNivr6LsNwJUuWEKYq8rP5LVMVQ1/PEZD9RG3MgOcEejlj6APWoMdyBgkk5e
ATPclVbvH9AnJkR+jnY2GQKU3rCBmGSKooO4ahNmo48YH7D5x1Gt/iRh151hg0ztZz+7wQPPutMz
Fhs8czAr3oMTN+0I3AHn2VrdMTzwMLXtDCaxx0YB+TPPSfKKxezc/b6d0yu6qFY/In/ms0AqPPzF
vmk+G51zdFWrw5JNrlGYXXUKFP7JrxkG7eFx6DN7XX5qzVP13NRK+vtm0Ah5mOlLcwFZac2XongB
SydD5MA/R7Su36G+Ug5W48ClRJw5SAwq1vA5aLOMvDLQH3yLyzSyT5LUjLCSnVm1X43nDtX3wpfy
F1y35oKBoGhfF+v23meCkGnA51CJmOEV4uuCoSZZ9Xl/7Eq5ZAc1ZcPvpOD2OQuvDd8mrspXGys8
IhtieKJ0XctfTRyYnBltFXivBeByzvN2DvUvmYHF+AVBs2Mh4TCNlmRFtR7a6ySnDazcGN9eF1pE
25OJoGEnPqgxGnLEvf91oAyK0Nl2PKLVvzYOGKaAkZ3eXF+kb6h6KRg6DU78uMkGu1sZIKZEOrot
6JtiI/9jxUZGUXZhiln9P/Dm2veMHA/UMYgp+gj726cgihS1Q8MKXnxuHLGJmIGIWCPhc4xE/UZM
youE4glFR/cMMyEZX3JGmQRbktBqzRVmQZc+oOKZcUyulU85CSGGhIwCMcww7NMkd72XjF/eiHha
ItI4LD0Ei7941cf5PTFrm7mcDaXO/5glnpk4sKSsfMxRQTGHvzc5A9cu8ABdXWtnTshMjFToPMDP
4OXEjY8f4lNKOFg/WcU3zlUyWvZYaQujLTl9Seq8xgzALy4S6HvNAjN4CTDA9+ehyiFxJprpaaC9
RFxB4pPRhh0LOaCGI4xboNCKsU/EBrrvGU1dzJDTv4DLBJEuSck4LCVRAMyUk2I6hW4luxNCNfuL
a3kDHS4pb5019peWPU/6vMFVHxmuJPh5V9aO1XkNUz+6ujFv4mPOYdb8atsAy6RGmxU8JQg1bmGa
iTfSuXx5VF7pfi0kYejXIVd8sgKa7FYqZCzhlthj2BhikNvGLoQFcvXz6kgcQtkpBZ33Q/dhVt8p
P+R9DmEEbjca+31E/M7XSkGLwDZJOIV9v2Kjg3zYdll/Dts6+jeHeN8OjavwSa/rOtB/jMr8CVsm
3ajB2TEfcnQk96yNQc9O0eYeCJFznIAgUf6iaWN9oRa3I7W4bLmvqHGo0WQAahYGybZ2mtKiC7mK
Giq9ptnOhMRD4o0oa3rmz5pvOs7TCwxC076HKfY0sPzE1/BbaYqpQyE+EcS7dvTlu2YEoR/EM5sE
4XY+/hLHCV9QayJpDUZe2cfED+gvIpUmdH59OHSUSJCuPyw6xf7GXmGMUN87AZN+9moxU8IY7WZH
FltK6NoR8TQCVA1ixKc9tivdGjKwnMz6cSCwd5+yn6pv1ZDIzx4YQn9CzWb9I1cWrSSlEhRTzruw
pkZJIznofVSM2n/LqwgapImxltyJgY/Co5+6OESsRaIlYGCADoCcVVwDLLUDspzMGU5BqzetMdu2
5gJwbYiCl8FI33eJdg1gLB7YEluoyD6+wD2HQ9JfqbAIVjSdjD/Z1lC47pAUV+bBQ2FSbQzm3sZP
br1NjJZ0JtcKme4EjR6wSxDh1vLBUD2YNaWlgWQAPhIZ2rjB/KKVEksi1e1ONEXFNxe1U3gTRmTT
xe+q5b3gdxqxcJt7qfJdb8zgXtk9oi+74JNsyXqpJv5yQB2FfZHKbjmSyBf3d2AxZfnNqRNu2FaH
qXuY12wiC5pNTfmIsRbZFrfKNLtvwo54gggVa0zCJ9YyEXrGpuhFXxF1dBrtVbCU0VPmBzWMTZKj
DdUnOjcvucQ+i5pjbKji7swA/f5tFRb8Kdv4ljMHayCnVQfJQD+oyMnJTfaGrVivKO9pVkRSMFE4
WPxyMZg7Mu27r4pyuBzOGv49QeOY29ZDN3iahoPMbOyfEHTm6s5jT7mpMhctla4Mdz10jsrUj4xj
xvGViGJXu9xxfNPkVNCvpDs0EaTMgyru3P8lZZabv9SS7HXZ1RYeK0Sdic+wamLinkcEpw/JEOJw
z8z4f8bOrDdyJMvSfyURz8Nq7sugqx5837TLpZBeCIVCwX0xM5JG8tfPx6icns4qoDFAIoEIhVxy
Oml27d5zvsM5Kwls8Jf0hqnE3yuwEO52CpEGBJvEMZPh0c5w3d8IVJ/TO5tuexuqQTDLDWv/SRt9
eKPozx1o0aATKIhsMi9oXbzsPHoQZO6h+/j5IW314jh2vC7bVgF/Yfp5MtCfYfR2qlB8wuTL4e6h
TqjG4IfomCg3ZEEtYgzfQaNBEx/XxKqQ8COIPyTog6D1hmKJURdxszXkyjVUFP9r9EwYzQRhZG+1
O3hqjRrU7s5zEOBW9gKmlmy4LaVmY2F6YrdjfFoVWFrgLGL5a/ouc+AyEOWZuTayQzFoeke96SCu
IoG5wOqI053YhHAWi6qSbO1F60fRRTDOQlKaJ5IgfAcfyNoNncX1K2i7VFlHi7wa3OktChcxW14W
S1SjSAiEHIhuMA8Te5nCSm1j+AwDj6GIYy7nfdoq+nvd5KTu1B06KGhuDguiGQ7W+Giiq6zvMzBg
+ic2LVQwBcBa+YYZcUk9YS6DKnVaNBdoq+2bLG8LRb7PDHUY0wXASaUq8HR9z5B0UrE+07Fm1kDt
SU5Flc7SYsDXkMubkJhw62GzqPbt796k6UWJ0e84nicEkU81zWUTe3i/Ab8edR8uCZ0NHvaMoy2E
Wt0vboPa8g16+6BgpaPviSY1DwED33iXeoUf7IfYmPx9Noe4XSae1I/FF5icTbGUZZFVde+YIhl8
gLZyfzqVEdTFiqAhaV/Yfs36Bl8l5yM9zqn1hXJXXzOkKsWaC8UxPvR99iHT6KP8wjhFfVHucb1D
H1NqU7GgrxOnrBTp9EbzONkWA0NZWPK7n+UM8t3JhKjrVe0zjiatkCSlTLB8Bi4A8yxOKjCmIu8p
9zRTOHph4XeEUWV4V2WGfY+TWvRobkwAiRm8w27YTWkQsFd7Uf0dNk7zoGlOU7GDeHlOtEZUS7dF
79yqQRVZqchxdzh06oOoZN4/CZPML7OzwADMYaoZXfwOBS0spCdElNnihS4LyY5YnuMquwzerB5D
blJcbGwD4a426QXBYHHmYUOKNkeFJiNpcEJ00cdrTvuce84+wg/SMui6h0ysvM6+I6m0zi+FtZjY
AwRbzKk7NLV87mBxJ9xRtNr39YjzDSifRlruVoZLuUh+5bCyvCzgeF8hYQJ6mz8RqENLVFsppDMt
0cjtsxp2zic0URT1+B0x52YI8JmFQ9RFUWlG6iWjjwBph2j6GMMpEGCXnbhhVBrXzrHxR4y3DhKq
dVJ2gXG7WHnzPe8jgQAGUgH5P7RonnT6p8Ev5k/SOJjKN42tGZjs5GtbMCS4kjiUyjdT0ui/+oYJ
TXDF89KU4N3LsEniB5pX6Fah99Qe+2Y5Wj0MrEIlvyZuhyDcpGRNOMmF3oirb7HS0dhB2V/DvcR4
55/NPIO6g/QM+P8j09k8rY8Mh8v2Nka/MDzRWOkk8cPtUtSBhh2dsxsygEU3Jxi4HvHaU08gJLaM
W6InjH5xt1uly0tCTZs2YTqYw70W4A2/PLsHy83HbqF3VNbEbolv3Tem/pEV1pRi5XfSztA/hqx+
9x4BEYqiDKnYpyXaWEzPKpww56+G1hY+lRJF/9VI0jR7THBvU1vTsEbcARbESy/4P6vx1EGUg5KL
+iDT6OXdMp7W9ejZMy3EoTYvVMZMUcGQBfIwM1eeHpmzk7sqHEhga03sBxhlKIuFRvtoTyYwkwwx
iRl72C3RmI3+bnlRWHZ+pL1Hy8zQq/YAPLzLRKSU/e7Y7fSalZ1VHCj+cmIEOAh6zXn2pUzPXQsy
gkCFqq3P+JYguFl2P+pfBbHm9QYeDX0Rd6YxU6FVXNRuix2jn0v6GlCGqLDNKETOlzgazVUvpH8S
UcTZKPCqSdxgY8klGwgFCtJBCbSOyXK7ZADGkXxI0XJjPiqqZNfgzUUORyL14n/qnDL6bpOg49Qs
UTN1gbTS+BBOtfk9C92yJjsZIuKLO5f6MoKMspcGgSe/PFhEvD/s24x1PBNLOehNO9nhuoNbsQpG
nmvc+vknm3RQBosvIhiw0NCEZ5ri2oSyo7J0wjxA/craFT/U6RR0W8so3KIgjkYu2XLCtIJX1ltr
V49t29/WUcNJxXEM1K5wjjB+k/fOCJK200KkMkucGxCtqWLwWtKy0S1mPQKZyakBVmxY71W6OGvL
Gvc08NExJYatJjkdwFBUeRctFzhPwhmVcXJMZ2kPE8KKnricQEzaKSTIV1VuKDdOxpRv288hsvEK
5LWxqrB5KFhDtEp2RsWhA9Sw+QThFdF/IUdz2iV4Y6P9hNkj2QmfymlH88f8SJgVYWZFUXe2krzB
IBVa+IDDwXRf2fwsm+KEdGWLwhgDED9ImLFgIDWOQt77GC6/5lJpB9o5466bxKObeJsNIBo3scfQ
bJUj8I2gUbmWOJTtkC/0IWIbV7btqC9uUy97hBI7i+/FwKn1AEEBWROWKp5omsc0+3HCCHevvbyl
smgcrwUZi4odcAvUiMzB7x/W0b1S0ir3SBvs6k4TrOm9mMRyCHb3gnkzoA8jZJTMkCARL0JlEhVj
5wb0wZibYK4ubKR2fRbY5WnuUEbvSovS5dGONCKjFDSouKjBhyNoG9A7Tg5iX3GeU9Oyt6nLbvBF
m7kzPQiY7ez9nBggpA80+1zWM7rDAFOKNht2AEkCiZmRKw43qZkIwcX3kZ5IVaFqmTwFZZ+OH4tF
b0Y1+2wqc5q7Pu9qV8wVjQMWPBHforth/2XGNKkL6iWslfC6xgwDgKQgQ6VDmH0MPMskXgHKM42C
En0joKQeYmykejaXOU1QAwnHDD56SvB2Qb8BJAmYqK8QOIvibEMh4uwjFy1AA2dOnLKM4LWL6eXw
R3q826TbS81XWUKYBIiI4/OmkGXgrBPpdPbOVA4hl3C2Z5SnlU2nA2fnIkGA9WLSmvlBhDJPElh3
78U2bO92mkuuFSkXdKCgvJjdCyUvp22RhMB8MJoN3X4hKbzFrpV+cWdRSoZI6D9sJ9ePoWy4OUQf
oFiiM0zwuqbfwUaMHtNY9bBni3UhRk6wiM2QlIA+/32kXDA5VWYiJmqQ7/NmbY9bwiT3h4VqIYCv
UtB6n1AZGbEUcNe+l7QDDKSceUHjwaOftXbbRr6HSuQn5mypsYG95hPwCko7obkQT4LZINQf+rET
fpoNRDZaZr45I3GkcZ+Er0noq1OPg3U6J9B8PxHI45zOYqdgfxMEjS2KPjwUyib9bIOUnv6qBif5
EFtgL7Zo0tp2kxQ2B6xqBFWzImQ3eM6Q2IYb1FU49GJbGe+8wfBqRxAKkPuybaFeykR9xsKHfA8F
KnQLxE78hkVn0GC1PPVSaQ81HpoYkMWQZf0fplkpF+sULXH3GJUOHw0yrqo6ScJggTZYLRQfjKJE
Y5BYspyLoUSvlAZoSicI3fuJMzKVfBOTYroDQ43014ynJLgtHKARa4iiZG6B2C3PNqwBdYTLz6mf
sJphgJWLHBJzZ3Si8GRvjQ0Dk6AZuhSyQiNiXDEVUESzycJkBsGrEzyfC1pyLHEPrTlSJim7jS6g
D+1Xo28xBAZUTO69aTNW35h2m3oP/gCUBHzbgi2ZMkwI2DmXjCP4z+MFdkWJHaVDweM7E5Y/6rLi
PtYZaBHEDS7Ca9yjW8AxvA01YePccDSZxkvSARlYJqoT46xFyCfskoMSzR53S1afhqBOulV3DBE6
ExvfDxCeMOpQZAvT4Plx84IKOR4FqXExkrAfSW0bZ54TDPgolf0H3xo5DzYiQ7WdEStLs67WtXvP
tkPR6CPwDQBRtrg5VG153Yr7X6VHmXpGcp4iRXJOoRlcXFKERTAvUJcla1r41vuEU2Kj6BbSGZY5
BrlwXGw9rPAY7yamDe61z4xWX4ssgqGWR4h8K8IMj5g9l6qDeArKSHROrKDElDbQDyEhfRYIBKv1
PDTuVSV5ZL8FNRaJc8g47onuQLGro5xtNwwBBK4KJ6/co4hMiAQ22l0+3SRCrBzPjX7MXZuOvqlS
aztNoxy5+jHcMlAdeGNQRY7jaycWMmHcMqNCpjQrf+8SbkNxh5EeX8eolbemp1zyKaty8QuBtHqo
E+RzO6EleBqXgAiHB6uMSc2AZoMjeJfTRQhf6QkRRAAsAcKxMrCjbBggegfUEi3i5dQVT9ig2Mht
LlTx1E8ob/8kEsdazL9iLAdkqPV9QbI0o5h938wI4fMIpfaJLEh1KMrfDjuX5AC02C0yOjxBfscK
QlLlkbw9fIcGQw0iiX3iZW8TwHKCA2TenTQiA04AhRXel8weOvAZvvMmLCe5jYM+fbZUoJC7OTAp
FkdjPzKhb/IfwhXE5HqjUYUrjBySJXy0oqZmpFz4d2E3W+1KCmYBx1gZ0T2CDpJjSiqYJ50AtFn3
Q2CERK+we1AwxdEe/yn+cSJzak5GOMgQddQTMtvAjyz9ONNthIDS9YDpA9lZI9gfN0SUevDjEjFV
UAh5idCV9Xf2NHJx4EBk28BGh7Traem6t7gGB2NnKysbiX/PB6RGLsBsYrI6+x3rjI5pS5dBvm6b
cXl+wBiQ9Uv4l0bBTR9+5znUlW0+MbEFQcOtIvx2/PCI/CASp8xQSUQl7nfSqYfSwDjoMuj4Z0Q5
WCxcNzEhdvkKEJT1oiSR9kNVIUXBeOiYEH2dWgEyGloi78ih+JmEvdEfm8FffGxyZBwyNh7VdAPm
hoqxGSgBc/w2LMpZVLHkGFAaJna9s1PXnCWR9hjdJqIXPx9DxvVfcuyR97Yd0/DdmGeWv3ZwMb0G
0wAbBRi91fyM2rymy0qqbPAa4CDhFfmQaOBB74tTqH8AR49V7prk9/VGE+3syRM9Wq4MjeE6xrmu
TkbatWxLYJ461KEYe/FiVLHnIs10VEDWi51JOL4FJ056kQzlrPY6xYD2EKug67s3ClwUP0ZrisqP
jCg++q00aJfAhVSl4lghardPZWgMTEsVaRjFnWqdxYI+poAsTmMSdHaxQdvt03FxZqfcZ7CfiRNV
2O8VGkBuHDr6jPQKTrPFCUclGICq1RmXkghxgo0SUlTng5K5bKEbkSSk7+EwIM7wzMUXN7FA6j08
x/IZdh0ykFAZCJfcaXB5lhFPpKeMvv9I+pCkj2BSqI6Xpqcu3TYowOxHt+gQb9G+ZPrusji9VLhV
MTrlns+03ff68qmm6V49G8QJjO8+JtPXRqBB44ajEp8M8i0QVea9+BS1OTrsmZlMLLpSZBWzmM2w
Cn5VQncaqvBUIgw7+q07kAHKRyPlax/Pph+ulmDj1lwH2OTNNZy3kDpb9gMjZLQO4GeBDSTXuBuU
Rd/GEXNx4l5w7qqk1p28wWLK/eV7LC/UNkKHSM8ZXScE3FGTQDqvG1SpmwqW6c5E5viCso4wJals
ccxdekslBtKkdJ4L13Dr9yaKyNwFiplfmtQ3GLgKPEW2I/xTH9qjVR1cR8HsJ7uHZtE2qYM5OTrt
aAC0bHKn+hCuKYIdR94o+4F2it4zoe5O+1h7nZtcS1Yr/VbKgL4I0/LOBzfaIb7zrmkJwwfu31Ks
hr3Jz48Fx9lfNMUiV1FTdC0NDjEzFP3VDxwiQCgoRIkAMxx3hrOYDYXwn3qJ1Y2deoCBTPs4SicI
3KHdkb8QdNX3Pod5cuYuGlW2sf2GSK11WFK6nhiEL93GxLNI1hBlZBE2EyU0/DOLHOS7fuxDsDt9
L/QVhURpTAj9uX+MNTqUfDHbQGwK+0NBm2VivuE1PtFaswxZngZzwtKl8VCqF4YLjXENqjCoHntg
AQ5mHbtLCqY7CDtopSZQWmwMUTFi6Bw39H3vu35EihFngmY8Mk/TmYnUTWXtG/g4ev1oj5rCfDTa
ypLeqgkrabzNibR8ez37U4IRg1gchP88ME3t7EgV82q5sZUd1g8GSRQN/AGLbC6MNqUR87CW8NyZ
zcUBndHtjCNDTDtibZLQuMx2yHdNITx4d1PGtVehu0L7PHqrDqeEmW3S1Mvf8sqcIfpwZn9K8jSb
UEB1zZtgaGE7F9JTQ+tUtRYZPjX36qVIUdWuTE5lFurUAMMoUBRosyslokLsOdkNTbRNs5mJ5doS
NhaAbeugk3voJBL+WzrsHVFHOJL08AmE0pk+a5881AuVyxz9skNor+uOzAR5bjlwmvhsWHdPGV4i
oK8BZQW3De7GS4Vqtb1VZKjInRaeZsynWvEYuQOh2QqOWIBdp4Y/uAbsOGEcyhCrX61Yyl/4vFP3
YbTzGdmmMqfyLkbD0a7dxDdyzDlEOx5Surekmc+6uhi1Uf0kPUmVeyJvTXi4+H2JndU0pu4HhPTJ
YRTsIvU6tyGy3nqKbp+gc1yldrvpXN/4IBPaIudGcgmfyDOnWFujaEQ1H2IIBteL5DrcZTyM+Q/m
al55Q1vIxK5HT5yKoEpyQsXpaQP6JGWLIYpU8fhF5F2Jv76kZJrtVe6QYII4crAJZHYTGoVrZkry
amaj5h4c2CLoUDGJvC1CCWElwFXhHLF5TnzkmsQmCikVyV9DlY8PhcNUOGDMbIX9loFuFJE3QWZS
fIdbSAbvGOYEQLs4LD+IAYoVLezEiPQTYfaMkdZIqSe96kY5+KCo+bhW0YDu/eIGcyxu9cTQ7jL0
lQNJEsZ88JUxdnOe25E6BfVpDIkjyrG8ROvICAQaxcTz7yI5NAHAstEg4yLqWsBplmfuOxU1JGmN
Kd0bmREOvUwTW5uifI0vhmlOkRQGIhCbRJ5VAIMTiVGeuqdW1+GPGC9pvrakOaBSUxYS5Twz3A0q
nuh7PdvYNhA5xd4qpOOp98j3iGI1PcN9BlUUPmEd6Oiss1m3pqs/WmC/6WYmFwLeR+8X7mlAJSbo
wLFWs983yD8xx9rPrArTjRNqiIM5OF3SiSuoN1h68v6GeU/1RjPaSAA3CCwLYDqrX6gFpnMjwmGX
ce557ZOsuSek29sN1AI3FvLcW8Mvo5fY0+Nbz2HJgdgPMYG2UpFdRnrCHyHLG1z92EzCg2G7DQ5t
shHpkRmJGVD9wstYz1p2P4K6DReCZkhPiSNPu+OZI7utZDD8BV9MvtulcPx1kKXF4yJaeCJz135C
9zViBssS8wSyiQ0N9QCHqqZLbstaERPsKATsnCdB/GQakYImBOGX3QbOGc5KietNJoDC1SR/YRUd
z5T3hLDMiiQFqp96/DKsPvG3bkWDE3IEzp5nYrqjCdMQOhFemWcEF0+dV9z2TkpnZdH2chKvSRLg
WvK2rwN6FiAxjiferdQT1yqB20Fd4yU3XYwd/DDWo1NvKRILAtn6BMqqETGBHgpb3+GOZvwYCr9Z
V0bpmbezzIBjrGokK/N1ojCzs/UgZgnNWwGIWovUj356LRaETcoKdy5LQbuxkSjK1mULwLQKPUSU
je9xMGVEp/M3PbTuW6rD9lw5pGCsZRS07WHElkNoBPCXo9W2Zr0uEJbBulnGnGgoW/8Q5ab2d6Tr
FMFravfVAQEnOz2cs+BXQqAZB9MC1vqGeUwyMIgaZn3v20aJyT4Z3CO8oGQEgenV5qqm0c7GCnwu
wMNmjbgAK1sHS/dI+SRp2Gm2hUxR4fmKw+bSVubkrGkkVO4mKmtPHJkH4FHBCkbbuJ4ErEB8nKXF
QDQO501Ej65cD3lh3ZA8P24C8JMsf34ZquOMRO99AO3ibUhsZ8FpZBArnFk6fdb4ocpNzwy2uQb+
gLipV/zMz3mJ4kKWWgThPfJId9iQKR+4B7/MQ2NrFKpjdJ7jaF4URuR+EGHjQtEmidrBUlglqomd
vQiDoTpTRVguGiWjDDmBBFPBa/0eYLhWVX5nOg+sQdcVTGtT4QxwDFddtVf60SrsfPOnA2Low8gt
A4RI4ngfcGJ7uDQzEkQmpGX1FoQWYmRcg7gcB0SowQopQoUXFOgOAdh9Kx48r6N91dQ9g+LIDk+j
RBl+igs0n9vIc6lvchv11RbwQsfM10K5xiRMGO5d0Wr7h9J+V19w26js2ojOeLMMq21OvjdWtxyv
GNFjECaXCFiHi4CL8xlpcc1EcozsHHKtCQ0wrihr5OdkU5YTQGuYycWWISvgaIgxo7xCu4qqx6g+
TFFEBaUsJzsgl8xRxTarOJ9vGclW19BKBY8jIUaXYGzHhENFyjrd6cwPiGgu4TD7WEMfVN+np6bg
ALcxuii/ImWQV4+T28nkNKQPEUFKeIvQQMSAEVszfY5qXNGfuDzq8aZOGJvR1PWKeDPac4mwKE1s
7pmkaxH8pOjNrUseOXl77VqrGm+wvjbqucgbB19ym7ZhuWKkKxo0ivDU95TqpNhKgDz2uQcbUtJc
KYv6A/FUYTxr/LvjnQsmqMXnjS1zDQ+ALMEwqjvWSjDiFQ29sTajHI57bs4bFmeuP2y8Rl8yM63K
rZWWjcHkxzORDBijEd+QIWC4+wzxJ9zNbAKaRUomDbya4U1wXM6f8i3HlxK52FHduDoWwJShjZm4
ONcabAT3Dp/TcENcT2a/aSyPalxD88k8ImfRZ7yaFj21TVsBK342Zs4sLxH+dMawhY6DNy6McGkW
EeFxcKIxma4MvSK9UwzQ4GahGrf3OJRzPLkJZfUNjpY6OMyaamOtm8FjCaY6wasRNEEe75Tb5e6+
HyMjvGLdRii8os2uc6JgY++VNCeLKBu2pmCTa9qVOJcJnYTulERFuioRYxFtGeDip4KMbBgQ5I1v
JnNMsktE66ne2jgmmgP5nqq8DwI/5BV0IwLngYb1hFTNLgANvLV2IAR9gKkZ15QnTX0tVV/2J1a7
qvpI48Zwd3mV29LbINXJ8ZvFZiPvSnx99v0YWFN/MzRpU91hQQhmZjz5xMiQw0CEisIU0akrmS29
ThZo2C0jBFKredqTaUf+r10/I1O0Jyif7NhXG8FsOq0r1yWunmKrZHzrZ4jI2LdqF3MortVriffI
+7K6tA7uF1DZtJ3mlsu0qcFnuwiOJrSnG29IRbBlFlKVqNwS5pzbESbXAkmR4iHl6WX4xDJElYjg
/JdPuE63NXTaUgeYXvA+jkH15DHYyXdlEPbDps8KRHq+n9JM9DSYWLqBE4qOsYnE97nyA5pRbqAw
VBW6JzWD/iu8aXjcxSbSgYxvRRq5tyLnmLGthDH9IG3DoZjI+w7Lkj/iit+QMVpgk2G2t9Ks04hL
7ch+kThMcaFXlIOYLGje03nCr7U2nSm7aykNF+lLql5Nkmho/DKXObdsRAONekv9dLS2NLDsvAMB
n0VqOJg2A27wAglJ10FLhB8gO8YJ4DAblhoeH2am5hj5qLKmiKar1q0mKyiRBUM0UkXoOTMQaw5t
RDIk4BDairhHQB5tuyqL5HYqibg9ggOmBE+Z78VradDw2UaBJ1BDOkzazkTDCdSPdO4JIq+WUSSl
dLBmvj2EK+WUWbKDboeT30NlRXTXctJd8Zm64U55gSQGuWWLWAFYtV+DmL7M1kGV8w7hXv9K4h5R
IqwUwhBUKNiE7dwtnRP3WfM6ZOW0p6Pt99sWO2q+nVVpugfWLhOtFCepO6uJYTTPU27PIPZi+RK4
Uk0vAsHjQN66oafPTOcU/MAlgdFwZfV4IHAkvQUPY7WPHKegiYeTmJwj20biMM0J4ZEwllVNb69Q
eAt9i2zTbg6+BygHPh5JLLtYR5SKQlY2FhupjOwmM/BRrJm019EhNeTUYE9rCYNchdkQpmfg8jkC
h75vUpQLbvID579rQ5TV6TnXYCxvZ1I055tI951/Bxxx7mFoAvLZeIbhfwQwapOVJzOqHKsRZXEo
JuZZ2wDOwfI3mbzNEUufeLj69yTC3ccdPxTf26QI0zv8/1FxJKtOzrtKeMEjDB89bslFwhbEKqmb
60yzFAkRBuMCezkrCCdCf0TiRhoqH4SXG68+KL72jFs4rs9+leUjVwStADrsrqP5F9WxDzpL9NuZ
lyFXA4qvsekNKDVX38YSDsYJjf6OT0zOVw71kb0hm6JuuZHE9IF8ihhKv0ktaPMw96v7oZdee8m1
r/OLDAuiEGdcmM02musediaV7ScYKUT3ddXLj9lr9bCNCXUeeGNZxcM2OzWO9GGedn6XusFWTiEI
m5IkUOfZ8aCl/LRaExksg9Vc38/klEwbY3Cddi8kTax9WLJrrVgve/JWJicMN41d6YCm9FCTad6w
ouwI6GifisnufuH5Bg2I38+/iwV6JPRvPbJ67cPmP+ZIevTBCI0s3Qw0V/ufFc12APMp03BIJVrG
e4eWt7VBUw+UvZyC6DnpDZSbNhyO8jRURlcfHdOX5oZZsjHsUGTRJvS8tGkvlYdJ3CM9MKSmhxqD
/jK+bbSNpxoC+JfVchIWcMRuHYbf+ymsmv7Dq/oSwckQvocteaOytsXeU7VxHRwRIliBs/5YZlN7
5xGCwTMP/m7LIzHu6yhovjqychcImoUgr4xjg8o/sB9aWgYfinVwNyM1P3nm0Db31BDWrRsbgbt3
goKzmwMx86uSaYT8blYnHNo+RER73Egmsk8safY+Sw2r2mLN97eQcqs9oIXpoR1MBx9ZDZ/PUf4P
mnfDU5uS2X7Em+V9TqzI58gajaPo4vkdxCqI1yYMxBprE+1KRVzlIZfAkHZmP7oeO4gZOJu2TtVT
k47+SSk81uuiHRCiZkydHwzoLA5Q09zfo4vKtrVFNCj8bX9HQgTymioaTmhae5MTe+tnt9Cf++xY
227A3UC44ro3QPm1eRYfUzVPpF4i+Vthp82+yzyH56pbhxO0kaH1XkEzRzPvKSdFgcHDM5CqytyX
xmunX0EWp4IE2RQPuuFbtj40wpOPceIwYQBiCBqDBgEBfQIv1M1I5IVoV3he+58khgVQpBWYfpAL
proxaCyojceAAstwXkyEfIp6psBTk4ebCJhJv8OjOkEad6w7+v3RJS2wPeMenN8CPTlX0lZRPHDa
dKFK4lg5c43T7EgCXo4Tj+kiy6rBa5nCNt9GzJzmAW7iUh/RBuwYuw0NRICugGjEjZioA8idWV+m
2smbNTQaXBtgXJk2Hc0xp1dCwViV+86vnHtgJcBMh1LsLa3kGQydszdBW9+FALleCkE+B3kgckfV
rx6TspZqH2YRcAvJ4Y1VOHQ7ebYLJLk0VZBbrJwsNJiUNHAANoRBTTQiEunZG1LxwGe1lutrFM54
Gl6SEki2ELp6aiZl39Dmk5jDwdi86Fk0xIyJkDlhiJTZYmziD3VzCDFokWFNTDCATegmRLAPSlAa
1rpl844jYPQE+fIRooZhPEzkR7xN2jm/6ZfmD7sADSbBVQOqVSjzAfzveJCtpb8zdQUGOMfmR0Z+
xDF2J++Ar6k+Yh3Kp22QYEzb6HI2iqNL4Vy9GwI8486pC43uknBPd222kQTXysmvWKO6s/JtkjNJ
OyCQJ8wpDytY+PQYKyv0QVrWEgPukDkGCalCN3zaHSc7MifncZ/JYlAIsbM5PuMxmKNrFJKv9CxY
bykNPEUG5pSHcXkBVd8T1sJgnuaeQUCMGYTexgrb7EfOvXkOks6lReADtpaOd4+Ca6Q44+/aZiiR
eQoLF3MrclqUff9TWzyoUS3FdHD8ZcosAUIQa4rTkVP/GM+ESyN53g9yxj/bEqMV3xG0WHcbUEHF
LSyv/I48umhCZZbJ09CNT/BmcvfWLHMMIbQn0CORXJJBeQJVtMld4qV2HUBeQAg0RDSIO2NQJ2R2
luJI5ULGuM3aeuZRdRjtZHB0Gfv218lgKsWGYMELzPY5EBOLAL+IwN4UHz9lUXyHLnw2xo2BwLLf
z45RcDo0vDaqnlF+Wlm3qZTphWoHjZB0VHx76FR019wHCnuKrg0BQJJURNBg26rjHNxtMms2PBdm
mHJbtTE4qvfNhTjiubwSYmy0r5NWA79V29nuePIsxXD0KEXA5GcTggORHwgeBxx6DQnFDBh0goeM
hxzTd7LxaGYvt5wfdMyuADtOayNyo8eQFA3qAoARxnTy2bOLr75rXYZNoTKly6hUpbO/zbCc2Pe2
5Rnm8dsf//GP//yPz/F/J1/0/kCwNbX6x3/y58+G+VSWMAj86x//Ab+c/35/z3/9m3/5J/uv5vaD
EdK//qPl5/zX9/C6f/7czUf38Zc/bOsu66aH/ktOj1+csLrfr89vuPzL/98v/vH1+1Wep/br798+
m77ullejxVl/+/NLx59//2ZF0e9L8M8rsLz+n19c3sDfv918SJV+lOUfR1V+kB31b9/69aE6XiWw
/2YFrgtPwrICC2H8tz/01++v+PbfbMcJ+ILvm8z87W9/1ISDpnyT9TefcXoURa7jubYbfvuDqnf5
ivc3HsyAQHKfLp5je/a3/3sB/vIR/b+P7I+6r+6RXnfq7998/9sf7T8/yeUNhqaLYtp3TAs6ke8Q
D83PaT8/HjPaHPwS/8tCkybBbFWPQ25e7cD7HnXHKMZQTMfPtziho+8+6q48pu0JGXy5534rN2lW
4hDtx1ViWPMGAM45cuWnCJpdKuN+l00R8TGk242u2+xywxMbxm7Dg/12JOCxvqGflnHmE3RaAf4Z
DLd6swaNVx1C3d9ODlM0+dwtqETD66ddVlkbmak3dLKEQimAmdBH6ZLWBcNh951SolvJhA5bBe5g
o4xiy4x1WvAF7tr3gaTN7oPGi85Ey3NWaQEBGSPPEtVO497Taz4FhtCdZoCOPngl2+RZwriRHFJ7
FxPwf7tH/vwI/vsld6x/v+SuZbqOZToe/7Ocv15yTrOcQvOpeHQc91q9QD3CaFmf5ySuj4uWYzMr
+XNwAwa8zfLLR7sE284BGaDB4gtGy1sUXeOZLs6Dn+MsgBZ2UxcWIzpVrAdLPmkSNY/+OON183zQ
rlb7GiFGWKcwFGh5YUk54hy6/5/fl/Vvt5IdeqYZ+Ui9I89znH95X1WSRJ6RBe7jGCKhS2ZO7tYP
RHhHVHoXJuoP8WTgSA4/I/cOidbtjIlwCPpzZ3QoaCYS+bBJ/c+/k82j9dfbe/md+Pw8nqWAax78
9VoHSBMHV2beo27vfSBQG7H1ey3ZI7z/w9mZ7DauZF33iQgw2HNKUpIl27Isuc0J4SbNvu/59P9i
fpNruWABPwq4g6pbmRSbiBPn7L32g9rLT+wRNxUOADubXrRKfaBb7qqoKlgJN3pFZEAbb20R7EzR
IRHXpvcmy6/bXH9R1ah3wpY8TSg/WLH/by39tpT+9yXRWWh+XLjAd27QwuU/NivDf7/L3GQQXlu1
cYxKlCpx9hIkzB4xV5JGXUShI4iXZaKTu+Yo3WQEXjvpnL031VfcLh9h+Mbh55MsSsLBVpRqMS2r
joaMUT+Re3QHmgkRK94bx1Te4/yFmpMeR2fQu63+KGPLh500m45wxikvryTskp3c7uSxmd3BHzHj
tG/o5MCjYRWO8jx3aG9J9HD7g7Qke6P7ydx6QOusiwID3CAO2pC9sg9ibgxTzME2BJFWWveTAB2t
vIDYwSZ2L5XyiTPqkyR317+/COqyjn1b51SmAwbjckEyD70T7fv9rBlxokk3wlNKTbqmF/1CdxCt
oNFG1xk0KpIrVKEx5LWncZWlxauBe9VBcjKuRJx/9IGKk7Sf/pb28GEwd2RBqvnZqkmgGUfE1JdW
4IjuFMIE8fg2KP+jYQOFGsad3hxMKOmS9sQZCztQZE6w+52uxchv1W9+MR9os7yOnUzIV3BhtVGW
F+XshyN35RswLEuxNEX+/sNbqZgbhPzxKRTxGqVCxM+w9zVCPMZDqQOmciJPh5aJUlYrqXFLnZS6
WVl3aXED1wcpRuONZfPKO9i7Ji4TVFXG7cI2N7L+FR/T44Un9WN5JGYF4ZKmajpRB7p2dsHF3Och
R53oZCu840Op3CX6/Vxu9SJgSh9uhFltTdn2tJGocnMMrutMRkAWObpNZADOJEafxh2dTI/JMLCz
er6NiC11cAHsc8vYSHV1bORqi7nuykpwW8uHxkr31F273qIv0EAkvfAQfnzNOj/F1hSh2LJJQrC8
fO3/2WXH0I/RP/AD6i79JLR3gkJkvDfykjsb2h6N3zvm/q+xybYDW153waqyQaq0zWzUUCaQR9vO
w9WsYFcOeuUa2ErtME1I3JJJt8FZdWzbwbN85SYq+m6nB0Dgotp2436QPYYVL32sI7ul8YPqcS1Z
4jpWjGkZEZJYczXWhgFzjbycSVKGTS0Xh0DvKgYGSuYYE8eawTATB4R8fZ309VUNPWkbq6B0SfTl
v0ZgrYqNiHLUHjr+h9rIOToO94q5WbB5ZgWSOtI83y/vf39blPO3RddpPlu2LHP01xXjfDOd/KE2
mkzIx0zX/zAiPSBtjxkEVwOVS6l5Q6MOK/4FEP+zaq59bfawI67HMtgpmJsB5b5ZGc02wZgzaK0n
nBOoz1CyM5FlhjUP5e73KxbnK7uuLzukIXSbVisnuOUX/eddqAlmZAQ7iyNWwNPIhIbMADrgerRJ
lnzNMH+hZq88TrFg+Lt8UancFxLeAlPaIqsBa90u0z9jBaYXp4AI1npHDOP/x1XawkBcKHShyMbZ
G2txNMuHShHHYhqgRDB4Y5JJmrZfvlfqSar8+IZyrHXbqLvRxXDLFXqMzjmbc65B17QeDatdZwbQ
OdbDnaymbzHD2Asf1o/VbbmZeFlMnXYRoGj9bH8He4CNTymV45xEO3yChQv/Pd2MI5myItZdJrMM
KoY/CNuZNQXX+MaQ1bbjbUTNWdlrwZbgYiBR0Jf2WOtx5jrEiSluV3dea2p/ogDdwe/3Vl32mv8u
yf930RbVtmHJChaV729AO0W0pTJTHGvdDl262R9K07lRUPL2lUsAHtuwNVks1AbX9gDM5BDJKbJe
hk94DdcWMVcODAPZkxKnIcmvLY7Y+mhXEKJLjJHCWy8j3SUmDzML2ubx1ujNI1rhwp2RgSlasHTZ
J9aDkqOuEeJV8ptLO+5y689+JfNkkzrQMoVBLfP9V2Izo3HqG9rRilBvEnXFwiyOQi0Ht7aiZFVm
/kmKKth7IUIb076H0DSuNbCnThRwbUbdb4RfXXU+Yq+u3XSduiPO+tZX8h1EgOsmrK+DqYQDxgBC
4fYQmk1GYZkw01ATRN+d4N4yfp/jdtPoSIAT0XtZm8wkviDDn3ELUu4NF74cZXl63383Zz1NM2kI
sypRB3//3c3U9YZch+qxg9eY8fsIFnoaeAFXJuEErioe4xqkTKaHwaZriy2mvIVthS9a8cfbTuLZ
FExfNuLQq5bwdEV9K9qyo+HLkQc51jV/+lfYX/3+UoqfLyWXzTmUlApM37yZ3y9ba6sQU2SkHkNj
3sjKvA8ZIJielSOgDkwng/nta817b5afsMgejUnbk290p/ni0jnivGbXdVOj7FWZtNKG4GP5fiWR
NYrRgrR6jOklhXq9aaybDCuh0wfEjIsKS0PgW+6AoN4ZRHRokA54hDsnq0i7MzVlHaDKuPDN/q+n
qits3LpiIjjlsPz9orBoYTGxE+VImILn9/C34mI1Zv3znEfCazS79cL4FQ3LmsxxIgyWlJg81nUn
rK3HemifGb5y0pzx+A119WQrAy59CjdMd/gRRgWOQ9nfp5p34bH+3B9N3RS2xs20OXWe7zYcw3r6
fjOPVbWOMjgLZDTp1xg0nxY0FPrXae6w+W9aDLOceInaMNX4/+MiOMpgr2Cd1jTr/N0acLyZzLCV
Y1jIq9DLZzwiE5lUziDhRe86Y0We7b0e6ESZwlAera/f78K/LsbZN2lSA/P4hMoH8++Y+J89l/Bk
A7qKqhyFPcZo9oN72wCrWGMbtjprWKkmEsU+uRb+xpYeW6U0lnT2ZzsxsU8KHENqBUG3n1BPUdsr
sXwVE9ULPDIsPNkMkQMl9q0dsmjNywDGbJ7mLDbWajSt23C4VPP8jw/E5DOlAc7rKNvyWQWR2WBE
E8GmVw2KDnuOCOEpdd7jMX0nE7p11XrcC73fqsilMI45EJIK6rscnSK0XhKqiqR+V+Ts047C1AEZ
RbslPjSV9gRGY62IeoPi5daHJ37hK/pR+nBo4hFY2LE1m3QQ5ftHJAu8+ElNsRbYsiuy+ilupht8
LDdaFT02cf20GPbDXFwouc7Pfvq/v5YSXKc/LBBTfP9royIBS4Vn8hja/ikzk8dW1Y4lHuisg8nE
pPjY2vmFY8z/+Ds1mW4f7xrrhq2cFSY+/r4Kw758JJjxJTxUtX5PG+taWaqMtLG37dBfuLliuXvf
XnLD+PZXnq3gkgmE1vZbhOCZtkKJshpRpSNUvSY7ap9pqlcFe7R5mDXIksyMdZePFy7hZ2VDT1JW
6LMs52z4tmdvZqpnfqFZ0XwkzHGVT6RzhgZ2sHkH/5Ac0YaJhTA2QyPB0Ki0Q6T1m061X7Qo7Oiu
dPs4TreTvK1qjnZqrmwYtfzthmcd44GT1q03Ckz1qKOXNFX8741O2zwMfYdvZOHetbfk/e3EOOYb
Ehz/4lvdymo4X1jOfhad/ErOchZfINu8bZ3d6Cqq+E7Saj62abHr0g0kXgQCVdbQw7Bv2gRkQR1/
DWgx2bRnxAgPaWuRl1U2exXVFjLyEb+Nfz1KGFFIBTQ623RQN9lOvImkWVn9vvr9aMzx/nM0YvHD
FiMo08/e/zxGTh1D9Ttasr4CnPGQZkugEW4KH0uPk0vBk9loN7PZ3rXCx0VTr9BRH5H7cbP13HCD
uTqmdbr5/bqU/7Ec4NSSORRrsmyZ8tl99EGCyKwGvC2MHlDy+J5+3UjrRPsYpO6mtsunppfxTwVv
ltEA2db+BABAHF/0HNy2HV4Wp2JW6KA2uwJQs+ZTO1jjQvhKCA+f3GSSHit5TlyUp5/kJa90zX8I
VTFdKPnE+YJsCM0Shm3Zpm2ifz1fYLRywmIJ2fYUIQwKmy1zQk9utPvaGk7FPyjSzkrCaxkHHBkx
z0ZceMz/oXp0c3v1+0398bCXa6HFpRu6oWpkdS513n+2OnVkHZCHdjp1VbYK5Oga/+eNMTVXI1Io
q0QD0AfixhQRKZJQI/Luimj0jSyjRE1S5BvNhQv693b9d1laLgjjB+ccg243HpjvFwQFlLZeQMhU
b2ZvUzCvBgK8EPBNJEur21QTN3kZrmxOmXnQ76NWXaltU5CkqeP412Fw468j52kEixbvukIi9ENV
PyOQME2r35LOu6E1ep836laBCQVtp3yH5fi6rA26PN+kjUOy3J1fiufOZIPMxLPMiGJsurcxp32b
lU6IAFcP5pvfn4SxfFbff7hORY0lhKa4zlpx/tlh6rU7wqHZcsJ9IZZyB4ymPJOWgaJIBzbxCoDr
rtD0GKUJ7CFSLmRXS2mz6UXJISjsnTmeGxpu2QY/Z+tImcC+gOptRDy5xnDEkIIzOF2PumkGr0ef
u86YgJdZ+0SgAH9gdkvENlbaoll3eCjACDODJmSYAjUnN9IUuzljsaz1PQlcaO2T8hSOCZDW8sYc
qmthvOOI/zSsNPbmsN9Z/cDrUpPtl9Se8Ilt0VucEW0gnMHvCI/muO5oiyV0BvqxGjQC0cv6YYyz
0+83dxnEnd/cpTuuL2MUVg/57DWnHyvlYTd3p/klU7s3YBN/J/oiVjGcmrLsnaoMsT3ZaF5HO4Ax
EF0nkD1ZEspmHVbwRzMt9YroVGuw14jUOGWJ/pfg6MTT82AjLwqbpMUAm5XUSwGmljTCSJ+g+eGu
ckfT4aUvxSuEhcalG/IArHNNmjjR4bm1yIrlZ6sd7wJYgBVpgvC+n5VO851xmB9TtVsHXfqnSoh/
TcUe6WXvULyvxwqVXYdiuNkiSsLVmvOPLrPeWy0qaPuph741bvRGm2g634PJH5BSBg3WeTTqMR9V
WBQbcLCPeUDjlmf4bMBLTgGiAhjhHwFLIwwqKeL+NPzFzCSfZyV4JvL5vsTs5VInYcQW5nuJ4h4L
nwR7yp+uKsW8VZWRnJ8UMl8izzMebGI9JgkFcPupFi1itbS6zRqiUcb0hL3wNGaI7+Vui4cJj7qy
//3xa+ezJkPQWDCXsxiFw+Jb+r6oJEoOoRE/H/3G9MGO+WQIr3PjnK/IaI4tQz2aD884UxTXsiKx
hg1yirGMqnNyl6k0huYoPlpVsCLsbxd1vPqqCu8iMGm4GGjy+6fI3Op+i2We1Cng+WieWMtLy7pi
0TXcwX4Msy5zsZWEXgpeN8k1ek8I7ty2NZwRWj3UwY0xXPNfcXhGNyC6R1wlVGRz4qXWQIgjie8X
CrB/v/v7mmOqOuNhpnAMnNmOvt8XOynSsY6M/KSnoMD1eAsdFtdI9cKeEW1g2dAN6+5SS0m9tpFu
ON0/YT6svVZ08BLj6WoO1Gt1sC3HqkpjNXVR6iaM52CIgMIa5HUs5PdRnXOPGoy0D59BlI/uWS/X
SFreWjJmXTiNuxQxqAPp8gFYd75GNli5If2LsUs+Mm18HpEIt1A54Z45iY0T3+QQpei4GCy/ROQM
MYBowNTTWLxcY292ynOM+vsKt9SXjtvN6h7Jx8i4rCz2qtG80rN+H0r2Gns0LbGmkF0lYsKrxius
kbz62vjJ/IIQkWHVm7B8MpM1KmnmdULgmgu2FORm5ZX9hGgmi99GqolZVd+sWDhwaA7Cju/Rml0o
gLSfi9jytGwOpGBBqSDOFjHVDIcC53p+GkvrL0dNKc35ndqTmStveJI+a/JGymne1WF2m4zJMe3m
HagHN5WibZ2G4CyUlwhSMS2HN80aP/use0yzlsBsiGdKU3h9lmKWRhiMOVF3G3wQuZoig0NgqYbX
nEUOGoiruic5RMDZsMmKtmSGUzqnQOu50sZHvCt7GNCGc981Jmxe/AjeUGsbayg/Z5h3gY+3uVa7
P79/4P9O5GcvMq1nlWqVCZD2Y2zlp6bS+lJfnuCW0RZtNpHs7zqUMJjXEihAZcgPA0zGIgRBQxv7
G9Q4hH12tg3+ct9bwW4Ig9dyxsxfBTWluTE9RpVxF/Ykmcph84eEkQMO5mRNvAeQD/DDv/+EH41+
1ihbVgD5qzIOU4qx79/iTF9aCia9PClTTGClf18WwzOUnwfu2zXO2NucrrpZ2gFtvQivR+XfM7RN
nJg9YMjyPaEyOznL3ic93IGaJMXgQmmm/FxFl4GgQnWytCpp93+/QhlgKafvuDjZiNUUq3nHIQZc
tA/ZNRo6/q1xH6NaW5VaM3uldsVsFtLcCLfEWr4hWIwtUXko1++niOA8s6g5TSPwT0e6W/ZIXcOK
w5wqGY8zcxkw5fZKT3BxXrjTy3fy/WWxuMmGrFKGs/addwxjTSNzJxH5ibb59UCbm3PB1LkQv0gS
QKyGqZM1ON0qc3+HQJP0O5ITcEfAgKp8jy7PhQPB/7yxyAQ0k3qXslc5+7BTScmgcdT5CTDTdVWr
D3Y2r2lD3OFH/pNfJ75ygtv0GtjmB9EhgA7Vk1zGT0kiHzh13XWlTW+RFI+83WT4P81U2pRki1O6
2Veibp7qyrLXhky+SZBf+PL+bRFnN5O7acimrjJTQzD8/aUIhtJPTNIaT8RMneSg3JdSdF82FlSR
GExxKB5So+KS3LL8Q//82ciVLwB/IMLxGg7rSM8MJ2TSR20wvEai/hMQlOhyOmbrU8GBDPhxsSk8
tnHOOyRrL8zNr1M9gTKUJwezbWx215x1tyafc6AlKCAMOMQXkbNUi6OSt7JrCOuub+rgmpYC6tAF
n9xkHpEvEJhKeHJJx3kHYzesPmVyUsm4QWK17uTyZDXgiAH3znV56sP8trayvdbAlFPkTR6kf4yB
3nHY3bXSOHi2weE3Hh0QdsjTicMdrKRxQYDRgsbw7Ob0TCFVaqxJ4IGHIRPruR9C+sPhLoRhVBvq
AP9eFA4Z8qtGy1QvZ5fysk9JIyWTmf0W8Dbm1ajf2L5OPnVm3nNquDctGU1G4eRlWdA2aTcM3oWj
2MG7GLzMEH+HFGPa71/Rv6/k+4MnBk6VVWvRglFfnT14dKcxGL6pOWHFBVes3utpM3kamUvOkjKu
B4g9BnI3V2XbUz20FkzF2AAH0t7FndpvSC08xOQROVNvGNTBHbj5HnxpJTg8RPGr7jN7S9qshgVf
PbYL77xNr/K0ekhMhsb0YXWvLyraVrgsy35ttuaLVKN/lFUMsol9AqekegVASQ99047QOub/jL7m
ufyTZBhH+g5OQRE9p10FPhg0ZUNSnNmwKtlytO0IYd8IsMpG306rxJD8NWAnZ8jMW98oLo2B/t2t
87tpK+QaLm4WVqaz1b9ELi5bltmcsMk+AraoDR1/js+d6dS6dUcYFW3cc+QKgr+x1Zx0mf89Vi3f
PeIFVVk+JTxaWXzAnIEnNx1R1ckHTLSkzBsszgi6QndOCS0ak8wVoEPDal6AThOHaTP0wEUlLpgD
yD6DetK7+FJPXf2x6PLTbMpvYr0M0BhnrwtOl3ZgTtOccIL4gNOWMCypXCedr8AnMK+I8FJXWtK5
VoIQSKqU0p15ccAEE+BleXMxbcrSus+C6VDRFLUYSHp2QTleleUmDoIt/iAAz3qVX9gu/klezh4N
M2NDBUVm8rafi8LSpJ8JgUrqU673x8ygXk8q1PRYu8a0+MLb97clFDHkqhNuazVybuOS0MNjYZiu
u4GnBmnMbVpOtkrl40APv8D3XyrmfzR0DYUqnt2Z3hgDVDa37yuxTwsZhGTImrf0x8CRPsZKdzvZ
NTWq/JwnrD6+VO3Hp7qs3oL4YdTtC7fqZw3DJeiMbQwVFYDBeev7JdCX161RmsRxpO50kFbeo7Ms
MWnSh7XkSPfy7Yz+e12F9RqgzLqP9NzVzfAWNapYRdY7rcYItZ04EGoHTL+N3KCLL4ya9eVb+vZA
uUp0AGhZ0bPCSjz71gxgVBhcGYjEobyxwxH0DR0OUY9wMyXiGHqk67MovNoQ6S4Ah0u3Anqd3URf
sO3f+fp3GM1pFIHTRLv2ARePl9XKkelQ6hZ6sWsLYw35wp1FswuK7jZqGJrk1VMTKde1rqFfHMMr
9s1bQgKBa2HLd+Qiw5AJa8iX40MuU4I2oyVd7Xu4Aduy2MyFRX0EnFCoRMf1wQeI08cQNT2QAZ8S
AAt0Mvrb3xf5f3qYH7cKobEFaBtlwfm7P4Cit20y646iJGNITx4jy38p5hF7B6ne5OOYpr9WUgCY
veSFdb2GDvZCAPb69+v4eYCnd2PptG8QMyP3Oh8JGuHsD6ERysdpKlZxC09viHWvMxu+K5uifoWH
GfrAtJnYGoKxPwwdDitsi4k7AQMcl6NiPHw2Pb10Sz20LRpgaG4CRBfMdJ+Y4BDKnxdk9DzATtGj
sgD3wUSQ7hr/nVDvm6FF7BWL+FEFNglr13Iw0XQOmHoOn5JO1E1jENxjRiujlV5mi4cs+9kfYmq+
tMLTfJLjL+pZfu4aCnQCplToVakdYZJ+/95MNcm6UtfKEyYnJmGUEpFJZuTkk/4wWQfm3uSqBQO4
i6l3UyJlHZsl2PVLalgtity0KeVNY5s9HCPkW210R5dkA5zpKjIyuMy1hute8rmjn5bot1aWB1u5
lj5Bf/ZXkR29ijp9jSuYwDERGnBbL3yqP9vTyw9Ukfgh2FkmsWeVsWrb6f/9QFKVgV0l81djWpCy
W0+3+gcxsJr2tPRhOL3KoYxHdSBB1Fr3xCO4pjysQZHfDME0X1jofp430bajfzfZE5Bn/ZgQ42RH
4FiaxUlT/Dcbc68zgrly+/nJTsnNqTrLBcb0hpMHzzbsQDXIt+bY7vNYc+FfIzdp8H0G9jo3aIYm
drYZCqlykPTjNJyK0i2NeKNViOjMIs09EdlvF76opbXz/cu2uHsoTpe9DfPf2W4hWpKp6rSMTqPP
LkvvLpNX0LEkFt3GX+XDU4/6GzF+CoB/vMIWfxUF6WM4kpc+SS8UFl6F15Ss1/K9qS0yfpUjvLcN
bvjaQfp1kvrJixY/4FTf+IF50w6C/Caq+jGNHyaElWle3nXyQw41bi6rm8DyWeYg/DT3BoNI1ei+
pnQGcIC1hAce/cmTaRdNtOwjI3jK22ozVf7d7zdF+Vdmnd0VjWoZFfWiZPvxQQGuU7RYSaMTNIqB
DCv8NeTstnlJc6ijO6QpyKy8fqDv0t6OZbxvI4CrEblyDB0UDAiIKxzyMogCi6YXHLwSTXLGExg3
QYpqb1gd72MMS77x0VaQM+UWjnGK6cyoMYyT4hrS86UDmHDMDyf/IGfhQxJJe6Aw2z7WwNSNdyVH
CcJrnrSRzIMkeCBT9nZowY/ihk/set/C54NjuQvl4YrYWRfB/6Yy7P1s2/cp6HHqqWAHde+q9MHz
zZn0WeU4G5LYZIjav48pusI55h+Sob+L1CZCGJWFsagjfQA7nOFXlM/vM8cOhOKmidnOajtynNO3
Wc2ANIC0cWfcinPUvMxNdRNnyyMcjNdA/PVHc5NH7QHP4LqZxEtRr3kJn6cyIrJkWXgn49USj1qs
Z64USrJrx82n3xOAoZLBpyEQRBJ1U5oBaezQP1eSAJuqsqEC6+6VrHNVrfuKcAyzJmS3ujY8anbp
1TD4uvxq1t+B+TtZ6R+VzL6TR/lFo2wr++q6j3ka0SAd58r68Meb2kzvaiJyByGwLQca4HrADE5u
UTNngsSQ6A171Tuk7zd/btZDNMGdXXAYYPXdeWlldPgE/BAJHoyTfSDqZ6tWKcb99rbMJcG6Kpx+
rkj/NpvUJXAEWpdRCPz5w1qvOTz6ham7PuGcYo7EKk87kyS4/DEmBmMNogCyZ2skbgfxYQJM7nKa
2eWTBFwRmsVO83UP5nW37sHdujhcr3xSQUk68xMa9QdZq9t7NTVcXSnKXYudjDfvI1ED0KlqyQaR
jXC8+/4rGrr3rsBODVScDtXOZkxjvpVSt+rhKtIiP4Lp/6vm+gFF5R7JyGsQt0tQ5VEzOlfXpr9E
CMjkDECQkOgdubYXBckp0mowwBLA78ZSnTQcLZJxAXozQZ7wvzphypzCj7FU9/MD1C4HL/97hAQc
j7fxEEZd5USZ/EEM2cQeNqwQyHIPLd4fMhUZTth7upl0liYrfc4V+xiC3vHiHFlvp5cww0DH0iWw
XEHAZlQvAiwRPBHosBNp85lN778vK2JZS7+vKlTlGscH2k2UMedtdr3jI2n7sSfcRNqYaveUhXzo
tKhTFyj+M+RodwgokxvTI+ssBBeJ8ySG9K7EXz1zbA7HmI61F93g+6th+1/YzqwfE2llOcIvDqNF
jsGG+72OmBnsd1LdjEfeOWBTdvSiFcotZNmRj5jwb/O6Uixy7Vr1UwBtorIBNwscNQdLBvYlrK7t
kmNO2SsInHrtvsqLxwRml5uXg7rRyLzxjQGHfVHknhlZm1qqYWRp8R1hG0DnbDRtEW9tPuvY2avp
k02jX3fqdQcJwTUG/iAy7N71iiThOTRfLJ0CwIYehy4ieBsRRWD7BKBpSuoOifq7JOV7P5wKzwYO
BhaWUy8bF+IE9VPTu2hDYgLSprD91IJxQ0CmutLnYGP6BqpQI9S2DZzvGukgWEEGr7leTltZv5XN
XHJDRVKJar0lWMnCVlWh2GsVrO/AowIqdK+2FsfslJ0sPyC+SH0S/vAkDXhecFMa/JaCo3u/gfqx
4QUsNnj3U2xX6dOFV+5/PVEQPjIZg1gISY37/kT7KbcA4LU80Wk62rnsto3xkrXaCwAEheVGIVzB
/ptOpZcHyiu57bdj01ypHRWVSOv1nPNvXbikHx0ABRSJIpY5nGqpP4Sa8ZwTqGIO/RFipQTlzomg
gmUJDrppfmXz4iEH6Y5kUWY7sLFdqVEQPWYv5XRhkPLDBUCbEpmjbdLOtpmonLsAyFyp5Wzs+6PQ
TCQ0Ntwwyv7K2rMc3UnmA/6mAStJScqnpr5L2UMWTptAKrH73seNOBRwbd0J2TGv3KHLWMdElNCg
kS58l+JnkcaFckClM0Q18qPjXlgW1OeeC23i4MYEYTig7M2jNXkOS1Oh3A0GL5XoabXZMHGjUL6e
RUdjgkgIV9ZNJtCw0tMGVNck9I/fH6il/FzWTIoWrhDFBgeQs3M0oyfA6qM2HMNaWU1L/zPZpjR0
HH2CP4W2Dwulol9J2XAcEUNqWjjytYzNisz7v6zmh3Am2kCFPcqAZt/fRA1xvFJFCUxxNsCZJOo+
QSWgJW9wf1WHAO0n2KtuHcLxM8zxisgGe5VzLCSQ9FkHoOFqXXJlaxmT/RHzZ1FPHnnBpIMUN4Ly
OhSvZaRtjIYzUq1eTQo+XTZtB5TItaR1ljep7U5qcMHBeZdcoYwfwZgQjN6Vr6zr2+wu5wV3xib5
goRSocgl6ytoIOPZETEsZADpgI4i0sD8sSCxMm6/hA69TxpxDICamkBYzKvWZGQcdteN0sBkLKMv
xU6Jg8snTPcgPRuV6gKPl1iBlr6gBf13Tj7biRYvsMpx3kAIcX6el+2wT7tu4s5GOazAdDluqNPa
9tU/YMa+Zj1/y6Pwo7RoZFMquqSAfg2SGTuxv1XG+SPFAIRBQj6IPGMW0e6UmXggJaR8zEZyv1Vq
4ZbQIjgx3hjLbo+zdoW25KMusuMQN0C/Me3j58eFkD8XjOTxiNijq1fmTdRKByCYAmuS0xjRV2rX
KF20G3rM2P0EtFutDf+OKd4tWsMWtjN92xYa9ANrINJF6Cvye+/CprlVLEZNYqGc+zylaVJuZiBL
A8HELhEv/G2SetUM2a2R0YpEHnhq/HJbC87nGfPpdWIOxEEge/z9e/nxMat8xdizgX4gLqVX931J
zqRJJQStzE5t5O+CzPgrm+3bUNWPVgxRokqCC6cZ7ccewF+IfFa2OOcgpTqfc3GsHg0oXOkJLVuM
tof9+lUL8XCojXSbgflkxXrQpKFbSQrKyHEy15QIS2yY/Efp1eYmBNmjKa+1sAfXB0t+BW3cXUDg
tMrHU6H2H/ojEHXD5QzJEI3PPx6hTGblwWjIVE+L61ZVb0udBQk4EaFNSAP83qydWcJMNsyd5DVW
+dob2l+baCtvnuTOaX26YdMc7gyV419fWBdW/5/V2HJbaJugbkdg9KOXFCxgxtyf0pNSzB8DUnwX
0QZgQkugYwS/bMAYpy1BRPAif/DTdSLRhrTEX21o9x00JpMqhm4q4hXiwcnRRPzz+5vys4/KJRpI
A2kv6LbyQ65kjrPoG7NNT75ZHBo4Fwjf3xPCfYtnmv37vqzfMJaGTX4nT/vayHY+4XaJIe/LomGI
zXlQ9hJruFKK4JIfnXHE+bKv0jUVusKsmkUEs+j39xjBPmtViGinybs3K9zqio+yKPQtB8jehzGW
67YfWs755AIDl3UYwOIzYqyDo2Z6SLfJEsekEq3nyW/0QAFCx/V7Egx/GlgWDuvtXhuN24YDaopS
jg87DcCXWu6sxKF3a8f1Y9yk00q0L4k6FI45haGTmxzX62K8yoL2vqtKWOkcFsxW7BU9Jmwp50PD
uMpHSYMej2JRPmeollx1NrEeNz5ORgRw9Wfs0a2x3DQLQw/tf+0MOn9OrYt9W2nXnKoZvhorqxle
gfxl4CnVwQkjfmRNh1FVsdvFpLXTGnqrEt4gYMwLon9BblRvsVE9GyH/hy4gUkqId4h6yw6JnABY
ztNELi3ppMra6HUyZaVRcXqgQ56AvAXaeL6xzO5GS+/I/fAmbT5lEKpo2tzKO8UYGwaqAcF90nxq
mPMSm/Y8o4jhxFiTODVD1AoljlWmdT+n6SEKVAg1qqvLrzqjOEe3aEPAh9+PLd0OXxitC+PykyST
P5pS5GsIKY/UZthrAF7Zvv2BbFa4fN7QHTH2VvlBGWTDM/LhkdJ3m4v5ZDJ8BVLdEQNB61xWs0ud
6Z9D8+U1VDA04IgDhnW+ldVjS2yd7CenxLffNbVe50P9GsqIyBOJ7agfP4o6X0k6v9uPx1uhWiQK
kNvAxJXc52A+lio6ajOWbtS2o5bo6TVVg7qGyIcsNApGR+uZLObBlyJlr0ka2qukMvYRHHEXTTmK
KDGRV5/NrtQbFppJidaUYv0hf8VaKWZ4AocRXZGgvuEhzLu4bVecl5GXoAPwCEpKbrrwSsuHQ1Lq
aMGUiJmxvRUQ6B1ZJVpPymTm/7A1aR9CUHtGLIUsYTbw72IQgOTYps2bHKrkeoWoxv8fdWeyHDeS
bulX6RdANQDHuOlFAIiRjOAoitzARIrCPMMdw9P3h7x2224Nfct62RtlZVamRAYB93845zuJbB+m
Rhwb04pMmO6kSnddoHy1uS+/0v5P47fvecF1OVvlU7wmHB+AbR0HCiY/qj6bnlPupNbUv1kdLQwO
tCMmHMj/420t3eYw11To2tKcjJL/seRiDmZeP7PEB0Lxq9btAYNcs0O+lQTUWY8go5mdACTacZX/
Qlu0L2LrV63zEnlagkXNbn8N2cmUqsbXtDAwLyF6irEN6u3P6mNebES73ynLc96pObAu+li7TDGa
Ze/BVOKlDXBE50EtEWfY+w5mG8zbr2HAMUe7cVQAnXa9M4/hf39A/6szkDUXmBaOaVp78Q/t1Qqr
OUfSnzzbWmzuiYJF/ineVqL7KEW7X4uXcmqs/J2c6mPblSnY6+nbtpLvJGkf2ti8lfVPMH3cwNZ5
yzyuUNiG9lwgfksYXRvd5mH7PXn6pShRKSooupQ/2L19/ZH42ProOvBOV+/zv//GDPufujQBeWaT
IP01FXb+0QGWw2HAvWZhnjfkjUcOYkGjrtUWiGVbo0uerE6AQK0iDOZrCFXxKR0cNvHD8mI1G2VC
eLRFcNV3/tI8wiiPD+7g7JTG2MDujWd/SKyzQJaxs3P3YPT1XZeZxbmrVuMS2U2mnXPU3zsLt15H
ltlFdkphQ1IXy1IuaXYM4NAbEozBzGhBxhGNYsvHVlPU2MTprs6LiwZs5+o9KBlnIslSFHWYOMau
ep2ZSRC6IX70vf+NzwddPTPVuB76c/UxqoK2QE/jaCgYg9UrSy3T+jlLpOMzbToajrbi9VrechJt
0QIRZuynH5VMzoYz6EQmZUeazQ554DDu16LZcx4+VukfpX4ZfGB7Xy96el08pS4fnN7Pu0IfDIwq
hhZmwovscZYBwcWkLynzU8R6aCZ3W7jKrlRuNC04URmtitCN9YMNnjJUS17ynWu4tuIxbHMbgmZ6
Y2GjhZWKf+jN/BnDKIC7gTaESMH7v1iXvt9UUc4/D/1tapb4jKjNgtwmkCiwa198twAtOvuRIjWd
3eT4HZe4hV3DRP9ZB2QZfZE0mO5Rp4ZUADdyBfxQR89/KJU0j30f6gL6SYxFHhHI5HPrQywjGOyD
mzXZEYg7HHoewHOnHvRPcijTvQBvQ8yv/G5m7TLUszxbvZNeMkaIRDK4obZ4dlQZ64v0ELtphsG9
LFxk0vP8b17sf1EcbuAlHW/GJsH/J+8h2n81sYFMn6UX9zssArcYgyaWFu0HpFm2fMbQhu40nJAp
EJDcR5PmvZgr+Y1WBfXRat5gNKHx7os/dOR/8tT4NyuxvxwZf9fC/bVbJyKcGvZfDC+464cCXDgv
aAkzJ2PzCBgYvT/Xhq/wpy1WxwKGAzmeDgkHL/JNrgcgt1L3H7X8VzyARoxT534c3J9uLQ8l77hR
iy0z6F736k9PtA9cZiugW/27vblKI3C3wivo/CTS2thp61thZEcp29MoGG1L5y5mxqoZ7kvLlM43
82q3/XbO0tzldfHtVKS1iNkPF2f6nO31c06IWXWLS215lItCMEVZP2urwqGVQTMqvjct587StjZ+
RNyIpoMHclu+ViijopnJQWlrVOwsHiOpzb+B7YG4IDhu5DmCZdiSejr+mvMYCXERf8XdZiJ3uJXc
kW5/XPuUlLX0FWH7bZ3yLnD9GUgzI2pzIYYEcE5vFf9GJ/fPogN+bMJn5oK3B8/PP56rTJxiz9S4
MbxaXXKrjjyXW210p6OCtOHm4lc1g/XM+49c996pYgdGH3lXsKdNAO4WNCa5zvVY6eh3uk4wQ9VB
8MJ33sWZdTdpLF1sitRQjd7XkCKyTqO0avZ0nWE5WddSwLLagtvtovdDc2wepWBnVHXILOLlkyh7
5nH6K40DP69qBzW4GU3EvuzADUthU85llGppZHYj6TpNTye/5Mcq/Y/W53/+HcroHzBw//C3/+v/
I+SbuTXdUO/+L8i3neyLrP71P/a/hua/4t7++s/+A/dm/s3S0SzrzGJAkmz2tv/EvWn23+jeN6gb
vkHMUN5WZfwn783+G209YnAgQwzgsDT8H+Cbz2+IsoWyGLkEhiJd/L8Q3zjz/n57sW0s2FvgW+RY
NE3oDNtc479YxFiHKq0oYFzY/tecaSi0mILt4QonwdiSByJ6VqCpyzXNGv6uHpFTGsarN0JKHQQj
PxE7uAZTUJGd7hz1Ud37RG2f9Nm6TIbJwiqTM5CJ4bdVZJ/kZWBy97gmF9ckUE5LoGMr5cGimYuL
2//1u59lLz5NwPynjsNwJyFyo/ySb1aBc6IxOjLN2Dewx0i0h1mlr6IeYWnrVoKOvf695IYd2EDC
SchRlyGpj8q0n1tzvbg0jKydmBk1fVqGtZG9FKxMmIinCBf7ud+5NejoWeT7ouV6YE4cX9blYqfa
cm1fjLakaWAMtljscAHhkoKxdRxDyY1Q+5/zZCDeHrfU8tkGxomMHgj6vlsnn2Dks9LTN2ocM3K8
5lcelz8yh+/SUdcmIxw5FQOzLeMeSvB0ZtvR3pt1/JR7eNNW/FiA4beUEKc8OcWP1rAYCmfGq0oz
kqZKMJwDwelBq3n+bmm1S5xrpB/EPQHtgBsDSbAgg43p4iHGXfXFuSeoPJDu8g4Q9JD4sjgU7bJP
m5lL3nFPeoFGtWuUxygVeWYi7p1UOb/7eCe1eBstwscTGIR0wCke05wKHWiwTmDInBrqPp4qqGrq
kEIMu4Ni810R7hTNnvCOesyIyCab5DglfxzyT/euI48moQstHW89LueEaIKN+ZtezaF8m3KAgv1w
HMmhDIGJRmw31p3vmJ8svO5HSzu1NBpJl1no1MnzSGyLbrB0jllu/54HMJtGxX3uihdJItDBFu1n
NunLMVdcPktOUAIA5wfa6h4AGTIX4pNYNMaK0BRrbPcECPyJWzOsqEoTH3jnqvMELU61tR+tSV/C
Wdv15vvaY6gf0uGcxi+Lqc97Y22dfU80XtgVsbEbrE2VyfT6J0gnryewUk9gy9hl/cM1q6M9HBtS
pXdLqdLHZlzv51KLlt7bBvxkDRF5/lNMhLrgDXsHlEIVnsLNEy21QTK/Spb5O5Im3nJduzMUdCjU
NMPOmtjQ1gx8AYUS6VCdYaS2UQ5g95ZuelqfHDebub0kiOUw0f8G7dBB83fx47fZPuFO3zUAUyqh
6j3MXBX4XsPXDRACgrviFUtDS5RPkzlQ7BvGCxK70LX7/gB2awxhAgUSeTDyW51xKDlDsd2823n3
PlVIXsY6fV1z8p3XGSOWsoc4LDGLzWO8MCLUMWsZd+TEfEtkEZG7DtQ1vAlSnbWVqWPH+LDnkqQY
elNY/4JhAt82NIKkgmzYJ3XRH6uVSXLlDiBsoeRg/mNEL24acLlDa/cPs5ZlBzXHEBFKafEqJT1q
dTfAWDBHCYwKOHvpeBgbedWa5DDg7N8Dy3urs+ZS9NULyTE0ScOhqUrz/Ncvg+3g4bWGd0TrP1pw
/lGtjZtTAtyYqy+svSj8I/J9wpEgmdBUsF1E3ax7a0oe18om18hKJx40TFowT49uV790HNrsKtP9
MslfMm5klEn/DbjxzihSN3IH/aCX/hQZWcVsbXlAYJTfSYHB1y/s6+AY09m6jxOT5GvUE+EAjZ8x
Gf90jN37MaU4mp3sMcd+K7mOzsKevHODAPlciVOOdJLWTKxBZo3qMspdno/TeUCixfp6Yggjy+6s
2NafbWxjeyq6nyMGfPyOpBoYPRSjDlVk0CbteJb8kFr8kmHp0rMbU/8mAEyfZjC80qsLPoMCfYpw
HjSjkA+9Z9B9mUkW5utKNl2jH2aT3xlD8m9ptC9tuTHrG1IVQad8To3N+knnCySbIVv1X6un/6jd
4WYPS3fuIMif84YFr+PCta+9tzTz2LMT1Byx+foaND2OCAHJtwRvK+iFYxwGWX9wralIIh65qwrg
0dDGemqn/Ltu0mTPq7U+6h63CPDlFDcOspgKeWIy3rUJo0bV5n9qHzfxaPXy3GQ5v1j1uC/r+DV1
wUwaeNSi2ALkpWunWST2qaC+Tu0sAldj7lwcGSdzwfBc939y4EUIJ6blBPC9DzOf9aUJjDwCJv7t
kKFxmdR6RjosDwDcUbQkx86Q9q4dgPjlG4KtH8jOlpV3bHMHDlLBlNs0yUzOddbms/gCm6YfbVHe
lpU6k1g0/jwiodnYIiAaa/JXim8iZR5hZJtns16eNFZjK4HQRBrWh4SREz4lle2U8K0D5uuDplCf
J5X3JjSybQvziPVj5iE4621/kwungTGTTdEkvKxpOUaY/eBtkSIeeN1IfvqYY8YUOjrs+g2cWWKq
2yK2NAjUnZN9sWtCUWySo6VJUM0wfyyDgUca6RJlzgvYiY+5Rm2OKqsEaE43eefMDVrRdDyRle1G
mFCAfPcjQ1f9JDydXt1aL4W5XeAl4Q1eJErKkxGTIcHe11KzD6R3xIGxoBQyiRC4VO34terxc7l2
08VJsna3CkywtBsc+djqxz77gefJOHRD/5Fp0B2dYqoiZ20O8EHnYCixtmv5+gD/bz3ajnVPjfjR
NX6DD5s2iSen0yYQtN77iK5oxgqBT3RLPHKyGgSjYjAuq73Jux61nJnkQoCW6Pr1kKr0qyT8YGe5
abpnNQkAFGKpp+1E83OOF/wwGCPAxuHY8OJ9OolHpymryKpRNaJ5DJe6L+7bQrl38NSura3d4bU6
xDM0lqSX71pt/KjUsKJkYx84Gpi7Ysu6Vo6WEVzVBn2zaociqX7x5BzS1btbB/dhcnlfZU//MZ8Q
Z++ziX0BSZxj1BBam8pngH3kwUAVr1B76R0LSoSfzQ4k6JUE7UiapXlceYRQcD+M/cTDlRIS4WwN
X9YPvzubUCyeQsSuz40b/9pm3LZo7uYJW+Ry8TsbBeaEYmhpqBdsG1UY9lxkJ9h+q/7BLzjq8A7u
SKwFWGqLDmt0kR6s7MVccIjFEDUB61ny6Ckkii7a0R0a7meXMJZQp0df+wmFWDWSqpnMpG7OkPPz
ohkP+aLlO9/YPB5mPaAw9Hdji6Z8o68ZXvUpjQk4HknuK1I0eOdc/EMx+Fzhk9obCi0QyI1rX+Rz
lA8136wmb3apvxtLn0akvDxZXZMcScXGh7k01LLFHJAbYUWdSZ07lF16dXSiRLze/rLHuLljNBvm
xpzfEwPCZtYD9HmKHeJdm1S//vVLRpXkIhU8Qpwz8MjH7GL7ibBAgejAYf3r5cnF7HCiklDdXJdG
1FeWOPVJWmTRWC+NzH6IbDYe8qcx1dkQGMzTEkJvluxdK+T2AxPk3Pmv42JBufdoL/QmHiJWHHXE
gHy+n7nMi45kg7V/Ekiwr3QVl9TJvCsH9s+Vw/HQtybe9zyAie6EwhIE5ZCRdu4TBzTE0nc3iiZW
lC588sIOCTqNDBY1ECO29UqKDzaJWZsUboLQQhK4aZoZb69GUrKbyh5LIzZZwYLAXR9NzVyPHedA
COZm2MUg3eumis9Ovc5B0zpipzLF/Up8iak4AYg58S2POZkfs48u5YPtW5JKJOwt6gxNGTet8sOp
TchW4pxpj35j/iatiEJ6zNpAmQG4fxMmxmgFcpj2sQ/6LnWIs4RzJoe3YulUVJsoUf3UClPN3Lwx
6a51vC8Kjipy7RhmU0PhNx8RWJ+LdAYImsVpQPLwR+wNZZTxRfSUv6yG+Ju8/qiZ2ukps1+nFiqc
qj7aNqynBLtWqPX9EQwEQhPb5Zu0GD5Z8/Szww7W5xArlyX/7dgWSuMMDCtNB066kigfI2pm88lS
9XMco9eu/AVRmM0hXmgiHGb9qGRyUQjsd0Wf8SG6/GQc+zklGQX5gPuMHgztdGmGids8WRAadn2B
QFd2v/1pPkzQaSvGiFw8U7FXzH+i3E9POW7aTJtPVWwY56Xbhk5xx1Z7spG66a9SJvl+Wd2TgHsf
5JZ7SfkUSl17bowkHFP1WJikYTD636IWVYmgXp3ymu0s6esI1GEzFHZ1M/jJpU4FzglYyWqZz2al
f0wpPi2rcYMl4SSkVt0+sPqoV/yQ5vUhU3m7n0hA2NndceY9cWxaHQLP5hCN0iMQkLuUALN+hvut
+w+gPn5LeKtzViD7XQTqakqurkt4leObvcKWsfPmbdGrC6k3Di/E0KG3BFvLZVexV0r9AUclHcph
Rb/hejXGIYTLlrYEJulScYZGj12tCSpaPkmqFFIGorgiy1yN0wcBE8Rr8FglzAQCqGCXdpk5Rw3e
Eu7OYSiPUtN3S7+8dnV5xJvyM52Sb99FYp7EYZfVEWNnRHvGNF1U/4pS5JPswlePDGFtpKQY9OSR
M+pJozfi4iKkq1TXvkXtX0iBySKHBq6YefXcCUlcXmbrG8HxwTCAOebLp0bAUTjEfJ+r2Suk3M29
Hvs6utX8ye48HtHih4b24G5ZIP66xiW1YsIvVPOp2zum/58AtJ9ZPVaHpqTct35qRvZmJfLQtKj9
AcPt+2Wv577JinCw0TeihTZleuU0fB717ZFdDkbr/JL0gr7xypLit2yI9mNvtieDbDgayXVdSFKc
mUeHY1ae17kLSjTJu3y1XtFWfyRTwlyD8GxfOZE0rGeijs8c3X+WmYRfD6rcKL7SNn+d6V0Q7Imd
WGwWaDn+NLZIzILX9eZDiLrTy2fH9n+D9azQW43tru6rPTnm3k4n62BH5ERQSSJ6kNgAt7Z768lY
UxlVU1uFdvWhWw0KBHVW3yVrr0BesOAzP5gkK5j5QWmM9heLY9uznzPDGKO2wZBL/B+73/niNPSj
fTk+ofIdyTI74prrdoW5aruub++LKtd2vZoyPFfZY9Zg+7Wae3fCAe0v5nHQlogkMLTGfL5sa7Ig
N9VTFvsMa4szU6d3jlwXYUpMejOT7y5j+7QyRMDo8gyWhajIzlsjDt6L3d4IbiQGyP4yluI+S7sK
/b354Y/Gk8Uy0U+MC5NSyl+DzXleTSd9lW/9Zn/JS4Y7ssYN4HyYVhwyWT6SmwEYMXtFa3cyehLv
tm4elxu7TL5Cx16aQ4xdXHdmGJkxwnQvdoO8FxfEBj2KV86z6kr8YnZWZFOq5Hmp2RdP+vrLaOZD
oXfihresH2NxR58J8OsPT3R7GU0igeR75aozgWjLkR3rlYxjLgmSZgIpuD5723qVvqKtm9X95qtE
wF6hNp+m8g0YDCFEqBcNSMAOOK1902Ysobz851T5zTXvW94VHdUtBBtyGDtEHEB7r5REPydCTsIY
G+rOMmS5F6l4sLb8EgLF+lMa+zDih4z4YPfBN7JHJHQ7b+qno2U+Wo1ySNGe+32iRH+bGhzT6Anw
I9LJr/ykZtE/NUOuHTVObgAyP4r6y4Ae5KbuQXbDuRzlfVx2xs5i8bxvhvo4EWwfTC2HPu5xNBW9
tW0dv9dxZkNmedil7W81EU2loxyZKI4XIa5OnF7J2rn0bkMWYK5JkneYStlJd5kNpgw0yBW5ZQN2
9q6Xn+PKBoHy4k+vIRZr3WumVwn3aPa2WnKfe8uTSpyH0ehvzMr/mPStVU3XZCb+fNAmrSU/K3KL
6atOsCHk6mLI7Z1AchGohT+fTT/5bwiq9G88Pz+cxLyMMW4Zx0iidmyeDYdqF9HyE/bupratfUus
uCl1nUgpPYxF3d0IZ6Q4QrCrIbuLLHwD5M4OZyEMRvfL1Ea2ojWt2qW4WADFb4DVREAEkfWpN08a
TwvH91Bfao3oS3QmLiNEHy1/lgxngzCz/Uj2G89Mf+mbIb22SkMWU/JHeh4G0q4ybYir2ZW4V9SS
Uv12c7c9KZgZZEdkYau1aEH0+rPxqVehTC5GwQ+uHhjVJa4eSK95GiRRNXXtrsQHOF44pN8MGO8M
9Dhr/VmMoGYkS6HFcJ5y6T5azrUd/T+rnPEYzOfUG+adTP2Hxtf3zkSiTj1dmME84wwJq8kmsTNZ
zmVrAisnfJFlhUyIXp8EFrK+CfxYzqHtGr8bw7ixrQbrbVtFYM5QNXyc0LnRR9JdfSRDXkb1+SUL
EixZDgKS8Y9NCgYoMafHspyKU6s9ec6FiPVPd7Sp/XV1LArfipiEERuGqxEZgnqqV0iWRAKHRkWa
Xr6OJ1vIIQJBMLJSi5jRMCFwIHGt+mOtt3owVAJCVjm/46lZr13Bgs+TjA9Bm7RHHs/b4ATE3FZn
Pb6rvNE7tUrtyZZlPdMkJ76KLjAVsENSUgOhx+VxLCnfzGXhwSD8ZNzugdFfgIlNvnECJQ9/28Xy
VWldYCAIDHT472GGR2JX+YNJ85LGhIDR0m2TKxi185OZFW9QjLNgXpm52wPTw0m8ytlHk5wmt7UF
x9Cu/cFYiPnIzBEsg7y4tT8CQlQDM3RWxJ6TogGerHgvYhj89oDUWj85qQ01KG25EQVFvJp1uIeG
4qOcUMDApw7ignYpa4sj4+8/EJ4eHN3m0s+nWwGom+nFrcuG6qeoJix4kIQg2Y/DvZOsJ8iQh7ni
tzEImoBVA453W9omh0pP7s1VqYNnTTeNZRl/uNOy08hObp4URyNmppPEaHHKbWq2Lu0JLBuYhxye
GP4FMpZowvVpzJhsak8EoKI/S/3y4itps4etqH+63ueFFp9rY73gAjFuhupmPiS5t6c+DXl/PCZG
hEaaTvNSE3CvrNy7eTUG945c0Pt4w/F4JVp9gIlfzNKtJ8GwpIsRTfD/JT/m1n+XmbtL96XftU+u
w+ttp1kPz7sUASQSuMOtlRzbqrWPBbPxuWNa/qnXDLwxbc/KXh7hKZyUXf6Ky+TnaPo4G51zJ7Ro
ylT24Xn4dabej8lI8P5YBB9FJflVkaeXpypb1tBqhjUyBddSVX6DIzDOBub10HYY4Ejv0Ocy+/aI
VJWxXrxLyIchL1p7YdoZmn33HK8aP4HUH/ej57QnRnArQeNYLkhOvEkFSmwx10dblwuTuwXcT0/8
xlDb31k96WdtcbUAcQX/eh2TtG31P3Otq88N0J9zbDUQ9ezyUJngjKGIpAXR0JSq7hKTlAwmD2c2
QxYTBZgrDCeMywru3VwbvLkAYLtZaUzCM7agi9kD/CLODJQeB4gMifpsgtjq9L3XPWut0+9bi2ZR
Jew3ktAjDiMoeToJlm3MnWNu6XmL8WFK7SPx9Md821DXDmGEJtsH151wZS0HaVW3XO+70M/6iR/b
FqvXJ7AFhh+271/QNbdGwSYCPV8Jq9Kc9SU0EleBqzVRgZHVBAj2d+rMPwctD90av2mb+jPwEMg7
es2KQEzTyc7wBJZu0NW4HQarjMSM5IU4dfup0+WvafHe4LKgu2ArDUx1CFMXsI8OaB4LWhYqmxsS
4YhLUrJ+87A1nu0D5TxpQlZCAdxmHALgeiOyjMjyrXAlxBYjGGZFR6/svdCTvM5NAj6MOLiw0USB
hmCeolLj/MySpn8c1Lsl1+Udrs1MJ4+2q8XkI4pjx8nZdzK/TR3DSoPlU2lbd8Po/MlZLNbDxAC9
qRv2JQanoYvry+3bE8SqR4OhHlu+5ti3lghqFv9kUK9RYRa03wAMGPXKQ4eLhoV3cU3r+mfKG3C0
fPuVhOT4fq2mbx8A/4E0rb8CpBAgFWaovHZPtJxHIG596Grhhms8vBdWxAlAj11lTuBZBK469h8A
VOWRIFAmp9vs24v1KFswx9n52ASpIMy3LsAQ9gXY0pyPfvVYjzp+/zgJiSYo7tnXZcNl8u8tjcAH
RhiPgKrUPrWL5pzZSxHqpSXAacDzpbyS211yKDPHOiQtCTW51531UnxW24kQCx6/Nvc3/gJx3Ely
tckZfCTnfQxW/ICEkZOlir8fYR46oI7aIZ3OEpeg4VTPxsiPeZ6rHQL4NlzHgWznwXglCJ54kny4
2jHTjinH3FMtjRHQNH4t8DxQt4pwrUza9AUThKuBQxitag98/5Ao40nijZVGDsynQb+QdYwA5rm9
0Unm1tbkciOQpcfXNtr7sWM4itP9IAj8Cqh+zLCwXwDXtnylnR/YBG8ibJ12Y4Zei9zPPiJ0V4R2
knJL8lcyb+ABWt/qOLJFaprYZ4GjvtD83JH4i4osFV+5Ra9Jn/9tpx7eztU3Qp84SnTD8EuUXhEt
KZIH3HbFPcfpfenpaaCtXEvLxPAnpdjbUah8pbjGuLnHEpWTfmhnqjdil3gAWZoRdNkcikn+pvpi
k0C+Im7H9Txqnc8IA6GtBrjIXjvxPK5cKbmHAbUp5esGjbtrNtF8vhZXwnvvK8340aQ+wuBY/Mac
S9pl4frniVmNk4fMy/sjLm+UZOM3ny3cGGxy+4qV1rFU+lfaVw+ydIBwNUN/0m21N1l4dQWO7bnC
1em6anxhu/XSokdANs9tIGFK8tzyGVuCLE+12M9W6vF9I5Pj2am27mDLNGqH25SdlxZ7Xx/PKnI5
O67YYjlU14bxKLj8XbIw55a84ZFH8tAGDL3rt6cgq6aJ6aW13A3bL7LL4r3nx79nu2ORQA1kdUw2
heg/HUP/VZTLpSSUO7AV7Zbt5mFNB9LMjrUvde8ozFa/WuXbaDyYC5nzUJcp7XSCE0tluPthgOdp
LwbqwqRcgkF9YPRSF0pKfqElvviS6nJ0EX0TMn6fFbh/zZyjg8z1CRO/c9yy+QI3jX+1mUdrJW3J
ymyDfnhbTBEUzmkEi6i7fRUw6vMDHUj83vDFp+rs/jzkEyXdOIQsab6nYv05Cp28mlr70+IhZ5rk
wGuU5G1VmsbuY9/2enFYhBInv0HRU3e1urNz/U25i/eU64JatFZvvY21X8NNHS+BGobqwI/BHIoX
2SxxpNuP1iL/iAI1e1oOvNAuu86Z99kC5TK6SXY/VfPy1NsoLLWOjaqYsnshGPqInGPem70uXKGU
pUXz1fDk341NVd0z9X432ZC0smXlObULBTQ7N6w2E2o0Vf6E2n0/kYqNkHJDSCUmFKiSuTB1wbXg
rkl0QUOPfV3LDP0Utw2xRk31NuomexvuuigVGDFyGAurKKNyyr76tp7JCl3RHKr63IHxdWDNHl32
jYd0bi9ItWjbi8EZz8tv09Pys+1r6bET6d7IRHnqEm/XNimbWM899b0hmTouFM3U4jtqVxIuhFnc
ar/4U6cqHFZdPo5e8ZYUOThVCD+QHMzxiEKC3Nvq4MqCGhwZ5s4f0k20zfocfe+WJsB+3ESmILcG
fSBqFAlpkZ5mEn5DVweIsw7r8MYGgadTvPdZOhxXE2cAwts0IMf9iCiaBFwNW/9E6bu0o7o1Ts56
CuACF2An+VdbWh08vIFwyVn19RfswOsBGeEx9vlczLkLN5ca6Ndp76Qmswvd+eqGOb1XIBhS744M
Dv+u8+y3moxRIssZtNoIXsJZTBZe7gXYFx6kkG19ElkCvYymwyJLmMJnd2mn7HOenbYKFgI6OgxF
WntEjk59xMX+rKfaNiTlohhQmM3tyLPpVW2kx2wuKvdjtU2iXkrmJ3Un0z1J1cot8ue/fum7Bas6
e2EbpAam3vxOr0brrpgEySc56R4rEVpLwcyUzxk28jw+mqXt7KFek+tXGIfamgrWkcO1KPrzmKfN
QVlsbFm0GXtjsthrsOYd63W4ZF18kDCDArOyiVF3u/Ix1zt17QY/tFVX3DduekpX/uMut6ZDZbvF
abTYxPkfLYHSe3CwLQvLtHr86xdi6CHUn8WKa9MjanUxyRS2DbzerqFdSB5WgU7izT6WyKrLrOlx
D8eMeSv10PQghlGJtFGW9sYh9ZdDKdEFCdu/+UrDiCiqjVaTwMmHHRxw9LdPSaXTcqrqMXGml8Ji
S4iFVQsq6PTPltKfJhyxe1HMECvED2M10OBs0zShF/7Vyco7j0rMGbl1XIS+rwhnoNH379kyYfma
7RY1rDy7hQ/QzequWOvqQ9MU+Ll4FnotN6O8XbdA5dE+rG3P4JyBoy6y6agTTLWzRq+iiZaIeTR1
NTqRPGpTXkAi1bKDaQB2j7M7lWgZEyL/C0fWcAbfYTN8AdIAbMfgnqR/KioQvssyMxIwMCSVcvzK
PLxDbqq1jxiuEFhK55qvvQgKb1AHHpz1iW2GGwzCpfkG3mHAbZhmJDErSwdEs/zW3kyab7EQ9JeL
iDikz5Yv6E7K1bpPS/NJzayTXK25zGRzhpBkrb0tRjwWKSLKeaFbKMTyNPeTdoJ1ccQD/TAbs3Pr
DAqrVkfenhgZX7qHDAiGiN2tdTTlMwOCMhsoE7kfc79iPDA7M0p2VNXQZWX6MDPVB324H1wjw6Xu
LFv1ULASZerUJt1z6jX9a989dKo/Z87skXRjvM8GbsoN+gsfwhEnl4RIvWCtrmo26ssGszZt7egW
WFrE/6buTHYj17bt+iuG+3wgN2vArxNBRqlQLYWkDqGSdbVJbhZf78Fzn/3shg24aeAigbypo1RK
LNZec84xM6II4I4eLdrfg5kIQNjRMFp7+YUn26aJrHhbD47aOlRjNg4qSq1RrESoXG1iZt+ANJ8o
O2haFYWNOAIwUQ2gxaN47C8aombQcVrZlJzhVeGf2eZsZywK3mpImGWEyNaoGyN1ExZYHFYqy2zB
U8AFs0fjDVPzZ53MEAczw9v6TeedPT8tNxHnaj2jI7wQxXiLJLkZfXTybs6uIHvGIF/MbatD8/as
PiI3pj0Puq0HPMBglMzZW+8AGhzRNpG/yC1JXjUF51pnMJ9y2HL0wnx17vgKgcQLEwMxR7hTvyUn
grGWvVHdMQok1MqXafue8m4l9RhVASeqrZVr7jHKaih11bRbxFIfRruC+Jxlu9qlONZwcQTKKdmr
Sns03IadsfC4S6OWTbStGEiXY9nWPAmTO6schwD8KvwQTj011b+X0q12bq5DZ1nQQLwigRWWYdQT
WbOuMXWPwdMoT97ya3qiO6aNkwdwozKOF0SNR1YfnvBZHrFIYPrbmIVr7OyMeX0BcQULgvGvl6QR
pYAIVL8Zs+0Tit/FuhWdLSdutxrgfnqxXUDwTLmg0vJQa3zUcBmzv46mIaTE4DzBsNx1VPRi/5nK
JjknTXELaf41ijzQmFHSbFozbK1SHmjFwYnsFUfAJxEdbE9FgRLbSNw8I9XoG3jPcmvBkN26Vv2Q
VzVzYXJPjxI/sCW7GsRp7LL+Sh3B6s7eFQYjE5yqr8KfuwNlQssBxyqnd9mKg55ln4zwL840T3dz
rKC0GIFnALQeHJediW68okOEeUnlDQeJZ8t/LeOFgnKcTvd1VTBQVYu1QSVGsKDi28L4ghzmYHUs
jklqxqyzWL43MbwyoRts/vj2MTsOWhu/4xlrQ6+k074S6J/j+umo+DpKvSsfC246n0+YVR6ZDOpL
ajksa/Zq3LrlurdtY2BcOXu6iLNQWJVjfdfyFiHrjW9vMINxHLuwd1gB9oO17w1xJ2NgVcidcLkX
ajG41ndZmt3SG8yywse3GruSvxwfeCofQV6/dtLiUFfzhE14HjG3DA2pkfIRHONBWbDDTMOFOkTf
PPK04D6Gb6+Tr0z7KLlZ67eKVj0yB5q4YLJpywjAUT3ri62r7M+tP+bt0avFLR/AUcw2pqOX+qxw
+rcy6pOg9gpINvIrrvjScqr7ZO++0hO3hBnL0G2V84uZ25/M4RxhOiKmotv5o/WTdn59oMudW7aE
UhQT/XZyJxjXd6c8zlTVE/FQ8Q5MtbEXSUCrygt7hU83bVXgE4ebrJnxiy8/wTRmMT6Boc32scMP
HyvGfjJ8ov4N1gEFbKQbsgM31dVTXcP2XacxwJwzAjXznhHq7EXquSr4yibCCcSknusMalvWcQeu
yRm2xLzk4nHEvopXVxLKUOwMcGiSzOjtsMELfk78+EEOSp4LwRhd5sUQ+NEyBUZtGcQGX3Ng8xDE
ERZmWQQQr1GEOcxzQ9/Nmps/TQIhXXv3Uhp3WX/5J4LFH+C3zE3TsMxPR3y/pdsvhwgUNk3XAGCg
9Ntbrt3Qmyz1PSroVZWVBnQe4PJ6T9r4rQPtsRsg08KQqlgXZSUXK++Vskz5YLt/t8qiPGOgg/FL
M8EiVBPYFncgxOWt5Y9x2MYFl7XRsceKHBfGC4kyi1kQiLCThfhkqmBA2g/rRTz5KVVVlahpYy2j
japyMruetqtSTx3iwdO2DEcg+Kkj1UtXQqa17mNqG2CoPY8tzO8EVgebBOG8pJPasNQK1GABpnCt
KIyWZWd3Elsoryc2/isCjAZnrUnDyV2rIGfhbomYJb391uvNaegV9FJItlhLq6/CQVzkzlTlCX/V
c5dPZz2RLPFHHo4S1v3OKXhYD9wm7PubZUtRxuuE4y9Ai8Q7RgTMKMq9sN2PugQE7egVfpVC8FJJ
to7GtrDsfWsrqNY4zPQ9Nt4qBy1B5AO7HVGlh0wmWC/QF0YPYWDpYfaYRUvZsynP6TLtl6LDRGKZ
awkHZj7d51MO4zfpYqYKVUXYLzReEGl7b7n+S7OQlC6y6oa5hnVVXRNGfukavJsywWpgVlglBg9G
wEC477xwp24aDnKF8Jnh4/ZQmI9LE902aVptKtvA4AwtejN5zq/lJ26Q6pLPNAG3gnXELrIGUCp6
fd/H2M+pPmFdsTPMVm5sJeKg7CbaykUZ7xfu59mltpMFboBJN95qky22amzzEJP5o+/lbeg3mkIC
bHCf0DFgOgnju6qTXT81w0MFhaPsF2Rpmw0wMVS0Ku5WNi1/DpUBrOSZDHC34zzMdmqsNkbzpajs
IJYG76dOihDpCEqzoe1nEaPyGSa0mv4nHyqPehii1IONwQY4ZV2NdxbS/aZMiiPMwIhnGh5qe2AW
d936IqdC7qtPYS4klOzMClqnOJVjivXP4zJs0QU3jDX1bsySdyc1vuECjrTfgNcQeK/YkPVhK8dj
pV+6kgmiQZfnrFjKl0lFgTTNVyGTeWc7460/u/OB2S4YDOnuvT7epkV9B2E4BzVdoSKa0WmeSDdU
Hk5kF52eDrTNUKxFFT5nZfh9yPkc/eaBcEZq38xt8dNP1FdVmSBy9kCsayB1rJY9fuWtBabqFGdk
VzODIz4iLQtWv2B7M5yWrOypbrD22Wg/ybb0ggoq5SxBsJVGQ10ML2WjNo5tqgeey+DNAOOtTo9j
3fdqp1fWoz6XaNRpghcqcU54DB8jvXyxmf6NOb3TGNrT/JOOmuuQILMaTvrE6mUJVJt5G6XWt+Ps
nYm+dIRoYVfoC92pyrsOhfEIe/5JL7VDbEqfwW++x0IGzYY7V7MFTg8MRKqJMEfnL/OYT7ucqfNz
xK+RWON9NfAkT2teWqNEiKjIV1e3sRD3xMKBaPQ4TpVbtFse2pB8eo1709fORM534BpxoNvVfuZB
IMryJ2rlYVKI5ZyttUQUW1hAOHqNTzxjJAHIwjnF1Wnmk1a3W6A1dMvrD4zE+0qSryMgd/S95dZL
Eheg9XKJUqagru62HlZ8hX7vgSLI2eLa4Mdt3gCm1Yazxww29L3F0DZQAD60f/kifmcbFhZrJWSd
mADF7P9yo4EB03gKLOnTUvcHViPgulWBhdL+Smbre56WB+ao14RyIE5SmyqP35aFG91TyxZE7F9h
20fPYX/Eo2PAVNTS/e4k0UPsDq8SnFd16ZvuRU+KByPaFLm4YW//KBz7yx8NTCoZPDKtfU4lCxeE
BSfOf1zormrd8ls0YNSRBOGhO6+gTPf9glgo/K1hI4Es2gmD9x2BeDrV/OTgDA0rrTXFmh5r4dyk
Rd7ws544nv9yKM6DTKPphG9TWCmJeOeQq2fq3uY/ibIfWDtylfDMdTJ2InECrEKUR1y7Matp6qR0
WgxxVPvGLdj3N4ykCD++FQwt7j07TUkUazdjY69dCN491gcjdOf5F7HsOR2r+KZV884tnGFdrj3Z
I3G9VpO81dWvyjkvSGN6dbT5GBntvckLl7bfi5PPDk3gpPasSJxbNQW+172qilUmWUNJ9hEXIqWO
N5UzhxS7/fSFSHdFYh2n0rzWmXWxzfiR1c3qJhWnLA+aYrw3fQgamc123BfESXTYbpxJO5YUi2yJ
Jye8p9M4sKqpOHu4xaD3gO6GGMFyshmZ+xhY0ol/eYeCG7kLIILKdbelQeCpbL2DPc71eaay7wii
FlqvuDqSDpUU7JVVjzQajGkICjPdjsJwAzsqvMDCH3ZvlFRszu2xKunENnsBNi+2binHrTmsGQWc
uIyf/VCKQFtwk1oDe2b0rczJm5Nju9Bu7xfd9J+R+QpsyfInEjpF91Vyr7eZf4pyKe8avQQs63Ks
6pOG/EKHo4r9hz3aZOBS69rCXdnwMCOvnKri3I34ATPvo5uGnhlQN3Z6QmY50qzHIbE+UumeK9uF
4DH1BwUz3Mufjdm5VfDXD5XxNrLADCSkqUADORPmqsxhHBn6S1Zj7RBD4MbNsmP4y3auVl1wj95x
Ie2SgqNjM+hP07CwFu3f8wjwCp9rP1beRWdD6rSzBzABOrDltBfL7zCsQO4I3rvW/Vq5a1J3ip00
2c70g3mT1ORVIoXOL1Y+TtpcZsMqg1h2VzJiI5sCszz/8ws5J1iSWV4QGuU0k2WMWTqx1amYmWCu
ttkdhMH84k8nYuof/VTzZ1rx7C10yOkkh1zVXWQ9X/Mc/lCXY11FYEMlYkhCbsaJbN4YcybvrIpj
H6H2mDXEEsq05LA065esHT9kpeNks1HFkuSQp6O5MURzmpy8xH47/ETmtHfkXmW8g0qQNKRdsbth
Ttt69XDmsIuhvrJ/ahR84gEU26c/Y7q6q3PUBdF39BSJk6ZSuXfi+ElRdIjvafwxrYJdNOcaHsY/
tXDfm7Hc+elyy9y+Y2GBUowabhjFo4+IIDP7E2U8YB45aAkeWGk8FaQ9tnFXEu1d+lMx+jdpTOpi
HiJKP8SWLM6q2i2HbBk67t+WyxLTdcTBjyZGrKk+8lZJ2M7Hx7ZvOpKGY8Fxfw3SCYnc3tAytqRL
Dd7Z/LTm4lFlbkTkiZ8RfTNh7Dk3XlRcIJJtqPvbzfYS+jqcyc4tKFOKVi+nzcJVYHeMSmfP2ow0
QvRO/uoWf+JNj3fQc9wtd3ycDY+QZG68Go05bmgKc9o3zUtfOfY2mr73xPRgLt1zv7QA0NTzqFsH
yWYFQhCADHRYntfOiheT+UEHDFHBpsJIhK7S2gw98pSX2AOdwn5xM86gxpfCt65wrkAb+dZ196NH
McBqqB04Pe7Ngh2pngstMOcmTDpxK4vsM03nbKflo2L+yDkaC2LRq4Jg0zx2FyXlt6YlXTAv16XF
+gGg57FMMFY6QGR0MYSx4Ps+GcVNnrMFx/HOAzDGJIRzDSsFmQS62rdZ519S0cVsVQrAL4Jlcs0z
aCjlW6+qMWhMTnzFatRLLHsrJceQnGaSjXJWxWVyQxT5L66fgxDDy6D866C8nBlW2w2Lik669SbR
QQVcWWJE1U4rSSPY3oy3wJ0vOsVQnS9vYsnBXuUVXui1SqfEi2AZzUOKtbkoZ9YzXqk2KH2vgBas
Zr5JYudsyRRcCtd5vRjoWBX5MZymKpLIQ6j0vPhn2Jh4DLInv67f+qa92HQfEPlDGmnqn8zsw6F3
7tZLPRoya0sCpeA8Y1x5PUa+9ukpzOu44jf0Lt2naXqfeOKTkeYSNTA/dCOFJuFzxnYgCMj+LfNH
/pOR9D+UEF4uWEO1NBA8IpKxw+aHjF9FlU2DCI+viGeRAXDGm/Kv9mzexcoK4uXAifN7csZ3PMfJ
gDN9av04iBr9QrOwx8mFx2mO04EcGtKvRKJq3ytkXrqyuPDpVYdZusMvce914inJpheJvY6tw21J
1ZiRzOOdi3clns4jMRkuCjaXccOGL2hsnvimBsXVKpdXe+S8HU9PSwoYJRPkNAo82cBq6LfEsltb
HQejeYo20usfXV9xS8vC3yCd7spmUByfdDzqwP7LhHdpF99aehY6mhQHh1wFk8xPLOaK0YARsdSy
o1nGD7Yb306sxDRHvagG11rVy5e+kaeqmz7XvCcNQ7gyJtNFefwyiw7qk4wpr1igYfrzQpsKr4R0
IXih+0XocAAMescDDsx3plwzwhNOlezXWevaGgwSmEn2JWmnLm/AeZCcDh2ScxmBEqKd5XZeYs6l
zoEr5CgZC7wm6sPOgPm1MCgwWeOverCI62k018B3xLJkY7lM1+AXyBf+7is0RUbBbHqPKhlGzMkO
Qxkz/cbt5HLI6/xQVu1TVTVHtyWIFVegnNok+SxG9meawQY1P9lTfx0cdGTZcss1j5ZQp4Yqkg2H
6Wnkw/IwwyccWPNS8KrRPiPTfY/YigVCN99Jhx4me2gOmq5uisX8NBL14SRkeJDsPhc/vvgVUV4h
kC49nda+tFPEvdPn0pTljWchskfeuHdl9RotTHHeH50O7I69am+tY3uim3f9MN+Yg070ASfhLF+z
aT1/xK+9sxyacV75fGMwTFh3Ij+5BZWEURsBw1ZP0wRVymE/kqg/XaXLhlcntlsy+GNycKfs1i6I
gmV1dK6MDAM46XDafm9pLThEM7DVrryIwnhiHvv1tfq5xBdrZyxknKinwpyj8vq1JoM2o+j8tnH+
pPUWJivxauuKOid3m5ZNu3f1Pj7oyUXm+pYcEwKxVHetSY1GwsEuE+zDNdt+clkUI3IZW8swzv8k
R9O4/Uu0UuHxSB9ZU/zxrHZKBZheut9kRWgmpQ4k1ERD3x5TNeAgYzOslzbz1U/MndHwd24qOJpc
U1iTXIXn2+gJBM8oRSWBmHVZX0fmlzGBfh4T1tsJNvgt7VHTLpJfxGNvNLdDtTLF1WXcB6qiMbFr
1NIkoe6P4gbk8L3T+cuhiolZlixeNyO6Vg66WOkUHFUVPh2/8D90xLVO/wCMxYrAyk9mDBG/G77i
vPizhAn3CpsziW1I30E5QVoGDiVS5528ShJ0jvbITbxyhvVTXhgchO1oXamOvFAQX3rBSDd375bE
tUQPJ2F5zNFoLNtecrJP02VL7orDN8EJRzYJw8p85YoHzj/Mbxo1fkICWrGyTxULXFsd7v2Y55Ha
dWVjsnhQSGViPtmAxhGbDpa9PFuxtfOqn2hc21GvWX+nCn6e3th88Yh6wel69djlDZF6isvxr64Y
I4l7Mz5goY1jl+brNNPOgyzuF6999326S5uoPBpW+56kmC3GBsG76p2ZGDLEUZtdpju7n8l0jZb8
F7UJyKoqcVoCUmuXs+mWE/++CugefsWwB3vUmp8up1q7GJ+NJINiA9StDaP2hleVv9NEe5zxtFKp
oMJacvbmhYCBKDb4Dhds92pacVNMbhMA943ptK9yvWYcgdE3S3FdR/7BnMdjPobxNILca095nVzc
Mj3qHYiHflkO+vCxTPNNm3inKBlbrs48HMf8R+vcXW3FoVhjzANtjRue4ECD/Jx6s8wlaGUAxtXg
UnsEOLeZckwWjeyL6oaJw2cY25ra8qcWwOb1NIGTXfOn2UTIzzIgpnUYkY1FjLvFBpol9BIPdcRw
Tcx1yDAQeU3jHiEvZJuLW6fe0QYPBwWPglGyyymJbGMLKZO5drT3weSY1lZrwdM6SfZDuiq+GUf/
bnDTu3bGYupTlp6RJnJBr7OlI+GI9rQdunmlaVuvyJHs+WMman+i52Dk+pZkhftOsOgBE4sGM1Jo
3WJ4A/ehwthiTZ2bPmorZqgtm3USUtGMLNqDCkW9tTzGWsuQUVC2uFJnNohZUXMpZ0kJxZdca1YU
m0J2Lls3mj0ryHqjQ8Fwq0Md00bcqdKT36UTPwhuTwIuSX5i77QT5rhrkEeZzXjLwAKjF5CzNVFx
YvvmvSwOVBoRXwWEn9tXLTJRev7szBZh+doQBt6WhcGmxx+4ADpQPUYDOmTEAe24Kx+9ACNOTVfc
U6/BWu3NMRHxI5aZePI+4jL/bB2BP81T1Na8OxH041KHOZniga6HmUNJ8dTY7WsrgQGLtnrp6hjX
hOvh53Z9slmcwUwJgEGxejdJ2EhKG8Hi8nSuPwfmNKqDm0PCtRwl4tGKKDyNKu0Eb+JxrHoVajy3
qGZqNt26YBkT7+BU3Kk8m/floItwRDkAV3IZ1kdgWWVMrpb57YgiD1h8/dRldmDIzPcjq4KN3bAR
BdNv78xmBiSGRMu/8F2KGLl5zoExZ/NLz0Lz2Jna7bR4d03ffbe+97zUJMBydwD7V5MjUAuOwWGw
r2i+gqP08pKQWnvE4jBUb15Uxm9FJEhiLMkeuknIktlglbhpYea91DlfCQYy4u+u1pLjMPK9GqoW
8CB7SlorcJuVnKD6XD+O/djsZRKfvAhHn1e6Nk0SuIssWey6BinPGzIjHBeUxTTnxWaiHRuoaZOm
qlCH5Wm5FZvVOfnG9Bd6fXv9hxT0/0RCInzK//7b+t981xSdUOLd/wMb+s/fXfAx1V391/9fP+r/
I6SSYQMY+j8jlS6fRfq/opT++fB/oZSsfxOWBffIsyzPYItpi/+JUjIEfyYcncYb1wXDvIKx/wOl
JCA4dRTrJP/+Xw393wwbzJHv2FglTQvU0f9AO93/C8H2L1RV/Fv/x+//SzWU9zX23u7f/6tLpxho
pP9ktdkglwFtA8oVPLzctSbzf0cnAR7BT1TieFCsRnoDNjhw7qOmePauS+emjt7zWnP3+kI9ZnJm
zUfwjP0nVIvkK8PpD4g7YhnsH5fK0YgX57wlMbyAO3D2zvwsG6R50sehygieZskoEKfrkHUVTWp+
flRe9J7BpNlPurkcQcEkQHmXDFevL6Ey94nxKIFDLyuxM2v1PnTZsgSJPgAEnXaJx8Q494rXSKaB
3UyumOip/TIMQrZG+g2ShHyZ6ItdowyecPo0Haia/5t6vJVEN3qg8Rd90eWTA/oBgynhmbY8ZQ4z
Y2x5u2HlVBDSgOzC+t2huHAb5zYmLXIlvArbNmyH6DMvn9wmP7aD9w5pqOc1NUz7aXjzm5g6TswI
9GoxaBkDidWRZKt1AjxN2C0+qpToMAahkyogrOgVJx6p/6nafax1yLZutCljd60L8/ZOrRGHG/on
cKWMUzh8hfU4l5oNSo9Ki5a6ukIeNWEdEDvuQUfm+7p6knhMi5J0v1vxlijH6QGOOWMgA2VrtJ+g
pTH4LNMJn1wR5oa8CGe4LnVGOrs2TyzVp9OKHUYT/vB8+V1BIY/q+dgmlYfcVhwmCEmsTsr3kqKS
FcdnsluQN205PP8DxWGXOGvT12yhJdBbTbWK5JidswBlDTZzOm6S0QiSCNGhGtdsyKAaSrp5tIN2
PPIbSntTKmjIjetoBHV+Y9fzpWvQHYFvPxsq+8NPhE+/Z+lHYaGv9BzqZLfVpc76kAb5dcvk2Wl2
KCwqZkVclxz8Dn5qXArWly5marYaIBBGNsi7UbO1rWOh9EQsqhfMUpvhr9M49ZaynJ4bPOaGRZBM
d/1Dsvg4LZvyRXkXtQhgjyaOZUox283iF1R8s2vntbUQ2O+XI6FEwPNasterYt70QWfs1Zz6HMi1
XdvB9AcGSzMQIaMmUbe6XcBXUkAUlsj6NXEHomztipSXlA73Iyiq7H7J4p8+IQNrz+qdZEp8mt0M
5ET0XnmfUsuNwGoGa0cmAIdKwg6LR8yNP9bP09BRElLNd4k6drV9FfQtwufFHVlBYYnTcCbhsOk8
ejZMUnk8TlxITGoMMnN+FStDxO9jcJu+dpyzJuRdxk4XdTWH9kyod9mKiM1EJuK7YsjvqHu8YZNz
LlfJPzVf/cFQ26HWjrZffMBPp0/Bam7iYseMIKiO8ThC2Jc069kALupYmL8iRWHNHdxlhbyRGZCp
phvoE5yuteZ/1kYeY6DyE/LhNrlLi6+sXfqdqesZqYcaV5dx12leKEV3K+ArH33+dJiTY290AtaS
fsFQHZpOBeq1fdfrQhCLqj/ioj/XrvbW587BtOjloYwP+orzneWsdKEzsd5jx+d43vuUwlYxZ+p7
/HTn9xO0zfYRNukXRmkmDo1Thp48mjH7S8dURkBqBNudE7ErWWhP7ZckBNt0k9JVgaMCQHjZh0aM
ljFmeNh7FwE3cfy7VhHmSoo/G6V4KZZHvXNehwEnQe413UHj3A5VmdJhld7HSfLaK7YZtTnu56ih
wtIm183W1RfyPHaQEnhysjPEdyG7sxHVuLFBtgBe2eCVuRhZ9D1586VdooMYvRev7XaGx500US+I
HaQMWpxaLLY7ag5ZvCsNuFEEK1pdEh21Y81vbExRv2LcpIEXb0Dtkmzx9gmNlGRniM30jF0EpAFb
jG51pGYXUySq4hJ/pgLPS92tRh61d9vp1ffZ3izpEaOGFej9sY+66tRMthdg2gwYIU3KFQ3aWqzm
OMOrJ4dV5nvJwsLrrS6IV9DuWElro5lTHfKg+hQcoA956d7awje5cQvycA1qLm/vo1EtR6g5WVBz
HDh3tk6fs8eSZnLJZHr0SvE00EvDPbj+np24uakd3metZYcdvk9zbjk41ezQyJDgtUEMrkl1VqAL
zAQrWEK0dpkcEcykr7UhCYcqfuFRubrIxUFhFcgbdUzThzLSf/uOd5RD0+yOqkQ8fdqmciaNJtx4
DT/HwaA9WUb3bhoJb87VuvIae8SaFDbkXMe4P8fGk0qxqWfi07UKM4ib/h16GhgwnyDTGHtXjf1m
sMj6FOHtUSp7diIXNXYhiLuqY5m0n6eSpHszg2KYRp/YKwcg6dMAyppqs4xWiZzxnHdWu7UhwoVj
+40tLcp85Pee3ZUJFjpFKtiZiuMjoMa7zBP3UYx7xNNua0U+pkORwnkBh7AvaCcRc5kcUm4ak71s
oIvRZu8KobjPl00+cQoGbEt42Qp1hafJM2CQzTZ8EFG+TQbkiyotyl29xhRFZl8nNzq3SzDaysFG
2r/qnjq3OQnHCG9XRC0RdxmCi0t+J1720h5/ep8n5lQRbbAJphMPOkh/9bWZiDfO/DGh5mgZAQC7
BalMLPlUu6yGcW3Iuza5tC0mlZ5ikWhkIUpo1kcZXiUjtKOKolWVZSNevTI0ivp5WGWmFr0pmk6U
Lv/T7HDo4uuMKpWu8pS72kobFCtnla5kOWKeoqnx/K9f7ITjrBiuBFtKjsTtRV9lMMBVAb1jWtgU
9k1lM7CpNCl360kaINYXCU8iPqivENzjpbsgndE/npvetpuI+CTRRUeQ84qYwrxsfKdo4dpjajIy
K2E9ku4cxDwPUa9a1T1v1fn4EoIc4Y8Fj/5SrFqgJOwZUhhvrLXbmMyMtyyV6UEgIfr5M8wGlCGU
xRqJEY3gzP//AQLwsZMW779VjQQ03YO+9j56hEp7VSzzVbt0Ftlt7IE164RFv9OcMkyA6PiYioQH
hIMY1toDQtxdrzr/1BfZfQkTbIM89iPKviB3lUfPfvvgZP4ehkdzkoSlwnSBUBCbh4hhDRpNRQnc
QrOiuSq0i2vf4hnXd0sRZ1wjHY+hboN9Qt4XE7HAsXbdgG9FtmVPzKLA1PYtXw6UCZ2ElHX11rtk
1YydVT12Vx05MnlgxZS7DSmwew9ueZrQFasyfnDC6KiJKBr8Zy1b7NxXp7F2irNGswML3zT01ISa
v2zJoZH4BvaWrr26iN7Wqn63yOD5agcQp2RVx1nKPjbI5TOy+TTax4mc+I5Z74deuhCemIQMh0mz
pRc3g6TI5rd7lcjxNrJ8surzeFscfIYXa1XuNSR8Fym/Q9JnS4S2r34pSsODtar+OOqevNUHMDfT
jsWQdrYm/dnDKiBXz0CLeWD6x0WAnYAL6RDFs7UFR2djtcPSr7w3e6nELXgq3AjjKld3vNr9rD5a
LP7c1btA21JHiRNu4NF98P5wgMSoU7gdXKCnvFrxP0j9MK2OiPnX9TB4Z6tTotasG905xIvlB5zi
L/PqqWgwV+DhvVMl2yhMF+z0twMmDKSdfYspI1aofTY2DcoHaNPGuAFp6SdZnRyZvPoYOxwMHtHq
9DCxfCR280g5xQ26bZdkDwPGkPrSYRJJMIuQrnoYV/eIvvpI9v7qKSkxl/iD9utjNuEIwleJ/aRj
L5ViR1mwpTiz8eBX7vdcf3tGzZ87gro6fThQqvvUTdVmXh0uPlYXc/W81Kv7BasHcE4KCer+T7G/
24liYvNgxPYm49tGB/HGwkyTYapZ15ADJhvXMJ771XXDyw++lnHxPBaAiWXckk04uqyk8EjM+wnr
jsTCE2HlsbH0cFFeJyw+gturw/Ij0XU4AoJrxwK3ndWdhjkIXsfPgggSYRrStYSCANXwKkluAFv2
KEXGwLXO/lfYBIyygvAjG5377F7awFJr3zil5ZwEEjoQL+n5fuyND7BmmP7mgtPfgL8py+JbMafn
ZXFssuZYoCq8ULmj31sahHhviY+zXz31uKZsN7rqA1IS4JNNVZIZtavoLD2+F0uJLS4lWcuFnz+J
mZWn0VbXef7MlICalt8VytxGXv2i4+OK8XO10PW2cJk6vOnOY53oWFlW99dqA+u4E8MGZxjJjCMe
ZmZAPGNthWaE/ghmhccGNKcnvXb2leLo05rq5Pox7jiOH1oejSTIsKWZq0HNxKnmgf5lh4WGiSYh
+RHjNKRfMql/Ztu5YdM/B0rjfIu9HY+tf+5XS5y/HtwMXHJ4K1CE8c0t+OfwmeLCXOIinJP2Ts9J
+65mO/7iwFvtdxY+PGM15LU485jrgkK+zLgpVtuexL8ncbk7E6spWnHQm7fofzO6F8dhF+8fAdH3
rm/qXcsVuwGMy2ZSr80Q68GpXc2DA1mmrfutjE7utYVBM1ndpxIPSZxidMAEc2RBx8Wcz3d0Opnb
sjPsfSGDrpUe8tv4swgbuCIjlaHFBzvnR2nEVRHWZHio4XJOovka8UMmqzFy5f/mq1XSxTOp8E4y
wwfuaqZUlE4hemETIt4Ssl8fHlqH4JbkJ3pOjWmbONgP6SkawYdwzMcl/cgWcBXeIqBbWclidWkC
KE3FvjLjb4mgtGejmJMNdvFXAWDbLL1PnI85puHfiWuUTTxn5Yw7vZ2wlCY65lJztZkiOf7a1cId
vlpQWeeupWu4UuXjvJpUS9yqcLzeIA8DUF6NrGq1tP53xs6rt40gvKK/aIDZ2f4q9iJKorpfFrJk
b+99f33OMAgMBEmQF8GWLVEilztfufdcS4tbWy1z7bTgVb0GJuWxn+dkNRhtcfYxQ4VZ+IbhlLt2
w+yGFKEVBAJno5Ll26MuyOI4fwAtQeVXIDSPvXnHEvBkaUGu1NLcSYt0yfxoOZw41EDfkPqClheT
4FpqcS9eQdxhw54hrMWRRAVToQQmiYdWTouDK1TCJmph5yYb9jaJlhHPWlDsetlbryXGCkE52riO
XE0tQO60FFnKgcvCmk9T0r5kYUmzL/HdHxs0zAiJMCO6QGWrrDlmrvsxI3fWsuesrMhkqZMNntIC
qxMj4dxCJF3ry9CW21ALqPublJrlboSoIdQia6xNWJK08FrGL/jQCz3sYZsetutygcBHMueKrSjM
QZSt+zqJdm5eJes0qbmwXOT70zQeRst6JrRVsW3oinVdhenG6lFaEHhrr5E5uWhxEY8jlgaJoQXl
k5aWM2rYC0dyIWnZeQj9AIRlfkJn8lloaXpoMCyIQaDsETlfBy1g77SUPUbTHv5i3TBfZy11n9C8
+1r87qKCB01mr5j6TXhbkMgXWiyfjMjmay2glxVCShZ8v0wtrve1zD78hbGPfYiW3zfo8BvKCkcL
8yM54kIasG2l/LAYRyNqKypde0LsrD2bMRWLOVmI/f34qcuFBQOSJ1xyS4XYCMHR5QTF5tmPIEyX
Ea4DooI7/KzJqtLWggqPway9Btp0AJ/5BXDoKcrkLkxE8mIudrZuU1ntjax4rwID84KUrCIXdgyx
2AeyzQiQCN+jpE/QlKL4sxf1NWhCr9KZ994f9rqY14ghwp32pkCFDbXBlF6hIqpn2vg5IhX1ROPv
sM+cUIcSNFTxfkbuX+2r0v0h42wbpjI73OY6pvvlSgsrR8AHSHqLpmG+tTI5ho6Z7xvn9zjQuOYe
p5bnfHDk0aSBxSZ51QVVl1qXQBtJtmbsfbnllK1sHGzgLTCctNp6kuJBET7LXm1K8RhVxb4FSQe7
iqgwriAr7NgIYmYhZHLv4W7hToAu3VdQJAwe2NM3Jar1t6i5mqMCldfWh6UmFYZzkkBjHDQzThpc
MjyqNtfARSqZTKqHFt9Nqw04Za/azcidJBqUu6vQIefaruNr406kLTylNvM42tYzaoPPiA6DjpbL
2tT2H0/tU9xANYv664Q/aNBGIShMdFjaPMRlXrMHxVBUqg3JcjtDG41g6MI+0OajUNuQaFkOHr4k
2JnFKcapZGjLUqDNS4X+do42NGXa2mT6b4a2OiV4nmK8T4s00CBghmLBh2aFRnTCJ2Vrw1S7mNC6
k69eW6lEwaGMCxVFhjZaOTiuUm296vBgRY767pz6N3rmrYtHiwK13VTRY1v04wZ129MYF3p8E7ew
/2n8iCWY2bLpyWf/PGgbWIofTGpjWKMtYg0oQG0ZUxCSkSjnb7yVL102R6chGxCmrTs52FsW4Gc8
9T1A1BAllzalzR6b2QqAZGKlzakpbMQpKcJsS0TosbHER1GwowT5SC00S33bPba8qeB6MHF3kA1Y
2h7H+xkQKY65Qlvn2CaGnKabQJvqEqRsa0sb7fzlz6SNdzkOPPPmxVPaludrg15xs+pp016Be6/S
Nr6BkjDqoZgg7u/XVpQ8BH21RUV68Kx4PDlteyCkmcBL4AGU5xEqQXrHCvRLpU2ESV8lW+RECDMx
GEY4DYW2HNrafNjhQhTajphoY2KBQ7Gbg79h3cZk6UAtGlsWdwz0V6E2Npba4ti449uIops9u644
zGcfN+SibZFc6pi9hn0ESm5bC05Ql9V5T2b72o3j19ZkkuMYfsYuAzJNgvWywYM5aDNmTlWbanvm
oo2aPo5NV1s3GbR5J1PbOSmJyUrF4WmxRrRyBKKJF9S7YKgQltoMUUcxnpFSMYkOPOeujkcs7R05
Bv4JNjUStgmVqDaY+jeraadNpzf7qTaiovJpWJ7SngMUrcKOod5UY1vtkaKwkH27oexrbW41uZ32
2u7a1XgWsL9SSIM20o5YbY2lt9TiF1vsKW52C7LHjaGttB7ep8TFXMtCz1nTcpoAps1Px2DnUYfd
cTAeO1j4r2yV6ucF4TRkaHjjnDd3rePE6NTUtgu9XQIu5jFrn0pWE1gvoBS18SZnyLkZGq4PC6Q1
OkK72LS2DUnI4/Jq3XgLBHJYA4XAiOs5D5E7P9pLsvcdSxx8ES9XqzMFuIfcXRnOcM09l21NlJvr
YqkhKqj6gVDVa4BS+z6rbXkOmuR3UFUoHU0Kb2khkxmMLR0zIDkmLQcV4GpnCNmaMatggQhILbm8
YuLQIBaKzE5azgVpym4YamYDRuutGH18gyFEWwEd4zF1LUVih91vW+RAWzsb8MF6kPVa2SC2K8Kf
ZWLX3LdnTG9Q/PnLLjGY6GPlip4YcI+XzB+QReDybxsIfXKox729TM9DQx2mFmnvCl9RhyW1xkSw
8tEue6dcih3ytospGLin0Xi0jaBaO57tnSCbfpKyBqDf7V9nQ5nPkmqWhvbc5IN/GbndrqLJdzBo
2G8LDfaYqQHWgLqqmf5xDpiBSaco1tCPXsimwHQfwo8a5uq6ZHOGTjTrV7FALlBp+/1iigc2JOMx
y+UOlTZUgpIshtDMrIPMpse5jK27qMNKDTmpvGvHqubgkgMiDW5sccMvI8pgQ+jGxnVqCUbw6E7l
Og27/On2gZtNvermWGyn7ynnkldukh3mWow7lOLw6cvkkMEOuY/JWRhCY7ioQmVPqCICzpcMHZdE
gd947al3Ryp65uKW5LVybb7Yzkp4NUZ7XOr+slhmypWrdr6Q6CrQ/VB6eN0Tj83MQbXFYUQp6rSM
XWVqn9BZWmeh0nM3TjQwpvcoCsVixhuT59uHbnlcDEmarIjRrvdwVwOIECk+ei2a3PgZ/vo5zmLQ
f669arNwC6vquXJ8QB/KqIl0jXRtoNxjUR9o3eyjcx+hoCKaqsIrl2nBlh9uxsJBBTXTXGfYtUgN
6FG1dB5qgq4TXCre+7hkwRncgndu1nPuRvdB7X8jbCh3RT1t3aLG9+Opet1zSrR5vJ9Sf9lN0WuT
4ojqKsqnTsEbbDQ4xCZzDqdqiUE2trD4hDMtsBsSfi5K3Gz93qdEWQ1gmdYFevF9Z9ufxcStHNzm
e2EC20MmDLYsbqNDO4HzVI6foZKi1y5GfLi+wwIVWsAdDqiFOwvAQ5FVPD00BzstHkR6uTdtzYOy
gX6gNX6XcTg8JZjmFlX87dsoe4h9SRFaQt8eZ7NemxaQ6r71D36XE/qi0P1qSEoFLaXrC5IuYWQd
gz/4WbsjGD46wBDGClT8amdr7Arl/TbJreLoRhLl+Qi+Mcu+mxZpadxdQg1vmTTGpdVy7Biyi68R
L4GGvdQ37MtiPicT+EQHIAyvONs4GDG+hsWU3gCpybDugXplH2ZIiw+tx8Y/NM17ZmY4Zb1gZYUs
k1Jin8s6sM+ZzSidnWjL4oBRNuJidMUJupWYF5YBUq3xNoMG3bQaeWPCvhlh4CgNwwk1FkdpQI4J
KQcCeKfBOXQgL2FLqQBQx9RoHbRnGrQTQNyJNXqHQB2Pk0O+5xrL42lAz6RRPWyl013rbSnxwc5D
8/E01qfUgB9IAH9bjfwZYP/EtvOnHIABpfN0WNCpH6PZ+Z0S1Urn0/urRUOEBo0TMhUb4RTC0KxR
Q7UZYBOGxgmTJSSfLQpWWeEBIGY4mZMBTvY0PsnFyNdFyE/gLnDw/NR7sFMiO7MK82bjDtzf+TGY
1GOKywmJ2UiBDb8HVgbdn20LfNoShtBmMkaSc5wci0wlf5bMjPeD8Zcuq36YW4+Y8yQ5MDp/Gf2G
oWZN1TMI10ZbRz29RL+gYBQkjk3k7jlgmwcv4tLVQZrGkHPgAJ+gm0NdTOwn2ytadiF+aG+avTmI
TymNx54kYUa/pFRgF2OVlP7MhMXtHOY2MVCiHkDgnRMqlgd6uO4NKfwDYibmT6cT/rFxCCpFRHoW
0rlT7Ag2hBD9uKF4am030tDBZ+l2tIhB8U3viV8hyPf9GDIUMIkqttl3xSzJT7UIfgVice9CB6nf
7Bh7eIjGTkiYVZ26U0RPr8ckCFkCGMEqsbWqzm5gtNmYS4cyi9/MekBJ4JrGRxHQ/fU75kztg+eE
ekdBSu+UvArhZS+zGV1MHbXTYw88dehCz27tz0QBM8ZWRF+Ap8SKVkUNojVyPc7t8lC5bnjAP+Rv
mymE/tXP7C8jlW+8qHri9pxANTTrw5A48gFSE80FHoao8EfYxf27D5YBYHAKL8LkxOocZ1diNhVB
6pxyzhhgGJxRlUSMcqutYzDX+9bpD00t3+z2iDOOVK6MySP7f26UqYGCJBwgDQXM1MvKUxsla3XK
kv7YAFPcZ2x9TzUjWbTK/aGouRBwfLNwLIGsgyM6ATAh4iQ/2ZP0j3liTqemCudTk1E0ux5l+DQj
rzamVw7Iz1Ck5hax9K9gYMQD94heI2RF3GhPhDufbh+IJmwQb+bVu1oYm2QYAtjSHpPoVSUm+3Ki
N/U74SVM4fpEjEnoq/kQZulriuCG0c5CKz/LFwvpz66UmIlovjexMa/JzQpOZlU7DYvAEvc5y9VV
ukwHlnXOfrCXkTaPEVE+Ll8+pdO2cbglTClqw6IdXhE+iC35V09hswy7upThdvIRcoBYbc/40Ppd
1PkvaYlbLh+BSnVjY50Cn6FntczHVFsKexkYYMDrpyHP3S2bhs+I3S0SfuPb76zXCR/ZnUjcH6fg
bJAFULKchR/hAHynUsFqskd8OFA1utMcVyXiI5iMw5hhWiaRFB1Cnp9cRzWoWNmo2faMzxJ8S+8O
pwGaBzOtRG7akJX6ODOdMgf1PUWA5wBmYsfrsod+YPRts2KmZIkebt8v62PBWyA4lBSzwGH7ezep
hpPDyJcxWemBkHUhejUPaGBquiHvkKMzhPjJhzYv4N9kpC1T+R5ZZPXUpUcCn6aVYBTMgYuroc1I
g/aZoB2twar4X0TQcWd3kWbc2aJ8rt1x1lcpLmgmlWubX/wIAXpGx6pBtF5EE26EtPFh138p3iFN
HU1069YOHB6O86HfmUFWMHYWRKCRQ8dX/9cHJOwwVViP7Prl0xyBEw4VN6+l9xFZ1GBMiw6jYtAF
33nX7PgP685+NZe+3yGwyjI3Pnthdo3IFVplCxNvEXwRNfKJw7F8zGxGrdhmooNfMYZHx31RDad/
qLTsN6ajmHn+mI3ArObSjbBIL+nRybSSAIWZVEH9J5oSnEDhj0Hu6L6Nsd4kmLIDYxqvXkRzZnoQ
ipyM5BvHYDLHQziB85rnfrc3hlNzu26ERo4yk4DUDQwMH+6dqzK8xIZVrLIRKqdvMf1qa+fqEqG3
tSCfOsuvfMbYPxUvvPzoYS13YC1jomaGshDJbN9iywxjQKCknrb3FhHKsuyOQNWhuceozGqrBDnI
D8gcLSHkF913UuQM5vz6vjKt8KHFxTmZgXtKAwJzirxkrCG6vWVplTAzTNaOEbkRVcJ2N46jVZ6i
4Q7RQYfJ4GoLOEdAQOYOTTsqKsiFabw3UvNhyXkRQX4/O7V4wQWOCa1tG0Z+aGepG2fqKlYilf84
cV9ZFR4wLhnXV7LuJ6yv1rzhypL3cFFwSKjqKXAmDWbBJJTHrs99imhVmsNrMRp66+p1rJcYlqiQ
megi8YVZhAzzV5NdgQOyMejeki6ZEbaMr3i0vEClzBG1/Bdbpp61sqxOWu1vYh6c0Pb4uCRyH8a7
PX3khkLoHnevXTvGrP6zJzauHJ25cXArX+4MBYMnstdmxbKumdEt8ek7M6YarQhGy6ol2OWiMdYk
TdV3LkOvo1My0GGIRMqrhwaQ0IppzU+NCQ++Ariz9dSFf1KXyPRhHoJdI+g0bl8HZOJ4+1PMwHKn
XJOJcQ3iG8bi0rP2TzLvCtxr0pu7EY0Bm/DeOIbYmDcWC+eNSDMUHNG6XmhvZQVdfox65sKeNyG3
96x95oLaaQNYjwOT132n9yF2ascvNuDKDTsQyKhB9OY+cJkEwB1bxCACqxEzRfpHk2mnZbAodns8
bkzMXKCC49UHDn3nFdkX5A3Y6SxLKVY5NS0oOb2bPnZDEOzKxdtCTi6OUWi85rVma4x6Mc/WY46I
j2rceT4GojY2jRH9NpuO+4+fLURHUNhZPWN8u0/6VZgR0iwNhijQ+qFfLKT9qi5iCbBSjZkj+UKZ
FCXO3gC1yi29Oo6e9yTx7Gx74dTH2+sbxHIL3WhrR6m/KkytAdP/ZtWJNk6jYzUAmCPk5E+L3fAW
QlajfWETNLkSH4R9iESNSozpU93BVu+45xULL4hDQ7KuuHTuUpxCB6qduyYGUJvip18LzPPbSsVv
ESp4cuP4bpZUe7MiR2yMjA12PHvXFNvJQv+Qhe3PPGMKdVp4zIUVMoijAojRgUKPg2KTyh/s3a9R
gX2z87qRW8NE0+XiDm5Fwwo9f8niqNsKs1yOk2zfhaC0zTQnehoaKKUEGvTrLkVhgIv9YiMZ3nbi
qad7Ptxep96CsVv1exuV7yZb8p8sNzHwlVQ23WNTufmBTLGVbcUTGpZe15rR08DTJaEJ4iABN7hv
oLXuzCTY4Y9FskNcHas9sS/rHEc9C3caT7LJrXxCbuLab7SC/E1/iPskYPGMZYJLA2q1fvmpTLBz
tdilTLB73jQ7GJywoN3Q17cPN/61VXmYx3lVmFt2x7BN9Fd3O1aA/PA9J2GIt30/W97aTHM8X0oR
jychXTJFzV8lw46jHCiMkZF+ki62btRyGbmKD3P0OheEMzGqdNf+tBjUlLD8kqrzdobVH9LIRv7l
ifsJ8P2d31E5xX5fX6hpZ24X7bIdKuY91Vwdg+GdBVx6P+XSOFqxOlS1W164x22TMRxPvehyxkTJ
bxzQO9tTyYUJQrFzESjdJUHNpCdnFaS3+VoZvS8G0d4bTvarxU2xl0vo3xtZ4uxsMf8UDBrwblaE
asUoh+DPrSVemBTaAtJnZDCLJMdcj3IuUYJ2O/fzC9RM9mdFH6zZrmUnfr7tQrIznmfragnXP6MN
WJlFgGhMMVDIk8G8y2Vfbhc/7baTYcMNjrPpXNXEz/kivbAlJzYqvlE3sutCtOPCbIHo1PDuirwJ
Mk1YfKc2RhiHnLBCePOe3psRe7iRRu+xy0etV5ekyo1j/pxmp2oUZ9/DDGunBqsnL8yZhGJDi9NN
N4vgnDRkM40KNUnX5nB5+wmD1/S7ZI9fe1hWZYurm18ryx2ioLz6UdjVz1hcQVgh1s2N00R4xaH2
ipYsX/XAf/mOBc7koNx2g7PKYeBkjw4Ts5C6kenBXckNGFAkIo/wOdIBGAvZBaxv7bXi7tVDk18R
obLKXf8KmRJ0v5MfW2UkO8Smu6kOsWInJJI7Xlyv3ZzUHyDUTC8iY263SQWUoPQIi3fEo0m1DPAM
w5sfJL96AeW64AFZrir8IMNvjkIuXUGIu8Hkis0hmXV8/3NYNQT91NM6kXgmG8t9sKOv2CDdKkG4
RdQkunDDe40chkwoGRhF52rV9fmfVDbbaZi+6oIgvlj9VkIeClKnwjalTQ3iAHsXgl2Ca2KHOTvb
Q7xOLKthejFKVs4lmSviPOtm2h3Q+BQsMdJvax6hvOMax3aDWIBmhKPU+ElDFAqL+uHYXNpqFTfo
JeMW/9OCJ65B4b+I6mS2XYL8XIrtkNjMBaOHgGik0mHcVYzso3qv+0IgtGafbjOg8GI2EclHmJGA
YLzVY21xC7MSvDgs2F0qZVR2RYzVeekYHykm+caLkfUnIXJSa+xX2xz3QW1TFKGAC2r5lAbiYOIm
XXNYBmsPr7tr4r0KxBEuYXQgzUoVU7z2ZzfcTa2wQeXjX5/HK0jNUB4dy/zdufLdy+uvsO9eKoSs
lWHtHLeFEMglxQMz4HD+OAGNWDIid2jD8g7e10YyHFia7l46Pq62CZU6tty+kvW6Gr/Z6eWbVvPF
u7r+41E975QYHkkDOuRlET/7ZB1gcPfkQfhQZVTkbAXH+A6pNIlpOe+X0pOUL70BFInpxpihQpxR
XkRu8hyxqtmk9/4CGL3q0mNoS2sNVD7exlP9jEXKYCu3yWNDrEYTrbrdpu1qjN10N43Fto7Tl5G4
UMW7EnMigUwsjJNtQXrRefEiUL0BPMoI5yLTC46kLvwLzlBtquk6p3wJLHUyEuffREowIO4Jjw+j
jcGpEBv6rZ69sbw9IlVM1yhIMNjGGzeYnmYGnq2zHJQifS9tJAi0AJEpugaX1dIdS1Y0UE2xMY2e
xA1iMdYuztjjEKT3FlivLURAKgIdoGq0xpZBiIErfzbwKmreDJe8IfGOmu5YspawwDEsu9gu/0oL
i5Y3YrfPoWYNGZMkZ5mQBjGERaDBMNftP2zFSL33gwZ1UkdSsZy/UKMCQhN7uxcfU2jhCbTOGUdA
VYFiC+zujlIiAFu6ItGe95ySm9HkN6hHgNKZjdA7hz8fmIKVPQUaO4ZrYhBwk+Qi3+gLfLCb5j6Y
0r3j9SdchrDc8U0vig9FTKhZPUpznZq4HuOpSgBjjOaB8Gk2c8V0IK9hPi+0Sesm06Jyh3CarPNI
egOygh6AFiQ28voUq+bSNghQCqBBvIfdXWfW7wgHykOZnBbbfsyW1ESRxMuPnT93pp8pkF9QtlE8
O/W3FThbFh/cccgKGuus3VaTt55cH+eDeXapELdWLLINAIg9ar8jhRQ7mQD1fe5/RVH1iFHiniaj
48XhhR5yGPSMoxoWkiu/78Q2MXP4auED6kEgX+m3nYlo6xslFvxMfcxJu2npvNMElpl3XybsgDqM
BnKwNuAW11E+vzXJxDg0egxQzauALLWKW0gDxGplhzxbcnRR1+2MicwugHPEWtlf86LJav1+zrZw
Al7HYYJ7zZRne5k8JvAMGhoAn1xMRFcmKjZYEyTluiisgioi8E7pr6Ht0EpV1dHIGdvgx4MwpPp7
BFjDLlXR75KRw9bYdXie19iyE7zRbOed9po2/kdNSFlah9U2nNJp49sPDLJgQuCwNNkjb8o6qlYW
IShREWS4ND0UTXa8QCHDEGHM1Tkb5oYlwvI6AG85GQi9IGUSQ5MGV5V4JyxaBFp0MznqS3kYA7c4
D55dcrwB+VkW74w33Fz3WcR4M+WodNtCIwk18k/iTmqdRqwIIYtwH5KQgL0IqTB8fmF029LRvE8p
GyrarFl5kdsiZQnhwneTtQ0dokTgHsMAtPHqOCYblwRTxlI1+TPvM/Rnx9EwPpvRDTVF7akX2H7D
Gfu3myKhyor0k7govtGwsaeMXIwZObpTISQYI7BmJlNyuAykQXa09SV/85Vf4t02Tu2gmf/0OjF6
X+IFGV+i+wbHPANDCErUYuStgSBAwVPkTKONp4KXkC6mPmRdO+zVoL4inleE+IiOkP1te7Tp+9H4
kcNo7UPtW6tiLMWTvk+4yV8R1ZcqCun3jLhnVDlze4mPsoc5u6BIg0zKesFnsLrhZ4E9jNqcrRIj
emawoGmt+sH2en6kCrPe2MXjpdY5sMwKhs3if+MBIzEorQFteyZzZP9sd0XJIKYz9vRhBM87jEYH
59xWo7sxBImLmmEQGOulQNnoZI955fv3QXoaI54qfAf5yu5t+07lwz0a/n1SQsksY7IW0bcXu8mq
gfdMcnl2QnGacQV9GsaoA4sU739UfafAdKjuw0XfTeLnxKvsy1ynNJldFn0O2sceJHYGTYib/ZLX
hHKdCJDimR6c9CSLsDpGC+YNsLn+h8lSGIUWmCEhBSFjiRm8OJG9mbNx/vB9MzngWbDI0+O4SMpP
JH3f2TI7j74Q3WNvchP3oqemqKbPyVPj2kftdlz6aECOvbBoT759GrdPFkEQ9f1UAUQ2rtCJvZPN
b00J5hDPkU0FbKcBH/DS/kbUeA1Kw/yY5vwKUJ4sX7Mb6fx4CNb8awtUJZLEkXAVhAj3BHfheGZx
eaeYJN+HOUAWGXKHSGpjpOaZ3I8Y11jk5J+NfipoIlWAMHDxjOJTWetMGn/QOZkPANDIdSKELR6/
hmo8JXFQ7Whtw10xRdSZontakAGuxz7uXoKqOSQqB2pUUFTDvNyGSffuZna59yMoGZN+PH8RxkrN
k3UaDWJtFsNhD4bA7vbbwbKyD1JM8AuWcn4YHWZixbKerAB6CUychv3W/e1PiICuOSBsMmmjTeuB
p8hJPrz04hojBP+lgi5eZyNh21ZP0iYHBHyCiWLbwpUBomaP4Sb9alk6AV1GC1SMbFaYadIwNxbT
Y/FTTuQvTs7xdlkN3H/PdsP1EFZUh6Qis6nmlh3xzlp4lGWosEHqSCmsGVh7enKAAqv4ZVa8nP2S
nZlmMOGcyJjqU+qFQb74NsZEtPoPg5t91WjC1wFRGXdShj4mbdz61Zi1YHUfIfavklR+V3VgnGLy
JbHNYSFkTgwycJ8mOPmF5zobL6XsTK3+LxItcCeYtu98jFibtOVmXZZNhor0gSoaZmOUx2fOgL0/
ts/GQlhdlMQbmJRg/DtAJiT2zbuA2+sUim818jx4yzDfI+8v8FWVigQeDuw+G4dj778JvoHIzHAn
sPHvov4SK2IhTb4CmOSvpphKbO3JidMA9vYLLPF2G/ktZHJgP62V19tlsHC8DRjq3TGqLmI6OwjS
raRqnicP6ZeVXIrBAWyT4FM3tRC5p5JtJY+i4rQ9tHKOj0HuUe/Pff+LESPDNFgUfl1aJ29szdPc
uuB7VHVv1CBJ1OykT2HvvBRKeEf6xL+oCKKLxJpMrDaJIS6xcciIubjEBUImyvXAESe8yudkji8j
+JND2eP74ZTiVG7lcqKfpfBWZMewMqORb/O/QVZ+dT7lNyLF6K6eeRa18nsVL4tYh2nTkUzKghS3
yn1ryPZaOtVHm9EK9Ky5Tnlc7DEQI5H1i3lj6CcnStPiuTeMt1QW/i800RNoyKq4T5GVPfruE10z
pX0zOp9RO4qV3VUmjbX52unEIwel53x77aeaKCXb2CAOawAuSG00KqghzWjAliIGgILTg0O8A6et
q5rkzHhq4OTACLdk1kpW4dUoDt6Y2wwe2OJaTXoHuyHYZ5gr9CS28EL1LsyEHTWYi81I8fsuFNIg
0z0ps7dfjZaEDakL/SoqN5nXW/dRAFjNFvaR6298SdRrbcA5Cyfe1qbJcIUF9EQBI0NnXc0elgKn
ShlY6hbfpdQR1e+4NY5251q7Ce6rlpEeYxNwSxb/vt1qU4Mvz4xFDy7zA/LxS+JM80HFlMH22F2C
Lg1++dYIODnL+7ugJW+y4PXxO0nvWjE2sLp617AqOqRIDdH9sZ/uwKHucvbhnNLE9kqTDqe36Pe9
UD5bUbVmZ/XqZIxoqI7UWnk0FIm+Bnjt9PhD/BWl2Jpp9GrOZcJUKMXcKmlYEMZy8Dac470l3wXI
Shj+qHJKB8moUYhl1Sj/3bGmdzvrd8Lp36hu0nO1kNrShVfLmX7D20ejwfE6NZTr3RRTpuYRTSF1
52rhpUpm92orXnS2SwM7b39DSJOzRxQZswJtSC/tUlTuSmEstp8V1s/JZWfbkJ0c2KVPQc9yKA2L
T+FXT8ZE0TTq5xjKT3Kpi7a7Ern7GgGKOlmCe7GKIw84LRmUdvASL16zkdrO55iAu1T3YBIG10H+
4qhPDiBm0l2t9Qte8NuD9chqVXmfrrkcm1aaL37pe6dhoKjrgf4SH+1/TAKpV91YH6FPhzNa0uZc
HzlK2xKgtR9DzwToyQqP6V0tc1JCfYtUgLpr4CLKfje6CVCgxXiLOnBlM28DOY3MpKGs4dOsiY0G
JhUgE+64lXH7Z8gIFCqBIXhljvM9kIq950hq7+rBhOODR4WRSEVoPEcCUV8dG6B82s5jSWcDykRF
2SnkkBiHGsYbWYTnJWGVHs8/bcaLNAtc0HEzbJegehINdQMbyd+u9xJltXhfBvu5Dm1K0jy/hGUc
7lr8lgAre6AEuKwAArmoJKwXcOtwzvX/nLkZyQEAHQOJW2GFGoFRXCWa44hV4aMZ3+yhL99Qem6T
aflsyITHEgFtwDa/LH0SDnW74MdueX8zJ+AKPgaIbVlAmCvTNb29NcTGiVu3QEQCmVPKj1kVdJ5z
KkGUp8xBssD4IN5WFzFN85xHlkVPxq0wAe1U8RaMsJV8WnH7iFqoeE6HYrqH7hWuQLPyA4Xcjnr2
ZPfE4KEQ7IOH2/+PjYi06bl09pBu7ou5fJbhQAS87VLi5+I82feGoKaReGD21ULJ4llCffYjenMH
JTxWMiKGGAWg6r2G4fJcWFP5KVNui01ocHEoUX6SmIFsgMljhJppW1REhXlTrw4uVLg1ulNk5QPH
OiE7D7EZ/UjiAB7jxKmeOKM++moOPgQjxs1suAg/0lB8VFCjZqa5q7Qmdl6BWczpxtAoVT25fAOR
CUpOH2k/40ZtXGZYS2fSn/fiXoaMbn24yrqWCGybTp6y1OQ3+yR+jHnV4L5aKHrOYs6qlcyi+DOF
fBP6xX1WTN6ZeV7/bET94+0dNUiDxdYUL7zZy+wjFX//89NhJXeWxWy16rH8pVTYHXBNwDr+pxuH
DiN7v72MjKXuhj5wPh0rAvy3ZN19SlTT1ajjR3QUSdokdwhxZjr+fqZ35+fj7dMzIJmi9wwWD1ts
+3Oc2p+sAacgQ/kUh8bCKjrpnxqBKpkptgb/f5SyZsclSJRSGP+e42R5rgJ5KXd0luXVA6m6rzKK
3dbsnzuWzTsul3FNm7dtCmYgxbhA0U4p/hFS+R/dO0zC5jUc6h1POMIJJ0I7UiX9lgUZhzDUr7sF
VetlWK5orcOnMWKfWYdLclGZ/BzCko1DwwImMdkC+nVEx9Fzb8bqPTTogxlLvdVpv/HYguMLGniF
EyRnszM7SKQ9lkQ6ifD2YWxZWf1Pn7v9679/uP2/f5/799f/9XO3f7hFHt7+9O/Df/vcv2/1vz7a
7Wv/7//3/320f9/q36P9fz/37ye4fcXtG/y3z+EUYnTYTf4OAy980imfuS0n4uj8B13ntdu4sm3R
LyJAshhfJVFZcg7tF8Ju28yZVQxffwe1D7APDnBfBKsd2pbIqlprzTmmQUNDS3y1bucyhqJVDmd6
TRBPc7z8eu8DLiT8FRPJ8mGR4kXG9TcMZ8xTWG1Aao3Lt/zX1/zXh7dPRTXmTTc0jeD2fYRb+Sza
u5GB9kkXWI4nGF60ZH1Ov5pANWnGL9IwacAs3Q9GcJAEiSSnsTCV59u/Yaovz7en3lxHhx7eRkfz
ET2jHk1nT1LZjwMwSVqi43l06t9yQI4hRBduB3/469lA47g/xvVUu9WJ3vIKGA+t/cj8SQYgkEM4
05kxaK3GWj4AILGu0xC+GQS9ImCazzXafFu53KDagaw8EupyyrVostk20/dOOX87hK30T9qUCMPM
3Es/efT7uV6PRL6yNcdgIr+aWsdAPXdEpNox6Mb51AM22HSGlrE5O8EoR3KQdYkouwqsDvkHtLv5
zPvl4BVahAUUXZxEnA3Inw0mxXyDkpI80y4iQtQAX6+xrzMT1AMq6T82gb6e8PFR2R22SNAhotF6
uVpXAwEHoFys1dTIk1EDF8zD8IW4X+Q2IcAeekjNbpj7i5XQjTXG5LurrI+QLn7R/JUj9gf6Sdax
6UlUJNMYIk168S1eOANKGXpSSgpXFvs+1d9ZDvWz1+jY8mONc9/8PaWK2iLpmk3W1hy4w6MUdbF2
Iu8b6VWQWiMYPZd2pSVt8u20bUaBSIru0oqc90velKyBuy4vI8F5b47Eusl0kga7AszslaQLJmrA
D6IRGNc7966wTmjS2qDM+hRBHbpCVUfIfujgjYy+maSC6FFa81RBLVqHPh1aO3EunAAVqlV3pwaM
C7oLT0z3l1hn93nOPcoLgTaIYSmdXQrBpQeBwqdpf3EZX3MiMfaxI/aGPj4CMgHTIJFQxXl8HV3D
XjVe8pE3U0L9mlDsLldt3/fjOdFRDFUwyGj4KW1rl/KTiwtptsM3GQz49b4hCQJO4rrzKMzKyjnY
s01bLiOQRBbIOsO0FduwW4BD/IYXk1M71Q4vsJ2gWhCd0W6wSW1NRB2HVm00VPs4X7EJW24S06y0
o3NiqEAwe954NNuoFPAT8tVEuOK6Zeo888kxYZKQ7eY0+vRDDQTH4NIvcBcm7aR/jPpC6+3cY7Lc
wR6D0nWdLDSWBUKZlifdJ6ke/h1S5Jg//fb3x61FsXF7nveLpnegoQehpXOW7KPoA/MZr7nldkFr
6qxIWf+kyXJlWu5P0yAl17HTd6M3rCHEcMfNvJVUE/ZmbOi59Q0WbjZV6zi1ICGUv89q4xu3ILHh
ZpwcuCAOHVzeOaRWbgWdOWH1hA7K8W6s/EPoEHyedwgD/VzvWPrK/kwpsxPcGQ6Dng35N+Lcljk3
klUC27P1jgHa8qIjdz7zq4ltFZe/njP0Z6wj8JghChAjpkakVCB5rfk1qpokaPXqZOslGoWsERvK
h03uwSfiaF6zSi7TO/eNdt9Thfmc1iLvh7bM8YXSN4aldCasGTv3zJiQXZYpej90Nn3ACYkTSIc2
wSmEDu8DcW21t3TtTDfErLuWvXrRS47jYxOHzgZvwIneZmB5hHFAFR7PonAGSA/pRtX+0zCjJwxn
Bi+ODhR22Rpuy/5kOAJyKzS8QrXgdiS4spPBghNRyGzSiABH38xSoiKT+8qaPcoa3KZSci0IhI6R
pwlkzs3RE/zoqoXpEmpRdk6L8BE+J1HwhjutjXo6GQDS9vS53oe8ueactgNHfNlTiqzAppcw6Ojo
8oxZemylr9OEuS6Jk53pcGPP3iTX9AyCEkoNPMLKwNvev021scKvlK3EuIiKPhApgzRoWWVBtLzV
heyW/lZ2sGR/um2Lt4esFIuaiUzUZad0nVmBDmBr/Pcr/vlEPf0lcfjTqriTTaaP53DCiKu5IIJu
T3sK7vPtoxxa+bkaa2eHKvzFt3qCniwrJJfdvBtC+4/eDOPeHvemWxB7nSo8WRUvnQdMYiehPeN0
3tgvmj59tQPYKnLO/8axFxSEIYdN9hRp4IFMFk28BSuv8XWuoeQJHZjPL8JqljKTSCw2Yj0icCHn
cm5t68Eb49e5i5kUCb87y+Vh0jGSazpK1JEflGGG6Ctng7Fv4JyqP5dxk65xOM4BvGYHxVr5HAnt
zS36bzpSLzX8b+bC0dHvQucEk3aW6ncZYu3ssHrzbJRwruNu52H6KhYKSNsKJ2iaDXtttEJVw+Ei
o2U7lSONiYJtLBH3duqutcI0j+ay4dSWojRN4VNUSbs1QOPmBjptn85UGPVJIL1i5WsMOzG+IyfH
qNvRYtsqdOxZUj4zo8bQrtVdQAhgTUDtCPwp7Da6mTvnaXkokGRC2y/SYDZlip63iLah/zGURrlh
FK1R4gkSumi1OhTHa8OI1LmRUOyckDcuzBlm9k12dtw5OxdanR6cXBybsb8oOHSMnxRNN+Z/Z07y
SEISRWDxeJnK9qdZ3KO3nyIHeiK1/3x7YiEGWytOVHumpde0Y/txWx9egf9UZ0AdHMulg7UYf+Pu
nEyiPS8u+bMabXG0HWguy+tsTulEW1/HU5XUa1JF8HA4IRCFrD40dE9nslqCwtAg+/2dsY+flK8T
3oKkhbkVaRQEo+Da574aDOvZ6CCUWH5yIjWe+HAuxoIhW4tO7Jwu/3VhsgKowXxuyCebyFVA2cMJ
Q5+Xdz9NG1C4bMv+ND6mc2QFpqhg6/HLLw3cvkrOtye3B9ll/WbSNCyh2OD2RZs8KIKsaJn57joF
nP/P6qyYhjQ6KDrTzdittbeYlR3T+57fUq265XXFPrasVhGZObzbt81rGrTiLLSqPFuZ26FzyzEV
tfVz4s3mDg1kc4jccO/4vOXgVecNjaggN6f42KRCnqvlwSybE3Zvfd8wX8Ib1bIBcXjBPvPdEvRc
IL6j/4XsY4JF5qfWZyz9vW4XNe2tvt6gUx2o9lFgkisxs/H6FUqFcfYPI5r8M5nqydZAisBIfiS+
csiOMibfdmIqN1G9UaDhd0WBZtkfcZJvbU3/cUxrhw6BetZm9ePoPNwzjT93qr+YI+cUyC6beoEw
5QXkK5R6MsOlEFV3lqORjZz03zHHEVEx2/O8aP3P+d+fIlyGOSwTPST5zxxpmNn8IelSVTaEmM/a
a8F/eP73wYflcDY5e+5KVh6RKIgQKcrGKgTcbfWyCrQwdw6Fa+Gmry91oh2nTNIpxuOLiQDgTKq9
dKPGoS1sjmNnW4RbDo8twTO1W3vnuLfuJ53bkhi7TdPtsl6mR8SyTO6cuwIj9J6dmaTW5VClitcU
ieo6h3BC0cCGf7u6E9fjmIIxeo+g9gyAhkl8/l3reIohfADdthj2WZ/2YJNkEMEX8mV3IOBjE6Gs
XSN04EBuhwfmFAZIQ//79kOdZVW5fXTb2f/9t9tT06SUyFznn68dl3vs9hX/fsP/fH+9XJ7V1owJ
L/eN/L0cnGrXxNW01fTEeAeB/SbgjD54Km8IFXdeb/9s9Za+rS0S5W5PJy9/wI1YIbDK6vuih0m9
fDNee8AcnOV24Dvavefz6vXLBDRyuuGKrh2jsMCQaAPAvd4+8e9ne+80krp8uX0pjAtqHg559j42
4o9/v8rp0uxYW6D8JyIeJ7yf615racAvT42xx37lOWpTpiSKNEVbXg0w0csT8CPm9fbR7UHDQpWi
mlzFsICZqaVs4D7a4FJcTTn950EyON87MRobbJ5zq/rr7QtuD3RmxLUDJrlpUjAiZY81J7Y8KAfK
da54HF5aT72nEdhu/1NhADsm2S38j8ZXZr74Og4QvbUuhU21g4P09d+6/tZoQM/HkbYHselQuq2a
HqUzeTXRNgF9aPZud8Kkz4y2AFDXLz8e8017lAa62H8+EhIh5JwxUF4+6zIPgv6zLfPHyEYiqbW1
v/E6fTzeHgY2MUJBgGb6je8fFyUCdTLxeViamIlzuiIojwiE5IyIEsSciDu6Q7fHzERf28duc6wT
8oUA+u3b5dntn7yScZdEqa31pDDG4kMsfgjTVfURdhiFrN8+wMF/4QB9jg0EuEVT4ERbPro9tKLL
juMA8nM+1JKWcFm380YuulqvGEgcrOhRojZh+4jM0T0CY5oB5KpX1dk/VI0xBuPyh4Bk5NNDrDif
WvKY0QYPEtN8v/0T7SkPBzlvToGKYpdHZnUcZeFugA/BXVmeupyrEcIWIH9w8dAUXppP8J11AsfH
nT312GwRBneybjcx/T3EdkAUCIFBkeKClYodnnM0r44sDvjteSPairSzTNmb/7eJMzfOe8HEPBgX
Hbcpm5KkpaUJFlX2hUA2pkjgVoI0aZabSucKkckhMX6pABE5uTH1gZogmXuLA08QY0FOmftlmmIM
yLVgqr68Hv+8As5L3QM+jcScbxl+vagaytHtwdXCcQfhB4cj/rMiRSiKr/Ll9gbcHqYM1TNB2a+h
HR9sOMDIkFvq27jhwtt3s31xxjzdI2nNKp7Kh5xDICJR8RaN6hUUare9vZoc+Kvj7cWG5jmu7IpE
Loh8YZBoNkna4j30MIGOGZYQLmFb7KouZGmXOPqX1+TWzrp91Mi8AQNikBfk/+YVXUXLR5PdAqEA
zg1lQtCdGaPw28iK59t/zQTaOmSkLy5v0O3t0Nu8mwkqVHJfIMP6n15Z19PQpnsOOMqo4pP+3Zvj
vIjpJRgJW2wdTTvPVSK3KfzOwjIO2eLN4TgKXCtO3pjEV8fbP/XLR6CCa008ixwbSpjZfyCmoB0k
+zTezqwKt7VA4m7Bf7f8oX4K+IMBjjhwywLV0KO1D22Uyo7BSOJBmgSgbq3D0SivE776qzB6nNNz
4QZmmyC9a+wLQBSy02z8otp3L+i/JwLlKgkNSP/Tei8gJv9Se+Lx6c9u60Tvqd6/hLHvfmLG/8lU
n9Ei4SCOkZOdY0mVhIgELKKnhtLQBE3jdC2rYCmsysT3znqTmteMiJFgWkoK7qvAd4GWGWH6nwfV
T185k3BISVBQh84DJzZF0Ac0+zOawmfPhjESTmN8IvSDiKE8/DPQv1glOrHbs/6n86VzQM+4i9Mw
2ddlBHdM9QMlLsvrMeIks+pCKgHGwminNYw18pfGCSOZcGlUPOO+dbi/Z0AdE2Bn5pErVskVQJv1
wMF6b5i4++lJf1YSE7A7Lbb5EbzHDEUzLMhnbKqpwd7TtrSpcGrlidxFQzEcprC9r3kLthLHzNrV
Ae34EUx9Z/aPZmYCx0u0k2/7JV4BAEuVUNiVsx7sB7Q7zpfHFqjFgcqf7102jMWnG9b8EEK20i43
dhbC2GvrehvH1sxrDPn+ypqxHSwD9KeSwOAQRzzVIPnoaNRkPKGtYvowY/tEQe79kkh7Z6nibxcp
KD2poB6t2b4KlfC7A9pGuprRAiTUPBUfhUKgyZF2LBnKWrU6Ck2h0gi/LUbiAZIgB2NJd9JE5+3Q
YsbHMXsfCvSYYazD5etHjv1d/Rl5446J6EOvQwbi8PSGhnDcTRboj3L0R9bcCzjrlOmxvNO9Lyxa
IsfvX2gL5oXO2SaBZr4aCj2Q+Po2Bk2qhtHSbkg+qGcQcoumDLhbcLmBx6s7yCgxwP3eat+VsQxH
5srAdmgyt8TUks/MGqQbEvbEUa7jzhqN+q619R113Z3miTWCj6U5MnJ5TvHvYLWbWjUfAPNYEZl3
DnO8tXQCGOOhjog/w3nmYDQ23fhQWvOxjkofWVBKdkmhoYBv6W4kKQGykDzGWD7iukwY/QNQL3ET
W1Ic8TdN2xysWqFRsFn2dAe8OQHKJM51NyJrKvxXtzWGk+Y7h5ykjFWkYH40PrJyx7bSYMDSUhPr
kTWueEYY9E5L+yFrHGMXuXOzFgKWX0RamOfSWG88tchduCk0IIxWGCvsLNVx0qxXtgDE5jkN1FmD
AFJwoqBBwOFB3guz0AIHSXVoFP6pVuVR+UyIh8w7tV38JOmuUjcj8Ysy7USUFYQqdK0X5UrIMRpO
D1emtMTARGxl4u87s33oe/RoWo9ZZzAOMToG2LrRsWwXAlc+yb3uE3vdAC/NMthMmnXNddDFHaKP
zyryCTK1yvu6hQyUdsinCnnyO2Gu4tKJLi7yiY2BHBUvpXsX1tgrvKb/aeHDrEo39KDAobxXRR5v
jS4hZUe66H/tkmS2uN73NR3QMaLVoxe/c1a7NDBNmtXLr5GchzD+m6TsH1BzigB2AnC7OnppoEIg
ajQBmEToQapM2xSCBBknAWHLbV5TtwrgXCOql4V6tANUXqyHsKmB9IbGynBQ/Jao6Q4ZyhX+iK1B
gcpf3Owpo64FY8pd6pfecVL4Zws3R0QK3viEGSAU5ZlaM97blfExEd1CrV5EG73TX7pOGXuvIJk9
n+F8UeFuYUjZHpt7qThmlp5H0VfRvIFt4xTkIzpeWa89Ze9F5zwOkiy5zIFGaQJqK+hsTHW6jxR8
7Aw1GzrZstvl5bWR1rDyMye8xHc9L7tTag8ugGduWqRCCDxoxYwkYzDyUISHMgzd8mli7oGElsas
49/zul2axkfPwszmDV9eBYqC+YK/2IKPDT3WVY97AnVuhq+waNZF2Fy0uTJBtcg88PzhrYD2bmQt
WAVeTluaBSAxZ7hruRXv2KUyYRHh6vDbdWVWrgWjhG024u7wEu2PrTvTfjLmX94L3Hstdn2DYfaK
n8mCt/DAG9R4QdymxnaQHK+LduczPzvQ+GNUb0g4MBK/c+IvLJthrxn00AzcS7usMDYO3mtk28Bo
4/GIZApVgDszgIJdVnN4cjVBiN+QMxC1SZAJR/chT+rHyfFe0XC3I5oA4O0E1ZQphGtk4nOqiKJD
N41N8RUDwqVPl8r/fmgoomj+vvpR+YkEJ9toCwmT1riPg3yZX3857UL5olGM6u3D6ut4q+Eu5rWF
3jsIXpc+aaAYNv4OyHhzKfRir3SxLaWNUK8k243wIjBSQr8IFT9r+l3rYH4VGeznKQI6MKP3ZmUD
4EddwTtIHAN6evC1fVdDYEYxC06aoVeDBOg+BPebDX55VcWwpR0/stLPOrlwrxFmFHZv+U042pp2
xsgsHF9gM/9NBjCu7ty/aLMTX62huVCWvmsh4yNHCNy0hnkCCoV4LYLC62v9HSZ/TN90pQGFcpAr
BMCdOJrWliZf9B7ybggcJdesb7pY94NvIh8pISQQKRPmljyVIPffejR5Ue5fpm4e3gbDee6btxhF
2lrh+8WqVv1RaJ0YY+f7yISqF1pIj1FnluBJEFczgMFSWTqXehxSYrDagyHEhW7IiH0X5e1UaRfT
G45V4XyTJo3JCLQfyhS1l4r0M7QfQ/c7m70RGH22nUBMdIvAZBgpOWpHOwMl+4swsjyMCQHZvf9K
ROubW413ZFYN9nMRedwWeUIsjWOilyqw8yTyx3Gj4hh53i+t0Eh272zhSIBc9OFFrFFkGg/DkN67
XNSrXpefKSDFVZ2qjXSyO8oAF81Xj0ZWb4jI8bW7ptUhJcPbQNitMaxCl18rE3+ZdvG16WjRE7VE
N64scssDzMiZE98XjbgPc8RrWF0k5AaM78Yp4/VP9DgLcFM9IYjDjaG4HMWT0RjGxW096JFuMu37
iBloDfJZTua7snSS8zC1KYodwJhqF9bOXTLUnxj5nkOuQNox43FMtd/GPy2dutOYiR101UBlr+5E
fYs582y5x7H098342w7ZnaDEXbn9+NVp1c5BnzD5BHf2FrgjUjDNuoYU1hcafnGMUPAGkRmDzpbl
T1Jwh0pnkU180WqSubzPGM9aQ//tt261oT2bktk83vV+AxHcVoHT1d3D7UHv7xvLIKfM8/axmRJz
WopDEtOFmvA678c+9h8dXTyioe94Y0JzoygO6QVf0cvbZ+TJO4ILUpxfOuHY7Xxu++wn7WdEUkw8
Oo8rgIUTJqiTfk0lu5ou7PbklFQ5mHAJ3qhsoEceE7a2ob9qDjIQ2PDgFNIvq5pXLrj0VeD/TjyA
0im9sBnh8nq0QyynQOZi5g+r0UX55ljae4n2EDqOnqKKZHtpTdsETa7XgcBuuzZCfdMP/hi4ff7G
1HEIiG58iwHmKeuPI5IBEKpr3Am3t4EndgSItF29492jMeDA30S4ikZWAEhsN66r9sznw5fWcgPp
wOQLB/eb9awKTAP8CdQ1JGYAyLZjOkFLqJ11Eo1PbcyEtOqtcKNGkd03XeQdXPzO+kBmBnbtfeT7
Kfwfn6NRCbpH1HT3euaaG9vAOZLHyCR62zwz6wV3tZx3oGPpAYnWJVECUZvuaoeQ3qK3aOKS5gtc
ijYLOSZZz9+/SCQ9TcYnx3yRvm0c/UgIYGftxYpxLgwqUQH057Mcpns/xNXMUdNb65BHSsbeWzUD
XZixHzbOTAiApIWbpdkThK209R9D8zB1Ak5MiIOw81170zQo05mGKwcFJkeFTR9xSwF81Iz8oEXL
jmfAnCfEZNcU0U+hj9Pa81wJxRtJpiFYxroFV1nGX5qFt9zt6N8mnEghGmZ76H4ESNzN5JMMvc7B
pUm/cwxqR8+pPx3M1AgPuYTcMyNQZo2y+us2Jp54twMQbfkFCk8XiRiI437AVuYZP7ZgzGJIYjZq
GgKrrPbdA+k/lCmFum/kZ9tBBPQ8DtLAKeGfvUvbmIN/7klQyAg3fK5pWijlndMjoigKHHB/lGUf
ygr/88husmLU8lAsEYuW+4b63GI6yDmlHSz+XnCSkdY8OpkHEC2n7xxVB2MxzPLdIOdDtItUV61L
JusA0hHBGRRjKGt7DDIBWV+rsmFAbLbnMeyyO0Xtb9Wk9EmOdjWHAye1WKt0bpwy787As2reevkr
wCbBCP6TxgSqdpPHmLtsN9oYoUls9WhHVOSrB3AyiPIHmTvfxFxlvInUXw0T6po+ERQPTKKzMg8t
aG9J1AFKvyTcgnv8aSz/Scp52IYh6c6LUxHcg4HgYIOa5dyXYM/61Fn3yFq2bodmt+3pFiQO3Oqx
PRRKqvXIrAsII3/wHL3R9V/87tEfbAUpY6/uZdLHc2FHvDO1xFKaNxycpiPNi8e4hFFGjHBgSYb3
mfpLRN6zYYxvIuqIVojXgzX8pqIkOvxVp1iSOLdLie/Hs2CCJ9PWyL9goh1DurvBzDENggc6/WQC
jZGj32br0cnInD+6pN673RcVkX0J8WSnU/YzG2yq9RAjBNePYzUw7eC4RXbKNjZwz7jI2IlSJdU6
H7dFWP5GQwKXPXGI3ZtY5OmcMIVp+P8xMI2ZCQp5oOETXYMEOY+bGkcj4hhWMpSC9/KDW/AaRflV
lPEZX5SG6l2AktXeQEnjDpijfZEx5HJsm31RvhXkw60bRHTYpbwtbL2nopDaBoAOXRjik+OSzrKR
HGujZapMInC7iKTLvN/5lodkIMPFa5utv65AtbFtlAcqa6FlbxQ4kLBy7WSSZl1O9dsQm1SAORuV
Hi3cBvXStAgS0viLpFvM1Un03LNSD6n7Og5Iq4nB9tcOQlBSinZTG7dX7FbFGqK0oDwUBfa6cZEO
QqiiQW1QYBKNtJhnm8rbe/mlGZsXO4YAURjjrmi7HQv+PcGLcgvX9cyxnBRN2+ckxGzQHewPH171
gAMJSY9/po3yZTuNE8xjt98nfXkXthhWCYe5pjmozDqJ/1gRcfK2+sGd9VsnyZ+kbvexNmorld8r
6nkxY4Cwa/K2EYh/Vn48kUCGiiBLOJan9Nm4XWfjg4ya32maOnZHGEZqsiDmmds6dNmgm2+hDfRW
SxDtjKSOnv1r0WhY2Trn/OUasNhw9YUdN/lLLnH011EV3MFJvOcDTmw1Iy/Lc3VK4rrZmBzmrTLe
M2DGPxrO+JKLIpBWyswUvGbnstRKB7EKTNtVwqtQz9bGnpEhTHp0GevmexCkQsaQUvLc3KEXCzKr
f8qdetpQ6USeBUJrkp9sSy92j3J34HCGt0JbgkXkyNFaF99ofV7iItwSccV3Wx4HC+qmlGk2+GRe
WV2zr3HQOLhnPJxSa9ftX/Si+EbJRZXYF68T3gez6+IVITfPna+3HB8qtNYp+/pYElEnZPqz0KX8
ebQoQ2R9FuRFTvRhWr2B9NUyO4zhDkQ++BYv5VKDRPTFnrydor47TLbZb/W63pUJOhULN30kSd3W
KhwHIAZQ0Gct4vUesbmXdfPeM7CijSlYN7Hgc1XXQgE7CWlhIEE/u1LGGB8dLlZUCC1Llxp2URsf
HJnSWMSr8mA5R42c1L9hOr5rdvYR9512cJyhe4WmvOQz+d3GiJdqDKSM3vfLFeqtM1fr9mKIiXQl
+HLbmCF4K11EW7tuyMt7r9z6TKzHEQU10gLhUemMGqKa8DLQAw/Q4B0mNVGv+N5b2iBcrnCidqJH
pmX+xnbyMjvWBYkPQ2hQeI6ZEPxBtU1E58vUyu85LV5KThHLWvtV21wwQjUnbTauLulSoMm2nmMt
oDC18aoGqrJwr3k6o4NzWmog19x4rmCwr+ovg0qyWiil0fhmMG/dcjDyuMJB6+AKsomNdyIf9ZEv
t2ZPczmc56NNkQMc3+YsZvxJzAJEqhv/9vVFNKm2NYZmKwta2eyfK2ckeDnzFuO7pKVmohCS5mYA
ObNxjPjBcvGUjCP7vqkOA8MfugQ+TnmHCPVQezLET5ERkyprIGUxm3OVUS4wEI8RAul/kfY8jhZc
fH3CSAn1wvHyTz9v21MFR4d3K/uWQzyihkxfxomsb8u3H6ALeUHtCOIZpIGjBtx3uZ2rJidCA1D7
gBSOHoS+V24jghhZXZbS9pPhbi6ic5MTHVQRLzLoyRWkHBeRBwWRZRn0s+Qqs5tFKFX+GVuHIBwC
xCovwXNQuckGMptYwzsJN5FIrvNg0BUgnXEy9W/PF/wRlffaNIAwqPSbfZhrf4nHgn6l8Y60Q/O3
aBz+bISqSsv/dDWUuzT6ywCNNSElGCZscR6BGQHV9asK+mrl9ApGdkOuOIyT0qD7UpQvxtJLMRay
J2D7/WWuqjdRGLgVkj+NcsEIpFpAW+aoOyN6GMP7KHLubLRp93rrPptMYm37G2oK/zmaNShK913h
SaAirAZetZsd+uTsZ0jtCRvmIrPJASR+xnXbfW+B9s0gKzJO7dIeV00xnZK6O6jYhEbvcvTWOH+s
wiJ+FiPEUILVHmkV0oLibJOOxK12ceuumuKY6zQ1tZR+5WQtR5R4ZTaOvqrbGixLGJ7tHMMRARbs
7xZ929hHITJwcp4dbY147NTU+XXERnp1cM/AZXoyh+ijZeqyHRofdH95Z8RMtWEEoc51uEEy9ZUx
rl4DNTLJwLjX8U9oIah2+GI0Vu6qDj3FEMKi9T1IHlCiulj5u0k20DF1wI3ETvSuXJA2RDlU1aVP
aPK0amcU+PrnHM2bSZpWRLlAk/qxnZqd5rPoVOV7qFvRMUXFlSy5CPS57hH2ftmnQjcJ3kzGL9BY
P/TG/Mn5wqLVBqTc0XRWGqEBqfuI3Oo4IB9dtXX1QocAAIR7kWyEDcyBHb4bBm7adPaV2obC0APn
xY/6N7QLr51WJiyi0XNFphLBdPqXDfj9KtpsX+BPr8PNBINwQOW/VS1iChfHup3qr/22N0K5HiQq
iQ70wbLvrro+fnHJNoh1PTnGnLAzfdP2vJCDeYdkKdmQFnwyr74OUK3RcHKWxTVRyJWpddEcEd6N
RieI6PHviHBG7BmucW/fF1ra7QZlfuihCPqoJbWuhuapJ87f0g4ZT/vfeo1yy7Ur+LqV8wRRMGQw
tM9V9dwlzkeVeglHKFypcUEBgJbwq3AvNGEuYB6SzxrRnxLpBp4IylQ1bV2NVcmjw7GQS2VbZtAf
h+lAgMsTbUhaGlb24zIJoQmgicCK/0Qz+UUyMSnikvBMl2Oin5mFlxDZXe/2J0a+i+/YheHaV6+i
opFbphx+R5fziKBItuL5e6BzWRDgIrxoawkstnQFj+BQbFCUgB4cryK3PVcocDuL80IJzKajylj5
UhRQ5OnTmZi+uHpZ16PYIidzIwbvJ8O3ZevqMaqnikaf8Tuk2tX0cWTXFWmn1Y/ZuIA7be3c+4s3
ENy5ZpMwbo/xU2Rz1hr8+U0RG9Na5TPYgW4Thm1xqg0bfq4AryONCJ4mNm4vf8si+ThqZHPTanlk
7HrnIOdYwzxIA0AbP1VHI3geS46iHqE7k7skAeWB70CIx8ivT6EMBpcegKtj4UwbbD/JQE/+DWbK
a6eA3uAtvrLJKnz6xB5JZQRVO+2HGoZXTaDmPmr8e2nYH5hakksRdn/dcf7tQu/Jcsc7D3ViO7+m
Zq84YqmHJOHGQNly7JIlEb4zT4Z2HGv7DIrvy+o44dvcRtJ/l3SbOEVR9y60ZCWNleJtYZ54mJi0
c4TmIJj0nK+KgDtu79n9Z00Byo1AcRN7cJZn0Hm2XxMI3d91BDMp9zki8XLdE/Nn1TRiSoRLm8Hp
f/I2zdhwusd29O7biJC5vu7hZ1s7yDbIA43yqajcPeB00xB4g9grzSaiJwEsMHQAtBkVhkCClDCA
XRuXLsKYWR+Eh67LyC3xtAq2fbN8mDIVbTr9kZyLdnbfiIT9mjN1z35+ifD4BuTUQKxT6pDJ+gL+
yH0hsF036PH75nQFUv2Wa6m9bQbUWlAGz6Z9svofOc7srqB+8wXaaumLo49Iw84QO1+aYNlE86zS
6hM4OHYGVV8aN+TEYKxlb9a8cA9A+Rhchncj1NaV1cw7rQP1A6F2Rn4CiiRDgEDN+ir09sFGP9CQ
wlWPrPAYAKO1Yh2H2qw2Ak0rgRR0H4zGuksnAiKZsXRb3YAvWufZgIK23nmhrgHW8i91SUCLDmoi
KckHGQlsqBla90n/1ihnS+S3S2+YkBKNpknZq03q42z+P8bOY0lyJMuyv1IS60E1oCAKtHT2wri5
ubk5ZxuIhxNwQKHg+Po5iK7p6arFyIhUZmWEEzMDUTx9795zQ/NnqOoU9yWjIjE9VGH/lnaZc+3k
TOpzpuS2wWHMWXhDjbrOk7CRBHJXyOIBi26ybqVNyeByJRuD+pGxRffY2RjER24LN5ObVm9ypFBI
m6zfWhlUdkqtbXKUDYFyrTFP7hAVK2ZUvq1eGAL3K8cZeFg17SVsyDAcinfLzg61X98rgN0y4NLq
chf4NKhKCys70iJucBe2nSG5jq3hKpxJe/LvpHAV1JphpiH7QS1i7AvKJdcn4iJyuX26eDwNXvPI
KAvvxGwzJna9e7+xzikaB3b1xryNAvut3MbQSiHyixXxw/sAbg3sBI8U0da6ynoI2rJ/gliW7isa
eKuAxd33Hp0J/H9/G2SEx8siQwFLbuSAcmBqbwFRWCsUMiG9V2jftFF3Dg0cGq+KFFojOGL95MEU
wR+MouaQhjYcLQKcIERZLDMZuVYGSYbMcINTr81bpOdcUGMjdmFUuBO8ThKb0km0zHQSVF3LvzyL
yIdINtPOnHIfPWkJ+yvk1oSy5fsbpLAd0MIImHyGOIAWtcE5GDY8lXYRlfLa1SWDq4awvZbTYDTT
NnezE3UOUxe7jJiKC2ZTPgb1MbHr27YOfwhKDDZsxOr1BJ4RlXSMzeEev9ZCDguIpUmQyfrBJ2fk
q26b+sDwOwI7wVA3aJqryanHFXodmHcFOxySInH90JYE4zycMBXlW0YqLnJJMqlFv0lCKtZeoX7t
mgfXpqlozEDX4+yWWCsMIT2iwjpMSCZjPJ079akvocbGfvPNOYAlmOIV6dwWSwnrfifbL9AYO6Ow
b/uSapIhorwZ2v4kPHCqUV8Q+VW8DTMbUFLBDOI4O8AzDo0rN04+jXIo1xH2YrgO91M3vgpfED1C
znOINAUnzNZvlA+n/oFDd+c0yBkxL/HtOnuzp948RUZyCMQDUodh1YbjDSO2adXvWieCTGOD4rap
Gc2aHl6bDpCD1T1FSL1qZ++2Yl/QOiQLY9DamWECIL0GQMe+zKVC7a64m/S+nbldSSUP6mcm5cGB
EF/aMTs9N7ceLDlRzIfA7ckeQ3y1Cr3F/TaVDOzIRS5K5xzSbxbWZF/cXFzgV60Tno+bGtYzoqMK
YjZAr6p/A9PMwWVbX/bFHtTUD6qLxyxjGu/7sPj8yYKSR1Ar+29cBVVEO7vBgml79o4HOcHmwt7Q
2rNxbcoPJuYaXASCMUI4gYIBzHDRlZhZBDg/fG0UuQJFqn9XU/lNGoZaE3734E5mjzcZw9zcdMFe
tNVjZeLgU767DEYYt6bkblvBdKqjsN6YHUEpGVQjN+4fiBEtWDrY1auwynapG1w8Yj5jQ261xRSo
S/ST0PGn60fjxuwJSS5L2EKD+zoL7UNcg+gRW6+l49wVs5FCoLIPWRZcGylGjtHsUhqU1d5tlLOX
TR1uuBX7+DlpUNmR+PDjsKqMqnjt85DISDqB5a0bn+cmfwli5Gtk1/HwRTGg+m+csZ9GrHYJxB5F
RGXamO8Wqq81Wj+i8Fz1mMYEMI8h+5c/KWnMGiyDWXZmgXzhsaQY5tU8RxiiFTzPQYHJ8GcY2JoP
MfvvDrNREk6/qTxoYkqWhMrP0ZblXNAt4ziOe3PMUlj8Hp2TtAcDPzJDDrSobs1toAhMi4bqNXKz
j8VfsbFhkLZwFNaSHfSW55bc0lplq5KOOZvgmdEwPCgZFjsx0L2zPHa/YCEfw4pOHFDzYyYHc211
Rxl/plw2UCDqDQaGDrc68ZDcgWiKohpFO77gVoXvNplyyAS2EqvSZXwbCJyaKu3ufVYnxBcZjKQw
QDtLThpRUPKmKO/QhUAB9tM3AV0GFVBDTGVC4qbreVdZ0YXXns1SMdCYVl5DAIuYduB370HjOAqE
dIO6bpPITynNYG2i3DVGUR0lkjeYtzrbeyzWOh0eakJNdWNdjHxi8OLfpch2trFrkNVo4t3z3exr
WU8x3EuSVhh4F4G8iAxh0aCOtqkanuiU+7iEcvYjUDoTAikIgmGzzeCLVyYI2hqCvSICdR354Kak
B62ox9vmqHNBBizn6wXKXIXmXpvo4aJxhW/K3tZ0rPZdXX9aZnAmIYR2UcD9WoX209TGR+grLtkg
7X3TdHdEMEcZHqVSimCPwPCdee4GBW9ydE3YUgS8t24/3KqC/YhkNsxEg+CHssahYcw/lqJLbrLX
3wocusXUrgePOzJN+zttk8zXWskmZMu98Y1p60pKs1iqw2CM7w76P6hfXPqcX20n3i5G8BRKaupC
9faVBJ/CQw8SVkvptAfoC5KIoRi7RCJz/Wg+NTk8vTgcAq54lBNKAy/t830wmYp5IfOtkUzC9cC+
G2FKrdiq1jtSbJJDoaSDi4ynduVEgmGT3johTQDHVs4usO0CbVt60zFRXJmBiXShGcVN1ZknYOaX
EDZgoomRqgEg0xaM+K8ezNgck/U09yx2PbuqJtKvnUOQDUnocDqb9CLT+GAteSxl8AFoWV9nEbDO
zCWoLerycxwcU80EFf57ftJz8Gi1qLAmNjRZlv/0bkizViBdcfonI+rOKpfWRofxD8rYbJUiFUib
S0Ja1qyCcs217678HrEEAH44iSHh2WN0wPBlbMt2fK1r8RNYHktsW67jCeRxHb/RLfYIWiIR3nmn
oKJLRHSlRm6Uj/WpbLuDMbVHLYChaeMhrdtw4+nsJidaDBHTljz1PUZV2nPiYwijR/jPL5GMXsMy
/C6dDxNVamYM34mNmmmKzqbrYlhQ8akAeZQL66aKknM/hAwREfzmHVI2K3Gdm1oFF5pGKGeIhGjL
fNqmmU9jwTOwaoQMHuZRUOrhHumKyl3Bf++X8HZKhU7HL/bCAZvqBwSoL9gaJVdE+5kNTKcGH5Ja
kXSPBLJhPzemN4YhTyq052tCCj7Nfe9wCGvKoBtzil9NlX7xaZG2z5G5a0MuXU3u9M4R7pfg/mDK
yJGUIDOLggAVc2p9/GPVSzEzuu6666z1h5s//7Ii9xud5LATRq3YUJeH0pa7nIsRgXUSngzkXg0w
pDVtI3ddBCBhb606Be2bmcmWZBcaW8CF17ahYX6Bqz5nOWIwYKwPggz1xrr1p+yKBXDRNc1Hrbgl
ixqco2kcx7owdkVtfiWx91EbortxOrXJDO+pt/C2ew7cm1SS1lPd+YgATsIyXrWHkrQbzGLn2Vi/
iJT5zQA72yYBW7EpeJsKxaVCZGhsJ+16nIc3vDNA4TLnR1sVCEEnp4PAW+pH9q15kUHwN6ubQJZP
LtLrK7c/1rBoznaDDNcwar7ZvLfpz21gioDqxam7HqX9lRkTUXRJBO6pZXRYh0A5hQJE9Otv//af
//Fvn+O/R9/VbZXjFyqb//wP/vxZKaLOIprt//zH/3ysCv7352f++3v+5VvOyaeumuqn/X9+1/67
uvkovpt//abl3fz3b+bV//HuNh/txz/9gXsxaae77ltP998Nvaw/74LPsXzn/+8X//b957c8Tur7
r1+faETa5bfhMCx//eNLx6+/ftnun+P0X4dp+fX/+Nry/v/6xa4s+tDJx7/+xPdH0/71S/h/90zf
tJjXuxZcFPnrb8P3ny+Iv9vSslzfDQLftV3L+/W3stJt/Ncvx/k7yZX4/5hCOgHFoPPrb4z5/nzJ
+rtwFt+pcOgzOdLzfv2fz/1P5+//ns+/0Ue+rZKybf76xedQ/3WWl48l+U2BadoYSwLTxpXtWHz9
8+M+KSO+2fpfBQ3/UvQdvWjPfvdNSM4J3jNfttf/44D843X/5+vYfKJ/fSmbT+SjrnNcYYM6DP75
pYgJmBQoG+Q0jaR1i7Zt+KKfgGA0cAj6VZ9JMf50U9jg9iq/BzqfRZYSIggTcYNc59YA4xAn9ISp
+IjBK6wX1Gr7eNTFsU6OLaq3iWSctaEYv1iXyZvnTZWG+Xoy2Z5q795raqQxRUByFwU4o/u1OVjA
VJhFlx56ozQsr0IgSzU+aaZLNN9Dbb+MFfxAE8dB5X/OCY3isWXXbS5S9rupdU/KIBW8Yen3bH8R
V3VfSUc4U+8DZcxLtkR+Ql/O/rT7EVwr2XBAmse1S0f0EFkOgtwc0JaKEL6E3lMuhU/mCuVj7lmP
g4imY20Pryir9gw5JEQMF+qpSyGbj/A2PDRP2Zsy3Z8sdC8NfQy8Vu2udsPX0s8V7o6Bx/oYEbyB
yrdMicCmU33dpdN9hT7cRoY2GKfGp8+GSD9aZV5ywS30lMiTEvJrUABmht8CofsazSTplxZpIBVN
o7yg1bX8xKincz5Yz9gdmIyjDF5a5O9xRZ6qay1MNvTIzEGFqS/zpI9eZH8McqYtXh7pG6OVt/N3
BU595Z2BI3d7EsJAdlfFd+A0VIaGScwC9gG8tqveGxG5k01Bdsibjj1rU+XVp8Yh2Pi01GxE1b1O
5Jqptbn2Ant/9oqYyXaG97Mm7MkYeFYbGbViE6PITf1mPSpr6StfB96iuA4qA49b+MIQAjKTa6+5
H3k40A3nRbAwuCRfT9OTEbSvumA7SLPXY/8e8Kxag+RIr5QmEaoOeaaxWf6hQDnODSz2jEK8S9VM
PbKkv1FQgsL/rUEeVEXF2LBCMy+15jU1gqlhobKCT8xhfGHBsVbVgDRG53IfNPNTnaaIoAxEjtB/
PLhAaxipV2ZcM6/u6PUQ84JIP1BXUI7Z3VqMgUAPCi/Dc6uzr8ZkYHnrFICdqNS/RAPn2XWflKqT
TWARktpCdOEsjoyi8a4q98JcHhpAWeIGXiaOCC2OMm+w4KFDabwHQ5evfRA9NZwcECVHwxQMfwl/
HfO9G1tkY2Zs3PzO/EE+eGPVzY8rm4cxqd3VTKzdKiXNe0UCiVOzIwjikfjEOL5y+EvhoHJTTvXg
eC2oS27sDBG22fAfAkIbl8Sego8Qn7Jd3Glq1Q/uc1ujaGqM7K7u6ktDobsOzZYKpIHPWJ/GOqfr
jOqWFic0FZf5I0AKNHPkUTd0H4JW5XsjariSKaPRewHExPI03NNS29GsX5dIudZ932tWmuGDfTrJ
wlQQR2NySTeV6gmm4A/753UeZMXBrGhrZSkluReG32xsiK9nC0Sm9RYe5EPXJufIoRc2oq43xhol
fIjFDtnyYDW//d56qkDtTumg950s71jz7qqejRHqQjv4LAQjRTrCzKfi8KA8+4I+d2/ND6E5vAfE
bK/sZkZHihKj23c6uLMD5zypYU/FSFvLGGFTk8JM+A87PE0Y0qzcfRQh6BsTTDE1HVso9KuhDD69
WNv0PLySGWT9YA3EP4s035F4yVWadoyTF+QKDRGgJHokfZPJVld2zmYgSrBF+7CXQXcIywHzTBfb
GzALZ9M6FxU7uXpE/ywCUR7m8NyFCMqjYJ2G764N4yJ3b9N+78XjXTfWL2x4F4LAEzGzG4GGa7Aw
hiHbMfvuFJo0kMgakf5Rz+PWa7Fn2R6Jjcg/q/AjkeoqDyCaAY5VZvjm1uZ2xHdUmt7ONMffdQtl
NcUDa43pyUyDA1Ctl5pdLlp59Jis4ew17KhbicI3tq1L9e1GwSLNGDcWRg8vYI4XSN6MUwPuY+1n
6Y1PXVycBp8HHsyznU19zMaVKFyZXxmpTQzGAA5tAk9sHOwOIRtRFWfwSZemsgSdsaumYJyGJtGK
zm6e7L0wuQ65KTN7fqSI2Fc0owSihVXV0khgNvg5+qiHM3D1cVNTAX81eBdWQ218+TML4VR4F7aM
fU3wBob7iaaE2djumoX6BmsM1lGlv0TvXxEf8160H/RSTwuJxB8OdjZeurLgTJVzvnLLj7ZFemFE
/XoaGeCG5TLjX5kGk+hKvXlaPNcGYqxBv4p+fomUQlewdmz51reBffjzIFFMZ9daiRcB2dLv1kqW
qIOSF4EgmV7s8DXM6GvnauNJ8UQU5tbirVOwI1A8J9kyFqgupbJ+WxZWx/hp1PYVuSQXHbjXZeXf
xRhb25h/cHqbRX7LwO3ckEMQ5sTqpcKEupt/AfvdzDV8Ui+81yRs1flN4wT3eelt5eQ+x3pG6siU
FZSrcncJOezeD6Mm0AwpPJMkeLO69qEXN6lEiF0x65NV+ypm99SPWqxLd4ub5BQnDclnS/NQ7Z0u
uVYy+kAc9yFck9NubqU97nE6HqY43TWevyNbE+xrfZ6zSLNtGp6RpO8NMtybDrqr3777MQsJQS3P
JRqXUrwbY/ltj9a1WYzL0wdhjr53NU2DNJleYQXXLLLZzo8doq2yJ7Yij+0ANtK6t7vmltzsR3ph
d76kNxk9RkPw20+7FtINLIQsv0N+CuADxHI5nxzD5SSX1h2Py33egBh3JKpn9emWTHm8Kvht1cH1
V+AUd7HNwNcxF+0ysXfzeyvMsycGfBYT2ew9ijk9vYeENMaEupuu8e1ldBXmjCay79wJiiCUOT4Q
WrKxQYnsKwIWifh7SkokBklDqEiUHmNaAzndvQg3UdU8VugW3Ax5rTkKIGLKO5dW9BpEzodjqDtc
5fsJeD0aInbsRvkUFdFbaLIMjkF5yi21I4j4qq69UxI1Z+nHlwZMUWd6Lzq+K6L3vpQrzenrp/Ah
kNEpaXy1JpAJQe2rmuQ+jui9Zd11oknqpt57BZSwR9m4dm16I4l/WOy5pFc3e481JguWqk93J51l
d779FNXDUzMAELZQAttorrM6eecyR50EJsAqaGrKAjGuxdgC8TDPMPAO/tkR8g0+70GI4ZBa1skx
UfBALcIZzE9qexvB968wLZYdg99uOiOB3PZJcuUi9SMP6MqZoP/iBMX2dh0QNQIxNjUeI+GfI2Ic
QHzwVPETqhP/XshoaxQfThcehTNeXLvZDb69m6Pmark9S7gKJA9SjhNpbvQXST82t8wDiOOtzr2n
QpVrHYU3QDPfJFLaQRmfYWyRoF05t86g9h1u3OWfjIrCR4wQWNN5otdheS7gm3TTGO5d3ExnNWfn
mpVWj6+T2gsOpnBnJjvBK3m1617Yt4NNzyyyALQMhK5mt50zbB1S4QgJI5UDPSmaFc/HHdhU8EqM
Y2TKbWUNd8ZpFjO47895AtdkbUfJaIphaoX7O9zXzFDAx7zhzjuEkg4APQ4nTuA62Rv/3UFOngfT
jbYFMNHquVN8/LC/YqDBUKYh8MUj7MG96JGfztPrnLx2GekbMRRH1FtbhVKpNZE/QX7Hw6ddxEly
a5ukl9HVLqpsHSA27ILpSrMAhiI4dua5yYZ9YkJn0SH+CX8FJulq+X/hTZdhJCYd55mH7D/rCkKb
8PtV5rkAjTpN9jH1q2tfE0TIm9Ncv4yH9mByaBMtEzDkPfz9REQ405OxyK9IQbn1K/ek7f55OQs+
FYMBcDMoeKLWA77Lhm1HcJDOF22WR5RgO7/vN2HF7EOMe52SM5FXu8GeDiHTpjCGcT4md6OR7wgr
XAtEPp661xEJyB5kXUYF0VXvtGevls+5YdxySe5qKpPIM3gS4EQAtRAIvSGTgb2WA2sp+WJ5OuAA
7YKtlTfAv9Lr5bc0efMOVvqHS0owjsjr7tD0etPb8hCjW/Qwo+aoiPKIEbMfKELtp3UNENnW3jmn
3NP1R7aLxLCb5qM5h/c+fR2liGrx8b5GxEDHiJEhnRlesNEcdMHV1UCEb5x657TJjciurHbiQiq2
NilLJfXm8prE2KOS4BwHtF/7xmOJZDvVREtSOpdLEtw1ZK/ENoA8wRkc5j1TNTSc7Rpd1q7s7U1N
Feog/Hequ1q1B2xZqxGkWw47QiOzpO45tuEX1LCja8enkhE76aYVx9BOCCthigl1iajBbCIvGh/v
NA67rpVMi7kPl11w5d+EU/4cy/EUdOYBx/Y1fYJNhdVhaNSxi2f26eN1S73F3vAsI2sZyT6bUbM1
DHU0R+fSCQ/UHZBHxwGIkRwtj07y4APpGzEvC9ph/SaHhhO37l6bYusaMY3s6Rol0bqpEc2LHVpk
qs3mXBEEk+Oqy6eazteCuym2FldOYVDEA/xCc+DMsATG1zYQO6t9KyX3BfpSGNeh3BZjcuqAJsCp
WpvSuHUJsAwsLvuciOF4INeZxKOu2Jq8QygX26aKDnaV7NMkQO7ubtAd+DpCH0uKUYqcQBADAXA+
GP1jIXC0NjEPFdCY4O7D4YyIbOcrec8M5uyxYLaEMAstEUsPu7iTF6BGeNE3ODSOjRGQM4ovLGc0
J3Efdzi86wQsTJIfe6vCLzFdobLfl2hxrdw+0jBiFI7lurOPHj54thKbphPrQHlcRy4NcBAcZgyo
SULBwvfCFndYfPShtbNSDafjd6pQA1v4e6XcLgeCbs1OoEsXZrEpAn9HyGq9gtf2oirrPM3vtFqv
ShL4YlgEy6+K5YSQC14ssOLlINoZHKEhYyQXHTxb3ef2c478alkLayc5aasF+s1U1UUQ6CRnOil3
8IBffSxHq65BDAb1gKQR2rXyaZQ5ImP/RjTGfWuIvWMTlYlDE23SdetTKArH7o9xHrC7SLghJnXA
o3ECfPmuGG7jPXuGO0NYz1R962BCKJVY127nfSHLQ8NaP1YOMrK8YKo+T0tFGzL7b1K0wGX//udr
EjXBGld2gl7RXGfjI3cXwd4z8YQ9T4R6yJKdVxgIrSL/xbWQlPuD/RwZP0rATcl9h/aQReiUwICw
HgssMok27pljPufmklU+sudrgnsaND+ztwercp1UaHBQKkBvmiXeTbZS64kYs9XMO9V7N5ifywrO
dGW1e9DFzVayPUlBk9D+NU52hqKyCOjaQSYR5L3we8a+v2jDZ/RIXqw0NQEWWPnMwH6fMwzYXQPE
WJsPFi1cx1hefEY8XU0dkpNcfFtwbtgdooclt3gGYWPysRuWNjO6j2JWpsb6UVPxPdOnW6uATLGx
GnmsSPvIROBDG5uJllACzGGFYEfwIA3x3uBSRUPb0yshenHl9Qilpb+vPFTHXQyTgdFCgWMFvrLH
SHDKL27RnpZzKkl12CAt/o4F598d5D3isu8qJclbwHnb517xY8Pl1DGfZNYcqLyKoWiOP3XdXfqM
E1IZXou/iR9nvUCs1wdPXW9cqAExl3F4o4hMi7ZOXmVN3kpt8FaH1n524pA3z/5tsN+Dqb+YkneD
urALcHjakD26rmxWEvlAFCORMduPFq/YyqC/QmMofIwcZrYVa3yEd8e0W65GK7kpFuefudggBfHJ
1UcZNvfKbXFKIyYGLat32izuy/TiUTCtgLDPzNJooxvtAab/ZxDwEPDS5IqObnkYPeQ0E3AHQlz9
ZD92mJsk4ipE04lIiZlih4D5dcZl88rfu6uhh7dods9MmuhTMODbwcWmC9SpZGsM8c6bpnDlDq+6
56xbHqoIoaZofcfMnwoOiPUW3t/PEDk2cjMsOrIu73rjacrQ9jRt9qwN9EpGfa64g/aVPdFZ6Euy
QkM4CchEXo2oBoaAbf40Y7NJ44/JJic1CfkEqsCyGJIIbXQ1kdL6t5/Mn3bD2Q805NsogkO7tzQ2
tSErQK/ztqMIjxEVxmPl3TqRV59MRnhJblsnTdYOzdByM4WB2tlT8jPNamO38g7PB5K3wDk6MuBe
QKgTRl2yN8k3W+MZ+apxNS0Kwqci7PnImPgQaaRbWsO/J9d49yG0W3zrjE9w7S+H1CzJdIlnOFr4
HnhJjNjUSYzId3EC1lAycaB1ggY5DJN6Q3oaQiqCwT2MVhtj19TyvnX5c262eKs6fnyISkHtPh3K
mE3gjL5pbRcioC1fv3pCySvrUo5WSAk1TJs5L7nhFLo7KBI8U3233/RklRI6SyqGER3/nNomJJzQ
NeURlPhiR1Tfhiq/legvqgpxDykOQ5tGb4mNNsDWgO96MwtPIHx33oznFnY4baN0uCJw49PMjrKg
ziHSjeubVakQoBu4mb5th8T62ndeM3fRGqBeXFbmUWDK03HLzD4/L1lRiFSu+lzPF+JnJcwlcLxu
+lGUVr2fUb9AHcXoNPaIJ0eTpGJDwJnx7mImry6GuJX2sxMBSER3JmyVcnKXlldBf+iyiHnvqVaH
rCanZeA9OhRYi5AOUWt59gI8ITGJrQXWq234E6YKn5Vj9ZumSh9cVB1r1WK1gMN9IUazPNSfrTUz
4MMdXeSUEgm/LHVZ+gbGDchfSFKBzrOZnI6srlK/E4lTrUyLhUhEXFyOtVweVczoDnw9k0MWllYi
p0EJuS98epk5g+O+zz8jzQplZT0+xPHU++aVMSuY/hg22rj47kz1HToDR6JDlZrNxHxxF0+OBi/n
I1OtMO8nTnmoWpSM+dIV9MIH2hw8yFp2RSNQYEK/LmZWuDeyye2929p31Zx6G3jF99UyNploxwzA
deYscDay4ijLYLlSG1hNXXAT9tQORAN/x75EA2mahy5ADJPhH9xNOf2wNu15+HsHnFSIKZfFg9zP
66l2v5F48myy0CLXbbp3+v6hJ/BZ0ZwD7GPejHl2bqPhIiv/HuYFzwyT287z+BfIgDvOB/aVBH/q
5ETP7O2pO8B1oEGCKTKNkboR5XEKpsV8jVA1rPuXhN7+UTd06bBKyBgCeEHI0ZDJ7yAU1GpTtvP0
CJk0G38vY695SQr3UjM4aLeDzDai1S0dbxtKh86szV4l4jkPyVGjxUgQ1KfOW9APjw2T78H2w10T
TRSvTozfIX4MIhPbT9wnV4VE6925RkM3o/nIQkVQqX60ULFu5AA8b/bGM/LGz1bw8A698rtRuHvq
yYbRw4XiVS0diUm+zKQj7lEtpjtFpiUGHIOnEFr0zPBfqsjbpZZ77AYW6eUyccbp4grPYdvGhSxs
Tn/bQq+KVEz2VPboTTChPRM7fSCABjIC3vZjs48ycRmZYh6KtLifjd9uBfXbgvq9cR3Cg10XmMWQ
kFyXd07N4Ax1cmtNhGABHRu6R8OK9LUfVy9Omzl7PVuvhp03hFPipiO7l2zTvnvN/RCNk668m0g3
v0MxGnuLkemhM+RdqyLzmkNkXieJfHEi+2EY6K5mQZHg+sHkE9hY9ZKJCLAkoqkHdNTfZf1xojmy
dYuGVupAJawmO9u5ST1CuyuIqWIwt0HMjkjbEihWku7O6gsF9oQ2QEmpKWKLjkgAvN2I0DPogizu
mWGJMWVfedxZdEdw+Hb5qzn39m1ZPMqZtMkoN/QG5NamRF++qvC2XWmsUDLpru2g5bIjC75O4oZo
kzjbjH67YVJZIMYOE/YIHXuepkVe3Q0b+pbgD8r0jvzcUzs2ziaSJDEItxs3Tjc8BoY3wA+uP4ps
gvvOkMDFdbiuofet2Zk9jxUPz7jVPUzz9j6e2CYbSwR1PGJy4EGG6SaMd1w7KJ+i4S4tq3odzz5g
Cel+omZClzMn7BlIJ0Hmu0ixLB5I47oaySjJCog6Nc62zBiBGHiOdzCH6Fa4zsWrndcxQ2SSBnG8
trT9OJSVWg8US3pGl0hsiFwn8gA9Njn1DoMz7w+Vr25SuP25eI+EvUSNQXWZQQ72GPRblJjtkD+1
Pb2xSbXHIkcL7wdQ/+z2I50t69qG/CYcA/Jg0t/MY8q0iIwXbBNsOXNQuTPEhmcd7GI6kDJfokwI
PRsbHhjCNU7Gc0y7Zx09VSO67vtoLgmlpOZAiFsilmCvUIVTtgYWt9wJ20iMb9RB01C/G3lyO6me
Qg7Dy9ZaHK5V++QGA/yk/smvRmubGeA8Gyj27B5ZhbL5NRgtb4cLch82pNPkxthuB7qphpt/WILJ
UExs5t6RH6E7i3UXKHoEcftq6wFhL625PsSWO09YjD2s/PA5uCAaZINm3el1H9B4yjQ7xqFjSKMh
n4goqxZk+Z5dzzLLpihFKc7XeHQmRkb0FP7PCfMfxE8eQo1pbRaAZ29KRp+j6DZJu1EkRUMcQJqq
y4arQZjxzjTG13CGwj4Y+GKcLj0bzNKrym6YX9dvZuzZp4JXYyzA1WuoKNz5bMzmTAeQ0677tgKE
AcQIo+wiaM/cjdV9ZR4evgLs8Qbq0YqLiTBML/5Y/Cyek2WHCtE+AsHio09bpFZ6PPPoiYlCOAK6
pmL1euxmo2Ef7QIZmxnF2LsavK5L6Lg5VydoYs1OVsz/JowOk2e1B0+Or8pNl3gJ7p05bZkTRAyj
FNWAoo1qAjfOtV3hqMewTnBmnimOU/0bnue8Qw5FhyoyjrYYcCJ6VEsegmlFjdaY7SkXzR2Tl+o4
Fj9W2r4xnc6Wk0FcXSkeFB6cHTNENult9XsKznqRfo6BhRKxTm+ttO+uSe1q/PgKKeo1niiP0oqk
TGQJ21bBIg0N96X1FbnW4mrQuF1tJ6/XUZcCq0aT3yMJzMqzZm+3lbhqrcneVtQ9mzijVhBlcgyc
+F7XDuR6kyohLto74mR+l3MGZGyqsel7kB6h5WzkbOMyACQRjdh+QHybeMP5hqgCCSVIgl+pAPCQ
m88vyfQAzsyDyYfTtKwl7vE+2TMPvQcbSiYrRO6dkR1EQlfDkaaznSZCudPaZEYJ2AlnHyLGDE4h
howdH7xgx4JLikBjAkTlqcPmLHnybVnqqYIaRO+qBo/nYqSxI4Tac3ofSfsSgAlcdw0sP3sIUOrJ
xxgo5nbIxhzsKUAcBT8ucbgX/FFvER2oTZib9RrlxZX5v9k7jyTJkTRLX6Vk9kgBFIBCsRzj3Mw5
2UCcRIBzjuv0ahZzirrYfPCsnsruob3vFEnPcLdIJ+Yw6E/e+94AJGgSoGx0/ws4v74mdA3pODlT
EPzXQm0HvVQMJEpkw9ELEn13H2q981zq/YvwU0LqIkOS/xmDQuu7nnv5OG2kSN+6NtVwt3NTV3G5
crknLuOa22WXl4xuyLlnPnaGKHlsfYqPQVUxPznWPz0+8QK09/TMF6XY09VaVxNsUs0mRtpKONnY
qMLpBDCZL6dgo6ezHriR6rEkwnxldwTDQgm6ejLtdyXsFXrekFVENRzrCBexQbwekU1IvIR/MkjT
cgnGtoaaUTvJkauqCBOca2gGEZT2TnZxmWGsgZatrEh/ErXEZY2ij9gn/lQG1RNxV/6W5DN2uf2w
YsXC86fgGBUtny0uObII4DsHAymlrhevK0i6h2FCKRtXbDSYJ9WbhEQvPG4c8I1uoz7y9XWlYVC3
2eTgo2I8O9b42YhjXdfgsdaqKlkrWaTi5lGwrqRvUOMg0PNmQqwzzHMubxU4Amx4iyWVpLFjWYlt
l2Y2IYUeOavDjbUaxAmn32dkXiHB3Uckyq+8LkWZ3LiMKhpKPnJE32xjuCW2/8g0EkFRnWA18ESw
dtAXBz1KoWoCcUwJd8aoc+f65E7Gjh6dhCh2Xl1OrCWhY2GvbubqOCeuB3RRoBZJgJ27R2xO6Swx
To3Fe6x5QD+C6BOkKknJZLUpTXyD0+Qsz1z6Lyp2mi63pukB7hqLHK90M5KmwXg1tPqz7eZPwPhO
veF3F2zQUD1y88EuiPWO/Y0/9724oBCcT7qDS/Mcimm471ztUUjyEuKRdSrRoqDZXJ9YSDSXOzvK
TlLWjxTN5sZ+dyrJLWi6qGDiW9LjlwRe6pAIwjAN6HhYjzfgc4lALNpfoQ9CDAjMR4fUqLMMaLE2
nV2qOQAEkACZ3BRd9l8rHYoTUYb3VddBJ6rtr8A0btHkbqnM7eTVcephA1YOkQzk9bmXeRvKgsjL
Ap8hcAT4qNpADeDfm0io0F+XhPYhmndRba3KIWCF3+HlpFjfJoMKGf+OD8Kl2DE6pGadVS9BK2YH
yG9gJRByrjKgNYUP7ML1YzRUVO04+pJlTaO9HCfGCxZFkFMdY3/YpzrWCR9kGfZkd1MDw1q4Kvqy
2tpZuaO4hmn82E4V0WqaDoErcdBjMVnDQYhTyFT2MbOIeu7woCBznX0qChtykC4t0INDVF67SKPa
9u19mTjfeVSWQKnY6gQdRpfJDL/K2WlWUNU4PJvcPpkw5QIZkYk7MLXcCnE8QxOQpwxtA29vNSCi
uJ2ygPK8zzpxX/0JzZZwursoJOQDm+ovXxV4PgOChptmBE7qXtqpvvcV12TZ7WunJXLAGF906H+V
gYUGyQ3mCLKUJTACU0+pFFVyswiIJECE+rFn9Jtim1dN4WwMHakWwg6SFXiJYTDPhcW3GxhPEJKJ
b9Mw2CQAVDqZ/6rdoNs3KpBgskdm5mvX7Mp1V2loGXzzLkl9PMWMoykBzZ2XW9wEaoqnaXLnuN5o
Lavsdy/cQ67Kr3qIXruGlcGsbOHulRFXvFGJRAwAKmqHBhByid+TxvZMrCHby7YnOtDaTy67sT4f
z3Oshs2a3kIqRc0MB0ZVibftMEovpZZiurDUfpx0thOu0y/Q2vcSB7nHaoPenwgGk3v10hy1+6Kc
6d0E6ZpKbYgkymbXGoHpFXZkmtX3gajWlVX4z0kXHJNG2Kc+xdCMYnOVkMUAFMV/MpsQbbyKio2r
5IMof6G8zA7cPHd1X+6KqL+H+sddM/Bw+EXRkihDLL4OkiGaQhJsMMjDWLLWc/JngSt4XcXuk23J
m2kkiPIqDuTYrfYZZDae67TbVo3+1KjPIXPA/Bq6vkb770nndxsh8ofZwD56CvZ6Y4fLiMDwnWlM
R5vtmCnZKlVEmnuKis/JM4vRi6/mv30XJAAujSpReAeB5OPYh0cz5UyUV5biOGLT1m0q/y3Vgjed
MjAJCuskLUPOzzVmQygmkfhgPjiuK0c3FwD/jOMYua9Fj0XKpV3nq1ZvXcaT7yGQE7Kv1tLGhhC4
bzH96VaGLfYLd0BbHrbLjBNvASsZFZ1p/2ZhepM2yyq0fjBbl0NkxnuGIFiICzyE4VmL8dRnBl9q
CkNj4dSBxSuGIQ+Ti3mGMVD7cY6HKt5NOaoT20G6wLR8GevJWm+VvbTa7GaynCql+HZ9Lqm6nflY
xR3zX/T9Av4jdkNGe2jGkxqNIf7QzB0eJRpA2tWrwSjO9NVz5IdXu/Z+SQ5Ekb8NGsogIMQPmsSd
Uk4sQ41WHXMIN25FEUrlwQTAzze6M91zR+r2icCsFRLJzCfxEoxU9rSu9JHTgN5rci6Oa1MhUnGa
0AFxkuUrr63NXVfG88oOwpFhkN0DQJdi0p24zbXhxug0trTwJ8GIjnp50V1v2KCf6vAWsFvHzzF/
tbFzvtJKwgdhIdFiQspwIOBjRQ3ZQE+mLGg8cbYgDmI1SQHogTlaCI5E0y1aei3EfD7LyxQ+RyBB
GgDEn+0ufEmuVHwLOD7gbrxmktSFcrzvspADWytytg3TgmBqEFb1YKISRN7BimGbRXhPaaoJr6A0
XJhV80JPBD+BYX6UIoqDeI62hK6/8BnPDi42WuNDmTZjt6g7EmvECe6XNeSV6p7ELKQTJT9tHJlo
d9GPhV6E9hU+k0XGuzUY7mrSim6pNO+Trbu57ulzN0Wtb2JFaWGEXynokZUnnHtmFCf6DkadBhqw
PnvhdgVUZvpNoQkFRMhLHShWVs166Pi16wE74Gxd1lq2Uh62SjWdTB8RlduTXOQUHi5dbAjDEKxa
ZaCcwTrAHBwlX29O3OBRHXJpHZuSjskM4UAlHncyBxhul4RLmgSmjpFfL/tsTvHkpoB2Cb8D0yaG
HDssg08Umg+x67wHNQIqJypfG4kwFMvsgRXaamoCguAyjnCP+qorKZtN0ByKTQVcCAznFgoivyZL
yYhw0kze3kgHsKHaV8TSZRHbNc8xwel+jO00s/kpS1rBZszumA4R1VkQqOmgefa/K8n8pWgsbQ32
6a22mfqM04zDCAX5zn1Aw69uIL6dtZOX2HMj7dlGb4nDm/wZr7bZEIzXXJrPRTtSit2Nc5JZ6un8
ovtcwiH0121j/m4mQAQRpmC959aomBNix2FqhatZ61H36ZMJsV06u65X3DILEmgK4kdTL0ZaHGXf
1oggEa3Oo1X7R+Gt+hqYjh+n8PpMFxU6tNISyAQbbjbeAcJyM7DuOosAViceP3ChPCEwWoouXhdV
ec5gB67sZnoVMUo7bD0wVNRHAHIOepCx96DAmQz4Uungjxm+beOsJS8ydd+1ALmd1S7Q1X2PCTtP
hkQv6JgCFOno5yIuIVyUL07HuJG+CfhOM6XL0v3sp3IzpqZauZ0rF1nTs4OCCuahDii8N2ioqzJA
l91G96LK2QcZhrXuVXkskan6U+KSC6dfFAKQ1KjJATFzsOAG+VuAZVKpTrSEAMVL4yXGbVlgYup1
VaKF+rQL+07BwiwkNcY4f7Cgs52q5tm3EfGwXz96JaozzDDLXBXg0ScGw7yMOW1nkhpp1t9KGnsX
GqGHLDWADspOg+9Bj4LjmCU4cwjDrIBdWyFLbahEHTxAPDmcOCW6jcqAy9eyUkf8AWSXoEhT0hOC
B35h2/QY6OPRjjChMa7Y0aZSUQbBvT4j2zAkIGCRN9VNEXL6+OJo4txa2d6z/C8Tjsrof8sWZ0Ib
YJyqcYuP7L7S0Px0RsxRne4/9zrBH7U1XsJheMl8roDaZsYzumJviQ4EiYGVs7/JWWATd/xQZYqJ
zi/Fg9TzFZDqRSAxtkL8fKm08tWZMrkAYBd/pqK1lqOPlt3Dc+Rn3Zvo50Bck0WHNkGVyqBoE+r0
nPX2sey7iQWEg1OiPo0gGJGHH/Cai4U9jbvE1vceP2YQOjQEJk0JjbBRNG+VHL+KvPgAMOm4MwJX
n/b12N6y2tyLsv/IWurHGoO7l8GM0I/eT+K7BR1i6jyYGWwLy/qY62yomSIJFSJB175iwhlmBDQb
Iwlb682mKC4q/z5PxKvvU/HFOt18X9pzZuhjo8uzwuoNCQcfiEgMC5XXKXD9fZjk9+kUH3u6Eld/
xFu5Yfd17p2KrtrbSqP40qz63kLMMTAgD/o7JrMveceyj/T0LY2PMZZXy1anSoknmfVXAm4+GRCV
hoMkx3kojeaSGd0WODjXY30/4VHkx+3gC7dMx4yACrT7DeaZMCssk4lHsio988OIHFsz0iuKEorI
TL6yNr2gwbxzwv5EYPUl7OGA1oRhKt9GwIRUVJbyo2tblLU+e1aXU8kgVtr2zsI+85qZU5J5MMKb
wHaL1mFHefSMiBWeZcadPuoxAdR+sg4bfzcl4a9Js96rUJ668HebGZfOgIgbRlzSoz29aXG0xdbG
kpcDk/X0pbQbZOPRPqyoGuuePWY9fBRmnK5/fmRgx6uJbr+tw33akD7iJNpTGopdTv6cNZIo3WzS
jIwc/Tx6FHMTdAnOaKwLYZE8QGgRk/MR0pbwm/aZmocEb7IhSHK4fb3iYjRURezQoRwEGa9R+hlU
xUbg36SFRPQ4NO4OtiyR1pJBlU83Q8nApzXfEdQiW+a+oQRX7NySjcDnFugSmId4PF+W+M0qizmA
Hh1yTiPM5lxESEXePYaHRMkGH2oOAQpU8603wdELjYsanp1Ep2sp2KePnbUH8Q3FkhMiTyssL/MI
0h3ye5y6hrlJA/VuR/7aqcizy4LpF3gRdNLEHdRh+jIG8hvaELuGiR31TOYhDI7LMeGkLAiKSFnc
KpPpVz5Wi0IbPtmMADVFVdkzKqAboe8AsPuYhHLfw+jpxuLqusbjKIrPsMLHPJuo9cb/7VnRNVXW
W8MeCGbbqs5aLCIYd7gJ2eeg9W+m/1C3wdKrZl4UWQK4mDQP3012Nb34dYzKggFnt04MghxgzLEd
FOV9KsoTIFyuSIoslOoRYklLkcFIw0CxW4DNTn57NnmiKfOi0j6LMMTfMY1Q3Yvq2g6A5eqaOPek
jX5bQIud8Lkv4+8CUW5qRQ+tO32xltv0ejEDIga62Oa74DTJinRDoiwd84T0HPXWOgduvxTw418d
xriED26LtNqrRu7JoTsYEyGsyKPIZGeIHZdiq+FeddPq7A8u40oJ6jAP6QkdMoGEoHKNmmukwF/W
eOoWzsArydQdxIjxtpNkJ+Tzvj5TbN7DFy9wnuiV7kw+bULeK1VA8AgGb/Ka1bwjsqV1cILpsQvM
58afdsb01KOJRn5/VopMt4qaUqXiV9MNz/hZ8E9pmKhyaPa9dg3UdIbCQ7AfaNn5s/j2skino7KH
99bRMYTVDIxRiV71qlmXOfgCsEA4z+niUMxiMS1qlHqJzaDBoi7LwuSIhtZgfgJn7dtlY7sf3IJr
hxV5CJe5kD1c5pHlRZtYZ3BZCfSLOt7AX7i4Brcd2+o2Rt48htjJeblNT66wPwJlr6XLb5x9Hte3
7IltkNnF6hwHO5hHaQl2g9QBXAR8z3ZOoCZDoGXm1N8EDbJ4DdpdUA/PqprvOcg1F02QPPVBvrdi
KBiRhctFavFJC4a16ZcnsmQ2pss40KgKjrjI4RrMom8FRCuE4tCwHa4A6S9pOngq64C6cXqu6zc3
io5Z3j4yhXopoJQv8xxMVxpR8kGf02L7hqfsNfOvph7+YmwTifqrdoaPLHNOFFHg4wlNVKizU3Im
iam4xGWskVHoPdmD5ayqNqFc53x3IWF7FJyLWE1XBtMHh8HDIu9AnEXMCQoPxT3dOaj6yeMV+pq0
XsfRz1Cl0G59Hrw59hyXW2qPbcszMngARgCFkxXibkwZIAxx+0PKfKip+u3A4YTG4q70ObtwD/ME
Tzk2y3p4shrrlCBA2Tiifg4kIgGbfRLPMoi4nnbUGGvB9Drcy6n7nr+9AdwRVJhfRgHzfyzaSzgX
bm1L6YGuqDKDlqFqXWyq8h0VUn60BIcQeadbqcOD4c5IoGg3aXuV7nOH5THiAW8jgbz4JfYGf3Yp
aUl3SXW0Y1bSeQdodc4+YuXZSTM7+olTrr1BMU+Rw5Ov0L4rEzsAI1u1gUtCJF78lA0tDoo2Rdch
sYYE8aUzLbnUTIhgitd31aIHGa5CA58KaQRT672Po2/FLP2+7vLPzmF8KmumBR19FYvPVTl3aa5l
L0JerAvtLca3vGII65HBUX1oVXyrGPdHsr1DTWvDOd0gkHDX+gG9UbAfarDkVtATOxLzDJukiVLB
9cTqajXp3pYioxol1pryobQGUqt773PoMKwxPdJWgSjgiDT6tHbYIaqSTQEDaJeXDd/7zNHXC9jj
PLlup0C5Bt7JnWGgUyxzRIf6qfAg1HqZlm3wO87zMI6KIrpHwXSNZ6Yq4W6oUvVerqbe7paG5dyZ
ES2xKYeTcE+IAOGVZN6RyOZxqZNJtWENypCAMQnmAYQwTvLbzlrmuKZcWrH9KnN+IJpwtSQ2BwS0
JbZplp6AbrwOqHUodJrfAUDH+d/J4O4/uawa/FzPgJrQHdJGZLNmpBKnxHFjdHvqnnPlTE9Ch6pY
zdWoEcUg3xOD4tBSRbsipGFjQOaSTQ9Xxp8LG4HdwqyhY0/bSLDoh3KCWgs1seAeXxZyX0Xjhe3P
oa/nDBp3EdjECaMqbuPvsWDb3BaAQpsUqIhO502vRM4nqxxoy4te8FuwBzNYSw6DuC++Ug/DivA/
lWd9+6k40FJ9SUbmSRE9pl2kSOxAIOPbr8VwzDV26rkxndrYIZa12wgvuZu/LDrtz7yhdUubKyYz
1FF1v+5hYC16Nh92CSTeICG+hWcSEUJClvwXUYJnrUg+8/CADi8B/kupJhL9tfGt41w1V+K3NgGG
DMsv12ejRpgvUX67+XusNPErLKA61OKuYIBNdPyTY7FnZcK0C+2O9R1Zh0JHfyWIMGFO0Fw1puv4
Eohc8Dxy9HymIfpTxAQWwOFjENVfomy3M6E/yRUTGAPXYBlgPC1JeHaFOE2DeSOLe1Eb+ScvYcLZ
k73b62fWp1d4GQdyrQA5zFVWhV4ewM95YKJEqkJUdHdeShsWcDkQwUJXrQDNCejGUAwvhZ+Dg+tP
rZEteiT32RwdYTjJZjKyDgHV+I7B4pNN5LppjWeqo402WQ8uA4GqYXxQcLSmBu6p9nX+byWqC6/u
XU38HOc0Sm2yWXNv4vqbRpyVZv3aA4nWUbwsJkN78Nm2Ivl2SNOz6oWPFXCpWyGXkUpXbK3uMycd
UONXq5SRsOFf5p+hqs62Tr+bV6+1gy5oTNpr43TPwHapCUIWR0X4ReWJ2Tax5iyKhFKFcEzKjpYh
rH1Ph/JZpvJe5Bx+lHY6/a+/8jUIdH5wJdHnEFF/zBTABSi+3Q8UJde5k1auucon1Kbz8+y2g1wQ
foUivE5PXiDuCRY9hUo8oth5MrGsAm67tGV1TYaBRsKL7uafqJPdJu2DYxdMX3BVt579FGXFifXP
Zx3JB1T/+zzVzl13Z7XjHrjaWz1+lXp1bTTrtVZs2+3SuuUBJHOBWpNB/wIgPzImFw12671ZbjKX
EnjMPQnzrI3vJbdMZh/de1TP1Ff/nEj0eKjzgXdDPDQQvdRkmpWSnshvOUxULs8heQitKbem9+E4
uAry8QSFZ6/ma5pUj5ehSnduE6wnR94MAzc4NCibTLnObc897YRHGSX1+sq+ZV80BPgo9j7OQArq
wsAHF9dMMgOjeuzZKTUM7wHD3nwZcnqGnLBzqx4S7rm2JMX2hK8yoG5KS+1kDOhS8m4mHfvmNeXf
uhRwdx39RIQZeAL6zJUXilsBqI9ktZeuLrdSs/FJhvot7BEhsdmib0/PtqIAcNHDc2xHJRVD8cod
bT/E91Pds+eO3nrUOxa/6q60mPDY+MvuFPJIxEKPwlvng30tOiTbjiKKL9J6FA8DQeOZfI7K/KOg
YE9CrpFeJNz/TXcn2CgvCtadG4XCEQf4b1xXn3rG3rmsqnQFbAtRCQEC3ZeOyijBgO4mjLC8fCu8
Bqq1G0DaFeVLytiytSFEJQ5a9oj57EZrscazZ2feZXPGPA+GARQJ9o1n1EwZgcUvkVU/ZiB9jwXZ
N1mGtwrbQiaoq8Mk0BZKx71umr8iGnSP+zS50Pm0dNF8tbGPxyReWZplL9tBgeIvALcQoL0ITOwF
Pa6IzMzupi6ebycFkpaJEYnByZBXQI39Q2oiSTLbhN2TrLbxVWmpfwhz7jRANRA6svl0zE8vDhjU
m9oOOLa5jOYmIDDZ/oaxtaHpespdY/df/pPaMrNfHv/v1BZhmj9P1P8B2/Lw93/J/4bO4e//7W8f
2fffbtXf/3v2FRa//opx+fkUf3JcnD8sabqmKyWCPgUqHIDJnyAXySOCGwgfNx1EoQa0luxPkIvx
h6MDWAHwItiScB/lO6oppGC8aPofumGSO8M/wuT/hI2i/iMsF0NX/xaxYvKFbOYQljBMtJr6/B3+
leZiKjmReQatz0lDsJbJwbQxtE/5rWyGJzWSN0auzd4a2IZRLTEWxNErs+BxjFhOjSXm09jQ70wW
3GvCNraiJoY8YspUMGDDe5dheYvJDslTxsVBtq7IzuUv8GrBDnBoM1S9RX3xPYsE0jmkwoC+KPSZ
AGuvVe/eyQNrqmyPtANFydTfZ+5e69Qu7vp3DIaYj+Sh6ZC0E3PKkDJoh0XQKkZSsGB16O92NHEc
MwSmw3NeEjYPm9ziZdijGZkP2AzFwVqz2RA5WFWwPFdPCQcOAWAwd4tuxe/wAUFiwhorG1eme0ld
eRsCrWGUMSKXjMovlGh4JrhlMQ+jUWImAht0XcxGejXCCkG4gHoh+WX5TrOqbNLeWxKv/Ioe06qM
B1WWT6zjD15PKS5FtPGm/CpToqmFvmVila9AcXxA9DcZSpEUoyp+vMkj645cLaAktX/1iDVqYyhi
RKovBotbh2aiG+pH1rvCWP/lev/fUHkM53+5YixDMGx0uACVFLriyv3rFTPGNYFOzptM4+eR4NVF
k3bJKtQUljkwiJVDJ+354+88agZgBVgqKjyRysM3jDaGXWYKIkWN2nOhqWibJpKap+ex+UmtYjKG
XDh2607VYmkH2o3pzqkpTWOjMX/bpV3zlEzl/ISH+3wUdJIZpP4WW/26rxaEUnXjt1ukLzFRDrbd
Y7DzcGkOeGhzBtuIguLfGeaLZQJtDRAnmnidFMEwG9TKQhmyrgLjzbLkeUwqdxtNcDyFes0pHYBu
IJ0cQaW0LERF42+A8qIEa3C6Bk6GGY8LdE6gBop29NJkRwIajBxmS0ujOUbWaURvs8JXeRqpyxet
T7RYP7BHBvABeQFzmTd4v9KuuGIsBuiS1eh/dLEv6xEzv8El2A589o4XExXEV5sWx2zKCN0FI0Rn
3LLAG2Mum6aucXmU8yduaIgSdVZezJxK+UAeTP+j6POUHs98N+Pxd+FH5L22+DWEeQhaXuMt2oxd
ZxWwXsWIJh1YnuAFY7Qj4RSluzaL76H23GMatdHaze0PzyKrsVHAIBSWCX7h/rhKw/C31SfDgrrv
vaP/XRWO9o6BpV16rNaWiALXeYGCfYh7CldaL9Xho4gFx7vOy6BnRLomLiaBfWO8GpKXdhgDzdAx
uvxcJ9SOOUhMjkKJhL4JE9QsyXBvIQHwVF3uAfIeVZpVO19jCqhn6Quau3RnDgjMh6r5JVgPr5Js
fl0jxJG2RFGetoBDdP27nid/9OA0YTYEb6Nu77uGJGADKJzf92yHNWgubZC/uwI1BX38LMxlPpIJ
drvKF6+yzw7/jxfdzNT6J3NL6Y5wTA56aUPd4tRQ/465ZXaqS3z1hq4OlneD3k1zXkw2cXpjrsyR
wsJKtAduFCD2u+D3z4vnP+uB/x+KG9vCv/yqVv8e4/Ywn8t/+6+/q/Dr36Dcfv63P2sAU/3BaW5y
Vkvd0B1LiH+tAQyKANu2DeUIbqiWwY32HyWAJsQfhpBSd5UuhMV//wlz0yz5h6vmyoAqwTHBsYn/
SAXA+PTfUtaAgGGApe/RTccQVBtyfvwvQDcrBH9od9xLQ2No4Zn12wyt10OThtiX3eoBlW9zzf3G
PtksmkiNs1SQPRI4lR8npDurvBTje8vHZV8OOwMN+EIHl3ib9KE6+LF8/3mvJwB8x/yt4W6baLuy
wBQZSG9LjygA1zD6M7oehTL7iGVi9c0+g0/60Cjpz2ZmxBA/D5d+T2InzH7fgA2Ta4QnpN50GTyX
YXM2L2cR9D9pidhoGgoWZRZMjfXgIYGSvxq6PN8alh8+ZLpBCibdn195rw15Ud0lnjcevovkTTFt
fYz9xtsaPTjfYlTaQyuseC2sXj+h56TM57z9UIx87bkvRyAmp0DeA52wr0QDhnAw0CbLZMxuU5xl
N5Wk6OeSdBdlEzyGjj4lHo6k+vTHDrfoMeRwO3gMHZvWjk+538enzB7LDcqLYDFpZhGvxJjkzAFp
jsBaPOKMeykbLbiAR7Efo7Ai3tQXzh4NrHyEK/27Q5Z6dnVJ4hBmtFTTwRBUWfbUa+iAS9u+VMwI
yoo2NBD1VR/BYzU8Rxu61ATtjy03YQ3GyhmLtW3nDmmZYOicsHN3MB2SRcIcAkGqUWe3dJKvsoyy
Q1vmHB2h+HCHsTw685te+oxXuL2VxyDwmdcb3UOgW+e0HbyHnzdKGFfBrISgdN88WFbdLcMuuWl9
Zd17bRNe+zr6LqbvwEZbwyUXHsaJKX7Cj7yufAsdbtMF2y7w1FvLZs/t0nXiIAbu/Bj5L4KuOSc9
7LemZpL8kLtXLQriq0NS1wolergTQzY8F7n+pFigsW1q+7G7rywZPMQAP1dWcM71GudIkVI1svh4
xSO2SQpEQqkvgE4Yo7txBpTq8fwuMdIpP6RkD16FZ4OIURZRPH0Ha35TOykxD5kVabvC6MO7rJpq
ngW55TseX1ooYkfhg/gVZvvRJ2hNgrzkhJ/fjAVn/Uhs7FEHaYs3CKHyfG9Yu/ZsDWRFhry4x5fQ
zrvnv7xfz++bfVwd7L59mJqhuv28GUq0NE4fX1SZVrekW/t1Is+VJtWuMfr7ETg2xth/fRPYTX9E
9Tccf/7088A/P0Zob3vQ1K+2S8N90ge70Ju8I2Fp3rEo6YBHR00b22MptEokIdRRMiyjjNACK0it
W6UZZDd4Wkx+S/jRmoZ3Bj7PxhdKRR6W2i2d39jJkN4q7/DzkY5J4S2qDe02msO+ZtO75oaMnySK
S1Cv5pMRWMO2JFzh9POhnzel3pR/vstVmGydqXqbVDSimB7dgKAupmOtP1C+/7wG7cKEkK9rwXs4
+jH3LTbOoqdKc2orvXhRm8Jwiv7xJ5YowXoY4K/jeWfd+fMwUKT00ko+d1YQCPXzMRLQzHUVkTAS
scoSTE48najGKENwq+EoM7vOPFvlQz5ETKqy/g6oWcBvDaFM0hZwimbv2rLBgu78z0eBS/7jUaKJ
FbnE+bekN7nEmeay/dz3gEESTb26NvuAYAzyS8ouyFhgqeKPjtbB6if8WHcq3h2mR5JcnGMT5Sfq
1+BSSrYjjLe5rztAf+xAfVr+eOwm6uR85sKZY+8/8mwZMxJeHlp99C9tiK6uNN57U3KX0BH3MrNn
5o/jipETSP5d00AF92wyegwIUOA9IpXeyGSmco3kRYWBv5rQ5K0Cz/RYQnpVdEw8AF7sTiaDKA9t
S9IrRvu6e0Qi0D3aqFd8wi1vPx8qRKYtfNMKDljjwp2b8vyj8Q2JfskwI3UVtmK3Fqufd//5ALYL
Y4fa/eINMjhGQxQejdSB1vCXP6b5NAdrAc23koKg2iAX+1Y5L8qDLxEmBLjQilxmH+Yt1tP2ybQR
m48x0GF0V85R6gNIjsBeE+tbv2UdTIp0gv+ra+kSRcQ8oy/DU2nZEvtK0XwoZOLj2lCwIpehYYwn
QBq3NJK82+Nd3VVzr4xKaoK1aLFhmtdbTQeSEWCh5R2sMjHAD85/NDTzHgtpvStwiuNqVuiWcAwd
IMcdgrxJx9XPx2Q4iHPuWd2auyYqn/nv/byJM1bokG7KTdRrjJ6RP5BaYqAlCjRRgOIM8lONhM3i
2L6aUb7h9t7cd8jD70NTh/CMtppZZsJertOC3z0qwOPPo8QRAoUzZotFUL07RiIf9aib7lFALjlP
7cefDxkx2kxo0NB48Ob8nFz2fHJZpZNtTLMhk2g+zRhkN5zprbMBGommtp30h961xy2b4nQPEz29
s5CfLrx6OscxSwLDKZM7C+gz+qMm3/+8+/MmHSKWfaIcMZzyV8IpPQRNqp9wezwXQ2K/pmwBNiG2
he3Pu5OfndPRiB98/E++5ieX1IJsZKjk1Sf9ZAOwhR426JLXKE6hmQv8NmFb9496F/75cYTm/gFf
EJ7x+f9yu4qgjcxqZr0bZLUs1C41QEA8jOXz6IFTlzk+Yd/pwlfXxXbXJ+2wdRs3fG2M7m0STnsz
s2Qg4Yq5IYycg1+k8BSVid5NT8UF9xlRh1qQb3PVqHvVawaCFqf7bgWgJLIxfDUNq4wOChusvsdu
wr3HIOSDAbPQtj9l1diE7qXn0QHh/oNdglj1URCtQpugsQQryTH18/SmK/i9A13MAgF9cgSEiBkR
lsF+9AfvEen9DbmI/kH7VaD4HvMLu091CefVppofiIv2EbmzjopRnwhx8oiVRLK6rSTouyqfbgwr
3u1MN5/IIAT3RPrLhgRZ8ZTGnYaHsiInaK4L//mumN/9+cs/j5ZTg6QmzTdZqSGCZ8p1sxT1aknC
zo54LP9e1/kRWGp0YGHILamSXceCYCv+B1fnsRS70jbdK1JEyZTMtL3DNLZhooANR96rSubqvyXe
wR/xn0HHadiGDVKpKp/MlR7hsEgumPXejp6UvUQMErP+YvZC1r2X84OBQedolekl0xFCiT/LmxG6
j4p++P9GaE2xm+TfHbiJdeJH2VMbD80+x054KrtDW7jhaXAlh/yQlJ2VhYwflTkeoxnUCQFZcRhB
YF2sAVAV5/P5bvbLcIfPRt5bNrMqgnbvoQc13zas5CEMGRMm9HwjA6RP84gKDgndByk0FZtUDd01
kSrfjSK17uhMEocJ1tMpiSQj6K609jhE1qnwq5PNZPOsa0nNg18kuHJO2UQGFBtzd+qL3n4TlmAb
2RS3nDG53SHLcztMN+GaJimhURxtnAO3Yqa0WfrOK3npdVL09ZalSH749RuFZcWX6AkjUC/aUopx
xXY3472Y7H/WXGw9iDefTRXBsSjG9uIVaXafTGa0YdXCj4dAf6jceTirkPzAODY94NQkgwlTb5Fk
oveyGLtjoebvul5CBKGqXuuJKhzPiIxfxvqZtppPPVSfpk1vp9DP/EH6ufajnkRmPB3+3k5ma53j
Ar/puPySBEtq7lsFGTh3puv86NLd/J1Zio4PmWOb9Vt58fP8v0xg7jTLTl+5IvQ2syvvIXO4SNEA
6vugqDv4rbl3KbNcH8qh0OfSCsFJhhSS1a33QFhN3f+9zMv/CTj2Oy5Exhzu9GkLXf9qgV/RXqqx
ooFyhTlpf1gGfyfaF9+jXqN4Kbp4pPBDkopg8zzdZUef8POmTHGz+T25VW5/7yyBdu11qLx7a0rn
LQyn4qmqy3BNA0lA6WBhEqjS0adlsyKKQP3YfkY/oWZOPW5GmdJorOxp5+KT/UGWfM9dVR87m9WB
p3VMWH8S95mMKH/F17CDc1e/BaZ46zJ3/KE15E6nSXXL2qFYsij6gh+BYKBmLOazhn2Uw3AEVzn+
NFb6LUfVvWpBZiCeO32Ckq1ZJRp4YXOLQc/R1ecwsKKkpR3cVa0erl0i4QSj5Fi5op7WqapLqN3h
mXD6FThN9aktVxBblNaJlVu8dot/fvl4g8dmGwcgR2MWu7QPw9fBK04VgY8vGdTAHPwEjSwyG2wG
ESms5eMdNtrEceW9kzrxQz5QppxOef5lCeN3Grz4iegkjiSbs1+Yfjptab31VZGw99cFoETXfGvn
Hk9j1Tbbv8+WILAYPbEU/X22K1p2za5hnf/exkK+MOIyHv7euSCPe+HFV4C7QNnK/sDGyj63dV9w
mRbeKcfydYpdCYE6jf0TVwXFKNJyzh65roMQjXVRmBH3jYXzu5Iq3OmAh0j31s0kKsgIJ2fKc9gs
6aalHytHA2+BJj8hZIhj3ERL6ivsLypmwD9ZHueRkFDyOJnlaztF/4bOG37w/R2lNTYfVLZDoSwZ
RYZj0F+m0KN8WYvyZpjpHbXNctN6fn4Zg2Ip0+k4I0S9dY6iHg6Jnebc1A9D0IU0otAGG05ReeK6
DZ4QUH//Po+ey26fWN2TG5tsWsF3OUGC3T8V6kzk3zpTXUxflKfNK6zAaZ25ANIlp+nQr4i5t5ci
rljp2zl5d7N5vsU29JJYy/YaW1W8p8FJnRPdWeeKH+jaqiO80rK9HwckbzfKhzsKcm3sqb15ccBH
HzzdeGeSnvHRgDRwDlr8zLBEGkaBLMCxY89Hg8nkmYBTwPCjji7OVFQHYnn4suy5I0zY5892Gzv7
EYzS/97+faybaGmane4RWHH+7HvxsGPHxWP6q5RB+Jx45XyvguGxtfvyhd734sWc0l3JeehRNcg8
9hwYq8lfW64ZPpRtuFCVXPM8Gto6wV7IoAhqeb+41LetsKZnRB965+oo+zCl/sj4TvzSV7YOvIoA
fq0x4Leh+1MWxXdUNuaNgie2uF1RPDsByJ9mZmXMnMHblxVpIDFyJpZ1JU+JPzXUSWoqeHUabgMo
6ddwaKONrIP7pKEC1fLiugMO4KQDTkaihl5QxGsvK+z9XLOmlT0ItLKIv/PRNh7SOR5eTArA/z7M
HFeewtHeRSNPbbfP9WcdiA/ZOe0T4GX/Mg1s3Hsnzj4BbyVVcXJwDAAT7KjCSyx94Jx3hewX4KN3
1YtrAlWw5hkBG/9AiYWPl8jJHwdsHCd+uPTWLPMfgZr/0NtSPRDC0PRphfHetW16RpaP/b9PsJ7m
O5/U4fr/+0TTBg3pMo/l2DYI6jq4asmjPpUT+vjEF7b7e/v3MtXTg5uzpFZVVD5ZAapZLK19JytW
9OVDmcmOaqjP/MR5PoD0AGtsjU8pR9hVGYTG6e9jsLrVfWHYx793KkkmQrQ8xDT0oe3fb/h7qdLi
bGARuP97Z2CpgCwvz3jwwgv5faPFBpbM4f9eygYLGYl12hX7gSpSDLqHLM8pUiN1vJEWlaiu3R/z
Mv01lWtugyz0T8ZARHXsHbAqFhRTOYpgQxSgILgcjKcsJvPCWkp3QiD6nWMY3MjhS4Y7c8cN7mx0
hJdUTEqf/l4sFMT8f++tvvc3sJdwN0xzedJdUp5MOOdEmGYoKOTFTrooNrG2/MMypj3ioyHNHcNA
I6O5k/MAq87Nin2L0foU9MAVregtFoF5rvgqOUqA40jCnOPUAPWpc3/CaigPQwdhn4DkJnBh907Y
x8B7kZKkAwPhLXnh6dTtKAU4uZFEZKLiNhiwbxtiuFmC0KFdbaG7kRVpQhbhQWcn5DkICDFeQ5Bu
nL1AZLLErGSG3CZgaILwe2tRPO4YD8UAayvvy+eqxE5D4s/vHsgECKrtCpuaRIdhg6PVtYdVRq0S
vkxiqOem6tAK5FVWpTw0oKioUJxxoYbgVX3fvnQFbXgOwCYLEdgk9tA2PMgNzzw6KcoNIxc2qKUL
1w0TTIJIuRrviNnZZ6qzKG5NnjuqtU8LD9/iQHHOu/qbnuOUPl+MKqPyILWMZIBz96EZg/RMeReb
L9uDpe7JfM956h4qtd7OLpPScFRXOdbXv6uFe8liPlum70ww4x3ZUuQfP3E4fuiKfLQfy5PX8c/0
kWFXQpaPRtO1QOqWFwEYt9T9ZhngbESFkcUGUDfaU4ZFJlv3FiNYGS26CXSmXYo+GgPCajD4JDmR
6NlQ3WnEgE8nyNhsMuVGuyawb1Io7Ce+941OT0rOD/d+Xj/kGYGxyvzqLLws5khQxTL+E2EU0YpI
Z12o8yP96bg/5wE/eF0d7ERZl0ndmYjjxF6H14EEFpUa3tGwImvV9LPeOrl/RYaMDnExXuSIgcvG
irQysWFC5YZul7U7g8vYn9Cg/l4Sc5Y7WQT/kHYo8tuh/k1bx3Ea/FMpRXBN7O6Y8w2ITocZGBlw
rHuZWABJCJ9te2aMmB8e6C3lEKVT+7ntpL2Fp+RzARBs5rCBkxeWVC9UBz8qubUS/c9ki6goMMOc
6GQ7eiFI5UNpOsMzXHn0gO0yL62v5uJsggYCmE5BcXTMXUBeeRXUOP+DaRp4qiQXRyIbV84IbNnl
GWqoUwYkC6euuXF1VHL6COBthMm3cDPzUO64ygRdRwfLZJTKvy5G3UFln6dsIxuruhhLpsiMGqoq
p/5BjMklr7r/Atk9Z1ntb/3G+nD8jKywmWZcq0x7RZPfZJagNboowIa34dCQUg7DEw/G0riDzp9i
0wY62oNWIX/FzKPX5sYK/DvPmO/oBcjQmtSzXaj05JVdC658FaekNYirBBttR4emj+2F/xqcS9hT
9CieiDgRpKYAraaxAtTZgRW25snNS4Gany3tL32ScczQ2TnMIaWRp5z1ZGC/9wuSoeGwBk55qcUw
nGwf8G3UmVvmvcTLPNrLDB4WNH26u7Y2UOTHd4LZAKw4Y5Kz4DvXoT5IN883MEl3DFCsB0xx/+FI
O5p1rjdKZ/HBTiEbw6EUezdle1gW/spk7Xv3SNYqv34yB4nvH6/guTaiD7tHfVeObz0XPpW6lTft
56rw32O9joRLh/14xoeePfrk31dFOr/EbHhIIXwFGSUhoWq8VxcSWN9Jc1+5mAJ2DbPVt4R9FM7j
5j/msNW+LHICAylsX7tvuejtN982xk1CNTrwB44TZmKfoMHaK+n7v4OdtAfdAtHTAnFH9a9lUzV3
efrUMFXfOG40E5o3oi14FjpkwiMKYoGOV9/Nyns0gRYXHtjWclCHTHBx5Ll9c7TwDpWNqXjonZXX
hclPi09Ygyb5SqkwZ/4djduhn1McEyFHOIOTTkXIf6jZLo2Nd+S81T60c76tS9BvymYvlVoumBNB
PK/vzsrt5boSk000HDhCRVculFt/Q+LnnSpHZ+WgQUOIS08kYHeBMVJyYPd3dTC/tu3w00oXNqgz
P8MPofmXdhk4EnurGClNznhW6fQxi1N/D/CUmyTSL40z7I0IZF5HntiuOAjZTrZgviC/5Avwyqye
egzwJuWEAaf6bZ1a6liNrbOikzRlyEcOh2H+nZLyX4fe73NUJlhUPEnfrLcNlpUdjaAQUil5IaXg
fjghkels7N6SAKNQUvuvQpPyhbPY0OKU/7oWMg4XO33EGQOwRIw7b6YiliQm68tZkrl95okG/4I/
tcJKhH7sooxWYL2G/GOxeHNMq3GjhOaWLOVGj88NvaV7Jp7fQ0bmMa5T81rzQBC5V25yK5r3dtrl
x2TGKKWAMKeem+28lGFPEDbPuCO+ZlyyJKYosuhxRZZJVj6i4GzNnuFXJRgvGNKrj5DjWDadATfV
UHm7qsYr0tkQus3ZaR5yXBaDl70ZQfqp+A+KxrjnxB7uInSFkNuE7Xi0qs1GnYYIW3tQpVvdjSOd
BtM2A/JwpVbvTti5txFDS3ESLeWWMtv9IOQJFIFzSpPxzndadUD3ss5J/D7YCgnYQnvOpOuSjScJ
MERhhi0LB33o17TJNjSq1njcJTOgTdYPSBZN/mEjde7/OAcB3AmC+33zkWGB22YOjm2jp8DLSNoP
bHEPBBaw4DTRq4Yac6p6g71FSOIx4AiERd3O4gsduYyCdEGyliymBCFSsTwcrNhd9OTkFJc7oHPz
0TamI1f/ySStGlfBm4/+tK5UVW6cxXzTxF6yp2bgzcphxHhjoTbDfaBiKqlAVTlVZh3btqZEQTFr
cAQ+ebu71LV349jaHeRhhEzBE1WaG8It60i3VMBG/oEh3S+pvW1SCPZk+D7TYsaBqgPKE1qx79RC
OKaud+oKAqadBltATAOIKD81fF5RTTUXEe8nb/Sm7RwSzGanA1tqXHWKSW9qONyDrv2c6OkboQOm
GRRvSSPhEbPWHhGQvVTepIBu8/Ac0hWaZ5qeUSwtxaStrZ1O46qUkG7Zkqznjll+MnQU2ETRzuvE
A8pveqiAFZE4sc4enmfRtv0RZw5duJ1HcK2qXgQNUxTXgIQahu/Mthjb2JHe9HawseEnwWolTC5k
fm96DITSZB9ogk/OQP4tkEeTOzRENt5nXfXaMPu+DxMflqcAW9YA0TEK+hP/mLS1FzqXOqBLpehx
fttipxG91sqcMPZm7ins6//CIauviRlcelxhZaKq+7xt030aO3fENjYMd/EYw3271YlBvNP1ENG8
8CGxuXyUGV+wYOd32RiRiuLbA/14G4lTqqeSWeKCsBAYoPGqAcvomHTA29vF0asnoWVas/Q2nCXT
fTIRXJjdCDR0aIEL1OFj2E97hOvg2ATcsiGrk/9hFJVzVoIyKa560zdLuByWdeQN6mG0dSvp78tk
Jt7vmR8QZthKLadfkUJmiF2mCeAQokAWz3RClmcFtHQxrHsPKS2tkSXdpx7RYGU2mb2p/XFcZYkf
bIBswbDiuOplFv1JTXH+e+nKf8rgLrfoh2fC5vOLk+JuSFz6xGbI1ByJYY5tZgVKw0itW9+P9F7m
AVg2o75Vpj+f/NDrDjSoJffMzD0aXqMb0Qr07p4SaaOgzGdWLoi8AUIdEaFjo6rpjEUT7E8a39da
XRph+uyWyi0XPIjnxvwwdaV2acpQWdGes3X6Sm37kKebpdg8N/da1tu6IWLSeW6zlZd2RpcqEPeh
2U8889tEHFyWHsNwxTmZXiyGWkauKBJOgeXrZxADYpNHQwsJ0S0fuUDqCbQUlT9kmfjQ2uvcsxES
tu68TDFZsI+qoTHNT52ZM5L/bzS+rWBQW4qon5Ik8u96ORzEXP4kMjJPjvbVdZx8xX0uPomFXPC4
JGcdWJ+wcRt2vx3HeK1gmEypsUli7nOV29dhTM37EESoZ4/ACeyWUljiSXXp15jtiMSPLsfzsXFO
Q0omoqf/qg268ZowLDpW0PKpinfGK/HqbR100U5kMc2hnARgZ5fjrn5oo3jHmMm/IvxSu9x1i8Mt
S7a+SdeFWjgGdbLP67YFGx8A15C+onGias62Pb8Z32w5Uu5BxlSdDwpvA8Mn3fA85vuQYo8POsL4
Bq1WXlZ7h2AEU0FTKXo2BcEi/vuaUvYZaMbQbvo7cym7KKHCMDLMCbvQrQX238+K4lA1tBonw0vR
B8bR9XjMeFvVSCAFmio+y5ifEoTSx7+XCgT3CkuqwZ9DcA2F7VNxINsQHwaSX7lfGC78I5BhZtjV
oqvOe0/2D9FAjrIo9wxksOn3eDWrrruU89NkpuqpCM01nXMgR3IvObkdbNNouI5zz8AJR2mhpi8Q
iwPp2vTJ9WdnGw5GtNbARBfs+WkcWDFlMu8YvX42g13uYlJm/JQOJBcfMVoFR9DZNxuRxOHozbaD
kLedXIWlriX77Qsjl+84bfQxcfNdkVUXT3n8yTB2tOUcCqytm9HyQLWRCkVkw/zs8KOmsoAEKEKs
avz06N7AkjCWzr37SLKxy6PgaPAAi3wMG7K/BrJtaRinapY5JCaiatgMA+F0Qmf3qDzuevbw2abG
z2gMDarTU5IS84Wl9NADyeZZBt2OTkNuOcrxIG1KfM3Yl/26o0/Bz40VPoo3MDFHkYMSbttQgZEf
LkPuD2dmE4eOxMgpM2GajSG7sW5oaERvj/aI2Eb2E5okjtMBprAUbr7NSvxLcsGFpgCqC1C4jTIc
Wil4WFodl6ruuGMbqrWgRw9mXuyKwprWUS+gSGlqM+18bfR0z5domGvRfXgTTElq0Elpt0TxkJzb
TetPb+5UmUeuUZMJ3BweWhfHnEcgzcbNmvZGDTKKq77W2FkwAu6DqdOQTcaLPYOem0qGnYxodpaR
WWg14KjNZNcbHsHEkorQrHsOoOQJQfisRh7nQc6wwTcjWLBLLU93Q3EMT15wBuednEsgWbOwon3d
hFcCjOZKGRWraCLuq4loNUSdfaY/qmyBGYscq7k/fNmpMreW0hfAzrvUh3YeNIBIc5aCxfOahSmc
TDmcCQHyLwvjFyudEF7J8RSBkR3DdiSex99zIfuG207RO2qCHKoWLYTpDN5TOzhhRoV8FdTpVtQc
9uEx5hw45nyDYeMt8sCI4ZTS1DTPr8IDj5cXQ7+OHL7Rfy8+Hr0tuXiuWadY1N3H0kR/52DJ0S2s
TpjS8CBCiqGb80foHlx3Qwh27M+VxoUVTu6JIfI+M98qhTXCd8HQBhlR1iTcJ9Ilr8vw0JkJGGPA
Hsghdxx5fcKJmRx/SjhE2R+zLyYjhwUenr9brEPNcLkJNyx/412ZnZj+JkeDiQA7W6rBS5tcqJRi
w16Fcz9+mrZ+Dn1xV+MSXAmUg8D1PlqDGtJ00mQGJmeTv/tzE2Hj7UGDvPqd+C80nL1Fd9RqLmwu
jDa5r3qywm1YPdpe91ipaF+ixBM22OsIp2IziDfD66lZZW4LlwbGp2PJveLIhmiFiVqBRzFmFW/R
4Eiui7skjar3XgcPOaZW8Er1R53O+yDp3waTHWovKbVvI383PTPnSJrK3baTvFUjq2hCCfIBLksY
GpyHSg/ZYDuhEWzwx/D9lcEhz6CSMQ6gyBUzdhmYeufK3xx2VxySDufLFvuREzPnwF0ktYDPYLqb
3NDPiL/sRv1WQzINz0R6wWpl0dEfZbcpGQND3zcPgxdeBdamtY5ZmofpPepsSicpVl11Is7XXG/R
4+IdbJLXUfo8uKRozq5bfbY1V6ND3s8rm3WNr2mtKL0ivRy1O/ZS+xTlQFe2d5KZ9WQZxV2u7KVm
L/6kq6pQZ1LvDbD+18EnVjxQ/yfptBI1QCDHjqPd0BCVUXT/QUsaHv3GRLDN0vEYGzlWlQlZRLfd
5uJDdaIgFS3YEcWv9qrvQdjE6AXq8RI2H2vH2NXt8BlH8Wcwl/7zDHGs9IOfMPWdTYPpiGElIMQ0
ZaVFZETCtsgjIBYpEtcs9TUcW0QkKC0PxG/kEfXjvpohHAJk4JsU1d068tjU1kWQHwYBpYMUYU5X
2IcVpV/UMgU7pvvuifQhd5U42dYUwAukSox9dcBmTm/MvIY3r+hGIPjg+YwAUVhZ6uONGwj1JHgM
e9KcHp3qocNztMblwR7PNYZNIQF7xn373A/ZtBsLooLZDCnF6KjxzH3gczMdc2vsIxfIRpDbC4o+
yw5JxAqHbtP1t5jW56UC8FUr40wHrr7gOAlQLwCwZFFUrdqsZHITYLTqUaqesNEcA9qVqzQ3N7Gd
ZnvsKxCgp/Spa2EK0yAJzS7G90l78f3c15s5OznK+vIdTBGFgdegyNVNgR1Ky+kg6uJfMdz3pv3d
Gx1YUKHe+8haaqRVux3ZDemKw7pEWz8BOn2ZwWQdJ/B0RFrkSUc6uJbT9ILF9lxAJWdTQO1Gq95w
QB+mhmNXYr8khfVN6DA4EXqgdtJo92MRHT2IX3Wqv1KejPRNcTwRFiK/lPEu8hxSxIw9Bq+/labL
OshzfQsYJVjZpLPYvCVrXYfdvglUtGstjE9gTv/xraeJsethPfktkDrXuZ/U1QnYWlvwICG+RGt5
ohRHlvQLG764Ve2dx8/c6QZj4wnwxrgP/4XReEDllhuYMYd6eaLl87901JRtqk8mMQJec/XUVhNO
kD65WMgr5F+SSyuQGVndoaB72W60xc1MrOou6sp9aOl0jQ2I3TcPfn86Y9blkazuBOBRLo8AZ1HW
38TiVrbYhA0T9UWNUcMNCMcDVl4KCfMMKUaEgIvm6T1t/edhFB+UX7oriAYcyKLkaGWf9G0RrQ5H
nj10Wq+ogWYbqESyzjJE+BpiTpuMt0mqK/Z8zi7tDy23b10jOHjcXEgEWEnoJW14fHR1dXLm9K7G
ZodvA1yU7UCVzsdkbYmOugVKVZq0/hw6N90qyXg088QHG8mj08pqsShce/PILHO+K23/fRxYnRug
QcIdkKM6rA+1xGEelMWxV/Q7+Yjo6w54fGzjGp8S1ZwyeMcg2KKtwnjFX4+hsias08oXe6wa4sec
4owhOfiz/ogkbXlO8uW7zHrof50pUYbxp433uA/kgXK4f9J4mPMRKAOIockw/vlpQDg5HPFOFPxJ
Ib8W2Dt1iT5bk7TBR5J9RUO8NSrt7ZM0uMtN60GL7rlpo6tWJ7Mu+k2W9j9KzxzkJ6qj7WYnHBx6
rRfEeyZPj3GFSLZM4zduOxOt4W6GisdN/qMBXEGwAZEZGfO6Oab4vHbUPfwOrGWc1s3kREjsGXbu
a7ZQ0DS/Vcj+ucOCxSXJxKSOQ48gT/TlpL3DpD/+EnHYrk3f+RdCVo3jSxnpz8FtXpjN0Lxd65+g
L56Vh72gNBQoFmb+TSvelISvgvzWrwpX3UynoH3cesG5/UWJFOEyNCfD6D+MQP7LdPaIK51I4yx+
+kpCeFHfXj89EVMG/O2oTaM9Tm9hrBAs1kk0P7SdccamMX9BjqFmebDidTzJB6c3OVr3sDQIJnYy
IwIwAFWv8h2z2xtgO4zXMJejx1G5n4Vt3bAWPIxJyz49rxmXg2KXnnooFyhH7EWPgH/2XiyXZ6nQ
WzHb9NBATAN5/5XHMBlSDbUviTG8iwraaG0vTt1O72ujHg9asM+zHcfbTrCvs6R+MbvwkCaaCqIE
rQi469FOi/floUU3K5A29r/ABBgSvfiRfehpymQPFr/QIZpgJWAMM7nPaZND80hfkwmLYEM7WG+X
4ZW16i4lTcJ8wr6TC2MvABLHYeOzLeSPpF8yUNSZk1w/2dP0wREGl0hSPtWe++Y06BGm6q6pwS0z
tcfSokSSnMVB+zf+yvOU7PTkvggKTjZRAi+d8+curRH02wlGQDbHOMED+ApSxJ9GonnyoTzCVz8x
SPoe8j5hHAZKmFJHJIgyepcW89VWpt/0b1ySJojXhkw+UoQDZQasK312q2p2WMFwsQtvoSRGNIBb
bYdvhafxIqBZOST7ru4kYIdmbYKfyBEXp5g24siG8dd6u9JwKLoaxDPNZFzmM7SIwanvMx+5fq5Q
I6ocNkMHG800a5zLUQupP06fKaajPBIjMUdaRr+zx6S4JbC2Bv9krtCcwhWC32cqgU0UXfhC3oGN
RpDdicz76iYwY3it+afkYk93RnpslX1fWO5jU9BkQWb5vKytpWOCC5cdmLWSXBAm/HClMz5m1IG1
xeYIWIO9/6xh7MDUAncLO6oGltWkZFcyR1+t+tOLXBbfrMYp7k//4Ylax8uVG8QeHR/zc6YZzADg
fRYMR0uNuCABLdshhUlmyrVlFAzCR6VWzLMupcVsMejL55TDLoTkD/I8Bw5WS63FeJ5gXBqRc3Cd
iq7GoqAqiXtFdAv8PyapqnI9rdKWtc0hx9GZyavCMMEMNt4xeHilz9jadd21iyL6yr2Aw0f7C0sH
gZ6uvNLOXuH6suXgQUMqGqd8Wu7GOGGJoLgCLhG91lHz4kncSQZx5knY6YFLBmZh0MBvhe7he+Ve
ZLJ9ElNfH4pCUPNK+2EP/UZa4h/7RYQZMn8SazJXQz32vPQU7mTBPgP8vkeB13SGraysfSVL/jEm
Dbw10t6qTfZh2AxrntP1Gd8W/H6iqU3RYLxZPESze/J6iabIzUWHDE1lzVzgiGqzc21O70z89n4f
s/VY/v6wsBsPIaq3D7hJ/qtH3G3lwUvAW2Jd5hSPb3F0c/M+6Txx73TjHZEG9uA8I9dOzya0dgdQ
Rd596VW/GX0GHLCh0sSZfWrpRFnFCb4hlKYVG2qO8Y29IeD8X1kOe0t3+bXOmOJYBZMvUw4M21KC
mmm5r82CoeiY7KhkVpsFPhm7kLtE7XNuu3hY8Tb+ITXy9MQkgB97RPFbbQT7otbjYQKfaJfdBcgM
KpCyXtq00vvAWTS4lhQpfRHjOQNkGwLgp6dWcVUzuEt4boDcqJ/ZvF7nDrtsP+HnaeBmPcdhFTxa
RN9NgV13Lbvp1SiZXueOeaD3eHmm0T0316m4DnovAUahYM3XefT9UxRUuAdU9wsavWG8iTlnrPP0
PmdfZ4MXV3GTv7Y+dSVeurOt+r0ysZtnszbv+pjDbVb+RpD57uwkq1hKeSGzhPpHEJhA1XgyLLGU
LoCBAci9z9y0e+g5n0aDjbeu0o8SSMsBNg178bi+xVFW7mm5cXeuJuofRwUhKDq8ZNxST4c55zW0
LFC50xz87y0mhgSnkbnYrRgd4PeExEUD1QS0ZfHBrmM0n3Pv9uFbzabdiElBjWq44GzN99x4PV4C
gmQJXo1bP332ir0wU5Zgb8y0pRlCuRvPq84lJuvU5s1ku9veiJZzZzmvC697sHJjuM/qDkgcgJu7
uXXrfRKbS60bQ2xuS/whOBwmjsPrHDjfdhrapwTj+L5r/fIcVhD4nMGFQuy+pO1IGECeXT8kIpgl
T7kmWRTUjxznokPSCy60WINbnC6DhtdShi5Jlsb7pbUB/GYnxMUb1VsxtEtA7nGmmmTjTpyP8SMk
mOQPAXcVuMo3KlPYaSjaDA02h63p4YYIrMecOOA0MnevcPfH4ZhwpfLImsvygfrJ05iLr0hNND7O
zUcdFbRs58WtwDK3pfibS4GhooCsoCM4N6D7D7TYeqfRC8pN1ebbZYMRd+IrLL3HthudVVJIkCYL
2zHqbW/HTO6TVfx3jGaQjRmhgaxo9Wns/Be3zTfUpEIIip7wbPO7xuBb8UTBjgM+ftbzLjVKdzeC
AWZQlNzb48D3FxdN1UBodtIqXAUDBR7jMDFrzeJsR679sFQfBR4O9aHun9OR6Hal+MH5bXuo5+9C
llcDzsDZLInVJQyyoTr6A90KUVyE+5bB+iEOyEkjMTWzbx49un9sB8+Anq8WLDhi4zQuSyuAsPkj
A0qXIEEDJOzWqc5+BovEEz9nVCWPExX6B4LhZjQ5SMcBDQ89tJ4EdBeejbeKsZdt9k+D7+0hGi0n
EL7ypr/ornkCNkxisjgW6ONOimZRU1VCUDZlIsosZwNZyaCBwnw04Fh/zuZ31yffcXkrBXaHJgy+
fR1oFKOWw5+42JieVq0p8SWFN21am7AhETmkwT1GyWhFY8XvJB/Jru2zIAY56W/yGMMxO8UfyyxQ
2LJ3/vonY1RPOatUM1jl/7F1XruNY2u3faFDgGkx3EpUlpzkUPYN4cicFtMin/4fdPc+vdHYQEEo
OVtm+MKcYwZi1s8xE9e1sArG+HG6twQcJL3N9mOcPKDbjDZVlLagzT2AwyO81q4/YMZqGfOnuAZi
SBfsNlkxaTybDllHJLw3tQjFOKDNLAPGw82oum36PD7Lzn9ph9ljfN2fQTWQE9REF+5O50Ybn8Ix
dtfjZL3ZAp4iMuAtOlzChIvFRFIsfTkAYSLDxlOboRR028hfD91Z5s0tNTVCpAcNZMi05EnUDSPZ
uag/vYGlqjP8SQXGtSICyNU3l0kwsREw1iF9IstaXl7nj5bjZ6VYlMlIs10VrAmAdBVA4EI1vUlb
3EWR8ZMrAWHV+4pKyPLCAOZh5red75RbkyWCt2RrttJ9wWNqrFSjrSs/OinH/6hYJCn84jhjx2oD
e3Od0v8DocLKWWqLX6Lob0ZL/+HlIjQCzY7hWwya2R36kw/zkc5zhBaewDp30q8xyct9YbhXigHw
h+URTgVpdyxxDUhJ7OAnUHhEOZMQuALbjBw130XRDyJ/yjPTRHmkNNgV3Tqd7WKVZjgzE3mXNtYd
oshoM/9BAvlT98Y1A10GZU2tSW+gtIxOI5p0tPzQbFmaVx14KmGeGhwLdPxc9wR6MyvVPsC7QOED
4LU2qyhIHe1jkuSeCWZ+tlfeZ6xI9hME5GDKwzZoWqLsS1Uew630WhwAvoOwM/5M9aZcwdoY1iG3
W6idd14/fTVeRH8uogcyz2dp3pOvF/Hijlvg+cjwjPxOReswj65uVd/lXkOGJ8v9epiPnXS+qqVA
DFmJBqXOq0tx/Y5ylJITfmVaXswWnXhZux9lfTthnmoVcRGd/wdvMBFptcmROjzElU7wS2Hs0N5v
+1k84dVlAFYSZqLhVUzKheL3My049hoFwAbBApqemI66dXe1vGbCRrHsbjLsWdh8EMJ0OLw8FwFX
rH1bcVJuIQiAYydqbqXa7Dh0/V2FpSYY6pqWS/XkOtq1warpMXeXO1mZE/jUUBYwKP5GWnbpenWe
XfMN0kCQ8onU+/gNhxY5jokHNDz6sXFGJZTAj6ZGZz6xigo89FFtDHuU7gw7qcAim2lRRymILK3H
1QiSDN3fDv3/8+Qh+l+WHbbBQWVpnhMwwxSxEpfexzCl8ESvKmOgSXFfyRbeyARxGf3Bq/TjR2j3
/KnwCE0Yo3b+8ixm+N6Z/TuJNM+NCsEAa9XJbBsulstp0nhMlidDwTMcInwjtXcGJVocybZDkOim
K6UhtxEN+ynXs78IiXxtEQusqVmafcS6TdOsMx0fzZGA8FY2KEwUftkasFdbz+Ro2/cAiqxlTkVU
WDEx2jTmawylJA6z72zgBZhy8g+cutiwKD2ETjJu62VsGPXhtymfcBFfC6U/FmPykjBHcLhk6nH5
jHeZfb79lmZTezvBl+WaBMCyCj8BEzxU6AWCFmQ3Pw6/RffM1592KPvuEeS1E4ptqvkaXe9OSz0c
2aB0fHA4WzYm21xrpk2K1gWVcFKgcDCPng3cfmn94I+DWxkG/epEvXGcvM+21l4sx3ZRRSnm5pZg
vp8yePKX9hyaKBDJa1SPDzaGCUaxKdPsAqIzxxoT0hbwtz4GMGJw99cDY9iSHafzbI3rWpfjhhhY
kNRJ+MHNy8e+C/m/sr1vNsK72pvhnDUEnta13A0xcmLST066Q9dVNh2IE/FligjpjavAuFoxf/p6
wOoFOjaptBf7tnDkN60r6nACuvSwv4ud6J6UxX6bTEy/+jh16HQd8v2sds26m2SCAVSMlhPzKZ/8
Onqzxg23p2TjxvkTWskbExTAOuLF2MUNcxaBE6sbWVNWahfP6VdvMNND95Jt2t5ibOPDm6WIIvvO
WncYXwLT7IuDXYqnnrYG3hHSYK6Yg/CxVcftY4MZPcXtrYco2ewBrcekwmwdcUQiHSl+3HhPptMt
SwZDR3QN2Shrxk+7abutjyLZgQMGyrGrOfHVQwwUaNXQSgehTTPa2VdNsNxgWG820RcBpQ8UWIaJ
wMbuHdYThIslBIQURpEGI7fLlYmUqFimYpljP+Z2+qpstEGKRTOpf9PJwZiM5mhYZf2YHcuuZ1tm
7yzTQGIbIzNnvQ7VGcWFLkx321jFnrDnxbdtcX4D9o9R4I9WTtKqyv7AHUPJNJ3KzOEICLXbWkdo
RJ37R4cEQh1REKpqj+WWuXCI+PJTLcR6vG8hBzk7D8SLgPvCYQg8nZtXpZNz0WR/9NZ4TKf07CMG
qDMHfpHOpB2cB8UgxdLUcq4N3bWfgfaao/8HtpPk/LDAPmah3My2JFF0QZiV9tEovMd6pEayhbG2
sBvWuKggjo6XadBB//JCCTW8tKVdbgsLkEiBcGHIHsCFPRhgnSyY0KSt2eFFaGaAtf6112YGyt3n
WFE3F7gNmVtSpYB+3VYto2opuUb3unbJetVu6M9XhiiORT6aR7CENKcUTWE2Ghs7LRNE/gPZFnj3
+rRE3lL0G5WIe4ZEkP3r/FAxb5vn6GVSxQ1yT9SWKXrllL9hZWIBgVwVDMT2IVPs3K1dj3gdiePa
Qt4FlCrpjVHRoBJBAJDiIiMbmxWXA2hp3JT5ciWpBuTnDqYljQaUOGVCYbjG8TH90eqSPZPKwCmM
CzKSFhGZEQZ+724Um8iAbF0Xrd+0Sztjr2xpBW6fwQu34mPccg6mCo5mHTdrlHqMubP3LNKuse3f
4+voNkhwi5pfH0l+fk4xM1Lx5Y5gJ0EFcKIbZu1jiscygTFmcsxUCZBZFzQyo7OzT+BrYDJ03pVS
Angwo4sDGJopzmnKGaLEbVhflm+Vzx4EOQpnoXeIywrCSTSPfkrJeV5DDnN2E4jQFcaPMOillgRg
DIImHz9nBn1nNwS8hE41CdoBzDGh2+XisZhcFQXsrYYgrfmBB8PaaW6RHdxGqgBmic2aikBss0Ho
lRt0HVrpp1vSGN6nwgYPUCJK6CkFIj9pOSoV0o44OqfVdUJ0uiIEl6l5yinbj6fGZ2rYavU9VxY0
rpG7IQjIIzMIdXnrSLFpS65RMaME2vpzVqR/ylYX+ESMM9EIViLe3UbX0YJGnNOCFMz6mfOb3kpy
oy1YMKboqWQyqatyahvy1d3AWgPerSC07K3M4A6ExnSfuxlDL9/Hc5CjQg2tgK7pDQ4B25JMTbDi
Z+8UMfZfIbi9jTZEUzEdrEwI+7HZHfWZWZtm5ySbPDi4SdnLFt9AST+sCUWvMWmwK4qrG9YnJiAf
8+z9hDPpetWSKyc2llcaR2wg2dpTpr9DloB/avh0e70/IsF88TvC4QoxoEUAZsyRbQWzrZD6Idfx
kmf2+HdxY/zEscR1XSG+ZwjSs/n4MyXEMS4U2wx5QA9CjlF+cvGmP26uuXetQd5X39x4DgYNO/Rg
uI0aEGIJ+7MrzWal2clVC6PyNnZQ75JuxqxrUVDn8spfpg86TEGefSc4le/H0Jf3Ms36o51mD60Y
0femxPj2Li/88F6L/GSRKNSgAZj6T2UibLfw0p0aNjsMt9N3fOcIbzxNraZBI0LWZFCZGeGzXjCP
slhXbeLSfVOxuceZ9JZSeG0h0OP4CBt9b4jppSlg5fUo2zkQup/Bv6pIy3aGF721JOzd+oxJdXR0
2Iko3gbeturkuXLQp4am0wWmZ4Dd+0oKkn2YBKentuKGUuoLQ6Eo0C5K/zkvkZsnWvOpSQwWDkGU
UcUxaao7i/Y0Bv/ELptsRbI5vW2MKCkYxtbmfh7ulavZB9N1j7Uldw9akrKdNctfK8++nKIlrbn+
NDJ0LrG/76E27fw8HDe53iG8Jts9wLHiiB4UDe0BPlhChKssaJIxXSG/zbe6+cc2oVxPOrujKYre
XWVczLQ4dlM4XlILBG3U4GLsOuMRyx3kWsFfWBbsL2fD39b0UAY7LNeldbJKPGuTw9SPyS4KX+ez
afqHrgOmrPQvbprtBoAvv6sOyVabfcaIjsGQutvoNohKxzQgV2YVnhHPhZSNXRPrHfsXRrmJ+Int
+We0TfJQS39DtTyfiGlgC5bHXpC6FGal5TCndLOzzU4MZ6w0E0QMef/h5S0zFWybaxZXbOAGv7ln
XY52QhtDbvLzhW9kLEvQh1DHfqvVXbfN6WvWNekxdJYzk1+T1HcmlQbcmhXrbzbSWoEgHqH+aiq6
cyKSWzAaTqAa76I3+nfIAko6VASRTawM8zS2mtm29Guo/0KCRXyecIhp5TDcuqOXbemFyRchu0AY
75MPHyGTj304O+u45P4/oaDtSKpKfY7GCr8DGrO+muNg9ouAXNRpy5IAMBKuoXQiVlmv8AwYnEdD
w0UcqBCiJRq31ugetcG/CYGxm7P7zEJ/3lUaQ3nWqyRSpQh1VH7QqR70LPmyugHJQn5gJfDSmR7D
Z4ec39i59CnTjM5Fv4SX2ttYWTIGXhtfTBT5uzyc3iJoUusa0liuc8toHOxDsYVgalw6zMJgOE08
3eB3B9PjfEVXs3YKdzWCSzroqvpWXXGvCz05CPLLtYVflqAdawZmaUU9vVQeTtcoqQPXI+01Geqf
AnpjMFYorcU4XvIhusB6cFdxkTw6BLqW5lOOk/Qhkfd2SKIlNxkwBIP4RK6FeEvcpONOEI0SzUxg
R2PfLLlWmuhv0P5ix86yjYe1bc2VgZDs6kl24FfJ21sbXNq5AQ8UwoVusVFMCCps27sixic7jPFT
KfK9rzXshtolhMJllOhH87yxONQmtNpg8BjnkeaENHjDgNI7zbgCSP6thgUJNIb3ZQd9uzL6czWb
d3C8kY+P6muytB/SBDlN5mEZrNj7qSfc3rO8K0uaYdu7wcANbj1L/61q3NfezJwVIFzzKjEzJ3S3
RNoOyZlVnNx2PdEwNTsiI3ntXP0FQ/jJY1mHdwtydX5EWEVoCsOyICsqtZFdskxQyE3Pli0Bl/ix
MXZhNj1Qt++9NLkkbXVjsU+YsyxCydQ8DvrERAqiG3fCEJMXf31o79+DD0haDMQI2BE2Rfq6GcbK
LPp9GZE9Urbti90vMXNzvm9pPAPMwV/ajWxw7E28ctVkHGuUYIdRXQBF3xArYuzZILO/LGa5mUqu
KqPnr+qpwUke7gmXPTgakpVCIte262kIJjG2AL+X9LnJA1Ev7nIZvzrWcDN6z6GRsO/g6gsVE5+j
75hvTqUesuSbagd5qqkWWSfAjaYU94kkkyS1xHdkRBaUvqOHkQ35U8IcUQMrNltBJ9WfJKTDIKsN
OCImdvXcWjTJC2q+9QMSCm9BN14onJ50AqF2CcLHaB5uyrS5yUwTLxcvSdozCMzjDdEkFNAu2w7Z
a4gIkY7PuvXTxpJTntl8DKqJ/MN4MynzexydR6ZtkPjy7Ti0YGBBjS7RiJ+5zM6oXbG4MxEhM3Vr
tGROQgxHOUs4sSzP5uCQtcXVPTAdOjQkc7woZO5UNomoQKBh8nDdT9unFAF9EJezZHFJrcaI39mp
jj7MLBpskJpOuAxHwdEDMdyp6D03rT5AvDECKYpALon+lA/DtBtZZ3M19jfQpZEv2wTaNghIiyzc
hnZ1XDZobvW5/LNgpk+e/5YvAboN4nRDETbRTkWPlE5/ye3+A+UhyQ1OB+qCin4KAcq4GLtKg9T6
QSejJcP1ny64riiGLSWkjdjEXOghggnvFG69hL9YO+qIFwzxkBPvdVA0iKo+Jghp7yapGxsWbWjm
xn0+YFIg94gAco5CT6Q/c8+x1fPCbYrWeDAL9tN6gnYnxhg/15bYhLJKWMhwFmREwYO+wXQ9Cvoi
1TZnu8i1bWdn1bFQ4XNcMET7fV8MWhPbyfJhvw/+d+L18RFHGRe23EQP402Q1Bl4L18xyrecC9d4
MXVThpTHdPnfP0/dpnkwrfkBjXC//uen+P3QZjjlwCAOYeVUxzn1b9s0mrZy+ZFs2VXHjEyv4+/T
ljRUNt9A+cfqkrdMi1a/X6GCagChN6wCJjA4yNv874cIBoRlLELfelyM5JrDO3QTU7HJlef3c39f
jd+Hf36sf73tr9/5f33M72/5z0f/rw/5fZtE+Y8TdXnh//Uxvz/Dv77zf330X9/6X+///RL/fOv/
+vD/9R3+19vYK/DzOEbn7BqC4P/9IXiMi/3vG1FUIKv75/1m6uGR+n3++0PZbBFnLqP/+cV+/1cU
o//3b4t3Nm1BcP7nsPuvz//rU//1q/0+1X+/yV9ff1Rzsf/9/L9+zcnaQBpZ5ZEDSGMY98zVbvXR
kCAoaN+LNHmKYF/tiFVka9ChfjeTbAB1d+dpU7/DtfDM5jynz/T2fe1pQJjeekxUa4liiBU1Kgrj
J2MCSgOP6miWYX5Ml4hp22vXMQPM2Eiwlc9sMlE4C2tYzL0ennFMtmxYTq4uBKBCYr3pelcTveKe
hCyqlirwu97bZSQ47auS1QNSZWQCSiGh4yu1iz+qyd5HlfxYsGAY7bvfcaeyG3YILxTUN4ZMKLHG
WK66MQrkmL1kLVVD0Y1fmUk0pzs6hyqaO1TrqbGNvtqps7ZMa9rAyltvY+Jr3tm+t/FJNn+BPEX7
r8sjdxnrMrnhj2rH7vgeLaiZ3Cfs0zc+aVP7YfxA/cdgbqpupW+3h3go052P4RCLQ/U5sA+GTB3v
AUqyghmG5kYY4xYBDEFJnL+Qxu5wVNfwQNlFEScbkQ6IlLXq2g9HctJ2mHbXlkW8d+h2F1kDnPPk
gcAxLRjKRXYxRD36d7E32kUVEY94goVrbzoXB6MhcIbx3VfScYBFp+hph9ZRi3EfH6NL3ZVJ9Nvj
7L8wVZsAbZgfUZaDNK3YMMA8gwPP+N1R6biO8je/ZkHVm2w2WNMwGaWuXht4EwNipq8VEDSipx1S
yq1vNdtB0rnVde7zmzwef9gHJE858pRgAptG8Wd8huRTh91ImHCjP8vpNvIdkq5jrKChMRLcWd81
KsaQlzGOZT2arsPkrocqBl7fHc6J0tfUOTESGVbHics2ucf8ORh0quV5yPAM67r/hofxq7G1n8Kp
zQDI3KlxUYQKV7EisMh4tUJjZ+PQ4oUYNGT45rZBHq73EUu3hnK4gz8U9E5FCijmyyXjGoGLSj51
do5HopDSJMsCzUVtKQQD+TFjk4yg3UCGQdRsxBCP4+pGafWAudH+ABt3mPXwA+ItsYI2Cu44+TAq
Ye5lqvlrI6n5dELIPIep69wzwvW9qxZ7XjCisNwQhYuajlYwyQHiNoQmbfCvELzaZIv+tTGDpqPl
rlKp7WHp0l/mvnnSMr5ql8p2yUJj80LYtaVle30snmmAXzpQWAc3fGGdCa4IZQbc+Oimrd2c1HkA
J7pm3ScxhYs9kzykKw13Mk6ykyh2Rcyiv1JwL+ou9c9aXTz4I0l1ENxw78CYiOQbnjGFaazfVX1v
3Aon+bJb0e2xOALLdWCauGGInWRioRPz4kIL+owcrr3u6D5GBsnfqpkhgpIyaRelTyhcjsHvPDt0
Pw1Tpk1RyWdXMepSuvmMJ4hXXn7iggXFkaAT0fZgA9AQhl6xduW0r+NYIw3HPs7UKmsC6mHBo6vX
4JC9mIesYPkwQSjeJOjAuh4hAHulfs/GAAg8p6yK7B/D6/aoEsiVzczyxJ+T10Nzt2GLLiDvGKOw
r0hd409vz23g0rUH9BuXKepnBJdYO3K8aCkxeI1pj4fWZ4iiyeKRPfQLt29o94qrG0JYPjdh85t8
+QznCnL31qk1n2WrE+SAMXI9MesRmZdgh4xqRnsjY1+7OhRImdYGHbKuq1NUvZqV/tQjiuuaxS6L
sNkMKcGzRNsBRb7N+vhrAIILvVaXm6yfzhN5rlPDUF13xBNK8g3j6QZRFxmL0utvG1O+tK3P0n0C
RKCz+d7BDCdyFZFSYeo7Sw0HGkB1EWriYr7hGhESigVumBCiYtwCmhW7uS/etS6vzjSkT44jHvqR
9Cls+NR8G0QwObwFTngRIXHy2oxbTibuB0I2ban2VpyxXtHxf7Ad8k/IJzeSufFOCJskuHc9Co+i
Zjy/AEutaoZBqyWPsh63sEDEplZVhHCIyVCez2tG99fBz5/J8SFYBMTdrsmQrhTk+426+zQw4kDS
hRpu7If3pDGjvTLkU5nnZ8dG+SrYic5qfLfdu9QxZ8Sg7GNmcIxOUeSrQSMEyuiZHeXLfCyXxsbo
iSxJ69TfxLpEGjDupcYav9WZeJdoFkShto0s1LFBYMOhjkpbaJvMsPHdlOO3azi3KMSjyUefnrDE
5g/xXBvgluzUS9cc5g7ybTa67QEbY4G5tG5P9B/3oW/fcTxARrO1q9T7vSi2U9Sqm8RpKozWBJp5
rHcmgyB3rVg0wbTKjYdXvm0ybpuEkWtkbKyz8lmLkhdgDeMudrtVGbiT/VyaIyGdktYA4Alzfy29
V44Q+1CKbRnbE5g4nGAMsoLGoNF+kKZenrSoOxWl9sMOSyDi4seoXOvtNe7x9DhFz37Pq2eiGchm
IcdwaxrZAX12c8NC945l40rI+rWXuXd0+4VjTcXSEaLrxOrJd7mBYWmH9VH+YVbxxf/dwFPcSAvE
IfSMRAra+ERY3rqHeopuS0bbTUVaCbowfZWXGgIcthGm00NB7IKIVSrrS3/tYTIeokMIpZ6YaQQh
oL5Qk4+xc8+CzBLW02j6rAvSWRySrvF2Xs2kw4nY4taYUpj9MYfNdVfcljnCVV3bI9GaGAbna9cU
zqFORhZVyuRHyB9gJH46Ftd5J/5SLPT39lg8IY0k6HJudNTP7eNkmPGm28vJ807uMMLK1cBB2CEi
Gbv4duPmLCfnAWuisY2nSVIPniUm14s9YTTW2yTbRiR2aXCTCKmtaxYlq0YJVHCz2BDuzAwRPUsN
Vtga2hXHFqWVZR5FiQNi1BlfkBJIdnE5Xdm2sFhInI85YSQkZ6bAtmXEQaNP91mSn3P7MXaQznja
VnMsfT2yMpcJ6ccmhFWMI967VvW3HJBX2AjLTYYu30mwM1rdLlFYxjXVnZVLtl4vqpxVrPGCeVEQ
6Qw4sSUMUbBi1bTs2IvxFqkCQSghS2AloeVbDugU5iklHxVydc/8H6hB7com1mRbGVbEkcbtc8iZ
1dXkhq3BeXhsFhBlUo5kOkSpIdqkoiQvnvsvBzTrpbZO9pVjow9h3xqJ3tz7ZvzHtJ8HJ302uysy
bEZpY3UX2xkAP8FSvzLEayjjsxmha48mJkBCUarP/SbyP6ATylXuJyRf+hTSS+BjMjWvsT+ftd6C
l002M/w1BHxFFYgQcVKTMHBUhMnUo7aeR/etM83Xphpe9RkbkiNydNCJtmf7jfqqocLkAN9mDYMp
u8aGS8g9W6DAtCZqSIHQBGy3QNuCH7PUXhazrKO4C+v5BBrbJ8hMyG7nmuqeYZOgq86BmOfZcz5j
k+R6yNiUxbfVp/BeMosog7q8ODmaYrMVmKWA2CfJXK78+6GCPJJ7hAiZIUkPuK2GjzJCFCMj51Dk
k310nIGxlfKa2wyWEXvf3n6cAX5iumnFsY/9eIMe5Ds2Wgf5gic3g58glLdVeTLDArtgxKJ4pMTb
cuAfs4Z57zpkpsCx24mjNKJ6W/YI9JANxVx4ovC+l753GioduZifte+51u58L9aeCzHu6k5YqFzG
4UrwjLylBjnUpjdcMa4md56VXAxut1WYUGRXw4g+Q2+/a5iMbGeb12hhoBVQZ3atmduBYTFe+31g
BKLvgZUcdcdmBp6ifCaIwnyyEzxBrt1pXApS66mqq7+f9rExnED3MWzH/orpLNUvmmMPL+RjJ5Pj
vdRKRZfSUXR+GTv6SCebHhlwfe/FPivlwdWwGPOUYVt9DyCpxoCSAP1Z3lYvD0gVzDVHhkWzy9Pf
hw71X4BqiaH5/38bKMsJu5oxse37z8fJomkxAOh3BifcdoDPS6ZmqqNxGT4MJhqYt8R0ULKZbm2t
E1fLSdzATOJ3aQzGCtXciGxOH29//+er8pU/lX7419v72jmSsIBgVrjbGYzeM9QFezOx99iGYIyf
ZW/YRHFF8d5Y3tsmo7euhc68MXKbALcHnbFrxTcVIphTvzjclmeqctldhdqTyQyQuzmdJF53977O
m7faTsLXERk6MFnLO1JZRs/l2OGf10LwGEa7jaTK9r8fprLNmMjmdWZFvPejxsEwmPhbvldIn016
cljbgJko4yY8HAffaNxLxPhyo4H1uPa2TtlFLsHbEosgmRI8A4N+FC5mcZKqrK0IfXIIloekK+yN
NVPA9zg7htFtr6KMo2vY/vXE0cvuWiP2wv9C9hJ0clRFlWufxjDMT2OE8KXPav3O0uI0KOP2XhiJ
vW9co3mKGvu5BSx30y7PkgxvWhN6xvn3nYCIAR5Ihmfcg+w9QbIJHCDFQl3p3imXatiVupfdNoPW
bNzBdh5kjho5adkEgguic0zYJmaJeef6RJuX2Nfobl2yxcPaoeUnKYqW5kvitGnU/KMc91R3OP0s
Ok/ou80bk/4OQavV4O/BSTsBneMOSMExN7V/36UMlTEwDgwqMxfxWInW3HK6PVfC4mQ5DSoHw20O
oaay85zRK2oN7WM4ju49VhP3HjhCYAvugkPJKd9IokurBGZM0ruv4NDdreuZ0+73aWmg5OZaeSww
8KCBMtuHPmMNQapBevx9iu7V3/XT8FXF8iXKM+DTlsVqpNLoHXJlPOZxXtN1IPBsQ7YLGceLUepc
QYpbk7n9o47UlB+4/cE3G57myJ52k2s9gM0NT4ns+yDqsFlzuZI37vJQOLG8mb0R1ruLy+X3Hc7I
vRHNDO+BRHEiVip9Hwe1G0Q9BRmYjU0YWeo8DBb5MGrTgVE5F8ZM2TKU92buYcOsi8YG2cN/kzG+
lTWuXGIUbtKqqe/jePiuBFRSMOUepaWlnUBILg2YVwHzNZ96a1kONw0acKqvCzMucahkekf4NzKN
WNSnqqqnG5/QncDHl0lN65eso5KQYHe73ER9gnGB+yRiO0gopJxx/y4MPX6oiqHgT+fXH3TK72Zi
dHem5XMlzCfuiqR2otLNrDvPvy9klT38PigrFQei6whmTZF/+kl9/H1gg1AfCQuqjx7LAMYeWxpv
Z8keim/aySoZDCfDJdQsmhu2Y+eUBB+X6M3DBDLw3PILAcb1iCX09Yvp1SFimmKbwOuacMmVNHeM
BwIiBOenkP07azD6iXgzYDm+VTkBFY3FptLpPh1Evs9GTqgQ1RRrB8oaHbjzzvAj60kMpcHRKUjW
i2zaA9XNO63KYVylyjzbqv6T/WZ6+K337Clk9RWOxLuCYzt3gMxBBkEikEyU90CVLrPmx3tGU+Zp
tHWdEYsMDw48uVNoW8ueBVdS3847I+I6WLrIk/lDVh9GZqNLr8NvfvlrmYDHlmzHrXCOb38foNK9
csbTZfaOdo+cRZCuWzhf40s9KYWTEnFmAzDmfqpwI1Dor5k0u4QAi+6Cp4/uSCrnqkMbXFkqMwDS
dYSiLg98+qlT5ovXkNZe+56/FdqEIC4etUdsnzcutelqWC7Kfpxsa0vPn6Vf28dYGic5lZ/toKU3
OKkTM8AirigWKFuiWd1oej3ec4E091nTWVhdo/G1yJt7Bb08YMFGYGCitSePgeiMxZ40u0Hfwlge
Cac2o5vOT696aUSPbZvv2Lr3t1CHyhXVgniekupAixmezBgmhTlj4mK/TBPvuGgHCpa0sKm1Y1E5
8sy1oNoCP9EeqIJwySfIL9ohe02nur8WCdubPE3zk10mIzE0DhxYTWqPpUYKMv48yGK6rT3WKFTy
Nroaitc5IuwXMxsikCJapl+Q+UV7lL4DQ2fWxQmGKS18wUnVoby9AZFIOndsjEF7lZWtbuK0Q++5
POijNd1gsb+WZqkOfv1W0H4XaLZy8gb/CKi/+3Z0fJhknF5oWdCocug+8HoyMBiItRNEK1lYQlYo
Dr0baevFPZq2r7FKtDWOzQhfcEELFrnHrMyw2C0PFaIh8kLT+2ksQCEwRG01g8NsipJb5unVqbKw
uCxv+n3AYA1nv8gMpNqjc/59yGeufYnhzJvfp3Ek/W2BXhzlZKYfo7B++g2QYhhe3v0+WDESjbHy
1V5Cmj4JXcyba8hJfjtL5ntMANJdhe585+CUWk9pfohkTEGOpYZoF6e7WOBl4J2kCi8JBiSblJyN
R5gTShGSBH7/x1SHijfCCz160UU1nMCOb/lbsMa0lA7Ooo2VZ4QiW8784LKOnDSaRXMu9IeiqftD
r4DZ/b5zylBJOGrAlMtG52SaMyP53//Oy9Wo6tMOSr0NatvWnZvRtbNDqxpr70gH0xcivxb8qQ9z
OB6CzCMG2IATcJfPOQrGCMiYsOqRMXbpAXs4Uz1y6mahcQKyH74YA8IbyA9P7pCFjNxNYsIiKa8p
FIAVeInxkIR1dppQ1a/yxi1I3GJNzs1D/VGdqANkvIAQrT9cyGFD9i8qNTUovDm5pnZzE03lPh1D
61INGW71hkwVcBD2pZ2rvx+yVi8orIiITOK5vGhdAUwA69KhDGkHNBqJBIXMXiI9CiY8WieKIfri
ngJ/Htonsm/Tb20muJPhPzJ1Nrk2DSCq2eqsssS9V3aTbhPS4YNscG6hcdRgVQEkW4DF78YG/otZ
2zY4lGk0du6AWW9YhhbUrIwkZbXldgTfjevRhBQNeoE+0ZRbNvvxMjvYWCp5uWr/iExW240oym6i
zNxTJn2MUdHAIm2YYv6/RHZTJMghgmXInH38P8rOa8dyJMuyv5KI52E1zWhUjc56uFq7ui5fCHcP
D2qt+fWzGFU9kxnVqJwBEhcZ4SKuIM3snLP32gGHWxQzJhWgf+Q6/p4aAn3RFO2YHr9zV1UL2O5y
VTUevROMm+ymW3u0qn00YpTva/LEwP9R6GMra432POn13nDSatO7o0UaKfpUzpICxeSF9i4Tjcxi
mNFuHcGdmU/1qRqoTg3k8QzHVnXFkqt8k9g5N1phHwDtaQwpHS6uUMMaH2s5RSfq18+MIfxGJeow
jHlOUvlon0aJRySD/rydOb+1RYAVx9SHQRCz3WOxXDYkz051zv8wTDL8zDoIs/jkwnxL8/E51iaw
8mkdnfJ2ZcUfcVF5D8pR7jGnCUvZW22cfu4VG1I/DDQn26i4Rngfk9Cl665QrU3k34TuPjMbZxEE
DjnvabRmfoOaOXM/g5YDXjKan23WAnUgPqCLSnXMZXcJDOexDguWsGPdnyfD1o7csMm6A+hpYChs
vAhfi94QexeUD1ocHBIdSQvIJCbgZDC1cbeLbWD8aD43ovSMLdku3+N+F4zGfZkEKIkRAS8b3wIf
UtPRmqZYW0e2HZwbWzqbYUAPFQnjebJTBIhtA7rYAvQRSE6/lXMnM7VtfAhDTeowhWii71nTv4fu
CZ8oYOSY2RbB5uvStLaVRFOKDfYWy5Yd2C+VJWyUbS4rjEIURiv75Jg+DSubAihXFPyxD0EoFfFS
FcVFofve4mD9znToPraQ+mig7PLK3dsNnxzIoQ/AM7u+L66WX+85DgGBiOm7+0fNah8d06EnWqeL
Nm3eQ4Lgeb8tyHIhjgZslbSp0BZNutqXJH5hXbzpz7EPBw5JWbWkhdndlkvSZsMbp8zzNUVfY4xY
mC1axoPlcPmoYNxH2TDsM57/qc+nU1nrbMIcWgONtkmusLmgFxkM5A42Q0bCc9sjwOwNZ+/s1sk5
GEXoABsbWHRBe8YU6XhVdlKcpco+Aq08NX3fHhFA0GbT4mvYJ/0ys9B11aGdL0ofkErvTtrWaLWT
G+nFxh3Sfh3GyXSOFNJu2lzFOgKXoXJ51lx5ACmRQ9Pxb4wENoevQ4CxCasNwDqlmvtVEstJurGP
SSYyyUaSgswtoKq2I7aIzBTZ0MlHh2h96iyIu+j/UFlssjH397LzX1z9Hld6n3K48JvqgVXmYmdo
ARtJ1yC+CUU9grvXXvO8+cQ3ido6VISywfEvjflnABdZtf2IOiNfylY/qyGyIAq0hxzbPVCdSY+3
3TD+6Ibo3Ffpm4P4de9UzSv6oYApRfg5vFBxM/yQ3bT1DaZSnsV7FKOxo5PNmE0wd0r1DzuEmFia
MYbzSnse0M4s/BrEYBq8STVeMU/Q2hVwoOHDRc5HoSkQIoqWVd7Q3rUH+dBqD6MXE1/vVuzXBcr7
KEAtPNX1IimGLZqlTMhdz5GpJ01rbTbjrQpluCEDAxds5D+KtLKZNvAu9V25KEvGT0Kfbm0dtLlq
ZuhOxo4G2SnQy2ZDS/CV45vPPc/aPg9m7AbbABG9mGMGCFMdUDe36+Ao1RjcOy9GxoWLWNNvO09c
UjN4i2budE0QwIpZ14qZJ0eR8XtRjxPL7XSXkdqWdWzbmqfC9eDeJ3bur1MvR09d6ADP9eQiQ5xT
Fqeyn2UwrQ/7PSWlzU1OKq5fJ8TBpKcNbxwyDi3uGHI31hIqJAHzWVvHuNmB2rGhH7sZ+pb6/Zsn
UrGzOgAaIeoyi/y0C7oauUzzD52ka+TJn9EoWGed5D3YjFEBsMThPspH5zhUnXPsg/Z7FGLXo20d
rszGJEAjVItAZT9cnYwpVo1PBHdPjUwERmlOx0w9baicIosXbGnoaOK2XjZVtU4qLDglMyXdhRme
6lSwpfZMtOQPqePIypvbqKdubObEDZEVb36e33GIf5Y9jmAjAhFReydfL05y7j4KvP9laX4FeJch
x7dnz7sMKkKDXOymnjqOaNzVGOj1mkkY4nsGumbJ+H2MP/vUfJcOnQit1peEh+Hgi1Cnl1r50oTa
LW2js+1U1GnOIbAj0hHuotZF7F3Je84j5q4ayg0stwPCuYCjYHOt3ejk0OThHC8C/xyU5nX0/EMT
QPCNXKwjpCEc0ipFEtoANobDzuth3lKHd6HtcJ2Aq7Y3KTsZ13+E12us+0UwpkjBugs1EZSNhOhM
+4cWsHyUbuaunC0r1D60USyHOGCR75sWJmC0ZNnMSziTKnAv0Dq2DlJ522QrCgZtXIfSf/ervtsV
/TWGjQKhX8E96nAu0ivJDHWMyL4pIxBWMaJkVJyPqmNYm9v5LH7GsgqYcse08uJwmzECxZOo37so
dImY6Q926r6hXyqXlgey2GF8zcQO/1SfnwxAZyCCoY3L/HvSyJgUYO+UKZ+2+tByJwZGslNReadq
9zVpy4cywkGdNsxcMkySXYbeFlD0YtKLXT0l721osO6FKZo637rxq2XtzVttFTLus2Gf2W6LnJjg
PN9h+EfFaVLBbc1KcDmD2NDBn1Wt+oFtW6w1NiUibNedSNa+g63eaECmEym4zFD57JFhF77VoTcX
nLTIA6umAIGInXwnwngZ2HItPVh0VbM3DSStzHi3VZC+4tpFxFGV+yR8awvvPSl6Yz363XuujdEy
kxoSu8TMCA0guKMt97g4QF6V7vc677/ms2TbjNfRSt4KM25XVYFOMYq8oxBPWoxuxXQ48+k6yKaG
u3QEVs0eo4aYOMMe5cKkV19q1L1VLYlMDFWHBzs60QQ46j7UXI2pb0oeIoupRui5IowoN9K9NIBV
oufT2br2/kQeck8vhG1VB/dbMeEjdCdfF8L5QkhZAGCQQKhzjimNJBPGkU8EPIKk9CcTTWW3trPU
OKHyiy3CiuygWsuSwVP80Rmq38RMm7HFobkYCn2vGdFzjVbcg56loR2Y9dq1hsWj1vLbqTAUmQHX
vMcvJkX/gMkCVjeIwSDEMBCW2oMcJSOEMX/R3Qc31wpEQM7SGFp8OLArNyb/bmpND+FUAoJsHFCe
frIGXdHCGTGZBQ60PIWgUtQVCTs0zYPksyvgWwdEMy/IfPAvXlkClKtjvAuPTqqdC6sWDOTgnHI5
+H7ys/lYzYctyP5BcUm4fLWXUtqLPM9cSN/HKRPgIF0Tuk7tvlcly2Ng4ad1C/la4RdZ5QGBflr0
GSKgOWiO5tMiG5m+V9nHyBGhhynAe/rhBpTTZvzBCaG7QdHL9tyvgQUgsqZ/rTX0BvM9ouKUENum
3XZjfE5rK98goagXUhr3uhbUhIbAG51643tytkpSNkxifJaZQqba1+GFzWJhxXzIDYdGgDzd2gmS
cGfQ2V2CWUtfciKUyqK7Ea1zZ3fdl856xkxzPt81mJ+RK6mmfbIGVEleZG91k2qsAHkTOoBP04CJ
XFPjN4eycGsXUcUp0dGY5oy7ivbVysCBsfLbblUT5n1bG+4tEyu43fQW2Tb078hBNhyxyRdoplXj
OcPKDwIs3CGdXydq72QuhpOjQD/YvvOB32JW/cb7HLsfPq90Z0xhvqpi8dw7wx2WI4Q8A82lKYEO
YdunYT64N4VqtrjjkE3JdFlH5B6QywIQIB70LZRTvPUKQBZ5xSvTcb8sajaWuPIwTepIhN2RY8up
9rVPL2qO2CLXJplgXt59R9NQ7JUVviHg0Q8EXnCRxMESA2+wJz2XtnZX7iYde7jTJ1uTCRlSYQ6a
iMvOBD89I+BBUkyGVzEVi4hahpACutANrKjK9bllJz5looJRQEDNyMzNYD74cfpk4X1I9IcCwcO2
jNJXLaRaKpWzA+x/aICE7wZSbOrs2U8RjguvIljBAL/YBgYO8wqknBqLLTTmmjgMLMsV+QRp85mR
J0YhgKDI7uQj3bRqSdYmSRrgS9sMI0AMfTapRmIKTHj0tX3pRUnAyHjF4fUgjB6FJic2WsSJT9bg
E95AO2gOdiKDg6aJtyS290k9Mw2ljaTH6cigZCKwDJvpaaTdmfbTfSnpHMYT8mMTSFY2Ezv7Zk4x
dbJFa00o3eWscEhEtCbH/FGUjIaF3nyfwMUy2N/rYXMzVpO10m1/B7ZyPOJEf2U53NSga2NtnFiv
GBk4kXN2VYtFbMQ7ncf5xnJHBhE1qEqZdxtjMq55bL5aDRdSFw7UnZ7rrkrHPfgCtfvgARcdaDQs
jVFfQgAVWzkyWQnI9MkgEiSEihB2p0FRq7hxtfqS+RAaLRsc3zTV1G3C/3RL+gGB5/G5wuKyJCeY
CgBAVPQUyhVDGGAsFN/6D5sMagRk3r7orB9GrKExRiDgJDgGcrp7ZK5c4CA+915FdAmhWXqoYt7W
EReIxRC071Bu9Nz98ZznEspmjZT/mJH+s7QMh4lxWGMLAVwwecZtSVwfvzWgSJz0BtR7y1Mgn6pJ
ManrQCsDggogijin3muOM6289nId/qDrAbES9Jw/bZEHZyTM3OhPA2mR5Jl+NIXrwpxCLDl46l0V
bPh0pBHPzJYnPmQRXdLK9A4tOoYubqujHAGjygb7WAg0G3dduwJgZq3M2lzHboKMXo90Juh09bG1
DTnrQa8z5bZbD9ErhMixf+BoKaHmMGDw1tL6MMmg3RCJ6i+rgWwtdCv5DpHlAj9cv4pKBwGGmT9a
jDb3tT5jebmv9wAx1kmzCOKg2FYUp9i9qOlcPvG1L1dhnj0Homl3lQPfJggSINKKEeH47JkaLEvk
KoxFVwbM0S5171wvTk8xuNFUWLdDRWuopswz+za+izHXMubbM9m/74jOKWpy8AzvdtTyGT5UfQT+
5B8sEp9lYbenukvI/sEy3RHTtTF4iaRK5cZCmGTWZvobcxowbZIwzbZDSCiK+YwgjXoVFAWVmR0y
dp72Y+ExZuiq+5S0iQTOJO0WFLkiQNLJ2bYkYU9y7esBzI7WJaGX4QUWLGtTZ16yw3H5EBguiXGJ
sdQ1/nWZuQctDMk2gA66tF+ZIxDckaFPlM3ed2g9cTnTWaonHIoN4CH0BjU7ggZFIewXSrMN7hE9
2xSZbVMDjOWyNNW58CGNY+t0cHq1z8KF9FbF+y4awEMXcxMiZ0zUWtFNpXVEzxvy9PMf7lMOtJWl
qE8RgDDoKfbULdyJuHAdRA8FMDkgCSy+sMTvxyLSNpnOocUw1LssiaVsORWxIHhEG+4DM3qlLXwL
CgMMo2yIgNfDahHaEkLABPUUiRffHtFG+/bbf/z9vz6H//S/8ts5HCzPfsva9DYPs6b+/Zs0v/1W
/OOv999//+YIx9B1R1JG6wrvkrQtvv75DnXK57vF/0Ix0cc2eoplHJTl0QXIcYkAkromrX9GvMM5
AKjoAeNaB5158jQab3ISNHUNYtWMimamC/A37NFA9hXsaKS7xp40vHt73A1tVN10sWPfNpbiRVYZ
Hntjlkl03s1fvA77z69D8fSFYQtlGkI3YfI7v7wOZ+yjIs1AvQNv2ehFV++wdXcLGaTdLezaCBit
yleSKfxdGcXPECSQGaf12ZW2dikdz90NRvFRxoN2CZyNWeX+KbHCh8hxxgNxBhmYCL1cY3zDeoIB
1BG99mBbmXcRYwYDMWjs1b9/Sab7ry9Juq4hDUntZRuW+vNL6tkPsIK44RqwWcQby6Q9pcJghhMe
fS/Rn3VfbXuOr8QBBcYK9udExVXfwZBMvsK+3IrOZmlI4wtVgTEIdfN/H0j9pS0QRo+lnTxYSeOe
fj5MYChOtOtrXHrJoLobkIc0gVHaX+fSaVnmhQmZH1hT15FA1Kd4zIZ6qHd5US+rOm1uK330F4oT
/Hw3JY/IVCmzbHs6MMpLngqb64cGBNPocNg3si1oNUfhpRWcnZKArKmff7QzFv3JTBCCJOmNmRrO
PvXV9eefErP19z/f6f/4011Q/7wrPnNefegHzS9//Ps1T/nvv+af+T/f8+ef+Ps5/KzyOv/R/Nvv
2n7ll/f0q/71m/70m/nX//nsVu/N+5/+AJ2OzfOu/arG+6+aach/383zd/6/fvG3r5+/5ToWX79/
+wSc3sy/zWfD+PbPL813P7PyP1yS8+//5xfnF/D7t+t7Nr0TWfYvP/L1Xje/f1P635TSHcsxbNty
kN1yS1Jz8hXp/o1rVrCesLwYyrXEt98yoveC379p+t/IibcZN+tC6sKS7nxZ18Dg5y8K8TdbmQC0
HUfCHjSk+vbfr/6fa9k/Prb/eW0Txp9vICFsW/BLGJQR0iAs45e1jfB3B2uoROM8kZJEhM9jR8O+
K7r8gh05WGOitHa61XScP/T3hpngKsslN5gX33jj1x/eu/9hpRXzv/bHlXZ+Ng7WXcX7ZZiu0v98
O5e0o0uVW+R2FiFUW5Otync7877QIvNeuvZVc0LzhE+I7hrnVh+5L5jh9H7ooFeOrO+rFgrrwiib
6ug5bbv998/PkL8+P1eiPmI3mD9QU7nz1/+wExQUIlrUMeosnFZf6yLA5DwS0lAYktIjH+GUkHTH
HorRx1l4OV4jPkjMhv7cIq2NG4QN5az3IPAwTsazE7svuFYYY2jMGnqHVoyVVzZiPrr4voXGfAzu
YpKUV1HnfeUNcsCuDvD/ISdbypjU9oqdhWFF+hevVHIZ/fJR8FLBmTi8WuXqUv26sup+pFKOU3Tv
RE5bElaom6obXWg4VBMQvK5f98tkJiTr0LduRVmXNLScYT3UlBMhAYMgoT8yWb8DEWUjmR/SEdpU
STN9oft03Ua7IJBMd5h0zixPal57U0zmsCykJIfUzzLGhXXBAbG1i9sQPcFo1A0leGHKRUbc0sWP
DEDS9bXxdEljQ5jXiQmD36PJyVszWRswf25lbX3RVx/atr2oHNjBZGqzuzblgJZCD8+0HtWWjBml
18E/HpBLkI0xUKiqihZcUFjrkSQ4mC+ut5XBSMgIusKTF5SHzJ7AlKJrIpo534zQRb93qfYR8jMv
ou6Pnu3s7Cmzdo2EgeJ37gUmgXXL8OQS1ATMZHAWOLN9ZT3K8IDwzY0zUKnnlQg2tdMTVjtgQaBV
W9/UbUw2jlVGaxMwQZvH5cE1jX5umSkgW8j9dYMQLY5p4AtQxZA8tzCSEc1LN1Kbh8ElHbGwmiU+
pVZtzRDAM/j/PSqx94Swg4PXereWNO2tNYnmFHf5xm9tnavQejYHHEG0ntVeV2kJWdIVd6Pe75vB
Gphi4RHxgURtyyZTF7kT/eCdI4ecj0KPmQJ5KrphlYluitxmVItM8BBm6rkjlepU0Fe/cA52Dg2c
8gU6A0BiCnIWzWtmZRkEjZguYyNEeFeET5YfrUURNVdO2saehlK8oP7OHjjEvEdIfw7IGJhQ+eRd
4nc5G8rcajCnzok1xAsvqTd1OXUHLWmt5VPUNRhkI9jPTcDEoOgQ/0eSmt4RO1VzxCTck3e0MpxL
WvMD9ALilbCqF7LG7Qvn52hdumWxMSwv3VhwHXsLYbkd+hG3e9Mc7fzkVlo6K0890iFX8CtoTw2v
LeEpGcrndVeVKHxlvC5sJU4jjIFIVtGVChxbn0BnPdjmuUiC4RpEYUlifaWQ6IMXadqmPlD4OBgU
smat5mC6hCqKQIRHqxGPdSV9RAlqBWa3W9d1iHq8Cq8BZmRsFZD8BFX6fWM5H56wzzUj9SMD9GLl
Bm24Zsxv8Jpo/IW+DR4A4drK0qfgDrvCXxxKxXzo/OOSL9nplOW4kBMFQ1CHffCPS2pf0nJLGAOx
UCYhtU0yHSq/cJaKfnQg7gejJ6kRQ9yqDAZ7pzkmjAzaNW9hba+TTUIk8QAGnWZsCAiWShbjS28Y
63+/8P/LxiRZIDl/I8JydFZF85dtsrCy3EhyvNPcaf6Nx55+kB1q6FFfAJv3l/HUj28po3INbb9f
Drshij0U59j3YouY5S6UryHplKdpiB7/6rnNb9Gf3kJpiLksUbow4Vs78yH5D7sSfXiXuCV4Xygx
/BuNlHsQxZ77kqOMwVs6Nk9Cw1yos6JcJcayKBXGobUgYOepZ66JO6+glCknPmmgXDW6QGmgBOdk
p3ocY9BuQXqauvhlmDldUa/GPeUcvvE+OVd+Q8orN0VdutYxSpG0d6MRPsKbf/G8DgxKPKYHhkBw
Zoe+JNESZrlO9gy3en0TdKgoi5gsOAhb/SlrRH8aLOwMPWDRbVY4xoOtlc8tZOZ3fUIfS3cnx+sA
tD/Kp+oeuU2yJ/IJGEegVffkaubIzvxVEuGG+vnQtr5HIYBTIBy0aoWkrL6zzAd8bsVtxl/oVD13
Y0E3OWHlfQq6gKyDWVqSmuHjT51bZ7VMgRSLmOQERFa4st7MSeyAXTvncTSzczQmhLPIH4On2/eD
D22/0GftJUMq7IiWCfmhDC9jFn5UuScfwPYERn7sm7j8x0ObBuBLmiDeI5Ws7mUNkcPBO7zWnaDD
41loV4RMJEw0UXrDuH9JuM1wwwQX6JVLcjfppxN7GGlTORbZnddMt54ZD2dl0bbMymwkzCu0zl1P
64L8lajS63fYy8eW5EumFeLDdWEiW1n/nibQQpvYgqvjDuoiBiNEQdB1+yDmLYeA5a/GFIeMVyYX
UFLmE437XWua45050xlEUr+ipEgB/or0ju++6j2G25QjC12xBOi6b140UAsLJQdzZTOfWBMjtCsY
gD9NImn2GVkirueXtzWAlal5M1U3bmAIUrL2booGHHBlMmmEMxkYIGAtNbvMrbrzX9xRvx6KpTQJ
jDctnQO6LoXzyzE0i8wAvBdpHB0eCRoYtXt1muIWbmSwd9g98ACIjGSRpNq6LqIa/GzVuTGC6Br3
t/bkvvzF85G/VO5CSkvMhQTP5+dK9EvlHjVl7bJ/0TeFjeiBOtsZo1tuEOekb4UQoDz0o6yy4l0L
OSrqDalIBMqltj8jaiqxBTlUXoEJPZCdjK27C/V1kpTBdcKjurLxUN74zHXHKgbFG1uP/gCBMqqC
5nGINQJdZxFwEU7+KRxRIrhkhl0RyyF1M9Kz3xXwrybrlFaQBH9aN9i33jylbZnJPgxkY7ymA/Zh
M7oPg6y8+vMDlsjlNMTu3c8/EWcFvTrrX2yXNpEXeHje06T48LxWHWAkjeehRfkjRUBwMg/J/OCm
M9u37aBUp227aEQKkKQV3dUlzrqJB44nhuGA2VPcHSmZwYXm9m9hEz6GQSX3BiDHdZUxzzAbonjB
Dw4IvekFhDlo/VLfGJwVbkqz4SDJEWOQjAAH7dmuCYmOOPTcQLAagSqTNyZRk9+kqrvnYBJM6cYw
qnJFiibsdI2rA5dKRNO6dVGRIH2dYFsdprSM7oMELPWU9wzSEjPYmSytN+RQpvtxHtpl2O6HyAmO
VdcDkMQBfS/ES1I3w0M0PxQxzhUFhY46aQiPKaJkx7vEjG1wIfv3vs+yOMXedKbzHD6W6cZ7sUeZ
PYyTRuqD0PTNX1ylv7bJ5ovUMbALKtOxDfHrHokDpTVKgawUamSNxJx2L5PVmVBwsoq8WtihdZd3
47tttkw9uWJLg/motIe30PScozT0zyr+i96d+Je90TCg+OnsXj8371/LmNKOqsosA/CzFqfWQRrF
phAWIV0elG987eYrLFF5M+gtfgNpaDs/TCJkHN3w/32EMAxXdwx8Kkrw36+tKstOCzD+CA3Alvld
3e/VpCqG1mN+Dqsc+HOAEkC4PcmBjmEtSUKCtISH7m4cn4oxtm98VZPNBhIOOuXqLz67X/poQhq2
broO3QSlDJM+4Z+PEBzaPd1FOEd4jJNtsqi+8rasnREf7Wwt0FtSQLCHPOeR52+L+b1zJOhVHP0r
K/VBVJl2wZRaAWxJ8/rkUJs8ynLaZmZf/cUbqYT7a21q8GxtExAxXT+F//+XMrxmgM6MddYoj/4+
9cLhRi/cuwpyTsUx7hLCrSuqOjkxzQR0VpnkXFt79Nj1Gpl3uUqSDW4Qf8Ps6kI3D6xUY9yI3Lnv
iqY4mYE4VwLhUkxUBXWEl+1RsczAnDQ8sOCGQBnOjls8a20RMeQoXcrTyVy1EIwK2avPxsDkas1u
xpwghK25mDTzuah2JrGJ6DaJnjEZCadRd6N670MOPTEzY3gx2/oe6Qwhjy2SU/qWT23CQb9QwT6h
KJndMeTRGrUiT9dpD1zF3m6Ciuj27nVQnHqCon2xLP2hY/9W6Ol9WiF7ZDxoRxTw34RJQ0LilwCU
tNTtGvaDKhHeMc5zzMo/Zr5mzhP7mYc9J39PJ/pV0yFy+8egxqDkTRN1bN3QyJ4jw219F3bBM75b
hPx4fLDjayXU0VeipwIakJCX+DVl80NeVMasmYN8QozSbcPnDWU7ZoWsodL2Ddplu82j2xQnKrNn
8LgxIpWNB2WCMB4qqbYkFTDW/eTSl8G98mCSosvwyLZfRNt0yGm/hBbVv9W1x5JN29031Oyn0TfA
rfZJfoP3AKSrpV1sZMlhz0MOupVuA2JR8KWuKA7I++UmZWHulIZMIAt1ZpL6+6RD/QTnybvWW/1T
SO5rXPXPjlV0lNh2tY7mMXHE/Ky2TBr7VDNoxl9bFCd4LFGS4Utj3tdly6aoH7HWX13Qk+SrepCo
GLdYDHwDFSX3KKvBujITy7rqQ9dUvzQE1nVOlt2iOvG/9Ym0vubBSVr4sLieSBKccNmNcj+qnosc
LWHnO/5e0otZsVIHyxpv06qEjlBoIFmTidiE0fFf6FPDSdVQe3pJCRkMVOJyMtR96g7h2Yy0B8/O
671ff45l8oPWzyfmn68oyaejwpIKL842AZ9EoASnpWdc+YcPvSBCvfLUa1+9s8XcIYZ0YYpk6yLY
MkPZGXl0VY7TrLvRvlGDkFDFg5NqE/Zkp9oB7muxj2vpspt0zKVWcoyrgKQlh3AA8JPLcQpvDOFn
p5I6JRgDeQjN4SYlztzF4H8F9rokfsuVu24KHqQPqzTGvhVHIW2hH31h4XjPmqehiu5FmZX3tF82
skGGWGK70gkZJ9mpGVBHa7s2M6EVz/h/r5ZrE1/MJsjUD2I2SpgxcbkgxBiZfnxIMWczt5M+DXr/
LC1yNPSyZsKvz2m8NdhwI2FGhj5haTVxiJwNMrePduDU9m+GPgy8qAS0Li43l4pQM9viscg1bRUL
AhpqP7zo9izD8WGAdSXihGRc6VCG0AIUb27e8OQ4bPds7xt7sq5G3pEYk01PPbA+o3LzNXXyR2Nl
QKcRLyPNnOArEAWVxTRQIrSeJo5z2j5ocMNlJlzgMfC0YRi1+ZKuiQctFCFqEDIq9IJgqViXlkO5
Yj17my0Ty4hG3Bb24RihFOMur5ajXjLVgPlKMhZtwbh5mboWblJMJE3rP+hxUhzLPoyAySTboMZw
aQvIyJbVfp8qzVppiWOsKly/Z4cgP8Yj5Mw0cQHpQ4wPkdJJRjKN5ygnWJGG0ZMQ/bTrMQbqgXqG
Wv2st/d2DCW7x9TCkWnYuC3HrkY3KVcAGVMNQZwuyeBeDnhIKAdHpG4pTlGRw0nPqZkrrMcZ7GG4
Zf2FzRqqMiJJ1JOkO4oVivdwxxmcxIOsUSfMI+cUIMBC75xgC2zbv4yOvqk027+ZwifPbFBxuMjl
DcToJgQUv58jk+xVUmSYQoqqW8Ac3DZu52193us8hLJQu/O7lQBCxxzC8lzrKJVsekn9FBwLwhOY
j7f5W+kXd5VjFwjlHaQmmbk1mvGlJwJo46c+FP25TnUqxKq6m+ebWRC/tCd7Fl8Ha1cE+cZVMCOL
8tpNpf3B+6otPR/flWmMaPwZE56aOnwsnOzHMKjpVtcIb62MLyefGZyADUtIvn2QqF3skxlkSEQF
4WS+CGRPdKc17nvcF2HjuGsTYhz+UFdtiZC+pzGzzTrCbsEMrGqLHmaSobrCM9r1o3amBl4Dqe0f
uxb6AyJ4MmIyD2XERGcIApWxYIqMbrPzvQ1c0afA9EJMZHmCzFS/RqFk8syGGDWWsdEVkZa5YC6Z
ZLc1ZlwOJrFJeCvr0Vjl0b2q78mfZflF4AdrF6oXupxaJzfd0zMucN5MLie2pWxYIdMDNUzkpjlq
nOkr0P9lmT2UZJ4yPqdTJ93sVUGvaOlzdGU3rbpKi49lNNwBgXRIIMmHQ4LYhbEs9n7PV3eBXqwn
h8RROr6vQ4moWDKZX4hYeojkCgcBfI1lum6/WG+utV5tOEyvPM8sYW1Nzw1U2HcUxqT54GKtqEfu
K8ymSxALTzUiSfSSKRlR2jCsDbTovEkktzmQ8yvcVIT4wmXjMjD9+qZwkg3KLnbSMUYSblKmEBp2
NLou3jRJ5a7tHij/1A9fZCFvGd6EyEnYMd0EL4lJOV5bFrEHSXEQwzE1asgmHA/3HMSWSD+02yjR
CPctHQTVoxnuLIEul8XV3LraFK3CtrOONuG9i4SqaYvZxtiOqRxe6gF9REtxE5FEzAGj7a/1tEEB
DVocTOY0vEceYtxpau4Jv/j0E8IU9WG2WRmIsXdh3Wgg5FPSk1ptL1Ti0pbTcXC0DbiXEgxO77E4
elXp7ZPAmHkC41YQefQocKnDOyUavGwpEjV5nFB17ka7T895M5VkuBtiW1vdPaR4XOfoawIC1P1P
Hyevr/fWS0Y8ACymwQPZ4l9zUgUPRlLu9cfCnVY+7p4bMFPmkaiJhA1g31Z2edtABbvr5ofJNg/N
YLgnXfOCu9EuafhSIfVNfzZdwlIUGqz/TdR5NbfKRFn0F1EFTX5VzsGyLdsvXb6JDE0Ov34W/qZm
Xijplq4tS9D0OWfvtU0aSMgGNXJ8bIPkJgKpb/SIQbTWD59eOdA0hD0SNMKi07SFrdpx7ZuksEWp
64KakZ8Tl+hhaiwQwlUHM1jYAftE2MtLreBrBpnvntnpkOfK2GqJs7xZWhB0rrE/1Ve7He+cotlt
DHTz3jh+tRRN1ENXL8n+ihTSn4luejVZ9dakkrpayH22EasV+pQqvEcek5RCT25olhzcZVm5aW1g
feSa5yTCBOIcVqSYKUSfwJCiC+uZPOAB4+/TzPws6WZfo1npQ77yu4MPYsHLqrXPXnw1GIlc611q
7rMCYzQYKfPgkma5BB3F7btJzHVSxwW2D//bphMliqm7a7P8xO10VKhOQ3Laz1NdG64+qUXx4IVr
F4Pv0qifaZto92bmU/SQIpHGyHsiravwEH4ZpgUJN7Tf9Z79NbtyJwC9yqVmEsWIV9NCkeW+O5A8
aL3F9S4dUX0x4UlfySFCPNWkzTuRd9tUC/2DlZFeGTsxSS7zo/8//PxbGuqfWuGVW/BBv6dE104F
oupr5NV/qjhmReVMxvwbj0eB+09k3FLq3PjwM3yOk+aGbyQvkUCgbOMQGUX0pmNOTdoURTpS4YMz
H1QLJiP3g6+ossmKnbjdutWYzeJfgaR7il6N2NQxHgMZzrVMR62fJ6s08Lyd7iYazvrCf4S+g7O1
GdkYxeFBjYFg3RjFLNXUD7IfshuakOC1N1xIxRhcd1rN0+lQv7d6a7+4KrdWfejV96Yks04OdnRj
D5msRGCh+haWasmCeJgSyXLDZP9Mk6zAT5Li1XBTfH0eoEB21K9pZo2Hab4VTe14hlRMzUUCExZo
CeMN1v1nM6TbYTSbP0VPzzJhJI+RRE57R2TFxWZIjtBJwFxNHqV46Apj0s9BViJf6qWouB+azQ0y
Yrenj0dym6yaGbwMc9dh70JxKB+lL98Cs20PcFjyV+TL1oa+CKLGEIZ73NIL7zVdW4NyBjYujLeq
F+lLmJmCRImBMaudgLQpwYSYwFh3RdM1F1WreNOjIVyamu1c06HlWir9XRA0zMfBWXxnYbRWhen8
iXF6zy2+dp0CKMDqZFnXeozta/2l1RlVc5SE1+TngPiEGHbT3EcGbma1AZJq3s0kKec4bxOr4HdN
+05G2qlyVbmjNftoU1ueHLPWTj0etoyt+4hqGS1tIk8/B3fKnrDlyyPK4IuR1BIo6+S/xDqisN6n
UV0ZUPsdcjvMiVrIw0N09XJQ6UGlB4e6Z1pBwrK1pZCJ7xGYmTti5WplacJcN85fDw0f/JCmX9mw
cQklmNQ/8jsHSsiZLEyYTTmVzWsk4vw1eyHrEcXtHMWa+q9VERpvDrL5ppH+b3oLD1pF1Tu7vG5D
bEh2iA2LMS7ayK7tU8TtZnDpQGSR95GXO7r38XIanfBA4gCllALq9jNmGLsBB40di4Xb1ermIZ26
mQksc4M/dWtLkZwRf65gx2XHiQUfzzl+GD/l1mAnKGudVr972qPzZ1FmbLsnMtPgr4zHkD7O0Wju
o8BVGxTutLEwX7wyGXd3SAmNZeeJ756N4KMjZR15QfQd6gg4oAv85eIbD2aYNhj2HXjTeMi6mH2r
T17RKdVAdGFQbpl9qvqeJPdaGfUxruLo4UjmWWwfsXBZt7TziLQYGT8XkYTSUXTc6xQwRm1OR/JD
dcL3UZxwSBcnxV1hg7s7pu0y4LbQkvzFlxP7CqSRmj+G68rUnVszH6x4kDu3AGkG+Y0ItjFkn104
lwaLxqWaD5QL3aLHPLJNe7M/RqZ805Le20MqJdzKRihNT1G8dYIpYu8Hd/T5rMuDtiSrgISPVpfZ
0rFie5OCtDzNc17STx1IFkSnLjCaXLB9e9dIOO5/h5DoV2wYJJeRQHfIuzy9+j7JcBXG62+blNqi
rsUfD6wy1bv9xW6wedEcN1ywwS6uAqtaG9CJt8MifQemaC7YYVtHPKgYd9pD5BveW6zhUjNldacQ
vDo4CS/pkMNoiPDs93EPjoRnlarJz8yCEHJgCzOrNF5LhS694w6T1b37gtCI0GVNjphAa8bwDvYr
I1+Z4VgejfkQZDS7kMPu7BzxwnxHsudDPbT1lf0X0kVjOuiVQHwSB94JktW6CYduZ3kMhBuSZ78c
dKvmWGW/szBh4NWP1ZXhrHOc+n+hp91Lv9l2HspYJkliS8pZsuhqYb7F0qXllQrG1WPtHOyUaZdd
B8aRRUU/NlVcHVz24Xk73aNYG4/jZNk3u2o4UJKiNflytbA6dGZXfYQBkMOg+hxbI92PNh18i9Qs
0KRDv0sQtZFBSPu0CeyvxCMJu/CZhUWmIc9+DvTfDkfrqw7FvzF3KDhDotJEUhaXbkjpps/X3TAj
R9q82MkuSl5yq2+OqCa4Z6ZFdw0FaWrRpH/o+nicYRiPoDLhC1X70RspOKR9BaLhXH8eNX5DeKH9
1jgRTpt8iN7k0IVgyoS2Nqw63AutgcTkBin0Jzc9zl7edRAnDM96GewgT+BG11OIiWIwtk3S5FuL
vsBKAQeiQDXUMnIaihjfvxlBeCSE+1wnk0V4GMmKSCvOHSTUo1s5QH4zNYEjx1TiA4cFZ3W2lrIz
hyuWPVjmavRXhoJJPAxxeRUMIRAhx/5ijmigd9kkCUqwkiyVDCcfoThnUbHGjEMcbhKn6k/RfNA8
hlC+0E8GM12qrKTf9o72pfVKbnqifA553/cro+PqrVCkHFIQv8J/Z5+pYeOinRc66XizIcCfQgFn
ts8ADNmIx3fSf+/A5niN1q17D0aGyg2YdjFsiTzfT+zq4OiN8suBWN7a3RcsAPhKjQZReXKnfdni
6HXHqtqH4/AP1nD3LWN6nDa2pVvkefm59IVYAkHqv424PcVELpN+hJLajMp979j+OkPX8l0W301l
tNycZINSm3dHeFH6qdiUGiQMGWPnvsnGOrpR4SyggODtSXx97fDhrPFgo/x07RtWyhNKceeLSBF6
X6marqamW5dQQL9xCGQ7a5RsS32s/xDvojFMVhRaVsm0TubVNxFRfpWGv8LkdbQDPCrN4O+xFTpv
CtryYNXmF4hrl4gUY9zxqRIDIet3H0qqlZvDp9foG5p/f8aOeZqfj6fRVAYqZoO+XH6NrEn9Jlr+
3rCnfM9lD66H9PBlaY4axnxWM611vt2hPBhFN1wYEZYsI/JuyvKboio52+2QXL0IqpfTRMUvGdLG
m2zxHtWJu/RDC0BeJkjCJP0jLOuH03vTiiibUzAPKcOmIYPCxa/BPta4erHVnDC2tvhmovZX2l5M
JoPfVpRW64YlaENuK6DAf4FKXuk14bvGHYBSTWTfBA42i4li+qbxl+HFn0Bw4EcsZQdGSVAO7DPX
a79Ko5y32tBSZc1pI+M12sPXNoFlF4a1eMyrQ6DSFrYTz1qV5qtU6DS97Ng8gcv8oL+Ka1WPEqwd
OxzEhJ/nmNt1v4FUXCAGTlMG3a54WsxKl1o505Fx3IWpxGdlRQ+rASnpa6eERGVItA1kuX41lT54
cr/8G0+nmrbqIsbQRIOk+honDIMIwMAMKZ0z2vyrN2R/DCJeW+bvXE7BmcmGRze8KR34MeRUzmNX
C6LJMsZsiuLuA2NQtmdDQCyLlmPp/04941cao1cOLD064XuCmGz20SrGtc8Xw8ngE4EREzBwmxqP
MWpb/Q2RAkq2WCvHDKbNyGS4BeDS2FV/Lj2DYFXutpm/DjRMWwFi8xKH5sbS8l8VANJxkaStDimw
VjTBjOvPMwUr5zA0IfEaqN9VPHyMtpu9dl7w3wIRaS3BPCTyBkxq9y/EGDrHhNrDJ9GM5uUgPlMs
hMSSZdU18Fztlk/l38zUxKds51BfF6Z4HSBhqpz30AVlLdlTom6r/9BJJ6Yii8kFxIC1Ts3pQDq3
/dLVZvRSj/YZwbz5NALNwT0CXbfz4gfLOLtGf/zoPE4e0cf/MF6xnWxl+CwzEmWSwc6OMhnC56Dg
dCsR3RkKpqu+deptgiE2Gtgxuom62Qb+31ou44y3UdT2C46o9jkTZ/dwFdIVGT1faa8Z18li4lbK
qt7JHJYqWgEgLVHwCq1xVqytWzcOz/CEhydppxZ7GHpjfJWZ319j1p0gBP7WcOdbtJr95ocNxH7l
lDhO6VT1U/EEKkxsKOimY+dY+bO2utOoCXkXtbriBmFJ4U5ClU1cJWBwzKlyOFQmCcU/T0swB1sZ
g8JRgkg9G878Z9KUjzo0u73j02fxEwrPJNVvUnTtukNbMsaXGvEpNnxoBMhoips7pm+emQ2rCZP7
PgnMfueaTBVtU2YfzTiPeUbD2Jts7TC7Du9BKDeEIVX7XhT0rDorvve2+lDirR6lem0xEuYtfTNA
cCUuYX98aW2dpM8U8WNtBnsFV/M9L3hjODGbY24s8ZMOb/TYx7jbNZ71nCD/cAGW5d4FR7d35y9x
mqb46cuO99Xj0ogI43xmDrFGXshVHiUl0cxT4V1cAkWm4BOFDYiqvmyOGkP5G7/yG1eB+ywd30Ef
QR//52mQIW5yKvcZTeDIYlmaF+aHb8w81kNgR08ntNTZhGb432lW5JW9NOv8Cx2LuXGqNl/aeV8f
XvwOz3jAMoqUUgXPSOtfVDJOt6xR0VErGER0zqHTePdp75RIHIYbQRrmyojEfdLHbG1Dr6Xy4RtP
J5NE8vkpGkBOHFWjm0VNC+q71c4myWCiiGYbtgXOiOo0zmPzHpruCcdL9ESuMB1xGDBhS1L3GBF5
TLaOxA9jDVhRjeSlAf8EaF+/E721nLQEWmllDxe3/Wuqko5srQWHBN+ux192TYLg1Sss7Vz4CIOo
Zgi5RCnPrVcDkjJIkAuQlHhDACnJ2HqfqFM5XSAWsSvF3T/0T5UYD49IsFtJp/GQBbw+5bbHPeMA
pbUkocnZVb1hnoRLZoTEhfnsnNTYEHY0boqO3TUtqoDz0nnD7Wu5Uj/klnvSAhrNyLP0rXdTmV0/
Sf02L2Tthuhhq/o5lUouZWizLyG4Ei37I6f7fGbSvMSnTjiDxRuwWRcV6UpKDad0Zkt52YQwS7fe
8GmFV9VDGvo5T2pF2LfLmHFpxjP8lXOcljKit5Tsl9QngI+FIv6w+UjLNC/fYkfZlzCnbaNzKvQt
GauOu/b6MToMOuk4ujDL136CEWnhIBb4gg5tmhXPxmFhgj7GZkBMr3UkAB8OKJ4ycgJUyW3cBWu1
EBWv1Kbm6TUE+CoFYshLKmrvOjKOLWsIWKf4xSuq4VFwsf4sbmrqBRkhDI2TOmyfQTAGmyTo821R
1L+Lyexu83ddu7ifcP0s3Jp3GYOU2WGe8Vs3/LCjlprImoBXVxiqBAFJG1ElOwlaYDvGZAC5ceN9
dLn+7JT5UnU+mV2Ze+bP2emDT+Jd98Ye2r+G0LgzS1ok+OLdQwaOyLJG4oMhNP8a3UrbFBMgSPgr
I2PaVemI3xmo/mU7B5QMc2RNMkFWQSX+YmnZsHfQWB34BMtDQ2Dkzi/kikQfpgAaBlVosjWME0Kr
ukzw3YoQxhnM71UVjzDtvNL8DtIBMe8EP72NDUQi8BQ6nEaq8Zp9Z/UfXqLLjd28BXEx7icNn6tm
w2kZq/Grs4S1pTXwnfgVba6hRAQYAvlP5J1kHNqOI61Xd7rrCde69QeWSXSAaJIfIAbmB38+/DwK
bewdqZEw/hcKYXFfHZhHAvfoSrs6jHjdDzAPaJro+Bgjw6zpHnKYyqD579HP07ibtD2Dh7xqGmbD
yf8eBJJNsIL+nzwwxC6YxKYNgv4Ae8QFnh93qz6hx4/jcANuH2kOP7MOVHP4eaSaEPGGHv6jLT8e
BJyGQxFipetdlwhG3/zdtxifQ0Mf1mNNDtDPof+/R7kXu1syMrZk6cl9XdzRyTYKcB6nSHfQx7Y7
oMlgdsnyjiPcviYZob5VjlHeCwqypXojO4Q0CQ7e/LH9PA2oDEEh3qs88hcyEt+SzSzo4WHlGHP0
CBbP1X/nhKUQb7oNmV0/z38OI81k02rVZmKSg6ScOMS6HrUJ7isbOfCGu1g7jTbtIj8KCGXQ+Wad
NOKjsu993SerzA+I/uslm75AFAcjz9UB/zCpSBeZwbq3YuJY0olMNdtYjeZ4p4RnME4UBdDwnyMz
4ZewZY6jeejQQlEaM6uaSIX5HK7mN/3zToH4QpR3WxM/chEec7fm8yjJJICE0Bx+DnkUt/89MoFO
bLPa4heZmKS7gEim+ZFVY/9eMFtIdmIsNjGug0MDidvs4r954MP3yPDAlT6Nb23CdFQVW80Y9pUx
hwSAtVhr/NvBnw+JoGPw/4effyu5JSyhTJ0jd0Y9zN/RGCd4i3soCFAejxp2jaNphfWy1L29VYmn
F9jb2iOZup6aaC2smLJtjHUggco5/BykySNVypfKbfoTnY2zVtDN7xEkLWxr/F1hSZ6FI688AEHF
QD3q+lc9Y3ZZW+KGZakEFOGhryacd5KJOqyl8vbofHDxZAMhtppCvlPJbhnEyBvlNKzKQQh0VBcn
IEionUOEEuF/2cw2GTk1ZwQEnJaB/5kM6stWabEDcc2Qpsadg4gW7QmjH/eEZqe8dkD8BwNi5dD9
bfy5KJqj0iCC6xuN0nU5FAUzi/WkKoLVY+uYlwISvoItNHaXMZ1eDKd4zT0sEeaY7p222rEbo5Eg
GcwPVZFzcrPTD/z8Y1A52uPwWuh+ui1YNmhQ32kxuZsuiR6DyRlryGzu0tSLSsv/hn22hB6urXX3
MKJURmOQ0wkqcszzWfXMLCjb+uQfaczvWH9YpeE1pYLrJ9fbZz4iYgpbdWQ0zRjJ6fbSJLmHWrPb
9l56C6T32WT2S233DsJY19iGhfuZe+KCYxIkntcfojhXzJ2qGg1vHe2QpiRLvKUlk3rCKhwCwJZG
dCkdlEJBm+F36sWwSxL7mflec0znLLFO2vsJ1fO1n4JdYUIiMVXGxJQiTfdtOGETce01ixWZYi7f
Yt1MO9mrbD8QEbwBuEddaLk7hX7ziJEqoD5FEusEZnkedHe4UdD86bL3qnXY5Wr5S+uNN3zT26xp
9qKXGO57fmzYTQ9RVBhQRlqr4fjbBop1Jq3oXmvsXYIieYT6TOuDzZxkJeJlyCcRMTmN0TVrQSom
034UTMKRGLoBIEXIele1BYZTkfenVLGtSlZ50/7NyPUXnuR1683tlxJcYyEPiS8WtocK4qLrCPtT
FRB/Yp4pGt/SuseqHs9G+u8+7E6+BqWmRt61mEpEt1qMfCclIL6dnm2C8g0rH4mmeyLEzqZCl574
ZEgXKt9MQGjoOzZfWvIexCnFV+KK99KNoFjjvyB9Phm2lteUm0mgP+yimnRK67sLARv21ZM+KhCf
dK0XHtewj4k7cYodYQZiEcnumek0pQtMO0yUrhKY1CiUsadVSzxC7zwHL8vx59jHLIqYJrr90olH
aI98d+ue+2SE1Qu33h8NsdcKQGe7HBp/m2cktffJW0TuFRC07APV3g3e2SofsCpPCPOW0D63hldC
0gQ7Qs8xIIUBOsK6ttN34gINYk2rjomhtJm+Z/Ps2SRs128+8U08dGDcZYBtfkA5Qk9uhyrjS1TZ
m6IQzSJdPTTPZDyhIx2sZ2m1nXy0/rAGsXOqChic9lD+A+UUrmRG6zOX39RcoD3CGvGA9eEB3Vl0
QhNrFZv/qu7vWGYPt+PkNd2mXjG9fTWlZRzLtDoo1/47uIiIOsJprvguuLtKvBeMJkx8Div2IV/2
MB2MELleJYiYcNVISz1U61xjupMFlDJJCkGh1LIDXvFw6cdDsmWYgH0E5kjYXaSz9pIu/eDqYzKf
QESUUX6qaC7RFhSPyGYWmDme3HVO451clT4ReHMfI2pwVQAEG3zXvrdag/jBS24F5GMkTbnw+n0h
5bDRynJalbZm7HTptw93MPGX9fzqypujPsZyVcj4q6+uTNgj3lWrLzKE+kSvrqQOOKdDLD557D4V
WhZrEscodvvdAEthoRc3NoPyDT56NQT5biRJsOcMXTI1eAuQ4E2UtYHN/dEGzmG0Aa+wX31bPSkG
ic2pHZewMzNe8jMivcQ7OaJ/0mL/6o7ZC9zMbecKAn1nQCDwEqpk+lNc0DTk5CIELcduc+c0TPWz
clyllgdcQBu+4u7keWi+9IzME4Mldjma8h+pV8j3uC9HPkaDUhFkPnyQvYwk+FumXHh1G14BzDqk
ArXahXiBaAHsqxbcdMYgp1lq3Ek+60NUKZmtERFma0/WEcb2ycRQwz30PW0Lm+5zSYxdTDQ18Sb+
v6BW64avbqdVxWsGgN0xS3xS6badTB3QB4hFQGJcfmbrXGoRe9soI0kgs76DfvokfQX+Suzd+8Ik
Y2gyvG11gqo845yr8hG2zT8j7TY+FtxXU5BMt9dc0jwGH7WZp+3FmH+ElRWendxZT71qcVbEwDda
9dl7RfiCqJ6M64GkPlVxf5pkC3vEwf5S1TfmGafGSr4ymT79HLWBHRd/PcAC8RRs6ajdeEfHgDqc
/h04M91f2g4o4XI0L+BvD8oe8qtHiR9JDSKQ928amGcP6AkBH59buuk7rKGYiXBMjrQc5oj3o95p
iEotstrbnP47AeRau7ZIjV6aCjjkaHCPLRKu+YJg1mXJzr6SUb9OwvyttBkxWG0MaNmAVRYhsqZv
ajtLNZBsJ/sc4DJfqeOkzjLyx1vXoRN0zi5KxDezLo5uXq6LyA3WUDLajc81X6PVxPv8EQums65B
XdNWOHpMVHE9sWm2fLiiOtLMxU1oSZr86Kpiu7r2jtiaKZcOQwQyY6ZHXZnRGjPaewZXpp/Dosz4
X6QRFTXV0dnywZcSZp3SK1qiS8At27RvpnEAH/XZkTlJA4pgvEZsAUuKK+g6lM5pS0ICPfFV/bsJ
/bvbZl9Vy929DC9GDRuKFxAuNCUE2BIPaZKWsETs5qyZE1UTFEMp0cJ1pvdkKFStR5pvSwUkZ2F2
SbJ3DHSSaUbqk9NjeB6YNhTMPxdMUZmzVvVXntWQNj0EKXU0vKqSHWyXpv+ijDPa87sXrZ7OGTfj
P7isFxqF58WbnN89Mxc6xRO+liC+e7V3ThNLxwhuI7RYMRztFqMcm22ehLeBXyckYNmsBxJdmczY
6N/4SM5XhKm9y0SMyzH+DXF4Db4DObLjn4kMxBfifAaef7Fq7mMB0Q37TtEUQGzcMBmqvGGE9x8f
gZ4+utgYNqMbwZNMNmFUOnt0cyVuqE1qdB8YEkkDZoQuI8QjtDrnqrZcYn8PFrrjQJ2jnz2O4Wfm
ZW/e74LC2kf3Ltt8y4nHunAVonpTkiwkC+dQQt7tdsCB0FRes9UsBNpWdTKRF8NvSS9hr+pD1aZf
yQRGUM5h01kv1ladgTEP4gsNg+/YSd+suD6him0X+a6c/IPew+j3ObVirNeGAp7WfuiQNAkYQZke
p/FaeTN51Prjauo11dKtaVOtOwhK8L1NS7JDSbJB4heTcsA4e1inbX+J6HS6Gm7tmn9oymaXMOza
Byi6g6LTkYqahPG2ai8zbTc0ybjRcjbNKfnMRum7Gzy4ZFEIK1wZg+7sOuG8pIQK5ljStgZT5faP
YVfxUrl9uKX7xbY+DsjnFMRdSKyVVUCWnHJpEjmfmlarbela/3y80LamTHQbQ0ZrAfi8YM7xklGo
YZbjKxnyl9gs163uWdeE+eLGTETBKUEQ5eQhuQo0/Ynreqk3IwOatKf67k56gamZ2DdEZBXrto7w
3ChpPrtawbuvwMuBW1CEPsJUbna6rb87TfmnySU2XHJPDWjOiNX0ZeKXx1Y3HioY7q3nHG01MVdD
MK3lw00DRs22UY8RAcZbLFWvbSU2rjm+T3FGKWo0W2H3JjSulijLnttNig8eWchG2S0XHVQ4ADsW
6yOI7sIAH7iZVJocdbI5FwP5Unrfv3aELrGfGaxlCHdqOaBr2yCEOWoB64AYY0IhUDVOZXst0PUu
0ia7anAYUVePi9hm5qd3yDMZNnGak289ZYqcouSO0jhbihJ2c5syWEp/pX2EOYYiXhb9KpKMqdx5
G5MG2CRwQFRuRnqXWcMls23kr6vEtV5Csh0rMAJvuVQv1bSGYO/vOhU/NCv4yFEFb9NK3cGMnmsn
g1Q/BL+m5httiVoH7vCsOpi8pXLe8bRFi6iGvjY5Q7HMIHOtTCgNJNtx6qswIfaS9aZl97KKkZUd
Rj8aDj+P3BCyusvNilj5osLnQu8nchn071qDvNmyxLcgyRI6NpyDxzx8dkY0nhFF0sIPIgqcLANE
LlxOzanfU3H5gOJDbTtwxi8NNqwPN0rDw+T62YJQKO6XLSRN6ReHNKBCUy50TGOyhoMU9tMsC0ZG
jVSn0vHgd+exWIvMDg7t5AGNzvLLaI8SzVDT5xfBmQj8NV51lotXwHFMdIUdr7N8MIpjHq6xnjur
YerMG0OCAuxs7C7wQHuEiNYfEUJXJgB1civ78hYXWX9SLiwwUVkknTo4ThqBYD6Nxt+oziCFOnXF
kmkHAAewblUJEp663lDy0NJtYdnV9E/OUWhchrqrEO5P1rE2w2dgxNVpYI54CDRsPXxKwZoB7nvv
kPpd+0Z/p8c13K1Uf60avV7JbvbvSVLWfRvihz0hQ9BhdVt6fJ7shz4NOVdnSQFFA0tvGGMBlL6k
tk3bIxd/YyTNV4YAAnMNdEz6X9esS6ajUbjj8edRRF4Fkrf0o0dvv9KmDiYJfPmjV7UVBT6dtMGY
ipNRO1wasM9o+GlMTsbqpI+pd4G2512aYUT0488plFgMFpNjQMyc+6P/hUb/F+6c6G3L1ir6k4kI
/zg/fxNr1kdPr+PkZS2VVuE1KyJ9zOMgmF/RVkczJaM9QqnwTjz5jPmI10UTgVTKCPuwol9OQUKu
SEB+60oUD6OxtAW6yYx9An93xmfjx7m5DtGaFJMfbQma+A3/r7z3ZbJNqHLfQRv2e72sdCiCmvgi
a2+lJlLEagvbEN0qZ0EbS+3ScvSYcVeLSaEaKAwjXrr6YO+ELr7soNm2Udz9xTx3yVxiW2zFD7Xn
5PZxMIx7KmNtO41xtR/cEh6KBZMthV+ZF370idqbaV/yuy5IB2TWLWhNEXyLXtbdeBRy5ApU14qB
++/JxxdZu94/4GbaoSeUkaApI1gj2Te+HUHh5jgfrWlo+zHkrPKgZ0ZDL/6Bir+bMAHOFWkQSzri
90YPp3+zH0WpOqKalrdpzrjsRTsx0nGKWyLYVjjcHNlEoHAbuGqIsja3HuJxFn0o0IZy/WuWIuTR
u+2US/lkuxJPHjK5hI4EnDXjva5bbUOwMoJbKnHfcQt2Z3m8qguvO/EhjFQEtf7eWpa/E+hHVmZT
ezekF0fDx8IfRwHjkAw+sFmAWoY2yrzPvOO8FtumR6pfTJ5579LLWBITn3E9LzQJFbaRhtxKun8r
ZC/uShPIUKuYLkraT+bSh/WdxO2uCLTqlY8aIEaXaIi+8p3oYvsNc1S/8/OwXP08xdahdm2S/tIq
/YuoRf/h+XwiAo8T220ISS+R08cvjtNkjxg/Bd0Uj9RMpDJH2dKE7PTSv+sW/6OT3tkphH+PgsG/
+lYww/mI/5sPmoaAC6N1uWQs/vUTLVcDHQ1wLVxGQhvmiJc3NK1NW6Xffe7cUz+8hkHeLpXmwPgH
2L9xsEqvQ8XCkccVPokQmX5i4kXWCJnpjZxdidGjRBzPOur9Q/ETmlbSxcUhM15E6X5g2H4CBJPr
Wvv0kjR8qBqpWuohN3NNqAGO43obxGcbQ/fil58DwOoxz759ohnvQW46W4QxHGyveJ8pueS/Vb8i
dMeLUIUkTUwF9TiJNWlJNNnEaHE7OUSl6T14cJxQ77FftTeKeX+ZJ8eA8vUGyI47BdxNY0YLlG00
HYJszmLIWsr+oMWv48JM0pRMfutoJIa8rFajVzBxJ68pGwn+mcxhXqSxMJaUb0RhLsswebhEeq0x
1GXbVkBsl6FJaGY+OMeI3alWoHHMGKMuKzWeZDsWdzwhtALJUXRRfqnWhkiIpjNHRk2hdQASJ1Zp
AiBlSJ0Luin0dfGMo8sIIc71jV4L9GvZsOjaAsKTRnCJj5op6t47olXLOs/WVhY1uEvVy+B50Vsx
RyWwdDBBXUKro6gn/7YoOKPGyisQJQ9LLamXJjIA1M0m37e90TGj4M57IS/qOqXW0YzVLom5YgNE
cxRoEG2GaIcEDn6Dnt18t36f3JSBdkKom8Vkzepjf9kWIl+n3etQkgYZpcYD8GEKyZANqNPJbpe5
CXlASPVSiYyLVzusWPX/kHcmy40jWZd+IpQ5BsewJcGZIqlZoQ1MMQjzPDnw9P2BWdZVmW3Wv/W6
F0kLSswIiQTc/d57znfqnTUAcK2NPwFg38uIVpKZ3Jcn4JGwtVI8z9atSgjpG83sManb3zbo5TWc
aLDO08BAnd5qkmXIXywIu+24NeC2PZLz5yDE2zbz/Es6E2QjQVOS+RQJylmz5QywmfjrfTXqT3My
xBtLMoQep7KB4sn9wt83GSGeAllywVYo0+OGMo/e+ablsLExYCTQK3RSqr0awWuCBDkozMzn1rtB
Uy9XgM85K+a8F1OKUqlT0b4drAvcVu7j5U09T1F1YSFZpRGQ36Gf/IoQ7qEO6q0VBjNKJppIeTOA
6UDjRJUCNXNOO21F+wLwkpieGzYbktG+qM/IOREcbgg4pENkkXBqePT8K4SD/K6152cRwckjwNRD
j0r9KTbqW06CedBX9qKvXs73S94asvyWo+vDUrE1LaUcBqtVGDszo1H01NyPXqDgUpc2ewiO/N7Y
BNYhLxrG74btbhc0N3vXOdCTq8zkC808k7x7Dm0e0N2kcr8YF7iE1ZsXw1XGwSq9q4a1rMrcaE83
CX5ZLn7OZvOD93daGU0f7ywJJTfs5nNk3UzDRa+3LAm9ObxzUkQxgom68qa9gS53l4XYrbRR/SKI
rwUCG02g1Bg/MVHmDvfOHqU53uhiE3i6zsCa439X4D12HO1YG4m56ufKI4XefEwnR+2El5b7gVir
aCgh9XgS+rlDV3qoqQQhtlCVJZDW5oE0hVIVe9C1uCeCZugf53L68gYbJLGT8wsDBX7FsAT1s9Iz
P6r7Gk1M6RI6Fn27AKtC27KvQ6GIwmJavNPLqdzPeolZsTVeIOY4AHTWeehw4NfqXZpUyo8mm6Z9
9akKwUTNqH6LlvatYJPaWjAi6I+K+oJ6UQrnZjLbX7doWtZq8KhsuoqAL8dANFLNJ6Mf1cElyZY+
/W+wVVTUNtr1Lpr2tvWlYq049v1wnq2eSJ/FvbF04afkaC+CEClSlFRU10TcU372QNpNfo6bQOYU
h+TIIPFneFBRK5ju3ugBgYeaetKautlaBMStG7riWwSya+PnKGhC9qVL9sZY02r0phdqtg/0B9u5
I3rSLTn54gh+M5i57bKA7lGhg9Uys+S9Yo/fpKnJEDbFDYdo5xO5xs+JCAWYYldOwiirDMkZW8RP
Lh0gbg7rxin6ZtGS00QsDwqfxqpNEYVpcKerkGlPEukIituPTvQfkZTegQkZadPOE/+dyVikyVv/
aSPIAayh3SrpMcQIawd+bq9pqBG9NP5t9OpzaAXGQg6hinvRK+hjZjTvucVB/efM7WREiiZTp0s0
U8tZ4ZDte7t/siCt0dMYVprnqa3lxKdAdT9URt8DMwidk2iX9eqPPeGpEsxlp+6VbspvnT6ins5/
6hwQgDO1HNMZfzD7xCnSreInFJwroxC/CZwc2a/XM4QDTy0q0RkuVnRJOPMBaf2w1W9IYpeqwvTR
9RwUg6q5TmVK37WSqDZsui7c+YmNttae6Wr0yUjnN+WNyLJPXbSvCmvw2rGxWEUi+dISV21qs/OD
hGaEN4+RP4Q0C42IAsLrTyrRhm3UxefQ5BAWTukxsQkXc1gFmPpgsDFFQFBVvx1LdyOD6FAbuObj
nvIftS0XvPGT5eN3n83vwgzxp7VPJoIG3XjO6ApgvjZuppht0jDdeZMK3HOTu7ccdZitxiVYDGNm
PHrPts4B0m7Dk52gV0rk0G3tvj4PPXD2rEwohtpvzl0fU0HHeNCVZOtjq8hjwpWjax8W865TnJyA
utPodraRRl9Lga3cKKc49Lm0admSgyDC9jB2qOJn2lTrYkoPqPqCHffluotGksd7ZlTSYhwKQouK
hsaY1XjtoSgTFiPDAicXMGMnuDqskblA/cvwg9l/WH7873hEF9Ig/Udib5FnYHxUQc4pLnyw9faT
TsuFUwBG/M4fQ/ETldIWqQ73U+NwfOQz4CRuPVaN+VxP5Vp4+WfidWAzSQhajY36GPkhNcFFHRcH
m1+b4fs8POnhMXcD92cUYI5KZQZ+PKQAT+KpOtPt7IdhetYi2yVm1/Jw0yFUjGKeBkMw7tEI0zla
noJTt9B1Ya5dnonIcZ5CrJIwjojiKftXg2vtxc0fKkYTak12Vp8a5kvMP/UaxTRWC5k8359hAYHe
W0ZsOCQXxUZa3O4PoVGg3ySgB/lGcSO+PLy1z6oJp7NDGFE2y/LiaWl5WQ6zOsUs3yBcbnX/WlB3
zNl7Ym+0WDknc0mivv8pTGYq37ojbbdcHpx2pmdTNJQnZsY56v6i+3fur7k/dTA62cGESXShoYmo
EgS/4inJ8+zh/qX7n6TuMhS/P3dHnbFaSdpkT97YX6/569v/+X8EIZtwP3QJgJvX1HBE//1/68u/
0pVR8pBt/vP6+6vsguLaDFjLl188CbEARNiJlif9QnOlrSO3pMWJdafFDpUqM0ptRBQsuBoclalb
hEbyGcbIvk7i6MPkYHkI9YGcpeVVll2KtTa7Ma5mvutAKk0th88rjC5cEQ37iW0eo0qZx6InO1bF
BduQbu7Is1mpjKNUC5xvXXsngd6hCJlp6UbIbZVanPO72P1TCFpMeVWPhx4kSDANxQqmQ7KNwooo
FY9MKAg52nFIrIA1OhqOKE0wE+I/9xxGpNhefOnRmTOCaaNFFvm90RovX8uTnGQtT1F49DMdGaA/
xzYbCEDXoJB5KcE6Ax2BA8qa0lVr4ObN0WD7wvf5gxjBxjdcrJ4M+I73B1ONJWQepkH7WI7QTPmG
7DyCHQxvp0CDMGCPP0l+RpOAC2RnZcEh7/7IAC1uBuGDhfajS95cplwgZrI94iEkAA1wPDNwfloz
OC/YtdmFILFkV9vzD82WyTJziigfzhn5rSvdhLOArwhiZWoFYDN6zvW8aZ1DZnoTL2K68Vt64880
pS9GZJTm1cc2zV7GhHU5QyXBskcA34RqWtZc5Wj0Xqo0PCqzw2g+1MdhlN9qBlepbCyWeeA7C/Sz
xcwXjggPg6r/mc75y4z1b92n3jGrOZvl/QMf5tnIh9+aJv1ABRuGnfvZtY9F1MMNqsQ3UBYMDpHx
OPXfM8nxKwPhw0aJ8OdQQzQTpnoy2met0WuyX2e0vVa7CaYviW/A15Tz2NvONxPGlQWfgeEs7ycG
1gc67tNmTARs/tS4jjQWfCITknWG1WM9l+MrOSVOHJ3D5owm+FUnZ9s3INbiywwPnNVsrIMEPrkI
M3veF2eKD7a61rX1sx9in7VnPOgRjeVcekAnKKVonb/pVnk1eddWyWx6m1QFH4xeQXKV5CFrYlwF
qeiOwHVvMOLJq9C6U8m0q61jeYyDFg28szGZN/Lx6iRMgsCF0ZUTqNPPyD0R8bnQKGgU93P6HHrs
2Yy/oZJVBsb7HBGe2eZq2+RKEcuQDlv6xzc+mm4/2hw607TwdSSRm3jJTbakASq80OhzK+vddmj1
ap25Z4Rn7U3+1TrVtiCn/WIYUft4esl9estK5EIdVARsJDprp2L7MGvwsWq5+traO7oiWexYCA0R
H6+UO+Z+0KsTdPGPZiwXP47BxakfbKGTS+TR8CrZCEretpDBS9gp/FdClVc2cNmWxMplboZ3Uj/g
h9nBV0TQ111db5HPOGR/TMR6KiL90kLOW+W23zGD3XVVRyh/w+jVo+fndYRNsAaRcTHQ1/tZU/TT
p0As2o/6dwND95TlzYmVC1aBXCVUdoAwl0oNlECHSsSpYCZmDWirWZcHOQQv0zx4p9C6Vlz2egn/
xZzgoo4GE+1JLDKVzFmbxdSfPPug0Z3ae2OGBWznzNEeRf5ZzEw/uecxN84lIRekKasm8zHtQUeZ
KdFxQM04ZEbgAnvOReX6jvb6Nxr931Dtf5Da//H0/0tw+x2w9r9jHv4PcPs1//ob5/3+8r+g7dL7
l2s6aIEAP0JsMwR4yPHPAm2Xxr+AstvcZ64HIdIWYNT+DW037H9x2RuochnGAnqzYZL9G9mu2/8i
msAzaA8iC3IkRPn/B2K7JRa62X9wr3geyG6wHH40gx/G5d7l+/+Fe22wTSu6ptyXs6lttQikMVZo
cj9D6rxmAYwoQa4Rc7p9S499gwr/1b0Tk2J6S8iXxRXC1O9GQ3TcFxj10myfSzN9mptEbV0nunSJ
kXMmygStUMzTXRE/jlnTPybtg7B+FJrNgZPSZlXZ9cEi65zR5/Q0k2TxGAhm70x7rK0xEJaOx/1Q
8i/6Ao/FSRj9e8UiH5ct3nyCeGQlO6rk5DS0NIZhn/wJCRR/CMF+8/7PG20Ku1UOPeyLipUQMOOI
3H64lBZnUdAkqH448Dz0LIQrYaLRrqLBXA9jT/a0xQE4ZHjMjODFaah86y7llKDcwm+8mTnKbF4D
je4F2Z8bwBf7Nkx+KdwJ+M3TB0VCyesUAUxSRXYz++Rna0S/K9xnVh38sibEm7KrwcDYi3TcVYeo
qG4dfuc1q9q6c+OnZELzwTBvSYjRAuRH8RT6LuvAOrDjZl+IzkNbyFZYIWtsOhKsh6p/J315i5nk
CrFLW0vmOOu5mFha23DEyD77Tvpjioz83MHYQIoYHdru9+KK2cFC6X2zsr77ykpYYICYidE9evoQ
btukJtkM891KfQSyEJA9z1NcnGw860WiD4iXyOBp3GX04lSEKaGKApdRQxAhchitQLZ0hGJTJUg1
6vimOeXAicJezx4I23vQdpgYn4aRw5jkIgBqZO+sSQ/Pk2vXK80mxNPqvJN01YD0x3lpxmJtd0hb
loC3IiJCp/YeENMNOWlTiSQoC9/otkhTNlX7MRRWvaKvy5SsTfWjFzW8y8N4i0UJMCHtfzc6xEY+
Uq/vQmBtwPOqNvCwfEH/xD7x1NjVsIPQQ52mVzhybO/KPbRH5jTgqY9PnjCtRxGoqytygPrA7I6j
yZQUtePRo97fw5Y/4cK1rjJoX9wkaXd8BoxyzYZgafeRxrN5c0hNJt7J+9mDkjqbpv4r1ggBI88V
BkuHOLExPUpQYUOXsyLLzwLV7Kcs2nshmpYMiBZnySli79ZE+RCVSDqb99gyQUSIcReajP6Kfhz2
UznPOIGjXyUqMyow9zhVBaJG8j98TUOVlepvVlbGsAqsg0miwOovR0gAb8EicNXWtpSlIGSy8seo
4TxEp2tsmfEFaym53no9hWfIJGUF31dgpLSjLcxHsnMbdatbGkae2uH9dta6F5qvHQ4Y4oPhrAzm
q9uuh9R1/cCjNQIBjOFoDQwhajD3RPQ7faTXyngscQAfXRbKlYasZgdRAhW86zRbxb9GWU9qcqlZ
pzkHUCT4Ubs+1WBDc1YMTFvHJ3fuYBfxc752g3klFntjjoy2u4ZxwOAw8TRlvO1zl8ZnBoA+RU3A
saYjjXFN1fdHOcElY9V6ICLsFCvXO8/pgE4gi2gOjuIlLIXDC98QulnbehwKX4thS498tRmab60K
v41ancjjbXeQUojaM3H24oTfJv1M34pGctl7b8qwyGcZL2lgTjsagySYYuVYjySWFU5QnJEgY3ud
gBtBcocG6GADLIONbnvm0ZtB43HQTnYOXRsUnsi7dLOccU1IH0FiugvTV43cl4UMWa0zyygPkSOv
TOqopfrCfEpJo1+M8tRiPi1GzPMhV1oEC21CNFh0xFDqIZq9JI+blZmqZJOM/UHrRXVORn1T4xIg
nww6HHS0Xe92l8oGQkuEI+jlkcp9QCD5kCM1OUMhojEjUVDF0RbVIBcIDdJkcs2L5Vbmrcj3ermw
chr3UxOZwcrLv9bIyX6WebywTIcH5613l0gtaTzLSLO390GxSGzDBwtIDa7WEkPHpoAigVWmYvpa
zjn6lMY9paCra41SynVT56QF8Zcd/Q+IeuPvOGjHdA1pSFcnk9yxTTrU/4jCSCw7swotlP4ImG9V
LoRFmVrzUYV2fbULWIitKOSZQrBfVa3TnVT7XU9q5OPSkBsn9AIJd4cSjW3tr6cN5LswW5KLAVHV
mwr2pZ84SX6ZpyE63g+Afwvu+e/4KvPvCFzHonEuLFvYrsGPbpAt9ffzAvZqRjC1E/mV4h6KY2Nl
Ez238hwCv5axpFt2fyYZMQ7KPjg/VGtEalweSLpWdfaTBuKParw6WW2vZZ1QbhcB5LvQJfdtVUyi
WmHkXrFVVfSwmXVIM/rRRfGJbZ/odsIuk9HHmmmlUfc/ZJRYfwcO33+xJZRL0EbA4oM66u+/GCe1
3sww/floQPc6Uhuz8jYR/TR/LKMQviXotXZhwUhuHXiMaJRwV0hETlvdnJ566ho/c3Aok0rgS9sV
+yJTD2HdVX5rIumj7cdRiHN8EQfdvqTb6arSr8DFUD6NBJQGiPyMkomOvRAUUzNdECoIt8fwneUg
0xjQkCHyHTe6s+kV7UQ94q/tJ0aPiPm20tBf0mmCobZEU5jO/wDK1cU/P3lTtxzLMrAAspx6uvUP
jrlHQAWJUjiSQPLHt8ntJXGAZz38GvpmQopnn7C2kL1cinI3YkCRI8UsC1RnE7htLLI3itRfbtd0
57AtjRts6phhMuxPF+pMUllIvlyPtX5U9bsDCCUpu4zxdANxc+pZ2dAwrdz0SBQPJpbeDTYaXdSD
TgfrJc+nN9yC7leXkFsHwgh6RmxrfmBmMceDLN8IUteu8GWYlanJOqrx24sSzSfnDua9AYMiLqp0
O8YwV+eIsVLZ0IEVOj/Y4OB7wiDgI86QyFj6K/YrxrlmtRH2GKLFjeQWkNoCw1r6JwtgKEEXCyao
uZiJJR4RNmwSbnko3AHTU6RwK43ByjljerHBDNwcZNW69IJBV0x2I46ZnnkbrSyYDEfWLg861mbD
HjcEo6MfwxO0jfRmRH3dSNLiY0S6UxvebOnCxyrSJezWMPZ1xqzX7DXt3euC321S9NuswJXjJmF1
cvAAR3CrDe3ohEdAlclvTu9//u+LxcLs/nt5YRmu6zDPZw7tWsgt/glXbiyyJDB7EMpKSg5j8/zC
AE0eAd964EkLckAtTlXkHyzPG+uXvQzh0kxOOw1dd4CWCltSFJXTqs81RchijXOlT6dNM4qqOZcB
cQbwaCrVxTe2CvtlTlAVVvGgTrR1faFP8TsURqduok/2a515LqkFDJinz5IQBhSnxwpPPXc2CRKk
tZXX6NBU8XsSEAw+N0IQUC6i7pKWaXGowua1Dtvukhl54+P0Z8A3eOYNXQqqzBa4Ab3jCZKII841
2+65T1E3ilB7KhGynLrQcW9t1xgnPplHp7TpJNy/xsfkdc5NsA0elRIv3P9Zf3BT6OK1Vx2GMrFP
eRu2KPw8JHVL8ydMqh5QfnW2iWrft/jFzl3uDOsZyva6qGdsNhgRxTpHvrpEABrsNMI8SyyxjSh7
VF0hbB2I4U5gXkhY8BAN4UCsiiq81pnj61gP9hlq5d0QNsW2iQIfnTcUxL6Y/aKuUVJ0Tnsy6sTe
50z/jEFLH3PNBj5rwGVUGanWZFdgxU+P92ceJgrEynN6uH9Mg3eN25Z+ZkiQaM1I42kw+9mnEUoe
Aox5tmcj2Ts1pUfqufPZG5KR84Xzk6jGCXFyLN9K9o+V3ZW/pgG8tAoJTtIJkgbFMy7Bs8U5o8dW
24yU6CZ3O+R5x0o6ck+cxZLFWlI+xCZyi1nDkk8iFojUvnhhqKitcG6Q7llyovEgFN5ZhVg4E9+N
SrnJC4kfUpc7CLsvuUjDA+y8/kBMrmSeitxiCl6GQntmmc9POhkHfl5nYhtNWg+loqTSSWm4JWDZ
z7okYWY0xrc8QbOhkfwylsN+aDz42fTxykpX19Qtv6puGH+36MieFW04gEdO/ACylh+bTmmbzB67
sZ4+DqA2Iw3/iiSgbeO4bX6Ie+2z5xj5VMP+4K4PJN0seGX2FCGWbGlolgkCu14Ct6FPNtPjZgJc
cS0iOkrd5tmj6b2EMTUv6Rx9VtqI/I85yGECSwICmouZzht/FSJ6RjJF+cbO0ez1Tk5UiV3x5sWp
QdWB1yuPggclpTjafYSgATVut4eY+aPhnXn462vQyWDdRePBLlqQ4OGAN8EXQzWdNH2CVVYCKqwA
z7jWqUkr58kxi+glMMx3k2SwB1LOESCUsb1OdadMfQDPmB4K86yKSD1wblQP9z+5PdM+K0t/4CLq
4m3OdmkpA+5rXVkX1RftdoqFxzEMWT0Rmo+RZW0kUPtLlqfuthkKZ2sO3QfxJvYvXe+ey6os31Kz
KlZKB4R1fyUmQHxf4KZV+ulaifiy06LYJE0ljsy/8ue4GD+LOE0+I6GRJyt2d5pSrvIW7kTnPQhv
WsLLQ1xwSF+qXpSXZnmomaGeSXJH6EEcNn2/S5d7zbOe03Rl5tGSt5pVe03PeIMzAEG5VzG4Rknq
MxrnJD2jE0/tQN/2k6fSfckMaJsWM24ucFEXxM/23lKAonI2jnNACt026NrwqRtzfZ0ZjvcesJc4
oqk+sSD7czjc3GjqnkqXI4FTdd+mPRkfep6DJ245quJnND/SlFAwrNUvjGbnCz6gdnV/WRF44YKv
ykEBsGgz+JKHGCXlQ6YqEqen8aab3njjuDbeUEYT/mLF0I6Xb6SG1R3aWnzUIlbYXgu+a7CesDkC
3u1Md7rY8GEuEgsknijbzVeZDmn1/kV8GNOlIbEK++YkNhy+CAbXusA3l3KrXRy+Cdm4ZIwbN4B8
1iYuTW467t3j/WHqYwrJ2lA4w+9/vH/1/rzRKxwSnvOrnGiNTGUm911vjVdjoCjUYhRXrDELbgab
jALuGNear5mWsSGY8ISsu+cdW0nwcPBZsm7NEC1hpmEAKjPCFNW880DC9fzQ5jmMr0A+ADJBmpNl
QHyMpgMiiJL1NcGnI8yi92NDzLuaJK5r3untBSDL/UmvEnWSfXzU8xoxS4tbrKLgo06jFnPSccPI
zXmwReY+hJH7PVoxdTKfws4Y83znmPH8o0AJUgXDVQ+7z9ScwgdvBNtTTG5BEl79lCxQwTtZkIFQ
h5oEPedo2W96wYBDt82T7SFX68Zwr1roIJUW/GrjACiZndc7fDHdCUcpk6/q7Mlka2QotqYSXGMf
VSHR3voVUmb96S0BqT1Zus/MVCS51xmHRLwTSyHMuLgMZ6YF5F00JrnD5Vg+B0uy22SIP3QeHFhs
PMtHj2kMM5uVqpPiDLfDsfZAl7qReL9meTDp2myFnpG5uDy9f0M20dWue3eXjK2zvz94LeukkXra
A0hMWoGv7ujoLy1CTwUGK66hxLb0b1aVcsJdYRTNtnK7vTviePEAXHVRtslnbCiph64GiZVf1tmt
B2H0ykUZbeifNhebsJtDkzCKzFP8rC3K8mfdcSNUmINa5Z1G+5VWxb7GqbeZM/HkNOBy0gHM4/1h
wK61bUJ+5Kx+IAXNem3a0PXDMEBoPlFMmK0YTmOto46ooXXFTVjd7ABrI9iddg1do9wFdT9uA3v4
NFIispsEoZpJowu86WOadfZDzc6ydUmORx5pA8EbDor++JtLOpMRyuaTDA5t41HBWFVwGocmYwbI
KLDneD225YOUfYEinR5jFRn9V4r+YEnglNolFORZDxYG3xafq8NgU5DL7heieagjh62F+a6fgOtc
x7NWbTtVGdep1cltFcPHqLz9PGIBMhq6kNNc/aUekiQlPJuz5+Idw3e0KMAedWPRLHnJ44xjAUv3
gq5Ao+Gl57gsHT52IisHcw6/jEHvuadxf+AIeRjTtL+QQdED68EuU5U59HJlwM/RjLMk52o7N4Qm
eIkwEFJUgnQqsVLlwPlQRdnbhP/0SLxMvo4m2kWR5UYMuYgEKSJ9ZHDZKARbvXfUZX0IygrDlRHc
UOgG5FBr9bnwSOjqderVAHa0pw6D23Y/y8VUlheV82oo3tFyCpotW6q+hg/WbG36qRdSmdtdJ0d3
O0SUJcrLkOVb0fg19U8ptZ4p4tvYgWBoxpE9H+5KNCTIe7Af2t0QXEQGC8NzNDzIlsXRxraiW8d1
sA+cQt+TnQiXysVtM6G2+BRee8w8S63T0JNXWyvfrCobP6xuhOmmN/KG1A+1azgcYtngyUU4sm8r
0Z7itBkOXQKA3WpVcQyg1B0EUTGnPCfksLBN+wTnsN27Wj9uMqcYCCDXoazMbfElHQrptFCvltng
JRGNs2GvLb4ScWuRjCAlauB1SJU/EXWSbmsVjJDkOCSup0VtWUjuL+ytNmAPqCtl6Kq9mU7PyyyD
wqz4MmCmbLLJWwp8YPV1CbOzX46iVbvPdROecRTrPziBkt5aZUCMs+hsBHxE7PPZrlGt+2h43gFd
yl4lpXFJB3039TXRFbWWIUIgVhoIkoIX7Vrf3axNeFO/5wp+ZVnoj7xFnwCLEXRxI6xGu7HeKQiR
5ONLLqIZN7lhvpZkbSfQofqwin/oOjviHBXDm4o5A6faSIkzd3IvMwbPZZIHezhNv/AwItHQ5uZI
e+atLWV0hYcfb1yj0fyZ3WzO4GMFgia6KKvXPKx+Clj3H6AUTezQgPbNZgrPRYASzZzRILXwww4a
DN5ttYiQ6RF/cI5xX+zE2zGk2lUYmt7bWr9R2h8mzPi3+0MIK/pojQon0+xi0+ZhIsM1q9iwQiWR
o1sBDV1H9w3ZeNeQubIbdtXOdQt2tPk4BbZ3mlT3Qgaf8QgwvtxrgQZVklmIH4E92CWtbP20duWx
aCByuNgHTnQA9q07dSSEjVDtK7oG2bxH4jAfkHE7l15LgMkTlDNjG5pPiP3lrYmgSAqao3uG080Z
XvcLnweTEea5PhKR6VPVzTUpx263iHmXrKoBpWdhnFIQmedcQrZqAsMXGHHPY6UT84VVaV/lLu52
QmBWInHrq27GPRFBgf2jMRjv49yWtIGrDm+f6NcgbKufmjlvZm+Ljcd+YpisvbZqTUxo4+DuKoG8
HvPeE341On8s5DfHfElfNsjZPXTWQXVKruh6ec9WiAbQkTAOQkPHbaEP3usMtxzQcvwC2OFo6HLc
ypgdQ/OEOlfgOdY2KzoaWnAEIOPcN7uKl4QMhND4ShFfRQaFz8x5PbHbzLfcEfa3AMWcYQ1NBzd9
LAHnMvlCHz8qtQFm8I5OF2f8BJZOG8oSN6Te3bqianYOy+OpSWQCcmk21gTGnSL0mLd+ArqIPCtA
20/nHa9aElUEYVghTJZB6cd5CAyMVwQQCUPRPVhU8ShjPoqRX11CqcTK4oARmYadtLk+InA8BKx2
JCYUWopQT9gvZtbrvwbxpBWDCfZHRH7pWh5yNx6SrkB5MqVrgRvmNPZOjurXKHhHInJ+gMXRHRxh
+kFkWAkdFFgJQKrd1gQYn/Mcb2RbtY+DJHPYTJJbXbt76cTJpUwB5puZ6+chgk3azMkl1FsUfWY3
HlUcseRnQ7fSBaNOwnEBLc7SOhgzw4zANtVLPeXt1Qj0h4qmDCp0BleET7ubmnvgECYjlmyDLG4I
kKYumudWn7zn3tT4fYER8kZSqniE+map4RwTrYRtU1qJtdQbiqQFuOWBEx2B7Dpo2CxSVsFnb7CQ
Ch84svkWEQ64CWgOg9x+CtPIfCpj9FEAa2x81gh/pTc1xHmEh3jQ2kMDBPqkcAGuUnatTVOk4yW0
wpw22ihwkMjhMlj06au6MFEcQlyDivpaMFZ8xqM6PeeV865Qxj+0WpVtXHOhsRCgcbMP+NN0TB08
3P8EK7uAnWrG//WNXKujbT3YDASX18lJ6LcyVO1ZBfLkYOJlvBniQAi85jEC4nhZuHnVODWPvckI
2rIYzg6ypnvtGOOTRqrnocrNcNdzqb1VmfHYLj6sBtcf+mx3enZG9osO0UsY4ES10qS8WFqiNrNK
i+cyKEgTkaH2oeAT6Fk8/jFQw8yzLN45+A9gYXBkzs6voi5rtqx2MRwgd0VuYFOmetHrlBe/GJQ3
v5Woj2NV2R+RhfyEeYk6cx4tMOenBm4V5E/mD6VpEA3HLCGoYijfmgTWaVXJJ3oIdPutEOUfBMHC
dLtTpxN/k8WmuHQWMiyv1baeWUdfbWWgJki6cocb9TqNZszJUDI6rLruF4x89Flx+yPrAxj8XT2s
KRZQfy5pGSnJHqvG5JYqEg/3tWIKn046rBsEhq8qCteTnsZ+YXXWLib65i1uaaeEsp4OdZGUb5Sq
WCq7dj6FUjSHuUJ7VFZkd8xWUfm0SEdEfNEzccudrxzOqVGTBU+e5llPSAisFBA6QAS7I4KiKBFC
B+YvM2IEGWoNQ7ypRjNo7uNueFRtEPiVXMKoyKhjyMvQH89gEo7bYpDdyqrRfuaa+dmV3zR6H/qZ
3iD8gGI9Wf0ZZ9tuFlD6kAEQFSutn5HmHfpD3bXvZjCzpU3jL8sicmW0YH9XzRt5Zc9DCu7Hngk/
UJh5XBn+yCMFqd/ojJWlP0dDfUZacLVDq1tRa/0qEHrNOWPLydook/pApTpYtBiqTKBwzRc6vp+S
/pPDuNj1Dlkfvurd9EMzBgfbaU81w0l4qsWbHhrXfnDxDr/lAqJBnGrROsLPfH8FuK5zw86LhAMj
e5jHvi5xxCsPqORYkVUmCZszw//F3pksx41k2/ZXrt05yuAA3AEM7iT6CDKCPSlpAkspKfR9j69/
C9C7KYqqJ1rNX5kVU9EjEIDD/Zy9105XgwTDnqW4i0faR9iUXi33lSBkYsCUApKR9hYtIgbjCMUV
Ak2kWqiGxwOegpMVI6gGBsxqR82mmpuaHD6ah7VHlcraYqsE8lAYtw77J/Egv2UGvnVfvEpMYORB
7iwg/fhbFEJyFOWAKWPiM7gORClQEsyEiDCgVDYPdkVklnxBmUAP3dGfpV1eFIUqBynrtkoAEUxc
uQzBKq1pQ3NH6sR3ZLWHiILORhLWO+MzJ3tWvkN8aIzybDXm1yK9U/GzVdFk72sFKbgX7JcemUav
gBVMw32jxwgbmuRLM6UXiorDFps1eq5aXImJSG0bRj6Z5A4GCUxJhU/zr5CwtgLgJRs3zL5AnINt
9qUnAQC9XfkkBDWPItIQcw5sdUdLYgWhG/jNGKL6j+Szmd+iq0i3KiMDQ2TNddLryQbhb7ci03Ud
hrWzgR88FfhV7R5JZOTfiSxtCMmw/y7T4BWAIypOdDoNoR5crIlaHtSuBvuY4KqlGIa9wNASjjw1
nYdQwZLg/KVPPyOa/RfLJA02U8V3StRXhhPTgvEbLjfpo9foaLtjpKQMTOdcYeVIA0jGPdgZz/sa
VkwAzYqc6GTyvoh6ekALnu0HPb7IcHBXaC6Y2uksWOXwRcRcYPOaUDu0cyuEUJ9CmeHwD3e6BLdd
EES4Tu0U5xrOU1M3L15m34kaeU/WJi9Nl4SrrObgLbDAMyNMaXlasMQiapozu4S4JV3eyAr6kZbZ
8NJKygAyVJBex+e8xexWoSKuRWuQlobnysC1Hk6CorZMmXszZfJaQr0qMTxTPAh3WXo1dL6/bSy3
XHWXoKYelJcIjStsXLgp0K0mPgoJZj/rFpK5bWn+ISjaY0QLaSXm9HAZXwYN+yKKnb5HEQ9cKV+7
hopWEkbiqvQzoi41BaGackTnl4+kz/1d9tWzw/oY2r2BAIwmjMX6bLUG/kegTOMf/JnbKUHSry1l
A8nv7SfT1b5YSFqxr1GW6SvvVHNGYWgjft0H+iTRp9YVDQvL6ja6jpPFiv09YH04rK04pkwR16AK
/XVjhukqCJi5k6WKrBIpVE+3QKsOod58swi+o7jXWsTXVy+EQsATssmzMyaXdQB0joOmt0wHs11t
W1gdj9Tk2NNJSryMaeIkGh2ccsElxDcftub31j7ZQRtu7ME9TxkDr40pgR66u9ZTCH5jjZAqtN09
MaXZFtsCP5qNAmbQKSJNDBJV3K8aaqeaSWZoQhpNU3BeJ03LNUKY3+M6W2Mw+xriaGNDifUFzVi1
8B9MCOLB+AmI+AO8A/syzH+spouuwZWw/FIhk3Kay92slIrCKDj4LS2mmnOJClq0pmr+MCCMAqxY
FEhV2X0yyLYl2QQNG3Stm7GxtmAmcz2muZGz6MJ2vB4b3iTPPYo0cbZH2RuvrTHC7UfrZgB9AMeC
HwmTYnhl6Dtc+vkB2sa2cAocSppk3zfNlxyx+T4CY7/qcYr4aXKSHVfGjiLSugLDIdRwhGWGNAwO
3DaS/l3pBM9pbbsHJxv+Qo5MpuZ8ORo6dY+tE6yGweqq7R4io/telonC7XxnApxZK60Mt+DrZKxY
KNFo6yX+jB6oXO+RW6FXyQ5xmEIHsA7HsTkYPrDt3Civa6ZhUzjEu7wkdcdMO3S3s2o5A2iFeNvZ
ROgx1mJeYqTI/byI0lXifDeGwtqlXXsm66XdxlZ8snUAL7wAOLDM/lYHPf5c1boCelrAX05oEsTp
fc1xhWprxq3KYq0NEWwtPdmXvmHtgnt03Zzf/dRfK1ThHF5kd1iBvjYwb+7HRN8nFKAPkwsBRAtC
Wg9gX+y2OA1Bs41UNR7MqtpP7ZCtQzjEazsdtkza0OPkDPoDuEkW1RMXM9bnDSTYta8bfyfwGjZt
mQjMUsOO5hZYLEcPdyye6pNTEzsF0M73ItSJxrAPAYHMnB3ppsY6o4q+bZv0s9ZOIKw1ciVs7LZb
CTB5Tahlv0IVATwz7iXnbqjdWCkKOTFyqaKgaqQX+ewrgq2bftABlwTrMs3Etsbpy7I8uKatSJ9l
7onJ6JwDZKAwLTc+RNRtN2mvWIChB+mokdqu30CYcrD6J3dezxWoqymv6JG3pmVwhZHIPTtm/xjn
AgAvUSSkOiYvs/v70ESdtbO/azrVMrpcDWWdLYiaG9Jg7/ou9ddiwg0U2ExBSmuVYcunPp4fTK95
taEOrvQ6j5na5N8RwXfbUopoN1nT32aHlspM3K+29F59B9ZOa5bPY+e92ENEAksZfyfWqItzb91n
SPyK7rVUWFMona47NxpXmrSunGa8xRW6SXPlrPPRvzE9cGVhrofgKLWvNgPE2p38R1nOML/CACJI
z25lNxx0MgwJg7QJRsrFZy0WAzDm6lIEOodxE/YXLg3liGN5xP/Ss1ZZG0Erd0M23KdODLGxGeDp
+15Jml+jfVZclQE1EUCCiKy6tcigWYX2bKQ0XP+GaxuSV4eKmcNzHkELXpfEy36ewPFtE2tIj8LS
xCdC3HB3Gk3hf+nT2NgD5lG75aZvugh3VPgyjHF0imn0bax6Ms6+cAIO2/zeCEXyUPo6yU7GBJh7
3ibTwCPYu1N/Q25jcmUWOqwLXCVoUt0tsxfzwFVOXzODwXARYfungnAJq/Qcpo79OQymCb+iHx6N
JI8/O1hV9fwvnerzHdZIZ99UubFz+zr60iI6AhudnLGCf3fm9BISfPY9tb7zcgsGxY+7JtxKNKHo
xS131f/7rOXWcj99+R8v/HkXlcE9nVD15r3mZ+kUjc7Ls0A3pEe3R4Eb9GIf65F7hjDQcHAKGq+G
3yLbqHZSq1JmnHEFnCFmCaTpV65bb/NRxyOQyo4SVgzdhTl7Ir4M7qRfdPhrdwOqm7sBJTGEZufN
XXWQ7PvBbjZynILNz+/USmPf+rb9Y9OW++e7bLu3sYhh113PG9nPz3izb3hGltAWWr7Pcr+idbnc
9fOt/3lh4HFGZo4u1u3Rm3d3FKgdY0l4WV5vz7vbZynCHJsG8PKVyevAo0ri4fy+cdk5ZzfwWiJj
//fmj20TdEeXR5dtWN5b11GSzvv0xzOo9dL54uaP18+PLjd/fpn5GcPcav3xAj/qftz8+ZYziszz
TPccYs9dV21a7dEUNXeFj7Vea5vLckv3Xf+YEkVWjLS4+3ZPxxC6eBXqt2nxSBZDdYf4JN0xeYw2
y03yiKs7KjHFricp8cd9iayrO8qFzK4lgbk1kSMBfKVi2NUxi8/ldYUryjs8M4L+yhzCPL/kxxvi
VwbdTWF/ubk80Bouqx49YXY7f9zymZwT/r5OSRRc7lv+sDBKqMlozZv7cEUWZEvUCInmz1g+1/Ni
1BqOBwhqfr/lgbxPh70H6f/NfXFZUL+m0bdeXrY8eYwduWcFQ99qfu3yx5kCb18OyN2qsWz4has8
JCgJINXyuuX9I80kW8JxoOf887pey6sDDkDQpP/cZ7pVd/A8i1CHeRctD5hNph+mCJvQ8lbLfdLQ
rQPDHqDQf76DU9g0zOyuf/PaMqLzY9NvefMZTaWnx35eFv/8XEDE5RHTKNPAf36LaIIhnBkCO8E/
nyGmTj8KlwXZj981Rm9BKDZN5J/vZVath/ubEMef91Hdik5onel8L/sIakSOUNX7/vOtdSOBli6r
15+v4gQbSUhyv/28i7A+88Tc8uvP7cSc4EDAMr/8vMsciuBqCprPP9++6Kv0Klfey8/3ymi0XLWU
BX7eVY3JcKWp/Gl5r+U3oCxkXJFd9fDz7WvPtq9Uat3/fPspsJG3e/qPn2x5oQFcklij+vbn2/sl
geVpRfT6P3s5i7uBQMv8YjKK4KY2WKXj4uBUfkQ7pz2KXpw0d77AFaP2qOdwqGOrm5AE8WAed926
yZL6uDzqMdXaoroTgAh5tMA4sK8St9ssj1q2EieuV4rxlkenxo0vgWa8LA925UywmQMpBdnLNEgp
16Rd/bA81Sjb27Bxs5vlqfRnoN0RmXa1PJgYs1QwN4fD8mgQUqWi++f/2Abizge60KG2Xh6tPFbI
1CzoDM/bEIZ5duNm+u1yy1Vl9UClePVjG2JWXXqrxffG/M1lOr4QX59clvfpi16B8vSMWWCoQRrP
wVS5kdwvj3aw03ZJR/bp8qhA5XEkKqRbLzepl2F7LtCoLjdN1qe3fap+vJNjWNMjoIYfm0D7HZtm
Sors/ClkLn9vjCw+Lx8SNWa2DhyhjsuDpTECG2DFt19ukmUMcYWkM3IDeKlOThLMIIumw3yT3206
957213IrCkrA1GG5W77ocpdNVCDKA2Z6k7kqlRZuWlq2XxBD3Sgjp8mbsnwdXFYDXUZMl6yM675P
g6NpVOp6TAysIpwkJzr0cIRiLP+6rdSj5UdiE8m03Q95qx6Xf2lNDkJkvrk8b3nFcrMZ8vpGNDRG
RaAAQ+n9Y5lR5ufG8ma2m1zntnJulmfjXQLGpsv2alreevLqTSNGuV9eMNBxpBppoM2bXy8KNZ4q
7Fw/3m4KhX3RhH+/vJMG0/+BouxyQ3bND9X6//f9PY7F6//897e8zZpqvH8l1vVXI5+LPP//7fu7
/ato//qvy2v/X6DZste//vu/kBNQRTv+/T//LeaX/vAACin/5VJptITjWtIUs7b8hwcQFfW/kNHT
FrKRV8+P/eMB1MS/TIH0xyUzDSQWl0f1jwmQNJp/qRkLDmtaSAfFi/WfuAAxGr7xAOJNNJG/6w42
Q0s3aezav0rfa8ROBdId5zroDaRnxHVRBYmCe7PuMNa3Dn8jI8HdlsgVdE7n6s0++7+e0reeAuG8
/3yLEj9MUQNDAd9KvvMU2FUQTJnp5mc7SV7RzbhnzEfOSY9MdO9lEj9qCQExhCQ+4wj3VokxmC+W
3X/1ddfagDt6Wk5gsZzFKBn3faV90lQbHT/Yzl/FzOwnC5umzWKSi5ftKuedRWBQonJazyvPxB+H
1Mbr0qZgV0XXzLDV3mHlXBOWeEEU9aLa6aocKvmQVk74gVXB+G07mKgIw5T4R0xGjff7qymYc9hW
o0PZ02n1oiy87VolcQ9I5CCBsQ8mxCUgY4azLeyvmZ32D3rKwDi6/lmPbDRAQXuacsxXHSiNO88W
19CYbl3DOsWul8KsHK3Dn3ee9avRlJ0nLcnxJU1DpzwHf/HXg2xo+kaPkIufBdcGzA951yNRbbb+
2LovLaKZvVs182JiAh2JeHm/iB5pRfUbksDjjb71/VQdhe1tyyior1WZUGFpgSiFNUgWfJpPeVqF
5wbU/9ozzR7tGEZIDLb9eqja5iX3dTqxLNG+4r4+d8ijv2VuhhE8uJlSkZ84SaSNSAaikmeTg0xU
OuC8NUZ08xwYKmbRBalH+vg2/7xrxK+WoB+7xmHvKNOyTWAr8+/9xoNrO4OHOAUNkwXvFdK9nmBM
lDgsGx3Nf6m1HGWmft1nzadx/rH1nrlz3YJbd2bZXW35xvrPm/T7IeaY8/Fl4fWxpLCXU/bNJgkq
knbWeP4Fg1Z+Be6u2Y/jTVgZVPxlHT5GrR8+wrojNQQxZ0yXNwpuKYd79PmwAhCgFO5RlRhPUAg9
pFTB3gmylV180e0KFWs9fLQPfxvD5g12dFgwUlimlO/GsInMKQODSAClRSV75Ul5VVfINiG5tYiL
IhNpi0/dgjyMzdJddl3vNS9rkPM6AeV2yYzdnhqsiVP9FGmZQEXYNjsIEQ7mZfH05/0r5s35abvm
J6fnLDCH6myrZen2OzNNYwyDrPshII6eArnT+9d2SsWPFB36VjNneAXAJ9oN0Z2Ot4+ohp4ki4ip
k+irA044JppSo1jbAbijP/TnrTP+3dYZumty2TGU5b4/IFsWihXdz4C0l87Y9ElXl8Cog5k7T0NJ
lkpsmDY2Oytk1l2JmVyk1feFOlus6bekJ00H0J9kt3ukhVLrJpSExa+IkNaXJIWtEIXitaEMeuYq
ZxAyUbYg0fxPQgcohrnWOZijdDZ//laLQen9Poe3autKN6TjGO+s7npRV1ZDhC54b7S/NRWTc6p1
+8Yx5clGlpSYRIQ5sOFUGM8Yu1tDC7Qroab7DOM7HovxxKgBYtGoNza2eJrfZA1N9BiuQu1LT1rf
2TahWA+4jlcFUU9XCRk22NpCotpIF/ZjVFFx7YoTyB4PorncR5U+vAS47GZmBc0o17xCmTHrp/yj
Mo0TTfxNKRLxwRXEnE2Gv+4KW3eYdTAiK6Ah7wdjz0E7DZ2F2ERUsjvhpoDxGHy7so23TQB/Ku2M
8RAaxLIZyA78hkRqR7aHCO/XEfoqPj19ENfd6If7wK+nTYsCddtI5W9NciBvojodD21i6Rc3EZLI
kSb5xqxeCup4mGD9W2ZK9aoR8OQtJ8G7LMrX1k81Gg7EcZrCX0/YGi5/PgDM3w9rfE8czgxrNgtD
Yx5D3gxqsekQzuDb8aUfC7RSTukBPFbWYUz9O2rtnxKjsC8+UqWtWY/1TVL0xZ4euzjKKKPeolH9
nzyCuGI8T7uwqe79mVAkppFyvlMTyxqmzbowalZQk22u2QhKBoHcaEI/VLMALKJVQ6Mph1Y0dfeW
INFwIJB90v0UJTKpmeMU/20UKGeWGU1X9P/xMElkrGkxL2DZKrkmz7vozS7oY5IOFTG4l5oK/dou
iuxR98OrGFBJIWz5lJMmWtNHuLYgX1OfD9d5Wz3CmTujsoQH61B27ZVlbBqQL5ZXxc9aClolQjb2
wTFq/HaMsqkc48yAmTfrzm9D5GxdCkDZXywvpC2cuXLGxqj7QcuQUo8TOZOauY+iR61jwCCEautx
aN3TAPP36RR8I/tiP3mjvaJCrLiEcf3BSf+cp6K+zfBk7HoEJXpp19fOhMrXTQrt+s8H3O8TW1fg
ELMZbSzH5jswg3+7t6M4yiZ67vHFdKqb2AS6mXb+p4of4SQ6E+W+eArh5l6qygAOqNuEsUhvlxkN
QKaRfQ+/Esa17XfrFKUlCZcAXist+uigkO9Hg3kzsXQyMArFjn5/XtBM6NKYzRTOvjUnzChlenCq
ocKFgaeskaV317vyuig0TCCZf+domTqpqryVbhbuUVlX18StaB8M2L/Pi1zBCDAvnAzYBOb77UIv
U6Ji8KBXZRMLEWKmLmBhMc065pOVz8IRt8wOriT+xyF6yInzekVfgFkJfkA8+JX2wZ56Z97msg2R
xVQo/PDg6tJi2fXLD+pCAk6wKKYXK0qoZU/mKRlpapohee96FjFcIjNkoKcXnFvJTe6PGqMCmKFE
H9HCJyEC4YQ4FzrUWzer2HeqhqZohO6uyunr22NGAVxsMTcZpyob+tWfj0g1H3G/DPyuxZSfxaZk
Iu7wRX79AmkK0beSVnwh1pdrICKUk+uZN3WiXgsWejsk4nixTaBHYabP2s2eax2K7JUZ27dhOLWX
EW/V3sKPm4QQfkFxEAZVNjBBpbMfwwRbTtSudRPsFV3PCrupV0UwhJ1xH3n1ddf0+klPcYGVcX7T
jk53CikJahGySIzCBgvNqN6UDFIbUKB0iCfj5BSpfs7b8oxf6Jk4wman0z+8qvW5SUzPA04IoqI2
Kotj4ab9Jq9VuR8B42+V8kgoY815IEvSZcng3cDeK8+pDZGKdO7nvnzppV88DQQ+bWLo9Gsl6W9n
Vlt+6T392kAi0lRldR2EMvzPDyam+6y9HcGlGCzfu9OuKSMQ7XP8jwKBAd0weomncDO2Q7FrXaKf
2yesDngCTc6xeCT6Fzk2q8vihfCsTW5STW9r1i4O1yuWQaAPjTwmDsJgfqOCTRvm6bF1YFEZWvHR
ksX4d8cRiwMM2ZQNuJK+W805KNcqO4+ILpqDRMtpOLaK6nEXEdZpF2oVlginwNvsEJDYZ63IjikM
j2PFAbilokfym93doaw7JuVkHrX+y6AH/VNofyM5ycRQiSdRr21CPRNzHeg58U9maX9wMvw+Cedk
wBRtsu8VZZblS765GJZUaFFCd1RHPYIBaV1j6k4wBFN32Qk/+YyMu7p47FYCDXrEqaM8AZlGK50Q
D2KZCL669CGLMICC/T5CZEg/WIYJ/feh2bIdrtcuZRGbY3QunbzZRE4jJ1IOLIdGIELWgaOx0OG/
DipZ/AeRuTY841sxpveqqnCQOSAJo1w7dBlqUENvIGbHxKADJViXHVM0Vjf1sYz6W5HXO8MS5o2N
5sZmSQ6oUQV7mxkgiszMPfgJHB9Tt8gccbJXdM6zudgsDoPLccXawN0FWLqfq7Ta1pQ4W0JcHjqv
Kh6CMCHywSoNIj/QBDkJFn9GHCJmNPcL5MTi6ESJvjWiWas0+tPfPiDh1QQtKF4FaDfCr5YJWoLc
gP6AYphgx4jQVEa0+DRo/XXoRveRA38hlc6jnWrkw2kYyWToewdLFuQcktuXFan7UhfQe0TmQ1H2
tBXM5ukhjoDPUexiRaKl3f0oxqOettdGY/nUc8Jd6PXGl2JsQVcMEId5inRl9TSxWyUQwgz58Z1S
ff08Ro9GgRaxNodhbzhRdt/XAZoY8MeD1Fy4bZUFccpOTwNViXU3IA9MKn9mrXQ3+Ayzq8QAfOcL
aJR9nnwwd/p3RzbnJaU8lqesMuW75eXUqMr3RZJe8EjhqNG2SeTGRxFfV0q5O9jrZEqmMtt0lbpr
MsE0lWLbFhtNNaHQT2pvN3FCuMBbDHxuHxzVy0LrzUWIyw4ABpMGJB4Sigzuu63LcxawqI/Ns0tT
AelM7W6ChBg15YNvkvldSQ/mivCOAwLzva0Sc09lSFsh8eI6yuyjlgQWat6+C8f72se6onrAwqns
K5IBsdCbxn0i7Kc/XzqF+67stmy2yy6lIqKzLH2/fGhM2Ykys0ekAWpYjS1ruLaXNTQApW9cbG5w
xvDWxJhHv6InemxEdInTKkPmo0gBMdv0MXSSYjcw3sMo6uo7iqxf8twYrwegfXCg8JpMPbZQnD3k
feGRqmbLWpsNW1yO494pBc4vuDBE57g3xGPiNodacYyTAuAZjLYVgG8rlAUHoo70BKusBTu1icm4
G7Hz2vzOFOZuG8+Yzi5o88rU42s0+vG1StpgO9g1+BBcOTVqSYSPlNgAJDoBa9UZj/DjD3qtbUuA
337MGod0L0udMEuhTeRfl0ZmgG04tPZdddQKq7rDO0dzwwj2gRPYa2qEyRp0sXa0VTDtVaBVu3Tq
moNn5uEuqpJTODnWk8gEoR1Z/mmp4yx/oGZ+7YYh33ECpVdJFnzz0jDeExYBv8PGy+MQSMDsr5hw
beAGdlztqgOJuMlMyz9mDwwb0KM6WIpyNATDiUAd35e3Zivy60EKcipR0La59s0MrdsogspvuUSa
2Jr6HFLtusbXTX85d5q9K9VTp7WIJTVMvVYdnDE3RFSqVQiU3ZquoEXvWWVkt1iaU96LxKWxPwem
2x4H4RRX0FujVSmDithTE2NbPT1PTiSOGSaV84Tk4DS56bar26fabsNjiFf/4rQA/QsN1TydZEjD
+uxm9L22xhgWYEbIPPs8UMFcEZPTnTTFj0ampXlZ/gAzpfb27Ltp+iyayjmajjWnPUGutwCwxduW
VvZ107Ie7SlQglpJA2SvfQ5v3DFPRlhXL+oWhZD5xG7wDg35Qde6juPMA0e3iXK4TwakqiHovkbT
ZECcsLUrMvHiW2Jb/EeR6/3GBIx+FTIxPWlZCSu9YVT3Q1DbZeNkF7xpwGz6GVlm51j9Hf4s/xJl
dKKjAtMAr2ZpqeBB755lbNsfjJlLzePXUYlanEn/bKYz6bTjf73UOhRVDTvzGJUM1pJhG9wqRdVm
NEBRVYJyrG7q+q5Cc7jHjoHKu/7E2phrFOitXhTI2qct6d3OoaCAsuEqwKotwXWnkym0zrzxK5If
5Ldu+neWD18M0ja8T1NUas8mYbm3JTB6hFy7WD5hoRkRzwLAS1RXfTTp+X0UY+yyMBYxhtFTWook
b2YUnLVp1eNFOIdVnV5JdFPQ0vlJbefCUqukyY6HIcBzicnvhtZkfxhtP/loK97NaxhLmUQ5jLFc
P5Xz2yWAYxS9q5ZbqAFt+ybzszs7yywQHFQVKw1YeZMQcVCZHjryjqpSRHTNBtS52ui9QhJd8GTw
tiNSEPODA0H9vm304fhBafRQoBWO8euBwClZ0y42JOpg8kmGEDlPXHv6/fInrcmyGQWylTqOtp2Y
oRlW/VJPOGUoLj0ECXJP0SnjSfnpvnJUOscGwAJAz7sax9jdMYTsGKcuqN3LKwqwRCS5YM1K1j3V
ALk98f1yl9biyTXBNuBwW6UodL8j07zDlkhAoZi0S0Vk2c7xQL2OhvlX0KrsELvF9GiirrKcyb5p
Ru17LOn1cNlpYfrH03VPEioKnv6AcxagW+W/uhll8swk5Auj3yH0bXUyI3mVW1thwiJH+we4jYC5
Ez8GAoOil3vpEc9HHD1JH2N1Csjq3Iy9mD6onCxTgF9PRsdlXs4Kg/YnlYl3ayODU6DIJks7z/q/
m7JA3+A0tbd3GtXu8Vi85lK9BqbVboK8enViwHDkZHr2wZoKpptCWCuj7D8x+RkjcFuyRMGVucGr
FbbjFU7DkRhrsL3gd17MqYq2TgXimFXrg5xhB10XHAxkZdsoRTlCNSE+jx4X25qYUB/rftA1zJYy
dJbwwf1dZvvuvuimz/UY2k9TWcMalMaNUJq1axLl3UqRoyUmAftUZJpY53iCbmjeIM+6KkL1iaLz
sJ7ADtF8GOEq57V5Lg0QkOkI8rLqJaXm2CoxJJVy1+TFs5t6LlJCdUazcIHpcTJ1dbHCSu5Jj2Hu
Jr0IUeZwbFyY/EY1Ei/fz1UKTibiS+/pOz8A8ffOlSQkwK9a0FHRIR7m0G0rAjkTNBau9gOkOhp1
OqEOnMtyOxXV0e8b63Ek/OHPk6v3pVnGA1ewAqMkKqgs/tZataKm9Jm7IXWlgLOKvBK4EQJECGfZ
qsyc/rz8wTEbrAGiEPSDMdH2vXpbOxqGqXbO+M5RYxlAbNPSIzhiMuBERvE3Pjeia0hAR2GLNYI4
63rQ8njlG5qJq6GroX1aBsE9U3TMJNBPUTM/yKzyXlfFtseOeAG6lOeRs411COwd071N7OLL+PMu
EPOw8ushDyXLoqbkGO6/6epmpJ5Qf0/yi6wJ445nMBl6wE064KisBEZKOYXNQQmf2DczFiz2EHmP
o2ByVsfPH23MuwU+qkwuEUohTbAZq2kE/ToIykgXg0i1/EIMa7yth0ADgNkVu4S2wVkfj4p1K2T4
4JM2ZPB5mcxsrH1m6fDeDAvwlqrxwbTRdyOJ4ZmlZXRw4OyvlM4yzsoJlqRXd99r+pcA6hZ4HWYd
TpnbtwUYwSZyr3sAeDuR43Arq4rcXYvcDcFa02jjs6Lje5JMQQjpo4YgHUyEacgqIRIu47I0QNTN
oBCcqyvAG8apjWS9GkUPOHKCWGiO4Q1Bb+6L4xN3nnvyHkeiPA1ZgYHA7uS6k86utsQqwv9+bQRU
Gp1JM46didnabYNTieJw33miv3e7TJwilpeh577iCvNenEjTd1p4k8dK7MI+E5+lhRa1VNVThk2D
wSIxd/p8gTDmP4XVqCsrMQikSJmOtZqlVqIotZvlT5gL7aYNUdabeEaJf72PZxCWmlp9h3Nz7QEb
PSpnJJE+0updx9I8j0kTNqQ+nRCQyQO9/4BaXv2JOHKG9YxueKwM4Cpx++iVoIURQ6+WaZVfWfk2
U365ycgyo9ikWS/YcGh1lawqNLe56nxicxMNQiNTe/tYWglQRutWk9r4V1xCeNStYDwSaUz9Z4i9
Gy7kpwqCZtcHAJRrUvT+fJS+7+hxkAp4jVKywp0vFUv15M1cZqYlSlap5SVxmWe6lVOcDGz/Wexl
D4UddpvUDtXOkSjIqmb6As8IKHvQmyy12s/lSN6Oq0UWaROF+RJjAdyBvy731BzNl0GGlCOS4eLj
zQbcssvaqTzSDIeuFNUwj//5V5aT7Ufw67CCjyPXlGu6qygYH7PZV09a7gGevbauwC3tSgv5LIkJ
R7zTIBnC0ftgj4jfZnfzHjGVYH2NusFYSupv9kgbQ5n3e1FeuKgFt60L+QVKideeiXjr7qqovA+D
JqOXpe1BW36zutY+/vlHWWrgv4xjgv+5DOg6M2klltrEm02obJLMC7KBLvw/Ow+pyLDwEaVQsTwj
wOzKbVhB4uMlMU1O40q1LtdSsp+oPY0YoOLokwvc9oNJ3fvK/XyoCAO8v0ktbSk8/DqeiRCZnWsM
1UVMw17hsHkoCoKGZB/quLLMY82BXJKksKG2PB4qY0zvOsgOkiCvVex192hWSPx15ovEOA07M/TV
wQ8U6EWz/CvxYRdQDyDIvDfCvWaHH+xUa24s/LpTJVmzKMVmkRZfZJ6zvtmpfuWWEzST7DKM/uc6
DMV1VrfoOJv0YDX3NaPl16Ef5VqDN3DBvzdsKN9F0T5HqLj2vFy7BrBCaUfFUBlcoz8EQNrJWR2d
544Ily1i54D4MW6WWndrBODUBkzo92VDrFoOX4iMQnVkit5e/FiXDwNuw24gHVWXLAHpDoS7nCL0
Bn8S7EPbf7b6ovwcjj3TLsXpwWByISxj2C3/GgEs7HpBTNJ/fOyxftNNg6aRpehnvVPSNL45Toxg
xaXXylU7jDmsGO++h+M2pqys4+aAXEvtKofghlVLke4IKi059rEwLk4hH7rGGj746X6/rtNTo72G
zkM3KPcvy423P50zFoYt2/oSRw2qMX/U+Rg8ib7q1KagMrgSlefSeJPuVhTWte/YcLHwECPXGorP
f95D/+ZAcpQ9H+vMGJhnvR8yJzCFVPW1Bn4C2tmMFHo6Oj3WXDcfN7WeD5e8ZJEiOgy3+tgY11Vu
GtdjxTLL08bn0eijlmtsks6a5/rGK/9OAB2uKnJKcjTlF1mUr/Byo2PazTTfxKG6K33j4jnWsKdk
S/iLSoMbPQ/wG2f+NYIsolQLYycCs8NAoSoQfPE2D9wOFqZDzB1svjuzhsfik9065aLZdB2Y2KIb
EW+ZAGeVVjsfTcZ+O98MnSOIGqWroDeo983nEVeA2zEFu9TatQUh46zr4zcZefqVT8fphEU+ZtIJ
p+CUW9n/4ey8luQ2tm37RYiAR+K1vK/qasNuviDYFAUPJFzCfP0dKN64d5PaIcY5L4hukZLKAJkr
15pzzOykJ8YX5TmkTeXyGpee/Yfz0O96LMGqY3quSdPRwicKmum35z8KvNQLTUX8WjTSSWdegZNf
bDlEL5tKvqbsPeuWNIGuK5nGB+UiBOO0xsRh7G172OVRl5+qsoZBO3XdLgd1BT1ajbtRBl+qMPQP
yqLp+O83m/WPk7TJs8iHyHnQF4KK8tdXPXkeLLeBMwpYMn03ZLm7HMLjIJCakFgfLitTNmslD61p
UtzkWrzIZ5EWqc7N3u84cmJU9A596d/pZOpPSTgd1CxKCdO4vDdd/ZmYOnlJxIaHRUoHuNemRTqE
36zMuVPMAfnuHXM9VAAvA1z+axgOPo3bdB1WJccv80iwQvgHlYnxj8qZb2l+sFzfMxxYNb+96QHq
o4+Gxrv0MP+Pg1UbJ2aTV9tt/MOooakXTXAB6q6Ojzlx9x3yon3xa/kNK7C36yNKNJkzaxJ59acm
1+8jde4jWAq6gQoK9Q/R17/tIwzrbMGsf7r8lLD+XAibxk6Yt3hXpU3t64hQcjdN8ksTZjRJZ1Xt
4xJ2hnuKMYv/4S75Z8HAhMKlhWe5nPjR2M7P4n8skBCnWlF6g3XJUI7uaC+Uvfu1sUqy7UYDVjB9
dgxEYlUqaWzMTsd9HmZ/W80UruIhmUGXJJz/+53r/OMwhjzPpU3gQutGgfJ7D8gipKCxicm8UMBr
u9IP2x05uB4hp8Gb0QTuU2fE9bUp9BN+CrSizOHAfX8XASN70ku7E6fUu5yZMI1F7GcbRABWycpe
lKUhdl4MBinL7tzGWMxlWq2YN3lnYgnSE1HRSwmBaBn2zSlMW4/MA+Wfyipwt8SiHznlQnmeW8LG
LKUsKgLAPIRzO5MCAQKA6LcszACY5jxez+0Rb2slTQ34MEecI/KHFh6SKdxaDAB+tFhyZOLYH2Pr
CA5RIv1D3fXP3Y/p+tznY9HyaaV5v3VViwSnK/QT++Lk060b/CeHKJpTALWP3gXoqiA9GLEB5sqY
vresSqvGTztASm34h9vM/sdzac1aVlJ4YO/T3f1du2FaoV35reNcXPyNh37m/GaWA868r4aV7Fxx
oRMEpaCo5CZNo+jI0Z98qmo2BpUacb++nW59LZxIW0CjjNTBPJbkpSxdMJ9HLSevZa6hKtI5JhiJ
kCXCs82oCgUAX9NsXYLD5BGBrF4bcFtPRcEwJ7dJwRmopUxaapi8sqMeldG1Z6q/IJxy0fhE6BmV
f26kV7x7k3/qGug3Q4M3MQEouvIzskrtFqTTvz8B1n95AjhaCQb8UL0N3/vtqYx6GisCddrF4pQF
zJxxkh8R7pz8jRc+Z3hgaEvcPPP0Fx5R65JJkdJhOqgSQBm3+ixfnrq1Ikt3cto3K2RYkhbdV73o
P6SRf60hJy0TZDwrUG0L6dKpope787Pk5kXul5iEmoW9rRL1htwHLZ1d/+EZ/10EKXSa/cgfUT7Z
aLtZq39ddzSDo5owRXBBTUxsmcIjFvbm1oyc76FhPE3maB+gWI0LPwxN/jwi0Ts5O6Uyjx07mNGD
B9TZ09ZCatAMSeajz1eAi/CXdPTFgvMDjBrnQRKcXiazQE1IG1KJtlhrqXy2E+0Hbk9I57SwOBX2
WwBC7aYofKCgbAp/+Eb/ywPgOkgJbOpi4c7Pwq/vN5XC6dzJTa9Z01+7whzPifAYOCbiHk3125QT
LS9jCbgyyw9SDLPqncQTy4hPOTOmVWhG6pCT5PsIaxnq+iwKr3y1onhvY/Rn9d4LOgRnCxHhgiE6
nO6uG04ofoPFMLZ3JzJgKJg5+m8D2Tj1VXqKQvIvhkxHA5IVz3or5C7KxuzWGGhl80av3uvgLWN/
eKvnj0W0sDwol4+lP1kvheIUUidN9YcB9T/rFtShnBNdm7sf+dnjzvmPHQnAmugAehDtojOfUg4k
jywos1Nt/Rg7ad96t1rHfV4tNVgNu0GBUSD6JD5GbnuxQ/E8BeHwKlJ1CDzrWxsZ1rFIhvBq1tMN
FBnhsCL0r21NqnujBg/EMhiL0nBWMiinVyKZN51Rf/a1R2M2qd+ypviEfPGRZp2kG9aA9Amhqf37
804Dmq//lyMmWWDUBajnLaD9nu3/entExE8R6jOkV2XpLTyV7Hvg9c5blJgNIoaa6EMdRLSwFWhH
3Rk34ADQx8M//5JlSb/sJceZvuABsJ2ZQx74xX4SxiVy0vFaSlD+vbRe5TQxWM3ZTuOWVrkmykNv
Jx5zRKJF1Rwtqn2Bc9Tiv8sg+2WxfemKMds7HFUXSgvcv4j5SZ+NamRs0k5siY2I9571RtwNibgZ
aHwqUvdNmtzXEFOI6bEz2Vx7PWiuPoHtsDFKm4AA7TuFfHIdDSO6uA4p5vqkO0/00odFGf4dIp9j
r+YHiQfJI7thE+tiuFE3Ggu/tyISQOw1a97wtfohS13+bb4+EMiED8Vpe8jC6jj1QQ9wXJeXVpUf
k6O0dZWLelc6g/5EfpigV7Uy5RQcHPHXLHRlnmNHGxV06jXXYxOslyrvkR4Vt3byTigku6uNImxP
gweyntbszCYGi9izfI55Ks95clO+ct9U5Ihr0sIx1FDmBqX7RdeATwi8iWflkCw4BJX8CLUMCleg
xlsXgV+Ii+DSOzB4cOE0e9FhY3RSaHoMbDc+CfTL//8NtQXBxUKFL5qnTetoSJId7CcU/C6zjbrr
1bnXwh+G1INb1fkbu6+sfUqtsqDG0HfdYDZ3dlIb9vaqGTvtSXwUjYy+lcThiJ4Tspeg6AE5he0y
Iylhl1fGYeZDvWWkBUBMdXF4MYL4wqK+ExObJFo4ecRWxvl9QVqM9Yx01XkuTbbQQp6iLB3fWadp
CI9UU49f+6SkvyGCO7Aixo+Ih+BcQaKs7UhevFEvIQBF3Lul7p3zboA6Q/P6s4+1barl7RctsxXd
ZqlvPX9VVWX09LiQpgzB7mYgWQlJq5v2YFPTswiT5BDk8P0SZYV7ogms1aPjKGBnYEJNnEMoIStM
lVttLLEZqtj9kCVhV1pO+LvIZfTUuvndyetvZQtKjKSk4OoCo19Qb/Q4Gy9ZI6pnuw/yDX+krYxJ
r5/dQZXHtrZP6KGePSSAfyXJSCZtnnyZZOKue6XIr+w1hTIPAj74nx+j16gXL+EDREFmQSD/v40S
t2HOyJMNDFuOJmRMvXw1LHlSiZjlDVO8l0lsLJme763a9ZZ2UzTnvgpvwEa0VVu44zpyQYSGnrSR
AZQJOPgmBr8+xsPa7+3xEhnwrJLRbcEkyQIpnrwaqZagZnRsHLGMcmyQNCjJcDt5sXdNg2GXgHk+
muNHOb3XTqe9GRSVvFl7jkWKP/3Bkcy/RkDmdumdu3I8l1XeLcqx7K/hUCeb//iJ+eLSrEm5enwC
nJ6O9LBXmFm093TmOpVmDQ7QtoKzNzGlYzIFe7awqdr6Z6m77+ih96mbNNd26JprGt6oYsZvdfjs
NlAOkWA4hH6yqDnz5td4+1aRIfGQkIAsITDECZau1WubAcrCFkwQuCLQZph5n7vaQhvTvz6OEhZt
ZYCITrOs9P4g87YE91Fm7zp3BIROuQWera2crPVPdgoWv6G1ug3nBYSx060u+wRYFF1AnTv69rhM
RFaYUXshoVjfu934ItKwQJ8GIW4WfIfeE2OWaOdqcH9q1qybo+fZbkLEsOQUPK5iabpb9YCExR9a
VAyLlF7/17S46EqOx8JTwbbTtb+gSn4fqqa9T7FcQW+olyD7xkXPFObJU9YO3e5AH8fwtjq+axqy
cXOKzJAvCuQdZ0d3myD/eInzkjU+1N3vJTd2Z0R02kPXW4jIlYfYJ7yp0834XTMKdxlgKd0zOyJQ
wo9umUBYbWu1eImpjAiVNJuvrP0E1aK8nYc0ZQBjkPTgkbjdUryGICJt65p7SrslJM8+geIwTmwL
N6yRwz7thLes0lFs8RK2x0CZnFkm19ylodueR4lG2ZnckaLG/yZpMlE9xtMhs6fkkpXAd+OyS9/T
xn2iBph+YG3YFqiWV05YeWeA4XvVPmSKxVkOdXsPp4rFM0LUW4FiW6XzfCLHcT/69d+UjET49N6A
hAiyeefoH63Qbr5vRZswBrHDVFi94C1IroZuXnA7HnLXzM4PIZidMKUpA6CmWbctdNyO0neSu6en
5qllXtAH8bBNZ4bbIyfGmwMyJHOen51M4cCZnj2R1Inp08MnWZlRsSS4cPwaKtbU7ElZkfMcwmC6
+vKkmc6ZfXWEe0ooDbJSSskBml7vMLaKaMtYrjTWtTSavZ6wX5RiHM5O0t6TSV26GEO+jBMkSPwT
bdSHa0vGB1GFN6eBWK80MoxGEjRl5dJIjVsXS51xVxyNn5EGmkc/FNlKS2IQcxDFVmaQ2quxHTsS
5SrnzdTsaRGVzXCy/f7smXFw0mIaeroMmo9RRq+4NsxjkJP07oHjFVvDAyY2o4FXEMbJtirc+q9S
yi3KWOuj5J5ZoTrNz1bUTYufx/CKsG3M1ZK2aEvW5eOSsa+sElSnxKHV2jltWm2H4Pzl8dtkE3zw
898FlguJtYfWZAbadK0SCA9pMjwHOSDQsouYKLkOM//ZbxbF9I7z0CQRGlXKMrHKu4e97EkjU26n
NEaxTtFVdy2Acls1ikRRxn1dOfjXfr4440uWkpMlZ8cS9cbOboLozdAbbW8or1g7KnL/YDh8pMb9
Unvarpib4/PgyEcP9Nu0uYkYYKhKdpfSV2dSTN03LzeDRWnbQBjGqp6Fd+beM9yQJ5yK06UpvLY8
QMhZFHzoyjKOdcWplHw4lrf5V9CwbyX6+9dwqJ7D1C6+l2X+XIZzio+a2iM8h2YdESS3dUSuv+ZL
yiN9Q3qBuQJkrJ7bbLCfUotUdZOvLQxTyS5jLfzHXUukw0YOQfrys38GKu8FmfP0TRYhcL7W+Rjd
gRxMp96pvAuOBk/fuKACjWixkBzva3V04oS3tr2yeFFxry1E4+ofgSPeyqLOvzu8C83ilQa+8aNO
pmeNVeNrDyeNI6oa3igwML8oc9ilU4BcorLcuwY6ms9Re0EjFL6OPaLNMvHuehclT/9+VPgpH/7l
64I6wMjVBOnPwVv8Po0SgU7EpOZiliMYZlHHMePyWSHqF95AmnediAXNWZwVayMajKUjrXLcGAAT
dyg134shrfGftQy1hS6/WIQBLyhL1aXS0RaGttGtgaFLeHRknHmJVEeBWFouak1AKZpkiThPdFgs
SbKnAdFeOzfsj8yX/zb1zoaT1zuHiUjFW+qnpJqGY/7d55RZiL0oA/FSO1p2mTLyCjXDAtRREytX
+16yRfpercGoW68IZKHlp97FCNBDx17rnS3N8uBeZbR7ii7atAxgTzxLN0K2gyeLWv8pmLAbI9bZ
O6XTXK35kqtTaA8kHV+TzhqpAZAT1GP0HHvDuBnlBGoWJuKLHbXijiBiUQzlV6SSAgZKE64K9B7L
qDKIm2q1jNEeZEX7yem69laOTnur5osWzMzKMDY2AAVRo2b9ZzR+EeCwQ7Cj+VW2+rGXOVkMINno
4cga3aHuE+SsDNxSpdTeBLPpJTya/FkJ8hca9oBr73bBpm0UcbK+0x1gTG5L/iuXcR4KevCGmHcp
XpzVbHvXcV58P/zMwC9/H5P2lgRueSqUzYwNIDC99wnfI5PW8jmhC78DHNihmqTcbzTfPAI2LTZD
jgDfHEBsNXwVC97GeJXNuA/d6ekhi229WrFtJvbONBr70kcS9HUCMtgMA77yol4LN0n2Ud9XH3Z5
sdN0NVXmF8lsd+MU+fBTQNSMZEAnTpEdJoNZPHmkGYEqNjzPDB49NNDbhBFhQy5HfvIMBG5W67zE
YQSMrkp3hhYOb2mlVRd2kb8fvyVkjxzYh8ul9Ejv05jhbh5f2eNCrwDeX6eNm6hRRCkVpIZpDOg/
6ChsHWuyX3zgnlVaWYcWrc3PwIq6ImTAd7I3pdXJvmu9bDMOkhBr3TH2ctI/5qiZ6yN/ER3MAmJo
f8OU8dUgZI4o0TD60GmoLHjc0otvph5EdBa58DRU6YkRcX/Ke9O7OUXt3bSa4OjYAXikGkg0hHDl
Z7MQ48qzgwGs1GTxIuTKHhqPuIEawBoISRQ0xi1M+249zD8lGebtkLSWW5mn3boMrX7Z9lUN0acy
TiYyimXZEvAYqDi994VVnrsmOFvzLAimcruK2uHd8/kSSeTOWbspGx9hX7UMx6Mp02zpRrlcYQYN
jo70g6OZg4yNhqxZQRRqjs1UIpcixCHcEi3oL3LrIzYRHhl+9aGqSH/nzMTdF6R7e8ytKzO06aB3
BFsNku59LpEgeOlEoyUuvmsmOpwEvuW9HWgrBARvrKyB239uXdDHt5ZOObZ77l8Yiljn2F+qgMRc
Iox8ae19q3SZmkbTMuPgt+ezLlFDkYOQOIyz+nCdxaj1pVui59P6aSsZnV3Zcliqpybe9ila0FEj
74RYXUFGYt8stdrS3oKw9RY/OxqqP8ElHHfBY1mcL4+f4NsduafkLp6Xi8ov3CMnh2DxE95SiTnp
j1QgYr2sjT/a3Ait9Ub+LsQjspMWZMMhVof+gZQqWGglX+hg/PBimgp+1mWv4pLOhb6toyqP+8RB
wu++REHd3mKlfwUdu2ZVUvtmqIkWztwPeJf2sdWmF8gB5vdMEhXuNvKiCnLyogyetK3L5y6qsteu
ottuj2pYKSjCMFAdl8AifMYNGASL1iuY97UofP3U9snV84vw51t8vE+69OkylFI8Ia55If8DAU9k
SAhbSOYymSXnhC1zV8bcayY83BfUkV8arA0gt8OGdlyM8UFW+Cqoa935ggcYXUCJutsxEHF7s4hh
7JA7lixaCwPV/IefC9JZgzg8GgQ2wXhNb8QkgNKdnRV2nNi3iHlCO9XNnnbejbTN+lDA6XxM+fSy
/3T8mLTWWYfazzrUx0UN98aanzSmY8zL6wLk9hR8fzRqMPLRynKrbtg8yl9uYEapiEQWbqLuWc4E
wpNG9Jm7PHOJViPf6v3No/BGUPjqyemSRp7xOsSIeZMx34wp/avMnLQt36AOsRehE/21U2QJ8BdR
+DfJBMuW0JDJl+0lmvteGemhWyQ75qKWdOOieHzp5madaxXI/v122sWjHuClKn4Qn+YcMTuS/eSm
7qFrh0UfCe0oMQgvxtYogb10DR5eNatOUhDGWUUSGaSF0GANGqFcraLc/VHpwnxF0GGdg0D8KGbL
Oa27J5K+pquVG19VXQ07SUtmlZOAwest02PEyrf5ec8zvxu5Z8Lw1gH2ji2AhOi2QEJL3dl0ylWv
iZF+JDqHdDy4xSK3ZfpMyPX3xNLHs40kdNEySD24EXruaXQcIpeT2FmNeQlKTlLZWV4Bf2wCQpO7
OkwZ2o0tiT62wJnECDDapK1BNEbrx++mk324eZxvAZBpa7OpYHj1bfPNa6fPgYLn7om6IoMuRzoe
afcmNfS7QSrnXeomKN1G3jJ7jJZ604fHKjE4bfBlXqWWhq9sSati0MN97TByIK+EnnpFWJXQm7+7
0o/3EaDmS146e9ofDFLhoH2aXg+IGHq43rvRU0BEKn3D6V5G/Ufv52+PT95N22pBJugcjkJl541D
diI26jyEof1NfTqjqJ4am5GIXnMwwPvyLRdE64gp3UwhxVo7a5SmcRf1lXMcp4uhkcmbmma786gt
6NhC+o+K3D3bwUGrU+fi+xPdDc8w2w0d3m5djE1wgsQoCUAXw4qclgmFSe8eosaaVhjGg2WBjmbx
6PuRpPhtGmxAyGIQGYWfTrSwqeCsF1F6hkWMowkL4tmIrRdJ2/9IO6Gj6A7ivwgrWZV21O1NzbNY
7S19F1PbrHLzi9XkXr0ovYYYr8TmsMtRLk6GH8SzWptxNuA000jLw0Fp4LTO88Mg0zV5dWVleNZ8
sRqpnqkhTOrH+VIU2fpnXWQjez0UecK0g+5k0dEYZSbirSJ3X7qSU2+sFBQKY9wMNXD/KoxOnl+N
t2xmYxg1Jppe7/QrHOR3ZWscDSPAwLX0NqNSxr4R1jOCv4mazRp3hhtcHys8y6zY6W3Z7nESL4tJ
uLMdOmVODVO9IF1ulZDxsny4F+D0YhwcvDXVj3HKcIqdsilc0Nl870dPfqSFTqyuoxdHccL7jY0s
7NMT9nyF48C01mYwa03A/n5iIrv3KtrEMAPYNMO9rfFZWZ2LKCVv3z2tJ73clN/0CURfC+ps57Xx
hxPQNWE79jAEZu9KBLy/PJN80GXXP9UZp+jQQFiruea09WoLy2nQJTdtEBwYpxaRK1U3Vi9CM1K9
Y2JRujdOxn+Rbq+//lxSZT3MUcA8FaE56t8G84Um/fxoVR+YpPrdVKAl5XVuG/7iIZM122Y2paAm
zO+6pflPkadfemGCsORlL2MHKKuLIf6i8X87OvBd1kLjKSkmB0oovfGxiYiWj119Wxk92/R84d6p
AP8iIrCcFqyBcP5OS6HIdnYq0ilA9BeeCF+8ohbr3EbhR7kaE2ZrB0dXZMFRjMHzpGVbZEPTDm9T
c9eRcwCGgnMUsmkdHxctSmoiE4gQjuZEMq/Qzo+LA6EZNW/ofsUvqljEkRV0wk7RyrGK6+1HPXdQ
pSPfRDxyhvC74sRoYF1DD3oqjI6gtTKUH248PRd1Tw6W4e3HseK1zZWaMWXL2sz0ozsX4PVDxm8Z
LwFYk8Ckq0tr7jIQxrKwmiL6QTwn7Tc6q5Aq1llh9efHZYhAmNc66386Rs1zMbPdyxhgSkbj+1EG
TBO5POQST7vUFHvb/8u1aAQVyZM7H64SNRGOWfLERO09k6ZxzzJXbk2lF0sVWytlITWoOf2eMaDl
zZS9GaLfNHPzw7SZaqj6WReFta1kyTCMhtGCpq5+iuqifI3Gr4//h5ZpzbMqb4lM5Z3cDt7apBWc
F+iQdukAqDqNbtxN4Q2dRbwby0ItUHUr4pmcL1rfdqdo4DJZeFfq2i02bpB0JyKzug1fAJmbKZ9r
1vknDQ9l1TnlS1zr5h3P2I4X5N7g+p7bOY6ICWOzSFED7EEK1OTU+GtPB3gzpWpnzvcXQJTmEsXm
czf37h/oODcbi1vqGUelkmg1bzFZ37knu1bfSY8tXirNchd2LbBTzMXlOH/aJcmwnLELRFs60wxi
3V51jc5yL8vm0xyCXRIdigiBM4cqOT7Zeljv0dsNC6/t/SdDPxpWMdFtR8CSywDcZmoO07qtOV6k
rbtRHP/ea6EE0yIPyXbfx0uyaZkNySgnLhaKkIM94YbCOHous1dK2vxuglrZtWWAMn9y+Y8HOVtR
E5nozXSipCN63bGxr+eyogjq8ew3KDVmMjOfBHg5I2me6gLHqt73p/FRXzmpQd08FQuIbO09SriH
eCmvTdgx3fNp4XX/76eWWc3CbCen2RC726xtGpGoI8KvKUXHZkyiYW8EZviCKvILUa4YhI2K9CuL
Y9NIDMgyCZg+pHo2dxa84rUKcNQqf+p+hE29IFcZAH8yJLth7NvgZBsFs3WtH5Yk/ogDNguBNX7o
scqMrndoknd0c8H+8YvNh/vv7R93HgT/0v2ZESgW0rbZAy0Ikvl1UGwzI2gApPTXiYpqg2I7nbUq
DluxStihoKwLp+nJDOcMFEXKBBMW6QfZBvXSsxss26AuNqrZaWWgfxY2cYpZ9MWI6KTmmbbVCexb
T4ihb5z77FvBLHHB6eosRM1uacXqZYxtf2voyXzoS9eBNLqXwiJF1C6KD7ep7LUZ2ZVYBoa6KTvw
D5FDGnruzoWnDoXV75eWFMVTKqndGDTonyDVl3x3e6EPUPuNNJjhGf1iGpx0Bwub8Uld9BdEy9vA
7Z/T0Qrn1Be5gW1nb2U9mjtnMMbloz1ed+eowgAzMQ7ferljn4WDqc8XpdyqfqSothzzaai+xUNa
/kkl+l++Gc9zZ4m7jvrQfKhI/0O3UHYZ8bEBc2IjSpglZsRsTIivyKvp2Tg74hQI/syRXZKyYBYf
uenM4Mf+W6ZNxgZzUr5p+ZxWY0XNy41jvXZm1xCak15suzbQA5c73Sa2SO/IrBnppSOPWrpZcTaK
XLyg6z91ddavibD691vOMP6hJHUtYFAIdXSEi8T5/CZO6LKGBjvMsevPJ1PUfUrURkzj1MWYp4aq
ICkVUUlFHLuyiUgWlXEcqyhZplKa5yb4i2IzWdWpru27jnMvJ4NpUVW9u82LfpcMDIWS2lhZaH4P
UgVvNY/hcTJARhq4v8HwEnZam7c8zvxLIn0fURZ1eOUG2ZK0FLF7rCtO/WI4Uf9SS7Up5dQ+M62V
kwUTwipnMR/EQbvzvk5Bz3goM56MpC9eNMFzrafRqpd+v1L69JrxN/dJVqutntLze1SaakjkTmdH
IH/DUwu7Fd374ycd7eTCM3T0YIXhEaPjedg9q3CJ32rL/RA/jZP1I1NdfNWyRS/iRVodWloe5z5U
7toNSOYIquBkjY23SpOaHBcIF9w8qCbcAYMlbkiLkOpMbUSo/GWjE+HBGOYvR0+2KVE2tkL7ME4I
tLPxwuQ2WptGnF5qxlT70uhYufN+wHFjUcp0pnMEbcQqnFanxMSv2MbWUQsKTG+J9uIZAWBDKwZS
WqqrV5I5DSlwZ/HJ7Hs7KzbQWtytlQtv1Zu0CAiXQ3YucDv8+/1mztKvX5c4EHHc/ch/4Fwjmvp1
iZt6DyhHM2GFHKdi2+f+dlS0jOIY64y7lnMSOxlXC2Kk5bGscbrVzjvz1WAZhmR39zpOriAxqzUJ
bJ8ytm1oFv2PEQzQyetysfmfv1psgzB8wQgh631An/7jsSdGLtGSKBmvVtKb2KKb+Hmqd76W0vOm
C6FS6ymMAkJPMhJ6085neagsJrQU4aa+I+zPWDXp2Bxszib4aUmOJOwv7IrogP80/l+8WhebJ1YW
j0GP97soPM4d2SlbN64k7hVLCsFsxKtrnZO0Ml6Q4ssV2i8H2UV64/2gCUeFxONSE5wRBE9drvnw
swyCuAn7I47BeSar72vi+F8DkbOc5e7wBzkY4+R/3g4u8nULs5kADfC7haOfxjwxAle/wnH40gWF
evYbwl46J8ZeK/RwZbtxBFunbk4j5l4ogVTPbjqqTXzAJmC9m1F8DUiXWtR2Vj1rhq22owX6gV7/
AgEPqu8aJkY4ZWja5ra5bo8FOVBFfOsqohWt9pAbXfnSVElystKX1ISgGzV599ZbsJH0vE0/sX0c
G0k7JxX7IvKrU5+M/q005LbRUnX0unJN8ps/LYyM9TlXKj75FXD4KqGhrDJUW4huElXnP02LjN8O
A9sXVgHEUfaUaVd0bh+QhdWXYrJmtzichzgNsHlVqFrmswzwdLEprGQ7GBQBY5qTKBXW4ztGhDAL
llNu43D3/OujjUVi1a2IPWMjqwBHK6FPF1cA1bSwKn9G2byIQfJi81Wxp99rPwRq5HhfaEquKo+4
BnzY/s52/fbM+JIjqPRPpoDrOXAgu/U2IszHObOici6kd/AfvdJA645BOarjSEz8qByNGYABAYEG
1Zvvars6cIY7QR8GsYJMhEgSM072127MsqsooAxiovyWPAYpEQ05Yrmq+FDFbD6TrnUHoPKEXrYZ
p1t0TVufxIOl36IglHYVLUeO/LeIsRFRteOfZNazGvfXBWv2h1me4z0E67/bdXF4dVNNtteVPNa7
V5X6WY3VqgVssgwAr6w57bEIWTpcAA9VVP+KUi8ggq34Mfq5viiYYL3+YVVCt/2PF+Uy1EVD7GA4
8oBJ/bqKMgSwB6hg1rW29RcQz1eDVvF9mi91FJcb8C/dSg0pwslOfdhjZ1/0McX8ZIQJwS07tzZI
GqERGXmm/hkQHE5yd/3EMvqJeiRbeHViLlstSj9pcTDEUx07Zqa+aUn/6jR+ieqipR/Y5K+6l1d7
BjQrq2OLVf6abmS7EqCyTmSd8C1p1RJ32rKVLWGtilqxJmDeyen4g4+JN5pSb1k9GEcRkKTZxIzk
hJlc8NCRJI+iAMhWve8SGKDIFqQw8gu+3Kmewnvn3YgQpZiciv55iJu/k6ZjOJOWCFZmio8DB2Pl
p42+msr4ju26OxkEI94zx0VKrMNmePwKAsxiN4nQXAtj+2g0cbPZBx/n5IImF75kBBSIG0fmYglm
wW2AOBakHfAtwojjz8Cwf/Cw3wXbRMR85tDVLZu0jL1lC40LDX965LmyMAMFa4AfK+qBu+mEBBPP
LYBmvjwqEpSzx1B60dXNuw8G2OXeMnp+0/tu1+rDX7Npi7F8Gt4DKOM7L3kN2+wikZYh3SQrlxiz
gzDzfpko37rpyv9uV3ZyePymjBq37GxGsXNzHf8fts5ruXEkyrZfhAh48wp6T4kyLb0gVFVqeJsJ
+/V3AeqZ7pi4LwiCoiQ6pDln77X1jzrXwq0jQK40XEL7nqt4HQ19sJM9CI4g0KihlfGnizs+0XN5
TOHs/ZQ9IKMjxcT/qlT1Tdph+WqZlXF0kgKtbuU1Z02FLdLBcXwD0HyfKEfw7rnJOpCrbuptcAGM
aFlfEfc72Ua4DSeXLyu4oTM9qQacGGNmPcl6HRECcvCkZ+5TZcioFdOHjcyG9SRu6ydwuJuxtZH4
h7wudtgUtOLO3JDm0fj63C4IY6RRQ3uz3KTaLE9ozML+OPLmV6xnXeVgouyp7ELfdIiuD2Y7RO8Q
YzcmAYS410esvGHT+6QBey9WAvctb0Oq1QxzKOwo6JDC163wEJhnZtgTnKSzk8nhHvddsCkGwN6t
M5dMoxPFX7bEM1vRspAVkLDZ3DRLppvUZgNeBIVvGTV5MEoZEvoOJoj/ePpGKJY8D2yRn0EbX+yS
jdFYZt4asQipRD1UponQuUvAop8ViCj+pGBjCfhzDm3YueuGOMqcjde+iOT87FinaLWA1wZt9CQh
axyLkc3wWIBLKkNMB3FsdHOb9pg2YJ+WL7dFrGjZb4DvBF/43TsaIk16H+iU+UOE8zKyJrmryRvf
QrIJcy9ifA+H8tp09AiN4RHTVt0Q8arfvCTVb8F8K9enL9EhhGYNtVk6kktvsuXLiJ/adg69ketk
hVAzqVsz34eelm68zgLsGaVU6CqFfzIQ9Zu5Dsms6HXiltaoQpL2CYc+bZIcfZ0s1tUMIlm6QPos
cMhK4a4UFsk1fXPtT1Sh4VOMsDkZ9L7CRI5XqXQtQqLI3NfzWy+68StTa8Ia1exX2BXJaTk0xEie
GryXK9GTM5el8k14enxrehMWlUoSCkxJJAcFy7w2afrN6NQW0SwOIdFF/Vh0x8uhi9T3NoL3l9jT
tUlGepp22e50ETBilEO+XlTWU1uN21av/h4sC4hV3tgXT1YfCMVpoEu32TQJgJuU3ITL3IIuhurc
O0649nIKPLBunaeiTwpciHBul9OUEp8yW6pVXv1rjFeoDWrjnWgMbQeEafI9leRTb0JbMR8Wlbf4
nPdXX6D+NiCrxN+FmlwNOBfoovMCE0LiWDSoU3mrtX3M6vQa5IKFEvUTOifKi5J0/9SAIoIXyavi
qbR19wiqSjyANuiCoEdhGtv6ydPV4GqndXBNAcK5saxB5jBsxxH2qrLXKEfT6n5qOmwAlvlolHCV
j7BUab8wYpTN8FPchDWy6prRO0iyUbdGBei4leygptzOTqEDBtGZZLsVhhtstEze3dyuL1oHaRNO
yitUm+ma45o3rGbadR3bOXcy+o2XhwTaOro4afNBkkV2KHJzb4VO+6INVe1PMU3YSFA7Hkuf5XZ8
yLEnrsVc/7IC/SPQ2vBUxqw7PRl+RfNw37dBd0ED7JvzcC8N+FVC69LNj6HD6J5DRCvYqS1kqLRp
IPUVbI1Tuztma6aQ/rgUULkiPjulz28g1p968stBLtAAafqI/mOIYhsSRnGfIH5uS5XLJS1iG3U5
s1iOls31h15CHyEKks9Z26YOaIqlQYEwlCp/jBZG2Iw9ViagXtiheILXibCrf1FIkeuqvntgRMwO
CH9yv6Vqs4qMTBIeb1g35IEokiCzLd/6hd+GC1q9psb7iHB2EUZOWfpc5iNFosZ9zakm7KVeDjdQ
8gAic1fZEZBWE9hXH83MToER6dM+auQJmynZ4waglm06W566INqlWSCPYWgzYVd11PsdludtbAYY
+xCFrglSk+ugzr1bUUmyDouOXft0bBRFfiVR4fgda56tRnuN4agfr8tB5EZMtXgVlWMBkmQsL1lU
lRdGc7JKY7MH4K+Wmx/VGgxyrNYhQvj5oJu1s8nxMJBnOjfCwQNv+oggZbAhybYd8RyA5Uy3gxLT
h+vnxMJe/xumEcudCUVxhvvC1boVr0x81GqzWfABcazCEBAbDeSjD+vz0Vudt++oK7xDKKEJOVud
NPhoBh/DtsExuw+bogUDQfWaukuwHsz9qMYdW0Hv71bn0x+b6SvJJxiAUP6xOetRtJcxBFH8Jq0T
InvqIGW5aRaDChzDdZ3p9DRMC0dkkf3Kk7HbWQUxmaFSjhu1J70cYMWqRZ+wNcAq7VpNT4/UeusV
n1S6l3Ks1kvgSG3Af6/E8NkQfPnKDn9ZhTlN0d1wrB9tlM2LS8CzKTQREUjFxniApED330/BSpFN
uY90rTnlg0p93AaeyDfTVwFFHz3duwu8OY4/keOkFQmeE3a2FBlB30DjowkEZD/Ka++vJqt5t6ia
zirexg6ce1PN3Bw90XyTEdzQCufkpaZxyuwbUeneLcZJU+tuB/1UCcHYzhtM16Fh2sqaxeJvpIcV
AbuHYghIJxYo/KmF0ziaN9h9lL4L1gUvpTZP6SO1rBQ7gzLLTg09lrsQlivAKUP3S3Khr95IpFhp
2H9cvY4h4nUwrRmOiFKwDi2L01WYhgmTy3OYio8BDsF0JyJ5XC0XsTmpn0matqsQ/dNDuMOtGsvx
oOkEcSCxN3GLTlc+dPmS4+g7qiMLB91Yh62D+kF5F052aiyoSFlNBPm8xqstfUUdL75bqMcfzewQ
gmloOOhl624IrtXErn9lIxq/AaeuKTsX9XppipDTRUCwXj9FQX7RahSDkdC/zMkdTk5Bd0FmLEcQ
cxLQNTaBn8/kxuXQW725wT06+BVT2bkshmhvRo0BPclQTipJFztWYU/0AcrD5M1ufaVlyqZIkG2E
JEpQk444oc6y941tbxeJU1oFKJXT9O4ZRfSi9NpvqQkNVzbbzcLpJckadrKxBofI4GgMzqEYfy0j
xzDreeN+PKYxS2PPPi0mJodADx+qPLO/lVnTcTBL+SQ70hhXyTqRrfXeWlxoFMmJ11XM5CCZmNYe
pIozHfNvRw36TdmNBrnbZDpAMUr2RUadptJURm2znshIo9RIv6L9DoxHgF12TbqHfgvD8Dgkgfad
9MEBTS7Tq2rJc4tM8ykw6sw3+yo7LqdZnRYnG9ZTHtgfOCLrt0EPpk1r58U5HDKdzjtT7iQ7fB9Q
wXPdJl1vbIfnwFPIQFKNNzGnqSYNxgCWq+2dLVii4wZQnd7j+bHedmO8rUXqvURhFb7QKR1nJ2He
pWKTKCZxHIXoqMkAmFiWUsuiSq33iZUaN9R6w93oCnFwUv0zmnWdy2GqiH2ym/K8DGAmq6rWMuuN
UU3iMqooXMG+rrTe05/yGDSriJlFUtFenZh+dkpnGPEx1JaWF51IM/geE744rZC/e8u1fDVhUCtV
MW1Kd6BrPozj83ILdLzyj9bLgnJ2zoRtEC7rfUNh9x7Q81Ggd/3BC9txoznh+NmXzkbamvU2dlym
denIY0OfsYlb/bxsS11duWMRkDttNMM929PwBNc9OZE+Guz0lABeajxYtXrVow9fDgeybIpX1Qqv
KS7ur36S+kpYI/gya8RnBm4FOmKnfKrl2YYu+eD6uigiK38OE9k8K7VImw2DDiuMMu8O01hqL1bT
foz6pF1iK1BvfQ9EorWMS5+nF7w0xmE56+a79LY16euUoEtc1/VhLccnI1L1V4ZzNI7CiE5q1mdX
N3SfFkcQgfK3wRPoPtze2A8MEH7bMROU9DYPC5pLzKekZZzhAl0RtvSrxVfWWra2Mu2Cz1aawG6a
tF0bUnEwjVsqBN4pf0IcUR+t1Iy3nUWftqCnIlrREWtokvXrJTWyzTm7Wa/prpS9cx3zeERKPJL+
LEYAYE4PbVtI7ewZjYr82XiZ3KLaGMj2wGMa8Y2lPGWD+fOUbkxwupodc4UQKzf1HB/7jL0ySenB
cMiGZ0qoRia5RyqJPqEgB8TU1YZ+a0qBC73tflcFZEB6d0gsXENjuZZiuKLJkW/ttEvPIUV7EwPP
0hOHSLxCxkJtrmZq9hInPuYG1tVp0LSPqYk/40BnrxuO2rPLYoJLoPsF7hVrFcTxS+uYN21kl+/l
ImS7wBq/ABGzssE8rhw97GdpWQaBHQKorrrJMwbOyg9UTG3LbEvvaWKzjDKBMSVSsm5lxJX5O4v8
WreqB52xeG1/REVbvcfjEN10q/jukVFGOS1GdploTpHS3hB+6weWax07K2E/l05NCSztyXSOSvT/
dafsoy5XVsv/tCyLMCjVi5Id3ZFNPuboXKSDVilU4eVOGYNzW1Wr3MmD63KoJHNLQCav2eE6U+3h
LimOIWZS2L2y634mxpulpnLCrjB9S2FxCTq4hcwlk8Xm7XFHpdtiKx4/Y8iXoRajOy4yUA7I4UFI
2NajtophGwq8rCMqtcU5Kyr8VZWTXYfGQKAalupf03wrKu3pryQl3jvo31DadT8Xho2kg0etQstT
HiVoBqSUptzodHl8Z0ixPoAqnCte7R6kVnyl4bJLnRwTamjl1xzHKP6MyKOI4VREMLAEDWlwXtum
Ldc/iwwZ6WLOMEmASSIUCpJafQuD5gP2d0U5fOjOsta+88AItomTIhYPhHJR1GYWvbAgVuNMrY7Q
vHgmTWG8VqSzdW36yjKt2PS2dKl1G8pl+a3lAJMw9hUUJ/PV9kcKBV06SnJADswOy050yvOM7/0+
itMHrp/mD3l9T6SwRu+lAPfZBFFzcnPVORfw37mcJ7/N++bFIVQb+CrWxyxp5y16fBehal0zevgR
nvdX142PUnCpV1NjP8MJPyyF8gle3Bo7gLWy9eLbMlxZrdzC/KtqGWd7BELPo3vO8KHTu8Y+BMax
LjT7VwcveVU3HgImUVKdrt7bqRD3SMN2EmasPghnEugauW85EKZqy/I/d4xpZaxAO6Tb5ZHD/PAo
IUAiJwUjGpudZlEDn3pjhPY0Okfd6w//jsaCNsg6LBnviLXHhaz3wbouxpBoqjQ6GV4QY95nvX+C
0j2tp1mZhRPauQOTFZuCaLP1siJd1qa6TMRBq6zMXx6yHKqRXVXi6CvV5fMqvQpLACw+1e+mILr2
SR1fuviFFZZxLsi8HWpPfcJyqD6JkRZFURrxoZw91KFbak8UjN6MADHtcldW5AyXVfnl5CxdoZmp
CFLuQVM/FvJZa+OJ1Soqd8sPkdVnKOMxw+pd7/l8ueOdi6z1Z1JCfZQyZRabrjUPnYqvkJI500WG
Pn45zYOItW4PS7HIlW1nTuUDcpN3jcEktHMcwnIQEYmtI3vZQ2Hsx0kb3zo9d/zRNuR5+ZIwRmOG
07SX1qKMawK9TjfAsoI1OZzVjs53/J5N8ug0IbJL5nWwPjRJK+Zc1rEZTh/FxKras36bpdq2ZRMi
L4WxWX6adZCB9ZZ+XhuqB3pq2pvbDd0WDVS9jViivqV0D9c8Itp3vNltjJVItU1xHDW19quUr/PP
oWyJ1CkjyBDzfcSkPceq4uxR3LLCDGmMFlkUrVWu9h3aRSJdUA4oWH2umE0OTdQnAqUAc2/C4FHa
TNbkDlhHLTS3k6m0b67A9hihr9pkBCadHInp0Ayq4MB64p1IFP0WK4C6kJuOWAXs/lmpnRck9RVW
ITqbrHGuikjfw7giyZEN7THsxlyelvNCUZgGM69nj60H+yy06qBaRbR2j9JMy2Pp9DqC6HxFVScq
4F0bBaIa/kZn2ajxl5ulaCmlMDu2Gypyv3QtJ5o4DnK03Qis/OU877X8506bWS2dYUH/nP/78H8f
s9z389sZqtrNYAt680pdHOP5UJAlelxOsUXzx5Zz4O7ePzdpGHLvvw9dfv5z53IzmV/eckttrHyt
SpSqGdX3lE+xK47q/AJ+bs0v9z+n8w/A2f3PT//3dHkIrCD+Al1M+EQAiH/+1vJnItsbiRugm2Ts
Bezu3rLyY6S5vDn/ubm8/OV8OVTzi+y7hgehis+Py500VGGYObq2/j8vZDldXvH/eZuWH5Dg2G5R
lT9R6K2OnUBWPlRDmUE3/Z/zYFBIUVCHfTavlXBXzt8Vii0r2purwav6fZOPYloZg9duprL6M0z2
N/DD2Ie1mgdQnWKK6rpRf3iBu6N5ci08KHRRZh3tJLy2ubEuCgKuSbT6cGw6SE2hE2ZaspYjT8PJ
S9rFWf/m6MGwpo3oMv2yCWNB/uGMDspO765U+kdcaF+dOz3XevyoaWduACd+mNX0lvUvUE2/aTG/
GHp4KNxoWGVaw75J0KhCGLluZB1TZioomhLbEWEj1OWL7uiPMuhXUwi7q/SyX4VRvRVRJ7Zuqa5V
XXurUJT5rdI4q7yY+2TGlyftNzeTtp+kJ1yle6P5MioNakz+JyPUXa8GcDDOkxOFGy+JHwSfPBsB
TLVM/kagL1nPZHKFzuZcIEjLLHWbedY2bAkLoOj3i3QFA88VmXN1eTeEes0/sJlfRaruXKVBUW0k
PLGo20rb0NDuCtUXjXNPoIHUteKcDU3s68xp1wPsBcwzwb5rNGS0Vn7GlLFrkYSs0fh9pmAmyyJr
91YVPTc5BSdRop6rPkiImaZPVvqY5J3hWSp16Oe9A9zZ2M4r/QN4j2uHjtYht4p5nVYTXEIq+qZR
bEb40SsldHau1vuuisbIAgWvt+E9nOwjG4NnpfoOh54fxm3gu4X+ELMLpLWfw6Q7kxW211q0bmgZ
olc6ALwnZk5fL/obiEIPfKDMkoG6kDZ7Be8xtnrSGXlP80p5zCucSOov9szkj5wzLM9jIstvw9Df
WoMepr5zLXnANnOxrKZeu+/KboxQsYeNWq714RRk05NqJi8eOnGePNCjkgKkR4V3Uw3hJzqiFqeh
T/AUPTevQ6LkPhHMeKQ2Xu/j7IntTuXnsvhMze5XDk9Xqk60rcQvEQ0ninFn1SujrSczZ60jWtdq
fR1FOoXpSKGKlRHDm2sP0x2ilTNUoBr4Wtc9OLTS2rKtXztT/JFaqeX3KIr8OKNE1xS7KQ7pvcFc
752CsB7L2EyOWHsOSe7J+BIImazINJKrIWXS4c/h2nXjYmvYhAPN7rTEPYOyNLcuUishxPfUhOcm
AeyQAUqmBRLfGCLWZvyCUmAt0U3VEkvkgM2RMBdkJ0l3g65eo6DObkzeByYbGfJdTkOTMpEdfLvO
2KAM0ukapsBT3pfxKaviiUiIeYjTEzecEAhSLqpCc8dykRFvGQsHY7BBzM8P+rm53PufByzjIpK4
eJN5JE1MelUflwPKivoo0vJgqoXcLcPiMqUtA/+/p8ut5b7lp/+/03Icg3+mkn9/T4/Y00hc2at/
7/v3l9UW+JEojX1tw2+sWrM6NvNhOTXTHKP6cudyvhzaOKqPaEL8vLWTgzIgT/LjebYeGwQq/jJn
/5wnQzlrg5mBljv//Ym0emJaS+v2f+7/+WPLnaNJZNh//tjPj9rWsKkvhGRBzv/x586BlT2Ds12u
2r6pjhN9/P8clvvE//7AIIEAVajcikJOK1y70e/os+pCPN/Rn8CksBR73viXjQAc6CStOWiAzTuh
AX2whbYS7YFDDJca0v+mNhqC55z2q3e0m2tmtLmIjVrb5qgfWPwGvi7ksFtMx+SUwFavIVErsUuF
aJpFx7WikyI6qs21RN3sG97oAtypnpqh87aTMZgHJR2su10p2xGKAaCIFE0rugdI7+bpR/Qys3mW
AFxYA+UFYbpKvi2PQ48sbkXg/U0n3N5rufc6BAmJMyN7+kZtyh2Ku/Fa0xMCmpC9VVGNkFxG1IY4
EGeoRY11F1W9zwakpyKLL/KvXDZfaIZ7Gs71mxfR/+oCRZ5SKOQAQoxhE+ezidzWWU0HVYayXmlX
NWy7Y6VLwN2JMp5r295XMtuYpiIubECSu6WI+F6x/StlTlZuNbXnkvbomPylCGsFgw7XHVUl1J25
S5nYSnadGfeHOHkXGUYVTFTRRc8cewPejpC0uX5rSSfZ4CzB5TlvZyi4aJfeo9s319fTFKBwa8vX
IaTsxAX4HHs1/nNbOivVrKGazpp18om8snHfc+/DNebNTGAVe5R7sQ9inw2TtK4ORYWNgO6+VY1o
ehi1nsJGTO6GhywmoG5MIW7im99pe7W0GmD3Xk+awdjdo2Yw1nAxyZ6ScXfEtUYDJ+38pWCdZeGf
MKrzq1eSV5J4xBBpFu1MRXWf0+ARUGr6u9OTzwlR8Dv5AbCXiLlZO3VUrzw8my+2qv1NbSM4R5Fa
PaHC2sQJhAiyzehmsLm5FfErelpwLIo3rDXMcLsxdWgGTzzdDj7ToVcsxZ/qcdq2c8pjBi16Y489
UkJKeH7qNeI4Q1mPBpcMGFESDNz+qnSDsrMSz11VcB62ndpAk8s3VLCbtmbBjuRti/tp3FHC69dy
kt+E9w5b56FBs7hHk/ZLx7i1WfiZRorhLAwK1iGCeLukYtZPUzmy+2bTTIygnV5IeKzzCCwH/uFG
mR0Dhb3JXM35U9juiwasINS897GABF4FBbqWCex7XjH5FYZc66Mz3FHh/mlVJHfaMOY+7XeX6nVp
7MZkRPEd0cKK4v7YMLVA8NH6XTOnv7r9U+Km9ExnY0lQuk+94Si3qEcFkSvqzg4how+i1I6Dnfc7
sz9C1NUuZVjol+WWbg1cnpSr1nC2VxrhuJdatMFluSWQfZ8Tj7VmAiDH6AT9svngkGdBb04LNy7p
xftpxKTrsjD9KWwZOcuM0lIU36MytVGyyjwQpFZvAmekEDj8bvupfSud9qGWU3JR4XNsqNeX98iM
y3sVPJeKXQAA557UBGPSukALFA1ibznbEJy6BjDieJVvRlTfhaiMvW5iYijEYPvWFOVP+IOKgI+R
vebBQlt5jsM+u1dgZ2Zhfrj795Q4MopMrmTQ40u6NomIW8vKurpe7O5to9TPeeLq58ltqI81Rb5d
pHuNyhADb35fkdaVJkhbZR+yPuxClQ5h+67owg1WBmvTnyi01m5UCEYeUFav+G2h0d6Cf6XwYZnt
IQOyVAe6hwG79Hwhq0tXOwG5I/RRe+yQfmYbzV5Xss+OZe1xzIfGFzkVZz5fxkKVZi1ih21gWNNG
nRkGTsfQBO3zaOa1etaSkO5Lw2J6UnVENgXCbM2diMdSbXtV23CXRvxsa0qNVyOvizudChc3tuMR
SolfsgtrdcdvYYHueLI9izg0cDykApXjC7f1djYBXVta3wracIrGNkW+lVVo8S5GzbhDqkmzbrZa
E//4zyHgE7KsKjjqaV0SjU02yyDVftNpg/XIwGEZWHo8FO95q3UvIsWvZCFz0ormKyHffatIE0WZ
yHSfPV54qXIzXOuN3e71mr0QdjjvmAx99winsTh46gxImU9Hu3G24ZBQTpcENk4oTN+XWyXei3e0
WrxvvcVYC2Fzk/c937GWtLaN5k10VeocYoIMNDxYrsH4WZgXs3JzHPTw1oyocXE46tG1jHhGmTuJ
dUbn6BfFen2EvdJaBH93nT/klfmnx+yl238GeLwIEAz7yateLT0kIihCtlJTLljHeg/oA9HRepBC
7FhGkHAXQ/6ZGJMe4M/zyUMnL2qdOBFKxzI3dmBfuy3Q93BnZd0s962IlBdNJ1kcoJpwKvscktO7
Y1Yln352V6Ye+NQhLMWenNTi5A2Cnk5dZnTEpmEzaGa+1szGW7tVZJ5sVvWjnWlnpRQNnMYaYAji
rTGFU2hV8mWgoXaqzHG4K2wu/LHO70rSBr8LgST3VVRI8hfeEzYM36jN4S7sNH/PZGeuxsGTt7yO
THrE82tL0uIhveAFFCCsG2aepsGU2bR6fbNLdsKIraoPPXwIB1Jea0b5PTEyX2ltkMcigdpXDekB
KIm7Ckf0IKrN9KO90W+Xe5mY3sbObPVUq/C0NIyGWyUZbkrCYFS0nr0lhx1Vw2xgoOrNAiagtzZf
GXUT7czEri6QPsb72CQ5QnGl3yp5VBKkElbvYYeXlVD3FoUKzEXKxYw4fZfvutBs0T1EYq0w2eZR
rMxwPRhYqXe2euVvbE7WS9Ma+lNIZXA2LvCu0PssMyd6RHXonIkaGvy8GfF5A03YgMWckW8lTUDM
4U5R50fNqlkDzcsFxWDwjXXdRo3oPLzFfmTgAUxGbPoV//izqrZNqyLYmhWwNI+Gk+p17r2RH8uS
pUiRsHiJiU5Bd4JDYGVfXJq/FvNfraBnzcL4aHXUWP0Y96sPyT7e1iVccoWG9zbrQOj8ZEVGHeqX
AlMNJa8PEMw/OmwK9c5KdDalWYjNMRv0g2oQY1m4NtV3ByR7HxiXaD4stwR6h1VAouVanb19hm72
W1ejoiIVZihzbsDGaJlWdkAzftMJ/JXqLJsiBuG3WvzV4Ct5nQZ081OgvyvxgGa5jo6MIqSvVd5w
G5qMdj8ccgJo2zVmdrxcjCfneVMUV5T6dS4FAno5xJLrAsmWr9p5TQRnaLySvXWZAyiTqR8/jYGL
vIkN4xaHQtuzc8x9hbA/38C7954nFkXSSd2q9OnWi2Ddmb0zdhY8Le9uN9stCW8+Ak2pL0L0K3SC
8pl3IluNZMVc9MC+GbODTVbmvTF07cRV3u/CuQxZ2jb4IVrcvDuK9m112nH5r66JVkhXa/AT85Mo
cwsusZfiDZ5PvUBafgX5BskMBWEjowdG+Lnx2hq4PovEMX41nbubFi2OEYLX6Wa1UfFbGjWMvCbT
ntG4J9Qz0MA2oktOOeyendITHNpqtQpLB6/1zZDRtFFsi9Rmuksi6IxXoVri5KR3BX3fVGVwsBoU
csgclGg7VKwfIinemRYvfZBlW7OV3Vqbu3fSNdADe6jPeBbLu06Y0q8Bvsg4JOZzNNeJGxMUm108
h+QPnIn0uy1JX73V4rMBJeEv8J42aKudO9sUeLvji6irHiQ0jeyyVn+3kec+oSZojxk8ILIG+wuu
7E9F4jXOBAKD2IlfrbmTmbbldBTLBYtwpPBtwCAFgrvXWqldVLFKvKPRJ6GB994aFeJwVqRUmS4g
BAWID3H2nn9+HXUTBt0gPMfzfBWluTzY5USvVdeqjd577XaYYZrJMJcEjPoYyomxUdblITCpC2WQ
5XJ0wIA2ozXbELZxivG9MG5gbc6ZLjODbiR8kOEzEBUyd3z/wgEr3OXypfBiNE1Yi+nQ6PhlaFwf
wrmYjzCIxFZpaUfRqIBRA9y5blEEq8TxEHOk0XccARFTsIeuF0xfSikYwhAgqkCWBO9agthfAJ1D
yt4pi0xJ8jguvz6svqaRRsZU9k/pVKHJS/vqvTONP4y+UZI8ZZHNNOuW+Woaq/6pjTXDzwfkjPag
vUk9CHBog51IPS/blw5L+XiYUsSZZGUhMp+H/vgEgfVdsxrvls985FlPi+pplSpsFOT0ZQT9R1JU
zUNxo4fpYRVpxJi/l6m5bQzqk3on23UQB/c+dKF+BBHBiV4GNa4rm0fKQHga3Q8N4r6vENqFxDGZ
VgkkwDPy4ld1IuBnHSiheJWO9mu+rF46rW93eZ2X+1k2C1TgZArmiYoKxJuaUx8TLbnz2pAOt7br
nXunxfiU3DWeKbrvEr9SUjCveY78FT6DgCUh0lZd44FVJn9Eir6N2iBdewFDtCkq8TQ0Yl8Z+FVs
W7+EKUEnyFuzXZ6Y46r24mavZnZy9DBiL5tvp8mmFZuq5KKVs7OmzGm25lazKj1r2mIQrqX6qs+N
U0OZur0xr1qXSaOZyq3GzH8oncHc9OxTHl02AGvmM1IVxBNlwAjr1GiwVfstHRTnWpnZcAyq9m2J
TlwOpiAMLxDB85JG1FpZjNROkatRzZjN82k0fCVSCcFG6XltcmgQwAxG6p7S8K2I3XZVsV9uNero
dNgRTbO2nLoQdYHNaBVT5dsSVubsPeSmKzJYv6a8Up4b5RvObUREKUX4ylXuYdLsazPqN+6YbiXr
unPCzoLhcMhcHJH2Sza35cmqLFc99mKkxmmytQ0VRjPwcr/tgdwaLMsYViAMUJ3YjKHbH3piGNZZ
4lpvui0xXbRel+7RIpnQJXTz1jGH+rqpV6uhiULeBpQsy6E2K/IHrXwFVNE9xjEVVKUC/asVHaxq
bbJ/5GUeqE67etGTVN69CIgaTlNmMDO0/Zr574s+4oqAlC0MMia9eSRpKy6tMZvnbJYQXs3SxZSJ
SyU5ZTngmlQu2N/SfkAJ8uNDR4yRHGkkghqcD4kgckeR+hUobrYqoR6IVcv8DqHe/oB/5hprW7es
PWzoeFONfXQw0xpJZZAlpN+5mz7ovrCwPVu1Kq4WQawpxdKNRQ/KNSdvXyv2Ab5ZcS9G47tz87Vt
ywgAcHIxQFr0Oo7teQr2BgoqZVDOuaX4+OoOxpdIhd+K2jpTqnlCYzqgndCss1tMA4iW5pfRW94j
ZxvuegRnV0Hs4jwI85tC8X8NmLFZB/OGRSS/Ot2KrgPgyzgR019Z894HDo4wxMcxAyGJDMFeKMeS
rcQZvmrRjOu+s6s1Bnpq425dP8oG2wlvVp45wbH8f5yd13LcWJp1X2Wi7tE/vJmYngukd/SkKN0g
KIqC9x5P/y9k1UyRKGbmBKMj2HKVSADHfmfvtVHIzrtSnFUeb3swZYAlvjq3VKtcUM2bqW1iLEIn
9hZY5TGIsEwyGk1aMsmgllDSmSehLhU72VrWRkb7hwyxyDVNn5NUYWtUDymKIAoCUYMnO1KAaXQN
JFhfKhacVHlEfaCHwB1o2YFS3PKsrG0uIiW1ChxzHC0M6IksyA9YftcqmYayIJAAFkBSsqghgOEo
Dm3LGUWfMRi3428Btl2wc/4zUUYnY15Umc9ZzZn/SBWIQm/QqX5rRN2h4JGHbw6lbIWk1nZAd4X0
LLKIkRkoh8yCQs5nNL9iKVuwOrD4nrecSUdf7kcbHAfsiqoh/5SO//voOJPJsZADgmWvvTy5QjYl
rPSAk+NQrO7grEjL9E7CtzDLHJEgUfizuAsM4Y1i/KMqB8kD6S3BjQEk5/g7V4TClquhbh+dB0k0
XDt9tMLWimg1Aerv6D2UB+apFxUxjBLp3dqE+YS0MTlY4iD/SnzWu048R4AhEqzWOfvE4SAHlpL4
5CjSN0UAGMrpyLNXNdo+jvWGXFYXUZMobaq4VW84+tVs5bgtjZxlHbgCLlNNx81jFntF0LJZhL90
Xw8aNhlGMaaRG1VpvAeAXeXOS8rfcsIyd/Bba+dpvX4j9BrcxLbzf1K4/OZw+qeV9yUSpK3aUibq
PS350VDecjfHnRsU33QTCNXaNN34QF1+5dasxbkJ1D7jlsSKrijkp3/+cEJtXRdGgRSKcmpqELDS
F/5TndFQZTe7Z3km2Kxnf2Eg7cjQ8q0lVgBzSSYcCPjceVQjbzH6UA9oQFVbC31r0ZkucI6x2Nzn
gvUq+b+CJF9kkXgni1Vxa3SU1UUPYwZheL5Y4DChSiV4MjqP1izv3LbFBljrlA7BjG5cS+DhjZrs
VumEe+oFjR1LQXHIhqo4HH+leHCsKkNHrtAJ+aJwTevQ5+26wsOf22qgJhs56TDhJDNR6v1XB8cH
xQJ9LTPh7jq8YXfnW7X5T6qDoSCSwJAugkG1rAkcl7WiUw2qCPUco6+NOCew2THXACz4AYiOZRKe
sBsdIRYBGc2qjnsF/0uqzP8U+qekJcyM2nm2fNBJXgZATR/QJZkaUpkfchSFh0qybqKo4MzOGEw0
sol23/U1hBdGFQ/VId5dgpb+1HI2jfuodGW0Vkk5WNYYV+YFCxm7KiSydxXnOodqu2Glo98XCX9M
IaYX83JviRRVJHOJxUJFjYI2VIxIcGK5+2BasrJNc4+zZSiPkqh+s/yuWnhdx0ZvDIQc1Csf7FCg
KSSHhZzLliBw906RMmfOjpSppJXWbq/9dJAdk6HA5ozlW3CtxkQShD851VRv9NG9wVrDmyM56uek
0owaN7l4KCjjbRuSUPmyjrsJLSynbopbDB53voDH3sy5nresB/iHrIvMzEYYgGNNRWaU+CYNThAu
wTwYQaf2WeBgLL7Q9MBtMnV5wrwYOBDCqwI0qMSLIdV9vVFMT1xihaKuonpIJrLMXxuCka2RlsFa
6YODHyk9q+Z4PF2amzWcbQFJweJYDU3kNJsbTUHqoO7Xt0J5XYhSvZEiL5p5tXkQtEr6BmpGIQ3b
L3dmHv8oqQ6if9YM5yZVan9uRvpGZJqZUwpo7mV0KbeUbWdBlMH0L8TWPtYJm3KeFEVGNRd0mODn
B18t5KvSr+KFQ7iuCWRdpmp+EACgmk7PFoBDcM7mLXeue5myojg5UCciOmasB1hN3W3/bMlkrHCW
5WXio2OI8Srqh3gxjL/tLCNejYQi1Xew5rIk8KgloqU2nonpXmmi6Dy5iQbrG7Lfki1Du6kiAqCO
cKzjDyVUOZCw4N3qUIuO37zCo7CwIi9dHYMOsiz/Dac6uSuoLzPvs4Du6rH0o7nKjER14WkYomCJ
MNJa6nHfzyW9CFayH+Hk0s3XP+WspD/NyJhNNwg7qAbJwa8hhy7bFYQdJMVoKXX9wM6bsrqlpd5w
hF7toIR4+BbKR5dtGLrwXZpm5azNtPiujdrbvpPKu9BnmirGosIIjPcV19xxBiIgXfc2elij749l
+dH13Y2AbtrmZEOYW/iJKCfNeg4HdlBtOAyIhr0YgsDy+leRmD7W7Xq6DLQXp7H0XaZ1v6PKixgp
SqIykPT/9P21ZkZPI99rC6BT3NNkv6GJyxaB6sZPrt//QvfrvDkIUI3euyHxMexuMQaEi2rIzEMl
aK/UETGBOcP3NGVvBlj2r1+lvh/fpAPqLxO+Hmcj2bo6qvD6+A7HQn8rWM68Yf0/g7pLQWv8oTiB
NYt8g9giK8MQlsN1y+UOm4TY4Zyt5C0nLsbheFpUpI26kQKtYGNiips8TZ2roUPl1vQIcjMk7wAX
w7egs5x16lVXVGU7/LnhL/br348rgjQBtIkOhZIR5yfhWFXKSUxyS2MBwcVCbqVF66BQqnu3jIu9
HBU/B2FoUbEmVAHTSKWOC63Wy/M7cliyO0GGdM5gnR06Z7hjTsAj7jkvrhy9OWMSzvFH2XdXhdT6
V02dG7dWD5CX6ueacxTAzhbAf92Ki7WaWxhegAXZItue5ZEL2cWmNEP2AbevW0uJIz74SILu8rxY
iFr9nfyV0a2mIiK0XJ2iAgXKIngFlhYd4qY8UIgRNn92jNr7jVhKw2ZECSoXBs5rOfP6YfnyIfFw
ODgtSQ7eCA6lXlZucpFu4gVv4ojF0NwEsGjgboexQp1Xya2OTXPt90qxp40QxeYoszaPUJWK2lMX
VCJ+AFjaFM8ocBrizyjWrDsF8qQ7wqAEvW/2ci094F3j3cGVvMkHJ7hqBvpXDWopcfX4znKEjaHO
Jcphb4TclKzms3BegVE/yN1T2TTJI9tOIBj4+ATHZV3igiZOqADtyAVgu+QQRnmsHEtYIXNgOIhi
NMBUBKeviPep5m3ZU+cgB9dmkJYXLmqDuUJSyr5CDrBUGqmCEzSOZh2KE0VlUZLryTO0yUXbUTr2
Ia0eC1+KENVI0cJneLjGTB4dDDplbrJRuoPs6hxbeRWyOuk7PhF9440IAVBHJMkhcdYK51GiHn59
BCeYDVwK3HQzjh0QLrvCTBMb8gj9WLxOXAtYIHZC04ir60wcvgnQyw9HAmzbx4J9/KddWVi2pnY+
ravnEoOi4hKW27Uug7tyOTmddQkmxj/fnUcmKSXbJy3GMGi6srIvQqAYLG3Z+eo3nYhSNCeZm2MA
zf/WJBC0DbF8U4TftdqO4dCSf4WwDCuuSghV3nYdJ5mySdUW7ZxXpsUtjItsqTXCKC9TpHlTyvm3
ygUfWibPguMouKhZfKYuDzZV3N9+hj5fMEZGRB97yKMNykJd592kkX9TwXLfFTL1mSBHKDgyC7WR
WejXPsehFKuPxINKK8OVISdkQFc355d10j+QHQbJf5oCTUY2dV3UJnQMJzdLEtFi5dqLA2vrqumj
4HQmxzUSq/qKo7lgPFlSYmpM1hBot1ZtoMjH7RnmTy22u++tVzxc+E7KeNEPGyiTwqcFmkdTNQvi
1yS8NIvrvhkSsNRwv9P5Mbw0U+sbS7DUlTpOkccfkbtw3Nq/El1FXcUd1AOAav1VWCLzBmZ3tBgl
6VqBCfjnAVJfSW/WoDEewJtCsOCJuGCEhUrgBCeDfX0wGiNd4H1kZQeTeDaYrbYHuA0/uA/v+ioZ
o9wb5xC6nOg2IocrQftGEzEPks7aUGUyOkhBbveOZu71yuLwDeJeIaH/Uzq8TrWAlF/vdfVGrtV6
p7OWZ4B7jHsIlEICOqQf+kOpuPWmFpWXIAz6K0v0VuGY/JI5VrCvPBjYo2bkCKNX0ZZZcrCRHWMD
HSvDE/jEOs4BqN+T/GWa2Ig4qpjJNeSNKMtnqXAn+nrzWCW9fHB6knatinyUoCcTdqhfBM8rbtxO
vIOqn83bsMGh4OowJ5th1TWAmgFIextBTe+EVBo4HrWwu6KLsUEoqUDCQDqZZrjI8trDgQBNsCio
R0XG4XgKYwZwOKSePZY292qCLMgLUVZSHDS4B2XpoWMZ69jUXK5Yb+o4vn1tJlaq/9xQXJzrKdg7
qne9knr3iYFYMO/JBxRzZ+VWHqk7yJ7wMylhFz+7mIOqmNOooCyi5SAOxfe6EEhMiLMlAgSNl/g/
Psm8LaVLnKZ/bJTIF+UcETycZMkq6Y4fd/+D65dCCgrrBsmUOwOYg0DUaQSOW+OUw902spu2qqFI
UNc9BnLKOkRrQ1pZYobkJYean8UDgnXhmYP7EDSNHq68HOhl6Wry+nxfO36bj11NgYqjiDp7O4n+
Nu1qSugoWZnGN0avaxgqJGtTRqEy2rWae80CcRTHpUxeaBHMO0HFB435SQu9p8SMXo6rKonCouAG
yS7UQKAptQi4UC3jjQirjLSf5jmTM7a7oqcuctUyr4UhPVia6x84OG3nSsROCcYHIg2FMfJoihva
0t23igVhtUcbmwzVmrNLFRcfuckpvp7MEL4HWJJqo10eJ6eyMKvr0gnucQ6AjxP9g1Sw7zr+UBGe
biLXepYUsMB44Bm4R2XIEVipjNTK46+Of9YEqXQp0nDKH5JFCmm6ptIWdPOf7SHLVcc1KIvfCCYQ
Tt9vVZY/Q7kSS0odZdOla0la9ONBbMUIrLR1c6+bcXnt6SjukIIgJSGfcqem9Fk18WYemKL7gSLG
FnoIfvYInG8vGeFGMGYCdc+b44+ak0myMrIry3CIw+uTRVdI8rbKsutfuWjkt4ZVbI/nuZQktixt
itu5qXfXhUkwmZNk6+P5Ypq5ayvvQAdGhnFrJFVNMcWMXktCz6pcWZU5BcIqCdp9LWrNXnDT6hJT
aspcRFyoQl2URFmGLacd54p3WDmgTrHsop6+YbUuHb12YyFKQUmgtDm2mJGdUxr5rOxN1o3Y3Weh
md0ey7yKQ0B8LBXi2lIusSDF6RzF9+JLKYYpyYYkQfL62M2dqhZCsy3bG8VwzGujtJot/+5ViNzX
fownOf7w8hqPEUWrY6IVYXLOQg9SiuZUbpM5kUZ3usHRmYzpWRrHOlzo1tavKWImSfGQJ5XOYiVp
51SSzAOTeL4SxPqRAxN5fpRwpfGw99kJPBxtLE2rrpQjrI5lG764Y+9pYgfnYSlri+OmTK1ZL+GZ
iFdHUsjxB8jGmR9jJU9yTpba0WsWdyPkqRDC9fG3aA2ytVzBM/UPpB90jxwN4PfKqBZTKlTe/fbI
LFB1BJWBykyUBGzHPXTYhBWYwhIctrgQ3EpaJvHP1sqTWz/mFI7fCKmAqJxfuOOZi6zIySqjCkD9
ZImEp9ypR4lKq0m34ugHPCr3qNar80zWjwUn4LO1RpVAQlAtIRFeu01e3kH+W+A6OASUHVZaV9zp
Y/hdY9WgRQecVQ6uU455LKoaOILnPSh94gmEpzZkJ4GGnU2qitzSqAnROD/y6uM88H7kpQEZ1Kw1
RddERROnXLIyJho79tP+Bh4OnBavO/S6/L0tnHZuyWi+Vd+4Yq93LJpQbbaWpUqd9ni+w/yXHnRU
jHMR9/umReq79NzHSCLrRK+QJ+tV9UZ5M8VqNLTXUEQe/Y7j3aMQKvaJttOi++QY8KDlaDfjMsDG
aTo3Y3jOAskjHg5BDXfE4oa746+qIExXQoDuUM0sVi6cOTVUQtc959uzLIcnQCX3p4dHfRnEvLtj
WMZdqcAoQ54mAkagbZqKiTUnM+WXuuBEtFaoQat7peFsGzDKg+d3L7wnNqWVdqDvltcDFdXW9TpS
ZwRv5o9lOXyOxvb4Jv7fa/ef7lvKOrp306T87//i969EYRfsDqvJb/979ZZevcRv5X+N/9X//qv/
/vhb/qO/PnT+Ur18+A2OQp/Nfv1W9HdvZR1Vx8tx+fFf/l//8j/ejp/y0Gdv//7jNa2Tavw0l8Pg
P/76q82vf/8B+vFdSxs//6+/HG/g33/ceD4qxMxP3sp//FdvL2X17z8gS/5LZ4EtiZKJak8VAU22
b8e/kfR/AflQ0MeQIqIZ46CXpEXljVf9F8Y25medZQ37yTE8rUzr8a/Uf+HRN1ini4qpWzr/8R//
c/cfHv7fL+M/kpqiiZ9U5b//GKGmf3cLQR4Rojrr/8l42lYCJ7vEs+87vd2oLSn2RlBx5Kn7iLzU
DQZ+c+kM4s93z+avq7+/2sdO+PfVJmhVsw1c13esfo+K27OrqsHk6ch2Iri3Whd9yzz9AhV5stH6
+0qT5aDY+57rgNneu6naQxenD9wLLTWKUDSHR8vymqvUCUxQSoH0nIIw+c1s0+/rNkCXGaWJeMcY
ErpgbTRBvDCLfZxb//5OI2n03ZzqJkrf+oXX70FEjSKcBMN1EYVr3QjKCxDbUw94vPS7S3QEeXmu
KStjuYtiq/IMDhmdbaCxPMEtVUhecOFmPuJR/76ZcYf77kqe76ShYebUX7ScQpGZGmuhgaNnRJl3
pXpgQs43mQmW9+8L0QPeX4hpHByzn7XAGr3uuYHFxDF6Gs3KmIwFQhubpdYR3+mbrPOzseY3pIhp
nUBXK5a5fXPVRtnwQKKEjgHO0/BG12n0NJJkyJ81HHT8HR1wpZamdWlH/bGI//dXlj9+5VSN2blT
+9jLcmV9d1Q3WmiZCwaTr0PsZShSPTJNwfpRFQ6Olapo25naddLvC49svM5nnXqyu3CkAk4/MOt9
FOI5N70botpeUxG9e9zaGQwhNfAPaofFp0NJiiaN+dpGBTCvkxSMv2nDfV+1WjuTJJmKtXo7QByU
E2MOYOxC8znVF8ZH9675VBI7TZLAm71a3+XdthevCuHSJuvzu5cmQ5rcNE4r9OPTl7aWu280SIIX
6jdj4/7kwU7p9w5SUNENafTESXrRs6u9nH9jJzqTNBmtrKQO41Aom30Ze7hfr0n3WIhET9YcGH/t
CtOxx/ESXHF8c8W/G4Zf6HZmXfnqi86FbnrqyUwGHqOjjs54y4De36eQiHNOIL/2zccrvmspaIvw
FCmZsVN0AgYa+d6BOQG/TX0UTI63v3aRySDTWa2rg9Y0d4KgSrPBq5ZJFG7oEt91eGsXLnJicJbk
j3fSsEk3rNrhIqRSac1zHceUbf2FVLxpkPnP38mJCV2a9P0hkEzBIDJzFybm0s0BewTUmuoX1alX
Qo4YV7k/f6FTb3zSg3VlIHBaq8wdZyPVcgg5vjCxWlx4Vic+XZx04sqqiZnI+PTWAJfneyZKfbN8
Pf/VTww+4mQZEiDhHgYOSHD3F9tezZ+UjKPeMLmw+Dj18ZPe3LSRJAm+Y+xUI7+O5H7TqRZKsHT3
tW8/6cqWpbRy0vPxCQiWtdyUoa12bYb4ztWvvnaJSW+u1Mj0vYCsFwRntkvUg8KmJoPOdP7jTwx3
4qRLl2XQRjX2OAKQAo3VFh57ByEZ2MPkMJTi769dZdKnBYfScZuNV3GsjMOQ+tVosjs5EXtQz+6f
u5kPm5n/w4pWnPTpcmisnGIeqThpvEuEuJsBAN1LLTqNUlPmEuc+Fx7aqR4x6diSD6SIDFtmM6oi
8BSJQMAsPT//rE59+KQzs8movCJ3dbKbcgVOGxtNvGHthU8/Dj7/mDfHPcvHkU8oYUta0JQRUM40
whRjRnPIl/pznD900qp5wpx5QQ/2adviUpO+zTml28YuCYQYEZKV4EoRIad44NHYBKvCNL8yzHKZ
SR8PxFxuk4GoTS/RJZQz8TMc2GvPQRLryfc90FbgQMWFZcenAwoXm/T4sjQcNQA9RjWyvSpLYdWM
sOncypbn3/6pZzbp7hapnIoIDXznVq8wG6AzhPbgPZfUec9f4NPmxQ2Mf/5uDhetVmkYo2BTOsNK
N9074E7ehX5x6uFMunlANrvl+rmB/Ap/ZMLRk5vKAHkNa3X+y5+6wKSLy/HgQUtzjR1bntvWVzAM
FJ4dlfGFIeTUw5l0bE5hgl5OHX0nyRy+4jr3bRMG/te+/KRj92nQujXlhZ1f7QdITLlKdC4houc/
/dPFBlbUSb/2AES28SDou8CLbbluDh45pF2PNENrrsj2stX+7fyVTrwEc9KthSrrSVUz9B22kCeY
TqjHtZehZO47//knuoA56c9eGbsZ6lx9Fxm/iAOGeCwu4s612SBeGDFO3cF45Xd9YKhbYs8a7iD1
HJJ0lMRBC9LJnFJBLzl/E6cuMf75u0uEoZnqYsPLNiQsEbKjfMcs4OPurrMLVxgfxycDuTnpyCo2
zWEIuEJEqd2UbCHK7YLoZiXByYOQ+vx9nHoZky7dBOBm9BbVUVFyEJZlT0NXjYkPUmaTi33hjZ+6
lUm3hm/cpB5nnjvB5HAtatFrudBtibbOPJNDY0f4ymJq9Gt/fCtFR5i1qmdI4oQefLnuKCskWsrK
0sNyc/6BHbcQn72XSTd3laoSkFYgiyRRF4kPwtcBu2G2oErifU8Jnfrei2V+iJy4yRcWpHsXhjro
wjEUyry20CJd+Cry+Pw++SrGZEwgH9GUnATWDu6TAVaLqwGBIsxlmOWZnHi2ZoFlo+LQhYbdIg1P
V22SCBvA09ahawT1JnfgsTnUlpYO/kwg6B7aQMGo8xtRaTFHtxngZEyECyc3SkScriHs8ejjwjv/
ME+Mx+qkF9WQ5gw9TXsWv9m95jYPXV8+nv/oEx1UnXQfpA+l0fCwdwXZzyqINfMZe/GFBn2i16iT
XpNh1B8qw+x2sf6cpT/yqsZwoGz9oFic//anHsykx/RkR3NiwbfPCRS6LxEqbgqDOLXzn66M/eGT
hjPdlbVGnhiNq3c7ZI2LdgUlctvsh7k092bRMp01O2uh3YFn3WTrxH7JZsnM21aH9DrbltfyGtvk
jXbhq0z8DX8V8AxLnMwG+NliUXBV7rSwh6UyxzW0ETfuptwXNu1idmkVKZ94pOOZwPsRu+lTxeyQ
5O9qpUAnV8ABnzkl8UyREjibgTUf4IdO9b8VmtAtm6Y2Np1b4lzoVWuuanm79HPQ/IqvZhsDoRq/
igBORphNY9GBl+QpVADiOJtbvRzt1F6J8eA34JgKLcOgcP7VnVgGGJPJOQEPXVhkNKKUIagCFS0R
Y3hOa+FZkxVgR6PnnD9oqxFeOMpKV+evO1FL/+97msoo2oTYgajz+13d1NV3JtessHNfJXFZrpqr
oEmBhUDo2xRO6a1yLzTmOamhF8Z15fOXR9LRx5eneO5gYPOmlSzyBYTmmWCXq/ZQ2qldzH88eDTa
aKn9JBbqYM6TXTmXZqiU7eItWgS7ZMHPBcr7w8VD8s87EElIH78Puqm4GaSh2yXdTosyu9Sfe+cV
kA6nwOosl39GXolM9LUc7s4//8+HM9OcjDgaKXGZ6ymwv/yDIL0UOrmfv85/9Dhb/HMwMM3JWJML
dY2dgmfb+HdJ+qIKN74czKtWW4Qq6Q3Jm95+aXNlTqfnXjS9JEcnjAQw5cyc8A7lFpvflyYT05xM
zJ2bRej3JNhrFoeqMvuG8MITOvHwp/NsMEQIzeWaJ8Q7sIkEBUSZIw139Au96/OTF8MyJqNgyPrX
AjUc7YsiRwiuXCsdGLRcXnMMMDeQJ7EhODRMzqFHKoByqEjVRAO+tAgkKdpXzF6rkC2Hrwt3XYLB
wtSgEJxvHp/fvGVMxk0/AP3SkPywdxupAeSZa5tOUVUSAEHdnL/EqUnAmHZvvQ/FUABKJZI8VYFz
IkFh5keGuNEToH/zxNIgmqmtUl2RwFiv28GtgRbxgJ5C4GAHI0L505LX8/v8Fzox3ExH2RgKODBx
mhIXe45j94qc4MX5j/78cZrTN631vQlHp2fpIIOCefAdx26kC+XKU1978qpaBUhiRUL9LtEazFk/
/Ti6sHE+9a0nL8jvM7PI8YDtWp0kRfExFl7S/is1XNr+eDfvtlIeQtumSrNwryU1Mh2kDSuwFCBX
0rq58NBPTf7j2f77a8RVJjSKYiVQz9zwR+LWmWFbVp2+yUYOSEgB3w1ax+GQ0wcI7hTiUrVIJDXU
QnlyNE7NVNgPb3oaAfDskWp0thrVyHDdWtG+VXUWQInMQg1HqKncpqC1nwFNq1svayS0SRY2vvOt
53iy9slgPX1Yfdl7mSeLvIiZupUX0TxZBnPhLtsVi3QfbxD4L4ODsckX5uLSedOpdz95dhpHD1Ya
0mJL75ApL5p0GNqH87fz+WrGNKZTD/BO11FpVm5xJWNPdnK4U4TbyC9d0LOs+WK/mGwLS08nrdkf
Z2slWFbdNcu+S3POOLl89j4mk45BfmeLPrLbPcuzH5IdzB9+HEL7ybAPP/3t8mdqL337zpu/VTbu
oxlsqCVAOvu3Z4t2YP/ePd1Gs6fzz/JzHYaBUOVjGxcHa5Azi4dJwofwnN20h/BR3vTX4cbYht+j
rX+P1vX8tU40CX2yCgXwI0cpnP8dSZO2o3yLhetUeTz/2SdWmuZRVvZuPFDaEqWl03U7ufKxnINH
GOOQ8R9pErxiQVirIbpu7wWAxIXbGcfHf75EvMsfn5yrmYUYKYxAUQGWJZ4LzW8vvUFDeKHXfj4u
W8ak/dWmWIq+im/YLFJ13DLoh0Loswtl+FOfPmmCLj7bAWd9uG+KSp2lIJoypdYvPJrPF4fYYj8+
Gi0s2qySknRPYXOpAI/3I6iBBjEjCkmKz6RfMo5e2tx83qysabNSwRVT1InTvasDyYnyRSJAyajl
C/cyLqY+ec3ThsXJiNELeka5pFh7OIb8faeuK1Kf8uHXhbY7jomfXWIyAyctftqK5zXiQDXiWbR8
BflA2ubOIKw1jGfPkWE5e7I5hFkLlJTjC1PZVVLPvysc/HN5Ef84/10+H1tFY9IsBo/IkSQoBuSN
HJsEnfmMk8ECkOlDmTPAQZA3I9YXWvjnj1acNpOW8wsC4aJhR1LULI2BY8OkcZjO8zKzURNcGG4/
76jitIGkSawnQ4CgXfCU5wCSxEyysnou5cZayrLf5x/ciQqfOG0nYS8NStLDV9SH8DFVhQezlGXS
Qcp1pA6ObTn62ss0yBZ5ve09iN2S8FCV+fP5y3/enZEvfuxxvpZJJjhPYysk5K71+rAR8uj2/Gd/
3sHEacA2yuhM0VtD22LSwtxV2EXzUxey+flPP/V2xjt6N3CHrkkkhGuoWzEE09x3ITnywaIRPNfW
2ky4cJVT9zBZjujEsQYibq8tIPaAnBcX/bm/T0Q5udDITl1gMhskceHBH83TnUZJPNErG6n5HGrx
hVHo1MdPJoMIYFqlmaq6LdWimxV9IOEMBoqWWVX3xUtMun7hZ3HlY+bfkkZMcBizJsYuV7z70mvW
JlNCVGUJGWcadZUWnV/d8GQqOX8ww7Qn0OZSreDEiKJNlhg6VmgH8QjxKWMqpEDsO7Sh1PsZSsTR
1W/nb+VEX5s6mVSp1+CtJEA9BgGzwhZs34VGdOqTJ704J2S7c9vK2kYd3jgjA6n8tUWzqI0N6103
48g1TQuA11tPBsWOvtHVruQahCPJLtWrX96ffzYn2qk26c2RGGZV1bbVLq5gMoS1Zj2IQlnJdiQU
r1+7hPLxTioJu48ZVtXOs9Qn12wo2QGEt8Wgv3Ake+otTLqy2bkRybMNjCG9XylSd+P08cP5736q
fU66cdoQaRiYnbPVhpvI2ho6STjJo2r9iPCOnr/EiRlcm3RjCzOl44qWs1Xrn0Xhzfk/tWrwY5fL
Wntqm6fzlzlxJ+qkP6uqZvaZRQD0AOrQbrvgCuOoXSnE1eT+wouzrz0xddqjVa/GYyfT2RRhZg27
ALaW6b6kw5sRXyglSCcarTre47u+YcqlhIpRNLdSYQkzQxDkK80NlblCmth8CIwXMqSLvVZouM5d
3ZmVIfWXOMdt5AiOv0odcmtCNQeqrnfi/PzzPfEa1clQIECv9brWi3d+nsO4FEjn0bo0ey1rqKCl
iIdQIUp1jGi+KOQ89UonHStT0lguxGbY6VJ016cL8JxdpD6Ggv4Ko7u80D5PPexJ72pFiMBxBbyp
65AVG/jkwuzNaC7VpU/dxKSHSQDIVNdvDFgSAG9VuV0WpVTMHIUSh0D4rmM53fJrr2jS02JP0UC/
58POT9utmPaQiaoQ8HDmXsk6FrBhEA6iYKir85c7cWfKpMdx8ho7OdFQWxJHf8QFuvQUE1mk+ZJd
tf5b6AsX7uvEGzpyvN51Bx9/TN75UroDryUvnFhVlxWUTh4mzqrz96LSs/6548Eu+LHHhVjrFMsY
KEARhetlwpYkx/X5jz717ScdZwhRICiDo0PnCOorN3LwDyhxTAso0gtNeHzin3378dLvHlAbKI2W
EqEFpvkNeMiqCDBPO71de+4MhspMV0A8S49fu5/xEb67mAETwQ003dpajf+NxIJukcrad6Vno/u1
C0y6PXTCpvdIzN11pHrV5EZgjDTCr+l2RGXS3V1sqmanRvkOz85Nk0vbOu4Wqpg9k0l5YX9yYqg8
nle/e0Kt7vvkKQJZU0a2ZQ4HW0cvwrpYln83krSO2/JCzxjb0GcvftLj3SbGQeiGxc6qkl2nQVaR
kWkwSYiks51/GycuMfV7DQWYktR0i13TkqPY36ZBh8OvtNVL+ssT/UOeTKgaQKXGEkg8kjpyBSNh
KeS/AYteeEKnPn3SsTMhNR2zUNJdPfTguJx4Y1aKSFGWFefXHtB45XdvG/VurAJgVLbVGJSsV/My
u+2hSyWYhc9f4cS5mng8D3h3iTYPcVRzeL+rt+qK9G2fgoSt7Y11PHMXJPZRHHXIHLLJO1h2h/i6
vlBxPvXwJj2xLHqg2oOS7yCb4AHFRRqDNrlUJzsxfxz1QO/uymWmiqGlKdssFW5JitrKVF3iMHjp
kv5JdC9JJk4MjvJkAu69xiPQKE13XEu7ir0q3wl5/5x5CZBotk5zxbeiZYaeb4XJ/9JZ/4kJ5fgq
391cheKecGJeGfBCWw9+ONaFweXEB0/NSm2TgTeWuoQAnQTKtrQUsubCTHVi3JqalVpYm+UQj6+b
qDhNLRaRDswoc2ECNWSsdiSCXTrlPlEeF6cGJlMzSjPudXNL1Faz1/QA+hgJdYtQS8gAy2v/Xh04
pDMbWFkG/K6FmCb5hfs80fCkcah7926QJGomnlJpm+CzmOsxBBOK2SSPsM5cpHUdXOV6by3Od94T
fei4xn93MUAnnA5FpUjYfGmTexRQcnPCC0XzUx8+mYujoFIEfQAp49XxGmP4QxLI20bJns9/9xNd
Z2p9r3OplijHs/2XwYOnI+yshdHwIzUeO5LAw4EU7KS9MNicbBKTmdnpQp/wEfbRflt/c0EozjOj
fOlT/2cI3CoPqgcpTK6lygUWJqoX9lqnnuBkdGgcw5E0iJJbyCvhps+y5OAUVT2zkv/P2ZksSYpz
S/iJZCYxs2WIOXKKnDdYZWUlIAaBECD09Nej76b/6BzMatPWVWYVEYDQcI67f2L44SH9v2vhk2X6
nyv+1xhoHThftQvY7CiYnfKyV7d0ARr32kyF/yIgwUMfFy0bA4AMcEUFQY5y7Beeho9GOBSIMgW/
JW9bJBB0CGhHsL3oxrjs2w1oDlXqBfJkenByZgv55y2SK3YuQqH2XuHhCOwHAIjb0kpQTJPpWCFY
L0Syog+eY4Qw2z9jLZGeH4bNoavrLuas5Sna1/d2ae5UT15GKosVgp5v3GB8D6VrJf0oTaQ4NYCh
8TnSgc+SnrrPSDgqI0pdQMEhVm6tBdipcIpc3dSJckybKN0ci7645wV7RHmVIIIRto5iYNuqqGhs
u957LkF6pBXsppbDIGiDobEBNTkSAElF4yj2c7ncemFdpiWZ9lZbIX8XcVDr8xmRO0BIT8ogLmJQ
wO9Mv9sWjJdmWu7g7D67eeFOmpGbvEJMaXCOrF6OwTghcHuGBB1sFBtwxT7f0hmcK2mctZHyRoz+
+9jViF928t8jDz/AOQI2aWxeJask0Gs+YD7MSADQBFIVZ3Hm5UJ9PABsF1sdoOtwyyPi29Q75iik
0yP5WYEFuOlbe992+U1NzbgyWKJA5kTYnL0AaMiRa4u7IH4X3fw8ViixKhzq0rLG/7UzMkYqz078
dvnTsNA5NiXfU286wsO7RLUp9ApueQK1eIPKR04zXPPA0IKqSdKrM6al8fukHrIiDrU4VRlHMKv2
0rBFL7IneBCtNS0RAt+RE1Qhi1og7x4xdCiFg4WzRN5YPw9u987M/NTYCjfTILCGX2Wh9cQmjSHn
9luAme/0ctYv0ekjh4YP/EiG4cu9E53UWzjBO18jLpQHweviqFu0CYDiwJrGszqPBZK1EOcNkA4Y
pauRIJaps8ukKuc7O3c/RIOeRQNdTVXczROf4tkxx3YRp3CenqdxEJAw5ksaau4hSK959ODvjSBe
ThaEdiF34Q1p57fORDdIbCMRMtcYTskSHpaKPHv1wqMQ0KctoFJ5jJhyntjdYq38utiiPf1Q54NM
wFRQMbLYrwGE4EAH2AaQKqaiws2RrB0eoNuFaRqZ59SwdQflVcSU7CJWsIexlPueEESNT7jffkBO
zbDQHS2tEWRvGxp5y4QAwEwdgrWwn1ecrMp24NuqLqc1Orzi3u8GggjpGjHhFu3gX9Ho7KACHKMv
KNK2h80LJ5AModXdkMCX5688J+ep4xGNCGr15jTm9yxBKLFE3aZCuXunDF8WoTY0UH6ULcWSIHji
XSNOGBnL087qq6fCX25bnu1y1C+ismmuLfyUFAt5GAfFsi2rcsOFucuJfXCC+YVJBd9WkB2GwZOx
NfFrYQ3HzB63SHO1EhA4xhVkRBRSBhlEo+p9oBZGvcL93INUc4MOOnCZgQdOVTE8ZuU87ys9Ar08
zhtCcaubAfmJxTyvNO3PsY/02p3srUGwTNSZANyKui6ioMitKPARAJm5vIjd2rfhC0B+ks6hzNWY
FDy9rCcLgTq1HRwDBqWLNzE7AuJk2qBT94ihCCkP0kywAwmTIWR0lWUzxJJl3scLJF5QxDvWTgcO
xLN1DZKCEVfEuPwZ/aNNV2msyg4eLc1R+nEYSadauWngIDBOTAg8l85+grcfqVnDfO9VbBv69EZ5
wykgnYppOSKLUgH+O+ZPmUZ7CNf2sLDgLrTAcRE5oDbQjsE1ynDOd91jY3uvrLFOrG7fEQuPvAwk
TuUDmCQKs09JvbeuQVEIcx2G3ByMW5dnz+i79vGYgVtndZOPOcNGDCJcDZvQg/lu6EuzcubJBVd3
uALqE5FIhXgbclgriKpOlcEo9W0044aRf/SZDUJ9zk+8HsVKQtkWWY31aDfywa+dLFoC/8VMzvPo
ZDJC9hwymWYaIWT1o4GnHTDC8o8uLH/VLDjRoOI9XfMpMxFibYO0Y2cNPJgfVlDAoETadAAYJG2R
AZw4ARLrDGnWlT/yVeYNB1sipckdXGcDDzVqlr7eZiXYBkw8mlBc0xyZr5W3/KkG/Yc405vRw8lF
TnjCFN+pgL/pknSgVKL+MGdBapkcOZYFgrtmgJOq5rXz8l+wdmFbR+c1IskBErDeJ6OuMqBJVDPe
A3DZRh0UlzYdw4gaW8VMMILxaCUuQRN2RGsxmSb/UXO3jJel3LkluMEFQeoUll8otlvxXASYK9wB
0wz2ylchlq8UUSAlgCtYVieud2gJgPLIuiluy9GJaseDgTsHpDF3boWgZiXKCrB1BGVFi8mWY7Vg
NXMNv0Pa80NveeDhWvmIPQKHI9txd41f7oF/fSz7DsulZz1U2kG1x9wiqPWkc8+PFWBDMRKvgKOp
6BCHKp8jNaGehbAhkUC7B0n5HOw6TVjs5R2E95k5i0HvrJICM2RAcyClAV8tqN8JIoRjHeBPfd76
kV97bKv9fDrS0EaqK1BtCH5CU6XHpJBKGZB9MWOtLIVGE8EV2HkE7U2vxzbGKRlLXdgiA5liwWwK
BNBORzk3t37mIpepR9QqVGzNxp4A5tat9xuL8pPNEKpXkiBBz2CIijKMkNj+NGTmAfGHdjL1eYYc
bOvWEDBHLFPdsLn7vdC5XQsm2iP6S0s8+iO84YWNJHWcK4Fyn4ObppZqM2EHEcvApjeV5FncBKLb
IZo2jKSSR8xfNJoH4B8QrFtW/YPTFdWOuEiLy+CP2gV4NZPclk3i4uSVsqIBabHzHrMgmFForRnd
UygBb6TfCVjGswXQVI6Iwk62OqrH5bYOs+GuoaUbVbRotwYIs99VS85MxeFQcGFhp9JNqwGRL38Q
VRmCUEo4ADlWOcbCKPEboX0qBq1OHskwLE8QY/R7FBTZdTcT/yaf8vDJY+RxIrO5Qa/TzeLJs/o1
HcWytYsFq6fXPY6+2KAetaxaXYUrQI6sK1GBzQGRyRJbMzWHEEFaaUZauhLDaMWFdufTyJoJ20gP
NMQQE0Gg9W2zuGiVW8OjFo2A3/ScDM4F2EukZJtCwTbU+ohX59wBersXZSywL9adco6sddlmnoI/
UFu4CM4yv5B+7UYqrLEX65FPbSs2rhBk9ODRDsl0rMtWXuaVqdPT4PyjvDgjMxJ0TWAgCKEt+F0C
60Bw5s70yEgmpVQ7AULhiqBiloDU4CaZQOmV5SZLFt9113wGj9GZPLy9SA2PBkLKZCiY3LSI6Xzt
+jk8eBYythwigOa08xo09Jk9uIPON06xBACWMwBhdVNGuQ+UYG8h2bGpwwrUJTl2T6xH7KKDLLOo
76bwo1XY1EjHW/Bes4/abnsgxLIOhlqoqkDBHYB768rYKxueMN/JVgF8qxAiIEk58+s/xdxbcd46
+Q7mvTcHOdvYuzQ9EskW9m631L52/Oo3Kv/IRANnEUGzGHZitUg5YBqcvLQva+y8CQBXZa1r0A84
gj7LM8JI6FdOnDae5aIRYuljqUF0b6KXmsQOcGEJ4nj6Y8jhZAksp9mALYA4MgDBAM8s/GjKlhlp
b6AtAIYIOGm/YFamrkwt4fEVHJ7Pbljedo0oIJ+fsZetJ5yusBFfCYUxUTjzL38kfZIbfSNx1gGf
XN04Pd4ATFDbCvGLCG9TJzXmBRbUpknrWoxJyftTBZpelAsypIGYy4Ptogo3hPLOK31xzDVKScZy
fzvcDlOifJ20QV6kqsZWZO5ALXcy8kwb+XsJ8Yu9yblnfAoinzc48Zl+XIVjRaM6D3TiIgQ0Kafs
jygCG9ttEFYRf72shgW77ZENIqUZvruohhccXUU8DPlHM43uCpfCI+LWW/iPSYrSMI8qqA4S8GvZ
La+WKl4GbF4by6/2/hQgO1fRsk0WQLSjjMKWiZ80RIGl+W2YzUisrhbkzHWl2i+GlzEQmf219GZE
+2MaRe54R2M3RCVACISuK9O7GydAr4FZjrzBdJ3B9Dwf5YiJKgSxGotS/4gsh2yKRs2rtBcAelUQ
nq7QMzzQHMmRaGPYq3LSHy24LThKFiqVHpDn7SifsGORay/Mm5VAp/fKbzHTBq4zRqVq3rtW1BuT
IREVgc64mEmddD+DveBQ5UG77Lyi8aWvQdzB4dbgJODiAp/GqT71wMNEvNOgHTAQKFqQ1mCOaIqY
1qhHL1kTt64+cdrlSW0XIATCSIEH6gCRPYOfkYfIexZt3kYMEdM3RY5laQj8G9fCnOzjmGohMzAa
bag9/VI99mF2O5vsZPNFx3PL733f/eUhdg80IMB3nJaKu9ZY+NIZKDWk/oF73k0gpwgR6w75+zbW
3iioQz/GIPa2U2gXoB8Quusqr4/Bq8KSPZKPfuxfz93AtfJxOJ8LehyUbFaylR+ajseS1m+tDbhb
D1Jmwm1veIemfUoC3PFIjlVzBZuSgQaO47lKJeIFu/+YUKpWFhyOqYs00JjIrkGwJ+znrcT+Abkr
bDWNHZjgPsDk4Di/jrLrE8D/RArJFtgbND8PIv5Ih6AHZHLubUiIC/cXMOzlBgGZfDVIxLtVCgdX
YsB6Hjx7PkLXTjbgl2mMRwbElh08yWrm5woh3XieClJ4yYDowF4U+Q3YhtaeUxyRNA05IrgvmINR
JgXwbkBse858EJFgw2gZQoezroFQg/rZUaCY8mrTBlsgNYEvXUqRHXRX6DcHSa8PLkCMsQ9ATYzG
Abigsxb6WUpg2SzcxhMb2jap9DSAQlaUz/nAy0NFpXcHMnmwH6Rc1jQz7h3PZHGoXVptjKi6D9mO
JQJ2NBrDrgmbnT+1JbLXAmTPDwqPBXiuTTCE3bq3xiA1KL2viwbViylvut1YldO+ngsvrhfh25ti
1GHMBtfa8WJowwgxL9i+TQpJjBE2EgYCrXB2/q4KfWm9PD9gUCpRKp6GPnEnjKO/LMhdOinRbhjb
bizRjnedQ43Ezwg7Xvi53Y/va5pfFPzoRfG3oQId0hBi1qAnu67WzwH3V2Cg/VBbPn/MJ6U+ev7a
f5X6aIHo2xwQ+73ClgazyD5jp76lKfSJ67+7gIuarwQ82w8aj4FfCYGLdJpt11VXhSYvf/f552Lw
v67ACwscZUMGFcGMUzBdIluDMYDZ+O8+/qKnVCFAeECY47hvJeqPzpI/qwKR2aH1lw3ey4Cdhdtl
1lPQlQjRacvIoXLGE+pprxbpf31/DV/0YM5Bn/++Rdx0mYIWAWV37h4d7NSXjLx//9FfJN9QetHS
FTLLsJiC0y1butHY4hrq37lAj9Y5BlQ4xAs4q7D2HBkY7yj6jD80GT99L8CNunjsg6Mc5MsP/g5F
d74lIZK+LZgqcUSb/0oJga84953+NbIqTHTw3S1ivzjd3ejNL3PTbUgx/zAn/dO/+c+791/0ldS8
JNak6c4Pp3bj1g3YeY3uwdqTTupph18JVy/n0zV28oNTI5G/qddiYn1ENfTDTk34rp7a5tjaqnwc
gKa8//6pfnVzLyadrgWQO2wh6FLZdD0FwzOW/zzyjPfDpX/a0cKVX8w6Fe8aJN5BKWV4b6G+Rtot
5rnsyRtKsRr8Fgx5gJ1O31/Mp10hfNnFBGRBz1d3lkEeeyic1dyVACaa4aw9KLDbnpZrMLNXJXZb
kdBtvf3+Sz995fClF9NGwBWbQ112e4293LYMih5HIcr/8v5dtJ4a7DHBx+MUWDz3gdfiGrntB5Br
X5ntHU1n/nx/EV89pot5w5UF4siVoLtS1U9lPe1GBKMg6WqFM94WKI2H77/mq3t1MYUgLqJtrIHA
xlDo/lUFk3U1CmWWH2bwL67iMsPnXNQXs52jZWbZKMA62KDx5ZagTi8hN4fc7eX7y/jipblM8AFb
BSTGhtId4vFeS3+4KqZ5z8To/t2Md5ngk6naxfa2gkFiekUaQL5Gi8Xb4Aj3k3ziqxt18daDLIUp
CUr/nTudiPcH2La4W14rwxD5/pOH7atJ7zJTILPmGlUZtuxJmaPJ4pOmfSqtwPxqbDekydAG/ZvA
q7NE/QjdU+zYHBVGA62bjCAY9K/Rm7T+VMh7Tl14Rp6CEazvqDQ0+8F0+/ldYPbF3OQV4VDQfJj2
AhzCmPTkl1u0VszgHyq8RAv2+P1w+XzUs39CF/61ugwIMqj8HEh0DbBIqmjT3LR2b//QJ/580mOX
eIM5s5bKIrXa+/xgAU4lrIR0pxxexAwAdkafF6CAvr+Qz8c9u1SoGWDLENuBDYxEA/g2FxNi1oxl
7ceyC37YpX51ry4mohB+7Wws1bQfUcpjDxl2ed//9q8++HLqkRJKKA8f7PTzSU5lSi35Qxv9i9ty
KURbZjll5yjd/aAOIwBbrQIgBKy773/4V59+sTehtumAMscoBaC0ApcUalbL1eM26+Wf77/h05OB
BxrF/+5+ahtH/4HbClAk6zFjfgIo+ZY5dG1V4Q8Sii9eNetiwinsvp1q06r9HM5Jzj/U9DEDVWMR
mH/yH2bNL14E63wD//WaoaiNtu9QYXRW4xB1aroLeXmGkG/siorYVYMf5bK/qRFY/8Oz+eqyzoPt
X1851uDb5Ax3LkC/TIrbloCZUhmYOO+DRv3ldV1sMIzPQ5AzqdijYvCIEJx9n2WAOFHMhT16MPDQ
2Q5/t6b6p6v64lW51KUJBdgLum3Q0XYvmp+U+/T9OPtqJF+8giKo5kqMeAVJNe6k1wOg3dzwQf+w
EftiGP9Hf5Y5lLkCE6GWG2S+RtKF81Q/1XRJv//9X9yXSxUaTEGkHL1c7fvgeUFZjWQf33/wF0sl
u9ScYT+Hwnsr1D5E5SsuLCR9ViQsNr6YtnKma5+Ix3lR7/44pq0kqFKHiR3k16WToXiKelO4nKTo
7r7/OV9d58XLGuTBsqDQPe0n4FBA8kE57IeZ5nMllccuNWcIq7WywCLDfsrGftuiw7FGXoeJOaq7
a2ZGsmKLQe8Os88VFDboapfjT+nbXwy/f3z9/35ZFdGFN5h8bxcSlMhlU2E3Gjlhf/93t+3iPSWm
LGokkyswSLNfhpXXjmt+mD6/GtrW/84zRC9lkCHsal+F9Fno7k6ZZolkGzZJN4/P3//+r+7PxdJr
WRb62naj9lZw8sjV7L6Fyw+nmK9G1MWbz3q43Cdws/YdHO7nSFbG3//qR1+Ga8+FIRrddrUHnifp
l9tOg2H1tx9+sfSWgHKB+l5g6e1e+nkr0OcIfnCPf54m4bHLaqKkDXSDAjv6PMt13BBoR4IyVIfW
HoZtW3hT7PcceNoyDxBL6XfX1B7tFdryfbKM9ZTSQLj3fej8FLb+xRC7rD56TrssGWafvUbw+Yxi
s1P+7l00yfWUfP+ovhgElwVIf5kqqDcKtbeVtWmkPFJX/5RH/4/w878VFqC1//cN8SubhMbGmjXj
8PCOSEi0eKs/wwvAePVV9WKLOGui8u3vruTiTR+cvg+6CVfSQ2W4KXoA67y68/9uC3xZJvQoCUuD
mgK0rTeB/5ih0Pz9z/7iBb8sDi5tCGB4X4x7A5kU71hSIWBvyn86HXw1gi5ecn9ZLNboTO1BCY2c
KYuZtBOgNlY9HVffX8E/voL/PmZ6WQu0qhoZFiO+g2xA4ouzNU2LuEntDZpk8xF+vMTEh/nQXakr
sIRvrafqOl/VP2zE2D/b1c++/mJCqLBUYTooQMLGQ7djjR7zZHp4dnk1jVNkAzZyX3hQfVi6hxNl
GkLoHaBIIVfcm/tnKFVcLzbAcl6zouoPjQDiORUeWNYxapBzkWQdWXYT/ozSQod+ejCHU4Is5ezd
ZVBWjFJZ0LU1CI8tvWBVecpd6xpyhBK9CVApEczW8J6mhrEQe9Jg2LV9SK8algVoL5P2RvuD/2G3
xbKXU2c/L0HBV45dOze5A3+ha0MJxvPJBqMvLG5h9+jTIZcOkmvhVdlIR5OHtlPjtvcYcIsVZE0k
qOtrj7XFh9GTAv2WLM0axWeIfZaqvB9sgRa5oaqCPheiHLD0im3ANeoBcnDnm8q1ya+MSP9g9ROD
aqbJEyxE6tEMgJPPgcffy9YBx9dqp4dRI4qZw+QV8eGsGLLnMIZetDoFA/oNVTuBMV7naldNS46F
EdjyxJ9r0BHRNUBbq1MHQJCzLs11nq3rvpzuegGentUL73rEbTtSA4kF9QrrzpldubfHhSKUVZc1
wgfrMOqHpYIEhZE1H4AaLxqaQ3qprD3VFoU2hITbkkBX1DcupGVAHTqpIWIACrOR2VMx5qaKeig7
NlAxQkkzumd4ThcsGs5BMR+JZVf3HRqGQDTXoK3bQ/+U8a7bdJ0K30DJW5p9UTt2BHEe4gbMTH7K
NLfOE9dn4/riBAgza41AoBBG8YN9HazV1l11q/kIlSK5Ko/dflg12/xmPpyzHq19scvS8P4nBsTn
Zyh6mQjfCw65Dce2g0rzhnia+7FXCN9i5a9pkbclI7++nzs+X37oZSXan3OM6QFThw/cgDU89+r0
/Qd/Pq2C7fu/S4+wyzabB2nvnLCt9xySShUNhi+Qczp2s/7+S84zzGdP6GLJAZ20schIQA1OKuRt
QhJwRCaaahPBf5jdvrqMiz2mm2uIkmZh73qOt7M21dtQnokDg//D+eyrL7jYX/pg0raFwSGH47GW
J2h8IiLuvr89Xwyiy4ppgZ/suwBQ763xoG0TQygHoTXZcKta86X5Yfn54gqC88r3rxMEhypEaYE0
giLw3wGFPgu1H5bQ/attBb0smELX2YucnG0mbLgqZb8t6E9eny8Gf3AxRufOVf3UDmpvRrBeyS2U
Pd/f+H8Ov58MzMvgVGwncleGuPM2s5HnsjTaqRKsS5jFSi9vT+ewMRPNiNN104kitKmxw52SPdKI
VfnUjHxjEz9/K2nFhihsl3u4E+bNWMMvwQI4U7//mV88uctMD1bXtmcU6RGodlgIlIdXwfz+/Ud/
cWsvs6o5VipeGc/seq+5Vr66C0iVfv/RX4xq5+KVHIHfhV6izneWkysEzEAWpMc9zeRGBMWqq8ef
MnPOA/iTh3gZPtwM/gj7hC53EMRvveIPFKgAjo9w9/zU0vi8OEedi81hWGJ0uCMpdr5EQ86jxjsQ
pB3vYP/ASRZg6fIF6h3vAUcdzD6kKrG1+v4m/n8M3CdXdxnAi5XdZ8045/veaCxpYyjaZd2hseaC
DVoV4xZ2lAlDcWwAjIY5AJLxKmufgThUN1zAvZK3DDvO3uZ355j9tWgU9J2uoY9ItaYf5YBFqwu7
+lHkZ1WUp5GVFLmsCB8JGhdYTkda3bYBOuSasepK+E4DO0YuXrTlI9k864SzroeqPY7ZPXF+QZ+F
EHiAiSEgLfVr0zhx3pmdY/iWDXNq2xLmAwvqwQflEyiKgLOe/ui8BxB8J0MW2zj9SDRxsSQdgw5f
Z8UETAv0YqI2kFEe/g5tMK7HZzSBEjyENcTvqQlYIrDv6nq+rPPKOeWdgCKXR7x5m7gTLfw649ts
erHMGHU+vkHpFfZjYD7wtTmfSeF56URsiRIKaO6jrCO3oc7hybFKpBh59oqr4NqaX6hN9pMFMplf
bGUepn4hHwZ7Wftz+eAB99hIsvMBA4esNRKOj50gSUIzv0HPXh2n6sWHWtnlkBfWO3fx62iszW8j
7FvfzBAszZu6c3d+Wd+EvXWnHAjuIZ5P+4GlTfcUMpGQMYiqUiNdG5s0DyQdp/1FaxwToUNlWYVQ
kyth3fZDG/X4W9W5ccBNKvSxcn7luonOYkSwjLW1tyoIwopdW5PU2FdyaWOqb8aGR9J7oWEfQaIY
ldUSTXoF2E2F3Vuw1n0YBb2/NUgTqkYnrs8XX61ABkjm6iS0n2QFkEjEHHq/38jJSjm2xA6bYuFl
q47mQGGiQjiX69KDT0cWQHO3MBaUJJXLTtofJUJqo+yx7351/NDpPFZwK1YAbF1b1RVyfI/L21hH
7EmDTEBhs7uyVYSk0yPbdPbjsrdc/OTIWAGJJ6eI2Tub+QeT4z4z94KuVUbiEiPOJTgj7MLyQEGW
hyKuT6n91Bp0JuLsUZZXLk+7bNNfF+2adQcd4kwTd/deu2nu4AiTHXSfMT4el8cgC986/ZXGZr2I
O3JSxQ6Uaj5hhMXmhGAq3d7ChpXAyZH5seiv0KLr51vU8M8OIoemI7iXGSDGJmyj4dF/8kOywZgH
ZCrhfrBy1jzXj0gdyJ3iyvfgoXge8d/CvS5uSrEJwkcL/vEdQNDgEqFoHNfO0/JBcv1MB/2qXIyM
GtiwptdbG6r9yGfOqmp2Lbktq3MKm0KJ1I5chZdr5edexNpHOp8Kc8yugduOTMtSVfGU1zMIx0n7
MpxR9kvMfhdw51XdxhTFyvZE3As/xesxmF3Vgyq1bcQdPIshqq+QycL0i5nBGXGbIhpctfRm1Ns+
P9H2YJxV6HfwCd9n9hV6WuV88pvNKK5VUGLMx3DGD/WV6hMB/xBd182zrg8CYkxZ3hoDMowVYcRx
co3xBHd1GELpmyzlmpKV2ThhXExRb4EKjuGcqrtRAHJ2QBOn3rVsxemKg9xM9Ns0raFf5e+8S+yT
6yD4Z0N/FWYjWdr+0gI9n1h6kfNLfmSY3WRCysjH+xKALv+O31bp1QLfFLlRI/yuzzm5ArQm8G6x
BqGPMj3CYdNOBzkelI6LfMWDOBi2xHtCchYDlmxy7jwaZ87RQLfsGQh7N8Js50JConyTm3TqdhRe
BWi0fbz4nhu5Af4CoDzAyv2ovbfhf1NtBDsPptW1gOLLL6+gDec26KbqEMDuAeE4qD14M5IKvu9m
xrNKIXGCDycqlqeOv/bebTbLBGrznV9hyh1EBOTBdUetbUAhgmymiHZD3MJigYPc0vwh8l50vwYf
BqjsrtY4Jlp/KFyo4zvVLNIFshSYHYPwHQ1TcU1sKID8p26u1xU2VJrvWfFnhlBtDmQyWS/a3rQo
1zfWk52pdIbcmEq4NWEMko1KgvnGhcwiKB4UNPzMvNRlnwTdsYXAs2YPfvCoHCea2v4wOnczIloz
51G28NlsFV3nKFpwZEa44kqKKkbeFypIHX5ZAwXktSMhUoYIrzZ5VGvcfkiVa75EIXmrc8RmvKOw
wMIypjC+okbWVl0kVBHnkiZueT/SBtaOYCNcWEvwwx1yyFyMPYpMoBJO4xnGGpV4450/HRpapWjt
JZC4JxmNUf2IC1fFQl9DjposeAtD8suT2bbKYAtu17bCMG1WEBLD6sMhNb1DTSKBGrsMgwSJXOkA
chda/nBppRPsCGe/raOhX1OgHjD7zuY8DtSNLuZkLh2c8HkXe0sdd9m6zf1V6eY74+Exm0VG1OnX
Q3iC1WUPAlbs+Kc+cOG4o/t6sNYqn26V58W9RhrqXB38aT4KaOqthiahC8ODC2ovhFIR8rs2yEqK
YAM6eQU4MD4HYSxbEjJ8+AiaGlHraZ3nsjrvoZbYNjDG2DS2hmDtodyALQxuCVpf9NnQfrtgCNeO
iAV9DeCvdIOPMngu6nxN3RnL35093brhG+9INC5QbbszWEEPagbvbcpTxTj+YYVJ10cg7S3F0pTT
Q0abgy3avd24G+1hky4z+4OyJs0h2R6Hx7rdoqyRyGCCMpbcZg4s4bq7rttDiHJMjvkNGniJth+2
PNgXoLAd6/YgWBZLlmTBI7TeqB0uDpwuqRMsa4SnRSpELorR1tbh2CcFcGy+5NxBpImUd1wtJ8ph
OQ8doAOUbzkxhtOh9rMUyq91Vp094c6tb+EpS/iR21lEVdPduuyJ4BUo4Kcc5cdYBTejxWPWdnFe
HYf5FqZFuHEkkD3wWzfj68zyRE3FLizkTabFTdU5z22AMrlU5U2JgDVlqTQ3sCNM6r0auucRbj24
36+CrN5LqlNTW+8I4d94MNVHboYJXxbsGflbR97ma1i1k3bIPkY9ybgM5C6UGYmcLty4xfJ7rEfc
rfbG7tkVgzd64iXHRFLvfSfY0kaB6lIHKnLz/+PsSpYbRbboFxFBMiZbJgkhW57Lrg1hu8rJTCYz
fP078sqPFiKiojcdjm5SOd+89wwahz8GR8aTzm+WpiGfWBpfTAezdEaA79MYo0tQh/e5YX7if4x3
oyzpfsrLZkfnqbuFBhRoRBa2MBezsFsKzclUBlodNtDIq7F2nyVwPhi+1A6MCFlyJkbkfU8R9GQk
Gm1C+rtche+YBfKhhp/iJmXiliAIIYaFV1ie1n9qpacHoIEkLxO4FrK6qjAHxuCjkvOl4fTOdA1s
h6baJyBzOlnRAGfP5QDN/R0Hpjjg50MZPgGnCw7GZ6hrS1250jWvaBrVBW/6RSZlg6Of3sM4rAO5
2IJv04yVy7uq3AlSlLjM4pByhbuVCpwAJ6ZHrajfqYap3mAVvVRaxTwuivFQEfVvzECrreO4ea7B
J3Dh2d25UoZAkBl59Fr0qmL3ZixDPgOMHqDtP1XCbsexQRkiA1ZZrw0cPyP4iKgaNK6V47fStEAM
nHYZzqUmHAsSQDABb3MTLHUx6UdRsBOk9vaqCqWEohDgPfaaP2HEXNqBro5Xwp+Izl6Kg0mI2UVe
MWS6iud0ocEbj5DS6UTjg8ngFGVfBSkp7ifs+V6J/A7uWkM67kfw7vdaZ5khb2SIBaSK2TlzhWMv
A5fCb+f0oJoxzDg0WfOs4Xz7RzzIRCKcBiVrN6nxnIosAzFYpmT3AwcVoRd6fZfJ5YNaRz4D48dJ
MopQsJm6vSX18VEnHCsonvR8X+sZjLpn1gTaXJi/9JYU+1pq6LEe6zO1gNEA1BAWpiPHw6U1YAiP
PWHW93ABaDqvQ8U1hNyfduDUindghMdvwEewp2yQYW1IJVy51ZAxyMZ3o+G3uaaVNvwJckjIgBCi
SqVxA5f5FmRlUeD0KWPpA1lQ/ilJE2hTcF2/1VsZ/Och7XB95b0bS/rwPrVN6UV6Ai4cSfUPLprk
JhGKvBd5M77FtZ6fcEPNd9Qqpl0NajnUQ1l1KyxqPuaogj6M4B8V730F4iyeGiNIphU3lF/Xn7sr
mY6lnQiTZyabQIqEODXBLus6CSc43mkgw2wkUleyEkszEXa2ZEcqpT2bMZw4y4MML5R+LE643e7y
xvy3tOrSiQFO82xIBPLCwxmRXMyzO4sGwiEbsLm1cVokVKsc1upwdwJaKOH7pAFbEgH6XOobqZuV
rJC5SN2oWVpAwhT3AUv4bSxJh8RkG798JVljLvKoWqohxmQjwCLTrYZdO2BoeIb7u3v5tyW0yNWk
UjNak9ShUIvLtoT2dmWhKrIBlltJBC2VzBW9wrofRHUYCzgX50ziQZvo8s4qG9ijpXgSa6xUHbmv
qgOMuasNAfWVQaOLQYtAYraGXE3CdjYe80b90iq6j2uUNjKysWDXmlgM24ggt5LqUhwSxCK4i1ri
WH2tPEHMWXmeTSI2YKtrS+s8sj+y0HwYjXho1DREfyYvy2cV75j+XxfuosQ5FGLKYgOrq08g36pB
9YVs5P/Xzo3z33/8brVpkwllBWwJaah9Cl90t7NqfqhyBtmGFJngdEKs/09reKlkr/d53uel1cCg
XoSTeGAE4mFiA47zjcu6kFE0Fl2JChDEkZvKw4Ll2j4zc/WjrHrNRkJP9aHRbT4TRTc9k4lZdaa+
MaU9z+GPcNZ2Np/gGGy9s6RSkACAhQCH2kdqqQ5wvEPpQIJE3gLyqeeld+l3npfqjyGPDVmtWV2y
kMIGJkbaik9/wdCKnyK8Giq7hJNAGDdN75M0im8lyI8ldgvIFYSBGukAlyZzlwm8AdCR4lMeYUPu
NqBAvJuGXAGc1iLjM0Pd+KCrc/KrLfv+HVVr/paXuOZsIRXJja5imiupkiBiYvbPTdriZY3iqgi0
miSv1yf78s5DOff/u6nmOishk9ED+flbKV4SsPcTEzHrw/XPX669kWWJQ4+SqTMm6MsUc7rrY0g5
yHVzGHtxnKHiZJfjqIF2mb1db20NyrJMV1epBovBGYDfOoNSqikAem9V65cq548GB5ixr8w3kqgv
zDL3gF/fJEWMMh1SNzL469d/w+VDmiwN2epMBd29GXA5sir1wUwd3Zb06htTk+q2ba3kIFgLhHOC
NwQIBJG0MdIrE7n0BYN7SAw1Lox0mZS7Gg9chcinODX3mZVsXMyX731iLrbuCP3WWVX0LOy6GEC0
Go+UHdW74mbAYbcxfGvdWGw7MqUJTA7GPpTP5gBDOR4h3vGCpC2CzKbfMt1aa+Xcwx+bu5w6MJLF
DJhmozzCsmpAEs+6wSPlFmfIRqy3NlqLnQVqmm4UBdrQWuZNTeEzUwFke4tyudaFxa2slBWCFwVV
7bGkMlJt+QjNJ653B5bW8WPRcf3++oL+pij89yQk5uJypsgF8RRv8zDiEcoZetMUjjl1zGmUQXdi
s6ZuX7amO4CjD0G1Mml2wPgwL2MidWOFk73FqiZULH2GfZEVebiqdDgsS9GTQOIEYBQIs2WygpSC
UrCAxrn5d6xzCqAOL6D5o1rBHOnmjSxjvTUIRE4dKOOoAk0K9F4EQ9rG+nu9r5fjA7KMsOpWnoTR
tAMkWB4N+a8VKxsIgbUPL0KDqK1HiD3gw4V40LonCzJg//aLF3sS4m4J8j7Qa5TFbcG+VLplPLWy
fI3FRoy4lZdGTEFZ5XDcpLCkj3q3Jo17/Xevff789x87sJZUmjAVtUFhwMEEOVAUE21ozW8My8ru
MBabTwx5LbSYZmGRz4ceWn2IYMbmS6d5d6MX8ZatzFov1P/vhZJkDHWSoQ85q+8JMpG8jJ9EbnjX
B2ntPjMWT6F+MiYjAXIi5IMMAUEND3xvYCU/oKpn7kihym7d9bHPaFfemqRP75TenHdWBPFd6IXT
GwMyJy/Xf8xaXxcHDjakDEeoqAl12sCTu78xE/4Cau4/Pc2IsThliiRrOwjXtWGVwVKtfhlnazeS
k45q1/Xfv7IFl94wAnrduiEjhjanvHG6ugYuS0nix+tf/1a2vnBKLk1hIPCIPE0PBErjzX4d9EES
Vgc1NAAFK+3imbrCNezea4L+dnocn/tn7UOGf89fdpKCyHvZmKTztr/0KxbHwaDocJmAzgQMEQFE
kj4KihJmA6nQ5EOHP8f1vuoru+v77z82L6UCUj0GWA7SOMAnSMtQBE+I7AyqWhHsZBX57z4jMdTn
2hK5sAoZf9BKPxKFsKCIh3hXjhw571nPUSyPLFdSTSiolxGUOIae3Y+zPjyTdEYxxuhh7t0h36eg
FOn2hlCD1mzwJphUJAfkrj4pOVFfIgYjC4iSkPJLb9ro1EAAbd9WQ39TzFYG2heVEsy5yd0ItGCf
VAlSizEqo8WvVLYGy2UtEn0oPglfndXmCETHEPRRhXRbXqpGbZfyXLykqRqfoM6BqnFbQlbNyC2v
YCx3CDJSdyyRuxONErElcn15x8nWYktIoHfo1ADsTrNuRecakAU3/un4lZd03zKf+NifMXF4Qznw
EfOYJEEbZ+NRscJVkZcs37lVIBQGbO4B8J6EwbGkRxq5jNrInpNE3s9lNb9rqpq9xp0iuRDgQSFM
EcXWwK1t9fOA/lifFaoORGmR/1K0t04nNpmjjUNkjXugLy6WNK8tM9dNbDC1Eyj0UPl1ZF1xO5Wa
4Uqgm3stxCpcARKul8dicqsoktwSQvUAtwzz80jSZAexp2wjObO24Rc3UJGW7SQi3BBTaURwC4RG
jtXU0gmOzYVvMCjhKDEkE65v/LVxXVxHSa0i0sjRmNryfaobr3pUzBuHCvlGTF06uxYXTIGkNcm0
BHgJuLOHEmfRUYW0zmM7Mv11Htgclkg5B63O8E5FWv2lrOvmg+ZmErmAzvEe3Isib21LZx0kSSlz
B/joHAUwsZ6IIXuLMmG2M3GJhZ2Vye7QxCjnmTOBbKAc0WPf1lNnj6zhd0YC/aG0FeIzJRNiNUnu
h2CMgAqQEe7agyyNR5TPpGM51arPsordkbFu76euMO/OyKbfJSQsIXUHIWEY3xMIEeptNb3FlVXf
tTzRvUZUwwvYaoAhTXVFf1WpDCL5PMq7eR5qYUtNXO/ZwFIGJWar8LRGGW9FDEhzDJWi9ziSu8cm
ja2wlEV8NyHmd4cCYkp4daRhHrHyhIwDtUs96fGtCVpISh05TPRj48gl0tu8y1C+B/5uVwjIVMZT
/V4y3twn5UAgzk75u9YL4UWp2vmgYSderrQo3uJ2vqO8lcKRihal50YLul7lMD6hKIfLJPPHdtZ+
QQ+avVtWSYFTqk0XwqyaLVcQ4Gt61N/IENVQlZOrna7GlQtTwcFnCS4NQ6qHpwTyxE5VzxbOfA3z
OShW6g3KPHnRkNQu6p66l0Y8f5Q5HFdgk4aKuGEWaFhKgy5FWT6qINCIYDJ5jiNSeZDTUu6sxITa
bzRSuCsBWZFLnHuq3L+mVl/t1Eqt3BFxoQ/6UHMnj0V6AFo+PcEHwvIorLrcCF7QLk1RzqRDe2pH
cBSIqNQ/8E3NX9ssEn+4PAiP51OnQjq42wpbVjIo2uIsk0QtTLDv+tBACGF3gwfgyewlp2zLmWWt
gcWJhnOjAAsbl3ksyyFUtXdJIvYFV9rd1Ju6m8oG7AzHjShvJf1HlpBPKPJPjWLSLlS1Dsq9EFEH
0qiJA1UIqIbpPfdJM8peC/XRp9bsot3caSWkPEfFU3XN3EcEEUc+gPUxEw3olC6G5qTEyo/rJ9zl
K5coixOOE0ukCgHPVu4AVTDTbES9LRe6bs9WB0jfP7WydE8reytmVtMMIWxlbdT1CEcpM/tz/eMr
wZm2yHGDJVID2lUNcFpHZRnrcEhu2Ri7NNsoQ6zc7mTploaTyJJ1POKhB6BEHk/mt65rgxq7JyZm
QLrZi7LBlQpyKKRyo9GVe27pnlbF9aRGEq50tcrGG5PkGXzaEgjCmkCSZbh9PaCJ8/d/G8Lz0P6I
H/RY0KTSUlzyHY58QE6jRwjEEX+YpDcCMI53vZmVxbbEKDMI+08CZHd4DJ7TOOZhbvXXKC02erE2
ZIv71FDjtFZUDkw8QGO4Ovwe2ttkhIy6BiXQDRvDtdNjEaM2kJocAfHtQySEOmeATCvUtJOdrmt3
iQrogmYM79yUvq6P2EoAsnQnU2OF1jIeMuHUfo7kno4v17+7smeWZmSdxAwlgsx82MxnS1Klh3CP
CJV5fGddv1HDWZltdfE0I4xlgLsafThCJRGiVDYEfh0NEMLrXVC+T48L8ZO6WLWQKBVQDpuQUim0
vQoCuJUfO6XwdYh0CmgQFiXUho+leFMTL8o/OQBQSTJ6kMyz1Vnsq2ivJQgJiicoo8JJZafSpyzN
d8X4K0sqb6Qcssm/0m8gT7NXtV1T68ehf4wgzGtk7pkaVOfvsTgAHm7X0Y7L0OOE+Gjc+lrP7iKg
4Eqw75pW2BEpkfUDEu621/YJbrUeWnrAC/agNmTAwfH6F/giDi5rwHENaJdqbiW+UvmWywSfvm9l
uykKH/DNuTyMyrwfMs/U91Fs3tH+aWBfejXfm2R2dGj9Z2w/A1s6N6OdWceoxT4Yvjj14Uzlp1MJ
+NmfSoPSKgwmhtST89y1JoRrSDCK56IYXkoAwAfTHcc3KO/AwiIRE5jvII8jnOJeSXdDfhgnAMS1
F3kGxucpqwTA8W/iBW4NGGMGsAdwe2pjSzVwTYbkjDn4jamCB0G3lyLUsKbCNfpdAdMLAM1noFKA
mu7kx1zJnSlqgSP/I1SXT7ItIp8UjwwOZIC5APBYIntNnnQJ/w0k601pl6A82IqbqILpnQmh+fFd
SYmPTKwt8XuYDNU2sMBFamLW/NjY5zgMBltVUDAYodQdJkZQJUBvQyEb6riVm5iAAbaeYVY24Tfm
gMcE0NTsbgLhsAAIrwbLsQbCrMsLR2heHCORDsQ6+Wj0m/M7W2IZ4AcZMIC62xVQDG9kn6H4QdJn
zp943TuFDg33OHfJXDoiSezORG75TStgjiAh6O2dWj7k4ijq2i6GYzT+lirVjssHoXjVGe82++OE
+cmfhzg09UclBQi7BOlSxosZ5QMbcMYahX5p/H3GccrAWmrEoUCuKuoAC6fBhtY8rDBuWjhT5Df8
j5bv8syOX9XOLq0vLv0lyV85dQY9jETvprG6cfZfPHFMeBL//xUDD+/YELpWHuVW7Dstvyuq9F0v
EVwPKCRuHAnnk/4/JwIaWYR2lAuhx11dHQdndHMf0HC39DXP9EFYcKgLUWgbWY5dv6tvyp3kMvd6
u5drp2h38SiNSB1pythUx9aFUYr/QexuJ+BqVjl/e/vX8XirOu/Pj4Mde1hCtmI//vnzT4qHaHoR
wEGsDAW/Kq2OyqAek7IH1L3L7onS+9f7dvEGwvcXl2o08kiVxzE9IgvL35WEIL8Fnu5GlLO2Kha3
KWqUkdL2RXbkxnOkHGqAfWORnSkgG0vi4iVkWsskaI7NSpCuyI6dhIJ5rnXQ9SkBiaPQ2d5oYqUP
y0QoVK/NCvL22XHQJ7dPIMM+Fl5b3w3d3fUpWGtgcZH2VDeMhubZsWE3HbCSFHyTSCFOC5Oxf2vh
3PKP+E+WpaxqFXRBl1McuEggIXJCHgV0BbExSivraMmqq5GKboy0K4+UVvdAuOwlvDGv//qLFWjM
8bnJH7++aTWREiNJkdAQAdfMXZEjnoHKMQE+MoWcU8UVb1CRLLje3uX3ABpcbHcGRcI4I3l61Gr1
iEQFxP0VB7hgl3TpLsP93SKJL2mw+NLTjT6urWPl//vYRl1fIuqfQr2cbgtdBtWn3ZeVtNvo0sWw
Fl1abHNSQ+yhYvg+vTFPwKO6qQBTwEGIYn+mt5Or+MwxR0f14v0WcOByahFtLjb/1GVRniVos8ht
6zV/yw5wGaB3gJB/ql8wF2iZA9ci9nG9i98SZRcuh+U70ZzMkjHgLMPWnd3My31QXrw+QAn8lLvz
/jO3Zax9t33HEeq0f8sdEvZO6kRe7mydRiue2NbyJVmYaV8p0nkabd0HoclNvIc7GATaTQCkiJ3v
thjaqy0tDg2S4NmoKGhJeNmDAd0LMArtzClt1VEd4qGO5tCNq/38yUsDuzg9SqLUVB8wsMoo3bbc
RHYu86O2fTUo9waYAG3su5U9oC3WC8DfkxFZ2RQi7j9pgj/3ff3Yn8FJ11fIyhG1fGxltFBU2plj
mNHebpUPNd2SZVv78nnX/TihIhXYkpkaYwjeNiyXfhfa+/WfvDL0yzdWD8b0lM74yYRLAapIiEp5
c6wz/geJWi8Xw9bYrzW0mGOYv+RQTsqtkIOMiFKUrUbhlMGnDvRUM9pf783KRbcU2RTcTKkkw2lI
zg6jFCYNBQMhHKqtg3ttGs5//zENmQkcnmgafD861v2nwrfmd+2HLy6EvmlKeP30Y6ghNqecH4am
8rUocbKtGGBt/BfnP3xs1EYGQTSEvahtWZ8F5c6Z4IPsANhl1Ua28lv/8MJWVhfXAJL9pWzUGKHa
B/dmih3lXg/Ent3CbigUz8JVPnPd106Nb3ntR3aj2WDC2eVN/Fd9u74GviX4Lv2E5S7v0pjyRhvD
OGgVG+nfI3zfnNItXVBGdiaokvB2+kN94Ze7YgOk+S1XeKHRpSxnkXUSbQx9hFZQ44HpbOt7vBRt
yfmL5X3TuK1HEbZnLowAHerIG7WslfW4NI1WUT3XwDQaQxAaRPvW44V9fRAvl5ZMaynTOcux0loC
/cns1gUXwZHs1zwo7Mo+PXkPQWJ/5H55Gu3d8e19colzBCvNfr873xDnR1KKl0riSy5qQhu/aGWH
fKsk/dh6kyAJl+XzrIL/ApdGVX8dOarM8ZZm62XoCLp8vjV+tABJLyiT9mhhPpmP5R2gADemw73J
1w/KUdmXG/m/tYv1W27qRzschp1SPilj2PvSCaa/YXIPtMNxPIg74aeH5GS6Wxa/KxfetwTPj6aI
MnSwu8EsWkx39N4XgFlL2sbiuwxzw4AtjpS6L01QnPB1ED6cVyQPbFAlHbqL/6R3bK/39nSrhmOY
PMNV6dQc+3fNL9zKN8LYSz3i9Z5iS+7W+ljb9t8780dflV4b4JmGK3I48COs0G6HXbUzH9D2o7mb
EXbqDsxjvXynB9Pu+i5ZcSS3lvbWscbqUamwZMCKdcmRhaVfOaZTewM2fHJkO+4hs2eDOuox8A02
wqWVWV1qj6pz28I24LwViAquM1hR8Lwr4Pu10auVrbaUHk0jQAzm7Dyvn+wFtB77fJ6pbneb7KPd
b2HDecvr7d7p3PELqt6TDWziMbX5TbNxjZPzCrpwmn7Xwn7MJSKdTukSRCVch4UWi/atNEPICh4f
aefCrIAZja8oI8xP9UAv00c1etno+1rL5zH50TL4xHrfaBjbs+JbGfCA7tgehEg3OyDa32VO4w7u
iNXbBXRfeny35fu8duIu1Urlspsk6dzy4Mx+52W2dEQNzVfxz+RNzuBM+CcNWrfCjMBj0kOC0IY+
l42yqp3jHVA5fN8euk/rd3prfIL5fZ4ZrLytO2HtufX99x9jM8LxCVK353UHMaVT+8TBUP9l3JnP
ECoYjvA7+tt8kI2UxWV0mGl9n9I/GqO1WWYRxSLUsfyineJl+7P4HqjC++gYHeGE7cII5AaaAJiG
1JPcyKMeoE5+5wChtHHprNyv3+vzx49oJdh1IUAaoSL1FrU7Zdjq3Tmuu7TAF2GSAKogbWBxGIKK
O+JiZQ+mDwwMMn7tnu8zTPFv6TdIzvEt/IpsKNOG0pPY6+71Vb7WrUWEBDX+hhg1Ws/O5MpEdgCQ
2BixtVt0qZHaxz3MnDkWibaLvmAUB+45wp/es76aJxpWj1tKbmuR5lLhU1NhNjbP3wukDOj9+Brd
F7fGge4qO3aEE4NYfjJve3t2UIR4a0HR9aVD84Sod+OcXBnFpQpoJ7J0hK3qCGOrzEXNA0C5x+vz
s7bT5POy+bHukkFh8BBGiKCe9Nf6CXWSm/yxDiO/fUn+mC8T6gEb0fJaJ87n4I+WFEW2iBWhpSjN
3B7yBADQbC2FlbSavFjkPaAp1KxVfPt3DXGRxEbh5VdxXz1Hb2deszN6wp+MXRQqR1iK79VgY/RW
7q+ld9BIGwrHshmvtPviYUZM8pW/ac/Km4AhHpRmgYOHyDSkNmwpkDbavPy6ov+RCoWDjjGnGMY6
StyEcTg4IgvFfpuQrilia4OMt5I3pEvrIGuA7WczTbgXeY9k5a0iULyBnAGMGgIy45mTxPu0LPYW
NPuuD+bl9UGtc4d/rI9EHSm1OhlRXJUW0BgR3qBtiSRejmPoUoyRSXNRZS3mSUzvw3iQ6Wecbr3H
Lq8B+h8BRq3oe4NhQlBOgwLCCYbaLuQ9AtU93yGZM/iDG9/yryxAUPFuHcoHBQmtc3gYbwSHKwEp
tc5D+mPooig1dDITLP/nyQFr/SY5QNcqiI6ShTdS70k7+ai4JeLRHFWfh+vz9R3a//dmoUuHoLzS
jdJMsek6p/GkE3H1kPtjAMfZ07g3XI47kxwm9LW8mfbFydjXN1uaiytnPzw3/7/HcM6O9LpC28Yu
2fdP8k36aATgp7xCcuWEQsDW0K4tysXBAsIa+Iw6tsFITeD37vX84/rorQSedAkgzlPeAz2GZTOe
1NN04IFlw5scsa58gjXv50Yrl3Pl2ED/P06yAeFF43zo1u78mryzW+WQ7EufhNKt6Uk3FeRP44f6
tjxEG0+1y5r/Jl3CiwcYtEN+Fy3Gx9E3dvprtlf37ECPSSD7IoD9uZOdrI0zYyUZQpcCmQmEGOZk
wqFRedWXCk0WqLRBneKZP5oP1u/ytgnw0EUGWb8fDzDRdIww3dh0K+fwUjQzjiHgpjLsudwCmRj1
86aB3FR2lwKDOs6yfX0CV9bfkulTUokolon1l1Rx6mhZ+9hI+UZouHIoLsvc41AOKe3HMZyoCpWy
Ip2DSYbBWCf4sHExrzWxOJgsPKjECHfbEDaozwZ8Xsoh8fV8qxa4NjqL4IUXElTFWXseHfo21oZL
onTjAlyZ3mWt2gDIsoS+Cy47mHbLY+JY0ZtBUSqXBkfnz9dnd+Xq+E/BuokaeJybapAK6EQNpPkE
EBnglmHEYaBvea2tTcIiBkchs42GjqKVCvJIsgEVtpt87Da24MrXl1XrDL7qiE0tNWBUtsei95II
/0o3vr4yQsuCNZNhbT8nEeQTR/2+toxdqkx+JMwdjHe865OwYgBJ9fMS+HF7CkCTgbOS1GCoFS33
prTBVtONVpyYOkDKn3QlO1lFo5/1M1EUkcyqgrSdXj4qSVRs/IqV9bas07ZJTZFuTMygrhX+OudT
G0BAs3Nzq2af1UzaXVHlWzHL5XCZ6ovbU6FN1YsGpoyjbtC9NKAObUWG5rZxTKCbpmUBei5eo7zW
oGLBu3+8jZbcpAQ4dBDfMi0wFA6gXVznleTTlKaZo3WjMnm5URKkXeI2D/SRJXfQgyXEt1iXtXav
QFFGVqyIuxyGRKj7w5OKQQfHZlKZQ0ms1v1uatjL9WWxcrYsQQAMwhYlbE9oMKTWHdywT7LoNz69
tmXOTf5YcFWTGE1OYj1Q4UQC1S04EkPJx5bSceNkXwuPliVyo5PlRKmhM5TOgN86UNGqAcye0n3H
UKmeYPB9NEt5ckUtE590ieHDhlpF0pbMsP9pMlejhvrn+kCubeHF8VPhAqtLSTYD5Pke4ql9JTTx
4/Ysp2dtCf2uTNayXs6GvB0iCC4HkLA9Qa/fq5Qti6+V3DNd1sFLXUmmmLTQNu0L14o+oDBls5kF
MaCUbIBiErDx5EvnxBliyVGsd5IODrTiZLPczdDdnFAdrG+o9aiIXQFGl+heIkjalQFsHW1NP6UE
mq3lE89/mRHAWCbctOfX60O/stCWwOyhV0vKUkkLqlFuHzMoh/tdm5YuiN7KhibAyrmlnWf9x1pO
wdiRdRpjpVXQbEseJxNKdXyyC/ai9/9k4mKCcfz/jRCa5WPR6WbAKTme9ck6A3KJWQzZJLpRTlxZ
pdpiT2qSLjSJmlpAexNY+Qi2KmJqNRgxqLMLLZGNZtYumyXHIk2MKZF1YgTKCEYjiHWx8an2stra
8KYaISlioHjAB+LXc9e6qpqIRw71ldg2FZDqN6LKlXWxTK+2JJons6/rEG4EU8dBkTyqUPy4vuhW
nhzfZ9KPFYEPib4iFoG8mbgfWXsWnwaNK59R4pKMwlUV4xN6zhtn6crO/0/etJKTEqAC6FjjcfAn
rcr4Ic9FtjFda6ticVF2rd5DIWIyobna3tegqarj78kix7x5vz5YKzPxnaL/MVhT0eui7akZ9K0c
WnmanaVNoYyqsa/rDaz1YHH6xpD+iliX02DO5nvdQAHVNE5J1PkRfFk2ZnyljSUYRW41AySlggaZ
mTo8u7E66djXQLMC8Hu9F2vbZkkCiKlRSRofEB5N4NZDdjBTVU/J2l3K7+r8s2X3FVDRaVd9CpFt
PAFW5mYJWCG1AaysVVoBNRLrdTSq5sGgWsdsBa+Dv9c7ttbGeUh/zP9oqFKXjgYNGCmHQ8Ry5LF1
1NptjQmDbozeyh5ZYlVgDhmliQK+n84hb1yMrxDd3Vi/a1O/ODbPJq2DTDH1ZksdBpZgnpxyfpt0
2e76AK399sUTLzLkocgzED6KrgnzWv7Fkunr+qfXfvticyNp3EYC7KiwgcUiZLs16xU+BBmUo3ju
kUb+JzkNky6BKhAsTDpZgOuDoCw0etnnfLgV9RakbSWY/wZ6/1hCEkmtdqZ8CjuaG7Za9v5M8EYq
yz3UBhBkU/lPxKI3EAa3aqbn5NeFxN8SgQIjrzKPtIaEfdWZR9ZH5VOhxhwK8DAWerCIqaOE2LUc
lbJUkmxUeDlUkK2cenFnmBsLY2XnLAEpsYYnbDs2atiZ8qvK6/dsnF4LuXr8p8WxRKVYPcQNsmRQ
QyDrvggc67qMhI0mv8Vp5F5vYq0Hi70P15BMiyNLgVWe+CIKVFLJ1J2AuNwqr6/snSXMBNRfuaMw
dgoHQ+1hrjBOd6PSbSGCVu75JbhEHTWIpRqGCMucSggpBx/yeqYjJ+ahzPZtSZ9mUf36t6FanAL9
BElDqigiZOYrHLTsnofT8HL922ujtDgGdK2Ru7M+SJh0xUm1ih3n+sbpuBIcL4EiWcdiicHe+8in
4SPKx4e8KFRghae3QY4CYuLZ+m99WNzyEW26qIs1NchG/hLLFLwlvXu4/u2VTiwxIDBQLnMCY5uw
yxlOk2yXV7ErGn1nDbpnzB/XW1k5jJdIEJrH9ayUtRpycR/3jxwKvLL52fVbfJuVWV7iPM6k2L5L
yw7fN6IDzHgaL1HZFmBhZSt/J8N/nMFWTzChdCahztI7IpsPjQVIV21snLhrP/7c7I/Pt5I6GiCk
dWE1WwGrrKOlS971cb/4yw261Bg0WdokELedUeA4qyoYTp3m+0LdOoLWPr/YuJBqqSVt1OaQSrXq
zEnD/KKEynQk11vuVRcHBz1Y7N92og38b6Ia8l091O5Q+ooj//rgXFyU+PT5Avwx7tUc1aUG2/Nw
gKUTzG8Uqrs06SCZvTU+3wi2/9ylaGKxc1tTj2K9axToLhb3c2Kmr/COMr0kzkpHIgWHpIKYKrsn
PNmbKbxQyn7K/S79H2fX1WMnr0V/EZIx1a9wOlMyM+kvaNKophhjwL/+rpOnfL7DQZqXSIkUOLhs
b++9CvjjMyqjACcu81H2HUAIo1M7iavrFv2IDCKDYPtIBAQWJgQOXK9jZrl31IY33+3BeRuS5ofm
CTyChs8sKFJcEDRh7QIXGrARPOjxX4XP+RD1lb/nqPeToYpgkhr505m7DPoLj7RrL+FIEuQMcVef
82tglBs/623QI37WNY79M2kDaoPS6nh6mRbvd99ZB3iAOCipwsvQDyFbOpdn0Yf7bCA7e3FPBAZF
snKPHS4TFRwibg/OyqI0lSZ7Emao40LrqRHNJxJcPZpkvfGFK6vSVJOcAijUN8VsXyYwhD1d/erH
+lHN7HFe8i0Oz9rvNwYxVYxPgww7wDkL9SCKVsO6Jt2q57x5pPihKeY9jgGM2Cku7QVcRdxO8MjK
nAvjWEfwIYV8LCHH2/OwNlZG5LShcQU9W18nHu2h8B4WkQMTqLkqduhSbt1O115yHcR/VlxVutCN
HZiGby6YKoWYYOFDH/sgONU6r+LbX/Jmmo8xMyJpSGsIiGYtqgRtSF7QOWqs2O44DJULeKieBQmX
F/hgDRpuHBMcOWECIjZevbYYjAibofEA4WybXNSYZnHYiR89SzdYlWtLwQixVbuQjGrfBk3bR+hw
2LectdAWTo/I8fJ6Tjc2zdo3GHHWtTkcQ8p6TFz4zBc2/Qkrv41PWHm0KUzZ4QBq1VKSSzs5n3sR
DFFOG3t3e9rfzLL90KQJZ+PcNXwgUHkeRpSfa/nZKdsnKCDvRkhYgdg+wbZi2DJkXzmuTXKwQ+Ti
8qUjiQv6F8ib/X5xsm9TMG4kMm83JvA5xlISmRqDmtLw4qK12nL/2IxWzH3/W+PJOwJ1Nr9k+xLH
q9WUr9Okjx6Xh2n+dXswVxab2W/VbaXSdF7CC1MvLf/CM3/n+ciV4d3D53cVV/GJxkrTYHpVqRbu
pa+g8zBw17r3q0CCiiyLjUWx8h1mz9VW09TCq9i/TD47dzW6d2h9T8U+cHCYbiWdK2vBbL1O/rj0
Vu35F2eu91nm/KzD+rtnlVuHwErUNNuuqNW5VREW6QUyQZC9QsSCvjXE7CP+LiKSD+rxf+MyKULK
7CZLYR/42HRhBNWY4wxOEpTLd2TY6h+vjZNxxNAernbKGd1LI786Pijn171J2UbsXZvqa9D552yR
YiRuWQ/+JXAFSYi1AM6Y5vQb5mE+lQJ2aQH0R/e398fboCSMmHHI9KyAWFe3tIkdQDUE1rx7NQm4
4TC3OcH+MayhCp6DUsVL+Evz1I8oGfheaBe2R9IBRPD271gZUpOB42kfthKixAEgmuOkoWvhN/Rn
L7eErFfOUrP/LSU6BCOO2AswtVTHrPHC00TyZlcJtz2ybnD2hapdcPwD5ydQJur4ru8y27KqFFUD
7fo28UkA2QpYPsEbULVb2g4rw2aSlEOVw529GkjiKAYnoDOqY1EZbAC7Vh5utljzGoe0bvBwu/5u
6+dm+Dls7dO1R1/Pvn/WeID2LYxuAvtyFQ+IBmCqmBPCdQ7g/9vjvhJqzD5oOeYEDGOY44EZCnuv
6eyODXhmAf9KC28rLb/uyDducmYnVKbA7oxjg0VVWTnqL9NZ6nSjFbH27OvI/TNCxBttR2HJXlwp
73gFiUJON1pcKwHGbHymmW9NnHjOReVjK6O5gjwYClPV8+LzNla1QrebjltKwmtTbQQYLw+DkIQj
u6QODMugmlNxAn7uljPE2kQb6QVw0dTOgRG5UCvtY5jbZ3c6C0EAU2I5Vh2tNzby2qAZWWs7tFkN
ii4B4RdY8+x7qPpjHr7k0OyRbnt436o1Eglo8Taj64zOJS9S8qAz1u9s2IGdXGXNB+VCxun2e1bm
xGzfBUIHTT66Vysu+RKk2R2qCQc4CG+wENceb+xur4AkawAfwYTlr8p5lT0UTYqN1Hvt2df5+Wdf
0KJzB9F5bZK7pTr7vAjvbAfuh1Y/bR3AK1vPVO4aQolzRw1tUo70xb/65c7Fh9sDv7Jazb6cdkaB
go8lkpz23/gEG92wZvcUePIdhRDZxgZfGyMjg6BhGjYkQ07vePAJzxju2SPgPuXGKl17vLGjHXgR
szzMcC7Mlf6+kElBUhvnXLyEffblfQNlbGtcSSol9Whfuhamxo6CW22oLl1OfrU+3cDxr02GsaWh
mutxCvfrpBc6Vo3e9Sixef2rX4n97a9YGyljP6MXw60u/GsSqB9hCFhGupMfOr/bgOKsPN9s9zRF
3VRT3yyXynW+UImLIbAR91Dv/nz7969cRc2GD9jfQxgUfpE0aMSQfjnMVpBGs4Ldqu5RAXTL/dXh
ZWO0VvadSSjW0P8qCg/MS53ad4VTw0+Jbuy7t1HjKBEa6ynNhqoLNeuTkNj9EYKc5aUd6rnc04aX
92M2l3WkOYOFET65FrGnXZX0obT3KdyBOARwS6uCflwVfO5cCY+NpfQ1PDNVVU8RBLbLJylFp3ZA
/Wd8140aYiayXt63Uv/WY/8JejLLJrujcO2AYZq1L9vi60w55Ac0RFryLZWdlcVkdn0gs9SGsrVn
5MDNp05MsYDteoqC4O21tLLbzHYPjHVDanfOfCltNRxyUshTb/vOPrt6nlahm28kTmufYRwQXuFo
MqXzgDos7J1D8hBCe372xEZS/Pf3vpH0mY0fLcc07ZB0XKapPE9TsG96DwKbr7ZTxfVy1zj8EUxW
WKsEcaXh6w3T2Zl+zmfYRKnncuoh5/fdIlu53NtEID80mb1qbtMKNl3zxRobscu6WpymsKEfBOS0
T4iZ44406fiZ6RQQGlcWDWQf6Xywg7Q+p6jyPXHpyr1Td+luCiCLLizCD0EAK+pJUnpu0PX/ensB
XCfgjYEzW6N9tVQhVPbmSzo5bkJ4zR9g5zicrCGFRhUIwHtIY4qNFGTlZcTY724Qlmm6lCoJeX6s
rjreMMOx8FW+9VHTjUNq7SXGAVIix5QpL2AuJZoHmw9tjKtzGGkBdRLfzi4c/vK3x25tURsnepst
gyNyb77U3bdUd3FoLVGVvUtaCGvIONC9SnNe94Rc0k7+BALqsVPvvEOaYD2LA6KbtwEqpXR4mlNZ
RKrODmTk324PzNusRfx2Yw4CR16zZkouEg63PJjPfJqOdemh3gOrUrsd47yzkxnSmZFbwXP+9mvX
gplxsPfSHkdYvkJSufKSaoKv3PAhdIeDZW0RXFcOQ5Pq7Ft22OpqLBLbyg5ahomg1sZhuHKqEyM9
pwDXc3tm/qWm7mFgDHJ9Xyr32UGazoo8yu0sftcokeu++efYaojHmnmC8DRpG4jXVNkETOLoQ6ce
qu6wEs03Pmhld5DrLP3zHq2DqhthV3ApKt7uWMHl3usERGit8H0ujAA4//cVVUdEng3ICTwqIl+E
R0qQCLlbFhlrX2Ds70mrLuUlxIJ9/yXNPg3poUBD5/YsrD3b2N2Oho0yvLvGpGQF2fVtBpmg2nkg
aeFvzPPbC4qaTnQ21ZM1zuhYFGEI4sT0rfAh7Vpk5dfFYrvZg40zbs0bB/DbQZeanUQoY87DOCNr
5wvf88qKJdO4ftSXvvWixt7IVtbeYsy3s2B7zyHRSVB+sgMJoe6fjv6u4f8g8q0g8vbEUNMXOO3s
htTS4qh5tpfFD8FiHOw6Gj25MVRr82LMvNXDlidsHZ0U6UPnsoOScxQEHxlbdhIG7s34rsOWmhbB
XtP2BaOcAP+dQTQkaI9VCVOeoE90VSYA7b3r7k9Nv2CyMNEvgNJfZtCKospNP8vAvWQeGFu3t8ra
gBlhvekrVs0DjHIEdME7d3l1m1p9Tacrjbwdmp1dwwsxWupqS9rr7ShPzUaiXRWWJmlPkqrVXxyv
/bxQ+3D7W1ZWl+kbOxVV7bgkh2dsy4AUDRp+r/pcvyw4vE7ve4UR37UHeyUdFOGlLkd1EHX9w9fp
cBAu7EXe9wYjsgdNOcKz1NKJL9CdzLn72dPdxxyWABsvWJlxkxEbehCgTns/uLSl91qS8aFp6RPv
riZ7Dr+jgfzBO38jprzdg6BmYxf2sr7bQxTxQlPqRWnGHwrW3GflCOl0eYJP7VM/qCzywIq7PXpr
H2fsf9WAz+LDgu7CQkhL5+dKfE/JKfNYhGJptJDmnUuN/vdwpMvYt7pDrRpdnKjEJ3Td7355Z5g0
W7i8yMO0rRxyKWp9T9qrquDymFpb2OaVSG82bxn881CiqUlSULIDwjXHBMCqx/LIuYWgOsTRAU+5
PR8rW9Js4qLXlqtM96hVz467Y3Y4gL0GMd5i8oeNKV/5GrOFKxrawGVqGpKq+1AFToxe9J5APAz2
Oqlnv/Mlxr7PQ0la4ckhmV3cNuX05Lb0nmbiDDH5byMXW+H4bQ6IT812bgr3HkacjF7yofxQlenJ
GuHb574UVh27HIa0XXdaarC1e7CNvO59Yc3kgdogN4upSosETOe7oXG+FFPdxCyrt1TL1ybJyPZg
q2VByWKZL0V+7+j0sbGP8IOClouCCd+WjsUKzpCanV1YEFscgt9tQr/LrxBmuECpYzzaSTpF8of/
0X3xH7MP5A4KOaeX+j7/VPy4vcrfljLGrBnhoNOMW9LFi8lTd35su/gRxphnv40f7VOO5DPhZ19F
wxhdoDUU279f/C8v1ctLeUw31udK3DObrqRqKy9vxXxpO5U0jL5OGRD2MCV78rtpN1RhtaPS3hJs
WHubkTR0zqipP6J1DZG1WOvfbnjXQ6m5Tl+qScZzmm9k2SurxmzHwpudO4HFx6QJfg6liBda7lKv
PKDMESlr6y0rGYnJfZ1r2akKhEhYzcMecGExeCzH2wtjJfyZPVmrzEs2NIQjGVl2fmeDNNCdib9s
ZIcr82B2Y8OmyRSsTTh0/X4NTQ3YH+yPxx9+eGcp+1TRbOO0WznGTWpqVdizn9fXz0DcPkw63KUd
VBZmVd9lGme4gvEHABvtPkf8eN/JYbZs2x6tKLhd8MR3neMo+32p6KcwkO+LeCZFFd34bOxTp0uI
7p5Z4zxKXV7S0H2+PfFra8oICA30hovMmrtkRE3SbegBhpcbk7G2pozyj+UMo8uLpUObS+egWMOe
IbeqZ0qWYGPbrf14Y3u7kwUzItfChmiXg1OLCCohG49eKV5Rsw9bT5VTNPkwJnUxPrHcRY+c9BGT
4a6exJk743lx50Pl8GeVTufbk7GyfE1eZdbC+ppJlBpkBcyIhDUfIaA/a+cQDPZZcNiPpCLbSa/l
G4v3mqz/f+GXmqzKYfGZv1SwWsLHighVFNhHpq9KQUJqkxLwtsmJT82mrQUxMSIbLARtQ8YTTklw
JMsdOP4CNx2L0bLvZNtMpyBYnEvQB86pmrz+BB2K7EwIfJx7JuRxAoAPAPbM+pGPhEYZ84p7dxrH
uB65fCENHb8oqyxPV8X0SAQpOcNqsN63PgD6fQmjPC8HlVxDGiwSc+E/ewFpnm5P28pCN1t9U+N3
jFddk2TSuVIVT8Hsn/PC2SgVrD3eSElmtEKXILd5Ak/gndDpSaT5fWf1G9t0ZROZrT2rEFY/pynk
0uEyOfFhiRWBQ/HtoVlZX2Zvz4axJVjbTCaqEU9UyV1DyhyeT80z0CAbJY61DzDiDAj5CwYb5r/D
4hynLoCVyvzp9s9fG3ojwKA3zxXX9pRo6yNleaRxUaNbng4rDzebesUwW5leZo5ctnyRJLhT5fQi
NoWGVobFxDMsjVULj+Xwj+x1+OLaI62R2LXpxqivpDyOsSpdai9+2+kakvjQNJHEe8myMklp9WIV
+UMzqHfJbSJ6OP+9wYaVv3RiAWFX0Q993e8HMW4kPSsjZLY9AbUKCQJrnVi6d07CsRYYa3lb6Ke1
p18H7p/KdzXXDQshD5qU2XCCX9U3b1BbYdv5ey99K3Ab57Ylhr6CsINIRDnyF+H4/sOUlpDx6dNl
edZcTSqiQjrHobfHKhLtNBwaStk37HX6IiFQ2N2VEAq4SFzjHlvXKZ4nBrPynV0tzmsGCkW3G10N
hd8ccD337xXrNPU9/dR6FWni0A6htK17qOU0Yn6B7v4id0xlvYgY7BGGuBtI7l+dBsZTDZZfHjHu
qWfH49lTx4ImLoOr0zOACwQuJpxBQkTmNignPdwKwMnm+cFymy524F/8vUY563vBRv5ZNd7wBQz0
9lfKuvYz7Kutz0I79U5IuHRHirPhoKEXv5vINO/zzOIXx7P6u3BG2kyW0nsIdOfeFe3EoctPwfaH
IbIKwv0ivSZqBGVy53nMceMBiFD8GugO/Ok9pwI4ta3jBmDlO2iN97BSaDgUjwoGlJ7iwvkUpjl5
LsZ8+VgH1N7B2aQ4sZB9dQLVg4dfqd+NnXf3rXTZUQBJ8YFX+gVkmC+Ts6hL4EC3eRZsgbA9sAQk
c6wdzcYzYUDfjxpd2BSnZZxiIPDX2op6Adt6wRznULGihsMnmOa8bB9q4n1tPZ1FSI6erhzOvc+m
Z5IHOeTAiDiAYujc25WHgimDjXvfdJAdEvaug6RinCs73CH48zik6XffhzQcDJKuHoiQMw0rKKcu
A2/3Oge3zIIv+h6pyRergecdhA3vc19byOfDeidd50G74XJsyiKNOBf9LoO6Euz8yiUahAhi/B8V
kWwad5adTRC56wFctkKYj3TQfR69vx9o/dayAaLPgorNxIpLMbvBVzHnXlQOnkQxG1DkRkF5EsbQ
A4gXlVc80BwCbn4Rfqh7Jfdpa6VHP7TAdS/sXyhM8e9lkGcXVhf1seNzNsW9mMPHwrL1Cx0wNXPr
WwC4ePxBN257agpXHQnJfpfcJcdMlg9z6j7yDnCelllPuYQ1dOFmVUwWtznSzBPIzrLqmPUoVgG9
HRyHgagobLBuQuqxOrbZBN4TLMEBmRpJvXcZnMenij87g3+P6RjiNlzaey06v74++ktrWy9+5cyn
hVvDh6Ai8DzKM/ditWMnYvhx/6x6nh0WRnhUofn8qsj8dbDy7rzUIf1UaF4CDYTOCLQm2N52eoAk
sfncuBztDolYL54smEvHRMgxlvCf3w0K1o79yPQpd6EYUDP4Vo62O+wWV+rzMM8eLL78L01V45Zb
KCfSSn922syDv8uSPS8cQBiH9fri+PBrdDJeHQVrQcfttQ0gV/1lUJN1pA1YxXnR1i8lQlDMlY8/
wlzGQHzD0Ggqfrd9+myxdjjRLiziEZ3jKAC9BwjxrI1tr/u8pP03v+r9Uyps+JGjqBILOtDI87rg
flnS5uxUc4a56ee9EG5x8f2gJ0epeR+zygtiD83ou7m33c84JPuD3471rpktaBVnqAJ6AsCHJg3Y
JeALfE1sGy7hS/YBxkRlH/EOIaRqXdigZpbTXqpeFfchwEh73wndH1MONe+lVxBTs21gIJ1W7HHc
N/ejU0yvsMTTuGpV9SUPlAOpUZfqe3vh5RMMTEYKEk4NApbM7BF7njrHBtW23Xg1H7WC6U8+lxTi
a/hm5Mg8RhgPYupCpgjIV/iIK2H9XEJWQ/ujqfaLgAzjJEoJxUpgbaq4XArvxZ1E3Zy8NFQPBeTt
Mjg7dt0jlLvKl9mmcFnmrGqPMHdPd06n888S8LJ93tYSbDCEPEQjeZQu5tPxZ+v3oCy7jUc95SCa
dpR85JpCK55Q56S8wHod/HyW8bhQ5yMXXudHsNtw87gBnvPk+Hbd7XOI0cFzt7Wau3bwycFF7oLC
ngsPSuZm6oMj/ayMnMAPsrilZYe6SjpBm2caWCPioMycxzzn7DsJZvvH7eRvJXd1jLyS5VigwUyb
JKQfl+6OQDBToSLs6a3O8toLjOxy9FltWyMOpq7/WJffePmQu21EWnsj+V5JME1lkNQbcHBCcwgb
j5wsMC/3NmIvpPvE+/rXYIr9N8fJmyu9SmsO42QdUxTwFud3nbX72xOwUjX6P+5w6wUlCoZjklb1
AvXu/NB7sKx3p2+1Z7+OThZGjoJG3u23rcyGSXMpBcnD0uLTpR696VEFOnvGlC+72bbCTykr3iWT
6lMTpMa8tCoX+3rfWuRdnsqPYat+vesTTMBZDvlFu+l5l0g6/QS19vPUiUuANqnO31nUMcXKlimw
caKFcBf32v5+mpfqI1guaaI6v9qoeK3cLEzIUymAdNRDNSVTJmEdyHd5Dr8f+zvkjaLO/XJ7qFb2
xv+Bn1IcJ0MWqET7v7AJ4X5b70D+391++kohx0Q+hW1poSro1KgIsMfJk99qJ/sj4OmLQO/u4G99
HnroPdfpRgVi7a5hRBJ7RDtm6fMpKacpyoAmpM6n21+y8mQT61TiGtM5gNwnDYybWfpFWp/f92Aj
dIy1CgdRM4SOet75zbSfkb2+79HGzQtwPFcvwBslU/+gAWsjztaVfSVGmGimTBOcPd4wgYj/HVoa
sbt86Kc8Bu79fSHbxDJRKHOOKpt4ooj7x0evInL94Bcov8+3h2ZlYZreFRlzU6mnYkr48CMt/tDR
+ShcyNLXy+NfiDRpIjm8DzROTTcLWgHFPYZYlfCOiXwYdg9k4zNWdq8JIaUpxBCW3gMMXN55Ptxm
IT3vvN4eorU5No59OyAibFB7BbyItl0UNMvSRUXauW5UBKB+8q4Vh9uvWjngTMOKYrSHguK2nMz2
8CJLKLKH6nnI9FHjAmXZwSX0si1C3F9iwP9XDFB5++9ZXVmTX01aDEnHmbz3emu5t10012OFS+wX
oDBJPI5PMym6arcov+mikoXiMeslHKYI7ux2bDUZBruqannMGtDqZrRZ6K5TU/VaoNzxqIiEj70i
fpvHpaNxd/B7v7i4fOABLvneFhfr7aBkm3YYhdW6edVPKrE15OThO9Bm/ofbU/L2BrFN34uaOVOV
ZxSPzglAX2o5ujZY0NQpHoE4QNeyAjWaITfvelFvbPq3V5xt+mEUDghSIgMgOp87IKFH5wN1CUAn
PrzFMm8jmVobs+tW+qccFSpozfT2ohAUf8/02xBsYPrXnnv993+eO8y2Myn8VIgtPQTNJS9/3Z6I
tecaZT83yBgqcqNKqvm1U7+GZcuQdO3B9L8/uBfZUs4OHtxZ92VbxXnebszj21EJoqr/fTLN0ixA
sYldfI37idsO+7YKfujhfRoAtmlSUYCzlM1ZJpNAfMxTjWruEou22d0e8JVVaJpT9KMCjo5hFdbK
G+8amu+tBgLsHS1V7GhnI7lbGSPTkCIvut5lWqiEjSz9xCoeJEs3WCdVUG8jqr6dP9qmC0Xj5taE
m5VKUAy8DJhdBeRmPr0OtbdT6btkPH07vA7jP+tedrkVjAUCRT31O2l/I+mP2/PwFwrxRqAOjZ2K
585FK9DPmORQfMQlt7gDAtk+d2lnnULUVbLIsbHhxtCGf8jY0GdtD+zrUNozKjQC7BCvL+OySuWj
EqXY1YMHu8As5UcCJaZTpQk0BPraP9i9peOOL+3HvHAtyGNPxVnmWXDoinA4KsFk3GpvimqIre5H
VoQH6aI0lcHCIGqmip6pSmFbrurmvnAL+TRMmNcuzbM47d123wxz9uAEvXelFaFtipo0WCWDdVho
70chg1DC1Lf9iZKQPBWNM+9JM1eoS8otUNfKVjcVw5q8EFVfZPIieC/jGlI9J4vo9nx7olb4Pbap
FlY4rPGVQCSx+RicVMjHY8H7aq+JfS0KZzOsyBw+7QtYvsMYSvSHblHFznN5d7ZtjRon7ZqdRvs9
cqH/3sDPkVtxPlswig189wESHMvGb10ZCVOvqGWjJiSdse3o9LFgy11rq4+3h2Ht0UY8hVIu71wA
ypN6SPWJOBO9VJ3cAve/+fTg/zgk1A3QOSSjnQjH2flIJvwx3LgmvBkn8Gjj0iSoXcFcwbUT0hbk
iY0Z29Vh/t1lk32CkzFsRAVUyW4P0sq7zGsU1xaT1YgaqKQyj92iATRIHXkuYCQxwl7EL7eiB8LP
/wWPK3v/v2FprIq0gYOinbSd/93Oq3unQlkmp26xccitfcn13/+JeyToCibTEDKmOt218rGucqRg
5S7z0CQi1fvmxrxotRDtyWy9gB00zffpgEIftetz5c9HMeXPjPhB9L6JMYKtBpOglNwhIJ8+BqnY
5XaF4vaD9r4NbIteubKGzUtXKa229icmktYu79oxPOVi3NjXb94gMN1GlpSnhON3eiQZkbVGXmn1
u0J6KPjZr05ZoBuYW7AHrd331BnwOmOvy65Q1M2ljdGi9ymp0fEYvrxvIozkSfFAD42GRl9v93KH
Il+s0yqP2omeusL+YAn67X0vMra941d522jI3XGVObvJoeXBtlgRd3Pe7fu8/B7WzVa17O3pCcw7
F1YWC5WoReIs7p9WLu0+sOcPjM1n2cLBbJhpJIvW2ljLb+ZWQWBei1qnh65nAN3T0hnbExQM9Dmw
UGdi6fv0F/AKY/fPQ46h44wkqVjIQ5UG/MzaTW3uN1NQPN3IqWZUQ72aIdizpntR3YDWjV88EZ6/
MG/5fXv61wbJ2PBNOM3AOnl24pIlycLxhXP6i+XLe65D+IRrDPgnPGZD0415PdlX1sh+ymHRCBO0
9/1yY6+TcnEs4SEmlj2UWtCTs6cfjdrKZ9fG3tjatLD7UjtYPE17b7nFrkbtifDfy/jn9q9/OwjC
2Pe/A6NGiCHOmQDGeaCf5rS8Y6O3Qd5Ym1JjR6tl4WPOKKZU0pgu/Yus8uNYZBvg1ZWRMS9GncrT
LhiAyisAG7CR2JXjaYLUY1LzlpzyoOAbwXztRcbZ3fq1x1gvIE1f9DA2QB1FxZAkD3ZWNacX0EU2
bYivk/r/WUJgXpEKYAJk1oORp6aBnzOxqDleAIyN0RRt9h6I5Qd0zZc/A1+sh1KPOm6E6NGfm2T+
wfGV+2GhcOGNqzLvLnKC2rjlWjTqkOM/tj5bxjhjMykjiaYki8UAl6koW2y6pXa7MlIm0dCuKKuR
WssEvcQwDvigDsCxZTuvnmADPYhsY2WtvccIFkKhQuaLmSTcy54ICGDoQM5ZVNvhT1iPbrxk5ZAw
uYZBkC1EaweC9uV5AQxED12EztMh5zMuQxCrqDeSqrWvMQKIKyuPdegOJ2DpfJdhf7nC86JiWP6U
WGS3t/naO4wwwhQNu2weBY7xbwLNCHDuQ/tP1myxztYGywgjTtOlomdhnwjtx5bOIE/xlbtT1ED5
LnX+iC1RupWYYl7vS5ENS6CxFyvi77gnAXmQ+aMzND9uj9NffeC3tqCxtGQtMjd0G52kwbRA1Wso
Aj+S1VAsu3RAMh2VVPyBF2T1w8+ApI7QeOsODRPpnTct6kS1mCM6EbWf62C8hN38O2QiuJ8CMceD
Y7lR6+duXHBbokvnF69oV1SvYy7VgxV48/fMx5SAIdgsYOeMf7FRDGCYAQaLke3oOSLYvxc/Tftz
0NrjviGp/zSNkn8GGInf9ZRBsLmT1ReX8GtfHK2tauynnVuXxV6VFg3igtX8yG3+RdLGS1rkDgfa
dfQ4s9m7iLEme0rcLgaYhh0nfPgBxfA0XjRKFs0gq9gBICe+VpR3biub5147pRNRKMceuFbBfTMy
dpiAMTh7UIo+CuDWYvBb0QODINhTUS3hXrR6AlwgL2Fh3OVevcQAljXduYdK5L2ehuKpz6uiiaBn
6AHbMSvx8/bsrhx2gXEiVcp3XKtFMqsaNC1bZn+D7cYW+G/l4SYxtc5cLpS6AiL7R099RvCObv/q
t692gUlL9eoAJlGY1CQbZMRD79yxL6ClRqX/E9vrcPsla7/eyCBJNhd9N/YycSsL7jq0Q5IXbrW3
VnatadAqIYHej7NChdRTdAd8ahplnYfGpU3K/ft+v7Fv6wGSQ0CKOkkYZB8lKKmR7201W1f831Hj
+W+SxGsPMvLDVTie1vzO6gtnL0D/2EFiHBbVVM0nUdry1GXQrGkHMn3IGQ92ouj4d2+0+q+hsJcL
Y8zZmKyVaGv6EUCXrBwCCAMmReWeBGhieh5wYjSFisoSGajXzyKaiy0X378t/reConFCDfD+HIbQ
IsnsoypS0hF4GFtR/9Xv5LiHPqg6qhTozrpfll91kZN9BqXHPeGqPOjWgxKjz/Tn2xO99u3GSfY/
zq5kOVJdiX6RIkACIbZQc7nt9tAeeqPokXkWIPT179RduXmmiPDyum9AoSGVyjxDPbUlskrkSBWp
TxTGm0FP1LPQ1k4w3oRjRaxAeWtyYQvbYl6q7IhnxdBGguxfUgKS2gSTWWt4LBzJ8zIlQwXZaTV2
3KjJdxO9TakIEgiwC7pyli389rm8/qBsMdUOzspxkrdO1z15jr+5PglLj75MzrvrVBWzFC7IcIWC
OdRb5tGH/CIId/3ZC8FiLo3BHR4XY4MgPRHvqcy4HchUv8Atd419uPCCuX73UDl12uLQOpNSovAK
Mmla/eIeW+Pg+h9n8Xy2Ql3b6lRq8+lciXHbTT9wYT7nOQ8z9twn6Rbl/DDPmpW4txibZplXkig1
sHhgZwCvb+oeTXE7qSTkQpvsmFTOH9Lkt9Ip/0CabDcI92etO2BRqDIBy9M4sP3m8fq8LaznOSu8
NRFIEiN+CMwj/kB6fysz57UZxl+eclZu8QszN2eD+3lZsZZV7tn0oA+OVlBPRRA3a5SGhYN2zgRP
uWNFMVf0nFvyfnDMfV6Sn6XPj1NTX4Dna9ekhRA2F/VWuh0bTp3+rAZ1pIodWT3CpdN5haDlQzPK
Fw1d1uuTsrBR53TwoeAkQQXNOSd2fRPjdhn0w5pB8sKEz0nfQP+llYq4gzb/8IdU1cbSEEhSgI5O
0wqbZekVl896F2dKT/ZiJLF7sZ3aVlET6KbfuQZp42p17mNGoefNSd8W7ZQywLKfaxALVF4FrbWv
vctA1aFTARqWPnOPBvBzW5mTpY+axQfP5lXq1QSCbiZhoZhYG9ZSPFIx7lqmnq5P/NJLZmHhYvcJ
qQFslbSeHu0c7ceKJQdXJTYuAGte1UsbZpZPR3YDFLkB20XbdoI2kA8qaYdaDJAHm1xXLyCOrFSH
F9bxnMldj6YQQjsU98v0KzquP0tO1pjCC18x52+DntCIKs/gbZa7ZypHXGnSH3xSoWjlY1OJb5+a
kTmXW3nw1HJhu3TCHdPbwJIH4O7G11vRNgQ2W16xv/6ejyUgPG/O6nZpUUNHE02tzu/qfWFBprXl
rfVCQaKAN3Ne4hLZ0mOas3ozchkFyppECAIHe7j+C5Ym6xK+3+3aBFdFqNCgZjlRsYnK/jUdAWC7
/uyF2DmndfNpnFidedYZPqf3VuMfnDQ5lbJ9GL1kr3Lxd7LWmrMLp82c4k3gfNbiGDdnlVt3MKHd
AW10xHV2ZZQW0gRnFgYqoPDbkqFuLEWCGpOFNlEjoR0Qb7Mqht+GZZUbNUlUHHy2+dzgzYICgOea
AitgzlNvyy+J8sVNhILTa6KjFEqMDGwfHg9xGUIMlK91Jj9GuHne3FUOWv7Q2Oza5gxE0rBtc8/+
mrS9+UpjO37mAPB9zyBmuh39uPiaI+kLrbgebi2RlgeAIE0CUpUHbhGQHVCjJ/RsfO4EcPSyblu7
bjfcls5Bjo17K8DUPLYx3B+cFB8KdGBJVmp0S2thFuni3h9Bx50QIxrSb9xeUGi9Sv6Gax9QLNdn
Z+Edc2p7wRyIYnLan+MIFToYlt6mMknDLGlWKpoL+3LOY+dVYg9e32bngkGAKrZvixxkps/9+Etw
fbfnwXCi7dR7BFC83wRjb8HonH6Kz+B5/8dUz0b4B9EUOh4ZqIcoYEdFvxmKn9d/+tKwzMJVD6HL
AXDe8ZxE/Z8kIee0k2rlrF969uXv74alRu0q6ogvTzZ++q3pRrMlllqzd10K9Yz9+/iOszgvOjc5
u56Qe9FTukFr00J5F7IBbWInuK2DsvUN0K74RrNu2BN0LjZwNR8frg/ewuHJ6L+/QDWFG8eGklPT
/1RcBZFNtkVSoK0QBXbdb6+/ZSHqzzk/bCxdONm72Zll/S1Li9/e6DtQYqh6YDT6y+GlXiz0pFcW
89LrZrt90r5xWr+XJ+P/8BUYiOKecrr1uR/YeXRfdmtl84UtP6cCualXMVHjRW3NXqcOeCvOvwpF
1m4aC1ngnAhEBld4joMUvczJMeX9twSGLWNBNpYyK5nZ0itmG5/W1ui0QmXnXEzQA3egp54ERQqm
Yr52L1vYRHMKEBWaSNujzrltNAtHVVQvMrXF7+tra+nps+1f2J2SHP2Rk0cV+LO9/Tow9ef6sxfO
+P+OxHfbv4VpjpYdtATA/o5BZJHxI4y94l8XReG9lVv6wQfb+ytIfuKLqUYA+K6/92PJbc+bq0d4
Y50ZKAzqM+27ZN/ZrX+ElB5I0G4Xg3+t2hC92W6XNaK8EaBt7QBGIZC47r2gwTm895HW77gr2BjA
B7I7MFYU2xIAbJhQldFaXKf+JUx8UFm0ZqunTnkpq06mZ7vngFKWU7ephGQholZ0r1P3QUzwP4l1
+U06TRVWSA22XU7B6aW13Pu+Pd5Y3UU8mrh1egBQ5SWeIhbGjDxrNCJxs0b7Js+sG6ec7ABOgwWI
zlA6kmxyN5F0/jYpygeu016opRW2SB6fZTyJDSpQFKUFOHVGHfsRQxwFlIPhpzNGULpPffeVKave
ZI3KwzFlPPBSN9/AO7eC3ZyC2P1ILSsOGofyLf4nL6yVU0LoT/wxUCWxEJtBWayEX0O7wi7DzoCL
TSdfhzr2p63TwOIHBIc0yKs2OeVJpfewwPhbWD3ETgcR79qulDuXdUUYeRDqopbPwbnmQxHCpEQC
IjDo8QFAW/dBEwL+7SBkOQRjNnl5OJGRHdwCil+Ba/zpG9yQii7sO2TWoF0b0uEW3ACx1AzEvWsl
YeB0U7dLti1PxydgCn0I/zPXe8umEjXL3k2818pTdhinmf8Ka+7mBd4A/HurFCQOfJARNuxSmVZ+
d8xIZgUOqMe7ijJvJ3HSboCn7cG2s3jg1w0qrUBPhUWhANMEngw0Y0vgdrTpu2h8y/oOs5hC8UcV
haNDXKmS1y5xLXAmFD+3eSxRAZ9yMOIju90YcK9+9d7Y7knn64PjcncfN1N8LABgPKS5abeDD5gM
cYk+osAPFnXcenecV/LWJDWYBn2T8u7G7WzoIDhswm5gA9kV0qqDzJum+zbJUYAWid75cVftBrdj
Ie3YC7PiJHQL4Ye520QbP0Jqz7SBNlgv2xt47jQbyOXSkOiiG7dVMqCMbjNi7d1kgCNyIjj4S23h
TNMG1ldpt/Vt20t3ZZ362c6mxC/CvpT5jZyYORpAEprNZFf8xRvLGCY7RfUALSp42kJGYlvXGcfc
xOjB5wlnPzvulQc/5vm9a6oK/25YfYQkOB2CBpO17eIOyva6jE4SddJH3mt1j1AibntT1CH0SiDK
AetTkP/oUIKHrpjNnkGSdu59pmi+8Ww3PjfYOjsvTUOJIsAB8oAi4NBdeHClV/+ym74fNnzyZFgo
9xcvTXrjKZjcwl+sBySB9sOdlG27l3CW2MYe9bcZLeJtDcGGZ9sbMoMwBPo0ONrpbsQ15knXmf3c
ouPy5g2TcYIOvb5tjHKh2oJ3Vh+ZhApYTESP7qzMzbMogKdxGoI+Z57HzoZYcCVyJpqFCNgVWrP9
PZyqYW5ms2JHXbiQjcAwYD0AkBNtRziUP7ekzA/GxMkptnkdTjGULdIs+x4hXLq1uNWj1QYj9ES3
JEGrQjhEgbg9pkFLAbiodNwdKXq+odt4IkRNyN3gHKoxqFBrzbwEM0C8IJ2yL3J05B66A/CalOU3
+MjA7Ei6TRhXBaqFvdrbFuEbb0iQEyf5CwZl/JaRyj3Z2Lsb7U2vcVQxOAaOVZBo8QIoVwmOUGr9
7KvGevYpMIO8GnC5qpKN0jWazCkfA42QuhvLrDi5lh8FgFDb0J+AAvaQNs099LfbvyKb8K9eFt14
JuWIlH32ev0AW0qMZmllH7uF60eTc0bW/8Mq4BZrlPtVxn7/ucR8bq3QmwiyDSqXJwfwl69DTc1G
+8m4W/n5C2nx3H5EsyqlRZvosz0aBgV/riFik9veJs81e3WBVNkok+h9nrQwJHFHk4dCTexAjIy2
DYPmUyCfoXjrBKgTwzMFyif533RyaGjLbNqCZVeWgSuSGG4srQgH4DR3eZTrPfW59dB2TJ37qO23
Wm4H4Mtvx8iU+1jl6mcmARsqpqHcWC3Jj22mzGHsCRS7yqauX6PEsd/6JEvvI+G6NzwjzrFNxwwh
HaZXMZyU2yAvW76nAhbaWiO92EKrwrrhnfY9gGR4f19YpDwOdjQA48ot+YoOhb9TqSB3ppL1qg/j
whqZCzUxZoCp9eoJjKFmQjhsjyYXQS7ZpqbuBjpiz6wv0SqQ91oUj4xNbcAaCJSYiD1xOKxiWKuX
6/O9kATPJYsKTSiZskmecu9QWzcFyULbvqOKr+VzlwvdB3nSnJ1+MSu2hRbkVEzdmXTdbjAQ7LIY
DXEAbdKkOWmgMDw67Bn2qh1z1EG+dqT+ef37FpbznMHe2xm3lG7ys2nkOe97O8yt/uBBINLlog9Q
qnJX9uXSSM4uzG1shNYpqvFaWm9aFV+nEnrlo1sFMI9Y04Baesns2lwTpLNjlERnz/7D+G+I24Up
vSvXqBdLC3MWvGx3sCbDxHhGdjBseQ/vyq6CkxXUNh6vz8fSG2aFPG8oym7Uo38asN7kfaYfjfvJ
pTy7+0rQXDyQE+Qpyukpz+ywwV0uHe4b++H6b19YS3PORVT6rvYYKkUlrR4jEv8m5fAgveckAX6z
p2slg4Vr3f8xLrykAVQAr3GAOfli+4kJq8gen65/xNLTZyuIl8ihfJH6J+LZSE3zo9DJyvgsNaTm
aP4uahUkj1AU0JTshibbM1neEAvavJN5jWgM97782a+Qj+P8+ty2s2YLqhcMbXHLkJNl7jrr1Wma
/ZD+gQ7PyoH4n7LgBwHs/zjVOW4nMcqZZ8h1yi8gd/QyGGr4WlYmNnvW82kDt175zeAykG9Yb+EO
oHywe4k7HNtyMFtV8uK1TGRxqiqku6lgZF+5hemD3qqLI+xc0wfdVfUeBuZxqHxOP5WL8DlqLJrM
AO2fUZwiBAmW+3dMJkfLy7bXl9LHexlNsn8raG1TGoELOgQBe0hFOQKtksYt0OJMxdfPvMGbs3Yy
TpphSoBVBlsegk7jNq8e+apG8UIwnWsjlI4/VHmRozYXa1gQP9QemhdwehnXfEQ/HiBvztPxfWU5
fcLJye7aQ2lriLzZ3a/a1St7+eOAxOdskE4mGfXSzjkTRgNL/c4GgBh/lPFrxtcEKv4jif7/8sdN
599JjphdUsLy8ux7mt0m3Vh/U5BI26qqUrhemzE/SX9qDtKh0VNij2KXS9KHraRI/PqKHbMeBgiE
63FbQr/hzs1I/iWyAS3dRCOtN5ZleVagxTi+4cZOd1kNehNEzuBdE3hK27dETOTJiVtzU/t2eyti
lB58wGmhvueZXac46G9a6Z3TtNktNXJ6LMYqg6gXnIL2sWdZW6cfX9SU0cehh4t651r9GX2K5tWI
hvgg8gqRBroukX5UuADe0KjRd9Idsy3El62t1sQ/dcbXPzWfwHrzmWvf1PBrBSwGva+IOG9wg+IH
H+S7F7e3+Mk38DX0+tzbVjEKriBZW9uiQ3fPn0CIHRlEIMa8kgCXdmoTW1N0MHZU7ht7rI9JZ8gB
2l4p1MS9vt4KVvIbhzN1QEMNglnYbzcOFJGKILEv8o+sHTEeBXPN3smF3EVORr+IyfW6zfUt+PF5
wb1ZfI1Ury03bcWpkP6WO8O9n+rjpx495/70pfYS6qGjY2BGHMrKpfeWosnh+tM/3nyQHf534TZ9
XDqmIdlZDNQNp7IjcBNw/2ZGkk+Berh/efP7GmnClASD4yLSrjcw5g7T+g9L10qMC5VQPmf+UCcy
KqUehucO9/H46/g8/aCwFPySfNP35Dt9Fa/jk7pXX4CRWznBP46I3J8lB6zQaPNXuY8DQz1MhH5x
yHQjvfIlteOVVt7StMxSzKpxuqHiljjBTwYCcgNU/Kjst31frATFpRfMFuyQdb6tExx6Ur5Y7hCm
pt5E2RhcX1UL22EumVBB2jIbGy1Oaa15UDnjuLH8Zs3+ZOHpc2YQ5AddWdeVfxptGkYZ6N6oIV//
4QtTO9dJqHq4IIAZIE4TooZIvlwY+QJXySR2V96wkP7xOQkIKgHjGA0jbq5e7mySJPnrjTCGaL1f
URW95qUFRV9oWkfTWx8BBve575ptcx4hDBoIJJ7E1OMQpOS2MpChZHEzbIpx7FbSzIWjdg5ln2q/
yVSsxInW1S+U9IKEPxZWHHK7gB2J1+2vf83SApiFlMGKBtHAZgBCPRBeRCl2eoxdEq8E3IWtMUdf
Q7qgm9yI9Wf00/UG9cwoKGj+uyRrXMilRTaLH2mHocd5rs89zX6g6H4uFTCbXgPtBlY+Xx+ipY+g
/0ZdD46v+TBhITtwJXbbG5LfWuOv689e+v2z2MEy1UJlwYHgCvSQAZKf6hANAZiVFixCWbTO19Kq
heU0h1BHqZXAS6d2zhJirlBzuO/E9KW68E+m8TiZfHf9exbGag6khjS6J5TC5qjAz5qeWYEOifP4
uWfPEkO/hX+9QGPgVIgirCezTbUTNM3L9acvbIQ5lrrU01CXhIpTU+Rfek5/QjhuhX65NCiXyX93
bJeJKiOrKsSp+88qBBw8T5b+ppjUWqxdesPl7+/eMOgI8i7Mds7QKjtQHm+deNgrbw3DvvT4y5i9
e7yqbRbbDGOTpMe0ei3zP4Z8DuIJ7Pi/z6ZWou0sTsXJciz5AJ9Cc2o8yW5UB8lPkY5yc31+F3aa
N9vFuCdUgG4hDaD9RXgoQfsL2n1ugNrrH5m4K29ZGCl+2X7vRiqmXuyqHlE7ompv/PSxqupDN40r
IN+FXTxnB2VKQYnaRgqTs78El54BPp4UYjM9/8HkGj9o6SWzxZR5WZN7ogAmEaLmAfS7f4+WU4WJ
7R5SglbjMMpv1+dkabRm6wpe0cVw0ac+D97vVjx15fd4rer0H2Tug2vknLpg89FuK9RqzsMrqvjt
m/+CejYpAn7DpkAG9a31pL8/1vciCsxKgLr87I9eOVtiHvjEYzHglYXKgO/426wplC3NyOyUmFKr
hYo8yveZrfY+kX1QlBEJUASCARFQf5Uka+C0SzD96BtmNc2Ju4a3OYdpTAcMeQaOYzBeEOSeV8Mi
r+ygIweLL/gRrWyYhTGb8xSIbKuG2vg0DmfSr3FT8z14Bfnf6wtsYeDmNIU2Ii2UfeLoPJV/PRFB
/QlKi50Li9pndAY+d++bcxTyZJRjSlAGdiAhbMfNxkYureof1z9haYBmh0fERF8lnpOeeYSmacW/
siG+v/7opdGZbXRijMrIxXYkUWka9KXZa4TGtgP1gXnVvYHF9fUXLX3D5e/voiLhBUOPPdJnI9xh
n7ZueUQjuP39uafPThATtzCWKinGn6JbmxTDLRLYdHP94Qsham43pxnJO+HU2TmGh15bgojZ/gLJ
ceUusTQws40ta19yVJr8U09hQVJFYkshcLb93E+fbeWcJoPQmd+c+xrAYK+Bt1QXltFKsFs4T+c0
Aww6eDJgg5wK/3byb4asCfLkvsx/furHz5kGOVA5DravOA3y52TXQAJAYn5Nm2lh2Of8Aj0MLPFT
ZJJQQgcKpoZOoJeF13/40rjM9qvr68mdpOWfnOFbiioAeGxhzm8rFPE/94L5rh1rVzm2K099bu+k
B066tCB20XUvvszWtDYXjoH/4w4oh8R2cbkWKjmEuTAGZdX4rLPmO/TRnkoyfKVd+3L9i5amY7aB
AdFx4xGB+mxzZ5frYm8b/rnIM2cOpEbVWemXAEfQciMulQhcR9cgowuxwZnt3roXJq15J09+D8eN
qYyDCDbuAXQ99p8bmNkOhnB837qxlCfwkF5hAXGuNV0ZmAU8NJ9D6HMOL4ts8sUJkIqnobN/WDE7
9Fr8IhbsSGhCEsji1kdR2n8vlZxN4n2yTjrH1qd6aIdMuLjHNfYuEuUtUH571eefqzmwy2n37rCx
dG+PHgN5KPMGgO8gnIm+Vy38z22/OcCeMUtE44AKPUp9IP/nIcv/WDgXMvvb9UlfOJXnrle1dOCy
EzXixOvh6NDyT/5SuSQsdbNPYhqvfMYCGRZqDv8Okwdpi9bubP8kaR2fGR2yl8ov46cqbiE4Hsco
afV5DR8PQYBMS7izqWQKEIxNpzBSnvtWolW2BVNOrtRpF1fkLAxMhihYjjioHYjiLomSO7uFAUmZ
TG8KbJjAdpqNJapto6qtctKjaORKArcQsufAfORXrW97l+NgeJnqPHAkRcP1J/0cQgv38H+HmpC6
9uCJYc6u3X81BlAmaQF2SflKHrcQh/5zLXy/4t3cjKyAyQu6c4ENfevKSYC59FaWysLj58j7rgJ7
1R2Q3ybFCzRegrZ4jp3Phf456t7N0sTqwFIDq0vpY0nq6KABOVm5Li/98lkoqAD1oqLHLzf+nQVQ
cW758KFxVhbspev8wVVpjrXnPI2BECtRO09HKDgQrbdjbncw64E9FGKbs7fcaTx1pOUnZTXdmibs
0ldd/v5uuqnv1V3rcP/Usha3/3wTmWdjDyv5y9LTZ3FBZrjrRyP6DSr7ltjxweDGn/lrAn8LwW0O
thdRJqtKNNNZDlZ6n8Db4AClzOTBGTo/dEft7T3J9fP1SLqwr/8DWLwbKNlIbVUWAoprXmLoZLst
DxpgQ3lSfHKBzXa2ABK8HftLrxI+WqHnNQ++YW/QdJ8+ufdmGcCUFoZnNipvYPNs4PAR2m29a/Va
k2Eh85rjAuu0iX196WWUZbMbOQD9gvz+1ODPcX7tFOe0IhWaiSJ3Ap5pnB/NzuZwLx1WRWkXZnjO
l4zt0emZjfFXkGcrqh+j+BG5NyK1V4Z/6fmXv79bQQ3tEzOCd3SSww+3ANOwKTadKkOIRa9st4Ug
MocLEhJlmYEk5Zlk32p4/7bZW0QfqfU1s27t/m5K1ghwC/v6vzzg3afEmk6Tak0CTugYDppCY6uK
HoyEYfL1CV96wez4phTM+Y5l5hzBtD3sfHOsaXLunfHH9ecvrVX671zQOErSJsIpHddqespajxys
Wjafa63/l5S8G56MZX464qp/UhM95BOQM0XU7E2+Jli4cKGaSzUnRd5BiEilZ785VAyqfxloEXIf
0QoMYh8emPpzC2qOGRw9WNQBDpai5TayNLhoWrwmMM1Ax4SoOpAi874MXTmdiVs2P6k7qZUbxUJo
n6MIld/kNejYSN8yCE9Duc0Uagvo0RFlAZ48XV8EC4tsToKaqhLCZyVeAuuUQNkxdNaSQx5/8kY3
h3+JtoMRnis0eK10q6iBPSQMJI2zv/7rF8LJHP9VTZ12iB5w57LaFwGuRRTHZ9qk36D/t5KULL3i
snverWOQdSwxdgK3B/pU8VtVQpkd4Z2udb+XJmC2y8H1gkNekprzGMOtlA/6pxLRa5p6288N0WyX
59jbMGlDRMcVLqgH2GR/cccfPSDB15+/dO+ZwzeNN42tgrD/OSpT+xRTV93mDHS1Ulnq1hVVdCP6
zN84Uere+JmJTrBQ90Oa9dNN1EuINODM3PKodlYuHwuKYe68R+700DtOpwkAjxxMR1wu1VGluBGT
vCgB3yvFF5V33caaRrZrfdBUrATG5loO0JdOML0ROj9raO+FGDuHnubxxVmPI0oN+fALSp5hkrZr
aevHz4YO7L8r0x7TCBo1nJ4nSDVAGhaQhiqO3q5P68fL0p2DBtuscWPmxOY8ZOTNjYef4Bi9FFOy
EtuWHj+7SDh5r/0GRu4olsDxswE4Kn4trFXg1SVd/P+bhDtHjhkX1kQjhEDOTjHKnxW1ijcOrs23
nBdZtasrQVEA7d3q0RqLH7EQYqti4wVoZ/Jvnxu/y4e/CxuObGOiiMa29kkWgFegt0UFI3IC0cnH
66/4ODKBZf/vKzIw7LO6dr1TfwEFwAzHg3etNDfcWzkbFl4wh6/JxoHmuhLeCSrsYVbvJ6BlbPEa
dZ8KrbBQ/vcDyjGGNEBM0KqyanXkIyk2PckBAWLgXfSCxyupyNJGmYVAnxOId8Gh8FRQ91zY/hPQ
fi/X5+C/e9ZHK212Yakat70sJFSnYWN9AA6n2LjGgyJi67jTneAWv8l6XT7IPObbJCnqHeyA1Jda
uyYYhWUfhFdnINJ2oAiOQv7qnWQKS7se2iArQL2Fa296M2jXOnhVaZOwJROGiTpdu5aSf5xIgVb9
7yzICczwUWEWtH8nNAtS/cwsP4CeyWnofkblWh1/YcuL2SyUbYdZwC48o1I6wWE6n9DHLyD12cdm
c302lj5lNhlJx4uSAHZ1Al06gkZpj54BZHP65K218gv656WzipXFu/Q5s4tkanI2ZH5nzlz7h0GD
7i37DbXZCsRlYe/NcT8RqdTQl7k5w8g3DyZgBVAX1RGIrM25SYr76wO28JY5FhLimrQCW1CcWquB
CfCz3/2tO8j/mnolO6DO0jjNTqlGFpNrC7gAUT9uNy5L0BQ1VglJY9B9/rQdJ48WUG1QVAY1tQxR
9QEbHbpex3zI6u++Y1BLTY5GG7ov3Py7KXz6pfMI2/uoFfNQiq4/J2UHDBDJgVsLyOgmNjStagWD
wbzDrSBqWHXLK6JvKmlFe0DWxZtv9XTj2ln2lPEk2nG/i3YJvHd2oBtGW+EPAkzsxpZg0SdNFrS1
hd/iyiKs8kg/SVQgfwK/82YgOffMtMNwzxQSvfBhGM3fpvSTG90m1q3M/CF0BExLJxh73/SOU++Q
EYugozo7RNqt9hmL7Le2YnWYWCLeyJ6kByQM9cGb2l920YmdpzK6Z9R0B23R35mBACqqYlUwmCo7
9iX53nuOvh8qT+8YVKMeoYjyIofG2UYkK/9WpYxArSfVlrW+vmNVgv8uJhj0yglajbzHIHZRBLH3
eCI/WJ6jcQ19123SVi0EXaAGbriELrMXT5sCZBdA6i0RQs1gfOxz+h3IBsg7UK/74oDFfQAbuNiQ
si+PuBmDgD6pJPQSa4KGM59Cuy5+Q3M52mi7h1zL4KVAC5kMNOkLvsMyEB0YKwdiDy4tT3njVeib
lB0KTP4A2GNYmMm/i6cKR4Tb9VZYd6kPh3tYeaJsAcGqYnRAJMh/OMi4NsztHOA6R9hoh6iKoosE
PdJDXDXTSxoBh88G5h4560ng1LTZoVTOSFCVcbEzlus/OE5B7EDETneXEdTvnbaRd0Ou7d3Y9v3W
QNf+FhjYVwWp7qNO6vKZyMreVVCtfmjUOO7rBkIYAbFz/TMbHd0F4GWzQDhOv6WUZVupc/M9JeNf
Bi+tr24bjRtMTacDAJ/ZlkOteJsIaKNJ0+rtMEmzc6CrHTTC7WLIKGjva9T06a2FntJjU7qQ53eh
7oCRiKGz6XQQ4ZWZLMBPdYc3iOKwHYT/xiCuOvtQpe1rrlHeVnUlv0KPH5oWhsXj3UTqaRNd2N6+
VlglQ97djKmd7EikeCgs2YXI5cW3IQFneJCg3EM4bAJpYzQpsCaiyN/GSIzHzB1BM2972oVeo4tD
XSViy9LuB3pkb/XYl2FagD1RKuDUAfVoYYfl2Hs4LY0iJLJzthXt4iaoe8cvNn7q208K66eEFof2
HpIENciQjjQfN7YZHlIcwTseFS1UDWSxqb3HurfJHrLoKdzWqyIHIqnydiDZ188QtXoqakuNgUqj
OtuWPkwPsWQBY+dRHkZQYPiaVeOLodzwjYi76A66A/CIiwlCIjFgomIvSebeOH4Tb7rOKeKNk0V9
EX4qIM9Bk9gpQHQzDWCg8oIOrRPlWqHrPqX+8+decDkJ3uWlXPgZg1SBOEEAPpAgzwyRGzA9bUry
93NvmGW+k5NaUFhAtkXS7y4Q9rbzKuu7LIpWhmjhQPEuWd67L1BgI/emMtXZOGUHI2joIxQUfmnS
S8lKHrGQMM4hlH7fp/CUqvmpTb2vlZ09MYAmPjc6sywIhyEhZV1ywDAKCQPz6S/MRJ/SHBdzUOVW
rsBLv3+WB5mJxYA1OuU5G1mgS9gddyv57kLCMOcj+hoG1azO+SmxS+icvJg22djTfaK+Xh+ehcmd
ExJhHhQldZY3ZwB6BTRZpBcUPku2KYtXEqulN8xuTSPcl2IrZe7J4/GxpN6xg2C+SqaVitRCCjrH
q0JQyP4fZ1eyW6muRb8Iid72FDh9ukoqTdUEJdWAaUxnY8zXv3VqlMcNOVIm90qRCh+Mt72992qC
IMjNaQy7reBtkRQifJ00H2KPld+kqHbQM7n62mwtghkWuplNhlGdChnaOJ15exrglhSbtHAvvM/a
dJ3//i7anMDi0pf44KAdw7Xgr81+obh+ITtcWadLbfuxNEgPraY/+V41FlGOu89Vl9flw+fTs/It
loSZoOuk6wNpA9fP53KebsPeJDOUe6AdEHfIeOrBubBhEMzGB7fAJW+Gy3Oq3uAqriEKrdA65PnT
AB0lGqDv7l0YZIWdEywNSMDMycGVxCiA/sVVHsSZNWx624WszJNnug2pqm9Z85I2l6pXKx9/aTuK
TTarOhstJ0ulJ+rK19GtX6Cnc6HZ968n859pA7l5EYssAGfMDav0YBzH3xORh2XkV7V3bzt5dQPq
n3v00tGKO/CUD1bT6Rg9/nHbVN0EwR3b7jfwiRif4YI7P6bz5F6Y6A9fGz/r/JXfrfkcvpJIskZc
tFx2Rm4Mp1qbKxsH5efr0j/fET9672XcekKNvT+QQwsbp4j4I1R1snS6gmdrdVcCxf0trwu0iSGi
y/cCKUwSugiNcei0swVzxr+1iYYCSm45e4CynUNZCwaDC10mom+mq0CE04PIan0j8yb7A9YLLRG8
ur4BbwL6a2kbttde6+qtCzDKGZY09rGmrJnBoi3pPkgLBRsF6cPoww2K3STGNhpVm90CCOGBEu/m
49bBBe3AKh/J8QAI9cvnc/Px3P+H8+k6hT2VlfKOg2piggQTtOG4Lb/E2gHffbGdQfd26qHm6R4L
Mu/C2dviSrEbhDw00NIy4ZdwEhjmvOG9W0GlnWHXHCCDBJBR5BsaCUIjmKl8JQXC473/f7wGP7ty
fAaNDG42A39A4ESm/ZLtG5b/Yo7grT5SEGvgp4R7RaLb/oAqvoEBfIf7A+TQLrzEh3smhlnMUY17
JIwcakRZ+iCzIvHTP01x7wMmJ6z7rywmsrTCnIcxE2mYd6fAK25wx9+VQ/E9pNNXkhW8wSKXKwnk
VcOi6E5Wdj/i5nZW6R+nC0XLDzMtPHyRw5WShKjxuewAIzB750NA9/vk9qCnjH7nPhrjyQsRt/Yd
FoWs1nHCIrO4e2yhrTdk3+HRADUCRD4I7DlA4J9/in9qQf/d8/6jdGAGA9dqOtMD90pRxTw0wdaq
Moigwc4XN3TZwjNZTC9qgvVZ5NSp+s29gEeW6Q2A3HlzLUhIE2itoUDRZw1UAKxLmIGP5/o/Cgkd
BB0Z9MKdY5Y18tAH2o6EHTqb8SxcASr+pVLr2jiLBePXAJuEjeceh+FX7964ZGdKO84u9Ww+/pLh
0k9RGn/y6yx1jw6Vm9mvIuH/HKc26dUvQBW+dDiGy5JhVopZUtkgbCe+5VAj4VZ4Akv4cGGdOP+O
2Q9WypJC3atOw+DIpBBstNwXyA06APEzaMhOY7bL0D9J0HBsNkWPch30jNkE4/AAO7jo6q2tB3Pq
HWZuLOaPXcwlDtPy7IelRzRjxoAVd0j77K3llDIBpgLOZGFGfgQlUTeBmqBhWVv2dd5QCLq45YyG
rNfEXenqoxtwf9tLd4ggvndbeoDw+u5oUNcx864waY5yNqviokNxKSRnRYpSVzBv6Ebf+VOz0vxS
M+HoOA48kjMsnw2X3W1b0zYRlBIPxiyzshPM7/gdaprunQW45vfUph3ojT7on346hbeypgq6G2AO
HVJNyJFPnXmVtV/GbU7tN+FyO3LdZtym3kT+2O5c7pgJKxRMJtHuGZHZnoW9s3Urtz7YogKxxuR1
7LfD7EYKDqU3Gg5HG1Po/oFKptAm9bt4HkiDBKwfdiq0ppuwmMkb9CH7uJul2nZeOGzoDHFyOCN0
KBiOnv3dQrj/tsK82JShLq9Z0c4/fFL1B2qJPosGwe0r6ZIUkHsPxRic826za1TfgbNE0qR3hVIJ
SbP0JjecYYKd4t5Unn0uuvAwQn2kuCXoqP0cujq8JkHV/+y8to9hj6j3jCFrRD40vM00H3/BGrLe
uWWfA3owVd8NYwalI5h7yznsrqcG8n4llKRjzD/kZ5n2HvOqn5FaS5hJBDV+GFTyMqwmQCudpGxd
yI4pkm4m61xLLegcD3Rq4WrI2i10HTEtlNuPnoE2q+54epMKVD96xwo3AYH5pW3X4qUIYTDs9hZ5
Aj7YTSaj+M1Evb5JYF037rQv+6PqfQVleW/aja3nQ9aG2DsjM/ckhWMg6QsJairdfg/5uwBCIqFv
pUnd+fkrJIxYLEpFX1rIdMPPcaA7aBriJIcC7abjxZNgtvs0CfwzKhROFl7f+Wkh8HgicW0xVgSy
iHeNZBTcaTXdjn1hEsohOWv15TxC8zbrrlqnz76xHqaUs2Q/tU/vWKneMAsSQs/w3sTa8fa161lb
3dXWU+DK6bYhSIcgTpyiXdnmj1iB+RXaZrj+odNcI+fjMGxI3HooYz4QFflhHTy00Bu74VAiPA1Z
mZ38cMw3EgpnETRqWAQVFQZTi94F31vlG+XWKDBiiKcCuHX4hkHcBrqelv4pqKqvYAurntOOoWyd
NRRpBy+2NNXes2wHdjN6XorqJJxiBy26TagVQBmZYqAkhKiSsia/suGfk7B5Ql5cGshazo6OoIlI
4HvuFVVkTW395OSZ9UAsv4JdIUvBBg88Gt7qkfgRnBunFwix94A39t7N1Dvj0cgGotVYXvDNgKDw
JJxm6ys/jxWENhI6TDC2nMZyOxZ82FSjyuC0lM51XOqC7xodyJ3pqNkoo93bLK/rv56Ac6vH0uCY
AVyCbQtHJzCoYuuWU74pgGi5nXOAm/0uz1BNFu0ubB2zoUHZxzA40zu0NKpNzTq+tQNsaGVK7Q2c
o9tYWGFwMCSQ23mygd6YMmvndcOcEK0ttHY6IFyl3b8hyS6T2a3Nj2GQzQ9NC3VvQ9smIUMhrhjo
SHeOLssjh9TPJq+c53Hu5B1hw7RLLT+FUq8wdiK9jJ9aDrMo3xnTOHUljefeoVEKuw34O9JXOE7J
iLROvs39XkQEIlk7dyr2EGmHn3MgTwD1zrdT7YU7EkAgPlfdFFV+Q6HGO/Q7FNJ7tOdLg3aheM4t
4aEoB4HK2sKVh9apiGBjNP3O/BkypEUOwS/ikisF/0sYv7bUPM6+qV4tktuJ8WwoaXYdFF1hDrwV
YcvRBem7A46iYe+nXQbp0y7tOjACQ3oPchH903iBjqnJ3Ve7Ka2dqPSMHpnlbzNvFgcivDHiECzZ
gUE8gzRAbeD0GoihwlKt2PtW2yQ5VLyxrfgBGqlBChdiKDClXuWflS+LrWpl8ENp19+0oxwfS3Bf
nsToNIc0xzQUfeltA1TLB9TaG+w5QsaQEQ6TeRyLvcO9InE1zlIQSuHzN0/ObtJOneSVKKPCHbJE
+3zGcQht4rIUV6mNv0NT+hbmmmKfjehRdSO4O6iJYaMCJCfKRfYLfFeVAJ/VbswAAdLeZvwEFVn8
SwVJEcdx7DvEDSwyg+DMBWnrh0yZEHFaP/c0f3Etyvf+UNQ7IfP+5OBTQhjZctBTmqvfvan1Ttog
DRUV+d1pANlo1Uxx68CNNEVN7irv8SPzArwPY0OFGgJc2MKbSUUi58692/i/kMrfZW23VzN4wcGM
Ep4doDCRj9MY9dS4cMljfGeBrpL0DXLXsEXL0DSu2Li900RU91C/skdkzwoXaqOq/r6ANe3Wz9A4
QwFDQ8xmAoPagSa1IZlKUA6GA6prX4c9dgXuDbvQtN4JbbgHgEfmmx73601Roy3jlmUG6VW4NjWW
fNE1+g5yQuclRWeobNAoZh79nqV1u2HUe2Vj/VQ0/c7v/DcxZRx62CFOXi/TSBHmP8incTm16HNh
JHbfHB2OUI4h6D2D3NQlYdsJR/XBKyHcKvPfwTjVkR4QaA533U0Ga93S099gCP/gwix471fkAD2w
a+q4OIVKsGD7Gr8I+cxT09t0n1YdWk8MM8SYK8CFqYACcC2ETJlV6Gu7/LFC57Kz/ilod+iookEZ
l+Ewx/k8NtHcoRgzzsNPLc1L2rdeLHFIbkLJoKAZ8tvMCl8gEfwDcMDnyW1fHAi77NNgRCuzNtgC
zczhHNnZfyBwniehF36HXpXcMmy9N60/sdcydK2NA2vHLRnDOw6BryT3u/swTF/KHH5FflbiOLIU
hsMutU19f4h7HbyxwEYbl9DfRikezU1bR+4w3DIXpBFRjDoaCPuNkjxynG4AXRp7PxI6DcKKmNCI
Kh1z1rJFA6PsSEShKB4FIrjjNf8DDIaILFKi89tNTtLP7U0LUeLEs4oR4Hs6QagdelI8580BEVHe
5lbr7JySq5g5+d/KpH9pkYWRYA4OtVGPuDnN8EfxyGOuxZ62oLb4c/rsj9VD6CNzRIO5OwQ4fWLX
gU0gltxrq6o0CQlEEH3m3OfOUCUaMkQxG9DC1Uz96WYK0fvMINNtrDDmbWihocQUGD/aT6a+BMCr
GZ9a39YbRw1FXHCkLFZednvsF8iFC/dvwNl8BCfqRz1l9racwPv26dSgJJg+1Ta80aCjPm2A7X40
NsZWqB2gXYLe8khrCRaKrZMxTIvEcUcVw3HsZ6hc3OE6sK9JQa4hTqx2oMiNMPqBywCawCjrce91
8tI7yIjIqJ+nB98jb1ZPg8gnQbNRNpJkCBLBmgjOONFUOXdO5qpj29sDpMyZBOmhCGPNYDRjmsmC
R9v8Zs212jjakVEbtB3Sa/63grwbOBLZa+NaAYZ308iFfm4cYieBheAwbUhaN8kcsiIq0uCHF9h1
bMF4APWWCU7OA24Q6AoG29Tpmj85Z9nGcgP7CnswhElwcGxbpyBokroPaGR0CVczT5Qr9R9YkiBN
IAMbk7TBAzIgpr9r3l81bQtZ57q3kyYATh7yj8+UzzdFlcG2qOPldac866EmefOgrdJ6AF17gNSv
D30Phz4Q381vSCXrZHYM3+aDdZizwL1KPe9bUTZ822oKrfJKzEAjhNVWM4l3V9aez2jUA7P91uVA
FlSdfIADQ7jxneLbDIRqDMuE66xGutPpwT1kZBzidByfoFztRFMx/uSjUbDIQM2+6lJ2sokq4sD0
P0Emv9GNRN+2vJ2L2cO1S2L7hzu7EINKFJvqQwkUIM1JiHMg7JMuK3Ae4qYUl4P1SF3x4JY5DhyF
+IOUc7OZlAiiEC4F+M/whjSnOjhkImc0wVvbDjdTbSGjTO0cJKVebLmEC5RnySyxaPMAetdpGieW
tMwXcQ5r7gTgPKSIPTitOU03VmH/BMvP2rb9dGuGUqHnDSOnQEBAgXVOth2Q6kWjo7HdiqmIe99u
40DW1/04zlsBbzPlefkhKAVqB0GmNv5Q/2ZzC+FR5PNxUxYudkVHbMcshekawx6ie0A9oMU/xgId
imQUkKknPo59y7UhyijqDWSqpw3z5vZA0vQs+6p4ksNyFyKMIO8N3HuxZqzkbAzwAi6EFokAVDbs
kL7UFOppyOVwH/bT1ykVd7Ns2k0KJipsy8xt4WuYDQzSxL5VWRFwfvzOHWHBLKAcuM9kgYNJBz+H
mqORFQ4mluig7NoRP6gec3LMoba9DYa6i6ta0Z0hhURT2asSyyI/srzzYIpRv8hmYpFqXGwHuKuq
3A92U9ABwoKCONyAcAEb6gZi976T7YhwIM7Y0WvFmxD4liqLWMnQgc2xaZbC2yreVjHsHyX+g37a
wGDS4TcDBP774VY0AJRVvC52QQqRgbxs6jvULMY49ZrqoRkhmu4hz4vGxuoTF7YxmxZ4m6RyQr4z
LfEPI2jsu8rV8F0o0mmjqIEuo+nBaRseavAwYhaIH+ls7ipJ50iqEVkEco4DsccXPTcPQOmxjR57
+w5uez0O9BaLpLcAooXC+0YMhbUPRDveezksR9rBwiFJxRRXKVK+0kfdw4dE5c40bReF7aB/pO5s
A7kC5yQX2TyCrS4iOyBnfdxW7jwHRiQmNVsJ/zto4me/hdJ6I8+fV6SyvC7g5PEE23p5aHH/ipyC
txtdTH3CKrgWlEaemB/yJKjkE9A9IFTCTPObpdsC6FvYD7TKfjCzLpK0RfLtlVaLlJdaEbfMtC9y
QLG5AfGYtjgYBZ9rmK6Vb8VU/Ag9T0WDdMjj2Os7wDBl3E6es0G0PdXKgXy9i2IE/C582HZAcQUl
+fSgTfA803ZOAGDKI5vwettb1L1ytE0iTwDUgY6JyGINmFSzr2hgwVWoqNDkaHkK+jMAWVmctdTB
XdN3HvgkvTvtmfmqApX8trC1vA7zBocsbrAgMacuwaKzZePnx8mb7DFRkzU98pHwFzs09b4Qo4B5
vcNv7L7PI9FuZLHjlv1MbJghhKVQVxOtPLCVw2pHPVxbTGnpuJpkecsyt70S05BuLbhpnBxQF8GE
rZttMZXhjlOgy1ium51nu8EGYOsqGQvS3zBWSNzbqjN/01QFWqIh3ToW+pQq1NjpkERsaX8+2NAS
gjoRzwnQTI37TUvbS8JiEKgBtBnAVbNbnKxaeLewMRq2vU3OvK4gPcDD1o5xTT6fxZaEW5os98SC
ew0LZ1xjAPs8FaYtn62qTBH7XGzDnIfQXvDRCsaaT9qgyfcwumh3gVEzBOerceezHIW1IqvQVqX+
GLtZ5SU4oFRScru9p1D9gNGopOJpIoKjDsPnK+pUFM5nRb3J2rGEnPiQH9FLZPdUGu9oVU2H623W
POP80TFAS4CrnCHJr5NbOeh10eI2ZZ3eTcblx1GcmzitHsJIDrW77zwO0HIASxdQg8fuehaV+OYL
1iTCpeG9g8TuigdTGcFeKNBI7AKI21ouwGqqkMcR+noJpPycP8Vomm+FhYJVSM/Flon62wBhueE2
g08ng3DAFoBA+iPlqdlhIwfArkSxym9pjixsFkfj8Qp4rMJvgZEbZZr4DSsu1e0/7lWGyyY68TLC
xpS2JwJdkjSfjza5sZC20WK6E/p3xszfjI5Ponj6vAC80gBcttJHBS8Zi6juFGrAtLoOjopOVbSR
X1f57vMhVsrwyz46YAchy6oUDQdOtgJlQMBOEmyMqOI8fz7C2kssWmgDh8zTYHvtaeb3HbnTGVyR
1IWu07k/9lF5fNE38+BV2fSKtSeR27e52+9qt7yAaV6bmEVfUXW5nFSGR0/9rQfowln2uZ/gBVRf
6HyvzcuiAVIOPa6ZUJg8Ne2NBYVrP0QJavzztUlfdMxI5/cWZ1ipDvB8RVPuCHx1HOvC01eaK0u9
x8LOnABdUXYoIZv43HfMSozN6cMw0taKahQTcNuTRFzARqzM1H/w36Kp0APg3Ulbz4WaEr+AYKn5
9aWZWjJHZjMzuLVX83FOKxj7tLEeH3rdX+gQrSzQJYZxZBXcWLqsA/qseIB2+nXgzhd6lWuzcl64
7/rqzYiKW+pZ7cmHxdwGPhdO1IJgdduHqGV+bW7OQ78bIvN57TJIeJws4HcKJGT4n+C/P3/42tSc
//7+4bRNjU+dGa7Br7UOkV1e0gFYm5lF6BIY02pl5w40YGQQdxDlPl+ovqWN/xWsWQjX8f//6cS1
HEi6mxku6zoKcLG29BxxcgmYsfb7F8HLdSBq4LDdo4YmvbKe/OwVWMML33Rt2hctbpoJyC+NwEsw
dKoi0ge3jpjYBRzDyqa5hCzqAWVLKrzp6NE3yEcmLiwK5x4mhw27sC2vzM1SuZg57kC7MtNHCnuv
GsIxofSvofGz+XxR/vOd+uBEWWIWy06lVgm89EES396EuNTde1MLilw6x+jad+ACzPLkT1aDLS6o
/oK5EfVBuFdmvvPH+w5y3fvQCcNH9E7s78QHeEBXdv0oDetvQHlKN/COmy9sjB8zrsIwWOwBzojz
z0shQZiei3txNnewldTAof+l3VyDARdK8Vcamp35fE75o5/F+QRu2u8K7Yd9mDt0B+8mG6UBg2o9
kn6//8MlHGAo9apvmjN97frF8MM1NdqatPN/qZDMv5ouRBXj8ymnCJqPZnzxDlq0DrWQkoJU3OQR
qchJFPNNpaxniLU8FjNufGkLasLno62tn/Pf3+06aC45HWHFiH4iDJPge/gzy8uXNqMXcsSVo3EJ
4wTpSgvSztMRRPKrMadDNAf8frYhFeVM9p+hlRe+/dqLLDa5bGzBoWga+1hQ7wTZzIecZRApvKQ7
v/ZVFlucrBWqZbKwj7422xZ3Z61xNDoPnQ8jTfsh9S5gHP5JQn30+Rebnd3gogzD9fmItVnGaD4R
1JA6D20cks5JkVshmvhSTfcG+e+GlXCcZmq0vs/WUG+h5ZbiNoVC/wyofZLPfm5iIhs08f25350R
T0+ENs51I3P/0CBQ/4adKPcczhPXVp2Z67q38iryakveSphlvoHfQx4dKIu/tuhAT3FZUPaoKRl3
jcvZr2z23Ets8ZXNcqlCaCuvynx78o+k/jkAxTo4fwwbItj4Jp+v9ZWtfqlEWBVQJVUcA0h7yqO0
K/eFNBc40Ws/fhG1k7Q8YhwX8B2A39vix8BvKPmtvNfPf/ra6l6cUkYVoygDaz56+WgnEzzw0DKC
Bym6Dc2Fm8/KEEtxWEaVGuqpHo8NUyYOIRIEmRRZoqTS9ReOw7UhzsH1frNx5w4Ez14dU8I2XZp1
m7Qmuw50yQu72UqULtVhh5G0QQZDv+Mguf5Joeu/C0Kq38BGUt/UBJhIkFusjcdW5i+ff5mVRRWc
3/XdO01eWNuh6tSxmoNw2wsibh2n/pKfBg6086jvni5kWLI89+0jLYTaNEjMNzmzjmFVXMgfPlZE
wAjLfTOD/DQMT81xMsUNdOAGVPyiAcQ7kWKN9f7GBy7HcedrF36OroJ1KHu1QUv+fPZWjoel4utQ
tyjzoP1z1LNEa15GkCiG3nID4l2Br/S16AkWe2rgGPjJwkDiKCGI1GvobOP/cEi7sOrWlsAiOOEF
VAcAKLhH4sB0zUJhZvAuKTutPNtfUGQLGBHrViO1BiAB5lgoRraXQLZrj16sXC1BBYStuHvsS3sH
h9tfvIKGzeffdSXSl5KmJXYTzUc8W1TAAxk4r4dvcL288PS1zXaxZgGVA5ceHN+j7aRyW0I8Ff5M
7njrjDrY1LBi++pruP8fflOOEn0LeRqYyRaREN+U96fil1Qh1+Z/sSrZRMBlBsbpaNDNQUkykvnD
12Z/sSBTWCtUOBmcowbab2MN4WsA3AKxyCV9q4/pJuF/BE1H6pf9APw/PO/Qjkqz4ScQJtmVRXQI
RnqfiXsWWEMyV9CfPicp+b0Ogb74/PU+9k7C6ItzBEXuqrKCZjzSbCivK1ND+jc0Y7iFEIn6O3pd
k0hXyHtRtt5LCnbxMzyuws3kjyUEMQjdK3hhbnOb+RvUIKAll6PhmhG4SYGR6v3+/FeuLNKlNCov
gDsaiUIeH6KliFYHTjoHyg6Q19FxDpj+4+fjfLiMSLDU3meVBkKGVj1kRQHnsc3PWl2yd1179GL5
z26VchaC7KLDElkvqs0bO5Xzhb3/wwnCD1+sf0p6J021JYAQfqBAcZUc6AlD0GNyL4zw4S6EERZx
EFSBKNGx704ozwN+HwQylpa+asxYJp9P/seBQIJl1hQCGgF53R6dyBFUF8hRAnIX4S5s0KkPY9DG
ceP5fKiVj7GU1w97BqCQIMER8PgysjIwyKFIdEFzZ+3h5/P5XZ5RTyaE3JsuTnnZkl8yzeY6YvJr
wHDM0iI7RsnJh76HNNCB+tOMP0scCsA/fD4vKx95mYCFqjdW5+XhsZUhuoB5y7ZV4YGL7Uzhha+8
NsR51t7NTkGqER0kG5xZeNiJt6q9cc3T579+beIXRxm3rRqnOpqntnMr5ut6/vX5c1eCa5lYqa6z
8k6gQ942DnrisNAW10x3LBJZ2z6XBvT7zwdam5tFFKPNXXF3ItOpItle6ey7aZwBxT/7wspce/4i
hue2q7RLSxgOkAHIK246uJpZeRqj1hNcWEIrk7VMsgZjW4ay3px0EN6zTH6D2MJ9OPOjUt1XSqQk
WF5urWqsw2YOipNKnwGVn4d752u+X0Dc/v/qnAfuN3UrulNOQFRLGT3UbLopPXHhp6/tcf552t4t
f/hAqQGCK82pd//CP3CfA37e1WPCGy/CjSvq+VmdjshYBM+fL6rzT/9PEQSzdV4M70bMJDx3lVc0
J8t1X9IQiGeduegrKk63oj6Z5lIis/blF5E9QhNFM693TrLK937ZfHNG4sah8uI2tZrt52+zEuP+
IsY7LbJ07tzpBJrqIbWtfekBMfz5s9deYHlEm7Jkac8bHHH8aZrSvQKmC+Lh91bzNevzYKm8DwBT
UbT5eSuBkwMYEULHhT03O1FDCyUNRJN8/iorkf6PEfvuozdOX41VQGtwdPrIIT8BU4o6+8J+uPLw
pQI/ODclUzkRpzSbItn8zHMd9188gpb5qMn8Ah5gzJza8JcCnyj1f1Pggz+flpXVs8wjfU9NAcl1
eHTK7Eaw6jkXwyUxvJU4W+rrFxXKhxaISqd6egQmP5rG3xUuIxV/sEE9+vz3r838IpbrFNCQoXTE
qfKfvPGuMQ9F//i1R5+n7N2K4Z1i2ezj0ZTdsOAxzV6H4PVrj17ErAVv7cAeIJMxQIrDglJUw6ZE
iQtFo5WoXYrg9y0QIKaV3WkA6zjp2jwEIynNgAMTIoHo24WNxznvAh/so0sxfJvkDhxEaHOiTXVd
l/bhDC8pdHeAiskJuFIDCLqVRoCUbqH7sh861ifU8i4Mv/blF0c3rLPsQWcMgJ4ui0swnGe4djj1
pfrFh8U+Eiyl8gun7f2qJTgOgNyMQEvae1n+bMri6LBmw3IUykM9bb60Hpba+aD/cAUikDlJiFJy
qDgM4V9VXZLrXJkpd3GEa5+4neoGB99JvZYi3wnqusCAX1LqWFlvS/X80uGQU7BdH9Is3zn4ABOF
JfrwfaCXKjJr3+L8Yu8ikepggmN42ZxUV6Sw55j7uG0CzpEIdsNeov4aq8LyvtUsvSQHv7Ivuovg
d8qpCrIxDY9ghWmAqv0smvzs/vPPvfbwRfinuaGOUw3NKTTgRqSefj4TOT5/9sqmu1TKLw3XpQgD
2P0QsCmDeaz2YTFaR1GifDhxwGwryBVfiMG1wRbpueBZ7w4EQuEp4DV3pS/bw+CKYCsD1LEgTM72
gyj77197s0XAU4sY2zTACDFZYdf0Tf8bcUMSWFryJ56K8TrEsBf20JWYWcrpZ/bse6wK/GPGX/rh
rwMVM2DaP3+RlXhZ6ukDjxzAoLtqTmP/4lVXvWFxAR7MlP75/Plrv30R721YCW4NEBoCIySenEdG
aZSFlyjra08/v9W7YET0hWBEgYadZuTKr82ua1oZTcH0+/NfvxIc/yRb3j/fMykF+bY9AT/7oPzu
xjPDhbvG2qPPf3/36FYNcDIIUOSYgyauxLFH9H3+o9c+6SKiJ61ZYeVYLrmALJtxr3JxowN9VOkl
q6W1Ec6H8Lvfrs3Y+G0NeSdKwK/XwMVHolcNyrp2HBbm0la7NkWLiJZgbvRgVfjHAihwicQ8mQv7
SwVvcB4XEcyChk7oZvjHChJwefqDg9XY+s+ff4KVdblUy8+pYiVkNdOjwXI38NWY9Jt9MU9eOYKW
gkF0Hqp0dkV6TG2g+ulZKjItHnQtd+pM8XKBnfCAf/7aqywC2JGepeaJ+RAs77/lk/eorH7j1Ze8
yFaW0lIaf2DImPi56OE4oOqWXTIYcMA09MfL7197gfM3erdYoeyapsZuyYnk1W09e6Bc1wXq6YDN
f22ARSRPPOjgrAWibQC2tlMfujqIeHAB7LFyqi3FWzisAwamwHZx2yehbwIJgll2z+3nNv/itWUp
4GIX2tFD2tin1oMCQejZf2Bz/9uDS8+FCVr7xos4HjIQZDkMyE5ef4RqaeXcdOVbr98+n/61py8C
GRagY53VUDSe/N+N/+ApFs/539n6EhSS+EuBeXsWrklV2cIltxujduZ5UhVUbVv7kuOT9/F24S9l
5iWESYH17+oTC7zmlvh+voMesTyUoIYlAWQ/4mAo+CG1vO47ayRUiIaqLKNWynRXl5QkSHr/x9mZ
9UiKY1H4FyEBxjZ+hVgyg9wq16p8QbV0g9lXY/j1c6Kesj1JIKXU0kg53Xbg5Xo79zvFzld24SDJ
o5+vCPJSgrrryJ9pLvA4xYXcF15qP1W+Y78uaTn8Yo6F5NHJtbsXVYnkEYmrzneZ5XFUiMx760Vj
H/0idu4t5D4f8rm3klCkhf0cZwxTVFc+34rzn/egJ4wQM0/tnA8O7EtY/yjdK9b6SHN91NXL5QGy
1rrnaj8EgALZcBXeqlmEtDN4P/yJwYIYqsfLhX8+P73/Q2nhjd3q3I5GwkEeamUFjcBVoVuGI4c7
qvelM7pnkrSauUiQt+eySNKyuu5rUhw6MsGPvSjT/eUP+VxRiHFubBvKUUPC2TQ6OidRXate6UOb
Ubjj5X6aHDMh0peGczU/Ik9xecyzVIwhY1p7uxwXi1AJY1zvnP7MMq8KpOpNFZLYOuAwapzznfGa
Dak4+j3p3kv/rEqY4fnxA0Il2CguuRfXG9/x+eLomb4XFZ9pVk0JjfCQ8a0aoQIG82DMxJ0tnfu0
nO+tmW2sLJ/vTzzfaDFla6nHvKJRjOT9KqmufcfbKHplzJqYeOSlZrogCJlSgTWSISnJ/5kDBHi5
r1cGrW8EZG8YrTr2WhzCASPPp/S7pPI6qaqj6yKlv2QbW9yVeW0mC3RJXE01ze0Ij9gc9y98+UbT
HKlWfgfYSF5ugV5XGsvMEqicCtlZVsyiWBYPpZ/eqUUh6SxtN5SKK/1sJgqAqJ3LQk8sypUMC9oE
7vznckestJCZJODTMpuIg5JnpPWMAM3Mdxl/aoH3uFz+SkdzI/QNtAfmyJ2RDFIBYzNBPTkj59kv
vi+JJA+F14FuAljM1j3VSkMJ97+RNtUZHTHtEAyTnws/5WxrB7HSwybTCxwFXGZPkxcV2Q2fk8Ce
yBUMZTf2WCshw4R5ITc7r+AR6kVJqnYccDkHxDXRv02aXuGa1Yn/vdwbK81jIr2QwMl4qRIvKom4
BmPtHWr8jWVopYHM/DRf1fAUSvAJAApeITUY1ytC3VrI7N5f/u1rFRhrdKwB3QMWx4ky/yX3kTdd
vYKxFlwu3FlrGWOcZoA2xV468CgZAM7iv3znZwMW9Bw/LcMd6X/b/kMl3+z2XiNpn1hvbNqyvf7r
6ff/F8eeSXctKp27kBHNkae6HViMYTeUr2A7hbVd/2mH/LDIPioKBbJa/1v7y7RDmuRzo9LrmkOR
1efHfCGvvjVuTNmVhjZFLkhfxDpaKhJl8QyhyD/5iCT8aWMErsWDc6UftkI1Diq8mwElkWUXtBJQ
hZo8uWy+LqcbHX8NmOvxcy9/qMXtvImDy0Gjvh/DEhYFAtgueyurEMgblPNJl5lgcsCuHI5EWhq1
g5PsktliDzFoNyfmc4AVfW/+M5Xa/hEjAbjAawYMNYJJ0vgBzjFgWCiL3Lnpwo6zws2Ldhc39Dqx
JOHgzfrYIOtgBxrDlCFQustVJhMc4W1AgQ4yTYFLYpN3mi2R3nIkiO8KgvzhcSmTn0iOnveOqPqj
zBeAZqca6a8UjJeDEoBGW43VPgGIQA+wxNEArnr8KNUS7yY8MO6Rrzsc4rEZr5WW83WP/XDQpd24
g5+Gjmo98TsHzLJrNysBbAZq7dS1ujixznOu0J9IH8ybcVeUw3xvd5n1T5ENr1CNTT90MyRHq4lJ
ONMaSCRo007eDKktPCfb5gZYSb1LqVIHXASSvZ84ag/7kPGOD2OrwibL+d3gNP2T15FzCq+Hn1+W
1X6gNbYmlbpL7Hex2NcgZ8Y7e6L02IsSwCtwmpqAUBYj9zj5d8QZ/85bYEkCDsXU7/S4kP3A2j70
OIkBrx+9J2Da6m9pPknnLFke85C4E/vZJz5IH5mSz21eQC9LOibnIKbAoJAybeydshsnRDKQ3k0D
s0I1eEBmQYX34KdFxnaxt4DPZHFwBzdC1coMYkakyu1FLlIh0Dbwdsjq7xbgenDt7IBOmmEDfDke
niWvnwxwZkzTtCnsakgAP8LQjUMnrSYaaGRS7QGpWI5oNCgSVIq8ZziJBvHA5mHj69aCjzFzp9ib
KxkPbkQcMP9AG2xfBNQi16oF2+Tyt61UYWbQNdzHhY8kI5xwBvt6qTvx0M8p2XeOv7x9rQpje7vk
HNhPbk9RDb16WIxyAHwnx0n47A22tXCsfYdx7QAekgK7MHUjnunblLn3tMEOa9Dvl79hZUU08+la
0jJ3AtQlmhoHUJDkjyO93eWiV365mUg38KX1HWZNkdeMj1avd31SHqZSfvta8eeZ8yH6O/MgkChv
L5EtJ6R2prvGfXenP18r3P1v4bKQXl74A8ETOy+e4P2W3dY4ykZp1y7Nxgq8sh001ZqzXXd+7dXg
S9LmKBR9axob1B943A75+BtwmHcoaX997XuMUbTYCPLQonuRqFSYeyR06jvabaW8rQwiU7LZgiDI
gECkMBsbIdFkhQxY3G7I1c4R75MgZao0FYAsdQFD1ihtn1P7JpvKo43XAELbjXG69uuNgdT7nQ3E
CgXAUBW3Wi/PMdwjLzf72m83orjr68oChcfDA8Z4PfIUiKNlfDrbeLgU2KTLlZx/52cNdJ5/HyZC
0wKZ3Ph6Bq1zSJCh7Yu31pbW+0QqwHpgDPUvrLe2Bu1aY53//qGyRGfgx5HciRhWjmAm3u1w3v1c
/pLPU/VAUST/LV00zE4T0toRUAgBaLn9LfQNxaH8Rt/ad+YB2rYXPS4pQ+fXELFrb1fetNfuATuK
qzMMsX6swCeBmuCpAnwx6F7kdLCDLe/Ytc40YgJyuUgL6Q1I7eqphaZn4DzsASEXW7DnleXYTKqx
HT45c1E6UV9cOWOFR0ZsGSs3UOOdpV7KcnzKm6vLLb0Sm6kRDyqFMJPIyom8NI1BnlEPnZ4fk6Tb
Ol6sNJYpAM1a6RTIVXCjOrOfFHxpA1UBK5ghbQB5glO7EUNXvsMUgULcpoAi6tvIp9WOeuA52u5x
LrcsDteKN0LDnAC3x/MK+5TRuaNtfJKJuPVl9Xq5F1YmkykDTdyOgIWJRuq97ikt3cfWnjY6eCUo
mHpPFg9+3/R5GzkWCYbvtv99Ifc6Bk7wz+XfvtbBRiDwS5uDL3hGZtgSqJ8K3KGHOq4DG5kjl2v4
qzv5JLCZKs8kn3OC+dBFINjrg7xzT14IHODOBv8v9AKQ6vuddYuTxCEOTk/JLr4r39j+qyPYmO5x
l53lxbEdATnbhjiPXfnAjIL7zAHt7zaSBddGgLGFzEQ1cmaLNlIi90B5xS3QlDxcbr+1so05XgJI
OiUsmZGCM7phOsd/3BRNd7nwlfFlqj+bRMegjlgkUnYeZgmImAmPLGsKuAXkaO9t3CCvhERTB8rU
UDVALHvI2PdAh1eBtsYgSwEi0aCbPuRn+X1dbnzTymw3daGllTWJ6/T0b2UVnA/6sQ1SsZXUuDJj
TGnoDGaDTjxcLrZWWwY4UtsBkgq+ETnDuVb/e7lfVjr979Pfh/V5oK3LbHhkRnax7OdCX2e12Lie
XmseY8aDdF5CFzHiOgR5rNz5ZUHw28Ao8vIPXyvdWPpdgjeBVKKn0+ylbX55HgPz88flstda3pjK
JYM1KS3hc7YsdwPbd97yXDfulRNvmUWttboxjZ0CaBbq42ned2Py3W90+2OR8Zbqc610YyIXk7RZ
Xw5VlOX9m4NMwNab7I0xv1K2KfmsxqKuyYKtu/CdG2/ob0YqN+LPSo+aAs+hjkeVjcyLeKNg9ih3
8/l/5da2fa14Y20GvU7IpVUsssYp6NSBYmeYZM+XR8xas5xH0odpxJGELscZx+K6TusAhIidP/lf
m6Lu+YM+lI1bqLQhPWuidpzBnE/A/8v9rZeYlaFuajh9Zok5l2B+LVn3kA3ln370YcdB9TGr2i0o
wFrTG3PVAlPeyxpeR5ooJ+z6IQsTuIuG2ThvpbGvfYcxZYU38gkShDECtHoGLq4QkdcNw2MPj7mb
YZqHX1/raGPmsnmpmbWAHTcm0G87ybUPD42vFW1M2yGOvW7BXjdKEhD1fJDfXxSfy7fLpa80kCnW
tDTMDfsMchE4Cb9aYIeDH87+XVSahYBfb61ZK/PAlG1K0JUd+ALB6RDb0z0cKboDH3t342i/srr/
fSv5MBPmYm7Bvy/GyPEwATirMnARHLLnWePuZOMd4yFx9kTMzm7o9Ovlhlu71v/rmfSh1gQXR5Po
GzeKaS7ukqFne6ZHgpvvwr5WSQt3U9LjdsHGgAt5rWAHYVOVbo3slcljavZYBXAkB8M0om4aTqDf
Ys7k00bMXblTMiV7ntO7oPCj8DrV+zwDrVwXsCYB1N23w7pH0oXeunZY+w4j/vpFnljZ4sPuywKa
H9IBn6ehNW0E4LXSz8P+Qyf1dlsjBxvbAeFM6m2BnggI+D4GF5QmX5xB56o/VpHi+SW2C0z9XD0x
sIGD0a3AWY2tk5ds5jOvzaDz3z/UUlbJWMqONhG1q+eOsKt5VBtbptWRbMRheNb3RdPj/j5lyo8Q
9/lNAgL29zLD5mNn4VpoAn258L61lg1MOJxwxUvmCO7uL0+lc1d/ckD7myTz4dtER6pUTcXZwcxJ
8JJCXzvQbGtYXoT17H7P2vGLFRlRGofZqSsFn6Ky+pd3PxRgwjCmDmYJtHpKNyo59/tnX2PE66ZU
llpSf4KLd1+8TrghOYwdTKoCG8LIr71KmG5/ELq10hcczPKSxTsY/CbXtjNk+0rPW1jRlc+wjQGH
eN3Yvk5VJMDmmZeQiasz3f1yj6+sOqZMVKS6bwmShKLaKumh6J1lX/QwQrWGMj+IItm69F2ZNaZW
dGm0o1UnpkhqaHWpYMVLbGEob+x619rIGE8i6ZeuKag4peVLx586ey+37kVW5oRtjCIXSK+EF7Z1
0l4GNxTkXeJAbDnVlfRPS2tv9MOKkoGYatE+ZvU8EmadiKr2ZZPv6qHc4/H34MmTbdEXHr8lUp9U
E0kOmTZccDK58+nGsfzz9iOmkHTxe4cA5aKiFsjqvk12lEXMGw9fGWTE1Gl2veNghW7nSAK7mEJf
Kos992Y8vEP0f4REtdio6G822P9PeSKMVWbq2wX23UkHRegwAQYFYPrewVKJOwYOM8aa6+6Vw17j
36KOYQmnayyqluKPUCC5iDz9eMiqZdm3LZBScM3I8Uhsybb9t9XV+YU8J//AMgv3b1NbD6GY8uG+
jCWejnuYwtsRvPYo/NbEmAHEzpWCkZmCFdPlRvwcQ8WJqTaSpM17D4yjKE0ke+GwYgNpCtlLaehn
Ag8dZe/hcdua9wXoHUdfe2KX50Cp9zDXAyof8HTX679f/jFr4+X89w8LBeNJ1XS9ik8d829iBa+V
vDxiBNUbH/t5WCKmbtVp9Nx7duyfynJ4aJzyNs30Owhlj27l/Lz8CWtVGGstxAl+48YLnh2cH057
72GDWPWvy7QVWVcWc2KK2nBayOAyovwTAxCg6UFcEsMZYYQ8tnJujwk9b0OzKMG+C14r84Ymba1n
jEhYxwzjAox/fJbo4MwCI40MDy2dn71cbreVCkwxGhVz7VdgmEbLnO6kXVzDiiXCHNqYwp8vFMQU
pHWz0zm0oTqyCVJiWQdj2KJUG4/jK31u0tFJak1nHxUnasv2J9OOc4vdVXOgWvu/Ew2q4+UmWqvm
/PcPs2OYWyRHwmI44twfj4gHzyRT400JcczOFZpt3DV/vjIRU4HmDlYMPyw8L+XNgz3bQZ4dHWEH
Uv2zdWW+VoOx9WAZrcFR5CCLULc5uXXzFNfaCUfJ4n1iT8/1Zgr8WpMZszG3ZJ4PsAE9cfu1mf8V
OQuH4TXFHv5yl6yNWve/XaIqayzHFPfyafLIYjiqILMUByi2MSk+P/gCnP3f4nMbz1ZtNWH/0WSP
KUUm/4S42Czf+dReyVrCFFLlGagKw7fL37NWobErGWXvpbqc/BMe0lvwS/P5ekhiqYLcItbVZLf5
EbZNXjAK9qerAFm6XO1KM5qK6QzOPdQlKVbSKd4p3Kin+bK3SLKxC1oZb6Zgei6kVcy4eEXx5OC6
YMLP8C/P3TZEfS9whdnyqF+JMqZ+2hMJrnR92z81jbcXs/zD++prVyzE1E5nNjyGwFL0TzqJj/Xi
3JW1t3Hvvfazz93yIbAsyBdIO8CgI6e36lDy/l+4V759rWuNuW5Z2hnqaRAnWM69sap88pb63hHj
0+Xi15ZDU3wp02Yc4gV4AJhHjHDrnM9mrLbeDZbHr0faOaHwJKxa0yS+gpKs+VZi0m7cS61EF1M7
NrKMO8lo0RNv4WOYw1o1v0nZW29tpcKtVWDMf/jaIrVGFfEJ5n9tMOnhmecU+/YWYAe6dUu7NjuM
OS+cbGyKM8im7WBU6sJhjibaC+uaA6cpmzNBsth4bV6Z56aKLCOO78ONUIHF9FTNN218P2X3lwfC
WtHnm64PY7gr6k610kIyfzKPAZAIRRoIpN48ci9lWwkFK03Fzn//UAm8H4cYtGeIs+uEHxgsyA6x
TLKnuiiXU9lM+ZUvk/mLjWUs91L7yKfrz4QksP0h1Q1mDPAi+/O19jLmPDzkRdolKF0tVegAJWR7
r4puRdy13jBm/RzjkpY5NvYQihdHV6hx39redOxcNRy+9gHG0u42aUWFxduohB0VvJfz+Btuuvuz
JS/d6IGVuMiM1T0lMIaezo9eQ67sfdG6TdhYoJx87QOMyS35iBYidhs1BQyLNffBgpX8rYUj4EYN
K+HDpDDG2CGMrBFL5NH5zZn4N7/iLfzErQdZO1+Lgaamr196SuWCh+RKe/CwXsLEdnZZ64WO3EqN
X8mJwEL932mXDjC46xLuQaQyetdOB//j1O+S90rW6a9KxeM3q3PYae5gDafzzt8DeQM9FFIEgW/G
ChHVNIatjd0vL3GLjI6W5bBZn7T+2uHIfGNRVt7BII5UkUee/fgxbu4137gIXIk4Jle7qB04XCXY
jLdD8gbClXMNC28RFjVvdtJKxm+5tUk0W6vLCDhV18ANGRvxiNgPs4bHWA3JhoYfmf+GvJKNMbky
p0xopGXNSeEhqSFiyzUZdADnrK9tIk1id+t6FvflOb1vHPdcYQWz5E7zrYTUlZBmag6JSpw+T7B2
wbo66NwXlV9jw//F325EGiXirEXywxidoV1TALPHKewBiLpdQBHZ2CqdZ8snl1imbBCps6yyR4Y7
5cUV0N/glhQGuze8S6CiJPqX7OI4gH3u9eXwthJ8TOmgQ5hoeAMtXGOdlhEG2vKZ5GpnDWJ/uYKV
DjGlgwz2mQ453/22kCYOuKkiVSDgKHi59JVxaioGWevVo1gk9hPS+YGEFTegmbX1+r5yzDLBkQMu
aTJhaZx34MEY2jXvw3Hm/b2NBMlux7Na31oCqRZl3/YwhiyXrQuwlTYz32npmMPJzQd2bnBZ4EML
y3Wy07HYaLSVCGI+1CasTmde4xFLI1sgCzwfRobKdqeDGL3kGrj7+c6xm05tVLf2NUbAApDUHT2J
/TdJ6hkmOJO4d91B3WfU0RvhamUUm9LLtGUwiZS+f3JwBN/1hYJXC8sXCx/HC6gy0tzZOKSujYnz
R37YW0piw214Acow5uPbGFM4D/N2CaqpvEkEBTuOwAnU1w8ew8Pz5TG+0n4mK75WgDPKMcUrMKzg
Uy7DRaggK794X2XqMlnTYwsLhOIJ9qlBgQflAalrpQPT9q3xthLSPPe/bTb0gFhzKECivHCXH0zV
8hvyPWw4/nYQslp99dOtrLOfz9JuJVytxQVj15bSeMySdPQh8Z3vBe+v/HHYX+6OtRFgHMSgaO8d
1eH9x0+X5xavBLt6au7GVB6SBKltCvkrczU/5W7++3KFK/1vijMnMH19rrEWlxRO52VKD0o613ZW
8Y0BthIPTFmm0w5ZXFd5FVX5e9K/WDGk+rwLEpzPfbvemDgrpAhi6jFtvjhu2WofB+NG79SodSiz
WYdpPJUHIAXSo2fDpzVzreSbqtIKWw9P3iTtOSsSyrMrmKgV33XiFiEcocdQ2csISaQnApux6qaD
99S+wJvvUQEZHeoZwh+QrMa3y32w1kRGDFPdAjwgxXV+giUfhG6Ga4RKPKm2D2DyfrxcycrIMtWe
Bd48OqeZx6j2bLiz2vA+LnaUXJG8OmSwLZ6BVpydx8uVrY2q88z5EMjaWScTb2d2WiDChbu0pYHZ
aNgdxDRyd7mKlXlPyH+rKNu4LGzY/sD4+MSG30MPn9tUw3b4uYPVhSW/OD+M8JJCmIh8JSDmuX4a
+K3CW6n14/IXrPWIEUYGmg0DvFO7CMZf2dPMOdsLK6eHmoogWTIN7912OOlM8yOc4Z2N08RarUaE
6fu64TOepKKefYedceDX6S0l96mCJ9gy76qm3ndbqWQrdZmK0ZoSH9ZpyRI1ortqHA13SOtYVvZN
BQ1VCw/4ae72Vr51W7KyUJsq0mJh9UBmvBm5YxHGEnmWQx1O3k/qbkzUlWFtkkKTQshJz+Mc1cPj
PN3Psgoo3ThEr5VtBIHWEz3LR60iibSBa+SG1g+C0jksYNn58/KAW1m3TDUp8ZXEPymMANLmLvfo
i5NZz5eLXvv1xoQXrchKJJXjEYSxIIHCB4YkQW5vrbgrEfJv2P8QT5wO76mdtMAPHGR3St0MpNwa
jdNaqg4rHPT2btZnT1/7FmPKEz+eqnIo2cmV/Gok1S9nKe7yev52ufi/V0efHML+uj1++Ji+GTnn
OW4QkdFBfxQ2PNxIb7FveTnJkDdJtstwc3ZPYXUIsVwT75KF3y/KTkKuF42NDVV7waRzhP0sBS7d
sgKlXVzZKprvnFEm96Qbmp+qjPF/wDl9T2VHwth35XvNfO96YXl3yCibIlHXVdi7lrUrO3cIMpUn
YbzYgAss0j2xqqChVdcMXKTc3yd913+bRIKDtWyaE7NS+LIDdB/yucOaPi7pEf+GeCFWivsCe2BX
HRA4KWbIUO291OuDFGCXNmi6MYUDPNFLIPz6wSPdt6KcfwM0P71Xsa3/NHBymoLZy8geknMHXhIN
TMu9vvvintc1QqDDITCIXUZP7cL8oLO826oqy33WZFubnpXpYEI6QSahU+Z0QD/nb5NHg8b/3s9b
d2Erk+GvzufD+BEDwyNTBTyu41Q3RPuP5eK/W52174X/XjoN3di5rQCsyV+5yIeKRpe2Tr9gM6qJ
Ex+kUIeykMc6od/zPOsDJtRzX4y3mT/d06m7LnL9kMYwLr48T1ailakYVMoD0rN0Yc4BfgzEB2EW
dxuxdq1oY+Ul8HSrucCiTvhvbcPj/fXyT17rdmNgpUktOmyxZgg4RSCRudNA85QWW2jZlZ9tyoHn
rmqEC9oEFLvzK/DiLwvdsppdK9q4Xi0r7QC717DTUPfP6MMTFenD5UZZK/o8jD+Molm44PSc3b8T
1cbg0dVwYXKHjZ5caXGT1TmJshuXBchUtiSncbavmKJBqryvjUFTg9m0PnqxdIAihuvoPZigGple
sbP8utw0a7/+3GQfmqbN46XIiYermOyd43CMpJ3gTA+5XPpawxs75ESOlHXK46d4Lstbp5TLdQ6d
yuFy6Wu/3f3vb3d4nUylDSvEuBl+WY0Tn3qXWjsy0nb/tRqMWdq7GkjrBpYUU0/2ohI7n+DZfkyA
evxaBcZ07bpEOXA1WQCDY0FfLUGaDvDe3LqM/rz9XVN3yX08CeDN2Y0svx0OPWEDHKpmufHY+flm
1zV1lSzHTBoay8GOywqXjIQDlmyfkYBnG6Nz7fcbE7cuHbjACEQzCX7dZAMuU+TOFuT78+Oba8op
cQ29OK031Hi6c+tDMjv9oQbu8WR7Sv/RowVjhpnLayiG+Z/Lvf35YcQ1sZg1nNncRWYMoW25Jzq7
s3X5XLbIQbZ9bz82XuCoNg1pPm/cG36+Trum0nD245ajLu/Ukm8QzoVNxfZx/d7NP2t7yxn581no
CmOON6mTwQmYeaexbg7Ij7npoOFm85a8du0TzEmOO9ymYEgRayf7Z1+QXzPIfaD9qpBI5P95ldyY
imtjzZjrTelMaUrPCVDZeF9LdesvfGO/vdbv5iyvcSk89BkeITKwcuH4Yfu7Xv2AdwVYT9dpekuy
ra9YmZOmgHFK52xJ+v6sRp6DOiUHP3snyRDWGd1dHsQr/W1qGJH8y7MubpuIJSVsFqcrb25hbK83
gvrKls81ZYyllDqrbAEp+NJaD7RATn0AYFV9ZOmYHDEvq8OgOmwPMHWPdgmGhu79+FAr3/pdi37c
eE1da8jz3z8sjMKnKSyXNWhTtrvry9cx/eP4WRjHW27UaxWc2/djBYR1oJcNHWIz1QGUCic20mdr
dikIuVtKupXZ83/cV/B/7LygU+TLxU32fBqG577PutfSEf2N1ml3FENVHi8PjU+nELP/j9ClAdG0
a7+PctorHAsZ1jMnv7pc+KfthcLPlX5oL1iXk6ydiXtq4zd/euTY/vf2k8y/MkdRvBHGVN0vPtb1
PkqmGa84bRwteXfj2s2Tk4lTkzQABbAYd+Bfmkeo0AhsisTWTLHlilL6TzvUwZxG01ZC8KdzFGUb
sYyoeWzkuKAjIKNX0PSnzvswbaVzfDqoULoRzsC50DWr4w6Wf+VO5PeQSZ7hdjBs/+XxeCPMrHS3
qeiYex0PugLOP+300amX97lEaiOAeL/jYpP7sjJgTUlHXbv24CkIZ2dqnThLbz2xZbyy0gWmZALM
QDFwGbeRdm8m67WJ9834fnkmrP1qIzRVXgoOOnJ1ozR9cNj3ynq8XC7/S479v3shZpviBeRKlUs+
lFD6FtLxA20P4qnO20lB3Ou2D+MA8e/isvqIf9N2gkXPVjAP7hgHreMmUSkH94dvt2S89TLF4OJt
N3l/VYqmrwK8HlXwmwKs8Y9NWasDhusW/CcuvasdmxaBTav51Ev4RoMh1FVXeZ0NUU/B4eXIFQRb
FblV5TKQJ8eScHiYJrhiw9zdOjYC8kBaLuO13472HQDR3vVUxklQe1V/mBnQK5lDjkXb0W+A5krQ
N139RmwqDjOwU3edyIbnHIYL36E8SYqwoY0orniZTGHOaL3rYJf0xrN82vW208JilNwzL33E9YAO
cdR+ROQoQiUJrj94mu7xmdZBNwIsqHrygzau593idDHSJJCwWeuyAjK+7A8tXAGDWRVz0KZkOfq5
ax+QReodFouWgUWtdF9WpdjBk8O/snhzqObilI5F8Sj98R8w8YETT+a7wSLYP84IuJo5Z4+tCvc9
2as1adzdya4Np87qj26Rvgvmgp4kxu/Sif3rvIx1iD1PiUxLmDYTWJWERcuenALeKOd0MJrW+qZz
+S1t8y5E1v8Y8NFPDk3sXKvZqXeKdOU+HewXv7LfgeOegmoeyyNuFo+T66VQFOADpe3zfYnn4iCF
a/3B7dvnTCd/xib/V3T1jUvZs5051dEHLW1UyUs5zccSz+mAL2GfRzxNQtcfbrKYMqCYOns36PP7
XRYflqGpTllRsD6ANdfyDIoYRgWNb6ozSsxJ210tyr1QSLJATuSzm7E9zkM7kVrXlhR/qCu/lZWn
zknHfZDIxNqNyJoJFuqHwoZVsKJNgqU4PUxxc1UmPA7TipyGOYMyRkwPw+yXx6montrFG+9cNY5B
aQkdgs/2Q2R1duXz+kjJcrLsDK6VeQJwLS/mw4hrySIR7xPPb0leIyOtL75jEY48wd6B0fyRFDCA
axfg12oCs0I+9NVubABDit3irtTOW+7HrzbcOgaKLDCf9PtMxEfm9RMQMH56oEW1hKQckx0Werbj
LhzXBtkepGPFOwucpYC5OESxKXN3VJGf+TljrKQ/6ETgWJMmv/CKcd/gejdQWXc7DPUN0kBvcZN6
fm1gQQlMS1PpSCny2EsRLQX5R3fFL9dPkmvStE1QsOHRb+2bwsvuXa/4g5ydH1TYN2jDUy28JuSp
R5G5Q5brMR6fRK5IoBOYGsO95YY29U9W8zuysGRXy/p3NvnOFfeQ9+77oroqSQfH8SJ+w0UyFLaL
2wW2O/Aw51WNyy7vh6zcUwZUcUAK4gew7cImu+FXrrT38UiHvZW4v+ySPXW5PqYg1vYju8Op5ibO
4up3qSZ7z5oSImoy/e5k1RwypNMEmW3fZomF5S6F7srVBHU5NsN7lf9cVla3q2T2oykwkGpJ3WCJ
O7KTQ9/CSpHvhCLvqTM9i7E5xr0+xJkfSZsXoe9TsSejNV0XXi33YswzjOyhxhUGnpCTku6lP4U4
OUAN77/1nlW/lVZFAtHRGA434oUuYsHMjbOfI0SIYbG49lGpDLG1xujO8zoHfBeX6QR51CGOz3tA
giFDnIrAxakNIwKgZhH/j7MzaW4c15bwL2IEAI7YctBoeShPZW8YXVUuDiBIkAQn/PqX6lVfPsuK
8LbubckiMZ6T+WX2MjhDFpra+xg7dg+LNBKSUpklPfC9oZt5d4uPQANLyFcl+xNMxnloWJ5FavKf
3dz5jWt6HcuUs8jOfH9DUTONFp878TRWCJaY9m7ejYlBHmDkeO6OGvWkraaLAJzg90jcWJIpI3fl
Mv1DpKhjjoiOUAuFQApjrJim/kE78g5L4KNflkAsuH0TuhOqJFjusTVlVSKkGEILuR2RKJfTrGYV
1r0lQtvwJqxG/dOyuhdStj+EN9wrZqyw5qqLACsuI3gLM5Qs2idvaN0t8e3fMOi9ZP458CsDop8V
Adzp+h2SlBgJT07suoqGXRc8arvbdP3QHYu8v7Gd4TQv2Q9RNzcBR+8JWOElhnDnzRnm1xrwwXhS
9qF1gyHimr4ZwirwhvF/xN3saUn5e91O76mv906K2q22GIRkBXsrUktt52V6NxlVSTqVfTLrftzb
aNEvPWJB6zbKzJjYXn/oSA8t+EKA+wPiN2xc765BdgoUUW3k5UseWi2/0xIfT1yxV6YLIoLIgXix
LYmtuUogxvHDIqunJJjnj4ArlTAcjUNDZmjnguyA1Mp3JKpP4TAXf7Hh1EgwmMADQ+2i5COJZt7K
LAxK5Z4WNaRxr50MvGZmtuB6wfQfRC7I4RY22wht3zvLEt7GD1wRZmzYmFT8dSFs6IZFxnXr71Ax
KQCF5FFa90fXJk8e9Gk4drADNoabuuucUNrNz8WYfANHr4jG1K8Tr3ObHVmsKkKKm5VAlN1uc1mX
kWXBzapn7OFNV+vIWNYvXZExAZFbRnJGlwTqRIU0mxlNqFyrje2ShzqzSSybzg9BrH5I67OXlnQx
DkTZFj06G+Ma6jhs1MU7aM7Yt7ppjm3tPlZasnD25IyvE+eBURlxO096uIfn3TlaGk8fnl1xVwLY
g22q35Vlf2u6OcewKOaneVxO8EjnoUQRNTYD+6v79IeTDcAgFupEpuauNbIJh0bvXUiosMEiIgFe
61+17c17BqDCCf87xViw/QhWAQ8HoqVPrLQQcUcp9mYGTzCfHPYAv2h5VyoqEjaRNFJe07wOnfx3
A8vidjxMjQqlU8W1Vcib3ELIsF5yhvnw3Oq/UsLy3IIkXGuDkDy1G73yYWjckPg9DbMOjIpJZFtE
m2Azt5t3McDiz1u8Us1iI/oHhHo89W4ViWyOdKr/DIEdFmK+rVULxf68ZZ2moRxa9NJ9RDMP+rYQ
RaxNnriqfMq6mwlH1IpMW2LVXmSQEKICe1vTJmoVBYq63lWGbkH+ubchIQYiMVEQ6iwQ4aRoWlE2
3VS625aODomdRiAB/3S0uoE04F3Y6KFos8BSh14v82EeJ1hzsV3lUedZW+4bZJmN2YmBJQEud1RZ
3Ws9lRt4M3Y4oMTIw7xHsQ3C0zlBI/OtmLwHGfyGCCL0aXFfLRZ6qopAbiFOYzbcGJSwIUcWkTt4
D00p0NvEtowQYNzjvOdhYDxxiRd7pRn3VVXEuJmehOLxYtnvtMRfZRW9jVPmR56VdeTWOKIyciwK
BXUtP9S0j1sbu1epyXuHs67E1tSzpFBMxwNg7KzwNlkhd06btrGDVnDotiNwy8vBEmcvS2qecsCR
J1gcnKE+ahyuXNt+KGGbC92gwY6ELmtqAaQvHGy/Y9HsnPHV7V7ZSG6cMY9Rk+KJrioSorGGULwq
rdpD41LUcloX2TpttVEt9+OgZft5UO7Wa0mwHfqebnlv3Qy1yP+mWYA4W8+uDs2IxCc0/k9D6Wcb
lw5mM6bjzmMMy8TY7roq7ePcjE4WZuMkopRaNMHFsk9qVQGmMG7GEhpUNKH/EXzaj33rhEUZnAxc
5ROioUJb48npkR4GrPcqI3aIgLw3xJP4cSrZP3bVRHQpuhih9wB6OXaL5QYPjCFHZgN2fMPHqEPA
+N71s+JhIgtqf7asoly7PjZ1LMKt7XQJ6xtYX3LthEo1OFYpJ3sLmql/au3Fjzw3g2KxU/qf2qrF
HSEs+IVx2exVgJ+EKlm2zweJirKoyxukrJKbAmaUbcaDHkuqae1Q5Nouon5W2QPPcaIFz6PfuCUC
2sLOU5m9o67vJnkmOtzTkPxRhHbtqnQ/zL36RygE3YWsr8vbni71ZmhZ5cLuTYsbURGj74UGdyiZ
CPzYV2o9F264a0ngApCmmhvt7zmo9wmtg/7Wpba80g6k5zLIJ9fctSAwQ1+ncxadH5Uadqj+hxVY
Q4v0Ym3jdFH6t6Xk22rZV9nfjOkrv+nit57LKf8pYC26E6hloMxT4+DIjLfHZQ8HyDSUfnXICEgH
qsc1CLdM/y5w3Gs/9kK1Zg1yhN5BdI0Q+XH2a24hii+n6a5kCyWYi1b7ih5dG09SkiIWhelKTE7P
ectAMvqT9YhNiyZYF8ddQazp0GhqvdlLNuoELLvpNijm+ffXxYdL9ZJV/Q0x0YSUZ4902SNrgs7Q
gSxe9uFL5lypKH3a70FxY1VwA+nCL2APCg5jXjxP2bKfG3bft0MVDgHbNSgaODK40hS+MIDXLoel
h9vUcVCi6bsXWA6ma8DMS09pVXrzz0sGaSg/TItMeqtHwuiHVN/pFnlkbWXI59kdJu61xxoEMwUa
l3dvIV9GPrnOt+zD+Irzu/nPHDCmd/hsIdgy7csbk+rXgFg/vx5AnzcO8Nmr+TVYnrC6cWiPGlMq
gctPRHksn703XH8BYI+95Yp+8cJLWKvxl2Zslj5n/IAciirMsJmAwHiqbHNlKlwofa5pyK4r3WUS
Pj+ULRJKxiLOVBvbPsFV/vHrZ3VhTVhL7m2e+QLxjc6BU9xWvap9N3J8agBvmFKkXS4I2oi+/qZP
n5UPntD/vvAMRHeqFW0hiPT+qk78prk+dKbm3/z81aSGjBRBx6JjxxwEmXD0R0w5HDOTGnjWK9Pi
07mMn7Aqpjv5MrOqAlY74NPyDChFsas8m7Xh10/o0sevpvRZSoVru2cf24w3t8HgzVhxB+fKrnPh
+a+ZBoVT4izAPGQkLssurxd/oy3/AO/I98zIbE01aCzb6bVaGJoXFoo2wR9ZaRFqTvkGP6qMoMD9
XkdujTXQo8xZMQB/xKwyclAcLFHoqLxXKfdfv4lPZ4XP1mwD0adYkdzmzCCi/oM1T9093FzFHuyA
VIdoTKaoxeJC+b1vO7+x/yyFbVUESz3k9pFI+q7c9kajm8L05EVt0/5qXU9cGWCXhsB54P3niyhE
mWxwXfsop/LA/eAjcNs/xOdXQC2XPn41wzunbutF9AgGsew77flJIGGu6ypbbb9+UJe+YDXFFZxG
KBTlzrEnuI+i5pvabUTGawKDf6Xg/+80iNe+mt+KdbRGiCwg1JETBS/TycXLftbhPfKkEhF1O/am
0YJ+JBsZo3T8NryiDPeL/IAQy4/9fRVVV9ayS+NvtRIMhWVmGNPcY169Nyjaohy+zevflOebxv71
rYe5Zh8ELpTEZemDhD6xHcKuUF1oSwS4l2/f+/zVBo+Ab1DK5IgAoPqOeXZk9UuonO+cqny2Bh8s
o6IWTG8AVyMNbu+jeP/k0SX9pnZinWKVcb/jFMyR45SZ4GVBGDrKN7iyBktVxZ091MnXz+jCe163
ycueMpcgPwMnchd2hwLRaQW5bxgKP1Yz15ForCsnlQt7y7pn3tZUWmB828eldP90xNsDrXNlVl76
6NW0H7wMeRkpUi0dYaPC3qGOMbbZtUvL+VM+mZPr5njVSZLmIGYcXWDc96LVJpFCwp1S2+UOFwVv
n2lv2IlSslNTKRr7dtnvWKBGxNAN9nNGodb9+m1d+qGr5cENSmJQpRuPcznFE/D9Oc/i7330asKz
Xo1FFQB+2QXzrQQEFeGw3xtj6/a5qSCJ5345QrrsxbmPkuIybQPfisrgr1/+/vrvv7Ayr9vnQeAJ
pAPgSxr0ZKz0rZN/NdCCX3/4hVmybqB7szCyDpBiNbo4teT+2Gzg2BfbdqHyfZmJ2DJcP69NlE/P
3D66jv+7SUI1pViZF85RcKSj4YyX76HhZeh9WmaX5XMaoYeCal4P+1DTw6nkpuVLKigKwd0oHlL3
XLUdz5EuHq9D/NsUtiV8C/CHLy9j2db7zO3IvkubIeaD1Elg+02yODrYKLQyQteTSPfzgdFClxf1
Ic96AfST7Pugvp16be+LlrxJn7yXaiEb30lvDC0wYIQgO7gOP0ymTCR5+4LGdxuCqprBRJ/CV8fU
FM+jdw0RcOGtrA08tdMSH/hGfWT+qHCWlPvaplU0WClUuEhJt+qHr1//hWm3RsMPnp6yXgCYz4Nf
0n+e3Cui1c/LMD5cHv/7pvOyr0DL8eWRct/eMDujJ937/IdqEBbh494gEzTAKhEOI/pVJel7NLNS
9IOzeeiyK4P7wq9b8yeYVOk09pj59bmvXZoJpVr+zUe3VnFYjYatFayRY+apITKjgv7aGsbHr1/M
v96LT9bmNYJiasiUTwpBo6SCi8epAw2loRX0kW0hPHPISR/BM85/5B7J7vWZ8prpwoqJp/RzMI9W
1Ava/Pj6j/lcWUnXP7VMaUOoPQFMYsgQD0OGNuNSsE3Wcu+YOV0d24XonoIFCcBhgVDQP9/5Xrau
JSnPASC/Q4RGlaZTKKSf+Om4dy0bm3d1o0ZUZiB0d0Mmnc3X33hprV1tQ4jrQBRDCuwizwIL817y
m6FKs8S1ivl7J/k1K6NpUup2/JwLMvfIxCO4J1r+H4SrXnlZFwb9ur5kpbA39TYCpKp8xGXUaH+j
ZuJeWTDOJ8xPhuW6tFRXdS67zgDtO/n9diqbV635ifMRoOEcKPml//Am9evrt3Fhu1jXmmotSp16
xXgchyrpmtO4kLjr/nD79Xufv9qOmi6voUUSzhGhVdA9uBFTdSg032jzTeQuW5eZ5rxFaLh2BsBI
hY4m1+iHRubyh9AjO5UeRyq6Wy7ZKahsfyulH2wKrxCgzPXtqbUq9NALdOuv3BsujY3zv//nkgqy
3OihmAyq6GLfVWK4mcbmyt5+YctaAyC4HYAAUkh5NEGBtShTY+IQgahiiGF3wPpCO+wHuOF9/eYu
zNM1DGLp/EpJTWrIekHURrWAWCnacfOVc92l1ddZrQMa6owBCFnnuOj2zresf9pq+onW9Yj+KN7V
kAah8OhPn/I9JASblMtHPiNi+OyG/foXXhr7q1OrLxjEPBI91lr0aGDfwssYE77Lr72vC09w3fxR
iNCcfTr7xxRxin3j7QCGhJrje9FNbN38Adi5TXUaoAHv5LDyfGTVO6zuV57NhUXo/0Mg3LkHKx/7
ArAOQw8+i/Ijp3ynFNoHZMH516yJlx7SaoGoOQPn3LYcFLt1mNctJAZj2LlXjZfn09Anq+ma1bBg
P+95hQb5IsUYcZqDBeTwJm6gT0AKUACL2yw0JIAW0lsQRTbeV17g3mQKOgIPiqWko5jFV57q54sD
mE3/uzhQQDQ9+Ji6o86Wj85p//JabL4ezBcOEOvfCc0a00M6w83Al3zXFvmt10Pk58s7e/B20pCn
dOwOhUYk5NdfeOm3rBY6HGEKsKs5PziOET9MB11nCS5G/J1PZ/9Glf5nGc1LWOLqEcRDdDJ/dcg7
gRPRv1IHv7CO2quD8wIPtE8yjO0g68KheFCeDEcmo0C6YQ9syde/4NLAZv/7ri1Rp0hr0PQI2RO0
RRBXTFNYWd/Ls2H2avlMOe9d6I694wDtwYx5Q+w8bPWVs/HnL5fZq6VRTyNbXLnoo6Xq92bMb4TX
X5vxFx7/mmTRcwRYzjX+cg+aKEphGIDG0T1f9ppHUnZX9pcLj38NsBiwXpICHKMjrQuJ2492Nwbd
8QiBDdeU8RdguWzNsNAOQpmGQapj1bTjn65pnI1W2uzUMH0Yq0WegQXxWwvhBCF3U49sDbTJoc27
8hMvvCS2Wk2kO6bGpKM+Qhr67vH8F1gIV6bI+SM+WTXZavA6YwrDIuRsCBxB9CcFfwJaM40YS5pf
+YZ/X8RnX7EawHOr5goSDveoYvsRhIRIHvpn/xc/qn2fuPdL5CQiqR6Lh+CNPPIThCs35a56qN7r
d48l1pV15tJgXA10DsSRF6CYcQTGLaF+9QKdGw6prVVEbE73vuDye+vBmmopGqpHCKiHo28mskMM
ZYCEUME2S9P6999actY4OjYFjXQgxzyajDlJBYxywqUU9/AGdNvvfcX5Of5nXVZ61sabNKZV7tyR
ctl4VY7q5TX86b+9ik9GxTolrB74aEkCw481t7euy6opgmWO5kBdBPZeamY96Mwb/nodsB8hIrH7
E66vkIClyr+poP7cIji4TIJBLFFGtdiCHAFFuC7z01lBvVFdbh9qvqQbqtBvhUoZd27NHPmmTSnj
s6Imsrt2viN5PUTtoPVR0mLammxRsdUMRoQCnoCoYIEXp41UiafHeh+40FvppgKWpwXR1kHW4H1A
8vJFiM4+1tOS3RWQLu2DwqMxRX7TQQejeYZkqoTUk8EMkLptGGiwfYKlE3svz+qTKIN0V7nOEBEi
xL6xcTZmvHBfRFtA++5PWVKVsq23vOstyJaWeQqbflgqCK24/+oMHQlwjZdDuZ914GsExA5tEOq8
4SEtyAud7W+25taQDlkBFGgar4MNhnyoCsmEgVxuiSa/vx52F5a6NacDZzVIF2neHyEbqSM0mjli
5Fi+//rTLywC/15R/jOoawpXC1kCevRtcuiF98Oj+W9kRf6cpuwO/35lev67e342uFerasfO4UrS
sOOMfQ6uCKWd1wZf/jHbgdm1g7Fv56Ue71ykrUVp2/42zPbjzOnJg1UYJ+5rzT4gfmvRjWrcxy4v
gbux/fFJEcuLnamYTx2ZwLarBfngbPAxSHB070lJ9kMHzaq1+CZqUvRQI80MWgD94o4bk2Xi9esn
eWlVJ6v1AfENkFy0eJQ665oYX1ef68r5j6HqTeSwxnOiTgdtXFhtc19C7XfTe1NxG/BqPrnCMRDn
A9RH2QA0UZ4hVroI5Dv+iwlWl7KKiDIttN99AwVnENAIWnX9Lpxm2limrBPEnox56CzUjQYcWBKi
2+nKiejz8wRd9xv7JQPo2cViYdwf0p2gJn0xkGx+/dg+H97UWzUbbbu2mD3N7bGqWBZZfv8AjdeV
UffvHPz/o46um40Z4VnT8hYlGN8L9n3hyp+U1OVdQIv+4JZmeaad97bwrji27TLKkEI1eFvneXeq
BPcfynlhuwUhTGEHbuuVv+rzx8n+LWr/Z8qBnIa+l8ZWhRCnO0P4o3WOqsivSeQ+f6Ds3xPbfz6+
cVEDdEvKjlzncuP5pt2WDeFX7loXTkdreMw0k3Yc05QeURHhDM2PNlbzWz5fSxi89Pmr4RAEM8sC
w/FwJmD44GT6wP71U/XuHwK65HeGHHQ5/7uRF6qqJc2H/jj24++R9Sc3DXZff/SF5XRNemE1yzKj
l+lIse8mPAPezW2L5ikt599LA39lqKxqvLJ2XxhI69y9Urpuo2yEBXWK3wLO5YTt6L54bnHtnnvp
Zdj/+6CqBtgMOuK2OBfOXbcEt6UvPiR1ajS4vCtFw0s/YrUxBI6HEkvT0vMTK/bDMDlzaDzOfvb2
cC0R6tJbWZ237ToDvPU8fphrpqNXdsGhXwRiEEr01HrpLKE3NORKqfJC+Wgdx1fSgi2sK7Cjms7b
aODyNkAE5PE4LTTRTA5PQYYMAGMTc6Ud9vkjpGtCDKaMBQ4V1uc8MHE++/sRJveW+lfG9Oc/iK4R
MXWgqtLtBhTbvOXe0ZomZTfGAgeGMC383y0ttqN1zVF/oZazTuKrJ7fsMmED6q47Eo5pA0MKvCHS
zU6CkjcXYyXk5OxM4dcypD4f5XTNkPGtwlm4OtdbdDWidt0NIhaB6ya0gZmZYxJca4fbzr9hMp/s
SGt8TG1G11ZGARZEvTypFpq9tIDI7muXibPtb0GGrqiOnpiyN11Ax6kWX76NVseTFKaELgSLCTs+
En2falPAQSYNbF+uGeZ3ZEyWe9gFuzsQmyqF2ISO3rnGm2/MBFtVZqUW8r7kcqogK9j5sys3IxHp
k52PwxZq+mIrEYIRj1kDhriRwZPHm2xTBp26SV3ESwYwGicOy6fQp1VwCxPHvF98As8imQaFI7VM
aVSi4XtCeRtuyhleu0Isy71adN/Bj8R1G+WOQw+5002HEeaj3Rj0oPbLlplbZwnG29SuR1jWMvqC
slGzH2Fh/zHQqQ2idsqAVzKyGqHyF+murah/L3M97JSoygQOcfpT26nawiqLiDEHQg/T9PyHOwNZ
FaXg784RMmmtLCl6wEkBEC/C0kbD3knzM/1oamPao4PQ8FztcWUI4omz5TkFFvI5x6PeilQXPwr4
qUQIZzWLlWM3D9QB3FBOflzVzSNmwkfFnGxbk+7lTNS5rdzqyLoOhzdUJMMZmWtJBffu7WSCJk77
OirSfN9k+X7IQV+qxnFfD4V6xmFxSXI1IFjbse0I7ug0riphNn5r/bKEZSXcNG0yuM2TbWG1Ryzu
D8P9BLQOFlqq0RuAPz/cvvuLMBvzCBCL2OErDRwKhIQD7ILboGQnax7+cdMqiAY1PjITHJvZeSZc
GFgVPbjGYUYGtaeGhVid+sIG37fa+kH/MBcLKlboO4UVR4NEyOpdwYwRpR1A8xmZ0a+2lb8VvL8d
fQ4grCL9Dkap/GwJQJb62DdDBPoje13q2T2MOPdHfcWibiEjLtVuHTE6F6FfCP+JNgvEGhW/m0vi
vtu+goXeVDpOBa+O7RmMh0Rl6/ycAAjmlYzqkXvbquqmKPdtXcOvmY8lBN566OPZguj3fP7G8dit
x02wNPlhmlO6rYHE2bdnh6tzNhMijHDekcywOM2BXOrTtkLKh2h32azkgdRNt7ex/iWzk+KQCBvF
C1LLxyXUC7O2fd9NYdfYbJemRQqTqWqgJmna/gdW6iCWUvKjW1dBYnesOomgGO+Dmv8cz4mdloCj
lUKRshQ2uKrCjuFDe6KtSCwqEKVGn+cZdqVJiL8NwMVPdgvEA9KDcIC0vb9LUx+sPn0PgJdAWKiH
S9AIl9U5llXY2SbDaapBUuwdM/UTlBMDcjmr7dAs9c6xCf5GP03glN4RVb+h7X7qRzte8nRb5e1t
vSzHHDBTrw3Ahch+wAH2z+wVj5rwe5Ev0NZNy07lDsoMy2yS0V52dtfntwgWOS1ps1FEwRg8J3Pd
P1Lfh0Uu+zkN47YwfgyaXI7+R31QBK7WpSc3OqW7eW5unKI6IphyP9juvlM1rFww73WueM2yGRd5
5kVphquRlVs/qsyCdZftg9T8oLa+87X3YrNgMwCaVEn6QPJlU/vl32m0Hgp73lmFfef41mMDF2pE
SXoae//eMukmpdn9QGGvnPy8DDuan2RgH0RV75qs2aRzBkdruu3M0uMCmqoQrEq98z0kFaj0T3nG
k1PxXOjgVpjqHuM7MRP+k4btzVg8FQqF0BKLVei50BcsBINbphs5trdDxf64fn8spA/L6ZRvFiI8
4Du6PPL9Pg1LWENRJlmyWAsek2X6pch8Yznzqam7A0BagF4AVY5n8AQb/6k3tADk3b+fsTdLI18t
B9XyWnSv3mI9S9f6SZU6gYqBMWdDmuW+p6q+LV0UOyFo+oCx77Gc6ZNiFfJuHIxbXweJarp7SCxf
M3fZWNy9gQ2dJH1G39Ao5ZF9tuu2lotIHR4XfNkFVn+sMyAsxvpHIP1tCaED6sLeDq6pPY5kt5oU
98yoV/DNsM+T6Tc61nU0eu2tVehjTpbXRsIUq9R8X039PSg+D2L+Jw+wZ7RtcD/VdJMzWFXL6sbU
7q2Q2Y0HfEOW41cskogwyLxn6bQntwqeQcU/BUg+g0k+jcDpAxxWOK+cIQYXHII/PiSWk89ua5T3
4iZwH0k7/J1n7ynDylFIT0RNkL4BfXADUmkaes501zjBD5R/oDiqH6ca9s6yd7fl1B4LOtxBUvmc
W/Set8HGcIzhIP2JKsaNkeLOs6BCykn9E5jcD+6Ze2+qT7ap9y12YHTl6qR11IbgL8sbYFdgO7tL
2bibMwKPRHHiCGFCz4tFvAhATkkZdtDi9zC2d7SuIUIcqxuW11gmmiE9UBCKbl3b1wfPzduNk9vj
sbdNu/GylERDVz2im/qiCxDs5tncUoQsY/VSR8AWjrlTvY5ctGFbcB0zuHxdTJ+lF3VS/1KjZz8E
sIbsIHljuykL2KZHktZu9v1bmBOrMPVG+Nur8oUapItqoZfdIia5LTW6wtJbSuwCvopG2zdnZyx6
BulyUqZ4dBecye2afHgSI4+cuRLItIdgz2d3xNaPqs921GrBh2gRcV+VS9hP3QERoKeZlzGQ6NEk
9evoqUPqCCc0yiUhWtwF1HnuFrwu5JR1eNBWVW7z0jxY42yigugXQ+oDn6q7TmZPlm2/Lkv5NOA2
t/g6cZA3rmskW9jyza0b1JYm+XOR7b3xrRuQXIptMapTYxCn1Og8i0uOSqWm5cnN2qQcfPgxvWE7
O8VeGFGdqda7qa933A0+/NaNsa6zjc0cEZZKQC9Jctg9cI9UZg/PG7zSNBHam7asJCTiYr6DEaRH
aGcO1EB9nKnBw3TtH07tJ51lfeCwJ6N0aZ+VKH7yzDxlNrPuBuL6GF6LDhGmfu/4cpfZ7Q0H50O3
HY5+QVneQBtikhqI8gPOXdjYy2cxLfedQfhGJffTXDz3RVBHJKO3HgZDNtNNMY3nSdq+o7P87CPb
2dBqN7bWm5pUjDMLzoG4g4HcooYD9dud3fbbXE1HoBmAUfFOIE4AVcO7w8SmI6P8Cebyh5FIHDlI
DqDBwArEv4EfBKvFBvSNY0Ng/C3bQ1nrBew9lb5XkzX96YK+flNdthkAHwBueuxjxq1bUfJt7Xob
4DCOaTu9zrBmhxOwqZHxMTm7miPC0/N3fjYUcEYTuQ8UqNScT+dSeW0j1CDAisFL9xY0JWAr6glA
CqJYXLLeD62AeziABAfR00drdum+rT0nBOaA3WdZ391TBGJGiOVGOkaJMT9CkB4XPZmjKs9IlE6t
FU6G/UZbZNjNFURClY32hTv0eWSG6SUlrR/CV/rGAKgtOIAEg9dVcVlNCKUqLB2xBnO9Avokpp3G
CQYu79ApDbZQVd0SJ92RMyU7bzwOkyx4bnbRqRB+833WNG/GnrokyLt/YMj+ICOb8cjgSwxqy4Ra
syAExxyLP2AHykfecevPD12OpQ5StlfXFi+DjSEzYjLxDADEwc7vUdqaNlJ6OSb26N8oYjCylPdm
cflUg5UU4XbAwTP27m3IX49pRu2fuO6oAQdFNC1GtKRBZDoAgfMMSJYJK4fhl7XZ26D6RKhxX1Z9
1LYNelYGeVB5omiw8wJzwyVPiMC7LtM8xFkvMaqKvb4H8qjfiAlzDbURsG8ojpB9bGd2NFpOWHvy
70RNnehmOLij2nrL8uJOZsvZ9Op64C4G1vIMFNYNH+zN0Hi3FqenQZgIS/+W5/SErLBnX6ZujPPe
MbA7DREHfs1S/R9F57EcOZIE0S+CGbS4QpRiFUVTDJsXGFshExqZ0F8/r26zO7vdZBWQGRHu8bw7
IoHm6TJxyKGw3yFRtWRb2/xvzIWOvXsBU431yfIRsJ2aGAWtWOEW+9Oya9QWvp9kKOoitpb5P5mj
EDr1t70MnKzLlk1Lb/3sSCuIu0GW6bKU/mHFjJBa/uyf82p2/65aGPEuSEzqB2M8bVgtj4Fex/Nm
FEGqNJg/TCjcveCh2mcz38a/q+kK4kv4jg5hY/oHNzSLd+lrD2CAMdEZ9pM6GeE4XPOgUQ9zBVBn
7NqRDizaj5MJK4cS3iZBnF+65wxMltDFSL1s5ZG62Xstg657xPkyHTUaF4guYzsZZsEhO5cduNai
Oe3DuB2t+xorSc6dn0ZhpN72qS7ODZCM12rdmtdirOBMLPmS1sZkpKGuO2D+tnmnF4jX3F105udt
Bw5sD7AT1t6eiHqxvwJrAQI12tth9zAvmoY1A32aR/uMG1C9BSagKvyN5i0I2K7uibLj/SIAovem
+SbtFb8Mk/UbzhJBQkHlvA2U949UOv1hIAv4J92V/8StA0thHmbzZs1yv4TTPkDIn7Z41qad0E7r
0wg06Eo926aeWqZ4r+0w8S0XFpIxRV42UgeeZzZIXyc+L3ct1svU8r0WRAS+bu4Engc7PWN4utbx
OkR59STB3J/KtuyuYzi29EjhaB0sHqJnyooCo5QVbollC3EmwW18RldyzgKFD8h4bcs3Q/DeS7ql
B3ozGrxeB7fNFEDJClzU0BagCB3rOXcyPITNpZy9PF3dqjo2vX3PQO6XS734dVqsXp6oPGICoYns
9A3bP4S9EZ52eqSDu2z6Q+aStaxomN8it/32ummJw0Uar7oBrMaqWPQMw2a7UlHv6dCRBaHn0oFd
s7o/wPmKd69w6tggQ/XIuZ3HDuu8WRH2xSMLR0s23NOughkOWGg34Q94SNNr0Y029ROAMkSjlu2g
Vf6qJ8dIoBT0R6tpK3xRVkjCOm+d/xyZjr3HZbFQlATY8uNAdHYyrUImUwtsAkaik613FwLnqmjZ
4R4XI2lqonQdsVqvSz16n5Rujcs7MFEWiL779Bzd3ATnhN43m9c3f4q8nIDH4tfgGh8SKSqL7OoL
zM1y8LsGIhyhTcic784SHO3ZSna5Jnwrp6X17eQOEOLSbNonQy9D4oLEYYLhLim6xpAQOHpqvfUb
ElwYG2NwC4xxOPrtZJ27Xt3M2skMuMIoVCp8KAxgECMe7G9fST6mLVRJAx7ysTUCO7GLfU9tTapB
ZPbjPXghUZ351snoe8etC+raKzLSAEfmIgpmyEIGHTMVoCJt+RnN0Cu3YrlM4fYNPOE13wgJ0kvH
QgsjF7YCn6N2BUCr9W98sgKqz+of5m0HhVPXj8Jcv6RNN0drmOS64T2ZRpmUMyS2oSUjdAuNn828
LSxudDM0jvnRNosxlbl6wRd2Yi/TSqVlV7Hb5E+FK9JRhueRU5bR9hvlHak5TlpQPSTUbO8tXp+4
XZ2duOL8Szvy0HYNMLY62+blPzUZb+ZU/dz0TqfUewzeJHskJ92an37RpXrw7x72dGcGG7du/uT7
+xgHDsXNPu7XyXc+nXr7roLtNOzyYR2qF5Tsl3qjW++NezEOFtVVYBT9NXz2crXHoTnNbxNRjk+K
vgQyTavGh4JVg8wJkd0junSjCG8MKcND7ZftoxXYf+hCgCLleknbsq6utXL3JHKgfizRZr5w/w0X
5Lz53M1+8NTX3UQAvODV5neNjdaOwDvl84tfSz/l2P89W+vxzjcTLuUJpu99FYnuzENpNH+X1nzx
Tf8IzqaK22mn1vbLmzLAUfQyeuu1+M+c60dmEZdtV6fVgRm5zVMD/8b6u5j10V3lYeurZ9mHe2aC
tEhqWTxarmggFulb6/IoztZwNu+btY7bMGycSzOu1RjFYQVCLZ9yl1ahs45WoflCrPGqqUQgOHJD
7yWNszXU/mFQlZnIIVxS5kF24ktKGBBi1n6InL573/LGvcGiDwjkGj50sEXxGgY3FYRfheR9d3I1
xLPRdi/LAvXFraQXW5OFaa7XZupFyxd8Dhl3DN6ZPWWNWRJ+1r9pv//u8+K78aNf5srksFNE0hd9
/2E0w29QOvltXOwucT335M2NBh8SHvBSvRit8RpZ7hRDSIMJUyR7RLAyenEDHXHgayBrTHFCiBpv
eT/Is7m5n1MdnOqlWHq2TjfnTxluy9l2fZ+5oAQc1Q8uCJq84mz3BicgBNwddQwBs7satHKXeWVB
hrev/fBMFghU0eQg7jYGlfU6/tdKZ07ZFeyZv4zGrZua6pHrrz0FuWViOpHVxBhlNiZOrbCck903
4EYtk+l6SV5RyJShoMYiiObJn2wyQJTtfli4DNgKpAVnVBWKDs1y995IYsQBvWs7f/T6aneTqHC3
32VTTz8bdmr/kZNefpvR1KokiICiDJjb3vIqb4ltIOemdWr/SQ/1ABZvdt88jJ83pl31bXZKIyUf
Kz85M8G98axGk2ByWtYgHgdzf9u3foKDPdsys6Qht4T1xaE4rGZlpBTt7vtqewwxpbf9U8tSp64T
rJ/VNNSvztw2eUIpaT+B7hYAs6RRXTtjGt6pN5g5kDzE8yHM5tt0OgtIvN1Uv3c59cnG5P3srGpg
GuIMTz5k7pNJHOHflnY/UV4T2XGHafNsL4bC0xOuX6LjhDJ7uGUtysNrXRr6bCgnHOPBZqE2nfMC
sB7yYGCe4FVOZSo9w9seNesbWW6O1BhrXapXwx9OE0XYB2OXAXSMHprj5snyrbVDbcZdSH9n63Bu
0k7Vfspt6B74Hc3Ut5RxdYFOLaCqIsiiJvUXP9JY5x8BUsLBapX/KIx+GAFvCSh4Te+uL6uqNrQi
O/+rK+KowCEJRtzUQalngYh1a3s7UplCSvLhjSVr25cPUNsYW+mGdkSuI6EN1C6yODg1Sxs2lpIt
bkwAnZP0hgeMZt5psfI8CfRgYaRX1bXnivrVkXj0YIvOfdIEoWWD17Y32EH7yTD0zFc7hkdVjxOx
ZRMyUKW2tOKqy4bVmZ8JSvQTl5jrBzOQQ1IJPzzaGKtv7mJs34ulaG+qsm1kHG6GOhiN7F6GEG3c
XYLZTzDzVy9LpLhht4pkq0G39vMwNHkqOO7iemjtLvZzfzxXU6AgLbb9eZuU8Uqht7M6TsG5NO3+
To0ffs6ONH5sg6CKj8piTaexCdNBGMURn715GfepPQ61t77x8EafWpvix172PV4vfoJDZa9FQGRi
yLKfVZZk+AnL+GSnMficd2dNpdsvCE7abjlH7WXKDOWJ5x7t+o89LJIPUPQ/ltCJaP7WIBFaUt1J
zW5vUK6PtaVaAruWKPwMerbydmgVF6sYoBPpVv3ue1OeOuKaj0HeAHnrse20TBQOS0d+c00f+8sM
ttZNatWF59xS4uQtxXwVwnJP8EC3xJQmRSON81E463pdAxb+Y5h59rtlTsv3uI3td04Bwz8pTESl
r+fXib/sOFcsn7YjnqG4rr3wP/ce5KhDMGq22bL0QK75f7UU1YXdt/2twuJgxZPSIyaiiiWG/Kwp
yX50DvoWFPlStrFr62hIjbkvJ0CiObY0NP+vJtjew90hmKGrnP9Yi/o7oJSlozDCIHHsJcLjG0ZM
uQZaBFAbS3hYPNd4AIG4ZpXXaPCwiy7+LEYpf5r5qp4GqxrfNsjidSyW8ZfdFMMh7Moy83RVH/QI
wMT0yzAFbnYvGaPgq94WREMNj1NmurUc7yn05TzChKMh/ymUIQW435bB7trMr9Ege8ZK95lIXTGw
WyP4hvGqjMRn2JmVpQiztTcmkG9Ra51z2xp5ZPkgmFIR7/Pg1vfSEGUqRpQy3qPQYrHAxK2uh0E1
ibO0A49iHdFHlc5T3nNiJEYOGS0jM33nwqiDyYHqJtdfHIPbLaSvPMzR9Cu0wCU2ylFZb3ZLbAgy
rVOvCjS4xcJhaZb/JuZzrZ7BEDafcIvdR7MejQfYW879RbOfjLymRgFu9ywaqBnxvHuNf9eOESEN
o/hBBPecmKOyM96vt5XL+OTl9h+ogCwZNZ8D7pxUzgz8oh5moaqtYzV2z6tGE5qdkxfM18LZmWRL
SbG4/JxX41g11Fh5c+Jk1ukeOm/72s0MGKpHI+ynGzTU/VgxRsEN1r6A8WzSag4+EdoyLY0Hk98i
3t1JpmKZ4EvX3Ze76r+ue+e/56CEsSTt6Tbl/6YI2HPYB4ew7YPMLlqafBfUaeObFNt11NDp+x5n
LiDW1mwLZgv1iT9dE5gmrqaC5HM3WznerrLSX57zVYScC/OaCsvGpODRqPZzCPzOJ0IwYKJYtHZc
TO5XXnltLFtLxaEOHiymuTR5BoO51fxT+zOdAeEVSbNHXxAjIxqPnKOUdHlIkTMXSGfkyVZYIGgh
Znezy7q0EBTFw8ccupddsHtZoAqlvJu/UOMAM0VIHU14mu2yjYeQm6HoSQvZ90nHklRNDv9FxGan
fq9cqPhfCKtTHDIMwYBij2oibLsCJghQ4D0KOnE03aJiNOeem6L6EbbjzS3smzMUv9RYtbFlUSrS
87MsDKHTnU0R+7tWh7owrRPfbvG8LyJ6dorSO1vYTU++GlA0NgqnwWlfdCHY6KTmyWxhVMdAMKF1
LfdZlkGqrdpMCrWq1G7sq9sw5crdoohbyZ/g+tFvc4X8TZqDTLExH6ZoVzGGZmDhXJHcrpneog6G
KvGepqd12hgos17T/qFPp7Wf2SkUmG2RPRiLb4zE4PfMqTa9MK4D/08n7Kd8xILtr2X0VpAVmgF5
Zx/RHT+CAQNijbegrOXvLTL8Q0lG9bnT0gKaDA3chs90hnJZJr2Buto2Xfg07vV0Jrvtsg8BWc9d
Mfzl/wrIsQc7HtGbx/xCU6ZXPsPBncqDVSnJkbl78JSt4KAtz0h6sXmJMy5lxgV/IdjZP227+TqF
VZCVXhndNCv2J4yvT8Xkv7dbOZ7MbnXObbv+lw/GfFd3pxQpxEth0PcUAMxjpW3N2NjNJSWQfkxk
1DeZtfZvdgU+Guok2GWe4ExATk1b0bWZtoc2rZ06pGNWt8CeowOxlgUUVO2+cIGlrmwi3MS+ce5s
MWfomGgefQiT3Guv5U76IReJjO3JziHi5vrcKKNmfacjC9vCl1C6e3DyRfnVC3XZUDqOvdO170Mf
iJPfFDZyKZEUvVpstjV408ZojZJFQJp28yVZu/bngAc7np19i/eoR6/cljWb1MSYqPdoH2T925QD
IEhLv4RCOhlvUvsa7QiDvla/+IqMWAehxeTG/LkCe2KIBYQVrvBvn31kAKdg12GY/7Cr6X0bOwCa
qGbJJoIu9XuSYysx2UmdT8zSVyjBhVcRWC54zTyHzwO2RrZSm7zTF1UPrpF3v2lUr97efu6Le+9A
nYlpQBQ+9yXq9FhlvRMap9xzR7jnPcMfjd6Ptr6nc4M2YIMzz9Zw/xn2ZnPdIQedC7sYfxnBxMUT
EOHCUVhezNyl5TdrP+GhJoESwj+1eJfM9gg3OfCWtCv1k9XlYPZaQLvlLhgz8V7lu0C7J+LwaLvj
LTctmTomkF2voeBteivg1TW/qYa622ZU07OkuSAZA+cLg6ePxuAFd309PuTh8qfH5vXYteV2JIIT
h/EUXWcldv6Xwb95LdynuaBMcuzSod+UdOkbatWg4BGvK191r+FQF+M8pt4ITXs1GYF49JmcO/cT
wi9o1jpzPm6YXrI9aH81uYQu1QdfdhSM1zFq5seawagErZKWxvQvsHueFJ8Hq50U/YA+92q+CV40
ro5hzGoOFKQru/1oO0TmxrVEuo/FO6SM22RvHTsHBaNp1/27+ARFuPx4y9q+OeN0COvmoW3xXZk5
Nz7DlPdGYEnf9sqIK8/7zUfxy695o8OQ3lvK5nff7se8qBLLrf6Wrc9YcCBGY1c6XpoZTW+1/0TW
lsmxXzJnXsWxcvtHb675O83pYEzeC8tqD/XSNEld9/Lgr6udkmdsPHRdg+hi8ZK71vZvc8Z/Yt2v
w04NdacZ4BToHRx+wyitvwjwI526GZUkhnbKxoCXF4Q7L56V8SfYT52n/cOGeTsm7ZR2fqckN6K9
OJp+YXUHS5Tcq47G8cT5Af4TWi0lWhpUu3WlwuweJNSCg49m/Sa6Zr/KogtOWrniGJgmCPbILc9W
JfQ3KIv5au4Lme9ePb5uVTNdho4qjPopd1g1GpbgouQU9okewvprdSb3rzGpcQRCjl/AsBZu822A
Ju/5zMF0z/PORTi2dN3jnzYi/DWZA7f44t1QJGPUTf5aMtFnzlXK+jSu3v41tjlyw+zp6RxZ9lCn
TammY9TbW4yUOh5w0fwuhRc8LLbXpD2h4regbsyr32j7TwgG5YWpl85Cv8QApJzmFwrvcpq2bs1U
FQ5shWzWyWLKc7bLnMAEqsKUWRl7726X8w1rp8VllQefhTGsJzRK+LdzVxzdbhwPwTbuLP73zp9V
zftFqlI87YaejowpIE6O0vm5cxf8Brwm/k3KQWsZlz5bF8M+TWvYnaTRuq+r4Gw3g4Y5Xou/JY4G
e8YDNpEJV1i6SBodiD4N/d1AnMuHU8uGAKIHnoAq7htyFkQQ8I+5J+Whvg/a+J2MQxBJIMVsTm5x
uXayZIshLB6VEYk0D6Q+gA+2fw5tn88s00ROEqmB7Zmy33+gGdfsEXNYMmEbPPvoGEpNLyY6VB6v
93AffP0NK+0bRjmyKJ0tNq0eEPggW0qeeisuTmt5X0YebDIxPWO74W2xEiht4jWSqG+Vdv+RSDL+
4yndoL/THNYFs5F8cM07gp6pbr0QcixypDtg5ZQis3lwwmb69Juc2AFHL4eRkdtbVBXtISgdHHxC
lrdoDqvXlSr7FkaV+0kP7p5KpQlg8YL2WC+hcd2auTxiRyCeQJB7wIXp9K4Wae9tW7rh+XpiEmUg
fXu+e5qXzv7wBx9FUivEphv2gug+P18bjh0GG819qDNsLCRLybxT5+c5gpvp673OvHKdj4VDocSW
gpEuNutApAyI4FzkSwT7Vfe/DeXqbCsnDoraHD7ujJuX0Rb2uXOj6cNdl/W5ChioBzNhgVOuGGxW
DNZIgendI6iqjjp/FpnfDwPjt3vm2jL589nkYmcxxSn/TJDyHmbHtK6VZem3JiRqYeUZzcqtg0G7
tirV02zF0T6e9Nz16eKXDYGAGCWNul0zjEbbK1UitsQ+UONJlZK58lYAiWY48NhXXDDxEDgwsptG
nHasTmtcBJgWoefzW8nGfvbVajOFKIpDZJXGNQRuw1zRGMs33/OnOx1XHUMK/vM6j0siCwxH0hmW
R59NpaOz5fZRTuDtbRJ2snmrVObf45VV0asv/LcW10LUPHrQ4TO6k/pAYJsdh85ccvOA2W+xDJEW
RBQJZuQdgW+oT5HcgTvhqviWnJQ3uODBgVe9eGgZaxxc/s5nbF73vK+QVa2Fa27qbMW+yxj5aRjI
OWnmHQiREuvXaBdDEq0LicfMdFMRkjfiELB8aAtvVmlVuMSz8oZSPu+uybFGn/EdDiVU+4ihTr+J
pkhGOkd8fTDNrMLgbA1tNWVrJIA11WuftE1Jg1BF8rzz1l3boSh/OKPrUsh0+4Ms5xBteazZiZIb
iSGr+0R7o3EBqObgyrD6GeGweCDGxU/mfmfAvowSmdu7m/DRi/ZpZilVDpy0YlPihc6Z4ICmKaPU
D4gzEdW4ZiWpbue1nFTCB8/Huiztkckavp6qmo4B59VD5HakMoq1P3qB6r6aBu3RUttytVz8kXEw
CvkkA9p0M/LGs11F6/umC6eHlNs0N5mb0y/imrxk3AYrYaXwnhgAcoZcGKbimASZF9+trGb4sG3U
GnZNUPYcpc4Mvd1VvMN59GLwLxbZkpwMLcq1GHNT4hZddZ+MOn9kU+MXGY3jkJcv5EcceURSTmy6
gGHGL1qTH+FflGFmFdocw55DV/RZE/qXAP/fXlSpU82XokLBrkFq1R5+w/5Sz/IQkRWYb9V1EOZw
NEsjo/4tDqGilFlL5xHE+XAITGNKa0llFzTVS4RpOKMUOhuug8UukE82QUMe2j+ynsN6j+E8Vn39
LMhRs4z5tRL9S040hdePz4NDp+Kp/jEy1IgxSbpnrynqlL0uqCll9Nhg638IOMSyRY3TuUY5TnJD
fDD1PFZS3qrBW5IcV5zjiBtrlVbcmfl/8zIeTCdUKShScUJGJGPeu+HmLc65i998RxiMsMCh4jon
n7oX12fSu907e5XmdXEM66IKXRzMarY4TqKK/rEK32tNfFFhzfPFGoyFV8sWH0BerDwN52340zO4
evDq0vGuou3XlVkJJmBkjyp8DlrWsDEsWkCDEc76sZiSEe8yqkEf/o46EuJzZ+/TNWCDNvYIcUmx
5wVHJwhqlrwL99K47HPadhAkDenwx5KfJS08NEloUtyFDT4WYSFH1nDeEGH9cD3NOUxc5houWTxr
f1UlHleH5uW6Dc3CHVs5DGTL6s0et6/eI4FL3L1zuNX995wkndfQs9fHYceFoDoVnSXl+mWefcLG
GoGHkrF3ZlkU2nPjER+EvHMuwgBbuxHUv9DU79uT9xEKyTxE1rAIe7bwtzE9dLeDZlb25MK+ahp6
wLjguHl3yz7MBvppkjesbTrusoarjIUH3ZW132ST9ny0e5MS01/t/WQNc4epkp4oRltQ80udK+tP
xEv3UkpLoSf7zVVONtYTf66+a7kGP5rOnh6iqKkfSKghMMjuiobIjHIMKPFCg9SaRmk39VXB+xe0
u8GWoBPgdinWhw0qJLoMsBh0hpiYwP0Sgcd6CQKybXpDj1m+Nx+2hZ6NLvochdWPPtCoHWE070SV
epi3W78n+gaXM2f8tHMIzN3FkOhH8bpv6w8mW9Vxk3v9ng9bi02pY1KG2z9dcs7UukWF09EaPnGn
wb33bbe7tZLiX9tV9RAOEeOLeZsSCfyxYhRl2anoRuOxdbT6G3I1Y/yZ8qPb1/0Z/HDpxxO+moRX
Rj6qOmwPOIy7eAnH/Gtk+bXac//I8D6S8dKWyzvmzPKPbe8V+VIjewE7om/lTMVFtME/JfQPfrby
JN32S0YdTF6zjq4bD8jTwHIrH4ODtyU1+Nh/yymA7meXz9INlksTTXQBeupOuzKGS7hXzdn0Q9oi
QWwa+vqUFdVSZ2u1rIctF8WJEI8N2hy07dKP6vMeTsQG5aODp2sX3Na4dm27EG+cIwNmgG04W11h
XaKRH5Yuecjk0vYfU6vNbLG29ZKT9HM2tvUjmCPvAFGyOHYuaA7slW9M6HHYh1SwYBWax6a6ez12
L3/B+T0/DdXa/ttsLFyQrfxkGfYlVYEXHsl4JvZasGHSUn0mvm7w54jCO5ROvxwdubnJbpKUglDv
vxrwRTH2e7hiPRR+TZsxTSVdddezLFVt1WNXWSzRaj0k3jx5DDNdh/HCDrsbNdd9WgtydjoofNnC
Asm9h41+D3IIGHFXf6laqR2U7anz6m/z1dU9TgTGLa+ogHhE+zvuba+bk+FOfmzMS36JvEY8B/Ue
JuWqgmRmTvahRDj9CJRrnkwSXW/9b2bB/sHueRlCxbDDF7ZzVciKP7yJ/LWx7x88hVzbahJudImg
bzgCHcMkB2UMPH7UIagelg7LVmWRck6yxOtYLrgB+sX6UdwLcg8KN7NI3nBvs95xBB46e/hh7Pqn
FNuL3wYvfeMf92hlRFHXlwq7NCFZ74OBgZvx0KMOfJOdMKc7rb5pZq3lohjdFVi6DCvzdXRxtPXs
TYvFBCv/twzRoeFjAm/EAxWY90nm6Bx5+H7UhnjjbEcrQuWbK+JZhEVtP2nHu5HBsGejiwPQb8g/
dlYqGsfdT21o4G3svRMVX5Mi9YoTSeKvxbzmWBk5xPOmZGM+WN+C3vlbNO3rbFQPBQv1po9QsiPw
3U861Pt9fPEtz0+nehUnC298iv7Y3teGUDnlyt4yLzteK/ulwJ5tAXz1avJ3bNic6e7XP82RQa00
GHYEyHrxJpEIihKxyrZ5b6ZXA5EyzstRHCaHNKthK1EC2hBMc2g5seUU36AJJkYYcI+Xss0Ja7nL
37y2wwS2c3HCNXMcEoax3CzxMo/McL2ZmSi2sc+pHcdslTaxZPn202zb7QFLcJPM6q6zKdEeSSft
k0p7+WH2ooKJYoA9qmWnxfKL/v4m48nn8rotwlhOgcaVMLB8daIT6E5B6zyPVoADGWMBH2Z4A5Nw
N5gWhN6IXB6aIsS5ji4ZS1n9Z4/jwADC+TC0hIqhp0se2v+VEqvLYG1/tD1+e+ZQxlSz7Brg6iEp
afTPQd9ya9vN/FIGzVve+Z+Fli75NzPOUTs4u3bxuBsbV0Bri8dxVW1WrYOHls/X4Alzjn3iQLLt
XnIV4Ghiv8QnqSh2Lr0YjRgjwr+8dnnyMCmmWDt3CoUyj0eNqXap5GPO8nrcjJi2zBmMN0q5Sawi
A1PdS9JQVvXSusWrXPJHw/C+BJihvWJndC7zq92DSao5u/kN8X/e14c81hyuIVk6T5Txj71rJJ1f
fe7V8JMzaWCWpNxDl6/6Kn0iOttmYaEe06dd5evJdihWaLXXJ57In+VUZmLz37TYMY74b47yHqOd
c4MXFBNotT2orT3D0Dhj1ni12+CKg4QfRzNtnSoEXHvVZVqt5U8caSdMjU5qL15LxMr8WOoBGYBK
4RBFJrNSuZx3Z7fxEKw43CpFX8MIlQApSm2+xQzBmB47VJly1t/DmpeYI1bxxXuqjyUQD+zfh2WB
UC1wMkWmeDJcbzngciljm+6NSDT3nQfhPfR5zGpzfbXQpfJAIBtr/4fR7W8YjfMM5SL1J0BCtRVO
xGqqdIm8D2W2t3zE/dyTrRjnVk2gpFY880H7967hJUNV7PyiBfdi/kTmWhkvC+CKyBavpPhdCss/
CmtKfdt4t0f8+n53AAR6dpl9JcHefJNoli27m9Eec7BVLOaMXfAuNmz9dciFnePOwa/PfxrCp4b1
NNw0K3VF3T+Tb/pMQN5lG0lKnSBxmOuSlJb3Ga2Q0iN9Yh0LydQ9Y3vkHDC3z87KsZjOPWmee0H2
XJ/f1BRhTdy7Y4eAd0FPpuzQuH8DTCAP+GPfESIZw64vWsmv3QeIMrOZw4tf/zMn7Aaz6TCCHOoP
lNonVOc8MR2GjsWgWb2pxYXX/I+y5uNqrfcLHWcylxx7P8RZth7uxhoHakboFMr3QO/c9wWXqm0l
If7muOyobevNUQlOghCv3Mpwe2qMW1n23J0VX5YbPuHEH5mN+f+pGVdbQAF5MyGHP+WLh/TCdnpG
XqZxFqHNJKGJTCwi03hoSatLhyaMfmGMsU4yHzFaDVjzg625zAufsY6CPmOB/j+gzsx+86m7RBsa
ZcUE99z0jF2szdkPWpqodv3w17ca0MVNVP/P2XnsOK4EWfSHhgCTSbuVN+V914ZoSyZt0puvn6O3
6tG0qoBaPOCh0BAlmmRkxL3nhrfGrHjeI1oXjcyQQ1O2tTzynWPcNjVdNJGM7TWmiochJz+V/DiM
fm7yAr+7fK+ZZe0tmRWHOhTvmNGpEObQWkGC4bmCboz1mYq4Kw1ESJpRw2aszGpD4/w1kekGRDJb
i/l61mw2KjRHljfdy1H/liRQ2gY3mDnX1YK+3tNkiI2Pqmk7gZU60Fsxr4p5cg6zoCItevpFlstg
hCahXBbhRPQUMl9LN1u0V4+VV+6rfLo/gUYXTUhdJ0fMa8robnIhDwa7ojVKwt/E7bIRjKKnrrZ/
WAYdv7TFTtR547SxUlYT02i/xSIJVxZz8GVcVxaCHJUsXR9nZ+w03ycGO4tU0V5twkBuwU4wSR+f
6Lyny8ljrWACRBk3Mo7WyN02dBdWXTwPyzzNiPZzmSzhpojQ60b6ADJ9z0hpwlRBup4/W+62Zfa0
MXA1qFDcNo76QYwpk01vplwza4P2CMq6QMfiT6yHU3cbv2sUDAR+JlG9jkZMstXo0z3raB5HjCOX
tikQexaZcT8o/qdrtmnR3U3Z6N4N2HkWeWyby5M9e9Wjwt8GuAueSruThxPLfV1a7Lgdy7iK8HZN
VDSGO1iriTTNlVs508Krwi01903ZK+hW7nxdyvHepL1LkEnz5gNFMDx43VNwUk3tA/TIY5it3Sg5
6pL4SZNZFYuYgRLBd59YKx+ywH6IzdI5cE2KBRyE353lvE26SlZ00W9HIV9yeiIbpi5/imimiM15
rlHcq7J8ZGN1l/qCkE86+yVL4qKcuk1Up1Q59MQXVtJCTBzrbxjiuAYaxZSfiqUp2EPO5nyXpCVN
CK2u2FJc41SfVo1t7dHp/PGG4drV5W+Gpyjxe15nlaof46Ale7GkThaD2qHya+EOQF/u+l900E9u
oMimxxI9eAbTeU+Pz9EpZy8pt5NrX7sOdywhm6Y0rmfX/+Y1TJ4F/EYrawzm8ghRI8O8Sszxvsgp
d02rvJq6kbi/vmDwTL9deMFBxZRHhcHchYAgmtctQaum90uo7ltxuoJWyBAKP7I12feKJKTFQG6a
4CEh49V4tErztvXEE6KTpxHOIg3qCclpezipIuHXVcd5tq4mUhbrSB2kTq+KsRB4nrxdR48HZ/u1
cE/S/uwg4FBNLL71KY/5FD1qVj0dsyJHkEbbyIZWtbAq9Zi08y9ckU+NXWLfKsabLnR/Nm7wDEuI
Op+kncg1y6UXkuubRTROvJNp5qb2rHQ1nd5buedFy1QyKLcKZk5+5xzS2UBD2Q4FknuRKOehQg6x
6Ud72BmJJxbEbjYvburpWx0leLsQU6F2i1C4TV7MjsjJ10Qhs7claGbVIgJ8YZzRXLluIm7d0Cz+
GHXZPYJgyRM8yqdDj1pkV9nspXcWb/+fRj5XD2Kg2HLG3PjV9F2/ifTAKC/nBrPLwl0bfchctC1o
CDcwbjuJmZlQTPzTLjb2fV853b5BvL3xlHRy5uyesZn7RB1cwryLNa3oIsbsu2huxvLkL6Zeodms
HmYmaydRdrTpKy2XOAHHm8b0GM0mNkat2awJDUzSyeEQ0x8iEallbJEfS0JFD/8jJTSwhCt0pJKl
nzTS01P3kVPty6l/+RifcgnFcGLa/MWuId47Ur2FVi8J2mMSb33GSCuXwdDSLqYvwehEcAY1qXiz
kPM6iWOK2NrlPTZ34AKeP/4BF9C+IjjDmURpaxv+POtj1ysH3JmT74PZoRFN1jJdL8IOYpIA/qR1
M9wwsje3bpIPxyhHKOkzK0Slk0+fcDuEyVn7F2viDHvCLM9MOxmOhF6pR1rxNOQ8tdMMnizL2ZKr
u87r7PRa/BVbhvUJlOYSwOP0Zf66hEwsWj3GxnzUvDIGPHsoFtFDbeT0NCIUQt6/Apnw8dm+AD7x
T9/hr2OZ2nSQrbnzEe/RFaXcXSnaA5m6jx9//L9JSsI/AVH++njfxTxhQ+c8Wql1KDoJ+3cek9XH
H37hVvfPaGFuQMmnGBwczT7CBWbaLDH09fFH6ACrjQk59eMDXThJ58hX2zQ73xhNQqax7ntt9pKw
25/69BOY5X/Yqn/cZf7pB/51lih7E3ZmpMNhpfLeZzI/Cb6OUu+GCQQuHWz8xfMc4wnBNn2Sdzkg
FoKUlXo0PokUuvAL/dPf//oGI6HMUesX5jFqY7I/CT8l3zzwDrE7ik+u1qVb4fT3vw6RW1HqtuDV
j2mBCp7BS43/8EvX5zxdr+mobwYXOBEh30P53bBwID997aPPFiPXtKbISDCNU0A8oStfT0Xz1KCX
+fjjL93CZ+tLJWXnIUPA1qrid14CN36cY4wvGMMxzP74GJeu7dlyIugKBkYZm0dZ31sIeAVea97G
X/rw82C9qCgitykDuFC8A9LmvW9b3pRvH3/4hYXwPFRvHkTpaqxBx6RUh6ghIDlNaOMQ3zo6Et62
1ez8yng3uvETDNSFy+GdrSjsJMa+CMwUdJqgZdxsZOK9ybknJMVqPllMLjwH5/F6CPpLuIrgmcSA
aL/3lln1CTbLu/TRZ08xS4ZGR+kOxyBU0y/RMmldAiohvDZqSbceR9v/NttNQKq2dnFUdEyn7CW4
nRicwYgwTHa169MkjZ1NGGINntwELyAm7uuo5N268BBergsP+W0wo1VLOn/MtxmiyBtb0CuJTOwW
VVdMO/yzPtpny77O1OB/R4QXfrOrOnzw41PoNP4/wET00iJjCHbIloqlNiXdF68JkOC1M/L6EXUE
g9SSvaEv2uEls2Njx2y7vDfSpt7ppA9XBrJukq5K/RD0LcHkrX7SeRCtcfhN0MvL8AX/dL0HYIjQ
J+B86ySIryqccCsL9cMOb0z6y0usbuPmWXBo3cD9M/so7BgO0GXyS613HlFDbEe85Dacy/Ko01F+
H72MfG9E3PMhA+0yLezcazSdUlV88uK8dCeerZaIDJyePfh4nAvSC6ank+gAmMFy+Cxo+N9AN/Ef
Xeuv5XguOsebtTEew0ECsFHbdsS305bfGxd0Bgf/5Ha/9EPOFtDGtC1EXTYgcx/1rlVpZlja3Y11
6KxlO34ChLx0lLN1VJiigl9KnZHVWbpmC0r3oTr0mp6tbVjJJyvppaOcraQR5B6z1xZ1bzIso5S5
l1igdIhZVD9e8C4s1e7pwH9dFIgqQJGzKjzY5sm35i/RTsIaUF9brM8T9ypH+dGEfeyQsWXXNjt2
RB1wuz759hdOz3nM3lhVRey5/XTMp1rRM+VR1hiyFqga3pre+6Q6vsDSc+X/PUeQJxBpl/XpR4y/
hVmtkk6x/XO2RdU92QBKDLQ+H1+OS4c6u3eRBqBj6Ir5ODcuZtjAHbd1MwpYY/CQ3+lHzHcaN4NY
aNoRv792zLM72YoyO69HFiOL1toi74px1Tfm94ndZYuc0k2c57xF8vbx0S7dcGd3NL5rUh+k9A+V
gQ4UcuBJtYkmyAT/88lDc+EQ5xF8yUincx5leLBaeWVFYicbf+U485ficMV5+J6oXBSdp/3ufzMF
hFF+843J/8LM5epL58g5KwpyVFqGHzknNiSDJPS/LoO8gO7sxx9/4aXtnD3zGdLYssIIS3KwJ+kU
190V6JTxa4X9ecJaXA/QqKsRSx4Dp1HxjoLfoWX0lS/vOvbZl3csUh5iazD2dpz+RlXxhpa8+OTe
/OeJ4bNPN9Rfi+GEP7mY0zI64BiIl47fJz8jd3BfvnDa+fSzF6xNgzOpVBYdmqi2GKMk9vVsZvUn
W7p/LoV8+tkipYZ2VqFl+XvfwyqdWMlTwi5lhYgOVmH1yUr4zyeLg5wtT+aAFNzURYhU60G416Z+
ap1PbptL3/9sFeJsmCYvT2NfmPkPqy383VhC0FKhm75TBnlfebT4BWfLj68nH8sWvyAvb5zsKRP3
3vDt4+t74eScxye56JnGppr8vdurXdC8khy3dLHRffzp/25Suc55fNJoGzPmzZJvnmbSR3sbGPc1
zfIE7pyv75oytHH7u95rWfigjmqRukcXsEGX+sEreDr30abI2n78bS5crf/6Cn89KTqT/RwPtTpo
0J5JiobUxFTsIq42PnnOL5zN//pjfx1B6SEBpT4zaUjGVYDWXfQPCVTTj7//hU8/J2LjqOmdNjPj
Q4BjJi+JA/qVeZ9lOP3zJe465unvf311HwuSwmkZH2zLvSqUSYZ1W73DdPmJiPOOt/lNxzTr4x9y
Yck659cPId4bqCvqYI7f2/p1MD/bNF44Q/LsHaRSq5QTMuV9l73O/r0VXhN2+vF3vvTRp5vqr/MT
9iM4cryq+3Ak1HcOFzqzFoSMfLKKX7g3z5OlXIaODgBSby9C8KZJvQhEvzAhymnj5Ws/4Gwlz/Ki
nWf2evtkMGBU9u9Z7RDzYX1xITlbysmYjcsJoyQ9ehcdGyKZqJe/te988vBeOv9nq7jXRh4KwciA
Q5xgXkoYfjNqhqfw8dm5dP7PVvK2kUafQ4jaVwy/lyGL+gOBB+JQRFX35iE5++RnXDrO2VJueYNj
Rl6G07sEXZGVzJvrMHormNVVaa6/tg6dpz85OinLoA3DfeshhHdEQl1D1eTb3vuXTtd58FMYhbqN
AyvcDw5zZ3Pub+bCEGhD0HCfbF9fO8rZ4xyVQWolHZ48157xnsnbJjNfCr/flnG9+/gQF24r63Sd
/nqsvSDOXT/iemgAxstiHBlVMjyBjBW9fXyEC4vdeQayHFSedCNTOCavqyARSKM/a7hf+uizR7pv
63AwB1sdGlcdmyHfRKb6pDIL+P3/r9fuOue5x5agURN1fXJIgfaia6uFyREa7zGLZPisOzVdZabI
X1p0MPdx4+eftBYv/aTzxxwweKcSfhLWixsWczDe/SfF2qVLffaIG76ELJXOvP6tO4UuDBId0Nty
8/FlvvTpZw+2I3inWoFUBwwcjERr/jvlo3wpKNR1xOk6/XWfQgiu+7DjlYnoDyKsscuquwIg7cdf
/vRA/eNqn2da1cIzq7YeokNbMxHvM3mi+0ZXCA9xrBsQDOsh/mRpunBjibNn2iAMDBgIRRgOkvxR
APRwlgXqgmYdupO6w5k/Wou6yKrXQHr5b5mZkNO/9ivPnvW4qNOg8CrureBRIQMuy73svivrR13K
T07kheX9PKIpylSmE0+rQxfqqzgr9sFQfZcx5doI2/bjn3HhTjuPaQoCQ+ppoAzMq1+A7pai++GJ
5IvnSJ7dZ4qQdrfiBxTIbSvQE0T5zQudDkxvs2RpduKTZfHSLXf2oKfpWMtuRMDhdn2ztRFoPp+I
OUedCfmERQ2BmVsU4uHjc+b/+wY/D2KJTCTfsBZ5fIYuXHSAqCT6hiaffhjwrE83O5Rp77NUygt3
wXk2i9lJH3ZLw7pst7/k/CPuUWhlHNz8rId44R44D2Qpfb/K3dHODvZg36HxuRqiet+p6vnj03Vh
FTbP7gLdtVZSIak/pMASsRLZBgFZ7ZfmkK59niKCbBecZBGqg6O/SQdCUNagdxPrj7/7v0+N/f9C
RFiExzjmUscNdBKwlSeggBCfFeqXPv5s/dKYp0K/Zp0vemMnynmTm84qnqK7r337szVKeoGHWZlq
AWXNAmrzwi6/xcWPjz/83/elfR4JovwhzT3JMo/K+TnCR3tTYwxfyFkBcquLzwQH/17i7eCsLCEG
PCzcuYoPjqlew1zD3ODIyHSNYyT9B7gqq9j2sGvZn13zSz/s7H4dkQ1ndttlh8KMimxRxi1SJ9f9
NfmjuEocK/mkKvr3c2Gfa25i9qxpn1jZwXFUuZmTOXwnHiP//vHludAtsYOzCkWDVrHArqlDWHPL
Zu9JZiEc75YJivFQpu95+2QZ2KkwlbbITTGuHN3ss7fjv5dIOzgrYPxU1X5hUXlZ1EURopCsFktl
35XzXWnitYPf9PHPvHCgcy1NnYt2kiQ6HBppaTSY2CaIpobnWNfpqiU4hbb6aepq8r75+Ij/1ie5
9rm+RvuGZCLFiqPjNDjEsK4xBXu9XvUyiMBymM4aQEwiGPo7ycm1UCG88+bE3X/yBaQ4vdf+UWKZ
Z+87j4hMvB6zPHCI4FvQjNODOQzqIbMGd8Zon+Y/PYwfNXpEO4EEndX+3grKvl7SZNQgKgrgITu7
bqvnsi1qGMMimVcsdfM9JbkDHRavHUBKK90Toqev/BG00SK3lYODIvKaR1U3rrFAqJj/zK0Ub0rm
nWJuIhfDftmH4Omt+Ufe6vwWDwxbuEaoYmOj622WLSEwuO3DeFgxHR4buCfypZU82DkxZM+DjHqe
6L7aWE5ibqoGf2ZRxO22aSGler6F9iwDA4kEud7MtUUCQgXYhItSrCbHGIDre6G6Qqo9HwNvgg6A
V7hZ1lMtl7obLNCSTv806zxHJxyBOD3xGP3Qdw7Kl8XPOtb5VVTP5vt/Bg+F2POhCxv3d2i70bFi
E/Mn73W/8/zO+u4rdNczqIFlDZduXeh8EEuvIuNGxiHEchE04a3F2wkWEn4yuchwRV3XfoWfwPXS
mOH5EPy2e2GhQTH+lJVBomgzMo23fWOFrJBNKqEby1mfjEDVjDHIdz33NfQT+bPDLICT18rGO5TV
/e/S9vxDlwXTvpYVxO94hG/UsnnYMpcFt287MSbiaFhNZokEHvIJ8v8BQMt96Pnp0jIwaCg6zvfQ
MfW77ZTFKVPEexsH/OSQ1JN05VVFvkvCJv0R+DE+gISgSzxBKbL5lUgRjaatY65NV1vLVg45SQWD
zu8tl6Ac3eJIcYe0aJYanyN/nLRCXg6mYTGFc/ds1EP3XBbcFbWcsj13aYPAUZSyQs4v5nVTV9N9
WyT5HVGt8S+VuubeLAMc0VZYwnPEbSlWdqtiGJ7c029qOs2LIX2lS6MQ7q3IwnHfirI5+IDmb5yh
xH8ZdwU3jBcrrnmuGDFJ7DMonimIgThAVv/egELA35EEkKXdhjZaNjXJLVHnirqySle+gsi/8FF0
A5PqcFgv/RNIOLCyE6K9Hq7DIHZiojDItll3Rgj8EmwZGHTynSQiC6x0i65JoUXpsnsiYWH8gdlh
XuN0rX/XbMjRPtectkVQOhG6iFIuWkcSk0UEF8apwuxDpPQk4ERdORzj2Ume8sD3rqI0q+9wdrp4
//Oihlabx/p7qz2mz3nadn+YeZlqIXzP3Dipax8Y2TvrAKzIo2XO0T4FNfOuoqGHzC2+JU1R3LZ9
3u9SmMvYNg37ro7CmHQ9wyQxZ4QqTddrr8GZb2Ieq1XR0rS2U+ns+tIq8cs21q3KY3OfGjATrLyN
txnRQ6veLdybsXe2/WAAvgtz8lCU2de//LQYVqNwwkds/hPtAitcW0hUt3xPFDUhr0ynydV1biEF
mQssETa8v6CFwibrQ0BVfhAYd/uF3QXtNoR0egxdr4jhP47/kQKQ2wFj1Wsi6x8rHWWLLKSN7ytv
gCCfDyuo8ra31KFFikfdagPML2xJXyFPVqr7DXXb2UWW/lMFrlxHU5MPuxC/6NrwLUnjD2X24BUO
oPO+8O/jzrewahj2nyoc0y2DDHKbaqvqllMDD2noIv07AP304k8ShFuc5EciRoBOOlWybtn3rYJs
Sg+klusrAmfEdaEhv+BzNLFhBOQztrZr3RZQcjcG9cvOcV3/QdqTiedAkl2d5DP/Rrf5G5QrZmJh
Z2z0AAHBjKieEB4Fzoo8JgTSPVY/X1KtJ6R6kOpDTnGnnchaAMnIk8041Doh7Mg1vuEhMJ+DcUyv
YZLF29Hvw1fBrQq1qbMOAxGmN3qa4FFUtOQ7uGcrv2Nr1EYmHAUQTDfaIGm9ajx7zRVWb9pPTNRP
stuAvKmuZrjtAGKS0V22Pgy2qbPcFUab7AphlUJebrL2mKGQ9z3RDzs3jaut4cbeRgF02hstNsFO
IF2bIll+55hehYEnSK+LOHPeA0B3944dedw2mD3WtaiSJ5uYCbwoZNcsu6QiOQ51w2OZgHGOQbLh
aTbTDckK3hKVWvAS9Xb+ULFs3Bs48bYGH77x3NG4nuBdHhUoXHw/Mfy/zPPa1z6eE1rNp1YRCIzm
JykbxkE4if/Kdg40R5dEr8jyGWU5JjCPaEyuobuER3oa5W4AHr0baYw+B0ClbtCLuofCKKvfodTq
Bgu7+mbrEhBoP1i8RSOxnVJH7LMhRghC9OHOhfN708XJ9L1wqnFTu2kFrTHJt75xiierEhBGsDdH
qF2aTCmAe917XBl668P7LFdzFHq/E+XVOyXBToDiTm7GtMCap7VLmtzYBjd1OSNz1GX0YvqxMHaA
af2HEe/QEROB897Z/fwy5PQthBrpYMRu8GIp25lXyoyHYYXROjlEVpa8eSjR1qETDxtLjsShFznx
Gb2y1ia2zH2HAXobgo6NF8Zom5vATefV4EMP76Hc1jk9/doPqgP8Q+NnWPO6G7yJzKSxUSlO9y7f
eJECMwI1axUbJayiWLPsaxjiA1kGj7NRSngtY0uvMtJoXIr41WbaeMjNvN2jgklWU2NXGyJ9ahoN
EvMcNrFNQuLHGmVXczuPnEufHIplUZflNfK0sdvEjQMrnKCflc86jYkwlscO9xU22n42QJP2lAgV
3AEChYjjWQRxKPD9l816UM105ArrEmS4aI4liToFXG93uoVgyQopYQCN3hg9jJFPdkIXoNEcazAG
sHymne5SE0JFOvyEYYm4XcT10YoAdo61q69bFYkHy6SEdCwrvCNPPUD45g6N9TMHkLv1E41NtEE6
NsWVe4vtvOOk+c2OLCLYRZOdsbxE/a7E1YMVFzTRL0wzzW1uZjyb1mAHa6PBu4rFrHurnPa0Kjgp
TEjKZ0gmZkZX0HS9DQVH8uD1cQ6gYKxLe1OBTMULo6COmLik5pA3Tz5Kh8wQJ6atMymIu72v24HU
pEG/geRk9hGyeMUg3Up510wUmY5Ts8DOQ8tLU1Xl/CvsqugG8Maw9FoNM2OwE96sjQ9bOcuUugmg
6eq1H4p8S4lV54yF3BOpyZiG4KhtQEidWlYZ/sA2BkiQNam/I/gmKpcgK6x8lae9HDehGpxoozVV
1WIuOzKVZgDb0MS9dCvHXt1ElRvQKTTDXzlhK/DYDGOVW7K7hwpkkiYP3b2c/8sskNOJ8ibUtYT/
CUcv6U/ua8HlEzNEAMNNzRvFDWMvcUKVbxAm/Edh1sGBJmj9FCVtCX7WwZECSlit2s6u7vjS3rEz
h6BYUSd7L6ZlzOVaF716O8knIFYBPVsHqSZtxavnWz+b9W+7M4Erp0KL323XuzdT2Jen308UiJAJ
FXqd2KcEtqYhBSCLgQUnHjZXZ6KxWPWGxMtfmFv8wsXRw4S1ilkOVziH4gO1cJsTwoOVDdBleevC
ygO6LgbqIlIhGI9m8czoL2/Tq0ylT4GMiDmLhLg1ZAMNT/raoWbu7OcoxqN4NBGQUQFmnb0iCyO/
HX0JZ6VmJxHbAjscuaTJms2p/dyyI62K7hCjh9hVrRG8GXmkAakBXLwH6ui9ZeC+8M55clv3GWrZ
slAPHlTjowlY6RuDsLkE3wNXvLLV+I0oH9ziapzmX1RG5OWZ7AbebSA+30YjARQieQuDHZHyygTO
8pA3YJNiwnQeGLoATM2dBCK3G058o5ja2VYuEY5+Cj8lrJIb2cMI0vW4kw58PtmUN4Yw/JsgSJut
0dkhPcGGPM0EDMsqdq32oWqMEgJeP79yM9jriOdkQ+xmu5u7ajqwyyImoa4K2P11s9HwxdYNG7ar
biS10x4n72Xou+ku81MTxIjd7zNcmKsaYPnKIHWEFKHBOhgeqQelRWJqbgbRsmY7sQxKiwSdNJs2
+WxKvfAC8GkRi/xzPWQRYXdz/sA8JlhZo403PIi6NQtvvKmKqVzMaTi/KJ1bR2728Ji6XfDGTj6C
puEGK6qLCr1CUt/LrKeJTGDwIQlKe2WQCYqmu5r3cTNH37zYaB4rFM/AnPB/7dqZXXGjCYQInFr8
AKKHZtoMrNZb+k1ZPyEhHo4SyOEt1RBxUzLGnE4ofdOSEctOlPjNatlPteFjoPWobsc4JViPXLB+
C7IsvyWwQlwZGjTtMplzcesPp3qR5+fFGWN7Y1RD87MtZPQD1yq7gQ7q4Iv2VXQwjcQZON7odWtu
iviK4MTyVo1JsZOxAa+6FsGQr8OedtsJoMduRfRVvM0b7gIV9OO0MkdosQXEPf6t7H4kkS5fiCrQ
VGx+RzFXEKibUH8VsbGu2Zb9IoBzfLDzghQ5OBAk6uVhKV+4/+aX0XNwr8ugHmHRsxBXbLi7cEkI
U3use+Iu/SKGgBI4HavvoLfGyD+0Oki4BDLM5QHJ9rSvCmDICxLpjatm0tNqIt+ILIRQv+YaHpuF
91wCETZhyhbQvGCKJeV34JmCWDgIksoNSfHzXIe85hb7Y+t2811mz+IuM6ETdnnibTpSGJf0z3ry
VVU9LmuSNNa8T+fvYdkl2IUSe2cq3741hfC/N6yedO+67iaDq0F3EijQJoCm7i5qElustZ+TmrfC
SU3kqhUlgqIPcfMSsr3xQ6p0LDcDAPI9TQveyBbZn/7J1wm7tQvG+d3NfNiavaj7jRM0c7okO8bH
+e32WL8t4mjwK3vLYfazfR9VDjFoOj0MMja3fZlA3U5t0OtxSySse0pJw+aeLW0U8Bu/BygDYWf6
KUcSlxZjqb1jVAuAgmMaAe/zq03diWArWQQ2eJWmN3I+Daj0KU3wKKisq6zlxlKiIdcLs4h7CocF
n4ajoyFSADBz7AI4gkzLeY2xehZu50OJauByLWUTyu8xd+mSqrZctoON2sP2ICoDgidkyEzjqyzM
+p1IQXRCke0e5FSNBzkQzlzNkMKWg42u3YT04Y8n9n/eJBs5eGLlkd61pbUuABgYeUMUXt3zekpT
+5FRgeBuBqNWhFF9ZxWo5E2VqZfEyclyS9OEPNOoewnsDh4mxP63cqL/BInWW/fDMB1IF81gRTq2
Anqv1FWkSVNly13BC22d5QC960/gWcQPE2OiNmkX4moRDbuMMQpTOgQ9TmStJ3ltAxu4H3Uvb+Ck
0qeKs6n6Rvnc31vjDAwoa+N8Was+u9YZ8O9cWcG6Y9u+D3g5HlRbRPtaNelK+b0Ns9iyoWMH5Y+u
O4nTcuDaT1XoyDtVDvazl3gY7QX8/7opo2Wcw28s7G7+TUpibyxN4iCuclKgd5RXFoQ5I93xdI8r
pND9UUGQeo1T5T4WscypkRLpMW5D+ebjxziqdowBgXju0gEu9ujAKdjTnfJf3cmpbtw0ig6iqxV4
HK98N6JBvM6Oh1sAsOFv+nA+hGfbAFzoW/OmK061b2zGa9k5fcWeeYpevBoerDZIfIpTK3+qB1v/
mMnT2Hv9mO5mFat1ldjOsZs98eBkM8m2g1/vi2oitJdAomXfleJKOo59UxduDGCti2+JYMDglI8s
WkGV3fjDSN1QZlH2ziMd3kz0tleA4zFxV27NdjwAhJTL2eP5yZpNGMUkBAQQbjx/7ja9pmrMnPK3
q+FoG7QNbyLykrZ26tkrQsSqbwF76Q0m6OZP6vDeraBokb2XKDbtfndIcAjcyoSAjapT3Q/Qqd19
RsrOEcbWtItJoMsW82TTO3ECs4U4VJoPQdH5tzIz1KEWk4c7IqhjiOyG96LmE+rem9wHfDunHO7c
Jo/X/C9ddJwBsMRJFz6WbKv+qLjIHwjdye7YcsfLIbX1iwdteUeH0loOueiJlkjrTdi3zTavklAs
CMFxDraqU8H+U4eEHZT9nng69j+qn6tr2MDJ1qtctbOclBM3+sFjMeZ6BeUHtGeVs+vLipDsk6gl
gydxzOe5t2vBykiTa+nl0icBMS1uzVKLY27CnzBNORBKiXQ15rJspNDBjmhtZjaZw3ZVTFzj2a2L
vavGnlxlz6XmGaMef7thQsaDqJHrCvBUTLVTV36+7wdEWYMrzW/lBDvMURWBeVmU/6rIlNGEs6T2
s1+5/rqQPXuApi3uimmO7mhCmSlIax0drKY10Bi7RFlTZGLpH7uuWCTWMK9MJxGrIU68Vzgj+lqM
ibFFPtzChwN9vRARBDTLCuLpCmsW2eR0QYjS8n1za1aq3+p+4OVbGcTSaeTda57EeWH1fvMuybJ6
HUbK4rGyovcwj7snguoiOnGGvu46cVreo3DdY9K9xk3VPfJ2i9npe9l+oBVz5bE5JousrAqM1QTq
UpgV1q51Sr0nc4idu0XXO5BBuHF8we5vTOsfJFVR/HQEKYTEuRyNIQ0eQk/Hj27fkjzgA0d/LCag
tTey1tW2DZhggSToyXNwRQlX3SNHwuC5Ltsqv/JFER3IfzbvsLrGTwbD21tt2MHe8Qy1wQPYr3MF
gXouSGnIsqKAkgSNrWr8GFWVFlsdDOKhpon7ApPKJEDS6l6JweGSGxC9gBv04NTAAjyw5/V39Gqa
q6agvvJISX1OnHm6p0vdLQqLBs4MwfyavZzaWn4/b4gE67Z1Glo/AJiS2tjVNF0nX+/Hpg5X7LiS
hwTUCCwPylK0JiRhpKPxkgzWeKcgLG9Grne8BR/sZpvABs/rY2OlZEXi5l47/8vZeSxJqmtR9IuI
ACQkmKZPKO/7Toiu7tt4J6z09W9nj+rpFhCR0xygRA7pnLPXhme1nworYXsccPknyLl9vnW6nv0o
TM7NB3ixlcCd2mX4BqA1eBcVzT4QgZHguZa4hxxzfAAZ9Iud8+HAhKLGQh5QAm1l7vBhhRl7AfgA
ZcIdXIw+EXF0fmL4olfXLGOg/eKc39te319UdvQ1tShFMqCOyZtJpyGoG1TNAPNgvoUKNOasZhsG
XscbGWrQo9t0iINsNNUtyObGARgL+wxabvGnz00WlBnNk52dAH/aKgLIPNYxOXkZmFMwjJ6eq0lE
PqaS8T70ZvEKQh5sEICqIY8uy8YTk1P2GzYb8O2qlatwZm3htYzYO6yMIrgTPwCF3/+glZ2dsmS0
/jjgtWwdOPkdVvJd3ydKYbH2/2UkQBgWDUXE1+9hOVLByqsW7Dd3YUKYNSzox+YpsWF6gxvzTWGz
D9KFmNTkNw1x7m089b78N2ZqTEw9pZkwhL5BZfFtwV+yMr3PQ/CzekVva4c8A2a+Iq75vh2qK+xr
QJipcvG2FS22Hv+FPRL4/wYJGhBQeL9Zfpu59LCuf0csyeym0kC4bCS9P+HwDPyynd+LqpyQdbO6
Q164OeqoPMBfKiB107RCvWwT1yeJr/6GweHrtPxf5t74Uh3xpRwNcuYiG+MY9Scd9Bq8cZtjSaW3
m5rpgigHek1ERB6XG5vJ7rtaPUGtckNWMs19kwLEEiIe7Ml3hC+OwPqt5KRnqjp0afyoKhf8QIQ+
3KJNjj3jwMQgEpocqDWxtXLNmboIV0sBu3U4heZIEPS1xTuM085pbd66jYQxVvaGuXoGseWX24Bx
utxv3y9C6mqL0ATc3B3gUecjJ4hiQfVziIeVQoi5IdFWFqq9SxdF2BmOWcQ6IPt04YTy7j6vSHfu
MgChll9hLnOvC+ftqMfOhai4j/ADIsnhb9NyAdkp+I3lgpBLKxwmnfSuSCYgueAav9zszHTQFfVI
LWNFF27kF0hdbaKxfZTu8NZYiGYuNzCzfnQFvd2QxiHUSC/RVUThuqatoQ3r4VkJUktxygYkqCyg
c96va+4yjF+WK0xZ8sQehsiPJpRbDQOC2D+7VoEAVu6Rf1t5qbleu/z+pRWFsEeT25c6t9b0+2l8
NJP2X/AmVvacmen8V87/5fH4AhsoG2hx1BmqG4+FuOfDXn65g+b+ulZAxK0ucUpElXHJJwL8yQjI
ds5cEGLB/f+4rg1t+ec1av8Jw3cbuEqodwrzzktXqsZmliPXVjqy4WXr5Xi0B9pSq14L6hxx8Npw
xHqu+/PagqepkVlxi84v7Pqni7gqjMHDH/ARslZGYOYV2GXT/DK6bmWmkVHyyJeAxkQsQpVmP32a
JlhcolW75beY2YHZpSTpSyM5r1LZEdQ4SUTJCzTzbhUfLVw30PJmhLsBMDLLLc1tXOyy8r80JRza
ckRAUYYIKxPE6D0UsyBHvbWwX8ZRcYtoyEtc9DCZ+7Hc4szy0EXxnNs8kS5W3+BO6rlXOCwgIK3M
8/LjZ1aILopPY2D9xkQgVBX6sDmNKO6qMEVafvjc4F/e6Utnga0gmwoBZx/Yo62XENR/4AShfhjR
Wknu3N/XFnjdg7xBUwl5Wx2hCMZFFPmlB61z+f/PPV1b2skItyCgG4Hz9MxNYbE7t/tIcae67una
6h4vDt0ohYn9uoBHcHlqcsSnzWD54TNfIqYtbLtM4zFFGNtv05ONWEwPlLdjvYaI1TVefFxu5K+Q
4L/Vb1RXtzMQFy1ccYgP/H55L2FscrYrB1lDrBEYvCXGuUXsEMRtWezUlBNUZEv+w2xQArSxLiUh
FoxATpMt4Uld2eZ5ZIjkZBNyFpvUi9nKOX5mCekieS9VcIpXlnGGnRkqbdxuSO+hJ1w7zMzsPrpC
XnU9KRQsQs6gmp+tyDQuESTU7qOSxyM/kPM8Act1tBEGW+71mVnpaF/9Np4YCIWIAZcU8TvgXJEj
wsWZrAzqzMxxLs1+WbRAraWpFbIQrjb9cxxFIGxDkbIDYOTTTBBhCpvhcN2LaNsDH1zE3yrowCz5
3CBtpvJzbKwsrpmtx9E2BttCHmYo3PDM4W4elf2BZirbG5X3bBQo4bvuBbT9oTPN6uL8BYMhGNag
/ixCGZn9OOQ0W2ng27Hg1n/egosW+RACJw7yxKKPKIN3UwqTbwO80nJFfvxtT6EN7SVkCfU/6RIz
6NhPlyK6OR2R6Qd78przEZ6vbXPc9YCqjoDaQWkB3BmirR19ZjC6Wx6CuX+v7XNeQQ0P2wcwNHlv
bMDzQ2w1I0j3ZyjyiVjytNzMt1sIlu5l7X9ZFBd7kMIxMRAuImxwYnoOnTXN5dyjtcNL78IuqEQ9
RJAW7bud83eYtEYr8+fbrQJ/+zKvvvzt0YUpW9iAroE8arVva/ehZwC0h1Per9wY51q4jMuXFoqE
uBEKFq0Apo/bsmJBw6CzlWu4m7nH65tRV/YZkGRWwInTwanD+deEp/gBUQNvpYvmul/bhGB+YcGw
VNDAoApBOyZgswID8Z/XzRttG2oriqjx0Lv+OAzPuA2+hHl81dkHg6stXMT6OviVg2cEVXyBQiLe
3NnD2sy5zL7/fNnxcG3VgpM22JlCzSCDwc3Ib3gKgARyNd1tPlQbO17Rhc4sXx2BUSHZU0TW6Pmg
ymxDbhyVFcMnjm/A1l8egZkWdBJGk2aQW5im5zvA4sDMG86BTyR8buI1go116ZJvukqHYQyE4PEM
lowxsjQ9SGWyp9sJbmgtRsMKDVS7uUmxS/KUHS6R/HgTgXKz/HYz60MnIwB5RxJ436hg5BRmZC9V
T1CP/Lr88JmlQbQJlmGX7hjJQh9GMHcNq/ddf5VenuNy9P/bBu2HyUtG7vkS6d8KXYSa6x8NIo+w
FaMrK3uub7RPA0yoJ6FaCEPyqo1w8u2cW4eUCKDXMMW7qod0QT4jHjxCoGdHmkbtoExCaaADPPvy
w/8CVr+ZWLoan8fMUWYmU6iBkMV0Aaq6jeAevUnhx3Dj9KBKIHFG4B4N7hP+CAN4AHrfTUxDtY8H
C/o1m8OR0EBheJrCJQmFBcWd9FoaiBLlRp0Niy9Z9K+ucOQuteH5NhhNuYmTyNgMqF09OY6ptjm8
n3ZOT9kOzi3ZXQMbzVOVhN4/WR+B0Ju0Bc7Uy29s/aUbfffK2gcLtrAmliuMOlWNsj4U5vf34yCR
Zgdjk5fFACs+z74bHTHhtCjVezYMXWD0eXhAxRN5rRQtjkisNJ/eSOEXREYBRDG3AZ6h3Q3quMJj
OgziBqCDONuUkWSPHqnCTWOXrV+5BE5SjPXHkU8FCthreh44AkWbVCTeqcrG4QViowyeEYb5CM85
e291JvuX2iq8M+u0OFjDxRpboZjCqypybDILFbtKDkFpC5TttNh9CLBOcEqP6y114Zdjhigv5vA5
gAsJklHBhBoJcCZ742KMGR5JN3IYz7WpH+KpR1ivTOc0Zy9dal2Korm3ww4AHihSpDsaTfQnmSYc
HrKU1kdIscIPG0j4gMem82qFeX4/5S6sR8da3lnEFCerZ/GNglNADsPthhwrWJM9j8oSd2N6MVVG
JgxGedb0DjY9/TAyT9yxKM7BAKmM8uTGMtvGPYNvVAlRhi0b587w+uqJ5x1yxnXTqReXUoWzpDBB
Jld2eQwbop6oTIRvN9DaFFZo+1zmn0ZTI2EOWld9ZxMD0hY4sb7ZEIncsrLOEbRDZnPfD22M5KSV
b6wCBWa5Df/INjTSnYFs3S2vDK/F1Wv0Di380C4OccUWcmRjNxkTSPfQp+9Qi5LBIfBiWGFMUXEi
qVUD/pmmO6QOBSQ8Yb4zHEwfYuUAusJLGcWi0jt3PfwgZe/VQdehVtgrKmvrQJd7Z5SheQM66FsS
GiCpQ0SCUhwOm0cYmTYbmIm7vuQ9DP9UjerVvCVretWZz5oOuIjLuG28wfJ8V0GRAupYYsLF2ryL
0pUv88zmr/MtIgOOhDgWub6nYFpsi0cmvJWQ1szGbGtHrjhRZWW7+GAm0DJtEgajAg+OgiVEH8v7
yNx/105dhJdWi3pOFaD8rTs6tSEPjaDJNSEzbtnaZ9FUhjkpykkQFzw6okwSbhsDiiyHVK2dKeZG
V/s8ytAqe4rK4oB5+zqmG9TPnoyi/jGm6drVcm4QtK+jE1mofoInmo984w5lGSgfJm8GJIMre/nM
K+hkC+TaoK+x6xROg/U57+hL4hgwuWEMslPYLC4P9MwpVQdctLA/FVCkyIDDpvGB2aNno+o8JGAM
qG6Xwk3yTYSl857kIzBly23OdJxOumC0x4EL2sxADUMC0mqxh4angJuxFa+0MNd1l9+/3KmwwZfI
ssZghZsJKqxRbFA/Q4Kztbx4f907XN7tSwuoWY48NQDsH1HSHJ0itfYAWaiToWAwstzE3EtoizwZ
SqvBosMiJ3xrTqGPAtSfUSzvOuCPd8ttzKzzvxn1L68hYRXVDRLk8xEV6KjnsT49i69cbGdCL38F
v1+eDS1Za3GUjyKVB/Pk5KPgYoOSWxwa7sGNvrKTtHWuDKgcqIG5xNDze8yg4cZ1UkhPIkioCrMN
V8b72xAlBxXh/8d74LFCDeGQBKjxuwGvPIPubKdg7EySR7tIXlPPCDdwWF2DV850no60G4Q3VSiM
hTeBDfpfeUv68iCS2waFM96VqFidbOc4+ZQVpeX6tlV9Uje/bT3IfwoQ0zcZJaj1ZHKblldRhril
s+2ozNyYGBmmGnzXBjkdQG6EP+HL8kSe2VN0jkmMoi8etYYMEu8uzM8RfVL5w/KjZ9ahDi2BNjl3
WOtyZG9HJI6eSY14PLmFoG35+XN/XVvnkRI1SucZ923uPuBWDUc5d4d4wsoNa+7x2qecW2XoomCW
+znj/0Tu+FYl/F6hCn9lBc493/7/ldH1tqBQNgMBzGGQWUXtXU7s18Ry1gCMcw1oSzwpa4NBKIEl
7qg7KfLADPNPi9grAYDvE5KYmNrStl3opCvhShTVgsHZJ0FWmOFHRRmFWB8+jx6rwyNrbAFbzcze
pdHkrAzN9zPL1HkvXgLqQlu1uJjRX7J9reGC2dnnxLlqAzZ14AsDBEBVNfaQFCipMQ9I/qzYvRou
Trr/Ls/d778fpqfdNiNumqkIQyC7SerD6wN1FO1VKxrxn/+fVwVskZRVE+7DCSnd5HUCnF5XvLdm
vYI9m+v9y3z78n0qYVoqUKjNAfaEeNH4UZlwxg5v+mwlaTb3fG1dW4BNhKk5Yguv7xSIVyqkCPsF
HJqz5c6fa0Bb2SSJ28ymaRmI7KbIQWO332sXWp/m+brnays77bwUt7bS9Tm8TQX5lA6ETvSTNsVu
uYHv2R/c1Lku1WSJdLCTEtNnuo+y+C6JAPSo63uUfsLb13iJsLvAuLI4ww5dbnuj+SH6buV+9v2+
YupcFxsuFT1MomUw8V8JMlrYAWS8VtI2s6uYOsylNSbUEEG2GrR59mhI69z0j9z96Eh+Y6cRfEkP
ow1B4loQfmYu6CAXEDldj3ST65PmcTB/Q9sLu1rgEa67cZp6JWeXQB1Fs5r7qlMCJflwCIWPXLVD
iICurJeZ8dCrOEGVsCDiEFXQJOzeZuSnVzU3LXV+LU+2v8TY/0bGTN2jSPWVI0NUmgRw2IME1kwh
bqgRinPLEVJJXnr5pmksazeBxHenYjp2G7Of+DOXlvnumS7SPm7JLrXflB6g7YRmWoK7vq86i3RH
nk7lzziRqFbkU2VskrBMb0OXR3tYhKf7yWv5Dw9uADct4kjH0eXen5ra4l+EQ0AlgI8LaBJk+NWh
wGoPWx/vJg5zE7FBk6+s5u9PlKZeLAr5WeWGkWsF4DOchw7OsIoUR9jz/dN2uBMDYLCyLc2No7Yt
ybzABO9HGUT1xXOy2bZWuW3sz+VhnHu6timZqIr26pbJYAwf+vzOox9J+bH86Lk1pB00aor4M4Iq
OAhUPywr3glnOufyNknXAIXWX0rod3NQO2vAn4O1Zhpzv5DgHqRW2e6Y18odKTpyN5mSQureR3vV
WLAsN1hYBa6EdWna987JJKU6ZjwmHymsCGH9A6XSYGX2Bs6hUCWh8h4RtcFCmKPPdqm4FG8lDmAq
Hcp1Ny0gwfew0gFDZCxD4J0mFlBRJ6gnoZAvTag5j3lS3rQMlBUivPBFhe5wX8imOYEQ1b30PQ+f
pN3CfyV1nX3nwSq0qCvvmOAOtjdBj9yywR6BJAEWE7aEnyG3O0SlyvSsoN3eSOG5WAXWuO+iMgty
uAwepGj7V68y1D6z2xKVrDw7xFA5bCGtkW/gtMTQsoPxAHFOBMldjzoHnDbOLOTZ2YgKPFWUPLtL
Adx9By0o+uyUm3qo7He8f7vMys4UOt/jUODvd4RDTw91aHxIKjocbF5M2zFW+ZuZquFQ9L0JSRsr
b3phQRAmMvMFUtNox6ElBcbVbp8i+MsD3gA5UD6K8r1n3h/DgpGzbSDOboABiZMh9LZxocoTIxYH
HGo0A0pLsgXZuDhD28HeE+hofzahGb9xd3B2QwpqkyfN+zivULAz5dkhd3r71Lfpv42L/EEej8Wp
pN50BjoCPB7ilg+ZnchTUnZyJ1pi7U0U/zx3ssN4WxIOygkUkXtaYJdeXhUzC04vNIaLORvgslsE
hsK+uYXo29gSQ4GDUqraelxu5G9Q9JuFoRcWW+Ml3VJdlvXUpQewDOJNw4FwA/Uge4PXbfQHXpj/
eoJdjpgwL23cnMClEx5OVcbhx1t39CRr5vkhdOF3TlQD3O/EyS6BUe9vaOFbiFpzCOrcQj44MoHv
ohsCFOXCSrcdcu+6M+vfpMyXI2UzEFRvuI7rmxn8ie2PwQbJYbQ3y500sz/plhNgsTgAHOAmF9ZG
fdHwN8OjSuPmZw1nXtS1iLjcXtWSHhtP3TJhmFFtkFStHZTCAQIaK5m9clZWfzgH9ueqhvRy7zxq
Bih0Ohn09V2LWvxLEMr9J3bflh8/N3cvPfl1PEYhOBtTEYywPY+z8CEaxFsWNYflx88MCL80++Xx
AzdV1g0egqeRLTeNVTeouZ+e65RW+65xqpXRmHsL7SKBDJ1DywKXLEhENwxe0UMCL+Q1fv/lKd+t
PO1z3XVM1NwpcVAl4tBAJz3lye/r+kf7VhsgksMXsoUNpBJYB59xRHZQWm17J9kttzB3zNYLvNs4
zfE0wBdKwbtdjY3j4KAAC6oftJOAgbLJJ0h/UIEPunFrxQcLQuqVnfH76wtz9cgBhwa5pKHXBk5f
IOsLw7uqAIoQ+DMIF9LfU+IdKg9bZlEc4pweB+4p8D2M9pp5wbgePmhzjhpMWeaIeanoFBuJtWuM
2PwcexiCXrPnoI1L3uDLFC+9Dt4ladsFjluC+ee1z23dvlywRsNUr6SDvj2Zog0tiJBLbyoUHasg
zf/pJVKOSFfCb3Kb1sYGn76V3vp2nqMVbS8IgWkxXaiZg65I98i0ngrHe16ehd8uUDxa2wfqFqQW
MP+qYEzIG5y6AVPsP5Ki2y8/fu6fX37/MgZQXhDR1N4QjLGZ3IQTM06TM15nDcJ1M+Yst4qyHAQ8
KgV/MGVVQIQO/ZwDDe7y3/+b1/nPDoPu0baBFOl3eIEnHaB1BCibSfV3lXRAqwNO0rfVKG5gNAnJ
N1cFPL4hmh9x+zukZomSd2L3GwIu1HvmKjOY0BfHDvCle+Se5UoU7vs9hHHdUbNV0M/AChj/b9zV
7Q7p4O6ZVYf2pmsPVXwTWSszcGaa6J+LPkuwcSMb6kMNvUlye6u6bhPhWLfczzPLSJcBFRONxgYE
HL+r433aOijUKI8ejjq5fLJELleGc+4tyP/PRhOO6jhmRsLnxHtzACGFDQ4AFM5aSuqys3wzW7g2
W/oIClmQ4hq/k2CFbwBSMh6krI0/iU2gZXcsQHxwwa7CA0pwxJ/lvpt5Kd1vq3GsiMamXfpt18UP
ErcBn8N99Ny0Sq7scjNN6LEu6coILM8J9Qb2Y0deO/5hkCv3H+1WCfaFM0EC3gcTsJGmMZ3ASNmt
hn5mth89ktWb3CGJW3t+IR5qUeyi3t0v9/rMUOtBKwJRPyrAsfXw+KkpOrikZKgzUhsS3buu2JWJ
vbI0/lYWfDOp9PAV7aTlpZ3RBf223dfn7CkKhhdrB9X/IT6Aa7wbD9XZ89sXeuMG4ojD9W75FWdG
XQ9q5ZkNPhgqKAM+egDmdceRiH3YxCuTam5sLs1++TT0ZdqiMByf50ncFvGbLX8t/+25515+//Lc
XABW46ZhF3Rj8laAMOUO0UrYde7R2v4BqVFREwsQpj6yztalwmlABePy3/72QA6li7Z31ED3mY5t
dUHZPLr4mrHPJjxnZKWz58ZSiw8NYdFNFcM/t8UBlnaIHkbb0Fu5Ac+tBW0Nj8oGz4lOHVy2Zb1L
W5ntY8f+rWKb3ERD5PwmVVvugachK6fXmb7S7/W2wZRVuPjq1fLA1QE8mDHeg4q6PBIzfaXf521g
lcBbQs2ex9SulUciKoDb35YfPvfXtQPjYMMa0bJxoIhA6toYefVihdFL3WaHcYzXKgtm5ql+s2gS
WZltYfFzBT+zUNyn8ft1/14baZl3regc2vj9kGwxpzZ5TrfY8pS30j0zfa8rRkULAlNRgRyci3Oj
XlUBCly9tqHNdIuuFO0HmzmeZzd+2zf3IHi+CFY9LXfMzBLQlaEyhxWXleN/A8ASXODE4egV22rw
DuCqnptseu5ovJJ0nzks6aLQIa4TEwXAwo85EMAo3wS/dUNAIxkUJtOa4fNcZ2nbcxqnRqkUEK6i
j3/wNDvzMbqq/Ayk9EubX7boujZZT2sLo6xa6xR7wDZ5adTuuEiS/fKAzHXSf7ZqEqVp3OJEyYFr
N0v3wfCsB8tiN90wHkQr1vbtuX7S9m1rnJrKBk8GpZL9Ca7w5gaY9DUH8bnloG3bNGdZiJsyPwtg
7muZv4ZCfHosuiZthXHQlvPIpgxkOsXPID81w2eigFyLnpcH4O/U/+bcostDDTOJUHhAUezLSHkq
m9E9NcoG24pMos8Oko42cOUycbc1Sjp+WWAr7qM4HG86pLb+MYENgl9YlRubMk0ht3Zc87GBNQDq
nUswvUGWeaQFCM9uZlS/HECTIyQKalSjNzBzgYtjOyEsXkUJao/B3N2kLoPIUOS1uCWcyi1RVnnK
LBsyVAE89WlszeRfShNEJCqaflRxko6bvgT6YNNMBVh5jvJOEimQYxIKqjYsld6LlY3yF/cm4IdB
uIIMzbXYmVVOdoQPCBQnNfDTr0VE1a5kFzAeNPbPI/iXD5EpAXcFnXLHokJsMw48PqlbBZx00/2I
4vSi1w1duBbnDmq2RVu/guYf72hrwbkBhSABtRhd2U9mJpkuJSL1IKjZqNpXo3OEzUC27XtVb6bM
FStnm5ndUdfgWrJojAp5Fr8ibbYtEqCTmRPdqla+gUr9Qw3qpkjFyiFtZuXritzQLUAGdszWT0ba
bgzbuM8LlW0Mq7kpOKj2dbGSLJwLDuha3EFmpirrjp+LfMJ1OBxY8gmHJfs0MsEeawF0Sc/zwk+d
enosiku9swtReRAVVJ6nyinBoEI+6JCOIj8OmYBHK5wVtgA9jCt/cWZz0uW8tIhUng/yAhqzMWcj
cI3rOnZPy0t8rqe1bRzPxS23JrXvSQTV7HBwHwqw48BHMpsaFPKuME8FZWuyobnmtC2d8QsLCykW
mGJH9R4rM3+xSzL5SEeqp87k5WM8TGJtzs61pu3rSBzmEQCTqe/Cux3R13+QIEf4uo2fJgiXUSwG
McVyN84NkrbJdwpUeBQoFD6L4HQfh/10AyTg2hSYew9tj2+gFZeypLXfRCbyTEQkxzKU1Wedy+6j
qEBJH7zaXFl7M6+iK2XFQAARAuDRd/MaDhswqtmiyEetHPvnNqrL9vLl2EBomzkEzHHfNbN9m0Rn
RdJzi4v38jjMPf7Sg18ej+hdh1IkJ/ULT7L7qRrJn8EB652b3F0p2Jtr4nIr+NJEFseqNCt4TUF8
lBx5ZxsBBFv9kUU23173FpemvzSReHIsBWM5qL42nAGm0YbpTJW6dy4+LStfjLlhvvz+pQ2Q91Fy
z4bCB5uv3IPbIPYpN9YyeHNP19bDGALb1QLed+aNnWwTQAr39WhXK2eemQuYLjrtMYMGB6EHHxVZ
m7I8MEdsRorigZVJOvN8XXKKw0cuQgHwpekAEnxjD+1WgkxYjSs3pLnna4sA2dOxRwswkzNAldpk
Uol3hoV2xNmgvIHLSTzul2fSzM6hy0vbuvYMZeG6BE9YH4eahxDF4nQQ56ybjlZYrdV/zSwKcnnT
L7OpL8I+7SiCv7Lk9TEtJN17Q2IdSAJjguVXmWtCWxTd2BA+2nnnGzi25Qhcl+Pei2BuLCthfyy3
8der85sDL9FWRTsONirFGW7dhXuYEsgorQbZW2DDVXMCjAVmMw8Cx13GX+GC8TSG6pD0zz0Udct/
YG68tO8jyqFGMo24VaVVln9WpezuQyAhd46RdrvYa9ibW8GEYKW1uXmofR+BzFSsDEfUfkm4voBY
b8bk0anDPRvLw/ILeZgA33WothG42RCOg0saXzb5hiG3MSYd7Dfb31nqPjheh4PT8KeJ6NtyczP7
DtG+lBagsoXZIzvAZFzekZrFTyjbdp+Wnz7TX7pauJiQpumxNfum6O8bDpK/VUVBWVlIF8XR2jds
pst01bBlqqQNM6f0nTSM9oMsrL1whLEZQQAGWbVr7gZ4QsKliqNqauxSb+WrY829nvbxHMy+syiE
nD5ifdO9at0BrkDpAD6qM9gTkKxh8ZzHVn83NqiuL5Khuk3COPptxL3Lt60JsfExjZL8sTOq8SeO
7tAJIRnM1j4qM6BNrteFACfbJjBVrfypsoePKoJTgAMBdQR5j4IxYmejOIGZA/PhnjHeGaYodybt
3ANmQPnoGqDUwAhqXPlIXDbr/85spqeNw1JBYR2Glj96/Tkh7K6PjBeSdfDfDrf1yG5jaVylxWJc
13IWMDfxgKeNfKc5N00Qi/d0yCFV/+e6ea3teokwa4k4GjB1fNpT9TJM8dGSr5H1ufz8mVX5txzx
y9dBdBzunCNgyFP2j2MC8A8rtuUnz3wUdCln40TCJuNQ+UkS7o1a7AcHdg+FvVt+/Nwf13YvZIk9
quKw8GvYENymQ2qcgORdC8/NbPa2tlnVKYuAB2win1W/AZHfGV5+Mt0jASq9zB6W32Cmg3QVZ80E
XMh6DK2FZZLFfAvsVGJeGQTU5Zulm3EWj1BVizE9oCxxg3wBdvnn6/67th81pBBtk46mryL1Tw77
sg0grEeYL62VBsx1zmUj/DIvKXDMAE9z2y8IOxZpunEUO/ZijWo4M7666ThFrY8B8nATiGErb2Ed
mwDDDYz+sL+uf7RlGyrPhh8F6NmMF9skdECKMEElENdNfl2c6QIemwBX3wQKU0dV4S524ysfrR08
stQwjGzE0cqxUDI6RHAVG5RcuR3MLNq/mJcvo+qWCrhIoeoA7AJ4p9Twu1wjt82NqLZiezUplPGQ
Grzy+5qorREdoJtjPymCU8tj+ndh/vezAlHK/8/JEni2sXWRN0TEUMB3L7Oi00RoBT42fFpr9FPD
HxzIAeC5JZLstlL2cM5Gb3ySFL5Ju05ylNbHhQHrQ1Q2u6wvf1MrkhuBuslN2TFzE7djuPJ3vz8y
EK6dV0ERj6RXT5PfTNFry+OgqetnRNPvJlo+LvfI931O9IKMRIFQ2Ex2j/IY+llIcizquNq4VpVs
qhyeD7IMr0qwEj3l1pmxbRgcGqmUNY+gJ5yyjuD4Ha5sxd+f6wjXJg/A6rQwzCYOchjD5F3ouyR7
GHEPq5rsMUFVWBmJYxOyn8v99v3mRvQ0XI5ydiWA/Ybglf4cYWU1mm6+Mbt27fbw/QGI6Km4fBoR
BM5glQr61DkeUqgv7ejJLFrYamav5WDe5MK4juRJ9OTcwB3kpc1e+oIZhzHOAw8mxXBMPCx31ty7
aF8C0gv4LTUSxqZ58zQO2T3NjDe8HuAzGVw3wfY0m6flpubG5fL7l+2J9MhQtE01+SJ33mA4kiP/
l/wAuGUtRTqzJvXMXKIkg3mJMfh2MfJtFDY2TGIHf/CmVzeaputWvp53ghUdfLTKZPSbCppw55VA
XpiP+dZGYmW5o2YWvp58igf4pyRRLn1P1KCJ+hy37LqO9lP/KxHhabmRmSJaouc1qrhP6tQUdeC5
P/vksU4eIMK5aOQ2lon4BVXINuR+ZcH5hn2aJFn5SM3MAj3DUTYM7mRw7A0Ma9pw7tflXbFKnZx7
uDabJdATVuuVk29XkOJEN7UxbMu82q902dzjL79/mcEQMZDeiUgZdPCZPDSJm/lNDLla4cHNS7jE
+tMboFFtlUxdpFRw8ZpQuiuZuSukbX90kPKdCakAxeQN/bAphbnX8l+bmTL0sry//DMkDFWSKkhS
bWTuy6rbE7N6FKR+MeHiB1OhX8vNfH/CIDqVUXkGvs1N3gRNOT0q0twwKVe+djMbEdWGLoHlXT1Z
sg+8sqs3IYriN1Ef/yq8YVfWyQCzN3qblcnLdS+ijaQZUjtzOwhg6wGebIm1j9vqffnRM7uQrhYJ
I+7WJWRgwURIkKBw2IaJXZPFBxgLr4Sw55rQDh+ig/1RV9V94KTyecyt+9a2D3GT/yld48fyW8xM
dT2vGldh43lFNAbeJGDPR0q5hyOreRgz87qCNOJcJtmXOWvA4ckGdBCrSYxwahUq2hk5dQ/LLzBD
eCY6gdabPJ6D3lFfipd30K89VFOCk8YEp1uKSwO4gMUE/pbYStb7Yxs3W7g2Q/PsbCEIBYgs2nKg
KXHS3JqcrPypmZOQTqwNu5ZR2OfhP9FuD+e2LejTd+NYHDxH7suhe5T9uFFsJXA8s1p1fq09QZ2l
yFQGZt7co6L2OeqgSFzu3rnlqgUIaBGrcbDaInARfwIrH0Z5PymFQs27cTo/ceqVqT7XjnZ2lIbV
5dAJNwGqLdNNHALOBmdW+EdBYVKrTZSOK2fgmTWlpz7iSpI0rmsYs2ZN9cfllXvXRUl3TyvYURS9
sYb9nRkUnbnp9kSB2eCW/+PsSprj5LXoL6JKYhCwBXqiHc+J82VDJXHCPAiQEPz6dzorRzHNK69S
8QI1QvdKuvcMZ78sAYqF9R/UCbeEVVe6+pbe9hhdCc4ozCbPYHImUPrva3hLEw9mz1N260JOL0h8
ZkQ9yDnRPBZwri6MvSh5uvNZOx+NhFRRu7R1CBU7/6asK/vWzuwhur5oVpKK3ixJAZS3B7GI8x+o
AMQ1P881/G8vd7brA6x9RC2tiw6ur02KmKe8dL4bIIodnbxmv1EvKCJzqbfgvyvbrd4taQCyzHxU
IM5ouUak614hrVYGWSVfTWqIsPfY8/UXWlstWqZPSepWRt3OsQvmRpiM7h5yo1u8xrXPYf6dgG2Y
FkNnLG3PPXzJqvsctqbDonbXf/naw7UE4VSlL60FDyfVGFnFI9y39vxD3DkGmdq/fzmbu6W24YQU
T5Q8AL6LGhZ4sR/64Xqvo6NL4iqBrGn1tH31yyp7sWYy5MGcTd7Hko3e6cgVG2U/Y/3Ynfu7yXJA
vkpxb6BgGfCk/nX9RVYWqXn5+5v9laaWaWf+xOI8+wpfy+Fb06ZBV52H8WP3er0r0ftWYfaUDGeV
VA7c3CzbgXQDISZY0m6xn6Gyc7AMHxS9ykIDc8cBa9s4La7Ehd4X8Npc5QDqgM9voQfBrCOQyd+v
T9vaoy9/fzNtCsVFPmYWgXZwdruM82MKtbGPPVqLZnMAjq+o+yWGE2EMyuTRUVv97rVfrcWylWSw
U4JxdezUCS7AErhRyMuP0fUfvhLMphbM1VAM1MKxKKZ86j8PrVPB+npm0OV1rOPHhtBCmsyjOQwF
cMZKNi98MY6tYR55Zm48fmVn0NsBrEEmLVsnO5sCnq/iW9XcFuUUdt0WzXFtgMsB5s2ySQr4Fpoz
UXGS9xHUBgL0HiCmC09XwC6vT9FKQP/Z9N8MkeZOYVOBoxX3n9I8h6WoEfQDINTkRlbuRt5ee4/L
398Owq08b7OSn/2qaG6ZykC7qBfYcCfqwazQqLn+Lpdp+bfaC3q+NowLrpnhLSq2BZHR3EBbeMob
QH4o/dYRG13z+WvryI18uzaaFtN268Jpwam7c0FpCH/NGeCZHHVl+KFby36xvDObNpLi2kfSYrxx
yAQza/Q+WgrRQlDZZnd6VKK+8+GfafT2lkHY++LtzNJlHtOyzHGdwAYrBOT9otSAUvzYN80OGs1z
1HqEw0CqsW74ILOwA578TnRN81qPTrVRylmbVS0rlAUk4aVl4BSUmXuomwTtZUFmWahaemqXm0WK
jfyzNpKWHDzTnNosg+IxkDsAqJIAdrgTte6TGVjKpQqmud6IsT9Svu8sTL0NgTOcD7tWTCt76G/y
4xCwcD8EpyJK/oPvIo+shyV2Y+PQ7J6y+OgUQfmiNgCIK1n2H13IRPblBMbfOSlyhciGBp6qFbSZ
S2dLfHllm9DFIJecVdRyoetdFjl6Ir+ZscVZWMkbuhCkl4EaBDGV9qya/6Rv3FrjEIjy2zTzl+sZ
Y20ALWOIvPZHnuXiPPfCPdSTMT3z3O92tBTZMW/Fh8Ql4A6t5Yp6kjkuQJye0+rFFN+Umx2cxgxk
/zGbIotoGWKuqzJzxt6P0ylpztzxDuiPRLC2hjWOIvB36u2NXL4SNkQ7FHCg/RfQDKzYdfICSK4u
i7ql/M0S8mwMMjYkgM4EwksbJ+e1L6TlgxxX9bEeEgsUJSix4MTssZO52DuzLz52gNKFH6AKyZME
7IUzbr7Wpxq9g7DtnWZjl3g/OExd1wFkZzii4h58tifr2Xbrh6UyN1Ll+7uCqcs5FDy3hnEeyNlp
5BKhygPpc68kgZjh69jaVbnra3fTl/fyff/NYaaO0OmnyqNLxZPYN3+CKrJj1viczOUxq7/WiQsJ
J//gV8mn2srvbT7u7EJ9CE9j6loPEA1Ah8dV/TnJm32SizbIXXGPBsxPZ3Q37vjvZ0lTF30glWrz
XvUE8VmfiJdG7Uhin5KNJbb2eC38FzjW+1gIyxkShUFn3nYwfJP5Vutw7ela7HcQQxKGOVhx52Vf
0lQ4YS6aL9aUbu2U/sqn10LeMezRLjwPUCnA16X7NSl+wMctgPQ32CQ9QIc0gqpUdD0lr61qLeB7
BZ4a8rwVC9cagtFNQgnJvaasfkMu7mBUmxyctYG0/V+qqhmHi9MU7Bruc2guWbQAr1Ulj1yS3UXa
ZCOFraQAnXNPUuhmTwpsKF70h4ICYGCmxw9Nlk665zWYErBCb85L9S1JrVNTfpo5HCDmB9VXGxns
/YRv6nT7TCxFasKjAH0HM+rHOhwgAU5lF1QcRPuCBEPlbczUinqHqTPsZ2z3pKGSnI0s/6ysKr8Z
ePVrdPhOpvLYcajLd9XJn8Uxz83D9Tl8f4cxdSnJHJ4VkwEzsxiORP/1xEmPuZdBX9ca9pD83FoE
K61RU5dsXFiZOzMvzTgZ5ztuTXCflExGyiRFWM05e07hTB+Yg9P9SPNMZYGF+94AiTRO6NZWt7Lk
PS1TZBCiZk5hmcCk8qiuW7K3RPIMc5jTmLQPLKumD65LLWOgxOtbnj2056ro26jKVfrsJYt1y8ch
PzUdhW5D6aiND7i2QLWMsaikXuAcA2Ew6Arv+6rKIm9mLOx8QMVw8TRCwuA9VTeb59KVkrjpabkD
lTwb9xNsvTlctCBsKHbic7oDHTGqZZC+ennQ3bb36rbagQq+cQlcWac6xz9NUidT4DTEqncXKJQx
Zn5hbunBcFdCvyBN7C1g1tpa/YfwX41lZc9YJwa8+OJU0uwoLVE9zK5l33mF7J8sxZ1PnYsSeAAV
S/cZGGLyBUqW1b1QpNk44Ly/sfl6yDSlnXeE+iQuYVcVzhmwEbUJC6DFhJfN9eBfG0KLCJq2nLl0
seIJfej/spHgFuMweTazUv762BBaLBjlCA9Y6GPE9pS8QsH9xuk4vBlHsr/+/PeD2ve05Q+9zJS0
6TKcE9cJK/oCsEpgGoAKZD+A1N6Yp/cXn68v+Jy0CWTVUcCsbDPw+ltz4vClhxby1w+9hL64Zc17
p5OExONgPxaefJ1z9wfQqvtl8B+gDrGxolZeQ1/YADQIgxBZwH3zrinMw0xhACz6HcR0dx97kctX
elPq6nqTmV0BEmbTt/vJMXYuaBrt+NACkjYYH5yty+u9GaSpKpFRKMHCUOLBc56MjoMSXcGMA15U
4xYgdmVd/aNw5VecNwmqadT4ziCokHVP1P7aQsObV8tG6l4bQzsYEwPy0E2DMcr6peY3vfjlLkbg
568+BF6vf5D3T1++Dqr0i8aj3tLZsbTZU2vlh9IuN0gLa79ei+x0yKvcrJiKRYOT0PjazQAIsS7y
BhmiaboxR2svoMW3aZCBQOoyQ9OLDXvAb+0I9mSbuvNrL6FtZcABgv0/zAR0WLdnu6RFB1wmPjwI
k2W6G5K5+u1kQ3NwG2zYBQqrx3munZtqEup5NmofjnjgszLcfAMXeu5RY0jnWCqZfp9wqNotjUFP
Bfo3D0MOj2k+dsbRq6ByFAxNCSFJIWEc4joZzBJK71AuFd1TKB1EzGbGbrQoi8yKuvdTn5i71uPF
sXPz3eg0P+fMV3un8tJ7EGAV6gI+A6gEfy0OMCqvv4KrTA6FOcqQjxVtg4Wr5GzLKX0h3gDdX+7T
SIhq2QOpmESuS+aILrCr9BPOHhtIDL+YhIFtaQFPxafJCvOx4AdKvGLn5tQ7dZWHGrO5DB3aFtTY
wZxu/GSQzvqUAAm0kU1Wticddmpmvde5LnCBk/28XOzeyJ1f5B/L6TrkNEUd3msntC+oAQflyujE
DnaDS7AUxInZyKYfH4pAHW3aTbwcEt7k5zbJz8bkwgZvS21ybX60ROgMcz3mHWC5ibShg20f6FCF
hkij6798JTbYZdg3ebaFtZnPErSEk8Y894llhVhUTjDWXhswVDr2dTZukT5XwlwHmg4WM7LErPJz
Tv273iX3ZDOTrz1aO+SQDk3nFFzVs4AeHkSVmrCRdrqxilbubD7TsqAHk9W0SiFY12VTlBf1eNOm
sx36pb93B3paxuqW5eJ3QTMeUSTMjdB4vyjhMy0tLmT0QFMa4PCyGO5BCto/WvDrfOhEKs9Vh1xj
mK0ZtXIWp175W3zCtRWnp0sQCeolAxpUKPNxsMRXr0/OFeAg11fcyuN1mK4q/MYDZdGJpzF7HnP5
CNPFV1tuMQzevyr5Oj5XJmXGSzFiM3RN+eRlDDwsODXcWT3EPLmVQiwiayAZQ6wt4PwfvP+/dUNf
x+aSnpRe4uONSukJaJ1mdSRla+9bGwRIOQEDPICMd/CnqjqWwq/C6nLpBXOXfyNZbj2a0AIOEwP1
OKYSiKhTt7mDl617RBujuBsVKN+4mqhbp0QmHsWsQqNIlrvWYN2pB/k4XNysO3qqTh/9uifHxJ3b
O5CQvRsbFylgJBwvMOBa/8mvKXjWXJU3Usl+v3Ri2nu553+GPUQdisGXuwpc80Oe9k7Q1LMDxYVm
DIepYmGfwxM9TGVuAxqFC6HreQOSBrWfoJ02RUOOioXBPDeyOXEix5ryvT1O4lwYdRLMMEEIpF2P
Jz+1RehngAcmE28+AxDevyQTdY9tQ7JIwrxoDx9HFZm+3e8b6NFEi4DJCpTm5o2oWotmXcJlcPul
AQnFBE4/eR4xDjwGAHEUgwymZL6ty+SL0Von4SeoxfDhy/Vlv5JodVkW1+3QjYM6MdRU7XtgyG+n
oawC4TIRdQSX6IpuNatWWpy+jhDtYJalimxmsVI8Go2D7bYXnaRQ9sM+h220D1cEM3Pvq1pG41Bu
6M5cNqT3okBLwf3s+8aMc0I8lLMIvYXL0Cn8+4G2T9IctvhOa6NoqdhYZAchCk7OqiW7vPtB5NMy
14Ff9hvJfmUn0dGfamhmi9kdOWcww74Z/bz4ZGWGsbHdrv18Lbfm3lBXpJ3a80zgHZAnp2H2Xk1H
fae183h9oa3kV12PBVUSF663LTl36XcvmwO/h6g4YA8fe/ol7b45L3i9qoU5geTX5tNvBitgH5a5
k7txeV377ZfgefP0YXAHE8VAGndL70aEFMWjN05JxCEUvNEtXtlUdcB8QUd/GFu0EUGrYVELF6Is
cFAaiQfXKKawrT6XqI8SQlF/skt/A1O89mKXv795sdJUGbwDGgIVUW7eMDvp4TldzZGfmvSDc3dZ
0G+GACN7qD14hMfCzG4Tb7rz5mynVHq4/uFX8pcuOezD1SPtC7M507IpVZQbXhUJ0sF43GvUPb0I
u+F6M21JMa0Eig5VhJG7rDqWwq227D8rmHw7pjpBZDEa7Y1QXAl0HbDow8xcdbNNIdXFAW9Kn50K
TMjrk7VSXvR1pCJOOP044MQWw8L8EYZ9z+aodjOjxhH7evFo5RI+Q2037ispxd7PLfPeWlwPZ7m8
/+CS0zKlNS2uKBRs1JXzOPHvVftLlT+vv97aWtAOpjPhrPG8S/GUNt6h9jMn8i2wc+0RFkSMZfmz
kTB/oyi8NpiWMqGXlCEHZMj4wt4V8wvLn1QN4zD7edsbeWUMHcWussFKWF7TeJxSEtQAzYdF6Tz1
dLip67Lb5bz6cX3qVhKBjmPvTEKtvnLB3miH0Km+Jq4Rjs2WCOzae1z+/iYHwPKH+aUDgvosi+6x
4heErGmPoZDp9In3aRtl6Sierr/Kyklbh6WL1Cdwbe9NtG8+8fo+Y/RUursRtPsKBRy5CRFceykt
d87wVDKYqsxYJnf+tER5cwf3skDWZSCqjXLj2mfRkmdmV3BPquDHY3vQoMx6UTy6nddERiO2EG4r
+cbSzkcTE9SB2IgZUyi93bHU8negEWzxA9cmSYt2sIJM2TCTxAqtxaLzIa4at8mwFylkdKqH6198
LSnrcV9BSm4qsYt5zhCPZXNyUxgH5SU/TZbz+qExdPi160EzuhkmGjv98OwDV2+Y8z7r3JvRpBvZ
eeVL6ABsE8fimk0m2qHUaE/CK5pPaTHWx4+9gLZc05LJnLeSxiaskBX9OdQKdNAyWOYt/MDKYv2D
wXsT5Qv6qUY20yUuxvyAoA5MQQPPMDZOwCtfWVdf8Tjzk1E5xXmBMGVXZjuKE9hidUG91S9aG0Fb
rGIqIf/P7eLsXZQwzRLoRxXUpfg/lGiR8N65jOjI65zVBjzGEpiZ4hpJaBe43hB67u+k3qKOrn0E
bVsSk+EUKlfz2a6camea+QOoJmbgzFtF8ZX0qkOvuZxgMpOXDpr27kOXNCfqGgplgvRs2fbPxs5v
0FjfOBSvvIyuy6IMNzXcPOvOjXLQy6HGUw7Uesur/fWYeN8vjcGU/e+NqV5GiNF3ZDzbh+SQH9VT
G4930yd6BJIjdEMZLqG5n2/YvjpCT/uOHJuDOLId210ff+39LgvxTcTUs0865aKZzck3qDsW5JuS
G8futXKCDsnuGErsZLBsWJmmYSXQ1XE9LGWl3H1PlhQSsYAtAUwS8UbcQJdgA7OyksT+KNK9eaVB
QhiJeBzSInl106XkRXH05D82XdpWVfbZyOoK0pG9gtrEjOIUeSndrUPK2sfQor+0ho5Albc5K2VE
tZV5AXxGPrdusvFF1mZG26VQCpjkxMB9XCQ3dwSO0oHj4k75sbnR4h5kx6k0a7jiVNm8G6b5Dk4d
fSChlHT9+Su5UQdSd8aCzqcxL+cR3q6mgFegdzdY3Y6DJHR9hD96Ue8kRx0wPSsmpUdLL05Y9yxz
KwnwxZ1PlKfWL98g5ctC/P4OWmV+OAuf70RhAC3mcz+cKlPFZEFjn9utuCdu6dIATZblaFSEPdj2
omQwGs2LYaGJcP3nrk2IljogYJw6/mAtMenGqOD2vjZ+QS30WBbZx7KDjsHm0ktNRhsSy6VKw1kp
iMdL6ytZlg8OcImEN7HK5Qx1xtpz41m4zb50huJIWVNgzat2I4P/STfvfdRLNLwZo6C1YfE6J+f+
q/WV3y7PZTwVu7INxFf1fbiL/f/sOiAfAqz6/2CxndJIuZObcTrU+R6U5udMDl6A9urvdjF+fuzD
a3ki7SxIFaeQ84KkUeQM2Ql9wWOOKu3iWBt3y5VURLRUQVOcyUGhIrGZAqdG1c6R+b5o+cZ3X1u6
Wq5wQPAzXD6QOLdhQM3BDAp6Jxn3iwOwT0YJ3cD2vp/xPB2B3Y7esszYXuPZBjSdy+IR6LSNd3h/
ijwdgj3AsZeKhWKKIA7jSYi2kDQCG3sj3b1/b/F0zHUqu8FoIBQfww4sgKVqSIuvQ9GFmfjmmVu2
i+9/B7TJ/44NmwiDQV2bxZ0Ja4DqFZjykBh3w/x6faWuzdHl729ibzYBduRiYbHZzM8w1P1lwug4
SHmyEdxrk6TF9tSj11La/XC2iXWblMZhaNkXPopj2UFOPm0/po4IB/a/36Ms29Rv/ILGfTHuG8fN
QrQgPw+DsTFPa++hRTSOzFNrpKkb05GGTf/MgBKzfCAYoWRTyGGj8LU2ihbUbS4X0ioTaPoK/C53
9Hdd5zw1vf+UqQRUuabYYm6sfXctvvvechS483ac9iwLKK1eHLM9KPXBVpWn46plmo2thdvY2RAQ
LwtgxlJOO0Pt2j3zAge3mo0Pc1lI/24eng6yHkxCll7Bb8yu4n6KWPmx6NaB1YmSozHBzPZsl795
9nVi99743AR02moHrf1wLbJHkxG7li24+IbDAtuV/w2i3FhHfy6L782KFtYOGwTMJhng82YFFTSI
F80/XOY0X4pKOudWodgGtvBsL+HivaYj4T+zpYYNXDfc2FYn9kXhkS7qpPfUeSb/5uQdsKTGBGvc
wBEJi4QqjAiIw/rcVd2wv56LVnKdDnkhI5vzaoL0QV+3+76pw0x+mQbzZNcPHxvgEnZvkh2YJR2X
pRrOMvdvIXUGukRZBJD1ixdzS15tJbB0u6Nx6VtnhGTfue/aWAgBcXD2yZiGD5VoPB30UtLMzGHH
QuG+QOqIzo78KRrixUByD3tW2M3h+lStvIbeYhAQ6MtKUiGfGh6a4AM+f+ETM2icLNvour5fJWB6
EdbpvaWspknGKsGOY37NqRHinzH9D9Y/MLD3o+uvsjaOFgs88SFdo9ohltQmu86bviZifhx9yGRN
ELk10O3NF2fLG/T9sGa6UIiVpUwsxOzj1Lasu1EaFRrKVfehgyV0MP5ewZJlpj8bRMTu4AQFjJto
flcoFvV0i070/hbELG2jq3voL5dJwuOMddmBL5b5RCFpfMS2tISzqcqgtpT87/qneX+VgdL89+u0
8FOituhHxF9x72bjp2H29yAgvF5//PsJBczOvx8/GDDbJoMj4hLKms8QFuuipTON25mP6ZGBvb9x
z1t5DT1YFJG1k1esj5uxEIe5t9ootY08Em7rbsT9CjKC6W25jGHLFgUMzuzK/pl1SThxaHPJBiQR
UP6STgRk6VRQjnUW8Nocd4XMt2QWV9aEXth24OUkSdpDWLGwHmYYAnSq7Y4CmkKooM/fbIhob2wB
KyUpphe4+dLYnhCdRI1+LgKROC5Oier1wlYxPGsPfwrnqBYjhrrhz9FqvlxfKO931pkuLkJ5DuF+
Arl+b1ymW7gaZfdju7ghFGfnG8BR+KFhXf/bGu3+OXFtf+OjrmQmvRoueSrEMELCPzdEF7V1iQJm
Y9/zpkWPMIdzWl5GENXZKLutrVItdxS+rOhACQwDGmP2obFv51HdT2lklRbAvtdncu2VtPQxCV7m
wCuLGDDMUw9J4hDczTHokuoxccgP5fiPiyc+VNBieql8rnGAogVsDKHg9V1lxqcWznBgQmz1wldy
ua5aXoxT4UEUt48FyY+tv9wvaEVfn6eVj6GXyI1ZunbvS3g7y+bBdCu4UBXNo5N/DKrI9LJ4V1Ve
1ZT46QN94OzFp//V1fP1n76SVfWCuNUsAGrPI9YRq5w75YJm0lGj/glt3/EIjR66cQRZyTp/vBve
nNYgwiOtZoA1UCG9dp/ORflzbpyKhD60Pnes8NR5oeO0MdraB7n8/c1o1pwmWc6JexoLsh8Xuke1
44B2+sZ1YgVWwfSiN6z5bK8cYJtVcCTStLSXA7COY1gv6A3D/ze/w13AiUVre8dJSnUeDL8HBcbM
9txTbnT9263NqZYDZkInuzZhXsNm0hzsaWl3hKnpc16I4ibtEzsmxjxtJfPLU/+9hbA/c/FmTuFb
RMEW6pyT8vltUTRR0Zs7iJiEVs3BAmxPKShQRgt5nta6T3vLC8ySRnO9pXi79k2144W/pGaDOiUs
gTzb3APx4xygw1CGZpHRjSvF2hDaESMfJ1yrFlLFNYMkS9tDeQ/1WDhd+0AtXv9mK0PoZXU3heYF
XaYarniJDCjjxaEFjDrw3HqrLbu27ep1ddsbpZvKwj1ZvXpF68SBSsR0W9b5D1E134la9mUpn+Xi
vxaGPW3sFaujXlbpm/UB5dwU9/eyifOm+IG6++3UOXemKAJwiusI6+G/1k8ic2YHN8k29tyV7KVX
zOXiQIDUbQqsCQfKG1kVjImPUnPbuYGy1JYhwtowWjqxCWnyHNkLevXzMbfED8XHL75VP9n9xyhg
qBb8PXskK2rIcbptPCj3FsYFvylNsmiE4wBk70s3RI9t3kiOKxvhP0VzgXoAZEWaWNGanmTC+9iq
7GYjKa09XTszKJ4s8MA02niay+VWedD8bK2s+3w9fNaeriWBlKfQYpolpMt8/66bQXTh/P76o9c+
shb8XZbBlKVzYVZoQNSjmBYHngQJSvGs+554W7q2748Cy+e/v3M+FMzN+wnGL5yCukbSMkyNUkZS
+WaQ0c1ofH+iHL1cLtBEmwzPbAAnHRmHlEvpPuDe7EV0wu2SkJwHc2mpnd8KdUhLIBNA/2+jTjEe
ORLklVk5Syj9Qmx0Q9deXEsPAOKzUhowdKkStrdQJMiIOrXGHYyWNjLQ+6nV0avrkk7VpGa49fj0
V5U8+O0Xam+cTd8/CDu6aInZJ3UxuUMTVyVPQG4QyU5iPzyXQhmH2a2WMeCG8k+L18rv15fj2ttc
PuybdCoTG2TvMqnibEJF0Wu9MnAdZwe34ehjA2inh6aX7bDYNmoDdg8PH0lee4ta4VxtFV3X3kDP
BOPgmzWqkfFYyTRycfwOe0tZgZP5G2tqbQQtGxBzGAVtce4e/f5L6lrf07p4qJNk6w3WgkhLCXmu
MjPrCrjaZX1+X5peuRPNYG4sqvePb45eVGdTUlLDgk24DUh20Arji3Trvb2Adl+0LFCDt9G2WQk9
vaqeQaCk90Vfx6ZT3xnKG2565uFoM9Xf01EZG/nz/Wu3o9fYFyaLPK/cMs4IcW4SlPEhQwxA1Qsh
YgGCwBt+wzqnCnm+LCLoxextnNrWXu/y9zeRwuRAsqmHG6BjPXJ6l3sccPaHpdwib66sMl21hJpS
EYDD3BPrvmTGgy9UhF1ufz0KV5aYLrxgOIMrJq91Tg2h4y5N2HQYpqHYWGJrU6PFOE7LIhMWToJV
48FJ4S4BGsLwOlhdPV7/+Wtzo8U4mc2uVqPrnnIOcVoW++3vZqueuBYfWnTL0fQQ3mkdpwunT5bj
J5e9WO16XlSfWG9ZAUwN5efrL7Li0QdH979XUenZTdN7HJYQuONYgdk6nRMO7pQePMZ7vjddV/Zh
JesO7S5HQe2rBeQxD1Psa7/KbCp3Bti3R8VEZ2/cFVYmQG8PMEiMjZgB/5TAwX3PWTYcCS+KA8S9
RWglltpndb8l7bI2mLbfKJrPeTbyPJ6gBZyOdQDf28AZ08DGQcgotqpkK+tdV5+oYR7DBsPjsZUa
Pejc0PAcUnMjBa2sRl1zQohZ+pQBCZ7l1SEVVeQZdyYvN0puK8HkXmbuTZ5JR9OVbp8BEexVryZ0
WwKW1a+z4R6LTWu9FfiM42rJTKLKbVOgJk6ddJNj6TU0yqbKQi2x8527pBX0ULouunXAO/vKwKnN
4ceGFCDfGy4Af0EOCSwoGtVUfYLaA9u4aK3N7OXvb96dWQ5u97iDnGrYJY3uL7C7whbWwteDb21R
aGsPPKgCdFTXP82y3IGhciqt4oNLQsuAULwt0OXqvVNK2KnqKZgt6hO36Eb6XjkY6iZfjZdZTeO0
3sl0hwcoM9AQjJNjy8eXhS+fZgMm0r1avl6fprXBtIRYLSzlvPT8kzdM3A8a3N5vaDG1MLBpjQi4
DDMJLF7KuJ2abGPRr7QqHKZNIMNxilgQoIQY4atPy9CeJTiyXZSn5Q6GafAAyneVzCPbID+spf/Y
yU73HGNl0qSy9lF1Bm/5zmFVf2/BHiDwinYrE60lPO0mprrBNBS33ROsMqO6qMJa/Acz66Bwnpdy
i9y1kjP0LjhlC9hVqsLyqywVKNs5l03/IDsRTl22scn/2aL+rcw5uupD4i0OSucmqp2WQW9mA8xm
lxZGuMATIsi4l/0SYMTuPVtB9mMEhrYGvXEvqs7AaZCmzylaJLhdYDJOZjaku8FOhrvFsGg4GnaG
/9JyTwxpoWyLBVC7pfU4QAfkayGa5HFMqHvxEzJOdpZ1tyVutzviDzSqWNpjpRIC8kpa7+dhgtlj
0eS7RCTlyzh6F0Cd7x8HzgnqhTx9VqUUu7HKXUhg+TnUMRY+Bi2B3fgFUzbk0COt85K8oPG/ZAER
E7AMRZ21oS1T/7EarPmWDVVxkGXtfpoXji5kT8xno4L7x0zqFJLh9VJGNPNYANFo2w7tAciHvpmM
aFo4P2L+urCBjq/c533HrKCuRX4/u6LhgeXNUyRHjv6HU2fTt5H6uMTW8DHYt8qnZkirarmZXQgQ
5Z5Ut1Mvy32mSL8R/GsHFB2LAL0WiK8ZtXvKWgoTXYCxWDQ6Ut1BOyU5sak3z51ogMzP5+zOlQoa
pQOfGhHUg5d8yXvc9QLpeVuolJWcrWtREAes/wLCqNATQoWn6KzQgRjMxslnZbvRFScKyA/6KcmN
U587p3LpI5X6D37ubyS1td+unfVy265IxswEdCHzsUbzwyHV4XqOXvnluqqEVfuWb82eB5bECT4x
4VC3EByQG/Oykk50UYmxgijAYpMEtXYSmv13vxyj0rw1i+frv37t+doRh4ra4nBfTE62MA7OABV8
+76tpp0gdGPq10a4/P3NQULa2eL19pycWjmWANwnkAtallv42/xYluznx15DO60ofIAsdQrjlMAw
qa0RLPKpGz43MPq9PsCfRs87KVeXNmANLGtnsSQnksAqzPgfZ1+2HLeOZfsrFeed1STB8UZXP5DM
WUNKsgb7hSHLMgiSGAiOwNffJXf1bVeW03nDEefFR1IOIIaNtdcwE3Lls4rmfqzqHhHjxi0QllO/
jXy2a9HyamVAndx1ldPd2WkOVwyJaZvYCdSFA/PcuJ4c0w33hC98fGU+sRyC/qIavnZMZk59YUzP
4PvhafhV14Og74+jgycHfHQIQFKoq/46TcWumqM+65Pg2izCRWQeVZlvu0vXoI8D+VdjfVL2MDkH
ERPK2SVcv1R+/BXpVR1SQTn0FGIonNIx2TwvqkjVxc73uWV8skMsnRNqrIFyVw5f2xR3PWiB7IWR
PPOo/s0YwSqaml5iIKNpvo+CDrkcNYtZBmqTX8CV9ZI16Lk3+qgjf1pr4Hh4c0hIuTP6q47ey9LP
fO8o50sd9TODdBonKCEycuSC3WhyrJtTmUwPXS2DW3dcLsEjvy55g1MXjJJ4eh5nrDM/nULEBsSP
Lglfx4/dQvpHLw68rEnVhbvCr8crCE8euoVwDgIqr9wNckDl0mGy2SAXLKmzoJz+DKYOTh9/n0ZT
6UVhuWsbnBI1b3KYHO37tH39/d706+USnGZJovvq6DJp6Z74+p7xpM0nn9y5Rh9dv35FBXSkZH5F
+tIlBeKZZ3Q6DWJ4rahlRj5709QyQxfrE2+m68XWB2+q7gVwoUFeYiL/umgPTl0zhLMMHcS/zs6b
D03zznSYR4QhYgFO+MNU/H4Ez9x5guDk/ECKbzB++ADtXcGTbQWL7Bu4HTmHkVNVuCFMgtO0sTlx
YlPEVameW5kimDBM9Or3n+DXBUpwGkIpuzqMGDgMe8mDr7QdEEWTiguznPx62QanDhqLJK0a4f29
l5r7+zRh330nVGtRKrWfgbkVaD1swhryCuNDej6N5NVIp1sh4QCUtFndOm6ceyS9R1zrnGv4rUJt
Gt2zXl/BFXglfSQIaLUD7ByACU1gawRPmSapX0I7wXUoXgABB1ddzd55tBTGExszkXCVWtdmCWJe
8t+P4bmpcgJNMuTAh8BXyh0PlmgfzkTeOdPcbakM6HYekQbSdhO5UNace7OTM0oZigbX3GFeAgsq
nGZUd05jmn3iJPoQGD4+UOTIbn//zc7NjpN9isgksNbHN1MpgPXGO5iI3//+pc/MjVMDioA1VeKG
cbmLSf2ljsq3mdQ3C0La/+zlT04kEQgZxxpNwLp/abkHrXV/1S7xw+9f/cxDOE1PxH4n6oTSdMfh
LrHlSV1EdXQT1e1Dn+oxE5H3+Ps3OrPjnZKdG49Z1gRxsiv1Va9oRkRXVKiWU3fJkZVeaPVnGtXg
xxr+6QhfYiUjI3Ak+dK0n5bQSQpKNH8ubeNcmLpnTr1TjjOAvTQyQQibTSwT3zGbGf5taEffhf0l
3+Rzs4r8ayESN0skweRDxUOjL104mjyGd36uJVRif/ZEThY7Ok9hKBTOoEHXNxXRb0073HqcXCPf
aOOX83NDLhlznRuvk6VuRTiE6DXi8tjOOczJsyY3XpfL+VLM3LnROlnebTAhHdFVKBC4rx+r2dpn
Grawma5jll4oEs5sIackZxgOu3OKrPidLf2NW4dr6qWff/8ozozPKbd5hr10C9lEuVv0FlmM2ai+
EP6MUvfCvn5meE75yzN6vDb0cIOMl4fUha9Y9415X3//2c/sIKeEZTYLHUo4FO5aUuUjgXp+fgvF
O214FvgXNo9z4/PxvX5a0lDkLXWTYg9MkodKvizDuBbRAynb1e+/w7lH+/H/f3p9YyNGlN/jdHDF
jeHVAb4iF7aKc0N/so7rkiSq8/DSJQKuEGCWtwhOZ8xceLLnPvnpIkYiGdSLWFli9HfhOK1YfYnA
ce7BnizaFpBZSKCE2FXuANfKMaNzDbbmkgVKAki/1Co+9zYnS5eOijXOQIFb+d/pNGZB+1WHeKO0
B05+yY71zFM4ZRsHrv0ouTFM3Pq5K4CTfmQ44/j5/fw59/InZ/SQIHrOjwIgCaN+AHLxFHa4emmz
vP3Z63+M3U/zc1Qe/HFt5OzSKb0JHUhq2oaDIKurC9PozAI7pRqnifWiZJQlHsJ7HN/7oclqeusv
F+R458bn4///9PkXaswQ1Sndl3NTF1MC+sniKoA5XkAuIPpnFsK/0YtDePfIBPDn2IR6x0pS5iJu
L5EC/I/19O+ASvADYf7pG6B8rCdrFyQxtMZFFGgZJJnwRjNmY0i7bTJZk8NAur4qDexeeKr5NYtp
uPV41T827hzmTjR2e+m24xFxnzBJhcF/tkR0yvtoEEgqYl/VUDZrJGVXBzMPzer3U+fckz3ZINRS
psM0gOHVl3BqGbaY9Dd9iCRIFfzZDvfjRvjT0KR0HDRTQIZFy3YRLDLR44WErfszFXvwA1z76fWb
2NYDmXHuolkLhrFXqWKwvZt5CGG4MEhn5ucpw7hypYDQK4x3nTE0JxaRQYmP2BJfRpe6Wufe4mSL
gKNxyHpvQf0LQsZmoerj6UdkM7kXI6POvcXJLtHGJe8ZbHx3cZqstFdm/jJuPbh6/H4mnVlhp8Th
NO0QFNakwOiH4YVNQzFwcymB+txrf3yln54x7PR17LRpuiNSHDkNUX/+Ye15yhIeJHXF6GBrG0XK
7uaxkU/tGEXX2lfufWzd+AJG8IPT8Ist4pQjTADmggNS8b1OGgXfnSGJ+3xSIvwWsS7KGdfJunNL
uhG0Df28TuHpCOtFTLjKY8k1cxxn0/Swtw4kkVviBMFWK6KfQ13joFJCt4fEiVu0Rc0EC+eu/dK0
UXs19GA937RJ4z0HczVnTevAFGYQyTpdPLLrSG0KgibnOsbvrZiQ/WfV99MD4lIrm8nKoOklIx2i
rHUgzmA9uQ2iof+KxYbgjla7ehebui6WiiC4Xs6aF6F2lqJFIN0XNXHCASdO8hiPY7qe5JVstOfv
NWy1mw3kuS28k+B6XYMslA1m8TdNxBz4LEmEpzKkKj8N2BJzKabpMBEsBfx2eRgFF7eqsWwz9qWo
szlFa7aO5uBep7BTr33ufDJkMbllmu4ItWMR0MhcSYeDOx8M48EV2r9w+P44BH/1YE+2UBsFtFS0
ontFaPSepLN7pdPEj6DmAMJpSzAlotCwogugDk/dOM1ZiGwJhwn0MXgQIqahYW2dEWvG+7Tqp92E
avNCE+PX5RNJT8qnULSON3pNunfhtLJEcdY3Mvej72xOM0Qnr3+/9s9tLSe1YJ+0nJbhUu+DwZ/u
+in+7KLZvWskCS68w5lz6jTnMnI8jr66bPdGs6JMX9yUb8eqRmLVJej9TDeGnPLIeVDOiUjqdi9G
YDa5p7124/G4PApu6yLxSJvkflObvSUx+wqB0HirXZZcuD7+egjJKbs8gEMEygVvONhmWnKk0Iqd
NPFUlN0YXiCtnpsLJweApQAFU724B+hW0P/1QJFH82Ko40ej7HeaDHd/MhvIKWu8IWj3Ryl8mDHG
nyK3fAzqmGY0uKSbOjdUJ6eBbbUjXN6SPczftkh0lrkzlNewK/r0Z5//4xT66bQRjh3npbUIryt9
ii2tv7devUM/9VIe1bkHQU7eAIx3BngTbqQhdkv6dQhYHqPvtjTgBjp89Wdf42RfmjzH7Qicrg7I
L8gHKBEMQO+l9i/cCX59JpP0ZM1XTMehFYjSHdtSZ9RrNsihvf/9Rz9TT5NTInfYJbKjVagPFEqu
quik9lbcG8iQeUPDUA+zqPwuoyV57yswphCiwvdinqv7EIg6sqSaeV6XPbagIIVT8ywD9xPaxnOX
LbYRX+J4bG5pWrZ1biIn2IBXog7+MsXff//xf71ZkVN2uNY42t1akH1kcfxVUR9sWnCos6RLv5h0
uuTmeWYdnNLDU4KeRpjAcd52kPDrBdqXaAc2bfH7b3Hu5T++3U/LoO2UcpIR7syIBMvScOtXInOj
C3vRmdlzygBPmgh9ibQSh7nvXrGyXh0HL//7D35u+E/Wbzq0dG477sKJ3y1m3WcpqMVT+QBY5cLQ
/BqtJqdRlB1tWzp+uH+pMf08CH8j5SgQ0gSTYR4NeRv0awRlXjK1PfcgThYyG8fIryok4Ej5nctm
bdINBOoXdolzx95pAh8CAzlCEMN5TxeiM1JPm1SQ7zbmAq1tcTO4QOqoSt0Mi3LtVM4FY7NzX+qk
MDHwAImIpeg5gq3/qa06+CBFIZt4Jlg7Xrh7nnlOp9RoVIMtGs8g0SNeMocmJDeyX4nJZBbRBoQB
QoouQUjxGTYZOaVKV42ELBNEv33kGQUBtqud49Sn5XZAStwRmSASvpVx1ayXhHTf29kZ3R1EzMs3
q9QkMtgmoH+8+KN6J7NZXirRDz28HGQAnwczsBczJvOXj60MgfJJ04D5B6eouqO8QPgVCOZhKCeE
srvBESbC8dpI39/GXacQdq39K2qH5SiggjnCfYcdWqfyHxVplnXfEHqMg4SuZzS9UKW6zkscuvK1
mZDKFw3uB1ejNfSIbma9gvJ6eKpaPii4bQV1m/Ws6W/gTA66qon5hnnarNKqctZB6DeIg2L1Z1xn
ohVEhuW6VNMiEdYViQ3z7UcbrzG3SdssGwSMtO9zCXZ5N3nm6PZDvW9HEB9J16aA40rnIEwQ3HnO
SDyQ4ya+lzXt13bo5pvabf06A3PfrmFozNeRGZpbB2kWq5kG/Coyo/y8DI7auJxX333T+1ek1U81
uH6bvjI7v+mvJ9NQkPJnt6gdqwrs3x/CckpzL/V4YWVyQ+P+KiqVyErXvvhLGBXwUX2QakT8SifZ
dnYXuIUm4bT3/EaugWkBh4tcuw6pvGo5okw05VuvsjsDgnkbjjsewvh6tPYbgsyuq6V77HXL1iQK
NXhAIy9AFG7heAFOeqz9B46LdQbOqJvpJqg2vEqPYCk3aAinL1HA31wvFGvRqwDnjA9/N8PunDYm
mYe4n7ym4gnWbyyrEPDhNnGdByI1BXpuDBaqBm+D7OpMIvcq58q8eVxtrK/fBxp+BkX6GFNlMjz1
HRJNoXehbOf7gV9EqTvm/uS8DkDf0cjubFF+dG2UjUhuPcSxOcFHokTV3YbcBgV1lHsbTiVgXINU
CcnCtYFPJu6Y+spNWvi0NPfdKI6iU2WBXCT8uPZfkbB0hdieT0EfyHvEu73iBtllXtd2+RQK+Je6
cC01gsTfXd3ekoiyjPiIq2CuRkqDoxyMMUv3NA5AHKycvDSgcEYTZJlyHB86i5gQacQOtZKzndsp
RkRa+n0xiNAOqLyPhfNFRv6SKzVcRSF9TcP2fiEq74PhsUroUzOG35A80mbw0rnyRPxtcWmdha5O
84oNeDUX7GEzuptoTGwmkrLOw6C9KmVFCw+N7BUYmRCrRd5bY2Q+BEhADblbI12wu6mE2YVBc+/M
9XZp2mec7nXujXpNu/Sat/boGvUZ95PrPnCWTNJpLwgechI0V6QCgyNpXH+VwkKogH6dFK0IdUGq
4AbF1dckDO+XyP+kaLDrw/iIa7LMhUuuwaaBmxVashl6lrsRKdJ6kLe+6O79wV5HQE1VCQIPmo5b
ZpNrEi+fuo4cBpGuykFfJ7V59GtEtLnomWQ8oPsgEne0X7ZOhcDCMli3tvk2IBgyD3u59lUHcUWP
Am1wv/e196KXnmM4GpLjwo/pOzXXOpZ668bwFIzDucwoBwGx0/WUj75/69IUDN3aXukyHdcRiGCF
O5IiiKMHGLMWwAp0NmM+YU/zViB+2FXt8m9AYq780r3BVBWZmTmitoLgmfKygDnuOm1oB7NstSk1
Rc6Cf0yMfoGuF7YMCbJlekWKOKBwHPSTlQnkN3h7vEKYt2k0oJue0aINlzV02+7W6igDun2IXLNC
aFKaDcMME9qWr3wgB0dQpsocNjB3glZRIRDQl8e12apQvnWk/WoHqFBmNVY5TCJfwd16rEkLnYqG
F5jxltfaKwHCcBp/HNx0HX/ktSZuiVRHam5Tr9op7BRBVYd511nkj5WAIEpZXjOVbgkQ690yc3Md
C9FmrT8cS2VuHZKC/OdGT8rBBOIinY+dCTPjm6PjptfQF2HUzUqUw8NA/C9N55CHHiHZr1wQPB+4
r2W9XwOmmrtDN1VvS7Pcl5G/qVEYKaQb7kZdvoyYIBkz3fWCDRInyfLdcaFAo/7j7Hk6D/1yY1Lk
Xs6xs9JReFBldB/wha+9CdwYL5KPzIDs0HTWzYau5etk9j572rkemXeQCPAExuKtI4QBXflBY1ce
w7490HilLHIW51Hfdh440CGnO9qnUF7I/sA7TESAWth8R5x+yA1KrPN51N7VFCTfrEePiw122HC+
Np3CHENwSDLqp3QE2hEg5D0ox00V1I8pYtIRC+tvAuS2ZT1ggrBZ3Lypwx1RuCaF2mwHnM6ZgNPJ
JoYNTUZMhwdgyI3fVwdkOVfQGNjXMpgfOhfkF/Czdlr3x1R2flay/sWfOyR/+CnAaB69gIC2Q0kB
1Gxyr+DvDPM7d3QBwzXzeqjbd9KDNR2pGca0SCrOAMS9e5qgyx4515DOb5rEXiVOCesKgwLC7UUx
1snDFFZ38AW70yE+Gy3hOqiQhv7h3JvXrCUH3ao0t8swFKDR31LMFvSEKAEPofoaTkGX2R4nvEmc
OcfgByAN27u59kQ2jeLFZ0H9yTEBz2U138JnE0wmtXb8aScxrxb/I0TOdFHWewyzWiHtdHKbOme+
SDJuy+dB43AFkMoxU/mjn+obOsvrFlgm0/K+Uu3KmxCTOoGYqZjd1lUYbxsO6R28JF9jFn6KYYzD
Oawg+qBu8gFx4YjBo2WWKG/l8fKep9F+xgLOA5d5EO/JmyFqu6LXFjI+7c458Xp4w6hRot/pg7db
fsT+pMquMXmQYGLo8+IEiM1BWPyUunkZyzuD4kJ1wbdoWu7byvGzaXaGvIHEAI9bf7Lo7CQai09V
kmTtFCCKEgdJZWOAlgnfdKEXZdKSJ1V5X2UQHVQvH8SE6SMqUiwA8/0mQjxtCptS9Np1iuxXtoQk
pwh4nflks5IiNcFtqqwtg/eqH1A0juSawi0li7RCqdOMfDUpuUBmFbU3rMMVhgGoXvVhiAyokd2I
snvzTcpAX4+7LE65egfDdA6LbkaEFOa4Yg9lrdfxHCHNdOgzMbObMI4hqxyfSRW9dJAzF5ArX0/D
/KxG/6GL8PVdp7z3Ap7kUzA/Agn7XBM2w5q+LSQ03cWc9HhQNYelrA/Wkdulr3bprwWInujkXdUR
WDZ6QLHBhjAv0S1YR3D3nLJShQIWgEJ0d6L0mkPUCEyOhPcb6nTq1o+9aIYXCLbLoaF4Rh08yLOh
jpw3QRJEPdYd1yXELBj3ygCxhrNwIMFanoYWPGldwzZqKT8QIs8imMUN3LwfmWtzONzEPNco8Z+T
MYa4GRbFqA+AIMmNqS2/a8OJX/sBYfdA4ul10xH5UHWIwmqckN0HHlJUMwaj+zLnTowLbNC46bG1
Sfc8+VRduaTuh4ygYIEDExmPdZDO36KGpqqopD92eYVKbAsAU+8QsEMxYp4to0OM1O05U24Z3xLk
8R5oCxusnfXMHD6Q3lEilzg8n1hZpXlnE6irWutMXjZozAmw372qKUQQgaqewGnnzevteFN2dsH5
idCVo8UnfQ67Ib0ArJ+5xp/K5LwevkFInV9AfUQmFJ6h9kMUm3IfSvtHjWdyqrgRjI+1qYNlHxOv
UM2c6WRcjch//T0QceaOe6q58V2qZoTVzvvSWnef1L7ZII8XSZzdWF+4Rp8ZpFOCtTfgwiiXTh2G
9LpecP0JchNeyfASW+4MVHmq0B1wTYQdXjoh/pjeLVN3JWt09VTLHwVncgMU/M8cl8mpTBdbB4y3
qK0Otaim1w7V7wPaxu2q6+0l98Qzz+M0FL5hyZwqsYiDatj3BfdctYgHP9IXUKEfr/PvnSASnwBP
aFy1qc+G6qAX2j4w0Oc4qjm/2sB/j2w5Cux1jyDhta1Z+J64oPQjuoRu0qYB6dcLnU99MOkt5crb
urrvILTupsfUS5JjPQ5LAoF6Mh7TqRq9LC1pNWVdFcDV3pMfVahp4ixKwhqJrM1Y1GSqi5k2zZGO
vl3FGu3C0CUEmySZ/E1roFpjDHo6KOLjfbDMJAPOBK+MyAIKJcq95pEeeZ52sKVOonlnx6BIYqeA
tJzf1I5HDzaM2TaxS1OMzE5ZC93s1vh0WY98qFftAkvrtukXeMdE8lhPVYCo1xaqfzZ9RlA32wak
lC9l3crNTKA4BF4a7PSiRcFnwWEQSuQ+RWJ74TpekhGKfvuwjPS2oq1eBV3SQ3dMcKAvpVqPKdhT
v1+zZyb8qZaAxQlpKyvkYYS1xp0PvHg1hQ55E7wP97amTu6Jrv/vDeI/3pb/Q98l9FwGTu39f/0n
/v0mEdfI4O598s//+iQ5/vvPj7/5f7/zr3/xX5t3efPK3/vTX/qXv8Hr/vN9i9fh9V/+sRIDG8zd
+K7N/Xs/tsOP18cn/PjN/98f/u39x6t8Mur9H3+9AdccPl6NMin++uePdt/+8deHReh//Pzy//zZ
x+f/x1+Z7AV7/dur+Pa37bu27xThhwKNsv9+6f/5+/fXfvjHX176d9icIu05CWLU0T9iCub3Hz8J
/x4TlwSIwXVjz/2h+xBSD9U//grCv/txiDAiNyS+70cfScC9REI4fuT/PYySCPgcgBHX/Whc/M/n
/JcH9b8P7m9i5EeJOOQe38v7IV3439Ue+14cekg3IJ6fuhGUDSfwbOybdgGWWedkdpw7l38vGbjq
jHaP3kzFthTdCyWdhdvECAZhixbmPM/3E/xqr90yXDPK4XLY9+kB10tU59LnW9rgJLc8Kuzovg2V
rIsaEo2r1EQZ4rXstkvDGr1ugrsfTPygcqLurZzZu0W9WxkXqZALfPcZIcu+8vVt1S+AcBP5FEfN
m055n6Erl0/y1htM+NBq/bVTk8kZ7Kt2TXtkfTM99JJ667JSAHmEXjvYbZ6CoVJZKJEnjRw3Uviz
OkKubg+2FiKD3WR5pWqodg30vEuN9N6oitt1WLN6tRhZyCQZQaCJ4r02Og1yNe5Clq6FaRAX5CHG
m6cMOZbMbJJFhlfao3SNrm+Adwz72wEtuTzsBHSUcL5Ll+o1VORdNvTZqnl6rjgs88soB9v+O6qV
a0h7eQE58pzBRHvOOO0gdu5eecLRkTd0yGW9dZ2x3zgtbHQbrvktl0fIkvJmoe4jd3ehQ4ddK0W9
dVBMu4kMjo1oh3xJx00yMTTtfYgTIX42a7/VBENCc5jJR6u6Z48B3hquMCk8lXtwkpISJaB3B8a2
zbib7mqTdNvYs8MuWAwgPeS7w7Lzm2TlvELwTosCr82S2cyruJ3K9Zxs0eUCdYOypXD8qs5AXStx
aTV3APKqPNDIginFHK0YEoHzRXEF/DBJchCSecaTvkcIyoxdPXqHxKuEevmtnMmQC9hP5LYcpzzp
4F+Ojv1YRNw0azxGvYbOPli10TJtVQ92Z6y65rH27j2kl115Sq9iAk4DnxAo0M3uJ2eJUFCiT7AC
BKFQJlYLsGK5r1v0M6lsthCc+7cBWUYorMd8wfm/TvpoBKrWNBkqcXBHxFCuCWnrLVm6JnMUM1vK
wn5XpcuK4JzIofuHc+QUe5u0hnAG9yqBI7CztwA127wfvotFTblw4D4g5UeFPC7eqk+UuKoHKq4k
rnBrMUlww8YmOXpwosPCHuHT6oCm4daFjqECB/XkldCgKkpWmkNVOrLoR3UMSDXfrOGFGOzgUWLy
tO+7VQvx5n7seJs7mo+4qHb9AdeL6zhdNgpHvluydSLp+FqZtnCSxv8cxZO3wg0staXJgcCSjaM4
RXo9srsNaW55rDLr6mYHag+AkQ6tkWF21sPsP1cqcXfaIlTLKBpls/XDjCzhY8I7t2h7OBEgSjXJ
LIRUu8Szzyk1r8EEfoTT4HiWU/SlVRl2m/7G0HhnuuYdauqh4FUb7SlfiqnrvobAuw7LfBSDa4+A
AzXujyv1AdPFaoSJlkbSEHPqux52s6/eLPbWiZY17ErVLnSTp5GRneqVegrGOMpq0rPcaUO5HXt6
NHRxV6WDq+wsrrgvfRDEYucONryfNZl2Ii7tN4DE90Eq+FdPtO9RLYBRse7eW8Z+hVzap7CC87ND
RZxVZb8LWlEW8NynORP8S0LYW9AWwDIeFJA0akZ1HQ5geQLNRAhW36wa2ONkdhL9OumAmtlRIMQx
FWDDwAvG2PgqrRt31ZYkLowzkLydW7lmywDX8hlpywzlVUnpqiOwJemrZgUQ7r0n5GkMuVmzsJH7
SMKpHUEou/YFgrpuH6Haz5RnFrwZ2mnj92UE9qddB1M5/dgT6gRa7Vqpohzst7m7Qd8amJRZRZXS
uOo3TzCmQXcbTzmfE3daN8OVK9trydNha5LpulYA2gzg+Ixr+Vh17E5TxAOlZX2biHE7Dua7Kc0D
vEYKt7Ri27TTlutm2+jkW7AwVtByAJi0bBMveqhT716NN3b23KxEGVbBqP8auLXMKo3Zodl9VN53
ag62/geeg8w7Ab1JmOQwg/nkftjQTUviXbXUYdngMh++iPO28pbiw/rIsh5xD9LPfamKUYPAI0IX
5t2As3xRlAbdP9MhB4WMuF3G1efSgOANzJGs7DaygKBrqAKL1PMQfA4p0Nxhay/dNcGesYHPFxIg
eXRT93Da4yPZpgNu1hYxtWBAIA9obtY7LFAF4JntHQSAY7jabRvozGgf2jKK6dttKNJdMrDkYHWa
CcAJuSO8V4S4vzISHUTQoT3UDbC1IPyt1x3DYUdhAwthFMpPDbGkqppcyb7MIMfP4VwOXlrj6ULP
9ZKlVXecFBo5rY4zvsxfq3kps2WBSWQTjEeFwuIQ8OA4w9dgqhLYQ/XM7mht36t2zha3+UaQAlbU
LYAQS1g+cdy6ebg8K4es+84+1CEcOdqEf8f9+5tc2Fe/9cciSelOCdEX8Ch5jW13HSalLNjSslXk
lDcBrg8ZfHl5lir97MC4BfjzsG8/Jwwo1dCqaxtdM4khSrBXQxfXf4ZZTIKOUzgD+sOJxzp1N4Hc
jmwnTPCpcy3gcA2dysjyECQm7C6ISlVRvEG3X+yGZpxA6+v3TgRPD3Qryh7Tq/YsFFLwvEm2rcfh
qedDJxmZNz/UL2NqGdI9R7PrSufdDapjuQDxgWnPQ5/4KEL8vXRavvOwWgvPHfqreVUjzDxLEYWX
l6XzaFUz5mmYPjFr1hpYQqFw61/Jtk4zXwzbxjCxnmyP8DEXPoE+rqCFK8urukanzRp8JtkJgKnd
E0biFqZKgHJnpHSOMPMCJ+xJzInagsFSZT4P6yJFIBzQf/K+pCAbWhfQ/SjMdnHnV89NtlMaoXwa
hu9QSrIMl74HDTvHOJrVCvoDkyGtDsxl8TKX4khcBXxlphmLqqckkTXAUtc+dELAmWh84f1Qwt90
rBADIOfM+7/UnVdT3dq25z+RTimHV6WVYJHB8KICA5rKOX76+9M+p7p9aWNX3+qXfrG97Q0sSVNz
jjH+iTXtRoyTPDxe4PqN9ejOffYQCTo0qRbdzrbA8Lr2s6811e1KkH5qLLLKvWjtVNrGLtuNrepZ
WlJ7dr8sO8mQQSp6x8fcg9tqsyn1hWEeJniaxJyHraE9kejQH6dBO41tlR41GyTbULUDZdWuy6fR
c2KBKVlXvcilGixCTsNGaT9EKqbQlD8mLdZceVnWsM0IHS9kAy6PVp2mNa5PnIBtGJX9S7793846
/GQ8JYUdQ9m1eI4oyGa19JpIbjwTEix8ZsXYpn1eUeIkBmQKGllmFKO1Je9xhH0DSXuzhFDPTdG8
aKu915z5coymd6DuGNKQHLnSBoVM8z3DO1KYpLcGkKxrR/Cw0ry3xZyHg6KsnjCSxZXl/j0aq/eU
fhewiA2Qpv1BZ2h4XFaFUk8LW7C8/kcGyXNXpenBtucnQ0vvootOLsd9Z3VX0qp+ZrZs7yTLU5je
uY4W3dimTBJHLvsYk5zNNmp3IyXNDHW0ieJLgWTRae30aI75QZ4hj+mqcVlOo345zPppNNLrVGuD
ci092xSX0zqYvliKN7T+djCSuyyX6efQ+3E3kHIkSHEwm31LgZQrSNsrhbmxUxjXbe1caRTcYsIn
uawAPmV7CHVpvSkz81pypNAEWZnZRRMCY7y6BXRuUuWlW1w9mZgO943XiPgmdvIANxhX0XsEkAkQ
gvMzHzumYOsbQoarRpYOcmKek9JcvUnBYhqHBTfqtHcboiWVkvO2CrCL0SCMq8DsNJ4dz8zEY9at
NxKeYAz3hYe2Iwl19SSrveEmlpOEi+ivSFCuKs4WIMBhhEhhFmVQyDi4M4Z9YOB0mRUG1x/JEKh3
WoVyKWZo4lGpT66V1ic7eo35eGLq3JTaXl8Zh1rYZyDRgpuf3JcONoKTEx1Sx9oWWnRDDMLLGNE2
NeXrUNr4Wif3RBnsjAJUn1ooYWsXPMxCfmGXvFmqhrgvPIhoF6iNItM4EMz2MlhdcpSjlzLV5lPe
q4U7johulNZ5MxYt9dm4qd/BNBdqmrlxKibn9WU0VRt9pveTmqMUY5jB53/+7Nf5Ip/Kabdku0mX
UhdPZnKq0uQWq5UySCPlaFk5raUsH6TcTHxDTd8mMGSvxUyZC6+8WVlec2WeQFPXO33MTkomjX4B
DKYAwe6XNhW+kgO2tHznKe8tL104QGPNOonKDNtmeJhQJod22e3x0cu8EV/4ILpvl/5cI3w46abO
CCi9imdO0dSyb+ex2xWaSoJKfS4t9qhO9qupuNM4N20s8AO5ZRmwT5ynZeWSqrINRhswhGHAOYpK
EjGFYbuDxtbGLCzfiW59zLLuWiz9mzaL2VtH675aRXOKVeehXTpgIEhdfhNVUlBLXDhRggk8410X
JQSQzcMMqQvqSXOWdPJBFNjCbsd2eMbNCsh9elozc72rcg6SrHUwbjkvepz47bxgcikUF6abhadx
bO47zdhVREADe08D74Wd7MaiFPupRZaEmhtirhPjf+w4H6Ua64+T4pRHSMicPJftKs27tq0nL49m
EZT/FK+tANNRKFDX9iZRhJeAfO4hV+1ErRg72eI9h/UDQh/lvjZDjVAX47PCB33oz/2cpeGk1fl2
zPj1kvchyZkun8xPCe7FLjHz06q/LOZIJ95qOCxyUuxrvFX9hW7L1rxEtA96n1DkZbZGl4pRvDxL
F5EK61dNtcbD2seDZkz13bS3xkA9mjWQWNJ9pMXPkTUC8uNQNgN2e4rpvEN6AHSQHZg4HK1lqwvX
cHCkmAvJk5X5XUnE04QczRtSztrS2lzF4EHA7VjftJYDaKA+9iZdfwGqKkLB2IYeurxGRQsfoRVq
YDv1D2mM3aGh3YJtltYwFWwbA4OZ0j9sl5GFXjxp4MKu0arhtuUTPrzP5czvewG4rZSfUdxzVut2
aIwLpVoRFFnS0NuNo1tIy2eVFx4Go7KXVxN24FHlaXXceraavliptp1z9atSJpjEVcveWeqDbBBa
wHBm9KvYOChN4rh1w9RVWpVANVRxKQpSi3p3SVmYorJeSt1qvYron/vJ7KG2qDQlVaHm7pxXCRKQ
NeKI6t7h0ZY+smHqYFohPvXgNlndefDV+JOO75tdLqeBfoUjdgAyPDlrnrspkY4uDpIAwayXDPB+
wKwywo/Q4uwhQymCbqPdKAQ7uM1c/aA/hG42aF5fOQNtHzyAMb8vs4xWYYZjsUbND3NmUtEXDIh6
Axhh1aPzvNbvA3wwLJzA3kooiGbSXXAX8F2ULoZUcD7NCeesdW9Ogx7OkVUHo/wzQi0F8saSbGBW
aUn2k1QnAWnJoEJul+OcFkd7lJ5yaFNekkFygMvv4glzrI35cSyiS3wsC9dU89WbJe1pwEMwUymZ
lEX4ePGxwm1WGIl7Ltv3Dz4zjJxEnSgEMOns++jCBtM9rIsJcET+F2s/rKSlAXTM4nCd32boepf1
Vp+WzXhqRbsfS8UzExgeyZyVfmcJv7CnlTMys4OmV+OrcfxpmswhypH1Fq9jaC2WGvZIe9xIvFjR
3DPNmGZf1Gaowj9gIP6pmxiNCIonV5PFLpWl+zi36j3MvUxdD6vU7zazUxfqdBfgdn7s61UOOiWn
B2puQLLlExlSjLXswlPjMvGiqew87AT1Y25ISB2Ul4of6Y3cZI41HiNu96ETTW1Y1yvsCRPbtBnm
41ax1/5FPEMyH5mGe2leUJSip005UXfmKozAziFwp0PL4WCtePyVn/b6Ux7VOcjyLruNnTHQjZ+N
1Ey7nuwL35SBfOF7t76VrkE2Rvc2VEaa/+RZEwKMPltDszaTA0kPnjqbCkF1Dc0n7DFPs8KoJRN0
4D64TZQGZde2bnTBIMlh1IIX4sSg1OUT+VNB8Rirjc1wLwlaNX8dEF/xINuDLNGG2kyl/UEk0MRy
53VRWEtq/oh4yWC6SMbcxKdMFeeJFoziuzj0hAu56hakKzGqUoXc+nLW1X4m5ReZQURBBI1DHqVH
RU3BYxR9V3Z5CQnkYnLEe6OY47kcPoapo6gy0zutj9DKE9AieNWDBJa7n1c8jp7tckziu9S8yrMs
93NdxgUinLBtCJ0J+FqI6TV20Ez19BBaYj8MHVfcrhUdvZ7/kCeuuCzq147UGcUY72zCw3ZwmI1C
G5GwWqNXEKIB0i29l2MbBUN+uzq2Hqwb10NyonOxiiSULM5Sdb228XEMR7N8TmLrPYG4mKy5RAeC
0jmBwVBOK4aYY2HSUXRXTH7pnqZORilen5YFuXXUwxkszbmDoGJ76JlBlRGBwbX4NDlDHJooE/6k
lprEAzBU1Ecldi17GxnywwBc6j2c5VBihfhg1x3jpcjXSg5eDmCYBW18D0zzg/SMxO+K5aVvtCfW
LTeksFYYiwUUq5nhG9mRZQTJaHC6HwNFncV0yYudws+o6OaSxViBoqey+izH6OmaLQzGoprToses
0Px2jZ/gVFIMQ66Dc0FwkON20MVKyC4adbVbOriGO/TvqcyBuzjr5uYk3IQCyMbS059MQ3HLUqSc
mcNrN+5oH2pmIQPd3tqMgdIaP6q4fCqjmROCgtLGNA5uqfasShQflNO6N47Lc9tIZ8duriq18eVi
uCh6+0yLUyMxYZ065Di5MYTEUaYMq7tjVzmfmkQ7bvfKEFjFcJj0BOpvBaVlc2VahBb76ZRfDHUc
BZNq/JxS0mGkjde2xLT7OH17qmz8TLJ7WZUTiLMUDLNue7VKixKVkhoI6pA4no7//JKalc1PH1U/
gzmxJslHvk1gGjV7j9oO3oX+JNV843SkhJuZ/sQWY09EjLo3JCwYlf1xdoJhVDs4q9rkSxYEnsas
GEitNMBOCveyCis940BuJmQwFvar7PV+Uao/rEW761FWxxx8rpnz/lUEoLjCfloMKd9N5mh7k1ZS
PVgno9J+Zj0UUC2qbTbH+tRwnrtYRd4n1nQXLQx8yFpDuh4fZR3RH7HqRdDYgxvZ7aecNtdMI7mG
kdq26hvOLWqJ0p5/zq3FCNp2/DhdNgilfGtkLi8ajMyPjCto1Y2vwXN0+865FmN6l0iltVFsc8/I
rrUsxsETEJ5P5ELA7TzTYTHCCYsg3hTV4Du939REdyKSrDx57Nw+h3G82GECloHCTcJjTmVm3I/R
0S6lGP8mUkxGW5J9RvN4Sq1e32JIEeRwu32TkEOKGAtCu3OjVrB7WeC8P4r06MAKTlZ2s9XiYdWl
VHqKnFwsMQZWK34K1koJT5RXkFvd45rOtzCB35PUaT1rphLpNp6WremeAX/ILMXdWivHLs7uUov7
NhnS6On1zhr1j6EawMt5s7MKIWNRjOzXy1mq6PxJDnrXHDXoO2rSBStPoT1JswxTWO9fTbM4EWL7
BGuLM6wbX6dMV5HVV4fRpnKd9hnYss848IMAVFetJRNAGjtEvUxuhiwNithJdoho/TjrZ9wg1zDW
sUZ0pvI5rblaS8if2+hAZ2DqpjexwWhTB0bwJHQubmTs6tZ5lfFZ8TDpvI2a2W+M7LmjdipTUAxD
KwbWL70coFmga2w5ZW+/z0VVXy8TjzeO0p/RGucuLRs7+vxRVTOTy7p/jXIAPp27HsVyDN0WCmzH
TesQkwWxpp+Vpr83oluZKgYiKiu1ZzICgwdJTDJ+Fnh6eY5A5+aYxoUpQHpqi4PQ0HApNvm3eEnu
J0Ucsyp5aQpyroaaY0/D93NpIGwV0fPiOKlnNXbuL01c+tUV7o5MjwW7KgWlPyZw6+rcfrPzda+b
jClrzg1XZproSQnj7UXfrwY2d1FnZOEagwTJxJWHy3qSZB40tfKtmUfXFOOaNzr5xdq+aPi5e7MF
o2uC+J+gJfD6Xq19a25PSm2Exqq9yyDKTAEjlMFzdJxspQ83g12end4wwbyRdU45tesUryX3DE7e
SmFRLL69VneSnL6i6L2yNTMlsohzUkm7zG2t+DJRPEUvH6qBB9wZxWeh8QdR869qShsOi9WIeRhD
zUNbRhgR0vgBO5yXYuJARZlxafXpa29e82hVdmElD6Q229yTxZ5J5hNQ+PW/3x+tED69R2PFYAZN
+Z4XRQnsNCVkKGgP88wZNUZzzlA8TAWreu4oi7rsJnU+2zj5yBZD8yOhXmtN8oYg5SgN1t0Q589V
MdgB9RZ5KOVwoLYYtoGEbQEkdwjhedNmn5QlNgvBXXZKRhnx1iRLrygurgaWj0cqCRuUlJ+dtGL8
o1cD5ZV6TkzzqkstP4N9QuqN6LdVyAa2PazNsAVY+1mupR8Lvh7+WKL12cg3Vh6nFNpQ3yfZ9lap
PSp5dRJN7Lhava1rG4WfTHrlZDcX8uo8Jw679QLWAA86Oc6Wdp5yYzfmucxBrGWB3cNWGyUOH0cE
FhEUnlMvpyaVmT0Zd2sjVYFUA67lPHdlltHUdCklsTb7+rYalGY+ABbgCqY/NxMwVmuPXrU1cBiM
+xAwR09I6eKpSnFbGFBmhUKxad1Hoj/13aYYxYk7yCT5VZ6TzJXJZgsjnKapE/HfqWH6ddl+Tdmx
arjTPlZk5GfGr33O37CG81V7o2mmmc/s2DMXSOaYo7jbHxLT+KlGDuhuxw6vLNycMnI+8ul+lDKM
QnhdQa3hlVrl4FtdcecAoZpbXJhp3PRibN3MykSodeiK6BTCVS4lmrQJNqPkGqujMMAEApsm6b3K
eV9mvQqlqd0UE7z0SBx2qzJj1u1Ys48ORAm7nH5HVNnBeTbgvHiJJp6adQ0qujOvncY5iJz8ph7s
3TJcVyW7fBzFD0U03+jCfJczNHl9c22rlUwXBLxR8eGTTlqDUsRBUnH9ukWLnEnxq6mNmVslyk+l
SvBhj6XXtKtDS3ZYtWOPB0FkUGzU9E22/mjK8+AaJn76jkzob98NkKihLA6z6cngDmFpL0/zSG+d
HMj/SFxOSbqpVNulU3IT9c5Jt6ZQbS24tbq8b6X03hoBT5U6UEvpJ5OK/TqmV2i6bvska/1Vay5Q
GBRLdN051NiqOYYz1a1vJFfqyEi+0OF1j85lAiHdItByre0TcVEB0qdzJ2oY1epzTdhjIqSLNivV
E2dY0Bb6R+4YFpTNfvKU59yWmOMKw6NGfYZz1XrCebQbqrqV2Y/cJWhxFt5iQdNolbc2OukdvjcQ
QU18fa2eZ0zPXKo1DWOerLs+s5m9u3D8itApUJ0vuHIyunprwaV83Ujv1jGHFNoxkhhW60UZA6mv
rxS1hVBvgIdKPZuRIjCuURWt2Zm5Hepp/zzKjxP9vUto79WKdMTXV/NVq8d9icqLG5pfz5NqEmrE
uEO3Zt5OKrVUHWxfQcSiKOq1UrzBxaCQY5nyHlDtW+sRFmLrDUIyXawqjlPfLfu2o+0xCcw0G+pp
3U7vwK1/tPHSeTmUkr3ZJbfwCC4kqbroioKNsltiQKDCEwOn/rbnygiBQCfN+xruQiV6WmVjHv3Y
mX60bdowOqB37Jo38tZbb2UO4luk5hRR3gd9ARafJyUdBtExwWri8aM+yLaukQEn05DbSJd7JWy6
BQ68sc81drxGaHjftsTSjStaqHg4SOMGb4r5No3rY70yNGtgoJax/FIOgmqsNMEmmlh3I2pOvZJe
4d2ys07aRpng37N4dunBDp2jP5FDmGOi2tLQx/x1ljyzVh6SvMNgRM3LUKZ/0NGFuHqDYGvRrdqf
CO/11EgLFxOaH714DOc3zIp69S2tc7VqOC+OxutY2rwBUrPTiwwD3I2FV4z4SGzl7iYrafSy5wx3
TmXalmHB3AUxxbpfLDZDDU2BOUkdk13d8hNOkKxqYfDMjwkJ576Qk41f/B+b0v/XrLrL5GdbddVn
/5VW99+YeP8fce82mev33LvwNc/yjXl36Lbful9Zd9tX/pt1JxnWv7DXUjRZlxVTUbTNdPDftDvJ
VP6lE4lhw7lzNAui339Id8CB/3Ic6PUw76CSqrKGJ8B/WHeSof7LUXRVsxzLpNZU8Vj7v6HdbaS6
/026k1RFR5Kq/p/ZKQTDDFPPHGBJ8/tMXI4p3ZsW1ir7hBaWDGrYtHnBmskX+U/ZvlSSjoDnG0sL
SZKmo0v9hCFP1MPTORsauoTbX27m9b8/wq+EwH+cSn/3yb7QACtce2Mt6vN9PZ8N4C81B7idQztW
dvqSetsH5T8XRp1LE0ZKA4chLOIC2RkVe6b6VS5CGNxmlKB60RhGMGMFuJrP6vyo8Zc1Y6ceCNjc
DuCPzQ81Go6z8j43oSYbO4ho7l8vRv/uNn8xd+jXwZilJMv3SqQ/GIoa2upy0oRyloQcDmp3m6P1
hQC4nxOj8QZHDzqsygTMrrazhbdOy8+GPPBIX/eQOnd1DTYXMZkut4cT4/IfVKokgxRV51SvjSAC
o6ckfdOLVYHBmF7UC+iOgrTej2og8Uhw2untdDlg9e4N84qQtRhetUV6brvkrUjZT+2ZGhci7l+0
47wCv11pXwTqUW4qiRYn+T7Nyuted0LYkXcoL7zKUtnahumyTFbfSZ2/OPX8jsnPyv4acxHZxpQ7
pMHsk3TaGUCh2+2lkQl4mcI/r9F/iOi/WaNfwy7asklGa1SzPUXSWxS3ONXpbZgZNbP4qZq8RZOe
kcoV3mQkpzUmdqaKX4ymH4N61i9H2XGBF97sOnnrC/U6aoqrbeU6jcKEddkltvMiyZrfq31zUarW
lYQ7QmvEDy3/qPTxK2pjGrwW5SMTD4XeQ6IPL9PrHGqTArYXN62G1f2TCkxKwES7h2yyL7eV3dXt
STWB2ZYlOcYifbC7mpGMsl9y69JRl0cRdwc80w92GodJtwYEs3KGpXyhda9vCTVrwZC9M6+EA5bL
7b1OdEPnBBNPhlqexxxpSUNmZ6WHCoMUKanOEswDpdGvm7l+/8v9//2SMr4Y8LQY601FSaQdg4Sd
AViNkPUKmN7vmvIm79OHP/+Y38kctpW0rbBfjDu6AhOvTq+z/WA0O41Jvc2wVbWLv7wY/zhX/24V
bT/3l+8vbGkYmKhneyl2AigPh3qS3oYkvULoVePcvNw4pLu6jmPvlIlpCWqoE77mlwA1+3SNH83M
2u7w1iAjB13X7FlKdGajVK1zAanSbM91lV32+hJkbOjok/JDt0i7trdRSSrNXtjLq2OmR8b0Xrba
QWX1F7lqXyFY9Yg3fJSy+r4x5L8l/36zExhfZB1jpdPF9AbXG2m3bNEIElx+w4PGKyq8kbtbNvY/
Pzrlu11A++/3Vte0dFVwTtg7umn+MHSrgogLqD8L+yJvNylokwVpunaucDKm59XS3NZT1u4YHAkP
GT5sZsVoaBnULogzBlB//mDaNyfCV5Z7W0YDRmes3bphNIaMhcrYOFrScDF3q5+2hi/m6YDcrwnn
VKPbXC57szshcj9UUk2emelps3XB1g261jGv7JwnOgBfEtNpne1QXZpTX6z3a5uf69m+WizzWBlx
aC9in2DllowiIg/J/FtmxHcP9csJZ3e0+HK8ZvtIjxiC1rTTU4qisbtDdXMHpQzBOxEszZz+xfHm
uyf75TzJs3Sy5thK9wv4Bu5bA/KYofuZG+UZwU/6l+ek/E6/wsv/Vb9iJ9DVIqZi+zxDKysN5a5o
8lts/lAGFNpFiV43zRnl8S6aQ/WS9Ci5RukHxzgH80R4wMLEC2C4zYy/VEa/M2HZPtH2979sF3o8
ZyT6aOl+sGyGuWN1SIRMkxpBxEPEy4ut0p78eZl+d/VfdljFsCti2iaeqlU9JoPy4FjNPqniXdMO
HpKMv7ym3zzLr5kZChggHmdc0rYVGE17zaAW/ajhhMZi/S0ExNje+d/ss18zM6RSdebaxPlBj7uT
1WR34yI9kYMEqFlnb0qcF0+dkPI7zapLv4cK4zWbftEcx9hTmAQECLSgW7YK0SvOtC+T+aDpst9H
0lNfFcFsjxCg9RnHDOtozEYw2QikVf2B9xO6fvZeLOZRAzRPhuGE4DzadbXTHVJTvVlQYzomKecW
hNtMoXJQmvWAyfo5dTAmj8o77Bc3vRfFYd21AONdqA9gqmv+Pmi8Z7KAjjjlryYkxMXW/vJY/jEs
/90d+7JT56kxLTgVl3uZCIEJ2JyNuW18OgPDuTWiRyvZMprxvmvNUyzkoBZPVnGGyYwvmhLAaKTc
bqpLfuULJ6s9rqYcjkzvRzph9FvTYt//eaFuLdFvH+720H95K6wpSlOlMsv9iljOMOdLhr4+DXkY
A6UYk3girg3uG7CwbXLIXS8jnMS7riEdwfDqRfWLxLzLpaAoXzPQpFr9wEzGW2DOtFJ+1OsbIwVv
RW6fyCj0AXpK8ADMTf5yq7+pMf5pHH75+Jg9Cq1fi2qfgjYjcbyJWilYDfH859vz3bf/sjvPrVOB
SVXV3qzjoB2sG7TZLx0i+D9/+6/irf/VR+pfd2NrRjUujdU+0VI2vlx9UWV4UZ14amEwwGNTr4ex
uOgrm4k22m1pYKGDg7rAMrLbgAmzk5mwZbSW8md8jFtYIXqr3hedfSy3OZYuKUaQSn3g5OsPS55D
Fbd0T6A2Rsw4vY1S/qHm+eVmY4InvolwIN3XkXVZmkzKO+pR1FOFPwmcZiKqarewtPs6j7zIYUA+
MdRMYzwYzOs2Gl/NGfQF346biSgFrzeHFBIwn05y1DtIWvfj3DL4gw3T1MtRV+onxcgf9YVqHKjJ
1TLlU7ToZYi3MsPZNqCKI/Z0ZByLUlwwrOzSsGJcgxa0BoQENHpYME13rXyiCZ0WL8+HIFtNbBgn
5qPioTQMMGPFyzUo/gjikDSFJJ66lcqgdqxxdpWj/YiNWVM1GEhhlSo4eQolheIARUtaYRS0MT10
Zg8vSZTumhS0Pa+u0m2gLhFpmTjSxSh1V/AeriNa0sWpD04aP6ZElRDusSctMyha5+S0XAhiKmOF
IbfSzAB8nmtJupNN58Fwin1WFVQzacCYSvdWrEoMo78Yrfyi4Jp6O74cSunQqMt1YognnQkCcqVr
uJQfGOOFxHP61mTt9Ibkos4JGhaqybWW0nBq+irQxAhuIm7+vGi/qVj+2Ul+eeXaeYLMh8nufiA6
yGNeuofA9FLn87kdqrdVh+U9pxfAM3+xTP+uzte+vCNDq0FSHPRqL6i/mjre15W1qzvlkTYGHRr6
JDFW3YbkfZa9VZ/nKjniuHEcQaat68GqPsQk38LixmraGC86zWxdgPrYs1oH3QE3Li3XI+40eww/
RqgM0gdGuRfYX/hOJH3iXfQ4LrYb83giZSG+edrLXGUtZFQebXLjqJNnZfLhz7f3m9Lha07PMi+W
5mRsOZGA3tamgLlzN6DgY3xRZkE9SH/z+v6uRtO+VEQyKkcthqiwX9X4Oa/FyeLHqmYVqEXyIerm
DUf/S+QgJ8H6hzN+jrNhRx21MyYFojNnWK/f90z2/3zl31QzX0N+YmbwZVbXXLkCR6cYsHppKBfY
yOq6/VsT9d3t3X74L6uXZgFG8MB1Nr29q9XiQxi55yj54k0DgiNJ/9uy/ebo+Jrvo+q5yjHdVHtJ
XekEFQi1+glXrf/hMvlSYgjIl0kycHCotnRqcgHttOuP9iCfNH24YxD+8OeHopjfPZYvFcJAoKou
Zbx+ql5Fvm1K14RwXmg6wkqVUG/4KBcESd9oE/P7pjaZppXFdT7olw5NJDzGejfGcqiqY+AkA152
9rtYDd3HOJexSEmGRtSnl45eQHYueOyw5wriZnGySXeDY18WSmbRdc0sSOnB0ZJThNcEJ4r5c4im
C7vHZlUzxyBl5+5AsxqEsJm27Lc7ECsQ6yXUUVLXsl/rwCmW6XhLLN0wa76KWwWXitn6XDmF1laD
VxfXYZyYjouU9MIaxN4eYBLDTjwWsekxM33u9XHANk3j280pTlxFgomNMAFG1BtpQfXaZ+tjWSaJ
iy73ZPeOp2XVnWZAKbF6vPWEBxc9xhuruyT3h3iJ6FLXGw76hdNBDOOlSLRnZtnXDgZS0yz8EYrm
UuNuC/hU6xAYl/JoV0a7s6vkqrL40s5Zaw6jnmO/IMNbv7dE/AMjrKCKNzO8TrqMMK8Flcq6wG7l
7mBSZyuVfhg4Xmp7uCpF8dDk25yT4xxf8O3oPWMfcHQItcYrQnQWwaNrYjz0VX07jRmxHvFHvqDZ
VLMCbUf+5vRNMCZUG0M/HBup3qdVcsaxZy9a0gry2osxZrMS85AM2W1btr5TKmE9OHfb0cXxcS8m
69xQRfRRlTGm7YJqG93oKaaGmBn1DNHtGylGWsZxGMs/09rGCbtnU8bYzjBkeHl5e1RldBdRho1R
B/euj4JIJoRBMm+YQjk+eObwlx76m3db/nIiwZZoIqfpqr2NFU1eSXcUOeCp/V82wt96odqq/tUC
PKJXYoSvsjEzRvKwbDyMnZwxhx/wm7Msr1CBGsf0WGkO7l5m8OdX/duD9gt0ABt2Fn0+V3s9rUOI
74SGYKM0t58ZwpRpnWFdNdYuS8DZs/5HbbcfKX4Cws53o9oCWkbh5tdoqc2PdXjq2wJ+Oy+CMkBr
SdNNOXi7tNVLnlUPGtWNXTqPUPyEu3TGxVx1F9uhqlIMNra0hyZ6zPmp1aKe2ulNX+K3TtYe/3yh
6rZJ/qY/+5qRNTWa2S+yTNWtajvCGM+SDBGu6SFSDXBUpXF84IpUT4PfSECovM8QvntdmRNph43j
Vqxt1QFUBrpV5Klw2uI5qNNZcdfCOueG/aQL7A0E8vja7D7+/LG/Q0O+5m9pSw/qUkj5PsbQjTB4
6ENYtDE7vlzxUpG7RyNeglUovpPDtajwW5o3qOk8zJgdSPanw5MygUgN55oRF9qjF2NYg2LObpdq
8lFPoxvdWf1DKiV7R9wPyynJroWMqnIDUaPBUyLLr3Nnb6FViCXnxpySy7n5McQzAnUHpa7k/w8v
9csAJY9STHiQgSG7ANbuUEGNcD3FZZ91O9W5n8V1Pg7nCn2d/F+cnddy20oWRb8IVcjhlREkRYrK
sl5Qlm0hZ6ARvn4W9OSLEcUqP47nmjQRuk+fs/faKdk0VrJOGKfVXbGUvC0RdMt4cPteX5vhxwD2
LA/2oGrdpLYwiqAERe6V0kMcjeJ+jDoMbJy9GlYvmz2gnfBLxqIeXrLsPjJ+x8r9UJ+jfCvR8eDA
6wTXmEkXKul5JplRBb4jtXSJsk67JaC7Qbyq/fFonK1GGd7i6JFBai1wuK4kJcF8P+5iOHR1rjFD
oGcVhNKItB3DHmfGZUBva1HgMOjxkLUReQ5xRcYGtKzlUBKmGmk349RZyeuU4VEj3Mor3b42t1Uu
6LN453TARlN4ayeqHiMZi1Gna4sWAYEkslWoPPtyuip0Y5n6+pHzJiDQ8k0xO9rt/S4K0UwRxfVO
Dbeus4JatXbttD2mmfVK4DJ+ItPAvO/dC9GtaokYjVCAkq0QhnoH5NGbquo2n3/JSRB7+uuppVVn
1zplyoW+8TxfJcoLkhsGLXMNvT0FIn0OtOrZUJSJ7IZ9GO/PdCSbRn42G3XYw2tL24/vn+ZL28Ws
gnJKCs5KSjPXzM37Us536qij3e+uvSxfr2bybNn2s8nJrw0ZQ9KAIzNEie4aYPxC7SfP+h9J1HkC
nhoL5WBNFNlJz9vjXcBOHrH1f395LrXLJmbP3zV5mwK3VlondgmQ3JW9tTZCpO01DqqhHfyVBrBu
PWQQYo3iqfKrR5X+Tmyr22pI0ZZo1msSy3ceAg5JV5bjJ6AjvfGEwwIdPQF3wLljPBQRaUlDuxGk
DllMo65smhfu7ecW89d5QgBZYs/i324ET6V8S4d5VzpXT2gXrr86e3IyvSGs2qgj1+/eNILF112N
OUxGebzILQfaxrhLguSZFAIaH/jDmmib1vlNnInfTq5wnlO2HnXU9/fp0k+dPWd5r4X0TiuwDWNy
VKz2PtKV26TQr5HXlAu9SHX2tKnmwFEgZWAYIcXbekiWjKLd1gPS8lH6iJjUWM0EoYy9WywUb8If
fn//y5SvCwLdmW03Or0Za8x5zrU+pcqVAH0N4zYpGAhESgDvon3JUKsqkYEvXY+fzE48mlG4U/rg
gR5kceUKf327dWf6878eplZOKxmwOn1juprL3Mh3ldbCatIe7Sy5UrteOACrs9o1FmFvo3BmKgt+
yDCDp9EX5hpQK+pDWQJ4B4vh+6t6aXAwjzMcjKat4SUhRaGlZuvDfUpFl0wnAUlaCUzgXmduCtBs
rS6VK8Nu39PBxoHn76FZ7EQvDAgIYgU94AOQB0Z2EU0wTEa5mRxpWF3ZsqVKLZeSKKf+DzRm38hX
ZgyHgV2v9OmiI68L2U8bQlOmAaZZNqewTmlpS0CHUcxz1ONAlXSUsS82/4FDCBLwhYSYj2IfMy0s
aSJqIXWD1LzUfFpCGwgcFA22dJe01xbaT+nDFyWpMuvFNKNsgIKWE1fq+k0C8U62ups2DIp1asMf
rbXmvVY4FqrmnZCLZ3TznIAQPAjDuiM2+qm3ALkOiD0XbYbzvTLxqGh6QboWDSRCXjaFPmGF0/om
G5m99JjYA9QrWddsyQzcWqWMd6C4DweP+gJ6T1I/8XCci9zexpbvarr3rCbhTz9V3aq3nqf/ftA9
kAERxsyOfqTTu23Ub7sqWMt1iiAlA/pLJkio7iHGRhvHV+6D0loO7OtAlk+O1R3CLLjSDvlcEb+6
fvM32BM1ypEmRmuJOrNgeOFJ8UuioNUg9/VRKObGszD4OfXE5DnA81CY4UNXiFWUgLa4Jbv6MXLE
GenOLhmHcyTT2zCrO7t3DmIw0R6Lf9oywMb99y2XK9Dy2VQOaByQORltDaKDMs+4IuD5ei0Dxvvf
jx8wU5dKxpVoitfCOBbDtX36wsqhzP7dw6j3kq/zwXX5bGHgQK6PW+5IrqSjvny/ZFz6iuk3/bUA
enrlMMFrY3Th915yJ4I3v73N09uuS1fff8OlqzPbUWMC3hQZ14TbG/qpwm1KA/n0/Ud/vXqjRvvv
P14dVbKjPa4PfMklXv+F7ZC8/Qqc+8qC+rlwfvWQzzZIo1VM2cQM7uagNJSaZdtGoK/FzUeZe2tD
AyZEYwSiwlEq1DdLcs6Zlbw1nCOkYfwZW0AmbGahCPhB3Qxa63o+UKDvf/2FpoXx+ed/3buiLtWk
LqmwPcGhXmv1+8HTgXh1B8aEBzNBdIzH7clOcLulHUK5K9974ZmZp2LqMTrQhjDwaWq1Nerkd5ZH
d5mWPslhcrbpKwoHboUWVgTFDrehLx2m+YnUyG+hFD8kxQB1p8ccTi/lyr9o2kq/uE3ybC33nKyr
mJhnbk42hmKV51oRh0x4zVZtE4bPMWZYNatuR7t+7ziafv+1l67D9Od/Xf+kBV/uAwVBZx9sauyp
vp/9GnWfQXy/HSfT4fff81mOffXzZguMaZj4hYWauSUXHrrM4Ep5dhiL4IeccVKXMmmtd2m7dphV
ppKyM3gmklLZiaiuVl6f3qHcPodKeQiYSTm1eRxtZp9dPjz2dX6tlLpwtpZni5Uv5Ra6YSNzHQ2n
HmPP1tbPmHpujEHFYpuEe3OQNm2ifXx/VUAofnnX9XlyntaIJgf3nSNw8A41zfhilFZliEFEKUEw
KP2tTW8zDmBd1wVL59RSlsbkzoukbYTMCgakL7u5ASqcXVdaVtn4YOrWMsEyfJ5qlxiPABC9gCFp
jlfNDJ9wS6x7XEkNsg9kNRC30DxiDBUfMbZ+MC9QA2KlQ5AV+yV9tgjnDWmQEEV64jEwwja4nVd5
2Q/rCU/f2/oPtUq2YSN+sE48qlNPXEQKO+Vgw4QKkfAbPv2xuIJAaO0UU18XZVEsiUDx8LgGv+AS
ssN3JBuLJsTGWNwEtNFa3Z+4ZBiySCUKqZ+mWpqAGlcvIAkqyo8AYT5q4/62N2j3TK+oaVVHzE0r
OL46zs48cGupocmTt3tF6ffTMhfjw4QH4FfA9MvfXZieJUxDbZBpG49GVG+m94wp0Tcn8XNV+0fN
HNcF8+m4NGj6lEdfC3fogfAECeM4BNavLDfvKDPlpVIUBtApfyvldN8Dwhkw5N1wx2EtUCzWLR86
hMRftGq7HA34c07u3cM4ugvGYeVIwI/9FKuimbhdYKwM0iysrIMjwhhStwUZA9q6R8lhVAkN96He
jQVpp03x7KjaCxlMGYIQyJ6+Hp10r7ptA3jmFXEsUwYRkIP6xhudt7bqN3nUPRe86cKPN1KdP1el
ngAVqB7LaCDNwdd/yQZGdiXFkWmI4IxT6xSbIFkFI5o4VdeaQU/LTGh8si1CGDBSpB1oCoYOxUc2
KRDMnD5jzQB67L17wx6djcKEuRYJPH9zhCMOVE+Wgr2eOueRoQKSpJ+x6W1LlS5T0pcYwKrolgzk
EtF1GizKOsOWJT/2KSxjfwzXWqxj11WsU5vGWztpT4wmGPjH3jqI5RHPn0CwJ14FtCZITmtdVXd+
PBJgQ23eWKLcTurSvPPWpSyOuPiNaY7uFql1D4/njz0wv9HAWSXwo6MRKARXEvlDywzJlJ2tWvl4
6lh+aj9xa7U+ohSVSAQZ320JDEAuCLuAKOdjRBoLo12lhn+X2MDCEB1w0SzSTOn744dppZsSJYRR
A4Dpx9pNO1rDqJum2s6G2VcL3c0MddcgQ2pJr6LPiDvVHvBf2fIL7Dd9YkvToaDTSh8OaPLG6MNl
k8UrcI/QW3T/Z6QqZzrrWmU9ak4jLad3K/eTDxIGEYI26UrvnJ+dgb7JTsOHUWu7ldWM2zChp902
HVG7Kjdz1IanzNMSDlHxe6GD/zDqUlkxq3yJB3VXOAC9VTDTYPzA0IJchOpxBPTnLxQT57STo3Rm
0cYpXK84cJC0IUfPTUGrEHG6wimpdVRXzhMgbVnxGKvtT6Skv3Uv+ZHIzb2tAEDVsSbZpr0NlASk
RvrBoesn4KRtFeMdIw9tUyjDwTSjXecFPxiebcl/AiQ1SG921mxyNXvAAlmi3/bOqECWOSHepVKq
axVwxSLojT+FGCCnIBNwJhGqoyPzwJK5bArnQx56cFnRbrQVOpupubXS5GXapjhr7aXIOoJb3DDL
+lnyqX1db4KWgCeoXvweGcMwKrNu2bIuTN/sj+VdoHY3YdmulSpcG518Fq2Glyo895X2ZBjGYzA1
6asYjoIi1wjbjPIPqV0/QmGfarQnGuqaaZ5u1M0DQ6w7hB3HaWswrJrX3xih6sV43Qp5VXN9c0gE
bmpXnFFLGqVqEb5CmFn7vb+zYbzoUvqHwCRYMcJisWSpNxv5jn3w3ZORkvXI6JZVZHiLTo5vJpIf
TVHwL2g3CiQwHoGBCy0h9SPW0/uWUGMUqfZbHSr6IjJLNh8vvptmQloaH1UPLg2T10XL7y2C4Fh0
hQMop99oQR+yOldYAc11I9I1TRVc/KP9p9TFbcZ9NvXwmDJ5bOQOkad1oMG3CxlOICI5NExvPz8z
7GHa6iaQvOgwpON6+g98iZwL2TYP2sjkdXr+hR7+aKenowgt6kqmMtNrVLajvzUz/dQqrMiR/VKW
8nOhTK4b4WkLtRY0zPrioWSmBJ/21Hyu88RLtto+F/0bytUHVNynwqmXeEGeaZEvlVqDCaDD+TLc
AqDTko8zlhLaoAUUga3j00MephWwfdE9Br6BPvycRkaF32yzRHtgvP0CP+HeMsxHGp4/vU46Jhh1
r9TBX58+dGd2dOp82hwlBGzXENEmZFuLje7HEMC9vxpjeOkrZmcn9FA6l09kLsc0CNyDuUMs9gPY
0g5dw5Xz2YUmoO6o/y1jQ4/qOGopY8cmv4Vh/zsjQkpLzLtULnde7G0F1AlPrffwhG4cX9pcqd8u
VG+zo5WdkJdDKkNO8ppGkwdFE37Pa7/p0oWb9dyiIC0AFyI6oYaBoVDSvoXPssZd9tKC91tONZGO
wrWkYjRatmTw+WusjwqDRXUD243WdgXBqbCvtCA+A2z/v4bXP//8r8PCtBvoDA0yt03FIfG6R1zO
OWuKd+rq6LUR8VOKvl6gDuT5d+60oHueCk12gR9Wgrl01OFc6fvJJWrbyUke7QcceW9a0T3KFVHs
YfLYa/4N/uu1VHe/hyTddsImwywbSWtKJj0pO2ao1+tR7W5HNduFTt5jswamo5fCFcbgLRUfGpnA
BiQg2yKbkx6dotnomTinZXN0MvsQeQawYkBovRFPsItlXWm//IzcuFphASLLZ9dPVa9CkzphwTHz
9DClyDPCbYntClLCake6gZVsLGOTJVC1Kzg3zVkRlL7TZtyP1E70BoFeblJocrGl/vBN/0bLfHaJ
gFQJvZjSmh4s8hq4tVix+uyuJj1TUcXp8/+NqXZLyWKsmDUPJOLANFP1t+8fW2V69766kbOzZtmE
iSk1auKGLIZF1buDgKenBOvGuZ36mSCWkVK17hSimfgPBp3OwWmuHDkvnPn1efQv205d2znfnhJs
WiPX16inbBKKdG2jcfck6yXtT1Pb7/uf+/UZF2nDfxeHIqEHGSR0SXv5j4qu1TGVzbQLWLK/tqz6
H99Xe3Z47EWaOLGlJy7Mkw2T/FVHjpQF4mOwWX+IY0es4neET6mLzwISxGL7YjmoIbVDS+Pn+x97
aSn8PGn+9ZJ6uVwqBWQ4V3eqQwBrDnyrX5sQy+DxRhu1hPhUPVnSh4kF6Pvv/JSnffU8zdb4BjCz
ElZj4hpe+Vw44Us6quMCFECxHEZVX3Aec025PiUKQS4WaUJdR3yXR4Yi4QuG2m1bietQdC3BPF7P
EQcNbTeCta37BplSFT22tThisiKSrq83ZTBKS7r/xwBm9qLqCqqS9skPwBAVSbzxTWdD++o1B4ZC
LteV1e/SuMee7THUJaLx1TZ1M/kjKh9xduJzJZkX1ZkVrClhnAHv42gAFXsZOKjh1mdlePz+El/8
9tlWk2oOgLCmBl7pJ3ueZp7c+1T+KP270vMQuW4Mqr6R1xhfMAQkj/NHWCdX9rkLjXLdnu9FBKHW
tlGGbp5iizI8RghZr0GgiN45ir43pZOtWOB+5I72aufJPhqUCipJT0tPid9VcmTxLD1nmHnEqDMn
iyxcaIxtjMApmd2U265u/4wSqZ3fX67PwdQXT+TkDf+7r+UFAQE78CRctQR6oIhd6hV7oslWVQ6Y
XlfcMcVtkHcxsUM1qCse16a1HyqjIQ670REu1RzVLfVQEDQblwATuP4nfyLWfv8v1L9egueBy2nN
zh6DOeKKOkc5tV3iQn59/9EX1jtr1tPrDNH3KT2Xifh52xlggyI1gsEfuoQObuT+mhHh02/w1UWe
LazEqgQFSmrfHZr2lhYEkElRn0BfoVXQ1m2HpmjK+B207mmws5WcaRHGQ/05odcYe/R6fChCInPe
sY8X4Pjrh8QyNvGYd+R5KI/0q9cFRo1FF/bbyK63Zo60PQgfzcmvY6QnKzfXiVbhx5O0s5OkrxFw
DLAQe6PJnoWXPSVOsG9Uix5y1V9ZBrRLN262zBMBGwDeRVCea0e/xnz7pBONZqvFI+B1TjCbTj21
dg5mEsC+3a86zLyJec+fSpJ2qIZVFZzMcSeN+TLJnG3BrFYxz/zfpYBshCbJxoxSVRr5jFiZ1VMt
bwxTRyv+LAO8+P4Jmfb5r27c9Nv+2iPwD3i8qTx8/HOFehqtX5x2ISISmmdtgHhdGSpd2ous2b6g
j5midA6sXHw/f8oIVadhHH2zA6QS5M3ClIb+YICpXwiNBb/PxE2ga9KVb1c/d96vfuZsxc5CxuJO
qYfuEJBJJMoQnmdJ4mYp0bUSzi9foTXC6NGn1EhzYuK6FuFURBNWi+9iuq2l2j+BBAZQrVUg+/x9
pER3A2ir3FNfZQFNH3GU21X1KcYVGFKyAempsNkkTBJVEJd555NFDftm3xryMm3Av/tN/YxH9KNy
LbFN9HHj+cXev6lHE3Y7YvIsmjjJ3AoAocai6wwQZ1rywF9dWTonKDjo21x7bZrkKSG9YKWAGxOa
cpZIZiBEkjZCqlSgVkpI5k39HhvNey9hCiDHVyfkwnscWmVNnxOLmHClsDzlZv9bk9u9JiFkU0K1
cR3hHBi/7pMYhHkB8xcB2X6M/aOl6c/sM7eKPN5HKnZnO415PYlRWzDEgsliCXq83lKS7B9pjThA
G6WNXzfPo9PszBLoS6YOH2S4ZZCcq3uL8MJ0kDoYLJHBtyIFVowAwmWD8trLkFP5BJFvWR+jsT0I
nqFCCoA1FvYmsp2fZqb4D6NCs6koZAIEoTOUwzS6Byi3Bhsjn6LQp4RvPXDnXdOuaifdD469U6Rx
mytmttZEcyL1bquSKtRRl8VhssOY/y4N1nOjgRqNEnJTYzX41cXtBs0OObyV/qcSSAEJrt0YinAV
VrYg9h+7JCSwuItoFxMp3UfZg64wPPc6+O6IptsTAEVlpZXOLlP7XyNqzJXU5uGyb9rXmgTHtkkf
nb5+Nq3SheLN+2D6P2u9lLZAgn4OOnGvpJ48AFs6akH9K4h/ToAJu2SfUnw2UVV5t2nxbEJTWoZR
XtO0IPrdgcgbiuJeKaVdFfu/Gu7+glSJO1qqjxF0skVvRe2ytnlskyyk0cJB0mmrhO6Qta2AlhHD
IZaFH5AGGuRrZoBkxXOey6jZAyo40Nz3XfGqk/8zKeaP/URBDjluLRLJ/2OW1poTIyaxcTzQPtom
kcZr4O/aoHkCl41Es6YROnVBRCremT0UZKBkK1GVx7Jz7nmozrgNqZj7+uw13TGIup+GKi+1Itvh
wN2kXtDtgzqVkF10KBO06CZVyEZXwj3obNhHzooEhPP0V7wOnw5ikLU1DPWikyzg+aLaRFa9xq1W
7ghAW/oR0KJh4FWMdFq1Yxr0Cy9WTjY6KdJ0QkJUOQEWqBWZ2rrgkBpotM4xyUoMWcM9Tp8CQpB1
1nRlBw/jNpN5K7Lc6DY1gTst73DdJwdg3fGC7MJXv+z+DA6VErNVlwk2DLuS7Gj8BBgUfMF+mEg7
QyS3HA/X5sjfCh3Qpmrnfr8PfD3v4pz8330AWqBBJU6cYZVKd8xK7geh3ECM38dZsG65BzBVF6YZ
Xvm6S1vnrIr00tqKyLAM3Y7lPiyNH8oQ3X3/Sy58tDmv9yx97KGjRgQlK3cyWl4eP+3KZ19oxJiz
07Jmep2vTtP/tBoWVubdhURmeeWKnJ1r9fWlr5iVbLg5kI/3qORGVDD00VexST6Not50JuBFvCuA
IjEtkOx0L+d1QSqL/EYQ59kz27OkmUdeyXeLGPmFrOSkpvne3ovxcUSqupKVMtpic6aHq4y82uHE
fv2lBqV35fJceIg+LUB/FRMKLu6hoQHtZk0B4lYb3+Vp8xFy92CIsV7WOl7+EjXlwkn05kr5fOmC
zaowvwyCSlYlAu5k8Vyq/j3QvAPlFl0wpX3+t2dqXiXJesseCfSgz2rCOKJTKl8jUkz/zC8qE3NW
GHnAoH1GrKFbc0/wQ7CGZ80jgS9XeiyXLs+s8nH0etB1JQndAMKeXyhPBuFZ04aAMPGKJPDST5it
HR4NNH1ANeKaotjrZFcw83uscmv9/cW3L9So5myx0AKcFXpTBbTNjejAzkxbrVa3tR/dxjlde3Wi
cMt9nsAdhC9HYXCnFNGBjMsNcy7mc/gqjAEEuGdqzVoD4x6Eyt0Q+eeoyI6acJ6H5k04mIWLIkL2
YcN/8127r3d227uh1d6ItqJqrPNgU0xbCUMJbM3jrZ43O2OU9qbKNGT0HrqWExZWqHvFUl50SC69
0e/YS8+eYbyYGB+Kdph2w9ycLME7I7ceReLdDbr5PP2r7Dih1pwgh1n1Bv5+VVVKtEgH51nm38qO
+GZKfsFU1DlmKpFbSopfKYULoGtHIyU7GQ3vWsHJvOnM3MGAarzhz8KabCcpjjdy3vs6OegRzt4a
iFVcR4eezBIHqPGt1DivVlr2D47jPTPrfYApDMyo3Tndv3nt9TkZSiLP17bxEcOcDG5CLdlZzDY5
Ne6+f0wuPIVzKBQjy0YrKzlABV7smxHmd5hIL3UpJf+20MyxR6EhR8KJxsB15PZusOVVFuiPNVFq
Utpsv/8Nl45Jc+YRphxfbeKOa6SrP5O+WnulvYHzHaPDGI/RqD3JcsvJPS9dBfyq7gRXGsGXrt70
538t3Z6alZFU0NZRbPVO5R3OKvO1iYorq9AF6RlMqv9+Pjw9EjQhbrlNT0O8twD05j6WQWv4sFq2
B68HnVgGfzRF3lH+ANpHVABc6ZjJ46kqDMGyCADdUVmB4b23T0lDwIvUXXl4LjRKPiXIf/18ySm8
ISpZYqzYeBZ9R+oMedBpsDZEuc4b5R+/ZrYYtwhdlLZCjTJ0zk6XwA3Qks1oPQ20fTovvrJiXtiH
jdmC7ARai5qVJJ4mDv7Eevs+fZU1KIToGeZK0tI9Rr2tb6dXvu9SH38e3z5UupmJwvFdoQCV00vS
brF3oC1eESi1VTTp0Y7EXio0HRwxN/f7t+VCpTdnBLV9TcMz8ANXrYZwGdTFvSHZ53/77FmlB5vA
6/B6s5rU+i+jJTEESdy1yzXt7V/s+fqsxvNFYwES4/7UGD/giZ6Is4JlOhqvvRys2hhom+n96rrs
Mc8BDuT5Pf01jh9deG2keGFLnZN/SMZxTNPkQeT0eYjj4tYj0zIpYfo7dbYZw6FbyFF8TUx34e2a
E4Ba4QVOZSUBrmog+rlI31BRmAvVmfxyBHkRZur+222bLTORwjNXiyJwg8YQMBdTfdUia/3+wy+1
kvVZrZZ1rS0N7GEMyTxtOWIfiD3rzkeiwPK2LAQWSfwnU31ukjas3pPrgGE7RrbUBwPW9G4j20Rh
0lIYwNKK3LqN6X9qlndl+7j0QsyWF80aakeJdN9NJXlLQXSL9uTKynWpw6vP1hRJ65SoIVvBDWvd
49zgcN7NrG0aEOon2o+SuoigjJfYVB5jLwy3hSTfZkX/ZtrJe4gkw9ftXRulrxndAZaLG0gJRNPU
EIJFflA9bz0mnmu0zU9jCHdtU5/UUXkqI2RcFVxhS6p/2layKvLxvs6sk4MzPqtIqDX9PXHie4eu
fSWb67Kn1Pn+bk8731cv6azqzHuiSjSb1SVPinxdGvmzQgrd3pSLK13JC2/F/5E6asUENcnTpJpn
uQp+V5qJT2sxBOE5KayH73/FpQHvHNKRMlOzEbj4rp+aR08t66WX1xTB2fGzABZcWws5M3sC0SAv
YyXUpUScBy//v50O5lgOrwKWHKgmHhAn3ncRYQGI/1CEkqX1/U+8cKM+SbZ/7d2N0OJgcIzYJYuS
wb2VPOScenscsN9//oUT1JzE0XmOVztmyzS3r/d9Mz6lYfVuoMlDS3ilPLr0FbNlS4P0PWpjFrui
LdZ11N2kJU0FfLVFH17bdC4sDtps8bIMOwTIwOFcqO0pyQgX91pifIZQe8cZvbZi880rJ/dTvWLE
uA2z+j6z24+2RLfR91Fy5WpeeupnaxQ2cMVo9YrQvKlLRww9zI5e2gToPrX8npilK2/XpVJ6zhma
fKd6hZjNjcx60wTatrfhXkGQGlCGgnPImxuPMcxgyo9mjI6D0JDN9w/Mhc11DhxSUzJ72smH2A7E
kOj6WrNOUzkbeS+etstb9cp+dMGUrP8fh0AMDv2tPnKZb69lBm1+s5Krk1SvWFJ6fWSZTHd+QP7H
E1l3Vx6kC79uThGoNVUXhsoNhOq3boKTT/JNgJOsgI8XpssmHa742y990fQE/fVea60/ZFT78JqK
4DZPMmzup2JsgVv65KCEroZo4/sbduHVmBvpO4tgxLpVfbfV2p9qlT1KwzVz9aWaYW5OVnzAUJGi
+CTrNf5bAWd2bWfVw2AW6r4Igw0T9FVVBH+QJ5K9YuvHQk+gvzQjeL9A/mMEaUqitBGsNc34U1lD
Q2OP+CUY5ZPY4MoafUlTMLchF0QhmaXKv5IMLvChkr1ufPFLTp0bIaNvKsXBiwgV6+w/iDu2UQW0
KwjXXeL9mHbe7+8CyVBfb7lzu3JAbGxeOEyRMWTf51NwIGWV0eeg40rFzVoSWD3eI1uBZEdCysqy
s7WikYURx0+dT/qCsCQNakZDdBk44nFIynPawAOw1R3ppHSKGIIsB0s/8zNXRVj06yxD/i1JZbBy
bEZykW1uTc0eiXCgTZraGhGQ9BcXzQjUy7K6lWdrgM1rc1eOxFfmtnpEPHWjhPmj35QHA6sGomA4
jbK9ruNoxRavLyw5f7Q6kz6N/uilRriWRL/PItLRnJ+SCT7O7nblkD1JGjyGoSyJ1HBcPU0/QtVZ
dEHwZIfDazHmLz79QZQdlJrcEB4eUtd7wayqaDd2Y7lBYd/ZxXAeqKkBjJSbjky0dOg34PJwr/rb
XtVpKEjExxCpnHV4VM0V/GIT2BBi+4I7mbTjO7wB14PqpfvpRtDRWnS+vOpUiXkiUjhLttE3ltNw
BJGhiIb7bsqgGIrsnrDr59BvDmnobGVui2Xabl7JC82SD75pkYSirNjY2E5SSkhD6ERnB2vFt5aS
Yt7ULdDCsj9OfTI55hOq9DCBjzJJOkEVvy2C9MMnQVxu2nUnjH4xmmBYFRTpU5XrgYXU7HKTI9KY
+iaYFzYQyA9tl94Wqv17ekydzPsxcombKHud9B6jHR9EpH6egRKUzSLqdpVnfJShvLXFuJZiIsGN
4dC20u8IFWxred2m1GqyVkiijeHgThklh9Ho4FpY6yB7atExyfe11++n3+/BevGSDieyxRYgH6ar
rIv4h2kd8hhnMOw3OzZ2xlNoh5vYQQadhOE6YxIfRfUPs9TfpMKEjNf8/P4Fu9AW+Hz5/1pQvSru
UEb5tDaRJjlRQ4yx4BKTyilr5zqTT7U33FVyGFx5oT9LvC9K6M+a9K8vDNtcjnsyP1yVdPlVZeRL
XR93kZhQS1LrGpq8zrvqA5b5kvk1B1BR1TeWPcWDJZIbSJhQUp/cHs00VgoaCMvO97zLIQF1/rKy
WAW8ovk1/Q8vRY4TJ/pG8zIN+XZpvBrIM19UHYZUTtephW2ixq9OmhWu2pi/LU8c2h4/Qd9esW9e
KjjUWWXjDU1oy4LTlx12J1TypKHghKLiaJ/rsl5PbR4j5Q0SUX4uMPN5Ek6Z7+/spQ1sdjgTmLMj
3xAcznjNMs6hXSddeWguffTsGMT96/oyahGIGPq5Q2oDuehKKXjho+f+fq8ln6zgFOJa4O4JgaHL
if3qyp5ufL2XzA3x4yjDY8Ds6tqev02keJtq5a9///hZcVKaZkmkTkJxgjlEl/TtBBjITe9K9Xph
J5ybsCNsB2aS8vEDk6CFX/jn3CBVXgvvIIYcc8Nc52ikvn94zOkp+eo1nS7hX6+p1nS97HRogKy8
eqKp/SrDcGR/f6wz/2kkbi3ncJ8m9l5pxscYpVLUaitFa38ElniQqnxb+sYfWL9nHZbZ2pLF2qz9
e0dTvRW+w6eBv7KwJeMd38kN+izQl01Celf6o4HeN0RI/Uq9fYtbDyhcBBWkfhydjghh4F+RY+xH
lf1XFMdBRdDv5U94MfKtUOAsjBqHyFbW+xeNdaUh3NSobTI6Df12aqw2TbzsvB5/fuK8+Fpzltmg
hgy5t+jGU6CUyBNM+qGCdD7J+qfGoTZ35xNnlFnsCKGbDQw7oxLLppKGV96YS9Xk3CMuy2HsJD5v
Y9vKFnF6cLEbfaXL1n5Qxl9lj0RIFoGEO1LeoU97iRSt3rQktWhsyos2tcvldNGD2NvIcryvo2zl
KVgMM3HlJHvpnZ6tRAReV1UoeHD7snq22+53PmRXjlWX3ujZSkTCj2pKFjCJNsakngX7ihj4zAve
v38NPpvVX7wG8rRt/vUaRGFEyGHPKSD2hMsO/DvrLDK3O/UgVESqg5e8tpq8i4fYJST6KafzRXwI
BIgyXQeR2S0mgWhekcj3P8LOazlyHdiyX8QIGtC9FssbVcmbF4Ysvff8+lnoOxFzrqbVejh9olum
SBAEEpm513aiY2QKjOGSe/m6lHH3nDvZK5ugh3QVY7uWXsic76TYdsRmaF8IsuSAkUU1erTk4XFu
q/dy47f65ChLEWVtn+AzbnK3HRaFS5UYkuFHA65kodGCGyr5JvExOgdTRdQKNTwHdk768RV/47t/
j88PB/fvqvRmxEikV8nj0EoVYuzLdjxqT1D79plrPgwmbsH//qCfqgnqt7XVsadEJIXBMaCu1jSN
P8s7F+F4cSbahOpA7ZAlhGtBjK3+2gj5B0Pxt8cvczP/efyj4WRUqMZgm5dAE2m5uTYatC1TcWt3
naeWylceIV9U9a3oAi+l9zoSgCXVaG2m84cZtb+cxX6Y5uq31ThU59wBbhJs1Sxa9aW1geH0J3z8
ZXR/eo7yzf3PffZKoRQD/evbaqCZFMj+EcoOBnfpfWB0aC6tW41jXg0ttUnVgVMMjo2iktykXhxG
zk4T8S7ZYFhSYvPva/pz0P7b2Bv/+5o4NYV+HuRs1vh4z2pzpgMmXuHwvSe3t45m/87V04duGp6t
QDsNbbF3ic99E/f2KH6u2BzsocA1vnZ3U98v5wYf1ryptg2MRqFMKi7YbUxHLlLhAE/mDQaC779c
+o/LxrewT+CZMKoTHoW4FKCQbnbGFHwZrvrhN9V4hB+7T0LjuTGqpTM4i6JivthOv3I4sEShtU1t
XPB4vfF8wiISr92dkwfLNKu2rdu+dHN1DLKeWqTOtpXPzrjAPvQ1dM0bzf0qWrLdVZZdt1Xx2sf1
TmPEWss/tCGueWpO1SrqmlMU+58d/hyD34D8kgr0ZivHThBWAzl460QEC94tXu3GvTLpBnKD4iMG
maLl+Tkq1Ys2Iw1trbvE0OMlq9vWCNpd4I9nHawb2jrgRs6lKDI47OIq44ixrDnMFYlD8wSpG1pH
ZzxU8jiuFsokapS+7bQYLPM514urVG3m+6Z1H6qWrWLuMQZjg9vNI5D6MTvKuD9oQU0GU4anNyxY
PC2vOsu58lGie66pY3eQRs1xVgYMcXV/YgHMP+UkUrt+8uIkfU7M8RxyPkfHpd8WvnZC2fQGvRsN
ST8+Fk60q/L6K5XRetDax1zoBBFE6vMcvGZpytse6Z9yFeh5HFTo17oM9rhfulLeksoelyDkuefh
VLTRo8EiDq6PKpqFmkErnmqwA54hBBJtAqheVxB8NfepyNT1yHG0y3I8JzleDk9VEJ6qPDxSw+IA
P141RgfEhoa/atjJY7lMeflR8dikUIpVcdtH8QtZjM9Qdy2qKpCLbHDJ9oypenRV1RUbVHcaOG9M
gMYXPa2+jq+vWyWhBRVKgFO9AFLWvfklKcNjGpf3YsSHyFb4ZtDK1UJ+XgIzbVXJgksQGecco/ak
Vc+piN5DOlvCoVxbVGzcynmzFLqKTH1VuMNJahjkAl0qQbWwBQry2NKr11q310Qhj3HYMu59sGqR
WZAPxrvbHZ7bqDdWfmlGMNrEzorRL+rlY4uKIAyx6TYK7aw7A/4hCWhebRWzt0YxjjDVoO9QjQXo
rIhyKpTV3Gue4IYx7AJDcT18zLMVLgP04aPshYjJXQaR4i9Ho5x2GMQxE7tjk9crqeSDlY5wPj3I
NSbV7UfLwVTZL/mjLPPnzBhuHarDIQjn5Kh1AB/0LN9D2LpWHfVKI8j0otndYaW9RnzY7GUfUmTq
wY7UwfxLIPhDmPWdIBy71NUzGq03VCQTkBHOqm8SffXvNe2HbKDxnR8cNp2ruCnrZF5n2B+Q7TN7
BPqh4x/qHhNhg159x46WVeV/9WZxL5iSfpw/YqShwAr5DV/495s0vhNRatedyrpEMpfF5YPJbLDD
/Jcw9YfUOZKp/73j1LGSE9VlyqbP/c0UWLtYwbrBGB95vTZEgWesca7Nut1CT7tPtJHIK3B+eXg/
ju+3UKOpii7LoKtuggSVey12rSZOleLuzGywaSev1/qM00WUiqe4tO/VBrEe2OZytjaZ2v9S0f0p
X6F+C9VzMeClqlDg9BP9Ri6zSZsWy9RE4O4ooluEunNJUoO/5cXZ7p11nSi/hXh/D0KM72pzP2Jp
zVtF9lK1NS7efui5ekjpsQ3r/VQGtTcV3TYbhbprsGZZ2EPseFEdVpusqvd9MBzTcPBGo0ZISGKV
xeDfU/9PP9L/H4kY7rdIpM2qRq1VO9yONhQuEdsVJtvj1k2Tm1RR74oJ8oBUE2dxvKbgf6p753XQ
sztfBXbiaNMdWqfN0HEDrMnPQUqZsOrMctkp471MfCljuXeLcqW52Guitsd89zCYtg0X0ASMqmib
PtPMbaIh9M7s/pk2pwcl9N8JMQ5xm1wN4B1kjjPoAMj4UXygMIknSl2lS92FUCGmZTs8jUnzkol+
4zpcalX2xapX3evMyslthg8VtTEPq0Dnt6cpB+dvg/YtBMLqus8cTmTbXhk8azRtT+8jk72A8WmH
j9I339JKeSp75YXT6TNvHp0TdYefRp89/vLgfriEb5OZjRCzRXQJcI3ss67lpyBJN7rW/PKy/LQU
fTt7wufRxmakr6Sv8wutn7ejsH8pc8mX/i+D911Kn2dZ1MU1rWeFgjqiEeLclcplSJ2TjdPVv0fn
pxXnT8XlP0E/wsZGn9UO9kcMG2TowptaV65hlnpdPW1C4Cqm0z5qBFNeAqFlodjTo0UQkqUN4qx5
3P77On6612+r7hQq9dzKfGwdixsdknGZVGcTYApVld8WV/lI/jae3xZXDjGgUQYpLdCVjUMUUDY0
4DiTuc8NxE+DZPZVNAr0s44752we/31rP0Dhje+i76hIixBuS4S9otZ5Q65QO2jfJ5FhdNtChG0D
o1o3lrWOswE2U86BnzLTxDvrapc0tXfm6K4jbXqZAlbgTp03ZpveOVm8CjCGWOpRtbN81DF1Mb3+
+5L/ftI0vuvDoZc6mZ/3EeDNFqjOgDibHuq0oSPr3x/w0+P+tpiOflz1vdaiFY7ckcb/9ogDDJ10
bLnWqN7/+0N+yIkZ39XYiVUOjib4lCyLSbdnw6pt/QROTbctChSfDSFdFbfLAAY7If69b2VLI3fe
5BBbtX0e6vwK7dKdOTXHRu1fG9KG8VDc/PvyftpRnG8rE9XqKo2hy4NHw3xKhRWlj5TQIldTlnRP
RR5HNLqzzSvF0A5K434Fib6LkUzYqD/7gY6gqhvf7ER5mXLr6ATN2eqUw1QYd4FVZldpD53KVLRV
jk9pNIjXMDCWiZJdzFAHjMMDJVmFRakBGaNovsoqexny8slxpnsYOKsiquOF5acanKD6LEs0bqns
U/aOsUC1HlaWvQiC9ATy/LMJxG0IUUkKz4pyOEdDc9uW/c7Rout0KH5ZyX8Kzb4rzCO90TCxH6Mt
9Th9SXzJ7djmAhKw61kR4Nh4Th7iUBQeRx80xhi4D+EhUI1fZu0PLVO0JrOy/GexTCdB1gwA/nYO
e7wbxobua189WIZ65+YI+SzHWiutSd6rew8qgHOh/TZIlD4v878nzY+XIOsC/7kEQ0vTZJY+Cijb
sMILhxgAUnosOvWhV4JHheOdA8sGSHm8LJXoIVKjfak0X8P0m7r5h8Xhu3Tc7A11KmKmrVmZdzI6
TNV5YCv4rfjz0+//tkyPnUJvq8vi0yTJg+wfCRAz5fX08MsIytjjL9uA9Hf/7wjaBUlDpySbq7RP
EXp0rOI43C/ZtsmWr4sWYsRVY33JHHJopb8dK36IE2z57/95btU06HPHq8aBaZDxtDekAeWbNzt8
DsMzlV0oW7ss86Enn5FzJ5xZp/Q3BtGPs+bbepugftDjzFRAtkWIPWxI74Y3ajiqh2eqeAs+NMbD
uokV5PggNdR18RuA+k9d7W/jLZ/Df+68nErbhdWtbNAmenyenekbOQgMs0hSr5jQzahSET+zh+nW
Q0PVNvcrJLxI5mF8Z/ZaK3+9GnnHf7uab4survN4+050HJfaY9Z8zcQ1LcxOJb2OM2fNhQiQzDLF
xJVW2mPrfP572v2Ax6Cq/7+HwRFhM6FcJ7saPEUKQ25jGzAU7OHIeow3nkA4kJr8CqNNIQlD7ARm
viyNUx25B7PfzbUGQEh4NXKlusTd8zwkv6Fuf4CEG9+lkSGnmMBqNczLppOB2xMwwGg882eRfEko
R5vughxlci1WcLytwkBNtLbi24CelQgXcn/w7yptzQ8003zOlTswlYvBbJa1A98RG+n4o0GOlOxz
4E81C6jJcaTuxFJSwcEaOKfBaJD3XoHWRYCOal3ZGPqpM98kBofu840mrl3laypDr0SkEHV7XaiS
Y8JlJs2j4d4AVxHjDRi7XyLSH4oNxndJ59wKdD0uXqudG912Wr1rO7LEhqvtEordfkuOUZ2ju9Ao
7hiC3/I3P37st0g4Iq0RCxVMWZm5V46tblAEKJjKNKSkxodSZqFgUnJ+o9FktF/+PTt/OPIb3wWa
apbOva2G+BRk7VOVDHvDQY2RxdZVgdQavvHWnPu94ZOwciyU0UQhv3zyD8ux9W05LtGX15EtOPCG
bCcCqzkwVw7oWpMyvWfM7Z6Q6zSU0TXuSBJGC/66tutf9lM5qn9ZDqxvy/IQ42va9k5GNqeA0Vpt
+9z+LC331Dvk52wsh/99mz99jlyO/rMIBoAXNBFq+Xaqq3Oq1v5SQsWMtrrKMriwym/YLuH8FPVa
39bbcDT8pJ0YUN1orsdchXGZ0lk12zRP0XPlR+NNoAOOpYMON5pLbBkAS9W124oDPIsVFnSXrC+f
LbAcFH2SZdSwQSQzosOuPNWBv1YGsbV980GtspOW24dWMvvD0N84BobLwWCeJ/hzhmY+g6qeeV+V
De2mb5qiU25RLV7lnFB7WFYQSxWlFmCcqLMDXlzEuX1BzfzcghgZh/oTDq4D88M6jpreLoZSefXV
bFUFxaqewrcajzsYQtYiloi5FmDoTDi0xJdvD1D+3MEMCblRIt2rgYRKScxLrVY9YX7g0Q7oFX5z
Zc/YuEec9/QG6AKdT03cw5Xg5I2SIb4TEw1Isbq0Rmnqmg9gaedbXzPWZZ1sCiej+yu77garP7oi
3LmBcXAb9SEs1c1glU84HF+PU4GA13U8DZJd6kzrBiKkYgvWTLu4y5weMy/feMgU0Eyh5h9puNzV
7vSu+vEnwF30UuUQgTJwq2VWC4r5rHq29VVkw5MgQ7Asiuo0JsN9b8bnSC03Ualftejm1xiqeLYx
4telCJxHshVQml0hbeo1xSZlluHoYObta47vp6dM2OXGNI+knXnElBHVrF1frInRDvQa4LOrrRpX
fEhemF0m8SocbHVNCqBY+DRe4LPzArj4YNvOOZ+qgBIFHjuKiwgeRPMqzW14oQb4kw7saQ/Dz+sq
lTIhZUVhwZPG8HQXxcY+E3lLG2MYL+k5fMQX4M5kY2lb3Ucjk5GGrSXmQXcaT8mh+VTqOkqydlkG
BOJ1DIa4GJ6Fnn62JOVUi1o41rmPTJePsHdX8FVhBebmRUur+zbsNhaVd2Q3X+r/aF6jc9con6KP
MUI2489YmWiObof3sdOOZdHtVNVemhZDY1oqTg6V+0r5fleiVVSTeQvpNl4I13hP7fykpcGjoUc0
QQcnegRfXYXDvXzUrmos8wCJbae/DOawck0/8OZpINrJqs9pEk+IvvpF3OSXchI7jDk+I7++RGpV
AGey6VAsyu3I21UrVY27qPYU+vGLVpjNKuOClEb7srPk3cS6Ux36lUjH7QiHVYS0pTrBtJ4ndRcF
0SoMcPEYi+CmqCGFqdGt5bgMoc5qUaX+2hlsTodmudFa5UaPm3EnXyZDoSlEZ4elEyGYF87sPNqz
Wq0pAXOM5EgESoNB8OtsWkT+eMOngredci8T2iFN60vVjAfXjEG2zNVlJJeBmSOdsMQbsnrn2+1x
oNneq92OHhQXfyYUB00/rB1T7AM9vm5oA/TCkpciz4JbUWW1l8JlrekyVey09ix95A1x8WzKun6V
KMl1Q6a6c7ubUCfOGNNrUY60uIiDMsCk6RqibtEd49hZ5VUz0FJITjtqtIcQootw1YO861hTFhMq
GYkc6UR8Ta/JpWxr3Nch2sS9jp9XHh0NDiuEc2BcOPKhjA4XkgjuhliiVI60rQ7I2rZmsOCQdq6r
5oLGGvt6dWPiF9qJEnK20N9xZTx2mbvC4/U67WcCwzR6DMf4dnbyB1/yJJWx9+JgWk4TVgiB86jb
0VZgSRObzJI+eZBDplblnUbNR7cqeLdiabvuulTK24Iq64xd34KlYa/l0NJ1/9IHwCBCn8TCYD6k
pbkQvbrUwowFtaRbhCbjdNmyCtth+h7r49Yo0bF1Tnab+P4Jab/vxVpRw2umZgrqNL2m3OZsslr/
EzSOBX3KWbzrTLpoIRNtm9B580PjWjPBR6Yph8byhmrsTcsZYY2RTHrQrKBbjsXwErcsKEj0qXZ0
qz7nWx00iQs1QgCZ4j1aGWt42BA3y3Qj2pTuAzc4xh2Y+CQHACTx2BqMiSk1HFqKGZaJIkZcGBfM
vzGvi6/qzL+Dm4oZWF5mC1sLr1OtenDSGgJPcbTawYNZ+FG1YgdPfFzohgYyOl2ZEwwiJZ8Sr9eo
QOOvIhPpvOv1ezunayftz05jLcXIiTuYzT2749Lq3Q3PctdAO2zCUV/F0ZfkgEtIk02+xE1eM2xh
8ecB/+yClqmCl8FBIxjOzkHMxDwABfWwfKH/WVm0QKyzUV+XhtKh1RkOvhLCyqO5eaA7pKrmfWHF
GKMbqFpEjz2qQa5/1Ms1AXYsUN2Nwy4h3woaoSWem0kVtdTX+c2hrh7ywH4fw/JaJDZUcg2gtjmI
hd/VeLQ57WaopqeEjUYoVJzxtF00NFUsBAODyycyjAL6elicIJhPO7nlKFaMF5IZ3VRJOS5rWjkH
1Vknqe0lcITu5WSG6nbUmcSJqb6as7tMKKgJVdmoaXCoaMVVAneV9DG4eKu884P+3BQ9kAOhX6VN
ARyr9ylIu5ZnsFubvLZVmewSsD1q8xE5Truy8naJCecanPdW1e2V1rDPO9nZD6fnNDOeIgu2uKiv
Wn+gktvmXowTd601BRa41n2YjJuJpdIo2b8oTNt599T5QLZ6ZfIw+ltFuu6NnQoOPHevBju5aU1n
PeQpLpDtsREpJ5qOeQHtlhCEzc6fv+JceXP6bKcnnJZU/TYq8Lqvw2vEQMNijCIiLwDRo6F+udAj
RmZOnzHKeU5nYl+Cu5rdW6pk+8pVlpoY7x3FWoWcpco4eYuC+qxSO8CnyPAEPqfgowq4YfySpKwu
kRh2aSMPT5H+quXpzpW/uXEJkGh7XsDuLj3LdtaTOZ7wedoaJsae6uTgztisJetH73VybhzSYWhn
XtcWmldpE+0nBlJNkhhyDkclxsd+egRn5/FdC3co7qZQgk3DVz1lE0dIgpkuQD+qGW4kHukKWFLU
o5PepnnCLtllnfHeGpKD6wcHuvwPXRGv1MQ6FUr5kdBOAsRFw6N0bMpVbcVQ78MFPeX1CxbPkwCG
ngIVDw6lw1oQmQACDLXa5Nn0ENnZxoI+XDMmYjB2rhhlX+ilwxDMt6MV1DuvUPst43CN3R07G/Cu
EvtMTXdupFgqaMIbG7q5dAhbJWm2pzlmnRfqueitzqNVEMB9xm6UBLVL5m88OL64hE6O3YJIz0YY
WU8GjmL4qbpHdNvqsnTRklRZs5xzlaqvrXzK8gsEQf1jLoJzU5XVhl0zRvwTROnaqj7M3i3Ii5T9
suimmwbfoYUaDm8Kq9o6iuqPILdw1ThBWFWW8TxfelLfjWi3Be0QXR1gEwLovJosjAvswxj0sZfb
HbkG/MBw0tzIxJMS9pu+NrcETNrJoMYNOI3K6kFmy8rRoGfH8KjQrtlR4eQTGQt4YH74pfbtJsUZ
UOcYECb9NkTXcGlEeIPdd+PloIeW9CndK5Z+1oW4bnGGM/vpPSmGah1UmGoVs/tesFbpyQRNvpvu
hsY642StL62y9aREuiiNiwLc2W5HLBGdTdA5/trNeI4NPSOp6E55Od2TuYlKLOfKrLKkGuNcDznm
MMmrwXBmlrk1TUzaSmT02AptHQ0mggl9xO6f6Fs6VkRsGpawts6ClVU3uCbfKaPY5HhnYLsQQ20f
ixu3w0eK9LJPm+URYvGmKtKNYdXHLFBfZ4ivLs1UYRpfRDU/dmFNPJl4SAF433wqu9XYnRMNV8qi
v9JNbIwqp27AhpnAPoc3PysExgrVdBhsUbBrailxD8ZrCFZmUe2xW3swM+cp6nsK9SyyrPee7rjo
na1XU/E//dJ4KDL2WVma7J18Wjis90JpTnGc3oZzfAiVZl304mNI+l2a9cVaAI7p3Oa5c7SviO7V
Ltdv8HVJobXNeytpn+mUuzYNcdJxYJDFdaQK575x/FWuOqeyNdTF7CrY3tEVSH/YTRyFl6TkMBfP
Ozx90z9f1XLmWIzzwK6sSjxKQg3+U7sNabJ9T4y+4qhQzp4VBsfJCZWF6mtAvRP7XZvHW75SIg2x
1YVbK8mhteabfrA/Km4idQzKElPqzTXngsZ6DCWRsHF4Cm73WSDnXGF4fbLr8I4udOUypuSSfOMC
QajYAzqWbm2G2MQ5MqJONxRYOFa7pKHnExnVY1eVj3aNlB1pmE5jrUwc9qJ+DDjSxXlReT7tv5tZ
tOFSYX2jSwNmkODlbZuTLrrwaFQ+bR1ar7K65p6tNRvadzewJG4Syn6TXtLOKWAJza21qOQeFKtH
empWUQDQPabzg2roTg2CkxhCezf5I2tNZqlAISxlMbcdxsr+g1qgF2JzDlx9VWKM5QFb3pil2S00
JX8WQ0fn0Z9l0x8OUvmiI7GaSLuiAVsqOWcbt/LxX6Mt3S6CDX6YG8cs3+Yp3Os5TwpndrDl+4m/
q/Tcy0mB5dmdH0a4wamruHGh6FXX1jTTE4Sh6sIiU4mxxG7u50uBfnFBTQ5DRXv8kDRddZ4+KWMd
w4rlnrQrVJmVbHDzlelerZxdMvq7aCru864hCCnf9MZmwe/3CelTG9oeE+p5xJ92UUXupaL6YYsg
9FB++V6Oj+GqS2j3V6qbKg7pK4tWWU7vf5YO7IguLSVZNLGJcbPL2rI/egqwoR3cDtkwomDjxzHb
uoc9cOjbYTlI4NLEA6M4vNDVae3O1kU2OdYcB8Kh2KOktVuXnZLUcTqZmwYswNgX+Z7wx6vbeReM
Zk0etHzIXJ43e+5+Jt+0mEiKm3Z5J7RC26W6CVMGMbLDKEQFcjZRrxTBUKQ1aH+9x0IG5w/qmOGV
0SUU4putiGgQyMu9X9pXRlGtU7gqgaKYCyNUzno8eHKayasu/PlogkhYacJ6ksOtxuEyipoX1S4f
NUEzb2rJ1DdrcEc/6ERfcxipHE+LelNY1ZspJagqW5n/3tAz2qKFw3AQ5U+6NIebMe3Z6bv3QWcG
cl9tMN7NQ7mt8+JSN/arM5VfdVk8KbFfL7sG1xH4Zkv5HZVfPHRpf3AQxfX0rHEaurhZceQUtSl5
BGapg8jAKnphhWrpJbrGE2icj1RFe6ooZO6MS1Hnj42v37aW6dG7Rfqcbaowu03qErXa1mffABaF
sIMwMrPPxvjV6fXWz92bqCqdhTUmZ93NCP4yhllOya7DOCrM3X1Tu0tntjBqF8YiU9H/1eIL0t+T
Re2C4VwbRXay6vhBzB0ljeR+6uxbo3DPVZ6sypHnqVOP1IL5pFbJRZ0BNxnOqxrrJ1WfrsJxXLoI
NIGdN1gY5GcF6LnUYegt+W5mTiLclT+GW1NVlrK/dMxMLLLVbWBYC7w/brRMu626dNVbzsEm8SW/
1jfvHa2+tRbsck3/GiJjNY+wt2PabXM57xRtiVjkEvT+eYws2i7Zj4s3M1eeYpo2lWw62aGxy4Io
wBnK3YV0bsphEBmqikl5a51B9Urs7fTCv6dbbVjL0W5nm4Ddfpkm/ejKRyB/l+zN6+iGXIhm7Jdy
ccZH7Cblpmj9+epLOyH2sl9yUL/oWxtS/bpO9SePnxuLudKTOjTabo02M11WWf7oioghmPbFCDFV
maweMDjBvVka1o140SvOfYF+x8ySKKg+ZLvBcJ2g/SgXu4KSt1aaq7SN74VNjC06bJ6zoj1jrLzR
ZnNl09cpaz9IuB45gCxlB/NQ4l81FStZeOCGaMPOi8nFNKKKVw7uX3aZHenfpt90POSty6yJk9ek
qB8UFIjW3N5O8tpxOZX9X1NYHifoPbFUa8yQRInCDVbdsN0q+bBVXPyvMTr19CL/YM0/j7JTOzfB
kCtV4jKk2ZeqBZxDBCnrzmperDbWVkTxL/In/vwuenkPRt3y6pCGMR3TywmrbeaYFLayKt2bhvs4
VoPGqgkOrauAtjr9QghSwWif8cfCXGM8Y7FLv3Q7+ACqm8mr8uFJsej+lRFOUnKgdLF+l1qPErR8
7qekWaHuYdtUgisaho0+l1c5Qwvh5YAY5X1qwisi9mI9VCrpi8rJALja1zVN+Bsg3sqimqp32dad
qwaNCfqC12QXRuZVBvxhHuPrsbMeoym92K7Y+qHfr9VY7Rd5NLOQaBgbpfvCqC9xW97liEVXeajt
WsVQPYUYZF032AZmrjtvNEXJ6E+oWugmIJXyriU5qFPu0B9IWt7CQtyrnH6oubD6Ni5AwT79Mufm
2DnjwR+biIahQlk0LYlsHVlxkLZ7ZAiPXaLsZf8OmPOVoEzWus6lZKs9V5O/mlouQek+JnrPowao
OU1CNMmyr3Lc1PNFOo75og8I2u2sAwOU02PJwcDM/V0z5keVWmWeyGSpKs0ElPhimtOxq13Sok6G
aqjLLvIFbRXO9GHW3TUcDyhlhn590JPo2JqR5xjFxTVMr29f4vCcd8ZzFsWerHd25PwglSLtqKxX
pX3oUKfZarcTNFaDPyyF8mCP7ywqlfGokBOI+Ll6eCKt8/WHcRdu/oj//aUMG1qFIzgNj3GL8sk/
TOm8ket6KjtZwk1tPPIbGaqFSt+COYArkNpX3vCeDxXhlW2T9vgMyo0BvmshYeOTzWJ2tM2vQSXR
DwKRX2Oa+GzqSg/j1MLzszDIEE7popZZ1gIBdhDPJ5PbopTKSWjDS3jDhjlRLu2dT/6RvDSGKu/c
fKcgeDDuZUAhT7SVbq4pz/JdfIrVfBIOLxktHJm9hLumSi+vmR3fZl2LyR5qKBGzOfEkuyi04iN1
iy4icWkqV1LvlRNzy2smWgNOlB0jh6pHSIEdCeoiru8zq+QkcIc7M8iGdaraF8IIXX6tdY6p2a7k
lXIpNOSeuS6Nnc+FmpzrWMNwHwynHFSqF3xRatvlmbaHJZ/5004gOuGJcZPabGys6dFuPvPpPhBn
flIKrBVXI1VG3qhtEfFfhROtRywAarUH995Cp+d/TlHdyWYFThTyEdZO6GkJPfT6VSEPjJH+xlf4
W8W+G9pUD0kNNqu+C66yId41hWQtZtE5alXOo+oI2DF+kI+6N+hMYYbrdMCD6Nm7VXVTTp+mzfJE
y3w4KGQTqWItsAF8AeKzB7pwLbvuJZiAuuAu0ftbeTDvDWZXOExnxxae0TVXlMlpS4a6by1UHkrh
ItZj+0EFWmiPCkNfNXc0snkKhxeeVoUarurR2IQbFSCR7HxoWOH4D7RNvaWH2ON6Ck1Dn/MaN1d8
n5yIEWiTJLihOu+7N/JFkVJzAzwH4gezXcecCSfEqQw5DgBYA5Oz1w8Q/hu3kb0exlxc0YxbD4+Y
1W3lh8WEwLwaAV7bPvZQdkEesHCXXXrv6OpdxSOWn8ywI/aVBIG4uhnhH+rFgc8wo6duvA4SErfK
tITRudCI+QidWnbeVkXiqRBTt0u8ErrsnBunMUXySSVJ/t6kvnc4kLA823N8y4utxyPnF3ZBDQnd
0FMgtJa8Pryd1FuKUF/mfX8a+Ole+4Ipw9Pnjvycdd8+lDDFfSgXuTkvW14Edcj2InqSQDOuvw+b
hwFmhuveMM69lr5NuG3IRog6Lm+bMegWteusRogRzFGnfJSvlbw4PkCOzJ8Hrl/xC+WboFV7+XqU
fXLObYeoaNzFKlpDfrW8r3kkGAd5o2HWba+V5KkZnhgryUgJw+SB7/KBhFR+z3av8VKZoHDJzdUH
vpIYwTnIro26+2T9qRpjz6a+NKyLfJRCC90l6XTJvEgQhMj1kicjNS78r4Sc7wBAFyyC/3fGJXWx
FBihhHJabST7Qba+0G6U9CcZ60kZM6Nod+aO/zEv+NPRrJPgUNZbARUJTIGe2jygNftesrIYDtm4
xD9GdfkkbRn53RIu0rlvtK1wA7gmrkuBcUb6yHrKPXBlkn5aEML8v59mhRtkDpNLZbzlmsbX5PTO
KO/IdazP2hX/9D+PWD5POv9WUz9DuB5RXdc0AJoLcNT/h7DzWG5dybLov/S4EQGXMIOe0BuRFCnK
ThCSrgTvXQJf3ytvz15UdU3q1XUUASQyz9lnm0XBRsZuVDu/QXJ3WEcpt9XuBUfhuKQdz9g9TffN
4wBS26owT4wJvx39xLdTDzlNtB1vklv/6X0sSeb512W4G0QVI+l4pVYgqJdae4GRbVR7z2owzW0S
Yn1uEBVBehMZP28YckHU3GCGwz6km4QjTjj//mVXpW8Ql1XXA1SjbkElmI7wSWbgbxhmqzsYhN86
LoQiGJahX6yT7GHgPRG8PJEIX2aEauoutT/qQON+TvHt79PR3zKufmyuVXeKA2P5F2z9m8mhDjoW
SsqwhNAReEzcSPYDthE+SB3GXfut7jppH14U3vgK6qaH7ldG6Laq/hPs8VLn1mnv/NhajiSQnnlR
1ZuhTg5O+Ohi+P1C6MwvumLDj1D/jGXP3w/Nc9OVoPLfEBWRu1/V7mfFf8lH6tmptaDyQ1hefJLy
elMLkZ9Qc473sNP4PjHbkjmTsQv+q9wI+WS4FwsviJd1f0PeuqgoHbgsboY0agpl95sfzXWp93VE
OWo2a06UFnSg0d4rWG3sN8pLh83OmJttGG9N2poKYkJViSe1/qJS0bBA/f6uqoiain2ST+RUHjiV
5pbAV+uENf5KbYRB92K5R9EZG9L9QAW+JKJo/uPREmOMdGgjwBbatLGUa76koKJnynRRpgw00sRf
kNFWh7Sr6b4tPuKkX6lWwbPrlfoSlAuVe2SjC5k88sz5vQQWresmS7WvNp46LtXJyZ+5YH0sNh0k
LkdKpkxUlYUl07EF356/wMVNXBxf/m/OTg/TnrfRCqABim02fFdQAJqQCWbVPKCpXtjGC7dHFR78
2IDr/b9vVHMfSSlWZQe/oXYglgQfz6rgTszZL7/LE+E3VWUQ5yeyWbfEx7Tjq+iHLWlKix4ZYx8Q
zScXqB9XahMqTY+h1Pigvm5kYmXHxydm9+iU4qaqQcN9jCRps/qmqF3ECONtDjZ1ytzZ9Vc1qQMy
AOn8gehFrAh35q0JtVXk/cxMpBKoLh68ats9jzCngvTRiw9efpbTn1Sr4HNctanZ+m63SmN715f2
lpS3Qe/ID1RmVs5Pm/4aCdcqUaeYZ7WDpkA3I901CzKSA8dGe6kAJAaCmr0JXWoZb2MeWcRDYMGp
i1I3zzxjL7OaKUSIDt+oS1SvaF6d1UGijuEgsB+4cWqVsNe6wYfjTCsrmqJVRtSLQbBDiMMA/faY
bUv9Vum/bYQYyD1z9UZAEEoSv9jUDSnAjI9fBdLLdy39Eba+kriG86/cGl+abJsps4m0jh6Y4R8b
omRE2B4Zz3lUtllCo0CFYiMrzQGGExKb5aZQsqB46Tti003tLUNkGs2fDFoXJdPoZK4eDAM5uMXo
/If/lXhGFja5gx0cJn7t8sFkzlW0A3oAgAzdjt/lm/f5B9+wx74leeUDsVBYmFyJnT7zOEP9W0VL
GEQSic56HWGTl0a2Yz6xmSRlp0PcsDzb01FWaJWJ9WVRyMpi5ntW8THclY4QR37l8JLrUfGVExHL
w9W68cQfuuSY8KuUNmnKtuof8qtMJhf+A5noyl+pY9ZQUfwZu1/cnzee+9m7h6j8RaO3beNqKwWt
16+KztN/XC96giOwlal/7Ux5jcBTPUzwKvt9KvN7lNJYp9HaTeQ6JUJIEJVSMaDnIuGzPU54HcKX
oe3gOzqk2uuBSX/GX5AFErvCu3T+vOemccV9WB/DOUXsU24NPJ82iOPU/Zw7IBIm+x2YFF++RR5N
R+SoP6oy+zAWeLfpYhukOeBmRHxJByvW2/19Et2F52MO2kI68pjwXnBpjY5dn6Y9Jlmw7SYL0xeT
qju+OJhEu2cGfhPpizF7hT8wqGqrbcVeZmNHppZ7rhB/auaGLRq6KC1ANYc3L7IXnv/KKlcn4TQ9
KDeyIIL3IbGo6vdsORavS0LVHyTtQ02eL59lw8ZqqvRLeta0M4TwFyzzW1liVJRNJ6pKNYFsTMww
0s+M3ER1/7hPYemv5+nCqui9+LNtSVAp2gOZIhu/Qi7aVfsmvFrVq6zekgxZbqBubmfkxD45x5rA
kUh4sLADXLv8Q5P+Tjz1LHqt5Zk3Q6XxOOPZVazR4lpxL+vA+/sBYljq4+us/0xE9hpm/sCnqvwc
/sOtNoV8CrUGi11frVD1dRv+hXr1+GUHS4K/FMN5gNvVhM6apLBD1/aAldahGIlGZKBJq32K+mMC
UYxLASCJOu8x02wmPZz5ZGGakX0NwDsro79p6M8ATvRun+vJ74hPMCMOhhXQoiway/Ag9PpTZ1oQ
RyUsWF4cEYDPRFXvqsRmf6n22YaZgOHrtGWp/k14T7hyIhUVnmI2ehVlw/Cna4oDU4Jd5PV0V3l4
GQz5O1jlDsbRoYBnKEiXWgib3dqr5jPUhw8xDvcm1U++rh3tsBhJA0Ij3egGciiSwxnX3TMiq/Qp
oqmQw6ePWgxQcN7rTgWgSvopM0aYPtm0s+3m3fSLvdda+76AqVwjm2lQlcFAQ5ed6ART5YG+sL15
mU9eC3mGkGfssPLlhI1dC39PfQu/bIulk9cBVnlVAyHcF3+pSD57hZv5vPRqrtA2yTLI5MrlfDpj
YO6vAlPPTzn0uwNWQPtEFpfWNP6YoguWrVmf59z4CQIkK5iDYyvdM+h1HORW1kBtH7qYjqbfmWES
6BdmF7sbnhmEtstuBH/TuuELVA5QmRa+cvU/4QyTsZixFhd1dSgmc4tK6y/jxO1IsoxSccB3C+5N
9lnb074L8pU7Gktu0GXk4WZa9GbSlkxt+tKE5Scw5h1Mlt6x/yhQ0KidsyRQqcDqFcXAKor0dR+z
F40JqEnsRQfPyN8pm6/5ABzDpGkgK0ezcf9js6qGyljkTfLBFCJfhXJipzFRq5d3pwsoJfObOUu8
dg1K0tKMzolVMMquKYmIKcPtdxkMFUgTIZnLqW2AysU6wGQJZ4f22IXz0oy1C+P8V3v0fj2fTcKu
rhVvrGZkR4Zoi8bA7Y4hBP3z9AEJDbaXI99lk7z22DSaafpuutmrovHWlY7tH9BY24RrvxDwyg1G
82zY8KAKnBN6h0GNRkKmY578xDPI+wqmVSSMc2zlJvsjXi9GyNh+dDbx0EKtmKzHThcn/ECSRajj
7GE4462ZnF88/HE2DIcX30qKdSzzLy9q164b712jsY5jahFZZeLJGjyPvTgbNAe8giyPtGYPpRLv
JwLlKZjN+hBj1QmkUx5Gm/Kkgb92692ZYAaGdI1Cw12cLLIa7EMbYbdwB+tN3PjHkmlrMer7fvZu
nZ5YCy1087U2lVQWXv1kqfypXP+uo4ZsVGdZ+MT9ThxHLIPQb9tFatF49hN+7GXoNUsx9+ukS7ql
ULlacgLu7cL83ZmY89v+j4fra93AmCb2Yw9FZSUzZ1UnIOOlnYRgm3TobhDuqSWX5Evli7Cc73gN
A5r3DjReTv4+XcmYAbYzX0cnDo6B7x2FgxUinarQooOjaRSEZk4inDFA6Zj3ZjC8W3Z9NfSPoGMQ
bDTOTkj37HmeGlc2B6+fV2Gt/8EzY23z+otaMirUwuGpqvthNeLruuhZzSH8HAwoxoeAEdo8eFs/
7z47S2LAanwkKUdOoz0547wePe2UduPNpXOzbCz+2qL+Gl0cUwzhyBNirfjFENpOA3JfOCWlegah
z8tMueytmnwF28JJ0u22nm38kY110/S0W2qN9+q4PWAeCUmpNc+AHtmxNcVj3jjGGr7X3ezy18wf
wm0dYuBEkFSZTiDmrmAHpJrNYPSMZrdppmRV0A+sHF97SWfkh4ZV7hW24w7DBMbinDPMVIXmSqal
8bpRTckwHvou/9U0WJ+uA/0C7C1yoyPGB6s+euvm8lC5/Vtc19gNrRmZb9p8xOXaOXlhcqrzO+ce
rNj3rKnWiTueXCR+cMR2LsFuleaweOE5d2vsUqgiqLWAlUFIxqtKGjYUb/RvoZ5XYDHiNQdI4bTl
9zLuQcaLZzKb4hNJEF1RmRdNQs86HKjymvwyYRKZoabNRAr7wdmrIxfS0GQxaZHnsXqDobhQZ3FB
D5PQnnr0v7MDP5T/n0CiGl2CvPM2f5Sut7b65mrBIwobbx8k81YLA4zN0mJbeuHJEPJh7Lt9QFSm
YmpOkHRUcZSG6YlohO9G9B9tFr1ZGOVJn6bE6r9ool/txmS237+POD0vZRk9NLn5bqcFENLgLn0q
1kWWG3t1+Yo0pbVYC5dR+ERSAc5iHvx3/dCNob+2w/GcU3wPoIvEgzyYMdzYrEg+28C+NVjYQDGu
tG2PLcqqtboKx9rqjpWUj4tl/BTryWudzekpscurbw3AAXMULLpgQn0cWnuMU2FzdxeZlH+6dLgn
nMOzL+QmDtyD72ef2NKyc/hjB26rw9Pm5rlGFUCkrQbCkCZG+mpPpt8bE3ft2M5x6tt4l0GRjGfS
J+vGoydI7PmUCUhAC1mIEsmmAfAE5XtOoYvngyBVlWlSEVqnzMlTfh5M+L72HugjrRXZe8XWy6yd
Cx7YJMbWJcMPlzF2mtmo3+sKrjvfwY8kHLDYOxDA9mFFKVplOSvH11XAqZUa6aWLnM1UYrODrfEq
KigRuihhKJE28UpzHeS5mC5UefIzwza5zROf0vcLevGT3hrHGJ+ZVEK9SMb6wUjmZElBGbbZ+zDl
v6M9XKy0vyci+c05q5smvMSTvi3BvZ2Wabfbh7+l0WN02xbjIpDMhkI/OLC1rh0t5iBjxCaIb1cr
tosZw3tJhu+Es0G+8UAMaLvsRfuqUryF5/zUsR0BjgSHGY2qXhgPMS8PQWQbJwzeK1/b23p9Cst2
77AHeL7ucVnRczOy3UKPhPWXjvJukZdlxMmpq9o3bfYeCcO7N/QopuIHDflziqpTi/UzdJlbOsQv
ku5H9nh0wEaZY/1D7S/kLB3NDHoRcvKTqi9at19mXrbV6/hg5c3excNnYJG5poGTKoWG2ZIOV2Tw
NtnAVKlmxu1GndQmievTVD+ofzEXUBQ5gM5RVUhsl4OdD3iyqrKJ0ZTnAO7qx4jjhlRO2kHpYnQO
1pO6+hNW64g6gxR8hH3JjAjHNNyQfVZ8FZPTLBlr6IrQB/GxGfdMB2oTWZUTKOLJfJlE+pqU4uS0
0zsSD07gmKpj5iZVuXu3ejtd6GHsMsMZn/PAeCqKoFgEtY3wQielvvP2pgxusRjfg1F7ZNq6IkT4
FpGY145fZAk92vzxHKtBZH4Y5/EjHeQHSlEbeBikkOcOMXYJU5tD2d8il7upXw9texjV6dkOHl/e
0O4mJn1GVVTLEVB7o8fNpZHi5udVhe8WlkfMMZn1gRIDZR4VyVi24p53ZDvaDJP8WH9UdzmrPHs3
lJnPExPBqqxHROzj2eRMTWrvB8OseqkUPNB1XrDofA5662SJ38Ab38LOSTZWz80ZUFjw7SOxMnOP
2aIIU9qb+ZpM/QMt025k3/JyeWyD8klFnOp1va2L5NAXxqFNbWYp5bAc6/4X1dlTpttfHUtQwTRm
Vb7nPrQsHv2pFmJTEgvqJs1TTWuNlfZjlBf02gZTaBIRDENfk8C8N6IJ2DXNt3XqbLJZHofCujod
THX8ntp13znEEJmXMaVv7YWRLKmI5CI0rcNgAY2Ffky2JRkYvutx1yRWaaZlWmsNLuE+FxDxc1l6
q7ZptU1TA1qCRY0GVJTItsY9Ui4JHtw9NPD/Fv48Edlt2LhQp9uOrJGEJjDIpjV7vYrXbTg+MZdf
6Vr9p2vbCfwM2E9ywIrQ3wQSjMyprWVdelujmad9E9dfvlM9u1axm6Fdk5n14FfI1oruKUwsdlX7
ORzaTxTZD4ofqxcIgMyJmV883uLB/2zG/lWdLX7av5MYChczozz17U0wt1fk9WdjNHvSVzF6lOJn
KGNeZys8eZX7TNlxF/DbVTUW9+DykfUQOu1vGUCyiZGkL7TBo7L1cJHnJ0INn99gHFGK279BD4G7
T1GG1ADVieGiX5ruoedpS8+x34ugfWXnWPfhdDEq70OqxBo3HHbjQDtCeuTRmKJwqaplZszXvreK
xTg5XHZzaadixz6wLP0C4YC50kq8XfQy6uCKM+/8S2pXJHZOM8QU+Zwv8W/G3xm8AZESmHaqs59x
r+RAl6s6HEEcL5PkmUaszbeBHN6GBsrxpCw7bHixuvNpUdRzxUeqxVsUuHvTTt60EXJY5WBZ4jcf
KsRCx3FL/Tc0ZoJMy6ehF1fVPVkuLgpk/SlBgcbCrmL8xrJMEIUxT0/pHH5LRoQrd7I3s6x+dIi0
hVHvqtK/+jrG6ZHuXzrRXj2zZ9cEZAvt8KODjGYLALWhZJMMBWRRsMuVYt6TM/1Q8bqRXMaL72Z7
TWN0xzm99qz5aKI+pJjNd1lYH+wZ1x8MrAlgTmbIOBynzNS+POq1Ab1IX+ON5+FlW8kCS6Q+v5px
/qRpJqKR5uhANDea4Y9J4YRfvr20Y+Oo5HIinpdlkrNqMnLTqUgLSJ7B9KCY7o0sv8poOAqutmyH
z6LlPY2YjSzcpqJHyjZ1M95rtzmA9O+ipnotzfEuZH4w8/DVxsPQzYd1qKMZQwZkdSz1qQPXQWkY
clp77HGGmz9afdcvGwqohehpe/VQg02YMzoQ3bsTdw9yFndowWvI41u1mjxesNCCnwEmhDv+y8Sz
HMANK6d5CRwJi8sY4RmBBHTeNsHOzuzLnyHOH0n83eUxxakdED5difBaY87U4ZOkkwVNGnKLJhHE
o5qnnWP26Jxpl9ATbrnNfQsXZERv2xjduqQsrIfwj4s3xrIJtKOHvoNshDtD913qyx4/CvwW0ZEt
IbofkrTF93UwX3DzYjziGxkWL+ilJL0BxJr3UPc/0y4/2cTJqdBeVZcXjk3w0dBu1a3rchjyBp2K
er/zSjB9b23SuNSKC30oTdGcvZQNeHjV8YpzkL65+vzcjzQeMyFIqtxTdRg65a1butDOwv3EtpZx
5ExudRxjzCeLqf908mlFBOyjVs2bXJ915j8tRT7f0wXPypmD2E35UQh/X04zNKdOnnJSjnMlZbHb
rd8an+3sgpATlcnyq5fFHO1DjPzpDEMXuSM3P9ILzjx3o89kEOSu+5QXNZN2KiXbsdodpeHSR4m8
TIL5VUKWqJrsRAL0LuSYjh1wZeX5gcEtLlfRas5gv07mRffj01xrZ7vSkJ7PpyERV/wumUmlb3ls
Pmbj8Jwk2DlX+ZNbdJssnYBMuAVJmP7Epn7WPYAGfo288KD6G8fpftVmMIF/WnmZHKTRHjiqzRWF
9kLW4lQUPbN381np1rw0f6wlkbnw8Z7U3YZAvPfgFMcCey3dsB8wEB746uZuoJuG5XwRU4e4nbpU
TUa6xH4KxuYQzPFVL+CzCHwbJx1xQ+WVR7gNN6NVrzjQT+Ze8wqPWcfu6SqYWIEsiTm8Mrh5IvkR
OktwKISHXCxB1AVKmjTjA9GRL25I1B9veCGNJyt3z5rLpglwuEdvstSH8jEIaGd4MIWdQXHGhHii
57Zr5nzcINwzC/muZRCvRiQiIH7PTTD35BCFRwcUokHdsBh144Z+cIZUIG4obdZMWJ+ZPN6NGCGU
l83vkCs5wnJ572AnN3w2GDI7n0PmgI7N5KKBrEyBHQClaQZQgdF9dWN6goj2IQztETzyJe3EF9aa
FFpQbROZwVtQkO8MN65FBLoLku5xCvpLLdsNO93e6f2MO46XQi7lVV2keq171E3qFOvi8ds0b7Yu
IJok7adlWwq4gcHiEqq9SktM+MIZDllgl2cRYEXv2jY7NGIuxF2nPpjeC2SNTjajMxmhFKik93kD
WTFamSEOk3ZGUHoXvHVVQknTFoydh1F1BvMf9c7XtXiOZHMPM+NQDNG8JJoK0VlqnO0hVJm1gDdJ
sY1YJM7Ao/AmpT2AWpH2RGVWsVz3zAjHvm2WWmy/qOahQr0JZPoCbLaeSvlpTRLNoSy3faRt2ykR
TBeqR7WhJb5xqGR36PjWgG74PUzLlnIlTvR7UFo84fhC4CiUjHSG9g5nsplbRoHhWsxSh1gD0y+c
gm86mIXRyXHB5Hnj1eA3AUqHZYx6L6WmHFim6KoxcjHvWlJ2K80zX1NeuqgO22XZJ7dYyfvC9rcL
zVtOTxbzBuqBwlWjQzAhICQeh1B1F8WN2ablgriBpVmxHZfsjNi7XeZqeh3Jb1iQA/pt9AOvw7zz
J3YJG3gYxNftFgnmX0sldVearDqncDYjeOOQEDwtuRaU10Onyof5JUhnCt94A5Fs1Y/zy4RO1be6
d1yj9kkinqAdMu6dyp1Sv/jqyNAI8lnkEbrBtrGuXALu9O3wNNKHFfhYiCk4IiVhohau28xatkSY
wE7fVFX9WKXBH31OHpqO+xayo1pRziTSnn5taj8lkbXG6lcvrKcJSWIZMuKodOBxzpRZS/a1bCC6
2AES5v5uYgI1o0Mxy/mrcMW0lMz8x1R/te2+2gw+3P8+Tl8rrjXJCgsFePmZlIilGUrFc38I28JB
k0dSPfYEUJexJWQzMwA8G/SGkQCBnJppmYkIeHi0H/KATDBIZlFu7yOXdgPoB7UnWv4ilT+my6TN
H8MfiP5vucPouMl7iuUYJk+1NevgnPft0YYlb3jx39Vpagw/+nZ6qFq0Mc04YizEpldQAkaloKSL
4Y214jY0TbqmXv5lP39Qva1ekVs8CrahAjJDtpG1TUhlDa9WRRAon4W5aCF6SG1Jd7mNCTQhVhV8
Owp7tKyRdJB0uy9phb6oQEnQpoy/E+dLR2+wNyxIESYmJGGLcqEOLG1fjHmv5LrrmEmf5aQEswXZ
Ce1suFJ3q5XmefTdJwfbTstM3zGnPKVOf0WFtuToMZdjGTCWzO5mmWx9R74KJH6Z263bSbs7k/FO
TXrG5muHs9aLLcQ6Z0LU4xrAgoEpYwr68kn/YUv20eha8PrFyXbiCdbyDIHHQk9g2U+FBSMr17FS
HHxIIiWaUHM8Obl2CUyQ8raqf/S5f3cwPwAIYgkEeWcv1I8FMLwmZc4ZHOWgYckjzSdvoz77x1jO
xM4nzkkb47e6D3GRToy96doD+uDxomXQZMOGiUWebNQVUtS8uaiMF4a63RrNqTqQKjZwz+09embo
JRrJjIzzza0hkvdkqiCbhMMnbvvY4/ARjSYpWiPaJUqqCkZliyME21ctRuQUYboMPQ22L4T1ZU2P
nlnmMbatS0Q/54PIhI0uD5WjP0kPXUZY/5KWjNc+B1eZTzzp5BEF2M6YALEts7oBHpw4yHCjCR9G
nAv0qN1KnSEBklL6D+tzDtu7L8cPHHbvaQ2nndyFWwjFftVTZOrd9BhQB+H1dOlkg/RiPJdOs01l
fIbihC0/WYFg1CiV1Cc8tY55HyGZLhl51vQ/GswjXAkWpmsejKpmmeIegAjLWMtBR70oX5i0HaST
fGG4fZwdyFuRAVASyOKqLrCZETqmoKnQg+45RSm6LbGb4zbGZEB/bCMecdoZDzC0NsIrmX/IS2R5
W/C2hY9mQatanKfie26Chg3MRGVDKFOEG8JcetmhGeqD6U+HlhiNXIfIB6q/zoz+pcjTYEGgNuhl
QuHYVNVzDjhB/wqOGPeH3goP3VRdZrwPlaWIrs0ADOFu7HHiQFQBzbN+JpL1MKbRLsGrgT4GJD+L
X8bK+s0a9IQGemAv9ZFTjCd/Lk7S48gJxjpZEJTVcCxCxBMttlpjtszz+dkqmga7TwS90wxTYe5Z
PGFV3CV/3lEzGF21mmNGLzWTtqrrtKVjNbCSEN+YmDPEVrJuhs6EJqlB7vLEyxDXkMEjIHFOtMzs
lvo0bGhcjlGhM6cnmVejIItAwZSFB97YhKGgx0tCzmw7eRzZmat0WjshdFTej0XM3dl2QzM94O29
TV25K6ntk97Rt1biyk0yYVdi6NU9mRsQB/8wcho4ooLp2jLBH/CzNku2gYkG37PzdSu9ozEYl7xl
4aEWBmRuKEqZ+F7Zk2FHJ9q3KJMj9eGrU2f7Lu7xpSX4aujsfRZ0kAjndBMDfE6qkmzQ6VN7eD3b
pEK1+oiW0T2ECkKK7H2cTd9FMe/gwl/tMWcyW7+VhUBNS1YreBnRF0+6PV9DI1vFYJy1VbtrOebI
xSHMTAyPkBYoui2EwNzZtXn4XTTuzXfnczFqN4xPjqYbPoq2eAKTg5SNsNMZx4UGAecy+kCt5Fk4
1sRmildJj1W4Hj8KJ3h3nGRvaJI5h4SXWIU6nHQ3OemEfoY1RZWlgV+j/mK2W6FHLy0c7jVX7KTV
7nPHAR0YzC9m0mepKAF2+8hSBMsr7X0pANIiN7kalZntp1Aiy2s1uY6i/sXBEYugcIJl2JCHVLu5
jG4iDHjWkcxwjon1n0CvrlGHyFOZLFhcW5/iHMIAXQuLR5m0aNZ8UVGo+O/soYdMlx/qQSQjHv8G
1HJOva2T0wYNMHUD7dRSuWdICm3WITP1Zmtbw+ckkGENtnOgVdhbHoqm2RTmUseoatEwd1y7OgDB
KD/bJD+FuQ49Ep2fG4YDFDwAmzSoq0XVY+Njjoa/iBHx2hC4bHN8rFm8qCi2Lrn2leMylxznSza5
j61El1j0r0WVyJWOjc5kAGBFngDu0c2jHiGIdvJwl/nlqz6PqFwL47ekL7MImaG/JL9vdiqsLqBg
DxzanWG94uP8FLuiX/a9chBokEnApvaiLzWx1WqAhMqPjl6Xr/UC7RF6Xxxh/Idu7KpNpWXHSHo8
4PDiDx+tZf+iWvqNavstD/lSZU6dUEFiXohRv+AtFu36zHuvTFiMeuatXE/stQhRRFo/Ok1167rO
XXpevkkGBl2h9T1oM9gFBFytt57qseHwk8anPQ0veuacU1Qpg4WpGxZwaPAT+Jhlqj0pwyFhx6ew
Dh4QqDCC7NOXPOu2ZissnCT8p7jvsNkkQsECsyxd/yMKKjaV5mscZzIJJ/JQBdQlLLiHaInJ+j5D
YbTy6cp85tp0kK+th8aqg4hEQ1wK0uPY2pM8jUBODG8R+MRSw2P8SHPvN1UOCtXofVmJfRtZ6pkr
jk6Mp0xRbCdhHi133AdoPtOAOCVfUlGVnv+HAccXj49YPsIOUbSeRDmypVkXzXTeU7yFXF88OJhD
LsK80BkURvApO+MbAATTMHb7rG14sPp5kPKFgMt77RFF4BN9KZg1LazQeVcOS3iSUCbN2VlQZ5Jl
sfd9cyFx6F8C6L1aZnFVC940kgYwxX41dKY4LfxmRrWYk7WTFeOsoH32OstJzLD+ZnaKZoL/Shww
vdp0hf/HpiNWE4LiRdeU12jynicNiRHyBk13b5P6xk1GqxG3Bx32yAry8N4INTBX/6boGSbmXSmI
2UA5Z7FPKxqeVaZfXS/ewkIsU4/6A5ffverjUnA16HL9o2bFx6hBzFhiUdM447HO+pPy34gG7yNt
pseiNb6sxnyVI2VN796jyoSPbW6jyXlXD4soPjIImQPNjF+Nyr1kpvGkpdO57ox76VrryZGriLVk
Se2ICO6dVplzOcflOJrurloEsd0LZlX5p+EZpLVyqjLjKzG8ii7aQJ9kBMJZZd1Amnn+XSuT2Aoo
Y4FWR40IcNKWGplGPYLOuuhXZobaxkpPaeQxe0pOTYknxYRPCniV09p/kNLvvCk7dr481diXLydD
XPTWRksxi4UxIhWvGB/MhgWH3Kge5thC1RveBzy71M3JARTRQE4PKTqhMsMV3W1+R2w8VFhliICg
jrr9DDo55dGqiYZ+2fYcFPZ46WkexWD+aCZHvKUxu0aGouZJdofj0oRfhT4GhERkwTKlmVG+YGU3
/XQuZIW4dM7d5Hx6Ps1d6/hnS/rXEKg69bSDiWWRgqO8LP+h4z6VePDnI6NSM6gg1eAtRPrUHyPQ
l+5c7Yj63MRZCYEZdnOMX4VtwA3BQBcRxojWIvatozaEt5iDD4EBNIXRu1uQI3SveqHlvNgGZU6s
z/vIbhw1wN9pLd4483TCKSXGksn+dg1nM3KgOKy5pkVtXsLhw+ynW/z//nX/xpTV+YdtpkCMa2ZQ
m3edFt/9ydtHvfjJu/4/eGT/G3dU5x/mmKEfpfhvkOQbZNmOc/DQuvZ/Sl/8N7bf4h+mvUFX2EWo
BTmLacW0m5APYzxFJvhcA3jnFK8pVhZOilAVJP3/v1umui3/wlbwr8/m9+ctLsL2f/7L+G8daLtO
Rq7Hj5NH5lCYftw75nxEJMJEzj/UmEG6zaOcijsNyJV6xWthImfapcmsOzZ2x14k67SAYa488AgM
2hrWnP6Hp2n9u3vyD5PJDio34Tp+vlND8E7W704TbgRh1wGkhYGXA+nzyc7d35QmPbC6jfJbC2YU
z4AZzFJhHZKRol6DKrHBBJDRLCNfvjSyYtlmf2I7fZpDE+CfinTAc22s6+dQYiSIDdmXQcjpf7iS
fx2HaIl/mAU7UZemkkZv5xvNoxdYDFTa/+XszJYiR7Ku+0Qyk+RyDbcxRxADBBCQ3MiABM3zrKf/
l9fV92OdlWZ10V3dVVmgUPh4zt5r14ihmjXXoB6NTUL2IN2Ff/9ejT+9tx+wSnQRLpW1LNk5WncT
ffuo4n20OryisEA22rH6QuZocvc5672X//hLfzAqy7SCWDWRz66J4KM0o4MluSUPXvipt8iFAxlS
NxksxDHlqYmTv0zJP8x4+YNY2diabmeEkewEAvqmctxFVOP2mkX7FyTmn36B+f8jManpOFM+O/HO
6AVE1xG7ZvnV0ZH499empvf/moI/Vqy6aXENq1R73U2v5PJulLtZnaS6lv9Eyekf8M8w/oWg+qdP
82MFa7Gt6NQU4x0F4xfc0pyEKKDJfPXvn0aot/I/Po71YxWrZ6iLIuvjHc7ZQ+hgCzMnukNNYb/F
OjUJLVuTr8FmJi1uZZ5qDEbjRxnQgaqnS+zo98CPCHMLEVAH0Z2O9cDwxDmJULwBUdAH/abcn21l
4DGFnOcN9SnvcHPo+id6V7Q2ZEk7SXeYnPovn+kPr8z6gTIvu6RDwjkxAPLgMwEQjRlyrY3yLwPA
+MMibP1Y5Ginj7ZPm2EnkArYUQw1gA9HIthXmykDj6ru2/qNUBmO8q659sgX/fdv6w/xBtaPVYl2
FxdaX8Q7Ox22euyvwqC87+EwUGP7b7PHUi/1/+wwdQBFpBF6DGBDuzhe/64TGlHnyebfP8EfX96P
RUdgfigQycW7xC5uAZ3X0hZrRQ1XXSKELJ/KJjU0wyGhAm7W/l+oy3/g5Fo/Vp0szojnnf14N03a
W9mGxHdT2PeN+iF1w3BJUc342yd0/jQ+fixAFsX7LAzqBOUNvVL08uxOdgECJbBflNO5CKwvhfqB
QgQSVtDjEn1Qcn2tPjrdPKRjxn2kqXD8CaWXT7leKGqW3Ren0MP97VQYiCsKMX07HYMJw7KJj6ug
Uh5Qs7Nj7a2rMzrhOUcS1WUwkwkxkj6dkN5dw7A8WV236lFBaC0ev8EfQEyVS/gF+ULPZpwZLhIW
7rpagnwUkUbuPFta92jG7i9bmPgH8gR9hrvsfQuCZfOcF/1LFTt7b07fRw87sOesPAH3yJ1RrQ+0
5GF6JvvBibYKgdJIc19o5itNrJ0bokBNE+cuLvNDbVorDbDTRGoQM+wzsOAySTRQled8DzL/0hKS
eyfR3XUZxGBqEpDZYlgFNS23Ohz5tA0UwLl+JncN3YI0Pltz/oBku9XC4R9RuUjiY5IEj53WPTnO
9B0Wzjuptfdc67nRZdnWkeNdNrQngaEJwAcnI6r3I3wLilu9q25M3HjrxnmuO/1NKvVBL890IY6B
UV9mCh4LtEL3Fjl0hkV2JJy5qJl2WU9j2CYyV7aPPsqtfhxWkpI6uMiCu5zM144yOFUW3asE69H4
pQKQATru+8i51DYUxYxYzsQF5IcgNoSOmYbs1eVgPwtZHAy3eJKw57oOcjCaNm9M92ZcnQo/eMTm
BZK/53qK5cS26pbfZ1NN9r7HcBoWZia+xhExKREdeMAWcHSe+yi/hIEnlSL25BIIGxcFhpqA7B6+
8n9fCP60SP/YRm03xXmHx3rniPBdoWRw4zPcpr/M9z8EfArrx75psmUKr2NfqyxkoTbRkSB5j41b
5Yt4clbCh7gxGNmrYImhanev0gGCnBt1qIdb3KVnupE7FEJweYzdmCegg+CyWEQ69gUdq9nomG7E
z9GwjMsFpuBtn5b/7YgkfuzJYxSHyRzW7PkyeLLK9j6Yw/eiDv+ygf3h1Ysf+yN9RGBbbcGWz+05
Zy00MofGbvEfn/7H9iiCco6tXicHA+Cq3yB6hMUYONHf7l1/WF7Fj01Q93J/pDrDz48TXOIQfiI9
P1lxeq1D8aR15i3QpjcPKCwE9hc/S379pxErfuyMRTCxQscInS30VRIfmm34j0NZ/OXU8ocdSvzY
GCez1Zsq5MePVUZOWdOfZ+QjXk+252wwawurvf9vH+THXiimpu2lW0WUJ8P70NOug+49JUH18O8/
Xg2j/3Gi/Oek+X9OEKhXZ63BXo8DMy5XQrjPqOuHlQ3kTq0jleh2Rvm33I0//bIfy0jTYBjgOEHw
A3pJ9oZIsD3K19x3NqY5rzDvbbSp/Mui8qeJ82NN0f1qrrsxiXdUJR/VnLQYBRhV/pLlogbw/3hx
5o9p38JB7OY2jnfNkF5dZ1wr93ruQ6nXwvW/fzeO+U/MxP/6LT9mf1p2YRqMXCj0RjOAZFNdTIzy
Q2J1bCjHW6m/liL8lkEFuAAwvUd92ASgQk+H9KoQwYkCraCifxocea3C6UJs+MbO6N57PLPwQnSN
lfVAyCdq9tz7JZLprobhVEVQBb0y+uxpYy6szLprXBqftrVPtPFXFLSHbuAiWKdXIeblzM0qqMad
yR4rjLxdBqlK1kIbvihUc8nTRkypdKxqULSIwBxgpF509Lpxl/rGA7SLyvEbZQw84vHkoZvomPTT
nZ06zmqMY3BzAdZDt3gOKKW1g3ewO//dtYp5OXXji8OGMXfod8aAaqBW8Ge63ngRif/q64CKveA0
W/3BCgeu59BR7SoGARhS6RMNvAmMKnGbK85oWZAHYEPo6U5eVZ8HG3+msuraqeJYoWFx8BDq+UOq
QRaP5lvbcAxrc1JrsFNuqMvT3I8qfJTZEymxa28stUVhuzTK7G0hsbNRlsX2ELX0Net6r2Xaa+3Y
l8Ee9ybPs9ALzglTqVrW3BqXWZd8uKX/bodTcSAP5FbSkZYd3djEMUh46g6RJr8DHGVGAFqbILs7
xQWs9Jqdwlr6wMR8J9gRWz4sADGu7QaY9zRCmC6MQxg5u0aDITTI+BSM6W/Ph02TSGwYUf096fML
yp1mmxVyrc6PiYzu1MUFXtYaHe6FQ6aCgBBUbw3PCgdUBeMl0GZUlBwCxQyBVFjdxxinBzEEZxNC
LCf44mxG8HGLHgOuo68tt793sV2Nmk+PrMUHOB8JmcjgOtEw60znXtEo/DL9zE3tENneb22af8/q
Bdm6+xb4kEla70mnuoepHZ18a9h3Ps1n5AD3SKInpPTZL2nQg1Gi4EAiifBoDQK8sG3jqXeTS43n
k35yg/SnRxoCSUy9Os0NsCx0CYTRQuNYKatf+twcZjaQpolDysbuozkKPJaxc0yk/mA6UK2m7lp5
iJrEJihdb1FZ4HYQkF+qsOjgeNUNMRrV1jKyR1JEK4VCf50ahGZGmnwqEJI262dFFKxspKAU5GfX
PxlcA4iATtdBCMy8MzFd60NyQ0gAxEqeSyLsloIfFOjSWrWN81sn8pdmJv26qjyPJpnCmY7vo5vC
S1RpD+5Qgl4h99AtaJVFwRllFFL1uNxlJjaX2qV7bhfHtGxPZhkfpQ/d18W7yBkMT5fpn0krCAkS
MYc1OtYzAvyN5+Q+sw7qpsSwaKePdZA/5JP1rN6SRTOkCYNLxY6ocYjH+YCuMEjfvMx8Rgpw0icI
6GF8yM0qXqlBAPuS1h03k2z+8qAqJw0is9GJH+N+3tS9puHOCS6dINwciPAhEv4pjOjK6Rrcnx6h
gZPzXpzqaBcRfOXwYLA911h18ElgTYXJ/eqF3jOioVXkdXcc1rFMIcOaJm9XeYGxsD0TnUo6Oiu/
Db5VkPY49psGcnCWpB/dWJ19Fi5nqhKyxOujZjp3lYkXM5tQUiNSsnVLx87mP+q5fponog6wWHZ3
iizcUXqKHWODEOFXg1ptFZsaaWMW/mJaLFsar1t4eatIdkgFWblr9BEtIwS9/33JboMjM/vCR4X4
KpwfMnq5EtvEsq6ajzwiN9a2QsrKpLN4KVIB64Fy/WuobBD6GFQbL5VPpjkgpdEa0ickQjLpoQeO
C0a4faNBfTJnjMMslhFrqb4nnvxoWoZqZ35YqK6Z0sFqpB+u0hlUbLmO6HJli37dSfv3TIOk1HFG
SLJXmo5OnlO+aTpCYEs/pqN86GcYgyU4FKeRQKwQaxv12bNEupjC+Mqlplj0IQv97HwqOPfsNhuL
25o3dS8yROTW9riU7cLH4U3dAXv8SykFKi3u3A4WJkgn31lm3Xte9tBYvtLoHwSZr2pB6LL4Q+dw
AbN/piAcrF2c8YnrhKugdK4+dpYqxRYaDPCcvMHcVU16aqEVSC16CGqDdmDdEfWbfzdlSERHjyvO
P3hNAnQUomubonZ1zJsxla9kxt/NunmGvVGsjaZZE+9403xnLVjTUJtgxi2a4GgbCNwzV4ff0pMH
5jTiEjfcaLrR286ju+3JBGmcbaMNvw272+dpsdRkuI6EQNE+YLIuN3WM/L3Owdj1RMOaGlZfT/yy
Ju8XiHfCfiZU1W3U77ra3NNtPk0i3io4eNW2R6MJsSSY1sUsBYR+602ziYQn01sGWbaAcAjozqCo
U8CrqfoCNMyM0DlEWx4N3UYz5IofX1CDNFC6DvdisK8+k0rYMZOChAglWnfYiwYynGYNXkrI5G2z
+K5kxA2eC/0qnBboyfAwJGgpR0CueEJsCHf5W235j5o+IiFkVrYTbvQg3pZ2dRfF0aadUHHokdyH
VXmfg3dHIY1Mtqb7m7rFPZgK1P8AwCHiJERDk9rBf7nu2czo200DBmAJWJ0QkQNhNJeMMLYFL3ZV
+N5idrNyGSBuWlgkbYFHfA7QxPaDexx9flTrtne+1b8NTtcuTaHdiPugOlDS00VHuxyd6WiUsP2F
IZ4dLXyDxHmRFZ4ytavXSUKDdMIwA3cAqkOuUWHNVn7uvPT1+No35iOyay6mCM+aZNh7rLm5ln76
sAs7Y1rPbftbGyCqhhgcmtRull5iH2KTDr5etjNKoh7H4mA9DKyAxaAh1qNWBytzqabSNJfpUm0v
CjOdRcndoKWBquIBYMi9rRj8a8Ib2Cfs9p5RvBXNuFc/qDScN5XP53aQj/HgvoMcRWIb9PnGb9JH
Iyp+J7hj1fJkBHhMMzM/251zPxb9tUf1AC0nYNrjqe+NfNMLHUHPCHJXoIDhj7aaPBjUM9SRAYby
cy9qyC/RowNwp8ZWQF6MWDq43TnCWgrAWS8REW5RmC/7qi0gKY9YKdv4sSstA9QvT0pjFFINKQG6
eCDiYlclwQf9BKCS8kVr9GcZMpNsO+GwCP4FaSA2Ej0/4LLezma473CmdR36FDSw2zZFkxnrDqIo
/ey75qszmxfQKe9DED8XNqUyT/dXSeh8tFl1zEbtZIzOUU+tdolm5ILA7h7v5YtWNa/2EH46nbNF
fLIfM4pJ0vAB9zO79Naj+VGs1FcVUoh3quZbo6O1sDR3X1HHD2wQCGq8qhP+mFSr0aDJnMo9va2H
qCyLdW7ivJ+k2DZoGVGFAX2qw88MZO+yDqKPkhJdr6mbXYj7hYSqMTpK7luNpq0n0KBgscjTYu67
JaDc2KqucWZ/TKz/uQVEZmi1czS6H/ZsnE0XP+U/n4EvmPzGnU1UsQJIkoOabsI6RB0EwDRnhLGO
pAvJvuqk41sGBc/VxsdhSDhRhwCNGvnLtQnXQET3EczOCREdvuKgP1Ds2rhavQ4KbwPRmaWdTqNu
R6xSyBu8iDQLWSy4yrw6oXmH/pTjBZameMiRL4Wt2GRpBLoHMZwawL7PlPPYQdDw6buqhZY6A9vu
C1yvNGk2gi/Mbt1HJBr5ynCno/qn5Iwuy0iVtIUFaN5Pr9Jrj+qGnxB/oU73lq8jl8O9nED5cGnN
WkQUpIK5D1LMZcJV4mS7EsXiAOPIyu8cJ92o9y2rcFyWXfVcurzeEiv/DIDWoXGDU2M3oW4u53EN
AeKmPrIp+9sg63sTLY3FNzbbxr7Qh+cIqhUBvrsWsUbHOuoTsds3nwT4Dpm5V88wy+nFSBsM/elJ
ztNZvQtPUlwbguhgpzWE8fAj9PXNDP/EGKeHlpNGkVprs49PMpsPlcFy61QbncJtDTRQmzGt+dPb
HOirOJk36vzv8/c4NgMnjMyEmJvkFa8AuHGirXp/7lfwQ34LD91FFbKtTmn+Cut5r3FvySr3ls0G
+S06hdc6cXa57lNXtjY5LLaqT99lgtDPTcdv0emPs5k9EBay7rFCL+ZBSTVQgCazQnjJndT4WGa7
6nlTfVKt/TR7YvvcUcg4V2V0nzMxqSlf2sxrcZQTZuhfPRv7dkAa2CpVqBnD9M6JRVgFIzh0YUmz
RagFiBX+BJH6WVV4KCDDRtIIkXFvak2MtOBODR91kLTtYqM53oGsr53FRlxw17M85xnTAlcgcv54
lCgaoWx3p7hsbuHgvgGuaOEShXs8UDp6AMiCNn4mhVGbbYhOZmbee8l0wLe17rz+y+7DcDMqdKAV
nlhktyF4KLObdn2AX8iV6GNydkZUKFQMGkZeuxsx6fQd+OwexQEBOHeuQWioqb+gCtylafZojxHH
VVx41Hg6zlTqyAzZZBMVExee8SNkZvp69Sorqtg5xepMi8ZFqyFEdxgk6hc2uNxHXOihG+xmDxdc
vk2jGj2OeHJc/1bb4l6k4Lgxx6F4IT/e2UoHwYtmEo9CgNqbYWmnsqruXEaUJts7T+TbGfAv8SjX
pg3WbeStQOVuh44TE46aXWYpQymruLBO6ik6pPaz+ZBbvlwaOkoiw0qPji9WohzrFZP5FaHaIYlD
TtrIJJvEuelO0LIIGOAOPOb9UKdAweqjWXaPSrUVDtCXUu/sVyPnwhhGhthbpnenDn6Kj99nSJ5H
zv/CYo9zQx1TQFFfpIPfM+PmoWXh02wCbQ+MlVsnt6oiPGmgMyCN6cscyXHzy/Yg9PrUqFByNxke
SZR+g8F+/Cfue84P1mT9rovo3XMdNH7FoXd6AIfOsnOdk81WoY5gulk+1K0JBpjnnSx3Mfdknfj0
hZBx6R31FHs94R3h4Bw/k96HplwG77lXbIk9WeVGeclH/SHuxVlItoZZXTL7zzaQm4w77KiZ93lZ
E/ZVlMsKKomVT5ssDtpVWtuq/MHrCq+eUQKUL+O1gRiekCggQ+O7EyYbK9DOaQGKKPX8tTX3hyjC
CMU54BduwK9ZxhNn8IQgDNhyZEqZbx41xzCTT9KFJ1ZQhkRCPv+qi+QSQCWJGowhAy60MscFPBqQ
KMZoLTL7MIwF5KToNA/Fe+VwiTdtn3S1/GaqsaBJf4sRrTpMfg9Qur9psSEXEOGzhR+kiPWIYcTJ
U13D1F3YwthmefLP4Jl9a2M0Fldixp8a5E1vnpzY2Ras+ZovTmrTrodiQ3xGuub4/BDZJGDwe6li
7HS1MNTmr2CMrrndX7l+naqAe7ifw+uYe25IJDGj4CwPZmy/pcqsMurLQO84wkzdtEnLAABOH987
SrROx/M+YoJpif4oguLLqUENCnOTgtc3gRgX6tjtpoAXGu889ta+NseNC5AHZX26Sqfwhkzney76
bdZG9w7JJyu3tbDQ1RmSAE5fdplfkq57Mdz6c8ZtQ+LdsAZhdEAIu3SiggtqMK6GqLgzyiClqxg+
FcQgZQDipNqfefYom1/LtjymprtXf6Wl/rsYZ6TB46YR5tpg+NR2dmlKAiqBXo7CfYsmeZiyaBe5
KbQWlIV99W6YyZNdm7/z1L3vY8hZWfc9euGmbM27nN8ZG+2ra7kQoBW6ka0pEJgkdKnsdBX46mIm
IzKevyYXsXmLlBnN1LIe3MeacMmU+3bK+iGy+eIgaFMj4RNXE8bqvvsm5+cpSMhznLznIOsfCWvm
OmhU3OJ75M3qQNP3j12DXRCIrO1l8FNE+5m6mBKj6jnJJPwJHJXoA9290dqfacf26UmE1+D0PzkE
QngjCsPHhszFJ6t2kTL14qLFOHpfWOseiIE1nWSYvwkdAkJWvZeUrgNUCpbA7+3q+m+hrshdlzPw
tYMwh0uWdsr+umnAIbHTzCdieJA/BeKxHhF5N8b3SDSyJjivggwh2sG94LK/mLOif7g3IyfdiOQ1
FInhrRwQmuFC3GU1JbGxf0pQUS/M0r0Pg2I11FyDQgfxohm/4LK50Pff6SK4kXz1bMUq8SlrEa7y
wh1Ze4Ag+60s7B3JL9gd3BfJwcOsJ+X0pJagOVvsnHROqBfK7ggX454+2saoR+iU1ToDFys8CHVO
d6eTvZiXxtYs0+cwVAlyzUGtUSYHA662jMPwNecaPWvTLdWat5h9fG5vruMejA5s2chcS/LmKdLE
V5w6HuSW+NAWowqtDu/VYzmsUJ7KpmaAJJ6xiFpJsJfScLHTVEG01x33tSESD4kbQZaTfeOscMat
Ey/IltykVcEiR/m4KFwGBnRXjnMWnt8FweLZcujsm+ZEL8wHBV5C6RyipW0c88MvMCy1BGEjOjjj
/1+ZIxGMKQi6ZoDOjsAZy57m4FbHNmHwLWfEebZefISsv+hKd1fX3+bgX9gMd1MQEGrlvU1Zv8nj
6I1sm3PFCSbPmgcsujhq46dOq1ehLbfsybhy0pN6+5KAdfX3Qbyt0iynqfVtJvkR/+ljiAZ/MM+x
I9ed+zXb8Lcje+VxFuticMvqnKS2UfVXP3+h6f4EDeHd4BAdhJepyT84CGeNSp+D88KCmbPJNO27
elVeieUXx9YESM1kxAwclUOWokSw+tUmEnilbGpIcxAv6oPD2h1L6B+xSWgkfhwwEmuPq9XAflVW
wzmm24DLBKJnedbj9sMM5abuvBo0psoNicijBYtQwnGy3f7LMqFxRe6qYkXRZbeqRoj5Tv6szrkh
RwDXZxYr4ni51t1xldreKaICKiN76ab6PakkW/WAJoxg9Wl1xczLX4wmOvGcIZauKHXJniQDg/Sq
YvSfRooA/COf0w3fqIV/fEr02+DSoBrT1dzHl0DozH7IkTwC5Vc5JRc4dUCsv1zrqeN8WE31d9We
NAE2hEwfyVSF7wHHqdh3GWxmDp7q5yrvF/x5tWfxCRB+3FEkhxKHo0KG29nQWD6scqeF5S8PTEno
UIaY3UNo1isqbw7G5kkrN5FzKwGbqsvMEPYn7AQLow9XYTpf1f+eYX8FVH/Uv62n2hGqxV4ar0kx
rtSQUme0lr6C661t8vRciuc8uY/tdeFQK4FZuEjAmGJR29lTvuJxc5tkwTJ6pZq8cW3CNZjioSWW
6gE6hlhbjvqiJXQOANmxJiWmAGBXYx/G07mMDOouUNyvkVYe1StWj8gIHKmhqsPIUPt7RnUjnZX6
WbGn3QfUelweJa6upel95UT4evyqxKhWpa/tDN97C/DOuZyI1b/CERoUnfVk2D21Z5+bX3uTVrpP
ZjpO5nQQFUdI8ZGaOnwu4S3sNlwGyueIU9tOXl1qkHC5+F56MrlIXe3aN6/vKPN1G4We0Ur3wujg
TyqgpdXbe7+VBpHL2mc3vDdsyKCXrLU941UFbd95FBDp3VBmo0CrbXRdl9wC00tgYSSgU4WqcqWG
s5TxUS2UBOGpMlmVEBzKYqPb8sivSyzzVU1f27P2Y5tdmazJYP/y4CK15jnjUCJyf6c7n3j7H/nz
akhxbeMu0TY6bpHqyIq1MWfvCjDtManSW8W5Az0693OBodDazfzU2Z4/VedKvc4uJ4cIjMlsgUic
Kpp6cXRVpxch2weVWmUwqxvjTYoPVV4YzehqjUD4WR/Uo/AM/3wi2Pe+9jESUZjM1daI5SuRK1wM
oCo4b30Cl4qhabjjLQvD80gQI98foQS43dXEicxsxU+K1LtiIal8cGrk9qVBeooiaus4Mo/6ROMD
iiItv6NWBWu+GdFHO72aKIHanI4ZWV6tPhGwXVebHgVFKQL37h3KJDqVVgVPV0+RtD0Fzw81qXMa
3MJx7+cqWrM/3OlTBnQYxBG046PLN8ZXi5pl5SFH51nCJtu09rd6VYCYwAW5H/zfbvDf1WpjT3JJ
p5pC2MWz8m1F1A0BF+c4zEiOqHmhMOUphs55eBhpWzms8R6BYkwKVW1jPPAGZsmxKoBAFXcLZfco
p3nfUggqE+tOJcKV7H3R5B9qYR/UKldTfjFdcc9jEP9z5Er1UmBu77UQgfq5chBM8VOG6W4KKH0A
XHfy6UImwlqdIsGg7ZnnU1sf1XE31gBqGS/q05GUwXKZ72dM9As1962OWzvsqZgvN8D4qmcVITAc
IrIGJ6F2TtgCtFRuVKUjZz+UCEwiy9vFQdRQ9m933KjgeLsq1ip4tNJq2djVVz6IrbpCjZa241mh
YlPAs57UuucAJC7nfGeJD58GA2faTVaJM++vZHD0nEDqmh7QP0tJbNyVVbtWXwXUVQuUQNH6l8qg
2MIRuTeKq+7Fn2q21NkTPwiIzsbzktfcze/zDqjRFEJiKfm7iXCOQYG13uaBuuvEqyid6StMx0+1
w7q6Va/0msJR8zT77s4cv9XoUGulsG6omBejzE9Z3N1bAr9LRJGYlRcZG0SFfJGE3itRAKJOPnpu
0Zbz5veYj5ntHodnHk+Nar0jEY1eXkyiNlWbaRQnZFMHyWEBVtZqCjNUjOJBXYGmf8LF4i090H3t
0xDgxUz8PtiNqN244SrLLBG4pNGHCJ/bhPpnt3SlvJqM1tI1d3hZb13RnqfAIPcDE44qtBvmJ94u
GptnteqowaEGdlUrggr7dda16yDlasbuMaXyrH6jenBMOFwoovmETdaAccYhqisgwLHsC8u/0zuv
WI0NssBeowyOH35bGt2hHh1CKkv9CggBAowg9rbd1UZ/tO2vmGIYlfiVRvaYThUNy+a5ceTvCiNv
Q+4mikNpqJProUgTShl2uGiJcOETNud0rr+IiEYUOW4MvJS1Brg4KiKcROwohSXxG9ZbxO5AJdKN
RQOtKRNMfyobSTvO1LbToNvFnoehKDp5yfiZ5MaDzgyWHljX3KY22k/+jcPdCf47FDHYjPgg8PlO
iyJClOol89XqsYNzoOqtTKPQm1WHIsD3N2G8Xpgj5QlfNkv1h0JenkZdIeOkldHRUCD4tcUCUUsw
IJRd1LVHnWy80EHMGEx3HmSumEPN5BgPIoN+z0coo/YuGeqjh7u2AG/52Al4Ww17jxwQ9thsTyWv
Nui1A4aE5BdIW+7sQ7zpdNtctT2BIEb6Eeusn0QjKzyAuU/o+FST+bsTSHyTgH7YpFxVprNqqIT7
XNOCUN6xnOpsBihO3suof/IAUdBSFo99W9cshAEXekWySXD9evVrAfpA64DkdGnc7E1V0BRhxQf0
WQc7134PJ3BfHpXmQnB1G2LYrcr6VuZXo52nZd5k/SrTY7lE4YzWhVgI/IBYTDnKehGwImyMm9SG
oTHLesdaSG0sqNNLPWP5chsgyBkVlq6xNy03XM2tzhL5XoivAiqDf0+o41V27crX5s/G7A8poLmo
R8zCof/D9DF+2a2+MNLxjroAO29UPjl+dK8hsNDkQKQ09ZnVNLi7npbIYqyGgx2kx05Pqf8EHgpT
lFwjXYQ52NMEP8xTt4MG+KuLo3VOBdNo6CUzJgwbSS4rthqxzaxdbRjnqJ3XWLKmxxxYICniw6ZQ
Bk3HQ8sOyKxQWTC6vEaxi+CIV+Z0yY4U1NPYfGZ2Acsn9ja2uiGlrclZwzeIEIneEnZfiw1Kx6bY
Uxhd1Laxmg1H+fwIDLPFLc3Nl4CS1sC6FY04NTAcvehWuGoZn4EegF9i2gSZag1Tvav6b7qgNLQp
1o+lc8i6FCeV7uGNnzN0k+JNF/M6KLXnhs6MGXt3bY0/VpVNcvuQZgkzTGJLLNPrTBp8LcGg1pq2
J/QPK3wJ85F/GsbFO5aej87tz25G1rQj6F5MiCYQ7EzvSUz8AUr85dxZNtpm8UbAbU26D9cO0WQr
m5BBt6iRb7FRQ3jO1jQ8dnbYfQQtGAHD5UwuNcz+rjm+NJG3DTuaEjYJEMDMX7O0X2mj90KKwFa9
9TLzVoLLm0cdtUOjvypi4kBn49bo2cPYwCwnsjHctOZwJL2HH+1Vz7KzHummfwEceVXvMUok/RDr
nOfms1XgRZ6FufwnyLH10ze36h5GreESUqIL7YEaMCYczheJGMCSoQepQtIfppVaJiT3TLetyYwB
v8iBYDHi8erzcWQEjatOa7sFSOJqqY2CVWR+d+J+x5ay7aT43cXGS0niac/8UGOvykAa6yNdLk6O
kTBBWGkwuMNRXZHFs6Txq2clZ2vg46Xykxt0ytRMd78SmDtVSofAHFUKNEiiKgdQZxQ026g1t5Sv
RUwRkCO4qTpWTXrn19VlJntB/RvCeoe4utAyg4iahuRMNvQKPIGwbwMpzjEFQYQq1nNl5hA3An07
OuYWVf6Lb7Vb8JsLVTabLQa3n5PHoYr02LBNEa/sOTtWUjuj+F4BJF1R2d9nPRRzF9YuUI1bnveX
Oijr1eRW1Mui88ARWQ3YodOW+pjA9JjuOyCnxEcQCUzMcBTsQ7icGg2kQNk/6dqUVVktY1e/2sxP
G+MGIardvs3hx4/4DR0oJG259dy+39L5OvdauXcDe9fnUHzMHhJBtVa3BtN65263Mcae9mt3sJKG
rayrl5ZmPUS+vaM8c0pc/IzBfWrMT8E0/PILQoOtSPEsiF812hp9uLlKuUESEgweRgMl6ECdytuR
SE4mdurSXi5UjCHfXATiWa3sGNuo6bPswIh8tAxuQpqdr3FvL31sXNBYqcHHpN4HEls1fXsCgHJU
/IRogH/qOILaBmGAru98ihpP8Nxv0LSUoXxqhxEHfHMRxmc8CRpqRHFA+ZEeMFATN8Wip2BqDS2D
B8EIoyMiMsThZmxo/RtFez26hmV0rZU3gMVaHbIiglfUcKuZQBWXKI3Co/rn3iA2AwmEFkFKIpI3
WSH+61yqJkBNFq5xTSlMMSqBHdxVHJO6wD9OSBl04/+xdB7LdSNLEP0iRMCbLa935KUntUHQwruG
x9e/U5y3UGhGEq9Bd1dXZWVl3naYssi3B5x5hjnZIn9BcK8wMOQPZB84XmNyPJy3ZrIR2a6RUEdi
A2slFFz3tBHuHCCdEASe7ylQh+biCJtelijmtvfcm0Gc3HK6vZQxDu1gCR7lENHXBG7nBI78vWN/
eJRqqxQRAHssfyP/iENktOYj64V6rPJpk3OneCRXyl07gXA2cb0eUajXbJsbMvfv9TY/J1ypHcbZ
efMBBvJW6TZAgi34h6hpJMARYKD3OmP3lniTdBfkdZk7AylrPVvebbb7jaQIsnUjm3MkMcLoskvL
ZaGFzj+t69559ToovieM5y3muaoJuxVM3BKn2tt+cEESbG3Pkwgij3dcij7Xdvjmhviseqwqk2+r
Jm+brbydxCgUL18ymEhkkB//nYzqN8pQ4J3sBwvbuVXhehtTVjb1d75R7hMdiMJq14H6npvxqVQ/
ljN9m0EY/AV0z052iKysWkKbOw8/Nda7NrCAYhgM31oTnTh601bIePeIM5C+Yowguu/LT7eHkqpp
9T1XwmMxJ2uHEaWt7rnPsQkcxTHvwuwc8xQJ0au6xqWY/X8bRvP9QgCx0EoI4Rohdc7DG41NkQ3o
8ETFuEaWD52qmhkZV8cHl9gwO9BpQLPf+NKB6YoKU/3qdSMOxIaJu+MEERIFkMscmfEJQA+PmDnI
tlYKbOYX8wZ0dtnEIVQnozv6IzRY3dE62k7oUoGuICp+VQakkqncew3GmH/8JYykfPswTl77lvbO
S+q7FKVoynH3gfSF69Gum88G6YeO4zsiL6DYFWHqXv3IDi+pb34UUKeA1dCdTRdUKdAjaujv+056
JOCPNyjYIBFglfeaQtKcOmrDuCxC+2a8XYYOjDFBOLwhv65U+jzwMOti9AFmRszRdP+cuMtPXiZP
5D6hJC8+l3N7MHDyIlp1V8YUu9Xi5NvejpBgLA4T2YufMNTkIzXne/huB6Z1UaX+YnYvS1ZtMqaV
Rjca3p0cNiExy7TDq9+OzOov+u5zCMZ6raaWIa/xkgSUrW15yQ3jatjpIWmY87T0YjcVq2imqH9X
eNP2vnVoO6SESB0xbPgBSQUei5Y9uBm6Em2/m22M8IoI7rjZoMkwoPbgYpJWLhODCsP8ZRmSWvsw
DYMxRwm1afuVrfTmr3rUmP9+6/rxMy2MeVc4SfRRpGxlX3c3cCTxfRySezrkD4ONdWRm3NuYxFT0
OldMj9E5MrvNWOClrMxHdEMg5HLCblxjuRJrz15TXs2RxKKiFWS23tboEC9nGoDp1mFN2fuqIc/c
GsNlUQB0+G5mqsTjhDp90e8GOijhDAsBfdxSH7/7pPvxu+l+blx8ZYZk7fvmA0M5d30PG8ZGZbBf
prOfMvZpDPgnRu1wcIZlzVG8pQSgz9+CTaCpgBjLvmy15WbE1KUaq4sRcg5hFp0QU0BeKdkFFuQj
20cUaqT9EJ1DnJ5qr/ppKPqHKMhuGtLGtqseRqM74+RyLBMN0kiWM8gfAZcPKYgtMhgrr2Ic3S+n
r64NvjQHs+ehqb8sy9u4BqVsRMtq0zUocKZJt69bwApDHxh+wy7J8a4mG/AGEAtMJBgYPZuMo5Gi
MIpY/EqLzPtQ788KZ0wfgRgWF06PUR9iawAWQX3FgZaxTkp0euj8ALq5CaqDOAJrZo178IwAVtva
V3Mu/o0RG4RbTs4mfQF83OOAAsLkqog3Pq/rolbaBuXOTrKnMqpRGo02DbJlaqlPpmav4hiLU46u
0X9qc343UXULVqR0/yMQyS1YqTB7Y2T7g6uFBA/y0GuWXd0NWMmWqOBNPg6HaXJmcgRowd2xUWYC
JXeQxM4WXpzbck/DsLTD+Cp/ZsLnWNdWs5GM2yUSujF5NGM5NR3K2byVu6aHz5gNxWb2ZzqmDqon
DX4LeywLtrScdy2GXZomdg/dWU8rLt7oeYi1T7O2T0bVv7SzBUjfG2/I7ixQkxyAYfhKS7jqZLnN
sMR9PWxukMSByVNuwUR+ckNZW4UgOg5zMOH70ZigI2MDU3UX1G+/e76wfDNsKw6gNo02nAjIU4wg
iem9jBUzFRMgIjIwIo4HsfojcDs6Gu2dtAhjFCeDb7nIERq9GdDudXkmoGXxtfC1195lLjw0dxjW
nh2kiBQdUsdM7wtjwYnUvZjkSy04XoariZ/V72QNOT8Wjyhultae1QNdZeWGm6gFL9LM8kJSijV9
daxZ/bA1XyZibcngsU+ghzulVVvLABwP02o3OvfKizaV1b5K0dkvcK4bDUz7oded3xrNAsfzHpQ+
XexZe7cK883h0pe9ZxC3/ar7Qs74pJrmh3wuaguKemzZ/OooaV4OiijPLcYHV1nh4W9JoGY/yc82
8IVWpO9wmY4Vvnj9ONI5aXDvjrVLjzZDn+tfcwtlya+fpSStDP2ofAuZZLDo7wm+jT5Gx9HMPoMY
2ocxGbc5iliqpjUIUVDztM+6VLTxOwd+WlbvHTPUVrndv2EVVe1gAz3JznUmjbSpVIgaQoxhaXMu
fMSIMVckni9MJwQToyNGinaNH/vq1Wzr99JtrpmOT4Kvp8A0IPz47XoMM8i8mf/UuEQ6aF8239Ux
sW1raKmECrmtrNvTWfiXkZw0xK3WwMOdyberzvmJev2+VhAugCoqGjQ0r8Y0e1rS+HmGJRXE0bM5
dEB5rXVqrPzLjLR7y2i9+zTmIUfuEm+bFPmywkIskHkh/FxIT4a5/8IBHkVwJzrS4P7OjeqxShEp
r+bxvuRwILPw6FXZLRQia7Wk0xV2fbPpIvwmJlOd9Ih0lMlkZFrzemtFGcc+V8tmAINF6xRRxIpu
aaedqwXL9LouUHqasaoHRi704a3t9XkNZ7TYGVRbIUkudl3W3veH32k2/xm5zNs4zJxI2Pez7Arq
uXEr6NHQgQ/DrH2MwYDQ02IfQlXi2cVfx0ttIyjY36LOCj3Zh2es+f1zsdRr2XtlnF9Ni9vERqKP
ucZiH4fTLS3rH30Efam8FTbcq2nyNxVW7bxP9JRP4V1Rd+9+jOJyD49yMKufSdOvyPXcj5TSlM+3
bjnsm8Gip5RWDylRWekusDMwlLKQSfaNedVQPNkOUsxWe5d2wbhByI4wRKDKl+aMQtulNKG15z59
qmpjmdOVEU86RwvqWYPap2m7hR66hTS6sRwUmqzwkYohMcdtl3w2vX2BrH7uA8w7yPgg9D6MRUsF
XL0HoxY/ZCUceK67LvdRDZ4ueRecep3bniytbcwzG2XVzvM2dIftouevkdbfyslou3GtW856MeeH
ztae5cXlwPYUe5oqj/UwvC0RPHZLGxStIZOJakPh7Brvnbq99Up/ywQab9F9NPA+fI6UhH8V5t9u
Y3xVzOnDumBuwe70lzRjU4DMOFnylEGKmIiI1K8rKfvQvKcDPa4lCDYVbdKsvowB3lKUQ60ZdjdF
iSwErrQ63sKkv/dafr+U9irvo4NEWLU4P6rPb00iI5N8a21A/Su9dKmz7sfXBD5iQcKCE8gqrSEq
zdmPvJO8oJE8jIu3m3kxeeMiqc5Mgv2FfflvQVPY+rCcnOwsvbcO17UAolEEQBRnsIQttLHYVRZF
c1ZVyHQJNay5WUBbiB9ri1PTtPbd3NskwPw/37ZBBwwNlHXLEnGB1C49Q/tDR50LMOqAU40BvwTf
+RrecR8D5svYXsolTDMBTejAi46u6FC2sNDD6XP2GVXhCpUvz5cufYPePSDbnHnfPavflgwpTR5u
zTNqVWA0iVVeBAeNc/dCwbWTp0WRSdW34mUSB2OoWmfS27xPIF24IfznsAcToWtfO+cgCd7//6nl
gYQoCsE31GD/tZe/0hgTeLd0buw2tSGS6Q8dInIhaxjkUJzz+nNU025C9lb1or3svkya/1EFC3hZ
vQlxSLDa/sN053+FyWxOKViVT/0er1uBIJxmA5cEFLzO1pmmfkaPkklPj6TR6LMX1m7otO8K8TRl
IuocwmGOceBeijfYMW85cVEucx8un5VMB6WhtqpnROHpcwCoNAkiKH0L/LKtmEyosPBNqKuT1nkP
C1BRP55+nCbIVzkZGGyE3YhPpO8u3CJ98zUs3MOD+JuAjSPE+AxlfJWDrI6EHujqd7TN4GOHK7wV
GHHJ0GUYurVtQwbjQU5hu22q5TRVxa7FJ3ty1ZumN78FAaQjWUgKjh5yFF+Tnj91XYm0UAaGo+Xl
e1fTryuH18ENGfQJ8Ddoop0dMJ2DEuhbXE4oXhqXv32DNDZDuEA/uf/Qu9qxNIJrJY6xdtSj7WUe
Zecw20Cpy4MlfoXAT0m3XLzIv6gxWNftFAPKTBvdc56jpENNb3oXNlfU3tqBthn5DJOTr7ni3Uqd
J6Nn8SAFNR0dJIQmbuymOKC5cczGEMWfedMYQM7S4+ENPfJXmybv0BKfRdGOa30CbVzmj6Ytvoa2
OINdIw+ex5/0wxilQPEw8TdlkNxJLEh742EY9XPpTSeT7VzQSbbx6fbLaIusMGVn8JlM1gGLrFuS
s5QwFCY5fGsHsK5ZuzW160DjjbriRjekn1NlL9Vib+re28Rq/Nf0eJUyxkCXVMbqEGp1CnUKwvIy
RMZzgxAG9+ezVFqtKKpi2QKQ0RrYb0lm2Aba32nOGkxpJQv9+5MUmDoIkdiIwkOqWXtZgcKY9m1S
bMO53ep18eMP7SPjsJultw7cPoyo9RuLpKkznW0YZVfF5/Ki6bfzp4ceQD0ZjE+O1qDS34HCKQrS
a2jArsWgI0xMjltxvzSQK0L7CXrWOSSi5S4tOmt46hEOEZSncTP8JaEEGQ+S4tqcLc1PrzqEGJ+w
bIwFKK2DeDi4XB0+V5gl/OFAccgzNT+ACzahOXjIKRKdcKYuFsXUDb2vni2hj0ElJE48Z0yaPI5B
DMnrXWZazo7UdjR6KN5stL6iLWVp3bc5zWpF65uSznnol3xbNZ5246TGXU9lkAbJMa3ab2dR7w15
bcGIORuVEjdp34IUeoB8BWWNtHUzZPKJ4XF6Sfvx4ifTPuZYFoBr7GDo6BtU146qTk+Y5R0Kv3oL
nUY/JGSHYxkeErm5lH0YHAQFCn9bWMl8I/nn0msfZc/+dkrc1OYW9Gv6DalP0Re+z0yNxhKbfKLY
BBWvx2bdJzVjKqjLJFBVk2I4Nqk6lF21z1X8ZNdoJINo6STlzNXdEdehHFWJ+6JHLxZ6x4EZQlSd
/yETtzK1/g6nVMC5FJ2pnl5XZQIEQBAy9PmYOcHV41tmvXYnZXs/hIeYoqvUpjcOJKSeDPN3Gtip
7MoRN2/uAimsldZCuTIeaKUcrNFHhydDbgZeeG+8y8FiyHhltDk8xQUGT2Q+ZgFjePQ6dbs8eL71
NtThbRotpwbfcMYisfkQxVK2nFU7uyoP7ybEMlPMTbJUAaT4dDqQF6pgh3JoRnoLYQz1zmOkiOM8
8/946D1Mvin2qPhM4/jeMaYY07DHNGgHjhkN02tUV7een//K+DGp+qFuuzUAPK7d7OUxJ+cAIEUo
Aqbn9KQKj4eWbKRWdIv2wYMKxS7I6aeoBbHXrIbeEg8bKII7qeLsGtVx4L2mMda1n+wli9BBo6ln
Azv7qYgSgUycUP8VTnkr8H1mRvfShCgTZyXrh8kVOWH0gkHJTlZ8KJnnsFI+N64BhEJalVcmFRjD
zN7k+o1T7V4YYYIWZ5x6jiMRcEUnZ10M6oDu3VY2VdZQHMzFSztlR9fvLnyLSjCUNN9K32KC+CKn
dtBpZMIUj+tFHNZFYTVElxzxJEW8gji/ktoI7gdI+fLqDOHRKL4UqWOAh4Ffmh/JpO3tmtnSBLZo
YuWv4L1ThnonSDt6BozNMLmccMfx57FfvViuVKhineBW+9B0N8705duQA0HV0DdctlLA68p/ZIjy
LHhAbdnbNlRHxEXBcMcvKdhNXIonE76tthifIcFW0ADJ50vo11JxygtDXXs0vPyTwe6d9ImYOEZ6
qNoT8uV19Wi8lDnFkTDDSXO6YP6sjWBXGgxdhrTLfYAc1VofDORu5V7reA1ZHGOBBlkwoyTtfN9N
UAQtNz48ydowT9I3bXmEwlZlEHav2emj0AmsGcIlzx7l7Z1PSa5UvZV+vaTIsCPwxUKOlcfKlPlG
UlND6T/MK96g3r2PSnxiYX0J862N+ocumm9dC+i8wMK+/eGzyzoNntpT4jLxyzS2WNLxToCim36e
fmFs/AImr9x6ehC4JbVs4FVofxILVKFd6ynpIUUDzYzDQjsSEX9mGCBklfkxJ0HKOTg90zv/bTgh
w3JRy0MR6F0vvpwJO9Iqep9AYCaiYhtq5xDs0KTN4Iv77cS5iaZ97dA8nqaTlhS3SQmRViLlRDoQ
xPkhtqtPf4lfFHntXFTbHFFkd1oQhYoZxTCx6iCR4dmYxVfppec2Cbe2mWx0bLDrNIYyEu7RDQcz
GI9y2RqV/2xVWBaEnf2TR85eQr3R4UvNDO+NwRao8ubbyphVGYcXN2My13S/sqrHxGl6DvQ7ARs6
I0adlfaWRAZZMGOJ0O+ll0iGIxlKywWhUvPG5dqv0ulULvaH1hcXWAhnd4IwUQ7rUkf5maZTmcNN
y9w7Rqn+0BYFAFyISn/Hk8A/+cXhXAQVB7BwH/0GKEEsfN4JZHVtPcc87jliIhYFYjL9BbRniWt6
l96GYC0PBlrd329yAPp+FWMtJ8LmY5MBZAxIH9g3Ey8JSRoclegljVbHrB47zV6bEhXCbtpJjuqr
fCMeAc3grIOsu3X04kF2NW1zJIUbcpppz4YkpkxesFLaslu8AV7q+GrO42/sLrfQ1z6Z2Hns4AjZ
ln/gCmkGlA4JwiFPQmq0wQa4dTgXXAvnmQvShFAm7TEL74HW/mkYUgJ33OhDd4rT8ZYT4rLPpfop
2ZoZObUzLx+WLVw9DNBB9Hw7PsrfwUOS3xI4lmoYTvKoIgB7aSpWRnJkxnu1eBlaso1zDMf2Ly2U
aspr8geukRGJ4akDJGQU6g8hyBiwJLrIXc+nMMHzINSaiId4gYtgM4GF5A1WWXnQWzZeJmIAOH/N
DDDSDhdkFgA9xrDc3lm0pjixEoH+eL0VKvBkmgMArFVxibjNfTYjmkB9Y6BT3qrmUW4IrRUVEvwp
SJLN4Dc1AMthbtkAqxGo2gQlQnYSKqvHvy0QM5jHzRDifZL6GMYwU4xGMzzk2nqV1xgbWuA853j0
DhJ+9cHaywqjXbmPIu885sPHqAC9uD7l2d1HCN+aw7hi3OBR90bsS+ifBNOtREpoqPIb75KUnBzC
W8hJWfLsKDnNSBUkn83327WENvavH2l7KY4gIPPLOTP6ID8tG5XfZJPwm06F7OTdXyw24LRnhn6w
QgwF5PMDpTMCYVAZUTPHwTzfMElgEmAhiVlee2/72Y7u5b9Q9+5iXpLkDuGMjHuIrg0ONfE/ufad
9kf2hMqrvU7s4x9q5aujN4RuG6UYBrogoPa40KfGU7wUD65Rf0jiPljm0cXzpUmzrTOleL2wZFLY
yVKa5M950L2CEHfidR102KlJBUTvBvu5W5S+D/xmkK3nnMrJrC7IVuwk2rSBepJHZI8aHWnArqyk
r699qDpgMjPCc8eGkaNvcKk6RdShkqYIWVBDfdytX02rw+3AW1UDA460bKG53AQUDHwL6sMXrbOv
WjPCmEamH2QNHFidR9qcAW1/yYA4tPh1gYvAHAwIILKKrK3wm6Zg2gxSUzBSI0+grdGtcw1EVMZi
JY10r6q3dgWrhlUn2wnIF6X33rr52gm9z5ICo4r+VlnRycMPglqxf1WB95Ba1kVbILrxzjHtI9T4
4TFyWidKA9rTvmXBwBs4fSG/gD4QCamHaeNJl9aWOWRnT7J7lrS5MQ92NNzmY8zyEb1JCfGm80u+
HNsO0e8rYasBnvkrNgGULJobNT28WYwUZPvQcx7RKeSvsjTdSo0kn4MXKlW/V8Dj1DBoX9+bRvmk
/Gmnc8aZKSgB+RUTHRXzehaUVWgSd+nC6KPEN5onXoLaiE2dWKoQcqy2dbpn35720hnpcuyZx/hC
0+oqkTzsjwjSQ4uXN63B/lCrZtrTCfew6K8LLLJYApGqto31anVIhpBEsNvkQ0tPfyrj9dTrtLt/
paAVnk9ZxteSfotR5luDjLyu+lv5cwB0z3ouwBMt6gaXZEbX66NUIwjT7qdWUT1Ux54aQPe601yl
F2GrUkiDtyE+dcSlgZFb5guA5tgwtO8uLQ9FwjuSZQhMZBthUJRTeNWD7NWEs8I/n8LmZeDctXSg
ZDPxKdwJI2xgsoIwJW89d8ZRADCOM5Nc2U3FR1KOfa25Shmg/I4N46BBVjBHcKQ0hTmaxFc3e6GI
76sRFcj6gGOZHLdQ75jLnG5lsq1rGc5v1KMceGjNCg37liVFyeojhYR8w1DAbuZdF3h2/GhPVO3B
+eRCKhhc4nOWzUeKn0QT6/uRq2/km8hF5Jf6WhiGjYbJ0pBuoCibxDzS7NfS5H7qXtKkuTPJpuSn
A+vZdYynws+uJrg3FECkE12rPpOaZk7zVjX+0RSkTxs0+Qq+1d3BIDxnFFly9Tqd+tYLDfoM4v7c
cyMAULvEMtQC2IPLPD4IIRhAd5FHKrQR+XytSZop26Wikcc72Yn5IEc0BdbUSTcbKoeWKwZo8STl
HCFYZqxk90rcIdF/kF1azuVtDTLXs85y9wqztGYKzo2qj3IM7vJwuE0x01i79ArhSSarEhTEHAFP
oHis5fSyedgFuH9/a4H1JbCZKuBq28BmPca9xEmUz+bXtCROGXT6c2YVCMGwnpfHsf3SJoSN26mA
lEPaxC5ux/5Dj0XYIqGUo1c+4XwCC+zcssBydGkVyQ1i+uWzQhtElxqGd5yZ3i+S8rPCYVnZDLpx
o6qaPChlpKVckD1kGlyu04hb0sbFJTFpAEAMcgBjeGliCV499BG7fy1mpgZRhu4Q3knhLicyd0R1
HuLsDBMaqvAQieCqnAGnvvvF3UkY+v8/CToadFT18h48mZakyfOq39GAv8ku7vTwDeFbGaxIkMbv
2yemvQQWZG+UWPyMkbpKfsl1BlZCSSBFeoq/gY5SkZ8eLTe5i7X5j9xbWuMzlPb9RDK4TN2XO063
eozsC+VXTs0oO2Ag/6Ht+tQwIJrFGDNp1N05FjQSd/Q0kkJNvbp9/gFifuvEwfffJogHcDwNhm7c
LataYRaVjs3ejNzHxATaspCkQpMdTUFadkbwKydqUQzfyUYzgpOAr15afswunhsKpJY9GiI3tDE7
BEZk36fcADx+wS5lg8qzV6a6hyfkWcu9S+rINPFWtnjsI2HRIEAqN6RkjFLMhbF/Kz8O9pUtxZ0L
9Ik00jM51NYGtS9B4QWfkeBVUkTJlSV4Fy5Ou570TOBoQVmkZBYwWcaxoZOsAhLIXIPnKTcmdxXt
QkZn8XVRaPfRz/AguyWi2Nt7V/w6IVCAJkS5fqk1PGun+nXQ8scmU0gAJsanM7ufmYc6WOfq3/LM
JViWTnpqhxoNqa5YUyaenCK5UsBie7tsfeqsJDYujNJ+oXYJ9mU+FG73XNbLfrTTo2F7j8iB3wZ5
WGyjDj20Ad2v9VDWeEbRi6xM4F9tjI9dU/4sA+QDJsA6oYqdp0Y3N1qSJDIwD0KlAqBvpgpUgJoG
2K/JI4Djws63v5AV3jTgHSzhivx7QqNLCIOSP7MpJf+ZZcDG4b6+rRgwEuQ+UXNAwWOcwIvR2Nii
W4O4ZLsdG0xPa93/KvoQhRCfIk/lSJ3luyVd7pMxm1dRaFxs2AMax0buEJUz+Z9VyB/B59LmjWn4
63oYnyMDbjApx2YqnZPg2JLcQ8m+Zdzvqic+o8NuvZYR+pr1ki/QLAUSEclOMiJOHOome3/sLsEw
w8rzEVeg7UkQrxxzi8jLioxBvlW92CCNUh80a9z1+BWupGMlhRgtFtnjJKCCZ7vGS1iYRx/nsw7o
R3owZmNuvfpVmIXSfKKOk04DmsxrI3f/5lyC79rNX/wPJuB+G9+8yosJk9du273UBfJ14W0f/qb+
0xmyMlcYsip3svkdi0VPuCwmUpmsGZghDdbDMv5tdWlC1Wgacd+QAZNfyVu3fBO5G2T1wiBe6eOw
Kr3vuQp3jMZvZXG5XfTJvTKJ7zMR3/3IClPFQNDDm5GpP9fFvpophIGmWuXle2kFNTPnQKJa3tlk
+skxGuwE5AKVam28r2lsSHrEbRkkNC7puhLREj5vgo5aBPHFjqe7lOnjvJ5poMgAHIszuAuD3WjG
ZbTE42pbYjCsq/40tW739zh5vZ7YIt/HbrtH+Y5d7fyEVoW9KSZbUZOcI9TTbvyxfEab+lrH4c/k
87wwiYEDroZ2D2IVM2SQNbjxWKfYr7+i3KTySYvj5Gs6XrQVFB/7QSpUr4nOdWLi05jM66hkmLmf
TzVQnmsPH0UI0F2hFpItiISo9AFl85881jD1GVBOagNsT9pCH2+cKjvNEOTwqb4kC1inB1UGdcLA
jzcMmt+P7vJoJd9JhELjcDLdF4f7VoYg0TmFqwWzkBEdwqzNaKsfLnvVdPfy6DW9XUN5wEGZh97/
88fi5CDSIG0uwTS4UqKwROBp/OvRFc7w5KCb4jcOaKz2JFtd9h2pUK0GRErJn9XkXztKhsLHCUcm
sdM6epYHIm8bAlMG3DG8rj0yI+fUtIvpIi02OvEsYN7da870MDXLRa6wv96n9480jhhSBOVZ7vcO
BF9WTeIPDYDDgBXVYCItCF5I54MaiT0nexKUQUGZ5F6WKDSZyQOKZQewJWiWgcy2Gnj7Kcb05jE6
WFSzhqGOCWyVsEE1XBqa5TydLWvC7YyXI+A8NrmG5TzTuPy0CchRkZ2TBLIxOwOJd8RNByeVI5om
IVqpjGRBPlIUYFW8HDBcuuHDwE2W3RuZPko7jCIU+EAO5yGKICUgbUXP8M6CeW4kH5aXX1TlfnS6
fcX2m8TLe89SVosnweW7bXXqfDICo2tv05l2RDkcDe4A6UZUk4IUDc6VSW+8m099qqVrXIyLTT91
zEIMTKOgQnnPBMOuGvt/s5/fjQ5FGDl1nPTfDWlNEKbW2qX9KXJTSx9T5I/5s+TDskJh6MGAzF5l
0pM+KOA94qcN8lUYHo8ITOTjPTD5HWKV5E+Z/Rw3AGNa+o751K89CNg/LzvM2e4mfIyp+PG+SIr8
X1+XlNfLUwJ9mc3jPA6Df+uO4asLqWaiWWaH0/2giPqsDAEkglze0jMAEZwTVslogazHF6NP3iBj
dEvU8HCsD6dv3z1JQonYS03yNYMSxxOqbF7EkKcfGeOqSRHZmK1nS8X/it6DSOox1WvXz33O5vSF
6lRfXS26+hYbUZfxK3b6xB0Sedq3BikkSAzm+LT8Fn21E/JKxIMouEkVYTXToq3FUMVenkOQQa+u
UhNTs5FbHSGoENXTlosOufNtnAHMIXoSQAxLmLUCCQkERWek6S3N6k8SLrCYsN7DEDnOiBVZNGG8
YF5hOYp3FQESiC9MN/VSf5RGyii0W+2msji3lIl2qyWwPJPHKhwe6JaTszd7JKt+RfM7LcxlJ/NW
UCOnG9Gd0fXqWTnsmIVUusjDe1XiG6n7Bi4DcZGRBcevU4nse1yI5MhQfkWD+ZWkHCEnUxbHtbu6
9QzplpGjIQUBQEaOk80IOLqS3y7kXgRakf6hM1dulE9RC4NiusE+Z5dxrYu8aZmm797sQzj81Qc6
aoFCPsnVy4QVK9ZyOPGoPSYj+siJVrxCBGVmdd7kaNPyPdYLT6glWsgA7zypfcuBbKPsDU3zbbuo
O8OzrzrYYmT5Z4crlKEhNpfffRazs5OLJLCcn7ovkCZTPRcESkiMjVapuxnb/JiwynQaVzPksJoG
a+MC7mlGz42fdM+9cLsA2fvAgJpSnLEAf50WBm5CxXi6JSCJnkIdQ/cnDGEhu3NwMhcf0kHy0LfD
Y5Hh772UDc++0F/Hbnkasp4Snog8tggN0tXJV8ql1PHJMSCYPgFcKJym5xCNXBI6W2QpwakjgaTO
dBSOQQr5PrOYjyqOTp4l66gaH+Q5+VFzstrhHar3Y6aae73OEDUCDeshnrQ58lVoSgzL/BPm3htN
wwOaMlcHqp2tqre+x0OR5xXU7RWJy9dpxNrZquKdpTOdi/H7WnWEVKOmbwuZcD/rnC+PxA2FEzyF
A4TstWS+s4cSvAwSbAvK5XrNvjFe7RIeFat7CJvg3eeiD4co3uRAcOjfnPIRJBBxrw4yNOSFw8xK
igxC5CTbydQvSneuPppTOePKvZ+dfAZI4wavLAeDMazQ+9s2pJ+ToWbut8hCM8PvgIFOTfPkMSwq
EoAG0pdUK/OqKzt4+tqDKpkkm7pRQ9xp5npoi1tU+SGrlWfKy30Bd0zvgv3CCCAW32+uQz06Ry1Q
ufZrJ9VtXfrAeIrBt7i6txkZgPeVnc26ec8cn1Eg3rOKzfuKrNrNsXINkdasU/1fo+gUyzpytVeM
exQ/UV86a/nrCoXDm7BJsv92qXKQIBV1uCRIYygm5OgZJ5Se+PDhJNlr4NmIJyFSnDsd/GuvgEba
vUcZqYWyHkdYwxm1sQrGgIda74Dcn9CW/tRs2G5GbSCkWhx7BiJifz5p0Xyc+nbHFPRHjQ9KDQo7
mJNGV9NDKAg1xoC2oY9Y1GQxdqA3/sHv7TtVmitnMBJAFoadjQ5ZpvKfEYSPU8iskeWglgOxL+vJ
gLWzhO2ZXlK2cLEW/rXtcUuv8p1PRoH595sKdCZAvFNcwxUcmuBh6qMfl1IAMVG4GDAA4oquFiN1
CO8UHh2aiJOXoUVTStM2hsc//zgKSY+cYXqVMWLEJYzSC7VXMfY3Gk6QD5jpcbkYGQe+qj5sPzqj
s/cvpTxkyzKhQQ+VzGN+rdDXGYLkkLbgoVSzR130RpwaSjej6CVYZE8DSc1qbVTTs0nwkFStYmpI
Ls2EOSi5U2npa6PzmJKUFuqhG+KvcoAetiDmEKbd28wcTdTkx9ru9ok1HyatPE2BOsZ5shlokaLl
4XNDYeVJS6thjmiAqtwfRuAJBtlFS8PJYbnT6m8+QqRTYtM5eZr1OkzpHd7fmzkP/z5qrEFAAPoQ
lbVCwaivPuXs63H0KYP/ZDQBPy06BH4e7bUQoiEWBKIq4CB90c3aWvXpNplxCWGsachcHgKSZ0ux
EQ1f1YxPhl5d/dzfmfOy7xkgdUghjP9xdh5LjiNRlv2Vtl43bACHbpuZBTUZZGi9gUVmRkBrja+f
49GbLE6QNKtVWmVVESTgcPHevec2xIRQF8cCkuOHjQ2cUYl2I+d7p7qP3WI78V8MPVLOGkRIiAPK
ZIsri88ly3mV93uK1a6msefi/5HdUpzXt5bb4Cis96nsI0s/v2FIvoJJrScIbvS8hV4bX2Vh+Oo0
Ldkk95qWLNOymnOTOivYyc6j33e/+WoycoM/dEnj5W/ZEQb0RUdaKbgxJbhiLoeVQ9HOnqZrUIMP
ikOVrqk5harfAjLB9i+tqE+AeGo6c+VCPwgMFRGynFc+cxMWXBN9aq6Jd+Qz6dtFa33JAoPFvPSN
/YeLVvTqV95zAErKBxBqaJnxg4ypfS+HGf0d9qYFN4A/RqI8HCO9isBbBNwviYow7CuJH5REEVBn
r8BnLKYCbP9/+gwJPVdVzUfDAF1LT2dmh2AihwJIhbXMaB+hHXzvsX2VnPBCnFao5jaslXPLl7AT
/1MyMGh1bQUCHjnEJny7TQOzhoWASsayo7z8fetRLnBmCcA0IVO8UzhnjopHsjyCeJgIiqquJHKI
Wyw/RQ7GwSYilO4D5DBkXhPLykg7iQOBuNYoAk9T8xRxTOK26TXNQk6jyE4XPETFcm7zvnpybZqm
8bR0wUjkXf84adqVDWMdqEPnWp8Y+fc8npVsmvh8uzpCxFLq/UxmPMORUBt1PqTap2mVB8nbl5gl
+RpIWG/IfDCY4xWr7y/5OSkzjEafRv5SUD5XExupaTC/ahcvrhdtDTqdcuKNwuDRrlqKFte4XtjK
tsAHcvUwIFGLi+FR0va0dLwT2JHltXRa4rLxeW27bxnlWsoTuILQxDmvatttc63fSPqFn9xnWbaQ
72qjDTtJAYrgRVrwJHnckvxSICvyjOquDpolN5AKZs3Wz72NIKyUEDjseHyoa0zM8m2Mh/DOJAw1
M6KV5Ht8v6z8Ojjsd1SD70hQW4f2uOXVGAN2Qn1Qo4PoCcUKf0d0seQyXOZMV4CNEDAivMs2AAwW
Ao21dFYYxV0ZxC9UMb+HRo93xxFiK2OpKCDCs9GWPesFZA0FqFKUjNeS1lHoBxPrO9ZpLkAcJgeD
lu0NNaHbkhozJOClvEUGC4KkrMjptRy0X+ylqA8Rhd6g18JOIf8fFesUUh7rgIfxPQShJlFuWlGu
rb6/QjstK+qULAKOW2CYmbJMP3jGRbSsMVPYrT+XoztiuZIaUYmilGQVeZuzzFp+PzvoSsAGibEO
DhPThbztMW59iY+VL7kytNclRV/JKokbchst9UPE7wbu9yBLryUbXW5MJJ9IMoFVqJUlQ6kV8XXK
qw1Tf8VENrMd5mvNP4SlTdVGauEVTqf1A9XiSBkWluddC56bXInkt5X3n4OrvFsVnZ4QBuWU18tS
fU5kvF+Hk83FNhG3tI0Q8ViqeCkoz+s44yRa1cCSnRBxnI022DRrTUMlpYSaGRZHPA/Ln7dXCFi2
eEhyXtNI+jRc7FchhbciTZ4n3zjIAY4/axvy9ZK+WuV+vVFJYFUcnorvH+zYOvhmvSDg7qV3SBro
sMUJ4q9frbp/rGNl1or6gxoDM+h1kFayIxaycDgo4mXFQA6/Po0fbMtZV6TLczaBjOYxCE2DOMYw
euJr7V3P/kriYCUfJ6DqrUQP2aJ9CvqUAm0vg8dWHntB+cZEBjnGBviWMsYjLblXQFsIab2j6EZd
D02r/jK0CnfDJMBQ3Lh0XkRcSNVVRzONoc2yF9jpHhn9U1F/oUr8qDwRbdI62slb0mgMIrNynltU
BFWP7Nnr0M1Qlg04cfZBRa+26akDhRBKW9eHDaYVq7hr+LV1shmxHbqCcCAlY7Zuuxuh1d+b5TAq
PWp7w13WF9vO5WjchDdyhxZ1hB6H5I97RkLGSrAj/XjZ0oClK49yDU6zQVV9AKVEaBdSOplvgN6V
Q1rE2Jz0+LMhgo/eFsgFfW1Z/p0D80y33T/9oG6Uxr7j2QwRgmA9XuqeOOg9qtqGBgzrdLzXhPLe
5wQxGxqceXLW0KyTJ1OZG70z7mHL3bStD0EpC3+JjIiwwTX2KvepL5RbsxMZkyaWf/3QiXg7OON7
Fms7ArdXFpDNCHiU/G91p92V0poua5Okh4ghv8lzEdAFj7b9CJ2/DXmFGw4gZVZvdLvbmKCu5GLV
GmRHGZEIWIIVZPYYp5oMEUFfy6jsOQECzET2no4wYiuYaUMbLfMwqGfMbEy4t1MeQgJywKzUX3J1
05VaMv63OZbsyGdlLRV1WcUQDpgfqii5VSJkbSBOzSzYTlqfL6e2xZVZIuRnUae6+iS591ZXPqVV
8yqAK43IqlE0PDJX/yJRa2dVuJhCHy2FQfZAGMMzYD+Vw262ayJYcL9KNq38P2XzsAKUCR+cbj2p
N95kbcrJwA1Vo2chfmHmMRUUsb8XQXmXsctX4ekNjQ3nxMFzrBI0k3XJPiiD96GPN3IX6oNmboAt
6Qrt6KjfJMzCKneBFswh9GUlqSKOURmQTERN8xz47ttUZddTF+xNq9/0erySWY6Tg1M01bmktMD6
tjPzfX2Bb5WCvTxnkIkx4b+MDbACwxOxf9j3FfzOXKkGF5hZ5iZMOdSBwq59FN68y3RNDhKsFjFr
NYR8ziWLvsTkK3rvGk3HktrdbVgTbBHEHK/0yj/k5lQTOe4vDJVdrS5KqqAj0kDUU5zpF+pE37TA
SMPery20pcni7mH0KUlzDfTBWzeFVtyGth8uQP9iwg+1lQPWl4PQvRP2j6XT42/TFyTgIXqGrZwk
+UvA0xnZnLDagEohwCMCuaFP/sEDJ4ydF6gSgOZHJ4k2JnkoFF2QoaEDz0DIp9D+ab2zkyLbYVQT
vqubL2UCKFWpO/knZxf3fx6+2txN8KkKBl0sPJg8ob9CyHLIY3yRaZVg2EuwtWNt2yils0os/8oo
u1+SaO2zT4ByzwLorZEdgJYM7ixS4G0ukhHSTYgQuCjPVQlUSRYB4Uc1E4oM7jELh9YPyWJKP3zR
KXytzWZtav5dxaFm8iU/OEEDPcBxz/XoU7jOr3giBoFHglXImYiQwcE8U8OJ+bUdnzTT5qjG11ON
/pVSQob/oHserQDfmAZyoqA4H1vRu2Xkt2pQzLC0Lgt0DCOoFDfWf1t18gAum/chUgNKJ+zCNBSE
ZA4UaxWezFytZeVJKeOVVn4OSOpdIbVOLBEyq8xNKc1YzKK+We2waR9MtwWj2k1vwtUeVC2CiKtc
5cX0LFhgiAA5uJlL8BM6YQ8MQ0EEobC6O92GlB4zhmmIB5ysok8HBAJ9FdOeFZm5kZsGzTHVuVC1
HWitD5TStAj0ltJbt6GgtgP1srGqYW8Sm1Ix/odauYsSVlYveOvJCOWtpCBBvYUuI2ydWNnZrF1K
/gsEHsXt3mJmpb3uu2Lp9/hYKqRZbjgQZTGa95Zaf4wAwlzuM93ZfVEQbmSkJfPFeDPExDjFfJ2u
6DbcG5gCiDajUBySsdn3JUdpbH3vYVEJaIf5LT7ZvVHrABy728TKh5lb6Jhc+nmTai1lrAH3d6Dv
NJsWbkvc6Exz6P86VoM72uewzQ3yCIMOAv8q41A4SsIoG6ORoxc6mbWm2pixJEjK3yq1hjFBq/yF
4vtXut9sMzKUbHxCS1030BCadUvnQ3wZMNbXqZod8jqCXWazmTTceNtInYOkVCk20ogMiZAOymjq
Xvt+/FRECw6L7XfKgO89Wl+KXT4geSZhNsWO2EyY26wxIEDWyvacfj+rYgSulX0lY/s60AiPmRk7
j8ApoTYzm+2Vz7jRZb4Ba4EFzlxOtkJDhS9rhGqrvQ7+i7z3maO+KxViPgJw6hwkXM8eTr53WgEc
R8YYl7p3NcG814kXKGDhZwH0DxkMbJXuh4MPZe70/q0caDBPRiZidLLVyBuQOSVHAT6qRmNfEl7D
uL0XKvzGKtg5eFlVpPW6q74alfqcGzTEEg2aoJ9ks8Qq165BkYnf9OX0noeq90vuWxEx3lYJOtXK
NSiN6/29J4y5iXB/BhJzXcbRrtacueQWjiUVGGj73J0Mj4hmVa/4cQlFahc2tQTYxrOUrkyYBjui
lDagSx/kKOvgLBkyeyCO7+JK9ReV4v7SRuZP1znk7Nzl6JWpaL1wH8xAf60ignTzVjzJOOlObdYW
Cx7v0bruiBM2mu+psh30a8I3d+2g3LFcLGvFv5F/gsTAluSJRy2Hh5AI48ULnQPAhBhsH4wSWgKr
xG5uUkd56GxlXRvKIsq0G8vBUWO1a6WKrxK9XeUdhTJKTV85xFS74zyniDdrUJ/8wb4dSmeinE+H
j3oup8xqZffsQpKyuw87/zeyHA7wpAzXjE8BR8omVTavk7U69sW8kuS7ogk/I0jJJj8Buhjas65E
/Tu0K2HWH5D1eg7SjjKrKnWk1EKLhegfGWjl2u4yxePM3sDfJ+i3hFYyYePfYxfjfRD3S1+tfgSV
RTMmKJ7ldyq6kBdsTGZOZVFjzamWpgWpWhYvd9Z4d54Fc7CjPkPoK17DPyjoaZ1Nw7jx1W4Patif
ixwGiz44CHoy8TiZ/YPpM8aQ2Rrha12qTx5paO1Q3JS0ybap72MmpeSlgmLCZEcaGnKwFIqGnlK+
AnSiJyhPeoS6HJlGPpp39TcJ4qQXcRxvKVRYFb2TTrOe6wYrUqf5yPGxr4wy2aokqIS0qas27tZo
4EAg6ByqJNBt1POr0gSuxW0d/QDRSdi9BH6zGzvrQX5SJMOIIfo+hqxveNWKDaqPW9+lYYnlboPv
/plMHX+mjdYb1vUWt6p7oxUcDbv0d0zGC3UFT53rmOzKWB5gtOg+z4zPLu6BhCMN6lxqjEPxpwro
fLnFAG7EZQ7uefCqqB5RLPgz1/dRo4H30xnYTFk717YfgnH8go70OxmgldhJtS3Yu/Rd8Uby1lVY
AS3IwwmjVLsbSS2mHuqzbSsNSI5jv/P99D2csquGa+mNMw8UXK2Gh7yDJXwr38KCfRZJaoisTUi3
OrEVkW69G6bz7tn6rvbiGkVmmcJC/r4v7N1HGtJebGD7dFCqTKp/74Wcz6Ng7xrVm1dgNUYmhiGZ
zoldKUsk/C7HYApR/YD5UZLONUMntsRt74dG0CFnBxlZqAGMvH0ac9RnZqq/jQ6FO/Kw5QaqUXAm
y1FeVI2Ug2d7N69/eV3zR+2oEuNeVWdVZz90MZ1jv19XOvOQLoJXb8i2lWv1HBHaXWvazjzEOjIz
XfFbKFTihRXUyyl1tohZX2UOOzFwuyqMH0mJfCw9cZUMKFZl+Upv7FVAL4dubMBBrVh3EFMDKxKr
lICeiBMEIMMQOxlhbp5U5OGL9dlDTb3/BsSR15zQp646iM58jEWx1TodmZ9X/kLdH8sMZfQ8QBD9
ikoTtyGP048wDe+NIveWrkmcFDr3LVE+6BeIDdIrZg1ZTbXLAL8bN7PHH+CL+jVn4pspQ/Cc+92T
mk53laosRerd/lesFk019pa3Njq8TGZATVYA7QarRMTS9BpO9X1IdOeYZkAd+o2OAbLjNOjrFoe+
Yin7BaU+7pn7oMlcyjFWZa7rT0msR0HJomWwaKYRbxQ7PaT6aK2FoWNmdK69Al0sOwS7GHYZu89E
kC2h6D2uFrC8lCQgnBcLOTlxmntTQi2aVy2KM0IdZyGiMSB/8aLDiTnr7Q5IieO/cwBNGH3Dzs0y
nYbch5mYrzJtHJsTw6LsmavCkLgokqG0AU+3k1uIIc3OnSsmkqppYGKjHBOReoCfLKK9OL1mGk58
3dtNJfHiUQREPXDeQCcnV2UmgFpkMQ8gug8AxekOMZpRuOnzjk5qurG84kUdza+kkKdN1GfMZtlW
o8SUxS7FocZ/dZvipcyyu66rKbdvLHP6qHIsqDIuXRfQhNk18w8OjYl8QXzpIexIrq+c30bAX8qX
xvPDa6Oq90lOEdIaN05J5X1S20Vnmq96D8TXEM27bSrvHJ7hG4/0I7MweqjM/obTEyMk8Z9kkmia
0GA2q/bRVcH5msUVeixkJaH7J867Jb2Klc/+b9Q+FCW7ENV7ImxYPRodcWEPBk00ZW1SfsWxPC4C
OEhgLvWn//yP//V///fv4b/9z/z2fwbaf1BruEUY2tT/5z9PXeAoR9sX9MCdggtYeccB1lMwkE3h
r9xKrEuR1jK7+qcRfnQJzgzhpCpDvNHCRtbVmjeblI6psuaGtDzryS+1QsBgx8W8NcIHRGv7xnTy
LQP6lxpzllKyQ9CpMRAs5cs0JjQNoUKOAa+/a2a/J3RVQEh/tbnLicmtgK04bK7qXWZWL4GW3wRm
QlVeK5/VliUkTpqbTKXSyDGrmKWN+RSmI+HKE6tlOldayiiN7SyipFw0ffc0+fWLbwa3ekr7IzNd
1IFmfmfXOqZMEPCGQ5YwIQ82FIWG8jEmp7E3343B+XASul5V8RxQsbXjftcJ/zHPifi1H7wpuqlI
25g7lv4YpNa2SNB2KJg15ZjjFEGnKhhxj5Pzef4xG6dipeXz//2BCt9nMGj/1WNcMskwDTd0TtRl
6ukvnt6/T0ZziHgT1IRyc5LmRJTZuFUieqSzqMxN1j4H9QIlmYYA6FIfKL2X4bWS65g1Qco6zb5K
+k+9tfDB4hwr7Z6HC9fPr1sfzXwO7wR96sy2m2ejcp/s0Hxo7fROadvfglyfCX6c1uPCtCz3C5/M
s0j1ho1jvY8pKEDp/KShQ7pOfZ9pzp+KsyUZIrz952/Kidhw9eiecCokfaFPFVp40SxT0wjtRckx
Grg6jOXrjFDdudO56/NXO/EE1KNo9yo1qypHqb+27IQEjWrRm5SygrG9cpty+e+ucRzqPliZW9n8
Ipnq0KEclV0eeMFYDfwLr7N2YsYQR7/DsPBcRpSsNo3WPYWW81ADWrbdF1kEHMdXlBCiuiE0Ls4C
SjNwpuiPa9UNyPPzv1HIoPWf5pOjH5npntqbqhpvvKI+0FabO/r4Z3CRdqmegMPMm58380hv4fTm
CbB5T24YeLksztB5x9GxJxXWGNLHOJmQuXsIqRF1LwbHvpDhrp0YWUL8820zadimI+LmdUEHV3oX
ErNYRyF+LekYogWWAyrAgoPC0Gva3RQXO7uCgoyMtaG+KjX78FNmEjB//qZp8ub8dNO0f36jOPUG
Q4N/sR79/tqQqVyIAuXWZtTag6PT50HZgAkIGT49Mf5BGoXOX1ucGjHyQf4190zd0Pax0tvrEOic
C7SDWDM6vaiQbd94lAJfopioJiBul84wbgp5BfLWoMXO8TxIO4O8kRVWc76Z7d7XJnVfrDTSAUf2
5/nveeqpaXKL9tf3JNYeeLnb2GuvuhdYb4zuTeB5HMYrDd0l35hNFYXrb1lyrrMroRKSS3OFh0VZ
Z3JLLkxMp57W9zf865uUdeMTg0rErQ4XfiYbYGEW41lPKPHA7KGAI7vNRebfdjQoUqPYhu4uV5r9
+TtxYk+qHe06cq3sc10LlTViu0XvKgCIaDCTnM3TYfkMIZ5yLD5/rZO/9Wh7EBUu+TKoidcqUgn+
aWd27Efr69r6ilJvVXXWnhHJqZGWYGKvpEn2/JVPTMjfE9xfN7mIkflYYUyOMOEAUjsaYNJUSSKr
iOk4fwl5w35467SjuVIhkLZOQ+bjSiXTk4BYNW1uOugjMkGPF/LC6n7iBfu+tX/9Eo1wFq0qC4Us
gnqF1byvzfs+Ni58+qkfcTSZFcOk9lbZcJ/IPKCjwbmxmDiLqhRNqtG6dkzvwtpyatwdTVJhVpgV
enGF/mx0sMmO6Zt454vuKw3GjVF7iAAtd9fTkz//eE5d72hiQv2awTqSSzJSodAZVzFo0IjKzyho
TcoEmbEPXlqaP/9uyH0fAv96UAEpPYHvcMGSIdb6ELJkb2fgvBNj0blwkROjQZWL0l8X0YVChNfE
aKARw/FwiFYptIxUInrP37YTL456NCAyy6ssX04PUFuRupXrFqpfYY7rXEs+zl9CviA/vDjq0Uiw
FYIbJotJoaGWQF9TmgZd88JieOrDjx57nPQR6ADPW8vQDYvedpMyo/6bLy7cozWkDSatrEsbz0ml
XjkVWbptaioXxuvPT5Y+0j+fLE02RVhkLK4dH/0WaUSgdTaCoJjz3/3n5ypcOQH8NXCUQm/jauS+
ZCAoyH2xZNNtvDYnWguagm/8/GV+nk+EKy//12XsundYXSZvPVZwOxrr1cv7LZX1w0C/DXPLpT2P
+HkXJlx5G/+6kJeNJIeEtAn7tN9pPXpuYjAM3y4RvXSvwk+eVS1Z25H2nofqncxWk2qVwfKcb1t5
KGNCpgnWrwbOSyNrNhn8VRbm8JCxOdFD7Oe92WC8Bk2au+Uj5JHfRePuu7q7MJpOPfCj9QOZeCD8
SPPWtYUXMFbB1QTjnWW2N+cfhZDv0///ngn3eC89oBNujZFnoaBSTbUnaZvt+zJYJJPuEZGgf8rw
BIdgkT5AuJ7n2OyQhH4B9poPhb1TIVRHWoXWwrVn0YQfS+YJ6gOHKp3iyPmveWrEHE04SZEoY6nQ
mjZTTEcodajw9MWqycrP3oEfkLr2hRXo56mBfuc/h0yp6o4RJJ23DjWagnoQ/epC41++vUfTDgqe
atIBdGJkifZdYd2LQEHcHF3Yvp4Y7c7RzOMgAMa+TcgW5DJIDyq7tSJZekRjsOA8xSwBo6o/n38g
J8alczQReVZiqnXLAylz6MNVPa/78C41+ws7DvHzwiyco5ko1AKaGr3lrsFDYdMWOFDb0cauPPVz
mTLV4li0w5QSM/ELnOOfnWS4ryRyoBDKoQH2nUqPYF2lsMySpp5nqfkqrdI53HdH2AddcdOVie5/
kDq4PtbhC0i3m0zx6rtrxakvvGEnBpRzNNkFqtrlIM3c9eT6K48It5xgoX/3EI6mt6wleNUcFXdt
AS3383Zry+JrTITThXXyxGvnyN/01/xptVZFe81n/qRxiqpmRBBC05ZQjnCeUMuHI/p1/qecOHoR
9fbPS43RGAbFwAM3nOzNiMebLK5xmwV7kJP93NaSlzCs9ZX9nYGLcQFSeEhnvr6VSVoRspw0soHf
BcHSJCmgafSH81/s1C04mnkaH3xQUHKPx4HWMGpxSXO1yC+VvkMZMnv+MqdGydG049uNaSap7a6Z
Et41Xbt1CeQ5/9FyoP0wwztHs85QGkpOcBebnam+s8PoulTt16gL/mCwvfD0TswG9tHMEytq2kOW
IFvISZ/7WKM9C5ioHpDdnf8Nxon5wD6ab7RQy4tw4C0SAcBH3d72ZP4ZmuRvwWKVEDV6xg6Cpmlw
llGFGd8p1ZdJKW9slX742GzUSvnKIJNERZyTGTNWM5t6rFJZd4Xf3gCcxkTMjg06FacbrMWUk0i9
wymKEzfssQUkGfaPSVyZNR0xK05Jb4k/ckzuaUwsMEFycSiWU+2vuyQKmaBM6W9V2C2QB1Cwa6C/
TzaqpAHK9Kvz9+XUbTmaJvvRqLw21JkBmLf0cnjIMM+DPCpuRGrfjSzNSqehdffez1/v1IM+msy8
IfJb9vzuWgaqqMK4QbL+0tiKf2HCOTFW7aMZDSdeocHhBMePrrrAM1qa7mehNU9+2Vx4006UG4R9
NKnZQB6ELwKblN1mW2T2jbT2Cvx0ObEg0tYt3ef0IKj5JI9yezfiVVWM+sIe+9QtPJroVL8esIRo
Nk5DXDIwEqNc306JdqHyeOrjj+ardvArslJGex05ye8GxojkwEnI/vkBcPLuHU1UjeuCnS0Efv9A
XMOMcwmH5Y2RhhYZwjWgIMFXKuE9vHKRBhquSK7cgIQI2t4XvoP8LT/MaPbRjBZWjl3A0MHwFkHZ
yajiozBX3yRHrx4gF/Sk09RBAQ6i03DCOzeiS6VISGzPf4ETGy3raLpLUIUNSkmjVkZZ1RYmYmG4
mwwtoCXMgQXYIMfJHi5tSU+85NbR3IdeqaqaaLDWNYcOiYClfCyzL+xpG+Cxqu4HrXg9/8tOLEPW
0XwStyIwWpJYkJW9AlahNW4szn/yiaK9sI6mDlFkKHALVrUgijfIzHaScUqIUYZbEYGvxpwSJ9nN
gPohoeMbjmRSVYX9IgGgKbc2gY8v7NrecsDWZlnb8tAJgAe6JS6M7ROvjnU0+bR2IIzaCM01gfQ4
IdSviHgV350u7GlP3dujeYfk9TpRcs2EnshjKwfvQXHx5p+/vafeS+toWkFrxnKOtWxdAXoeA20n
fwTazg1qNDCoxAoFaDOjQd+6aKvHntQBesgLA2zDhdfyxE7JOpp5pkDkKugYc221VYJnwVgUPLqC
rLYJA3mkDxeOOace09EMlMWmkjaFMNdhR9htnrUMBszstd1c+CGnHtTR9CLQUUXUbYGpQZJy2STI
AM3zj+nEdzePZo6sEkajQYdaQ2M6yCg7PSIRLorT4cI4OPEQzKO5Iswj1LK1Yq+n1v+F7Q1uBHEa
pCv6PP1gUG7P/w7txEJtHk0UxaRMUYxXfm1oVrwxK2QT9JCujRQQMqJTOmwIIHWi0jyPJJzABPug
DvV75/dwB6mySwaRVo4HdwJUfv47nXhs5tEE4/RF5Phmw1dS4xe3oF2ddtOFMXfqs4+mBmB7nUe4
uLNWyXkDxPxR4LQ+/7VP3Ul5yb/OWG6DijfMPdIb2DGWTYXKQeSPne7eB27ycP4ap4bd0eSQKKnf
uhndyAxrWpoAcZTnZz23LuypTt2eo1c/tWN7VC32NA71EuGQAoNu6sJj/W6Z/rDam0fve0GAug9D
GVs/Yi60hTK2EIDKiJEZ+lJsWcB7zY5RNX4RCjSgyMaWUEAgGDkKJI75Etvltk/wQ9rqVTC41+6k
3XeWtXNkrqBC1vyFJ3nqLhzNGyZW175JeLkbDlgdgHLVrV7OP8ATg+T7WPTXIKky25nSiI/mPP4k
WV+jvAf4UA0MLecvcaKtD7fxnwMx8OMMsj3XmGIVu32+SaljL4Mo/Jqqcpj3WfM2aFU3x/4KEoUM
UACLOhJHAbkXeke3QBBSLs5/mRMD1jiaXrwOFwbdEd5ljsPMFYsksK9NcIvnP16Tj+SHMfUtkvnr
fg5O0YBoH/j8DG2kPJ8RQs5SOcy0EjK7baq3E6zYTO3ieWyMF7b+p57i0SxSIsPup6521n6pL31H
x8uNYK431lmS/Tn/y4wTg/D77//6ZaGqiLwUo7s2wRfQuVtj00dmFDW06wA1mzKLitwLI8T7UNTZ
Mpuqna7gYJEJWrqb3HouWPu2eiVa9gPWM1IphYyy+HcpUxAVHBcwvdA9jQ4BwVmwi1rSKuPyNtXF
V1Br96wLPcQw521IQOBDwEBqNKxEK16x019nHY4UTr+41j/tQi2xARJ5rRV3fQTZtUvX5++CHLI/
Pd6j+c5O9ALLBfiUaKBXCQABM2G2d0oE3GVMVlH2piNdPH+tU0uhcTT5WW3rkKMBlIYbjB3PrG7b
tr4WuJ/bqV7QHbtxVSA101DTyKffBAqjm5On8EJ5IJMW5yxLNlaYX9q+nBplR/OlHllBqtmuv8Hu
vrL68E3jZrvJsAA89HH+N5+6xNFMl7eK2/pagHnHdUn8UsID2RArP5fkqWh5/honBrJ+tFUa09Qs
UMb6G3KNa/J7ytuiaDbnP/vE+NCPproSfDELFiHPxCBUM4F+UKNUokVE0MW45C29w0Ej4gsr2Im7
pR9NZoM5jejXI3/jVdqy9BQeDAA5ZJpXoU6u9/mfdOoi8u//eu9d1+HD7BqEl0aAZdo9J67kZYBx
inPjwhIhv/APr5V+NH9laBObPom5bRoKWVeHoejZ/lwF3TwbPWxcWGjP/5pvxc1Pl5Kj4q+fQ/rm
gPadJpKw/ceiC1Y+TB0/BDuo9GLjwZbtIPvTF7rHA3JNj4xIoggqlaKNiy4scJERqYxPI8jBkHAo
gVOpmdsLX86Sr9JP3+5ofqkhO+dlGgcbzxtuirF/Vgsm3Bxzd6ovRzt6lrEDpH9n+Ep5QWiX3Unw
TJSX66L0fwu7nZu6vx3FuMthlxPKtxiH/jrBgqak0G8MhWpkOYknr/C2g22/qiaRpqXMo5L/RrCb
FoO/7y3+hpDrl4pJB8XzE7CKX+rYfmpJu4kH87ZQYyjvSvo6GHAEe8FRuSv9gz+IBLcnxl4P8Tkz
f94uAOlClaQ2NTP78HF0nRdNx/I2Aq2SBvZoVG5ruvwzoXYPATD3WslBWo3iDjoFqZP4u+qcFBgl
fC5t89MQI7JXMpQc7UsLTOi32o0j2us2NPd+lNz4enHIR33XA+clj4slAzpCCei3/TSFsVO66I+Z
5RsJngsSe5vbxlvlxK8aqsJWMd+SKAd96mu3ozo8uKRYOP20c3LvhfVpUzDRzs28u7JMZUlsn4F4
H2s88dVSc2MkwW93LDZywtLJrSDPoZl1Wn6V4VivQexBfRqw5ZbpasBJFYXTczdCLuORtbKrhEWN
jbqOe7Pbqr0HvAuulTe+RSqWTukXwknw3hHbhL/AJ5c1j9eRT45H6+58lFMFDnSzYO+d4LKukvvW
8Q5G6K1pnBpL0yw3ioaqGDwlDd967XndAYNtM3OwiVm2+CV5/6gvoPwleJW0zCGDTVGuZGaAi1eq
dUkLFUZOWoKazBSTrqxn7g3gH+dHPoaDn0f+t8Lvr/cyCjtVeA4GWvxqN8Kv7wIT34AcwDlpFlMf
/BZhsSoC7YnDp2uWL2lHxnFREkpA/o2OIwTiSWccHBsfnTY2pEIH04todQRf4zbNlY1umFepb3xo
w7jP5ZZFRqMAjsPP3qzzipxTe8xeB+wsee1BQmDrkoQTvkSQmzGW8QYaw8Awa0uPTAwz+e4WTJ12
Mxk2lmUHfKa90FB654l/49fVcxCS0mG1YF/ScOPFTjgjgnIf8XF1SaFGRhLB4bvR2U/VGpCj3MDY
20HKmpI239kqWm1ygdYNp44cyHgpe9I0JPBdL2Goenp7yAkBYeRUVO5anO50IWXjyOpJ3wL3+YmN
9WCTugPi1oDnZV4H4bTPTY8IdLBqc6VSzLURFxycG+e+9dWtLRruAmgVcJ8oohrIiFRAQib8yfM3
hI29Y0haWVOxr4ij0KETZInY57AeIjvtKZXoW026GbJ6KTLvJu79j5YglggiSRaE3lyrtDnxGh+x
DkZdqDcqnNZ4Ild+HMUCDcqzfDaN7PebofVVV+NDz33VeIhVFV/LNqopsULAmg20NVDZnhytXUcV
uVK21lx7cHnnYhKrHP4JHCDAgvxoOQbSsP4dJW600vEb16iWh0pPV4JDBv/lJmnipZ+Md7XLPsuc
rEci33j7H0KFemti42xtadovIGY8NFX7Kcv4wnGuJ9+8DXmaLdlMpaS1ZcpdC98qkMksOABKuEz9
2G2jQF+ptvZHxstauO/iNtvjyMZPy+JiA0BNW58Ch3pvkiCA92+O9QUqQVDA/EuJ34jJHEAnY/b1
U9sJEwwtpnsvsHeBpoyz0jIf4TW+ihY7juFBfp0wNOByIuzD+dXIcFAEe4AhyubJSgEIu8OzKI1D
gJZoVivwgHGiIUr1blQCUCoFUyTvwUObhfeZ4XymZn7VN82voE/WbhniUVWIIq5K56potc+0/3+M
nVeP5EaaaP/Khd45lzZIAjv7kGT6LO/7hSjXNEFvgubX76FmdrHqOxrdgTBQq8tkZZGMz57DRnLX
9W/M78NWK+aXkpMzJzAXfkYeXWbXK7JbDqzdt446GE5z42Q2IhilvdmjRq9sMm8pYO7dbvpU0bTV
vPgvnil/Fov9Ej4X1tizZciEy5xZJBdesncN6yiTSWxGf3lpIkQJhf0XR/effbNfYuMmd+ICnSpj
tbGznyaX0kF/pU1i3iRn8D/RX8SufxaM/RIf93OhBieZGV5L0+fYdU+KUec8Hj6j5a8mF60/exL/
Eh/HfesbZZwzCgaCMkjr5DrNxH0ES4PDq7ka5+JByBgFxyiGTZ+1lMRaNplY0p7y4srMrCtcDR9D
Y9+5zFMw9HIqfXGwBO+FnVE/dDDlJfHB9UEYMBZ9vejdIW2db+H01x27+2y5HDNdf5VW/dC5zEj9
+yNmjSX/RWj1+yjX/zpgvClRhmEwkxvL7GGwxzfD8M7xpP1F5vJnX/6XWLwvvZJO8siE26C9mLbx
0cLAt7ns//2r/5OkxfwlCveGrqMrmtBrr9xD6pcKKLs9/FVQ/Gcv/pegGCfChEXdXw0F2fVignvC
r0eemYz1VZesoXEfjkl0JreMrJsWLPjipifLumdm/t//fOvF9a9+O78EvsM0G5VTuAlgbLlZdIxD
TGGAU/s5EfB4xImpSq8AUx3+/bf7szGgX9co8r60BH7W5JBoChzyRxTfaCOWPPMaIpzIkw1oMP6Q
a3JfVbfre7EuO0cxG8zpPiMGYlFlMxDyjiJ5z3LrkkT0/FfwRsu+KuWeii13Jvf9lAC7G9t/1B/+
7x+W6rrfl+w+q3puGQjsf/njfz5WBf/8x/o5//Mxf/yM/9x/V9fvxXf36wf94XP4uv/8vuF7//6H
P2zLPu3nu+G7ne+/uyHv/3vtb/3I/9+//D/fv3+Vx7n+/vtvnwQM7MLef8dpVf72z786frEotk4s
/89a4fr1//mX6w/w998OQxm/t/P/8xnf713/999M82+eLxygELojPM92ufvG7/VvDPE37mpv/Z9j
+56+FvzKqu2Tv/9me39zPEc4vs6Wg++L9QV01fD7Xzl/c21LGMzkmbqnowD77b9/8tt/XK3/+GX8
6wVI0uE/Pq95XTbYP2oWOv9mOohAuOz/18MnJk7L7JLoJFdUbObaqs86+7G2MK+KurlhuCI65kkG
9XDuN0yIT9upQfmWDmetktMurbUYTg802kJGcNJo13IOxGHjebfQZVtUjoMX6PgcjD2VqYnkg8TZ
GXQACTWJB8vUGztG+tBhc/IqKMv27LQBbsZ8iyLTCRs+wNCSZ8Omh9e5bhmaLKSyC59tndWl6+dV
v81yl7kJhYO8L2Z4sIvZHOMFQEnlGIepYkCznRkSsWaIxkBkDU+SY6pt4wzac93Zp3J0d1qaUPr1
7R9pp2EOskDLKZQGsAvNKfQjJwlLOXO3a+ohnZ4imwVC1gK2dC2e9JjVK7ME9xOxAk8NcJoaqJ1u
UrIjlp7snG79XBvaXsqmD/VyjllJT3/Azb2wMDbCY9BZa/7whW+cRIRpo9fGw9TO7omUOzmwSfTm
sdStqegyehYSdNaELRNKRuQWzmaW5Vu+jCg+5Xfej4/WOLNCNA/vbl7woBSzE1qgd4rp23Mxv8Nh
SQLZA7ivtdB3WEE0EG/qGF1j2H+AP1Atm/pezxIfCHAMwRtUVlg7+tsiPnOLvcioAB0cOWyMsxm6
QEgI5/KsRyyjt0YKzHNaRcbJyai7bd1AnvZnFM9S1OyqdcNdnQPB8wW9MCfBrNlga856FySYe0zH
VGHzBpgivSE0hhI7UZHoAMmAL0yJe2cNYB8IXF8sUUZkrf4lRlQdLB6tqTj20tCsFqgMXhXWkjSo
n8ePsrV+2g6MXbgoT31uvhrRG+ucXFP5Z2b12oY7o9/WnredI9TgzgblaHHy+73p1MSKg9aHig21
BoIM9BXKt2oUz742PqWaf9vXUAMaVlzmqWEcb6j2JHw/mC5G3Dy6tOz1FnqmRGhmWkga+tbcDnkG
fl5Z4DOTYUPR4Dy1KkfU8pKWCMdK5V9PbfLteRAXlhvFss4uUoW5iSxvomwMDCsRVjh1zlMN3O/S
KogfGd71W3P4yKb2i+AZf2Q6gz2KydLcBty7a9l7bC1X0n4zdeg+RsGkkc6mq7ZaLfMSQIkzjlsJ
XBKiZbtbYuMlr2B+lxOqg9kDg2CwYclMTXNI1RDU0/jhefmtydgNhjcIZD17Ctjt402CwNrRvtAi
L+esg7q/tHqLZLZ5pv1b7ApDic3kLtoOAwSE2UkHNoKCAWkR/CBzhkyVUJkslL3p+joJyE+LgMWb
71xSQ1zprbMP98bypRnGzoIKxwWqN8egshZffDi+fIiyGviRrmf7vHEUwPtyM3ZeHagRPwaYH3XS
EaJY1jPsashBlB54Epsgu1tcr4V+10/lG0ApugT4xXwPQn4u8XQ4zIAFOB2ebWEb27os33HJQGzy
Mnh/AzWbyX2XNTijLHmp57LaVgNoiNa1byJnzDbJUOx8LE9hQuc+dFKDuD/hXV4v72kxQnOpIWjm
hLXGdO0CsGElX6MykIWL06LhyfZu4iHuUMCNypH4FK47WEG1Ps1qOjgAUsqlhEo/NmKj5vFop+0P
KzLstY5Qbw2PkpypueE82HgNxxwki+xYx9XEk2b1Z6ZggklpWZBGSOg9DxtghU5FT19n/LebZaXu
OQWWFDNe+G1WZHkm6CPXq8/9pC6YzQcqAdLdqvm2d6P5ItWTTMUA2gR9uOF9LNLJNmnnOxuKXl8p
qFAafLeOnr+5iXb0DdnQq7CPiZqtIO3YQ09gve4dixvX9hAQ2WnyNNjUQhG6uiDkZb69G0xghc7k
cz0wf4lNDwGgmh7jgWfAMGYl+5NsNFGvww0B2BAwJLYP2Axa+mQVzT4u2cH2UvgLS6m9GHm5L7lJ
V1mPZ74q82IZACFyVyN7cD8jz80YsWUGk/nCXuC6cHRSxGJEnlQBvFxGao3O1wA1MO0VZBwXYPlw
0kwHOStFrkDqaI80dV33cGuLqGoDzeztzZxOrJ96Z981sGs5k00NNb2TKML3KV5lQ716Yli2Wsxd
Pcf5bQWwN7RI6Ta+Y77KXDlwjJdt6ZGXs20q90bl3ZHxHhsoN9vBKpEP6skekMzDXKMsabz4ZADb
55x8tUvoV93wNUWILmhf5dqith5TSbVZ10GSDW3QR8mptbhuZDT5G2NKCpblUeTJ/DVKjAcvG2LM
FVpPPt1xOQr6aRx2YdPW9+Y8giobAmu9hfHSBvRYUbS2OlfsVDzDCfuKHQ98scu8euJ+zkabgSJe
JFPvMFmiyNkMXbzTRjpm7PFvxhVy4nOms5BCuNDZAJYxCjb1eNBtBD32OkYlhu7K8PmCc59+MXSC
gVGsgi+kMVzDMsiA5Qkneo2XFHVtfEpreWfyq6Rcpy5lVT6pNAPs/rs0YW5PbR9ZB9rlzkbLqx0O
OKAynjpxOqEkYJ0ZnDItQWpoJT6CEK475ReDMaOKDfsgLoH2gdfaeUl/8az0QVusb9/Nbmu4eYRG
V3HbvtperW10JsU20u/vG433Ta9Dx2lvRuIE7oIcOBcQkl4LGC0pkXT2KJrtK+HYDbsNlFBkV1N4
8n60AolJnCNv9fPkgwHZGzcmZFoo6YZpqo5Kzts0qvFSA8ps7Zy8qc4aWKHtG4+DYFTYtIV+7IYG
cGTUtxuz7e+7GL3BalUx47Uco45Rl3LTWO6z2xSAuRibg4bf47AB/pO06QhHqoW6ea/GWMHOMSKW
v6djZQI4RI7QwDshM3e0W63vef63xtpMpUfo2yfGTADyCi4a6jvFDHUq664ayHF0XSKGndEKRBMb
EI7altT1AlfAIu3z6KFZQPuxKs1c4GCfrXHCKK0dS68yN+v76Izdi68V2Uoh2nTeeIcdkV3OLCQe
1sO6by8weO5nFztin5hBOjif1UTxiikDGWW0AiLvqvGgNfrFDzPPbjCnTxurcS5ajBOWkmAWtmra
VQ6GSMrvNLaLJOiFZNaCwm0kq7Md3dscy4G7qHqvsaavgPaA9EvZaC405oHMoxtxlS7zawmvZ6PP
phba6zsxLsFkT9HFFbyz2Ac7mhL4TljmCMaMdLQ9VroviJYA7wlrgS/F0KdtPDYCzlkZ0U2Yk/Fm
0X7YPKkCL46fvaE41o1YCDgG2OsTNLelukyMOFiDxhT1/CVimKh+d085szQTwggn+pbWir3kGQJY
MHC03aSit1nnNc+1xgp2Wgc2CHbCXtcMfaN+iKjR1tl7WVTzprPgb65hTSYyLHj5vpVumNUQolee
62JQD4c1QuQw9iAb2y3ecG43qQdaPZ2dXnwQghG1Jt0pHg3o0pXBu+lNKyHuMkWPIs8QDtmSod9s
ByLw0LnzC7S6Kkws45qHJB0alnXAPbtumEN4qhCFWxDXsa75KZj7pOfEKQqMJs4ui8SDWw8p6iM9
CsvKo8+fsPNQLGvpMYNYpV36rhWHRK9eLTBZnQVLTtXc93GVffpmDZs/+SHrDlaIaAmgwe1ZtIx4
EHaPVlW85TXFZs3HbqI3ZjisTuillvvFghRciFddUZRXkdzotRq3pelClFjPTHoNY9wFqjPebbk8
JD2gs8hbvrI3PXdhF7GVpLs8G5s6q7i/UooBBSTiWe+uoJueO+YwcWoVJ4wjbtCYEkAQbokucr6n
opguFhfQsRs5FrsVzUXMnzsAR3MeDVr16cX6Fy2PmcGYetwVUcdJxIfNEcDp1FnCLgUpLMt0V43l
gYFIPRiLJN8a4kN4tc7byPKBrQ17aQ9OUBeQM5pKjltGQ+AIJiBnlhzhej5wRprGBhlHFvpQvAMr
nFmCCIRWpLBlk0vlu+NhAMe08SbepsHW9unQFQw4nSNXWXuzw9fnzKDmLWfa21l9Gs3HrHKcLduE
YJE6Ve3z0oUk5C3vzlwRXTfEi3U5BpluhM3ovVhEvk4a346asy3qWQELuzPY+CmK9kH7XfDhn2bB
uEwDDjlkMw/AMr29jt8CbUL+b8zXboMad9iDvqA11Fsq21eRLuGsdLx5Q4MrJdPysGLHy26WIBKp
TVtCAqSeIq6a/jJ7q5/GMQOF12TL3tEUWCSXSZrdZYwbqJxngVWt/b3effDs6TZpiic5+gbG+/Ho
gQ3mXb9Mi49FPO6njZLdIS/UJfXri1nE58x2rrJae2Rm8aZa0h8m32cTBXWE2sVICm1XIGgvYLGG
3cC9AQILWCmwOOerAAu8cUXx1RFL4FtcHnD+bjO8jLDQwlaMnyS+PKdl9bh4lrETMvpgiu1j8qhs
m9J9Gnkiyr7qSdvycBRk3ZNPPWCIYnnIWQPC03Z2mu4yOkZy8D3u+9Qus6MrcUFpetUFCZDlcIbK
QHZqHhaIm+WSItbl59vUjlC7zIzRCJr5zmqVtTVn2vNAaDj1rItXDwgku0pnSydlj1PhfGmv27Z2
giwVDvp1j+dMgSzWJRCBbL5JHd0Mqd7cwfFde8LtAjF0z0APkMWkBv5bggRA7HRjm1lPbyT+MZhg
a8uR8XiCfpSwAySzGaJG6X/EL5Y1wnYE34ucrHm1ByIcJunvjJbhGBcJkl/QkpmwqxPhL3pg63Ts
lkk/xwb1EbWwTNBLh45PyRVRZurOXCCoL8l9SjtXtyhNcFYvJpB4VFRGhM0sfrat6eClw003q0Ou
zpZF01Gu6jIU79weEEOjHM0dKXkJCajr4Xljv2I5hOffvTXfgAxurDwET2h001Yf2BbM/UM7OYcr
2PJejIwTAcQS0SbUbhtNAcFW2OvCqBMP5gQXMfHgwg8/xbD1UmiUuJpBb4oYuWJ6pHWKDeTk6RR0
RFUfa08qGKzdVRv7j0U24ktOQry/sDer5FWfqg/46wHbuPomtSgSaORCMjPXTV3/o8FvuTeiY2ZO
N2NJOmxuuCu3OiRoPUY4vfQY+swffcMCJanA3cBwdh67Z1xRP31iWxvrSTNhI/QQzwzypNX5SY3q
KDkOLWLCxe9vsWAGc3Rfu9prM1g3Q959EwVeO26J5du7FXgcUYEXzwIGdDpe+ZY6mlZEhrv6FLS7
pj5bnIOu7wL3yOZNXTOOgBX+xnFHpqia6NP2l8O0ENjV7ZnpmWPDwR/mU7eL6Svqw1kVxX2jN2cn
btSGOPi9qNwXw07uqtl4bIl/mUQ71DYZpl2peQM0VN8IcuSCZs8ynmGnnHOCBNmeE2PvmmvduPL2
hcXyCOuOzsbUPKgznH+tKaxNoumCqKNgtU2PdpVNqzZKC7F1GLdBsVhuBv6NkDo7G9GYHapJ3hew
1Os2nN35Yo/3Ftiygpbdxq36ky/cpyw2YNj0FYkBxxYQS6D1suYyagvtA8DZ12hynoqaukHPI28R
X8xfXOJquiSjv9MU0wjtUFzG0gwbPWbJ14zfats8OZH5Y+LNr0pWwmqkIHM+75ii2NFa/AbYyrJR
eVa9vcv4rk0SfUDm/LnoFHBcUwW6xkt20HVtbGvjQN2SGV+ZXYWqP9d9z6qLZjwLedZnK9lOhncl
OnRgJhFUGEFWLGp/q7T0LpfuZzG3CKw1HOlqB5FdMQxhv+lGeXQG/5gvQSGKpwktS5FLSH+atbXK
fs+y1a3hGUhgacvXCQzaFb8WkxXp40HzanIfBdrbtq6k9r3kr15yLy2xVab74rKPDyZHhdrCeIhu
CiA1acojSPcezJrKpLLuEt+Jrhqz2Wbe8DyJ+DKL20LVlzgh5E8F2rGcxuCCp7pnlREaXh1YFWT6
lqQQc0BYRDBEjRavDVmWPmOjhWIZ++WdKbVnhBuO2jdzjcgrjjYMxJiHnoJSaus//YHRybZxXloc
TLA4qOiuTfs4pxDURlRhvAk3mU05tiMrzyfYb+1YwjDtCiZuSaOcsj4Mht/uYnYMSbbVTmazHUge
bJ2BoQIQUlQ1LAlxrQnPCVUzqEBUi3NcJvzeBAf46Fw4pOtRYDXXWg1mGhqkG+Tpi2gcxOn02atu
vK8LKL8G5aKumtUPGb1Xogd067t3nZXqLFYyGKvIT7qcaIyyDlBEzM93lm+hPcaaF+LuYvpo2kS+
bHiAgnHLhx1EYMoDLdw9gpoCKaL51BX+dTmQfEbOT0ooZ70oKPd2/WcruM1A+m3g2lAbqsQQsJ85
bDnH8NvAuAxx0PVhNUMYiyYmwSO2HcTSUVZn3XJx+PWb2J1pwVfMJpf1lyHbHxml2wMnx3ZoZ55g
POJv0QrG8Lez98zqbgXDO8DVH+vGIQvVqXGzTd8em8x9ict5vNI56bBNglSLnZuOSZQzuZ5dm+Ty
DtKy9FrAVeZAxw071COelwq7reSlxIVZHBKwxOuv47qY5DWrvh6T5zWV5SQKndidg7FXiDwdB2Cn
Ycw3BouPh06fvlJqcvHSZLu24yRunf7DGqmhqhSdpNHVn3nH3ESKlzBbmlNHsH1bK27eIdd/mC0Y
xwKriZooApuZ/1U0iFCNcNS9MhAtzwxNkNR51ImgobTXKFkCQuVxk5nEtV3Wfc268dh1PLki5uWr
0pOhzu7zJpcgW40UVlnKDbIwfBDm64KP04EAzAGUhE47iG0Os2pT4vXrK6sJZWlhqogiY5uV20hk
V0RoPzO1ptAMl+CcpZAXRSNOyIKBzLRuM6ak8IBSr+Z3RForKVDs8bimm1qOhEAQ9OqKoskoqf5P
+kzx0bTyrT8tq0mHIBdZSSUT+07jAq+X5sw0G4IrOLz87NPGlboWUFgNUBBUoUZVZj9anBFNjZym
hzPf9CjZvKLYJL0haN+Ld1x9e+VHMy7f+t10qSfqfK9lthS2J/t7EPC56iVeeJgnND4qNGyw4LdO
nT5WC1O+1cAcU6/YjzBN5BYzpYZOJKHFCA3o92Fry/izyRJ9azEv4Dcksl0EDz3NLJL16UNIyWfG
uG3KQR+C1LYQy7DN3HiUPgTekC3Y4xuvQANdw+Xl9uLiXGnFTtvh1dNmDNRd55CMzF9+GbMOosQx
x1tBIk5WKF15pLR8ndAAoODBJoomE5RiWZqHcRaWyfBlCHElm+RmbAg0x6E8Ck7fyzLUp64e0fTm
fRPmTNG6FY71zlbcUZT4toPwLo2VXOjG3siIwK9jTqhwdGwiQI89lKYjMImQ0s+eN8g0mCg0D8Ao
o3WIiZfR8wZMWhzt+ia/tZrxuqoVpGCGGz2e8GSyWhSqRMda2YTtxPJgM5zMJAsxN+trrO0fauOO
yZnUG27pmg3Il+qadlT9KApM4Hnt0C1ZbIau5Gc8eN5h9PdlmgOe8O/SBpiLpadvmiR6SfGHoEgG
O9wG4+JWJyddTlHfMIGhxIAZ2FCnRoAmlJoV3xgLjI/MYN2GUJs+tDCOnZve9b6NfiulrI+sLvSS
H2lUXlfayMCbcZZe6V0zI7lpfW79nkFE2mVaGxizFzo+pHzfrK41pjBwkKt8BeuGnedlYRqlTMzQ
1QyA5m5acGD7YSj9wE1Jj9vYRI8y0DlSmIT6/MFIEzph83wCf8FE/6p/SK+MvmgC5u9wwRgSJqB5
kLoU55l7r0ESClOYqrdL8T9YCKMdDSYEtbPbLpGXzs5HPm3nxeFiRHKvl+0Y0LXD6dg10z7TliRo
FPfpkGh3jsW9qkoTaa/QdspnJ8FRNFMT6bwPna9OBUZ3fqD32KIKT7VoOhR6e1CmDgMHWvBmnnhJ
VvHqM1ilWasXfnnRfU8GRdyaVGzdg61ZNAq4iDfNlN8UdW9yRJlNOJnvC5ncmhp8S1avmJNiiiCl
X6GLlozHH25zfBqbfERhsjRUSKdFfnnJ9FSn65OcIFC6ix8wYb1D91MHqAwPcPlXm3L9xhMFoAta
ua1IfSjgA2N6XU2fVzZGkMlx19vucKWGYms4NEkQlcTTqa/hY9rSfpWtVe+XxfA3C4juqphBEWXt
jV/RfUi75EuyxrnvycDaIvtuGAU7Re3RaKTGTe6S5Nk0P5a59gMj1q6zoo0Dmqv1fvSSp9hlbRih
hbcban07z/b9LHrFcVz4pOHmLkrW5CwDe2tW3g9pdCR3EZdShQkCmre8JHpU72hJUvNtrwamzwIA
l2SkZOybokzO6dIENaUEbKUogeMoZ7OD9veqSud+5q0cVyOPy3+oXw3BaZAwS4ysZsGWAa8za/vP
sqdqUlDkpHDTPaVwX8POYIl1sad2M6jJwABO0Vcv6VMq0RTnmA5F0eXbuexxoXoD9PaEVIBrNtCk
zbVQk93EFOad9s4yTCodzRti6P651YZHL4lJ6aNilw4ET0nKHIhVrt1q7t5DNEQnrjoWyAvctWkE
FTfiaTDUtCT0vNsrQeTlF6C00foYO3rS9A5Q4cIWjjzmFZOHVsO7VBniSq/t7zpN0D26MDbzOT5l
afngxZ04NKb3Q+VUZj2ErNs6Qj/ftH0gV0PvHLtvHQEspKxHlUc3jkFWNHpIOGlS2vOTbw83cynv
3cQnrNsV5qi2vAVbnc0pWlE8+LVKk5vcX66jJvRhDcXux+w5BQ0YMmQtTe8lAWfRUD6hlcLzYrz1
/W3aEuklWuEwxb7s3AravecOnxVr11paPUnPg2hBoZwO8FPdq/OwyLOR9/eqqPALZjvoAIemK69M
M9/GafFZC/Wz6tqv2WjeKE9vevzvJlX7dQ44CWyxNGFDyVXFRn4VW5QGa8cOe5DvQTYO8bYxDRI3
sgxiAsRbDU9zgxZaktvUDdtU31t59syu7p3U4+cJZ0GCOHdk3J5GwCg2rCNlTSMpBE94d2b/2+X3
as7koDDqEzsiNysafa+aa8qqD4M564dCEINPk2ZyOlvMZzbWsoVQNtJoYfWtKWoSRxZeU3e4aB4T
wYEvy4qazMg0diZYTrcYKDBzZn8TXTFZmSbpY9eYe0Xb5WQVCi2fS/Mc63x1Y5Q0eyuthsk/zf25
w10h9IT52I5IU8ytB+9TUe9yZbpl8Og1k5m4uLn9qDM2eig4+gKIItqun1P/OtYFLntyH+ZlGC1G
+dT346mkK7nvh/kxRxh8zQNib4msPA5xAf8eYcMu9dcOnDdM26JYuiPWbmZvdeZQLUJx1wKMnaXt
AuyB/YF41MWVqz+pjVcY817M04sLNSzo3MhmmbS4T+C57fTF2TjRYh8EvQyC0m7HuG63WZJ2Pw3q
DDyhgb6m38uEPH50x3s3TYcQVHfEVdlul0zoOJJzsRuGfRfRCKR8T59qpNwy+2plj5GUkztMXE7p
YGmbutXeM1fQpbWSN5PgiFl7+A8Wdw/2S/JJEXo1JHuttXFWTUSoVoGOitaSHebEv8HEoMvWtLuX
Fvg5uT/lvVRibo7aHC2lN7yyMV9QR9S4+NLydq52VJAYvdXTY9NZnMx6lO8nQy/hXLA/UUyM33JT
0AbnJAncAWqNiPqQ3qlq851I2SiP4/7FN8x4n402MglP3eGwiCkWTY80ZSjD0EDwEPsVCfIrK6+c
g8hTtER6efBKMZ9Ndhepaq8ShrjAdPCtiWk5DfBnhwYcI6g7MtyR1W+jHhUp9EIJ1k+2ivpA0IxY
klo9X3jcwJPTvaFZrXDHqS22LSf20YvNnRsNbuhobpB4vbNrtfoYs1xyiHxC1naw7uu83uWs3F9G
2xabGnRCmDLARTmdqSLhutE2lnT22qm5ibLC2DTdvFxbwypOWq0S/cJpmg1GcYyFsbeyiQoBCy1e
PH5lI/00oE/7pAKRwqw+rT+EpQys76qW4mxVjBPmpfpR76hGOZTfTjl2e1/ETFDNOZWzvKP7C1lt
SpJsly9HaVkaoJdnJ5qexsh/sgab4ImHuhGzZR2zZRY4ZuQEI9bNOerZzRG2djUQO+RZR2LiYqaO
iZIPUqTXlLHVfkpQdhkLuXMW00tCiFXvnCUKmpxgojCzs2kU8VWhu84Bebt+yZS7XGLFhJZtYaPg
QFlOquL0T+0JAYmwtyJC75J0dMzdEqGRPhbsLuvjK1jkKsiyfmEk7XZaw1mj61YR1Pw0tjQgoqZ/
MK1v0aKszVC+BH4XZ4cugo5RunOY29qz1FzayBBEcNnOb7LIoy331bDLxvhZxETJ2pLql7whJys4
9qnXHnyutoPxornecxeL7EC1V+P2p0I9mOlRxeB/uwnjcEXVZ6b3rGWeuWu5/Qn8QY0nDidPoxgz
Gp1bxNa71PG1fR5jr6EQzFKLGc7mgDaruOEBkfFhvHAtctxAbyhPNw4BrIrKoEj7kZYUxlvsJVRT
82tdgJhXPYOtujj2AyccLWoiC2+moKwxrIei2W30SzSW75PRbbFpHCe6DLONyd1zYfx4F4uIkOGr
7n2BKEXZxHqPDU7mRrEt1HinicWUeY0MMy17cZ0X4btUqZzLFMvpZKHriRW7QXCQGi5lxk7QEumh
4yYfZkICWebxXi+GJ5uMsqYOblXxradNy9YYuV+N7k5v100eRh3qFSidr0pMGArJEMyj2exyR2Wn
mMM5KWuLfmALYTqvnroMQ/XvZq7BGqj6eX6Y08XXK7hkdKcOapiOuO4zngxNGnOM8BZy1YTVoidh
kiXF0SeDWjRm/8zUKYJMtTSnvZkOcvLqFxxepk1XwuknFj0ylzJWD6dlHvcRI27IQLQhFNWMyIo6
l10FsUxH9o6MN6J+pDaR9VPPS7aaXXnDfj118HmJjxmEnC1Apx+U4lgP30W2kKHoTRgEEvdgyRWq
p5T1lprRMBX7waTD8zZY02KbhwJGxq6JLzMY5fIyzrPzEEkcujOyYKbkLAcDejWD1Kr0G0tnBMdA
xC6RKJ0UWyJt1N3SJiJYrB0WMVgc0iStdAf97DxpHzkNDEZ/eAHDfJntCNle7jWhbZQ/e8u5V2XM
IJfNIByDE2E3x5ck9/vd0Ms9TrHyaOVMr9g8HhLxwoJR95ywxenJiptCn2zCCeiLrbN3bczWWpl7
GDuuuzZPr3I6vaHSl6sJCDChax8dmnSr+RFqFnm07NwMksHH917h32pt98V3uQocy7gCEqmxUJY4
B4nrVKY0jEXpMZJS18Wex8+tHlce8g5SB48BFLxG50KY5slvjTKsKKMSnnYNA09tuhtSjTEYWiOe
Ks9FXZ34LFmRnRsWlMVu1u4SIgpWnKaT5/vPxRq3DplNJinVu+8TNQ2S3hxTfBuzSF68nka+3rIM
NGpdyjgEEADM10Zn3GiJq/6LujNpbhxZr+gvwguMCWDLeRApUlNJ2iBUpRKGxDwm8tf7UO853N22
2+EIb7xhh1RdKookkJnfvffc/YRz0OGud2yYl7DxqM/DDUg8LCMl84OS2QedkNgVMg66TuVEaGzZ
S0HqYOf3VFKxi1mZhQsOPhBn+mx7DHGMW2y3ZUUX8RP74npZOB0iMQi0qemB5ovk2NjJp1n71Mig
c6b2S+5HJyshbIiw5eB+aB7m0bzPuaNCkGgPDmOppQyNbu2bh2gQ9qo3w3GpTRodC2S3FR+tz14i
5HLC/6gi+dqmDkHhwR0QFtgqUcBJw67DRs+gjDDTWMhCVNiwtelCDVnEQ+zjW0oiaXjkXI1f41wz
KcTQwCy3DpHXCiYEpRlfReFnsINtGvb69NlqovhHGpQPMMsW/FJLah7VxuydahuKoWbAyNvOSXzt
KW5NQVLSoCdQPTvnBk0Q05tsm4QMJb0ZvPmE6RJvWs3sCOlS5yqrJM75JBzXEBWXsqj0XWRzX4GM
duRMeWSr0kNRsYdVOI1LL6/HYxct6bJrVvU8U0sqR9rgmU3PVH8lVIW1VkxoawrX3Wxit0EmkENP
ezjXWm0hU1dR4q3dSiDYyIjLWLNSTLV3LvyB2nNC+UvTyZEyVHFmI12v8t5kRJ69WjejcYdlCvIt
zZHRie4q4nFpfB8WtVoCgTLRbHHVyUx5K8utPkojmpfZFnXBsqp10QZITdz+JmE8uP44Yp1xHqXG
MeYqC2StHMXOKKqjlbSof3QgRrWgsTl5m6OmXqloes91mi7pscLfkiyZzdP7ZzZXNz6bMdJGqcLr
KNja5pONW83Eut06Mc43wmxG3G/riDbDornzUyYkzpjfy6GikclCXGNikkr3UvfBzwpkO+o7xgDb
C2h6w4M7S+xQGQB5pHm5nXWOuwwyVkbQmBT7U8uMHRdTyYiUz9IiH0wsD3P8NMwRB2O48FhhIOEI
q91WoXVxB4XmEM/p0S2G7CEW9bV2cA/HqdzmBpCIsTfqc2X2NuoCY4k0Lt89n41EGhKAC6khmA3a
y+LTSOP0XM+vnjV8dAz7FypIDozQPrpmdg9Vmz7xX/KcjaLz/StssDHkuf/mVIGm3C3goxoCoAjK
4UnjerSwPLjSBpxC98Wc2FtdCvzJvPC4M6mFqI1l3DAKlg691AXompp3aMRwt1DwtEqRbAKloWmU
u1bfDE2gHm1Horex4bHzU9hA9/Z0y+oXvM8eTai0NviW+uzJ2Kpp4iTqBF9sX9+iIMdAx7zbczj9
JRo9LDgkXbibHeOB8iWbG0FUUYgz4eKZ0KLaBnUmR0Yqosey5P6dGfYK/8WnMRYbl+5fYWZcWbdj
vVW7+7Zo1o4KcQ+P1NUyUyk4E4S7yiYuQHEZJY6OcZjT8jVxk3FhYPHxkuHZyDV2NSvL8UYkgJmh
uV9zlEhD3XQOiHvaX/uJmz2hwYeYqmPOwbrG64DDQFh9vypmepO7mV1G0Q9cUQmvTRfY45ZIODbn
Mj9GUlxSsp5rCvPyTTQUJ7fsQ6y2xrPIm80gDG6E87jSEz5Qph82tpYb89rOV0JxJ+QlslpsMo4N
82sICKEFDbfw2GvuKj/+CsyaQlUKOA3D3AQuG2pVdZ9wvDbSn+ZlZ/nvuvowau/TN9mHFSWazmTq
nTPFTH6T9lKI8b1qvfvex4Psj9VDd2vxLMJgk90cIjMWgTYvszXjzb7K3d1QPPcQkK0sWYR9jF+B
V3bhZThru5n+2ZYmQxmOetu4v3MleZXxbvONRXKzNxPuRHBqJnaYHvv5gmOQJE15uz15Q/2Viugc
iXre2VqxP5DDxU1hOAaDj/Ugrl9uE59uyldFAjym0bspwfcajfKx07QQ47Z+j/iJU+g8T4EtNypD
+AjLbl6UFqukpLCsCd107fqKl0x4e8k5gl+VTU6ggqcoa9emTk70QT5NNH6sLBBr9Dv6u5wTkOnu
+eTWWON0vqxF+wHmxtto1e8dC78+cuO4K6z43ZhIQ+ABQOhyfkZSEVknBV1RduJJ55g17WdUdUBh
eOmQf6xjllvPmA0gPNX5c2Koau0Z6oAHgOJq2CpU9wmky3w+uJ7+0Vsy3ozwYtrW9M6BmvciNzjc
xelD4A0vIb6slSSotTFBNWxlN2zbCadiOxtyIyUqqjRSsRzC+b5Hm3MMGmBlxIhaKgMfBFd7k4ir
nVfm1pdhs2ttIrJRYuOvd3Eu1gk0tYoLuuowFeIxpcFvRtILq25ldtmbb1tnSj4RHgrx0+0tjh51
+hvs8GJ0gP91BZuvYGo4Q+in1AqSEx5RZo21exr93WQZT0WFVB2ZD8bUJmtnyDZxxgamjgnVdBxb
FUM2JMJj29UNIi8zodHcxjQe9rhA5xHL+Qwws+jnXVScVVU+qT74Vdv0Wgg+LBXf94rY2yE33o7b
lFF3DJVt530iz7QahvCHYepsQx6IxQzdyUspN5JI1J6jt+zOG0SS+cN3x0uh1HvIqAgPD35Qz1Or
zhN3sYGdOin8D3uGhW/49sG8cXobI1S7dDJ/1m7FLnIGVk2J8tY1wuyuj97txNMUhmu4jLTWxrKh
ZC2e9wTiVto4aSZhU8SFGzgJpz1gDFB0zU1p+PlSIgNtora5VJ7/8J0t+7+O153SXy3VrV/9X/N1
f4rk/X8K4d0o/f99CO9CcG6IP/I/pfBuf+X3dwrPIGsXYH4IhRBEe033xi/9ZwzPcKx/2MSr3SD0
HNv1b22D/x7Ds/9huQw++BNB70RwC+b+K4bnmP8wHTOkXgGjNW0OwOD/FzG8726hf6b1bgFDTzgE
AYnz2VRnEH2yzL+Ep2naZlhpZnT6hVm6H+pPRVfqVGn3vrN7RGU3ZHjfGYz5Oop5q/oakS7ZD4Vk
GFY/lcRfDpao9iLo1KYW7F3+8Fr+Kzb4x55E98/pW56fawWEDbnzEji07W8C5x9CglMdpyV2WkFg
CNJ4PGSUVpm36rtjP9DPXI55sEnCYDey2ANIqLJrG1vAPXDF1OhQB18ne1EwTW9stWwtyRykQSy3
w+FJBnbJjqNo7r1yr2OVHHVX3CPvzmcRth9N5aDeZXGyL1qOp2M89xuzKtAkSgTPuEk/zJnETOnk
8QsgpivtXpyQAQBxO7Q+YkGmJHQ0lVGT45zbkoBKhC8ppW34f3iJbjHgP72FaLauY/ERs3zPtb5R
WX94iRoxV75ns2BlvNnc82RATScPueiDI9VSw97DFbsQHaAJSRvvD1PEWKnsqWGqTAYF1neA5yvb
xrGljslsGazOeXxkgMy8JDWutTJeOy+fb1md6EpZzL0epvypYvYd14a77VTMebSuoxOTOkE0GSdw
GybzHQ2UOMZhDHAi+DHxLMhpOD7L2+T/0BhU9JCkh5mW0lXMoZUGdqd+YPEQy79/hfw/J01vH6IA
B0ro0EdpY7v2uND+mDSFpNEVFMZPS5b9RKlhL/PutjGbpgdiytF57J2VHoCLs0/E+Vlrymobsxcr
Y6AvwiXRcwyd/tSP3hlRCqjaQKCZdTw+5a24n21XngRT9FNS2O95puzt97f6VMpVyAGGEk5lXm2k
r9uIkC7OJjSv6vZQeB4N5hNyqw4poPPcUV5DmijpdBRfc95dvHKsr6027yYd18daUSz9/eBZ9b++
pNN1XdaWe4w415xbSAJnM6MucOrbnUzq6iT9oDoZ2MqXkgnspqfHMyNQ/k4XLabUQmI2cm5ZVbNW
d9QC7Mcg7fbj7avvb6VJzNR0SLND4udr7DDEb0smHn3dlEd2g16UzZybYvdcEyW4YyPzP90D/pJH
5+0Ttu/YiCeW7dFB/VeYsSFDYlm2UssGVyGaqZ2fk8S/8LLMi3Bw2m1sVviTzCB7npz+FrVo8qeC
BsQmMbt15FEj0yIfP+ZTfyh7sC6NJjjp0rWTl052Vzu1PHdy5oN7zsexealJtzCkEdWJGALGFuqS
t00ZTKfanbLt3382gz/DC26/nEPGJDAd+Je3X/F2df/h6qWWXHJqyNDvp+mnGybTWpWJOkXunO7j
mEvKxEeNEfyRurQ3dy7xn1np1RDRryQNmoNpRMn1+1t69Nl2CQxK39/7figELR5irOJVNJucOZ30
JcIZvBszpsNBJLMXo6vExgjTtXQHlyyFpx6+H/xx3tfGOJ4nwF4PQzWKQ2NrDtq3/yNp8/nB8Tnh
9KwA4D2Q4an8LmJtXgS6zqqnUGH1/eX3g99m/qbyg/g4NrNxjqaOQyGvzIcIvYuckcxtxDdCcN2q
zYXNkC5I34JZvuHubK6mNVQXy6l3aCLYUYWRrRV2jRUfmZB/pF4Xuqye8woYXhc79r60GFdbeU6/
rqmLo3YoDmpZreDNDA+ihKPPOCl+iYV9IC9egadp4pc6qda1VXoPk1t//v1b7P0XbzG3IGHz8eX9
9cXtz//wFgdhKlIzAkQ0oj0v+9a/wliRT7STAirsXuPS995ivTRuVAnu1/7hnw8Om04ziM/S9hjd
MYI7jmUGHF/h7mBZu3rBGNx9P9iyYNKeu1BE2/Ah7YO4WY25/T7OpInDzHfvKHYpDySNqHBXHdkJ
p9mLzrFeE31fDyHlaAJbPDEv70iiLdqBYXq5nV5ekzn4WVSeS+Xyvm+dHWpxia2aQgt8A6QyOvNA
iNKgkugg8xAlczZ1dEic5t8f/Eas/v7ltKz/tCcAvgXYwAtcMwi4Zv4CDlAGcd22sqslx5hEuMMh
KyY8HIwWMLN4tOUsDOL2qMNikWHye8hvDwHeOtsxr6hD8Zkz827gJx//46EB51GraNw0/S1dx6bm
uZHTFnWQXEZTZsiw07wvsa2kZuId5rwat9w8D8DuWfDndexV2SUIK/1QWImPMhzRRa+0f7Lc+q5y
bffaYpii3Jswde64CJJcIkbIeZxhrIlh63MWvtixhVLUx7vttbs9ePY4LXHp1HQzBNQCB+UZw2K8
D3R7NTF8HnGxmgvTijjoC19jMa3DVaWKF5toCnQzccmmpL8X/nBIG8s7fj9oHXnH3EjeSbASuYw6
9DfpGKdOM4ZhXmpgHrhgW0mv7ay3s9WbJ/pSII7MtFsYjX3xbw8NohS5bEdyrNI9wazSuy8S2AYZ
OOgrRTwmTgijOLvQA/ZRnIllz0z0o7fye49ECeaDPr+jK2U6ap/gZpeX1fuUYpOoVftw4xGektBs
ljpyy3cKm58Ku5ruOnqar98PlZ7hQzP9L1pd4kn1vSO9Id5pyoxfgVmVv/7+U+f8p4vYt3w670Lf
hn/h23/tE/Y1Xtt54IiVtCvljfUDvOsa/Bd6RsYbfvIGuzxC0wKJbMOawtk5sqmU+5HW+KOj8m5X
9OVX6xXKXCRV2O9k6v+IypClvcVtlKLZJYZ7LedrBUgI/2YnN+QrGaDO07TrO3ubpnN49/1QNAli
ZEqUz0rE+FxTp8SIVP/4+1+ZT/9tY/THraXPxpudF3cvz6Ot7K+IjibspyFwZ0Jht7V+rp6+H3In
obNa2A8TTB/4hsHbd2gr7hMSICIo9lbKfpNe0fTFI0tKyjGcyGir9CUoU3GYRry1338qIjHuc9cn
9YWd4EVFsHywL3kEZjdQK/LnIEuY2HfwQZv4YTTxvhgOnBkgbOrw/WXXFPayTxiuLEbT+1Ku454U
Fi6m7sGlrQOkmLJz1+zpt2XUE14hDGmNatrjUH1BmHsC20rbXtp8Zoye2RI275U877sk/QzkhOhB
dFXL8D3ykLTgHXRe/wYU6LVjR7scfvdG8FWOwOyouVkqg/EeI6135bCgOVW1zCtWzEJPGnzi/IGr
j1k2WoIvYrlUTt4ttXCpvonJfuYDUmyOUEgW7D7Yi0i/h305kVRMz1ZjrPuivNC085a1qFK+/Aga
9I4mABrmUepNmuyWAtLcw53C2oxTcG6Dot96kfGhy+bKkAD4Abi5k1HcCsd9Qo8GPq66ko+WV28G
bIHb2ItesjR7bY0nIZrHcfbdfebeUAJl/963BWZpMf0wSs4O9EUuMxy75KmN+yywouVgone4hXrO
XGNA3N+k3bQFzPgIWQRx9zkJY5SREkT9XF8lQ+Y1WeqtyZgWRsKtaBTppkqnEgdhBayhbfCkgylr
7fJH43TOyjZTvXRyG+nJa+Zd7mpmx2Enwf46wRKNqqFzetsAiwNnxUgFK8fawGcfZjCJxyFsNk4d
/0LTMNDZP7Gd7dOZYZKdJu4GJ2a0jx+i0O02bm6oszfG2BFAxazps+fMw92pWBHDD55LG+9OaK4H
10OFHEpvn+NUUkY6bK2WfGwLXWdpDyY9kYA2xjHdeqNx50YxwC9MpPaAQ31CweQ8vbRyf9wOCkxY
5MOJA6J8Z9TyyG/mr3uXcFRkR2RGEHLcpkXRn817s7a+EqM2j7Tbp5skkWT5dfnQDuYT7cXDiKsd
gsJO2LR3IDQ0gKL2du0dmJrjAFHiEqAkIQncjDwNw/4M7443M6KzpX7RFDmtO9cjDXnz9LAg+hvB
XW/n2ahlioG4y2F3NxI2WI/j0kjLl7APCAKF0wqWY+WchIOk3fdmD+2tbZ+wZHzlbXScPDe5V4wN
5pYNxuTydjZYm+Pk1hZO9u5i6cfGK3/ifthmN++T5hbS4VmJ4tDdzczfBvR/17ZONd3esBeqdTeg
XyQIy7hGl8x0Xyho/jDcibUoBiCSkNo1dyMTO/mUJpQZY5UOF0Pl3/cqvcfiNh/6H0NIj4Kqwzfd
ii0JOGOhSYExrFz2zi2/8Cvx3yyjwxsL1gZJxDqM6rcc8uqt4ImDzMVDVY3+taDYuzXvGfsHjNFJ
0NoNF/PsVQ+2DD/Iilu7dmpCLN03ITkGEBwD9FvlAaM6PzWs02iqLzpAAYmqcn5Gkd11cRUv25CF
0Bk65quTyeCwjROEd/lZ47I/TGXrrnXRMLmPhL+e5uYaEoJdiW7cpW72k5F4uc0ydXRm9BoMAGs9
j5zyYqL6eVi+O1S+7LI6f9E1mZxDdGA6Do5wwvzbcKWV+JHX1DBMi7EJw10D2zqVvwNjPeVOsxl1
T6gAZMnWEw+ERttN7+ViOc9i3mkMf5it22ayD3UZPVbXQjIdj12NYl9E74Nb7W9ts8tqApDL5u+F
rQdRdGa9J4WFR4w+3Bgc3iGNkJ0ZuYcoaF4jvw0wLs5n3vCvLOd5dXVqoNEaejUzHu2N4TopA8uj
1yzMosXZXo4nX8zc0+2aNyEcdt6Aq3qkCqrxWnpot6M/N4tB8mMKHy4D4Kd9NtPYUEcM8xNYCKVZ
kfcDEdlFmdhJG8ExtsXKdOrfQwru9CGdKc1OvHiTpiWM+ZapudVYrCdRcWprrTduNP/oa5LN2iaa
WEcT9kjsgmu/5cq1DIr9xrR3Nt0UfQJJBb2T5q/QrNY4V3FFp7q4lM7F68pnw2geSMaBDpHnFpRR
2m+ayXkqKztdRXX66Pcu0dVxU2eZ3o+27raezH8TGMfkqxD2cazF95Gv8CZ17u8oh1IYdKUEK/M4
BNO8I3QWLJCa4Vv6Nbc+r98Otjo2PWpHmMHXwuRArSMtfG24sXNILYNjPRgB271KsSFSM24iK7hv
3CfLbW6hJANFOsyvGaGWfZqtXEPKU901A0wbq1z7JeCKysegjq+UBmU4EZ92oJt9knNDnHRa7N0G
NWuIUMIUwdmwzXACqhW0jF9oC8jtY+5va2X+JEDR3vf4ebGmInBO+qUZyQ2Fo++c2tQ4eVOCHm5G
V1Jr09kt02I9ZPJ3nSTI6QBCKKvolr7rzass5QBmzuo54Mi1KZzqlzPg7+mz8tmZ7GvkPFL0fMsV
dS+e02TrKfBXtdfp02Aba97qaJ0YJeTisMQagXMDIRRgSgnBxx2AJ+E7yHBsLQy2xcfOqF+RYUJ2
JOFPsxmwtRczzAZsnFPV/RrT4W5k0rFo22DG5Dj6OHwZYNXwAjAeRBv0aTBUWeasplGGgAgJxtJ3
jpVWj8V8gpkmcca60440mVwNUP32nrJOphc9aFU+SXOm9a0kaURRaYNmRgVTe18pI1jOafYz0+LS
Zoa/C2cMbIVAfPVK9xh2sJXC4iMvbDgpGcJKpbAXykD/88GaB5YmFr+68PM74bf6kjiSEyjJyaZ+
ZApJXFWOxbHM3eLIucJbCBV8+SbLeoh6Czl847eKmu7ENzci8GkbMvAJsmh1K6jd3PMWgy2GbfRh
wxNgi8nQBsADpcDO+AqF/JUygnYTUJGyS/EfDv30HrkEf8nG7AFasT2Cb7RODQ8SEfLkJs3bBbC/
RX7z7IRWv2xV8NrVjAkL59D6uTgyJGT/8JkyiMAH1evdWA7oXC5suBF3/6GtcOCGzVVUNz00JOrV
3xY+wVrvp/267dFXecqQGibIspn+ybRPrFzs0Bsoa9GqkRH0E1rV8PhEEeGSFNx0JH84r66WJCs6
K6eIy9w2wp3WwsCoIqDohlE9XerMw/YCT6sjtjd4GPFpWH0jw3huGDy2xG43Y12cTIIPcxu/J0Qi
sym6z3xyErjfaMeYNnBFs+Xs+cfQTPYJkir64CdZ+53RuUyHq6dJyyfZK7XyUVDDecJINAHCGYI1
5o4vu9fxCm/32seDvpos38ZfM65l2twm8HelJvAlv0OZ8cEOM72zVP8rUsFdwr4LkNPwqsyg3c/6
0GMR4+7aLfNuxMs7672Xj89ar+qQAoyM/GftOmBdG5ybHi2zxOhWPhLJWusQUdZYG1HG/KrNJqLY
hCJcIq9NiqO+04RvSfoeB9/mkux1uRZf5Mz23KEWrnvMVJbCceAhLprdNHj4Fzt7iU2v2jQmmZKo
tuSS7VOdOcOaCXiOZkCq/8nGLrGTJTqcVgMp0lt6BlPCJrTCaDHqKAXVL1KQOBgc0hY/kcVf7aIx
25AMAH8ws0vFQDTN/QXFeF6MMZaSYAQHKDNSe7r5kUbj3UToPUujS1HQd5kNzrzyOkyMRuhMbJM0
9X/2D2LbVTe0O29M7quS9y2A2hkYyKSxyahgyMaDYJVadzBzuDTgPRTWwB25eZ+CGzulZiPvIIMu
Gxd8qqpwE8J4tiSfdiNCzJzN5FdSOw95hTtmwsaxdOvqg7MpN5y0UZhE2NDasSUOpiw32jG6jc44
JuRz++kklVxZPLuFPPZinO6izDlryye9LdNoZavGPmnBbqBs/YVgaeAUdLObmA3Ht1XJk2QbT1uH
w3W8cC0iU1OSWACy1TXzSn1wdHevcDKDo0nXEWyGZTsL9oVeemxm/VFYEzbHeDjBnV53YScWQZv0
awEki1QZZ5tE64Mw62Brme7bPA8rUgN3YSGuIywvRjNY0qq6dVcFRr5l6I393eDm+3nsnmv8aQZW
j42MG+qMW4tFBG99J813y5jyg9EWDpCv5r0rMSnFJh6mwoYYVoSA2eY3v5L3WWM0C8JaPvmRGvOI
/shNM163tg0IT9+ltkqPecZSZNdcb31yboEiLYWGPqcCHPdx4es13mcnbT/h7i1UIcKN6STxulY+
/O0sWSK6pC+FuWNffy+pQbjA5Xh2uanUqsSBXvK3Ap8pWnQlh7Ei2/lA3s7LZucBt8CE6S9xt4WQ
BEPAC5DiDKcHj5T5GDJqpzPYsuwPOx73lkc6H2zs2sJEgKmnXPncX3atBf4JO36/BHy4shTsh8g3
uIA8mJLJGzvwVR247xGiz9JzvGdpuzssCd7KaNz7Uf0IZo73+hV7PLxdmRlIjDhZtXubJ5BPIIJ6
J6VhbatIPA9FfYk9W3/mgNRKYUB7MuxL0vM0yiQ+1XU7HuaIDkPzZNpDwotqzHufOBC/HJBmGOlE
XDsyHPuxj7aiCDnh6HrNMvfS1e4HVxg9syGn2dxs56VnFt0q0clHHldszaclhQBRejOMEbza5ERf
vDxiqwnooLSo6E3iHjpV8irrfFcTmllSNGDxDAnmVDS0EaXtl2AFP7O4fo1hrNDqM9wNGVZkfEss
05a16rT7iEMdipw57YMof7oZtPAbH10JRjqwO7lKPDtYRbH+MVfOk8LtZRNFZkE+GELuU/SupYZq
tsGDzhs0Tqyu5hvh5zPqbrQMiJct9VD8jtmSkp3w4qjY9tP4q3JVuSdYtCeTskll2Z/tSzCYNb5H
q9sgbGhkmIGbJJLp3sA/Efa4MQ3wXLe2C2YesAOZj14aba4DjCk8YbUM8V5gFhbBekhdCKocsao4
4DbhQP23C8hII7SjfvTv2NQ8RvgnUdUoAJ38cT0w6rFs7osINl4jN9MUPUb6DAOc8cCcNtQ85XQd
tDQ/WFZ2L9vpc5w0IBclD4CngJCOrCnYdclQsz3Lhy/oXM+NasZjG6QbwuFfSangrRjcySPzravS
I/aplJkHt6K4x3DYWgH9CiEGwNoL+7UCijAlRz6vTASM3FjZ6SmL2PPnqfPhzCVuqxKhYSyAznGd
hQ5UFbRoxA4gbTesUOtehHKNpQsOcymGasmvsOkrcFlFoO2FXcUPJvUhK0Itz76DUZMUBLixht6C
PBkBcUnoPyk7hrnGfYapm9IMkw6k+sI+GA3L9QHaRuha0C02LgaT2//IPzfKh9aQ636wNpNdvLXu
wfcL/wYJ0MT+ozUOSvZmsfLXQjx7RmIch5kJtVnBj0oDDI/DUG3qsHwsorbgK0LIKT9HV4y/BbYn
02D/2k4wYjjX3j4nxh2gR7HnGpLc6okBG802NID6xI20F3ncHWsEN+KrWi1KNgPrCZXZN7xNkqpL
XMK0HQgvjyYxACLquA/hu7Vp8aXYS4/i1RD5EcM0XOD00Mvm3gny10mWmM6M+NJjWt14rfU7t8NL
pjGVy3l4NLsE8GQC3DMq8vfOUGSoJj46jOp4r+V7ktz3Uz1+u3+Hrpm2IRlYLoUX6cZqrQlZLkZg
1wqD7spM2YxaGpishB6xxHG6IqryE/UGfjh2wjsQIHDKvMcBh+vloR7Nkubl+oHevZMBgeQIN+mU
/yyTJci5kIvN24/5XEFe7fqFaDP4ogW8zfipaq0nEpG4CDcF0MmCmQZflB/0UuzLoQfFYpNSniSr
X9Ud6qYDFlYU91q6alNaJMg8TrPfX0mFgtz5xqkcxNYGt7brRlakyQrrQ2nZLyXoArAq/dEuJDO6
OH2pMdtycsueYt+hcxSDCYcToC9m0vbrhLW6uvFm+nkjRvu3glpA84zeTjJaYv9vtoaHxWS88bnY
JDvqlkaTREVm6E3AQRObrbXoaS9RROGm6iOdGAvxvOBEK3IdOSXIIabUzBMfToICXDtkUe08XoL3
sq/x1LEDZ7aBJgZTo0QdzNjZqMl+dkX7o1JMC6xwjmGn4Mj95jOV5m/C+ywCLiwBW5OrssZyAwcJ
Ptg0PJfQeRd6FPfS8bbhWG08Dua7ON703bU1zfnYyiZc9wkBXZI5C3MUb9u0q15JSf4UAVB6x8gv
AwXFfNyTeVlE9pXc4Vduk2OYs/g16kMo0sXF6pvpEE4YLYmXgsGKxR2A+09pfTU+ZCnMwR+GY78E
PmTDIE+IXY3cIoj08/Ge167JUagm4NAOfXHt02SrwjTaueSUYjxnc7D3OqwrI/ECqWwoFbp9x2Kb
rO5M02WG71bE2YsW5nTJK9914TJxn0sQFgs1QKCvLRGcXQVCMbQEJyEQfAt5aFAXg+riIoTgG4Rb
bBB1V2whca3VE2evNmM+MBhkCUksp4F4hMBzV3io71EQvrCQcpdK5Is/ZfnecGoGgSZ77IgRv0+W
zZi5i5WKaRLDA4/p7+iuzUodC4u9oCldmIS3LY4Fq1DU3Uc2meZxuh0Gs55eXGWtYiYuCx95wR+S
k9J9vtFu4N4CK96GdnoMzZODS4DphONwlJ8wqEyWPBsZrmNJhoRzVkMpQ9r8qvKOEXHXkFLYGbH1
6Oh2mYrW2rc5COQmD4ER5C3bWbmzWLwWFTxD7mj6N/CPYYEvZccgoF7LyW33meUBNzLqm49dfaQJ
ZSgMypegAXALxPe5be+Guec+6cofoMkIIeTxo+mq/aR0tk+hIoLnaeDjRWrfPzqt25xw+DIvW5Kk
G3FTAnbAznlOLOtC7BGYpBn/blaUj3AyM3EUs+r6N8fWb0QMgA3F3cDlxXKRk/TIg24bhqz7BDHY
13xwL+MfRpjXeBfnIrgHjHfIovQxZUeiAj5AXsSdc+q5APMW61BrAdwqw2qnSyK5hSSYP6ZHuw2c
faO8N+P2nmt00Z2ncX527U+WA2L8+IgwOYII6YK7thrCLWLhV2/o3zUzwBVHrw+SBTUhhAw8Y3eZ
8csAYCl2echeqfRITnB67bmGYXFBnvg39s6suW1rjbK/CLcw4+CVIgmJkqjRluwXlJ1YmOcZv74X
dG91JEQgqvncL6rYSXCE4Tvj3mvfxh0SyrhuXy08KhASb0e7Ux1/vBpDFl6hd4vu7jtb12xxZMa1
GrJH15XWr95itRzYHpNVvOI4RozgYLN9WQ9kbrS2V6EtZTQWfoYOlSOGwsdsBfSTdB3ZulPraqsq
0NJiaZdzYPHkQjjIR9Y0bp88xspD6HXxPT6Z0mIqZAVJsLFKL0VFhQmu+hNVBs8uZiuLB+m0onqo
QzBv4FlVFs7St0SC0lS5ING0pnjjBAISow8txCAuphMYTFrdekuQoJZCuTMiAbCthHRfmUyXOdpE
91PglwYcvfF6DD3M+V6Y8ENVZ74CEi6+tfLgLxENOlZQl/2babEiVdjHbGadXYkGr9aU504UyrMS
Zo7KjBkTTc/xkmCN7kl6hnZFHu6tZsALnXqPDB/1Faf1fAO6b+/cqpfAW8nu0WDichTyOO5A1cJA
zDGNeIN9jYCkPmpQn6zCy24CxQKTIzrfiTpWWNL3tMvfvJARiFyM+sZPZdDPxIE5MNDZStftP4aP
G7QQ5U2Y9JuSnLQjae3+fU7wOfuUOdN2NtV3ntb+ljpCyMwhvVL9gO26SCmPaYIXRAG79VeIHxEz
OtacFDExZ6N7ICLKbWmwJxDEabkthdzddkWTPNrEAhTMCh/zzEnqonrkoHDXjhkwNGgGHEuHGbxX
/h5Wn1nWAbpks70LjKi7E7VZXtaCOWsT/mqS2rhH2Rw+Bvh0rkfDfxWVFDy+/whbEe99nUW7ZttX
vgn10mXC/Mj6ANmD7rb4W11OpAOjYg8oTfcpKa6Oq+TDQydy7b6JWUooP1pUDQc/c6E8j3n4gFMG
5kXtNpfTvwQfSRScVHEa07ZEKRCbuBO5Lt2z19XtjCYytxAWMVZ3FQFrdlQ92tOPstKpQb87ypFR
PiKbxxKV4aStsSF7kawdgkQVT671l5ezZuaQHG8lw9mNYkj6ttT04sZUdhKGc84eXFAGVn8rj2r7
lMTfBpEXj6ypuydf1qAH5GOAzY8/YnqfPJRBsh9s62+yvFhfytu4E+lzbOjlsx5lb5GdynC9q/JZ
wDJFxwh74/1fenVBr+0RWKyFj3Lh2y+dqtRsSBfJpQ2u69noOE9tA3nvCqagMqQlB3t7j19eT5+w
aAVXrEXolb0qfSIGCzryIOnHBMeDjBXAfM3gP72peNo3CBuTW99oOdgZJXNrhl5/tH0YaX7l3494
qjhAt35prW7+LDnhuiiAEBAhLh5SnUOOvjXBeLLiYdDRKZpfPXxXL5Tbb6UWKGgDrIdQSMpWyeoC
/VTTbZuySp1p//TGN4rwoE9avaRQb/IwyRHIqs1bWarPlmTKj0K6VgP2L4gI/5ETqKVxSnyja+yU
61J3GEPx7HtgGyTJQDvUUNZ9ebRCjpVx6gGD1c3B6eodO0DlNyAWxVPESklRbptgaF8yxc1QUh4x
UsQMB0l3gJLvXSiF6l3XzJtMjHc3AcoxUELPIoSLZWUskLUqvDQl69GWouwIY6jiwKzzd3jm1Fsp
bq8I9AuIzsCTnHZJ/T0xFCgfI05Vywt2rcmxlJ5hKibE8cVgunUAxAvrwXjLQyLkMEFIj1FYPg+d
pB404g3ZdEv7Xa3l/g3bK0Tigodw5V69EEGv3iK3VbZliCSOY/KB3Ys4Q4KVOqURmpvMKAunKyTj
YTDj9I4NaILkavsJvv5jGuXWdavbBygj8V6wiYTbBJGH2ng3jYYhKRnqx3J4P0hROfYQWXGjwfQ6
FBA4St+IEZAC8JZ1cY0JRQbE27Z7UDRwLjQ9Rak8/qT/dS+tyJKumiBsmSubjifZySMBfxmWLM4w
M/NVqzrzysiRSOd1r1MJAVFx+mvIdOGIs59ojBS80Mia36mq4j6qEah4pf/WVYo4vv9IexP3b4KV
G4ngzhV/8JsymJLHMhbW74htBCyKOecCgqPYXtVvAsYiW2rKY4RJfFBtD15tYOxKgq5sBrxdVHWN
I0w+1FyCiKy45pXmed0Fq2nkL+Z9JKX9FWMdxEtWiTn8me3gScmlW7MPOvZhvgWZBgCtzYdr2PgQ
BeD+sPc+SXldSJUpdXwVJJbj5YX2V5Jq2CbbDTZw+SVWhuGG80FEEGEfPRkZBiQtFNfvP7IAnbTk
vZRtkj5YpCE+pqonbUFReAhZ9jLHKIdABQurZtVP3MLqBa64v3WVeYTwBvNBoKiEWz1t7Ixs1FZw
GlKVuM6xQurYYsMm1ORoA5LaFjnorDFK03tTRtdlGbUP4YYDfhZb5S/Vrv+2oVh1ObgOd6d3MTOu
DOyOroDkG6AOoWEpMTgPCdhbLPFXZlo+Jcmf1Esvh2gc7lSiTr65nfQ3yKC9LIXDMehZVIgouiJ/
wL+JjejCU43wVpaw0LSa8X2oU+OmEJU4Ao2iRIf8dvSDb1rNCV8XecoD2CaO4kYFLpiG9zTtPcVJ
4U7epm1I7l3UsBfdaGyAIN1FGZE/IIUZH3A46o+t6K/LTFKv1GmBEgHBuk0t3bu1UCYK+Gum2hqY
DD33Jk/VlD08tcN1LXcYkkzZsbVheIC4fIVn3Tp6PQjjrIrrmzA0mHfG3T6c/r7X0hIdxEavMHXG
GQeJNtRv9ubhLeHUoosKGxV/LLZchUXlNy+f9tZDvbsZUkKt+lJVOJppoUZWQAvE4I7fY10mi00N
fl3UcIBuFXeACefhAlVkC3RqLFGUzRBddRlkz/cfEDHYbEhBC1UdAlggL1e2CH8L9xvMDQuygsVx
Of25vosLzX1MAxfSL9GXe0iS+zbx7GfiR+3nrPihcsp2p4/icQQ/vU+BMOxbrMZontEyDkI2DqHm
HVnNszYsiuChuhzf0fua8sC+mHSryN2+aRTtIGWuxpF++X3klNvxBe9cs0SySwJIEHGRJjdCBpOI
vOdiGJPnxFPSa9C/1daNG0SIup7duVGT3xlNmN95SnKpVs84vcrrKnLRz8reS1cbw5EifQCwFb3h
DLQKSIRpWvWsLQ1j+888J+uMK07R38cEW+TqT7lpDilH6lvTTYytyQTrAIkVgbHcOFwNhoCJrb4p
Rf7N6mTIvgRgb3stIQtHjUNOPdH76XIu3zMOkbRep/2z3TNJKa0w3+OdPMBkM+6pq2hbFwVJUXID
KzW2hl2mD9We/8G7DvwKnkhdW89m6zqIGsgYoDK+e/jkzMo8aJn5J7YHJ+n97FHxa7x7IoV601sJ
axQJBGMjD9vSMhMO2eL2lpRGsxVPNoeNaWYaTxpk34vSC37FfswuoJeWNwVYx9tGvtNzxbscSvkp
UUCidkyQLsrX0gqMfW41yrMLvwH+v8Qe7BjA/E4BD+Ca2AStxc6dzF72ReTaWEfZOkJVUQIpStir
c0NyBnCf7NnL56RBQRFn45y9yoRbQB0dc/UOqHG6GWtfu9QTj6CpCYUGiCO6R/bGWX9ZH9//pLqF
skF7KZwqTcNDBhpON9oG+dnE0u785rLzx8xBHKhdsL+aPxZ2nj/q7d9oQ9M7m3nDbQxV0apG4ofV
nB8cM12MSu6hKPHaexWh0b2IRH0tNOMe6OijbJUA8924e+7CZ9WX1W/vf0i1p9yW1LvYU58N5se3
uUGEKdEr9o/Bmhg5ZcuWXRA7lVG4D5UxJA+nFZCc8cwFkIZm6arGHoEwVKxamLc+SreLyG+r1kVA
FCB8QT1TyQ9maELX14J+B+cdtPNkhggIh4Rv4SVbvLQUkY8J007EFuNis2dIgRZdpGC+XFDIaoJm
xde+J6EXsymhWBdDqaIszHKDnZfMZXux1K7ZkJ4EG3t09xZOz0crqm9Zn2T3eR8CnSza2/cfUs9h
WNojp3n/oxz+zgMO6hPVaq9dT2yrtgLD0grzGlGOf1VCyLq2iXm7GgCLHZLqp9EyXMFKRGooNwBe
yf19BcW/r0OR3LfTD7/i2x41pQecJZgH85GBv8PnjgA/Rq9spt/itjauhW+glslahK2u+b1vSgV4
NoAmMUaXI1MOEtfQr7JoblEiMp/nOvoPDVqkZOXTEZx8jYRP2WQiFA6J3/VL2rcTMyFOj3mHN1xp
M+J5Izd7bNgh3oq4t/bvX54W3Aurlm4Lr39V3T78zpEM/o0+9g619tIjrHl8/yF0JmM4a4jCvc78
OD5moCRvIjzetSVlT3mNsfX09/Mv0bBlorrWLctUhWqYqjlPQE0DK5PbaX+ktzhNLAPc7AHg3t+A
3KUfjQlerUWGs21k/hvAQ90hsencVJVdqhybDS8s3FsRIQzsMxm3vsiBI0OsuR+sKafZb9nc0Uv3
TtL031kTE3cyIpzwXQRwufJqYyncpjXjV5WQixKDGyNxja3pghNyRdHufXwDV6dveSqIT4phIauq
JWzdUhSse5MR8mPBeLkKCrTlxUlaG23YNfljJtIbdnqCC+AE0ixH4S0c0w2fVLDyvPXpeX5qHTuk
LWgZo4Vt6PPnLReiq/OiJtityVq2cE2sz2BotDZTd65i6Pu0R2FZqaztFVeVbyyIoHLlBnc1E4O7
QEZ1l8llfQgQ4+W2Wb30QUbMSCFHW4/JzY/Gm85b2mPSRKjxh5Q9zYz/z/PNo1/+amX355jm9REU
JoegRYWGNevvNGatL77ewDopkhcRyQcl4RwFA4x7TR4aSkpJCq/ZkHhhOZY8nX4f7/6hT4+EF6IJ
ngXybk3R5NknqKegH4JAZngbdILDgp+9qV+1CVz5YsSvHynSgXz6MSZRxZA6GND9L3KkSYqpm2ol
WPSrb4MNClU2FXvKo1Q/fxt0g1KYeZw4u2r6d1+VzOyDq6j1gUpIzbXpy2i99bG5zIgwfH8K/9+7
vBYgOn0Oy97lq/Tv4Ncn4/L03//XuGxb/9FlBf2lrsx8y6b4j4pdDVsyORAa/8gn9T/fsmb8x5AV
22Rpr2u2bkz/6n++ZfM/linzl8IC1awQ+6n+v/iWP1uAJFXRUeRZNPX5E2pztp3LTOkuK19OHRVq
DRgyZnK2EekrzrzPQ/8/TczcRayrgjADB3GpsrxmsUUsGPrtNdfu0g1MjosPXjB0eT4RdBGODjWt
HzRmuz/QKknXonH7lXJbamIWiywpcYB9lDiGQleGYzSqJTukkWmMTFjG9vXDB3P/347kk0H7U4/7
z1OaGv9wH0MFqHyoYxrxM85V9CD0e0S+cr52F0uvYfr7Dw3kZSosjCkDRtbUBtDbpgFSbkK218aM
hRuYDVS2CkK6Yg6xqw0fjuA4DsOLr5r98fTz+eyg+ef5zPq60MI50vW4vtmTYyJSMXwrG0suq59t
OfY2opDOZWKv1JZ/cbrFpdc+6+jtZGTHP3JN8Estogc1ltEKITmnXQ2rb7ky0C+9lxkwoDJlPi0P
dZc/5C27S8HIOYM/qtnP07ex8OCmAOKP792yC3Dq9kCCIN6QW9PGrvFYS6kykE7ESs+RrNEsN8lQ
5I+nG1y4IXlW77mQ89aaGmzJiugPmd+4zYXOnk6wO93AZxf6//0U3k1WH75kEYydXDdge5jHZ+E3
N/A1didke4rsLbVCDCbbF0bcP51uTpnexD8j/z/tzeo/t5IqMqqB6AXPI5MPuISjsXS/wA0aM+ls
zB5Wu96Bo2kGS7pRI1lo8YXkCTW5Of0rfPkp0tXPOociawtX69lfzPGVPEdgTu+KvC7vK9RAd+c1
MeseuqgHZC8bNuLxPtjpSuFH1zaCbPEYGQJ50elWll7d7EZiJittbHQkNDG/v9DK7M3HF13ILWJX
3P+nG1n6AGe3gkzK7MRQszwcKuvVK0vkN7jcVkaDpVuY9XOxIGGq0spppy0I/sigW26qSrc42zIg
1+l1OuxP38bidzfr8kDqG3nhk3lGdgCy2d78rhpQAj1WwkTkcvADEZ89fzRC6Lu6b1Hdbk+3vPQA
Zz0fvqswz9XC2NWZxJEiNP7QQ5hvs0o8r4FZn6ey6QmzNzR3JoFOPfm10SQpMRIErGc0QMHMOj01
BPSWVTkRjtlgmfd1JkbpyZJ02Vv5kL/sVWlg1smRINzIXW/QE4CPdjAikn0otZgVNwDeMJF1vc9u
4KitNPflG6G52SwHDpLO9tvgOpnEufS+KxVU4ZCa8UyffmBLPcysj9P0zBUdxwhODQamvkyR38u7
MVXifpfDsT1rEsJ9zIrHF14eCQt1cBnrw5WUjDL7Wxj9zpmDcPl5xbjBINNDmk5jwbfgrLHXf5jE
Ke3Oe0izumhaC+aCbJoOS//xuY+6Cm/2FH0JCTE/803PSqMJtHSIB7Zs9Aq/L5JvgQurQoQ5rjyj
hTctZqUBJtQo7H56BUUJvqTA2CmjPMyb+hBJMeTts57VnClgqYNWKTCGHHdIxlsVvdKxGmztdmiN
+JwpoclC6PPMJrFbzBYNQTA1OvaGICKzg+0C7Dm61orRlg+15BP7NHhs9p8zWaPJWZlY7CQSMm9Y
TovSO3Z8AzM/24WAQFZGl4V+RUxv7cPcZkCNIScdr98g18vas7MvdTcomGB+Zp4VKMeIDUYO4pVa
6X+cflPTi//X9IZ7mvqcD02SPYddduzYJ7VVXzlm7IFXf1Xq6Oc7aSwz82EK5vOYesR+fSOHaq6+
DrqtGQ+nm1/o2sSsS0BBzoyU426cFICa/Qkj3JlWvjIQfD2IcnezLgGDQQ/UoACqInMzO+Jd2non
SKgZHA+YoveCUKpLLjkjSg1Ov+Auo5kgkeZ18qwZKzX35ZyBX2LWccSlZipDH1qODq/K8YYu3JUi
TvH7ZaPTJ26zMtdfepazzqPQvDTEj207RtyhhmwU4m43TVAOaztPC5+nNes8KnIpDXw6pDIMnate
ASxU1e9FTqbHZRo08EDV0cQWnpPGoK50iAv9lTUbaTWg5LwKHMWmcJOGcBlSiRHaesWfdqDgV97Q
UiuzvmTEHAbGjJmi78XRzqyBkKS5p259JT9zDH+Han2oM9O1Zc4I+tGpGpC6amC2U3STtTJbXHj1
1qzjgEQH15JuzwlVPJhqjbQdvoS6O6tIranVD787U+pMKAEfq1oBR5V95SX19HLlDS/96rMeQDHz
VOdwYXQCkhMeuvdopRb129pcben6sy7AD5s61ybyiuQm9pUko2xhcqif+Whmta3lrZHXwK6c2lUx
zCU4IQYZL+npB7/Uf1mzkkZsNYrW4r0qEYSmrkEY3N8mifeq29FTLyTY8ObegiKtJtbKILdQ5BNg
8ePLDhEzyJ1b8bJzQqkl/NxegwE41lG449cllb6OV5paKDtzVtypa+AXw93ldJLxh7UORG69hhmN
TcYyVx7hwus3Z6WttRaYJ3LbHI0Cf7TrLNyB2I5W1s3Tb/rF6DlnqdUkHeici+CSxF+9owB/oq2+
6XIU1ZruvlaEYaN6Dlc+tqVXMz3HD3UIWIOIpjEkW8aACZuVmrH1RoLOchLg3awkgYi8sNNf3tJj
m/7+Q1MMmm4UKVrtFFkIXr4EWnFh+X3kb09ff+nVz6recL0qkkZ2VQRL2UNtmvqGHKaY898oXZlM
Ld3CrPDZjpRaBfH6vmywMTy5ihd5oPfS+M/pW5gK4qt3Pyt9FDht4bUQTDwT+xfMvIvSQldpw0/o
Myw1wT4ayDyJUdSd+S3PegMj5MhPCLfdYX1gGxJqxwacRLNy9YVpijErfA1ln4pDs93lqfTDA2+z
aSv7Lq/CQ51jaz790BZeijEr+SgfS1Sx5v9uQVc5mzIIH1y5haWrz4vdEG4jfKXd2Z1NeOJ09er8
BzSb/kdyC8ui4urFlGJr5MO9l5vAz0gANk01PPMeZkXucxibyaQF7npd/ZNpqdi5OmKy8x7/9OA+
lHXUJzHx3VwcjVqyG3Uf0lpn+ofTV1/on4xZUfc12yHxEPGrq+WlbpdPmLiSTaWPiHr0l8oC5HVe
Q+rn20j8XE0zDXML+/FOV8lH6AP3Rh/+9jXt0gySla3EpeHXmJV4NZYQ+nzU1B76Mc3tb0SEwCIu
LsxIQt8p7/xWf0AnjhdQP/PWZjUuu0YJY0ZCAkjOhZ6Ejgh14pj74JceKU+W3Z83Y/yXFKdC48Wk
vdmhv4FmS04qEjF1TbKx0L3PSWeWFkpeIOHkzHTJ3HtQJzbpWFlIcLx45WNbqHV9Vut9o6toDu3G
IWkow28zJlF8MfY+WtizPjJ9Vu5qQdZBk4PVwtKcP9qlYe7zBEQY37OykWEv3SbEpzinG1u6m1nV
K4GrIm5IGgdJRHywwwqDMhnZu9NXX3ods7JvSheNz2A0Tm1rkyXzuq8wy6RCWnlUS9efF341gFsZ
pNoJfOlIr/tDc72HKF8TkC2MTPqs3KEmJ5aSWrXDAR+Jxh2japv5KGK9AylL2krlLd3ErNjTqJJK
W5DcVwbGbVHiRU7U9q42+5fzXsKssjn572AXAX0i23qXVu5TMCgvqpFcn778UmelzcZvgbNTYoow
OLpLAp3WcyAauRFxsUpGoGUWYvdwSWXWyzq77QNII3pTJivPbuENabNhvfWMBv1ZWTsx08XjMMTp
Nuls2JcEl+1z5MkrK4aldmZFj3FAlWOY6Q4n5HfRZIfDy+FoOUgYs7DfTj/JpUamv/8wSLpQJqw2
KBuna1HkK+V4lyQ5an01v4/94LyRWJu+wg+N2KmJjgkXvCMURF0ANg50ONb96TtY+JTfhXQfLq7W
al3WJRQ9r+2OSuXdaWN7nTf943mXn5X7SMpC6PpR48hljnUoy3Zul/2MC3Hmrz+rd73T+y7QuL6Q
uvsodfddmB0UVV8ZOZbe76zQAUS4MBm8mqFPemhloG+N6Fl5ZgFb7dh0Tj+k6ZP8YnmgzcodJW9u
jRIoq4JnXydT9l72zbWw0RZktqrFyhxl4VW/074/vGrJZwlSZjyriGTm0R13mE/3buLvTt/Fwrg0
JSd8/Ez1HApsz1b+LhtbuHvqNery01de+sVnpZwPRm1mOYtZDZ9JXgFbZrow6s1Kd7j0i8+KOIjr
3ke7T2+bPck554v2n9O/99KFp/v58MBh0sKii3ivSiZ+Ie7Gn2Odt2JVpyY/XLop2qgfSPJ0hipU
nhEEqQ6Momp7+hdf+CDVWdUKhGmhTBggRKc7mIcOQqNrgbnZkuUHtfqfRpDYEe9Pdv/fD/yjkmmp
lVntemrtgZ8gKJT++GFUlAtJNn8VFa5dTy4AKsdnfpizIuarL0g4Z05g4PC54EyrgL5hdSu98yzQ
43+qDxOR5edXISqE3Mj0pV2/F05/5b/qpGP4G+9nWW+Gu3aHAVbaxg/ltymNa2VwW6iIuRrPxzeg
F/5QO37h3dZy8NPwKqRakvv79AewdP1ZLXeclg1D6gIs9/PLgFMJkCQYZH2QIuc1MCtpXJcyh4g0
IGIDNmr6mzP9W2Ha5w0L82QOBJIDkmS72pWJdt+r0e9YjW8ry1i5/EJhv3PSP1Sf0gWWpvUKEIZO
049mZlRI/npzpfoWBh1lVtt+pUMeMYA3aCP276Rpflsjibep9A18fHXmC5iVeI9XqotsOhCI2wCy
CFgc6q0hSkjGeZFVa7O9rz8koc5qLw2FkKDY+bsK1fmlFtUkZg1S/pT6Rro/51PCxf65/uIgVRo4
hrETNG6+B18bO3kCMaQOCBc8q4l5ueWjlMhukkIuHeO/siK+ViVmAJhKzhrghDIrN6ATEM5JnHK0
lk2pC06r8p+BZZR3I5SF9qw3Th/++TmhpXFdtGCxM5bWbyOOrjLff8rD4axRVMxLTm9l2EZsO3N4
krlgmgrNf7aaem0O8PVgIeYlB3I9TX0CNp2WrF7WI3lxGKaw+A5TR4xvcQMVV1/5or4uQDJ+Pj+p
TA2bfiy5FaVUbsNADjZNgnnCUJBSIXErVkaO6XL/nvaJdwPBh17ENkdrMCoROkpXK2RPNoyHG2HC
LDhrlCDE5fN9iLYjTTP0uQ/fHIgW0siWytUSt5qSn/nWZ/WNz7hLAJtJW0/x+uxAqqd8VLGera3i
Jv36lw9pVt0mYbO9CXvOkVj5JOwxF7LB4T/6eRavCuBdv89JvJPqXo6csHQFey0hlJAXwHihk8ce
sbmWLj1a0PI7iIrkhMIc8G0pfs0zVen2Xd75xQUZRP1fGB3165Y8a7IpYdRqbtNt7BFwgA/ZONDH
Z4DWpCCUro/lF5Z44x1DQofHrZZIfnVLrG9pX2iqm7V/ndXvzCW5xmgW0MQNf+e5Snhs7ci+6cww
uex0OXw5r4lZ1+NLodaObRs5dWh8r1x5y/f3EAHoO+/ys07HkushATIROeAiwRur+lUx1q92ka2s
aRa6BXkq4Q81hOqFnJuqj8hoSGOVPYUBEpY9VGRFwOiWxoPFuY64qmwpVFcGg4XeQZ6Gug9NKgUB
cYTxRI6US+ZOj2BBeUSlE0MXbGq2TVbGhKVmZp2QP7jYiUsgvgVJbKjkJTogdYDsne7NrirPGxTk
2TRAkb2gicomcsy4CZ6Yx+p3gtypX32oSCtLlYUpgDzrhWTXtjCjFtGu6jVYJkPc1+Kt0vOxJoiR
zcyVnmjpec16olKNvKY1Y48N+DqK9g3Q5Q2RJPEuSEYBXKJN2pUbWtg+IyTv8xfg+RZSnDKOHDl5
c8UrU6ddPWrwLjSSfPOrSBE7zVSPdbnWov1lJ2jNVaoE4CqulRKMPKbSpa/4W/Q6G5lgsbGAvKQk
O5Xw2h6G4zlFa801q5bmApaOLbJQvMKqr+wYalcmbILuTa+N5ZUP/OvvwppLVXEiWmaAkoOM3Ca/
6bMAl3mTpfexKa1tNn89wlr2rHdAR1gQ21KGDjbjGpC+4l0Ekrzm+1i6+qwjgFTTe1qj+OCaNbEv
iQy9CGPv7fQ7WLr4rPxlMydIy4rdLRCvg+xqGz0zVx780qVnNT9J3CtW9AAxRpIMdGbkSuGc/q2X
3ums1gc0tEGFv2IbBeo1vN9LuwBnftZoiHzrc9lFpSxj+EX6nYddcWDPMtz3gfRIcPr+vN9+Vteu
YWEy0CR72zfYbKAOEPQsycaOxKY/p1tY6Dqw636+B7wnpWsglXHStPyjBsUre5ZHjlkfyl7bu5J5
17ckYrOy/5Pka9/p1z3jv1K7PNPypBZPHUEmKliLzO0PSkHvWGmeAsnYECv94kIvNZfZSgMp5XpC
GExda9elpt+6rXvTaTCsNGiCIr/huwPKS/736Ye58B3PNbZ9KBdNpWX21itTEpPTaTWLylqM2/Ou
P6vvKSuqiLHxoo8jT7g19oNR/Djv0rPqHsjC9Eg/9ndx3XC61qR05bHxePriS+9hVt8t+UNj5mXu
Nsmt724H47oFafYTqtFWS9XHdmguAjJbTze29BJmFT+iaKvaOg+cDgXLtvaH5s0tU/s8Ebo1F8QS
DiPrgNPtrdAzaLy14gNRzpS3pnVH6cxbmJV9Y6ZuahUakYbkRfXRg5KtqXDeV1r/XuIRY/a53HVz
VBBzer6jDNjyr5MoTLRfltmb8kUHUuhA9nRcOhImPrwhYy/bD11dZsSUsFlf/yJIoNSdmgl6uTJd
Xnhbc41sLxUKipF6Wq5BD8MCniYBAJk4l86rSWs230+DoDbFFMPX2KNkAEACywF2H5XpSg/69YSf
/v7zEy3rqBlbN292TYbuPHLb+4B88cgt/xgTgqdY29Zd6DTnMlmmjIaWaxDYmhyzfq/It1FIbEfV
SJeJbq3Y9ZYamXUDudXqlVvTSNt0cJ4S4qDGgFAGhZDCamXUXGpj1hvofoNioyGGKFTHfZqO95UH
m9M0/rCZ8vusPmCOF8iiKUhac+tdq/pQ7WHXbYtel/fnXX027HtiiGRdgnRF5BP0+aj0jjEg7u+n
r74wY5nLZnW22jTFLOpdLVfpJjBd4yKvbeXCF/p557fWXCYblJ2SpVlc71xOQr/lQYnKz5RHa2XO
Na3Uv+hj5tJYgJVdUTctFiOIprBFsTPKxq0aiMs01y9TT7z4VrDS1kL/MZfIciSkkfpmVLvAVpK9
IafpBfu7axrmhdqeS2S1TtXGOKqrXZF5O0MxjgSP+Buyb94ahRSvcPj79Dtfamc2sDddgajUGkgo
VuLHwPTuE8u/jvPiTq+GJ3Yx1+goS+3MytuIGlPSCt5Mpyh3ZavC/wZG20nRxkrd7RDI5/Xq5qzE
pTFPCjcmJMUzSFKwyem4oJNf02EuVIg5H+GbRneJBKh2Vq7+DmL9gePvtyz3VmaNS5/UrLz9BH53
luvNzrB9ayOpOry30c12p1/1Qu9nzsb2WIkKNcpYnmVu0/i7oWwGvBpNMiFMTTUu96T7qmveyIWJ
11wW67ZkpSghtxJ35S6Abozl85Y9w1dG/b3I3Ddyg6/ASH07fW9LzU0dwoeNqNx3rbomhXdXB+Vh
KOobW5Ov0+GPYfwUZoikxxeXQrZXSn/hSc6j3KOQjoZAhBI2bV8SzQVkSCqLdiNq9Z54uRUx+cLH
Zkytf7gnm/Pgmmz2ctdGTbtPfKFuAolIK29QupXp3kJVGlPTH5oYEs00x5I3pLA3sCEB4a9RD2+I
qb/rzPa3UmRrCtqlhmblP/qJPmbsfO1sOy42kZQfkgjkpmd4d1Ydv6VFu7KgX3o1s/pPLUICLEGY
QADTZ5PrhreB0ZhC8yOWsuzllVpaqFRj1hG4ug5nPDRppi6ISfAi0n6SsLk4/TW/n658MY7NFbSN
MoxuU3rspCTAdCP50Rs0In6yjrCZ7KbrAGNGUv9iwGPP1epoB3qxxzRBvEMBJtog3ff0L7L02mZd
hqvRVIOad+cX9ZupiQDJa/5ECuVtjozYLMRK+S48zrmsliMMDgoG297rEkFmrQTqPn0+fQsLU4K5
pjZSVMWNtAJMm9kkF3rRQZ3tDPfSrZLmuh295rtcR6oTJa6/P93i0s1MD/NDUcFs17IRpet+dPuY
VGFFATtpKnEqVjqGpQZmHUNeiYa1S27vhS8I3SoIAzpzgqnPOgTkrkU9qFy6VVVnDOqtba0JaZZ+
6+nvPzwW6AKB61sFj2WSBZLoUhKW0ZwnnQYeOLu6jNF2HDJ92yfh1kijG6IV7mXTWqnIpV9+Vu+y
ITPZSxIiuHR33xvqHRGOD6c/l/eT7S+K/Z0n9+HBGCjr/FJLdcyT4o9KZsDf5Fc3h8Z17cesal+1
LvzR5OXRLEkb78HtXRZpHT1GCKp2TeKDTx+ybKPETTtluj9otqmSKxStaawXelR91gekuVKEMam1
HLWk4WtcQL3tRmUkaEspDroml0+nn8NCO3MhbiBFuS7IkSX7VKouS735P5ydW3OcOButfxFVAkmA
bqGPttvn2EluqDhOECAhgQABv36v/q5m947jXbmcqZluN+i43vWuZ2l/RSNj9FCCXi1PA05Cn4kR
/zPi/eGZXzpv44WB/Nk6tR125QFL6wFA0ReyjeKcbaM9kngz0GO34R646by4jq6RiZ6FW/bT5iTT
G+Bd/v6bz9PqT3/GxVLBFZ2AOcGfUZRfSYrEQHk9ocL19w8P4//l6/3p8y9WCtoFcvF4ZVukploB
apsMcO7agK/IQevyA2OYirILkf4q+wiZnCA9IzbhjAlCTivJ+7XD+DLKxlLvkBhbA7/mgHsKD05V
cfedUt/YPZSNekDOYl96sMP7qqLhNUKGxuKk07oPkuMcsKRrspl7q76wJUnNswnbHrh04FaBnO8I
GjRorUln8ykcutnultWGCQjq3eSRUMWEwe2qQA5iNidpfUUbOuQwQdgvHMmXmVJr/w0QTPYbfdyL
y5K1C5JrtC7qArRThI4haHwOzRV8mfLK+picllYMY94u1YybrhYgTOxbXrDqu09DG1whcpaVY5aY
vrpq4ire+5ap/Qi20F3kFpRQmyrMljWVDRriNUXrjkkQYA9JewTgAnDKHQ9WllWsOiop1q9AawLU
jHUDzC1VeZAsi4KCVFWTNAPEDAgutqWRqI5w/E37tHXRblnwnix/t/1yI8Gzy0NQCeg58Nx067aY
/F5DLm/ssJt6IfMhOZrynAV+Qgr8Xc/Wt3h8d2H9jkbzNxq8gShxiuYZ2FnHnmkd3nQIui6rOOfD
2FyXFRLABrg56nQgiIWCZRUBibE5zCICSSeY3G04DCxPaWFuZVQW+xaZ+QpqrYCVGVLHSjCMyKkK
ADoH2VRs+mER+JMdgKlrJ26HRZHMYxME/xrVW2PYT7pER9fOT3U9xoBz8SvdqxvkQ+YJ4IyTVDuy
pKeomL71U/mlltMvGnOFLju7SWBhz0bhgRYJ5Gu0lM/j4O75ipfTdcAdooa2bZV8AxX1R9gGr0yw
N7eKk0qq3Cz+eiTzRgYR4IEx2sU0qMHkHBXcgXYxADzTR5smGm4VQGa509PPwNcuQ5LPllXdphif
NCLIe7TnWFjFJo6nuNADqdxLI8InWtENs6BILsY+0hW9L2I+8eg1jJMd2sG3c82Ry56gzsTEF6CT
ToKox3Ktvy/1fKOSdMtB5EFb/SbQSEnXRwqWYhCGt0pqkO6Eu3V+vZGu35SSgDZZH8YUVd0xPfhw
3sd2BioWoJc6vO7K4S5ognJjKgNMFgicxOZVU33DwETQZnFXlstrQUBydRSxyN/EIu6bad4FcZKN
qKYu2P7bOZfSYJbAUCsEcrbbDHgirA13zJjDsGKgNHZbyOp+dMFujO1tuVRZZdstoje2oAzloRP1
ph/VXVn1h1H9SuKfEW1eyqjetwCVQxXYxg2/igqXxz17jSqAlFaZUX20onpCnu2RWGROIGQ5Q1/1
PgJadVMiLB4xozvQmKasq/BO096rG+e5zMYofVsAw0kncw88jc6QL/+G7jpocOlbZO3tem7Hn6cr
RI3fLKLa9ehxzjRpkfdu+TMSau4RQH4oi+gJmdsY0wuwq/GAROARKAHwrZJ7bE6g9HjEJBvgy3bx
SMBBkIjYE3GcW+s0+pnPceigeE64Wm/mGCjZcoAldQwY+7Y2BTB1ZhI2a4d5LbbjGLXPY41yVAan
TXI/IHb3qQZILs0S345PbVgtG+Qb4vWDBpUPVX1LluKdL32ft7wb4hz/7WieAFwO7kFnQatV1ZkK
3PUgpB1+m0Oqr0ybZF8BrfHKNBIJcuTkA+sMeGjSZYCVz+mL8AgBzGSRovWwqlmC6Q+IxZCldBif
GdiJL1qUaIsBQ2doAdVuA8x7afXWoUlqg3yidUt71SVPPeoU90DcBRRJ07AcXYFzoH6kqJt/TRMI
cabv6S1jiEqOZgP87hn5AtDLXLYga489SMUhMOkdR9r/Xgd8+EGDRO+ThVXf0P0TgXwtS/PVtHLc
h2HHcjmt7U3hKzCjtW6PMsInAoGlSHukAPXyjS7QGHGM6wVMVauLsPkVB9yNj0gDZk9zKWBViUBL
pNlgA/vDzXL+USAb9sViaThiewhei1ojqcrjIbR7i03y16KQ1r/pHAgE5TR9bbQIrgeQlMx2cB3H
PJvOYfHKpYBRwK9FrxhYQbtiGMEJqNUgdgOCqV6qKK2/rYU0wS4G8Azw0x4x0FiG8Kc4Z45DElZP
/crJz7KUS4sYFjnTm0mL7nepHSVb5LSM34LKzr8qXfebwgOyvaqWHvsgZrcNECLvNJpAapIFNYcy
JEAx4KV+b2By+kqKob+dkLf3syA4CNyvrRJ7B0rEvWZx98h00z4tuusObBQ9piQDRi4HCxKKYDH3
5FAAMXNcZQl0AdPpa4WPwqRNemy4zK1fHFwa9VUaAfLV1cCuImnjex8y126bmVbxoxF99e0cRYRM
e6ioP4FJHXduFC46Dg4d4ncjepXOgPW6yrqFGUw3JtoO84qpu3g2bhuEQfkgPQfnJw2Bk3UkeTZD
qK9QL+C7qm393g6y2qGHLzoIniy3WD+nH/EU9A7N7b7eNMOQHhgQOgi9g9vtHEGbI7UseOBLZPZL
DPxSluApYjkJgiXHtgfszRy29cbUC59QOAKP+maVkwbcbWXNb09Cfc9rt6C7cpJgGfjka0JLnQdS
hjlMmTT3PGzxLUDGTbgfyhRhdEjdl+pXLFHJkcBR9wnt9rzznLA8LB0U0nGeUkKRue3Tr70Q7FVV
BZGnDvGdpTiaMeZvLXrYqg1iwZDknpIynI7NXEUczBxHapw8VoQSHGZuYc9ZeTsG2Qqkwz2HL9hl
SCSvliWnuo7ZDi2VqMJK0NqQg2ylL36rUbU+yIhaVVfCo56M07hdtIVUecQnQm3disDEP7XyOLri
yRH2OGiw8LImbsQubiQ456aYOpzdmsETCr45/vecMQ6K2cxb+ljVdfRd0fKJz0WQA+UDQolIuuIJ
mTgTONu0iG/RAzGK747DOQVCNQCu3bEs4NxdQZXGY0PeTQsXZFmGG4JTqLqmiHe3mxHL3yPgkUV1
42vg+8S8zv1OLzMwXAjdJMGPGD9oOREAMCJwBHkS1bmJAf5Js6Eh8/TTN0Hf7uGhX7q9ndN1Oiog
w7D6UZ9qE+dTpEV1XamxSR4MQ44lQrsNYqtv/BQtJ6ws6bKLqjpUW0AWAgHEjucgszYrJY8K4SpA
es7DKK7RXqXOfOWFfEWDcT3lZUM9FH+l6x/lfL7O+SRKxZ7prjVZRST8AwTIklfS4DyxmWWBpFWt
5pVvHOP2uyY458Ky2VYCVAOCTaQtLF9PdY+cnvvSoRFty7UP5C7FkJvxvGeARJHFviQb6SlomG2B
XqDNYtrqV2XasQZMLKy7V7yXhd1OuCaMOa0kGfMC03rKSeeTHohpcKq2IVyT8NYihq1B3RO4JNCD
OtCu6aANvWbRkKpDy1okw9dIzmK3SDpL3pRrscTYpZZm29o4AErOgtABsO40cXhcmmb40UWOWKB2
PA0FQjZ4rH5WfccHIHKdXtonwLvNcvJJ5UCejkzAEMolQ3GsGkQ2Pzcrwqbzc49C+zaGbdcfiVgl
Ho/R+6ZkRfNM0srKR2FJ6e+Jb1cEQhXjzAe2cYGbwquy62v63sCQJK/ruKPL3sZ6Cg6Ezn75UjPK
om+wLTPxHgI1eoug++AKvqj1p1DhmXzPyw2wSgWMXois9VdI0JrWA3oP6FcFEQ9ld0QExQ9tMqv1
tqxsNx6qAm6n+4iQVbzU5eJCfk7OA//HJGEDFkYNFlaTCR276SpE2hlS96mNcc9CBYyJ29ZUNWij
gV0IoD0dhhTOtMiu3q1JDKtZbZY1epIz6R3iqwEn2LbYLVPQsfGt03XVOFFssCcWgHi358a/OtA2
BGK9U/ZgQYZeXqQUtc3L1jUDkCFLb5O9qi2zR6e0GzbTGKc4FaqUJhJk0wiJqT+LSY/PCZzqcS6L
AakvZdIXFHCpLp6v4cJN+Gke1ApkZ6XZc4kGXYqxxsS6V21DE9wHS4KgZzzm8WXpKMeeBHFGVfAo
NSuqxh5QO/+8ID+3B6ayG5K5BQ/XesgkHmAShGnXBfgz+KfxzB+y84yA5HMyaNM81mR0IWIiLdiP
2xEMI8AzuIiK4QcJhghQvsGzrrn2sysBKpuRMikOpFigwM2LaspbjlVTPYpy9PHJMzq7B6cwusHz
Xr3YjxqNSZvOR8UC4pb4H6indM/G2gJy+IJyK90XBJvtT1kxHV+vk0nJLe7NfbEDhz7qrroS7PcU
Nyg1+BpIB5pijFdlpe5CygN3nGEl7E8G/XBVl00IncMhFlzZzvciPIZUuOGOuy5of0QgaYCvqKjD
1byVWsl36/ve3IBsoRU83Uu5vhRBWA8PqtFc3rqyqukRTfaxOiH0AHGa22YkKkYHQkCLXysSH2Zc
NfppfJuQ8wkVoUY/QX0l62E5DxZNozKDzXwiW2dD1DCmYWmjpzYQ6RWNNO2OKG1O0YnYCimdeR8C
tr6BvAkYU6cTYHHRK+9/4baosS4iBG4AiXNoHMXCWkXqZxNp4x+YTRGLV6aVCp8APR7Jb0wcGR1B
+sPVbOixPryVKXy4gJs3pqneJpiLQQtHwFUz+9x1CeCoYTCR9Q1dTHI4FlYO0R0AkS7cI/dxvk/M
0B4dtPDpBqJALL8D7BAXr6TndHgF5Ba+W8TNBoCfZh4QaQgCdrVTgfcQh2tPsq5tA30HWMg6vwfI
NqNwUoTtOsBbJdqKqzzx5RhfV0UbLW9Nn9gzQSRFWwFkON+KrMS7anatqsr0Fy7vRfiMi00x7yYc
eaZ7EgZp8ExclBZXnVZ1fxLgPK4ArUvSPiixpjjaw4iGFAAwOdEokJ7qdUyIzyjuaevGeLLOPE+d
QCfBHBYBOQ6FI1qhhEZShPWmfBkmXHIRD4WzH4Wuww4l93F7mGGLZZtYyqDZtCS1xZuKrcf1k85E
d7g+djISGZrCZwuLH4hxDTxMtQX/PKzYdBe2gF5kq5WpeJ5tROwuDRs5PAfUANsqEhLARVfFsgaI
k9MVqk8Dus+1VcYEYLx63iNB3ZZNjf+AM9efUArE33K2LTblqUMCpX3GsSEC55TViRNXBdSpAXX1
9rwSlD3EnDhvIxrTbU+KyOboXB+b17pBVV/ftGPRg7VGUgy8F4uJRl/6Ggg9u5EEOwPNE0UNeU1S
uyi6KYeERzg8xpNC3wQhVuBGP/V62jczZsM3DoVl2kVJo8Ice62brwJTDvWWox5xI4Yi8ABYh62e
rgAZSwFs0bFG5c/DPzVsKNgj4wFMVCA6USRM+BdChR1JNqoinB67qagHMIRdIqYbFnTnVC3tbLy8
Nh7nIA/4s6pRS6QL8nH32L+x7bQDShV3XRQX9CRpKfx9iDjgGhYT7qSCRYNiQXXZ1Nqm3IlaYo1H
Z1A5fAes3A3Ameu2qtusEGGF+2dqdAs4ppL1mRuF3KImBSCQ+Y4g0jwOHJg8K4RdXNebMUxei1XT
9Ap7vCa3SNlww04boD7xTpCEHz8llCTR2xiMs9cZA7KqfReTTOs2B4VNmCLjej6fnNvBU/6jh6WE
+aygAT3rU9ywBnyRoRzVEbhbWb0jifHcMiCHlJ8ZuQ6nAZt1tG7XnQxXHu4QMlnVDz5IhRKZintB
cuqmZXjBzXcdb9F7Q8G7FDMXx7DGZvm7QpOXvotqYeIw6xrH5q8tGHu232HuqvUaG5cBIcykvP8d
F61IwXgfME8Psk18eDJ1kJKX2QQieWl4I47MjC1iqrRPvklcwqcfTQ+Ez6aeDUfbzdyDfmjipIC+
WIwTcPWuP7PoNUbwa+xZMLwAVkvSr6mF2VVtAsikA3r1hZr8A1yojQGOTUHlGdCgoXNRUBXdLpBA
icFZr+LLLq3nqgSWHCrk9TADLnacNZEdRM5Y49bCIl1GX2JfLpZlolkKBjy3U8oLHExsU+z7iFqg
/GztxvAMSsQr2KD3cQ6ubcvrLl8me94cdNzzBkyCvsKep5alKN8VmGbTbq51EwNdFVfpxqZC46bV
QRTWJfDjLDZPkMJE9+zmOuju4jVa7a7qyiLOsRrUxc9WA6a0XbulmNOsBaFIvSCEuxhRr4hwp0EH
UZHkfbSgkIo7DaTYhxVtVUW58QjEl5sgngg4mHZGriqUiwil42EcvHuIKD5AXi9W0AoxdXhdxZVL
RV8nOSJKErdDX/4s3yp8IzE5wH6suAMdubf5UJdBAFA7en8OTKG3aEeBS8L9jaTEvSRrFWFSFqHv
2+M0oykRsEcoqAjtlGF1W7m+I89Q+ow89aCuR3doKwMRck8Mljckuqw1ejyyZpSspFsMVB4dZ1CF
4q+c1AhYLGOyjODisjn4asJh6qoc9Li0/O1DqxbkdEyKyX3iJ7B+Zz91K1hUphk24WzhFsFLqsbK
5UApenbV63PHDUQcK5Akk8zYQk0RVmD4sJF9nyOjx9ybHl3sWH67xGQSy7V8ntYuHV9A2ZvTX2aQ
vsHH4lxA3gJqETWeC5N4bJa9R6Tt7WzPLnNRz31wQgORg9Jre2P113Q1VIIHSGrxJWnNXFTo8Ua+
3rKZAedAQ8uapKPeGyURP7PYcvUPNSWReEBbzQoQeGGS5FsqRakroH67prj24OEasF2X0utpG9Bx
jW8Gj36PdIdlZVn7nHClgUoHVQRsbMrTpyXlaNQG+zUeky9BPYEHWRYYXCAcj23zLWJjLHKwFVRz
1yHZMv0CUbLEEOJ+BYEsK3CXmsFuG4L+yTpK29+8dchBmMNSkRxtCNrVGQ5IRfu+wigX37RrUke/
e7WObpMSRGK8sGYezc0SeR1+maYYHKcVbNXhYA38nhjRlnX2GpdLGd1RBRjcS7QWrdu2BUFC4Agh
I7pnU81MAiZaSJNrtPIududp4oGwNIi76RDJnrbtEcWOGKcCPqFCk2RMFU11rN0QLz+nSSDNPzOJ
m8PnwJVmPEjmE1ggcI+P1x0y8MrigApbUmMXAyoj/KIRLd1CyOasAduCzhNUJcyqLyIlClJAAJhP
2R6187qASL2I4aqoaEIzUKjRoigLaMsPnBiLc3yX6oKOGcSDpEImKWvqFmxNeFEdvwUO0Qt/WkQp
QY9zsgaQc8eTSs2vgV7Q6JjJcKBm3OEcNWHrNWscNt+lPINRcjeVtDnVWIfKuwXAVg+y4kjBSM2o
LGMN/cY1oILsRL+WqkKQ3digjQ/qrLFQ0aWtg7NCb8b0TglR++SICpaFQLDSOundppwESmsAONsU
yHafsDF9xiqgNTbUno3Niw1QGrnHMaDvHoDgBus2HGIxPfGmovyLBNGdPNtlbMLHlAwATuyNXFDm
SZGYOc+oAWtsZQg2xCyjG8Jj4GS9neYS87lJ45uQrVX3QOy4LCeFhcpvlXIKRFJKSEHyprWju16q
dKlPYCfJ5KHg1s+vy2hlDV3JMYhko057LEgDuqE0J8n0vCqYUfOzQYTfSMlW8p6GZ3/cQcKbnEAi
LJYeKrEKUDlKo9EeOlqBfxYhHMi/CedZvQNXp2DXXdFMlcotddxPR2jfpagOoJGMKwrbQVstNu+t
K+e8Vws6NTAuUJy6goDLxtMSuaYt71q42pobx/sxfel6ZPBnbNaL2XbjMPitUaptt22zkBuIqeSx
xjKhMtGjiLSpELn+XQcDbqmzx50RV+A4+lUEa/lEIde9A4GnobmL6jEomZ5wb4gin8+qDSlIfiBy
onzGpyPDrrRkFNezZu8xxDvUUeCVvsL5jarrJUobd4X1l2JZjIto2MSLR4lvjmyAa5wqQSttzke6
+z7CcnMrcFkV91CC1IQKBGJflLhbOe7J+iYmNF7sprJkWUkeRkscfIl8Ob9ZhSGGK/WAot0tWxbf
5evSRNUGtRZfZEFSWWCDz0NU5VPaxDdckC44V14CrM82cVUMGYUOX2d4me6XKR5ZtpKheECLp7hB
1XdEjJtr7B2kmxigTRwOHwIYIYBYQVZdmXOAI8OHElqX2XFUOPwGqnDb5XOP7TCLJhdFQ4baCqTl
zKBnwUIv4FWIU7uaffJdcNmsXyCL4DLjFlhReUXi4BoRWZPIE0RvXauGFumNhfkFwXgWfPkmi6DZ
1Q+DgkaQy6DyQ45eZ6hvsg2DBZT3qQ80KBmBhxZWJ4gxxVcm9CVmKeqTJW7/N3ULuuMN5zUGyDTg
G3OcFzp/4zRfk4PBfeW8y46YBr2rjH1vUsNx/5kRIgBIXNWg06PrguUEDcuq/Zn6Gt8HMw4WOe8S
fxYKcdG0G8PrWuQw9Gm0sRY0xALc8PiJ2YR8g2qoa5zjLLjiyuNQvBkDWAyzqWkIttdpFXWOFvnl
iYHUbfI1oWuTFy4q4wzlgjA40pC1PyC8I1xCgp2OXD+4joIdb2IcwXB2an+0Ts84hJYE129Yu9MW
4GTdS6Gua25h8chq44W+tdXIkAnJedwcewikbg+IVIeiTNutKzxnwdntpuTUbTjat8hh0VW0oM4N
ySsLLKiSGVxqXbVzBW4ZOKAvZP3KipHjjtggFuxUAP2CiPyl09/iZXDNtuCYOorolt2g3g/4Xp8E
AUqf0o1rTnBOFFtsGnOyAYprxPG5G9gJ0PpG5hr78jtTYdxvUIosUbuOeYMc/H4CEhGLWwGjl8b5
PY+ipK+vFgEg+28PwsK9NRD0vkAmH8sHZDmuA7jWPHmZBGi2GekkAE9Qv8BY53OSvKoOJ3fUjSt2
zehCoJM1Zh1PHZDfTT5SEhso7lHTpblqVw2S+Izr5zEJFTClCY7i7hlbTwSIWx8rdmd71DJyJeDF
hZME/wOBFO/os6doDs9J2czBnpuAvKXKuG/YDWi4Y3jiOifIVmu2FJDI63Ee3bgxQzCrHLqDuENN
TgcAeK/1r9EmRmeNtCjorqiOvjOJw8ImiV0jUMDhBoV4onGY2IPzIPijmRxBVS5IOvJINZqiYOTg
Hcr4YU8QEaQ8MiZuxiheCLxPWAW3KBeAPESHIWQb4DCG74MsmhowViyO+yQOonc5F+fRAskkrvfj
gHtkjkgBDLUeif4NGtOJQYx7O3mz1Sk2xEziWneNft7JHMMyWN76oeBxHvCwBjwMbWfBoVqogSMH
cFN5ZUKJLc6HCO/eBBQlpCxOZzVg5CTtfBf4aklzHTSovSHraDqJHouT3vSy7tfvMmngkEJSwa+4
nFHgy1a+soNvuw60oD6cBqzaEP1S0GExXuDq5bbfOF9jYBYFK/vnqREkviqa1UD3WfHKGMqGSwjJ
vBy/LmYe570gyxJVEBwT6cM7PltlB1TFG7yWpEkxRRC+w1JotmlfkOvZus6+zB2s6ikCblI2QP71
ZPjRp/GKGHE+qxgRNBVcvziKQDp2us2mPhzhEPdkNJ3YtjOL5TfHxwUOUBOasOpQCsEavW76EsW0
Ys8kwNwhzjOmhcbzib3oA0/cZRafmVUkiipJdiGG5jZG2ZDmk6lQqauTIZNB7F5RsQyPadjBBi4x
sIBYn/YeMSUmS1BjPgwNHK1V+v9heTqb0v5keLowGXZthSStBW5P4fvI7dSQMnlvsLJ2ex/h3Jt5
0a38EFHlqv00lMmYQxGVIoeGZD7LU/7IyXbhRSznFfyMoE92BouY2gAYOJ+SAhV8Ghp2QH0w/gx4
+5F/7MKW2HducYzSeLeWErV3RKfUegOcaxMCgGx6/0lv1kdv+qIvARpdJ7SP+C5OgXcYfNhuu8pW
x78PpI9+xIXB0PZ8ckgh4bsp0RA8w5e0KzFV7PJJS8gHn3+Z9Td0iKSwZYGeVSGx1vTLsRD1LUKG
PssI+ODxXKb9DTD4opQV813Kui18vqiQwzr/iYvvow+/sAgW81QNHBeuXQmdMUv7qciw/k2fGBA/
+vQLg2DUWMqXAM8mWjUOE4NAmONqPnF0fuAej84v5D/G1rgPtUeLB4aNTET07trqvD3GC2J3QnD+
bGZHNAYc0PbH7Sd4o49+z/nf/+crUz6jvppomODDGRakcWHXYzLSx7+P1P/FEf1hebkMA0zqhcbT
UrLdWANov3WkEyYvk5U377FusSsVXVoOWSOsi+4CWa31t9CtpNgg6JyW1xKw9vKZsa6vNkwaH5Sf
vMY/D3FxmW5kPWzJQOUM+5LZH4GfXj03cHioTyzKH338xfyfKFy+CAsKti2rsHOf0z4DhUI3JJNh
8/dH+9FXXCwCvZwSgEZmhBVH8qZfk+915U9F+28NBuIyPajWCXqnJXV7lAtPfR1U24qln3UCfvC3
X8I7x7IHanickOPMlw0j/TGNU/Q9rf+0+gpysQL0HBfQkmq3jyKO+1tPv4sZB/Z/eu6XoUGLDGtk
2sP2yJbpWsKqZLy56yZ9//eP//NWKC4DgiIQlWgENgpqNsWjTOMrVUPNxJ+fdzgjbv/tSy4mveFn
OYfhSzpR0bwQ9gB/yLfYaFzdm93fv+ODqS8u04FG9Nk0EiLtPg7NXjvQczmu3hnT/J162GlR4dug
u/0IDkyTo+0QF3RinyDHd3sN+8W/TfTLACEf4AbSsRGvCwKfG/gjnNXPTtCXv//Kj0byxURHBcVJ
Gxu3LwK6LyOU4a09Ev0ZGeDPG4K4DAuaCogOtWL93g/VNolmnBcL91Ci8phFaXWCePPJanJ+8//v
Op1ehgRVKytcPzcw80qbN2y51eln4Xt/fkTpZSCQD/pITRZOF6kn3BD6JK5PXWzhCa0jsAf+5T2k
/08eUNPObWM4HtQy3AdYZJVkr4Ftnv/+8R89notdfybGoQJU9FhRJndArsSQg49KP3n4Hz2h87//
zx5cnruGexr1e8XCV1/XjwCpb1lgPxmjH/3x53//n4+Xc2ehPEi351HF/BYtrWLIS9Cqmk/+/vNT
+NPgof/3FzBZlikksn6/zsFDpaNn1dn7uTX7GckBf38BHz2ii3O7qmDcjQZ8hSumE44MJzPOh6H6
jOHz0cdfTGOVLoXupqXf9zT5SaYUccJpNDyEpa8+2ZM++oaL7TpKUCWbKgzQ0aPfolPhdQn1KwM0
+5NW6A++4DIcSMMIOMyIrtv3uHVniBC7KyS5k714/6c3cInaHCC5o/CNN4AF9XpaomvYFPdp8Y/B
eJf5P8KXaqy7st+3TfUCyvFj19uneCrvbPcZ8uSDYXoZ+QOeWE8Q59vvCTBDvEFgatjdzKm+8X26
/beHdH45/5lqIDoMReyDbo8b62tcxjcLKGOq6b7+28dfzOQC+ktT2hpbKp5VJroSvRQ8LfOR/Vt/
VZpeTOWB1l1QG9HtGzF/mef1AdF4D2Mgvvz9B5z/0D+sFOnFNCbQCpeWQ0pLUwUbuaw7zLTZ6Ke/
f/wHkTnpZeIPBON6nWDf2zed/bIm+r5PO/TYuDfaBX5LTPylStCf08ICl9VNMqKTaQgz1X3WVf/R
77uY5VPNY5hkYEde0RSDZg7YPj18WH//dR98+GUe0Bi0ENJn0+1LvkpkW8D2bOyvVEzNJ63gH33B
RSYAWwwR5dx2+8W6we7RLYBOCKh4yO77t19wcTBfmnFMe13YPedQrjdQqS1akgRKqZ88og+m+GXA
D9ryCPPoyt/XhX8HFOEGrimXd8g/JT38UX//FefJ/IdBfJnukyTznJKJ2D1t+i+8WnhGYvTmUkSG
f/IzPvqG8wv6zzIyKMi+jv4f5s6sN24sy9Z/pVDvzOZ4SAJd9cAhZs2DJb0Qsixznmf++v7CmX2v
K0pydPupgUQCtmQGgzzDPnuv/a0CZv6yFO/DMs07ZVHT13SeinMdnZ99xslMp1CAQmniUZVRUjro
P70qVW+nTPmtnmvLPJnqmVoC9zX7ak0dotrMrdyuxqyMzux2nw3Vkw170AZtrrLx+KKN5YtcBuFG
R0p2zvjrs8ufzGONVRZeKq/YLoK6XZk9RWPHCEpx7hT5yUA9xfqgCU3LohpoBTWLZN3iltA01kNZ
FK9GqP9mXHkK96HrT61F1zCM9O4uDtsb9FhfUFOtfz0PPnlIpzyfMJhHLcvCem0W9ktRjgplCf2c
S9JnFz8+uJ+mQJ3T9Cr1ebXuOKe+SEJRt316lsL62dWPk+Knq9PbGSWmZpRIh0E2kZrxmkwI//ee
y/FDf7p4M0vU9zMubpUd5dvC2KbFWb/Mj7ktljiZtnU84QRr0W1DqTCWHkilKXTtJSVy8Fsh91qz
l6IAQlwfmNZ83ZqBWW1rWxWVq+i9YW17REq06Ol2MM5rK6y00RvHOWleJ0sAAiiw0mCjTOmf3eZj
EDa7cFJgoEpLEhnXGpL18sLWVDG8AIFI4zs6AYxuI4zWtLy4Rjq1Gic0jb4wtLZ4nkxEXdedLqTk
qxyKtP+WFSZlpipFnXaJnF5V6H5OzHnfaV0x+qi2p9mrGoUymz3l6gw9MaibFc1ec7/B4WEJN6M9
gPjIzUrIWzB4Cf08pmYHt/00RcpergO05Y7ea1bxm6/zZCHLJzRKaa+VIJtpZCzHwjOsuXR/PVY+
WYXFyTqGFAUNPK0B60wkL8NUXNlKuAvM+PcCxlOC0YA7DUUn7t3oA1aZbGeW9nqxbO+37v6UWWQM
eAgqeVKtVduenECyaVmfkm9sBmc2kU8ez6mNZyOHGg0qSkVqJUmckiVMG6UX+ET3v/cFTgKSZEDy
W+Cpuk5kWEe0/2arDiH+pqTv5vd2qlMoUSRiuS9U0a5NHGS2aO6QvGaNfvvrL/BxgggF7slak9NO
OVQDa83UJC4ewcmekHfx66lRtzM9RIce+uCvP+uzl3GyrlEq7MxysXlYCI1oRa4fm6Kmqz/oz3yZ
zz7gZG2jKIrezarKddPV9P3Ys1FuVXyIn8mPpL8Z95yCiJQiVhaJgvZaQK+dELnG1Ttq6OmbKfGV
zkyM4yP5IEQ0TqZ1l9djIEUdr0XPvmPTvEP/fs754ZPQwTiJTaoewUY9myUn5VLcF1XeP6W0133L
9Xl8nkHpfP/16/5kaJ0ihgajXnAUwbgpq2mCQKcF8sBBGaAeauSStMqALZidifny+usP/OShnYKH
xqrIFKjYhCtW+dKX/QiXPz5HQf/s4iczvTLHIFlCNmVt7hrX7hV6z9E4rX/v1k+ilREBQ2vEZLxA
NWa7yCrSPY028uPvXf1kkrdJEaZBWbKKF725iwpNfuGQe67a+9mTOf79T+EKOPp6yVtC0TTIsm0P
pwKrru6cu+kno/UUM4RuoLfj4wZn5dZOz6pLgrgXLZ4f+y4/5xP02Tc42aExWkFFwuF4Lc2F9k5L
/vK+5H3endmjP7v8yWQ2VA0flARsiyEQhWxRBSmuHEA0OGM+8AnX2zoFBs2yGgQis4o1gqUuvY4L
UCYuzH61ApxTSvcQUy4ly4QBKTr2k50l5mbeRZJhnHPC+GTl/WGg8tMYGOmCLIqctl3EucshlJXJ
o78qudetSF39ehB/9hEny1ab0L2qw7BcN3l4aQ7LPhDqOurP5Vc/eUmnmoVwosojmrJY24mkbzQY
G5usArTwWzd/KlgYQdpYQ6rlyNyQwaAibu7LRB82EQLJc6T1T77BKc6JLnbi94TIfpzryHKlPCGP
m0dFlZ15A599wEl6R0Dk4kDIxhFoTZIf0qm1SFRBvzlXkv7sA07W2EXuG70d1GKtaUpMKDjS7UOa
TR9s57deg3ZcZH4apqJdGKMqH0Bn5VPbpZto6b+0mfT268t/dv8n62zW5XNn9wvMiqZoXfwZvi8o
Sc7c+2cXP/79T/ce1ouCFBgyxyDrq0xNd6ranomSP1ljtZO4KZckuq+trlgvI77FcTeui0i9Aftx
IdF49HvP5mSN7aKsCWm0YH4ZlubryjDS/tsUZ5bYTxYH9WTk6PZUaqKQkUPSNI3LorUJFPWunpff
u3v1ZOA0VRGGgQ3jxdaj8WB1tuyxD6nXv342n9398e9/erX2mM4DEi8CYy0K1K1t6MayjbpEn70x
k0rz+68/5pMRdGrbac0iIB8QskBgclIdBZfW6KaSDJr/1x/w2ff4t3EUtzWtKvlazfrbrERU3QHS
VAL/15dXjhvmB1GxejKGyqHuLLnhCxgZ3TmSvVHov6313JeBJtXltCoN/WLWgu8yHBE1/isf8x//
4hXa/vM/+fNbWc1NHEbdyR//eV/m/Pefx3/z/37nX//FP9fv5eVr/t6e/tK//Buu+9fneq/d67/8
wS+6uJtv+vdmvn1v+6z7cX3cTI+/+T/94d/ef1zlfq7e//H3N/oXu+PVQrbhv//1o+23f/xdOVbh
/uPn6//1w+MX+Mffr1+b17f37G+AA16Lb+2//cv317bjIor6BxJcW7VlRSiKdtzcxvc/f6L8oWB3
aZmmbBokXRgQRdl0Ef/I/ENRZZOctqVxKIN09/e/tWX/40fGH8I26KA1dVvRDQN1z3/f4fWfo+DP
l/Kxv+uHRFesTuyTwSgFPAwI/e3OaJJLMHquLvQ3kdCkkyD0j6Xh2sjNLeKeyMEOZQ0E4zWaw+uS
PgKE9dqZ0/uPRMzpmD3exsmYhWRBItuc211SyTtLqkMPslTodHZe7K2oX/VlYzn0hdION3cHWiss
p4asc2zY/VYn6mOmx5dBn3SuMiivQP1C2nMs0zNb1cBIw8zJbWX3Y69PbhLNj1lHZmlaEjpYSmQA
ZljeKjpdH0Eu7/DYem7r5VGb4u2SJ5cYy2wjWFDOsUF3U2RtuMkbyfAX0o5+gvGX0+vLu2EF2zAv
PQ4/1/XcrjRR+pGc3dd5f2nmqelEbTRhsDKhhjfk51pS3gpB64eGqxKu7tgad9sik+84i0OhG/jf
PHbnzuLacX3/6OmehNZKB7UEeuGws5NMcgZaAnqFLz/H6m1g0fpvk1Smf9QTWeT1EAShMVFSTZ7L
4kjvS3ValkJvaNs1dP9XtRoMt8Y9sFK6xunhf/LncZzKjZVm4coqxnw7hlXqpXoknKo92Ik6+M1M
n+y4DD1/TXcAfbCZk+ni3lQKSE3mcFPDovhpFv41xn/2LP6h4/zo657EwGKCFZhK9rCbg/GaHgVa
SZbJqY30shsKmmbwbnUjI6DDWxO9M5vjsx5niQ90t3OMrt7g37eKq/AuGbM1iI233uqC9UJbi0Pj
8pNWqvDddPBwYfTnZOiJOs6ELz8W6Q/u/VRfgGhkmBNJxjuJWosdKzstGa9MTV1DZ7mNzcrtrenR
tLPnQciPIu1cO4+8tBk92qQyN0sZxdQTM29k7FJ2VQCO0xlilreIRJx8OOeG+sMy9KP7PIlyiZcj
IzWjZtf3FHptgXIWo/I+utUjZQDZGL41BoMHomamJXdL08IrjUJ5ow8C6lJ1KGG9OPS5/obug/Xj
VNfQVco4dSJvdgPy3Z6o2OjfosH63bdyEtgUkS2SUG6anT5XhzqrD203j04tUEAZg2q7g1l0biRD
jmh0ZV30jPUoimmaUvO7MKdNIpHpEQ67fd/S4x9iS6cZEW3KWfwsZ+mdorYbmhPefz3+j6/go1dz
EifNY1l0Cyr7naG8T0Xm6eG7nTcODakOBWE3xenp1x/04Yn6+NRPgm2D1TDO477eKeW4VWnzFHXO
IwrX8FOdpjf2o6z6vd45tnFOgfbpBDnZsIICLho9jvVutJc7fbb2gDAGh4Azc9pRfE9jbBuaeZIe
8Bp04znZ0H61amRx26eUFakZdYwPiEAUeDonC+WnpO6PPW7DV7scY7qPAUQZppW7v35Gny1Gp1oM
gYxdBLNV7bpxeK7iWSXkArKIWHI5vo7XAQJl2ZX3eWY/RKxTrqXnX+i1VGCmguxjv/HVMO+8Thm9
HOjRqBsgTwSgn/itZgEf52pxjpbnXqVIfpufS0P/OBR8NIxONo3Fausx0rV6Z1b1ipTeZaoXXlsI
BxTJfROFV0u6rBZ5V6v9OkBlkpUqgMFu15sgiwzpigT5ppdDd0rqZ+gZmMXnfl2NPrbMG12eXnsa
p5YmPsxGcqeF9Tk0/A9U8kf3fbL6Q7HJ5jyw613aaH6Ra7Ij9ap1AMszQjCNB1pYF+GH8xS40dTP
zjDSRS/C8r0L6sSBi4IJvUIHY55ZiyPVwrHMtqd9EKhErlaUp9GEFEF+hBpkiI6ynGNm8ACM9VEL
lAcywy+20oNwQvnUt/Gr3Cp4w9rNbRHJrzESR0+hEGflZu+NxfBQdecaMj5UAjMbT4UrQZ12Vqkr
1U5N8Kcu4r0QwS4X9vtgKBtAaZdp88T73BuLhqVGt5cLAa6nOGfk+FkMd2pcVVhd06uM2V1KL5+b
LXPushoDaVHa6Loi6LAxYvUqbam8ppRvUw1sNRwrN+5BMkAsRG8FskO25tDDW5053X+b8qkGxaf0
kCeT0NVz5YgtanhPyC1zD3/SG3MuwhXdVXszF55WNfs8G/a6hIBDL6LRKyILbIMF3r3o1YNVYXNr
S+EmC9TXRZUswriBQ1GOP44iLXTD5zoEmhaUH1tW5gQ0H5aNOq6GqHkxgkQjigiujTnSj6SNy6Ho
HtLM/BJp6TMe5wcgPJA0SowqtE0Vhf40imZVR/rzmbXkOIQ/GNrmyfndlNvREoPa7+SJALgNoY0M
eu1VR5YmHZ8cViO1W2kNvXxS32n07MIgAO2CBsiM0hVQx9rtUv0V9XFIn7aer6IgjPyg63aIVOhU
nAicf32v+kfZkuNoPNkyhxJc4qD1w07WxkOX307DJViNa52ec3gcV+mc+rZoDmpey54uRb6KW29v
LteWVXuLQVyjbqHfXE45fXvR8r2ZjTdz6W5h/OwBpG/qenBBkLmtqW+aBVCLHvJNg12i6juLVua0
fJmF2NaBmN3ZbG5TYe7Vpr2GK+FL6k0mDj3RKxcESTip5ioUrF5RduYM/sPY/qM3dbIHB8ucxdE4
sAdLtr7W6krcgdYM/U5p4q1iNaYbWICGS3lagObQogsaxZMWQGyKsbzSpIfQJllqJ8bR/tjOY3oa
gAlfUYcc5Gmkb9p5OtemoH6UMDi+qpNtXJotPIbZYwAXpHRylPYcbmPAtBeoZ8zHMKtHrzzOOVnr
TVcvOWWFdnnQhRLeHnunwPgasJatOOnvRhpnXTxLwXsNBY6+Rdm55aiBIK9AdYn2TIjzw9joo+d7
EgXMU1gecd7lrjXkzlt02KBpl4pN2sbKihZ/qL9R1fkN0bMHpXWEQ1QAe+oNGC9hfUiW+BZe5JWx
LK/VRLRWGYTSVZZE/tQL3R3kAJyhrmMVnicdSAozWwmTzmhVpf26MumOrlNzwkMjfu7t8Lor89BV
QxUvLylNN5paq06NoadLg3SIMC7HIofilYMiJneaObk16AOgQF1DL8hKL0rbzTBnz1YTXcejsq70
LL8I9IjhG15aUuGLaQExH2py4WpCb7fBnKY+9UnifJmu8HYQX7q0I8Q2ceUaLN6QCvjIN0dLW/16
Pn86olXWpJ+yb0pNzz4n2mqHAJpHVR3BAO0IZR02yuQOXQpdLqzpkC/Kxe+kanGVqa18u+ihXMDP
wDBM+QKG8THWjcfRzlxtiahuhiCV9Ba+MDUl5UyCTfnkvGuehC4lNU7dTKpsl6bWl2igFXziuRuy
/Kg3xmupRtf4EH+h//5LrkZXE6gwmr8blkQhFc5SQH6o1fi6zZXXOYlvf/0APzsxnbrYaayt0WQW
pDhqJb6iI1Y+xktqdxdoxYau5PHRUMGxqTA1/EjRFQ9y2bjJamlHa35krllTIIItZJAuwmCJ100f
hGem02cP7FQnpw64E7WdXHGkXeDCaTVdRFobrrVMGD7h04S2SnNMvG+7kBP0YneyI4QBnD7ntDdl
k34V9aW8ksZeJbcAaKpiEJ7ZSj5MaLI+nQrsFFixVtUrww6qzrZOG0etTIBOoQde56kZSl8wy/tC
X2md4eZKdHPmjX0yjE6Vd7may4qazSPQH2XdQRCTwU06cWztKX56gS6j9bG92jCR2A5OkAQPbRus
1XiuHa0w6NW3p/2isaVF3bka5idnu1P7PV6+MdaKMu3MYXjQkky40MFmHBen6wA2lQOqJUMzUrwj
Ct0XrBRaVN7p5ALcRF8MKA1S4s9K+IaT95EikLwKSzrT4vojQf7Bmiz+fc8D4yNNOMREAkaIOYQv
AcHyd2VW7B2vqd2oODQ56B1WCA6AQbFukmhLORo3MfmBQdHkzWANmGwMfbwjnhxvulDEnoYFoDFo
/iKSZ1gKARTH2S+wk/j1e/5saRMn+1+QSYZpd1jbKPXwYHS25bfwVKdOsmB85c9K2r2AMO9cfdZ3
EOJfDRKR7CWAAo0+usyFdAHotEQNZ2orPBM6h4egusVEcim2xLk5+pEk8TgLTrY8UUlLJI1Gv1MV
gIO2nFzgEJ26MdxBre5DAtLwqrXHhypbHnHiPYB2x8RQtrixnLtDi3+/WGxXdfDFbAjG+tGTKrVb
/3iI/6vs/0X81sBL+d6d5vb/pRzwcY3g/2D6/5iD+zz7v45ei9efc/7HX/8r5f+HKlu6YdumpmmG
Ko4npT9T/pL2h2oYumLb5PBJ/CtHyd1/5/ypBpDQ419Ztq7yM/7VXzl//Q+TqIof8fpVXVY1/X+T
81etH8vF/5+qhikgzRnY5BpUJ3TNtE7Oyq3VkQyVXoupbu5lJJF1YFsHEKwF3jeKsS/y+SLprXgb
CvghACtiad5SsC2PdKdgXUMZhSFseUiG9a2iFvYhs6q11OBcPUFWWZkZaLNKk9NDaXVXY2uVl3Zr
MB79UQ3n6xizMMeK4vYwoH8wbVld95Z9AVVqvqRCD3E2GCtPGrXKadrO8oYAqbiSDusK+4QlLQq2
8QxckYX8LtlQ7OUMN1iuEpFpoMev3amAr+L27cedqaEe3owksl0LWxhHVAN09Dyv2ak2Zjm1XmEW
xW5canU11Hnr5piBgmUPBISWWbqY4+xCm8N0ByaXVVUSX0vRg45rOlb+0mq/lfDfV4lCnKHUcbYp
7SVe0UwA4bKm2dc8fp3ZrAZS46UBQVQx1qnaGh6YH0eO+Q3Qdc8gDpYK6LRIHNEm0t60eolfm9dt
QxTaJINxMy69Uyta6CyJPNx1KCh3mj1wdEvLXZpgsxzRYTAlzR1hruRkAKYutVlLJ47IC5jwMc/2
02Cn+6TLnjVhSoD/g0scdY19mES3qT0f3VNm0fkLj+rQHA1++qS6pFyfPhXhcKPVVAHKKL+SAiV0
c9NqXckkUugRIazC0jeVZnMEEN60ibCh7On2ikZre0vr5aN0DBqnugh2emObVzyx5yhuLrvUUr1x
0JZNBFxVLTT7Utiz5gQjdRO2lB4kbBhftZISXWWggFxy7wWUbXnxxlgtL0bV2udGJlaaoq5/DJQq
GapHUs6Zl21zm/eFR8pkh8vBMvvaxdB7cCH+L/fwKl0BjNnH/Nfw4ANOF1UFJpk2ioF4n+y7NOUP
yBgRrdoNgJx5FIcf/8sw5qmDJCI0oIc8gLvXB8VwJ3ekX6SWKDIqJYiYi7STzcy44sP3I6yqbTjC
Blv64p57MN3SqOtDhw3Rkg6zhz8Qx2ChaF7f9CZ7ZMB+rlhfoIFapP2k9huOCZYaelW0qDdAwGq3
kaSLVE4fckVrnwTVgZAcXaFO/UU+ZtV2SiPcDsJxuNDSo2nM9AqFsb8QEAfcNpP1jX2VTyXd6IjR
fkz9gtSR1w19fgA7GWPrO7sm1o3XKfnubXA0X6pEXEDCdtUZvK6eDNOfDwW0OydqGv7MQYeJvgeN
2+5xgG73MLM1b4kX1QHtNu+DKqeeZoGFPv4JE4PFGTTd8hSRb/qIru6sspsD8P3mACXfmZnHKlW+
eHBz+DWgHcjbrlq5fNC1sKodXd4NGpJ2YQGbL7EO2VfSEfQ4XWTslXsUp4gosuDGyJtHK+O00hCd
3TdyvU1x5F1LgWVtJjy/XCbF7Ma6XTuQGAsvXAb4T/ncdF7YTOpVn41PFml6rzXTdK8hl0U32ycX
Ut68mQgT1hKOY35qBeFjMGBGnmPDSfZLSvf5hCuSMRuTJ0zTdPDvUh/2YRU9GXWJzZKekjXSlysZ
xLZXmzIGREGV7vVZVHc5lilAg24Cc5j90rDfmzKFvRYsXlyE37Dz2JqSOW/MIL2wwQJ7BTAcZyRb
AAMzp/EbgJDP+MSopIWJhQVV4Ra0BKwB5jU8w/Yxq+N7OH5vBBspPpS87RnPm2641xaurdWF3046
T7AwdPhlHee6IvJwSRA3dSvmvVRaiWO18rSLDXLrAShcv9ayAp9mVd5k7fhuT+YF6J/iKx6uvGk8
sIvrfjZBXONbMgmt3GVG32DFJSZ3hvpr6OHkWbE+rUlmvsu14RakER3cDSq/7ycbRqwVuFYpFS79
eF8r9MruIGWvEfw3J8EzGO2m2B1h6df51G/rpdxLeHFYyb6Wa82VR3LT1QwO2UihwRocc6pwytdR
mtOe2CyL0+ag7mjo6Z1ItnUHRxGq8gCtRJeu26r26pxVbx5Hy4e57k0yR2H8zzo/fsBNyTLq1Cef
Ctn4u6lnhhfC/K4X3ATUoC+xN+4Qax1RoWV4kxgby6yYhhoExDLhf1YhADXITtIEd1GB5icyMbVi
6NMkDcEqmMoHKgdfsiyfqQhoGKNQvrYZksYCf61t2t1CyWXTauE1FD7FTBPHMHMf4CZOJXkbufHU
75tmvqdsP4A7L1uywOmtErVP3bCQmE2zBGyh5IN7XSvlU2EflSn9rWTHLIjLXZYvt7oq6BiZgPxm
ATmr/KEWAKxqE8+jzrowquyrNQ/BJmdTlQ9zXNj7OWqpeOSFhzvHNeSJF0mtdtkyPukZRnZ5HZau
HGnlSq9pQDZymHe1qi5HDNdLn4l3aZoPTDlpk8TDGvJ06ZWQUpxSOXp26B34+HBTKEKns47mrh5Y
2mxGnOG1ZHExDpLXDeSgMWledKiilHuKV03DAdVAj+4ux0pYF/Vg/0Ua+4XZJlAKJ8tFQ7tasuiK
F/AVlnrrqeN023IAPExxdzeVDAzFUKN1rFYMGz2afElnlJrYxILrOmD4R4FYIvdeTLzbrso9FVCV
C+Zr2aZV5Ej2hE0QfTarvqm7rVKbsdMY1nCR2s2qTCNMRaTK2A164vcK9E9KvgbA9Xr2EnHkh5qQ
z4FIqJuxWl4L0ZWrPhi/WxOmIHJjJ34BkJvIH+YkXXWHfJo7z2qq0K/2JISWi37I3rQsEazKDaSL
xNXmJvCMflD8lvo82fhDW6ms/JCduC/ye+OS3mL/NHD2rV5D5BasIhr4zBBbt/IG7+fOGa21+i7L
fcV+s2huHKQv5ki+Ih2sXQx+SnTsvI1gisn0SmESUluXdbi4QrLepmp80Hpc3XiT1qVhCUeR+2g3
jDModpCxXtAuzTrHocgpRONPWOjJtYsnbOiHghO4VSvC6eblusaUDepx5XIemr3QjFdzropdMoPK
pAPQwBEyr3bzkO8ysESOihaOG4iJBjvVCdrgQjdxY5aL5XVWuvs5KR9MC5x5PqcWUhJee0usQBTD
NlRUGEphBSNl0z6Lh9S3NO3NDoC6V/FwHyrEeKXKgqbVX4VaGn6KF45O+t2up/7IaU5IndjSBnz8
E0VItvVAvcBS8pWct1tIo+KPwdzCVoTpTXUBi6JWsS5xPbEv5ua6s4LsgpUBw47WdFSyofgEC2wR
VPlglAHtR+2tgenBtmzKh0UM32qlNVyIBZsBbdI6r0yTt1vNDrvxGiAQuGd52BgyLg5So133ogA/
1+mFk6Zr2J3qjUzduJOGL1NxLNqP92OZfRmVnCxMpQfrNCHUCEgQBW2SelKRRyzKN7IWbikCcCV8
kCS8tNwsmfZR2RENN0noSMuSO9YU722eLBhNJDY4V8veCIzWwagDuQ+MVtFksR8xpc27ITXRm6RG
vgZA6MZxVm+xx7rp8+M7I/MzjAxVedEBI3fLNaWXXZVOT5ZEmhFwLlt/xVSu6ekArhjfa0q0VY3g
MZImd6qG/UJ5+9Bq1dOsg79SDBb1Wgcu2ZIwRjpRUzM59O1wIcaEaHdOHiXqB9h/dD4+IRZYQebQ
oqACqiSSH0VLynlOndA2+6s4TF5nliYD4xCXMrCX6fqwMqO2BjNfXrZ0pvn2rWaN2PNFy108GrHb
1xNhUvVsBvZNcNVWiwGIXDuUIQx+kT6WZRi60iiuxj7A4yv9BsofGG0WvU4VnnBdR7LZxCDNKSZz
dCk6vIAGL3hdC/Z+Cyg72j0PTZVu59J8XvL8FQuBFPy8Efim1G2Skry9TXPTJk4xDiwKdZvi0eHV
luXqeJS5eo2207DikM2yforYLmo7+Qq4MHM9Le738FR3QeLxW1dqcNwATeCvS8MLjEvtPkwCH1M8
3OlDL4lAk8OqrrGCMQ8ZxymMPqajiCWFbK18lUCqEFwfPV+Tjkhh2IvZuralGwJBBuhsPtZa+iVm
5M9sqKy02G9Kx1B/zKs902PxE806aHa6FQGicuy8b02dqm5aFXfmpFNSQbGBR4y/zJGfFFjK4fvw
ojTqnaKmdz0iivgh5AS62NkjoSzKpSxZpTK1YZrqbaUZ1shQL5T8olzaQyrazofl+i07GrqKiuIA
YjmpaF6jQLK8BiMVinLsW1DRU1fC5vWQjMJZFCnyCsMOwLlqa63E77JZ4leg+MuBdSEYqmWdsFHE
bI+Zsqw67VGeBBXlkSMQfROulMX6JSEkWFTjkZbR2h8lZS8yD7e6uwRO57bXdrhkmARp0mVPj+o6
DocapvnUHAyVVL4ur2o9NDcWyTsPAH3rCyCUhG1t5WTDrp6Y2WV9CbJAo9KSXeNzON71mfxqNMey
oxg9W5mzDbjv0glMmRdVfS81lWM9UGcMAx96ghhHmUYkMjFLvSkbniw3y6EbxqvKNIg/02QdRJW2
JnILXJLkx03kqaK8k2L2uxZZdbDNaXa7PDZgRpNNnBCzzZUJ+TiPnU6aoTWJ9EEW+tPQK3dlk14U
asOvzNa6x3qNug0l/GQfahLg11KdvEa7KoGle2JrQsA/gk9RFI6ld0TLigCKroHZTCuML3q9yWKs
qPBB8VTEZf5YSOybZrGRI0LKsSPmDgaZuEdi7haB2MiVEqxUqdsNsaxibNrtorpY5XWOeKDMmpW1
2A+xMt6r/dF6xrTc1LTxmwqOu0NTJg8FMYgpiN3nZvyGR1OAmMu6KLL+ui+1r6CsW8doyw2w3zsq
3Hc8112HsgLnI8zw0C/KK8HkbFTzDYDSkyGLr7MqcSTpwuupC0rK8xqXLNaDLmNY0Fgmoam4UwLB
CIuTa01nIg6G/jAPD8kg7/BBYpAo+QtA9BfZ0K6r8NjSLPUvUVwCC1eu5aAxNgkPpScUyIPhBo+Q
r4M6GQ7YebCCNbu3DDUqbMIvnME2shw+UGabHcPqXuY02qn9ssusQF53o/7QYNzWLugG8jRbUXsK
YZaS9ayC1AunoPHHXP6KD4p5oUuHEKSuDxR88hSj3kuMx1iy3+Jhusa/h5O4atwVcf0W5jnxFFIN
fJKejVxDv/JsLtZTqMxoOMPhPekUxAo29nDNlUmfvV9F6DD1XH7R429VoK1Ka76Leqnz8W98VCLU
1URbClKS+1ACklsX2kZTyHCHw/KUqNGXWDYqL7DCnWjLeouX5wYq0TelEtdJp97pengvydNqHPLt
PCwHWeBR3SgxSjpiskhOfE0JmDL2g6bkLZ9iSb6Jw40jacy2xjYuleJmNNHidrPYjOWCN0IVHpDg
Jwd5/DppxFoRdPUUFdGcLF/r5hgqKUzPiMSCZRHAoHPEbuyiJIBh6JGWwwvJEwJz1EpPg5Vct75h
EHygZybpPrGe6AF1SCwzfGUjlGl28ADaYKf4pRfynYJaYzXoyEcNoa4QLGdOPTOmo/qrKun7OZ1v
0XV4egl9KCpuR479K7Xu8QmO+4gtGnWd3H6TsBgli26uZK1EkTphttLPIf7Q/0XdeS3HrWTp+omy
A0DC3sKUZRW9kW4QEiXBI+Hd089X3D29e06ciTlzeW4qWCQlkmUSa/1WpUhCyFsquKBWpZ9um0Mi
Dx3X9YOxNvZRifG95K0VUEPmRImW3YkbDqMvdEMRIh6MNqWBNnsLmEIV0DpDP3TYFhPMI7iKKGo9
AhdyytU4JVm33hpLHxtQTmohDNJTss+kJUDVacdwc5rXmngpW81AYL3xVM4U53mqputqlIdeTLvY
S0lyZAlnxr6n1aqFVEOISXvQEgyLEWYyt3z5WL/nKS9gEBp0nTTxLnqAHYko6+5Rq8yH21vDbFO6
jDkNhBg+mCAPXiHotbX2xiwG35ybg6mv37WtQQbRtX7fsFGlXvrupqTKsLPdm7zI/Dpxndur4M5x
0vdBTtXdRPuN3o3SzyfzrnbWLHRLUspnx/CpCCZ4mmY7tLD83yPQBnjZGsy19jpioAr6VP4Slfgh
BhrfZsp3gl78ieM0ooxwX076fWOmVzpmCD1Bw2BSmMbPLu/r2P1G8qovdPd5y9ufSkvSAyG1vMkG
oKvlBZIvDd05E0FTV59dox2UYX5oagaipUNXqy2o5EtulLzVU+8tr52Pbbao+em2Zd8VvDPpWlgi
uwRULS6mMWVHYhx+4iZ7pf+JJrzlbnRnm5OF83rTAZfLdUAWMDX3fR3fJp68fcoZlkgt9deJkAR3
y2FjDckQrph2b6dyTVGX8JDwGeR17qt0OaIJesm8hBLYiklO8T9OuRxDujB+asjJwzo3fouVs2QT
9YeeC8QcLKjU19vHunDMY7N0IxMnxS7toOgeKQPT2pG68kyPih4KGtioiX/WRosFRKW3QsTZ4JnP
Fq6QtEXIeA54mZ+qRf/oPeOVJEYvMKX1AXL8XmvLbzrgw612C7JdQaw3Xqf5Uh304nWjuDhwywTJ
08TDWCXNkyqF3KGUvKftt4i9CVCufXJqUV8b99PJkn09xecyrmkyZyQOirn2V+A84qX0mV1qKnfE
w1QUcNMPSw48+JBnvLkIgyl2jJ+TlUu0ehg8701quukjMA/sbL6b6mk9MO0E7tyZp/h20yHk1Ult
Ccntp2WAIgG2wilU2kpytV2n7JGu5fdudhqYi4Aql2ggYpeCB7F3VoUnaIH17GX61m3lfCqHjLYg
DlbMAXPgNvlTNnPlM2xJE0s5BF3R/6k1PYrd/NGpRol6oTmvCbiUJ+yPTLoLupvuFyXiO5qSqpPe
9c+utA3fm4hUhgyk+UzTAbtxSASsF3pdpIh8MXBL6AAmKs5divxCr63Y39YnMPwU/FfncC3L0Z/T
gdjh1NwXdKWv8x5o7M5K0c4o9wdY+bNmMr5YrE9d/8siVoURlz/R0lngk7R7qO0J3aWnH0jYRvSy
XVE/UHlAKjDVqxRiE/0EoSE/pNs9zyYVrsYQUfMBGu9oxPjPx7pqXk2XF1tvPaDlutMqJBFJ9aNX
m9gnehPU7Mk+ReEMj6hk1xkpXMz4yZarv6Uddc9LXPltR1dtGt+lbXnV+9K5a6lzvQwxeOrYUIQN
VBfpo/5Y8EBN1FDjnyDJhIAb/A8ftu4icelOQ0KzANe1XZoT/ZxN6afTdtt+QMROhBg7a7+s0URq
PbrL0d9Mrwoth11Cp885THlhgJbAcgp0DI3vOBliQ8KQZaN/11MOD9MCMYUuH8pBRpWBt8vGkNt2
LVDZqCxQWvU9Vau+T7PkrXX+3EoOQhgUFVgUn+IPSOezGN3neGs/5bhWZ4OFkVTwJCbc39oT13Md
BfXNpVEHmkvBS4Naz0zAibaz6XIUu/1GoSTwNm5n1nrlRMSMHTNiXAO6tCyiYqhx7wd2uMgYu+9F
6b60hRG1t1YsOt6/G/V81DSO5LLUIzWfCU162KTFFZGCKbflKG7ebW8LHPq9Iq8dJEx0etsMaBlL
05LpJel39LgOPvGCo6833f1Un3K9W06lcTAFDQecqe/JDIyjernXU9tE0t5nENx6iUaQQmM5Nqet
z09GMT8xmBknTZOPqkt/M2hRTMZJR5VlUOFc8rdNzwNblvdLZ2uHeZGf+q21QNI0ExfzErW5rQcW
FT6HemrCSQHllHPeRpnbWj7bXHLQ7W+S0oP9gnvBgeRARF//HmdQ/5XlgUuy6sKNWqRj3TF8aYP6
A9eHe1tzjg0biN+SaxGVzgsNPRb1UeIozOHOsOjWyhxmpaqOXxuzHnYNArbTyHp7Uh6Hz9zkfzx+
Z39tuztNVeueTup2KFMGtFt/+vaYBciIRESZzG9Dm7uwLmovIiakvRO2NXEc1d97Cd5CIJsZOLB6
gUtVDUeM89lTbBZ5CQx961jvOi+6kFzVS2c2LdPi2p5osbrHoP62JusPfQmkNow3/Re9E/n4s1cy
DtrSM8Jqql/6of+1GimVSb3S9nxPuJApHU4WGTrIJoeH3DQfTDp4/XFCBYrIjV61NcfV1LxXvErQ
tFp8Ow7rNmlQghbALmkMBNSsrMUjZZUgF9UHNcjJLh/L9uRayNmzBKpTs3Q3FF0xn2Tv0187nWsK
ytCnc9JBXpjDhtzJq92TYc2UqdJeM9jJI501/ITSvhT5MJ/6uKQ/wqjGEButOlEMdfvs0sjrJFd0
cUOb3w019eVE0+ilN0cwDnujSJnxvMTPR+99itUIG9f9mFKkwPC2oSzKlyxdmIpTI+gaD3EJDd8n
c44f8MdvOzklTFuO14VaBwdrN0bkaqCNrYl6o4OFRaStxdGSOm9j034rJtgC6Gv99HVjlXsSn6ao
7HBBZoqWKPE+QLLvkibZW0N/Jchg2NObDoxha0uUW4wOadLtmtJ4zeNewhEnbrpvre4hQUm+Z3+6
V7cWFFXugKET8qFMYhvrosMCRIOfAn8gOlrzZ8GztJnte5bmcn9rGjol2nndkNmO1U6m7Y+q9SS7
Qvo7VdpdH2vvg2OvtErmz6PVx+G6SNtnFmOZq9PXqSrr0ESfXyFzMU0W6EZPtZMxGVEG8ethUkR8
Q5QnJdUhS8AL9CFQr54/ecCZKxBCsCUyD9E9BxQNwNEpro/KkNS14rhSS57t8vmJDvIhUh3Y0Qg1
s8fLB3lBf5yejzu5yObe6awmosv1lNtFdfT04ocpBzZJ9pRGH7kIaOKOFeR9yFm2qQN/deUNyErd
T1VRp6Oq8ls+rxAzSfPhFibatMlk10/jaNaWS+bk6aNaqL0py4PoygOd7G9bspS+0wGLWszm9Jx9
dCbuR3oiUShh1guZqO3dYrCgJfEL9El/Wjs7ajrjWzV2HksDnVWLXdH+C+kLRUPZGl3Sgdcw3M/e
n5qRFnX1BHpM1SNlo6UZ5GKDnMdSueRK0EFV8cSQaXIwZfOTfvVsbzvyhSW7CT2DOq3O+EX0vIUQ
GGZkBIFVK/tgeTOwmOIY2/qFbIefNOBsfufOtNGBlMviMNP/EvIWe8/MNb3O6YYPbCrWU1k/0yj8
XE/DgWQtbTclXNsamwZCLAgIRd0DlXd6xEP8Oxkzxo9xnvZZ0+80u3bClW5jKqA4f9y29Lfl0muS
ykY3hR1x3KeJV9UmrF9trV9WWphsu3b3G6XGPsLrY6IWb5836064Y7HvdKLH+/lb5gxgtsq+9IAE
5NvM56GU134GxkJhhWkop7CX3sWzgtxE4BBXgU6GaDCmWeZrU6a/Kt0kYfYNZ095hHBnidw665q5
I3bP+MnetOaSTPEE37RdBmZak+ID3pLTNbXlzyymgdNVP+TkYFLS0ndnPTXbTGt26bi7lMFvsZZ9
RT6HX94ggm78SYFSH2yQ+ZQQNdUBt0vnz1KnxwtzZ/lUatp6nZpzRv3kmRbxzseHtatdiirbbASk
LjFE5tICZNKzl7llIo8dtDK2wytIGdt5BKqgHv1Qdi0eBkkBY65bgSPrX61mJnujHjx/ntJX0uji
h2piUlAeEsDExEWhhv49jmc9bMg/ADXAtTt0IEWjfrI7LvreUpzdCXkMll+PuY/xJHNZc02JmFlS
OK2b/a8uGxd/QvTIM2yeXTuLj9swXRrNPjjj0CLlrifkC1uwpKiF5Fj8pp+JvVm8dZUVP2qck1Rz
bud8RmGQt8Peuck1G/yWvFRN+B3FH+FCe1TWvI8/sV0EJGoBLw5ccE3ecr5TIzRvs5Zj29Ff6d3e
kTarhe40FmEDDxWOvekGkPA7JtMPwveAlnvUqVlHBx80daa3QDPNrQ1RBT28920s4sl5a4UHd5FT
2t23+rKfpiwwt0kLE7b0oPPgUWhg530txyulFdPJbNlzqIyFfAARXJvlwAGaX3AnVDB7Bmx/petO
ZLfGww0119fupuL3JlAV/r+5BwHJwCYGFAW2Vk4HLxW/OsPdm06HD6/OJQQASGtMAx2g7ZPZO2zf
g2DAMpAwlVN6Is6drZbjwvHaAHTxl2a7A14WBxEC+zLWGS5Y1IrAPaDL0XdWq31f0vTEGPptMszP
/AaTtLk572i6dXea3n/kOTG5s2jOhu18d6YhP2t4fXHaAG1ILdf8UmJdWuz8KFQsT1R3ABIuIxe1
1PNXIz5YG8E5lUPwYTI9uTPvy7pcXjUmoqCqZ5cFVqvoP73EzlxxfWp+i67jWKbJ3XVppFsnQG/t
mRpCy7dBkH27Vp9ZQtw15ojPCSXosEwBzWYC904+hWJ12MSpIacKtObNU5fnLBUxKVmVFyJn26ve
otpAVdGa0Wu82oA9ckI+NZhdEtU3MKjIAAlvN3XTOxfVp281C21yK5rsxDnPaiq45OSGdpsf8FkM
l2476SyolxUnEoKy+la3uRw3BrYLSc3JbpiV7o/wx0LDJjQ4oohE20abSqY7QlLwqid5KO3mT9rG
2ymhbi7LNe/E9dsJLAFtU2zjo60VMjRy96kcEnXOtvFBeNiKh74/xxZoEpepYNXrp84hu59Nygg7
q1ZvhbpXd7aHlgyAjr5Ya7g3m8GIZK8fbR5cvbN9zRiCDeVe0IxDeUqa+VPDLET52G/bnAffGFc7
zPNfgPC5P9nQE/VA3zRn1kOhm3ujQp+3cIFz6TT0+/Y+rtIswloBndQAzBXfF7G8khEfQ8VB5Ylc
/MYSlz/keL/zDasg4iQRbn/W3ojMop+vyVyfcyy54XjjgzMt3Q6W2Y5P6w1i7r0OMH+L23NGR+qh
G6doLQ07MjrtOwxOHTipwT6iI8+z+3Y3Z4nGYraxp2oe55el8+DgRVH9oqKaNzbVmTEGRTc+TOhS
wrxrfltZ+kJTZ+J7MYwAfY0n1vIGtRWse2Xe8d6gWU4xmycDQmRYtK25iRgzXnjTOr57fWE9tmN3
4u+vdjx3kJnN8rjGDlc+hI9gcQ4SwDmT7A5byUOVgSh4k3xZing8yHY4OKb1Y3JLce7VJM5fH1mk
9XBBMKufrmPGR6RczcicZqzPlJ97e6f7M6G1OBkCvmBxBsjZEfpf01igDa1wj27WfFj9RDdcMmT7
pMrbu023GtKGaBnJ5+2qjQ7U7cCeUijYoJSnBKboquzZ8R0iuY+kXdFkbi6/aWUufgjF5d2T+hPI
QOdbc4L9ZbPN56kvHzhistNWLMOJWS/KNx60tGhh1RnIl6Hw6IXul3vPDkEol305OPAJQ3oi5Icx
L27Gd2vSOmyfeoLQskgPWu1WO7R9O0v9iTXnc1O5Opu5fECwQZG1wEtqUdn4wdC5RlyexgOxU8ZH
6pCkuqjpxSp6C4WY81mmkK9NVRxZfBo8MdAhrY10Sj1Xo6U9Fzd2zLz9Xg+pNo1Bnqk3sYAgtKY6
LL3zhlmGi+Cm3xkSiErsPNuW+2Kcpp1Rxs7ZfV5MgFuHoMrFwVfvDK3YUTVocMBVG30uHRF96U9h
qIdZqy69sh89WKMocQ1+cO7es0on1DwtyTmvJsMvEOBG+lYRy97hO20y2tlTU1X32bDR0+4CZSF2
ei5u974+hfEhRoJDZjRNer6YKEcXltkFfSNPNRtgP1kqWqfiF3Q0aNt6E2dpIxNKu9qnVGMekq6m
RWZn1hTpYuSdZxQixoAiRtor6xPKJooVwXaNx3nVx9d8YI2b5szbxVmZwm4W9hs+i/uyyRp83eMI
cI/0dAYbuNjQyL63jFVkOVhAEPSymCFJslR2M6gUw6EdBHxK37MCcLjQNTNFujlowbzau1spYLRN
pGRZsXF1OC1Xcyn3SCTzS+4OP+piUi+SQyAbGmdXiLY+pf2fqjPac5pfZgX0iO6aWnRDLWcD+1St
Zym47gKOrOXdiR7gJ2Hw6yhXvsn2EI+co61p4H+0sM64gLXKWLsoh0P3rUlPjmbRlZcl0ctL79lU
IaINgkYLFyFBd5x52iHjfR6KszWA6MqUo0kqSIy8l4HDUTd5+RTZhfxWWsmBQvYjmmq/oHwxKKCD
TnVz6Rv3Xfey9zxnhVW8nqju6H2Gey2MqU6NlqLA1iHNLEDBInfNNMTBjI82W76BBQdNa/IHrrxP
Uy4FYDFuqEq2b72gBtue21PttciO3CZKSvGjUEePwmWGhE5Fnbb0h9VbftTz+BPFY8N6QJmVkXxo
XlsfkanPJ1HednNrvCTONF7E4nY7BsMy4IoUJT2iQcxLaLMcJ4myxMRJAtpdGx+LTMkyWDPKHhP3
T4fAZUUHi4kXm9wwyyuVkShnkPDGU3ExAG3YdTVEot9F3NtRi4mzcBr+zpJ9LY23IrIdluMUV7ae
bMcFZQ5in2Wjfrtfs1dPmyme7NU51otQW2om+5Hni4Zxn0yjYld3fZQNFbJlJ7SneA7NQp7tGPhv
XoyHmB5tniuT6udsfk5SDucxtJEc+mtGn2wSX0SmFrKQjQclivsk8UJbsnkXVoxSzV3DcXLehrE8
dtMgoqKLkqSHlr6Y6fjoNcW7i14zpBjE9Z4yC3xBExmg3Nidk246N6Zx97VXopx7XqD8pJY+5bO8
mPWYMoQCn0kEK3Z9cNf6gryy9pN5vSNhw0OP1kFrDjrqQyPUFT57vU2fWgWxrKHzBfQMM+VelOH+
WEHkAjGxONfj25LkH9Zy3zuvXkXfbIKa+9Tb5U9nIjk6Q2zQMqyRrCT8Oge5EmXLYMp7SYO14O0B
AN38HrwYsApkwLYwmxBE/gYpkexblBP5OAlAru3O89rnMmfXG2Ns2BRoRa6TY4LhuJwMlLrWjRhX
7yqBTc9pekX2JmREiIEXQe0TygDez4Bi22QbN0XgJflhS+aPqZ1GsqpAh2qrotHaHM/eLHrGQQTT
27Bvx/1cUDKLUpVDifJlTE7pBvpluYhoZwqUFy7Y1AsThsmNY8XpUUn5ZnFB/etT1ZgLPMCbi8pT
OZfcW5ezR5Pk173eW53L10dp5v3zIxPbTYAYGUxnBbC3GkVYAEmITkh3dDAarnNXOLG84kZGST7x
+rSN7Vql9rJbZQoVfrv7903WDlczM5ITtbu46pJx3aVrqq6m28MVNk0dzaMlL183E+p3pwTSHmyg
L4t0lceYXt0HizPdzrYnwaH4yNXNOGxGLIJB36VcejiScomkF8Ctyq0hZC80L/kwgQDm72peu8d+
TVj10+o4uaTOeOlnvKX1A7LhKCvSyMoS97J5S/MtHYuXdluHa/PlERG2PJJ6cs2Mub+3Mb7+721E
/3eD0H/xEP2/OY3+f4oas/DJ//dmo8uP8sec/bvbSL/9g7/sRtL6h4dA0tCwGumG1Ex8jH/ZjaTx
D6Aj0sJu4WL6LZrkn14j4f0Dk4clPVOzXMO4ffQvs5H4Ch+z/jcOo68wzb/9Ra4ugbel7eIu8lyg
zv/TuZmszugkxY2GXxEFSk+pF+GyDMt6kcio3fqlHa3pXiHV//piBlogqWWn0jkTl79v6rgXF2QF
dVRYAirrX18tbh+lbmmfUF5sB6fXrmtO+gJAojhtibqOLdQRTXwfWmfah76Nq+jrLr5autoLvb3q
HLYvdprvRlEtH2kxF0dn3ETY9cX/5Ix0b0/OvyU38IC46FVBxR1NmjpVGTzc/+6iVsJopRRgo0Ur
XlPw0XM+QdCRNRGHZW9jwb/dlBDsu2wtHlsTRRKoPVkhUs2nechRrVhxmMNsz/n0DjA8+Ry2v1sB
xxaXVeSZJqF+qOHZZLJjMZffzUK85jaXItSuz3Sb3ynHo6+1/tP2tGmXnQJPXL1HYNapLAz8xxaq
6G07ejlXAQaikUXUesyl/CBDrLybSfToCqp9S2I+ggoCp8ujrFOlfzPkeEKnZ3pE6D4RdTY2XhSv
XGBBC3Da2MyskJ3nRWzlwbJ6RPwNypbc7LmADeNxQVO9bS7wWHHj39vxpWPSDPvs4hldhEBzDaxS
FnfNeOjmdPYLcyhhU5BFZ+7eTc3jFPOHDyZojBI/nUHrWVrPnW6oO7dcXV8g34OsnqMKANXP9OnW
6ODsywaWmQuG4/NL9tbSRekANKeL5BdJq3y3ypyI3CdKbz7MGhFSxwTd5YzwplAsS1l8b8fiM8OZ
ZG/qR17ca3l1ylmII2kVYGXlPanS19HC1Ravp3quotzoH9ahxpVVIDG9RUBKsauL8k3aIEAVdPmB
bMa61hlB8APcHGKnxGJPFwSro88Yj04VPzel0/vL2CHac4s7ZGl+AzMfZI2nB3qBYhQgZwsnd9s5
ufOpWxC4WGgj+5YbkBDfHBAE/zo3aJaZEvHhbOBY9VwXIanqZ9KSk9BtGM2IQmgsT49cQp0a7MaA
wvEl6bea6XnygobxSrRLEnVuyiSqy4iq8+Wox/w8DNt1EA/Gk7OKewu5h69nJbFMcbMeVjQiEi8D
OSQBS86T3hLHvOX6m0Oi2RiXKCOlxDmBE5fu+ENNj17adE9eEsujNyBVLhPrYjgsOGPsLUQGN/gU
DAv1i8HkVplnzD9ID8uJl9+ES71ru29Z6hyLoj+act0NlrwXrlY8OnPL8lY0QPPeGjEtwnzNqOht
c/rW4jnZYL4JmqrCvBgv8Aw5yEeOuQMGQtdsSHg96OptuMu2+3iD6nEbhhC9l/fmpi/RpMpfpewr
eBbRBL2KH7ZMxwXoPSHRSIiRDbbV7Q61gaifJe2XU9HR3s7ZdnRl+zKtzMKmd/bwVuo0siOnQICk
DbyMoIFgUc2bA2fu8Jpf2jR9nIsC94OVvZYLC6zHi4k8Zb+0POZl1Tzac7Pr3TDNhg8nQ3OSludV
I6MdLe1h4SRmFSxekypNmWU0Bl/+YzKqMjQt5gwsp51U08QRgtc+MPZ4deCKBHpSWfwUjhIkvI1T
kLtkg3QMMAXquoMYNfBYkp74pS7uimZ0ye8TOoR2lg3+s3gI7x1xSsz1pRBGFwqzAKFs4jIkz6Lx
VzYjq7uL0d0vBdPq0hqf1Qh+GWt/5ioDSR21C6j18zy5O/6v5FQulnnQgLt8IgmBg+P03BfJD72V
mNCN+XNqKm+fSeuxxomJphq2Qbk62oK8kQRUVWQASquJz/2YxGc8QPVBn+pLmUvvrBZN3h6Q//yq
XUsDZYcgiuf2zV5ds1ssmbbh2iFyBAcQCXBT0oQOiOZdZSSQKrePbJa+KLGA6TXZf1PWWh+7+Zaf
keVs3o0z+o75s2uXbeexik/ipUkGrlMJTP0qt+7+66MkX5mEb0CpbujR16f+vnEQd7mDsPeMeJAV
BSkiWTZcNpRCBN0YL1rPcT9W7XL6umushoo2igxvMTjGS9slr6qUIiRhXzK5t8aL6qvuMmbNz697
HdYHvEA1cSie/jJM/eYPS6wBaELAInj9aU+bi1rKq6NVIS7A71yfvj76+66uV/Up6w0zRLcF1kAZ
JK5a/HulUe6VaJ+7npegJmPrhGIpYHewfrtp8p1AYfPNcY08WvpquICp2GBcoNZa6XWHcmkXPyfc
IIT4uq4oLACXEMHYbvMeD96HCxz2px9Dq3xcx6z6ZQCD4tWcwHo0FhODcp3zWts1hL8lonTW573k
nYIzr2FXHwvvlzVel0Gv/sAnf/Z0Zb9VKk0jmrGaU77ER2xG4ynmbYIZaS2QaHuh2cjPre+cO9c2
V78AkjmYFdPzyrmCzqV50rPkN9UD4s4aFlTl7Wu1TsZLSht8EKPjeRadRRb0YG6XpBbJrnCMKztY
egRSzK5e3Y6RtxrO84CRgqtaZnxP+akLJcBus7xyGrbfl5+e5fg6WNqv1cnfocCfaIAojlrp3uoB
xec89Z/d4pWPIKUOELcjzoSkmieyUW12XNB/hSdnvzi9jb6y4pGKky2qM/uhGODe+1z9ACyVMCCb
vgPJIPYtMeKTjUIqEotjfQi2NeRjPWgfASK8ZvvHJiO1wOlGEXqD2++ypQqWITGvrnlVWMn2sj7m
CBV4+nmgdDEk4ULn9MmUvXVzkCESxAXhj4umX6A8mt1QJe7DjMAvxAdd7AdRQFo3RRaK0tieKj13
w+S7a9fbw1at6Q4Hl3HdbrPKnAHWF+jzNQ+LX/peApqHBrnqQbmseF43kmBOYi2DkRyg45bb8lTF
mXkiM4YW33F+r3rxrZc5dIskiuuE3uRQFMjZm1K/6xkIn1AhYL+0L6pQr/NcNy9JsxyRWWq16K5N
M1zbBQdgvvyx3PIVr4zmq1GIYPSgpCuOMsew53P6CRAj7pWdoSybb2J2JzYPiBffmjkb7lQXcIgk
J9GZ3Rb0cXFN4WaCtMoYErJmO6NQ3Y5q6QJ+dUMz8r3dFa6vK3ps5tZEArfN97NWir2uhWU8bZeN
YpBrbarnDBXwYSx/uYQCohjvP0o7QZ6eo6kzZmN7JtBqPy0kMI5Wqe16YxuvawUgMrU9AEt7X7f2
uosNeJnZuW74I+670v1BKi3Rh4VgEUiKqPSwZeZDt4AkZQbowS0u8HExeHnoZjO+gIaQeuUVTx6X
UC+umoeyKjkbquRZL7UEI7O37pD7wVPZeMvmizs61XkDbUmEmXO1sW5H4vygLwxnyjU/CptA3Jj4
gcehjt8NyxvDr+GZ2mft/utmKs2Lh3HuWJo/Gx1ZOGOA8TJoLgUteeaBcgGL8sS94wgjED6WFiI0
t7sbN4OGjzm/Kwaer8Z1p13aCyeQNjwYSoLxLDdjep6sUg9JdPuGx1fBOsTj89dN5piwZdl5ngbv
ImRlXsvZeIbWes8NIR8Sq3JDILFhb25ZhMVpeKgcEwQmtZxIW8o26sxqftrWM9GTw2O66vD/Kr9L
KqyENYf11c7RxKYi8Er+baxpKFyr0QuLfGZsFcQoVLJ1wKO4wQO87XLPTkJ75UrCGgZLZtnzJb5J
PXu3qbj2odZKCN0jKBzgwxlQZzBt5Vn6kfAInS1baYh7tQSb0NSFJqr449dXxbgdMsNbn10ChB7Q
n318fZfdVOYefu2m4QYrXMlL2CGqUtdYFOqatbsiqU1+PnfMmASimpfzFFvlRcvmEkN2hTXuphbP
L8btE1+f7eJb3OzXd7Wmbu10twaf+9f3Iz3ky1/3//oebDi3UGQj+vrcX1/++p///jcZQhGIZg0G
lZ/igBqeia7jhcHg1Q2kzTW3m6+7ZN5hUSvqrgsR/xXB11e+vifNN3QB//wmQrf/+tcjb1vYXaDI
2x+pbS4mkGS984qSVNCvz1UbeZxu7fz1heHZ0mNyp+VUP2Dnjs+pUd/lRlE/fN2IgcLGRaqUIrcV
nNMdXqua0M0sU6jNuTcVhnxx131rDxLZQ3WRQFwvraXGVweFRYoBWE8d5ynLbPc5IdJztVzz8eue
Xqn1hjfOh6+7Juf30a5Nz09u30tp1vpcD36RsT4t/Cgm0XK48E5BFO3G7k+gL2q0pidn09Igr4+J
jjAbbUKw8GpQDQEAhYdADdTqe7eS09jJZzWaj2nKyZMnZs8AvCGM1cfdkmg/JwOHWNkjpdaujt5/
x7V4YeEnihGgGjYLHCy95jP8e+LfnK6Da/9eTYxB6FVbYOqaE5cIwQGlglKQ4RaygKMbO+jTNex7
0KcYwrOKfCPMbAO/peYQCrUV+XFSSMzUiB8J7d6xFTrsqFjtSB+qI3J/Se6fh4Z2FM5u0Qm5TP+D
vfPokRzJtvRfeeg9C2bUBKZn4e6kq/DQKmNDhCRp1Fr8+vcxu+e1wOvB9G6AmUVVoaoiM90pzK6d
e853i+vQ0Oa9oONdJI/wvg0fYxhc7QpTslrEK6Mrf/qsZMXsyXP29VVqDR1LrjltMIidSVThfRu9
h8ylI1DkLAlRN4JoqN0Da/TY6IvvdJ3tM07iFiOCRVtHPKD/iq69Z9c59tb4AsbuC0Xiw0xqxNyE
GJ6OHxl283EqXR/wBqKlCK9Ene21jihSai+zH8/pKSaRwokddisnQPxR/bm2gJ8zc34bLiNdGaWH
58aAnZC6k58I9f679JELSVBdtDAzszeXhD8++RHEoQZeFeu4n0WN2ngd8d/KellKigiNkrfvsaMw
W733wxRj8/SVTdrrEHLeAcuSh8tbOAlfWLE/GqQPPfnLKMTXMkB+uZ0ldjWFWdED3ynByzMVh7Z7
unzrqvzWkuHLrpon2WIFS8obS/bfuqMFXUPd3nnlEyLoL0gN56UE7YJXlhw90FGSRvdWNGQHj/Kb
ZoxxjSBb0CDghTXn9Ji7QDTDApd0NdXrqopzkKfa6CfCU8kXYQ+Nx9Y5KIHbG3eOrHlDunhWwdDU
31T8+NydK/66XyKUFcvyMK32r8vSvqaMXqwjgRM0ZpZjimtotggeRTKxjhYVvRhZBQqTdGTSMQAl
uc90SJoixOuD9n+zqJIkgfiIuvJtsWGaiRqRgMwX4Uc7elFeZYM+NrgY/RDkj6BFe87EtRtYCwZg
bTiPHGvwG/dukPekHCCUZNQPHWkgJ/7JNQ8rXgGRquc1rHoX50j9jdoF0oBZ15x0i9qvlPNL2Mkl
9FAHWtOZt3K22RnTPvD6e0dbipe83hXSoEknwy9I2a/J3N82bT3tWNmPWe7Q+YseiREDchh7cgdN
xletw8DC57/ttfaczq69jdP4Ru+dzndESwDI5U3KW/Ghd5S31bSt2vmkdaV9K+blQF+Q+yQkiJRU
v/CU/si6OWkVjSzSCo2fWXkIRwgVriQ51BkE3Rmi2WsN0pTGFJv0sxJajWAV2IOzBGmxwyM2+5nK
dsMibrL0VtB1DeL8F3XuT+1Z9c4qvfssPMSubt5VRKA6Rc4kjCmN56bQ4DBlT3EN39qlZZz0lLkc
B/GyRPp21vAAuGnPiPu5eWyUmZ01o7tZ8COiAGgXDCVYU0K9fsFK5RuLejLwDe6qcl4r99i+Ng+u
TCd0Hftr5vWDD2Fva6Q0OBLxQS/q6Jwt+DpzA5dWcTO3nH4AF0V7rbQJl2vnpM4x/q7tqMQFZuH0
4ha/jLMvpurHjWg/xx71VtbqFO6YwZ3IeCY4tJFkavw80zXeZVxZ3ujdsEaPSEsN3yxnPmyS2/vK
cTC5NPGaUkhK882zdEy3hRvfYau4AVLIU5W4CIc64XjTLO+anKPforX3abEUFCl0XbWdmWv8b5BI
ADeLBev7qQqRjSc9u+Kgpgdm0dAsVE0cTOOv3MrvM8bKvHhDe9VPbBtEhJ5FZj0MkKJ3ONN9rwNf
EyPXbgnAN/t4IvG05pNp2+kMSIjqQPduLYTswYmdnTSArntmliKuVj+1WpBOYN7RvHZp7sMJldaj
VWkckFV5P496sstw6vj5WGBwJWZSp7ympUNQbekxvOvVs47JNSXBdKqEb9jLK6Yb2Fwhpiqrnnya
8OO2K5JrpIe3lv8CtXoowKhgk3S11tx3Te8bYwE5GRfqXeygrLW88sPYBW03OHDT2SOX1Dt4JVli
r2UZzfMUhjS5ykl7VkA2TqO0FQaP8UZY9WMak7RPQXcivS3PY/uQgtClS+4Vgaz0TbOmo+2W7aOW
R/rC1sW0OTMQ8vT7qBy2s5jl6pMptzYV/hKbO61K9GPPYFw11rQ4B/YrIZG2qPyRqDWy5NWAulaJ
e2XbT21v7HIeZUA/GS+MQCPB5rHRTbCvk7Avk+XE16JqH5fEfEHBdfYNTEoEfUV9ZnjxBpWQ3X0l
JC+y42hc3yxe+4SXstlJENqsmB3plnzrdqR6IDYc4sJFe3XEca6VvulSRiWnyweDvogSxdZR65lZ
NntuGchkYhVGs4tc4MRGGjPvY6QTLrPb1p4fOp1MRmrrd4qwAWR0KUBy7Oy+NYJa4QSUde4dNNt5
zPNgpk1315X6eerFgxhdoNXq6CiFhS4W2B9lG8Q2d6k3ARF6DSDCEdqaqZOMMqoYsPVUXnVL9OLl
2nOnCPkqG/eDmF4ceuBbQGcvhea9IbJp2zJNHif8/UHS2+ZRNC+mNpi7IoFwm8LAnVP7A8UVB4pW
n02bi2+o9BQO470zjfUh9qwN/qSmuc7W3xj1cIP+QYxQUtVoCvlLWjFsToaUZbw0Nichku1iL3pV
bsPCfZJqzVHO5i9LcBDgxQtry9upHsMvk2KIqA4HVYm7LOxJ7BjOvAGn/7F6ZftJ54wO/QzzBj+b
2a92rX8NYdpuItEdiVDGe3s95Zd1fOmb9r4ehI8GCvVsOg9F5F3FufoaV1dV1cg7exZPnr5iCUjB
kRggzUzr3wkkPI5NY9M9sN1j40323eT2/hytqgqu7Mx7zhMO+g5rfNlDufHetIxNLTSm3TiYq/ch
ybYqlWxBS1A7Geq76G+HEsFBoJkUicrR+vGDaTw6B9vwnggZoS5vkKRgOUzdF8n0fBN6OvJdPP1K
i1ZcltR5t+3405gBFslzaS9vWiFp5zY6/WD14pBL21aL3EMVuxEL1X9i8cDPbXNTdNh8+tj+5GSQ
bO1zGZt4CT1t3tWwV5zJ+Ko0TTGBh4kiUwilmqefRYREGczTX+3oIbXIt2bQpp1RCtyuqXNUjehP
Zr/28McUDPKgwOURLsN08YikjQ7NUp/Fup+73mdqVxjimjuDBhQYxG1azXcU1oSmtPTgVpQGWf0E
uYJHbkG9UyXaYjt5P2jHeZDAHjx3W7Za7YQnMj2ZxVvjgdsKa1vbtVGlbuYo3FcDe4XghLozFw4e
zhTjcl+ZJnqa3rjartcsaCKFuJlzRJ+Fr1JPxgstRrpJ2louR2z3tkM3JtBbfNeZrf0ske1iH7bP
KRrQbnFZo0GuCAx1BqGLduCcGlpsa3A/Ey8NdDYwBksELGAdr2kjtqamLlJOxRn64AEGf+EXutMH
dVluki/bbuZLPcTfo1t2dyI6V6MJirQlWBkl6x3Cz8u58Ko2SdrWIHF35sfkPTfJKh3pLdw925+a
hiI3lRM24v6DDAiQfAMkgclRoFvPU/HaICgLPFfYPfAh6S3dwpNICUVOOEqNsFH4XCroU2iHuJff
kSusjZUh4ZvinvGSPK/ZaBwTlMiNoDgC5E5g06n3aT3Tepi75dxk6UUNGDsZeZqycRH+zLUQdslc
bO0qTnfkeoJYrLYVvYywAs7xFh+oTRqOUKQnW31LkJrGhgHuQRVXM6A9RsrhYUj75C2U/TEvjeRU
ZjGmJ6KQYdefmipZ7W55TnCDxcOBP51oPQ9/SeesHAZMMsCwmsLjT8quM3e4/H5+HV3QMUTrJfSB
Iy5jg6nkj6h+uYnFLAcqQG1mxLlmiHqfWd1Th+QDezU66p7zoY/hYwXIyI/U+FQuvKtukbe7cDLv
k2iUQEHASyr9CJmVAUjgpngDBFHoWNwvVnpHIjA8AOXpdnnhfESz95QpDWnaYnYB3J3E6Jg9rF3N
grp2TneJmT7OqYPjNWydXbioVwXNacs1Sra5GyFAVUm3kTlo7Tix3vOw+YaUca1V3UdrlcatXkIR
m5pa7KaS2RcZKuow9FCD4Ct5yWOCm9unp8x4Hts7gBExhJFdJyOCqFH/eLixtyrUd/GQ78nWszWz
VOgJJi051neOuKrrbDlUbp2Q/F8e67rjbQDb0KvoCx9kfR2PtT95xmfVdO2Wk1x1lB+jUu9Vt3ws
A8x1b6mTbTOoXxwqza2O8xKmYE9OlBBSbmhEODkC3xRoGYvWvXDG/jCIHtDYnne2bsGP84Sxb8rh
HbMAgqadb8C8JNfI1hvLFMZRlzLZdSb3L7TmemsmCLoNJ5rtZGSXIoGwYa2G7kkM3un33wb2sNB2
gQFFZHSW+mR4bhcs6pktH4f2yHFQ5fIBFAi6Gh1PaJ32fiwFlr8+uqli8brYDs34Jt075vLRh5va
Vpc5Eukpybo314jO9eiKUz6CkJm1gOj+LzVAR9KqcNemfAHarp+ABi4qn7Vjs+icIskNaH17FxVz
FsQWQ4hK1k1v6txt4hjLMaF9t2DNIo57KBkv2zek2oyQR0RFHsqCF73O8WTsRVtpB4cJU7kDXjGO
k71OrGY/DuWDZziBi8Fu37viC5ngYCL5bAq9e4rkxG4saAs7k7UV3XqbOm3HsnvjcrpjZ0c+sORy
ERLmhKbZV26LIT0z944tOTzCWvQW2K9FVB+FNr6ktKM8xmlvxtx8A3aRbV1VPKX0d2DuRfu4gyob
NqQ/y7Y5jdhybaNNfLdapW8zfm2mJw1Zh+i+im+TmG6eR8Cr5/jHCZHo8GiM9+AoiOcU4bIVx9we
7pdl/ClouvWcyX18rF+NM1wD2cK1W0GX9DieFCXtc2L5475sOPflSUkIUrfJWFNrOKwUY25nW8F8
BDzyMEE5vwd9XOLQLLGkS56sMCzP0cDgGcdiG9dI4oD3QtslCOvJ4TDJ6tO2FnFIB2ysCxyVKNY4
GejfjcfgOxoFQO5s65BLITeR1SS7qa3feiPCqTp1cBr4zovMbmovI5XY4ZbxHFoxDvnCzgZVUYdH
NWl8zt5DWPFYUlL3OgZpvYsn8KCNJy+LwuYvB/yWhURDtUOYWKzfGz1civdxpC19M45l82qsPhQ2
U8LftElGd/CF1h+qUkUgDArhMxriQaKVwliswQ6dGy1zMCc6DPuBO+0NjdyFCGU7OvIoWUVWbwf3
Jh1qsu5bY+x1nyDMe5KyqTzIqH1OOJke6ZNitRSICREdyatC/gzsFb5V2q8ZkLM5Hp7igUo3JSrT
2NN9HbE712mBL5VwU9Wz/1kLUDXCQF0sFXlyXKUTtgnX0s9C9p/2aDW7SP8YzWjl64N0hzgZ7XMY
t5tybN/rtmaqcSvPLCYMfbGeloq5C7hEzuHE0T2r4XqzbrCz5RzV2RKfXDc/O0DCF4nwOXLIsMkU
IU/tFAYHZuW5aYAr5SqNI4E5AsdjbqMeehzUqxhjOpRM9ypHfJkmTEkixRCre8O+dASogxQjnw3J
dh4g3FYCJ6aJwdDTvfi4WGuMtrzXiyi7asvulzfFcPFyzz6JiDJWgBKZdD32s5yMQ1KVxOXdwyAx
0Grp0G7RuOCYV1H8Wrash+mV6VaYBjLywZaCGD5U4L/M6FQo1BNLm7C60OpsqTe2TtGfONkqMsKj
S3QIHB4i723WjMmVol7naIGlU4x4bFNqfjUbzlY3h8fWSSPIKhrQ3E5DonQ5U9djcdEj8vqxUg9z
K9eMk+Xb9NMOTB99TlsF8a3KPpK8U9sBT8g0z3TX++TCWfguShbNZ9Pj6AloeCv6mg5bUGpABwbw
CvRVUriKzpWJM2Ow2peaowjcTbt0kGl0O9/CtjzYZf1keH6ZMyetMpAxDRpx2IFy46RK8k3uxJcf
KP5m15spKrSAyBDMFmhPm9mLSWmpH6V595qWzg9GlQZ5TJAkdIwBgs0S5IBW/VDzFtb4rvRJ+mM1
M1a/EzUpit92yPt6E+dDd4mq4i3nFLYRHufjxcbanJlDtBVeGAd6d3YBDByiQVz6eXjpC+CwtRfu
NVG2ftt9Z6OseFJA00w0Pz3t3k5dnl8akxOHuE2YMVUs1YuzNUoSg3pqUkzYvqcZ9dZSJlDAAWUb
V/lNmdgfQwYNiC3ODXo6jdQ2LXNzODfSr4ha33S1s24s2qFxaoCvYENFnW/x6D0aU2YG7kRWVIOm
FDn8LqPXaBQ2KsBtr7IlO9tKHq1pqfYcBRBbZQwXr6cZsFAcaDR8Eg3fdxv1jKFs8OGr4hpnzTmG
InuIlMPRGSvOnFIRlZOJR4RGPZBOm6Z7qoiSOPeGbYy+EOpBVSyJTErqmfjYBtJyzBvetDcnqSAH
GDq3O2II9bCg8gmMdZVJ45kwiE3OZuxo1XBaxbtN99QEqan37iF1IF2uiXLLyblxnmvvPaaNbIzy
V1VaxxYojS8y/WfUxLakDN0hn0DW64kZZzY07JT5bhckFuOQjvJmSIosmFMGNsV9rYLCVLgbadFZ
efQ1Lc4QLKl7GBkHtKmnMsEqEb0wG+Qt5aDhK8rVXaLRSNYBAVRtunMSJAitM3+KuRiDZTZt5o5W
KMByPqf6kPtDJnk2DOsrz7JgSlCRaCgKfUkOeXrXkN+4wgjpm3bY7Y1c4oYjwgv6xkuvecu+emM5
KUaobSQM+G1RMfgiTHvOf44M9yFLCL1eyjA7PYdRejMqNNEpt4LCsDxfjhq6nCa/DRRRFES1Y9Fr
fDmZIUvmrbSBNPaQTN0khaxjWliDctZC1yChWhl44JcO8IO4x/6E78+Ettq0p2pgl2nA56yeq9vJ
LodAxhEQF63a16O1KWxyTHnSsBPg9trEERoofh2opiXaQl7b9snStNvMCOYe7lmcClI0oX07mOLg
TILIGnH1QgltR7lf7aZxhsTQpC8lIGBzQD0S/NGGhZkQ/aE9jG1zB8mpTRr8nQVnB2wMOAtZxzec
9DKFdG0M6rkcxaUgCaQtECiyhZz0bCZ3llYdwNfTww5rJhDOcfUQauPKptkvIc2oOZzJVQz6a8i0
2gnvkBGC+ct057FfSKGF3lu7REDhEg8FBZQaClJp1scuHchkmXB2HNuB/MLEQTUJ1mb9iYE+64AI
gMda2R61KQk8GlqnhcwXlzjkSKRT/Zu9dgHlDiZrGUAALu2mnMCAlC3T/7pe7OrYjTgaea/LdMwm
9VPXy7PtFeO+w0lQQcBmX+ZkZBeKcWqp58eJKjkRqYc4rMns9ZN2zLXuzODCTd8O8rAUpNro5NxD
kYf32oft3ugYAhLH5q/IcCk+gQrm6YeRymVHYXhrGNTFvZMxkk3AgqlGphMIi8BE/Tj2DCco2ndr
1n+Z/SvDfnm4OwyBBj1rzu8riCHP7+uZUTyRTp9AW5Ez4VBfvOWtpbyCryG8PaCoQKJ9HcLJ+ap0
wn9rRNdOSCcY2cNgVO8Fjjmtro4sP0z/ELIOGockdSOFsevm9LaPHbqPmCN8ZyiQP7w2aKj70gGS
leocPIZDOR4hOQaGAyA4yuSzoV05VTLuExuBxLW6H0np6dW6OhKX3zeYQmY4fkQQUB4aiWsfgmvC
mWBtQrtt7PP8qYPDIW4rB/GeT9lDMXop0ETEaoEWR3CE6XcV8g3t2iOv8lgzP9KOeYAbsVde3j7E
tYYTZDKIPBfccugcJJ9Ff6AOrNkETy46Os/HQBMFD0mfuAMNzds2y7E1hAgqrh1uNZRH4Q5fv+kK
XBgc3DchwLl9CbKLaCKZZ6TGOL3OdeYC6qzRZbm8TQ77U2M+dOxcwLx04JiUGQ4mcvCy5GS9XKAN
ESzZ2X7stC84WailrCLZt8BL2LvToKcpDCv797yvZQMB4K0npQcBLsbbg191M1vLFhK/G0R5Qd6o
bu8aBhkvjDS9ZJN+1RPwaUhDn2aFV8Ataos3mDR+l274E5/ScaArmQ730iqedMLDm9YdT053ZTB6
eJvUaXZyje61aZPsunbsB6U3QSwp6KLRg3Yd07D4bJexDRwO8RAsxvHAsfRKZor+30UjUrtb6Ixv
VcvaLhzjENr5vZhiXthoPzPZfTN4+IZDR3+rC0K3lZoDa2LwVxXHl3nZ5Uhtek1pU7H9bNqTZhm8
7DGAptmrjrMXkoedrPzsWeyPKLhXrSa0k1fJBtGw/A0dmwv5XfQ7d6KIYXDCvtKKuwTr557hXtaR
4Ykk4TG4gpG5j5Oa0wwCFzAFokJxcXTSEYs6/APAqX2FU3Y+lWWyGgytQ6ejm8n8QbnUfJgdTvgo
fgxFXI1enR042HT2THAFngde7N4utKt+QGCHD/VSuzR4Yvr826nnDJI0M+S+sWN2M0m5HkJ9m2El
g+dCwcp22WqW3+GRpwHDXx7mpbAJoQ2weTYRETmNAgzcJmZnHQYlNvDZhFUHpwuF2Bsf4qq91Zb6
QZewV6RhfpI6DvS8TXZeNZ9lOd3nRJpzI6G37/ZsBV7/1s8cMkPD51yOOayzPpuwfSTW9zx7Q+bT
mPMtfaDhxZGLMzxWwGpHpjihBCScKGk1MPz5CLsU4gscpdLu7pZ4uQJSWWJJg96UC3ILtFGOmeF+
hMie9npKnCsL3QnpAYjBxZzY8eKJVyiB66miGPQfq80we4+pbKRPnHLfGbB/ASVu6WpS+eA0RFQx
i5p9D9uUVklYTYRTN7IRJBXBSG0WA96QXehraV4d7QoXFInaAY6J6yGXTiO9FZjztaeAnPTjo+pf
jVIn7i6tbh8Z5fdkuK2v9UyTYTLskjb6NVnWpQFOQVs537XxvM1mpCRuVe7i4DSeCDlCjSZ/q8ya
uXmK82zP0ChY8JQ0FPhOt2CrtdpzrrIvMMwMlYvWs6VkyMZMeyyCuYOr+KMdjsSksw3MODbkdNTh
ekzWDrATVNTxBQNnf1713oQ2dhgyYqkbus8ZK9ymCfvON0E6sNomTHye9VfDHvaZHo0+s7pN2qeI
GIKocrCuNdPvrqCWwuiD2n3KhH41hA4n9lHt9NyotvAEFupFWgF6M+212PpqLO8OTfQuU4pOnCX3
daECVwdhkpD9wJ/81/ms/9aEpv8Xo1XrwKx/nazalbjFk89/mOS0/oq/RKs0W/6hmwxzci2sqRYE
PII9fx3lxP8yHaY12URFiV7xKv9XvEpaf9CtoexwXUNKCix+VVv2XfznP/G/dOFgLHBdgPamzgCo
//k/yLZF3+XtXxJU7T/9+38wNpwJS0XX/vlPlrMGh/6WtMIEIi1p2szg5hMaDm7efwwWFakHV99e
6t2Mj3EqBT7qad+L+Tzg56LDSZGtTpk2YBOaz1E0n4Eg70Ust2bvXGex9lIgkM5Iu+mPZEmQ6h1n
xWkxrIPNQYbK0jcY3hurjgYWP8ZvRoAnqDm71uZrnKcXAbXQyrtg9syDBXe2q+lt1tN+nuezPs5k
JhB/yGlw4j/ZUtzaZktg3Lle/7l+ZjPf9dFrqLfMOQIxa96R+mDy64Ap17k2HefajXChFHgnPY4w
Ca4mOyVLwzBAWNUOnv8CgAh1FQiPILMav2Wy6nodEk7GnXGb0I7NCRvRroFrhV4LJRwMzMgnGpXc
rr+qbbtgvSLrp0HF3XnLSivni4MBKuIuYDjS3pDXo8EqlPfB+p9K8O9G3KHL8jMki/aeXM6AxJGo
2SP0jypmzAdenWjugpC0cW5lP30xnzkSG+50Nahpr8suIODLtO9lD9uSaUYCt11P2AQcFmsINs2V
ClYMjyF3kXPdPmJtXD+f3q/jRl3sR0yZoCe29HwXG7UjAV2/PI4VVbfW7VTEjVbTJ3LtYXFaqIn1
Zv2aueLwy5a9cPZ182HnpV2QDBguax4SHpD16zZACJXzY+VU4lxqkAeBa/F8xSygUqd5geDCoyH7
NlivQNZjh1yvIAs9it9p4VgIhdbWGIfMCaLJOIEzcgGz6G69s+sHZRjTYf366x1cLwHtsN+PL9MY
VgvB7y+63qBWONcVmqxXA6SqxS22n9P6CK83zTG4jFG3bY1Ty9CpzObwwZcV3Or1x37/Nn0HPKSF
hwj7kKqrLEyUKQjWA4lxSlRXex7o1Vczl5AfW2+KxK4Z2Z+DagFVgPrn+3ZoqYVWU8RTWzrm9XrJ
xtm5bjS+f8v7FtZBkjHYlTEGkXYtSnWqyb2XbJB5xKzi9KOA/l/YgtkunBnz9/WjTbww+I0269VZ
H7ff3xzaIBm4s6mnlxGjaUvCInM7avR5X7SoevQuKU4CwgZsZ13Q1I1vyWE3aocC/5zTyq3O1mwN
7e5t/dkSkWV9TNZ720wfiE30zH6/NZj8D1VBFcGTkitxW/CTaYUznUfQpcnWprxdmXWxF1qCWXdr
wXPwzPRkm9bv+7FeZIlgPtAKTOo68LiXHuFhE9ltTa79/oToxh7qg+f1jwbzmtNkuu/0cb8wQGQy
YUNBAe/wR3b9cPazpKM+Z44BlyVJqOq4m+uHGisu4NzvGtAbNR9qvQ/r3XMIA+jUEdEVU3p3NhfO
nu1r4SSn9cKsXzicOvQ4dVq/pswbf9bt6/UiF5LOZdX6pQtXtdq1Q/K9fhPFH0hf6Lx+QhU3/tBk
7z3DRTTPODBu6dmaG4p2XkM9OUFe4gUAmpu8a7WJaJz9eIt1V0WP9TCdR294XOA/5dz0gdd6/ZU5
d08jtbP+ExCeL62XjuBDrMzrmodPsxirJGt/favWK7E+ILlog/V3/31beNMargLmn0vVijPoqMM0
UsIho7R8YIfFxmUNOhEq2KM2AXw6Sl4pBc8B5BcAdVDAbvrOiIFzHl3nFqawNjlh6LhEvIlK1D7V
o09ii7bPx/qkLhUAft5rF2Mt4uY8wuVfs4nZZ5WB1J3GbcFaZPJYMDJsN2XzOee6toLPw+pm8AAL
PjPitpNmZ8l7ZbJuZ44CiMSVYEFZNwuP21DzDPfoSnEI4581Um/zS8Ztw4bgd6ZxoJd8ahicMxEg
1M3Fr+4yXH8lK6zOOqBp09nl5fbi/LR+mGV9LvnitcHb0jU0Me8Gnpb1x2wUCrpzt+s/1z9AL60D
uqOfWzezme8HbL5ONt33Wf4OVeJ6/V2gvZ1qmtbYC2HDrPQrZgvwtYW1nOPBfK2z4bFkZrMsjH03
lAg/JnYcFszQfsUm8Sn57dfLYUbxD6hRXw3GIY6SM/rnqn+J5TxPzmstxzMhN9xS6Qk3VuXOB7sB
3k8Tcf3FcrIPnWlfr1+TkXqY/KCOAxic4lOSGgfhMpyQz7c+aeu/r7ejktOj2Q6PA4zGujwwWOOx
beZbOchzMU3PJTVC1KC+A3VLUpCp6rJe4YzzVzN1jyYryvrtM6AHkhYZh5Fd0UPh4QM067q7Ct31
OtzDPFAGo35zcXOLpuJp4IQWWeqyPrdhnZyiteRmVx7Iw8YuI1URxdfoLysEZdVBc62dAI06ecut
rmUXOKn3OgXF/4cKFF3SzY9z9f3nP32WfUG37/47Ssri7xkBpi4s6sV/Xfzuy+y9+I/DNwmNrv1v
fuV/8QWYO2oKYVrS5lS5htv/yhew/qCIXYtPYThSeMbfppkaxh8GzRLp6aZpuObvwvmvJbCxUgkc
izLY+l9cgn8qef93JTCkg38ogYlAeYLRqBbNITJ/piP/aUAu8/j60U48QR5BZYcCzo8NAJupMzhL
qmq6xIIeYYOE2+AXcfss25a9fjH6nui9Fd80ooUmSWe/dPQnN1+eQ1xem9hEN9GIgifMlaYti+14
1BF5SKesToiOaKLdL9dxH+6j1RJTGCZigKpMbH5E8rjeV8mcEyAO52cq2VMHPVma5U00tdekj0+a
6M609i6llzBVpuJNb9AuZMTsgVJd6Pq8ujojSb2RUZURtiD4eAzJQTaqRYJnggKTV9FaSH3ZxTk1
quRXabcLyhdTvMwlolUCirk7o+nMGri30O9okzZbmU2gMB2rZqyoZWLajsj5vlRMjnlIS6nDaeun
7E5Ntht0Udcec3OkHKoKC1l4NGHN2kX+TeoIHKuyY4K/pXeCVA2FCtsKN2Ad0FRiT8YCRRWujGMz
gyCnXCbeVXfmSemV3NBX6UilGdONGhVCezITFenlF7PJfNur7milOAfMoh6kI/qlA2SsTb+6CEyh
iAi1mNwZ8PHoFHNywPKFM0RMDLlhgNDYfmfJyHy0+mFkNhEVgLdxM/nYDu6MmhHJXQasbDuX2kOu
MFrgXYmI4Vc3RWn8woANOLBvK4EyP5MOYYBHgqJQYowZKJwYFDGX6d6223czoreDpvLRjAJ+AsOJ
VhWCBJxO/2NshK8vTLvAKk6fIuoRd9oInea3ETMtTpqtYj/CN73H1I+xXNK8i3ulghmd4uyZeXHX
2k7/UGlj+yjBIU4hIfWEdnY97pbY3vUZ8fqhdsOgRyrelmKda2OQi+qoVxqbsQVm7pGur7WPf38l
/T9jr/z3SsP/hVOepcN68q+XyOvv6j37+6Xx98//ZWF0Xc7yuuE4hvRY7H4vf39ZGF3xhyDjKmyd
3LQA+sEs57+iVwzxh2kYBisqP8DckhUF8teFUbf/YPaJIcCHGLqhm7r+72gDjrfOL/+bNqDpgEY4
IJvrev33sBGl5TOhINUcKOCbuzav+5s4DvPj2FS8uEKnbCVuMzD7cnQG+YzP2EVkbFptL9LCgEIg
QAcy6zw8JPGc+PQH7KCuuvoqzxN7l1pz+sFheDi4uNJoD2BN/s6wnvkC2R5UbM9U3xpjJYw/55Np
EeLAxNz2mrR1SmKp019o45UXUzJOWu/H6eLmYfTA1JXFjxYpvlOARjtlzg1HI5E6B6NM0jtP5Mmp
wVBBjqsEhxBVTKHY5I2V3Xq2Iz8LeAA7grjZx4Ia/ktXaYNeWRr2buxyl9Ia+DyHf5vYs9toBQZS
w/xP6s5sOW4k27K/0h/QKIM7Rn+NORgcQ6RI6gVGURLmGXAMX38XsrJuS2yxWJlmbdb3rVJlZDAw
HHc/Z++1Lwqpqgs3reUJL2H/OEQie6gZduBqZ2QSrm1bQEDmC7BbqTNPnyV0XLwmfWQ8y7wpIZQy
V62ZKjJInZ2eVmiLboOohMI7+/RQxhVdyvChz70sX5N/g3TIjqz5iy677pTnBBuDps7jp8BL0fOb
9Hn29O7jc6y9/JH4mUbgmMYBmNgYuNO5My8F5OlyHRpSrmMO69tMS+O2T7U4osrwH0tb1F+msQrj
Vaxonq5YtTNQ12whCSi04h4CsO2R1iOWyZg3IbXvy5aYyL40v4SKHs1KlpG/VkxjzzoaGYlmJubN
qRtTIAtaptPWzTOP1Ki0G8sVEGDgCzIE2oZrLhcvtS+Zj0yh6siK04z3Bzlkj3jt+nPaFc0dgdPI
c2cBBGENCpVVKCYkKs4GHLJdOsl90ujmsiKKz8PiUxmk+zFHYOpbMpCWHBEuPFUydxT2UG4zyypR
yUCxgv4XR01LiqEm04NWnrlOlVJPOWPOddzV3vc6zBflTjkxeoIETdkP2G7D+kP3n1PBR/NH2XLd
aWYrdx8Iy7pJuuWU7heOQxwxANx1roJgj++lOblpBa9vqgbva12V9lPMT10lkWq/pkOAa0fFTo43
tEu9dTfIFr8m6KKTZTdYxCDIc25FuIuaOYyNLS13wUkfC7W9zquxOtqN5R2bqmkq+uIEL9I8Ck4j
TXmmJ0xTEbgOlsi2UToNu8yq9SNMAKPc1VaHrDo2QzQ/s+uycwGNtCMswMSOCF1sl0ivRmXR0PBc
AwK3H71mRlTvVA5yjTQkLWDdNwutTDV9Wu3ygRiLAADzs8+doONkwzOc+Z93pZ2EoJ0I5z2RwV2L
OxxgKK3jsb5pBse5zxIkCwoDWXzqmlxdj4FtV9vUboae9lyRxox6QqQDWTF0P7xGFtumiXoCLYUi
LBjTs2fvjV5JvEHorZh1hlJjs2QCWGxNvyi/DXOni509xmJXdt54r3TkflPtLJ1jyTaHPUjhkphL
lER7kTZ+AnlG025356QZdkTNo+irJmJ6tqMOUVnHGQo+xusK5EpE+MDad6FzWqBX4ajho5/XCWZf
XItj1H8nuAq5wJIh+0J8+/BQYMli75XnR0M5xXXtwqZGtCHdswPs8VMOknQgjdGJoHnU5fcwShF3
aKMibDUf3Qs8qw0TzghdFze6hCFUY/eii1TGN8Zk+Ol2JhIwOqK1J6XMD6AdoXTkT3IaeMQbzLrN
PTn35ffY7JqnzvL9u9AKrVOC/+YVYkP+uaOL98r2vWQPU/TuvA4tI3dRIun5VBOzUoIpMSVIolrP
Au2THi9dxzOKvW0PzLLLAFIqchOX/l7Pfh+cvdTIG+dwnl9FrrVxRD5gP/p2Ik46r0kXZVn0blg5
zCujsQDst4A4CwtlHuh+DRTfaSoqhetUOV4DZtbHyTPGlzC36UUZQSXgHEqIWmxW424g5MUhFBnk
b3hCR1CH2AJ8RGxcx3lmmtzqU5/oNlqBpxScS9FJsWUzYP9v8FEynw0BGR2ZOFfk/Y0J+T9+Vjyn
pAkuc30FfMNNFIa9QhOe65o1AQcBaMpsG9o8S+gwRbyvUtcy9hZaHnMV45kHXUBubU/zNrGBjEOe
oZCWyPKeeiiVX8AMF1uNy20z502zEFnTxzrrDfxHodx2XeR9JWu2fQnZAz+7pVtiVrEG8tMgjoNi
JEjqhew8/YnpEtqsSLNGoCZqK3vVKNrswKNmGPMybp1nKA3FVxha1IoBGgXgnDoOviZTYcvr2k+y
Ca1KM37TfcYb1IGUIN1Pzt8F8a3Fui4JbuM47u7Sys1/THT8r/xxKO9ra7RQUcXTITNyE1thk40t
kzVfffGYFlw1QVG+OC0c9VXrxs2nuaPKbFSLo2vmkmwYpFgpYmSNU31Ezf0qVOP5K05v4nbok+UE
ZgbYmrO5L9Fxau8xVL17bEzMpSJEghiG7vRAVFj1FQ4BXt7cbhO0CZbNHHGCdFl0plJkgBTVH0nD
TCnzJoJoO2Eu39Ye02my3dHC8BjAzk1Hb0PiQb3XoR3dGOPkfkLJrXYuApBdMZdi8di4+UsCw/Lo
kWCBkR9TfmlBQPLB3X7CbgRNhK++naHAXtLjNK/yLjJuJDkTVELdJzg7jerbZKPaJQ1G0OxtJAaw
JgmvHDeWF0MWptekEplnL9Feuh58Zz6iuiUPTNOljdEXtajSptmqt5A5hl1tNPlT6NYZ8Z9WtcfQ
Io+dRsnhxKN5EXPg3kcKYSyqjYCsEThM41UHwUSuA4manoAmm7s7DkX/GtlTe23RvF6bTpyDp+qL
ByLBNA5i5v4/IHkApNKFz2wgbuc9nJUiQEwRGl9MYXiPaGaG7VjbGcHWsuFgmSrrSN6IPrHAuAfH
NGxgbeFoI4EZovHKiQoATXNri0uCNPG/GmYLHjbMdujo4i9T1BnfiSVDWWyZo0EI+5AcJNAo/JVB
bKHUwObipMl87VQRWiPGXkwhulQ+j7kY70qBbRYBSgksxg1umtBzrst2yvZBCNkqldO49dDt7bJe
pHhujHJvqaG95JqYl2lu+se4JXTVzmHFAF7BhWdF6A5FZqOjsKHJ9GXvfPGmXsGOI3416tVwU1kB
HemqwtRzEo5elDZsZrAISe3UZ23FHB6jhJmWDvqjzRaO4xiq0NKfC1DYfe/c4oidQ3Y4Ear3Dlc6
8Fg/u+GMap8EIslnBaR8ugBwbSaH2Mhjk7D4srjDXWUWj67lR5/jOaP9VppV/iMkyX0vcGUczHKa
sLgI4kv2uhMpbVuh4LEIu9GfpdPbYM2Cifu6wKVX89AjCnTk6NwOXjXNJxSrLCqoWOLokOVdRelj
m09mVeBOxdaeyboYSOi5BEgyrdPSTRDf+IZ50KZoT1PW+fATdXqOo1Zc1xnEQDbJ4RHP/nilgGah
IuhqLGd15evPVVDr45iFwy6MHXxYThdHdy2a8HqlwIzhrkFyufwV2W1AigSYvJjCmJg6CC9tDZNj
PcSjg6V7QO8JQ1krlBABS5gVucOqJ1GdYYZPoj3MFXqXPVSgM21tDvnFKOsDK5PHJhEbjpU1Rfe1
YYcWf3NshDRbbi6cNqHoUqx4TBT6QznRYE1JZP7cV63zyKpOzhNTgOGit3sWyKDtjto0MA67TfDS
drQ2dDNZ674QNdAzt2m/4yKwL+eefunYRPltWLn2Qw5K6owUDEud3cgqJic6s5/8sB2O0URkTe3R
N/VC37gZeEJPxI5bD0mow0UUEJKpldTes6VdzABlL4C8EWwSHGwN4fFWFEZrnuvG7s8qKXkMPYh9
THv8C+XiDcQLg7NGJ+iLkHNielFpGeLfRYZ7K7LCvZ+taH6I2gg9ZkyW3apmY7suJrdHD21w4zXt
prURjxhycpW2D5JlDAjMWGVPwEft89SVxmOzoJyJVpjXhI0tQdoOgWYW+g2cPO702ORFfjnYigml
YQTpqfTgKuSZZWK6TKNLFNmInfG1Ws9m5KvHOS2CvbDaZUluUvccltLrjipyJ2KZvTxGD0Wi7Dp1
y5Q5szOTboRb7F6klHG2EfHRgY9yhBaG/9fwxn7j1SgmOYzG61b5FrmUliJthoyjKc2CO+Yo7f0U
hcEmzbqcRW5yS4xxbvo00kY75hbPxjoR2r+uUgkmHY43PcKqQIGH86ftr2K7Gq5CYYZXNakQFShH
wRNlRTYp40tVg3hX2Yi0LGzGXuQk921vS7bzU+xdSboFLXa+0b60OHydimlMrpj8zFsVIVhzTK8B
XT2lP/yhm45eUw9fA0Owd4tGfWNwKHpxIK6tDU4r2cZqxORvYlF5IEaIzsIo4lJSMpaHF3eYPb4W
HjRk7y3rpzl09E4tHccxM44yfQRLqEIEWqkmc17rFycVGJczgQIrFb5NCzAZnqD9efAbWCXg3qfN
TRQgrb3B3tjTsMMwDOsCiNYeoSFpboaKrr3WsDZ+MhYXSobwmeO5PeiYbPGh9Gj+O2Z7aY9Ex5sN
VYukBg7Pf7139fuu1C9o4f9R0GCIvu+3rq5KNCPfm+al+6V/5fBD/1K3yH8ImhimKUjjNOnj00H6
l7pFInwR0laIX2x67EsT6c8OlnD/4S9dL0QvlumJnztY/F+oiX2XN95b7pFw/0oHSyzCm586WI7j
K4/WGs++x47RM5X8tZMFtDyq5iIdN+j3biQO0nqEJVLGKKjYMVXdrqtgObhqU8/Q9PvPHcYPw7f3
GXSULkOqzju+Ape/k9N08HS0raZHWykwsu1NXg7XHGTp4XCMrdtThf3ImvFaya9zNq018UIwBK80
cHcss9e6QSac+UfPZsidouD2OdZNRFnu/GL6RqNt3+LRgynzOC2cOuy/c0dUlAv7Ayiv35L02Byj
uViYlifC7S/a2aBqiejQxx5ej0OKzMMcQZvmw23EOSGD7+/LU+CH5yIJP1Ve+KPyriKsb8SFhE+Y
2ROkjqTKUktP0tFLaikd+O7YuSFH5tNEtx/8yjTbF241X3NuJd+cSeewGttgG8n5oq3L48wmYmhO
kX3lFu1GTljfsdeSIYG/08KCfxowqTtyuNaCqtFEK63LUzp/Q+C9qVyNCr/HyqZRMERbYeaXEckv
ZGw8pLnxSNLqqViYwEV2Ryv0kxqN+0Gqh0U5XpFSHdveTczlbNPqYKTWVaqH1yZh1tHYGxtbnzeo
S9v74efD1iXZEbHtXZylXxwgFEDlIEYjyqPHtaRTjrHceGnH5l6dMeXckUGxqGteZJHfTeV4zXYT
PQibH/LjWqX2ro7PY4O9osrjZ8NwNtCgP3uRQdIdEuF8upT+8On/Sf35z9rr/4OqlCVcQfv7/Tr1
qaJEZdP/OrZMI7/9Mof882f/Wa4E1cX2lugSF9kbEZt0zv9ZrYQQINCRkPBvNugcGuf/XaxQ6bnU
NvQoAjGeuVS/P9vtdNsl2jxF1C88V2n51l8qVnynn2rVf3fbzTfd9hTnvG+lVo2qmAQc6z4Xxcpi
dlXZig6E2iBtqA1knYn1YPKfP12p2382838WAP4q//s/H8q3+qXFb/Y0J52qPA70jMFybXLR3faT
eKj5VDHbmzGhSd/Et//+44T5zpdcRg2vL+e4CFEliv/dOzLLmpT4QQ7mJ4ywe4xiwAitPZuxk0Sw
GtgMnVqB2Sv45/T+F83jf/IV34x186h30GMrbCKTPoWzQ7gcwz+XOVow72HgnUw17EXmf/Bxy7P5
2/v4dq1xwtAx2PocHQ5TMeks0qk21oDvBnCybG8HMuz96glnkGmEn//mdV3+mJ+ua23lBm7TSh0H
mXz1U3dDYMcF3r+C7+xb0VbGzqYsH+O4/udu6C9f1eUG//SBWc0QwOl7dYS3+xLocNvazgk0I7Kz
CTuCiZUXhXvgfHRVfx3S/+tBtdTyAP/0eSpmA4J+Vh3Hvof6Eh/a4rM/LZZ0E9gncFpXwLdZad6M
BCNg4dt3Y/g0BN2X3kpumTisLFaDMLA/eHHeuc1Y93/9gzJi6psBrPexVfSOvCe/cjkSfG6lt4uK
mdM4kXBor8cqva1L+6PLsLwn//dIzlLer58qNeLQuePhqqcbFlZ0WfmDGalTlrG76I1986Ot/fUo
iNayWwsEj7txbR8XpvXBfX/3e78pUwUSks6yZv+YJmKfg1/Gmwstvtu5GPRqfEBdJ/Yyg04VFLuU
P+uDJ3z5/b/75m8qVRlKSrCVoFWq3Y2vwAlW7V1PH9IP2LJ0N6PBP/MWV0zI61Y95GSdohrCjdrd
1pOiwIgPLsF7j+KbGqZrsPoWZLyjyz1eatiCq6WeJMOCXQgYvX14u39fLpGC/3q7s0K4QM1D8Di5
d9PADbdq6laf3gYJMnC2SksN04NzSwbaR6Vk+d2/u9Bv6lc614JgT+0dLcBXk5CbuqCHWakXmg4I
j+UfNcWawu1yZQl5ODVcabxUH1zdP+Q2v/v8N6XMZADhu2iEjsgcHtyBLnCQ7Srnm+Qxd/z7PK42
JY+ZTWz9onb0ovmECfODx+z366Gl3pS1JjWUKcbJObLl3RS473z/dnm3vEoyUAqggnP8dT7I9Xjv
q75N8+AU73gdIL1jHdinYIqerHC/1BHAjDZ+v8Q9FV34WZoW6PgTo4MNbeOPCvh7L7L/poC5jOCi
WQzd0c7EXpu3QLv3ThMe4ha2GVNavEuAnU4gnTYfvzvvXF//Tf3y2bqXpjd3x1SaKKHUhtbtHljY
Hh/Zxh7Re0PKi1mgP6ga7zzM/ptqZTKWiyCOTMe0Pw9sZxBPbgY+KgzDrR4JM+MgEktYowyiiIDt
oJTZgfvBw/ROyfLflKwc/E8mW0n4Jw9SrdVe9iYt3zn+DM/269/8hm+qUTwNpqqHcfxjBzdPcDKp
iVZAoy6MbzNcyz4l4jJnulXcO1YLBbPZ/vuPfqcOsu39ZUmejKJP28pNLjBwnWBgbkjoO7UK7D97
uYr/7nmH/v1HvfumvClKpDjq1nKa5KI4VkoRcNM8QP0/jHF/m5Qg8YwrZNa3juCZdeVpDi/U8YNP
fqcE+2/K0Yx8Ih9DIzi6dnnLkHZVVD4dMIswEX+jkgpj/0mTBlGeP/jA9x7ZNyXIbvwxds08ONbF
nqrjBKgPHbYv3NJVWZ4jTW5DfI6grcxJePA8729e4z8sQj9tsRLboolcV/Q8MczVT0qFX2nSb5Zr
vJS/aN52bnWe/Ct/njC2kbtamh989jtlYZFS/by76wGbaIcuLakv9dflGFL41ia29O2A+y0OvdOS
Vdc11gdl4Z0n13tThdDLyK6dy+BYaOuP85XgCDA1N6GCeMRDG6UfbhPfeXwWB9fP36yJBktPds9q
2lwwD3ul4bDJZfBQCLFny762q/KCyVD/4YlOLK/Eb9ZP703VydxcTLC+jKOZgCDKU1j8EBqbeSUY
TnjVrYn0iBq0DJGQxuSXRX744Mn9/cmHY/Sv31U75uTXne8fq6fqU/wdNesw4r9YBY/NFVMyBKN/
84PeVB4LPjGxFQbQAXp0frkHLn10NDZWbEe9yVNTeyePQ1BjEHyNFumDj33vyi7//tMLIibV2KUk
PKmejnM7HnzMIaBotnHEDpvz8/yDaeC6CwyOlyQ3R3/3c9+UoJHwj8KylCCfqjsZ8Qwi8QxHBo92
ChhcnGK2tsHk3QRcDSdxV+mEHOeD7/ze8/umGiEJxTeUQVctJ/M2CswL37nHz4qPtn0gC4NVh404
uloJ6/XvfeTSnvn5Mqd2HYI8oqfICFbd9NfZTfcIH6H4zJb3o2sq31mb3ybLzRHwKq1Dsn8jkI6g
mTJsQPeF+cxFXTk8qv7Yb32QCTocAQbdtspBzYZjwzVWJrTJ8QjTiYgPGCEYhhmkKWldUhivMTRs
7yKkNx9cjeW1/c3r7L6tVdaAJ5j8YuQ67Mkog3S6Nw0LQkBOSwCWVZNt2nyJ0X79cRjoqts8xqVP
fe4+PPK8t1lc7Ks/3xMx5IpY2EkeafSvvE5tBjs+eF1AOL1Obj1QpCKwoF3Ilc//js0/n7+/ZDr+
zzqavx/N/H8oGJZLxf433cys1N+L+OXnmcsfP/JnE5MJyeKGwBnsOybKf56LP5uYOCYQ/7roEiUd
Tpvi+OfAxWbgAkRZmK6wTXIVPf6AP3uYtvMPW2KJwJthss7bzl/rYb71E3vImZE0Cxs7Md4Rcgrf
lGjYECJp8VBAwiNrN4DYnWC53yUTlno7W7yAxM1jXBhgpmggWKg8MOh3zU2DzAaRPBvZHIhPnELN
jYv2E06f4JCp9JSSxDpEyaVNQqnfYFSMJakA4FLwrhUvDMNh4ojsqLCqrKGIzXswReWm1z0cdOhP
WRNBh4Usv2qLEqIQfJ1wrFatoSNSjTlPFnDM3K68zQOcAF4Pc09bPY00oN2rGOY+HMIYckHAv7l5
j/utajcAo+tjUUSHFIwDrA+f9NWC2adpjDeuhyWWvDDGqBpDMgROiPnWqlgCgDwH2U4Cxi4Ako8b
qtra0H0ZjQAddzOLLU/xwohMrD1TPEbtSPytjaBMdwiqne9D1eY4OUnFaRWsbJN8Z0MDRrIyBZJ7
tFb1YB2oBSiv55IAXKtmIOqSh9cwIsJ+7OKaTI60JOF2hmWxEhVaUDjcfggkFDTYU6uD67lCbwb1
GblyuwT59bBtVHM2ysqBizjlaznTmCgtKBYYR0FDQSQUyQHgl78KQrjinSCeOUVTm0WEBaRAi3ay
cst1ie1l20WIh8aBeCMTVsRsM3FyQVetcuYs2zJELjC4Dj9vgdU1Z6zUWYm1Y3Se6oXoShYgCkkY
PLp57sx43kxVfT/6cBb6FMPEMBjfJcAroyu+FwOChCLoWKhB8El84KuhxHhCFvx9U6rdkIBC9Ty+
JlY7LkUdYS6vBPASlKRVqa81m7c9E3WeFNLZPeLNOEOSEJ0VdOuLLD/wFcmcI2Fk1XVoHSpsfLvK
+gx1p0IuUa3NKeRPnppHd9xWGi4wwv8awMa0HhBm0fBPGOtB9F1BxQGKg521Lso9GXBAdYb2WVUb
LPxEx6PA3iYcEBDj+lceKgLIEm28CnrJixI8ddXgX/wRAzMv6Y5N0qSr2iZZM84egcuux7imewac
rneMBzMNrjJBBmMqZ8D/reKpIKVbVf51IDmI6whXDXrEM669YQcpP+G2eZukBSU1u9UOyolVTnss
PGeoi3AmCdHearSNFc9iRhtjRvYO/YurNH3pxVheRFO15/H/bOTpTW8O4ANz4j3nEc2CFinunLTZ
TaP8jGlIMO8reNqN/CJAQYfIKk9g8uJ4tb6MBbzhjt5nzDHIn7m3MHh7/Enzhqy78iDFCBEuaTFw
Ez4iCyqJIPJxT2w8QxQeeOkXz74O+1WFYhulj8a2CTsYpZK1Dti1xp09rBNicjaGHOUmceFzTk21
Q7v32kzo0aUySWOEfkQrFOewswc11uJ2nJCNa4wLobrz+bWYe4ACjXl6n0o4yWPaT/R1yG9ttXER
x1jna5jpK3zDcjuWklQ/AV/Wvw51jAG2pvs2Sp5Hu4FjX6H4O4QREjhU1U5dTiRY7jlHvA4U+X3n
kl6XS7ytDu9gvwDJJNTAKeGtdVB0oANcWFKQ5vzB6wm58u+qJeFMZBHVDZC8GblPdgTdeSr0tG4B
wg4DENcAKSlWflIyebwX7SghYGELFyaLuDCplyNRnbJjFCD+rmDMEi6Zo9b05FHaIP8LhJPOgjap
ElCN3kSUCJZVjrVM01d+/m00IR7jIGjglnArF4olqQcWKOa5QkM/YLJqJw+tsLVuse2twFS6HD6N
Oy+MH7vyiljiYp/67Ws3G09lnHzWHuLPICd/DufgOSyEj5hlPsy5+Zqo+b4M1fGPUglAHx2x4LvZ
7SWB5tbgEJLg60+ExZNRL3AVV6o7JSmilsL/2ms329sufn0Xt1gYgIyCyZBFEelAutkGebjrMAu2
zhcn2XqJ6a+JKLFZ3OKvlm6/hbCoOcKTKNshcl83eg1GyAg3UmR3/bwQIchNgXVIxFZgZozAxgg2
3xzfggDb+2SSoK4BxKXuPZ+uv5Ota4WKuf3UBdGaLiJiuCT9pqjTRO+W4aZpnG4Va1YgkAdu8VoQ
xcb0XV8il6KKqXSfGe0j2Ut4TsCWpdJmJ19Vz30W6sPoTpittUb5wJo39LCVoeMSWYur7FBhC7cI
1yBL4dvyO+R0Dlv7qERJ0qPZyd3QGdV1bsAxi+J0X1sIJyK3unPISj8D0ItP+FvwkStx64lm71kw
5GYRQgJuUmK3pvA+7xH8JaPNVxFkjbaBAsYjy/s0JwapqOV6JrKJcJV0jzYA5xtsCRa1bl3DSFlS
WFD7p/YV59CvJvTR22iTiB7HOM4U3swM0jAMuDLK4aAHn9kk7MGnJTuYeuQhgSrKBxnvZ6wepCgZ
d7ylehU2OHHauxk26doYePeD7rISebxGJPjFjYcKNUnybFSA8JfsVRk1u7AoT8C9ELWOizdn1oz8
HOuTTTWAl21weotIXWr8a5jC5RYGwx7g6LSWdvmSJZCF6sBJFvOFuSaoDsJaHN6EUdLSewqvp2w4
uMIiKRQ7fZQlT3lHIGIEgUCN+bWwMgtUn5Ugsp+hhWXetYezm4U7Au5XorQgQxCoVTMtLSXIZCLt
u42ZnrppoZsNatsKIhvjjNI8BXy+T0QiOpVdPU1XRUXOVRewN6n0KYD0VmgJGwB2Bmci79TOfbeI
6Dk7BdNln4foOHvoR3a6TzJqfe1XPFnWTGJFC9IvhhvFy07kcu4Oz50VjZyuXNZt1J/wLiY4kgXR
g5Rj4A1eDlghz29jz3FXJO+sWZe2SeUnB7fvD1LxMrex9RrpkO0YthG8RP5eS+hXLlReD/9jDhgP
fCe2UUIyHVK7jI6ox8ZpxXZAU5uZIyI+LE+7CoZmb9Hd86oM7NKSeuGTTDK6cNR9O59WVloa5w59
Orabdp0MmXoOyo2QmIEsyBgEXcH4hXc4aog1nXUxeSGBOO2wNoSdcaolN8YAyczcGzipMwP8DMA8
xWIbe+1EAlbyCMpSPBQA41Giqy9Omun1KIFjCWscdrbd3OoZsTHQP9xYTWjvxpYgiYTAhmaMWsqh
Z23HFLyj7MR0BKj5vUL6u4U3zMMr6w02BLXxjaLBbttNGLqsEEB5gKKuUDtCIe+sgmw0JQUEABv7
jB3aK9kAD/B7VD4YlJEG+1HnoZ/3zlOgzo4Xonicx+vGiUHe99LYpCl6+8UMTsrd0ZpQ/4iZsC+M
JoAHkrWp/YPXpsYhmZxp38KaBrjmyLVTpWxV/fnAT4IqzgHIVe744EHxI/WPHBt7RI7fAmpDKb3W
cZWyxSTbyIjEBo4lCTBx4sLUKF5LtPcbHZEaVMeGoMQj7+3S1AGDhhFsjtUIfMv4wRm8ola/1rMj
NhMmOSh/YtN4wx1uBXZps5Gs7YQ9JTmM+wT2+GUvYbGABAbNOqRQdOLigGFwZeGMhnkclST6TJfI
bNsNHgD4BAO6MrCKCuRc0WyrsCyZ47CrbMGkzBN0RKHhQZqiv5SuZuoUBF+zsAYQj9W7M+d5I0jQ
VKiiI8fZsR3P19BJOMQUAY0ASRJTUJO/Fj45CftAQpiepB0He6XTz5Tt69ycrrpqPsdeV185+DEj
dks1rtKVMJNm10w34HTIyBnic7upQyDtPaRTwbOAu7P0aLLPCG1XgM+WAA5ivhX4yVXZ+0cfFwSP
hTIXfs3aUdfWbLfHVg/dMuz4kebwjwK/QfRMBKRZNWtl3beGQZ4Q6issYiWK3hJVZzPSsupq5xam
M1s8BR5wNen0C5FDLvUYqfkcDi9Z3F+G/uiTajSFnIPSO8cK7zDfc+oxcM3E0JRqbqxSs7mtJGBV
E8tXPyf3dm9+7qFLbobBPoeJf4MA5Rjhl1wJh21igVJ/rYiLsDO/uCj5fTPnsj3Iqi+9YoROctFS
Xus9godDjkwWOdyJeNFo1QbTdBSjufacRyhz28FWw2kychCnuHnaPMp37CWoe2kLu8osD32FDyeh
u0UjH7391Kjo0lpAhRS5fO3Zaj9h0QP0NG2kf55bDISw5belZROKFIMzYQt+63rEINUe75PF6beu
+N0RAp1mVA99P1+p2oTHQXnLs6JcaT/EBFZkGgxQ4xxMcqD91gXtWrMmAGg0tqMl0nUJYG4dkTDL
OWT8FkRJdBXxGpEN84qh3D9I7vBlRogr/p6dpowc0rYr2e2E8kIayc5VYX2q69LYGk0/bVsEzqUa
yUNjNEQUazlddiQTrPpkwP4/JsWhiWae2ZHodkuV2zRw0svUGI5G6q4LKzJQGDp3bXPsg0LeW+K5
qRGuaOYTh17pW52CzVZ9LUHhU4hSXTAVKUjCM2weWePbRBjORQ6JoZ9GcYhLFNsRKVGrZmRQhT3t
Oai7fNX5SA/V7NOyMosBaEkI/SltLsgUQa840DmuS7E1TPMywUW1z7MJ6mEcH2AtwVU0B4TbVcQ5
dkzOKoZ40IQwVSOcglrFx7GqLqNMffKALJMwJV8iktWPY1fgwJLL+ldcYdckHgdfFm7UTUKuHhZV
rKWW7OI9M+iTQ/4aTLCMBsaYIea2P4VJ4KNGBA9moTvfaI9DrlTzhKXRvE87NtR90x1Dmfa3qZ7w
O5pRtMMRla0Y5Dv9cOVMHvv2Wtininy5sh/1kd312oVztpJLBW71dwKYmUxkw+UUkqFnLzwsGYFi
SwMiOzjHQlZxwNgchkk/GMOcHosBT/DkMJwfD1wC74J4KYlSPExRP6WbsCXNj1wI/2BMYODpXHGw
y8mM1e30be6rZpM28Ra7kmQW0tqbfAxeAoznawPcRtAY4PSTpZKeOQiBMyzp7FtbtTisXJNQIzfz
ifgQHr+Ftz0qY9y8A4HdBrEGhe2/DuZrjzZ0L63oTuhWbRzrbFqpPMYNPhap9k5F+aktjoJBXwZb
OW67YSaNKyZLslc0MlG/97s5TFHfpszioCe5CJuGbZ6y+aO1lLS9cYmy9iHpWGEggZb7cVLq1A0x
uacJnoHUlyx6tMm2rTX2V2HQnJ0iQjHcs6zQ6WCBKRDtJnkC6LvpYWDj0gOYf+4aczzJMKQo8teM
A5xu09fVycqGH2NB5lszppCKsQyx+cmKpesToLl5ym0f30+Ki7SpL6opOtDQ3mQE1FST/z3z8mAX
JbAegikrj7LnpjpmAPi7ufGLIL/gb94AK2IFkmA1Zde85mq8a4LvQadf/XyBoiU0uIRC/UtMwVhQ
qe2nvmkehsaipxcMOG8Y23ndloALikueBltRmpDLanFQAaLoULymPafgpDOKrRUahJw38YOj9IGQ
h28NJ0CW9mTZj5Rb/MgXw0Lqmsz+Whr0Y2ZCBVhvkEM4cidIeN0EeY+WW5EdafXmscQRfkBwTjqd
8YRtI9162PHOSrPSD07UnHqO4PQNwS7LZ8TGERgkL92L1ONJcP+LvfNajhzJ0vQTeRmUA47b0GQE
ySAZkRQ3MDIzCe3Q8un3A2ttpqu3xfblmM1NWWdTBQCH+zn/+UUNjhTIx7As5b70449cZGfw93ln
RxlJfGEcHgYqshPuz/sooELLy3jrWKWmhidvCKSEOLWBWOLIGduVImliEgQtw7LEAbgWA8fH4B0K
/LtkRzmDJ9IYpmt66HPo+hVOXV2yG+W0SU0mDH4xOQ8vqQpe5hBxYIe3NNZU7bgv9PKCs2eJKegP
eZnvsJSNTnXrPqRFFN/KIb5PU/OJdlXyOz8tUjdXpCgR7UE8q1XekvH0UhcbtHFEOXJQWN0HdZS/
zkOHVt8pjrE/3FHgnB1MSXk3mk1nGUyfjB+lax86TRXoordat26waxesM9bvuASwN7UUwDrOV5F6
LasKG3BSrzd+HRxGhCfbCOL3qhsQ9gosTySO9RsJzDSXoUv5zYAfXykDzQozhfuhjnDhKn84KDsq
wQESJK21Fs1ISi+Fj8FJtIqrEY9mb8C8xRqf5qibSet8DJ3hYfIIgFDXCEkpGskZyIhpFWb/cX1o
zOyUJ2SU4Yz/mpa8Vemt14F0mOQOoAEldsopSDhIMOOrOwSYMVugAE7VZrgd4eaATDwt3lpqSu4x
Zv1SlmRnEVtt81rL+J4Z1rOleGfT6LHOQiRXKn31Yqwwsf2BwJTFZ6OP1UN1nP1s23njfMZNnSoq
wGRunIp3zYZ1krnzRdMvdzhqUdjgxzL4C6+z7D4MJ16I6qxaXjjOevZI7vOn6blH17UoT+Wvzgs/
onHmBHTRcvEK7aMQ7aYyEpKn7WZvSvIbHGtEq2qycaER3fNu0uN67Z3h5GA02ntE5NVtywjbnhxO
8qDba4Q5LxNypmMjcZL5RMB9XxNLWeCGBKWn+KqxIlOifOjZ3e/8UOPdE1+ICPw5xIixiR74PVsN
MQXhJA7o9nKadsyZ5zy+ZBDoaw/xJJ40jzKFaEEw5LzEubZbzfpeOS0vZYSBexkhDUVd++G69GjB
fJ1EB87uxc99hQ3TdBv5tt4EfY1+qAEddLIA1VTY3Y6VAXdMAbzNdnJI/CuoarjxNJBKhvtiNBI4
JGRJ/FA47QNRvk1dfuQrgrnuMCCf7kDA4jHCzdPAUqEIqV6mdtqXVfJUChwChnm2tnZerqKBf7UB
vx3j4i0hA2BwpjD3+DJdzJ4b5nQnUWFeMmeZTzYWRgF0ZaUGQVTlWSvjrci6z64FEbNLK1o3SzNs
mPO2b5sLHVC7zkccGL5hLh/hZU+djg0TkKTvl4h/w3kbF+Zj39S/sgzbYiJONOJI7sZoD79wB/Wi
JMfYuoz2adbtsHqat7XIz66Vkw3uY7zMfImEWrfFRDx9KU332vBYIaRkDPbTgfgu+wowmK1nn67d
K/pDgiJONnjYOSSKTma7MTtxSZkM96N/sknTvfgJiaAHsq/YFloPvAaYkx6PuEzh91hW9beh5qhT
OaHZiZvuhNOR/1jhVCVIZZkHr6CH2+Zm9xaF4U/ZRJvK7Z+DJVYpK8yXfFwiCWYNjjOW5HahCyX9
JmN5WbzXkbCfslIeShrr1YCLld1TGpJSyTXzTjC1nHCxGC+BAS4iXJzaSeR4R/gCuNs0N1plOBti
JN2VxqtjZeOWk5nOo8OurupqzAZtMF/ez5rJFeu4ZtzBCZCTF73tTAtRNv0BDMKEtVE0GyG7eJUr
G8o0wTApyPvGtCdyvGvn1eicJfYPnXrKaQL/6AMIm+lP0RzcaRHkxGAIlYHRLS89aKFgF3eJeu+s
h8Gwkm1jNYRNVQQxhYSEQgUr7kYHTy0Zt8aaZUv4y5IM5d6I+JglE5r7xcE1NC32neaX3xfpCTx3
MTGpXhTVy59sgv9omvuP57R/kdD9/w18/wdJWCwDSsw/H/k+DehW/jrwXX7gz4Evfk8YimBHYPiG
JO9sGd7+OfC11B84PXlKMV2z2CMW5cj/nfgK8w/Udb7pI0Ply8tY+L9GvsL6QzHzlXyN3BiqT9P7
j3QrzJb/QlFQGPcRkUeSCSI7lzAsZsh/IQlQjUBScbznIEXTXlkUBVWAYNP/bGtpIrue9baZZ9CZ
FNKyZDctfJ9pYvCsOvuUyLa4wVzSoXJ9CXzggppDaFu7CPP6pQKOHL1rVX2OOrteh2FeH0wHK2fZ
WSflOy2/P3lrxITfan7gFCdg2G/leqiALLKgbe4tanY/So+e6H/Kaha7wMUMyaXJ0ginaeZ960S0
284Tw9EplbNevJ6YhQ3ZmxOsI2tJT+5P0lII5e2gAHba61DDfXfGkBhO4W0i/CEk7vudQ+DH0ESX
0cONZYQEukubgvK2fW7L9tms7WNZDZeic4eDVM1vw7oKpPirzg622mx+EsLUUQuFJfNZmxo5xPbA
m4mgqzHL9MIANhyeyU79FDF+iOy+386++Gy8/pnUFSyAct/H8ae9qSr5qEi3xfgH1vJUhPc2RTmE
vgHQNsTsgnDu7LEcnWiDY0i6IQRqFebtYzolN+Vk/1Z9VK5ch+qFPmSbzSK6ZYtAIxRXwMsNZy1W
PUdtLzal7Em5TZAVUs+VTyRaUCTN3oEhuNWe223wdTL9cu/EKMI1eAAj+DW6hbcyCXDFN0FlmY0c
oyJ9dxwHuEgbYutT52MDrhkxjzme0V1CskLV7vEaSFe4NZ4lDshDLXPaquKGediRYZRedSpRa1da
15SaUJWVe0OLfqPbnLI8Eoxb63zThpi7TLKubwRwwzZE4pQZxxB7Dua/EI/mqNm1eboLcne6y7J2
haWJtx9dAGODZnKoVfrcobncTAfHCrNzFo9YwQb1yYZHaCbPmap2+IszXXSuEh3hOunK8hwAOYHC
gINQEezcjvz3LhS0ynaxZ8pPPLYcgI2NYNONrHxvWSIEEJtJsQcvf9E+oxSWlzKsOwLrH+sO4afC
EOek547jK6uMreoEI2yZwpR33H0PnAsqPtzGeA8zDqLmU94r2oH5zkQdAi7s2Wjss+41gLqzN0qz
33fE062TBYJXTfrl2aE6JFHMpGsJEyE7QyPQYlC/wuTzy+wguc199sup4tdIza8OyeWha1GjNIKq
HTgGARLsBfWACUDDiGvT29lDMzoCV7ermsnjG9PwYk0WtsK9sTOGAGEPmnjDj/DqScv9ODIHyIjp
GIzhMU0Anht8M80OWwXTme4rfHbWude4Nz1kOJl9+OTURv09LEDy/7APIOOL8Dc68dnX+rap0aKG
tQQfaCZyK8utWxIqW1l2iGM1aYzOON/KsXivg5wxW5diSOKLo8jFzZz144PpM/bJDPW7sppbKlbr
6M3FxfLaZuP2ZX4zVvlz1f/GsPILDNzaevwJGgjnFVj+B2mppDG74Wde62fTi0gTrdsve6bXq4Vz
sti7Epm+yoiI8N5Q0U3dyBsmctUzM+QVTpDXUSTvGkOAFgB60mBOZgwEXDfPQftW2gmRz0N+xwxY
rO0RhoEVuXcQHVqZ/aACyLczpD1kQTH4vd9RsOfF3giZ5dVLrlHbFLgwO2eSUl+Tmo5wdvKr10uM
E4K9sqeOPJ2RiDDvV1UM4lRgBj2EwtvGI3HFiqozSJkZ6do7tlhc7mNfvcTMC+icJvPGCiQBSdGZ
UJSTNvCrToL+JU5hs2W4LsAW8XEILtTJyLZpTPjwWOOiN7cPpfOBnXp3MiynW0vVVjv4DLjpx5MB
5SfOb/PUs35ECSsmzH4kcf0uQlUS540xAJvjyiktsDqAbwXiU9PuUmuS7QaZhshjRhErW/jWesl8
XkkTaQujzZP/E9+xlLwo01qPyrjq6D4HtF83lpHcvJsjxISUmiv0xC1twb5XJpSPPti68/iZ2PJn
AwQ4AVTtvVHvGxHsYjFHCINidFkWBqqzjVdKV+HFQHj8tirJJrMwtsny6qa0SI+J4RixET63Ar05
FJrHNinxT4+mnw50m8AZS2z2Z4y0vXmdSxKxLK+7SQqN9b1xNqLqqeloyYf8R+U2vyaD6tajjMOG
AnAiaoYQQCUgwc/xDknsWy9TUDs7MbB4s6adD47Jr22LigkGDRKbtux3HUFbTsl2WNoY/IxzeDCk
bh4G/LDyiJgUTa7tMUvlSzBY4yHqAMBrl6GkFd97QTng7kAMk+M61ZZvJMCdiKRDgk/RTZLocpeQ
e1SQR7AqlHUfF95bV3vmvpUD/qS5fIoC9TYqtthZ9ns8qZlCuMCWzlzwotdHz4jw3wnHF+JvspUG
RtplEM6E6x3M2T8yx0p3dl6/kOM8A7Nr4zjLdMTa+xY7M7GNwd0boX930Uh3ZcJSzqT3OKTxs4PI
CGu4x7KjOS4NP9uX0UMmGMJGvn71mlGwb7ZkQGYtLiK6hxTU1QcHKgS2YvHacovLnM1Pc39vlkm6
SmwPZwEbtK7mq3T0mOYRSIUrb6ETc2eYWKQNUXlb47uzy/Vpjh/Cwn5OGlgVVXkfLwmZOVbwQfYc
UkdFHHKcs8brFE+/YzIHlZM9xEqfl6x41qexjbCA3w1WQRGffjLOv1gj4dUtgWYW07HV0Da/qNbg
tBGCSm4rSVwYjj8yriB7rnNfwq6LAPrGcy6Hn3Em3vBdaja4XUGBNW3ODFDuVcpp5Gs/X4meE2xk
8DLG7KtJzCbKIIq/5MX3UJkGJi3ziekMsZSN+h1TZRVB8ZrK6zAKLMBxBTKxKb4JyRoAI4MRELHK
jbCTWxJ0E+BDODv2K76J56AB2yyC5K5ogmQTetWnU+wIcfR2xdw/VbrtmCypdR/lT+mS216BF4KD
+6uhFmdEE09liZFxXXjxWufdzwqzf0LivWHVmCRT1lPyORbF59DfeHb5a6CqI62boYqi8sqyOd9g
OXS1q+InFW5Qd8dstpgHGdZXnZc7P4SdZ7cfdLdYuGNdzIE0UL6kyUUG6eMkC5J6yW2c8g8+BczF
Wl8TfRuYWB1WbJUJc1lMTtTN1IXByjDsA1X9pz+5D3ljHzHaefMcRielfsZG7wjXQP6oav3SmwRf
547708pJDWkKMhzxnYq2/ZD8Fmo+UULVN/AUWkgmOMaQp86sa4BIlOWLKLiCQy6QCnn2ytRx++TM
l7HGS53562Yy4rfUcNStFgYh70m5beg6oSzGT4NqE3A+4623pts+svKrOUX5xu0K6zgC2eKbtuvt
+fdgj3fD9CwEKFeT3U81dViEE9B2DGuGPdXw2nfhtaCada3+yWpsMt9sTnliFyH2efm+ylt/WxNa
5frprV/gbp1kTBx6wjc3fZ9+RDUSGBA7KnuI6LvBG7EZRb3eDuUt3lB6B9nuS+BxdsSeEZOLeWGv
IJLNgVLjiWyrOCAwviFWljE/FAwpaZ8N7Djaodv7ZUdd1M1UQ+JB1twj0CfqNvAOM5dLqDw1hcuM
tIxHuKCaHKwxjh/cmIZHF3a96RxMOn0v62/tqTLh46S4pApyZooKLdE4yxoWeSs32p52YRN8JU15
g92suAk840ecTsHjqMsbdp3AidoXXTGAShifu15S7RxrsDYm5qHrHNIV/hVYE0K8Km/KQEDPyNsN
k0QgAoGJeD8Wb5hq3iIEgSCju1/J/CZglkzZO36rT0GkjyoqmSPMzIG6YjWZvYEKB29abB6JTOkg
jnUD/Eg2N7DI6M60iDrM2MoRzrj+ro8NF+xbTHdAnsN9aXUQ4WI4XLWXDXfQXMKd7GqiXWxN7KuZ
HhobnGfubfMY1nGwKSw/XvtEph/JxNjp2Ci2eBPdTYb9ZRoqeVKYah+IXPchfzm/G19bNwEr+Wyk
1c+5ANMuyUbAzBEagIF9+/LJCBsQYg/E5txYBjlrQdD0t2gZTBBkmb+4UtnblPHAviduRYyd/0Im
IR1NhatTo1FX2PEaogSGnCaSSAP+yNY2gidbjG9BLMcNe2u2yWZdnvCBsohuxkaHna6NulWOLadv
lvk+P/cE9CKO9372GeUw02zqUth5xDTzv3BwM3HhrdgY5IhxIZrxIN/EhfXs1uanlTEdI0A3Yq42
vvhsZJ4B7w1cSncKAzJl/aiCftthOkjM8N7Uerx4fBWZ9N7reR6BAiUMSPIkBgwz4k5pXHcZOfXz
ia51OuEXyJ4LMW4Ey0Mnw6iO4glz8nWkN1MCadui8NqWg0M+jc2GD0i3iji4A1c/5KlM9sLDISdN
64Maxvqp7wYGMzl+Tu07J411BFKfTkFojyc7O9oJrnyl1gye2vFo86vq0jj3ZLZvk6iA1BTmjzix
LdVk7AIZFi98WAbflgD3Tge5VoIHlj0Gk33XD+owjcFpZDnihMvc30qWWBt957vj9GRU9DHa32Is
5D88O05IQsqY/IjQuBK1uo5Hq930uPeunTa7rwMD3kRpDyuckbcKx6w1i2c7S4fjzMO5tC3vAwnD
IxkjC9rwk1nShtRBi/GNFe78jprHt+NtziLYBkw8ecMYKDkbQwd3gYgf6gRk3afHneb0OvRgdYUF
T1jlXwFZcuvIfarhDTVZZ+1sZm8pg12Wbj5AJyWPJ2fU76DfBPsNeM1WRhUxODNwDY1ndZk58bDe
grZtugFpmll4lE0Drpt7MIShAjJlzjGFhP3cW9a5N7zjPEr7GJjzx2D1v6ETu2x1zGzGDuSva7y9
VTvwY1x9nqlOhEu/Fxb9RVr3sOHLTa6qjyYen+G9rgYRTfsBWvWqtaqHJo2WVCFvJOPyaM3wuhwm
hltT5Uz5OViyPh3BT8N3oryOnKwPEMjym9IuurtcOoRpjiGBqB8uZDdlEm+IU0u7F2Z6j/fYe0pZ
5jXVvGnZHkympbXHNC/zpdobw/jKaBbjPefnN/z2vzjlvwn8WESu/xym3H3Uxe9/5LKz/NifYKVw
/4Bm7NqY5WBBT7DGokL5E60U3h+uT84GiCS6EMtDI/JfcKVr/UHNSRiej5mD9JT53wIVUvL4kgJX
5LHjbI9J/X8Q9uEuUOR/q6kk4IQjLTKmkOX5mIL9vfLe7Z3UdR2csllS0FTMloPv2726fSE+XK4N
K+QYjKut7bWPVtzBttATLuoCgkkJESHB9RuGFrMdScIDc7p0g6H0TkFMMersFOXluTRkAyNhJC+Z
EssKS5yADXDRibCysRyh8QFo9crYzW54Hyxxyd3vySkfJ2CXaFAnAqTh3Pr5nbD5MdurzjaW6isb
wyoMQC5+Db8mX5R+MTSOysjeRwtnVey4O5+pPpE8sWnvq4Xk4skBoCiZd6MXIZTAmDMI9buZFu/m
5KagEP4lnn7aTX33N8vi/Oft/FvHnW950t/fZpeIQg8VEM8OauZfEWFdx3ZWAlGtZz4gdAp4LGoA
VgNJXQcufZoflCjaGHnZkQO2OZt0KPrLCXD7lI5/We5FQlwYQxpuul/oW6OyAMK4syJmlpuYW4xW
Ll4l8BSTdy2esBBeJm5MGV6bHBux5ec6PE+5k+l6Bo7ZQDWJNzUssIo5JigDbgdwXIN8Uagun7IU
2c9sfnEDTA+r6Cvpg0sXe1fopBPnIGxGWHtF+2q14ZUyMltTeqI5EiAXUl9TeSY0kQzvBLJoNeJG
6tvpRk9Q2nz6MWaN7OqzwYw5wi3Y7uN5pwNxTwY5zIHQujPle13kZ3SkQLFKffgi30I98VdWy4U4
uUvNyEDSF4wcOcOk4xyiUf1IS4uJla8udceDXfbt5X84mpTjgawPNDIIHUfg5kblLx1kuFWWcC21
O9Isyo7SgYradrJ3S0FRT4YZaKN4asn8XWL93gap3rsivKOneegGfZbcm6gRv22tLrprVtZYXOCe
cCcx6lzNBRikgbXlasi5P8rDZ9eWN8s302rfh3MkqHmx5O0L7zKSQY0J3/n7rTKj/L1S0T4h8ips
9Nl0ky+QzgvuI87arcW6IwJuyZFeKxW768kJvzjEM6aa/DENr16J9mRD7CwdVtmyrvH3PVtZR4/W
8kK7UFCy4RMaFC7UIFSrRhEY7hRfbkPLkRrh16Rh6WGWWi9X06XsBPSm2KG8NEiQVl7oASbi2J8G
T3mTvmMMrzaqDtYGnhbkQXLd+K2/TtK88xturRPGX5WZntDagHPGT70RvYrgGQJehrjE+FouAClz
igxtIOM9NL76mvmcQ5+FGTOZ7U34VZUzM+y2e85CrOkmkmVISip2TZ0ckeVa20mO5zQ3Sa/mE6dA
yOuuH+6qsHj+Xvsc+mwe1CmrsdhNdkmVb358X90o0/d//b6rv4qEl11VStMzIIU5AOwYLv71dXfI
xGliGkCSChMYNyNmCSEKNgVNYxb2FYHLyYvdM+7FyNWMA67XFkXVAEioFXY25BXHc/Lh2T4AJZN7
GcFpIkYDaGjujsZUPMkn+FXNqoRLN5HdG3nGqZY2iR29/VTGNN+kO3im+buFOMxGrHD/nU+pl9xk
GjVdlJmbLo7fpB9AaYq20Et4P0oIdKQLPowYAc7uHh3VBs3vKW+xnS7zj0h0RH0SAJIoQchH/qFT
OTDY/e0J8zqjGbYI45Qx+BXOtVgzK0bbYtQRzeshYNWtPEP/IHtuNc9o7CKub+ZzCfKjV9qLb5Y/
Yw0BnOnml7NcL+AXaIg7/iKIHbidfowQ5777cwL7T227MKz7f05AKW2PxBmSNYjjcpav/42Yndtm
oS/BqzssravPdS23qYUoXQb4CnnqinHKoSvM98xpCbZM8h1p4NaSfHFnMCNfvtufeUijjWTIzyLc
+3Gjra33mMjhFXlL17ligyKIRXjpB+PLLfTMj1Bzy/sYPuuIb/DKJOLImzz8m6sPu3CuFrD/KmVj
jyv9OYoWIzyIJ2XxYUqkxqmInqWXfXiuUYDg5R8tARdG7b2R8cjArOLugbOLVQGohyc+FAgMmSyO
O6IyOpRDXbBOnBtaoQ7AC/2DaVnXJmpXhdefzUGeLcWVfn9ljotHIM7zbFunggZs2yZMwayRMYRb
w5HyueYQHGeFLQlIsHHShXke2dfIPtlWksRPZ/G4XtRUZIqdcQ0l8Ho+qBSiU5Oik1yuwEg82P4J
oZMhIGVUXZtvJjb8JJpDIs8nFoKW1qc3sOSTBAZaBQQD4zNID3Nksfl33TYt07c6S/+NI9G34cZf
6yPJ2cHiMHE2g6X/d6vD6ERMW2qYa9vjgNbxqZLqnA/qPM/cI0CeT2Wzvo0JSDHUMICqEYd1XjqA
NeRhUCSCeuVa5jVjAyhS4/T9RYSOaFoTHpZbXFssf7EjPhlp8bF8J5bXrAqwMZHxJ2yDNWI5+zCB
AJF22UfZOtd4sq7x4J/t2jsXEnzfiJpzYiruZcrN6gTPevkABQaGvWWc7IgF6jW8wKP2oOraAgpJ
tR0H/lLbX9OqpZbKoagJrW5z6wc/N63JUTHgpYxETfQro41vyL3k1/pGsYkYjA6Dd6MB/eD280tM
/tMvnkW6QWBci933JiDsEvv57hCxrblseBObn4mi419vt98Wc3//kDxpMuamvvYw2f3rKzzh1M2V
1BbKmF4RDd+FK9u8b0197j390XjFR2mxzhD9wdJLQibVrEdmVnkDg4fnx2ttZx/Lzrx8v4nUF6Wv
Bo/Nqj0iYoURk/oEMt/MgopFGmy0TBs/wpI8+VjcGuFLU5hPPn5kIBPZh0tC9ur7GeDJ/VZU49Py
rJYNP4zQto3yqQzkOUnNk9s3h0DL3XJ3i5ifKtzhCmXtip8bamPTObcBgEUyrfppP1XtXYy4EXIF
W9BypnTpQfQD+ItzjQY2DGiIV/KSTrrii0NyVexmAM78g/5Xpxm0tIw9e2qG3xqGwDrH5mYlB3Ir
2GkCwdPVcf8uHN9cibC/a+sGY7WJLCts3t8YjCNc8I7L82u0e142bK8gPAlm0qpjPlRz1o3FwgnP
+JEWkV2m5LUOh2L9WC0EtH/91DFN/gc7t/I5bX3fcUj/puv6252bGxgOPkyyRTN9ntvi3ajy92Yu
z8RhnWlcrnWEWQUYNNVcfip7BMTllQb7trdxDe7K8xSVZztQd2AN0MUMpm1Rvq6q9gocZPnZV2nl
5daLMUHr2mdqlhyoHDZcYUzbMLotjPYjqfRJuNmZc54KzH9KSLKhlilcCBnYbX1VFZ9AFcmXrsMv
Z0yoool9GiEd4azDRa2iAB1dwQBqhQ/yOVUK38BoQCsQQcrMcl2s7WXI3xWXKYGHHqiYfNKA6MXv
uswqf6QjdlpNiWV59tiGTsrSeLBbuiHnphAJrANTAUzxfJ2A1BMSgtKDQaxR55Tltpq6d0sWp9gH
oV8qVmfRKpRDTaiJTzqeRCbO9Acwo0WWHFHetxQVa9Vd5phydYQBQLYOBlThz068jK48REIenBrn
CwIeCWnqkNIVJBxCoePC8iRTWIyMJx107u3kD3LF1HrL6INy0dMn1xDXqNvXUp+pM9jqq/gSpu7p
u6IOeroJWxPNWo4/hRboSKAcAouuGQSWWxVBhmnqcB94kPmEvUgBKZo5ykrKvojf1i7NT1XwuyMw
/Tm4kGqSMWuLvuycOvO7ryjz4iB775ROnDST4D8I7Z9FYyF/Kum0rMOybJaVVC1V5mix5lh7qtTv
7kiNrDpIZq09HtBxfDEGYvSM0hHa4KUPvVv8OO9MkRxSUZ5yJrerKTkWKn0Pg/TdzPOvdly6kMy8
rdPoxVw+8xg2r7nL8DtBATXFP0WLrsehJfJjCql4Mk9Bk7zHPX9oaUO+O+0ZEfBqmmj5XNQOXz6Z
RyS2gKjmLrX9tGUw9ZYG881AdEtS519u7GW03+atpZMn+jC8n5dWnvjxu3QJwJptdz7YwiVJZvlI
5ARfxubTTcgtGDTYXFJzJZYDoEgpztOOV+gO3glKeq9d7+KQH75U9wHPd+AEm2Jxp2NG5/AruWvC
yU5ZFO4qbmnSJQX6o6+qTb6K5fYY5mvS5oyo1eV7PcQz2HmJ0qVblBzhfO5U/o4WAAWlR1OzPBp7
GfeCKa4lxFxa3eHYth6ye8GLHMtj6ITvmiceF1h7L0NVwnNe2pprHpaH3TpQpCbzdWlpvtfb0nqP
SfE8ktBXL9+29G4o1bC8gDqhilOUxu9Zoy6cvRcr487IXWfpp9hJDoVQW7VgEzLgsaLufCKCFtsB
IHSYQGS2LU10W/7A0gKZfA6BxHA/+8b8soPmgHEBiSX5N+6Ynb2W71/674i8Hz2RODUtF+3XqzJ2
j3YDfUO3xEanPyCSXYogPdW0/N9bxOyRENxk+n1cLnCEnzp5LgU/h9pod8+xZ1PA+eGXJjiDa49P
0qTJ/m4m05jZe9ci76J/ZJr6TpYrzTWpbCubpOdi+lk2zQ+zL86wm8CAvJciPGJR8rr8ucyZz8Oi
vlTQZWibLwjQF1sqJreCFwXG8tfAr2ayaTIhhCnseyMDHTpWAaArgHCw3+h4xQxxTuTw4JbLP1r+
74x3mBfjS03iUofxrVnDxS3zxWYjURzg4nnBgCra/kpVB3hL1+/LZ/S09kbOIsPOEbPHbIHtysxZ
ZiOn8bpanm49R18LIsSkL6VBevAddKLu9JTmLPzMBDPJ4cFU7IPOpN/LuDh3dXWW063T5Bgj4QRq
y5Xn63PTAzvhULqs2GVZilqfVcz0reRlBN07ECS5JoCKv8TvYBWnc3g2vey6gDitiTNLpI2XvpLp
xhTM6sCBzpGVfcDlBbdn6LGxevEl3ekhWz4qFHmeIup6pOLLp2sW5EXF3iFK2O6K1tr+Gp2YPj6o
h8Ub9t6deeyFoPu27XzcRB6qLyq+2eAmqdr4WXj23dAY1jbe4DEWHnoUlr5Ta7Q8cu2WC2rAIw2W
TXpZHHiRAPTdJRh1f+8dsZm+D0jFV33pHPyF89LF/mVZk9jDHpYVA4ebILIZYju+N376bn3KoUy+
gYzvh2yZM5M+N9z965rB+kfNHmwAYBZQT4v+/K8lg7ZLElVQ5697RDthZKQ4lSDwT9NtWmBh4Ze7
76N7AhIwhvQ9zysiZVy9l8OsNt8vZVd4+4pkhDpM87Uv25ipECalHJ7Sxi0L9j3OAymHfLWfIqDG
f3MBxl+dAb+hBSYNVLqesj3Lln9ng4XSx9F+TbuKEufkJg0yi0bvhGVcnZY6N6MXE1mzG9P6Uo2P
+JrC/p7pBUN43quiQZcfLUDDUo0WmKdUotoslWiQ++fA+Eg6nBNmg+XUjfDL7Xm8LAVl5sIA7WFv
NHTLvMYCPWqgNt9140wK85pFerZHtQ+6+9mY7giAwztmGPy141IQfjcymnpxwWcq2T7Kig6p1E5K
bcSdpOc2qVK/O+Gln44tLito+E+CS4tj89aPcOzT1vwRwFnxh7zezSUVe0wljtEbAYMmR09PYNbU
Vs9Qxp5DaKdbqylu5Oi9R61ZELe0kD7uEfLeAEGBAtIjzUl302fGV1iazxqOpcCUyba7r2yfjR1+
xi548STqV1S4eiUhx2ON4yfASHz8oV30api1GuoceSW4knCuCzyADulZ2D8W1OUbszHlwqbsfvFm
clUuf/a75VBq3M34ScHB4ALgZi3IlLovgoYqzyo2ysMQEcHquom5lKJKrlreWUyP0vG43CSvbbcy
dxGBrntZwzGx81/fHUsr9z2uxQGK9vWYdGrr9JSl+NkwICQbtA7lYWkzWzCdycx3Sw+5rAYx2tc4
NK8xwrxJX8MieKsUFEVAxrJcWgNmXhZaJUwKWn89mMNdNo6XQpnddnDFLze9YEHxIa3iI0aN03gM
RnniggSaAv0x0Ri75d/DqO6VBsYdwHQyTaO7dAx9el/KlyJHPkzYGaoxxPGzlmffrp+j/8PeefTG
raxp+K8MZs8L5iIXs+msbqmVbUkbQrIt5pz56+cp+gBjdXsk3FnP5sA4tsRUVV96g4qeuCQ41VFy
GefV7dy3UGS1gpNiS5rNtykL9dH388uYOp5sVxbWhsupQ+08l6ZD94DZJBJBNu86g7ri58kveqP5
IsvyG8SmXvO5QpRlLJCFNW5V2yHNDz3LLrE5fDuCzrwvItO6MBHd+XxfG3LbnpSwtsp8QGAOAwL9
dA6jGr1P+zzSl7JZOyeZyaijsoClsOwd0w/6CZ3oQiennecyndlfOZ199HX12gH5PefIfY/Kpd0d
ipqcXw+Ty/ksRe0+J9ZNrdjHuoXOAIkAFlcMf+N3k39k9AOGZirYZqKGPKDTZrjM0VBcOkazG1zz
RQbQL57XkROP0wdGG8jCYQJfZ1c91VM0uhSbVZsry/Qvjn6isbSRuiAQZ1J0VjlH5+Z/FXgPHbdd
j+auMLIXIDfvMruWoVUWVRPKxgt33ev3nUPSLxP7ksAsX9SoeXsA/xdVUt5QFdyUvv9Y0i6X8xA3
dDeNstJBLvjQfCMkHMa9zETnIZBMNK21VbbQtsg3k9R7MCJSPulZ0zMcBwvlfLMK9YdvJZeymjQs
+caRv4zc8g7l0ZvA8taxj23EVG2TivoCJ8UHUDGG3y8s16LTCi98oXfmVdRY1/YY9StKKTjGFI15
wR+iNx93CN3Nut9TtcS2Dl2kv8x/qThMMoqMSo7YCvPoUr4N+VgEDYlWS7Y5ICKO2o4QPhD0OWOO
AdPrOcUxpQJEhahC6w/Oyqs5xyzjDhgSNUKFihviXgFQRlZQtA/TcSvD+ZyQ+y2XqxNOYBHRE85B
YNOz9ybq2MxFztWt9vM6TKnal2ZQr3sY6DCawveaZh2IoXoNHBcpGx1trHIS2yKBGyFzaoZILuRj
pmG5zxIQRXEvhuEqMknrWnRYlgoiKha4+7DxL/yRgZldw7dzdO0gN4vMjWXZAGQQYS1o/zmtlu4q
T99kJJf1NyZ9Nxll0uCSWMyFTOoTVuS9TQ2/To6JIBioCxiK8S2SbKDhGA9twwoJPfJIjCFpcMaM
4zT5qXORLUM7pQOaoQw+We+Rfes1IVatctzj6qxVKhqdMc48SrMx/VuoUfOcmuklHQjKNQrl0Y1u
aTztaBdiQw9KFetv0n6ZA6J2EcMAR9Ii+OHJoQ64oa3vKeDmsNSRVfpcgLp3hYXwcguonQXgJMph
DPNHr+Y2wYe9s+iPMJTlXqg9eydXb9BxGU/vH9Nu9z+/R8NZz7arZ89xdr4rK2a+iTGxntg2Qli/
wI3o7bDXiu7BGi4dTTwY7MvfFTL/VFDKsUqe6HqgJ8LrkaPhroS9BydA/i5ZnQacN2NmAXWzrw0D
DBi0j25ZeQUCUwjk2b11UdjKvvb5WZkrNnRy2iS4zrPsKpmCF+ZTN+BOf0+6ZNoJgSzezNmogzcs
bNfcxJ7ZOCYJIyMVuJ2eiR8R7DpwsYsAGuKiHfFVtvISuDf7cJSvfK6SFBV3KcP5KctReWkl4g2G
8lUB0Qjo3w7KWo6J1VTqHGBoLHsd8qSAAkwKHHQ3WPYsfblpxqp+ytQWiCs/nXJAzVXTXEEoG/pR
K72kA9lVnLXz0piPY3uoMNiUB/M0tuGyjINtKvs2srkANvjGLJsjujgrtKPeOvHm0qt3/Goni+qM
7+zJdsctrV9+Isku5fwupiiV76gfe3CW+ouswZuc0i3nDA3L4FqbkquE6sM3wveYAysbs7esSO9z
XVMXGB9WIZqVDA7QeZCzcVlTmSwIQqKcRsyFk5bqz2ZLOiXLMoxPD1MSXMlBoyyHFCd/FQhEzq+y
RV9+beGfOD/tVFHA+HKfGv09icAv00PAQD6rOtX3bnZXSr2EuaGSacn1hInepnL8q6yxKBEE+NJ5
NyhQo0q6DrJlMX9Ka6ZmROqhG70bWcvljBoG01kWHA2fx6+5pfwhfOFIoILqYM7nMO07bTkDreX/
GqSzqlQIkkevLca7ekghUQXvU29w+poaliS70N64SXXrQ5qGPLBxUIOeuyxzy0Aee/IzVWl07cEN
GsQ6K6srYO/vbpp8EXStv8Vch/ISgrSFdMtpzMVnGTfzFMBtkLLPg+RGmzhfQ40nsDSFQWH5Q7TK
MgODFFbvtpteDg8SxVEJc2fLBil+zzMOoFKkUFTboL+CiGRHdCMGzT0aGV/nw1z+H3w3L0JlPBYq
n8hU24OdoBmdiZ1dpmj8MNOW8atxo0u0JFHLlXJHSQwdJNOu5XZTcJesRHmd6ExzfQSX5REwF+dC
3g0OpFslNS7m6mveZoDL90BGbl1X+ZW6XPTzr27KQcKHr67BOOT0FqZuYyR+OisMzaTHgJSt3uiS
z7QWBdCUNqdQkSMhz8O6M32Go0hBFJGT0RC35cTN1rNdHnSrefYjMRpoM25UWWWN+j0u0fedPz0q
FcMYPOIpekDxzfWAIsemctJgMxebayY5XpBzIhLQKYl/yrlB2DK3RRIVrTgEEEoNSCXevo9MIBHJ
jGGOmQHme3LWh+DN+FXeelaOmpYN3RLQHggz5t5yyf0xPZ36tgohEmpLDxGNC8PahpPCEavnl23O
0cgIY0lYevDiEbRL1+K6N9zOOYInW2PamO3oEF7KEEHtBSffC2g0CPgRNgJbxMERFH/hFIjQASEp
w0uGm0eC0YwT6H3LWgTmfdV0xymEa9fKDDDAnhxqLwL6ELLlkFwHycr6/sr1RjvrJcgjQAInydih
lMyL5Y9HD9XK0vIRVUSnj940pXxgBkpjJ18lrWnCwHAWnWD0Yrk3dTtsky64i31igoVY9XKCzemn
8RdfQ3PPgAfck+7w/xlCwT9VT0ciLUHTaRMg9V36AlD+co4xsqOO7uKyq6mSZWdVApCQJnyf07y5
Tz3Y/rXr33VFg3gkSCTZZs1H+wGw9g1GpouuNy9lR0Q2OyfdvoajNOENzuqkGVQqaIuGhbf+nS0n
IWINAWpL0zKaggt1mCEv8weXPz46yIbbb3MSNmcxM7CpU/Q9nVgMk5UHmTs11ByubDjKw0f+D6dF
ClCHUrWIag6sOX0DCb9MciJ0aHoPTUNjUXPqK3zjjmlPK2uI6XvCIRnajTXiMTDXRUnUvzK5oGXB
GS0fSeZb8wkVhu1Fw5wQ4uXvluucxrSZPGqMWl/Pl5znKTILq/ONryFRK1NIVTNfJjzCUTBCtVh2
pRW7XAhHfZ2hQ4nSYEzkPsthA6QVicyh3LKiW1Kka+D8JJVu/xyBZonJwJjWgQVXCHO9vYv0AEUZ
5aJA3Txzhx06vYRXZ22E3lqWZbb8UHPzMiO1lFCWCAGVIFAv/Kxc2rKNNvZE9HYwXmx7xwh0pzW2
QMY5XM09VR3IX+uZtJLlRINxomzxCtwK0pu8T94NP3+3EKUKqAEaY7puFWzvQX7NiyaQg4fECL6N
QX2Q7XyEVu6zOr7y1fQ90/s73QH8y+vVZZ/VVJNthvEnviUPctwzZzijEf8yQ/N3s7pHDzv1XHQs
G0y5J3PZB8E7DA0GOmr0OmCWvnDn3FbGk9LzroKiRzrALzfFRHdrLmDTSX9pVRr5k4wtmkSLlWMC
IBFi5D8wOEE9EMiJQTk1O9BoX4yjTfWsmGckqZqaphu2CbMcPvmHQ5FOaWJKyi/W4PllFBHiCPEe
l5dZuixOZBkgZy9WTFHT7y2GJLpi82fjIQmyyzGJb6SzKbq/YISySznJapvXEi1di8bzILv38sgs
NcZ/CdQCOTiSQwvZTpZ7RQ6mZJFcqN71tJDjUDljMqWA24CoIyo+5qpRbyHqqvMvatZJVPySK6dn
TtVO97JxaxvBuxycyjtwav0BRKc8Tud9m7FR2dvy173/rrvt4K2toKcHNoZGM24RVY0e5ZF4NQZ0
ressTdeoLL7GSHcvYsZDXp1ZsLu1FWyVHWtCSo/MmMWORs78B3+8VjT/GQmqF5MewLIYZGcge5Gr
ODUB6PkUsdpY7+fSWdYqXhgzHgItLv9JMdfAJCQxyAbXK+96i4Nj/vK6zNrs4t5lRL0oE2rSb7/o
AJO+yzmBrPflFneM4ga565sxAWI1YnEgsYJ9Hr3Iw8kP8o0F7nI+pORXQwooX4ZiDcewLNsHzQ53
yZTcdmj9rmW1hLJ6Oq8IQXnIor6HvLuibnhQewiscrY2l5bzkThi7hU5sYF6XPIiip7cKLqPa3li
yX+oOO2+y2I0VlVmrTK9DeJj7BboBjjHiK0qk+n5ME6ZaBqmdZnKFIrOGZVLfOHjjuveM65j0sJk
QtbIehq9Okj5yVrZZag1jxI1OUoUQXLPxsvIKJdCggzlw+soDaCpvZSP4omOGC1BvrZqXpsGp5gs
24Xjv4B65q8OtVJfKy5H4+9hdEl3hY2R+YBJoanJdxcpciDBscZ7kmFnhh1ro3Yd5ow8/8FE8uDz
eEEWklGk/IINTIsXTSaseIlYyG+xJzqYKZV7L9NWeXNTw/gs41CF9nCgKfwNBdN5i6Ck/W4PKjwM
7QfMIZDOgAcahnQFjE/Tv58Bw7Bi9GVFd3WRdDxSIp9L5d/2OUZw7IVOp3VQ+olyJ2+6b8RjVXW0
dqxn01FfRsIsuCECpBUybsvNO9llUPtFkKo//icJEk67cjzlx+8eiOUD+L+St5+4csnL92olqBy0
xWauukCEXQ4+G2C0HoBazzDreIquGlOBIiYnhsxT5LwldpJbs8JYuffWDOIfKoXcCqVZC3jr5CiH
cjhkstkyryiNYfpE5SEHs3KC1cioN08umxr2K4zfoqSAkWNgWSRLdITXItdcZOVagpPnms42mlvI
vZXYyyJaBgQ5JpL/Xi3ICcjoJ+JtHz1UKCuidhBfRnTF9MFczsPQOSDIxSzHi7jS7rLMW8/NtJ4O
FxPWwi5eZFdirtn9JnqRoTaTvfkRreLoGCOIhSlBsdA1Clq5c+rs3kzbq7GbHsmW1lHaXGsVo9IG
uDC/VNZt8hdHFRdFxxEp7KWMXXJybSMsByp+gAzIrpcvzpNLeK405/loa+h7Q+enZhQ3UmJPdnnv
mD/pIr1mebzxO/fw07JKazmXLNlk7DrhrvTUyOGrUwL3Ufc2DPziBrW/iL09ZPZDwS/MRzYg+q9L
26ZRxtpIlvIuw0xbdb1aoFfZUDV52bLpOWJlLyJCC9MInNt0RoTLEW3RBT9hMhUFv1JG9prkSL7L
mN2XxuaDpji/7Y7+nyTyBUlEmiP/7ySRh+DXfyxeg9f0tf7gYMIP/UMREfq/bMs1wAsDP6WjYPNX
/1BEHPVfJqhD5pT0yHF/lxX9P4o2uvgXfBJTlTQR2xEUJ+A2m+C//lNXsW7G2kQ1DEO3KMv+PQeT
k1zGIqabBrbxqu6augBb9jGXMSGZ1/AXc4Qju5eoTK19kHXtlklefYzTWto7GYxTYMcHrRMsS7+F
++rkyoU5dUx388lcjAhy+vhSrC1dBJuKNsRXdc9JY2O+SVMzBGR9mufk1R9vsqE8q0YLqYHKQiU3
cVSBcinz98B0w6OthYemjLx1r2bx2oH9t8p0e9iM4PGLrCvxVSswO2jyu3QKkdnzNf3ijy9+87tB
8Cf/48Stz5L3R1dYMN6xmDwDCf94fyBnR66oZVul8PolrwgUbpSu9cg1npVYz9ZVkNRL9EOtteog
SVVFmLfSY5iOIQiDizBrLz+/o798VVuHFwntx7ZdWokfbyhr8nZEvCbbBpUkEUTjW5qoDIABDsI/
3wee6S4+v+JfPpFtaIaDnTjEJRL/j1dERDVF/9ZLt5Oqia2wLhKU6Bw5pHVy44v3/ddrWbID51qa
rp56WmVeWcAHt9NtWyeQmIP66Ln+tWczUfMaCHWfP5nc7392hfi6rjBsHsvS0Z5Cf+rjo/V6iYCF
nqVbxxn7BcRtIE6T+qgWqbqNuk6lfCXyRi3YZhURdcSG/YNeoB4zJiGzVf4T1n6zHGrRHiZE/Vcq
lD6sHBGR7ysdNdrI3FWhnx2JBOMX1CRNdgT+aGn9vnnXgISmMrtHa/fjzTOPGVoLxunWB9hcN8pw
lydBvOgQ7J70BgqjXVyNSpBC/npEmQr9oQShoc/foHxBH+4BrVt6R+RjGmBrVHA+3gMvNUeEvWdt
ML1Zodcg4c83QdzsQKRfDB20pMYChPf5Vc9WibwqrRtNc2Xj6nRTmmaB4r+Sp1s3KzBGCktsQcx6
PySgmbSkCb54yL9cztDpzegAT5iL2ScbIGtMn5avn2xBIZFF5o9tJ2nm3rasxVcf9WxFGioqZrbK
UWPbYAjkvfzRmmIa6QL3rXEtsUdvHRYUNop3mKLyRlHQE9J88iSt+WU19jFt6pfKDYEVeY2x+vwN
a/KZTj4sIcN2HYKRRlA6+bCQXZsaQY54i2bmRiujtV65MK/RsjE2kU/fwC52CWiBeAyf8zD4CbLu
RpnMa90Lnz6/lfO3T3ClTc8aUx36tycRImv1CskX3r4D6416vEdtSzHSm6GMxF5P/F+fX+6kLUr3
Tbdt5GocVTX42Ibx8QP0QAxaIYZoW1qHgCk0tW9vHEKzOgxhtIkjMFNx+cWpd76LuCatfUcgYkf4
P/noZl9VrjY10TYK4+tKNu2mgn6kjcKw/xzG9puRGm///mMKaKjyISWe6mRNIyue2VVdRtteZN+G
wxS472WcXjciudPUFoRHBUsNP5rPr3oWvHi5gs3rGDZICT7nx5cL5cMf8ijjQYNiKQlGJoYD/oCh
jl6/uOXj51f7y6fEzIiPSCpFq/t05aBHZ0Wum4dbjI7WlZKweH247ZGBaSqi5WOI7EyNXI7se39+
5fmLfdw+uiOYDTvyWTmlThatNkVBNFrC3wpzRD3IoPjODuho2JcolzR9ll/Z+agcBu0t8p1kbYWa
e+tUL7hz+avKVspjHR/c2mvRPW70p7Fp10N347cHp0mvUDOuj2IcvVWaFyrWUPZPz6xxTe59/Rph
kUvF8rx9pqfOhlewdcvRpu9iH9EG32lxKtu/WNt8/sBnrxoCsg4gRM5YGCecGu9a3eRPwxhUW7Sr
MAQZI0Ty++RabSJlOxTZZUUDNFBAc/A7vrj02Zr6eOnTDLLQayUNFK/cQn7VgQ6VkbIs6bEvbwRC
LJ8/5tlZxLUMTeVkpIh1Dcn7/vN0Duu+LuzRKbd27+wxWl9W48im7fbIf3x+JeMsunMp2zINVINU
B7fDk0spISKp6DiWfF/1KZfCdHnsySQInRxpykCzLy7uka/3F6A67x1lQHerL5bRiCZKP2Vvaaav
8hoZY9ozZV1B/I47FBqk0evY/CybASRJ3e80MLhmHh0CDcxfbHWvWgpPLAhwFqwjHJxgodx+/mjz
ZOnD5pCPJvMtAcmSdXPyaLigtWmDQNfWH3HayaXGawEXokvF3QAIMMox3YoDLwKE6l1XiE+ue4TK
3G7aIOjxangjmuPOMK19mnRfLKazsMetISsoDF0A1Txje491MCkJKP9tncXqpgQTqMDC/3fzCS4i
y0LbUZEWMM4m0I41DpNnFNvMK34KMOYbO8MBNaElCSPi+Yu3LQPWydt2OYVQXwQ7azAG/bhmu8oa
azUsuJpTt0soyFKXE4Xt1Ft3XoIhkyMQ3PCzZKcMw1va+5e42JhktzoD+q+S1r+cEwxhGWAzgHPI
GE8CgGUUPdiuoQRlaLVgZPj0djMmK6Srrtu6QbsXVUSAKBea295//iJOB/8Q8VBsmPmACL0AYDs5
k1MLWpxi68VWnamtlb2tbdRpPHTMVk3gbFDvu2qQAViXnvLMGBk1K3ROrNB89g0006eyDFaWh9pz
E0F8ZyT6Dbrvro51F8SjgRy9bM72o3thFJ6zbIYvto0u7+/DhyRSO7JS0cmG0BM8yRKCNMC8Sohs
O7gD5Cb0uft4gsiIKH0kNvRjxaLJnUc0VKx9mmgHywh1MK4Qx624WqRNeGdCXID5z6BIV1P1wLhQ
LISeItsGBefzt312KsubZWlTqzJhtk9TGsPrVCVETmBrjRDfjdQ85lOGpF8CBNO49ALvKzrwvI5P
Xg+ZjEu9ThPFPctYBeN9qm30NqcRYenYSm773nhQc4hMrkkF5EuLnTipNngVbUs5mQ4cNPIL6DhG
HaI33xTfQ61blymYo7plvpOEq9AuX6nrdypSP5pVDwtjgAer4OfsWLgH2Bh35A/Cao4Z0dbSMgjh
2pUJ8g/oDX4efb62Kqu5ANy67HRvwN9MHxBnH1FT5I8LV3GZ7Zq37MZlFxcADGFjOZAR6aa/G6N5
6OnJaF28axX1cZpUbEHLdFwrnXdVtKqxURhxoo3rfXFAnQcf8hZaR5wXdBqEKk6WWlpZfd1YJuad
hbbNdf3SrYxuVUQEG44MzCLDBFWFOF5ZHQ4BOT5RqcBbRu9RuY+jCfJPG65dpOkDdzxGKY3PsrOv
QahgbmUBObJ8uIa9A5HH29ftt86O1lXXFcuhHZ7CQhXAiuOHtIdhEiaVuvl8aZ4XznJtijn7tWjR
zRvtjxrLVY0oHUYUPkfvKemLK8fAFXSKpfkz5Rb6sys6O/jGMb6OIL/FKHz8H3aHq8sGjg0ahQ3y
8Uy2kGJGNos7UHLfWBcVW9fvocuowY8Mgol0VHG+SCjOO1k8tYueDaIGqNMwy/t4zUFFKcLMWxpH
JcdGC6xjOSrRQbf5SNrTlAcXRYNvLbXnukJbkkMGeHqHZXnh7b74APr5SSbdnTn/6a253NHHWxH0
EtoARN/Wz0TEhFhgiGDinAQbwHsfgR7ZefOaRYhlB9rOTK7Nxrv54hbOAhGFLdhljcEW+bk+o7r/
WAN5mLTEyz7bFuQZJoK3+hAai9E3vYXeVuhSNPetMxx6AxcQxAv8lctYdnyKRz5VKSYBjwn7K9cF
uEq6ZGSYwyXl9EU28pdDVDZ2JEJHA9h/+sk6V/NgpKDBqntoAbMOH3HrBOJrGUf5iRSgwZ+/lrP8
lrfy5wVP1iWirAOwEy4oitsyaHZ2hf0yoiTmOG3/L1fC+BsiHj54p5VgYkblYAVcqd0aaQK3bCzu
bdt/T76oAaXe0mnUpHkjQxBjfYv2yce1BnOyEhX+yQSi/mdXuSDZymQNUBFJRphVW0VRYBwjXV2h
VTOV8KBy+6t7OMsqea10kKlB+YYkvSdbj5gViapp6NTFdrgOrIuyX3ey9I2h4C9Vx0HkoazzLcyI
tVaQeLbdL0l0k8ogiByPEKU/f/t/uyHKbx1XcyT1z4qLoLWsItdCII/MtBb+WL/GJWf75xeRafyH
gMyAQ4pzMNEwbFKuk8RTjPQ81TD0Nqjdm6tRQ5paq9yrWrL+wtAxgd8V9yqiRV8srfPimwubNMjp
3JMqOafKD0rsIm4fNt7GREdoY7bTq1c0zhYH6GKRahXKnHlVr+uo6vD78+8LFywPhTWkIvfKs4cS
YUfc89xWuVe8yd+JIF716lhsBYcm2oKYOsaYqu9Gw7tXwMwcp0b4l924tqLih6aMxmYCWgdGulux
KPAVRZwc5d8MXV5/HRl9v5ZspS1+wPEXb/zsvODBWWo8Nsi280790DLYJd9yN0naXKhZ9RSqxrhu
nObSUqJfU5O1XyQKZ+uIAQQwQhSVqfyNsxFT45Zt6LemswG2xCi3CbMVSkNPn68j63wd8dupgnk0
0zhD6/mVFiLIIrsZnXevq8GDUaM0O8btFxHyLw+DnBu+sy7zB87bk11aO0UZaw1mbN5gwfAeJmRe
ivaLh5lj28ddoauUPjL84YZonwYeT7RMFMG4ofHcoOSewymeOnEc4zJe9uiBY05ZZmsB039l1b6G
Zi6CQVZ0lZXgNgKHc4pWKU2BLl2mhsbBGbqQ9P30B3ytYcu4qvrmDm4KcCEyN6EbpTsVA0x1MN19
6oJ0t7SNiQ4RDpJu/9XGE8bZpyKSIi6CVKjgcDnNGyPMjRmp6+YmilqpAhDc28UQrFBHbY9V/Oym
yMGznJ5HZEwVxYHGDpXNS8bdKLrbtNPtlUend5OK6ootm4B0RuW8Hai5coVn0iBPTnXoLUcpfuxk
6isUGTzjxUqFkrgbYuAsKha7yzJxpnUDDWyhFapxV7meteq65H6o0UpGaBxmjs+GtUV8B8gr3nBE
okHQ9+0S8yrI31PergSEBGZ6icTGWgWz/Ni/YN44ofTU/erawtqH0YjPfeAF28538+eOmmKF1V2O
1Xc/bWPjKtYEHJzM1VdtFX1rcnyN9QlXK1yVUjXxN4NmT5Qi+QWwlXydpQYW4gniLrZYjoE54q7O
MZQo5lNpFbg0uHd9ZORHbKaPvg23t/DLdm0J0HbCJI0U8IfLyU5pC4piWXRwqMK6/mH7+yQvsoe+
1A6KS2vF8gdWzDTx4qpK3Kehg9FZhdGpqih3ettdonhOCw9zELPCuMt0yzeEnAIcC8Z8m0247SKv
1N2IMgSiWT/Bd0GQM0RhyK1qY21kGuTKKfNhqSXROimFglK7baLHgLr/qGulbES+dIP601d6BTEv
ZkQGgeUiNL9HVVVBHcqeWguK+eTmys6MqpXbwyFoY5gWvpqAyw8FkuJuiZGSKbsVdbsVJT6xKtqA
ACpVjK8s+EIegshRNUXrqEd+VAoPtk31SmngIRhXA8WyvIc0rrJVlLU2riEoFmeww677Mju26H+a
QebdC3x6qY+6g+9Fm8bJwC3lDuajkea/YhSAKS4KUEFyaxfpm41G8Eophu7K0vv2Mm5RVE06s4L7
V4PNrztvi5xvihdsru3itMsfKdxvPAxgUUezQUgaFo7pObQHzwR7rsD+FiI3bobMk7wTt37ArPIV
/Ch05zG9m3zL5VG3PVn03sS5bzW04WMbxuWKydKa0We349bxwkPyY4sncrT2EIjeChfrF88vbko1
7faagY6Q8K9FAY1aG8xk1QsPoRWs7Vns91VeQkh38PrImxyvb9lD/D7hqv69S5Nq3/X5hWsha5dm
IttNok4RyouuC7tPv/uVg36VHq/DLKzXGFAEt1gbUi263zW1iHaeifmaggo+RsxIW3fIXKMV9Q0C
Wua0hzLuh29d6K9bi8rMrZC8rfBsSWqtRm4ST4e4H5dNpY9LZcquWsV41iodzqVnGbse3t5aVXBI
bFPhbITvv1Dhq/tWxYlHNfB4yIS66FVUlzqM+ZAGM/DkUyCrdC7OvG1Z+NuophNlj7W9ZBcY27QP
rwLfZheIDGBWBsPeHrxi1RT8pmiK0ocino6dU407ZfL6C6xeFn3tJZdFjomKkcKD7AvHwTo3RKDL
6CbSEQ14Fhk2Mjx9ueloj6+6CAZrFE/7Ws0GEIQKqg7JbkBy5KYGQ7sMKRXXpd9flJikX7p5D7k/
lsJuuJrzWzVz63nqL3twlXWXQy7AAw1D7Sk0d00yPnh9e5sn2FAGpu4vXMfbuEZRYDuBOvEA0m9H
1WnAclIf08IJAHbqyJAj456PzZNRe9oFqQCClT3eF7ler3wdjRErwc22La8i/XYKu/wZnAcQ0Uqq
J5rBhjNnxHCQI8O2QnE99ll8NLocDwi/MIGjiGChFtKjEEkakTaXuRvgURBEFxU2CEuPniXAub0F
m1lpouAKaoVxVE18701E+83m0hvjBGUbBYNKFKJMGFLPg76x1frF6FTMVNAoWzhAku9F8D4k5bio
hWnvyQGYqjYxNqBD/uqo/U6vhLosHMHcK2NV+9FXoyhNJg8fwj7JCwW/qqmk/7KW4+//qDd9gXWU
qSnpNvZ0SBBBsMW6Gq0m/ThSdC5a/eB2FipBbJRq/Pl5AmX87eKMEmi5kuCQ759cHFKVHmeFVKLp
vmPHgZe92+CY6ro3bpr/TCvsg5zhZ6vZ+ziUbQFPfSrCa0evJRkbPZmlMTBFGBr3u+rWkDUmzYO2
jMcE/qW+8ui74rHP22JZadOT7U9PeuDuO98ZV3YWfFf6pD18/kBnGSEv0yJ9IrkXSCmcFo+w4bSy
KF1eZqEoO8sMmCJU1b1b4Cb0+ZX+Wj6SkdDJhJFqqqdJ4YQIkRl5aPh3Gl2TNL4aMJ9d2HC+F2ln
NTu99lC7dB/b2q2k1sST43mrMRmyL27kvHvtSFy6oBEA51rTT5ExIOTZonaAmYASc2SrNf0Jw19Y
GE/DofhROQhHWV1zACkFvcr0F6Pn7ENn+mnZEcT6aXoaNXa9kyMZ3us+unBSRMRpPCRCBDa1TbsX
yNLAndqCFfui5faXbouJuJvhUO8z9TiFonGqmdXowzXJ8RBmXqXHSymAaRvjN7hHLnLlit6hQhKJ
LwqUv+07oCl4QlH/k2+fjdH6cUSLz07otDEDy3HdLQRM0jwz3srQu1Eb8ZS233NcTrJYfFFla2cV
sPxmlP7kwkDceO6Pm96zcEjCPDrdMkQ6DpmyUTT9Gnv2g88Urnann0P3ZJv08Vu0+0RwT8Gsr+A5
x8vBxWXDNkpvKaVT8ZU0JmhgX6ztvxwLH27vpNvjBUbnlFi8bxsLJ9jpau4BKAk+uWV/W+juehRX
g34V4Sn9xZXP6gRejE41J2FekPFOxVwQsmjpgYuE3k9zb0hPFLOBmoog4n6EbbBiPdAg2FhduvZ6
PIQ0X91UE+bqEbbKn9+LcX6YaIbNaSKnQ1Rmp5OKPvQ0Ne7xn8FJjomUvrECQqQ3dK/dWLvLYVq1
/TAsrTFG263XrD3t/o2uYOiS5zdZe50Nr04pfmhtuomCu6DqocgMP2nlMFzoozXxExMpIn2LVXIB
G9lHOW3p2D4+KV39qpjl/aChv2u6wa0KQGGRpwEK+++fP6V+1hrAwwnEoGA1mibj5JM2GOTkTtjC
A1cUcWOJQIRYCdh6SfUwxPqNV4l1XtfJpouTZ3WyXvgKBoYyzt5I6XhmungUGFdD9J+2sPRG5J8w
YYWLvcwrNjNAumwd88Pmsal1CBAR8jRIQuVO/0X9fA5M4kF4CocPxR+Y1n7cUzZXT1pyqi2lLa3Z
Ma2Wk8st+LH+gGQVsOli73Xddatl67wBHYqk5ITcSeSYhDIdl67P36xpn28jUJi2KWgxcjgLXTZV
/wjtDm6ybo8l8paERK569CARDjWxWMEBYVVo4uCVFrpF7KO9BQI8qJgSVsYi6VGqyDprVVh5hqdb
3O+8vO3XefRdcyCciMTstyGDio0aNOUqcDzzIBrnTqsQG8faMtl5Id2Q1EeIQn9tAL8exmhPr83a
21jO9kWo3uCmU0Zue4Hmz7bJvP6YCrRmG8jsllFBw8fAFwHIl7RR8ZgKxG1Utf6G1my9NDvhAf5y
f3Qetq1KqJhMyCAlkd4ry37QcWJv6nIRgqq86Mw1bCo5RcYn0FOQj0AlQ6FpHlNtMdlJ1SN3s/LM
p8k4BihjbL3Rfcv9/l3L/Z+9lwWrnmbePp8GF2Ud55VDCSRheqehWrh1UV3c5AGeh1FSl4iMaCWa
C9hbRIFSHUun3zaehvBLMkQrJ9VQcgia5lvdpTdJ7xebMmg7amPL2wCme+M8dhZNU3kXvZOgEAVZ
/lbgsnk75cZSiTcEhm3Ze+6rjVF6fdWq7YOO4C+mKiZWyL13MQFYPg7GQBcPMRG9v8K/49nswmol
+qbbkMV6WwR8vmvRf1N2Zs1xKlm0/kVEMCe8FgU1SbIGW5b1QtjHNvOQQDL9+vvhex/aJYcUtyNO
dJ/uPqaKgsyde6/1rfQ+FyzlhTMnhxoZKsB0WC5i/AUp/+tYWu6BqO2RmIrlpi4TgNEZVN10uRO2
9tjbcUEiO2d005seCeeD7JYnJ93surtKeXDhcut28ptdKw3ctSR38r5Ox8ElfGYC/NqPhcFThs8r
MRbka0L8rnRlREKAd1q8Mt0PcXfK09UCSAhewe/kZwIiJXaOlvbK+G1aiK1qGX7DhEeIWI23GaCw
sM7wIWERDWyjJdSiP3BGL8lwk0SZNxAh3SNd3/Zg2QQ8JRnqsn4hWdSdv416SzdbvvYE0x0aGwpS
rmMCPFfN914Ql9WBNdal190I59uq8UD0RnqULCE5VmoMGY639xPTBZdlmsc8Yrcfj4bswUd6SKs6
D8/joAiINGVY6eKTIj6lUpPGRm/z3I3PKwHVq54dtSK7JThhiTjacfpU2mFyEDXz9N7NCQlPwkwP
WjYcWxM7iE/Q0bo+xd58BLT7y20A/ENF+JqkBiZYA/xyliwcJpkgmjuXxpDfPYvRMM5TnVYhL3q1
T+YUXEgV7zfDEeB7+1AUovqMkmomnoel0irml8US1dlHagjceUsa8WF9DbU5w0yZ97kLrb1Zih59
RiXOw2oGS1d64fws136KTM85KJT5PIvuq0eIPNx8IEA8O1E2zVlkjRDjU3ZXEsdeoWElEciO4iZB
fsOPNpL39Zmo3vSkyCvaYb0FftNWVI51+VoO614f8YHVvtT3TZr7e5f+1gl0KhkSLn7DzA8apdb7
LelldQiAIPUclNhEJFWcxxZtjfZ7baRTFDNsDscW0K8+PNKOcC59Rs5rDW4RnK9u7DMnfo1ThUiu
IHxqKtILWtAIoYaeSze0ELFxtJ2782qRRElAEIFlTWTP4yFLFQtAZ3Qb70jtGx1yRW/Uw93EjJUI
bMLUPGF+mptyg7VXj335JS0J8yvLdIHi69h3I5PnaKC1T69gIde6GMNmYXXtKisJK9o2gUJZfJK2
zzNSTE8psN5QwzgAX05FLVmR+6LPSNhGAX4HPE+AwvT9UFWmiKZCXTTgqFNWZIci8VxO45Cz8Dkc
K0R9zOJGgG5CBdDtdgltiduxI/Gs3C/J98ZvaUuZVgWnh8SnbOleDKQlu6QHqDFr/mlU/HOzHMNW
/he3Eeb1mP7pSi4YUG03YZS9gbqHFpXH6lOCJL6ZhvkPL5bF3hrFFMIsj6Oyqx7ttvdIlDU8znMo
ql3t2afcBNL1m7wwVknydg5p5uPDdgbr29Si6KaiUneZa+PX18kGqPwMt6DXuqEyLPm1SIxPJaij
n8QiPvgE+Gat2robWlRLFjVrHCCBG9OhwHYRYM7cMHjZsRtiQtVmgDANegtc1RM0UmMv3IyJvLZy
77QY5l31MrpMk5pRY3kQAtkGyB2l8otv1f2rR2Rh38DRQ2X5qHVU9US7fp6tXt4yK+oin/n3vulY
rPrOHg9OSeMd94S2t2M7iUpccW6+xqcZYM3zqghYYDBxq0OT2XlipDeVwXNfGs+MFpuY8mpmnTKs
mPCI6gInpT6U3tLRjxqDVC/XqDIX8cGc4k0pBzQZWxFzLYRqiIavKqBSX/U1H4lfyc1qb0+jhIC4
fOX1Jv6cm2mqr+9XOG/PUFwQEQiTWrwSDk2Mvwsco051p/CqOZr4pXceaGEzW77FzWpFzMaywAIN
G4pxbHbbL21a9uP7H+DN6ZHr4z6xTfS0KOeua1fpE41UlAO+H7tVJxufKCsaKpiY6N0+ezRTmrVZ
M5LVbSwfiK7enOC2S4tN6cndRvN1dUSSuuyKplFzpOckH7tpYCgMUnz9r2z9+gkpYbi01gc17ttB
FN8R5bLx57qMUv6+30lidA5t4zmis1rvaffjxHWl8cFj9LaS5rv5wuFfzPxBm2wHo/+pW1Ejg2m1
eY4Ec7w9BTex350vaarrNRuR4Z+ShEZwywjTmSv3tku7XVI1kT5X5qdxmaLBdz/qt/zjqzvm5n6z
IJO4WDv+/ky9qXoQEekczZtpeZ7hL9JU/vn+8/TW9oP+hVWJrHeymyjbr26wxqRJZk45g6Cabuwu
/o+A6jqyzZ6DtzT6J1PeVSsBx3AIDnGRf1rdITkYpWXhj65Bj7VTEi3oZ2kII5GJSRIkphnf7Wek
d0agmMvwcMbf3//U/3jt6UtuKUTgCTi3m3/fGnuO5TR02hR1POUz07Ndhoifg4D8aTYuxBiNbNL3
L/mPFw8JMi4UhxMyitirpz8dC47hpJtEGlC13Mte7YrkZVe5T1kZ6fWLlyMSrZvqozm2Ka6/LDNE
2gLb7N6h2jGvlxyXKkC3Jiq/WZCe2jskaGj63gLcHHVbPbsyJlPmEu/GcR6AIqXfperXk3T9l5Ly
YyfGGQ2vk063eZpkpMb0bKWuVl/atXzu15noOtR0X5ayKZHpUSZXVE5sqHZ26nOfGL4+uXCKjO89
iLABQRiOZugvPBxBYhCsaGbIRAdLBVZcFReUMgIVkzGHtpxh8lKp71uPlM8yJrKyXBf4qAUx7cby
qQV6/bh8aRlg7vuEViEHs263xgXrSJcvEQ12/AH26uw0mTpRHAtzp+meFnlK7+7rAYRp089OmC7w
/2doo5/j6gec+fxYJokXFQPM5sbG5K7V/pkDvfmzVvpXuVjHUuQ4dJIWhBM+yV3nWo8kgpBX3Zni
xrb8MONgHRmdhaIJW+PQ5Mldi5aPpn96rIs0O2iOnM6tzSZJsgH4Sl8nLHyNKfZ/tgbYDp81Y1+o
DdScG+C7JjoIhrrPCCR6rIXphOTqaKdm4Lsxaqr7Jib1qPhij4xp4cpbu9wZHwp/bE+6Xh39oltC
H6Sa03r3G0+lVXhAiZyE+J0OD7JYHslHNO50Z3qYTXrbib9C7W71u3KC0u/HaNtt+qU7u+SQ40pG
EylB8WYzfDNJ89n7+POjsnefB10FfarmsPMucH0MI1lDZJnzXpKGeBaAC+tbu2zHx8SIT0k/FWHe
syyRSEYHJx0fjWyxTy1S16hw+auv2qCYDd4P0+UIt7plZNZmimiMkMV60qNMZiuxOh6GjQUsqNbi
JOwscIWVxx+qNUcRuwRjxvadXiyhkWoWUamqObFgBWVOdK3X5qBlERw73oJs1Ewb3o5FgwuYnigH
irM3CQzoojhoyS3Q3CwgtDsPzBSsFZV2uvjxySqn37kTmxcPKue9Bw9xl9cWY+HKRr7yBVQ4Q9Ke
zFhz5cCYdCnBk+X6oJm3Y+FivqVwDbVMal/NJ1m10yXO+4MOiznptfU+NeJxP7mGDFE7oO3uiGMv
yRkXExpze1pOikd7mtz45D4Z5VY7zNl44LQaJE1j31BSyUNN09q0WzAjxvzf7A3meUmM7NYqwfa4
xpZ+7VEhjqDJZeXKw4qHKjQzEsHduK3DGNuhnsbfGGufzMmnG+THLrMq2gSeKNKI43EPHaJ0omKS
HPrXlLNI1aP3lMkj7zDNEuqJYC6LWx9IaZ1Z6YVWxb2v3OY+KwLVyHqv6GODEtT3vqrjwzgQreNk
hEt3ec5GseIsKpJlfag6EtNB2W5ZrjSrNEShfCb7Jk2H7BYBh5076SnbxP9kLVkgb3z70H1UUrzR
RGEP1YW3WTRJ3MD0erV7dOU6zv4kSJ9X6sjAuAqpU6FW1vmTytNAOR1mIQ9kJfEDYs3yMJ3AMCLx
OOhEjGe99rToDr5xwx12XTmRz4zwK8iKH+7UI6RviS314JDuBKB+cqJG4tfqtiW3HH7jWAzPkn6h
iRCP4b3qEEANbthlL4mn7uwcvAM6ju8yGT7A5l1Xb9uXxvqFKhwFGn3Dqy+dWQXpgo6SUf15UWwW
aTXz5qDRQwhOCyybtDbIyC/+qLJ6o5/mwhhUHf6NnuuGB/h7ry6ATnml1Uq6DOPL1FUs4nT0WG6W
F8NjTl/G2sGfoZOPNIhkb8pDuQ3WmmnE8bV6j34cPyXsXGD/6b7qfU0tWGWP2NdimKCDPFoJMfZF
XWeHSepeNLSk27qvPhEa50ZlPUFwyw1w0YGQvLQL8EzaYV2bQ7A4wJPqtBQXy+igNU2GDAoCSCIK
TIJ1BpHetNaXLgbVJZv2lyrjXwUBUn5m688TCdBidL97VjneAVufb5zJ5ujN+qGkdygVIspEJEuk
aULAtQNxSnDFrRirRxXr8xE/76E3ElBBRjMFvDPFOWvXg97JjqGyxs4bxxmWQAT5XjuF2pxyvI39
H7m+IN1QTb733RU5nT0Evk+vnjy0JMzM6t7s4q+j2zwuDp6IVgLwp2gPO36AR3tsSDdCH0p6PUUE
z+VNTDZvkKfnml57RmftpBxNRU2bNnu7Ozec5gXuXoLB4CMyXc5Tm+6fHc2r1RwWi6XXsVsZYMGY
Dik4txBs31eaCUQV+3RZOnv6ZFWLOvndSdeCRYFXWL3fS8X0oMh8vhbpY9bYPpAxrYKuVN2tU09O
VOupyVZHwgZ7JLBagsGBkjNo1eliU3NO/dMa197p/QLvevZB8g7KTDTweHy3cnsrx//nCFCnaKTp
QLeR58KAWxWCe12OPzyVfmS1v34V/1wJS79p0rJnznJ1JWBeXVPgmYiSUv5mcqlxamRJdmtMD990
tD5K+2BI/OZ8s11yKx9tTm5Y1K8BhwWRaTLnkYisoSTlOpke5cDoT/TtposgGIZ2BxY7RQyNKEKf
wHu7TancF4LARk8/1eZHB4+3zjfPhMThCgfp+YbyvBoV+F6XWzKZy4MzO+bOVgRJg8eXnxaNOKvZ
mkj6y9w7k41lb4nBxZdT0ngDNtV0s9z5Qts7PnHLTMG6QO8M96OFa/sV/lYpmJwFST7EMotM4Voo
kOm548kWgUCGI2hXlWdzRKBciP5Ro9O9GnPCrJIhuz9NL5ozv7jmGjKB/qX65GYYAFi//3ja2/24
+jwso0iHkY1smtar+wVvGK8s9EB0U+53MUzaraPnak/e6HhMJCnxtL8iQgnd0CW9brT7r6mojkIW
w12XOwQH+XGQ5A344Hx+7uNqPpoeeQilTI6m3uuQSYci0gcKVdshwITg1h0Bd8mtreJ67+GOFjUN
N7tyDvls/3CqwSNME5cX0L89BJ8naRbnyWwYSkyohfzaqyMUHOZ0v1UoqO42pfFyHlL/Z27K7nkt
5EfjyzdPOSpuNAG0CzzIAUhLr07MZjb2rW40+cGcU7zDk/DIS2h/dZZD5pWlyK0FJ0COEWOk1Dhx
bDhZcVLurRpOSebSQUuZd35wbnSu33bGqFjn6auSdIFE+Pp3Y6Y9iX4xODN4CRq4eAgrJIDn7E9+
h+GCbY+RuvtZfPYS2wunkXKTeggIW7w0t2XaNreLxUS2in/PGdmyym0PQ6VotHYOTdXeec1RcAGC
Ag9ZDm5g2Kl14AfxP7sDYeIjccKeWvq70aUTanfqWWhJ4Docwha63ALh3H1ncLDD8fgrzzl/xD4c
vn5en5U7mjfdCEvdW/sc+V/7e3DuFIo3iFiAIxsp7ynvSVYWHpWQqbYO8HTI9U29hTxrhx/wgDkt
fzQH/kam7cGA5//Ri3H9XiAF3BY3nNZMc99wSyT/y2Q5iIjV6LOI+vi54Qa7H/yMb1YDrkIhz/Gb
HYJ+7lX5RD2nOaNTAfc3khc4xwyT3OT/2zm+XcSyUQubrDxvrAjMhxiv5Q1fRbfwjvmoIfTUA7Vi
fEoKYpcmn3ylOb8rten5/dXlusfAE0rnaxsjO5uy5np/8Gac1XGpuZHdyJuygBcWT7YdNV7iHwZd
D9sVx+D7l3yznm2XZBlzHUT6DJuv7ihjw3RRg3CjCcHjZC8ciXqOkpNd7OKuC9+/2D8cX2B76J5s
pnw0TOCk/trdC6doaegiT55Ujq3JU/6xNNVjPLnryUdmcIQq+LtNvfthtctIpYh0u2XWDp2vP8Yt
fJP3P88/lBYoECFdWC5hrRgMr749RU2rd8oiHNnNmkdO+uQmJ12FO5RI4D9i97609Is72Ud7aYe7
UdaMkbv+QbWlfpxGMQdt1pKH50/Zqe1G+7OwsyKs8hspY9CVfZEgl9H0YPX87lj7uffEGJUpkq8u
/L7erpv86nMs+uyhAvE5Q5a9MbeZI+2ZH/7UyZsupdIjiaz6YGN923H0+OqIgKi06Nj7b541l5BU
ygLg8GbzQ0IO3YTU1U76kmNRqwVFP5hM6g3mvRVAVjttnyFLPzCfJBJ8FeRCgoP1PPSgBfrRIteR
CRAnxPJpPKbgqO/H2HgoOy///P5v9g/924YiAxCNcETnJd1W+v+pEGnEOVVvKEAvkmFl7aQPmPeD
blNXcA6IZjWimW/nlxx0YO8jY6q8L4yjv7z/Ma7rVPYTWsI8wignLZPu7d+fYigcUxNEpJARSAZo
Txes94uTt3ofXOdP5/fvggPnP+4FilRqVO9amGSvyWjGPQUHl7xLHI41gJ9evMb4ojkTLp6SHo2h
4Z9mMNR6EDwXHzwAB9AdcuVpX4zEGiBzEPiKmJ4zLZEUk7UhQl2MnzVGkxj0kQUpbOc2J7smBxpu
+Nq93WShYqi0U1sqJnTqR/lnOgaOweIOI/3L9225QcJJGKNFcP//f3/pwG3IA7gHrIl/39+qFGrl
F8wRqo3osGb/Cyql87Lpkt6/0D+8t9xg3n9WgA10c41uYpGhh1mv+SFpl+GpmeHcNCGq0k9OchIc
8nYcsyJrhQuQSZQIc9J0H6zBb5raPEtMO0gAQJHHgeRqmqWNjsoME9iO33TfnVXS7ih+tCC02jVG
To9Ky8sJW7BxYX/w3d9sONuVeaZMTI/U2NdooUrGvaKfnB9G2j9Jg3hKCuS2jqv5YcGJ1cmJ/2OM
HtaxfjAs6myTT5RXT/4Uv6a9/93QsMUmWXJwxYf78DUU3eEdo/Z30cGhVAbQcd2zSLWit3U0yL3e
PZWEmO7iogOuJT4bXvbQmMth44zQzFYA+mAK6OM+7wnTmpcORQkuWnTYHzyWbwoQPtL/IwbhlgKn
8/djiV5DpXo7ZodhmL4rgr0r1p/3f5R//CZ/XeJqj2xlvcapnDIk0QeySFBn9j8TZ/Oi0on5aJ7y
Zvu/+j7b9/2fxRSBzJKJmmyaImkfONLcc7rCB+DAAdJ+vf+9/nUpQRglhZWL5Nu+utSMKiN1Wj87
SHe9Bbl0phh4NpaKvqh8ev9Sf/6sq0WTPY1dnXKUMaGz3eP/+VpLj5M0NravNSdh4uQoV8kNcno7
op9b3CdIG/BRybBkXdtjKuiJpb5h3x/6CvGS1h3Has5v2sH/PVo/xIg7i8YK6QMxD5UssOzQO9sN
d4MUIGFs1M+q/ca2RDq5zZOqx3de5e+pK/TInaASZ7a8zaz8zl5KzrAtzRwbyi7ZfjNR2ZjtWLOx
aMUeWQWp0e6snA45jKQx/OC2bC/M1W1hQUXlarKquvRX/r4tXdlBoSBq7uBX8GtNAzOSFaRCHDU2
yV0sWNl6LYXfYPmfXDptgd5nhAa7zZ77WOxMTX1XYOaDxhMXTAKP5D2yNlebWKbLDrMgeVirTMQq
PVbwOYncfIhyg9ANeknonLx1b1r6Sy7IOu7yp5nUPDRayE4tE8bOtpsvTfnUC7w7eK/FyEqU0+KL
YvgD79+Jfy369EIxP2/EAx6Vq/d4g2imTVLxMCqkLs0wUtu13bfaLrt92rXpXo0ahlm7+ZQvFl/I
HkbkjuOHTJI/+Parn2SDVGGYdCnC6MH8/ZPIxkHDiFXtADIwHC0cBNCzjaheNxdJ/uqsdLCrOE1D
uI8/Fj2fLis/h9/Nxq3kKR4Xw3lMp/vKUvFZuOC0BJiPvPU/j7E7XRDRg3y0k+noEzWp06f9ZOj4
A/g/bMSzZQkZUxSBltoXEqWsYHBuRD+oQyXv5hy66DCuYYtlHkEolotG0q6l7xOk8VYb9l2UzNZw
GrTi4KwmDkLbv1F03w8LbL7uhRPHEtVkC23Bxcse07G7b7XpYhVeEfaiSi6Goi2JCnbG7oihaeHk
k8g4Dan7X2qFjaHdziLEWwdVRiN2qGs/8HQOuWgdR75xMIBW3OOtei2q9UdiVWf6mFUw5TKmqZZ4
jDbSH3aMEnIwTFTPEwqGePpu2DnWnEmXu6XCe7Aqgti7Srz2lm0H2oRn8lUZyA6o/bJwJigEB/wY
dUN5KjP1lMyYFpp8qndmw1Sn6YLFXw1K5c3BRMBEgKn6IZ3/060Rp2i96JGjr9DVlQrjTv00/eTB
q9IHkcwvQyF+ud84UH8r1mnPZAAK7iQuQF0Goyyj2rRvRLEx+esCdLRrtVFXut/sDBZohbMFJSI9
OFPzjX08u31EQsuIR45FZanMM0MwWodtf2ilRvW4EHqWZAUpmQiO1wbFaDeyXCX/Da6OePzs2TPR
gMxobR4V8oBhn9Sq+eEv1tc/LbfMnn8ymcBDBjGng+HNO4O8xtli2pKfWtafpt57hJYLOYOkP4Z8
rG/aTzgzGcOjyg9/FfPa73vu587Y6tki784LkEsSZvqnLM6zvVEMtxDZyE1uJoyVdv4V/0wEcSyG
Ni1E1KC9pT/rkN09l8C2iL0aRiqVFKh6UKNv3llbYxI4TIwnF45YEbZeLE7w+w8r9RR5AraJLgzp
WK9B0ijLF1nG8PcccSeLmVBuDEa7yZ6ycC3154FAAC/te9IJ5Lp3XP5r4AgE+3kWiDC0gJX0b52F
aZwLj6c09YuwBSov0StAZR76w3n+LfBthj7xVzzv4lauSL4H4Aqtlz9t8aJFR4gBrdnT7FaPjq3N
ZyVFF+WtdjOXD1A905+akd0JDD+7yXPzx6lpLt1i95e+b3h0EReiOijaW8V8OJiHdevCNtZhtidJ
NqFuH6RNQevqd1VfkaDc+Mthobl8yOKiiuT6QrLAj6pDdto/UIX/kAWKSWZgAZ3feR/zY9JBP045
ccDlmjEg47vHVicORqO+QBfA3QN3d7eOHRG1TkdKCKsWduH2S8uzRZ8ScLLujO4RZ+33Tsk+cjSM
SigR/R1dkKh2YlIbpzOnc3Fq50cRG23gG581pwbAgyDYyvLihNk+YISLHM/aMD2J+cRByTtCLqDF
qXVix/nh7A0p68FykGnDmxGjQXH1Bx0Ty23mrjeEC4JM93ej1Q63bpeFTVGP0dAxs1Vap/aurzk7
+kHG/z3Z1AITBKZkxsqYvJOR7XlF22gqTlGzB3a59b4h9gYepNOoGFptlyNi2DXCYF7vm3fe6F70
kvCbtVzNHW4MnJINwxfTaI5j4gRm8dOR5KR6w3noX0rPP1OrjiHSDhNUIL0HzedBjYsgJjiSfxSs
nIGQgpSF+GRYK5NjZ7zP5JOWjOvRwZnpVIUTrllnhmgt8he0DHIv/F3l66/GWDN+Y/XYQxXaZ3n+
swDcumvTMizpKmJSDQc0VdzThyRfMLWW6px4/Xo0/W/CSo+DV2F+ral/4n4I7A0Gai6YdMtcfZph
/FrW9CIx2iMo4KfQ6+ZoZBMCYW84yoI/y8i1i6p0BufoRfqCbC6lQTFrJIr0RRzmmWFbVdAR9xDM
CXxImeGw0VyIMhR7scl7Lb14bomMLQbSBxby3cyxOFmT7u7GCc+iqer+YA6OwroJfj999JlqoXRJ
gzjVSLBSW5tGx6k7qFMOLeMknZOBH3WKf/qZdVs3w6/SnAdExfQP7Nm/94jqFmqzy7glTrXO9w75
kEaVU8hwsgeElgQjo9MHftjiK1WAyBvIi6N9ibFok2hpQzHLy9MyaIDF5pUq0DujsGkDAF4cAHF9
TF0wDPHdaPZ4U0rsGTIn5AmVL5oAJi9ObT35gMK4pyvZT0ndUWfiZ6SANhkcLWdZNfldaogxKMeM
oPg4dHwNr8WqHqy0MaK1Yo7QVuZXlahvq4EuvlrY6deWDYqUr2iUzd1a9Pqe2xZoYrgXhn/szVgF
25IEuaFAnv0TxshrkiQPpHY55778gUzitWFKs7c1566vzBuZ61u4SDbtjdwLvPWOfJxQyLyNesXG
n4l55TQpvlhmL9gMbXXpfAFUi5AUpbdPHfIgQsIdrsVGwMOMsqPhrXI0+V2BEHZ19eC6JuE1RR3p
RnYuelffYzVYoVMlD9BU9ypFY60nGmJYTmdhkpluMDM8ZHQMgUBTXrLHTezf65r9tZkEXHbUFm0v
EcJqAqu+8YlY+zos3YWHL5c3rsLanrkFsFmIakE5dUnQ6+1L3OCMECRbL4aMFtxLpJg0iNmxTyXa
vTZRDywyAyuWUXy0rv2l97BcEhci9tqKmts+x3mqjsLqQq8Y7qcV7kHlig5DsUuE9kD1sNC/oWsD
cmI94WehFmdi4uVJHAL37pHpbzHFaXbrZPqr5ddukGpmsUNeQvMJ92ViJUfSkzN602O7b1YaOTH4
gEBauKLj5nas3JxeMq0qWAgroZ4DQ3b6j4Gb4pViITGioU7NAwi5LiNDsRCojBLsIrpqgqWYfpHC
mgZ+p//OG0o52Mcodwj/abF0En6BK5DnjtcQj46e3AjtTonyaZjpCwgPf7WOsHwgHidQ9oBSYErX
vVEncq/r5qeuZ5/QKAIDw5rudbch/8XhfY5r3H4mRa/G6hoOuXOJcb2wFKLIBhc63larPQcgl++o
epp9hsAjsBDB6R2iqLFC4cIUZW8ltLxUqm3h023kOOsYeYtK95b3ItKEjCoGVYfGi++rSmSR12VL
ALyBcsBZwRmUNi5iW7HecLwDiXfWpB71OEgiOoSHFG7wbnSab167mWW8ido3YV11pzB2493cufc2
kvZEAfGQnJmwHNjkn9ot8aJtZh6rPj5C38yecqt/NFbShogd+olBncrTY7S/minNlXgbDpd2chnI
zZlntbdSUwvaxEUFkKJH7IdRDyFBYpDL292ghWxKq4Tk51NnI0snAnP2tPGAZ5fajmdol5fmckzK
erqUBieswjSCotZus7mvjypbPwq4M7euxd/nHHtT0cLlcWlwMSn6+5zDn1ijAtTjyCSeOTaWyMy3
Y4OySdYeYEzRtd0vEJlCbsqJo7kZyUmu3P2BjXDbTtpCBrAQcg7G5nhckCvS/WmZ0mf9Y0ru2a58
hQk07DUetg/Ozf84pHFixt5HAxbH+pt2Qta5RVrSNIgo4r8PsnndmD+N7Re7FqAbKZTryzz9Vxeu
2CPHmCkyJpv0io6Ovl/OezcbQq+EaQpL9VKk/kfy+zdNKfpjJEKgYgAGQj/vqrMSLzOvwlZn+9L6
NHX0dGdL6z84MltvupS+zlCK3YmZLh2ca73E5vhQokV1CSVt2aGcbJ8GXjzGM+1nCH/fEwOHkal8
5ptV55+1RQvgqg5gH5b86FdSYWQZrE/YEetgBngakkjy6o2Tc2RYSBJUPbXYCpVO7V3WD8LrQOj7
8ylJW7GnnCE51ymJzcLRtFPDBP9mMiwWPq8cnvzRvzFYtJ6dacPZlHeQpnm6Y/072ULqTqTNB0qO
N9Nk7gWzQZCBNvfjTS9rFaVZk2dFG7D1011RZKh56MG7iEH5D229G5KX3hg/cnb+47JIDxAhM7Ri
BHqtEu/nVoxevaSHtWwytCEKAdHgeofJbNNDSiBQIJvkk5V9OHd9+/qS6GATEAMabyOYmVet2Fnk
6zzEIHdYT4j06JgU1UM531jjwkjIzi9LLEXYpowSKu+/uM+fOS6oILHKeYcYkeArLwNlES/nFKwH
FJN1DP3ec2muP1QWlitdEOPRIZvmBf6wv/6m78WnZl7M4mPSVH4jKjI9CaxJx29pobpAx5xcEAFo
Rw9pRljq2Itbnx1pXNJwKdyzbSVUkmy9Y/sZGX5xEjrZ0jolKkJKskQtFlxcmL/sOo5PvdTHc18t
O3RT5WkyiwfclxxhzGzaWfEXJptEX20vzGzM53owkVJrKbIf0uzmVAs2PTAUlzwsavmqzciqUrv7
3rsxV19jsU8r7buCN3MjNQ4vpJ7UO8tdBXj2DqX2jIYA3V95hLExHt0WPhjHNnUa85ch6cpLUfRi
n41zHiRjemOZjXYLWuXTqDiBwTS6JMLTDqtDeHxfTdMOJfiffGqm6pr8L+MAHjSV+Jm1zh2KihG9
M+GPrelW4aqrUxtvGmIl/3MnyYCzGF8aaD8H9AwH0qe/VquPVV4s43kV9GHdbD4YmSaPeXlXZJ9z
HeZukkuO8928f7+5577poG/zDKDongfojyiVq+7vzDTKWLzUjZzZaoNlWfogcdtXP6ejyirxuWSD
Oxsekr80xqxa92Rbaaa2PDKCCxfaDYe4VGZQEw1/QAsyZPZZ15pvA3Y+stM/1zoloXCwDzs5sykL
9NERKAeRkfMesIx/sYhQRF/L8XGeLetmZG8m3rG6rNIYd6MxDftR4lEulbecTSNZDtoUc5AtODCJ
Okn2Nveq31pyjclKZsGqL2r7ZMn55MrEDAwJ7mPVIPpM9BXsDIcTVa4IPS/70k3O64A7NLTU0HNc
JrayW5EEMvBTUebO32et724wiCXwBz/LKd2yL8Xmqx/UZZriOHr/t/hDTv9r38fkuY20AJfzW7yh
zExDy8HR5reQ2pLj5lmX294Zs70YCJYVxjBc0iV+qoZRsIrJ5WwArKqNybl4Xe1cVuU/Ywg6o0k4
LiVCTUg9jDFjZO2rO4tLlpqROWr9qUf2eqQHeZqzIb3xrcHdj6spgyXP3bu2526//73eboZEVKDS
cPGgICm6HjAMTOn0tZVulA7/h7Iz240bybboFxHgFBxeM5nMUVJqsCT7hZDLNufgzCD59XfR/VIl
GRbuQ1cDhW4xh8iIE+fsvbYtATcu32m90Ar3kLYmdb7RRx/4sI6MS8Wz/snI8uP6xv0loBuiJV6H
HO8m4BZyhGJa8HKS7Un3U+2HXD+qtLEDY6ovK7nsk1/UHx8IS8BHLUA48Yejn5ht7nU8cChcGWoy
rW9p84DrEVxtPWGcPmOk/vGBLnAxsm0AtLzPesmlZ9m9Qk2E9u/oWbR9y9GeNxZxEs3Y2Mz66Kr8
/RvlL7wvUZHCoPhddX1rvtZ7MEuVCrMvI8sJC8dM6HjjNVh9HXOTe4cuG51bjKFqVTct7nLH/Xrc
GyyxnVfHLzojUJwK3j/82PCnO7OPhbRYzgVlxCbRMSUDsID16WR5cxFL/d2oEXcq3awveW8JepZS
Yo6vX3rTvim4MFxzU69OEfFnUW2gIG6gBgBnABk4+rcel7KyjcfgMK4pZArxVaCbeJ402aOqwVe6
VYb8weZLTratjYHnpum2oFGw5Z7dbgp94mqFrcLKKVVMfp0bs7fv5QANsPK4aDllszO15nHkAwek
N+gBqKiB9stwTJ3SQFcPGKseKlBgrrpa6z+qCD2MrE0msOgW3QqXBecGHTnn2JqKF55q0CE0iRy6
iO/mPMYLgliCnNX2ya3bN6bzkEzNBFJc15l70VDl6PaPOLKMR1y/jN1GXztkB9mZd51RXWpTDPsi
6UiWBglIKKOPC3CmscaHdzdNNcVGbiSb1XB3/l0jjZk9Yhs23PB3laYWK9ol1dDSzkO64i5jFfbM
mvI4c1BdlxdvMvpt5lIvdFV9mS1qKgmUZdvXTGZr3D+RqvTQS+7NgUanZvUET9Jc3HatuprWEDR5
fWZyMge/K6aqS79qJnPpuiNBk74XIwlCxlGMXvTJvWrdbIMF07NTGqMNpZHAZjKXhO9atLwUTv3d
WOhPuohfZ9iuO0aNd9Al/qmsXy7GsouRN852KZHuQH2OG4tBok1zOo1dMlxMGWbEwdEWaBIgaMaT
kAze0JNZB7/LyLrkD/Yyp3WB8ncvpLNPFic/YHi7OG2kh1rHFCZh6E3+KBF4nn0zLa1zQJJ/HQZ7
vmkKlkfHvJM20K4bGInCb6FEyn0jVKOlhUlaqNCKbGzbggplhP3Pve41QnV/pAHx1GaVcYxKvp/G
3Bc5adcdPYvzPHwZ3A43XF6PQeGm+qWNvOcZPP4ZB1cUmCnN4Lahn1E2U/IoZ2XtzVR+15P8anRT
9JQ/0RPo1NaJlNgvDU1kj9LNbAghxdHonxuN7qCXyPsUrPW2kLK8IqdFZqylhX2UyzJt00SowI0T
oqdxNowVRWpVlOWNUO0l9cEVYENwTmhHFRkM1kkk1k/+TXSjGYrNwtvWYGJJtyj8PbgP2lx4G4N6
5GJQ1tVwQwh2UFjjl3Sitz1K7+cwmO4DlJS9NujnqZnUIZFPBo6sc0lf/PcPyesB45BAaECu9Puw
shZtX2UWFR0uz23Uuk+DWAjnrjQ8386MRTGtJhz6dJ8L7lmBI0BL5jZDwnJkMlEk55wH3dp2c0iY
P/Jn6FTMplbtptVNXpX6fUW1EbgiL27Ssjuh69OfNcf95i5EulXoXwNrip2N1QLD8MvE+JI4+3pt
fsm5csgK43yoShvdSMrjLbKNdn3TW7umj6+1Pjo72F8PxQxC0NNwsPKJvabpRCFWJnXIdCXwzCQL
lkK75Fyu902+c0tyg5KFqlkK45h2XHijNDb28ZIfzMHVNq0BjmMNOtWLB8CauzmL5FmOfbpJSDoF
c7P0uzkFHGLZxygz7CAu9So0Cp/fRzph8JtKQA0ZUNsY139uDNj7bec00xZEnJzqOytfYNLb9k21
TiTJGaDORzGD6XVf4xvZmePyiv282dIa4KIzcvkdYudByNUIWmKUIXBXBGZjbVp6nbUOimeiYaUI
FzfhTpEpadNFMF0RKLx8rymmawN8C/OFEsT7YhKy4RMWnIon+HCk5NrdIwQEmqJkBkrP1rZ0lUo6
sMe2SeV+/X2RGoKOqM8ACtoTKygV2tGaDPuO8Kk9QBMgT/l0nbFbdE4znrHtTLyfbd0O9rVpquR+
rvJbkb8amWkel6ncV5MoN1PnA2qsRpwDZEAxqh1CPTRm1NyMX+ne1POPqMbVhWQyC4oJrOujRFr7
zLCl2fkeI8ySTmUSPVZ2q70JZ9NheGAsNYIqqlvAnSJ91g10LxFBa7Gyw9Lt3B0qqqBI9XGXYGzg
X1t8/yJ+hDEJerNoukAfmh8Ld7Fdw3R7lzXZZcRUh6WrIDJCm984mfTnIpq3RV7rIXigeatm22V+
MskV/0rIw1KQ00wA8y5Jm4tlcGdN+J5CbzG+OEX3tcsZGbfX2VyawJYa2V1Nvxc9auscuNClW5LL
WIt7NOkePjw299mTO2pRnb0q/l6augzNScWB5zTlNhm+VbbVHFoQOptFB7Wx9K9eORJOwjvKjQZ2
J6vy9815LjmIai8nXXzM6PADhjHs/ofZCByCJUvacSfSxeIwz/0Qa2kcMs8h1lrD1aUx3cxQat7Y
rvTPKvMChv7cG2Y+wJksuV1WcyPvIvqbS2E8aIo0vSiXBYnSugiiShY7cJFN8eRwkIdzQoFUQEfg
orQDKCYOteYt26zQH+28eLQXAupSIyO5BCcqacjLxPnOhluV9ASWX8VPhQ/6tnGd19nJv88MMf/h
WHn2cW9/IdVqgxYDL1nmv2RpZeydhfrGL1tEtbNR3resY6R8Ogu85tjArxE4A9ZKOUctg/R/qpUK
Usnulb5wdM9QZrgFu0VYiRfGCFbu58Q5QX23g7Eq2l2BpmuV+bWAgFvEduW49/xFBCUkU+buDJz9
pByugH+xYmlDyqamjZekaS/4KcsAmH9QAPHbOyOGVW/saK8uQ3+HpsA/ZxNTe010x4T+WdDXDblX
r6xpQb76NKOZdR6VDcoqqaz5qtp7v/9uFEt0Mlz3dkjiu6ysnbf7Sc3JN5le2xoEL6Yzcdbn7Mco
/NeGDnNlqJGZfL01puHQwni7MAw/oiGAVSDRY/B7yEnOjdQGtuyCh8fR9th6ro6uxKWP6xfPO7Xo
QAPWbI/cRBbbaeTzxlpsnbtmuHTciokiZ5MEufSQRUijKucqo/FiOgSvxFJk30DnDa298xTxKCXs
qk3eNBmgMQPu0lwFPaBdFGAn9jHzIBra0mLNWmrH/Gq56kzw7wTvpIe4O+WBf9dNyG5SBqPnOc2Z
pHHt05IEHy0xCYFFOguJ9dpDRqOx8pyJSRgFp2zqA3uouUH7FAzqaRis+HHAVPh7P2dAL8OaPFWM
b3u/Hvi5U055g/tAf+jJ5WfXtm63zUlu25iTtXUtHJFgo/dMD8ad1L0NoiU3gHiUgn8uEFpE84au
+VymN5qVfbVKilGWM1GJAHhNxNQXHWQxbO7AbTj5+kVxljgecwH2C0MVJgBqmEydl18KlhdQAYzo
k2M856qdzo6QbNr+ypuSrrMrMvnKdJixTezTqSGuKMgmi3ylKDpMaVffdubYHvKu+m6XxRPH/eMi
pQranEOozdm+GPd+mbv6ENOuASoo2UZz65H/nrdjZ2+kMxibIrXh2piEGmeNwhBpWadufllL7kxS
5VUqeoqWocMdzTC2T+yfVe0/26reK4OMlgQ9+bUcmN7ljCtqM8rOMT/XYls3hdwbZXnGc3eD0vS7
dFlrvdVgH6eZHNgWpvp8KVMA6t0Y/N40E4uPxq6+lir5OS3CxR85zmFu+FvfUshOTEFZZj35RXcu
BpZqoeilKGpUao4zfewjoUzjkTZ94XU7o+yObu2DTxvoncbLi8jQqzGxhyExxK9G9ai6mOCVgvGL
ZRG+ZYGuCZcYILqWGUhGJLJjkjiottAHtr3Rw15iAF4kt3MNLXMuZlDRK43EFpV7WhLnKR9Es68W
p77Eal6BSl8d2SW3DtK+0zhYXIMqSlvRNb9ix7nO0SB2PXfvzVTnDmX5z1VOsJ87HP3FEOvcSPrx
CGNH2/z+nlPVE/qEiilfS7q45P89DKcuQo4hWwjN7djDr+quVgSZbmzUJxLVj/I52g6CDgjmAc/W
Mf78d5rjjBk3uESsXZ300S+sV6eFNmBn3c6LFLIKP36Fsu4HMIfKxJNoCupPZjKMBT5c1yGP0I2g
3vRQx7/Xk3alGVdYSfWQ6zVFjZ2QGbqgGFDCUjvi0cZDbwJkH22ym41VpK5m0bxGLK9G3+m9T3xq
UdAZTUqLsbn5XJqFFURWEh+yAXham3yD1HpD0E563xbzfVLjymZmlYRDdtu0lfegR8R9R8ShaEZm
3RPD9tNw49BuSPvaOHG6SWF6tZ4yf81Y8+OizJ6dcnrW5YCgy7TUQ1qn1ZE+Yrynpj/qfTE8iE77
p7D87piN3WsdRfmDZQ5fZXzJxnZ8MSOUPQXg3B1SPCu09SIPG1MugY+H+QCk1f/C0DsPnuKkcfAK
FBxRsEj8Wuqbpc9t7vzipvWS8ZwrgdjAqw8ANv1AZapDDRVPWxIFUIlNyIZiEUEhiKDAMXu/JF3j
3preKkQmmdStKg43faqDUan5XNkb2lHapZDZgrPlCaJ1cy4ZjOPTiPbKz/noneyX1bH+U22+NZmd
BGZHFdDXznPRVS8Y5m477sr3+TIfFz+71+2luw4yOfpWwtbhDY9mYs5hr7jPmFp/a4i0PJKHETM3
yLOwcKM47Ca0jmNdLvuuHe1AcLZTHIDDAnqhHNpImA12cnFDjbb4c1lOtyqKd205yoBw7Wk3AwFn
KSdhVGuvA1eE7cS8Eo6D8wRHhAqv7b6SVGcdMbZ8JQAHkt442ztVMYUypQIKptdII9ODZRfRXthD
vxUN/ddsYDjFBdKecHnTa5nvHbPUjkzWd8WXlF/qk5hdY2t+r9o4fZmQXNwl2vTPADmLbhU9iIWs
STQe1TYR5osch+JimMoKkUQ0Z2eVn4mFUq7lYDiwqcjzYjjzEUpc8r89NTUFV6ZY3c+LcycFvwEn
YjtVTIIXu+u4HaCz9TVN7FFDEoDGerJ6iPJaN8pbMd0b6qaVo9qPMDlCv9fmQxaXcut4dMHryoov
cjYvxPoad41nkAsxaM9GO9UnND3m1pXw1f/eqPvYemXOCUGBwYburr/+/+49lWtLLuUJ0tJxb7YT
ItClloHb9hR+0d5BxWHrpOLJt78/9g/MMVxHYBt+d17ND3Cq2AY+DrNxCTNPj7Ypdg2coW/CWmDz
ASbWcdrPiiy/xbjLKq6Hf3/8B/X8GrgFvcHkaEOu93705+lUXGlBv7XSPTr1Zf8jp+e+7VUlQRLM
T39/2kcB/RoDR+fVYuzHHvpeH13rXdY5hUkcjDaxPVqjF9ZUXggyblutQkmm0CG11oODY/xszNFL
78MWYLo2bSZR17ul1ZNdrtDDkOiQbWoDJVfV0XXSdILL4lFH4m1PzP85v/s5vbNErk6FZ+yXKRl3
jk0yBO0XBoWoacIpjc85ZBlEfMu9TeXi1NxlC7+GFzoNyJ+HY7G0VAVaI+hfOG+E+NUotljXfD4p
i1t9/fvn8z/i2X/nGui1/dWZhUEFQde6Sv/lMCgYbcd4+hD3TpF+9iZ3K6sUZRNJjLdjYKRElEFP
9beppb2RC4BujFyprRoIeYTj57BUh0DN3rQFuvg7vOCuKX9GcdptVYkAeRhS+JltGQ4Wy7qOHvoc
qYw9mz8w7PwiKJr8App+6O4X48JN96k1+ukJMFIbeqiLg0GIG3MS9tcONP1W1iN/PoNYU6N+kwj3
Nmibv3VVNrx0N24KyDDxRXWMyHgIOs09t83yDDgnu06rVgcnDL33UosuMxEWgbL58YHfQ93i1s2L
qYA3wQsuCO8zp8Nke+rU2m8L1FywoLnxagumW60xDDfx2DlU6RLqxlhd1eTntyAqabU0TXoiTiGY
Qdshw2NPG0ZjOIq+fJjruA3q3I73hbLRBxVNux9tJnaiJZXCjYDadD34a+U116Xqja0xdt9EAc+i
lOWj7UzDLUKaaNPgFNx7dAwXN6FxbJ5FwxmtCpfsx3Qh0qSkRuaqdzFNpD8Gxm8OyS362lejtNXR
R/e3s8DwIEsKUk3EoZk47clOxTml+7+HmMx3OeQnpAfimtXGSbOm6jhiws/cSJ4stOxkfwimAd50
dUkXxmVh+sd5iMCJEcEQ9G1pAc8kiaeybC2grgQlyxeXeXl3dBLX2+WBZOxyoN+vBX5fvUWZ720K
qasTJCTjksYSfk6RPI/04c+J1kenGWgud9HmkaU8P3O9or9QWv9I4K1nCME0qi39JJb8iib1Lu5r
78ABWW6UMIadb8L4Got561SVuwV+HsyOqJ4Wqz1TvVd9n11cb3iF2oCoXoo+qOaRMbnVi8PU9B6Z
3wjSB3ErnRThlzjnaHHDJtUhM0/QJDSpUP1LcVNp+WNcVBYKqNEg4Dh+VHR+xVL5G9NJ7lU1k/BR
Wj9SMERbtwIPM59nMuuBDNPA1JjLlAwM95/8wD9KBkhXgE+E3Utn6vV+5GV3cZL2dYxVsp4v3djX
eIWkPKPoSez0jlQLgGcV5rwiftZzUKVuFJWfiEz+B9D77yaD2MLD+/nbL228t7pmInPAuZXAau1E
I3jUjIPUn/bDmtHnmRJdZ2kj6G2rLeBxmhgLQwPWlLQmuicUQ4akbG32CtBCJX7RqhCHEqY3Sc/T
Dck15oSaHVJljuEFueSUI5vukI95U0dOBlKFwhMbRyPfcUK6Dxa6anaV7k63Fn11oD4XpKEx9B/a
eBFtgG3TXuPUuctiQz+OdHHbXGEq8iCvZ01NmJN9X/mCJmjx0AhM0/hIXdLnvDsysOyjrVk34+Iy
j4obdIfiaXLnE4iWB3Z/GueKRpLsf+G9WE4WiqMyJkARBfYDZN/ksMDv35it+kkfNpybhP4FKQXz
IhBfDV2LZwF3LDyjDJha8xiN5r0fS/NS2N4L2RUtGuhhPuJ+v1Bi3yVQKsMpTu711QnhMoFMDG0O
MH+2SNPFqzcpWiOyFFvHHBkwgFvHsmU+KkPTd0mso/JWCMNHXE56k5wIdyzDRPvUuf8HQRZ2IYyb
sFFwcX7gbHguLZUOAXZYZghDyygiYYrRL9ZxMHIiPhQ5msyh4XXmffZTk4Q4pUtAmwkFJrfr8aWJ
kZQbgn5jhdMInu2mxWq1ddg/IJZrezEiOMxIx/LLLy3K/SmrgsEmUToaf+pmLjZxFD96qNnz2gyH
riOIbEjFRp+076pjSa5bs1V8QWoYf1INmeLj7xNlnamTOw3Vj9DWd55ZXY602UpzgpRWs3H3FlJJ
GXELB/tnElWBpBGjiTtEzc5qcH1IthKPlmJowxQPGLfC2rK50Dv0H5qp7R8gKt8NAvBXW5Uce/7e
MxqMBSRSHwx/HA9j5iqqPvqDfQ2EaULvvDG7aV9pybM/VysVVSe40lxWkGPPD9ATp0H11XFBsrUR
FkQPKL6HfIKdajN2jWQvbx2nCo+W5uhbucZ+VT0JNXM+lUcGaNXObZcvnHnj0S4qdrqc6Kn2bW6n
QzQPr9OEs6Wxi4trmPVtFmGJyjLNPWZDhVPZBG6mFaSmeU5XYewkIalzKtR0bZbuBIxA31jux8bv
18klFZlGahjQGivsSriULkozbB6a+wQ36NLWLqITZ67DnBOtQMV3B4f7oJvWCfWNQsWxIq3pTh+l
299Xwu+QM8ty57M2t/R4Ed1kGiNuy7orqoT2oy7ppXncWSQy/ZJk8OgEzRDiJWkjhwyOcmPk5anB
3oP7Qb+xVhr8XIt9jBWGe7nNoMTOjgTh0i1M2rexG38kVlFAs7JvtKjtD9GDJ3vkVmZSI7O6JHpc
Xi1sprdjPm7VqhARTAACI0Hl0za8YW+g3W/EhKtbCHn8mfI9liAZi6rpKOuNCb6y8z3Loeplsbqo
Vajlp5UZOIivOhsha7Oa25yE4UX32q5QQ+Qp9p5ZqLHIdNtn/MOMAb5hzsQ8lnxLIg+s4TyGWXrF
vpzc+mJm1138fkcl0T8SP3+SJS59yoVzLxngTEOe3PjVG1+ETX9gEodMTkcENazSmlkH36N9Uday
TdXMXKl2h93iqGfHD6LIsk9mDWOOZrONLyw0Bn/c1vacXlYGWZ5BbtbcfJuOTnrUbS2cEBoFmlbn
9KejqzKBR2p+wx04ynRw1/Bn0sF8zgezPc7kNMAvs45m4dwkUJH3MrKfq8hg2oSyd9unoONdL90z
qCa4y2Mg07hRwU2SXKwZ1/eWISWUa3h7FDUsgMixV3ugca18PpZuwcck3PRYgN8Ju7n6zoCy2PrK
BzkniZls/ZsaZhBJ6w7aQjLOyjL5pXT96nvTayyWl1m5RzXMJKyXyw90kxS8ZvzY+m+zmd70RiK/
CGt4dDOzPNkFbpKybc2TwrdgUElxrblMJkMxzYJoobadOXAqcen4e7nxUe+CDoH2KJe7dS9/r+gp
dDHpZgc7PxlNxZWJ01460HwaK4GZVNCdZ57wiYroo5iU48MhZYYbLbS19xobjAJ5i5dtwnLJ7QV5
1p4Cctv4GmGRN7FyMfXq0+Xv7/MP0jzoLyR+G2DXHPMDcKC1nChq/VZBoOvNQxEDPnNg6cVnIgAB
yYr8iwYS14NPtOt8fdPjTtkk7pxtWh+pGn2OvW0sL/yNgu2e3+y8ZMwEUGIiCrODzo+/6h3TFe2Q
RM6+73rAdm6/qct+Wy4oblDE0Jp/LJ3yLdf8rROX22qSb03h6uCToystuwXbHP9LNA9fBPNZZMjt
GdX/27TMYZe7kPxw1aD1wzdQM4wl6p7bmozvzCy69sj99rLMPSIZbUhTygCGbE7UsXiW5rzvmR7A
8q/pYIQsdUI4uypohkfqfz2M04WtwdIWMn2+4yNIPhE4/WGNAd9xucwj5EIO965vkk9AtJEOqjAr
u8PiFzfR5KehAct6tDMZtNP4yZf9gfaztit0tOKsbEuHC/XujG5IbcsGD8JnkVUzCcUtsnHb9oJY
146pnRPFWWfG1qHuEI1J46nfqjhZTlmccaLqh78vPWG+6xf/fjUCsBO/MVojv5WK/7qxJ41oAfON
TUjvs9mMKVLWxfzpR8YPN0tPmsQw5zRY+a3aSPYs1BhXvHcXj/6AJqF7G9nktuSCttprHrX/5KgW
+1ohFE7EAzaxXVy0yZ4d/irL+oWzmeGqodEbB+ZaZM1PL1le+8REAOFW57yf0AFY6IZcG5pbm7/q
afWWJ9La6i9Ok9joFgkQ0rv0VbBrkkmLXqshsLMcSD7vj6XZ/9A9+0fSZU/eknRbQjROuYGu4O+f
2fum0/uP7F2ToxyjnhYttNJpNbcwE+vYnPL4ih7gs4bKuhb+fdX5/ag1DUoAoVoLu//2U4DEsbVK
2YRJ7P6D83HbRy4fz3oqjI7H4ckxgmtS2w0j1lGFVPbvb3V9K++fj8eDXHtSt2yEh/99fofh2V/S
uAmZ/kIQB769MorfSs26R+vCemEc00fxkwO67e9PXt/ZuyejY8C9wW+Tcvb3uv3XuiR4sQFD21Yh
1A9A7p1+JI0E7RAhvH9/kPGH92jjWdAtn9aeZ3hrTf2vJ5GA2oJvbKqwLJu7pp2/mFX2tRIYVvTU
Ic/V6rdN3Qx73LTahrFHv6LOo6XCnOHfQhsPmhmEYYGH9Sw7cXUZDq3k1PmTg8n8wyeC5BO9qc6V
F2HNO31rjdOEdYfS1HG7q0kqiI2CJfCz9uDJCaSxrbcXWCIbA6UN93QCngpGN6IEbE2Y4NdJ8+Yj
+MqdTmuJt/KdYcGCpiJXmG8IIrfM+zZGI9ll8XQk+d22jU+uJx8+ae4jOv+BMMGx7nneu9XcyqKO
e5/qjlh3Y9c7xY9YrhjXyjlNcVoGcJXoqySlfV2Ak129LOGStUadJXtTvJU57o64bJyD6SbmHXNO
gzR4pqzT+OmaeH8qrK90jWBDbIO/yXhPACK3rNHZ/kfCv+kEdaLa6LOwQwP9+Xa1oOXqOuUtyb7D
C+2WI5ICZw9aAt0cjHk6rmjLS+kYG4JeJic6/X3Fvlfk/u/FkShCuAAR6O9/lDXGhz6CxA21hVxr
WNlgFqbx5e8P+TDM/P1FcZNe0/ZQ/b7/shC8ZjlB7hB3Vx6xNw0/5ggAZVJG1y5PfvZC29e0qGOY
vMpeu4TN9En592G2sL4EQ7DjO44Hm+V9LWakWBTZE4fQYex67w+A830Pu28dkRlrdwVVh3tNexro
0oM3PkVcJz75FN4fj+tLYKhi03DyXfGhoZ2VTly3ahlCd7bu7bkjmq5aA2tVfG47hvgLE1qu80sa
FHPmbpixib0oX1xr/mzU8QFN9/ul+IZFGD10Nf191IKuSEozUZ6FMmWsRu43CUM5IkaqpHI/9dp3
04fI1RFrphuoKJLUai+WNJj3xveZ7aQ7o65+Yg7by4RIq6pANLHC/AcCgfZt0+zgUozAqd1Poz3/
9Bn+5hYjWRd8musG/K8Nlkt4mTYiYyURJXVMqFBJLxt3TYIQRC7VTWNw4VY+yO8hOWdMA4R1o8Wf
wk7/8LPhm6QrImDb4L94t38y2tbgX9h9SFfsQC79Rgej8ffl8udHAM4xnN/l3Vo5/OudDi559FIn
DSMrxu+5HW36zr77+yPWV/nvc5FVwFJkyKJzRzHFezm+0txGGJ3XhsIub7w061DlmBcZlcd26naj
M15EMn1yFq8v+90zcR3iOsDYx27w/izOXTfm6KEKGHKs2FX1I4MpZqVcoV10en9/f3/4CDkbQP5g
jPVpNq+L6V8fYd1qOYN2sC3ZJH9pDa0et/z/0j055fGtsgjWisahJPzvM4TSkrSkBg0dYhBpqGVh
icV7QyUeI5Kc/Zu/v6WPXxmP4zQxPNMRgD7frYrEKDoi5TWCv3LvrZsYjbSIbjQLeSB5WNh4CeYz
YBP//alEA3342gzBLZboHOhWtEPXQ+5fH2WjZ365EHMRkhyIjTjK5ouSdhNMJF0ZToHeYVGXMqbr
oFxQHaPv7Sx0FDRQECEQJJQcstnV90tOOgXa4lOFfnczDi5K+EY9ECtF5Z8W+bklHBtFOgHsyI13
HbOnA7iCcLJN7cmg4yYX3SU7XPqBHvX6XesXy3GM2x+oN9q7wY22LcYhRn9+dZvBzGPofpPSzdkL
NcTbkgnUfRUb4IS0L1oeOffLVKF41aKHCWN0QFtVBZVDOEccA88aqgQ7Y/2IbXEOB6PHlst8Yhoy
76jp7cYkyDuwYy26j9xkOPUzOnKhPxWxuav4BgNNWRk8oii5DOhB/NLWb7wqNW78gQCdJZmc74vQ
flgotuDdUhhGXrFvE8C3XeRCWWg0Kxx7npMaySsSCK63yrvLSx2MpN+iMus8EKJ6EqMGRkYfM1aI
Y0WILq9v0yodjVAPAMEstCYolmQ1pQsS1VfN1MqW71YpsInEphzVKfM1Yw80X4JnDfw148tb7e1V
M96CIKCj8DbaduBQs+blSlNv+W6chNOh7EBmWageC2I5whr9IFRsevTtskk6AulXAjSKzNGgbz5g
3/BiFC05H3AKRXtL6YZppmv6k1QZJnWygdusQeduJs+TTQTLYvmwLvIxObRmmEu34sMjI9P0+nvu
MmGL8yaMKvqJGhLeDaY3dN0On9usxuXRWo0lK2KLaAJ16HX/SEchP8wIPpThyVujbrS7QbPR6jvm
K90tPjYPabMlR9z9yPTnYZ8kebE1no2UhJ9pQCqqrSQIvPM71yyr28KLbvMYulsnCuuicRTqco8X
hlyZzAxcm/6q3nsVBG7+OD3/6zRE/SH2bVBU+Ghv8N60B8sbD00nnpal1x4sXDJ0YvIXRL7GFhyY
GRhC3leJsMKa+6jEMHTVi7BBKb8FKqxfXc5dRwEegeQ07aSKCDLiUskIMGu2/JoVajqzOcZmPlzR
4X7LfbROdlIeCfwwaCCu+PO4xziIbWkZQD2qxTy7qf3z71vIx33fxDfP1QjnKN5R991eDJHZbyBJ
l6HhIcX15+h73d0OwHnaubr+vx9FE4I6jlqb3sj7I0ZFpbSSiHwLNppXdwbGNVoHG44Hi+71748y
f3dY/nuecXtiXxceBwBG9XcFSe06dcemlIbdagBKq/pLFs/oN0UZr1QrurNGu5GxWx90RwWJ6PVQ
SUWjAZJEGznfbUuSrgZbCL5+gXqq/lYhUD0kuoSRouaRVd20Z9/OvwlV9CcQSSooVmdnrtuoW1Mv
LBrGAYkjF+I314Z6iolTHxstYAf9VpMA5Fmdjs8uqlZTO4miZf8LUeGPeSblMXd68nmSK/6WVSkK
tC3mNSHQCQwsHehPmq9mTgSeSuolUIp2fL4GpkpND2Vvb/RWfM/rKg7RMl9jcrYQBvOSHP0rduQf
M4Uum4WhwlLvThr6DCwn0X3tVhmdl03hOH3YT5m5yZHpojNPfg6Zc8fc0YKzVfuXxRKHhvmiGpMQ
wpUDSwUBiJeXTqg3oI/iZAgb8ox3SY1fz0/ydrvawYqhy4+9p5jwF/UB9Ep9o1Ipjk3sXgD3gJbi
nr4TowdxjtWImuzZzGGo6E4BbTQpdUrv0iWptXAY3qqvTe2YYUfT/gwY1TmWLQFEbEYv7tTQYMsB
+HnxbhWtf6mZf3LFrH/8H2Xn1Rw3km3rvzLR75gDb26cnofylqboRL0g6ASbcImE+/X3A7vPmRZn
YnRvxLRCHFFUVQHI3Ln3Wt8ajcjcFXGYL92Ug7RYeX6pX9I+SncIt4yFqtCkBFmZHtgyaVfSg8FL
V+w0w35rWQxOdo2C79loa+3eK1lajM68ctwKBbbenQvL5RGqLe0qVuO9H6HFDoGCrGJvNZpOtEJC
q9bOBX273Cel9c7sRR0r12MAQxjmziJkOY8Ql6Ry8E9mMyJoNnyeFvPerKCSRw1dWQLu6y3D5wOG
MhAtMZLxbkxtpvAl0stXWGUtucfVbcuGfDRlv5cawVS1HyZssxmplOW1T7rSil1tJFOltjeZyYCZ
Zmhzm4wbwSi1z6JVgTZqbxXaxWjihR9mJ5qo8am3cYvJiWIt82gfsITChuQcwgforgsx8WgYSiyS
BLeJNQXbEs/kWlfFfdLCE8QSyg5tqXqJZpCnsDPYlZL6B8EgjLNyY4dqqt5EcOVWcVLsKe/VVjbm
bjKiGmEFwidNAzwCvoyNJcUTrjVsfFyac91PP0JlPAVlLa7KRqfuTyKF0Qm+kpN/ZKKe1olfseX0
1q5gKy9M4Zx4PrVFi9JmKeuhBj2Ee9n2tWCrRu1NjvVDLi3nmskWmYsRlsX/vET90WD4aYkCfkk0
Eedu1HUgLayfa7fQAmmBcDjbtBz0iKbmSa51C8nu5JIxnBxj3Fq7odEVI/noqslsCVklAD+hl/wi
nIuMHYheWbzXSykg3JC2wGKmbYw6hq/mJ4uxMayz6ywAcH3nCedTltommfw3urXLOpfNztYMknx8
7wT2qlqkulvvKytLlxofGbUIYkhTBOdh7OqjVybfvNb/AVT0h5vWa+ocBO8W9g6CuM6lbmMbMlvM
Ng3mhnSUMNLjR9CR3jGqWWv7KhLnSuw7nPfbgZnycRpQTIju3eGgup+s6V7zsVMJv2DkLBmARcEP
vZVLzcrL4xCW5U4Oya1IPWNhjZPcBdY+trT4qlTPHH8fHVnJ297T8MxqBGTL1FuSOkmre9DR3GrR
RgwKdTHgqsHIgqthgHrlWshxSG4c17Ym8c3mSXGdBK9D8K2wmu8pZYIXVNPejcyLQ5D5lZ6apCFY
LlIzkfu3Ju4pUkf1ZQnU8DqkEpxMsbU5HK5s5V3lYZxdF2Mwojzi3FamjaQYYNaOW2g7utFLzwy6
9KBdNaLFG+nj9VOIB12ZtwQIN5DgAkeesHUFGOliH9lUB29Lz+YubXcYCzWdI2xU28LUt6PX1Aeh
++FWW8nSq/c2ida/0J86/3JwCzi2sauSG+ARS/Mvd6yIC2fyGjIcp1qCmKs7CD9wrfqOt2aJ5tVu
42FRoxde2lXqUDq6mKYCYxkK7ZvF87UFpp3bGeLAQsKKwotKrHTlAJ0ipLlhP2uZ/9EDVIccAQks
GRWt1FBeAHDLSyyLg9cjdzDsITiQ3BdcpbN0uUju4VV8i4MhWs53fZnb11MX4HdwfbmclEhW0oKW
2o2DWvaZDTFAK/AAEkQVe7axAHhMjE05XIcydoEbTfh9qlNrU7V6GWKhPipYHUYOKp8rwH+9Df8n
+ihv/njU5T/+m6/fympskihuv3z5j/tS8L//nv/O/37Pz3/jH+fkrSll+aP9j9+1/SivXsSH/PpN
P/1k/vU/X93qpX356Yt10SbteKs+mvHyIVXefr4K3sf8nf+vf/i3j8+fcj9WH7//9kYfpJ1/WpSU
xW9//tH+/fffAm6r//rrj//zz+bX//tv249GvBTj17/w8SLb338znL/Tw/eRnc7JVbRgfvtb/zH/
gfN330W4GbhM+YA1ObNqrSibNuaP+DuzpJdl1qTC9R1KQVmq+Y9s7+84SQnOIwkEiTNj2d/+53X9
dPn+eTn/VijS65Oilb//Zv5cS7OY82DQdrB5XR7/zidm4S+H8ckLRWW1HJkVHaggzM1407mevdAq
4KySIAws1qmkDhqr8xSoaZvmvr2YiI67mYVjlrAQAZoy2QQICqwaZ7SN9fVkaByi9KACcDl/6QEw
3aqmf8+mSF5PUE5Xbe+2a22y9n/54P98g399Q9bPXb3PN+RxMKAdREPNtb4y371eZildugQZrfei
TXZ4DOZfnCpY+YH65ptlt0CFkR1xTUs0DLjiwqjsgdAybO68tAP+leySNjilMuru9bIcr8NantqY
LRxXnr2t8DPgD+s8wkBjn12o8XHw6f6pfhPVro5RCRlu1J9FQvMkZHWNu2L6xbnk84zzz414fpsW
o3lm80DasNR4XyZgZEq3dteUJasz+BUGQRpntVK8N7JLt0nSQpq0syWTE+2YgGyaEQ0YDoPIelCh
11y3XU4TVgxnZps7owrGK4zw8V2kxCl1pmu/Mo2dAmB0k3qiWbmVmxOwNBRin4cTH2YYAq+qm73y
Q22lJ3pMAMIW6g1pMdF1Jxxtl5WhcwxGipm61D+qLjKe29QFhVd1sDOGaOW4RXElr4g1sZZdH+A9
JzB9pzxrWHdm2x1lTthu32Q70kkc9ibbZUMNEmqjCFrXXMHnEvT255dDMTLfRw13RRHmH/2eJON8
AgBrVXMYnvukEp1GidmG1p7H8Uobsd5qba4tw9HOTk7W/flLYsjtf74fvyB1/rhQro12Avm5C/rt
y4Vqbfb4yk3L5WC1YtMARz3lFboFLenyHScGHUoLekBUHI3r5cAm0ukI/bJFHwUIPx6HFzG7Fbhv
S3CdKkLlO+qzmwkBpnTPWopbkDKR7h2V5hJpbkLwnErWIxgt/IzSOOIcnDZe7v+KM/OJEftyD3Jf
I+lD1GiTBPTlHF71VT+B8wHVqtN7AMQFx2NwxRUnq5BenOEcPczr28H2REhBPqIlwMizMGL4v5ps
GZhU4bS07aQO1mVQrgaTh4WRyzdw7+EVblcLNY/MTzjFfyV2+FmQ+HlVMAP4syeOXBjfmnuUf1n2
Or0khGKkzVoFYqXVg7tHVpE/wmu2FkXvHyvIUCjpUbD5SNqPDtt0JeLsV73Qn2enf74MuuUBzQAA
yt6Xjq8c+gFZaJote8gYW4gmPobpvD0avf2QtlFxCgNTnOL5d6Ne1FtZVE9xQo7GwvfuAuc2hjN2
KH07OHz+Dntm+MfvItdTK4NZ/KLTFAipJsFZ6HJ9lCQygsbbr9j4/+5m8BiIsTAxxwgs68sQFcSm
N5oVQGUFR2CNPLk7ttZF5olx+PxCzQ/15++msmx2lA/jLpnvkX/+Mk2sGWNKC6JOOPl/7hV5E621
vjkWduXD/sp+sY5+GSd+XgGeePY9g1cfBJ9JdH+5ESrVWv6YYQT3OouA3UguhGNwPp0JD1HHFD2P
0nfw7cEevaO9de0fupb9Ys/6MlD840V42MNYyLkHmCj+fDcOANpAFzOzGKrQAQUavTl+ZqB75RzE
Oq+fiJsEs5KAcMNRfeNRxP7iTvzSlJ9fAoMU4syoUVil0AL8/BK6MRGK0XG+zPLcOcYGOF9N5uU5
SWFZk5Fx9Ev56qZWtqXhHR0Tjh5wM2/pLYCUSKq7gekdxzbiZeuoO+p9mY3grFX2i5nFv/moYIsT
JUWcC6WP631RRRQWjWazAn4PK5o7XLO8c2OY08GU8z2i6lPtdcHKbpV9isVdUxrxL6bcn5/Ez6se
98nsKEO5QIn2dUH3NAMrn2mWy6nZGXaU3A1xtYxt/TEjI+zZTcEnSmioi1LJh9GNzbWL02Y/83E1
XxgkNgBHJlwDhTG431PrS555utRrnbB3YAEmDX3HAf3Quhddwv6wvcDem45sN46zcaug/EaILgqj
sRrWnxu66BicaFn5ZGbIqXV3sq/MBq4KdFhs3vMjNrit/JXdgQq0+vljwPZtWS4xzXwKGM9+vmHa
0BioOSO0LwkJ4/KlYFawiSoOIAjV4Ea4DVrkQsw2qGBNtu+4imw3PSa5jkovrjl6SXHIMPOsBmnt
5mL3Th47IB6/WOo/85i+vFCqJNLycCBaTO6+vNDM16OyxfwHm/kQA+iGzRv0+lUsPf3K8tpzMMbd
HmvbQXUS+Iyr35NsbD0Yxnic8iY/eB0aZ1NEHTiCKTrrrXXIkoGcgjbXl0kSB7+oGP7NB8tMjnJB
pyrnLPfl9U4jXYmBffyPyq6t9WTrAt050T9VvIfgW09gZcD1vsqb7sd/rlbm0dvXz4qlkGKVDQmd
0/za/rIauiK009QGIN0nKthaKXQcSBtwK6WlxD0vmadez/pfLD7/Zu/w8IYzNEY2Qr/R+bJ3tBys
2wFC2TL2TP21Zy4S4c6vTeU+pGhqN6UTX9DZy9tUo9fZWzrh61q3VV2djvSNS0Bign5cnkyvFarA
86Aaca0yWmVEQrd3+jRMiwGbyf/3h+WZNgFJbCB0sb8uRbVBt7QI3Tl/kCkKyvkUA2R+lm3trBqT
eMQp7/3Vf/43v6itWKcRfXCWpOZiuUYC92V4Cq9rSic+QngdCKsz41nVqj1k5nAbEN+aQMpbCmxX
cMYBvONaBk8pDkRWk1Pk4wtEkHLT6qRZyOg1yCQsSpoMkwi/WXPXmhbxVtF1bVKgX1kY60C1nV/c
3syx/+WINutEZiaBPQdn6t6XuwwXaIPqgeZQalM3jr592wxZtfUTbUOMHPu9H4d0ajD+WYl57rRs
Ndpaeuk29hDJVTTV2O/sNW3HYm07E5AsTWaLKQxmXDeBBChZT3HsAFw3xLRJivwGwwn8Q9evV73P
bNGImttp4hjrwKEDgx6cqav3+K+QrNvah8NcsTCSteYyXZpKHFdBeylQ4lwk0H+WmHm45wC+3Jep
hpAzAQ4TxiQXjGa7NgmrBS332GhiDU6qPSrHnFHDMobblC0sLb0SYSIJ04FShaO9K21znTDjXvXV
ZEF/J7LFbglVAVQug/6haGASWlX8IStrU8p+lqZ0nLkiD2WMpn7QO52NC8V1LgiwDMZ1EGjHvtJI
fHzwQynvbjnKVeuyr4o1CzPzSibiK2IfmVBPgoYSLkSfk/kqD14ifSAGhl1v1TG3P+hhtovt3lqV
hTbTZdxvCL21tWy5+1JvLYy02Of8s00WDUd7Mm4Gza7uimV+7i0rvfWIrAQpbEkYJfLJ0rtoqUZX
rrMGxtyAV7ZMGBVhVkkMbKRGiBtYszXi44zqADh0wIp/K92eDHcDaEfehGobFoa56E1drYsZrhFV
lWILFJwaWxzwwfBEUNTrEA+gIIUKMS2mPZeWxct7aUZr3Qy5uR7gG63GbjqAkksWzKlw0RymIKuP
pqldDTk2+AiNJc7ycDEWpbkeC+2NcMZT2NJui4x8ZPRuLJt6fJWFCYCFIVCc51jPcDMo2oGC092i
FVmyUox4l23x0s7s3VGbCJIRaj2QqLqnLXytfCIx/IzKnJqQZgtlDW1VSfaE2uPIZsrB4IbpfnxM
EtrbXvMtiwlfklrwrgBRXQ9VKzD60qHk/ler1C+qpTIPDNQPTLZ96GnWR5D7FzEG+SLPiqM6+m0G
yDIbb8umM85RwA9oi+HWbFESRl39Sl8T/E7YHyb9w3VQ8SVE2MPdirNNNHCLi9zGh1Y4i0aF8dJm
mmNy7+1hXcLTXAHSbSHvOZjPJoE1g8QYDqty58CzjOzOXcQWR3lRVG8RDptFwJO8MAFdIpNzYbsQ
+oL+oNAOCejOlkCKta34MUmugiXccmZtQ/EmxnoXROQVV4YAPAlHpTJ5yoHYgz6cMuT4eTdtQxJp
obkhCaiZQazbVvS7RN1CWyeJh/UkgEq1Zq4lY5N5ebutJ2MCUJ/dKTHhCgQyssrRbdOm0rLK3So8
Xk02tIzEGLAnA5leetWXqzy2UFf0QbHoFKEz0iZ+0ujfhcc0nESKNC7XBod/euzeusu40wbUCLkK
fUabZbOizhMHFnvGjFhK6AFU2I97qZYNqoEGpMxiDPQ7q9Ad9n1iPSfDLOdRIvHXor+P7bewhaXS
uO/0Co0lCqn7mhWJRCsfyrmATONnIXRE5l9dzpUJy+YuY4HZppmnE376rBuDu7HS4tXlrTGui0gl
gesk2jkhHt6ab8twTbF5H0MxPwKvoXNuzBNNI1uH494CBXdKtXoT0MpBb26Nm16XxFLZaYWGCLyl
0MN4FRrte0AHohKMsSUR51Ckb5AlHFSS35vlPomjZzHrPorOK7nNtIVf6DqYLnwdQcVYzc6JSPPk
Og362UIPH7q188cwA94eV9a3xvqkuOOMCjqYA36yA3jy1s4rRcnjOUXtPhsaKGAYQVdUIc4aFc/L
WKXdIql6dbJb97sjFa7Pfvoexz9iqK9LIPHESkhX8EHivB6ldoMc21/UOpnCQCy1hTdozz62Jr+s
7BsQBzUsNTYQ3AwjMcDmvjKn9MDhHm4KGkP2heQiDf0UFn6wdhvnW4uI6ZrryzpIdtMQ05YE2vhN
7wsDAOhz3kr3tspxiFpxEmw0sC3NwJxfMS1Y9Z3+NJmzlczIOT2QihY6Gni3/EKEGqY3xLCLCaO2
3jYdEWz5d5EU48annVnH1/E9Rd6HQMJ/OzAdbsNmJwlW2XgdUhRT4cwrwRQAV2khngpmFWXRwDel
B8SJAvJ6zvgH6xvQqGggHANn0LRCcvrUObcWdmfh6GJlQ+TE6iv3TUmausLzaQeoOxMo/MvGye5w
vrpLr8ZqnhJmsRYqeoutpl9onVDb0sPeCv0zhi7luCehMAfHptkcZEm2aZRe605xbbsZiimVv9tB
Zd3S36OpCKhhHJOXar41amXiAijKhaN05zmOrEVtmck+MNRJpWmzsZzoiq1y30A7qFo7QmsUfYuN
BvBhCZGosONrxy7OwoW5xoTphVOAA+cha9A0w75opHuSjn7FMiUuQGIpVnldTVUsDbM5VUJ7iv3w
nsP2vqInzrd5G4R/qzYLbEyljI1BQSxhvy3bDG2BZQ1gAhNq3rKzd8SiJOCiyrORO2LjAmVZZZp7
yhSqC6OhhzqRpmFF+luBtGARUK8NFvNekXgWoQ3pUztiPmk+p+dx/mKU+rVpBMM67iT5YBAVmgLG
xdjtgY6qJQFuxcJY9KDqVmlRrTN8bevQUA22A9CiNsqelal7OI8GeR3F4ClSePFbG8L9Gt722wgk
fAEbwgQRgnjJpFXMg2w+OAIXrj0DlJMcNoA336P6aO5KVb6Y2o+8BV4j4Bkt8rGz1r1GxNDQ5ChF
0ZFRoJ4nA7VV3JJgNeALCOZXmStH3GoqXkNpJ3fEembHy9dFl1JGMNXrPcRqtss5k1Jw1Zaznbrg
79LpW1dWf4hyTaAjtr3jfY+45bXpyruCA+dC90Go5Qp8J2sWAaQHVGAMU427LNN7ZKVIFxjELqPJ
2jWdu3fM9COxzZ2Tay+RfBjA/G5iawesg+Vt9A2SwOy1QBSxdFi1F6ZzkyQh/LXGYQ8QzgroHCF4
Ecu8nh1diKDgREuWu2HpRF54MXQdtDJU4dFFljJwB49FEN+YdXZfpNz/tcGAu3B6/HI+wjJqEsQq
5VIZJMSYjd1Q9ZISiEaKcBMEjxFxnrn+mbAL/nD4nvYEy7myOltR/9w1yqC3lGM0rhVwRWrTxomg
CXJNZdvD6nKpO9sVg/UnZY+7vgLkYAztD2VPr0GKEBBh3tGZkZ79SyiybDtkOEbBkKzZxty1svqb
QtPsk1bF66HyroNaFzxp8V2j9JnCj6RFJxnBQeap1YH1xCnx3hwZp6rBOla4ulaj7m77aZ16+bMI
kASix0JT0adnazC3QvfU2ZPhM/wJb4vVBSIkCEBYg9OiciKTc1F70ykRrWXjXoog8i8ohR/sBBFb
Qd0BCf+mTyfSrRyQTI0PMYJUhqNaoAfgmaiSHYusRvicNV4Mkw7AmOg9/vsb4ctgn5oWZyd4KQfP
pvosyaU3LHCWVntH8sNSJpoks8fBK2enwdpKtecMDfF1aexcAtaoMqccZDOxQxmLCREo5Kfq4oei
pTLkgqcj3pX1VYqdAKlXB5XO8Mo7QxZoLmFU3tD0hfmQaNEaFeKm579BbxAHadN9b9uvg6FdW6QL
uUZzrCGBh1btYwgDaYJ7j6qk/RER/6enH5LVWpdXRQZjrKEeNJW9zTFAlqZ+yox+x6nkxoaDU9X3
TooMxUUFmJOlUughgPQRuJHxnZ7YXKG9BCQvLbJHXJy3sGHWRNntTZMuiWorKnhLu4xJfEbKv0A6
BMeACIxlaUxXFR7AbQAjgKDdbB8WaGkNM7mtqasULsiZlPfEoSTrymyD+x6115yyPfThobOC6dgJ
41AEKec1lDYU9OW2j+V31J9ALdXobTKrXNIKv++dQ462EjGxK1aWTLV7SaASae3cVaFvLsYQGsD8
SstyivZQCXYdZPkeXD9SsJDXG5ZPBHls3NG8xKZxKtItmOmb3DZhvjNdK1v9PS6t21KiFMp8P1vi
fo12BT4YRceOPfqZYSsUQFUSBevED323AsiJpSmqwpWqPQgl9oeeOa+6PjSgZ0JrAasOajOO6TAo
zpx8EFjWQT3Pvm+Fk5xSHb/+ZPsSwsVTnoUPPBk5ZmT9OfH8V1s5q8w0v9l8sqTSzvEkEDPD9MGN
wqteI7RKT25mExH97xJ2td1v3RG98hNny7Gpv6PgfE4qdFlYolChNyu/tetDhsQT6QGbaQbHZEqm
xzywn8CHnWvQA8iUmoSF1InWtnVA4GGcR+T4wMuMvUFyq1UpcPg6Z+LCkJLd8jqZA3CqXItpbibN
dqozoI0FQlxhqhmRoR80MzQXmgH2GFoZrprKQRDURHvV6fdhYR/Q4X26g+OFbsY/iiQcV1o5PQJX
IWBVpFvfDC4VIiWUdAKBT3USnO4O7LkbKGGEdhRAHlwtAnZE0ecS1Kl3AeTKKn+ppfZsTGG6Fq39
kSKNFxb3DutcWNpPWRC/eRqfK/v11ejVFL6KRJgh4ugRchTQ0IzkQ1nxqjUai0GyFdYdjCq54wh+
h2Jpr4QoMZYR/aYQiwBkToalnpOKRqj4OhKYC+MkuYyyfUm6M1u32/Xl0g7DaF+Vw3czNWgDpUhz
4zI4FA3IbagUkxZ/15BC7WIT7mpnhRoHvhaitWz2pe1eagyT7E5rp9oFNpgiTp18eHBmSLwKY8lQ
Loo35dh6y8kjXzMvkouf0VCKTO9uZKZMNjfTh9HLWSVlQvo8i4wYoQaG2RA/2Ta+WlGD4pxbMWs3
JArRyaezr+xqWY+ZtmLV1DkpOcShksaiEmRFqRCrGAI/xp/uFgF1vzOzzFv2RVJQ+IHAlaTeL0Yg
VvCToGRU4dwz17obu9vFTqzj006mY7hPPFseyPFlVNKtMdIHHIF9c6mZ3V529kGja8u8OPlem+0H
6HULG5x+rXqb2zR+akAP846IImRCUi0COyxWBCZ8lKRIapeJZumWDB2SDehqKNxvi8AiNMj1oSUF
Vbvwe6+EFaZus7I7xCUywBqaCGykVeaMJaWSkR/1WjTQV7iNtAIEu5Za4U5N5Y/caIZD7LqryOe4
MMrYW8Mteib3uOU8yeech481nW1SLtlpeqSeyL7OtsGN4kY2Mt16QpPu2mC4crUBpuEdwlEiqeyD
vaX6c6bk2wDhPq1Sl1MEvC5LmaicEnljQ6yNNM/YhFycRaKZT4C0ANpXqbVSvTau3Xe/qSHlghHD
UG9pnDbSdt8IbTNqXnxipPhNGxosFHZSrXwnuvi1TVQNjL+QTCbEA6+jw9paJOh0SQ0WaymLVdBB
ASqJ22FVgTeRaSgC6SEVbX+OhaCf4asMSJnBWNTngNqd8gQtrK1dZIGtlZX9AF2MvsR87Aya9yCi
2Ydh47tlxdsuxwTR5e57IdEs9AVvS6XRLaSqR5DmyRITD4vZnEsovExfQ4f4rpGjaZjGfnRHiHYa
y0D4GE/tWZX51u+8I7Os1xmttkyq7LGC49iKnKujuIRW/OQbTCZjpz713xkoc/x1inJLfOG6arIY
MbUhKbIrczmwSHkB6Jk53yb1q1d6Bnu4SPRRPDGs0JmwiZIOTfFBFHKD/HVpOXwgYU8WkEPjnQQi
6j0WxdFM54hI2uRoHjjoVUpQnSKnybMHlK7w7jkJO1WxB2XK2aGhRWom1cYgQhMd+HQYXAeNWY/A
MZsk0X2cOfDgE23JghUPlbaO7YrCN5z8hQHPzqL7lzua2OmjRSQGFWkXIledIu79zGlqFIB4kiGI
eoVxh3IuOiSmO0dUKuKNdQq+oZseey/+0br2E/2RbeuY3wMTNz6WwnZhdTw+nUG6FjIo9hPxnkcQ
vV0ad14/9su+jgu6j7RDzRj9lv3BmlrTSuSiodYxr3VOrPmoBwv82giG60fVw9ApmNdye+BXgzEy
4RcRhXMxE95JLOUeFjbJw/YlKcIPbeyxSeSFt3DMaNOQQbqMTWwko0+hE1Hl6PQtcmvGw4oBXUnj
Reu4pds1X4+aoBVNQnwm5vHSI2LdBkZ9b2lJceCoFx07Alabypm76W24HG117JICzeRsWTEIk0B3
rF27wzkxYWl1ZFWs0zBZ9wqmU9pq09oZKWCAfwbcatyYbS/3pUZ7speCYHXaPFpwGWCA1mN50Xyv
IlHpuSni+BQVcu22pBoNImSB6El9NsaDyLQnDCFufa9G1E75ZN96Rk+TBeRsCVJQ9MMTAp+CZIqx
3JcI/5vB2idWzv8TNd84U6YAp+KSSUHzUDfWIuln8WPcnqdQe7XAMmMXAgbZ6v1Sn8N+U4nGm2CT
ZlMM5S73ACvJeEdPvOY83j7UnMYqp5cHr+wEy0K38QqyXHHX0j+BMhF0T4Ed6IcGplAUlavKo/OX
Kn0v2oBDZRBuc92t2HjRM/hhemYcgxUo5pnKPfOqrdonq4nfTcfslkRMONwdlrsHzLlyhh6azqj4
VOIrTci7MnSXWoC+KZ0eLAdzkJlz+UNruppK3OdROcSbvjc2vrSvwN0Q2SVCgqt7oiwdD8UCVq+3
Yhzjnb/INl7ooCxxc2cBc7yrs5WDx2CR13ZxUgOlHjlAlD/kiuQOw4KiSza5Psmt0amTaz4PNglt
ozERccwF2uTFdA2giY5koL211AqwISUzmxJxrcr7ZdXNBROJzzA2SZ8XdfdNP4d5yMYbMUaBik8p
OeceVkhJqWWOWpNdt1MeLeOehYhDOQN+RMdWauskj6iLltHqcep8zerC0VsUGkMkRo4ZSfc6lcIi
jjHi5Xb3QC8LZlzjjFtdN7xFN4k3Leafqov2VrMZv5VmxUlC5KBB0bAutWseReokcJgW96/ft/7W
dVOBaRpUePI6wvwpuQLL2hjHRe3TqYVxHixsZ9ibU78laB4Lg0Y7qGv3dmiCN+i4K0zIZqvJJPCv
4VxAUHO6LQmTDAsCK8iK4XFKj7QxqZEKNuDKSFfaiCUGrrcNwbu7RNW40fs56zsbSFMpA8JbOqNh
BNXzyMp8m+V0E8H45dvUJbdcY+KOAEeeaVuUW/IGX7VARtsEGoplck+NIJWXuAG1NWCXdw5WrNa2
dSYwQtumwfDO9FfcjZGzimL2KlmlbAE2S1OTOeYjSNyxM5d9m7fLKAuHNd1cfz8a1UXVLd+T54cm
cO+c1ntjE6GT0MXjEUbSe9A3Dx1++X1iageUgQt6aYKp0gdSedqS5ZMNrkyLw0fZpO9S075bI9w3
LQzLjSuP4+CpbcTb4INE9WRjfdzEPnIY9jm8Xz5H76qg8Vc6FkHFBo2uaKSEqzZpx5BRRQX8aR04
Z2eLozHFy8Ec3DUCkJei5pRgRufB5Y7rQceHSWnfW2PI8zuKK2UgA/KJ2u7ti8tZZAncMOvae+jp
GxxzwYFVbasl8Y+ojy95PY+mC46BfmgaTDzkR6MZZxniAe416yHB/ldP+qkquEC5WfdECKlVGEOS
Gq+8RtTc6YqtTxiES+EgitzqiQeJeiD/iOYD22CS/SIiNr4Y2eHK8GdNDni+ql12HiOLJhhxMzX2
QzsoqsyCFYmtuu3CcxEUH5NMsV4q932OuyXneW6GWudJZTeV1VQbC0hfMfnoaVKajo1Fu68tnVM1
DBu9iYKT3WFFNWpeejE8dW3NALGNITYq9GGCR2VpKbnRoTA2Y/uea9Uj3NxdFqRgToboYF3r5n4I
3iEg8j7Ce1o7d2gyAJX0xiVU9jcVsjJXfAZ0Gw8j963D9UpHSyeyQDeX5DFd6cN3D4vQ0jU0G+d7
uOqIw8kdXvnwUjAoNhp9aQWaTne13SbG+Gbj9t8Q2LTAT/jYms6VGU7ugUHGPuRpgJSL0DFLdwSS
RqekEZKsLEpV8FgL4bYsGEJeZ3H/w7dYpErNwOLTtxfHWucajCiRdk9tw/PtIozp4/g+9hUPB78u
SVz2V9No0KQByqt7qVySOibJ2MyyFWtLsGJU2pCH2UDLk/p6cGl1+vF14NbOkquaMpWAq2bn2kJ3
pL2qU/+uchsaLWTRx14D5NfIyUQLa7icsaev+si66GNrnnr2sypmvySgihBnIZ/CrSnj79LQ+q1N
ZhLYmw5qU4LPQobirh5IjbJpd0EKpg0xZOHSdapHK/Pgl7uCLaDElVRjK11kr2bzf7k6r+a2lXDL
/iJUITXCK3MQRVFZekFJso2c0Q00fv1d0JmpOzUvLNH28ZEpssP+9l475FDUsNgYGotMIac9V0U4
TG3ZHtuMYT7OJ96fntxRA2ptI7QrDjTdQ2X31XZwIF13XvmG4urubT9GHBV+vgX47K+j+k+BZnzo
EY1XIxc0MHTNbh4YstDyYoMl3WU1b73BUFefyouN9hEvCU8UXBtM3v6V/eVzpNu4ZceGG3JcYXEj
qq7VuxhZ85Vv0GtnZH+8memBaMZx1TflGS2Io2IXsCFzOZ5jpqWM5Y7eYJ+bkjlVMaR8KzS2qli2
Z9d0XMaNecysOki2VmuqNZ0GJ37oP7oncePy8lcZVyGKKyhijVfCAcFXLDSyGbF4GLFeFNUD0+h2
HZTQIqPe/TfSz7stipb/CkhLHR7lNHbbLkG1yja65zorudOu7BO1qtVak/bhfVgwxIig1xj+Uv7A
AKfXuzY3CNl1aBca+nGRnWivZfDr5FeWg00OrWht1nPJa8e7ssca4EuMGG59yFx04Djcd8J4c/vh
R6A2IxKEMyNO4z3mWlIGwas0IoJukcRaRCkL+YotNkhOVCCYtu0Ue+uikcyLQtwOtT/cJWy3qdHU
B+6V57Ry7xETNaBDcLO8ppRZZJtUyx8aZucKDWvUf6yBVaSzuThMk2DgxtW2c5xlln2xi5iiErMg
dze37/UsX6PMOdOu/i8L7Tdfa7Q4u4ZP2I7Hts6ttUFNwjjB1W9n8URSuF778AShM0Onq4l3KSME
nchbSPpHjNuXyRXV2vZMsH0GiEWV8XGpi34XZ/0bEvTN6ezrhDa+MsfXyI0nUJA0gpodPkJqEYI9
OXxylhrSJ+C9eKp/PJGdMATwUff9uwx3D8KT3hMDflIcPCuA4/gw8nCL8PHxZRJw19z69iQ+geY0
Ci+/mT2ndXTTXvtFZRfnyqhSqwUfjvtI4tZz7RujO2+FyZ97UzVNfJW7mwQ2mNAlV6U6+FEVl3ER
q+Okwj8tPR7C6t+6PrK2tLO8A0wrtuTL8k1Ez2ELNpq0NJVGt6Logo3iIg4/k+uhOnAuhlnwBqOg
OQX1v467PxUmz2Y5Yx3MqpclhLtKA0FJjfdshcY77rNTs8C1OsHCXPUI7GoCjRCU003X/cXuTO+Q
S6Q6VUyXkreMap/hQ8sVM1688zlhBV5O6NXVKndviFzeKYpL8ndxH68CKr0iWydINvMqD+TfQS9l
iln4aGeoZkvE1pIqx2Yx0NDCJ3w0yqfM7v6C7IbUSY94B08zqRAd+t5sd2XO261G7sVGRl+K1+3j
iVxwUmZs0dTkhPN887XiXUst+9Yev0Ruk8I06rNVWD1lu5xPKSb/qPPhpojVbXp+VvSMQbetg2Ld
69+rDWnVmpafHo3Vdzp6R+0O04Dunizzsc2LT1F1h6GvXvoypzCU782aorPGOb0GgpBsg5SzR1ej
6iwzqZW0/PAINPDVX5qa3ahcun1gYmRcByacgEBR1ZEcTPpcm+beLCnLbqtbRJnYCmzxl9cgJNYV
BjUhOjKjTreFC0ok3p5/7OSPYtRxyBlzxiVtUpAhlrrjJsPmUXIRoNSLnpLHLvKhXlCEh7uaY9/E
uDAw7xTXPKHZNSTJ67yy1QpVgW0hTxEHdfEw97dm4gbk+RdBSSI+OFw9NldViH7cAfaJ9PdhYrZb
om6H2WRWojlwVVH6njU9N0Z0q9At0N98v9oWzrFq/U9pcT/rrPlL+ORtux8Cd9OqsYZs0+f6DnvM
tOHWGa+tDD27MPRL3GlzR+kB6kJ4B6mAAvjF8+oa5X1OFbAT109Zzzw/RHSgFim/COSSAzigU+mm
XBca+KE1U9vMaTBDdfvM4VurlRrWfY6zh/9fU8VQ0eN97qKvib59VanXbUE3kyilS2NpNgLoqmLl
n/rmT+rqTc0Ji9mFeOVUmGwr39TrRIvjJAsEhoZmvhwTSb4UkYqIIkiLlYY+boWTo+/2OTZ+Kla6
m0c1yApFemdgw+dFvvZUgaw8iWrX1196yCymPqxjRZa8SE8ZJ/bgfNMRjrEQ0hTKd9eXzkUbfM4E
ykhTBPj6g2c7/elz69Ea64GlZeAtZyN/1pOzZ3r8NwHmuja88X2o+Fkr9nbQEe7Oq7Kvx7IMOKr5
zmOjDeoznQ5lrH9XpnyZxwwbxCu2zbqEXm8p8jbGzpyLdEv3SLWVDddhGQHSRjNzmB51gXsoACSv
GscArNH7qyTQ3jYNKZUt5WfpwELWTGdW7TB8xyN2JGxhvF3/+ApJqBt8937mukOU9c5LxhMHcZP9
axBbcqqvlNl9xWFOl5hh/R1zk+H8aE8LyePfYDQz2RcMcW5YsYixnWZaRzt/qt+1lf01Ja4YH0pA
3FZ4FIvuH1qPp2CT08KaT5z/3IB9PDS9XR1gUpjDCoGF6eeKKPeH9Kuba6mdp+Apy5bxQU6PXCXc
aKuslzkIYEk68kwmHoo2jgorDhnXwCNmgpzj/R0pcensv2akh/ec0j4NTcbtEU7dp1Sz/qR1vFFC
vsqseG9zjg/MDZ6bfDbwIGE8nojBoceg2HK8SDw/3gsKyHzqIwMv/yT6T+USih4aw6sZNAx9WLw3
NiTOsuwoh8yqek11ZsffgaxQM4nnsFXk68YuDp2T/ojq4W+Ne1NmbbsZBFY46WRvyin0g9ziEZ7O
0QATOUz8bEPR9Vs3C6DW1MZtDI+CrAojgU31Nad2Z0MfJh1WvfjXpM27BSkciqt8iBUqvZ/P+7xV
T1ML5ou+NwVamE9AZfT8HPsbBUM7XS4LmJHTQVjLv1HoM3/E0HPsA2dvpj0rJFayja31RzibZ7Pw
7wK+mcsEGnwTZ/4HTU7NXjb6ZAZib01/gtoVZ1xG3+3syn1FVH5jzs59XDrBdlR+sDJ6zvWqKx8p
6+X0p39AKzlo6vzgFKLkFDicrRV0Ac7wdAHQRT3ChYfLE9IXJA1q4czp20qiZeKhv0bTo5cXe+Ua
WW3HvkmVgc35irjL1sh69aDVrTY7miUiUIukMH6AKryaxTdV7WSJPSVZ8TQWhpEYtMVcqqzx2GVY
BmoI06mEuL5M8BDi0rMFVXlPIgenfOvsteCHmlHLsQzQvW3oNMc4tL9p+sxPvRnMD5VXmQ/KSW61
Zb0GZpDc6WKsniYxP1NTUTACM2lQolui7DvjaIVkE5IxuwLQ7FGCcejEGWMeIO+ntkOxnSLnKpPx
KTezvVPNxgdJ8VtdED8WM3Uxc86ki7RTJJL2fs4pz7XZv5UIP4LISwj8NdjyuNTAvOCkB2wDZdzZ
lbQJHW30J3RdnMXCRyMNhGQypcA/mFWFBF561wmsACCiG5T+YuvGOmbQ3vavkILuiR32d3Om7/Er
57ceFggD67PJWPmchH23Ts2M8+v8ZrRIZmaiIaJoLFqRhy4bTfNfn2P5lBlPSZ3fqQG6dx6g6gap
czJFhqnH9y8V/UxrGA/0vwrxWExZuJTirrREzVc67o6zD/3ISOcSukHgsXkrhCp3uk6+/iykdZls
Aosym996oNZ3AaN8wtbZcUjt786fN00X2QcvMM51i8LqZJR0E2H6EiYxOR9j27od40eJKNwZ45Y3
PnbA6q6d6b1hAU3Obv6jFAt86xdXn5wOa3BmrjiKDZsOwdd+wPkZbREIgQ/kybq7ThyJT1aQDifR
UOjB2PmKg3/RXFNnkwk0TsG/MGMlHaOrZWT4wNtgQAdJNvVcyEs1DRec3vhdXAANPvwLmjIw3FdE
+dxDn6uLGVT5Vc7tQYz+bZAAJ8bcyU9mR3vSMF87ozNpeKYR0UeR51wZncpm8jdRyly9geeP7IWg
4LFIiDJ8yqLPCbbyqTxA7j6CvHhuh/DRYUta1QMV1AFjj07Oh3aOcQto8VA55bmxh6OF/0pn+hq4
cJqiXu/J5LXHEC72asjFW4n4D4EGCspgQGZqw2XswN5XBnJbNqnzYtmE80e/Sv7lzc715DuyJTUc
RBLO48RRTY3lvzFMIa1lBCdtfCcrtzTAbgztQze19AoY6a7ycZOmI7h1zdFqU7rc+BI02oaKGeZl
GJNDEf1M83ySFCI/1KBO+Fgk3kHqvc8r+zforMegcwFozf1/hADpDBRcQ507/QIDqBeAZVtiFRdR
bZzt2MTsXcf8qHPSoU0ZmQ+u7/WXxkz2Y99YD3J5+O/XHf+h8aU+d05A2sVVgqFzI++yOjvEc10h
DVO8LdoweQLdTubUs9N96/viwAkqsVb+gqGi6FqS0NThTixP/Qnau6FQ/1iADJuPmmZVDfML67Zz
//sw+IhFgRsjezMIumvkC+Aojr1x0l8nuqHxCjrNIx70xqXXwJmC+GxEwfxKFO2rtqvo/vfZ0rKk
ojK+jYO5Hpa0SR6NVzZw9z5FK3kOxiZn3ZZwwpffTN24Oma0Ji3NKc3UiafBm+sn6TKw4EncsDWX
bX6fZ+mmIlf66FCu+Gg2xdmNRX1vWklxjHpKgJKyd/cV/gzMqmJ66J7KjmkoPc6rZPA5Weuk+kAG
f1Zj629kE4U7SccWOribrG2W/yP7PvL2b8odu1q2m4VOV3SbTud+mWn+PuSjZrrZNuKY9fb6N5Fp
jm53p5eH36e/D6V0L6Y/M/IyJdpgRm1bKcJTSF/Q/wmPtS3Fb40f/TSj7m72B+Cq/CZhuN2AM4b7
DJbIyv7QtnmdB6RU/PzvU0PBNEcDeRqTPH2nZHvbB4PCp9EnD5qT45Z/d7/zQEKdhcO80Emab3h8
+X1LsuOlt7pvuTzz9RwCjaWJwJ1Hbs1+8loyVzirOoiwkwfeDb/28ju/D23fu+eikG+4c/+YuNie
qU6iXgGO8GsLsmQzMPp7KEB1773efIniuVjD7ObqtbCVXUSBRbR4rYMYjxkhuvU0qVavuu04z+G1
QlC4oh64V/fqW3V4JSw3bLkEVWgZpnMmNOWcvaRzSL7JP0HiICELhAvfbp9TndT3lt/V973M1lUo
w3NJ+24f487UNEIAAesffx/6vD5VU4NGbRbD49SDsLKDdAuTRhCNMtwPelJJAupPQoLGriJo998v
55zvAK0+CsO8dSBPH1KNGBVOc7VWOKI381L4jD9rWNN1whuGIAZQJL97CWq/Whu5GF6bPMG8QGs1
W/Ea93h81wKqfw+jE/SdDHZOW7xmTdUdFcGZR2NOIfJjJp1LKC1USjfHwht3bSiyR8OP/F0inYkR
YcPpkSEpewJWGjyhI/W5/RtMuPAfOm03EmAazZItwPLVeTkWrAgPzchE3njNW+8vYoW7CWkhXI1W
Rf3M8knjvCWeEE8K15LUMpTNtW4oKQildTawA7Wr3y9/H5zcJYyuC0IPWR7up+jNSAL7iVt+8mJD
j0JYjq51bVVgL+GwFhQvrMaxc45udU2S8Y/b2vE5UJPc+v1Qnpp6+DFNZj15z+kQzIBj32n5XIae
XDIqHOX9od3ZXa1P7iiyO3sa9qXvPvTsqA/55Dl7/r7+4MpRPuEMpLDY3hVuGF9+H3JdJf99VdXj
n9okduD1VraCrpJ+k83CV8ra+lg6mXVSA6icuIKmV6AgMh3/GvHP/DHDiqUUWefJw5a49yxT7UnE
ZoffdRj+W3mKSY2tOrNwIaDB7jLS+D7ulHgk7Rk/4OD/O2FeuR+TIdzGYbIzMPCd/Z4V2gyVx33C
33NSLfeG5v6WTgrHa00J5u/iMC6rwjzyQ2T0vrNw5AgTgZ10RnfzaWNbqynsT+AC8Jdm3atdCUxM
IQf6uk7T98hMUnho7bg3PAVDKQ0+RFGXO9HbXN8a3Z/jsunPzvJV0qa7iEzAQ8x1n1l18+H7CYRL
sDW70Md72FMcwsmEOaIcRhO/okNR3PLg+O6bgTv2/PuMHBEf5zjZZCx9//0BUgzzPoBsFTlMUtm1
7w3A2oPfX92o6K9eagSHKHf/Nm11Msr6p2wSydg6TV+A+iwMBPXYGTGVDvwnZ4MI/ibosonTAcLQ
2JjOtwnVHy+T9UfEGOirNMfE3rrTg5s38z3wnR0QwvpTJJq6k4Ji6TZz/xV2WGwSxUBxLSbcHdFQ
cNL1O29NFiy5dA1UpZGh3a7H1IWW69w3pjIv0NbMi52jVa1+n7sjvRJE9Jz/noa0BVAoMoCQXBgp
aqbeJuCSdlJiCV35zSOhtAwPTgsuyeF2W3UBjp2F2jGRxHiyMUKvoMsyfltCyYq+lPPvH1HSL+5S
D5cKb4fae0M7fYNo3n/XQf1cW+eMIcDFc2Ty5LitdXB8g8IWPwKdidGI1m1Und9VDs8EfopuFzb4
mJvk0Qb9eaCMzTukXbjgGpx85fcPoLL0GaEcUFTcj/3df18CQ9/l1uSQiUzwn8ncei19bR2oQ5g2
Vs2Z3IosY1uVeIqbQlivhRGw0rJu5g5HrMrM92HvPzKYoMizYnZYlcilfegzKyoYHaci23Le856A
1rn3uP8uYdQ1e9Zrd/2Lq6QO6zSa7AhqGA+FEvU2pwtq65gfZtbJ+4eBD8a9x56zCZruOxtsYw+W
eYJCF8i7ZCQzB0V6ZkAkj344vTphWx3ygoC1ZRcvGEKM0XjIDE01d6VnpFiJ248L59apiGmHfPwe
pLRejV6g7w5MsLUvscj0yQLA4gZkcSSuR/uvSyZ4m1DQccYNb54Lxh295Zb3ypiWakBOJnnWHe0J
v51neIBWY4rdfh9smlhUkk77jCWG4U7U77TK3q2iY5fDC4d6i+7P+dE6Vw3Cusms0qCdiS5CynNM
9bcjWbOfx/SaiZwNRIjr7LRMn23j3CgzWPVFEW07E3e6DZHkpoNq75jjhfPqtHc8+qzwJl9y3+VH
xzrn4M4dpZW9dPlwoDrT+ihiAczO9PHhMeb1J7yIYzpEW5LVzYWMgHmsp0YcAhrC7ls1Nox1dP6c
jIuUVlg0E0p8toYxvVVII9+VS7vu8sXyKwYIYG48RDUI9lm7GQ/gAXdX+Fwk06MkfoZZHa/kMI8F
cBSSeb4K4hWd1PYL1YTjpc2jJ0zyO/3eiaZ5b9LKOvfcptde0+j3CfqWIi6a4EKaCXUGVOxm/puM
kQa4BUygZZtpP6cdpfBtDijCWj7EQyGeJmtih7ROLk3Rj3nvv7rExrhB+k+Ol5YINswiSqttHojp
ffT0mpSpip8Hzx6uzUAOjnfh0+8DaZXbmBvuGV5TgL8wxpD9/x0ef0+Qv7+GZdLHcPC3VVZzI81J
GjHNy59cBQcvT0H3dVQMAm5cj55IX5PFWRxavMpsItFdOli+s0tsoBMUH9f3iuXiPjeHb3ok+LEu
yILfh0gzZ9fhtHaUM14n3Xm7zOUSFOpWAPIDihnW9tmy/OTcaV8dYi/rlkaUlvlSORz0smRZRkXL
qLMSBBhOiTncjVJxD2GOdg+7GLoxHp0IbsxnNveHpOPHsmXm0h+KvtKbFAP6Z0t1vFfk4UvZZ/Ox
kul3JeqLnbELm0pZVzswGF4nCBjZoO/JwIZ7eqgZf4Gf2xae1JCSU3ZAv42PvydLsMPTNYMlwIdt
5H8s0QA9/PEPQB6G+2DsgdtbnARLbEfHwURqtaUeuAgR8tEdtMZ5gSHlvP8gRboHuoloo6rN+jJ0
bX0Rbbsz3Vaffp9ZuTyFtIJfdPuEROM/ZNKObgY4wAnztp2GPjMAcMy9yKyHrkzibZjTW9YuT39/
LVRsGaNaQsk0XLerommts8wGvuS68tXYutq7DLTufh9q6utOI99BkgTtXT9cjQReIsZM96zlYOF6
EjB86eE6hw0D2BZ21iaAxH/EM8R7v4ko+G2krt54eZiH1/ozzRLBp7SojpEaGYZ6DJNHb0mHebXA
BDv4z5k33tUoep9cfMAPBwptpcAqBPgrvqRmno2rYEiSiw+BrOzH9KPqSFeYVoVZk/qAwRoDeM1e
/9SYNp9YOsw2osEgZNRBeZc2Ln3nlJO1Y3A3zF7ur5AHk13aT4RpqrG8zv05Ijn56rREuwulP3uH
cFfcULmdiMm9eQ0l7MRWIQ/MIWFm6d2/lSF9BZElGDzOwhsvaMb3ekiJq0tvLA555P/FkVjtpBPb
FB337xiRsGwUKtthYuO6qmheFv1srrQbtcdeEhXvgoIkq+XY3q4U9zRGzH8pzWT6Tb/IPa/KwHi8
NQ9EYB8q340vVks54kwr27bGl7FLPIiULQkTpJoQ1vny4jsD0/pQO/KaM5G6+ip7dEcpv+omurd0
3nwKS7GRB4H7OLkFyJFCa3j8SBNRIGy6jzCwJENj7mO4Jbt6DOX19yvoPIpSzfmZGNp4qlvkTt/L
YAIs614/26DZu/cozV1w3m53EJ76RyOH+58W8PvrajQFtGsQxkyNW2Zy2JnMmrk07yEAGrh8qp6g
3v/9LWNU4dYEmUKy3bdPLka8XzKKsawwv185qUN5uOu+9k2sz//7MKvm/33a54JLpITe898fSXFH
NWFLJeCiVfx+a7/fqbeMSZIEs83vb8iUw6AFovg8ttG5rWf1aS3A15yAFcOePN3H3pyco27Qd9Lr
GPGT5sEBpW9zEU23cm43dSuTazQoYOTzV90O7S22+f3JEbyURrn+/YMiGQXvYBuOi2/npwAI3dpJ
HloG9Xf18pBWPqa4/31e4gAMveJqEIb/sgKafoO2629DiLo5qb7BmYsDa07mLTi+P6blPicp8VvF
NrpL7fEYuC7UX0phMxdvytIss85covFOtuPtzCodinzV2mm6Qzw4Gh6dvtNNxPFN2ol67o3pM2VE
MXQRLkEYt2xoFwib74zbjX0ybYfGdy+hl8V7oEbBmtZOybh63bi5cSiLyXrWtiL3xgC5LV2ccVPh
7camvuN+sxzFMq5leTUfrZFXPnDrz5G2oO3AveMQDwOGcq+D9B4P33VUjI9VJsWabMvRtItguy4N
DNU4dwDKMwE4mzWnxTDADG2mc3TnwBW7C6eO63aZQ/7jGUaqpTXgNfKxmsAPEZsx5eA6js0p7+KH
hgK5dWMlxsZG90taOZ8bgnUlLG7ZYqo0JygMnZ/0W7cJrq03A5GpjVXoz2+BYBwoHOaDWXdCZvvn
mAy03YJSUTHEr01ZWKz500YPEg+lP+QbJ55aBv/dxJXC2w2AQQng+M4GhNJ6QI9bE3y11wVenG7H
6QYrekK23GCgnRWnIklrJDDCXElVP0irPCc9KmVpl/22sVtIwfm3L/uHkpS0kYXX2GnfUhLCN7Mv
L0OoLoGgGVJ5aFZsYeQhjPrYIj4AEsCrJKk30yT2saUrXFvm+CKXEYrbYwOyOUdt+mJs7rJZnJie
zqsYg+ByWV+brR6fuTg+xJD1FvUMRd0cn9yaOUpnpQtVPzSHw8TpI57uRIaLiQhqcE5ndixhIKV1
xUANvYu9TxbOJU/furp8becAXcLEndaaYtun5l3lxfFj2zLYrZjeICed0aGvMiIvUFvBeApKtnNS
MtAdNc2jS29DIJxVlAxqE3lDeeAWY27b2vrbir0nsJJN/eDc1WV1nNuKkTa8q61vNg896O7ZiIdL
1Hc/dZ9+GcQb1zIeq4MAYcwFPA4wLE/puu+87ylLCSvQG7FVeuzIn4Hsz9MdDuCWi035E8/hWTYp
jn58kbghI2INCbYA+gXXzmwHhwA+sdJ/2eCRDGzxt/lqy+B9QiUjC4X23mnvUphjuskjbFSEX9mN
3JmwVptxJfb4Ls2POIaeQVLgQTIwwTtffoL+1Dg8x+1kzRzy426iGbyKjhhWtkYr/7TSbG4MT/kL
NTXdcb/mmBQQBmiZE7UznHXeQZWRnYy284+ywL1ZKXHu+Pjjto0FuAUqy9WqDhKy25JxidVC0swt
jWccU8iSVH4JRvs25ZQZ6LT9UJXO1o4FdMQdIrnBo1tv6HKq4P3fw05k9ig9Ml12uLMb8ycckDQY
DXO/Gguomrk6EL0vd3Ocb2Vn3Sf8ILdGSadYAFSEtAU8BSn6r7wFR4iNHc/L/NbZ9b6Hlz2WVK2L
4oDPMMRk1LjbUFZPYhT9sczi+1wtXUOqmTY9laqmnzMKRE+F++6yLqony44cWNzepo6md3eQ51CV
+7GjNL4v2f6H0sIDorrVlBFMjfAQZCHuL5NqSHgEhnGLj4CGy31qZCy6apqBpSX/IuJSJyxT1Ub2
BIaDsdqqxHSOuYm9g0vbFoHO2cXjAE9iINZbOM8JXdnMR72dXXc4aBJbbr1JEX41ueSnYte44UUp
Y+9NJZO6YaQfg6rMtrGovZa2wPbGxITb6r0Ono2IU/ETpA0S62FP8i981SMw9Lgi6xWMlL2G8jM0
uZ714dn1XPomwP9bNTNwPtls4qmxNCR566ag6NuKk2MxYi2wLLgTk8/xY+oqE2BAgkNJ4/AWoTgH
0fiFaSbHveveGqdZx2McMmsaSCHYzOxIlVBjNwTXoqMwrih7bq7EAiT2Kz3Z2KScNjsUtlOQPGNB
xOWFAZDccoZtgGWMFYPTpZeCrC15Q/jcSfiQUEka6ng4D4O4aCCuF1vS5autbWzLVxU66IEG/1q3
ARPR1vdRProbyxfTzq7sCr5TSuJxkfRVzWwIxDpJb3qRV14xcENmcLdmuSDjwXkCbyVZOYlDyYvz
U6Ka9o7h3fug1VlXkbEzhuYrYBbTVqx1y564ofSD1TGBgtp1MRa/kcvzBy2/tzwhhybnwOBM8D24
HgOcJqg3fiO/oxHndamrM1PzvR77JydIT64Rlxsl3HanhxNJUxylGuUZRkh4Djv5nJf+e61B49vq
uQFWjtVF4CQqfMZEQ3ML5tnezgbTKFU2/4qoWBqqo21OXQAL3aY1NGnDjqAFktChrCAOMCzmTKeX
4QjXnDr1r8PoU1OiWnMX5IuPIvOAOtiW9SCwx65cgipzOjI0pcKYzk9SDG62D2uLHCzLMpd7g12J
pCc99WVftVu7jYqzRfmDgxPHINGhKiOgi8BmAk/so55NnnkPJSsvBeGWcw6hGGMRIdRPLnOnKWm+
2ByYq5A7ToeptRwYqdJPjj+97pxt48VvRYKHNg5eUoNT6YR2xsckmo50tKOsDqt+YlpaJ8ZnV3Cc
zEKSwW7u/E0FutN9k0zRJTtz1PXWZpJg/oZ6y/b32LcdN9qUzEQptsDDMIHBajURZBgE4DdPg7bF
EJzIbWq1x7weYz6LFsJ4AcLHGN9q0XZvvV09F9J9SqTBOFsB+K0Mh8xofE1Ka2Yn02dZ4WAWGTP0
QA+XirboC+dRQY4x7I8GcSqD2CJe3WVY+k0zN0cOCDuAO2TEkb/+bsy5ubUWAb0hUzA/4pQRQIWQ
WdAIrpb7sRMN8BW8YDtY+OOFPX2HqfVIOe69Er11jJ3ps4N1LPPQOfiJ9ek92WDRHvwpxPXgwTLi
TsrOY91m7OYbvxU3Axb8VM6CsSzoivTObub8RP/GAetCunWQztZFJJZEPfHKRJoPsFkOzdfgdQa0
c87fUsACoJmciR7Xgqbz9rjOcb49gHSlKScjLa2j12YYz7r13ROc6JYiq/6Hj9Iflb/nwUB3jQHg
OB4BKMC8vi8wcRKVW2eRooEh7EkA24i9Zd0xtc63c+gXGwtv88YNpMmncBKk1iqGE+E/uzLeyp7s
f+f2ej250YJ9YhykBBItWcdwI21JnKbv71KZyk3nSUVYTv1TrAbnAi9T4ygAAibT9zHGz270OKyk
c6oHez9X5tMoWKboYQ4WGJC/TQnFk+fnvOYEHdkba+3k2MpwZjt72tR/Qm/CkQxhDEdataN3wj03
bvZlGWyfYHtmzRXFNd9pHzjVmXuNsuSVRHS2WzpmetPtN0mfH1j6MZJ5DIVcwmqGIOild24ZgpOs
gxMipkUwcFy7RdztUu1Rf2kkJx2yrw4EI9Zcfn+aOcB60TFhTgP7C7ugRWmRvJo68QlggRD0IIAX
4zbImEUaJt7gST2OBZ9Mr9S0JSQigF2Qhi+hWLNTNRyOMQUmX6oQWJkz9TpGxaEq6+lY1Ooz6Id1
B803ZqSz5nrV8o3gOY9K94j1pwSXDxwPm/hHIz8gRS7BSf7N/hyhiCibflT4RJ3dYEzD3Ak2bWYd
rp19qeboqNL5Cf8Lprs0fM8C499AOeAuSwPwM1CvowzDR5MFH9rLuXKVj16ULC7alPBXXhw7p7iq
sP+HuPuSsHoSRoyiXXvumtq4az3QE0XzASz7oMR8oNUWfoeQ1rpsOHmY06Nq6Ebpy/pUpKUm9Jju
YUlbOyIAJfE9jCI5fiA/8b5SXIYb2hsQPtSLnMGTNrHT4UlA25BxIu5mTKx0RhKB6QoYx7r+KmiL
Wo3E/UcYKA2F3c3LjC2/0hgTtXEKquP/MHZeW44jSZp+lT51jxlosWe6LxwAtSaDweANT0gABAmt
n34/5NRsd1XP6d7KqqzMIAlCuJubm/1Cym1lqlspbil9+tpbyj6HM9KArVxWQ3xBew8nApVGptMP
hVBzg0eppHDk4M5RpR889Tqg3MdaCCjZjnlGob0um2SbSzjpsf94IYeZ3KSKzptlM215cn7SvaCc
1Y56fe/gBNSDHjUfgQSDV7aAUUYaAZwIOX80ZoFgwq3Evo2cWDUybW8l9ptdPkEmltvoWVG+f+Is
lkoWPYyHfDW7L5m68l0xX+8K9FfNsT+KNPOQ3f2lbXVq83rEygYnW2mrOWxDmgctlLDBHKdC6ZcN
W1Tpqc1tuT8ioCAQu93dWGvd+4g6bHEbwpv3aMAgBs6FkKASA6Jmp5JVQBT72/PutVprTFKS5oeF
6okegHMtmmJaP5iAQw/fAegpnMI7TJIK4lIThEC3K+tHGexFXz+OdaZCZSmNTQ26QKGqCAU6QCYO
kW+Ed8yVueR+TWq6TeLOIocEBrtDySDHd0D6qmkNdR6jukZhE1PHae4HRubDJT9KNgw76GV030H0
FdRmydxk9AkUIEyqhmpJGgHBonZo3pvWs59A/iH8Ph1UR6QbVNa2W0Jd8Xj6b5GD/gzudu9SnU9v
AeqCFoQ0GgsvNAV968mGrolAUGfDWL+vxO028PnisTAp9NZewANxsXSUJdi3RoTpCLyTOFqEZXGt
cvYrllQCSn3Enyj82Ei9lJMM8xWnWjG5p1advqk1zC26qLvIfrw7D4W9YgVath4mQwHInV7Fx7PL
F0Fcr0q9rkRXNmtUMMiR1fw4SDrmKinYcaV5DWCjCPyrfqKhm8UhsclWGSzwjFEXF5aVvbaOvr6p
JOwhjockqau60YOJ3pZjbP60wshvstUgHeWCUpGqJiT1gMq7+JC1zuqh3RZDg1inUaen0rDOTzyS
3WF0HB/POn9ULyaCCE/KSdEn5XETaJKK6pOUnrOObU2uv0h1BecwpVyiyu1UcZqSTkczRTqEllFQ
pQBgRNXR/7DV5BD2fYvxUrRAOdzP9blDnhTwdD0ZEMOsr4azginVRGadhLunPfc9/Tpmvp/lDWYx
YwBBGQZ7ygDLsEJO0O4Dw5DBrEfTDg02GfdbcKovUgjzkxKacCoVPW8i9qpG1lJL0DW0ZLK0Pqcy
+Rw5YQ+onWtdqjADzKCMV0FG4dnKdp0DFjXP6/cslF6pCuT483UyPVfty7ROIPYRHKh5ShAvFH+M
FvgLwcuKgsKt4c6NNKoElG6olzPKqVvwRF8j3iZAUWKSaAbSeBIQR6vB1OWGSs/whMhYdOYZX7QT
+A4E06zkZCnP1SO8bYOc9ciSP7TwxwrKu1cXFM/DZ7iJaQMjQnKhe926z/umVesVOhYvmiyJoe1M
V7WYThCOxvqM8ykVkDjvBXy3AnYxurUqDUob9Tl6cpZiMuyVaK/BAaK20E7tXv7QzerUwXYY2Jvc
qRlLenoIA7RT4jAEtZugsCEXzw9bKp1ZmxgqkVD5kCJaMzEdZ8/ouVKn1b8ow2TipsEiut0LUT/Z
OFr0aUZXaG5D2rLekIFinxUmLIJgdFJfYzsgFGVAyjuCjNi4z0qKwAjfLqoMQyEoIMxkluHfgFtv
yRsXj6RZN7mOLxyuFw9nblvUzrP27VnIWxWYpAdccoOcxU6re4/K0kl3YMZF6IiwXU78zGigOpoS
uaGCDqBqY2XXIB3iliZNSjMBqlVp6uRLRYvRtzVUYXIMwkXd40RJmqkOwE8spdhEJpJiVlDP+gfZ
OzlkD5c5c1ylv44SM5pJbdrsQDKSPJ6GIPmCqEJx9N5APnsoJDj09ysEunS0vkjGHt/GYLwrj+rE
pg4thvbuoVu6uhUlBGMJJo/J5g+uboFCCKNeokwrnk+mmYzcUl/ejM3oopfSv0BgLVM07r4lUTOz
prDzHLgdu4cs/QzJIUbBctrqgIvtNqKeWrHLy6T7/g6EoLcrigRmI3Kj170y0XZWlnzSLMg8owmP
AfDFAGFyglCEZXIYCMcOtHmJzsq9tF6LOr5m4Pd6Gpre01LXSk+zuQZl064jKLtti5AQ+ko4GqVI
39jAlOQOPHAEHRuJORQh++xGxhOeSgdnPzlhIqaNRTZjHlTVCP2iRqUhtKNzdEviZZUao70r+qBy
a1FNzLGoujVCC569Hw8MyAd2Hu0NRkePAEmSS590QDMOj3+gMUucKlznxpNHcmM9jm6YHdo3Ojb9
w9Xbm98NzDkShvngBPSTJJueYVy/ys80WIGmQsKK7AWlQWXU+zE6VRc5rfLCknYmyIMFMOtRmrIk
iteR42rOOaIi5SNnkoh01OvJnbewAHbLxoFSdmd8g+IfhMXq6jHbJyCMXHmQs4mUZaVrDhQ7Bwdi
eUM3CcEJhbcWzrsug46I0h3a6zlkcRDTiNuiaAl9zyfGo5cD6PRxe0booLHWw8OaqUozy2EhubF1
g2QtrwZbPSSIJojAdKYhmApO22rBFGnNaEcgEtQZUJAgaQbsQ+gzbX1tlO3rUyORr59g3iGDQMqO
qQX0EaWt3Ha+AD0hC5MXS3ajyeKZ9icKfxk1UXWF9O5blvS0t4t5pvTNLi2kRausc+bOo7QNF4c+
tO3G6VrWTreQa803lJr1pg7Pgby46dVL2zH6i0c+jt5NqD7PRohMWlVaBXBkGe3KOLLXcHwaocBM
8km+zmnVyujQ9hPDHC6BrlJZMG+TpjYOloJP6uh+0TyRArXlZjFI8lKyi00iNYZwZPrH954tl0yV
OmqhZPSk2D3UZgx6wt3TlD9uDXtqwtWCKQAWVK/XSp0eVFlNV88mmLE3fwpKAFslv78bWk5nTKpG
WZw99IRsPNuKQucCm7/Kr5xAZrBaXkpDboP+cQi5WfooEnIbTIoBIzksuJHoCgVhLLRMjf6ltexq
Dh/hBkrNvaMG45UqSV6Nta9AoEn3jNpY4/dMftal1JHNU/Ei3ZORz2N3iFc/V3INEkiqG4ZagBms
Y9Dd7ZA8DyyET57xY3bHem38ryjjzT231XUMSd8b4hjsMTAVyO3qHnCYDdC9u2KTYNB/nCAB5ieh
3pFKMrdVg0ZlR9GSkgnxNDYeflsVlFwklLvyks3JLZ6wd5uCp90Zg/ST3FM/VZH0ZLG5w7+zxiZC
uHzab1UiRfOiRPILKR+hSgHqoBYIey101qDhQxrLPGlKohPVhCchmwmUz6fMnbPlZD/oTejKtj2Q
wcLnzkKKEVaQs+muwbNDqMDIGH+l21BtenhSRiJnSIuVryna8v4tGqFF0qKqsJHsOj8ouEhZhoJw
V6RhkZca+FJ1altVsLdxAnTziBTrzlr/rhvatgtqNrnNHjnqAps+eymNWS/C6MOkgWIupKrdOV30
8IdSn8FFqjcRQ+ueU1lvKpS8AzmcK7ryg9GcKytG43aSjEeenK0CuaJIZKIm7FBpUDFOTIMvszRv
aOAhmaIz3720Kj6Ag1Ccu9PAGpa6bhuLGiq1HSQ7xdFeR0FpDJ50hVVH063OrTYhFlOuwW/ToVJm
TRmfSzuQL2SAARyM264w1XrDNr5dJQ6Z+aOIzzR15XVsd/YCw7i70NujZmTvzxb6Z1d8oVRjAA0o
t2gI0+2Qkb3EIS5Y6fVFfSjSSg/zNYLR5vRehnQVsozgrca+HBOCnR4WhjVAGYsjoDO4de/6S9rQ
vAlL7JnuIHs9JaPLnmjpOjnIVRXPE9w9K3o67GyRHQI1O0y7Xk19GaMu4oobBhjvlB2iDKh4LtNH
8a0lTQKtpA1HLSUYkyj6+bbsnCK0Tsr8yRqkS8VMtmFOgCrxnZbMDsPpYxbp00i3nEneRVOHsiP+
ksb2gVLHkbmFcGx5KSSQzA8KpoqvgpR00u+OsK/KlC4MRaET2LI/qPFmndApIr7eaCPngUEnFKkB
JHc/4jo/Z42z1poPK5M3JWTnoM+fFxPpNrZjLftXPW3oc+fDuxZQWdBxJdSK3lWrpqMc0ixUNISX
sXEOK/O+MILUdHNkV9wKfll3pyKCvOsDhihCHj0aUT3UmIpSk50pflQWftcTRuQ+wEY9DPfG/X5E
htycFiZAzw5CxKOioGkFcKvzong12zIcDarJO+NsKeUjtjVblvdQP7YBuggjs0aX7z4mZz8SuZzJ
ps5Xh1VJdwiDb2ubFs6mDSgIK02vLaNGH+YImlAfRtoG1YUAqbKqOHWVTv5Zxfdpu3UGLZk3afrW
PmRfUVp1A4VZ9eRfUpcGuV2DPAtEJY9whRQsnKZpVsIsCZ75Lnbq9IxK5TXwFA3hTLZBAGApMmMV
zMpQv4SWA82QEcU++8MM0J2qxs11SKgMFdx0TDVcKwicu5XVuuoCPyw2Fz0SYSYkjooePyi8aBsZ
JA5GoQQui/d3bFrXW37fxUqaTHqaEQJbrZNC5Q2QAx6STjgPZHps5ABsezQVeRfHxwYc9y6lW9Ag
MYuTdRtFBXpoCigAoC5TAsnvPaPqdVjrCFtIaownfXEyH9923upb6mo1MMtoeLAOAgBct7K9Azi7
MjSsZsvkK5MdY1LWI5SGUPIkzYPIRzQz0pRuyiOjDnzb3dvq2gXKS2KYlCDZ+j5iayXBRwsQNM1L
+qVdQKmafAiJSHoUxEbPKK9AVmCIg8b32rb5qhHz8dXn4wzQtkP2h+mlNvHLgAsUKnnu7QHLs8se
szxtR3NpMuagf8yq+rG9mzbO7dkItQJWgsRzHRNQtJI7FIFbITvOJnJyn7fISz2N8gY7xjxlbe3R
37+yEfkMalLYocTVWVb7aVHmSN906E1o9C2syth0ZYScRPeqj/jGMnc+b2b6rY9gC0tHvbagBiIX
ckNpB20K8p+fdCiOzZBATKe8kj3Qn0YPJ0Ih8AecPlTB2h6EwupoydIkpeNo6voOy7RUzqOpoZOi
29n1CbbKRckpY9L0z+wdnPwnkNVJ0SNFKnOxcqHYQk1aMJKSfep05e3ZSF9Kri8ix6jWTTdNsuBg
Wd2Md29x9sVk/nZHA02NOh+c7jpD/51RY0joRtC4CBTphOSM4w5SN7ELSCptg5dbJk+g6KzAoEB0
psEFxv1JKQxF5gYkglYlP892LPtUQAVs7efWaF+N/FKgN9fQ/JiYBdLeYenoXtJC9i4k5cuJAdDK
Ntj8XBs67zHI7fwOGMD5vj8P8BKu2GqXlHeWaUuT1n7091kOUZAqElJgHZsDnRyvk801wrcNYNe8
GBYoWci0efDhSOLL7WFSaiJkCwRyfjoJCK/2xGkeSPvJiuSLTusFwIO+NR93Fm+65PcQKVNoKSH+
EX03RRJGpIELfmYbajj2Zj+pNUMXO5ooRfyJXyMt5bwGSjFYhe9URk4DkA22jYo+xfHQ7UsNUfSY
PXCNUIhk6uArkv5FjuVlA4Z5oDA/DR0oaSqiLAHwbkB10RdNryX0UCjykiy5rWR/5vhTIaAJzyyo
+AmpJrIvRwWdjqxDfaiox5Kubk3uz5b8NHwtTPuAPcRk6O1wrlbZNgFh0vA+17rRJQ0QLDDTnBl4
D6+s+x2DcAAewh4dNcCWYHBHGM12zogIl6tbSARXCuU2uTn6TslJMtSiWaoOJgx2lG8HqCKTqAUI
50CtN6XMk5uQ8Isjjfaw3mVjD6p18bS61z4CzpdCvRARrRX65nmBRDbYj2lo5V4Q3BEdNFGlAE6N
GGWM0t/YCKutkRuHW6Jq35dQjqvk/kM4bWgH+0bFGLjXrTYNdaimSYS4VvlgY6/Bfq7DwTNalKtv
bIRQ4x9xcM1HiXBtAkOGZfx2jRM4FhYYYRWHoUUTeGz/Hb+qOEWzgQpz034ecoAXQN6fpZqbmAMd
R2DoxVE6+K1pkdADSjmg3c+qNt5ZD9LGBsRJ1/ZAEgOatiC6vQBayqrvHjOrnmWKE9Mb0ESZxcgr
xbXss9MLgEMob2BIoRBGVeXFD0ytQqx4lulN35kghaIWVlClaV+3jAoXfN61ptykWTvAP9Osp+xZ
fdLuKWNVRbq0wRCad/Urpo9bB8GMqk0nLCqQ815DuZD+zsIJFMPVrBD34UfKNSnH2/2xqTMQsxnn
nig9YKJau2p6vu/rVvUTOKW7Ads/NDPmYaINi8dgyL7eozoH+7pS5FN2C2rS9bCd9F3+ngflcxYB
LzRzxjlp9Yd2w6dAHrH6ZbKlZZsvhih9dxAyhp2eTO3Q+YY2fxmQO73ftc9e1vqZ1aOlpDAO2ia2
aQEMnmL2+0JtkA6jRJDmRrwsjef8tinl0Wu6HZZtYQRrA2qXD9H14RXZaB+fGQf0ocuDPor89FbB
cjg0lMlbc9wyAy4g6VylhoPWj6LrE1tJVF9W5GRZpHitSRAHk4RIAvfgOU0N3Zh2pCnZU3KHAAzL
gBzcJAtHrjzJ07TLYXw7djt4bdkYXqZKDvvpcmmoiTVtYDH7EsNdaNKYMemLUdIOXwd1iZAvYhOQ
Hd0qApNfydkUUX1HADxONm0JD7BccN8wtJdUXqcW5pLUAbHXmtnzaRyJ+nTg6XEYeiHPE9DLwjYV
1POQ84pv9KnSJFrkGlswGcCX0NEArUP1WnCSfiNTxJWUSFkqEjgrdYiNTQaW+RZljTeQN/JMNmFc
3pZmFJ/vZbe4P2MKTk8kYRF2wFojOj1sGofd/fmBktmka5pp3D8PEZB1O5RmzoNaRG106dbOUVdy
Qrc1mdpoTMGkdtp+gsgassAdNexER9/F7H7Kh76+F+hsN8AGi1sSTW+3x75NkbCTmQeeEtnfSpCt
Wj3U0KR+zA0tfU+RB3dtKtWw82h+W6Af1Er5tG5qi2RWTDmkmkRKZgENb1S/qy3kG7Pgx46T42Og
S1aMTXWNVMfonLMTRh83AyscTQFd53TMikS+4+9TRyBdiDfYNyBYdudporhOT5zQGEsKBEr2KhL4
GoiEMwwLEJtq7gaBQl6XGqGNZBtJl0KmKG1i6gQDc9UG/bHVI1hC4bsTgNkd4ieamqEfYpg0tUjg
MbIzvRuo28pUAOP3trloY1jjpdKt5TRfopQIOgd8ak3L+F+bgOn/ZBGHRaNl2aY2GhFiAjaaOv+D
TRtVmUb61ShPyKZODuO4153hvQdpLaDFL1OcjjB+N50lvarCVwbznTShmfVM/j3bkGOVKemlkkAq
xapNU3qEWeF8s9TRl2E1gYwiVZTvpUxmlkdHo5DkA7K0JjG5SNearCNIhZUIZP8EGOmTsnEf67sk
oF6bpCgGod5yNu5aSicHaHYGgFGESbeV9DpxU1nJZ3S0ym1m+f/tDRtVkKICFXNsoffxvr2BiMud
3lrf4Eb6//rmaf/kcWfJ5LwWEt+aqpvanw2iNQY2aBwJ7Jyem6OxjuXf0tpZlDbNeqR+kPuXUcwZ
Cq/PSiAPmeZMEqC0JJj9ooiRKNFo6IGFCyaxFLITwyvPVfNoVhQxhhkBikZypM/vGeYc946iqVYC
VHPrNMu8HMGkvVHnEKaVbuo8dX2ppQ9MgFuLvuozcE52L3lgeu19Xnf5xEYg+9/4rynOP1l+WxRQ
ZFlT1dHI0tT/NHrALCLRogHVxc0LRk1qKrv0Fi7vlRS+GrS9qRcG9PWe9OQzKDOX4hF+t2UHOChi
uy4/opzSVcI2SUIY2QdN3RObkn4TI90CCyiAVVUbYFOpHf6ykB7QFwOpugixnJlBlC/3oclvaon8
m54iMRLjbrMis3jXiuSjLNoLosyjMGCpel3R5nB36eTU6v2ldRQwfRU+bs/K9By5rKdDnyqnSlLM
yQhP9AMw7ELXWFy1TE2Pj3twZNfO5o8iz0oLZQSlCH0isrJggbbVgz0MYvwSioobsxVWjkmHMn6w
btEyy+4PeQ7of3SwgcSTxSWad8jTPCtEjvpbJW+pJw/zrjFIRtKkdXP2yaM1c0P3AeXAoQ6oUWck
f09b/UD319kawFwdPBHWt7BfPDF/mOUK3s2G1jkggYNrqoc/atPYk85GLat8ALILRoX3RMW//Jch
6yPWYxSXG6ReJEmBdqcom0ImFytQaEJfZeQrzX7ZN+YaAqm9hQXBra4jBP/tXXdDzAfJg3QTGjRw
EHP96LEE6yfmqEEfooED30BZ/fqtS0xl9XTkQ/+wwjdODonymqiqtS+3MjO99oEW0C+D9Txtbsu0
eseSZ6OCgJph+hVNaeM474itkpL3wFWzAjjCUE7UjMnpB5Yqf9RIl7h6bq01bFo3dIHAw6vllg65
7bWhsQBOZyyVbACRbZbJLmxUMD61/mGlrUViTy+mHxt6lNW/tL5TplUjd16DOtl+KD5RTF0xPp+Y
FiTDWlWDzHdywALICSL1lubh/tnIr1EaxWi7IG8UjqCFYkyd6e+hbolS5to2wb3JHQ3MUitO8ZCP
opNZSR0S9XFkQ/I3mRAS37tNPnKhhx4odCxhokjJRaihrL6YJZrzPZhrbwjRXDS0oZyjaJbsygbR
6AxGsVdYd5lNbmOA3IcweNNbWitBG8MHyOPJr+D3n5/d/wm+091/W3mWf/sv/v6ZZn1BnlT96a9/
O6VP/v2v8TP/7z1//MTf1tFngbzgT/Uv3zX9Tjfvz+/yz2/6w5H59t/Pznuv3v/wl9Glour39XfR
H77L+lH9OguuY3zn/++Lf/n+dZRTn33/9bfPtE6q8WhBlCa//f7S/Ouvvxmjj/B//uPxf39xvIC/
/nZ8j5LqL+Kdfe/34/vZ/9NHv9/L6q+/Sab6HxZQJUtWVEcbpYRwH26//+clYqmBeJ5uq7qq2Bgo
s15V4V9/U6z/cABwYRtg2rbKooMfZpnWv79kW7JlOgbsi/EV9bf/Ock/PMy/P9y/JPVzh7FuVXJg
ffSG/bt/q4EgDVQNZTwzWTZVTfuTs2aLBXuYYDfoXVKxXV+vp9NB7FbT7fxwYlwLeu0e+bGYB2Kb
io/D/LodxGEQ60jM/bfp6bSNxHM6Xe0OO+yNxenQicNuuuB/rIf89ZvX3r5vnuVns2qByumm8+FF
TMlzJ9lUmj+m0Tb0M1cWMxo9wvC+jovzfvW6WhzP59nxCBBL7Gfnu7s/1sK7UGkS1/FnX09xZi8n
ftZfs+N+Njuel/vZPzzQ3+/VH+6N88ek6Z/ujf4nk20Ep5M+aULNW5LniuWl8VA/5MtpEXJr5MXl
svxaX768y/q6XV4xcRbz3eF62U4C8TE5PMRq4y42b5VAF433f37PK2992B3mkdhe1vu9d5lPO7E9
nL53iXjbJOLVcg/zUy5OYvqZi+tl+RQf4iC7l7MmlpR2/O+dKUxR+Y2Y7na2V4ndbvd9mH9sD9OH
6Nzp6kUWC/457sdTXO59U7zm3mfg/vwsl5efTGzebPGuuFAS3ZfFMhTH41cslmdu7f5rs6HEI1qx
t33EdsU5mIjZvuChfC33/84K2vqjoevvt1YFo8/SwUCW/5RR6DRdJSVxVG9NI0xcr9cvj7PYH92f
r+XdPT/Fmv+WPNa7CzZOnV6uZ9yv3PV18MAOisPFu1ywaRDZvPUN8TOOj9nPkxESC66d0XFdOzwz
Q8w8RzBkxwdAQcA9738e7nK9xadSnAIhIAELBrEkTt+IJbg7sZufDofD9JsR7LjTJ0/ucIjczcIU
h89O7EwPJZ657nUutSW3EjipuSy4p8anpDUp/Occ//dD599EJgrx8rLY738Cb/bFw1y2gme8WvHj
m3j/d4MVDOr/NpOR0TVlR7Us/ddM/4cUHxsnNfh1S9UpAAkRTNAqcpfjSE0FPTCBNj5/ulgrFO7c
zrPEeTuf50JnSA9e410/TtPddlLMHSY992y5vMbigui+iJnYW92doiM/PqtczGP38LHdnp4LYsEh
EMWMW3k1BCFkTZTYv7TiuN9vGcgcJxIfjtvtA8HA5umdl5sXtxdfKQ9ddS9L73ol8BygpbmrOcf6
PjC/z0um0FoTlysIiMlniuhuRziBF+ZuKaj7H1vaHOPFRB529zxl2ZX9j0D49NXdneSy1ovNijBF
j+nXxR6+eVD8DQqYmzANUV0Vhvul8bIyUSY04QVAZwERycdW1UdKibceosVHyp28sK8RjtcLZBjc
u+BhQrHnYCe2gIxFzrjzzpn7tb8SHy/nS8QxL+MjuLa+OWV+eYhSumiO+j8hZ5sLCvZYuI2nIL6Y
Xm+FOP7szzTcmX0pv5a2D/TN1QRftOzFvhbcqkh8PVzbPZeLcW6fX76Ciex+nS+qu71+7ReFuKjT
yqMO6GEWwfyNvH7WCnbRovIc7yUUIKN8auOLKzcKDA/DHrNrNxAxD3arMUzojnu2P34vCvxigokb
g+PBnd99PybaLF5skRjlgt9Ibhgy2yeXorraZFg1q8GT/WhjbbvJ8z3cAfnMTumGuXMyOBT9PPcb
CZip6Sbe+DCDaTNDod6F3cjxbO+2kuc6Z44qHAN0vGACrjv/GJ+EPP3ad1zR9/wDeBRBEGgaT1lx
36enj3x8O+UYPnuSfNt7LdaZ+3qfnB7eaYo3267dZeKNxN9dVeIzcv1wgozvRJ407qu5rcQroYTn
8T29cZmvh3EmEBo4ES+eIlrh6+Jbck/jDX3lRJvZp+Om7uTjsJpGTP+bt/t+uo046GL1dOfjyjil
IuAtNo0ImXHjs2ScTw6rFcFZct8L8b74fLrvPgXD/cP7RgJwRt9+GU8/Y/cbiAlv345j6oINg/+z
3DOWwq3kYlrk7ZIZgBZO/yVxv25uPbu5C1YWPvpZT+h7c1kWT/L1myYIRzgoIpzuQd0xXQYujkrs
ZPrRuucvi2ko6M2wfOR8jDu7w09X1Px5tj/6NJfFjnodR6Pw7U1D75By0Z2Yr95oGXDo1D3sxriw
PZnibbvNiZK7A5rEXLHkTrZE1WJJ0d4j8T+EHmsVUjTiBGF6goKxO/4k5iPU4bglr1RMuWzIoBub
QI4egkvH3YXGSPhi+F+208Nu93ldn1DW8k1v1YhXOK4uV4m5pvtk2FZe69ZjoGPROBzKyTfRCb1L
Mc29E3GJW3GYTnebxWax2vhvwBc8nkcDjaCfSOsxUoSbyu8nCwzOxLspSu8ThuLKWj9+7C3wHc4v
ZZZc14Sk6YlBX3kfO+q0PjrqYvPCRmjbuAa3zQdTL8bL2TZcOlfFyGDXz69EbK+HYWOtdRHM3+Fw
u+M5L/eZ676WnuVOMVvjc4ePq83UuM0y/4133ViGffqMImDsqvNyEnHq2JN5050tCKEhy+Ux8O5u
zDK+eJu+DtNXU3yuEr7vDVML0birn1h8HX++8PLi11fmAnLznKlGInYTr4O7eV3chCpeMjFXWAjH
JWuTidW4eH3b5AiBuwu9FU7GvHDkKHeXeJVN74t3lMMIhscN3xgu3x9+KBK3FuevI7F/fxdjmvHj
/jBXxzvRiO/X6XF8rqyBXsiJIdPkWVNb3ATIBg9J43H1J2LxFig34sy/vViyXPRuQTyGkEzoG5MT
y4u8r95dnwioU2YAUn7eNfMupU90HIcAW+pZzS25z8eRkc3jTTWvVixlNNG5nhXYJsY19pAC+WbG
D2vc8kzsBcPit2K8neM6Mz5z1pqvwGMmjvH2sn64zBwWDBKiM4VrYvx2eUa/xvtqieyNZy7G6BjP
CNW9f6n9ZkIrEcf3x5wC58I6woyfUdr3LZzYRTnbh2JmiQsPkSzv4V4+DmRC5/OeI/Kr5wuWR9Ia
Er9aHCl4eMefylva3OT1JZjw3LnP462i8+R9nX1/s2DitGLJ9UiTZXapJom7ityHsPzVZhF4rPD7
4+vL4sH7lwycPScQTm2XzhTfN+a3TLbx/o73iQjDAHNfCMVv/mrxtXy4PKRkupi+hmL5FXnPrb40
l269q+fSFLNjT54w6hKeJ9QdlxyfxhkRVvhEpN2Grbx4HwcX+d3i7W1FNCBdYiby87fGf9PcH65m
T9awkCdjGBvz036e/RrkqAG7fHhxvIv3p3cMxeb4k0yDCXod4sVnXWcWvt/FcnmeMepY534y13A5
8OrzwU6Ggbvnazc34ce89XMMb5wNh1ntppuNOgFRO8mYBCBKPM7kJjbtipmhcIhyzoEZ2T5p9cM/
vrxsbL6WAcyWg3tIYV6MZ/5rbu1doGIs8s58v7wsFy9fPyzS7ubIsNkn7ts7d51BzSS0mTUvmftz
89W1c2Tgkno9prPZ3SU7eCdZrN3f/r4x/d/2MRYbyX/e42kadT0HFJGtsAf9x+IvYDOlHTSTPd7y
sr6QpV3nh+2VPy5J7ff7r+Xs68zou/CjqyXWhF3SvF+ZHC97ZzK+D6L6/PtwmBN3D6c5W7zVq3gf
A+v08H1gku/EdEV4XR1+Zc/jz9n4jZvGOVvKyel7DMGvm9XqMH1djbtGDsMHXB4nQ/F4/EH6gtEx
O/4QysbAxm+zxfu4tfshN/rZ72/ufkYuvf/X90YfN9n/8t6MG5V/yJrjUHpoJbh873y5rvfcm9Oa
89ifl5drJCaX4/6L89uze7pcrlt+Y4Emy2XnNw6BJYv1/OM03qr1eCf3y+OSty4v+8Xmhc0Lh7ye
uAvzK5+/MgDWT8LNkqVz+7Nfrrmx4+06cDOubPy2pytfcBmfxPr6fwk7i2VHkmQNv8vdy0wM24iM
ZFCCcCOTzhEzw9PP56pe3J4Zmy4uKSHA4XcPhyG7MOZ2gcewIWgcLFxkXdRLwI4FPAzzF4udEcsr
2BsnGw6ToijQmOwMO/HHlPHkFS/lfNG1EzqZU8gbu1kx89gWlGGX3+Gc9/Ir8ZxwzhP4Io5jMyiS
cZHMxlHwOx7Lw+VdRYb5mcxHPIv5f8fP+7gHyz8MIQIeG5pRbKYmjv0ez9E9YW94JU8x8Jhkmvd8
E09jHY9in3/1fEghZYsRYWnQD0ZQU5ynPbRiFgr353zMGrvcAyl1IaOQa0bcnefDYJFOec1GLRCa
eZ67G8VL/d6CvVv00SZIBxZMbHfkY38kw+KCOHSckTGQKvSMwIhHoeHm/jj18wDw/L9prdLo/Fer
t15rlPH41DDT/o0RKZnSvJypLWoFYg9iqI7ZSJwLUcJWQ13MXwgFmvkFiqVpX+jhz7ZE0AJTCNhv
IQwhITaEv8Yz/g6GWB9FAnkFec668cxhCvFAegWPFqr7alUeJ19hLmkhLDEI+XKMhcN4sJ0ZVJD2
01/oH2LlSv6Se3iuLBw+BRaTjzgDl7/6UHyfG2Vhx1w+HsM64yT1NS6IYNxBpIDcWN8sG4/ZvFSe
lTDyo/p1pzk77MJoidyacDXXQsT88KC3voikMeJjuGBVmAu3Bv0xeFPNCphFRgcZ8ZXwJLzKV/Ah
fCuMHFhyIdcI545ZpETem2HIMuMhXMoiJ9iS44irIi6K0IdAxJ5m2XkytzBcKN7mvQzXPioEIQxd
jLFjZRGZBU9kJCwUz48KuDeN4GHM3CLh+q+kZfK858zoihnsw/zZednCFO4dw1gygCSRTcZW5uk8
lsFwwyyaYUEmM17DI5n/bJxEPCn7Toz7uEWoBG+P7/Knn0PWRjw/X5IQZuVZvI5n81Rvhq9KRswX
sHsx5ukwrcPrWBKGJZ68IgmsVNbd4z/J97eQCNP88wtyYsuRTkJ5yAIuwoOQiDiZh85Ihc4AXkow
hGZ4uCAadhc1s1TIfSSCGJpDJuMhNUTAQBg/mSdjQvYl0TzrZfFbuaGPUOoiGb8ii8sG8HloDMg0
5C2Gtxj+DLPBzyBsK4PaRxSYwWga4jgMRzGvyQrZNcTzHNYegQa4m/GJUAmd2UxkI8yRzPjN9Jkw
YoYnAvEzdBPBXYo5iZZC4MmCjfweI46L77CzbuwkiLsBEpBH8lDfDJCJYbxV4JtRNwzVgCtHQt5x
CEeiF+XCUTw1iKxQSE3+AKj7OVpzIDKUtdvh10MmMcuuLM7AQaUelDP2HCaIoEMQ+uIaRTDzAN+X
qUJh/MFIM6Y6Zw4ZU0ScczNWgEg5kXOMUa6DH5OMxRvwvr8cbywFN/M2dLSMyTfTUeZBM4wjRhV0
w5FJf1HD/hRsFGMfMGwslixkaGyLz7bE8hFrNHIQ+icFFS7irmHAPE/0u+/LQHkN3hKVIbNFG6QL
Nx4NGJSD5zOU28I5Co5xI4tHI148YKtZM1aDd+C9lKUZxT0UzAurCvkf5z6u55B9MFM2AdaApdk1
WRGuXOQMiO2AemSTkPl5Ksyb4+mc+qMpH/dged+fTnv+ArUPAcWjqZ+6uFNwPqcuyz4Ie2wgL+8t
kA5Y8FNRVRg8sNwCmBJP6dWicafyULQYErGHnzWMWQJ+9EwWFt6cpWQhQH4LF8UTOtBVAn0jcPyw
x0esGO/L+yw7D3IFFXE9ugiYILzts2eQnwtCkjfIjwWqCvkpk2Jvch6F0M1TKxi6Q2ALXG+LrIPh
mPDCGvaDce4bBGmaxz5SUpRtHo94HDgQOcnNrigkHw0SIKwR4iJc+/4fjYz6EWnLcGRk6TBJc96E
8BXVyod4bvmwiHhdH60G5o5juf6fdGj974fxf3mO2xWOK6gTXAXS/h2wdUr7zvNaJTY9wDkJjEIx
CBgS7c7qfeXoEKeQyJmEpFH58I+qG6LZ0LBfyc36fYGWaAHhcFG5yEJmg/iDR+T3uBBwZY+DcRIa
0aJ/Pv8DzERgIzZFCMs7v28ey2v5/ZfQRdaXtXyCdv1zqSA5xCEQW/xvw7cef1WBqOeI/1mihtFy
Q3Swu2Cn2bJxEKUug2WF2Xb/rXIXbCL7w1V8DF6QoQ7ThWwXGHOhc597A9GlSGjE+5j9ZICoqiHb
lyJtAaUF+5ezf181IosEvpA/2LkFN9voU1kUuRbNA18laOHvYom8ZLgyzj6WJCqZfwNVBDa4CyhL
ZsuzIAT+hjoAq5Aa/IKWchcoZ1k1Jslic2jzVb3grV9BFjwzEEJiWXi04AUG/FVxIP8vO6CoxokI
LI5ZvtgZzSRqzYssyFKwnyjEHqSIBmZXIH8BxGBeBrNn9ZA7rkCCLxrhOx4iv6J+6qL05b/M70vs
X93FxIssmfGVJ58nnN0UnGvhCwKmOD+Ysmholgn4hvUkFgDQjiVj7rzwu7CFMxIAhCYpCqQTe8Zh
DGNGRhV9ebwI33AuWBzQLOAZQe4gYbuONzAAKlkD05VHoB9kLmEMQAfDGqywv9A7Xh8UXeyMBghS
VCZeWhbbRYAh9nyDuBFlDfyRUcjgIQf0O1qPZcvlmK4b+jFmoWzOOOoDZLKuXCn8gVwVbvK8gV/8
mbrvY27wEtFbX1WJ63OENIZIcvkbkYZ+GOnQyGjRVrnQ8yLvaYbOPdiQACnP4yZRhLk7crwEH53L
VFM0CsYDC5bwfgfZCOEgXAVDMJ5oyHIjPFHF7AgQBjDx3Y256PwvuuJ7PkHXOCjHeOSnMToF0c4w
4njkIIq/xAqlo0VHgm3m6AlRIa4z8BH3OZoOMYd7wSsAG98Z9NABoAAxEkQPOR93jvLDwhnNAUNY
YQIgRiiERS9mt8ARfCIIFz3H/g3QYQZDh9vlEAiBL8BMfuEuw8IRZSHfGq/wuiiWcJ4NBgKbsYCY
zICbgDqy4YvgF79ukKK6GBK3CTqSJ7xVDDkYQTtsuqyaj7WETpr6HDyNurjhPNnR2eyLjGRvwapi
3K+0LBjYEkMeVyU4VzC9fMY0ZkfNAstmU5r9+xN9htWPrvfZIwESzIJdENQEKpoaNofzYbBId8C5
cNcxFHtnziyPWeS/KY7SAfSmvu4f1gNaNT3oD8rNeygnVDECxcePhPpnF+QXk2A1QAo8w+DkGY2E
nzJxIEEagEamPIJDmB8GeQKPClGAf0Y5QhPyg8im8dR3eyOWago0mMZ5LhhtgWH06/LIL6Kaot55
EoN2gA08lP3DqQlV5rjCcg6u0qCM54nHQSiAh56YoD12E9nDS2RDhzXs9RHwZKSn/kb89YtFfsCZ
9QtxiIRa4M/4hRkW+F2G/6Aha005lf6PE/12vVVrNuhzg478u4LkxPVZPlEBz+KYE0E288CRsfjc
4GJUJT4C5JzIAXZJVAjCS+wCuIBPRRgKIER3AJELRDCyGB2AdMK+EfeGTBBxyFLzQBxI6FFiASAU
EKTwBVLJwfGA+hRpLvYkMhFUwX+GQ/v7Bow65B96V2RZKNCQcAOQPc59eQaMBKyTUeP/QTWkMXKG
SzPHCFxBLyBV+IBvfvvAWgdJJ6+Her0QhAVexK/AhsKbeC+FqWJkisAoXjI18CeA3BEBCTqDbUQK
yKPFIsf4QpsCCiHFVEgRYCbvxO5JmS1YRxRaH10yBklpuSMIiEHw/TRw++4/7CaJQ/+wm7W/7+aK
dun365XdHGLTsFIsad4XXc15PqYYGgzeZDUAK2JGCSrATQY8APDJZsPGosLZ8xmKOknmgB25B9IQ
8YpHj6UW3vzaJ/hEs69PSRQ491pMlUcOAzALGoA1GCO4/1Je3F18VQrkAy1AEHN8hOJm2utsjjgo
GMsQ+FR4qMzxEAc0bAPy92Pc3GMgC6AGX8P3RzSceaiowhvP7LMcynsi6ZkbJvEXf3ylkZzg4JRy
+BYDlGn/AQNMQVSYkU0HSbBl4HK2XwQ38RZOF4ouvNDwF+4pzBuh8i9FCaV/xTmWBaKTByFiAdtI
VP4pBIqTGJ0lqkd+Ic66+Mu+5Pr1IiGS0XCgjjBHLuMVFtiCX9jnICTAd4kiZGgoKRPrxQjmBzHh
x/oFyQn6Zw85cxPJhWELJ7B4f36Kjw43HgYsQhUIw6U8CT4BTKCUCC2JcycGVOk0WDBk0R/5ArFv
aUHmUR9Av0B4DYc9n5FgWQjNcEQDdMO5IvAHYIXHAJvIxReuQG7RXQxENAIw8BeiZh1hjZiDSH7I
yCGBsT1cxHmH+AxMme8PDEPhDH6DAInWwTspa8DlYhEkiSWggJF8TZd/CHugovR/8EezXKk0Kq1K
h3q1xGn+nT/em/r6TiskpJ1g9aEwawCvQN1eATaGVNGhWQGaRfSMWUGYZoibCVKo6ggMOsQrw+dw
BITNN9ArTigwRoa9GWcODASqEA8dj0gy8XEjIcNQ/otvR5jA4fMsGxC/MO+Kc5wXCHGh/hzGgECB
PXExQil4TsVPEKYIKbiOpV/4EGQMdkPhYAVj5kF5Xbwb0C7vEioUoxeqHxmBJshDEBGGITOF2gDV
4q/6w/eBLy8BFiCMUP9AXdk4dKkYlGEc5MjBINW/X1QdLFgn4XFQ6zCNsTNy/7tfKcsgcjsI3GBB
ZEEIizKLITYmCk8oePF///OAovVvAdZi07GJjQ69JhrUBvoTf/z/nPCNx+VE3fAnQg6Rg0rBioTn
BUbzRwnYPeOfYuPJT3A5zkERc4gm8ScLC4lhJFYOv/6YEX0RhHIihuWw+JrRXxmOQBKXGv/+zYU4
eQrT5z5+D8GTUcIJb3+I8YCphtTjGkssPOYv8lSUYSByy3e//lGxLKM3AUVyhYjbAM8/sCt2A1jk
q1gLnjWMgOKchzKH4VAcf9GYMYmQZgbiscTT8GfTFv2U0Ca+x534NTlnIlpFMwsFC+0YyEdwkBDQ
12KVvWHHUEQRZ5KeMy+iYiY3iZJEjSNLuR2xLWz5RR8w5C8zQW2L2k9mrLVcgXgzAHSwVsx9vBTS
wwkl8g0pNoP6xfbCjMBukOeLxSyu3D8mIibjF10CLHgmnk6mieeDu2EXMG2GB1SGJB98dTXq4ivM
hciRfRD59wfPF0OLp+O0EV3FQojFJxIenA5iY31DA3hiNkCCDO9Jd8lmCaKQywAOX/kt2t8hwI57
4U7eCeiWW+VlI8F3QIOvXwj3EU4kOQQBSzM+2A5XnhGfD1dOv/68H4WXCa+4+D+Q1+AKQYdIXaYw
wG4RXxyq6uuYHLH/BhcXpADW4CI4xwzw2MHBv4xAoOoGJchK4+zhT65wBY8COsQdxSg5PIJlEfE+
uvx/c1u99d9lZptisJVaq11ptf5NZtLMc7U97GA3Aqecs15y2s1hskqrOqAGoyrlpWF2SVruyt5Y
+1hO0ivF22xGj8E2fuTX6G6uaV1TQ7BszoQyLDmlR3WvHHK/LCpwoyYI6lF7v0TwUTku4f/dWBX7
7Wy0O7btdTRudNPO6O6SoIpFa7J7r6krhF9RZZawEdI8FaXArKuzdWv2muCevZkfddUQDM6IN36A
Wydq8syPfSre8YEMGqKpiGgbVOxNWCmu0dF/U+uLg+ydaRp6ovQ2jJnmpRLMyon5xVsbMgzN3dnY
9MGyGTVVw3ZqsjevtlNtENQ92FXVcVFJaFT5GVGLkyCF3oNIYAILdKUbPyghezCTjKLgg2Pwsp6O
hC+MqO5lnd2yqkdVn5xXwtHq9p4wh4/ZJtQq0isHy4HfVD3WOblK6s2JvksgSfYa74mEyI/2LiUm
wikTznInQoHox/nRJXedrrr+yW/OdvrkdEYtZ28RjUFZMIIwVjEjIZi/VyrxymVWVi9eTAzNWbU8
ItrwQdHkzJqwU2VW8RVQFmpNABLZe2rvEu/vttj0m3ewSyo46PHSbdzUrE6kwDGhVbraUXJDpzt/
bXN65l7HN/ccN1i1mrX3tzohROnZ/6hm/x29wq1Zuu/45Z14Gg0qyesxZP2/zeXnuaTOgtqld/dG
iMcR8rDK6mTlS4/gAXdrU/lJL+rpdVAm6mx8dJ9+x934m4jAjWh/VlceTh/whyKzrN2vkMkX1dxb
v2l/zMR6Zu8+4WXR5GWV+7TfeK0Mlc+7jXBLpEZ1au8NPcmKmpPVrFpYqaoHEccEI0sVLCquOy2q
Dtcp1JrQXvJwiiCc45tMN7VltVlQSi/uxk8CzWz6DiWlgrJtbZY0pdLSZ17T74ByDs7aZpVgo9Wc
xk5O3aUs75QIhrRaVsuE9pPEbTQ0afW6nC0DQCclQC42kYis/MqpJe2MzTgvXlbdr3kV0vR/qcB2
MPXg7DUJwrqwsbRIHp16a84Ajt368BXTkZ2qrcnBOeYliz5leUNfnElcH0Mi1q736C1tymFsUgrh
lbxysMyr1JnySsUDkt2Y+qAcUhtd76lMo6K23vkHwmeeJVP1KZ9iddyTsNkppPatfxnSZBMKglEQ
8hf7Sao/hNTkVGpNTE5aS96EX7Yo5WmTiWTfFUUk44k1bsPUN+LkgodVg3GTrRkuLQIZv4FSsCyB
zLVA6I7iarphJeeIxgv2eG3q/j5Imt7WP8MEDVXJKShXse+Lc7/pU8SMGExn6T8CMup578qC19XS
eRJbRptvRAhhaKapicApbtbHA8MdrEqxNySZqB2hni9vr+vw/s9HTVKXvqrQz5VwtLJPiXBNnBlh
mw1i2Wa1oGa3Wf+O48A2xOTwIk0hC/2xm5q5eoi74qWTh7v2DtbGe5vglyYQ4dJc8obaIQMSgg2R
X/gh1jq5886JUynO45N9jjejpeGjN6Fvl3BvHwfEHe57M2KbyCICsbesHWG89E8J74oEJf7pUInQ
oqOLnvgSBvjwaQZNaRhnPb76SF87aVk3prdlqFdrb64KG6Myumcn787I9/5enwb7XnQNgl1yCajV
2Njrd7/yQ/jroLamvJu1rPrVt2pRuU6vis3Kaqcv2hccu6u3PUkR95+7phLxiUjWj3erWCQUnfem
OX6jHQgt48uq/96bCZF95HOxdQ/HhWJcJBXbtzZXlwhbAo0oJCEBidR/cLdta4UUr1p0EGtYr+Tz
c56Wo5cFqWz7jeJqKmvV+XQrJbu1tE5W60Cau0/pwdvNIUuxVTSosUNNgjplR6hYRwEXtaYcHKFr
Ft3atw7lZRp9knNV1S6XGcXNmeRIHZXfbOotWJf+RrIIiMuuGPHPrMy277dV/rD6B+/tnrgDYsYq
Am/lT33yEO1PmLxiDQHXk9mCuOFBX/TK3by65L2aiabNkP02POzi7e1yMJRIWYRLb0O8YFke16s6
lDSqHCHTj9Mc1qJoj8ggSnqnsqd5EvRXv6iTDRWEog3BoB9VWhI2i6fVLpYwwCF8x8eY/ECnNmi4
FHQkmhutQ2Rl3ZLBICdL0GjS0gmpwlufql/WdWdeHhzbnpd7t+7H/VgbmyJ+r7BKyk5Fzct2VmJm
v5vu2i1HT/zbw4O3ditu24puVnVa7v2cEQFlc0uo70mwFDXO9SFp2VcCF8m3U6dkT2DvcLyxy/3d
QzdT4vdq9k43owqqqqyTtXO3a84knUgwH6VxXBSkk9UNdFVR6bDpC0qY6GHRsN2tmgXjnbXtl5A0
G2LSy/4tnERHuzoI3rw6eFLG1lSsJ/HB0KGVvbR9KN7+0t1mH8LSXwaFpPfxFf46KsplFpQrDjqE
IU+cNvHTJUK1zp5PiUonIM1ctf26rjqEykZV/bsI2C8ChKmHrIgNJ6bPLK29BR0hviZOf4YkVCtd
YYs4HOfv4khcwaYgMVIf4z4YhMDsnTXxCYtruwdV3H43dsvAvYTh7/XRoYG6BOWqn2X0xIM9XscU
nPVbxMzeiE+0qgTXLt1iC79f9cdDeGS7LtUWnLJtr7olslBoJeJzen2wux+9J6QaiR9Sn9wlxndK
VwtQDqXS+LsTDo96hjQLnyjEs1qwgVALAdnm6b6cYI/Ve/OGJ+hn3Eq8+cm9hNlWj2vq6c9wQzgV
S7II1snJozTeMPmEa1PzPTqNcLIOY9pZ+2dlHeObtet6hNQ+rbedVNu62q9ZVU/CIT/20b+pgipj
NknjJv1A2d0YEOTO6QhjtZxD994vmww4oCvuu89GUiJWTWzartPsTnUopGoK50zYZgspFnXXvV1S
0VuvSrA38ffLcES3qLKarrsd3Uo7ZKh2HYoxBR8CDLe6rqY3Ck/xurX3tA7Oo0+ZnMeUEpwFbRbJ
EaROkG6/7c20edelk6bO625x/zlMKYnin/p7WD0mDHxwQ5/8lAhafoMKaWnY3ZjbdKf8ztOAHWzK
bOWUtKZP+/RgnoFfpRrvzjqTSDF6l+3DRNdHNRDDmlaMPxeqfhQdAjqzSX/TnUQQUjhxajgjzlFJ
ES9KymjZrxPY2l60nWO2d1ejy6jZr/bJXuitXYqIb06qNdimB6tUQbCjiNuGQmfpmqx1FVyRK3uX
BpQowjkFY9R9Phkd+ht45aq2UfV3aZZzCggkVJ1bkpV7p7YGUclrGl9bN38T1xMKbTUdCvhqhGlS
dWk7EayTeraBWKiZbB/MPaS1zb4ou1w03fS33YND7+E+mFg/+hXE6MHZF+a2KDUIAl2a/Zghj59W
vUI9Q+f+8mtN/1UK1sAngiypgIlCT6B/t2Uf7rS2UBPKW6FsPOolIrHKNQf0Vt+BKjoCjZ7ulHqO
ybE/GR8HF+sWVpCTW/8dNWbXs6IM3qQo6WVNH8MWnD2x6sl0ElNNZnaItxT4vVAHJWqMa/EroPXi
I6BwaHj/oTqP3mTVNsnt1uSHOmxBNmGbX/1G/1rsUQT0a7ZjOko6T/dZoNmyDuaFORd76zZtU26K
Sqv9y+ARPInsHlW7++GZ4lgbLRXj3s5upY7Rmw6Gs+b8bSrYMTVd886UfTK1HyKHyXqgnAEWDKw9
n/johmVHowXozUFJvU/YduhCc7XWWQfFdTmq0s8+ptSeGt6Jod+aE13j8f9uVVKK6V/lEmOfr83W
Wdnkle2sZbA2nXhFEgFR0CVzM70QgE8hg6zRVpfueKJZXzGCmnXFCt4jyjCFVUMVd3V3gz1qt5xC
S6ArpGhTb/Jqt5TSnUmX3bpNIWbFUlH4OcynZYDHyiaY1iXxNG91lz+1KUV2VnEViE9OxCMoj2pO
C+lKHjelXdtWBV1Cpw8slhb68Wh/nhZ1sNv2blqCKn83cYW+DL1muJIXo0LCs05KoLC1aYabeJIf
Q9S9vmNmdlsIxHwbvPssonkgqUhqwnI8zycegN4hzt5ZwsTxYVZ9uBSHOQJB8n32yO99SllEDbT2
wdrGe7PhOIySGaSNexVe+9Z1lCkVFKH+E4eUH93yaUNs1YCTzeEVw3Znb7owI+rilFF2IiQTRqHZ
R2S6jFr2bO/RK8E8gmLtvoqKfdZzuu9ptUbek9RPPtkmpsTgw1ymh6tyPiQ3xNWQZI+kikngbeA6
khpW1s8lbjmStPD+OfWrXsspe2W7sXi6b2tOa3ZCmOhREB+tbnYOG027Ti9b9Dtoq2YmT/tJKRGK
zPTv3iO66Vv2nKjjzdBG6UPmzU+pd5le4r1XAfhRyqlttfxVXL/rQ42UZ9X8xK9+abHLWnsfbmia
991v/9Q2XimtJxRYpYXN9mLB9duV1VhBuG6DSPxhabp0yt071T/uNk2Cb5v8hBCcTV7O5WFfn95R
P07uhjIqNgW4rfZbXQ3F78OzuTbVJHr6FFeyqH2pdklHF/QsB3ivEElQTNsK0VlA9rOT3cMamTo0
rHQffemTZDJ6y+BD2DvZEQ1we6s5yORCO6m0XVFTOX0YUNYXsUspTCqwOXfr2q1anwXVgiFbmhb8
HiMaPahtSI0K4A+tUU/xBOhCyrXVJtaNU7yy+2wYdEEzKKWnxb5KqUpNyQDoDTWzdg79DrFRNz1i
7dA9bdVAr1ER6udEb6aMOpc7Uum2ukzTv6Xf+e2MyC9/RJesSV7UWddruoUpdvHeFatW8cs/96VV
pqdk90mwOx1doq3ZujexN3bqljDUXkcrT3KyfqYUkPtkT3vl0m0aI1dRm7CJSqvfzSEgmx2kdzqZ
PXD55Uxqqrxx2miel9M4uPRAUXt074HGE/oJuUvtf02Ln/tLtbfmOl5eaCqjRDxjHFkV8hp23SH1
+a3S8IL8AhOdNM0ZgIIPK3iTsnGPDr+PkHqtJHrdnYwSat7WZKd8lZ91d4i9kpFdlJCliZquDGiK
THU9n/JpyCThprMuUXXdusZY3YqvJYkWZmerr3wLZMUEIpMEsUL1ItaYYoVkyKxy6e2DNcM23Mlw
8iegImjdrpP9VR7SN4qHUKz/rj/xYfFKN6QpPd31uAWyJ/Vi1qp7FCd7DRp1D2LH77C13r1GWVXP
IJfNxH5GpxPo7ONR3p/WlfRlmcK7o463tJFUNpa8TqOdNcRRgVD8YFvs4zomHbBwadbZ2gXHey2b
0gARaUySiUUGYtCIcMPhZYOL73ywE1lE9BaoEGFnjj6qQx3HL2ItBVuKas8o9vPTsklQoneTmrCy
5Afh1ro6uEUCDtzllqT6u9ZgcQyghyL2hBxQe2stJqDQJQXG+f9Hj3ZqegR0GR/aoYa4PrLqsMbK
okmhDjdgg0myZaqUDZ43SURbsTOPwEbpeBX1w9Zhl8yokkmxqFTMFtChLZmBK7Dyk3QB0CRKZdwI
9gjMKmgJOGZlxRsguu0dNVbr1ng0rITX5beow6WP6ZsAD+0roHwLguS+WV0v9O+sv/J3DnXIdI2c
criUn/dMVqXiAqwv3plcLNJ8AO9WsXTxZ5XJoTnJQl2dknnrdPgigWxJss7GoWyjAvfBUkJUbW9p
Ju6G+aU7nocJripuB6xJUpZZ++boMCkg+Qp/BT0H0rczXJu1Uwkus1rsA6hNyaz0eJW8qYeCmX5x
2u4VmXDUP/to6WD+rs4qB1NSAR2PXFtk/dK7W9N1uOyu2YIrdMxp9AGx03CwDBopn4Yf9I6/djDP
yFuqOTvtd8Tk4tyW5t3WSc+f7NRK0s3Fql6Gb+unotckI+MGiZb65d+Cl//RTo0giXq0oqXWfBWQ
O0q6X9XduCWrbTf6lcXV7jh775NWeOUNoUNh1vTZJTmuT1tBxHyyEzj8xhD9mZSt+13RTXVVH1fI
HsrIkmZp6DKTHvG1NH20irXljNqFvBPIMKOgd7p8sz+rhFZXJgT0sIVbVTeVARCpNgjEQebR1hHF
Dru/kJt73em9rYtu/vjzCot5iG/606eI8YiiG/hA93jFVsRpNhVFY7ACKRNOctbJR3Vlu/4JcLr3
1s7PjmT5n6WFRKX2McX+GrJszI01A5jIVkxAFxQwz65QwdAekzgnwkacT+DKsdglYujhMFUZ58s/
xzlJs2DpnSoe3ioZEmMcJWzCLcBYEctrQ7sM3TIlrCSSFF20SdD2zj58nN7ju0TVYLQqLClcW8U+
iuqjITygimYXf8esy4k65XElCw2v4fjjvs0uuetbQPU/dZodsOA82p3KItkPUrkJgnwpgB3Td3Bc
fawzi48fzezTJ64p3oSSg5TRDv7g45ORhlP/bieC05yGTZ94on6tMsnCJz0qmfHG4qYNgmFjRyAq
kRFsRTM82ROrtle1tAcG+3nwvEzn4Q9FjHWFtXi4VcTBCjzIF2tzsn+KKqtItSTwzBE/E81jwjL3
qwRDmuYjLocNJTvByEec0voZjhMRWLPhA5Z7ZbBkSNvnXoqcicHKEYMJqtlH8qiuDrwzbJN+3lGF
ZIa/yA7lSXj/zPiIsXZ2yFxWlLQG+a2dOkJ0qw/B2j9wVEEGMYuAW0BH6Bmd4HIh2I5dxKUHcVL8
VyUTK9ykcZ0nd8R7V5y8h9uKDrqEN29LFnVTl3pJPUV2q7KHwcFAcYew0OB2fcIljWUZ0HiZFRmW
Y5x3eh1c0XMZUWN3WJoeo8DLtRkivFGBSdui+xy25IV4h0nBBjq1GMTKOQNdG1V8cQYPoMjH3zrV
ouLcCZR5GEnYfWgaQatq8UIEtnHnhnWLUOy3wEWklncd3XGpHNTirUa18cunKgezqzNrgAgLlGMh
UaTcsW76pM8FlEKK6dHr0U+F8hI0Ognzj7/s4sXB4Qi9AA/5B9mghqqFzrWqFlV1D/lSr1K4MQWi
hQdnNT+EW5iG6U1wwNDnMYcg4bcAw5byC5hIatrCE1wlXp5Gnk6dIxmn1MX1lp4Na5p0wgMOuaiF
+8W9WDHlodDhKS7kj4t7e+VvnC2TrymfYgugvbp/9/cDzjBGh0hWkcRy64kKxCCfUzMRtF2iegEr
gR/b1EjrjkFUuNQrpPtX6cETbG0cdP5S7/PX/DPfjt5h6aXvHXdbsza4V6idh3rnZc0h9Zw/ODhI
q2evKI0cnYIPAX1UoVUnF+SHbltyqkSZI3O1svFF1DKVEdVlEC+RMxVA/1uAq+7oAeUEOKFhh/d6
7ofIdJYofLlXaHFETVQSyTFc9E8etrGQlha6hp8ouDe5yiRYptRWJiaQ0yQbtKNbb9TC2mtkdfZw
Ynes6S4ylfHb8h6i2LwrumIDCWeodOelS9aLTaSGPNbUmyxxPB8Q/1qj5xtOb9SBTd4Q+pHs1xZf
TGwyIUl6xolM7NseZD2hygZri/xU7tG87JMX5OW1KuP/7BQbJId/o74LGZlwSdpxdzjodzp643vj
Em+p694E1Mh5U5ucZEZjcfZYz3aoR44M8Nzd5b3+T1kv3XznkeaqF9OcwzO7Bj9wKlN2KrZX16+f
jnUmrfimd6A1NAGODPsQr/Cerbz8FONmrJGaiclOai+Jem7F7uOapIQTUYOTlCLV+ny0sJsOPSxo
nKiOrO/SPoU0exYq2tfdo31IHxxemZd5TWEUF0r9qZClyqkPLsSGDso6AP5Zb6dhUSQWnlrqo7dR
V7igLpQ3OKhLvPLb7o7Di5d+GOrJeph8ZDVXFWzW5tRkbbHEPqmrLO0jLjngBRXudE98oAenBMHj
KFlUNGc9nCVt80qy03HDaXWH05yeiN4mqjpAw66cM/k0WKKkIaesWICdvGK3vP1gnZdcCvPbbec1
oreqDj4H3YRdwBULTgmLRRuBDyyizth7bTfxJnrzG7gCmF7BGRS/UCHAkzE+BmbegYHfwQ2cNE7b
LO3axmhRk7FYAuyCnmANBJ0KuoRjL2vnPqLlSv2WOO6jYaB7Nv4+52xPb22qsSOWzrA8/iTDiWOA
N1n3LtGqB5c7d5eCn6R0AyQ4LHFWKdnbZ/aU2A6THtiz1L0A8Uifuqr04GwiGoz1kOUEKaEr0RnJ
nX34xcJUk+Bhpm3kRzM+eCBDt2ZobnmJOEa9uxTbfOMiHMKaqhk/kGmXCCHEoSniU6cvu+z+lik0
QL0iMMfVqw8oMu0MSf9lRx7zsnVksDhF1JmcX8qHREePI4seM7T6b3fI+YIOKJ2K95CY0LLOS/ih
3+aZfuy0FS4BM5zRMWBKr3UrAW0Y82RF30hFkxLizqr6GdCqmNztBnUBAKfgzTbSU/yGgLmoxGFd
i6IoO6q3BJvw+iZhvKxdOeZ42QzxzVE97QKZTQWs1L2q/jnYUA9EKidI1aUGVaftI5OuQ8VLeByy
eXM2dn3gSuPM4plXaaiAyqR4AW74BzRxLAhoxU25tgJcVt7G7cYHhxO8YGs14zfSmNJC8UbEx0lF
QJSjW+WoE6rcw/SkmbsvnUt1Iaq8c3ZDjME6p5RZ/GmZektt2+oQ9d502aIYUcPrnOydT3OLOuWT
b6aa4KSlREtwtiig6op5VFcjU+mEHLZaMqmNOV6cG2x/GcOk1oON2kVNZ7XUcDZ/wtac8Lq73ruM
n7UKQsFTMMckP/SLsPZKkZQIIUop073Mfh/VCcPr3N/Y1XNUyS50JrCPfVxIraReDcJbM9pO7/+i
7kzaI8XVbf2LVA8SQohpRBB9hMN2uklPeJy2EwEC0QkEv/6uqL3v2Vk+lZnn1OjeSQ6cdjSApK9Z
33pBVUAz2aAN85ihH6oL7OtQliKOWvXXnVUgfS7iXNwJxJVxgWQLLqcrvgTzESV/hE/LrLpDqRhj
8rhZZD0+qzvUTdDi3XnwfyB7tJfwYVBKPbdn+mHvMYQG12IQ/OBU8mdKkd3kew7kx4Y/tYhD9vZJ
x8VK/rmftLf9bXnzjhYfrMCxy1R76H9CtOPBr1rhwXjoN1CRecjaEzzBHhY3ZvghPUDniMOrq1w/
jdsAFcu9+dIvYQoFuVUGz5jkBA8CxO4wolExzLy22BaO++5J7bck3Wc3esMP2Tpdet/OiFZOj4/z
OsfNwb6GEo7ejwjl6Lo6ote5AywaTy88Pb45CCUaGOfA6Smudu0aT/YWF3whbtNHAbEArFHquDl0
FJ7bC3k3mp3CDu2/wrpbvLk4usw4xpoduk1AxdzDpm+RPo+YCEZzsLtJq0X3jaweKDw/RrTFW3jJ
QlKBjeyBxvamvAEsB11De+ji3KxRodHpcv4AUABt8nGVb6C5uBkP+Pde3pXYWWbsevlD/3ANZHAA
YeDnCJPPtX7gJ2+bLIBb1HsFtwKB/v24fSjWIfZDlArjGo3oESZN5KgfLBgxe7XnB31Lb1FWwu4O
ZvKlQl9eHbHcF/T7DA/s2KL5BbbjNkc8pE/X7hgOj/axxf6GIvNGPmXv/FjeNFfrjzlegHaJTcdf
X3fmq1FFgUWXXWhMIU0NbuTe3kVXJQOqdwidXYyfethWxCb42n4AqVd/tLcj2o8Iyb5Oh/llQCf3
y4wa26o5zo8GZ3Z7G12QLq8AKoUeJl2SC3YJ9C83D9g8j7fl6h3qBkSq1YHg9BeHEJWgCc9A9XDV
4Mw4lDz8/i5Bt9BucWdw9t2hjQr76jPsMsg72aar4Q3xAEHEc81CFvt61R3U9fSHtkAgKHhHW3ff
r+6TJdnK2yQmKzTl7cfBHh6woSPAx4Ebo6lukWyQG4ODWqMag2gOLo2/me+W/326GypGCVO+EKJ7
iFGvUtUfVIwp7dqJZz2sBChGo5+HNUpeOD0qxBT1CooW3Awkjhv/UKEiqQ8IqpCfAB4KdyIUbk5u
G505bF4sKtU1SsPZMrhDAf8aR5RrJE3ZGq3pEI55CITRXcVywzZ61SxGeC718kkv4CkRrZA/wk3t
fQuZHGLtX2vHqPjvwwV//Y6ffNsmIQvONb4jpBXIUsoU+xtcgc70G9gxEkfwVWTkxWhcPtnTCBXM
tbCDvKy54w/X+ZB5myHdorBYwvaN0j1aePhpgQbWtQuCktvmGsRuoJaFQm8DHS4U7nA96lHFC3HN
PlAywUivXFymHIm7Xc9LsiF7lNrlZVzBKHPbb7r7coVwHrf5umHC4TTGcl1Xp3GbnEEwWh6fIPZC
qDJCmAATNGzY31VsERmxO3WCpQzB5YwganuAXwz+GKtnVyIg4Wu25mtvgT4nCs4Cu8GE0g3216tO
q1wFywccziuUeCb4scNy/waAvbs/L/+/3S4v/yMvzv+Z0ebfO3b+P2izSX0YcvzcZvP4arofrTX/
/PV/WWtSL/wDXswCdgqAacgQq+1fxprU8/4ArUeGMN3keIIpntF/+2oy9gdsMyF89ABVY9SL4Ib5
f301/T8iSrkXQRLpQU4eyP+Vr2YgrivhP2M4gEHzkEuYrnwyjSxUWo2tJRoSrwoxZmTcF5HaAqIx
Q5sXmN7r89Cz/K1QbDxnI7EnnxEOSEE1N8Nu7h0IStBsBld2b+peMuOh1V7D6fojz43EIS1N4S+b
iqmdm+cAcb7iO2jgZ7Qo+zL4Uk+aPogsg4atADcJUIqiYRMa3U5DBpgafXasDZ+8GvQGr8jFyo/0
cG7yRmw7Po+PIvALtYzqyKIBKYL+XrYy/RINhTgCwmDjRjCoDb02Kd6SpsJODBCT3qZ0ZN8JZpJQ
Bgkn72TblJw1KSFsc/DWBvmvDx7FnPfjKq2b7pFPalAgFNT83lehTzemCCuoGTM53Ne6CRc5g9/3
wiuq7pjLxgfgMipqsJ+5txWlQ6jnO/k0ydGhViQFwXrME9D6cmrvYeiSPTYuaV74WIwHHTXdYQDY
+2D9sEOeBWLEfeVXHdgJWTNcZZ8jgTJJpsCuwts6xvVAuR/AcXXKjDXf/AJfOR7BQNnAaTfCiVJ2
Yh00E4fx9zDdDJKWdyGIlhuYttZrFlXmTGyEeCJtKtTxmMBJn1Q1fc5cy+6MbPmjX6GPm0bEx/Ca
G4BRlsR96LYzB8U9FQ81wwamaL0vR1BBSFF4EN0mHmQYwQhP6EQDeA82RH0HS2V+5EFZbttSoaZD
B36qwOla87zvbyON5Fbqkm/8OpwPfgYwXlZaisJXyX2YoNkqums7Bg0HVyhMCDegwVZ6DWppIx6x
RQ83obX1gKHpRiurNfX8cl/rKFkVqUYFuCbNutFcg9Hms0vqug7N8nYIsKcLkLss4L0bkTj+mDVT
ejGWZS++5f25afDQDQHslRcEAKld0RAcXhXQaAvpevrIwKF6x81h1UJgxiOecufg/d3A/jqhRse2
kjWkaqzo8rXvO3HhJhsPQRmFIH+W6k2r3EASarLkGIYWCA2wcTfXJfCS8dk/ZkKXq5BEOGM7lp5r
RrPVFEm3SrUN1IIJdU1UWjDv5yZQuz5z5LsnKP1o5mnegRuVQz4XtcBYl5qfRabneKYgD0U8uwaK
IssPWmTNPppkueN1OcHgLg3A5DLd5ACBCvBAgKK2muZsfJmyOX0uazrEsx9G756MyD3Aws0XwHvz
Y9MCxAMW7/A4EpIBK6jnD5VZ6W3zeRxj3x8R25gOGQ0j/iGXlN+RqfZepRnqfpl6HiqLLWyhNe7a
HmbV+RasPnoz5161mpNOn/teZRBUDWO4EfmYjmAoSfXQzarcggA5bPuAOZRPgrHDgQ3CJ1SF0aTQ
racVmp39GJ7Y1I2nyWNQNbAuvwmnAJrxqK+X4dBOApTFqH41QdkiLy5kf8nhgLPurVDo9aQweJ9U
1l1GVRSv+O/myeYT4E4YbXwogWYEfan3lqVuLC7ZFaXntSCMTx5uWISFecP8isd1KvPnwpTqKytk
vu3ysUSZstT6ONQ2iPMJcLaxzOlhor23LgGWWuGTDVuM43U3MpHTmTIL27BxTA8MOEoNgGkjjjPL
x4/J5Ul5n1Qs3PmlP3/pTFFe5sxXm2aY09PstWG9UqMjywGb6KKqavviOuGfw1o0ICh7obtEkogD
0ALFEkgSyDRBUrlY1mLDSwBzQwWyUwradkW7TU9LaB5DPPhrXxo0jX0QR3feLNE4jli1Cr2pWeMt
9bHm1H+qWDfsuzoMN2bIsg81NsOlq6f8oahzaDXzPoHYWw0zuRtKSl9muESD9xG0VYK+ghXeVncG
cTTmcgCsmaIZue7Y0JfIqRIpcVOpncBGdwPUA574umrqj7Ij2bpw3J65nKDDzMZGHHKR9serz7W/
cDpvb+fItbs2dPS+ntFfLWifn0kwjTc1S/lT4mRLFr7j1RcDR3JUX5LSbaeWVusAgwlL42a0GQcw
vb+NQ4r6aqWj2wG0qkUbYpV0Jn1mIoHCRFtU0xyHzClsyy1LtHxx+XCVTFQ0PbVzFbz1RrK4YT16
iJwgfU/bAJUpWOJv6qHN3+pajbsK6IqlSTz0RJMJxnlEoyY7TONWTTp6oDTpdzQEziWmzJNfgozK
u0ZHxdaCMLkmzRQdudbeGpxm7wyaDnRzxo5uURsQUhdFaKKDUQ7ijXBEdbgb8vcmde06amX2RDmL
4qFpm3s58/DDsFmiv9wl5KFM8iLmnt++aiXcmtZFB2wvrY6zZsPJpBAHdSPj+0EBmAGJsBSnFFQ9
bL88CIEEnsevoF5pkJavPG6dMe9bo+SA9BMIEBT1imC6qUrGzmPSOrRUClMAkAl2Tuos3fqpROtt
8FdFCOUtr8F0yue02I6uVhfaE/3RmwhKhjSboVwPGz9aVKHtIJkIhnBZ9IlEAgM4FKRu9bAHdbU+
KaCId6KDjT5V1NvLsWW7kqfq0rKG3Qtu8F3wRsuadYii+4CbDY7u/Ahj9fS+9xXd1J6asyWfyfzE
AoDWOyziO38M8dROuQUKpBkIvU25gv4EkYR6zKuG7alv2tcMa2TT5v2MKjkv0QnIpvaqJ2YpVDpt
6+cr3SRsTxRpzqoakl1OlD0WRdIcqCTVTTOIqAA/wvlnGaX+sg76AZXVoqSLRpoSijiX7IPcm1+N
n807bRnUdsIAwOSnbJ0CmwBFWBZcSlVCGAyE197VI6YwjNM10H9ioMh7W2L3lu0K6Cn0/K4djHJh
+93X5qoiC9HFGnDugj4C8riyKUQsnDymZR6+qYaiRa99X56DJEdBhQDkQ1w47/yqsCiq2MZBOdeM
KM1wSY4NT8RWadKiep92VQuwCUWlrzWAikrhHZLelptJMyTgJPePoEoGb52ViPsCHKsXoAvKg5Sl
d8DJln9Fyjt96acIgUo3NHJv0ik9AWCWbEPNpxVxnX8a6ZDu27RKfBxbM2jKkYvCw1yAjyM4TaAM
MJM8z1VeHL1etBBoFOkXNpXDrveUfR6SadqNCBeecJZVO8C1LSQ0I2gqCz8hiVs2YQ9xc0MgJnSd
61HOlgnf+njUHxAx5Y9lpGE4T+m1R5uK8dL2VbtqSY3CKpMEXWctKygcyhr6v5r3zYpOENerFsU+
v+helE6GFdAg3jEo/H5cmNJCOKJcciOEUU9daaanxg/dF28e/C+B5NmOeQXQT42fCbWJNMpTcii2
DuDZRqJNWydqkeGGrep87vxlz8AkkV6B7RYgHOggy9dMdYAncon4ok8DEAMrXh9nIidoa2d/2HYa
L6EEnqSR+UYu+6Gq3vREh9vQSf3gm0JvDOPy5HVlwwG5K5KjST1543sW0vchcd+0I6BvAwiErMJ0
AwYN+ERuPRLkp74PIoDRusAdeR4gpmnmMEA3mGRQbLHGhhseFoj1qqHN1llKvThlHuYjRAEdQB+E
6mTElQYNytmxBp1kUQYWzTplWJz4skdVqRpFuWjV4PYpFew8hFgnE3cWpQ8+BTuJ3GoxjgIy7tF2
4XIk4NCXkw5uJxogRFMjArGkUvmuTos0Huu0uSRhqg+iUsMlzz16BuFXmyW4RZDIRmFFl6XvQx4Y
FOEhc5wcJ4JVVtkpQiVJp3HV5ubg5yk6iFPJbkvZFq/MG6p7zNFxdBxAkFpXou+hmZZdC61HQekt
Nw4H7tTD2dqUbGtzP3l0g2hhRG41lIt9Me5CS+nJRdP8PFVh+Tp3BMe8mYN8Wc8JpEvEGky85wMe
psgGrzPgU9ugLchtT4l7D0KZ3+BQs+9ylGgZpbk5St15G0n6dC/aOeLLpEyieEyC4WU0CWRWgvVf
Bho1C8p0e0HqFZ7JTCuMTiV8jkvE2pugTXsY4oeu2pohCJDlhe5tBHn+e8SourUtRam3z8d3SyeQ
TSOSHmsi3bJVhr6KGus4KKfoaUqxuLtrNrWgziTLnJNwnfByvvFsiq486XU6xiJIywubXbeu0lA9
DKlJocYLo80sLcYP8rR45QHB2A/v+M3Q1yjbOYbaNcBatw2VDSRwnD96dFIvFqTZ96AG82whLCJD
QyXSWvgqQsDGIHErpgH7KTZzRFkNarkMoTcorRVw0jmDfnVy/mkCmlEt3NTww6jC/tIENR5gXBt+
nimhr74HQnUqZfpWqxRg4qFj0IGWkpwQPw5nRYKgWFNuMJolGP7fs2W0CryCI6Bm7K2xfbhyinIc
jIDW7EWV0rgPCdkAzDkAb3vtsUYKmoC00Ude5i1ES6aS34E2Uu9zOs9i5eEpRz9BGLnyvFY/hqI2
56mPqpsEIN0VKDD9tJQaEZMTs/goEtcvJaAK4EMn+HM/G0PoWyumbxLrpiz2QpDfkvCKBaSp8Y5s
DnCRIxxIdYvjTAMJHyLzKvvH0Uc8NzT4kCekXB1G4HQNvSMoISAP+xDhIom9GBWA+qpLKzEQ5pE6
xtWC/DTss1vjStIvWYFs2Xgk/D5xi8ikqBxmizwMCDFldiz15UqWhmKVEfatb/3+uc6SJG6KQNwl
0uar0GHTBOSvQ3un5sNNn5XNNvKY3c8u4yeThSHoC9PsQ8w4Ud6u+8JB0muJQQzmPHT6zex/Gwtw
uBe2AoNpMbUkXIm+LPdBMNjviqc9BBZNAqUxC8st3mRBGmDEDIOgJd+VnsVXDEVXvEyFPwPP3s2o
GzPs70QFGpL03M43ACA3xc5znTzVpICEMKoAUFs02odUpRrMAVuWPvqgvMgltj2yc/1UomtOuiHC
dI5n11EW+Y+MTPxpnMh87wW1QgIXigevaNDm8yQk0DnnCJgBi05fmtnLv3tIGr5lHIjfeEbGhgSd
XA+EWu2yhnjPhCpw+7ppQn85qf3Hwc+7O1k4NLiQG4tuAR47vSdV2OEH/aTQhNP1XCya3h+AvHNB
8T0PJlw4Y7r6aQAb6yMnFX9XRV7Cq50FxbtNzXRT1zM0M1HT3s+mnNCaqgrUMwBErw+VUOHbNAly
CsJqhNAefCOURsNZvyXYTQ+qZ2pdt/34pGaDm9cIvclza08DjtGPMsoSu/RHT6G6zYMUhdxy9NEI
srWDu0ibW/QiKxColson81ehVYkIsUi/qsL0e9f0gCsARXmnB+TToaDIcJiqFRDQagCuolbZNzlP
HeStqj+yisknQmn9nk/CR+EDiK77sbIj8kGU0ZZD2TR2kTRJglJw0g7oxIDm961AXU2sawBiHmyT
BQxFmtpOcRIG9LEHmBfSEuc371aV2A1sCjYoSNAp6hMhiLt7rI/KbUyIEGShEi/aAtObPucecXel
8KBc0QZVsQXraojvgw4ghKFH1JR3KbDiXFn53DRecogS46Z9H/loVdZeGS1B+SvRndYMDOsx497R
B3sdnA5X0u91VugnPvdps8nSgmBkOEu6DxG6FIV7XTen0Wl58W2XYfxaIeV7R1FruhiejM2a0ELg
1E5KjNx5tKhfkg4lFQj/Mu8wC0xOCGM90ESyoWGrNJyTB1ml5iV3Kdt21SAeALpEty8k4SGgBWpI
jY+yPvii6Jw1UJiDXAvFtd/xF6lbFE7BK3NPLeMNCBNcehddOXVTtQR5K9Iq1PGbJKALOvr5F+2q
BEpblXKyBwJFkxWXrjpyKqHgGRiUPGLs3sGPJBug3Gu+jOaUbUR2Jbe5kT0YOgMZYhCiJ3NdvA6J
klseAWUmSlpCWdcP9svod2LDhlad265uLgjRNWSAte+W0VTOtzXlw60mhq0zZRpsxcxWa68Uk1qV
XU/uAm2gvctBtuxDg+amCwuox8cCg07FABv3oDNoyhYhdDjdXH/pSGAgoSHsmsqGdYAxl2bwY9nP
9RLNl/ILKqJyXZhGftcVId8D8JBviIsKUOMTk6418/r3skCtFAl/tsqES15Iwf1NJKb+UKdEbKQL
QHNNRn+HAxPHnZRz+Cqdqi8A5QEKUFryPtYZsm3PqmzR+7XbKUcAKbW+/zxnpPkowAD86qPqsgUN
dTMlLHsTUTntOA/n56atMuxzkYMo1+OpWHZFMZ0AB0zuAO4WL2NL/DwObenvhzYYvlWlF62GKwce
xOJ6ieQD480y6jWBqN/VcW/z6nsR1cG2G30I1ZRjIExLR5f5AMB6FmGlB6q+ToFMiXeHShoGzJMx
hUChBkN3ORa6OJba48s0CHVcV4WKZ9NhiqesvxnCt4qiFqlluVeoiqRk3BIFkaJD8XDRMhFtUl9X
9+L6bf0xjTD9ltU9X7AMf7fIw/Eqqu9xIiwicAMRXAxGPlPXkw8+z+TVqKHfJQwnc4/NCdpsI5JN
6YPmuMAWkx27ZhIYSWid+NoOeI+FHIIw7lQxApCe1/JEwwR9a2pQfQNHEbI0lNd2ft26o6WgRE85
mPCbSKX5eGVnY6jJzgopuQ4SgFX7EbN4Hgq+ICtnzZbCPGzvj3OHhtvUywNJ9dgtEhAB1zVn+jkP
RXtJPUvg8qwSjcklB6OIRNIjaKBkZ1zudmklq43NGcbUvcj170HBsiUQwwxTZdgMIcsF5y9DMchk
ax/Q3n2STuQOn6HeJsgj91LY6mGaZ7RHg74H45mhatLXQywY6S9FUhNEZWm1rdoKtcIgJajxqRHD
7OEYo9ijd2PKMU3ZUj+2Hmv2nfT8k6Ysf2JdV1nEoX20pWkFnXjXR1/qjFUP4YzsMp1Qk8FRPbzW
o6HrBIHENi9FVi+sRegnUVnbcj9K1oOrvOcpmDHqx/IuRicihZxX6OwYpZON/a5IFtzmgIa3Q74r
aEGWQcjRfKxzexaI4jDb1uG547o8ya7G8LPuotiEYXYCDwvjvZzhbM0SBeKuz0HpGYpykwwZKJMj
Ezfa9Fi9pCcnlPDQCyr9iS670NCFL1z7peEVBq7TQKYIt8sAovg8HNZjRs0BzEL/3lA7UDDgvWFc
yairXnHOY9wFLasyWCVp1L2XKS8EMh8LZWoUYPi6qaBLmApMQOQTGlhAtgcZxMRFEn7RfVrcGBNi
2GQMyEEI2JKtinYk9e2IJ/OO2ywJl+3Ijd4UyDTzTTIR/1uedeKmmev8uezAq1zMLhEXpC4m7l0S
im1QtD6Gm7PZPmYTsY+NnMSXCVEORIBVx+8S0KvdGgdhkaxk5vrn0JeQfYRB14JcrUz+4I+53KOU
00ersAiz3dQZzNaQwsOAlkMJ+g3R3TwvOe0TstKmmq4bLEleAydwC5oeEXPshhGnPJuC4W6OhvBW
RbyGXILk6dn4rQVwfsrAZHVcs37LVe3ADAWZEXKEq4vKqk+mwUPGkRB6TFE7dqvEdRncIJjRqBF4
9fTmlMcx09jUPqr0jWkg7cySAVF311Rui24h5n91EaWHaWiT4Dnqlffdq2cZ3Y/MSbHCncsfum7K
MJqhyIwJjZbpEXknCtLZmwnGft5SPKokrnJZfmSAPUAjlM4JtIiogo9vVZWC+EuDCXHCqHP34TnT
6pWNUA2ONW5ku7Ap4sNVlFwrrzOIiQhLDA3fnEfGcg1KIcnjxllsIY20YpsG1LSxMKRAtu8pAehU
WbEMQXTIMb9Q5xlbGybrvekJ0ot0ZuEecGty8ec+W+tOiQzbvuwhGzB9eecVodoyHMb3NI3q06D7
ASLDocMRi9+d9v7gBy8Agefvc2tRFszn9iLnBFFgOm+TyDSwOknBePWmAUcgT/x+h+POnrLAg+sF
9pocunQcSD2mFoh67oDv/OgQ0X6MfJB5bMGxnRYapTC+EPnQfKRjOuQbOA3XoMCxBvYbqNAthhKl
6skLMPQ6D5h7y9EoONskkgejJQSdTaW/h2CF3piZ1Sekv/NGea3YVUAAh2ueMKjwyVw844th8HNu
/dU4M36TtinsVEClfpr7qV3nbIbsCFU6CARtWaBR6/DHztjXHo3TbhFKlm8qpDSvqLoi3EbHA3I4
ryy/GplMN1ZSyKao371NfWbXdS2IWRT5qE4terYrJUaIbQI7rFvSIZTru8ahA8pLdhhG49+VzLf3
vRNQd3Np96oWrQByV2bPghUGPYcQVSU6dTelGuUhYQJLfSzQ7UJncwUwKyBOksB/pKUO8j30jKdw
avd27MWuUynZ6CqD5GqyfNmGUwPrGGumM8thUjIifYMoT+bTStVROK1wXfy7Aqv6fghpjtdleum3
ORRA1F9GTeMuaVg326yoxkdkh2DMs74DpqwgaZwzy14Q/EeXulRsQ0mVbqOkGyH2bTQFpD3zB/TH
iXc92bq5xVRY74uHZA6g3ii8vjzjWIagsphVu0i6vL/0BJ2FI9rImPZV2GUWGQU0szSIjRB7iBVL
R7j+1BQ6XTRIoMwMHP9qymvdMHQ2eIs8iYuW4I4jAe/knjYKE3V5aTWElaWratw5x4OY0Ypi90n1
QOL/vXrk73Uhf+G6/n/EaIXl36/EI5fXIuv6179gXf/8k38JSMLwD+mHIdI/yT3JPB82WP9SkAjv
DwlWuidDz4cfHZP4n38rSPzwDw+eWTwEuZJKH/DW/1KQMP8P/D5CwQj13QgURv6/UZD81dfwX/IR
ANv9K6/1BxEZzWdViLkS8ZAN6MuhzJ822LeM6Hc/XIt/a4l+xJv+Ffz6nzf4ZCgqhLauQPIcU1I+
2gLllZkf/9lLf3Ke7Y3Pizwqg1hnI8SEaQt/lHwWv8GR/+zKfHItKxKajZBjgEYt3E3No0PmN2fJ
5t+8/N/pdq4X/pNuZ5qkkKgOiDhoty5KLizA7EwzHbMmXP/68vzkC7BPzvVqzBEzWhLErdccHAZx
tSteIav4zcv/5MayK+nohycH2W/DkeeLOJwzb1mgHLwaA13+RuX4sw9/9an94dX9oSMjZ3hskroH
Qyw0u4YND9JAzvzrq/NXw9v/ei7Z9b78+AZ1EE4DUOBxlYhDUTRPRVYcqgZfp/eB5abZb7SMfwU/
/ed9rl/wh/cRzNER7ecgdlwsPU2WZTU+D3O/keCypQRSqWrQv1kQP/tOnxZzyFrbyD7hcU8jukf4
CbGjKjZWDysEJsGOl7affnP96HUdfBae4QFmnxZ2lyoxSBw1cdfmi0E3W42ZhQLZkzkNGKgxJ5uj
ZuDWIWG/WTI/e+I+rXczzm1XXgUW6TjUi6Z1p5I3v9mm/tTL/d3X+bTcdasrPbMuQPNeb3qOymlU
b3jlrS1HH62s7hv0ToIAMoO2//j1I/iz7/NpC0hy65I2Mfg+tHrPdQOpVHP5Ry9NP639QpMIvqfY
GnvfrYKSx2i1/MbY8Scrk35a9zOvRce8HIYEHOMa4WAxhZS0426mafqbt/jJhaGfFr/yIYeiU3aN
Tryd6sOtGcVvHtufvfSnZT/zNppR58XAdNifaj081Wn/zx5P+mmlD4NCCUGneOnSG3dRmWMmAxqG
3+wjP/vg15//uI9MeZNoL8EUneKbPMIEl/8Pz1H6aSVD1hV45rpt5ND6oEGyKbxx++vn8HpZ/2ZV
0U9LliY28xiRQWxH6q+kzFFKC0n3HXkCRvdH7Z9+/T4/uzqfVi8P2ODVOd6ny6evZRUdBRQkv37p
n32FT6uUoTyPCl82xU1q1yqQZ47dAF4W2Nl0v/71e/zk43uflqsqpipwNsV75BFDVcbqVc387p89
896nFQvpomjSoXOxSdwdhbqxLdvnX3/wP2/k39xg79NSJVU/N/4EP8sQyY5HnojJ0XG/9UlzqYLH
tkMho1lDVQshGTnIJvtna837tIw1L/zUZtbFWRMcuA7OQzHsf/2VfrK/eZ+WcTkLqKmzEQPutVk2
NfxYEqjJ9Bi9//r1f3avrz//YSFPfhkNxht5XGXXgaJh2AS+ff1nr/1pJTNPoLmROReDCDgvgxxN
NlLOv7kw18fl7271p7XctaOpTT9giHButkhMlyyDKNLYbRO1X/H0/h/OrmNJbl1Z/tBFBEjCENvu
Zvf0WM2M7Nkw5A699/z6l9TbjHAGZARDK3VIIExVAShkZT7jSHBaH4fB56jmzhkbrVnFWIPayh67
ontMAPllo3jB09jGDmlaZs2tLSRBS5XUoO6zJwEgCXCyeDZNv6R4lNrl1bj9/73Sop6QJS/L0Rsc
92fK2WuWqo0dcnGv/66FVJpL1wVQkkjWg45NTGDAGcECCGvljAGNE5+Hmn5cX4j3jVUqzb372Yoc
qy8gsNsNF6uxX5p83FjjZRbeG4LmwoAQAImiygmALFwfJpAqIKXiuOHBAvCnQfo2i/uz3Iqwfzaz
9z6nuXXq87mqg2r0bJt87GrkPJqLrZ4FYEgoQLh3rPkRaciDQCkc4/djLU65CHbt3XK5xL91+Tio
fQEMyeThSfRrLtI7K4u8fQukeXwAdGDqLjaWAEZ6UkhgI08cbNWave+HAPz+3XHfLf3Ghx17QiAP
FVv1ETiNYxcCjhDH/T/rQzDZsubsTm5nblLBxuYE9EN54eX8K8myCwFf4DgXG874fvSSSyrn7RoE
eIJhxILHNNZ0U3TyFjnje0tE/xDQcGdhC4BwmmzEFoPXuJrjxwnPUZ/Qjh7All8zm9ngWI0e12fL
1Lbm+WmFFCGTS9yabCQ9fHWdoyTe8EnDeruau4e9TXJaYVvte/m05IkBez52ifAE3bDXP9mHd/zQ
1dweNoQHb4ARvD4Dc3iDcj3HvuF5C3zVVH7v4xflpN960Fjyr3TJfyMo5GGLcob6tsCNLBvA39WB
bIcCPuMXdwUun8u/qQb+2CFoACtz6ypwcNjRaWxfSB0AbFJvRF3T3GsxBPnvhLltNnmhn3/Em87L
HG6WPC52+N68LN98cywY40I2ElVTXmSTT5L+y/m9u+Ch+We7+CdZ6ilQds43EgWG2OtqUYMBpNE2
TYpg6AZHXwCNXvzoQSlaEET6CS8yDj1sh16TVWlRJHSECwxoMnoT+aIoubZ1f6xRYTwRvExh7Qhe
PIb4wUWBWAsGfbsCHGT2UpS05WcbvHn7HEcLM0HCS2JFmOAsDktPglAtTYtsI7qYLEOLLjheM5cD
DOh1tfw3RkURaOz7fF/jUgsnQ9vLJHCi0XNswIlEkH+v8ul516z80XJ/Y3ahXYVDRbE2I+s/2qjr
GAR5WW/6z8X3HZOWWjRRHXXS0I3/f90r1KH4P7Dp5lP0Z+WXNYaNATZ3bDnIC6bPIxLPWfsMrNh6
BwxWLrVQExa8kSFrUHnC1KewK4OD46CkTA3PnCTnwZUnuwUCwJo2vMpg50uJ6FsX7q2pbDnucp6b
Ty/Upx9rFHzFfn1VM31aH5LBzqQWJeo0s0s8uoMsQdTqnAR1eDvMw1b4N7WuhQVJ2zp2URvj4UVY
IcuGa+hE8mjfrii1MCCTmDglKu7AQzuX34aoot8qlUU36zNjWmzNvWMxWpkL/LjHgVTNpugkKHhL
6q/E4Z7LwfXVXDYjmmmhNW9vHasD0Ixzj5H2PABZi0fTFxSmerVDtvKrhrUQmtM3dVrResZsOXgz
jJz8ocuij+tTZWpaO0IA5oVYTytQA0fNC22HH5k17MrDSKG5fOmOTWsBbO4NYQgAAACsTXva12vN
mwX38TqF6icg/0vwXZXdp2FnBkwKzXOD0cbb7gzhECA+iccS0E70nPxe77jh5CmWZXgTYhOgZ0VS
1DMusCinQa0HF5+Xq8ZyY+t47ZXxxtHQYJZCc19fpqHd2w72iSH9JabgUbnVtU6Gy1xVGyHOZDqa
D4fU5XU8zkgwZMW3OQYOJJEbDmxqWnPgaY5HqoAh8YCe+NDEOZC6W/evP7npd3aiPzQTb5YgpXWE
0mgENkGs28D5UfhAXtTycYofmgLnxuzBGR6G4YKSWid+HQBIxFFLzihGLX7hBDbVW/nQxaDe6QjX
vNqZnXSKB3j1HE2vAY0fBEpFaet666ZmmEOQCvxlajKs3F6WZPLyMrthuXhtWHleb9o0h1xzbZaV
wkVIsr0ISDSHM/A3EVRDAoPrAxbepLd1u0whTT/j6M5QQ5bhMDnh91iFDygnXKYU4MTjendMI9Wi
Qd8SgvoTRIMKJXe9478ESpz2Na0Fg3DG61nNUV3E5/4Lriu3omUbvTZ4KF9G88YOi5S6gwLUCuhC
53sDyyIx+REOlsdYojbOuSYT06KAiJCOlYDgepzYz7MvbvPBQvFXyD7tmx4tBARzzEAPUNoeL8e7
0aUovu327R5cDwFRXUaUwXwlYNU4JOZg0EUlys511XbtuAgqVqJAx5uK6MG1bHBGtS/rc2KYc6a5
tWhd8GZkaNrK7a8RG1+bsP/YZ2pfaGSaW0eACCY2h+uNdgQcINLR0u2+7Ou65tY9bRzBpgmPA9H0
E2UZ34pUfpV982u9eYPFM81PlRJRMyZ42aj97tkBFcBB4EHAssJvrmi99W8s3vNOUNWJkFLwsuQ2
6pQ8FPaeWtHcZjE5rze9zMJ7TWsOC/qhfC7FPHk0Tp0fUQ9209q6kUCMSgQFztwtrzJZkOa1dj2l
pCmQ8SZ99pmlAGHaUHABin/fODSn9Vs7oTMy3R5FxqJs3ddhfhkgBGTTqzupy/pHTOugua+kzYiy
YUxWELYvyQj62kJ93de05ruB6HpXgYLDc8L0PlUW6jOqjaYNFwdH810Iuk5NE6HXOCUc+AQpiCzH
uay5+PReWIDgVvNNmRXX9YEY/GGhI3q7A9RgmQHMPgZnXFyOpzidxmvXcbD+WZVzReVwvuETplFp
bp02Qe+mskYozR12JF02XRzWAAE41s1D6TbtUYDZ5Tjawz9WWvHTvtFp3j5OLrdkgBt3Lqyfbu/e
zy6o2mznwnrxfd8nFgd6s4WyjA9lu1wDeIFiBledfdF4YC/52dn+z/VPGHxRx8SNTMlRKDy1u8FC
GoR80QElo8ccmYr1DyyL/U5UcTRnR4VOTAvEW1TYnAENO7s0OxTRxUeBc8XSYwr8//qHTCPR3N5J
bV+EOSZrSP37qRflQbmgfYdxr7dvGojm8UMq5qFTIc7s6Ws3fR1bcK4BjotyeRia9akqN75jiCw6
WA5HjsaXTjBDZE1aH4KQzZ9o6qb7kio6UM5mQ06dEsvRogi+QJ19Oj7xCsecjd4vPvfOcutIuaks
cokabnBFsvhDOkAar43vW1tcJ+CiuynaCGSGxbaXz7/xjJYK0NYMeHVANdYlttzzciTOIr5htKbm
Nd/OQ06tGVwLHqqMikMVp+EDwNPNufEtZ9/t0l4+/WYEoNRAvcsUI79eJK81a1965FQP66ZqMCF7
+f1N21Imo8XCHBssqtfv1EDEOcvLjScsU+OaQ3fUZ0GZ4mEgDZvfRRiAwbydrJ0915yYDSlKSBQu
UzQEMaw/55+Wi+P6rBhgb9LWPLiJXWdKJ9gmk8XjUoZhtxBeuI1BSUPrp7k687n7vpk4M9mQto2P
BBVSk0A8cpLxd20NZyqLb4PItsCWBk/TYW92bKfS5RhN4/aQdUv+bbIvAR7EUeP5C48J63Nm2MJ1
AFzbdYUVgETLq7LkM1XBbZxAfaOEoECDqrz1bxgM6j8IOKLaPkxgUHYVDXieVPPFsUB1sa91zZXj
QU5NzxFOuVvdUbd7RsH5xkHTNDmaC4elU+Mgi9R+jEp6384/k5o8hgG/VLQ/rffeYESW5slNgwRj
LxDnBjrduHF9EgU9smZrTzM1r/nyQONqyiRs1KYgBlbdrYQMMHWmjc3GNEGaNwuQ/UWA2iMDRNrw
WNDpgUd1cyyC4NSy8WZ9ikwf0by6TZxhRBUbhJk7gHLLEqJD2WeLzCjWLLz1T5gsVHPlIAUpQZ5j
FSoR/1jeclRSbdiQYQV0NBzgpW6EqsLRyxuAjIr+ZsRCpy7ZOIIbeq7D4awkn1BbOOANpaPfIofc
AKezs+faFixEP8o4t3D+ZfMZxFfnEuxfXazOu+ZcR70VfgMivinHuxlxQFQYOXe9TDe6bpqVZTHe
7I+kLoAYjji29wpapH34mvnBp/VuG6Iy1RzWzxoQoVowEdTeZUdZWeDmCpEPHMG7UU4T6rmJtWGV
JtPRnLeYiGxLpfDIy8nFjuXRcvubChVa6yMxNa85b1UWo6pDhP6BjeVjxaP+2kTsJuqjYSM0GzxX
R76FsxNbYPoYvTgRt5i2TyVS1ayMn5F7/bI+CNNKa56Luw2pQuniaoiVoHV+56O2ck/TKE3624hQ
eNqhfNHBxcYZoTdWQ+CrZRuB8/1uCx3y5saOwOMJDLQE1KONmjsl+Mak/9lW/3tCBzvT237b/yuT
qWF1u+RM5VPkl8eecu9/czJXYW7jSdHv2pdgbkDU3iofQna8msE42ikbrJ0hs4c7UKMuUpZuEHfn
ALRq6aXCIxjoUHgSPNYwj2zjied9AxQ6kqwskWMhDBPch+QDs/27lN6Qrt9o3XAaFEpzH9tfqKSG
oveC9N9afGdhehdZ/DL10CrGIwVe5nEiLN15VyQWOrxsCsu8TJ0MRKTqR1mJ53ZOPu4zRG0DHMDS
NOGaUnpD1d4PPTvLfOuMabJDzX1QeTp0iQWKCJkn96AVQR5cfF7vtWF1ddwY6aMc5LXIf9OQfHaJ
8wunvwiMjsPrevuGrrvLNf5NjAf3FAV16wzBKAlyVea70MKOhq2COVPrfzmR9b8oHEDx1WJiKlQH
n2cf8iJusq/2R6glXr7pembnpZ3GeFgeI4gD9u4p5VuAb0O/1bIab5oG/qWsWorAokBw8ROl2GV8
AJcbqKvWZ92wqjpmI5Bs7KWLWpw+mx47Gwe+LjrLyN23qFLz2Yo5VZK4M6qICGkOZRZDGA+IuY3O
v78fCR2uZ6c+tfwMjjSi/uRFFf0XF/iKxJbnLK3Vrnu/cLUVaKRfFQBKQ1d1AEWPlzuR/ZrGWUIu
u1bAXVb+zQr7k4ryBnwIHuhw/02HYjoHk0CpPYe+4PoXDDakA+oKFTcs4XXpJVUCstMJ0uzpPriG
+KMD8ab30zxxy07Q+95h5xzkbKCt/me926bV1cLk3IOqbqxAyjArKIeU9JLEv8byN5hEtiL8EhXf
2VldLVpmJIisKlG95+I13Z7s0wg6PX6fuK/LG7yKYqRW+cUtQGccv2C/PfshyG4Ch55iR90iV34Y
i/ylxu0okN2VZw8iqK9t+wAenE8K/0slUOKyoLLOnY+qY6eSN15e3OJptfKtX60PgeSI/ENVvSQ2
XMjNxul8ByyYF6oP63NoWHodnefXnBSYQlTV5JKdBrx94OXbds7rrZu2ZB2gV0UBOOQEykWoX10k
ENKo0VLNBcWWsStuUF9ZoabKIc1x/XumYKUFcZx58rRBkt0D0fQ9IPrfUYF+7Vnx73rzBoPTIXlT
UHI3d0EYJDKhDk4VPPIc8P/MLc7pyDes2rQiWjhhYLIDk3fOvZAD09pG80PNt95vTPNj/x1KZOak
NTizOGC6iSdksughLE8pG8ttal5zSPDHzzLuJtQQglW079qjrPs7u9vKRJtmRvNGq5FyZD5q2kPV
QRc3UL99mW3dvQyN64i1GKWslluj76DivApV3giHbxxMDWYjtINL7VsN+O9QDd448Y9qBj992CAF
nR1DmbmnddM0FDQLHbvG0go0xH0pvKBPIAYafYqwT9sDdGAscO75I8Th2Q+Jv0r/OHb+rqy9+KPr
8Sa6JzM4v0oSg2aAW09Jrm54FH4ccrVxrTfNnOYLYMeLy6EEVNFO7YcMynM0ak4M9xOyBQwyfWEx
hzcDiCLRUyeCTZWteAWx579OEZ3Akr3ktsqNU8iyzu/sIjqyjc1S2FmD8k6kWxduMH5NYii1Rfmj
i3O9k4P+hrfxRgg02bHm4hw1u4EAr6JHA/rYQD8+jna6t9DcGwzcguPyCBMDq/tdm0hItc0+hL/A
L/Nr3YxNy6G5ONab9ixA70e//0xmehU+uZmhAlPRLUc3fEIHsYU9n2wubO5J6X/rZvski/oooY8B
cuDn9VEY4qAOZEMhXjlOgEF4M7QTytS+QIbgDjot3nrzhiXWsWwDyLZjqDYIr5NW4PV18tymoGHd
1/gybW8cAsRWadcXmB4RNg9WXYNs3NnC1JvmRXPnkHJUbXTouM0h8wnhgmMixVME0rednde8WUZB
xuZoRHX/2B2FzB95Vuw7KHHtotJ2XGRB1HOPDMW9D/YwcC29rE+5aVo0lw1J4osZ4HvPjwk/NODc
OExdeB/QOtuwGEME0qFpbZCCGYxhXprblJ7wbu/HHBTTzanIXuw622n2mvMKMLpOzBk4MqV+Ck3P
lhyh1lNsrK1hlnSUmgRzYTKAndtzp5I9A9uQnu0pmiDpkJX7djMdqeYP0HJJwTjr1WOKYiyafgwC
59JX7cddC82046kLZq1+TEABQir3gafJbTLLk4It7Wtec12KQt0iy3oBPsviMtrsmAj3hs7JxmZs
OmLoSDUSoQoeJQLwrqS8qnqhgp78+oKa7d/ZBLkUOTymcIqEWiduCYXKdvC0rg9tmaF3tlCmOXYQ
hF0bLy4ysfbMR5qisCD+Bl63H47wH/MERMfrH1pyve99SHPzkViyKSaMEWoRRfaEi4pV+GDx+DLO
3xzy2WohQ7P+JdOQNK+3UEwStSlodQPWZce5wVGgjlpwtwZgnq4Za4+gU9hK+xk2PaZt3dxt6aAW
y+vIMH+EiEn+BEK50muC8TulwT6QKkqf/948sKuOlIMqz8sy8pJK6SUk21W9KHSgG+gOOwUHFd6o
nCcU1h79trxZXwnDfqqj2poKeg5O3AkPpJUPvR14AEae9jWteTzFg2nkzljkLpuLm9niELxPwXi7
3rphVR3N4YvRbm1IT4GdbA6Py30rHLOXInIvyZRuzI3pE0s0fnMc4JM7+VCtEN4fyIDsLz1SFFEL
LFZVF9nGmdUQ2nXImrUUUPs5zksiCD6NqEU8uqigqCeoza5PlOkDmlf3hRyJXWIZcjGmxwzid3+4
E39OEVE/931Cc+ewAFsIJGaWza/sT/NEsgfWNv6xYcgGrX/CZKeaE5eFNaI4HmthxRM/+0huPoGS
jv/Y17rmu37Xs6GzYExxLyHFmN1nvJj2zb+OUfOnMRybDm2DBfsnCK+fxiiEWN++cgrwp/9tpNB7
zIsowC3ULqAkNYB9GIQuvN9wAcO068g0iJ9IWoeInaHDQPYejyWIxfFwGpzXJ95gnDqXW1WyCt1H
mbpCAWsZxKcR/A4WVAjXmzd1X/NgEScZthnMPfYaqLrUQX8cxDR7662bOr989U18sO0CyOwSNlmB
Ue2Yx6w7VXVV3xSTv8UdZfqE5rxlji+0lkAMhRRH6E5PlU/B9jpujMA0P5rjJlkA0lW+2L0TVk+q
Sekn6NCEr+vzY2pd89kYBYoQU4Jpzs7ws0jI1U2dfTuirTlsTFKciHJwMLag+YUoiT0eONSvNvYW
Q8d1MJocwQ7PHEwLB7kTNtukg1Lj/G19VgynLB2EVhdp347QyfKcKIwP5dTe4jXvI/SSrzMuPlxM
L9FAX+I89zcW2WBDOiKNgBhdRlCi8Xx7vBZxduvK7kKc7rQ+HtNkaRtxOkRkcFKMB/QcETYv6CbK
ru82Om9qfRnUGx8bxqBuVImsthAAjTOQ4qJ+19+5zstH3zTO0tkHWfuSsw1YcKqS4DeHoua+adE8
Nx5FOIsRuQSwft9ZYMH0p3zjQmBaUM1roSrU/b8FdSo7E1++uJ0NjQB/31X2zxXozaykowoI1Ilw
E+zbB4tABoNCw0HUvr1z2jXnrQKn7HmK6m7ezlcVhVAa2nym+LMzvXOJ0SFonExZBug87pnO+FBP
w2vByMHv6KUvq2dcOg6qgvz79NzBphani6x+PliFwAWEH3HDehh6+htaPchx0GtpZx/giJe2RvAq
GNwVyqIHHDvlgadteWpj9iEamq2bisHYdXzbaFeBcIFb8RqWc/B1y/YW0rH1vr1cJ3xz1SiiPAc+
Jul80HJV1xHDXzd2g0Xq8LawSpAom9E0TnwXH9SbIioucdZvYJ1N86IFAUsCdxlJzAtv6EMv0i/S
h3zfetdNbWsxgILCP+8knoWcCaIPYBX3oT2bb5E8Ga4QVIsCIciEQjBA41HOTa6NmwN5rG5g+r/j
CJqY6yMwTb4WDvKAZxyFbpidQnankLPkBIGX5gDEdrCxvqZJ0nZyqGSpwRmwAKUf/AqSofYiyPDu
tEstHAwsdAsoQ+KM6baQCXbu3KTYCMLvTw3XUW1lBEEX8HAzvKFEjoBas5tCMZOmIKG1/RDvvXtW
gOsAtwkK4r7d4DPg7IU8IFjwoXwEgRWrQdXC+ifez5jwv3Fu1v+KIq4rEP6DFjarfwkyPIFCv4Dc
V5oeqBh+Bzb/sP4h05Rp23kAYeoqbRCcqd/nL1P4U8biVNaC7Wx/+e7b3UWWeOUAfb5ndakXVAI6
ltUV9rVxunrfUv+wrr9tnjGfZEGPPOzQJ8PBmYbHCjKE+6ZGc+Y6sCD6awWIciJ5mEP7VHX9JXTc
Xfsu1zF1scOzchTouqrsM29mdugiaGwgX7qBwzTZkObFVQF47ZQjE04ItJNrIZ741FxlH51aKCud
rFTtitdcZ2yLraptB+hWenPu3BU++SBStUVsZxiEjrSjNusJtnSGXWy4H5S8MoueewoRZ+z1kIPb
eLc2uIEOuJvTBuIaFEMoo+ougTBaBwSLm8utoiZT+8vw3riBbUHPnDGk20k/PoyxfIU2xPM4QaZ6
3VYNfqCjv0ZS1+DlwDT1w/QKMuwTUoj/rjdtWgHNgzkjZQUCMKSJ04uAMkecWveWfCxUdRsNv9a/
Yer+8vub6bEsBpaeAREVwssLZns+E5C7boRrU+OaHzvMz4NeCuZxFefHyXY9ieThzonXdmMrrEbX
z2E4tR8+88h/kJCnW58U08Rr/otcAIMg+/LCF7AjgJbXhrv9CRJjnywa3kCnbKftaxtykmTAmADU
g4S5/UXlp9hqIaA1b2z3hlHoqCtUFIR9XYPkmRYW8pFhmF1B3D/fQvUvuzhIYoHRs9k6OZo+5v5t
R21V9aXfYqnbdGSnJhDymNOuOUOEujqgBlYceMeL0/r6GOxKZ00jguYJXeYtS6qXJgkeiLuVpjeN
Q9uVSd4MVeLD5xxku+eAnibU2kB81PUgzH7TbfOGmsagObcKcJKPBiQLurB8QBX14xxuQRZNY1g+
+canyQjAfaKw8KJKviz8W1lZvlZpfz/nDI9mZMO+TCPQvDtnPTSF6uWsOpATwPx3EzahfQus+TYE
knB1lTgb+RREVlkLxSMydVu1fab50dw7jX1JlYOOj/yGzOQaVF9ZsEis/5a7jvFc6o4taD/Hy/2S
FhkE30V66ONo3gh87191uA4io65DpIUsjYdC+FPfVKcs/1yT9mn2N7DGhi1Th5IhYlMhpcO8Uokf
fJovFh5dO7lFcmdqflmWN+bZWykbanBLe6jgVAcbpRmI3gkknaONo6npA5oPp67TOUHBoOgQyBc8
6Z0dK/PmNPhn3ThN8695btf3IiwaG3FVkeSUlb7XUT4fUOl3AyG2fR6gM6KFqu9HAf0CwKBQuZm3
Tzk03tb7b/BbHSnW2hFEISHQ7FEKIPbcTU/N2G5kzExta45Lw7B2oKDEvCyPLyoi4LGEHOnGccLg
tzo0DOpnCbRTl7iWVPWz0/b9q+gs99FGSfPFBcn+0a+bat/erPOhkT6BQmGJWYoz5xgG2U0OTGOm
tp40ln3xv9kzrgPE6j7oMgtIFpyI4uKFok76dhS5f03DEoLh/egffV77T3bXbJ5UDdAKriPGGkVA
V8ko8wCOrink9Zz8mOfQgvjMgl9TDILR5DsON4fS7jdWzOAqOogMaNA5cZ0al8SWvtph9ugO0X01
J0+I7RuOogwTqTn7zFU9Vg7WKePVTR00t04Tfp9y23O76Gee4R5BofhzSlrY4i7/4Zr/95VFFR0x
qE7IR9AR38XFuLFvGCxcJz/jqW/TugOSvW8hk35octQlt1WLurnQ55ch7qwTprP6sW8g2gaOF5CA
Cx+IwaTnv8EwPp4k5I92zpIWCWYI9eVZCMzr6Lte5QSP/rBPjIXrQLN6DCAUWeElv6x6+1Z0Pj1a
LNt6RjaEMK7t3S0RSTuUNfMacBhALo1xcMNBADT0ds26DjELQayf0KBhYPAY3EMlh0NPZLHhcIbO
6+AyGk4zrs4AsNC0Yg8FAQs9Ss72FVdzHVpWuBOohTpMTd6DxqHHuxqS/KCCWp8YQ7DQedAaaMJH
UYMn6pTVPxzwuh5o4l7zIrmJ83DfSxTX4WUUj9SZSnHsnhpxGgC7OoRWVG/YvCEW6QAyHgW1G1LU
uRSNuqgZnI7u3IDYHpVD8K4zyerotiRh+YOxYKv6zLTimhNnTdNnlV0xD4q/Zw4ULRu3/MxwjmKa
C5e9RZB8xrOyAAV6HVqfgygrDv40b4RuU9e1c3iSpYGV2Xj9dSIQEbt1YR07mu9MPvwHJjZSyAhL
SDYJGRwFBFLAabtxQDZY6n9gYhUy6UliASVatadWBfe8yU6kjKDEO29hBE3f0C7UWTUkSTAA6pPF
uEGzSEGGK/ucJPYD6elWPaphhR3tKD4FolKjK2E8tH3qs+7S5fwSZP7WTcuwwjp2LE8TOQUWFR4c
OH9kedB5NarTNgKGqXVtI7bspoOmq4XW7bZG1Ub/WFT1y3owMrW9/P7mkjLnY1yCnx6in9k03qa+
Ux58m22d7g37vM5uVvHQiR2oXnii/gnWlzP175lyTrjBhTvfxbmjeW81QpylqoCDd9P+u+w4sjJj
2JzXp8dkOJrr4v6cVXORMs9Ch28mPskvEqLf90SM6tO+T2j7sCpJltR4cPMGH+IHjlM8yMG+DaNy
31VFh4uVArqouV8tDiZvoB976jYrsS2D8+pYMb908xQvknin6vP7HnRmNs3OGebrQFT/JSsdKMSr
s0zEIc3Z95jmn9gIGbCQXCRUrkXtenVG9xVXcx1a1uI8k1gdTsi+048HP0rp2cHt+OT2wbDPE/+D
LuuboPXrhHldpyIvFlUMMM9OXDHXOc+Sakxq5aL1PGtOirJLDWbzsSg8n7XPu4xNpz6z27CY8AcF
6LPV/jl3pIH/EqmtlIohnOhKoEXRJUrAB1EBRu/Cyfmiyq1yS1PTmp9DOnVUfMm8Wr7/YWlaulsc
SaamNS9XgcppW2F7aEd1csv4IWDlvpuOjivD1VMQPrhIAhXzTZOiSGQov4I5Y6q/BmXVbdilIc7q
+LKiybpqrlpkUabpLvcfuvGqUIEcdpE3TJ/XTccwSTrMLAgaJUDzjgtoKMU/nHfBN5qKaasixdS8
vkUXPiUQOgeqmDp3WUchc56nG103nFf/hK83mxyhQ1YmWbi4bfekpsQ6Nj5KpcvSOcyNex2H9Dd0
QIsLoHT5aX22TCui7dl5VnEHuBUGdveBfUutgGbHsSyq6aBSW96rOGvDQ5VkzYf17xk2Kp0Jrc38
Pq76AGkcN3hKVc0OTVh87AEnWm/fkMfRhUFr4UDUNMJOjgJ3+nFsw4Ge6lKCg1rV4FTwqmHk5JDX
c1Mckzwn++T/uE4YRXFY401EHE/EwFiMTvcT7M5HnlnPmExvfWwm09MiSzFlqonAseJxkdeHDpYN
ZVJ3H4c819FvNEIJPQSuEBJt8aWo2+RoWf5Wxa2p69rhwelqCNoEvuNVdR8fcpB24LKXb/F8GhZd
h74BV0EikHLB5alzD8LuJ0vlV5LiljQIFC84lQeMyhYkyGDBOlYNXPijr9plKFN9DVkJXa/pGPnW
za5F1sFq45iznCyKp20KztKkYOMLnoODDYCCIcLoeDWhuKvKuHHBdhVgd2qXhcijueKA9aVQpJci
JtUhUsRqT6DGER/GLnPrjRSuwQh0mVLaFKOfushvgfWCQ26KEXXvW3mzr1SC65izWTUtlX4qPafM
7I8d5+XT6CbjviJrTjX3w6U4SEiEhZciPDaBOx+a0nIP+5Zd29rtsrWHIIBvYxXi0xQ6t2UQ9jsb
17xPCKJSd0LjloqrMyXZ93aetjI4BpUNpmPNcOcjdU/Qeo29ym/nYzDPT7h4PNOMPssGz9pR8Jv4
1W2Vps8tividCG9vJQGZSt3SA0c6oIZEXhKSn11eflufz/dDAtORaSjfrMoQcAGv6Orzn8rjur3G
fkXPQzY12OL6q4WaxQ23et+yQbb99+20GcBmEgUp91DJPgEy7/6zVJStj8TU9nKneXMoGAtrShOq
UGNU+JC/C6BnE50sVlobM/X+3YjpXFJNUoYJJZgpGtT/9L7/EAr71JTuk5VbL/uGsAztzRBog5K4
qUd8Hkc/OpKxisC1lW/lWE0D0DJugmaqGBtEzI7EJze2Plhz/zqWSXuq7SzeuQqa84MuImA2wZ0n
7l8dx77YfrKRvHIQajEP/318Ykpz/kC5Mw165OYJc8fkGLmsTA/EERaAdpTeJTUIW9qB1icSBvl1
AmwUzEdsusZjVZ7trppuoFvl3qZkmj9FTCY3wUwbMNTI+QMKvcNTFEjbC0QvPhVl822ic31pmjZ6
mqexvQsGB/XnUd/ftY4rnlJbFc9JDLLLOHCtA4Os/RNvQsCdFKPTrUzc9IH3ZfaV1Vl8sdwweCq6
HvtHG9nH1s3GC97pigfip/Mt0MrlSYxx81yPCfLSeQwpBzye3s39DH4uJPXj4b5Dr8F0hGoWN83G
YyGS/IvVzPljAHWGQ9Io3NJ7ibK6Q4ADcHh0AxvCpwkNv+bFUlXpiCyBKieKkA9MgoYVSpD+dz/q
iruEQ/lVyoY8pSwiYAlt+5vBbyHqLlR9y+MmOUR2/a9FgSXtpuSnn+NpcYhHchobQj2gmZJLGVv8
WJLqpyDz/HUGE5dXlk19VOFcXx1ezwdlzUSdwqpMj1Y1PLVWmV2Jyq372LKmc91CKqciSfTBslXj
KQBlTvaAOt/akTFut/wKoYun0YZ2D6rN4mPRD/FhDIpbxfP/4+hKliTVkeAXYSYkQOIK5F5ZWft2
wXp5LRBoYRHb14/n3MZ6rPtVgVBEuHu4h4dVJNuegHr6iWbnD6xLbDa1TuWjgaq3vyf/ki0htwVq
BiDo5KKwql3Q1fICyO0TVcFrvERw45zk74q7332j7MMSN1NOzbQdeLqaXbIIeQQ5uRbdWtI2m/WI
IFuPCbMksUHcJi+PXRdOoHWboaDDpHZisTKLp9WZotv6dt+q9V+4bukT1RhO4ZO0AdFIKRK3mXuA
CVRz0zA0xPep41PPO5qTmODHB0KVjcMKFWOKhSAWtkFRVaI/0MS7IrJ2y5oYO97MDaDcfVUVy6Y+
tgiJmD9dPdmbMYsrqpk9h/E6Qs+mBCL0kMKds3Y5uG3zS9bTsbts3pQrgBabZJWdJKwyG1+QoW73
brU90pvRve/dJNjO8LrBVtVkR5FVQY0pCLKL5gOd0CYftjgZxaUJTCWfmrXp54JZgscm1jqhGZ+b
cTsrbtKpEKJex/dma8cFm4msTodi04SQBxeHNd4/BNgHUlFKiqYb2xLPGLb6eeM4ZUU7N0bv23AE
QSFl3f0Rg+yyxTOYeNK505+AANSyb/Fhv8lwVPN+ilrV75p1Nvo8N9v2g2cormbzQsOJbKUyQ5gj
vQ5VG6nL1IckzCYquqeVteWng1PMDZ+X77OoQqpINqywh4jlrN6RfLWlRUQ8R14tTcJwNw66/w7n
VH0idNEcjepDlk+h70W2OT/D3mOm9NS0FeLJJwSVr/s0Cj05ytJRXEqpVaB3YHUVIxI0jCaxm2Q5
V09Y0ep5JvtesHxdglljzbVid7aG9gfHqInykiZDuluBYd0QDjI/ge8Nh0z7ZKkQuM0H91ijvWwO
3s5tn8u4nMIsgIxCw1YdkTRFyjrWvC4qVU3RqNk2ex956a5t5FK2r8uhwbC2uTYskM/Rv1M1Ur1P
tjicix5f0nDCYCRFphcrhg/Vt+u2l7OJ08fIpqX9jLeB1zsIBNoBKg4YE6us6RH+d15EuJoTdu3p
jy1jMb9FCaN41lDYuvKt1UnfXKuqGfDrs2aYbQab9uFvCYhkfpNq6/iDZAHUoG06iXcsupb82qVl
LfPIdogndW08mxtrXE0x2bJJPg4A4ZHdvIHVuvhxTh6UmJrSI5mK2emaGCfcJ7LhhjGD/8i6tZnC
2ngaZGPizfK5ciLMKV2RXIgvsJu3xUHtFdrxgfhknYB1dKIp1bHByps7jqgAwVMazjaZs2TjVt4G
gkJvMvxvB8p/7AyzP908gYfLeI9YdlxFzbr2BTzi2vCtLStGC1ljlN0Fmw6be0gbieGxxzjDeWwl
L+rSRp8dp91jUtEGZnigL/7QdWDsuJVV3D8rGY1kN5Sy3/KoCxQqzOKxMzePrbuOXIRpsYZ1K4sB
9uJtNkD8CNQyJOTGeIRbqeKdm7N+ML4vRJ2wqmhHmIId2LDAaAfiCLNkjQ/1sAvDaTQZodbBXX1q
8Y8turQcBpYDDh1UkDM/W7f19bV3M/ua+2SN8aZjOmQrLo3yqKWrwsPdzFgVyldL/0fVg/NHp7bN
ZFONH+chqSZLfi2WuD43Ja0CEMbAnp/wsTb1qceCwvhsEKo15P24NnGBHRjBsyBO/FfVJD15HA1C
mQ8iounHoAgR+IIXFmTNssSvVbdO7KhmypEZ4ldyWTlSJIuF8bkHHWpWtBMkrXgeBZSveczpKE9b
23r2so2jXjKpfe0y60s/nxK5jfTI0Mnh0Vi2DtfSLQZbzJu09oBId19lMnEtz5oAVpmXrk3XcCed
1eELceMCeZZUQ7xHHqOVeRsson1aI+OanUsaxU/xwlHEu26doSdQnXQnB6e/8q1MU+J3pGGRf+EO
yzkZ7vIU1j/Wd+1buiUtyRcAfgKWcctkNYrAnW4EuOZnXNaR0PiGKrBTcVkhbbLyoYszj6yN9jbL
WNx7u2l0zyyMl982Rn0pYL/u44L4fnuJwMIHqKepa759OoJ2J0B8WFGbar6W1VhFeSrGpQWeSdma
MzI7hEpN2IrcLyZN1y6rmhJ+H2ka/ItK+H/AcSbGocv6Fd/FEyyeiMUZ4zoYHhlsjfUzHCb9cOzI
kH7VCQnppxIBTFHypmP9/CM8S1PkRkBaWl7Etmld75A10/urUi7W+0kNoMpS3Nn02DfIYIMZYxXO
z+YevHljsbIsb6SUCyzJ1k7tG+yG8rVANQndXNzxApgednMNTcfalX1XIEiWq7ydhzn+izLXlXuu
+kCe0YWnOivhuBBCVWS1+o4j21/n0iCcu0y0Fr/bdO7dIcEOg32B7qna9uUydvS4iaTss8QI0j+v
YY8dQzZjJXgH2A5riWJhxOdx4AaBRXmsQLzMsuMhxpUBJmeuikpd9FIYaEeFj7p7l4huonZi/U+D
/d8uTHMIOxjpYU0SV6qOzqyeQufzfunXEZ8+wW1yW7D/nTykTSufE03buHDYG/TZBhN/DRg2mV3h
Rc/qa6BS7vOA4i9cCUeEwHGLR+xVRqML69fEzuF7X6NDOjRI1wsPqWOdftQGXq6Z7iMpc8TqhANi
DqZ4hqfdoDlixcPVBwfWLyOyKpmiaybUXCb5CK0UBLdEpBukpXe3vyt6nWH61q0bhgdsOnTlSdGO
VV/cioRBKlaOuvARYglhMRMs7QHXvwtkZrZeOGwreOSFYqgYzX8uGleRp34FRGa3JnCZD8eQnNey
IqhD09rZn0ii1uxbj2xG/OeHdi6GchZt0XWSIjxkC+ZOZSRdouFIS0SZ7BH8UpOsxNnh72tagaJI
AmPLL1ajEJ6AbK0K8dLzuv2aN+z45BLxNkk+4ascH0TCI5bxTdbDfvJRMJ3RKqCv841LzKlEwF+3
pyUL2mNYubXPZ3Ah6RvajE3+jtigcDfH4Yjzb7SrOjiBzaLKWz03HF0Nm9R64H4I6tM0T7S6xnNY
3m2e0N8+1/Uo10OJbns+0t4l7gZbuIY9iPsW4xFziDTHlPcEzqyx9s1fx1tLPuko+vpdYQs2vW7G
g2XLsT+sp5+od606bjUYU/jgB2w92Abhs39GxVq9r0fr7cuk4YC2r9ENszxYk364dIszCteBHBi6
Vz4kiJmvkKE+71PJgxh6R+RwXgeC0piHbG3UYRKw3T9pnujugq+5WV7XqvEkLwk4FhwLA7KZx52O
8zAdel/0Ataz+5qVChrlFBPfPg1XWJnObpjJ3dpPVSfrQ55mcqp7spMc2r1bufVbJLM2btCpunla
hi8fC1dmaBN0/bINU5q+WL75dOcWGYWYJfslynsbDe9JQ4X/u3WiDqEi6ko0YsZ6f2RxLXwBH4lh
OAeJXLen2KzTkEs7LP5VS5ijXSwsJn0eTmZ5IEM19vuEp92T3KwJMjGRdP60tK6S47jFDibvrmLj
f0hx8SFyB1AyrmkDqDOnAxfPVR2P5rhUENgW5VLFf6M1LemYh21PAXdCPBU11yD1NjgFoXdVjjvV
VoWOYmmgKhxVcmVQbaVo7+th3qW4HKcnH+N3PsXYGo/2Mdxg29/lNuN2LJgw0Zoxs8kgZ2VA6gLO
YoZh4mhG4bKhs8vy4ZAt7k9lrWm8x7Kk0geAAGt8QYnz4Sc8ruBM+teNnNUM/O0s0feGQkG4brdA
658tGNJ0rxGyZPOhuXu3RAzgfbqjG4HZ/aevaBxBQY9dseVC076hxxmq6EH9avzUtx7LbxPF+jYs
yUlS9JNZZ8y7m29yksAmLofKSNodrydKH1oxkCjN0AgZt+YD/mWxk/00bTpDxJljBK+jXaMvdGqy
Q9vWNXX1V2OXJijm1A3LfkLIlzwaQ4fTpJoqycSKyvEdp0uffqdVT4cXX9WGvxjLMUVrMmLASl04
FZwocuBoOtp8MHFscwzn4oi3wG+978oJcje6PaVa2/mEAYyElwjhT+U1DcbuRaCHr3LHNRJ8w2Fl
2Laf2NTdgoGFMHWeNr+jFILePIJHCtLsbDe/JqHxdJcMJm0LO4xTxqlh/FqVVVsWEdejwR93lF9D
UwdJJlvafOJDa5tsbCvztMao3rt46Vu4NXdmeFgrDvGOS4LqN6y28SVGwNtg8JuARMhhijh9rzQY
vlDnUfVaXMA37nvI+CCgmUk2Wzh1javq7T5hi2yKhHdBlaezhlIYVWftH0PPpuEwIaCqy7SZOdWZ
J3OiYULNZc9euwluUVnQ9JXMx4XdjeIFfK/Un973FJO7RL3PA1OGz0qUDqqdmP6r6ZDIzNMZWBSN
O/rUR44vO7+A6czchNRYWBV2TYxf38Q95JItRo6qH1ASkFiLeYp28NPdJVHNanSfgJueNTwfkUQh
ed7TKCjQ+1YPVUDoLW6SKUNKRvQZ1GOvELUadZgm1zlCWfC12tX4umVGECMBXCRu4xuLVKLzeDBw
JQi0G9EbuFVgao89OeNe2N595OJ8w0DRFuscNEcM063cdxhCHlDvh0Nalct/4zD+AmpWH6PJql3H
idsJMr6nXXwbh7bcK1jCnU2NNC7VqhA9L3JUslLWPR5jsvKMVLB8L9AO8xsz4wZ4DKoOc8Jw2sOX
vGLJcNsmCoouEA1M7quGqdzNJdCHpfvCOPC0GCJO9wP4JrdlfQ239rVK1hGjdlQ9JRWgsIYOWn4v
OHVn4EBe5EPf1oWI6uGF1bF+B1es6Q7Ipx+Q7BEHv0k/6dxXzWNJMHvrlpNDOLgt1x12j4OsG2WY
r+lKTzB6kW3GgRy8LGtobUZgBVBYFfJfMK6ZC2xDxS94Nf1jYMsFO7mWvXozVX/BN7qsN0g/SyBF
zDASutfQm5ohuUx8I66RZI2eNLRrtELeLEpyWE0dLgitYIhaeVEgEQ5zVlrZx5aVmGoW/yEX7Yq0
icq86eG5frbjOn7WFvuWRY0QjDK/D5r5vDW8WMYIcH4H3CtFEkzi510p29cA9eI46QZhJ8hwgNWX
xTL6Mv1jouyApk7nSsTPiwW/ZSqCYckOb9rYC2n1hSTbl2QdEmYpUujVUJ8ToE1bQP9bpO9yHMxD
z+XrmC4vhFe3vlzOUYxhSZVwcQ8n+6q69ooe7z0q15s01Xc5QjzB0AvU/+86PeaPdh5f/RL/uv/l
QFmRryZ9QTfTPuO+O/MYQ8BG5682hn8p6p0tkrWHtVvbH2b4+eYWeSDdgEkvGFXBtL7vJVbJGbjQ
eqkF4adFRSn8Z+L4mwkNMLePx6UISndobHiBieIHq+RrjZznTJjgQ5H0ZIf4rxUuhJJgssWQbmuO
eOwhM1OIKAMQ5MsoH2rWSlBc6CeFnY/NiC/Nef5Qr9sV4+EzOh1AKWWVRxU7pXNZJG2A7gU5L6ys
d2MY/uVr/YHp8E+91Ag0GXxGXXUFHvpViuC8hXi92Ev8N1pQqRU7BozkSd3+AEe8AIT9ICG7BCtY
IzO8VRJcLuoeLPnrZ0BHKInJsWzIP1e5HK77Zd73wRMZ1ioHhP4oSXpchu0VI8MV4MRXmaS/fT3+
MKLfVUzeAX/A7Vt8jjXw22Bkxya+i5fUk53cWzosU86SFix+yXuEOoTY/Yj0zgjgDktV53VrD/MY
/MBymWWpcuE+iag8LsGURay+RBrsl+rRRCHLEh4bd7/V5J5mHuzLPtLZpsi7pSv8VzoscbmThS80
Ft6Tp02MO9tEe9z/b7ZNL15XO21BlKYqOAGuRV1RR12VB+eRggLcwOPSDcrMij6H1otlS2TD/QKn
IDNvA26P/ltXeCJt0p3VXB3LoXuNN32MAfCiwKRJtqx2yAc+nLdY7ldvd1M4/nKwLSZ8xvWBuAnE
IZFljrMJMTdRG72GaK9xi1wl4q8c8K3Su0/g/T+c2WrHRvKrju4ViIVHaboPzEhJ1q1+b/FvETA0
oeCwQd0O2vni/txhG3kxYGuCOcqkm98QYndZoJtWYAfUhvAigSymWfDDUNbqGFftaz80b0i67XPI
9k1G2/ZXiKBBn0CdnrjksATdI6c1NkTX8lzL8HkY/LcQ7BPamrMR9TtLQa3cY86ChR8i9PvVXD7I
rm6ySuhLI3UhuT7YWe7nqv4Dk6pdwsIdgNBLmo4KDEONq4+5PC7NUZfLC5IiRA64rKisKKjDkBdj
fJ7r8KcmXZcZnWAGgLIqs2i+Mjj0KOA8sy2IG95Doxpc121V9Fv8hSLwErNpD1RVZxLatNOybjcp
47+Abw5w2T9Vi3hMV/8vVeF3X9fnpR4eo2W5cbttGa8wwWiz75E/Icj0OsUGf1Ydg3l5VJI8eG7/
LkNVwMihkChSwAinzyaSsCTXe1DPN8TjvQaJOdSt+XBbclZqK9oUQZQ9R6jpHGSqQiGO++SD2PEY
JOkDfCHe7uG8CqnJ2Km8hMi9IwyuQsQk/7pQHesgONJWHgGIPtigetPUn9NVFQm1rxtL9i1oX5B2
u2Xgzwiz/cPTEV8eaG8Lij1bCHsKURuztar2sp1EjhDlfzbdTp3bnttqojnq2kvj9WMgu0ey9kd+
93T3WwN5f3CiPWZaXGYvSbTsgclc60SobI7IdxPOT5gqv8pJvkZbucOkdqyV/rLdVvCgRq+LyrC4
6A2wyhVt1JgpNf3X47yLOcjraHldKvdpVnlupd173pxaxXdSuDNFr9nQ8TQLcupSdvUUt0dF0xI4
q95TWhcxtYetQdBQMD9BhP2hmgGgPHmgoYMs3mBUt4hXRhFCIKsPkQjnxuc5KGtgIkBJIbuNcobb
9/7WoFo+wTJ9hwnt2mnAkSr2XyNZnnvJfs2ucdm6zMC3yJkgCWup20MIjF7HDaQr7QusAL4sLsgl
HU9T0BdRX+L7N098xEHlZn3h1XSJG2wYkK1SuH3FsV3KCzaiCkDhRyP56yr5gQ/lT+fnW0D1lA19
9xB001X27ZlE4S1d0kcsND1ua//rfmIHQ3PaT9XObO0hGAGydPQsRvZu1AiUJQhPrVWvkAhd17lq
s9hQxPaGBGlm4Py6kJ5Maj7Ywr5HEcxZQ+KnylYov/VHyuUHWv/HFFVpWVih6PRYUvnWQfVqgKrE
btiJaTo2aMTue1yiqNGIIHbI3GI5/q3F+IM38opGB0an4x7BTX9nC4Bi1tPNEX8sWfs86/Sw+ei4
wXUMvp/5as0D8ln+LJ3IFx7B+wYfRmqjC13lkM8eInhkcr/Fc0kKKchtGvkvzeSpr8pmB6XdEUtS
x6oU3zbBqxdBlHFgTjsLghFjHt6W6X+vtPq+/91VY6t+Wi+UR//gJo28QzxKRAw8rTQ8aqWfLDdH
uJm8DEBGqnH76Gxw9e5u80D0CXGGGbwxWbb2tStiAv2PX98oV/8hzgweiMkDlwDNaOQ+eJpc4Eie
ZGmANDiJ0IhlCq5xOr0Hyfo+cPMP7kqPnQi+oxT8DgqEbtXv2JhjL5bHpncXuXXnhPb72MiXqbX/
rWx+GSr9u7LLG9fwvYnrz/8fdF27w1Ym5ylMHseJ35oZhy2M5NOc0OQA0+Iqp3r7AD8N+MHKQwfk
qwAWjuKHt4rN1suACFuc10M6NI8dlac4LsusI/QHaw77mZRJtpn0mvRTn1lgcXEKnL6pZFE19hMX
wDWI6e/Z8MsYhL/N0J7uN5hf1E9apnEGUOZGvPjQBs4DJbjoBM8tRfjmMIoHtsWZaW0e++qlqtBi
p/c73jcN/kPjrkrSwqFSJzw81Mgv5SHNyNrYDMf6I62WNYOY6Diu0zsMYnAKG0TPNy0FSAnKH8hA
1lmkUTQdWBAV9M/1grlpRmAOprMX2J5e1q5Lcp24HR4GwbWY/gSDws3Rho8hCsvoCS9Abz8Fhp+V
XH0G0ZdEC4JZC17Nlwot8Zgkf5oxfghUPJ40pkqsaZ/BOu6G3pJsi6iAjidMr6Lf3sAT//ORudwf
lxniA6mbX8FMU+S8dZdhnMV+CctfM8Jg83AmvzwwjyYzPtKfVSf1b2+3dwlkBC+jQ2PI0cQGvwCc
sl9oxxEx7gkwfEzeNWjBpq73kw2HsxWlPjQOKk2Armc94a2FKX9rgmo9sjlMRF5Pg/kd1A6B99OM
5zGmMahXZ/dmjKrMDPpHxjHPg8A9JIhZWvFMSkFT+ONpcVjZ9n2/gBK9/tfxABXDqe9Rr2emAKeP
Lnk1VfLeIyI7pwuaC1AAKepp+jVCUzA5YFAKb71i5rqq5RoZ3FioF7UDx8+rsN0tTXRic93ch1Gd
KdLlWDkI9mvM5z8blG8in4KU/AcPvWTPEmOAPsJ9N5pMmfEVXx+sMQPsagf8iO4exwGS4wwEJ90B
DA9uqpr8zyzmMgf5ADaxboG7uATSykhhes2o9+uX5FwVk+FiP1Jga2Gc6iuxQJu31YZhBhngWgQp
RBwS+hykMzrx6nyzw/4ulqc6X9uHaTEqzXp8iMUEs+b3ZVk5K1ZdJ0UMa9Mta9Mao3YgtEizeVPy
sZmtxURD1CEya/A51Hbej+iRT6zlEBQAycIIFHG5b2DqD4cY0e3SDTtaat0QjNUy9SPA1L6h30YM
UhfFFkRZBV4Hit1IzzDe6cic1/CaifN4IT2kFVHU2fdArX4D17EIk9VyFC/QbsDLH6kQpkAa73bG
z+WgF9Ery7t+SR7WsmPgoi2bodpoEhLnXSTpDxyclcvaJSl/Wpy4B8xUw6XUIj4N8JAGvZFsHzIJ
p3M7gBBKlQLzQMfrSnryXE2NpFc1Gwm7ReS7yMzFQ/9dqUiaB6W7IdjpcZTnGiT2LpZoGKZuwgUS
mfIxrOreZ3oSbn+PERZfZlhYUnCoXOqixX6teIyaSe+UYtET+iLW5m25JqcG7/kWpVG/mwdCO1hm
Wf/SrIydve+SN9iwqOsCSvhaxgZ9wpwG57hrqj1OflN0KREHhvibjCt8EYpi/YQ1cQKyXPMdnSt6
Bj5c5XW6TrlMBP6BsWn2XQc1SXbn3/dAj9c9YnmCbzvR5HsciHmO21CdAdT0676kvcW4s0w3xb04
dDIefeY2oLpry+Tn5gPOs7D06WEcnTvqIfJAM6ATmvUigGSq8TQyreaiA8AE2w4OvFJjqIIb1Ztv
hzXXgAurh21aY4ROLe0+XTG6bmxJsghffJZ4JfKgwXeKJc/mXFPh8gR6laOwSQFQUQFe6I6k97u4
m09zZPJlIQByEDCLVqqzRdPEYEU0/cCw0OX4oWTWiPBS++AY8XTHFv4cpVuIYyE+ETHzzknzqa1H
gwagugenBV+QJzSXj/BbarJ2QKYc8wB2hIBLkuvwRz3/Ezr+d42GKQfaq/O5HV+CZv4YdBrmRgQq
X6CXCQS5gpU6OJ0++KRWeVUvNz+DkCdq+cf4dtVxX2ekIwe838cgJO7al/WDwh26NOV1sOgm1qDJ
kRNEC596vqduPSWGfbeKws1THkZH9mvCHih8nMHfPCaR+V0H9rToaF9aczM9VE6y5c9BtTwkYx9n
8CVXxzJqc9EAdOBbeJiZZFnVtv0eEQCQxFAQaN42HNOCw6B3V3KFsUczMZgdFC9NAe4e3WVXGGZs
xhuUBiPZhy23/+6/9TSTg+vn3wQuXs6jKuOcFqmYcYYQqzWawzb4YzCEu5muhyqMzvDTxl05alAa
kM1tHcgsvf1rCXlTuKGLlsAbYOs06BCC8rT8mQPRZevgPxocGexF2qcRAjWruzEfYFOyJGCOwnuY
iZco0DMC0EdcpKuRNqMyuE5T/Jisy54H9NA2CHYKBa5IfnPjiuYnfoO2+YdUyc/KkA9oOQGiApCx
Y/v7z54Gy8F0CV57zU4tZY8Bx5SwVgCDFqtcDifaB4ZDNkDPJGJ1dXjah0Bws6eCnLElCrBVDy9T
ut02WT0M0NaWChOzjcIkm2kjrnjNbzXsOHq462UeYfOICnHHbSoRxTemTzP+Ztymr5uM3yRjj1yQ
l9Koh64ai6gGrQitGhQIywGY31OAp86kyYIAq+yDuMDTaD+S6hfVwVNVl0j0W87332ji8OTS6VcT
+dvQhd+MBntP0nfo7AAdV5DdtFORVCEmYZK3vlEFB9oSlf0BzvaZWZZPoFwSVDO0hC46oMm93Z8o
Hd2TSJqjK7vHqG7+wssfAqetCPvheUw2knmoBmA+/hcWu0Wf1p+gNw5W1UcSQWg2ebk3RJ2baskx
Px99+bxE8tPepQ8kIH94KF6iOSpI32emdh/3VwUyzBfQ5BSRcEWo/7A6eKTSXEJKnyJeEkxI4Z8I
FMX9/zDAVZcUYKsADxC4I1SWoIQcGi6+ZSgOD5BfF2O5HMGAoTjzbs1LKHY0QY1gQ+7KH/yIzxq2
TWHwEfDq5AmkEwsAZKS5sd8zIDhmWC5xA5AAx9xMz/efwyT9FaqZnRPtDZPSU0dw7mAv1aTIkBxi
EAjg+n+v8HsYhSooWF14dOXK+4uEHKFJg1wOw2vARYm2adgOi4EbMCXLGccd1Mi0D0d/QzHP+wnD
fQpgFdAbGvTgkNrfyInGvw8UM9OK5X1qHl2t/7GFvoStz6N0KSplft2jBoPV4NoFxllNp46Wf+wI
Vnjpzob+jIF6inp/bAg5NtuviM8n5NzjOWIbEkrhPv4KEJPCx3BPQnEsE0xsonOvqdBHmJkhHwx5
2jJu8/tTuJ+Pel6KrWIa+tDwpzfbwc13o7MS9crqv5Nv34NO33x5T+EM7REj63///xXgxbZn/2Pu
vJYkx64s+ys0PjfY0KKtSbMB4HDt4e6h4wUWKqG1xtfPQrI4rAoys6ZrXsYszaoyI9wh77n3nrP2
PnRE1MWO3V6wq4dkHU3mM8Frj2TpzQw6Ng5Cx4uWxp3dxqltmskHjE2516QxXs+xvhnV7glYqztE
jTB9CHIY9DuyMllll20E4eKrSsqoazKv06VpJ45+95Tl3NE0IsRIFjwFxXJKHT0lwToTWKFR/FXb
eN6z+LFuxL7KHswx0LdmOUWfPkikqzW9dJZ7wohoCC3DvA8H6kqdB75hEaEn66wqYk4OG9xT0vWQ
JpnS+CgG7JOSILnp0nZiPUjJMxmo0MQVNkET2307tBJ/xipB5KbILEVVvdaPM8XTI7Tf7OWNqWyb
OsydclRMW2oa6vFUrtaDnKO/CEMNyihWdxWbvudJ0mtHmud+O3V+vLLMqNmaUVgNbIe6V41a90YU
62jeFJkfXEO/v8upRbpdkBidrSkCGbul1RA1434VNoDAU6ruWqXQt/GcPBaS7COjnYuHkKwqbeOY
j2P/0azLe7FAuZj3iSfTRtKeVOkcxl1im2lc2ZU1JA7FfBWaoJBsvL9Fm5J7YBtRpbOTy/JNyhEP
9Pq8aYdQXLWtUq2tcVYcWYHRDTT5s6K7u630JD4I5No2nxWB129MzlY+iyRWsbkKujE7trl5FyvS
odOgP01M6MkIeINcS7bCGdpjXOwbRfhstXkgl5gJm7EQCibZJL/tqyb0up6FN6hso7/prP5cM20v
ulK3z3UXWw7I4MKDUhtOm+YbmeQXX8xPXZstqaTecsRJfTQM8cUqe8osekcGuyzrNUYe7Lrk6mmg
HghQbN7xfhr7MWujnRpp53EaNlKecRcGQIxhbRr9VhPEB9MIOjsHqNw3Kplro+lyB6xk38TabaBn
6WbqWLoWll4StPrUpRqJgX3Fr4pZ9ZGKjcHENbfrKtf8a2BoT1TvOndo0qWcJyjbLCnmdUgIsnV9
flWknjwvuMPA+wWUyDY52mcDc1wuI9ce9WA31vQkLDuJ2XMmuVORm3bmUcwdOR25aDZvwaTOdj8q
BbqPSbxX9fSGzTN9aMXgFbvc1OmoyKxqervakF8U0ZPm0oxj7LXBCNvWFBYyVZN91tReS0NLmcCn
zDYM9TBP8i2ls8rGt+clkNGML06m7HU0L9KUnRBGzxC+FznT38I2L6HbJUfDroLcEXvOeZrJ4dM2
dcqrtyiU32uju83TVqDExpaEIaO7qlXiZTaYT6FSnZJoSp1WtXgAOXjWlA/SAU8HwRFpP00vDpLL
BuU2vco6xyTlsrSanGqmG5it5GD4rMfDpH+S2JAZy1tPcfzU+/2ZhetdTLkXuLF5yhCiAyvMZ5zN
T1YdPGMrnEBPmk/SIkmaWTvI8bSTivkIYtvbUVLfwW4mJLuWBq0ileggD0JUt6PxBISS7+KJNERm
6uQj0106RXsx770prLYIN65JNV80IUd2OtQqNFauHxpL+sQyrrb9RrHwXgJ9TkkQusayXmoVn6zn
uKnDSV6NKkW00Ld4bh2pWexAeaylOGYQJUY0m/aQZqVsD/U8XslEh0+SOYXHMkhOA0GyUJLANq2u
ZfNaOMTPfSKHp4LSMDomXQMUD47a3D4a6bxtUorAZZa+a0q8zi3uZJwQRvRBfFKnqQcXN6mvGfOj
H4ydW6iG5onsL+3FDH4wY8UmdbuVJTQcqrDTVcUk+1du5BayaZwOTR1vStU8yGGynkX43rkJDqkW
XHNJf5P6ap2aHd58xljzchkEceGBiH7MTXNtsbpprGzbNAJKV/USNsPo0dKs560hadDXwIWVn25a
gwJf0AGONqHlyoFxRvdzzy19kSMCflnObpaVF7/qVqUG8GNJoBKDws1aKpJdvxsF3YAb6vzV4jYc
+NPDnFPmGgG8CGFyZxeRdg1MQ2QPq6DTiHJSSP34Cc7zRo/P00zxMQuDiPjL+rshuWnK5CHymLRF
oI8fht7sJgQDcS7tcfG9BeX2cP90Ej1YL2bB7WxtulR5030R+nNgOTukLEqH52IsHq2iOJmdyPpA
TB+Scn6xWkoW1DQa28BnphzbszamvF4ozopcZBlsOLTrJCt3rStjU1G3zKfXnomdiMMEoh5imgWo
+MhY0yWrRJjyQ9bAvfOk88gbs882UU+tQdcqvr4gyTLMPJvRi0qWqR0rkMk6sIQL6N+N65MDsOsu
v70YW2h6TNNt34mwu8ZKWIXx5T9p3JN7qQKH1qRu2pN77YHMCTa1VXuBHh+CbPCEDjZnGtyQjvZ9
F28kuriJCGoUWbqIKplI8y6YTn4SE+Q5TVkY98vJM1RcX6hXzfRE++1UHin18jr32jWl4cMs56R/
MMbm3sxK7s0YA6faQ6IOWxrWgRYEH039yCWbrP6lJPeGpVcUXlBD27wFY+rWmXnqEpN3vXY4CzH3
HXPxCInqnY+dgKqp7Kqny9ix3Q9f+D9ZZe0uNVQ4qLUoBouXk06rZKtIVkYcHRVy6VKavFGcJgsk
jbcJi7DOgbg0b3L4iruy0XWZbRE1eEqMz22nXTv0EDF3pm7Jv1MSknTf7qVwg0CFOEdTP0otEUVj
+S1Kv5Fdelp6MScDuScLoXZLHbkhqzK2CuxoTZUyy6mnzl6de1KenLR5Aspl8TtnPsrr9GUUsw+t
kw8isyRfCOq6qnlXF9F3oz1l4sNc+8xzteOXoTcM2Z70sr2MAgQaV2bytd5Q6wrF1q47qyR6ZHar
tY45D5c+EL1kFIBIGrLx5YZ3Q1SzDbClW2jAxFQf0zy+aZL42Kv6VeRApGXGVFpT9z0gFnMtQzzL
ubAJ4n4dJ6k3G1RwaeEmKMlZleOrMQ7kJJEsM+MzT81uYXYk88D3PF9ISzcWBDdXu7Oupo+g4lut
rg/cCHjppak0K6oKdYAx0ZuJ2aNxE3Ftdog4pycJWxA7A8YQ2bCRTwIY16c9D3zS82uQDqthsNxZ
Ks9auu6s5mV5iQQpWiXkiwOFHG39FC09gELZHrv+c/H7EHMM2WaR0l57x2OMIVx88SAmkmvgXTga
9YU+covnbZl9FwAGpFssSsIk1wjtzSVqHkTFPPdNfdL7HNmDehB1eT/ABoNFF9+HnqSab5bU3i1v
QDpiu6SPPZqO8qUkBMn43S+WVaksXPOGITdd28RfG1hvqARmtNmbtsSuvq+mVzXubxKt26TTY2qx
ABkwZ+dFi1gtUqjIp2PGcMt65knJajGhCTeYPeoCpH8x36isMOS6dROunk2Mk5JeHItmpVahPWNZ
JsmqZ0YtxH8BaT9txzLbFNhDVhpavNIJ2U1m/jEfTjMgTLhI2dgGLi8SqrxrokRbvnQ3CNlNkhj3
QTNtWHXYYuvbDbJGoJ1doYv7flRvDF0YHdVs7pbsHwbnPPpY1s5J6LtC39nJ1GyyjiUC7YcxSiId
9dr28yHjdEnws6T1tw0uemo4r/JmAaemO3/ZWreidPd9wC0OnrWWPBkM+Uy9iCMt6YPMMwlSdFv7
PjWZpGEFiiY9pHgGTmTBjaMkJnh10fgNKIikE3xcYrFmDxyWy5uKVN5UecuH4jaBjbX2xaSsklE+
cgkl6y4eXFdP64HntJSWQDnOUsuQsz58q2d30EC1D9tlsRHFZEIlUiD05JgwitCm3sM/x0GJ9uQP
pVfJ2a4VkvUS0MXwpQpUNAMfy3MiMh6XZ0LvUscgNa6PEXthxeXNXcLH8oi1YtxE86tEZn05rqGz
I1k+otKFYNT8VROOnsWcMlbeElG4wzmgWYJkuqD9WZ4lh6hqV+VEW7f8ISTMDvjlLWE7yqJT3Ib3
XK7RiFSEcWKtZWeMopugkzxiRJY1toiEUmOCgMajEKo9mZYP35WxbylAYQanMa1tYBmOVRneTJ8c
eTS9uDZcoCd2ZIoLBrTlajq4MGeZLuM5vtcGA41BRgjAKNrWC+WYkh5nN7UZDf12ia8lhpNdXH1U
s7SvDXAqSpH+VQTTJobEvFjEUJIV63pCk9k8JLl/k8R0Eu5Gd7nxBXUgKytWywkkaunyysud5BAZ
Nf4z1096Pl+VMtrGVFT51+VxM/kCc7rLyKkhE5c4NuNRNIUDqRjFRjaz5zcB2EnXFA7O2cfCkK8q
m8Q27klo5YeZOzfzkofpOwQg5YXUZo2QFju09B6n0KW1SwqRLSOw9IT8QmGpaJ3pxwbtUfHI9BsL
jtMpc383lNbI2htH2YyyoY3kRCHhW5MAytPXKB1eaVtwbzbWN2If4jFBTZx4bm9ifE0dFF/0sNQZ
zKqPkVOnU3ySfJNsoLYu+jjEQqUhZ7e8P4nx2sn+kyzqd1WL8GO5gVRu3NTvxU1OIS1dvjAM2eKy
zbqrFz9WIOKLqswnOSW9MrOL09S0deZqYpAt9N0SgZef007zXuzzz9of8ncxFc9GMVLhUV9QMLBP
qG97KXFno78Ww3SDRcm5UOV3vZd2utDwVii0bRHybp92A7Ka8WN5Tajffku0+RV3Ve5taL71uXjp
c5XcnUZu2yhuMYgsPGnO6VujsGOKLeGyvI0Uci+g/oc+y5+TeH6O1JqVQXmDTfmKpILHTdwGwrDS
MgswWHrWK/mESuNQW/GtqCVHQ2/vBErfKnURADLhLil69MNldJF8a9qXtMHz0H/u2rJ6CmLlYUjk
l0BVrlrKQiDSrLUoY+WZqVLoyupAyLGqi99X52xQT7PeHAyWBuwnMEWuZA7Sf/fxjY12lWTIh8ys
YYWfTmxb5ewj7/wXYLoD25XYRsBgYDimLcQo1dokZWO0jPu20EdbScubUe/Xs9HclCQG6OgjX4Dz
ANCsTzIf9GchoY0nSebUKFNs5Emvkhg1dl1M5HXK9gSMpdiBWrwQ2u9kfPtXPI6nxpgqagzyUyMr
9yzgz7qmXQezeAuKCaOZNPey2VhxySuRpKysG3dxqNzohek1ZrTqTZa3g/xSiRoRhmjGDEout0w/
ahhl4J9GcSWZ9lhDSxoIV/15TL/1IqBG1fjWHhuV5QRTJFA6Ytw8amd0oZRqtMYcVhKbhrGNV4JR
NYd0zF9LbkbStNcC9Vc7QP7BaZ6XEWzolG2GvnLSSnkcWDGUCduaJRAtAZiine1njJxBGwpHUYV3
pVxUV5Qdkyp9LQEK6qF9ibSxcKKseRm16I3MTs7MrVGA6Nym0d7zHCilNREZ1aq0bnT/HlXIA5V/
r1CpbItEVW3Mn4qhwgujEWxpKnZFbV0I8YiWGuKtYF3bOT6yOHvQS/81CEwUL8K8M80eEFm7Jbey
H9P0qYEKytN8o7TGHk8JTp1T8cmbi1O0M8XnjrpV+JCElueLyX2RwnOBisYOxiFo99JtJM6oomYW
GKUcXiWFIIUb1i2tvgDHW/gDNSawzX2yQgr01LYytcL4dkrnTzPqPT2ep40Q9oOHXApYB7qwsmez
rGjNxgwfh2x1hcb0ty1u2YyvzkC7H9zoYiGuZzTRXtugV/IlevpqfRA5YMwZBf7uinNcciaRARWN
AguHgXzYWGR4Nmhjo6uRRqBg1SfSZi4HI6dHPnysND34UGoj2zXgD5Sx59kbK1A0vRRvdAySD4k/
AY5PCtxYoPW2POSdnZpscq1YStA9o2qUiiRai7H+OSqt12vVW1WaVykat1WsXf2w09YxSd0VEHsW
2XJM9A10HZvPMdUx/sYjzqxM0cvaQHA0rY++IaO0gIP9/Pgfut6h/vVVSnqWXDhBuX4v54FckV7b
QSUc5iy8IAxej2myLStqgdlJVuvPP+as8cXZRavmtim1CPOOKDN3VGfYpsjW8DumFz9w1vjacigV
20znifPtOHYvJioik6fSs1gfxOTt51fw7w3I1K/9hoKIPkN9DBs6AwxKOuV2WT+VjOfFF2bxhPn5
YX7gomJ+cWhB0qlQPBtx8h4lh/rIUczS3zHw+NFXfzFoMVARIX9droDMDdrlQMbdpDHcP3biGp4h
v/JOadWmMIoU29wU4sI28fSUJv+P2daYX3xZilnEoidGXi60zV0jmzcF9OMf8hxSzS+uLNlMdarq
MnVl0gB3nYxha+ut9HteTNLiu/JvLFPML34sM5BeHPUMuiSrqQZZtVyywuwNvBLCSavyFaqT/FFQ
M7mHYpXZ7w7tPCCN1AfMprE6zhArlhAKf/AxfbFwqXo1KpoJ9wsQAsC8skTICeDwO87My8P+d1f7
ZZhLSjGFvpHQDLaqs5bslz/dRoM8HmSAxdj7+Zv2g9H+tT9R21UxWTSMKzPzNmf3QTIVaYB4pwgP
Pz/AD2xujMWr6Vev8jTFpO3CGYc5danhPLN/IQ8QlG9i+LGM9pS0w8+PtLzA/+Z+GV9Ge5Wz6aHl
Jz6Tgf9WDtmzVJu/55j4A2cp48tw73ID9+GQ72YTNxTXmcyxDgSNzwRSk9JtqDj+/CJ+8NCNLyM/
wqBEi8EvVqGQv6ioQbWq3NZB/zttU350j5Z//9XTUCxxUuhzRfdJVIK4PWK30nd/zM5MNb6MfpxY
mjFBsrf6vrBb7lE4aL/XCe9HZ/5l7E+zJCE8XlQghvAG2tq6UpCqf8h/TzW+DGRwvTFTNBqBNPT/
cHGdrR+bMtf/kMmxanwZyP3UGVI3LjNqKYUnCRdizErL34kSP7gvXxsRhaXSDVTPeGH8Yb80MmBv
evn5u/iDl/5rC6JunEU/0nHSl2g4Hqo11TvdJdEwIBSsNAT7SHx+fqQfrAf0L0PXbIuqFCT885mg
s2NcRwUF/B6wlD2jTQUCNSXVuvPPD/aDkKd/HcuapNMWIMS3DZ9Aeq9Iz0MlbFVRipxlJ/fzg/zo
sXwZx3AYoqWLpbZKFaNyDBD8jn5UfyxIfO1L1AeIlGY64eJ5aD0IWITlwXwMLW37x879yzjOxgiR
oEE3xSIaHCHqb1SUFj//6h+EN/3LKO51vAsMkzM3pcgToeLQ712FuPljCz79yziuyyLWtaUdNs6j
o4OpULAN00J2f37yP3qmX8axOUk0svTppB2Txl4tiSCpmnXv51/+gyHwtRcRzYl0BH44oadDV5Qk
xn3N39UiCIutlDl8PlK1BF5Sl8bg79fzn+/jfwWfxfnvc2Pzt//m7+9FCe0fhO2Xv/7trsj489/L
Z/7P7/z2E39bfxan1+yz+fpLv/kM3/vLcd3X9vU3f1nRF6ql1fhnPV0/GyCT79/PGS6/+X/7wz99
fv+Wu6n8/Ouf34sub5dvC6Ii//MvP9p+/PXPksaT/89ff/8vP1wu4K9/Pr6+vxZ/uv1f13/5zOdr
0/JxSfmLDlDLEFUkRTWWEDF8/uMnmqIYtF4TRegchePk+OKGf/2zLP9FllQRtYaoUPKQVd7tpuh+
+REGRSYhRFF0XbdodvuPc/vN0/nn0/pT3qHeiPK24WyW8ffPBc73A2hAV4gyTFOUqZf+dhIPkpFd
uVX1e4bpyrdOSaHcj8oRvwBq2mdfA+P1H7veG/Ztfkgs5Xc8I783LfiX43ON3AUwY+QMvz2+GKoN
+vKi3/eTN3e7VLoVhwIe7l4KzY0IxXejtfWrT01JD3S3MUbqODu89Tr1WrWblF8QU/Rz86eIvJtE
E94KCyRxMyC/HFRzY1jF2sRpJ8GsOdh3YBzT+Par5/3LPf3NPfztnPb9HuqmpFiaxDUo8tdrkCfK
+0NodnvpRtz5O/0Bgdk6vEmO+sG80XbpSTzoG/nRPCl3/49H/hICSe4qqphY3T4/dA/VqT6Pt8VL
eBusiSun+pQ9T7f5qj6ap+J3VghfGiH86zV/ieujLmVhC/mwF27Ts7+rdtImvFFO2lHZ5afxlO/y
o3TOfu+o0pft2i/HlUVTVnSKkOJX+++eiCaNMMB75aaqnBZVW2RjOic9Wif0jFt9l96NMCq9nT1A
mGyrjb6avWSjeequ9rod/+bVLuTZLj9Y74rXH+pzewM0v8/PUeRQLE8bFFXHFiwBA7jInQmfboWN
5eDJ5HRwwUxwO3DwqEkmuEKnylaU9+hmVMBlIiSzuzcJ/hzFjYscB86mmtwOy5qVtEJLZECEOIdT
4WFrC1ftddOWmi0E00Feg49V46HtLyI18Mor27Wmb9CxBCdr2PvkLsHswVjgjb9Nucs2myrHxF/G
zAECigtb/6azSg7tbJ1dxKOYoH6zzdfqWp2s/V2zBmoMF4MbhxxTcmw3zeIEaXdPlBCm8yTYPm4g
ZKadjkNuOcDNTJXBtlZx5Zhuqa3V2IWLwgsSVwSj3QCN4HRV0d65+rR8KlDlN6jd5j0tn1vlQc6/
BSJWjRsz3ozv8nHYC88Jqa/YlVQ3Xmc67sQbaMj6U3yLj8o2+tZoFLDc+j14m58Hw+4pXQp29jae
xctDhDFOsR8TKFcYVrfG8Ubf8D8dlRnfBk1ZzCB9KMkVL0TzDehvfo9O0yraBJvqQakuZCi61ag4
PCRr0+ynPUjY8Khfxat4SbfhnfLUragbeSGvbXosNlg7MaBa96N2qN16iRvcWGfuvjTsitBDZBpU
yOvhINzFxgY7ji2+i16yzjfasV6BPTqzJ18GnHwdcwVRtkroZOOITnnoPYpzN+K38LwP3Niuncjl
QdkDh48dY5s+oWe56R5g8XjCkgv2Q9fLY7Ayt8bK90BfdlxiubVsCLCGl98VP6nfYMl3I52Cl4aS
onUJFHRiDw3jILjDNo5XEwmmDnb+Jn6SLr+Wz/UzL0HFn2Slxut6dutmY1oOyS3RYcGT2ZoTfBO9
PF9F9+leFwTP7Ldmvm7vtDpwwhsJY8vinmU7H+ULdDyWBlu6itOtmXrKRTxDe5v5VTM95SpuhUv9
Gp+0S/UkXaYb8yCsYi9boRRYweY4k4s61p3tO90JNsVVeDI87bDcTMEJHX/30m7xqeETlZO7uRd6
1F6c0n6WHN3r7nSvXYeraVN5z6PzPq5MbzpAdzd29Ny+Ruf05N92T6AwNKlePCPPyY7U8fJtkBg7
/GUddNfO0Njqa6Ks28glux1WrjyC76+kNzqH5K64AhNU9X1PPaRkWycoDE9HnR1DJmd85b1Ddx1i
GqUyFdmWbXm51+MZZqsfMarBJxHZV77HGcphmnOkHDFJautec1sedd/tpzWlW/RS6wI5tI2y/YBq
vwyxDDzQ4vwUXCLhoXgxvPZAfQl/hyxzh29D5ZTWduLFX7pHrRvFE0cnUrzRAu5faWj3X0hdbDAq
89CoOPpWepQelQ2e8FtVs8112mwlrzvN2+6ELeIuexD28xlw5B0d3VhvmtDBqI0R2Uw2JmsytZ3e
jt/j0s0uMkIHsu8F1bY1Sd1gKRU4aI+i3o2sg5ns0VoNVDvGi6ZscKWa27NM9wnMvqDHWmQeqYvj
jj+dxmkFMY72Ytwhhb5N9sG+PTQJBogPsvRcGm9W8qILj8ZTMCfPjQhiBVQXiaEDht4AKX0T6AMQ
r+L79JKOoBd5+maglAT+L0xbFpdIOWxQL4HjvFmIwXVzNdEis4fos8MP4am/68/WI/4j1Meq6qWQ
KbpZnl7KrpDIGRfDg0/s6hNq6dm4ymfxPN1kiMm7Aqse239vX4Pn9tpfgqdqOOPQsRb1foXUD0TU
pc4yad0qH24pXkBkAbEHwSsFTvBeeCrkfORLCL+n+opg22lvzc/2Q0UyCwwJJ94fuhPeMcxKYrZT
H5hiPJpT4sKMonmn2vKWO+of2hV1rlXk0GqqMe0GqO/UrhZa4cG8YdB+ZJzOg2i58YcfrefMzq84
uRYfC6ORbyA9y1vzQezfkuZjkrbCU/bQPsFS8Cr2GnrBJcG2QyRpvck4Uhl2wY1j7NP7Fda77B/m
zvM5w9KWoBbo9Oal6bYasVLkLd2J2zF5is3npjua3WbotioYQelMgVvkjtnd+cIWFT9BAjeD9lF1
jaM2uEthlMhOHKZiHa1165pJXu7vlfZcSV6p3OBwx8qv3icjxImtH9RNclPd+p4f2uGDFuLo4Kao
rCC2J6ec3B4iqlzJMfVcSHgcHd0gWKn9Xky8PFsNZFr7+5k+wuvIEZ+ZALlIbqVrXfz34APsT6v5
2hJPpuxZB40JOy+d0CJse+y6Jic34GxoSLwWKZjBYRNDYAI+M3wgmrUmXWfrorV7o3G4Smjv+Fs/
2clZPrSXidez3IT1q6LsU/+QqW+WakMm64gETRiaG6m+j2rA+KwFMMI3BaQIdakbj9BhribtlZgS
35tEcRKy3u4wiMh1J0weMqg8MMjIv2NmNVjjtJ5wMz0QPi9Ga9OzQRP2SnfSulNyIft4TV61m/IJ
g9X0qQezeYxuixvl3odok9qHGEOrbeOOV+nlTNhatU55H7m0IqEEZWOk4aCFEYtNjtkmE9jiPIAQ
ikrpxhxap+D9zMGLMSKL830ApCn2KAy2ExPjel4lZyq2KfwQ9eGLfKtZ0EOJExaUhfK77hanKb21
zUfpKN5VZ5n5bnbmaYWh2hg68WSPl+FdmYgkmDTaFfXjdDtTfXU6b5EhvBcrDfbSUR+NO+rL5xTF
yhqCwfcdzJGS2/bF9FFPe2iuEF8Y6h2K8wjTTcR2AGBu0mwwSXGrN5xW0nuDCXwPUn1JPwXg7yPv
Oi6+6Jv5n+It+hYfxmdsjHK0gvfhIXn0T5hvCjipAF8HGyu254/qEVYlRZKEDAg2SQY0slNUpMzw
DBxPvPKY0WJBmPwHipEqLvyk30d+TPaNeCV2ygbXiYvwpDvqfWjaTBLJJ/wnfqWSeIqbo4DTBbt7
8mhNg2GKq7EQ8gahd8I+xyvFFcUBERyYmvAsVa9dirNol+FbPAEKwejiMluvxuLbz3cmyvdua182
dvT+kEVNoz+0qH5tdmFYHZZN4N57TGdHFinaWxq9SMpKBUCP82cNeL58z6Vvxnjq3yV9gzx7Hs4i
j9caMSk5D1i0GOlJeCZ6T+dsynE02MzyQZIPx1bYVdmtkdwnBMw6Q+K06317CJy8CVbjDsfgb4k6
uWBz+BFumk1+zF+4WMTNnuhCRa2njb/CO8Il87JC8OPyRh9mG8puxUqLCVNwYjdZ5TeC/WbYuNSt
WOCGh/ggT8Dzq8J/1CyV+d+T0zuTKfdgPCifjDmOOd8u1un6XglW8rfpdTqK95p/j7zv3r+ysN40
x5BZNNmrJYi1y4KhPMceKsG5tUdOonq16lXFSj1azcR7D4ubQHeIIoFuSxtYm9G0k1drdoM1PYqB
YfDv7+4X5SbbTllzcfM2E0wx3EnnW7lfQH8pjnof81tLqLrW6+xugKmwEMxsg9n26ZdqWGvlgPlv
817lV+XJvBjTOTDd2r8XLDubt1x717z1zWY4ZRdMA7FnbmvJlRod4Rlo106tDkN2UtuHKt8liOu1
jVRu9HAjqZuxP1fdjRnspGot9lulh9rBX15AZ7TJCi/hz4TjDQuogYU07vXQn2juVuVb6Hb3jbLW
kms4H7Vjyg4OXAYfa1e7NgP7AbtcMaW0D4J61JuecjkGJDeQzvzB1wfVBR0HqpFeNM+WcicU+6uW
2f2rdUEg9Q7D0saE8Bz6j8kkhrRgdmDVjJj7ileC77d2iQPoe+HfmG/4SD/n62Zkb6FvhXEz3EZP
o4wNqiU9LvlrEddsfz1RAc0qZ5ZyOxkq10ejkfCGCceoc6ViD9TqTNErRu8SmNsaf1huVrgaDVfQ
7Fhn9nHDdKMY+zx3FcB4F+GCzDrZnbRtND10E1vd5KTru9Z6aMDLPNnrV82Wfi+79N7ayDvNszwk
AyvL1UGu1HXylkd/z7T+j5J7x+i9LpriW/s1dfebbN/ptY/yb8XX3/n/ML0ny+STf5zeu6vB3D9e
P/70mn/86a54ew2KXyf6vn/674k+7Ln/QucNA/tUXTNkmeTwPzJ9gi79xcJ6Q8GiH0BBNpe0xi+p
Pkn6i6JZmmppsowrqLUEyl9SfZL4FxEFoGkZimgqKknb/0mq77dFU3K+MjoFw7IUUn34YehfqghS
EKiaGAkWxUa/d2ssZ0xWOLoSPQDIvmA7CYHcqBvZAB371R37dwmy3+ah/35o3aKrCWkyHfxrObVf
VQprnWKeoAK8tA2qG+E2Mgy8NEdto47VrdAbd5gLV3aaTA+pyjozGLDm7/W0s33mAC+g1U6W1Uh+
u9+p2hjf00X/nKW0JTErGaZKPpVJymC2+nJmVWyklZX6TkMXbLD16RJUReBZGnsrKxNXtJKWnUJD
M7GUnGvBeILZf50DTAvDJHQtVSZQRDjyqeh9kc9VLv3jvoEVB1h0MqpjTNDbKvDtTaUpgQvf0+1i
tQEvzGrENsdCgTgNrrXU7lvsfMMRl5W8RLlqtelNFBL1tW77v6k7s+XWlTNLPxEcQCIx3XImRVKU
KGq6QUjiFuY5MT59fTiuiLYdHa5y3/XNCdvH2tockPkPa32rgfxrDdUqnewLC49TgUF+AfgdqXR0
xlwhAEUMuFKqPlin2rRPknptKe/kePXZLKydKfyDX8XfhldcBzRuReWek7B5R2mAPwAQH3B1JMve
tl17BlYTKLffnYPFdZLyJlJHW3ulOFYTvXtF3ZM4AYwqgCiYTX8mUchVn6tTVdpP0o7uSQZCAyUc
CKjgMJkuzZZGn2jq/qtPCSxzd9hrot4VjXnsBw3zv6Kqy3qkaiwpMDgyyDLST7MxfkoDR1Hn8maY
4gkMxlNnTTDTgi2x3PzxfkgmH9kRi+LBCYpmlZXAG7rJ2arABUeYluhau/DsocFG6kEPjz4rsKtm
ie9qCReZCwAPjZFZLT+quDKCXxCd3B3fVVrds6x6BFeOOBhTJuU5L9z28bdoNTCoMCDxgPBjscuU
C4zUYJKlt6dkJqknVKSOhV4thgK+KG3vxfGpXvjkceKYsCXx0FqgrBT8VKp2J1ljG7Nqs9nKsl7a
XYl5L9DWoqmTc/A69HzNskD3lo3ASuPqjGzQqPrbVrfpW3TtFseY1EJqZo0NxyzKxeLIphNoVLqs
NPmkVLPME/VFfMevFxXXrCo6hNhRt/QhKvqEBay6xjYBNzeHtunqndYFJ3gv4gge5pQlvbtNOPO4
MHW+3ZjiVuhgFYEBJp/7TOez1NVSxYHUXbFM4PMb4JXsh1JCDLYZQ6HexEYa/lp8+qT4PZoDAyuA
EBWDu4h2QpteUkNCVakk0uzR2maucraQbfGfJdrKKcrgyfYkNQHWr5VVZvHDCLcuFkxTMQyu+ETT
JRjh8VAjcRwHUhwgelo9E1XMYss06gH0Ouln6v8x1PBDisFx7MfnEvjiPmXOlkyUAXlKee6l7dXL
czSYbokucvwAGz6t6wZAh24HzXmc/6GEeyaCI9uZKw3ZBlpYdNnuiBhfj8wTctDH3KL2EumPms7o
YRr+ysnIc6ktywnRYdjxQyLMPucvdFCVh1lKX/gxXzrrqQHyR69g/okMG+cfvOJhkvvAn/JtGk2A
thQzXSPCkdFZN7JU3lVE7RinDu1xwISK8PIScq9mGMUqQ3WwCG3mJ63GH1oxdsDOg59PwJcCu3ip
ExBUoDnvomOkkYmnIsZgas+UwkSlRyP8yOxYh+hi8FXBbLXAU3wNpOJFqmYF2OFVByUK2O/dr3kc
SpO/u4vErIvJZ5q6U1aMpAtFM0awKK4I/rahCe+aSwLVcohZAteu3vnaQtcvQac9JV4GxdvGYdBm
y8BIti42j1xTL7Vlng0Hf9rk4wE2fyszf1ESyHHV8aBXPfNEus9AQwFs4kI2E21YTFAyCAxZcCy9
EA+zET3/F3f+boYYXKop3ojGRHEdf+J2xAgSdRebWUPPVBwc5bqLOobJjAnsnJODXPuL5cGVymvQ
rGFaEieRg+kr3ks5vI6lfRYKkEBMBBNqX75y8T3SS9ie1qGPC7UG2jSAU/7I9fKhaHgRhQq+YykO
ae++KjzyKy10bwqS/yKbEbewgZ6nMnjQtT8uunJ0b7zOSP8xTOeQG/W7T8brwrWfrZi+d/A50gpl
PmbReORuWUftuOzN6tAB5tH9x8KI3vKML2nUc8UHpn0eM/s8iCfp8nH7rty2Fn2Io+p3150OjZk/
Rkg2V0RLXRzRbxwPwTnztxdNo0xua36PzvaD7wL66E9HxN9jysi0qddo/+goOVYr95aom+/QOSRt
eHfBNkGjCL/LkWbecY+jAyGwnhg65KXxCff6mJMrv4QjwRKgij8D/2CBPvnrN9tF3m6aCsMF7BZo
EISRDSY9euYtHVnPQ6n407BcCKhF8+gFdrFyxasVWAsxwNgynOGZot6uPYw2Oefx1JrnIQk2VsEk
zWbJmfG06n52GSwbtb944VaBtQq2C+ZwdBscrvROFVsCrDR4S6O3RIr7HTXFxm3tkXAZrieIMJ9/
3falxcJkbFekwv52IW9XN/gvQoBsFVjTzGTpSu/mdu0JAfueUuclKXm2Jostppz4nFWCQnrM3VVS
Qi2L70S83P1+checHhsANKBqRfRdtflnFVlPfeyex5gSQTdD9giBeqgSteuq06goVTDYDvGjrbR1
XhQXMoEDvHPDL5IDyNytxyBh0F46J7wnXnHpipyBZ/UVp6WxJvKKuQXmUCxNwW9mdQ0kjnNTKbHq
5x/sMfrERnFpOk7JrjUOFMnXiMaKQKaVKF2OAheUSTmi6scxti5c78OMhgK5D0SUtDtCmF/5JaNB
V0DhM4MAz1B9JHZoE5vFRTNSnAyhzdQ8vhL1IpZR2LMbqcWBULaHkhN6jZvfW36w16BOLHizqma+
37lFbKK4loaWHfuwX8N4ZHEXhPdGhb+l3Z6yrl5LHyeTqf0Q9MaDHTTecqjd74JxCyjsxE6qxVwa
9Siz51OQszQaX4bAPkG7PEUkmyzRiRNzmhNxljO57wkyB2GQfvptfjEt4/WvGqDKn2S5g/DyGNjN
l/QX1gzNqYvyLLT8uZxFSJMTkrAxRls76raY/jk9cn2dltq4Gb3HXpnY+xpk5G18nJr8WhiVtqv7
aTlOIErChDMo7iQe/XD+D0xl4/LgKe0e44Vz2kms+YXxMnJ0C0CWsJa5l1xwo627PsVHmd/QHPBW
9CdR5Z/Z9EykBs/GhKEkx7rWJMewNbOlWxRy08C1X7lh8+KW7LVJJtn3s6cDAP+Wk+EQxb5c5uYm
7LUDFehrwoQrgqC4bKcAlpOlBBMap9uVevRjxtMp9byWZPPuHGQgnagVB8E/SsJmlu2ARcXQvK82
8M5eU/PRNNH10IzptzUaT6lAOoYKmyQJ/45dnVShldsAnJ1qE7xr7a5AF3LTcfaxaKAWbDPAGv0F
e75Cas/TKIt9FqXUO/4cf4MU3estljqd/CYMgU92oFTKaufTNqv/aVP/Ly2QrUvHEpbpkMDm2szD
/qXREOi5Da+tNey8cQxuBmBlytVtmzxrtfUopkQtmOzNJaNRpRdnoD5qagjcljo8ObgkGNU5L6GP
KfXfN2fin9ULtEB//c3ofVzTZp/+l0LkH5ozz7ZrZRUtI6/urS76t3oK7rYzeuscF0SBkzmhZF94
yUsbxr9x0hLT4Acr5h5fY9ezTC68jexZkSUc4yXErpVL2tCkuMcjqogW7JYlSXVo5sKkKbKSeCOm
nX3JKtgYlv8PLwZpjGV4wjYE0UL/3M8B2HEtI6V1EQzPpp5CoASSb3Cmr8h7WNk885NvXe3IejRk
dsmzaVHV4YGj46Gu7AfdnzcH2TGpuCoTMkEXVnO0Lab/Vcb6KnKL98E/t5L1F/DqS6ubDNHyY2cG
5f/wSoxZAPZPnSkfiyTiE8mDh1tT/ssr6bsx0rsp1pbOYOp4LTGEG1z0nX3QUvvJ0Up9ZUz8db2G
r7Gpffz7N/KfZWl//1LQkJsGUbRMHv6K6v2HLwXqW6Jx2hADpaZOksaMFJr/SLb391/hIIlyIM4y
2vjXyNuxhY3dy9kPM1jbtJbnTtcOTceZ+u9fijD/L88ev4IRtIM4x/Xcf9EYjZmRcRjGcJRreuZx
GF8N61aMw0fSdacp1Q6AZBay5Z52xHykCwkJp2pc0tx6zF2kUhkp34dUITQKMyaBzjyTrYxXO/Sv
6Vhht+PgSGu2iql8KlHG4FkGkkpAzPwbbKrfcKTqr/zsAJd6aTY9HCgn+U2bRzJVLmFrnx2lF6Qf
xo8EtzwU/IJFLBkDAE1CFkVfw4X0HjmQpaOmF0v8ewu4nIyD62qve8z6yfexk8xelHRXK980frUr
6ZvLubqZW39bj1+N/FSq4mr78AxzoBuw9gu0UoQtNK1L85AfTb26jl3yi/n4Nyd2ULKeyqV6T3x3
n/zp3Q5mGoMa05peiUzE0TX5Lw6e5mVnphR1440ZpxExSoboU+KoAJDhbFwuiSqMH2RbXQOftiAB
X2Ka28xEs2KWwa/NbDfwQXypgoVIAM6tRVWj99Vn42L079195mVHrcfVI3lrVVhcm5amcm5SrBSA
EkjmCxjgrSs1pi0G9G4mJ+diqnAOg3YjzTLivprRieqQDAd4Oqu+Z4edFOveZM2TdO5LklEDc2EQ
OhHUj83w7rXzGNVcus5rH8Ou5xlQIP9hCo3niDW3Z1Hs+hkvMo/yqw+Dzgn/gL86ThUfkJ+xB+1h
JgO1sGIPZmwhn0aZ4icNfv2CjW4L3N3zMYdWLSsB7Q+GCXahwXiTsC5coz2JOWwTtJAl7T0IL5Dq
0T3UTPyDziqN4HmawbdPGd9F9h6XKFE2bk3uQPFLI//Fakz6b+TVsaky25PfaBR8JbtV1RwDdppY
i89DDBLEohtJJg/CR6cWUjGFCFsguV3xPsXGE6FXTJGpBBF80DnNDVVUsLcPq4NZcWPnQXpJtfg3
afwX4g12YAED5AFcINZW6Aa0FBurp8GPhSlPlsg4UXWLDpLWNeumbukFTEzqKrrPUX9u/kmw2GeU
1a+1Tolk1hU0ymKfdHQvReWcxyD+FgMkqcGg/ymSe42dlDXsWUvMWyrJmROwjv46Pv6jmff/QtD6
vxuL//8ke3X/7Vz88lV/Be3X+I/DcOyY/Ne/VK+aJf8mLI+rwxXC40aXHMp/l71qtvibjXHBmeWe
DreLSUXy38NwzfD+JjipTZdCyWIkq/Pv/nsaTmAkQlrXMT3XEh5OTTwh/4HyVTp/+ZH+zxVrS8u0
zfnPklxGqGn/0jj+wyVX95HXhRErQxdvP456SkQUDGvKOL7rhY7+r82Yl+Qxzt65/+4eKEovve6c
cRWQOx/Kh0Ibd1mvX4jiORtSHtOapxl0KOZRdktp+jZa5dtQmJh0bfXZGsE+DqO9XvSfSjEP6we7
3HrGTNUoXruQdqZVAq++6JDp8a/DnqFFtsIgDhdJfptRe5Um0qIYjIv0yz9BJV6JXXrsNflnnA5B
1XxoIcI2mZ4G03xPS5a8U3mBnf0Z9eUf4SVQ7JS8tnAhyULeDHlDQMQck+HrajXhFedIE6QFFxZa
vAJIg/GJAb9d1EDkSCJJlr7Gswg1Zu1p7qcbJhA+Q2up5psyq7yBd6qC/YxgIc5gsdM+b5oo5srw
wO9oKIoghwEgY1qwZEjJ8C12OfsvfoPlLcCEa5ocQ7TBeJXaBbnVxC1Y4sPTnFM8Ju8tiA4ls3hD
C7aK+skBcxJcpO4Vi3oeFwa2WLfVVjqInIRV3kHi9b518TUT+7f90cKJYwqASMUllk2jTYjt8j0J
6i9uV6D61RpM31uQBQ+CmwZwqwYKsdDumg/OVQwXGTOgGb3gPYpoTYr4pKzwdyjFl9nqH3E9cttH
D2QA3gIHZnwSHsiOuFrs86pqQFxgvyaaf5K190Eq1EeFFoNM86XVq00zhUCtQ9BkYXcVdZeAFLJv
U+p8uIXSV35RrLxivAOTixDa1RkKqu6tIuJzSSjrUZ+hg3FPwFZUTWySa/eRCFi0GHGO+AwQJngD
2zPqrcaalNGmBQe9wVqM2760GbEpi3K5o1W2Kj4yFzxT2k37vhiDpRj842i5Cewg7jOLIV2euoA3
ul3K1zKqPfYT1NbEaEQS3n8LFrU6C52LjzlNWvQ0V7L6KDz9oh9aiJqgEd6AzT7QZ/wYCZdBVQes
0/mEDfaobdVvoOcglvGCP0A5wdN+DUMwbxLqnzF29EUMYj5EW9KBbHcVMp9Jms88RDtjCG9KyVdn
6nfEBZ/7JkF/Bv8tgeiY+K+kwt4iumEgIwzLXCSb7YiAwgh4SjPrnvQ8VE6T72Mo4IPW7GvGxIsJ
yJPvWCd4dESL3gfDZE3CsqCJjnVsTsCHu2flIi4teUBKlGUA6JedYT6nOsTqbAAmC3whsjeV6fyG
tfU6FnJXhOONuF5Q20UNs8izHhJ3fBa2+I0n7SRIFoKNOCMmzZfJjN4M63UAZWmAWIRsN1ynBqlT
2n4a9h9ySp5UDZnJqZ3vjvHNKhvsZ2AC6IVm9b6hnoc2mJFQkgGUeNds/7WeCx/qpXtsaLvC6P6Y
Of/DKO1bP9nHwbXeiql8tkT1EQ0CdRRmeFd7MExEXLHxHmn1ZoJ7kdk/OB3+AI1rwUKxTGz8g0Zq
9wqi2q+uXXPfuSfF2G8Dy5iHyeELGPetbOGa1KGjmB0n06J3XQbzNhpmwFZ6Kfgk4opJiW+gvk3Z
ObnqQYT+uuiBf4wTnAjA8huTskbfUvrhBqYa6AQBaU2Kc99LLRp7bF9VhjKpJlkETFtEMJO8tMP8
ef8mjnoeJ3XLQ8bwnryzTiNtldl4MVl/Jh5lv/lybckQPjonnIeAIMNbqpGb5fsPU6RtHTDSnach
EdOdwzQybXdR9Y6udxmiZq2s7oKP8WW0vFPJtIu7B7ytuFEw/tQ+SCPDvZi59giGfYFqH5ZPXD12
vYfT/z1llQVP+iSH8lnZHaPgJmfQSNhU1W1IbFlb5BlVbGJyIq6D0v8T+eOXUdRfA4Z39mX1CR4I
1LFm2fqEzdhTcCuRUJJmoqAIe55k6aVLyjj2W8wQQePL3l4lovwyRr4qOfZHCmd1Fbgg7ScInr/J
pNB7FggmDdxPhX/Oc9h49HKP7ETeAmU9EfiBILqyGIb37bn3G0Z5xIg6HPQUfOEq8EDims57kRAl
Z8EjjijnlyR4u8BOnaUVuE+ZFDX3LmBgvfpOYvnjNPVx/sTwfdsgmfkZD2FMEkJuJBWSDHLmum6L
qku2pOqVn1nNVa1FFndvdomG4QaX+CiG6C6I4kjitwCvABuq/jNuazDT7HLMp5RJ4Aoa8Ftc5G8u
AVCLeGZ9dro8CVTJrHdTjdG70m7BWAKQaB6LAsBnmnz5LqpJM0HnN7Tr1I/UUmhoDiM9euegnDN/
ro5j/XZucUgL7xkHy6mBplzHSb2cwnTVZOWtrKenuMxPjh4eTQE3ddSawzDS19kEdhiZGS0Zm4Of
gIdm2EQ9hCEyRGKPQd+ka6PxL+Qj0mQBOmGUFy/NqrrABk7Qwper0q1gVgTypow3DuEL2GW06CP7
olJaOwc+qOYTce9M4FpnRjmszUer6kHIBYy/2NIcLIXDkBAr+NKtutkkNCjnG6NsA7yDDCMKlMIu
3Q2Jq8+uhg44QZlngDRPh1guC1Ke2RBQ/RTlbcjLXVrSYPoQk4F9xAQTNv07Ucps+gO6Dj5KWUc/
AGaptnwaL8+5a5rzKKOYBAXZl0uzPo2mi4WiGp+rCEg0AEi4fjo7mgoltD19torzhvQ/9KpgNyK9
oa/uih/NKNd0vB+VjviYzFyQFkhfXZiGpCt89lE5LMtyAG60KAmVXYAkGZFSEolTFZc4YWFuOFx0
zkXRg7HwrV8JimYw+GMWH+RHP7Uh5Q0EXn7aAAKZQ/Qj1PQQNfI7Zb8vqnhvDjxjrgUvcrDQ3frX
OmOdVjZ7BxXjhI5JAdYXPVQVbfgThdGDaphVCanwJ02otjwfPRLD/8q8N0YOb0YosDvVTVXg0JV/
DkzcDWH0o1nOM0vMVyHy+xQMp8Hx9zC5UWP/NL3xCRXto2uiW9F/UZGS69bxRAO9WbmD9ikLwbfK
YiMRBq85veGg9S+6SRy1Pb4DHL0RNn7Rneoqot+hyr4Sj51g/ey0zbvTIB2heDpZQ3hgmRFv0ogM
c6PYV0F/DATDZD9k4RC1CIJd1tIiDtaOl8/SP/dIwOGuU/1jgOMg6v7EafhRJ8NDFXawfs29lzRb
30GrmUXg2SLr0GaGh33LZJEYWVtDkRAcjx9wudjuxuZFlGdbjjuVEDbp5Ru3FKcCuSnfEWaNEXzb
KntzDYcAnQlLjj1k137eUzmc9jqLmxZlYF1pV179Mk5HlOJG10MyNTZeGn4HfXPKRljzYfxFe/xS
Q8Ch/ug3VtU99UlEMaw7T2GeHvvaOZLNsLAsenPIW2mXXUB7nobOf4pNdfYbe1cl+a6xCmPpx+EM
rlRg8pIfo8bD0+fVJ1v3fk2K/W50DMTLevXaOm1JOsRV+jbyCfeSNeKlrik1LJ1HrZ9uRk4pV+TD
sx8HnzbIYRhz7JnM+DZq+TeNx48o/I3ZaRtqh6w++mF58nimXRftbKjkcx9bB3ytpBc0TyGhLQvJ
RCro0pvRo0CRkM/jKIKf3ZtvQYc3JAxYSTkvgyU3UgfZ5J/tpjxmsPNJ4KzfslLfh02WLeqk+4hV
9+yDm/IybeV12jXo1EWZ4p5GxXMBHMvVdbGq2vHN6uoXHHRinSJUHlKQgqx3rVU2tnvV2grheD3C
78LcQMbn6PfDmlFYeZEUNn766gUB0QwEJunqfYCeyHoVQUttWGdq5Mcug8OTDOY64xNZAqHZSy3G
OsAGZJlnFrZhnyrco8ysJ28z+m27sHWyMwo/PFkMMRa1IqPSjfe6oxHDldHNAKG4CHLDd36AMWLk
MhQdGvAcBPhOSlYKFqNCz2DzXUNHWjsVzirdJDcjNdIVtPd43Zx9KXk/iH7WjfKPF4GGk3J01oPH
sM+Jit86DphVBiTFu5KJlkZINUrNbNpkvgG2mpjCIIfBXTv8IyWTx8jmUhM+/AQvnU5tUbVIkcsU
OarpQ0EPpL5yquo1MuR7Li0KokYXMBa1mzNq382sgzQilg4llUo41btAla8kkBGLnOW3ZNTSVZIT
TQyCCwNLVaaboUsPbSi1hzpu9W3dOtaiCMlZJsRiAvWFylUxgXfao8kWqw5jEMQWuvBc1MVqsLlq
eymsrWlXe0ufBe8i3gryoZajQLgCN4xbQfeZIDnVQ5oFFKJ8WqC/3ZHed8IJWkN/zZWxDjPUzz2S
UstDLkaCNHF5A7jjcOl5lPeA7sJDljJUY3KkDiHcByaq6bWkGE2r+okZxrORD3c0EwwtbbEVRvYe
Bey8jYmaO0HaI2XdbjplX+LaOCu0VrNQzuYUeCSQpYPmGn0g9CAiGthsEhprQl9iBny7OJ+foILV
ngRclnTjs+MhoxAhqRB+CghTS8knoStdWraT0JVt86b5ao0CnmSVrqY6HNZpYy6tnEemKXuU0Vw1
HmQSJDgFT3kUdCuJjZg/KH/S8slYY/vmiNMtLDG01JPffZcTFfLoccOFxQxsJDF0kfhVwIIw+RBI
DxhKXOxyRAZNBvc6vEIPtQAcErs0QvGMGNxx43TnNOZb5GTqZKWJXJSNcU3GCMy/g0S3+kAd8ZnE
5VtscXVo9r5uJVOTSuVkTbPW7Xt3QSJqTFJ2RqZE9zuNKGumtNoOIiJFEwm8yALcLa24kxs2aemd
5RC3hdbhYWfGWjhs7Eynfo6zKF+pLPsmZTZdpZjMjGZPkPqqGYmcCLTDYDfX2V2/KYhFibNTFZCc
UAqXoq3g/sl9ou+6jnjbCglzHFzTIdk6vvgqOf4rmV4C7gYdDwmhF36mXjpRYuOqIHdL8TJwKRW5
8apXfrAJE/kypa5H+fisSDpbKCxGj7qh/06hwsvmB/6uIr1lVUUG4gvSmlcTsE1dx2xd2R1s6YRQ
opgjeumiIKlRAGzTlCS9siClwOTdqGzjlINSRJ0i8/W+a0kaAXi4HTzU/egYnHpqZizltG5k9FR2
xGSEGXS7nrBZsqvlhqrPwGvg4v8KIe+6035S0/RgFdGuS+jMUBqiulcVoFk90XfCLzGUxsJYBEeS
eKj9RX8kQHYv8wnHG+YtUfNEQTafaAu5FLqz1jRQm+fTGSv7Rx/0P6N03gnzgFtsWGoVGazQAwjz
y9LyHCo5h+gI+LxDzmy+fJjsjBGLLjaDC+ElJ68QgTc7NS3UwU+rmUI74ebzfmyQjUGMGgmeNPOA
IX12seOSPhlsmDdij0EEUNbyLiyo5OQp46VfGK4YV1nuYX3JMD9Sisa5/mV2BWxSgxK48asPBugF
gPsJ4Rj5FmkhkVY5LRdOW6C68GhK59c1BuEfABCLrgSTV2kdNMH+h5xleXQkmWKRgL9nxcQTZ1h1
e/rWliRmYlqtg5VZlKJasUM4STyERsmSSLIUmw6XY2dVm0A63bIf23dwtATdJ9V3lmFqSMYBwGkX
PyvFGIa17XNekgyqYpsM5QSQs6uMD7iDK93SiSfoq3A3sJSvXR2bK8MRop3XeuqdtVg/FzgQNZ36
mDfHpTNmvpdN3Y24Gd/3kI128RvRoFcuNWomMoPRMxKGHoDo7oZXPyVne9aMaLJt35xWw2lUBA85
89SlM+p3KLbWqk7mKt0e+L1h/4GW56i17kcWte2685BN9Phua8K0FtO5SosvQHntQW/GL6v/0b0c
g4T4THT3aajVARHxuN7WbvWO8G/rWEAspAmAcqioc2zCOheemfyQ+1YjcxXIjBD8k/m3FF56nbPe
+gzZVSu+VT/gvnJ/tMT4UBPcGTMbTpYlaVLnnp3EE0zbG1OzXHRcm9Fh+Gfq9l2jee7aO2GNyco1
mXdqA41RzGHGCJkrUKtRTpHBga5hkVdlsdLQ9e8THU+xmZ4nrXAWiZl8uUm1k2Hw2YoHtpovaVID
C7PEE4CYFW6DB6TgP4G6gQrt1obCGWU1OzOvHug/iU1ZGB5RcYaM0eIQzlc6qtjQpwzkvCT71oWL
TozaS89ujYrFX6ZNdJm635J94by2ZKNpfhjx3h6NOT+MOTFEBHLcmJpyjmND0qgyJi4ddIE5ypNK
7gud5rQPXvpA2ic9jtxl6SQZZtioP6btmsQHvru+R4jQNByMsa3XIdwjWpt1kVIY1A30KoxF+9ag
uRNZT6YOq/d1wBlvtgkB0AbxJMlF6d7H1EnB94VTIakzHt4ie5MajqiQT5swLWqc2iWzgmC2BUf1
a0kEjIug4DC54qpi7dK2lbekhiADBF0tlo6M97eKsUILBocjUfJLh4HaovayZ5PkioVDwt2C+fis
BGJZ2TAOgXGx6Gg4zAppaNxwtLXAI2jZvrQxxoZba0RTBfVa2dwV4fiT8V0vhix5tJr0FkH4oOoc
vNUw/JDk/VD71o+Rmw9emFcrqQqIwfpI8ETt74mnIA/RUGotmGnve9twULOcAj7qTewSlTk6Op8q
V3kZVz8MpO0FJzl8AkN7LM4TcaxmulIF0AoiZu4+62K9rP0dXDJSx8efsBAeSopKcrf+igH+FlEf
E3KSEfNfPb6aPukpnMlX1aKyjG256fURdWGCg0eEDlx1xXepVDiN1ixq6m0tk/s4BAn2WZ4PIj/a
8wx/RYfd7pDQbZMmffNNk3BczTgnAcK08KMc/OYhQzw+5O1aUrctTcZJi7jVaJH4IKbQuU6DjVm7
0I8kTqqD0Z8H02/2SSEerJxzNiD6oR1eBgeLJvLdR4lzh6FtscOT+6Bl4avQfoOwDFZWR9Zci2B+
IQyK9iBEYOoE3oxThiLqJWtfQ8dlddRstT9Uj7K3nrPWLe8Kp19SBCu3TOQb+PS1q4V30cZiF2gj
97KewLRmb78pKoYavY9jvCq8t6ZVK99STC7nk7zsGYPon5FvLkOKMLjuGpqp8AwEsD1OcTpgAcJn
aiLEcvl8hqzZ51aUL7ymC9bY5G5jMTDT0NVB8z9ImeiXfo9PZ7K197BO9UMcZugMky2uY4vZ0YUx
nLfsGk8chpyYvOGhN+MnVdZX30ubVV+C3Yf62i01sosnee4LhRM2Q40/ILxqupntLGt0p+Rt8Ays
vd60H2P9awztl7CU+jLr0nRlg62SbIgzksXXnaYQdotHYp5QubR7T4nH1J0AW+lusWztnR6DvI1K
UR/yAYtSYubnrJAeN2hnLjR61U0TlMm2EDVQ5Wbdt6iaUqd3V36ECXdAyg6qc1x5s/WvZF1I9eRl
veDMSMOHqXU+ZVSRo5Aajx6x3kDjuxSVJ1Z6s3kek8bYhqwV51zdo6Xygx5MUKt7zuwmSiAhGOSQ
WfmupF3itEbPbSqXzRYahda4hpJJqdV6D2GH92psKMyAwr+qCkL9xOwlQQoJxqUk7yCHK27sncr7
bGrslrE9UlNrxikkqb0WAeDc4DC6Rf3EbzaLidTqtLA2nRzW2ZSQbSJfLF7h1q2iX9fd42Mc7HbR
9HHEs9w+1qr4kGVPA6btwsFjwtY6z0CAVrXy3nyR7MVoL9NxXbNT2xiumyGOq/5AXKeEVvHWmbpw
y2YTy2t5MyLF0WnVLCVywAJeQ1FX1g6yZy/YDSUx4LX/MTXNieAzSvG2ZBJYZ+9xR35qluKQVMNj
hF8P4UnEVu+sY5rPRw4SRxTBEYuzMzImyIbQX5qD/9V16qP0zlPJ6p85CFOsIEV2EuY8T1qIZAPt
/PzbuPhZeJLsrJfEkQepe2rT2bU/pwq1VUmAXjyUh6Ec7qLRHtwsx+Xmle9j9kUS9/uIMIkAwSlf
qqTf/RdL57XcOK6t4SdCFTPAW4vKkuWcbli2u5s5k2B4+v1xzrlxjaenPbJNAWv9ccjcNx8XsLQV
nVA/vZu1Oy0eOndGg9WOJ93Fr0leUyVchLvOS4dr3fWvxjiQsD2+5N0TUGwCzNV526YxXkVl/HVa
8ah087lQQ7Mphva4dMuXqh10IwXnpwEn62mvQL5N2rsHl2kqj3TmucYYSunzodHGm4ol7KVPz8kQ
D8x0MDkTAorIZBob7G80T1id4+4L58G2trBEtz0bKXBZxRauaHQkd9phvwoj1KGSH28GbOCNxtvU
cPSq2WfW0G+xEe89DyI6z54BAK5kkj46jpoCOmtvPrpFwNXHIWcUX5pu2aTTcl7sQ79E48EzFUUp
itpA+dhE/XDibEKpWyNGlu6vTyW17OTBnoBMx9hNt6GGw3HTS4p9jCAlxMgkF/vlhNmTYhDli8uJ
tCVIlPgIoWvfqaV8TDwBiArPWkPlNn397Ef6JdfyjUre7dJ43/RmcYT5HQzS8tkVPPRwzFitgRfY
WgYAjFiHFsyxvReevyXt6jxKg67qqcsDxwZSqQeu56qEnK6YiYRV/chp3cYy6tXLDU68P6k9v1MP
y7lvqDezj+4lMBQWn20Mr0CS6x+pGQ/JDsUlpb/xJLylGgH7UMU30S2/ZdbeIcp1GekawXvwW/j9
S5b6tCCa4lp487OZJV8sRbsoSkiv42mp9W/YOB9CkKjB2qdNXJ1ck73ZvBirZlCttCLVI6QNdicv
V1SKdmkQrmIcgDiYMf97ZHOrZH6bzVHvOqpvzUYedWNxfJhMQq0bG0HaIZvXCrAwSpOtUvJDkQjd
hulxoJkwIPK+CdwhvaU2yUW2kx8W+iA3MQAnNPqXPXL4RVuCyS5zwoVA7djv2K0Xf3Jys+V3Cp+1
UT9yrEf+t1XLb8+Mbp1bqm3dQXvkyYM90T5iOnrvVMY/Gbvk60hwb/qCdHGYhIoDw8vNbWWKZyn8
RxpgqL+Kks/EZd8KnXt7bk5GggB99nOKcYbhGvUSib2/V6O6uB3hJ3r5KvT4Q0jpfhbWRY/Lkcy5
OCAL1WIkdIuARo1vASk1pb95p+7ZI4U+F0mU8DJdaJWq2jhR1K6LB4acIt90BVA/i691CGHhjlXE
xDf8yszPNmaDksGmH7XzYTkGEvYxar7PUcazQxtrRs+mZYWfunDeZ+VSt5TPCHNtACAaJltOgv2Q
9Lems9lZc7IK0EnwaGvsPVAj5j61G+4mz15n3fEw1tZxIrod8vAy5TLoQmeG5BmubdffRzwrpBEA
NUSJQijo/rRDcYoHHO0NGoyM5H/gn6fJr188VISq7178qnzO/X46eIO6SlWf7JaLsVflSRp8SyKi
06DNfixtn5W97Ay64mOTdBXq4QHDTHDJ6aVxAbLxub0MdO7dybl4EQP4YGpwPrnDA7HqR6DT57LA
0NFGBdcf3F9rI2Wh29Ej3hKRns3okXyITqDpKsu/yN5/tah3dgxYtvTUGaCr505Kw8+QEc2rIHcp
EKYq2yMxpDDDnWEjDxBJsRmyhBaj2ADjS7g45tb7607QlXrI6Jt4aJRqtkml6YR1wa17foHONNF3
4qjrPBJOmpicJ5Ekm87ju8kZS8loQ3oJKr0WB+VRFzK46E/TDc9hHsPmZBcDXtG1a2JZ1iMMdAQF
EKdpG3s7Jfyveu0tMYS/yXOSQdTEepBGN+1Fv1X5d1hmfF1/i3YBBjcrHprQe7TmZnoQ4Pt3hO+M
IZhR9hf1zCtL0LCvJ4vwJf9Y+jM4TDzdC5SGwjae+3ppN/bqHfGYZ0xJ3pXP23UYIEYrA9jWyvvA
sIj4GWW+c7vpNPcEJGgrDYPOki9GGb801nxQLIKgIBHgowmBa/wgANksBM8HdcvtX3qIDctu27ii
2hmOx/jVON9uRCBZYQ71dqSoA+M84ajFYmj+DvKFaMSE25yRHhN5UDio8BLMlCPuFGXI5y4xHkPp
tTs0rPkp65DwcXmSBEXERSU/lrlwgyZMX1EugZ3WxjP635vCWhQb5Xuu6RBMqDOHmlmuU0Ed0eCK
JSiVfZ51MwaT4lfm0hIRWnubjEqWOprsIZC4Pum6U2a1rVqjObgRfbVNeZ1CSDirwwuQ5Wt9Aoqc
gnvbyVY1e9G9cEd324y/Nec5yW1jOm4x60LOde9V5oHVjaR8u18sjPz6PJ0aOx9fyZDYmA37WTLj
YDBqHFluEVzdjDGu4SXUewL2CKtcT0EBYNbiFIVJMVvyRzsLSAt+yOs97EP+LZzp3fJhEhPd0h/k
H8YRvIxdhrLAgtPbrvWpBg+vFlKF0OlUh6K2SYKZY39DNepieprOXBHRkJVhIeTMUXlxVL3zEC3d
a9TzTksLM7lfltXhl1VgWkm9LQGsTP4klGg8QExCoZ672RIfXZ1EWyhbX/ov9qjkQe4qASYJZeXs
Q/TODY8R5hg4DRL2BCXEY+p/sBTsLV1vM/5WOFY3L5dWMBd2SOhcYgZzmm1TcICjMybwCNZ7KPr2
MIfTH2O07rOyvoUV10Tmu6+dDl/paf20cFcNBbo7B3lu1BOQqPQzdebT0Rz6D99KDx13zDcxGg6N
nMe4vQqfIvPc5fZY/kUcDwb7Fu09v04LACeSEdXPtNZZln98zFcBRj1SQfjfL5G4cMsDDyfzh6X6
6xAvadA3VLXHMKGZ+GP64U/jDP+qwnmg9+FN8l4J3BSXCGHzT6vrEpthtm0Nn191p6ezgQlHRDEX
eo7tyo/kuG8696NDvoAMPL0rSvZnHwMf5aAYcIikYqyBoB4fkMHDcDWWR4OGfnGr4qGfnCMld0RU
LYw/STL/4OzJiN4g4gbRSUf66h2lyp9iUmeZg+tJBFl15j+UEiKYYltxN0sxwNxUv1U3HNQqpEts
krEolDgVtroVCGL9ev6X4nlBMYMzpozPnURVEc8kTFBHC2MZo08eZQo0FcNbgWv3LTZGmXmPdlXD
yEQZqVaJZDlnT479NvATtcZk2Q/1UotNboODEVKMYoUpq2D7u0PydSidWl9yuG7Lbp7JJ43PVhT2
QaQ01d+YvXpRmtvE8L7KQcDmO6ZxNgz8e2MWmfuQVUFIi1ps1/1l0goP0Vfk6RZIMNrhdTP3RQVe
6ffmMcvZupJQcHw0xnbx3B9LQLGC5zxGnB9PhMTsUFgPu6WKv6W8mlUqN7kHLuuvKpPelaeKKsZ2
JvCwb3rK2ifCSNy6JQ91fg4JL8AP6AjWG2dXTigovbRG/WkiS8qJPye3gDM4n1AdEPNVE6ePyfLM
3DQd0nnFTZvXUd7zk2EOI96kdXj3UIX7TArDR4f8FKtKCk2V8NhxlI3wcvWlnZo3keeEzWG698zq
X9OEUEVwnf1KZICkt6V98gdzQ5nnjN+5Z0LKvvXil8fWLJwVA+kA/6pgp2JhUibf/asYPz0/ffSx
GMVmqq8tZlp8yndmR7RBTHHN3VLbPgoth3I375+JBjLIXPY2Kn/fiK3ddIuLyRrMiitmbT1EA5vE
jEZWxtGRuBym2fpVxXebv4AGG3ehEVIRrth+J3M509xDBF+YcZ/BBw8lIhMilsk9JASsa8kUqDnQ
NlQCb5ukWQ02HVvq3BxKDkcgv7nbas8+5blxmBkN74yKLESz9WmET7NN78S4ubsC9ph5L0Ya6pHB
NNRq2A5GRkOL9i92HieEap7Kspp3lpjv+6aO3hnWtyO2UDT8Zf5ceooKw5aER0ev5p6PdFDpfc5c
0PkOQgHSFu6NeGrfXe7QufPfhs4BuUlsmqSMaxqF8VsXGs29HVECaD8wL7qsWE/R4PBBLl86wVjo
NnF28Oj9+HDr8JGYcuCmJvJpSaGmyhic+VzY0AJGnLZHxmEYXisElnfG+dI7N9uorwpr4meWhVhl
B1yALpkE5eK31zCESJ7dhQLwuQBo4XRAOU/lj9UbmEma/gSOCcg6xPmrW5XiPvHi55EM2dehz6On
Jm22zZROW5euwV2TD/lrsXHoTJJt+gJksrxSWJg2mf8iOPsfeEzuM//NGOzmxbIX43WKIBenaX7i
OePbtojhbY9Gn5HaNmdZgG1rOuQxjeEGlkAFAjVUZ/q/q/PS0AnjFvmyrZy5PtOqWZ/twiEhKeLp
iQ2HF73UGWlPPi21zfrfSE/W5//+aUBrtC9m+WAJ0Z3RphHkJvGaumndn//7IGzPJGZo/TxKHTp2
uL02bSdRGB6TDNkauGV//u9f/PehdmgHTeeKFj8s+ag+PWs4e2P2/x/ykvDRqoxSimDEcM7WP00t
6R3DHnUPxombqFzzVvFVAqm4faioSQg/oa71vz9Fem3eEpdicMaBJ+ks+jTW7GiYY5s9tZzGzSRq
4oa23G1jMiDX//K/fxPZ3oPRRMseIvkkvGxJCT+T2UEaCcBN4yw3k74gK3XvaytZbmXn9VuiwOn3
pLzkNip7vnWJzC/5Uh4cvmWuUAMnvFkQMsum75XTcLXnkKNAUAq9NUIHwUj6UC1lap8awQvaWrX3
nNR+fw2bur+KeumvkbdScIiB0Qmb1WOunqve7K6+CEG3406QebV+aKHXIIvTH0SLF0tN+rgMLXTF
+qFY/8KImuFQexNPz1ze69EKnLmAp1sgdpqO5viwcgkINAgBtFIYwtQ3R4ofUxPxXgo9bNvdzuKg
xxUFr1lXSJSpfqbb3cDEjLiPD8BALIxE522tNZUkn9iuRG+haY/KXF/tYvVrIZbeUt0q76y5qneG
xajflnK41uuHOIxt7haRBXg1f1IxTvuh+E4QF9xZufHppWRhVm5GWKH3oBy9bIpoHF6iwQBZXMIL
XvLhTo0iRhOBoRXt5rRLm8TZFQ1lzdLoo6ckLXYFeu77/z4D1rWvE5ZwozjUqfYehtbzHhqZeg+1
EQY0P/dpd6tDUrz6GW7EZmjYZlEDL2806RMcxx7O1A2MOrd2baudZ1Y+4yLN8Du3kLBov6WWySkY
/HxYFRdgOkjzMfpdmNFSafzg3aNSdJHVxY2uMWQcxyuKGqKGEqQxUuGgH39Acp0D+ww5x0Ifhtq8
cvWab7ON4bK3p+GhKDyCAP1u16fD+qvq3xJG6afEfEgeQJgVlzGsRVaNN1AGNqFVqKo08rpOldVj
VGOfM3Vf/jBIv6Iwdd1WPBcTEp6uA6AL41gFowsvtRjlh0XZZzZSeKuM6d2PEHojCUYvw1x/iqXY
exJ7RQ1Z9TPZn4keQbMj3/+/D3kzH7QzRwdl82L1LF7mrHjzLD6RMvoYHGkE/FoDdqhuB1b3Qd0H
gqFSWwGWXdQNSWr+rsUo2yl+XzpYn1A9hahINga6fubznGRpm/GeFi8dTRF5wpNNGHISn7R9jeYC
ZwF30J2O4ZvN1LuGM50qxAVteLIY/Q81N0XQZLmLaLIkkLEeczq1c/NReN5T4YE8OQ66EZuud4QE
/HV1qDTyE+lInsA+5AHutgo7w3FUvwB4/arCHR4ztwpsLNkH4gSzuzBk7yqsvj70RvERNmW+F/SI
uqShciDtGeyjzRC7/2rdTKdkoDlp8ee9Y2bj49JHr1Ps0m+p+g/HnZx97DrPpAHcIMW/wR6jsy+Q
FBb6ANGm72oM18eRsj/KKXkdeTdn+9AuSBhigFoWItKWnvBig/eJF3GoT8I+tmmzUuh9v8MkSxW2
LzZl3hLfDWGwi+fKejSHyXwc5xltsvvd+GAqXUErdlhGEh1iZAWWTO5m6uaubU1qQCkfCmsks9jv
h+08WVQ/0xdNqadb7e36R9dWH5AH5FRpdq2FS4GwtHeZtHgQW58ku56BMJLNkera4eoaun2ccra9
tgb90M4nDNC0jwUmwYTm3+1MofnGUu12aDWOdNVcsR0h2bTTQxqR253DhJARYq+1vwZJm2L93kYj
JIcnHi9LVe4GmWdbnxpljBuoySLiEwoQ5Lv7Olnyh5n5aePPjtrpNiZfsN+VcejxXK1irulviAB8
I1XD04ikY5wRJkgTAt+J9GdOP/XenrOtvVTZrvE4TIeMkWIa7H1dz7u5JxEijp9wqTLJ/jGL8Ri5
1yyfxdaLu/YIk5R67WMiC+sQp9GTUzXUmdp76fHeST+Jq/CDfCBxtkIeKupRBCbL2B2Yq9pQYopU
Tcxbu9LjPnXsw0x8Sdzogy7oXOtEVG6KeqsWLl+yQv3NOFjggxXUeagjBEB36THcyoyMkRL9FKRQ
suyRkG2s4SRrtmo/9ZEQp6/gXJgDvPrHs55Mt/oZJk4pt7DOs+ccxqZ+yozhW472uZTLP1umKogb
NiBDtXsYlF1bYDNFk5wg45Gkjo7pOVHRP361F9g9GkxhLlNkA45l+IcobIodLgPQdnAd9BPyEKmv
aJpA3VTQUB2AUpKbxiCQ8j/hB7YhpnJkAppdHAXCoTCQ1kOlkxoJa17GyUfW1F/9Iqyg4BXhizos
tnduZ7KQx9wMXBqjs7GlrPCjL2YKucPhVbirEBmVuJtA7Fn2q9LOvujLW9Y0PziyPqpV4971xOOY
kdoqN2PQz7y/SE5QouzdcNH7fHU957WOj+zm96Es9lVFEHJViIuWXrJtzP6nR7ABFEujso3dNuSQ
qmr9h6Lw/OwAntSoVvfTdoowu5RRH8icSEkPkli301MSUZ7QhxUJMO2vW00PXV6+hA0xE4i5NH6H
oXovXBUU3zbH8daRw48mnQB916osN/v3bCr3IrS6oGpztIFKrc3zYGnsPURgEB3pDh91nYtNZZbQ
FVOM6Gy6qEhj6BhsXnIiXhIPqYvh0f9bIM8z6g4SMd51pk8fHHSCFgrOjgjutCUwRZKw3mUEgDXa
Yl+syP/AutUtgVcgqSptO3wM2+cGPS50TfQwztSCNMkDPeR4n7fG4L4YM2J5re67VE8E+pAlpHCl
OVzC3HYoMl0JaEx8GBTIUHFq642aIgWgY+uNFRFso40vi27R1Ch/ba89x8lib5KMRF4AEq6PwT6H
asCF1Qdz7p/bIv1nVJ13jSp7DtAKHrOmK/a+S1izE8dbZym/lECooA1y53PU15HZlgflsou3eth6
CxNxSiDNprCNH07qE5f4uJlSBG52bvlopy5juhBJRop2onOyqvzGJfVufJ2dr6yO6bmtyI3P5/MQ
WR+17VRgHeVbU3hbrzN+o2dZhHrfzIjyi1aDMDT5Tg7K3qDADoF4rRz5tBBbVBC74dkyc+8Cm7uq
LVhKofY4RArUAa2MXzkmg2Jp+vNsvfptSh9xSG9DY484yHn26HEAfdTEiZstnQlCIt5glU1iD61S
MTUvSoLZ+rnxxYO0cvQPpmW/9BlROgBlae6zMi9tTnsqqVrNLsyxzjVR6wdyJCh1AN4liCC9YrE/
Z/HyBlxDOh4VTg5WpQU5YpCxfCKw01++iYfTH5C2wR1QjfoYS1hcdkuUkhj8uohYn3C81gQ4bhhE
W0GI3sQKhXOruasG9E7YvmayRV0u0+TMshn25vc0mzVPMdr2OGWFp7mWvD46dmc5pbtQTwsYs34c
Bb43kODkLJz6wyQEy6DN5G7q1ZFA4eJoKuxJ2WyZLCL2s4lZaV/x4qr+Pc7DL2nPz4trT4BgzZbf
0s7pyC0o+d8frbq8hMPORj7eM4e/oJd5tyogTasm7zeKTm1U+UFTTB+25GlFMuZt7MV8JY2v3HlD
Am4SswtHZgTK1XrBomZjFTHR3O1ZV4OdLPD6NoAumAhDWI500X0ZxvICxGfjZkkCBz8l7ErVEk+9
RR/yRGjIx8oj8nbfW+T/KfeXiLnHvsAv1bTzUUTewUZRhJUFGW+NNGoh62E192e3uCZrt1enVmxF
X0PnpfnFHh0b0xukR64/6ETHKExlFCeRcfDD6kXTe3sXKnKp6pbtrkSAE6liBva8Vrp6JiyAObId
5kNHiJYyosDC8nD33KssPUXAUcEhy8iNHyfAzKWmsckOG1xyE99DC67k4BXK/UOZhtbPJKiKdP35
MFXoTnoz08E8XYayogKmzo8O7thqTkZk6FbLvJLz+rcmrffAvdhzhZjeI4U5X1TzSTb8HmJHtYfG
//STmZMj52hH123zJKJGNhwEg7b4QJHNBJi2PPSOfeV5ws+o2o4KBWvn9msvB44VHJXo1a0Mpjfr
drMuF3IvG/qciaBU9rVh1rvTwn/xZgp22TAu6L+ptbYQWKkZKmxxNm1CN33kRMPdWLnVbgIBcOtp
70fJs5dRGDwnv8VY3Dh7OqicpQtmQ5FArB8NcszuS+b/vnhCKnOrE1bHDpFoFxNUNjtI34tEHNzE
ulq5voXl8opPxd8uIGJ4MnALhjg8tVmS4WCYOxT8YtukDqRgvwxgHN20M1nqYeZJuCQ57panLb5O
jWqU9WNba9GcJsFwFGaHOiSJrLFssvINnzYVkBrWJHXAlET+iGISbSuGlmyZj7JfUMYVnXusBYET
NLWgxIM7m8LA8doxgHGixIpekEiNe2L4DvPUuTsxlo89YYSgcAzv0+ihz+ujs7D58N8/0ViOZjPq
KJh0s5NuaAMYMZ1tl8n9N/teuQOlsM4FW6jsHgk7qS711La3keA8bbvxIR32vogMxBv9mwpb5KFW
lu0UoS7vHVlBdwkv49oZiXwn0n/u3HdfxrdhrqtjWKFbFFyr7wNQ+k6N1IU0VLu+9+g4YUsb+77y
mpZEqIomD/1pzRPsazksF+Sd6wbOp6PWHo9ebOzLRvATcxwCuCh+95npbyToyFdLvSA2HolkfTNi
1zgn8fThhQVOlHh4d0Vcn7VnUNnCOUMJnRuT8Te627DBpTxQ5Hq0YyXepO7+jF2I/mYVdeeJZJsE
/CfF2m3+k+Tmp1CCxy8WEbVxazB6iH92zFBkV/iygUPJg2WqJ+a0ChKbuFc7T2i1YrSAYfoxHLi7
OoR9yRYgrNYFJUF8FVmphzBZJ8gsoY76AYdLxleapuwZtJFbj3C0O9et/DuWthRJuU8EWX9ykGQF
kdWLgDnjFKEvvJNLZWNc4qAwh8IIynXHqebi3KwVWdo2i42hDWsLBPtTzeXH4NfqHImPMVSfxKZV
Z6wBjzOLZ7Cy/ijj6uPcexONSBDfGiWW3994X5p3dTwzNEIpLpQbQUGe2DIuHjAuulp4WS/n6spo
nxj65uLWq3loSZHZjuZfh4iAW78Y2x4skbOoe+2zM/eDF1RuerMTEj1x0e29mr6usYnOkRsvQV5H
GojbZ5PihzCaiRekWXWOczxSOqemA3PJW2pY99O0KKxOBPA55nLqpf93MFFwLjNEQVJHPDSLwG07
COMWYQocm5l1HXX0FozvuSrGe0Oke9fUD+losbJIsJXq4Cf5mWBZom+IdQxGq/4sU5c7pqQgPpuK
c9exqHihtxx4TI+5Zc/ntGFkdJHN9bP6U82wsdMQgNNtcmdRb2IudkmcLtwXnO2R+e7CByJeGca9
K40bfEOwDOM2hqPCYQ8UEOXyZamcfpd2Ct2oKT/KLMO84AsOXULryPhZVv0m2QYT6MGcSOSi7nDI
U7MJMpn0B2MimSv+nGsMU/gRycFHdpjWlzxWCcrCxCa2L/vMcic7qrF7dnoqaGSu+pOf1MHidX/q
epf2889aq7kfDEK9sgub6kM8wUDMkkG7c9qNIKb0QGIG8IJHVmCEaa9k8WUxwAp5QIDDMO1T4iI7
on+t3HpwZXyoE558VWFRJ5HonfWb3hGi3tDwneqCHqDWarZxOt7GpYj2c1E+D6ZFrwnq5bKowOcL
a4MpCqdUGz/UJSAcbIG/aUInsMv2ik3/ZzaWp9hzCM70+kOyNJciYfpRuctygk9hF3bLmTSSIzii
hbt31huX5DwdtevX4gvaof1nIejeKcRCzizqHpcqoiHJSD1A8x/nPkpof/4L8kQoQUqoZV9RDOWT
s2eXK01iP7dWUu5HJMSs8qW7IwH3feqhUEhd+wYZSFMsMk56jSUzFOqIoJ90sysTUjDKBBdMEaU7
hK0XovMt9pb5Mq2sZ6j9f4mwz3apjzOeK5rO7Jk0ubHJ5XaIlj/CP1XFWo7nVeey8Ka7eeSRJPBB
50MZTIagSocwtPPYN09ubk5QqEiAZ4rHh9Th3S4lt0RJlUFeJ0Ayr8lKaFLJK044RzvajODhR+Mc
Et0zKGRBIoHC0E13CD31z9buRtQzGAKgPzBsZm2a+eKWiLjsiXjjBE37ElvZjlAGKrwoBimTGCV6
XZmnShN44GKTzwdUdCr8jLs52Y3VER8hw5rDbYBsCjFn91YZoL9eOby6DI34H2DSYmO1YfGOTpX7
j69Om1Jm7sTkkSlC2hoZdIl1Bx6xn/p8jd9IoKg4PMd1O5lci0bL6OCVoz4wIzFOuR6FKQ6MeIhY
sAF/cKL8h077jZfDNg5ePKMu4MpxacCB2dj0sFjb0uRNno58C6YiYi5JxHDkJ/vWonRDKq++h8aG
T7MsVhk8uU9qJLhkLL/93PnDyPca5/XLGkaFPcpeyEFCuTqWElecOCbGSGJ0xyoRk1OLUAqDAAeh
m4v+Eldmi9qqIYnEC/f+grZkbL7NVGEdk9pDNe0iKV0/LUk3nmeM5GQwr8qBbJMYYRq0dwvilQv3
+q4a4ALzxAwDbyqfvJtTc/9YO6/haMK0cmAwKWg+CGJE5Pd5vPwx2QBhgJfvmIo8ZzfX0uMMhaFA
hRIYI070csaWaGrY2paQzzvXrwJMbU7TJAR/go6EklU9IvFgbmjGKqRbnrzUaC5+w9zaCSBQ3Ncb
NKUArtwVCIUwoHuo+0J0BJvYwJnoh8YhVk4S1D5vucqMga2SQwHWu0lJ3NxC1yMK4mStESUDThqb
LhLPQ4FEqLLwXFcCrt+N+4PE2etpJRi7XCtwox7XFfYjp8ok8NDf0RW/paMkVVdVvF+Bpcnj+gu9
+Ohrb2SYTjXcLHIes7EQhPHsDAiQ8eQQa3zfrLxjKUkIBoYDQumZfxwb3X9q0lMSdzerLPco7b79
UTo7lJbHdCnR35FgsSX2vdnkSsKcz8XfuDSeZ8m4jgfmLUrjfmO7E1VGBU1KcKoczGQfXbM16XkY
8Io54lhcSnvBQNRAgTV4vRbZlzssXd++hY1LEpm+L7S45W596h0O2lZxec/pZGO2Jm54qVACCoO3
xuxNX9WUvHUOxh8U1h25cBtfr718q8Aoj9wtbQTP1tAsUG9v9YCGKJQJZgbPmfZRqlj6J/lEp5E1
sPCUJjdk2i0/po+yxpYTLVcdvTwIkRCi50+p7ZIlV6NJXuPqmxA/szSImLVi1FhEyY2+rANpOdQ/
ZdXfXDojSeY/nJLWPRJm3vkbAhqohzL4gcTfJvrXgcuji8aO0CIXgYqAA9GpFhudqG05QsUjEHji
MnxvLWwllTL/ZpPfHz10GCPzIws7lZJtdJUZPD/z2CUFNN5mKW+MJmuvk+km0NwVUI03vE5puRJR
TnRIIuvvaM53aLX2mIeqCfC4rjr/3EDW+evx3wt2x7T5A6G31Uw+gQnQRYdCvp/AQpwQYjxFrkCg
EttvRNYI4Ri8QE4HEQryG1r/y7hYhzpvPiYi4yAsegS0fseKI388px031XGcXEaj7J+tDMrbeFKR
uxn7CGnpzuk9c7MKuMZmdcExhli2e9KYHKlBDk2WCG/Ctt2UARGvu8nmEXbLflwxY142KfGGG+E5
gZ3SVCNwm4EmLVH6LCMLMYHgwE0he5jG1kE6QUJVu+68t8YYX0m/swYcoz3vDV+BWkaEL91Vpv8X
5GkEvGbmPsy9LIiG9R+iMXyAz6QYZtQBYQ0IwAUbN/x0d4ymB9Ng0veVQLyDpThErMoVmP+RSXlJ
8yXZarLLsBZYW8dZsb0Ilyb3meHJ9Dx6aJCcgv6bmrK01KlPGS0eO89mkVWkUzdcNJ2fTkE0rmhB
b725tU9EVjMBvZFlE8QFaPV6fTmTWW2IwEPGOOCXTXp/PHFEHArTRrW3vlknTYy+wJMpB11s9VLc
gEIPGMFezWlto4u7+zbylouiE7OyjCdlcgLUontQ4fgp3+NWd1uEaifyGH55K64ihQo0ouZNDmSN
/n384PAtugwjdfjRA8mfidiDXuvCf5b0T9PU3Td9Mu1IMbgnLA2SSiJLs2tIgtnYSpP4RPaP15qk
jtMwWRQmJjDX1BcNS2c+ud2vysP8WDtcQ7kJZJpYItxF6c2XhkDKXZNGPWHxknDSj0XGzKTM6VKV
q8L2f+ydR2/z3HpF/0vmvGAvg0wkiqJ6syzZE0Ju7L3z12fxJgESBBlknsEF7tde2zJ5zlP2XhuI
DNJl+aqrscanB/TEK3p6Ogu6t9gVNumbhfFsE7zHgYeEhTLB77a5b3I10pkrATW6KWVuX8WvgY4d
JwoZCvPILmkFFPiYwpa6N/5EpfghxS06C1P+M5kmLtLWCJZZT96YXDJinp9dtZBhTwVZuA57j2SC
WOB8l+tzDcN9I4cNQ3ZJdhPV/0g5hHe+V58NrQW03gSk7OFGWvYTxExt8n89PY2dXtbMreDfsw7n
ShcVfyhMlKesGlgEAkDoMoqoDDeqUoskMrKTlsrhLYwRHjJGwceWkoPWG9OhIBnEizLeA907Fr7M
I9a37T7LYM4zcqasHs5lpYq7Upvwu+8aOWwvigRM1MDEKeJQBAnecr0IPHKdWrXbYiBAjHiActTr
fWAytcSj/FSm59QNyqskLK3E8+bBosNNxHkPRqhiBX+1Etk/paZOOtEcPyLUxrbJmNP1wUjOa3bl
p1llnVJ+GKHMG62FE3FUDNt7jR9TSiEm8blAyhm68WBoA42TVY12rOOuUgxWlH7hoqXhd1Oy/PES
pKp4HRThp8qQ1DRq1DmWQvKbrorRMg4KZQVtKD4bIhuVOFHciJXZsSgumpglByUZfpNunByGbKwP
OrcncLdnIrgNrXPgy70rk7criUOxMcKzQHAeQ4vuxgGcrFpPilbqyEMwztsmAMjWsVEefU0+U68W
P3T8vq3K9UbI+2iFD9Q4k4iMOqUOqCszuT1kORv+lOXJqsmn9MhR1y/EEqlGoek7vCY13pjC4UF/
Y3Mqvqq2uPFW8+sIb0GOxw+UXIlJEV+CMjCsqkRB3gqSjxE24GGzOOmahqSswQi3usxOqTDkHx34
WaCbmyaRza1ioMXRmqk/mEWpknfSy7sm38dBoOxLkmkzI8+2CuGX9Wg6kFbYG4cl1bM5g2vaaNOF
I9KRylHH5tvrUShHQ/CSEbB1NKGKoVxA0zF4r8y3Ln/TQB15gKEWDZhrqBXTKvTbk9B1H6jev2V9
4j+fxTsqGYuxMvfeg/KIfepwmUdb7Z9WKBY0X+a3VKcOX455WcbEYawKAvjUUxON61RnFmD1PsuA
lsuXO3KXace4blr8pJysHn/HTtvgjv7UVev+t/WVbc2tjo+blLNRwlc79gLGSWZtZtDWy561Mdmd
pYQjWJC0a1i2e8qFxx9qp/cQ4XeBqLAlkIDVtHfI5GZVdzklv3oOYuuezpEwoTq9dbLolpLhRroO
A4shdmYFP0NjwI6C7xN6bGf4VQAEwnTiBZ9NVq7/H1GaNWEzvo3F77/+yze5NQw1r79+mGf/lTcq
i0Cz//formuevrLw9T/+i38nlMrWP3ASyYolaZIoinSz/wkolcV/yEhyVdMCYKqJmkmO13/wSVWT
f6RB4zAMS0OQOiND/wNPqir/4EWTmehLJqWAYmj/FzqppMkzPPW/EMCpVGVYMaKh02HAaYBQ+t9Z
5kE99LLHwG4Zp9JssDYjt1FwI4ietilLcoIJ27H8HianRROnef3OLNGLTDCDFeT0a5P3S2MrhIQm
ZgQ1Bbu2TRl5y+kHCrGJjEg8maVW1k7lgTNBvS4x0pweZeoZ7yFX8CYbHjV13lLCsLNKY1dVAX8G
8rtiUD5nmYba1v8eZQ3o5JBUeCOTLRszMvByi+S7qQbCxfyqjGuD/iA4+KU0jxV4h5LRepN7azOl
aHYGjxiIXtVOCKquqVGqBwHhKiemaIPKQSg/VGS59h1+7A4JqGHsUlzvYdcux5iQgqqqETjEoMmq
PNx6IhNw1Di3McAQ0gcGyd9+je+sdouhJpinaoZVNysylWgdEdeyLPVyWrZGbGBcuFmD9MBPzxR7
QB7rD6a1UmLUQko1L/oI1Fq0kwBfT6GIE1vupkhbGyn/wgTvkFozARg1NBeGo25WWpEdGBF0mXDT
5v20wv/t2wM0NUUBIRPo1UpmEnOYnDCzmCyRusBKoaS6kkSH6b9WdJLd1uajIH3ISdnDJKllUsei
5Qi8Ee5nHG77bUDLsx/z5CyFJvkOIxxrPTsOQfUlhTw8iWagAaiRfVEhMJEkb0obu49G/mOknG8C
Be1P3u28UB3dUNvJDY7UqpmjNHp/K04DuiuDS7Quv4aYbOWRgDDaut+4ImRc64tylRsfQ0EvyVGu
2IrW7tWqnMN9YECNhfgsaZlcMvbo/tViWRFL4TSyme/EAXmtTkHXi35gy4yLpVnaI87dVaNYvpOn
mwgpkxvG0wFCn7k2q+Llq6YOQAZZRAPWJa7j1+j7tRvrULIQhNumZ8RLsf2hoyQMU4U/MyOtjGCc
9oq0FwrJOpiquZjSzHPQpakYk2F81Gx2dn7cfCC6J7ugM699mhx8D6gfyyG8W434bEMjcIgFYjOJ
F9W2kDIsA9aJA/HIrcgOxFR7O9A1CY7OP9NecT6rOld6l279TmbsVQMzIwnMntVEaOgkQHwFBHJM
C8uuoYUOhsRjKR8zVqdQVWovdQDH4q8g8R3fPigDj1VpIgRb5tPyamy7p4yxG1If6cp9+SUhkFmj
KoG9piWvDt4MQUjNioAA/I+tOlOzdYflwxOegrSsDKzjdaU82JRxjhis2wIZ6mtzL/hkAwF7xlB0
hM7jBBxgsXvFU5CGj140eaHyEwMkDHWjt+yTTMAyU2rM/XGDXLKBUHqQFxGaF9LsZTKH+xqZPQF6
rm8koeunl9JyRgTswEVQUEwYlAQQ0stxiJiuWf2xShvRmUkzXS5I+8p8YYRs1ilSZe5b4vC6BH97
n9zrwtq1MVu6iWSSuGXIJymew/D1s6gjfuHcueSSTURSIG5FpAPCi7C0Jc74jhH7iCAKJoxYKW+9
QHAwi07OS3ydkqaept4/owbS3UgYOqdA1QJ1gDNvIHOlKtl45wZLwQ53s0IvN048Ywp1cI3J0p9Y
H4UZNQXj0Uvf4S3PvMApQjAc/gCz1uugl1uNZdI6d1cpnqDpEkOOz1Z8D2XeHUIZ6IpCWiYiEQ9i
U74KNSR2VBrf0lgc7J6SEsDuiNVfChE4e9FlBLHeanR8sVk3ttC2DLi80BFGIXUA0tiFHxALGwag
+gn+lS0eKdUI230pfme6oWIVQe6ZhviuPa2ytURDd5S+TVOnnLM2eSZKfBjaiaWDGfzoVTEnr2F7
9nzGSlai89RiNZQzvM4e8T/ogwracZqQupDkI7s1u6pHaKl9im4nLIdLThiS4/cje/q05piX0nwV
dRu+P9OhNCe3dwwM21TSFLEcH2BkpeGaVITRxn1wC9gzRl4h7uvCF/eNYFxEQ5NcSx4ICC/rL63K
0aWbHpTHrn1OjB6gMengFpSEEIZJesJPUddGkD88ya/2HfLcpIlcDaG22TDSjKn5GALxPTUabg6J
7mardm3tgnKVlvgE60MsjDx3WYGHS8raM9CIQeUCFiv/HpRK+lZmUFYEocBVZTFWjioW3LFP/BGm
t43FU92kXD2KHxOGlU5voqnkBwmGVFd51gJos3FUyuoRK6N/mLSh572cboYWdK6l9gX310PMIn+b
YLdkUBYcdTNUnCq5SBXdVdKMk6uOQ2iHevShaWxHSgIAzmg2J4G9e9hBAgkm9aMP/U8xH4stWgVr
DYgZGjSIi7i+KwgKxXggXRKobiIeSz0rXqryBpWNBRp6ECfQOO3rYkJWyDZ5qfQVW2KW/WVpOmhc
0rs6pXsRg0fHmlckLjJRN1kSJ9tB//aCAXEEJQqTHNz8QjU0mx7iPymLUXBteM/RCMgrKvtx00yR
5lQGycSiDJYolxk6GpAc2oGs5nLqXr4xqEsN+8BBbr1koUgIni1Wpki0gvaZV9qlj01tl4uqtKIu
OXbI9h9ZsBpNZnVZyCxIVRV2L7iVQfM9UNJO4HvQp0zlsyaWKWwnzy0C3DmNogRniF6HQi+z01A0
iEobLXH/+Zd1KvJJCYbAXkTMD01V5geZ48bucgI5+iJF6u0pqBd1Di2GpNau70cfzmX9YTVetw/E
od//8/+pubISUdUAtKgk0B0en5WJfm2dZX7Mjgj5/ACtqRELpPDJClxu9Rai5F5ifBMZ5Co2ylHi
IIyam8JSLDCWCn/J+t5fVaX5kv1gm/cs1heTwKPhMVRhcxGqB4ZqYihrbunTXQtp+kFd6V1KeVuj
pARrUp+mulE3w1x3Cf6RbSwbIGRaOFZSzQE64KJzJIKvZa6PW5njW4hkdjiYUQWDVD/KvE05WWtQ
Tf1OV6wHyTtcoQZST6Cl6oijIYfW6+W3ZkC7NcpOJuA/4dRahMrsXZXJSJcbGlW8HEWEMkk2tKcp
Y7P08bFqavdR6k9YDWe5zBGHAucgQcXDfGyrzMIXsaa/tf6gr2uQahll/ypiRqV9wlLcm2XJ0ibb
p91oZ6m0QPsRD9AlK4pZgdEFpznwxGXB7IWMMg6+GGw5VjFhZs0MCOQNJZcJficMiR0msYVm+WA2
z8uoSb/ApERE/pNrIal2sJ4QJRrGjmS8sfIJUN72hLq20syPkLt9V8bQRZIthdze8zG8Q1tLi/iY
tL2blua6ZMOmcbY3neGWpreuhCeCfJcEKyebGIvFgsN2aJkKpbbEikOh2RwMYSY/xTpE/oifTO/O
vIqMfxPEGfBmW0x7GfGvFMNT8K2XgCOzGCAObjWMdCN5KVLIKglUdhpEy6D8KhlNhTqOYQtVI7S0
sFuoHSsxRtFYOUHzK/a0TQXflYTWZgq2mg9ONZNXLBT5cBoVOrTFlIvJtT4gOWcnkPJ9AXzgPEJC
1y6KETMr0LcWgxiOd2g1U9uS3Jo44ezDkhsFWXv9rQ3fkcRij9Szjqp9otJAp8kACShLeNbTVxIh
SKUeq0BEiX0Jx4l9GYr9NERjDzfAkrtDoneMmIEBFxOu2/RzkC+A3Drusoj6TGzXbI5PTa+r6zq/
s3NgmFDErpjfx2xfoyKd3ZQeY+ROI09VkBc+efUw3kLSVZihz0Z82NVVP7oqaAIRx1pUGEfmG+jO
ahvjxjt0A+iJygXRCaabeTNMrVjrLUQ6UhRQnsfU5/Caa83a8kuUHKhgokoNKH6XfIlKDI5qW26A
JzYKzkQAn5Dv4sZaaHLLoB8TJW53nUmIgJDcZ3vS5sO65sUc2R4aQCQHapsJ/XQJYafN1zoM+ZpB
76ojOQ5wiYzEECFR5BEljEdyrrh9LkpaRnBgNA3It4WlhMiLpEy6gqjuXC9HVk4WxZLx1rCKTWqr
Mh73RqOthOBRtdZNVqeLUUFkYI60TFGit6V5CGF5BScNsfSi1FPf5nzddLp0nzSUMJiB+cxq+RbQ
KFp9zFCJ5PhkKr4sL5BsCDnz/tLjxzTT6IQSTQJ2YwfTIC65LftloxcXsR8/+wwNHENV+D3pFZKB
Dp60fNdHCq6W6hgNV9r5JBNaMOAhfVacnScd2yra8vaUiDhgEn03AgqPtOpgDHgEcZRxnyyVRAlW
bSk/wS6ZzxYdGycC+1v2nraEzZ7WIfksSvEpC2lNSr3lY+1uGiRbsylebsxkpeZhO3/l02xkzwq5
nx35Ia7IyQ1bRnJlbrBITf9o9njYeA2joZHXiad8E1asrzGl/VS1vtbnx8yowLKYFtdXw8djNYj8
/Mq7+0DVdxby9yatm80QpH9BKbymkTS2pCglOjNxFUlKCidXwyiAihsPer6Xm5QKbczeB9gP23lH
F0uFG5AecRljK3Ax3wUAO3URZyPfoy4H1WIY4XCE1HlnnRNe7s4D+g4cmpmtVl68KtM4sxPdAM2D
LIKwEBA2TE0TlM/xgLedEpLphx5fdb+yjWZgd++plziML6nBMVMauZMRg+V4mUzDkfiroLAESsSj
KkkmlpCmt7OSWC1dPUk9Yp9USwUniqBdeOAxl9QhACLJm2rAxNhdiWIvz04BL2UTPU1AVJmxqAUQ
X/MaSkfSSOyp8rBSJi6qfzA9xS4CaSFv5NkggVYy5G2QXkFzbMMd8jwumIl/bhW3gZ68h1/hB+Gy
UE+xf8uL62BsK5R3AtoDL/ytSyS7P/5AmsSpas/jsI3HZ5dtyns+XDyTlbxTp7NgDgQDxab/WU0s
b9CKN+SkpMSS4OKiEmS9hmgKiq9eIRDHHsR1GfYfkb4Vq5PQvCCadHhSAiYyef4WtSNdsIvRhR8x
iK9a+okYb5VhJBeOjuw/u+kRgGCG3pw8hfCN8cQsRJhtMkuB+JrSu46c2Zin+cojDgmDRv43IE0t
oAvFg7bI8jc/fqQesh3VrgRvofT1y7eekXnQctcM32PvzxO+fTbVvfxAwIcyA/8etw+vCoLqTYW7
Horg6MA+WdQD+1xG13zeefnQhq3QX0DtQnec1JXVbDXT7YOnCmnCuB4GBJDqMlSZEm9mAnKQWcQ8
o17r3+cyJYgcbd+SMmq4ASCEAFeuCV/BO47TCo9SipJG7K9JnKLvfoayuOgAHkB+AJ/uIAhN1EMt
cIZyp7sR8RARi5v3iJ1x26sLR8R1L6A075QXWFv2tMCI+79OxNiNhNvakNMhlbVdsvu0vFepbFvF
4XofSlgn2xoSlIlWUyjCVVWsfezbFfByDYpnezYcgIwWRZS8bcdPEpoq9jC5xPpbupjWMS7x3PEe
Y5frEfeFJEq8zBaP4E8on5pUYxOJtlx2gJKB1caulmW7Drkue0NbAew/9a9GU3lYv0gXQC+CDA8L
KVOcCKA/6Ete5o9AurJzY6AeQSAO0X5eNNXNqIyYiyzH5F2LPxJ/7yVfXnhOqZFyeP1F+WUMJEqi
I9qbQKoQ//PQdvpxLDaZuZOgVPiTU9RfYrpnFa3GR1wTEv4J2DoS3zIp2NBtY23J6ci4SBHwHqOR
JXZSV5YDqxFtJ2YO9PSIX7BMnMRu6IhJZqnMz2mzDkWkzHmbrlt6h8l46vFnRNmrrnOSZhjziMKf
MI6LFHulsitIwMGlhr1J/WEjPfezC8PCPLdEmJR0Drphr98a3U8aH+Wi3fiteSmx4VXVLQa0N02E
tgUnjopeuBb9n87C2Osx27en2r/RmpfwSqsB7bBxMSlUPEQZKuATvfzEci43J0HfKjWXRW8e03Qm
577EcDuwm/QFcZEM0DlBKLGhIZ0FYSUrdLCR+dkzoiXbSMfPpbXa3fl3Uv8kDWet3bZolyVypnwu
/vc23HBlez2jSG4yLSRghJ8RYB2ZKDyx4hEQqJXeBeM6M8+to2FsEuHTKFB9UOZJjBDM7Fsub1K0
DtNLTsk+mGcjv9bKXYHY21Jus/awytjN4s4tiwfWSl4yP6eBd4z0Tfbea+EvGH6tZoeHSahXJFgO
qB7Gsxc8BOWaqdd/toGtrSd/bPlH6szwrHWXqtgP1j43TpbwLo7U6r+lcZHUc9NuRtTvCoA7TFoY
E3ERUqZ696Q8ZPVWYG6NW/wej6c4cfl6fbqSFFJd3ErpwQRRzuvbYnr68WWSj1567KMtE9Q+28n0
fwWBQQQIpN5e7D90n2sOCiJ/xKuTC7wlADWIusts5ERD4vApcwCCrkNTdTA1ym2E8YqJbUvdS97B
qvhvN9p4bLOdEDuGeq1kwTGHlY6RqghfbXlO9V3Bx6dKlzxdayzwDlawz6yDVRzS4hyzBQVoEFzE
9kqIgimt+Yn08Z6lsLPOQvjRAFWMviOYLml3UZXzWFweWDcwQrxxjgxonyBd+x9td+GgGRHOm8cu
eqbhbiJiQ32AnhCQhjQOGTywuKKACJB9ziUG8S5Mfw3/Olo3zpg03abyQQp2jXdRi9dsy+40TnuO
V9+iyCMFnLETKfA3AIA3YMF2jZoF3CsHsoV5j5ZQfJjtl8Sy0S9+9WlDeJACK1MYbwDiqEg9DbIk
vc9aEtFSO7G69fJd46+ZUUBPYU+xGaOjHH9l0ouBF9+9Vd18QEdHNcZr/E6KJYyRlV44XntKB3Mx
hMmKOHs7G397/9H6JzW7pfhUcpAU9D8qwKHQRkBE48fHmAY+0uJZAIqQgh8qCkniclROhzUaSDFH
VHZVwr2kXC0Z9KzwGXb3iqJZiOYolEcbb1P/oJff5XCf6rckXGMiARBj48BjuMQ6HEIu/BlCFdxi
/Il1G/8WeNowfTRBSzIKRbY1sIQnv2fHGD73XQ9rw+Cgnk4ZHhLyvJDiA5ey0js8PzZj3t6H4eVD
n95psw9xU4R3iR4/s15tc8UYERIpHmyN6cr9xSfTIKxMb/xWJqLt8PeowdbsDpK3y4pVGn73ZDf6
zO2s8aspCF/kfubeHMu7OVzi/mRSjfMj8SuYgCt1twRnC9IdLsXU36rjFjnI2H+lXDk8v/mTuy+C
sDvpa6B4deKOwkNTfiUfUwE8iiWkFTjFXKpG86fRsUrNsYnfBphaJJhNYBlurfWuGqucnK2ir1GL
rj0JjRzTNFcxXU/c5OOrM91E3iP4iU2nnb486kzhOzFPRLGp+o4vKlRrS1zwhGvjt0Tj3+zQX3nZ
KhBOfsE1RuKqwB96S7AoBkcqdjk58rySNY/Ma2Aagt0OcarY3TlOE+triu+Rto/ml9tYZ/q60Q49
hQk8SPZPJOuR2gO4nVAXrtc4u1Fv4JnrByiK654HQlybMt8sGIMubewyvBerEU3BpFFKuvylXJBu
glA5pY2EyMuL6hu86jFegRC/m01hrc6I8EOlbnrlJqQ64bRzchbiWNS0CSh1KnA0ynsrOsU6Oj6u
0OgI2HNpdOcaOWc0x75tYmTxw0o0X3qFlQCRlrenNY+j9TTn0aJh/IyHRWnwbcmze+m7E+79LOMs
LuByM0JS4Bn0dWpr+GwGlHh7lSmPtO5FTM0pTedj7F8dvxYst1HhcvtF3bmFQjkOomOUZKquajBT
/T0dbL3+FhO3aTatuNKxF2FaF5bjeOmBMIhcO+GvZhwStvaavmY5yFOseG8JmGDI/fDHxHVYUYdw
IQqZM9Rg+B1/WDc8UHitoQkyREXauQq0lVI/u+jOURwTJc8usfIOrWHzyso91oE1k5HMt3N/03qD
21K/MURrYW/Sz9qhvPamjTcRXn9kt2jUbsUjLl7rNFkYXbBl69KibYQwsjAxxONYOVgEtjKYKrOV
Lx9wzyf6yUgufr+pfUxeq7SkkSvvQnZoh8MQf1RoLQLVFTu37laM7SEKnCPlTsQODsVxJ27N9YyF
STjob4X2lYYPvbrm+Vmc3C5Y5eJKMbc5fjXR1vP1aOwMUFRUCjIj7VtBU5hv8zaxze4N/myNgIKe
ejaPTAyrouijj89RfcsRpJOoSgsmCLtOIG/WVtq1yntAFJl/VYxXne4kcrIDJ2QvKafY4+ys3UQK
44VokfTWQpm95dNpGB5pggb0pSnfAbZltoIx3MI2c8GqGMG50vd1vUcvL/8p0y3S31Fvk0bA+Cb6
K9HbMsBT3/TyPITXJLl7xdFs9jnALABsC5QsOmVNtDebK7STTv0FsQtjKCi3Y4d45aZKP1F0C9sD
dkbXi9bEEhLZtoTGRXthj8Gh2Xv6LlY+CmE7RXtPPCThypvWVX+e+r8aNXKoclJDwpsDcqPlkK4G
6q58l4evlcwSV6H1fpeK5WAsmtAphndaN1ncddm2wOiQhUymBf5YQFELMXiHSYhk7TFp4ZKmaamK
z2CZ82/YDHtYD270aBNMx9A65rRnobT1WcdajybaQ9zCGhNpJxPZO8sRO5WeFjZd6zmkezSgbeAm
CRwHiVf52+CEDIX3Jn8qAiBf67NU1jznYrarslMZPSGioQpiIfenEFQnnkln69otswoPyJflAome
IzBGf+TX2C8D+L8aP5e/DxX6KTfBD9Sv5XbvMReePluDz4jTM7Puing2pQOybHxDc/1VK2vV2NGq
MNefTq2KN5J7vWtKGz9zm9qmwX7C0Um/HA6U7tptZBcidcsBM3VFIyWTKFmuQJLDEn+0wnsoIaLB
Xp9jtRy9X9IFGOq98YGn/RtQ5qrZFYJN5gmC8mOBNVYtfgePjjnmEJPOsvwmB4dcfevztW84qrr1
1V289YY3jTs+FZ+8knVyDNjk+fpRTN+h2SzLcJs0N7z9uB3pOsm/6D9GhsdRf461I8R7VJUokXAM
DoCToaVQX19RWC2S5BRnW9bt/o7R7rgUFq380cDh+dTCO8k2vrz2cank2El3pblPsKljCWJ0jngz
ZiZPRYzcT0aPtwClGq+/8iXbKMJcl3k8PyZc2XAH7ED98XQ4OASr9PJ2Kg8Cx5F/DvIDvyyUxtNo
T8GbkLFoJfQk/W2FZMlzx7DgRDwnXLtVuBJWEOvJbiNcTknQp7vj8qtmINo5LP2jRwEj2Nvqc0Vb
uwmqpxo1Kx55hf955a+evlOP5Pm10A4iKWbCc8FcnKX7YR5cbyPxaswiWoGCb/yhUV2O0yXtKcGD
P5FLYMCfm/TZHkEsrvtzbu65RQfzY2rOU419804YCEmQy5SVqhifS9x7C4Tn1KeOuBLLb2x482Jj
qWL6jrtX15ZsoRnGM+JshkfmHbThphUfWrMKWqZHdF/ROW0//G5cpcIP1PDFKEdArvcs8uZHpwrt
3tgl+OawJ80dUDqwaCVM23rC0CHgDvla48QI8AjAjj7E5Gz2K7n/0ryvEM++p2QAWUbcUMK609l9
RFcj+5TLY2d/yayxtBUd8vAsYT2QJqnvselK+V1msFLjxtiYd1HYi/I28NaU0FSihbqZzDdiffL8
VWlrMX9F/VHQTxYfQi1t2gQt+cWnxoD2ueALaJ615bkS5iBbt9G3cncpmr+o/lOMm8hIuUMuY7Jd
NSrajWw3BY88fJf6n5FfRc0NLC57sBxx9arlTcFmYeCjcCXp3Zw+JgZgVBH4cpgYpx+CsbHKi588
Cp6DXBaYo9uwQLFl822zHmQUZmVbTXjOczFVhfTm56tglEismFb++MbbIXnrBtXhpPDW84rMmygA
7Ezkva1UvDWTM5tXKWKMcwKzKQzwOTwEa5MvvrzKSUfXNN608D1MDshHc/XA+ZYo70F9MdLPAhBa
ttN0F6ni4Lmm+THqzHMRCnJ+Sh5DDcZ08s0EP+OJF3JwM8ud5K8RqK/GmacyvZGHJecoRaR3MhYz
2MDlyMq4R8O0XiB25yg6s9mFe6VIS/qGQr4b6qc2Ji4fqThsi2KrUXF0NhGKvFShJJA45ioo/JMH
w7VRe5OmfVVsC2GnhfqqYXnRlXPNpcskay15X6VvZieDAwi7RhHVrvp864uYwSLed0dniU9ZyUmv
vSnVofeY96OzHmSbA0IBvvMnRtuq3SARk8u1kXx1wu+Iol8drn7sc00gaYpgp3b3iBADdfzUuFQK
qHXrqnApXxkFReUaFvO6qhlBs6gzsIP0TimfYLMa2m+tfIjpDYtdEt1JhJcIk4wADHxX8VfjJWQT
4tgjgmRB0DP+mWHPgFAkzdSlLBUstx4vmXcB0VQHT2AQvu4Qr2cVAAyCtdQ7J3M4eGjRvbcQQzjB
NYTX8shbLB05qg402vWfTn7puLT0le/tWnwdWYYtbtUpy8hfJ/BTMLRREh7lKF0jeJa6NXM5kRmk
Z2eZS68yzRYn7MkXU7/n4s5f16otXEtW7fWnEhl2QH6SxLFEcIat8wxipjOIKDxoaPOB1y185SNL
7uIqZoSswil9m6VSAqWNNB/isNON0a7MrdgfGDixItplnCNx9uDBrhGOFvR5jeV2yT2Yblb8aeBp
KjEKnf7eRfMj4mpR5plocyZVYKjcikY5LRnNM/qKF436Xo6KIyQepkumktNnYnxpGMVT6aJb56Zk
yNjdoBFHdLIbns7a2g/DexCxX0hlG7qo6v+2iMB6f6GRTS4RGjW/qJA32XKfDD7OcHEONIrqkaOQ
XFjqlMq8DtNtcibcJt/9UsTU7Ogr6MuW3S+okFSBKapqy4axHGuucNYqsmSiEWdApPzkCgOITVqs
FXVf6mQfQXO4g8+kyfWWDXrfxNdXw4IZL0sFHKF2TY9cR0hYKNZiZY1RawEKuV4BzikviJ1xWy2H
5kAyK/MAVESA5+eXm9VCQwiioO+RfSeJ00jnYrz54qpffZWi61lUFQWTfTJsNFw7vG0KdtnI7RVY
68tpWWXnlr5f/BL69y49JPMQQE8Qw72BES4CntMlu2JbDUwuHI1bmkSDABvh8BkO6A0L1g7Rw1rW
diWf5h8npgNpFj6qjlQ/SgQKMUG0RWNXSwdcG2gcqHa9h2adShXfbB7t83Rbv7rqULRPPiq9Y46v
bmXcCZZ5TYonmDV2YljfeDugSTWO0v42+ODS8akGO0RbAm0QX74TaasXeo9c/WfC4VadTO2lwUkd
f30gr/30ozryYmqvqfWVCi8D20RR0Wss+Y2Nm7J1m52K0ynBGZzZFvNruu2V5m36lbQQPMbWHZMv
9U8abnF/9+dYJnNDjTXKFz6GMllZEn7PNUHh2jzLl14Cj0SWlNgjbyBH0nhFKvp6hEKyUZyIDqRy
/42l89px3di26BcRYA6vJJVDK3TUCyF1ICnmHL7eozYM3AsYPrZ3t0RWrTXjPC7jJ2HWe8TnfGVW
fAmrY6Me5PATEmDAxZdQvoeN12vrXchu0Nc7PV9mHpZQttU1xn2CpAiEUzYyt0mYbMZn4BXYAzUd
OdV0HcNHGEBUUzI9SUcdeXncvkXYQp0YmXfaER1PQ1l26hGfkT+aZMwWEoVogMxxKHktY7rZv1UL
LNDPbbQqSFDclqsB2ctqcM7a9Ko7lksXB52BFxnwIqWGmGhobaA3Zw+6V6pHZLEgIHMn5F1f+h3/
KX2DNJrT0e1i58f1BUENZ/rc0TiVPNeBtLeNT6ebvKZ6f77q5SmaPsTp0ydvarHTV2SuZqvY+qSG
yR0Tm9DphCegQhT7Oi5Bw6tz6eugVSvL544CsV0Gi3namgE6eJk7xPoyxxfNWvUNY7lBlRszKmq1
zUAqfO/iYYTWrl8c0kVL+rbA2C/F+KpLfwFxqcG7Nu01c2t2SCX/ppZg3W8zvmnKBHAAjPKRpn+B
CWV4/CWFyTkBOQDAOcaBnZIZIxzBqL7i/JHjB9D6X2SgbuTFyIFX0Bn85MVCXcXk1YKwRNjcyy7y
80h3m/wP5IhZX9JfBhnNnTuyaG6xDOOzPXQLCbXESYafU1atfCRmI8Wv3YHr5MOCWj5I0JFVOQ++
w+ZXHt8q+WXSzmMmIe4XBl+sti6pJsHJMB8Jf5UZOwAObxj2Nfxmw8KLusUHHgW68xwfx0r2VUiH
afrApZMqVH7asCzlX02uHDUrXf5Z5xdj/Jzrl6Bd2qKpSvlRRWdjtQYSzjnYn+2m0V8rkdVTnGVk
ghG0jyKpO4lyT05GvwX88yKquwAC9npx4kb20S6644vNiLyJVuVAnL6M3wk+hobyRZEf4mLdBbux
OKRCoNGgnQhtVrWr3b3TXbgisSfzMVX/OL/jAitjy3kJBEvjRNN95qkfoJYaVnJ+6rVvmaCBudX8
OD9R28kp2t1trrAe6L9WA4q8iGVvVALYUsQyD6X7bK0LE2/NMkIpzCzIExCNiyT5kUKjzbvJVq/1
jFLUf/IFtuU+MVeaJ8Nrq27n84Io5qZqPoPyNcXEezIZVIjFU0h0MgcBGJOdOTRriRp04xDGG4Tx
PBEKslNiWHV6g62Tg4qZJ7W/ctSOXFmK82Lz0gZrqBmQ9tMzvxAxSUYTmQyLvKY5wJPpBIWFbyDj
9C8oIKQ3Y7jnHCt01yowN/LvkcpCLknh9i77SnvItY0prSLfIcVjSYyoaxMxBT1PQGXD2DCSwz3K
19FvXB1lLpqzVbTJ8g14yqoxD11DXteu1b71miwtaFxUS13HbUTwmzzSHwjjaXPshB/ksrriB1dA
T3AxkdgM+EGFaynm56zzrVrzWnbdUNQ3oSskTgTTeL2tKGBTsXfS+JDhLMYGD9KIDmOtWI9U/w2G
S1LuS52Cj1tpyUt9PHb6Ioj3lXMYBjRBFwGYyJmzaQlsVileVKs36oPo6wHAIUx02bMsZR+d9dNZ
32X/oM23Vw+oHL1C2pJGw43t8ymC4vjSwvI4pp++7YtSKCHeMHkEeGzjbz16z7rz5aN/nnUcCclK
oZCMUYcWi4WZbFON682gpka0kYPB2tdWI33LWrP0ZBgKjzbwXs5tJ+LrNArURwiLTPpOYHlRZ3Hg
Ou2i50swOr7tCNaTv4mTGqxHtz100SuErdBGyBE4fzuKJ/mGLD+gmCZ+qcp2MUGnKPDcpXLNY7D1
rQHXXq915RBmR/gOwOqeZYE/lNRFtNqkLQPw6Iz8VvsZXyw7cAfgD9zfHvpvkmZxlS2S+Ez8HSWy
A7HfLZHm8M3xitoZlasQHQTNm3Tn1BSSAnbOq8giaIpX7khpISTIXv2qmBEjtI8WOvr00WFD43h/
+lwHK8X5AimAOH8N0m95jPckLhCOf5HaE8iXF4eb9jpBfTPcck3a53GqcW5GXucSmKn8mO37c8Xp
2x7pz2Mw4HzWHQCjZSnKPI1HFV74h5m2SM6XdnP7ojjvOTEHqsqhQSAE7XQNdrYAX67MNU8hL+iD
vCxrMgQxKA4MJJhv5W5ZtiTFa5+p9Ws1oIHyqWULj41lNvggxtkDwNl93qreQ3zhWrwapO4pwzqI
XxoE285MwxnC+nqO2Ip4Ivihav7fBEefJn410k4Q8jraWxH86cQrx8F6cA7dJFgxDpasw9iIythe
RX8DYT85CUwr3aTVBRhzWAGtCZwn+v3/glHf0QRRq7hKh+u/CxWyMV870nfJc1aM31pJCZSytfNd
6WxCHuLuL9JvoQvV8cKKTuoKf5DnVIfMfXGQSdXhXbHekEKiWQtDjhuX+ocQCx4Be16G4bxmj1el
m/HcWjSs8TCVW+yJtDDGVMf18SWODsn8QpUhxPNnlv6CY2MW7jbw5ND6EijEi9aflZPMHAH6hT7R
QUUSaquMnHqDTzUs/thiR4gGcaEMYNpes1CQNPA2pP0hezpuGX5bssn9usnWVCJgUKjQNVdo3H7t
cA0zumLiMqbdyN7N01Tw4DJ09VbmZ+5t+sfVoaxJ4Gr9p7GZQcqktF3QJQoml3rtw4IGj7xw4dhb
IdEk8t4dLTi3Jc5qkFbS0Hs6ncqXmCzCwlG9sbgP5QfqFleLKDdF5co1aPiEtrKJYaPHAMk1Y5ag
prhsEKf7ksX6K0KkieEgg1Q9x9OtKn5U7CvdeDPl1xqbEoi+5Zv1kaktyC8xPGmPKECAbyZJizmb
nZzfcZ63DcrjeE8oUpv99coXHlU3CwMPoRmg9V/DI0ALt9dVt5AVBjhLlT/xXi6MeYeCFXkiqQxs
MAOgneYSCUyI/AAmk/Yfxs9Ufah9TE7tZvDK6TiU76YmipZtOJwfLEr0LxoRzP5hQH3Cd111SyiP
UPH17Ku0j9Qo+5b1Oq7tTaBfJVKQ4+1Mnr4ocLSJSC4MJFKXkXOZVajAAwMM7xGulnbnQmQyAbjG
yFW5c4zwnVRZyI5vOjgsCAhS3X2J4Ja0eOWT4kQWiNv0ZVnbeDqoxuscPLTyJZ2u4j/tSDcbhCFH
DjTapGFy8EnRxSmfvqiepFaPgS01L2wJdAtJga9q5Bu6pvKpQ69DkSbh3xh/PWBqaS1eIs1j2cjU
LRfApkUCYoAQ0R7rNOtR9pEI11qw0DiiUBgU7a0OAOigjoroSuDdrNLaRNwWeAdBNC32X5KVGRtj
nFhvVv7OLuBmpKZixFgnqywhqZjw/JGReCNJXoUlBUkzstWVvM03A3S8sxW/SmQtM0iOPLp3qBpv
DQz1LLekgP10KMSs6DaziVMnzBD5MX9CHjbJh8L3i9EIgXYaseDsJKmAk19iEJhbQqjS4qVoyaFo
jv34mFinp5XYjzR+0gWXYXQg6hAZKExUDmcJtTBNCyAiImv5t/rxu0dyIhahtCTdlHshNE/i6jb6
4w15nA5DngyPpH4Pi1Mjv7B8U/QZEaMiP9+j+cKur0RfY31NkSwJ+KLLLnCSEm4jbEBuS/7sNDnL
FK392loMsHVbdji4bInEAy7xhiOBu7Xqqd0cvg2CO8XPAsCKfk0BtuxexFxfCdRWEpxQFx4KxLwl
Ely9uYTquYHSVDiZ+zcYtnreY/ZDASutH8CVBhMBb+KgU688EDKl5ICooLIymjOygD3NRvC6kpoj
eZdMEbrdou9FDN/ebZ/kDc3lZ1zxJiqAz5HxBhcv27upZNDMjjXVseRK8rwF4zanOUk7tNNLwKzY
fMrySZZecpa/XN9aBB/4KJidF4q3odLParcOZs0rqk0LxAOb6z7rFfF6C/gPgTUt6FSFJc1wG+Fu
GlGPq39qdq3lZfBVSReUURafM0UJSZtxXL5q1pLUmBnKAbiDSrCqOpoy0Y04KAirQXKvWhwZMnPI
fO2nqzgf9WwldruICk0fy068K58nS/fTaWUV3QIrKNjbTqo2VbZSkzWeFQahimxjIitz1Ba8d8oI
/PNhmVQRXC0kqyTueUH8rtlfVCC5FpDkKaTg0IdGJIkAfIQZCt3ZmNwSVCr+uKziDe3w7Uhy6JE4
yUU10ybv1V5MauDSsfeh8qBntVWvscV6c3o+bxJGuayNQRRsZEQEP4EcPEOgveqLHHSPI4IEUftW
wJoDYfhEbhSrjv4FNO35i2XslHwHxi04DOwS4ilDiwXmsUhL3pJNAVJS7qR0X/crK1uKvIek/mEL
5IknYpUB6xuXWBQtO+dFMRDBPRlCPZG/ZKxqN/YJUUGmxZhNsB6AFtkG64lUj4EIQggm+zV6vj7H
fTteCvI7zD3IETzTiNwMqYtDx7ofX8i4NNXzk78/kwhrdjFxvOtEZ2N/7olr7GZvXNLF2sGYrSjm
crFXjPZmdDbSowTKHrdt/84Uj+LGNWiMYhBOyBTWOTucKQUDZoCfVM+0M/LRwXk4H+BjpSWsNLYS
voIRS5otnnrM+AjkiXIVvUleWO8aY+dwgBi4pu74yjDibjtKdkIJWMMm+rxGn7gcqY3J578ATdSA
VOdS83rVrcmGgzyivA7xkR/xuezXz/GXpEjFYEjXPbbtpPijAxg9RzIuiImarAkIkZe52s6wK2xj
UEzorK6zCRU6HCwgfSU7MDFgNVzFZFvZiG0FwTWwXi7gYp57RboF1WMyya0zWXU6wh5UAgYA2xDR
vNMvC4jaYMuACrbYImfQIUyYrqzsJh7fyRjXeqW7ff9jyVib9hyuWG94cfu1uemNVcV84pqraVGO
V/rZfDs/mvFmgn1VvlLmM2hrMhwBa1CmA7BKL5FKw2C6jLI9pjGN7nGWofmikW/NCUNaklj5zHQ3
AkQMaDC1GGk7CaHPBoiZ7x+RXZTcyEV1Z+cwEQMcmqkf49ca+49QWdVMhFciaHCbuUX83QywcpW8
ZLlcmM8dCeB0bfO5sIXMzD8MJPREtT18NsEmzTYrTk79KQYuwiliYli/nhZLts3ul/PKCxh+9DmF
oTXGwXBFUm0DUx4+EZaRMxHy6rHeoSaSm1sjvhRr9YipIiYZhRJJw9gg4WnxuY3bJiAymWG2Dk6U
X/CYUimJheehB78IJHBRWtCYR5Tg4gIXkLX3sGBJZFIU/iFozb42HzX9opX6pSWQ4xvorqG/8Bh0
6WqiDOraZEcZaepQXJ5or1I0/A0HJ8SUp5GU2HiBH0V7opuAWi+COLJtHA2IzbVTYSE+ZP2wWtRX
D3XyjJTwJaHEyex91YlyFS5HRrOYQEMJo3AKHqehWwLpFsdc81ap0GqgnML/7PMyK8basX9ieRvl
56C9TbDtOUJ+8Z44NsogVqTKHdLviQQKdNSxfqUzcDnxPS5BK4hqJqJFW4TlwohPuYdddiZD8m0k
wjCDWRPH6QwC1DZCGMLGPrW3GMZj9OJ5KwjvIngveSDoJXfnEl6V353XBhXdYgT1gUOIuu1Q/lUF
X5UvRxvdOo2oewx+puG1Qz/ivPPCNvmd3afSLnH5CkqFDYhmuAxYO+hP+fiqcvRF7Zut3+8TUHXk
6fo7dmwyQ/665QAqW2DAOobud8WS2kQQ0UPjwSAVht+c00hokWUF9E+HHH0Lu1uLlMQc+UARnzv8
OilpnmXwDY0/96c6O7TlIm3+6GrrAp3hFrl997Cdjcp0y/ymEPrV3qkEDjcab8VHjOQec+gvOd38
V8KFZYOu8DrweEmfnDkVvWwd0S/HZ7Gs2t/nsB2KI0ultmdW4G79oRydd7AWt9+ur15G+SrY/3hN
kQ4sA6jhcIbAFMm8ZoAo18wWQ43I0NgmnCQ6//uCh4p3SIg1AJnKTbjuzE8jvNMQDJABvECyh4P7
FwrFk5JbZRGPY4LYaAup33Lm6eaRbGEw7hehbRgbHtXhnY4ZYsZYxXuIPG6VuceUxJ/PG7HMVhZa
oWXMMgFWGldLKRaGCkBGDTxnzXAK6KPUO2qmXT242crfnLOPrdBwELR1QIUG4pJ5362+Gtftepi2
LXm6eK2H9NhHYgDJY1SRn021SSRaJfAm+hjFWfura4ufLTsL1kXKAThtJFvwPh+oAqryWOERrPo7
gJthbZr4A0BteLJv6kvEVLzNdgn3RTAxh/yTyDshu9c6UjUByvNNPvlSfsrnDYmxFd+h+pu2AX+L
Hj7gtDY/xfIuRa1lfsFEu31LMOw+PteF4kd1wk4FPY+EnzZpVtUzH9r43FcLbtNpLVCboBPRv0jW
BWFCZu06anwtws4EmUAh7BOFE7dQaO2dAkKN0/kjQaI7XM0Jbs9nDWh6lqcA3SKEnXD6HbmUCf/B
M/Wagp6wigXsZX4/rWukNCoBSyuzQzbF9MHUJWY/1OXDQgr30KHi1EfvWmc2QqjPuL+UhIwm+0Zm
uWM4nI59eUC/4gMry7C7wE1S+iBhAtfWh0Vyrr3EkWUaJRLAK9phgH8Vm1DafZp/KqGi6aa1VzJ8
40yBu8+9p+AaJ6cMCbiFx1keqUZuL/Vi9ga6wppV81yMPGJcfZibDOtPuCSkY6Ly87NtNPDgeYw+
J4Kys0+p+ojsM4/kqG7IbFjZUGM6GR+6a4NifFgLIjuGvUialiFHk7M4T7m4esQKw19Ubkj6FCQM
8f08SbJ7UCCHG7iZUiOS9G7X746zZvcr+FfydatQ29LeeyT2wMcRG69R/HZLgj4CzvvRA/pApR8A
I2IL6EVHJZjdPH3jv1zBLrKeTAvutW4vdHEd3SXIG/q4PjTFN53HtSKyjFxVuwnIvnu+mvypQY96
/MLRT64IwtkCfHoA+8SoIBgI+RIR659RJJNQJRGHAnyZLQ8ELj/KDopN8DUj3xjGixYVeIOQ9thC
XfcDx8gZbBkbk/8iVUB8CyVKAS5Z681BzBWtngzq6e4Z/4bOWVUm9y76CE6dszbnXdAcgm/2i+47
lHdJwdhr82cA5s2cddjpg6QDRo3pkcSk5aPbrBnymBgHsqJF1AKmPUDuf7AfWAq7Fo3frHAugQRi
WW1Qkjrla1P8Tu+1eiqq5QB5ybOgLMgbVuaDgda/+axRbarvlseOl15AMeoA3dE9O0zFnUi7pUH2
FsJYrJljcjYQkAffjtORsmK7cGK4PDi1f21pw6is8jXRkoDH2GY7hhCVWOuZz5LdE3k7AzNzgf1v
rDLkE2K1l5onTJK2KvLenqfizdbqk90eplOyQtWpb5pVsQJG4drH6kKJERJgrPGRB8HTVz3f27vo
EaTAgt9N7g+Bht6C3kMf2jZgmguje9Q9WuX2D5123lpEa6SLuAGaOcwiPNw0c0RLx1MHZ0+uBefX
2eSdzpUjNeCjz6gxli8VgldmJoYEI30ZA2DJGqVj+spdlAANUW/sRSDAhOe4tZYKwFvC5iYkXQOq
E8U4ZLfYYZXHdwGAgXSGIAofPWm7pHIkXGDgYP9eswws7WaX+KEfz7gJfpzyHjtfE80A6jmNL4Oy
rqSjAJT4K6fuXTFytnso5YKuj1z3ngA59YHpBrPyfmovbf5V5LtiLSNyWEW/agz1y5lztzWS0VDc
PL/j7ijlb2AclbGc7lP8aTCmVl/F+DawAQumWug64+GOVIPjRkOcBphffSiklYf7jlRzmzIi3bed
n3+7P4h8Iv2Rab7sTSgsHj4U6gxVYN/NYl72cCjYyCEq3iZefumcyGepPFBlw4BnIlA7Bv2XZNzU
bIRan9zIpuks/HkaNykrrs7wQx2KSyjyoq8FxzyIHHbIgPhHbl+aX4ZdKLWOHZyynx4gShqudEq7
s3FBM0y3iGVug/ioqS9yTxTiF/EmqGnGlR4dVXMh436mwgeL9gn2gHuAcs2J8jztS5AnDSHPEWO3
afmkajAYZRtMyp6dHGJ59YdKuv0KlwZafWQZ+iHhcqugdkJevxrREJHr8LzAu6x4QmA32/dGfmWb
sQyiOFYDiBOawNInJyPEMaT171P0oypCE46/5qPSjxR8iuFnzM9CBIbcqO+3U3Q2USe30t2Zdmkl
u232FhtEGGFOe+vnd4nxXm8mXwerqax90380Esm6pPkd09kAGuXNGy7AizgEoITXurQURwAjowNr
U1er8UHuW1ltmxFIYl9Ff9JwGpsPDXWf/lIllBFz863LfvksGEv26bSAG8oc5AT95OUI4joopIXm
qYB3SrOPB+Q2JES2LzNtEsHesi8dpYLRX/x8H6AS6AmnrJcLqasNWDBWXJ1/Dm75SLNpPC54hfjF
w+qnbxcw9hwY9waBYpdxOlenmdIUogmfZ1M7SfKbDrVnIY4Xitu0uZK1DwBwFJycWIYI2WxQNCba
OVTWrb22aL1ccJHAkl8TiBU26rbEdWCeUu3aTgwRySPuf+iHmMkbZ9ECAK6vI+Y3o6aiKvozpXXf
7BREz+C81HMlG6f4Emu63FwC6/rzOZqGHyyAK4xbHQM3d79o2SZ0FmdsjKO6z7jen9I9Ge/FEZY/
1hi3vUdpfgsKyQLDmaG9rBx5QB2jTptcYVvsCDuInZ0mpBYLkk4KtDj1Lk8/65LehfekeOv5ajTl
7VRGX1ZhLwYwdpVZu/vrDEs85wrpUtHKYu8U29OKVqCu3QMx1cvnJkasjaaVwykMebrthRP+Ejyx
hN6u0UWjTMZQiLml/Yt4r3UGkNZ5Y3caI0bwB64ZqwPSVhBaCKN8eXMIE7DTzq2w2E7qUYrPTgVz
z1kgwOYBQfi2bU5lcmjyZV5soyXTKRfAuALbMJPFhH2u5GoRGAkhv3gdBEGOblMgK5ROYY3Bz48y
qR221In7Qqbh8Xk1V1mlnau+y+aia3zYaP1U5SjL39Ins02Kyz0DBN+G4+tUcORh1BHUT1cx0IEN
qr4YMaAKUSTXaMWY2fRiLUVr8COjvtn1yCjxo7DcWo+eJofR+tZaSGpXKzdgeE+oqJASawNH2Bwd
ub1orasilDQgb7GGKmZdmY/JemiABWpSeqr00vPOGOU7sCuXI3JaukP8oXoTy3UPNzLmt3CgqIlD
ReIfME2+RljhmtLO4dK4/Xhq6a7A6ft0iZHWq41CTnWPQSKmk8Fq/tgQkKK4SpX5Fk0YMz+IwSbc
mLQ9fVBySHrLbn7w+wvYweFCYdeW6XsS2nv4z4Fn70V1TkSYdN1PIb/19Wcubct2HZFcAYyJvA9+
1CSZYel0pqsxf4/5wQxfoQ88BZqn42ioS14qSBy5BntHnFHjUpTk9yk4mflvWDPuJHsi57sK6wqS
GryFS+oAH5Un4IvwSmcdkd1+2PS0A4x8MASwjOfs+SN2YItT0CZtQ4EYDvid0+5nBDaiPKEfbhLT
JYyzom0QbJNjTNGevcIUDrIevPxTWMynmLGUoBkbfBoxkqx9NeA7wStUak5G1MSCTz5uEXk2RzQB
rQv6y7yaiLABcbplA5yQbzbbxjadUXvX6E9UhWP5s2+7JTulTyZOzW9MByoSBcYAp948g1UHcRya
16e8F5LCMhER6TlK85dAu0TTS5jdDIc0820iSQzLHE4eZDUyUo8gbJLwXMwR6pZszkmQHL4pD+7v
d22iWGlIISExGyMIVPgovpYyObfTBWSMUlQY9TMtyLH72zP946JGNgRutKzW0WbUT2n5VgW7xDmi
1OSjJw8H428y9gJoEFJu6rXoQvi0otdY/27V1xnZnu4BFtA/YaZL9Ttls/MRslCsRqY8ASC12DG9
EmXocLG0vdavKD9HJ274RJND7OxR+6ORx77TkpELelRq8SplaYoBXhsktVhOIIwo81qpyoxpEM0r
x/i2Kt/5KiKHW5vzpR69rEIWOwHnjO8VCiC+aOgHOlL/GGBYBYH8B4A+pbs43KIDtTc+gpOI6gzI
Pn+AxsObxS4FObAOV33/O5RvdCLh7/fK7PVJg19snBEn4/31n2y8oTifmKpr2dULduUFazZpE4BY
IG2IDBncB3hZ7TbqnwnEUd9qi4HCsenDJNhRppdy/s2iXc6ktZh8rfiZ2gphHk9rDqLAiC0nwAPu
B2ErlVos26hei+fLZhWNadyx7XnDs+Z36lEtzlAiEP4MWhv7C2WFONCCik/2Sow/9/FLSchHJLiZ
qBTFZJ9J/yLO1wDlH3GO3q+EnkJP7wHZ50/OpAjlR3Pg0wPlRcW3N+u1ASMURS+IoFpv1Eqo4B61
fb+gmdztlYtG0nQ4Xqxio9lnjAk1VodQJ2vxQpe6yww7WlckuKSLcfQ/t0QmEcn2ObVcXXi4/dQh
6VHg/1RLiE8uJ+UXMYnNhC2OQbs+4gOEfebqA+aALxC4ID0m8Ozqal5a00lakq7cLzLrS03/YOfN
5wdxAiFyfVk/2/06LvZSioKqcx1SwBkAA66PMlMWU1Mto4kZATllKb8FwU805cseDyHiSl360Z2/
uHgLiUTg5udz1Z5Lgt/cSdvSH8njxJk5XBM2VMzEs/IupkYtvqUeI0tz+kFbVtSsILGXjJcaJlsI
utLxCHjRIRBpf4p5hTpHfBFthVNPp7iHlk25chYZwOG3FGDI5qFw0HP15DsDvhG0TOQU+KSJbpfN
YldwBhKaS1CFXi+IfhEzWJ6sB1qiWdyx5bx/Ra6O3su9RyjXuET9ktubBDDAfpuwXaZXm/YOKeME
SL0NLVR2WHthBRYffimodpORVEBS3zU2GvVVD7a85dKdpy1iOHfGnxTcxQHwigBy7bL5DmZg7YZ4
Id76iJwlYRshVKtmD0Ey+iUlnPHpeiyPM0hA31puOHyg4CaT3yNamkweAcapJPuDUbfxo7WEw9TO
3ptQ5BM5QBlYY3jVm1nI5qEOEcZhh1yZQb7qrbOek26IP40SiG+C3lDbCMLSPI/J5yjIEs5aAd/W
+GPS/cS3WIx3nnVeXcAOcwdTY8LqkWbuppG4XLUK7uKeP0ILTK/947LiIYoXzZPaJ1v1NFQqCebN
aQTrYEJVm09zOs6rcNOoH3SgrGbjIICMKl0FK25d+D0hElLI9OlQZCRciY6EsIWry7avsfghuOtz
ouDATINlUN9UCZZFQ3NJ4k6NcetE6DHr51/SEtCg/YVAjsm79TzxpfkE+gVcFgg/bPetDo69F3AP
3HXjAWzvqmCPkGs+kmWVT8GhdEAhxnngx+H7I/8Qf99aHBoR0lKILIaNVvvlr/Dc4QWD99SsrR3v
RjLIzQFUTL1N2imTunVhWSgemtWg0lEe7IjI9qcTsCGxzSJa9l+9HK9y4plzutFKlPM8HL1NHTmT
t1696ffe/BbOajP+yDH78cnIcPqpOCl4Pd9Lh5u9QCTEagbGQYorP6kD0Nuce/RERbETJ4FoGabA
DqmLPT3UgU8iwRZv3fJa4gZGsaQ/pOTkGKenfpSyPfViVvGqiTgj6M7wM6l+xjokU4ZnN9o12alh
r2f5JKGk2hrJa57h/l1NxZ6RGYBaxFnTKExuEoMnrzBQDu/7W1UequrcGSTmF+5xnjczCoJUEaBX
zS7SIlxgAnYdr9MYsrgd+SOEa0rhaEmxBO/yTbAK0+scXQjyeSJUbndBf041Aa6SJxvN5BPAHlYE
PCDrCTfz1uowBHEDNJHG2q5CHyX+AD9WwQk8j5KRkyxCxV6TLiyr4qCcVrYsrUXel4Ei3+S44Feg
cNQ3Boe9gtmelKsRjr9lmJcZrgrv2xYoOXdbTIKYeH9gwQgP9xB0UQ3RQSFy43kKEhMikhjCviw6
PxoEezlNRULJNVOviqyW1nZ3ihV2kXdS4Yz6M1C+Om1b1CeIer284JixHGqqKKispeX0ZPHoI1eT
PQfus12GbJdB3mM+mzwbgikYPnATAhyDyN3YZEmzAmFkYnzBP1xhc+ZnDjE3x9DAqvpqmNI/jbcx
A8kdaxS3BSRdovaus9e6Biqpc1mDTFoUmIADOk2GbSlabTyiS42DibQNjqdR1+Vzn8gbGrBJ+pXf
Z4M+JAhbtl+koTyT+nyjiIYFNt/g5lD3BA+K5QiT8URUCuLONlpafbtx4oveIBprYdLp8kL9wMWJ
axauezGIn0XmyGe4s3sQUFTxfUlXauH39hfrnrAeFHzLYh5WSdQfpS+pXCdZxNj82khX4qcGmvyO
ODSHmIhMqgsc9N7O03VMtP5qudDSzke7u7BAgoD4A4PxC8uDL4cbvbp30l/5fAUOz4tTj5YjBCg3
kAoqMLFABouhPQQWwvLjkN5Vm4mT+M8GzAa7plBVWQy29fTLbMrXyL4LsWvey5yFSztINJH3DVd7
HwOxVLj9LgHfR3qLnihlQGL7ZWft0/6vrK7UfUJeimeLrM+x9E9c3oQ0oV4n2JFRCxaWTh8kH9LK
wQuJyodvH28QcxrhJWs1KL2Mb58ICt0u3anAMXof8Qu6jyH/w/QOkvBT81+a+jdruoqvozbfh/hQ
wsMkK6de6So2s20+7RNAX03oT+EaTZm2O47TmrDfZ8+FWHzUJCdJ3FEYI5ED5vFS+yBvQhynirSF
c3bIcSE6Gxz5PTfwgRy7AKYzxBNPrnWFWa7ckGlaKo9YY6xwdhKVAf13p4E+5jUSJRJ7G4vblIJL
Cwkpisgw+rbJE+OaRJpyTcV13O7U6hKohyq/0raIxJs6MB9Ghat2YK/IF4QEorUzzF+A1rC8AGTo
3PTpQnOOpMAi2xJZj4Yrf0/2nU3S48rJAgC/b3P6fKp3Q259o/7QYA4IyAGWnIjTj0kqAAhCvCpg
z7D8E99pLH2QPemN2DwIHsJEveF45otoxy31qbQdrTKWeWOtx8usAr/9tKXP0vkz9R2nQiF9BOgq
rFJ2p/yDT0ZqW0w4IBT9ic5Tk16LvmWjScgkWSWLJ0VcrrCtaGjnUebE4UGzNpbxKNq7zuxSRpdZ
AnAgDscH4AIXlxAldqSrzheFTUOjaMd+on18vtr5nv9LgIGe6BF7JgZb+1CfGu9t7mo+iVJWBA7j
W/ZaaTYJ+y+4jDUfi15jiUlQyv/EGcpxFB3MD6l9SBGcpe0OloHknxzQ8SnREZ88vVbmbzGvqf1V
yJg44GOdA+2gta8WrWYwDlF7hmQJQmLBkBLap3jYR8E5bN6wogF4LwLWHLOU+HPZ7IIvMu+EIgVk
EWKCqyAp7kF/iMyD1p1qgKDsJyHTdFo3NWNla/taE3uZ8mv7RJYGPwg0vZR18xmXKHMI+XkKSAC5
s0Fz6kVsvH2jYqPC3JcjzWwRPJ9UorMq6aY1lCVan6PxNc/1xjA1JJXzIrfRh6SvRHhjCPCBzLMK
/zpKPjYKNOG5cWkiKqTzRjQAUrIqOnaQO/MyJDPlnM1vGf85xqtav8rBm/M3LScfjoUhsnVhlgYB
/znBjlm9xkHGseFeeiJhHwAc1fYZgiw6BvzAQcRgxHgaINZEfJjx01M4o21xSTzZpV3d3ENUS8Gn
UK9b/bs2X1TjQ/j5Zk4stf3GmiUWdvbhZ3aTokc0vQ8TVq2dhGibl4OHUkUd3Ng5EwFOMqz3zjVu
cCYdxvFsTdRkDYP3BlsX/1FDqDXvaXzO65jcjLueEfbklozYV+LCEYNg6lsTbx38oWYknZR4RRPS
bHrN26tc3wAW/iPpvHYjR7Ig+kUE6M2ryrC8N5JeCJUMvff8+jnZA2wDM7vbM+oqMvOaiBPUYctJ
Yxjm9kjsc/md+M/ZeDe2jX0uuaI1VHt4EFGuczFLx+aiys+g/rHjXZAt0Oju+t4NOzE59BfmXKqu
gXPmnyKDtij1N8QmbyoCAHyNRniGvT23cZZ4PWvziqtpraibHmI5Gl2oWNg1uM/IKLbevmBsBwe5
P3gwUiw2gSzCEUgQBfte49nkohL3MtMCJFpLOdslCdxdzjMAn/6Pag0MzzHm8W4M5hmQoP920hHA
SlvtCSmo8jB7vWTvIBcEv/DuMFiXvq3mfXLuTE8bdi02HdgwHSpmLB6T/0eSEnvNiKbC1jHdx3It
jatOvaWY2SKCVgksqOcEPfoXaqZ5/YHOC+AmMK/cdRZC5TEplxFTJWN2tXFmitrNHZb9mcFaeG+r
W8zNevxdqC+LZqJE+si/NYM9hs1fBWETLUAQytEurdcombpiG0kH4NhvFWZaZZUnaNU5LQ3iGBAD
iu9dC52Zpi+NcO1lH3XrvI2Ov7KYYgnBb+PxVUkLPjhRdhHoQkyO2LvK0lPMrHA7vNmsHnTvID4J
X/1IrW0+AZhk6z/u87Ca1/1HbcLfpPSynK1n7vh6x+CE9wGtcoVSLULr3bCXsCUQdvFCQ24hFQcp
XrTDw0LdAqP9LfY+7qyus/M4L2ZKvC6LY6bSbB3FHyAKn5qMIG3Oole5sxIDHsxmgyMDYYs1fA+r
kPERzTzS2BPj5FkMqbGUTjWeDdTxCtDxqVgENvsFuv95PJ0TtjknZnCaz53t8ICkX5IBOLEm6+gj
1S8pzFgDepSvf2f1QSuuk/4ZIGFT0cS1dwoqtCDSO7i3sJ9TCIXNUucFL/fNnBD5iQEJQQkaaE0H
fLPBiy4j0Z2U30K7NPj6CTRkmuxhRIqTm8IAty42dntic3UHtftmGK9a3mf4iZvdmHFe+e9j+VDR
Ooq7VuVhzDQUtgbSdUbVHbt1tAko4zhMS6TeEWlEhBqjCQ9dgikoGlgygwVkexNso3TeJNdUZlY7
+yJeHjgRJ/lYUXrTvXufDoHzvLmMbdHazcEdBOVG169CuCKH7+KzdXrMR9WtCb+cFH8gI7sK7Mwc
ois3++dYvBRr0wK+SV6VuhrGdRjex/6Z1u9S9hs1r8zgFmLfMFZrQqoWkYfc4YiaCvfRtimfOfNp
8hj+dYuKCrF735dwi6mPudvz8gT50K9+bDytWXMjXv2N5n3UCX7sXr5yJJfM0Eems5+x/tGhbZLb
l5xvGThwgWfhR2V6+w6pSLCRmcdH+o6TG83qb2kvJhIku6UFHFFdkV9cT6c6P0r93TYWZKIv/Pyc
pCv7jWalOMb6XyubMxsr4beJvO9uLYiCJkeD5a8XEL95Ruw5iY/U2nTOrcTYQuID05UvnrOyRJJs
uV5I38jHUG/EcMhAJ0FiB02WFizRU4ziaUc1UD4jlOVjcqgJsizExrsbn+JFxPoxMsfEwKxAo6ID
IXQtsF4RD4SkPIiVRUzxwzczyYcWRY1vo9pT8UgslVLcYFs132upG01HWXsU0lXD2xBTHyPHYLu0
VIAjGot0ZxjvefaRTHtL22MorOL3lCOssM+obmCvulQMuuqaFgKjU9eshuEkIj0zZxkXdyIQMpQQ
tOU1zO3/rVgsSDjs02Qj5v8Nx5NuLEXiS0z6yKJtPu0c8KT1KWSQKElbc4lYqie4BKQTcZJI9bA6
UzE5u0i5Vj3goY+64rETOlGxi+T4WkwG7QptRB01KzX/GcxXgbY5Zvi2yBdpexpyIlK2g7kSTr7o
U8N9jNsXlK7nCnFyHOyHzpU61+lYNELRQFlc+KcGCRTVz7f1Hm99bSsc/UrDvSF0d2tbXvnqqtff
ssrV5BfxGE5zCiFho9oBsLuUbRJI7jl7FYTlbxX6F0blkbr6pdZvMCmJQ5o9ntX95v4V7j4jt1Bm
g8PdEOZX20KQyraiXtYPq15HjNj8ZaZeLOOIUyN55SBIZCbiDKBK/99k07H/1x0wh5SPMG7RaT5G
1TVUihR6BgInP1Pkt2C5hwOL2k7dkEDAhmONQBcpA3unWUFpeifxZ6aXK02jENkO7S8lHEJSJrv8
sGF2SSJkvz0Di3uUc9FwV5l+uGTWBCPjEKbfXA9BerMg/0j/mCtxv2PbiqYqYt6ruBMcrZsv7wse
YpPlsDXg0vwYmWZYMK6V6ox4KpVXmSxwqlK8c5Y0MY21t0A0Rp1NKz7NdP+v6g5CHAARArk2n9O/
6+koZmBR9mGRvSA8TRNwXgPbW/ph9EyisFxj+Zz2aXPJihv5xUhcmkoArA4FInWTqV2tw9552cVJ
Q1otbSzygwKSwhhYE2vGOA262LHRd9RKac0hhDEJF2/hyl8yAUHINxxBfAD+QywEE8AbNIBk+Cm8
rU0lTiBDxRRJ5tppWPoMcD3YTlPZZahU9lUIkUjMRHj90Srio+XzXE7mcQAvhPK0MNd5t7MCQG93
h6oAykBBFeeoXAUs+7VDzoPtIULZMOAv0O+1AbofBmeinUkG3Q3zSxvnuCOT+VQ/QYl56Us80CWJ
HonGYGsBLdFOTm0NJS7IGPG7gjboME4TLNZqxCRS7/ySMcRJM9+d+sVLPwswK7Hr5oBsEIdqymfV
Ygpw2/bPx2RNseTMpwbFMkoHXLdim5r5V41PJ3BOg7Iel/rS8bHL52iHmoVvPX6/Zf7/dIZJ/6ML
rUZlL6r+x2MHhkpy3qGcI2qzdzbQpyOSnFJE1c5Pb/2Jn8GEaeGVZE3X5zpnzLjwKBFv5RzNY/4t
+s4WaFh3i5hVSuoXHGW52OFPh0WkjrByHF45zR318yDdJ2DOlvYYk43vn9Eo2vJe04STmpGIvw1F
yoWr+xvmdoNyb9pH4jxrB/HpNZcPvrcuwr3F8HBWgZBbo2Aj2vsn5vqe6kupL3Tt18r+Mg08A5k9
y6b5jMq7Qzq0c5PfgoXfnklsmI1LbRbnHzJbBaFzNNE1WENGtZVjWn227V4DXhNurYi2dIm7zsvu
HbMBpTL/PUYajwbIhZlvnTQDI8a6D4BqzhEtzwG/cMpiZZn8RctMipl/0Gx0agKtcY1vVq4wa9AY
QgMShnFzwYtgfTMCYpqLKoe8AHNv2bc6vST9dziecvWnD9V1U1+aSmOlDA6IEB7d+kr63ZQdaja1
CbfexIqgUG7y1UT/kK7/XZ1sxvyrIF+l5tNAbzisAEnzSB+AnGnV1c53He1D5RRLgDdAshgjiz5F
bb91DBvjU7Bfmt6tu2OTnGVAYPlOZgTKMIuYZqwfkc9Mj7PSywR8mdBugehIXe7rqDt0426q0dsm
EI55pZibyWCwDhwBJjUYworwEhh/HAowUyx9RYSN5/9yGiCo+50QaQwMdSlUPOyQ+m9HzTwxPexZ
PMbqB7QBgzVkXVPZ9ds43rTTGnPBLPxLakREz85jpfU91GuFZR0++H5RIM/Tnwn/YP00hi8p3aoc
Fj2IweHaMUEpZapZUAs6slsn+5G8U2Es6wk5EsuvnfC6qph2ynUncV9bnNmHfzIq6cb0iLxC2JvL
Ntmq/tqWHqpBToyLVWMd4/oyUHO0vEDJGcif1qKYF1Da8xQec0bANAmC4YHPVDgBehlY344crWwX
jkBFXeSRRBfD/nn2WN3rbGspO1BxVbG3inP7BpMQLQJ4mOKm1he2/gWWcwu9+TxKl9yh6KSa/jBE
x5H7RW4JyKF2ZFEN7e69pWLMy1tdv4/U8/XFqi4Ol6imrmAHkuQ7i9HoiEFVKV0M9U4+kNUewqCa
pcNHp3NgTd+s+QW0u0Etgzzf7mqccBvo7eaa8XfffZCwMMOlQHQr+wo2TitaQq08O1dvxF+wihAI
D93Z8v5sfT+hjy56xH2cWHIwvAXFUa2XhYY4gbprpUdbpz05ww625sjiHX4708y4I6+S864+2DTy
KhkTXXg0mdYXWYN86KlpZIFuUv0gHNhT5aqLdIHtWWgW/IOE1iESogL6i3iZZi50dOGb0YanxZg1
BkExQxKTM3WGddxvJ3PlmITQn5RyHyHVkk4EvzbErMYPw/hUxksqrTNna8DvqhmQKvVSCkpoUDaA
DTR/WAKbAyXhLDM/FU4By/sQ+zJwvahTrew97I9AOggJ30/lJsZUkqDdofVe9NrZ/vr3AY5XLLUL
8v8iby871777gvTCFSN5e6TVmYK8Dylz5oqWSY+vws8c8eLIWDlr76k4XyFSlxosMq8EJ2O/tAw8
els/+BHEuQoyQL7J8EA62rtfyy56bmdTNyijYJ871qxYtOkxqC9FLdxC5qbFyjGqT937ru1fZDPz
BkGghdxbnCp6c2QNYke0tXNqZOhVYGy1gWk6jmUFICIpTB6K482gsSi/NLww5i61H8VzSKCnWjiG
6C9kEHt82wEsnYA8khYBi8djOejQMjCcZPyttbOHTTD89HbJdBoHDT0rFjOWKhVMTmGhTre1fZgG
5OFzqtKYp8pz0f7gSuLfrVEhsN0I1auvbHUabts4mYRbCT0fQhnouPy8eQDWgGCnWWduFHOTMnDI
GI+1zM2KnnwycITm0k/XOW43eyeO0dpZKEvWM+/N+IzatU17NNxgRSYSSHuDtZLGGmAaOR731C8p
8ze0/kkFsv7MomHG+SJbu4K0hznK48768ESjDgGK9dPCgYYsw5Xdahc1fGT4gyxsd2wZwxPUvpGw
3XZZ2w80NMjueR2xtDrjRQlv0KUd5qZq4B0K9UuEtXACtZQqsARahqXAn9LhLLUHOX6gV50HzJnB
TMVbZKWheSJHdYll3MBgbsxGb+U3cyZ1wbJZ2fohoO1e6fYiio/U7CnIjRaxsYwSRtwSHXRNBw8d
V4TeAk/E4Yo42rADJMJgHz9YmmkhSAeqMfuJDJ07qk1OuvFMcl4lCzlwfEySG0IKmL4qCFAPKIG1
C8TiImYND5WKIhmY8D+9UMArHR/aZsnEii4vTTATLH3vMWhAeQ9juwIDFaNo6quVtdfzvTW/0x/a
b9MiB8DIrgSzDPE5bhczC94A1dAo1vNNF9xsJO+SM+89UpU+ERlGMwaS4Vn08mjKVAaz6qEyGJU/
GqQP/oqlXTHsRJWPE1XibeON5+Gcuo00bsHU8jBqMPXgpxnW6vFJVCBcR7lHnH1KOjcXhC2oRM49
IX+X6UFx6XN2RWtujdcvn8Tk3JgM8eqAzIZr+w/Yh1wXqC2LSAv5TC6D1F4EwwneAlZW37BnGRb/
HLC9bOsLk5vR0BqiDN6oo99oJZdw82ieeSY7h9i5VRefWZk8NfjgNM+IGOFF+MYz5w0Jpu84IlhP
+BygfOKG8+b5sB+DTVLRPYuRLCSl7lhbiB9cbQCMBDuEqBrQ83jrcVcrrcsfGyJNnz7HaG8nWyTo
HpgDe2UjdDIvOEdmdcPGbeejkYcInmqbEACxQUjlgUUG83hZPUQ1k152IjlIj6yApMwfgAlxgsq/
p7gf5w1yGDGeRKLSx+6UvmcA75x6G44bYUBWyoUwM6v2tqjPobbhkCkcxJ0gbHhcq3uNP1ffphTp
MvGVRJCbG8eiT0M9MNJZsdrnqFK7M1kcxXjJ22g2+ewiBZiCZYRkcF4gmv9fGq1QEvHtDRBGAakX
C+mBS7mr3OkGKdJHZZoN10oHV+Lvw+Y1OG4nHLPsH/1Xli6V4mimG8JhsEjiN0WifpuKuRi8eOlc
osZX93Hy7FlqAipQFVchN5Nmj17RAEUlxPyjcmuNd+HFij5zVN/2dBbdnBUepHk0U7q9j8zKJxTk
4ZfrSVnZ3n14ZAxdpaPkXatyazk72XCjCJszcMxmRHBxSYSaO2AGEz0fgAXY/A/aN3neJovm2PqI
3MCFdDiFP6XE0Zabs0H6S2D65auyBeeIMLgucO85l0ze6j3ZgXRx4HYP8rh25LkMFGIUWj9l3zav
PR9DQ11aVyewh/l4LsnyGfRjlOxlJLb6CfFLUjZvTALE9Rtpa17esvwkn4avOmZh4BNCJfBiAU9r
vxC+yrz+SokdVCn6OTXBoeUIDJj2lhSGfu42NLBCPykda4Qe0lX8AVtIAqnsjvbTJ8o0xHpJqD1K
SESiKwTobYW2cVwZ8VJSHzqjAEJQxOCl3FlIyWiELHyOwZo8ubeGJhDlGcni6LueegAR3jtGuavB
cR0cLBDY9hTkbgAGmSd2CTeUfTTnkPLypxTHM5tDlMGkABeISRL3eYqdMhxdVmNcpUxw3DZckRus
VWfszQMdvV294PAJJbx9nUSt0rEmNS5Cxzw436LF7tcl/I76U2/7RYZd88Vb4p27dtule0W7C9sw
E1s/3prDRtXBP8/JXZmaX718b82Xj9ohR2yr1BCYGX0Y5XLUF4b5PrJMBX0XqK5o20LjItxLejmX
/H3lHFhvuzXKY9Y6YApEnazY5155Z3hvoQ3wofGxBOYILR+5seyz37K/UxAlVyrdqIF7KnS9YfjX
KJfQe6S/U3R8kUTcL9FtZtNv3tHWCDnrNiK8IVtHfF4ycVSM3bR2U5C57uACk1lWbwBTQYRkEpHb
p4lLmzUgUZvdg+6YmZ2ZHmGNxAA00ezI2ZGMkiXZ88gILrK3h+4nNF0w1qij+W0h4pUlE1iyOHjU
+CpEKaepvGJ7QYdiDF1gljFQtLNSfmbSR+PccDAbDB7UaxZ81EBbzRs6g1bcwCHOcvTRG90m5eEu
x+tWjAZM1LTNOSk3GdIZsMU6VfX4ymtEqM6c/ZL/25O3YoFyRM8jpOEg4ih6LP4nYkaHiCOHHTUU
Lfbj8LT88CDqDTl+sfCH/YFqtV8z5F+Q8TAy02p3qeaWTJhVis7vOtjoBVJZtF3Jiu2PY+yBS741
5Ub4Fdlei4k2Lb55rkBwKBHQYu2hVeumFdxkI1l2KT8QGSN/1dyGPquuE//LFPgRf0+xzn8gthst
+ZHrAjBnz1b2nikCq8kiwLo1KlDdm+Wr7NBYxnEf+wyRozyfqXTkJgzh3hEALlRcy3hNq+ChWqSh
D0+ydlAbXrcMyufOBgLB6CIw9sIwHdef4jGPF/z2sl/Q/MBGVnOWGCAXmR9XRzDuYriphRcCCuhi
G+3kAMEl0x4EOeSTZiE2C5H2qzaXtKfRYYWNaClYz4tdmB0M64hxkajYu89Wjnpm1pW0XBKeX4tm
Bfp1FT4k7dB4aBN71uqfeuJmPsupECMUgdcgGiQdKRITOWU3muxcGHqV2U8HB0ndMZLTwntgXPJ4
ZaqbUrrWOdqKjYHSBXKkvbFThD7agrkybkXOjDraFt3vSP2bRoekQwme0Y5aX1XMIV2uB2KCSCsT
HZamfFVpBkbmI+HqswjR6liYQtvSwxF7ifeozPJLVdh1Eoe9Rg/G2qXHGRltKxOkVFHxIc7z3r9V
hn2opeivrcpPkku4q/xMnxuScpom4TqiVkwz+U/TnVOQTo9UBkBVKUAamOerEfqxQNo2XMRVsSbu
+aBYq1HPX/302ZMmafPlagO5XL50MGHJT7n5rFPwaEHn2sxzgtLf5jDuozTdV1SSodyyUlXu6MVn
LS5+MDH9xUZJCnYVaSH+tywmdwOTZQn9wpt2faBymWIDKfWVwzKl7XjgqphDc1zSWi/R/8/UUNvv
g6E9dHJ7sBzF9Qv70qupzMKl5fxdFGgDtUBCN4MhtIsvwTC5kqKDG3VcOabclIajyi4SSYadO5CJ
rGXXmMuBPkuwNnvOmkpufmw9YtVgnS1H7HboJRLyzxG+OejGxjRfWyF+USB/yMwDpk5mcSlVSLEj
LDpzAL44LKIcmow1uvmEzoXsWc9GegVa0vMrt5jYALOKatQXh7HU9SslJXNQGze9LO2TINsVXUhw
2LRKkAm2CB8Un3uTLcKY9mSvObxUSH/UdNkWmtvSc5YAXkOd3jiPT1Nq3zsHq0dnGqdi6vdBVLiG
D9gXPbKVKPOhFLE5BQ3dhNYwQfgo7c1wo6c8EVRYKb43WjAnfU9wnwz+cPAxBUHb3BkwBOS4XDQW
TFG4j2KNkUfKuXbAsJFRRjzxMuY1CoNy1/NoUJgA0FPJtCzdKLcwnoElAm0Pt3jZ2YC0WF9MCsn1
QgRUkUWjcFMqeL7tbqfoX5L8mgCqFOLs+VEsADYWEQQ1PK2apScTU4+KQucCjKmUWNqCdPzwfkRZ
kiBbMdjrD6coYFrOailCbRgYtEkoA2ObRbnB2g9qI3sLnbmxHh2c5L2grxodOmeCNoaD1KB/IBhy
MqHTgNZqMDobDFRN1sTjhE6sgfmcxvOopcMZwLuyVi9SfaaSTWGDCxu5s1XKDefLQbtUkg6mICXs
ESiIf49Oh1U4Hx7Fflu0iyBW3gwMV5zAvkxvTKcZTktv2o7JRznVS37QBTGbi8RAXjdR6HY/esNM
iTFJdLStnRduM1wfDFOplOdIk7Sa3Trnh4VfYRDdaHALjJWlkAHG5pLYeirCz266UHSn8aPA49uS
QRZaiOyYTSBDC6V+7gepW5PuYPOJJHg9EjIA3jwGZZ5sR3jsLIQI41oH4Oanixptp84gRErlOxPF
lmNRfLyT4NoQhSDBwLdQV1s6HxvaefHDhTS0Sc75oD07Mox6Ib/kH1iYlCoRfaiQtCSkDbIYI9Fk
9JG8Y/cYqalaeHsj9muu6y6f+720UEP0tt6wzJDgTXgFrGxVBKwfa8ZrNJUIswskCuFIVQIaSEXP
nikAUzFRpkCgOlGp8ShVyLXQC0AQQPPQ8Znr2UoD6lV48U6vlEVajXQbNHAMBhelea0K9mDhbw74
2GSGofKEC7qX0aTziXVuLiIgHfromg+Qwx18YTVewobOmE5EsRi7ITPNSc5wkDoUaNctKHYWBOOA
ehn9VfOnp182VmJBp6hV5sEsK0XFyv5eSZ5VB3JW28LwukGur+mEAQJRImbfUsikmBG50nOJMdEu
akpDCx3YMNYLH9xe89WkWwsA2sC8q2Y3J3Nr5/ysGiASTbZWfSe/2VGDsiKaYcbC1ZTzpjQVKtrP
TnkFPizRlI/53NukmNJK1gt1wBYyEQ7Qq9ukem9MXGGsEfrm1XvPbjg4wT1xjoX2yNV9Hb4r5QfQ
Cru6S8meh1+jvVQGqhSDhoUxP9KEQqUerMEM0H80tAQDf58Py7bWuTKQUAzexuk81lM/eg8GuP9t
Ea2JCaqYicjRI+GeKSweIPyU54wvJY1PQ8lGX/3KbGYPiXIvIvCuMEewWswjSApehtkgJ5QA2UYO
RXyQvwXVgmWmYe4ViFKjBex45Ba9ZwWivpDv7jX1J8v8TFFDJ5O3EOYPRw/RlbwMiCp/gXprWwWy
BTO3gGEsxKQGl2MYfoU1U3sioYg2yP76FvGkidpB+agxGhSAQ5RfJf6zmUoVnxky0Ihm7ianL1wK
XAGkQ56l+KhUML0+QlTVwoSnXsII7DrmPaXK57EKmC19W084QsuvTr+bw41PoscLwsoYtFwsEcgV
zjJjM8hnv7ilBOkCP4q2RMAqJjlCvIFsvUk8ytcj4yE5cFM2s/FJiY8dRK23Vn2XFdp/aRmwEEz4
joBfWPRxGg61snYN9GyjNktDb2azCWioQoMSfrRMiIhUwBHDQCrzWeCobNgWGPY7/xVCP6xP5lfK
KTPkVC22q/HQ/5NiJ2j9MJlr3NitHSw139xm9LuGVcwDRnEeJNs4qdkrQYwcPr1OoAGTt4Y9sMpQ
gaYQwTChiCy0+eWPJBF4+WrIy1VczUV+CI2IxcYdWcWRUZUUE6Zy0Ilho81IV+S9QY0GsfxmpfQP
/Z6cmxEJZb/MN/gcp3QJm1lU7Oqd3ynli3I8mdHODy8SeD007e1Wxr2Iq0fP17kDt++eVD8TuFcJ
7GfLmMJQbuIhT4vPCluKz4+cOwO/JJJ1IYiwDydCNmTqlNDlRum0ilAHoatQ6Z4SGZR+iEJdv2tR
Ode6k+7lS025SPpdIl1SU1+KdzPTl+J/sCqfzOzf0VMHOMFNynakUAW6p2b4KoyPrDq0lg//yCBo
g/bwV+MEyc9hRtTbnxocdBJJxWuZpb+ydVetVz1sVe9YAJ+xthlCGEVjuvibVMVyVB9xvJOidcnn
W/sLLbSXpoYmQvnrGH57T1hnQGErb8tnGdo7pgms7VjGNFvZ2RHFg+++trcVdsv0WoprNvzS6ftG
7aYUH2mKyPaPP7Mz7nL9yhsyTu8512w2fvcI+dLyE9BvEl9RGE5wMeWDbtcEdJOWrK6t4V5TB6Sk
H9aavrdZpDDzbxROxA+Z6yfC2V45J7llRrX3yovZfmflqhxsDL70LSEmPkLjs4lrn81UWdzVwOKN
uWf5cxzBQfVXo7mICkGR0eIuc+ybyimL07kZ7FTl0hnXhhlKArf40pmkm23speofou6iUryP26ik
lzuQkM7vLe11D9piOgXMRzz1qtkfVaHMDO7UJD5iaGOf6MjsAo8Vp1d1HYPvNP1S0hU7zVa/pOi7
adaN6ag2axx4mrqVSQtRoq0nj5hq3bJ9hjJix10Sn+x8Y3mXgMEbVLve21asKrtDUS71GvjCpjUu
WovIUr5P5q1Hv6BkByjoFS2jrTC8qY85hh0+eE95NtmmLvaJ8hFOB3m46hwEbXjnkVE4BvA/l86v
6hg7ZULMxo0p/jgavWidvTrWulZ8Y2gChj30/6TuwVheGfdhxOL0rQCLQEnmazuTZR3mRZYoPoZD
Zpd9fiuUG/FCCGCPZoQFCd/hdJLAQoqlxc201w3DIH2X4PWNloXDusLYsdse2/eUjXyP44fOVuhd
qRtj1zOO/EUVn2TnZjKKtQ1GlBknOtKE5GRUd8s8BBXMoXNQbtMAFf96mJBEroDr2cEpQL5IZISj
HSPDnnsyVbjLJcda3EL1O0DL7/uzmbwAOyR8o3mLLo8sl6Gg1uL07K4EYRfZbwJfs/yJuf7SfeCH
ixbFgh1Yc8V7ePqqq9CgLEssS86XVL1G/2uKnqaNN1XaOemJ7mDuUoEEsI0rztJc+ym4a2w8WANq
mjpHy9NHi5DtVu5/GQP50JR6pOGg7cyTwxiQU08HGrN+CJSvOHjk3dM078XIAmZRZQvMQN64bbqd
mnzqbOezox9cDP4ZpGwzUFDbvd7dZO6V6JvDsTbmqo8nYRaylgKj1xwLfc+ApWZSjIEQmSmChK8U
BaXtXRwWaLV3iRTqJ7gb6lX1fmS+gPzOE1GmF73lC/0rmJUhYuSr1xDpgrltNzrCcp+n9mQPW9/7
0utNoTAfyz9H/7uRXaNn/F3s++EQERfTraPoCM+YBt7uV2TUYa7mgI9/xdvUnup276s7tXqnx5Yh
ekbRU4K/SRmla99d+4hkt0Q1yVrD2SY5G+J1qD54VpPiu67WyPIGm8zR9C1HgkSwBE4SUo0ZnjxC
zDYKWDvlXOKcTDmLO9iQ4Gwhtc9MOM8p9DBGoXPKwsL2Z5FtM6v6FS+YGB4UDbPCfWRsM8XlaGv1
R0EGAPpFI/2rWOOHZEzSAc5QooDW4ScrlA1hyL60lk2mXShSOU3sflN3H/ggmokZ18ZTdgwPHVzV
kf+uMuOmAn6re6zC/JoGfd5G6YyOmkzVtd0SOKr96iJQgZqmR9sXw6+VbaGy50S1rLOdXQwGC8Um
iG6iTeOH7aoXXaoPz91mDCsKow7FqFWRl+Ghvtplya+GI6lj/BtiLDTCWz++097llD/RKUrPBLVl
3rIshekh9dlq7+z4qie/rcJ6X/4Y9O/C+C7zvxJBfzZTelIFN0H/Y8bDDIOr6A9b6UdkHqb0YV11
1dUnXLCaKkRimB9cMKwyRv/UZISbeEnJkkrWnr1Jm7VXgzJzFQJ9LOBV7jCRDX9p4qttM+x+D5xD
8qjIXYCqKMO4Q2JHJZ/9Jc61RelbfHOL8ofv/UsOBwdQjWDMQjI+FUxFQpaJO35c01wCNSCE0uSN
o7B746UJyifvQKIdJYxZ+WNkrpesVGM1ZoSj3kJ/Z8GEpkapNhV/UZKlu7jrWGPrPdcx9UcFbhwR
LtnokMn4dkocCWxo2Ee9scGDvqGSEhS6/EVk3SIGRJwTo4VyZW2QL4k6rSmAfUhrbcRFwcGY+AVr
lJoLgVdmRAofWu8rvRgX+hihB3E+u3R6Oqb6KOSKIRPLSnX6sr1OsA7PNpeAisK5TbPDyK/k0Dxi
pm6hpe87Ddtob4MNija1pvHK5og5vr3KoIIY10YMI84Z0nVql1tzoDYo8p2Hij612RLbwPQkRN9I
AQZQlXlSnUzLO+2KNt21hiXcWItAzgz0O+YpsnSUc+Rb8Uuh34sgBTShqq6SeKWl9XbotV0vxXjo
3ibbW05jsZQYUjpWBMIQFWUAISR4HzxaFAszINoCHK2uYTRu2hFCURXEVxvKvOguEMhWkxUcFM8/
13Z7bgYIHM5Iy71r0qsPVLr7apzp0FEcNQEggVhetJSmbTFsyvBTRjGQjtS18J1a1c3CZJ8SyV5m
aFMMhMOEupnd0eOsV2jW5e6KQaCwjqM/rFJGe00ARASp1chSR4MBFDVfcn4W8t0QF0xMalwWq28l
S0RJvcXVCAdsfMZRhnNn2rVoOJQB02Szc6Z7mPjzKSMaKSeRhzyvWB9nctGgSh7XdfzqcIUxsonJ
lMDqt+KrXOYJRhVPWOPybx8YMu1ogX0l/jMYhpAJCtVKRV7nuzH/ojQnpJZGdwSijpF4rqsIuwDX
S924dMgvM4n8MmgNDYqxAqGjpeJaRlZRkzfTlUD5rQXZzJxHfNHMYlXqRm8APeGVEztcAoiavrvK
Eva/NuHcqc3+gsmtSy9SNbl5SFJZ6+80ZdzYdXvFnzjlww555k5ORl4o5ZhlzZkG2NVJqcNZg2sU
UsRATj38hDy6yGT7lbb0TMb+KjW/gx2uesu4g9c17PGi+sm2K/yVTo5Wg7G3SbRdqVc3qYx+pYS4
K1PIe+t+59ytofgqe2J6zf4V1dm1UHh2qEux+fd2e+ql4dAryiEzp0MQIzHmlGwCYvbYhDmmsAlr
43cN36kl2Uho8OUFwoeMFKSkTL7qquAQYW0xEMlAQWNfHchgAy06krnOuSjQxEqDJTmsZSsL35uS
1dEe0NkXE4L/ODqPJUmRLYh+EWYEQSC2nVqU1rXBuqq6INCagK+fwyzePBvRXdmZCcS97n58J6zi
k6ZXwv3bSWfPc2L/5lIC/srG2y78NWJ6GgP3oXIVJNpx67nLcaL5u1TTNrTNHQkzXBE2tDHpYsTj
eDHyootRoSnggq6wgCqdbSO+05NngZ/1P3A8kOQp/sroClwGdUutFhgXMmYXUt0k4JVYb45unii1
gQktr0XcPA0h4bPCdd6rORsvzh3UfZ6mTfUeT0tLjPrbWPOPmShGwaB4asDOXXlkhmzlQ9aH+TD8
aZv1uIFJJ68oZ2uyQF+jaHnxdUF3w6wfKEDE2GS5fypafZOeRNzEHbRsKNiV6K2CWA6VNAc4NE9u
e0w5vWyWGqnGVe25Tt8lJVUhxnrAA/S16GPgJEd3ic4yaE/tDLkX2gqWz75OLw4j7ZDj+sJ/UgTI
7UFxXhJFu9EErc89etApQvtmpG0qkqTvYJDUyCO4q3iHDkGnT9WUbpeapH3fPtgzwfE0AXwSb0iW
nHw5Xb0YVr5tbaPE+9BAufKo2OiJ64zuW3vqDq03UJlJQrgbmcLSq2Zgm3V1BqvzKChw58u/W3wi
ya7AhvrcuMNxHog+DfZZpG9m5MstWvG4DObDTjp6Phi10+TOFuK7waRbXoIowlkIRLgxuyYfTqsV
gLX8wJvG3pHuNQDyJvvrxYjrLnpH2t7HdXse9fK90JDANX4fut7JDDwrVwSbxxParbflOBJXIhuP
G0YUy01n8Xmr5eom9kXFzmXwoXto6PocEHzUfTf9nKBd5TCWCmwqycwZ24P0M12HOr1tUn2eQE4a
geUWNALRwaiebwzLxkT1RzkPeyuG1qSqQwohoOjDW6Ya8lmn2Gpu178dAaWOdUqL8ITEoW/VEN31
aPKtWXZ5YLHkM6cu7fAI9ecFCTBg69mAwqcyfg9UiSpS4W16UPt5LO6dFrDOXVKd82QfyVvqk/lr
4p7gP4zDvVMxRrNn6W/pAm3BHmn9XRv8eeDO5/Cnk2/tOkYWfyvr4Efvtf3iqweyNSJ5NlqwBAZo
EV1b9t9t86VZR8XZyJKdxZb30bfeNmd5MN8n3McSWJONsDY+pI4wEXBWETAhZREDtgUJivCe/OwQ
nidu7LH+HOT9Cq9XETsU++yS8hrL13WzGYePIfOCBK1huvuxX1+Qy2a0oXm1a8Gf+X9jbrY9u3MU
dgbsZKDnEJaJ1A896TFORf2Mv/2G9iwy+ZyDrgnFEzHgbLcBQZztO+uTH0L3QvIalM81D56avK1P
zW6/CXlIul2ImfxazA9+sxvs48I4y8m3p2HbbV8zceTj6PKzFd2J+G/r/joSe/mz7/5t3CdPMrtC
77Vx7sonR//wfS9iiNefBVjL2H+D6UbuaOnwjF33eiXJ3VRACZtEb0H0D4ZtGbt5b49tnBCMjUSc
ZbcGl5dKoI+zKCgJMFg+bSxDTe8fF3ho/fEGuITkUXooHL0PbZ1o9kSr7pK/px4bpF/+IKyAQot1
7Nl5GUFHOjzGghsrf67YHQcjgRBNLm4C2dyt+ej3jrJRhwMSD+tm3bWxFVbLlwSEWbNRo7LHpcbH
Cj79DDMaelERY3GK2s1Xmhhuy9k2qbxdThFPizznWTkd1eEuujcSQS4Lj3oeCOPhCefNxVdK4wJX
EXqO6cuDivJ92q/J2Xbvsb8ORuaF+YT1g0Y0BGK6OTISvDJ6B7VM6wNI2BJIcXwGm2zYsEepxIvU
b2KPAg1i7+HjFPxLCh6KNmoY5B2XVbKKDaLTC29/uteY2wbqs6qjyB8s5yVKCzSKv0X6z3bexcBA
cR+ZE9264T7lVhF4t2nwWSvgQPG3O98HxR25EyREDvJLDZVYf61oN4dI23BjhvsSDWZGvvp/3maS
C4qPWP+ZxGsJ7G9hWhrhIOTNaxmT+n7nGFUEP7H95jnwRF4ybtXiaRhRYXoy/V7BiITVfHr1/KvP
x5BE3cWzfvKeOuHXJHtYGJspyljkC1dHEFwS60EvzzFsahYoufM3Q3SIl/e4Iv4KpxpVnzvNJvXU
hgcqO3OUZ+udMijM6E9JQbrJghLybhBlA4x9XI7h36Gy90smyHA9t/hk2vyfoZ1lFNx09a8qFMIf
0vdsEeTcWC5FVexI6/wZH3yP40V5n2nOS1tiIJr0WbGUHf5lPoR7rB3ImcRdMNNvdZ9v0fD2lRc+
zn1+WL9KQ9LsVgZZL3YxZ4119dYF9VHFeBgNhC8x0gcLNCnDfYox1tktTrJjq0RYJiHGQ/zPKXdh
7ZxCi9ZB/LzG45Eqhu2sonPCtima3IvJ6p2HnlpbAM3oQfVCVpLutE95BE8Qcd3U0ATCP+vWGP5Z
NPbNFE8PBjUuV1wshJ8LGjxNkp2YmWkvostpDJCsn+KU++Xi3mq3PgrsG1aEa54jhi+SfWAXe141
nePlvmo5K0/NoUy93RLkGF/ER61hnTSG4nDId8FhntRt3JLVqhIUkNUAgSQTv8RQLYIMox5r3wn3
B8eDbR2nu755UklGKyOtdgmeG71PFlQ+4sqRwmGHwTdngLZtC9pgtnf4I6SGK1xGl6a800F5JQIN
cqSx9t4SvvJLJ+ielIqSOfU2i40rwIEL4kDEajLY19RcQQpRLlQ4QAgFQKbFwQ9suAFjj8wRjKoJ
qY0ITp3v4BZtOrhgal0998224ojD2Szpr4YGmLScbnu97ApcHmUK+S5G/R/Fdurn3TRFZ4sNEN5c
AVyq5eeZyT9qEJ4qHw7B7AP1RGKX9t3ALm2Jil24aekvcSN3ZwXzbg7pV2fK9oBUMuDsVD0d54nY
C46MPtT7EXSkjdVV+w7mpYUUzo3n4VxH+65AvcV9cGjYBLGymIOXVKTnogmOzCWDXW39geo3y3/v
unBrs5jknM7/KKrga5IezdKdk4D+z81iXT0GOo9jVYb4OLMDCQH/2JwlY4rT/01sglwcJ9MaUf61
sje7ZuuUme1ELjbz0YcIKoaaONz41cCkqe8g0wZocNLbVKtEnQ0Yi9F3qWhLsne/oaD4UyPuzyRF
/eHOHd48VKIqOnXeY6a+XetzZObPbE4z4qHNnlKyu4TzL0pke/mQxDdxlaESLiOvqbutlfWs0/bE
fqbaZTRRl52+WUfDul62IXkdQ0lK9SgByoz7PL0bQSrk+sMxz6348vMbOf5T5dHoN9vap/I5oMGz
PGT2fdt+F8FpXbvP1XSymeSkdU2nLQjzSLxGEIObBzVku4JmFdF8Z2hmusdwF/wdxHUNHcXg0nGA
2sFXOeEIfwxRNBQuw8hdLSfxph+qXehTuv6RSLWZWOVlaHOT+rbXbCYBpr1bDGdtkZvTHChfQ/ul
s8SG/wN4DytCHdwQzxKxBPXQlGQQi4sn6F7AHccY6EGf5EjiCRKCdkd5EU3hLRXGqGDrjykKwhP+
jDwZMmCsG++j1vjP5UjP+pMM7+cUxj6Hyx7YNwlEFAisWLZX/Axo40J2p55bqJUppHm9z1EjR7JG
1m0n8PhN/TluaWFJYRvEMQtcuPuwIivIGK3Tb1vye65BDvNeSp6HXTigv3cHUS4HE8rdZGy8qWZf
192TJT8jbtM+i1cw5TqcNjJMcX91h7CR+9GLtjLSe9G72zEL9mPd4Mn+lDNjCVycMLzt9EvkJH+W
8D6vfKz6PpRPs2/JHthBxE1VknvIv/uBwFvGy0fKMx3nQNDq7kSZD7XU+V2Vufeshu055w1fjxrE
PejYm0KKU3ARN9hIUXLBTcKqp5uEwbrE51Ik86GIWNrHHyV2pxRbRey+OXiFcVk1tJ8tTXWc+xA8
itqZDD4Tbgu90O84GwrbMd8Tdq0bus1o1KCnt3AwbZUE1lGuKmT4kNvjaLOZ7nGh/BpOoBOtR+v9
JIVbbdB+yb+tMns7zjyFX3sUojJAZlHLrpujjak7av8IUvLiesIWAx2TOaqzxtHiXJycS5njtbVJ
HP4BjzpG0UOmX+sU9xtBDo53vXUZR3BCPzUKWeUQvCl+nZ6jt/hYhoHypHiL02xdqNb7sfX/uEzg
i6G6ztLH2l92PLPoBbr2cLs9mkbreLi2U3AJOiIWznDQFGfMBehQtxaIG+gw+XXMEpqghpGHwHIH
cu4DK0jB1lnNzrkS5Y3jd3eaF85E3KbMer7q7nPX/TsXzU0NFGwRd66ADeNzafxxGnIR64Ne5dZ+
GXjMdKxKWnObT8OhHuhVysVtHCZPzShe1+SR1JgcnVRfgpyLwq6JhVBR79yuV4BIneM42z/0d99E
VQzOLDi29syF1sP48sCs6VtPQL2rmvO0ePeLexOFydeSVU8Ri6nC6t7Y17F5riDx9yAlouEHZGPS
d0955eKgADjHT7XE/L0uBod+uM1C+Erpygtob2Pqq/OXcACyFeJbzl+KMN35xKKy1LwOVQfmhNPK
9J4Dbeks95TPaOQ4orBVES7M5n0Vd3dOUmNSz7sLF9B1FB4+E5d7GpZkJT4ERow1ZmC1H7aPdqUm
SLfLRdTZiUUqDixM62F7rz1mTcUTbG7bm5ZBVKd02Xn5++i2mDNi+dMFzV7F8Zsbq9dITI8RWlxo
P1MA8JjzJs0WqK2QfdoffXA87isBwyMFr98TnobeZUuWexc1kwNLs4Pd8qqr9laJ9XvAsbMUz1WI
GUbML6FFnYtxGJtqnb/5S3oIXE7Gnvs7xdXJzpu9mPS+naJHU/mv/NinzI1vJY6ouMEsOOHdtHJY
dQWHfc+b7sKQmN7AUR7F66HVHXcdXL8xgcO2hryIlTuR30lHc1hLb5BvXes82Af1Awz/bUAfRMbF
lqJzdk139aFiMamvqln9GOMen1HR5NCQJX6Ui7lfUqJixPmsFhf5ijdNKJPHQMQyPs2BnSBRjjzh
hKNvqnF5xwrH+Xy+4ZuPN/HdJu6cs95EttzNtMgPimFu8Z8yDBS2k4JzzW7IUe8DgIpe+VTExYFk
uRXP7z0mhTRx93hcEXrplY/a54U1/hBTfek41zkLb1TPJm5gS1xdooXC8AmGKXRFD6yoZzD+SG6L
jfxaGOYE4axosn9bO9+JSR3TUV7mTL7ksb1XgzrVNaonHa2A/nEe7AsdP4u+v8UH8RtX7lYm/amH
G+9P+5Gv20iFOoz2vE9ODU6RBG9WSrtY5uT7RfVfSR/sJ/8Ri992bPLblrONrq5zWCIQIXiwlYVZ
fvKJcs0qZh1a3Fcj3QRN9DKb0tpyILmbvKsIBZXxGvCPYGhje2V7A0dmuqTxRUtT3AZp92CqIzWy
cCRNZN0WJZBQiSHlKwjMUXL9LgVJQ+AbGtU4oBo342FfLlhcFnFtJmJxg42RV13IYb+pwf81vz7F
pk7APsq9QRkV0C/Y8G3c4K6dvMd5jW/26t+6XXOy6OKgLzRJc98s/tWO7NvKnolizofeAOLyaMau
xvvVPNAwVU3WAhO6vA9K6HolSCo3sPbS646i7u7jCSgD4WwR5v2eYeRPBzBAxBGQQh8qo9z3oAnE
PF7ACQ/+sh3d4K1qiYJG6DdV1m3YSeB8W3bBbVliuw44r8aEE8itZC6+qL5+CnGq6QK3Ad5C+a7G
dm/oPOBphdyXepssGM4jGjQMezFnYGtCSs9JcWQhivgQPQ4NU0Q6TNummK8GSYjG979NT09cdwnK
4qjC7irNeMoldGZ2lqNKr22CNXOgzD24aQwZvatI8CeV6FeToiCnPvUWVF8eOpbG9eOxx++dDX3q
Bbm+iocgnQc1ckE/9LfRa45hMZ2/h7rY13O4ASUnTX8slmqf4Z2atUvVVQBbQIKZcDZj6+1te9zX
4NcrxQdfoHVF3cF2Mb9UZltA4C/MgWHy1NG627Pj96j57pjIyWFeG4qpbKayhsBClX34oBM7AkBg
TIPPJoDi/m6lFZMU3giBIzlOtnzEe517bP+KbbQGJ3H8NV0PbuHD0M0QbameD8nr9VBqZzDj66m7
ZrFJc9TEIKrYKqiVuECqTrMnkatlDRN287dvcWVh39IMtZJ21lKT2KhhOy6swVDmNQFbwXBU0F+9
JCSox3T/5ku4OjYP7D6EedMQHcS+ikmSMwOVKd9jey0RuoPkc06/uuV9XFdEBRhDj6APPD/+mH9L
a9hWHHJ5dJHSq9Abq30giXV6FxsZSrcB+xkW7rbCnf3s6ORoiQfHo6mv1T00bQ6IiRS07AwOvc/F
WjZIRUM1LOQQQiYw4cL6qq16PJUdib5QYwNSAxBrD9a+qd79Nki2ruS8nrwVi/cl0/4jBwmzFbbe
+guB395p+Plp/CmdlKNXKe50S8ePH2Q4SgP4J5PFqwV85GSYOTrXefAaIGdFwLKmAjTX8EeoMsUx
0MeQXdoZJJqivhVNf99BgowbjWl3KP1931+tiEeY45pg4xe4PC0KVcdlVVVyvmSJCy9l0UG9L6kf
kblwjhrcSdjU3NUEpu8gw4eZumWKXsyx0yiRHD0ePrShcpiE8BvFGXWLWKuMN/mstrNt50fdtSJc
6PguzZ1EmS3f/WomH1Srocgxyp+FT2eFlQ3fQPu2Y+7tM+HsAoewMgumTcCAUGpsA96PN65wEK2v
XEkrBdkDaFtHRyeBx8X5l2gznfRBiBlWf/Z+eZfV1nPmKkA7MTN/dU2m/pqq5phPNadoDyNBt8zX
gPxWko8n3lixTwvOPK65D3r/KS0jCB1ONIKiS5/CJHnwRbHLCrL6iycZ1XsbuQRzAJl/QJMYAScL
O4MIKIszK3qU4gHtwQ+JtX+KyTQ7gsRG0wc3RQYOqwdlb1O4MTmsrR2V4Apc/1KWKZKpD6AgNjxD
bEy9Kg3O7YCsmtRPjlG/0nugkQM4o6Wo/onvFxvueOq9jdTYOh50f155+tQ7BTwm89cUVCagJFeH
0oWMJhO+JHHzLNOaGIoyBzfn4pLddLH8UR7C8qL7tLgUQ3QIfNbIhc+MFef2dDRFfG1q0CtaR9jG
twHPzY2J4XymNlD8MqcQbMnzvZgTQB9aAn6Pxl3fklMM2FRv5OwOh5arqFkbj1T7FQ9+touTZfWg
F8dMrfQa6I/GWZbtvJDR9FaXE71cYtDTvi8tswtq8zM1xXfvUMnhiY4RnS2+w5reTl9aWr9P+RJQ
yJXLfxFYysZDrB4iNFvZFWe7wSTmsz9sguZGZA2i+gANV2cAujK/hxZGkiJAENjIV47QP3FfkWDJ
FuwN4m85YdGe6m1asntrY/Xd1fW0a0FC2oq3aYCvNUEqEQudiwX1FF2RO3BvMryjIfq7l36QTn5e
/MEhqF4wP1GEZi/I3LOIPhRGgGqJv9sCR2smaapLMW+HRfFej6l3lDq6lhVCmgc8q5kBL7a+d4yQ
WLZjyUAnXffJhjCH1ncQdIvWPmB91mjLse7tfzg3lvy5WTAOzTH4RaMXyXl4uQ0mdjrdOJGuFZyF
qBQq9F+Vw2idoufRgZmbIG+KCpPlKOKdSSj1sLju3d77Sp3xkrY0EZSLokqR4ITT/E5R9DsL9gGG
c4GuMc81GWMpzoEy1rCS/duOUWvr29jxQ/szYttjDJae1HG27ry6qR2Cy1qG50aCOxeW/xHCzRsh
0nTuUxYwTEgV/eNeU/DAYlHRPSqyJmKcf4RsLNAm1AtCzXJ8UBE8wPLIXlBEcs4k4cvUcWWU5jP1
iBmnC72wwvVvqvo5Yz3lpaPA8s3H4fqs/6xDxan4T+B7G1nFgPhtqoWtlpI1YZXRNSamJiHKBSuL
bakKJJ98eh/DZqeAWUWFxcCGd3qIHU42VU/2dqzxVHQNp4XHMKsuvgvouqOGO800KJsR92xU+XiR
pr0pXQTNOQU8scirCaBbOHVyp9wPLcEBRBHI0Wj1dQfURkBISEFRC5d3o4GA4fvmsZf1VbqOvW0W
ykxRtzofio2DBBww9Od584ZMe1cEFVDgyDo5ILXDwb1UvOPcOdk5dXn0NPLlgfkJldWSJDhU12wX
f2siTvCehX5W6hvHchcqVR6a/9+Jxk13TivP2cDeqGspSxt6TB7Kum+w1eUcu9ifklkYCuJdhtnG
D9SAH/SxYceQY54hwjZQ9KLIHk4N2ff1JJT16jXsMHeG40nENblT7O9tzNZLtP1jLgj7dA6HlaJd
YDKB68F0Jdzqw01iVDQTE6rLNGNUC/WL0qF56U9Sd3JbWtzZG1J1ao5oxGb1YpVYb6bgM+0wKRq7
RKpXboMH5GZcKARxgpC1vAVxDgtyPJJCtKF1r+8jJfRbDxdY57WPHX4fOEsoS25YvZdRiwomWdAl
961v/0MceAraloLFcE+1L+b9cCrwg5Ki8zzu7r7AORj58VGj5FQdPWRZQbWDbocz1yVhxYRAWrcS
dYwDBQMu4JyWuJvHMNjiAHjJ7f4qegW2iEoQ7tVnF/Mvw9p7yWWKOpZtEk3XR93Z7c62qRnu9Y8a
aS2YnYaZDxwv6luzadkXN5Y6csWhlBm+6pEBQz6i++dpjOxAoMmprF2V+fx7V+Dhw/fWzNQZhe03
tlo2qx0cxwxSblJlr6PDltbyyBgq5ic/jrD0shsauXzY0Ty6eZlvR8KvHMCrzTQRLArTIUaNEE9g
RCtf2xvVhjkFxewVS7ppcSzipE5Z1DdOTb2lCAFILOOOjOEcFfa2H35UGXEIdMd3xV2q6eDYDOg8
qnWfSkz+oywBlc+jt5v7ChZC8BAbfy0YX6ANjKjVOZaNpLPfU8nJyBVThhEaZ96Ao5Zz97Jzyv6d
4FzmplAfvPhB1p3LjQz7Upb4F29A/Y2QxoYlazd8SQllj7epzUrbUYrctqPAbOVnahgIGyJojVZ3
Yxz1Ey3oD6P6Z82djd5q2P7nrMlcTx3r/FRMEOT77ru2MKgs4crYZ1IZ7HfMrws6oArzg+UFbxwY
oMZpvoluQVmupV9ENocs97AzzXV4q9uH3G7WDhDAUMlAbmgazXMNe8DNULpJkVM75KTL5nHps5zM
Z0SM0MVGq3TyogIZHz3JzlKPoXdIuxxRayQDETbuKeKRerWgxuVF+iFLdT+3NnXXzU/S8ci0Moff
o//SVa34pi1QR/RLXYr52pb3cRXxadjsaQYDW80PIEoxso5xRbjKianIJCZhawSRpdTsA0Fhmiqm
1heugJgbbgfUZgYLC7asu0yO+9JFBSAel2yvLu1yPSvyvUGBT4euJr9oyKTP1aefriWMBTqDQ4YC
4i7rdDt+lE79hu4yexznrBQOz9gqForRQx7IiNSAeHYi9p1NZm6TMaBWJpLubpyym6ztWVsF+s7J
DFkszl2xRnfI2w54xjBQBMN+urY/6aLQm8pzaq5LQ6pqan8IL+KOXYga2ZHcZX7Sn6Pce6j7/m81
ZmzacO8dOmwN4+AxlRnv3vexEE9VRSyKMSTMA3GIBk5wNtu2mpu6W9Hh26fxutuwKF/tg/UxCvjO
hPpVDcmPL/t5b7fXJSMiNHBQ/uMhMDPhAJrqFVcky4BiYJhs+xtrqe+M5ZNulVmwdVIK2SLoIh0T
YhoV7IgmQk2yY8OQhXhw57Mnexp7RMi+JbDvMpsDvIzhrZYM0G2OO5JwYKRLpL14ONKGs82kBclF
MPcODrXKU7qpsWlvhJFfRg7IpAQNwoUx00rlru7GM7j2v04SErRukaCyMmQ/zAOF6JArGT/71QrX
0j3gxrUNPNB7jlz83ToJ/gRdQCSwXoqtY+1Kf34fky+rKT5Kq/noU5YFUUiSpdLde5DEhNt6Pv64
c1+Eek5L6N7QXqkL9LkfTf1OZM7vwtGVy5gnQmq1m4S2097AMMx6GWKlKQ65ro5F10E6JGVA9LOy
yMDZodjPdEkTefzTJdA3opt6auG2wuZc//1UcUzEZkhpx3Vai/F6l015hjFvC1o6CqH5drV1Slen
RbJ6k5OItI5az9cLW+V6DbgPXfdJ5fq3j4fJXoKLGPPtNKgWvxqHEdYr22GkwjKoOCHPk3gyMQI5
Le7sDr5dFQjgWry6IvzyCkMt4UwpZaKxALGQhItBta1ej7zsERGZ6B3wxV0XyE+clF/10jx59rBP
2S9t8unBkuPqjuxAA1ZvpQFhkKBrdfGCbSBf50BDQFoK+rp7mCm6PwyAG3CXdBO4ySIlSeJN+zCG
5TFri9rwAQHWB7U0OFea3CYQlU3K6JeMjNBOglzcpT20NYHVxD05ae2TRCmLXWnx9vopueYscI/C
4ikyTY6hfTY+BkOA4dqW5KSCYL/UJOMwfb2bovxKKvZNS4tIgmXyLag6ImfuwTIpZZ9BiOTBzlGX
0fH//67X8Y6a58eqsJ9l7DyjYHwTUL8MipO1IxkLi/L/KemYJCVvM1rkuPa7OzAq7fQ3Hry7rnlK
WRQAqOFLNi/je2Mt/0qJK8YmohhlL2Zi9nHb/qWSJLpLjmXdghaUPTiNSztg/lnR7Bg01TZcYAKU
bAiGQuEpCdWhhyhb8Lv/8dafLC3oUDZPkxk1hHKMhWXRSlrJsm0tLOZbZzoEFjUDUhLBS0M8B7bN
3Ypfxb7qq0vc7wI3q9bJe1KEkGuf1ESO0/VybxsqbHeVJj1ZYzPkwYX4i9jJraAdgnjbJN2nR7ys
TMgPNxJbZuKN31NtvXRhmhyqtyFKDd1rV7IAf71kYcTsgLQ0yAZJxQoqTiaYimH2jxYPZ3XNOJrZ
hx36KzPrMcMAicUpczn+bYaBaCcAjYs7jvEOwCtYIN+lIN6uaO69Eif8N/bJg3btc58NhLs5wFQK
WoEzdC5JZExDmQnjXeHxaEl2vUfrpU8YoY7CYxMyuNRTUOyU4sHtr1+pXj2T271zoqnbFiOfWRj0
L3LEQLb437alHNQtiOPcq9T82cdkSRVxvU3c8yN5+uSgoIpbmTFczoMoLs3UvxfhSxG756wsNzk+
tdlLedqZnDUgofAKDTQvq3m3NEziual/h9Z/F/GxjeQ9r+iSxQQUjYexDUIx+2u9r2bD0WNgRTNl
4p+kjTTq0feWsDrrcF63kODQrNE/Sh9zVDZBTV84DA4yNls/4pAsRw7bSRyhR5ltA9fU9b33dnKh
qUq32vJEMsj7Djomjy50Pe653ThvJC+J/XAc76iif1Y2S0y0zpcYmg9VKDM6x+rkU/l7H7AcaU01
oU+34aYYNd/4fra2DTP7UosI+8L041jc69qYYcgs89GrQT62Pt+2oWbydz0kziG5qJyzh9FB8ye2
85o//XoCE/s6sV7tkHNgmdSMMkIeezWtlA5cHRH1NEgz6YbNMsllUf0uLWaOohAM86p79jLsRBgG
jpWRNyE3dRKTvDNNxDvnyZyoX7FbqG8BITpB6KwDFuc5GJ+CjWjT6OBQw8A0NcmpXO0NNAeZ2Pel
i1G8jix4SYayyqGHk1LDkq1ttJdezTvT0hbLWVDocucndYSx8DPvXhbFsT/LJIk5B+iBJLJKGpRr
TaGhlgVQ/Q6KRtlWGBa4pmu3OgtDyXMf4z2yOv/EaL2NC76OucsuZErhFSUxG6OpRy1iFUcmYkW+
xQEGxnKeXgPH9881w76fsp9mRZ4uOF09ovTdUKY33Wg99tzHDplp/soGuU34/L7KG6qLQc7vUsnn
ZVecWMX8FPtVdQqNf2mGajVY35WV7Z81AuZGVeIyJ9yr6iRuj5wPj1ZLJ3RcsuS1I4tRgRaoPIZO
q2bX3y8dty+Zm4/Qxtvq+U3yJ6yCgAU+MTSMvzuVcnloB9pxNcDumPhmInnZd/AO0q0pCZy1IRUW
1fSz1Bz1+qi5HyxCTRmyZhXQ9VhRN1Nm+PH00Hdnd1APwTxWTyVmNET8AQnrllkHsr4NDjlKSHn0
B+74884uKRVb6g92WxyzZMDOhiP6vBDztHPyjDzwqS5s/+C44ROtn1hDBcyzwYeKxK2a+VWJEgzK
rb+pMClsiM8cWUmSaN2PCaUZxm4GbCUsi5ba4ONStFpmDOgmSY6O8gD0CfujS6SFs2A4L1H7r1y9
C+nJT5k0yxzUr69XUOfEKUn+iSqH08wcQSWox13EVSmzU+bx94EDSxwmR7vDz8/9iy7RJnPfBE7N
weIys7Wa0WuHX/Y5Cx4usI/caktM0WFx7enWDSaxL+rq2BfyZ6kWagEL7vChtYsz/9EuaHFxzYpq
TOzvqQeUVE3yZhLYfUX5L4rraWMMfGRJ6NAB9KiERviZMcMmTMSNqHK6butDrQKssVmH6FnqSw4G
BIwyiZra95+VqppD5potnJL42HFCxjAS/mZcabsl/pBpWx7jMVtfMmMyo9ZDHUuk0clND1Uv6Qen
4AFrl+Vsu6Sgp1ZaxVF6mN2a3uSbGgBbwNqYZl+OynPwTbCqHAXUnCD/5lsFImwZufeXy2aOXeDz
ihBczLQnpgnHfVdw0XfcXNoOBz9XNlVAI3kPw8BsKYPTlmEFhjUet6gA3ZGxTfkTtJxhZDlTCJBk
HbHveh9l/ac9MBvpMXldkv8YO6/lyJHtiv7KRD8LV0DCJKDQ3AeyPKvoTbNfEGySjYQ3Cf/1Wqge
SWMUcxUx0cOirSqYzHPO3mv3zS4mlsuld6IlTdo4rE45PjpVI5ONZmQF0zQNl0NNYk5qPGYj3Rtf
1/aOtYd5oFWsI6LDmzyZT7Fj4ZqP5gO8lzVuCnJRi+A98Z/HGgK1Z6LdqKL0Nor7x3zyoViVgvEL
at5Ccl+ai0WemeVvldWc+piJjJVz2tQiAYdS3KkMTbsIFiu9sp9aL9mO9vTcFd57blEvhSmKTGdk
Zg+LqSOsZkg4MZmB5DPYOpdhrkIygPrphxlCSs9tElgkko4gGBerXRevEgZ12yh45ZbZXlqUXlhp
aE51RXoZ+M2rO7J+2y63em15X1VrWle1RI8nNIr5WLyxVm1GB4Cn68AQSFWFlgrJXGao1zpi55X2
G9vX5aoMVoOLfNKjjC0bNtqE4/qsZMFA/I2CvhUBVzQa5gXKB96+rC04YjYOY3ySUK/irJt2M1XY
Jd+9dwtEmDn3E9ge7g9kiFkPiGUoUIKPLfrl6an2wm6bcK1e+F29T92QXmBA9Ytb8raQ3pOVee3a
nVNmjspZqwhuTGcQvioRrrfRnKwD+ByjCsE/eg7Tvai7TzNUqFgwxnKCiik/RpsWrA7KTeNi2pii
8HFULklLGQuN06nPSmiXfqVxGKKQGPoEgwyxhqoJWa0nmh/pSPSmYGcNrZ5SruloOwb3IqcsDduM
d1+h9Om9qd7W4zEM5MCKboLAd3yC2HJ/3dXLFK/Jwu000zibCjwVfprXu9Bc9+V0mgI8fWXh7D3R
DXtAJze9+dzOBSnofYEQv2QBwYxFC0CWG1BBbsUV1RDUqQmnAnnwPgKwrbP6BwPGZG1Hxs4dBAzg
gN4q9ZCzo3bAmU2zOI7dO6khL1SYAPDXo6ecbpRTewdUlP1+nprPBNUHLNPMWE0DtZ2ynujANigs
W+4I7IX71iXL0FyFU0zihafW1dCiXyeH2DZkyPdkt3PZ9psYZbcE3NQGvJ+Ix4i0GIq1rayXXFXF
mqmjIb2AID99PxKxpiHMkIpBMrZEhTpn7WfMrudgyf7OIKVj1WTB1zQMv0e6SY52S1ZEJFW4j40K
AgpCucwhEA0/HSq+kju8EvQ+PSvazFlJa6inQNfZO9oF8KRCgG9wxnrn+cFHOnj7hMuR+5K+Gciq
6cwMnKeBjp4Rh1x1wVXu8DeE714pH6qJO8U2E0YJ9Mgwwb/NjbFWefroTwJY/QSSulTvTY+sr0h7
sGNc7ZnpBkDEx73XXClniG7HGXf2zG4WIV7GOkVOUJQyb45wwuRlceMMZr4aFY3LED/AoRlb/IOs
YIJOFla+CWgC6rUBRsJW9kC928rZSb/PVy4KrsyB/yBECHSooElNb8KTUFq9qsFUykAUR1T66lls
IpxODCtP6nFj5+XX5j2eg21k42HRuHT7vlrn0/0cxPHaR1i+ErybfgpTIYrJi4uKeDVXyJdYkN+4
7t8IDkvZVY+fk+OQ32TgD5qZLweWUR2VwSbVgAiRMgBKxXxdNHLVvjeZa29cTz86SXGc8XfOHaN1
7EzMB0kWc75b2ETXvk6hchvj/TSffE29WNYz8LsMMdOI3toCwFhGlv0QUNU7ilAHN3GPaUeBGTvD
qTUg4tqLJHtykVFTVrZkPLNX7JC00cKU4nLhhhjiI1862xj1wOxk3xPc4IgdwNGx8C/KY5SiCm1m
0NKFKRLkV9qzvR2VhgpwdwW6ng/c5XeJZKRKf5SOmFvcaWGf6tlm+zmgxFhqmAwFJhY5SvmyFvNK
wVJ1rPEW79Wr48qSe6DCW+5WkO8aNIMDbPeAN6bU/T4PrYlr+jbrkLzPBgaaNnTgpobI1FtgpotM
zEyaEFjguKlTr0VAqg5oXME5hyUNdcvHNTA04N5RcAcRYT0Okvcu5H3LrbTAKd/ADE0s0IuQBFOX
2wOKOcJo4lJvkobbxzBrOhN+zu0iZP6Jz25jN+in6pqOZ6vYiMKmRfhJGV2NA/mBqMSk1UTbqWqf
0hpCE3bPfpU3fDRo8dQwN1FaF+teFtcGwLhVk6xrJGorZNUxYguWozjI9dFUG/KHo2MPXZo7V4Oi
sYOS1tDaMeJtFXH3Cbx82CWqvXF6yW2q8FBOev5jGOWI2FtaI10NtmVqxmMq5LzzTIa7OJGNiy+/
/Ps///Pf38f/iD7L2zJj0Fjof/4nj98xEzZxhOzwjw//+Vjm/Hf+mf/5nj99yyl+b0pd/mj/9ru2
n+X1W/6p//xNy7P5n9/MX//t2a3e2rc/PFizkrTTXfcJvupTd1l7fha8juU7/79f/OXz/Fsep+rz
1y/vS3Wx/LYoLosvv31p//HrFyHk+Y36+T4tv/+3Ly4v4Ncvj+otzt6Kj7/8yOebbn/9YpnuP2i+
29KWwPsCulRffhk+l68E8h+243rC822+yTl/hQWvVfxJ8x+OZ1t0NKUvbdd2xZdfdNktX+K3WaZp
Bp40hStdz3e+/PdL/8Mh/N9D+kvRIXKLi1b/+sWxv/xS/TzSy0uTvhcInp0jfMu0bSn4bb9U72/3
cRHx3da/mVVXBfNotLBxcaQXMTE6MwJXkmnT8jpy+us2qO9HC/0DYKXuIC1aFv2S7YkOy3ueU+PE
7f1QpjTQx5aNuSkCaEG92g8GrSnT1SACuv6pjWPr2LWOefQ5T6GeQViuJMq6vhu4OgPovg9DKnv6
crnJfgnt+GEWI+LaoVxqwPGUiKo8pGNysJXQNzMGaWdskge6++CJkHSykx4OvzuOv71Zv39zRPCX
N8cGPGb7lmNJ4XiS8+D3b46bVqovMvzx+FnjY+cB6WCQOrZAE2vVL+gxqz84fTLdxuCWwBsC6o0I
YkhbOjCuM3BTbVqCi6nFcPME04OSIWGWAxLGn68zSUAk+oMPPJchADEdDpSNYqjYyY0JjHJjeCgi
pJzT+SMNmvTvX6G1vILfH37pmgIonmtJV5i27/zp8CND7mTfleOWbfG4lV7PmDpRu4p+x3Y24xfL
d6rXOXOvSgMRgOfSW3ETVQEnr3FezXZ0cv2cjUfvo/3BBXsVB9GPv3+OfzkK0nVt4Zs+G3wLzYrD
BfT7o5AGwSSKWsmtFTC7mxecpx47kD9R1qO+Nex93bY3Xh/np5oXwyzPUvdT3r41NmyVxmXxMGxq
VdyF9j4ghM/36iXFkL5I4/cbPWUZzHuToPSsZ77rFtMtk4IaXFYwAtOChGvMPkxN1sjEy5y7v395
tvmXQ+A60qU68W3fExyOP768KrV8dO0m0/WEkm5lJtretrnFNLSJswfdeQTNYq9AiGc090Ux2tcm
8o6Tm5sApSzlrqVO5r0wF4H/2H9MCb3JZmIZ0gLBmWg5Y2UbpPdGpjdj6aVXlivsvezxDKS4YU8T
YpYrQ41lCtO8DK5ikTL7i6l///6FWstx+sO55gnug74wLTcwLWlaf3yhUe24zHVT6K1GdaiQ0HW1
rR6SJokfutKaV9E0DJsB/Fc0druwnr76Oow/ulnedKLOX2YTjkOD3OTSMtgYJGFvHFSMNPXvn6bw
/vo0aR1zxQeuF3jeny8JKyhsz6nqbmsDQ1tXFpurhqjMNcSEenO+B3iK2rhlosS5xijyGwaq3dBw
yScGyu1o9L9jFYgPPy/xYgLZXVdraUmA+/WUIbuN9F2HILPOh/nBEsGI8wOZ1fk+oEd0dv/iFf35
Hi9ZSjxT4j+0Ajsw5fKKf3ePF+xOwnaE4N/pdnHYmRPVHFDmDpPn+3yFLI4t4EyRYLI/IRWxb7dO
kY8nf1YPTbeBshTYzaWnzfyuzSK1m4PIAys2H6qGQWs9Nu6DrOJ6//dP217Ohz+eL6yAGJdM0wmo
wf0/nS+DqxrRKbNDp1Syh7JRYERGf0TuEqwAeXQHw++aJ+UxaDCz+Y7m/XMzFlAT3OJ7aFj1KgmM
kICJmbjWif1uaZK87TGJdA2s0M6g0B86G/Tl+k5JaKBuzrQ3GLxnMTX5O3oDkATRMo6yQIfNJP/W
1r8416y/nmss4B7XAloVx/b/vMBMMRPXeQKiiVyHZY9wkDixn4L8JIbJuuen9HpiuHBbMwja9zqf
LlucZckU+dhvl6K88IcTBJKn0f5XK4P7l3ef01/YdFwcwTbF/NNtqSjl7Ay2SRBIkzj7Ic+gCgy0
V5XooMDgfL0qvAr4jVPCjSswotnV17Fhnz+ONMczP67X5pIiWr3+i9Pir2ezy07KE7xb/B+LyB/P
5sgLLKtrE2qAgcgM00Kor0cIOwaduHQ8IYXBDkAzImQAY007ZvEtWfaU8ZChgAabVxlEn9XkBPOb
tIhMy0SwmkiSZaI0kVtW+82xEqhzFOXquutzJMmpgEdmY8oIRAEvoSV8dSmQC5nJD8e5mSYC9ehk
EvucmZu/f7k+J8Ofj0QgA1wY6AVZqr2/7ELUUIcs3ZD8mhZn8gAPdDqgusjpdCTM9Rky9+74oKoO
qU7nMSeW03Oe4shK63yPoQnOQH6LaaeHaoLsx1EW03IR6HVLNFFZmghda4agZj89i6W95tD0sCIW
lqH2NxoHEENFE5qkxvBdxwLWj0LtkpfxQ47adt9U0aeT+R5efh/EsoAglwp0fnZgIVKRprfSLdp5
2tCQ/PL7FOTwpTDR47gBeLK4r19UfDvZdUZbABoPV8uFC+rRzhBADE7x4ZbVt0R2u1IEN2Q20IGq
1ZHZj1qHDfrwsEJjWPiWe5SjO64zMYHfmUA4JDmkPaNVDS5xyi4hOzB4zHUCxLmq50+7uf4IiNAM
i/kQcTJdZs6HZ5ekpIwvBAJQkuXGLpaDc+POt1bZX1ohYS9KpwQ4tUaFPNGztxg/bolCRJ9SGDcD
UhPsZnRXp5gGjsivupY/7aKst/vAXMdlgOWbLnR2YPSCysADOZ6HzLmABmybZhwulGS9thtxVYBL
0tjWLnQEsCZRMwGnCOigFAneNARYdDGOhZE8xboHme6F6y5AmkCHPVYAuxM77vF1IwdRzVvYWAyD
aZQVsaw2NlqCPDFPbOY2U2k80cL53qJj6srPOoxQlQurvhgnIE9W95J4CiVw78AyqIL3bOmIc8Fc
NCxbF/1yyqW6pDVQPPlygR+VqMREYzDgcs0fo62fzaoRO9D9l+CTsGUJkk4jj7mK7ybmvuTCUVPx
nHREclcOueLDo6nkjtX31kPozNwWxriTdG+KSEMg8OsZimFGapyzCi3EzFZUViD3OIUhfJ0kvsk2
HMTGwcAEqBsFYdR9ExrVh2f3VzJLZyoSOnvM7w1Fy4LrVV8iVImTpNhoJAOmZTxqh8QMq2KCERr2
a+ggYEKeeGEphqaRupsmF9iDjaGVgeq3CRlU2U+EX2rgVzSaxdpqUhoidQPBaHwBceGM+t1B9kcD
u3mpuRmFRI0y1Tk2tUvuMHzT2oq+lb18bqaZWM12HVguPpQSHU7V7uuy+h6lnQtVusPxZ/arpvV3
3uTFq6LuEJBmwboOMEHCbxpWZmosfhTs2ICgNizbM7qZjrYMO+e2GK/IvaLJHIbXimdwGMcrqN9I
tzzzkYEd5t4wQlzaOYjZrAYFCj07v+3xr/L0A0XoYshluRvbtRlX1xDWi60W3B86b/7qZ2n76OXP
iethHIanBMGuuIiDr4URv7iOS8wJFdyFx3zU1d47O9IRN2Z0CsritjVCKGEDEVfSynZ1VbrPTgwH
w5o1RtWoXY+ZJd9y4hxN9R2GG4BgPTONZKt8xF9xSEaPNFWsOTct1kEys0yy1EKDNHbNpEtjI3nU
bb5hp2tedlHb7Jplz5I2HnM+bkTcNww4oUha4X/JDxNIR+Yl8XcyI8ImRq87jOqQ2pX31TXvC0dM
L2UsrCsf2SGEGtI++xi9rEpSwHBW7zx3jIEmlrANhKFqG0Veh1aQvmgUV3hmKYSNLlGP9aQk7d6S
nMRImq9mDf9JN6K+TmYju9KhT8KxZcNaBw4eBs3dVPn9lY+BVBdtdjSb+WtVp9Z91DnmvVQ1iohB
d1jVrmQciWslBn1juOZEm1g9USaAgV7ePZR5b8jSkhunxlERFKNL8R4/z8tCnUW431nkh1dpJGsU
3tn7gKANdWp8TCfsAayn6cEdABd3bSTumJ2ta44dRB4gCd7YGPs0tL5Xbn4oYuU+Dm5+OpcYXkc3
tI+wM2rJBCIkia1H5XOcBqc5GtnaToaFLuncT9x+H7RmtJaP9qrCLu2WIkW2KvPH2tYJmIBm3TCI
2nQzk54Bm9uj4aDiNsUTM+U9USrjfjLABdnaDF4IK7tnnW8/DaIlhkqHV7EDBUWKnN4Gle3FzMl6
mm21hCvg9hPdQq0JOfWHLOO0dkIcvAzQdj0BVYh5JIucSvPH1Lee/cpS390YLRP4h/HWd2RKxBWO
/MIAR9nksjwFoThMmjvDhclsBH+LfKFsPmaSu2mcy+quLQowzpOTboLCMbctqxtWafTYIi/eJlTU
a5/t5yFgu/NYGMb9+fP+Mk9P8k6g1YmWuNdQ3zhZRYs/zpiFxgyYYKdz8FMXjK8RbDtlt7dC1NUl
1ZOHqqtpb4flczX7ATjI9os/2yjqqpKMM0Zg18sc7Pr8UbUJUtv53Scaet1r7g94zPAkXZSqEpu2
DJOb2px/+2cO8mHNRWIRwsQXLJESBlVm2NF8jD2c79ORqQuD8RIBqhW30dX5cy2X/8+v/u9D4vKQ
YgzViUzVSGvrVmYst81EI79qESCwdW73SeqgqeyHhr0AmY8J893zLjpPCCcrqkKtS3YH16lbP8i6
aE9a4H1SONuI3I4rWjsDtLUoIv6tHMubQcUJBHoBhqQEyF7nudqmJeTdhvDlahFbnve0Y0CuztK3
kXWuTro1TmNYV69Gap7SuXBwhXEimiGomUGG5pY3HkqGy4Crrrt1n8r5GwIgSDlzLh+FMyxuCWQU
Y0V2hekXT86yhejJqXSe6LXqO/Ro83VCF5odYgKuyiDWyExOPx8lg1/scnYCbd5xszA8aCqxL7y9
0bLs99IjSQak3EHh+rXVVF9x1TBslj5pG3HVENkTEhF//uf8ZWv5Hr+p9SHCCkgpi4APccvFzPsR
qTR+R9xoQ0ApIVp27gvy8OJqSBLJnqb5zDFK3tRlwb7bc4FbE1bsTti7h4q3Ds2Y/SR8wILRFD2k
E4Iua/55JyqdabwNmTJtCulEJ3bJ+BZzHDOi98STaXibwtDZ2gtAOEkbvY4R1fb7PJLrSYV0XyQ+
TsKCLW5AiGWK+FKknGepxhUtknuUEmhHx5YaJmhArNQj8PIx13fWKJ8GD9G1BDJzlZHEeGq6p/lc
Pmh84Zee3akHu8S2KI2ChAujAie+3G7Q0H2y/6VX1lkezpT6oawCjASzuy0ZuAFmFuEhJFOF+AQ7
YY42UOClE/PdaaZaQYLd703dPqEXnG/LxRFk1T/6zk5vpj5uVkhnQrxARNCMOlA3HTMLaK62eSiD
MnuwHPEtSpJy59Dg3nm9/dAOSn01KntYOQ3gOzrKq7Hqy2s3l6uff7u27OaANBlFm+kV7JaH7qVI
b8qxjw525vRsyv3kfkBfAemFyuH8sI/yp58/jn7JWqOgptqSc7ceo8BeNfAe2V8m0zpTVXmKdfxB
M6/fnh+ZPgiKGOfMvjTIQyQMgX16C+fI9pmBtU1qr/KiA1Ye5vemRfR0W7dX2vJn2DK+le8zlIDT
GH8tvA/XDMFllpm3Y9sY3zKsRFjRrrXRqdseNPacQsFvnN5ai7LrH61FQzk5DDOjKvSvad781kGr
8+CtKm3vw0GeK72MTR+KYwtHrDav78bYG+91GzGrZn1IbA+02PmoEVsUHwfPhiritd6NNZnqci73
HBjxMnuIPPAj5wQPFM512/oEaRa0VZYFtQ/yAjlYbT/2TDX3hRshIqsJ9nOy8Vajat04fQGtP91z
UycBiA+cAqYrUJxdCo8sdOTw1BuJPjVclOi1uGCGKAt3cWq297ooNn6vAvhagJhapU7nf1wnuf3Z
TpBWv0l5lmzUufhcZeJhzaOt02WY42v3LQlcftiD8AirTF5ancUQ16RFeErj3jxA44eMWwcfRtsc
VIeM0I5fdehlYOkSAq3q5gP1sXszj0nIYA0UbhFOD+zpiaxzMGqxqzmej38qzB9iOFWyFc9NgBLJ
NrGjhVO2OreX2cXZF2bHXC5La7Kw4mlnIeEAG5srWrTFcHCdEcXNqMA7NSIktA4+UxDL5o59BwN/
Pbj788Pz6Xn+nDVDv7AD4QBSCcd9aJORpeZUs+8Y+5cB5VZfjSDQcozqRXuYahhWHBj7qeSa/vmw
KVuy5aPsbhgGlLzhkD3+Xx/R0Xpy80Jenddgu/MtJGC1BsuNYyNWeI7Lk4vafQlpQhlVAxqpbuxl
85UObnTlNLCxJnanV3NOsYeIzjrl9fSU2IZ9OwZhvaWLAZ4btfRliUv3aTSKCgJh7zwNpUYQk8e/
fXT+6oL4496c1SlpLzYSNDux88PP/nFaERMlCkztqizSbZQnFdITx2ULsqxkUw/rFI1xvM6GcIIW
kufIWbYxYD7MEjbHMlLWEZvkC1LEZoeVQJ7ySstT36Y4vezsJJWNFdKciD6MCxLIWSto2VEKn0SM
AssssT8zXxJODOYvrUGDL58TXeMfUhTyeqp3YzLVrznDJy6nNmIyVBKe2Ubm6tx4nS1KkMKGxpPG
CBesvC5uXRzZu7qnCqkomzE/2NaRPiwmRLjrlMQDWaaaGUYA/B8363UWEr7lTddhN/z2TxyWtAeW
Pjn7CTLj3enz3Ccv5gahk5ddBuy4H0buVaucKB8sLwkUgmH6hmsEkfVyh0upGYl7wSZHpwbifl2R
z+bSgkBXX2axcZ3WxqeZI8lHJwDi242bXV+6xXpSTE9GU+abKCFBoqxVxsmhmaiMbrfKBzzag0yq
ncGI61oKgAdDiWhINEoKoF0102tTxSvcwvNjkNl3dXoXaP2R5hP0lGXpSnunP5QFnIioMb8PI+Uh
s3/zUEtfnQovtGig5PauMom2yjRxwf0gy2PmqGL9cx6RoqTbtPMc3GSh22wn1WOFoOGKAYeEFYf0
knooUQcsCDKn/+zzIn5ExXgzW7XY5mmTbnA6zZusRbq1tVgKNz+blgZGivY87xp8jO2t0SIeNxUH
VODxQ1dILY9V/7rPTDKog+Ims0h2MGm7o3Bhr4BAFTO7ndw2LmGzDk5gxIA9wvVaTIjrGffn2SFt
S/cpaUZUnjbpUK3VHjPV61P1aRplRCwJLbO8b4+DgzAURGif3Hbw04ewVd9ZBGfUdsF1WSPsBU/T
3Bmtwfw+Q6VYcT62AJR7tm4lF2S/PNV07B9+jvCEWhWFF2HmSBMYQCW2uGX4lItSbClRsanT2kWB
T6KE04snDuenEbkgNwfUt+VoHaDoUNbbiOTSLgn3yof28PNXm8M8HBtCz1JXTA/nXScmkhxOfkL0
SFoSb92wo21lmtwzQ+4xYmfzJumXqMXlhAiL4tv5DRzw7RyLNoBFRqLjgXanXv9cfuc402s40/eV
nIqLPK9hnZy70CJByFmjdL1KFVk/Fso6zn+9T4QXnJh7PBdlmzIHHb+btqHvrWxyjp0x3YNJRwLc
EJLbLpWsay2R7rP/o18ezbQhUaBosQpoQRyCkCPfhc2+bzSxeWb2EVr04WZlQVQ5H6bzyO/nqROW
IwqUCn7R+Vc1An2w6nyCrR17+gYuJliNATYVR4zm6yJ3maLIJLpYdTduQPSbJ4m4CBknJGnxEJb2
fT+oZmt2odqks7Bfpja5whLD3sMIHvNwPogBdefYDcOVYw8GMRjFjZeH2V3vmROUt8a70LrE0VAg
ifVF0rykP0gnUCyITNrgQnyvVZgcFMaldVTmUC6Wzuu5tqAFNSEj79aDn3EXLQxANJV4KQFac4C8
+j5AHrbL8uix4I6yMRiUHSbJxDlCFM94wDvgt5n3548KX877Yfnc+SNj0fZJTVBUZtL/qtOpuR/z
JCNyuO63vQmQiLaO5sbD+kPJljMkGaY4e4rt5Y8zl1tPFanMno5ppUWzPgytNx0DxPVcs4U5PAdR
aO1br4cOIN4AEcz3bhiTQjEi00crhoK2yEw0YtRQXt7ijc9Sd6vq8ek8YwX8fXtegs7/DPiEvDav
TrMmq7FM7WM0e+M21nRohwJWxUCv/LpuLePgkQIlzrW/dG8D3OFUMZQrPkqCTSOlf4xxPgEfwNVW
aPdGekVDR6f4xrto3xh9Ci1VoK+PVOK9GovM38BLc5wTcpSGbCDdnZu8zRmxkS7tLGQIP2u+rlfZ
rhuzTz8W9C0A9NI0SPwNRHtcjZGi00Mh8Yy4tUgZRaP1t1dGKZPfPoos9zKtQmaLUoyHPDHmdcVi
BPgFuRdzue8JaXYuGsFd7ANi7GZzA6MFpRB8koFe1DUK4/aOJjyWwAhb6VRSTgzuIY7DnHBWh23V
lL9UjoKF4/v9pU96xoWJ8nSFSHiJKEAi2xAIEGxkgiGTfqck8ZXizmlEciTOCEkXWNfumZvcm4Sv
hq8+onUDuM6t43s/5CwPJV3WgpBR+vUQNXfKQQVmDybWunmi5Bu9XQcFYxewRK8sm0JURShxe9ol
baAu+9x+M4pmxG8W7tOzQWCgW2hH2fvsFAcLqq8vMmBaTO+gOGLXNIBIigyzSGUomODoTkq1M5Fw
I1Aj45ktprhwJMy8HuFgoPOLgkcY8zMckhiQJC1RVu+IbIEhWTRY0cLiaZINKlAabvGENiv8JBOj
WNcmRrTRJFfMyHaphUurwV93VZjgERD3MxUYHwa7umkyIyE8ErhqD06w8sWKYIPJIGfMGCpimphN
+Thg0izgdwIeoBm33JwAWOcGzVuUsSuvJW+X0/YNg2uKMjOCBvphmVrsO5doCK3BBAIVWHDFbAIJ
r/HrtYWmuAstelKpTDeTuU3qKl97JiJaDFKYlbF2lYkM4SSjioTgshCY1H4EWWeSgsl0ZIxhAsnm
ZRKKuRVn/EVjADJNdnRYnmM66yh8L90Ok6mVzvddJNlzEXdEnQAJZtZQHjJvO5bkbXY9SWp+r5/w
K2CdHI3rAVsJ9BX/0slysmnn+hCnuBidmgFc/J2i91uo42bb2285AWGIHaDP+ZibR6TQTEL8S8ou
rA3LasVU7aWPUWobemSQU+ybIM+eawYLF1iPvjY0abbtFH4HVMZIN6bJXUAtihtr3M0OZD7XfSd6
kEkfvsUg9ZHj9draZaIC/7+4A8lPsiuz3VaT2AiBBcXvrUPloX1SwHLIS62etQb+F7XXUGicPSkm
mf+cxy5I5xxTtJk4xtaw2DdF7OECN9tRdX9MCobFWOoV49mjW+UvtkemppheacSVlrotAjWuLCdG
7j6lz2HefbfwaiMN1m+Jo57spXEeSzfc+IZYl3k3Xsg8xxlgWvgo4tdkDKetPc1M6njrcw11Kjf6
U5+o78y0sKx8LtdKx4Loh4axUEu+csskCrpE2Gr0CApp185W+yPKJKMhXe9VP70NcfXZRgO47wDc
rgvP5aJrRw/2lIFZsAhOpT/Ym9mPmeCNICUwn2H+nrYJQsiuj53HHq0TEL5u7TbVq7mkXc1exv2t
fkkaOA9W2tw7ebD3+yh5mIpqJd3gtcbadlGa5l3ulPAq+x9euZGVJInTYrY/uuQVsAMFu1FmrxAW
D46f2Bgo1lUCbSOyigcPDS6bIai5GZC8kMLFKsMH1+gYU0QsVBNEm8v4PN5X+VPdOBkTDeubkfjb
aMBNprP4yksUQbhi3gdO8eZDBCQ/kkkfybXtUk9I5PLhXvhVvRVZDtckKUAEIflPJ8rzkU7OhreH
gSfutrXj4HmlSthabf7O5Y0/K22p0Nvugkayd5lJuu5yzPYW3JB9K6K3EUkJdTASN6MGJlGa+5z5
kD8b5tqql9YKAyo83W9JXAxEemL5m938vRdarnRpfm0HSGLNVK3LzGDtYpCmDBh0qkh3zigJxqrz
lY6TV5ECNVFF8abNvcKJhUcDqttE3CNxx4wNKuwnWjIow8vRxmG2Dtrx0AiIoI7u9W6xSg4d7p6I
CRjdIocCNd6x03syD31mW1sBbA+rBuQ9JkY4cpF6t+hhGCShP26N5EZV2Pki7GUltNINQhqmc/Ql
Ac8C2WWstMqQ28wjEaY5knmXVbRy4DYs0CzykZISrK5waNxOjxM+gIsZLe5l/97HScjZCWY3r+ub
qCHBStNHWlUmqHDTgPqRD81RJ9hzcuVChUCkubbtjtNgmLybJCDJ0vlhImevOiiFysbIb3RGyTtT
P+ba3pc4Yi4Nn1dNuXntizumfnqXyvIDasa3woyL1xFH3lI0X2RTOh2KaJrw0eHVdwfqjUS5T2h9
OvqexSrncKyDYaArQO+4DgDpecYTC8m0aixYpUZLBdPoXVVWxt3QMIDxU9Nk0BYTKp75r/EocFlG
47o0mAyDR1nJmvQIBcjaWXgqvVlZ21Y532AWXIrQZMvDVYG7lNWORqyHbqecJ/w4Q59gtWEmyehy
wDQAqpxRZ8/zYGd3XRk1NG/AAYOQPlRbKPNWQjDUf1F0Xs11KmkU/UVUQRP79eSoHP1CSbJMDg00
NPx6r/MwU+M7vrJ1BN1f2HttBpG9ChmnLCArQobVRmdvXVVu04hU56QPP7tckILjxntJF7kwEmeF
DQndBkSSh+4v8TvbyCQEiNUBfOcFuKEVMYrV7UOC2nPtQcEoJ/uSlvj/GQMgaMAXrcJ4OPDAHJcR
cB3G9rPtq2g7DGZvD1CAZ5v0M6u6Bi1JVbMZ9gtXIGPj/oE525G/PcktSyx2/UjOlJU2OMgNmV03
UGR0cYupPtI0grcGwbaOPewX/JRzLTeUus5+TEYCq2Xrnvr5T56wQl6S6Cr5q9tjgY0XRK/l4m5y
DCO7aobOPfntZRiaZZf65hDWBYC8dD61avhDgDwGfvpNF6gEKh7DLL0Spwyx/yZSWM+m5NHDObPt
wgCQnU53Q9sRUZ4XMGGIz+NzXzcGyPmiTbyxMNnmYjOl0LdEhkGxDuAR4Ldjif2Hjeiw77pgWbla
7vq8JT5WlvOxstkzJXa+W1T+gK9mXtlee/LzLjiAc2esYX83pTsyqmc6h4WDiK4RJZ4LTHDs5VuP
+/KUdfl33TOfcBAYFla9CayGOD1FFGJfgWCT6rG6CWWWOTnLOGBpbOWbAvQoP1+invXk/MW/k+7k
aF9kTtoaoSa/duw8FJZtEQbGvjrNKfy8IabFcVCrKPvdSMoBb+ZRtTzonraHepGSr2N1GxmEFotC
g5MRMKt5gPu0CDaAaDh025kLlsQIC8zWYeIG3Ff47bdd4HyCerqx5eKDIvXav0VBtbTC29m0L6il
L82CmyqiGlzZCaWN7rlOm1UauTNmACtZF2zqNhgrkrb4igTwyAEF2y28eFPNNEpjDhIjXop4F47V
rqfrX6WV/dZOUE8ymV0SbUNnGcNuY0YcvLONRSFozc0R94qJ2jzVL0zo3mazXJ3dkAzU/bH/OKTu
Pgjopr1ZcIN66MXihKxmzge76M/5zGAv1PY+ApRbVeZSOTYRXhFeBAmjS3iYWAS0QoTJfLtlwlNE
UEfnnyxdfQireklAueJutwhg+0E/9E5Nj2Bq29b+xbtp3zxQzY9O3azQnYbxuxjrbt+WOFLDCc+I
B/1vqDI88GOw8oOA+HfLPCY+rQehUFsJZWLDFKrBcLOGskG2Am0XuUukaY94V+rCfM2Os8skyE6R
4Vche4k9ouaXNc7OAXHwekh1vdF0Gvk0ETGmAnxOaElY9z+VZXy2kuqzbO/tYfi0mMNt9IybRvZw
FSFwMGChGXVvZU3DebvvHSLFyjA7JYMc1wkovzWEAgqMDhfMYBgwT6AjvQDAe8FzkCd9hrc9VwfR
f+MkHbd4IMrzVTXwN3IHJlQVIh9kaXtbkrkngc3XV3myx+dD09KmnJ9hfnTd/oWBSrCGLxsdrcD/
FGxsCVpT48Y4BLhK+8N2K+Dbo7lv4WKvTGV8Pj24dTfDsJRjtE0zrpEMCAnEyhfBJXu7bpiY+k81
jxLmUB5IxqIfAUjznRtPwSH3m6cOfxYzpGCGmmOBUH0ywh/Xi06rA3foLhHEaNvzfV4XO8ufmqsJ
xotxYvveb6jraE6A4gkmOAsJDLEObyGSNRvgNhzJASQkx3IArNYDdmWrGME7Mqcfu3dnjnnQUDG1
6Vmio16peXJZmVtol80bbkkuBDZGywBEzE2TbdcP7wMuK7+PvjMhP6sEOUmYS5KuEgHFReLXi2BS
d1h7ZCb8tQMhox7db73IcwEWjMnpTLcJyympoFGP7tXFdWWTOLWpPelSCjh7l9P06g/q6st7q4th
Lgrvn69eCqrWQ+fAmlsmSBB1zBxIB/NOCb8/4sLNsLQCESBPNYnQMQlhMb+fdlZuwMTVPZlPGHl0
rf96twSq7KtocNJyBE34Gp03ATjXMxVmfTyOeYyVDZlFhZoZk9pSQ2sRkbUtgfRu6qM/FxNWZ/ZY
ilePCgMnLQJ3hFdyQeWVfpkkRo0sIHjhe/u2BFvNBXFfBrJjRcr9AgvW/wciBNTZCJBOmxpbGv8I
KTPZXb+tu4zHRABjcwID5TcvD9xv5uK7UGK4QmEziwsYkT4AxJncvp6YCeipHcelmCUxJ8X2loIX
s3sixmwJiQY91kMVaRQJCErYvYyfWJHT8zT4YDVNyobI5hFAwMF0D4pFr4JPU/IbccOhi/6cs1lu
/Us3lIJ0KVesFcCIJrb+jWxQQFkFnKF4wE4gnT5swz4L1xaVyrDcF4X3N2vhltqaYbPCWw/jB8q9
rH5NTv0StTMnK4DQYa5e0TPkawRI38CP/2ST8+Zj2OatawHDUsHWdm5tohoU3jDhEAW5PPHncxUl
pG4yek4F57xnZLWxNUVvBnphETdbf5JVe3eC579Mgte1fprzudtKiNN0iJz6AFn7QfG7M/Pj+FSa
U5ImEH/0nrrvEyGpAhAK7nDgw7dLeEapYT3PCXiz8LfTsLNdgisygSOvb5tj5nzocexWYsn6vXLr
AjE9F/Ji/cFPp1ZSGU6+238Rp42y3gZShH6MH1mJyT3D6RNMFo9e2x7GG5t3Kh0f6SE7hJaxth+M
vwjG7VXg3IjHNYgqmyiKru0O/jBNBxdNy62iIl0ruFCTcVgx2gh17bL+CDbgDT+VnBk8LeadaTxz
HXHsbS7zpqcknep5J0hC3DHUK6aEOtapul095YyFbj5yBxsishL2DwzYhfus55at3KHKojcUhDhr
bWbKd8Nto18hm6TAIbtMdnyJ3Ot2sXPtXGCCt8O7zl10FHFg81rY8yaVMbdBhQmwrIZNf5NLdhbX
b+P6DiLqP40mq9LrumTT5MuuD3nvpjQGt9V+1Q4gyJR9z8qJEdi6CLxsi3HscUqd+yby5J6stm1N
i4k7kLpqsvc2xu6DVYZPtmgXNMfL3m2dW8nGBerZEHOAfbn4/cjfVK+6flqYE++YwmWruWpPsFbe
Mt3cuXGRAsOQr77tb8ZqxptdsJurpvwIW4NE1KbBmJyR/tE19kBpQ00R4fZ6hIW7h4RaunTFbjru
6qr5lysDSrM0IRLPP62ndmXMB6Q6y+X5vFHvK2owTFpEECLyRnOKp6l+yYeDYiv+tJQx2SRsVOMU
NaAO8Z1iJGXom68dl4yTrA6h5dIBbjynvDqL/coudNyLbkC1lXh7U8JHzgcWzWMBl8muKAABsmV1
Q1ERIO0Klq1hxbWudLKfGjPDlIFWEsjoi4V0MYtD7tRoUSz5IEv+hwWPE2dGcUHfyW6H/IFg0VTG
3cHUVLEC6vvsW89dC1yOYMYH+P3vXRJwjhoYcE2T/8G7/4rqjvSXpTy0cfzT53cj2vKVSSO+MywT
K8Rl2chjRyzGuRTwvjDSvdYy+icnuZYmisgNGFlkNUCyuDs8F3h+VQ2XkTsqSvJb3ksL+1iGf6xh
WJNe92zdgMciZe6qM/GYjAyDPWe+khLk7awO6VQ8EoFbwrKHkFsC5phDoAIEnKlw33Iubv1UfJMi
+6mnHqW0nVZr+G1w6Qu9F/joxi4lUZekE+NzwbTqseuXp0WAd1B9fxAuLmBiIlmPpf5TOwHygcrX
riYX2rdpiI8yDYbSIjLu1o9IzemZFksVH1pThGcbiedStvum0x8zEzOdkOCtgkuvfLFF/AwujNv0
MOMbKcrQ2ae2alZ+2PfPv+Fid88sVl5l28FqraJlE1rOQYSY2aPsTiPsOivHf+07dJM95Tco7Yvs
B1gaWEtOPY2jX8kMrpkCcesXR83e6GbMabexJwJyB2Aj0wptECuAGJ9Cpk62U+5dLuI+YVncLHnI
cjPaFpkQu6Zgcu6Sc7RoP1pHBLhdWgr9vFBmVbQJgcK12VkevwrlQGKPJXalF/Rb2wdKacLHKfFS
5sJWccq4cDkdLEjxZJP56ScxSKju6mch0f7EiVseeh09NjU0XZ9GjhQVtRvy6R3oEQ3RUP91VIbO
KF6wMPvpgeqQvgtrkQ6tQ83fZQ9Ri5oVkc/Ri9hfgCWKs95CHtFx3w9DcJna4GAiLvh8CCv2iw5S
pKI7LjHe9JRR3RIiRWoRsQF7BfhcRndsI3b2zHvvRohdQ1EWl7KqdnkBbmC8kXQagKR7WntgcBT3
iCOGemyOdaQPJGsR3TnXBNDCv0CSwrwyb+e9kszCtUVK80y9k05aPjTAHHAadBzl/sEjjmEblFHN
mGF2z+hDny1bbPO4cB8pG84skIl26/z3pgoXZGHRaylQ1VrBQifBiNcAKYZf63yMVfVaBlyOXc+d
FNwSyhuTbO2ev07jMx4CmP6bKp2sl2q6x9Thn0tMBRvVKhI6fNSYEfu7nd1hOVvSXB9bHnkgVj75
9UTc+dyJKgQbqFvnARkV49JiXg6VDn5tVzxJyU+oIL0TFbgBencuCSCiiL4vw+knQIaPlNM9q1Gj
heVH04WZu19wipG+a03bwCVRbSkeYs9/AoZu4CcY4r00nQNcpIkikia5ry30Ey3b2LSjZWUrBKx8
FfTp8gpuH+VKIpkXw/HpAPNgRBX0/8FN6yQDpJTzg26H+GyW+L6QYueE5AH0shbntAkeFw2qv42m
PX1CtpNEHSgBq8Ed52rronNFu/FOBTU+yBDZAMCYS3FD+WSyXV6GGNc8J8vbNLpy7/VIBbRrbyAx
+9s2dg7ktq47aQ0PSf5TlLRkwXjI2/SYFmP+igj92vrM8RXRBhFm1L3u5ubYa4haNBqw8jseVChy
0fNCDit5ALRc8CEYVYsHqpOIDeX45DHMxd65TO9ZIC6LjKhu67g9j9UV4ldCXG+1b+04PGZxioTf
/i6Qbm1yynduRveNRynF55y8TTm77cw1pDySazN19rjN+RrTb1Ky40vAIRzCliK1kFPK2kGTaPNY
tMsdL6p9ryJeTh8y97mUj72tnjFC0y11nCN9cRex1WUOlMzn2pLPc9eLO6Qxx5CpaTbY/yghrnPL
yizKHFhJdLYrb04cnB7dcBoh/qE4i45SsEMD3LjWESGgEF0Y5TjAMqMohsmGMXsZzEfBhJmUPoCI
1WBvLKB5czPBi3MUqPFwpTvLWmusxE1ytLOpP+M2fARZAxGisJdjnSKM7fPws6HEdEfr0czpyaMg
2FWNA/kaCIHj9QvCk5Q3B1QXkk11I3j8oyyQm96XLx2KedojCXisTvhaoFQt9RGLmqHg4O4KF13E
vKij7kMiRpHAMvmF2GHKS2nBkvJrSu2hIKjEQhLfJdiwvOZpbtMAKQNoSB1bG5r07IzNZ+1tAg1w
n44DMnflU6IJDKqBXBgV69Aw9kMkjFAODNT4HQUjCYwW41C3Ve88zn/68ZONgPe16Ae38wCsCF+c
W/EVFs68w8TE7in0LwwTuw2lwk8YuGrFtuYvQVQNWhQahDqxnyOnPSCEoYEKAwjz3JCjkTup/Q9H
eKuhq9SRhK+/4A2fayZ4Z8uPdkNYPnp90z/0+uoh59qws36sOgaGP9PczZfSBJto1VYGRGncl3DW
yVszWfrQmSDcDcB2T6F3mkZJbvCNUuYRddVnT4bFKXscltQmH4dbZcQeAYYv0TxfQd+4D9ZEX7YU
gn+1pGfydxquTBq2zjZIy+9ZFfs8q/jwLOXtTAqUqaOj74lz3iUd0e5+yGNH8byw307m/h0xwUNQ
AQr1fWQmivYRhCtyq3qJkIKT9wM5wDriH31v5jvdNvEDFGo4Fm34FYsSgXX2B5rwI6YdDiCDd4iO
G+xgm0OfrpcXVqngo2W1nwljmFC2oBn9zgK/2Je15jFmy7CTPiQQxBEvqvi6maNuKnq33d+2TslQ
/uB0P5bDrSKq9NbtMAcFWQ8Mm5DYYGrdS6lCYhUH9wiMYRX3Y8voo093mNbu8qDB8RbBuPJm8jPr
xN+Xw/CAboncSFiOVAbwo6bsQM2+mx3zmyD32LhpZp9XfEA3akrgIeEsDnk8aATpEn8edmy84+fQ
c91t0LbMVbzPNhjUWraQ7lxNGJPLB+N6lrOZRbjX2djsvFahxSia8Zl8S3jUya7smQ2jt/xuMtYi
cmhnojjx7kFrefLcajk6GQbxLOEunLng1qOb3YOV2HgZ6+/RerYLO3/prS8L6TGgX/w2U0gIqAnd
jViIrvcbknhtrQOEZfwB1UwAclSSOrbMLDZY565r2wZ2JTTXkFEnTkWcCJssHw1YiOq5y56XiIWL
qFhfLANbRinPdVJZ63YCQOPYQAdHk+5cW7+6BdU9bqmr15fWffCXoWm6q0cu92I6sDBh11MfLY/1
XcpuQvWSN8GVDXE4pGUJHiLSnq55RliBOboRqUMMKfae4ClEUOi7BuMc0R4rioNfqAZgyZBRhBWN
W5lxmVbOKe2Dj2X02DJX4zacvZFOnSoZO1hSRFffYlNn50BQ/fzmiQbqtGnCL4tEmlMS22fdhc+y
IJ7Ga4evuHROKM+WbWR1w3bMX0SUg1HCwLKyyHAvKJNeupmEyry66xY8LP1U8eNFJlMPtXWqNCp4
HvB/jav7MxE7r+Sa+YT6soZDoLGxHOIQSRDfxSP5jFJ9hYLlXJMToJnY0cgoh113OtUf1Hawidqx
3+atdbktvoWL/oQp3n0bsqAIg+Xk94y+3Zmlnpe/sRijBVrG6cKM/U5bwRsTmnLHAp263XkNp98W
RWlQVqcoBZqj6er32k7ukuTgz8B4SvJMStY7K5xhiBvg6leVN8N6Jn42Qyi20BPRYPAtuLt0FhFa
npR8denQkcil2/rh8MZaMdsVLb3+3G2CBPoA6XSpGoY9p8gzqUxRkBwGz7zSU23mkuTuWHicWL7z
byjCC1u0O7ebX31R2nunYWmCRZAnvsR848V6G/MWriW6bA/ThXeDJXcD/b/vufahZ3A8qoRpB3mD
tIL2M9SKr2Cc7wBWESNGLlfAwq4F5Kwzn0AW/xTq5AuWOf4GiDwrqyXufSnvZdHu4VITFDkyI0Yg
9BLkJTJOxdzEhmWIDxEsdpATGrf1nLP2mnavhL64nvsOXPkqC47m+dKq9mEh1O3Ydd7Bg/kWL2l/
09A+tKVOtqUo71Kty23pURCV4cUvMFAZhpMaDhUfNKJRR6R/evTNCrQKknp6fDZB12wZH7Tx6j2M
D3S6nWB3TO5EYEy/pQLke18Q9maGebFsngBbsDytH1HqPw658yd/y21+t50sj2EWvhaBmfeG2E34
DUS2LCBcJLrqTWjnp1ZY+7GVe0CUHRZZ3Lgiib6WQZC/StQxwzzBXzF6Bk30OMv83wgbYtszIs5S
ews8fBsgaE2t6EHk4bLJI9a1MSS8GgEj9nKbKO7u7eZbVqBwVswceAOUR4RQ6a6ynsjEtJjftWMu
A74e7QLOTkKB1IILfMyYtzUkXkVLcQQWsOEM5PU0+bHxC80mZtiCa09WXtUf+jT/h0DEgx65WGvE
qiCX7TeFIzl1SQitsXgihqN4ypO3QCVMlHuNKHH86edHN0L9zzpbswcu7IDxSR1s87RgcAPMoiBV
RDdpuAuqza1sxQP7mgpgrt2bK8y9FOSjDyBhewc6XauwysqbmGdE1cTY6fUnMHwb9qL4xuYOR5K6
xcvPIAr/ZiRvsS5jFDsgdyhbOlG7l5+pFyX7xUEB10AKTfUj7Dc0KRqUz3wSTB0HBF9xtOz7dvjI
S8azmS4IF+7+2clDGE30A0ORrEW7c8h9LT20S7IIHvt+fC2M8+7DDlpNXUn7lp0VYgkriz+iMPmt
feXvePVOeDzPOkSQ2MnXJs7KQ8rUxbX926I+htnqopoV97aYfuoM7zBjzEpZ743hOrRjxt8IHfHn
kzRsO1CAkgUXLR+NG+XpVkkor1l4HrmU0euSqB1aRYjOpXufl58Uxlru3QqGqB3YlKL44BqObAb6
4UAOytdCF0snFl9UF/7tYC9tPNucJz8gITLNf+rI/mVw9SeX5ZFtMTizCXVDa67xLmu8f02C8pz1
O+vU+Im7t0XV2yrGjEiAunrvNf61wm86+OLEgbwqAoK56M9ZEGP8IncReY2gTw63OSzDmm2bd2ue
lwKX7cBo34Mm1k+fRVaj0VwSQo8QqSXzsOvYDxOaEjy6SrwmYnzVef/lVckPOqTdmHf3QMLkTYx8
CCQzg9b9Fw8Jc8DEPUYmfr49pbkKHsb5H4AGZGKDvC7UwvMoVsrQB6pxeDewWFVHzcF4iVuPQ7I0
vCt+wWBelVscvo9BwpwNKFCxCqR6C/P0Ae8AMhpsxzVSn1ev04QQM30Og5z8cKRKEOEpGc08ryWu
FZZI2YuKEFeyrSD8s4xWPTC/bRMwPVhKsa1HwvYCZsOkPoz1xkJBwxAcMZ6TvmZOyjHuVU9jNgVb
U2XzUYC3lPptCYK/fc3vFYzTMOmuY+SZ7FHAJcwXHea/CGv/1IJRjjG4yHTxd+FmW4OdvG+yMN0G
Cl9qNgYYp2DvjWl6zxe/j6ZgL0ikWU8l7RgQZ+DYGRnrW+tm4BwZmigio32v/1V5eoLuVyPOeMxC
eoBJJn/iOHj1Hj1px092900EXLBfMoA9nifJUTXQYLOqulQpZn41kurjBaQt0eKsqP0Ygzjxv4Ul
8q61ApJ3vOoCC1W27yOCzU2fI02IYQqww0VM2HvBsZ85K0eLINaCLJjFYZkt7uAQNKwb/Hc9sFCX
1u1KRLehsV/x0DXngi3EoXwIfIznMRlHStSfrNZWU+v4LAsovoDURaSIchhXAVPx+BaRpMd9ODeH
0p3JvPVAQBfHcYq3dZvwPdUGUAik2QpCzGZCH23s4q9SNMRCNRbHr78LxRNCAv/spPounOwr/wep
QGPfIUFJLNbA9n0smRrl1UwhTTLCUqTnIegBChA/KKoPCDqMxvpvJ+qgyFOJk0yHnkbrc+PTXk28
PnsTIddhO3jI7HxTDdzP1QyXkMLb28Bp/21j+9mxyq+Gw5r9mPM8YZNauUFTQTBovlTrfcj60HZg
zjI9VZvcN38gnQD9GdCGzDGaGwBR17m6zf5gjjOuqrqzv4TwJNgjZfZHGE6HXs67MkEUQ+d5ICkp
f/Ty8SuvsRe7cfobL/lzk7seW1f32FX2wDx8RMaFFHtlV3sxxc2D5f+ETvkTDe51dK2NXVEnOQXC
X0cse3Sh4Wl6ot++Tm3hH3gg001lETcGGXDfxHQBTshNoQzjrpadXDjqUyXs9oBXLNuifX91JugO
vUtu8ahvs+jTzFCmdtVFa+XdSfS9BW7vbUgIX8vObElq0ipo4u04Pil5YaYpmzY7FKTadS5/efI0
iE7s+i8eQPwUJURo8eP73cysjOZ1EMWxAaRP0XOYCsawMhj/qobbqKABY0OH8W88hbNzZTjO/nXO
WIJ2DfYhuawGDzdwspQvcON3yIteYfhjDR/B12uLq6Ea5DrF9MxSJ0yOrsjeZ/uY3bbrXWoThILn
hojghPWNVRLRq+heox5Fq4U8ErhcsnIcc/U4/lGjma8sTUgUpU6BCm71iHwULeEqJfQNenAZboRp
zio9Vd6U7FuNy2UmcIifdG0DWw7OM8h1fkgzMO8aU6+vg1XrGnuNN+rOjxDmMjVoT8V0rebm3Q4s
+4TE9g7oDvg3v30O+rw5kumAgDyVmI3mtzRkcYoAddrqzOs2sR1XiBYSyGWmQDeGrhqN6lkmvjxk
fnNMm4xUUNZXm0Znn5mNitlNrJQtrv84D6xl4qY9lUo9LIRjbhy+7mrwvQM8J9I0WgR8WWGdfaKG
hkG9afUV1P69xtm30z3xj1kEZh1MA/qw7OItZJlqV7jbOazumTBZ1Cg2WjXGHZsWXfhBAxCgCWM9
sPTbdPLIj4Bsws70B4XAPoq6dk9jjNqwwslUB+PO6zteZDya+C/SlRRkpmWl9YoljhONhIm1gzty
G8rvcoAigYjy7Co8mX5M8E1RO/sqIbK0iu/oHvNdHFaGQ7ZZleJmUGniPdyxM7vpYeVI8yly0vcg
iQ1abWaeS4x3ah24ZLVW2fBFHvevXdfpjkOP9nKeX/Ku2KLQ+IoYavET4pr31KMTe6els6/dQP0p
G3Kr1DxQp5O662PNsclO3dy0tKZloUGwVr1y3Onq4p3gKCa7AnReTjI6cdpeIVazFXwWDBAYStlI
3fOzhz0GgZ+8b4EYoaBQj0DH071bPIdmpPthlLpFH/EgWkC5Q6D+dMtAqnE6sr8zKA+XeTvONt+v
ew0iGnxX5y0CEuYDznB1DSEQbQMvqLMPY5U1rxqA7zYj9+jKTfo+RQSxj8GUYaUpz/6EWWPmxV5S
0kAK4hxy4hwSrhckTp63Xybws5HFF0+L4r5sENjFxIm0iARNi1sl8r35RKgM6WXt62xVBVIveclC
VJIm2nVW7VzmKP0k1g9Ql823gyUOGnlE1c2rFVXVG8fqc9h3ZHHyozRkgORLu09pSdi+US7yrxVQ
/RaZM9jMtiZGERoa987tk+0QZsgWQpec2qVCN0gBFFcROvyYR4Qha6fC5JzLT7hm9K9ycKld+BNI
UX+zI/ZqUC4LALvsevqHIoTbFqbsNBne7fouvjkxeHtgDp5MlsRrP4Wzs8wqPEUJnrImupgbHBN4
Lsv/NHiK6gHEY6moiuPmxZ90i/A82TGN5qOQbrQanekogx/8RdjZoTNtwky+MRS/+UVJxIg63COE
9B7MCK27KPtHkWH0iOTy7dwkykp1xNR4/S3nGpwZW3+ILF56gSj8oN44ykuqrszhdHtk2tvcm9Ch
umOO5HBBxcwWOJEDe5/NvHjEzzuAodR0jmZU22IAx55RShJeeor1d2/J6QKEl+T24B+lD4t7l0SI
vg2OUcsHM7cYhbQo3rpUXMrIYuR7c8jZ3WlOX4DWJXfop3lv8PESjQByG14qW8eabIWWXw4kelOZ
8YImahRXkMWA4EgiJC2MxCKLeIOuEEcQTmRQ4CUF63DHESuPbRRmTFJI+MipmVZBwSAX4q9GP1PQ
tkThS1+l4aqLajaTxVUEBNblFrG/UuQQDXrgHRxhfaz/9S2Zm3EevEYWmooS2Sx/+Myz50PDAaZk
7YN+eY5hF0rPoZIs7zIEbxuqgAohBw2w39g/ERKnwVhfkH41e91ObbA6Utw6X7CjFBFM4hrUmKLJ
X0NRw348LQkTM0RZs1foC5+aPL/tkMq3oFwq+mpejHZmDmQYZyCE4z5aLokKCOnyG2JFy/NINs9a
NQtK+kR9WxWUnGgyP/BI/zKTRhTlEuU7kBu7AMg8zfA/5GI/tNjgM7v5cOCo4zDbKS/8W1gIVpFu
EdOM9kxSaawFeesUVyddac7KmLhVVDHLmP0tTUwq0Bh/R67kH+Da9jRJFgygr5xN1T0L4M3QeoCb
ivoOXQP9BOvIJMJZt/Ch9R31jYWYeBfHet0uIsAnWsdryOwMJJzkOZhTcXBvfpwu6gkZrhnpxGGM
VAdM6EqBXHIKOyGMY8PiN6Yjh+PWY59ltrqQxYOAPtu6UxAcwn64xnHhbzObmrhQw1NgKUqKmTN4
8h4AD61zlf5GUf5OPKRvSAngdgzBQBV/O7t5BslcMioof/OpNysrtu8CP8ev7594PPeyEQ+66b8G
Rhxz/adgE2VMsR2a4W4cxxcze3v8BBdqh4c6mT4KtKFa28wCg/toFMdZ3CpWFV6TESW7yp5vZpym
pFm2Shxy5I0g8GzXUa0/AhfDTmVVn8aQqOiF0Y+w1AYl3XbOkhMhQ0dLlbu0UJvKXtCz4JpzOusC
SN6sp8h5dsZvNfGKZemebexH0VuPBQpBwRTaa17HtDoiiqSODI/13LgnVtGbKUtuMd1+uCqr+jQ4
iIBopC2ytHc1VL6UNJddWRG1xyCW5tgAI6ksTIHy3ovsk2/Lv44hm6Vf3q3b6mPuvOXoD+Ed43AC
8xgSOIoaICwZRiB52g+WvuGyIWLZqioPWPcoCzQxA6O7/DpqZzRbCVZy9G6sv4Spj1WYqP2ctCUd
NCZFJ6du8x3ysWgWpn7pN7VTdoco3IauhF2eOs7GFN63dPvHcO7BsLIf5MVS7VMC/8rDU08WKwm9
FZUS6aKphaiLiZa34bHZLSYlLy+u5s1AFkunbyqiY1gQexLHzG0W048b2xvCdbXgx1nEKQojMn6Q
YUUeLJd8JAKcRGwtDNzTZ7fQ8tJ48llp6i0ZFc9OFVzESPlbOPzoR6cGTtqJT9MgPE7iYZcQ+Myw
PlHITUzBzToTJ8nUKiRIaoxgpHgV+ceEcm6k56/8HKVz2yx3YdmeSP94jT11HSLQ9FiTNGPHVa0b
a8/VwXmuGLF0AT8qV8jHIiWvg3DNrZNYt773VyfjJbE7YtRs4nQCyVTtRzKq2gAiTbZjRyBHcAkS
yLNti8DWNuyEnDn9qH2Bw2AR+JpmtWvj5VeDHmb5NdQb/oOwoy9fKjbpXHUVibR+Rm2QOrvQzRRP
HDE4cctcRGJXvI2zjZyweHqGVc94GHz1y0jhq2Ocfw3DbMvi8Acp0b9CQdOsGrn3+9+60W99MBfb
ue+eYPVgDG7bPeFFSa2u0KYeOJtodUjDHfV00KojgJuiuU3GNeawl7pH4TN/U51O53IBrTOzpcHd
wB6ELWkY+P9JOq8mR5E1iP4iIoCqwrzKm5bUdtq8EG3xHgrz6+9h78vGmpltjYTKfJl5MsCwb91F
mkxAptRvOzu4TPJkwvHnIKthtnHATnG+NZ+j0Y3AwIXzrrGZD3kGbnPEUga07TfHSXND2R59KQ1A
iTR7Z7AJLJF/EVFhAeEFCoBa0H19excEdrrSH3T0xBjedHXxMlq7MpdUoVmCmc9h7dgOL6+z3npa
YPdEgulA8zU78cnWRB9DFnmHUMwRw8gV5hrQxzA7djVnAZ8CuasR13fGXBs7r8I45iXDxsZ8QA7G
W1eVfHUCUEP8cGG+kP7Te6fYMahB4YMLgHT+FWvSjNKL45WlMFAPeIOobbrLervcDZk8dYWzw468
hWBkoiWthNGYuzBH88hsSgIs1vli7uc7Sr9PPeLgJa2QcjmZrs0YfqvZAVtRE9lgEjBlGV56zgfc
bV7bUQ+btE0AhRMTBwEYIz/OybGe7H0SMacuudevQ0NOm3YjdMhx0gg/FKacAW6/IMKxSXmJusUo
TlwEmZBG9b2seEKK4I14EjNAviz7obP3WRORwMrp0rZtNr04IPOprUPOkHsHXYwoIY54A45DPbSP
VUMziGNAY0nbfTTBwiHf41sDlrbRuRiR/+pzX4OCXGD+7uRziSo/p1gxHYPMVtwM5Bfw5iw2R7eF
fpPMjHyiqXrlgr1zuvhF+2S1mafsKSRiXa3to412S/6J357ELHMUEEZo6ZjIcAf0fkNALKP2ma5l
OpZHgm3K1fvYforGojrIxHrJPJtJkAMOaiycCx0l9El3jtj5frZJHdyUnRZ8rfkCxD14Q6vFAd0k
x9ZiwKlNZHNmlRhHeYewZZGjo2NRzrqhojRZqFn6M1DTweu616Qmvs5wmNNaENyVvU/2TBKdS+x9
0OScNFymNT4dYJsR/A8eppweUME0yuo4KNsHv83avSb0DpX5TWSDvrTqOx84LpPLTjDgupn9MCJp
4pp1n4pa1AfejG0Wyx2d8MUWs+a4a6wQDhifPzexR9PCU0Sv4n4Kxs8ko9hmVO9WyEOr5uED48Vl
imh1q+b23pX2iwxRCYgG/fR2wLyAUFjZMDHofKBjhQc5SFeooQltvpO38TBT7NArXlo5fbghg43K
7h7bzEIhtiNFISu9HEB494EZTetIM9UoBhnS1pq8JryeVS8BWICPeNRMMjGo8iZE7jVwani3KKzn
meLY2r4rcF1so3mQaGOLoEvf1aA56rXRfT+Ut9w3LsquF6s/U8QSt0IWulv+qAva07pzxqbZVkL+
dtzO8YwCs49cj9UGfPrGp8l6FdTDjdYjn/agHLlcHTCTkC2eLRpNrMTjJoAzsXIUdzIclm01H9L4
sxzbgDWRZczjF5u4KrAlhU9QtBBxJQKo6bq/SRq6Bw5rFF6z5tBvg9HN905cm1ZWWB8GHEd7Pl5g
6SPiG/amxShEV2QyJwcCsS4D6eYxGdEDopy7bpxiTqHufC/leHWIzuNhIsSUB+OuDrMn1st5n7Qj
yQp67HwzshcD0skZMOk2ObeCIC2STWQB9q5NzSkAMxIKjuDHwwVEmUA8iOb+VhdhhXzfz1vTTtIl
bQ3+vMP1Rqgjp9Zu5cNYwJWZleQwbf603hZA0VudBi9j4rn4lSOsY6I4DNaEfa4R+YbWMmp2jVs/
OtyZ8qw+wOpeWYyNNhUo+1V1iBfore1gOrMseC8VY5vC5drTUbgLQoHgW+OAFKEiyoTEWTl00nZu
dUKl2aeh4+wx+aLdKf/ShuIQG85T59c243j2XqVx0wYC1deL0kffsR8ZeRPoScAHiLhk4cEXidm0
TIL7iAMgmfS6fQgqltyqtDUFhllNH9X0ZCzhL3qlbc7VPUNrw9xPVNXhAOhxUSLXOVjVmtzaeU4b
bKyQX83lj3ox+A2USfqAnnNv05rzvvclKpDwH6qE5lEq/bACJIj+NSO54DZRUP3MRdrLuZJTDg1P
DU8QJXrliakgEzsY7Btnyje9UXw45qBAf05AjJqTEr7D5aHKdvUYQ+ae+6up1Tui1iMB72Rd+nVE
tov3xM4+Eq/sjg0BmDgNf/RE+JkNk0Irlq488o56SrN10mLTLkHsrYPkjpLdv7RgOquY/K9q44iG
j5ZZBF9mDSyqT0C4mM6joOlgXWl9iQJ8xBHsxl3Mdu7icS1bm/ta7uBVSTFl1c9Bw9XMrSL2ARNJ
w1FQAZLnwO6OKK43C2AzxtISCZiwF1pIcisGF7ZzNEG6mAKuZUg3naLCUxPywyEa3uFNimrA9BlN
lZMkrg9xad8nMUFx58Mi0LutZDIvI+sDR01/1TpNAZ3L+BeGk0mX5GAdmYFuqiVVbmIzWA0uSGhz
+AUaGm09vC5DLK6jE19EQgIS4OhKcjXhWJp4RBpsH5+o2Fah4tY7Jv66UdMlb0EMs1L+wFP/J53Z
g79Lxs9q5ruiApIcKYnTwJVvBpYR+jjTP8/FIgTcrd7W9YnpQAuV1IIJIcJj6FQNuh0PkGBMGToM
Vqlr2+MWuAxxcC8gxzUp+W4Ef+ouVH5XKgX42RMnPwUyaC66haaxgeXXTZiFs1a0ma4+u0xuTOJN
JMS3VZo/hTb5kmzA/uvGv3bX7iag9Ey1T22R4NxoKPZIi/Q9lwgQnbiySg5b7MTPczd827G1czxs
zFIAK5hVcK1KLQ5tznMTed1bY4JPq6jFWIgEKYs1RpkaEohHQBlhkexhpQyYZDg2DArSJ4fM9TiA
+bWYM3hNC/iyv1macWhTQOxTKeV1dHQOsnrqyH+s5tzCXsw1DigDpinj3seBu24amMhJVpwkkIqc
FZ0je4lNmf1WhH+s97jd6XG7B3i66UX+THhmndvGeHJ1CXsvWvBVqbUCg01ojpekaxCk2usYkUTg
FH0FwZesZhHiIK8S97HyiD4U/YMcGGn4KaMUa6C/LktTLtsJGpAFnU8jwjbGIfes1woreJ/WUAzJ
4YGj8iO+HHmTo/mR5PQn55rl+AaohyvTW+8QVPezJHhlSAVWFXzfBKUiw8yVamIpONhWtES1O8YG
L5IyEBFqMLw9IVRDQfFkEm75DXwQfpMDa3JbG8Y3ftwr1c3fQ80lFM+qvUlxBVOT5WDCrs6F7/7h
zWI7kkW/9eS/luDLJirUV5kGWKeVuQsawia0K+9sbV7yNKAbrf5SbkVUrV0hIL406goiGd94xdeH
8PSNgkyMiFbs7/rqJEvyqAhSa5o4EbDz+upOuCeoW7vpggLVIEvOVgLeL/Pu47nC9eJFDwl/WOag
075YzFDcM6FSiphNSDiLoeNQR16y0WX4TDXyhEX0lRF6GQynvpyZHnhsj6WY13FFWA+SwEs+Dd1+
8GkKaDTTMcnUeKOC9GMkF7SWCXMrTdjRdRdkahSTdQYRsZZ4Jq6yI+zTm2uFTn0jo5QySONwQHq0
L+qfsataDuRIG85lLNmPhyD+6MYOeZP2Pa6afSvfPf3XMTVE/PPzLYu1G0/0qC1Rr0jA/tGVdUst
4wsu9yryifmBd/8YSE7OC/SimyFuK3UI++HMhib1UG9amzZOKn5JXk64CLuS9hEufVgq4/k8c73s
5nbtMj0aDX2yRfNLruCZEulVP6XflWsvv5nVKaJiDNSFf0l7e2IgLNa6Dj5aQUCXi8hfH1IXZHji
vlbkNEoL05HbLoyUGqpqBRZizp/c3OlooIRIGr4Fil/h+RSpsws9BzERvLzJdoibN4WqIMBmOBVE
HNdO/oGP4C54o16PoUAgNxE+DeaAsF5ECREoPLj8lxVBOVofOUt0vfxlNEgDdUhg42dK6/uegzVS
hXXL04og15CeMsiTdHqeB5NEbdvUmInqa5Fz0AODtKNVEag/vps69k2GI9NdW0ZfBrO1nIgsTuBz
aj9XMgdQh9FIVwQfUCZXYRi85xONq9i578IqugW80ABDh9GMmL0pr0nY/yNipRt8lGt6MChfo5cE
J3Xy4CwECIU5NgXykkkWlT5LWaRH6wav4RXUOUJT2H0V7ALdXG10ZF7aofmducAnzlKga9U+H4rz
60/Jj5+QiCIuDz/JZ4ysgq9StNfJN3dYL08arKuf67c5GWMoxOxz1s52vJxEAUHlbnKpVGwnHI5F
AyFlvG/M6lJWBW990zDvzR/xBgCHqTmqRsE+5TncjslwT5znvo5YIZvGMihgUCTo6U0gQuqamJmZ
Z6Hm8Fwy8FZ7FXQsm53kAoAE6OwNuYTQdPzGaehWZEwt2daeg957SarR3FbmRDcxinnMAVrH5lHO
/6ypP2a+F3FR4Uxi2kxg59VkMVeJMhhCDg5FEPv3HGEeVDwy0XW5lEzDsQWwN9YNUH33bFv2LSYA
EE8Lel80NM12l8oovpgeP9jdOfezl6BuTkHmo8Mz6oHkhpf4deiJGBji0NXjrquRLjp7Nzc0P/Ay
MGhemtz5c1yO1Wjw25jG27nSF7/H7tLJbSbm5wL+hZwwj5kWhAeltoWdMgeKvn1jfA2AzJuWwQ9T
XNTwfNvF48jaNqUPBD+OTC+HvNxU5aLRaO+5jeKL0XdcMQJcMahaxrRL2vnUZ+qFd/wlYeY7GtWC
HS3gKefJPwdTB5QW1g+3eqc4kKhJkEOrmiW83G58paaQ7BKllGMyY6okD1l77bgxiCwO/tFp2w3O
3U0egn8r+JqaI+7tmZiKArqKxL68OLMhtNr7lzpw1yGV7ysZMuL0yLwlnvfmjO5H4IecWuPht8iK
L6v3xk0Sxjezfh9hH1Aess5b70D1slgrG0u0Vm+udgiYQpGTtORYhTyDftmgNrz6utk0dozwcRic
eTcFw0uQl/dxMh40QRunU7SRN9UbKUfcr+INvNSlNMNvEpzLuqv2yJCcaFEHsCU1G4RQUY4f1cz3
0WwvJsoPzxm/YojQVNzwc7lOIdkp+GFEI2ecABOLlWV8+DUQ2IFKU68vS/JydcPe5mzjrNmauKlY
E4+tB+YCA1AUGY95AtsdX/kpyWcOKKn1ahjD+39vuEaoxo+FxTWFvkEnJyzqZblocPDYjKHICiLq
vzQUaRUE4lzzEPd/MzSWMCmfZJ3B3FslA6nNMYK1K13GbgNLQE+GmpV4YwwzdeYdsxmyxCJKjolG
9Vs+6SGPP9IxetFcsFZVRwCpv0bdtw01ifjNsOmS8p8l9cH0yCBILCImIummH2wAZnV1svPisS8T
Oo7dQ6iHtRgFe3f9JLnGcyP37F1uml8BpipcuMLZUae6U6iYl1qMdziW8AjXamAAnT+UJSxu0qSY
GKSxBUKClE6Gp8KlVdfTfdDnxF2z8BJ1w27ygcBUvvFiJAimrpRIVfhck4dUT9NxbqqbBDzJKa7f
ORLnxH8TjqHL300ZbKNIXFWAlYy53gWt56v3+QIM5VuL2pT3vQsFyE/g1lvADbLpGUkr8dp/odKg
9N3wn7cIQY2Ag0nxHobBezems94bx5UW0zYKerIG/9HlJJbQ8ViHzkMSTSklgGuh/N+w5QtT1jQn
e578NhoYB8wIXlKuLusWrTUF1ij6S2R7VGo0uL+FSK5Ou2sasjKjGzxV4GSYIXOBioIfqtUwgZ+5
FdOzYq+bejwgP13qHMpdHD0MWZNtjGJ8LZ5bxzkuKKi2h2hRteaZJRumcpnD/qNMAlkm/TSy4qFw
nPrgJo9uWTwMJsUK814l8iJH72vwwNmNkoC//DApn9tSDcDDKfAL8sAWY/GcWWO/sRpgLSmVAGZU
b6rOeqkVtaVBBXmCrpyTMlA+owKML75h/DvWc1Vbw9lxEPUhKU4bkXNo4+uNMaGMxUnkomfKqt91
Xx09nL4QYamXQenxjzZ8gtmeQZuARV5ZmoNVbso/u+Ptgdhp3WEIXRX+dG4m3DFQkpxVosQBXtGd
LYZP7FecN6Pmt5qe/TFhms8wC3NF9+ekIZjsUiNBP3VMddaRGbVnbCJmbf8oYzzi0UYTHNsaC1v1
W2OQXNyw14GgFE5X6PW8DgzyFkJJvvT7MZP3/hs1Rxfs+fUhnq1nux3DnSaVaTc3lmWc9RGnxeYr
Qk3ftGxn247p95pk3kc7E7kizenL0D9oj8MpGdZAj3qd9cGdI2Ak9HTfrriXQ4+I9lkGe5miq4Tl
EF9WFvxFkkcCy+FqGplphgP6WJAyonaaU9o0CggT8JjJNp6mrrlqVRt7NvOHZIq3katuRt3orWUY
H7POztB83xQHbdKVtct13b3AkV1Kt6DoVXvpDZdBKNJIeXsOhv7O93BMtk1LBoIo6SpDTp8Hc0dX
AWeKzP6aopCNA+MT1o1sFXOyWBdFPx7dQlzKmr4flNUDn0BqclWUVnLqkNVxzeC5s8Avel1sb+b4
4Dp6z4qZrWq3IcgInCk2gz+3yqlkRkzbWwZ3p2ayDsp0Abe0BoFtyQhL1q5zNeczxeJQyKZ4I2gN
Nnmq+Bl4mjghmUQ58Y1x/n0vEuu3EnZ2zsVAz0yUrAXT/FXpEL1GKztNpjHvOfVRvmJWRK6x9Ui3
wfycSKZ/IJGwZSM4WPPdyJ5B4VJP4nbdGHF+wQaJoQjFCxgCIw32GQpb1q3XOReO6afao0XBdzqe
cDV8Rqb93HXkokSTLab4hU15E2TRT67Ngd9UA5KMN8xk9rp7cxhHxjJuu4GA/9dO464MuRuKUh4R
um7atZ948C1gwhYJ6Tx/ggvyVVrmHjIEg6XcHbc9GykFxV58IBqKPtBdofFwGDVh3JHiunnGzTQD
+KCTddfP4Zdos2tbDQm2MYo6EbbXU4q0Abr0W+KYkMahbyk4IuPCaDm573oer7mJ2nWs/HNscumv
hqXOy5F/whxfnBh9nusJlunmaBDQXTlZae4rLzrrKTsSi1i3ttFex0DvGqbAHETzliEVHrQMs07B
6bRsa6a1RSCZChBMlmP5CmVU71sqp9CzkBZDA4NBU3kbUTQ30gLPrWdwJhmQUxMZtfSw3xOnRBsw
8fkbQvOpV0B7eaTxg63o8MKBJNVbb6qrO980CTt6POpk00ePtruAo5h+c3bRW4lASCeNBbcAvrXq
61uQ5TMb2ngkLFLiFDSM9XxODUYFQTqskw74QZepCY3X+MZUTnGd8xGBsNnKxSLoSBzqObJBrLrs
6EH9o30CSXSCBbk2suqxh+wFB4QmtqSlPNxhDydixkFHO+5rIsB+FGMrdzqIbsxOnlTtivW0N2vv
JcYkt9ZgKikfrbE1E1vgbIDDZ6jdjeln8G8A3ge1wOKAB6LxW/DlBBKqcSDO5WTRDgggLRoLpNUw
WBqBFfu5lWxNiwxwVl6zdsB967ofTNRtsqAp5x7ZFQyfkYhU6YElgqgzqDvR9tEhwbe2irDRRhOR
ODqwUqLq9aNjA6ij39JKCFpVhXtXVRbpHZ+ZgY+SMaT5g+2RaiuV/ixxzS5ZpPM0zC9eZz/0cw0j
I9h1rdfu6Qz8m3R4GybNgt2/IaM/WEMHuk1162ASxd6zKfSFbgwBn++uHyYnjf9pIEwbRM1jOfiv
OGlhMupIrqs1mp3LYBgqDewKTDml/iFLwGAM9d7x6cjDJCV5Dow1hzrKzEPf36HT0gVG3Hhy4HaS
WZAeXE8XUd9/lDWW/IiVFqO4QmSdjT/bqz+Fy4E6DhrMl+Jg2e2LZo/aaNnddBQwRGP4P7QDgd7G
IpkW/pIYx2kUf3YCXgt7I7yfsHvmmP+DorVXdXIa2+G+pq0LSln6jULHuyF/3Sy/5Z1bowTNn3gL
w53BLR2wWRLHGx+i6IMKUO6a8JB544+ywmEvzejVinl3I+OfWdXwuZW/njX8sQbi2UrUht45fsFF
kcTvanFw1ir+bs3uoTAEZcxE3zuHUQ+OKxevqEuwpPSJwzv2hzaCc9PydIVonljwxFtPVC/M4GuK
FNdMjW64ihkX4awdn/AFQdTd+9y0kf/amY+GDa9FZq8mn10HYz56y+mPO98/Y4lQ18b7nI6PLDlU
ogVINZMgrzkyw7H54Rm2GCcMOJl49a/jGJ9snZBN7e9mVsOusyTfCjvaYzd9Kxgg5BaWrMLoYWWw
xtUKPqnqX2Q3ww9B5gzCdyton7XkyuayMhCMxtodZ79tnYGs541qUsBg3PhfGkgwgRd/vJTQzVe+
i9MOa8J7Ezs9fIZ42+XL0GcEAhU6+bGS93XFl6sZvX0BKJUBUcdsNGE5IBOIHPNsxvVZ+Z276X2O
DXUe7hyRh2vXCz5lxSNDZ9Sfg3DPx5KfOBcLH26rPXCjI/DCdYa9nUfiHnJCw6xe4p8FM9UX3CSM
dFznYj6GHg5WnQ/+LgP1NS23oJo5nKuqD8cdqLxzA1aIINjrmdgxhkfOvGwu0J+Za8wzFvsouhaJ
m2+YscBWtGgxHGX6RiETn8yEHFz1460z0eGVx/5IZfaLFSA3TewjK/Kvf5ak2kXFhMTJB6yjfeNO
T0447qMec8E0eyhTDxGX0B09bxgoZPJpmwhGcxW/zwtTj8kfDykMgjxO75TbM1nnq1LgZMw9fUSo
emoGivSkLu8Tt8b9WV59gYkW8YvEtPkTsIYNFqib2Ukx73qUddFEfJe2Fc9tfOiB9pzybyIk76In
Bpu4i0SAJgiCcQ52LIFOfKUc5NjYDHEZxjNMLfXbwnVH6F+xJDy74Kg5PDCgCzlCpAEyh66cxTXh
7/DV3bj47evcuc8ygAYBT9kwB6DSJWE9jbfvvwuvR405Yi8jJ4Mpod1/5WN0rKsOSmflHxpnGLfw
ExeQIoMcFBQ+al2sqcr67jMbahYTAtBh9nuqhcTx8RGn1rzzWlJUdfdexs23v+xAkZgF4Nj5XGcf
GRoVHV3sjS6T4S1OqBtB21H0G5y7QD5q2mVs+RMKC2+Gl12D8EzlDCVV84wib7f7BHa+xf8FWUQd
LaacO4DqvyI+Nhn+DDtlFG7aCi5JN5ys7nHi4WTmxotNVi7faa7rbs6kaeZmErX32NXPzgyDu7ct
Eg+cLWMiFEy47a+Sixdfmr5jfpOHd21BWXLWKhIeeQ4sz8A+7ObjQyVgi2RSAnDpOG6FJH9rDkWw
f4G2LoIs9smItWQNsCUhJMaHhv9WJHx2hjtg84rvRj9ydsP4bQoC70ayjD8FB0PfMdDVFWvRJLOX
SgzvzTzikPamtRcN2KhGatgzvCZ4ADk6EgyEfRfTkjEqLEttd1ekcbid7OKVyPjGwVqz7l/xvL8W
EEDg/43Rpg+b8+Qg1kD+An9Y9+C4EZ151tHaa5esALRMUjIZ5gXQHvvZhWujl5sT10IzgITt+czc
+wT6b+rKQ9lMW/yr2Xoa7XzDasWPbjDmlsSIOlkdGoY2HE15qGCWDU28zYfqUUHBsdLwPorKz6RO
Obc11TeErFn6aqvM5B8R6vmOsNkms7mBUKEMR4W6hinB0tKrTqxNg2m7LKn4rMK3hr7N24i/3HaM
x7bRP+TE5x1aX7fp5JWy7nwzTOEnM5F/yv+ZNazVIcAcF5pSU3lC9mAMjHvXRJyzOEgJ0b2YZvM4
qIj73pIlswP9viwaMocSOEXuU5YkNyfMv43I/JkBL65EiqCFnNS5aOpBb/fM4l4tzaAsAxMcxMOL
TRB/M9bToc7qnwyU2bYQ5aPbZB+9FyuGpinMQrq2Nqkq3tpROADL2i/FUBcHXcj+yElLMT3wilfL
jdqN55Bh0li9p+mFArGRI1R6jMZPi3U4LvQDub83rIGnYJnJN3b5GeR8JRrp/NNqZHsyPAoyuZEk
yj2F7au9OMKncnTBUTJnWmQ2pM9uDZwkuUuxdJtz8Vr40Bs5knzldn1KCkRdO0C08viMTNOz13wV
6Z7lMaWpNzeTa0prC5NPhi2a3JIqQdlzyx7muMAqDtJFivhR+IzhWiv7HKPpOrZ5sqJzjrvr7C7B
rXQbdKRURYqNqXZYE8uw3cnE+aGoqNhHROKmvDtMHpTXqSUpwpyf7MdzLKAv6vJb5nDBSotERo0P
zO3NDRUQkC4K/aRgjaBDeo/B0L21TO7B4LgYA9eqil0uHTyJGP7jdd2Z+RabejB2/oqR6V9FiWda
6Io6Er7ZHKy7lUbRhlMueLfi74JTIVb5kv970xxaF3gqYqKZFJ92S/OEpt8jNn7aDKoOE5Kt5SDF
lZUmQlhCEXKJW7bD8K2g6P33D0Ok8Ik2QOHGQjE3pRcglNW9xL0CjBkfaFzdlYIrfzqxmwWzfqWM
cetoi4xrXePy5aWlgNb3nMcR67N9VeDtN4T3haVrk7SMmITLdYSB0wgvgIgSSiHXDjQoMX/RWbnG
pwWVw2/+NWCS7bb9nTvU/eWFyookWphWH4ojwmaWrLNGEWz9UlyaFvUel77hmYy0STFbLpzHlNle
hm8fQhzu9OUFm9I7lOD4iT9Y/O60uk+R6DP7FAXdv2n5yaFV51tbGe7G1RsoBCttz08lkR7odeii
PBSnHLTWRER8W8fWY8QdgkDyUQn4ZiRmffI/Yi8ULT5h9etwc1w5A68hcUlgqeqcTWQL3WFjjezK
nMJxlfjZ2qzkvwF7PCPC4eY16CbNtRvDDzKeEOKk+Nb0o8wF+KYgV7haxv4VEMwWphgbLkM8I2jF
3qZmMmgWqiLStBlyrzTqCu+oJL4a2MGZyRbJ1AFMZGGEyBmIx+xdAyNd7K7t2lwiDoFX3CigYdZL
n0OW0i6pl+KdmCToDmv/yp252nIuMth81F0t1rYpKwR8nNxBWCJUJkxpERLFzgjtP19MB+ZNEAT6
SO7QLMllw8/xERIV0FvGCRYkX/IIrYz/MReK72q9HwrreRYaf1M3PqnS2fRBJvZ+4+fsvnDbRsB6
YUFS1Kkgp6j0ZBZjtlYcaCUr+iZmmLn355tjKHrDubKDJAc0SnxgNdLoAyKFT9mPOQxLWbwyjZiu
oILGVTN/NOVQ7YhONsxslwny8knl2as/YO4PukWhJKtD1m6Ua0JSf7B3uRknYtuMaDtl+S688hiY
lAizn2zCjlcXUjjBzAzfQAhZBe4q43jQRjghuX1i5dz71omGO3gcFBDBhk/EejabjQnRbtXFJFxt
lgGoNO9CBnqtmTurnvfecrvX0stMIN4cXRqbQYA9f1FCe5uSud6YvYAQjdxp1BOL9PiHV+krKmrG
3mNEHQQDqq7mlfqUj1F0RBXSWhKUG8fwWNfyMU3op2WWSRkXSS5cGorUd0R3VVPMn+Bo1M4aKEeR
w29lDtUhxEVUmjPcGVkfGTIVPOuERAtMRXiKmq8WHWtlzX6xY03XBr46EXYXPEMQiVDa0Jzjif7R
bOjO/M2FKRUuNMjX7D3Xqto2Ken/SPYSmAWbNiBSbD55yIHtXHsMxGRJwiCocwN5bTEbZRafNtP7
GMPuyl8ECeqJnkXx1/WFQq2mnSiiyg8vIGTwcUvMct65jY/qCp4KSpKz7seZTAXfpDU1V8M2FlxV
fHYxdih3XwcvA5NR0YMIiV9E77UIsfLJxuwldLTtCww9TGVfs7p44l6CG5Z3gW6pcXIX1sXuv9xa
QtXJVME4INaAT7a37uIIf7QaWcsrxXnYYerOWWs3ziFPpu/e55a1pZWXcRux+7VhM8I1rZc5N3eJ
k1eHXAhoVlqtuorOdXTaaRV2Z6p28frFr33MzWIOfgu75fzQrQV5vzuGL6/OgvK3yOWs5q78ZkL6
VerFQWqDu6YiMCcLsMPA3Wd4wOMl76ZHBHuu4ySc2tWUoXChT3gD38+Q6wBWe1q4wRSQ+0EftJao
1ZwajKqS+JYlMJVtEsprl9sD17WhgMHeWo/1YP/kkm+gl0904MxxfS+czD2YM4EwpyJBbrWqO3u+
qO+JyD0aCclZp0SvKpIAhZYCh76GeJ5PLDoTK44zISoT7X5hlD5sdKq9fR/6gOmC+JP6q3+N9vrn
cEau6Dz7Zgelfu76NOXrhYMXB+ORm6B+Rdk7953RMely4qcEi66dTZr3coD7NnsoCQ3AyNq296ST
xw8qbKtt1jIioYT3PViq0wa3l0cFNICHFhosMcdz6iTtTU0tw0a9BCxmQAon00k+rLlPfprEvPp0
R70W0/zjjyhKW6W4jbn4G15CRy9Dr+7R90ZwiVkME7XSVbMVRqc2RQDIldoucSKWUD3OyAmui9Jr
edFXkGoOW2AbHvmDfS4dtr5tBkd0KSSphBJbpNPkrsT9exdN03upZ5oP6s47TkXiOydDnL2lLPG/
v1gyfGv/q7AjjovV1enCS2xDKxsmDuTRHKKZ+FIBqXMNJplmPyOzvVmD15KEAXoQ5Ix1cKQzsLHo
5QwqtM0kLreRyvO9p4dfzTThYMwivFgGWJFGEiPOanDEy79KbcPYg7h8qikjPjdjnp4LxYAai2jG
N/Eh8JpDYM3kOHq5lxa1UaosT0FNRdXkwN0yJKxG26TC0K0N+cACqB5s1/bXYRzbO2pYUwDxebOV
zqSvWeHrawJ8E5BbwNl+WIoEI7GcOP77aDhhVHseJXfX494/SovK27p1QsHsETZwkJXBuYLbQgiP
u/5/FcpFCAGv4PftaGusrsEEynkmb7JO3W75JRnObAcdnWhovKEfKf4qHKRyCSf1/2/6bMvp/J9H
RrhuevUpAlFTNB2qzjj81wTaFLRup7YmZ+0mXDP96DIoB/T78ndSzsDT0q4gVTeBn7agItGj8S+N
om5TCzM8W4OzbEgZ4F3Xpg7AjclV04x6sLIFsbCUEIqlx5OPRtxFfAB7BZOHmb1y2aHTNzam5Dg6
xvxgwoU8xNLAKcRwM7Q8LqgNhtwJGiL6TlI8T8oPn/PHetnQWpu6LKJS/eusCK251NI7/ev/2DuT
5ciRLMv+SoivG1EKxdxSmQvaPHMmnRuIO8nAPCvGr+8DY3RkRFZ1VtW+RVKYziCdboQBqk/fu/dc
PRgqgzPkWie4HAEIa+E1Li2QYXJoGsSRc5hmAM9smdWxuROAVOFoIBRXFF57Q2UIVbQmqG7NZHxW
Zu7v1de9m83elPmmTnD0bUvPfAjsZDiZEQl09nznIluJj6MVa+d0qJ+RRo+3cdZEJ8dNmE4YY/Sz
Z8JyE5XodhABFtsuaupDDsUOpwE/d+xAxmbYSnrKVEDRBlgNWn8UHnG4/nr2oaOAtNfRIdEZjlnW
BGPToDt9vUSoTv7qGhupy6C8iRELrIMCIRBI/48slePLCDtClAP+Ww89TINf5HS9EWurRhxk6tmW
p7lD5TnEO+ZQNJPsCayL2WKNLPIPLVas8iI0H//xpzxIEK3MV40HgqSyYAafyEJt+6b6cELDXmXE
My10fksPC8GRvTYnjbSuFhMGyG1YB+7e0t8ZYgyn0SizQwYeyyis5hJK+XB9j4DczK5rOg+kVhTH
SQjrMbERsIWl/r1zCrVMBcfICAmgqQ7cEQXmTMffxU9xV5srEiR4v8yYwHNEhDdS5NbjoIj5MyHN
Ilr3aUUpcFNhJhc2rugLYQs0RSCvuka1r6GdXrKW6sP1qjtMKvcU6vZtYTvqqeIIGmblctJr5s0W
Ezo4qvXRckV6JBwKfNG4RpoM+HMYqwebNNNKK39Gnje+VsIWjFp60i6cdhU1AY3+dEgOllHRgDGb
+M7xqrPsPG+lC7+4o/+JN4BY2mXQzFfDm/BFigCcN6fdBeKo/oSPVMPzQE4xHuXwvu7du7ojq6ts
+nvIgPaOIzvirKQvX7LhNz+cViaskgHvxUPge9aDbbocWKz4DfiVWMQaR+BAVWdXx35vmjCfTHWE
9KpdctbMOXSKmX4sgd6Yen70Sx9BLUSNM6xQcRtgnKbwn4wbsFmdvyZ66Ey7gxOJXjklgPb3PjfC
3VBjViptvIpdQHaTjZ+b8ygcPOEE4xuOEkrbsN4ULiy4rnZWcqyz9z6FagvySj8Zek6izFC9YPUD
ABnDGAws5PkxLdkHEB9EAGhZ/MHsYDMO4b5Wpf1Uoa5dKGhbt33S3s3q1FXS9SWUJ+z6TlGQqJnB
r7k+Fr1MoqM/TuLYa2JgXENMILB+bprO9O6jpYb3CCS7m5zpVREvWVvR0QpTchtdiIP1SCJhapic
PnrnUJjU0Pjvs72i2bI3RsQ04aOgTQYS2a4XU9VXO8dy6k1eQry1crNgoURdBlJ6w6zQ2k6J666s
gGAmDGSnVudwE4c6yzzmwdiNIUV3EBUzORAES0OgB/QX5t1lQNkIQhWpTBTnNOdNj1xWFnXEi9rZ
wNhjGckCbvYpIZB7mxIDgrCoAKIhjh3rxUapXsDznC6GKHoeQ3SbEcPSFRpmHqYeEkA/TCBUPGdR
1QTxNiQSrwaJf8vGbRZr9a2TgJR3keCCIIbUoNptiK4drOJ9DV4C3kq/7IFoHNFweduEfZSMOUJL
0KqTfhnh92BHjaCJ9kcXSinA8DRZZoywzLQmDEdm9EQgrtLCCUmyLZ2tJIG0GGqK2szlKNT5T62b
rVzfn3cn/6dWZ9OM0qJZ1jarqbLua8MLNtL2rBuvlBsnb5ytSsX3XJrP1BEZpWvpLiYXgaAnIfUa
PBo4UwDIdsk242bM40A/RQOJLiNqfYZpLoJOcWBtKziXIS/KtehHxg5lNeiiXJ2yvmuyjc1NuYpb
pW+KtEAfE31nDhbdsKjjUcJwCXn6oc20t2he/8bGuO1YxGmsVpcxsU/hyEBfhGJaGp14NuhWLVCn
z9ovJ4G0eER5PDzzcpgKotYpSL4YYXeSrmTeOvkIbcHec6phAmPyQweIH7M5hk4RgkFcPeYaz8Ey
CM1kl7Lk5jhvnEz7rdDgFupWBQSkT9WqAAMwKJSgRpSSW9IF+6GLvpcU6oijIRpgZngaygLu/ERg
YDL9NuiZQ1wl/yy70xqehb9EtHsSEivZjPggPizcRaLHUzitC6fn2M7YaSHMgRFe5cwdmYXpx/XB
I/d5kBgbXVHdV4ZxouAteGrqj5p2vZNadNVQIpW2hpWab7Os0CXZOnN2k+4ib61ezcK/KL3/8HtM
pE1jv3kc3BLXOvCOqo1vJlt9MJB/O+MzICwiQ5P+ouVdtYsU4ZXdPK1UmU6/FkVwTSNYWaRtxB3u
A7DlIaf95klXhbuC21wQ/0rZZevl0XXdcNNZgjhVxiNwY9DCGgwoGiOhy1lmSw70REvMP1RVw/Ng
aBySU93kEtQFsXOEkJO5WZvGdspLHDNFvDFS9aFAZC2C4D6zB3UcIrNcMsY5mkVOAkTPwEizD10C
rbubLlmGxL/Wx33J2HXjJc3zKOX++kKSCc4M8Qw3dxQu4uTnerY0LUIeSQNlmbiJUsz9tGTJAW+6
OyfhKmtuDYkSTUBWdXeY8dMl9uw9MUXPOjCIG6MDd46LlBDFUTzExvi94SZeqtm34sQIGV0aYkgM
k+9VS200x6hYiYnaP7wbC9F/t2MEL/l7bNEF7BKIW86EUdkWu0TrnkkQe7ZH9svo5ALABgRewuUa
yWljJZ5331cmAfSFZ832FAH6FvlBVfF740AZG/W12WPXMDXvuSWjbFuyqCGeZxRSIdgI2/Auntqf
Zk1TizS/dIlL+HtuOZjEMv3WHsWTrSFD5SBFx6dI3xA72iviAa263eVUBzdVQUOokPSufBBurmUh
gHZpqsNzBNoW07yN5+nwVvPr9wYnSTBaP0ich5jSXK+fa+kos6Nq7Rk4zxp+16SsaEg54L+Yu1wf
sqKu7pihwPGYMpIleD1eKHZ5jq7ZysY9vVj/PqB3pOzoszQ5Q3hd8FjCyiG6nDOIWQjEfgS9fvvl
3/7+7//2Pvzv4LO4LfDGFHnz93/n8/eiHGsAe+qfPv37Y5Hxv+vf+eN7/vo3/n6K3mvSn35T//K7
Np/F+Uf22fzzN82v5o+fzL/++6tb/lA//vLJKlfEKt21n/V4/9m0qbq+Cn6P+Tv/u1/85fP6U5Ae
fP7t23vR5mr+aUFU5N9+/9Lu42/fOPV5hjCuF+vrWs3/xu/fMP8Sf/v2GGUFzIjPRn3+p3/z80ej
/vZNl86vhqljxnEtFgTbkd9+6fk781fMX4VELWLwD0kpbfvbLznQ8/Bv3zT3V9RRnuNZksOiJWiE
fvulKdrr17xfgeiJuX7yDNOQtu58+7/X4S/v5z/e31/yNrstolw113/12y/l1/s+/6KuDbobcy4t
fH6W6yLo5uvvP+5hWs7f/r8QgObcTlV6CFTW7z2K0E1sE1blRNo9uwjTUPoeDoMtVjHSgTjC05sa
sh0eiXgyq9sp/mFhWy1HujzE83lg8Ep8BUQq5MxBDq7B/Khu90ZqoVDz1kBOs4PmenjGfXnrA3gt
HSqPXIUPVREz348aDsSdGg+iv58YOV9GP/7Zh6/46WkqlbjeyQrZQ9ng6NWx5LZeIOcjzd5ud3Uf
hbuyaMNVxKq/6LwYsA+ZcHqdG0/dhHc8jigzgt2oMylLJ0x+vV2QtVGDhBY1ruQcb3xHCl2j6Q9q
ApkqUnpOLTjPll2aJmQ1y1+BHZBRse5bhFuq5TCgje6tmIfyKNNQ5sfRcxtNv7FuuhvlWYcB5RC1
45DvianAW8+VuaHRh8+3eylTZLJcSSyT9U6lt0mdkcFl4m+yzZEESaX/IDysWhFNg6WG7C9dSP/O
Gs0LiOaC/TaP1lwuckopQ/UuPFaNQLOVwliUOPd9GZHObtjbRjCnGqaC3qmHswBJaLUpEl3M0KBD
0jKzb/ukOplp96TVBYQR2CG+sF6QlGXIRv1HKloK5+77nx6a32/IP9+AjjT/4w3Iw2ZLW+imYemm
+OsNiF86mTq3LA+aH5PwlUykXHb0YCPk6Gv4L9N+BCijiRK9lJEOB8utnjWOyRsjIjwQM+dW1tE5
qSJqqLoqVg3JFkto0sG90wXvuuof87ZHfhbUZDcQJRmiClm6rrjr2vw3BLw00mI3WTU67YMSo58C
ZwhFtw5ftEuDIXSKO/1x1BX8zQxBi3K1ZZADLdDEw5gyD0yzHbe7uBOa/YQlTZLHVpTLMC7LJdFl
ABfiAoBqG6/aFEURjCwYggYlvh2SeCpJM3KmSi4yu/I20WSz0QDZ2BLIlW24NycmBsyyelrRgF/Z
kny6JVhhqtiLF0iPaJvJNrmbGB6RRJFvUxWfNEG8b27zO9u+8dJqjnWo/FQsFKF8q9qFD+DgvvAs
c6lSe5s6RNO5AR1Vjx1apy10ayDNJ5yEal2QWGgTKTpOFD2uTrXUq5AJVAz7XDNFurZHQyzEEL1T
diZbYdv5BTbLsWlq6j06UbQmGY+Ymp7AvLae60jcT2KQd5PXArIeSLkCFwiZ027Xo8XBxhgYjk6m
Lh4xQEfEr+HxcULQmEnfTbui+G1qfLmtW5MKrkvthY6Q3dGR82NWr3etaa3DZvgc6tA7pU11SON0
OmDKQsSgM8yN/ZK81flDVeifhZySddN3p7JtmqMDMO6eCPcHeHfM/mYenocow0JOYiDP6VPi9was
GWhFZzWIhVwpOtEt4IxmTw/X5lMCBBIqnrZ1Yc7TgMiK3aDxIkUpzW2XMncIWgy3pfB/JkQbDG2f
vsoeTClMfXKydO2uDqHj5PGxzjhvYC7mjs0LOetOsyN849mTPspn5eG47CrRr9L4CP5M289y/XQu
GGPPGBZFx9+ZNHvdBWP8aJSAoYCwuMDEHvy4zc59YlobRpAlOZ9DcSdqBA5UwqgManfV6XCQy8Ib
V4YHNCJgDrYiSRNPEOE0vePFW7Nx/TW95aOmdcaln6rVFEu5SnP/aVRGBK2ENHurQtQTSL2jscpS
ZDmKBjG4pF2CNgvXdLWbUN4fAxO9QRCZdOrAnz1kHQPqOPc5q6eDCf5FDHNHR+6R1WTPUQ+695qG
26Dc7yE7rxr00Xvddd8cQ1ervNHQxTQ0w+1hjkFK6L8OqG1VjQhRJoZ59EoOxGlrHbGKCFx9PPju
GHlIQO214sVvLR0J3Vh77rG3zH1dIU5OCJM66jypC+ipMcD32F+jpZJw07Ex175r3nNPGYR9VCAr
mkBsAgZkg+tbD63vvqmU5AotGuQqy8HFYCRBP2Rn2xiXAmE6fPBCTki9tE8tRzFiXt1L5ZjZITeM
p9zJuyPYZzy9mIBUFhaHyM7jg6hmk8UitxjzW4m7NpwcjYnU36uEWUpcCmfbYVdcIkLzl1DVOLiS
SsL8EFJwEvvk6RmNuejaaNH5JPu6JstoZ3FoTCaO+2UTJ5sQsYOrJ0czj8eNCoff8G6ezWlgeh2Y
67qgZ1tjxiARQ/UXhPhY8+cdLXHCXed33ip1BbgVGXRrRCv7NIEeSORzxcyN5gdXmMfYa3+UXndK
ppI5d89VcIXWn6V17+QcTivzhdjp9OTDVVibbfCziSjGwybHvNW11AfGj9HO1Nm4dwnjPvpaBS4p
4EFuml3ZdUCb6Ifs8vixjF+qCviQ7ynrzpk0tYB4gMB74uyWOMkDy814cCNnbRdz/HiTvZW50XB4
re6U1zMAQWjVsjnXU/OCFus2c2jRTHqDBARRBPmLI9FNLiuPOZ4EPOUbhr/hjsCDRy9KAJ1mALm6
CX53ZGIVBvZ98h3jzTeNSxfj8kFW/yrkc5VYG/IHxUKb25dS5rtBSvh8AVnaYQIdsoon1saQLWKS
JAU48OD1DkMsXL5mY9DFBxIYnKCH5C0PoGvhetL9qT7QSMR/gIemUzJddhaOderfh0QGZKwEjgCU
pq9Ysf19LL6rbCDH3AKdxukwO1QJe0FUaM26ov9Lyg0YLw9K8CyVXCQtJNkaujmzd/2jlZWzaAQ5
G20ztfB3A3vlF8ia+ppoxNpgViqb17JQR/BTu7F1ykVXaOwQLeWjg9PECJKT1jv3fdSTPRHi7x9j
jvpe7F/ggiXASRiPOosy0dUaoNCmNwX2N95jxjZoI6s0M1dBpHL0AS3GfBQcdZlboOgB3/LefaeA
weVPOcvr6JdmJ1/YEKc9nDrIC7SubrQsg+WkS8kS991NW3sP6OcxRA+yqp2MtiXmjtysX22iUebk
tHU+jSPLeLzxQ7DVwGhATxrRoujH/jSUCKhZ6HbQZZ/GJJkwb0DCclVx8Wm4nkqMrMRYI3AlDWiF
DAmRsX/OG9Imc0kDNUzWsiqOWAZoJhIaDj1BTntOfeZSN5z2Jo7L9jDFFSnhOnVe4qNcZNRscwr1
mk0TEOg7CDg4MOEJ7Gqzgc0i8IHjWZJattUOfju0GzEgpbL0CE2hzuB0qDixVzqR8MopsNiR0ns0
dF0Qfs74sm8xrdc2ZSbBtcscSf49WtZC9lS4tXEmRltHIuYTXO9QvVjzkkTHhMCLyLsv9JgZqrwF
rJKsLNVIlizzobTqZonqI6faxDxJ3aP7axsieZWNp3KUT8zRMOXnC2F85l5yl7b6KtLtByBqJ6vJ
OPOOzhIRT7IYgbFjXbUhDfGe26JvNyUKQIZ3+qJp1aHygnFvzlypXCL071KIqQmothjbO13bA+rV
09C17sXyEPvo+q3ItQ9tMk92zJpl2PZ+MtqWQ+FMSJdIDUCymMASAqxnVHpTIB9ykkdvGtvn8dHR
dCc4MKPU/8hzq98wdriZfLrryLhweKA5C+/oJBomaVRd6HzovdzO5h+Yh8fSgm5YNM2r6oudyLBE
ty47aAzZNsBmswoBleNTpUkUdUvLlshTsvxREYq4D9xu2MvR2yeDZrAOTPTkk8g7ImbFnyV3eCDo
pE/NEaFeAKusvA+ncU/0YmYsWrAKkqo5JFsUUBK+dVRgRB3RFDXQBeQM/lvwbkvXD/MjAM8JMPuT
Qx9/NWWICqsgWHMqO5s6+CO6F8wG0rFEc5YTyhLYTXxII3RvwXGHGXWPwO2BQ+eTLkfonSsN21c9
ECDBQjJvqSNZ2pDzEEBBTdbp4YFXDuKgXNixWaPDN+lz9jICSebtGctAeKpQQFEdMLm6iQqcYeBj
idEDK0SxCsDUDj+yPs3XzBpYyjLtnUitI/dbNDsp9AYnYy2ffVkibBGInvwI9G32A6ovYVjeSuat
ezO2dDZ7y3lLAqhYsiKNq9feeyTNaZH8NvpI5wwxfYrYwPkFNBdvcAXdghq2Y/pGDGzCF1zHYwVG
ffWvT1FyPqX/5RRPq5lGgUFznhOULv7pEDUJxn61VXWHII4fYnfrVNYyGvAxorA71nX7lnQGmo2K
pawJHkKqwsAU66FLUV3ORUCDDFh3acbTaL9BUtvDLw85Cw8cj4KS7eT/95X+O30lKenk0ID7f/SU
HvrPj8+/NKKuf+GrlUS/SLfB4ApdtzzbZgrzRytJ/1W4Du+7cA22J+qnP1pJtversKX1R/vIsn41
DMvUXYcf4/B/1v+keyTpUf3ptnPoQznScLEBWpYFyNH+p9turjNLcsDV0hqQjJPhaxwdI+Usx9yK
FcuvWHbKpwhpyhvDQJZL133iieOsmUT3aZ/kX8V1HipFVlmsjnVUz4yH+fPrh0jY0bbPbfeFrsVn
Ho76fYQveU9SKTjdEkjKn673f9KOuL7ifzxI19+Idh0meJSoknYYPcA/t8PYlAc8dwDnBTEuhqO8
84gddBcT+74ZYb4v/ZZlOstTn2iLbNwOhXNB97pkq/AP//hQdu4bnjANlVphbkqzam8sLZ35+whi
g5A4iBhXdQgn9Z6++ZLhW3BbT8DvdK9jH5srSTJAp5NFa6N2pnqbTu29GY7TJvUn/iE/zze4dF5J
qwxPuWMSczZTaRGx0D/oDaRz4w1gZPfNczjcuZGytj1iGGMM/FM2Ryp5o57vcjo9z8089iLtdNkW
FUS/iMmn2zNOg72jQRWSp0kzmg/DG150f9j+68vN5O0/3EGuYwqaoI7uEfA437p/vt5aOaABD5lO
VFqLHTFF1iuANcFd6ugENJHb70RewGce3EPldMYLUkttV2VYb9vW8B4ZWcPsZ+q2SaRKj4VfI6xi
6j3sgqwlIqcTR1RL0UPpNeZOMamkCBfhAwaLR9Pqn0qXlF87QsBXE2j50AfWilQa2lyeceuAUKJ4
tfutDuQMs3EY7ROdlZJJArXM3FMEx0hxXupoRl0XtfA8gdcRGO4aQRmNyl3kdH431TyQGBIyKLxZ
Glakw8qObQ/rWurshNdE24xx420fEyAoUnVI8GY+kOg9rJriI56aZBd4HIJdFKK7wUrfsahOu5Sj
80m37GzhGh1EPWBwtl54l+sHWPbehZu4Jp3WzNs3umwpbjdPX3R98FMjWfih6r1q0YqRHZ2oTxCY
1OCdmKeCWWq+GkDDqig2nkjlIKglLr2NJqp2xRlsWqupqzbX6aSYr0JmyGoTeDqsZ6X7CwQ1FTrA
of5Na5qHMOtRlEBPKL8DyQw3cW094ehQpMYM5jmN3Y8GK9/OZJZ79qpundnhq182/krGQc9ZiAHn
l5SH3md3irKuPuIhWbvZA02A8kWaXnGWARgK4nLHixiRLd4govie+C6e3wFjbFxYJbGIPYck06jJ
TiztW0eubMQ8S0kLzaeHDDaUxHLqSzzFQFEmIsY9zJd2+VoMbvYGcZ8Y37JrDkFim4912R+q+b/n
tlOuOnvs10NAkb4Ja8r4SCBkr+2x3btGXz6bZsA4kQ16rpHQEvfuML7a1stgl0xAGxgdmlE197iI
lkY/4hAKi3NW2d7i98dZZ3+2SpzvlS/epsgpoAYbwX1dHISik1l31fRiMWXTQYMt7NJOsXqVqO1x
qwAs6w25J1yWoHgihm5l1ZlPEMoh//tZ/BiFjbMyvWltJUa542AenCvPYiZo+f0PLKBIamK1yoCH
7lM37TZTYgYg9WwJFZVPJfK+IBngM3AT5H98Q5sb7cUS4+PkOCTzNSkUt/nJbXMK0DlAcIQOzkCC
phyVIwTjWQsJRjY5kByW7lXszj24amdLkLpsFhfXSvrz71KqIEpfU5MhO7jq+KKgZxcJcTxAzli2
RAOPCW0mSfHJocRgBIUD6id+F3PzpaYyxgecBZOOJTtv9h6yxdtIk2L5JbAbRIx8CVHjVW9or3k6
Veg42+ujNnjgpplRA3udV5AhJJ5wlsThSKFV4bmXdn7mJr3H+cKKuUYABqpv/o6wJNl54SZt/amN
LZLgAaIUK51/ztTgn69/aiMXF1Wk5NVS+69X2XmU9Ndt2mL8hAwJy+pcP9jUA39eZO1cethMq2HZ
5LN6ixWUyGcPUHcftPR0Qld7nk+y2ZCaC7ptOVddA9brNBWa2mWQ1f58/Lbv0OzUDBoqaxMMZrgu
CoKOiBof3uJkBvc3xFuHOgdKt8rCk0/EB+SYjPvDLOpNPPkKblMGRWzMOVs4qkAaoRsIkZRBH3/4
/dOYw0PuOy+itQ+mks5Jzh8YVKBwbWGY6rrGaYhb+h6vX/VoCUse2IQrNPpyekSrUN/B2sPKw2d+
14lHDZ2CTNLqzvMj8dg18DQyVesHZ/6UVFkD4SomJW8gto5Wn/HSS+JqwsmYaEzx6dzzqdR/sfFZ
ujXXRn+uNHSoiZbhScvWJcX7P889WoLjHC2U+sK5PgBhYhtH2dfeRtCtX87NnkcmVNXJudHG7okO
/3jrIl6dIWMR57NZH6zUq8AOyLuY/OYhgy1GtMF4zk4TXgfyFMuHIBoA06PXMpbJXDigXvMPSsCZ
RIhJVpYJ4pqkAN3yO5ZVhJ++V9/pvchORmnuSdcytoVJklGlNOtQmvlTrRoVrQNJDoBVq8vUv3y9
lKQimzkjiW4aXDxrVakt+g4DVq171XoC8LXzrVStZd7Zr1Ofkigpu59h1N1WnvrI6fGit0zKe6m0
N5dsrsGJk7Me9/kjGpEYhUWbHDk3IQRWwVJ6gfEkjYL8bF2eG9ug71P34ys5WyT6evam8zKuk6+I
Uuz5fttow4csBpEB334de57aFSInpe+6NalYuKwEWrFTETL8iQRnihHUemVVqPsMk+u6jqEumCl8
1iiL7hN3lLvIJXVXpO0FkkR7vF5vXzj0hyYC4rom/RgpH05fO5dD/6/MUPXEIpnerA7fmVczi5nK
wlxfZ1ZF24XEUUH1IuKA+HJmkLAFAnUxHelg54yfZTBkQDH8d8MJyhfm2tp2yN27cixdc+e6xV3V
gOq5Vkhxlr+Q2ooRseQ9jNlLl3T+5Lk2TNojNmZEG9d77AnyfaUZP4zu8B7alnHb2NOHUeku4nDA
QSQPI/JLNQ/x0PUugn/6el36OlgwgHqtM9LKB1jMcCzn20ZdP0gkT1+/dp6wcwnZj2RRieSF9IVq
m82lasCsDdxaQX8Y/3J3+Fpeewekf+CiklSz36muRzzx6HrBPtNkDTCCEobtXUr8/pfYLrtDruvn
PMdhuSAeJF4lCZrn1Ah/FFbK2MaM6a+Rp0VYV3C6SiNrkhW3UY22y6lK82zNH+pKL7FYzSrdsYT8
mkpqvPlBuX6wWYjWX1+lE0ZQWGyDRKJaxBfRNCtfxsCAIjASAYNcLUYlkxcqf83h3t9oncBN2tXV
tsJ1saLyp0bPlGAOMV50tPqrQKrwu23U65BwnveMorzu3WNHAXj/9UGO4MWKct1G7bxVGAhtsdWe
pTSZuZUTEyYyGgPLODOPK58nYDmGUyc92puN45A2Z/fu4XoTD5xCjmqnWQVw8qKV96ElyTgNLX3F
gXIZgtLbicZRt40CdWKZn0JX+Y+q+mgmxz6VuoN1Vf1MLbd5C8IoXPuZSlcOeEboeX3d3DiajPCd
dc1PI+yXWm9GW4zO2SpxfOOMhZdiLgBeztSQSUtCthor7o3hj+ap5H09u/DxloVquFEGYqx9O6u+
u16Niujr2oO/36FCbFd1Ng4w3dA25bQr1xTfz6QedeT0lo8pUppT5tiMio12V2TbxCs5a3l67Sxz
y0VdPZsPhko526ovjSeyip/isf5AI0rLyfQnvHtpDFdoaFEJhwrfeIRlyBsMBq+DcU+lPBCeYOEm
QIu0tVCfrpI0qb6nnXM3OWDLsm4bOsX43BGH3VlR9BNx/DsVBpskquuQrvFPrQM1VzjNz1qwypT5
25A1cpdUCEBFGNWEiVnaLlOKBhEDNi7ATBXiz3053hU6pJexVHdXPfzXI2bhlbq15sIzT9MfOSME
gCyv171jahw89uTFLr62EpqWa4yUATJbN3AXvWgfrutohr90mTkGyeA+9eO8VOoYRMUw7IbYd++a
OWOp6GGcVS134JA09r5XhJ9NAL+vC2grICdrsDE2GomZq1pD4jZEOAys8KSVjMkn2AWMu8zHuIPZ
z4pmPgd+zuHJ2aT4Ts4A++u7tnsk3uiHKTPnYxzQKetmugZkOh2aAIhryy1zaYyKlrNr3Tpm4b16
Bd4Csh8AEfi2+zoG8mT3kNQymwlW4UY7JLHOGjF3dekKg1fBruEHljjgqjZPoTc1F2RBGScSM34c
HDHxLKfyWFktwA4htnmHYHmyrW4ZINiDJFZ/94hsWifAdNeJj/PPlMzsTZ4gOdcw6Oa8DZxjuaxr
657L2h6V/GwbjvYjrlDMo++JCvqVNkvUi5DqKGW5WISlxrC4ze37r8vZOySUKkbN95kqL7o5PVIH
PzTkEbxoCWlV4JnVwQHUgnC4pdhVmVZtXNIBFqDXil3ZWP4qYwFw/Xc41kxpMmlwQ6fTFu3qKnDZ
LWuz095EcbTdQN5xjKIedmL7mSTm/NZDcbenj/roQahSrgk2FgKEgX8joh9oUilFhhYvB3AUB6+2
s2cDl8fUWgLwIh55cjhs/5Dpwe319GgExmUs2lerzwsU6w15eICZGXzIvrmAAvIADqrPunbeGlBe
C6xIEYpznrt//KknCHPl2c7n1VggzYBBuJ52ByIdf+vpsD5qNo9nYOk3woy1R6mM9qQzCbi53iQS
mtcyMTrQFXqkvyZPTtBYD0WT3E5NX64Cq/H3eRr5Z4skyBunC4GXtMyqKyPg2mpxBVBDs01CkYv5
5NIQ/KGBFJhBDvlqwpZPpeUe9ABoQyY4cUJzpxkwl/XFH7W9nsWY6dEhrr92w+AZWk2AJ5CMtDB5
uf5pYmQ21IW1dbuS2iUCAgx0Jjjg68lXXzvavGhW5ZhEdyBljF1fMRUOJjP31mPcoI5OXXvlAoB9
cq3wA9InjJvZOVP6zp1SMdxYItug/veajRS0WWmehaW/pJ/eVGSmAaQ0z/HEwxsj8Uc60qNfiaAj
OOpRFATZhcrzthiZzLPwtU/X1NRWae7RhGfyapLdbFX2SyEDwqxDO92LaDy0k0Uy8awKZZx7AGS4
F4GazgpL7oPgQdWmelkK64ilwcD8HLs6IWR8KKI7KIbWIQlCHTpKaKy+Vrsmz3s6/V5ytJ0pOSYj
tBNjGO6J6F7biH1uMkfLWaawBXFUsPeZDyMzICY2MWgwRWTn/ijo3fcq8e8zUK83dUWWQycj7dnF
uYwtvDNvQSckmzqh2MuM2Dl3VUKMFdLJvVnV9b1u+7feVXaQPhWNHZ59jgZmkinKYTfYMYaA/K2p
AAlT9tMXbrKoTOJyEUk4r5BaZBMT94f+nIGkWR9swVA0BYr2XDYkJ8C5S7SE1oJtrYfCyoCxwFG8
Fo0dXhcaC/SdlNl9dzEHnxT91WWTOpyuU86O7BTOtrRmAlRmavukSy6giYtT5U0DibXjYWiD4nT9
ULpnHNbQOXu1DLrM5uGBp6ZzZq2t/8PVmS03qrRN94qIoJg51Tzbluc+IXpwM88FBVz9t8B7//uN
/0QhyW63LSGoyidzpQ1JcN7eumD0b46lnXmVsUyEXc47UYK+JxV7bJhrb76TSqMdVlunGsdbYju/
mkHxG5reeCsnP79NeoswhIZ5LUvyLhSoU1rV9d5OH8ffk7Kay9Qk5TyYZAizrPpySqQ2jiKXLJWa
b2yfFTLyQl0Fl0YwVi28V4dWiQfaOO23unpVHMav+Paye+fbR1x6u6aBtRg6IYlANU9ewktNZfa+
ngU+tI/w3PWQs7RSs54tI6pBh84fdcbK3T3I4Fc3FBC4nXix4Cm8qLh61KV28jCDPtKhUQJiaY2z
pZFGLkOq3kKvUQc2ZvGlFFpHe6vtPsS6DwPWFOyuMi9c4wlGBPRcxwG7La0r5V84+bnmeY79KnG/
nZdHhJuHSxqWp5juKERwb9T3TYOfOOGnXytHfCwaZVjxi9vzX1UO0QMMafLICifDtx5YEm5f2fyQ
b42Q3mrLzZLntJ33Fr7T3ltFsF222JKciGKj5eiK2gMF4pfRaIObbkbTMxgTggvDpI6UQk7PSmYs
izGz4ZPhIdlGk8y6jHYCeabYJVlODvziOJ9hRT8dLtDonLCyg5o7382Wu4NDDlVFeXnogJhqtW++
x1FWHCNNwsCiF2J5my3WVnsfq4soDWcW1SLixlmkVQznC2fPUCQCWpOw5h8BnBLycH9K182PAZ1t
qhx9GrNSD8PZsmxqOrugxDAJT4ZDY6AZtOwEZiGS2vs3x5Y9sEVpvyua2c6+ynZ4PUDeSep59Zod
SlpOw0VodXug2hvy/cB7GAX+3SuBXQdaWt4CQRNCPiBxRE02MjmlEmLiCCUUYg933R3CJ9KfcMzn
1S8DxY52ekk6OapvZZvERLWL7lW6ZrWylRn/6aJmjQGASEVUdJe6tvLHuu5/eH6anWVMPFTNUTYW
SFA78HF+vw5Vxs8m/I5XnOWQw26eYvngVW9VdqyU/6xrZpUyI9/UcWtfM06chMqocqgzo7wxOf+y
iIM+fi8ClnRnmvtXv3V+0usw/jDKkjNDi0ohLKaAZtV5z75eXWM4DZ8yyP1tl1LixiUS/C1E3qsX
puD0bQ7YEvfVrYm0X6EfPbShVmGiLHJ6aIeH0UGn32Z556464fBm+jHbOyYEzyw0CTzQR/bi9Ew0
al9nRauacOd5KQFb307ukHj4H4jD8FUe1r67EQ74JqnprAHs2AN9FRQRPeZIAu7AqbGZzPJEshzS
sRHMfaa9sbWxQ+8kSxrXVNbfEbmLn6g/pIlJg3EEPFMEyDGhRZ3FEMAemwJ1M5FX3Nqi/THgagMS
H2sj0Dl8XfMmdPmW+WGaYVrElhtsg3ko5HhZcDZZoR4jGNay1fpj7FLcS4S0/AnxrPfk9FMb8xdf
N36GiK5eNbeZzvdYpBdvLkUZR8LxOM/ctl0PnW1eyadaVxCX5jUuXLEXRfWzFtgw7MDG7Dnf68gT
Q7/ViTapsXlaXmC4r8Eu6SXZMyVa2JW+flluStc7BHGNvYS+JmomiAg5qiS6ZsEvjAokSc7Ajafl
FANWeA4K3XzFd1D+s6EoYF9upLsamnS8mp4jp5VwtZVpAigDJ4BWM3KQrbOWOKCQjzoTw8choGvI
GHyU/wQ9r8KNcvNpab/nbfs6uHXyuSxexskdPmqQLTGIlbcU4f2StyMUU1/XPtiDbYELbyLDnetE
iH8XcCfgRBfxZTJqIDOUuuyIwURXlwbw7xuiJ2dcJeFDnPY/CG8EX1xySQ0FE5aPeVgTDJB4lFJb
1Yf67yHLiD96ZvPGrA5MuD1/yGZOXB5SKY/CxSG03DWUvA+UKVMTb0ZY1l2XbgYWm+ii9BFK6lM2
kx5k56FNutk4JA/V5Iz/iPy4EVM01afSG7GJcScxkJxY0j2RrIlOOryUNe+N761dFLyzP9+M38vA
FGSUW+DZgjP2aBhJdm7tRm1l0nmniTcOMHmanIKW0M9y+rCp+aCEbKvY5wA70kz3Gr4V78FkD4/d
pG0rr52ukZ2OjxDr/nxvSUJhvvnL0eIBILaNrgdrw8hEjkhwvWKHApHgVArx5hakvZYzh2v89MtQ
+3DSqTgsT9NvjVkt6FWwM4l/n8GN3uIh6b5IK58j4apPcH45NBrsYVY2EELUINlwpaMks7PO7chO
30OMPOahEPtUxfU9a7j6YZcJ/wjtHnseoMCo/h8BZ4g8nV4ZQZcGTTzXeKJSN2p1uGnzQzGWl4SE
CHyP2dPf45nfONrYbgwM8gwamrOi1i2d52zUUDx/q4oQpcBt6kl2KGsYwvM+ZuSAGRSrNzrgCaP3
XkNnQRFcG+pe5oUqY+tkk+YNGI158eqFLvEUaD5aosE3nlVGpnDZlfzgs62ogIW5VTJjm/6Z5eU9
2I3vwSYuPzCfWa3RjgIrbtEfWg85qGGzq9qnsIFC4tlh/31PEoLDyyGrS54eWPdbrzk9hXeP3lNj
KIY32RT6TQbO7yFABEYDFIdllrzcOJNvM1Gk006LfXNPy+mMb0IeMGs8qTj5P3xj1O7hlubN/Nob
bC7HPqreq7x+Tea3NeH9iJUjD8s1F3MYqvx81RzrSyWb9NnpvU9WUCxRh6a7R4AQwsoQL6UFrvJ/
7g0DRWN6k26CVjevQi9C5P/cDM89r9LynEZYdpg3lRj9H80hQeBsmgcCS9mD0d+0xuueOlPrjt8y
pj26lMNx8YsNE7wwtXvbIijaufQNMqQZVAc3BBe0bD7IS4lLoem/XX+OpczXpbroitXUKOMc6Ym7
s9xOI35uyWMTMmZs8Ac+5bit19+TRY+YiD3mFpC6mX0YWjAX/UJ7wiM9rsPIqfbmpIInvA7J9Vud
qYz0Es+bPsHSetPWTfuw3Oh02RzgR7FybWZtzy8exTyJs3J1cyIRPNDr1b4msfGUeoH+sGg786OR
RMXl+9CFVIOZ/5wmlHFHUXVQyOTb5WTOdCjHShY/LU9hM/JPdpp2kJiZI/iZdQ/GJju58poABaLW
Y3AKzuwJPIkxiI/Ej8+6be4lXdaPi9RKTJh4u5X6uyWP7o8MJ4g+nWNy6re6Cf4dbi5rj7EBnjWY
jbgYLZUiZicpwcRUaqftiRWv82WlL0MbcSblnXjwMtPe9pNAbZonF63hRFjTi3Sdd8mXAKFwc/Bl
HYsh9DZVH4rPsio/K68wzyguH21YBJfCxx+qKDD6KS1xARQ5vIaZWR8zJvwYsd115AAjjJvqWGc+
kMEo2BjApwBXJ/rBzatM3wc+XYlGc1iEWj2NyusU9A8G+8ltr2RxJBMAm89M2oudtxjxl4EEkIhx
M3loxytv8rN/rp7fZ8TC18b9mAXppTH19BJKj86KmvP08ha44A62VPBglpx0jw567fJ9sUooCMFm
x1MTtnH6rlu4tOijfObzQx8gKozelKzJJ8KOjkmgBq6y32w4cAe7E9HWyM30WSxAm9i/ZbPC78Xa
Gc6DvJd6z3JaDj2UmRKKAzO34KmaB5rOEP6MJQRYez4fIFNHDwg6K4c8vjkWGfQrMC82xCA/Qb0c
DWt4CLTRQp5mdtF6UFjycnqeQptp74Lk+D70DW8sDsuBy8qd4hslT8VM1dNZZj/lY2bu7CgEPE4w
kpH0+KGHbXuAYg44dODKqrkYMd2ujY9ob0wnKRR41KxY7ui+za7s9/S9ljj2ZYKfn9q1WCWzeQZz
fX+kKIlqHroA+BskS2xtHPZGRWRfjPKLxivnjzbgaLcG2lJQ3xxsFipKLUbUOcN6K+JUnJY0xeXa
8Fir5EsPK/fYdI2zg0HuHxUeqjV4i/Fiw+fZAIuYdpxyPhlsU2TvSKIEs3NjMW3kAyQIkICXpDJ+
BsrgHEZtHXM0uuhTzQOiZjQ7KhMuWmGFX/OdoZXiPQzLZ/ocy+ty41b9P/eGT1GfYurgTyQ426fR
S++R0xYpVvuW46IMjKNDq0feODaFs/1hOfryOvlSEMZ3yyO/8v+Rw3BkDDuDfiQW96fl0I8CSAKB
Ru8dahp1M20HXUc1wTnoq9+Elj/sMcQ7JCFW4q3BT1Ay9Su0LS6Ny/ebPkaR8e1lCWC8r7UQ1AAm
qdnMDiCSOox6u7xPFIh0O8QIqlMwCV8tVST7/+5ZSYtEmZrqVFdvy+59uYlzfGR4IGjJthwi4VG1
jdqEdnoYU8+m4pMpg/7VLidnm9WNdU8m+bdgKfiS25SQ44DAqqwP3+c0ouQjpa9rq4u1Uz3LsZmq
r4hJ4kHTrGsIeXFtDYImFkvz3u2KkYvj6eGRrhROHcvIAW7lawxIZh86ItzYjf5WFpGLhIzgMmZG
8qBi61CgwqIjJjRQLzCWqc85Awp9V9bG+IOTmds40WdoVNYqs62/ieF1XPRy5sg5CW76GnZlMJED
YPa8NoQN7bDUTsoom1Ni5hB1xNjn+xAHD8LuUN5AM5gEo5S26QQN5HrNJLKK8IvEmWyvVIO7rBy6
/BQRIjx3cdiR5jT2y+pkOV6jdKw3soZU4DNRnzmf+rXynxzA/XciShjxW/e5oOT54M0HpTYfo14G
88QSFEcNhshOMIzNbauC8Lnq61d7/gSib9cPtF6dlO5vnQk/fTB7NfIZOWMElBElMA0Po92U+4ET
3sqiEvRaaQJzsAdUm6fE2R5SZMXab7/8QsxDVZ9yw7wf7gUA3h0u5vEcJyH7wUUsKJX8KoF7n8Mh
ro7LvUnU8z0ZH4bI/LByysC1HtIBsE1o+2Ddyi4Qx1DB7EuAap1koy5hjlVHln2d7zqcfjj/PsuR
/tiez4bh/HEAemWaRguVYXKJXzSvb1mshZ1VBPlwmWoAD0NSm0+ZweLWr6sHY/8dRethVJ5pXQf9
p4fugQ1ogYjudZvKq5O9P/hIzyJpKCdrKKHr7C/6IZtrCzkO5XiK2CjOgnAWAMxeTHGFV9GODb9l
vwxw0ZmIWMwneBXNTrF5EmlNlbbTFBnBtLM/Fsmzy7isWQ4MuHnFsGjRoETGKwwj+xkMzM2xocV8
O5EWRUE6ebOp2fRDdWjNnQfZ90TYsCaGO2Q3zQ3V3Lk1fvRgUllD9jSjdd650a34BsRnt5z+RWQT
XpiBOcscp1R/lNflL2Ie6vDA7+P8xZinMDywGM7Dj2STtqiAgB/Frpyw63AInArFlGK5yChzGs7L
w6pADO56UCrLTjflz9YTYiTK/uPJ4JKyvwUFlJfnOsy3k5LT6zThXMFgna2z0Qw/DZMuCcI9HUCV
2NwR4zPObqsVu3hiNUo5ZrFpop5arhoh8vtjXfetd7L0uAqgKhjqSGiP3P/s2WK00p6+TSHL+ihr
po8k+FvNagedNum9mazhKAtYtuRCbHYqVNHoQaVdZd776ygkLRX66autOKRcy3K3SSQzHPGhfZCC
yf7gmuajFSfWo9UoApuyDS9GZWRskNvsutwjsvjvPdDMmyiL+l1KqIRBTrTxrET/2XXwSgJ3cLet
HVIOnjb9JkFMXvcoQ7krwlMwbxZzJ94W7liTLJ/VhpnA42Ie410cqk8FYr4xCELBQk3CrWxQtRY3
VNlXV1VDgkm08G+Uskkvh6e8GQfckLARtWkUz9g4hl064FIxx833MYLZA+/R1MDCc5OHRS01AFqI
cpbfaneY21hIcFrm+KNohwPFlN175kwE4frgAJN9PInaH9e+EjhOkowFumk8l90DQIfkshwatl78
/Wed3nvRE2L4LzbOQAgF48GVqTdPlQ9FjH+3TSnlgko0Wc84M1bLgdonrAPKnJFyar6NQVZ8dKYu
4OARM4YPkV8gF4nVaGnJfYBJuBU4e7bLw8pz4ELqfnNlZ95txiLojpY1DPtUVB3zIZJNDLpbFA8I
5cun3D8vm02H5qJLkxXF3a7AHUUTJeMsRIZrobFh69IRxVNzqo3W+ffaTpJznGoU2jFbxY9ctDsj
GUboj/NDVOtKd5PXzgZA3MqG0JtGyn9eZg3xqO3FfESp+diK4pEKggq+/ShRm9zYx3BnmzamueFY
URlw0vL0KjODy5GribWiSLVXrvcBhoelDtCLxzjuNM4ZKf2i2Vg8FnC19pTQiX9lbt7p5QrHBiVf
613Gf8UcBzCxTmNB0ExnW7juNuQlW+VaxXwzitqVyGTJSYfVpBfJelN6tbcudfpWwqivf4SKWFc5
jtX3veW5768q1pllZbWbhOKvp04yPqDLVQDqj7Wn1q6DJ8fzNsRQoPLUQ9m9K5s+W61MylvRjUh9
cyMIQ7oQxpcQDxjmXYjpgOa+J7hz7ETO1+KcUBibUXcABddpT4NhrheeWMw47EWbsgt1tt9nj8z4
09k00JvLFQSOI2UQiePcbFs+R6SjXjh5UxKECZXckZuLTelYEJms18WQ+K32NoC+sE5DxuHNzA5O
I6azcJK/6RA/xrAaHjAnFKe2Z08W5n4kaGD1qmuYPi/rBqc1xi21L95gx/sMhPS1AMK2Ie98iEUm
dj7un22JC+fFinsIoVribwuMXveqww88ar2LlR4RpFa/hOmQlaM1baXTT1jxh65qo5c74fjvErTk
uqXLa00lHGZVjL46Bw4n6h4nSCA2EicI4+SB+QreFr2q6LOunipGVxtNOvjly8OYUGzDaYZ5dk67
3eSjh8c0nmDZfvYnWtmw/4ZrpyggnIsIJks7EakSFEk48a8oNTdStSvNpZu0xWV9tZliIekHBPeS
Q+vTlB7U4q61PjHliULbelqVYITmi3+0Cxvea7LnGkJzRB7Xzz2iNVSZVnXBOLjCrj04B/B01ERI
grc+A/6W6B0Zhd9Glnu7PrI3FfyFtVE1NC7rDdFTZ0Jep5hmzgqEoW/uoMf0vP60Snf8bW33V2QU
9LDztd88e7HfjLtIY/dJSKh/GaBV7aAx3WQfEjd0Y2L0rgAlD/NMs9qzwKS1Y1SPCDz1D04Xf3LN
nMOU6mxGIMgpjYgpsrZ/elP104oQokJX20dp9ifop9tUxDrUsA2ir0YRyFwpToeYZfOKNLp7HE0t
2CaO7K56+NXa5S7qB3apGm0qYfHOHjen6oxUXFfjgeusfvbGo4PExBgw/esr9OQ9OI1hl1u4DS1T
/zKn5q2nEJQqIOc02MYXU6b8EfUfhvV8o0nGRyZJ/IMx+UdKDqILtPcHc9Bp5AqnX8wL45s32g/N
CGiTjduU9/AZjLxfwZS7IErT9mtpLB5DBRDeJBcVNz+FHG51yRoDoOsXVb+Asal5U4ULXAmU6Xqw
UPJ0Qaldn6r7MHdjjj47ZmUka5mwUptszgdxb/8YSpoF09TZ6gnjJK19H+jCYD5p/DQbLiqh7h8w
NeZbuy1p5NXeu0HMxZn0qFkVW0GhP0ZSHw/AkYjcJO3LCAC80Wn3qQJvZ8tBnId0rreLc6QC1d+q
6FMVmNOANmb3csg2BFVcJnI9ixnde4O6pa1r2XkbP5/gl2reH1pD3NsgtvhJ2r1qQ+u8SyvtJQKF
3GShvxF6/9tXu2DM0y1tA3vfRS0LMqjFo0pffBwN+6OLpE5hfPuMgcGlwLDaKlLVEBN2A62/G85X
1XqsmPxRt26vSyl3/Ft9h1Amt4D+VjX9OFJObxwh4yHG3LQ2TFy/RegRD/Y1vrMzAGTrfOTTXshj
UGoAeu2k29a6+xyy8WePTJmRHLSfAToqJ+pk2OrFBJ4mh1aDCcJcNRKYZuVGeCIAkq+UYZRH5XDe
AYcd9z2o5dFV+8J02O9S2Rp1xiZJIdoTot+Puf4TIfC3mnF/aInohs1LqDPEHWrzB+WPT2qQyWYK
IrU2aj3clBPIj7aI7mOhk35NG3NTaT6FZXV7LMPhh+FW3q5usr+50toVBNoTxT3UXuWq5Frj0ids
pH9FHHLBc7v9ANCO6jr+JlGx3mAQATmwShktgujYuKjPfOTjP17HsZDZgMMzgRc29ABkTcLdGH1P
FU/E0k2DVAA1FQO2bpHJJfyqAabugsg4xGFGY2DkXrOAK52ymCrafHo2jc77HedmdXX731jDjTOj
cf5UW9CZUCMxGMUFt+UJ9SO4Ge6Ir6iBtFgH+6zHq+g5HiH54qQ1OI2TjL2a2Rir3DGmG10unAr8
rlv3GHsWY+w2UtW1tVrsZz7DjwbICRDmkiFgXh/aUr/hDxTryOIj5pgG+rdTErxK+IVBtuPEM86a
aTqPlIuQ8D5bxgvXgmBDwA0WekDr4NwFOTGr4up5oFUD41AQ/BCyEweWqsauB7+yUVb3NWoxn1so
qRvaE+UqGd+zBMpLFScYeciEYx/ceYDVlagLags/S4brSC8D9W2ivo3uJc5/wQzSjmbX5hSntdRI
jbC36yl8ZFJE8W9JC1VTGpeB35T/pPydluLRazFgyJpAmdf58aFKJX3fGkXCXTBUpyA8dElw74ye
yo05ypxHH2XXDLfWSuhXEeVjVhXvGoWjhVVFrzIxv8o6+BOyndkMnnfzat8/8UnalNVcHR/p0M9G
HxCENnwCXvI2DuuBlZQnv6RPAoOaPBKf32UW/v+2Gu2D3nYry5i6vWFTHmQnGYapdjzalPNe3fnG
itvXSae73B77zwwptNPDfWO3+j2FtYpPLD92YEHPZcMM124TIvM4kVdGazr32U9jzjsTIHJs/GPj
I6JO14uoFuHiZK/TQr4DmvCuMQvpje2/uEF1dCoMmIXQ1VP9WslJbe3a/xzL9nfRBE9GzGaadNya
UwZxiBxPQTh59pYA2SPBb0wybSO2soBYKR2YMqJrzqVQvFhtXmxEEj2G2PUPYjL4HLEp6ak6f2wN
We4nj3lz2hTaY4PktDVZE68CLELw0oNDCoViJ0kvhq0cb67kVUIorEDmFHhLAi7dXWhvwsxX+7C2
p8ukKV51nIwnL+1vA5PiW5oS8XUdJwRR7zPaYgpPbis/Z0MWbTVrX1qtTq6XRX6bgaqUYwpOutAh
RrrXST4S4TL3g8HeR+eMCiGlfi1tKHZ+xGLWKIorzY6YUt3Iw9YfwJk6Zl0GQ1cSJOp1becHdK1a
Krs4plcfercnS9axE2GFB8865rCxwEUJRj/zFeGmqeLE2pkoQoyZ0wm9ozl2+M0yO6VkT9d3TQVB
A1mO+lQ8yI+9lVpbsjfACZzSvnkJK3UhvGjbu3SLMLUB2aq37gPdtFj2NfrgUomVKpgEe2rjkZAs
iyGPTbzcBhsi6NYWSFC5ybl44eZUFTp4Sj2OUK9NZuo0g/kJ+Nf+gwbZ5uLEU3+gReE8ZWF+SrV9
H+uQnhXus5Aql32hzKs50AMSDa6zUa6/E+asVyek1uQU7iZ+PRydurY2J6NDHvXsTRp2BLHMu6tk
DdVqdrSaLGptI/3tWxrlcWNqrRgt0HFC3hFprv7FhuMYGp39GpWeux6wZu1Vfi+bEhO1wkcyEajC
V257e/wzJ094a3b9KYMbQ6dvleoZmyb1jaX67FxQ3sUCVPTb3JHemWXLOjUL61QQpVt3LMA2HeLN
OvF8XihWmLja3k1mLKBjhpbMX/PXZasXtKD3k22mhP0GaLwvMD71FoUpSY67NtEBFHuAjNoWBbf1
9r6eZ+s+aXcDFXl4IoV7dA2moqZZnqPqWWM3e2rc5FiN2Ma98VBS3mNzEJ4R3Y1LZjAhSZ2Ipqo6
pzsm7F+Yh/yhQzvCWhWIO5yH7QzY2kyGGaJqTpyBjPEn6NzsECOaRcrRD6p/9+q2uuj0WGxit4jX
QDwIjyEpbLO0p1YifuACnh7CWn6pIHvAe2TRismCNYI6FtjqUxoOrM4Aywyz7XBN/QztFDM7l+1r
eNYsla8B1xYk2NgpV0CYtp0mbCZGDQKeP4Cd1lgtiexQ6wWsnrHHL5B5J+ZZB6fN0qs/cObpa7ZM
Q2vtgyL1eC8jyPBjtXNtuNSBg/GlcM5VZBDG0gE7kJ/Id4y2f0SD/NXN17fCrfT9qH2p5LGNa/dq
ZsmwilUqL2FAzaGHuYFzhirGtyqjowU/I5iUHuCWPnUs3GZOSo8da920zrAa9JzNMeGbbdNER5fD
cxX3RnagFrHYVqnnbBhxjxs3IyYpDMneTpLa9e1L3gG99ZKeGGucUmUP0e9q2farLHP5gJrflfY6
rF392NJLsm658GEBaWj9nm+EKXfTVNXHlO5SRki4loKOrZorsN1YmknzRzCUu7zvnu005FOd9+8M
ezIQd1w/wS9Wp1ir+Ewtd81Mr07JfMr67+FyL8dhR0nH/O3/87hcnmXnXUEXVl/fD5E30pOMPf0F
kV17STF+1ikXjWh+lNfFB5/F5LZ8LcnY3mh6aZ28ugpf0w6xwGlDf798FcYf+u/Yw2CBFn3Pgho7
ldHtHIiBZlXDkx1kwEfQg0kUlrtO9uMm8aKbwOpylQA1SjOdjhSOyhMQEVpZvVthvhAQ0N+HiDqJ
vCytt85hXRm2Lw4R1VspMC73UV6v7Vg+WeSqrz0tgNuGhENED+SDmTMw0fuYLlSvtE852Acu5hvl
NfHRQ2HfBvmUbPDCkI1CXP1onDNu9XxnFoPa2550+JQKqou68sEfe/GYZHp4EFH0o+rk7yZrr1Rf
YIiIq242abzVLBcuNLZ0d43dnI1zoq27+mLS8jJpQfS03HSjbjxkwRcWnZGuZIVyZ+fxvtdhg4+B
4C83xRCfkCFu1DH1AGcgccWZTZWvFVP5Jn3t3dCcX37wGFqh8crcTLwgq2hO+daFIzvORO+fi6li
s9/5KwSxcs8WWH8KqFM/kRuIVoUONnZEOD1OM3JvUIyNrCFPDoWBfD1hTuZjmd/eZWWoU5VrtwiN
Za+q0LqKLvMhePts/TQareqwMLC9jtcRFeIozMkeV67vievyhTbo9LOp/PXy6L8bF07Ydfk2bWDe
hfuS1qX5uf++Zbm3PBf0ZK2yESbOf19dvqCP1MSuDEwfEp3z9P/9gOWhaATna0vsv3/c/Iv9zz+V
uWVuhwxX+X//9r9ffnmONlUyPGJqgK7wl7J0Gg7GWD91oV4Vq2aGUkdVzF0axJzT8hhcg7Q4AfOl
ACrdyYo6xIxgRkzPzy3fuHxh0ONoW0kQh8yuy8hCvmUqgJbjBljedUIbDCdo4UxVfl6slmQgIqS2
iQ4Gcoq+nz9LeI/8fs6G04130Y1Zg63svgaYOd/NLcvAqpm64Kxkne0Tbdz2tvoRsKxjhPrvTV+p
4porPzjYVnv1usnaKN8t1iKqRkwBddgAzbYt/IAw1JE4be9Ygn0rm07cDHmqCoz1OMjqX2PVYpjG
wsDlI3rV7O6r8kR2K5Pmd2bGNrCtMnlqqJ3G9tHWD8DgzJ0+9GJGuXv7poMJaPdpeqxLVz8pz8FK
b8DAS2XswzdsooNFsviaCNPbdSqx1gXSwVHOymQlOQUOWD/9Wax0CmGSnqP9C0XhNDbaX0nj6EMz
30x9T6qrZFu+POcw+X+IOZQfGHDTl5WW75zZm02EJYCPFDcBu83b8hBs4d3xBrFJkOBXBg6H22AV
7c36f/dU9FtJVRwthN8+q6NbnLXg4tpWj25O031kGSuAyIQcgDduwPhd7ongBy+zBJYY6DkDuXat
Ct1dpLBWQKhwH/nY3rKpwthTCaJdAzEk0ITPcVqe2BP4iLzcUEWbbEZDqN1/z7Wt9VdFvXFKDOnj
kEl+eFZenGv/AfKZf09t5d+ppDhSbBJsY2J25C7iEcs5N5MGfIsJrNhTFcbKLw/Aeg+ifFhuSFVX
tAJayLvyOYZj8GkZWB/tEH+XJuv8hfXvaXkeb/O0Q/sb97mXyU9ryraOngavUJKcM2FDkyZaYrJj
6f+mjs6bm7dVn+S7kjL3bozzVz7B+9DFOlePbbPPSaZEHo692G+LlTf6wSuVgah2qGcrkddE4mi4
p482ZZRavVRuGV6US3ubjYYnTD959vDRT5FeHcyExWKmQPhFAX1vhTUmxS5zDElmWLOoItDiz4zQ
ym4MNHlebrSCAS4741e/yiDoJVP5lEemPDiqMw+FL51HPZ7qNXWqkOXY/o9F+Fua0UHDJP7RNZT3
alh3TjNf+ymmjm6lBiP87eJEHhjqvuH5CfcUy0Dsh2LyjLku+v4ZXj696kmcvQ6o/cxCVArj1zVe
pFt9LP+J6Xt/dKv2zkmkkz9S7nSuQKqxQJ3vpqYR7XI/P2bV0K1bFwqWiGNw4llfPLVaVj7FLXB4
rykfLCujKcyx23sdde1dBPpOJwv5sDyFVFid9U79WR5p8O+Ym/SApBxS9RqT7ZODpviSEv2EFQ54
vJnT3bTiSBYiGW0bXV+y+XHtH5XxCeEixrlU2A9eqd+DKBTPQTP8nDQm9kUa2o+Ob2qXPizZusVW
+ZMmp1s4sJlviMxviA7jODUKHXVQpD99Cv8cyHifFZCFeeo/7TXY1x+xGFZTm3wyyeuBOTSYQ2nn
uhutUx9SNsmHWJPloREua0XwIvRVU6Jdtjolbe6fbky1C4NRECCavskiYR8oij93tts9s62Hb8CW
b1f33h1Jpn6O9bI7ld7QrZaHVW3Uz4GT7WyD2vsyM295mgXPNN78H21nttu4lm3ZX7k478za7DZJ
oLIe1Fude9nhF8IOO9j33Oy+vgblUxUnD5BZ96UQgGBRksOSyN2sNeeYEuwqIh9q92Sf+4Kd8MBS
Ter6hzWR0VAjhdrF7vhO69Q8a7b52eI7WWkl0Tk+H+25JpCMyiEGD9Pznudv2VQAmhOnelVD95lG
AVXJoHvGEkMbObP7mxRv0VjUuAsQMd6BaVmmFNVXfDuPfTUVd9W8PxliPV6o+e71mFMUxV0oi+eK
K3CPWqS4ux6SmRPs+NqZ5udn/H7BANdIDpl/uL78ehwtPic0ubpL1dIdW1wfCcpw49S0WK6vp0lK
EHbRkQBBbMf+eiMyW+zH+eb33etPJaJI1vL/7mGv9DEXGgOgaH5VfX3y9ddcX3E9eL2xMud96tr8
QKbGSaRReIwg3Ph8BUO86mLfXmt1o99db7wxbW4aVumEgyRasybQVuvgV086bVvqU9Y+EMO4txxm
2xyZ2r3DJdYbg3kLIoJOTeLrP+qakC9baAaXZ0AMYRK7m9EkPC7QpHo2vYpF2tCmS6CvDpvcDI1Z
YIgEjp87N5zT0/VmCPQ/f7re1ZuhOxTIuzDHRgd083/ekAWEI+V6f4AHd3BKnQSIoXhrixg+5pAV
T5kJv4eG8fWO448csXBjqMhWx/61GqZhNzWF+YAPy7z1nRqxgms8XG9cRWyqxup4PUlIp5VjERgU
M/aSF4xa2m3qO8cc01M64nAei7J9n8oUY1qgnlUF4nFonXAj5uP63p6a/D2ZinxTI9UGfaysZ6ew
DyiJvEts5TvpkWwp60TcErvpo8sEy8lm33gJmvFIIUT+9BL+azczNUhHprMVboRxGrn9g2chWL8+
Zf5FKuq919qlY14zSNP8pBI8Jl190uAizb6J5nVM8zOrkeCLHJ9bDcL6a+AgFgptMz5FEsKVIyz4
lebUXWrXfLk+teZXt70XvHk0nlfogoYzaEBjz/QxbirBtKTi1mV/yjogb30kC1ys68zF3BNHToK7
26kIgO+rO/CU4aGgbjJ6lO2w9fJAZlCOaJFAXJ9xfW6g+h1EMHI3rLcqCc0j7nt5QpBLEvj1R4hD
5XocaAFROwCc44G7yEFXRxCS2eqmAfDw+WBYyI6Mk/lHPv/22G2vP9t4pVa5m0DK1oaVZH+0iseu
Pjde+lmzyfwIaaWwmTc+7awEvm6leHhw6JdhBFAzztdJJaiv5/27ChvCwbsO93An00vXZgdqjdqx
cPI/b6b57vUY27Ztr1PSAernkcqlnL8+7/tlhv0c4MTa9WPWsc93KcMBpUSa0yLKvd4EMgqODN/B
cRpNQvtMm+4Crb4imV6DKYq3wwxt1gSVy/vrA33v6isr6zQMbjyPANDnnJF+i1+HYlYtkw0aRWc8
57jux8AtGPz9MtyW68KABy2d556x/C5pIImXUaXdZdWwjW1tOP0+nhUzA4MPSYxTu63HeI8bo7k3
RJjdu49oVKaNZQtaZkZtnqYK/SO5wfoHuho2JHX75pCStSbB2t4jvKru3b7tUOvxDCctuc4i9zkb
SZyJw+EuHy171eOsfe6kjki6aT/ijiy/sS/6uyAszANFR2euDLYf4wYthPdipAUi0wL7eae7W2Eq
jywDKP+6i+aOjLziwgxFxyjTZzNUpVYervJ7q8Y2W0Hd9spIf0Ltkm18glPXxewlHKwy2ZM8pWFZ
41EzwjVqNG/s7R/ztixe8260t32K4BC9Tv6K6R+3V+ipcytr41YvgXMW1RDdh2xeNpT06B6UooeN
wenG9ps1dZPUm5bW4JatCRF4sU6qDtrTR4XGZxnG5NhlEnERBkSbTWc7HrPRPptGrv1yW5vudlx9
BmFWLkTVNkcY1IjoiyhZRyru7xwWKRv2OCiEtUyjIJy1hCRZTHcaDSs61CbrGOZOzrx94mLTaPje
zlNUJJQ33PZJG0BgZrCi3sGNnqKQkKYF2nDkPhFxSEgE+jKa0KU1Gc5LSiWhAAsb9tCU4jJ70qIi
Pfi+Ajw9duLNSPRT03T6k95Hks+Uttn1uIrJBiDuhEgw0UNwSrduI807iBjtE/JAd+FXaU7cZt8+
ORMBKng72rXFzoEiYTesmKi8tcZCeas6a3pxqdgtojLqzrbhp3DwlpqXihejKe1TEXSwNDV/2uIi
Udvcs7e+EThvWI0nqqmiIWKTTmNaARHQzUQ7NRn1FBQ9y1zExYfQykPW+9OFmAtrO7UtK1cCrC6s
H47XJwwxChuFsPnWTpvoRGMr5M8T+UdCYwuNXHak0NkzcTr1Rp/S9iaN4mKH7oDVj6F++AXFaj1I
igNptJEZTPekG433SezIcyXISP6/h3D/cB7I4vb6hOvxOLD7PSIa9oW85nrjNIO+IOwIj/NAvybk
a0VmpSXJEUnfbT+m4b2ab2Bv2Le5/vb7SFzI4D4XRBwgtTlfj0snCg+NkcWrNDLVJpjK7kVH0Uqm
tuyOCNC7l7qZq0Ot9UQj2rkD4/+Yz4dbXNg3pluXq+uLYi/rkQWU+c31RTRNL5mamru+luWz2ZC9
KwsXMjQJtjUiF/I35t0KoBgFi9q3lkEMPzmZdzXIFb9sh8VojZF1w7Q6vI3qrhokKT5WzimcUK7F
ODM+AI39dT1OUDpBzyTa3UdJRm41MqdVM7+gqrUlamjzFetXtPVjnWwQr6sunER7ohLtd82R+Ooa
0ySyi0UNW0H7GUQSyQdaFJza0LOeiS2JF0ZXVCcbtOczlYVfep3p3w+WXb3sxmJdjxjjHGUZG5ru
0bad76LjepJ61JxY1kUbWCIw67xwWHtNuwsK6CdSKPzj407TRg8jdv3WOwDYSn3OTi9CNu56+jOF
8TH7zx2S5wYoO2EWf2S9+RYWihZXS8mY2ARy+QxUv/r4Yflts6jNSYDHi9exLUx0wM1pysL8QMU3
YHN2UAEbf+wk1PRqxFpEfi+V1Z7GpjV2Bv0wcsDg4wpcxD7n6G5y7O6m66juW5WHiUo7DPYU7q/3
OrMKVsKM+5WPfv0c6NwIJoKl6Y3xeoba7bspdx9mDI+RsKYwIrVKLV1bdqUOXibLfzDTsp9GU372
vacyDz0uzbg4utnwmpGYqUoU+q1v0VFKhsegbdeOGj9YCtvGSIfJ8M/YPstF5cfGKjX7tWebkHG0
bGMX1Zsr42nTUexZRppzrBkiX/QkuA9CLd6EI1XymW3xZssO8wimMd31cxKiQIvLQK4cI9aeIVcc
oj413g2FJVb2lnlj+8HJVkFKMyh7cCJ0iY0VkhUW5du0MZ6cfHgAorm02vBZxsPJ0rIDsoMjEcFP
Wqgt09T/mKT4hasTH7+YDv4kPjBmnJwmKU8e8q9U8tGD+m92czfbRshzqA0Bm4X8V03AooHpvetV
iTSvQ6CRCb7ytkCu5cYx7eyeygRvF/xGtqsK2px9TGtJ2KWzaFyzWKLDXI2IT7GTAs8uNBSUBXmF
syBsxN1B4y+H3ABZumWHUKsEWUiD7dvwRqgZ2GiXWRweXNt3F0KjFAMNlKAezQuX5pBQ+2YlCHvI
3IoarwmSkInJOgBnjFRqX0iiYFQoab+WEOYzexXqRbRsVBsvXTADq2Tsv2qvH09sln9mPpyh1iaE
Ho5OyfS3JJhbrCO7f4oBQD4nU/yUP/j0Afa+xpThCOALQ1vk6FFc8PpN8EIXzzgFDkWDmDcDHjLd
onmYtrVBtTNdwbMOd05sgkRLzKcCzeMi5oJcEuFpLwxX0OYzp/iG2LJqEb6rQvp7fWTRQ2KzvrYr
ojaVtgjMqF8WY466JXtufVeieOOqAJO3ri3sdTIv0VAaZHF3/ZFNk7sUc/7mYA43XgqMgvopUIaH
MDcRUQV2TIOWvbneT8Xe6OMH08N5IPzxZiCrmIgM+khguVbMNaoL6ScIcRRh3x1RvMLIQPyHGmY/
eO2Ta6SkmJNFv6UA/pgA69oGpmLGSuDTO578xWIrX+Sy+8rmt4xSfWWGCaFK9TIcaBXK0HttqviX
ZWs7gmcuuE4T1pt02spI29DtlMjuKnedpo+O7tNGE/mTK6pwF1bYzgwrXZdOid6izDZuFb+YVfJB
XQepcRdTHlsnUXCm/8du9WdQVocGGViuJ8baEkO4SKf+SHhlOsJ/NSEQ447JMVqCLIi87MJc1y4a
R5K9rvU3ovRvBDNWGM6RmtGXmHoUI13/LPpJW1BlnKNTBrHxHKPed/5wyNj9k//rLOk5Rxu3bPxl
nrRnOjerQQsfPT3AfFqZJ08jN6RvxQ8mdkYw424cexfKF3KMUqIUzEpajbEicXHyzyR2LKxuSTzM
Hv3CHFkvcPaJVRtZHy1blWWatc9RFC9JAhhQHqThklArjYH+MKmSOIFAJ2ViDH5qSXk/v8kxjd6l
f4I/yi5oXOhTX7PYNvJdocY30szGLT7EY6nikkE7BuJPYvxiMmDZWnZkwAA7xg0pA6j3p15S5o9Q
/jUk+NEXIblJk5zgse8vQsVotRdu/1L306evJta0hCUqLHmy934RMuSTRQA1IzB8tWgsLlKHszuZ
9HcGVpSAhhXeaGRpbTuiU4gprFdpC3MgwuB/cqxzT1zeYmcW/B1j6D21RX+UGMLRHuaP7TklAPlY
0GU33LSeKxc/K5NiUCKhwnWMwWz65uXCDSCoHVEGs0FqncLcCprs3XUQEw+tBW8qJ7fUCrP3EgHV
U2S2Z9s1XvxivG+c8jSlih5QpYVkcTp8xGhLUfRzURFEWepEaxFverF6RhZq+zHRMM6DFNXnoHnH
PhQIoNIXSTpK1zZEeVQ4OtBShz7ehDJPAL5oPmZgf1GaP0ygggAHgYdlY4MMwkLoYkoyQir5pU1V
uNQi2kc4hZdJ7x+qNh1WGM5+aIgkjDYh2nsEuaWOEhv00PGryt5dYVy5oWh4TKfsdqJd3NLftVp1
N1IVXIJyWVJdIdciCRclObk+OT4yxLgN139wilOYDPfSajuS2+KOfpy4IQDkE9JlvOUEClCXEPA2
PsYINRDXiojNueRQmAcrS5p7YoYZt0HwVpo/bKYczlsZpZumgourAyVoPNJmjUagYKs/UWFQD/XQ
XY5NuY16de4z++Io9tkogrlIe0Rws+yh9d9ZbhPTtEUMyRfzAEFrGdbj3jcmHVYFrt+hA3yN3lNF
Q0pJblwaxMYoRYacWbBXsbTqozcafKcyfArr7uDH0F+85GYQbLeA7QTJHbHlS73sv8hWPdVa9a5P
D0Fl3doYIeyo32WRsdXsABX9+2Q0J5BjX3aZ3RIX856i4k07L9w0CRzq4AsRvIdbo+L6tvyLRokM
MfMNf1qPtLcGdlwcap2xFzhEsEWaHxFNOwLQ0UzkyM3IXpvvAY0IKVDsUkIH6B1KDi9A6EwQOQGa
Jvr1tK+jzZT5fHxw4in/IEGyhxyjOJWOSAwTbhm1nuqE+UYJY9EwCy5qbFtClAs8/V9gK0CzSDEu
Ui8mZgk8idDqH13C0t7Tyl+lla6cbhqWwhX10hPboqoQXlBXWpcZFRBqajcQc1cla7Jd49BNShnl
LVf7aKYONZuXH5MsQCtN2SeNiYmhFnyA+MZCvsvGpQVp6VaKvF55ufJefCu7hE3d/Ep6YpBVod6+
jaXKGe9o1YR4itPlSBrIkq9wx2ehbfjbSG5zEdtoGVQzc3aQWRkZ4BKLL45XtpkdNKPAdekfzW6V
vGdTHlko0jTLdZ6D+afc0MT+6mXJNPMt0o2tlJb5a8oJAEEA9c4aaxE2c16F8NHXjtpBiwf5ozfQ
C1GBHfk20y9j9i2ZFVbOPOPc03r3I4/MGp4fJXOXdoSt9aexNMRN08CtMJL87nrTB0TZ6A/fnOig
tNVtK4nOKMeJUJjBaXY6ipVL4AJsAmn9XnQdRMpnryECNRxt52P4FQdx9tPXCHVOwfK9lZb/Ouqu
uYpNcqyzmabVBdnDNyDJiEqUhgmo7yTrCt4VvLSrm+DbPgy7IT96Wn6Jp358i2379M1Ursk1PNok
Nm2tYY7XkMTQg5csNk1duJw2WnZHfA9U+pn1mZHNjcJlfHUZoxcpjgQwpH3srXIQf1tZk/I6NFSP
dV3Jz9Jik+d1F7dyWMyAhPp9U3f3kwk6RqZOcchlOZy68UdIt2nu7QMHLQfBVzkmPX2tEYuEi5RT
0/KD0gx6h1caRNmC9RkpWbe+vYlUM/7IWXy6qT69By3w1o7O5KpUU3BPIh4CGU1pJ0Bv7968mR3i
0nzB9sTkAaAMW2h0m5V1cmQjZWya0vt5NdZa2eeAd1Fr2O8BHh2PtITl06AmyRBOSELRN/YTgiQi
7vKOIDodYX3sRBZ/rlPf2wbKK1tkK8KgI6hILHPvTHtO2yNRacO6DiZNUzinuh2eIEBnz7U9vfZB
Pt4N1YRLpFE3kTk2F5wQUDJdCrN9NO2FX5cH0+61BXnZt20ggVrOEIRUeCebJJt964JfbVM6H6jS
blScPyS8meP1STV60gW+qFUxM2eszDX2peg2winP5PKObywnBMJ42WzHMUaCynla2Y5z14SxuFcW
3PBlZyI7vHKXhwodUWd5dCMADUwoY+ZMynwn6mTELYJn0Cxqpm6BYI9sgbcmx9j7bZsDPUTweIib
Z/47umiwt5QdoOr1dX8CW3xpREEu1xyeFroYr6+cWb833rDYqjvdK2vosGAn5AkUpziC36T7FCv+
W5tdZjRaD3CabQwMtVj2fht+TI2+dWhs2v7DlSvWhJH5iLGPxTwXPoUlOgHU40yjIcami3D88hey
mckZVML51PtVTNR3av5kq9Cmz0A8jLF1yVXbf9DOv2id9Yo3r34AtyBBdJN58H115Uk5QDpyxa6t
yv7eoHwVN51aJ0WG1Op6DiQBSS/MSCTRpEN769P8v5rRPP8rN8v06dtP2X1Rv0AHwN69mkFpqmJ0
C/LwJm2ldgrkrE7MFCFn+Ch14cYP1xvawASd6c5XCqZf9Fr/ODbSAKxctpTFouJcIJljddLuu9Ep
f0yhJ9FaphVGVA3o6tV4myWedrIC+x2xHNmUZNSuZPvLKEYXCYVdIqIQyVr12tGpHPuoyKvFHZVV
fCu7nuSGp+8PIujJGwTDaj9mKasJep7RlrjB5djiG70i61Hi/3DSdrizLAry3/CsGnk1vMKM5sjo
AFyMe5ir2FCDfQnPiMbG+DjpNEdNdseH2IXv4XTmC1ES2a6dvLXoh/HRriFf+BWtD0O+Z6VFH26m
p1f1RLmtmCCIdrDU/Li8H9s+5FtXrySBDQ/IIcIFS5fxYoZYnMoZzilzchYTKCNAgsw91r0z9Cn3
aSijHgKvm9xIVFBrPwo8CqsC3tFMxbiSb7sCS4xSsFzbCFOPkp22C8dCP37PDiOGRL/ILTIRzXZd
tQO87YbqJklwuXUU1x8H6ZBg7pAIf71YIVhS5XrTKw3Sv+cs82AIdnmg4oOm7QC8eHclySRLvDbZ
Jk9/TknlssmM5bANFOfABCQTTrR8LxvlLz27Ns6Ni16nh7i5rvpeXjRlP3QEepchZ5gi+/nBZdjE
LXv2Om8216EDuH6UkPMU3numYKFHKU3ion7sZ2mbi85cCy13r4pG342sSpcKk/mZEN6Xb3RwkGXJ
Ax7bGEUqDMsxTawVb1wsnRlR306R3Bl6Dmmrn0ogqj2kJFG0m8zcCZxIxbJzx2RdwNT9tt258MDM
oQrvtWaUYCJcSu7KwWCaQY4QEB0ph9FLg2tmCMt5nXSUe0340VOPXLpuh8UqHW9oqgeXTgxIvtNl
OfnaC8g1CzcqJmuqSlBjobA8lTqLwTDrUFiHCZM+00tA4QUWsEV9vbM4USW9r+3s3z+jrkDi/4qT
4jl29S051NPeHuSwKelr7AAZ0sEflXqCu6ivtTguNwGdzwTfP3hpMrOIkdALzos0aoi1MYu1Cgb8
3S4RawvNty+dwWQC/QE7wHWSdQPrybxxOY92V6L37xtwNvZWxPI9jFG256YZLtm2RBvwAdA6XSp0
i/8cbmD9a/SVg25V2paLNJyAbVN63hx+8JcAa30gDkzSJly3KKePVwSHN6TqmFfuCb27CsP8Z1ba
xhI7ZXvmiO5F3koRCPkYpEH+MI2HaXZK0JU2thND6dGNa3DgOm+ZglVz2zWjf6MV6UM+cxXCxp42
VPqppgaavgtavjr6BKS+FXm/Qr6Pk828MZyu3FqSZfjI5BXHLbELARIVc6Tnz9dRXgoyBpIY4n6Q
2bswrLrH//y5GPrfUx90h1a5Y5iWO//T/x5l5HFFJqPhaEvb98r9qFGKGvGgXG39AjvsASHAJ1Mn
XoVh1PCqVBMWDZ0CZmg0IJfieucJKlSZR8YRwh4dmj66IxhE8BZ6v353k3orrKfrR3m9MW3qdrUh
tZu4jqPHEV7xsRnHH7+fIQp/WHR6Hex7EmVYlnTHpPOMo+MweDS+Vb4NvggW0igfxiHWz57lEy+X
iLOWE1HTphMpBPbXlXvlJ6Tq1j7RoQAMqx8kxF5qMgzvlWnmt0bjVazCOO76Tr6awDjvK63Zm/Es
zX7IojSlGCSqM8Poxu2IqZXEEtPewtLm+FTlSgMu/XyTWIOGR1JtoqTt5l7hKrCjQ1l0RBMw5G1Q
KpX7PpkltXQFl1WTBe+e1q0LNBSf7jB9Qj6un22P5HLDVtFBxiI/6xigVgKCzA9SOG9AEfqfWa9e
7CHsL0EEDSOZnB6rWrrxU9u4K2kJKmwae0xN0TkQAdanoTorNwKHP64zKyi+MPW/KWCNrSW9HdBe
NOAz2y0kV0gFLFC7huzwcZTZF74Y27ILrDpi2jkO2nziHNGGcIY383KnsJz+IIYXdGit6LJ3nwls
7QZA2D0JBxDGF2/Cz96V60fQUB7zKEuBcQlyxnFkfd9cj0mPTFIHs+qZXvvDt4TfrGPUWTr/M0kw
hkyjS9YjQg4sGZ06z88ODs0JhiSCWrowZUWlgvZzMJ9am8ov2uHPfmBX5dnuRQ1CrsrGSKnjNyGb
7FjfEtSg7idYJ0uqIvQzcsy5CiB3143UGboBPIw32S+Dk6E+98ePxIuJZkhVdq9ZASyhyZU7T48I
2S2GORRdo4uS2rvBEt3TZDiXOJHqY+DypUKRyfsxqsR+UBp6RUabeWFfrwAecDontn6MfGrrU9ie
kwki1FCY+s4eugjrF3M4JA37wSxMsminwoJvXWlUfgIiLpRDXbFJFXBaKnSgPFaULbpb/FTGrmy+
enjCRAM34aGcbzSIInwy84/CMvnx+jiM/fBgev2v/zymWH8fUoRNjgzYG2FJ5GiOOY/FfxlrwyHG
PZHaaiXrjVFOn52hM9N2Ev0h1KpNVsTai93SjM88DDhhLeMXFd9oRhVeUmSv+jiSRU/1lfJGOR6a
uTDM3rdd+cerp0mpyvh2N3WzxcksWjYIQT6rpDUXB36DLhG5OiIg3z+FZdu+BNNZ15zykghp3Pom
PsvRkJcgXIWAQU5iMm9HswgflZH+CIfmY8oYoEvpDAuPzs5z4tjBSVXb//wpXT+Fvya7CCkxTJuI
/XThOVL8LW6naRL63brWrEQ9i8MjQT6lngM7bhrz1NYeCyx4Lhsz1MBmxqFzA/XPWRKFZV8Cp6wQ
ISCujKSb3U2u71NCS7l+qQoFO7t0MH5FKIRa49mo6/Q+SLQbHwEoTcEWiLmBGhU4W/OICzXf6Amj
YI41bM+SV9uruplWXTZ4/4/QvOtM8q9vGK2eYemGaVu8ZetvIW5DYMRO4nGm1i5ZCvqMpWuNsbtp
JSvbK9dXevjwv+sIoUW1F9QeD0bNmhUBFn6EwH1pPivPsWg3OHWOc7C3bomf0fE8keFldApPGUx7
RdfRZSoIvZqpxkkP5YDyyFZpsPOF1TMffbJA0k+CMJrdNKYWbu52OKF/0v7/ZFhuv4rze/bV/M//
QejjzwJnDdDA9hoB+fveKfoJfqv41f79Wf/youZ/XR8OvorVe/v+L3fW1/TJe/VVjw9fDRX1v2ZM
/ncf/K+v/06GpS656v99huXpXdVR+55H73/8+ftuPv/5x/VF3zmWmvUP13AkCzdi6rlCnHlF1381
7T//0HSHuEouGxeiqo2O1WQAYnpsw3/+YTj/INlSSAKshGFZukWSZlOo+SHd+oej27blsc5jXJkf
+j9v/8/IRz6578jNP+//V66yO0Kh2+aff/xtQWnPdEMuYBP5hEdXyrH+FmoZ4OjKnVC8tvWAoCJJ
7XuScx4yY5ZdOOG5TVR3m1c6aHGNRVCoB59BrAe7TEQG+I8+btgg2f4ZZIaHGG9aOhCOtgz6j9dt
6HwJh8Te3LkopzdOwCrcqm+KXlwiwEh712PxkSnEokE/nUjUxAJss8KokNCGkf4DfD804t63VqyF
3b0wM2/vRuM7ksBi4aO/6DIwx33SfJ/t//5TMY35Kv59lfO5SEvomCxN4Umq8fMX8NfBvzC0YHQy
5Pp5SbvN+TRMIlgk0cKQ/p6HMJhbjLjH7ErObYhkkakyxirU3SqzjyBacdjXjYNt0tab2tRcFUH9
CjEc8CUAhtztnmUFLkLX9J+FK2+S0h32rZEsHRekk6RCZ5DjbiDaY8wYcAQOG2HnhP/5zb30NeuO
nShC/YRa2JBN4UliJFhUhUG5ugyJ3wRSsDBjlhEM/wFxjyXRt+yraVwR2hY/OY0pCOTsD7hFSRAM
ffaI0tpkGlJG6VYnLNlbgnrSA4GIObteJECxPsLfsGENYkJ4U6bz4tRFtS6G6MPvpYOTDFJIPbJl
A5cfdsn7EKYXdo+UHO5QK0XLLChPo2wvOCqtdR7mcFH8eOXktGQDtKrNgJ3OGT4n6V6yqHwAX3Hf
ubTUEqt21x2SSsKNScqUbkoXRsfGR70yDYe9jsLByZtukUJ+MWKKMYERkpVu9kRZ0oPBUgdBpe/P
9pBi95v04SYn4hnMAHa3SifrPWXdxL5zodwAr0hupou+dqjrTREllc74lapo2rlj+CZ8lyxym3ZN
o/hcSpfkb0AX0NPlIq9VDfYmHW5bzwVKhYdrYdDwNQr/5JbTi96IdB13vbFTtEQgZVXLhDiXTWnI
JaRQexbk7KORSChXTC3FvOkjialBTNE+8NxmW+jITgoxggKS9k4prC8wamsqVCTZMb2WwZqrgTaY
5WCxK8OHxoR8dwvm0T+VilSpYYBGoJqtW1FUDTreLyzNeJfKoxJQb5jqCACNIIT0Lt5zuZMUNJaV
xLcymJm58LptTaueeDOEVq1lsusfwTUlGzti5ScGlqFJzqqv0ZmsuzqY+yo+sGEW6u2I+cHMjyX7
zkIWBzUgeazaGvyp3aM2CmSKg9s/u11Q7xhIl4j3NrGuXzINALKQGIK7kI+z88nBnRwP6CBUl206
QNOXsTnAc5jRDxEijdTs/KUsEm2lT0G4NNiH4/800IdgVNQleZc6qIiQCD8ocCEcj+hoJhTuDPE6
JqWzViL7pQ9Bu27KhuJUWO48x2ajPVHlEE30prIUmgySvU3mgD+u2GIRsNV+eWWg4zyJnVsGqa00
TLUKchmc3MYExRBl6tDgDS6olrOFhfAUeO81GJx3lnLWwus13OHJ2YFdR38lPPT43HZZ3bP1iYJ9
UOl0xKBOCq2t901LRBt2W8xQOyOtxUaqON02mjJZaChn1s2Mpxj+PhZt7UCmTbZuOx9qR6E9dIl7
oNeULtjQ7T098w62ap8MI9Mo1qAPdcdFkqmRRhrikrTkN5YkSlaVcxkxmGLPgYsWufmq9Fs6ZTaU
mCnh/yGkaBkTI1iQHchJHULws+V9EdmvjZtbT3rNzGLB9hr8eD2i3pv/+4SIYNwDU+vedIPfH9LM
u1QNI1KX28cqbCK2b8l0a2TBcxki/aaYA+jN3s+xKIsMEc2YmRF2h/6hyoS50NiQVXSMwSXRcvOy
etFOjbfKrGmflfENvn32+AhhW3cMjkU9WsvejDYZejHMq/j3IWIN5CDbY/hL9YyYqcFuDtgQGgh5
29jYjfXydkBiiQtgw5oAf52Z8Ud4wTJ1JA7XqdDXSkeK01j1K3agflWQDuElDr1c10EbAnk5CnV4
Ef1bVdTRVug1+Rmoe/BzrSvLhDgVsDlINQNWLtCkxURftP4ZY0mrnDEmbeVUky3NnEuTrGwFlcfK
fQlFpe2Y4O81B92xVr/jV9NXHoeXrH3nHPZXqIzhfgJ2s62c5hBNPrAmf85T9D8NTAwwJrp9z7p5
hYKMvgUAVfOt8Hyx0kOJoc9HFpJmXXQzlfLsxWZ/rCkI7cyONKAsvwXz84t8N7HJTYucjMUUlO6i
cGiS9n6UPNLWGLfsD5jHIDcFCUlttq0Z58pxVzgGmnPUpJTw/BQfIkY3UTV7pJ3NPi5Horyqmq6p
UFimb6MQ3b4FYJyYWzUtCS8t1oNbawcCWNdk3O/tkZUzpjJICm1MuLKpt5vBr++0LutvkkhRpyuH
3WD06LNGo1r6yRiueoGIwy1JoiBlddHnNsZ8vXy3LZlvC4w9u4aZsWDc6rEiAk4bs72RTdvY/N+U
nWeP20q7ZX8RgWImvyqLUufsL4TttplzKvLXzyr2uW/fOZg7mDFggqTUarUCq+p59l5bOHt7KZ+X
5nlCSrvx3OmvscysatEU9526kMK+BIiiB1hvRKDbEstKLvL0NDQV2hLTOZvJj5mvBNLEQm4sHf8A
pKpLKHFrdEI6B02Gz4Zmq8kOoOYiN4JoDKdjgT0M3cz8y0BwyXyATeha+q2FjXjRim6Ty3IBAJEa
txUht9cOGRJcoLkTt4nWGdghesWHLDaNp9MN9g0APlaEzG40sovR1n9YhHs/RyYogMLj9zgarw04
cRfD6N9obE5AtXDFmW4BH2zIgsnUPmPpEzgCDjmJbFLp4LB0kbsnd7AFh2wUt5QoytuqySwU474K
zbSyi50QM2b4guEsww0e8c3CS29v+baQ7e0auRJg4G2cy+EVBVsMiRdhNpVm96O1It4UzXzO1eBT
V0GHPyww1V7RZ28FhGgaRpyqWKudk/YCDWpgmI9vGuivvtYMPHdDLsHymSOHurDOn/dtT0Json7j
uhm7vqKGlu6EP7K0avMOJpu6Ff4wTdPkNNCQPa8HIiuec+jEkwmFgmrHrsmjJTD9agmyKvLUVQHE
yWS+1XgnDqb6+9ZHX/fEoL/jqgoRYh0X+8H3HNCydEY30jffY82mmY8rM3cb1L1ZLwG107NN1Obr
idQRo4orX0vPfsPyUu06MT2YCW6+U5L26YmC+c1wIg252nHVqbZWa2OEKdOzmIxXQrr7Q681vOBq
MxXDCxlMJlwpRnd611cHZcqRMWAM1k3HqjVCP3nwDX05N+VrWTZjsG5CfPH4nAGAxZ77C6RKjb4l
5CUcZ74IpksaeJoP3SbBBlH3Q3J2yQsoc6SDnKkgHrT2QSttUA68PPrQlMt2mpcyyH0f01rjvH+/
Nd+v4HrOyEYK+i2tldi1gT6aG1e9ReDmsdPhX2Y60EDjHq2K46i7JREZPmvimBsFkoqMGZRsIk7r
y9kXtbkxILwTsul1Yr++2oY980BD4YI14XVHhcpwC9Vj7pHWbNa/PsnsdwJEkXhitP16QSgfoEVu
yz8xgUhYm7w/CONe52hcDpou3cAbOrktNb3culiuQSKqd4C2+UJwOXqjyRJnOJKN2WGIAd7+tcmb
ovvaM6z+yiLxxfdbjCREPhBbCVpitOogMn+EPVLQAlbNxi3LTReD0mnUJq2W4gTjd7+eInajDQoz
7pgPrNtcUA8nOfKqWQTK8unja5SlGxeX+5H53bWuijBoLR05dRZqW5fLVLBuaKOTaUkBfsNnGPA4
0mKUiFrMddysAdHUMzZYsqKDobHbYN1DC9gFuGaMXREClDJk1l/ogX2kPXM/2ghD4BS2lW+sgTUG
aq7TejVY3/GvLw7XhVDYIUnTzk2thgy9xzg2lOTZ8uasv7z8PYIdw0g9vxPM+mJpuXub22lxxHcI
wD2ictYxOO+q0DNvMff4BrVFu79daJ7HE7J0MgJPhbpx3ZjDbN4ixjw2ukfASyGOZV8iG6yrTTpX
xu26yeLln706wTGnl1+nwzwCsGDO7Y6BzLiNMYnsnaiaEN1y6C/+LVnOeP0Kc1LcrOk2z7Mfmhjs
01JRV9qsN6Bjtm7s/Pp9r/WuOnnSt8Qc6EdDYzr2fasHJQspYN4yKe/co2YpEqIKBiz77DO3svre
JtflcfGorKnTjZUXR5uq+Ne9RO28+tjXH6y4Kh7aUryt92oRTBIcQO5q5ev5uwn7rD40NISu8JLq
6+SL+ooMrf5vh+s5NMr/3MqM6dM0LNDB6gfW+673+NfPr+fE7H9KHaaxa4fn0FNtwsbp8ZoJyPL9
2WQSdHImOz86vfXTt0MLc9emEWAL6zT/9BftbAzpNTWjU+oqC/L6oIxXCYrapThkZo2gu8Ca1kzo
7NB2lFoTnczMuwuZCOeI+YK2Q+Ob5ruEZkfSW4jfaobVIkFvPz/OnW3t0RQ1QS+1LSXhFzOp0O2x
Sl2ygeYv/PQ0aW9wzu8jeKFnux+qfR1mOrEqUXqAF1oqf+ijmYchHooUXZTOe/y9aRbtNXUacdRT
eG2G7YPnADYVFo8e9KFtOKOjpROPqQ+mWcSSp0KzaG+SpP+0Ha0+Alm5G0n96VmnHGALQHNnFTFE
OxOR9LYf+xuDPDekQvfotMx+0/RZQm6pdWSR96en311Y9g9audDe2sCZkV3CQRr3Y4xsEmQMs5ad
0YAJmCXzlDmmctRL0JNhVeynhXV/nEZPkSXbje3Ro+jrHZyTegsBFQOE9TOfiVYthYass4invTlu
7VZ+UnDINnPktyDhUDrz0TmZZXOpU3O4tmrDSx8H1E/3neODr/RBjsZueKoLvzkTsWQcuSQ9Q8Gs
94hAO4pXfDyXSSuuWJbLa0S5Og6jOSBgYmClgMq4szAd1vShksonpSl5LwyX4MJGIDOE80kmhXkl
jBcKFuvTCZzDtmyTh5i03NOiaR3wMfiAVRp313VT91WCa40PBGdgQJ2yJbL24SwfzclelJeg2etL
RzLZzAdjIf46aBe5mybjuTQW75jFQ3vtNKchwGFJDzg0eJOJQrP85GIwckgdxxC9QuyWkOcq34CV
6frnr68MyfEXUfwude23iEksBGa6F8T5nQl0xK/peORH8dxYEwTmnM6sBCSFIoewSGmbQaJ+dTqb
7bVRT94D4Unhi4CizLofpfak/mfdHJ1c2vDT4HeEa2BrcREeb8bafx6ht60HrXpd0bX+sSSCUwz9
RRf2hJp3LnZTQq+BSBf4JfobNzeDUmOZ5qoAoRXinHLB3H89ClppQ2cW6sa5TnUm22s50xPX5S2X
pY4+xv8xe0UEX3YgHd4uABPXSBARaztXXW3gDu6GSlaBra5KmVYTf4NEe4OnhNn7iH0QsqivL2RO
RkRGh1r6dyT0jopfsvf8sd1gDvsEanHsqqQ9oILeNqDKL8j5xRUajBE4Ka9O8gCtCFUOWSwEk1LA
Y7ZI0YVYU9LDd11rOsCOeZ3FNP9CsoDEf0CTHVZvUWuyGhzGv34GdCx0Lo45RQG0tj2Kphev6D/V
x5He3bNtTA75iEzvq7ghzi8Vz4tJ8QXrxA4CMWIRZoCsOsR+ERPiMr+7SrURXZwdFyN5zRz7gRYa
V4/IO6W03I6ZuvKIpNySXevvSLt/wocuTsCCmONrb7FaUGhN9mREzh3znb1exJ/dBEc70pZf4avR
w31ojZOPvoIpQoVTOB3xMWigcByS8ppJoqj3PrTQvOsQ+G5Dqy+2Wjm+YDxyjoU3+VfWUv51IKb0
ay/ylminAdLEl8ENdsXqOirzn149/9aVVfl7I6JyuhI+88+5Rc2US1M7f9+D8sbFgHV+bgoqX1Hi
vVltgR5+wt00/bAkhiczbanQ1vqmMPs32FL6hklStgF9tcemQB0EjuAmjZPjAsMPLVv6WmCQOEhB
VFpot1Sg5pQCpPmrAN8LRqi57b3uHQlJczJo+4EbndHpgL3KCvRymB6udWth9zKVr8hrghjP+tHi
lRsH4LItLLxtbXEFIG7gHtBDSkgmXM84JLLV6IfN6AwQ7saWIi9e52y76I6J04YXAg/DdHWVzHzh
oeWC/hTv75Pjp/ibnema4pdSYP8hyMpi70mE1TEUiohr0tRq5NVAf9xzWbAFjmy/rU4yN390yVAf
2m7YgecctwMaTYJHFuqT4ZKUGxCiw8GwRhHwn0eaCZ6AV00KX5yfzDp6sty31MABuo7shdf1QcHT
MYjAwJ5XQiER0PGqBmq+tby6eb6XuFMDJyqjQxtaSDUxsFI2LKEftSYEMae/mlhetvilO4o7pdzQ
6Jf79epM8qfYIT79LDAtABfvr2EuOhL0MvOAIYOCEld2MUjoJr22pyOu70Q4Udi23R1Mq/PEBwVi
T+/syOlmBPJPuuFjLRUW09aq3sw4s/cWOfK7cdET5n9UDHryOLY8t2vboPs2LfdPxHCuZ/1TZzCy
jNRiIfIK7N/Rj96hXC4XKMLhlJ+KXpzJN5PXpMUOC62V3fU4K5iloFn0d3aKGtTTN01CeZwUPn+7
Dl46czlMqwJJr/iRu0iHeWJctkKt2pd68rMcsqPVMvBOeozqQL0f5ZA/FTrdFb+nTm611bJLFR5x
tCOCbrH7GbbuIUtA1NmN1GUaOCAj9OeOGpWT5PN2mXnRTZ9vezmYCbkmCR+zlLeEItOAtEc65JaA
hqoqQEyeRxUsSbWtriZVxjwHg4MdsR/5Jjvl8HPMR+1Qh2D3Uqp626Hv5XX9+yURRbsa5S+IrOTH
TBuM1WF8KwfmKbWroQAW8pGV26lAtHjq7Om2zoa/sanyHhz8fo23zFc0teV2zDWi3yP3mXBae0PE
3HGa8MSVg3u0lMrXSZwbzeeLXQ+8lZPWPMmRYXk2epRV0Jb5PGgBXu2RlhhEpXAp2j1Z4hdWJ/co
JUjqS8Zp67PYyKmtQgBpB5yTEHf1KXzzFiYvI9VTy0eO1xvLKYSTv8UaXsdoLGph75bZVkEb/oko
Lop/4eeIvWU7LWGQt/W+SzpsCfmC6W/5HGLWSH4jwi1eRXEFXQkHdihOXZs9xEMiNqFFfHMbpzfo
haIzdYxtVLRWMMqoOMLE+62GRtv5YfDNoFpicGXobzKrAY3D66aDGdmfizB8MWop902IECjGHQwK
bNkfrEbjktP7UchrhFNOmCGfh3bb+tmHCyBnP2lMyM3GXXaUfHausEkNoJS2o1G3gzjiwM+awCgk
0R6qtRNU0OGu+IFZ13v1Xsrpbh5ke9Q6Z9/rGqU9eqk7x0OSzZLHUS9jWwsGIPPX2MQ/fVN1/Xo6
HiP0HjFnxklHeoWwkaUEn67fZZO+C+IrkPZBLXZnyp9xHDij+9FQmuGbvVyNDLAd79ESWpTDeOEM
TycTEdfiJYWbsIkjiOp0GGD1kDIGOOpCThf0Rko6OLGX35bZhSx+JnhQTv13/dTOkwj3/hCh3+SX
X3tok8NmqKPAX7iqxGq+ieKBHoLarIckWBYHwNs5oGnOjToDcQopLdHMEM+Z3+FVIeNYNzXvMie1
f8kJdNZd/7Je4mmc6vu4ZnLxddlXY+LX/H8d975215tkXJwyUU/n9edKFDc4H9chVA0Vg6/6J34+
mJQyuSyso2m3lDGqbX+kbaZJrD98DcCAn9Ixd3qI4dInDc4n6uV/r5StS/J/nfteq6/lru9b/1XA
+R/vt97wvez/foB/nft++O+n8f9/7v/1t633+y7gfT+rf537vz+D9cf+xxdCOjM4JKNc6NO1aO0V
s4dLHUAi8Tq01BRLRxK9SxiinaW3Jnr3YIrIvGpVjaXQjQ9JnsxGMW7n8dOukaMt9nxDPHf5ZFXZ
vVbHy0cEcnzfU2NB3G2ELxAO9zUpnSirP6QXjRT4W7CrjS0unsEjmYiQMnMsH6cuu8mQOl+Q3aZ0
hR33w8lR2Yy2bl5SmzYbdcRz7MwTfZICt+syI2CxCG5x60U/zIPYxuqHKJxt8f2Ub2mlK1yyZu3k
EDofmvBeU9EgiZzH8MYUHTZEdR7Gib8Z3Gw5mRCzoB6y5GgbN1BeLAtVxUeE7fCUCiW41h5LGb9N
mtc++jrFJbqVrxkIcGJtsFngrvHeHa3qwIUSQ+OJTH8NYSiIhFE96+BnmUjOu4XkAyMWFFV67V2T
FsLnqHg1DNkx2mv1dj0/88fi8tPTa79U86tHPdtS9/emkWuxg+Mx4RuFgTyfP7TKe5FpVj76TT5h
3ZRi45eyfZyb6HFJ/Xg/u329GSz8WZ6W+R/eKDat4xpvMvEd3FBEjGiCaGvftp4Zin314WivgMSZ
mUPkgeu+/mVkhtZBvMBkXQ8XLdtjInmYF++O1GZx7Igh7u10vu1m98keJNwZ+iW4MZjKm2h4TUNh
zHUgEmOe6oj1kl2MI+Elc7pHFW//iFe/vTca73dm2sY7SS/aHqRieNTGkpr11AT0zMwnrETOLZoF
qOLVslBhTjtAb3+Gnhesdqw4SPxZ+Vva9KBBY9IEfbaib08ascagFwg0g8Q7gknapho2EDsek48y
N1zqdmLeD4ZLTI5xcm0jeU99IFx+SQeFKcaRp/hDei7TMQiC76aV/4xdp75vYYc8eb59boZ6OTgZ
bhpwKD7R6nR7E4IiTwRIGucaKh8rw5pih8pSSVjdmSTUtXjUrlE9I9CwKv89nYB1u+QFX6rOEm+u
+7C+1qQFeud86YggSHvvfWwY/EbaXLdjbgskngAE7QxATZ8RbS0IRB4o9e+bOPkgl4d81jAPvCId
P8yZrrC0wHzO45Sf1ci07V3nDw1yHC+Er0215r4X6Gwm613rUzsQUCuZxXJ2xi+1qewx2iZdD48c
WeBr6n/YZli863HRXYQyaa2HC0jmnbSlPJpJe/Jcqnmer+3qpvWePadI7mybQHdHnZ+8ejjwgcmO
veYzog98N2Ux/kKPnsB89x2cIdGJiXX6vpSFAeGLDrjSTSCjNSZCtG20n9Su9tHM14GwJeetSfCb
5aJ6Qcgp7/TU+UwFfBRWVEMxCbUkosdGee1NKMJ6ShzAdT3MpudZdOOrYbGuzllH4fZkKGU6JUC4
d861TdD7EvADLL4p0reef8ylrezcDeZ4T4n/SZSKxjTF+i2xnMlbP/6xXGSShHWkV38o6jstNf+u
v6xGcbdJVHMfSxYemESz3qhBcHUeLeNqQsd4y9JXKw67115i+EhSeR5sJp+p4IvbxSGuXvpVh0l5
5OoSN57jtOZ1VocRiehA3tpkLJ6R7OV3reX9HYpFf4OjZR912xD79bCK63Q7W+bPRKeJChtMvGXI
HFopG5IyekA6OHLu3Er89orWe0NJsxyFSyypOVLFE4n7hi2SpJZyim4crthvYtzbRVi8LbDZb7AT
wLmJI1ZVWQw7MqK8a2cExq8vQGo0QLm1vrxtW8GCfzzPICkovxA5RATcsllyvmmhrp0av2J5N5vk
2BLRdFga47WKpRlAejQDrajMAJOaT8cxiXa11QqsQ50v6PRio6/a7CRc5oXFUtIMkUqf0GdVeDTC
8pAihmMmCA+XFe26v96+3n/d+z8dzurR/nUXsrF4iO8f+f659d7/7eYi4pVz9PIYNqohjjsgWPd6
KnJcytiM/9nDURWL7XoyaqaWlkVmUxsXI1ZP/oxQJ+wjIv4DO2gpb/yR1i6r/Cro1SbzeJrr3nrO
bzwfrBGDkaPamS31nAB1hbvTdLo0sWoEhUCggpZiwsnEoBIJnVk8V/A2WDcUf/7ZS2T2DqrG3Sfq
Rqfj7+hVD8iVLORJdcjhmAzQcv3c2kVMUjezOlxzD2LTaILvw6QD2jLdOzUkF8NzH+rSNQKRoCsH
FGndeXHhHowpngOPGHEGJZbzTrTMgVk1nJP+cPTD8IrWsSD4q6v3KX3QwFpaRp4u+rX+xu9f+324
Pj1W4yVN8vP6/Fur5nm5IIw3627bEKHCEqfYhWncBLbqfn1v1nPdmEvSxQmqNVPStNLi7I2edbY7
DNa0xXkikwFkQxuS0/cfPMzdwasS7aiMLcG6AUhFqp4kmiWO2kXsTdXhhHUE7CRjnFAdR0f1O9e9
XPUJBeUgLv7U0rGl0wgb45tk9JGEKI3DupkLh85iimSJZa5odlYSeSosB1Hz5IniZENyOg0E1/qF
BF9s20Ww7n1viIIoQHl7r2Xiu/v1kxZjVghIHo4XDPpEwUWs9jdF01dIk/mmjl2i2s9s+v/sVb5L
LksHNgMc4WZ99HgYsKjMAyjktAf2vD60s343v3/LoNPiNOGcrR/idQOfQaN2pj7U6waQ1qbW5vxc
q0/y+pn2bQz2VT3GO+kOAEvWD7U2hb/DZbyv7WKgczjzOV+RNutGi6vq3MLQiyPVFqzLAUl42H/t
uRqw2o1D4HPsirNn56EJaFU4LC8T7dMBcCj2tFmRBpSNJCEi74303FHmpT3dfz2Oxxzxa289R90f
BeB68l/38dSvxp7YbHSGa8VvHYN1g9vsn7310OuSfkvKeLOtUhrkekdTuDKs4Z+99ZyXiqOwPEZd
2IFkqqnLTCebs5/+NWFo07UtXCeg6+wgHqGjM3W4DGOnaSHiFfh5LaGQ23lyWpSoK3TAug5z+wZB
iCxxP6kD5h3+YfaL+9mRC/Cy/9o0fkrsiLbQCvQH/VKEdEz8rtrr5AxcpGFEF3PpHio9slAKqjCJ
Ao4KDCN9V7yPBq6gdVPXYCFpNVbvcqq8Q1lozqVDJHNZHOl+7a2HKNvE3lPPDh8jdRctJXWPeyS5
614itVn31hvNJL+Bmm8QOOEipusTEFeTDjUjIkFZlVYfKvOPPhM9XS7CfGBOfZ/0eGT6qTgm5PXs
Jj+dwH2JYQeRK+JJ99nVTkR4SpKOLhxUJkRl/sxT+ZSjSVznknrnZBzsIyw/7V453vmmbK2OOays
U6Lu2wfy66NfkY77Bnf1dGEp1j4stkF5XyfR10X+eoK8Gm+rMclI8fSig1lYJFnNF4hL7clF97OT
iWyfrKL4LLF0XinEjUjUDGOnDOd3CQHKuOUk7kp1uG5me7hd+kxD7YZWBaN5ewrLcbxbNzqe6Vsk
pKioVaIFAVyVlYud4eDgxItcbkUM5pOELCoSzG7KraO7zc4fqpdhjqcTFK47k5L+ydFHDe5iPUtK
2ERBxI2fXbX6vzYN6YNXfB2/EWFTQFXnRZiif6rxm/znrpRjiLKLigwpVdNdIQt313UPeMNwbCmp
l6qJZHXyCUnydLRZyiE6ZONZpXsxJfMYt6VuPC9kwkF/oefaCrywHnjHrQWJEtxHB6FlPRmiQroY
2s5QNctcVS+p+RKFTUttq0GB0wb6nAnhv/vCvYt8Pzo3PuCxtvvwcxRv1FkCQxVV3M7wsG4J6lwJ
ddABSKlY4ha4JJop6oBJDpTDCrW8o/ejx1fsDPE16fVPwsc9PMeooFTnYhQU62Id7IyjI25Kq+gH
ZvwPux3M69cmT2hy0O1AsR0ifimAm/ez9OHkUvdRo+6V9PgHydRceDkjZubLr81QHmyss4EzUFsj
RFAB+BhexsU7UASF32pU5hZEqRbo1mQca0LFyOIavjYCV7S+zaUoKfO7YPi1/gMdHa8vBfSA7jHz
NLWHB/QqRvBq6zXYai2kvlSldusUQ1OJNd8zjvXcZNQetH3c4utkQ2u6/z7tWA9Toxr2fmb/LldJ
yTrl+NrF6NIeFwCv69jtDxbxBuuwTicWNVF8X6vhfR2/I7gswTp+r3vrJrawT2XtcmIkRsGKp+Kj
tbnE+qX3vD6MpaY4Uu/v3cGWh5hETn2//mRh9eXG4ptCsVY3FtaFzBPWUX1c2q0+LsXZRGK7o6CJ
XAKKLVkJNq1oFaqiA7LYorGkvZ21l1xvZVA4egFnvPohS5Q0kdv9mf1EBtAPJYMWe2U/0b5JliMy
aAZUoQbur90OB8TJbq3dYko8A+vwXU16gcJbDb1adPCi0D5/D7G+mkGuQ/p6DiLaCbXYdMytFLv/
Or9c5400Z34o4xRSXyaVCM5YEIW4CRHMpRJQBHklO5F2+DPWgXidVxqI/Lf9EFP4WCyYUlHjIJtS
m3X8MNTobvfLT+M7tEa9IuuNWYM1NIyxMgE4JpfXjM+9kvaMapOUSv6zznqYwThnbOfrfEeoeVCl
pDrr3npuPdTBWtVaPZ0MQorx+Y/9Yxe3/aFs+54mvwFHY901XZ0cd5kdaHMge4/VCKjukpsM5eve
eq4p9GHrMn/mo8oN66brGbobtVkPtdCjQD2j32p6unx7S+Y9kj53hyJpOZRRc7dOX74n5vj7jSzJ
rrluPEK7lYpAUt/rtbid6aZQBTCq+4rVXRSl462zmO+TLwF2waDJJtQ8neY9DjTdcZB28CANzWeG
X7oClDsZqLk2P9cernXTDD90PLJxypVnolV27jzykx1oCDSlYoDaakMe0tW1GrBGHgTuJGrM+7pu
Kfyx5IiVaK5QIrp1T/j8OqzTBn3CDlxYg3bL69CB4JxJaTxMp8W03vE+8p01k/HkKVAAyuq32Xfz
Uzcs1TUFUTYo4oOHWmOAAzGF0zVMm+owZa0XZAhLN6Y1yu2YNBP9coCbiLaZx9oupP4MWG7L1NnT
pxJR7N/SmU5jQvUZPXV8b6ToeVGu+AEko3Yz6eFeeNp7weL9RApacdSFjjkbXMLdOPXZY2VlL6sd
GkGYAZRmfgIqGW76IfMICzUH79pq2T8bwyx+WE4FZoLEUZlMFCHFQq19AA7LKNMhrH4bwoELWElb
yy+N57aw2/d2rkFBO+QpSmtqt6LTKF8OUzgfQVKNT7Lzf85xOhCHzhGwcnIBCnptOIa3gKLcd7zY
yS7XXSswm9x93/JhhFTiT85OaCqyNCEcvNbFyZjuvc5FHpwTpRiF2mtZD5KueujCheUQM8LRSH1g
P0zCn1NITZY5aa8WpkZf01paJZZxbIy+PCbDLB+gj23Csa9PjedGINPSeBtZnndTlLr+kMXaLy22
f0Si6J/yNWk8c8cX246LPRMfEi4Hxz+Tv8B0s777snbBvSy2lYIJ8TgPC54jlnLJthwXvyblxUar
MOsn2GbpJQfKep3L/raPk8dczbWzHMG3bwl5kKWQd25OoxbqMaQkYdBfn6EBZ7Sw7Ek2r7mfX4tY
B4U9h81r1EPUi43hWXrJeWzt4aasYeFUMdeqSuuNe91KjHtj6NPrPAtygZ9b3aJi7eTp3talDlo7
wxlS28t+zp8ZErFwo8ViduTAUbOo/NX48C/N4nsXn0/MIRsAGDnlayPn/LCMg//Kc7WNVr8HR3i2
QdzerBvC9lirSfpmYT9u58LI7ibbX5gjewBP8gF3BiT0fc9V+HGM4kdU2OFuka23xXNj3VqOA8hI
s84N7uwdckn5HpUu/c26wBBcj7D/xQi9J6xYBBnkEQoG6/ExGxf+msWubhMhp7ME7mpshtiEbAvz
6sZjSXMD1y6vniOnbZ6WRs8OEpDFxdaagu4oivSirg6Vnua/SGxO0qX4zRIcmTU8yduObJ0rCAIw
KkY/PSdZ/OR5iNhci6K0L6OXSLefR1/Mt+sRQyjKJatD+qpu7Isy2XUD6m1wIU8U3Gt0bH14NXSL
wv58HBCTba1x1o/gbfGumLcpCbOPXx+vBffSPmrhy4vGsy9Tv/TM7h+gxEfbGhfGDanoGaXCm9zy
o68NORZ/IPP4QZP+xCChQVXTk3NYt/FTm+fpOXe1YxmjeCyJTvylwyedHACmZi9erNl58pK0ffKc
TrtY1MF2tEcxYiClb+ep3JnkQm5BINoEofqMKJ2BVw5/yisUjP5hnD1k95O8dTOa+loYee+Tm+i7
pS01dOnMah3edXMQ2k5k9VFkmv/kkmvZx718MTpaIjbGDmbKLxVcmZdx3HvuQDpOelcXo3Hm/qnC
LvXHoZyTO8OZy20Rxsck97SHdZMuLHAoyA2zfW/P+vTiZs6uH7rp0ekS+aKX5Yn2yPCw3lZk+rUb
puGilfNlhGt7F81hfGdIh86IW9EeVoeRvfxzA2lSFsULcbOepxKM32PAcDbOZgFJjE3rRpoScqlv
S6sK2jpuJSbzYH4K5l9O8SjbF/Qc/ZOlNv3CeBO7Cxarye2eql7aSBvG9/WIMp6xnyUSztgaFnvr
O0MYpKHjkEoBAujs0X0fLJNzHWHCcyZv3LkiA9hSzW/LmpardBbeQ//kRtl00cxFsoJQu8TuTZd1
T7jOeNEn469J6qnK9clrKj81ojg4PWcAdV9H9DHqy3o+tmWyy8D7bdN0QAQxe918YzAtvZGt+QpG
tj+xnppvokp+9r1ZnWeUG/dO0pe7qm+41KjDBdjjveIQBlaYvK2nct0pAXxaw8lJC+1K6ZXD9cfk
OP3zY4YDXFevjOiQC0zl/ZzEuIX6/skQfnSb43INDY7WU5byQ7qIJS/rOZ2v4JlPEPhQ9QPrOdSi
zKXC8X6Z4/5pMZghxAQa7NcbR8pY95BE9uuNYxIBD2AKk1gxGjGW6IXt3QgwK09dStxhB53isESm
dfaHVHlcSMQxG0pW612q1vCeejroizdOD+up2gc80xCgevLjxnsycjSrXeRQnvY2npP65IjKBo1B
iVxSS1EAZvDKwXtBmaUUSwMef8UoTXgJybwl3bM+rMQ8iYPpECctljqJMa00XPdMQ994EWC1cFkv
B1MAQqx0x7slh8+7Zc3Pkroqxr1RYDuM3PJShVYUQA2Jb0mziFssSpKq6NgvIK0xeOCbMFl/lbIw
9rU5f7ph1fDdyah9B8lfhfdsTMaxd1K+qXWmTb7TO+B/rvlAROp7r6BK5YgEvsdSM+R/UibpZE0t
j37udrvFhjOMhDufL8wFNdwtWbBM9qufWkTiaAgMpxbp4sxrWcXLswPkYwxRroYFWiJTQzDliha5
l+Xol+ixSBcghqm9TUg93A1k5LqvEwk021wBOHK/29QWwRwGNCS072IYkqestshaxEeh+LlL6f6G
ML6cWk/Wm8iTvy0Z+SdUKd1uzqujN9njnblglZ2g67Karh9BjlyRil3miZyFUHcAOdTy02PSqVSW
4aG2sIRqzG027kR4M03ag5dYFqV+fHga63WuusNFJwaJeXzV7jwPN15R346oBtGNFvIopggiq/ep
l+6yyS2z3vrj8pAZ+Jm7BTS7acabFCIxmYpvZklxhKilLYKsg+3Ax+1As2Qk9pBmPN3QW/s9qxge
X3NPROscbS9/ymbbPyatDUEmpoi9nKjikcQSWi+TSaqz2Rh7rZp+x6nxNGojBOIop63kq8t2SeN8
9ujbVEjLExvbSIOwN/xfzJ3ZctxKlmW/CGlwAO5wvPRDzEEyGJwp6gUmasA8z/j6XlBlZYmUUrSq
fugyy5RZ1b1KRAQA9+Pn7L32s+xljHfPvixn9C44dewazktf569GG5GmNpHAqzBld/zY+y4xvg6X
YdCGK04Y+0yOR0I16p0ChH9oYluutFg0F1gv2ulHUQXHZfIm4H6RR5d+GV2H2a8QX2e3iq5snwqo
BaOITMO+dlp5BpGLMgsCM+c5R69qw+03pVXsoEWgPcSXHUzNj6gv2pUdFCGxq/ISChfG4RlYxzL6
HugrKIUrkuzfcltZ1lkO5FNgw8nxyjxEqVfuAYJ+GSNYFoOExwp0ZZsQvnDdZdl1rtJk5QbO3ag5
KY9heM7y9mlwu4j8C+HAxgdfIcsKyXEPIqCMb1G0oLc893zVfZGWr2Wg970WuMF4Gn6aQch1WU+5
7XHehxKa2nviBU+4csijawhEbkr9MDDqXuUojw6dbG7Bsz7ERRftCB3c6lihQqSFHZvXg53uxzg/
chfjtWuZr37F8TE2RbGJi+GO5OuTqonDlJPuL4zG3fg9RmFwY1+l6+DUrtAkcf+tMSO6irEmE83r
tA4+ZaADjvZISdA53qWRktXbRj0Ny4YMU5ksIS2Q9+xsG80xr13ONxitXQikdj3o5BnXb0OydHDZ
wXm0x/Ccw3/beiXHhE6v/TEN7hM9PsYAMiuVUn5bZ7NhVttJhScHfDzIpwG/U5ObG8zmezzFh0F2
PDYjZqjKQMLMAnldWj/6srRvA4LKoSqn+b6VDExE+6TdCUI47scVORF601HgurURMDeYLiAgozQI
XqIcTHLQ0lTG0wpU3hwROLQaoRTtqXUSfhpEuXbmB51steTRp/hY5ZP4XqYkhBT6q4Gwjd5L/FgP
WA8bLBogmLb13P6IRl55PGmfwMAGhzrCkWP202XRK7zOFkruuZSruTbtjaxBWNvFXUrswf2YiMsG
/aIFCicX657KlV5h+1h510VmNFQnJrHvffSFKh0OLLunH1063CnaqANTxJ4lyWFCxQXPU2aMqDcp
oNwxWX2jQgtXbj9ObFZkm/S6StY12+s2rZGAAeTY2I1HIl77kmF0v4IF8KVo5NlqQeAaFkAII78t
df0VZqNN8lhRoZgrVTtu1QRvWsfzs6v4XCSGhfBzN5aRpdcxtm0vMqJ91WlvNUfmMZ7tm0zIbdfZ
ydYqFM6p1ltlKbgyzrCyN9eGH/nf5iVJShub3qizT/M87vIhPtlTsYPDvK9kg2rO2URaFxupkrty
dB+1zTBmUsdMUF/WjcPSZI7HAUkXk+GGDVGdrCL5EkRLdmASv7oBGQShfNZZgYTdcj7Xdf5gEgWY
T6lzduZiOQUFe+QWyD2t+YuTO5qcAfQ6gbVthHzOKaqmvriq/Pks6WPPhAXTXLcQTzfpmYRBEqPx
DqkuJhPQNeCSC1DJPiRaj/zsVWq4R9/i2J7ylPemaSwyNWBZGW93UKMIien6WlF6W8dXmSl4yrW9
Vj4dCs9g5hcTWN/xzluXA2ppKCE80F7G6HCmkUfHHN1i7F7myYBWyTrQjniWxcjSPDnPtc0oAGHg
Dw9PAN4shKpNRJ+Ae5HOfbENA/VkDSRK1vsURO6Bo2ON7AeNgEIf3bY105/UpN/hmsUh7PwXUFFi
HdQuyR3hIRqjB9sl83tGIk60woM31gnWZoe3WrjXlunjwaE3R8W9NuMlcce1N25YTXT3vRbV7+xd
PVWCghNpLoeWIt2YFllGszlpPNyQSZqKJZ0gRndDW4hsLvzW9IF23hRcRmHA2SfR2TpYmGHpGHxN
eryQyDLYxOw7+mxEnw/+onMJwVcN94gu0fyllUSMPb8GnnwICMpCd32MQDI/BPV9ZOlo7ZXRVQKx
+uwZK0klYsxFjRAaaTsZgOsyGb7F8tWp+rMr8P7TZ3JW04yFowF/pFEddYOUmM3nghAftDWG6RBr
h7RWD/YPBo2wjHNF1oJTsnIX5Q9asrtZD8mR1I4qg18wB9+EN13L2cKQ46ClSIx6Q2+3vhlttAmG
pP3eID/waiokcAA7Gy0NxYizozULiqSDid9IXpeg7b9ObQ3KNqVhzoFzZeOBzGxqNthcqCoOo1Ht
y05fcgSftzA0LmsIi/R8souwWjakuBn3g6W+GQSNpMJRu8ZkKRNq+t5GgqfCl/3CKVnrpn7tR0cQ
W8FomqQPhqEa8ip69y25q4rchKBmSB0dTS/J8Q/URA3HPAe5nT/5TvTZDFm2NB01n47lEn1CY8GS
Gz2XX6ERorcrzibSNDjO4Y0zj4+Zsp+ckgSNPJOrpvV+kAj6eU74zIEm7d7pePKAu/YgDQYk6KXN
DcmfJsmC1oTZKV+CISIZXQ/94GzizrkopHUOSrc79viVtqnpfmO7v2kq/xvQVrGuC/y9ZtMa67Cg
KQBXl2E46piVXgI7pP/FIuF00+ChWSe6n7cLwMH2LLHr5/i2goZleJONSC+5rRK5CSzEy5VQGaX9
AEPLRnVRJ/aTreLXWjVP80T7kVlwFKAIzOKovW1r1lroZIsJgx1Rmi2YHnJALP4ajd8E+nYXkvCD
0BpJ4GYoqu91lV9C4/qKkokA7iLeAJevdl5EWVsY1cRW3u51Gw0ogdoD+sJ63fkG1ZsB1aJCKrzP
MlK+YoM0+Sn8Ejn4PmYmpx2vGJ31+RS0XDoo8/NAX3AvRfGMmIh4nwqcHLSvmuiZwWJklaIxSPJz
R8DrVUVYQFV2wTpPBfZB0WLBaBCEjRZPjRO+MN7YdQaiYys2r6YoGc+VJGxj8l9IEgiLhnH1gFpI
xD/qUdE0jFHuxP3nork3FPTkyshNDitivDUeDIqtrewHHEQVxVJT8B7kAftOJvAj9Gq8JMFwN8bW
o5aCL4JajZNRcFnz6lw4JGUFzYgV01DN1nfys+EkdxnApk92QPewBx1sg8dlUjmuM0XeQAEufVNQ
Yq8sAI1hRlVX5vALmaR2GjzvjD2Ds8XjaIX5ReR+r2pMEG5coH11eBnSSDgb5jV6BQCCMAFXxycD
9fJKOflWGPq2igYgA13+Q3cExc7DF3LWH9I5eDYFXJi+tb8a3tjCwcnnG5QDQNcdA0ejQqfTVVm7
5YnI+ZBJtO7C/CHyj6J3kek1vtykSfA8u+rKG8wBnkP7WQQc8eDR4hzCVqCrc6Doq9TjaQx/+JgI
7s3luSxBw+3EUvmMcBnkbGbXQlYvjM/jdTZDYuUQODqReuIXXYNTFMcgR4E2T3n2OMchroXIvwYG
eepzZ4OnbO/P8imm/xNiCliNDLqKMmIU6cXVhtWTgN/pVDbTOfemnR66Zk2BV20QyR4rnh4ArcOj
Ghdpur83M+INIt997Mo4ISugL2nRSMnAR116JplYSDbKpaOeUD71qogvo7r53Psk7qCHqgz7Ercm
OO6Vb9p3NpimTTkTJGdmateZNEllGqMdB5pTIKMgmaVD6hlhj2f01I3YtIjMA7WxFJJ40/JU7Rk2
sHRJdxUlvs/QBKeGVcztltjmdUpIT1FJTUmVXlSOLtbx2mwXZWKUfE07T6/ZnaK9RwDllgRBZ2Nq
ZP49+PfdWDjhtkkfYrYoFAYyX8dNeGtlC28+gF3lEXjceNx8RA8MzVxvk8TU5IOHDmLSRzumtmJx
OhqcyTN//OEU6PeooHYuUQbm6LgHKCrxvkjOgUGWu5Lmt3ZIHVwoLN11M32CtbuFOg4UcPl/R+NX
WiEzXV3SJ4Z0+BI0ubGOpZWC/nKmo2fxxjSKDXuao1VSXrC7D7gs8lcUSiVHxgToIUD7fBydAwfm
r52/gU3U7hOrtTZzyH2geCQ6pZzwdmm5pxwr9qbp7WPtv7giWQgE6f0wq9M0LE3VWoPvspmqMJkK
InSbKYO+A1x1H00Y26GRVmSbjGyGBCCwSRU+4Ye+vdMscEekzVgbemOiyOa44LG09kOPQ8t08b+n
uXXSzufQHAllAIGUNI3HkF9tnUnStjIVT9ipA9ZyM0YBagaBRUyW8UVRVD2+Wny/LscJtB2vWG7b
uwlMVskn6kHp3qdeGK5IcC83TZUTFVjr1zIcJ0y7rFkeAbmD7e4a+PIbFjm262HYuKMSu7nWxrlM
6CfaCsB3FFsHq2vuJznVtzCC1j3c5NWYBTe96RCWatsnNwdhNw4x77E+Bb4gi7ylAPSXebuVdi2l
VZ6vJ6jsh9hqCQquXjqXGVgw22BWqudeqAcIWMMzIu9Tk8+7LFHjMzq87nKIu5IjGUZaz3r9CSZc
mIkwEt+g//6FWvwPEuC//s//81Bk/Oc9dvENqvHfwhnf/Fv/jvP4v5DgaCmQhv+e4Lhthi9tlEe/
8ht//pX/4Dfa1j8E9aYCJ+vCA3SF95/4Rtv8hwt+0fRsx3E0RFDAjv+kNxqWhNHo8WZbSkPhUBq6
4D/xjQZoR1u4JiQX4Uq4suK/xW+U1sJX/S9QoRaagwgESXwAFv+r0uQD/goqRLg+p0ZiUkk3ulyX
ATSH1bAAc9w8fiYGu70Yg5q1nkCSW2Psbk2cGZhJJvjscXStgOrsR9uF75iSrlGNWXJZx5qQCGQh
ZHG5B41X3g/aeCeN+pWVxL80HGJHK6BSU3RfS8O4oIKyL9vzFEAzMjuAGgHE+0trHnZDY4yMaBLr
2FTZliATTpK595lEPJPZ8jqZM4e0XsDgfl/Pa0+Me1XkEMJT3B/CvTQmWrd9iNF77IsjjdpbqVxI
UfO0M2l0DBHN5+Y8mh6RApTKvut9EWGxJUN7HJtTPvtPM7gCjyjra8deOHZsjeWYW4t0YZOIhn19
6KFuLAeN2c7JCUMHZw56habmohqdLyOu6sU+Qsti6Q///IMtbrqYAzeGltV8N1G3CxKO126xaCwn
Cr5WttNGePHCcvL3EDihfAzonDgcHPO8dvdj6HVIQGvAVjkRRY3MyfjDYrwS4dAfbRh5bHnmklBN
BBhjjebQEWbGijL1V+WMk5XcAfMhFXd9bIvbftRbk5CGdehRQmOLW5FruaiW7MjfC1GVcMNxjCKN
Yo1aZGc054G3CCPd+k1MkbbAmjqjYbuPfUTyjTjLAtgNbTREFeUBpFU/pvoa3vOVLqVHo7pt17Go
iFuQ4YWFm/eYD/VDh+EP0Xru0iGFYpRiUTvlyx/jkNzbc0+yXWATNhnVK+w639PZqQEuPEyWSTqN
S/qza2BqnRMd7bVxnGKDCkb4zi0tBUYRPdgcjw5Hu5CXTcGPWbbYspOUilhOe3Ck+UaQfCZs27yl
20/tY3SvqqXdWROhFyfMWIjubnKrJBfMW/nlkL5EEVy8PFY4nyh9MPnt/GxGoV9295rbl3F8IHVh
g8tyCehKfJpS/XQCTnVoo/Q7VN6KzZzMj7jUj7GXqQuZjM2T9KNtVw/qJRgpSpb/1dp1rZ3SogSd
nd3hXSJ0E89KL+VXkWenidPHleVNMQEYtbOqiEU40gapt4hD9jgtSEUr7vAM8bgrINGSbLVN3drX
TYOjPgi9Q+0M2Dk5jfeUIWkY6/0Q3yRJ0SBGHPuX0qJRQY1xHSI4gMlxb7OC0VJpvwmTcaRRn8i+
wIJp89PCWy4mM1+PCzSJHPLncaYDSPjEtJkN8xbNKLHKDSlrYdtQFqId5wNuWpuZc5HjzyyWzJii
rc+KcPPjYNsoazkKGmHP5zYZoVU9WTjukmhdUWzVLraGntBHO+mjb7lTshDl8ki/2j2UtvnJNKF6
zEl7yGy/2tP8Q+MnbzgJkx9YZDcpC0uJGkJ0MsCbrcj10UUFaOd2bvzyFOWPZI+FAEvKRYuNycWL
1Xd6UgADlbQuyEtdRZp066RV5B9p8wk55Vdm4/XWlQZxXXIo9llU/IhmRt+RP7lP6yEBlDtGjLWj
Rfc+euqx9AhLcefPwnHMNQeXh4TQYFhTbnwTkNPsYPgV1drGHv5cwK20KoMjH+e8+7qlF+IN/qeh
IJq7LBl3UI/ewSTnJZPOc5ZxtEGKSxYAtCFXMIfqDB1Q7Af9pu6yI8D7H5aXWmcPPK0nybpSjfZJ
GGOclM9y05L8sumXoUnqbyO/UTubt2XdpXOLXgH8RWnSJnDIIvbyAfOGfykMOZAEQdxSPtXGTpkw
T3xWnIGNQdqIXWPgB6CuDp5TLog70qgPZeVsPG2nl414drtwmd3eZMXkXZZtaB9x0x1MTY8kiOF2
ZHAO86Y+WRlknVZ39/3SxaHfehIe1RSb8AawFs9YIvdtKRC6IGZBtsux3Z40a5tLhicCz17VxsHr
i3Bn2vknY3CLZbUgZBP2xsatrBcQmJqedHPPa/ADDs0VA1z2KBFUOx+VqFNZBRISULXpEkwSUnoK
QTtlhmjNRGYH6FQlCFz86JW2W7+OSnpmuTY5okbkI2UXjss5JTBra2vLio13jq40EZbQBIHv6NTj
zjliV3ThMfSn/mwWfb2JXYJxVDyFO03bevAwDMUt2RgT7qQdmtB+yQveVNIpbh0n+tSYXbNRS97R
MCyDDk5KVu4iLm4koQks/vecM90VPbtzQ2ZDNhpIliMLHG13nYN6XvW54R26YjNXoQI+GqN9dJxq
G7BBbf1wF+YusDnjayhmuXOnfLj9+YcP+sojYF0W5BY2NMesEo+JM9KdDbLxyo4NAEmpvi3bmSLC
4txLa/PYx5ik0Ew9mgXhPmN34uWyrqwSjsQ89LdM4TqCgfr0aMA5mv0g4FH7UbI6gi8BYIu960uS
qDWz+nOPmdByBTF1sOQcpBkXpWd/SmQQ7qSPljl3fGb0RtdchKnyNrGmgSDGXTSrTxmFxA7Der0l
OjNaDUlCGo9KYAJx2gWpDcykCDjidVjSHPZ2f5GwzjK/aSI03arhBN7pUGIah831/7EA/7dl+v/G
Ctz5WwG++p5G8/c35Tf//j/p6dr9h0NvQStmatozcQj+Z/ltaO8fliVdbEOO5Snt8k/+WX4LzV/i
r3mWVo5HdoL9r+pbyH9o7QoHhKLpeqgH1X8Hnv629Kaw9zwg7ZRMtgaebrrvkgA6C5m1wqGMJzI8
sqBvKRxQ0M67X36PPzDalwr+vyr8f15GKIp7Tb9FC77OrxX+NFeeZ81Ts+8McKdMWrUTIoHNLir3
4Pj1mrnelDnHv1/U+uNVpckVpebN8N5dNeGrCTJDm70raemnPZPipvvkNeOlBNqBi+9CqZZdDqU2
w0MG4XtPy2u40jfcARPLERKOuAMFbQDxtb5EPZoJD4ByZ5z9ybzry69CMARtg4fCrlgUGM26ELkb
4+nvX4SH57dfz+P8ZgK355Ck3p2POI+UKvHLZp8C3c0XAFZovPz9EvafrqE1sUPS5mFA3Pn2DomB
kfzojUDFdfwdyPZGevxmrcUYKtz3WeuvbPqFK6X5o5g47XT2rUhKHE1edOV0kMShCs+degjc+q6a
7ivLgQ+xK2Ja1+j8HWOgL3PZlWBKR3lrISdJSWVCP1vDSW7neFND41PJYrDz5OaDL7fc6PePnyc8
TqumMjnPum+/HD3AAm9G1ezJl7wmYfjsF5eiq3f03R/K1L7VRfwt0e61zW0sQPgQYHjqW3ffA4zo
nfKYaQyPrrelWwWwutsBbNzw9F6R3Hiay/IIAVwodb1I/1YpvdBoxHmUjJfDJK9R2Z5DL34xh/z6
71+LN/0PX8te3lsWGNdU7wD/hiTTJHW5Z1ZOcmyMXE820BwTNQPjFN21IUsSJy0UOBxaIZRRsdg3
rY1WLby2yQ5YUy4n68Hqt3//YO+CB6Q0TWFay1unbIIZnPfP6xR7RUKTcR/lhM/D654aQFIPTaWZ
8JBBYIrV3y9ov1/Gfl5x4S0SeGNrU797elUrsikmXG8vBy5pPcwz2YEyucdydzeE806QJRiI265F
1UdSKrMZO/VwidlLTtijiqJ7v24PBQHfABLudF+cOR3RTxeciVEa+PGdl8mjV1wlk7OXZDsMuKQA
HFEATE9JK5k8yWTTy+6TH1VfP/hyS37Fr0/v8uWkJz3btPgvXZy3T+8gNCirrq33HfydWjPnxkm0
PqKTYKjqScQAAF1QMw8kha0JB1jC22EGh3s8eMGGgwa6UOQbQG1OIzm3PUG8XqI++XZDEFHBqTKn
6zIHqbE2+0/oQPxtk6D1NXVygWvYXqUNZdPfv5P40w0DIe8IbpbtcsveficTt5wo27LeWzOtExR8
hyLWI72MBOx5mu4N+iMtwBqfJ5yCmaQCiPifDe9T5dNj7xZ4etifP/hQ+v0LtfzSdKJM9l6TyIyf
cUq/xCVJckSAlho1Oh4DnmLGmQiU4efJdp5zMXEW7HxSoggGyHSbbgfHO2Ki0rtQoWJgUnc1ZPcQ
Z4rItG9Ch3GNiL2t5YeEvc7VccKfxdza+Qx3LLqK05jWb1ynoLyD+JAj3gnN3F7noqNvXZfUxKL+
1gZ0hAWrUq6XmVDe3elRv6geJzW6UL1Fz3A9u+KKEwBvtfcQepJejk0IXBsG16PbXhYKO3dcwH4T
+jMq4O8p2kZ/tPDkSSSJtn6kH4JULbor8tld+XnpAzn8goRDbpVJXiS1/moiuprnQT1JwqZLQZa6
yq4GtSOe5kcHSyl0SeEG/In0SX1OGJ1tOMUzeeCkOMckBGQhjPb2bnAzcAfIUxg+cA5CCikxyGSf
TYOI4uSUK2sji0avjG68AQyK4iFCwNRrIGecXUmhYCavnXgDG5xXFK7ZuKli/knYNM1Gu9G3uIs/
tRGGMKAVKY5Gx8MiXYmnMTY+F4g3G5xBuYesr15W9nQsHwc4p2r4NmIgLP17uAa7JiW+yk4fO9lJ
0nuzc3KjwqIEK8eVYrdu1klZgmlIYIjbsOJg8Qrj3qnUvMEtwMOQDCSyEm0r+sBG3NFdZl0rV06P
DIQQXcRO4a2f5k/K0Iy3Mr1WBDcG7dkaUI04BvlmkG+QeJjtPo7LyxZW0Zqj4XEs0QsmDKV2fQnq
5tmLawsdp7dVdXcywFUzMcsPU8+oLTOT1yAYF3oKil1+ARi80+Qyny2+jL0H9N47FWZ79PwOQyFy
e0ucQzUHa+1u7eiZUJi7ucCvR7BauF4er6lGxjlY1R1ZL6e/v3TL4vVucXMs07Q9jfbT/m0h8OdG
tqnpw3jN3RvZVZitU+c+oCJ1Zucm8stvf7+et2yK7y4oJGop6dC3Jony3eZUEIqb9llDO6kinL4Y
8u/JoECv05MswNYRAHETlKiNzKPJuH2FwOwuT/GiaT9GUbJIC8PgUOQkA3cYJuup+CQwcDPonHPU
okgn8lOWsq2SU26Pudx02ryfx+7GNxiZdo5+oeWFexKiL8B4UunR3So7fRnjbiezAEW+Ceg86HkO
zMhn7mM9Dp3trRonXLQGWIng3iIzw7o8pkjM4LK6UfySG+1OGdVXywA9lxfDCRX59y7mzN3hd2wN
66UeuIdTOt8LkmCiJEIZJM8TcEtyR2rnrlPqgPGWOeVZjAc+68HwvOtE9ad68F8k4UisuDu8nES8
1wVJ8nUA2zAlRzaK75KIFz0K7jppjeup7B7RARkCjnNqQa3TF4RBw+Nh2LDK6u7x7zdU/OEJEtIl
WcwBmchJ6d1WMgXmiKoqrfeVUz5nw3THrHNd6UvkzT3MFVjKcpgPRqexIoPv9U5otFeM9JEKDvIi
iCNmoVoeKkTPH3yyP2zcyjJt6QrLRPz6c+7xy3YiPEIHW2+u94FZfC0cwj4a273Aj3XbWQrLX/Lo
l+LkJGLt2fn+7xf/w6/CtV2ai4xXlsLh7QYLGoocH/KzOXFNh1b1jwZ7rKfiKwfMBfOAMf8fbOnK
IlSO/VNiQ/55wvjl20pYVV6VVGzpbvm9oR+KHOKmjgeyMVuFRr1bx6N7zT6WriDSXM8Lgn7GRiq/
t4K/kCUf1E1//AVoBnHwcy1iVZd//svnUZXu3Zpo8H2PWzO/NjIqw9xFvedBGp8+OOAKRmXvlxVF
zBnefu05FDbvKlCvAy7n+9iDS2m+JF63jYfiyuaBm7XxbZbZHQii52HI0CKGry2W+zJAdvD3e24v
N/Xd2qYsV3JEVJKQZblUXb98ZSYlEJhBqe2TGq9iMEI27Lv+WxIeQBEJOLBtt05oOFfKuY9xR3ZN
/OTG+Zfc6JONBoG96uOYjhlNf3cyj6WAiV/1AhFv+uxgY4R+FMNJXezy+Gbr6aRmemtQqW7saGIo
FKS7NrJ5n8hlRfbP6qO57X//kn8qHZXlkatBe5vx5fsnW3VGqfMg5K0qnXs3ZL2DoXxPHMmm6a+G
jg5jMUQM78vwK423G7asBzXxyPsB1rb5uhAIYv7+kZYt47ef3SNhzZKmYI65PBu//OyuT0xZPXhw
u4b4rvUQRXnNTeVbR4hPL0OLdxNpz4hp5oPr/nYAZL1jCGuRo8wDZ9NaeXvhFjZCmNRlAfwqeyU3
9SJxFp9H/cj+kJDKTglYRdemM31GlMLwUKm70vSvwpqKz762avBdDcrDDz7WzxX37e8hOGfTTCCX
T3n0u99+LOjMuA9x/O3jzCXVvrGR+4zu2q/Mm6nhOQyE81oNQb4WMkO81tT3+VD0a80yvqWB/2NO
7JPMiqd+oM6dHpDfv85jcx/TjFZaZcRL1C5tZr23muFlNp30ou/bF6HouY9P1YT+wEE/80ET4Q/P
nTCXX5p5smt74n3MIP2NAEa8k/NytdgfOmMN1LZG8oSIvI7iXTLEzyrFqQs96FqkJfVeT+wOB/Fn
wvOeIge7e5f5H/zY4vdNRghH08Pj16bH8X54XnSqaj09MGVDiJJazEujErmcdNdtKDZGbB6DguMD
WUQE33205v+26tmmqUmEpH5zPIsn8e2dppUWStlHWG7ALjGgIjya6fPFQCS0gH/Kws/UXF5l0n5s
cVzwOT84s/3Wanj3Ad5Vc1UTAYQz8fzUSXcRIW9aogObEQ5+hk0tlMeEHJC/v+3LS/Xm6X57yff1
hu6tFAhVsmRH9CfstPskHy8tBpV/v8wiy/j9OsJhPV/uLGGOb39bnM6qs2N+W/SsR+30azHG/Kxk
SUkCjDNHbcgrfMbr9EByO3mDMX4B5+CgXYirvWcM2zktHmWK4ZnUNCd7+eDj/fGXt7Qp6D9ZlraW
s/Qvix6E/45xcIwOazF2GOqqQUzGwXWPCBK9lbGA5ra9593M9QoFL7nzZNwgGJzS4DJMip0D15pR
r9e8fvDB/nh/bG1brovuxfvZK/rlg5WMiTmDBcW+Ko0LWM8MeUDVR4B8YRPhy6J0JZIJ/3ATPVTt
Qg6KX4rmFprFY919lC0slrv029Pyy6d59zPFhhEx6uTTBAQ4SS/d1mo8tf2EaYkptSIV1H5UWX5D
1/iCLFpMguTuRuW+uvz7z/LHp8kRLh05KgNaSW9vV5CD8RkShvG9fg0nHNiNfcBTWeDPFCXiX5pG
HEv+fs3lu/323X+5pv32mngKMwwfbr6vmD72Gh5y320Gaa3w0v0/Xurdy+KbfuXZgc4BL6EfHVCq
IQQX/Z31Yf2xjF7+8K2k8JbUWUzv79Y82+nKSnE03s8ju9eo200MNgXCEfihL3Ykzg4iaZ89aIm2
CK8M+NVRNV0mRgiEQu2yNHsx++Db6MqdPb9oaHluHDzg1L4Edjl/8LtYv1XBy2pFK9ZkGbE8V7/b
izPwLZIBQr7nuEd0XLkfZ/doJM2uxAq7LCJDJYnjNC9DY+/27rEMfbADaP0zGPgtpmxe2zT0b+K8
fyZa1OadmiT9JRRbF+kAXA1S5I556Nbuqvuy6z7Ydf+4yvzy8d89ti6xX52V8QgpSenGsbOBUSEu
+z4/5Cbq93b+n7wnrLiOLSXr1/tTTDwh3k9jn+y8ybhYxkGldq5RH12Utn3F9GST0a4pkvij1f63
tsRyn6jayUU2OUa8f6oaOjh0evii0eTg7lAkfM4bEXRX8G5JAiw2qUlckPyEJp7gmfD4335Tl0dE
MxCTmm7Mu7PSOKP6KXNWKQz327T1tz53NMDXUujugx37D4uClEIwdxC20AhH3i4KcAWFQgbO8twA
FPElPBn7gBxnmxju1d+/1e8lG/MA6Uj1s6mL2fzdAuTUpmG2Pg//1BHi44QI21v8RhhMaHljmWVv
RdPX4ZTLmb8bTkZsZ4UKP52I6Hbv077+YGTzh73pzQd6t0x1iIMGc2QVJr1tHaWK7Rq1kx7uPvji
y2vxbuXlpbEchiEcSGgAvP2RU7qRCrolq32CK8aL8LAUyGgiM7mOXHmM2JBWustetFV8mkk3JNmz
gTr9waf4wzO9jL1tRszuIiJ9t/bQF1Mko3E8IfURpC3THz2tCv2CrwRxVnuRMJGbmFGR4H3Ivfij
y8ufB693P4PDyJnDCOcjIeS7zbfHM5gbsV/sxwZdl7ZohefFGY0JciS5OMDoZNDmF3uAd5hc+KN3
rUPDtlxWEr149WDY98gxot0w9c+ilHpTNwqbN5xw5soox0paGIZQkO6r46Csc1vpswVt0kyApfGv
DJyFae1nU7DhOT/2bvhopAu6Q54cryJTyZS7wsNluTSw2uk+T9ytaaf5rrCtCyHrM+2jxzDEXp7C
T7KR13XW3m2dy8j2b5FKEwbCElwKJPWkeQVdetJ+gpM/wbchmLMnNTtOHT04GT3rsAyvM8f8klnW
0xgiK7RA0Sy5HUfEmK9ljMlZlPsJ1xtYGX00y+a66Kwnf2JO1k36fqJZvC1NwgAG3KSDa9v7YDyl
Mf7ypAlP89CWGMTxQnRpeMEv/g2KLlOy8D6z0eEYE9orMD0mKQ/jd7UXVvwZ03l421e3wHgI2qy+
u6r1dixvGDOjeh8a6VcN4JzTTLgi8oTiKR+Q8toM7XsCuP3si5sM29ZgZOKORbyrazhSoUMua1q/
ApaxNlVoV+uu0hfE3IBMFcY5M4rnyB955S1kCI0INopwNorCzVj4cjclz9XgvDKOv7dFkB6Arr6Q
8rCmQyLWDeeslYcRHZdt2+Tr/8vcmS23jaVb+lU6+h4VmDcQ0acvSIAgRYmaZcs3CEu2MM8znr4/
OCvSFsUST9W56YiKrMyUU5sAgT38/1rfgigZY9mDMq6Pa58frml+IMyU3DZGpDR29s+2M96q7k5I
pGiChFvlY9uvzG5E0TTqUIMJYIc/jczNH7fdPG573XxpgblXfO42ST1/5NSGsfYQAayCxN5PmMKr
VZNSTeQZeMkHvCvqmy+N41WjyS9IOB9jduL5ROaLVPwsE//Q9vH31K9epC1St5sa/WVUmN9EFD2H
w0OoNfSNc4YLIpt6tyAXIhEXpIDuoCDwrDCs3vCXeGweYtN4iCCC0v4IVxKglAh7thFleJjK/lkp
ce53UT05U0cFfEqAeksybYe4Z+NQkmLId2T71B81rWaG1ROv482ASycPTjb7eGR1doczrHCgryFU
ef2eTKXWBElvBcqA4lTZjQNxGlnR6hdyvQrphJJz0d4kdfLKWQnRm8LzUmXUYOReYYqNnn1DAQ0S
Ue+vG8dOUmrlZAsJuHddOHNMpUosW+FrufSYgJyvJYDAZkZHDvw4omCHfyZP1F6+tkS77/wwWfe1
q9nUdNKa8GRM3F+AgqIEToYn8Gw3kzK5aJgfcoA3rsACO408/oPdtCsDBs+uivzLorXuB228w4V9
P+nms33owPmsah4og8D3uKCPPwjjeijz11xQS5CE/2Lj/mut5DXPAdFWIfFyHLSdOW8eCxNjmvHa
pZmrYbtV8JMSOTBc/SoBamRZrYKcqkDXLB2+5DUk34N6AK1VpR2+0mel8wrla22Cbwq+kstB8bAa
t0ZgwZ82H6PmTodDGqYCn0iOOjtIeQTQ2d9LRKqbLWVGjt4HdrfEAaRph6cxvC4U60IIJLC9nF9p
Ub5X2E846gR4Liepu6sPtQlkrVRzCCJg5JjFyb6beCxRNFokf27mdOBWx9aKq5yuKonyji37Kkp0
oGYWThhFx25Ug2DT23X/oG3NrlqIks0eL6grkssuS7+nI6SkESjqCqL4XAcEYYkM6mma3cJSHWmu
O5RXlFWhokRNLouBlxiOxY0cqyaRyRIhBzxC1c+xV654+zBjViwACJr6vyYPFXhwwQRKFJ8jz+UX
/v+LxPQJNITSaDBqL7KibZWIuVirn3snNxU8xNa1OUmuqZf2TvWVJ60d8Qvarqjkh8Jq0k3JUVXY
5mttW3dEM9AUawgQ8uE84fTbiIg+amLaHOR0V5gdXtzGyhxEsAPtIehbUWNvkgmbb6nCUxTI1uH8
MFvhUQ6T50SE1EeMut/0oNjKzmRLb9mXeARVBMLLNwsjDFjIQhGzOQ4QeohD0WuF9dhU0+BYCrR1
tYcD2hrQLgIEiQurreDPVSW5paKbtiWoqUjJ1qqGVUPTktcgCAw86GQQKcHgYR2FJGfrnSN1BN0N
GuFEalHFPKGcnGDQKBzPIatLkT4sgiCc7hnbtwZdLWy/RHKTVKDiTwLrurOrRdTOC+77s7byE7Lb
0UhVG3PCf0YYMJFA2qASPhBfKawqF5avrbEgv81Kje0xGwxWZ2PeWmqnrlpN/KhJHl5PgjeLqqtM
4/Yp9nX8HumXIqFrohmAxrPBoRrWuC2PX8D9C4OckKLusTT5EylzkZrx8mnlT6x31ri0yGHIFYNJ
ANV4VeYKRu2gfix9mUJ7HqWONUX2ptGX183poBgkyI8bZbqKi5i8HyrySn5rG1Pm+jbTVU2EhFyg
4ldMyzUlYAIIsFaqiWuF3h1dLZJBO+Idu+Z7YeMUzCVdrOrkTkr0J8xm8TbWQsS35U8ZH8WqV5iQ
lc4tla5bt6q6S1mcel+9BabOE8xaydY5ehPSbBCoVzLDFD4LHRAK4MTfaaaCHZk1ZaNo8ZVJTvrK
tpJ0i/5kNZRSvMV0+G3URmsftQ3P9CvtspButE1+WQMikqigyQt79aUXY0+YQg32Zfa13RDNezql
06UJEqD1Zeq8lrxBukZLo65v4VlttBjlYJrxYQAIEVCk7RKRPE5TS22ntn6GWbQDusO2Z3GCK8sK
S3zp5OTGU2FJN+ZARokFKQuabQ8LxuSNonheazJsDH+mdwnZTZjJtUmIO0Sk8lZusGBMmjyvMfV+
qdv6qdWzbRQQf+RnT1LELNIUGdSu5iFo2FwlkKKmycenZ2zxVPM2zX1EKJwUrW0RP4iueBt4WdYy
Pr1LaFKdl8kE8UYzWXIzE2sRQ6mU0kthZPLFDH0oB1Bfg37Pw0JaG7n900zDNXkJ4AZntOOt1dKP
7h/IQbA9o/dQe7FQ65hXAZzi3cSTaRUAcvS8pDujAQ4RYfEGLP0eSxRGUBAfAED8g15mW06d2mJ5
NxFij5tmLvEKIBZza1FewuFkGTGnwPXn+mfGWXU9aOA9xzdRtu0BkYe/Cv0k2eoR752o0gv663PI
dw0HQJpYxIQCEUZqurU5p891+Zo2ibT2IzwNqjrugUujQaGsXvTpjW4hzWTO/aoO8IzKMqH0EDR7
A7C3ayN5X4Vqzy7DvDWjTHOSmcDcqgck7odvhpH3+Hb3LWsbOKTpxogb3k6Rqk6CDFUlnnCtm2N3
gX3rbWx0qBHym1Ga4QG6wFUri3UG401GDLibu6jEbs8mKC0VqFJmt6Jw4/Tx6LWzqaOoz9BH9i3b
ru5Qw7Qy03Y915CgZhzvkKwfBe8cXWco6vFYHqLM6lZzUzNkWt50hd9uLTa87ZzYTF75PmrAKUBM
uDJDnwaJeNNs/77soSqY8Q95aExiCCizBrhDV7l5YZO7PGT9hWoQMBQE0mOsX8XIBHI+Z9/9DKKb
eivrN2X/JolbcJewrufZMQLEKCsVz3VxU5UPuQ8ydTVpPzReS98GtFQ8TfZ1NtwH5sucNCuRTdiE
XlVycAV5jh0tpnIMHAVZThBDUB2++dElahtTG518Rl1JcoMSZFdWB7gob3eRCHeBKbwUQkyDt21J
9whJtGusPav8YRxQYHCSgeW/b1T1Uhrz61F9TObyOgWTC75zRwyml5rdDgnpdZAy1bWZa6vZerwd
k2EDmmoDj4zyuHqlaOGVkirYIIpLjGeexsOWIFCS8fEp0k2Hf5magCc4dVFj4mAsLlJ12uUKICH5
olRsCD3TRUFCSJ+8sZxybJU2ek2KBSuq1Q7sCkeMCsmmzAtHAtW5BBLqkJAyLd6yoYOYZ95HPZLd
vHUy9jmAlre+NXJ40TcdHhgS0lTF2CZTeOkHzUMLbrGr3qTeR4GngTYM7tseQwngEjklR1T0e2tO
sfmF94mID0LOlmOPO/kDCBtiHTLjyp6mOwrRly2Z3yspg2onqY+a1u+7Wv0BEfI5t/t7tjZXqMjK
vrnSQn+XhSl5oBgMou5ON6s9ZrcNlOoD8TP4MAEiN4QPB7e90WwtjROxad0lWnUVq8bXvM12wiKr
XfefZwA+KS+rkgWPkqV9kZHEqY9ZQ9wWxX8kAHiGLkhj36asmb4qPyGGuJDl4aETBX4adjFwgtNZ
vNm+vKsNzauS+dYvpG3bdMyakKsmrNQFJGKLEiQVcj9SX0vZckhTdjvVAu45O1MUXE1duJ+j8JYK
JksZrjNxPWKWgAaxNiEBYiVbxfMSTawR41q6kJQ8TvCrirlwNHHIpGIPh8HtW4hMQnj4ctY1khZV
9K5sp+vaYM6s0rWs/8R6VRgV6Ddz1+OmgcO/TcFFKjhxkGi6eqtvbF16lLu1Tk5gOsNu4xTTWUzW
luYOMFB9tdonJWuvneb3oaXf9KWACudWs35FYuJuGEqXXNZNms44LYkWm6YH0KFTPsIgKN2sk1eq
wKCOOMgHTmaZL0GVe/I4IqoHTdZBMJISnDud22aAq0BG+jAJNSGBWcuRxAvHkPiQA0Cj3mQaBUvI
opEWxDgLsfGtZteyINSUpHXsq10I5CnHky4OirJA3XP2dvkuLtR9nexQp17YobJppHpL78eDDX+n
aeJh5mRdG/YOE+3WmhiR3VgbBKx25brTY3dATqfl6TaPpmuzZCvJYuvM5F1C38X+Ap6DWcxnjaxg
vkxRuzMTQJR1vC6VfGs0GhGG7GAJOQ6U0On6CxK5O9zrFroLn0agJX2X559dRgmAQ0VP6bQejI3f
tW4MpccWoD9HnLREVQ6UpKxaBXJZbeQkduVLK1yOsXBGAMXQT/Iy+HFEeM0XNchoAX6d9gDCOMlB
6bTqe8B7iZMwLjfajZCwy7q0aSXOteVzMwintwJ3bgMXqLpLi+aG37JRtc4bfdUx49iRhuwy1p8b
XnafLz0iYUTtCagW2tqiUJH4S2Ly5GSRI4VX8KTWnNhXavA8WbBZxJbQKK8uh03J9tmHfGBBrCGl
gSCeO+JoKMk00s6KhDup2ZPf+17np+u+pa/eT7C2JzzPLV8I80YIZx5rpApEV7JAyRJ51rFBnStt
k1TWKg7Ix2U6C6LIQR0L19kogg2mrHiGnE5NwJTdqnN9IFxwnePEdpSZO49NMgd9I4lq5cOnJEvZ
Cyb1u2mQKG11ZK9V3DPh1X3xnGX1jbyJpwVtA27XoObTOnVGhAB6zC5Xd/xixPtALrAA1xO+hALQ
OG13INNrlhuPEG4t4pNAX8n91Gmw4yEFcjo731t96gLQcksWPakyyXsHj1a0bA0bjtzKFuD6xpLS
TcdDMVdkwherelbX4OW1zOn814mkLp4HljvqemgC/elOyb9bo4KHxOkDlNi+hOh332s2H9V25F+K
9DsUgClH1X6A0Poj68JNNBnbGmBZt6BstcSRI3IKx9JJMm0tCw6gXFrKOTsPB89udadCFJsmJbRC
UrHIpUZx44oe8rneOoEWbdRKXlujflGSY1cA8/OJ5EsbrMR9DzYzkZ0wW+yw9h7uCWHM821UqZ6K
naXTe89IogclI5NQVXYtfEtoi8+zZV4PEoXitiBHNV4eg400+6gQ2dpGzpjIXqXIG1ku6WmiEIdA
XdAA89vIqxWxGqANFzZu5ok9EtcHNghWWLo1NaKAETKLisCKbK1kqZPqCRsrxLy2v14mUHaZl0ov
rXVAip2dIAiGiamHTrrA5ZPLGXBHPk0bOKgYUzb9NFzI/s/R6u54OtlZWBs4gg6gAJetopORvdJ3
kdMLww2Y193SAkLZm7eG9AwI70LJ4m2pwtOt58smifb4ZL2A0A6CbtAPYzJdjL5S5OQb8tG35Vxt
1LBax2py0dfF/TBy6koS2S1ZEubJeksFBeN4PFBEJmVFxizESVEat5oORa76VobWIekGJ6TSHvj+
LgaamObWxo+MnTrobqreEnlkUYHGruLaA1EycgibU91zxrmJG2VnWdm2b99IjfbKPruWEuOWje4u
ohzdk9xdJrwVXb4lLL5Nyw3M000iqn2aTLsSiKT5GlfDQea2BayFQ4lCYKw3vgivOWTL9shmadqE
1zgj4LADkrmitv/SVMPD3I7rdujcvBm8Tk9dralc3SI3KoXTR23PZ6VSYpIftDtp6lYDJ/qOrHLc
yq7aFpu2LTcxei2tGA7xxLk9Hrq7piaxvhlqYDB//6Um6fWCLMv7XikqGH2kTEXgb+iL83e//zEM
s5FC/r/68a8fHP0nv34NduJ//kIM+wPKor//+dePf/93Z3786w+KhVEPlHv3i9RsL/TmX3/3+y9H
/670iTkg3Q+uc91SdCD3Fw7+3/+dPg9U6X7/87/8PUd/BCTmzlLZnx39+z+GO/pVf43061/++m+i
tJJ30wQDaflsv3/NX3+OOnhbBC1iipTVjpCqSjeelMHoPCOV2ku1q28bDdFnVSbjqvTbnxM4QHWg
Qv95M+lU52yxZcAIMVXWheXnf6g6dDmscPkgNwHdurOUfh0keK+kc1axE/1mGqEyHgBVAYRzLF0L
40jOm4JpoG+6CzT+bEJ4h5JVxNlvGhsSbc55l043KbH1IKWxdMUUi3LjzysrzCFuBUMOQbexx4EY
dItZq6AxU3lhAwR2Nje9mt1YrM1w6+6iwroUyejW/cusTee6Zidbh78/zrEzp8hqn7MKN3oC9lxW
Gtb4EmRpfmj9ctfhaV5hWQe+xJaGdoFVenbZbD//rk9/CX/fkWPNAsAViKADLeJhqK41/zqMn62Z
xZ3ZqlLjwwKE+XzAj+pdDWmfIRZ/Llo6uqbvvwMZXTtc2bbw/BrWbRquTJnQMzP9EhsDFJr5Kero
VM81er5QkEPZWEztpjinof4gFpJlEzKChYsNTxSir/cfYzKlACuYUZGXYF+w+/iyzK6fX+qHe7sM
gRQdUbSJlOHYSxqYJAb681AtiP+DBZjB0ds+X1ehaJ3GzHddhD47zbQzAoNf6sh3rdj344qjjnRg
h+QEM3N6Qc7eUAcmGFjFF6v3W8B9l23P/ryRZfBXpnJNCtRrbRoHxH3GShgRPkVV25gFS9AQkqPC
0s3c26PDqNKa8jTMj1JbwIjSbY3JeBX7RKlkKWu3jlc/C74Bk3il540oWG/BEfjXnZE9qS11UhCW
xZKmYtHHgbdTZRjRfNJD9TB9/vzGf5jAuAE6kgfmLoUy5fFDPTVKLud9hzZbQnSdjleDVh2MOLz9
fJhltji+z38Os7zef8wmSdeFJh2BysMIe5fllC6L6H6cnzq2vtFI/WiifTF06jkp6Knn6s9xjx7d
glZYhM0FDXTf3wBqc0ff5cC1gZS98/NxE1r1mRv6ceJc7ujiHRIGZmTllzL2j0sFTauGerqQqosE
aTrBTG34MEzUBC1P2ecBQVNmfg394YoAna/joHnw+Le9RR9JGMHd5/dd/SB24NOYlo4nDsWJxv/e
3/hhjKJBZtvhZYKzbR+0GPtwwQxXNa5qOrikiWSAp0zAf9W6qlYUBxsaj+wJAIPAZkaq3iZsKNs5
/1nG9SZRs/3y+pdN8/j5Rz01y/z5SY9EKEUbAaMM5MoDFr7G/+9OQXpGefPBes8ayhA2NwI/hAFi
7P3doPCojnMpSo+O7janf9m09HiVpDqkbX4LXfOurf2tiP29Nmg/QwM700Rbr0mQeFlXVRywqR6d
IgSV6i/C4RFytV7dG/V8PzW8yHWoH+ZK/5LRosB68Lq8SJUc72v95vObpXzQKy1XgoYdaT/CIN7f
91cSI7ga1THjey2Vb0w4Xwyp3NC13ITBEr9YbTspfCUsAbRzvU6M6RvJn9Uq0NCYVEK+1Ey61I16
5v7+5cc/es+FbCJTQ4SIq30hxP35nhcRj2JS5qWnl9ysITOvwwAAwTiQlgUA/rrOpktLFKoT2PON
pLGEz80I6wYTmmUNb3ENK7Ke7Q2kVNxAdbnOifVxwlCb11m1SXo4VqJfCvk6tkOlwJc/ivIpaIB8
yjHZnhCHwd8W30CY3OcxDfsB7iwnNXkXqbIj9/gzx3aJh9cCdAz6d1FG3y1Ff43V3NVUfzsACtLa
i6pWvhkGCFbYwTBHRdZTtIbVoxurIkjdtCt2IqEWTsFoVU0SBBhK8oVMAHlg7MyeI2kWlwczxloL
7mVBjKcUFjYZCYlxK7s9y4DTSEUCdSVz4Dbv8yhTncG3Cw7WALnQQFEO8soufwhjCo2Jwda8NbmT
xGQO2wzLwjyWV7KJCxjwC5knW7VH6KjbvN5gWsgdcdIRRnCZbgwDtrBPpLZkebXglhZVhieQJJm0
bN4Cw3CNAup8Xf1oKOjkbGS65BDn5guqm41MDwwQ1TaVwrucWO+1zSS9irqv2Wz2qBS4wAid8Kqb
tHg99ykAPKDFzEPrYOCC0xhraT/QVZAHYEOzr6zqyt6ZET/Tuh5cwd2QFm90SMk1iJ2qVl+EIQUc
S/sNLQjj0eoolzRPymyrq0xUz0GU83Wa2RNOkoMki307gFcTekh62ohGQxN7hCOgrirrkMFyaHzp
JejNl3FIifHSEXUEPBTIB58TLj6p87egCQ5qRuhHkxy0PqEZAoJN/ZoS6IMDkozVLOmfK6O31xHx
HI0AZB/+UPS4WlthDCqfAsCZV/vERGjJGq8PmBUbgMLRWjnafkXtTyspgdPiLgj1iSX8O9mC27tT
mvhGzvorrXvC6H9vGfHN9zbJ4GLwCp35IMtARy+zJeOcUwSnDrZ/RzOyHxMSAbq29ApotxStxZ79
9b6ob8va2PtdeKH0z0VBmERXXJQjQprx65lPsEwXx58AAyVOA0xMixf3/XQiLDFKBFCXnjoYt6EV
fyus4FC2+oPSV6Tv+Jsksu60qPwxQGr+fGz9g0QZ5SsGAk0DJWmj1jwaW69Dal1Ys71iJg5mTBBa
YS6lst3LN+jbnumjvxVsumuVBJBIpTpm71PS0lbN90lOstVUrfVntWkTz+wTG2qf0a96faA/rQd3
U2++xXKaOKNR3xWEylDLKzZ+ozymanWpTCpQ6LR7s6TyXp5TjRhi7Y44sfpCb8zaAaxHoz+4rKuW
EzsFMR4kCvk+xXvfbftyov6hX2nSlG0MMomtxX39+d05ZW/Fy8DiwyIKROTX0eWPXc5kZclEDCy+
ijK7nMr4B6LWda8R8Ro3xTfSlL9mRnVPM/MBuu7XOTAvpACpD7l4drmP4EXS1QhfUm7amZPEqa8N
PCjGSgyfcBOONMP6UGmipYHjZXTgjJQDctkd4gFJvHw9BNp05kac2D9bprwswDZ3A5bQ+ydUg6vd
DcWIRDmwdiTZuXVlbrB/nFHo/kIRHb8JLKmYOZfTOMWG9+O0oV11MYVomj80WLtoXygkNsbxfUKY
MUEtj/PcX3WaQemPRk1W70St7vXk7Ap/6o00l/0TEmbadh92UEmc2iSzFF6JkJPWjbWpx/om0i+M
hkDsML+ZisntKSVhOe/PmPJPmMoWMTqkHBOPpWmKo+82sWoLAIGCg6+RQfoHGJzM4lAZhC0qynWh
N5DI0rdcyu51fzgz+IkTDL1z0DX6gsz6gDvpJggVo0W3JTXMG1QRxGt2dDg1c1+KAnKruNcq8z4O
5W9n3rRTd9ymyIWXSRHs4o+eMGOA8yDpSumJgGKDLj9FEAdj8PpmpHl6AeSurBTXQFaEmCb58vno
4sRiRHkL5wFybfAEx7r4hK0KFNWQespgPOk6aS9ROV1z/Lnp0aQgwTReNLl5NJt7O/gaqN22KfsN
wpvVRBY1DtMeJW93OyF5Rur02physq7SRqX+nj4NfpW6YzXf2OZgrCnphLa6aTQbf7xi7KpSVTdW
3zwLnQ2ZvohUDfESqoyqmWxtjNhfzya6u1L5ko3EiQw/ynp+Gn0it1rCwpP+u4KHE6PJi520z8Rw
xevWmt7uVUEQqnGtJR0pkUNjYMqLC4f+HjuJYmICV/u8XBN3etF3j4HQd4vF4Zeigs1eX5TrRd4P
RYQPlI/k53Tdl771fxiy5kYTtEsar/effwvaiYdvsW9jhaD6ogr96O03Ut0s7RHFeCbIn07S9qmp
aOSFDUIFWngriJElpkrQionvFQNSjzI1doQIYs+TmucWB/YKRfpeLtuahqIE2pWakSIbL/Wce7PU
FlcqxJgA6Rw9t46zwWBfR0a9NUVyzXnp+1guW9mShBkLtEOkvwQTUUhST35HtqYkZ637nEdCacng
FdhgP7/+D5e/1MEs1mFL12zqYUeXn9N+zUGgMvmpBI0MLUKTqrK/y3V6GXf5fWeAILTmr6kcFmem
94/nZ4ZmgcOZprIVku2jE+NUNj0Z81gy0jF1O6P1SBhe2GxKQiKPAtYWnm/BqURLjW2TLBMCCRpK
YiHdXoQ5/VTezzNBpA0qokyPb7qcaPSUyKo5I/zEb8MzRqEP7+u7z6vIR7NFKeXs5QS3SjTWbpmh
fEv3Pv82lo3Pu6VoGYIJ0ALSB1nguCoZzPDXwWsUnjG1+9xEgnHQiEQyEPt+PtAynX8YaDlFKjz8
uvg1N/2xx8jICg79gRK0ldTIf0EbJfptgWS9aoI9reXdfzAcMEAT8zrgl+NS2ExjuU50TLvAtYgZ
upqK3LGnR5r3AXbaz8c6cQ9tlYInlCldZ25fthV/XFodpfOkhtSSi5mO4ewjLUlXRvezNvQzlbcT
D4QNQx1qOsgNdipHI5EMMMslL4YHWffKzFAcq6318PnVnBvjaKscqCOgKBufVsxBisyPFScS9/Mh
Puyz2GqosHiwv/H/v5jwf94wzgdDOfQSGWu2/GQV0Y++1LehPMlnXviTXwwVomVTC7TCPrpdIL+z
UTYZh7zEpz6LX2hrHBb4HiCR/+iSfg91dNeEHvSVUeK6KomjBc/dO4NlPVRZ8O9PCdyy3+Msr9kf
z5o0UMkTZNF4sm7cykK7lbLwnKf25BNggCbTwCURRnp027rJrE0S99gGC9/tfHXLUf4/+WY4BBIO
iciJk/H7yyitycIdxGVUw8wZanIIW9wo0ytigu3nz9qJ5QZqANtLqJNkDBxb6eXezknEw59XzOlb
OPXOTL2P0C4onZkw76smuyS67Mwaf/LBIwlD17DHKR989UrtpybPQw5jrryvSI2EnbtKtNSN+3P7
6FNDsYPX4JVwP4W6fJl/PBBTqgLhSUwevNk+QPumLqhgsYXeFxfmmYPLhwI87+3SQwS6KAD/iKOl
2xza1LALOfeG9CnrlP3KCu7EHNwkwZna46kJQqf+IHRjKZ18aBAqdWEGRr84ZLPLfJReC3QZmYjO
bMdPDcNmGPgtRRG+q6P1FZluZgVogj1NQFcsxnVVk0+v1Wd2PKcwCzQP2PHLBt0/ajDvv6MqH5ns
csZpmmXHhrSNsUz/vkiHA2gSSFLpPpCjjY98z2wqKnfmTyQjva55KgHwVkV9k5yHgUQ02mZnXsVf
AI2jlZm1n1SMxY8M9PdoSpmbdrb8lIe1Q9U4gwAMSleCrClKYyMhG8MyDHnQwNpmorWFttU8J9RP
CdfFGIKDLYULTxZERXShantJURLGUF90sb4aCbTK0ZlIItnWGtAM1HaWXm4+f8M/niR5LP+8gOWx
/eMVaEJitZoFbxX0sFLorCKaVz1d/TFqSyKxuhSfXR26/+fjLvflw30zKBfIGiUZzrLvh5Vgs5tF
xZunhQQ3z8i96MZIHG3G4k2AB/h8tFPPKrklf492tMBkE3CnknDfJW6EV5vqSydW3P/PRzl9TRq6
QjbJ1MuOntQ8TNrGInPLG41ptdCjRpmcbf2SNsC6MMWZR+/U3EX/5u/RjuaTHjtaXBaMZhhvEz4D
oU2eIT2F6pmrOn3vQMioS6WBruT7b8rvEdRmJYomS5pc4kdlm1wTOiif37vTV/N7lKP3iMxeuRGm
mnuq8syBeaVPPfxHw1X0/+HlHD3vJdVhAucZqMezb2WvqfpsVOqZ5+3kkwBhSUPZI1MKODorsWhb
PXP8sqFpPGl400yaoBLidGXEvmifmfBP3rvfox237qGXRF0zMFqgNy5B2zgOQYJaKk+5deZrOn1h
7AfAylANP34YzEouNdmcmO605y6kJfMlfFrepcw6d9I9+dgtO49/jnT0QABRtOQei4E3CdWJhguL
7EK8wmeu5+StgzPJfppFmX7d+4e7yQmwyTuehra4XdYXWmeuVj2FTfYfDaQbFmsljPVjgEOgEzNk
Clb/NBicsrBQkuEMCNlNZWeOIB+/ItjOCjWChTtGWfloZm1iDnQ0A3LPl8RmAWY3gL9bWF1Ed4r8
394gMhhiFRoE2i8A8vv716tlqHQqE+syGGatpz4tvVAJD1ISkr59qZKMBkf387ni46PBoGjNTFmm
+gkt5/2gyWyndNoo1xTJ7MriCxDZQ9b8M0vhXZbZ/8q77KaI8rb5r/99QnPEMAark0nGFoXOo82h
rWA/FhlfmViNRutmBe4+ANRkohLOjgFnN7LFSBA4i7Q5o3c6eYWUCegryDLPpvr+CiskKEZQ8Zq1
0oJ/ptQKLiobRvc/uJEmg0AHs0CpHM2Fg15IQYD7xwt8rH1ormdkyBLQ38+HOXkniXAEBUjhCEL2
0Z1MEpVQxp5YcE1tsZGhM5eoiM53RX2Va55M6ONMEU68yV+K6t+/RAWxHFMVokFqZ0dDx2qRJmE8
ZWyGQYsX0iXfNLzd/MwUrH6oTWvgK/Bk6IDA6ZIdH/vkWZeaiMxjrwoyGZeevk77EtfAWFxLMiYY
6DtX+jyXW5RzPV1sKmJ61IQYqiATqLF6P2iUHdtofo00SrqJda3Z7Ze04b40+jmGzsdZjw/LztPG
3w2l8VhEGeR9GrW2nnldrN7pt7pROihGb1Q/OnPmWe7u+13e0ghC/LUUd4DmHE2vWAtSLRVaBikZ
fgRJOUt8onFmRf94SFUMBXcT6kwq82wn378srRXDEWnnzCPeirf0y1QZGIe+ZbJ92U+Vq+IjyvX8
5fNnevmlR1f2btCjK6Pcgp8VlxdncID5lMo1Y8CijGuIY4hdRU5dNM+fD3liYgdqxbvK8wy//7jB
hqlUVnuzZ8iyXhMX4vnG7IU56n7SaeO5ObOHISTw4yWq6KTY87FAIhJ6f18nuwmHWs4yb5gJkFPE
BoPTSoZCbcyVCzVtLQhPmKZtNwl4xOfOfaeu9s/Rj6bAziyTmboj8G5tWJcRIAgiPiM8QwE8jyQz
/5onlqia/3Z05b9KnHwXS/kvU3He/amHkymY/x8G5yzMn3+dXLkOv//4MzZn+dN/xeao+j9gOcPD
WhoRZFQuPxl+Ni3rqPYPXZAzZi9ZkRqHLl6Nf6bmqPyI5g9ZlSAIyJ9Y+P7/zKwU/wAAxP6LtfbX
iYYf/d//c+LL+/1l/rl2k73y/gUV7EIFx3IKcQg2DO2DnLOYzU6vFPNCUdq9PQYhvtHuIlOlB3jX
T70+3RSW8VPWp73fE9HbVFc+PScvrB21BX0hFb5nx4l6PUk4ovw6cb4mvsXPwRQNUupfov01O1CP
8XDRCczSIy5Quo75FTb8DGh4uUtKpdhqdboUzXJo/v6VKJLFMoQbMVIl3H5+/1XKbbc0xetUT9cT
ueUOxp6VoaSYT+vMcuYGDL8emvzm4jJqWnMf6v4NgmBAPfCxu2zQL/RyoN+yQOgzAOgloj12r24d
tJ3LFmrVzOsqCOaN2dGtMe0CK5QiXDNC3DhF9G7NXNw1zdBt46C8kEEttb0mPD58v5kw0ylVfIAQ
hBZNEl+zEBiMlcFziKWhxZw0rucEQ0miAOfJOMQnc2zicMzNXSTRft4NeWuthzHfkuL4QxRSvNZo
31p4MYZy/jGaHWnDVfnDL196HQt8nSUDhiLjKZvml5Sksiy9tdL4tVHQWSYat3mWtGu1wM81zcld
6k/urCSBOxpobjpM0SkRK372/zg6r95IlTWK/iIkcnhtOme3s1/QeMYmU0ABBfz6szgvozO60h27
G6q+sPfa9cF3ii88V88JMSdrwjjv1TxVoU0UNJMhP0hPuQfvoMXN0zveJo2d/CUz2fVROa/GrD2W
FiBMf/mMvKzbdaTJ1BDlV9hy/lSk+5b4h/qgbk6+m4LFbZNHKovfeBz2ARI4y0h/nShKQ3fs0Dk3
xlMLjgSD8uBtPXZnJFduY6+7EQ6GA1wrvkWnZYxYhqNfZYjyXDzh1VQvUE7IQpOP2m7U1nB1j5Fl
nEpsNSEYV3cb965CK1it00l+jMb41qnpbVbxuy5rB5Y3iXxq5OQuqx97Sl8dmEJh3KlTMuZbSuIk
dHVSnlXmXO3coi2FXaKc3N0U0jpkcUBSKa/dlbsdX1f+mroR8Yoqvs4d0CMJon0oxoNnl85W+V6H
5MlnSToMeJWaN18m2G614DABsNg2mTiQNn/qcFKEnuSDFulWJgSj+G791rVqWRwGm1jiT2wx28KH
/BIBUxrMBOc+id0VO1dGi+5ra2W/ZYFyE90FEse0+eJr+C5sQjjMzPuYxnjf5+NHM2gzt6L2Jh3h
bju8iiuZaHyRUgV4z9x/LHGvQCLlllS6h2H6N79ocMdgaq/kl9PPdaj33k9Sz6t6CLowqWE4OBXc
3MqCuhCVr4kbf8PkWg961oeTuAIyf+3t8kaqA3ZdMq2YLn0XiXGpau+5zDvBG9febK9GFFT+xAUB
iEl8MpPslk39XUvG51hRE/vgWejmiRBNr6llrpPp1MX9sDPK/qu27XHVdeW970i19nEpzeLWDvFV
yLY5Wl716nT5bcTRZxa8jx0EZB6c5NyapgidXN76Jjtgp2WBO7ifyts2hKbuxxLHWp87K3N0D1mi
wU3CnZonc7YJ+FbBtLYMXIspnImE8mrDgABRXP7/S+VfrBjVgZG6m+Wf7oTk11Mt5uDJ/Tt1CB47
AMQrxJSWKMkj7JsPzRM3vv84MC8iSXA1CWpl8yC17smFaLVynfq7c7wt9Yh5MbtxVeZ6EjoZko5c
HOcoeXX9KdoTAG4OOG3xUBeN+ePrPPRCzDu05XvPJGx1SMu9bvETkHa7mHSWf1hHf+78KEO/Z6C6
V9MwPJd6c6uz4bU3WaTnE++blXCeZXZ/1ePmOOGUzk0Dr2GQvLbtlMPNFS+T750FYl0CN+V3nOrn
IiOuc8bh3g3JT6m0l9JEhenYc9il4jHgwk4i/RRjBnJnPlqNzyPmPfInbgXjr5iss0ZaFwoSRjag
WX7lwuSpRPWK8WtlFghxc9v7TKcVvTbpo4IguK55CB1sN4VuxBG+xIJ5wPPmxpvWXnvr5vhvYKic
Q2c+N4DUQsd0716tF9vEKNswHa5O6+AfPDUjvI66uhjsBzLRfzVVkKxJce/RMxnqQIQGktbAxqCd
lI9Gnz9g3x4zZzwnHQkVen6I5iWQplanofJkWPRI+7NdK/MbP1vE/612Ycd8hoyMCVgjjswZu4zr
LH1VE9LAbMbBWWjb0pRPrHles4xEk1Faz8rD1Uoa+nR2kqUAxOKlx/WBPYB5lUF8HGIBi2eRfqYb
J/P3s+VvJldAA+rOyJ2rBUnSQLdPPkAcQ/GAqDdP1n1W6lXo6aOOYGIFcj5n0RTCSyXY0nyrBm0t
zfSURs8ZVwKSotrelRyhnu3vAdYY0FQrlwV/01koTTTwJKKAoTW6q/L/eNbCeYtHRwtnHc6Tyl9x
TnbrIq7kukpMLJx9/ZoJcZZ99jnbEgu/u2+Vd3MUhItmsF5HxyNKuq++W7JEodUVoSnci2Om7yCK
r0BA17Vu8CMH1qbzfyqF4tYEChfG0PImsybibtb2Zma5lCVh6tFzLwkfX6Vwta032ToHbt9Jnhnw
vnH/2isv2g6qweir6uBMvpC/krgNP4Z1FvNlZuZg3KxY3yfpA0wNuuNen4k+wS4xT4VY9cbULngj
4ziXjk4GeGZue9U9vL4l4VsvIPzVXKqEYyE4DuzjXDuMJb3pNMfcs2WZAMeaB2frz/a7oSnwZhb4
oWpE0NVO6hQhWxTtbCwIlhgchPniaIYZDnX3XFbVgP60A1uceeSn9KEWm8w8p/JWN/HilJ/0jVHY
pz7WzwOOVy+ilMGzmjbQVkwn2RA4VJaSZbZG79aN+XBy6uqFg5ggJtCq7rQYjcq0WQ/adFdtGa/S
Qm0HkF993eh0d+Pz9Ep2ZAqGA4tIjeV2hSUaaEa6N43pE/wbdAytPOXYufGQA6ooLYTBpSjCaWYi
LOSPDABxm2iL+C3dXVTEr0WnP3zJC08yGCa2xSkuUrmzlqwgXxHtUCYPcpCQG0rQePPQCIg78wyU
2ojCxAicbVtPGVTjNTYncqaK50g9Eqcz93r/OtSzDi9W1EQpyTzM5IcDMnCpFIk1J9ydSC9eOWVt
Srd0dkbO/SEq3lHPi2AehY1KZWh2LqiJPnn0TpPzwuE11B9tzmOb2cHEbKc8Ix4h6RwkAmGI6Srh
Su5c0jVmtkj+s113xBpERAuK+i+ZB6TcwnQDJ2k40WH55sT4h93/e8unzpeM/8tsDtCZOVmCdh97
atPq1ZM9zS8Rl17adHu7tK6Nx4sQGbfaLGzeiMRYYbZ/lspvqAK+6tj60YkPNsa7bakNiVAJQrcp
zHqdRO4i2tpKwVAAIblQQ7PifSAVJw6q72l2Tij97xE/qy6Inwvie9oUT+5EUPOElD8d3EfTaV/9
1DrnLn1MZvcvKMG1tIl6bQVo96btQTgg1PJeojxbikBxKgP9qVvc9gQ+f5ISxqUZeecicje6Ux/z
CQ8+CRr7/7+Azm5OXT39mepkl6K5yvX8Rws6jexLziJAXquCEMHQVOBXWjwPpc1tq9PKwEVYWhVH
jzZ+pb06ME+Ii9JDfi99UxGFxsD0V5OJsY/rAf7R9KtBPzO88j2IDBYVHgYA7BgPw7gzivw3BofB
rX4jlVRboKGXoIn/DUl/6vvxZhRcZMmwrSkpo5q48DyzvdDxsrsm0g/NiM96PF+ppqt9EnvQGrJv
y47FRvhZv0ldZ1cOvAjaOFXbqAPHRdmRO4l3ri3BpHCeXwbHuKMRAuDoDGQit4pw6J9hruBIdE5L
LkqyXzxjtFmc6U4w7129uKWQ6Jw2PRF8vs1BHzQ2EdCjNI6DHrxXY77uDFg1SSSfG9u9ai6GOw0Y
bpgo6D/QvV7Smdu3N7KnufI3uee8NzMtF+82Sj87OeatvvW75pqGdIfXIZ9prNJhPyTuZlGEWQVw
s9bEtZgMb7MpXyxUmSo2j+TJ3sfKJm/aUfxQy5u29ID9CE5qfh3xLBkkD2tTd2hV/GP4b+6ggZpq
2pO5EBZMDE18v/O6jfLdwkbJsn+xEQteJGgpVV4cuzp4oEj9hzjjhcCXY9KAUhm3cZ0DFpm/p3Tu
YEyy19Xs7yGt+R2juVwT+3PKeHsAHFF7dBQqQWb+0VDz85B9mE20tpGBwnrit5c2kWXD9FklHBEY
Yn8bZqw7X6f0FdlhZIvIA0wLa7T6card7WTUV7ucX+q8+rFmX+xBt29JtV61I47RGd7xiCW9FOm6
yVOi64e7iIyTNQyMmob2PPXl2fKAmHXy2JOhFY6DdYyZL4SDJMraJHQxC4iJI0yOUoXKJvajTdLZ
mERlSgZ1DQLd/WSkftBGjoqqDQfWWEzt+1+dOnsa4d64ijR57OvhJE8y1d+VyEiU09ItBzEl7zwf
PTf5yXVxie0BuiCUM/zu/TEH6dKXjn2wPfX8r0sIFctxFu2C4pEzmMAtyw0Y1UqsbfM2tHoDFWXg
UQUUlwbgoDp9L4VjgnJ51fvrbOt7HBhfRZX+ZKODc0LiLZIlm/gi7j5yiXuh7i3Scb0mdDRoWq4f
2nLat0HwVqdFS3ILfjwybmVnvTs5Nc5iy4qe9CxjDKHnD6u3/ojYZ+BOWY2KCIzjGMhNvhiTUhPR
Qe5fxqp1YYkRbiirlydlGD9jpTR4SwiNlThRwZzkbMWbJp6AR7ngB0sgrVtcYFc3qRh8VyPZ6il+
kEy9DFRa+ypLz8JsrQ33Tr7SCv2hWq9gjpk9JyOZbGUy04RMzXpibL0yCucTlMc1n70XQ2jLyQZs
ws2fSYE1oKbyWPjuk+1Xf2dZBghLwUGKaLxVSQmlxXeId+vApuHt09rmUy9P9NfjJodTUvsg6kyb
MQl5j2EFXQpgKWyNBtDraPan0TFWQsAkKVqz3g4WquuqH6/zYH3ACTyDF6Q3NatnzAk5HiT1XVgm
RjnU03oUfXVNlu4omShCMdqGjCwKx5iOkY+4wzCUe6zUCKVeQTsUKAPbaBuY1d2e6eSa9H0yBZgW
YtiQ3CC1iv9phQEwuX7RQOaJZEYjHm9EUG+bfja2uiISVNbxthp1ECp0a1HVTOtsqorlXD3EW2U0
PyS566Hh0x1TGGar2p3v7mzeMGUAj/OWGJCU65I221r1nLGjQn4ZWSYwKrMu1kql26Y7l9TL58qn
DxBD94/FXL7uDYtsudkKcwmXEOYSRBcPo5qZGc+zICax91x23oe4HctjEu1b6gyMjA7Q0nbViooJ
Slm8GFLITcUv5Yif1jSCYzOiLyfSEMEw10nb07DFpEjBHdu3bcK9oDVHxg2ZUPkmc4dPrK3vBYDp
tYjkRq8cGDuKwV7QT9HOzSpa0xazXIuqJOyltDhd4uAFakyWRp9mbcFyrpp1VmkAIA2x1iuQ/nr9
QVCttsosayk5kj/Erq47s+2XYnOn2eO24DDgIxbjCkfzp0jwGpWevlWgdSct/528eNjrjf5hV2/0
PDSUsZcye6Tfa/tjUXachsVrMnbbNoVAbjAQYdEHTssEQmaSjZHN3seQ2dFRzuI1KLtlzGF+VIUk
tzOAo1a9Ash+qGZ+F+1blVfvKcdHTktPY644miztx+ntdIPjhWquyuqVbfUYkqRBntvUYCzNnBWV
GYEQGY6JETVfWo5no+Lxmkf/T5obKzu2hrV0xkeWBHpIAmjoptqWk/A5U9FLQAYBrknxJd/qOmOC
141o74VZQjfF2wpnlxxNtbYkYWbJPOhru7K/87j6mDoDwrLjAtpzNEIPPbxPXLCEmlnRHkwgvk+F
dy8r1MMf5m4r1EAuZ9q/KxkdwMM+sWME8jw3v7YcX/UIjfs48s3FNcWwrl8wBJ1NyqnRzv8F+sNj
XlJHcCtR8DeZUjuXo9tdVGNdS6R16c4hBMfrRH6pwsC1otY6TmP6qSbtSsc0rxsTKpLlvLMpA/Lo
jrfWCn6YT33qBbOrugDIPJtgkpBdXNh3J6tM1+pd2wMka6L6aFE+4Qf78bMPL537nRJcnha4HkfL
b0Krj2UnRJiV0QFWa4211/ww4/pBGf8qIdJynr6Uk//WNN4lATELZ/25Nv2v2YfOanzRQPwGVpuE
TRoQteHe2h6m89Dc9N/IlsUxNWNn5eQ+K5v4N0hSh9ZVLnPPknyF/LsLzC9Zj/ecZ9dVNtAFt9h1
pjbtMFR/2JzWK0dOT1NL/d44DNui9Bdi9LxRnm0dhNc8AOLvgyD11+kY/TXrEWjYoGMwFpuxqp78
qT+kfUC8CmC4JDGupQeTffT1N8C3V0FVHQc4lEdsletpfqSagCKLrJRWx97hVjmObc3RXj7p03Aw
A41YBCrbFHpfbH5ORH0eIheAl9ZBoco4jWLC29q5A37m4w+1Xf/UId0nBLxt9uh7/hkD4SSjlNUt
K/jFl5DavOH7aefvAB09eWJXGWGQ7tuM325JEpUmm/1U7jU1P039VxaXe1AF7ZY5+VdZJbidv/qF
4tjb0R85u9kqtb23sh1gsrnDo3ZoZrwxfTezVMNgPpw9G2SnVO4uc872OKaYnMU3j68T6h2FLvcC
RNgONKeIm3tg3/voVMbDa2XJb0yCTx3zlnQwUP5H4y424z9pZb+oLKakn0fcuMambuqbF8d/ba+o
w5aWyR2K10LjlYlnLnqL4ZROLPDk+2JFYMk/PK1dCL/8ZvDzdk175HhIQ3MA+RfJ+mcmEGhttHW3
4iFmYoPnFW6iblEKFGq4WyZ8fbICdGcZFTrxp11HhwGcFQMMalfh/xmyiV8LX0cRHF2vDlZuVnYh
cIDX6KeP+npVpvZuHLjx4mHYdH0x83Ze3SI9+UVwyfCbMH31/uo1OHjLtgVtOrd9KRnt9j6TdnKm
h354yFQ8mU1PtWFUZz/uoJ830YV4t/vgZ9tibIPNRCsZsiFlIKT62+D+9PoXD4T+LKzsOPZQW6fG
+Iqx4y8O0a9sQLtnK/9akL8nkICwbTDMfTwAGoyct8Hk28eNEXaNyT1ql+vAZeCUBPMOB215nJJx
4wv/bdIkIHw7uviGIKhVP3gzk6geT922B6e5fGZWXP4Lsgb+mjwiHuh5mOKL0Kx1MSfvy/8Ifn+V
1IEZKm/+42bvVmrdtaaDQu/NJ3Atz5Tef5YpuhPnHRRquJnCq18a90OPo79Wbgx7czZ+zWnxJ+Up
s7jyrNM6WqX5b1JkAGQ2rJYUbryEW07yLJ1vZV1dyfSvGRGFSAU2k7ZoLMp2bWTORY1eFPbKLZhu
AGirZ+tojsIG/pgdZIQICH7MhlAThK0eMOeIrA2c9U8DtUVIbgtLevvvxNfceJ9N1GZrr+zKfS3i
G3BZbHfPvpetTTP7A+Te3JdZehUAfHdWNn5HoODtQRuYSkCvWuT3jIvXU5Lrq2F0sZyJ7l8zo2XQ
FiBjbX/Xsw+8zYnfmU1o+3nMro0RXWbbV7si8P9Fj+VbcsDMUj4CIsz14K/ukPiLqWall9Hf2kUR
hjCeS6j5Be4tQgssud0j5Ywy4jSybpuB/S0s910LoNnExUF3qwjga8FtLMRrpkC15a7lh0I493T5
PNqECCbd/AIC9Fm31kdS0Arm1QwgJZ2DdavND24UeNDGNiPuhIZu2DCcFjBBM9oq7633uc1Bc9ab
rgDLoNnFNuhTYkAJEU/0vWklMOzYakq2mqoo97DfXkadL0lvt9NiOrQEY3XLTxEXQVp0eiKL2wXB
6ohfrRxP6Vyv/aBvNoUtd4waWfPp1dYjg8Q06WVqXNpZUvmhGUlk2B3pJdnM0KWRV9r+cVta0yMy
wQt0SzR4GYg9rNUqeWhWqlMGZctAW23pKw+m1xihyGMbssXFU216ICydCQmj/rgeWQZGMBDn5a9K
gKcWvz1yWqhy4pFW2p+4tdx9Z8iH9P11X+Zh734AJ89CP42ttTT8e8nu9Fja5tp3GijsdfCkF2Rm
zTDVGSczlMHRp+9m5unx+8DFEGqi+JvQqq+Gnp6gN3L7YNSwMFvaBB9u8dqa9U9TYyA5pu297SJx
iPWLmONjA1Z7H0UccYZ0dOrFcp1LSk+/ZqeWJyhCyE+62xrldj59+RR+O7SupLHzmfQadSt2ZRos
uXTlIl3pwk1CUReEtrJiAjpmlmDHHZITIcEYbMOCXwX6Y2cptiv57B46/JJUUrz8tp2GU1sGz6NK
tFC2pQv0WLt2QbBWE7warb2Agj5n/rwljQz3yBg9cPnEx5guOmmA2+tNAumZDkDCfmxGZxfo2sYu
JiiGNVNvJXu5tRp7A1AeRD7OTxcpU0aI0/JjZ2A86P45gA88tBLHhvOwIqCPsRWfXYKnOTfpjwLJ
A8dkD2kTlI25aPywyW0/jLqgAPkcfESBvzZLFo5WoxMMUbc00Wmdbkc7/pu0Rb9yK6NYW9QrGAfL
6qCbGaUscLitpwNfFvomtYVxneWT2avgqSkdH3TjWO6sCN5mi/0eE+VvK4P5oTNlPColT3jXn4La
2Q3j5F5qjLMXuHqXSmjvzCg/skT5uBm9P20yWsd6+aMKepvgKprtwvnpjbkkl6VdT63B+Vn4d8Jk
NlFMZt8stYveQBYpKgM4hzC7Ezb5nn+Q/1Jkdqxl3v2heIhhAh9FOxZ7O+npmyamXbgWpMa0IMNf
oFaFXcVw/NVdqw9knnnHgaSQtV+MNz2fqEYt82vKRXLvVQ9vlVRgDh5oMToj7kyQZl3mdy/XzmRu
vrmRY27yoGa8hpKd1DTzHWL+sPWLtjviIV1RKXKwRmxSe+DJF61wrT3vbrWplPE8ZemGCOBkM4xs
Kv3svYy1ll33VH4M+ec4lWsV26wu8tS70E+1xA5hHe60u+a1ez8x2h2m+OowxN6zcoHQKxqujWeo
+WZHnKCCk2vTBKVzrfrK2ETl0IX//9XP3HrjT4kbllx4N4dN4yHREQwsf/Osvrv9/1/YSqcDISuf
DO0dZoIDTuyBVkosqa+uJx9BJk+2aLNbD02tdM35OuCnnTSiOkarnvGKBmFe8SGWMPFx6kTU2T7t
fWL3EFyi4Bhbcqsb8TP7bY2XpYB6nDNULLn01qZF9Pz4t3HN4WAXHipcE5ZnDA8LAkwpN2lVXzpg
divs0+OmiP1HLVmPWRFD3lmHVzsre1ulUXow3AiIvh9d8sluQ9NMs3VvkjqhsRO3gpYhIM1o19hb
NjM2EkdQvU0sBuiiOF8ikja3Tu8rLnn1pyqy8kgYYrpqFfk1uqfhRZmvVhpzuXcTvcIA0RPGbZP7
zzzNmJwDtgSRQY9iyB6S4PI4mabEb6iaU91KBGA29zXraTu1tP8/1paePnT7ZMfX+aS3tXerHEsA
M9b6NcHT96pU7SHvqSe7FNL/wOhac6Ng5SedOlAFe0+SC2Wc4yvComMqovSp5ue+YVRdTctUm33h
zfEtVsMet2HfgsnLYkqvbjj0g/kOs696tMbGM1vj6ujNOYJKT4gBe4I0Ra8exJ/5MMvXxgHUgo/o
1sD7TvPgQ8qJYK60fBFS/Cltzn8naTWWf17+3sdtt4I4zzlc519RlPWnMmmSreyqdy0p3rU6oATs
bXRGfq2xKuGOLV3vAJk7XpLlNbaEbXw3nP6gyaw+//83LTPje2OSw5saWrPtE4c4qOWPwpfxGla7
ziQ6GWGRDbBrfa2kJLTzLavebNPbMG2nXpcbjBn6zq68YJPQ7ZfsuyFVDBT+mnXmJISRP187xHNr
fgcRzrVaEo5hJAwDWy+fgcwZii1T9+BP3cnfxshk2FF1RASvsFaDyyasN2ksKutGHY0iynZT3bxU
ufOr0sbawJz4B9Po0jLLeGtE/82yWjtmgo3h0AZn4D2bJJby5DPyj+o82QSzaYemlqhtUuanVAik
LrnzypBfhdvcIIJKN0g3s5W1jybnK62KS6zM11b6e88W5NL/31biOsx12tWilOE4dcHaTRK5R2oK
LlyjB/WzPSIUjkMHPvrQUjfNsN03Wc6wu+iTs2l3Dx9QzS5IvWW6Y79WvvttR/oTaTTs1ooJQYAp
Nlbc/m3etFr/jDvvy5Q+Mi+nufPhMV5wTaoM8uhMOlAxYYErdTKmEWkSVjA5G8pvlgVB1++1FP41
4Y1XEr6uZl5ZWzNq1JmBtgx1QmyKktiAOWk/AqJTYn86ImtCQuGl+S2/Nq5GeIfgAs+IUnGrjR6o
dN/TYUiJArOHAE/UWDDuJDF/qyRHyMFLzMC2i1ZVrcWnbKR2IziiAoSQ+2eZJM3VVy+KQCxKnCWn
DLad5Ljd8o7zWjaMhrUcxlg13uyke8TZeBudyl0ZJ87plDFYytLaJnJK54j3x+PUFiew4UzA2Sin
mhld4rk8IOORodOQWs999JqYkBKqaQ/lOrsxq36eS+sxVlGyNWfruXNN+OX1Ribjq0BpZ3gkkLsD
eU9O/iQd+Z4m5mecmxdm8aHesClxy7QEncWL5hc9JD4nexeDT8YEaDBpGQe7HZ+MTr7Mka+FY6Z9
li1B5a3yP8bO+FP1oKGJ1WLp+xrHB2YJ2s7vxIMMHMDKlt0B3WiOrM76nQcZLVTxh67L9tGV8r1v
05gjgL2VZb2zBlEpZmhl1dE6YZF+lBrfqW2NW7t1vDOrBjZTYzace0DOe1DL2WYaF6m9oY9rtDPj
vdeD7zziUtJ0pz3HA9qQkciBUymbYeM7p6lsvENgaSxBxRIqPdDH1XzBmaN5R9fIf9Fr/BUehaHJ
YmTAqiedqHkZJoHybEwe/EMV6sCcQE0pPpZddkWO2WlAFr9yNcFwyUg+tHb68Ew0KSvvby/m73Yo
WuBWbrfTJwbOBgFgjVH5H1K3ml0mTB9vs/PZlAMzdEN4e78qn/Wp7c+tS0Fas4XdxgNuRlfr0k1f
2CW2sfyfM+fkFiLWZ4fWhaMNt0WYjISrqDZYv1KoqtxFKDDaH0bB8TRFsnvw71OPJwlrX3tnugk5
dVS9IUCqjStd2PIUbK4jmp3qCdiK9OTSN2o3DfI0q3Faarp41TfTbkhYSo8kYNEn5Pee1low+YaJ
YiA71ET7QJv/PsaOvAwZx3FSOuiWTH1rV5p1AqRoAYZmUNwA4R6N/o21xFblVRBWM0WqT27KEPUP
S5vboyqb89wm8TlpML4MzvJg6/2B0IUwywp519Igh371d7DdUzXSWZc9733vCFIXbYorvzpTslXr
Zjb09YL2kyhkmMeOq9QbjK2TOm+ENSxzFFIA3Gg+u3PL2tGQ24QVZpu7DndAxtA1WSIslz806qgL
NRfFNwfPforuSa7Sp1JT6SNBZ3Cq8+kjdyxJdmX1btL/eW3yFlgBixNVXXMIWvuqwBlqB0V9abr4
JdWRSwEei/dw47Q72o4fr8yrk9CZ8eGtr7bS074cSmxpOZRrbX/yGaGqItYOiIZVaLnSPggyutA1
zTEW70xv4Uu6F6/81CoMEi29xWpqScrUa6tYwnS2gxsDGTfmYxHn185Rh8SVH2icog2Y9bDvG2ap
sVNtPGKgVsTIrKyKZFOrrLsNs2nWzhO1TW81T1nApkk2BCdxO6qWzdcgqlNZ+s0G5iX3Yv3mj97v
IjXaVYF77DK32/aDe5minFCGUUiCL/ttXKb7qYPy1ZGk1fpvGOMc1H1Ukb44OLp1IiXRu8n8XRPW
2p0VR5z26UccOMN0UwQgNMEstrIQPKa6PBla9ujjGclA6X9WNkHcZe+95c4Awb+un4NCu5kuFJPG
oW8ieg55A+Mb0Jo2mP4SQQBrRW3JmjJTR7LLEym6fSo9x9P/dY117IeItt9oc0w4WhTKvn8pRxp2
P6OrR73ClYNNd829SXxBkl1ydCg7pva056hX1zLNWnyFC+pGOu9FPNa0n0vYWgEL23b+Zoq+VI/2
eOn8cx4BYiPncJdt2QTwcrhdR9bCeLCQ4vqxJFO4JZ3JtMpNhcvqxgsSsumIUEoDFVK+8RU4c8Fm
mNFM1nKqR0magO0YxjV6Z0E2i+UdUk6+AiAlZzCwRd+rPtksUKZXTO4JVVuhDLf3Y0eYS+UuRQew
bJWsZaGTA+iRQLV4yFiQlPZBDeVhWmIeBtP7R+/S4r1eyoiOJIeqQrrbcm4mncG+tR7UMbXRD5dq
OAnOLs8JhcPc0Kt75HejjSzXnF9Yca77umo2ZYK0dpJWhnu2+EjlUG7IFX/NwRCF6TjSIFsVEEwV
U6J4zS1V1qvdxPl+Rrd4zso/ShtZD6BgIhwzxmSX30sHyXGieRpnL69kbhunXATttk0MuUrEWN41
Ko8AocWBpyFeA1KK3nDwny2FCqJQaIBi3QcJWjnHSDjGbZoz4+YRtOEMhVzr6ChX1mCkJ6lkeooo
kfbVNGxlbnl7gGdPsZD9JTWnW1doYjtm7osUxhxKb5qxkDlEr3D1JIT3bLtueEM+zrcngv+IOq/l
1JmuW1+RqlpZOiWIjLGN44lqeQXl2K149fsR71f7P6EAY4yR1D3nmCOo7cwg+cpW0m1BC1kp8mKl
9DF6FkkbnnuGZjlAwUUXhIlENOpCn6xVo0m1adz62hUgAJPQdPJTmrcHEJVkxV0fFYsDdXt39P2x
2fWc59SSCzNeH6sjqRfpoU2gwcwuWVGZmo+Pe3ab/e9ezC94g+3lRNzMNnCtLdqdGFLrlrd2f29D
wcJft0StlBmnotK696wB4maumlwADfr3WoX0ne50c7UxfadvmJlxhZE23N3Q659g2JDCTg+fMlSS
ybI8St25gP//LudiePOH4iWTxDT4w3yy/ParyuPqHUe7eR+lYG+Am+U7wgOc9DRotilurXu/NMVG
qpF4yHyiNDeFWqsxLo6QcbKgI3AgMN15eIcvn26qbBA78iKh9vCU1FmwHDqIYqT8nsLkAhXjw7X0
rYjNn5Y4v2vW9817lsNPIIqkLrz0Ilu9fvevIy53IxvOErrq7ivXxh4sZHqjpfjqMiUgNqh4TwpS
PkqA/7XecrFqU/4Ob9a5WW17Ibcxf9facWKE4/3yEgEsmp7wMvkjZ9gCzG+H3dwV1QV5Xs1DIteU
Fj93bR/uBf+e2X5MOiKDJFbFOwEBxcEaiW02akbYeV55F8J6Z2acA2T65Q8jPgO4rME9H385N5dc
XbLpfUy0yE+3snfHNYnuMm3Wa0g876QCsepjaOYwGAGDnDYoypKbP+Az6zQD84o2uUST0782pbs1
/GTnytx7tsAF36as35f0Xruqs6x1lgGgCD4o2wqU34Tdxpui4mBraflic4aokVAbLqIGvvYVvUT9
1kTHubLS5wY6zCzmuzK5LvwWQntlD5+z49GdGxhDmF0AZQIQomd+Gfa+3CR9+k8LB4++xmFZA2l9
L7WmPsHTZDNSuXn0y85cN1P6r0JVtYZ4H24qHZBPsRYddCD+iDjagW47kKbL8MIshvcmIskl70Y3
mK1i1cwG4/Rqqg85XdtGa3WGIi7YCVjwNp/M6MvrMFWCUzzn8y51KrHrmjp8C7mO1nPpq0NXW825
NKDcEZQiqBI4+bBLO84wZkmkHMF6Z/s3J5R95YBa7z0RO0QP+U+k1EHvUvrBl0hCCK/JhraEAWaJ
oMKeERdN794XGXIFI930pxRT82sfljASB7CrxrPGQ6tIDm1j+80NrSpIdf7+AvHOGsbF6Bb9k+di
3eEzhT0NzffYTDrrflqBJUsBn6lb+X4moQQ2BDGb+a+wdMd3sVDzcpdg1Xjg9VVdFidHJ78MQibG
9wImUJ8Nf3XmdiuRDyiUpzw74izYrM1YGG96zymdCqOGgQMr2u3/1qjGT3Y7+kfbLckdcnNY+f30
t9UJou40vd52Ij/XbQKCtIAYhpq0nTbEyCeWh4QGFIfBgyae5Rk+zNX0RBLds/Kn+RDHvkXAGhdF
HAFrOE4M5Wl5qHs9X83coDaJc64bnDjureF/iAhjpNqIqZ86YIbG0d8WlcrO9/p6O0JUOOqtxLm0
kNhpKRfr+jkjQDBxYlK6zRARVXsKEcZsp9zZ27D9nkvMXgNhqjYQHZbPUam9VLPt82ZpF9RTab1p
oNhbEGpCsuoif2rr/l6lct726b3r4OBNU1m8jW4V7aXOad+Qm0UbmqbHzh3Z27VfM//rC1fUVrfT
8mgBGC6ef/1b34T5ybD5Oh8POxnBUuUrWyVilGuNKdRRtY13mspIJx7bjN6Z189HSSg9PHgexqaL
ZbXnHfxeA1aQc/emZYvowi/ytYq19pgyjYZbO9kHygd7PS1bg81YYufFtb51lguKAPgQoiULOAIS
9SRq+W4zZ1+bqq4OzC3Vm14n3QLpJXutjNQbybvM0lNXC/zloVu1RSDKPML8m8Ndmg7KzISD9vhp
lWtoi/WCjKrlp01dDgdHd0ZyuXlns0jto90Kn0xw3irqVX5mfCRXjxdrXSwuVmP+eTyyRzd/KkP8
VJc3SuLSuSVhdfzvI4l8eukMuXk8sopa3mV6jYqU0GjITcIPh/vjR+h+Nm0hjJfHoyI0DmHdhbfH
W7p685Lrbv30eISHwe+2dczL41HkQvMkSoBQyOWDqpHyMtWV99+fL/N6WCOAmimJ+GwzBRqRbi7Z
OsuL+6aItwMsi93jp9bE2SW7icSw5SvI68oPWhylaUZ5sebZ2i4euXgeP23zKj/kNsOox++it1BH
XOQIgl1ePDSjdeoLj7HI4zvxRXFJoLsCDPPORQbiT2bb2+ONLQ0XWBV358dLvb5NXtLQhDEEA6Tt
dH8TJkn/WqOqqstofJu7bLqb46LSedJ603mCQWucCdlhKgitAc8//7mr2deZndOXxtMzJnaXmt77
JGDT7uU06kQeRgCWLmt+FXvizrEngM2DQE5hSei2sN7G5T+FrFHsdT0KNzqNBqsS9uD+PI6AepO+
CWHqvmHGV0AeZLgtOz1B/NJ3W4EGB+J8RmhxCdvLyZ8z0ufu+dilL0SvbNhrojd/ubE9Ursi8Zok
4yElYOtWlt41JeBr13huvkaI54N0xiQCOPHrVCV/c3b5i1iua4BNEzaUIsmdLn/zeM5Gw7SMAkg9
WyRGxrLFqfnTHfvhIEwp1n2h5re5nnehU6mdaZES93iKMpjBmBoJ91O1R5Icn43wee/iWdpXpvvO
LrZlt4GDrj/7qIVUjGjncZNY1yjOtNfHf+hFU6Ai6PKjdJ4cmWp3d1kpa2oYksvKHy1ifGRP9t23
EKskDMzPTZn0O1fEYjPHWKK4ljft/aKw7ya80QAtndpOy28oVEyHXtmwOyV17rKUAc9ZZ53eHcK9
k7+59tjBVSlujx+ariywnsdICDHbxu7i/A22/1E1Baoyh6ltWbEaV/U/IwRSiFxzvM+J/loOlbxq
JYzoMOpvhHSS7V6Z2r7iEnZTfQayIEEVGfaukyQwOzkjOxn1d4H8iilw/4zUknH8sit4eEUc8qaD
s6PK7i7DInpqWouT5ckd5unNMk3/xqlNDqzvXqQ9fAln6K5GPp8HFylE3hd3+tvrQOA7BEIGgFFU
7lkZ4SSKhGa+SZ7nvP9DDKBxGTvb3AN/O+tSzNqqCmMayg4oiHjD6JKgw9FNRarewnnIrBgGCQOK
NtTze5T2fpCCCGysBjg/GadfY8qVw8iSfOf4KdXkRXmGuI52LZ+9hpTqgf5mLZLfIUXZ6yiWtO+y
zndjCVddjiQpWcfYiIxA699NF4rQ7Fb2XmXVhmhHsU4zy9knyxzNRksV4NcUbZX0p7tR/ioqj+5v
7v6RMZBvwrHO76Kl4Iv8d7QbKIfM9GBUtBdxU8mXTvsDNcd9bTsHmqEdT9AoMuopOvZyME6VPw0X
TFhe84pUeKbT2SHvUEzqy2cyNVuCDtJyO7UXbZaj+Qrhwg2z4Sqa5hU5qrg/brQtIYkE+4ZJun+M
/0SdsgqlAD3LPxHZfBk4KviB1pqB3+CvLuo7k4m7WRNB6Xfm2WFen7uziS6D5aQrjGWrfQNxXpIf
3L3pAySSJq8OSN0OmPh4q2iQFOsa8ctT6VfAXn5zDxGRs7sNPlt+3d7LCLdHzrph5UzDh57o1cVr
XH+fZ9DVTeAZ23prvN684mnE4FeXqFsY9Efys681sbE9pEzxlLvHogM+wre0PlkxFp960mivSpRi
nyE0xeAsSEiafgNr91cNYpeNN/VfHmbAMCcTssGXl9vlQiIS4l3G27lr/Z1fRcPrqBWBRgG9i7SO
ynuCG4Kd0xSkZsYGXftPuq2hKZ6t++xr1n0pm+DC3rmMxROD4aOY0s9Od7YjxriQfULnbuAitom9
IdvBK3PvXJTl1o/sZz1Pvyo7O0tnrm609VdgG4jodnoecyBhaL+Ysqlvv/HTPdEo3WtnnAEh5J0y
P3spe1q8hUbgWQZ8BAQ8rWdc8bPu97Mr+NONdpM4rTDQgnuqwF2dqb+SZ9ZfH/dKYogJnmo/agOg
FeAG5jSrRscUKkMrhyYKj99aJtfHTcpltJ367lbU7UfqusU1m8biGv//exU9b017epBjcbGqDoLN
4xXF8jLyG9G0+MlLNqhtSwlNlczTJWaUzEoTcPHUENqGCOO9bzfWsezy04SgbD124EcjiOC1yWNA
pMo/ZfCugjqPqNYteF4e8/sEqXQ6IylRocnCaaZnMzl68MQuwFQMVYFadnGSNKukGCSdc0lfsPzA
hw/630uG5aEG7BeOc8awjOeVYtcuO/irbf+ZaxlNWe7pR9ac/917PAfVGEOSKbqQ/D4cHzcFooiA
Teo7tqPP2NSbAL9lhaAFb0vo6sutO4fq+HjW72eYL4/HPVQwJ/tFvRcFmqJqcab84Ibts+r0N6fp
iu++JiOVERde+PQdb31MXmDdZ89mhXSyL6ZA841ph5voAMXTqDfjJNW2U4Oxgh3XEW07k44z5vgD
IMn5Gdr8b4ev4T7s/IotLNQPix1nYJHJ+8XB2nhVoX4oDG2Y+ch0K+qzQAE0wCqkPjNojJA8tJKY
inrvRArSXuJhj5y2h2mGLZqTxDKg5pqA8xpn0l9rzz0BlCBzbXX/WY6Gu3KGOcZbPo/OqapNADtv
+MmeNEzUvxvQvjJ3IIikmn5ixNDfxln8m+Zyy6Bqr+fqJiLTedfJnlqVczW++IDrnRt5Gzj29Iuj
qdac8vO6vSJHMw/1AHmThgQelIyzQxFFP9gdVspjbsOY9k7uDmohr033QnZj4DOH3c/YOxpsl7+a
4jMptGVw51rveuuAunzOqiEfLZdqnWde9VRAud66qYVkoK2zfTbV1pmUHRQoDow/XYT20R2ilxi+
/SFuiCK1it74McN3c2Kk7SXupmkNJk45+Deikzog2vxL1MvRm1oiqBznDj3qFw7YzDSMUbt5pumc
HQKGKb1CdCKN8WSO0Y4UKc6/OAda4lt5MpA/SQYti3t398V0/AP0NfyrQdKZ7J41nMn1djCs/pMT
UyO0BswHgx1fa/rPboln7sPeuWbIpO62qXbT8srcGSAi1cViXgCfvCln+2Rq6AbNtEFb5CXVZWwM
693RfpEAXn+2WZ+QtinJUI5xnyKv4NSVQMB51vqc/GqEOGNpry6rOWTK6ivyUjuQIO47bAHyU2wQ
jxfB4vKyENiYY2mVNvRng03OY4Qnw4/YL/td2kzdeQ5TaE5K2+Z1nF+crMXXOh9/5hBuFaPjBrcJ
ODkDBu4OqjKUetaLbCOK1aw1vR2WeskqZEaX5NWwclUJ7RsqCvlH6c7N5uvYhD+s7jl6TCOC4Odd
0tyd9hJimQJOBiqf6RHBfNtnM/LTYNbjaNUq2DMUxTELFIQLxyrXeVwbRzutYZYaPgMIZ/RgQzGB
a43Rhaj5L8lM+0wP5Jwf98Y4+je0XbRDfA+dPy7idW/bC0XLyZC9DkhVdbLil6mzFc/nrBPb1LMR
8BW6GUgdTA9eUXoBf8NQpTzRt63zyK1PcU+QQNgQVhUO1IvulJ4fNw79yba1CPErvaRevKBtFtsG
f9LIE2+22UBYEfoJW6g3gvu6nRGFzhn7JffcAVbBO4HtJhvy/4bwZ1IeorkWXiBf9FmL7h58tXUP
EXI9WGl8gvocnx73RJ03Qe2Ff2CQWjvH7b6mUjJkr010xIi4Tomhx6dYD+OTPYiFWIcKm2SU4iSW
G0Z2xWnSC/+o0dGZUfnfM//3syaZfokR+thk8iITuslxFv3/7tnVq4Nm81iN2oBenptJh8CXThI7
9Nm09iKhDuxzXf733rDfyPtOva27/KXQt/dzanQbrEd/k3dcHGswn8Y1/YMrB+KmDPgYbnJpE9Dt
sqSRoJFjLdT8rDp55BGcGoU+VaYMTvOaAY0zEmmyxNL+XxKsCMk9SmVerA3c9qs5PNa+2blrYygv
dt3QH41xDsjF/jOV5q/HI6yx8tPj3v/dPJ4juec6+DiXCoOsYyVISu61k22zmk4VHLS4xa5/UqbJ
Z5/QCjl2cUcErtZJt/ehuJ4eNzrU121t4YpiVfNx1jSQPop9BBtqVbbEXhSpMRzsQW4lUlYMW8yN
P6t2U9hYL8Zpenp8eY8jlCaROmYAAVatDbdei6NtBL76oqU1JKVhpOatQkirNkL2fKrqD0tXTBA7
4X71rv/by7Xph8P2BLym3+DcIhQwp8DHjARToOa99PGV8SbjtZOVeZpUd3SN2f5bltY+8Rz5zxSw
XpCWHJPSvDHqBgCHZAsUrmufc0e+RySrNGiQrAddUvXrRiOrLK3Tc+wuXDGzal4GM0m3IHvdLe2x
PulbNMsOKpWdaQ7JpTaxieE0/zbKdjgVYG2HxnYjtCgqI6m81Pe13hjn2YQ2Khj0HkVdnbG5L3HJ
mMsbU8x8q4ch9gyzURJ3ATsxxa+FOpGhYK5+54O59XJoPWPsWW/1yqsWvzKguHWUWqzzcTIfexPF
WdM+a+yeA7K55xlxgmElmBHRfw0pvhr5nKUb0tnQX8pWe43qXN+gUeI7EagRsfugd6jsSyqKao9V
RsYSUo9Hw16s8HSK+G6hijfKgDROqOi+FaYXoNdCWtCSSOZpI0WWzoiyNsv9zHeeKFC9tu1xcg6D
KmdA7Fa5dSjTEfwAR5Jtb/Dfgy/a2xL7acZDebbXXf8nnLFbijFhf9bjEW0107+i0C/WZEyHyjGf
stprN3ANvBf8OuR/9+TcTytZh6daTc45Rz2OOFBtdHzerpUxXmwXBUUcNnh7hE/0vpIhGhPk2PM/
FrDEmqqUsh2CHzZwJfLvTNyMGv3eiPtPYo8XA3PEdVE/+SjngkpCJc8r+6QMzDv2qYtizEkjXG6s
7G5bzHdz5Bl4k+MH7R24+mtam8yH7txooNeDdSVX77OP8uek+FZmYwdxZ3U7SSnL8kAoXZrESznc
3DIvFtgIDETNAL8+2ZZ7H1UlXnKP9MDFKMmvkjxwMyf9hata2Q3fjucQzAencdR9fW2M9WtNYPTG
Y4vGkRJAqkBwJdVnlCLemjTV7xQDB84m3/1FtcEaIdIBsGTczUO9IZJuzzjT3Fpm8Tc39O9WP6Sl
ENvQ6N1jTdk3RcbGr11m9027y134L37YjYiQLNb5eBYfgLUEyUvoO4an33XzPhTxqQBO2DO5lsTR
q7VAbQ/HtiD87jY2aCLTVNtS8Wcmfly1448Hgte1fdZb7rZvHXddG9o3uxO0ihfiiuIX+B0biTEX
2xntkhmaBxGWL0Vi/EZFbpyMSNfReUCFiWf1RTQZp0OSP7mNXt1j9FDMrt3fdWr/Hga505cvrxpc
eGSiYM3Sr2jn0lXkijrAC2Jtlgw2o6LBh9pA0WSr6Q9UJW1tLco1eDurLCXNqB9JSqxZJnu3UTtZ
Vf9sJsjK3k1+v+3znFqNRqdpMMDqAeXaMvwzdOuwgKeqR83LDM91x3RnD3qJJn40NOZsbr0vC6M+
OhPd7jTV+brFVbSxiGfT/RZz8ULPj1o4Be6cbOKFypH4asLab/4rvT9O6r94g2kFSmKyVbehCizP
jvZDWZrYq5z7ueouGHC16xIh+vKLXJ4YvHA1iwgZgEiKn6JGijnkJvYUVts9xfCnsA5bJQmqZT0a
y1Ui+apCCQWFkKl01UytH4RFnGymhHDrbKrEKmlo4xGRwx5y0KtbajpPs9LPjhiDroxQQFpZSRQS
zEq0RQbctOQH/jAXDrkzIkK5IPvio6rdz6EXzRbzJAuQV+GwOiWBQhcBgbN5q+qig1x9yK2oRU9C
UV67BClmU+NdOmClJvKubn714e1cEYm5Fzy/pmTK9l4CX1goQD2LCsSRnLyqCwmB6koHlMIuN32P
I8Fr42YWbk6kdca9zsSi9W6l40BJNM19igTw+rgRK9Wbu3iarVMbDdYav/1+iy8MMok6y3dCyyHG
u5mx6x3XX0srPRWox5jw6e71cZNRipCbrI5O8ew39DkIJll2fzrvO+fUY8/OqjUOMM9C9fYpktkB
HZ3vYOJQtC915JFHXDY/BpX/e01ibtNsKsEknPNpLGwOweC1B3SFPylyw+3QZjCLk+lDdLa51RPq
Toy4bnbiruN6+uBzszYLPgg2TZhUte4ZWzZmH04Hej16q1o6765MQL/9zxq77MvMJTn49XUMGTZL
Anc34K8pfF7cx3wx+pgroBoayMuME6jurhh/aXBuS5XUH1A2x8DAwCXPkymwPWxzWgsD38KDOGF8
TPEE1K+tE42W1SuT5OL46RP/dJjiWrJoydj1cKMN0Se9hqP4bSe6+qk0/uAUegEKMWLXmgQGlPAG
3Iikta1d68nUsnKjWfgb+OXadrR9emT+TRYordrToAMJ57hMbOYIOjduTDM7nfVXiwnZXiJwkjEO
4V9zPAer/nLyvKVBFj+6pr36WvxHqNhkwUN1bybZh0v0qlEUF3Ss2rkTCqYH5J88PRFhJoIsMmA4
lx6+E9DxDNglwZw417no/gEttOib0r9RbROWyFRvLuM//Gv6NlfMmAuAz+PsG38wRIU/ZIuXKg8B
qji8K/Q66NEQPyiBu4lw5NeITQUn8kb0iXZIRMVFPRXd2+CFPo400VOZwUfmJULM6bsFqjB5A0v2
JOfdHKkfGON76Tdsz77WroADyqBwciicSfw+6iI6xbM1rXqZ/ExC/GggG/jdUCmYGNb42cZnNLNR
dZFuVaGY4JI7JZS+ZkCOUNNMzn3lriM7fE4jrhuWi9ZCaNPiFrBCVQGXccl7TRuP0Hiyw7xJWwaG
yMnjaYeXwtppzRs+AjDOjBNLyEaLTKgCSDenVO8CN+x1+IpsjlVMt5YAltTKehu06Obm5o9ppdPK
qHsX+FLL4FlVr50WvWVzw1S+mBnA2VgWNbPGoNF4C53mI57Uqp2Mf3FNu4ZIf03K/C+TyQus5ezb
wpIg07P23uHRF4vqBQeeO4Zs+mrQrV9oM+214QFN1Rp7CJC42fyJNWZr8RDi6lGOG5qE587HvoQw
zNBtz9AZjAP6WD72dBESxHBIEm8bEn2yUpoFbxhrroGWI8rxF/MwsDTD2Fg7BXX9fGA8XawMiS+X
6ahfmsF2gW3QzFZkP+WRQ1XhMwIX5UH3GgR9XDcZHPQgbOoLU5T4kIXFqwupYnmvhlh7I3WD1wx7
KspUg3rS/446BH95K/K17zp315mAvzwOMOj9bzg/KBbUBAzVniwbIpxTJysnprvQsnDjmNkxjhIw
usLt1qU/nKX9KzPio9PZKYyH6COv2s/RoSy1/RaW/SBvXDpbCEmEkrXJjzSQKUlN9Bvf/iMJWljJ
iTS9uAKH5ai3l6pLgXLC8mmOTbHOgXN3UYoiBC4M4h9MHiXK62yITt7Y4QHmUhrmWbhPYW3siyQp
2PQwCcYVDNnx+Is1xwqs3kMArgIpZwrOvA/XKdk7mwqgKLP1s4ETgzmyHsKxLctXSFcOPoH+OxPA
apVQBu4bp/rWdZTPi1zMibtLOsFzk6nDWkaXxVpC0eG1t0nn5JaO+sqoiIlgl08genc/C6/SZL4F
h2BjJDJClUYIw1j21mqe9XdMNBZp9/Bk5RBZau3Ji9t/1IVkMptHXmmu0kaWKJyjjR+pnT17f3TC
9VauVX+3nTyXk66D9ZdPnVuDoGhg7JBPIeypotmXbhXUF1lpv7XELc+xcSk7MAZp0x+gLbuNol2n
MeMygMyTVkkcY+p/UbNk0GaIv+X8NoRfCoI1hBT2JdsTNrMBEl9m7TbZCcpxp6WMKj4kSFBtaR2n
uQtuCH2TA4otWrVJ/HmNAgVynYSaLLTw1cuHN9HjNokKUq7n1m85QVyJj7W1dcLm0AlnhAarQ4Ty
R0zGBmOHyJgSJdnGzvwHpuFbtlz/YV4810Iv1m7sXDTJha16udU648IRcVl2innbwhMajPwXVgOf
pneIUVAKRjpSCnoKzwZgjNgu0zAGeoRgIAE+rNzaiiRC9SURCQP8SILhLMigKybDawAla52IYQ6E
FrfwY52gicw1FihPdqR9jj4kTD/9pmeJEQG8JPV8oG/4x9XDl9ygRC5ZKTyHbbIrre/IwTNv8vCb
bE9trAl8Zv85TvMiBEslyri09G9F7H0O/nCYOzijeWduIKLeo1L9I8Sh8wW7KvowfAYkfchxNpKf
kfpQhggA0Q4DgKtbpK6dTYQhJTIgqv5tdvn3gNnSam7FslJt6wSFE6CzFTR0CsIskYRUrb1pJRTM
WOjYAo3A6xqEpvmdb/pzyvi7xhSzPhQ3wy+gi2FwAsnD/miQpjbQqqTNxK7JtWbbT/YLhM7f/l9b
K1nkY0jyKZr3QdoIGrIAZqlxqH33iHHFOfLMb6Sv/g6nrGbrFy4eh0a3clunW4+ND6/Aehn87lnD
uGI9ZthBWbQr4fgaOgIr2sLM1lkY/aTowknbu8WsvEOrgJwj+ePHGUOTmrohiXq56fLwFe4TFnAo
hBFPraXMOEAhNoUlqzeTn2w9OgFnCmFhKKusa0b/V2KUiMwJGTZsPG28R+JvGdGEar8wEn9ltIQz
Rq3+ZW75EsWdxG+i3NYFYIXSMKcRh1ZTL4lhn+2oerPi/oVFiZy+wERnQ6WWYdZzpzBGsPNSd+O7
n05Ho1AdJeJ0Y5U9l8pFssoCOqRibcTuzSymY1ywTRhtAy9Mcs2bh7m1n6O2xEAh3kRuySjluRMa
4t8cb2QZzBG9hphmMCXm+KGXXmPL4KdonOqRuE2j/PB8FgCpd0cWE6pF5zcknKuY5RMxRueBeZ8R
Ff8U7Nkt/kZ3y4f4D5Hjx+ra385gPquISzKtN5Ej1EqfOe8chccoHoRoU19K9nuUDz+2M3+KkAsi
MjWkoO2mGkaKTqNeqWk+g1OykeMvE+ItHJiQbqfR+gYowECaNU6hjy1ZmTK4yqF3rEMm6o442nED
iUpBqk6CUu93cf9k2skBQ5Y9eU2v+XcdA42G9qBvy3i4qVRDSOZjB1PrxX7Wy6/OCKsVvmjhdjZ5
e9NwPHybqV6NIu8CW6P8bjuU+fTdOQX4LScKGhIz4hqvPAA1NZi44JXhYxGVQ8XaJ90rYSifadvT
jTXVqRdKoBnju+HACKvG060otaBjPNTE/nvUtfaO0oWLCZchWTvVofOD0e8+GzlmezbaHL79qYN4
tWpdbERs/bPv+r074JRaI3jeZkZ5dOB+bspK0fEpaybPGzspox3ep0Rr/sMDkkzsI+JBD6hkg07O
w9Y3s9viMIytBsqQVEN8mGTq5Mb2tkoclCEDjJOwOORG2F+SAdGE+nLbflegEdlnQ6Gw3J6dleUa
zX4qI8iIrvjttirestQFeYYHFQ6jpFNVh2n0MLXDZIg8p/pUejiFzmP5x0uWQgM+4FqxwK+nrHgf
DDgnsTDbtdsf6kWlJEM8OaSPlQgzuWKMM6YBdMoDtMoWK0CwYEAm5z6MHa7g2YB4HOcO6ALzdtRo
ZyaK9q2WpAVcRevahNpn6GUjBSp8J43ZFHUIBIA42utS0ITFe8fBHsRmpkSUFxpfF4IbBJNn6zrh
63N2teo4+DmrjhlC4lc+EpGhhfWoKT1onVJsoJIHamp2jbRgnZq5uR4L1rHahg6TdjANu3gP4f0U
1ibeU4p9JhbZzYS/21YYHUHkZtK/2LbGcCWcxt6gNEwuYnA5g9BYraDGfBtji4kgBRFspm3iayED
qYjIx5Qhf1V9hgDJuHD7lOjWsxgwfSoU7FzXGD9MC+9GmCIaRjmq2Lquz8QmSS9dhaR7cem2Zx+k
X1MKKEVtdY06NZL+xs1x+Ww97d2kjh5F373CRa+temOxu+BoEZ4xU0s2srfQx4hcX6cljjWY22Ah
axuMOA1RBLmJ52kYTdckws4kwwykmG4pJtSHCD4kpwcmRFn1UcAsh4psR7TnrYMxIXxcHajquWEO
12q9vcH0IA+ssUcua8dfs02p5WNm0ZWAiGi7uAqQ3bNXfcGd2PlzfdHtxNzYzFo2lWG6i//FQG3C
healWdDbuhNA9NTRQJflNhu9aI9yjrpJ+z2Ejtxbghhjyq6WWfJUWeLD98NNLbEv9OC7Mc778uYG
x7tFeCmwHNdGnAcS/FrTCQvbZMlIBXv4lsx//x91Z7YbOXJu63c592yQjAgGeZvzqFml4YZQqaqD
8zw//f7SNmD7wMY+vtjAPmig0ejukpSpZAz/WutbN+mGKVUDUGyRD/niqI1I9SfPc5Am7Crkm8Ro
u1uuUa7IKPxguq45psOskG/2SJ4qd/kt+3zmwa7XfsG9r8U0naUt9VER41e/H19Dw9kUeFTqO2Zt
5iLcoXoXSIFcmrxO2/uB7ZRE17Dup6zfwDs6zhEilk1Ojvdua/nzDCIvJxAXN9dOmnmrzAKusMRw
1ISEYDWoDdwXZyohfxdyjvZFlf5aEuui46ZnV7H91cjwDFxWvVtK+9dY84pLWoxt2K3MprDBqR4i
I8SQ4Sgywi2FP7H2ABGE0gSebXzM4sLdVkkjVx7voqyxZkEvhQevwh+K9Miln5s7l06CO8dSZy4Q
m4Z51EVHxcid1hW7ONUcD4XZuSp9jkejVyMkxzUIo5e/UAHmrtoaK5733uLu1ASqvUMM2toY3td5
GRWbhPdxDa0Qr4XXP3q8g6p/hT5z10ydAJHkgCSr/ASrQXpS9S6Q3Bs7f7odfX87hsipqJ0U0u9A
KqQho4qC1N8OLeRpJeOrbW5ZNDpXuWAQQq5sLhHymqB6I7cMdcJqtklFONBngLSyp+UxRJ04whV4
bAL6AJgxtBhhOXfqZIRBG8IaiBP7nDvJHZGQ5kc4Wf0+HQeeC8TjTT4X58ri4Fman1YcfsM0O4u2
nH6k85vBPUOQEZ0imDmHZzmAE5MuWL2CCCUTXyB6jJ8ejZtc5zx5RCxWz12PhCCWQO9kuLdVN5zi
ednFY57sPJP96qBhtU3Zv+gAerHn0ZFwO08PqXiOXRsf+PAgF5yMOJu4xywgEyrSU7WyfnEoOC80
RXI/6zTM58Tse6t+8l2Ica7VfHdYvodE05pQhOHJl3pVRe68Fsu8reO635bq1l9A1jgXCVxR0Pbd
TLeLNPUH+8xVAI3dtGN3Z/X5zo9yC+gne3UJaGzrde5EJGGy14o+uBW3xHDTW/pT0q+6McHUbYuO
RWDREE5rMR447X0GQQ8birAs/CF1j/2r25RlEHNazeW6kRrLMx4y1RS/5HlhnLfmOjbsMeFe7AxE
UYKbI8/s5RwHYMg4nhxjBtwbe6nlAQMFWEAGRGA1SVAu7kCRdBg9ZVm+GfqofuzbDcQKHsxWNTAn
XrIygDod2u2xLlMykSMjnrLZx3Xp0bE1r3pP4WsYD0VsjjgQvD0j1nDtc9V3ivfYXNy6a28t33/i
JviJWvPs8YeoFSX1qW7q7Oz9GBBNbx6DeV3V3UtC18QqMvV9qOzhkN90kpG4hgjqR10Ya9vYyevA
086vMX8ep8viT9XtAncoppt9rsGYHovxGlsMNWZsKb70JJoKeyQTvnqne/nOdrBm1hR+jGX0CttX
7FQKbcedoestcX7SEXaIyrL3hjcEYie5OzDRPsjzzNq3oxUBC8U+ST6YcJ5F8gWKdH/f0DjQkrrw
SMo+TkvrMlhoecRgVZEN7yCwlJC0+3xjB3V8cnhC9pKEAQSb5yEOcfJ2BLlspbk/pmvLNphGhgiT
A473Pip/VXazrR3xpoO4ZxEbmIdzTi8H4imptV0azDe3Uec2qKFgSWbmsaiIS4xshcX0nqXglzjw
UzOwGazyIEX1K2fPATbDKn5jB1f3E8SrI0XSRzT7rQqz+3aM70Im1askZ/xu2eyFZeZcx8V7TjAm
0hQG+YH6NSZRLcPPqkfj8tiEuerYW8LBt6mA5vYBsnjo8OwXS+AzAmzvY5dWurRqoYc+LFX96cqW
wTYh9FVRn0WSjtuYxWVlJVglCgcflDiU2PVuSQlo9Uy/nLZ4mHz3Z2Wg6TgOGt0C80OHBfYpUR2T
nEcKOE8B1xLywwAO3XIZ/eseQINdYAG0Fa9lwMcfhL9zJu5YKjySDAETiUxqvXfykN5hrPt+vuTb
tI7fmY0xyEuWnW7wmsXmz7IHfWslw3nUKt8ptbxnY/wzLWoQ7zUFL3Zio/jO7Jk5q1Btio3NibvC
bMMi6Kd72Ozl3ZRzGhpl9kA6B9HYXkkXZlJUMf8MHVSc6sYCGNvmq3ZzkjZDf8S0G+1SzWC3Xu5V
Wod3nmvzt0ioU1z1j87AOiZa75CWcXpwHecIUBfMrc0Iu8xLjsd2+TUmDirh2PC1IVvxugWDzTzD
tR8nuAWaeHidl+A8W2yo1Nus61q73By67LzMnmYOIcGSA6Y+hWzFj6rCGG4MDnrgZ9TFk8iLHMJs
1k+qG9U2AoW9Lmv3IbOK3xnckbu2abapvI0z4/rTdsuO0zXze/naF8J5TFTsPvZxl18hLF9s7RXH
dLG8VWFS/WpmcwgdRoeVWGPrWQ61P01HZ4To4WN49fpuFaNZs5lRUoomTaCAIbdPxsWtRA9EpvS2
KY6ue7vU+tR33SkQm7SP0Mx57LfLaD9UxfDFGHOdBmyrXIJfgeoU6+JmlYmr9y5NO1hd7O0y+PQm
HCe84N92sKPqPd0PNtRPlYbOzk3J5LuzJsw1HBqVPkxeE51Jxrvpl5wK/MtVxRijS3escSfC5PAJ
AyTPxfxq+3rXyPaEufmnGmIMAsNwxniDAkRaYz8WML0jhY5RYrMqwuzT6hE7C1N/zbF4910SrxCg
olWgo+HZUfqh94kHwlmiJ0OUp7gFxHEzB5yjpmNosjwmDXmFASsUd2q+6vTi1KjAdS43WeR+oSjZ
6ArUrLjekuy5ndw35KGHiNLUIdZgnBmsLZkNV0s16phFy3PQE+oJ7S9WlM/4O9ApVAPJ9h3Kbufd
Wlgi293hNpIrp9fxoWWrUzdynxcAVPk/t2Ks/6hA7F+3fv1TMdj/W33Yv2si+19YIObe+vb+fYPY
C7Nr8o3dV/GPPWJ/+UN/LRLT6g9H4YpnMO140vZcujD/WiTm6T/oixSOh1HLkVIJKsb+ViQmnT9s
6bqskCRhHLRN2uP+ViQmvD884sxKu75WCAPqPyoS++cWOsvlyi35uYT45+47y8RRnhH1xHovvrra
2ZCQPBlnOlEM9p028r+p9nNvX+/vdYJ//z7/V8tdUkciUZzg9wrwzYORtnXWZENePQcL5sUi0fme
YTjON9WwROnFTjk0rXIYbRciP/6OXhl7WM+hcmgkyszeEXJ6ETkekxG70VfCHOKuamR/jZLe3RPh
mamV9CqXkfQY/Hd9gULeftp/9Sr4Rf1jh3gTwU7ARersCRf9lpUPzsDgaRDbuXGLI4bdiDKKWyJx
N8w3ExB+zre2HbyNJ1g1arsz6CFZ3b81OOZw6Mo4Sb7zPIGmyy2Fc1rICpLhfkSMuNNMhzWorsWA
Ie4B/ixrL/HdS+DaEajuiBXTsnTQHiaMyT0H4xRJMddIdH4lovuxHDgU5m5sPyQuvAC7zrLfHHrm
Jyk7DlqKCdKrh26EhNOA6myZ9vucDYPs3iK5MxwZtzKxmHN//oSlxNi+NZPGh8E0IzlEXltf3bKg
gS2OluChsRx5nvywN7uuWqZnMgjxj1ngkGh855bBihzgZf6A6c2lyBLyNrvoD0Zh43PS9YYbWRJA
DQwtMDvrYMg00+3SeZReG3wUjsTI0aLBvThNIq8BEZvLMmWe3vsAedj4p5SmtgXhMogamWxbvyBW
ttBR9dAECWUJYmhCLKesj/aKUFNyDT1FBU6BPhy77q1ZKsjperLKlAqwBbRNTg5FlU385RRpu8ti
FdzP2QhFKmosjXwdmJ+CFRxki91Zyz2ZtTk54UJXH+BD20MnhvDSmIoCcds2R0oCszOUIqD6JjE/
Ohlnf+IXjzAZuIPCKaPi71Hx0ldmXuaHsirpUyhSQ06f08+w0baVfNY4ZNGFc//R17a38yyvvEf3
Lu8jKWe5ZtpO4mBp5HhuE6e5VmVdEUFWAvCKTTd7MvJPVuV118zY8jOOC66RHZrwt1vF06PHG0uX
u9UqcGFBdJVxLj6GrktfBLH4HZ7iEA7npO5L1UnUKKvgaB9Y07ujlpiuNsu7KFTkb4UsxQRpwJ1U
BolPlj0I112fzD99r0I1w7E3Hqdqnk9+o7J7U2KBKMMkP/sNOxjibrTzbdPsSs/rLmTS8ksbICbZ
IR8PpOeeWV+2JP6TkzjeGf+os0FIvqVcc/Ugppt307b8+gEDpfPdmLl6yk1UFhcHLgEuLRVz90/6
aHYuPR7BR2eZO6dcE5T1nxuSIXQhtiGyutcV1jeHge5M6Yi62NJgER11vyHUFV7443SekS9eU/2V
QS21x63Pv4Rs6SqceETJqk+RO809om3+wcCpiDZhVFffTTzpagcIq3keamm4GKT1wWo1NwwXzO89
7jbJEWDkzauBQ1lWVDxUecDXpG6Y1hKfoS7enoRwOXnZG3fAL34FfT8/WMwJQYeRmYPTWb6Ws3QO
EEqa9+52mMgdSjRY1fN7FfTLfm4KcdXB5G2dVCBChFhzeIAIncJ3q6v6DP0AkJLVJTvkG65JSSr2
U1AmVwxl3C7yxnvsRkn/47wM8QXkf7ptlrb8Ndv1dDf3U//DWO7wC/bAuAuxEPyYmOh+GidOPoe5
qo48GRYfnzKEI+s72N5TnD632y7SNh5mtBWbo6UPkW2DRy/aKKTqHfEvmlH7nN6mEhl4H/HLQxcM
m/eEUPo+7IbgfRDM6ji59dRATKVJDtQyTFtituCkpqFnKVhcD/OSnlvAP9TxzBKc6ZpUE5zUJsfZ
q0eFrVPzaVswnkA+YbnbMonN9qrq4ldghR2lYQyIXkp5oyNUpSOyNSnf5WKNBiboqGYMO2L2nHmV
I5cC9cH4e7U0cQHEyoxSvibu9sTJaD3KuepAYcmX+MmE0v5zLGQDiJtoGdgW6jNnWVxsAecXjmee
XxKSYps8bDSSJhTXreja8SVY/O4r6nNxz10oOAIuozW3sMuXMdR4MKcge6lYskG3QJKBWOJ/z1Yi
iaQm9l7bC6f6ZpKneWgAWuRZ+7H4drrXsi/3c11M3yXcjae0mPmcLK5hA5du+e55On4wqPmn0EBP
wVXHgtv4EdMyhRX0nGNNPiyFSjaenQueKsv8KPUkCIDN9jEkKfKZAirkwzwlxUGkPhoO342WEPqu
bkkuM9vrsbWDnzHE4y8diua5lSMhuIK7K6mAGYtuSwp7x5FLXqK40H+mQ85lF5vskVxpdQwLOKoz
Cwz9UVZiPlyDcVDyn1+CtmanHFhmmbZk/nEEmWCvw0R1O8ItGh94hVJhtVPySLyr3UeV7d9jE8zh
F+nuhFA1ovFKGZKbSJxg7ZOZ2OLCWv5k24DUGi9WdD9oBwuNHqjIAVRU7HFnDScnvYH94adjVQlt
Szzf8iVc2m0+UuEy3GHTyTNulbhPWssDL+PK5TfnRmgU1JdudW2Drqukct7yDmttmlT524iM9e7S
lMLCQGWbX2QLP5GEBFFyXfsgk4PKL4PIyva4NVGIHRF5XOpENv7IXDGdmZm3QPT8m40sSulrxP1+
MqXm/KW86UKipT6VwZIeChcdl4gwPT+M4TcCqNcxlCZcT6NdHVrqg37D/wyvYyrpIBhVdIkW1X7l
SUttWYDcC+TAOoxVNV0YohHicAbRP9VNnDxlFEFsCDMqlPwBI5VoY4V9pkiZx9oY0OKKEhSVQVU2
pCvPxWDzgwkdk+JVPt8QKiy9lbxEipICEmIV7SA3nkWFyfi7o/vuXahQ/pzxk20TWmW5MTMbIBDV
Pnm0xDSbzHXbLWylcmu1hI8d3pILUS8sRlUpmf3M83jouRY+QZXeDn3VXRpngHVazAG8jMk5oMUV
d/Qp9g8Q60rA8n199MoleJJeml7xyzfvBQbIXYtAR2eBtqmolPoUZ1750KWV98NTDCEJl+B8CJuo
mLAhuwN16jLD76Ud5zs1eIUGny7sIiRPgQOgv3BHFYdqNMyIIAd1FytL4z04VABzLp0JAstUFtx5
Xdh/9vIWJO9nsbHiJgBpXdXTlSn7tHNCFeC4CkBWev0CiB1GxI1y5XnhnVvI8HHIb0DJwSC5Vhhu
D2656LMcHIYZY8UQtIV9qKHdyfBdUkZwsepCknui+qpKMrF3R+0dayrfT66kXy6IiviQ+dS7chZz
uzdHtczliBGmP6R2mo+EDeypgRq56iqOeHM0yLuwmZcTuolmH/Vcb51ir6dcwIUKWaVt9OUXeXqT
iXxz6jxVBNdIhC65GcPog6iFI+9ll0/Vn3lzA2C6fvu2sHptJ453dO8FSn0Yera+0powO3eGotyb
zmq/qqSL3rXokTysOd1Cl0Z+1z0tIpWSO3vOGWO20zBvFBmLF1B/Da6sFuMVduSd4wztB3tQuuXD
P1BCzLzXQ61h1TYthTu0X3lxD+D3RoJXc6kfHfjWPLx2oBeOEtVwSYUsPzN0XxBZ8KUsWcNsrGam
yV4S3t9gUZrFLcU46tWSNpXOORDi6ynbTZYXb8oIRi+MbbWVCJBKS3eo6vImktVMSkhfLt01IUTz
lRtBl9tCDOLbTemdZM/E/JMvRE948DQoOJJi+HzbDuT0CE3MypvkrrUddMHM96kPasplevXyinKw
1h2GaIdvcXydFJDiTeLVGcS92vBpcahx1dQcfmddk8NYsKz2CcCNeqIISyBooe1/5JadvtpLM22B
KYRflQXkZwWhfjnlofbfoQ0V65qtFheIiLFyeAPqSxf5XX901Q0orMZpl6L2wxCgIK3b4jTIvzQ8
a0oOY6LmO3Ku/UWHpjzShFW+NFmWbZIhC85NPLI+YxsaTy15w91EgPtZWzTWriEJmoO21E/CwcMj
lyJ3mweBsxuEw4dQLBkW3irr3XescblZW3oKrSOXB3Mxc+we/NrBcAaX8TgsfWivnAYiI6YGX0FZ
XzSzohE9BbVmwnDSDSPbaemU1T1ZMlTWsPM58pFejQpaoyz/pfNEnm7cdB7FutEFQeCymm5GvITW
ggO/xBg6K6ukWlfN0A1rq24Nyqq/MDruu1Dum6LuJoxSQfyU170NLaMVr26cdS9zkiYnixPvi9JV
dSKWD8DZHShXxQCZkeZEVK4BORacwJxyO9iYLqgJK7ZuI7JzBQN/2zn9cA67dPhC+PIvdJ5g+c1z
QpR4Qc4cDym0idquvy5K6JP0c3evxDS/4yqQh8Gj5C1WEeno3u8uMbSgtxF15FFboP/WoG/CU9CN
BgMs166NiGR58PKEs1yvmIaVlivORR/Gzg65aXouCk/jEWFcgBskupQTxBIGw2abC60/tC3rY90n
3Yx8m7iPC+0w53GIQEkrKb7qgqTPBofWeC0wWVzrSlEgw0G6WE9Raz2HbnmzrTF8473rYGXiLSw+
O6Fm4uFJmGTXhktotQoK3ZygtxGhnPDZi9jNmWcHg+rY2tpJ3NxFpn/suOTU1yLyAXkSvxMeumpC
torbS/CTjqXK2nInNeAlklKttGkTcOg0o9N42t/D0wrW4PSQF2pLVn/2UZq92njYNBlVuCoOe9Pr
ULpAd6oEX7mfxt1jlCnwgzH9zQDWgVQPdeS+01LOpfZVFEH+m1wSaVsgdhOYDIP/ZeG8+5jUnfyz
Bb13KzJ2yV3bPs2UWCmHO9E498DU9EYpuvn4TPQItHi5j9qpSFXTFvqw9D4Z4Yjk1QMkhuGxx/uF
5jogeMedq/8US9retZ7o18Kiva2ttbkv8xASgoqzO87Y3lcN0vyKuozv6HZNfq2jSe0mewYVlJO7
gNLuleOO9juu6FxLiSDksTFPSWY7j06Sxo8jOC5W3exWRZxgYPGwTHThR43edTNmzB5xNxPFI5Uy
1FEDFr+5th01t59NTs3dml0gJXPVGuNihev894Zb0IOTZFZE0sSjXw27KyOrlPf2g0cB41S8NG3J
7ybBTTUvbp1AmY8V8taS3ufSnMs0zndx3yrK+cah4mBi6FYKSY+x+XHQVgto0Yqk+2dKkH2XZyRH
h6XD1mOqnuIinynOR15b8SsmA9SYfnC6VY5lnHxJKQdEPeSEVxYt8czEqD1bJujPS22F2yKYKAKK
lVY7J0sxvOaNg7q3+K+crMZHnXP9X5GrsoFIkal9SlorBAW6+JiAZupluHRKyxY391v+4bBUH3Jq
VK5phrnaF5l64+JBgAOQKI0smHvbtxZYNONxQ7iPpdDELyozATsMdDpO1hSYWHGh/BVMhfCpTBK2
lWmseqpWsiob94mflcfJdtWBlLc8JBURoaWaintD2PrEpdh828qX9+yAs7PlLZx2OIrT7OgZO0An
qKOfdFHePhrMXtttxRUTF1Naw/XAaj0/pMWYXk2mh20vXfswmbx/wsDKxKgEJXiDuKUUD6UuPyxz
+e5upn1j1WF7Q9TjWTty0SmfPIpAgV6wqyc5S7gXsxKyaMAoG4rihxoiWNCkFbZLG7XXvClaZzNU
Y0+NQtaR2GZqyD02HXYI+czPTBV29xWW+6clGdpjKnFnKtNyhoqWW/9Xe4PFVmUcH/rKBL9H0SHc
dPAidjCpWIFYNu3PjvEFHjoLnLHpcnIZUD0wkUI6aWm8o9eSntphCin0CysdfGaONx90yyAi8VwI
bOyYL9ryxPDpuPy18krUDVe5wVeWoGru6l4ZqKaphlYV1hol3FqoAttlc3az37kLBvlY9rFzakCE
hbxQbzr5xsbuZlt60Tio3aznlFVjx14Kh1eAR4/vwVldhatm0nrL1SzYj5QPgygn61msTdyrH05Q
i6+0TN3njvYDpqVlwSYCTrq8OlaZaEA1TfQmUba2GWk6f80FzFyToK3uy9E0CzfwdggYcC6yXyO8
CEj9OrbjNY8T8N54HqAMhSULSuveAZKSG+pPO6QyPMSDpTueE6l2OIhockZUp66+Vt3n7IM/S6Jp
FuhyQfzeiV7tpJNNX+z9876mp5ibKxcriJ3+u0c116skQI5GrT+sqkNULnqFScrtj/0cZ1uLA8Gp
Vws3O3vBb0P941WX2sVfbhGnJwAEiHgeGUPseWaIHLh10JD25ACJ+RqE1IUcy22d9D3rPs/H8JRK
GdxNgpKfVdaOznWxlQILUE/TmxeXvX/g3rO81Bkc68rv89dW1T4pRsvaTm0WPo1G5Yc6C7KNiW/4
P5WBhV18Uv82VT3wUmPCfN4wPqgwAmLYWP3JjvUwrSUQLCbhdj3gqpyFtZ8cwrGrMXebDc0fWJ4r
C3on0XzshekAEJLmBNMwWuOjcdtEAb5t/FDzdtNT3mFZpWdx12a0vzRUWy9chsaBwcsC/JKDd2Yd
pYBDFTAzPc04+PcLJH8Gdw5AycnG75DronpL+sU+xGTaWG2KuD6GjeJIWScuZOSmOswcZCkEtR1o
9F38S3Vs23Hm1vuSiNYvqfvwyBkMW03dpC9w38QzJpTkWUVu/hplUBzcYZ6f1LLIncMx7dTqSvwy
jXHeOyMo1QuhebTs6vRMKGuwXOgUyXzJJP05Y5EjdQMSA0qV0Qe4ItOuXnzSFhvu/MV3pOxqM9xQ
g7xOcQ7GyHv14FzuccC1B8o2mYsOsyuvrbbFFjCVIVhHHh/Xtw9U1Iuc5jtmsaVQrqipNIlwtq0A
xN9EZE5Hu8m94adhh2aP/HjBb9jedDzqsnzxwgFUY1CX14BIP5/7mDItaThzZaG09i5gtXWcTOMa
wvLy6oLNeClHOTHnozQBV2/Tcr5pdNfiOEz0T/J31dVoTV2Gz7Ye2QyFXTfsztKM0IBmhUcrn2Bm
xDSxnnNgUHcUNDgPRSeKzSIIdem48r+d2NC/GsTGffCmjkKRKskFzzH5AGwq7rZ1rPzbJloBTYLS
epnU0yMHUID1aZat8wgd3+Zaigc9IIhWUChL4mmAI8Enihl2avyzBxEYcLNOWwyhGstltHDXAask
6HOp8mMfD+HJ4bPwI5tH/asNwF3qzBnv8K54e2VC+8UO3PR+ym+w8z6gKoSDcfOulrp/9zsFgrOU
Oj9aChjRIFhYtXCmTaEyj+geJO4+LaZL1/jpBTakeiJtAXlbp7eEEawTfMTLj7yjj6CbaJTzHQrX
qVjHxYzsht25WKbxak0KxW9wfGrgsjGc3vxbSdCWeZjLeld7r3Zhjd9c0knGzMRj+TpCEr5zmjzL
VmWjffoaSuHfzE0YBzF+tp9TbzjNl0kTb5bJppWbfhE6GggpSY49Q+7jEONYFVf5gI+zC7840TKI
M9wZ6ETsWnSreqDPsAjrj1Zk7Wlp6mzPFl3yfwpxIb6sX2o/qF4r5UdnUJjpQzLain6JIsmfqjgt
D9ZU2TkDC0+91Y1HArEzc6TOLo1DjECwm1s7hq/2U8H5AO+i68fD6n9EJP//Sf6WSMb/Xv5+XX7+
/hfy9+0P/U3+Fn84wmWuhdgVsKr4aKd/lb+V+iMIPLY3l7Su7Qe+/Lv8rf5AtnIC29Xg8gPPDv4u
f+s/HF8KNwDWjgbuev+R/O0hM/+TpqsFI2uBiu4g2Qd8Kx95/h+1XS8rJefcId9HWL+4ZN/YZf5D
KSe9FUMKO5/UzDo2zPZqvxZ7Kq5GHDYm25ESmo9yKNjGKQY3AwtaViFY+kBlmMnCLktIe66y2Dd3
GUXvBX7PMjbUeODOWNEr9ZYx79ta6XTKbCxQrp6rnXGISSoJXYDb5opiwm4T+Da0aInTqSvKBerL
Vz10gogm5zV4YdtwdMVW5cCM/CR6yArYIKM1+ygYAhQPaLOek4PjYQqDD0KUr8PwGYT5vGdIE97n
zhYTlbpwypphjR667sO1mxA7XRzgcmn1vrCKiOv3FG4KiNtEKcLfQT4aQgHBfKZCjC2l+455xp4M
0d4911eLG1NUXXs1fvqdY/ZwovuzaDdmHL2znNrp4I4MQxNbnj0rDHZAPd+KAAdYSOR2se1TGFK8
Ep5clZM9Ccwdk3n7iUXfu9W4YYIzP0GEi1cO9DQMezGQxJDmgCYW0Z4uEJ8AjFt/Oo147LrwnADi
u/ylwUdTt0tShbtrEf1eHH2vJpl8Ox3tIHx4b2sRAyv6eSdufljYSR3mEP/ZSaqts/gJcVoKrIYC
5poflO/+IEfsPB40QtyB725Dvk47YXnmruZf7DwjGNs8egqWyBJgSShRKTHllWR/1qJf1CXEMH6F
T9xunUAg8s8uxlPZPQVWFuL0BQiQMAoA6wck6BPcTE+ugslHN9yCkTkFw9zrDCxhfqB4jh7Cus5f
RuShc9/dTq/2cF68unoYJw+Tp+V/Ql2vDvlC04aa3XrbPlUcZM8Jq3AT+OAjGgXCCp3uqYJmzqne
wozLTGxT1fMz17k/RTX9dO3seKt9viuh1hwqPPG4IQ4GZM5+mJaHBsWTwkJ8etQJjqlJnnviNEiv
wxaxYHwkNNmz2ZYPxOOWnRqQ0CQ5kSc4n7dWIXq/afcigJ228Fkt6mRLfN7sjFhwmXz0Jm52JjYr
q1q40+fOU1sOJ8od1c6oxN8kkfdrVJiNWw+RNyxwZNoZqnTe4qtvE6AQC95u3llKI5uPBtz+CQc+
gh/pvGpSJ9dtwCCPmpSHIIM+Kz4q42yIHUcMXfvjFFTqDv0eR0qEXatsKvVDdf62N+ZzKYrye57n
a5x+04MutiABfw5TMOw7E74mtyrNwR0OfRIenb7RmzS1f81evENOKA7A93MmDvVezIXz5noWYgVq
nmHnxuoA7dorwUxYMiaFJY4BeUo43nD/K4hne5XbP8oOHqcFwCCBvcpWmN5hqlxWaGH5l0FvX8oB
3FQ90OlGiwynjh3IHm/jthWDNMaCKGe7mSnsKRg4pRL8vmTpa66CI3To5Iylzd5hjXuQe7eka9Jx
ClrZ0vxVenVwbGMKdXdM5uOLa94Kmpc2QYrZFu4bNbnkcbTffw4ljFK87E8YIL9tl7S27fPB8Lgb
10a9LzAxNvHrX8oB7NaD5InFux8VndKEtFuFj8V40ZcgHrXD9OJtYGNUq2Zw6kNYz3QL0icAxAJu
1IJiR3GYKn2s+bcGWhqrrmFZX5txZomHJSIrAwFU2POegTQOlcLu9ogm8873p81U97u89Vwu++T7
aH89ZzYDbOAf1cmWSXt0sFpSRJYt50Uk7pYc30xyNnpPU85DvSKyWP6SXLztgmFp6MQcE10L9gLg
TxDSg/gE00VaX/9usKKssWy+WSqYyY+yKpPl9/rQO0dYKjZTnMlN7dtbVUibTJAWXAfQrCEbtxvX
ks8Agu/l6IbbYbGOS+b8CDIS+jJgfjBm1klGbsHXLwZ6wR4XUjOruG/CV4A6Hocf0QqfEg7I90Fj
TXsrtj5NnCcHrnZPFWi4dVpZVEjHbsrjavRhQputY5oKJ4zVNSsBhVyIEkBW+mM0Yza0EzKuVCdh
UMRWBs7hjIcn/JmRK4HSzrJDYS6ZZTXA1B/n7EUB3tLAai8Db0/l44oaxXSso4Sl2grv4XbG5AZ0
uG01w46+Dtm0svYXERB4x+wj6yxePtuuAkXtf/4XR+e1GzmSBdEvIsCk52uRRZaV9y9Eq9Wi98yk
+fo5NcCiMbvo0UolMs2NiBN5jd14oYY0ZdxO5WRd3yUGWOXaeUgmU7yktAAe/IyKH0Q+tI5SfbCf
yQhFsIsbNPznefMp6TDAz6ROLBeXoqwUiVesFBgSRHjOhsPikdHG4D7sQYnuZz/NwgK/SbBWSGfY
nj96m9MxOJ6JwAbDzom7QvpSgJLGo1QzWzExhDEYvd1mgnxyrD1XIV4B2bps1sM07C1uCzhlxhhm
/3JCl3vTDABiA/5pwiiGf2yl7+/djgtUbpLwakxK2oouiwbkLg4a1WnsSvbUGlyWx1lfNGonoezt
rGyuTouYYM+A0IoR6R+ks57KEp5sPlYvZV65/DuUXWyQI7bBLJ6zVy9344pN7qnM2hBqsIc6T437
ppKXmeEH4wSoXoVF+HMpfgHAijN5SvGYrOXO7Xn3tZaBZV6cp8T4geLH5Xol/sc47MVfPf1YcBVj
7yBFk1dATIS82IVFQJbkoOP4UPEZLLaQR3nZDCem8A/CVqZlZ5fFPJlsb9/rgPccewLCtDXYXpc4
n2kJ50eHrpBUdMK77FDu+pjZDL/rkgcKtNINeECcouUStXYJ8K1CnNyBb6OoMfb0HjV6FXCFru5x
bPfNKWc9b20db8i4BjeTwtN4A8+tXXq2dWO7KKuTF+drcCZxlZqK5zJvL3y3j/RqL7dxiUb3V9Ab
8p1hrRupFvOwK5urrpHRR4fu9lvRXkhkds2wPoglCytMacfBq9ZjkdR0Mkr2InQWfd/o0IXaG6nK
Z4BzqrXug0i6G2+LrZ2EZo3negCm2ZEiwVd/E+qNPyNkxmBJwIq1TRlgpLL27tKG7S/al7f3ckOB
3tqOyuhcJHf5ktnDd1UMd7lUbsTn+mPWyTuhhuTQyGezXwQtT+0vXGEjrJQ8N7ZGCkmm/h6V+Ij9
3Ypt3z+tZrKELowNykdYt3rqYHeiBhDQZZCGeiedj2XZ//X65gKTrN7bgvNPpsGU78drKSyxc2mB
lfYBcYy0QUFi2OEaWdLCvCdAD/JE1seMmeR+0mCQoIwFzPTy/Up0W2CcesndB8qG66vPlCxIaIzD
LEmsxM8IQf7/9ec1WUM/B/zZiGEHSy1/MMmjVJV5NPTJ+PCyrQlU435ysnEJ3AIcSYlkQIYEZrTR
ahFqC9uFOSMjJx6yDe8j2i2EwrpN2BMr86X+o6hl3LPQDeR4zACerB5tJdVnHrBSw2vnx44lZqWL
FriMV96Pbm1HjSmpT3eY9Yz0BV30oiBz4CoalkX/WqyMT6lI5sP1KAHTSlhM1irOSs2BJoHvePAp
jyDJKbP5JgA3BGwQrAwzKwax5J2VY/7zx7FnlWlgu/TaR8YsO521N4kHFztlyMipOOPJc0KF1cZA
mi3v+57JS9OBOuvNW9LB+svIhahHvnjhMFLSPWF/O/TtLGJZ2h9qFFnQFA7pgrZiDrfmMmpRyqlP
ULGe9kaYuEtONKU6cDZfg15vHQpyne5aZPJgbZ66o94sVJb25GpMCpdbpY6ppicN0aveOZXTHbaR
rg5j5cjh0hS1AIMLBcu7puNdQwSnmG7x6zucwaS3FitiLooAlN3sKX3gjF52mk1vvbMy4V1sQGEM
VrtHx1f3q0uqSlE4l8+M52nSwYqZAg5QeU1rr0WtyNqxTowNzeNs1dNLL9yzNykJMgq9VCOowB5B
UJOeFzOWzY+xFvbd/39Mc0HV4HKmbNeN2/ZvroYFmmCWRnYz0wTiPxLa6O/dchju//+nQYgszvKJ
IYxpB2k9tPgmf9psbO/UJNZ4XTBXNdS/rtRXanxAAPYYEG2rb0cy6Yvgxpo4eJOhha2o7HgxjH/S
rYpLjXglEsuEKqrIrtU3DIRxcwWONYoaecnW6vqTjpUPOJn8xJZbg8Jv7vW+6WOuwnfa2hkxuifD
aLi6ezjbxa2j6Fb+5jmPo7mJE66t0NcrZ+9ADl/o1GQwvbcXsz8LU4MIkeE640oDi9LHDefTaeFh
sIOv9rjSchRR6wgDHpuT8AxxbPTkse38Hwgz1p5pPT29rtTP1ATvm54Au+YAxas00NF9Z/BctqCZ
EXC1vv9MLBpQZQfRQG5oihk3DuxseWhvLuM2R9zrK0g/Go0L6Q57F4GnllO6d8bb8XhQH2WdSFp2
8dBQ9nnXaVPK0b1gUOUNmOWSad+TFqGElwxz/VOQSERjsQfO2MR7lJbfCb8kDFoS0e4nBWNqO2RN
LaJyJPTRJfRSa6UbLniWQp0SgaUtz8OcHG0mwUcoTRpniKUg6Soone+wCRPsHMFm7vzuJe2t8Y6C
n1KjA5IxWhpZA93tepWUF5TP37oy0tjRjVNVIBXUNgljmCeHZhPUDOC15b47njnzgW3L5y00Gl54
jKRaPKQcPxN30+I+qPP1b+WkKkbLJQXGS43jLbEPAPlOijpHPASQQFT+rFsMyCuY35NQVYgklt/X
ndkHcqw/EOpsvMJQFyh92FkzHqh1yc6Fg2pAuHqvUQvF3vJS6HK+S1J7vrvRlXdiNZvIF+9FVdAW
VA9lxPg7AuKzwlOTpWlgRSndKFV12NOzzsZpuYFmlTbr14eVA+GYkuxdDnWo1cSQPGk+NRZ1D94m
nwbQf0FuCQcDHnwN+thfvIaTGgJ3w3S6mELL1/+k1Ub+kvN/Jzp4W8I5o735+7yAM+5sy52we2OX
aZz4qB4RYBbECtMNBaPWbzlgAqfBkBgPhQnb1mveJv02kl0dLfK0gYdB776mdXj3vHcFAIeHLPus
nY92pK6spYKi7rBYtFjcafo06YeHfuCrR4oJvJfG8Xe2498N6djca14sJT0DOTXwcVfnrxqn+8Mk
q+EiiB27S/0mU9baYtaY8LAMrNrnWD23rpnurXQcQtQWNtAJJCuWVX9vaeuEkWZ60smEPTY0s/YM
gPqFlirhHTT9YTIZc41O1Qd+p3OuJEUtTfAiaer8kPUYw2b1MGgnt6fK7TVIMVv3Co6wKzGZiwPR
/Ic01y+1I7GQ6vj8YBM+FAVlRD5UKiH6vxQlQOL2sj+Eroncu4Ifx2OuRdlX5CG3Ykxbw5wqE4Qy
Mm0kaz3jeTXjipowUrI4pbJZ0NIwuL/I+YE5p1rMkCZyDeQ+xy5rKp/I/lvG51xQO5vMPcMBg4Md
HXl5tKFdhUv6PeQVEuEg8lAQd+6yDu+Z3hHFre9TsytibD4oxXjRKbDDiuSTYHXBuwYYuZInjz09
mFQK6rNbCf1mR99J3GtFkvGWqIg18tB1sa5HRiEmejInjNoXwzPZr2Ck+zUwcdQ+cip0ERhnn1O9
9g1Xi4hbvz7C+L9zR1M9FBZBM49LnglRw2U6AK9LPecNvuMpPzDD6YkPJlNsLdYRRDxDMrO+lwuA
aLBWeJF2BtcaPmBaVs1nepHH+9K21l2r9O22LMau4x88RXcGGnFkrBt7LUODG5LpLHNLBVWVsoze
uan/IVNHO6e6FxF19SjJFt7p/39KCLdSdtiELkbvaBua70r7hz8mIyUu7IBazO9ycnsyoTIB37i+
ucm0RXSNhPrUVoDE8QqMi/MX/EeKAdCkLXZFWIDFv+eqGHuWMII0Hd8Md9nNKhnCUUg9BGLB3WpI
lkhjI1fj+kKOZs0AA6SuwhuYbPcC6ebU0LgSbH5FFagF4Wo2wmWu5qt7yqSSH1WOs69LfCYl6Ps1
VkeMDzztmy1Adi7nhQ4Xhp12pIBQxW4GBaDinoH/lZWokQ7i9etmQe5jJoHNjXwuwSVIv1aG8AcO
HVC2Mb+XQLYjFwQsdjt4Qj01GSbnfNZOHdDHek/SNAtXs+xiWoh37trY51Kp19oalz2rqREomH23
m153ZMK5Gvk7DuwRYoDcu75BNQYTq4njKiVNO/blLVIpivhBd198P/seFTFP/NEULqXlvTU8byXJ
8zJnF1Nj+2LZrN0ZxtdeGpzq5h94jEPUlTolpDptcLgU90QC1oth3rcIhqEYKAHxKrU9kjKYL5vT
fbSqOXHCUNHqa14445g2AB9wasi8g8+ctNQ+DaAsselrYmd7zhFT/AjXx8W7luVko7X0HgiuGSPc
bTThZZznTqpsBUbf5hur03NLVeNe5lsTbRVEGc20If4RMp5srqz86HFaahFe0PMyrV+pJphHZlkd
mQvTfNzX0yXpIaezdhK+IoJqb9m+SiQKlz3LE2rYwfJoyWlXh6IDuNOuo5ZHqedl3FGMGBagQFn9
+vrOLzaGnyr9dYjd4Z9IywjWOOy0FPcFZk0e1f5W0zmmY9zb5oXhCvOQQv5T081itg7Qw3UfwNvI
+Bn88mdCzdaZksxDIRv7mjukQPXE4XxhvFGolEP9d4/83e6a/2lI4LSuMukESMpzYqzhUqR/u41L
Agf4LJrr+mkyMkUXkegiWXRwejtqYnItBY5DemjXZFSeaiODI9u0CrT/9JBvnKiRfX8yY/uHu4Hl
U+uOc8slryEa2+iet69o4dDIu90PWfLbGfQH5BmjqLRzuVqJmVx/fxi0aQ3NNXMDnU7L0WIOeduD
wwJIurraXL7InpM1cLrhflQVBv+BMXJm2b+Gbf4lN0Kpsgnxz3FmjPUl3/WNxOkU6g05vsu07eqK
o+S4ElrDwv1GFGA5TErreipEK1qlASbJeF6xWTR0FvzfmUtugbGOKq+gZ/Q70Bqhm7jfvo+tg0h1
b9COPdFmiDskbN3sA+jjeATa8J5P5NZMpEaVnnWH6XFazeJoD/s0L75Z9/8QceFNs/Gh03cfidH0
YzVrlLtD6y5MnkOMm1zX5CWzH3Uv/6CDl5kP6B/bHD7PAJ3nPSp16PBAXkpjPK5DcnR1DvikCWhd
afsqXMuM8mEmT1BLgXPhd92ZpBODhvjei7nigitc6zXpa5jxlX3xDMoZ7Jms0rLBIB/Ajmze/LLN
2StNtjQ3FvFgO32ULs7B2/RgwM3KjZcQhVt8rUv3Z+u4yhUzfkCjtTgTjDyV7vJIaGA5Tv2MbSDJ
sR0AyqhAMoep/rp00G8EZjWjT3PemCdbB9mWcqHP9bU/OEaNPdaav2TDkEPDeayqW62qAyCIhYjd
xufxwXkNf2v7V3SCIcn8M1JzF+nbQan83SE2Bi4qwzDS4JrxCiYqaNHElvQmphLR5PaS3ERrgaEQ
O2S1enSB+VS7sFQM23oVCzES3g4NZ5C9LBhrM+tW+U6Bt0G/JsSNEmAXUB9n4mRpGN1vTl1XDPjz
Zety91gL8DoiGThJjrW/d+DrcJikYpVdZGQyg/+zXEPqfOZbzj5OhmY6y3n4ctVwwgKDGMWMNyiN
gY45Z+DZKE/guF5tu7Yi2tYu6zwRFNDfE719Hvm9HYo0qqT+XJdZlJUJE3vtkiBMMWLGeOk64tk0
MliFOgBF5P91dzNcjPkEg1kzZ0pEavhtlGnBIx8P+jTTdpVWR9HZPWY50DoMJ/DhtJQ0gjdQAMgr
KjCxGtBYnH62vkVBdsbYYdCTz6ZO4zkH2WU6oek/tq2w4gJnVDYskcflJcTsHFiSoieq2hNsPxGs
aER4gO27CSwstG5eMf/Lr5p578IwrBe0zbEr3lFkCB1gHehQhrjQY2ooJlsEFr9sLuE/teLboR+H
OAPuxFQVmOKwPS4tNSrZ/O6t5kGW/dcmadA2JIUfFE0tdFnisf0jNxcdzpvbABqeESypGbbFutzb
a+ha4zMuPSbrWKwYx6XKu+HKO3xUWL05vZNgSHOfnJeGxczN4HbORIWwuvErlGbpX8RtmFnRLgMj
pXpo0gwFaTYjHXTSMffTt3U0AErAEANOErt0nhw6Z36yegymNMh0d7QVcq+DtgljYmCbH+j7KWru
N4N8FR6QPSjRBsaHZb1kVHb74z/68hh5ZU86WfLA1OGUm4ZJX+kI1wDz+SVPgdHo7b2oFP0qg+DQ
CSwV30p5oguRllspWWM8ce1viq9VyC7I/OXA/zvuzJLfLAYYTsOqOVIF9CF7wnQim/J9alXXXuvL
AyK2gzXKeVXkIFmJyGAnsvi2ypNbe1+u7/02lQ2LeQJzgUuDZJJxr3CZMG85WhtqumqcF8dc7+FI
ZVEqLQg5uC/1xFwD2r1gchnMmVYs5GxN5r8ZEN+uYFONNcf5u9BXQe9Lfzcx18iGbOBmat9pRsou
CBTMYaQIAUOLNr6PSNT8wqh4/9qcWr1UjIu6GqJok1dqn+LUD5ZB6y54Sx90CoLO6kMZQxOUFCju
5AhklshpffCRBJGlXifptntY5xStbygZ1vRh69wmFkNfgwpGMH+g4IKJf2HheGTVPdLVuAW2col/
pcYfxr5FXOvrl16pNpoS7Q3dCmtUh2zaDIjW7sHpAD+svU8YK4OiD96futlkvbed7tPt+ndvsWP4
y3KHhKud1DiaOE0HZsRZOu1rx6BJ7N7w4RRZGru/vw2ILh2zCvJzDEKLfSoYQ/ftD456KEPDPO9m
JztqQ+cHWgIISfHpESobDRkJ239XjWXSBhdQWNWEiALyyYPWyklXNOt4T6MKgE7acpqKSkHZEMXA
Kb/N3Z0/GkHtDBCA8LLfZUbHx4LVOVIzvHPptee2+dRSb7tOnNU6kt/Xo44ZYy8smxCzKN9xj7RU
KHPIqWvvu7GRrlxsypFjZAdb38DkSRuvXPK9CIswqukXAf+pdE6rFKhlYCnpn82ep0bC2ex1D7n7
sFl4FjEinhnRGQ/oCni8BZ1RwxU3+7LH6oRS2dBgYX00tn/teuN1oKJjGkzYMpSsAgDWEzj+pRpP
1gbzSQ2vzk3mJ7dtJiVTZIJwoZV2uKpHmN/eNoTdon0wKmkZoR65wFYH6Q8P2oIc4SbZYzFapHw4
set7eeO3U/LC4Y9EUs4n1BZTMCfEcaei1/e+wfBpKv170+3fJcdLr7Ova+YRJehBxPmsRgIYysVH
gfNvG6S7iuYJXeNQZUi3Rsu41td9gFD19Fi6TBjJnuMhJXalYECg+xEw6SvY4HM5HRMX9iRf/FCp
/KXY5r8mE+4tvwD5sa59MzyvC+UYrHdEYQ3KWUpzPehvOia/neQzI2ygmrBHsVeGZVH9Gg1+nUVS
ca2yhvX/ppwiNpzepBbFPxn0UmLBJOeV3SczNecJ5bbTBId7Ak4aSt0h1mh3p7QYro7meUhqBra1
dJLcC4snLYXXli70oGUE8XeZies899EfKJ/KD87Q+IGcFXFpSTXlLPszsdqvdSqt2LQ2sk03bdjT
EsTQGojYLH55IJkIqJ8FZwVncwSgOt30B23VnuYCS49ppRe87FzZ8vx8M7dgWniZBC2tYiBXlfo3
5pp9R8S5bXy0UpalQgk34v5d7sSMJbdnBj7h+eWoLYArL4Pc0QtQ71sTZ4mxvFllOLf5fQH9tlzt
V2J6KI+m3u9gviyxpHM91G333Kq6Zbbco10kd1gHuGj14yetHfvJawHMjR72en9+SDtx9RO0CGBM
ZWglbMa20eNyMNery4ZRsDWflE1cuho1GEUmtSXrZEflUD7c6p1Z9Ch01jqklpmR2DmhqpEvg6Um
0wuLWER/zw/4kHHAPbv2S9b9M9TwjSWx5G3vuTd3l3oUQ0iQhVwE0YRqdHkIqPmkb5J82UIXj4Wc
t5urlPaM5oDBb+LQMDICJX66lnZMXnEMTXIHB+U2H7mHSLFiCHFIb/icB/xWNy5aqQFFlyN3xpqs
c6mAjXWvCwm6gHGqvyvt5Gsz+Nua3icAMp4cc0nOPU7QXfmPgyA9HcxjdoazV23rRZpMcJt4pHip
/5VbewLWd+2tvsRujYjW12oLlctaYJDpdrRR3/MWrNSTWQnxdnAen4xErw3FgDu7BTPYGeqBFK51
7H0nLHyKhPSOxGYHi65YscB6yKBgHu7tQX/wgXHsrLHCDsvqnmJgO3VizNkQgmxpiney/VHe2zFG
KK49KkT/sa6L73LAtY8ZntOwyv0m6tvmcbHbB3zLNJJJWl1xc/Gh2xAUq81Z+YAybgR6fjab8Zyl
Jjq0MhhvrGe1jmbI4/KvxCeFqR5n2PDmF9ofyu7wFBi0ZY4e9pXVkb/92HtUV24vRNBwp8+M9rAb
twyIfbxxXUo8Tn05KSgr0H/1xGVzA2+3s2dUKF3vr1pivitGBJdqtNEJAOxxaMBCBrnfFFjLUvfU
WtNNkS9JCsjhuIrts/K9A1ATzFd1wfFgkDnV7wzel6tgfk2nyM2sRQNPHuEDdMIsbdjixv5M3XtQ
NloOQ9t9wDn8R0vUKbWxqRfSIvA0MxkF2xygzHB6WZMeCJz32vSMixwf55ei/nAa6UEhiRZOHWNm
Jympv67VwdYcjvy4R4KN99iClFWwLbjMigwMYiBM+SR7OhdxNh3HlXPZBhwv9XDptp7WhDQEf02+
OAw0iuyae+Ix86XWZXlrlHwjV1CfC0lxUO5+6h2YPuMzq/NxbzbiH4/Xi2HJi6bn2GNu2T2Pc0uj
j5+KCpBgMpcHbFUBhZGoihPVmG66/Iq5/KNP/qsNwne3CUS9govxLm3tAFJlA47HNK429QmrZjyU
BdGacbbrnQ3Dm5NnfUfe4WdQv6lXr6iiFVS1qr0z+pupnZBj5lcHW77lLeOfNNsMrjr88jKkXJhD
xnOqkvxtkNiI57zOr5RfsNGNPvw5yGhLVURc/be9cxsetTfKbGXkFHIOWWyXjDD1RhkcrsqHKZcP
tIygdBnWlwfJjRXssjUbQ4wZkpgPFwT5WGuDcfDqaMQytyTJePIycvtL5cckCcNJJzGfzzRtI3PE
WK/302Dj6FYbZulkJFJYytjaC7A5z7CD+BstooF+R4AbhQCArsaw6czGcBDU50TNvCKWLmLmLPbh
c126+QWzHFTEapUZ7zK9n4Un/YfJ+yoAiO7rLinDmgvJbgKUdEdLuR9WDpTVop7780D4aAdjdG/g
+HhwzfE4eXPU1O41mYrlzjYOadf86pVmRICdXrk9yb2nPJYbjd4f1z55fcIVjSMoRcDoungF7rEH
nWXdddEyVEhJCR4l/kEXUGd7w6eWZHNIk1gjOjLXAaoe6rcafYlcmRQ7Xlp6ESwMhiaD2XxarfNa
TjegN9ls/I49Pi4wL4L7odiCtLIeQUMQTg8ye50OySfqW3EA7596jbazbypLpsu/3lAi2M3VWz3o
A7cy7iSIUsue2i3Ax8kvSOUN/nxxpq6n3OeUVcVG4UDUcGadAbX4MY2lwZbFPWuml9Po2lOCi4fp
nDgn2/q7DGet37azhr2JypYb22EjauAzoVoEFQ8Ql005kNklfUBvTvJ362gJJkTAW4AF6Goo/djv
umGpY1fRRjV7oFm41QpQ9rNxh56LCRRdIFOCVK+uuBqPZLsEPrxuvuMgi7Mhb6ZDNQ80akjrx/LX
V0nKvRPYo7y6+EyyXMSa9wo16bZy5sO31Jsd3IeInT2/T90MOtMAKVy1xIaFTxHI2j1XlOBOGTho
KHgM4xh0wGPCVsMMRnO4i2mYMVyqnC8mAUHK/WrQMxPFMLVDRmRIl795Nx2AxqAkQ+mPyVBcgdr9
ODqGpdYHdGcTa5nkyzoBxTP9Q0rF/dPt9qXULfnhNsxe8tznJSrvC1GPDCCqv4ZEabmx7KQ25HE5
u2S4XLMPdUAqrL1419aSPomUtsNrPdKUPFaYbKaWDUfyTEEtAOan0h9Ppq8cdqLSuZlVoViTvSUk
iVMT4oO3W7o+ifBrMPLPDgDM4hw4MX18Is6rYT0npv936L1yP1onajLmS1owM5lavw2lWmVoF+k9
GTWOnnXyvPbWElG2gCZ57VL0h7UyCMLqN1NzLWGD+/z2+R9yMuClmnR6HYg0TRisdkpfQAg1izzk
7mMH7yaQXvfmN6o8dqEtETOLiUOO7tZNOBTDifafzy0Hujz17oittxhPPqxvGq1vgtP8I7mmgicZ
qi+1mWE26lW85rCHm4rZwpriCFW2DcCaDoHvRTfPfIW9Z5f2HdnM2C8sh+hIecNdvdGhrEdm4b7T
2+7ihNw5qnw1a4poTZs+VcUeodd0PJCrqD1qEwpk5lyrXlJiarhHOCYKiA47ztYwH9tPD/TQbtw8
0GD+G9m/lNPOymtarAH2JjLU5ABODlXL+05ZJmKvbFk39NhfCWHXDbjoBIMbvdgdfdT8XOyjHEZs
+aMtJXlWXtejNeIpEhBVdn7x3DitPE65+YnR8LoNTnmygCCN7X2X4Ly1FV2BlH0z0dcuda/Mo2Nv
3HisS3rLeloWO/pQzkR78u2h2KT9NKas+ozF8RbiOGf6bhxcPw2WEcYpRUo45/z1ZFXJefa08V00
/7rNnvezzkC6c7pzXVLSscGn283JL9ygB+MFHCQereEfZYyUR9CHBqdzeO0Se43htAbTJPTzyjuw
l7i3ikSU5yldHhMb4DfkL3CtnocBHNgHMGeCqXOeoFI2L5ZedXEtqT2cAM2nE02VU4PaO9pvis2Y
L9l+MXNtnjN6MKrMG1+Ns57zJJDp4vLrP3Zzcap6hNptuwWWp+3TaWqs0RU1FURRdxU17wfVad84
a/402/aYQ507q+VfkUtzV3PRLtKbsr7V2cG/YVr88kNzqlfwSXgYMYGWqXkHd/g5a3MUX2noJz/t
vFePKs/eUzQelqLgCmpHRd89qVvoy8XnBjVKBn23PsNR2Wu61cdiLT32CAeTaMk1ViZ/PAi5Fnfa
/dwuRKGn/rdciRXjznqBf53tWMsY484PRoLAYCwwShIxXUslnmcCQpxCfW6MJfzrG9OkXsyPcqlG
mBAdgAwML5rXvhbmpk7GIA+dKmgXwgGxU8XGtarJIsdbN1yyxLxmeo5fK2eXivqf3eUOZa/Tt6Xh
P57X5Q+q47hvt9GJfV18TR3+m36qTjTc3XP+qy4VMxokVvzTpc6Xt7wHynbsR+/2R+KoPfE71IoN
p7WXJ3uP4lV9ZboEUEyP5s1+SWnciWClDpw+B3D+uCzWmgEqIZF3aVIEQ4vLjacRgCyqdkKbkjgh
2rsrL4rjTJzMbh1Mm3u3pLQOe0U1vBmMhmPHoEwEXwbWtFKAlYJIvqMTo483rf1XevUVhwEm2hqt
rUYiotbowXQAj0LJBjBhfiNujns14ub3EVl3Glhd7i0J5zCrPrSjC5+YTtXAs9WbzxodkvVZL3pj
m3z3Ez+jUf8xMokLnHMGDAuYGIr9B1wCHYYLEi/1REnAdBx8l44bi0NbcxiT/rtAqDxXXFAXZ3zU
0oEst50vh3kZUqoEqDSQGC88cP+YbLJn6YiLBR6QRAY+UwIhVxvzWsmbJZqaTg9V086dAdVZZPdQ
aI1NlKXRj6rBpIUIgNMcqIW/vGErAyCoQ9y+HS42L7c+TbG+OIonahqpiyo1LLop55khr89TSXnj
1GB4Jlr0VMvW2OFyrMj2THhP+G9bNt3Rt1OE4raDDeKarejFXP6pBx5GjjalCEYdO5JRuT8ztR1F
QsEGBqaY3iJQzV/SHO1Ym1ibN//b5MnBHqNjLaHDDIin/TuO4k33/3kGag2I8H2Nm4OUParTqtd/
5KoBANJ0oPHOgzG1+cHq7Je2R4Mvb3PMNfOpzKPpOGSwcy9zeNFWpu8Nb05izgzsvdaKUQKvZ+G4
SVTnrhPXCtey0z239Ry6ptGdCMQnhFSLq97xQ9oG61sFQYRMd/6Se0MTLYodFwbU92yMYJ27ZzEi
x/O32/0MLfCOJXAwc2tHorgM7dn9revyS1BFzZFrcgIsaOgFGXHJjmQ5+VWszh7ToG1zzZPnWCJQ
Isc8+4FvEieS4IjvtmGv8lflTD95wV3FMtvfYvLHkw1Tpq1XwhHd59x5I86IudzDWzOPKufGRHFL
0IyRZhnZa2nVMJQyzNh1Mj3TOnwApVQFGrKq57lcCVMDUVNuDf8+Ppa0wYrWl3vGff0jXCibA1oI
xMh5xyn5Wm1GwNwVo1XPoYwkmNhx20SlMXDMo6PdqO9ft7hDVXXLA79VFJ3hCe/fX7NfswMCVXaP
BZVhZ04iip5G2buH2l0/pQvZAhrTcwfv4GGY7E+PBRuczGfipU74kLqbOFf4XXCnLUewKeQAdGou
TJ+88ViuL5qiv2kkCRIsOkNrOb1vQ85C5XrxvG1EHkqKYjUfRvPCiLzS8JyXcnyqMOXih/DdHSat
E7UsnBPS+Q2wmXEeHK/fr5P5YbQoo2IraYzK5M7Zti3iDk89KM1HbVOpHXvUxWVQatqlca/b5fuQ
SN6IgpKy2em+TfSieHFsRuglvgmYmyTtPAlepeZvF0+iJChTOZhELGkS7UGlnWjbOdhTK0PZhc40
TVENtxAtgcmTAMzL+JGUUl69m0XaxjVis8xwThjI3Ni4n/CxDFdzHP8iWwPbBO1kdpdxpGBjdTBw
GwVRI4ScT7v0VJgzXhyFpT8v/XAdJVEm6BXIh4Bidou9mcQnbFrrOuen55weONVs7NKGoMj8M+HD
f2jtC+0gARPzf+WcHT09OZaMRCk5A05AYGWAXy0k3hKrbe1r2VTPODLCTuNAymCxiiAErdGUz9Xe
rmlfo4kLQxF1logL26HQcVmKnlyZtv+PrPNabl3Zku0XIQIoFNwrvaf8WlsvFcvC+4L9+jtAdffZ
ce4LgxQpkoJI1Kw5M0dqXezUZD/FC0AoR9WQakiwKjh1HnbE1ieRY56rczp633CEMbE2ZbCoT/iQ
B9GbQVbTxhtxF2Sx9epktrmZwNiS7p6idYZCc3CqMVoj/q1PwTw8NYPvX/0A5r99NHoyY8i/kG/j
YtkqGWOgDTo5OileEWDkR8tmnzqgVXqVxcQOENQ1xbP7I/Im9TkxNMQMQm+EeWDDJmoDzWa6ApSA
PzH61Q/iD9ZGM2W/5x5ERonKnY2n+tnpoLmZTv/kGVIeG2MA4KGqA7O5nmMTUmkUSbxh38yIo1s6
kTNIFs9MCSfwir+jxaorPOMdkad/TwCl7u2ov7hAFNcz2BO4lt6m78vgSCPDXXWe0767fc6mo2i2
QTwwaosKdMxdRSqGlcUM/BMaUFY9HCwbl0cOr2RdzwM+d9rhtD6sl6OHeD12/sQFXaxU1TRPn4hc
e4ubkP66TL/rUpgY4X9DIp9Xn0wSqKIpdJ0gKu+IlttcLzG7pynHNF9EboBIefrmjxrVSin2hGtQ
Sub72uqwt1ESNY8MKpzq00WV4TtgzXN2Tom/Zg7Hfx5IIbCC7F61JIAt9tA+bhFi5tUGhf33QuBl
hb6fGQwv8GDT0YPYoqO/1hi/NDiDtoGZM4qkW1tFM24rNt7AuMYXhGWE4cCRc92fBDb+Lf3+g7EO
wc+LSVxjDCzJXiQ210gprr1Fcg/wotoQ5WScOUw/mZ0DjJd0rMwGMAlsYGqI4nfcqeac1dFfr8p+
suvN94CjTgRzYfYRF74gPwhq9Qj5ScI1cYMvYgpoOg3HHmmDX9Ktrrr+JS7NgNiJ9K/vgaGok9Z8
rqqbAre0bUFcXI33wunrq8rjb23res8oEkkccDDQzCPymATYwiHQ8xkn8YDMCY4ygGT/YGGpxVsp
TjRVxSlSMapBlkdiaSMCZKmg93ObW6cYSADlpv2/15afPW76HIVdUfgfkAaxyzoQ/2qNLIgTRQ7z
BkQRwD5xKRnwjqBt9licUFmOdsVsXKJ40jbtlnmU3+CtWbt8dN1zl2nvXHmJdyYQhdQD8otsGvED
MN9G4zcGx4RxVEWcxSxlJmdfNcmZlpHchYV696tAnS0rN9Dett2xBHAjVJCcHxcEcqVf1x43/dl6
iw32BGFZF2jQIQJgT+P9LB/TOAYt8HWVDGKUCxkeCVPK6eiCxohKo9rpgcM4RrPcUsnRqO5Ec06b
i2MN58Ge7UMw+BSDROaGMokxHXQYcrQsLyRcxwTQGtBR4yVQLohMeSKreZWrgu/WclGETNSwBxBK
IMF4RoAY6iCqLrizKpRs8RMa4eywMDovtfJORTjRLJyhl+NfxP6tk4mTSArmLVKpu2tQ1p05a/U+
mWd2l+6t3HWOQ4ciQYWFi8jEJu8F+bHw0AGvbAevRqsCY4PWzTjby9F8HNfHtZ7cWmRNA0a55T/1
uIhG+zrX2Csc5MQMggjLphreApkgvtchP2f0RHjA/7QeIQyd7bD9rDLsEFNHSn2kzlXua4qNYdMa
pNvUxS8fHwT2QUq+JVRKRkRvmNgUTsGuctN5lwrrWSjfO7rdL5kgKaMr8Eui/9379XAV2rIwP5j5
epjH56ClIceWIcSHBFenmAlWVax3QZc8B3FnnLpusaOhesQbJtdDOYCHyett2vPRTOghmmXImI5J
5lBHeyjtCv5KAfhFkaA7amI3hHUaFKV+kE31LqoaaMx8HJ8Db+z4IihgNfDw6DYC5kZgXisVY5Xs
7N00WluZan0wi3Q4iTaUG3cY+JeTlX5CzmOygVjcE/7AxFuEbEmyDhdBa6l5+fb99Uio2yLg/sgi
NoqlJerTUC5RaYxqnJDoMguaW6QV3V6/H09f15abIn+KwAQencqoT/ZykS+/3Ai4c44AEwwJVJ+q
Ym5PVAOEz0G67j9iSdS7nUfZFhpousUk1JNShVt63RuQqWfm+hNpdURXp1CAc9fi0FNJiZjTuWd2
1rNucUa5bXArg+bNQxJx9kKHPUNAzdMzO/WrS9X08q2BnLyoDz0QL9dQdWc/g01ttlbNmBvIeE/s
DIhJ2nkL4vtVoRmr85FWYAX3fnZ3gRuOZLMX0Uc1yTeKZn0wllApDz78yirr36ak5V2hFOe0RxMq
6lz7aS6SHaJEuJzzeA1KyWI+pt0usDFyUMN5aA8lHjMy4IGbAJLeoGjgk2L7zSExPOP7FHw8DMa+
rLEkuqO/h+gA1Jov+M24RezX/9F+2B9IJE9pgYXjjpZgcihwjJhxMXykmbVEjMkbHf1xg3C3fnHS
+aVQoIBVLvPXflGfh5Qh+wUZ/z6N83etrHFLxGF8MmDIrfKGJjfvvGBcpBCGOJz4oVcm95aYDsbQ
nP2ld2UQ2+zzvGRxQi2Fd9NiQehTXAWM3gFc4jZDAj4T2He2HAJptPEPmmFnn5m+2KXPmn7I0Ux7
H2StdQT3X62rpMy3nJ4QfdKd8UfjvpSSM6DZFaiT/iWFMWoJ/+QmBMvq6pclpGKJRmpgNoU8tfP8
VHhdu7fK8meki3nvgrHZqbEn4Td0aDlHSXi0M8N7dhrE1CHvgDhI4AWBusX2bzLA3zjoGWgWr983
8VSSt9NsjKGetnmIfteEAhmuickiDFvQiatkmT7HraPOYdIiNO4UxF6J5gi69CRKUHR5HU0Hu6B3
HziJd5jNEbZ67NPmximI6nKnyqneoHXDZDpthfuTvpl49oSdX6aQGPcZ6rbr98nJUaZ99UOxc73+
F8+6xTkKRqgTPxzU/CAJq7NH7cEXO+poqlyNICXPheHp10U9+epUReNfH8c5EQXFxWZStKntblrZ
muK8qYgMEBLeKYtir4ZbFtv9rs+BMn5d+BEpQoLBZYzCd+cl3ydm60cbLdIqHApBEfwJValZmzn+
9kocdCKtE9son3J60BnRPPGpsLB7M4IwGH6jZNPYJikwI2clwjJGfi+iMy3P6Nz63i8Wfz4lqjIZ
/XFeFg7rKRp3Fmu2A3JL3MDfr7X7gXqu+lGsG6qGsxs19vlxTf7ftShUz+Q7D3vQvP8wIJS7xLVx
Wy0X2vxhDJl7aiL6GKU5Gbg5DY8h8cYKI/uSsRXhYw0CIKvwCzlDU4FjW/jad5vU+3PTdQCcrWi6
PK6NrcL2z6dxbQ5M8lGvMXe1qKrzKQMSNZnIubFY0z2HZA/Nvsc6IRjmqHD8Uc4UZFWUYl2AWPx1
0YtRHI3MOsTF5KACCcBLwH689P3gb6xoEQmMcE+01V6JR+MTSRb3Tk/D//y6XJ4o7+uQlT+7lux5
zg5iAEVPhp1L7R+YwTIzi/zLfy4a1ZeXqT4WwP6vGrlTnHvJXtnds64pASrbJ9+0JRbiPxc6cxQQ
Y6AwFvNKV3yfTH1O4im4jDBQ95kz/YSPiR62gFvSBTPnXI2mOg2KDnJbBiNjRpU1T7/wF60CuzU4
ouJKm1MdiCnwYcvxVCFWXTDu/qnve3WOMcNAgk0v0n6p1BxeU06PqPeiYzQy8fKXv5DJaXx93FQH
olKDfRSN390MMh5uUECuNOeR8TDgC6wMllidX3DttjSdxuiDfV21MW2IXJhYjV2mES6bUnenoCSG
ukA6dbNyDTU2zdxXlcOANGkmGl42/TPr+SOQTvJJrxq4NKTMCMMZdlV5LJs++Um3Ev5bKeJ3mPH+
pm6IXXFrQu5EFJv7FOArkLAGhVQfwUtRwT7JKTUiKcWGjntzqZCRgahnTLTIAJGhAyYvkZwG63K2
ut9JrbfII71fxZICUhuVeR/r9nvQWOi46jh5tlraznz2iQAod6zl+TaZIQ22A2uas8jNekceGjGm
d59gm03nVAcUV/nZ9l8qz/uMO0EGIRFsrfGP36W32jCcv3PFKSTpzV/GcrJunXF6y0f0yCGZz6yy
/Gvq0qeXmJpHSMLIOpt22iANgOVAffhm1FA1kUV1v20qVT0t1oeobK912H8CavGYuFRoSUy25G3p
5/fK6lB14tPonRwZ8Gx7a4/McEYT9gc0fIYJZBKySLGzghUqP1JyU/Y9x3Hr9ZbzYaIzZGpf+IfH
vcgxaGkrJ7w+ftdU5akHHf+SkqnxnidPjwcBWYmfbBuI4PL8FnHYZ9oHWD6WJ7TycEL1Zevt12MN
MW+cxjMPjyd07ZyNRmfZl8fvzlKcySIQz+Dkog8x7h8/nRjIkyk+vzyewQVNgaMpMcg64P17tSf3
ZQjU/fFy8WxKTgYMnR/3IoSlh0N3/PJ4OY8QWjmoBntwoz+YSD0elAzSfnJ86+l/3gNbYYobUJXL
84d9FB4abcRf7z+BskRyH47gx8vNvY+aBzEdias8ePCiuxuUEQZWjsTjR0T7xs9J6d8et0o95xdk
8WzhlkfI0cwPyWAxyl1+3fHqZFsPk7F/3KQOAf0dB/758VqO5zzVnhBfBx00R+YP7Ufkh/rZS3I0
XTwDqIP+MvXodB43ScBlQLkcksdNhuOE982t/DquQjKMj/0e2+Dyu6AQX9qqbL+e3yhw69ThB2xZ
+9ni//J4jBgneQHmOHy9f2KNgMgWSKm7skMA4bX2hRwcZ1MhuGGTlv6OG0SKzKPrFzPhKM1j9/G4
ZZvepfINduE+cSh0VO9OO3q7UtOG8bNCvLt1+BTbTnA3g9B+h/ByDKPfqY69++Nu242eQaPLr1sw
X59jup73L0xzl74QLzp93Uea3ssw+93XLa9vX6GytF+PzGfvVbDmfN1XD+MbRon861YyZe9Wnydf
b8AAQeWYY/h1HzE3H/EwBTc3RxeV22W1i8JoH/T2eMeMEG5qVdUYOLkp6caDeNF7sxz/GKlun5I0
eEaLf8rsCq3JHBxmLQzSc2Om9FFvHhon1Hemrpp9x2ItM5c8Gyt3tmPY1HfIf/PZDY2jKReOCqeh
dVM37X02Sx8OjHEU1getAOseKyKhGXiRKrqwOxKXsCkm5dpV8SEiJNoBlXYp8+DdCBnLkwcSIAMF
iL6qnKQ6qWB+kWVfbn02x5ym/SNmo/HOPF4e7cL7cKZO3rIidQ5znvx83HpcJIOb7JwatXBmkjsh
y5HKImCvJBnVEwljnozQOeG6MG9h65k3O+nja17c8wGRh43Jla3vNgBqxYYgwLkz8MfHAhlKVXl0
MQmaZkgT+2vrYbWPHXmzkH8O1iQuQZnhUQ/dYt8zfJ1x8DKKYNWNAk0rkAbOqulkvAfWL29zNBGH
hi909bjZzI59k/6dqdFwjVLAQ2kZknyLQYkCBzsFADb3JlLp3prU2gdoM8+DqoODEbmf9vJWoPw7
t8e1x4XDISJppj5qqlj6ZyUkph4HV4nq53GcGhd0ZEThaC5/w+NHoWbm25qN3nkx7y5tkGO1OUPC
bJxDxN2xXJt+ACJWYmFflRJTQTnhaAmEGxFeATapJwASw7I5rPumHe7AitWuNQkVGMKXlm7P1V/e
5eOz8LiW+rTWHJrym8dN0lN+MbcSh9GKvRvz8Es5mN1hpqgNZIhMF5P5XSgTX2s3nxInLY+DLpmD
JrjSAsgfgcTMjgiXwk2o2zhGI9DVea8zAY23qByqGQAHY9X4l4lK33o20lIfF0a70YNDj2Z0VdHc
IAd9XCzmCwqLdGfim6Ka6fbMXyGh9VWOJNX/4waQKLqOzW4SYczKAvTexKxfcp1amzgyDhV+iUlD
6xZWaSDuHR1o9BhTjEtBBbvXAdoPz4Q9Q9XHfsYPIMFlkIrg2JD8tGIz9prp+kefy1s0JdkuyD+g
T6zyzoX20gV7FZqnJA9PdEXI0C7rM7GQWDZiJsvyFtJvYSI33maQ2CskTz4nYZWfTCsvTib4cZaQ
/7sNs6sAa/q/d4eyG4lZnosASm4yjv9+qFh+/+uHj6dqYQ2ih1x+F20YBrheCyTAX4/4r+d9/MLj
CVhzKav+6+5/v+zXdVlkPNd/HvbvVxB8Qprzv1/tP0//uAaWma7sv/+Kx0s/7ntcfL3H/34//35l
83Gc/vMbjz/z6yUfP/zXH//1Ov/fcfh6tv9+8NczmuBEpt5CDGSAvIICcQRfFu6hMDwTFxCd/3Ux
Bk+xWS5j6j9DE1/H2sSgP+e/aUV3p8bqUqxVmN2qmlwkFSs2r/4HdETvNIm763oVoQlTde6qPfsa
zErQ8w9eme/0HFYA3rko4Ymf8yr8S2uz37nVssXMjL/xshFrCcXYGYX4prxcnr10kOcAW6DVQ2/2
Jjs7Ibhi1vA5RKwSVZvHsDHEhX1tsG5rbJFD2OFJXGbu6KfPUIsQoWbBBbZweJ7TNDoHVcX0IUgQ
wZqE0JaB4axIrcguj4vCVjWmhjoDIDuN52SwGfVQA23cZbtpFhF2lgJXSOXHH+nYQpxAiX81G6Qj
aE52om2A6LUy2yYTk3nSUKcJ3rBYZGI0Ak51xai4IF2RRopirazPyqu+4TJGXjym49HwDZo91s+M
0J3TwHn9PifjAX9tu0uddDdLk4AWFqk46ZHJ2/qtjZOjAH+/dvMJK3KMVjHT31tpm8epuiIBsA8Y
GLeprl+xWKYIF88OKtAVLb7sI0rvDa3StZz9Xz6A3G3akMfUebhyIzZz1yBGPZUs79afyJCOhPwo
HLQKRWfuhRAv0vOLpQP3XudFvncMhr5GUK+91q+2qWngaq+9ix+CFFTUHaMT7WvaVZdOuB+Yx9qT
6ILfmvEa1cEy0yHVeqqTTdVATJCG7a9L+9ov+3nfQJpW9xdm8X5Cl2QoSBaiPf2bLDh7KwTxxSbs
NAwi2R2W/rSdfJT5dMHwszHVYOLXrREToM/vuzc5l+kuoFG+EEWuTYfmLHB+mUM/7DycpT4boJNm
Aa+XdTITuN3GSl/PSWRHT22PlMKzgvIYI38Z6uB5cK30tfWQdw/YZ8DMMytDlIOrzz7CyD6qoF1S
e8xD206seO1QYKr9MzWy3ULdQ+/Xz0eqUvspnD3aywTf2ooMcd9/DUOSalK4be+4uDGyGuQeOtYZ
XQ4N7FD/I5cfDXm1w1J+k/mG4qiM5/4DoGaANrZ29yb9UXuAuoOVo79aajgXWRM+CeyS3hB1e0Hl
5PvpEwKbcV+U/IY02Mg1Iwc3cl6yBTyEA/WzaBKGXMjtgYmHu/98w1Xu0h+dEzrBCQGrGHFDeaeX
3b15JRtrZkpYvZj72NVCYkydoyygbGYd+nR34h9b0bZVbsepWeTJek5in6XdsPiqIRDNxuI4Q8w5
4tjAZz7yzU/boMO/yNCQiYGdEBg2tf64aovgkIaMRYxpEnt/jP/kBRYcpealu49/jzSnYJNa8dlw
5cWNrG3c4o1OgjA+tVn7WnU4XVyOGKJ6ExUmqIJF8r3Geb/2jI7JT5N+L5oKc0HAbNvXHTZ8gKla
ypfY9du9ctOnqPacVUsQEvg2OoroDJ0pFXu32/QdnbxE6WMhx2zno1YfvMbFCuygp5f6aEVOfE+X
rjXOZOW772ZNJawxhdOgc4lYmHEDahzlQ0OMQFUWV/zw6Dgz661pypkczg5DmAmMLbOjnd1nfDBL
80/fJJ+JJljN2WVZ6a8TmCFrCxqdifN+r41nNQRPTYuWd/HC9RjVVxQcP3XBKzUgh44DLA9/6R04
HKzZmpDtW2wUI5e+enpJowyWLKF8iAeRAYvwZxAqijR3+lXHEipZbb2ACqgvYyuvcUgAOCoibHU4
w/ZEhP3FgtPcWiJEboXXpsT3VJxKtZAoinklTX+cj/ciLktcUDHumQ65A6JpgMBgqTsxn99T4jFX
nuNyUqmag84l2EPPAVdCO3Hb++5H0MavqYuZXgpB5zCQL2QRaDhXgi7kiBgxIXuzQig55aBJwiJw
LoDMRIeDn9OKvSZGzcLaV690W9ikeHiwqqr5p6h+Aw6nRVUdCLnS5JqOu77FeYcp27sGFY21etLe
uo37k4mhYJvwZUB2hnFk9IxhN3auXObtlxSgJPoEQiAsS+htYzVPDf2GA2OBLdTJNaNNbx/oUZxt
hznRMH0WfnYQVYm0PPfEueVjTWc5jOjoGpvQUe9BBkZl6khhiIJdkVXGWYPGJQLWYCucxXpPcN/V
lU+9640stPI8wkX2bQQKjIb7Maqv/pH+dPEyuzOOrqjf+iXoP/pWTP/kzNzJQT+hxHF0kwg3yRCw
eR9/mx1K4UCRJxLH3zqiCDYxMcy7OKY17YlMb3qSKbbIA4fnJiFyJYBVOCfmHcDvXkR5/wRrAby5
N5OV2gbHlLDE4+yy6jR272y71EtQgxx6l2pcNYgzDAjQ/FOH19LthkNKy25FdoJ7bG376vU47NOh
7VBBmRegrsnB5TQna0schpkmrVeCZCqbA2luT+FIdmfudHfILEz1TXMzuG60dZX67jbdCJaShPJ0
QDsykpBYgp9Lo7Y9VL55gbiyLUNUH+0o21UYsUuUFX220Ws5IeM0CfKfiBZJfioSm3zNX3iSWb+6
lnuQw4Upu5q4ZaYXv5Bz8OanY7n3e/ttLKCthqmzqT1AwlWd5buk/Sz0UJ7p8keUAnod1UnzN/Qo
tmzTPOYjikVTIseJS696mtjuHZ25JXa+tRiUGnaGVDRHqlb56Y2vLh8sOAHFHx0ttE85jnSJxs/O
85Bt1XRhE6kTijcvhIlaArEbOzTaGf+AoqvcbRKbR5FC1DBT6wPLwieIvHBPWNgaeNWpIXpj75EF
DnC8w6uVoaNsDHcdxO47Cu/sHM50z8OZ3IIm6Piyd7TEtHDRODt5h4jwGVXMYhOZMdEn2AeTVOxo
+tSgTtjngB+CeyqdjU6ieJf5xL3Ziz7WWHLikRDYHhCr0JjjrelccbuqcTK23kB8Hv3PXWiH7jLr
IzapCr+bZhE+6778YRIAtUrt9xqTAE1VA6IVQh9fpeG6ixEMSuQF5LPhs7XdklxrJh0jEL63qkve
NTPmtZNVKcp43JyYZ18tp41pm4LryZ1s2OYcgbrPil22VB2JszUKAHAVXtx9SsWSxjNKjSkhs69y
Dgh66I73mEWT0vZ2cu5/hIPd7kZIfbiog3xr4xh0knivpuo5rmF+eLJ+IjytOE/FiNSXXmDbM+Ef
aRn2OVT02ZgPWlacBPPfUzMZB5G7+xkSA5hNPwTZjQeGgDRmg/mBdh8dLlVtZWd2J7cKqz08mGdG
Zu5qnjOCVKl5XfsDDdHLLEZk4r0HObbhDKED9+am7eeSEopyFmOZy1Rwwjwwwwt/JdhhGqdtbPlv
plU2e2X0DkT09oht3zo42IpguFNIYH38E5RtjSW7uaWT3b32sb8BPL9L8a7+08JBt6CziqnH/TBg
8CwXseUUpNauatrs4rz5To010U3FCuNyvaHfUITdsB8lAb2Shjn5lPYmNlKy9GJkvItQVfYYhQxt
vIshQPCOqmSgj68GzuFOS4BLGefrQFbGDrTeTYT5L9XP6Ohc/y2ri996ln+SRbfkOZHB+JoVIc6j
bamZ66a5GFbzgLMWVddmsLpwY/iohGnX3IZqRP4LWzgThX8cB9PY8FXXLcsFg09hM0KHwTbiydr6
XZOezUmfbXO8l23FmDBbagIjPji1c1LJ9LrsoXdmMtSbqcWvl9cwsoVjUWFX5boo7ijAFgxzR6KH
DZ0FqcwkB3yS4Jaof2YiHfNy2po2lMhJ8V2BYVlvDBO9DvhhJrtWu8wGi8VXN+1RDeTbalTFPi3o
6hWA2YVlIrX6PsjS20ZZ/moFDFVMiqJLKcq1Dfh0jFhAvCVQqS784WrL/qleJP1Rg9eXmOhjV80H
C6TINrIi/zy4w+sIl2pFv9E9VyaTaPCXr7FmmitQVZt+/2Lk4Y4QeLVFkT0uqHyogG5+om6/9rpD
LRt1eNf6ul27TlgyzsSF1QVbURT1O2dlQK7ATaRE12G685Mqmis8UXuDkOkaJBQATbX46SUG4LhB
QO4Vv2pNEwkDPn7Pob6zFLWN/cMleXOl9eSwu8N0o715h6LsH52ai4Pgj0IueajCEPB3Uq1476hR
B5bArpMXNUTf+tQxrsRFMFXMA3PTV1MDb+pjLgRntt5lhm4r70Z2ymc1EfHpKPjnjPYWutIsrh7R
qev+vQ4ICQIS1m87dziyYP8Za7Yakyr6Nd1V7LsL7S1I8+pYp1a0C0bCl3O04aQvHauZ9dtddko1
BoOmDRXK2cFcmybG4tm1fw6Wl62CWQH0EGRbWVBUYqn5hGq0Z17PMLKyfmBCDQCOBWim2+A8aJwz
UKizF3LZGZqaySkmzBHzkt8/a+RKrVLDK0IVPoOsPGwS1YtO9uOQMNnssE7l/OW0GkwYR2JHC6sB
esOPyrB7QmCHtax57b2xPDK1dLdYgOxPl/WizX3nibb2i6+6/CZbda9xYIbGFL8VyARW0ovUUQGT
Q2UsIGtiU/A/6HeZ296lL4LOYr5QKX1LTNgOsT2+p23h7iSOPTvxi6OLGOJcpTsiTie6HQIBrkqz
vSjyO4o+fYrG/Llv6GlYXl+dChuOp+O/iL6Ha6LS7jLQT1nFnm1vIW6RmCSb/MA08mAo2QOlKNjc
F95w2dTQHs822jQH/FGIaadUmLVC27jpxshwB3fbvg+nAxFkO22NB9sb6+Ngw/YBxeYQp5B8H9U4
sn3pmXpIzfZYnKzEhntARRbFpzRWtCDi5pp5fr2D8sFAjcgfcnbXfVmB2onRASdsfonvBK+sFMIj
isGa2a3X7BjdL538ETmnV2Af9qD18HykU8Ew7wH2JaAEKHQKg636wAlRWNHBtN5lnqjdCPxu1Z4N
f/40TKsiB8B7T/vy57gozRqFNNOHRzmAaVu7vn4pvfmbU+DwdHijuIluZW7+SSHFGZDYNgbBSAQ8
g34y5/pOIxN/12C/oXMCobZ0FIn7ZEgZwyumZb6REWsGhZ7awkoEwgO3lU2dvPLlCDZkzIN9ALWg
knRTWTZ4TbS7AWf8FYI9oFQFrou6Zi3UmwKUzC5NCU5UotXHekI+jcqKjkcrUH+gejuLaN7xldBX
C7byWqQ0jYqCGmWGGChmyL9M7MNgrrdxo69k3hobw4n/1GQnb0FfEdSeY4ApKgFfKYRODd+OLFDn
R+7Xh9IZ9TYRjaT50gf7XKH0tEbYza1yvyc5NSN6nM00uwlOh8Q+tz2iBvqlW7PmjOvpf3AHP5Ge
od90vWBVHJVQ+cQsKYP1UvjFfkrzW1747QUbPOFjrQ091nfvcyeALiOWStseXw7a2DT8HB2gzEhT
CwxsG9Qe1opq8aZNrPNZuczMc/IurN5ghjlgTRsGrC3tSB8yU3/QZpQHvhTPeazeIe7aWzXPb2Xl
9IgYYarbNsJBc1HVe3UJgbq0Ucu76cbusjPa83YdGtaPRjTHeQ5GgjbIllAkzRo6Dc+s6BI0ljVs
2PVD/eErOFj5Htxh3CTPWEri3RqR0bTxu1Y9I1Tnm9lphud5vSl6LC8qQl8SpfkJ2px5ZhE+xCpU
W28uj0nn5pupUc+GTahqB+BgRuiNDwFOaPSHrYs6m1CU1skpTWYLAXJ37JqOlCaE0qHh9DvApy1S
+fk+jArNfENAl1cY9kZ7HjTZ1vwM0W3v5qT9JygvTYjcqJjtGan+kB2RYlsbSliABwgo9n1YvlMB
ocYnzJMFsHrSgm89pI6rQ27NrmWEdTBC+OQ2WXhjw5oqWXifWkS7JJUFIL10Uq61ewkgQG+7nkSC
WJYU9Z77kaXV1U7c5FbxXzfd0TqbWE3gYus91AiXyczARADyogaAuo5c4G6Nh/GxYLaz8Tp50jP4
K48YWWTBC/JCiV3kohzoIyPjbG0/4bY2dkTcEXeLkiF05U4tkCwpIPK1EzuNySSiLBhj8YTJhJEo
GiG54MQO7ZI54ooEwZIibb13aLqkQoqtQgYEpwz1e1+6SAJ8D1B9c1eSvU/ZhZDxckg4EqLV4GEr
K6v6PY0ZM1lONZ1yE6cDuuBtkFBr5xNItqQX6Co8dOE0TpG0Myevqg9qrEPvjz+BsFASu8R29ss8
t6v9M7Op+ZuXkzqQ5sMb6mjnqbEhTvr9/I1hFUkzxIXTGOJRVZVHG6Gq+EQizPTNtJCbQsV8qQgj
f80s8/D4pVEgdwsYaa8fjyLtOyMLZKjdmvV3Hj4It5/XAee6k1hu9giMVh1Qw+tshOOHbTgXLW19
yRnNU6UmHyMD6SBMv4Wzb9yEaf42aeN9qzz0PlHGeeRxJ6PHZKuVnR4e97o5er621t1Vo2d+t6dq
1QWsb4NBq7Drg3dFDJoDaOYVLEvwzmKeheYRvk35MoXuwIiMj/ZMJlTqktqqe/9IgLDNBpV0nBC7
5bZp4cniwgDtA8UL2C9uCIlIEgmC+TMYPE4qSQJtTHv3OJ3fJ9WIj8RCNNkmdUHzizqD4ild+2EK
bytj3bJ7zkux2RMflFd61zpAzP2i4yEVX73Mhwc5ibT6JRVGfVawT9p9xIDymTaYkHyYJrYAoyHa
ufwRZ4g3nW4AJk8rO4ki+yU3jR+s8MEqqsEtGZ1Lxq/DuYFuL8VSLfYV69fO8S5d35ob2pXn0K2b
7VhK85sdsOUpC49TQgMc8lED9Sm1B3h2slqISfV1W71CZT4ReWUe3Rwbqj0F0aEg53hHtqvxjVTZ
0uo+0GAaTy1cw5e5ZT1XwR+T+pI5MxUhH4saNzcmXoc9x7fJ+aQsK7f/j7rzWnIcy7Lsr7TV86Dm
XgAXYqyrHpxak649XmAhobXG188Co2YyI6s787kt02gOCg86CVxxzt5rZ1lvb30nTtZdmLsbCpHo
zWpkvy27z2lga8XiO2SeUgNSPrvoNn5IJz0zgh2iA/RKcxm40BgYG/fszs5Vy7sKt6TvEHq0DmAS
BiWg3S6gPKv33iXDtPRueAEsCpdCo2VAm2oaHX9ja7NwAYda1UDA8qInhjfSh31lzehfGUO1zbGj
DeG46foAOW7XuWuTtcCbl7Ubqff+1hzhbgV9jENDRMNKQ8TxVjvyPaTOHuF02fajaT3XaPDWFci3
VaxVwxIfG2IwhTLWzdIHHWn/BtvT+Nwq2OKeNTnkvgQYizM7JLxrcHdcpsUCFgf99fZYhhZ67yXi
6c+J2XkXeLe0GhgYdyQYvcJvIOqD/TxMK2u6tU73ubDpzmRldUDwKY4onwQlMnaJVTeZmxQgJM4F
JFdIPLttif0gMv30VHM9cwrDQ5Ld1iBZWTGZf51iqR6yDkWakVDt1AZET0Ib+7VFUeQlbNIfViHt
b0XFEtHN3E+6A9nddrjyMwsuTVwAWOkDB5RPN330qMW0RJNfkCysnYrZtulnxVFgOs96eBlDY9nj
83ytTa25RsJk8G1g9JLtBRQgDS9ZGb34JLq9VNPQXCrUJ4Mav7MA8U8kUjXPyaKa2sMceH8a3YaS
hVEcVDrIIzyNMivkxYXihlGsvN5vupjUCwyyPkKL/M1KRXbodao5fYEFKdJzYnpm/xKk4uVgGuYJ
Ez60rsbL1qZlE3IXpw5kcBe2lCWgRg9X3WBJLZ2OJVnonfKm+ZLBTR6Kd8w8n5AUwbxXSbYb6r0E
sr6ome6XfgJfMsjtnQo3Y0utLpjL0oNnXCvV0uaL1FvnU0odKuMiKjJ9w6Zv1y2qob6lka5qtkEx
FQbWsuGVnmBCTJz5TDzyfME7/b5zTXzCxcpXtQOndlWwoFlkRb4rh/5EJRSF0EiQ04iUQmco7rA6
sOaiHFJQzGoYIwZzTI9uwA6w5KzcImjnb+0mB8g/lDdv6hXVGhBZrqt/KyKWAsqBrhJ7+gXTD3HA
9KBW2CbEfl54ysBV1F6ygfDMjnC+/NYBQSeGQg07Q67rrUDKsbF6oLtFyl7CpTRJYpaxMpFzW/1L
3/XJJgGHQIEc4YmT3MzMYjnH4kS5DRcV9ZnURZCUynoZx/YPRZfhZEo+UdtE/YGli+F+QlhE25ON
PHpgxxbIvit10ulSL3DiIjEvq0XHNrFJWdAIEX/xS3+bV1N9LfELBh4T4BDhQ45AxpH0Wju33Mnr
b7ZD3AgUHG/p1mO284nFZELx6O+mc7MHS7CHaGblju6XsOpoWQsmNS3tzDOyqdc+ohN3BmnmvNC9
Nqb8A0OgcZsK9Xmg8u6MWQENiDRWH3nM2rAa9jcTWF2X2HkwlSe77fST1e2DAgtIF9o+0sjvlCtg
URcIjftc7ZBNLEzVc1LkT6K0ILIqNHS0l5KrHNqVVkOChoblEzOVsx+33M0UEmTgwT7d9wmprNSO
s2M6pHITqy49K49LPBlTrifbX9NxZJlm8d2YnvVgtFq3qFJ2SMIlelaryVWwbPtgmRMWnQZNipeZ
1RkNKxJyuwTHg9TdRjbzkDZeczJjbZfGur+wqfU9uGlbrIZu/EaJHip1RxIWyvUf05zXBLvOW5Wk
VhvYHvGYgaq0SJd6KBHesfuL3ljHw1/GmfmQxpBg2OQyUcV084txWUkqwuwdTlzo+kbzwD/Uer11
5wiTEqzpHA2zjhwwTe6kg9xm0plUt6J79ypzNwXcQKErKlSwZPUSbkNWOulExLqea9+gxxYFhsZa
0EJFeHspG/LE/XhoKWL248oDa0ORrCTu2pwV2Ui0gSNApXEIcVgkkeusgqh7yKmL71Nq3AmnONuw
DlhOLfSLST2T1rZCB1UTjgccKW6stRiBUwO0vmCDo5PE7AH0m9Rur6ER0sIUsYsfbJnx0aoUFyCR
9BGaoWuTVrs4mywUNQQeGdBCyPQJodKu4KasqiZ+dNyiJ6NgbQgQijH0OfoORCuVKaBEI4a0Eg+X
YO5b4DbXt1hKPsCVdnznQJjNFHsH2nlt87uM1CteJD/P/iNr02sOyqf+x9+k8bf/KH7evfv2j7/Z
hmO7hpQSAalUwpSGzuNfPz+GmT8/+38R/c6H5mXs9kuStwab0mljHmG2JEs2Vs4aXsu4aDtna/Z4
e9ljrxlH59Icnv/K6Y5/8XbMOeT0D+8H0Z6pS12ZSuqW8+v7KSw9dlOZMaGAJgVSMn/BaLiX0D9O
nFOPnqurayEIVyabjYYi29KoYESY4cgtjHur1V7B5Ed7b9BeRbg3y5xpIpOXBjbvA9oxChya2nrV
8CXxqBHQQ1vWUX2zvegE1TJhmMT02hGFDaqr/lRRBi6bH5wcn5scymui0he77S/pwO5Cttklc7ji
0whOnEe+cdUP60gjL9VrPxDztyDjtGyfCfM5UZk4JH71ZjTGCGqzPpgGFWRZXihpl5wtFJ5tKAcL
lfoAXBH2nmL1pEn2pCGVt2Xlqw+RvnZ+LbE+sOoysvHqZhGlxUoZK6lTEdIL89GiX9cnqAvcPoX8
lmbvJaHnCN0IWMDVscKm8jjm2cpmtVNGo2D1QtEiSa7pNJmY9ibKEDMxvQa2YhOCA5RGneMso+Q7
wBCMsYzSnhFbYK+LvA9fDW/KVyHuNxQnucX6q145UculWbCKUVa6VbObw9eCTx4SQjIe668QsS4E
hw/whSqx7ox+5akE8kzJ9GqNxg1N/c70azYhKSqeQrlLI3Wv+mi9dQgw14nh7wIjVrRxZLxmT/GU
xebOFA2oYC/+ZNM8gqsKu24262LGoYCmIGpbVvmDilKHYydbNpk6q3ygJWT2x2ogPr4nnyJOVbwb
5pkRovwDbR1/8eentyn+eHY7SDmlablKCl2wt/r17Eaj6MnMCRh7HWyftP94F9X4CA5sM3h1sWtj
Ze9KBuEE8+GmInUT6Eu7ruxgUaTVB/7dx064B03DbS2K7mwL/9iijKKnKJuF3XsAaGDfsIIiSJ2e
7kJSccUJCSHQ9BFl05zGnkdJbZyS8Bw/D76Uy6JT1rKdnd+WZmI8dWxWDZBSWZIR/K55X0oMM+v7
J/G/vw7/x/+e/2vgqf/5nxx/zSmAh37Q/OHwn895yv//Ob/m/z/n11f88xR+rfI6/9H86bP+B4VY
S5MA6f8+xPr0+dtn/3P99XNFanVGVX2cR+n7i36GWCvxd3NOhxa6YRo2g+fPBGvT+Dt1EmKtGTF1
XdiCYZ6mbRP842+alH930bVK11K249ru/A7qvL0/pqu/K1cKmjGmEJyXnJD3b+CP3+Fvx79MJvym
3w3ejm4YJOKxfdQxCPOPWfPp/7vJpAd+VTU+Ujx/6tFT+DQqjxXdGCS230HNoMJtsUm37HhZdyx2
M0iiTSf8fTVoqmEo382hvFZtxAavir9Yw5fffZb/Oud+eX/Wv70/05LKchw+J1cZ1h8Stul15zXb
MZJEqQ5Rr6UwJt16rRdQvvPR+GaF6HQKkZwtU/+GHch5CMc3ux1f86Hd5zM0p4COHUaO+JnW/svV
8Pt3pv79kzMtZUqb/1jlMxv/+smp0kFeNEBZ8CPYztXoYgxpxSEw6CMPIcPtUDbAr1itQvN7Vn4w
rFnJxnRaIYw0Uc387buwRtxpWbf0keB12QsjE8+sAF9Dwgg7p/xeZhLFQEtxVpo3v9Fv5GnHy8kQ
Fmva7OAHrHOoJNAHNJOvmTwpF0aJo0LETQXYIsqKGO3Y/2E/CReh9YWUB5RVpY1fDnsdyyyJs0no
c4jiiyctVARGRGhP4ZMmO8DodPFQtD2zgNDsYzTEGK5ravyOZpwyL0MvNUyvMISuE9a6vxh53V/X
OfOpyfLGcgVnpmvajL2/fsBsW2G2RpyaRaCM9WRoYtu4EA7qrj1GfKksp7XL2FaQ5ExnFevOF1mE
3XM1J0e1o7WVtRUehlF+uF5DTbEd6aH1vkct/KS7BFIWmIaMzuHPhf3kpr5+KgDdVkCKDcdKVuWg
iQ0TPr32yZxmi4FOTb6Va6dkSWophHeaT/pNyToBcau2bnWW9hQ9di4gqLWR+CtfOESyOeOpNWaI
vkecppw8xIhZdogniHujjUFLJCremun4FuAiRh85HR0jrTCgqfGcme2h77rnsMvKbe85OTTeEUbf
jh0kIWfsvRG4IyMGbTIQrJScVT2KYxWDL4xYSVB1wQFU3XfqYYDHfaQzn07Es+D8a7F91Ef2NY9+
FOQ30NlX7Jkm8HAaO82YfMl6Yo0grMcbHzMA7cU5MMl6z2DFUSQe94ZOnAL6Y/9omiyrpmS4/vnV
r/9Xp4BtCGm5nNGGtOfHfzc6JS4tcjyCyWI29q+UiaqxsOTZKJ+rLIEZdzfTywUtELnLR/lCUM9h
8ssb4RPF0kVTuIiqdDW4WrOcckgGGmDZperVJ93WsZu0+a52On8VEK/yF+98Xhb8tii+n7wSVZdS
OiOXbVnz6PG7d57VjaNFBs7nUDZH39etXebm1kbTkako+jQiQXIY5Xa+k8IkBrdj1ZjF7mGKiGmF
t7ZC4SrR/bfrcH4odF1IXjrDHBHyy7LszSWgMCor0zOqRJ/+40COn92zu4ndU5xMiH8Ik93++V8l
f13qz3+V4xq2g4VB6LplGvNo/bu/ymSdnOkRdR8zP1Mtg6c5kWDUR2zVzbZHftgdQ1F+ZPl59MBQ
gwGkODpHpDZ7UIq4v3X9LyYI49f12fyWmA2ZV23HcBiE/zgM84bLUqfCj9y1r9aGZg5gDagt0gRm
8iVj16NoEWjftEZYK1oaZDBE/bIqTFSf2gSPPFMLKdpggbJjX0L9pf+eN2sfK/2km5Qco1nk5OJB
SVW2iYJZT1xa0Om5DpugeObzyJf93AcJ3fqvPu9/O4tM3RZMf5Zga+Eq8YezyGqHoZo8nMi+tBHu
heUzpaE66YItrFnQJhShiTEiY4YGDRIipIoDfR1VjV/xsKJsZjBf+NWTr4XWygTl5MtiWP35OaE7
uv6Hc53usWImpGYkJf0t+w9nhS96wLrI8xYW8leNlEv8z6rFad14LY6x2N7bWUNYdKzbeycpPmud
0Fb3+xM/bDNAdMFrkzOoTXgS3AenqJ7q2sYuYaPKpndwdWJdOxAdC3UvH5uPlOzFh6K2i7Mf6iYe
Q/d2vx+gp7UiSY5ePYKkDwf9XWeabwHY6b0R9czGkgJkP/bazh8JWFaDLgGg+/WLI7BoNWExrSh6
1S9WQRgiXkqxHIapegGsHu4mBdL6/qgoRLf3MITDOMuLG6vhDZw4dbUADoC/sx5TctweCwcYZ1m1
/ep+XwWG/9GiYDNktX+7P6MCW7GZyJGgZsWD9xs3zK6pi5KclhDfOuG1axOg21nGQXzONUDQxNfg
seDoftf9wfthMmDdqnwC3SYxfbKhwz2gO8T0AyzeW6NxcKHO6Hi78y6B1spIGvWecQIMSD34/qOw
6mvlgVMxVU3PKRMGfkXoDKTU+yvZWfrvDqcBGVteCdYuTaOWiTe0kEmK8T12gVA5afdSRWJE/+ry
eXuotkHrfTDXsr5MyLr3sQMiq4k3USz693j0ljZCJXrWUh4hlsqjM40+3ouKNEHwmNepTLfaFNdr
H3rYmvwEQElqoIjfDHCCNL36Gni4NvTJIrM2IIIvyRpjHWpqurBgIisR+yh8zD5YpaQQzbzIEEA1
hfZt9I1NrnyF1lHeugL0j62J125IoMFCQKBqy2GYZQV52na8TKLgye5CWD9TEd0sM4eQjQRukzDq
QavQMnPZhdSdI3cMb4T52TuSkljatYO3aLRSbjwzpO2T6+SONM67nPTuaWzL7imO5LuFgvR4P3JC
KQjv9TVS7HmGIKyPapYlVhMezkhQZJhvglGDUz1IkGjzoa4IgUX9jOfCztTTEMX5E88fIrXA4CMf
WclUL5JJBbBv9RSYsnrRvIpOUp7f7o/ZZgSsziwu96OhMb6jPOkIG+d1YjRgMYto6cO0oWIZIKea
b3xNp3RcVtqpqZjo2oZzaQzt6cFx6ZIyGfEcys8pK/eo3Nyf/duL3flRw0WU3tefrcCV5zrn4wnr
6Njpko9HFgj/M39aa7SOX9IJlpg9seAtAqKv0QIaD6rJzHPvgmBpxFtQJfrpfg+a/U8FrqMtmXH2
uauKEm5HQlAdMEDmpDGhUxPmj0M86TSs3HMHiAtXH9P0nun2LALaQL8d1qh/L/cbbTxUnRkf4yk1
f97gHXQXAQl9i6HozWMxKmCo94e9cDKLpakYnCxZbJvKD3CMRpqzqiXwNkdqeBYqlDOREQx7hPt4
XKte34lZYv3zUNGV8Ib6dn8uEqXijNAW0sr8ykjoNx+t38F0wwPeoHXZF8YLQm51lnn91tV8YvV8
ZHB0f0yRqHx/jECLfz2GBvXnY//F6+bHqBSZsBICqsSyGG+BPqA/h1C0uh/eb8qYL6OpMhh7hN3d
7vfpHWj2As7M9rf7bJeNmltoT6LporXLpfpYxGNwRtV0vB/db/QI5lPGdnJTkq64MzuSLytp9zfC
Fs+JCKbj/aiZ78KSsFGii85OiTpwkRJYQOasfomqAgMIfd75o+uTvr8VeahdStbK9yNYYP6JQNej
31nDRQe+2sgC9Qdr8fjWd19Yc9qXITIGn3h2d9e2IjmlSD1uJf9CpcR0ikXbYqoFLTQ1UXpJIkkw
HbCbbBeU5ieohekFOaZ+bGdDUTJ5h9FJYHK1agL1wSnt5WIdGKjM88lprkY3NNTy+Mk/ZF1dXH+7
d2LPsMgqMlnuT7o/oCFK3eeJ+3R/yW/3K0O8pGFn7u/335+qZIe9o0wbYnfa6qGqwgrBZuk85SGW
Q9KBz/ej2di3LGO4epQ1bLikTo6DpfyR9zBYFuEEM4OJ+VpUuvNUJ0O4DKAGbNgmfPYC5ZwAaxvr
OognPNLO+CJzvj3XLtOVl3fjixtCC0xzpZb3w7hmKC9HuIsAOcYXU43bOgy1nZEaUHrChnptOEFz
Ljoknjra1gS6AX5Ee7y0jkMFFrQUIZHjZSDJEEM2y7jCMYFtcpdwhFqBZabhLLI5y6lXO4N/9bkR
xAQ2yJNWNj29Z4gN5aEd4IfeH819B5xykC7vD6Ytu3U9p4daTupyv+v+24iYu8K0Rn6JnQ/ZZGUF
RxNt6RFJVnBsZQ1GzptOCeaSsEmmS5W61ZOe6OlapMpfAamtn6j7mrdxSmdkbf10f4ZDNgBRRF20
7fgdT2qeGvC5vt+fcb8L1/M3OMUhsjhe5I+GvrVQxWHO5vlFU38HiVIc6kHdsHkZ6E/87LELe/sc
t876fnS/ifuC7n0VsaLVquzxfp/Wppz2uEO2v91nINiIKO5eyzxh61S6HuI5lsAULJylH2TlM7os
5qku+nY/ctupfFY6nnTmoPs9QwDuHV/eRtCWjxZdyR9NOVM+mXWuHvC7OwhKpXhCH9LuwsbS0LAF
8glNtnzKos+CTYzh0q+74/ZTJ+B7Eq1HqGdHvbhuhvCsj1Vxsv1zkmYhURfc4+SWfyiMZkeotn2r
hmrfRYrJYD5SzaRfw/r1ftDSbywCqZ0czytOrantFfJmRo80ma3rI2Gv4GgWsVLjIYBdNijzI5Hj
Q4hlbz/JHlknOvROKHXSauybEvojJQAaibgbaafON/efKkboI7RdfNyEjGYTV1xN6fYNZ5EDcuSd
HuT3jjyUgRi0wD/GQ1rfTIRffHKNv7OIGggWvx2rKB62us/X7oSZvY+I0lu0IvbfNEa5te/67Tpy
B/+tQvG+cMiA2TdcM7tRrwZSuRRmqLqK92lfa08mpKpNOK9ILHvynoQKxmuh1etSmsEFDBvJYWYP
dibPkZwwyeJRpE59F6DIBjCwR2S4CyBkQaikRDagDacKHPsJkseLa/bGMsYHxPekDY9NMJfCFG5X
oz9KiTKoah37k5/Jx9RAiJT5BuonZ4YYpv2NplB9BoJRrVIBLo2Ex/ZYdW5+IOPLfMOtsNLjfYIf
4DoS1Xpt4ibYQcMgIhXAdMLbX98XqUGvlnkZXfxQjvXDmLfOgr8RnBmJAXgcsx4V11iRoBxpLkuX
Am2jjxVBgRSuq5qyelylez9V9AOLKDrRb57QzjWQybFcPP/8yohXgQADmeOhb8LgYqfkkwXzP0eV
cnZo4lly6uLG3tXZRl7dnHA6POTsSggBM7o3SxAgkuFD3Nk+kTdAi2AC9pZxUf23pHPHT+xnZ1V9
Hl4Zlvu9mEgCn1BXzf2JXeUV6qYlsI4Dq9q4kBPpB0tFnDOlxnnar0hleeEAuzLoAPJkgbjygVEc
mc6UhziFpHpOXD0hQNIH1cBR3xjy2djaPbKdurFu3nzs1YRKhm5aHkOjhnXVUkfZZR3kA+FGWBG6
E8mk2bNvUPur3JBlcOubV1wJKBew4GBAi+tTnfpvU0i/z8rc/tNovfutHXyZshSLCGjeg2xJBaWb
GcHUVpxfBGCaywmF3c4SJWvO2Nj7dM+PIF+YTF1a/tKXF0yKtyKMjJdgfB5ySlkeuTjHLCJIe0iY
emm86sU51bNyJUJbO5QezCqbgS5uamltFAb0Zg7LAS+YPgf+gAWO0v5GpN3j/deyglhqmu8/RXva
lJBUxso5ey0iTAuk7aMuZsU1HZczmsy3CNTK2U2IZewxGNuyN2D+8ZbdPM1Jk2lgM3ZTiDKjCvcN
eMMtIzNs+ok/pkCVeGKbA2+qxiGKWWcgo5bkwQ5VnxY9i9p/I9mwR2jSqG03SiTSiRds6rYo3vyc
5MbaLPEijsx3Q8rfR1eVQTWnxKzoap3gNYH8ZAk0os8+Ws34CAeHxVI8TYL48uGby+cP/6y5CT+Q
jzILyb9p9Ak/NYfkEbZrvy4HdObTctT76HpfpaUjk3jcWRSZ2DdlCNbViwVGYiMRwKFwci+6qtyL
hvwAh2JNks58eH/AG2S08936awG/o9loBKqyneigqtR+ukkTQt0T/MCcWQZ8SpnLj76ytjD4rW9o
Iz8yzx0OuMkQf7GtODJFOw8dv/KNlUq0MfJJW6V2GL/JukESW7cDK6X8RS/VxFg/CBzzGFcHBdra
U1l9sUVzFnVQPPUzgnMKir2ocmqeYRs9w+CwH936TbRW9Ix2y30q901JMmJl+ITpltGu9Kb5zOIm
N4NpFYx0oFstYaHY8UtM0VW4cgw6ylgNbqgR1U0WolhHJTmY9/sQkRV73a2Cducr39szPwYXZUfh
hZg2cjd0Jl8DvOCO0tBXJ8jsXa8fuiwT7JQD/3tCG6az6rcgabdJhRWzqKq3nLL5obdV8yQb5oJe
sxla9GAJfIzKykQ+ch4TPxvGC1k61dGzybq6/xQz0S58P9dRa9QfeY55yDapeZeFh7DfoghJNPkz
IIl8yyXSY58bjBVxgeOxb5PxyBX5HaJttu6TGD0SgWK4gCYU2LLFsylEAoiIaKpolUkLafa0DY3R
vxazW1qDL7pwJUxLYZjlLolstfIql6Fp/uDIcJxxdsjVe2onKC0n8Ip2PcxbX5rNYOzXDWG/tLKD
ZZr25Sst8i9hwyxdmN64ClzHOODSe8o9BjJkk59GfUx3uHuao0wLzuB5nRbrzSmZ1LEmX2/BKmnB
aRkBiNhHFdNJXFGlF4Q6TKI2iclsSBEkbuShFlN0afwiusSpn62rqr2W1P0fzF6i6fTjfAMefkcK
NHrE3k2fiVhgKR6R+0bsWPXAjgUUWBU84aUfjsqyB7b/fJS/HbpTftSTsOB3IUmaQu2U51P/bfh/
P/iF+/Oe+SFfhUyGiQxXIYina902EzMpGZqi8Z8r3TSuIzxWllFw3DyK6kvLtK0FARtMdTbfAUCC
vN9AsmAwVzlqOmnT5m/EPvWQqWpVbm072TAt+USX+e0PcMeP7KTF0Wj0cF2UerXJSpceeTvzkTFh
PdVaGaBV0xEKFCZBkEUNsmYkNLGrkecJLnCMxXvH6+ZyXuMflG/KXajpXMOVuS7jr3WVEAdOqfXA
6qagTK6Xr1YZEN+qtP50v8mtAl2dC2EjFKJeJlq6aVSvHxEo5NfB7vNrU6SfDT3YQ4lktSjzaVWq
OaHWLiFZZH5ycdlsLPXBpzyfawhT7LI5BIHlneg9tMtGEJTuaxLQb5iZp5GQaCTfjkFThwYaBYQu
AaI8mmCqMFgthkbkewr4pzyFyRULx16MDe4gPy3bvR4RZkjeyAuiYrpGBfK17zEn0FH2ot5GnMwL
s7aw6le1s8f0ry0zixJeK52D4VrhOjNQg0et+aPC5I2LkbKvUz6YjAIAqo0f7KbGB7ekwKiUfEFL
BZkLKONu7HPSGqTQFlmJpYGcceJpMvc9KJIPZ+YMJfoAud2TQL/77yU1xndaKqfESS5Fp4fb3GWi
Mapc3OrYJV0jHx5HLEqqrt+yoen2g4lDlgo12BTTfQwExv+4Kj/MopUbXtuvnVTKU5ow6PSBh9O5
dOFW8hu0aRiI4Bvbc9kESxNnvnyo8gzzF9t9VFbDKZLTSfZO/Zh+m9oqeRQDHGQvi0+yEbc0YEMr
Vf6NCLFhYxvoivMWvxqG+HhB/kvAPtLVNkMc0SZjeN+NVTleTfsFd/al7cl3gFbDTm+0/L3HyuB6
v+nq8uTHrv3JC/R3Ci5fvNKqDm3cg/Cno7zRejIHqt4bwahm6b62kLjyARpvcUBvBnfTuGMxv/Oj
Ot71owqfgejNtIXhHTLcuAW83Kz8ilYeis5pa9Ma4mvL3jTO042OWQaliUnZlwwYqj+OcUYZY57L
qdoP6mN0vXQXyQRqlO0RUgF5biIHIAxOvuuki3HwrwZxNoeyQIRL6kuOatxCLYT1+I3+Ll+Ma9sL
mpgK+u1Nn3pnrmJaB9BUO3A0SCgJYYCb/6PKjedSXwIyU2iLUWWH4zsYYQVFPGNRR2TKEQMTeytC
XNO+Y5HGe3pHhGqGldqopEsxMuKRJePc8E+zJHLRt0A0ereGpponamHEZX4ux/xo66o95OGwZlUc
POvzDSLhN3I4KT76MVwkO25R5drIzI06xzbeTNs0TFlSYq2nm93WX/soQMXbgaDRNLnVpeLCcf3n
Yr7hE/40DEC6wq7Ptj+Xh+TR18j0AjbbQI825Ea5R69o1caxDFLJzVdSjIMT9k5CHNBpfQwOYmMt
c699hV3d1ymG6VVf7kZlf2nzmcQ035RjR6SLa289cwrxwnBTJvGlNlmY5cDvqG2k7jopynEpkqrf
+LZ9MYfU3eg1JP46h8SAn8dfEWMtHoRl+N+p6VOsC2HTBzjapHRPmtk8speb8b/Ku6YSarFOmW4Z
eGO3z7Oy2zvC7vaJIBtVZwO5yCIJBNkW1VNUFjDqNFDJ9Zhv8VCSUeuWJp3dhgCUPvjAWBeDuE6I
4xlhDFEFx3JWq3RNLXWO9Ayh+YsLJGZnnzstJipbduuynu1GTXEOLBGdRR6tAzSvD/oQoNdwMbFF
JSgZmAOMhhYefUgxZ8NGMxkj4z6JOgVJBGv4OAkjeccUTkjrQ8F6DZNliI0IP28V0KkHrQCGpYqh
RbIjlS2eCGXgWLRtetVk1hWagaghQCTCTARIIYzCXaSBkSOhHUUmwIVV6sZPKdl3exOX69Kc0A33
KQEdcrL37WQis5qFBqPnGw9BahMHO4DmjKfyMyYuq23JSkzZI45cRY5g7ACVYx6q3peLEPrHA463
heWVJ6OX2rYyWudI6F6+shrf2cOXXcaicreqpi+Zq1LuXY1wja4at+R/kBhm8x7ykEYI4sRHm4XS
fqx6g/YBgUGzh9R1uDjZ6ey7dnqMsvBmJ9I/dt3oHIWlHtIwSE6uKp5IqAU1EpBsqWUEW/SKLxrW
EBJbTjz4CDupZLYyiHcs7SB/taGDYeKEVYWhjhUjf4evaCjGVj3Htw3aYx3l/S31LJwZfvaRldgq
Mt996yc6Ml0YP/rwdnU3ck9l2cK2tNjoUv70qbZS7vUKRG2+I9ndeMnRKxVxTf38oysQTHQ9YcSk
PZDRbmqHCFzhZeir5jjlEc43aTIbVQhbDcSZhj34W0k2wcppEFYgAy4eW5PVCPRhWHk5+fH4PD28
iIL1qwiyazgmfAbaQES0mN5H046/zD/0JdEvRkRgXJZTFoGUJlD5mq9u0D7bTtxbQBr7ayrYRbdB
uaITtNG9rj10CTpiXQ9nI1xdrodSC5+r2hzB4TdvWTN8MLrm6FM410rUP/A3ptk+GWApVj4VE9SD
74lHsAVqoWfR9OpMBjkGMmA9Z+EJBtmxLmkSyEpg48e+A0cOsuAwmU9ANIHIN1KuNM7vEzlBSHjs
ulhl7EwWKLYpllu2vkhJox/wX4To/OuHLBwp/YyNuxZNXh1MRtyow201DHm168xOf5EyCvCAEw8d
6QX+6GjkIk/BQ7dZhkMQy93SBVAX19rX2qzTBWVJcSWTwXzIWw93p0c3zx/hm3k2qVdBZQMQMcZr
p2PSmgzi2ZwgPonh0I9j82pE3leUMkzLVRLv0C7IJ0jWyX4MNVy9mr2pzSjlG4Zsxul4KuPxux77
YmF4TbZoaMCBj06W7RhBKGk63HNJT6eeMI3zOEeO1yBzqXdUkNVCwvWmPC/XBZn3y6lB7z8HOEZl
nG/1YmdW/5e9M+ltXNm29H+pOS/IIBlBDmqiXpRkW+7SzgnhLtn3PX99fdQ5952L94ACal4TgpLT
TluigrH3XutbTklSmh8CvQGw2BrZmf6cTYDrQ5dyUwPs/+om9YjRYvh0wwsSjf6T6/hzRJb8XPP6
7pPSgW3vqP6YDlGwKbLsa/Cp0hKUvPe3Q6uqAFytvETYhLVMvQc5uXlFoZYNSjn9JpZPBbl4rTXy
Vrlhny2DGVmfBe6zHTEI6BqwWVRFz5lbWLscQSCEAXUVnZZ91KM7rgfAZpecUNWHoOcThwtQPgfJ
kho3FcN9wGh0F9cLyjp6l0FqX3MQzF7Z5vXqrzp/FPkOo0yJ9CUYnxLfXenTchf2IWum8fwACFR9
RDUNLspF7ReMumxdF3X9nGjlAOoVWm6nc5XqsoWuRwlZF/TVJrtIUKkk+UMrWNbz3mIX0JqEJ4Sa
/VW3lXrIxBwTbDWtyRYK38YIs7BvdZ/cuqt1WjHmh7G5L4Oq9rjLBAc+qTOtNRDxaZ8Er+3yeZJw
878So4RIkITeRGHwHjoQy2195FWbfei8rXYm8vc9ZOdG84w5YbpMYW4HMzfFZqSNuCRg1Oe0lsF5
caYZw/diNHwKU7c78AnW9xjAX9LSyvaQp+LXzv7hbzJ/BcStnCXrCRtif16JQPMvg4X7PK2q7E64
UXOxZvLQu3i0Po320ZWy+egHkEfcdAgc4yKy3H3O7/rWg9Q+834jaupTlEKBQ35kQFiMBtuTSKfp
UBfR11D2xZ3s2oGXwBwOfhPCC5oXJrtm7DN2jrs8ImWjrRHBdz5ZY/ovyMXDtcBXuJpsNMhLG4+M
7p6Rdv9tRBrwVET40FzleRpj7gTABDYqFfV51PDMl31tvfspeDf0rPXO7cbp2C3mMOhA8/jS4QB6
rYgx35GoC7Awj7u7ZjATYIEh1eoEnUh3Cv3g2kN5koj7kAbV61J0wXWGYvzYSIj+ffNgxuKAvmVe
tzKc3yNXv9eCRD+2GI23UiVq3dtuQIrqOL3pzpa/qOFSmka6ZYa6FDWdBYvdq5DEdBbTgN2NTHM2
g7xxjYJ+oEeVfCddhtFzW4t3+BMITRqUKVpqv2GIGs1Z+xpjJvhu7/YPNOnJNOy5Hv06L54biRyB
JAdrhfk5vGKpvsxYAV+dkM9j38ju2KZx8+hLzEzAPhqvHclYkX3IrsEgkJiyonptaeKOVlm+jZis
vNAGOde0Zvnm94tKI5k/S78290yLwnOBwG2XmL3xLDCPrsjZcJ+MRGBb9++duiKy1JrF3i0n8Coa
m8LZqCoIZPq8xmP/h3i09se3CSMSrfzMlAWvQQMfGoZgVNDuNV4cloQch+SNGK66RjrxKvPYq21r
DcU+0cbxOg7JSwVBM+vi+rWSVCCEJ6mrSkbo8X7MFqJOXAbxwI5Dkm2PeUUI/WzU7V87/zT+1jVl
nTJ7StnrjME3puqXIKszAAYzG3GxIS7KPZeNkd9FDdK0skvC16RJuPGw+ncpghDuflfZ68z0tOjC
xqK5drb9yNtcJluneOwIgrwKYf0IXAEehQiTs3EqmVWEU7uxEjhRvruoKnOyFGX9xuC2fYynxvVS
F6Zk32u/OxxhL05enH0fDm1UmdkzJUV8Npwyhko9/poGcW/m2XihzVCvKzomB+no2OSt2fHmRVjR
+Plj5BiXdjYkvUqCv2LXTOmLW/OKKALrwZi7FwbX2tEWibm5NSlifViPhbOdk869j/LYvbexwJ3/
erEyAT4ybVP7qaqP1GfOCYxPfTZow6213Gw3GuXzeVJi2MqyBe5ISrJVhD+hnWWPuDcMjGCNOhR9
YLyzoYq18d6OEPba7CwZSAfPtmyLaxHWmMLQg025w3vRGRdsE8bZdpPowQ3f+MT5iAPUtC+7sV6p
tvfvKqvLNnEfO4TNZtV7wS6NoKC8uA9CAsWLaWEHum5J69zSz4ihobbrcJH5hgzFDsg2TMEnYims
DfkW40UV9IudlFtCaTLEbAr1YMGrvZ+gHJGoPRvneZIlQSRYYTKl5XdhR9Q77+0KXD4dh3YU1zS9
oBDon+Pa7p8nd3qKSsjpPXehlJbU4q9EF9xX2pbm27qho8ZsbjizfeCGw0IaUoGN6TabCsKalz+s
ByXoxVZIRx3wxansnfAkU+Jt8ZIeqAHbX1lXbRCQZIe01eFSmxn+mXb+XE6KWJtuJ/byjNkmr7eT
5UuOK4GAuEg05Yh81c7b8KEzE1gNMtK2jHGsX2pyTvGcGl9+gzVKGdNOua62dXDOeTZsdjl+N2NI
/3Roh2c67i4uHe7fYVH7oDaG7ISl5I+TjuOmpIgi3Ts1ngTLER6wjnzuvHhx70I4ZVuDG+C6kPRV
Dolj5p6NXDwUzNzDpM9Ot0MCPQBoSyzv3Aoo0WhP3BkFcfd19UdkTNx8VAdeXy09Vff+tnvk9Ta2
Jnr8TVi5yZkCJjkXlnUWqgnvjBKPVp6UJqWy6iEDyIe6Cd1DoweHhKwx6CZBa96VYly7YR79hMGb
pbfGrz7FNVS4iqhDyL64bu/8NLLuYhRQ66iNAySQqr4yYRl2Xa+xnCYukJxSNJuwhAqr8x9d6c2B
a9K6hCzvRKW09rX7jjLnHY223BoO8sDSzod3zXxeFH/I21Kx7ZCynaF/OPSRM+cX++5xG1lsQEQV
umQlt2+JObQPSR9Fz4bN2pgY6lB1RrpLRvijbazndzk8cM9l8LAzXLN+lqHOli5K+99SGRDBE4tG
YEpM1K17007xOa4cRn66vEhGbl+l1v1gWyyfLZGDWFVttjIh4HKvntt3G0cljKp3NvvJYWyzdkf4
u/YOhm9HrYhyDt/tHSK3aoEXBhhVKzp7BHlVzJKCdBcl7W+nV5qnayYfNrmchh0Al2GULSlLdrRx
BoLvUG2E8P6mgEQYHuqhVAfkJ5jUq8uAqfojHYM9pvpsY8WSROGxttnGhyerVY/WrecTBiVoUaxF
h6ELP8OBMhiR6kRCpETGv5uHMUS7njywiW0vUEf+PqRACElqWZ4sPYzR6V5TZchEJ+1s5uZ1CbXZ
oGNDqvu7T3dhNqfoc5oS5Cwhty1CZwduT+cy0PboK0d8WrV5kGYrH00G7fclwzm9d7jZ+6Wlb7qu
qHeDxf4or5vunKK6pPWb48krKvvVr9IliSofN9L2r9bSab4doM1hWxdTFG5KWV9Cl9pdiMd/enTL
3KJVhs5sI3XKo65CQYyXejTLbPRuj24HR9HE0kaHjlgDLW+uhvBZ6WbwPI1/ks4aHlMcXJ7BhccI
XNwlkame8BK2bFMFbeuk1d79sQZlNgXJA+wOWLgwgjZTrPDdE4ZxBzr677NheY7GRLtBBIHmiKHe
mf05qFPlvNwepaYS2zRY6C29di1Lc/6eCrIxSkv+aSrmHF2TRvTqH4JKGkeDFhrjbdP2TKezvWAC
p7X663R50iUMKUCkfTCXjnTXTBUMOaRpt4fki71PSNgfDWm8mgz3f+UZNB7DdJI7aVqK4mwi2scI
TnFBkAKkIbM+ky8wE7CdwTnsyuDOtOP9bQnwl3UABUCywa3/hcJm2nVQEPGh1KRKUQM+aTpyYckI
8NVhPo1QMNXeB9n+drHE6NpgPJcilQe7tWDwVU3zWpVopRIFt60rtPq1rnqSkydarCJvF9w+49C+
y837UhDLmhj6Y24GEVW2aveZ6ZjHMATHmlqi3yZVQ9EdslYHkQrf/9tZIkX013N4X0h4C8t+l3eO
cX87VLKX65DtM8U9z81lB+V8ZIGqHBfxJaw57M9ifM3RBUKoMHvim53h1amNS7JUtKL8rKX1DUUr
eQplqY4j0/adAVXxfbAke4M8fyFQSlvloltNSFkfBhQuV8Al6s4GIHt7VCZUjMoa12bWVoiNq+bI
ENDzNfZvdlsjJ3aotMlFHjd1x5UTFm5/yMU0PGoqdK4kLt4eDCobHmstQCpW2SMVAP+gZDB5gk+a
rDoGglA35/Q/061yZUK6rqOhwI0uD7PpDLu2mes9xYz9VvfyAhdPewRf2dxP6pM/IINOCIppbRvI
RNlAE4yZ5qj5FfuPrUWrdX1b7EhJ0rzb2W0ZvJ3dDlO7FpCjtzVum8NQ6tUb5FkaHBTpLHrl7p/n
AWuvQsucfg/L8xYTXzYnBmYhblpbJ9FxpWk63QZWu4bJp1sy5u+B8yZd/IvJ/x8Q4u2PDsiyK8l6
rALkS0O4KCL097gQOG8ntLltPapLvxxuZ36W/31Gn3HH5WQze02UV/mN8kZp/H32z3OVqcVeHj0F
w5RcTGr3y+2sr52E9mBEnkYpj/988fb8P/+MCJrkQtBwvSWq1V/984VcB/0tQmrQtmnGs9v59MFg
ZTwHoZU+CGs+ZSRsvAS9Kp5hnyIsl6uGHsIuDzMiN+MYih/5dOvSTJqjIcS0N2WQPbEVxbtQW/a3
P/zQtvY/ZZ4ce7zSa95Td9+YU3bv1iQBhTkjctqMn8xm2/VIf+AOe/yPi097jx4CC0cbGp+QtoCI
xOlvk3Jy2+bO7DE2ENDo8FKX6LogMnEYXf3vM8gSf5+V/HXbvA5oKjnyjnK39My0bO4j4o3uXbsL
7mzG5vQYm/u26KmKy8E+zW1awXEjxbsj+mA1af6GWjv87bizx5T+CEfX/BWDGfAmZvnroOOh6eb9
RrAZH11wa8SNfia8UExMMHBl/QCisA25B+PlWfWpme1VNwZ3YijedLR4z6Nf1Y+Db61t13We04GZ
vl+U64726Mm10cDdDkGMJYdvdzA19NOvMRTZGVYaQYdxq+015oO3p24HmxsfVhj+RYBUfguTj8l6
Z5hErP77AKULbmOMMNlTQynMtUDeQCaWeaQJTeAuWds5BJ/436duCcFxKNKcHAjO2J6DqIHIO3W0
pG/Txb62f2uEHj2UZlk8WXLwMlj051I34MFUqNOYNjFR1zzfSgm3TIfpbRzxrwzQVVcaTOjDUNEn
ipBO3GlFsyw44b/PrPQ+Jf3kASLBb7Pw80u9jN6LonY3rmtTvRMj/VQmx8pGLWGF6tRMalNXRb+Z
+EkblWPWpdr+zvOQz7UgOTPXe/8hryx0f1oWf8/Vi9Ky+VPTR8lANTZOtmuu7aVL/89hLKYviR91
f3sqQvqdo6150ao5XDkNrcVgUPxmgf2HK3SFJRSpVq2/2TUXrlnZmEPrqduSakXoqVtpXmA6f5D7
4F4MpAYClAwrjYX8AHhF4+13TcIFoLdPjjgFRp3+5IVx0mIn+edEKyZPQj2ymbF2S0/JJS2HWp4R
T6xvhNM7Z0p2h9oCws/tjCa9A4S+IKFJ61BvIMWqCNdygQmcbdMCJXk7vR3U8uTtTMd64TX8u9tT
6vbvGJtiWQREnw1O9QSGdFRN/3w7zHb41GVuc8fcsH9mtTDIGy4pGQdQHVbUJ1405cEDpC5ccIrY
u9bZjrllfXXmwVfVRyQT5xU+WumV2tIxDyfntQlBqKYhg+dxeZjN8Ywdzm68nJQECipeKHfgqqG3
S9cWncPl/+6Jcv+HKQ2PnGmi8bZwbeEN/m+u6gRRVTaofsQbHN/XDFdfEmfBOQb5Vbdn99y2YiCA
ZSBfypimHcKFydPCsdp1DTJEDJEA0gf7SvexuTDKDZ54b+vj1HVy4dYYV5X9vnkCDDvhQ4FBYxtB
C6Wprj9hqCGAN6weZ8clHkUa3a9aRihbDHA7WVBHax2Nj8eqle1soJS7SMlPwodyiMVLD6SCGTLD
YNs244RpLK+9QHff+8ny8p63gNQZQrs7B2+xSUaSTy4INrQUnVfQ6UgE9ezomp6vl/K+5lZEJG5w
NthJ54V+l4fmc1FZw76T0TUmVQVJiGZss8rea6CEnrzbrLhR2hXv6mm2p60zTHJja0jmtGFc1pz8
ycpofdapPjzEBESvpOzuBBnAkMpTnAAT+uY2FYQL5xZBJkTRtCS7Yf1BDkVK4FHO+V7oRU4ObPX/
+Qg/N57B81T+/O//9VV0NEqnx58gKvL/RB0wRP6PT8fmo/34m4Nw95HxfS/BR/798T++4S82gmn/
SzcxN2Lvdw25OB3/jUcQ7r8IjBMWfATJ/A2d1H/hEax/CfwUmDdtFhkplav+oSMYsBYs3XL5aUIq
07X/X+AIwhSLif8/bLwGmAXJHJkWH4YjJo38V/9peFVwrq009h9lhxksHPqFgmow7Mh+GIaFW1h8
ZMOkSbzJOvdLmQSESFH+YjG1XwHcncy2xKtFiMVcvYvAPuG/vgfw88ms+zB2SNQMzSGvDHepzRK7
ylz1bPZeNJcvKKoZKUzZx9BahwlGGcKmq6jSZ9pQIBuRCWwDETEbdz5CSYhbXlcsI+IPjqZ+zZbp
RBiq0qqvNItey5yOWog4em23xmWYYqAtZvndM79yqk8zzT5xawFHjYlhlOS1EgM9fOW1Rl5KIVDn
t/rjUIdXqVOR1tqMX5Ntm4qLR4H3KTJAOxVifGTCpXZmsbO69rNowPsGgpE01nz+rOAaZ5X1ZubI
M6O1Q8jOFqheuStpwhadVm/DSKsAJ4czTAlwtvbLUNdvxMDs9FT7qfjeVUmLX6C7XmXLB901rXBj
omFN9R7Jk27r29gq93aNlLuJmqPdBgzoC2deS80lgDRIsawb4W/RzV9GNT8M/YTjVzq/srEE/TO0
145Y8U1Y15JptkEmT9t8C2vRDVXuBtczYYZJ/6zFn9bYqFWgB80OneG2Y5K0Cp0cqWR6j5xqHyn9
x87Nt9QiZCLQi23qwxhlA6szwjSSGquZv3R1nyZoVfm5MvAz9uhOG1dROvQ/g2FOd50gP4fo+nuo
zyN/CJoF+np0yEdiBtbwL4pDPJa/q8B9L7qWZtHUX6w4EvtYuL/JnJjXdlBRnE530nDE1oRlvLEA
uYcqGtZYI8H0pgJUuTMjPbHd46Wf2tKLYo0OLvRdP7bBQJvWg2MAJJLGxGQcfY0J9E+b9ed+bEKv
7YyvQiC+8Asfpa3qLpVqhzMK8CdBG5fQ938f2KDqG4N+EWbxNtrqhUO6NzlIZi1+QTE/1qiEgVmX
Op8WRz8Vrjmhn0kOGHdyErXRXiMbuJSh3q6dqqm9WMT/ebg95y9fiMaSvZOJLlMl87Fs6mJfRMY2
LzLfG4GcMV21tgjPf8a62kRzXnrEl+6UnJJDMbMZWobIhWdGZeHdzgiL3gmr1PZpI1svi+LOu53d
DnlVEKc0jTbohTE8TdPEkDFU6QYAQ+VVVskhVJXH7hrtn4Co4DvTAngPs/U8D4+hE83pKr4dS4WK
UFr6lYsd1n86nykzP0U1NafxHo9G4el0sDGeiMLTeqTrYkhQGLRGslHz1U6Ze/m6i7UL3uVmtDsE
zMUlKvvoUJLWXIOom7nWTUqbDGBDXBrlbjSaX7ff9HYYVVtBOlx+6dtjS0ELpWVKFO0Y4KbK5jNL
8gfDNBfwFJFkebjBIJ95zvIeuSi/vdvDxGpsogcQ38WZxbiqUGwCrHljtSG8xKnrva5kfWuWgx/c
x90VDrmP7QLpvMMUaGxa8oCXw+3sdggM5IRFmQUAF+VXr6izijAMqEGqyVPBPHldm/wpGHJB3g5a
rw7K1rudzdLe1P5U7eA1PTcJ8UhlBVCpDQLYs5PYzcoRB3cIfvy0Q2S5sOVvB6CkrWeY26if6ZEb
ZsOoiQNCC+Dz//Uw0UFJFAVOGalXjTdrTNl03YfLDBS49mzm2WBroCrHOBvipe8eLofb2e3SHk03
8szvOSEOQbevYS9w82Y1jdLEv/pzmq1NaVWHmDeW4IOPmLkI23v9t2+jtp20rvG0qJiOhnxxwITv
aBy+Fa3THufGwekdiy0idhoKs3pAvMrIt4KiTc7cEoEAM75ICTedbbprvj4q8qGBkHEN0/vv3eRk
k+TRMMo+3K7h2zVhatl4RMn2RLS96VnKNolE4iwgPnfb2sRFwPGk+yJqpDX6Wc52t6cVdU5MhP2r
7Hac8mTwaF3xhIE+kc1fc+CNI83J7gfHo8DnYou4C/E6ohzKcj7V4QAaMMhPuV0CTRlD20sM4oY0
QjYtLkOVnkNIbATIYZJM4Bxhhq4ufUXnsQxTxLuBTbagkV7QaaUXlXcQH+lR07XJ79oW6RDziRyJ
kAVU68FelJZKir0ddCbaPqYgXGX60Zx0WtwlpNHEOZbMgaBbsn6G5tzCI/FjtET51rBHtgFFpzZR
yptH0gBRa4JyzwWQe5Sc3me2fHWQGP/1KFnIbNikL7Lo4+tsmH/w9rNlbp9SyMr0IUDIEcq7Vyg9
97Xu13AT8XnZpWHB67EPwizdDyQB5XoqTpEz8Bq14ymc5yMR0xXTTC3fagVvTGOV0btvZs4mJWGK
3AlnzQR3vEA3DdUgNsMM1b50jDu0hcBHuDMicB9DJqnGhK62MdSrCWNgU1gSqYm0IfLM7ISSYHxY
2nGkIcIfiw3tWrCCk7Kj/Q5qPKeGmAinhWgfReMxlck3cpIXc/SXahsOuWXUXIEo6rkZKWJxCyrg
WYc9TszSKtEccW57m94snpkEsqFBJFyjRlD+KdB/LHMCVwlYVR/ltrG9VG3l7KyUrqYdkfU2wGMf
ZoZIsrAZTCPiqs3tBHh3E85KOximxpAHfElKm2SuYBLj7Kd1FHSncuOTcn1quAWtfIO7oile+8wE
VdlBDU3cItoF/SN0X3qywQB4FXZPVY2HwlwSoqp5bWRJtkFMsdKzZjwQpXivECSchPtGViC9lcKN
tsQYbGId2J09Wqj1ieJTQUVPdIyqjeOTMcxbHDBDPjhOeKntVGxm2/gSPl67xVOXd2xzDAZ25LDR
DOuTda2n9IN9xdAxI4mkg5O+GutL1FbZs6A0jLFGZjCE7lh6x41tNc5BT7vvEgTnREzjcWztvR6n
4xLHayJMBgyfY0TZyIHWhkY2j6ZzjeT02wH6FUiFbYCTvgeJXb3oQ5TumpH6rOPaRO8n/kQO8Rsm
FPmTVmHQcWLUKspBw4W7aw2ufOeaRXe2AIKuKYyJ9KqIHG5prgDA8u2dZEqOdMdcxBeYvgJCJmkK
cpebAiJ1awYRU2kiSJotvPchJh3nxwCYsYCi+rXm1F+JX/ygKvlmXm/uRl9rT5qLFdNImmBvOrHl
RZk6sAKamO+r41y1TAKq99rlM5ZTBW9ytjirqJnu9abP1/rUaYRO0BSCTCqL4hJr5gv02YQprdLf
09F5SdKgfBTDwQ1msIhlh9GvS90NbGrrHBH7glnSKg+jn/2xNEg9qrFMFrn0YtU4mVGcMZ0fjvz6
5yTxBy4BJJuCj6ElsEPU/qaAQJswU/N785XGAChJmXzFtTqVysl2M9v6VTP0zr5fhPgtkwPkt1m0
5SeDhO0R4wZomBmBnDU3/FENEHlkX/22r0Ia+uapB+u2VXQz1rljVFuHcGlEJk9o/XeNX3qdMKvd
lNjfnR4+Y13lJbDviRg518vsoS5bgqSr9JeFqoPhkGXB66QI6eO0udwOzCb/Prs99GO3h0dunv95
Hjgym0JRG5t0sRYZrfYJ+1Bt+6z5MwVp95gN0UAzYV+3kOVF2lzZukVLR/gt7uvnyB2ni1/hpTJi
tZVG8zCO8hNNuH+oEJAgw+DqTzsdMBIH0v1GhAtZtwqh6CuP5hML+owpi1BlGrr1oKatGwRQKIX2
RRzKBN4LcW/SfnVyMAkTan76qSnva2G+NU7xrCejiVmC/Zwt83vHcr5oZtZo11SPj2nG21lYd0Br
6Kgb+Hz4AA4AbdbKgrLmInpC/SOsTSizE/vYrZGF6CMh0eYs0is0DJ+lGQNuK/ZGuvgf/F+jxHBE
ZOMM+EbRuF4RTbDicy1+V6RiryZuhQ9dgFGj0waqrSQWv31kPcheo+ViDnmpZ4uJ5HLQ6FJ5pe7+
4S7dEwUph7MdP6eFJLGmIb/JzXO5aRrxPC7JDmbVfw8VepAYWxA/h6v9JdAbGr2yvTpgE8Jkeh/a
Wjs4At50XZKslTVWt9ZEhmxyqcToyccOoRKjFrwWch2BRqDedB9CBCiXOEDx1HXOhpL1Esq4v2Rx
jk+LTzJerj3xCFvo7x9zWjd3zPabI7n3j2XgR5tCw1rVZfobplMHxnZnbqvGLniRfO4T+l5PhysK
wl3Yhy9uQ8zvVEOqyXPil03jXRNO7Nm9lq6yaWT8k6BYmwWlHV7kGJtgLOuNa2BBKxPsYD2ggZVJ
EUQ311oNlYnLsDG/4jjcWknhwxtLfb62kKjYa62F0SBhiOmG9U3ypIJ6vhcKI3xUuFweqb4dkHp6
ETO1xUULXyCE85lHSyiwBeu1PHHpfoliVPucCpPBWeKsnLF4MQaDPNKyYJzNLFlaGWlcQeduO8ff
GUKRvZwEB6nNn5ZtSTRC7blqYG0MLLBi2UhIJ9m1iIMReWgkJYrc2djZsB0i0z5U/HknMqn3jAKr
480fGJkOhHcwz7lbox8CBTjM6XkuA3qSTjMdtNE1TpUVnMKpWCchTH8gyMIhsG1sdP+Y+KyC7D47
QlYYfKPvC9yuW8OwuVhELK1jIckmIbM1KjxexXTVVhi+bN8k5RUrA9FsHX1uxECR3Wl3NFUe6kVe
x0CMrD4UFPrxWA/6yEfPOpYYTI+qs4sthgaujW6izTBZwTJ13+o66Ye1nEfiXtxjpYIfFCKHoLau
HXmAdcmVJYIn8uDXeNvyI5IiPAlwhIUwo0Nj1sTTsYIHvnUqNLRncZ6rHfuhYDVCZDGF+k1H29lb
FiLwFHGmwFU5sQGcSjVSqqi7IJkeAzLCAsc0VkgSciLspuBIWt9hdOxgQ79NAX6bLmmtsWa3+mFK
H3KL1EI5MgkrCiForVN0D3wpAP6+8sN0MXa07z7FLX+/uRGlCsm5OMxdYXp9DkAsT2KSXPXgy7VA
/OmwPjRauVvHn1kNDPoxfNZJAd6C5rZP7kRyMwNRlAVmdDRmaAVimD74BrZt+SPz+O51AR8TdfST
6646V7TG+KH+Xaq+ymOy8NGysbLPtkXkS0v62spEI+5r6rX1bfyRMWnStiCaoRbId4hnDGqdaCb1
24iwL4AYOE6LxxeHoOZnRAjCbeOatVZVjX/G0poXXfKrVvJPlM/tfd/DMpYBK1yCjWwVJabpDaH2
avTJt9YNJOykBDzTGzmObLXIenO0NQaN7GWRvbtiODuaC16DmwG5dIJEN2KGKlENJ5EYGGuwRGll
Of3B/3C1C5F8EG5FpC9Tqxc57Yai1NY0Nu2rw9l2bBv3ksqGgbgtIUYwB/Bs7Re1ZrjpiGgjwEtf
k1Dmo3tOrmrO7S12imibmSOdp667c+KBgDuCKkZFJhnd8uZIFsR4ggYK14xEz9PUvs1T4hxyDeC7
24/kaEzTeOjk9NuWkUUIV3swBsLX2O8tAHWSrbqGfRcLeLZmOIP8R7ieoXKNsF9KtWBWGWBosFxi
Gj/ysZ+RPg3dfhzOc9Aw5VwOQWX8fWZXtrWpIGDQBwS6j/bUWNtTec7T7E8+h4ihqND1utn3afvV
YvE4RcG2TfTcK1S6dRjFnm4HlbOalyHLh6szWlXUJms4dhdXqvKE1G1TBfhF8Ztkh6igGLQJhpgT
1wtjmiN5RFaS6wwAQFnlzpmLWcHKi+kTyRNwBybxNv2klNwYa3iap/wgAQCcFL7ha5XYoEBm+82P
oF40UTWgY0JdIN3uzObWXiU99MymBnrmFAmpjX0A7ADbQW+O9xXgMCJUOJCX9uYYUPgFqQfhaKF9
7N/B09hHVBUkDRe84RMd9dUcsn8WmfoYlT97fgcgumT52xpt2R+judi1GDxWyeAa21qocOPDCF73
CTcf3LEGiFDRn3rR9qdGEjuXB+MfV6W9RyJpRKfXGbNNJ1gAVkbpbMwib57mWWwYSwYvZR5pQC5t
YjL4tL4ZPQn3Ka2UfVlp3YbaAM+f1X0obcof6sgengKRHxHbp2+67NgWM11uMPRuLFR7NUkMqzxk
IR3Qna6SpPpSzbK3r1okz+23qmWJze8rCiVGO25W7DnNK4khEqe+cxbykVn/eejFXakX9WVmt7Of
q/Sj7WS50brgT1b4d0L8QvXfoRy0UGrtkInonsijk1MXxJBmPuVcXNBVUNclVA4abbjKgwC02lTX
xzC9thlR7SRWJdsJS/3g4DZ3/ei97CSfYmpX0B7Eubv5B4V+6Q39Lylo4M3M4nwfz5brMMZKvx0t
ijf0Ev315OvxxYjr+FI10fc4+vLokPIbN8SXGcp5dhMyrHKFt7KPq2vUFvrbkMjzLKtzNQwbckFh
dJDdSTRy8RCxJ0YuZH9MhXV1gh8B+vlimIcs0F6Jb8tJTcpXSKTBKA3lI1ndJ5AgSwbZKsk0mHHR
xWkMPrzxvWbkX5YL59FG4lJ2/v9h7zyWG2e2Lf1E6ACQyAQwpTciJcpQZoJQlargTcIDT38/8j8d
p8+NuNHR854wikYqSgIzd+691rcWgDmmh74k4LWGJgRx5Wnye9SK3UC4jYuvNkiPlvxwwg6XpGJx
xt/N7ALEeusDOXQDUFe+X+8T2a3LvCOuTfy2/PBNloQQzWmAjcArL1EKBlgSzql8ptJA+z6nNHmN
CxCBqACOdU2HrawyxX6f7NvBj7bAlm5H5gI3EuCggwMOhfRWoqmYKnSxCK+QGAQ+b3LMhtnlADi3
73gnumWLlgCnkGRPCmkXKI/u7VD2O9vJkbs6bo1ltpHvqN1o12BkjW0CsvDmH8BGvlRMZE9jgqHd
hay5lr3DbPje27z9637X9+znYKp3zk162+QiIppgfGwy9tFxMMyVl8s9WKjsCQQWuz/fCi5TtooY
V0FsLHaJnlGIqQV02naPMOJgzYwUe6YDvXo3XY5mBSHe9C0ObQ8nEStBQPieSHbSLvNdnt6q9Fyd
07Qpt27iXuP8szLrbOf3c3iQUXtxiepdV255mjTjTvpiWINlzp/bAJAZzv4K9jyOE6NfWZ7zS9Gl
XtO2fIRV+uTRVkF4xBlxbqttbZ+CGB0WHa6XXFTreMoRrDE6Q7M6nFwQNwu718lxGBLveRBcTMoq
4zWGjnfPp8asvN2Yhs2+0eYtxS96zhOrXDvD8NIMI1tNIJdlBIx5DOL9KJoBbfNcLKVXafKdJ0DN
jeG9qpJN3PWadYrkj8zEhh/fCcaXPpQ/oXV2+LFXfFbc5WA1tE3cmJ6Zmz6ZG8tt6L7mbrZN0Qot
jGk5Q7EBqUOWQDurXVj4K6XHcEXcVMrCvyJd2SWEGmkwmUOQBqh21+TTj2AgNFFxlFc1cOyjEyI8
9vP6JG7csCr1HNJ6YmtpogdZYMN/IyHF2NOVUpJ3ZGOE3RfZUwu/6cSaepUthdgFSw2cCAQ5bPqf
WRv9iIouuohCzgqshpuxW/XYBh7YtKDDhpQ8yECuZlB9wjKyLpxuGrqdcUV6A59tB35EqGyCZuS7
yhliMNUP1tWtDo+zb4t4k+U8hlwBHc0FDuznknKX48GrFLk+t767lsBp0XFwWq2siWm9tSUBke1M
p8OjIdI1Vz+/n0ZfCOs4mn4KVms2JFw0zwWmxE09UcTMJvWJUuaqHSuSOpgWHpVB3x/tD4zKqmHL
z2Lyf6KJ66wdTDLlSB45Ok3Sr5M2axadg5F0tqsniC4be9K3tZThSJA1xL5lXUfa8Q4u6yHJ2y/D
3Yuk+eZ9Hgja/dOZ8ilvXGY3Dn0127mRGbZIdLOH2vG/PLJPoYdE+UNJqbkckoYgUhEaD/484A+f
O5p7hf1aIHRYzL7N/kTMDSoMn5Gn5Lg9BdhQ4otZyYO29A6lO4Ezkd5W00ASNO0SIaKWbnK6bdru
NZDYq2YDpZVrkoVIZurYElSWpMVnFNuvxKYZV0MRpcwnNeeEOoQnlemnpqdB0VgBvSoZbnLCqFuy
poNRQmIKYo9OF7VpnZ8rjKs7/OeLXNc3ul99wmdnrAunHba0Oleyi9ODxaU6+YSKARLQxrcfcGBC
d72LrPximMkOoWpzQDJ6iOlGLTN1q5DHbFwaqgsOUxLmOz77mEoTvQ5sNHqwZIj6Cd2d0abJh0sT
Nkjq/quDibrpRdXtKqOuzllvHZNpCVd8OFgJ5IjSyOHqVkn3mKCVxJzkTB9FhygVYH8Bx8VpEceR
UlG7ya+UVd+fopXpRyT0kmCwbG1NJKRUYpO4Ufhkk7y1TieVveimn5fY58xr09KRYjhz0boY3z9d
I6t+VDXnS9ccu6faEHLfdo4Bx7mTr55wfyBf1D9W1O8bRJmhJIsqFRZjBwy2g7c3cY6/FLCLFrf0
6x8g8ovYZATa1zl1tDXfmoYRf1fhPLBQtQ9CMIFmeFa+A+16aRsd/GhLHGMnHk+cOjoiou3v2mNs
ngANO86DT/4lVl+6t8zU+ojw7aqCT7Gs8J7+APXIl1jg26dYT+4+BuOBDKlqX71uCRiG3nbSd6+y
8X06vwqfhZli3MuR/DS+BbEFqN27VcvLDAXip4apboLVhrApMOtEk7EYufKQkDVgPUSYbGXcePvU
NLzH2INQYzVyfOyKgD0bncCQJ+6fKYmw83nBFc20C9zXPHQPuk68zaCct4rVESz0/Igkgd6tZWDC
nQAZB4F6NxyrWbY5CcBhxcfWZxQ7469Jgjp/FgBQGxvvN618b5diOllOuNP49KtppeObpdAQ7FyN
3tdjSJS795cu4mrEcbVUysm2wqYZoINpXMgy+oCYRm1N0kTkaJsSDpJt2u+BozV7hmXojPXPQJuZ
ziBC9bIP1r0ci1XW9n9YIFo1P+T8BesBdFZbp1wDVctps9tUt2+JFQ8OqzH8ShL/u3TyM2gicnMb
tOq1/eQqp15irqM5x9jcCuXKTuzfPU6MFX2LP7Stn02rIzWdnyaO0nJNmPq1Kb8aJWIiyimuDcZP
jEc4gWMyK3GHhgKU17cTwdKiKxujG5n/cCrfTflwVV5+URxQYMajoYg5l06URx5/hKDp0w0pmScV
xXujG9WK/PRyoSvx01ruA+r2Zy8Xf0ZXnITsv9iYiLn0gkvqM1KuauuL97IpMV3iNGteMHhDkItu
iq7BIh/gwhDwpfUEVPR0WhdiKBHwzn97igaRfNSG99mFslpm4bDN6K8UbvbRxA+9QciB9i9m1x4H
2WxKRRZWwyYUpl/03yg2mCWZ3aFSijG964WHbHLomrX6Y1Ypg8mMxT/+IT2QKFayp5a1TbIrLNFM
8CZMkhYxokwWh9PYHEEyBNSl0POODqSIRephr6nqH5KXS2zOYjm7kGNl4v9iNYYD2xIA3M2bqiub
x7EBNkxgcd1Ib8O410vsfCWgyDAgEi9GPcNaqGLUayH5tb752YJLWVUJEB8SQRHUJh84mbw/N/xJ
ylb+yF+Gxh0JGX4+9otuDutnI8udXS0qZ5tY/mOl4+lUZELs5jZ8w2wKOaQyz1w7YA687gBIcTq7
KTX/2ITpOhZk2LkW/MvGS75q4B2+wh1UQUHQJAMj9BfXQcXR0Wb/WURpQMloscK4LqV+GDY4yIir
HnQQ0Jl+jCMy4uoOinAcFdk2lxzgvakm7cEsV9UAjDZrB7YWyyQILPrlk8LHNwjgH/vDLqladyGr
Y1R7710dM37rGsEclYAhjX8zepoDfmTboOEEUuTXEGQg56Mm3VgToWZEv61nf/oOEc6sZqx0BZfv
HLTdLg3UC4wz2FYl00eHCfHCllVwZLYwr260tdvkJjk7aJP/ufEqZvne2MvtP080WcgsUlJ/yKox
uF7+96vvT49FOK3tnOz6eISFiRD5DbcgQPXKwSY7wmOlmKKF2uXR35lZ4VDmyUZ3THi9yV8R8zAt
zGigQuzyT6PyC6bLLrNDOyJoetqSzrR1/fjb8+iDtQg/qAVS7LQBKD+WFfhnlHrharaZtLtFnD/Y
hcWyHzUvNo2TVZ7CC/RJZ6XRsachcaMPUT0BhSv8DldRenAiGnWhnBapY/1OZijHLgvIAuXbWnr+
XtKOWYREtAHN17+82mHi6l8ITTNZ0f2nmDPmSg84jxqXYHRizxeWU/xUN2FUd7Pyp4JY+9m9kNuM
+wvty2KyPA/EGwewoGO8NQrGul6GUMzE59T6LVLZwcMFZXZPXtwdHcLku8jEEdVm3+boEYFm5/Rp
62cZFy8D4o0tOhLscK0+RNmNrpBUDKRD4e9zI2CDHVhkxwS/MZqh7CGWo7cfdb8KTdQ6EtQPZ1Nd
bnLtI+NkRLjKcutjxFDYpQS0WMXPPPqnPEaPEAkIagV3F0j32aZv4S5NHKGCqjV2wMcisq9WEv8W
Mq1Ok8kSSaz4i0i7caFAkGD4LJ6HtkpYBppTIJMNSAB7OTXCWeaaSlIyiI0ggnnTqaqqV9kzqo3L
xtqh8lnMKvlmkPIXg7SzZJhhP0ZG9mz74Q960nAlAq613Kw3Ocq3GeToMsWtSAPWz0gryP7iJi02
VYQWKQKpDI4LVoo5b/q5TY+ZH9JfjIrv2ac3TwMLIXhJkHqu/PSgYd7krb82ezff1jnLUECNbSH4
Xio5PgMdeE7s+M0V04fFGXNJMEoKUbOitExIfalzdo4XEAynZLD/mMC4B9GiQSntI/MeOkTo+9+S
0jwQ6wGGv71B2uLnWpvJoqn8co1Q/ZAg0zyMZvw5O4DZ6g704PxqFnH7nLpgJi0jfirKe+LaSgxh
tEzQlyxal0v2Lg/9/zlj/zcdrYX49X/OGXsp8+8s/k8h7e0r/hUyhvDVEspGnOJIy3ItkkL+lTNm
/i/f85RNPIp7f4r0jn/ljFnEjHmMLXwX5aspaYb8n0JapXjMNE3PdQVqdvf/RUmLf5vv9R9KWoSG
JiQi32HdMbHcOf+ppBUBT1DDRwhICFKY5Jwss7ypvvqQY3btUb+aaC4fZRsMi/sTvGufUNWyPLei
TC4+C/s/T8iCbS0FycCpUHnPbl+/scJVXwjetlpTHPdNYODVH7w3fZt13YyyCl7Cpk7hfxG2HnzW
OQs0lmDQPPaOVoV/y2APPtNw2gvVzy+WEy6yLmr3vON0S7cjfmtM44tEy+C3QepUmsvoPYagvunr
CmIpIYALDNDBG6aXTU8Y9ie2fGdtVymdWB2tsWSnzya0i4e0Lj9r1a4tGhpfBZ7tlSw4KTWEZKzL
lvYvpydj6VR1s2xM1MKpJYZDAjyU1CDRXAsjeEmtNvmROoEjor11xo9+mAfIgTOtFlRbmcvEJ423
tPyjrYrn/LMfzAPFkY2C08IVVkBQzRPmlRZG8FKE7Us4xvWuHlq4pk4evFg90yzHS+3ftOfPMQaj
d6OGZONpqz9UQdI89QIZryDFu2M87dW/60kPfwqJVNWLRfTm9lDAYq+wji5nyxNQ+Xzd20QIe8X8
fn8t1u61ZQfDt6RqJy7THJ6IwFA7IxTtjkZ7fMH+crYyiXnLmsKD0Om47wdabg4AqHU+FHJLo3e6
zoWFHDoGngol4eqhYD/SfOlWaRHYFzMtujVgLweNxYgltor9UzEazjYGQ/Bg92m6DxRTFkVG+OF+
9/7ExAmXNp/tn1onGTcFjeRHDVNijQZNXIbE6lZY/+VLQx4BZpU6uiL+cdFKevWHpGFCabFWphze
azAyy1K7zbOqpFoXWR2cemwqRG/P+FoMJ39oNOdaAHjNE+OAYQX+IX/jb2ujG3Tsr6xxL0NVen8D
452POGIy1YtNain3dze5f3FHhB99Uva0hib1PHk0Dfm/SxFl54H6Yjt3iX0sR3lTldGUNQoPUCTW
7g2SJf+Rxn+4Hvy+fnGaoEdRmWTv7RBCAPQm/d37NfCMRP0ZjGyVGClcqV5ABUB/xSkvPNhy6H/j
O/sZGi/97ETtLdouZqhW39DPdTldrB5oQUmz/IzW3dgKiH2cmoZDObbEWsmpvWhfGMukme1rNhAP
oWUqfvn1vG+kYJAHSM8tUXKjiGzR3oX+l54MjHymFyO4oZ8HgTZ8iqWqtnpo7OMM6ODguV1Cmd65
51Y6xXpCTnE2x/RNJpxOy0bq320eH7LUDsgLcdONDTOPluvtikOJyTxD8wrTAds0hJ80aSy0drQe
285QqCQrD/khMAillD5jt6X9D2LtmfnLDWhYOldVMXNjaC6+SyHgIDgFxUz70aS4FGmXJeuoVfJZ
ahoegfR/ZYl237F0uUs9iOxiG1m4tcrAPBbgKo5pE5RbbILiKXAYJwmIg2Aib9m2IvqTd2IxJ4x0
F3Ph7ZNJ+N+5MyNeyLVJe+pWm8u6P6s5dXfC0+VKOxScTgPEEF0pSn6p3d8Ns3DD9YfvweV0ju57
Yt7ROQ98UpxVYFn6Cy7vKp9d9VsCQsc3MKrLBFp1HwZRue3tKnqj3fhl6sF8gGHTrjRdIJpfUXhp
msQ7GWkFlErbMK9qJ1lEPubDMOndU67BTf63Jyw0Z/98RWKm8z9fgVrnk8MM08OEd95X9a/YMpJP
CwXDGgKttxNjm36qkqQgWjjvUkSsACY5TwCz0k8DMc9CTMF0AuBavcK9I8+Dx9OyqbZB6Tmb+3cb
4Qr5GFkSv4D71TgvRUWxZkvilywzdF7arPIfnFB83p+0b6+oyunBI/PrfH+B9kjztnCcMipu/05u
5H+0AoRQw0j/kYFe+TxRwt0fH2uMUhRxOEdvLxPQv9ow7V7kLUNplP7VNw1OJ+xh7zJiNBVLYWwg
BYUfUcoWWHV2+UhObPpWlQl2U68w+F9y8G+3r0APplcqKNT+fncQIAcZer8k9Wg/OWOF4p5XdUMV
bNPWwXt1u5snHUEzmElPHbbp95I0Zv63NsUPDmmQ7bjIraUODeer0917A6fvGXohp3QdZkxpeZzw
hKdUqOLVBfHZBzXgYLA7p6Cc240yi/xJijhZO7AKnmuXdgQqw+qNAA5OsTYuMD9MP0Pz0WS5+jFz
NI1hGMknJy8kk1XM9MlYVm9om786RgwwMKbnj2ga22vHZOY5S+U2ceruauDuPE9+cykneZQmaFjA
RhbOjDjdxIxXlxlRRosEP+2VQLhx5YWZ9ejnPWNw1gZe7A1w2OCCarjxz0QqdwSolfFnksRX5XT0
tuJxfm3NJ0Hv9U/Vs2C5ZZ++kSfN2MOYbhpjTxwAgeZbiiHj4tlMfmUf5N8NrYOZrs3fGOGHPcbR
t8EkCKU4fZ86lDiFDRbCrlLylWYH8RNBL69dRcwZMevuh7wBrfreDL+1kB+taqrf+DbPUTPRkik8
eYxJ4dOQTb76/jZKuW3zWEaiE5wTmF3Kb75wHq0aCMC/I5R0CzGM1bM3G4f2tgU0bu0fg7wd4eMy
9sg9pz3qhtZuiNznNGC22iBmch4nMeh1ORT5cznZtzCsELuSA2yqIN3jPbvvHPx5v5qMfdCpvN9x
PB9KkyT6BcMd6F0Gpzhs1jWTfbS+bKi2TSRmCLr/WSry00taMFrmaKeINdG1JGzJd3/w7JzsLmp+
xmx4LGy+75SOl6JEXjDl5svs5/6vQBlvmLbbX8roP6Y+D777JP6erKn/7lHO5mEefifJ/BcF6PiF
VZX2CgruL9io9AeqYT7SQOe4OzJQi0fdPmA+mx6DWkfLNJ3HX9o391LhF2Yhgk1pU7GpztrFhShA
3UfVuk919GJrc6Sx05bvqYPOxJ55G3FsnkXmRCFH/QiMhJfGCwOcuHXbWavGfnHzTn4lFVXv5HTF
1QGhvQzdKnkm/BwRsGrbs1ZJtGtpcJOYNu7T20xsytJgl45F8BBldHLzypeP5i3kLEmU8TzNXO3s
XSHJnvPBbGh3MmbpML5c8nCIf7oUI2lAlwDgP00/QIgcygeGv/wlekKf0NumIjFwwE/9OwSPQ8Cl
CMqBart29P7+qjrt0mNjinZ5v9uZxrg2O8qy+12ujxwS9ajP97tVsND8nt774tZbhFZCN8DbN+in
XgY1WBsuoHBbqL7+GKP605WT/RQWcnoWRN/dH47UmO+qKjbXDnXJBw6tZuFDHD6YXXZuNXWVhtix
SqbM/ES+tQ9Z5X8mK/iwKMuvpuoNdG2gJ/79UoodvR6q0NxHJC4M8xj9tAY9mr6JDRYppZmusNFr
ZCcvdBVpvt1e4qEyJwtt/uwgPq56DvcPrk5Gwk9u8YK5G3wJYAT3l4YjXZrM6iPMc/yxUCTO2z5v
0tchq46s/GuJQfqaxD5BAr1gAk5b8Wohc1vfeMfstOyPsAyKLzM6sX9nnzOwv53hUbPcH/bp4+bS
n64hZLZDUMQEo91e7s8UzviIX61Au8eucIx/vo0ag28xWu5lRm5KeE2Z0sGYiy83TMi5C1z7cS5z
m0khvfNmhINbGQq6qy2YdjNZLViwrnw3akdmIusaeOQ1istqnVtOt7VVUl1HDl5LG+UCFuDwpzHd
/BRTK6zj1hk3Phat17j3qHtdMEtjkTWvukjCC+2PjQiYWAY5THx/jjWceo+irSYU4HYvKO3ySNrE
Qxe4xYPf2+YeFPl2SNPuXAOVPjee052T0aNdZeiH++M+VuU7ZbDK8IU4g55Xgqvk+X5TAi6BgVI8
Jc6s4fYOyHIKPMOBptItxjp98XojeRGkA1hKB0/3e5Z06o3SqJv9ELtxmNGLHvN53JlMfdY3Ws87
zUaSarUwQGJ2/vuI+4dcyRhx9wCOJgYXVOGpRL7ofdrat1HsWOOZYcp4KY3yV16P3mcyefVKyDKg
JLX6XTdS5cZlCtkqSz5RirTk9XGwjNo5+XTt9iOLjfYS5ygEJ9cPAV3wsmToWAc6PlG3gENHd8az
MbqMoI1AcQFf56ytUDInEH2j1HyqW2JwgQra2zII8K8VHQxrsz/e34+bdJIAkczdNU7df8724v5w
3zl4EzS6f1Ek3idZMjvLs4o3yDd60UDR2LhWTQ/2dkKzzLjb14yK0PIN09VOCfaSDq39RFblds6g
0eFjkoc+Ze5vIzpEVyiZviQO1M9AiXM5RuVX64vHPI79Fx+zE1oTrrSU/PSlHwawKSB1+Tva1qw5
jh4Ypmf1uvHqfo1tQT3y9otjLbvzMJr4b5mCPJRtdoodjiEA9WDU0Ws/3rjXG1305YtKWB7Jy6iP
geA3opX/qypyqJEG1hdRKOelA62/Vn4Et09H83bA3GgzYdqW+Is+pbPuQ+18KFIuQe8nbLyKYJvM
zJyzai0InjbxQ2H3HPoFUAeJu5j6ZQ/nm8lVMKhzbIVr3yFlktQrdfZ8r9+3KidTISGYJQewvhNh
PX0Y2tiXRJO/WPE3S2p0smSsEIeE8rO3Cd6KwwG77c2SksvB3SpFOd4l/rARbeU99ljiPaRu9K75
TN8XWYw0X6NVDU82lX5lz/Ta6Q799ZkbXrSRfvcGDMTQbYZdxyVGXzXcC2Fav0eOHBiDMXRA0txH
U5QBcx7eIsPtDgWRs6cZWrxbm+vInpLDPTTNrTtmDFnaH+ZKWiz9ZbaBHjd9NFO89jS649izv53R
+Lr/o2Uz94gMeqw4dNL7idcS/v4vw8bvobHhnIuRg7pbuL/KiC3IoajHGziMsDCyemuZKnkqkUvS
QkeISxbJCW3P/GiaqVr1SvUryNH2WHgHJgTJ0Yyr74SkhVOS+ihvy7z6p+80hcyEav6jE+KwtUkV
hk7SZNsHB7+H4bIsIoPhU4CqUBEW8G55gVhUSe883O8OCQ4dEN9vjRsGj1VQft0f7sim2Xmcj1ep
aq+Ic/0FjLriGS8S0zRCjXGn2mrlygHFIwQyMhxyS62sBFy56fSgW/r+IaNMRxXB3X/f6Puz+fhr
BlsOTq3+wWc27YNamRfm7+4Dh/6TpTrz4t0eCn2pDwHBYgsm1smZOS3XCea0vGpcWGfEadbOw/2O
GJp+Y4BJX4LVVBdzrVBxXe7/DqdU7/qMYq+a7OhiF9jGUwsssbo1/4fbRKcB4XIWvXS3lcywyRjN
xbaM5qVPC3HDgkNF4zzwVUG1QCc55NtkIjDPMS35JIcoZb0MVuzT8sm+PVQOGCYbfHnbNC+JfMw9
QI+kUfJnHeeHfx5jz6ZjbebLrk7bk8nFf6wQLdaIsY90adyHQmj3gpwu46Nb4w9sOFcsJxtmUT0F
74Ejm7M9Rpghs0SuXK8TV89Fm+4Gbnaecq8/cxwnwiwgCsRJsqvhxS9RmZ1yqqZnOqEb3GbkV9SZ
Q5yrX23vd7E5VrcJAoI8H+1YmzTDR7x1B1oeA1LZrve//GGKT05RfZn1ZxEfgBjZiIYbgqdwAj/a
SLRhJERv5czsziDmZ9KpsTJvPlT/7kjFSr5qHeMjy2reLMP6n27oF65vL6V3sxg4ZfnYx0HxaJiK
UIl5+K7IcfUQHo4h9lhOJO4qCMvhoQnGcT2Kbhf4cbAox87au7NhnfpRvxGS9UCUBCFAk1DEZpR8
+CISnvKkSjcjGOq8l3DqO+NUVwHSt9u9f984eizWYcbbInyhOI43ZtB4owl5dh2uM2YOmDeIjmrn
Zjj7ZMvUwgagOkZkanjqBIXZ39aw0FcWV9obCYdoG6LGQxnpmZtSIMGXVkW1dbsZYL0fTVvgIGiZ
XPQtkw2Fj5FSvAu2edEx6ND6K87baVtW03yMDWzRzJS8YT0k2GMjGl0rM6VQGE3LeUUGEe1oAKwd
m9S++9usbu9OIv37Z1eCl+BA0a1QcbrAiM02fB8dYmdxIUdnib5wcX88pHRbdhZbQDYaFwtzyzlo
oATwEbJ/WeIhrlzOepHxNwMbehiTwjmUAQIqn+CYRZNY3m4KojPYhfyxxMqGeQcIip9Zw1LWDZsj
7Gm8Hip9NPnN5E7enKxR36QGEb5fM0kOIbliBFKEAgELi1oedvahULbN8sPNLHMm0jJXB5mQf5bR
gNhoZKrvJTveYh7H5iR6gdqPz91m7hrgx3HfrT0Omsv73ftNEvScFNwy3Vm3F5utng9DF8+wqstD
nql2F1q+sZBETi3l2E77xszbt17gRZucvN2NrmzejC5ClJ0Y+yYrqqWBeBn2r2xdwuFitRqoDzZz
6D7Yuom+lAfATgO82xWW+Lzjbe83cwVZS9f2r4YCepWTFfE2jngeMUJxMuW3dtSjESwts72iT7J/
tyNNT91HfwV+tCnXcPXsGuNm5H0KiBdnCNb5tcvTI00Ufbnf04T8TBVhWTNCulNSdo/C609omOkF
ls4f8sdvWH0cl02fm+fJhabc0gJVmlDuOYisjWeFvmLeKcB2mP284GgDlhsf0W8jJw2ojBjv8eGU
Xlfm3IYp+P3G3U7gvShcDPO7x4R7si3Vvtu/QaGl73oWwbnLgr9hMOtjaft/9S2EwmQanQOSRB5R
Y2AJStDzvlM+udOqipFABWN+rQVyIJsx7DHutpH2iGzuid+wCmt6iDm+K9fozqpuk23DWrip8+xv
rYbpV1LMv32thpc68H/7I3jPOp77KzlLWB8h8zzc7/aOfWWSjKSk5NOyF30u34uUxCjlDCflms2i
4i8JbLl0TnEc/kCo5wftnZhepD396wlCcbJj08ANvz1kRxrxLayvjVkYBseduuHacPNNP80gLgmG
2U6JJmClM5W3jpU54xVvrlXW1m9F2I9PKiuPYRvWb74iUWiQ5CahNOBAXwvMvggZH+83iT00j3WK
LuP+BFI7UANjhSUcmgIlUmaRGDOJp3Do1HLAJrEqwy5+iOaUJL4qRUeSQ5B0gyYhIHH4K3GSP3i0
c8M6J39Xy5JIsP5fN/fHKqBmU4UsqKSdcDt540/IksVnrlJAu80wrecs1oiRsr+AI2k9+Yl1IDei
2E8WFBngjKRikom+anJ3uIqU6XFmUfe7Uw85i8kURhbOU6z3KVBUC+6nUoO9afP0LWH+u01diPGO
hBY2E2nBmcT4W7e1dWyLP05OZyIAo7NsKs6PsVdBJMgy/2i7wj/WZhtvC1oL94eyod5qOlrY1q18
jemqiJdTz9Qr9FomYWZIdQFmfOW5ygKx0fV75u/i7X539F7DPrYPTPLiF211H4Ntxt+M16qlbU7e
ye6r5GkIjJWXmMdgHl/qsQy2ddeNmFW5cehldotkTN9Je0O1OtBYG+zExwQaes+99PSDNZkfc6Xw
/VruiP6Aj8haxc1rWIXNVxl8201vrsZZDRChYXbbyZeOrO7ZS6XzMo/ykaPwTgis+ZI+BEmPwdXA
+LR1/Xra+i3o45p9ZMnJcT7fb1RkeYQIuzh4DSaFBblSemLu5UadevIEuOwZ4wZaFG8ghWSYX4NY
u2j2dbzFuI9A1GaDiXB2J1V2RHF5i4kEL1n5b7lMuhfD4wQDyfFqkyX9xHjjMYGOSEETfMpGeCeR
43xHoFBcPWBpRyFSd8Egt7iiO+j2yuZY7di38Bwh/FWGUoqBAbKrYzGinkVHdnIZ+21qS1tLewj1
m9l1O5e96HK/x2X/XCviSIIWI0JtZ6yc7kAEo8DLtoKPwZEvj8Nd3w/g80e/ONHeqY44RDtEsZtI
6fCYelV9bQJGo01Xvav+vZK9PmX4Mk65kPqkJ7s4NZv7v++P1om1VUMMCBOL7SlvQhCCcZfy9cg0
ApcQMi/lJ03rcBknNq4qqayd7/rtejYD56Py8eM00qFN2jrIpu2ANjGO3PXMb2hzkw6hoJi/o2DE
7+mDpUHSnS6qANaKNoqHmxljV4bthsZIfMyhRFVTWqBUdf6LvTNZbh3ZsuyvlOUcz9A3ZZk1IAj2
okSqvZrA1FyhBxw9HF9fC4yXLyLDMs3qA2pCoySqI0H34+fsvXZzwdyIzFuan2aTo5SZ3egJlXeD
ueHYFHCWI1sjN8ripjGMbWwo9hHTxrpTYvrTCJHvhy5c241rohVyentjaCLymbDYvkMmAUZC0ki9
qQVWoHrFBl35dCjbOF/UjrfbmR2obudp5bjDcMRbOm5isosfcwPjvpNV6hdvPGAdXv6j1JKFWTqB
k9CqQ/TnwDDq58MNPAk/WlvX1dhvS2eNjKu7py1r34f4q+kdONumKN6suPV+lTOTibxh0EljunqC
4nOCb/MpXIix8SLPDmfGNVpZvXQqWFmvHa42tusFF7pQGPKa0hDvjUtmXJRHe03M5bFt3PJIt/qz
YBaJBcBCc1Yjgz10uosrqi7uh3/daNuU8+rJVHWS46Purzdi+bAN5QkHk741LQAkEyi/w2ySjKhS
2riNk+yaBXFNy0A/VBy0VpFQzMe0L72dCg0YMon8aA2t+W0tYBnAE0AkXHfTirH5AoqHa406+QUY
P0gBS1cPQjfusl4PLzD8+1U06cMe+U9yRsL5kecK214XZx8TuGrkf6oMWlrme5l3T6wAxrtOKwBD
s1mfBhrn19rN3vsu1N9di/diSgrcnTsBBJKN+kOBR7dtbJ/tqvzOnEG+Owms6SJuu18R84BV3E8E
UaS5vqoQEL2ytkVkRsj0JQRX6tux2we5DPOdiIoPc0jDb82Ot31bte/kZ2RrDfrQWTdU/cCIe9rM
HEKexoR/38ON+1kbkU9S4QYSVPMqCdvdoce3NxiDq3e6xl0uqw8rdvDitjG5KCzlthkXj3Ofpbt6
zqR/S48c0pmpnEiCYW7lPvesfDUBnErizn31YMdAqTEEVvYEd7fqtP6tPZiRgk3/MpMW8BIq7Fvy
Mceh/mg5iTw1TqXcZQoONpwfddCWFJ5aE/vCsYaXlN4aNJE8XHu1Zm8lQZTaEikEBMW89mao7SuV
QBSR6v2b7nGui1tx1Oit+W1lWuRwZdap1lMOmpYjn+1kXBPsq7zJOZ12gpZlwDhJeWvn5tOdWuuB
oHPlwZjt99unqfaNwOZ13pldFv3i3wjSOlGRtiTWKXfUDJcbPyxpPQmjh5lP0w3hi4nI/fbtzF2K
PczpLLj9TjogDB9rcCoemtFLaP6o+CjbHFezS+G3LZMpWZdja2w919vNi0SmRT4zM5+FXGG0pJ3Q
QvGy/IdWAcuFDj+imNTlQPwx4U+4J20DBy5F/XFsgKOkwPKDUFh7sVDnQ8OHbS1PtIBr8kdQk2g4
LolcEd0+EWhlI7NMd4rSWWsu7mjbeEymM5EcEhm7B5NoVX+0ML7pkak8xqT7xaG5o1PukjBl5pD7
URsb2Zg+cHIbV6WGY4uxdrFfWjzJFM5bPVm5S7e8+tYHEBjzrOhrLH+8uF14AUN5FpLgNw7T9nqy
z2Uj6XuaRs4FHu2mtjS2imhIgwnvp1mHaTaHgZWLGYi/6O6jDl90bSbvOCkRNKv1NiSt/Nr3Quzy
EHDSEJk9UEC4VwQKNPeAcRnOofTzW1vuXSY619tNSpghhH8v3DeODjx4MAREIi5+4BH1Uat7sUo1
Lrd0Nr45JjP7LOvdGCb5FuzSd0Yc9qsSI+OksZ5cO2fKNiSOlB1Y6bQft23omqfxM0nn4jCyeikJ
jYMWckPslDsCEmyeoAkkBFaSLXqR19DRrCvwN/MazkT9Rly02KyEdSXk3fKFhuGJgvYUR9nP7dPu
8nhd/WIQ9Ugcw3qOp2Fr0TEKKK4SBozlb6ObblIuwpK151GzAsCykHW98NvS+0tU4xpLhdetp9Fc
jvmDvorxDayQVaV3Tl7IYwv5CBlWpr3MupVyQORPteeWZFUT9k0Zf5RgkPzJJTG+ixIPEb6O6Jk9
NjAS+BEIV8272z1WJ8TypP9wLCAodmqFvo5mtTuj8FSDiqLBp2HKadxTt1Ov/BRIXuAIpR9uSms/
0/RNMrHRjVqMAFdMzIIqnrsoHLdmBC8AZu9EPzfci5zQAJMLZE0f7DzrOjDzCrqvAV0qb4D6iX7K
HsPhYezC9KAZ8eCrhf4Q0zt+JVzHNhWw942Y721XfEOL/jVSQx4KOYx7jj0Nbl+MoPpwiobZITxS
gC/LsJg6VW88Wg8dGW1iQGZCXgIgarGQ1gqiC0lwHbZm1nzMFr5DgsM22ANJZWOCZpXzQ1gjEI0R
7z8OplNQjnkcC734mTK1BtiQVC9tjwU0LBJxbuPpLQth7veOn41O/BS6iuaDlotPbg+OIRIOOmTO
mC+N0KxVL43krZkyItisKN+bePI2HCnYAgmgVfTOPsVg9bDQII2qqaGUhzK2Oc2W2dLQVRIA+vzB
ZDm8Mf75KMsB2IOwzwmSOiiPffVQI8LmdDiGzhltmjyQoUoKbZkDHHTGKycJkgyyfLgky02OPM0p
KwFFjTKUOOOYgAW8yKUxvSZuG27xhCkInydHe1KVzL0UxBev4YbJzeB6ayil4Z1i6MNDyAxjG9o6
0yHE+li/XEKOcaEKUIIB18c7MxLE3oaRXhDKphdOYJwjRhvpMGiZ1Yw+eg454wLxNDc8Qj2ZvX0v
afZjrU0FdbDxnBlGe2wHUV4GRdUCld+7vn2oDrHxUNN6JnEKRAvBR4scgcWlmwkYAcW/MfRHadbq
BgqD8ItM2Yy5Gl/6HbMla6XqUYaN1nGRRnPuzfP8EhHpTaBG0nBa6bMLVuZpi88BnJKwMzJL1HEL
bp6mz5gxm3Iw8eiKfgYe812HQ35gdDQrq84dwYta5DcZxCJpNTa2MFIIr4TbfJkqaJQjBozDSEIN
1E/iMEvO9henHxkFe8AC5lnsCtmPuwiHzipuLMEfMitrOnR5IJhmlFCh71Uzqy/CMuuAKQKskOXD
22P71EGotSfuol8LQsAvCnnJ6L5mv8rHFPgp1CzHQPdcdUuqUt+Mm5kRUsTx8VwKNzybkmgNjPUX
NOTMEAf7nunSdJfM410qCqQsBczNsPmaRGrvc1M1zg7eP8WptAtxDdrFrWzzuJh9+mY62benJGat
wotWf6gtr/VQceINsQ2SjmKuM4Yr6LZ49fBqsrvE6Uvr9vIYj0CkaKZAKCGLk9kcN54NKLSbmvNI
IN8J0eeuNrPfQ1nACpgahY5uZS8rXuVb6qZJw7MLIhrLmSmBc0b4tvE23sczQazwTC6epeyHOIRf
W3VbGyiCyLLu1ENBHcyBlC9b88AAVUQGTmrNj0r8NPytDdHwYLseMs6QJ99ICWOTclmEpOe3iG4v
CckZJNL17n5Wwhgt3efQ6BZlAlwmSl3UDtrOpLJBTzG94dPjXeqUW+R44cUZ+NOroSq35qDqqBL3
XmHMpypXCPHTIM5JOR7GrtSD1gq/7MxEllcfbLKa75JJty9Z6jJx1tt+NWQJ4WbL52pYaQGf3zYD
pC2naT97tdaxafNehXqoB5Ru5vr2Idwb3ur1lo6kTVns2duS12fwkodh5IQC7d/byWUlKAbeBAPn
yqs1TsUmsuxNVAsmq485ckil8qr3PDSxGyr2hzt5z0ScjF96Ic8AJIrfhIPvuqQKfwxNX4czzAYE
gLR/jArBqPnmhsJNV5Z+aQSYuJWjYVBWa4l4MCvoEyIWKbTmpIMz+Cba9tGTVv/JYvgxlJb9ro1L
oAbpi7/YzwagOI35ms0DdIbQFS9GqNRkiuTuU6oUeKyNbnxMYK9jWEfKk9DRWyMT9h4qYavBLEf9
fhqyZoNWYDwP06J3KeLuLkpLd+vWas2QBU2AXqFPhKSo7jmS1cQeQTAvIwu7HkSSY6jO4w7bKSRT
sGLbTre0OygE7sa2MvtsIUbeIFlXCBKDQkYrtbzYI/pKs/TGKynTFZtoRuiNlRg+Ce7lswdgEXhC
q6EgRmqtm2r2pqTsYOgPsY8whcM+2pXkLKIMzNAkhwtpvamn76ljqqe65c9gZxubYCLmWzmNd7G4
zOEvpp7N845Rh2eFragIocQBCMebUaqBRZzyj0vWnNFO5vdQiQchm+Qry5TXctb6D1unSG061fll
D8hmRR0jTVHoDjtmhqm/RfqI+q575v+iTlM57ZvsgWtHDPq1oaO67mK3vRgz6MBOTvkDho1kg01Y
wUc24cxGhnJnEQSwVZqlC20q7U5hMTmWjQ6Dry51hkIFcqk+N/elrPIjkC5nN4eImxMgOtuxaKu7
2UCPJhWrOddx2aP87Sdi7zlsgGQwH8joSgJomtE1559dj2NTP7bx4GHb1fQnA6qQr5PG90J6fQiM
LJavhllNAAZJtoEvCmsX5ee7qOdPNQ+Lz6pLn2oDiZZo87vWrOTvkXmsiAXtZSeEqOHYKdor+frH
8w4RkDoBvShCKa4HqnqzXE+slPQ3+4JJIrmGRmTcxWaCXl13nhK7Tj5H3lepmQ3vgG0LftjovZkz
Ta9Kc7pXvEUKziEvfO6F3vuaUKankWSORU5fPOpDNgGvSb2Lro5ZUIS9+tAWNlwVz+jwzdIQ6Ymh
P6t4DrZtI/I7FeTLrkrD5FTnHJUs2SfAIUd7z6geZhji6gMt72Ivk8g61qiQdgSI2aemTuHKMA+6
g5htUHEZyb3HcrwZXbV6QPFcB4WwxwszfX1dSTTBJBJk63bO8icUdmAkpTo99yEjARoGygtUQn1F
XtjwprsKmZPWEL1LLmvCleePNMpfExaBL2hf91XreN+4aPekWasYmcogbKse7RlGvQg7Rcp82f/j
6fds2k7hIobT2O2dDj+ex844GmHyw7HiCO6u/W467wIFTv+szPCXg/b6o1GmZCVjbfzV6GDRR7eN
6PagmRiafnwpPJSN3SjSZwJZIQN2guIUrceaxae9Jk3ireNpTi9sO1Ngwtm6B4TC7pNnhyFW4uOQ
dvGxT/R/3rO6jt5u5xj+n5+73bNbt4De+a9Ht8u3/OUrfz68UiSWqT8f+bdf09Kk2cwmRIbbT/zz
+26Pu30Y4nFDJz2kFPZkCtSlJGmFyJc/bpx/3SvSoiTspEMwKdiUJ6OCv0P7Scj4aDBbvieWvT1F
o7m5fYS+2LYYRxYl8YUwlqO4v5+R5J5zyYnGc+7zvsKskHJt96kEjZomyJnFFCtLJyfa3j7pJqc+
sTgLlyq4kTj8jqlilVWdKvm5nkj4palNztkSzFBU4pK7mcG2vGCwGkFEGphDK1eci5lHXxMK40Dv
LDQnHNDiUjyrTmmfRoFR5PYhIkLCcSrr6dbT9YhAPXFlh+fCbV5F7MLBNJ3o3E7jdzM4qT9oc0sA
g2nvO8yLa72pm1dXYB1R0WF3BI3stahX3+rBWWum3qznUbV3LSiSAzlAEGpkpiJ6h5jA1hHosSV/
Csy4jNBb7H4oVDADpPU4BzpxRHYHuoOxAzT4HGchcuw2Zq7upluHmLqjzZZ0rh8KlMQ+QbWwZJfH
V83AtMZ5RkVVrDqqx53GYYiDY3cc2vQ7QrRg9shzCZ7o8QHgPIG5hRO09qiCJz0LQiuufa0EHpEi
RFQM0zuby7Kvy6jcVQ2LDbUmTLeo7vzBIfoRClBLsaMxdhZATCrQDkpUsW1ixvMrMCR9oa+aQRK3
NDVLBpEqDvUwED4wtQj0yU5VYmXTW5+aMpyzMXrEI6+yBoIDGuiB4WzEWYrAL9C0i0X/4Jo4nyV1
TABzirN5rmvXqEZL1KCVn23gc0zaX9FfdX5pW8QuddUbHSc6aGNZr9vJPrA1mOtkkBicRDnvMjsN
ePeSXAB50I8GEXhx0p6k5rzZYWttO8mRQ3fpLTE7aUpnPA3e6AQ1quhVOZGRzNYbEW5WEEZJl6bH
nXiEwFscNfdVZCl8HlSwR1O36AvAvlnVZocR0oIUkYVy3qVWxriYFn5vQQLIPabFubqU9i0/0zDX
5mihfcNuCqpyfBdTFpRDPbxpY7jOsmcnscffOebbVdyO79ncdpvI0xs/xrUDr8ATfky/d0VzOpin
8dEQj2qL1xsPCYZKy+3Q2DPvVLHYVn1BNHC7hzr3Xs4jHfTWeMrFT5iY7043z2CXZpsQkv6A9jTI
5nIvCB18NY1hWBcqGcJaLa9IaLRHVxeBYrfI1frsV9c0LrTQmCgg+OEumC6/cKKC9yNoh8iyqs8+
I2Sh8PB8z8WVNwgUcHNxaDyBRDFepzJbj+hCHYYjn6Ydq9jCq+gMWDY9GyQlcOXJ5lOPAE/adfuW
j4RmErC+HRO932Ev9l5DCM5DN7vvUa2NWLSIBOgKo1iFpapebdM4CNvbe6nVfcCGouRBSfywpFGc
3JKioQ8hXtBs0YJJJWxSmMqz0UBXTMqw3owt8lhhE2/vtnRWYGerfXtfoJDaJ3hsnqMkOt++lmj4
DQi0EHdVhUqz72gwArqpUlX5VeWcsWpnsC5GkylHxevA4cu6+yjJCMwM9QViNgWXlX8hYJvfcwOu
f58VTFhC99es9BDPGKaJLDGxj39FqPg5h1mblFcGfxPVh06z5oer/xhrWvjlov1vI9CK9gCR24FC
Xy8bbheLF3ew5ddSnLS9UtEa7JoHHOT3s011AoT0eWrU7DMqi0/wxNZ7NFHmWwsoGz7stClGrTig
pikOt3ujherdJdmQFv3ylT9v/vaYv33fX77l9iP+/LLWZNEWweddRxQ9h+coWtNMqQ7JcjOacFOX
5so/P77dM3rSD2739FUi9S7IILvDP4iB71HKy4NuREdblh1lTS4Pg+JOh8xw4DYKb4mlBXoPFqlR
/W7o7HVDzrw/XJvcUI9qqJkgxES9FjlNKflo5jM1tT1DM41kwu3Q5vVBpN1XZvGLJ1nFQCTYpLAw
Nw3ZTcvdUtGqw+3e37/SW9Z/8/i/fPaPu7pUHhFR1JvQGSAz0sAAXu/sawKrtqIHDQZJB1LYcq9P
Yv6e/+Zzfz6Esjfg+FfvxPLctE0sD7OswR/liCfUgb2Cwki2rF3Avg/GcvPHx6qnLplK2OKVPONR
qayog6Lxk0lffRiRpWP8vj03t0+Ums7xCoq1jMI9mWYkUUijPbipBWQnBf2BBWVvjikZKmOPa4Uf
fvtlsyQ4IJ5rFsews+5ul4dok/Jwu0cIR3SoxapnXT7yCqzLITM2LTpZz+R94mCbvz1Ltxtteaq6
y0gjjw2J0DpPi/YTJBSgP4fIrObDrCgS5ZWTY12QkhRurTu4rUPJgcPfzBQP7KsyBk6bXaY2xMiQ
U0F2LdM2fWDuZiOP2pGnySmozo9VS9J14jADS1LVO1QOYbgTndJYrX1iYkqcOtzc7nVAYHDYyR36
jP4QR2MPbNOEQHK7e/tkR2jmrq4uTkU8Nyrvb6ybmEr74bO3lCTQlBriV91npFUUBXwDB02+C6rb
9OYPCM6/ZlV7JtABBVY1JiepZHkAg7n9NQCLtVDOfQ0lffwGdedVW4QDE1Qy1SVoOM6cS2PQ+Goq
X4SWwUCwJ03FckvWCA9t8dhLBKSpfDO0fD9PRbEmUVE9AdHn7K8ICl4LAF5fF+FdxpnCh3UQffUI
DLrQ/LA0wufoZqwyxY7u+iKZThROaO3zKduJzMGtlMf0TtpypZjt2rWK5lftDq6fKXp952EXuNe6
GgsAfoNorKdfuYjWLikDK+kOHkkFzbYBrgqiJgkQ9LWBo4wvWYojZTJJnZPNXYcQn0C+tP5qrLPq
MfbzigXwzHjzFCPmCdRigMGyXLG3y5Y5v7v+/6iA/6fILQMT//+MCniiq/dfAreWh//BCdD+4ao2
jTrPgWtkQQT4T0yAov5DMx0Dj76qE3Nl6mCp/goKIIYXBQRmT1c1NY8vcWbs4v/4N/sfGiF3muc6
qoOocmEI/J9//5r+d/S7evgjSKv928f/i+LuoaKEbv/j3zTP5E/7CycAT79jWK6OVQ9WgGsiV/mv
nIC2yTTY/j/St8skvg5eF19nVrlRoVRn2gG5V5lBXtPaXzcI6PfeXCnUKQANe61urnGM72CIs2Hn
QFbfeDmJR5pim/ekHuEUygD3joNxb+DCZSvPaEFqnIeq2XiNpWNtE1o4yKPoQEVyUPea2lMVaM42
C9mgCiwChzGzDiaplb6einoDsWvTEK+xapp+ERMmcOxmOoV5R5njtWtGqVSgMTZjSe+zrKw9wVMn
r2qtAOriVQFLCa8TimYIzLUIH/qmsLZgO1VOMem77cKedisPvk2DSs1pqtUkQm/HkGfvCuenYKka
0QPfTb2Ett4ZVtBXmbEq0QYZpvWiM8zeF12+nV3dr8HmBGx2GCuo/+HYsb5WAaexAVWum8MU9PNq
Z0cxI+KU8fkcITGY743KYMQcJx0uhuRbcevju6Vkn6CpWLJZGJfUozcDh5nN3JKwJVTunVsf2pEG
GN7YkDoqlmsUEx8q/oOqN1fEd+6HggwuWe/6+CdOYTii3CSV9bHX7JfBlW+yZEgpuyNyOHpCUhxk
mcLgjKniY/pQs+G+WMo4r5Iiu5RiB27zeVaK50SqD1xha1qBjd+CvfRlZoy+moRfZJNKb36z5Xwf
T96uR/281pOpDdjQdjEnIzlxFbEdJy7trannCczGa5o1+gp5/33ozQ86HW4LaQzEHc6lwsHwVIf7
omeqkkVht3Z12lY6etKeLrRTGyDl0h9w3AnSJBI2JsgvpxjsPRuC2/iZRwq3VfUrt/+KYQXlTohj
oHj2lHTeu67xHUv1bihA0raIdDnser+KRY/cJfE+LhRc7LT3HTI1krS+X3LiZRpOK92yfLfIH8xM
e/Aqw/aLzvqWhGg4BV2jeCQlJCx/KiMFMDNjQ2zq5KfplE1R2c/piOfUjIlvWDhrq07aH2TO1uu6
cbeWTK7ZhCZOKdqRA7R6hOZGeI4iHz0MtOM8XJE388Pb/jPWH8w8IZHCDBHMMDn2dTu7Vo5d+K8A
jnkSZXXwmohx/EjBpIOKd+2xWLNrvpgJBEnZ9E8EzeORSbqLir941diY95XJQnmVbrRGPiQcUbGR
FaeckfcKWdC6KeVDm4SE8lA4RHrqBIwgT/XUp4ykmEB2UOstdmcQBN2ynKDIoeF5EMI9hY32aCT2
S2oTNNMV7ZaphLfL4JVsrLltgqiEou60CmKX5d6fH1bMX7aatI/qkoMllxttCcO63bOsk2JoJBBz
7uJthWaelFUQwvnKpMF60JcbUUXmto7mHQNRiwgAvVs72HFWcyWa0+2GjDd65TSrSa4/17ST1PqX
qN16E7vzc1ZoD/T0wet2vYK6LnCqeoVy5Gj2yugj27eIDsxBBOKAiM2pZlQzmsz8nZFG45hAhtAN
5GMEsOh02VcciqwjFzcosEkzt31BkdbofXoINXRQXnrEZ54db/fGSU3/ea8paUcYSLCI+FzPWgsC
OWrXRjecODeS6D7a+RkdSOxXuFxXJazDng7vKtHC+EgbMofNVRHnhQK1TXJ9Fy+nktvNLcNj6KgF
l7NF1HVAMYgJA9vG6zZpMzhRpwFNEXO0yQlUVPIUVCEE7JXuJgT3OFm6UFRt8gQcQTtB82iUoOkC
stlO61hHNU1zq/VsScWMUF8HUlvnjuOrNKuVpQlQC8ZiGowmVdGxZFWMHtooOXOpBTVz1HU+EVbY
KJhUnLF8TXr3l0AQw8koJC15CjpcPRuRP7VcRCh78SuFMbO+vnkds3I6ELE9sqfAIBsWn1idHvTn
JGmttY3amTAubevZVrsr6DdgHGbsRm3f49gWj1A5xQbTDnAA17tY2CyOiGbu08GttzzLCzQLCK9O
iKoWDRYhE7RQ6BKMhz41Tgycuq2FItevHOe1Jq5opWpOezAZoJXrskEqkSXC9IcZ8rDKyLRJ6n1U
6zqFfH2NOiBnoI9J3+nsT14wBRyJyishCfELKUD1CTkGIPOLVKIDMNJHiu7+KbXva9vCXGI5mwIy
5NpqyG8u4aSJ8QM9y7SeOO+/uIUKbVPn6W1MXox5or8IpdSOXLkBtDbuALJLv2W+tXSUgF5ZHWiv
gSDNOWebGkT9OU7V64zl2bcqbC+0HV2kItYchEW4mayZf0l1PzlnsHQoaEJHRbPQujPVLkUuz5ZX
3udTdyfhGwQckp8YWBNvaELsm6cHAyLoGqkCx5wp2kz0iHY2UUG4b5Q5iBQrvnO1CteqKHgR2/p9
FqzPtqECaVOio2aHU2C3w1bVxhWNjRiH+HOKnG3jRLJmGpwZj8T4rhoP/qsdjyhFhaNcmXXRFaw1
HArAqjO3XEuJp9fVidic+344GJ5YNCwEnjsMFDlWT3dFKd1lJxswALn01DyHraSCFBjnNhWMXfpD
PIAzi8iCGEqSIUShHuoYXg4LdvuQqHm6HTur2yYMMDDSfXcemThu0qUA5NM3wQjiqFu6wF6cBAUk
hFPXhftBr6djgzJ7ZRSxTppA2Jz7+Ds1Kwh5/UxX1GbWEyFgXMT6pq8rCrD6Xlw0N5dXtc3ucG2l
b2qKC0ozBtqEIg/vWjWhNxvHzxz24Ey7EkETzbLXJHVWWirNTT10zU4HFhm01bIn4dpYMQM8dp44
2oz9/IFZZdDE6Q4U+V1Z6A4Qvl4uJEl8yEl0b5QSYrDhbW2Fyz3jBLlmAGqc7QQX8dBa06caxpu5
HrutYvWgckOnRasqmjWDM8Kr4szEMTHusj66xh0RT2oyPGYRCXYjr+JVlFyaOIo4G4liDjqQ+ucy
A1w7GOMh67uNIEANor7ZBQoWWXb4mlxop6p8r8pPYky6U2I4z0XR9FsPz+SJHI7nSoQ2qrqLlhM4
VaWuSzGARrDGsAoRcYQjyGHbb3uJp0ZlyIpiAchjZs1+3FXmur16hTodAFw2DelY2BHUVeGN3UYC
gDPicN5NOVaEGFfW1ogVzANK9V7i5iD3kR8ZW0IQShWkc9O8dgtf1k7ba1Wy61tOtq/rdA7UDkJw
X9YfiIW0u6kkGLEU6qYd8p8CA9tK7+nfpaA2Ngly1M7PGQgsc++KXkGBTtCEQR9uLF0BE6QYewhO
I2zA8qgzzVvZCh50lISKD8o/4uAMaBMt3JgMB5NNDclVPxF56HkseS0gG2Co9mziJ86HeadaFxMg
gHAJqXNjon6mJU3R0Imvsk04o0wPGQmHsxPMMa+MnuMnxHo18c7RKZgzC4y2CdS83kRuVBM/guSR
J1k9pNPkBHi50fG0KHKEfirlrG6t3nrzKrxCLgSC1G47zOrgN1J9g5x/JTxE9BbeCg7MWRckLvwc
0UX6riiiF4nRMYJEtpqTX/HgBiUeH5CeFITlU0pk34NpZBi6n5FuEYsVlfu5MspzhA7obNRyPnjp
su50xpouBSEwsLZQ9WLdGLBWEEc57FJDfIoqVs+3G8VOT54uyH7woEjjsJ7SOxKq2JHC6uQ11pej
Dtmuw/R8bnR6+aNRQznLJn9qZAWJWW3XVl1FOwdCsE4OR9Dp069U6e+zluWuzVIWwNI+6wOvpWuO
A/DxFr8r0udAHTXtLO26PA7auNHd4rOpUhApYvqq8MSi8W+DUGs6P5MKb9IM9YqY1Gw1R5SFTkGs
idqM8qShakIFjZ5zHIuDzIpNmojv2HCnlavYb1Nkg+iYWBhQuaKnSy8F6qo6a39MJt2abbCc9IsY
tc2vDIdGf+T95TOY8Ie6H8lXyl5MtU59+s5yndvRru1HZ+O2U9BqWJIaNznMIQeC2Ob/hVOXr1V1
WLvAOvEC8X3M09J1jaPYGxvz4Cw3Ipl5Z1AjWnh4CRPyG5covUk6L4VbPKCdIb3zUZ0xfbWz+hJH
CBUBKy3FS1zQqBX5puGt4dM5RwQ+Qg6qPQoA+rwBuQlHA2ApoJQhVMtzGJbXttCHXYfyy6vuy1wx
NrfgusGissGhxJJk6X5sPpVFvkvzpNxUlJ9KYZDmTDan4/S/s3p8NYXxltg4GOgmPJeT9qal46HJ
Rz8OdSoNhJGojEfmWFXc+hnRsagpsOKQ68VZQ2XvLx9BBLgcOkVXPZMYAEl0aph1ZA5Chtze67NB
0ZXicZNK+RYyw1gVqf57zmG8I7j+pI4hJaSDtsRmHMQewFlhhU95PO21JlW2oceZucAeicLFJQ8A
iHnEquDMqRVMwyQBeU6AH5J3d0rra1OSHWYN4j6T/EipjWLdzCpHrUXTNk6n2A1Vkq3b594Snwjx
kn16Z6EKXnn9cqTOlC4Ym3naSlqrK/Iw4It6L0pDcm7V4X23ArtY3pgjkT26+VZ6ctfJ9MsZE8Wv
ehzAyvhkMORWNVBnJSfeHfa0z9kJH/MlX5K5BQD+e0tTMt8Uek1Pr93mMj1PrXHfKO3WC+OgUX6G
Ajlp2LFgMa3+aGKw0Q1T82rUn130BLftIY4/UqvZFXXd+0s8weigTMthRzkyYchnnqgwKdDNDBFG
UZxsJ36dUuDa9Ml9ZIawtIv53ok5tUVe/NqIqKJI+7/snUdv5EqYZf/L7NmgCbrFbJhMnymlTJbM
hihJVbRBH3S/vg+rMRj0ZjCzn42A5/RUSjLiM/eeS5m1qveEND4JIz0Yo9YHmWfvPezIVoz2f27f
ZezuxsElDrtrPxcp0L23T2ncbs3W5IfG4K30AR6FdpFv7gu2QkqSEftyXk1MIzxqS5sSaU7bx4QI
kMD31z/ysHOltA6G4jmt2fARNP1sVyOmcpRBs1vfSdEFZUpcolnF3z621qCo/H25ah5ZYYRaW5sn
uMxLkpCzU1N6zVKFGbWoS7IA2pLN5BSky4AT1ClKNvF6OUXAubQlvVjscraTH7fQXrq3qEicY/tg
Cq7aeFncTSKZ7KtHVE6PBAAMdNOx3NoTI9CFiUqoze4u6rpqZ+ndz+AwqU855CMM0FvhTt5OJkBs
42afLCKckxH3uHVOkuarZYvk6ETmZbZj7kYAUQQ9TrvB0V88lb5hFzswGQZ1fPClvbWQo6M8NDC0
JPx+hJ1rwULEYCVyblYnrjG1NKEGHxoBbkq6HQwrzUh3aF6QBzhsQrOK+hXjFxJknkgdQDhVR86t
5SVf7mwiPWDCM1TsN0vmBYfBjW9oDHHmPmTKGCFwFyi+S6wCrSC7wh7vGUQPJLPptrZZpDctEXZY
6QJCpy4iKY4cubt4iV60Un/Ra+fWj/NPrhWU2TH58B25YANBpCg93pBYvrPMAQdY0vpFCWfB9Epp
hVY2IeydQOhfseLNLL35pYqsnZX+WFL/rBLOEqca+cC99rHnsWaxEsiq+yOQ1ARW4bzP+QdZegwM
y4/ejO5wv3G/pc13bNovespJno7DDVP2twsVqJa41caaqL/Wzbcx9O+CYnuS+pdYRMtynJOz5vk2
G8IHy5ygVD1JbmBCNlNp3iUny97CVQU//rS+Gm2KQDjvo1dH1geijX55S3uzGgLwct9PQ0VeESKe
6KuIhidTjR7ikE3nLvZhNI1bnFbhoKlPqMwI8m3r5qORyov807UyDO8r6DK9L5wHS4NjPcmTGxoG
Cq9WvIwUEExZaPhlvJeYhQM/d6rN2Me3BZnFBs3qF3KidxJbvu2UEVaz6LtMNcDDoHZtxzFnl2a/
IIx5EaTTpwZjnL6yvoguvBU+3JEexMacLj+WYKKa9TDdEiO7V63BcNFF8q1iol0jdOZ0kq+5r90X
u213SuJRNRSvialOY6qT86yR7s2vbZe13qFgbLrxB9AOQ895veBtoBSoD2g0cnj6Rr41UBonCsnF
OB886b31bONCOyKg3OWo6WvKhIHulco1sI9l3tV4JR9FZU6hZjJC8WR2RsDft4zEptnbSxO9LSab
q1LGy+IIrqb0Xs8DUSoRujaozz/RWPOSlerQQbMO2FzNRNHUl4zual/pfZhE+XuKWRLbXbTxk9ra
U13sKxd4/zSrR+YLy8UyRFjO6bRJYBsGEVrwNfL37nBhlpZp0nnWf5W/kH/A+zllbUG7pI+hwfNI
oMJv101GjgMkQTNEyzhGBhSRwiJPa9keIERFj7tKDlyVOGFNCumhFTpYJwbCS9leUiq7jRomtZeD
/0D6ikutftIgeh2VHr8A8qlalrpTVOOpsCCwMpsqUvEwmEDIWwPUUq7Ec938qgeaLEP1Gy0/0igu
yMivrSnmCxk5v01iHXbYo1Ey+OgCDS0JU8LC+IVOl1KxmcpHAU3S55MB8eOFUdn+JnMjvlVO/ZGP
yWmYrZ+1mN6WS3fR5TVOZtrvdkCbwfTFWwJ2idmONMvN7APlANxd8DuMDtOcvvB+YtzNP1OwEcEA
As/S0Pd0k7HXFHPbvHixIumACx2fHa1I9xncGE1zLogiaGwUaVdxsn5MVGcLLJAwM/VL2qVvXWn/
MkAKwCh9ShfnRkN5bpasDxUgd7eJ2iAT8xe/3xzz5zQFsmdsD4GEy4GgrMTx0Wjzy6TPHzWs6Ynx
aiWiDTAzdLiVHGdT+/ojiWwsEE7EB50ZFHr5hqXFl1/K90w27wIIZmDBq0M4xbqxBgKfFTwqJgq+
4yrv8qbWJFCv6jf8cAeobNG2w3i3maX8PVXuBz6Moyu0lrdjMX4N9RIMjiI2lmJJTu640TjIAxi2
czDCTmLqn/z2qt7fwBn9GXikkUY+llUcY5z+VcZ4JMvSvkAFtoPoyYn8p9irP/pmOsKbIz8jXl7w
NXOdPLc5lRx53A9O0jWnXAis4OMQwl8mChFTSxJnv4Gfqcc1zFOV3cioD8EojLdjvEYkR1CwGaLH
PdEsLddt9sses3jfd8O15jW70BzxXNAbz3qoQ5jYTkIDP2nV7zN7qEvvj+fVr2DY0S8G/YS/p681
+S04tAhDH6m/A1eD8lIhX1/v60VNN+L5kKMhsg2WnjwqObTBJMRTkhbN0fFI9CBsa784VhtYTz1s
qoaHfKu1ZbMZdSZABbQ5TKF6OAwp/D0f+VLOmGihcUEqFaPFdGS+qzHqtrGwN0lGUAsWeYa4BJjb
T65M19AQ3myDyVGQY/MXzhjthZcQ2eOnb2iIkJLiBdaGN5KvuOkS8ynL917PHdY7pdosnXEzrMwP
oO/irTHHvxJ72TAUM3MWOsoxtow9ka6HmliZzewMP2Vb3XEgUKXL5hm/7WlELX3JJECieYr3qcFp
SZxaOAFeuvKyZnAYrmNneDBy1uIjRWM9wAaF+8MVXFs0s2P724Wdc81jHXaFetekoR0WoWdwoKY1
x6HedBoEBvh9W2E1X9oaTKARP1mlw6sX5UngWtY3zJGcJc5wLi2PYQ7h6EvO4ah7nA+6TSDGnHuh
45HXO2XVHQvj61Ky4Hf5zNTiXV2Gy65GBwfElPyJCEBMquWnfPIrWAOxvR+ignui6RHEodH2Bd2Q
GUEdqOt578ysHkbyO0cp/BA2GbeixK4Z/XaZ2iqdIbiJ/mMvMx2Q0zJgEobkeipKrM7Z6D0sEUd9
kai7rSGcjhesEc36d916M5S8HE7GgYzWfAvn/TTUnGRcIsDIFyJRdGyCxh88PUsJdwEp4dPYxuC3
iF/TUhNCX/27TsjQHZb8ubF5VJ1Y1wIK33nTu9WlHVQIRcXY0q1HIekJ5ToAWUxGGJhAvgcAm9fq
7FLpb4sJtwqq4AtzZ5RwFY320vrZlg4Y+1yu/kqnr3YcGL/HvDMPlss2DOI2fbezglaS2j6pVWSV
CSbweWKfqhqcTS6a3WDPvKSdSLnq0v64xLpPFlrXbT0m3xhzl6N0aTbHlhAMHHYRx090aioCpvHT
4rbxd5FggjdZ7rhtEmkEiTsQQzXwsTM8e8FEE12McXoecl7lolRfVq095HQkRQSJwc1KHrWMV3NC
5LYt+8UK/MihLnXx5NUq/x3jsGdsWX1aqzPDNfT9bGXYWV1MRf3qt8PsupeGgyJwiA9mz71VkpxU
zg29VGdSlDFJ9VwvOgClv5id9ceajU9mZHSQNtcjPzwd8kR6UdHQUZF/QdNvT+9uSV+g15+Iem6s
lUIYVCYDy9I/V55+KUg0G6KDqIuvWneuU+NyYeNjqc38vlT0LUkNkG4Rz/Rsz+TjvEBv2phN90wC
bahX+PjkHuTO9h9DBE/VGOpJ946q7rmgHEYQ7QxBOeuvyUQ6iOyYKfTewFySORWblWDOOTzjm6ak
feCRPwkuEWJuSPExudxii7InI7FFmg5Eguq+Og42kkOREc4YxGVbbnAzvUheeiTGME3GKGgtvrgu
ypeUWOcqfhrHif0RhwDlVrWrFy5Asjn3xEfZoSyTv4QJEjFEIM3fBKUyZ3qfIGRNCTd1EDhsU4j0
GCzbcHB6KP6Cwe9Ix2kRk0a2FjVbSepTLQDs9AOTSz/CKCEgY4tc59cyOwZWPSrKWudlcrMz9zJm
l+pM5XZsG1fcBFnFaaLkPsYexIi/+F2B5tp4Q/6FzZz0LT7yTa8mf4OdGK7Sso6ZG9y0ef/HTcXE
j8SMYCKMAJzItMnZDIWjY7EclSQd9rN7qntV3jy2CwHZKrL8YrJ1zbvxz5RF+sFZlbIS4z4Sb2cl
fDHQBWnNHdc54C2wVz4xdQuHtsfdUtoCdp1Ito7VlFuM+UfVD6/E1tZON288VqS7fMi/8yZ9bfXu
F3U5ISd5z+PUUNXVpBkQr9MihkA3TeQpPfjQUXJLX9K8LexdLVNemcrOhxSzfuOnP+4IKGYgH6u0
/T+mb8xbMXdPIEOO1uzUL9DR8vP/lwP9X8mBvP+TGij4U6blf5MD8a//lxrI+g/PxqNKCIhv6AYT
A8Q2/5Uaov+H6wp7/Ueeaevogladzv+KDTHJGvGQspuOo9umKf53bIjzH6ZlsUfVbd9xwBTa5v+L
Gsi07DUV5L9kQ8ef//k/VjWQsC2+pe76ru3yc/53NVAmowQsET51O57Pdkbw25QCnJZsvx8EKrzM
crRDR4LeQwasDMJVHGTSO8Dh84/CNV+bXC1HoppIsCFftdlUJVYTexJ3wDIxeOxYnduG+THH2HXS
O3FhRbcssX/996UbNQoCp7iQneVfJ2dBUYsicdbH+EFGy5889yGYLr17glu28bvFviAWodwdh/d4
Soz9v7/69/eJfOWyQPC07n9Zokv7A8iFsSs8wwFDpIHU0N330RsfRhZlRCJkJ7+E4Eu11Jnkh9Cu
6eZ0Bx5VhF6GhDmpMF9FPvAJO2+vqY3LwBtI2kJ65J6xK5HkyzqY5a1XnfUc5LDq/WOXLPEhmbL0
7A7xR9T63T6SZnbllmHpblAbrn81QuIlzd7J9vzoYmtXBNjiu5bkbCRaKA2CUttpeVpcGTEhUgUl
DiOmPv8913Z6siTn1mCiED5W/S6VPjrVlCkqPdJJm8Vzzzgo6KUqObYu1N/9Tgz5zZ4nSqY6wXzu
u29VmyTHOCVT0tWi6LUhSbR2Ftw3EO34lWU4X1kCEV9lFOSVVEX2xyY361SVYVpk7l6zhm9iVdDU
RyIQfIIsxMd2Y9f+V+9zDyEN6xl1J8i9sr/1HB8IAoBU6NAOz/4lpvILEZvgMBm6x8E2xo8FP4Zm
xD85kfNVNT7NwKkZwH+nNmVq1mAhKPDkBWVE5J/yYib+U44vpKFV0hFWMNBHNN+7R5okoFpgf5jx
cPualjw3ipjNwYHWscrskwh2WTLX9NtJ8qGb82srVbUh0a84po08CrIpo7qg9QBq5tdQsAvmudWU
X5M6Sfc2UchWaYIuXDEUxos7x8TepM5pXgcNc5FcO6e7cltspNnvkS8BaEhIN4G9u1PcKEuMi3rs
+11FQYz9vDg39kTq1wBLbRzs678vmu9/kBSPzynudTLO9Sroz8LNow2Y9UcVk+MOrGo++v43+crG
znTjd/MfWHX9Ui3Tc1cNSGvaviJNpkvDye5sLB6guJArg9pPWVnU8Y/dolPrpfxCM2J04wIYlA8R
U6wD21Vnoo9YaVtDoMYCBj3Y+mvqhYfsA/jMYh0Q/mebSi8gQmRowFxUwpuIa1UfZ/Blams19r3M
MibuNW6MsrmDZkIWg8H1aPGnymL9bOMlYNA66mGLmeXffn9iMN00uo7XNc4upg44PbegSTSlJ8+I
ChsQn2UXJgTD7glc+lmi2t3qNv0+NF7ISgx011GTmahNW4tf+VS881MT8oV0eb2fXzGYUoMiNCEq
HF44CTihzhTyghmBfSf2E33wZVgulU2BXjwtU4miyTcXxnkq6I10RtJFSygGECrjgO9BMohOJyZU
2Vwml+VVEYM46tnKqlLqUajWCJH25ixsmM+y1+7t8rU025NC8bFrCEE37Q8d2biKl72h9HpPYM5B
71pMXC5hmd7ACiDq6FRcrQoXzMB0snySOrPkIK2nm5biKjciYgojs/xgYv1skRANyQemcwaSBb0w
m57I25iw0QOW0c0uyyBvLwVHQc1Ko8Met9pY2HJn/s6bGIJ1hlvt9YREZYGhuWG3dVjIQ606uLxJ
icIMqEyNXwn/JxZqf1OaiLaLAmK+4fydRIvgUPB/HCr3ndBRNhVzkvLMDkER84cgz5a9jNI2mkM8
clWDp7dX5UXH+5kpPNK4IzYiaURIisyFjyg/TEbD0CR6Yt1/NVLFVN6r36UH2AL//2rpuA0Vu/My
2tOvTvs8p6KUKkJBJOMvxzHZeQvTOTEPo9OYmmUEFSRfhgrBp7paSe1uPCQFC9b8ipDJIl7p18Lx
tyBAUTdmSHkc1oKY1nlJYAMOJvHpOaNKJQ0Gfip/x6iRhgXBjDAaLGSTE+DCQuxoPJPQnSFtTJi8
g2bwyp1LA0gy0mfcQhhMFoMelKI6MdAPLr38yrHvQd1JWP97GDOZPfbMtI6M1J+A7qTDX1WQpsAz
ivxyxVwyGe91ncfTXo5E4rx4hNGz7nc3k10jHu2JqYtYsZWwjFoGZ56zvBDSwXUUyXKXVYnx0sFi
cj2x7nV7pJlQTPBXR9rOU0RPsfDU7PS5EjWtrRM/zznfxPGZVqC81/X6cUxYSRpG+iwZSocI4885
g5xN6zK7Ir6pLL1oC1zsIdOrQ2w5JnGR1TFNR2TDKuFmq+/r+B2XhTeGM5sKA4kdkAXBbqN1AmQG
4ymVDke4xrBRYKJA4RM61lSF+Zw2/HJvxEsg8jWas5qY0SRieLaymETyyMLGxt7rIhoMnbXo9uNY
xcdOajvUYO0WpOLEvAlgn9v8VK5phKzXtr34ZsAFWNpFSVTChnKVzjPDuH8zkGJjT+Z+NAuwo1aO
+rF+zpMMzx3a3ANOuCwc6hmzuTO+Cs8YWIoSwuFkefFmx8O+6LJQS+SP3k9qO7M6DZEP+IEN1jvw
TAStDvnpOBp4Gj3CfzLTQa7oI8sF7z+ztVmzao89YrI9m0zelVj+wvNo7jL5WIP9PMdKf4g1nvqF
ZIggy5f8MSvEVraL95R8y6ovd+i/GIoUXrlfRpaWXZddYrLPD0tDhmPrfjeDgljOTKQamvkMtJHd
DRPTFcfOymGjvGR+BrJCMfYtJ2ntUl18p3HtHNOofoXAenE1l3ETa8GhdEp0L3jjvN+wpqB84DqJ
3IWRtQM5wWc8H+ispLY+bl2zp3pzu1RsJjN70kgM3eGruityqRD8LDsz89xdrpt3WHgTYSDTm95x
NbDGZibgz+x2U0V0YvYHkcmtlYL8D3us95K7Lmzz9o9fx+nOSCVr+cF7qLoKYOFSwBpdsi1nnR6Y
BqpkH4suMiJ8H6Io9hjhetZwenHsiCrpGxs0p36zOj97WjIoEMviDLvZ8/boRDDEoP9ifEaurJWS
UOGl8h2H4mZUXbHNQN1zJ5WvcH14WzGue6jMcn0+CwNNkZNylM/t8uUv7X2SZJvzMn8kBbE6YmwM
RrTVk4hASWalxuLT1n9VcqS/09kkReKrkka8t8cpEH2CBQgtARN3O8jMysQqmJ/ayYv3QuVgvFdk
NJ3HNo3lmSf6gOafVZPXPDWJ8YRU+U3kTOE0XIQd93+VsOZ12a43wjhMef2ZT/TP0HW3VNheMOo2
UyoLoQr1zJLrJ9Ez+Fc2o7Qq3kfRmlTUjBqaoZQLwhroDYbkFbjcQ+MhUxM6yrGlRoztV2i10hZ/
tllO1KEx48dmMfc00seuVV/G0lIbG/3WteMgaom0IJ6U/2IkPMdFgm1gLo10uw7Hmm0xhzv7G/tS
kVd/yAuKhm4XZ/zQ1VIAWwQnWVnDlaHHgrl0vqccvk/Ye26RVt84e8xH4lwfqhilZR31pKo24k8y
2/6R9ACG85l4ilqCxseVeuKbAv58z1aUd1PxAIRUUc6T1RCKqwE8YjYRXxPSGFPPadbqIrRz75nc
QMK5SBWrWGnbu87QTDBGzWlS3UwOVcRZ0P5CTWQ86TLsjah/8lT0A5whjJBDo1tFAW61GbruY5ch
l/ZVXTGmSKYNUYh3NCVnM5cXjbZpa7WMYhIvfRZkeWy9wWu3hECkW2Ei9XKs6NAmyOWZp6ht4mlc
B+zPt+0kH5BV7SO9oaYoy++FPejRimwszAjglm4jBAv3kqoy5EX/043iNtZtS1OC4qetGePyw+wL
0X5JrS9Omr3tcjWffDyEYL2YkSl/DkXfIBxNMXM4LaPFBIyLGU3Z1l2IdHcqDL7sScCc+udp+vYU
ap8xJe3RkASl5yY8qeWqmYa70Vqag1IjAc5N8w00MEFp9ExypIPMjNg3Y+jcTRTZjIeS4+COzIY7
aXPwFZdmWW64Rqodsp20040rpmXmXpyGaqjbF79c7r2tzT+xcyONBp2Nln1nfoRhYS0WcA2QSJzH
W1NDTqhmHSNKBtnNBQTD+c28CaHXNYtVe4+SWv4TWH02JBzgmjOu6YoLHXRt2bc0rQ8wHMlEwscR
T8XfupMkk7DneUgG13kgzI0vSJaDgt3+Rlrzh4JA9PDvy5wAsgEXVW1pdueHpFzMnZCo/wSja7I3
Wy2yEPHU4CBQHHlwUfigU6BIrkED4y5UMOV4Qg9zKZ3xLZbJvq77LXs5JlG9rB8n+7OtomxHh7sc
pAZiy02jWzuzmYqy/O9EzBYo6fFLVXWMDmg/tMZrlnqXIm8QyUebqsIaYCQ2I/Gmf4BxY4SJbfqM
+6qRAhJTO2IxBIMI1IU4wwB0zl7EwIyXcJdQIzRFsey7QVtxAN/ZkL5TYFxx3skdq5jXNB9AZ49R
TrCSvTfdrdHX9lNqUsbAMGX4m5tH/vx5BEaMa4513Ygjv52XOYQwR0k87ZwcdmhbuUejgkzjDidV
zqQNOQAPTO3otINADp1VB7MA11zKqDsi59G9GjdRTEELEfbCrHMKeWHqnKFrbjDJa6QPwAd2ni+b
CgmbeG+K+RE0y6EW+ni0zfY+9pRNsGtCFpC/mPiYz3rJqsEssJ7mijmy4EiBhbKtezbcfYN2lbMa
qFf/punc7rt5bhQSr7mm8R22Xt99g9GKz+gAlq1mAZ0gXbHk9dFtyNqazeSZ/WB6dUBqYpvfQZQI
+slLgZ6NFYKecYeJHay3HVnbPjOCfux4xDM9mED/nZXtY4Kwus82R8Q1hkoxCE9jSo1OE+XOs0CA
zf50NnJG/eRG7RJjiegNvH3sowgylD3wy11lT6V2yXLqYTRvcYi8BzVtzJWRWa22x1mHHtjQv0q7
wloSqTKEgmBuxgaidR6je3fYhRwR4/zMSIp3U8UqZnboR1jb5izZfjrDdp98BJiagB2I3fjgskuz
4ulh0DsKWE0SPNHp55wJhN/kd+r4hDcH4HQXT86xH9wHZQC6jFriHTtg9QBU4gdsbKzwFJYA12pC
rDhgosenySXGi9CIMoga20AA0bFvFnzzB9VUJ48yVFZMJZLkgqniXjZccmOcjyBr563d8gtRff6I
qhNnaNUffQqPrd7R2iRlt+MnQrZJbB/NHla3bnHPbud+1knD/JcQApLjX3xcyiMU7JR/tak5cD1s
xvOAIdXMLD2ARCFDT5AzAcNP2uyzDNIF0HudvCRe08LNv4SRfC4ed3b11RHGQA/SjmH2BTCAf46T
CCJldGctfmHT91oY84dtROCX22dT4q7QxirwaxQlmUf43vzt9epM4AxAQL69wQKPDGy0HwvQXoRS
WKTKGAAE3MzLGDXnnOCcQ9XzyceJAbyYfV+u6nmDTuM6F8o5ar6BvEPX/L3Gb/ZC9OYH0VE9dUNM
07gAt0ztwX3Kl/TmEKzIwmjXtRR2kP/4RzOlAiZgqrTO3s2Oxwk9IZiwQBJqbD0RVjO/a+IhmC2E
Ly3iHAJJsuexs84UpnKbRtPJojqBAz0em1y/84Ro5u9qFnoI5+4O74VAV8d4QK6LNqMIcog7mAJ0
WvFkBcWVL3NEbDurcsrRF184DAI3RYbovMxQFyuBiwpPqB2MjNUWcVFt9gTG77I+nVElf/E2/UHO
ho8ANg11mGOjp9UVb46VDef1RxiG/juD+b16IAh/nvYIavow8tKA385fV9SPWezdUg8OBrzUYojf
GjZGQaPsh6EkoSev/mYJorTZar/gKb4UEGHUNN9IYUIHbtXnCn9K7NrI6kfURuM0nVP6OPgMD5Qf
Tegx5zMHuU2aP1aN+N3CBhPavf4nGi0Sm0mBqEpGqAPA4U3ZlQdrzqwdTQMSdr279k13chJ3rw/j
ISu/59b+xZWwFzAsDqPVPrPufZHTpL/VY0Jp23aPseiAvWpNS5ARkLOqfWKoOB76hNraiJ/02b0x
pLgazDA3UmjNUawMtjZFtwXwaidjPu2qFDKk8X6PEtE/uGgyNnNtWHfHRsKkQT0dpF89zKn2JvSI
QkYnStRphnhXjREGK8QkMiveFr4p+MnBghJUDldo/tcB1VfkIHZJIo2kWmeGVcusWYc3eyi4Vfz4
Q5ksR2VTn2f/b451HJORuMzpN44z69HWhj3z2N9LqacHlyA1JI5EB6SnlqjhzkfmgejTMo1zm1HU
rAnMG90anrH/I6hqK3wkw/PEOJc4WCqcdTbkg9DyhfbaFuPfPFIHXWjhRJKsieUAsXH6qlVMl8vu
bbDUMcIhQqHIMAJkytmmnI1649nozU8QGojr5vzq+jYt5HQC6Oik6qwqsrKskpS12vJe1EKp3DIc
syvmMVMSXdjNOQe/7T+kd2zAhWzKpX+W7KbRl4PcGiccGf605XE4sGKYd2Q/XWcrCVAgPQG7SzdE
kFA0tPW1MBctmAvGAok6GIDmOZj7Z7eKGGZo09nklWh40oJ5DbxEF/uiZpIgR4182+nmjtibDMHN
M5zh8TK0Y5cPtzWSD4b4UJBLYFfy3/WV+VwBPyqSjaoJ7GZeZSicj1lreEjeCkigaDZnlsN7+vMf
3UZ/1Zg0GcujhqOayU3VsGfmz+kas4UVlvUrhK68t74JbTgsU/qwjMZfgopgj5gvDGS3sJfRNRl6
yCWO9QOxIhaHoCQvMiHFy++EHVrYLraTeaVpbw9o+nd9BZoHV+ePZ9zpiyl1nd8Z/LoOxlhqOy+R
rnEUIjNwgUiBLjBNeoCd6dNW1RB17VhBa4rfUKS+l8WW5B3in1zrRSzjF+J0wrm/UhERcCv1M/EE
V/eUee8YIETj9agXcYpHPguWorrOJmdrzgmJpEAicU3nLx17Se00e2X/xGxgjJhmJROIUPk4Lh3m
ya5mhqQXw4OL3CLuBdNIs3nu9Oi21GA0OOvDODfu4zB9je0deet4hgRLDZlV25G0ZDfSNr3wf7zU
e5+97JBm4z1ac0aS/DCwMfdWWm0fDWeVteSLlNw4MynXiaURkTJ/avh7eKrg8inAKot6hviFS4Z5
5gYbNfLreWMUHlW5UzyX6BFlnPt7XyeIatZm6t7+QkjSqauh9haz6ewXXZ6drHozFjSofhs9Ert6
6BhXBF7B0TCnOYo9ycUA4k33b0MGjWuy3rQuvoBCepqVh+DfRhTYC/O1AL88MBZJNa/a+dN0Q8Md
kkhQHqJFDZuJIBNPoLIHTsvCxfxUan6B6JZsB6/irGRP7+WPOEvXvkx30FWzy/YGRPEAUuolBjJq
VinfBsqIrW0G5b8YEVuizDnj2jE3KKqPMnXSHbKIO3GSW70BEYQdjfiIvDdOzTgeh47A0iE+jq1T
blmS5zupeGGRLtB2jXvJ8CgXZjDmHPqaUz3DwgoFAmTMs+5LoSHrXhz7pcUXnrUpwg2LwHOlYlyu
+mF1LEobAL2JZnIDPQNpbFu8MNACTmBsVVISDLje/kOaIufSXxov/mkyL2ZzPodVrt5LIXqsZa6J
dTBHMNm2B6EKI7RZph4n2W7d0hpCI1EEeDvdPsvKT+SeWzpozE7T8ihzXog6Tj6NmMxgjA4Ny7/i
VPnTwTB/94bV7isgZtvG8b7Nhccq1egtMHMvYvIDfc6H7dC9jWodtCfORRoKadxId5+JFThuBoqc
hj5l7l6zMLCn5WdxSkIxQlVroUJo4aJ2W61Od+aQ/YhsFzFTf1vQbiIgaOmXmQ74Yxpzh5BRlzqk
VMpJaYGfyfO4ere02Dj6pY6jO9olmLv61eXlrJJ6PkH6HwSJNALw2plKE/FoKt54EGF/TXS/O6Nf
Nl47GVdlYKNfnWUDjea2UNkRrijzMWSSzwl5ryWkqbcxwSubM3DJ+AHaGCH6MshPWETiUJQluKvV
2+aX5sI7WnwUq+/NXh1wzeqFKyV7v3Y6dTfDT3ECzjpk4GK2wgJx6dZjMRCQvQaOnyBsbmDmyMpi
f4L2y0MNDtZ30J5I/HEC0ZT3pPayi4pztU+VTa0qugv0tIu1uvvqBe1EtDr+ABTQ1K4uwIy+km93
4uPW4ffjFESUsmCExD1YrT7CYXUUZqu30FpdhjF2wwzbITmBh3r1IfarI9H9502M2ObAu+5oVK1+
T7DUTq1eRnt1NarV35itTsdcW3/k3tubqwuSD/CR3Tk/yOqQlKtXkkz0a4N5kj1lvbVXP2WHsZJr
/mysTst29Vwaq/sS73N70FdHZpK5yEM89QbxSJ661bdJ0MO9XZ2ccvV0UhvE22X1earV8blg/cTU
QCX4zw2KLbRd/aFsiwHhr55RzDa8YEXmAXj7AZjcPmDWhoe5ek2J3ZrOHfbT4p8PFUOqsTpTq9Wj
CqD0vTMlWZWrf5Ul20+CoXXo0WPpS4fs2mxuEOhs9qN8qTDBqtUNa66+WLU6ZGOf2b9ZePbJLZJi
DyEaqimOWpjPA1IyXLbm6rftVuctekT4uV5Fe1sMJ89kDZdSG6BelDinEhpAKzN2wBy2Qz1ofGR1
uWt8vL7J6jxZ3b/1f7J3Jst1K1mW/ZX6gEIYHHA4gOntW172FDmBkZSIvu/x9bVcUZYZmYO0zHlO
aC9eSE/iJZrj++y9diXqFcbudhfkL4VOCC9EhR2E/sjTbb9zfK5HKXmGsozhjf/h6aSxqzPHBiTC
a6BzyI5OJNNATFi6g4Ec5uRudW55nu6VzjGzml/w82fPk844p4SdJaFnfizzHbCeZsOJwuGqIBvd
6pT0Qlx61LlpnwA1YaZlSyLVW0mdrkZU8tcDgeue4PWsE9iTzmLbOpVd6Xx245DULnRmW4z2eHB0
jrtj4ql0srvSGW+fsLerU9+AZ6vXUCfBUyLhOVknnRDP9JPX1alxutGvsSKrS5ocjMXTPBgsagnA
6rx5rJPnlG6QEyKMHulUOlbNr1rn1MfRprU8Lh/lMnPJEGb3OIOws0JZbFJ21TrxTsucw/O5gXBV
6UR8QTRe6oy8pdPynY7N6/y8r5P0kyqdrWWmZ6lT9oXO29NrTPK+lLdsjpNzrdyHGpfkblmiaqes
7MnBj3Gq0rneWpJTi5POtElW+Agz1qeRzvyLFyLnyanHoHLMsk2o2QBUYk4nNrRvgeYGuAAEmqVt
AGM/tz1kgRjEAF3CgEnj4Sx6+536YUYnTGzOUgMe0ISCIqOVOw/vIjysq0VTDDRXCwsr+xffZj3p
/sStpY/WmIktKAiNxiEkcBFC+Ah+R59BDf5pO2p4gu2CUQg0UAFxFSJjoFkLwV/qQgp/YeC5rxRA
g1GzGUpNaSBywUqpxVz7lw/HkZAuxUl9/cXM/f3SxDAfBPCHRlMgbJcdXYz/+pyPBroQDkk+Xw0e
hs2AOnHXRa13+vvFAjAha5I+M8gJ2tnMTacpFAD3dsMEnEJqKoIbV2gFf/933mN2h2XRaarFpPkW
nSZdUFzinIWmXySagzG6E/lfs8Agg7t/03C7rUIJOYM6Xg/wfbZvNFXD1nwNj5UWIWCazbe55m/g
BWlX3H333TK9ZA6guSor3+PgalE5kwJSr4Fx7GYq6DuKYE2ShubUwQqqnVNtTodSs0CEpoLY+ktp
yf6fX5S5YQI4tpojEmiiSGBeJs0aMTVrhFJI1EMTCEmhaSSopxxvlYaVGGw/sGUCMMkEKBOarP0D
/pJ9Ab9nI+GdGI14ymZ1WUb95yXojBqNIv9CUjQtRWNTKg1QqSGpKMjoW1+AD25w+xGguK+amRGQ
QwiGlvwSsY0ym/m+gXezUFBVdHgO6ImD9xM1DxViEeDt9nmUeFYWT726GvkiYL8IDYFBGGeZDxfG
sjF055BfDFYqYGPChmHcrAjklRPveR+Eq9N8LZo1M1rTI9uYgwBCIzSNxqA6bbFRvRJNqpEgayrQ
NYtm2LQaZgOqmHxT5ZGGJreSgbypQd/wMP2DpEJSsgdomcs/vsGJnlUWaJ2SPIOwfnuapEMS+N4s
k3sBYseObOQjNg5zXt56djs8FOZVCJanBc+TaU4PHYvvAfsEdtUxmFFgPi5QH0/TfRwzfZl67w1Q
MkfEr7HNmKbAAdWaCxRqQpBxIu35mYENSjU/yAUkZDP15qn/wNT4Yk6E2BLNHMo0fWgEQ1SCI6IY
jruA/dQK4j8ZyeXeENWt6JnuKJMD8B3tE489osPmBAlqIq62tcAf9SGUqk4TkbIgOMSjuE2gkph2
zdb9njRBqWGZr40GzVpS49bPyz09cdhnshfSVhEQJpspaWW36tU08GcXgJoAx/ODhnLojRTMwYI7
T0Cd3H781Qn1OgJ7IqPM5ssHgv5TAnFquHOQ4I5Fj6eG1EAHMirU7Chc8ef6gpPntQUslWvClMPI
urV8Ti/Ap3JNoYo1j0oCprpb6HpNU7xaymMBpOlVc3mzfY7kmmrlaL5VyvcM7UpTr0rNv6pxpGec
0AqHnNxM6ybg2ImAoB6JM2xaULSS3n5142jPHhu6gCZtge8jRHeNNYEreDIH+ZNM4XHWfC4P3wY+
noWph41ELdE8kYA+Ag+3s2UEch/M92oIoJODhE8GfIkkpR+dmMhm4xtnV2qPLLww0oDJruOHI5TN
95Jwi9kmuXPNGSvHdlNX3Pr/66H9b3lohflfmWif/hR/ws/sP9ho9e/4p4/WEOIfNp3Cnm9bpu3a
jv1vRlpDuP9wbNN0Pc9zfdvHzvrvRlr1D+ULZdFPAFvPNO1/x+oJ6x+26VqIVp4Cp0mL+//ESCtw
+P6LjdZhyyyVw8sTM69rwtH6TzballCeMDiXOKKs7jDDvEw1TbLNyHU6KnqJomHkqh7loZOVdkkx
j9WQRXj5OuJieaS9Hfqsk9VkswULTJ3iaF2x+5dP9P/DAP/Pv8D/bN/ms/iPf09t96US2+XjcNHg
9f///fkYF6GGBf5fA+U9HY1IY9KusdXedxiUdmmdQO6dUY7q5MvPWmR9yjMqKkj5B7/aMDiMT71L
c7GIMfPkof2Me10doi77jVIf7urMemkkeLiOYkfLY1HW51ujLTkK196ParL7gQl/7fuzd5LRHFCg
kfxK5miTJWn7DBjinW7GA6xlsR1jyhU5UJwZRvaxdI2VMdtn28zEmhpvudXT0K548akJYUHXAOP3
aZPmpbQSk7vrxqLdtyyRVBBTGFzlB1uo8ISjecYrImDwZeZAx5dHYpnaWLs7mx6vACfjbwOaWJrw
QGnItMfHZUQuaUMJiiBiLdf10GhVX/0258665E1DdDvMC2RDZW1Ayz8ATnmw0wQTUDH+ztTUXWxc
HdvY4d1rAIOPKddAvmdTISbJVBmEVEFU8yaOmo/AHx8WFhb7TmmsIFAtkIT0kmnnsjB/muwzTMrw
UrFtm63U5XQzswAyGgA3jKC7wJpu0UiLyd+Awt8vGK8MFFAfzy05xFaXogcdMlIb+C4jns8W1Tml
HkK/XcQZ2yG22IgDcU5naGwM53GZJ4jOzCJlqH7FaDL6IvnG0QhGhJd3KNNdCahLmVGJc7nFKkxR
B6I7AymXgGRhsErKmv4idxM6GJRae9fYBPBVMTCLyOqHqPKHJgMCqIpb0lOi40zVk4tL2uiLDbm9
Je9SbEaWDGN2LwJhMD82vEji97jrf4Qz/KEFbo/x4pexwJoAK3ZnNAb5zq64Hc2pPShVq22fzF9x
51/GwpDrCinGG52PkvNHVyNWezO4aId22Mkqe9KQ/j3KDp6amdE1bjDO1C9+dh0YGw4mRRGEzPAs
JAljl2PtDYUtTJDUWIONtFcjNsr10kTNXVcishINFSl77ixkHpBSvkbgLMw4fI5ymBGBlXypklm/
mF9kXnS7aeoPQ8Q+mRbbN4tTRFMOBi4/ngNN8TYJSEQNCIDKoSu2oTuEzcfWiRinyqzbtx7gCJJP
+boWzZFXVzcs9cqm5xwqkg+4W7PrjPGJ58EunhPiJano107/Vo/I90W6eHsX27oMwValIvqV4uCW
c0aacDbOFM3fSaO4a9zxTzlPj1bIUqoSrTip7vGqLwJhjmdcgeuWfO0mm+sv14CyPddY7nqqV4mr
60xQ/UMRKjXpoN3AcK9igfZq0lUlYvDXWT/tvNDCkZ9cZzFQExRkf3IOuWmP0852v8yuPoRCfMCw
/KI/PsVsm6WbkmUB0gpuQ2Mu0ZcR9q3sCzvVzvD+ekwHvaC584Lm0XnBt23QatX9qD7kFFu9WWJ6
c4jjwCz9dnDFgVfedgGhfDpnH+NmPrkcwbcYxs7EnChiN6fL6LQvnQIR0bfJex2SHSda+MamFawT
6/xi4B7jkHBUOFjwi6AEt7Ai+sr0dgNaKxgaWkloZSMUP28a4r6rGLQCj4ehx7XUSP+pxm40OBi0
h1TQ/MQqcVwGiwQu5tGE8MVck1SurOjEiwicV6Z+R9mDPwJNxnP8WmCP2zcDqm0ads2mbtFP0ohl
Tlq8Sxx249D/mFZR7cnGEjMkWucmcljXVbf3e98FPtEjpeQ7f7bTW9B2l7L2jyEW0EVbDCj+O4w+
yJ2JVxMoazp8AmxQVL+AWEr2MGehIJacrtmHuKlXorvUj9OI/waL0CpPl2o9BjowIN23QqY4oNMH
310ImpY+t7l08Pu8U7oVF7naRmVxC/JkOlE3SU06lFUuqMB1l22em79kePQ9Hb1tjZGt/oflqx48
AwHlynePdYC0afWUPiq7ardEQP7oDGUdzTv6e9RKST/fmS6m+MKkQWUEZm85ZrWbJ+dSh/dxm+BS
LYtPhy7uExj+36Ns6wPmDySo8VblPJuW9DCPOEZizoDwTXCyzZ8kerH/QqNf022Em5Aw9Zp/wDGe
h39yep4wU5nrEIAm/MzsWEHv4pq+LqLbjMpEKWx6yH8jXDWX3s6AVdnSYpJAZ04b/xHmD6/Lp4y6
pJ2KbWj5E61uk4w2zTxx+5Btiz282NFQTOthnO8ZJS7TEOv+p6AHDtNcg5DS48F3xMm14KD20dmq
sS0t6MPwCFr22X6xzxbAP5IwtQqT9RI2yT4trE1MgjPDOO/2LkTgmfJxh/cgu5ONEhRf9n5gbCQ1
RJzPWwrvQw348n14TMiiB5uXBsbjNcFd7zhOdnpfdZIGxYjMHE7dp6HClZHMyZ4CuGGHfQBSS9u2
t8ofWEmXJDJs3pc2fbZNSu+QXUwHTWMoDdieyYCm4vocDifCf/1SIc5M6YaAj7PBO2HdVI4KvOQf
fj3coxK+BQn12IVTvPUj+8fKFzCTCoGlB4uYzUltlxa5ueptJ9mUi8PyT9Iw65b+KrZc4jIxDzuH
G4fjEl6DBFky8fqVHBG3lZG8LmWtKd73cpxtCjhGlpX19MgqGPNVqfs/RuR9FQMiwojXgs+LsztG
uq+m7qQ2rGlPbPKadsuwK7LijzGLBUuAdaYyItnZAYkag7i/rrAZG4dISUC5EU2GK9e0H1l2+Y9L
zRYqiWrwpCQBYyuRh9TzAFAInK7dPVNc+/D3S1I6w7anZ6WOp9sw6u3gEFabULFcZNs3ABapvYvj
j1+ddPczfhUOuvyFKKAupE8nK0d9fU/2fgvarpmZRjoJ10wDcZp9Z5Tk4KevJggwDpnxrZl+Zlqd
HRdg3HSxTSySY/pqOcYWhPC+9ElRNf4Zku6Pj1/9ZFDJI/oFbnP+aVTqpmg/pTFlYE0XsgzURJLZ
+tWYHuPERGMJqRVOhd60smpuqdmzn6S1x7tgMrMGTwkrQh4DBYq/YJhcJVPdbwONFSFNdt8D4rrH
ht1M2ZbwEe9rYGdYD06hHd2F0iR9knsnjsqE1vjNynXQb93oHtM3EpQ/sl+gAHVrWfkti2DyEHZa
Ofn0aUw5Wdee2rHGfpgUOx6Vj4ccGZtNdvuLJCuNPj8u/SOnpP9T5pSHmg5XwOJrdTyPWmzu7rM6
ISnciBS92bH72k2YfrjvjsGivumuuEzTLFccYWlnbdKL1aW7Qi0cOMb2pyGjNAy3EQrdQJkGVCAV
gtdTv21vPEH1vsK2AKMtx4nACuPvnIf3Y8hLZkJLW5y5ebD79gmigHXwoF6u65RW7sYzbt6kxC6n
lDYUBeXpYyI3agTXD6ZCQM8619E0X6wGDGhdMMcaOZZyfFCUkcsKDT6VvE/ApnTdYxGFX55d4aK1
+0tV1sNFVckp5j+7pu8Ll3Yacxlea1NFG2d20ACJ48Dn8on7+J8ItNnGlx9zVlhXz4S6SyQHe7i/
EKauG+IWBgznOuOFVqvyyBbI3pVlcAdiSvGeLvw1WBD2JLqTPcLwcSINCaxa6069XuDTvLRKxszb
xPxU6J+k7DZ5Mghg4Wfx3oXpI1Yu5V55kKYrTOhFhivJpAlwk1mdRQNn0ME1ILlbfZfTJA8lZpyd
F7Mmj41qnRYFHxCcjYx1x8zvRN7JGQ1xmopwwXBLS3PUssWesvETxDmtazwFuHa/eegDXKhN3sSs
eexg+DXVOa3V+l+7jvk7MkqaatNbTs3RnvOGe/BG7yvBV+aUQ/6MjvkTtj1xcHFseO6jG7LndAzc
BDEZlMTFuM1adMPyods68rEIab3BZMzjv8WcnwWMiTDit132PJdExMa4qHfCQ6hkrmFPH7XLNhnD
eJ/39KkbcfotqGpcIbdIjzpZlZ2q2vHegJ5tYohXdolTebAAVSUpDXaw3eDhoEkPS6tgnB0lvI+t
Bax+XTX9OW4RlcMy/kO28jCSjlwZ2u+nAKoOJlp9M3Rqxzl0LVnvbgwei9AP+EWIqOjQigIQNrRJ
0364yoCLXUXbzDfBpi3hhjqnj6ziV3FIOA1LUzGvuckxCdwXkZszSVE32LsTeNBlfGl06qUNjq0R
1hsfm/86ScxdV5m3KWnnKyAII6ooZKnINMwdTKsIKhA/8oMVuK9F5PE0Y/c5mfQ+Bnf0jKgrGIv8
JSomzgn0pB9bTQTRKjLKYLE0uEFdKq6hP777dZ3fNRNnXgtbQO1n5U6EGQNB2iVPc/TTTtdIRfLk
y/ZmGuy7HUOQPwLa6g4f3miOe3v2LtUQv/GaBlBUGLgVcsrhiueKG44wZA2/ts4hvagCEwiq3wlO
m9pDm17uw2BC58XXIgTWzIr514qX58L4THWbZl7WP1WMo3SKjAfllFvEUvLzrpdcm1w7dSKGNJJC
ZLtkg+cDQ9y2aTTepv7pcIEQ9M1esKO0IOIx7Y1Deu2qCh9oS2+YfaAAWtcQ2g1eeMA8Qd1M697W
oKdpsPe0hBZePP8KnRTyf3FzNYQpaicI3Txs+UC9E0iFc+ji62MK4rtOrJeyC2gZSGZkl2CD0gFK
rsRdb2KWW6tBl9AIzizAoRYxPTRw06hgGfpt1T7JZPgAhrihxcui5iBhk85fxGBjgdMMqeQ9dtkK
Vs5448hywUPVr4Cp4l6j2ZFNxypLsSuqTnTrxrSOipzsum6dE1gr9+LxyC8durMXQBmRdA6AVTeB
g/ctBX4qyjeMU+M+qopbaSGYxk4wXy0LBCMZSy43is9D4yM1KAzIYyIeljfvAd9z0MCexuEJfH9q
NwcP4sSWUh32rqw/I9cAQDJb9Q4f3QaeKi7gvvsminDmkvhjKG9js3Gj4BSfGwDWLQkUG+vhOLGH
RPwnmITNfZDnvmHdU6CmPlCcCDAde6Q5j4Dh29eEWcfonde0zvkgvYUYh4PMHFkVm27ArypOH8Jg
BpwPGWfEU5kQ7tvFTULDSrVsvSYGphjUKOnjJ/OFt1a9QOrQdBHa0PFqjzRYQJDOV4qRhxO++xsx
5N7x5G9aBLutjJb+WDnWDYTWaRqwFTHC3UG9BmAf5dfFCXgPBsUruhdWezyMfcDQUSLvr0qXCOBg
IHS4efrRdf5PXuTkahleC2W/ls3w4hXGLWWQZRTKb4uRbv2l+gZTS6ogCzYGjL21r8ZDG+NWNnTD
vV28FnNGJX3OzSB88NBpH9NXT7Cc4hf+wwM4kNhLz2U5ccGUpBfBElkXM+y/NL5GFsaw6Xlfsiaf
/3Rm5bAomdQucclMWoounnba+ylpE0xbp35b+6TmqnNLvHybJcHZRy8jy38w4mBd2OlJapFe8ToU
mdouHfdB1A3fncNhDhsScbwB2xcHekmmPNy7trfTGfcVEVSPaKnTIu7rNDNMvTY1mo0ps5tarOlg
+fMd56gmz9mY8yb2xvQo2KGmJVKQrHDFMLWQxqUo2x/tn6oOSgz78pzYGHpmXrIrluYoiCmN4pjs
l0VLTjEJsALu38qph1tRf3Vd91t62QIsx96HZtlw/NMGED63zrkFVUxE3uNuap54Ow3PHVnBEFhe
mXrP0WB9gTp1cDNhV3fs8cmT0Rm5NF2XDbmBxhOPJX5q0+YWmzz/S4NIEGtswuQR1V/eHJ6D1t1h
CrqrG/D2HZXpG97uvKcrgtFFIb0Ntg7a1qmR3ZgK1a0R0/09rV0+TF124/bIdZD0lr0RSb83iSks
lAXlUYwnZfLvaJLjh0HHCAzr4TlfovogXetCYudZRocIeYb2kwTsXeC+j0VXHmbd29d3GujLqL8O
MWLNc4Y1NhPAp91mb4+XOFSvlazKbSqsmfo1gPK9rDeRl695qP9Ani1B1Mg3VU7GPq6LN9GJA8W8
x2RwzpJSkZWZUrSUs+7qxo4KgKGJ1otnna2kP/bJJjCmnRss/nZkKbjO1fxjOFSIJg/dhOnHK3Hj
R3EebZGTd03d096YoRz2CRXLgzoS0xfMjPkECJhqkKZHDfYtXu2VJcHttTvav25Oa3U7oyan24UF
UFJxq7P60nTJphPOG8UjvmI2dvj84ZxOn11osDXLLRJzdAAslrLpPEdRzrLnwJIfNHjSBRA5b7q1
So3hF2ZRWAhW9BlKyRjacGdj97Kykfcz/d+FmLkaMdraXgTyy39RrFSBhVNv42wap+V0Uss9P3Nw
P9HV6LAsNEH2K6YS2uyoR+e++60GWgR57fS8t/HSrniMz6vc4iedz5JqQ/vejE0GNc9fTfhn98Vg
bWwjz+7iHO8GhgaO1vGnZ49vNbm4FflyFo8YodYJnWFGsam95hvK7wNxoHltd/aP7O0bnKJPXuSk
LOb6Xbb+o+PLDae4aU34yNqOHol6n7ZbYDsoWKDqotUfy50oskinlyU3+HUx2d8aMTGn68Ru0cJC
5agVICNwapVzi8B++8aHK6ryPnRdHOw8ArLmpYkY/i2DI7eNVLpQ+CrOue3DtSwfWRX4G7Mx7Q0E
RspIRtyR0pBHRvtzsWSc42FwH2K3/KUWn+IaB1UxDeGStfKzHoFXmslLMHCeMArvu8zcj3wWf4Bt
oEc5xRf8UHt5HgRp0eXNN0b4awRN6Gnh4untBbU0AMk0mxgRmvAdVaTbWNV88ho4dqTQSdH3Hjkf
spyt0/+1GL46zJhBAegpzLBSNLZvPWAY8xL/jrIjfNNQfll2kL2kk4feaIG/vdDwA65yO+w5fjpw
mEU78ZC2bo3KjFMBic5chhdcEMYjQuzERnlVmjba5RTdelYayO2IYrLdlVP8RkBOrROztna2ke25
I0+xYyNQufBf6WIKAQz18YBbPSeIPkgf2wa7p8L01TFvwl8BTJcJlvvGtZBPYgtRKaUrNravzSy/
89niWEnZICrdcFLa7WnY5bXI+seBKDUJGvyMyjK/JgKd6zEpjoOd7edyvmOlu2a25E6lZMAr4l23
zM+WrB8WKw0Pk1nwhKy8Z+LH8YYKHl6uONTC3N4za/EusP0DbK611bntefGHvetO3N94buWUEzWr
w31Gm3Tq7u0qekDsXtYw9ep1x3AYy0YCj8zia+7XryIz7vwegWbweYCrjGhsnt9lQeneodpuJ0dR
YUQV3oYCiE84jhWlbM9NsRQcaEHMNZZ1S0y32rpqJpq8ePRdVcSOnU7D87x1v9jnJo5Y+w9ltyIu
+zNom/W8oKla5a6l0ZioFL5F0uUawe2Ym3K0KcfK7LugD7F6GOb90EfxpQmX7xknA90p2ac15vWN
SYi1YHBIzOGHp62XO8Paq1BLVS4pzG7JQfT1iDQYEMTCjzqdh9T4HpwlQs1HPIFNuuH1VuHXLb4k
y3K291gglmwDqgRrIe45nD9vfX0JE5AFLmGEcMHsQLXFtbIIpmWOQXxiqq0NTocn4qTfSSmop4u6
Yyasl673fWy20KFVv5s7+0apFQ0PXvYUGQpBx6AonZxan7bf0TJesyHhMF0zzXZdeIyzYWd7/MiS
rr1Lq/ZNV2YI1kkMihkeUHzlTj89pNKu1pNpw3Frf7PGgiW6GCORyRR8aYuyn1PlkyWNzhRm67i0
eiaGYONS/ojUYyI628nOKMN+s3gclXzBJIpHKNi5FWwEcLC/eUCUm7ockTE4+cFAvVCN9SgFqcEl
wcTVyn64TVm5L03irvbEbWy403ftTSwFlTMf7El+q84QJ3O0IJfaa6+L4yffH2o6ZcTOL3+bGRNS
ziSCTwaNT8lXPCAF5mjg0XR0dOM3zNVxEmcMWT08Ht5tfk4vWR9k1VZ5yd2oxue6Hda0f2MWNyAq
VqEJIh+PTUu+e4CiRG3kfE4Wzdx5jAzRblCoH22469hrfpdU168W+twqJ0EhT0fWf/aD1TLlxljh
ItW7u+G1VsPNfcWXyOFhkUlMw73q6R4wcUxy+51z3isgmEZzLZLIPrcwrc6xaQynRoDTDJVLbxPt
JmvdyX7LUaJvRDo2wFSaq5qC8jBYVxUjNrT+MumqWf8+BUPIs3d+9mUc3gdRdhnRa1qjHwEoG+6t
TORHEjXLG8kf3rJ8HisUHwMoeVu+TxlW88qZP+s8DaAfmtG5KEIyK173TbrTcAV7PtCWpVuYVyWj
YUeh8QQ9NSaBp0t6i/7Ln+tbNMjhoZza+d4Msu8gUpStFYPcRsqs6HksLCorzPqCR10GufuOP3fe
I9KVe1yP0Uvi5qfM2gtcBl+GhyBDh3N+dURe37GmMNeVm5cH02jU3qTfq3DbH3iw72Pnlm+BSKHG
2oE8ElN88jMzOIi6ILU0xv7V5+ewlWR5nuvIddhWOiOCxhzSQSmpJ5gW67VLQYmE8g3pVN6AeJpM
ukTNa/Zqg+uPu6TvYaaWMj+kQwM2nxJSxCVMLd5gFG9207FjSEHdllb22yJ//kK8GWR7NvJUJZeH
B6ozt4lmFVRJjg9t9B9FklaPdr7vpOfz3TSUcpuusQUWAsCb1dPOo0EZMEHT7JteFuu+yb6LMMKJ
nxs3v0UrZ5tGUZN7G710gLsen3raME9hyJk5DYCELvExFLXiahUYiG37KDDLMwhPnHu9D9oAdhyZ
4uPImP+Ay8+IeLUWXVYc2ifH+xGGQ9Ssi9RucJKH0oblGrfi02P6QRIywTflbGginzczoDDQXzUr
pFy92UvEjWmkP2j6/kqVenHKuXvbNRV4WUyXuK/Xtec9iZHzg6hdOM10C7D47FZ1KNI1F3ocxfF9
i06cW4Z5XDoePmkXq60B6u1UuZ6eZvun3meQrUgcExgQx7TQWV0n/wwV565OlgRPqvTOjN6bTsln
v/DVrre95xTj2xY+r3trHSjiZuCsAeyGd35EuUPAwykFA7jNuMhXYdZ25xT0IGlK8zo1cqRFNrpa
nJwu6YLZqw+WU9LZ1SutToRkcNhFjTxaFed0r3WK+8luf4MDO7cV748xjepdXdPnyrV7dCXO+n6+
yB4Dc9KNw97hoZrBgcRccE0tvpmw8V4ar30ck7i+GnK4xEmEXbCaXiz8FztXuOAawHo78PEVJ7o9
sc4XP7DnvVjmF5fT7Hr0Y3/fpRn+s8wnTpVxmiLJmbxzzi6b/I5uDuN79j6kiZw091VyxPb7YtNp
c9CwWjhJc3HoxHmcArr/wDus0rHwn+hCQU9pdnT7EnvLYMg07vy0IGk3lYr2UROOeyHVc0UcZd9Y
wYc9ivaOxwFrq0wVm6j200s2ss0war/fZuFgn1WdtLuEYqesfm9pB4YeZhVQaON7IlqXOBb+lp1H
vLYJibtuxvaFcJ4fjRwF+05s4Mqf2FQIPgmCLDnf43ZEFOWIoHEBCt3G6Wz7lAtUsaygmjEuo4PV
Gt3apm0GAcdgL8Okw/GJUDF2cfbzHmdL098uqsTUxpJeUNS7tfjciHa2KAAYLpWVbEvVhdfCig9m
xfbfaKcbUc1NoMjbJHlcHGcGn7ggVwU3lBVfppeMJOErJixWvI9OmiMJTv17NlXkNvCq8kimHS/1
btQ2wLJCcHTa3jvUwqNym8nxmhe8+u2KmCGkX7Q4TbzSXyK3o2ulpr+EmF77yA6RH2HIA4vmkopw
Op3ZHJ2M3ei3F4KYJYk0u/jnF8H2VxOtuPsMa3wxw+WqYMNxFhVjcyphzRAN4Njj01AlgKhTjWhx
93b1sdGOnND8Y4s8RsVgtZgGR+lTardMTUVJN/yf0qD7DhGS2sCF7kA3QaXobK7mvnaaE0TdnoX/
HL1aqYp2GR5sHlT6z/37h49h2ZxMb4BKuzjcJgMwOjs4S6d0T+zJP/2agrnK+eqUzehfjEe5+IfW
anLo6Qn2ByPhWjBy+phzsjbx6IpzlrtnmIh8w7xjTv7SgU0wRcgbJ+D4MmR3tbDKY8DONeyr6Jq6
S7OHrEozQAUywxjjB8sec66RrQHFe9fO/bhtevPVJOJ2El3lbx1yfC3HoBpZcRXi9srnYJuN5OMa
1xoPPeVxL7lzrRleUPdwj0esfXnKzc/8VXeyFpKe+aS6xAYLXH+erJ0S4qcLeBSiVssH3w/eqtx6
KsPGuNGjNbz6rOiH+MURRn5olf/ZwBqKwyy+pGa5bgzovGWyXE1noINmbB8hAy+rLhRo5bkeZ8MX
4rI1WQKwcG3uvgKx4g02jy+xwzEiKFGLXB9IQoinjEC/t1OK/Q2ZhCtK87w3m+W9HLQNV9T1kfVI
xw4vG1izg4K2nJoQggSSiIYzEjvd99R7bDrL8Y5x4j3GfGRnFD5WeF9Ome4GuE13XVDsA49yA1UQ
7BnqZri6lfnjV7gAR+9iG96h9VOWmJwC+PvdzXlCDbxMmPKJ92ZLEZx8gE4rx/Thu9fjc29DVgDe
Io8jrRYAvHilo6tnLrDFTmLXTgPeuiYWrmXGO1ujkS2IOntnzu1tr4ELllxOxWCHF8OI2W/ZPDcW
hHXRtM15YOtB31xA4GwWxi4JW7kFZjRguwkPg+NCyMmx9wryYithA1sbvYKOHQnbRFEveVI2Z7Se
gbuYWfkGwt/PMJDvrUcZlFz6pfOnMhSsFRfrO1uh6L4OCbUCi7M3cK+QmXtn3vgD56C6E/ku7mO5
leqsouoPJmGY4E3HG40RpGDl8WCU8yXMsvqOoo2JFLxx8CnUO0wqfkgm457WFGcXWom4Zd6lTpLD
LER4MnsE6wSQBezt9CXGQ3bqEPq0rYqwJTcWJj9sh5iGTXQ3j8Kg/0fdmTXHrVzZ+q84/I7TSCSQ
AG60HXFrnlicJ70gKInCPM/49fcDzwk3SXVL7cdrOxiSRbKqMGXuvdf6lmfSfaq7g5CsTnGlbkL6
jOjQSQTmiEOqUvlFD+kbj/leH1lRi66VVyMiJ6tsMEAH9nCVFtppojLbi85BY1DYw7IZuKjsedxI
sMPCDfH5RMDM7AFJGenoy6Er7jvLmdYYfHa9b3l7ZQFiAyTjHQS1OF2sc4mohq6sRxVvakQ6gAmN
neLBaPs7J8mTizq894rrTqh0LRz97F1l3rrMrbMxKGCWc8PLqaozlMpZ6ggKAJg/gMHcCLZNmqds
kewHrNUmqmpRMyQwrE1DmsBihCOIQy/6Mvg8b5sUBxBbe4a2wWUT+NSuwsKUabOsBdpkL/QOB4Jm
qr0tqoaxh0PezeBiEZYOSG9m37P4UWZwoLNR2wbCOJq6SjdBfUatUB2yANegR0Ae41oT/8e1nZD1
kpqE9A0+flwHrV0w6IAK1RpZsLWN5HiTaFR2aaQnm0jUZBAWcq2p5DHn0K9077tZi2HnShoiTODz
ixzqMzPEBrslaJseyeEWrfy4FmO7geVrnIuWTULtGhv87T8SVVTLMPO0XVw6W6OI2NbjKcXcYi6z
njgZomTaXcpY0rXraXYrM4fXdl4wFXtZ0U/UGeMtXc48G0Z0NHUAdEUXs3etpQGuYGIQ443LxU+R
djb40vmdoG6SrS9t+54ONw0gO7uvu07b9YY+1/ugCds+WeWtD3Ao0rUT4JPZv06URUpVIh3Seqz8
uivxHrYqYgDOgM7xZl0xh2FfCng72A4B4AUPN64FaCqq8QWPOr2jsIPpaU8A1r3gW9zV6XryWs40
bZ4aGRjhiAwTB//Ss4evnXHvuJq3mJPLWfW1ek2dQfVpBN8wAkZffRNZKYtdfapK865nhMBjQi+O
dlDdhRUPWKcnj3OoPdiJgFoYbDJaHAmbMDugYVqAsd5P1QXbdkZJBF+HVvsgM5zYGNmVRdpea0Zf
bK0gE7RHP+XToyVwuSDcbc0mFsBkyGSfrcnBK7L71PV+wE5p0ByxEIbM8ujyUCM4+rTXGZNvu9B8
xOfA9F5YuygPGZDFzlPdmAJGCg3Oin1qZHR0BTxzWI4VZV3k5tdua12S92FtdTdzLsexKXhURE9W
Q5qnXs09J5Z/PIDyzi0A+1v1DWBVHtR2QnjMKCBNJvQ9Ak6sRRSgkSKzUwQho4e9DmUtZuP1i4mT
e2UrqKC+WWyzIcfKXlPaEZOysxBHVhGzssnLH8pugjrlBOcsZVylBttaEi3ZrUKIaQWOkYBFQ6+t
o48tI/Yn++zX05NtG/khxCCZ1ClBNQ2yqkhcVw7IxmYMvw/aSQ+m4azhPls385vgETwdBbyrhSOM
vZ2kSMrmLxNKmGH39kclg7VXKvLyKA9pd2Jea9nN7BKf11K81UMG75ybpixhXZIBuRTaU5fNqSwm
uAf/m+eUHiZFrWS3pzwUlvaVFiQF1cRjV6EkJR13qJ69Wo4HS4cv9vYF1Um3MLwGRFHkVCkDkGhT
4ZDZeWQMrOGVwAMQLhuL+UtepvXB6126sQqsF9i0RbEmoNcDaBRc0rW/c6co2JZlsXQSjRmspleH
ty9vP04XYB599QNzDv5BK2vMOP/6lre/5vlEwzb0N3LygXSU7g2qM+ZY9Jo09xFUDLoSP0GMUiMs
Kob0S6shtLKRKBTjdMKY+mJHHvNH7KruHLrWNcnS9EiGkABYRvIvpRZ+k/Q/E8IRmG0sjSE81KX5
4EBJphV1lBlW2RTNoxEABzGCp1FicgHg0eyd7kqactokCdRfLy9K5B1wXuqsSk4SMK9Go2ungx2U
LYM9v8hYtsbpK7MTsRsdNBW0K4jW7VkvnTrJ156sGGDV5Z3mEu2Dg8jmRiO1SOshMpBquJFtjlc/
t9HZzDEGiuf5qpI6rvas3Wbtswd+c1WreGU32MsmG6aM6jV2Pp51wZT0qi67jUp/FHJgVky024DS
dev3grWgi/ZB2lavHRMIF9PFRM2wzUR3HZBj0nJFHXKTPL5cZVuUPQCpDI/MtkTG58IWP1w79Xee
U50KWUuMqq52qIqrzqVQ8Qwr2vJ0Ywc38agQhiGoDLBgM2dTS8e3zhb4DdGzoR4AHkapP60IA3uY
ahc5OFODNdlLM079uSwUKQ2EF6FIYAUQVnyyEdvdezm5NKqMLdoMA0gGUXg3zYBWQFWLzG2ONWCt
NViXpyxkw6dn/bB3wmI7EiF9YRXX1hClW4Q690Dqq1OMlyTpXOh+vi7pfNr3XmI8jd2Vk4EAsIqo
vTbdyMP+PHvrgupFpKK+iRP6Hy1hdQAUt1Xc3wSy8dYqnXd9kAJhN0CjjMiswZfPSARdIdTjH3PD
hOHdvAhins+4G6g4QZcBeSOPqZ+uWmGz97J58MSgUU8ZpAURmoBrZh1NZGdEwLgNKIOuuALX3pzL
ObrS3WFERvk8EVdem9WyEXW68StU9GPcnwHdURWDYmR0pu987j9kw09+ITj+Zk9geT8+YBWVh7B1
T0FkxuTZrYvsWDR0Pl0RXpYRq4xtEsuQ5eUaJoezaOrIX0VOwUdIibvN62njDxR3cTASq9wZyzCk
8zjGGHxlyAoLQ5Ydi43BxZtHIDOBCQJz1CFmR5PIuSoKqsdWI0PSAQpXjVfpHJFIyc2vmj9wpmgI
Z2apLyxulYUT32AbZ0sKAwu/cKOuBj99ntBS1PH4iFchjzGCQg+OGnpSSFGjQ6cy1L7IQQhj1iDR
ogt15fCduSZoCe+7rgPFYCcOoylsdjkhjIkYrA39fH6Pcdn2w3TAa3WNlPirAs90KWMbJ4GOXDnQ
rozCeUZUOOEQSF9yCF8HIHbLubUQ55mxy4GfMZBtH1N0CRSp/ldYT8AW8N0ibWHSXKj4WmdHt0B0
mF3YwYR5vv/SdfiH9JZ1D9W70tycVKxhF9DlWKEdTviWuYJ1kFDJ9FQ4obkXk3abIn/QuggdzEAC
iObaVxLW/SIm2umYj7ODtNVX7DWfJ0YyGGeBphcg4GhRp0+yp0fnissUGCRDpvIUWFguRk1L2No1
0YH520kNXFjtNO5Gm2CClunOhvY0zqKhuSb8+MKlBUV92TirPnFJ2iHEJcurZB9QroWwLpdNqOmb
zOg2PZPAzn3xTOjsWYsIJewpnqsExdgkX1zSlAnfQ3/Uua9myx3d6cNRsHOhF9WbZ4e9GWaN5McQ
TuGWKYNc+Rr6Dyul8AwteiI5YZdzKRRkERbiGi9pFZFOD1KLRxnrnKeGjUdG1dk1Vm8/ZQR8oqQC
XOMY4TIRlFJ2CIUe7deqFniDo2jC7Z990ciYXgBqYEresPnXJI3iBiIJjYZ2XNFVWCHddzdtww2A
2hrCAt7NSXnocNUTJijCxKxaLO0u91f1BHgdO9ZelSmQNcGdEKfpI1kQ3jLR0i/CbLolAhnY3/oh
1zTztB0kCxZ6fZFRxuoNIawxtSkIaDTj/mxRiL3BP832za7i0HDkl4QqFpuslbcgEUH1hK+KYdkG
7WI30AJCK7qD15mu85amhk1qjizyCTcz0uQhYglKJ8gtTN7INpu9vw0kuFxe5wjeVzHsi61jZkek
UPnKaykKeliKYnwKtBhjAVNe4hrQOnshShqff46MLF6bRs7KV7gzzK3SCNPue+AHRJLeFP7t2OBD
9VnfIfkkN/S4iqiPjzZg8xLWQOvtK2E8SgkZk6ZxRivpNU+0gLBCvFWuzcy11nU8zwxxux4iUd2Q
d1ZW7SvSam/LQO2bU+nceg2lTOvDFWu06LqYep1ZM0wMILrxyqFXHgTyNhzlhdSNK15Lqng4FW2F
2rAfn0JICwuUavnRFc41yqVqDwGBIW3j3xgldgSHLtHSzuMAEj9KzNAHNhOEI9LHqIUX1hU0RaLv
pp9n1KXe5q0TGQSAgYNaXuvpXFMnjHe9QrDHI8TBGbNvslJXLf3Rows1sh2hzWetddsbAfPSKt3S
zAf8YdQXRmo+EuFEioRukPRjjPgfxOVs9lJKADXDQ6h7jK2dMb73g1ZQnrHUlBrSWd9wTnlPHS0i
HBNprIOBDVelyWg6GXVc+mN65SPB2WhuAGXJQJtaatadNKG5G7CulhPSKV1Z09UMcCCKRJ5KyRrH
e/QPZZAQ2mOdE51rspF6te4D2oyHWis5jkW486pMXpm6zn7HePETAJPSQ6M2YL7OvY72uRduDEwX
K67ZnBZ0dSls99YxRms3ddOGW8he1THXFuiK+worx4EmLj2BlMXR34NqT6AZjSTuLXhgyiOa8wHy
Eo/MOKJjY1OIcwExWrEV5IVOH+EDmfYPBIqg3tGboX7jd0BD3gbdDwgz+alpQ5iLQXiLquTZK3J4
azmg8nRc8WSmxadswqEW+MxwACBgqNbED3dshWZeHFReJiKsMGMJ4csjAIRSkGZkFPsn7Ft4Qtlt
Mfmmr1iwLkeFxrNI4sgbA+JnSCCeEH/ZVsEeQO9dSnvFLeSi5poK2ncDglZq29JZ6zWAbD0XAXcC
d5blIbo05w7FxAK78HTni6j67qJQ1yMrwAY4AKFag2jYvRNcQSD8c6OBe/REcmVEvbHqw9xcy7Nl
2SkJ7CfqiohAm5a8Xb/eFu5wP2K3XLm+DA9RFT+okcltrWy5dp2quGv0iyImvi/IL3SkFTS3CXoq
a9BfA7TNwqLfxu42P+ZIGADyAMcDju2hIDCGa43UzQJYRlFqDqUfIIcmnC5yEL7YRbNoM8AE1Hr1
RXfILGnS8hl6Cvgk/Coe+jZ2EXurF2rpl1/smmyuybZeE7chVZNQ2BVWT3PHAAlzQpaf0BjRkcdG
jdoT5F1Z5kDeokKtENI1s6D1Mvc1mkZGdaeQRHQt07jqGCcDEMeB4D8Xj6lbxdG+1I0St/whkbhH
iqJx55hQrEtyfMLWV113mnU5xba3bI1p1jBGx2bebSBKYqbnc1e2E/oSVlXYbEFxkL5lrybaMQzv
Z66RCeMymFFbEvlPKFsev9U2dPFSCyvrVrBy5rG9ZW4sUzYcY5Mw6BQouNHV24AhM4rS25Sh0LaW
KUAzXdvr0p8OfQbAt4h8eiUJ4n3PW09+86S1eBxVQ+KIImAA/WeG1QRoQGhuY8rYE+Eq5trOxNH3
gydc6cBAJwJ9usbGWMEGhyU+TcBrkOLy9ic5I3tnUrQcuK7Kmk1NOJ4Vz/5V5tOpLMIUWGRZLQv+
7xAs6o0ZuFdRcyhF2JPdesL0xOqoGiC+gbrHGeksg4JGsKzcXT+5EXCtWF/52WucYEqYFLJI17cf
fUBUe0renalP8cYS2V3/o2Z0vR3G7n5kDV1VBqNd1brf8rBMmMSTw1SEV6qzvloEH61yBss0QYLr
2hJXdK2940Tg87XVVPpeafK5AOw8laLfAOykr1D0Rz1LSHFEGrkM0k4cEptmbuNo+0D63glW9EMp
C9LlsDBOUA57+iIrxHBfM0tt6oLRgoI+ClGvTi5GFNToDeg7YfehWQXmBP9ZQJSH7l5IcWpj5qq4
dx/YwRK5mDhPIT0V5IaoeyNfu4oGAIeuLi+VZ06XaPBplHmkFtBcA3ACqzaYSNcYG++piucboTZr
uubufWyMGBwIqNDtmj2jGZ61pnpgGePyA5uv3xGIxeNNmee+n3ugaCG3GtjOJQuBQlzCM7cM801A
8tCSpMFH4k/EBR1dNNLYiGwRsK2Jm2LdMXQFYAy33Yv1rTGl+g0z2mNP8+Tg+N7F3IIGUWY+Z42w
V2XF4m6UFPRBY2i3g2EAa58ZOOj4N/wIfF/7rkMXtTZStc16kR7wD6SHJrbOTPKQnQ/BDhXK44xM
mTAfnGxupMbiBxISsWo54DV2rIc0sykKmtE4dICp1pSMBFJNctgnDOhiZRiHVKW3qpDnWl37Y/Uj
751bvCYNd32XBcZuGmBqkV7h4BRm6VhOVfHUgT/j8fzyNgIMrTg/dKEHyb3vsTsM08RgM6FB+vYv
b188A9tU1AyP8dwTGmryiipWMghQ8x9JzUhXZoDxwiAzAfVzgvFgqHnIRvaLVab3PdLSQxux4Ub6
6S/ffujtN719CeffmREako4O0/2wea7I5yny1DsMxng90OpCyR7RzNRgBRaTsXMj86bsB5eeBucQ
hqeN5UBJF8t3eStn3pRnZC1D7vmIO251RFeQbhGTFLuxfhktSW8+sXD6mvcZWmRybFK2hX6ndtnc
aHr70tstv/rtj0C7GNuB7ueSZPje+dPx7cvkzU9kdAJ5AopsVNVToBA21aJpj2OFg4YnEc8YFExH
XRY43qJmn5NNxW0XLTx4kExT6rNpV2wr6P/3OtI50ZpL2Vazta2E329PNR3tapXaxaEs7PsW8pGZ
DcGmnDqAkzAL8tI2Nr4ebGOXLHl0aKcixuWukeW5JHELQw2uQa6iJxQCVwMV71Jz6xtvVFheanNT
6+GmTth/dL2zAxSD+Wx+YCqHhHHECYSCYiyk6fQqTFYc3YTIasGRqfBFOrh/mIGtmjDbjSFiPSuF
C0XjdGxJnpkExkA2o9RcAVvABVYRrKVVEa6NkkFUXMx502WBUaG3jy4o2vImJHeSz+1fgJHfR0OS
zGBAfRmKttsOJFZXCbObCP8b9dz9ZDto6OI7cnqf4aQNmJHhVoTRqu9g7uTka/He7nj44EBLnvIG
V+sYsKVM5qrRTfg+QTEL4+tso+8FmKgzvp4c2H1UBHIq1q0FfGKwpku7lE+mwInShN3JYqndlLql
7zRTfwg0+KFJ0GTrkhYzASrWljnRtUV+RZaaT4NTvVR2pVa9zZZpSvSrafLuCVfdxqksdlRkxKX1
Heb3COEXUocnRuAd0zZ/G/VMTgi+QiaAaM8s05U3MZMwydl2gU5HZJotcqe4d4PwGyaO76bV4Kxl
xa/wEQgrKBcN+IIaScK6qulikPwSbAwn31tDdmf1Kl/njq8OwgnvfBJmN0z4kcgUSYMcdTnGzM9y
ckf3KdIMgUcC8Qv97XZgss9QSZtqYrgYJc+ynm3l+wdPTbSlO8XBCFhvFjS5cXmq+r5xa3+nGSXe
ahfXgtQe0omVEtybWnS+/K6B/NuZHagrRbCC3lbVfvDqbWlUbE/6RTkF5DAk6jrzHW+vp+WVsvEU
YrVPdlaFWAPV9RIYKB0FtSKI7DwYPUe3Zyr9hmT5j2/D//Ff87+YLPU//5O/f8uJFgspwD799Z93
ecr//nP+mX99z8ef+OfFfLTr/Efzy+/avubnl/S1/vxNH34zr/7Xu1u9NC8f/rJ+4/hcUzmON691
mzRv74LPMX/n//Yf//b6v6IBSTIt/+P97//r5+YP8I+/37XdS9J+gAHNP/AnDIga6A/HNnhWKKR3
6r8yNREP/UEwJoZcU1mOoUvxLxKQZv1BIq0t6LNYSloueat//1udt03wj79r7h+m5J9cyzWgwUr5
76GAyO18h9hxIOq7ihEduZ4zcuhPBM87xE6WmLYW2NK8zRL7EJfcMiPlgNalx9zMkFXLCyOwLx21
pUIkNNMxHytGyn9Spj5cVh9QP3zUn96FbSv+o+sYBmz7I+jHc3qJr4hyuknpbKapxCRwFk7wOI4M
+QtmR4uxj16yGItPaXT+EgY3y1IDKITnVOJecHgv4lH/FhaU5SHMDz117wzJIAUa/UmM3cqv9x3h
I2R8wjrO9jAX3bts5s1JcMMU+kDc0Ku+uwz+ul3ef66PnKW3g+sanD1bt5E1SucTZ4kQ08gJdd27
dfIS+zEFDci5vGAXr+54Jpcr/K2Yr82k3P76hefM1Y8HFNkqyjSsOBLOlG4CoHpPToqglQoURuVd
VVpnM9JPcf9iG8Wt7joLtPoHzTd5ptGSQyI5Rc4yHXproQlASrGBFtGSJ0qWVVojDc9D/ZhXxUNb
KBtPL5kuk+R4aoJc5qRFqpI4d3pX3ni5eYHx7mYSxsnLDFizX+3KuAvoZ9BDN3jKupfIMnY5nqGI
JRH84aPnW/tQ8XtNEyYCNqNnZtl4PYEhtmgXf31QxM8Hhe4FFCmDlclAivDpdNDymn3daXyndRC9
65BAyDE9WUpgJUlxpUckugR76uenwZZsCtJv5mheCCc61O20VWW77Z3J/827mi/tPBlpLc2Rtlwj
gCCEa/GOdMmJ0ufI23c3YBMZqs5JS7hziJvQsmweo0yIfBqvRPV0tN3s6teHwfjpZuMVDUjEyFu5
yKQ7H6Z3r1jFut+jlpB3rUnupXuh186jaqMfNFVLXMXIhjI9xlumFQcWRbVt/eYxTiGiT0aHN+w8
6NqXxKBH6aBgmN2Fu27KMVRIl01JU/zu+HzM/P3zAEkB9MwGiybmDOEPb5f2U1ayrTSBK2h32JBL
fFBXrYVpIIsUXbCMOmxAN+wQHbkFt8WwA+VICi1hJEtsleiFtnTcboe7YBe7PUxHm//7reVXe7d9
mT6ZfosGMWSI1IUYo4YhfMJVDmspdGpKDPBGjelDYIng1g400pxgH1bGbZYTjxhKfOGVxBmqxelR
72G9j+3NkAVfXSfipZqHsvGqjazpw/jho7ALfBpWCg/ENfaYNrA+NBlqLZSoKbD/CPNPndF1CgYc
LsDEqPPrcUtn/iqpwmoFVfd1auLgYBVgk2PrHjgG0/jOrDa9yRCjDCvAwnBOcXUg6HYRZoUN8om0
2mqNDgpWDne/vpzMny8nNCYS3wx8OiGEzVL1/nLqQtBNnj+yzWyjr4wbGPCGByrffWAlOwpnZPs8
RcLcwhdFOyKVF1Egjjj273xNnJCWnPSiOGlJ8EMHdzESzJTnGANDfxumj2G/C5Bwd3l2nXLFERPq
brwcno9pfMsczLfteEsH6qTIWzGojrq+zjZ6S7BVKODJ3OtMvRZwXPPi268/Nm4OPteHG9ekX2uy
sEOTsGz8Ax8/d+rnvRGjc7tPTIXBoL9nGnsY0v77NGHhNtvweUrap16mh153HnFLuWxNi3Y5Delu
JC2ThiPDPOKFlnmb0mWBAEBiE9R3PfhuxPDX9TkpSk70n1KiCJP87Nj1gWCrR4I9EZeM0Z1dpjhP
9Ab0Y1XemlRzUdIrEMySnBCcWwmSx1knFa8kPIY0SATCP1aArCMvtmNBnACSCO+bJxMGXRX/EkwV
PpwBi7bHMIRnKDNMRPggeFH1qGj+rhIL2bmACr4lD4q2CHD2puclcnJOVi03IeozxNOYgpaNffIH
3cCWYdk7HYfL0uW011lH1GRHMkTZJiurJe9Wz6Qg4b5td9Ygdl4fYWiozRX0wg62BR1UI8dNYwt5
dmrkCbVP/x+SIoourbswkBv4adzv7bh5alr0+NqcKR1MpEwA5KLfWmMOwxG5hQ08bbRLf0zXhlWY
QN/4bBV8m4XRtM62SK1TkhrB0nbneJ6g+Z6IFslqLZyVPaAxcLogWlIrYxzGSCCyQK6rCMRMnBKe
NbRAde1Wbdwa5pnrFzkTALEUjYZYtyBnIcTnsxQ1vbAxvHd8+TT6w9EWMXINW/arBs8psyN0qnY3
7VNYGWTuzc7wgvwHzZ5uEnlHohGgWb0ZDj7zSR+QPqQpvHa6vHbphyyitCNfWF+YiU1vKB5A0zKC
XvYO5cLoU2wiUEWFFA0M22fhQjmtaqPdEaMF8kGOl2lfPv7mPpkX1Y+3ia1ci7kAq66S5ttt9G61
IbOS5g2ejvt4TL4Q375EWl5ckT+0HCTqXyegDTnVBsld8RyslboEoXVfmWwS44sMHFkwe8KviWWm
axl9y7Ix2wtnmH6zyrxtiH56m+zOlevarIzq84apyUkIt63q3h9oY6SGy0C1uJ7NJ+uBVPllqqGV
yqfbyBuNrVvpF11K/yIO9XE9kEvX+xXy/iJ+NDzrhmNcrto6yhAH0fqWiJr6GGK1FgXM3HRWH4YR
932GPDEwJ0SvzKBXVIYpAWxM7JU9h5VMLbg1lQcHR+qP1uC9JpnZrXPRPxpkG3AZPYQNfYya0UYx
IKCrQHctlEweVKQRWdX2u7cT+W/Vfv8/lWwG+4j/uWRDX9K8fv/b/61evv6NGVr10rzWHwq4+cf/
LOAs9YckG9Ox53rMwBTMg75/rZt//N0SsFwlA3ppUqEZaMf+VcEZ1HYUVQQAkKrp6Oa81/yrgDOM
P5SkbGPnReHlmv8my3W+MP/rwrW5eKjd2CLr1F6WY8/v7v3yqxjIFXZETrUTRXLJ9ugiKiVeI9e6
psPfEXWGRyNoGUR06WNsoqvCFlTf+I0PzLJruk1glNdJ0ft/Xi//Y00nPu4L/nxjpmUpPqKuHPfz
NpNbKLVyz81XliSmSBF/toPg7V0Bkr2kgXKjAdXRTXksoio4yZmBgt76+O6kXv15GN4XYB8fPn+9
B44JDyATaK7+aatb5oxIFR2iFRj4+RkMiz+nOR1C56rCrxOKTSxbkcVDMIv3//5LW65ij81Y0IDH
9vG8tFWtzD4VvHTJrT+2GFsYQo3bEbNIN43HDtUFGor22saX/JuPLeRPF4WrW6ZpW0AyXWWb897l
3UO3KrUCGbtRrBgTdxGe+YEE7sqy/A3xpdpGOB1JSGWPqYe3SL6J15/cEEyM6xssd78r7+f74NM1
6tL5QP6LTIcb4vNpQFJCGu3YkcCiC2fXBuYZbde4d8uaaNEs3yZOw4RQIr2CO7lodBCO+O+WYBim
31yVP18QrslqKC1dCExzn6utzovR3Vt4YxNC45eq1+1FkVblGUsdJLI4xgpnosGW7b2hvHTx60vi
Y/05X42uyWbRcPgvucWfd8q57XYjpVm7qsyRUO9Kfu1Vre9dX/fZLuXt+dcv97GyfHs5xTVgW9yF
gjbPpyvQQ03AJjBAR+ibGBN6ol8iq/jWGvoDhdzJw9Nw+PUrio+12p8vaTu8qAsuEmnGfPjfXXdw
o+2InUu7EnIcd5PhWMsqYFgTSfCYNTkbvoxvaCGgxPKNUy5LUpZzY5tqGlFuBTtCze0uf/2ejP/m
qDsOPTTd4Yzzpj7dC0keyIJoxAosgGVvG2qDY18afCHebVFmkbPD8LeNIcFDdYqvkTXKfezUD0LK
8CbFKYESr3euij4qwGW6tPwTTT8iOYsXrUaXvY7oEyeFU+06QqSwLSx6prBr1dYt+kD/N9eQ/OnW
VrqADU7x7rwRxud/f3eI8dSUqizBpRZuCwkPcg4g2/gg2xT4iUWYAaCWF3gc8jEIpi9u8czUh/rS
SShaG7VLCLbS4Sg8JBDzFqFIXxyIiptmZviYrX1ZMk27oLXtHnAJYwrqLRi9uvXgujFuvkSniZ63
42xjQ1bd4xII8gnNrdfDqieR8Tfn7qcHBxewKcCku1JwOX1uY6XK0JiYII8uqljbqAIdWDdgCGQ/
nECkM6jKUbaQb1RvE4G+sPIMsLUdAQ+Em2y6QDQYPW0IaiFEJM0eKR5RBV41lhl8kwPBJqBgGN92
V/3Qub/pwRkfu3/cDLx5y2DtN3nacPvNH+7dmcJ17IiQWTnO4cm8LOj0FWl002DLOVFW2AsNecDe
servmiBbjHRQcV+nX9GzUbfwvASeO3nrtinB3Ihy7ReF2Cepj4KisKz1iDJiD8YyhZ75neAhPBVO
j/d3QGMjYCnjVRgMhAFt/Ztz8mmnPH8s7mue5kqHXk8T7dMF2I6jME0yT1dka6MG8bMJSGwKMibD
4ZobVvZlmP+Ec2FtIcU7fq0s6NSDMT2k5RDcDlmImFIZ9mHMWIWIn76DUpQe44xu05MxlAJMdnBT
xp2/AwpPzRwkeyM37rRRb8/IiopNkpInGbq+t1K9iSUHprvw0aaLcAQoC6VjE2Q9SEZLUUcWfbAB
PpwuLSQJ96Iav09hfbDjPH/CFn1Ok8n8zS3683nXJUSSedZq0Nf7fNFaRRZOKUTj1TTW3aYYiJp6
+zQ28YBrRve0GnPej+PiSvn1/SJ/euQr1jY6ihZ9RDF//XTJJY1vYrto0GtH+SYag1dr0i+lbqbH
wtMuYGsCHmPktY2nZlgKJsLLFAzfKqiVwxQX8kRjJUTYFt6w6gpl4ry1p6MVQDZKp2E6+wHPdsNI
q1WeOrtUlcxg2Wg3zqjOo+jvFfomsBn02DW4T+ssJ1sM5BVOyyTd962KjwVeExi0Q7rJnH7EoFia
v7lAf95tMIFVwrF4SkruPzWfn3f3nWIvEipnZDggZHcRtbc03SZIK6W5iWsPkZyrcFpas9/EaetN
hpFvVadUnGxM4tWvz4j4+YxItuauOVeWps2T8uObqR27j8pYjatoEIDrwuTGS7LyKtkQZYo0xd9B
Y7aWTkuYZ5Frr55Bjjyo9C8d3k7qv3k0mmgbwwKv0tmd85vt0E9rI2MmQ7BJpHrgerXmd//uUI02
OUYdKiwUUcleJQZrtuAijYMK/I4LIOPXR8P5efHiQFg0cXlJVInOp1PjJUk+xB4LI8juS7Cie3eY
bJp4WntNzxnYWWEAxwnDGBMNXZk0y9p1J2ubOTWqYenW0KFb+s2O/UAXhEERHNJRivLCXuUNOZ+B
ZhQXZebtg7ytLpCcyy177ScAYx5No8hcM/RlfuFZ2mGkA8Fcrp+3Bf5F37J6FkF7pmVO78nVr+fe
Cvjv+EGCmqnMRizTZvAue0PdNFUyMEyq1L5nMrtgyZ/u06HoMZEzw49CZbK5CE/MycJnKKbsTNAp
ixQNpMRbK1jBt8SNnUsbQVeJi3CHfaB4ttHuu4E/XokB1FlXZLcmGs2hCfKtjPlTIzJr7Rn3thr6
FRPH9lbNi/YEcedWmTEStcprTwQQOpBL/RRxk7XFfFlds51YN35QHPGoMB53wuE3p9X4b04rM0zm
TJKtJo+fTysdSpdSUUIy4iqjS1FiTUFCQQw1mi7D/j44TMtx0WIzC+mvBNMpsWMAwp5+Wdnp3k4b
rAU1PmOU8RPKepSZpOY6pVtehJ37xW2N5DGI5deS8NPlry9IutM/P615UiiHYhzWrG6+TUve3QJp
6ZlO5/HkIy8w2ldhk5FQEOlXjlEmIIdc62EYYqAAjgmHzhqZ649wEbMA+BE9RlX3OCClxCNQnydh
DRje5DMhhtWOudHZaXS1KHrXpdIzEJSQqYLc3rvNIreiVte+Rrke/j/uzqs3cmTb0n9oOKA3r+m9
kVKqkl6IsvQ2SEaQv34+Zt8z1adx7gXmdYBGQl2SUplMkhF777W+tcJ/TDLoGF3LituwVLiMu/GG
mOsoA3ws4BfhVimEIMn4K3K1g4eXA0Pk2m6y3z7dKbSK4Rcc3e+2bIyF74S/7Dz4PrUYrKzB/JmQ
urYJJfFuY9D89qUAMBBHbPfC7hc5qzt86mR9hYjp8ccrEDBLe2hwXFb53ZrEFYoffacSkGcb7C02
Kr5hbzTb93fOUH7xC1IwkMxkZE6MjyIQwdnr58T6EDqgGudIC5/DWN57bWKqZ0NCx+S0kjYUCPYP
v/ENQI7LHWdGTWGIyc+hiB/5NCSbsE9PJMyzytedMacdkhPr6HtcUYw4PkZACpc+ejTIzy6ADRGb
aldYygyuTNy12P7okWfAfzXVTOuxDrQ1fPpgUfjVxxQiC+3GlkAnN1m4hJFkJKduU1IadrgPEfmu
XSXQQFUekucRtaVtjRvTaghoNUJeauv8ZK7Jh01AoGcQ0k1kKWzNBhsoSGoGN3AL2Jt1S6KCymWq
i205YdvI036dDVZ9GGi6Tk7KvhmahBMRl+z2xra1ey5ZNGRLjGHrZAbUijSQJ3RzhLE/uFvZm9D3
8i2K973QmReWdbUQEqcyJMAXnufiT8j6heCsM7IPbwdZ4GeR+uQDzGF0OSkGwTBjkkqJslPaeOi1
30UyrRwR1QuTsXtG42rJb6wqoBmMbetobRcDRsMG4ZKeqGzTBRZZgs3JiiDupthHd8DUQmJoV6hK
N8hWcPdJNwRWVp5wBiHrylz4Z+TVo9yBtV4uZfuC/cddZ+bwWxsVI7jhSIwMRtbJf/HjBmvJAJ1K
uNO3ogU2AAftvXSSe2ETDhmHbU8w+LQf4une6iCpjARzgzQLoNBiidA1WUC6jbd9OHzKMZhmgRAE
kaRb61NV7bDfWfCYj1Xa0hcfnXEN+G1njdhUcEJkS4axWztmIg5WAoEWducCBN2qLT0m4SpeTNac
HYLjjSl1tbDjcl3N7noN7zYnE6gecAyvGTkEywyxlD0/STk2MY5XNMxBLacdsCQueUND9AsCvSs6
79LOD1ZkkmKpf/Wi0Fh70uyvgKpKkAPNaJjIrozvOVwpfXB/13rtYYBLPXJLuOfaPcwrle2KlqKh
he2+QjaFO8BLSAPMl0bflGvmmdtJUDAahSWWgnEK5BkfCC75kr4Kzn7MJmggQLu3fgML/aLhJsq4
xSB/AmmWF9ijkgQap6RgMe/EyGxa0eHuEVjJlYtf1jDbVdsiPQ2G+ks/lTb8mmxCz9T8aLNdzn6T
K0+g8Hdn0eqMbeUyaSykHGXM8Qt6Y09OfbSIvEDbEN2xIBVmWHWCT8kleYblizSLKFuIyVoMbXgw
BcWfLcZkQUnwTTnBm6w1AtFrAsllBAcrKoxoZw79Y1PFDAb7sAfbpwpr4/fdqXG7d4ZEP71CPLAM
MzBJfNgDDXr3HjUuVSSpmDb53Apt5VL5h1Fr5jOZnNkoWmZkCC2Sut/7QD12AxZtNNYBzQEaCqWg
qWbDn6wb2CRBOHMWb1BiWlDDERdTc2yDOt3k7fCu9RZkHo1tTw7jCcEjXhCypA4Y6GYJpAl4kSeE
dYVGzHjvbJfZQUZ2QhmSgAuZmvQa0FR19dHp8brQsg1D/SNbcbQytaqWFaIZFJtUYqRHOBVTcLMO
7ql0Lqmy8fBasDZ5eUvLhtEVs0Q0oj7mafQh/IFStRLtbDFex476THSxzLIAUXaiyKbVsws3vXJr
CuTrU/jZCj9buYLs7rD70XqExWRDBvbNxdFlducmm7Il02cu1eIxpTmBgBlvFR/GEZzAb8eap7XR
l2jCdmjhy0OfA8Gom4xzOCAY7WKFkJaZ9kKf5rDPbZtotO5meSEc5Hs+pwclYfrL7MOftSu6zdCS
Pxggh54gO9QzIpOJC0a0pSfhOSjlMHQM+pNXMrRsCSdYe9PN7YBJhDkuEGoLEN+EmzUdzRtcBMNK
ORrHNO/eZEThmanPHJ8XrKbPqKAGrRwc5lXUkZgmqnYbFehFQSKjLZ68M5maRyDoKX7cULKZqy5p
l38KPUMDMyns1S6AYgeucyaN5SBctbVarmsne6+Ku9VZ3+uwOvswDFAfgEEZ4bfiVsgSuNka43VE
Ar/7PrE2CCh68hnzlVVbWID8alo3XruD4H5BmfY+Ngyb7S9uy9HNulcUDt4qIeOFh6+CupTzH/CR
JpJT0LvIiA1gEXbob1CPLb3I+OWnE2RQq394k2RcZd5qOBnAEu31KGFPtC0fnebn17TjiQkiz5a0
+Gw9O2Sd2ilOHEN6rGXWqs4BX2iTvSBjXIfhzN+xgl85NaTy4ln4BTrZrFhAfW45DjZTU9blUilc
6DqS2yBsuHfafKhlrV25F58KIp8hpzCwBmS1DB1M0K3zbgbh19FzrqrREY+TL2QqECF0e8Gp6R8O
iXcCgjxvwVMIbrTJgR7hQE3EGrw0OpcsZxwVIJ2ddTSvR618ldgRnMhmUtyn1wh/sGW84mMxWTWh
rUFs+UAsRdRV5hATy4wys5NXe+reSTlYeDn+cVlOP1qyvCGI918A5/QaSW72d5XglhkKGLoiM7Zu
L0/K8ctlmNkEfhXhubZ/c5J8BoHeLuLUJJQ4kkhhbTDRbcoxhqzQOAJFdxiukl7d7c4GHtAuIhul
/kQ6wez9+OHNltWsINNtYN0JBOwyQX1UmO2ZeSR2jcC9oJbzj8+HzvffhG0U2+f/iZhEY8uO6BLU
CFzdGISYiIyJxDCPWLgoO9BrQPgaZQ7w/qiJNg0zgMXo5sapm8SD6Yx2IreN2MCRVnA3bwWrgbBR
w9lG+KPRh+3M3nH2yiVMwrNTbnye+9A5Tsveh5ifBjt3dNW1wfvnSCKPBNuc6Cu7od+GIRKoPw3J
eXFPBLIwAbZwqazGaCQLJzbjlddgcICaEJzDzvtA38N1Ss20htUNzQDlzsXBuER7ESzjwOYnLp1i
k9E9TIiOwBiNfiP20P1LVDyFKeE5xldAyN8CP/OOrWY13Iu9X13U+keiIYpD0NTQOGZx+8QGcJ2p
Za1wiRop0XsgzOzD5OfeRku917DPwQu+q8gfzm6RvApndF+bSaUw/HNzyWr66UCm3Hrdzk4N62bF
pX3BCLbymxo8WFHHm7bAIgsPopjc4pQWbnnWRFGeA9AfBPxIyIJ+d0mNSm4r0HqAoPKjNZrraNBr
FIEQ4DL+WsZ8lGyGqNxXHUFQfV4gheAiXlAy4GKUy7hy3T35EHPfVdK881L3VlrNlQAPNMeD1m4i
T05brcfXrkX3KFC/hJLeiehy9TDFHGDmjZsStce2iir9JAWmaERX0VLXq3hD+HG6jFmSj2aU3ikj
SBgocgGaODwx1Htg2yKAt+/koxVyk0dSfgPxhtZKw91s+9/ttkM0lejbKMz8L2MHVD5Cc+hB99gV
YxxegnEHpmc4yN73cbW1uH+xKCdFWB1JwixxscO0MJMY/M9mDAYTzCMmO2Ub8c6iiloKbklbxQ3e
iUCUDmX7aUBNhIZZvJkVhU42yI/IsI6BmzSLuk4/UoMwNeGWYCIh9SyAooFVIPciTrHYEBJnQoAF
HuWKae+7KIEIVWbpkxC6ogFESH4kvQpnbMbqp8+Z4u0MLtSb35ljLkSdC6DqrMwp40S2sHKPiZSB
pj5G7wQNEWcmV5aOgEQzdgaetLeoHi/QDuVu0vR8j/xhnXYVLbqoED44YojMomF4YBWZc2cG27OG
hN+EG/pX0bqwbGu330emSRlHittSNy5a1RNL2buK/WfdrXMVdKe2zQBdNlT8YTx7TY2cgSsriNFo
I4Rbkr6KcbIOnPJ3W7rkhVh2tiXUVjy0GOMFjYr+p9P4G9OQNSdDxxYjHrgzcp96IdoY6mAMczYr
I4eszQmbuIvkDpdjfHNrC7InjvIXr7NmpQWYBWXJ8uiiK1tpyCh8A8QnVkfyOrGjQ4ikDGwrCDlo
mo1HU5VbwKeEdjhoaiqERC+YxvBdE6lUN4Cm2LgFnxalx1RM3/IguremBsHNzftdUmfdB66BRYvC
8EtVXUVVdAfQHh77JaN7UHuui8nXDoUTEYrkB0tU4tqpCUTJRch2aAjM8zhU16If6hPjDvsWe8dh
TpvQ2wpEDtSAdd55CzhByZtrQ8GSkDg0t6UnqGbq3AThriEHVNRTvskUXGeXv7Uh5soionSjiZ80
LdqTDWhFF1DqO0HWX9oQMe2ySTuNg2+vE9eR92pMz35f5muQPNNGZZ15njQWWgdh+IlRGKhgCxGT
6bQOBg7xiq4aRExYUsiScU873SPDp9UYMvFp2mW2M9rsheMX39O4AHI846Nyc7LPvdJ/ph4t/nHC
sVx4QfJW9WnyZuT9t9oNItoh+nhgN7jrYCu9FoP6wZa5finRZ2xAC1bB2tejvQEdlYBROzunY0Ls
JUjHtTFk+qLLBwePBel0Y+U266bAHxT6ggg4jaoiyYofThmeGwLYtqUVetsy0sYNCG4uA+RWS1NP
2Vn4ILmCPiMOikCpKxxNtuS12HsgMG6jG5/GeLbJY5h+02L4/2bsrLRWJguSEv1vbsLW2y+Lm+jc
bO46pJv5udYRE9CVSdb8NZ9wOKGXKtZNl4BMtqqLqeFxK0zCgQh4ghLatIcmQKDb14TJQhumPHYU
sWykDdLf86ytz2q6lhk8ACDBL51NuSMsTTuNUfEDRcpL6qTDFbAGKsVTFtvdgSL3O+AnwrqkCF5R
c8u9wyHnJiNt/xu6puJWTna1gZaZ70b0Clnfx8sM5ucuSOoGDxMEbNNmCbS1HBo5A661qInLcEto
5Y3vvWWJVW+tmVLWjPWVgAqX1MQgPoGUqKKpwmefM5EZfGdDbmyA/5r9VTsYOw3n4K4u7fbGbksn
mogGjh+1pHGWOiIJtiknTHJqaZrU69wu2Ip0JbNKe+i4k0Ysp5Vzj2fVq4QsCjQk63bxgA/RB/e3
dOza2XfcAY+gYeW6jxtnpbPCbF3P+E5d3vJJA+ElnyXf1D1jC+IE2feHy6IQcEvy/iFMfOlIFp2v
Iz3EDYDxt8Q1O8R7s8M5z8Z97Qzq1HmY5QqLK5WB5q6B27YUvRVdyVBkf8o+fWPhLF8OlZV/IL37
2Q6YgQ2N+5JpBfI29qW8JfiejjJNHwFs4WnUX7ym73a502bMs3owsCUgzMDzg1tgdi9hC3hWJzZx
HWgsaXUluV+rBjYYO8DMSW+T+lSd+UYMwrCKjfp7CmDijF5Nq6mjQ21qToyhNqkq00tTZ8XGSTRG
okVa9AulD3t3BO3uRaCcrN6dNllIeI4htW3JPBa0gJ6dnl9V9njvXMRGUTgVZ7e0YQBYPsuDP4v7
nGDayHZGeHhRchw8Isbma6BzpDiXXxqCkYIkAeztO+V+Eo21i1RK0A77tiWot0OIrvxWjsxuHexy
y5qTnJU82fcJ6LCgkgQLfGFAemr7UV4nEQvaB2a78Vu4iZiItYP2TC6GJ3JspwnAQmHpS8sx6LkZ
4xr/BAK6Acy/BwB9yaRMP5oj2Zmw1LCHOfH3OpLZKaGXYWnoFQOnzD4GzTwQP+v+zPKRIFFFE76M
94MfssFuffPc4EoJ/O5Rse1WeDHWbjO2K9iCYtXlBLn7WSIAhWjGzUrc++j7yWkyUsEpvCrZeR2q
muNfOvE2Um5wbZyuJk64xrY2YgpnkYCpBM8evAlbY1tyb6q9pn3RIVMOYxw/7OEBJD+9AWFM76PA
WSHbNH3TEFi4k/XTt32xZhQBG0jYxd2fYkpNRtirBCvLBr9U8z6qQwV27jAQD7etavvFZs17xGg6
+p68jSChRNEzw7iC/lzmNfRQYxLOay+tHbrf+OT5+azCHa3bkDBsA6oFjCbVNrU0AVFzb9l4Nm/R
HMENhxO7q2AMrJdyeFNaF5/Svnsjk7p605qaLZQxyb1Lmo3Gv206yGBU7c2d4f5Piup8obVzqCgm
e2GHX0rLPRWZrei+Abnyn+OkQY+OZAjbyG71LfbFAkuL6skWCLQtmN5S76wHvHy6CAKiKXmwNPFg
QR2HqUvgyBvJKhnijZcJvE9UgWRSvXs5IJRCdhNBPvi47WggWUg5YOaxe+ZquIEz6DZuDxzVng33
g7JJpYqbq54E5aHqbXWZhN/t4PC+ZMT/xLlnrI28pCov1bCB/mGujHkwOA4heuguhTE4Te6m1tse
Lt7Y7Yckfg9KvBo5FS1nB5QTwi6166gGAqagzdzZ2b7bpjhBfmQLSrDlBknTrY8obHl6VPYqzhe0
0bQ9xHI27mKIz6W26rrXMSZ5Ziy0re53zt5ucCJIx3VXqiEhZiikfcjiGgaEoX2TIH5X2uDImzbI
bpv6WXokrfdm9sCwamXqVwa+B6rU6DqZ8kec9/mR3eN4Z6Ev7yZ9pqG5JYn71U1CSefGpodf6lvp
BOG+jPWPQbJHyG2i2zyb0aBlB86urhinxlrRXRvQ9wu7GuCOs2mg01ugxgF/sEAiSzRFOhyYf5IE
WRTxVksT0rOy/D4bAgkcmEkp5MPMRW+cAlyFsJOsK5SgfEYMFQ2TjsTUH8zj4Efxnn5XuvKgX7+M
iuAeUvIQ3pU3q/opO6I/KFr7LZlFV82Fm0yu9jdBdbftHB+EoRza9QBoYSWYgjPq1dsbRtxvlaOq
HciQfuuwaVwP0DrkvFBoE41ldqDhJXZeQ+/c+zHYCoeZaexO5+fD3P/ZpLXTECBn36NGD/YKduY+
6Ky9oveXLxrbxys9Pwwibw4B3DliWexhy4jiJvpx+K2zF2F0kvzoWhj8vVfKV9gPzaaN3OAYN2Vw
REbasGXzhteQuSrTjSz54XAY2iaRhC1FNyTL1YfeIrkpbcJapQxzeg/ptI+VlBdVEoyDRsZ7r0rt
+zQm/E1mOf7M/Ujor/ZMQt6cKSvXzij082TqDRTslA4YCvt7CCJrWdOK+SQD/Ph8xQLwOUWbTeCI
Hy9tJfsX8v+CDYtVelRJZJ/GhAgiIgvGh13GHdAyW/xsGd49f92ywjdqivirb8GKZ9M9XAtm1Lvc
iPxdwsVzfX7j+SNRHL/381ESmIu0zup+0uUWBBu002OkabX27dqm4OYPW/4QbGwu95fny3q+QCdO
t8+jNM5oerOSn15Bbp707e7+fItFIprD823HlSzXk6zMtyhJSQfA9vCrzdbPVzwft2A+gKPdWyun
ydUF9c24z9Oi2Ll6092eBz/zxupj/lzL7J1S3qW/HqnTXw8zGIQbDHw+Sn5FLgQP3qh+FjWb6bid
64DnDz6/8edXnl/5jR1CMrORic1P+HyCv57r+dN/nvCvb7NaTKN//PNMz6/+9jeeP2bZCqDaJBAZ
PF/W8x+T+WU+v/rrx6sJxEzdeq9/nuzPj/zz7aSej8vTE/v/+KrmN/zXb9DHTFc50jyGRP86FHWQ
cmj+PPfzKTIx5AdDq9f/+Pe/vcC/verc/LRKgqj/+bL+9tOW0o113dj0/v79k/nbz/x5p7M+Js8A
8j+Pz59//8er8WLSa03hCNhs/3o7fzvYf35PuB2bFGbof/7p+dU/P88ONcXqf6W2mxPTRx6YPg7x
IUPPeWkYw3HzXxdelTxs+YLJpFoJ5uO7rKUr0mmklT//N560JaFcckecbyU8Nsg0zHEmkAHtUHkv
YDE3Vxz+0yGKabJWA6ae50D//8mlgD2d//5pK/83v/r/fw51E6nXf293eMWg/v1b+/PfLQ78yl8W
B0vHyMDqFaDPdkyUa+iA/rI4GPr/RoHJqod93UFT5aBfwsM3G9H9+Vvo2lEAYlFHc/Z/HQ6ejWPC
sVzXNHCU841/Oef/S7H/F1IAp/5/UPD7/24j4MmRlDi8MgszhYHA5B+SNtJDjCokannDbosoPAdC
xfyA1IKRhA7Qbz0yvDwkNLtApJDtPGKdJ85GVlcKWWPvBqAC6efZDKF7gWIg/2JiWa2dyjj3of81
jjFqFVaIo2ccobfkvevs+1G/U7eTTE/QA+n1QM2Jhj9EQ8z80HOrlXLlI7OJcE4HEPKO1AIyebFQ
Fz6aa4zMNEIa0uTMorqQEeYdtdba6IYT3NkWrDXafcQVULcOBEk9ysw5dNWtZB67q+zuHPVlzUIH
qCiOMqJFNdGsrDDNgEl63iIOwBgVsQr2oZ1SnifWKkO0heKpKY9VAWofiTAiKhQzBzAR//VQRcZK
K/t4bxC5cDRDPT0iqxFwC4GhUbWjRvW6uXPftUc4pO3RGzKCH+d4Kqwx0cvfTr7/8KFa89lZ/3Gt
IIXDCOY7KDEsxzIM9/n9v6luYB1D4XNm6IwPX16Q3Lj3PX3t9b7xxuClg4Abuv7XyVVq62AAhkKn
V9tQVcdwGhYoUuI3Ol7yLHxTLF7SqtAxrSv97jBcX48Aedc+JtOwsaPXJEBV5IKLOQwW/LG5IWwP
jnrxU6Htp1LxcTERWXURJlXdVzddLQvLGr6HUBtbvSLAN7MPJC8j3XGI9mLR9/cRANaaiEfpbTrd
es8geNNkome6r0GtzSg/awjSk+G11aXwBofGOcLD57Y8FNe07+0bhgioSH14GxiFrcEla2u8qzhY
raS8OUb/5rutfQ3oUsU1I4cpyNodWGHG8RXJj+C6rj1pJydax2hkGVy8Qo40jBDatl/1ax1UIPNZ
J2BMZKE3HnEvum7kCDpoeX9s9EJtXPnWxV5/CDur3NWWsVJePwcdd97daCBXB65TvjZR8r3O7XSr
F7hy3bHqtpz3NHInn6QVS4ZHk/AyrSNNwiAkJEEvjhhFMsRFhHCwyphOKe73FWxNG3EFB5rsq/Im
GoCxqNZSZG0+n6gVhu55UCq+tdXBIALtRJ6y5A/UX63CBxCssg9y4CMwsgR10usG1evI+HJmTSGU
r0Gnv4E+0y9kIOR2mo+7SkcPnt9sfPGaD6021B4MC1IdR/iHOE4Q7LRmEZDM6fVHsFMAKMTF6+F7
uRFBnMp75F5ogfk1u9NIFqUeZM2xY1C6yZ3hW9sPw0XZjH+EptWrVg3nJPe8I2NUBsD6sUbcQvCk
v+1JplqQ7kOFaABXd4Ik3DDcK7Z65/+aMqL1AIXsjDp+UWFTf0wBaFVqiuquAxfn5peua8z2F9mh
as8R5q8zfxyvMSM+k9iKR94C5cpijPxFMJ1qbY2+lvwrzYxeoqYnylbC9EPhOn4lMg8tWRremyzw
GMTypKYONn9A7b2lWd2TOD+aS17pPaq9+iRlEt5omn9tAuvdzXguA6zgG+z1iDjrJewk/2jreXhW
RjERXo97XlX69fng9pIqm54AmC5Ay03vpJ9J6C2Dua8PIfFRx8Tch5BzGFGzmY/a3NgOdZBcaD5r
mzj0WsCO1HCcBR+iA09bB8datd0L1Eigjn6SXGJXJ6rGCk+mlL/c0EIe4bX9VqV2yW4DfhFT2uSQ
KWAKpe86MEvj1zTdSmQBd6inBjf4UN96g20hJk9prFjw2olYJ9oP2fybQ9Y6fZiTFtvqFMwPWYVX
G0SSs4LJrQMp9KIjF/Ci1vaD7fR3HSHDSztwNOElEnESIiSBNH72UAqdVciMeVIe/U9IqRd9PkO1
oMcwzgzVttxr29jFCzGfL1POcCVD3slbMnZm4mirBN3wCt6usSGHRlxLEjroASboTpKjo7XOOfNj
5+zNXzW7IRrkUckSAKuS7qsZcKJbSQbxsdt3rfYb3AsLVSW0aWErDjvHelrZzF5XJki721BN5sEv
ukuX+dOxnR/CVh/R2uTf4sYg2rFv0J/0WYSausID04iGvAYOCDKhRU9y4LGziK/6n1cMDJX/rqRm
yXBch/p+Rqk4sG9mws7ftcpWUfrRONXh2kZjTtfUO8O4wgStkerpeC36cqW9pQho7tbc90rd8AtL
JbbrMcLuZTr6mdHseI73FGTcfvPJWZchi1xiZb+fNqDaNEPAmqlc4Ytnw1vGipmxTQ1rBcu0Kuvl
WPrauY1H7ezSWZp7ovpaul2/qUUmDsywv8rU1lAY0XkwNV8hVQGb4cSG2oZ2fYIhYJ7DOuesHGLQ
z5h8MAa2X32hIxyghQ0VPm+JHOCKaBltvXI9ZTQuEDnrNsT+mcicVQS0oYbZm6FmoreI9RONCzbZ
Rdpv2CSQ8dCASrN+0O0rz2NJ+gon/5JWJx+hjykBwCRhw0VBNEPnRQ83csULyr1F7vzoaxFyv7OS
G8vOW0uPdC9T6yPoguQrwyaPPDwIAO0MB9YbO1+zqGQb+gP5wxyvIovTa5hiCREjZrp4ctNbxHA0
dORvr4vjswH1czWb8vYe469FX5r1oSNZGws4SkiQGO9a16THJrTMjd4gdCoBg+5E6L6ZvuguyPfF
3slnXakbfec1QMUEHMvItL9kZpweS61Up8qGco2WFQVmYh5d17+Z85Am6Qd63hUilGHMyL+aN22D
axW0NwzJdm0cZ0nQOwSJfe81zilMEoorc1QsqbbYEQiZbzT2dDTf00NScHkzKMnPTgv5TJQ+fDIv
ybb6QZ97iZEvjW1s9xIStRuehkH+HMIhvuQaHYeSsaOkeXCzi8JfhbClj0kx6oQKWucp6Ao4RVX5
5mrZvfE1VpMm+U4K0l4x2HJNRbJAEPkvhpeE62zskYhAdveyUttHqgq3cZo9LC3LzgDDl3Rru2NK
blFmynEP0i868WvmfmQmpdu+cWRmT4onw37Ot2Y3dXpwGJmyzEAS3i19z2tk0BVmsEQKYzHp2yag
hrNwrJ+d+WEihaqbgm2U6vRVndh6dP3WblwNRLmnYNpDJqEzKAjlolE61qDZudcw2clf2ypUr+B4
5CK0NQV+B4GvI8h7yUn1XtaF5lxGZTFEdVx1I3WlXcClBHowIcLQRuNLXOXB3ptSbgYFamA7l8kq
63LnVZ/ql7hNxYF03Etg+dOjrZCcpkkbbd1QITSLg+haALafVSoLjzTxfT61/oPWPmNbhbAtPRae
XV1c5ERIEL+4CFc/UTL0C3CmdBvZed2aodskjbPx2vSmHNX+zD1w7ifpdd4Z+31wHikGFrUru72r
D6AMhrBfawYFS1lCifGq3NrCG/DxzADbg6HHVkrVC6tEMp6YJct7Uga7MFTxUhLSh+iYHIbOysUq
YsQL5qFvPorC0bY1Y89zJtBbtWjHV/U8kWG/hyyKO4jehARq8AcE7FwyT/uEyNyMUQO5nYvaRoE7
Qa8+6Y4hyMwOa0TPhl8cJ30qjoz0w5V0EdG4cw1jkuqh0RLBZOaC7uvnSWUUob1r9gEojFWVVC3K
AEYYgOKDm6cdpo4IgNpqve+Iw78Q7QDwmR482k0wvgDOIQfnCnVMIe5mmpybMZwWAiPIA8LnsqI7
/KBtQTxrz8BMQ8h31Yr2vQsCIqskyRaj3kIgLFFwlWbW4GXWxVuYTBcx1L9B51a7FsUU0t2xhUtc
Zkv68QR8htnvvgAFG80k3HwsaMb18b3uiLIxanGMpn0L0xGZflrQ78xJdswKYrxHdtyngPMA5dD4
I+0IgC7rTxe+9IG5BXH0cO0Xuob5rJWELPgus2t3mi5YGAIOBNeVJLy2SoyTGXMJMwciVrID1EKx
wn0rF9/jRPc2oGEByHLnOQ2MlIeMNq4uanx2M6NQj2K5yVLxGZn1nShgbce7l+e0g3kMhLRfN3O/
5fkgqApYSG5hSCwvcm1va6CxWk8GAhd4he9GJIHPkI5xDiNU/VoV6oSNl4tM2gBVgu+V18/bH53Z
tLF18oEE8caBM/o8sbpNHdsO5bdEFCuZ8vx1sOq82IVWpB8D9lfHkRCkNLTDQ8G46NgMCPHq3jtV
wfDalUZwFEJpe7QFQ5CPh9qJzEM7PyDRAL/oWNXaHsv65EbEQVh+eQr7wCZCULcPRdsIQPk4Nqgq
iB82phgDToEec6Vsj6kd+Z3dnv5GcIKlKjbZQPHftIN57QtjPbjtLysuul2qxgwnTNUqTrwZu0OE
+LqNE7nUmqdirq+PlJ8rFwfneRI07vrRdUAYo4B6tirnh9ZAdm1F9YURkL0pUo/k6VR+JpKFAbNH
gCQh+BqsDFQOWxlr8bHvbFqPhaJQ6NERZjjO1Mg1KnTjxvTBRzcfG+fK916AIU0QcDtxqzQd15qC
J0peY+1yCzfH5OSrstyYgU2osCbFuI9ziynG/DD6WB/cWF5LxahVNqgjSv/ALIxkI3vqm61yMZIi
IjT3OYrWZCmyYqenHVavzsVyjyMOwRqOgdPzgShSRKBuc9PwSsyKH3BBBfFVDcLdZa6QDGAKaEvu
6yCqkE6tVJJfao843DIYtQNq0Hcc70x0gR7oQz6cdUQvV4a523DArismQnaDuNZWVhu023J0xdns
392OyXDNWjYitN/Fdb7VQG3smb/q0DlR8g9IxhZYcGDwwDEYxMSCVCG29bUvtYirXY9HkqFsozNC
EAKRVNah7pbq3NmjWBnGEK/+7MJDoghLko/Isa9wAmhW8VrW4tRqzSbtuvJSeanYIf4wXyLFEhs3
6VtRySuCJ+3YtGQAPSuO0eF+iXtiP6EAOSJ/uEwMbnb+8EPPiv4Sky+YuB9N/JGHxFSSYKyIzkuj
N9CrKGwuXu2Vd3j8zdmqqg8M5pv/w9V5LceNbNv2ixABb17Le5YhRUkvCKklwftMAImvPwNQ394R
9yWjir03RRaBxMq15hwznx9nlgyKl1AIAmF4aQXg8Wk+g8WZpAxS6keGxX/N6WZX4vXkks24DEx3
Wxm2/wW25x0bpHXX90spa1TGeDXLah0nrXNy6wmzmN3AUaJ0OLSGkTzomGRFPxwHixy2eujLV6UZ
zUGnv7auZgJaFKmjZ4nuDBPLPth4z+12zK96mhdXXYmfWd2oPVKDZuWg9NnGWq2frba0AcMyJAcB
ptmrvFGAodI42QVm++lnItwtG1wLoPrYzxk1uuNfnEpzDw5J81M05puOKnC1pJEKDw9BmtBfwH9A
QE/aylueItuRJambbuoB/UoaDz8EyRnL912WqszXuRXznKtNKkFfxGC1B6r0ROGOW+dtAxNad6wb
I9EiiqM3zXQvtIZsSPZUuxni1qsgW+ZKWf7L6uTAHFr01J7CxzfDBo+IUx6C5mfXNpz1ZFRdSyq6
zd9v35FLidzQNe66bpq0p6xiU4vcwhaBxLzScVHQVqqmS6h73TkvsCS1cX/UUu7ccIquZeMNFyfF
b0VZuCxI6zj7+hPAxaoAlV4iVCKZbMP/QFywlTroRFzspnXy7N1BO5M40G1w7zh/tzRoTQMcKyRJ
ocuvaLEJ7GKlxze0mitp2Por18ifwiEVkw9s/CCopGNXdfobZ7T+poXkRkRsr7WB2gYNlTJRk5k6
2NCkIskMFy2tzu/CSKc9v0gERrSrNq4WkgBZWWwt87K86oM+ZcziQUZ2QlKqJB2SlOiKa+lF5lZ2
/AfHd7M3TSfOxC/xIBVGcrV87lG/H5M3tIwZRi2+WeqRN6nGG7m9b/rXPM2brwIC3jkiXooWx3vU
8PGLPtIfnJuA9QkVoAdwP5VVxa+wNpO3rCfHwu78da03/VFC6L12LfB0K0C0T1X2pndtyXzdOnft
eGpta7iWTofXAHrKRiAgcpSn36H+GftOFT9lXPa/SbWpT77b/IPK+2D6s7Uad1spRuMeGeFdK2wU
iqZGDvrMj7dr6kVOsKe85Ju3ufD3bW5+FBH1VqOjOSmb0TxGzk9UAZygKof928q5Swu8RfgurM88
G+GJ8lTCrjOSNjGXG0adu0j5vGFX5+TMxqodLir19kM1EYCAI+AO9etU56OBMDtRB65EY5P7ZKCD
gZNtJq4MDOhwkdyOUWUgvqzi+zf8KCDqMtSELsbKtStnDemUZfG5iRW4ET7TjZQNj+d6HqhbU9/s
TDSqe2Akf+zBQlQ4APOnfacBZZf2zZwX16v8HaQwsQq9YJtoJChT8HAgM2t1rkGnjmnq0tpjycO0
P+Aa+NNUyDHLhnZRMYT4JXm0uxV3TAw79rLUboD4bklRGBBJEJQh8cCGRwrIOTc/pUJOJFRCg3Oo
vuSkiJyXRXMCb3Yiz/oScz8NdntZljDM7h7ZJ/whZeWuLV1eCP/ujs0E/hSRuHXlnjjo5nTTBgG8
es73BP8wtzBNZFBw3CjxqmafGhAgmsqa9eQcIn2E+dhrqlBtIIdmNaki2npMxNdRBMU+DMziMhf8
K0Pq8S4Ik/ReIS/fZUwxVl6voUCNOxHihVYz/XpI3yBR/hkIrzzJzmy3uTVhxfSU/+xa79jWU30G
mzme0N6cZe09xaiiB02zns5PjpQRQPs3nxwo/tpZVvhfAl1+d7mnNpjT2o2PWRcggEliRx1ynDCs
a2k5v83eNT9U2VpXc7r7TQd9zsAaU0ec3l09Fre88ac1zXx/V1eIsHlwU4KmKKOSNO/3y18qds2v
c/GHe3ZEL10z8zFrE1NoT5vbJN9wEyKDXDsaoUijpt6Vjngo5gD1clrrAsR8OsqhudlJYM5VXgwx
Q33zRpl9l+IUOYm/03Np7zkBZeeq/gzzprg2Nvk2nXa1QY3uYzl+1qZhncp5SWVr7EzbfMeyEp41
lFrbMhXkFlAwnTgQXRPg5zedDvLVsJ5jywmJwxSzW78iQc5ss7OeEUtUpe55ytx25Vl9v3VDx8Fo
hVOh5bFi1YQ5QFTMCBC649zgltDQhS5vRYcvMAk+OYz18Hqq4ZILAwcxXdcVSMx9LSQpwXkcPcad
M6XXWLTDL1D3c103ir1GRbuqjKx5F4k/PM1WrBy2Ly+3kenCyrikoaRrG4cEe+rCvWGpd28ahUAD
geNktM1OVXyEy2kJPgq/zNhCfoCxjJiWEZZZpf0laYNHkPrDeZii4exr1bHTjPjNRN85cGmfSuyB
PEpZoigrLs1oUckOcbVbfqlh0Nxd2MjfWRD8MJh470FNqosTgkntRkSnrawsdEJDuwarudJwIp5U
ELd3H+M27dVy+nCiAYli/hI0eO+WmXXkHuBSimLEcb3Z/ANLP31rvMo7Yvv4GDDw3Z02mvZzwh0c
Gx0rn8W2RNtFkmbDX9IpR3mdjEsTls45jrVt17TdWxbHTB/awdtz/jB3NN18ADPCwsY3YOFC8565
4y8rT35k5LM8VQ1HIMIZ7Luu9QUlDfeLfqRmGZ9OUtPkM7iWeWKhNmrSp0fpv7LGBH34XN+lZGeg
kLd+TIVvfug9rgMjs7m0cfgBjw5+eknRXAlNWZUDXYYVLpTgoCuM3WP95htdgDg4DzamY//G/lJe
9AAGSskx14MS/5XZ5SvTGB26Rr33HVTEadOqlVVZ3TF1xK6tejRMVYKFzOdC65zUuDfzknvqlBfy
sxJecuQirl6TbYSYgFu8sWVq7ZXT3Alecc7LUkqOVm5iuhsoh+0lqW2sm3QWt03gwi1wGVNhCWvO
y2Dl7zLAhyWtYnnYLY+9EhwRKsSTKGt5XrSmY9kzA5T6YQi1n1pXWaCzcJGayPUBXdHjGO0M6XKI
zATbSvE29nn5NjRpdLGxeEdG+cHD3PsB7SKqLz7Nlj1ahA0KNe0rQRPU/BZyVd/lfF1XzhcjG2/M
9bKHcsmZCYL8T687/cWWB2wYuO24xIE2BPmZrq5ZAQjVk33Veq/K9+VlsGoJRzvWNrbJiVUbYATg
ot3gE+HPKDNopyWjHgis0dciGuLTlBAchy2f6crktjtCAnENQH3dOGZOiA/dFDxh9XRVmnXw7Qbb
7rzkvb1LEgSLhZ22V1gG4mnrqsZYF+NFq9knkHMMtwLh/SYuMoqzGutSoyGopXX5SBHH36ToSXsZ
/EdQwCJC3G7tS8+Ort1cvnlh/ietKnOFrQZCwPyBxvlQvNHslKgkp1OTUmy2lUt17+WGh/2CDJOO
ftHGjO3GX/tcPrMrnTCSkqO1wdH33LFHnr3S2ubzdVfUvUBnFLEzmWk/jx5re9364pNoeATXEVuL
Ny9hJfDDGuOWCAhfb+1zDCL2wifWX5ZXwbxJZhjhNkM9B2/NzZd+aIOTD0kUKXI8bHtNthf8ZIzT
FOkiy1vTbX9EPiS65dSru4EnATLRpgkbpoutSIMLZkD/Yufi31dx4jbHBqANYRuK4cxcp+d2EF35
6L7jQwnPZevnR6nlaj3a9X7KGu3AfJcgs8GmjZrSRrqYaTms/QRmQpxYv/WOVij9n+ClGRUesz77
blXjOex4VIyjq7/Jsc0Pgpi/U10GOWJNcQbQ/4w17xJr7XgW9IApxDg2tIreVJLpzdpw6pfRhvkx
L4N38GQuJyoqDx7gGPDLPHq6TAa7mtT1EDhPlotXaycubUfp7iPmxS+dNDM/jjHnV87Pwdz5naLP
b/tig6gc/QO31nYZ6ZauZm6rvNTwkmGw16rAO+YxeazzbGoqA3ubg6pf0ZNNro55pOaDotbm+nl5
FbsWr4zqT2da5c4A0XImJsQ5J/PIieTcNwjExT6pyV8cU9c6kVeuTuOz8oVmrYWbZpspotdjaoqp
r2UaIFZGT+cw09r3lNh76E+0VAwyAWloU1qMsacdpE1NGAwu6IY4CR7UyOrQBCFq93m8VPUoFWOC
spd3Hj3XLk49TENCHJM8Kw+BqXAOl9Ml8BocG75dMIhjCbw6PthJ/JWnNRL3eREdYnTsRoh0PYJF
HeW8i0yau9TGtsLTOb3WraNfaHe/nNhh1+j5pEaRfTOng5txmKkyslfzIv8SOdjQc4vKP9bbS2jz
bvkSBfk7OgrHRR9AYlhY6eGl8EqslwGpkS5hzzE59RfMs+lBj+ynReuK4XUdqfOyOBKCbSqRBbJR
dAAr0uTuarI+1IcoHeuLnaJJW16JuH2r4wmaelfFF9yM8WV5lU9xvleu+XPEn3SUtvHOLHq8LZsP
fWiUsPFI1qJJXANemYDHsX1Z3hn0ItaecHC0z9u90E1I5nHL0wNyIQFyzKbPemra9UrML+0s9lfN
vN8DQaOIXyr5eXHrIDwXhrzadvhlUFa8GwwN4hXmA57cxgd+9ehstEXwMse+3RO72MyZQhlJ30hu
PSmKS47nBiUHOWNHUzG5cIV/LufFmZyRPkD6My0g6EnSjc9WCL10CCBsDo1FxmrHD+ghnVrnAqNG
SsrTZSncNez9m7BmsLGMSZclBM9+ydRPIJD+edk3lqUOMGVmsn3FGNRzURL8NHb5F4Neiuqbk0oF
6WFe5sKUC4IbVzl22gx+5vzbI96vtxbTbaIFDR/sDLGAW0KTCS81iDfUXdfbp+bQvTl17eGniUZj
l+iRvvXxt/3tHi4tRHZMr+vNMw/4mt7CiFA68SkSwhEFtFHXuF5YqPbYw+s8xI+TIfaLSLj9b+n6
Ua5Ct382OlOwxVK3LJavvUvAmCvDG4yHo217ZfePvMM4RdBTsw6GoP5ZhuMhaRIwCnltgW4b1Lvn
qHVOH/Dp28nax4xvx+5QbqSX9ttQE93KLYV3AqfhncBHWDtgTF91/sWbb49AeOalHYu9NLTveht/
t7UQIDCaRgag40fp5MPWNFNm/yZ29NH0XfQTU78VtbIfjceBx4177dHzOIuwIKwm6eAhL9BKeF0U
X3LN2uqpqwyi7mC7IQlxThxNc0yBZFvWEvORmjUJy4IyrMK+p606yzmyQ+pMrRFNiLydCxoDk8oA
nDzRkYt0MqzfVWh3JzuxH4nwdrNV6JRPBCQvr5ZlIO3d1jicYBtJRnaayOj4bU1mg9BGxa7TmHlP
Kr7F8TA8dV8Pd6nPFLf2hInfnWlH0HjJI4dLtx+xQ6M9Uf82f8sQQ0xcIKoPSr08qhpE2H8PFzT1
w4F4ynPysRRKUV669yar7k7U1mcpnfGwjIjs4nfpN+6euBBzH6kBL4whInLQ/PZsx3Nu5RjeeuI/
VW+gkPJb/ZZAR3rDSpgew9SMGLVEhIngbd4vA6YKtfwBGALT6L7R3gDdocbn/Fcks2M+LhmKAcI6
NFrb7YBNbFD1tb8S+ROwHa77nIF/ST9uXaCZwrDNHVw12ScUNHSEvUruy2i4rsNjVP4gHbB8FS56
dlqxWFqw4Otzd9eU/i+nmfwbYcFQjDhKPcwAZZPUg4fshumUYhReuR1V02hdezBd53aMqD8AA+Bu
oyzf/J3yuenLcPvuRM+Yg0DYmjQDp3irEtmcxtZKTzg/O1/FQJ3C+QTBjQpvn55tMmtIFpVTlrlM
0EVdb5d6bVmsgB4+1RIdcKKz/NhcWHgh3Vr8lEkBaA1XYAyOKo6JqlaRd+xN8bNP/eJuY1TYFIFG
ggMTT0drprkh2BwL6B6Ptgh/AtigxTEwi6rmAPmB82TdzE0nJtk/0r6hy1W6b1Lw/zbnPkQmI/fq
G5//u3L44NVJr9DWrZyB4Gu6DlSk4znWAXkYueo/ZRHQoHe5MNAK13uUM0+PRhqJoGHBg9A1t+Wv
ZXJoh0m4oufDhx11xbksHEYbcdUdx5FJujBVf2zd2FzbouuuXkPXOPe0ENdqzdAOM/m7XlfrZoJz
KGo+ipHQxlenqp9KT7QDJtN4H2eYRpfnv0nW8sFg6LIp9OpbCzB062iwKdLY6y5WXoAaiarxbYzH
G/q+7GHY8p8xyeSJ3lL2CGRDe6o0DEyV9Zpv7z9HS5QfQY1YyUTYQ3jRtEIOEb0FpqfdCj3BMISe
rRPBNqMgrdfoBMUKexrQAwIfaiCLNsN4MzqWQf97kOanlfjRWc6NfCdvkCa5TMBpSJ10OvCn5RXS
HdLeIlg1hI+Es2ZnWSLqoHOaINKLgvzR6bW/spl3fdLq2E5TNpxtynoMMj75uI4YzpX0enx8nN/s
HipJMkP3Jj9qiMph8WS5i/2yPDYZ+QZGaJK/OYVfgn5wiaZgr9+G85N2Wdy2LTe2RlW2RQEc7iu/
be96r4ttYtc4Lk0bY2uoTlBa5OGvZq9B/nsKaTaSnIFjSEzuzbVk/OpkCaHKzpq9aPX6UWvoK428
6g6wN7npSmjOkpi8ZDO4nCBCJ+M4k2n6GgtETqhe3J8ntr7VNNBaQcRwXEro5aqtcwGsU7nTtsy4
LiaJmHcdgbwBLBScIgNgoxOGR0CN9Vk0A4CYWQ1KHd9tOkI814i3wA/V09mdTw8gaoNL0HCP0IHB
AV9YTIBzByXq7GtDpOEaOtOJqm0G7PWVt+egxv6iIf0ycHs1WnKANdN9Kb/07A5lYqhHZ8AX4VCH
v3SWh01hl8EyI79DmpzDEiH8bR726o7kydhFDUo5s60OVq0k1WRMX8yzxm3bM0qKPQMOaMEsHGeJ
AuaUor2rMm1Y141uXYTZaySD1pzosqw9mTUHpa1PaOZJzK6w5UJLJybHXYgDMjXZYs25SGoGjHAg
i57Sw8ckHU++0ELWTzndIaW5JzULedKIxm0X+dCE2abfLERReaGRaznW39IKwG1jkJ8ZtvWrNHEq
jHkI7AAsxDM0vGNA9OhK4AS8upmt71tVU18iVbmByY02RvpPIO3gbhPnsu8pEY76RPEtJh4vqYGO
RcjU2efSl8/WIeZMtO5B1yrBPpaI5+AXKyQ2+QGRqr1y9VK86r5DRWSZ+babWgNpE+1es9UB+Dkp
ZmTgs6gqCXJehudFw6TCCbWXjBz/DR4125zJ03MZQXoiIb/eya2/usBAvkN0ML6GNu0Lk93RF1a/
DrUAVD5+nyKdA+dR2r6GnGCbdATh30a/YNeQKuTq+n0q4HzUqHzMWMdS1EYH29ONx9D08sk8cg+K
dy0BrL/Hk793zdY4yF74dLNC997Kotg4I3UYVuxpO82HlIyxgc1h+O9vwhG8uTnz3YYq8uHEvbgG
GgmLVkPWhYTlyiUsy9+OKX7RHsHBynikSzz/DriMkgBm2uylLVTx76uu08huYrazH3Lrl0WMN0+i
0HhblszlOxdlD+CGRJxJVcZ7UlvuszZAY7Q2FN3ZcuqatuBzqH0c2VRqemucWtGYBwTm3afRgDNB
hfohKjYhb3JumgVko6k6ZG7Se+aCznQzjpuskYRyzB9Zgr50LWT3XbmwlRkO1R/AnZ9Y26afQ6Dd
K93/NYJd2y0/Y2tJvglR5AScIYyeuGYj/jBPGqMHK6DviBLU3HLEaLbukJbXPmvf7PkelTqa0CYy
1zUu2fVUDOZmEaohXSoZO6gWcYX50RMbust0W948RxxGwFv7dJbyhoZ8IRO1NxipOe/RY+AEW+bU
0wfLsCG05L36DmJm78V2gi6a53/dFuh1NLTrAZIqFzIj3m7xadWYrg3S5DeNlbq01KuKDZLKHO9m
gFk5c7dNTui1NgzewySzddWnzU73Ues1fnnNB3N4CmZoJ18bgT7J3cRtcy/nfwzGDwcsb8d2IU6j
SNGmYqtDp0I2aG3Wv3qa063txi9rphMNYcN0w7SKc1AKihYkaceGTuwRHtU36FHt2im0cIdEyn8g
IC/OudB+1IntnsKC40MwlOW7VhR/zM4a2Kfs+FQaIX5nDbdE0rv2yQV68IUewRcoiOFb2qK3JwNQ
26Zd/+mFzI2VUVavkCMItBqku4nuYv+Y7dSj0SQPzQ83SnrVWxkYhzHng185YWvv64GYrwzAydYz
JQ/XJGH6XfkmcqjlTMBViaBdgmpbx8bwNS5xOiC4lnen6ZgJNRNpvFK8dEto+2WvdFy0Gb4Ww+ZB
DaAbJhUKSVrfrRC4DGQIbQfwgAc0YuknYPEHrZL61Wly97/RM1HvyCPytKWHhZp8uQ0Bc7t7LF0g
+CGRrQvf+VRI10BXVLF/KRX525qZ/CoTVRBm7SJZAmG04049JnLoNn+/B8ytdHS8YzwL3eJYfs43
z8FRYUKxr/6UQg/fmlYL3xhL5cSy59Zu+VrNgBDhhnk1a999q20My6gLGCfkwbvH7Imitio+GACR
vuzm3re0+eI3DyXvPJSmH7Ely42eEBJWj9kTaDVIWKA1EAXML2iRN4mY8lPe69k5At3h+7BHzHRQ
F31e+rgjbiuxXvxjSl+pzJcbwuzSTQTSbE9rjR193tDczPP2kmcvsDHPuTsBGP/ZQrMszuyjaRxl
7+22vZR0VRhQszDp1K55nOHEhrc3qnqfzp/MWNTaLD2KIH+hEQ/mRQ/GU4Du6WTRZ99Fpu6s6BLp
N9IJsneyxIqdxUgAaCgXxABfZW3rhnPv9fwbgyP9hAfIuS9Lquwrceby4LYXQ/S9IF+YhqnIk09p
wZNQmUzOrqzNPe7z+Bx4qgQ1Bx29ZBugPJ7NPbIY912WtMelqZOCcxSrWGKFzXGPugAkjrEvLvas
JBWM4JtQgT6ZS8lmGYplTXmw+RZ5HphnhJbmeXmlDSCZOyCYiBn2TqtjVSfxUF2Whacmmdc5cpnl
2MrA5N9TrDXSH498wUm882no9hQt17EvpyvtPH2K0FGF9sOixbJf+lRTzySYNvBLBcI8djgpLlIl
R0F0zxvUIbztlF1U1NdZCr4afOsf+NbjeVmy1Pr3VTG/KiEwH3O4uJ6Gwm+N2heUZnbNM3MniYq8
C260uzAsJGyT/woybhbB9KhHyfHwiFXZtxM9ZsQjG62JnAv/MX1bpk00u2zqK/2b7SoGOZV26t1x
umSzxmNZlrd69U83qO5cYzsSK2Kd+4sFSEMfOZ7TNv/ltmqAHOANZ0PG48Hr60OTRxPXAgco1ZlA
Zpb3tfFCYtCdal+PGZBHfcpcN1/FVYldH7FJcnHHspgHHjxCYH9EyVhluzLCPwqNwjv384LKyTun
FkfQYhraXW012skyp7cgzcy3EMXnW0TzeOO6CBKnyDD3edBwOpknY7qVWTfLPQjLV4zZOxOBxptb
K3WLk9XYlPaXKRUBQ2VTHByn/4LR0Dm4pgdtyqbLA4fCcZONqEX2tfD0cA/J50feGuna9qL6swyY
/Iraty+ljUclGSKkzY6C0toxHF7mEMucp7PbB+dPC4Zew8ghHkY+xGw4dWhuBPKDkBwUkIdwRRhr
zuN8fV6W7j8UI2+vxgRzXpmiGPl/S9uHiOgU+AR71DnUzKOGwUFdG4KJm9+YLzQh2lktwji3rL5m
ZRyScz+rEIQZ1Vu7jvK1LMdTgz1nj2NFPy1LhSjwRED4HqU0U0Wis8GaMYQhGmJZRlvqFzFLQc2R
Zo7VXhvhlzfbMOI1bFJYpfPbvCaqTAwIQwNL2KAmIgfPF5dr0Df+0U/pE//XFl1eYRlBHiHsdPv/
3boS1SZ0ZU5H2TzDWFRHy5Kq7E9URzZi6zx7QrifDqbFDTYNAWd1X/4YcpQCNJVf6K++RBqN4qQE
F5y17lPrtP5Q9/PftxEgZGKdUxKxWJulAPxfPRinExkmlUHKA4+i3MLuGCb1BIXT/hkCSrstwgJT
c3+CNbpChMhOsvSmTRuU5maYLRK+ZKq11KU9p7CV1cb10RnaekO+SbEVBSSVUU/jUzQE1iELPUJS
SpGvLVfYu2goUbD5IQel0dE3dmtOR1oiD3pK4qZJN90hQojW5Ah7NxjoJBv4OPH2KLvkr5zecY2p
4qmllYv3k+xN4CPBvRtlcFHhn8qGp4f0Jv4wI2fkHqHDzxN4eeAkNWYk9B7RJvasj0mX5s/lBZFy
m7wMSbH0Uz40Zq3DZuwje21qZsUpD+IodIXRWeXjhZazOzKjIwNuqSptRpKkzELyzNxo25QqwrsD
BnR01YlpcQbz2sG76rNP577K/ipCAC3FG/iRYKX9wn+KwtvShq0OylPJxs3qaP/36G4ZOvTJueVf
kul3qlB9oTACWJnOsoFlwQtJN3tUO4tpilG6/bEIB/5IgvIW3+qsywk4/OY8oTSQHnGGhg4bFWfK
+Z/Jx0ZnWpRqV6PUhncrbncqBSKC62uxVtkCo2RNK1jgO177jsYwsiss7/xI0yk7LjfOcs+ULbNr
AOCwcqs6OsO+jdDcs5BXE52jvMl33YQGPhiA++mFlxymBuK/bqX11Ug93HhWrE5V9c8iYBzZnFOD
T6wP1PeMRgH5lpQsgQ0ZMYndAA0IyxhZkMvqLNhUI8z/yu8rjq/Kvw1G6L/7Y/ZxPTaBkz6XBdIx
WmMv41ze9huzYuZMT3tqTtZkH9pZyb0sUYWFI/OCWx1y0lhDoCnPg673N/Xfkhs5QDy5gZvzD/qK
gmMjPw9hS3C4fX8kG5LB0ptdFRrob7oXGZ3US0Yb6Yg55xALcgNSlBhojehSLYsJs3otDdTJeQ7L
TdeBzslYH++yMYJrU2W/6F+7h85pwgc+PO2Bt/rwaJraOwn8MNdBOmRxR3ZxLNCgHZd+dHIJjSC8
mk3AZTkzYuiUg2lMyFCCBeHTqG0wvoW2ubeGcZxl9PS/l+bFPLDIGl8dIr0pdw5GEWZbcRmcOmuV
UzKhBaD5nRDUOjvR+PT1AHo2BuC/7QeMBpxi+L3tWbC+LDo9yhECndBf7dTUW2SQ9k3VfX6oSMH0
B9+78HX92gr6Y1r50XCNH0MJKcseYRPNN8CyhPPbhJMQ9sKkR0IM/nSoNOAH5ZRvqevmbcD5x4qc
e20HHFEAsbzXWnVrID0+PS8lCxL5AvJd+O1W7Brblq6c5irvVHEaWqVL10+zYx7LsXWodevH0GjO
w0d4fs2C9LK8y/jJzroR/SmN1t3IvLdwHwrro8kK3nqBtfcs7DLMH4p5nr+IKwUwqzaWO8LVKz5E
Nf4c65vin6jb+Szovxj3GEdPsldE8DltVdGBTgYeZ3q7HxkOvZd6eCpT23tb3jVNN3tlWsxzrgdg
k78lHNzqLqaebreh9laJS2FMqs5bt2kElhzi9N/adZg64Gl+dIiRj+/Dtvo5ZZ1SqxG/K/gmVMPW
ECtjpsmyNaMfCuevKWX6pEFRYSw1R5W0jArRm0O9Gs8+z5lD7s154opteGo1+HB2766m0ffW/Afa
6oPTcARKvC2+HuYndDLAntrhg1MAxlYl3kZjsNZGZfnYu/rklx9h4Jzvg6JPDk7uAla0Cd8kBAti
i0Fe0/xKyRg9vhE5L82pnp4Mw28W6gs+arEycGXel4W2bIAVKfog4PzQLs19LXg2mm9jFLXbGyGO
Rdn80SqtOCzqMqF9L0yhPVGUxKuuDYsXuUNfSw8J1dhjDLBbLNd45Ift5E9MBmvNSiHoj9ZG98mO
on0WXyfETSR1/Z5S6Z4rYUXPoSJf1s769kdXeY8+z744cW4fMjWNkBb1iEPS/JicpUCmBU5tqKly
c65Zh3P/g7O0czC0BIhbWR7iNAw2Tm2przrw6Mr6o5MV/63H+7hz8944pDB07c6YHtia/7EjUR45
yUxnTerZXZ9deEXhqnWFePm+fM3zs/NI0XGoyoCxR0yA5Gns0P5rkb6RGfSevG7DV16F7aVKvN/6
JJiH0iaUDL2ZKuU9HTVO5GbbuFeTectVkOGB6tscdx6U8wtn7/pCIAOqyaAfd1bMtKDyo4gTfttd
C/+VNXgv5KwWTmD/1LWyqK4jSEVhApnzP/NcY9pEXlU8Wrdcv81xatSVyBh1j2ElrqyeyxLJa3Zq
POipQk3awcwMZn//Dd392LfJjuiHdWB0+N4TdVm2WsMNswv2vAuic7lJOtFul69nco2tRr/KzJqN
qIW2DhX1AeUxtMJEkf+FYuuMLDvH1m42yK35+xkF/kPHYZo2DyUhofFkkOo3et7rX0FEDkv/WJKa
U9N9FRvNpZGRVbT8K4YKmYucGy+Use1obq+WAVP2V6LNfqLbAAkCL0fLNh8Nl0NioQ9PZtjGThuC
O+PHau/2VUDwzaAIPVkQBr5q690yGkjmgULczRQKDZhx7oTZPuYKxiPWif1Ie5GwbBulKweh3ZSU
OalTPHib2X6vW3qxsVU7bpa3sm+b/SDbGZQtFN66ROEMzRnhwsgoU9qugmlbjMSOn8NsmCzFTV7s
i7jF1uf3/oXjj3uRa9MjHVCfl8XrUAmmPJOZPgizgO+/NNusBOkL0dIW5l7xbmhNf1UJodeeSNMN
NJDGWydalsNJFF8KSecl0ND8AGu1bv2gOxSsbE8lKNeKD6SKN1pq2kecNceioke26oKPqEsKWvfw
0F3PzT8yJPMMfypUq3S5tggd0k3vZ+psJ1KdPSLy1mTOjmv1f3yd15LcTJpknwhmCGjcptaZJcni
DYwSWgMB8fR7AsVp7syuzU1YsZrsn8XMRER87n5ceWMi5ZLJAljTTZt9+Gmg75Y7XgDgvlmVFnXF
3n7A5zCOoniJVdUQnnH6AXLIxF1nGC9TSg+5l0BEa/v6t9ZL61nqiX4YY6ajE4GX50lH4zLMb7Ew
4mMkg1NpdvE+hOILp8iJ94Ktpa5IPdV6V1+Syf8tBG8JW7lIliV3njJ4KidPN3AvEwsSm8GlwaFT
Z7Ss77WTkRd3e5mgF30e7pOs2I3NpL83if/A2ZIdS95QT67l/27wMe90RWjx+JAdC/D8aaihNuXs
iZ9jdsGdHp+cNsXtzVi2FIwCGLIGtqgKuGo/kwWnAuTSSGFsTMIFu1rLsve8DTCqdNNTzjPvEY7y
OGbte++h2ppgyB7LYmWWPNWk5iqDU3UgDIJQOGofsc8w1DHq7zy4klPRBm+aRYp4+uugw0bnGsdO
ZtN5CKY3PMty7ycV/sZA688ct0E/J6Q6lqyOVGbCPEh+OlH/UnL7OMvCvdgcr9eGWd0oKkqeMTbx
4K40a4fD9ieNOYhkMMvOgtQ0aTfrK4I3vkY5bsyCvNnQigDUG3ue2wLzFTP2xzJyMJ4TeToa8DSu
DRmdru4dd+MRATUM6W9BamDnz4HyAPDoi3M/lCbNBtOfoJwCe2tBQFuz4XP9BgwMGMICa08z2gn0
us1sJcGTZrX5BtgxsT+dVEOllqKuuEExhIbw0Zr441TogRhxhjClqPGRbZ1UkQJuSV1iOPbpuq9R
Ahl12yfuWeY2r9JoRekSlyY3sbH9eb+x8xqnDEPDaflKcEE+Tgv1ZnSeZWs2O8ROfdOpkgc0X51p
C457iNhPhMZ/C8oh2HOCicqhYF5HFOc9V7gC7NZ8GCBCVgFMmt1i8VkWtNF6bSeUcTBqWyfZNF/a
uJIGhj/NW7uwPKAWRsa12+Wz21F5/GOJUXNiTa+SbN7J0KwHNx18rDj9eD+34S1wEu47Zp8duOkd
EqtznwJaa45MkRtOGTtZ1eaurZw3ClQgWNRx7eCc0ik6xl3Z2Ou2tX8YIqz2Q5hTZKC705ue9+ja
yodJoKw6f34V7DqzNi+6EnAntfh+QsQMS+ga8kflbM1s3Fdw6Q8qRcgxGQfPykeY2cX4M3CNlDxO
NOm9Myc4iA7JCSyKeGK4l24dx/6DykqNiRLvfGtI77VnH70qfNTa0N9ytZnr9IhylNH5hOb+FhWO
x1/vtXu3YXL+OUo3q2Y8MiDNwRyNezcrrTef+t5ylVd2ctH68qvrusMzgPPhuU3sUzzDdQmdc224
8V0Os0X2BR0y53p1+bdETk8atpFYtNzcOv9bMhxTqzrEjqP5c35dFklo/xKBpr3DxXoNB+pfuiox
nyyPt4RGDq8dsaUBVHTukmH4CQ/UY4wwiFOKrD3jHGQKEqDVkUK5dsu0R814WrVobfZLw9R+xH9U
PDeORId2aVAJSWGdTY7mKO7WBPUWkrr6Caog7RGTWZJ5mnd6Ln5Hs084CaH2DNvTXgUqEieIb1xq
zAwMLUjkP3cyxZhPSQDveqJqPqGq7VDDOW5Tt33qO/OSdna6Gh3HP3wevfWRs0hX62v2rPm8UEGi
CDlqyqITshe7t9rCweJG59Jw+LDEnXYEsutsSrRSrqP8ksRxd5oFLHYzb+1DacTzfaECCEs+E8CB
INdeE9N6d6ZZnP4tXeuJU54oKdGl2wD7P54HMbyBKwu3iZTvpOsnHDz6V6y4NJPYXnaJwQLcGtFK
tNHqN1IQqdjAatDyvGAnEf8+Ji6Lut+7J/KW2Ya3H/PZFCdJiqf3TXwLVIR5WZx+8o5EutdjFM8F
9kssCtjyVzqIvFsmZf1e18UlUtjcLC5R2a0+huqfmC8Dd1QOKcn0lRnkypjhDmUdTngaAlNvpcFr
vQ3UajAJ3Uex65xTaDsMUjMMM+ortEOqk5rA5XFKUxTVO6SWtEo7iXz0sB+GfU6jBLrM4hoEiY6W
lk5FdLWcTR57LU5BzgF9FD2bOAx3FSxt3FPew4YzzYGzJIDI27vl8DRTNof6SxjHjm6eWpavRPna
0gl2p9f9yvOTS8Nkd4+Sv8eBwyJsnQJeRW9ITGvMWJdfFalBczAyPMx37eQsOWW1kMbHxcTBfl2n
wa+BRNirioW9QjxyQpxDgKvNk6l1xavspvXk9fZ7FjePuqKSMS/K2+TEIdEve97Euqjuxn4ZOodx
39yo8q3VCZdJFOxTytsckzY5MNpEH0s0zcVq6S6wnpTxhIUs06AFrWJUZQi0EFAZ+UBuczB4pjKp
DtyD6OwjfbwsY1q/pBKqjVHqw9atLXDoDMfNFS/CRPJuBqENHOmL3+Kk9eJZu/4Vyhz6M3lSWT39
0oyl22gAkWPmI9FP/63UrPJZt/LqVscu8TLintRzMssKA8qkWt6HTYjH326L+tQpiExgwDNuaAI7
5Enx3UmC/LvVHKehSveDkdgrLnwxG5LrHxrHIsvMyB7zFa/0gZ7xWzZpNtRm81amrbvqGWbsyFjw
yKY2hQIhVbbTgp7zVyiVP+REWpqzA5YyNdlJegNcFDoZH3gcXyFmMOwGWNgnze2OGTzNZehaC/B8
k9M9vLr6+XmlRYmRx1kYj8UQLa24AE/U59euGamGYVC1SjSberA0LO6eWkpdN69t/mvu8J8WlEOe
/IroO8il/KkB+n8GRaAu/HlkQyooyO9wD51uKIHjbWzakGMJuWLMC+xDcLiiTe2SZPfakenDlH4B
V2tQSxVHEy2TjbWp8tnE9RGfZ3XjS3jKaKk3Hoe0/jv9tkNhnSf/l1D3ABovyTyr4PPo14oBQi0e
1MsK3BhPgst/uRuGj0rDiPvP5LD4Gz4Hpa2D77orpxYquhHUVw3qCynU+RXqF5+BzrbOmtp/lgWx
qmPkwf1268UdY2JG8xdggPkl1uY3uiL6vaqJXpc2gs3d6GwqC/2pfelnIz7zmC7Yb4R2tsfqlX7z
v3bOJdowSwKIgAWxclkijF/nmOlkIr9DKRhXZcELnIFRuOXKldnNHGZl4mDXzSk0E10kfvRd8e3P
7MyXXAGVliXJSZK5/nlhv/9bmtaYNw53oxTr2mINiQYuUl5ENiPHRkunagHuwfPFC4MBXDe8o3MH
otHo4JEhLiLG5hTL4pmqbA9s9eIicbNL2yQ3jinOw1YCqRY56WO0dmYWjTwxLX+XwYq8FVMTCIbV
LrtcVh8XcXi0tHeTcyJMMXHvOa3fJEZ2b3E5u0nB0Dosf33mBwiYi2PI7d1SSLBGs9KzoxU0u/tR
9u6EnD4iFUotNc26OImDndV1dkynOe3ird7oyM8Evsvhy1Ak+uc9l9en3/Ome8SgsVf+VI4E3ce3
GgTLbkGEJ4pJgk8lJrtEJ5VJyJMurMzbhqPjHQDF/c3NDEwUjoCoID+SHrQUiCds4oEAKsd+QmKM
ibMmfOE2fZw8C1+dORI0l3K65rX2K0yT4iQcqBYVJy8nLPAgRBRSAgaUliRrDErKj/JbqUm0Q9zo
nI3EED7SfecKaHAZs2csaBgnaSl1pE8dfAf9rUdBfbHtsYN2GF4pFd4SlEuuqZYPd/4CcPkJaO86
jfzH8r0RH8ynnY9BEF7///ArFi86Dpp6FaqcJe9+6rnUnY3WYMJTamnma8Z896SZGQfRtJQforV7
WDyopTXZd9oTiC5LcacIp91GxCNvQZNWez2P62s/O/fS8tNXdn1mmjMlw2nCMX/2q/zWm02w5iQC
DD2B2kBlA1xuzgD0EdVG/SLz+Zel99mKaRJWOyVOemN8I7moP/XczrYFVWDb2SX1bthDuUr9UbuI
ioDoYms0q4SDrTdsvcrkNYtlehZhtjNiPJm266Iv4N/mXJJD/hn8L4Mxztuea+nq3/UPbBHRnYSA
mvQJzlVs8OsMLxm3DqBDvgqDQUjZ1WXtbGa9kzcS6+aGZ5S3nuMR4uJyF6oloTU6YcNtqgCHVp7t
moh0m8lccN0bOV3zKq+3LFnlNxdHD37CnjL3S1mJnanAah1jDQ0BW9pAinyC/0/LkiX2MZH9eN7k
dG3feFTJq+uFNNTim25QHc/cJT0Q8bLaJgbZy2TE+lfTCHVevloWT1GoZnOYN0KZ6U21+LxPDmma
uhjTioyqp4o918aEfvz8pjTHz8PQcgyKw2w8SzWuUqr6JCIyYpCYPr9C8Im2FPMxWSHqkyjB818C
Y/Zba+Ulbja/ewVS9vJj6C1t8tIOLgsijgRWuPJwHhyWnSvzKJowhoBgaDomvCjmuSuC4bYsViX1
Iw6C59gHEz+J0EJ+G8LLsugjw2+Z8sZRSh1+kfDsKJnKUkvjNf0pNQ6hEo39sNVPNL/S7ehiHdkw
PyL/JsP5PHa2i6bdTBsTlZW/iJxwTeDVdCovAcvQ8GDjyUf6CDATARoGccekdjf+NEZnSOBQQ2RE
cr/VWhfuYvxqdtArjb7FjG2rL3HyCCUoG2sHf9s6U/dyLNgUYIQIz2XjvcSObmxAZuFh+M//uHzl
dk6++zzGRqNx4E91WHQIco6ENs5+m97TrqE0oJKMuQZVkcBE06UxIaCCUCUNbLUMZQqbq2YkbVW4
JbpqvPKGpAAWbsktNUm65E0EDieswbyaEWyHmiCsw/zsDdmBpkgsRS9aExqbuUH7n12fTnGVAWRQ
oZ0Ft0tlBIhM6zt2pGZHFR2AXLWIPibeJ8N05xTRz2QQY0AIGTt0AuaOAEFdotyhWDtQki9dlGOm
msf0yyBjbskqQ1xwILYT4ADUbZEtTsLo/Lmpj9RWTSosvix0P1SXSCXGa3hn+3KKn+Y99j4iY1rV
U5KZZDO0qvDJ1ap4v6QZXUWWWr5aEo7a4KQHQku04JnOyQNh/LlYRJaJTAV4AfhRTVP/u+BNAKY7
i1cVMvzc35ZNbtnutLlZE613TsKNoakkTXsq+bQuv4oVUmEODXitHABTNVlZnDzFTCjFwVlkV/Vw
WNzZtBupT5fm/BkBbhyoTLF3wmAmvdTcgAKQTMm76R76d4xiFAtBr9laIokudB0wo7HhZZ0geqz+
hyGinkzeIghbm386aV0CDfUj55sEenj07elLtEwlGuaOO9LG1t6Ah7ytHfDQg2ua1K4k1gMScISE
UjLRdKFHowAeO6wJzNzFvKt4yS0VdCpHs/xcpIo84QWozrxheYJylt3AN54uy9JQLnMYu+bGcyth
ptWxBZbuOS9jNBOmM5vll0Pda1udm/eKPnFIJsdUsEmUfd7g9q6z8qThBFPgz4oW46o74w7lkwJo
6WQkILVCgEvYy1nh2v7gPK+Z1FZaw0AzrVqECj2VIlLTyjZ8buNWQdKG61L6zkOi2s0TBkeq1dNd
ghT8Kq3G4ZwU5SdpM/DHRG+uJvXpzLimVAzS+bTyrO433syx5d+Mf/lKbzCUwfzXg49cFWkXZjqe
2dzG86BcS45diCPhaOIXesa+394TYAfYLHJi/oQRn1oCIns8wiNKWq3YUeCFaBI1ScsQP+Pf67D8
KnTNpzGsTGTbxLr2SmOOKrM9q2aWJYZWWtPfVFpSFHeeth0eafNbGD6HcYUV32ceeEippaFCzCYS
nXrGXraS9LF3wnvvPNcJ88AsK3+yZdebukq+pSX/8JuyRgMzPR6uHOT657rElDG9wAyQ1yw2x5dS
JpSYMjI66D2zU01gbyPKXz+EcKmf4HkJvSrIrznz00XoWCQP2seHs58QlCD1YsRBCW4S38zkvhdU
pDETFJugo2iL7OyQi6Hcgyu0jsCfjqWa6c/qaq8uMSeiOzrNyTxB8wD0uCJbZ2rXDWhsIsER17vF
w0Oj+HTxqB9zuXHNRt3uwtbobm0HDwr2oLYr+klc8MFEh+lL343dFqRnfvfVIpjUEdq2E1ofgwf7
ZfKlaOrxUHpQdSid2UW+PX/2o+U94hvk4OjOhIalAkVWGbkOWbO9l8r43cDDZnMDEeGyRd18hN3N
nLdvla0J/r97m7KobFyXUEAzpyJED8F4W1XWfImtzj4L48uQogUL9TZYXAaL32Bs+z9RHNdHTXfo
dkDA3NUdPGeYkM41HTDmuGInid2ihHSv7eQWz34UA/qM6M/DRHZqEwE/nrMgwD4vRs3S7E9tZRFY
JA2PiLzkhlEB4B6qJ91Cq1uOVZSnE1FQubxoAbarpTPN/jB6zNJnBx5IhXgVFBYHdH5Vi9Y9FppP
FEYEXLS4YIs7xXSMY5K3UjbWB156dzVwW7zha+0OncRrEmcZpeil6fzq4w/g6K+zUDl0fNAPV0Bi
S0vsPpOKS/N20wjZYHqOaoLTyWT8xPup76s6LOHTzfrdb2jn6jlIr5dJE7a/+HPmlNl0wMeu7e3C
sdknkZWd5tmPccQ4PJws8qxgnxUibjFzubpd4NSbX3X1wy//IJXydBaNSE90lLSzBy/ISqG1lYYg
9L5w58CV1uc+rXap290/D24ALJIdXBSm026IRQlNDmusQpMui9VPXLjDsUDQquuDjY15h/TwBH5j
pJMULDNnveqInfBbhG5+Z5Bbbzm56QdhMdZq0plzIoQTsR5R3teLzheWNU6b2tuLTvsTx7jXZeA3
T/ZE/5bM9XFjQ9UNHUFPL8eRhWSXqQnc8lWuxnC1C+KS8sgtt1V5WCAVRuRTvBQMQJLU6YgPx66O
h+y8XFyWKwzSp31sjPQpG1wmkZEmOOR6mrmKNAbEqc6Vk2lTsQIeINYV7afrKe4wBo3SooPVdnHF
CwbSbfiUw1Z4uA4Hf+asLifKyD5F82yfGOS6ypoG02wOyDTDWjFze3rl2Xb2QKCsuS97L1NkJU9a
O2yAGHgvIeMDso+uu7ZVfnoBIy1L7H7EYYyyl8ovcIC9A5TrAQWUN+PNyY9lqQb5qfVRe6QKFuE+
5IZPHQNF4KGTAL5tom2vzfE2Bkz3XjnOh521M130gp+jSIdPmhjKFaVsqElmg1Ws9WbMbEyPDyPn
dceS2n1ZrKr1aeWrkx3pTRruTYu3uAXND+4i1vrBgIqB5nZdvirTGubfQGe0Ri1rM7vzkegT9Lde
LwaG6S2ZaHh8+96GRtsic+ldXt113X90SUnIE2H5c99sqoKAbEghpmN5xlZ3iWD5qqvvnbIjPDrl
UJ3GBTxZmc2Hkjxu8yDETXbS31TDyoZOtnbVAJIcdstzFfPqgmdaFm/shwP3J7qz++hXpYfO7nO/
j5z89L/zsx3vfxYuQGazDYv4h20IrgzWf6dnJyZ+32ES/nYquBDHRZjdSem/5sE89cSasfYtSPJF
LKVVA/8J/hIuLd6J47S99Y36Vw4L5+TrWcduFz0bmEFuo4CZOVgO72EHx7zPI/zatsZt6j0bN1hR
nfqeAF4GUt2n4HwJiE0NcUTUEUQjFyI0RszyvCwaEPaNW9Lxt5RfzG0uYC3zQBW3oQjkdSnpQB2i
S5udDAAdm2bLsQUxalJVwKALzFL/2io5cQYbdHJhT+7HGdd/1rgP3Tp2jqafoDqTtBxjDfmfR6Qx
1N8Nbr1M1BznUpO/PfFSdWt4Xhte9Gxb6DI/Lh8IIV7+91fF/n+Y5ni7XJPbvSVsy+X1+e+vyuxJ
SzOARG/NCrN65sotjv8OrZ2lqAd7FwYoogAZ/n5PQAblozMEp+W3+G3U39WfymjUwnoaxuuu1ezX
rGvhmUr6LKX6Zcdj5pBITXz+r6Y7eJcwzyhAUxEva9L0K2z759hEf90szuIwSHDa4FeCjq6+uRSZ
LN/EMv+fbxJNW9G2BSIvaPjAcdfGlF21T4su/+97y8OVgl9Qeer3mY1sSJ4j3S+/+d/vW763/Obl
e5HuVJ/tQFT7/P/LZAw+kP/jc2D7ti9MwXTSF7pnGOpz8n8Vj1hG3HM+NMO9BrB3n9ogjZbFqzlU
R7YWbpeNPBlHDDMAsyKPTLBJVGeJZ+nBl7gdhmf1jcgM4St4FBqagdEARIgx3MVtusEtND8EliGY
wkAsex2TtpvVV2ciUFzk0c9ZfQIaXArHwRv/TmY4p/6eZw4N//hhA3OKVeMwIGy5Vo4NgCXHnvNj
YWU/mUVPz4Yet2uPtOGF1zuCZiCf/TDogFRa2nNEOgSa5HJnDjWA/7VRnpYzQqGETTPOgbdEOuQi
GtJOPSwpA/l+pL96sauYX8vc4hrW9sA/e9tAlFaMNBgX/kafGCgNQTfe8vLECAZYDaWzG4wyHp0O
05eYNt1707sQQ8FtbjklzExDyxrkFkJnClx7Yf3pYUH8nKzUSlefVo60xTF2jPVyFANu4269IaYa
JDbmk1BLSAoeOprNE4L6kOLgDWW/b3x4EA4F6KfEgZUSpk6/IZZawXTbyll3id+SvhOaY92FJ9Kb
5DAzRq28M3SgF9HLjAP/UXmfiRsePV38mUlo7sm8aViW4+lusLcu+YcYggzUKn3c5zXzKcaJw74i
kIXQGlfg8PCaVTYfDj+Hc1srkJhbxNoOnlW6MhWRuJ8zaHm97h/BH++x4oXnros2iRpqmsptHqdi
74Fw2Y91MO7mQjZX4TdbQ4jpVrs1fcXRj0KrKREp7fYOfiRZBYwS7m10pWVnbSZt/xuK4U+zqOJV
DL30aNpxfwdNhOSL37O1BCRaU9SPwAnIK5lfpkpP9p6aGwLRYgRZidpfy9T4XpZlB9VF6cw1ZNsq
paaib5AeTavU6Sft7OewnBedOICqqF0jXi884XV5B01G1TVAHMdstUuPo+uS+EPGBZ/jbjRiZE8o
RIfBHYH3HjCFT13LFBaDPTpIwBVl0It5P4gGOFnKDL4NY+Qtuz92YTe89JFyJAQuFZw0vrhFeGEQ
MwN45wPgc4FYKho035o2nJHERldM8oYyxn1flb/mnBmi91+YnvTP59YN0hCcdDRRHFGMDUa2GEkK
OcRzKB1BAx8P09ieGsWrWpbFNkEK/cOfLWfnjFlCFa7PJ9pwVoGKwJl3wWvzGHisU2z03tTBH+TS
h0ObOnpDxTTC4Z8hGuNXxydtqxWesba7kEpnfvQVz/0cQnb2kSp/S44haD8Lv/7JaGdYLzClzqHA
IyZjucWUWNJBAg0ae3OyQn+zbg4X9x0dUhpePaTi1qwvy865LK4jx2OJngEKKzj9W2rwIlFZTodl
8pW5qdwLTMGG8h1QUUJkLGHgrDkfimTXc23vMqO+A1wYN2HcTHvBwHQdYLlf48iPdlINeYMezrIb
qYCr3VI0Y+QxHHqLpMspGn4NaWk801RbSgzHgMWMq4jEi0VpzwrPUs27h1QeKMhs4w+0n2CWuLll
IJ+lgF6DFe/KLsZSkk8bcrOjqCGxKMDQ/nQN/T7/ljoSb6VuTjtHCoJx/1mwfZvg/7yCOFNA2/fs
eR+JTrD74Fuav/EMgB/kq6hoSRtqbXVU1hmRExP66GWk7uC3vidR2+8M3GSnZZltNoMh4R4wVuSM
Y+WxiT034oapI+q2hI0bHivcYWGbqV/KmfIri7jlhlR+URIzGkmglhOGuti7T1Qhk5WoL2Vb+quW
DvJD7wTeMyix1ZTkPryL5MxTiXmz8nwgOptnxfUroNkeW/gfXEJMeerVV7RzPwXk1w86ZgkewTCx
yavfoiT6klt+v5cKaGSprH6PCsl9zPgYev/dykEtVRHjWZyI+SVh7LgH06G/9nH1ZCbUJ0/aD8jB
9ZbOzdAPKUGlwgoBPT7b9mQeDZ7fjXJoaQrh7kT0yHYEIgU1A0lUWUwj5mAjSKuBCxq7mI0uK1c0
RcTMQ+d416iCGeEK+h/wkjjE8zJwy1UzXVyeETBC2+s/SFimW3hSRLGfo30VDK9NbJFSadnWpa41
R68xxIWOEIyEKXmeYhBfMxH8nFR5Yu7SN6QVZoI9nUmQlnlXL82nddAN0BYaqzuXJTw+nQf4ttBa
b9XBzZznAeA8D16KwBpQpRSSd03SPZy+Rwl3DlkcwdqGQbyLUWseEJHxxuO42oAypMLbzDxig7H9
1FtkSB1LnK0aNH0niPmGxQemsCldUyvyvijFjTUku0U4tvv6SxXhg6E5tbl0/GNtGDb+lWCMLuYh
jHBYlXdr6MVHWIpvdQENn4H8pcsZsPnpvCftu4HYHx2Xm+NYdXCwQz6weug/gpk5IAQpqG4NaZJO
5MRwBh4i1E2tl+fNssi0ew9Mvwo2Zfm65Ok013F3ZSl+4sRyj07e7on8TnT05uYlzizOpyKFDTcQ
LfBiEvpTMEL8G+i+qIGvrQnOjhuXcfsaQcw5caaKN7bmZPuhNSaQHHZ2tiC4+3T63YfYAteOcrYL
Fe1oEGokrBM06FowY4lhJp/0wkpVSIVJdrSVUXFG018Paote+MrMu0ZkUO9LXGDdXvJTmWv0KwJU
FmesztvPPE7WMqwbaMpldgwQb+ywzR/TRPhMN4CUDXP2o+7I4y3sKZ9JcT3iwDOnyH54g/ur7ZCg
amP65uvmLSGYDLZGnujj4IMg0wdc7eBQyBCUajbvGNFUh5IJ+DqBnP1U5tF8Srvino/zeJwNIzyP
aom4dxr6XFyWrLFee8+O74i9oBDxSN5t84+b2cr6J0Ro4rku8YEmBas9qra9nvIMzv7BytUMPqOq
EbCEWLArB++b46TjJVBzldooUNvFxiVO6nfiygyruc245jdlhl9+MTPngOgO+G0UuH1v+YBAqj6l
vzTBo9wXnCvNZNAIgcLNWK6EXgbxKk3K1aJpmHr8q2EKugs7VPO+Ji3Y2Aktf7b9JHuORjaQ6R3u
VrqtNWJ53lyGF0+f9jk4/i+aSdl2EZfpWxsVv2BUUgpEyUdTuAFhmbbYkj9j5q/MMZVDYhK71Jec
+ejK68OTZk/D0UDiJ0BA4p1ju7txRlN/mgKhbRgj7+M2UpQu+qxWHsGE3O3yJy0DEpSHI06iMj0s
nCpMCLARDWNFGDHGWj7oN0v/IHiAEGCUNg65WwJSQZl3W7wsRB1GSK8z8oomTXDsiKXrKhBoeIzB
DylzjJ0N95OSvVgylkL/aG2qhWA8KCgCWnJWhT81bDvrhpM5JyS8M6kDQdyqdSIy1H5kiWe/xyJ4
jvLg2CrJNS7muUFpNa9+EaYHPyy+4qk1dwmFkPvKnF8ggsC9TyJ7TY30IauZS7cK3lM45m7yuaws
mD699HSF6ZkhH+QpZBfeNxa4ZPLy9q5Sc3tEOyDuhfbdhG+D2XE66E5qX3Knedi5bRx0NU8c8Faf
XEJ3liHkuBq1ryaf2J3f2D+WRkO9w0kYw7zUVJ9IqjoEcLSG3DraZKULmUG0ap5mpkuXLskT/H40
mY31aO/lpO99e/SuSWmCgGXusMWvvbTWtXBMBiMFhUa50SajXqaXxR/wZyls2KfIlfHXtu5PCGbx
VksteehbbVwX+QxrZHR0trQiBvBubEq3F1yZ8RPabb8NKiH2eZ+feYK5V6usfyMwcGXBcLDOG5If
ubT+JIVpXWqZck035As5ZQZRTJu39VCZbx5+rInb4cXKfX2bmP3PeNTCtQC7xm4FJ9MomRqSE9u1
pV5eQ5sN09DArcShfygVu6jUQ4zuI3BSHxgTBrh4nSNVnYtpSDZm1hcXE248ZkgACctCAG/TR8Li
Q4DAmaWUBylcKGweYj6yb1cE8WbQN+XddDAZBTZlhGhq+w694hkW/E6aTb+rB9ylmtfW277iP+TP
YlrncHrQpnN5qRT/NjFxautBeKQ+Kb7q4o3ELqguJsb8x2CRz7C4RCLnAw3B+omh6HyiLyuT302s
hIfBAUVWl2PygpVL/ka7o5SCXqID8Q36ilQs3/bHN4nN9SUf8PGTW8sL+2tkvZILfIDg2Cz+Bmr+
iOyYCb4LVDhZVN9tHBC4keP5qjEK3VjSAzUeyPlsuD0+79B8jUGtXOkemoDlpPLQ5U6PCBxkWwaY
mEwIKOSOfLEnZlElEDUgz/2PBqTL2muANQxxlL0kNckofSrkeo2qllx7taQtZXlJ0ra44fVwxeal
HTJfgiEaa/tHMlv8vRjSX2Rr9PtlrOxKkNuOBg7UUtGJTjV2RIkZ7wJvxsmpl/M2nS37JhUS3x0d
ajXoutpxf9g0ldNeWpsnrnqbLLoUTWvJGWfA3XRpDDci3k/wQ20VJCKAQWAiJE3YqSUkc7Y3dfsH
kjbz+ZHo7SzTdh1OcequJgoIcZAYCAZpmLJLMbxPkbo3Hl56qJ05oktiFye9pa3Kzuv6xXLjnwbd
d4dcSvNi9/It1WgP4u/Y8Yd8HxXa+TGUvvEUh8WuyXDz6iBnnwKSB3TWPmzbT3aDiVir25RJ8IQu
X8059DZxZTxrCluVdDSgtZ11JYQizl2UuKq3bd9HUDxyJd1wdn/nH9jftUqYRVhINnM3j+vPSKyr
crERTroxq7tNzx+4MOdoLpRNWST8NqWoeTwaB83hIKx5eXuRGApVGnRZqB6ZdnUUYiVSjsJlCU3q
tUJzzVtYkx0K0mwMj7AjYLycPditQqQ/XF5zncNRZqkY/bN70k3h+Sco7xi047K61h4GDunG/pax
Er05cWoEx1w1BKh7Bll4jsWO1XwfnU4RDzVBhS4AhJOuribLV5n/4AesHlqRE3QmShBq6bAuOBgg
2BK+yznQr8ilmLveQKOnKI5xpBfjcSuyJx1K/oHLHeyBhk43sAO/ajVkXU4amuLv1vN8tqyoPvW5
frahDNyz3gfM7xuvs0soS8nBizAsLFq/ksqEw6Bc4zImY66Z3qvuYSatsdJspEPnj5sm+hFANk5T
ssmzowLVbvqRutW3qBzTS2k28RfLi0+/MWB3t8qruSw04K49i4OWqcW7OQ+gLtjtl2VPKTTowpys
vGcLYXD22jM0y/QET6F6jpObS76VQsfiLJu0u3ruO/ES+xg1c5PzcRwfNEzT05CRcmKDC07CkMV6
EIS8/iFPjTLt8Pc5j8iyuRza8/BpZkgTPGWa6gZbDp3QJJHVluu8lQSrXonZQWKNR6iO9+WC1pXV
RzpHwCKbsd9TmnTtOFjkyoelq9unR/vvBHZygcnZPSzJqSUrkAopObCGbwuLuUkxA0q4z9Rz0fIy
tNwQGEsV24am3p3oU+9RljQ4OvR4brAoZBucTYzKfIL9MRtCoKombeH0AJ25YuyhT7bbWc0ToZf5
/HjtePS9N6ov0WMyxvvLYQA8I26Sprr2GHxID3glZOZG3xh+iCsXGz/Btbaw4+3/oe68mhtH1jP8
V1x7jzVCI1X5+IKZlEQqjaSZG5R2RgLQyDn8ej+NGe8Er/fYvnOVCkUAFEgidH/hDSVQYFwBuf1j
y1HQD2TuekvUN4FGOa0tB052O956SDZuI74YV+tTPIx/VEY7kRRCj4dN89o2OOxwC0tc9fjfxjH1
8+hB8Au9RNtGbQO3DiXkUhtfnDg7ltHoHuN3ijbBlY1eJ+qY6GSiovVZ+pjoeB6FrW7Q+UGIlQCx
mG9cv/9cWd0xUqiX3HBWUPvLk0ysdBeKd1QP6uuxyHNtW2VadNfqyR/1wCA6MCOtZtcIzzbEngrx
qMRz4isxS8Y2q0f6f7rkFn1guD4Ggj35xLNWI72h29FdkysOHo3gXZImRyfQ8A1BMrYq8exts77Y
tA6nrcKXsc7nek/m329mTZ66ycaAMh7/4KuYO3LTrS9GPFCGqLnR68LDsDnb4yBaINfVQnLWW3wp
4lasoqOjnleh+80eHwtCrKUYS3XwlCD2BfSowfvxSlZUKeJkQndaRzBDNhcPOTSioy69Hol5rvWa
skQcZDGpMP87RCgHDoKuItl2f5UXgpTusNA4BOnwkeB5Xlc2CnZQK/qt9xWLSJvqBm3lD3YTTjeW
ObwEfkSVpprNrafcbYuue9DMNj2YcxcfqzC4WpIgXJm/+MWgHY1a1zf0PHAtx7g7nRLtYwQEDEl5
zpQAGalzuDkCUBY31MuaFnZW7pUz0NTG2+PMdVsFfbCvEvCiaJN9aExqI7A53ydPa57tonumokox
xLbn3axKi4E1XwpAI0czIRawlHgvRKv55BcGfOWI3j0tUX8fgx04L4ucKzij7oFrRLaOZGVdxkY3
kctBkirV6SgPxvSGxo08aWllncnL1zCDihtkbIxtMfKoZYAHVmE59JS+CSn0St9NSrl20ODE+HSF
13WksOUOOoy2giclZnjjafp4QKC7uE4jYW2HSYBPVVJQNSiAvaf7T4nVDjfanB9ik8gKAxjM6Os+
Q1/BSO6zTJAohhGWNToc5xQGzY5Kq0Mmfe82iJVp1oQHxFjbDwcc/u7DALIkpx87powK94R8MpwX
7C8dQ1HlJVghXuXm1eh2w3nxHabTfYT7bwCW6/U9iQK9B5MLnfTZI5Q/OvnQJKXMnbUblYqRDAKi
Msoj1saPqLyF23pHOS0CuqdQe/k58DPwZ3lW3qZOcePhR6MgRdiPmi76TrphbYLEJMMr5HAXetkH
D0L8Lp+5sKOCdtZt97ogz8BB7QOdxowy3UE0HSchDb1iSh7tyQQ5ufYlqggK2L/1TP9R7yOxj1Gp
gCQCaB/YLYykAPJcgdw5RuIAN0+LiHC7lEixx9rrExmIDZ5nQmYVCFqxdn0hxDrUXNCiDgIToJGZ
sQbQM8sCREx9SJA8+V6OWV7pTo0FUwDGvXaxTRxoYh3SesbpUN6nvm6/TNw5kvRy0w/f8GgIamNz
ndHIA1IqTtLzaDxg9qNjlnHyhX3sYFmsh4Iw1m/R5FoWlcSOtOwBHy+4BtNP8ZsJXXqmuiRGr7UE
HlA97NLxtFQy7NkYDxDV2xX86BE5n54k18lhGdClWXRFAUNjAdHI/ZTTgmJgvRnjrLlQlbT3Qhi3
MAHRB/a8c2mN/tn1Yo0r+lH3kDe2KSEBxxfixtbMP7QEokqeZQFyU5p4wF5snSPwvAF2AdegUgKV
KrFNVIrbj8Gj1euTvRapV+4mfQjPPjYDuzxHYboLHwAbE1jZ2l1iA63JwvlJKQnurTDhhyigoJQf
oBygVuFryXVD/L/zpyC/9oIBMQbR3yUSmco+49GYfczjuYrVLs2KT6XityCpGZyWV2N/pS/wBNUi
Qf1rZGyHNoT25LEhIrlgnpoikzlXVzjY9A8U5TnLOW06oEADPq84Vo9BDNa8g9vXpGgBWK05XA88
e6dSulsbAGwvfH3fuWZQ43sZuHTm9Jd6irKr9s/FDMeTZzgtYWElcKO+UkatHAiENmk+BTvrCZcp
6xbzVee+lumqAds4W0V99pqgOi+vWsNedQXsaB/9xQoQlohWgCHsXeCIEuWOMXG3tU8BXCBrRSYf
NHusZgIeKhoof1IaZ+jjWLhmtz4ywAcTA7PRFKizoJ7eHQsL70nPcAASTdTm4mhI9mM8PA7Q/07L
ohlw/EjE+JQjVLILFbtgWUQOddsqTcGnqG2+Er6XhKaRlNS11cCxjB6GQv/6dnb2cmrKYCps8E8i
lDsRoLgPS51EgABvvUCjF5D0hD4TGS2kXPjiNoiP3gP9Ix40VAU5w3pHCbHLkk1COo69TSDjw8LT
rFThHkgaPr9WUmzQ7P1GyG3b1NsTop4JOAWfHlXZTZS2r3U6NJCOKhuJ3dw/Tz54uM4eTq1u2dzQ
UIlAq0RrboRhvchMhqIwds6ATsiy2nEH1s3cn/LSw4B1SX36NSx7+5QY16JPslNcBpYAH0OvtY1B
dpgq7Pu+MMYETaIpRT6GHtWoznm/sCMN2IaDbbp7TbhTx0Wn8i58okg7PQx+G90LKCE08WaP9K59
FXgs7McGx08EB90N7RUU+BQxnhJVdq67j1zqrYH180XmbXVP8/w9bxKxr5lHTjQMtkXYQkMa+bUp
DjYb6ac58i6th1kKSc4GpsZ08huk8rpqQNE/1mgiLCY9tRHDLE/hbSXRuBmpaG6ZvfqTETXpfqGR
RDDaCbaT40hERJWBjnER61g89P5pXBpnqdR4BI0GCycvvi7UwunKrYOS49FWwN1QSTd1Bja3hPfw
dag161KA67JQJIoUhTIIweUV2B+WYFsa1P5vqFKvddkNV18ZYpllUAFPmFeVjQdJPp/ddMdRBzHc
5Z4PpVDUOMKN8607xNZVbOqXxou9DfKl2MjpiCjXCqM1o4mxASzrrRetpEUiBJ9tOikpmKTIzGwP
wx23vEKAUjuO5tBnB9XGWTLSTg0PJLfM2xGHod43nJaFzJzh5MzDfYXM0w9NMAJHfw0lDBSPii80
hfiTFpU5o4hehqxu8bYwbYUCmaHyauLc+9m4C4B7b0sbITO0DummcOftwhIyUqPksoFa0ERWi9R0
+42AFsJjX+5dFRPOOQrzjkWtblVawxOk22CHgubJMdLw1lMLdOoQ3whn/ZDPlPBS+K8bXHS8i0yc
Zk1vG3bmaLmXDjVfy6VcgHx6tI1bkA8L3dlDYpau50J/Dt1hnzjTvWPm4lpms73jG0Urd4S8mWnm
fUhGduUnAwt3dOkJPy9WHwsT1UaQGqfPyt/aAFkP5A6ryA3lNeZT1j6NrIcJffl+NakLPKhFMAKu
QYsh2+LMQMWYjtnCyjFUlaUezIF2EXLvgAROySy1Y5Aic6w0cXsaD5emCnw66m6+yy2eRbof+T1g
v+iQZ0O+DiLnuTfrO9TsazwKrk36ZVcLsxwHd/QzOlwtvSJ4iTXP2M0VQEg3hJUOVTHwEPhEKs9W
vdRlYQi+a154tFdm8KOmoksuAiqxBYTk65RSm3iIlBWsP0ZQr91OYYV5cB/DdRvmwNgHxnC76K19
t5EW3vQlVd0VCmYdgm/Iatshj8GyADDD+DUOMHM7ZootrQWYMylW6IkL5hxOBU7ImmVBXLD8q4Fu
5pWFyxQ97O3iuvwd7Bh6khJbMMfrYAHeE2M5m6CgjhvxgDCBOzMyByJ9QUSIjowNZIgcSOEsW9Sz
A2BVSVB/CpgbdqXinyEkNFCUKQ5jY2H5xqhBdcyD8YhRiNalztY0gVG6VdnehNBucOfAIdfpBdYU
HkMNyjRUAV0Pa0aqyh9wjHR3WYnqxlp0APFb9IpynBXT6HMKjAXpjdg5D0VsfoWzRRWYtqSBtFwN
VngwFNFB0/axFd+n7txfBmFTkBrMDyYp5XXvcGMUgRleuG0/tEH1UofCuHdsM0cxR3eQHoYr34KN
WHthbO3tOf8yTdytPU67ILErsMRTpbhcdbg3NMaGhTiddjoufDpP6RKIxFE4XoeRB3F6MMVm9juo
3bSmt3MJG2lGrgyIrltCEO9HlJD0nPKQKOr5ELjxrhSA+5eFo8You86fjA6EQ9ZE6kdmvG2Omy1d
OP+6QcDmGMTRcVnjIt1JgdzYooofm0pJjkpJO0N5aFMe+lTryltD64KLh+UTKEUg1ZTLS5wY1wRQ
I2VdKCmmpC6girfIoWYHnDTvFqWZ1pzw1NaLrYt0xbnqAMqGpURcHJXxukfgHjXFCDEWOheziicE
qIkrt7KuQur/h0UCx1IV3dEYr/4eVSjs/4Jxs0xHWBZKETp6mobzM8YNCBhft67SfQkZcKAXcHCx
IFp3eC10U9ncpkL/kof1I3F2j89zyO+YEUraRF6KY3VVXYF+mk5NgfF711NRrnoEz1I94cGGTREl
Yj2M1NvJYIIdGSanVJCWBRF0FW51xxiP1kDc5fKIrhwwzJDRkSIHkLTRPDSYqd3ATw/79JTIQ6Ho
Iomv03eNHJy98dc9jS45gOLZIGPRbH16Pkg1Miz/k9Pk/3KaHBQPqGDbPgJmnuH/Cr6UrY5UtU1q
puNAtEILdNMrmN6yyOz+26tllTBzwpfvxLCKF6HqViwLpzBbhqT+TraqXt1E5cXuhThQ2GF012O4
TvQEmCBK1e3LU/S4RcntCOiEvj3+DBJQTZWhct4g8xPmAMcybahRlmKyppHZ3Uw6IDUfR47tkiE2
igByLQ1NfmyJmXrt1DTyil6V/YjOM+xbytzcvj4FPAKUdil9a26w/vszZ+q/oigd3TJ0W50802E0
/xVNLMgvTVtm/V6ARwViOJ0dtShJFs+zw5ABrUDfLTsK1/3oN4SLjuY2p2XRGkn79dWyKv7ckXoz
9Q1q1Bsjd7/5ioMqhVKBO8uySfzpN/59dXkF2MzejEXWrJfVZTGrgzTyoNMaP9n4pTjrOBzjq2WR
CvoniLwypSpO/KgEmr8vvm8zLo0JfXTZZcgUYoAB9MTSm3ueCu2CkoW7MZTqy7Iao0HpAoZOT5mF
ROOybVn4beYdR6P8hPrOypHUy9NG466nS2dcdw1oGOpWMB9wK6i2mh+HtBWugwZRBLuGPGTBfFws
hpdNi8/wsqhrlMDdxHj+ZXuEWvdXO2LTwOQQJU/wHH9uW/51+Y9Z1sSRVJC3iyRxBHL8JPwUEF4H
tn5UEOxl27L3+yp0LGjby/rXl7/sX1aXRTajdLy8+nqcaiiOqZ6uyQPljYcHqKpu1PNGhw+wpsFI
o0wtJpMC1GZ5GZoKHZTSO+/V/3x/j6n0yb+vwso89jZl1bBWbjVKH6GjxXWNsBc93UBHIFStugx3
DaFvCvowgEqbFvN4TS1mvDaAwa/Rs8NlRW37vuP7qlQ7Itvs0Yw005PUvOhspvXZLHIm3Tq65ICC
mNtTglujJS+1Ra+6BHr11Zs0VOGeFs8H7DPj46y0ub96lqpXyyrJQ45woYfrnvOFQb66nSiYgWMk
e8x9VAMADzegTSeJ/IlaTG1KKhK00Q6hyisk5cUhRADjamly2T5Bu1IoFNEmODjnCjThNgiltUnx
P7zNlE8DLpEozCgY97KNWlh/+fvxwvl1QnIMH09227UNlxDeds2fJyQD/SbDzkjejLS+zRBuetcu
M8KCDwS44VeMANTmgIyfh14hBpYF2pwIR2bQzfE+MoMNpnLf9pR9BSEKj0S5oxdOTStx8gMJLciE
STduh6Y0bpHkny+6+bCsmPDzb4Yi2hqquL0sGtXBClWp+r9dHWAOr2KLB7xKHkfPSd8iC1AgzHwF
wKPLGrW+c8ag69uijED6tmgBLpvQPP+23QLWRtWXnk5WOhdHKfYt1DLKQybkD4puITmFfZWiypIV
NpiPWeXFfpXyMkgxDfj762H9xfUQAoCS5wrLI0T45XpMopV0Z2x7HxNsnjPPM+/CAeJggo5KCubm
btkUIQ50ldv18/dNsgiMQzyCnEzUPzW6i/AEkT+zO23KXiEUlq5lwB13HOfmZOZZMuJVzY4qE2O3
keherxpBuPjDLmboZocVw7i3s0FuK+Sa6N0jTrmKlBecX/vbvz8DQhErCjjSOMh8+cdvChDFn2ua
huU7lu8Zv5wBP2Hi0r1a7HPEOuv0i96jI7UsKpEmyjJx+ra+bHSTCLMIsFkrj+xiRw8gAhSnpx8A
Obp7cOnoxy2rcaEdkUPHFox4Wg9otitnwiKMaWVmy9JbNjjjAFk73KmMEFB1jXPhsuOH9ywbf9gf
ZH6A+F3ubVsrj/cViLW9yNrhY5olEF8i60MqTPvKvf0np0qdil9OFXplhjDA7+mmWJhFPzAmAntK
DL937D0zpDyS+aUPSEngEK2nX8KoNgoktDkxnQ2FVeY1EImc9iT6KsT8CAAwxbkaAa+Lzit8mlfi
QIK6nBatn1oQf50SG+Ux3Iwj5gg8G/bZUwtrkjZBhTybI/lmMwLkb+1CgaDUXuMuir35h3eqI/g4
atuE7Jc8lR+iSDrHKBtSDJTZtCwMYAurvz87noqlfzw7rmno1BtM19dxlcVe9eehrWzBKfdhAA68
zeX2+8S8TLYT6+tIo+DOdQtn/MqZz5f3RFGU0W3oP+rSBnbuQvgNp0+Yx4F2kXP/iCktyrKxbK6X
VRtg2EZEZbZfVkuj9hDDAMW7rBrlNJ/VgSAp9o/LpjZ8XQ4GX+SvD5bK4ceDISH37WDYgs1nuqp3
y3FGPIJVuzZojyY93NiLm8cYsfz94JNNjFXfPOp6BziwMp6TyhkAS0znwnbqh+WtXeMlq6SucOVW
bw0lROLJDIHEqgNlULYA9Sm8tNorekTGq8Hcfz1QbvoHx/Tz2+W9Xgk6N0pH47iszuOEb7zeBZtl
1dB6JBzgP309kqW55gMd8GWfTs95//dX3f91+GDkcF3DErprQaXTrV+uuvo4dxzDCjumHF1kD8DJ
spAKPN1o8ceW1IAaFZhjwJoJ4F7c4e9LYLDnooE2wc2EvpLTFh/6KCC1ruWLh7nYCfKrs861+eCj
C+yYCLsDXsZvfAExLK96p6Gri0OFKUHjJUH6AF6ivywLNH+GC+1Msc6NFAV8tYOws7/UatE25efY
rTYxrNTjYn9Vc1udh0qcfMp/SFB37n1pFjHBt5B7V23DJim/iTUfRRN3uE50OspCAUS/r1bABjed
LMt1pei/X/l6GpTgZdVQr/TmYztXe86YJAetyqept4FHG025acv5AcOW4rovKnEGd0Q20Qb1Mwlh
DXiKmmA6YvlVif4ZUPFeSbF/pNjj7TraQ/umxs2sz4Etusrt2FcLL48oUnkVIsfxgE9iDIZnFZu4
zs9+3lIwQFbnhLvPt0UeA3Bfbo5//Yll1vz7v7H+uSgnpPqBEvy8+u838ecaVP57+2/q3/582//p
XY9Fxt+vB/rpuHz8t6+3eW1ff1rZ5nTxp7vurZ7u35oubZfvAF1OvfN/uvNf3pajPE7l2z9++1x0
eauOFsZF/tu3XWpWNVQG/a8/Hv/bzvNrxv+dXrPX+PPrf/mPt9em/cdvoMN/h38FK8/SPdu3XGKW
4e3rHu93y0Fo0HZQCgV9rfO0kfW1ER/p/W6bRJTsE6YOo5xv0BRAg9nl/u7qeNv5nm77MP1067f/
/Gq3Xwfwrxftr5mDS83k+zhvUyXQSXh9B+KgYzvuryGsW89NXJNs7+hHX2bLPgTeWcjiY5XMqj1D
RESRH5am291jDICtgd4PVKfEPVa1dDxLPC7KKP0ns4/5cyC3fCtDZ+pxTUjSOrH1z7MPMJrGQdUe
ZNzYP4jkIEcfeTn3DMwazMx4b4nwFQ/Ld+nEN356h5f0LrSn12k0nsxxeApiMr2WLJSH9d0Mk1dq
HBbtE2ajMUHwJ8X6IrdB5ESHH678t9P7L6gy3xZx3jb/+I2x4qd58+s3p9Ro+4DnHNNxVIXhh6gC
u1NDL2Bc7EIPY03hVZ9Q1VfayuUhA1my7YrhVIfR50THAJU0Ba9HuzzLGt+v/hzGA65SIzIgkgob
MJXGArtZXpLOf4EMcBthJCZBWpStew1eESUBa2dG2rOG0A48MLC5dkQKhdaJK+Npm40AA7EMj5Jg
VIYy6E5q1RqzcMBrzHTAkdoBpKEPamg70CNA1Xln+PLdlpwo3SAbSEWzCTRxh8Vw0KU3Wov0AfiO
SpaIcUcPZveqF3SYYwA7jnMKx42TypVGiAwFks7uH32IapyYwXV44YuuwdwHm001ZyXiEt3RLn/C
tedoYFcDvuMIVA4LZROLyJzPdSKB8G8PtR/Xo4pbD85OuLJNNGZq0dAImqcPNk1dHA4CY7e8Q4zp
e1U9TUVAfoPS8trpmpvcyx+DpgXUawFKgs+3Xu5ttGk+jQIH4GCCeKjLM13XC8RRmKXxi63j4ZcZ
T2WjPxVuE4CWQ+3PEicKqfT7mOmmmfyufESKKomcL6VxNZiATbvOtg+Wc9tWQYJcldOgqSgR/J0z
MiuUW1GR+9KY+WsHZseTFwM/TrA6VzE/Y2PW4L39ut9rdVsfPG8a6CpP4C1kT1W4nj9EWY2t59C+
NhLTYMcBrBf7z8ZM7m+3n6LEsw++RacC06k45gfkYXwM4MmUQ/6KrsC0jjDoQLqipykJqKGGzbB2
qbQqlPUV8u3ISvkoc2MqYiTQLm33s+sjsL0ci5Od4Ahtr1sMWFY0i8rdoE8fhStWSWrQCtcxTmjb
7M0Ph4vpgMps9XXZE9TzHCGV5j9ZqjudpNHeq/tqY4XxGy98CCJvlWODAq4Zb8hAQxQjQpWOZPxo
g8cjMMZrHRen2sF6wMBwZuUVSF94cfpeg3gbo/A+04Ns63eq1KR+KVSQRTgkdu6McNb2vh9ducy5
+3BAxdekIExjhNsUaSwyOIa+Ohgf87FYhX5Q7iv8V7ddYB2CeKgPUhZ4EURYM4xpeB9FfraeeFZp
7TOjp9yFHqpS7jTM677H9gY2Thjm+XbUxJOo26fS6FC8itw1aNGYEof+cbZRHCtKbsVyEpSmR3aG
xW3p0qkfQxokljYga99iLGLl7a4vQCSPDmVoWaztrry0EPmKaX4qUm5krBvCVU11Ofs4FLLeBW1m
gqJuLlHaTXxch4sbnmGecNDj7/glo1Pf+bn7jI0x8NNMrpGA5ymvabtZjn8e9I4YLuffnGF6onX/
nKTDuS9r4Mged1T1hwu9dwuamndoyWsyT09ZXyGtJLAdSuDvr8bUvI28+Ka15YWHFgjz9EQIj2ti
497UOj5dI+2qXWbd1GmDkZ6Vv5JIwN2IXnn7SI4M1JLcq841el+a8UThqQYp4fXrfHySySWsNWuD
vAzAT8u5kRVIw8jsk1UZx93aylJ/VScQJm2t32n2pc6z1zDySejwMcHedFWhr3vIjQm4yDYePUhz
GIZHFTeaC/xmAxXVdzPKFfBoVontxQhSTUfMLddpDSQh8dHE61wuThMl77NroMPogUmDB7MSfvAU
C2Ca0SDWPWYkq9qVeO761UsEbgApmXe3mp/ypGW8UaOtATAfI+C6BWDoIJm7jo3hKcoPVsOlBXoe
0LvprnX8XOgH+i8Q3ZkVaIIQkTaP/WzcaqGbkZrZb3CKX1OwkSs0tYOVrJEL6WAHCa6mweGRNunu
I58LOCKcRc+pUJczQ9AfD6k6g3dh7qoAz+hlXMXr7DM5CUrP7x7soHVX8XNHym/AmzgnKWu1jB+B
rdE6tcDZmu1FofTXYT+gwsH3A8BZrYoIyeQCY9XltJdBeoOAR7QKreHeyBDHHqYrGiP3BbyxIjnP
SmpY4Aaxgl0Eazhrb+a0up2n9l7N88XY3JvMTKYWoBsa/mGk05OXOmcx60++FX+G5bkuaN4wPHJz
wUTyG01se+C+q7J9nsP2GMok32rG/BRkOCyJ3jy1QAg7klau0IDhHvjCkDyAmQoEYtEhbvkWlvhf
+ZxRE6Gjk6T3m3jIeWXzB4OuxSqCADiQMgJ1DxCn50EixXzK0+qzDVsvtJJXY4RlZXfZK7Fei9/0
+GRU4SsVrJ20cOLOJuYtrmAdQN1rIJ1TetjQf3vU0ZdXLlLIqFFQ0nyYmRJa8brEes9DHGFlEqus
RwSr1r1Hixkqx+C6t87IFwkckP3I1p9wVzJwyOTyTx3GSGEwYpPGj5kt0LZZloOy0miQ5fSY46MJ
PoUqC98aEkIBQCBv8hOuO7A63QKntIjKqrKzTUPiinBM92mj37SS585F6WDjpfE74P0dCs9vmhot
4zgU2HQr0DM34XJDWAXzaKm1162st7rARVS4Dm2mrgKxwTMdlE2503r6O0AE4NoJOu5IEb9EA58L
wuW1n8p7PuygVfyKVOchicPG30obsOusa/fLB+sVt6w0X40COXp1D7tp+mo11jmLg09Di5Z65Rio
kUHtSeJpH6ClCU0F1AoWDACsw0wJVx8qBWiwaKC2jeEzy74HGmHvcg1GWX1Ip+kYq5CkTVAzytO3
BmrvOfTfXN6/biPuZdcProdW32t27m0qL7t1dWQurPgV9iwa1bwo5gzKYV0zKnMjJVB4V3M7mvth
WNGWtVa9UWGWVXZPGTIZqCZX3kZq5aZqrC+ZC5WqkdgX9CNaCZZmHZsGd2FRRhLCHBB96OYndIPO
4yibA4D5dYiOT+A5E8qWMSyjnHbFMCKAg43XlW9iZ6YxAaFGsTKkSVtd6MUmGjC77WidjjOisUYx
GjsjhXpvdmcNN+YNylcamNzkXRLcpCX9ABIPrmz6EM4dul7q903+fBf5VbQJmyGhxgUppC/hhhdg
DRPLvtd7+93pu0/IYrQHBZ1JUnGf8ITsA0ej7tb0e9O691X9DY1YAHtWo8jM1Khx1946fNN0IGdR
97w79MZugDcIgiojRAGwxdxDyyEFCgPWLGvw5pl5khGPUQaiGC+Vr1WPm2s6183WSMELI2y/yXzu
ICt9jgE9gKzSM5gvQQrNAF1MfXS/iM9d2LwxaDA+j8wSpuSKkU5wtZK4BQaNunfiJQh/Gs2q9oA0
kIAEId9weRiBUr8OU3WV5O271RnKQiFAuaBmeEyZLUz/6KfDu+WVALjJF+xRvrqCnio63o+uAVwk
GXjouKlxZM3WuuV+bvENwrxew32hM9ctNhywzbcVEtprSIPPBZWYhke+p1IzqmE2dtkjGHzXSQU/
pE+v8kYAi+wZtW0MH2CuvfDo3oKxB69A7MH84X1myoRM1fJNGFbXVW6ipa5iVD82nolcP4xlg67n
zAiKTRxusOGVVTCvz97daKfHyeLhj21F50TYANDyrsSzvfpU5/I9UY8yWhVA9J0Muyd+tdUQpbpN
tE0RSoCfbh3HuMS+zeih5oX6qgGKawPQJMHjzMQM7ZPpj1s/7IHvDM+mmkHTzii3afw0jtDdrPlW
gToTZarUxcbGiDFGRyCB/Kkz6Zrl00pOMaNOzo3tgXHbOh4E1jnNtwG8zU1RbgZSpFVZ8ZNHRuxV
aFKJguFAh+p5OZquDePKdZOrJX3yZWuucafAiM5+9jBWTQTOkLJTXxUuxMqX/SdXqxDFLxm0y4gg
yqNNCnXRu+oKzNtCmT1nEsUOJjRPgn31+s+DRj6eDSQLFjTrVXsTWTZC1n74jh9KsUn88hY8LnZ9
IwDiUoaPUag9ooxxDc0Ne04heJp87laY+Xo2YByrJdMm6s2bMJMvYasb1K413AtyOBvxa9iT0aCL
srM7NBQmVhxGCqKa6aGXQJZSErNmiF8FE1xgtyfmQjT38cXaeEn6Ngk92YduDEmILAB5LTgbvrEK
EHJcaS7BTZPKLXNaKqYrzhyBQPNSNGttULeRWsxjy7RaPIqKaWTZ0ncG5lsOFqnu+DL2zFRZi73T
iKBAFjyXASOk6AoyQ0sKVH8gnJO/rUFSeeCk33oHNj2CJuigpWwZLex36dnB63WfdZ1k1/ENsO5u
Eh8KeFrrrJu9Q0ywkBWlf2k1f41NfLubBQEjag4thtQAGugmu/4IqcWRG/A7Op4KfG4zDtOp1aIt
xr/5yU/rYykTinu03HD8M3Z1C47OdvBcSdHs75B6B08MPJ4+R6jNSnFi11DTpM3KnBhS6gYNzj2T
tjTSG1TeJmzMuCehfcL3wTkj3se9Xu80ryV1KscXXNcQpLVhskpzskj5mVcw/HsUWE4glz4QH5v/
BDxh/FXNxnPAZjq+ANbt/aJABfISUW0TUmXW4SRilM8TSLvagi3pS+6dItSeG3pz2ygE6jXVoHjm
5DVLMuy6TPqIIfp4Rc8N8b+vWv51pfGnAub/rLC5fytUza/5f1G0pGb23xctr97y6ZeSJe//WrIU
xu8ehS2XqqVDfZJq1n+WLC3rd9+glkklUwdipLtc428VS/t33bKoVaoip47FiPm9YqmJ312KNq7O
dpSQLQNg1/+iZElL4qcam2sJqpYeylL0pei+Wz7f78caWzhmIzS2CK9NBK76bYsjNNluL5MXtw1g
gEQWog9YQ4pXDYNZop0OGNtmtPWse4p8gbg/vcr5Qy3EWIL17xg5Vh0egYnL4GYJhmI9qUKkA3q0
RBjxwnya+nKlgVWId5Q8JrtinCsF7rLYZiDf2OjUuWi5pxN+TBUJY8fBnHCVUOrv3yc7b6xrSilS
69fw0JWgkWuNJYigAnOracLn+8XMpsnA9sCblDulHz9PnkVvbGpCNBOLYX71Cm0HtzcnW83cYjWG
XX1MSpM8v+9JWQ+gFVt+GAnqtB49A+oqFZxwvJkCTAh3wlLCwAH8L6Ug6bYhabOHBFuIWCYTv3bb
ZyKYJcS4cHI+2V7T9y9o+MmuetVjLW/8z03vgBxfy8avFgc/GK/m2iBl7f6gwKzV5iZxZCnkOpUt
nghpSQh6CwavZMIdss5eS1/gyRTi0laTp7s9oq6RDWY4Dph9DnXqMgKOWdlWt0YJ3AQ1xEb4xhbU
qBWeqgIc1HNWFrGAqOITy506q/Aq4HnIZLUGsaddT+2qNmoEvPV4IiHv/QJ4SDVydk4TNCCaJKkk
1G+LGdBMIE0HafvCpCSXUh26A/FklZe84aNIxXLTKrZdJvIvImD+rwaANocuhTG0aYSuXQx/ih4w
kRzhnga10QHwtntXNeq6rsnPXQ9Oo9tlbRTBKeqdenRK+KLRFOKWjojo3YiK1xRc5/VgTy8tkh7h
CjgWgiq+rXVkRtY83IEGiay1kHlPjS4wgBhGLYP9QSppfubzCfGYuxiIefpga9QAjxjgoEgC7Kuh
joaUeY4IV4UUUQC3h2lnYGLLe+lf6ZqGSD1OPOilEG4hFz4kdWNtwmnIgME7s5huKru03BsTqXxq
gtzs/g7d6xC+ziSxiojRpFD45a4cLnB9q3bd6o6Es4GjPE4U9DQos/dl0e/0/j+4O7/ltrHkjL8K
a66SCzAESJBgVXaqLFlje2x5PZbGW7M3KkjCkDApQgIJyVQqVXmNXOcqF7nLG+yb5Eny6wPAxgFp
yaPG7pzdVGq3ZGkPgWaf/vv118wiHS3y1V0Aq+wNUXIa3RQ+ETokOCuGKtasmVlOwRP9NAJq4x2t
J+Fw/XI8WhVsyh0wAnGUb0G6vszJNmfv4F0Deni9mXAHA+j28h8W46vFlr/hfr1khn6cXlLK2oQf
2GUZLBh4pbf9knIY52QQNGUjKlf3ZzfvQcaPoMIZhvPJ0XyRh9cX45lYEwwZW4rgfVmcvUkDqOsI
W7e3gwMfpr/0OMiBP51uh9u76NX4E0Dxlwv/YxEd+vebJePR6XT765i+383bIBhgXPy7ebB9NSrG
YJmCMZeVaur4NjooZt48vwaMHhbBTywfGU9eL6L79dXF7WbDEx0svWw4i2fT7XY0JLaPgl+uC6hs
X8ADkX9kuxbrKA7yjCmD9AMBevDRB36fXt0X6wsC73TEBAxQrXX0NgCne7M9WE9n6eYHSOhn939M
84WfP79n4hLurmlKDXS+uCVIuV9sxmfvb6cMJwfPr24G4b2XfFwFVGKOoNy9Gv3ScDd7OiU2viDy
QV0IwtKPpsAtfXgrbRsOGPoTWHM4dcIbtvKiNys0GvIo4q50env8KUqjk4c/0fYa5ScO6W0HPkSx
0JK2OjPbcP6RkYzVx4P5dLKGdsW7+3OwhmaQrcv3w7d0xooL72ozy8oAxOqaNltCdku9+lg66kOY
o6f+pN3Kus1uWSMV8rE396MZPAd0n5loDd4//HL7xDkMRwDYp4PAB4pmi3O2XnjDcUBVG6pvVoSf
sduF+nxCJ4Q9ECyJfKRBZ8d6vFTk43eDaOKH9LOw7/bH+TTQlvdb1pHer8EJnX3cQnqbTiYv74Jw
ePTwm+3Ij48ajSlRA+fiS2vLLx/4602B/h5sbmhYnc2Dy8nNx+kj7yOx6ZcuaPk+4WgwJp6YEFtM
WuJjbiD0zXhI4DNC8glWNLLY2Z/A174eL25/8gv/w8129ObhN9tRSAFnh/6IZq4/nQz91oeuRotJ
xpDU/OAs//RHBiwAHDEge5B/un6/mJHeeWcwqT78kXu+Nz4ykkBtPCFKb31v9G3S7GbJGMwonFNY
uv8oLJ9DRkemtyTQjwh174eBRptEIIkC7p2tJGQ9V3db1qLD0LSZvWBpl3/qjdPBj7M1meHD77VH
SabDAQksrC8Yk4E8SrPreraAsesuTaFw9NYvI6bvx+Ozq9/8IcDqhkNBiwHoGrZNFnTgA6ZpaCRE
6Xz4gZmswTFMz1eP2ItdrQgIpOViTYdD0Qv7VdhREcxGVxFaAZfEcOK/Klb+4TpI3wwWdBFWc+/0
YdHtfksB6hBMRgHeFbJB0oCm6IYblrVdz6fzg9X13S/0JX4JwvwD1d9H7L0vz21fMT5niOCAGtDV
H7WgRZtrfO+APbEHwc3IgyUe4r7DbARvz/PrEDKHg+IMnv/n4dkNeLIJHH9/9vK7ZfZysZxF09Pp
zSciy/nNaHt2SPBwe/ywDHbUZ+qHPi4JPZ0KJLAlg8HZJl0PzqR1fTMeHmab1Xu4g88f/gx/z4eM
RyCFh+Ayya/agp4NBjfFHWzH6OjH82wNQom91mcg/2ZL+Pxpds/OiFBh95gMFgc314MP4ylUU6vb
Hwfz9AnfeQijFUjRiBh63NIxKH9ugIyjY0O2aObsrSaQYHIRhs+jDTMj6fOHX32fio2J+PisERts
zFxP43auoc7bjEMMwYLI9eOPy8xnmJXe9vXq+RWRjv+IkdsRdBSAq4GAnDdk/+ywZVdnHxk2DCPu
KTtBj7bUd1fD7BFTEAza2ozURhM0Gl44oDhthxEiKrj9hLhtPT6eQK5yn99OqRqvfk5n0QHB7uGW
2Zs7H8Dspz/e5+9uol9BDDPBmjE0lB9sKHYGxRU0QIArh3d3z4fRx5+M0Cs8VBVhtfBZrR+//4bC
x1+hpNGAbO0AsT5jkwSmZVA0p9nT/qiuIOw/6NuQXdxzq0RiHshgyh763y9joGfFJdAvzw/64hCA
KfmReB6BTy0zgBXl78FqCQc+6C5gwEAqR6giH9gQ0NdE8PDb7SLeds956A0SA3sziHGlBKgVATXn
SnMPImoyPiJtCCAY9IGVDSZjLv9gwMyea+9ffiFlMP9Zk36DBowG/WCKW8N7jAiFSWas9x+N+kyI
BNNJMBFbC7OUawIA+K5UAW8Y9CfA9Hh/YljeNiLQa+iAF477SIaiIVQs6ADScE0I4qtVhmDERccA
EECg7RFbhW0R+KM+W3lw+/gLOEDCkF+7ZQeGZEQqCXhDwKyE+kBcB+MhqagEUQ0tCKYUlckUGSgg
i4M91rmbICMQKhH4wz71WXI5AqqQXRwRWtWQgOeH/RFpEBEwZmJC4Zo4yS0tkBRNJYJw0B/z7QLz
FzVgQSQybYhg1AcQy7qhSYQpREAyX+CaBPDgKhGMwHv7U6Ar8n4V4LshAkxBRO0PYlafMJWYwD0l
0JqCaZ8ylHSOyPNGFPgk3m9IQEImai3Q8oThKByHI+eCgkAbF4bDPkaOVihtNHLKgbj9pgSiPjxj
ozHTVcEAVZEGl1vXQGpRqlsQ4PNDcj5awZR+SK45sCEB7ERIQYgRM+6BH5JHuSaBoNTKp0eGAb3S
ERvJRtQTApbY+XZqMCVwjMYhseEIt0lX0TkJDLWW0PMH/UmIsWOxAHV34J22IfC4JvDf+gx4TBg/
gcLRPXeglUGAy+NrnkQT5mt8yMpsLfAmmIKQsIjKEFPkxAXORYa+1h0QFrHKhBI+Sg55DrfeMgWw
dvRD3AB1cBJJuhcO2gKf8o/KHOL1iQXwhJIK7pEBv6cNMKGoTDnBmAvX7OFYexN8v48CUNOOUHK8
n+RcDY8wCiiVMB4XEDNyH8gjXJNApZcKjzDp4xAiBkwFsyLhsSUBPMKIG4KV4CYQG0ga7VZUEEih
WHUPWEvalx4NcQHXgGaKMPA0tCBguHFKasBloRMBiKjUOocKZjgypQyGY75ncgBIrCgKieu3ROAj
A+wA1QR6TLQK3AsMqurF0y8CkRHtx8lY6kEUDgUP1lQCbyJxAeVEHKK0mAmRXbsJ0l9XXQRqAbwi
1QJSYaoFdLZtERA9juH2JUeEwYFekVCZuGUMSHKVMpjwilIZJgca+KOIzpstg5C4IKRuDFiI4tqY
0ppzMqjs09OvAraAehCF03CIRRDsgS2DaZ+drrhD/mpCk5JQ2jkZVKr5dBkw606fm7oYEz10h01J
pOETvIgmAsaALgsQGoIkyaTcugtVsPJ0EQwxB7QPQAlFAqAFhGKpAbjbIBijBjACTMcAA8qY3CW3
qA0PvSAEJQzkmNAHz0CMyIkNLcDv9qHyBlbOHXEyOpLvTOUTRlMiZCihSJR4UarpLQmEFM5Ilqko
kDU7WDbzxYCrJDD0+0xCUhIiCIb/AViKpQNETpMI6N4XJXDNEKgDZOkRUAuaSpqAxeMuWBLwxj6J
JN0T3AGlxZIYxC1bqA2Pg6jvUw8CXWFKo5CSWBIIqKfQP6PhSjdpCJDIOYeoNgMDvuKJ4HKg4Npx
BXQaqZsTPwvqAEvgXmwslCgqK0DtmLwggBaH6G9I+bCVI9JJJEumfO6Xf+CaEaABqJRAGPSpmkv7
aBwN4JaUOZumLyQqlFLZVFCjYB4dLBoK/E+nBLSJMPRkh5SMdiOiCSIYox3gLjAWgbESbtnBQJyX
SgQSFFIl8AcBTQKGnWSirqEFQ4mbuR602gCiSUjk2kWQAEYlAapFbOSW/Bcg37Rk/G5IwIuiPpgj
LAVgvNCkBq6JIFB30kAYSTgYUCX5HPs3ZUCrkVgQcyDgqyGppHNZ8kRbPQ8jnP6QeRGKxvXX3BAB
mQOw/cl0ghaAvXCyVqK8CB62gGLYcEAKTAF9JzL2xvyeTiP4WvjSnMyRBS6vMgZg6aieS1wgnHDy
jpY5FF48KilUCiirGSyia7ZAuOBUEhAgHS8HlyDzUiOIiG2HILUiAkMuCSGTk8Vz0wFWiUDSH2BF
A/DzTHtIddhWgsGwTwXFJzJATSRwcE0JBCmuksB4JOUyzGGFKuBaNW3hGFhBANKu0oCqSOtQpaju
7yqKZRgC5sinVAOpFzFJwpfcEAHtZGYsIq5Jhb4poxCHRBBpdcADPoMKGEipL1OFxEeWDKTZCjWo
/DtZFKBL5zBWpLbKi0AmbBJAcPe8KzmAXSjwp3RbCZpJIwWCZuqJXDyH1EB6PipTMO1PhZ57SmQA
vhr8gKUDXsQ9oZkKwzn1BNBWkj+4JYFIqwOT/pRC0WQKpgB1JyqwPaJHPZEOI9OONNYZ3ptIp9Et
EYCBU2oBDgFbAKaWGQN6KO3egSdcwiDSKReQMUOa4SD8fqotHDOHA5SQORPuAk3DNrQCOrL+lKUI
ZNP028fs0HSuo6yuGSECc9XB0Q1pDzCQZFsDKsckUbhEioes0DJVNceuQjUT8PTIQOAlXHP8IZ1E
/qsdHtJDAnESkSNHZljJPYvIAI3SHJAHkQEQGPGeBoFv91DwiuROAJBgIjDZtHNOgSdXigC+IajD
AY7Ii1JJb18F6glTgDeDIdXzkYCMnIsQaYMqZYDVn0p7JCAQ3tNRZlFEn4LRGMytq8EB7kwpAyoG
lEyI/epeim0SGU6UhePcAimilv1Wtyyi7KThiZ5uEEFYC/8CJN5URiqEdSNV8ui1UUeQ+imlJdrr
FerdoSCZ0VqwktrbwIsSJAZUTaioG+dnW0XqKaD1gSABtmGY08FaOjB5pS6MqBQHBEeDCIMHtq7V
WJX4ASXB8mAyXeyrGpoC1W2giIrfR5KyHozEoTWgJyBs9IOmE3oCFcbEuSCRy6pUAsCljJ5JhYj6
EfjbFt4Mr0GJGQWArSGQKKE0wQ7ZA78aoX66TWRcGQQyzs+gaBhDs0snocSIQLCZ1mWMl12qZW7i
kgiqibmni2CEOUS9J5PPtXQrV5DSSSR1ZgCJpszsnBaE2mYCEAOxcsDtSAaIiAVX2XCMhAbAMnEU
7OABd2dKjG6FBvBoKk0Bg6qACxi8ApAvVCktuFlE7ETrGTtYjWs4pwTQkypFgMXHztEqCKqxE1sL
vAg1kRIb6sEyH+dqR5G6dIQ/lPCYbokgCk1pqHELfBIlK4B20CFqRUBPLRIDAJqqxJvZVWTm96b0
XCHvkLl+ZpPcSxX1OJMxkDJqpKwoo11AaMBNb2rBkCoreSL9tHJU1zktgM9RaQgIjRlEwOXRMsQe
gLuyRDAiOwBlI6hM54wAVW3lyxMN+BFtYwAWWDugVHZuNJ4AtZJmG6wFZkLVvSsw1YYD1MyAjRDt
CYpELnr7CtB0lam9El7iYCeFtFWpBVIfBlI8pB5SvqWtBdNpX+JBZhQonDkJtZpqm0lgr4GWUDkM
MfmM5cmURcMOegxoUisbmPaCi+FAqPWFHm1jQVkBOmYkn9C3NYNBBYFgmelMQmLQ6S62ELQ64AWU
QWgbgLlFyYdlbbihBMzlMa8IcSLlEwOxcc4YmlFCVZnEyIC99phByEmEmMFuLNNhoN0OnUENvXVO
BqCCldYQhAUtdewhPg/fOKJjZucG9Nr6VFQFdMgfOMlgIngAlSLwRYMx4eUYvaS93h7J8sYQv+Ez
RgTIsDOXeDS3smRfTeUD0gZLxzAK2QFgfJk/srwCwTHDmfyW4ECQd+4lCIzSKPXAoyDERQjpmu7l
bhBuNyZ26n6jeyFyBftQFMzAGoEmqkfy2xgLYTABW0AACa0bhlMKy25dBHUvjeBIZlNJD0Y+KQeB
kn0NQOIDsGBDg5C1u5clqQe1ZVgdRj/6AkCQyZUk2mzEBcwoQwtelRDIoJy7A9hopRWAoQXrhwaM
aalLNtyKCqZ9yOxJFD/32Fy7A8RtShF4WDruN+ExYDP48w2WtaEFzC7iK6mYUlelzTatEN8u9Q7U
U8oiAeatZOKENim9UhLPhghoIAmzHTFjhJkAguqaFjBfrdSC4ZTYkKBH0oQ97H7wWQFA4qpQUQJx
RuXYNRGo3SGD2NTIWD5Az5wUqT2ZRg8Z4je2GNC5hwYR5J1rEvDVSkCnlOwIdkOqouymb/tDIwKZ
QAB/Y8C3ZWLqkiWQGpcqPQiFkAAEEaFPSWdlR8ZCgEj/jMkswdi4WDDR+wMzlvU1qldvAvyYfrVM
pFFTcC4koNyv1ADcIZQUAXwEcttLItOGLxBWbCG4wheSJAO6LTXOoUsQqEkuAVczbCLMfVJBL3mt
GyIYSOtEUEXEBRFJkoP+UIi6VXaA3Ij3o+YCYRW60JrD8MYQImMCERErc5ykuKyIpZ6eHuIMhIoD
NCFIOrnudu3cmwAnYJKd7gLgVhezA6r6SiUQ8hoh8yI5ZCJDiCmssJDJRcZX5fUZWhJmC/dMQUW0
93QtIC6EoAtyEvrpe7rpnrRQ4ASH+Zo1cOzEEuCRY1UCbWjsUTJkNPELrXOrhwIYVSZ22MoDCs1M
ZbkmAtY/KW8ClRKYvwGXgSmgi8DqOusmiFMcCvMztNCGwMe5WpGaxsnzIWoCVk1+DO1zRXDecIoe
I0twIrMLgGklUzd2zhqgqEo1oDj+ZfJOgr+GAGDIx0/CfjoBbCplY+fen0qW8v09iiF0UITzGURp
NXPVkAGIa2ooSEF2IBoqK9dMgSltqCIjFmmDK6BUJmsOQJq2GFzYCEKHBYhlWTM2VWW3HIJ6Iiug
oyzrLWmm0zPF7tlFQ+E/p81IKxmIiZtJIqN0ypsAqx1jmRL5Ef0I6tx2CB4j+0ZDQKaXHVXnCkYg
QZUy8FAEmuo2rLphDQgchOEEvCm0b45SXKop0EEVUyiC7J+MmHcVGLclAvAl0kYdy5pMYBgD58pm
gT5NwB74sgEUv2eoeuxMaQzCRCjNmEAAiOIi8zMUNNqrIPgJvmPyYQoGu9hzakqG0WmCVzA0N86p
AbQLWhmwJ0oIPifkyvw/ZdQW1EgowCVbxGEwsewi5y9YSa0QmFYeUxFi0KIcQ20tT8QmBkwkjcmT
xFqUkypuxQdUv5VCIGkWCnDMHYiiXQi6J/ki9wDoITVmAOqRe2VUNfCQmSyK5NREGFqXxXmt8hGB
E46BtNrRCAlYhFIJ4OkQAjsIPMBO0FkSev2GZ6TMLFvLyRO4BzC6VNM/TtWR1caAKJBxfaAF5ex6
ezgR6gIqCtJ6BokvPPDOpYzErko1ELyZNJSxKkzlgSgiEG6oASsm2SYlvE4YDP7DwXW61Sa3p9cQ
TZiMw2MROwujSJ7tmzCl8UrYhEFkXYCwnjoXG8C3o9QCRm5gEhd7x3ZAiYftMJmhfjJmFuiAU5a9
cu4xnLHMQCuCEBY32ZA5wh2Y9XDWRQjJpeB3Kd2hm/0EYSxWlU4ESkMTgX4RCaHMq9uJQkRzGUZQ
EMpmY5iDpRN6HEoRsPWBSQuiI4aVqZQRJVpaABqfzrOsRuEeADpyb1BZzWUD76tgjD5jzlCqhj+Q
0BErQIsZl1GFjo6FxxNthx0mcCkZMJcnpVJhcrFEwMQKQHTQaHgKwqaaX9OlyEgbGxIUQHcpHHfM
JlIXEQqEhhIIBzTVY8FgQO8he+PKD3RIBCMt8hJqDqbSBHhLTcCQd1giYGEcRVQ6TbTUypaSMTwO
ScCv1hY9PS7CFlZDWa1WCtUS+CrwD/iCemmKW0agIuR++rsL8JZ2IdEgF5y8oNVTpZHCyCoTWV94
39wSAKm90hNCYySLMEDSkBlUXJ5NGwCjh2SGAevimMQgS3IvLFZnBrSVhdmO7gFkBKyQb+3PpFZm
0AUMppWjOs7VSSqyPdU9EE47CkEVrtYOCYXfiKE08gYUzhQNnTOD6kkcOgjkRDKgWCFvW+EAMBvC
QbBIdJadhB7z6Epb4Am8mtxXCBwplfFFtwKCiezaJVZCDmZ/ZgX1dckdqiF3MpFFj4SNgDRKYLMy
hKYNiwi3C2XjzzGji+nRQB0Vyb5c5gwYOMIaCsezFRXJ9nHq6kMiRtqrgrhyzRyQ32rvgqxKAklD
dEgxAIYGybgaakDneSQS8gkQGEYxPsOx2EC9KAgArnRIaCearWDki5YIZKad9pEQYbJf2pA7uKYH
dAHVekBnGT54IiA43Zg7aqEvgZmEQI1IIWA3MHVD12QgpV408+nBAS0E2ZFKF4nmegi3W2u7tiBN
GFssd+Y5aA9BRColAEkNZVFekbKpUJa1wEbCZATZE9YCvicpqzjXQFC3EuFmwOMDnZClwbymXS8D
hz4IQsCpZrOkiwMZFSD46ZfAxxay7YCiuR+SDDGLbNlCPCK+kh4SlwRaM6In18wAWZzyFshIikDu
GEkRZW9hbMYA9akZEz8zw0jvwD0CcD2bEy5/jCMgCzAYovZ6eXgrpKtCUABKHTtRxuMORcfqWhHI
W3YCYuxpGDOSDbjQugWeNNEkNC6DRuqGzqXK6tE8mdZnMA9Th0U0g8qWCJhXwU5ETD/J8KZ7k2kw
CSjNADrAEjABklEYZChDmiONwFgA6iNSROkf4C8M5Z1bgTEGSikCqsYiAJICxCnkdXatwIsAYNNq
r7FFDqqBOk0WQi+iASbVQVEx+N3KDaSuznKAMVzYsjQMghPX/OFQ6w6pliAAtmFJaGjUwAYUkHsw
nce6dcAGhhHbue4JUYzyIrAoFWcoq5QjMgNBE1q2gA6C0DtJlQB0mbTTXdMCbLRSBCANKQrKyjiC
I8Qg1eiGOfTQAmIm9gbSY3KUzSrQNhLNPDqDqBSIJwAKWxgzof1GNtJhlW1SxmE45hEEAqHKkRk9
Y1CXlbRUi2oOx4YWALmA6EvIjuGCrhYEuCUCOrxKEUgKRJecSghTqrIxiwMbIvBgwWTZMr8rXaaD
ThFGbqUM0AJCXy6CICnReNSqIYKhTCHIxBbmAFT2sMJzOZQgAPlQSgDHLx1j8JaUQwzbpyUCaknE
BT5lNNZqyyZJ91wC/R+lDBg7Yi2MbABg5IaNqQDtLCEwhQGhE4XzQVhhDc0HOqQHfEFqxziS+TQC
P8AVn1k6GpcBOCaUtwBNI7rrTi4VZvOjUhHIhYTOirIpFZGqb9oUAeBrCY8B3TLM6ObkfgfhEbUC
ZvJxjERI5r43RCBegQYTN8KvMRiu3QUmrZVqQAcBULnEhyTM/AeEJZY9EHMBxIZ7MjDA5Kpi75I9
kOFSVYDEPA5ELbJdXIgayoSwoQfC+QrjF00UkKdmPM01NQAhohTBiHyQPhIgEhJGofGwi+g+C4QY
gQOQWg2kONdFoM2lFQFAGzJFSojouhSJ7ADJg/eKDewsYCaIllWj7hG8YcyUMiBhlNIgiEsSBvF8
dsJIXZHggMW7EwZWnJzTpAekFAFlA/alST+VDTkj8FW2PWQoC3fBFKezZOg4daUIPHoFgAvG6Dot
VRlRs2uI3AQBmUDtJORfbo6jqG+CbAYkHZgQDJMUUjmw3CLaLzflyyLNMhxzyC0Gapo3hjD5eiU0
YBGOWRrXcgr01qmpyNSOabfILK9bhQNZc6eLDFiJhhLAYEYVUWb0bHvI1gA8ptmY5yLRIUZa+f7Q
e2HtZMd2tQ+LAxuREUAjGdkDhE9DgZGVSuUcugV4LK0IAOAyahF8Zc86adQIUIXsmi15X0uROyQC
bfmQSQxZk0XJaGyYfdt9VbIkwZ6iJAaNhz1wzQyoKd48emo4RJwhZIdmYN3uLVNjBnMQUVyGF5cV
i9VWHoeUQF03YviQVgoImwljedTH2j01yocymUhPlUyK2Kis1TkkAaZolJaAEqlsi+O2ExEIp5Gd
IMiotpRWQ8DJtbd0yx1W+wmeDjQSfDEIC8YQ8PlwH0va2XAH0FbI+1M4JU2iciazCm5JABYBpRJ4
3HX8KlT4ML3vI7ljeSJTygK0cTUqYppCKwTmEaik00bgumP5xPJbmsBgasmGaNbHOGcLYJ5RSoB+
EdcASwDGALgFCGPr/Vk2TD1xxJBqOcXs3pCur8YYUEOnY4Y1YOwC/LGZwGwYA+YxcIksV6Tr5Cj7
bbXp++n2ECY/MQZkBwyqowZmyUBDBnINZEUOnF/0E5wkLVD31wGVEQ9QOsXqC+KqtV/eg/qVcIHu
OmmUtNkdnMtRo9AFY8AwDntB2JXEf0nztKEGzKSQKEpFsZ5jdM4i0hlXWkTZK00WBHsLAyl0EdoF
E5ZDMMQXkiZKd9HA0lyLDbS9FI9ZREpmUiOnk2IGMi09oKnKfnFSabBp5XJpI/NvCpK/4Y/W9SDF
4TxdXh6tNukmTdY/FUm+fZ+si+Xm0T/4+gG9RI7bvrr8w3c4NpYKWX96ur1OysPLP5Ofv7/I+J+s
+Id/lWdv/ELGPRo/ZhdJvHrkby6yYrWR15il2Wq988eVcMx7V8/S/KejpiisB69/U//jyzTJ4/xi
vjW/2FZv/Ta+Sv7w3bNf8/Qi/q4hCSqj9Y/yqX/47vMrN+7Sg0euNnzapnWsECQqz12n1oMyOKs8
8ajIs+ukfipRAwGRE/QkRi+e9vpvs3wz7z27StqClREG5dknWbH/7CGsBJT0Nc+NMOKWhEkMpUpI
iswccoQ7lMas/RlFQ4Ob9966rd8b3Z4lmfWvjTtca+pv/31DcY2GWSdVt8a+mdat27l0D/zt73VD
914nPM4DX8Xv/E2wnw0glvaraBq7v5r9O0iW6b1lAiR2/KqOf6MJPMzWm7j3vmUCJRrRnny07J3E
y9v4Msvrw8RuSdVGe/SLIt4kV/HSMrK7Rrtx479RGi+z1aUYl/oRS0P7qP5yFTEZD3matwg4j2eF
9cRm2EAri3fxKr6yj5UBs4ePbSrsUeWd/zamr3Qt2gvnnu075Gu4tL4GGah6+Ft4XG1e5EmyWsar
y/ooUUghf9UefJx8Si+y+hyj5pKFaY89idPVpveOKC5Pejx27zi9KRJSsfpo+SQK+PWPddxSfPHN
33hTf16lm+Syd7LBEljXlcki/emHCCKPl3tjI+Mxvi4pHuZzy/Mhi3AY5+n5OaF3/bSlrREqVqkP
fvWbKM//HS+wxLL/ePf32a+zebxKcYbWF9LBVXt2n+TncfrRPpgKxFe/4m/UoGf5VbKyEw1aLNpT
D+LVbBlfJut5fZa5sx0I4ngbr65iKxiQgRj1A8+L9pfWgQU4yItVktZPJyKQEWHtsx7GV+fZpf2d
SS1ce+5JnvbexKuF5YB2s+PiN5tZ0pyVfWgHikuUNeu9lv84efa+fvnS/HXwzb1aXWarpJUfsuOj
/qCn+xxOtr86tq7pT/0xvrZNA40r/amvt/lse982Z6broFW2smzwOssTSzMMCFZ7dlk22HN2B4rx
Or6PF/NdkXRwr9/EGX65fHmjyFJl18riOL6Is50rIhhT9cncvWzZ0uUucr7jeHmZ3toBmVlboX5i
kr1t+04L8Fx78NvkOl7Wx5ivTuZUtae+I9m7SJa9V2sJ3m3VkIEf/fmLnVDFkHioD6Z0nV5fUze2
Hprqmv6hT9LVLL7GbNRHibgNd672qU/ncdrOkoAF1p/zdIt/Gn9MdyVtQM7qZ47TO9vug+zo4ImL
fCFhYdvMmdao9pl/vj9P9ohDyEy0R39Ikw2FjPogoxpdmLpXmyIvrquL2Dwdqh7ZCqx97tfFKl7P
03zfJzDI0UF8cHKdx5vldp8toefZRVxznF5eLpPeUbze1AIR+Y8mD5+OhfimTPdkni4yQvQ9IqLT
Ao14B4USHE+8jXuvizxd/t9//Od6IT+9Ty9nlrEhdYfOt4Pqw2l6leXem2S9sc8XzgsBH2q16iQh
ll8U9Xf+L8/TONuS5qS9n4rVZWwVbqZQKxgGQu2HPs8Wl1nvX3qn8YLsL7WLijCcAS7r4Jt6HRdp
ni5qGRmXC8YZppQOQrx3sbdMvYt5GnvrdbHnMzr47k9IkPec3IEteRNfb+ataKQUzaMhw+9XD5Im
7D9gOWg5oytq5TcdqOczCbutQzu4UAfZZk0kYR0rA0Nac3BAFGHVwgRyrD4Ub0wWXR8kt7+LVOlw
Hl82z9ztjBe/ufTxPrkuzpfpRS/7tbeZJ71DSZqsD+nA0JtDe//0/P3hP1tHd6Bs1JqSPLNL70Lt
pP0KDzN8n53uhh2UsD6X3A3MY9WrxV8/sKiKoNrVjx9fJ70PSX5peW6hpdGe/Pxjeg7qwVJuGWLV
nns0215v6mNEDF3kvUc39FAzTNyy96Ig3bPMh3CWqZ86TzetCpGAdNXHbuZpdm1bZqFf1p57yg1/
QXXWPjnqIF54EZ/bl1CGerWP+4JmhfWVCQBcfeiOIjB7pj/28C//u0l6l4Tlr26z1E7/GVzTf8Dr
ZLW1hLEHblX8Zvv/Jj1vhwB+FyV1soZsM7c8Cfup9VLgeVtSEO51rU4c09WexWvQC/VZJmLvwpEc
x9tsYydQEGHUH/P0oo3kgneWFTagaL0klq1DO7jHx7jSi1Yjvoss6zgmEybnts0ZEOkOxJvdi52k
r1+fZTRCFjRrRfw2JequjzGndmHazaktQQj5qvZpS7/pHaTrdVzUx5mn3gU4Fr/Z/LwnprcBJWbh
q/ahK1zmDpaWwbr6FZ5+8yhbJDM7gYWlooNzBVAS994kNPbq00TQjAHWPyoeOgNJZqsHxAIdnFtc
tuq7Xfi608xOQiAT7uBR//JfWe80u/rLfxvQzrv8L/+zukhtvLGhOtJq32lBZbola2HKVp8br+7b
xg4mHf3BP892bmEX/foDqvQ01ns/xGsrEDAce1phAJdPW3Fs0EVz74gyAxMFlhM0y1S0D/znnbg7
6KJw/uf06jw+v7Mthuyn0D5vaUNPdu63UERqzz6glXBK+GL1JFmf8NjJv18BsGwTaEuAzecXW844
S/OfjjoZITmI5zkIxVqWZYRR//R0D3K4vc6LdX2OnNpFCPcCuAL4xjy9bp7MKFv949Mf+FVueya/
C3/3ap3HiaW2ZuRfeyF41pv6jc0XJiT12kN/zPKWc4ZFR3/s6+IuTq1Sjf/4zX0cBfwmOY9Xdg3B
rPbUSuGPVy016MI4/hQzU1WL0nxhQtqjfdSTuLhMe8/yuO3YZNRTffiWOlh9jDwyS97rH59+yX4u
EcryzL2jq5QmbgtT0cX4xp9oQfaAbFr9NBby6h//lwQYQX2MEcq4g4v3gv7HqvcySWfzjWUxoXXp
wmgSYJ7XXdPmw9NgxBpNO3iDZ+dF77hYW/pSnd6B0vzb+6OTo/cfjp7/e0++2iRf9U7a2slAOwSJ
7BmR/XNsoOb/6lf9mrbuc6UPONhyXNVy6UdNB/zY76sbaW6/GVO0jpKH3DOtWnxJkf8eZt2W2GTb
anTgQJ6BXSXTrb9OEWAHZZVnxZowwjpVqGG0ZpOBtFla2JCdDi7YQbZGsCYRfZnk98ksu21hkIWO
voOHj1tB2+6MbkMlvxHrclAsZwx2WLKWTRrax32eCHTesvJdmONXedLGzXVRxztab7LW5WBkXS2E
w/tEoB31QXI7uqjj/ZDujFg9blEfj9p+iPMs2eeLdkerf7ue/UAEf5E0JSHkUlote5GeM/XUit9k
N5z6YEgQVutkW58kX93jU4qPy/hFkhPD2sd2IQfG7mzpCpOlVgiHeUb9xFJfQ4+oPfdlAa42t4QA
lbj+eV+BYKb6VR9kvHkX1dxXm3hpP63sE9BK4cckbykYWzQ6OJZwlUaVHQqb3XXaB34Tb25b2tBF
afFNupkX7dAEbnG9KE6W2W28aD9yBzJ+k2LXN8mKeLdVnJGVI2o5F58Spq6KfFafZTS5C9Dycba8
RCbWubIuSPvIx9kqbjcFO7giNEY39sN2UWZ9m4COysVSWAkdSy30gmDU6C62bUUXrvmdZKG2Yesi
NXwHn0rR6n/5XUxrv6dF1YqnzOJirZ7JjQblZ+kEXDX67w2MLFYzT1d2d6OLrOPkulXBZbFWBw98
G5PQ5ZZOwB/ZwcF3yaXtPNgE1sWx6Ya54rYaQw2rP/vnhRTJreDSMFlrta0qiL1mDOgys9PGLnA1
HwiuLtC7Q3iyaiGIpYcdsP7xa+WRxwNNLDIOKpnltkJ3kdWcMB7euoJdAOUYPUsEunrcqvHCi9qN
YYbeiQnFhGFb++mr/VBabXmdrbNbS9pTVgGxZvuxL/P3rHVV7A3aclfzFapqWfOfjpq1OOuz6t/U
//gQAcWzvDi3LH8HZukZTwbJjSneHMT5OS3S+usyV7H+4ekXEQh9kS5tEL1sE9SqmzwtVEV2CNNB
zCW4UtqO8ZVNKtRFg+FtfBsDPdozViW80FqBHMZbgo599YsuIufDlu4Ja6n2iZ9nV6ATbIrALgLc
+tz9mPRxB8oHzU+bPaiLePQHjr2Ye7BlXcLBU9h4ni4wai/pdqb1F2eyqi6G337ksrS+Rmj/6495
uumoxEFcKiiWNn6xixkGiRLWAlXb1E9rhNJFO+4dFbRNxkijnReyWLb+qKcL5mTTe51uNmtjtt8m
t6llBTsZky2Jod4UF3asYFYsa+/9KXlGehlfmsc/zc7jFkKui3bBKYCtUj6H6Ga23mcXYZXt5Lv4
kFLahUaLFNUMHpXWYWckvwt09wEg4XQ9731I81m619jDqal/qZ9PHvyEDlT4gIpJa7Qg6IJp8BA2
QFg4ahGYIKYLTPJJbMdegXChay9CecmO6PaRCtmAJHYkdXU+kRIFn2VyZWVZ7Gbp4AOEPe445gPs
lJntX13MPGHnSuNfP6l8nUNYoR8NPvZF33+b/nlJl1vH84fCLF1lBCStXxQGtufi76t/ns/k6e0h
pi7IDA4gtmnV1btIeA/y+N4GZXYBvJbv0yq0dDEIdJgts/YgWxdUGkcXBJI2mWsXnJFlWCZTiK2R
ti4KyD/Ey4UUyfb560kH7vpFAamdleOybKM2L4qIjOkd2FAs1TAbVr/ceGE7b1z5b8QnCDERCbpl
us1SHvXBSV7U722C3i6mHH/Oi/bDmv3I2of9QCnvHl5S64sLHp9p+/3cwD5+c61TaL5N5VOa/3TU
SZXpRZIRWlqC7oIA632xbs+RdJF6SphvoxTgK67V+mvXeZ/QviE42Pc/axDNVwD4i2US59//PwAA
AP//</cx:binary>
              </cx:geoCache>
            </cx:geography>
          </cx:layoutPr>
          <cx:valueColors>
            <cx:minColor>
              <a:srgbClr val="AEDDDE"/>
            </cx:minColor>
            <cx:midColor>
              <a:srgbClr val="3D899F"/>
            </cx:midColor>
            <cx:maxColor>
              <a:srgbClr val="40222F"/>
            </cx:maxColor>
          </cx:valueColors>
          <cx:valueColorPositions count="3">
            <cx:minPosition>
              <cx:number val="2.5"/>
            </cx:minPosition>
            <cx:midPosition>
              <cx:number val="4"/>
            </cx:mid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Overall Alert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7J3LUiNJ1udfBcvNfJ/ZSBX3S1tXmxESkBSQnYnIrK7aYEpQSQG6QOgCYvW9xqxnNYvZzRv0m8yT
zM8lhRRx5KSCJtoUY1bWbV1d7nJ0dP5+Offz15vnv9z0O+3k4HnQH47/cvP884feZPLwl59+Gt/0
OoP2uD6Ib5LRePTHpH4zGvw0+uOP+Kbz023SfoqH3Z8sw3R+uum1k0nn+cPf/spf63ZG56Ob9iQe
Db9MO8n8sjOe9ifjH8xppw5uRtPhRC3v8pd+/hAl02En/nDQGU7iyfxq/tD5+UPuIx8OfpJ/aOtL
D/rQNZnestapO6FnWmEYhJ7lGJbtfDjoj4bd1bRpOnXPCgPfNQPbNFzHT7/6U3vA8t3kLIhp394m
nfH4YPXPzboc6ZvheDxqLH93Y6SojD4tftZPeb7+7a9igB8qRjKsl1zZNSU53xpNJ72Ds1HSaac8
eD/7ba/u2IFlBZ7hm77vS/Zbfj2wrcA3nMC2w8ABnSXyS/YXpEmPQW7xTX6b5eYkGmeX+0ej8c//
M+kc3P7f//ofp7NRnHRSvrwfEp8N73tgYoQc6iC0vNyJqLl113WtwLCMwA18z/Hc9LuXmLyFMj0w
239BoLP9AQlR47QCEHGNjA7+o3nZ+M+UQ+9Hp2bVA983XdMwLccyPNexc/BYdp2xIHT9wHJ8wzeY
zp6YRjGiXgEmu1hikp3jChYX0dbAv/WuOu7cdpL2pHN70Jrwj/HB6I+DC/V+DTvjuMTry6sHgePa
XE5uYLqOFfI8ZF8PN6hbtqE+EZqWaYTi+vrXydTjs+vvCch2fVwequOL/R+q1uTgLJ5MeEqHtwef
OrN4nO7v958t06/bDkfK4k4LLMM2rRyaNc+q+57nO5ZvKJkgsIL0u1ev0Zto00Oo+30CNt1HJFRn
VRAY/vk/RwdXo8E//9cCrM/JP//38CZ+KPGpMjhdoenaISKcwf8AXA4xr+7xhBmOGRqGZzuAJwD7
Fyh8BbZX/5IE79UPSghbV5U4bd/i4Q0PyALCSa9zcJJ0hu3bmIs05WUJB8+uWy6yhmEaFmhyunIw
1jyzbgah6Tim7bgWHxT3KCfiXyPzFTB//Ockoj/+tIT1W2P/sEajfjwr8x2smV7dNx0X/QmEQse3
8g9hzUONcjl/pmP7i5vTTHfPSo/aTZEeq/VPEaisxyX/o7/vn/+thSp1+EcS35QojNSsoM4lyD3H
C2V7gelxTDLSiOXWjcA3PTvksPlGEMrnqyBVeiDyv0mgkZ+UkPx+uH9IfusMOsN0T5Zwo7n1EFki
MA3fd33XUzdWBgrHr7t2gJRhIsMDhNRrd1Kjx2C1TDB/NSq5/tvR/rneag9GZZ4AE+3HMvwASdtB
/7HMMMf2mulbdcfxQsdFJEBc95jPakc76dHzfbVM8H01Kvn+a2v/fP/WHk7bk2n649+/32umW7cc
k9c7wDbgOJbN5ZLZ8KaHquRbnsH9b5imr4DJMr4AQXrWrxcK5q/HJfu/fd0/+6/ad/F9PJ60S7xx
7KDuwn7eX/RNB/NAXhT2zTrSlR3YnuFiHEC5yQNQjCQ9Btm1AobslETi6pf9I9Fqx8i2/5rw+DZD
M1fTnzJu3n79bzUBHf7R7bWHZR8yG3O0HToeFmsDIUu925lbjktOKTAonQYymInXIH/ICtKkP2W5
xeKY5ebkOTs83v85+zqM89a4w0GnXOnXDuuuYbtKjbQ1prhaGHIBBrZhhaaPpokQkMcmR2E6pXsY
9eiI5QIfMSsR+loBkeBP86h0eP3/aB792sUuWqJEbdYtP0CVDNFmEOtCH7Ehc+HZVh1zjeMgUIRc
ia4SOrJi3W5yXjlNq58hj9FqeOv8nOz/hrtqD194b0rkfc2rW57nIFb7IWrk0uyVZb5TR7+0Eag9
z+PuC7dEut0U6dm/+S0CgM2EhODq9wpAME3uO/N0B+ru7reJbIjUhAUYoY1CicUEl1p+87v4rm20
TD/02fquslpmN//VTnJe4f5qneT9aniL8xXwRl9NkbTK3Pu2UzdNC3+agY2EsAv1Wme2Pm+9b9sB
en7oERuA2Viyfic9r/F+tXCL+avxLe5XwNFyFQ9GSe28M550Uja8f/PXgjqWWstyCYohBGPLG4au
Xw9VeIDJnGcSpJF+99KiW5CoV2DI/iIJRXZuC47z/V9DrXlS6lHAbEt8DHvcCh3YHYhbCL0f7hs8
Fb5le1s47KRGj8BqmeD9alRyvfXb/rl+MXppD77Hj9MyzwAeYcsjQMm2TUxXBm9s7hqyVSyMY4e+
i2KB2VE5jLMvQDGa9ABk1woUslMSiosqvMO9dtxHDk2Z8f7LCOuiaZs+EijiZuDhCszhgLVrodwR
F7P02wu9+6oAQXoUNisFBpsJicDVx/0fhkWU3kHzM6LBcj++HwLHqJvKwBvgcvcdbxHLknmRTSL1
TC/wCDvCxghAQhj9NEqKRA/qUcgtFkDk5iQWZ5/3j0XriWCkEg29RKEEtjoJuJUQ/xc6VxYIPLGO
bfi8BHg6LNzm6R5YBansJEePQfozBPvTYcn51tH+Of9xNLydJu0yAxVQuSzLRtQnVtgzMKXn7qFa
4NXdEG2Nh4IgBnELFSFHz/vNSsH9zYTk/8cKyKWtaRIPCZNON2AJlxDPALoYgg7+O7XJeXAze7/m
IpOapovcarguurMh7BFFKNJDsFkpINhMSAha3L77DoT8ep/g4SgTAWVGNTD5GKt9zvWSQcA2MQh5
BCGYZugaHk9BCv7y9ilAj57/64WC/etxyf2vh/vnfqu9CIDrrOLfiKT6M/zttZhAiV8lwt9Gg3a/
VF2uTiiIhfvBtl2eETfkeGROj8P1hRoXelueo9ZuSvTnZr1QnJv1+BbfKxAfddQ/aLX7s/btKEmv
j/e/HThgfRstmdspJN8HjS7H+1oQ1BFfLYQqz3Fdpc2l3728ugoSpYcht1hAkZvbguPb/q+xTx0C
PxOl0ZUoSrkWqjVSEgY8QtLIJcmLUm7dI/eKJBPC2QhYsEwhTBWkSY9GbrFAIzcn0fhUAfPS5XSM
qXV4sHJPkRWX7tP3nxECbbl/4LlJwoIX4tPJnRHlQyUXjphqH8Ps9hFZkvYjcvR4pOsEFOmwROHy
6/7PxJf2pF3i5YQxVbnPbGJo0dpUIlyO8S4B0KFJyEHqaRCnYSc1er6vlgm2r0Yl179UQKC6GPVv
R7P2j3bY21w8BGJiOrUISOOqWe3ozINMRC25IEqd42VY+HjSr16+CQXo0XN+vVDwfj0uuX/R3P+e
P46H5Zr1iAonEBMlwbFwrmFcym16C/8n1iQUPT6zCubMWlcLkKNn/nqhYP56XDL/+HT/zP/cRpUu
cecrt0HoI4s6bhB4ZKnlmV8LDKLFA9cnlH95MHgKstzfTY+e+ek6wft0WLL+cwVunc/YLqfddj9l
wPvfWYKVVIYtCUuLFE6ZN1jz0QNwKfDWhipiCfdy+t3Le6cIRa+wf/1bJADriS0Irva/+48eiVce
4VfrH5xMMWiUeBBMdDIPP2ZIBqcVopXl/WumwRPgEWWBKIrJAw9cHoo3UabHRPMnBDiaT0iUTr7s
H6WvL987Zcc1O4ikJrZUHgKdSOrZdZxzyhoeeJ4mxbYYSXpcsmsFINkpicTXCrjgGj0sr+lGLeG+
wq7tEgdj4vFXL7HwQeOGqPvEnjvcViRbLtSG7Fuxkxo9/1fLBOtXo5LrjQoYvD+3H6ZtspKfSr+k
iAXzCDh2vRDNC0mJHLqcrMQJILyc0FbDtS0eFlfYXd9CmR6M7b8gcNn+gITocwXC9KLOMC5RYeYd
d7EpUW+B4AxyVJ28FEV4pK0CaEKPOAF3WawhezB2UqPHYrVMALAalVyPqpBm0Udruy/TkuoQnkSQ
Pdl1XugGKvgifx7COpIt8WFYUh2VqW+ml+FSgGoVIEjP+81Kwf7NhESgdbb/p/kz7C834cgKcfUo
691ma2c0Zw9rKkYk8k0Dy0O9VvdVducXoUcPwGalAGAzIQH4XAEA/j4oM9vLMpBaVYZJ+iIL6ymJ
KOgOZJZSVkmp0OI52EWMnvPLVYLry0HJ8b9XoFTIp/Y0maa77v0yUA2WYwNCDlI1kTDTcd3n7xzS
fxZJv4tgSaGx7SRGz/LVMsHz1ahk+qfL/d8zv6sgvBIlzxpuG5VewNNKIDzpjQY3eeaeIezIDzGc
2q7yJSjhNEV8edHvpkfP+HSd4Hw6LFn/exX2+yh5as/Tn//+DU+gEWFctrtOZcuwHbmHDFPQ4GYP
kXw04V47aNGznWiuxTrB9nRYsv1TBZyV3+LOBNNceXxXO56r3SNbmlgjotzztTRMg6JS2OWU8U5X
VKoAPXrerxcK5q/HJfe/VUDl+hR3SSQs8cIhtQCJRdUUComlJrA974kJ8IA5lNDwsVcrmxDYZMWa
AuTomb9eKJi/HpfM/1QBZWpBXMqA9184RFtzk5DvgadrEbzFXZ67c4jAxsxA+CnxpbjohUi5k5of
cP6DTP5b/bEtrh9V4ImNB9/b35865TG+ZuLYJZoRT4CLMU3d5znOI+qr4g0pKkK0+b0APXrWb1aK
Xb+ZkAD8/uv+AUCyiMsVciyeWrIM2NbUTnIJrRNXPl5K6nESEUHoozLuCCGnAEF6ANYLBf/X45L9
nw73z/6Ldp+iw2XufkozqPQCDAnkjvsoVbndTy4aUicxW0wTIbSlyu6mR8/8dJ3gfTosWX9RgZ1/
oYp8lhoR51AXBrsxNjTDJaiavIIc75Vl2fB8LntPWTe3CvYUIegV7q9/iuT/emILgQrIO432Q+fg
Wye5LfH6J7vGAISArR94BCa6+du/pmrKkkyAJcfFyaLCgtLDxz1BdepiNOlhyK4VQGSnJBSNCoTF
Xczbw0GpQUBE+ahyYR6bfVGvMv8KhDhhCMrCL7wy8QsYCtCjx2C9UACwHpfcv6iAtss1WeIboEq/
KlnfDFX4OrIOBrOM6Fmzsf1Q8oUy8WRhYlWTdeB3UfMK4xe/QXJ9MbjF8gpEHrbiTpK0D847lFFO
b4D3S/0EoqiCbHh32d3mMpE4y3rTrKNr4WAhGIX6E8TBpd+9vH2KUqWHIL9aQJGflJC0KgDJUXf+
MEn58X4sCLlyeYcJiIDdi6Tv3DFY6AHU8CS9Y/mB9JuXSOwkRg/Bapng/WpUMv3oZP8C6OUIW36Z
Ngfi/hH+fUpLu4hBjiecu5ZDHQrlPqTgFA/0ljOrAD16zq8XCt6vxyX3Lytgb7to37a77fFNmS+v
UoCJIOEKIoyE9ElZOhUplTtqHalO6mV+5xejSQ9Cdq3AITslobiowEFQLk/86SVa32A0NzyVum1q
damIExideQzoxsIDTPoZ05btL4IWs+a3IgTpUdisFBhsJiQCrdP9X0WreOGDy87D9Hs/vqHRQboz
3/8a/BkcvWxatNgxsp+RNBhejJLRzc2oPO6TShmwzw3TJd/CU9W3ckdBVYfCYqFqCK/MQsLHW4Ag
/VFYLxQnYT0uD8JFBYxC5+1JqRXNXewSRO5Qd4s+ONQzFwqBepIJjDZ9Swmk5BkLXWw3OXrep+sE
69NhyfnzCqjBVzQFiNo9gtNLzA6DvxST4DXGGrqocgB/M+9AzccPQ16GS6oerblCrNbpwVuKogWJ
0oOQWyyQyM1JOKLW/l+Ey6dyKwDWTIrKh56B/TMk+oHawTkkUAkoJ49liHOAkZTwiDwQu8nRY5Cu
E+xPhyXnL3/dP+cjCrQRdXtw3B6X+AyY5EkGKGSq0RaZkJZwDQCP78B7jyJci4po8iYqSpUehvxq
AUZ+UkISHe8fkvN40puWq6tRYsK2PV/pv0Q7Aws3T+ZmwlZKQUwEVx+DqXoXxHkoRJEei8xSAURm
RqJwflUBFDrj0aRX4pmocetQcovKl3RP8Le7NpK2hyuBI0GTNCNQDR7zlxKl8nYR9AoE6UIJQDq+
xf4KvAitJD44bw/v2ykT3q8ZqB6BJhIpfQLplqUyhXOHgNwxoFkJTngrxRkoRJAegMxSAUFmZguE
CoR/Ho2f6Dk6LNFkXVPGOt4ETKIEmGO1EznD6A/U60U6IqWJE4CUmuK/stYVoEgPwua3CAw2ExKC
VgVyYpod5a65T7nw/lOAjkCqPF4BSpUuo8xzpwCTEjIRD4STZrCmX70EoAA9ev6vFwr2r8cl95sV
OADnne/tYZm1CmxeWqQhWxVCy/Gdqow+oVkITXDe5K2WutluSvR8X/8Ewff1uOT7ebT/x/cKd3aJ
N3/NUk5K+iCTgYS9VEWB5phPix1qNYbkKlESHKk0VI1gsia6nfToeb9aJji/GpV8v6qAmRqVWJXe
Sn/8+28brnv0XRUIrVq/om/lFTGX8HTCRk1Kc1F8i+pC4rovQI+e8+uFgvfrccn96OP+d/2qQ/B/
+7M5cufDgQSoCs2RzzrDeYnXEpufJAEaHqvoXJJeCNzNXUs2fcSpWcd1tIhW37LX7SRHfzZWy8TJ
WI1Ktp8d7f9cnFOR7nPzsrxbyaRCCs3WDAInTMoxkoyX4/siM9gLKZOvaklwP6EoZF8D6Pmh1VDP
9uUqwfXloGT6+eH+mR6NxjjJDrDLHXzsJC+d7mhWanY2ub+U3lVu+1UqZH7vE9vCeTCo5oGwSjqB
x8ORxeDt5OlRee3vCJxe+5hELqoAcg3i25JRmVIrdc3oU6zqz9HTgC55qmx+xnyEtQ9zHpZvKlmr
7pHSnFqEID06m5UCj82ERKBRgTCvsziJv6M5p1v2/XKUcqupvFXlO1MtIEWwBZ0MiQVDncPARNTF
lqu/CEF6BDYrBQKbCYnA2en+b69DFfLbLo//Nfa4sqD6dOJSteTwoeWPAL1RsZ4SAkm8Cy5+GWq3
mx49+9N1gvnpsGT9YQV0iF9wqpXaIpjXmh4RpHosnWr0rMmxvuarMEhEpIC8P1WSUSpvBQjSM3+9
UHB/PS7Z/0sF7p5lc8izeDIZLx7vT51Z/ENp5W2151TMKR4CDKg48Rc5w3kwyL+kY7Zq5oy4umia
nR7Cpf2IrudvoE2Pi+5vCIh0H5FonVUgMp4Q3Nt4VmZbejK+8T1TZIKId/6LkKsafGRea5/khFCl
q+EPUu2htvp/FCBJj8vmxwg0NhMSg4sKxAIsT8z59KbMmDDyYSlkoGoEcjPRimurt7xBtTS8QFQt
VZLTluWjIFF6IHKLBRa5OQnHeWP/T/fpTaf0go3kHwCCtWhHJy2vNd4XjkGoeqZ5RCct6tplVY0C
BOlhWC8UEKzHJftPK+B4+5pMu9MyM/Jr9FtUWWoO3f5MXykPeU2vpjwS1N/CSEh0DMXsQqHqFaBI
z//1QsH/9bjk/9ffKrD9kzJLrsB7TEzEAKOXLRQHTBmZt8BVWYIIq1m7eG7r7yBGz/fTxSrB9OWg
5PgpVp19t5s4STqdGyyOyx/+fl2NOpkO+rDN1U/zJ/L/8jZv0maRnCiLpmu3spsWPcvTdYLp6bBk
+0kF2H46vC3zwYWttBXizcWopwnC9nFs0lgIL0OajpwCvpRLd1Kj5/tqmWD7alRy/bQCAieFCPsl
7vUafksq8r4S+V7zacVrmovsy+3G4jtJ0bN8tUywfDUqWd6oQLrTxynOzGSe7rf3XzCEuC9SmVQo
LzeJDPMlLUTVWFHxd6q2ny0F/AL06Dm/Xih4vx6X3P/4df+3O7rHpERDEPsdHzIyOwk3Qagi3HMP
Krke+BVgPvGlBBqhh6WwL6+ZndToOb9aJvi+GpVcv7jaP9cbyQj7Z4l8J9uMwAjSWfVCvOlRfoji
NhRZCWjuutVArgA9es6vFwrer8cl9z9W4Glttae38cFh0i614Afh7SbVv1Xle8LjEBnt3NbHoYMB
2qYAkUNtM6onImpmZcmiROlxyK8WYOQnJSKtw/2fh6jT78bTEuttETlBkJZBn4FlQK8qlpgR7MlE
wApETRY8mFQJ2WppVoAePQ7rhQKC9bjkfnS0f+6fTKl6UOZlhEKrmtsvKjspGT/vD6u59GCnHQqh
vHiZVXk/LHDZo7CbHj3z03WC9+mwZP1JBdTZz51Sy1mGxHEh8Ch/sKq/Qg/j3Lav+Si0Lp2Z0Gjt
hSeM+Sznd5Gj5/tyleD6clDy/HMFtnvUm07KNCJQrpJwaUqzqgpzi/SBHNNDmg3Q8Ir7xvEXvbzN
PM93k6PnerpO8D0dlpyPKiD2nNDwoTOg1FPKgfcL+9S5IUKC62aRRkPgqNjxcJ9ql2nnUBm1Xogg
PfszSwUCmRkJwkkFQGh1hp1SG58g1GNRQJXCNLkoX8kGz7y1NSX0U9eb2hO4iBddgVL4Vz6v3QTp
IVj/EgHAelyyv1UBC8PZ9KkdT1IOvP8AkDZDiRuLlGLVrIGs1rw5DWUYzztNEmmxbgbUQBC3z25y
9LxP1wnWp8OS82e/7l/MOU1K9py4tqrtRBgWVV2VMCnyiWsBOhkCJq1OaPjjED+NRpB9bQsQpGf+
eqHg/npcsv+0As/uSWeUdEvVeSmwSPlK2iktVNpF/Gfm3nGo70RIBLI9EubClZvnfgF69NxfLxTc
X49L7p9UgPuNEZ0CDi5LjTwhTRhBnwqXITGgIVd8/t4PUIiVqruuNy2EzWIk6THIrhUwZKckEo0K
WB++DuNJ55Ywj2H3dlSmykvuDM5bAnYJiF7ZNTPHoYZfRaVz40GktQaw2ULrKk6XHhK5XsAipyU0
J9H+X4hf2g9lKgY2FYbwKhJOYqsA0YXVLYMItaY5QKr44iq5w8lfUDup0eOwWibYvxqVXP/l8/65
fhzfxekvf788RLIShbe8TcqM0Ah4sQktQTtWFYcW5yT97qU0uosaPdOXqwTPl4OS5ccV6N1zUnJH
B1XenlqjJKRSa1QZ1NjKmZ1O/C32Z/4ToKsR/+nabp7pqgLHbpr0rM+uFQBkpyQMJxUIRjyPv89L
1IUxRLCnVXtV1CzaaoR5XZhAHuKscLobK/+6UAV2UqPn/2qZYP1qVHL9vAI2N9zPFLuk33a6B0u4
dAxEHQLWUAMIVyNbz7Yw72dOAFIQ1dgRkiiHqYtnK0STnv+ZpQKDzIzE4bS5/3t/2fSzFsXjcXta
HhaEonP5G76HXErpGqp55JBQ5giaGeIEI1zd9pRKnH738gEoTJYeDrFcQCJmJSwnFVCTP3UeymyL
q+p2kDIMFiQP46B0ETszByNQUivOGNI30I+3UzN2UqNHYbVMcH81Krn+qQJC0EmvVBfMQsahnwy9
HwhDR+DPPwVUGKI1Ou2XCLCl3JlNkVJxCHaRo2f76lcItq9GJdtPPu7/DmqN+qPBaHhwOlZBteOU
CSW8CHRTotMPwRCE1lomVoq8dkyWfd2k8hb+AqpTLysBZm1DbyBMD8XWHxCgbM1LeFoVUMjIY/s+
KjUOTiXjEeNGWDnOMTyPqgt35jrCSVOnJwE16Gw0BMLlxONQhCA9HpuVAojNhETgrAIH5CqhwM1t
+3aRLHM1+t7ulljzSfXhtigRTnlkZxF/ngej5nFNkfutrigOEC42cUu9kTg9MNo/IjDSfkbCdXW1
//vsop2Me+1+v/wLDd2CDD7CFbnRaJS46AedPTjEMpIQjqFDVyHtLWTpUdr+CwKi7Q9IfC4qcJwO
+yW3NkO8UhG7nJFlSVOR/WdRctNd1OAPDVpM4ClNn7ilsFuAHj0e64UChvW45H6zAtWiGqoNzMHu
Ugk/3Tz/pdsZnY9uiNIbDb9MO8n8B2WDfzAlKwq3HkqtH+Pg3VY2XVqnrQvzZA6lanHh8pIp1ZS4
b4rniQt0Jzl68FfLBPSrUQn8UQWydo4mvXj0UKbGH9RV0X6eJLI5A+oS5uVrchyYpo6tj29WJZYg
/GWluyL06Fm/WSm4v5nYAqAC79LReDIqtag8MWQerw2+vUXbQPI0c3KcpbovqH6aqPcYJbfaGxWg
5xX+pz9Esj8d3+L+0f6lgm9EWLxM8X6nu/D9+g0x9haB3GTPOmiR5DDk2F+jbTLPEkIdljBdLedC
FOkRyCwVGGRmJArfKoDC2Sjp4IL9d1T1x9OkDL9cSDTvVeEeqC2Zd8DEMkz4DZUZiEBWcX9Cq2mN
ppPewYK+H+0QPR65xQKR3JzE5Oxy/yejORqg39y0h2tcfsSAN9YCCFSOM9mDDhEg6grKW75qPtoP
+VgEY6qGAFsVVd9Gmh4b3d8QEOk+IpFqVqBuRkpnifjglCJiSumVGCdJ0spbaJT2adOngah9KgFo
bAFFKPoxLFsdajd/cguCCrirzuZJd/5CHEmJFRAdKtpibOGhoNKVykzM31wELMN/HIcUltEdkmIk
6VHIrhWHIjslkTg7qcC1dRd/584u0W2uOrKRHkS5eW23YEclShNeQsEMYt1cysik53CpRzYLEKRH
YbNSYLCZkAg0K+BBv5yOS/UgctmgSah6Fyt5Nf9YhDRzDlVlJYe8CZdgWuG73U2OnvvpOsH7dFhy
/vLr/vd+46Vz0/s3PNdOyAlQ5dv437TEcFaGUj0CiDc06GerigWIWM4FVT9WMPUIrBcKCNbjEoNG
BQwpnxCZknZ3WqJCgWEeuZROtSSwLKy9eQd6LaChLbW3VQzbosKbtAUXIkkPQWapACEzI2H4dFqB
ozD9XiICVIGm9DOd2my6BtO6XNWUzBwA1Z8H4y531CtG3sYOavTMX64SfF8OSpY3KnD7fOo8Hfze
IYVleJu+gO9XpmvEKuOqJXIHW92ycFiO9aZSFahJz9FQZlwK0KffvXx9CxKlByC3WOCQm5NwfKrA
RbSr1uybNbY/C98Ku7e0YJ/HPL+TznA86ZRZCV0VbaAsQ2qgkFWo6A1Dcx4alHhED3JKpF+2MFX6
MyCWi1MgZuU5OK/CS9D+PvqzhfyHKrSQ/7yUjObpFV3C80ADKuzcuBlofISGLHO8VEI1mae4x00a
9PBAy5ImRUjSH4zNSnEmNhPyOHz+bf+C0UV7msSTeFpmQI9l0LQN/Yz0ChLtVBuM3BtNhWHXJ8PO
JdFL5WArR2zW5VOIJD0ImaUChcyMhOGiAsJSq5OUWmKDGhoWxYNdVcfEorqDCO0HIYytyiGEa8Lb
bhKzmxw9/9N1gvnpsOT8ZQUcng2i2pIfl+F/m2hUw0CkvG3YgKjhrEqY5A0USLCEhZjoBsQVEuop
m3cWIEjP/PVCwf31uGT/WQUspYtAg/T8l/EA1APqabiYQMmioLywsj5kVDPeB8YC+I6plDw8Qxon
FnEP/9G8bPznj4h6DQAVNLFavAVCZk5XqDAfSHHQJ55iMr3t/PyBOryE33FXUqRLddOicEJ+Q5Ey
YlEc0CBlgZB5h5yFlPSlzpPxox1MSB/ZyXL9r3vlz4jf+cqn5NZrVMA03FARraXeuuimZNkST4/h
0cVhpWKFM5uvpiomqx4UmGZwMXItC+9iEYr04GxWCjw2E1sQVMBV9Zna+mWaB1wSnXGBqJZ/AceF
U54DgIJ2KsRHZZfYpqMyP/MnZTc5eu6n6wTv02HJ+c8VqCV4Ok7anX76899/8dpIFORvUjqNFGdl
EcvfUbZDtTtyTFzyyxf5VmLn7yZHz/l0neB8Oiw5f1oBzjdIX7gt0RhJoXzCGm2ymVOlJrfna6Fq
lEl0DwXtlsnOXEpZcXs3PXrWp+sE69NhyfrG4f6VnQa/O2n3Dw7/SP5NkQzwGskCcRvjo0vHLTuv
+iB3k9lJiRHEQsQ/muAILP4FAl9B59W/JPF69YNbCB7vH8FPo4T4m4v2TYfMxB87kd4mteNdV+5a
gkBJT6TspuiqicUflyJ1qQKeDk0XqTfQpcdr6w8ImLbmJToXFehyGo0mtNUts0BejWrMgKGecny5
BIqK0CDkecQsDy8MQRGaAnlFKNIDslkpkNhMSAiiX/d/QBrzh6RMYw5lahFmUTu40lRLHHEuaEOL
BYcwB+Lldf1Od5Oj5366TvA+HZacb/y2f85fTWft/jS9z98vUdUolucvun4gyaYyU0aboGRzHWFK
VVLVmjJ306NnfbpOsD4dlqy/+rZ/1q8jAHjL4sn8/bz/M8KhM572J4sNItM7pJvr6Gbavh0lJW58
At2IJFQpt6Te0nBC5qWz8RF3l4GGiwtpCfvS2lGAHP2+Xy8UG389Lnf+UWP/O79FbaT2A+HS5bFf
xXJ6qlks9XaIWOfxzekTqqepas6IhX8Vh5h+9ZL/hSjSI5BZKjDIzEgUWhWwJEXt5DtnYJxy4v0X
EGVikGlo5kuoIVY/0gdyINRc5ealTyaFUpVBY6vrUxGK9CBsVgoMNhMSgija/0E45OYnymqRfKso
nZapYlMoiZROi+KphD4vHts8GoQkUkCAcCtcj2lBseyd9Ebi9MBo/4jASPsZCddhBU7MqsZZa0KZ
2xKPDdlkNIcijRMbYJpNlhGZaio4lDqHNIfClh4QoCj078Jk6SESywU4YlbC8rW1/1MUJdNhJz5o
ttEhxoRulVh0j9K2oYdLmHOCc2x5Y2WgUWV/VC8APPNAh2nETy/T5bOypCwd012wekjSdQKLdFiC
EFWg7i29lsq1EBIwuqgtSVgcAYsuhsCt64sMQTJfueDIQtvySBYgSM/89ULB/fW4ZP9JswJnoN2j
8WyJlxLtLjwqWfns7WXj2bxpXEWLomIbCF0YOYjblV4JVZst2k2UHoLcYgFDbk5CEVXgOvrMFVSi
Ro1CrWx7ZP6R7UoFPlXhOXsF4aRApkKgWqTBUr4hvW6WV9BOavQIrJYJ3q9GJdc/V8CEFE37tJkq
1bhKKRmX+mE28SY8zbL0PCnIFvljbuZ6ykpPRejRs36zUnB/MyEBiCogHC1Ln6WbT/fWvc22rYrH
UFvJx9+w8gLl9n2NeYKBbLLL6FqqBKP0q5f7fjc5eu6n6wTv02HJ+ZMqPL2dZNAeztPf/37WuybZ
SOQTc+VQ40oVQsixHs5jV1WFhmmwrDxCwjd3spueV3ifLpTMT8cl95tH+395TwjNLTFhksAZgjBo
Mk6HKSX1UBcJcT974aO2UfNNjXsermnfToFfbfxd9LzC++UyyfnlqOT7SQXcop9p5Rg/PMSU+kwZ
8P6dT1QS8bd0LUVt5s2lg1Ge93jUqJHkURWEriP8P6GJFaRJj0BuscAhNyfR+Pxx/6eAZnzteakZ
k8S80VXBxSetlF+UK26Z3DFwcG6S3m1QXZLEAYVU9v0tQpAeh81KAcJmQiJw8dv+EaAib6dU+Yea
E7j90atcm8oTqFn5V6BGWBIJHVTZw+wdmlgwBAIFCNIDsF4o+L8el+w/v9w/+7/FnckBN3C6C0u4
iyi6jU/fw1PJK4z7HuNC9gAYVF6lrsGqKc9WWJ4iaPhjevTsXy8U7F+PS/Z/q4AMFLWH3X77tjPu
lQcAbvqQzl8Y3MxFWyMREk3rKVKWyOqjAMiiJouIDitGkh6D7FoBQ3ZKIhFVwBLRwohdojxEa1OD
Sp0YeIiXWLV5yZwC2iOFvBEUYrGCRdYA2nH2GdhJjZ7/q2WC9atRyfVWBbh+NSqzcGdQp9lUoFp6
0VCKpGFRdRDNi8A9VSAKX0+gfAt5pu8iRs/z5SrB8uWg5PhVBfRdZYfa3dPgjTrvn30WihRk3HLm
kwxG7a10E5bw9FIMgkvFJ+vCpHo2XS1yT69N5SeqGFDNAOPEIugue+Uc7aZGfwDWC8UZWI/LY3BU
AbnnOGkPbzrlsd6hqQ5xwXQSIURItRPJmzutuqMCsukLhnK8CIhPv3qp/e4mR8/7dJ1gfTosOX9c
Ac7/MkpKfWltqjGTHm/TwoKgUbTbvMWfGnSgQpISIfGhCgdGHchu+93k6DmfrhOcT4cl53+pQAJI
qzO/6XX6/TItDzX8LeSAefCW6KGVbSEj6LhUMyMgnjdZNYEk/RR0suwvRpMeguxaAUN2SkLRauxf
7VpmyLZLjapWmcAqG0qFvKtyNBjYMkAowzOVlunB7NDudOEVziNRjCQ9Etm1AonslETiogLXUZS0
X+ISc3MUn32XKFG6eJkLH0z+Ea7RnpOILko2kUjirtpzZk/EboL0GKTrBP/TYcn7qAK8v5om94PO
MC63dh9xKVQLsnABU6DG4VEg5T1zEIjmwjrNm+AFqwad+XNQlCg9CvnVAov8pETkqgIZwq1FydWd
2ufb1AOfdgnkFaimsy5RDyplNoMHyWwY6uh55DuUeSKRnvOSPQ8FSdLDkVss0MjNSTBarf0/EhGl
kUvNL+DqUSk3qkyE7mRQtJ9cKYf3Q2UXLut5ZJEoQI8ehfVCgcB6XHI/qoBh+nA6VvlrZbrmazjf
fbI2DZyTSjtbVETJHAXeC6Im8BukoqqwChUiSQ9BZqkAITMjYTj8uv9DcDEaUtap001KbPBC2VDu
/3WRfF6D3I1E5jLpnV6ID98g8pqnPH8jFSNJj0N2rQAiOyWRuDjaPxLn0+cOfY+mSTdlx/stFir3
w1cPMb1ocWDK6jUYUSl9qWrs4lhWxVXEgShGkh6J7FqBRHZKInFegTNx2P9erupAQqZJKBZVnFTF
BNWVI3cg0Cyo7kHvQqzVVL4IxXkoQI4egvVCwf/1uGT+YQVSyj+2KeFU3gmg/SkxKyFl5LQ5fzWf
Xjno12vXvQyU20mOnvWrZYLxq1HJ9o9X+799Gr32bYlcx1KKmRSDEZ0HEDytvLIMKKgHgaVyYJfp
yVk5aBcpeo4vVwmGLwclv68q4JmJpoSn35a40en6g4zvq7xWMjsWzbryl0xIXwIicwmLQ0hdOm+y
XC9AkJ7x64WC9+txyf7odP/b/TRpP5a33ckcJuqZ65uKOWktnIzcSZUs+gxQ6RXW0xNioTFnWb+L
GD3fl6sE05eDkuOnX/bP8cMXysK147t2iV5g1QiLWPS0LpzI56a4KJFwKhKIfCcl+zgp4kunQDGK
9MzPrhUQZKckEIcVKJ571n5p3/fKtQk59KPD8snmJkKOi1+ZoTMHwPO5m0JKyFlEba30suwBKEaS
HonsWoFEdkoicVYBJJZ1MHY24HmbNYgzoUrqEoBCmPRq12egUE2BTFI4CBZdtm0UIn9BmvRY5BYL
MHJzW2hUoBfzQlEv0xzB/cOVT10+B0mIsIkQVmeRcABKxfNiLyJ/g0Q/cT0pA8mP6dGjsP4hAoH1
uOT+YQXkz8Okq26EUuutUO+DCl5kSFIaMVCBuflbqeYxTxQX+QIqnpTuGsxnr6VCNL2CwebnSBQ2
M1s4XO7/mT6dtPvzlA0lGCAwiVqYpSlhrLouy5Ahlc1HqSIsdvj2t/uU7iRGz/zVMsH41ahk+mkF
Nv8qm/YwaX8/OBrESbmJxCpgUVVv5b73CV1389Y416HDCWn3KA6qbzwCaor+Ukp6K216SPR/RSCk
/5AE7LACtrrDRPnV2imnSjgnOJcJsvBoreigNiMj5d4KSiBTh42GohZON3WOBEgF6NHjsl4ooFiP
b3G/Cl60p3iCNlFuuU0ijCizictY9W9dlZHOvNZEVZNtQFVaIt9x4izyLbNvRasYTXoUcosFErk5
iUajCjkenef4pkTvgbquiDaiDIiLrXTpsMwAQQAARSIxlmIn1daAvNhJjx6EdJ3gfzosWX/xj/0/
1jj44pdOebcQtUFMahogNFHXgCgWlT2ZZX0QkFyDXwfHGo86L4bQqHfTo2d9uk6wPh2WrI9K0d1e
b/c9XlBJrahme9I+WpThyjQD//HsK0tXcqX2oVheI6e3P3+wiajgZqek9rKCtvr+nETamlAvMkFM
TjHPrOq0xxMqbFNCFU3bx+pKAIxPBjhqxVNnOUUhHiK4aUpKXRHqIalHZqiKUP78AYssdx9OChI7
lw/Qh4OxClZYTKG4IyO4ro011zCCDyl9FAWed0fDNUdW/34wnA4+j+LhZPzzB/fDwcPyU4pUNo0q
HkDkDv8PFyBZoszftC8p/cSHzf9OQtezf//o282J/Rz13X7zeTiN7OkyvG/JFc23qCSj7a8hTYlb
BLeKHaj5zNfED/Y4eULsbJoTv/k0nEf3L1+615Nj0+w1jJf76MHrH89Gw4j+1SdBHDYeetPG/eDj
y+T0cdJvOHbtJBn2Gva01Xu+i+6Gp6PZzcvduWffH99PnprdOBqORg3f7R55g1H0MBg15o9ferNp
NH5xjrpm8tGya8f+s994CoeR9Wh8DGZhhJ7YyICv+ZkaZlIxEicqEcfqRjTyv7KW+PfP87llN4Px
ffRkX1CAKbp+5sJY7zDNlxBmu81Mkk7JaSetmlASS2DWNa97lhG7MNOKB83ZxI2cF2N28pAYs4/3
UXAXP0RJ33086s3Mb4/P7vfHqff3+NEZNqhe00iuL6fzy+C6+zUY+I3JMHr2OtPRH3fB1ye327Rn
g6YfPDd6Mwuu//rYBYpZL+rFx9bIPe4n3lH4ZDcekuuz6eT7y+PVzL+Prv1pFDvfX56+TDzneBra
p89w92maNCeWEw2SoBFM+82uZ0buGLTvrea41o3i+xrZ3INfxtfWJ8N4ar68uNHg4WY2sxtD56Xh
zaeN8OHCGkwb9rXfmE+fmg9Gy+gnkfkcRoE3aLjz52jSm0ej0GteJ+bJ4P70/sVtTKyGZ0wahtVt
OPEf9/E88rv9yH8II3sw/Ti23KPa4MvjfNKYzx4aM2t8+lSbNMaz/tGwF0a1h17kGR0z6TWGE7/R
tfu/vNwPml5tEgXO0fV83hg+WE1j8OXJuo/GbjfqDZr3Juv95+i+xmzvsTmbfqV7a2TUhifjsDNO
7j8mU6vRt+zju273+HHmRk+ji34vjh4fa0cvswvnpeM915rxaBT17yZf7N7DmTsZHJlfHnvjI3t8
fRTOrk+fIHZoGs0Hv9ucgM2sZ0b3d9aJPe03nh7htj84er7zvzw4k5PAqx0/hf3jYfhwNrI693fT
RjAxo+va95dZcDbrvjR8Z3w0m71EvX5Us4PIvEui0WB45M2/Bd9HL7Pm6PFofpd8tO9iroP+R7T1
04EzaXjPjxe9+B8vA/iZ/O4DsPniNYdj++hldDJO3Kg3rv3yyAG3wrto+BLNvCAKgu7ZSzw8t+eX
9rN57N4/Rncvs1On9nR53ZufzeZW1PcmjTu71/CeptFgehOzUUbjKTj8Pugl0b3J7gp+vZ9+cc3n
hsvXz73mEz/xZdhvmE5y7PIt0xf7l2dv3HgxvrrP99Hji/XJTob/GI6c87uRdzx+nDdqL+bfbbvb
fLYfo4f5KPKHL0dhfH00GfWip7va0d1gfBpfT6PhCew4fbajSRxezMZmNJy93EVBNxg3+vHvM2s4
jIJnc3oUms9n0+uaG/34dGuvECzoZHMaBqXyeNGzF+XLIHl4MJ/mdjOs9Rvj+I8HLseRP9lxUZna
K8Rf1NpzES5UHb7s19x1LTMOR9xUxrh7ZMUtY3x8NzgO+jH73InGT1wLd/+gKFo0mcyak9pZEvca
41EYOeHV3dNRz3veQZDmfaDd4YYeLD9ZemaPcfxsDXkf7ucXz09B42n0xyA8mwx6UW0QnjyEZtSd
Lu/RlRixukiXT+HN6GGexN3eRPzr365GA/77V7Vm/ZnFY7r5t4v4hhYuoz8mP/zUSWek1POx/FDu
L/PtK+qUIJH7ly2pJn3StSLPK5MFhRqqL7Id1k/OtlCDpIBYg1zTycs1y4WpXIOPzSTre+leYBtn
hBpEHUqCoECratfIrBuhBusrYga5yAFmKCUlZIQa6nESk2Hz3tFdyH+LUKN/IklLp+xFwCvpSLHm
uncdB858Zjdt/3vsDHj1utHz9X30Dzf4GiRxZJm/Gb3pcRzMj8aJF9HO5Xh+50UhN+LUu2arW9HD
7LN13RrMB9F1vzPoWtFL8NQY3Z0NXDd6jP8YWbNGb/j1hQfQGFxHPd+LZk/OUeL0ooAz1XXvmsn4
+cQcfE14H+8G8+hxft0wXbfZ56Z/NB4/xvz1duK/HM+Mzvz5NJw+RaOoG4X9L/fdv/PeDe2XZr/7
Es3v7yPr4evdLInGvNfW0It6D3cNwjYa/sPzx3EtbDwiA0xGSTR/jILHQVSbPTXue16TPxzHfHrS
NGa8g7y6iW9GA/+68f+o+9LlvG1l21fZL8AqDuD0l/M3SJZkedIflu3YAEFwBsDh6c+CE+9tKYl9
c+pWnXNS5SSSpY8k2OhevXp1I5rfrfY7wb64QZ/EnU4iu0HorBGQ4ksMcKD3h6V+iOIj3Ru7T2dA
iBlQogGkWAy2WOJ6SD47x6KrAT6i5HAbzIlFpo1PrOEcY+MlV+Mvmf0B0+yXdDCeFC8/qal7D0Hm
hdh1Mo5fpu5NoO78Rict9St/V1k812kztecDsYBLP/Wct7oIjjoP+JQNwSe5dynx53Rd3YQEjzHX
ia/tdO+Tkb5bgofVJan5Zmh/CUIsGX706NbUZnjQZk37I0hCZiUIcknDv4yI/lNXxlZdzc5RTPLL
7tdZLPfc43nvsIp74rptp0ie561LmwXGIZrUWj/Ny5zuy5SQtkt18K4X78boziLNWVpWVnt7sllx
4oK78oOk9YFZ4va8Y2qhZMkysJN7xInSTqrbOe3887J2uavxv9OeWOucsBrhz93ySep8EvdO5Ge2
lEnj3Cxqqg6bpaQTRTy82Y9PDVZiGjMx36ltSprtzmN4a+GeELFW8/LObs6klwmzVBL3S7pxlbHI
SvuhKXFzxc6WQtbz2V2PC3RxR9ylfCZpfuoVTQKd0qkDGnroh3d8+gIseY24j9Vf3mHwh6T/k575
b/33/0LXjPzwp475o/HMOepQOMBJLT/mnN9+87tnRsYJrgZHlP8x8g3B9D/O2QjaMDAIwpQXGSeq
Y+AYPBy6Da8OB+39xzljuBmyUJwohsKB72G+2T9xzuaQ9Be5YADVL8Z1gTb1jTT4eax3gEs7d3ec
zObhLVmDjFPvnqk+tWh0avacqAfXGvtEq3eq7s4HVa8PInJxDNXMrcSlXeoIZJELtuK9duNUBWkT
iNyh08md91yOfqZqUk5NkOq+eRxd9aBmnfY1yYR9pJvarqHun/ZNFlEoHh16UUgcvHYsg1CnR2t9
CfBxDf4/Fvrh6MIiHpss3te01gBGcVdswZgMR5cuq8j3SWXEWopWW6/7Wlxp1CCPWJJIwEeNiALe
UCqPXjxrfH9IfWMH8twoq6iJU9h0RL52vOkP/pUPy7lfgzc0ILf6UFnQHK9alnRek3Ghz1awlCRs
8t5dn/Xe/b8Bob/dJc+Q0d/+1P/KvQTo/BOQ8/E/h3YbJsQNDXf2B2WDgwcwS8Kc+QCO//eOmv9s
IJTyoU90IZgDzDFa6e/oxshbUNg0fTiYnozizo8b6Ntwij9G5JjRsN8h3LPXA4rrj69/pGzMuNIX
GwjCVRvDdAwLBMj0ArxLugykY7GbAVh48/rpiNy72dMPNVnOVi+yWL/3O0WRMLbnyG8rK5FTfx9K
xEpmlUK6rzxGbz1rLaVoK9Z8Iv27GZE3mu1kteeHOJj6xLeOxDv42XLoVezy7ERt1YzNmdrBnNTt
XLQkyLn73rbistvlKeD2K+a1lb3Nn+I6uLVZVI7i1LR+RTz1gB2zJzNZo9/zpT9w8rPV+Tcmf4ni
/9Ys/w8bL+zq7403VfPHzx//zfH/br/4je/2CzknjieHiOGPaZPA2d/tF91gfwxi+jbd/rvtuubo
WvTwwaC/nSsPk/qOzB3wl6jFA7Rjj5hx4P/EdjGT94XxYiaXmRJimjZNV2aA9ODHTK/fgo0Hdehm
MZPvRQsQHRwPFrOGVO15I2mQ8vrBo6tIaB8+oigRJt1Utlrf8A/h3pTzKN+7a9Sk+0aLkJPmYbMT
4U0cJMCSMtT0ANUOQMN2BMLBgHtVzzfYzwLAmitgeZUeMliAqvc4rcmq07DXUUYjwRK+W1uyBwDP
UXC3RdGjzYNbGZif2drf3GV9isJs0YVQ9tdhfkf87e3GD4QEmxezM8ZFiCCSy3d6uQjHIkUTLE3V
kITwOC6irX4j5pUnvmdv+e6pOdHzcekOz8q7eiubbR4z7ogxVUf7dLDhNZibOKU7Yk3jBGM6TXVX
NNtZ2WPFld5ut5G5yR5qCuC75AOPZdEstEmR2Y+lH5z7Roy5rWs3a/J9XD5QhpXs2un9OFldMnXI
9rWIpqL26ZaoGNwX8YBt236XiXMZ/E2Xrq36ZI2Bl6eVf/UbdrI2ueTubvFsWhnygHB8Gi3+mkpg
WhnyJdvsSV4G6j767sfZuZnlrE9ICXWxDEO2C2RZc0eGjOv1aSdOKmbFE6evPx/HgXXe52zhA08P
i43IYey3Affuu3m1k3Cbo5K7I8hOCc6ov11cfhTeWoPbIf5NtyB3GwN1Q9bj7eK2pJA+XvomSrXR
V2MwnFTNf5tCUkXR+HrU9bmrQS9E+6yRNMDq3OjsC8tPx34/a+4/Da24eovKdcOTxvOLG9CeHIYS
b10y1FsqGLtYIbKJyL23SH8Vum7SxXfuZlv4STMt77VqwrzhPQgnMdyptYil+xj7k0h8MpJsk+AF
qT+kTUivUdN/xSk4bWqBHg/hsQfrMXTc21qDs3JlXfVx/2THee3EH1e8+GTtZ5gSUTd7uIl0CD93
wDGjnt9Pi91Uc+9zbAYkoxI8Hf4VnO1GfeJL/bi1+HiXEWEs/S3Or72bbLA6TL0fl+CR9z1Lete/
jaT4dJCFJ5MIl0SP29kZugreo3Aa+6076Zt9CYsBySjyv3tvsfrEa6PHLkayq8GX6oVU89r+Flo1
iEEXuwuBc0mWHma0Byfqiyufo6w/bkC0Idw43bUZjvt429Zkp81jLI/5pGTz1NTultXkOMeAh7Pl
jLkvp6js5GRnzWZ9HBovDZpWZk6MLTMvSyo5vfClezqId99E7PXeuDrpG29NlihVYaanZN3CL1Yw
PE1OsKfb6H4emChq97g0K7myVt9r5ScHB43Z18Xehu9x4HQVKZYPY/u0j72ddciamgnWPExHOTOk
bF60ngYVvOfW9NpbYb5hM71uZOclIwcv0B/p+m4XrfMLxtAxVYUfSzjGoxIzhBJTPgHTv3F9P9RW
PE3I2snezeTkpbZDz8cetVnP6ZdtZ0kT1o+L0177cch9k5d/Czz/KP7+f2PR/jaQ/2/Elz7ew9+H
6MScfL6wf71tZtr0/zotRh2xPEvZzAd8j9g4UhuhF9JEVPTi34cYf4/YON3StzFCDsd1GDmQj4Lk
96iN8i+OgoZMwjGkGvbef6I2jrGxURzCBJDvnZf/AHGavrNnJgatvOkfBCvtIWijTeR50CaBltYg
eZ3tnfO0iOHLtoanNiBn3njYhM5nb3Bvtr6vLD2+bZbp4Yel+wPj/Yh4/wR4zeUjYGsc+m7GzSCh
/REzxLUfW7Fq64y09E3dBafF9c59BG84R6d1qH9RrfxzhorrQfNgRudinjTOHH1+PSYDycM1iDNf
kIfFOSsu0nCOz/0yP7h2l/Wk/zLNTrH6fcU757r0SxnudRUd/s2hvQt0LVcm4tvRrR+bSD4IEJH0
cC/xOOdr4NwIcD/y3d4GoJT823m+LjPJm6BNtolkoQhPUddnR91UO2WJ7uMzSpjIKyuBesXqWpWS
Imuac9y+2sLjcy2sJLJO2qf3y9X3+Hl1ecVZeDI/jkB4BlNQjJ0s43XKI1ec/f68aF45Lj1xIUtl
Tw+hc10lPQ2OuJeH9crnXTWNdeUOc16jJNg6+CQlS4TPc8veL+2Wx5Z9MR+6hO6FHOTW3qOvO5vz
f/7mMdwAVXAUqj3U45+/CVBeaukZiTO3vx3JlunWy/hyrS0vCWYn/e9cDAeaQooN5By9sHJL9+0Q
aD9GEWLK43guh8MDDXZp2ikDVsh+fjX3rzYVhgOjE850hGJK8/NnC3nj+2p14ozbYXlE+oTnT9dg
eDPWZ8uLEQa7utBuftAbUQdVF9oX2YjKqo93VG4smQLn6sf75/XwbnZw3DqOvyr7V5sBPuRPW99w
/LhT9HEDgjy/S1azwe/jPc72ISo6mIuYw8feZ7f+0X34xYr4Bvz/GMqMn0Fqi8O5IPoCNwQ67MeN
TjxJ6lDgYiLo7oJtL8fFr+IVleFDpW67Z1OgCxqvec+bc0vXW2WXXru88rAp930teaQLWx6Z0w8g
QPHr45oHKz8vy3VaoswnftXqvay1vlD80Sg4keFLO9FiQ502HvwEo5XSYdvSuKNphAupAz+2+IDq
Q9JHzRlpQonhDqlHh+RQR2YK1NTRSVyzMgLE23uaDKtGqAXkoE3uLHvGNgYOl+bW7KcRp4V0p8Ru
3yt3z/zVO3v7VsxTc54BL+zt40Q+1AtgaOCnrbWVIz4MiLz0DgbYvZe941faEdXe++niikysLA/G
9RIB8G1uV81YIRHqwiBdU7v2RnlqAbCY7achpfkCOEabd7F1v41PvrPmXD7VFMAm6pNwoWV9G4wy
bQhP/Ynl/KClcgGCl61o7S7hTW4dR4aCfjI0c6K8+sHtWVkP9TUI1Ym7fkVXnprHoXOTy27P1jFI
ey9GxkOLdWqy7qhc56JcVi2Svqd7/BDgUxm3iv3gqasZHrmrLIVPwlrxzcqdgABb6vwg8tKEe9au
H13l2MkumHvrEHDhDXfX2yVYr7XLy4HKKZ3W4WKhFn3aQnF37CjWbOvEEme3h9T3u8TpLHYZh3BO
t67TpRXxFMnvowCGH6fl4nY+qgWoyCt8jfWwNM3JxqtNdtnRWUXX+Ei6/JTj+6L3UR9uIDdQp6bn
KVXqogd2juf+6ljrrWi322jEm+JDGkdLFg9L4qTwvmfE+VdS1Fe5kDOdYDTjXs4xSSiRgL4iUwMM
MGjOotefZry3QIHpjNyKY7lbf8tVXYz0yAYdvRmlPBnRjLZbRA2vAqNZ0ehrTEU1Up2zUaTROqUx
obka10RR1FPUdjvRS92oizXU+Ub8dIp5teDdtUfw+ujX267p76L5FYrF52UMX68rnhovYUG5aW+k
KQ7k5skiYUPTsWV0qsuwpin2xM7223C3cmazymnuhv4oG+qf3VBkfNwzit9qlHeeG1I50AERbCc2
0/LnDsW4i2fuBGAFJ3IghKOUjmMuX3jYwdrI1B0izmoXuaYuvA0ZmiuqX1zlJaUBVSSmiGDQIMg/
nP1hZlz/6LWcWPHVCpo4cxydWyFJV59UigWpFWDlZ/rgd6gI4bp+hxRkpcUwqTSMJJLc/m7f1sKs
StxDuMTtbFUkpfi7iPqJv/qVRUEJo5Yz7l9DVAg56yo5svPYsJI4EDWxD4S/VaR+uzcb0jELZtpe
TXa1tXXO1r2kKznvtrjuzvyK42ZUp/Ol0amDi45+XXRKnoZGpZtd5+ZnRUjLaT0yY+LGOLdhuIMg
Jrcg3LGs6Z/GXLN2JmnBP4jw0QvJlBuOQbhYWDt71JeZ9tnkgkJvQccjZzP74efvyvHNO39hEzhn
DVeDdhgDFl6Kp1Zm8c5fujhDSeASQoIzHWthj/yMRM+d9kI25GY/4mu/HiXey5XBN447O7udfMW3
6I0nE3zC/TLKV7Fwsi1SyQyE5BJ14WudG6fgMz8RW5fxCXszDF+7tpVrOPuI7qX53gYxEp2KsJXp
t6eF1xVtkKqlrSK3ObuoH05QTM2qzon/SRAbrnh6hXr6WYyykhEKqP1WgjO7dm6UxjYy+Zmc3dZK
DrfaLVXM7XiCzElfjAPx67Re2ptNHiUj7D7YdNq180m4azkrUZk9HAtSjWIto5Hl+6YuaoH3B5tE
Ip0HkpbefJRqQPBiImMBAhpkT/GeutGe2BNPWwJUMq95Xbvnoaa57S+nLRLX0EGw9ubS01CNBdWy
sXPo0teWS24UI4hg+HoTmQnePYECBzvniI+S1LTkA8tXaJ/MR/f7mpvQDPAP0Y9XCSvMDpdnStz4
Ib9vsA5Ry85Nyx7iYSuov+JBIRNDKTlkudiPLBzaivf4g091dv/GgqchjBcElPgwg0jjQSVdfo+T
Tt4NdP7I2uHOd3RqnTytLqH+MPRORs0tdNstt3XRDRbYC31Lxa8khOGf8JbZEGjMJGZiOAz0BeI9
UJGCus+KsDftz3xxP8fz/FGt4n6na9EwFK4RBGZTqbenVwzuPNjiawjGbAGPuLX+uUdV1yO3IPE/
Dg6Izn7ywQQBHKAc74cqt5ojg+zqzKL2AwF2Gp0mjRDTa/trMyO0t2uyNm/kcNxYDigcezlZETyB
TZK1ZXkP1+UtXVXj7ww40KF3HrqL8ekacYXWpNqsPt1QjXf6J+m3KWfbZbO+stHK8bav0DQiotJy
GWQq4HrakaWtvMOBeim3abIzv2LtnHQovgGx1Kv+tB3kXEfOZzsS1dZAuQWbMR7UmeLf52egDPDX
lRXTgPbSOWDxAcVR4TFjiV4mfsvOhGiw+GahR47AuB1lB4ddyzdxiNAPkaI7bqW0xB0m0j56kbih
ZQgV5gTOD9gRmg+whWObtJA5zDO5sZej3Dz68HM39lcRB2UmE9LQgYKpDs8jztBSuu08jrJ1qn9z
gFNc3sG9BJV5PWOgE4H0gRPxi5SF/FVANX2sGCsKYuFb69KPkU6TPTgcKuNsnIZreHRVtHfX1uXn
DSJKO+Tp2jV51Kp0GfFnU6mVah6WBhWRWKaupwsWezcm7Cx8v23j9qlm3TVkLFe8KQ59O3XqFMr1
toHmLYQzhJCxGjqW+81RauHl7gjtLxAvhUHzvVycvQw6mthgsGV73LYEiaqNqLsCBtmiMjbz86X/
VqB4EUAwZx4lcnQogqoPXkYsudpr349xpllz8r2ULtDsRPD0fC1CGypJYw019Dk20FiLSBCzEj9T
th4YWaQyBi7q0K9mvadSvjchqLUR66h/s+1+dYSAyhZJVcPPRroJnWY2QAyr+ZBIAf8sVB7ioEXU
z+tWF64CrIc2cfAQprY1t1aRrdoqRgKQRVGyw9Ib6Lj0RybfuGB9LSQV0hGZ7UoobVXeYNfZ4sgm
6HbY3CWjd1kZdIFR2jeqoDuy/2VNaqD6dd5Kl8kTofLUbToXgCs/X1zXeLc/L64HkThOsjA12OeG
LcKa21M4xJnF+7tRwqs1a+EjBEknSGqdxZHCIh9ZPHVVELX34X6UfOuug+LwF+6NiF6vkHpBPw/B
4EgTCls0ix8tQNIUkhX4j6B/Mi7EPPfP7/6vdodn6m4+mHkUfF/syvEYWONHHGRFQ/NuWnM32sDy
x7/Y/IaGeLlG5sgtEHIQ1EcvaYp5ose2OEC1zgZEIPyqjvnvHRp/6whN/9qfrkHsCN2JqHaH6Id+
/h6seJrbrW/jrJvZA4cZ2hZQ4e6BiUAK3TbnAVElAr6fsTdR8DkZ5AndG7ARTQghN6g4/2J1/8o0
frwl9/kt9SNuVtW4JVWr02z71UqHuyMIru4hwLzp/Ocv8xvJ93KZQXV+OwYZ5JM5KPxHX+cHExoU
bBpn68AeiF6LlraplvBULc1NMJ3G/s4DSrK1LnoVgKfgabeTXwDkv7kPjMkzcn/T7/H8PsBUObrT
dZTFoBG01WXbwnIDAJoJoeeAU0BYJGAbPJG1FsDcOibSOv18Nb61LvxpNYiRVH6r3IYvVn+wZs2o
RsSRizzprqtYvd0OIDjieL01xrD3xkjwX6QLBJJ4mytUQ3hqIpI1qFO/PC1a5wYgGOdN5vYXC/VX
MRE16n/f4YvYPS/jGEHUHIGqyzlpX+2alsPyfh8h1UExpxM9QPcvrcQ898t1AW3koxDtYZbPy9yP
7ZMVBgD0UPstad+NieFryHRRJlUO26t5IzW8fi03sLvgH/zfGzr/dqtC8/EXt2BOdwAvDjkuCV8g
xtV3NTkmPPg3ksYHWeOwfLH52WRtO1Ep4/TB7F81rqCsdRKgEjbQdKBerlg1SZah36GFiN+9MyAz
7roPA4wpUHhVYXedY7xx2J1Cq8AKIRSV7OEbqo4QZtaLpLTsI/HBsdjZ0v5NtJ/Ibp8E/F8kjfdV
UEyq1JBnBuBZwIGylScKa26BGq1d4y4C1Hr1aRoLJADQtKAiHvpQ87PcGDsHb7Z2QK0AmJuuYnco
OAHcMqgBSZzhzwiIUYkIaWBY5ywng0k8WOGo+tM+Xz0kMjVSkFluhRwBQhBdamm92fz2aYLy8ht/
6EJ3ALhvknUL6IOgtmcScyQ5axugqGnSZJoY+hO5Q1pTXd7OjKQddGhrc1urJ+MIBp5ZjZOhgnl2
cX0ep67PC99yzrpZTjTYsglR2vBkFj5wlunKlsQE8cPZM8OttGhNsVGkXJfcoPYWaajNRdar676c
agccIE+8kZwNdA8eGWrhwdhWwRpdI/gfNwCvb3nVrpH4KSAtdy81oGg0504Dmko+jnDYim1ggUC0
zUHqWDphPhLXaStpqHMDCdoYdw/iMmh/E5uVDlad+8dRLkwXHPYlOxgDmD1QGOhnscDsfbUDKzO/
FcAPH8OMdpFXBqor1A28nlQmc6BoHNC1yinhVT1bxdw3eYtuGGgJUFZa8xmNKZOb7hC7AlVmXrRn
Jqj04DJ9oQrLDh+j2bq3o6hqnWLYaTk3KwrTpGq5LuZwhcCDVDUKG+Y1USQPk7QyFCw82IY64kel
xg90fq0DdXEbJIYoUG+Dd8PlWtQHsJDzAZKILDjwcDC0Pd4ytu9ZcycgATeAwUcMYBrJEu5O2Ddh
j66zY0zqbil+4Wz/CkigNwwiMkjujYz+uct3ao96HWY6o9Wnq/qIVLrxK+EEKd3qnDd9xggMEpDS
9iq50vO0eOdgRRlp2c5eAOTLli9An/XHxtFfzC5iyO9im5bG8xoqzhBPP79ng21e+kE0OeJejcQf
/cLPb3mJJkviJAhkTu7TsQWgwB6nHZYF/tEwg5KqX7h7769gEA6YgA7PHO+BmVIvrugMU8wo3N68
QMM8Ix9gfYb87YmAU18AHUXk3RgrVzY52xH4BwRKw8W23Hrrge1uQfkLKNYG7IKujq4WcKRJOegA
E1rS3ZYZpPuXoF1zz56QZtyL8GGtu9SbRCZrVmwW5rh2vy/k/0xB/f9QW4prsP7f19MfMTt9+Rdq
6P9KP6K9ffnLirr5iD8q6iEOR42cCJ0fOAsDWkwz4vOPijpGTELXiTTf+9bObtSY3yvqODgSB8nj
zE6I43C+BiL6vyvq+Csnwtzu2JTiDW34T+rpLzc4hnJBMOJDP4pMB90rL9DUZs+Q9C47BGw+GgkP
1ZdUkAb58fRaBYg7O+JSeGxvA7Kd0COwUHrxfOokrlu/2mrvvh3D0w+reff7Tv2xxP4S8Js7gszA
ACgk+H9iFNCatUsXUrIibvwykFDERZZ+G+7onpi89ReYhbxETb9fDRp1FFrDEGvwfO9OsaVnuTp4
furInKuZJZS6id3HJV8WtBSO6L/bJPxHdDyQockYJfeNRvYardtbyF2CRPrkzcTY427Fp2aps2Mm
X20UzFCqgmp627uvx+Jk6Pwr0HdzRmlttLx3i8+rKbAiNIbMS9qhAJmECElRP3+2lILT8rps3KOt
FD4/u3r97OsMRYNXlM0uehSHXzjNv150KA0IRPXmiMbny+BqoRs9HeCXuknDoUOY5dn86yxf1WDH
fv6CX6ZP35Yc08YgUSY+iMUXJjexWk56g8nVfS6XuUvb3bOSjtExlcsE4e/2+ecX/Mak/xgScEXM
EkIZF8Nu0HHwkqSaW6FwMjeuaDfjTbxYlUFdi97bQkCGZncsHSKKalC0oC0FKmFy7JeGiVdjRxpT
77th7nLT2dMd95uLateHab5hdCg2ulWRyJeqsciUmr3x8xt3XkaWlzcO//Bj5rcu8a7bBq/FV/4t
i9a3ndX8xg+l07o26jjZXNDBdBpWr+JTGCVMj+gQ7TaZ68kvnHVI/js3ZJwSZqmjPm7O9Pnxhuqp
G2w9C1poOjzCUazJoaEwtM6y737re2CDMIqSed/eutuGgs5+tVRcisl6mJX1+POb+VaDf/lagUsi
IBO4DMwEeX4zw741lCjfyoNpfBO61ivrYNe4d272Sdh5SPS7rSFA4rVpk2JNXCpZtC1kgZLL90Ow
3qiwfqjlFe0PUk1zqjvxCWzbewlNryux8Wsx5VKs68mLu9dDuA9ZGHCoC1MnRpfEtL9F7R19bjXU
hKrHNj7EEiX+/Nu2BLfNwD45K4S7lnzvuIMGOmufIk/kVEW3Kmy/inou114+DMp9svrgrRtbiWXf
Cun0aY2if+HHqHLvaCmmDNiVQ6877f27EWXGhHL2VYX6bTD7pWT++0gFuY9qTerU4lfqkJd4ytig
53wjeCHxio3q68dXPtWqOWwBSr/ZuydlLSST/HiLMSBbol2Y28bIvbTRcv7zt/snMeG365qhEzZm
X2BW5wviJ1TKAzOL60LJy4/5jVLRlgDw3XtNWK1xcAYHnDLIk3aszM+vbeRqzzAkro2zlVD7ALFM
YOovrq2bY5x60rBi33xxWSDpVDxCejHpzJ+PKelbdYNUQJwcX1Xh8ohJE8O13j7uKl4g5XZaDCkY
J8g2h+u4zFADzy1UmWS87bib8dWFK38lwMgdh5fMHDFEcMBAa+mmNGrtVw2Ea+hhXCVEHxdOlzbf
5Tygm2J/i2IQvtvLXz0y5mz86ZnNiPEQoAMCG6Ozef6eGcZiuKgZ0gIzOkQyLd2jjeoY0aTo0PQ8
euEpkPP70EEs9EbUFiDw+aStcoqMiPfwTwRVFiuATryZ59cO8AMaXsd6jgu1jdr0Jd7NxC8nWzzt
bY2HbYLiwFeJmHjWh+jx9+inqQ1vu1VuJxw2WUq5VZLFvHR7U/Bam4oNwW0s2w1lNLfYZ+tsEfut
taCb0EeKGKob+3CXBBLce8ueztPa/DaDw25FXScQf6POrLIaVaxQ5q2ECMez0LAfjCH0us0HHx3+
TIei9PvwqyB+jVwbev7Yb3WyBlBorHihmtMAGns0M27Ce9DSuxUUz9LomiRiJI/Lsec18bcTYBtK
qv3Q5lt0gG2wPnoo7eWTW+gYzbdHCIkd2/GrnetVrnVE4O3Y2XbQWOtDn9zpu3ART6qrzzat79wV
qKT1b7hyz3Ni1eNQeFIiJ0NTbP/AFq9FJVfExbYhKLA4a6I+TuYN+2UOwsd51JnYMVTFYQhwVgNS
Cj0MbAqb1LdIFZJNJESjog/FXtbBh6MA0qLpi5VeEHyWbXvZfYoo19qf2qDO2jFiKbW7h062n+A3
Kr8llxalfEA1kfLAu//5ZjQx7rmXB8h1kVWZMXXgHl/4H2KTWgjHq/M+4CxbKBiQYIKm2RvaT3AR
70X9teYbuBrglX96ZbgdZJI2ClwYvfYy+Y1QfUJlB7VfHyR3Mvf3nlLXeYIdYMpGhsErJxWS0lkR
KX5+4T9xnJi4h4MZAMtjjMPBHPQXGSW+u0rrv9g7k+64leS7fxUf79EHUwLIhb1ATSyyWGSRFFXS
BoclkpgS84xP7x/Y7rbE91o6f6+88Ns8HYmswpCZEXHj3htmI2miCETDmq6v+y54T5Py6NaFvRWY
1QyDIufQkRmI6tS1ld9lqAiciK66PXtIEZovZmFvynae/LK6H9Lw1TTn599fqb1gvr++HZiwNEig
CqPHZPbxr6dGgJVGz7ZxN03BwSTT4tCUAXYYTl2BkK3CQOQc0o61cct1GOnoKkL4+UGnHZUQT2Rr
MbkXqX2gO1du7+xVkz8uMdY1WJV6xqnnQEdpPe3NHKpTawUrMxpvdQj2fYGCsUd6YCIwSx1R+Ma8
wu4mgBvSfGmG0XenyvKHTF5riQVvjyuSmfpDf+Kvyew/mcBI+0lC6JT/ev8NK6DSA+FuEFI8zmXh
Nzh4YCUSkDVotvpDW/ive4F14Sy1GhR7bPI/Pe0yDr1C9rPc1KN54SC7cQuxU3H+WGvpphb2aXEe
GYfgD+vxr6Hh16/9FBr0GdpXnUxyE8lA81UzKd+K1L1noFj5/XoSyyjgzwsKqgGFH+0rFv/ndMMw
2rGpa0NuQqDBoW6/aeJBTI1v59O27pDlatmqQw4xRrPBwZt8k2kHeXHczqaXbiKDIy6osGGq0GGN
GiS6EDgtVtkW3uTXKEr8YaofZ4WniepDrJcE0depWS0QlXqTE3lCKrWzQuM57NLMjyzxbdaaftGd
lKtQusVqTvRsI+v5zqzieQVSeZs4xbTqa+MR7HskYxSNP4aggbtiaGe/MqP3sLRPYdTdzqG3dTt8
iaJCQazL78O+wmGoOpmq89aF1kcrGbs7t3tPMdS+mXMuSNq7RDQdSZD8pldSX+eOYSLq3RJcSRnT
+2BKbT9pwD+lS0wUQ7YqIoPerp29tskFXYCzoqQeVjGORSthrCyx0SN7V4Zy23v26Fe5Fa8g+kQ8
yPxOnyqMkiKMo3RRa6tgbrDWiau90oebuFX5Ju0m3V+qEgRlUdM/jYsAqK7z76ipen+yYmwV8q8q
nZ7zkbdQhXhEqHA6dWyRNNAbn/7UpY/SV3SbWusYm24gn4lvlS3LXWRSSs30ClKN6CepdotkKnEd
mMpVFqJYqmo720CIfeij4H4KCJl9ieBtFkvh2th8+lze1AU6siG/d4YAXXOWbC3tqpzHEbFMeGnC
afBTO1lHlXbTT4oH02HQ5G30WJ3jzql4IInynaS4b6V2LWbShGCwb6OWW6sVsaAZp6tA6XiUefq1
bKx7leYHrxxuBzP7jvBo7cXNI2ZXMHVn864sYQ09aAF6BFH7oQjuk8Fee6V8ijKeXOkEvIJGT7da
ocU+VKWuIvNwhzbdJKq6R6Vu7+3s0gzFtJNRx/vzvpuakWGuwItozPI+tjPgknEn25G2mzAf00J7
CMvy3uNj14PsLp0Tbtw03bVwWPBsapuVm+0nxUGpp9+zsWjW9siTsY5pK51jI6G1a6Mgs7M7MGdZ
XWlQlbCg6Dq/n7O7NiIKysE9VgsJlHQCSYZa1aIz/TjX7xqaNLnhXttGOKxKNoXfud0Xp+H/Ned6
3EJqiSJODzxCesy20n2ZRrflaJwaNStS3+x7otnPSsjrICXl6p3qDHjzRF58a04OhZZ23WuSlKb1
nkJB1jPmFizkPH0NHayK3ASrnmy6Dgd0Xp59kpERkkPDQbITUlenf8uN8UeIHQmJ91W8SB1HAQhR
R+1bZbrQjzHvchvyDbsSe/oCeABEztYrvc00wHoTMBDzzI5W9awBXYTI+9RQvTjtbTRU52RJ37uZ
vFgb0JAVk/ZgttDGhc2DwEqjXYnum1jYTb2Jedaspfh/BLdBMtwGWvLaWMikvBLtWXIpIHH30dRs
4V1Nm0zpN3jk3Y2jh1WBeG2boL2iYjv2SotXoyLP1ga+e+ickRX7mqiU1K7UgfIgp7jDWln9c2mX
5yZ0byhysnU7BGv2hd80avDRyG71qpGrmvrYnNvbTt471vyYdYgeDXHvOgg8HQ3HM/suyYEb8AtM
fcOqAQ7NutxGbngfTTYJOAZ+9ZMuxNlQvBs3wmcgyPeayB+1xn2Cv/bcusWtZSqQNvd2LuAd681G
c3hBYdX4tebMfiKtU17M8Q4vtRsNmfmqqOwV5WK/olS5zdCTE4WGjerzcqUSXNm6/D7TqmnnpbMF
xxcir3fXJsM71Q4859h8xlbmJXCxAFOuWsUvICZctA4fHoT23lKoLZV2VaXet8JooaIYX2DQyO0Q
tvpaa+NHURUbp2PriDk5uiW9S7uS1XVXCfZYXkEclc9lFt727vA1wyzQadkTXrtYJ2SEzEZwmHPI
XuwZi4g5CNchdPd1Ywqxkv2mz+3TNMP16xyFR4ubxZBg7kQYYnFWhutc0OWyPZ9BUenWmeLHUQZX
TsSnDKM6TgWXMKmbsXBfnG7mdcXRjadVFfJNdWqi3ai0kJugiFqMoPF4wWnFQgqZadlLo3rfcJOV
YyKD7Gq2pW2wC2mhU9yhlbdC2x+7tZ4+wghMt9L+4WjWfOVGgeenrbFrSnx/yvmqKIpHvZjXtliq
pBhIgM3+PRrdbSmz6zIrj3o5auj5i1U4YJgYiuo8GvljE2L9o6vumznJx26w32WpvcWqYT8lWC2K
ZmemxXUnjAAuZXzJ6+ESIlht5u6qH+dXqeJXaGKUcsKkEtTqfTosd9apDTPDKbmDJxGxRkrJ0ePI
4Sppv1TQ4v0F15ZJ8iAj86VLeWiL0lSUveU3ep6SZFtwFj1Q0MmoMK2b/5DrONbfpDoIfJgEYDI7
mP9+zR3zwJppx9ZyM4TjJiy97ZjrDyrVnwusCrpZvbTDSvxQZozTTuTuHOMlnYJxn7nuVyDnzFTv
1N7Tgl3G/gxh+SPpTjzepoq8F7DQ56iKMrjfbKthBKQaem+Vpj1/aKKLytx9p0f73rufezZmYe0K
jRpB1OdOb85z5bwpw+WpkUT3TI0AE+eYy8r+1rH5K2HxwJQ1H+y8/xZHWBa6y3I3kvwxlw6fXOFr
SNczbo/jVK88d/wucrGZZoTtgWeTGhWPkZcnlLMP7lT+IS03/4rgLPPrEGsh4qGBIj9VUHZhZUWX
F3KDbZbjN+/FSA2VWywQBWlQH4gd5gjYQO6wGitFE72+dyFrrO2Ew64vUfjp7hk/GNQX1vA85gnY
/lT6g2Ef69m6R2x/CrzoZMazjT9M7PrapG9+nwxbf1NcYUzgQud34VOAyvy6QJI58ei7RnJT6c4+
6otDnXGoZVpJDE7um6Q+l3V1r1p3WkE1uDHrezN0dgqHQKhlpGJJik4kH14CnZNnbhemaPVIH39v
RhCbaSK4Fa+s09y9qRePoqgeGxv6coZ1pKVdZyVp7+/vaOl1fc7uWeeGC3rswFj8DOpVcC7jADh3
M09y2ji5/lhZzbEQdbNOQUmuOmOXNtF59hbrxNFECxTG8AOj50nQka8NDpY0K6xVHT4lSWrsHCt+
t+L6T+y/v71MBlDSh3JBHj9rAdyBL8GUEM18WN5XMyt9BtFz8Aw1sxeOLWxA64V2zl75/QP6uy/m
jTOZAjdl210c+X8GW6GB13EsZ5ciIpzwx0rttZ0lz0mfXttQ/sPcQvSD5tsc8B76/Vf/TeGFqBdp
K71+Ooufd8wsEi3pk9bd9KPkXHfEqe6c/dyBOY6wOl0j/8Py/ouWF5SDvhboDsQ+upwfKMhPcvEi
SipbWY27URXndS75U9+HV7EqNOC+6Ntsa364EMc/jp9OyScn+b9pcv9HsTfUp39bvfzP/9TB/uWH
/l6A/v+iaFw3f1oef3FevO/e6rb4bw8/+bd/eLssv/Uvpbj4h4kgGess899y8H8pxV18v6CvA57B
BsMXn9/6P0px+uBkuuwrfaFL0G74l7+L+w8opFgv0qTTzcVo/7/U2f5L84x9u0w25bhZZmu6n82J
8rgPe4X7wsarXBopI3aDDtpRDb22g8yx2huptxcFNWlXbNza8JtoujPwx9Mme9M04TY3q72lyiu6
xvsmhtMFYejN6YJD1T1k03RjBh3+r7Y/RxlcfDhRnrvt++56Kpy1gbOKWJxsXUAwu1sbVbmzOafU
sO2a8hDpNud0tK7czYTEg67sNrKWoJitKnvazMgFFZLuMgn8pqqv5ZyjoWu2oVLXpsAY2SnuHTM9
OIOGD8d4E0y4hYEUDsLwp7Zbt5F3dDub/lJxH5ny3h6C+zQe7tr51mm9w9hlhyFKnrRQ3fees88R
aOVN4GdtQ9Nwk9liXXnJ0VQ4Y0TzzRKuu47q8uTQhmyy8cZMtnqbrhDn4dFyX5NxpFq/K9Q7tffV
0BePaAJeNNPdWlgo5miXsjFdpybeTVIc8ow+twW7Txvu7IchGo9dlW1yeph5CJZS9NddXO5+Wr33
/wQkfyYV/CWUYjKHtJlRb0gqaGB8ZkQPpW3EgQH2PUGV51Wa5IKzgGzYWdvRcjYBKbbQW7/hR7D3
WEVFinQAjX2z6rl22DlbnSyQRvJWyfzKi8orrXo1vVNgtPT4G7oe/II3UzDPfokuKK+mdTs369/f
x+dmHLJkPA8wTsKyDnXOZ3LTjGgMJWseLv3dFKsggculOppu/n0MncOAQfackqX9/ks/51Kfv/RT
UOrkOMdeoMJN1ZYPnX1G6u9XtD8BVuQferrG55Rn+S7ukGb9chbAz/41ALadFedRC2s91yv8hsNs
HQx7aaZorEgJBLiI0pL3qjw7pnb5/W0uo0d/SU74bgB3oGz6YA60/0/36UQl1UuZaWsv0K7nDOME
/TotNq0ebRe0i813M5MulqGNVFXs0sC6FpUE+Ou+1A0olkzuasq1QqueMvOCMOgQxadYqw+ZN/6B
r2F8hmQ/rpUxCyTeoKWkh78+J6foDVkmsbZeIPeR5iEkn12SmKdZeE/RODdU4I8cSomvvBu3kWdj
8n5gh9TW8kkf0z88ur+/HI9gIB0Lk4TPDYtYzFYDWBmg3dC3iCoazGjiSzTmq2IiS8Xxx0cNGCj3
Lgi7tVLZe7Owb8PsILrkHXjn8ffv0tDdz6kUT4hOJukFAYB//mz0b+WjhhtEEC9WXtuwei5FdVQZ
2YQViq+t+cV2kndqhCfc5GfbSVFUARYvaU8YUffF1PcAyeW5oCk22F/n8rZI0mfbSsg31aE0QSzD
Bb3TZ+9pgZiiTN/URb8SDRL3wVZvQ2KtvMC+RuFyiRKBuaN78lpsrUtxKayNkWSHKhYngPCtDC+e
5hzr7nvea896Yx8t6tW2n08Alj2XOCnLL6LqIixcrSzj1mwxMI/yY4fooHbVJdei9ywp99Kovqky
mrDposAp68UK6ZHp3q9iiQ6mNqyrpj4LAJcJ7tZspRYAZfwoudc0do5p4HzcS1GLU1fQlaEYP9lu
+KVzTiOKuZAE0W+mYN11zQ3GTsdIOcdC7/y0U8fOTt+XSx9aio3lzhpsoLBAbyXHv5WtkIzv9cx8
bQZEWyB9i/eSkRPnIl5PUV1AZ32ncI9uQ0tjyi59UVBlAk2DzAffhtm81WRjwuC2cGoLxL7l2rwq
3WGclPrZVGBF7+FXUldfPcYGTDokmVjlmGgK0kZ5aqPook3tOYjcecOT8NGSSMj/BUTRhlVR9tlh
qmH7WnC6GzbUNFCpmol9a9A5KzCFGoz0PaZUzE13Z1fgDQO+bMOMsD+1T10mbsyyukunGPN+AibT
IOK1OV+1ffu9lOljMIcHty0X+QpTCCbw9pnpCPrQtYiswu96Wc14HdBnpZUwDn2KNXAG9p6U66l9
wfLGBNd1jjDgMiK9842KrvXdlBbkkq1/XKuHQW9fVPTNF85oC46Hveohc7+FtrjWMpji9LItv+tM
3s9Q3YXj2o7CL2ZQYC5VZRdHucex944FSjqrcu8a9Z6BmfiTWVs+DSLaE8VJc6P9VMm7LOFf1MKO
i8EzF1mFywo22Rrp4oBXjrLx0yhD/FRJy58NFGdUzwITEt/WHG0DyJrHeb8mfzwagpc8ZONBusN+
1NzRn13rVKbZx64Yhh9jXb/yiX5RsF/c5lxKiqPSkk/90JGdTA9xubzBgu7GGIrvQypxwdaulj21
wH0UNfDs7JSHb/LhgRa/dzJANOYa6Mpxcei5F82KLt34IAPc0ko0wHbEXdvNzEcuC1EHEC5R0fvj
4kTmucWwtuS106cvrVV9g+et1lOjvc3jY6gZ6cZtOAKXs3YikxtCdZnsEB95GkOd1z0Yrna/7LEq
B8KJsZ61aXwO2WUQtC9KBhC0yO4wNnoNCjZcNdF/wBl6r6H31YL8sFzjtHSGrF5g+ZF/t3O1rY3p
TeBQR7h46iN5bLyJs4ZcjqNDr/hcjSdRJcYu14I9CZtVJ/eL8SF5HytZhXjrjd8Kj0L846fbIv5i
h+jwi4TL4oiL1DtknVvN9R7AcUCnWwfjl+XS6kBdrN66m40WNhq9DDlh9OZ17mFW3Xk5UwJcBXEE
79duazCtQh0XP7SqUu96rQ5LzmviEfTxwD+AbBTcezcrrnVOBy2sV3kHjK8Np2KcX6wsIWzkgJ3l
1gm0J4hxu164e91xj56WXzSJ/0o1fdFnXt+SUgelsx8D3pmVufeVs00x8sWvxfw46vUkfZfOeNvV
DoTHHgZo6xUTvJ2H0KXNCDVz7SVTdeWyyQ3of+bwQ5cdDP3WMtm2QNEDqTTOF/1qMr2n5cUUlnsY
k2O6RJrSlOxYQH/pxqeyqK/HOSMPrrdGwwUtC1gXcbKi55n4RblJJ4hnGB+xR+l3xAUfEGGzron4
3RDNo6zb2wIxT6TPz0tUtYg2icqPlQYBK0Ry7QGjDhq9DDcjBsXSvE4SvOLi8K6RMRi5ZJJHHONq
aNxBWDnGPU9BS8DyqjI75G2GP33wNLvh+0xMK+vr3E1u9K46ByU/s0TGRFcbCxygEMkOS/vIT80K
h9Anaaqn3K7PWCoC4NfoRdwZAXWWvouefaBmPrp2jtFg3Oovy58qfP7Krv9R5reJcZRNGpKMczb1
Ufajqo5da5+WZ7cYXy536vXaU9aJ0/KiMeFjMXQtZJgbLzqX3XjTCv3GSBjh0y9PdTk2POcI1HcO
Aza2ldLmbXN5NCbr9HGFphNeZMgjmmjx+HqcXYI5XcHHOwuzONi4I2vaYG7Mnt1kHrwoQPJqoYUZ
gKCG1nqt6CwFDkicmxMFJmlv3Ew89k33XDRNS9nH1pzwTe4ceVfLCgdOWlpavC2WeNyC2ulhdMkt
4xRmjCZBwbBabrSOq3upWgVRUHvqYOLMI5UF/wDJ8H1MrO/6lwRYsvGMx6UVlg3Fee5e3DG+WUL3
km6FdAz9sIwR4nn7JdAnmXlixRyXn6/w9xJeeCp7FFBDiQ2ucUNlRl7hPBLSmTSDoCNvzgNtiPSE
6JIIya9XBddcCRaokuN9lWDE4vo1ztKrUl8atc1xqVWnZemlNpqOKCEnKirjISQTzugT+EPVYERD
IjhzIagKV81Wxw9n49mKeSpNWuOLZOdr2jA7t1yYq4s3MLafpfndDnk/lPhre9AeRUMV0Id4Q6Bo
Aqe8CE1uzIHQoUUL+9E4D4qt1pfqsmTnSaK9pbN7Y0qWKD/9cfTLFZkFdj2z883ICe9LWp/1LCjo
P5s4i9JV2dgprJuDErVcZXO0j3kIC8VRloRJz13ZKMgWQKB2o0tvdedi0E5JeFIoDHkCZCGuwxOI
lvTRi7g4K7OPc9qv81vLBYcwyDo/4pFWck5r3tMYy6dY19+lN+xUnh+mmGizaJm00TwF5bYwwjNp
Knw7g0WzRN2o5LVovJHFf25Iwu/VTqOzumyScUrfXcc6tmEAYWmY/aEG9hc9az2dltus0x9z7r41
zRD7H3lukXGh2VjTzaEDWBmZZCKD51PzoBRMCHq10556s37XhyDdoHncl3Sj3bmALzCtdNo/fhbH
70oGbyNTdfLBe4bzsy+FtfNU8g4+zcmbcyZNMoeA5+F5xDpqvPEq0M2TSskQah2PcxPUohp2RW21
9NjCixrii1L2bhzljj33EkhSMkYpST8QU7ppytMcRsUuzxSt10bCPwom2mg0FHtb3BmxcY/dJGEz
xBYJIy80XSxZo+VClIaHk6Kb42BCuxXJyRxIHxOGG5RDs476zG96mLRIa8qVHYmH0PNuB+ZpbXKv
e3Vrm55GntPCpaG4i2M8RMu2WdfTUJMfYJ9Say9ZE7DG44OdUlFYXmYy3EqcTaND1kYGqwKmLWWQ
72R0VWf1OYqTS6vTHa+P5gjfNdCFn6qCQWgzrlphgVAt0xifEDTl1grESdSKQ6YgyYkruTGwhttH
NAYxaKy3ccJyl1NB3yZsebQSbZpjXDuN9LZOGNyYo2lhnVXS0GTHxoYhbhzNWDnFbO/mUseWCnik
5VTDiRj7XgPYKKmvjYFnUSxLLu4zSLiwnKsCOZuYPZpOOFclbXJjZ9apmGAFowqHnx7jBdPhFayP
QbHSmIfW9glrxZxthoU1rM5AtzZ11Rxxp9fXXp8/aIViY5u0frEXfRS1eIElR0PGyJo1vOanPnTB
Z3q4HkkQXOO7O6w9vcduWPX8/Yhkc6zQfZutnWL7FUU7Q0M/YdTbUE9yiIlSrmGLf9NHY2KKFYOX
cpiPB4CtWzXIy9RIrGKH4EU2RDsjosFYNNl9X8NL68hsLbX6+JeZlMEoQrCJ1Ea5x61+/DV4aLQy
691kzjiTYNBjsK9Uw56Le/WFTPMpdYyTxRizxXaBpYh/Vlw/1D2crQASHNQmtvCYXrtFVa9hSzTr
srdfRiFIoR2QPOy+YobEMJhkibF9cJpyZ5OHFAwmur/1IYBsvg0NGveO9yYKVG5ZhMl0DxNgSNRl
Kd8qkkffKYnI1ZzCKPTICi0K2rauyMeDu7Kvzx/VGxjUiYV85C/oLnOCBGPwjQLlttE5nFTWvw9C
fRxlGKX5RifPKfyX5SvoysPQTS5VIvZpTSbShgdcks8NeX/fe9dQ5c8fffAlGiwrprLir61+5Yrk
sqS2mmnulCquvaXQbIa7pbhY4IopC/Hw5TSfWZvzcgx0efQ+Nul7r3EXSwQcQvrKVjCSyYbBSrQO
c1Hy5IJf9rNlVxs19s46uipPWUHPvapeHWzhregUF9mPWNNWQ7IM3in9pi53LQhtX84Ax9iGoYL1
evNLPAc/dNgmOePchjG/DiWNvwYQLtc5EofvXWneGw4S4Ya7DtDttdWVHrvrurb2uZuiptUA55bu
J+5DlDJNtpv1Cbigl3i36Ry0MZE2a/1QSrLrhSLdxZQ5zZLd0aGrGnhqGuT7CnJBBOjoYJbZM5yn
09UXMGEOx+lrXOL4oXclvHWXCMKbDrLHLA8PXd6/dIZzJYxtE2ZfCax7M+0fe9v4Cq7wNEbBtWUd
Bo5fLJngzIyMtwg6/TXqQdxqRPXmQKJqM6hig8FPV5Y/8pKlj3HUOUy1J68HMjEBS/2ArdkNxX0d
0GHu2QNpmN27tXsdluPaGCi/OgLeVEaXOCROpnX8nsCy8FUwXrlV91h2+tXHGtQDvis36vPkpJdw
CtD3QqRXDTmGWQanoDf2tXyLp/APjNa/tA3AAGEbY++KwMW2XfdTV96CrOrkIx6H5ZBs9I6BgI6r
PS0AQIUwPGhx3RL2LmTIY1xfDTEEtTmGSp2M1DgaxoR/ALI+EM+fGbbMqqSNoePzggkGvYwF5/qp
SzZOedMBpRB23P4uKYx1hlkLXdq+3mqR2FwloY7wRbuTXoVNS4kHEpknwEPGljPAGeZrz7nUSK4H
B//ulAXrcb4VBidBtdEoymxS/cSOdqLRH4ZG2zUzB33WuF/TIX1YKjUItgdMHe9anChjPWOi5SHv
qq1e75zkznAgjqfeesbbpFXYpKCDzYN5Bb9/HX33lLYmNhmciEtWPCQwKoN8jZ3FDy2ejhVcTF0m
ewxRUJWkKwZDwZqFsPbUhDWnW7CqC/2mm8J1JxBxM0LyOtKALMoMFAZFv5y3CW52bldQDDoHPcU5
DYPFDq+VQMOra7keHFQtFV+6sOJYjdcDY16EQ50gouu0026iZklyQQ4KD1BoYBZUkp1Tm5VLKCXg
ITnoxwZ7MGgSlHipIfbwoPdWDvZDL8FI5+0QA5XR18adDTwzsfFZpNRmmkVviEeIi1vIT/Ackg4g
JBi2YSlvmza9q9mieiZ1v7Xp6LYFAYAbuoZy8BgKJlk4uK1hg+9XUu7kZL9J3PYru9yX9XTb0xlN
qqOF4bphzj41LFpzfCWc0cZeLzygLF7rAapjzbz+/YL8SwfCYd6HiZ8zHTUBK9/8dTkWJT55Texp
a+yRMZNTWUkq5Oxx/wtF8hUNHUMIOJZ//6V0CD9j83ytu3hh0XNkW34e1WN2Vt5CVtDW+ZJiFMEE
SSfbxEczojL7AJzVRL4nOt+jgmYUVvrejog5gewoajqQwQWbnCpWUUZaiYvJUaM4ngJz9RFTxNCe
l4K8S/qvFZ8CPwuIboEoBoCEZRdkZn9rOJfJSi9QU1cLwlmP8ilz63Ofe/sp7tdp1JwlsTNFGUK3
MTuAn2ElQakuIz+IMAMYrOrczfZpQWpGbwljAFFhSS25wDPWUs0sNWi3BLUi6M89lbBTgxCJZpPO
8m6BtLSZURBUeMs9anThZpLqBajtZHW2sf4GHQNjIXRkzPnC6eSck6C7zHVQmGNOY3WeKne/EMfZ
X09FXpwXduWytjPLO2UMIEvjixlX51bTTz2fqQqb9ec+DTTnML93TPiDYL9QECQBzXtafv3jzAjr
ahfE1G6YTxFCzHxlleH7R8lNFPZHV8dFYsmLQvhwu5DRcet2wyQDONpI9EArDfQMbQiNFCZcSGTT
9CdCHx04Je+kYWa70tL3oU7qprWksLKhRotTMhx9olCcHO2r5rSHXoanIC+umVVACpvUz2qiRu5V
swbwvtR08qae1C3U3hZExOJOF+gyLMozs5jwMgawK8BUc5XlOKlOwK3cqPT6aF1cEtl8jUhI/nnK
/3+pPZH87X/89x9Qrdp6engL4+KXQY6LmOc/K+239Vv+gzlA3cvrG/Vz+fazaf3yq/9iIqCwJzpC
4xT/ewjkvxX2jvEPDwYCg8bomjKnSNJP/BcTwfmHMOCeSAyl0b87i7/hv5gI4h+kuCh/mGZAp5UR
ZP8VJoLNlf3SV2RpIqdDwAQIIRFXL2fbTxE8nYfe0eOAKpHzom+rWwRcM/D3dMSo/l7XmQKJdCda
afpapPUFcCuiWc5MZNe07ugna1fCUsv85u9TYlM2kjc5RqQ2bc3ha01wygXV4gJrJ3W2l2GHytXz
ZUsxVNkFWVRITppKb6OZZXpdVs/R7JU+7Ke7vqSkEllzOwIx+CXTcYdK3dmVfsPJ/1orHIsm4Gg7
gwlWlGLfReL40xv9m8a8/eFL9HN+w9P5cDrAAgFjfTRVvz6d2TJw05NYXGid3m7odNTMx7xWo3Xj
YvO0CjpKgQWAsQzjkjLhFylqzpBgTo3cxMWHgWhf0wZYZAjaB2+GjT2K00cDKyYTyF4cM7BWMfcK
33y4aZJsN0HD3mVDvB1UgkeyV371clBmmdt3ZHn7JRKYgQPNsqCFhgwRT9iVGs658vDGM/NDbUG2
ttx5ZcXOowFIGJW8kdgCo2mFYjS4d0xs7QwFAkGheerTBaqxoLk7jLlJpkUSim9n9iMcpttYj+76
6E5YxAaGkGykHjPQg3PSbroCK2/gkQ/6ptmKa7fWrrTE5JI1tKASw58PNQoWrnDPifyzB+Adv4+2
fUwtcQqE8BPd/lbM6j0ol+ZHX3xrVL3re3mIpHu/tCe0skPUM3xz2+LwEb0+il/UzUtLU4xiZ3U4
znfRQzTTR1lGPTNJpOmHUyeaQz+T0nkj78coRipTV36NJdVpQzjDspvEwCV9mScaflO/YJvAE/1X
dPQ8j5Ka9wMko8vK5JdVXhIXrKbfGaHNJG3Gnq7iXPseR+3VR2DX+/C9c+JXplV3RUMCS1mwJlWH
taM5X7IWRdDMhNNloSx1ZGvYGxFl2392TnXmVBuDeeUk6RetKgGkay48BE/MbN0izNOOdSPQ2wQj
cQcsuMuPiE6IxSDEfq4XMVBJ/OPjOzsVvBZlcEgUMJSArExLN2WACwNVe7BbOmF+a2iP0xRcgoiJ
OZ6TYIC8AJxjyjXa0VYQQAH4YTa08dZpxQnbn57geOXmrJKxskLfg3a3LWbj2cF9F75Mj1SjoBOA
FOd/sXdeu3Fkybp+lXmBbKQ3t+XJKrLIolSS6iZB0aT3Pp9+f0FpZiS2pnUaBwfYBxigZ9DNciuX
jRXxm6UyFsEiKXo0zRM0qOwSoUTnomkwXKy88oRXolw5mBAv+qDeZa2q7eHx3IUVQlU8vAp4iJ1l
zJRbJGt2ul4QWbioytYGTCB9qv1NjroFDhggvPucaniaLEcDuqxZUyBmoQSsJsTUchT3coowepWg
NBlhvlNgg9MkqJ8n0aZt550CIKInc70ybH2v1u4xD2Zuell/7F31HjjlalTA2iMjmVQKazx8tZPq
pNQJ1UrlczhQtcsd/aNDF6FsZZKXXIVRkl7FAObBHIW4ws0LXyjHcy66B7lmLjAa3VsBLK2iwWcx
nPqbgADfsm7LLPdXyBFjZ5ge0ywbKS+pQPXHT1EB9svs5bqZk9Xoau7WnkJCLQxe/cB4NKvwaI8C
AuoJxIh4lpWC1aP5lFICW/ouprhVFr7EVnwWdEDl5Ru7t7vVrLl7TVUWThy8Ki4FBe540Yqk09F0
TbSaU3K0lq4nkIOyqwYGwBAmt1aOZVUnWDOr+xzBtR6MEBx9Fu1EImvu+5MoVBjqEAC1KLst/QGR
bd6XYfVx0sLXdKK6rAPWnri4o4QHcB2BuwXqCOOynCxl2WSPbpLzVZlDtdLB9wkb4l7d48hzb081
5PLMgLODQ1ZpQYIIa4ibM7LT29LfjwPdLOleFoBsNs11aUfVKu4y0hMNR5ptVCujwXIex67lbVjB
hWTb9UBSYQWQWs9V38IHD9xtSqFxEbvMGIgHKzds/ZVUmTaphpaUyd7uzvazP0f10kEU29CDfNk3
XLDNHCDB9OxhWOJR2R5D4nlKK19DwWyQ3oCZtvZHtmMNXF6sjcxW+Hx0BDtVJQmWcGZWWU4F8AH/
LGYQ+jLfjL+ih9nwXyT2hH4I3KH6HHoHFQgOlet0hatUjUqEe6+kGrSjhPRgpOHGwAwcU4prStuw
gUbJuprSGjKDQgHfy2EUvSU3OrrU6dsPDZoaTBadXTGqVwBTjpRn06Wlhr9RDvmTro2cqoRDuiUC
uQKp/PlUbcuxLywzbVdJ8azbxW3aw1730o1eTscpMz5oRreLQjKJgQPgduZun5OPiqkvf5VDp6r6
HTiOh6r8WOKU0PjYMiBYEKP/1sTDcg5XykCqabS/KLV5FUFjUtmfQsu8Kps7Ndc+FL5xbKwXMq83
kal+CDiYLBWGHpqOx0xVn01fuUUt/+mvownt/e307bGxHPQczdUQl3mXLNHGjttLyGMTyyyAEm4a
+wOibKtB9amK2kvHmDZx3Gz0xllVpbN2YF0S2WOwwfJw8VsR/cG6Riou/w1y7y2OeR/nwNCxBV7N
zfn9DdYekbxPUR4B/ILWnmfvxKTDGj531V1SP7tzivpNvmoRHpgsA+G7gUaTczYi5Nl3bVUjjjAe
jUy/zYyOlZZ+yeoeTqi5juNxzz96Wt70Pi45sbqDrNm3ux5OlYnQcRqqx5Eosa64FKmEdCa+gnEB
yfXs6s22MaYDld27Oiqvwti4BhGKiEEDNS7eaCGZzrgkubCtyFZimrdxxoGUkUnpTT1V8NAt9zbh
iFHQM9w3rA2nQwwZnWr7vo5gAc7pKXTcbRWqW1eJ1gMRXC6p7lJbmZPy3DX97zpaxDl+7mjRQgb4
pToOiYT3CTPc7zxynDAa8URLcYGYl3UzYT2tjN2iyK19WnXRJrN9aDJm/6VRLQitI/4oAR4lvhZ+
bjsTxfzsYqpTtK44SPInp+xa1DznYq1VMxYRVHkz89PY6hSdw7SgYNEv7ZwjedYMuOz9vWGDXITK
yF5jxMcC1fvKJ3x8q6pIIa+AwRv3EX584GOWI4QZiOsfVEpQNLGniEsI1Rka+4diPhrN2cy0Lwp6
78sIUchluZgH/7NTlC+DStU8MKbPlSNE15bwwLduBmCim97GFiWsi26ll91BZU9NU3+TCD4ghTu0
MPWaaAdNknyoUeBg2qy5nP9mH9Lf4znfFiRafDpXL5Rp3oOwYxOADX6ARPe9dUB/b5EksJ9R8Zea
ZNW7C+y0SFTc5oi319E1ev7b1jJXeUDcN9a3WWeu+szeGUgp41CwbLR295st4z1O0NPAm9oAKXWu
gKIz8fNOqacTaTroMyvJ3GQZh0Jp5K+JCqSSc0TXczIXqf+pUoElJf6CQf8YTmS5Ep9EVDKPz+kw
LaYx3KR9ylGhH4yyeHxr499KD/yfkRR+zT/4iaLwH7/ofyFLwWBt/+f8wO1j/9g0j98F+H5MDsjn
/im/Z0lyANFk608e5A4v6Y5o7NkI7IHsJ5f5z+SA+wf5AhF0cJHxNN7Qo/9MDmBoh/QH85nZwmf+
nv7eL0gwzDuVy6tpgHz+k4AGF50K7yPUSZUB8Zf2a2nvivLWK+7zcpFbh7A5ZgRdvXLdTWyY67m3
tkQfqO+kq94WvfTbpP9qazsvwUqc+tciLNAfVSfKjPcB9HA1fEbEHnWfBZ8ENbhUFKn2PSqYTFQU
+oObpLmgTdrjCpJscusax9oaa4vXMrupoktrbmrzmAY3Jf5WVJ0MYwveU3fPjsG9g7+1tzOi7g4F
qGLcI0qgFkfU/4dxrwDIsHaYzCzy+qNtEg1cGfHaze779qhqXBfhIrIpOfXFnZ8CSoMRhzVh2bBr
7CszvTHqj7W+H8a1GlyG7IZsbzG+GPnXprt1NM62z0b5cbbvKjNbeKvGvnasu4orHpIIPddJa6VG
G6t/mCNjUXrX1nfE8/+DJfn/03pDoVKYlP95yeEe+fKP4vUfN48/5fG+f+77kjNxfHRtUPQsOWG2
CtniOzPIJLGGLL3nYFzgAhR3yYV9X3KWyZLj0IahQeYNcRM+9X3J8ZIKCVJ1+RBL2eYU+Rual+/S
cSZgedKErDURz1T51p83/NroFNcAMLdIBUdofXIVmBSSsujK5Q9984vk1nsWqvyUpqLJDUMKgpv6
PubrdPLzWJkpAsvbG4MG8ATADIixu2AqtnqU7aMi3tZDe+2NwRk63IMAwDKcxubU2mtOhbR8/exV
6kvCigmT6dNswlA35qsaWSanjO9wPF6lTXG0FeX0140n0/FzIPXWerTeoUBC5McPTwKtH/KWUCGG
MUpVH5UGtH1cRTt2I1RjE/DKKkTVLwdZlU0H81hG8ZNZVauocJdpEt0Zc3Qa9H1Vpp/U0jiws93G
SbhxL2YH/9uPgiuj49astEq8VN1yB1zwynKmhT1MeOpcm0Z5Sh2k/jX8M2Jd4c5ZttykML5Tp3xa
2uq0D4LwAudek5IrTpVluB80IuXJ28dpfFdNGFHm9kXKO24VnqbMw2bP3YeJgyyRpaNGlEEmr2zJ
3fQ35UBJoU3r68nwuE4rKSmcIl0IdKxNjZcwD0GtckdzQgUUpvbSUCWciuGmxltskXfFUQdtx00r
XMZI/a1qz3l0JvTEfGRMmGj3JP7Q29DGm6CYNgigXCeqslWM4Is9Tyie05TWrvZl4tyBEr9q8xAE
urbwggHPbLSQALivsrC57kF9DOT+ct8MFuOsXWWElCZxX+foB8WI75C3uQfXtvNyBPj18DYdUiAq
xTGfyp1WuNi5oZPGOBOwou7l1cm+z4c1ClePCbXFFinqrAs/+CMyJ4UP+ba59Gro0IPqi1tgUOSs
wjY+1Wm6hV6wiWCtD8jIZEF4NWb6Q+bNt3GKV5ylfND1gHi5pWRa3UKFW5Vpsp1TxBoae4/M6Hoo
7Ud3DO+Jc08VuDRFu8qNBFPt6K5MeCK0pFsSg8HJ96pNYAMECdnIKS7hK6NffIyGEiSuBlM7BKNu
LnR0MpbDPN1Uw5fBsG4wFM85dkAcxB26AIFO2blvl0WW5Iuyq9WlAB+mHomF3vaBQHbzVysMHwLb
PiXmMPBGkhYVeWmUp6KPOHPf+gbRXpYzYVnzwYaEBIwbddy6LQaE4TBryyDTKbY37dbyO23TTQ0X
UACbZGiAEvtxj+2eXhQbK6M2nkG8aNk7r9CY2dTovy/nqv0yNcFTYT0H8fxaI6lQB8MDhmTm1pw/
oRwLKlxgy301fYHDt9O8ZlhEsbrtomTc2HZKSgpdiVxWqBcZMLS4nG3qmGNaGY2DnuafQKHtvVa7
ZH2lLr0ANcJWR8lumXnVrZtHqLszIcZ+Buyu3KdugW2ejSOjt55t1BK4JNnkq1y4jpTVuyJBEs//
XIT0hDrAxzLBu+jeh4KRbrP0xlQ1hP3BGyCh4D40dniufTI9evmEGyaJTLDm6OA42bGbwI5Fw7pA
8n3SEEVEJ8JCC5tyQ6DmcBasx7FMznXo3bthdA6AhPUYLVohLn+u1FurRVZMwzJL+T3syTNVufdN
/zXVlVckbddun153ZXSeZpDrTgLL33q0zRxQQnvwFygQchlN3MdWDGg8Zz8bJszF6GnK02tkWF7q
odqNpfXomJthtpd+qB/iLLlT2/J5qrE4ckBpZvVOC9QrNXH2qdutSyv9VJX3qWXv0j45Ky7aGsiA
HE3l0qXlg+sBXZnabTCbmHR2N/qMoKGvQTENCe9QgHSMbVpq88Lyk33RB1dekx6TpNrZfnPXTcd2
aCmAdsw7RQ83lZjlBlh5NgD2iwx333CLIubeG5Q7h1IGG/tj1yYr6CXa6KwU2upqzXWeJHeoFW5A
gt2ZTXiy7foKXsYhi7ijVW1zm2XxHlF5EJbxbWnMFw1OxOTXu9FXYK0GH/siuHYnKtoVO1YZ3pPs
/dR8TY3cRC8Z/H/qtzep1lG1SLZAGl5yJPDzmYr87LVrwydnitT+svLsbQSY1EO1bOFG5AwEB2dF
5W1dlbe+b2MkH2yQs+kWY+k8Trr6TVHtb8Vx/zeXpp+uVv+JIv6/8GZFYvCHcOBP/O/zYxs9Peb/
WEbt9OPF6u1j38I8DfFyYjjP81T0orkLEWd9i/LkFa5buodyjY2qODfq7zGeqf2BmqLJ9cmxbUoS
P8R4by9hIsT7hdEo4d/fiPHMn/MOjo4Lvcn9zQU9L7KE73W921LRg2GkPOQBaq27+8i899tH36+Q
KVk1OZZcW2d8UDEv8HbHTVaevOioG2CFQ31lGcQmGWBb1CbwH8Ky4kNenY3ybE0fwwFqCZntu64l
8b31MBeKx63tLyf33i6eXOc2GA/IClvaw1v//3ei/gYioIk183++kNwU+eNT8eMUffvAtynqMEM1
uaxT5CfY51LxzynKKwS1cGI98Vd3gfn9e44afwCRNyy0PxG4NinZ/+seYvKSbvBFOnACuOTG35qj
umj4/5CpdND4YD1xE9IN3VPNP4nUUP2aCBEwp0j1al+RcVJiuFjUQmrcWfqH9EGZRiqja6OiXr2G
NyWYUwo+gPY6BwuNT7r6ChxVr4plxru6+758DNIbEEkt2lTNQ2LfA80qoisVkUHRuSmpuXyczK31
lOuENld6fJU+eaSPrTXou0bbJVO5Ch+GeLwnR0yQuFNnYPtALjGSQWPbuY4n4MiUB+ermHoIZMHK
26jumohnnmH5r2uOBK/Zd9jCcOz6a3iS2xmC6Hxjl6uET1brvaIvq/gFvNSYkjZ1llqEGpe7zC4K
FISYWsEXVBKsz7lyHd2DaUM5jXSG9Qlj4w43TWCAHPRQPmHwu0a1nuOPqDpm5Tb94iIUpq2Gx2Ib
HShnvPoPA3J1JcJZC6yhPU64HYb05kVkybGY28xLdRVsMC3EH7DJVsX21O/yBTUnuA/FwX71kQbu
tmp+qw3XKbnapUtdTl9ANliZu2jjPQCXRfHzEfDuVdBs4mO5V3cRqnbc0RZpvy0Phse1cmHFK0xh
LFLvWbQxi1WsXI3eTU970D+rPzpQL4H+f7GQSUsffP9uaE+R/sG09pghK/7Gzq5gR9jJ0vwKggBR
PjBaqK5DQAavj+4SZ2O4mvRtkpNlXcDgcLQVlWdSzN0joOMpAaB50KqbfL7FrKuzN7Bxx2kzXaf1
VTttGv3adVYYkMJGGlzwC0vroXw2XydroT1lN9NteleEAKLNozfjWa2bwYvbUKrwnewegqLQZRGM
KBPjPHXXIWKcc/zqldjcoa35LZ38303wd5ug/pen9fVL3bz8dE5r8oHv6Rj9DxTUDWpiJgrK4spF
zuV7Okb/A3QTJzinrqrrBlvlv7dB7w8SkxzFJAAEJaVyvH9Px5jeH4i+kIvBWJD8AFvl3zmqJd3y
Q7kGbDOCC67rgen0cBh6f1J3XdhaCIJK4eNFS48RBlRut2iwBfNTj7p89A1rRyD2a2vVX/0eyVaS
UIYoa71300twLIyrkepPGB9m/XlQj3N/nvTnMdv31vCbH3szyX3/dNCaSDODJCOR8k7PAjJYpVCo
QhYVvnY6n4OdUh7jrFj4QFB6+6WiWt7pV435IPoroBbTXNvY6snAI8lBDfSHs/EXCSn0GN73Njhy
LmmmCxbNQWVDXv8hp6MHdT4psUmJyZ4favUQAE6acm8Z1uGm1Ielnz9ZjYFtKBTG5qDBpi38BK7W
cFe3+Tlz/Jtk/hopOmgx24W/j07pZFxHMW6/SXRfQVE3FLANnn1Ma8CyQX6YvXpdFWSDRu8+7DEi
rc9JP+20/kPTvWo+Sr1zta4M6Db49uUOYZejLNQXowEOrteLov+KwMMy7KA1IsmoLVKuSUFz7siK
++1xou6fGexUZruKESdW+n4VaBmUDbqbAw4vlRAYeTtsm5i9k1mFnBcCmYAVCuz4Wk4fniHkk5OK
MIW7iG3oTFq0SIt63Y3c3JG7jEDu+DAiTOMZBaplac2w3tNVhrjN1CHMq7WrEIyQAgjK1eC281Ae
23Q5PgdIsBf5Uu8AxTo7c1iharCwwmOHZVo8L1LyVBHYFoJPF7yXU4OArebFpJ0t6ogMFcJ/bPNo
yRuqufCSlVVRHW6XNQdimMN78Z4jDMMqX1t2Gpirs8g8SP8FxbFtL8IXmhN4jPyUgTdliwgsQqIE
DxMkMANDOQ0j5nLjJudohq+obnSybop7KVGQo5yJeCSKF89+cgfADOrXsgXorgcv5ng1TueUnCnU
ZZAAEeizFh4UiRxYKmUPcXlCszAAjkPvzegN1PUhGnCcbVIMrnCiU8p1gHL6s95znJeXyXouXbyU
XYMah7oOGAppglkyVBjCu+RoStiMqt4u0cPAgq5faTP8NUqvnrkpAyBGTQCjlPPdje/lcWfmCxKb
2HZ3qyjWlxkiimGPgZ7ynM4HMltDdPD6U1Ldq0jlgzH2E5AcoQHJqlr71REx0YXd5Ms8f+5xttMm
feUg9TpT+POGo6Hc6sXFYvRyxmnyUQ9pzgqXZM7nPmcmahX15BeNYbfbZRs/NAPThHFp0GO0BbFO
aVeJLKjyYAsr3PkMyES8NmCHI++TcYhaJJwrDGi6U5Mf37hb/okp4VeWwMYXkviKDW2t4AtvZ7Ac
Zm0j08ShTKPCHXYg3cHmXucRoACXVMK4nat555U+kv3WYhQAR0aelI5WvZM8oRa/hIxyY9LNsJ59
WKgqtI4S+2ITei6wrzZVCGDcZcmarXWeB90Di9RTk0ALAbpdgm8I45eaSZw1W2WQbK/F1HnRiq1V
PY8MrBrCImHy+UwburIKYT2RuukBy+QwH33omc3skw4qb/EeWKt+vcI/+lBZ7pkdbW2X88dSGZ+0
mmp+l9209fjRKMxVlmD1GpjbSuerYZFZgA9irL/Ry9bLHRjulUd75VVVK9clC792vgwlYSDTs8Q9
udfhCwOMSC9RQEAHXckwsBKvzpoGNqSrN2kB8A8kOD3aXruatpazaRzvHfOBNOOy8NVNGNCo4UVv
sYxG1qDGOzxKmVOMUtiY8KKhJRNCTvW2iZBI1bSlxbz0gmxJ+zo7uQ8Dl2Bdw8eFiZSpbG1ySmDv
Rw/lRL8ViXDNiRZlhXtw9ZKAVXPMk69f4uQxJAdaFtUmzd2veW1eW719O3dsQ2x4fomJcnMBgjmG
APpbuN3sgHy5LFTWAcBc8Pck2WmSnE6aSPDpGMxpxsrCkEbHy69mDivxWSSnG41VbUEsZsusnp0R
zMN4rsZzzSKK2Ev17GViASKbENNYcyC8huEm+7gaYhtLKrYmmViNVyE2gijTrouERD0gr9hmB8xn
HopjcWjBI84LRQRGqmPVYQmGgcYwcqPPQsryAL83bm5smijY1On4VDcweBxd36R2ej2Y3BHclAQh
hpBdECDnzGiRiq1R5sXKZqfjfq3S1ih7UXuseLDTmxgUg47JnBNOk5zLJ5SQZZIWNvXKiSAXcu2A
ozLPnTDGqLvv2sC+0od0By+Q7a1ajeirywGUw76UkUvYw+zrrmBPtJjwSbEoIOW2UX01muNOVYz1
qKCVUHtfSgvtjdY84PpRil8KUzvY/jeJgMlVO/0mfva4ef/nHMIWscP8XQAtn/hX/ExKAecjVARB
r2NK968sgqL/YZPNkioft3ckRuSlf6a6vD8Iuik0kntCsE0VqbZ/x89E42DUHE0jwv6b5cz37mYE
0FALiC5Vgn4DxNO7kK6vcSnPvARhAKKbGGqboz+VEbbi3t0MjSjXKoKYczIcOuMucGNQ5Xe69bUH
E115Nby1e5FsMKc7NAZreGq2j5i/eo6mp9apfxN//jn2/qmp9jvVsqBR2jApybjb/aXBJXS+9BZ7
EYef0h00QqgfhvEX4S5XkvfhrvQN+UZAHia8TvUd9QLoeFZOaTgS1oHOH+qdyeEq/57CZZz1Q35Q
s11f71DvA1v6VJf3IwXapD944aFJP7XF/VQ9oU+PHthipiZHozNo7ApGsaQSz0P0aeCM8/SDH8H0
5kty/axjNUTfKxWeweN5UhBCDj850SEbnjD6XGjW01A/2QEaDvHKj7BDBT3Jzw1I40j6X76lK896
CET3UKUCTwbSy26XgYh6GrP7WNlPEe+dydRU7aaOVrP91I8V4fKT3p1djn1bf8rtOwwKi+ntu2cK
mJUAmaAftv4TrUuQvyfRUD/VWQMQX4iOW0W5oQ9S45x1ByM5zKgVEVbhFgAXtn/SRrRS+J7ULIG+
aguaUUK3SIuz7Z716B6q5zob41USPSkQjvkb5N/h4Ki3/qvVngv7TpkPvIjfk3gnYrd3Djv8WG3U
K8ECR0+uWi/4o4MUjxXBjDxIgZl5aVIAnoZzMApa9ZAzGOjhLVybaR0c2upQu2BbYjpWwQtq02Wb
ikK7laJy7X5FWWcr75SSekocl+9Tfx9PT0N5kLUh/dhb+yDc8YsO9GWvPtfpJ/mE6Z/9cKfQM4YQ
zlpdQ89h7WjTfjSR+GJFTdodtZC+PKTJqnCQjSCQ4mkEiq5lO55XesygHaIcMgwVh3q8NeALjxnu
QUmDfBfkTvXserBR3X3dPlnhvaxAab9qf8090AHBUvHuVJrJD1bauaV+LoQfLb7n54Ec8MV0l/FU
m3ey/EveAnTIvqu7J/npkLRfYp4jZry0i3cNHIVKxZj56PTDcj/wDMxMJk5bHlT7iU0iSrllwRfu
9QV/Tvx9Ptzjy1iyW/DlcfNBf5sxrAVGjb/oGLA1+5wCrWnry98sYbkg/3yBdpA4JAdBEkO3SUX8
fGGFa+Om2DGAubZRQEBLY/qoewciHgVNQbOlCTnri90uPrRQMTAcIJTkUpldKuavXvuA5Qk5YgmV
F1Z+8N0LId7v0wp/uliz03iWapsgHiU1/K6doZ7Ffduztcmhz/2Cf8b2JFsboSbbHVIiv9nd7Peq
i287P0ltVDI5m0hvv9tO27aKhoHZxM3tWnNhn+Q2CAmuaQOyVxC74gyLcvqEi0RW4irIZcwyQYC5
p9ZChAza2fTWEw0ILgnHJWYzuPt27cVptnVsrorpJJ/iv6JmnwY7p+V6IO+WuwvxGqGjwoWybdOV
KFTMIQixyQDUzwiQ2ZhIszqdRUycUWWGj8TVhTA0MkRqI1826cNsc0/XD0WhLZ3yIkEYhwJFYEcB
S2kBdThxj9W4IvMx3pD6F3FCp1ngPpatqy5dlwcE7G/56jIjYg09czEFGIyTAEhcEp3BozyS9Edg
nFpgBQaBX8CVbL44GmCGRwnBe1K20mjLOlhE9bHJlxKG27w0qZe+1JZMtbkIr3ycSzQC5Xg8McLS
u/X8Nt50ZcxjuXSQCmmHnW9AKoCB5wXsRldqd5E/SLPof43HzqqD5Zx4uVZ4cG5f6imqL4wdgyMd
5paXoiJ5THvUFlVNmk0ogutPcNVzTbTCZxfR0YzNESygxPEG7dISB81u+EpcAMvpxLf189tQ5+aJ
UbQbUHxc1z30YVayCBJugtIpNI9ORZNwwbs8GxleLExIf3xbcYVLsM8ETtMa6Azfzi0xSOgFchsh
VxV5qpD7fQfqWXqUo0ChcMCzSb9L3A8vZ6FvDQsoI22nMW8TlPteCutXrjHy3+ARluhdvDVI/i7/
PVbohKbdNp8u5Yi0KQqbyqNXWAt7fvLL6zrc5uTwqjXjLKMmFxj6vgoReCPiQY1U+k+ehPGW35Ep
OKjRYiX/Iu+emSwhOSqZpzIFGjQ4wpiSxSBpgpqNkH+jExk1yQMVdLRLTWROFvKCVm8lE0DfSPiS
cKaorLY4175d5ccTgzDaFzs1OaVPLCyZHBlJpJYmJdyu/IkGI9VnyGG+A2gSXzj6+mpblluDi1rW
8x7TWwQ3I3NEvvhti2NQP5nNRRrcQ0OxuG2EgpZwTg6JFHa42SStpHHnJDk2sjTZjKSFNBZxwUWf
5HLT1Wkrf5FmB94p13XRP1rm5B1lOFR3qfKYDjRonk9mWsoalm+BZoEIHBkvFAK1kAyVccq5XjG7
IMGtZOOVd5Xga2QudhHDSq+6Jab2rCiZOTX1FhqbUkGhY2sqEjy1ZJJkOKaU2c9pilzOZsjUDcuC
pFTAjbNmU5GnylHqfMsWMfnZKRgXxfRJ+B1pSeJPZA0lbSINkO+UBIZ8nxldRD0uYuTR3VvUrr/r
iD9DCLhGwsWTZMZIt+Usvt4y5e10DitDHiKVhTJs5bhJQOvKKpBn6Vg78nKWMoUZSj6j1UtMcpDb
IPaWfY9NSSa1orEPTqeCm+0ojpXsVz46V1jScueVzpTW0nx5oVZvXP1VxaRMXpBzjWkkuR22nTl7
oFUh/MGuypck1uS4kx2KydUoXFwJKhgA5pF0paJfvBSZSwfRFrINirGStdPNp5FNw+3rtTRTTqnc
UZcJa0561/fKtetkK+l7GRp2Ip0tOMDhjkeV8WJVeJwL8gty0mZvU0jGvPbYmegX2iU5IUev1urG
xqJNOj45DA4KdYyjwTGtcYZY1ZZZwMOVprkQMorrPcbKXWTU64CsmjRKPtihjcYakV+XvCUx/yI0
P+D8O+ianAweDyJ9LQeYSdV+trjbk3iRh5w5EMGarOja1NWpQbKCOC9kjsn5oRMZ8pLsiqCJTX+V
K8xSZ97A4FgqM/TBz1VFFxTqRuaxzF3pIoZAWjPxQ7IJemyA0vOwvJmjJ5kdLv1ccOpWWYrOKn2e
kEqJ2q0cn/zg23DQUbJ1ckrU5rd9WI6ub4dGR7gqh7I1MiicM2/7K3+To3IcOWNZu3IahfWFdSfn
NZsZH1VSVAotOl2To9NHEShkTbCU2fxI6cseqNL78tW8EIwX/p956bAgZFHI3yVTwddOrPLAoInk
Vwc7XanEpvOQLM9MH4sfKg4ylzi95Jff8uTsTjLN5YiWB5F9LYHBAQl9IWc4Pyajw4DpdLdsHH8d
LP7qugd8kRQPMGEQw29X5R+qG2NQzoNnknTP/RZSDrlUjgQJRHhGSW81mIeynqU7JUyTOcVhK/9K
//HEIug8BQ+zeZDjS9bz29qG/8fhzPr6dpx6Gt/EeMnHjX6+yMKVvaMKHj1rnwEnZpm6Q7kWHyS2
NZmFst1XWb2W89bC7F1O2pQ9o2ZfHPKLRSA7nqRX5I8Vy4tZFLRMVTqpntPfcKSED/E+qnZB4ICL
wIrF0N5joHWSnqYaUJTGdl2YQhjKnJg7cui2cbTt6y9dueDcsuYDmy/noJyisg9BvHqb//LvKtHe
295EB7PbehElZAAMcoTIgpRNT0IM+tWZ9RWT5q9HW7N/cbvnKSheiryCOJD+fDfQ+9HoetscFjKx
GG2aGmlfcnfrOG9xG6MedsiecO8z30ZZUu6Wc5FanIQthHZy6vM2IpXyWXFOXUCAItNBO8l5JwUZ
2b8loOHuwM/oU7fg8iErROpksrnMwUPehBujh0o3X+Ttg32RcR4yxpm+kf/JjinxHz+kjwCWJ8Jw
VhoRhJy08oqckMwv2VIHWiFxBlsjLhtvR6KcM297MJtnmnxwtPWofpVvQM2J2ycu2aw9CQK7Rt0A
EEYN5SSxqDyMvE2CSaIZZh3/RnjDBYGyHP8px42cjXKGvvXUt8UpYYoO+V1R2CK/BTgGKnjw2diz
5MCUiSuHZJvhIsdIyzkiB4CcG6SkFm3yXGshR9GFjUiuDRwSEX0u8XrL88kaVMiuyv+Qb4yLDPVv
Oh89HC4V8s3sLxKY+OpBdnh2Gtm2UcqS9mhyCQAD4tzJOjFOcgbK/ovRmLxMsFPEJtnzg+zifFxc
WVX1xKkkz2jR+/xRiR7kJJaxHNxkJ08lJyc/z8Ypwy97JR/562n7q0mrInnBnNWpP3tCT/hhj8Kb
zOhRVIAo2WzZi/hHTjg5MfhVCcX/+uf0X1yg0dWwUTEBpKdyk/7592CvB24fffs9mWcB+RdmPFNN
hoBrjcSQ6ONyJuNH0lwb0w75jLdQ1i2OBFKENHLVo5cZyYnj/5W+++tG/qpPMISBK0Lqhl3pXRtD
vzMQyzQGWacSp6PYL8GPRBAMP/3y9nP/hZH8Lg1OguAv0uDR1/oxbR/rH9F0Hh/5nge3/mB0yISz
xBwLD68f8uC8hJ8X5g/Ca36z/PlXHtyw/xASrqEKvU1VyeX8Kw8uL4H8sEmfwy4havpbtB608H4+
1Ei/m3KU0UBmO0mYd7MI7gQ+C2XxSnIyvJqvyg/ZSfsMVtpDwRFW58pePyfX2TWJ1YO266pFsR22
yc7Ze3uk0w/9c3tV3jW3+QeU1o/pc/ysraxd+gElQOdpOLdgxR+btbrMr6ZltfZ26MFfBTtz7e3n
q/45lMrToloG18QB99W1/Rjema/RrrixDvqjF666FMjDQj/XH9pDc61smrV3xH50k6/CZXqVnPX7
8jCs/fv4ytgUJ1TJ1undtK7uQUxD4UWcax3tzGDpbfJjcT98HMYlrzT388HdjgeSd1coZxyNJ/0a
vYINOYSDvUVNYoMi16rdUUa9xmFoab/Gd8U1rbxFXWfnn7OTQkHzyX1VqEqiroFX0a6zF+h/VDbV
rJV7XV37/Cjb4NHbWDv1YzAeq+vSu/va3UTXGV8b3IZ307V3nM504YFneNXX+ca/ohB4bS/VtbXP
jxiqLsoN0LYP+lWxpYHLZvmBy8E6W5NzvDYO4apfUj29dT/41/kmWRdLhC4X2XZ4yf1NjUTNZ2tX
XGsbb0MyYNfd+Pc1dVRl718cXJZN/JxX430IbYeQeMO50izLdokAYaJSq9114Q2+wdy1tL2RL4c9
OkZLe5lvxr1Bu8aDkAeW7pf2YcpXhsnpvbA+A2bcodm+r7ZJtoiv4Bus7GXMc5Guolvi/2HvTHsV
xtbs/FfuH6BkMDZGiiJlb88D8/wFMRyMGWwwGBtH+e95XMPtqu7bnb6R8qGlFFWnzgHjYY/vsN61
vLPXs4nyOnHQ8dMZm8ngHhkjrrDs2whVKtbZA6Rh0OxXJ3F0szdRXSpdLse4L1tLCi2GMFmfvhFb
zGfZn1DQs1SD9zQfGgSYzk7Nuqu4fW4UH85VBondthTz4VAUZRc7w//671Safd26B+1ha8r4JNV8
TofJ3e3ZbZFFfN9MZEfEth7cYAe1e/SIQ6BozT4tnuPPiOrzJlw3oNFgOtPNyiWIgERVe1Zt7XNq
t+6QGEuAf3ZJnZe47zWzMp/OGaZGGUejuxRdmU0uNjAWu+fejvZ7Bue3vuikZnyJSogV/E0GCw8q
BFtJBtjqWC356XEXz809qoPUfg+hsonvoEMF841hpEiQJT3RbQ/1JyQ3aQj1TCzywm7rq4JsVP99
QlWKAroTYXwNi0GDmsat1OgtRoeX3cMxslL3aXZN2LbeilTnn/F3qs3ZywFuPO4B7yEbC0lKxu5y
KEyEg+c3y2hLN8+sGtmQDi6ULOJAY6PDVlTBT17SUXvXeh2rSlLAmsD2QUQLkXmRjJRVqbvXwlEv
HsEZgLzKGnr2YnsGqRT0d/E6g7A9sevXsFG1MAo74XQW+sFo9A5RngDXsn2byRwSS0EWqAM54RXx
hx/kXmPy9huoM6z7ExonE9BBviyQmZ8kXbNIgr5lhFQJBpBsdu1tNaIsLt2TCkigKwZSkmxFHlTk
JNaVpG7JKifUlQCMMvVzoFIsXFuEwGjQd89E0+JKMdRdk1fCCqRRCHCgFLw9QOFsq7Y6LeASPY+q
tnh//I51XSC30l53g14nSufPu3dfFsuk1mAyEIb7KPEzRekoUW7octPTHYyL14LiP11fvNGOVZaw
kmVuSQvB7JsAasatNOtV0Qc36mS6vHrf/u7RM79TUPiGW07LaW9Bn8iUwTF4Txr53wekWCL33+Or
Oe15bU0WAnctM+xveTwbYdwfQ5daLl9LZYy78rGVjlW0bBKATtGSrgqAaN4aGZOXe+ybAPjhn0ad
9xFBtdCLlFYhi9VzWJCpf9natoza8SS11WERy4roNR7DvLhTevXsOR39IrNPS1aHi/w6Kb0nECgw
YfIwKYC0ELjcfmUvuphIWZ0RAJqsYAgYn3tNQNwGtds2W2cfmNkj6vQjfX8XnNa8WPC0sIEx7USM
1IS+VBP8TOepf2CfQB4GBJyAkpyyR5YHRkfvY7YWSAbf14S+ddyEe5SslHTVHuaEzmOv92ZAh6+T
ShLl+Tho+bw/1K5B4d/7YVdxzKcFD/9QK8xPJecfyyoP95elX9AQljCvPUV3GddHuC8xnB+Pjgl6
h3xghJQsayOcEoAqWJcQxI7Hhf2+dMT3g5edJMqIBR8Q1QG2cGBTi27SJRB0X7bMcxmlACim24tE
yhTioxSkkLj4hYeIs3zujYkx6JGRNN8R3FIvIGd7flBO5H/D7VCT4Jb2wKk9LkWnPqRu3UKDCs2c
lfLh6SzO3c3ZK/YPZllQ7NVR6XYDHIoSdi0E60ZZaDzNJ9Xpo7arm/Bj2DxrCdYFbhNAafLcFYpL
FnZ7ZqBldgoK/i0fcEkWole6moGQuvN8eJfE39ZmkblvbUlhXnwsPLBKVQ2LrZXefRYECvOynuOf
fQYZo/kTUatOBBzmHXNnuJjkbXhrDbvU/e17pID9LGX1No9KLpXu/xvkx3+hCiZ8iH/flv0f6THL
892fLVmO/82Qbf8CqQNQ577ShSKJajvsyN8Ll37pQlINMqPbA4pMSg0Q9R9wDqAemkGwhI96qv6X
yiXKnVQNuxM0B+9TVP7PwKHb3SZr9y8ZT8xnKqYQ96NsCV5EpfOvIcMdaKPecHaRB26FMI9kEXTK
bEtdxGwyqHSIpIFjzJM0k7XCvvzKb5mnwVDc+iTjbd1yPr3b27282G013aeEKxugYxZecqMt8of+
FH2CGV/CrSh0NBLh1CyUBRJkjdJGaZAobJO1vpdQWmmdxKryLkahVkfJpSplXD8N9L/7ALWqz+Gu
5Bv1k++but+ntvi0vghWUPYANQR1x33sKCMBNcZ6r3SvVF4MtqV2kbe0wUBplTJuKQ9iBMmm1e04
qU4x5LNfkTY5PDOSZxdH6V3Gin7GHIbU71O8qSh+5kHbuLfQyMz8EjPkobeLQV1efrYsmc8Mdrks
7praQ80ESkJ6dH12rXuHXGLeKil57aC/1elkb4dmh9aboMS1xZ66hQ/ym6T7a8toOd3W5+5WaErd
0qOC/FKoqoksszK3+mWF6aSDvnhVzvY2vz0UZRDXBmRC7S+BU62gnuRYbfGV625s5lUM9vhy/4Jd
3pIPfAd5uwshnOrmkEkTZixS6wYx/Xv7AvR9Zd8v89hKeuoiQQwGknzzQXOJq3Z3et8LfMNKNunX
2ag9byf5aXttLdOy6FrPS3HhgKaCJdFOxTZ3Kjgm4UZvlfICr5F8dohRX1m4EDS+uZcaoDAgIoyh
R+3Dfpb+/xINalP/zxAzwAl9CB4IRKI2COE0//xHC9T/nFhTa7KwzP/1t+XP6w0A7W/Tb578ZcX6
h6f8bQ1TtV/wf7leX0FBvkMI9481jE9g3YDcgiI1HOt+U+f5+xqmqqxvDb8GS18HX7lHvPR3SJra
+QWcFB58vw1RLXUd3X9mDesofw06/cMb/3OQK0fHM7/diZ7Gd9Iduaa5cSOOcE00ZVwa6vLRh5u5
37nPiayOKUdYbAt24pgiaK178RUVOzQvUtRUtEHxIQWpIgDafw2uz9dtg7wfikytLkVfX30LQ1Pc
cT6Vvow7CdCt7AGmN21vK/uS1Kdvw2XwTD75tH4pH9G6bYkxVQjX3O6T8tGjIOt63o6L95dig0/W
9a7tfFBV74Gq31woNxffEooQuFYxp/tJcYZaJn9O8k6Tdqlw55MiYekoMQdv0DtQSnCxs6pn5VR1
v+5G1+5/0uX1cn6MuomK1oNB0LxVfKxXXiFOlieD5/Mr2w/dgWUBbln2ffVpQEB3OQ+QERvUWbJ4
98HntdohoZXojOJMrn1rC4mGApyCkZOmVFFBuTxqqQEZN/Ne36FompQP9TNCfdxPyvYCiX58ITNZ
dcJ7UYffGj4GFDHQjP8YBblw5Qdxt93LaOUU1INsU7uQFxpVrkFSS8CWQOZZ3B5aAUfqt8FfaZXV
/rCqva5wbsBeluTltPXQ90Unrp37G5ae/PU8fVlnjHyLKs6XYfCMU9gjvxPj0Ttc7108qG7fKre9
YZrcTsU3r4nH66DwwB7qKfjjc7uEbvKZuHqd2XFxU0h9Xm49Uz0rJenU+P3y7tcmc6lDy6UlCviA
nGBhVp0vo6Iy8CRe7d60bO91VG9m9fYGqayR3rlu7/q2qPlHtwTYMC1Y6PD2q1oXGv68LEevTOuY
ev/edhDWyyJ2QyLat8O7E/dsCOJq+9qD6j5/Vmmg1mXtt7up6NXa2f5oGoy8VxSU3+jgYD0/WG37
8BsYWj55GahJ9/AIoAmrFWieEzS/7jlafI2tee5P7lAvNLI6nc6pVaokZFPTAP37ruvBraN7l88r
gjHX1tVLlJ8pr6w6MPtRzQC9xsO4Dyvj5qTFLdBTbHIYL246LH/KhaGv4mper99p0SM2f+v8Sj8i
uln8f7Hq/5ciOlIoP6cm6z9aomdFuv+dW+z1Z0Oy/ffv/rYWa0Q/OzrFwsQ4O52GE+yPtZhPKD/u
cKEmGqlRc/b3tbij/9LBvmxMPErQiFjy0e9rcfORSnmxoiB3oBoQ0/0za3ETSv2rQck6r1MGzSIN
3zLUiH12hD8vxq/u7ZNetuRhg7Z5MfvCnq1sEZnDzeYlJoQBRGV+nad1VEWPcthSjil7HUE8bRNN
k1+B18ML7h0LGMeCSBr+p75xUwd8p6hszTxBByK/clFapTXTndVKM0tLd86U22bEzZi1BF9Bw9sL
zSSYNnuYFFPI2DwSacBlfhNZq+zC3VpU9ZikzDhtbC9WTzGrTSIaAsc4E1RmiNgcL8Y97t8eovNg
AQQV44uczgMoBMXmKhanyvIHoiMWg8FXrHqCXJH8mJyptkF0ymhIlRnPsnkTyWqbQGM5bWFFBVfW
rZbdE333JjnbQhPjgtsI+ubq6yri4pgvsRmv+PVqBquoz8NwmoiQjZwNhz9tcVhzt6ISzsTzvKfY
G762Ulf6uD4QqHysiNJ5scSfBuIqvsLFWxWraOZtemI8NceryPwKORDTu1gtCNZxp2e5WvWFOaRm
QKxoIHMYUM3CR/abG98MR96mL4Z0HwVUvDZ7W5HY9pz16kL+woF9eoycpRgpVkvsOUdHRqwIPLC9
ovpIzLqyFnx9tX/SJk9hx2LSF5y1su9iuI9W9nAYDGfQq/CCJMGbbeiSTSaiYV+wxxLKHZK4EoTD
RVxLBgZwYLKC/FQRjJ21PdRVQmXM/R4UR98gr+hS/6XA/ia+Q1ifAMJAdD5qqh3WJEFhnA22nDQh
LNylt/p2Jnh8b1N7kGHKYBU8ueuznMXiZ1KL2V6xFAuIZy1L62M/A21mDSxDLGFwkorkvqzMujWh
IgsvXXZyMEikqdHVg3jbhYBndyzkgjgn/NOfxMzXXU85vtEmZrTDz+tmklwZTKbK0fC2ZibPQ8LA
v7ZNX8ycw8dSnVq8rYddO08T611cpfUTi7ZZm4gA0s6jAyzURN9owRc9NXqIhxiMbgyAVPqD5ewp
vY+ktGhQ2l0PCLpzdXTPGPWtM9G+TFJGHuqmsm6gu3ZG7Dm2oGO2PwIqfs6aRH2rZfVl35o1b8wc
D6iRQ9zX3Xpnjv/JJJTy5qzPxScXhi+DwkEdQGqW3gSGh60FYjmjJNLXbLqU2b/mM5Af3kvMdOnF
QpAAEC/pwSoq5E0Qf2GtIE4+mbzFz8WEDFP8QJdhcmgt6KCeiFaJmHhD5yNYOJjoi0xcpLnZz4bN
xEDcRjS3yL1S0iPO5s/LXH6E15Vckm6+0MSJPBAtZChGzZCLhgxIJpXTksswEZumScCpWRNdHgCR
iIMzor1nk5dMzSft/3SGQcSwnkzaXCticWsR6Y6Jg0+u3NQaaUk5+oE0oLn45Ic/iGEDShGGeThc
ZWyNCEaLScyTjlKxRKnQegc9uaU3LiYGijlqWv+3R6/E5COcXQlZABgsGS4Pk2a8pL9+c8JXxF0u
YzkH+ChGVGUw7w1eAyA9IoRaV2gWwbOrTJw1ATS5S+TWe5IEoZDKTagf3N8/VpW6ny0jiPChpBmG
K4KNgjapxJB/S9OCYIzzDj7ccF++AwbKJzhPq2XHoj33JdOAxZLqBLFZDWk9COElXq8YXedZVLuU
WrvgAVkVmtnMigB6idZtuoeuIf1OV5N+dViiKLGVDN+b+Ok5S1L+AhYK2fYxdK1UzGErEj/8t8yF
k8jZSOcAYnZiOaCJYd8SCS2zbpmnU/i1VbleLtGnaVbLpgmbPmBwSOBrpiFiebepyiUelxAJhDPb
9LHy5doKf1idSGkIMT0FR8ks34plyh3t27y9rGVI3FO0CL0izMfC/ZZTnQ8OpUmAkIZX5WEdOj88
2shq7tSiyFcuZDCVQpZisHTELpbuaLn0yQhYXbHj9GKNaccDIvRgnS1idjd5fFnHILfNTXAEV8/O
eITAwT6LU5CxDF65sMLSw06UsTUR6pCY+V7H6TqL7+Jrdf1txJLoaCabnTwtCCHosnSnD7EezL/i
ODgA3yAeufNPp6BZlbHOWUmOx1JM3XFpLkHjSZWN82mZLa951ISWOpJSEOvpmCpmcXMU0TFv3O78
MU+dlCJUWW1US7USRrsh5sTmTZjReMHTIPlyzSDkYd+ystjaECQXMhSDQeBbofixLFcuB2+5Y0eE
JY1nmkLG7vuqHxMGvsjTTn7IqdLFF+EWbNpE3e1laQ5cYg/y5Rp01LwIukSSm5tcjPHkaKHcPME8
bCJPxsQ4sVL0RBCdUjk+BYtxEAX2arMZ+76w5Nh9yOPwKqIjbT/e8sSr1QKCbHHqiJPv36yE+4CR
BCveIvkwb83yg7IBa9vpicsPIigfkifj1P8wkx/DPIC0MMqGuXPZteQr0tyU5BSYNqdyoDH5MmjD
p30f1uuXdT91osum+imH1/V39V1TD6ltuqsqgiaIQr+LdVwU3M6xoJO28oHd5H5dQGc4qzVMIZt8
3PupnDyCIY78I03bEYOHmFP0KX4AW/JqxnltafLLI9Qk6jAAYqk3I2+HEUZbH+nZh4lhMLjSechD
swzP3UXqUHtvumYql6UIToWIYvPtfM1S+MswtGpx+IjQH0tnYvnT8CwC11xLy3KYIaEc+QPXDLhv
lufjmMwbw7Yk2t33GGTYVHTbw2zm3dN6mBsEu1mHafrGGCRnJjKLWdPcW0Bvucc/Wdf/oFpLVdr/
KvT5q6XaVMURvtAxfrsYxX+2VLfG7XYuNMTgSiVqEz+ftOPg2xrc9EVGCdUD0+RCLqZv17PCopKc
sdQ2ydmGHQB08tIXuWmM68DwoMBNvy4Re7bmZuVtlgCEsoS9dag9Y0Y/GerUb5rrZuNG2ClqU/sm
esHnWNnYqj6yxVbmPw7V8GGzjyz43d3aDwuolv2RrPVkruZEOXtBrw77TwvmR7vDPgSHtvXxEGuY
DQlAsGskEzzPxG1sgsLaN0ZNs8SSdg2KyWWkrjr+1/mEqX02uyALIEo0S6e0yLTafUwJ5VSZTQ41
2ORMkygWqxkpWOytxtRmM2AZZS/7SQQWWdRs8cOf4d4ebjxdAtIXs1ljQpFWYlHCmBtubDuI7CiK
ht4wyoTd/IjYbVlprJoLBjb7J11+JxF75mmGw/1wo/NVTBjsRCzMl3CEGEb2U/BZLGxv2Bg3T46e
7e3Vnf02E/uvNdwMh7PVjP3YnjlDrsNF7Qk/2Bg9b7Lfs41lwmRfekXecFO7s83MZilvBS/og9zv
RLeo8dmljElp0BqNe1Lw2nSwC1MbC9HZ2tR8jOHAW8AY8lHkg83MYwPj9bMcDbnkhIt4UYS/4GHL
evbMEwdhYX+EYmiHPL29Mu2h5zWb0YT/Wx6mPIZPcyA25q+GyhCcrXiHi1W0WjH8MU060QejAnix
Q5SkGLc3W7f2oCC2GSQmyXGsmY71WJeTtkmngCYTi2o0Ne/QJmKI7aP9xpDbHURHOlbLnZpBQV1W
RoZ8Oj097WpUjm12b7K5nsrPh0nk122FreOWeLy8RQiWDjODZJmxvNsf5yx2XzFfs4P4xNMW+ova
AuEuCjHGKTvlLCvWfGD51mTgZ6zgiLdOnp4mEZEn6XZCEwHfDOCxmXpQrUhAkBAws2OujUW+vgb1
rGd35rpsh4nLomy/ZDnQaOczo+tmekNS/7PSocXtm+0lvtfQ5dfiYg8nlYsxifkAogy7A5AA2piS
DRnpPgwqp2Xl+w+GCFrgUNIzHX4a87lLxb3T8Zp3sbtbu9buLQ49YCKaBWmkUDx6mkO9nwlomEwO
Gbyr4dDee5iBuCYt+ufM1c5ys2kzF2azl7A3NOYE/2zWOL5YQkwCnMjAZncdAoMQjElvb0dDLOi2
iJgDC5y3zX7izJ6S00azfXAXR1w1G1fLY04x0fCiuPSM1rAWDFqeD6vSmYgfXCScP/87R6BazriJ
j8lNbpg90YtJyyhMRGM8uKtNxKbGVGl8rknzTJMh17Ztm60waAYlNjUe53DCWRvDZ3KWe2b5Hjd3
Za9WNpPdm02E71ojz7Zn+81wYTaO2Ww42yyY9BEzkPdxE3ixTNgY9XvVxHPuM8E3w2Z8T7B6nAFP
ZdN4T0nPOMMZYCSzaUrg2b+az5uuVHEebM/7iWzbxI3GoeSWnjx2M/Erl8ucmTJ24wu/xH6CszHx
HPrI22/4GusOU2w9YZDEnFU1Z/zdYZvCopYzj7bB/W+6jW0x5ElZMsUGIivOz63NzmsVgNTZHhnr
vvURPblELfDXz3BvJR7yvgTPwSRtTgiEn5vCsWfwne0f9BYwRT/uM3p7hRV8Zavpc/wg2Q6yZhFH
T8Y8AJA6mzDurnLU3w1KhWT9JuSA/5dFrYRiUgvegxde8CbZIMZRdEWyQYaJmiaEkSjMbC+BkrW3
JiIGMYfAo0aSq9PI/lB5Ke5zzPLtUT+Wo9aOpYINKZFUBbn6tLAhp+n0RQuhrHGxetnVJA+0CSQV
YuXtZ3u6rem95mmdEDYkTLe14zEiZs3SOyLScIj90dJJxXrnNH7mwWL/fwjfEhOHlvc4xhk54UOE
zITJZLJcLg9rJwwdfsegbzyyifczci5mc6w3mjg4V6PwwC/4KTb2AmZDC9dScI7DiAHSOFcTbqeZ
rcxfZ2oNagwNR3CyyYwOZnHvSY+m/aEze5IBtnQGcoq/6+Duzn68xhHkm+Eg5B+8MkoWhCO5xbXw
HMdzvMZNspyE4ckbk0loOc56gP3vhL7chWs/nHEDo9BxfkKLdrGW8+nUCpdryw8nYh3y62Dtj9aq
7Aqag3da0qFRBBs/Jq414Ro4bGcLi5Q4jNxh704YJ6E1cANzwC8nGQ4GGExhOEmFf7IGuB/r+Y29
IxUWJqlpjtccIJdLy12vrZ0vw50hHMGvg7klBxzDejyyHEtw/ZaTjAbdVWu8XIY4bIMQn8cZiIG1
3smlY4UjYBeWVVvr0LcGayEG0gXHTbPMa2sZOqMGMiVEOKifgHrkdUSAg/YxOPVuMKgsXBT+5cf6
wr3zjhzhUzffWeK5oKsO/iJllo9w22qaxCnCxvzBzeSczdeacQU7nuDoAYXho3ywrCydB7XWTQAA
Y2mC3zR64rJaeA/+mjPafLT2S5tvLVmf6X98E1BrcsT7IddbO/xJt+pm6vYkvjV0UwLny2ms3zAV
gq9bodNYquwBB4buXTJlmfOWMzj88AiEScQB6BKjo4t3+MFCRg/UZMD8EHwgTsA84vLh3E/lCQM1
GLvjQfNEO9wPbgPtBJryJkZrxvODmBCe5o7OHR1+uJrX2GAzQjrM/MOkS9cNNDxQ623RkyjDiZ2P
E0szFDaEHnI5Ku3m0SZI22I5Kl6PB8JvPVB5Zjf4t4rNAhp2VqGzvRyNRprFKmVN/fHc4kFo8TXn
VyV/Me187hc7so8ZEuKKrufNIrW08OSnU9e3Rksh8JTXjP3RqFlta+YaslLOMmSEJrZvTbdyDJ5N
0JhhE5iiTc/2wZJzxqrDFGzMTqv5EE+3LbzBBQPB8keeN5x5E4aNRQ9YhwlbQCyGNMXEZnJZownD
ZN1msHPH65wmoAtoREbbnLZ1/PV8cDV9xuZ0ubbDjmDdWTYHbnG/cpnhxfBtOp/2x/Vf3oIJk91b
7ta0o7O0lnf580OWTYYHOGskRVeRheFjSos5vJ6HPjbMet2xt1xvK/x5ZrZxjRjo2O526T36stbt
DjUe+KgUZ2lWvGZFpG0ZbgUmDXf+ELv1W1j8f7CDFN2sndZiQvfR+YzYraClwbpJbpw4DXuq4zjs
ec485qF2fh8Xrek8Bkgmibg0gZAJ2zAtSsGj2wzhq2SJ5ByOs/QH38CdJnYsd5r0kVpzqYTFx/VV
ogXgBIBvqOBIF0ViGuyld+AKbqXbTTXGqR2d76IaaERGHkJDi08UM7Qr8QZrq8PQzQWPUO1UuWM9
I/rHCwZIYRVmlcMgKUZbHqZpG5UWmr9GKPGJYmiAhSpmuMNh63R237vrLF2kwSNIAzAAICLTgHnI
PKo5et4yW3iBZyKRZeNNM4k6LlT2knDLbs2rxZT+mtwGjKEc0KyV6HqYbnN7PcegqwgYMgNDxjnP
Pf4KP5b+bt2cA/Aib+GBSbz2BXmBnjCPbKTD9rwpg4frxu8lfjFMx6E4GDztzskZrI7DUtNEawpz
OjYDk1N+WCX907gbEV5pwHUE+8dnFu3TFeAmWLqLDG7E3y6yHxKxbjwUe48tg2vENXs4rti3YzIQ
qljBmIrnSumaOPUInTy4pFyzDjZhjdTbjhWfBIf/IXK5yqxSvO1NbRPALBvfNzdJihjyuOiXMp7e
HybyhkTB5iSqA2opLAiG5QlVpc3DaZkWfy4GowEL09s04QlxA5TRvuIzh/RpeAEMdiJKo6Dqbedz
JP24k587HqqjECTxn2iqJ3ZT4Q2zUsUbjDD7dCbO0UQQ6LiSI91seAU+p8AD+hijI8UVTzfr4jTH
wo1nt0eMxMhVXC6ZDPMo48touE3zjcKEezB4WGuafic5K0JMQJvgk+pl7upJFKck7ta0yoMewBvF
zew6pJDtLS3t9ryje0r4ZNoisnZcnNw5C8L4YVKqTzCHcAr/NemgVSHwWsJWAPU5robCJS9iSlh8
wBV4qd7LLUnonKYgHgOSr07HfUdfF0rTvgcqkzWCGiGvGUWYR2aBL9RljcV4cK/R2W5NjBHBziH2
Fwzzz3GXQEAJPB9wofeMtOFnBbZelW+7700JBDQNw8VKElzuW/pf4h6ZCR/eJB+8B03oZVFYyuIx
u6iMMko1m3FDhhsXbAGyk0ci9wKKPTiugh7f9ZnwGPC1XRH4blw0lvSewPshPIVh3hIb7PRhi4HI
0D8FDK1I8U1l0puZUzIejiFXpRgfCxIUTfyoSYKBOhTHj7lYcHXxck8EG1VR+A/z6RJ/9fU5mGvY
syBlk62QZJXBNKP1uPOc4Z2Rs6I5m5NNj8HxeOJkXx7rRHpLHAPyb4zeaKF5Z2d86pvMy+bgmIvQ
w01sD5oGbuK3m6HDrTjoRvW63EqkaNtrEI8mqXrvHZL6O3vtY1UIbfbKzPs+XvbDS4gLe73IdIVy
/fIJgAFsATImX1rotbucTW12X3SjPvk2V5n0Z8iaZ/ic26iDcvG0i/+JEfyWn9hqA0CPzTtJGDIE
l+D+CvouEEk7t5lapAiLIDEJi4XAg4Ob45JINLeMDsaibJk0FgNTHWnm26ZB3LPztrsOUFan48SD
gjWyh+TY12vFh1vL+zV29U9VFP27+e+/cMT/Y7L55kKHDChEEp/fr//+336/cMPL/pc/KFcAijSG
sAo17Vdxe//Bkd4c+Z/98G//KUATsLA/xe/+DUN8g1r6m9il1z+nxn/9zt8RSqSbG/orhN8AQ6lA
hH5DWaqIAIGS7P5OG6/p1On8gVDq/IJYDlBKqoHaOpwvsKz8gVBq/9JQZUPY3YZcHhLufwplidI3
ocQ/oyx1aJUUDd1vHVYZqkdBa/051FjFxjPvnw0IqC+X5/5d9DS3eBedLrD7vAfbSTcBjGfEyDRU
53qa6cnVQwKmteslesstkHqA+UfPw+L51aJ2eW2FWVmnzvvVQiqrURz3iydaDenj1jGs27an3iD1
ftUUdz/jHF6/J1sY36r8NkpebEGpcpZVDUPUllqkTwOJ/yIUcs9zsN46BQwa7DrtrJ+bLfW261+T
3fdT/OjfdN26xQHFBdbrS8XB04iuOtPFuEAZmY3UbjW9XpOfTo3VDntLVbCdP6mqeBCU3rI2l8W8
elxmyq1AvPOshSWMpu9UpZi7QDDiEWVZvABw4H3eSOV+40H26jdC4K0NuJi7OMdtdIchygaqJd+5
ESHqSMl12V7CWWOVRt9Te8g76l3C08V72NZAA3Uuj92jW86LLtPSYH0uDVs79yx4igFcX3oTNIXD
dg2tzAWLpEW0/ZbAIfVdUcE4SQ2yXJ3Mrl5Pu/N5Wdsy3d+Kh3W7I1wKqXedXNxLjAzzNVG9zr1D
2th4Yy9uO8DwP8SP9C4cj1QB3K7jLgoc3fSQqDtDX53PEDldDQ9tcVMvC1TEFKcuY+9aKmZHvbj1
naqO7tVUMn3KqBdqqc2qz7tRTBlXW+LRKXgsKP2UczK4P14d4GCQcYBE238NPeyhqptctgE4tKfU
ID9MYLahtIMiH1Sqi4+97SZOdlHnVXUOUxUBDl29ghOCXDAvzWvv6xVXVFqT+8q4oKZp9GfJpfBe
93r/+L4YlRe/nzwcVM298vr1tSuVu2lrl1yV1RO2xW3SGVdEzm5F1/v0DBCmF+iGi0UCKlWt7841
+w57d+L726dTarFXxNR8tl6vB+RP7fD9wVS716SWrv0+tDnXC7DUFqToN0yZtzJXgDkhlNQnFZ4l
MdUsyfr8UNzCUB09345vnRe44nfb14yzj17Mlnor7dBqG9RxfPxzqwaB0YrHvT4beaujwdPZWvdU
ZZZXZRBnz6jVIjmtVK8+pAhfog5vSMyMW7zSlJv9eSjB19D2RfY9S0XP7OetNUnPXbfRhpCfovpB
mW5w//QoKdWjUruvv++uC/Pi7PKkuqi4Zet22rMLFO8hoPKrdm9zN6ou9ev9NYojXnzbjg1FJz/Q
ycI4zv1X8XLiPPO22fVUXe9gl6n4aXWv1NX14k3eKwaVkcNeoqelWcMbKLXsMi7ut9E5T61eD0Wp
RDvDc1+qR3WbOf3qtetk3wCuz3GvfGqi7Feza1x/RRW/UZrpP0JA6qOiqyKpnn1QY4HiKTU60Llr
z3mdPgfXOvXy3s2tHynz4jZSv52HvHS/FytXO6pdX69bdPu2Z9Ng6o11tX6N++f2/2bvO3Ykx7k1
X+Vi9vpHlChRWtwBJnxEVvqqLLMRylKOIkUjinr6+aJtdk5HJf5eDAa4d9Oo7upMRVDk4TGfGY7J
BKlRV7n2XiGEnzQBoFvTob+tpiW86WK0odRQHOKZDPcm5RhLy3nZlmwQu3yu7U2VweyHqwH+SHmb
i5txztitge37htTjg5RoyRGZ37YVtoUccvfG581nvqQnpeN2m7siWkPad1hxKkFAn0ayqesqBWdP
7LlwsFLXSXvbFgbTlhGix60oMCzT+p7SfLyWXHxNJbktAZOEeKf+ujAPj6wUBC/EetSiQ/qRB9gF
wOpmZdPhS5vArrhnE2Jfwz93pAXQJ6bwy42/IIwBwhTZz+UAwlURcbcVUQGxiiK+d2zuwMPwR2C1
rhPXIjErGF5OKcIJpB/Q8Qj/HJfjJznTvbbpVZ+HXdSnXzrBH6dSHOqCP8xt+Qhw532T2g/dEgmQ
+rChW+ZwxpdWr+cy9uh6A70t1QxjB4rgC0jncEpSC7BJDXzr0g7ZYWrsgxDLoe3FG2frG9rSJ3iS
g0eFeyPVZbeuk/or4jBqwAIi/WUK4R5L+F2UK8xklKj3YonQRAGOE+7y00fLebcVZrkCVBFWQ6NX
5L1PDeosqg6FT6PtWEfQPKxFd8yDvE1VMkMzBeQbQES3tRqbG8c1hLsruouW/C2T0Xite/+FlDAl
w9WPeUze6TeZy6YvUxuP18ZX+aYcZLwdg0RuFkdPQ4/gURYdGqrV8uiLCuIKGXbNqikIRpFTL/Z5
KjGh5Inf61J1kNuOvy1UyU2AvOZNIRZ9NaUM+3WY8uMAm8KdiFOMsxpI44wKyNowdrclIMWtk1j3
CoM7K90u0+GQ0+ZHFPVbz8lHz6KbxsWgCGfkJoujB9Zl3bFfklNWyRvNGuhQS8Ap57oDO2GZQVrS
aK5kCVwW5HyTd9WPVA7iTszTzib5ffD9MSkXUANlu2thMA33vAiidSlgzbJ7pzIhvxk33BecJFeT
qOU7Gbj43JWjvIJpSbwtMp+uteih5QSTOrlLqmz4lrYkvO01rrUeh2MPVkg4tfMYfljo2wA3xxo5
I1IwiO1IGHUnoiNbON6wpwX+aKuK4Uj/l896ITMI2OU5G7xMLnr8PPDnWe+fP/Nr6stKuMtkGRxm
QIqPC9w2v6e+rAA4H2KwkOpLkrODDP7m99SX/IueqfBAfQLXf3ajfZ76xhA5gU1DCf0GzMX/Lb8F
5Gd/SX2jhABvioyXvJBL8RWnIrdNhUusSw4Tt+Pe6orsO14DOQgKD2h4db/vPLJimOfZreON3uNL
wOaM9/0bHEiw8pboyRZZu+3y+hMUpD+phMm3iyXtezklybopMwyfo0rsSLZYqJRQttKFyQ8zBYOy
jfry7Ekb5H7smd71PFFA+HvIM1WmOpFsTn+ksYSS0ww/WDV2CbCJOvdfgrfxCeEthlNMEW/LDjZn
2kHD1idJeRqZfxuKdrqpwajZ2KIvHwpBcV3GEtJ7eRaTlfIagywm5JuZSWhpNgm8GbsAQzM2l4ci
y8sdxEOgzj4s87GMSsjbIDuCPElpH0FAgq9uMoanppxR1TZ1+I6LE6wpzdBwKwYPdiqwPAjr5/CN
2O81jw7RBMMd1Eeoe6sYFHfwcn5INu0nCspxiDE+zkAA7ELEwOp0AO7VYCTZnAzzSo1LtYYwxxm3
yB96mqHLlA7XfgELApxM6Is6DtHpKNEz2PkL/9ZbJT71LWcPxVCFfY5q5HpIIX4+lxCuGRrjgVyX
0a4oJnMKZXMY8uRDMXf1lpga1ATqzpz5GHTMivY70MPARoz0DOH8KNQ7N7MPxM9v6xFyqnNAF1J2
w77N0XezKFMyzZED4XY+TGl/jdc5H1VAp2+Iu+uKKPSz5LWjFZzTncBYscmgdqOB8odhIapyWHit
s6wPj6LxKKiQ4t3n2mZr5KAQ1rJ9+cmkFkY7ygF3NKtqRRdJAY2L1dPEvHqcJjFtoLzOrsauyDHi
TqHVQJYROFAPr/p2bvSTc8bt2eLNlkY5VDFhgP7+v2Phr7EQgehyLLz7HPVN9LVuwIA37m+iIn76
j6iIUhvkI8QvaGiDKPlHVCzhUBMXsJvBP6GzTZ9FxRSiI9kfnMtz1f9HQwC9AhAlEauRjRGWsX/L
jAs0pwtR8Yyef6bHUyZBtQrGngfS9cmNb+ABIfMhOXVlUz4y5J4xWMOaX6PTwdujdMmyKhewJdu4
9fds0vKkY5j3ZlRmJ770H1oP5Vc3mhuFrAKJiXibazCryST2vffAXtRojCWVUvC5weg3qe0A2/ue
PdTpDPcqIef8kU4DqN9LSoaTFgMco6YA8rHX4buulmqT5ObtOPTw5nSA2C3n+qBS0GwoJPAxInSr
VhWYUZGg113GpnUNPYYh8WZDjGmvwWM4c0pr6PyoCvjjuESDGJXu91A35pBBRP9r1gzV41T44b4W
SQaR4ZDnnziIqyfeLWyrRjZukCh/Iy6CdkMhBEMLI+3RZPbR9BR5TDpoIbobGSE3U2EYvooYVPh+
6d/rJedvSwGrvb6U8qCRzG0FK+Y3EVpCh4E36f0oQ7o1ebLs+r6DpRSqtA24RymgQTH+2FUcRiPY
TSi7hvIx18XiUXjCciIZDBjwtORI2ViyjRpd36deua8GRTVAM9hEYNYXMVA8sfanEWYsJynifJuV
Jt1TOtgWJjKTOKGDM9+FKB/uyl7InWKOwNCrgwprDS3DfQpPl2tq8+SgsAtu8kJP710zqTVcA9hD
3taQQ5n7CAqIVfWu1Hl+1DJz67oeAeMSor9dlOxuynk8d1qofNMw0axbrWCm4mVdXztwfaDDNqEb
nUegRyQlLMoy5Mq0WFB3xOOC9JzY5siXRX2fApBFrKiqtSkL2LJgN5/SNE22vNbqepZ8gMwYDFyt
TKCNXM38vtFGbi1rw7qyKT+kSaOgQ2q+Z6LqbhythzWrE//fyeJviR/C1eUAefXZNbr5S5f0zx/7
LTIiKyxgy3XmeoMOjnbkH5GxgINhjhQpzuCMntEc/dDf80V4d1GoLZVwcoJtVpmgi/pnq/ScLmbo
sp2tu4vy34uMyaXIeP7vzyJjxVrmpQnIF3t/bXLAYuLIIJpM/Zdu6vc8yZHKQPRogldNA+ELAlRx
Lk4E3fW6qKGAM9n6xBNJDqxPms1QdJiKwk0ETtAAyXmRXM09Ihb+sE3N8CFP3aOGfAcjet+N0ds5
0eKaFG29Zt2tj4awrX29LmhYp8VDAvnjOYe+RMYAEaTmXdcOX0eRHnlJMCaqW4g8ZMlNTswbe/Y3
EIWGX6dooSZTw1E6ZVetQ6NtgWfApuV5u4lR1ZEyFOu677elhUia4eZ7pNVD2UNO2wJ3oboRWUhz
5b19P/Hltgr5Yay/oXm1jgZojED96nGp0AlrP1T1D2fEfhmKD77OwAeZm/cNuQUdT22pmz5nlcU0
R77TNPmWtRBzytLknsTLNlgYDEnTvu1EkVzrrItPcxZuA9fRFhqTqOwHBaXUAGWP5tzRtJJsQ+Kf
hMpuFpb6U55n6gMLAeAJKJLvLVrIn6a2WU/JHGBaojXbok5Edw88Nkhc8hw82rlItm0FKeWEjZQg
dzLF3QJu543LkcFiDd+KzpsTmg67ZvTjlVuk/B6qRr0TsEp+l8sFt6eM38BvnG2sd3L/Xz63KuEK
gmHGzyIHBAy/yf/4n//x9nMHBm4jPj/Prv74+V9DCEnJv+ALDf42hX8urEgQDX6dtvzyN7AYAf0P
Amx/Ta4YQggw16gEkUmBEI5C8fcQgr8CmZ0is/qFuBjn/xYH8ay89mzYUqTwWoWXalbE8E+FVMYZ
9/0skoCUvsgo6+U9Fz9a+m6GRpDuDHR82Xruh63UcPSs1ZqhHKgxAR6q14xHyJnj+LNP8AJZXle2
S0soZdyPKCB6nHUzcChItxt/HY6Z7jbFeN+4T6iPzxXYqoy+/b/dws/ng//r4qTx/8MxIiwRfrbJ
//cAwcGvFmbTz3f3Lz/0284+b5ZftzLGAvjzb/dflMf/Qpckg5ImdH7z4uxC+fvujYryXxA5KOMY
/pUFRFvQZ/l9UHr3667AjPWiY+Tf3X/w84Imwl92rYfG4Ojb1O2n5EmWUByi7yR8uAikOuPwiioo
Puyz/flrT+b8jBfc3BkTyoJJPIPMO95+TaEdCDsTER4hyVw43Lwfnq3ub9/tPwYn7mQzWPOf/4P8
lWLx54POR/TZEaStGVTjKZLXAKeYCfMuzw4+kZsh2Tl27DK0OCGDDfernz/wvEh/Hrw/n/fiwGkV
x2Cp43lD/NgacIxd/MpvvvRaXgSTViYBYiiYQSFTh0vhzey+c6yf26bdr4f24os/N8T+5rOz88t6
tlZ1mPKptXzaE0yCgdDvSrDLqt0/WhiUrX/55V5bzWKFXx48dJ4wqSLta6YpF9acvUjYYp7DVi7B
ynhX1pgST/S9GWO3/vkHP3/Av1uVF+s+jXzsQtKY/VwNDN32yiWY2qmUBQXzNtZgtrNpp1zFb0Ob
jwtqQWgvdKefPzw575u/e/qLMj3riyGBC960d/WHOrmK9aEePpcTmoDHSt3pNttMmCgtyQ16kKL9
UuhDil5VdG/sVZp/1PQxh3N01P6amVzcIRf2IDvvnGc7BMmwB7kfnwbqS6uUgFTNnhoYFSxwaq42
P//Kl55xfsvPnlE6isreqREnSGD02lgBYKEuHmqdRx8grg1MoHETfeVUXdo7LwLRFI8x0jc/7tkU
PqTELyvVZMUrv/zSgUr++lVa60paOfSb47D4TTy724xG7srIfviHp+pFuCmiClIoVTruzWj0hrrs
U7VQtv35mzjvsb/Ze+cq7PmboBCJcXDD0nsZRnUPOMGyH3jM3pIEw8ZDiiqpuvn5ky68hV8Uz5+9
86YYU0g15HYfYZYHSttsLN3JqG/lP9tU+YsQ0Q2WmASeqjDqqKu9Q1MLvCQFN1Y+QeYqndFeGNT8
yrpd2MH5yzM70cako4LOSYORcBO17gYK1PFNKbr02HEGM/ImFPufL92F8JS/OJI8GiG1MUR6v8zs
i58DjBTP+oxJCotJ9I8LCOBgFCYFTV/5dpce+OJ8TqGrlRE4n2kMjW2g3hjjECPPva0OiemYOvYT
HUB+HduSvEvHsgxIgv7oJNz9uvOeX+YXdskvA55nu2Sp+WSTaaKHUcqaHP3C+/qRcFJ4+c8ObP4i
GpSDjYdS9GYvoohAOBFzzVkvX9Fv+q22uxhBL3yHc8Hy/EylhUEpjZE5piSAVIxqqE7AyqSPP1+h
S+/mRTjoQ64h1aLRoKvhVNy2UZVEx2zJ47w9BtIYt+UFgAfvltzqHLN4O4jx8PNHXwoWL65JW9vU
F5kMh5SX43xLitmTAzlPo576ZfD8w4I3ldz9/GEXVvGcAz9fxYbbOrNJmx94XKWQHaCFu2myLLzm
NXbp978IFwT9Bd6ZGKKyEKD62gAXMEB9Cvp6r+QUl37/iwhhsLMaE2f5oVUNJAKB/zslbWp+VSe6
uMfOR/9v4vYZ0Ph8dfIWg4WhivKDjAXMY2lUX40BBuFmZuWXn7+ACyEuO3+xZ0cxY0s9UqiSHWOD
Ns9C0NZZuOzf1xGyOz9OX+o+hPqVU0kuPe3FsVwMnTtLSnXEog0SAJHUlnB0lHbJ73k+Yk65qpyb
FyDUWu8ddBvmTrefZJVVFNCzIjj5ZiqsAxtVmLoQN57MtDbHCjanHRR7EEIg0MPl0n3GuK/Q/+xW
oy/eAym9lmmYwpEWSreQtDYjxDyWyI+vLMylF/0imCwRnF+M5ubYRV175ljQ2vffqXUhIysMEyv9
T5/0IrAQ2sZlAt/KIxCZdivFPG8m3totpfVrefalM/EigFCfQaerMDO08ErQfyYoHstC9K+cuAtL
RV9EjMX2i1ZSz8chXSA+d3ZJhjMopMVrM/7DR5yD8rMzIS1z8J3k8xHArE+ZmNDcCRC6lBy67D8/
dReWiL4IS/FoyiykDeD3hYOwdVUmO11O6pUIfmmJXgSlBiKvJW8WdxTNqMTnCPNmgYlyByPKdTcj
877/Z9/iRexA7ZelTZFOR8q6hh+WBg4HyF35SFK5/fkjLn2VFwGjoLmW0EfFQlWLvMKrUF/qZeof
hGTVw88fceldvDh7Yz0h78GVcMyVRR85YkU5nwpZ9u0rL/sXfMrfhHH64swtwxRFcEJcjhUTOj0j
D1nDv2PsMfFxJe2s43SDAVtnvyx5tcDjYhxzIBnGWqXLe95G1hzYUo3NpxmzVyWuATEn+kENtlO3
czNHy+7nK3Fhsc+I9+f7HtKCbV3YvDoWrFbARkoDVMl67NpUCqCzIE37yq1/IcU4z4ueP6iEUK2o
ZN8dBekL5dcjQ8celDBGJ/jloGgsIW8jgAi1r7yCCw+kL0ISC42tS1XSI2yxlNz3ZtIVprG65uND
ooYyBbFC9Xx85b648Lj0RYyipRN1YpvkKMqqn7ala7r5gFkI96fBzmP8rqp49g+ThHMT/PlisqEG
CkYWmFm5qoIgWcXRtYjhetjmHKexaYrqFbebCyfll9bGs7goipZEo2EIvbA3uqe88w+8m6NXNkXy
t6uGzueLg0gaZ0bYCkMxteO0774G7ApqrqbMqPKWIKgA1Jnagkz9KWG6dMdUcYyX10mfMwmpFw7N
UOhWzYPMbmVs0xZgHJyauDugMQDBzB9tCtC23Sxd0w1ILaSLlgcvrVbTuo+Bz2X7TmfLfJ+jV+Pk
neIln8O+dBHv3Vp3+Pf3HeDIY/4hywzLxldi3KXv/SI8eBplyBvR3VzRiiMjgo8ghVjrKgSWUIzb
RlXC3BFHUy5q//OTft4b/1dEwlK/OA+GNNLWqYM5RFMSQL/2dLQePpnlPJeR2Oq6C3ARQB6e33QD
cMy3/dwmpVj9/OnkwuPPLJnnW9b1oIvMswnXlWld88HYwbfFxyWOylo/RsB90t2YpU6x+5ECpJVA
VK2RKFSZXAxodTyZBjpfAzsMbPjJxJE3Hv62uNqaDUIkksEJzlowwXbrPophL/9mKVPMSO5YFDxm
qK98jeS8Wn+zii9N6CZHS3leNyCvtYOT8VNjyFxXGyBaQvNRUMgAQ48hLCM+16KY6JcbGSB5XB1B
/NAD3xk5LMNwUH4yzfKQdqIkzRsOnaDYwHajiJv6oE1sxZemgRcXpIJoVkXRjRKU+iFZWSjAzsOT
MfBcm17ZjAlN/vaYY9b1IjkJksho0DW4NlzGLumQsQOV32vTJ/4xTaJM4WuFGOBGBp2q0DQJkOnL
srRmT4H9mwjat90koSCbeTrDQCObdLShpWIZeHZG1BkA/nOqU0+O0zTOk183maip3kyxIxOBQ2TL
a+iswDkeDNGuaPxVX6YCXdpmLLL50NY8EOiFA1QwQPdOUQjwwjrDzu4LLQCcA62uklWDGOjOxIGV
rfC/Q0qzR1bK1pwZCDcde5th/rL2UR0U2jidM/cEs2dGTrUmNaArcL+zGZSHGtyJAJ8Mdir2k8hM
9ZEy4PThs1MSn3ycXa15AwCgm6otx/WMMXVFcYIOSnQFiigoAPdgQVFZWdEc0gF7A6L3cT0CJIQR
UJjhbRvNbdEeuF8wngHErC1/zLXx4Imns2bdTjDf6q2MirRSUIEEqkJsU+z0AP0012RVvsLJqVvY
fZClhMFRDWvS7BqQAXRFr+1s2jiccowv6XwG0cTjFfBtg/w0zTV4DxIq7SBviLrMehBrEu7u+rgt
gMGJZgYuASAUdUaOiYpcdD/nk03tBg8YCFQwCZv6cN/7xSpydGDvFF9DXCG2rJspsvyJDiNYrGXU
T9ME8pWfZxjGgGcT3ieiFjl859OoV4/lGBX8mGZsdpDYBAEEM855gX821KZt6z9XQXHwcFKZsznG
6rYdgVTxTIr6OuJJqDnEhnMW7qKEdxTGAIJjG61913P2psbn7q+QUdjqaQijaHq4IcYWZlR13HKo
I9MqZGBDz4ODdgIZRgZVu9lRmCdbp/Jd5TRcS2zcIIlep8jD5o23JeEdkKW1we+RRChdAeEGq1Lx
pqqhlL+WZadyKBf2aERvgeSMOwCEjXfJdNRYJlDYKzhYQj6AqBg6sJK65As1fQVELIz0+KdWKbCk
qrGNodRNuyaKbz0T8XQXlSn0x8BakYW6zdGD6h6oKMV0WxG82YciUzP7jKDgYTDDzVBXX6es8JXe
LXZSgUM0LFI+T1aO4kKF/qyti+weEPwmDnvckQ3AFBr42KHdG2FkDS2JBLOC4tjGDrZlV2VVR+1n
J0IY5sNcyk6MRx9JwHSnSLc9RBebLCqPptatR7MtAwTlq2iycYYIQg362K6vM90sG8F6qKzWcGlY
IGHuvAGYdlZGwddEJlHTXM82Aa5vmxItYU0iCFNxvkEKXQC80TU4ULse85v2HvW/R/YMS8KoGHaM
GUv0arJ5nz6Vs2UGsF6BY2932Uh8DeIBGRXdiyyIASp08ESWCmQN1NfwnC6jQu1CgqwCqgKsavwO
4QL0KIC+nZkjEF66AaoFHUIW2xrfDjA0b/xSLte2l7G8MR3wexC2KCuv33a0pxV0ho3o+R0VM3xY
VFN4BLm4pbQBnzGE4G9Uy8FVhGKZcQmkw5uYhneRqSYH6WJuXNirmafdo9UWdJvVhKOKPm0U3PCO
hkIECGrP3m1bh+gJpeDIoaEGrA6ZirckmB6NG4CWIpiGWxxitUtcUibfGIibACnkIWUgFVvFpqwf
1yJXwK5zG7txWvN+TGCBaRMJpvQIHwe3D8plo9mopAb+Z99GLcYIJ7TAmwJdo2Ki32yYlPqYZ/CF
4ABTejdCVCSd++UOHUXF8nUYAm7mdcJaok8dOIMlYE08qaxdk9GkMXB8AVy6sk7oeJsBu93XW7QS
+PANnDse7UvWNHCxGXPlWsh2xDZouBDnlV5WQx1ym4GRCmT/+1ACjXrj81HA48Ys7QRJTDhGxB8M
hNab+6QVEYN/RDVQGH0NLNL3ZdPrch2PEiL+OAuZwnZdwLz52qsmHt/BoaKT1arM6jn9lsNBG05t
shiT4XNLWAU4FuJrP4GhqtLh0PfgBW/iphfs3airLOyymAeIJdhaDnSdVyXzFLcKmLEl5mG4Ww64
6Ai9AbydNcU+SuOq+AQoFIVSBhAfMVTEklRUUCD2wHsMoCBxBj1/RtHRrPHqcYHugPdKyFezFAYE
dz61Zl4hYPXjqiKddAucvbVODwLY+aG7yixAoNcdIFzp+ykAvveLgwhe1cpQOnbZik7Ecw2peTXP
V3mk03ClHHLo93ipTn6XcRNwLxdBjNepUr5ZyxR2SU8qqqcKosXFzPxxkXkJu3Se2M7uFYi/BLQJ
BjbCj1HOPPvQoMECW/oGqf5920paPiLNTRWGkbpK4J4AxfEUTEFE9RyU3XkaJzTbVOq6+iqSMhsO
scRhepQJacI7a00HYN/AHOv0hnircA6z3NZtC4UrbN9kkyWFpstKeHAHtqTA2TXY3y3r+SqakoU1
a+z79Lg4EaVbZkww7zifW0DMPEe9DpmEzFL+Dndoom9yBHkywzElcM9P1bBknuxoBfj4fmzxuBPw
ZYAOA5Pn+/tFxfhaQw8OwwqdN0j9JZVM5qchwpDFICFAEQyI9hKGLN3aTESNWuGKyOZuM9Gga7aT
DsSr8irKsrRDAdk7bFbR9UvDNtowMnxrEgwnn3Cz2KbfkvNvv5ILwRQ54m1/5uulQoywauwS65r9
0imBs5mAhMhKjHzh0vGwdDrFUvgm67sfXCpTnwJ1GJ0AQ4z0fG36MkGTTQjXJR8JtjX2O9VGuytL
Rp253dzjdt6yEff9txkcG3qvpqIiUFbtyyw7knECPWiTizCk2+HsbnTlzNDQt/2YReP3wDLXHmC+
Jcp8J2wEjFWZGQdC71yO5SrpOzg3OLyWARZcZWQ+jiob+d20uC6CIBxvA0hzQ5zTADHQtJYaLgOy
MFc4bT+80VF2BxpHW467hWZd+2UwBGRrboI/5F4TqClZxZNrM8/YvySLamjOsBYVxzpUqZAWtL1g
3E4omhB1X+EUYUM4vGN1U1IzeBCdq8xAfzWNh5TQFbLiCKb1vFKphe19Q1NoxMqJmo+C8Hb8oF0B
E6RtUZPQo+1BwSqEXEYtKvINntCCwBWxRn4KkZUhWAWdWx8mDsm2PFJdvs3jJpVyMxOQ2b/mM+hL
31WHMJTvW9Cbu3CVuW4BmDvpoiaC1CSd+oZciyzqA98P5Uz5dQ+yPJINhTtsAt4zjttl3BMwaebk
oImeovGWuiLkgJxyCxN4APLnKDyBbjQBtOCTjhUbFwBegtiKBs5cgYpZAXGycmSOfY1jhvCM6pLT
bGjVmsaSjbhO8c/0ewnWeOtOHlC/5c28RCx+u1CrW7gtpW1iHlp4IVv/0BLcyzV6/qIozSGqKxI/
1fMyuispkGz0Wzd2PiXHynQlkZA6kEmTbz2TAv0wH3Q6f/NxFyy0kFJQU+2j05xwe6C4d2EpwkmQ
8XJnUZvl9FjYvs+AlB2pHvHTkxKTRv4OB5uTi9ox8XBeEfC3OIgok/FuKu2M7dq0Ad1zkzYddIl4
PDjkalOd0Wor8K0xQ1kSnX4is7Q2XVHMOsmhlnkSQ7skiagP20pYTSDavzTj/A5ML5HA5jTtB3EW
6MkHuDTKHPVPvRkUsMj9yrchSyEWDNQEnDMhQStAwLAMJHJQXdVky3LegLeQWhy7wsdF9KbwCwW1
MjNDH8TGx2IA5kiUg0nDTrQ0igA5qXRiQZtH/wMKskJ5AffINsUUa2NDaKCMD9It/Ah72s6D2sOB
Ri3JqqsyEdsrZGu94W+0zAO6BLKjTn8M7TKZCNG676AckEJSmHQ8uwqoXf2horIHFSOFMsVNkYhx
ggNmEvdFuUL1yyv9AWWky+q3CG8JcsNYOzbd2+CUzTdSMmoh+41zm6PIAvk2YkcAvDuWb8sFGHT3
sS2nqdpFmgX3NNu4pqe6HUp/n7M+nrfFyJH5r2rA2OFxl/JFqRHpX44O2j7DjVN9UjlZGCjVVa2G
eEdSNEUgU1U7Xi6PpXZqyuHMmZV9d5AGXLBkJQiyDQhkoU2bfBltn/OvoJ2F/HM3IDbFa6Qlhp7G
heAlr1o6T/WdKLI6O8wQHijfoWrGTgGxN/PjzWiykb5FJiPKPb49QtBaUmxhxGpez5m8mlseASEd
cQIxOdMAr2RVaUP6HSgphuS+6era7tJFjsld5mrJC7ivjHjNV2pKMGB60DMlEoj3vAecbs3NNMJs
sWaVKTc5fK3HZh07NRCIl5fOBaisK8uiH8rFIWwzTATjDc2XxIwrPcA8Jt77qZrkvUAkcjjlKo9H
fDCOuwS6UD2lzMAkHvYdqDcdeI0UZdNym2ozufdjxjosvjPmzBR2yMbYe2RBncO9ki8gDO6qKBmH
k0xU494U8WzdNaiNU/3GJEUMhqHDlmDxYYD5GsF5UoJ4ODekKawQPGvU+E2CA6OvFZ1nD9R5y0MY
V7GZbfW9d+XMYQ4wNZBRoKFPc3KNfowOX7FFY7Dyy6rAzZWHCmoNzk7z2G+TsRiAREO7ShZho+JM
QAUMIWyyW97FSGEbldZzvtUiH2S9VoKBRntQZCmWdu0tWndfuArM7JJhGacbtB48eE6pKZB9oxBC
erTOY03M/Eb7ug3Q01cpF9ltG4NNP771CZoREJQzQoMQjnuew9oW2TeYXltHQBaLT0LqIYLTbJJg
9VZdMYkgIhg+hQWdo76sp/9D2Hks141D6/qJUEUSjNOdlINlybY8YTk1QQJMIJjw9Pfbs1O3bhj0
oJNkbZHAWn9UxWGndMlMxy1tZxrf+sLFsr5xa64kZQx+nktqqqJZYkXqbDQzMs52ifkB+JnAa45T
0yf73yJ0ZaE/uiEQQ0aSviljGb1wKFVl8wS5uMWUMTfsPQ+ChyAqD0SftG1+6t0+EIrto3bLvvZB
09DjgIdK/PUBiQrDcY56056XppX+HSPStRtri1be0kMyBzHpApvtl+J5SHZRzrguxnh9WGcslJ/C
hv5b0sVAl6Li6sTMxRQ5k4Ijevm2V9eiOdZhWLEDuEURfI6kskyfSbCn171T1BhgtSO0JDpWuyOZ
4nHsy2Z4UzpIHOExWWq/0cLn6Y2emBjdJ5LHxbB2lt3kh1OecQSdu7ANWnNTRw7mDWx1SNStn9Ni
J0MiSkUMKjUQqCGOfehYY1d2GoqstEp9J+/7NSfceJmyqDGYUdI5uu3mqIzvtrE34321IgdhZbOu
cfrG7WU2mnszmbEfX9NdLNnXusnb+cP6wDE8L3NWjp/JTLIDIWnUPmbxMeHQnJ5zjcWfpgKqfki7
D8Zk/y27kav02LvQVaytzUDRzhYPVESdJsuZB47XBBtCyC7HHHfJqnoB7xoise//cvzILJ7ergmA
MRAjKT1gUVvYZoR6hHNFdaqP9PqbTJU0JUSuD4MsPMlQ5J4FA/P21NzBEscd5TnLavqOZYCXxgHI
dyXvbXRNZQnOexqvKfRZ5jCREXA0R8RR+4ZAj9sUekqRPbJRU/YZKKxu2Nj8YJPfa54x8iCFL4EL
t4O29LU9uihqRPVzDou+a+6qVo/G/1qbMvTtt6JPzeRvg3qo5HLEqVBy0qVZO0p3oVtSFli2qyDX
51KHU3XULForpQ37LF62MZlMeDNWyTJ9q6tW7hMVzcZk/anYsy5GG7Su+zPm3Sj5JSJdEscYy2V4
aIe6W37kvCek+O8K6/jB4IyOPP9fGIVnjTTKYnyEkdi+FlLH4hMcFscwpcdxbh+abjULpTBL6+On
tM/TnrAFJOULqb1dxdDIUjA241EYsLwfcsMg4In/6cf+rUZ0aP5NZbtPn/kmC/1umjqqsc73zTQR
27Q0/l2BP5OuMldbO3xTWvQ0dg4rLW8kWGyZZ0QViVL61NmqtXeuiGJNXYHgpp7OO3NykVyQxTvv
LlXCVw+pAPUdHsLDslVxaD7GgaLL/pZzF93MzZaPTUgW1ELcRfxuxyLHgm+3oph+78nAgXwJONaz
j4g5VxKI753UD2OQNJRYcs2F9X+92WT1pWSUpGA+kRi1kqIv2i8VTv2YNuI6C6NfOwaO5VCMddWQ
Hjt3dclirvUkkdawKfPFcL53hONUuxri5UkuZd7+pHQQ+Ir9gEbDx27hv1c3o57X5KaK520gsTEL
mwKbdoFQHUtruxfNdYNFaHdYYn4JoLXcP8uOVwmc9nkMaKi+j+vQgUX1XW3VcI4KXqmPmYZUU542
tiHsWF6xFADwoW1537Y5FE9Dzyjbnr1Lhuqp6uf6Gq0u2LdIcsKfxi89X/SAjLpiVMnOK6ggV2CI
1IeCkgalB8bMFrNCfu9cOQ+Xhk3Pfk9gwc1jadDXmDMFgkBhpwi1TpR95Ynoyt/rsnAFH3Uwd2V7
yMsUnB6rfd4HxF5XwR6nFLpJUVGqXMXqNBvWKsq35tQUN6NsC55J1c11ye4U1Ua97FTYOiId48oX
x12PV94m1eEy3gx4sPI777gsf/TThGvo2Kpu35+KpkvZL4TedPIydyi57+g1K3Z5qgc+GhJVk7JY
PrkyMx0ekj20SXyecuvdSuZJX3T3pAsB5R/mgDS7v+GoJtEevUrr0N96D5zlLpbMkYDgwZQApe0I
05K06QWsEuX7be3ZMJbjPrTz2N6g9wtzwawdepJNu3G13XIjtyKqxqPU0x6Xx3TaOt/c2ZyUIP+a
8Hn33cm6sYvDz8XWQ9hTpt0PYUDeTDjvVyhgH5yr9C+Nr/xNjbJJthvn0kAPd0XjU9sS7BRPTrzW
WREu+q3msbPxQ7Vs5UwC2CajDYA1SZNieShMuGdLc5RMG5LcFWSF1lePiSqitYkP1hRZ4SkRUhm1
gqd2FNYTG04bH+is2KvURMedUIwqOo8b04K+xEEYDumPhjNSAN853XtvgdLbpfD35eojQagY/KrO
b6Kd2DrzuIwYNwbq2lc48cO69gkALFDJuEJ1lbnP1NM+rbGiS3zZXDo+l9EauPKH7fJ9qt9rieRK
HYZgLGVzmtNlJHwhU56B4hwoIN7/zJK2JalXZRWav2zPPMZ0ALSmwKO1TD01sukiGr6GpjC4fglL
0Ue0d7cmS8jk36LSPywWIWx1Uy02nZ4ym5P1QG3HZsV0juorsnG/Jy6ICGCQjFGHnfX2OlCsJHmx
82fUERKFu1ZCmWOZp9tCxMYWcjscrW9iE53GIoNlpudy311yt2WdmQncpJ2ScHYL28m7DIdnl+VR
l2HU7ZgdS7YXvkO4AN/Yyk5sf6Wi6Dc+zElbiPeShInoTRZl2RBt61QlrmKKZkUOHbcVOXq+CZZS
P5SjKyayyep2s+TDd93Q/oF/mdPvLp6qxF6wOhB15WCVOO8yt66kVk17GlIEOaZTutIN5oEFNqBz
QA1MNkOXdMRjmCnDWBLqMeG/4JAIp2cpAn6diFHlpL8j65T9cMMd4VlZ63gs0u2U9GGh3wZlpHSA
ZHZJ/nlh8p42u91vTPVxWJpquNeNmPx70GMRkjcqb5rpUSxxz87qZ1S3+PnRYuekdSxb0J99Ha71
1wJr4PyrR2JjSlbkbpmqc7yILs3uM6emcv/jdMt98YPSabVG95Oq5BA+ucqAZ721K2QQ6Vgdl1Sg
f9qgHGz/GonULetTVO0MP6+uYH7VL9gm5ASAvjkLxpcrqNL+Dmyl7EBC2eGW+DiphlGNgxdlmn80
E1Rc+WrLNZvmf+j7CH655FUManNmE217dqauS1/9VjXD0y5jnVRvPWJS8s+LXNXNB8dhSArZrkHO
jvPWiX7g9FyTWH0NLMATxi7rety1Mh7m3p3XIepmmrZGPI32zDW8BTRjL9VW3o+NtWSeHCKIQDF+
5EGMrf7BQv0UlD2pCk3FY4fecVUnmU5CPoO3sTSc4C+l3x7qVOX+x9S1tv6o4AqgGKox9YW57bhz
AkVO9DRE8ZtgJxmShyVHOTmJc5uUY7c8GEFAzt9hGf14H44pP+LTnJEP9dWP41a3gOSTlLcE4bg2
ZlGo0vpVzmNNBSHutj6StyrShlvSdjv4rN1qwKVAhcmwfh2FH6PPdF5m8zube5ptD0Dttf1YV8nd
eu6LJq6X5Ujcp97QiTjm2Gg5UQvOmP22SOdM95OncN/qf50u4lZ880Ux45Wm8TvX+ciFBg+5aeod
43Tu/F0mksm7Uz3ZYC+/gCHbkOlUJDuPoD9WczMhosYcp7L1vQzWfLrayoHF4UCK0Gxr3XBb7etA
kaxrKydOk2k6XcHUDkMMIZaRURPYF1dG1211mC3BPptoFTGFU750iPlMZ2W3XtZZzE3xiiybt4d4
siKvavNZrITmdCEc30xEaMa8OcYDRwtc1uiCI6l8Wu6EYCoPZnhTewcrdbw6G3R+jNaNMJFLa3VT
m391shXzTkdU2ctmfOw3y72IRkwhplf9LkZ9IfuiFNRWCdmUamUlRf2QvqZQumX/5otBuOwWcj9K
yw+iI/z6BdQ0HpZXNWerIebWLbKfCBiHpWQnXxXBADslc0VN1gepJHj35VG14zW8BIAevLkJFSGQ
b8sCQJM9Zcvim/FWpmOxdW8hMEzYPBAs1a75Hxtwy+3vZDUuSj4rJui40CztmwDPy5ZoEs3FOBG0
+PPbJmGzaNdOifYUBJGqqGQJliD7t6DNmerDUraZhHXJaiUihErcLFAxEPfbrxIqjz87ozwT2sqD
Q/JfOyJAupvcQuFGPTFzpYexNWsWPBticl12TOu69vI2yVrEWh8ZVx0pT4XymoulXJOeGNBdpWrk
yRSSDoUJppTFuk5BbLsjiGIGDqA6aORfEqmMUERkuiggmhCNQ9XfRmIbBn2v1rGPxwurfDfgggjd
DJvYbj6sX/2M6Voe8sku1sF2p50Bs3PpNuj1a5KB4KID4a33L2sTOv0NB5RDgTXwbsDnlkzVOdlG
KtRiPY9LN/brT7XuSnafkVU+qU40Pvd6A3BlT+OIuf7d6r/XVQ9sTKFl5F26HpM2rAMHCRnvbXlm
AkfmdSMrlTTVObVJ2ouf1VBCUX4M01p1ZMXPUzpnhJoAXrT7XR20RDDi3R+4XE52qbrgm7QRfNhp
XWBaChIIppEEr0M4d7x8f8K5TKcsv80jYbvoUQIzQjucp+sGMwOuL2UtMn0sWDZt9Ndk0Ef6I5aS
AK0XDUpaPXQJ2vWjRFijkFHtMs+Tm7BcCjjiXi5BtL+PIWlX4/0SreBJB5vUBWmI+4JqCeoo4/J6
ws7BqfZGBiZRGLcTHrOrYEgEc3FfbGRUZd8auTe6wlmeFlxryitmnoPeaqbTG2goCJO7Kc01pkGd
spC+QxG6nVakaiJntutQ8WjAH70Wj2xYuyE4e166suZKbAg/Owccu/u943qC6I33MOUZW8eWm5gU
sCT/npDXWaSIQ8IifGa2Gev2RLptO30N2LCG+luzBU3xQPrlCMFXS9iIJ2j8QCSnnmGKJZBpstgI
+przoULUNFXIc7aYSMHtssDgL2/R0ldZTm5ihzDokPB+RjkNdT4uA5JKETOj12w5WAhkn4Zu+ZPF
jHXyrDOyOu+IMTUY703gbX/L/USQoD9P5YyEdjrDtfl2wKEfbPkXXVoUFgcMJ2JrH0a4CGNv16rQ
UfCsa5eUy9eStZlx4DiVkxLLFymjATsKT8Zi+X4RQPdwu/oeyu1WgSlF+XEoRNixU6WAzy+LA8YN
jvlsJgu4Efdp+N7iKg3NyRt+Uf09epA4M6euTGHnQPNbueTPAiNR9cxp0IZCHhtXt5JCtwIirfuJ
JsI0wWMpQ3L6DimqwIAJz5cQINGXRBP5+wjqlC0vvpac5j8hM67CBkV13Uh1J0tNUH3WBpV2flxA
ovRXgywnpwmRq0DMp9STaUXtnG6i/aNBuzQSu8iWsUXoPxju75smz0l57eJG/p6NHfe/o82suUu3
uNTmQThhBYVCWyir+GI0UnO6E4K60CSaAi/VXwMmZ5bhHuzNfMtSkU2P8HBiuuOtrKafql4S/c1u
45xm5FECjVFnSGyyfFpBP4abPioD5vmkXscYVJrrYjoPXd8Mz8rbUNBX2cui+RGHA06fQyVN3zz2
Y1GiKTNjOpe3sXbD/jjh3rb3CwG7bOR1GM/yU/N8xuKczWuwFYdG10NMaUS98fmiNx+pUeqQGV49
t8AP8ixc08z/lnqrxn9Nu/Fg3ug4gp1GbVK25oJKSiTtMWSWbz4EdkFmSTP0Q/oyJuHI1tzgMg5o
wKhtQ5lytDXdPcJwlf8Ih8LEX6eVYBh7U4GH+uisfSvlG2t0veZntS12QQ5HQG3yYbZUy7etNj68
hQOO85cCKyqFHU05ZcOvJYgDZnVVVIpegWRGTt4fY9/iERtUtlWvxVKjpD+OgiyvE2yQaOhKHNqC
/sF6WILqDBEhZI5vjhntxoddVP/wNYjSH+Bl0Mljoa3QJOnM9Rw/aFixAi9aU9v2Ps9KS+cxK/H+
CN3qii/MEnEbwrSGqB/YAYY8PCsq44PmboD/UP9tAnwrR8nnB/VPidKTIw0/122E53WDpK22yfbk
a7+BtN3NiQiS4chhTkBUY6QO6I6oFjWFhzgbi+kx3ceCiaSMCuLNgO1bsxzjuR7K7DTUvFanWE9u
Ls4Rir39jlGn6Z6mdtn8uzEzEQYYS7fN3aExnPZ74Kq0pxMiG1ztj8WypcWPzMiRTNzey8jdt3E5
LsuN5vClQy2sJveM9GWvzwKuhkn1OuzMh6LajXvUWeTlMdhDx69jaK1bkGaQVRz/qRTcd3ZK8jzV
v1fj1+GV6UXwXK1G9RqzrijT7Thdh9iHSemeCMBpWwkJOsxDbLp/GCHW5aeJGKpPbGNZ3l5iWQB8
cwvaqAXqjkbiMYk8hmOGxm8TtIMpKf4fDgPKchGc2Y4iTb8F22UicqwWELEFSukDBkBiMw+gX4Af
1MHkU/ySwfy39lRvrJXshGTO6oelaCZ3O41O34e+r2NqKnSTpEyKZSOC10KMkJztGJCuR7BvKNYP
4i/j4gPNPzFuR37REzgRbC5q+UNI0/v+ZbmqmxBvjRIk7sDrUs3FASIDKNRxVOK+2jNEcne9Iumy
gVkG2pkJDN41zYTgGMny0iF+vF4kuSUG/zSEzCt3ERGicruoZnM4hSGQw2452Npwax+8hSa/dC5B
vcsZJFfzorjJJjaQJcGR23dc5rhoNru8goyOwd/MdhMfU5qPMQN1n64DSVCcJ2txGSHgm4UhmdXh
g/9jmR52mTIGH4QHLbmwTAEuSC62GqGeaF2anEwuxKbOyz6HHWNn1sbiOVaAZOo4gRd2T4UIFMOn
boHsr7nf8759D1MAn+yg3Cg1DSeF6YG/TZrXSDeqpp9/gnLmamNViAmXJ20L0jFK1eDuep2zqp1F
kONMYQraenUatDZ7ctvLJHLvUQTZdCZi2I0U0ZaTSN+49Oo9PBhEFCGREmKL/dNWxKZ8L4leGz8c
W+10R0x5y79GuzeWt+561QeH0s4ICi9VFhhHQ0ZeTshlC/IY3H1/3cFoocUd05z3bAy77wTQJuqr
GlVvLkUkiN4+7gBczGfJvCJM3nNEALfFCihFKt1wjRSv0tB+zRRJzdy9gen0eDcWs42/V4NKqXCZ
6szg30ONcYfuvzLZIde9DqpbDsqWqqPBT232ZOteQLRESxNV8Cy6U79DHOAJnaVdJqczWdbRfOn2
aA6oCILaHBQ1elrzdOa+hBs/gPbBPlD0ClXG1gYKtj+hOqrmi7RmNy/Rwsf6AOM2jd+TfNrVc76b
dr9NUM+K56reO/0ctaQHfu/rspO/rtOWf210nrmHuERB/WRmV8nfZsjW4JagjyV4X8TQq+tWnMTf
17lb099b2fT8UPDFZXrp1jzdM9oJxhyiJ0inZqM6ct2W9L8o3JPkItOuKF5n6ZX+SWA9x8YhZYKv
rkUBpkXBShz4Sn/DlqvlHgQxKd4TlWZNcapLvbdHsJbdE0UEplq/r36viy+rt0XzvmeyGcTZS6LY
gkMXGbv+21Y3689ik3r+Wrajo95mZO+iTVQmGznP7QxwsOB38GtwvSaE3I++a/r+LqqlGv/U3u4l
KFNaR22CQFBrJFWrb3WSXmS/CfuKtKPIOwJdcS7DfKCgJuFtFyLans3SbAgheoYrWg5Wa3XwzRsx
hy9uTKIz60f0PUH00H+kQ806iC4r6inAcoT7wyENEuMSOkx4gPbUQbL90Fl5DXbsTejNv35pO/8n
VVkKP7nv8Ntb1wpiNRgh6ZJDJ7z9GuZyPfW1o4LADe5rg0Q++mHFvrmXeU1fg9Xk271oYWq6Q83p
/++62qwXL+0enlLIoqIl/iZa1vS0Rg2UVFIq7utmiPuQ6SKbEoRSBa62A2mIefiXuO+8oJrCIHVl
GUpZmMmYtH4v7zjk+y45b7kkGHNwMpm+dsFUYWkH1/bUY3nyOWlywkrxUlxJnM9sDUG1T4gooqo/
5lMoN3ec+Ui6VytVuJrjzrzn6TBlShk2JJFj+73ikP020Kjw26o2UU8LSORqbytKOfzzZGZA2hPD
npiik4qnRr3beq+p0Wl4p0tYEDnm2ysZpUCvl2BhmU7IvrOAJCeXVFn7FncMbbQBMS2N+cn5Go/E
ce1Qe9oj0nRKSfoJkvQY4R15RQlbMxh3N1meG/sXlSXyrpbQ9qY6KgkmcxVdVRjGkQslsb8xui7b
v/muRPDhmkmlPzrAmxbF/dKiWoSl1SF6YTN04x14/Nx/MjGbaT8B4SNPu0gFePs6hZUIym85BPe6
vU2ocDEyo08M7XAZAkR300XXodEUNHdbL78tQQ0jcy7lvup/2VqzhR5UXcOoMNeAo7ijNmHJpdOh
gq5QMkZtGt66yrHJ3IdRbtLhS2w84NsxROthnkJcPgGFBk1BAKfrkiV4Xfp62h/IFG1rf7sawcVL
LNRWIEeuNObsmHDNsZ/MC+rYNPpPxFKhGUCxWSOPnQadNepJMw9L2MGoLZfmpUxR2dsDFt2C4FHb
wFUfI9Q36hmzgtBnF6NbGM65DpCUHjbwJ0M636qy5iYZfJI+B7wuAeQ9UjLxjdDQonlIxOSCX7ne
mqn+rFKflPtdlPKeibd9jhGoZZUZtqd0Rhk9fSx4I/Li2xJBCmAKMNBRcMgBGr8jDDrj62nOdTl/
8b5smxnMfpUDhaa7cKW/Q8k01tMDJiGn/xWrDsx2GcN6cOd2D2Xpbwc04fEAh8U2J1/3MVndycWB
IIyqSOZQ86+09MM3NmMnKBFwVqX3uR8RYZ1isRft3wHqkIpju20BGa5a2+xHndWd/5rRGVRFx8Tp
dRl/1X1JLcwlyRvReswslRieV3AG8yylkvUJ9Q7ROUeci+33SREt9rnXWTk8GjEU2z9WCTfdQcH3
FFpkqP7VYzsinfxT59xu2WFJ0mp9DaH0eBVSZMaWCsS5qjpxstZUmOrJwlPB353JWQbM0+XWWZ73
IOHnuDpWuMU0DUgGTqUqI0l9BIZmjci2qovUt19LFBTMOHmJ/v6HCYUl/tUnhC2pR6+baf0gSJ5M
mlOQk1N+p9NSp/0pxbSgx0cHbNW4Px3an7A67HNTjUg09rqX/0WdRat8KpohkepRZJQffZt2NznK
cRSOA3SSHVRq/UeAxC7FaXC2/itraj4ouLues4hAAai+II+ag+5+XpowJTl86nKOWtnqaZ1uGCNH
82mGRRkqsmu0N8PjGHlknahPUD3+lD1L7vjcWCmn5oa4+QKNw4S8CNwaet7s4mMLN/1B7KdRb5Yo
e/ldrI4NjIG9WZc1PpBPix34C8FsgCekqrdw73jAIT4xAsixdRULUW450uIhTav/CgYY7AcrW2Vc
UeRSmUieAxTM8ik2RkzzAyfvEsk79EcZsLgMNv8F4Kqci0tUGPGbko+k/p0THFo+bkm45z+1BeAI
jkvMJ/pJgEkdEaMOhIeAUbH9EdGuosiJQ5gSMvozSQaZnNoQDUZ+Kuf++srbNNyHB5dPvt8P8VTQ
77IRVRHR1Ec+GD0bHisnAcNJNrfz96awe1Dz0wXE+SKSbOFHCH9IXXA7qTWhnidFYNC/4ILss6d9
8CZ8D8OtHr/oBqlLeIRwYIdmM4IJw5GM1BmrTDGrinaVoBKRPOi0WdtjMm7b81hdJwPyS62mp3IU
Lvxs18S6J3Iae1BeRZboB+dEj94tqqD5Ptb2avDoZxRVV0dQvdX3iNdcqQ+74P144c8SrPAOHJ/p
zy1mSqDZ1PStax6DCCKZTCi0TTXaHgt62kP4bQPG/k4ThPxPp93AoaqIlL/2WLFx93dLHsiNAMl0
1s1tnHHK8XkkxG9TwaKmGs0Qj0Dubhaf1Ml5zDa24BjeJhlZswfcY0+zm6qamS+NCxTlrs95mQGz
oHNvdrS3sbtpDP6V5miWfcIhDPcLurqeprAsyZMtmdn4WdMha5p3kZu8uo9wXzXBC3Egs8zu56pt
K50eK9S6kfpR8Jr57uIxUqcIyALICCj1DlJ2oJKzHRQoTB3XfVQ87EGaXH27O+0f+7UVKVfrbU3S
Kusf4R5RnpLzMndpecaQ5pGjCZ/44B/IaKP1zZ6iwfwdaJKJ2qMQAO3fgl7BK3P0YL5ikCNRfCNs
YCduF4X5Ys6L6tvp3xCh9zMcNFtUvQexFdh98M7DUEEv1JkK6AIkODM9BGZK/ImVbFtvfZakwhyW
cGPmPHDd2hSt/igad5fTgZCdAxNL7oG8qvJqvcCm9Ux+kd3K9b0us5nFJx5N/B6U6AbhWPg827sa
TjZUxyrtB3j5tU8D8nGJL+cNUO2G6O7Qdm3WTGecyDW8LYUHhttlj0oQZzB/275g4BqHx8R6vvyV
sqp7lGd9h/upwf6x4zIpkvC3npDOXlJR7PV3Df6E2lv2Bl3OV64tSYnqOHf996qFcP6vlUkS71+D
zGwFrEKsaphxgtUrgN+gR8zNjEjE6Q55Y40qabi3MmpPWbdEWXmYFOSqeUOEBPzzdwvHVTd3LDQ5
SaiEgUc0A7kWjK05hLTYbLTd5Kmhr+dKqVd/Hcq87Z4Pavbd97rdZe9vtCsAd974REsfnGmpyIGW
tyGmvuIJT20x31cV2pqIYXT0af9FALZE93McZMEvhwM0kI8AwJ18JJxFeLrTowTo1lYkP93GfW+G
mzLxffShd+iI5RAlVtifhUFtCjHYUlRCbSaQq6ImjN6gDPKi53iiXGjup+AO7xCp7YdAFJ463Nxj
HcCE3bubet4jz2K151H0qxxIOfYPhcMGcoYxQyiVL7OFrhTaVjK/zDUOIiygI6122x16W3otDjvn
OL/orc02AOke85Q2f4wBsEegajJFGVJtxCY+LWyaeR58OBiWqyoUiEPCvm7HrzLpJ0vXEb7QDryq
8eTD9ITQJ9CxeR4MxXKPO1aGyaWAqPfF7doJhWY6xZvZPUALkKhzTDwuk8vQjDMq+pjBmPfNba1K
TwoDkJ3RArtm/7RR4fofdVvQknYId97EDIofh37/otI4zx5xbWaS+wmdIeIwPYJUQXLHcqbsdMLN
6ECi9gblVJskm5uOiKBnLvV6Gm2f3WBidbwzeN3z8qYwxNq6m6TGZ3lDNP0uCsREqXKGrrzSTO4x
YZYjil5C1/AxkybE6w2w2VbFgwEqZHxPLeqA22YyHT1SihS6zf3p3Ww76j9sFtnpzCUk9hjhY9Th
sZhXPtPk2RF01JSnoV/w5TyXnqENh/VwjaVfgRxoJ+Srd2qh/wCF/HAM3dr6jbR5TTPBfzHoSNs/
DUuLhOI8uqEWgpbWeWXUv6RX7UyJBqycokd6BIJ4Pu3rUi2VeGUil5buEi0A8uU3PVAwsz7JzGTj
9oCxM5mzYzyx7hXELWOMmB/WAsS7PvLgefllk6Lkz7Tug+7MvQgDu3WXFmBa1DeLtbPEPGmT0bcH
Wp/SduCIywcUotyErO+vaCH3Mf6ofJBTlnAUTGLkGp4VNkST5wc3V00+vG2s1RI+HX0sHOHVwQts
jzlXRiqrEkyQIlg2fV5XnAf/NSv8EarnW1yMgU1QpVPN0NSfBDTtmTsC4HTxz4JhssowKSFsoIe2
Xncgh2oTpnsIm4F4uFOYrNCLjchjLc5OBpHoLohSczukxwacU3UZhW5cFsxubMXlxLbsZ9jjG42O
lZnggKBd7BYhNQvk/g5ore5LdMuruo84K8pXsYeZ77BoNhCJ/2wx5tO/mVYKFpyv/++cg/9jsEMY
yv/NSK8ER+bsZXM3RiGr5Ym/2vy1rcp4mY4qy3f5gfRVh/vp//39/m/5Ldc/x//I54AWW2CIYGf4
0tdEpFnb6LQUQeweWivX4P8TpvJ/+zbXf/4/vo38X5yd2W7bSrNGn4hAcyZvNdiW5NhyYjvJviEy
OJznmU9/FnNunP5NEdDVBgJs0T0Vm1Vfra+u6tqw7PYQd4GtoUUQkMPsnnTL3jc8ZVwhEahL06f/
+xzUOCPyl8K9S0VBJSDAqz5S6dh0aXBvb4rSPTZK8sk3SO62c+Z5xEe8cfG6bPhQrHbkeZ5aQ1vh
ty6hy3SJTmK0geJQu8UBuM5/61xeWju8sUxlX4j2KUmHuyFP/7T0l+I8SIYBnQcCIQQblL6pCm8N
nzLhqHxzw+bH5dX+ENPA7pKwIYMW0bai6e5dp4kXesfpwRrxO7r84+rSIkuEEKppZkOjZ3JI1LBv
mg35AESBu6YWMQ5SkRKWbkeuRVOjB5dTPD6LsAmHm0g3XFwZgTa5CHJTz/wmRCWU9mgHoY17SFkT
/z5hrlhpKwBqdV6A/6FwqKomwUSGzCWFwaFC6zBOWy5e3wKSjQj5889jAHXAnsjlaDeIjX/6av6o
6KTscW7tVmZqYRk0Cb+TJaY+173Sw4Qly29RKBl6P1PUxsqhXjgFf80t3p22ziqQAIxlcgjiYLor
aUQ6BUEf3qkYye6ytnFXjtvSOOTg0aKYTWASHGJXb5Cot1G0MZJaXUEiLf38/O/vhhGrOlUNLVEP
BeW5ENRToTa3pSeoJV3esQsbVpOihaHEZcMbMT30QYoVPZvNmW7aPjPItHilkqufrnuOFAdMJQo0
vYvKg5Vbc0NxgkhlX4RDEO7MeE4oXH7M0nxJ56+zKq497VQdKhLh954XkCrj0w2f46t+H0u+f9bD
zynkDEKpDg7uRreq5WQlDVEeBarrfl86FmHRNnFVJtWhFWPvPYReq1qfBwogykpAXpigv3H63Ybq
9bKpuGxVB7fKyNMHFUwnqnd8Sl63of6+lt49ACZEHlkc7UOtDwHXPSpaSYDpnRnr9ZWTNO/ld4/Q
SZWgK1C9Q18E6nNpGsmvyVf8m+uWYJ65d79eBpGfhFHQHBCsmq+RWxS/iXvi8+Vf/8uK+iDu/nWs
ePfzpqs1c+9te6hLKDdmaUXnFM5ZtCl8b/yZqUTYpM9jshJlGuCsPMxIFrSrV86d9u/ogA3MyqMG
lpJltm8OzorxWTH9sL7qnMMy/Pf3y7gk9UjV8JiFlmPcmbSXxfe5mtVb6Pfp98uTuLSJpXe40Eo6
TMzOPtCKgpuPQHTzA1RFtLIDFt4dMuYrVkqH3vymo4aD/W8et/Tp62ryWFgkKPNiDbI7x4wPdoKM
84qroRZDy1H06tSgycbje6P97ZCDAaLvmA7NTi0imL0gzQYGJe8T/QFSSseV6PI0Lv0BUrAB86Mm
fZvSDGxZdFrQBxum8W2HtIvW3DakQJRukEQoxSN1AWd6GQEqiy+Nnzb54fJfsLCQMjMrN82erBLZ
bD6+7fqQ9Z3IPo+l36xBJD9+gJAR7jo5O7qHrfzooB/EhY20qo/0hxLHygjmj5KPFlF6/9cposK+
D7yD6gXV3q7VYGe6dCt2OpCY3Ea6SG56Dc/98WhUIQW+QkHhklAJPSDfCjc5QBiEf9ru8lp8SJdT
VTE/9F1gajrYY0FfewcjRWjkhhWNLrluw9OrMdNyacQwfIOEC+belx+4cPUQ0tUDjk9TTPQfHssk
GpxfEIuzbIc3QBSfxx5MyQoNemnSpIiH0KNFM28Ex6KqbIceJKW8w7F6UFfmbWkYUjDKcClHfV8G
R7WgP4G/37lF3xDtgLpVK9zBpSFItxoqg6iljMg/Up2Km0PCtaa6BXdniJUHfDwG4c4R4t3aB5NC
YxX1xwPNAFQa3KbWngazSOONoZTi6+X1/ngUaFH+fUjkIBXuxm44eE4SHlsW/TNyiPyqm7KYrZz/
GQISg4mSW3nw4sh/nirDfNP6Xjxf/tuXJkg65mafkTlOi+GQaAEWi1NMErwAZYSPJsKPn5cf8vF7
R7jzw9+tgubVFEP6MDxOLm3Dvgl6LyGZ5uQ/S8U9X37G0kCkQ+fycS2SuE+PKd7p1QaE0PCF25+L
E3RnRt8vP2RppaUjRzq0qRNa/Q9JAHvlVaO+mnyl8lYqax/aS8OQDh1PgHmgaukxzz3aKAEFVz/N
wBh/64mjr4ziY1Al/uDShoXgGOV8ktdHKnRKT/GHBpDkG7V6qIH3WN4m5SdFz8ui3yVlguiLJG7t
a48RCozi0UZYJvYA2IfpSwW9Tb2xKjqO/lRTbDa/3QylU7XxUYdYbw2qzyQ4tjHB49Wl5bVSb6mK
qcFVd37hSuEDkVpUEjOiYx6DU9oqPsJBCKZRet3vO1L0SFua1qxC+McqGui/LczCVE52g9pld3k/
Lay2Iy2EamtYPAo8JtOSz2sgdLTlxvZLj8Zs5V20sGMdKXrQWRj5ENSwgI3BP+5SzR76vQG19rpv
FuFIAWSA1FbWANGOCAfFQ5+55P4AyO0vT9BC5HDmiXsXORJUnQiI+fMzZ6IzAPaTPoH0R2P1KAx9
ZRU+NAYFfisbo4GPFCLDW5ve4XCyz21mRkl/48fBmH3ycjHX4+mJKtMvtOWZtbVLhZJ2BxqLYSpv
KCj2Pg3rZNk/gexvkkNUIan4hYI3mDY0XSq2ctPbmtV+VpU8tH5QyRO4gWJQUFkIo4ZRPGYz5/cr
HIXBeCwijzoBVWd6zu5tajlPmlBs9UW1cBlY+ZhZ2hVSsIRU6ZfQYjv0svQs3YixK/U7DFHGNSr/
QhYOM+x/Fy5D3h53ESfR7UvVc7d2aFPx3TmlFmnPGlUl/U2Z+s7Rd4jhk+5PR62iO0+1a9N/TbOr
GhxwLgYci2C3oZHv8nZaOm9SdB2LKkOA3UVHeFt0a7TwIHM4EHfUS9qVHbs0tVJMKsrQJas/Rkc/
6u/igBqkCmNi5cNm4cdlIzfFbNsoCcr4KLKqP1gpbfxWHpTXvUJlJzcaaRIhugIDMvLs9FSZGhqd
vT3kXmlAqrIbwF+X12FhHLIdD0Vv6gN0pB+q1HBvACmoNyXKim+Xf31hlWXbuEnVgFFpYLxoFtKS
z0iCeuWbhUwiOg9ktMAvXH7OwihsKfS5UWm5SLGSox3rxjZrQcgHAAhXNtLSKOZ/fxf6bL6LzRFm
1hEcjv/M4XfCO4grqvlAGbx7vW4I89DePUQdzFpPMh+COgKhTyiL3f+weEqTlRlaGoMUZ3R6aJGo
BPERdIVZYjjZdX8UyGr/eVA+1mLN0jJIoQYeQWQUwIOPLgpdaOlOqSabhH6W5+vmSAoaNOFVCK3z
4sitCQe5JI/NZ42C50rBYmmOpIBBnysuFlafHQeP/9xW+pDVu6oHxnLPkwdjf9UoZKM0baIlNyrG
4iimoFG2dNql5bFJbLH2TlkYh2yONigzrmJK62NdW3V3DOhgN+od1BA7BMLI1KVrJrgLCy47o9Ww
u8LGyr0DlhDRzwaQ4+fREOPj5YlaGod0JKCLmMilQp2GnjB7Tgy7mhOXdnxWTX1SrwvksltYFXhY
EaD+PAhtSn5YLd2+22HKzOnK35f2rOshAqJ3vz46lsjvitCYcUygTq9zVxSWtGmNvAcEBqjygHpJ
RWaHUDW4dUNEUddtV9kITNEiEohB3h1pD8HpZXAL+iyCPqLZ/fIyL2wi2XNO17GDdFHEH0ibRCe7
NIL/bEtNrksJmNK1uwsiMHuWYXEXrP2BbxLoAugSaPTaXffnS+8eBbY43awK8zOWU70Fe118FSqe
VCu/v3AKzPnf370YPPTjJmCS/hjamfozoZX4deSD8De4f/vt8hCWHiEdNESVg5MlWLxnZZGjnsvF
q0ob4aNqNGu2eUuLLL1/IoADQ9QH4xFluSi3dD+COUS31D1dHsLS70uvnmgwsJrIpulYafR7cAUY
myPQLkQul39/aYqkY0wzfTHQeWEfsjisjXvbp/kr2ymgmrs71NqDeeWFzJTOM7fiaFLRHyPKC7NH
fHcgF9D64a0NZGGiZJcuV5A9bJp2OA6osh5sqAmPSmCvOogs/bz0HR1AqcgQ7wzHHhRkuDXiCb8U
V/GDw+V1WPp96TjrdQ59twqNYxOr2hMEOjooIcuALbvu96XTHLp0bUIX0Y+ulYliq4dBIDZO6tPq
dPkB8x/6v9l82vr+Pc6CVuoO9Gb6RJdXVj1UcWJCoK+scciCbWl2cfkkKhL6/W1MpQsMyHWPnefz
XRRB6KEaBS2mR42+lL2Vdf1eDWoNBVs9bpNIr54TkaQ3lx+2cFgM6bDTp4mXUgRdVW3IDQAQiMs3
jy6/c2YUwXWXNUM68NxmSnjvkXm0aQNSb2ykbmjG66gZXgCd4GZxeShL+00697BAIOkYwXSsFZr1
d6keKu6topjZdfbC5NOlhdGgdSZeJY5B08cKUrsSPQF9r0myu2oEsuWVh1YhEqLRj7GO98kRyQrw
UR86e3533QOkI6/rwi4SOxLHfIJpQnNNqr5UNmYkKydm/p0PTows1nObsLAbWsrPLrAAE+RFjxS5
v3GhXerVxpoRnt6W7/GgyO/oRA3B1zlKtGqNubCZdSkiQKoZmpx252OtF8pbQP9uuHHg4NDx09Cz
c3kOlx4iRQULAwV8UFXrmJh+/qjbyGE3tLYUNw2ywV/XPUMKAWkzKCb9R/mjo4+29UVPyXE5tAqm
QX4Y6fXClODygxbOjC4df9VN+sawJ+sIWST1964PDZt+VNyar/t96eirtu1peaPo52mAs/oYjENU
HAvADflK/FpQUAhZwVeNqRPqU+IeIS62ldgmdpcqX3PDgu+4qVIIP/uxsPLhJhuccLh3FBevN8qY
MY2CO765jHYl7720L6ToADcyAaRmGsfaQny7dQL6Tm91MDHODT1QcXzdEZaVenEOpSFKNPuInUWN
qYNVWp/RkGavVy2YrMTziyKCppvox37SoXiofZpX0EzK/O3y7y/MkqzEI+qghFd5F9ApWe/xOEXb
kib6cDvV9G9ct6v/muO9e4O2BU4kLWbLx2kym+SI/0r0rauTODhfHsTCqdGkEBDErVNaZcXNph6i
L7nTuBjNZSqghOt+Xzr+XsqHT5p79hENRkILcQ45bE+t3bd21z1AOvb90KIyAnd+9hW4o7s6cvxk
H7S1vXLsl1ZZOvbF0OPZU6GNhxGQP2uGoHFI1RQn2gofUcTKNC3cz2QrxZ4aXdlrqnuOaYRSkVaM
zXaKndHbeX4G3qzHJgMurvfzukmTDjjdnDpMMRfxeVWqOjyvIFYPA91h1/m0CllOWPe97zVYBR6V
IeQTO23VP3Wjg9tqAJ1ZK5M2vws/eEX/tRN8dzbo6G4VLKLdM3wHVgKw8305ujV3ykrciiker6uW
yNLCqlC6SYfIfe5oJgJdkeOdcStosgpX9vDC6svSQqAMQajbY3Ceutw0XiJQVyCvS3yr+2/0DPjg
ptwY7cJM25x8QD5X7YK/Wu9380c1pOB+GcQ4aMzI5hjt2QNkOmC11/2+dPadmE5oW8mjUzbldPHU
9mR2/3HzpKR1+QFLG0A6+52K14Zr6e03tIzFDgvE55gest+TF9H86ufZ2ulciAF/i1zvJkq3yKXh
GDgdUXHVdBl543CLgYMNXFXY2vN1g5Hu/FhAjiZE+fDUe6qP/xjM5Kp8cGZYV7oZOzN39gmc3mal
FDYvwkeHRwoBeMlXU13k5meRT/ZJ0LZZb5K0y9fcMBfmTBYBprgNWEpueMfcpt9+C8bN+RE0Yxht
W5xD1lZmYQfIlpt+VrmQX/v4ZOtYD7Rxb0SfemcA7hX2yQBHvEOTfXl9FiZMlvQBCUTY2MKRjDIO
p4Ff90nRwurbdb8+D/DdFjNScr9iVAD0ti5txq0zJOQBrGhcexEvzZT0onfK1iySxjI+02+JhRD8
ZutEOxmCSFrS0EN2fZa1u8uDWXrWPIXvBjPLutMI0cc5zek99UDN23e5ZarNM9ipCjoPlMy0XftS
W3qaFAW02IWFPunm57LXgxe/t8I7UzeaQxiEwS5IW/e6b3+h/TsqEAfpQG3J/N1XFHhf80iHf7pR
PLwmvxldbDRXqkKEFAlC0sSxA+3mWPWIFzexFgJCBG2dQqs1asABl1dpVrF8EAGEFAH6slJx3R7t
35TE3dt0Krx91GS5sRl6o3lzlZh+V3o/vmNWooNtrJuVZNqHkQFJ3vz3vNsdXafqSgbz5wEemts9
gzvqq++5UKzuNAFzXsuQ/001/M/4eI6UIUiwFyVb6kcvWojWQZ1JKab7iGOTOz6aOiy8X+i2svAu
cpXE2lVBoDoawqXYBB5PZpcW0xqI1L7EeRCgEJaQ484lAsDZdCuzvtX6uYv31qxVej1xCu0xCArM
wpk2EBzUcW+ITqUQCRc1oF9KwwOzP+YVOIstqigrvwsxOxYHHLmaGlunTjTHIoJMhmWVKsYvRmp2
3cPQFkr7BVQkHlggEbwuvC/t0Q4jWiCBrBzAf4b5vk2Bb7QgzaKwfbu8Nz7MfqBolLag2VpAT1C4
H5Eb9q9AZt9K+Lg+5i5N/dOb7F9aMtbnYCy9KzfFfDV6tylE3A8FroD1Q4ZhFx1laH2AL+LBWFjh
MyiKQft1eWQfRgt2xfzv7x402F3spx22HqltYyUTqqDXHmek4lDfpsZk4Bc7NSXo9pVT9uFrg+dJ
cReGKR4NRpScCrVXnxP2x2sD0+vP5dEs/boUaXFl6XKvMjFxJHNc71zba/E9pM93RWO8NFtSbKXd
MsWzPg7fwL2Z3gE7zbi4aWnqq38N+HoOz+ie7O7rdYORAuwUDpZl0dZ9wpUy/VXgP2tvx7Iufl7+
+Y/zKyyFtKmNPgjHVPT5KRhhP9mb1qcNLd0AuOBrK51o2L21oXErO9/1oi3wDSX7kWW6oT4Cvhmu
kfPyR0hR18/ono6UqjzRswwOt4ZDh7+ar1RrH8RLR1cKr5YDIHyqHIwTFAxU90nHfRLbhHY06k0A
b7WxblxFafRzbGdx3twlwmqnlSle2I6ynrGJ+Eg2Ml05VOXou5/AkE8Uemg7XqtTLQ1OChPxGOIL
EtIDrGNjvNVHb/ZAw26vK0y8PhpcKGPLjp+ryQ2vWy9Z36g1DQiQsbTvoBoGP7W+w1UQnJDT3F3e
lUtTJsUH3vXQTDvTP/KGMftdVjZc+UTZu1d13hHKpRAROGmaaUFTnkqvG5xHE4uN4TGcsiJbCd1L
I5BihG04WGGrZnVq4TkAltEoZj04nhJpPy5P0cdiQoYgBQYlBXepzWanVIzwInMARmwzapSwrtti
+qwEEKUh3NUmSEEdOya3BJCvVq336OapwHulxDVrc/mPWRqtdH5r3F8Lr/a0O9/PI1RfUF/zHeSf
4eaq35clftjOsUBGUJ/Stq6KV9LOWPSqXt0H2+seMB+tdy9AqE0wo9OxObnaROEk76z+RsfcTbtu
gmT1XY0pfd4V3nCXNGNFd1xckcqGlBesHMiFV5KsuhNpqMBQ6JqTZdB0gbObVd5qhWl8iepquMEu
c62NbWGlbelkdnE7NWodlic3iVS93pZRDA0fnndQtefr1kI6m03EFXEkppwSbM13LXe+HbSZa9JW
9I3I51KJDQQzRX8qfY/qUe/iwd6Rjlu5GixNj3QoBwUbTPIR3QnMI87nEC17aDfwl1b20fy++uD6
bktvazjnJggBX3sr4yaF0DcK90lD5wLCsOW4/YD07mJo2nhD+kiFLjUeBr4s+m+XV+bDlByTJx1z
o/TBsbjhcIdZeaJFN56hOq+OlugUKuyqZVcUfJZhHhp6ruGuDHneWR8MWW7qM+HMOxwf7yiKJqu+
9zrZOXWDZbkr7pSRO+nb5cEtPUcKAZhaeFNR6erJsF39cx5N4gUOVPM5go/xevkRC7tDlhuGCTTU
dIJs61KML346uCun94mvuv3u8gOWxjCHh3dhLDeB+jt+Opzwuajp/aAF5y6IdFXdGlgArryctXkz
f7Qi89PfPYWMXD4CV5xO3ohzOuZxack1flN2ejR9r7NAaC9BU5jNJ1xjy/IrjvcZuGuQrXVT3qam
KKyTW+PaAky0btThhcirJtUG+9K+hBqF4toAB8irXwfd2+JncENNTGtMzARzrLFgynYh7h1prLbm
ASNAv3P2l+dv6TZsSbGn6uOiyMOkOYEHnf74AdZjw95Uo7E9hqZZ9RvV0DMsLGzPqA4+TPDmJp07
7FMY6njOVyvruLRRpCiFLAtySKiXJ4DgAcYfbeyWuxTL27W83dJGkeKUgxdBi2fLeFLThjCY+2X7
SwwYjUJQhP505dGVopWBYdqE09d0MquqKzZm0nffMs/ELyAmlKyNZWmypKiUVBkWtWURnLoat1ou
i97UkNfIi6saDGjUkz8eaGXHo9krTx7JSO/Oikpz+q+qw7ZeOVELqyHLLgeM7YKwEfWpiBOL5GMQ
J+H4aRKALfddomrdSgl7YaZkAeaYhSIuO3b3bCINS0qJQTS2TVn9vnx8ln5fCj+GrRRgcGKV9c7H
b8NkpgEg2KG+7uUqyy994buJMxtqAx7zm0Oad31xwmdJWCu3wKV1mMf1LrDh8Sxm/xv9VNqq+2yR
FAYlPCntU1/p4co7YJ6LD4KnKR1tWvIATjdd8DObufa7uC8b4xEeXGHeRm2EmQLWNunad/XSgKRj
jjcORivDNJ4wouqiTak6XG4bcOWfyTzH7coxX1p26ZjXalkYU53l973jB+ot72QG4xpq/HLdtpIO
uEXjmGf6nThlbslnbeXG1q8Ur+e1XomFJZF1mH1YWmlq+93jkLeB+j3B4TXZDfyD8+aEoZF+acHx
NCv5nIUbnCFdM5I4GUIv1LRbALyZTg1bC15ixa3uIR2Cx1Fpm/k8Yc/8OAaOQXgOrJvLs7iwFwwp
S+C0XVwB7BtOU2CrZzIR5rSJw7a7DTssW1e2wtJD5il+d4IqkIRwi31B6UkRr+A+sXuxNLU+onTD
OPrySBb2m6zb9Jo6wGlYGKcpr4pwC1ixcne1DdZ7ZRRLD5DiQG8GtFNMPs58Bbxx2masMdoqOJOV
t5dHsHCRllWZNsjOsQxC1he6/B5IcotzW+7guuJRCIIX3TzhSaP9vvy0pUWRokBvcWzqUKg0DMT6
G6pgDNustrA/e+3g9FfOmRQE0tlcyMvS8l7t9eoLMM/K3BiTDZnxukFIQSBSkE7g6VnfF6mD30rd
Zu22KBT/h20Hzf7yM+Yz+EFslvWZad8IDBqH5l5pzb64L/BXgc5utbi6fHLGPBgebBPTiGA76mUi
vk0AinN/ZUt8TPKjhiQFBgeLwHpqbXHLNfO19gr7DWP4YNMmGSgwTc3FzzBRKXfnvXUfDVXh4MwQ
R1+HwVOtzZCE+kHAqecCJ5z0ttDSKdxZjZ7qK+FjIW7J0s8gdTAxytAs2Z5b5U+GmDxgPI0FSB1n
H72oy2RDV0Q9utuKttWk3NHqERpQSPUIH8OVXbawlWUFqF9wF0sLxz5NXWRkeHiVqAFMl+9PCNXG
l8vbYOkh87+/C2J4TMVUJ2zjiKeCERsbmwbQSN/QLI730SYSWeesvTqXsni6FGoMy8RNaTKc+05r
tA7YdY8rub2DWjji5eUNcJS0jer7vQHwteZj58HVw4zPpKRotOpxssYpcXDn8UHe3CBU8EJ95TAs
zYJ0UYmaPrTpBe7uLb/FQHdLYVS4hxl9mmPs0OLauJKSWXqQFJ7MyQ3sghh1b2tG52/YZPlPWkjC
Hzht61e+mGQZKRZDbZ2NZXVvW7Xzq8a1KbwJdDX9jlObp62c4YX3hi7FqBhL1VZtrek+N9ARbfSB
F2HsZKuCuIXfl7WhU2EX0I7N6S0qkpSbYlRUeGK4tpOtrPnSA6QYZKWh0U1K1N+3eCg4D8LHCkrD
KA3DQXt31eGSBaIwmTzyV1Z/HxYzB63Hpvu36XnmgNcXnvcrcWJpINI9xOYrHQMAJ/ijt1hlPVZh
mIU/K1UHhH7dMObN/C5GWCjOwBCEsY//TEm9TGnHqbsTIhwOzTTU1uG6x8zje/cY1NtalEBXoB2s
Av6Nz2rt49kdqPDjQALAfu39lYVZegHJcMggV2bXWz3+5HEJEclroWK2UN5hX6i4O6vFL7fbl3of
YAOWNh1Eka0fO96bNTQj/kAurosPHt6TzR/PoCXrJqk6urM3eR2rRrh1HMfG/Dr1/VWpxkLc+Jue
ejc3wA3dWhRQ+H0Tq+5g2/DlptrbODJMrJGcdiiNqzpHBT7d/y7DpLfgf+LBunciGtC3bQ0q4aEb
LX9tnZf2qxQ5UhePCtMolTNOFcZdVVRpAE0mTtPrtqssPXVq7LDQanioZ0o/Ond4EQTnCvZX4256
n4nqr7umyfJTH+9dtMZVdW9lHhI9dWjMM0y90MaPNVjDsC3Mlqw97TW/SBAx8BAbt3q2YeU7Oxwh
qtWK6sJtRxaf9qPpZ56bVk/DWDqG+Nph1JTf+VNUeOkeN9Oyu8PVN8t/ZH3klLd0W+PshiFpMUUd
rhQY1Rd7EeN1vElFZWnlrSNGTBbvmZoxDDYFX0ZKgOF8VeRfFSMWVozdwYhm63608Ex1uDwpuh/e
q0mIX9iuGiMXb0c7VuKeUOM7bYZXcDFxKfEqawLIryUa4LmsKBxLg7eadp6+ddwG5DhlJooeew0C
m51vHFXFrGKjUSAwj/pQmtEnqyks/lAljKv+v9AFt3nUvLK09+iGA4VimIfKKtj2WEdl93FjzsZi
vS8MRJ/pfFU6RlY1KNvaCYmJ3PlxuHj2E4hJ7W1haInR3jpJnov2FoOgtLoztFooOPe6yvgdHkE2
3rthXZ9zWPJUr+1Aa8Lf7VCNTbkVHq+e30HXlcODpaNAqbYib5AvbvQa0Bvu8tBKkhfMij2HDWZk
WX2fW6EZ3GEypgV3HR431CFCz3LUYet5QreOFcze7JM2dtxc8bSAXGVN8HMqr/gF8Gn27aB3tR0p
olm1iYnmFkFSmX5XUgvl3LY18iHCEhZ4Ho5SrKWCpSfE2e6XVSNXrjfh2NWBeRB1hOfil5jyhLcm
iP5/WvMH3yeysNMNXZPOh1y9Tyww8j9nFAxSVSN1+JTH1dzvFOwGzdTGmjHoCp3sheEoe+7H2fgf
fVoOnxMVNjjcR/IYA5M9FcMJwCWeVaFrbAf2kP2froMmeNVgAxpfGyxPnI0Hr0VnU7H3waQW3AxC
BFw0GOBxGIfd8KOsikKHft03qvZKW8A0HNvCjNIfmJzQ5L0bdTMovFu4DeYQYqDcIq3fNbjAkl4r
CtvGa27oelBCm7KcfKw1o1p0+sGijyz91oTctuuN65l6Fe8rLFmtca97Ztx4d2k61aG+GdS6VtSd
03o0t27HocRBYotRH6xGuuv0rP/DKY6GL5XRpgLzeW+sy/5Oq6sQcya82IfgIalFBtER3w7DELsx
/ft5qWj4cT9Vo94ZvyOlGAb8YaiAWemnPvE0UB0dyQ4Tf9US4ImxVVh7Mjg9HtMtbX2uilPnFmMv
/oddjkn3+MPX3WnKD32ahMO49SKByoEZ1fL+OfIbq0y3uNQVhbtz8PnBibGuaXbwDgNWlAoOXGEF
xm2PdyFb7AaD2jB4MnyCTHZMsXOJPlvlINz7VCXVYz8kZTYY+lbvK6qoW83EsAHv6RHzrxccJ624
v8HatcvvvUCU7Qs0p4rj6KuTaW59rQZZTn8+bqQYvVtEdApujMZXb9QAe28gb62NicKmGkJKnPvI
iafpFb/KLB22VpDYar+vqJC0/U3D57n/ZtC414udU/V1cT+Jyc41HF5xv7jptSkTbx5k2uyLVgSm
fS5dvFnYGLEFOuEuLlvDwH4UsyDtq2UINT4P9ZDFJltQocVwC7QycMQ+qLEycnZao9KB6jVBg3e7
j3GTge94iclA7e1VRZsMykzwT12TVjhzcIM9neRJ2PPHkOPXv11zaXNkdRufu62eibY7Z4M1O5BZ
eLpsksitfw9t169U/D9+BzoyeteljE0Kd1LPXlL0w64tq45YFTfl3TWDcFXpguum8NB8ejzPpEdt
lqYSL5rvK/ejP64JoxayYOo8tHcXOPoHNOFOnXXGydE6J0TAnSXS9qXEh/XGc8z0tys8bWW+Fm6L
Mol5GptsJBrFJzr2jOomzQNbQd82OurP0GVrrKRJlh4jfcxqQ69HvRkLepb87Fm1qhpf98Q2VPx+
sUpMfl1enfmD7IM3gSpdSLsJCSVNKfaT0cRt81zo+HPsRyfqeOvx7o3A3k+pazg3WIEkcbUvfDQb
1ZWXSemyihWOn6u4hzy5Ro9T5MOkK9qYbkKrm7d31FgiWJnNjze5K/dLDPpYiTGbxqfGtSPtoCfg
PSY8YmIVU6DLM7mwYHIHg0upTdXq3jyjLhB4sDeJ2Bu5Vr/idHxlfU9IX6O90eepXXfmufPc0MFP
07CQXpOAx+9xiNFOrfUYLA1m/vd3J2pUW88ZbCN54lWuGDdhrGsJik5aSQ8pHOeVMuLCuZXZwfFQ
pHjI2BpFhMQjV2rbv1GgGC9WUBo3E1dVplEb4hX00FKKTCYHZ5T5yfMH4tF1bOXoaPCGCEyCDtzJ
/O65ORbSJCFTvLxrs4i3Ta4WsCnz9BHEbfGtrQm/KzFkaeDS4e5Q/ws/L7G1zEr1vxCb5BtEC+ke
gGFyHnOst8yCV/Pljbm096Uj3vKqTrg7jF/9BE/hjQbGM+Z17lt/Lv/+0l6RTnHilkOs6F72NDfq
PysknFGo+vgib1tNE+U1/SF4Vc4fWO92pIfvAP5cVnu2Ur5a8M7s1J+j0nbBPqygPK0c4vkg/W84
BMT371N4oXcm6InubGkGjfT9mHWHAJfdl8GZfa8jO7iq4Z3xzFvj3Xjs1Bp8e9CGr2JQDPzYLYy/
d3Ny4CrqNw+QYkWHE1MFRmE653ZgB7sM+2/aKjS+TFbm6uN95bhyXje28Q9zO/1cVpPd7yImr7lt
tdisr0oBOK50Ssg1mIpuZuJsoEV6rSPO7qb2jPaFVlftv8ub9+P3nyOr1u1UKxLMZMdz4lrhH+6n
Hbkxu0OAhvzjPgBf+RWJi/vQ6qW2ciFaiEOOLFI3elxnBY6+5zA0reGHbsdj42/0TOlNf4OEEEHT
3jWx7jnofUeCdgMaOGpfRltE9cngBWwkWzwDPfMLV7fq5fJELKymTOPtrGhA9JurZ6Xis1tFIqFv
XQ0T7ZXdsnCyZPG6FXo65rjjePZAgz35XRm7uAa1AOnTslMeU6oXa0K/paFIR4s8CuatY5Se8eoL
9a1ikP4nHTKaa+qujyMeqNl/z26deVU4xbVxNiPTxqbPD8kaZCJqs72BS19ye92SSC9hEGQDdoKm
OLdRWz/TQmV9p032ugSbIyvXLc8tUjcjbGOTreHGOVVuA13B1dseT1icEc3d5WH8vUt+EFQdKVCI
Jq6nEVzeefJoaXL3iOMCDTDSfMd9ozM7RfOX6EaiJrtCL6kH3sHiHcLopht9BYsOC+UkGRNdpZi+
shv/fn189DdJsYWQKNAehtEDJmJDEN8X2UgefIjMuNt1HT1n9h7jter/OPuy5sZxbM2/0lHv7Asu
AMmJ2/3ARZst2ZaXtP3CcNpOgBtIgiBB8tfPp+yeuVmaVnqiIqoUKVkSRRI4ODjnW3wT5Tn0d+Em
ic7SfIV0Fa7lERiY7XjTGRhfOmk+lkj7I28oBzHE6MOVrI5zeLE0Xw3oS+PtbAX3ChKMdGq6b73b
uPDaU7z95lqMvs8Wb79ISS4d42wVDwvW9gHr+b5tIb3Co9Z2lftGLdg8wb1ksp0vsrALk/McgW8W
v/aos+SHic4e9st05s6aDhwU+d8PtwuB5lxn1w7g6OoMQ3YkDfqgW9AvCfUjVDWtvkoGOWng++Aq
745fgMkuHe8s2jiDlTUdipD70Sm7poBJsKHGhxGkFKaKOVWzenVECSTAF2P3wp06V8nqC5QsdU3q
73NYwiUVlVu3n7+XDebRbU/hf/zFnbqwNJ5TAbqMV2PRLGpfBUJUP4BnnIidFIvL1E1AkQzTSAQl
qk5Q/sudYl/1YWd90a66NErOQp8zAa7bwNnoSMIxeHVIPr8Rt7Gefz9ELlxB/3TUX3Iv1GhRaAyb
5TiAB76rqtLXke/bzRY7teErJsilcXEW9fKuzbxeC3Ksvc67y2TT3DMxt6mwB7Ga+5nd/v5kLt2m
s0gGJHg/z2IhqEC6+SzfYXvtV/cBkAf0JQ/0rA9OPQZVGGOn7bFXz2tn94v923+2OiDBOYvA1lZQ
gzkw7iENZlfP1ji41R1sWV2AnSTE980ryrG9ptEgOp9WcTYGdQDHvrEI0IrEmyFIHnVFONM2Bjda
+qvOzctMR0NdWe4KcjO5GWK7Qu6HJaLWrPheyGYOljTnOVjp38KKoR7xReS4ANqGLvafx0XPld9x
1UJIxeT0DUaxE9ocw4MGH2Hw1G7orDuAynnCuvGoMuv+9zfwwmg8V4uzXAiLdmxBCggOpTeiGSsK
eWNcY6DtIt1+Wf3+OJfm1FmElyNVjC1dyCMwh8pmB55mbj0EXkOrL8bDhSF/zrCAZ+Low9O1/NaC
cvm9Gyp6h4Jpr8DjssIgBuXE8tO/dDLnJhvkpA4+6sU9Cm2CfluKjP6gwvWGLy7WhZtyzrCAm5sy
lRbyfiZD9hgsRfmDKWXuBfw5vkpCLh3jdBl/CUM1/HFnwSfv2OY5CruACnXHhk/OnV0CM/T763Tp
GKfXfzkGGC60QbmyvSdht9gJ/LIbGbWV8Ax0wcbxL/lmwqbiLKLOQwskpWhceJbXyxZOhP032IeE
Gzto7bQ1Q/HX1oVzaXtP+XTp0US/LzwLDbneyUQbjRmrvljM3UvX6yyaQhm0l63j1d8crObZFbhd
DXaE8Ie3RBfbsDviCVKxui2Teg4IuYKNMoOp+aKknScoZ3neGtUczy7g0wEjGDfW1hSIl9D0omTx
qJCGvCxFD8XzGDhaPjzkw8kmcJWNluV/YNJXE00EIYPjobcYCj1Eyocgt4qGEbgKGk1yDN3PbAa9
4uBDjIUeWmfU2RIXnkHrOJ6VS8YgkQQMK/HaTpmj2njMwR7VEb6Wdh0s7FmGluXvB9gpzfkPifQ5
1NHpq65G+cf7DuIwKQ+w4hCLiAHi01mRZAtXnY7yeuqDIqlB31m+2lVcOC47i9VgnrJgUMI9Etvo
F9N1czJXIrsuAsNugrLhaVbXXxUqL4TOc0HuYYYldg6jjaPIzXTsw4kEcd0y/pUe94XAeU4MKYxS
QosyPKLbtEyRFRD71uk95Ppz45iV6EP58fvbdeFMzhkijM2NHYZz+WIaO9eJ6QBT/UFzQpa/eICz
dLjrMzZ0xZId3QnKQVFH4FINz/Jw/qJgc2mRpmdRMytJCE1oQx/DvKF+sAZrAwlB1Pp17sLCfPAH
sQltr6zQyC8nUPDuYK+O6bKehnzISOxYnWOsL2o5F8LFOZME5DRJMmVZRyiYOc+SoqGxdV2obdyw
ZWq+SMSdSzft9PovQXxo7KwVVec+SY91DrlFD6rWXoqWF1XubQuFF0fvQG2HoKk/6OZE0Gi5GvSV
70j9go5O0E6x03Vo0ybzMs1+BcOimRbtNVycc9ne+1VNhIqHbPCseQ3VUn/eUfD/lIxD5i/mQBhA
UTyCpRIz34DYcPokG+H0PkR+PxgLCpq/H57/GS4TnCPyAYMjDkXweJYMvyGuRjVOKs57wB+OXghH
FnvrkbpZvIT3eg7uEWK9RW1MgPTp7vc/4dIA886utrBqSks4UrwBr6bfl5CqtRSWV4EZEFivxBLy
R4gYB+4Zt+crcJ84jXodflkvuXC3zzH9wFr7quwthcstJGueqcVEufGHcPhr8NLgnDo0S7eZYL7l
H6teQJjMx/IxRss4fqVweimcnS2iYcB9AABD9qgysLhILHXZNjvlVzAJTWCRhQYSsCrlV27xF5YC
erYUDEHvTBXgskclAOhuhESFRik3uJHwV9uDCWf1kTu33hfT8cL9OVdznyEwUkyjT4+eBzvhVWDT
wAOoBarrX9S9LxzgnEZkW5w0YNLQI+DMVZtMAQEM0a9V//D7EX7p+087yV/CCXA3VeHPhh5VmXsf
bgPZmdjmZhi/mMQXbv85QchVBGr3c6ZeJGIG8CzM8TlAWCfUDsgGLXDN7cqeQVn+/vvzuThjz5YE
JeEg18wef0EJ2wrKyF/CQj6iNOH5TwtU/ufdWLltUNw5vDYtOJ2BgTFSq7X2ryHc5tvt8fe/5MKV
PadegBPJCpMBbRbZkLqRV6x06vBptomrXn5/hAtj/Zw9QU3Gw8lu2nczlTn75ozKK3bADFvg9QZl
xQG/IiJv3V3llwAR/7VdxDlbgtRL4wAMa95DsoTNfl7yxXyWM88T9CHQkfhi4F8YOD+T8l8GJmcm
hCczmd+hNDiWadniNn0OMH0iYUQsrF5X0IRDQSH5/bW8dLjTXfzlcOi2LDBYmdk7p11drMEx45Yd
kdrj/g1Dkdq/rgB9Wt7/2tHcPx8NwDLR29Oi31H4JN1DPi6lxxPLQdHmpOoyQdUDGuQhrJy+mIaX
horz5wOKaq5BQ1Tqo/ddzxKxqPP6hDUz4A0WKfTAjDND/qAuyzcnsy3vK1bdpeOeheMQdhE2zefw
XbpZOXZrKaGgdtQwCAumTV3KgYfxyHH2J6b+NLnZXzzfs/pGpudFLIsCghKSDmG/UrJxgZcFE8Gm
6WhjFEE7oOx0+TERvLb+/W29cLbnVIqJ5VD7GRT/aMFYmqwE3hi5f/Cs3IYpkHGDExELF7yvV2DB
0OIrYv+FxPNcftsBmIGRfHHfiwqts+0ImURegobZL2MyWegufiX8fulAp/P+ZZLMnosMj4AoC4E6
VLc9uBx5K5UDOxdJReeviIwXqpjnStwgX4MusuTVx8J6B9hkXUsfDXEnBPg+XHHigut83WV5We1d
x/cASzoRm2br8fd38UIoOBfqrvSYGdTU1WcZWiy8h4HekLMoIAElj2hrj1i2ijosgi+G6oV14mei
/8tF9fug1X4w5R/FxLWMPH8C0gneB3AA//35XLprZ8EmELXluSgdvvv5rPiKhq6jo54K7axKHVj5
F+dx6bKdhZiyr6vJhmjHO/gjeQMkku3RZsuRUrDnsgaWYZ37GkK4Xxzu0mU7iyxY3TlEP2T5ueQA
0e5DKmyYgki/8tqvVJsvXbizIBIWypJOwatPxtGH/1YaaxFRGYph2LO201n6+/tzIWqc0yjKou/G
sS2qjzp0ZUAgehzAdTUmBKYbJpllUL16TUXgTqIAef2KennpqGeJH6m8GgRef/woRgVjg4hJrOrh
1WjPVmGtctg3eh1Acb3m1goemLb9/PuzvXDfzmkWytgKzRBWfSJJM+ZONazpwcFv669C/6UM8Jxm
MU4zILl9l70HoVSiWjdZloPUCLt6VibQU/F6uueMjz7oEQUQm986fyH6Gnt3SmjiCSvzxy+m3qWT
PY2sX+Y2nx0ZZnlffpwywfrWIyVE0qKsYJp/0fG5dITT678cwbKVNTu1rz/81p+HtTDEMdgru5Xi
5IuZdqnkcI5yRbWh8BsDK9vIFyWxlpOcY8fIXouZl89T7TiU7vPQDYvpAMoWljx4f/rFzvMHNlip
6gC6n1cwNSu0gqrqKdtIxYRNjYjGCmSrJ3AFak9HBsQPnyeoTg7gorZM93aqAs7lEC0tUpUpFma2
K6A4Gj0ULAnBhOjWTYiI+a+C0n+9T/+Lfza3/6pV9v/8bzx/b9oZTFahz57+c5+/q6Zvfuj/Pn3s
/77tzx/650NT47/zt/zpE/jifx84edNvf3qSSg2HobvhU83Hz36o9M9vx088vfP/949/+/z5LQ9z
+/mPP96bQerTt/G8kX/8+0/bj3/84Zzq4//16/f/+4+Htxqfe32rv+dv/88HPt96/Y8/XPfvPqEM
AsIOYdRzTgA183n6i2P/Ha+Cqs6Yz1COOZV8ZaO0+McfVvB3x/FcGlLbcZ3QhrvNH3/rm+Hn3+zg
78QPPRaygPgBs+Eh839+2p/uzv/crb+hW3Db5FL3//iDhj9Tq/8pOQcoEeC7KEHj2XFdD0qhf54H
1eKHM5CqJYRIsANXFXiMoex20injEVD+FefiTiEh2hIb/t8DamWxuzBkneXsbJl1DX/zJpGzrSIE
2WPGxJB0dWetWPEtbORat5C9h8Q++nKj+WFxnhRU1fHoFelEu22wZsz+QdE73iFUB9FSlns22026
EPA7RoYuZtvUoARZU7rYpbg2YfdaAl2VBEE7gs41fAY6SJZurPdPvBJTYjVDFbWBevDdZaV75l6N
nfNGG7iVeYvjbAOaWekEdbaUEXonW3Th6Y2njYmhF3xCbExzOpE8A61QXyvMml0xdTUIFL4dLdgW
exRMJ3ehVdJVvl4TvxnvZ7tQEYzpPwGOzVaW13+GAYuLkbmp1Rdl5FQQxgi0PSaVz+DA6812mnXG
O8yNu6ynpoW8YVN/J14grkojbsGMyhNsqvI15JpoAkOvD0FqOx7qdjkoQx7RmFBHH5pvbeHUaW1y
8L3w2brS+Y0VGpDNHOofehc8zLY48qCNHTKLDUpKZhNAVAsdWXhF5MPcxDqDsmzzBqj/lDpuAzKr
ml5bvlZicd7b0hlOUhj8oGkOQYHM3hlUHlYoFL7zuQj2A6HPfdGNkSbornQUJxxIFODBAJwL6yCJ
7h8hVuBvgnUAHNBGUuKAqANuDRStISfo32u7cwD7ItUakmQsarq8WQ/gQyUQzbeiOqzhvRN4K+4V
NLEyC9igRqo9dzMHVKpmiCRDL1yd8JJsyTdDPg3XdlZuXctatRD3SRHeh13TMB6rUYubWnTWvg7Z
EC8zVs6K+c6N6e31UlbkBq5C71y33dprlB0DHwJqXZid8GjZFu12GZGcgWFbbKUth7fFXYqkEkJf
ZxRTo5kgQiYGbUdO196iGW0eoOWVi/GzmoWOQaAYAQxb2yBwJH3JhgcR1vJqCNgmy/rbNmSQ0fBq
+4rkUm3tyYFHoLyyuAWNgUI9uSGpHyCMu4caTX4zdEI++LChbGicV8psWn+EG5/fhzsqb5TTWCnE
w9uU8+Cl6MyyabvwsSyc/npWzYcDvRN4Zmu5xdbRi8slyO90brp1meXWrrNB/ucSLS6sP/Q4mKWI
4fmQP7slpAadpzDU9O7nQ960KJK7pF6VVbTQ7s7tw+KuF3NxN3PjHKa6SH4+q11L87gud+guqNvu
9Iafr/vC2oAxofb/egNYNG8O4DG7n38kugFqQZVNOmqQAiXQ0JFd1HCf9702NgD+XnWDqJ7HbO/l
4tUBHXRb2I6JCsez4/bk2uXo67zp6Iosw7SuPH7PdDsdSj/c+q34DKGwvIGGRh2/drwmEYKYk1am
XOfABSWVgpKGNnI9lxSGnEs3JARCI7HmhxGmV6tlAQZ4rPwbt7VFikLgSgwQWR+kfM/9/r0IRYC4
R+a4zqFXD7UDnUAaNjGkfOiy+Y0p0m0q+uSPvk7ASUod7cqNmEKori/FS2XXbpL9aE3NY8+1oQ2k
CAiedrMaAneISzMk1NYHkP+yhBvJo0I618Ewq00t4e9pa/QpmV7S72Cn0agMhL014ZzYUwGMXTuE
25mQz0CKJVWjS5K60NFcXAlwweJKB31i7JuR11FLoeMO28e7UdRvpbM4EQQCtmUmVrISTyVZoIIe
0M8Covxw/iAb45AAczCbAK8bbmbV3lol5kfQ6TsH7NDYWjQYWAKb+jwoVxiubFMMLYlqOsVIP58z
13niDSnjvhr9ZOLlCqR2Agai9VLP5ScUB/OkgIwh3HyHWxBiB1CaG/xM29oMfiMTEDp0WgdwOXW8
uM26F5CqvYOToXkrLbggegI0jGAYcLmYC9gclgotQ3az5OaG2NkqGBrrNQd9HR1i+rSg9nFVWiYt
wVjcmNK+mwsdxPB+xaKEOYnIlY6SfTspFK0XWQqQAsM8rbypisGCHFIsfveqHtgKhK1YOzU/KFvH
xJ6sSIGlEBlAVRKssvxgheUUJaF93aJJEqPKZSI5mIfREsjx2JgsgqjIbzSUVU7Ex5PPAitGGoNK
uwliEDWdFNqITjTxxM6nK6iDx1UlzFMR3nCwQ1bhAlJqBWnqdQYFZ7ujUePBNLrhwWmkF0sShEKh
SN69F0Lbu4Ei6rGwduLJm4Gj9rJvNqfXSFUGiI7zKVn6PlYoNEZQG1i31OK78DZD03LdtZhJkOvk
8Ux7mqgaMR27JLYqhCtuw9EEqclA6Zk41kfug5pSsHVDe2dfUtBVfUvH1tRtLcgUrMBC3AbuSZep
gr+1cLKtbNU16iXDuh+WFHJG7taNKqwCK8jC1RFwTM2ahuiVe3JMNbv2jH9tkExHEMOWsVrBr/Bo
F/bJ70VegcoK+E4GN3mdX81IpBOeDy2ACfMSoWfFV/5oX4OiFkBrCqwFYLO8WFQQiDLkZW4sgh26
y9Iu12VE+8BLLFjuJZ39UC+ZSseTO60AnW3riibVlK69Do10YZolJoNlpaR3fIC2FqhHlG0NbwZx
BXfVgwJTF8vwUIEP6rRRBbvDR3SbP4ho7gflT6tQsc0QlkUEuUg7agKsXN5gJ1rYYj1Zxa1vTVna
0yWLFgOyKAelqXHCCPK3MsptWl2hXQinG1U8lW2/H2AKGYNyW6yqpduBR+2AeO58Wv7Y3PYVOAOh
tQnMHdX28Aypk2+1c9V1Adjp2F9TPpfQNGIqDqepgAtDSDcZI1PSV1laauMniL125NXNY+P77Z1o
3QSSft9Dw8ZdLZs9tytrAy9US9H8ivHtkmMwy3GYI+zq2doTXR/VtXfrLidnCQOFJaOg7w/zQTAS
uyiYpA2K/fI0ZGW7R/okoI8DHW0ED+ha4CpzDKzct2PYA+Qvbg/Ge7kuIcD7iEVlrdhoEH9vplpB
4gumX6Mb9zk3SUdnPBg/NXOVwHhh3Npd9b3tcohnVPO4stT4APQSMp9m2+P/KW+W3bA8DGV/AJfD
vUE4xuTS3zTzu43vpKBhZYms/ate2YhDxRsdkQEsTpFHIzC8cYldQiLlNKzmhQCGk4+JWLi703J0
Iz04/XpQeepn2XyNXVe7N5D0HmsPI6CTy7outvU8LNuQ9Z/Ec1O3g6vMotr11HcJaOfyvp9MHZGm
4FuXtxuhFu+hGU/LMGnWqKHFdUjiqS/NEUmJfBBdEA8D0lmKOtqK9sW+aLz+VmKdjKseKmIwC8eh
lxqQzMgeeJPYGRtXDaJ11tuRDXXWDQ69Ysaeb/1gDFYjurrR4ll7mJFE7ezw48+HRoKsX+f6ZSkJ
EmtT3P98sJwhR99xUonNyRh1CIU3p6r/jR10CNtzP67ROb/zkJztCPelFzUIxVgZc7ExSNn/9a8O
ef9N6fvL3sdmg0l/KzSnaa8CWMiSfUtsmbgVMrwiS2g+rqiWHcykgRIU5djfMUA+r6VqbszM+js/
7+UaWzcWKdg3I5WvETexRtl9cEQZHm0OYCduuBLjzdwiy2HBLuuCZPRyuYdXWb5abHny+h3dQ7dQ
9+DqPthX8ubnk15aZZRB5GpduEV+YH7M3RE6YwWSQHhTHcsaIoRQByEYCUfQ/VfMDSKPextkmt5W
ge8WeRaX2MEU3ydtW09IDW9DgUvusrqPl8KDCEQQ8idu6rQiWiT24IstmjTkXpYQim6qZRe0bA8n
ZxB0/MXHYpyFsWPzrdc9AZkqD8ZGZSL3uj4uoVsA1XqMgLJqp8RB6FoDMjLtOXQcImyUxBM0MYpr
2Y3zv566CvsCuSi2EpZ1vfjbFonarUWdT2yP7Q1r5/lQEJdsMQ9THytGGIr6CuYXqaR+/9AG2Ng1
P6YmfBz60BYxbTNrBdGlOyzQD5VKqqKvtpDZnyMvK9oNEoAxKiAGdBuGe+wToTwT8AKT1tGHnw/z
ZMx6zEYNgYoVZNqR1SkkavaEwdXndMVOEC/qkeBaeA7BvMHiOUFx7FCEAbmqcO8nqC/AVmd4yCox
PEhl3ZSjDg6+XwCiSeointu2i/q6pus2hwGvVTbufQDXyrsMB4Hqx0EsBS4F81DEs+1DWGGpO4Eu
I+AIvhPIQ6SgdH7ai8nuOgo2CZD+GpxK3GTT8zSYoYctKdJ9P1dPmUVFKjsq7kzX6K1H7TYyJbQF
YJiByLBQcWxr6d6OzQP23h9Tfs0g2b2yZL1BGckk7qhVSkzfHGvKrsesnfe2x5tjG3buHvul65/P
pIDsWo7xBgqr+nl5Y2F180pjlOTxMsg2bksEKZnnO+AszJ2A/1DMYBGeMsjSNQUs2wo06nYz6zaY
9w3kAiqxpkF7RXPQRiDB33LxPITI5QqKcbYsRXPlkk0XQBZV1KKMZscRKUzn0v5kLuh3hO1QDmvj
nnYvA3XKazuvjxLwQuHYYmsK51BhKYHGakZXoddVsNldVpyNVZJB+8Qu2wzSFJbGAsJi6LoF1zBn
GOIMpyOxJYz5BPv0SnCS0pHvWV1UK1Rv5hieIWkDu6XY5CqaFjuMAv0aBvUVIDSPUAGzdtPSoDyK
yl1kocCRCKe6krmRMURTH/tmfK17+yoPp3xj8vEtQ50zQjOIr2vcw2jyuMEW6zsUKRH/7OEdRZsr
f8Lyh8JhOgi72NWcejjp5Rka0f264EGsSpkqDt5Xr9h0LPOoGql1khx5rGuU+pzgWalBpKr6IaAu
cT0C+QUPCg52P9Xl1uH90wPujYsoWbx5ZnDSDoihro2W6cYLYbQIcTbUfQLuJm1o7MSueIs0M4iw
BsP7hjjlVdtvKQKxGOf7xdEkRUTmCTKyjTG5gTlVraOCZ1jQ3RWYyeq5uJkMqHrZIt+ggDxHfoY8
0M5I6qCdm5KiBhQotPdwYZZJKDKTkOlAYAGTTIDvQLnIsqIRrk6dZk6EFV6tMj+dUNtLVFghs7Kr
m3BhN1DCypPR5cg/++7Vc00OWQbPxhLE6EZ1bjKykSeVdj69Wjy49pRAEynHzmLBPsZu36mYNnML
DCoJ+ANwKVtGzYKx7JOIi6a9mrUCGwB1Itj/xMru5CpwmohU7QyDBGiNCD/EbYDiT+0Et0DNmdS0
XRYhyQBBLBBIrbEn5iM+AwZVmaKjcJi4+RhNjyvo9i8AZv+oQwAld0YCmTp40I0fXXMMWYttZuYE
MTX1Bj33BsFmgDHnkLEbmT3SqnyGB5YfzcOcp9w2qyWE2aDjBy+hN3hbjqVyXY3eU6Dax8VHRPNc
9pp5s4mICzsrtXxDPOi2lMgUKV6IlAy7IA+5goIcvBtcQx+3hcGBvZ8tDLSym2TceeLW0RwiSyWN
+8WhKDiLpNGes1qy8ZFCLBrJjtlAovMDskrlOnP91TQ295ANygEMwwOusBMFfGP3rbVZ4FO/LkP+
XEIZECo5LmyLGwjloDqXlMhwN9yhKTOPDFC3LchBQYxVeQMPOgOF67lacSziXuGuLJ+iF2Mza4v9
+16P/KNswhrluzFLyrFc6Za/NC614Be1Bl3P3oUuvyoq/drNQbnL52o/QLe/d75D7WZNkNBBvYQ8
VwOHODEZsLYMpxxz2k7YXUasqO17Po2oBFIrIcWTFwZ6RZFYY7ZtLBagBJVBPnLywt2/Hip/inyU
spB9yj2Ks03cNE6FFAJ1BmHB7h5VZRQCkSFuRTNGzVwWh2bACWCblLpgvc5NgB8uM+i8aGB3lXbS
efG+j8p8UxCxUvDTuIHLTRv7vdFJqMW4qhG4ZlbQ2AqrlxbZFpJJbDk1ws5YFG/Iz8ul3SLd6WO9
sHc9qRS1MXVwaP6hGrGCnvu4gt7oQxN0+artqmXDyDUx3d1A3XkLsF1kLcCO8bFe55mTtI4cY6CL
f3RaYYKK+gBcOHbjm5MRetyVbpBmRfVQ8XThhCVtBqv30sH21RtJ4mQQzurRuL7lnf4uc3oYnOEz
JP7b1Isa0afSEdQw60gBWhy7OYyPM14/q6xHPloi9xde+TCVyUSW02W1rt3c1esCSypKJlSBptj4
1qPjh99Hq9LJ5PrZBpJNd4AcHcPWK2PZwT8R6gVjOkL5BwDpuMuZvR9sduwH1SfcVhWUX+dHXUxB
apvsAZil76AibEVRI04K88g90q35AlXI2UGhFGXQR+K+yML7gZt9nIvlhCKxMCahrilZOSeUTHtR
y4OLInTIBWbhBNdo6N3KHZNm7RYEeRhEAD3YJiV9CwEzEDxR40TOB04CCEFDvkOvY1sNOaZ10cUw
mxXrUl6HLnSOTD4UUWb3Tjz3LsrDk80iXoCwdWr2rOwJBYFFqxUD0itp+SxjCc/iwJFiNbSAIls2
jFRg7r0nMywnqm6WkWX8bl3N5c5uVFpIlPqbyrhbrIhuTMmRgScRgRKGkoMO39BzfsT2TsZepooE
fuSpXXawyep2wUL7CDLcXWpy71A1UkawFvQiqrHLdmkeVx2tE9lN36FhCE95pfo199MSylGbPjdZ
NIdP9LvKAwi0eZlIuboumu5EHkRNpgyoiW0P9WDSXjWK6LscHXDm2/Oe/ehYE/kttgG8hn99SItN
6zJ5ZVxMf1Tb49rqUb81ZpVR9jqPp1wAvQe/atmNmczKakM3pZ2HzZvHrbgqmJvojl0RzoIEDrM/
XABbI7nygqxCkwQ2iJaP4o/tQiODZe43y0lmNQCmUTo3o0XRSbASONjfTBqausEEjCxdAh1hu9Em
tsI+eMFiqnlb3FgdsxI5GUhwOK9MNuUO5URrx+LZt+Yrx2rrlZ7CH2WTkQRwSBbD6xRykd1jiMIe
DCCscjMibmLJust8FLaQ15tA3ZWNfIME+3uHmktqTBTU0C3JKHlYoL27wjjdZyRwNwZzNRpFOOys
Jdgq6k3InTB+J9d97d1sNTTui5igS2faolmf4Gd501dxZ1kFJLXcj3z20Z6slqQBHib1r/iALsko
2Huj3T5aenVTUJTa7KUR26YrsAOETLs7NHE+VN9KCR0t1bp3ki2vhX3lzFlEmXhHI/StkDAosvj0
grYcDH8CmCu0jQGCC3PVh9ofRGty8b8JO4/duJlwTV9RAWSRLJJbpk7K2doQlmwz58yrn6d9cODB
jwFmI9htSZbYZNVXb+REpC9E09UEeDYZS4iuEfu9NEQXamCLDiMjo6ORc9Cm/IPbyAVHqiSLLDS3
n7uf7bQ9jLYcozoDtivdN1LxWZH2LyLxQmNx1WNXno25vj4E2jVfRrejfalzPy874ePRZqgF3dEH
tPVjWYXEu/2issG9MdUlGyfhq1UPq2l6MjItvbLEd0Mp0gNj48lu6Hkh9wBWyPlI+rli+5u8eZW5
P0uLg3T7VWMJB75tDASA2iPpAByNkK1M+LPJD3aDynpWWrk+1Jv5Q+ZL4ovaedWpPPCXLtMOtiC6
swRLMUcTsshKAWLbYNcTI4TQk1j7aFGzKgDIqe/vTkThcacu3THetidJyOjZtExcrk1/iZHm7IX6
Kk3XZ1hbfUtgmNL793xS5mkj/SJqi+yl3QvhN8L9XHc6asrG9CdtfW9zsF5AKi+uxNsaZ+/zYDc3
GoUNYcNUXC1p4ltlfjeahOklqiAXUY1RP6siqkkd8dv+pCVFetR3+Ww5xiXbzflRomrL4hdyBN1j
mzO4kmlkRLUM3C6m1WDgCKfZ5uOAgiXs1fY8LHr5MJMYlZfCW+ZUJ+umpO1WsgiNecubGleHYVWn
PO8XP7f0r1Rngkhqsuh6eSoHwRWQ23pEgXyURPA7nAPTfQShdjnBau7wusrhfm6XL3Pihp9Gzm+N
lmTQYlWHMkdpwVya9kFMCi3N9KInVXbnjs4tyAsAPg0C3ElxVNqNRjo+FQXDaAZ17r5Wo3xCM7Hf
Yx47WwTbe4Nu517a7tTQxbMMZFYEttbJk5vVZtDJx5YeVaY5E35yGmaov47kUzV89HikbvdOP6Fj
iwYNqwieKDiZoonKFSRzHZ7neH8rk0JBBFQDQFD3kiTrPdtLHhT2zNlPvNlpGdYV7xKUYuEjQ8UZ
sQ7ucbDr4zjOlPnOyxgVy7CEmX3TDaX5aEJu+FM/hYTNmwdoqIwgubkORqvj8mfaZ5sWdxysF9/l
lbCpaKZOCnEx1f7BxuGIQpyJ1fEcJds3cvbOVsEabXZFQ0zC6km7fU/rvQy32c6CpOrAWITjE2D5
4pAsj2fafV4ttHo5kRFV35KmiyuXFMMyWIg/CJjw7lkH2iTpotQ0JK2ShU8Wwuxv9dIfspRMvHiE
N5krgG932Tk/Wc869qq3eR0+43kgIbBu3muretqWH0BZaWRxWaOWQNNokyVyPdH71YIzpd7/0mE8
dmLwk9AmWhFcd68DTQxPHAEa6pDM5jGWg19n4N11x16hCeu+oWrmcd2Ffu7YwBqX2E4jfS6r+E2f
RnVYUkXf78LqTQCoZ03iXqWW6cWFEl7Kgh4i4vLm3npjGyTkPTbO5FPmkZtMAxtK+0cSB3ZwJu0B
aSoUXT/ib+/IjlaNuCStAvSBTt4p6Anmqr7XKuNY7bNv1F1yUXt67KmlBjc3FGDVQnS++uXSpetb
R4tb+a7DeOmbzRYH5p6/OnUXJkJ279XISb1Pxa2G0fA2Mcf7ITfLy7z1L0Wr9wfyQ6qQt1piolv9
fMJbYzm2E2bd/tzH5StWQ3HGhKKBtOVWqI8FZE1vPlYUCjXuU8/NBDDY/SnND11jja+Kh2XX7q2q
ADIxtrDIAIq1PVq7iFrozmv64rvPxGGeRB/sC2nB++8lqZhvnTFI7Sz2QKaYjsiE8yyrPcvd+pMV
8rbUdI2ZQLqBvu3HhDD3h27YzvzMxrjZERvZl0O3n1fPLfTfoo80Dog7zeJqzWK4qJ65dtG6OEq2
vjx0G0bvrBm9cnwhQDolU6A6GXJeAyqzHpKt+hBD+rvRDc5cXWB0afNuqSfoe8xxLPijiVtIuIwG
uspu0S79gNfrwiIng8OkQcSr1+53Nzke1ThjgISQ2RAwYc3E7zWrrXATcNj1NDre7ExOBBKyXJpJ
zLzNB1etTrTjjwimt21H77CP2aFJhje3ASGC660uZC9Emz19FMbykjWUbM/NVdSnjaVnfGll4w+D
vUTJFZPYVd5HhOw/GZOAeqa+gSHmPNhkcuXoEo46EKo5KPNBTigPm9g6xEs7BEortNAmVMTP7BPU
Zk7ML88mMKFHnvQN+bH12TZ/Tul2dKluBP7md8kN65fr5CciXVZ44/3Cpq88YCg9IACvuAy74fqm
W+s+bquHzfDghro7Ts9QclORRzo/h9fK9tdWa+yX7efYS/YAM18DR7aHygWLnue+YOM9dYN80fSm
CGWzNcdU8eAs9VqeyMNR99wHEW3af1K74dedd5Ku6H1lsMunx6J9FTynlXOKZ4VOodl+8lvxOg9d
HDRVdZzrbjsYujiMiDx0S/4ZRQ3jj1zS2M1wxOhAQlL54LRuTXKMth4Sx3gkkNYNNkEwS+1u4txu
4kIYMdCWCxihJzXccGuitHRvKODSg2YpA1J7t4DYxeGUrOt3ldRrYCgzP/CdtmMn0zzQltNszO9J
l7rhTqRIlJksoON+Y1m2b/RTdiBOZgOM6H/YlcYkQ8tQR3zGMe/UgXSBe6hkeZKbfqe7ln2qpfVz
rXmXU1V5w2YZvh7LF6Hn9/t6IzpSinOpnKjG3+IJ8+TgFQ4zb22UOMfxOvhu6Xp7ntynmb0fNpRE
3jBsbEKgA+VY3dZ79lLMZHUzFSfwUbu6IYqa79k9zJsxPtH90ZyqtOr9surcgJzXLDLcTB4wPaRM
jbnNJLM7IfNY75v7z2Ew2eKpT8+rhONM2QrweVMLpxr5VVUg802coaYoGM1DbxlQt2ZHLCGoUiFm
ONnY6+r6rjPkTQOS5I2XcTbvBrdNj3uxB1nFlSDr2fQbYFy6AsoHURtlYNHPiE2hA5PLbILrRi3z
RzQSIUkMbggmkEdSw489WM3TLpnyphJ+nk1y3Zr+QGkuz2g+Z+gc9Cc8bkUA1hlSedFHdpdtzEtx
NFp2fBaN/CYOu4kKIzJQ3z2OS0QkhYVChG+o7XI91tsciBUPhZ3btV905LCSdwHOUBzlLh9ylyo6
MFpQmrL/ucLkIaHS7gh1+23No9/TCXaYG6n8ipxnT1Qt48GSH20w/aOxLy3HUav08lJ/3jquRTW/
8Nl1aC05T6kJ1OzYhRto5PnG9vC2Iy7tXVRpqsLwOuoHgRnIG4gKg7Kqj4h9L1hL7s0Meqwqn7fR
jFx7NBggnENPJkNnL9yb9Ly0Defeyd38dCJHb9Vbgrm6xwXNkIs861W29ZPZOEPYD3UVLiINICre
YmQ0PnaHBXOq51A0xiFPfi61FpWqWlAW51koc/e4lequKrou6CXJyqZ96g26wS14MeToVDCa4/bB
TuM5FpXaad08im25kSPT6L7BD+QjyALptxdBx0YwS92F8Buqg+PMQMdp8YwgxYCH7BATVds53Y31
mSQnjwp6kMomuwYsgkejb0i6uPgebJfjTIKTtaomiSNG6R5P7X6W9aACNuzItPXKg6BCl1jQrild
vjmFtPtevukLISSa0pyLthusfp0zAelnkGHNGGQtS0JOaSp7St9/LVtxa1pO82busTqktaEOcbZ1
j3td/QS6R2uSP/39UCdpZCvbiRyjzX0CktPzsrZ2wO9m38QmBrW/f/r7IelKPbTpE/X+8w//+evf
TzaNb8MB/vz35X//9J9PpQNp90mN6YL//MN/PhlN1Hju9yH892mJ9b8/3L/X/n7V3HFYBVXbqHX9
30/591P8ey0mIOGgj9PPfy/9+zRjMf7vX73I+nOtQIb+X5/77zUh4jjQZo5B/1779z3/89rNutGA
9J8X/372v9cal4MpkoL4/3N9er2ZTosozv++/t/1+fdaLYdHSiGO9ThaN4vMrZs+mytqlq9/3+LR
OMVD+z//WhSGdfP3dcKQDCdayr4jqp/waxRpKizoV/Ftx0hfR5X1wTjqyfHvXzdOUpIoiFBMHXKZ
uXGD1imrG0RYYREb8Z84eyK+DDxeqz8krDLOYr2I5uUVz275MOlLdUiVbV2Mdt7PC5IYcy+cUI11
+iG0PuqtvfjqG0v6eWPpt6lTGndj3DZ+sSGkSjrxao+t7q3M0XdWLuvnPEb4aUmewrXqTva2DxeQ
k2saPIO6IdVbyhkqaDfgUnoDWo7lOeQpBgFzfb4md//KIUO0aymgLYv7xgTJA/k7rlt1amX/aVNu
4bOq459Y/Ez/EoDiFztpUkZvq/Pjdj90+ChOu8zU2xHXcwkUUh7Nmb2eZe2K7JTTG6gt+s7Oc/NR
+qNqrrFv8mm1M+lhGWWtr6+7Yjce6mr8xexjnPKOmQDpjb+2SC/WVHykqvnGcZCHhJknzLhp7htg
i57M6xP8DBrUHGqdgm1/g0TxtnWPKKf+El1/KfOwMoU89Dti5OsQTAZjQEuWh9DXAhzSihDdZ0x1
7Lb5fSZB3HpBX92SM6GcTGP/Pc7SDWNN+8g4Aq481L3KBs6IU8Tpy2+WKWHnJHgq1R5TgsqDKTdk
iEoJHc4LEe1alyJK2IE3gEvR5X3npAISKaIZUT/pobayB9uxNR3J2YAXQ1zAns5QMi/qspqKbwf1
gxRtpxCCIpkhB+IeluHDUBRMFAj6/W0btKC3EvS8U7mH8N6hu7gfbcw6nAwleokaWO8rM2R+SVTN
4So9WyI7ScM+ZXAGTlzl3gzqemYsi4kFhXK8CJAnOqTNo5D6J6oP7eI0UwB2hN5pt5tgEo/k9UP5
KHUa2W+jAqZGW9T7RojxrS0QWGbWvATT2D9sNkqQacMh0k9N521aITyVkMuzsavnLrMVOx2bjD9S
nhXp8f6RlfKAnbg/EA7wMiML4qB4RA9OG0SrflPchH4jQ9ZG6P4QpK6zei4h+qFKxuXiLveF6Oqz
ocuXuuLMOg8j8IRrRuR9LouZ+4qU/COzuOdShRN2nU0A84AGssisPyQzk8HfINSqG63061XzGHI1
HwIErdXIyNjW3625NadUS572lt+nifug2KV5zwRR1uysKy0fMb9WLHQzHLJKD5QpD2ihN39aG+ZW
ONkw041HqjIxBxUpgsH5zzhsq8+Yh4Ki0wvP1dryLAWPTJ0GKw1D/kQ3bJSVFcIW8WIs8egnrSyj
TOOUltQkmbc6cq5Gvxtyg2NEv3chCps8wICawrQvLtloPAFJQxkZZuCHdhJ33Nt1VKbdcVwGGHSj
edd2WHDHbe9KSyxerxh69GTqwmnqYm6w6QYXb2jCRdlEUYW1kX+NaxzMYulBy1ZIdo6uCliwS/YP
kQOX2Cnzl6P6p1YAw2gpZ0dD64IlkdI/UHc6wKIYSBi3/Gua+m+7KgGKDJ7uZhvycMyznfUG7MuF
pt+2cbip7Q8bWQadIbFx3GHNvalBnz9n+/c0jdphOsWJbd9OpRt2CsHt7NiZr6pxuMTFk1rL7TyB
1QRAfYq66gcXJtXnxLIfiRj6NY/jjxFggBZOEeSUNrDSEN3v9tZhG7NTid3dU+XahFZ2qyGPPqE+
fRPr9F6s7PT9ZESzLt4WY/7msPhdzmpF+UQ/Jfm4vpwBRBck6M6S+plIAJJrJ1Lr5ISNumf8hiDc
K/LaRB0UxGWeTKVzMCq1oDBmcUDrQCyLweyvbI804NT/e5c1C1khsRIEkDTD7+uPMqn63ez3T0pw
6qugAdhUh1buweeK7ikrluzcl/ia+J+pIWmN746OFM/J4ud4Aekj6yHc8yww2qfU2ZtQJtNzLa6g
aQveSfg6/6/1OVlfa/k70ZYvoaGjpwUH1Rg6U93xM6MCH66humTBPW+PaEM7zQxFnZEdNHfR2OXd
MTH0963UKnRe43CsE2Q+c9sDoeXoqNMRmFvlL7ObPs1KIV7tWCYbhahAGx5mfX3bigqASTNhYLNb
qJf0o+gQ3BiGb8t5vLWawYRFCmNbWfj2V4pu1OZ63V4+Gw0l4FQ2vw8ZJwZSWfLR+LaX/nMQ1ZVS
xjSQrPEBLoEi3jl5aWvYFrtYEMVOzjf8GviSpY7zFZvKVUTWK8jtvN0XW29fUseofJq729DPC64F
0Y6XvnKTMKlzsrvL6diXU9gNxqumA37t7HGBRERagtHzN4sRQxv+kCwlQ7jv8sZszuuG7sK1IQAQ
fRH4M94USacf9fUMCLx6w0xxwTo7h44sGm/SORNKrqUjegAatwm70Xp2MFbAuLTFqd85adHFHaV5
85vTBSfvHsmYM6eBnbq3ZTqk4WjwkGJZDAZBGZu95flhtOtXfZmdI9VdN27THbJh6X2DEiDuul+g
jshpnXaKVtPm+k6n2uTU3mZII67l6EXThj0hh4drvI5ftP17xRMeaMa1LWhfjgmA0Zia7kOumgjG
PeYUshY3Kyczzmo7DiQoOTwSvL+T5c/KvEfeyJG+iOuLk6WvInsbt7hguUtZl5f+Cs3WeyAMtMhl
W4jbxoYKQSX26ZSpcVCugE9rgZ/pWboxBuTXQ26jnonFr8bSvrpSxhfGd9qDpFUgqpvI9yrNIEte
mz57NErr87rG76Ankd0k4og0yyus8a5S1jOsCv3HhoNYcoDxznoQjhiCbS3iJnSHGjZNmOdGasaR
zLU3sUAEtDN5AYQn3WQSmVE33ZHy4voURgQzxJpvkUDqjewxZht2FdPcaBUHiwpfZo7JhRAd3+rY
XIOs5L+7mH1V+ls8JMFaYvLLZ/AvxuzJ76fx1NXLXUFEWrCtzsqB9Z30DpjwbUCDWuEjoN2UpYUf
Ym62I36NE/v7RllV94NqXcfrZut719oP59qdBah2Wu1TlUCUNLS/oEs9Nhai9iXVf3JLoKazH3U1
rO9ML/C/LsrCMtl+5TB0wHbu9pKjdG/NqxW3G7twTLXTysEwpIqIAUtUzwDfochJt7Sh+w69BhVZ
q+6OfI7pkvMNfGDoFd3VZKTAT+TjezMwOzAJ70fTgs5WyYdGG9zBLKTpdSuoQtmGzlD2oT2t7FFq
AUC0kb2cyudUDdwyewkXN8nfcjYfENrYByqXQqOfrQO2ux8jEL/Y1Uzg4uCC69rJgYAn9C5Djsvn
IGb3DiGgSKryoWvcR+o2PprdkOe5YsRS1BBYblmd1yE2oOfRyWyiiv3ONR8uY1cagaOnlldNf6S9
Eha+2zeaYTZHexxbmNbpfq+t5CDL+cIbI06OdqACrX8AakQCL0Nlp2aY9U95XfAW6KV2SNcMQq0k
OaEHQcJLZBIdmox+mmkeME3n14zafjH/bAcjB7lTb7JQDwYmCJpFTX+vmjis8+IHpMV6nkUfDbCK
x5jdoBoJ768s3esaFg6zJ3aoII09Svringj55pxlxBL9/RONQc7Jgby+vky08l0yOkZkJ4IyWsL8
CCTNAT0NWkzPBuSny+RmlQ5nialJwWthfEOCIJYjO0k4mg3YRJ0xqSzSPqY1+Jouu/PfD7IV3bnY
reTMYMEYW51jsrcn+acepzaquzbYkvgKm1RzYNnWwlxYdmeT2easb1sf1nL/LcpehWp3P4th0QC/
tsc8Qz5cZoDBzobA5/olbaG1//MhLzHTSgVbPaLbPeuW/UoUxhZZE716TWLnYW5kQ7DzszNT20BQ
475pYYHsPE3ie+6M8QrTcA65Xhw3btbjLrCgcCDZ/HrI6jM4EaLkhoXUSnPt3NroyDNHfm/rpgdx
NjEyA61sWZNdOcZzXyzEGS59dqJkCXzWgcceHYuW2pjiFBJCWs6WI8yp7RZIoGBmVpeVMSbvjAWf
xNjmCguh1PlaF4Bwl9JGlMbXRt2F8xzVT1CA0kLzQBsUUpnJCAySVb12UIBHVgX9icOuQHySK47A
JRr2NCu/8wqydtTVt+aO94p4FjLJXT1M5vnZ1Wd0nmobAARZYBFSneS6wkowejvTEZvoCMl0GvT9
RmPjJyhCBUmZ3+TGkByzZIqstP+WRvoEIvWNAJFisqJ/r1PDx65JSwziFo5S5VuFr3Bb8o/qNBri
kE3VwERChRE+0qB0p1+KYPuTKX5N3Gshbdwo8jqDycS1AfXzJshHNvnJwd7k4mXA04WekeiKAtY9
xAOYYZTarWisLMZW8HvNvd06sm3dekRiZOHBMWPjPjZnWGTuFH/AwQlP7HoGOuOlMJ+owxg8c12H
wBTV4JeA6M3GtpONOAEnHuhpr94o/giG3R48p9k6/8oyamOONGgqX9LE/B7kjZnaxd/fc7ZxWey9
eZdR6+cpZbHbTuWzcOw3OgkZLZgH60G+IfFv/NpYzs1SAJ6NxhEe+C3WqakTjuwQomW3aJESsznh
WwENQEJYpwlLyoxQy9LgyTt+u7Y3wr5BzchiungkBOKBTZHn63YZWfb0e0JgHOgLSUBiaMPdbeMw
qRKOiXN/EeVEtua43c7HcjPy0JbaN6U1iErjpjjtTHhNKV8SdCgvOkBtuyrfaLRbZREkT9YxutVh
OeebWftZy6+pHPtj1J3aM9pfnFuHaBncKF9LG8EdAZDaNU2U/JHuOuGt5dO4cDvOmcnV19koJ0KT
y9S9ohWZz3lbhK1j9aGU+23SDSeMAFylzbE8Oq7ng7qx7PF9lQssU2+hVzJhUSZwSBcZ6HylO822
uRM5t6W+ufKM0qjV1RxW/Tjy3SkJ56B6SsqL3iU2nIvdHBh5UAsxc0VO0XEj6cAt+2BSy8KxB9Hz
tVU6fZu1vrppxFNJ2hzJO/nN4PS/URs92yprwHf/QJANCA04XbbNQy/LT3Tw8EyZ9dmaHaoIs4My
r9QHDB0eRQ0WZJwrKxicAgmqyu+lO+PNdK4AkFMhRemLwMxG7qTe9fMBjIWLhOWgGjd/txoUvslR
I+IiIAdyYPCRxymt40O77odBb++piLQOOYnZx6SJ7zhrOUcBChdY+DZqSRtGx6mHuB0sdLC93PiB
EbPo6E3zA/P5gEx0tE9ivZlJzmAfaxX7B9d0HdnD82grJjc0Oh0GlMGeBbeKVvVpG9C3SQPfTk8n
YI7T/hp0w98UA5UqqLUrGkSPjapbbyjgTMpyiLERMokOtY9wD/agQ89Xm0+T1KvL5DLqmjpyvH0V
S1Ckw9Fy+vUhTQsfVRHE+jZfHDR53mjk51Qw+hGkKj1jXDH3NQoIkVPC/aRSNyLNVZxaZFRT7x5J
QTnthmgPy1Qina4QonBO2gLSi8toJZPXk0v2O1ni+mDO5saOtvegTp19O9Qo6FsHwp/8ZDty9iI/
CL3EEugivrB76haVxbYmn3UYDrd3kP3smzowsK+ro59HLuaam5Am+L0KxP3MXI0WFcN2nxaV6w9X
qXD/UC7uHya6+8lgqYjr2fQT9uOzKYs5mvThK4a6jvbOeaV1XHtwpSA4+tIyo/kiV+hejb4J5Ko7
R12uH1fHdTbNmCfZpEXCdXHdPvX7vv6wTOM2T2a0zZlxEsvw2bFvv4LrpMEyavu9WhZo2rEMYEkD
NIjOyRLtm1OvmOc6EXvLvj6XGmYcTZShxggV4vV5IK/2I473Y7O+q97UTjacEyMHB23mU/YcF0U+
yhStYQft62PMO39nrdhyWSp98oD3YNmbPyT7FMz75RPQxcJjxNkPV6gVZOPJMCdW9/nBdcz7okWW
IWjeAuZIrXB34puyAkTEPtWUmToiyDpi0MRaWtyPXYqyr8qP89bxGCQ9otUGf8GS79Vh7FDBJYjc
CWnC0DfqP6ysb6LGMUOHbzyC7Z2GyX7G2n83rWyFmkNr5q5tKKupfpgz9iG+AD3iWPh2lt7IZX/e
cvOAJMoIcu19QY3sT0wyfk7nXEe3gTd0Mr8hT5pRpW1BdVfxFSsUlELBxYPYPAFZ8lN11SXlmofm
3H1PrXWcJlSghiRV18CDHCdsuD1SJ49xLD9YAyg3GSb+VMhfbZd8Ik2QmBBNJo0N82rP5LweMCwz
SSoTkRZzGyqeOAmAGW6mlXiDft1/uQJEO3VXLJEztRyq2W47+b7lThwoogwM5y7POlLt6mb1s9z4
dX3LCE5hjS05WJEPgGd8zJ7olDxJaYowbtncMwOlUVEiNEdWi7b3rUdD3Xd7FebJskf52N5Olax9
y+614LBlPQpyfZNHDixJkHyqFVVbzy3qlwhXt7TP7kqHO6mtRxf7hfmqm0PvJcOun1ejem/qgmCL
PgfJKEzqrtb8UqzlfdIYv+RU8Xt0269Scd0KZ+GRdx0Okfrycx/tg95uTjQh+zSRURcl4m7MmT9H
zWwOzQ5OZnWOEyHiI3XIBioeuqtaJEWFuivgQDt0Z85zaavWCFORCSmBF9pJ3BIsipsO3N6IpG7l
/oi4Um/EjiPa7Q95r30t82Kj6BQIQMR2X3Xdeii4or5E4c0BmvV6djPnUGf3+xBTuWq7kUMCMgLo
skfQdiim7qCXa+t1qCzpcyzrYDcQoXXzWV4H/r8fYmv7379uAJhIrk8AHTuRDvvPvVpxDaT6F297
fj9m+nDIVkb3bZ9azyAFCxMvu/ICRFiKNpzV9LvWefzM1f5pifjOSor42PBY+Wj80FuwqTgcKZDc
RC0LYpTUV0/cIZnHCsqirjiVgZCq3jruZfLXUtN4MycEQGV5cacFLYFKEaTk4mFUy41u17+AmO/t
wkA+vpifvdbfNqazeEtVt0G8xeQS/BwkAJ8WD41vThM0P3oYZxRhM2+EWS7yqWvF+yyVixpC1KGm
ego8YbG1KmUxXqezQoqzW7kIZzZLf3eSU4PQKSjxJXFv3w6WHthU/gapVWUs4frv1YQIxfFBO/O+
/BSd/kDCyG26mt86DbKZu7+uVhJHZl6S6Y13K5tbbKeSp242r7tUjJpY6OoI5EXcCpuAjPM47FJH
3XQTOg0JOrSP26lO2xRrNIbwDLVgoxGfIuKcbiv7bbeZwHTIe6c4ET+ToQ7KBkwg3aOpWX9G9JTH
cpGvQz0AT8viZXJ/1tQ8EgWCUKcAdIe5V2HFIdEHCH+jrzbxi9HaAx6qsy3Pjo1XZl4JecHne1Op
IZLpKiLz2zaRYnaTaBDT0pgH3FQR/UiIhnNlCwJIdvixWuQnbWDSV+kovGExtqhP0ViDR3mLtYJQ
iDaSNfroejq5JiekiryQXEgLfhg0bm3dxxWZezgmM7wK8Ho6oTx0KsM9EHXCWQ0zN4GJaF7qJ3L0
r1M/lBM21hWtpz1cP1zyebODmh4wBvhM4cjOyoDG6v3aqvWQ9m1xTno3Aiwr79KhO1pXaWvaq7OS
GAOaeTpK1YujXSfv44iDdYIfi9S8vLfm9CvXftYGKzweM4e99jFtJMrc4jHRrh74kgW9aj83iW6p
F8aPjGTQ8zAv1tHJtsJfy9rX0UwyJtW3+SyLsAYrXjbS09e/qrCnQSzTCdPFTSIS4rHsAY2AOSYX
NvXkIoy6YrLTbbq3lX1eMSbpQz6d2718LPR6OJAvf9mcZOaZ1YgTrspAJ+6/7KQ8dGqDXcRZlFX3
HWQb7cVddk61jUNv/GLknXWgt42neduSQ1JjvSmFbfv0J7cHwsfI+AFNk7i6ToVlPRnWgLWq5UA+
rWiRs3m5Hg/XD/bj1zzWH+kffy735LygzGH+zXBxGu0NthArvEmk/bNJpywiCfGhNj4tUZWnzna5
3zmFdZRF+wQ4vfY1AI1bOllgomzySZxhqWUAuT7hGAPJYHEkZnMdU8aKJSlIS4Wm+yq4mNSv3Clf
C9ds0IXFXmUtxuOQ+HEGm5XJhdyZ5EtD07TkC+aybnknjRIaxClDOEDhGwsFcl27nIyxfUcb9Yc+
+frUx896vPwf9s5jOW5mTdO3cuLsoUACCRcxPYvyll4SxQ2ClEh473H1/SSlPpL4/5L6zMymI2Yh
RVWxDEyaz7zGX7Zjgt14o638khzaM9G7hz3nndHP1R3jGqwytCIJ8VcfKarpXWkSqE3ZOlo32bRt
oUIC7sz9hU78RQ892g6GtnCaqtz0kV2iD8TKUJW2tjYn5bEOjTI3xT52KRAEo7mzgpadexrOXWlf
GNw/WoleASubSMjqwZrlXsXPjnT6rCk6JDlcpWyML5s0ICPDr8UL5LgYbQvQ/Jys6BGbaDhQhElz
A446a0wWAxrMpbG0fAXVcgk39TxFj3H8jKXArhp81QOnJ4ldGI3REuQMzuNfHInKBdyoFTzZeplE
eHaz5OTLjLqyQFWpQtLRr+uHMbOqXYSSTa7B1e6S6X0/GfeTHx0yJ7DZE7371sSeHUv09Chlem79
MTui6QO3ApCimGhxttCnFtADP0GY26VF0u6K3jtDaAk2BdNliRbVSrfiBD6PttZEuSXEwF8d6Ayh
JgyDOO9PVuNYi9nexjQYiTuJrVIPdNcYkIDBM+1t3N7yYcap3PMeqUky3uF8V6P7EQCojSwHrcHQ
PEXlqQXHvBoie9VGDKGJnUvzmwqYKaUbi6WzMvoHhLpu4slY50V+gT3Hl5E61EWi72w/SZZhzrIB
E5qmRXwWiX1ujCnfSTHu/Jw2RGfBDWqN8IxYk3FsQtzm+3zrsKj6lLAyYLw7Mw/SlbTamHlOfKrR
Qdd6HrTYusNpCliOBSxOxqLWgk2Xs05lGMe0pTFdVD6NwtGtxTpPoNkP4uSAaFs3hv3U1HW9NZ1l
FfrdoRO3MOQhlsz+oRFkMQi3EpN70Smr0rWXhPXKcMN91Lk3U9cyd6PwaoJEyKqaQ6NgMsgRrY/U
YuNNZ2hhVDtULsZG6JcfyNzMpdvE+drxLib6losh4E+yq8SmR6t/YyGNhb8SZRHKXYN4NiDdsagt
4B+jbmX1GRJf3gpoB4yLuB/XdN4ABnTduEJ5v6RZ50wr1V2c+vpkhojjeIV7pWfotDTwdMHWw6IU
oLsjEV3nTfOQeCnCW7YJF8Y/6k6H3cnUKVh0Cerda9ZILW/cwgc0AZp5R7H8fSlmb4PszrQfkJTI
LjEq/GJRqqSMABA/xpenLSladeVcLeN8unQZbGtNz+7t+dYfRUPT/HmOw4dUDVZfFyUVEmoXWUJ3
OJDXtYsxfF0oGQW5GozQ2U8+tHQbrpLdUC5yQp/cATxIqMewxNFSWlVT+GgZiE7U5oyXltiGM0pc
U+ee0Az6EpfVh1aTuzTXpz2yhfQggi2QUagCLWzkUKb0rt0PyUTBIjCEAHqheNJtUq/8QLxPnGGP
CFeOvvXdFKXVUc75ddMKOAemjshCe2kgAk+iUIP8mKhcVv0N3eMPvjNgaR9PZNjIXSS1RCQnM+F+
kDuoKXWXZbWAHhd8JIQazw3ET9Sn71FN+WzUI+jJnBXHnzLzUkp/429NdhWiQt3bWKL+YCZ2svX0
iqC+nNgy4q5/IoWoVqgqTQD9EZwSYNNZZDOTTneCPSnt32LXzNGq8R25zNraX2cCOV/AN1u4IbR3
vJRGGKhc9HumTT+m9U5r4GJ50JMMXQt2FCcj4Av+dZu3y9mwLQqee9FW5dH31dZbxavQbp8czb2O
/ejUgPjaiahB7I9WI2WT44DJ1T6W0dKbp8tBDDd2nB7mLCed6XR9KyN9Z0XphdvGyyjRtJ1BREie
Z2crG2biVMMxrOom3QVauSjmtt9V7ewtko4FOpHwu1kClL+NVx8Bkx5iYmMoJNa2J0BcoLdyQB7l
HLSOTxXCRNe7Q8ypIbWEHSJ9cJAjOS0bi4muGUBIu4bUOeu498yZtsznxtqQ3C7DyiihlTyX6B6t
0iaCFieLF8+IekA/zLDeCPahReUzq9h2rYaGDGY46FM90Zu883VN0SJoMDrSRZqNAzNmf488asHC
HUJYm6Kdh9JVAW594bUrl2H79Vv0ZJgW0BCojGZE90FuzcvQHuGP6Fz34DJHVWRP5gnaHdordH0u
M2JjmeNR0JOCyUr7Cbi1VWX3wq8EvBQb6nUk930/30YlZfjK9p88CWepqzrAZSBam1D3YWuhBSR7
Wvy5cFskNFyAd+ZEekPVcq2nxAQemjaQSXx2wwAcut7ZR8SyFKT2E40DfefY7AJONJdL0jyqrODd
9OGy9tzLLkafR0zt5eAMxZUxzYx06ljIni0yVu8ZY+HON4lb2KfXJhqOvqac+uZLBCmWVUM3CuLn
R5eOK88a1m2kqUsPS5nSsiA8hhcUIal3VajmlSXxG9IFtPoI7vLBR80hkru8sOjbfOE84qWhQShM
PD9cjo9BdcYNFfYohbRrSS0kz/N+OxQD5XUNRnorSnhUBThysyrhOM02ySvdiFpHmWcex1OceFca
qJE86Z6myf8UN40NEFXTVnY6XWchElu07+G1Nky+1N8MKOgc4qh9b6f1HS2+ckF9Zdqw9flLESUf
JxpJJQWV0MLipUsEUWzlEuolX0ihGANVBIwJ5OSiDsBSjG5UwUtlk09zMOaTRM2CSLgcaPvoO13R
Mg0wNLsxoZdda8W2bSd47iYaSDStt33DpjboQFzgZ85LbODNNToVZLhtCsLLHGiRVAiWLfXe2EVu
BGO8qS4gVFMfjMgna+uYzbp1dLP0Euc+XY2F9phk3S7Uk/hgIPvDgVkZwaistzOVP6RJ5T43CesL
pKdEA0KoZWXVdVZiqcNPnBGrEx3+a5ZH/BqH/UMZxbQTqB8yniidhDr4W6uFNyepXivqfxJa6gQI
yGszoSzS+MdXq+rQvzI8lDA87zlvPFTMbf0zSdsx1+dT44jnTBJRBrV/wLybjwXaSCbdXKZeWK0C
aY+LIU2LNSKIqPlVH3TkyReI5g2sre0Dlj9fMGtmsQRU160S9zN02OMMA9FqinxXAtA3HGCMhb9t
cgMQhDbCV/aMZFXJCTAJCp3LdAYfU+2Hily/6817YGcvws9JEScKvWZG1bGhyZH4a6yBYZeVKbS1
Bmgy4JoZVgVC8w195GqEO0BLpAJ+s2yRANoks2kSh4OJAhiK4Uf24LhJvPetGUwh9IZF5AzlsaAc
itc9mqL1zOULRnrMgk2FfoBIlaZpcFGabXPwkvol5v4twnpKFxhMYQhUB8vGZjvwhruwGYDh5em4
qdL+E7hFep/iMhq1amuikQS9sFlSBAK5adBNMCgHJTCTN7ZBKWwW77X2IXLQXcCzBGEQGz71OE9r
zRif+sxZ20USU1sL4K2/aJHTLyT1ehoUi7DAkjgJS7o72jEBb7XElt48G5bKqnJ5Mgp2L4lF6mCV
Ofzo+kZolGD7hguoFzR/KFMu2zy7Rd14X3kbzyQdqqz6MAZFTXw4fHvUqEffn35/y/f3vXnL6x/+
G+9787HX33h9TSt8IIz/11/z+gVfv+uXP/X9JL7/nKKs04L+87X42yN+81Pfv8bKVzKd3D10R2qQ
WtHTtrYkDebINfNDkNKtBEglRbVBTmgzq7/rIssPMk9VVV09NwbgSsfXV/uWmtHi9SG1+AlFP/WG
r+99+yoUOrC16rvCAFosO9R/Pf/6VVaf1vffXyyhJyMWk+5fW+uDBUTg9VEdKGub14dvn8foH8xf
W/GvoFLKvDx/fagBaPr2qdfnk62aBG+/4PV5qVr537//9e2vT43Y/a+v//p13//09eu+P399/+vT
7wf+/bXvX57Perd2g+FJuFF5QByu1ukl28Uhzhwr3wUlD4VdASp+fbVFK/Pb8x/+9PoqveQ4XaRD
cxhF7W9trS2OAOY/AVu+D/AbBe7r9AefqlGL5mI4zdwG9V8rXy1QeeRZ7gExETrmGOisQfpCicck
E5Ah8hL2APG5lCfNdx+Lgbgq6abxPJIm1qjBxeULmCW2QRoGLLEwhaeccnrh05juwRVodvNlmk0q
3EqfuMo6HPdaPV8FkNnXeZp/mbv5FnTiEYwRIno1vXZaI9NiCIsBjSm4phC5niA66YuqXQ6Ba8AW
Sq8DVF75OTAfpkELD72zqOwgKpG1r/IkWEsH6YIIy8V96l/AKBaA/xdumLeLqpKSLPISd40HlBxW
KSYpl3WaPvCDV97YTxutNROwKQC5wniDYIv+ntIQyj8xWl36qlNleX1qiAirJFdNzRJlVEDKk29c
huC5R0tYm3oMbgBzmTTcok+xmOtVkQ8t9M6mX5X9GonH97lMbFpjA4iQKYLn28CbldZZxz5lNc5x
umx8+uBFM+pL/HGfM6sRywTt95VtUgiJA+1uSJ1tnzXtJ99tiTQy4tZgcN6HKqzNl0NNINyaESH4
+KVp6+AI3DHcVWJeV52/n6AYwQXOXoAYF4uuGyB4E0X6XXkOJxhAgKjFcvB9yh4+kiLNPCAtdQZD
DWmABOuAetWIziDE5aoDNF9ihbS0CvrMANzzT5mn3ei1MIHTCbDYzgghqu5wn/ETY+G5WrGxAVCA
SkEoP0brwWiyT2H13qp9cUurgn8ppOcE7QcangtKWU9JZwCWtiJzBYZ/ps8pzadpDP21OajErdbW
oXQuvN58EppSIstFtdKNFJRuJZ2VnxXBg9/0DG4o4LZmseli6bQ2dXnfZtB+fSc6U4Z+76LkVXoz
UoQyPk+9gUJDk7FJH8gaxFFY5X0ka1ycmwXFlunKaB0gMeWMxVedJ3uc8z554MycEpahEfrZKQjT
HGltrJVoAoPQoYAwkFkPNvVkVM9uEyHGtYep/crNadePnkI9ZTeW1F7m3h1WGmIfS4IJH51L43pK
/avI2TY1AAbyr6dcUKRGinpc1Ag9Z2jaXWG9yiWljtnrA+B0GIwt1Xkiv2y8AjSArNMHJ0rRVmwI
N+Kx0SDSKJHGdgPIsLZhhlbdy5jXp1TLrz2M0lZJ3L+X9UczieIVLq5LPW2KjUxpF2dyrxc1SCcA
eEpaQyGDZENPNtslQf2Yw4xdFmJMty19kSVdeXr4frtzM5RwpKRx04ojnOt8kZjRHXgJKvZ4gaz9
JnkqBfriGdgupdyRVNa9ZigeUmQIagEFhINC3DCmTTxkaQFaO71FImyW9kGvS0DqBndaGyEC52I1
9ky0BhkBi0+ifplDPgbd5b6PXHebWOdceIR0ogd+0kfPA70f9M3Jw+fMA0wCa7EaSe1ael5CZBzz
6NAh7jP9gtRivoCGnh0hke0apY8fxEitjY60jZUMkabFMWI7vz5tuLUXk+nMJ7+bF20xQw6Stg3C
Tz18/a+m7Iwgwg8vv36oZU0sEtGfUqFwx19fUx/S5noHJN8/VFldzFshO6Q1q2H/+g6bZK4hvD9N
OMNgkOss/FG7R9wH/IvRHRvdhLifoAYrulM/Z9cuys+7xjDPQSP3VGxYKYNQX6HHO/u5Bw4Oscp0
RAUW4h/KJBGswIukd49mDh1pLihRUjGkw+wlCF4YBr9m77OyHlawcB7A7FwDv462msJImmFtHtMM
CVazAhQhoNp2bgpPxTv0FLvXZZRcGYNMlwXJMEE1ajyhB7YrvC0nnRtrOJRfGT8LkzgdhKXtMK7G
kch4CA5JED0gW+YrvvvnzkbzPkCmj2QWPBMTHAknE8RVAGhLbHQB0sSglKzh8Lmc6C+QXvAHZOkW
SW1vKSCMa1+IK+wTRgRO5HUFHneFvgPYR+ScmTX7yrafLW3e6XYB5qSaB1oa9X1lZODu7HbHl3bA
6Czghx65ygf438YqSLIz1+Ch6507jmcTmNazIWJMl/Kz1cth3UXIGE3zfTaluyrmAIX0Vl6ZXlqz
8dhGFlvOVKCHEzrryZvPKAaZh767cytU2GxUjeypB281lOupaN/rTQYAAthxOIi1kIB6pX8061mD
An/2OmobVm1QDtBQL40oChLvt00Gfyr0Lhwq/apFCRnIvBmqvlnrEnlBt+MiyjC99un6LVHxDlZO
ZxswwvFY8Kdxm7fUADqzQMbSpUAS9Yg1gxEm8/BMpPawEj/MJgCewtQq2FHgO1uSlNbELUIL/Zsq
AJ8z2tmpt+5qx33yMAqn1hvuHaojkwTwr5scCtYToIWDk+i6PTPnZShQt8Fz97NuiI0SBWz15nNh
dwHK+d2HOKuvZa6f3NR/BBqKblUJSk733ROJ0ZKUGQhiXPjLrI+p79X9vg+K6zZI+nXlGbgoIpdr
+9k9XuKASQkV1/V0J1IbOnJzRhv/riAu6Ozz5IcPIBgONSzARejg8BL0iJECwHxos+w4RmnEsBX+
0a7Hi7a1PRwrnI9DlJI1Wo1LjKSqUng7RO1jPeTvzSnaO6b1kmfxI01Lc5u29XFquLmxsI9409LA
u7cxFl1oOooxKNJmc/cBscH+0M/s/rnefGm1XWobRGMeofDQogTfhyAcogoNFyMvAJVvnQQ9xd59
mJLblErKwuyr/Zyj0jy45d4RSFNSCZTLanTO7siYFpQr1jPlkZWf53Ipy/h5rJDaEjJAjTeElAbt
BgxaHDBMSZIRACL26iT2cNC0/Oojy5WxD3u3x7URlmLovp9Cd9h0nbzVpDhpIY7CEXIl6IDQHQO6
XsZ7WiLA5UJ3JOWngjUZLglLVilux0WHIsim7+RZphISnnVAiBO4vzvVW8XYMiXM7dzeKz+rlRew
exXFC9T5RYc27qbsrvUpGXD8IKpAl7OXHfT5BkZQNYC7NftolQ3ODZkD+nTi3ARTCPU8X3OSqCOg
xrC0XfelE1BcfG47/qvGLiwwNwx7tMu9U1lQdy9in1p1RvNntH16t3VwpaE/mKeo1gotgFqtqRDJ
AlRU66g6NdZwmObP82wuZ/CfyH4gF9mFRYTLmHIzjMpVUxJUEmvTalzHOEAstLy70Q28OiZ2lh4+
gwuEMawFV0MarLW2XGXeR6n5z5bvB8zO8sNcdLSMu/LFTOpzNiupZILPuYRGmI3UpBvnBv8GWi+m
2HqwCNZ28xKgJKTTd6Eb0fereBRngIzohzjlNqT7T3TfLzoHza+WPMKMopNsi2hdOPnnpg/WXPJk
DbPkYrLKbl0PC7TqDsmYAaGm9o9BQoNBiwFv1wpgSzbCrdZxXZw86W07XD7pjp1Cm3A6kBGaly6r
gAzOY6MDq2gf8c200ZBst7SXif0RSkL+tDr0Jr1Y1CG3LBqIDzYU6PMwv9RM4M6lP6Jqn12ze5eA
B6tnWrDkttDRckAcNuEbMXe0Gprqpe9g2njYxWYGUUGHCNQSIQkkyH2A3g1keXTJgAQV490sKJ8b
RflxmAHJTN2HJpCfWE6xfqxZcoLkKIDLUXX1XaZQYYMaM2f6/R84/YsyRrpnnMIvLmwbpaCzyWHI
aUpIXSu0ly51y8vaDHeZLq/m3vjs0KhYjuHnyDAe5h5kEu1kFgiM7/028PZ1CnySnuBBVLWzzaxS
2+ZOc1PM2iMSjjQZlV4ByytbOBLbXNkssq+DEqWzOaCJC5ljHXXgIyO8xCIJyj33n2v8VzdmRQtJ
b4WgafhYDvB9NWekdOdnFHpyjxwpP3Eb0s0/lUvTv+VUdfe3HlQ/mVb998ysts+FcoNq/ifYWQm8
1H5tZ3Ub5cFjWdTPPzlaqc98dbTC7O2dDqzHdbGNMiB64E311dFK6OY7yxOWzs7k6rrj4iSFJrJy
rRLvJBPV9TxbuEK6ro7Z2jdDK/EOWpEp+BP/24Zhin/Hz0raP9u5cVgOTjj8uOc6tm1J8cZMMYPY
W0XYD26ZMhdADJkpqE1jKLMte4BYYEKBx3ro09e0BMYU0cbRLW/dYj42eDgg5r+YTWtXaRYsBxVb
AD3w0lODDgHQcQ2soty4dLnRobFRikpf6JTzFShnhD2WRSNtYjliduGgudrb6alw5G6mA1lGCtlB
Sh1XDjodqUVLkCi6g+Bt8VMRLTGgPk09b8SQ3FRash7QSs/q24TuYFJmD+6IIb3jG0wrQUdVs3Ye
Yj9N/YRJ2MWkESGVQJCzoKet8zm2gUwnKM0NDmtLBCwnS2hYe/amlTe1a1zjnkSPxNrFqbOB3r5S
h6oOpqrsTYo/1my15x6YfeNaS1Q31y4X0sJgbgZnGbmbKQOBP9I0yuU1JX1Ch+I299A98YNuJRNs
C4b8Sn2XBtaC+O8BKveu0h9dh4KNIF30xHXg9zh9PbV4a2mgePE/WOXRBf0CdoD3xCuBedNqdNVo
FugtedrKQghsNJy9bqO/H1q7UYL68Q/paz3iSKZ8R8c+31a1SKkbyXRPLLCwQOp4Hjgtgv2durtu
d9UGMdaGcpexaiLCA2Wqc1fFFEGZMtr7qAaBxJITYu+4mIbyU9M9FfpTwpUCcX3S0YwNzRud5Nym
48JRqiOneUPUQiZUW0tJB9uKi6u+za/AjaqX1K1RH5x6uQ1gOYgmXauD0QiB4TXs2yr4giTvtec3
9+r9vRacK6ndJ1q2tKr2jKQLcWWFuQD3dNb9tQuFvdXcZgHKiqoROKHuyTYkqQKpv7CXkX6Tdjd5
cYMYNqx3ezPhCqIGhK6ACw5N0jsvsgjYja09omaZhEc1TwzIBwMylQTiG8lwYLfaOnIbOdZejZgO
vRlUaJdxtmyJMlgJNhWSnXgKrW2AkJa3t+sv6ufr3Npq4GkFnFKbwC0EvanGe1ADntf5DTSF6Uxl
dbrGhhZ6OUBhevGoHGSJBX47u4JCdJHH/Rks3YOcs1PjY3syOndoVx+nCiqVc/SABakxkVSAbAbG
hDN+QC9+rcbHlKUoxywEIx4VmnXXEmlT1zTd4Bik3PmQjzgkW1OhKQz5FlknpCvsjd1mJ5R6TYXl
P7NwbfA9Zl8e16nLuebORZtYWwtJAnWWnu+vu8TdqLum7miEsWkFeknRPAcWj4rCyGT0ZzVjyg5b
PO6D56H4DMsbPEjPotG7zj7V2LdFdqJTth7LcDNh7mAK5jZ6QkyOzlDjB10vN7/tiYS73FvVOkaq
dkYmpn1GPwwuaGmB8dLWzP2qYGrbXBbGDk9J8qm23pgQLSBWHv0II4bgYoJxnjnomdQuXX4UuFjc
l+7c6cvIRvGBRj5M3mTylh3aqV0CgCuLnQcKe90WuNQpbnaszF8anzYVC/IJp6BTkBXTNiuKdNX5
IUSrzD7kfMarA0zdHMgsYYekk4FqRmaHOaO03ggAImAu0mVaUJATRnEB92wkaQTE7E3YOQEF5j8s
FESuREhKABwq/aZWY1TDE4TZfUn2BHdNWT+BX6CIG90h7HuF7HMIMwsxRWOYQC95Nzk05IXrVtbK
GrA2DCLjXIjaXrEaLtEDgQcCJrbzGnpNYwyUwpFXOWvTgjLMrgcotxR6ZK1Kx1lnJQq+zpgFiyoK
abRzkq/H2VoH9EOV7pHBLa7mhchsSqh9/mLnWQ56EbU/MUToS4fnQPc/mdSwVmbYTGg40d23cBkr
uu7g0iLErsleEXXnW0OLvFVUh58qEFaxVkQb4G4vEJnGRWga0NsQ0u5xnVlk9vCUUpHZdCiuYaEE
waVBBA9aH0rf3fxZEJSv8zn4OPXsaQH5/GChUIdOZLU2LX5thKxSUYQN5a5A7CSto02RpJ+Bvuwz
M6FV6d+XoBWoAZ70yFk5MI+FfvSreK8Z8x8MU1936e+mlN92cZzDhLQxpiQs+Oc/fjJnjSyP2h75
iq85+J+y5LKCOEXGZsJSkRvXKbrTTv8UyJ6yKzI9KFL9EPV8c8r80RlTWH8XSZg0ryA0GFK3VDjz
4zGYmd07aYf7svAkKn3wQP0B5EjpbkJEAl73Y/YvVQgov6h9dGzQ942pqk61cQYl/igtQcHAuNbK
AphbOH4Y0utyIEezLEQhzAZ3Cq94RtMYId6FJcxLhPNpawYbpq0TV1eUqABjYHI5477Sya36kZgK
JkaAwMNDFS2AgmVrUYtiMGuHno1gntK1WsrVhZKzthYNsgllfkud7c6ST1kJUvxjm7pwmPPlyLiX
0t7nTg1sYO/0+cPAqmQ3DPCez7PQlQZ9PChZuQiO0OiP+PEizSOXERwXBW1Tz8n7j7r7GAmxiFkD
4/GmhvphI+AtFId1cvZ9+jTgqV53T4HJ9jejmINpqR3boPtuBhV0sR040FjVd0gbuUY/PQ1gYsqh
uPVc2sYlVVMVKgjtUJuHYLQvvGa4oGuOcxVCnwqfjPwGaivwOrwLPN2WdaatmyR9GSBKgBRqJ7mD
8BIU45ZdYy+EPp1bHCA7C4uATpLQT84ddY3r1I1foiBv1xEectCIt3KeP6hAqkptLg1liJTdOMrW
geWv1anURAekdD7rt7pSFvEfyIceFz3Hzp+aLDu1Tf6psADDyaditi4010Jq/E826D/7UX+dMyTf
OoapTFgG7s/jtR/DJs2sqdgOPol77oEO68OSBZ1sUyqa2tMfZsjfTRBHZw+1JArQjvXG5RtUfd8F
6MNt7cK5APN/DBNr4bhyh4TXgy7Na0n+ShF0FbBtqM0vT7TtxHZGlHz9+2Ox1Mm9XTAc3XVNRxqe
IV3lrf6Dm7NHYpy7EfZvI8WS13CDSHRKyquhtcAXBhtk+5eJS5RgH7ToNg21w5zAuW8/SCM7xYbF
hgZeOQWWrdSc9l6BXCcx77AZAGy8jsrwM3KMW3vQ1uhMoCd6KFPnorLd/Sgkvs31wTU/tkLuaqrW
CHGA2QHKENjpkmmnGc7GJqhq2BsM4Fh9mOHfYG2bV4oUMlPow1NutfMAhPGTOVa3pXdQwXNAz6Hn
FFS0/ftLJv56+6Sus8DCvyZhMuSbNXaoDPBZtcUlYxUYGd8qxMscbV0R0AZBtlYRoGhuXOKsE+pH
VzaCvdpgX/z+OKRaR3++dT8fB27LP966ygjGrBLcugS24wwjWrrWNsiY6+5NPT4NSA8U8We1puX4
vagJaLCquJq9a64TqslYc1ASlgguo5tE4xM1nCI5YbPD+0GwnG3gwU4Dy31YtdOhtBEU7agXkhKU
zbZqMT5o8N2us7Vyv1MnCzuCCDwB1tN9+P25KlPnN+dqep6FnwTzhfBRvDnXXOBi1ENA3KpQGlYP
LetyN0BJxWkHNPRHlpIhfZrNYKMWP3/bIWoR9is5Ern7rID1E4ur42Vrqn+vITSkTqjUOCUEGkkB
kbUhNyO1xxhk1X2FUAiWoOsxnC/Q1F7C7UbMi3xScy4MtGs0V6J01K/+cJJ/txB5JJO2aQnoBtL9
+YYOHuZosmPzZuCrLG+c5NbuO+xgVILJljKgQ4V+TUw63KGGSfPxaFhPbkJiGD6hXppfxYIev0/7
Nz2lZC3Q59YqtXydNuWNmiYqa02TZu0iYIc469g7G906G7iTji7UP/4ajoQO5Z+mjaGc538ertxC
Ol8epUJTOEKd/Q8rjVlqUQ5xiGkTp08QvaxJ4imtI8fRVcBa7X0h/QM5xMIhuWXPYT531rOZ0G3O
yMVittFJ0RKBlnXNojdR+GZRUBul8u+cB+dYVtnXWheFql/YfKul+K8HbVvEMxADdVed1I8HnVam
XQcNB81eq9LqUaNmjlzSkIGqZKtALH+V0DeeqcUjZ106yckUMNQ854J+41qmF4OM9hpSP2N830Us
erQp3EvmZ/Te9yvWJ4IfstsYmDNrRpfQdGPFVfUTkJlnvw4/qOk1zQKUMjsA7qItCymeTmjv70KH
sgVv1aHaJJGzaRmkgeC1wtpMRXOvVsDfD1Ljr6sOt9ExJUhF1kCYOT9fkZRVITGztNiqq6BSMJUK
qYXFEjA5WLFh00YQF0iCWQ7qGi1/uFKqCqBOUS8+DfF7teIACIESbIMo/uNIU4vBX26aY7vSNF1C
YffNPLLKslX+4wXcevs1BWQnhiP7pNZplfeXXEWVd04j5L4o/xobk+cj3TiODxW38LUEY7H1ECXB
UVKJKQs92nnp+veX83XU/3ysLOK64+CYYpm6pb+5nDNXDv1/ZgXY8bk1bwrcbzPuqIPxHwqScCcm
MOJoS8JxdaEStZT0/U5ZfG2T9gI5ypVZ5V9D+P9f4b2byuf/+OfnAhOferp5DqIi/7Fai/j7D3dv
9dg+/uMZ3lY7qRL1f/wTNvg/7h5pBv7lM18rvCYFXjYoiX4aRV7nddx9rfCa5jthubbrqDIvu5hJ
SPGtwmsY77j/uuHaQjcMlkaiiaboVPHXEO+ILjzKvi4jw7YJAP73//pp6WrePP8pL3szK0xhu0h1
Miek7hrSct6sv3GSZrCFkFkPe6d0n2qgfTRTxTCrzojd6gioFeEn06vgDS7HzjExXR0yHc4lMkMR
VvG6U4No8c2RUAcX5sm9eb2a/6+H3ccoicrnL9Hj/4CegbC5yr/uGZwf00e6XY8/DqjXj3xrGQjv
neEIUzo6as2IIzBsvg4oz3tnS50diYXD/DbUvg0o553JUkJkajBsPAGK4l8DSn/nMvpUy4AevMGH
LePfGVE/b+homkoIHHQl3qQMsHaizIM3usXq8nou4RuLDHN7a//Dpbj6ugb+OGB/joa+f/2bLbcp
3Rb/8LDdjhDgCpbr2tQPwrvT4e56YFd//ys/B/Pff0W9/sPGjuReKIOITuVMOdd2nE2Yele//2q1
zXxf2r9/tZqIP3x10kJ4HYau3TbGnY98bZM8p92VXY5H6hE66t+//5lf3QYWjh9/xpFT0IR21SK6
lmPzU0EYmQlH6j/sUOpu/t1ZvNmYvBBQfYgp8pZKFdE9tUb97A1gPguG87+G/N/c518d/5ssWEmt
STyu262HIYOGmJmBN0dKkfv3X/+L43feZPVTKHHmaslUvD4eN01pglSF4L7BaB7WhZNou9//jvGL
keS8iTZ6IGYGQgnNdliG+9hYAWhE8eBTAk+Y9GQFln3ZnfzPuDPTTlKZ0iZbQTtZOCv7D7fqF1fy
7cqelb40ohpmUBXKj7HWfEIEFIGbcfv7M/zVlXwz30MsjkJ4QA1pSVsvKKVfYtI6r5pR3HdJ94dJ
86sfUef2w6QJUfaZiqJtKD73aPYGC3+m72d8cP3k//A03sz4Bubc0Pd4v/ahvp6qcNvYwQ7LABQU
gj/diJ/Thn9NfefN1NcyeI55waUqWyoXkL6DYGfNsVss2DX9Y18J4wVks7yE+hPjFjKnq576+Mpm
Gz40Uw/2h3qhdd+5o/spAFq1HHD5XiIjoh/iJgM1yt7oPE7D5N16LUJEGkJUgMyge3hU8VMrgeIn
vB61pFZbBaQ1G3yV0m0UaNEBSHaAhqWWGvuu6avtPGfz2kXIZ5/Q5yGz+U/Ozqu3caQNs7+IQDGT
t8q2JOfYN0S77SZZjMVM/vo9HGAX/WlbFtB3gxmPJIbK73MOJx4UU9v3cVR1t6HpR9chRbOfcWqz
Kuu9mmyiLA33SbO14mAGZD5rci6U6YCFfGnwW94pQkUv//TWOSftV9W2MSfMyHQiiUg8b9n0z7Kg
5qzef/8FZ9qtc9JuWxPYNvTYetuiX2S/huxUMmYXNmn+d9/i/70I8zTgz9eZAp6gznJADqbpfJKf
/sKVdQSM+sUWws+urp8Dvd5afvn8/bWcaz0nY4Ho4Or6HX0QsvZlNHwNzZdp3aeOfWGsOff5J4NB
QRwuimp6mCr40Oxsmwc3xOyWmRMvv7+AMw/DPRkMaugPFesaGo7vPTj43yFeXmqUfx/InPma/uhZ
amfyiBYwEEwUFzuavsSenpZi9f0PP3NnnNN+a8q9vI1o8Z6OWcwlFU/EwZ11xZTPfv8VZ+7Nf5Ub
f1zAUONQazvSzeiq1L4Ig3ijjWZ6oRno8zP8y0DvnPRZhpaXbapCXtVpAtmYO/aGWWdACTiAdwQr
VCj6Yrx2KhXv9a4yt1ZMVZrlK+fCCDrfqr/9gJOXNxkpxpRBUW+hpR4jt9mpSZJo8v9tnuGcvLv4
oxMbzjZMFTsgSlG8VlHwS0Ti+G9P5+TNlXUJxzkdUao6YC5bsoxeeqFRnJkJ/7d3/8eDBxQyTY3d
01GAiMediTyQ04ulUYNLdfsLTfvM22WfdINZPVS6TfCTAwC1SJxDJS/cmDMtwz7pAoNMcLgzf7CT
G/smeQfNsg0lPF/zwntz7vacNOxyMIndmFm91Sb9kNvNVdGFD9j6frRpPlM+LzSQczfopIU7AuZJ
pHg9VaZIN4QVhri+uHD3z7z7/52l/vGI9VBjtHaTepvUDvGj/HGoGlY9Kr/Qd5x7CCeNGyOKQdiW
ewTO/OCSPWBDEddpBpugSh6/bwHnruGk/aaFTFt8WfU2KD5UMgF/fGflcOEGnbuA09ZrlpxkCgZS
3feAzhmYIakOYp7kJ/Xh+99/7gGftOCyy/OgbmlmTGgc0S1zfbxw98/cmdOTxZFqI+VmDA7oQong
7HnWi3aSF27Nmd99elxgWSI1PYdbQzCZJRpFD07tfH5/T/4rGPhLp2ydtN4wgbtJNS4zij4BsSEo
9UAriEKiAQJGmYQR3Zt1mn4EaZ3Anc7ErpHk7jVf+DvOfbtHj4Pin6PHyXdDQQWI4pDYQeiEmNa8
bBsGerefrNA41LacyMLJ+kKneeaFsU56BfAkSePYdPd1TuIiQx0p8p/dKCPqk5t/69qs+Xn/0Wrb
ivx7ME74eMZXzfkZEevrhb/IGu/Ci3PuIuZH/scXJMZgQIfrm62G+TqpbhygrckoOakaL9ymc6/m
SceA+xpEKC5JzmNj7y1vClinTu4/DCoPf3//Dp17P0/6haE1hB5Q075tog6ZpG0p/6fpo4j4/uPP
3aOTniH3vdTSEyRenPx0+kgUkqQ9GxTQ2Dfff8O5CzjpGGqnpyRykM3WNerHrLSBgnYXPvrMj//v
vPOPBww0p0giDB4khhWpk5s5k4AkehVzxv39jz/zgM2Tcd0inx4aYcgrxIHuiFWJkWWhR/GFu39m
8DVP+gcP/BUVWnGzVdWHDnFobN5N2KNp8Na7T/92BfO9++MeITHO6o6zHBTRYuW09TqjOHSy1OP3
Hz/fiL/0cOZJI560uDPrJmu2CdSZ1yBL9F1QJf6LUDkBsEZmi0YE+iH0i+7CQHPuoc/v2R8XJI0u
7gBNMdMOow8nROzkBHNMJiTqp6iy+/66zj2Zk5att5E5YkKptzMIOhY4PZyfTumvpD0s6+HCpZxp
GuZJ2w780JtGw2deYVQA15qcekXOAL+/gnP36aRll3mMEZRM2jYuXvBOdHWwG9ofU1hdaBrnPv+k
XQ8FZyR2yudryMSXwqJasKpvgzS+Unr/b5NT43T7gnWTFeTzU2iA/EvY90hDBCKK37kRXriOMw/B
OGniKLrIOwm+g034cmHH7Ufkiu33z+BM92GctG9zgjbQz79fFreRg5MT9Zsv3r7/8DOvqHHSsiMg
/RmFG7RsV1zBDqOY7cWL+1UMySY0n//tS07adyo73el9NrBtglFmXm69bPqoBgCJBDR/9hNIhO+/
6NytOmnWkZkMCfj9ejv2wcqL4gWebPA37oWPP/eUT9qz20CSrnGp8CTsg+WDajOCCy/puV9+0orZ
Do0IqbIT1QDD0cdsBfZkXWbW6vsbc25r4bRWANVLp0whWBsnjXzrulStZFq5qxSPz6MF6NBGtURB
7iD9Oz2V9XUmeTymoC7i+19wZhvOOGnpWtn5ZYz2cmviecK3swJPATrcKlY48aD8fP8tZ56QftLW
R8KAWiWZiVhuMcM8Op9S7t64cBfPPCT9pJXbvYOeBh7WdujzfSad30muPSq3ffi3H3/S0H1jCJwG
LebWDo0bzntBNJWjc+G3n2no+klDj7PeHn3MJVtP6pvRfGPcQDfN4s1oKQSuL7SQM/35nLn6c1zV
+9bwx9JTWxQMwdphKb1OM/JD5KCbT+LM2oWr+a/a7C9Thv8qA/8YwKcesLecYkXOUlGuhPxcG3f+
KJANafgz7DXojFcXh1zGaU+XoEJuqzdfPX//pOZqgb/NWE6L4BKrTycjmdRWNIkC128k0lyIqovW
fuGT2o6swrIXbRbaR9Mq50CQAald2SXWBYoC3lLPTt4ToXm/gxF1aOY1xl0bZQJqOVjbUYjmmleZ
pWSWMl1MQrxDVvejs0x1JeNY+z2CD4OeJXF9gj8YXizfg27udGLT9YiRQqw3S0DS0wvOaVIEYxao
C094ftf/duNPOqq8smME7oPacjDMLygqSojG69kFlI/J3dQPxzIq/m1x919n9sdDLm2I2qMMq22M
WGZtONpv3bDvU1f/3dThj+8f5bl2cdIvBQaOIyooq+1gxz31lPRGlk0mAgXPLtUEx4M6YfHvv+uk
1Oj/nUWIk+7J572xvFjkWy38kAZ0CI98tolaVlDdzNregJE+8uiyGpMsppfId5fkS5fg81Zaam9q
kAc+aJHvf86Z7kycdGcm57I5oT6CgF4VLkIMJKtcG+tFb2CP+/4rzl7xSZ/WSjeK2lTPiSdRLBcP
qb5DLVNSY+2Yd/XQx5uhDat1XQGWlaQDwIgK1JbUJaPgm5O1PTmsWby+goluvBoG/+T3jru98Pvm
ofsvr/McBf2zwwI5V5qZhAwTT9LZ1knnfgZDX704ToBdNo/krhB4Y+M+JqLEX1ZX0D8k5eIQlohm
h9SASVNeuFtnek9x0ntOFn5c26n6rWbByi9ItbiCzSqARsbPC9c7N9O/Xe/cof3RpGJhdkk5VelW
2GlPSR7RcZIAKgx+SeaYt5pfQ6dQutA/Ne4M60ldD2bWtolIXljtWu/q6sLC5UzLEyezKTQ+Wp13
HgDdrLgde2TY+JH7Mjo4mf6U0+V9f8nnvuakwwqqPnCccjLY+XNN9i617Ci1prztvQYIM9U7KD90
NH7/9m0nC6bMKJN6lGQSZQlntzW16KYbepj/umMf3Jx4ykLr3eHC2eb81P72NE86L5vUGHUb8AUG
pnY74WbvUNS8C73vSZX9/+2tqDX933elStF5a0KawDR99HWUBOyo0SYHJpWpkxEV4a5l8+GREs14
O5gGQDWkOkyO5nxBkAdrowz8mTQUXNpn/fvgY/onPVYzNUM+1i0MR36AHx6Eof0OauA5KL91mb5x
KPf9Yzz3RSfdllmLPOz91OQkTiJweQTrTgYC6FhXI7v2xcrWkgtT1r+/n6Z/0gPZ+pibfhOSuYSj
Rkx1nVExrLNu8fzmZij+qbGZ/knXUmdBlZoRpMyAUPAytwYN28bMuGzkOzrKj14n9fT9vfv7S2n6
J12MaUx2ldYopK0SnG7sC7AQnrH5tw8/6TSamK3tCFL91lQyfkjDSe4JPBr/eJdO+orI0+tGyzja
cGF5bSZKle6i2q+uHBX4992g3GeTSP3r95dy7sGfdBVsOKmsi8eU82qjnJlws9PKHc34Wbedbmfl
NtiotsWX8v33nSmPgjHwv+05HXVd8/MS6FjYvIdG+dCOHTiTJ/Z4rpwu3VYqvzX78cot601eWOsS
0A0YPtL14W8aA8As6AO4HyZlrmMhaHYus1EsdCT/tT7d2iq50PWY80/6/zs20zvpelLPijIpEK5Z
HvcBNVypnEVfwJxrCbnuoJgUe0oJABRRfe9O2943WbyiC931QPrfwGd9NrHphIBEkDWZjpWskEDM
ucOKaRbTKbVh7lHvAqY+K2qFk1XGlgG0ZwebVYBZSvn/gdyH4LGPJvvWLGUc4ofmEV14Gvq5Szzp
y/p6zKYoqBmJhaltAAKOTHF92QMLzMIKimDte0e7tfpH4RV4UCKWPL/sygKy9/37cOb98+Z//8dU
gABeiMKpSLcdQIyV7Gt4mcL3APmmweeUt+Oz8KeLodS/z204Dfvfb8PzRY2VO+TbqBmu4b5vmBY+
awD3rSa//f6Czt7Sk04O1ns8mLaAeTOjs7v6WU/LTSwrb1lj0BQG6Ik27oDfgSzMtPbz+689M1Z4
J/2d0gzLqRrRbjMTU4dfxMWVNo2gpDuhbd0hEjetCNMHoRBSfP+N8yf/rXWcdILQ1kWeBBh8k9D+
abqj+1bH/aXNuvlm/e3DT/pATasBgkFP3Zax3S6A05egs5UQN2Eeq4fvL+Dcy3DS9aV9kQ8JGLr5
PKo6Nqybj7FdADd1le8f7WymhP/bN530eYUUnKpFrHFalg+gsupxY0W2fLfZkXiww1G/0JjO3LXT
Gtdcs2PHIf+4NVzUWFBtMQhYDlwjydb/95dyZg/PdE9e71oPA4BTFEpXXV0YS0uuYbn36yaPB9CL
kbb0xgxUa17sWM9ee+VrNCn7Qnd15pU7rXxiSWwreyi7qzSNyqfOJgI7dk61u3Bp8DX+/tqd1u66
Wk+SmfrpLUWZ6itsnOk200N2hotYHzeldJKrsLSjJ8MDtU0RiFrZMh82TUEQ0MyBDS49eM5YDEbe
WsMhZa0/DmG+GaAuBf2vZEo3ZR6uHFFqi7TOPvLAWQ3FbIoqYWtoKGDkZ1uPB9Du4MKrTQHNzR6b
jR3GV6NWktbMZ9oryKuO/R3dv3Pjfm2W+Eyb6MsxWbCVJaoHFuhwcxdVTYZsHDZlieJvmACRx1s3
yo+MNzDG3uRAZa0DHEwCzJeFcYXLHS2F/R4VLI3tlNOi+tnxy9VUup9ZKw55Qi1KCeFMwHfsqfXT
MO7gvMf3JL6k84zMZQ1E8NoFv+WnqGnnKs15ozJF4t08pJjsF6LG1ydhfzaq2BvT9OT1Pbh/45bK
/k1gXafBR2bqd77dv1t1+WsobjvGPJGjJ0nv+vS3FXzGU4ErOcHHxcK41WFi6dUssFrhOVui0WOE
JDwcVocQi26ugZfQyuWk+dd2sHN0tTbsbQO5YvSf6hwSp6dWWXKfxG8agAw9u00b+ZSgw6knVCfG
kwlaA0U3bnT8Kvp7TElfKWvKTuGYIKK1/XZc2YW1mP3prM9BghF/7m/CoXursseq/cx6lrkhCLMJ
NFkeDbeT791Q/Y9HKB2uVdWy295jrMI2bh7CcYBDEw5vWQm6fUSMEPlvuU8kIZlWxvQjNZI7M/rK
+h8ZhgQvvY1iwqAWQKUsJIJq+TvG6mODQ3QENaNDDo2tFs0nkAm3mZZ9ew9+bKWCL3acIHXYB0Nn
N5aI0iqDW22EG9M7pumb3WP7DFsOiP1oLVyAf8GTBQdHyPuAnpilOt83Gzutnea3uwz3umM091M8
ILgoDsoDNVKV8Epa9o+0Rm5sUay6Wl1p/kfBfxys7oAEGwHob6C9CJ+MbWRoBCkBH/AAXVLIFtRZ
DYWuH8crTc4M4HapWD+H8aY2vG3Zsp/p+OP1ZAeQhYDxca7NLj5Qe++rYh7WeRN9kWifdApsIB+u
YOYwS7PDBcrqCfgE8zEwA2ytlQ/KtfHpil1R2RbbHGwAlbbcAzZgluniBIu2kV9PYCPvohYZzZRj
s3lqXEL5pp0fcnRQYVF8sa0E2/QHqL1bUd4XyV3jwXJLR3yG06rtJ2C55X5AxTFQ2xWkEBOiqwIX
ZQD5sg9z+tH3ZrAOeTFtErPd4SldTz0phXKg1Oy1MqvbYZredRSKSHg7ysNGkuSAdIDNJWDuGt6T
9Geg5XvepzXl2jj/5LWEO6N1YJ/xQahCX1c86tColzM2GvjBh14yqUNsHFQ3rv2R+nKt2RSOdx/R
mG0KzdzEiU5XhIhJz57cqL83WiINGqcCCY5ZQN4QotYwDX5NuY1sz6sWgl0NNEdU+S0a87nEoyRo
Gq394cSfg/EeGQ1gCvCdJf+zCtAI8USnBCmIPQT3toa0cBjVJnDMpauKTee/d10HWFC+duGxmqgz
H7heD8diQF4U9TB4tV0EdwDA9CoRSP+KN0+P90Pobe3sPZ3pSXr11U7ZzkGb1nvsdAY4UhsvuG7G
NzCY2zRCBFLsw+FWTN1TpY55BTG9PGp98KMTnAiDKSls4zp3/WVZ5EdhiKWRgW616J1Gid/FBvAK
qydDuOggrDMq2LsKSVd9q0E3nsob32MFY70PWTq7TzAifoFZXAhmhhrKsPSuLgek8flLmLxZoY7H
s4HMjbgvGVdBiiqR9wH82N5pWnwm5obE3rJHvTnYpFajLw9sswMRXuYvZWocB7eC4tgfRsUjUW5z
XUZwaNp2naQtTRLBMnZW+oktJi3iwultoKqfep7gg+TtbhtUnM5w1FL6DMPbO31yFbDLYibutExR
EEfYgN3BAYuPGsgPfozyKUNmD5BwGYUT8JthGdksxNzmC/znFRkAfDXtlorAJfbFeVWLcJXUuvkK
WPMqMotVa0D5QiFDHmHtpfuZMuUFhA/0Q9bycFQql8o0tqn6abQ/s1RuIpSLChlO4fHmMt0oRUxv
dwwzvjqJf6FAWUjxZJQ2GCFyYrM3z/Or1xjscbtwRN7vdc8kftzbkp23CtjK3qVqy1ukBbLt0sqM
mzL3xArkIppP0dlgLXDefom+E49GPWSrwMjLh2SGzKQVV0AFpZwQzg/1np3b9oCLxMbVDenmAUaW
PLZw3K8SbU4b635cXScspwoglkZ0HetOBkjXDVM0MGMc7qfKrmrG3s6nyBo519B67srPk3jH0ayL
l4T1128ZS/8qbYyMlsmGl71ADdZj1wFscgUh7AXnk3eooqm+BahJ/MdO3eIJ5tjPNtZ2UomDM2RX
SBzSfWWOGE/qKVd3Y5HNqnaJuYYJzDqkUB56vzfj/hmWy+F59KN52Cs69PbVlUrNj46N6L1j8hwK
g56piEnpwHJnh+q38J0bqwqWrl7sJrfeF7VOOTxyLKxvxbMMBUThbF1x5EwloXPgjKVfT3n8FgYp
a+Y66ZujsKZNE/fZTTX0t8aoyvVgW+JGTvIRyTN0saA+GAlecqOV+8IFcW4rOLT6ZDQEu6jvlqbA
QdSt8bCQik+b+8T3YFEVjrUgO/hsj54DU73v94nnHFM/Rkah08GlfvfcR9FrXPkCYk+uLRXUhMxz
AmSYhJ6gYj9MZfeqG/pVnDaPrWcdADlcmYWLFTBB0egV+F4Ld+cFwEAbTK7AkQcMDobi2AXvlC6r
dsmv4wOxMfdGvUoaZIe6deciElSJv4tNbVW24rVTeTy7kq91qjmWujfuUYm95tjaoEh7b43b+VdR
JB5dT2GX1ZFm8s4or94o3V6YidzEuMW92t7nUwAwscr3iCzSha7GH5CohxWZvuuoseBtSfR/mAJ3
Wgg/IW6fg8kPl6ltf5L6CVbse/r0U2UDD6QrqE3rxIDoK6/kxp0K6xcJ4GnpxU28i/LOJfKPnjBZ
SzNIGB4bDxaY4ZdMYTXi7YrYmBlFa7tt44xIfWTkD22dAoMFpcFapdapHdMKs9wIpwffPdO9nnwz
zF9TaNDlXg86pOy4L7KA/9uSX65ZgJdJ/QIihq/p98Ibzb3llUzOzLKqFPNlDNoIX5X54QZmQnV7
IdXSCadU0Ww7x1yZqeZtZJIBpS5n26svpXt0erM5evrEhLL2jIcZEb3sDBu0LB+wpL0k5sYNvB74
SIU3WDfmjeBOjnilsgrpqeEpbeMkyfRMnQMIG63v/Qq92uRv66qmb/EEqNyNjyDqWrcIPPZmjDLK
CBwOw2I9AW8fhlW1Jw6XlmuVaJjdHe5a98tKehltPc2ifGE0Pfx33qSvG7OZDrZKBaOo3VRLlUVq
zQ0J2fK3u0HyGrL5wN86s2+uz9ZJNkRH2aIR9qK2fei1mvvo9k7pXFu5mzGj8dlGwcXoJMAH7BSa
im8pEy8DkijT17CvigSV25UF2au4bhFMN1fdQAZiaY6RCuiqo7LYxOEwYbaUNTioKBBfoPuKx5Lu
xwYX1ch4UxqB4gDd1GCcT6EtsxXmsTzeIYwcIvTXtnvLcpZUaMwMholGZqoDETNst4xPWOnHcAJz
y/k7IMiEBSmga6W9hHlp3NRRqe47ZDo/m1ZRVDRqFBfXusDsYJuTus6y/zwUFmITDKFWc+cEerOz
eJ+3PmurPabHmDmLb4lraHZwlnW99fcRJ7Y7067ks1cG3m1RQtAJs3F4KHkQw6K0rOGeKs5WA28Z
FLdF4fi3dhvp28YRYl36bY0DRmf6Y4/mjVW76khiM13lw9A9xpUeLXvS+fd9yIIDxYmyUYHH1XYM
RwRM0o33mWNQRCtUqm08r3K+eqnLhzw3QZyFUfYxaIB/Ck7WuCYDfJ4xTyfNzqqirV9G3taxbEKV
cDrrjcsJyTYLQqyBYzzeBLZV7SdcpBvHq8oNMX+fcjUIsWgkm2jvM/d3bVVMC/jl5aGXGFzSfA2p
/srDzIP9FWPeelJJd41DPH9sky44hHkfbmTmpHvcLf1TGNXBppqnqbZIWC5rvch/M78BeZjVH2Pa
lougb+4GD7IkA6mztNHR70fHvK7ymI6iuQ9ZgiycaDCWqRmMuGNdznjK+Lc+lsfEnqIf0kYE7was
KQUHJVEVPBgGXBlRq3eKwMJlG02wgRyI/ElULFHt1DeKN3jTdH7AI2own0+WWAv+jh66epWaJpd6
nr9opN13dQBSytIc5idCvypqx9y2VdvvjAjZJOT/ZJOR74OaO+CJbNH0eSI8Fm4cga2dTDKt8ZcK
6JWkE70alUNeu5fF0Y6x/YR+3G9UkGW3CcLSg9cAEkegOa2RUiIn7ItxlWnjsEKxrq30ipl4U46P
vW9Xn76bec+ax+4wpCDvhkY4rmINSWiSyxC9l9s+DqUXX/k560Rkkt5yCl1vU9Sms3aFDB4CqrH2
Vh2phcT5szTTPGUq6rwWLTK7JsqDpUxL9R6EBn4C25g2Juj9jZETmc9ZCiaUPS2LEfyvx0y7tViF
YiDzFgAfJ5C7pCpdXNNPXRQFxwZn7pa4ywx9mWWKmd1dx10GET8gM9UAZj8MMC6vjbLuH+JCo44l
9FhFVxlAMCjC4Nb76WssAX4R8QHEZ6aclMv6seCQ8yozsgnNStqvbLNGjIhUY+nYcXbUGkcts150
pHy79Kr3qqesxKApJRbfLJ5WTZLF67KJB8774/aHFXXNW4oUgMSSupVz/9Eizl5ymtutHHA7iF7K
t0lD32jY5NZVpMJjMFXONk1yn1obbjLLMPPG7Et5FJVAnpeb9jpkiXQrKj86NMlgHsywDVec+MPZ
5a+B+FmoDKIyxAChZxpMd5ydvdO/poYF+invYPHmOI096t0Xyuinla1Y9udh9jvNxFNrtvcqBFBa
596T6GKTvaX+niCyQ3lMhEJTBxaV55p6HDjfh3Sfs3eid/mjRfZoXetAhIo2vW8qRs8MvtXW7lxt
W9fFQ4LzYWlm7IEgCPnM0ilfj2V2XTWtd9XjzVxrQwcxBfgRBldaLIfB+AirD6Ha6XaC6QbqlTPG
zChe9CRQ67qedI70hb7ru/ArdkApmkVU3Y6NLh66mWsVSwriJRTXmAKZdUZWby0qN6QyMJJrUdgv
jZO2x8gail2OnXKZDcrauXoJYl30L1UWsqsxSGaYjsGSo5v2eiRvhtj3GLycdte1PmNuoPk3aYjF
j27tynJKbR/7fboqDZKhQfEVetx+L+uyAx7mimMepXZk/IyNVejeNs+lhxJ+Hq89NBfFBP9YD5tb
pl9XtJbDIOlCTI1urjK8z7jWqjt+/F3hNthu6izZdapgriWd1Fu7dZ7djrLFH18mwxQuvWC478jd
LFlwlfemPfWfrCGMWRdcA3fVw7b7ifepmCVdcX3lsr2wVmOJ1WhwPErWYdPei8Idl2Y+al+1Mtxl
bKbWwxRnwWoaQrYh26hcs/zs5zLY/sqvQP2bWcREmLzPwoiIrQdKj+4GCg/3Ic3hUYlpfGZlmFNK
3rUUCeWNqX86pRtumAmAu09xxkTFV2Kbapd1rBaTJp6g4wm27DIdwBxa8MFIcNhHgiUz2F+1zxDb
Rczehf8yMCQ8aczdnq06rzY4baFkhpoPTTrt70djSDeGjMJgzVFA/btJxhx9QBANq3EoACfifs/2
fQUuEu2yweeLTMp3K+xALdQl7m+6BAaRCCcP2F3tR2UlGRb2Qmf7J9AfojLLnptaIZio3WKjD4Zz
VdU4z4dcM/ZR5KBY9Vs6oT4ekWq3rla9MOnyrbVXeSht2XQbf3RRN8LiRMXEif3osGujdwFRqYGZ
f55IjhHjmmUcBFarOlpj11Ph07U2nYZd7PQpMJdisMQRrItzr4c8urWfj/4WqkSz05scbrnOPZ8X
Ye3WmMbwunQHY+3m6Gk4DzXkvtR093myCs5HYxHDuRJBo95MUVifzmSjio4y8lxMatj10pIwmRXb
4oAALXrOLHJvXVwEP6VRO/mm7bOs2IosZitPRQODlVV62Ysex3C0S69k6kwzxi1Ntq11lm5OVmlN
XIxE6lT6g7oHTBBXxyIttH0XwWUjmpaG/SKO2EGkyJS6DIjycpvAjnbWvTe52dFJAn3YGoK7u9Ry
N7jplJsiTOhi8N4sLxZeWMh91lnhr7jrmpUjk+I9yUkdrkqbHP9C0+DliR7XDcOLzvK30OJ4YZrY
TWJSHavOIKPApsDo6OuEc9t8UbtaQbOuY9O9JcIbvqDlk1cNW7C/mijVn8PJsj+HznRXmiiimyAM
i00Yqf6Ou6keU2kwvKW+yWoiySRY6nFcNLBk5jTPFGxDzTVXKMwJMqeOc9MMsGAczUpfKg4n1k3n
5AdD083XrAEPDI/f/OrcDLqzTEy0aeYEUnqR1bg2HK1gSzawPe+XoSv0Y8JN7kC/NUub9P06ToID
RxLTRw/cfw98rz1M6NRWtg0qvItj+nLlD/4uxBDyK4/b9N32gVetm7Cf2k3Ys4PBJrEWVneNtND6
SbfRRqZ0idz2SjLh7IbwI3bRFCstjzeAcozD4Kt+LXCJMmx3v2N2JxgwIN4sun7Ow2U2u2l0xA/e
SK/S2dOVpvJo1diZWvrDULHFJ1+LAD9yG7z2RHsKyv53HR6jh8hx2zXCulXG0nuNsRQHdJoKoLHx
SpZhRwkxlQKecPmCzjs4qr3L22SvlU656JAWL6ak2vRjHAO/7hlbChYhq6xgYG4Cr9vLSXhM/dRz
3gZbr9V2euqzW9e5965SDxzh6pRrpRaKlEkBh/PZFGW6FcXqR9PL5H6OGhfGcGDJsG6KrmMSV35a
3fhuWPpjgQdqYSjmz4W1sr3kEPTWQWjdtkqBbrgjcjQ0MQhzv1xd7rwZkc+oGlAX0E2soPqwBBuQ
Z+2+y+QdG947w5XpYfQTPEYBDgJWxSiEaprdGChOJvLOOqbaD9Xtu0J7yaJoxcYMp3NJOIcz460f
lD9cGawxih3ilu3FQXf8fSOya1P5OB6ybUsM0+nGLV2StzUG75ldwo2Zxqw6M4Zh81ZLaw3gIJNz
DlgcWvG0HceICkmZHeu22YeawUEFW6jdm207k9pcOJYDQXvmWO6kSMAbGkO1rhPt/FAlcgVPrX3F
Jz+u3b4Knm0vS250UTFdh97WPqjIc7JFHMbVr0IW02MFP37nu8wBZ6QQpoAsqM1tovLBgvce4eG1
mT0f0j7S0IAnowtQnRndMaV4BUlFD3R4NWKwqxas8es9dIQGn5bRtb8DCeB9aeUmXmFK8uWdXefi
q3RBfXcBRNIlG12siKLa4mCtnLrhRzEUxqNR5MkLzCyQtyV+OIbRGlWZlbfDGl48RbbQtB6CzBL3
9Jk0YE15S4mI9XfsNcUaz2hvL5gDabdt1+pIjusAkH+LwO3HYDQZ4P5CaIK6bJ3BxxbiSZXwMxf5
1AJo0b3uuSyr4Ki50nxCSzEdxjaubtFud9Rceha7vvFkahZaqKrbl66jmE1X0ZEf0d6FAPTRKyth
XKlk/lOQhMmbckpzblzZ8HvEO1chmlSlu0gxnyHGgBPCzDQIjnDlza9p7MhtiagBvM8u3e2gF+Zr
7VrhLlQs1JmO+P+HuvNYkttI1PUTYQLITLhtedee3U32BkE1KXiX8Hj685VGMUOW2Ky4597NXWjD
oIgCkEjzWw1LYQTxu5En1rFAB/PZ12H16k5F+SBbKbe+UzXustOjfbLVZCxG3VhvohccJxWp2AHd
x7cqraXmG5DNKZAutBWivT8JsQIvzryDCsvwe4qwEHaq6t37aGrb59aW04s5qRf2qOGeunMNlumm
6Xsl8CXH0p8eRTvIk5uXrCh16A57y2ui9RhK9VZCtJd0QlfBp2Fy7HApCq2e/Cz37v06zmqmolbz
gNHXHXQzAIuHvsz4WyYt0uGYNjfZNJV7r07lXWBLDpDpFI3ryLYSm1wVy0hWRc+phtDRKtvMQagO
gZjcdaCwWe68weQM4AQtkoIoeW19SX1eK9BlnpsAk/Px3G9ego5KpmhqguSQx5X0gM87KFnXaO1s
wYnfpUK1MpmCEgfn0tD6XrRLQmWfpNR4ZbrODJ6dAaRjQ0dAcCNklj7kMmGhd+wpaujBa5tuJeht
UYugmGQEMSlYlMos14fWssgUl73X3rjd7BFsIHJzQcz25K0YT96L13gzP7qpGN1xNlW7MG6qZhkm
Y3CMmyD+Qq+SvZ+J7YftHTO91Cn7poUeff8UUhnx1INznyW84bGG1TpGtZ3uRVLQrTiotlVLI9de
t+uiYKCysAizW9fp1D6hjOGr3c/wADkDYhMXsT6/ETl9E5wEXvCrVAS5OGeF1kgrZFuKb0AXJtlH
o0wlrRm5fIYMb77mSMPCFeVh1QPhL8k7SfTBkWFHVafTuvM+bZV700+4e/VcZQCKbMtFOnnveIPU
1yqOQfHDfJ63mi3czgZhNJZ92nh3eTdmn1ornl9UDPjsznHzeSRl/fMcyuZFzEUbcRrG+UDPIksY
kF1Cqn2mOaxzJhH2qodQ3RlzbIl15yhFhWVWRH/kZldvJsuuN20eWgMpwJZp8zGJ+VUMUfe982dR
rew+rbNF0+nhTyPxoj1HhZk1OS4/l8A4zZJys/yQz6r/o3Tr6dXmE3mNzcC4y6OquzEi5b8S6DZ+
98DrN7rvTMrpp9C6PeewQ75Os7kduir83oWiJb8KNuCtGUsPuWabqrU7Bv5z4WbNTsdmfu93bXY0
stJ7nfs4vxtKx36Ksz6pVy6E8JNHJC6VtqVo3woF43becO/bqjDPKW+wud6YuOeRHhqavxXQhx7a
fnwszdTK9hh+SQESIuy9hWtO49HP/WkJvzc3i4mAIIjaaU63ZepVz3beTMi2Q6bRVGfPyRi7eiWm
Nn4JvBkapgqCgvT2aT6ag4zqpRD+TPtIfUY3s4hg83O9XHPups2acRMpDyHCUOempNbTbPSC+HNa
ivo6L1+bIOzDXUY8FdlgWe08a38Uu5nuyu+e7bdrm2cFItKeM2ldMn7vnTRPX0WUze9+4II9eQVz
QZVFw5em9P33aLYmqumsYHyOSDq7aaam/DZDbz6KuCtufEpJed1Wp+t17yX6loDl+CQGhxMP4Png
rixvyAc6//weKm4ERAxkxc/nOXXFCnMib7XlVZYLzlXOjXD6eROXUXDA9lX84XawAZZZmProtRT3
wZGyIq8C8NttIfiVi9zSEPJBp9deYbRPuaNpreMxAdY4/jgv/bmU96mCGGKNUHcFIDXH7AaPTFrG
7PGzfqpIkrDzB8Tf5ldCt9SO9oJyNc+pBxWv51vaS3C6hLl1X8QlULBh5vs0nwoAzyg+OVZi7ucS
tMEp0mzjobY8jsoQd0nRp7e6B6yI2ooiV9blfAkaZHzOavSs1jB58Zo9eb+1BAaoJXpaSizyZEhP
YIwtxxxPgIR3Zb5qHa9Yxw4tfbMSHnnCitZjx3YOmS9YVSgkfvadsZ02DbKKaOG5SMu7jtbLuyBS
DHFHB2GwqM3eea44/9BR4qTMiI6G7rIsVsoFjMD8JuLzidSORrQSM9BFDUMCITf6QXJXxQaF2zNc
XRVWnJIrq5KfC68qbukLR2HDbgVhC8oItSyBSsAqTWog806Zd7ys+CtFe4gunKxtbmVvxnRxicLf
1xRCfs5tnzm8zLzm1it7DE1dQDzpMgu08xi3frg2Z2t+aIAW9kpWVIZD39d62ZsqeKYOuPg0INlH
IGt7MRqspHjWFRHa1mRoPreqeezrIb5PDI9GRieDi7XCZrrrLMN40VPuL42wMY5jbk7rvgrcr43P
9L8gRtTa1nyBVCUGcMAez09ktH0FNgklOlDcwGSFm7Em4IoVoKZIvDKXFTt+5Chui6CKDoNuqmNi
DzP/tUsH9aRLr3mitDNYuMIUn4vKTjdmI6qtMzbp2kth1b3OfhsmAQoaAQatMDgrUFTiph4dNUW3
4aTqZdOF1i50aN1aNL5gi1Jn58rLBBKWgrLUv5tty7jXjqjDLbiPPSLqGXO2rQ5vBryqFXeMHWqm
E2LCZ6rS0v45dpK2+zT1oNJrFZgzdTs6T76Ubijfglo4nyizjiiUMttQUQQdqxIA00wAIGFZB8q9
R8vlANKN+1gUyL56f6SvSA2t/koVm1E9uaMbbyNqjd5zWEywlTKIyyWrKd61HJnT2X5oMY33U288
dSGVlEu0laV6Nqp59Ha9Mn25mCYM6gAJ3bqx227tWYF6KqNIr/Ko74Dg/cG8Scmx3/Qe1P0C6o/w
v3lu2BmNE2IrP5+i157t8iYQvYE8xODshnBzOcFHrBuvHtetK+TOzMJcUl1OdWvnhkh6+FW7OIer
gxiz98nYjssemfHXJPbcZVQU+SM9ZsOzZgbeuk0jbqSkb27dmSr9nMm4uIPhrF8CXc2vpMZG+zG0
0oPt6niflSnIeVJYZ7mdVS4s1paDGuv+a13LjFpL96VGu/TKFJnvQTcNSptYlEq7LN66sZxvi3qY
Nizbwae6Dc2D2cblcWicdGfOyK/c2JsR1jSevwu6XuyVFuEzigT/2WKhY76YJA9UZ5to7AY662yw
Q6D6cB/ygNZTVwMqOISuxODu+fQQqhjdV5qX86PtMdUi1opmidpgdL9PHTNCMoYlPdwJapuRCiRa
2jsLdNexh2NnZuk6rQVsrptr5HFlQDnQMvJ0e18gfeCwoWN7XbZ+9TDp1vPObEB90FTu7AzThGUI
WBBXnIbi+DDTKX6YVNTd1vVc7tAmIsXiREGFmPaQ4M99Nn7qfS+5gzUNjnlHOwJJGZb3WI4DH4Hd
Vysyv+bnObLTz5QEmZSYW3TOeBUlTOdQ+Mc2xtAamJ08lQYtxxQ49NCfTrscqkYdPAMEldk6QIrG
0rD3B90+wBmQo5vNybew0axx0WDQBQy+1RsSgW2AV2EcJ0B4uOL8xlI2vSznAtOsD1gvmR3aU5W3
PqqUya9u7THLNnGgZqKTOk1QTYtRKWrP9aHwP7QfOo1zJMWZ6k6/rIwbmuCjR6eV6igHaF1qLiAj
s0jcgXBlK585tNRev/dIHnqK7bg4l1BDtC4Iahjuw7k3t0nRIaVQnHRoKYuq79GgLOScU/LNyKv0
lRW7otoWZGPFjkPu6Pgq94MIvYOXhONL27nDbvBFdEzyIXkcuw4nVYHLGHU+8ox0aYL8ukCZBj3E
llWtIHaKL0NseDsjK2z2ykgCFnPjjBUIXVGZYLM9jQRzKPw3ORrOTejOFVFQY7MrgrHqoJ3q0qSa
xJy2ug/iT6OW9aaztXzRDu1yHP+ndYN0cQeEVH+dCHxjLxtVGPoZoJDIba57/vnavWNx7U/w5f4f
dWjInY8yyThAs480EIO8fIvcqEegk6rw4GZjekpI7d17Yxe/+25s/OGHybSG0yqXypyhpthfFYSC
gg/dDFUq0IRof0f9utiQOBQ8eSIqn2s2dqwsqNYQllU4VwyEJ7KZkxXrV7xTjJY3Znrr22hU8luS
cMae+1QtgYtClwjiMtjQ1z19gtkv7oIymhJUedCuS0z+1rJoDXcNqpDuuaq+Edo1KT6PPPRznl6E
HipiT8BRMqba/UjcBFwMcjkv9GpkvkDBGHozf3yuLSO9rwGcVnHq1Dew5OSFwLdt8JVah46T5dEN
Hb7FRvlvrhjbapU5eewvnDpCktklIC2LprGKbFWy0IccoGmgk7EcbvUg6AP0RFWe+nSehnUe5nxD
2uoXfTFG64jd9mOUzu2mcvLwPmiK+Zixb7zRnTecapPj3aD8+HM8Z9OyTCUmH0lNl02K4lZHkUW9
BE1RfkSfJsqCCeKymrdiGsKtBEcG3h0mhiYFue1eUxlPFZ0Vpgg6TdGglHD9DJbEGJKtmTrGvq9D
dLTOwBkUa/whTJJqlVjx+Jj7CMOiEY1TGIC5y2Lwdk5K/83kDrScEsob0/7c+8euiSLgfMflfxx1
dCTuixOvEwTbqQzse6OLJwHihOqGQ152W6Sp+RC2gXWoDan3RTrGZ4ZY3Nl2or/ZEKD5jeo9cedP
TktYgdTOS9rl7RdlWeKPQSfNZoj94sjsjc5bWUPVEt0PSbohcHSOl5op9T2fGjNElVonx3Qa7W2t
43qfKlbNUTbiS+ac85NCPALuvZcZvDi7EtP3fmr6W6uLiz14PV9Qdm6lWZDB7T2aKXvWphj9Ykc6
zryKk7x/5PSBDsROw3GdKn/ecKYcUFfP7kGrkk6WfPIPys2HL9VshA/sdloK3XxKX4dM3cytjj67
CAqipbZ8vY4DO2WNpXN8tAOSBJoi/q7TVkxLRQvLrfLzrFt2vVZH7JDlq5J9sZMtpF9o5QJJG3YE
eo1sAR00V/fW4BQTHTJa3BbWwKLpCuPUR269dRyz27fsugZgGr+9w4k432GUsFYEQY/PMSYtfzl5
uX+CqOoWTL5qnbqlh8iiMlw8aGV6Vxpz2NH1RxfUoiWiHwJkRDwDrVWimR/NtqesHdp6ObhzgWJO
lq/MgebdAIK2b7rCu7fZQXxJLN3SRN7MD57fW2uVBO5Tq2NjWFm1J5dsDZxnv0wAWcPcSY9lnQ7U
tlJdB85sF6CMWqJWqMx1Os/2AyuM/dgkf8lBsnB6VTAJlFRynFsiUEwSxMmhtelS4OxB5nKXGmNx
zLSZP8RdTFtljE4sQcd1zMbCWtpMkmcShUlkzqxHZCTZI6xU/C0scnWs63h+T1F1I9oeZ/sJHDxA
Ot1P66AYKDWt6UhnN3nmCfxhDQeh1gq4dRWbRrByndJb5X1D/A5j+NBHUKgwt2I5QK6vixrZrKkb
kRIeJufbFK/Di8E8SLFUVybbWI79xtC6u8MqON7XXTmvdTKWw8KjPHWfpeDBTtR7a8OEIuOndPE2
dYd25ad5dqsNJ2SS99LHkWzhZBE6KnlpKR+Ek2qB62HI25UROBN7Mo/uyzwfbjOylMCmeuSjheL8
DIUMFFTQuh6Nae7tkhJwDhdCln7yQ6N7FziGTgGS0WhlDozYG+D6gF1nPrjLtpJAhQN9Tnd1wK57
mbNunKs34k1rgeIPYxMxuThmfnQTv/OOhqTRdVWVyoITV0xmvfaye9nB4LaUpj5HaYgg1Om7bqGR
0+AabIeNDKixzM122DWDgYatA887JcCexnIofYoTUxOKLCuFdbK0a9+C8QZPbImsx0y09B3yG9ll
d4zJMKa5bFukDZLIyonTN4DGiPGqE+i2wUn8rSlYp1eQ/pkF9DPUy8rW0xbwrzeOhDf77rrIHPeP
8cyWIRQL96LT8gGny+TftYZhrqwe8+Mn2TuGv4ms2ESRJoVsTxAwMxifJYUTPvUYWb7G8TxuOUFz
6BajwpzVjabXAu412atlOGpcwLqX4TPxQk616lPDBs1NA3qRz8durYxziCefJqQiofz0si9an8SW
ER6ALsbsfEq3bUw0AhEFtcHRElOCY69N2kX7k2MGU74LNYsnRxgavYNwrwLUIwbKfROdhm2ADQ1B
zOeY1l6CTcCiddhGfPRoybh8DmpwDQp8Ih8+b0KutIzKBIzR76L6W540nbkqIj1pHhCwwqEeYXQW
cjKmbo3UQvLX9UA50hQ5k7FMo5yEdenPQ7wQSR48g/vFw7J22ZFvHXMshgMcCcKRcBhy463Mq2in
BVp+luL+G8J45X4pEghrYj0qA11+HtvJVjo6InfE6qt53/eD9RSzEzM35ImlA4aIMpvBNDTrsY46
tYpnLe7msHGiBZArhUn8j+JxtFPnq7DZGUDyTfGdcixe/Dz5RMUXBUaVONnohkHbwMC9IN+gqgiQ
c+UO3XQQQcDZBqJq4xH7LZcITsDMR9XY4ABJgt9IZaLc5cqgJZO9GIYAJ+OAiJodmn9O0w0lnuEj
jHWCr4aBdkAuF25HyO4nXU3ZprPsOUQLOra3tRs1zg4wJUSnjrB2nau+/tK4U/sdoLXZiCagqjkE
WuxDGJ9la6QxIJFI0WUKmi+dEKFrZdjzSndhhqTZATK7zeJx/JOiOLjVLhxMPlJauOeSXVBszmW6
aEQYbZndaM0g92/bJ7N6i4YEBxME5VsR0RKMnNkXN0lQdW9t06Z3ks/zMfKSBuDPq7/PKTqJsovn
DYqWeBPJxPjCJFhFS+oBhjXS9PQQaW/gOAYt86YSsjvmoa2+izmEN7BiCHTkD1jW2So5iTip2pi+
4/BTFKjrsXpGhxlt+nrEDoFg+VErAFw3LLwD6E3/zmowgI9KzbzCS0oPveHUX3ufyuvUadHZDLlT
0nUaWcNnP3NVxEpIdFhSNh2aC021MIaXov5ecQachU3+JyJ3vYjIfgNnsqojsIJ/QCPT5Zsi1+ZT
W9AYvwq8iiruIKbFOTIjBAJzUK0R8bhgw8782GRDfZqI6Hm3AzfkR+Y1fqfeaL1FHYvmULSjxDCk
K6CYAPKsMLpjxAn0T8G2aw3Ee14KJyDxNvS8bqm8rHw3ei2+OkkZHSqjLL5SuJO+k4fQ7Op+7Hdm
EDjGqsvOLqTfM5wf2TYvXMlVGZZGWU1UQitt7Fw0S7tO/SU3RIn/+0t8xKCe//wHm3VAEVXguzrf
mvFo7u25VWszGecrFO1HN3BhBfY6yhGRV2fbpDE6Pg0J0dWMqCz8WV6xtl7UBv4nB8S9cASzY+Uc
ngZybyAn2RH35IIfGEb+6E7dcGxxXMas0sJ4RcOgdqGp5KNd1el+Dj3rAYlgeZBuq09GIr09Y8ZO
lrnMR/bmMom3oJrlFzGJ9CGYE9dZSaebgHKJWTcgstOFGtC17wcXkdHv34c8m4x/YXB2L8zHft74
tlLwT56fB4C7QrpEBAyph6Iwn8NvxoDHAJNU0OYrTjjJTvrVuM5zrAvkQ5l6Neue/eoYddV3cG/v
Zc4dRn5Xj2B4CYYWxL3IpW/wJokvg+F5t2kQZ09uy1REx1S2jWJZOEsmxPyrN8MoraCao7ti7NI/
0jbLH7oeTwOyHvdKwdJHY+TCAz3aRVsPHvo6KWfjHjG19aX2m+AzgRa1ccWc/IF997IjJDCq0XbQ
hfLS5fjO0ln8EWsDa8RkI1wuCX66Mho/utBFbAIRFryfQrV7Gbj9GjTfWNlTk28iV453lczC/10U
iHMhfJBhXvajQfZHIcxsWyPsfzRlVj4qybqieidcq1Lop9+PyfM/+osheVmMQZHMQK371O1LxEKE
V5/z/6eOogGfTTsd1GxOr7nIPxgMzvnPf5iOwlyY7KSSZh/pUmNvC/vuAVbYfPFUnD3//nb+ilv8
1f1czEr15OeJguLe1z4nJy9jge0748vkmf7GmhS+jDpDssix/ChHZSG/DqJ1WbKlU8Sf7elUzx56
BwCwlyOnCE4Diyi2ojWm7WQ3JYT/XPmhH8wFzsXUNqAwAWRK7H2KgM1dKG9u34UqcnOpjcJ7zoNk
WvleyQHZac4gmd14AKylf4Cwhny/8ivOqSa/elwXM1KRuDJOCPfbe6WR9dsG612x1CIeD1XSyRzT
+mA8GKYtX9L8LKazdWg+IzY3n9lae38MaB53yBdI2/Fa5SdLXYkOab/ZTNR1m+1rb4TIuwmhmD79
/hd/NIguZpRkLnTV2xErQtEKTumIBZ8UOwGUak1w7al8kKthX2TAADNH3qSjEhq5cQ4p5Xxni3tx
ELlOTnlapJ995NQzEtfKf8XuGNxlPZyGERbzukYb+Ym8aMThYWIjHRpLpGJzYAPMqzyud4mD/OPK
KPrgaVz2diRVSY6Zw9frEHByIK/3po01c9OEY/D3z/uDSc++mIwiMysJSuv5ngbOj0ki3BuUL+1b
pc4pWyK9lvLw0Z2cr//D5IBehS3jmHV7HAMtot5ifg3kHGeMuCm5sh/66F7O1/7hGugtUS8kPK3e
D3custeVZ0kMnH0DftlfK2L7aPBc7LoGkQq/7BpmVMsQE75vvIttpdOHaEJnmZXybBJEZJBHeBuv
jNgPPmP7YtYj8V7WYdF1+8QajU8ugBxHPbIkqPLKsYUnlnizrR4I1UoH69YzOmDm34+Pj+5W/PxM
/TzH4hhG3Z4YDdBoqRJIfrcFItFTyrxJXJL6hFkK1i1N0F+vf39Z6/zv/2Lisi8mLh8ppwTyRzRJ
JNTky/TY5RPkNnw5gIFuVLZzdKyPQZ+Aog2o+WzcgtusKNgL9XV7Lfb3o+Qf+2JCylKkSw1q0L0X
9/LoNIkLGuhaVrJwYmrho6nIVyns87IQqFfZ7eVIwFExmNe2JR+F5amL2YpTI3BuEfd7XDTi1Qvg
SlYwMWjRLUNjTCfA++hrpb55IclL4OP5+AKEZGXrxC+RYSQD5xuLmC2Mqg07+Csj44OdxT+aSaRp
+j1BsPuMpfM1aGgpnnGsLOOyN1cqiDUWRV9f+bQ/+AAum0rMMo6qOLPmfZIa6lj5Qi4t9NYHOw7P
JXkIsdogSjdFTbVChE7ryuz4V9PBL4bhZdFI0jWorXuHf36Anq6apr1hk58/iTiSy9Ct7X5Zoqtb
51Xv7mTckclQzd6bjX/hhOit2AaJFaxYVIuDCdbzmGGHWpuo4r+EQ0HXvB6zQ96SvjKDQ7prlCvZ
yxhH48sEavBy3vlyiHXt8q4wyvl+nN1yjY0y2CJqS2+mNiyQQ+sgILndGVAz4Lp28Hwf5NDZN0kW
+Jsrn+MH04C6mFpLA3+n6vt5X/dB8R6EsDE5Vcf0thqzbS4UGUFvNjLXdWXlaL/iTnxXMo2x2kJj
itZFHtpK29v66B3BXshWGAsCc5Z+ZZpfOqttrxzBPlgCzmW6Py4BQS7w9rD+7s3SekhG75kAiU0l
1apFLnRl4H+wlKmLybjpg2aEpcRaMmbubm4b6xa9Ur53z+DU75/3R5e4mHXD2Y2cymusHVLCduO5
Zr3BZYFLqWv7K0/qo0tcTLBM1sQLlZp8lLQbt34T92vCWP2NDvO/S/n+X3c+b7+X5w7u5v+Hyudz
yuV/+m//USJ+T+Vz91Pf8/nv/933TIO4KyzJphL41jlDIf+ue+YP/kW0ADp3x6Jg3DyfGP6ue/b+
hW4GyZLjKqgtwf/2n7pn5184OZTlu1R1m5ZncsC76Av/XX/4z5+N65/rntGDOsqBh6Bg+mJQaGFk
DDHSaNC7MJ31y6YKb2SZr+P2Wo77Rb76P691McYB412NQnHA2Q7NYFpP+FHWTVBucuoPRH1Tz/3a
tRE2iJswaVfSIiTJuFaZ9lcLxX8n9r9/hfAdnwOiZZoer+PHCUMZE0bg0Z1OJk6CFGms6cl9M8e7
QmVrCKC7Xk6LpvT3viIS45xqiYt7JAUeW9rCzbZZ8oQ8nTLbsxOnvMGFRHkcNavVXTKgavWqR6NS
y7Nn+IcBdf/vX/hjcbZ1/mH/+OHyPIxMh6jKyy1hMROf3DZyOgk7PymZr+GDt2Xlb4M/sSs8ojbe
BxiXelIfizk5dZm4jVMSkXr3yprw85L89xO08XX4vul6EK4/P0FtlV5hOvME1++tiI1Ii7UoplXL
T2qbFwbQrg6u3fz53/z55tFZO3w80pOWS6rLz9eUnAWlaXv6RF0uhk1Co8J0NRB3b2MVsNxu5UJY
kJaz1Epfud2ftzvn2/350hcDpvbyogmTQJ+s/lWFT1ECw9ZDjXLxUjtX9h3i/BH87kbPH+wPRxq2
Hy7Hd0efbNKg8iGGLhfID/y1on3UtrqbAFMxNbqrmGTkUVKMgC7GsAs4b5CHMblNQvq2A2M9UAMc
DuERGu02tqotVNOVheQC9fz3k1G2bwqbrHzpXuJanqnGzgoI8SaRhkRXOpibYqutcNH5r4btL+Bm
FrIO7qxQPXeWc2tF/mpG9jPOPZ0k6W1ndyvtGUsdbGhu7xcaLYTm84oRWbd6r1QRI5On3NgeFlku
Xhz9mnbl05T173SP+Yv/4w8MMOiH2zlvhX549HaSFkinQJflIL5CWm3c+JlsrDUs8UbV+bap853t
V0gGsIhY6qnJ8p2ci13dZpuG/37/c37eeP39cF1HmHxmynbM87D84ddw1hwm3fFrTOLRcoHrskiW
xBQuulIu/am8ca5uev/5YfMAfrjkxQPoW0F6y9jpUzwVO7ype+yftwZ+j25wnqJZLEtrROsdVuvf
36o4rzKXg165voNa1PHglC9WhnIoghwBIAPJIXakk19b2oNUZR2COHjE3URIRb9Lo3WdZ9sGsZJC
s7qLk69sNvc+oSl9kG46eKGgeYRcWqgu//PKLzzPL//4hfw4wWrg2qQo//w2rN6aiCYumQQsMh7z
9l7X/m0lnCc1LeLRf9eQkyGZY6TKLURc3JqsZyHZYNrh5YU0FPOymunMiGKXifge5iTd1sL6ilyE
dvA0edT+/2bSlJKFwuWlWi7P9+cf3Xe11+ozFx9KF2f8lvQKN4FdENMtMX2yw9xg9ivXiK5MYhcN
DX+NXS7seZbpcgC1LhM+0T6aXjZx4ck2ju0cHHXW3w+1cSiyT9iYm0XYWPnCKvZFad64hrkM5Ith
eUeKg16xr7z2sY2Qux+vjbNfrCI0c9usW46pPGQrPz8QlAIFB3erPTV9vMPkTRI7GZa1Yy/H1icd
Z14LJVZB7T7leJ2JdHk2jM/48jY9P1fk8aeOOGuHrA3R70n2ujKf/vqxOb5iv8e6Ki8/gyhICmNs
zfZk43JVqd5iLts60tkSG72CB1qEKIJs1a4Q1pMC526stMLajsPD2ZM/evSLej1m4srbvCim+ftt
oo5nKJnmeYL4+alNmk6Lmnn4VJBxFbnPdpMiSUW+XhDGF6bEnPi3iZoPAzmqqYW7cz4o40+vqLeZ
TFcpatMgec28c/eDuy+6/lPSQkv3zX3vWM9E+3yRbnDsuupL1XxOKgy4Ol9/9knim6VcztI+eXN1
JQz8V8usxPhpKl6o5fBB/3xPbe6EBaEAzWl0sE0zs6XpOqfyhgjYYzonbPiiY0ggFXiGGxjossqF
172aUf5cGytQzA276Wciup499y0aickbzYWlrqxIv1gC2OyZHASkkhh5LzZaxSxG2gic5pSGSHuh
4huNok3coq9etPqPM9f4+2nu2gUvnkqW9giici7oinchKqIu7sIwIlz1uYi/FaQe/v5yFxDbv0fW
jzd4MasORjyfG+ma04BdsQruHL1IVIbq7M4MtraxC9yF6bz/ry4qz1+Y5ZrmP3YtfRA0keE1J1y/
q6S96dtPuiiWo0DI67GJxKNp+ISX6erK2f6D2/3vlS/WV2duYtMZDN4nG1gze8dIvigQyAgyS9AP
LfPwZe5IhgHWvHLP5wd5sXwxkv575QtEUSeqi3uDmL1iaJedFWIpZzT168AfYVwwj+N1Cxc2fyiA
pkw9X5nafrGz+PH67sVItrxZTt75+jmiwpqY4PApRHvGql3vUudOc/P/d3d8ycxHNBHj7+UtQ/3t
mDcXM7k2Lbk7ZqUPIm43kDygWJDzZOF4yNzdvr721H+13Pzw1C/nc7PxNHoj7jq182WoutXQ2ksS
GlZzr7ZGHS3ctt3UU4C1Nruy1P3ygQsYOWY3dD2XgfxkUBmmmFVzQpa4gNlh05qugMWIgiB+mh4e
pf5w5LWr/nL++OGqFwO8TLqeEhC3OfVleVa6UTzgLEd0ez4fVCnZa0B8XnnRv9g7Smbx/9zpxdDO
Ak+Fdcmdsrtc6PZQ8lyD+IVB5kTeCr/9wmRKiYZHS1wTKJy34P/4qv576cv5mVZD/AOa27XJMjlP
lKPzhUKzRVfdGc2X39/neZH93bUupmYLL6qkZaU5xc232b5Lje0gHpmVf3+Va3d0MSFLGCx/qHmY
Ev+nF+9m405wnrPmu46Iqd9f66+y0d/dkvx5DXb9vkucmE+0qv+Hu/NYjhzZDui/aI8JIOEX2pRB
+WLRmw2CZHfDu4TH1+uAbyKmh9NqxpNW0mJMG7KKqETi5jXn2B75EmkwC+TGK7hien6VSWCcg3ME
BLObl5Al/L0PAKxVFkndbYooW2uy9orBXZm1WPXzUTgz5xndhSjoHQfFHFYclSn6j1C+f//efxmq
/bTqPotpaGynHVXn42ii7uP+msOcGBBBizuEDEEcDjB0lLVjv2YyXdvdm5rZXsPYjAu5rvfU6ss9
fg5ef3c5P+UpathLiVKZ9ZEoEs6JT3qq2hRquxqynkl4rmm/EmG7MtCvMGSwGHqGG7V+mXxZ8v0Q
QP7urXyKGP2hqcDYcHUcAhc9PGjjYwTTW9MZFTc1JpDfygE4aQbQEN9Ah7IzzbpFQb9+Fx2YH/5i
MxQfvRf/eEO6Nuc4Vdty3Xnd/3yYpkY3xBnhXpnSzRApdP8LhzjuNUaRCpl3HgBYF1BUR3eVcB5J
jWkVuOrSMUqwhjFd7e5i6jZjdd/470BJ1zFtq2G/zc1vMdDb3u+9pHtVoNTDFiRyYNi0WtEnzDzL
KpMPPp3uxaAcElvSOBVf5ukt9ZHmt/dOwLMQnKoDoFWau6+c6bHpx31sZZ6SqfvRbS6BHt30UXVW
ylfqnNwp5gJaPHMFIM9MbxLKO8r3YaFYCvSgdhPULiPk5bG2GmL0aJsWdQjuzlqQ5DxqEDvoY75N
65Wf9csJ4yMc6eGeUs5BaUCngQMF/5dFjte3wXWuGOciQN1hMlHWwGyBeRVDKLiz9XyP7/dQ5KCH
NQJ/wz7i8vFGso2ZLh7BkrvGXBYNHuygWhkxbTdtB0+d9Tj6+a62y1tGUhkynpZ+p7xHWrcr/BXD
A5tWQsdhUPVxYNSFhvDtSHNKlb5EsygyYElLc1lNEk+kdgxFC9g92xvwyKjarnEX7Mn93lZheExj
+0wbELDrO2lFNzmn8I6xOjLCsJ+bU+PLnRY5Z0mlNzOTGyVswHYqB5M+5jRMAZCn5xAFwRSOz1FT
bpm5XVAQXvYjqCsjGR6tqNmFXbRskuZiVO02d4tr4UBCNfVtJoNvYV0s7RrghFLvI53H363aPssA
hkh9VegYAOuHsbryVX2Z2bRZQ5wELUTj/zAsFUhe2g30Kn36Xu3TmLpheVV4qX/U/CPRuIDGVjvd
YqCTXD/kZcOwKzf0+C7wB7aRscwKnvAjHPPyWWfYoTU2pRTX4D4uRcB4t60vGQ/BnLIFcHkMY2c/
TPKK/Da0cBBGRYXHLkvX6jd1NwrDS9ONooResHJLanlxtGzRUBikD4bhzh6T05Baq7G0vYFXZJy4
rqM1OIst/JLX+WyUNdqrL8V7WLx2dbYEDa9CR6Qjjv59eFjFc6a958Ftq9ESGRzqDNJFSHZ7pgiU
l9haMnly6Qf9nGTNNmOOXubDOiiVbas6/Nraz1vL77f3X0ZPlGvm+oBG/uTTk8nSk7RXx6Q5Ss1e
mZJBNbb0ycwXEwVQnRC9hvismF8l1ucd+p+71F8vO+/wP+1SYOMouUKmPhYGt89z66BKz78IjL96
jU9PCRUsN8fKuDm20a1aX9lQP0hm/+8u36ftX1cUKzatoGGKJt9alAXmfHnvp+u6P9cDaF8IZMSf
/5MXdTTDUgH+2p8L1lpnMoZNZu6YVdN6JKkG42jBgP2ybzGNkTvJZzC7vfv9q34S6Px5hNX/etlP
P2tpuoouzLI5KigKfOL8Mt44owsvUCwqyBLz6mEIFFgCK4Zi0e9f/tcL9a9X//Rco5CLaTvIm6NN
3sRwbzKBw6yDR2AtbAMN641Uuy8W0KfW7X/+xJ+CfNHwnHA0XrNIprUxWasIfqplgIGEsyKRJwIk
YFrYq6dbotaFJVYVR2rH9HjkczcrKLtKyW69iLwiHpdJkS0TTCEOQPgv7adfXZ/5z3+6oxAMKK0N
tePYKW++3tImjhE5N5d5doi1YsMipK6//R98JtRSyRULikcfdbyfXnNSwrQ1Baf8efOAabUQ6tXE
PEtHjqOAQ8GzcJGSavr9q/7y6PXTq35ahzLOkjCRUXNMnIzOC5JtPR258SO3XMdDUu2/6o+av+E/
NqufXvDT0uvFxGylNiczhgzeo7aQwxsh1gKQ1Rcr7qsf7dOCA6aqWcwPNsdefht4cBoOfX5yRZJ5
YeGnIpvx+0v5yy3yp5/s06Kp25qkI7nio9sGyyB7RvCHn+qLPfLXMfJfr/JZYm87du2Ekk1SFmh+
aOKHrr00UgZ2n9JALGBJ2IhroGMwKFvepMxOOfFNBnSw/ipP8etPcq4ou7YFmODTzxtMcPhlXzXH
vI1XwKEW0K7mbOf8WP/9lf3l7fhRu/54JeNTGmioprFMOnAKNqaXrCMrkZjMGpLyYpyDAwyIbDZQ
dovfv+wvF5Al6JlwaKYAl/n3XaCVI9HJwEGzTwkveRapmIL0AjOlxZaQtavCNDa/f0nrV2kJUxiq
gclCE64u/v6aTPPXaOUpNQzO5BVZerI4jOrdbTgydwXL3Icu7pQXWws3Q5Ns5rEbpy3QWYB5Fu0l
6/XXIW0vYKR2gi6IpVGUx7RVjnGT/ZC2DyVffwVqornL+XzpVnTF43XxqVAyhTylxLaNNUdMuzlM
nVLiWhuqo9Vv6rxaNRr0Tbde6yAdQv8WJQXNXdlFuTRgfDK9PPWKdl+q2ey0PA8hQL+4oYJkFydy
6mBRHoG0LSq3W5r5VdEmKzPQv7h+H/m5z9sLwiqDhl2b+rv6Kd/BYCeTToUFeWPQHht92OfqIzyW
TVXUO1l1F5ezFBPgdr6EV38JS0bKlAH0hbXtK8ermvKSkm+qousmAJquyyXT+h4UQwoL8ZsD0Yb5
1GMAqhY55V3TwgN0pGcXJdim/Dlb5olch0m5oZC1HEuwf9qyR6zB+MCq88mWFuaS2uzaaGn7de/7
yYakyDijS2g4VPvQWWugsOgcXzZ2BW1TeE1p3rdDQyCtHHu93hUihT8vd5AePX3EauLjylDN8bFo
jPsolBepwZ5B3FO1mIwaziBMVEupHTpX+arV1/ho+v7H1ebG0CjyOK71eeTGVRiBBbDaHjNz3CjA
jAqQFBk17W1OIkjX6CBgCEACg7UHb0iMVcIYZBCaq4DNX4bZa8P84qT0Z1FRPHDtRWM1ix7dmmYc
DD/cOkVwJ1J1V6PNw4WwpYn2Pgmfo8hcWOU+O1hhsRoGdWOk2jpVmbBG1gdQ+inqpwVZ3F2BY4NO
ya1JDVwoFz3XnyposCC5IaZu2spC/Rk+xczKjyNPiGFIjyrzhyXiisE+t3m7VWvjLOgTSbLvSrNM
UqTTBvoov2Qu9+ADgczbBn4B2p38RpQQ5JUbUB2rSj4UCCR9IpY8foloxFUFU1uVuSuD1wj5AD7I
IyX167pqr3yaA+r0e5U/9jmCJUcDPIWFqQNeERorJdX3k+Mc4UThgCMVweqosmAdTt2VkT4AJ6Sw
XK/V8NayGD1nNiOgSzImoeTXNaTQHEuGKZp1PPlMr5aml6S7nFzAyGsZLYovF2yhkX6bj+NgVA6V
j05Ma9BFmKshl8fJGY7+GO9Eqnns+fvQl6veLeBnRR7T14ACtGVRT/t6yJNFuEzkD4wCJ6CVhwqB
QEQOOaLoN5E0phPkdQg2kaFsCt3aRVC/NCamrZkwhednLbHBjFW36ubh9SDoboukBsOS7wbKafDi
4OKsNJAZeXrNqdSe6+DLFpeiUibLJGIvcsJDbUa4Mozr0TZP+VTfzbOOjaAf2zpoQKVbLk01pA/z
03/o9XUIGykDBcMYx3ICMavk7Tq15Zs7GuvexZkl81vX6DtOxBxAlKZZxo77XPZc+li/t7IHJxqO
uUmvipy2oT2tzfSFUdJFmrbrSVMfiib90dTpG54ILcVQN0a0ZsqVmvyg0TVF39QYdODbQ7MODNtL
tZJzrpXvAqQ3qTzXjJ0uIn/i5TXKPNr4TRnrJ9t3o2Vmpj86xUFS79/lrb1RVQnyQlIRF2wnj9JH
J0yj2qBcFZbx5pvWGcjQm4iqp6Zz7iQGLjVBkCTLrWzPTWSuksk9+lZKjYMzdGTfwANdj0Z6TAC9
g3TfONy97nTbtdgPEd5YBWBi2371M2hxeuperFo8GbY4FbAyRX3bdcnFSFRPY9WSN2DQal7v+jnN
A6+RzkBInT44hEeGxST9pB5b4TMi7LAhBtwk8m1K9V3oH3swcX6oX8viresyz+m+O4p1Fh2/oyVr
O3qEEOrBP133HB8ShiZBQHt68arA2FuMdfhGnn8Tz0T7OP7hS5CmKSmfPl3LyWXjdIM3n57ZIBwe
wcLAjeiU71Bb97gI1rrgg2SS9Bp7fE5GTN/ENNVCw3hqXX+dhvlxtPxi2SmMMndj7wlsTvEuUfUX
29XP8xcmGj0L0EKvg75+QrkFpTB4C5XoLR9PsEl/+OArYjN666R6HMp6FzvGBUiSB9hykeU2PNyM
nwLF0bcRv58mcUp2TxSiLq1uQL8271KIO2IQSAjFIYXiwZU8g915lll2TGUbg4AI30anOtjZtE90
FNQSEuBCia3dWCc/usq4Vlvzjj61xwSwnK/VT3phbXKSnbZt300m+HGZWM8mw6Bx+FYl0ZupuOuh
Y6BUy/n2jFLzcLl2+3zbUjHSGufOTGdgHD8rEcVdH6RvqLR+cMT40VqQNyb5IOvpkb/85reACnLh
vLntlVDdhQyKbVvx9uoA80Tnk+BlnQCRQTParBwRv328+UgpnkCX/FCCSl/0uriy1fagK3g4HJ2k
eXGLVwtNReLcGXl8rXbFvjfZT7g5uyXwysdSPA2tHS3dAH3gFE32Qkk2btY8TkDSp8rapoOzmdhW
Cjr1tYKlBG+8HfBmmuZtnMd7d9XlxrUMbwlKjwX3n1u+aTPHEbK4oEX19xHhLzMFJoV8U9eFcFT9
0wmtb1M7NKysPbb2GU3Cx7NBgcXNPPJKZQH1BClQKpeWG4HgCr46b8wB5z8e8SbZLJ1mY9f53MVB
ZD3VNpDxY8oYHES3BdY7jqfJ2uXGA5W8KYB/GHm+q0wDgFN0aqWx+/0l+DjTfH4Pto5Yce7iNImL
/x4UWyIEKU4T63ECah2U3zv2R02WzBCExwnoJV6q+5GMr9645w5sgWbES3RXm0T6h6CvTmCKt3nJ
009X72VDKBb9+P07/NVJwdZt4n/apTSiz7+/wdJSJ6RNAXXyJL6u/XqfMYOoAUjCkb2eZr+o8lXS
75ddAbahuwaUfcsxPpdqK5JZylC58giT5jB3eBDarpya/wIAxZ61MMW4VvQ5dPkye/WrRfHza3/6
eYVdQ3zGenKUTbkO6Gs0o3RlSPNVSYz7JJZ703iiKWQTqKkXG/JW0Z9/f8GtX15xC/aVDYxKJVX2
9ysel2IyoV9QQ5W7umuXdercZtm5RgPqtC9zIj6q5Wmm3Ochh5nYfQcEhrwCAUUXqM9F7L/nSXtB
kzIuqqB89SP9VWJMi52rsB0fM91+L0z1Ganq1jTJ9lfFj0xIxurM994yzpAK9olQ7+eTEjyeH2pd
zEWg99KPjpVNJ7OqcHwYg62BbDMEb4KIsjZWc0NdBPAqL8bnlPS07Fv2STj+i64Xy0zkbNKtB1ln
bWTk4SjEmaxX2solSlcK1A01DWwK1H1skb5lWXOP/6YlR1ndS7i1LMPn3HK+2oF+ldhw2H0cXTVo
2zY/3X6ytVKjcUNY6vBhiEi6uF9ZQMxAw6wd5t5b5KEtnZdMGy4tX9kmOLIsNb5xW+0+/Iph4fxz
7dk0JhBKcK8BVv2YwPopT4YJpR2zQa2gvyteOTg7i27TTgPzNWwlG8CU27uy3Samc3XHiGq8x/y1
FaW18QPqZ5q1onJXUavR1D2g4XVaRD8yGDWLvrU22OWSlQbNZ+mK9qyO0VaGb0MZ7o0+PWVdgCBK
O9XCv5HS3AWDdR667hDUW036yDfoeC1i5g+D5EQBbz9o6qGyx40FFj2Loh+hYm5Fk7w6YXrSpPMk
cvNJ2lvqciD47B3jG+citO9y3cG0VIATonCgT4i2yzE7lgbkNr6o6cvv7EA/ooEHaioFkC9506Tp
uS8KnQNM9VQP7AUYcYB3OfQIoSNVYUIA7p3b3QMZXsHePMfm7e9vyE+Db3N611ZpjbNVjfEs0/18
Q6YRdSzeQkm3X7pvUmc3R6ZpGv2wJugV1qXIXVLquKS17KiN+nXWmtcitjZzsptxtd18CQLfBF7Y
cYjBjA0PUYmQNj10BFBKad/xgMKfaoK1eWhD80zjDXTQFDzX/GW8res4Lg7uHbYFhhggvsM8+3Na
7N8aUPq/NH3kkCn776ePzq9o6f42fTT//T+njyzrDxeGHYMTpk2vo8MG/Of40fwnFEFM1WEAiO4Y
ApI/x48U9Q9TFRad55agvV+l9ZCcWQ0+LfzP/5j/EE+g4zJBozLziVpG+3dGkD6av/6KChxHuC7f
hmY8zRLU2j56LX7aCAxsHgVoLP/SPBngKDsdU5jw+IIN8Ok91GkPGXs0yFttApGZ9JshfLAz/zAM
t1rWeZpU1hQTabeI1wyDw7Pst1aun8ow2NgY4qM496ZCYWUVG3yqvUOzSB5wV/u7IvVnRu9Zk/pN
cq8JDgHDuCiM8KqJAq+K10KxFhpneF8hTg/v+xHtnFqup1anxAE73CgfpWauaXM4pkX24qvAwgLt
kkGVaBvnpPe6p+JXNqjOONSZnREzwTt0vRsGKt9bCim4YuDhr/A8UXg2ngYgoB8r4f/rShc6D63/
fqXfUfz/Pv681D++4F9L3TD+YDBoDm1punOo47Nm/7XUhfmHNYd1rmPhOaWD+a+lbog/mH+bC4bM
fpjMM5Fo/HOh6+YfVH8N+gUc2/x3Vvg8rfdz7C0M3eYO+ug4NwUZTf3vQU4pIUraOr4uCQCbdJVO
g0Zj75mjhpNrAzReR2VSvtZmF8eL1C1taLrzptn5VDuwdsPdVLtbQw/KKyHUXercF9E5NCYmNcp4
2Dsmo9ILST/zXk2oLmlq8gZhz/CyrG33btMfKiX8Bngwg8eHYmJZZN0cWPvlrZoB7UbpBM5XCsbb
muGCk2Y8hW0ULdVMCz2dVgzwxub1xx/OY/9pNsl1WVQ/epeWh0gBoVc1GUesKD6Miei2IxvSuktt
xukkoLSI9KcS+7oXqOpb3idf9XKrH3WDv3YQm+vLSCRZc83SDKLIjyDzpx0kaZmQz+fR7Ayn8cKC
QLrIkto/SyH8s+6UFa1iMkI91b9FJsoQDY/gfdj1b40GEr6yUiaW4WFLCBIXpnDzjagy54BJ2V/U
uUbLKrPE2XESjIDxhTloqjsEkULm+v0gHhzQnYdo8PN16Ub6oxEOqLxkdV1iHZuf5CPp4krsPr72
45fgykgA115tOMP1NOUBwcsw/x9knslXzUOaRHtmRqu7pHwArNYvo7SNt5oRRLdGieeOFh/qF2Z9
ZXocxkk55+VjZvjJCZ9ejyQuw6UntGLnQo/euo1J49eQDw+ofCMPiK3uGWNr3TPliaQvPIYmYD2d
iNYCSXMOzZodODcsJL1dYnkq89tOIOOnJs50KiXzt21c8L6VQ0TmrELTinZ+QsPbouDD3RSVLDKv
h4G8qjKG1cmxPZpwEJcc8QGEz78s/IGW33641kMDUI7OmbwrVQXaIp33bphNL51beyYYGtZaHW5D
w4UAphfFJsg3Hz/slGTijC1hlzsYqyjx8rnCYjTrOtyTEWadx1XnLqsxWvdBGz5zdqm2BBMWrq4g
fFZU2nXCOEKNMCrYIUSn6qfe8HrwTwcQsl5ma1w0a8i39WT2+M9N/6JW4bJsDeOUtWQOwZgedS3T
19pkig0wa7P2VM6Uy0hEcpXbcJ0/PsoJsP/KVouVWwTK935M7mO12tkwNraR3dgnXdHt06ANt/Tw
io3lm+bh41+T2qHBtPDEavZAxz/E6IbDywkEtnnsW8+sSuPMwaE/kpZc6SVUy75Jm3Xh18rJV6U/
LYrKIBFTB6+DMh7zkBJbGLn2qcFxtcEZXi3GITZuDMPxht6urj5+BTMIDD6n1EWIFmZj4BuEghp3
C5ImPO/coXw2275d2iipTzLVzxgdnyenkGfdT+srEjK33aik505lOIH52J5RinfaSml5SqelLKkt
1dVwjHtmpVq8mVvYfRkp+AlIbg+t2AamdqSw8K1TpX4orJRsTqae9Lbdohgsj9ilbzMNBESSlLsu
ld9E6TabSGMQM5X0xY5BdeM4yWs1WPZFcXgTjFB0L4Ht3JqJA9KyqE5lVTQ3VAudHZniRT5+Z7bl
CaFeeGtMjUpi2LaOXefe49uRD3EN29Us9Ogg4WJvsti97Ss9vIVFeK+V/Y2P7dUvu+IE4LA4BfS5
H4DxL22RFefSVWgGBjW9o1kr3elOj/GzLOyLRaB8AfWgeBQD3EVtULkir7W3jMI+CQUFVj9ZJbDw
wT+XsdTOYbMo519E4DxToXYnafn2pdVGsdKGMl9/fMNYJgkth2QoJBvIMg1DqAi5FtyVJhc6NyOc
PfTfHYdieMFk7F66tLWRV5ImU6TmXHjQuJcGEhk22GFa/fV7Qdq521pE9eLjr+h5FNA9ahkHSmEZ
LMkcmVef53dKV1U7nx4pekrt7M7V+FENoJ4ff4gYK9wUtQITPCKhGfRJ+jKFw5//96/fG2i9nEgE
nU0VY6UZ4QXVo1Oa2PazUjTaUuaVvv3Xjuwisl0qUqCQ6EX7nKXFurecHrmmGL0qivV7M4H/H5MX
pPKSKHieZHnDWaxYSoYsNg2scVQWWrIq2C6XgeU8QmCY1oodqFsz7dhCBiMWK8t3FVTi/Kvt82fH
b8z9gIFi3Spio9cUiaiQjnZKkcG4VxrYsLji7zv4LBaFM6OcnurCuY5Jp2W+u7QcrCBasx9TChy6
WIfGuAmrh0ojbOyUDRPny4mDJmDTzRTW3gj0J83VbYfRIXISFpWyqRTYsulL002nQU0fC2a+QAQ6
XhjjRLTkth2E5wZURbFBj4ncK1hmM/dVxNIDWu7N30poWMiQSms9KHo1WJsM2sW6sXAooiaqtlRF
uEIxsQJAvVMCe2OZwhNk8XGWLKeUHb4Y9z2PAbXPSCRi6LHqNYS1RRb5qyLPGZBV3GsZJTt4lQiu
F01vXrGderq0Ny18YHRGO9U0TsQ5N2lAe6Hfn8Ku2JaGN/XBCvevV1IF0rrxpEEYFTFyaDwvCUxy
UI4d6Rd4fVQdAZwWAf6Mep041LK7fI0CddmG/bFLMbtzEecLMdnUC5F5tG22bcHit9TZoqlY1QUd
FmvRPLcuP97wZE7T0ooeVF3Z5QrSR+EvEW2u7Qq5A1KERKHKFvr46qoT2XwPzZYnKxRuOvyd/mgo
4UYftDW+zU0Eu71nxDlN+TN9QPvg0EBbrW18dOWoe62CCtMFoT4YV8AOd/VA1a9KHqw5r5EWp3oC
yK4ORxwedPhSRPJB7nY0WFX90W9VnhvDQRmRjhbOGWkWipuUXcZaMpHoBVW+Boi1cnV47xWWsYsA
Dh6A7Sd1PgloBrRjO0Oxa/1vaeHvIM8jOY+OeLSWaWktLFduYQtcRzpId3arXqzoz6D/hcwc9pu0
n5BlCk/TqnUDThh93rUa1IhH1UU5BqSzXId5uHCtsrZUm7GIymBWrkff3FHthFCEu2GZOTuzic61
y5rMp5UObZSn+ioAUTioEhpmf9CD7go38Totg7WjxwyDOjeV3IWi9xi2rl5DYWExd06WQy0J9pZL
7j6bCwlhVizn13SbcdHq9jYZcf769VYvUQpGKxbYjyatX1AqUTkJj2WBpaZ11/4qoGqIgvS96vWV
kzPuR523M+VeLcuNYirraFYfCMfLFOUSBeZDHNSn+btEd3KKNx0ZKLPk8EfEw8pJ7XnXC67bGuO5
a557OWxh93h1bEDoHDdtogBmoAgVC88PlNuu/FbVzjbspFchJ8cauZI14HPWc1SP1P+bh1rVD340
XVIRY3UIV1UKfLxeB022j2a5PI9Rv2cEn7LP/PvMpeDcKY5VLHazHaVl0jZ05T6Gy2tyQ7dlvzDU
DEbqSPUZqcvQ7Of/1qpzjAa4svZ8UDllubPTjfDky2Hvm1ATi2TZ0R8g+Sjnz7g2z2qZLUr8gKkz
7rX6OH/IMEp3XVbyAKyXSOiOetow5qVfVSjm5zfXC2M1dCAJJ8oeZfYw74Vo2s4FB4v6KdQEQwMw
pJ160drZNR0621aoz0gBF8LDHsDnMJ57xNmOth7HFvvd+7yfpSjg2mujt+aa4A7N4tF0Ynaxdsnn
SnHIvCNoo1Dbc4ckFy0hP2VN3qCXXi/0i0nvZpG4T9i59/oQH6aSUPNJ4rmqpuQ0fwqNYqJx5jta
JPqqYuVr48mlWJPK/KlDtzb/Y/Z8WWFclFBLFkOpvPOg3fT58FwH/jkvc/LbFijxYp1p6tYRPfXy
9opNAlys2Miw4Wbmxgnq/eDo4C2lJ+zuymTDDCAY2wHX37oZMGqtct0/f1TwO//UxspdkYCIok08
OuZ6vyl46sHq36WxsZSzWNrkSrXjKR76m9J2aNvQsbWJdSlBNAzG9GCq3S7RtIMu+q2Y9G2Qm89m
R/lfNEuaHgR+cCcTAUPQjC7q9OKA5UKCV0UvEyhx9H8p27yz7sfx3tXv6wQEr98dUjflqMvF7G2a
K4Z0pqo7dASLsxPZS7NpuVbWUyz9fDUk7RHrzXPD+oUT9ZSP2zEyMDOUyp5Oudu6jY49gro8eNHr
az9wHxvaTxwnvLLy6iQr65BqxT606NUDBu0LPFNhFjxnSn6vKsoqqmtE0bJjqrTkq43XQgueDGy7
SUt13UpUg7kYsFbGnSJCdsQOZXyyDeztaCbTwhqFupgc+74M03U+GpswGRHBB7a9QrPDIhXXXYFM
GRE6aEz3O7H+0U/7b67VvZhttO7GDkk2Yd0MDg+V6QWIuq5ylXXyS4ORXH8XlTurU96sHJGX7pfv
nIyOiqF75dhs6my6NiKGZxRUK3kFbThXebpci4QcVKLT/t/b1ls/+Lf1cB6M8jqIlDujrS++1G7a
ngqKdRc44T3OlXVSAk2TBu2oavdkYXEiiV7eoJMDIpcvYns6BmP+vczFSzE9jZP2oJaNseikfGna
4ChD9RXc28Yy+gemTatF7BfY3Ow74LneFMZeEpVbjtkg0qc1FcDtWNCmZgevOh9fPhQbnQkMjKCb
KVf28bS2WVTLTNEPnV09qSzCRWJX3I7nsJK3Q+Q+WwjQFkiq99G3qggPkraXvBw4h61cyTG7AGOa
c7/T+iz6+KwUFI6cGySLpwbouB3G31DY7Fvp/1CTfOEqPFzpdzDTiPi13EfshwXhGRBn9AotQYq2
xzhlqvV1rI1v+ZBd4Xe9wXFy6gHOMRA9353RpN4T467o+8Pe1HzTGUzBd/jglqBpIZa3S/1cl+KR
MRyzIXjADjhofNaF+VykIORyjAfDYxSXT5XToTlWH5qifNYU4nFadqsi/TYN5dlQgo4cYk0q81XP
ecJ3Oadp5k6uOEZso3KpKvFB+C/aaL20rrWXU/GtrxUmZ2gdSLSRGRkH/ETFDF8fntG9R6Vx5UwU
sIZK+dYQPyyMb40OLaBNNAV6jLKSqfpeSDwofoNyFNPEyuCTSvXpTrHbxViGR3jUG8ysp5Z+PwLH
gdrZONDtLfOrKHZPjISAB3GVbTRuCgXMfJDoaMbTPUoX+kMki5XxoKCpZw1ickiFAkLeMBZFW1yV
mcFOywFsU9qo0t1+hewVc589RHSTaMp6apqFQkiwUOmhro1tGTIx47iPKGm2KltMlJlbJGHdalIH
pKgWHXeEnthFmsR5HnUsUULn4VpAf7VfXaW+FIa5Mhu6Wgi3pE3/qYbppPOmrj0U7PoQP9Yamh20
BSu3a+4Dg9LUUD1aQXet5Jsx1S9a1vDsfbEDl0YyqEDqKavo1rWyggdXwbipKk/R4JyqgJxzq1XO
ivTftlXcbjMMJUAXts5JZeSqVNMBuEkfkAxkEt3gt2zAhgs9JjfB3ulZQXXLkx1HQ50xgjRY7wla
X7gKOQwrApNeCDoL9U0+oEJEKcPRniJWwHjSYgysCloS7rVEP4nSvpb5phjjyySHa0CfhO1J+zLk
t0Znbsj0XxVM1eBEx7Dc09Yxte9TMh2KGZ2LpKax8+uBw/smZwrI7rT7TqvfnIwbwc+XSowcQNrt
IXEinjI3Yiz3QaCcJ/iY8akr6XNGirKtDH+tKfGP2qT5zE/yF58ZXZ3TvlHNDdAkftgrsDUsY8W+
Flm1ZSUezDy4YYT9SgNCIGt5CAPhBW3kVUpERKAit46WRfvQtfDD/OTo9vamzOxHGKpAKUMsC/2i
EPfQsvYYRcBUmGstfVN4CKn/RdiZ7TiOZEn0iwhwJ/1VFLVLoVgzI1+IXLk4Fyed+9fPUU4/dNcA
00AjUFldqIpQSHS/do+ZLeqal6wJXC+5CiaeZOJWyrV4YxvmTk055ZbvROThXcmOq/pR0uFDziHU
BGeRpI8xwxbIhd7qykj782tJQONs8/hBPf1Kd1Rk9IxVpj5bOqn3gbLngwSZjfKqPlLTFbOPjRXP
9rie3KcRMQaO1/pkiH2lQWG89IJfYVsjCBjpjp7FlxGfvuVp5pHi4q90i63sBme9n+DwaWhoM+89
nEkvoIpejtWN8t+S5iObo+YFZY1j1saEkD5hmtu1of+aGs0T4u6uyPt9VolrMJb72Wk5gv64nPvV
8ivsmTBaqKOR+sy2JtqGRqV5nnaing7KzInZ9p/dIN01JKIVXADXxPjzIC872Vy5d5pUTRrhB0vU
na6SU9vo35NVxCZWOh8nqqhSzjH/VHcBfXQF+5iio6jnMX2Z0M4hJo1BHmdCrxq7eAsy2jtLMAz7
Si9a5GQOGCUd435zTA0rrmiML7M88ispAL3SJ8Hd1HT6kxqyfVKaey/Pqe4rP9Szzn9MqtzOv4Nu
PGUFjwpse6Q7HfqAdl8eNJ8u++DJpGvZw5BmrtfFTY5T6DMZ0lxRbSk356HciX0h6EO1zVPt2+sm
95D6piD94VdZtYErjhvd/+ms5GWpcn/jhF+on+XP6kgZRkxzyt2QMw9tIh8aIkRsdIeI4vE9hdH7
cNaH2RR70YZ/pLr6j9OIIuBA7RNtfshiPggVns2ET8pk086aPblQHNJ5UWzA7Xz5TSUU1S3juVtN
9OBm52L6A3zAU2ecE1qbxqa/e4F8b5bmgiJ5D8OeAYkPnAmOY/JktNWeUQjS8Ceg1pGSrt2aZiQo
pBHWbcScMOoK+WPEft25uLzW9tCFQbzSxleq8lEcGftBgoTBU9tSeVw19hfDroi24QIt1CUrw/Fg
rRCBj3FyDLc0Z+x0Uu5IsN1+1/1CHpRvboqU3l/Q7V3p9ZTgmVZNqMxK9nbymSTzrtPiTOGnsZnw
3TujG5V8ZErn22CXP+eQZychi2geHx4FQVNqgi03x8X7pQndyFIaZwmrW5tx27gzz37/D79FXuQK
9XKFr+3qH5P3PZg/lUmqa0DkrtGfyefdtOMEjpvsKnf5SoH5qxYZoqjngNOyKlyR7FNjg6BOeEqy
WVpvYwT9l0aLbTowJs8P+H5xNtQDU3S7Rs3q7/AmvRlucGp7vZs7CxHLSeiyKmNrxOQyvIqMnhXl
eFdVD5HASiYMbzelzn3i3xogLvNJhVdF9QZHbSidpXG+te+DYBwo3xL/e22f+F/bBiQW0q2xgs5O
3vhBvCwY77xrJkGM7KEm8rCpsuNi4n2lJG8pMK0b7rx1LX0i//zZN/stLUiH3FhPFLaf+3K6rmUS
oxd+a8eQHloHIpLUMmDK8eyS05Ya68c6F2QnIzVyRJ/KOVP4XWibFaeBID28QxQElgy2bfG4ikRL
SyKKfaHw+dFRuUmov8wQTydfUezVvfbU0Oahdwr5DDUkHtPBe6Ix75ALcHFKp9LA2gdjcjK98tlt
rGmjIFtG3GUO8lO9eDuLrHNVOM1R6q3XhfXObsQtz2A0ux15R7GgO4Mz1L5L1IDA0jdK6hBDap69
1IjbP+Y2iKVIaaeb36rHtS0Qy/d2mLdycF5W8GVk7LcJ8y6jMlErnxOZbUsCbDrAvo/6WLWou/h6
IxZxB9ttyOHfT63eD/Zl6WZ8GuIt7XOaZNT3ekouXmbcWI7sx+WHe9QMElEJbTsYK+0+yU4oBeJS
xIX8PWDzSpM0DgrmccOOZ8Wgi9rjjuE7++WFlm98N1nkjNMO2ruQ+CCU+bvQziUf7ZDz2Y8Sgx81
5N2+upFFEVswGt/dkdnP7SidzapLN4pveUUNe4nJxDrUpXEzpjxyApaXo4vKbor2qrsnvYbHqeM/
0RaPJutXiRyYsykidrba6AoLS9PhQ172tZkei4UfyGPPXzR7Pzy75jGj2UkAAuDZyMg3DBX+DYsM
bptwpvzMYBGlPICcSe184R1W1eBz7tJNWM67shd3cusiq5i5g+dRnfr0Xgwnpt2DiwV5mIx7YXNJ
rVmeeepqB1i1G4M3ahMb5roN1esy6a3v9tsZR2UwvJhdLPOLLjR17E2sB2Ob5dgIYKmC/luJX38C
AWft1qzXCiAg+CmbX/7A6GFG2fTMAB+tFQKvmdDQDSEE4p4ezPrTsN7M4t2U30d+9OBXYov7KrKt
4CgYE4pWcyMWVh4VVrV/8FHLiUfxavZIjcEm7NhJldyHg+/4T6Blg9inJJRNN1LcI35FbXwXg8Re
pa9FZsUTEQcMgX5+1slHBS5H6fp1fDRlWSPaH03sxaG6cC5WIGDJNJxo5jaydsuURN7AGjm1jLPg
K+vKs21xQ+hTivoQSnv7ntbfeuOL2x7JsCtcl3r1dRv0v+knnjY0xhysJbiZwVFYFvu3P3mRdhsX
/j2MpXeewyQKPOfoYtWv5DdvTAhHMG6oubQ6nuy+/0pPYJzRSt3RRo+CRJRPZ59CmN5cH4nx2pRr
E2XGl851Lsxi3AAqmhtN40eo1nu4XpDehu4RtkDWrBGRtnUj4IuFu7kv2SgWD18Dzgfp+7up1vvQ
lE+yNJ6zsjiGFgupCvUPG69qot7uX7BZLhvJr3+xlmhCslss7i4LaU64X209MmYRVzgId0+/2MUx
HwT0jLjU9Cc7JacQpW4aPXFY9GpxLJhql04G723p3BsnllZLpkGaWRdHiwOLaGwK8PTP2eNLh+5t
e8OzX4x4c1YltrWCGu24M3Ax7dKSt+ISPFW4jF6MsjsNKj8M1WpwTUXObFi4XOaOmi87LCLH97h6
WZN/lSxWjiMWWewUnfdq0mIYN5KJVrvGTdTCvARsSliLgL4YDnTwPCW/9eRckDq/0Ae4HIxculDy
mbU3Av2HteVyNqxlYVZPl/PfP3aOqfHZacWtj//375dWeN/ywfvid1b3XExedQ+Mj3RsYcNZgdYz
rmFQj6e/X/IpCx4geLaFnffOAzkxokytLyX5d1uPCf9pkDD8Q4iallsXQXDLPkwke/slTbKo0In5
YrUYU6gebONwXMwXRYl9vSztIc+xFFFauXwjHoNRfeW94anaI45sTa+EGBZbrwndnav8lTyCrryJ
PvFeQSUhkpP0MxjfadROjkYA4+Mx43aR3/OYslisz0nPLK/1k2GRfG7MOX4U+Yt66Qk9cS4RFkOf
hJgqPf39qxpZd5/aFbepgF0ATWzsuA11CQu7elO98CO5uDrqp3GKid6135U64xX03sIUzt/v6P7M
V7GrzTn/aqT/rePqn/D2X8hCkJkGLYbLL/wnPdriBAtoRRkiIxnmaHByzlxPYFwqemPnuhlPCT3/
SVVi/kAUqlUnL46irnPdE/u8f3TpJmSz36tH62gikyouem2h3Wb2G9Tafwuu/2e6EN+uAEckLt8D
enNZd/0ncyONtXdSkwq/lv6lbDutUTqp9Wb0FB+nSxqbxlLfvSlPbnJ4rLb9Tj1Jh9V4mRBY6a89
0zrGAJ7zu6WQ63O9lKnC597+wrDLPxCW9Jejw09U5CYbds5xVhfi6e+Xteh/V9b7v5FO9//FWf4j
APr/UkT0adkE1pkB7B3Uy3/+RCkWi7wpMzNiasdGBg7w1Gm+zaYxbrPFNsFpDO7/QYPW6qv8REAF
PiJ/Am6u0CIC33t52Dcbd5nvDkU3/8Wy+c9878cr7j5gXg+gj0jzv47nf6NwxlR4o2F3Jpb+BIZF
zGNcO7zaTkHQ30au6B+5hW5OQ2B4yca31VyIiOTVw1nKl3RM4v//Fftnrqzt8lKZjutiIIVltf7Z
dWMR8zeIhz5Kn+UUD5Yxboe6GZBixxW+lYxbNbwVWBGY806Nb9jHNDMxXKWl5NIyqWPtnjqnvKW+
nK8ey91uQMTwRGt+kGGOElFMwcv//z37hLj/gxYDxoTJ5/cLDUnUtfkPKL9pa821n4XclHkVicdr
lK3WejEoZxQu4RbY7mn2qKhjxOoTuAfbCdejVsMRtmmLy9I+NrQl9hlRM7luzB1xb6xDdHcSqF9Z
MgSoK9Xda6W1rU1ajsMuoraKfNqqqw8pbEnRcrjplPWj9Nbb6lo/m4xy+dBqvug66aMRQ/4WJYcU
VW7pyHGlStRp9evnZnWSV57EESwazRRDz0ax0NeW0vlN38PzrPjGSKgp2OSVLgHeAlupN36OZAw5
BQGaiR8OBNm0v3KVfivTtY+l37Gt0hRSrVyJ2e1xvuKleLGdNPLLMipwlXDp75u4mxyMVdOMi2UY
dmZj7HunXTdqoAu9Ix3b5v5ULUjvojAo2h6Wy9i3Z7/3fuvKBXYfysgZVoO+DY7WfqTNFxSd0cH9
nVjiNTdq64T+/BI46psRzjsVtvWOd+Cra3j2IQgnwI9wV4zzb9vqMGwaBDQZFmM2bZ3o8/RRk25N
FgT9MezRGU6revmcRorZM+9jsa10j1Wcn88nf5KIqUiu49cAo8FerclHabw0a+1/GQdxIQ1NbEIN
5NaZbUQ9tmAOQ5hImrE+MYNu2wZpohmlgyWTsZVQJYTpcUggw+T7TDi9HoZjKpdzIKarbbvPbnkS
9XCtPCqOfWv57AULs4T5Y3S9De219m5+OOU5OBGW6iWqDfU6duVvi9pdYHClcOJxm0n7CF2/ozk8
AWEXePmzIntPmbf6kfVvX3sX1hjWBafRGwWfBdfKUdP+bJa48Og3WqezHOEZ0ChoQ8VjZjPzVRLr
sZl4BUtG+xuZ9zWWUuvw+IgSiTcdpin9xvHdb4QY3vk25Yba4nJjkaQOjzcDlOjXsA6YKnKw85mW
sU0jz05bXso0zeNWESKH0TWJloKxRDZiX6GVMN2KYxrI7ECDr4DJPHQqKY+ysT+4zPxRIUlI7Ji6
Te3kdJzm8y4sqrduzoq96uOxkennCDRh7YuQN4Wd1gGBSTS9PzAJaMbdYLJN8AP9vjBigdoQH23b
56ZJfreD/+4s/kIYVbLP23tLatNm6Pzyw5+2DgFf39NC3HPVb1PqQCNSNb8H6qvdzUenkiQ9l0da
2N9l6heRFQRIriMeydC/U9pbHLXJCrIIiurWoTLHk2lp3B53wFLreQ6r8MXrfMliTq6H53quQ+Zb
vkz5Et6omf2V6PxWFomxddcgiOxSiUhNTXAOc3vetL2jDvWYha/KK1iGte6F2zp2Otf4zpLXiHF5
qW3fyUM/NS+jNbMez3qCrFLjB5DjW2Z5z0ZYXQYXx+zI1DvNwrxlxGeRPtDQ6zyb97XOP22MQHuz
GPY+Hh439K0DiNWXzuTKC/e0S5Im4IzDDZh6L0RvVxHV9CS7pt5ZwiQGtf6t6duLWXz/GaTIeVuR
bN6a7nfl+J/aQbwVqX9YLe5U3tBizKjXq6Fb7+66zbNBgfFeNQiZbGLCglsgEOewM1YH63Mvuhv/
wElLzhYRrssBMXlvzkF7ynO967IxvWZ6nkDKhbMbQ09ezJ4bhia5Ugp/Rare9YNnXipySWl1qtmM
WNOtA9vcUna7GUxJPJu29dVxsuzukBKgTDxE1rzAE5H/sjFm1EcbVjAAeo3oVcXVlWdviRjNS1/w
/A2Mut5RNeRt6LPmQkk6GwW6DfgmpGogMf9tQNzSTVp2za5ZbMX7n6TcwJOnlIHPM63lta3P5uoc
gUXFxeOjc3c0MJ9s2/Ns9yNkjCsjszS+2VUanMvRfzVCaT8ZrxML010zsuNvA7uN9GgW+4Ks2Y3g
0oSSz/CuTKghSVVwz81qDqqb4WhzP1Q24YHJ+I6IFKfze9dkHGaUIQBwTeG9LjShIY18JUTtVZSh
Pk/11F6XWu36AszH7LFEa+s5pcl4Y2bBH1XT4xXYs3dEHEPfaPTeLnnUd+AIYxsStvEwr3hT2p+Z
pHd5O8pDYpo3XbbZLeFX0EL5LU1u7+t8uM3hFEapg9JTj+yAgnJbt0m6I45dXwvJyC767I26F2R+
o7k0bXFWZrjefabvzIfQwtS6W9tZvoyk+pm4ijdNmAjgi+pGD/SP3sGNNU08sW0+UTBBt1yp4E77
PCqsPb81II845e3s4C6krTqkod5wKW7DOZ2PWI4NhKDkTVNy+GICBBWqx3yPbhA5K4nSntF5V6dI
oYzq/objKDt6tdjpjnCPotQLF17Ijxlhlx7n0+xTksIoGdxWeLUdUJN1yqGtI3dtqWmY7P5UdCTg
IXXtk3Y68Opnl79fMuqyDyAXt8rikWOxj4l1LadbRnHaEcnjc+1T74njd9gnDf3TwQA1Gazya7Ko
H8koke57cATK38BqV+5gRkH1fOLUsaWxZZZLltyM0B93A6fIRs+hOP/ry1MoNwux4sfSBrNgTcM2
u9LgXz7zYIVIFOTjTSmrP5BlVcUiyHxWB4u4qLDOD+lofu0eFHnCLjzKNKi+RXaiJOPwpKqihqvJ
kUgKNZyHlTPe9b2zkskjwZSdzFCERIfQ/TuW9Rmhm/VsmKbTubZXF/bCYzEXrN4hT6pXmRefutL9
vs/fVwUK5Nfle2GPTQwiB9Nl9fTZS9vCE29+UGJZnEem1JMv2eC1ggbkzBHWaSTH771X7kvQw54b
2vPiynCtc26Ln8XgDRdE5y0DKCez45z69DGtOj514WXaPMGsX9Hzh03eJFwkAxXGZqWRuUXGETZ1
DgtFNd+EBzQTpgFHbKvPCloVVaaTV9tSL3bNglAny8mzy5KMFmC/0E8+oDtJQ0tK75g5LNY6O70X
GfsRWsT0OWOGYlm6lYKGxcxZ9948qIcDGVJxJujQUV2+TRY2P5PLNO7mgFl1biCUrB5Znop9Xerh
AyLcMJjBPiye0xtdFM4xNHT3XDGdTdmSkB9C4YC0y7MdlN7TJBF3Bqdd4rK4jC6ivkVNO5/Fm2Wm
4YlF//dB3ALZ1Kc+dG2ETf9nX5o0lQh9yAFVY0rjwaY6RRqkKburW59HskewW6j+QHT7BaPCk5Xl
GBIL4xoSQR1bTn6qMyB/TwZs5URrRaMkDdqwk6OU5Zsm/++cG9xlBrzwMdW32c54hDH6fuMepgwK
wEfEvbbDrvWfWXiVF60QHgPuUVvHQqZRFfc0t83SG7c/47r63qUf8EOBkWeU2hEoMwwIgR1cXn+r
u7B7WWxuTFwcvy4Be4/J/DksUGDpaG8Nxze5lPDM5HZwMLritnaPsvUBqDpY4WPbwHM5Xo5OGdan
qWJqYv0laeieg3RrVGwa89RuTrPu//Xl7x8b9hw7sXRfsMPLy98v2BRIi+HOu1u0g1Uw95H0w+WL
bw7WcwDyuMVUaGxH6mtXycN6xTC6FNNunIPpnC/pc+52IdSrNk9+NW8Nd9UnvRCsqZtk4n1lyFtg
WvI2lm15W3NNVInlLZverFnX6E7eSFmSt79/hWwjb9USzhFHbBEPJqpOuRrdkfQN8ToYgEMNFp21
B9v0Q+rs2P/sCuLrqknYz5Rib4epQmblWEoNaW4cwaffTatzX5Eh6ohqi+mn3lcLbTx1VeQbTlJv
l0oUpryNUmaypzU1yFfKWq52yt2YrTWevLq+rq2d8pwD21sc8dMO1tdKygas4jkht0evLWNb8ZTP
4AGGfILWnjY+PAQN4e4XUgfORja/S53+SRsfwbp+8do+iWZl/PHaCgx9bfY5tdeMtBuF7/fZKucX
UZZfpQF3bbYn6P5qQ0NCEJewYLnbV/vuYdeEw954I+sAaOIykpR17wySMMTanItCqsieJz5fbPFq
NiHGA1MIqQ+0HoZR0J5tQ0F6nECKUvIDMuR0qNaCTVG61ibPNU2g6Jq+eSuBvUJ+aVdydLhc25s5
+aPH1ownnzTaMS1f88b9aWfGtO/VynBpUJQwkPw+pFcHDXErsEUJjQslmFJAgeURsMIVdua7zW5y
9MjEWlr6sl4x5/Wb0K/HHRoplJEFpf345JBHc+jQZsAskthjINz0IUEhQw4HTCBSti1M1sQJAatO
Ox8M4DsqGqedi7ds4/crMOr3oi+X4zQpwOuy3Hpl9aMFoYodug64HpDQRSDyZkIc5rP0bajaOeLa
3O+a9LkfO0gFB3xqZE2lCrADG3HXwnSOwqGjcG7TbeDEdsHqz8QwqZcNtfENZzx+oL5no5PPEcdS
t03TlQ9nWH46bYtBHSLMMdAAuDXfx9ARW7MzH6D58q1CWzk0Sb9LtfuaT8u5LQiLsVlxteCH1GiT
8qLHH3Wu6YikESSf5j9FI+8TaSB7c/rJpPcySQTOoNLvqfaf/j6W5BzQMcBl2GnYXLl5C4Qi5b0M
hIx5y94EJ2aW6DrWrdXsTN4GRKPl/MvMS5MV7cYYlHEsBQktFtHgHaxU1xnnxqBecg7Ka5jr8zwQ
Eiy6lrm3mS7cg0/zQB6ik5PXVaqsixURO6myIUNC/UMKVsDcV3bC6DgVtX/rJWK4Mw01l9DhK8go
j2OzpnmXtISDEh/T41irOBi3rq3XbcYHpfNUd67G/Np0+TflTmZcunTZhUQCtfxNfFtgge1bEgby
YPrQZyVBVZoftbTrFcdQ+t0GBo9rz+8x7OivNUr6oVJJv6fdC59OKKxzKvrnoaiac5N7XuRjJYjq
xI4F23feNMN8MC2Sdd1lejVU0kDxSdarNdAuD4oN7tpqrzzMGiU3/TBLcUbY6acnqiau1wHIgT5b
psFww1E9H2bbulJ4BJYdFMGOhuFj76mvSw7gutTtGhEeIjVrpCk7VNWvpPPrt9o1Ijvsn4KxwgXg
z1lUtvPvKpfvdZu1MYvxKk2eXSrB4LWTiz/awbkWmbOBu/d2vvw6qXBiVUEpRG69J6uIHlXpcl7y
89glE34G9XsKgQI5Z3h/UhU1MGYg6b1jsDibXavjJijJNGpW3EkDckFjNR9ufS/m8V12g+KYJd96
6BCSqrazImOBaHYp7TW9pCM8a8Tcoz8WUz9CpFBJ825GOhiWbddM1aG06rdKrj/R/tuNV7nuM4Y3
tjhRkYlfAec62gida1nxo6yn9IAtgIwIoqQogX+ux0Vvl4II8cXzM1iqJWr7QG0TPHCYFUHQ6s5n
yOZjBRnB2JZhkllqiwB7f7h2gUVLiKmoUvUZSYPab+4tUNzfvzDaGi9BZu+rNYPDWynFy/38ffBH
54DB+3vIs/iS9NXPhueYl8/mcfazjEQ7xqJM9ywI3WlbFOmZwwrTQtm+BoT+yFQ1l2nxbs0MXwb3
Uu0JOiQ6yvmouu5u82aIqBP9Y7S8fFVTH1VmdxuiNjAyOpTpkDL/LHxGjPIRbWhMvENZ6ry0b63r
kD3mJBQZt+jubWpAPRA9k3J0iJyEttYyfoVSHmF+TlXlf28qaO/Ozb/zc4pT50JlMJrEts1yroS8
mDABdeQE+LLsPzp2loHLygwYR9jVzV/wXLVGdQW92eloEMZ7YdWK76r9tB736YIFH7eFx2YSDVGm
REUsEJueLvvTVK5Xq3H/CLiwc81u0rCQAFTjFOilTbWl2WIFketeGfOSqJ2K47rwooYzy8oqibkC
HVQNxk80ZMgOt42krr4pWxb3PF9/OjSw8lH8VVot+dUk2njLsD5Vo7I2jDLVrhrJfclC79IkxMrJ
qiG0Pd3iYp43Qi0sedPuZAvgKLsKXtwiuCreJlRTjofAQWTwvf5l5tPF7Zjc0JxgzC3SDVszf+gi
Ou/z3aj1xa74vPBx2zTr+mp2MOpd+AzYHh5cFL+wWn5AlDHE+SLZrwi3yBbZLveye0rlmkJv2IJ0
owV5xe9eAZYW+difjT4gWt70YpIF8o07cPFPsvANQyL/eZ5Zng4Q7qysOg7YhVTgXI2k8t6mYt8W
KVGAj/d+zvn6YYlk66p+2Ex20L1PafqG26pT4S1ojZHn8IrZdXD2M27CyguPptmuYH7rx1DIAj8m
xt5pBmhocW+4BlRDjoUlyNdP9Gp5XXx5rn1jImDkMZgQOGKV74l6kO6LlJEK8xqs3xbgecF302Hz
vzo/a6MUF8nLYgGtwWF1yA6eTo+8HDaHfRUtq76GsAYxNmrJyEKO3vh4UlnLeGiaWTOjcYVvExOi
3Euvzex3O7e+yM6s9lVjVDubfHu2utuuk1Cx7XBcguGtd4xnU53J/yODbBIM7mUoj4S1adrRy3E6
iiwYr9ViU4jpgQagIMVNLrgHw6WUaTFsWll8OMMkD4am5gxt5IefkDKfG/Jb5s934TZJLDx+Nwsf
MrslgyB1132REPeXatVtE+VC99gfeWmF++JPJrCQzF5whKg6rxx7B6vomN0t7Erp+uoYW4sgu9yY
JZrrmkd2/rUTxnO6YpewyudyJPBNs0GhfQd1MvjWOzSHZQg4G9sjDzpZwElChp4OXmW2Z6hb5zkZ
UZ9S7NBKz3gPACADDT4z+bWOlW9xuZnJj89nC6gjGZc7j7AtxW0frs1UzLH6Y1DOdHTM0yxafeqN
NOb23xHU8Iof/pF3RlPlagksd75NTOjNWOEQuoLqtzx3rg6PWBbe3q3r/V+V35YxC4lbUoxM8QAo
lMiRCWjq3CWQeKG3snU3VpU95ZVVHVnSEFlfFPZLkVEhYCJC4LOZH51Dp7AHHQ5aa6vKgA6Fvrtb
/jTGzNT4UhHgard5mo3w91qo+oR1/NNSz5X72ItcZq8IIjquv5UKkBQhObdy7ykU/DB1Ob14K5Tc
mvGMCrD+RY45PBzj3Dizq86tr0Tu5gmBU90LHs3zpPtgo5AGb4DWTI10cbVgrngnmrgdNZHEgui0
sFTvI1eOKF8Ka49V+s0ciyOHLm9XI3kqsAhu10E6e7tbfxV5Z72YOYakBf5D4xBEeAPz7WuL+0Qq
kfP4FctQlRvi1tK9k7cEXk2UVDSAtVZBuJftWj6kDWm2Gcdke5ysj9Vojtpgb0UEQLH1Z6G2bpB7
O6C8hq1P8ik6TkasqFuY36knAbRUHKWu/WVS2c+BfBRyjQ0u5A4C9eBOH6p0s1PXz9963v4seUNg
0rQZh03GgRP5ZNDlQNmeoCu7betDI8w/oRN+pmN/cQZeilbwxOZ+VBy7RAx3uyBqu0wdbleLBAJI
Z0GaoFwiLKwzIQL5Nc9m88nud47tVOd0ZukjHnuBlEdVLRtaJsYAqm12L1Xp64j11XueWsgwH00C
d09A1pdQq/cARz2FHpkBBj+l4mQOT5nOsy27vWbfUWroZVRNcFmE0yxfJ8JQsAWD4Gc4k1tqhLcc
NkNbFxcLWh/dDh89FMWZjiHgGhdoysYqsXM9hdeQvf6EtAVxgdBiFjMDmJaAhi1DhZiwOHLjQ+81
RHIqRBDJauwI2dyNeffFyQGUoXjyuKBga6jDZedxuCPEoJXO491urZ01dyB3dexWP6EnD/mQ8qEc
G9Lx6Md0UNUcUpGLvjeB03ljLDT/6jLdadzbOIJXzi/o8a4yd8JjqFrBpmeyT5UQEa5Y9NiWcL0l
+PR5M58bZiI29X59wWkCz7j+xY9JrPezZ6FVdcEKYG4bxqFMYZP2PMUqcln25YoAj7CXkqm11yck
d3cD6DHFK/KUDO2TcPv63gbNOR3XTVHzfDfaLrZIGa0SspuxAquD1DRvLbVJNDD5iQz/C1Cr+WKu
dD1iDWxORZuN8UDYrR3i1FKLp06akwa7MmnNa9miorX9fpCm3NRDhjINLLs4+YEppIqM0ai2ysy+
2KkTB+50HsqRCCbvrVXqYyXBkd+79Ldaou+oJ5NdZlQK64Eh6S1Xu1vjPuolM6eJUwvEty+x6ibh
sPVh1Sg/Hi7l2M9QYVFWQvMHHo6trAWDdWp+KPZRaWz7FqO7aQY7d5YfpYmQ0PgEaK3pl6YTP5ce
HFoV6xZ/oLNZkpF77rJIgvVYWJYdWj6bTlGN184M93jaFTu/HgfKEn742ZtyDESDybtllb/sTKoe
omGdoznnBfwfps5rSVKj3aJPRAQuMbflbVd7d0OMBZLEmwSe/ixq/gidmwq1pJG6u4rMz+y9tgzr
VTSmHVSe4q/X2gT19vYIvYfpSFO0FzYUcLYXPTVxuquqQhKMYofhceJvrAI8VRs8MSN6sGLGFg1z
ppBSdxzk1Ys8uTMNYoFYWHVbXftoVjJu9hokBkqNekcB7G79yZnXpjt6e8p1Iieq6UugEsg8oa+D
bl5LIdkG24qx4Rx/WoXxVZpCnnRcO1uY9kP/WvcKS0lM/uWeYdl1mkoKk4x5oxinU5wHr33tJyg5
IEJ3BpONcfKd15i+jVmM90HiVQWlpbHxFeEZcbO4W/nT7AKF9RQD1+KD/cnNG7Fb2fNtYohxwpup
V7mfPRWWbbwlOV4KyYRUm257bJXe+90gHkKMMuthtidkiEJR1LLtK23vaNnyoDujXs9JQyMY1odK
ea+OZGFbWHLd8SQRh84edcg9yKIBxmNPkeSYVIHcWrH3VxANHdTQJqPJLkDo+fWjgmTKor59Z90X
HaJKRTddVD6JiHX9NcaHXvp7R0XWJwK4aQ99WRB1dQhbHbHQm/6MXZOewEWKmU4IzBhNiQvttVvH
ovkCumfvQU2AfB/Sz8pvjzULlcH5CkNIfC5qXz6XBnpJns+I9j5ZmJyuYiiWTuamChirBJG5FpEk
IYcPB7LFEfnmehEMySg/kg8VrIgCxXQYXsKOfxJkGDcNmbxPyl9Ftksb+kpFtQlcFXPwMXosJZds
n8WfiSzHmyTvh5LAXvtjLfdwep6CiMypCl8zB5pBRJKeu9tkif4EMZPiVRwZF3y1tnwfEdVZybAk
eZGMk0/up4cmru5KC39xMnPCKDbfmCn9AegByjnUcDyZc8tQz+uGVyrdrW+zMU2N5imW5hMVYrTp
2G9vdVb88id/wFhyX6Dyy+fbAt99BsXqBpIdu5aSN8v8S6auIn3WHtdiYNc5QjK1FJrulZX57tlO
AX8HTv1lQB3lzO6RFD45yMdX3kLoIyrrEOr5kHZUyTiYgDpHnPksNuSmbvxbAflnnXbaW5tl+Cws
SYaiQbUg/M5eVbZIoVi7RwnimkE4mSJoZtmrPUWu+Grd7qVUjbfvO95KX/9phGMR1wYsxbb7xwmj
vmIGtUkm86GULEXDrsAdKYio4UjeGkuXMrKcrdBmr508wlwWQYwIDWPZz6LAHIli3dTsedZWB8uh
U/1rVrp6T4kIyof2anSQpHs3fDvDXGyEj30SVzq1BwBy+za2mX/K6892rAaUH+PAf7o9c9YlTN/T
HrvY3yDjfU06WZzKKXohKewHPcKbLWxBWW6ddGCwVgt5P5ItmxZzNw3hn8Tw9lNZTIzeKkZ1brUz
VXUr2JvtOghrasYbCfZ4Bw9o32XD77kGYKESpj92MP4eY8x/iKLsFJeUPTKggmAGIa1YtaEOQYjE
t9nm2SwhlANkyvYtUoZgDjBggygvIEwg4I3+5nP2w+YsAWni7+axSegPASpO9vxgdnBXej29M5zb
WpA5mc6Hm5rfqcLc6pkJO9tSSabBHp0w53VIfAvibwOJYeNZqyJNtpapjx5rD5YnW6u3aEbgyYeQ
0fl8Wmaw6/xmb1gG4AxGBPAHoqD7qhoGx8hg5t780LHPSOqh4LaMx5PTfVZ2fcRwM/v66lCZomZb
NWLQh9byACZYaxSB337m/J108xWW5kdd6c8w//YJt2KJVbk+0xSrkesyCp8HVzLU8a4Evnb4l/J8
YxnUTKA/0o8wRXxs2DvtiG3oCA9ANO1L8QWcPNnmrKrROeF59TBmq8Du6ANMDDwONaJmcouqhTFA
v6v6YE2sDr5D42JrcbaHiI5R00KiWVilUCQ8RgjbSFJqlfvJnb995Uwbh4e78CLcE8YvxJg1YlEj
2Jhxumus4hEX/8NUrpdzRsA5qq0ew4+lkdZ0NbchVU/iYihMzerABU3o2ESBHlspVjCXNY/xZDTd
XwJt823Z9cScp/KFJJqT652ckMhXpjdWal+ixMh2ZkvxKSx8uF6zAvAAxlwJejB0lCgFFSNNk89D
ZbEUibxpP/v0vmGM18A6o7bahU20Z9XwjPb5Uiu6lwIL98arcBML93ePegZTGzWrO7r7IUv+5IH8
Y2vju2tYCiV+uSkmxBDmiF9Kj/PPQpFFou1vs8zLjakIN6vn32pGXudG7m/U94fItb7b0nn1K3Rk
bXleiAly/jMb7UsyvydafFTO1G09K2dl/hcnXYkPHTXo3P6he6D1cljQZfY+8Hmf8tRS76WT/ulb
ULdYXazKddaN7xE4mHevJmuS9Vz37SZIPB8Ns2T7AGAp5CNEpMh2kC78D1YOU+Ui3et8c+021iN9
C3Y7yGB1RgPj6fy7tH103Db6KbqZW+PAEx0FQJZUaYMHITupklZkdJJqHw+k6lmyfoyIIHDijhYr
TuMznlvR8I3IZvidmAh3CyywcDr1c5nEn7XAcVS14qdZDDAMAx9lSw9VwS0R4avhd1eYzS4a+89k
5PALVPtLRNWjnjEC+x30fHIWPru+OyW8S+7ElRU35Z/FRL+hvmfJARQm5scvn0ztPQCrpyHj89ui
cFzhJfl0DI1HgV8fAl7ctw3Rdy3J2BOapfOU66ec2D9Egd21r2oOpkIeAo81UBtR9+d0mDgzJhxV
8jbr6NaUYb9rJPMZOYUfZV7xBtuFwdPpHTIiVnbofHi2kRGD3EKPMK18hxuHNuhUo4blrOj1LonR
l9thBuoEDh+hfoTopRYaIqjX1l4ExZcD6dWcsyP3cg5K8jsa1LSz6j7G/MInY7Sr/Chln21108Rf
1AQ4g4DIeZj8GBdVCGQkTDoJBV27TIXN/DhipoibPLgE/Wvs8ckB4onOEk1hjYOMrVH3MwK1XaRI
lWrx2ZtK44Hl1uJjfZyL4Frg0135ZnCweY7IAWKR71171zk4ofoh6w9nijg2jeUyw04S1Oz6YkQq
+cDiXyqgAYUNRsqnxLTcb6zO3q4BqVEHeb+WbJjhUDX0UY1mfuOVCDhT87GOkjNTxWFfqFm9BJtC
C+sQSOuMaIrkKlaXrP7qLUmct3zGO+PDrtiC01u0ovEWsD6FY7kufL6fWBmfzDzq1nRIYxhIQaN0
yqLxI0/8b9wJXWiyaeZfZG9fb0tAWpSRbLG52EjlmH5iof4VldG3nLz2QoCsXKfVDIxtOzWaHiRN
eYJCs2MNOd6sKf1tZwgrUD4wRyPBOrSpJZGgtasA089yOkrdfQkr/BmN3qMsD1mdsT4aXSBfAU9F
pavfPfFjWb2uY2c4elp92BNvct1yzcNnQhX7xFQaFHSvH8O2Z2NT+pKHgKNoLlZ1EPOTdJ3Y8JMk
u8iPH33kZ3023bRkVNgx6BV8yxXuuHXX0ZfHQ7ppBFYugAcPXmuOpzxznVXgYxHCg/nsYD6KGfBy
a5UWdZHrsfYRECahoXLxxhQFVHhrO/oVxsnRFF0K+Mf4TWv5WwdwsNwYm32s+K/1kYEraEGeFdWv
qA2NVcsRvQqN8McYdq8DugqgDc4qcym7YIh52xCEk7Sco55b6D8Nu4aqDE6RVr+60Wei2n3iDfy0
2+gjpoh+q/Pwj2IKgdnEv1lt+JmSsLsOZpcZcQYH1op2UxVc/aiZ9szx5drT1UGW0W+2E99Fra6o
0TdsFuaVjWrBYxhk1lXBRBsRa7pEkeIEdx2iDKyEP+uNJ1qsp7Q/laO/15U4NIx0TNq2Tbb8uLkX
rSo3dc+gpPc1+CUoLMQOV/4LkqkT2SvcbOyHc3MEH3eK3QZup8UMvok5R1SIlnKTodI7JX+jwra3
MxGiPBuoVwvxbEeCGlneLD+9wBuKmXscI3Bfq7QrqRUCOptAlDtMSYg/jHgTpcGvPmQtvjRn7Jry
hV8Utn+NRcgTFAvMDd4SdUO1C8qaMXGA8L7HpHEwJxOnvxln+xkipltf2J7+kIlxHdz4R8ttvGGe
zrTOqz+dRsBVz+Q3XPpN5Qx/68UlH5NZyvlRqT/9eMwNio/GwuRkO0x8ZK52ruXzkHrz0xgDd9Td
tG6c/sdo280trQoErvI7o6CgbNPlOjInccwoqlcR87JHN12MvuWm639TIR/CrPmhNVexfE8Rshzd
Ai2X57YMPmIWDnOgN4lJL5blVbLt63Sv4unNQmHKFfU5hDGGZkb1GwRrm5QlHFPGAHxS8iK6qDsQ
OKU2rdhWwgRnE6HbKixnO4oxXrWEzKzMNqG4Nk7VZP1NMTV7Vgf2VHoP1Bzz2nDji58yDZ6Yufdl
2WB7c7/KoIeqZlhrC73XKhHBrimSD1MkjEYG5oqGAIqWk3bbtI5az6765N3ZJWU07VLQArWp36Sc
v1Q9Pwda/7WwTecagWyC32oZ9LqoJTaxpb5Y40K1iRTZsrSnpAvNG11rzuTxTeYGjNCaY89lXo6e
XLAd4ggPeYC44cjUFn246137VzHZcLbyYFzY3BSrHJUjXdfGNPHFjkhYwiJVD5k5i5flKzcEE8on
cDy1hds8gQV5CdCyDbCAkO+RenOt2uJFG5H3O0lg2aDeWWOi1vsYnDzbbF4S41JK7dxiBh+l31uv
Wjfq1pvdy5CK0TroOGlvd7sWOdXBVoW4KUP0EcDmxi/RZu99HJR/U/G7qfH7gvW/DUgnnwpOWmR0
0EMMBNhTZ4VXaeTE5U4UuCsUasb1vxcPBlCVcZTbYf6AexztoSvUzyEk3yah5PzZBgbl3w3DVcmM
ESN/nkSLcbqWP4Y2ONVjMn2gc7haLbo0r277rW+amArLijhnO03fyEm7OXNSntGhBDcGTuOWZ7nc
AKLjo2mhpI27LIOXW9bbZHQYIGfRyq5SIiqlfuhIovBXjh0/xabHYnkx0LWLs44K8HEEnrk4QZpT
HDbqyctJa0lnaIYE0v+0wTy0VRi9VVjdN4wTPUzrtAzAtolR98L8aiXMj5dvYDY863XyygiX65sM
w+mzatctQzLOtvk5zbiCRaDHx3QiMRfrl3eOJaa/tLPn4z9flBCwBeZoKOBg2/TK9lsbDf6zSv0/
UeOnh84buPYGoGyyG8yfyvMiEpdlDzQIv61LBQZBiffOkOoReIRDm+n/mfAzQrzPnWuUdYI/Odr7
OecuR1ce3kT6WrYF1ukxM3OmPaPxZuGK2OWeDfMlZ1qjoggOI7NxF1JyNU7tvghDxtmdZbzPHFCr
WTakGTnE2tlpANYP+aXZ1hMqASI/jGrQLJhKu+YUL3mrDNgYwYJdreFecd1Fr9jK2cvM+SsNHxV9
k42beHbDdZIYOZ3UK0+Uf5UL5hVYnl4pnZ8aiIubu7fw/uKbyxAD8d/OwiX3QB3Xr0eOzbuNDtok
HgcvPoVVar2mZs01gQt3501yV7RBe5q021xM59lWQf/SgHAsRtMFRLQGjdK8ONFW0yI837/ogmje
MIP+ndl9gzM/flfoluGZvmulp08PUGsbWOIcJANvsWdHuCK44E+tb/+5vz3s92zMcNhKDpMMlsFY
STbR9A3Yz8Zb3r07rbPNzQSVVOjsnT6pn7HO1jXVZoLQC3BBBH7GCwEoxdb5jjYtBB8pAnJPrWEC
u+spkIIhGkN8jrRPpRTnqeXXbbLyJFH4Zjda3mgRuv2/z5wztuXW0vk5d8OLM/fho+P2z15Y/lVT
yhUZ5Uj1arTxH3lmPjLemZ6K1Ee3aITBW1GWRFDj1Bw94+H+rqYWjFYq29fB6JtL3w8Bsn6GVG2d
6UszRfWqK46UHj+qqZjf5o59a1a0YAzG8LMMf1K+Dm99MZ61QCWZQNdmr4aevAEZ5oZm/jqNYt7c
PyiJRQk5WaxnkgLzWYvtqUJx0yT2Fu9JuI/oPB/Ri/ibwUcdklTDz07X+S8/ER9xaG+bepSHuHPt
fVm1VDe6vU24vTZi7FpIyv58GMw8RLMhiX3jbmwuo6s+wrGdgKcCD6CV8XYDY+ZnqVtUH91rYLvV
S23PHH5JAFfrjlA2a8ZweEWClaXCmaPHsTYO++K8Sw0EWEl3dSzX3vhGrw62At/iaMc/N9L6USrX
vjQjfmJkmgATmhGavos8NQJOfH9hD5gcWmF8WL7dngOnY+y1/FVkTw9thhw9gtMMMXPUzJxVCCsz
YJnP66YO6PR1k9QXRfUUcOQcdBFUh2HIKWEnf6NCQS0yja8krdRwEAHPSMO0aLY5QmLXfBpIFldQ
8q73l05grB4cRm44gcObx5L/WutwO8fIVBydVG8ssisETESHhkJj47JOk4RX4XvF/DJm6Xxs2JIw
sPCxRiQtyhmn+KMhjnESPjPGUucAG/Iqc3z0dk7zY8rAd+RCYO5InAdcIu1Fqua1DiqcBV5rfKkw
Zuzlj4/D1PyQk9NcpNeVO+nHMSILwQAsETMsyTJFm5pU5TUD07wWs18cDHugs/IzH0AjySZNapCy
ESG9qJtKPnILmk98/+92P1lM6/p0X9ECP9FdLI5/ML6QBcHa2iQkGsKdDirEBqA6JV6CNAUQSBoH
rLwBHYlEp2rJFjYjVTtjrfoQNKFNNCirvD6PYgji5nDFqRadm1rTwVnsUnTYYVyoUPAalPGrYa7z
M8Fm+Xky5/ycMWPcRW1nlGsZ49vKF1Po/SXr8fo5PQuzvMngLCzPgqos4kYoTwXMgfu/RXxbcs0Z
Y9R2BHzbQk9gOUb7fH9JZzpjSNw89shwE9N+k/UyYGUTc8hr2tu+fBcNxVtMXPRReqCSvDSrT8qk
crPdydy5cW/hKoe3ilExfJqQIBQ6SfeGN1ewyvnmBjhMJ0ZZL7IKposgBMgsav1EZBr7dJDTUQFw
xEoKyExdyHXeR+/IGRELpyTydGlyjB1l/URqBI4ofXc8/xCLUGx1lPUHb5DjMfb6x7oLioc+bH5Y
C1DC64EUVNHRGefTFKd/jIAcxMqs9AnV6/iYhGBM0pmfM/eDz2lAH2kBBkiE++8lGIsnR3XlLTdT
d09L+KV9BE4eesOvVgM0sIzp5zx5TIHQHDb+4Hw4+UxtXFb6kjfgsQfj0hruZTDBkArgkA/+8hLr
/C1Jg2TP/is8+XUYnu5/ZXZmeKqsSh2mqD90cV+fTaZa/16KsQGalankbxAyJA4Ye2r/YIXmtzP2
87ZtoJ8rhP9nm34ZvrR3ub80k/YuTK5u/2zGuZrnw3+HCiWwv/EUpjZmVARxGmSU+rCoTv8uEwCp
OSrnQx7NHS1T1MizH2cJfe9kyBO6HnuLB8MBtOc6Z1aYzvn+Zaxkumelx2ykqC5iecFIqzqUrUgv
kxzmIpuPK8gz9sZLw4cgKrjYGVMaAcn2InGCobskz6fyRjJJksIY99qtN2ZPeGQ5j5wy1XjxfCI7
yUlS/coHM10jGMTkQhrYwHG9NSY0v55onylofZSV2/sXzHe652QY2kMdE/JQueOxCv0OcDrFZ20S
1y4dthc8zi1Pdl5s76VwOfDLrbrnFMvgS8j4yY9a+YEoXAGwywdaGk9+lIECMEadvLcUKyKnfWBU
3z1Ucds93L80ogiicJvfqo5vkgQsaorlXaOn/P8v//4eqYMe9lu2Yea+ZrV77kEiHOY5vSlXd6zR
l7Jppj+4crhRvdaE7Q4uqwlXOOvcQZJvLpUHSjjUCrlknU2oguBafitH/fsOiiiN/hGocL3v8soj
MgYWs1qwBLHvsVLosc+qkB8ZVfacZ82OsWl6CvqYKrjUzFllWuyCNkp/88dBqwYs7xZR9EYt0RL5
4jjKWupCQ9VsBB0gTXXT3rJg4mZykwcJog50SGyeSiRALAafSb9mUR/ZzWMZLDLKWrk3y93dv4g4
CSiKjO+6KFlCmD2fQXZWX6WfXea62skuyompIXACiwVnjh08sU3MTzKBET4ICx5NF+T0+j6JsM4c
Hioj0LvWLqKd6ajxxfTYG/ueTI5JjPZBSGhzGiCTH3c3MGzcYYHC0uFIljCZ17+mXr83isBGzs1S
xxqaav/v5LEIz/LHTdAlyTWLTQT1dZcecIS7G/wKxU7UDfkD2jKuhq9hLKvmV9fSpYTUEa/9VIdb
1wrUxRasQIpUcA6Z1BtZEp/cVP8qo5OfTfLpXnGWjlJ7Jjtw323a55F37n5j+44DC2xAT1ewpwRp
zY+0QGyemQRtgxr3MVMBvSbKWCUbmzngdiZMWh3NNo4PlhDnFIU3Gw9VHkag31L51qVYjOtEisa7
QuPUqZYvufdQrM3OW9Q0Z9334SFUdgDIlUSOFUKxcJOA2DvjrCY4LzTthS2c51t7GOHIy8hDWDLD
oWNj3LFqCJHjx87402sXZfk0oIldKn6nm81jRGyvXTjxDfU9t+vyxkuz+1WY4ma7rXE204Qa29v4
qPkZlCcsUjqQ5BniUdcr+RWMZIOu/v3AokMEcD9aMdX/72i1I+dzMCMXPDglPpsHcZ7jlqSJIIBh
neAPs+IHYmnmy70e8LGEoK+jYbjzVAJcJ1uCdcKVh2VzWqVNo3eEaT6axLNZjgfus11o8PQiiKT+
sgCMD8jWMbdZmbuP45wIvCSxykvRjtup7MklnZu//9WCaMaMa9f175IwiEPBZPASARjqlV1jVuvs
flcicFs1C3Yjmt3obAOu3obAa4EPDcjzkyrjm4ppqemw9i0f59PoBsFGuMXGz2B8rACCB6Jj8S3Z
KCTuwMJSk+w4YLPap/Bj6DH7R0tVcHJy3oZkTuKrj3lOpDBKkyn51o1mZ5ynsGrwEIVj2V9TLuBN
Pwaffu7DOGvHB9fi4RsL1X07Rr0ZAnWixrZeByaaT7IihLhbdVHYPLFYw8IWN/NRztOW4Bbvy5is
eNt0ApARma49M5cntIxgzmtupbrBl9OBglX49YOMPZkVxg74lwaVW5iG+3LhvQrGscSsub9aZmMi
RdqyKlGwQJq0eSLu1A+Dglvmggc9pSJZORZmYEae3pFd4Dm4jy3YpDKptq45dhIfbkh3dAPdo4RP
7LObYSXsOxxheVXjtGbUs9z+9AxJ9zbDHxR4Hf/3p5hKfI5ZUTy2Nf8Mzy8i43Vfe8WhTkpzff+2
rYC1etwLF5s5rAmCdq6a0eX6X3sHtyE93B/42RnjRWB/TFtOUOGm3ubfxx63NmmNgzhlbhjTWEDs
yVRL8ynz4/1O6fjFbEsiCWJSGEecdBUmk8cmReJlp8OnzFvBhRWFJxKQ5qfBfmpVgN6VySCt+Iig
YAlEwo80rL2l8QcOIjYdmyQaLxltY6BSRyidQDhc9DJJmzz6TgCXLVIPaHTKBwsPuntw27A6TUUy
Xj0cmcAblxK3mbOPNG7e/j3OsU71kagRBHuVe4gi238bKqg0WLn+3fG9VYr1KM1hb9iG2BYQU7ZD
5Ls7i5kZuRhNe2JscvFEUB7ankL33pZjfZiVhqs4PHGjNU8p3QjGDlaybdU+Tbn7ZcgwIXVY84w0
rbgqjFBAfnpGti7PeJw2R1/P7GUsPHwx8SL3zKPAHl6APrEmGPgoBWV20jxv68yPnAdaQqS7SWuf
4nR2P0TB0DicjlWh8qtd4tq0etgA6A7PgnuUQCWGW1PHH2amwNCZMcpAjM353lwYeXT5dy95ESU9
YTfbsR7656ky22XHrt5bd/yYBsnAwtPBkw4VEhju5ftLOHgYoCYSJELlv/9Xg9iTy/5nBjHRQhi+
xBGnR4RqcPvvdJ+xpBEMnLBC9jmJEs/6TJJ+ePFU9vjvrbM1fi2q1v/q19nFrokkumwuomJs6vbk
YC//8ftLQzDJyq+Ip/PgyFyavqeqAxfBkq7Cg7X8vchtnUOSqseMc/nG5AOUatdUZFIzinD6gOQW
hg7c4BHfXGji33QR5eDmJVcq96k/yFU0926a6h2ImltT4OCzyzh7jhHGtvTKgRqKd9OjvEzyrsMV
NVBMe61/ZEB0hur9UQDpO/lgrYKV4QTd0Z9Y2ACvBVVVXPIJtIQ7xvH5X5Etka7FEx/ZRhivBvDK
k1nW6p1DHzLZ4js3iHRfmQ1clChmx9rO7lc0mMTIY403m7XOs6OX9Sxe6+4qaxYMamqcS1751jZk
dbSA0J6R9/8kx6a7aduKYOta+XcLcA1gWMu7nM2vJUFKUoTGtXXD72LhmwU9vdB9wEiRSFpTVBNe
X7aXe2ffG2ANlyKHrYrepq4X7y0UQIeZ2c6ajynnZZ4ZDGxiKm9PDA8kSBV7URoN/lu+NJeQgEFO
D7HoB4QpJGw0aes8jJ4gkatow/24RHcSwCrOnSFvRsrkpI7L8FoElv3smfVLZeNxagTFO+MfxKfC
1A/tYP2CDjFdYl08pylxq4kRXpsZtG1pDkBhohaP+rIpaGsbvjpGiwTalr9KyTha9Q5FfjN3TIA2
Za0hrYAYoTKQ7SmpSJRbPoRUruQLaGFybEBngVjMToMHJxn+xJXh4heLNfvLNAA/HY5Y2lkBEvrE
dT57PSA0uSDhFtRcSlWNZzvytvfPpS1C7DFedkJhFx0aWGDrMh8pWSLv7EEJ2Rthg0gngCjuu9C1
CYZ3LsaUBxu3Dtn6uQS2lS5lUSHm+Hh/nt2pKcHpRZRWSqmjkM1+Bk5wklqbF0zcDdQd6qBSNNmx
77H5uFWCA3iZSls+orvSamEaqJFVvJt8y8pR73YMxhqnoM1iHm7Z/ZKIAgJJpnhAdBKYlzCRiMKk
Ck8sK+Zd77Bfp+TziN+we8J//fFTUD+uC9vfajAFW2fqSQ6Oy192PdVcBfxqLBSLcyHqPaqbZm/R
j58fMhe3JsMYzqP40THF9OyKhC16A4FqYEWNe0RS9t4P0ULP2dbQcP0ZUY+Pov2VGE5x6CarxxqB
JbUZDHEqgS4YXT3diOXA33DPCLRMArwQFGVXOeTfNPP5c2CYX1k2GjuR+81pbmgf/CS6eh1Zt7WT
v4Koxhndv7BVfS4cp17zpIYbRwftM+kFUEQSY7gmzaAf2AY/DxCB9t39/5VHZrdhox7sYRw4GKjH
8aAVAKhcRxSGsyQYflzURPMy0OmX+c79r8h8pzSxvcd4zDDcqbTGUA8dB8GHDSF5xEkzB8Q40Iaz
dGA+zb3LEec7+QFuf7gh2mDYtEt71cnxx31MYk/IOCkIjaUgnDt+JGVfRm3jPV3mUswq9Or+Lwrl
q0dF8MhUGN/+0PDMaEZDsUSA+u8CayoeCF0z5XDLZIkj8kqTkX9erdO+fuscwczSxeZfVjYxMHVy
Y4hKSk2eTo94xxysrISk+cyZN5ULQN4I3E20gBNlYpvbwakF+i26DrsktgF+kot4oighKkyIehIz
tC/phL23sV7dJSdNCCfa27EaNrVxTShl/qqg/Bl1FBYUnMF+JMeocLA0d5AvDhH2lWNoetlK8O3h
2y/ZODIc3Wo3bPZ4HzmozfhkkRV8rmAeHEMHhol2eWokRw/6MkP54G+XFLoZXxEO8zADM+SIl8iG
T4yMawr83wFiQOorrMEFD/He9JPuxEYM0XZcA9cLfRZ4S4EhIyKOneJ/v1izi8w/oPmwshXWeeBc
oZNxEGsBHTgaQ/tu6Hz+aci8ea5JHAZRR0OEVMs8teGuHMSyRhbyyVlkI4ZL7vBEENeekuVHPWlA
FPV4HBgf7PIRcXnAeGZDJV4SX9eLd5VRzDchfaDvVqBCmOJvvQjxHxuWYR9UDBz8JlrQB7J+ntLo
ZRhzeoGRfUUQIZJTA6yUBLdVWBOCvSy/VOhVD31UDC9aOHsPj+zBWm499Nf9sfXFSRICemGA5jxW
moRmEF9PEtvVRqRkyVjp29DU4b4guLxs3IXErqZVDj7k6HDbsZ61L25AAm1ZpOnNN2AWl0TLiWXA
0/h4Orggo2MQ/+DoBTC1/Kda5E4nP8XZjahbLlFQoADLb3sGXWZm/I8LbuxTajvBY5tWA7gi/5NJ
r3pr2KwYQqKXSjTdAkE9lK4z4GVs3PdVyOijZEnKpD8YeEMNswE3uCx5cR1vjdgQ51rZ5cPk5b+t
wpsOzpDjmV9+pfj3azbi3l8ctniEOIR4S4Crp01v7hJRtNeww3HAdmjAtCGrc1i2X5bB5DuozZE0
U4/z1KE3rub0WFQe8zJhH50iH3kE1QllqHO0CrS82Nrmt35C0A83/xwJ17tZXgjSE7C0IVvAzF4N
Inf5nsqi89BM0AHQeThXHwf0Zl5uN6dh+zKWvrNBsAxyNS/OmEjmcxDG1ZaghUuNLhtTF4Zfqt2P
rmx/6ViLk3KInzBAWwJKacbrhBl2YRuS2trn8Dlhp3XYWgipd7I8PkgXaVWi8SXdd6Zx52T7LqZR
tNtF+E6M2zIdu8/E/Ejog6lfMm94nvoEnP/A6PS8fGm1z3IuHfS+44haq++RhjcVsJyhVUev4loR
un+vGWcvApIQaaziXrYsUNq5QBjOZ/pUt2UIOd+MjrXBnGVpbTSI3uswE5pq1EQ+8EgTb1p37PwH
IKyCPK04s42jaycw+GzWeMAF+Af/x9h57UiOZFv2Vxr1zh5qcXGrgXEtwkPLfCEiUlBrmtHIr59F
Rs5kVqGncYFEwgWd4ZI8ds7ea+cRBxN+7palX9da0q6XKUVNsQ9boepOINbvqMeKNSqE8EKKrY87
2LEv1QR2Gn/hlVtZNm4qznSqokfBZOksrcg8OyDRtlFd5IesJ9uwEhOkt6gSNx3VxbPpcWDrnaxb
uyIm1ASpL+GHAFp1P36AFc5xZgfJJ/1WN9ioK0ele2of7EN+l++x2nLu6vxyNVkcRo12okEQK7Em
N7UgfkA7ydQvbuUsUyk1+ytIL5aU+vTim1oO0CWElpiHECt8lR2Un90j+Ud+6LORMRsl0764Jf32
MGR1/toIZ4+eMyKwSntC+b3WfN87x8j4rzhu0EmPPzqWvBCy1BXlA3K+UJymtEKyDVIpjfT+PGrx
sIns1l6NvXXvVaG/L4tpjwgzv8AXI8FMuwnpkNEwSx9Kw48/PH9d2jpYgmzSLiZDEiTl32Z5yh5Q
fXaFIfMBqr9+AmB4HxS4Y/TqCYxAdUvwZnfwTJltVDl7viJojOBeV/gYFQ1UE6AregwA0GFDH4ya
WIPtlMXISdO6YmQ8/8qaSsUHdx5l9IU6lUWgU2bo4zZuHNYpDha/IK40nO4HQ1ryXNqsuXs6cK3i
9xPed/NMp6sMzqG6eQUUzN+M88eUpvqPX1zVxuwPtkTHkLXNG45BLNGDZ6wnw6aXZSqbT9+09k0p
WK9TovkYVI9KMGAelfEl91GD0y4eX50xFtve92CQzV+rui71a9QSdEN5qWPjPS5IY6RWp8lBEuQX
TchcqKjP1jwcdbx0OFEUM7bzriVMBcKdB/pw8iSlH1/psn5zp7g4oT7zgHvQGO37xt2mou4uS3En
c7O/FYD4bD8KH6qMbFNF5bFLxsbGc84pxc7gj0ReiG6iNt95i7YNMgHRKOPBwNp/HFjDYmPQgjWg
iGbbTRApYHGlV62rwGeH2USnFNW5ryMXZ0GSr9tcjqTq9iniUVYfneYdRAXQstfd24zeBFHlyMuW
NwB7nvcAAkes/UjtQvpvr3Al5rRhz6uMw7LSs5EYXQV52zM5pb4xh2c7hP7nFgmca+XT9qWu1vTR
3xTIBta91nensOteUoeYTjPovkQOs0wOMkQq5ZZ/iYpB7B1M4I4GX61dKr0xxilLGwpDNJ1f+uLu
5/Q8T9r8xFlwLrq/Dzyxll80vrvlTRmGgUNrW43DSZjxnT7F+0E39evJC+UlTarzZ5NiSjcYbrR9
PbNwYVd3b0MQPevj17ZN3wwFz2JZO3AoD09FLqYDzSnkItPo7C3t2wCO8lqlG33yKX5Kev8sjvEb
WH3KxCWv74Yc7puP4IDpCv7JflYQpGqKzvGk6ODOwkAt6bJHu5xeYo1kavQTLUEWA8v+wWR9sxxc
BelyE5Jgh7TRsLFeAmAj8zdUb1k1Mu494+vX0X4etDws3hHxIQqVNNPd6h2Ez5bOrLcKmuamneOh
Z3WI4ZE6uXx+LQZ/zzLJnCYse29P93B8ODpygmZ5yCFEkH3jA4S67TCB3dMBZLeY4PaVg9cEVdh0
HuiW7rNpAJRL8NUWr5mz6vIEnvmEeBYaNAX/vPzSDep3Ws80NfOwoReqHqIexkQwHzQ0OwtIAkFN
YHmAmzDKWXQCJmt2nAa3XlQwGqo0ayV788QwrNqOXlgfczA/aAJbRnBzXZ350P3TkcQDzQrLkzt9
jTQLD//SDWyaDfZf7TGGDbg2Jf71xpP3BZCDmzhxTxUxPNkq/WhLf7hgB0tWU4tmjIYPVRq66HVU
j8UOTih2GOHDKqupybA1qtsGKZnUjfjRNKnoEA1dYgdIFwIugPS5HqyahuOLbxcANlFtAvcL1FUX
yY+6Q4FhM8E/pzLVzpZ+FITu7Rhm6dvlSDp3ATXV57cxcSVRAkzFFptklgFIwXK8iod8n8yaj4Gs
k0mk6sN3sRWO/uMIzBF5u3OThMyedF1rD/Ug+VzpI2ykKuMdZjv8yvPvHXHGAXFjTkhrNlOB0B04
wt+7EwxBMejjLvQLAzXooyly2seZCcwKa2FCE8B3YU6z6F4teHjaP3ixlkVs5JPL5hpVcFN62M8H
i75VxLc7KgJGFrNyPcZ5eR5aWmF0bemCGpEnd07UPhP7MB20QQLaZ54PADg8J7HYp3Z1kkiH7MMs
YexMvuNymoIbXYH2ERlhQAnAdycC7RMZKOIDLDaHSsvm2GFwC/Ovxa7l7WAM6gwjVu50PI6rllxB
N07VrqMVXaxfogIziNPn6i5y8x6pHOD4vNFPsE0/jCHKbxKHj0xjVDR/o0VTJeRRMeNt6/K1QsVx
8Kr5XeuGYF64IpBRhIcDwzgCYhseMXlEm7aTXzyOAJsyU89lMmn70cSxm/ewOrXSBV06f5WXE1kE
V3UnWUEsJ4uMLiCWW5pTfSPAAPtv0zTwgVioxJ5zRsFz0aJL1LbME6xPDUvlp9OVZY5no56C5zp8
8ZCO7dpRF5t5krk0yOguvizNxikgR7EgpYGYVEK9mAbVWxpCHHElsbfYd3Wi0uGlZhkI3zrmQLsM
hcoMcZOvSK1UaZCSZYG/PI1pWePYr3buYp8D36uvCrw8UTV+CWYGX9DulqWLNs55Cg1159L2YcXi
3died997kDagH69Tvb320L8c8U22V/jFNmoedDQDUNZSt55YLyLkW1ZBPV/KYBDqvHzcnWXmm4Zv
94P2Lc0dJLtlSlPapddgJ/HO07vwYLoazsjUr14ofVmfBV167E0S8PIkcPae05OqpwE8ULm7CU0R
nHXriwXemo47wCKwf+UpAOkT2uZI3d0BKlsQ894YZUjG5n6ETlhJkKKMH4mRpAHX7JvcC3dNkYDU
YkqhBQGLay8JLpFFOMpII5CRhizPpDG0KwGCshzL4HOZ6vieeUs7A1NiRPGtFOAsTtEagsQDg1/t
0gZIlukfK73doyjPbuukhc0CB/7I73Ik2Sx64PTXzEVEcu6d6X2wqvhhAkd5NypYgRZpQcfPtkcp
WhdY9NAQgFKVOxKa6mdrjhXHorRi5ptc2TijPwc0mU0Wh1YOfFi+AiwOV6CefLrGjtUA3Guah641
5hFrjV6L9aoBD+IGCREsHTIAr2Q4/qiGUmzBSTT3kJqfnGLSXyZS0TOJGB3UNcffPHx3KOykcuWl
Bpl7STILtIuBAkZzjOucHN1BPgrUna+ThGCoEGutFvELn8RjoJDpDK1DH0lZVB6G8eQLWg6M3DB8
Baj70sQBzjdP5ehAXGMJRnyo02mbz8BM+PZBng43Q4etqxtV+EjzAAX7gDGd1UaxdP4cIzoNiQg+
iwnmisEFoiCCooeB38OmDOvXz4yApdjwzLkUttr+Hvb1igTPYJ2S0b4SneZcGWaQbpLJctaSbvsu
s4Hr5aPXn6o6b0n74pSJwhCkOUCBY6vrcMAq2hUnt02sF1ZSgpNFduRFI2FIono6DL2qrx0/eE60
4RUh8xZVQH4HJdQ/h8tWTdXYnOQocKaseYj94SmKWuKk+CnDvsjX+byyVSJ3gRh06qhwr1tSMi+n
AEFcQvWkUMUdys5A/yQcnBD48xOCLY/VRBg8vRz96GM9XxPiu0fFnd3UXRpfcgJrQAZtW6XG+9Fo
riCRRmdHoN6q+4Hk27kKLjHF1UhDd+xqOE3VO8kopKgQkacnBbg44csTNUzOAvaooZke5291D3pJ
2juCHvv7LjWvydJ1j41N58vFAs2gh7Nan7sgZqLrhBHtDe0nBNPzmaKNYuYsg7WdJxo3Jd68DXJk
jG3aj9w1NBhhU3cj+aU2vRueZI5ex9Ltj6pxCArrUUxbqR691oWgRUHeguYEz40dT6cQuAxxC6Cd
FuGkR425YVH5LfcRfHZ0gx9LS/sxMOSFXuB+C7yrKr/rzKl6qQRp73HXPbUBfOlsMq0XUfvo9lWP
U48oGwJ/OSMtZcNyfNQCBspTFRdbJ/a156yz6OSbMZkWc0/Tqpr9AqHGUwJPO5y56/Nkp7Eo/oII
ez7n2+zg20j8lqVOZ9SYswrfQE7P68vNsAWTiUsrwW5GjtS2FF62GUOdI/689DPM4r3lNRxLFEIl
P08jy8YNeSTNW4BednWhYVPdIypHlORUw/azbKhyLWBgMEDIMfpj25KeGQ0ScHIY7CYfFkpJZbZb
vmxt690FkUQnBtD7cTCaYoWt+aYHYI2ohvOQiUt2N83T8Spxvy3vjtvSXs6RzNzbA3jE3qEIXPSx
tHagws2dIHeGsyF79DbL8bpLG5NV3dyorYKEwYXTW0+o2AGRE1BIy8W47iLNOyLHkzQY8U3hyZvX
LKjsyDOoEnpQ/hDsdOISV66ZE7yjSnIauri8QQ48bnWkl+esvm212LnPYqboXu9fG2YPk9D72s7p
h3Bi4nXRYt8dXJKokmCOI8EJaxb9XcLY4bBMYhGsHdvmLtDUbTev8NqkeTZUeUXFVb+ZNemHmEaQ
bTcFKzWAu62ThU94Dhnvq/BE/xAn1uCJUzfCzEnGCnY/zp0DPBMShpziNcQzppMs1AeocBrpYZPA
S4n7uB6/eBZJYAioifBUqxR/4H6YJJinlPZlNZN7HJDvVugz9ZTxbioibS2M1r4dWolfr24YRVFF
RXf1Y2CGoFNaqEnShaIjm9kRUz9YMLW+WnNcHkoemkFDQRXmFelp+SpMIqnPrsVo3phUfqNoF6xU
lVw1XWf//L4PU6yd6EhC/QkBBLss9n+eqlF6FuuJj7UBu4OhbykdOH8XyGEsNEA1I2WohvwqbI/J
QzDSHR9SddIjgaw6qYF7OiCklq8IzcfqGIOj7mNZwwl3X90pz+7rwEnvRaDu5h46sRPVVd424bH3
Y96H0niQuiVfIn3Vj0V8G6Z3WlQkN2LC0Zdnk3eV2P1hqmsL8CFyGqjU8gGHSMcACodaDkRhtXzL
Pw9vDIBRMCOZ4STyOJEcTP64Og6ZnZJz2W4tY4hvlv8SFJW9B70cip4NGlrFux497k5NPXlfXl0d
B8JJNwHuI0ST49Wyzqia8FBWWnNhWsaaS4c/5xSRfbRb5oayk/GTAdSJKBWeBKkfS8XmmFoAwayn
czGW1Saxw3yP39Ey2/41bQjyikcbAYHU5F5qaM+JqIZF50F0LYfZeFLEWfESl9VtIOLsxS+7XWKg
mq+T1HrK6gzsBGni685AX4RV9QUXQbFpbCY4ReDfJQEDnqWjZAcBM9sIxRHKLBYG0KetKNSPI2dm
9khodSmxfFIkgl/FZlkByy+JtbW9qTuUCZKYNWLSYnxqZWTCvXNu8YToi3QfEdK1FoKtNjrrXiG5
ODB6TQ+z4Z0QGYNse33asgjo4ftr/n2U95ce3DwSL0yVsP1AFYw2HRxhxaTCF27w3LnRVoyufui8
+skNfOPiVJY141c87zRk6s4QeXLdivaj18hudPy4ulcmbb4gAETeMk2mQ/MxJgoLjTfdL0c2nFEx
Ydtkh492D2R/oFMUJwHo+cSqLz+XbZ5nnsbOfw6CIXohD09hj/c5rXbwS8c5EMvoO5aaOKqOBQdv
lhMIiNuA8Rtw2rQ5dIi9zkZmXCoLWnpDNnYUSnmAV/CDFpx+TnAjbFucO5t2niKkrKYyDy+XY/o0
PKfIorEvHzliajNq1ZFXelC3a2Q0dNiDMQHeq4786KgsVZyLjV2Y49Xnb2+RER36nIlAIOoYthyC
zJL14Jr2/HSVQdGgDaHr9yoN41MpyhfSHOJj2KQfvJr4ASlRv5KpYZ4b16ufPfrNW6UpdO2SWkAX
fb7VzZQ8an90HtzuNp8rvloF4qT58c4Z2uTeLyaYI+43R+oEXlRdd+fFRbvViuSbj2P1njM/00FL
z/eQSTivlhWRmQmEglIfmNM4IwgMWZCXN3beJu2a6Yy8ENbGFAOHmYqvdlB9RAmRZ4A9UXKPulQr
1RXtWTSZfZX2+tkYSJbF1Nd++Ix6izj/YWWN9wJ6mLVS6n73Rv15njjslAc4sEjqO8KFQNFdECJJ
1lW8USVK843RcibAaQ0gA/zG2phnglhrsgv8Y2QTIIZoyvYoU/XcCh7DpjAPsNk9tGGZe0a4BT+j
zf0XcGIIlu0o/qILrTgFBnQgKYxim0kx65Vs0DNVUl3oo6ebQmeAz+8gvVdB++jPYBXZFsbWVqa8
ajGJ7Fw7vPdat6B/CNVCFFp0NeTfdZmwJI4H2gyfX2Lfg36LRgRvUCSfLKbnZ6vGBzHFJR7gvrkk
MpQ3eZdAJCu16Wfp0WpIRJeRHb4nuqQiLvf4WSGX0mk65jzNgzDRgwrdTF7NwacVlRfZhVDm6QVe
AW1OKmeW5xs5uz+GSFy5fe0wNscakmVMyxDtPOge9pAKIemjH+glFFP6Xb2MbAQslXddRjhS5muy
KMqrMsONwNLUea5QkW5cmykjOKjk4E1ogsBOf9i+R0TR0m9xY/tqyfUzE8ScoFX1PGPBUiYPeiL8
BzvC6BqzJirb7FVzMnWJZ7i/iafDipk0RxZ9fkuI6lDE/rRty1ADMsMPYlk+pV0ZYYKpiIMpSFJW
uqkukskXIKQCZcjShAjz92yRE/YOTI0hyM+2KKxDlbbibPl7fRTEPMzdR47PFrNiEE1zYU986dDW
QFE6RXkrxSGxhH7j2MHzxAgVBhRZSgbeAzzMYCs0IR4z1EYk0jfTS5QFIBjYFvwNa0cVaSg+O8Q3
QVQi2eysHdN84y1LaMeKQr8ao/5tmnWIgwWfLHI066S8Tj7iYHnvkWdugQZjxneE9qwG7xQxcL+X
ol4js8de1fbmHWd6GNpVznS96BJAXfIU4sLiey5IHmgrcxuyU+kKhWqnOGZLqW0Eibep2iq7N70g
vQmKFs9Lmr923+i3qUuOIOOzDwMRFFtLUTkXmgNQGftKOxoM5DZQEom9RG+8C2b3X+w5FTwQyRkp
a81tFEfRPSeGD8oxjPwd6c1ESRzyLL8IeplnZ+7CpWb2A76rzZFnMDYqH++XQeXUJ8F1nldvjF6G
K23wGJZPW9gH05Ea0oYFLt0jOebqiA9drcrpQJOAoUTN9LyVhdwvLWRI/FspdCaBOcDVvldy7+We
WldVFq8TVVZfh6RGRxMXz6HoXmsGtitHmtlt6mvJBfObu55ZWPZHRKRIyemtYtZIbEljNYC88u45
bbvbWO/Q5c7Xch2Cr6Xykz2azZaDYs5JmsBGrdIfQlUZT8iBCM9gngfXrtgxV/eOrRFHaxqX5ZOX
n7Kc6HqSktHHWXdzmgHaSmaQUfsOFfBm1HBkiEnnbcLOUqNL4TVgeAwcp0IgRf+gpZGVGlCvRJND
DZHOvU3vZktzZAbfwmCYk277wu/3WOHAM6OPT2PUMeGdow35hvFai0NDEF3SVu71VJiS9FzxYJC2
g/UDMq7Wei9NAAWgLYkxmlhE49flXOWBb/QhtgAUyM6J6jfnJXHuf31V/xV9r34GC3b/+m+uf63q
sU2iuP/b1X89VgX//nt+zP/b5q+P+Ncl+crKq/rR/8et9t+r6/fie/f3jf6yZ/76z2e3ee/f/3Jl
WxJMMt6J7+14/70Teb88C17HvOX/9M5/fF/28jjW3//842slyn7eW5RU5R8/7zp++/OP4Ldgvnnv
P++an/6ff/zvMqry979t/h293J9/mPY/GYMbhh/4vm55hs6Ohu/zPYbxT9fFARIEJiqdz3tKjhHx
n39o9j/xLzrwD11H103bNkhv7CpYLNxn+P/UbfMvj/u/L/svH9+vj/MfpShuK0ys3Z9/IIP64x/1
Z37k/Lp83bd1/obn67ZtE50beNz/WxDjWNq2wKO78xyV07ayO1hEiLZzrQKkKgBUp7aPZBaoInfk
X3LLRlHMYKOsWRk4Bak/joBp2M/WPIIlinMtkI7VrcFihZuW/9Ss8PIQdlarkFyHjcYxhLUUVKhu
6LJTZXXxGXrfdzVow9bXbH7k7hT2qII5KnjQQTaN++gSXXH69V/BWm9TQsxe6X5Sn2zs1QQdOjWU
zc/LktPGz5vBAbW0k5WBHtsaT40U42lwRnOrJfnX1LacE7lczimm1K0gzjgacJsB+QBySa9xVyZ1
ZJyiEpAeVWYqe7Ly9BgEUjvtY9w5PFlr2hFNkUAD7C499jsgI8WNWyljRwNmhGYQeCNFEY56jg03
o56hGrSC21GRyIKGhRIotz/QTVF7cahsywpoS6pu/Vh/H0Rx0wwuhAxxiXrzGe4QPuO4YWpgARSs
4xg+Q/UlcwhDjELiuAi/0rHvkBfm4IjNh+pLkFpIQqlDV01OIp9VaRBT7Pxa2s0OJemmS/VXS47D
NvK7jYquerrrXd2Uq48RUsKqDuInjhToAJQP8IAMGM0sr8Mawn+mYIaPspz29eh+lL6Ua52fFrzA
SUcmEq0jHY4Uqe8bzbdIjnA8sa5FVpLBFX0UBeWjWeETyxyUaLBt16aiQz6F+Y6+VLmRRnMXAgLa
9DjMjo1bERA5bXUWSttssq7juHzS3OZEgJ61hrezIn1y5xnJDwlIZBPpMGCRNcOpgJGLZrB4tjuQ
ekPMqrd4ahz5KggH3EYBn4416+31YzCmt1KNt6ZLPDmyOgbFVpGzbs1viqi4CYvsO+zAd0TUF7AM
V8q1n3VPZ/bGq3SD6WoMy3jTCORptTrJGHFyYLYYLbUrT2HN0fLqVLUtk76gJEcNpUBDoAsuhIt0
sMuxgljlBJbsWuAQLGos4lFpQa7DeaADjMoh5ywqvGuzFSR35BEpCckXeCR0p+0GIYruf3FJR7lz
801NpRE0w0fj5neIwYNtXuHinQIPhUjOjGJm8w0MZSHmx5PJmzVNpJlLJBSMoDN/ep1ILM1GNiij
V4EdYx+Xurc3K2c+OTLIju1jDUR4ylz1JHWsQXzx3DLMNlqrk3ArSUbtym56rCHywIo9aOMw3YUp
4CW8hOCobQQuNKfLAno1r8n6SEV5lerucO0jfMXjLspz1PAfXFLUlLq4CxkVy5EmTZwjhyY+095E
Mvpw03zaeXUCWn1sHlhrCAgCP5Jcew5NvQPYV3Rn19jVAKp2sUtoJtYwWum+vnNYcqxDhn/MxzDb
RvqDEaUxKCEsjaP/xUls8yGAg+uPubNBQn/QLVQ2qWhYZUv9xbWjj9FqEooAwuhQ08u9rWj7dB35
YyKPt1bK9ydrs3qvLHdYxUH9YuZ8NtIxK8ATSbifnztAHRs53SDIpwnoPuk6kV92KhFfmRcmi/m1
boQPjkhzWL8IPuWDgZcG/V00rvysbW9YV2ZXCHd2ekgGmTnkbz3NDfIo82+1SI/MW6xT0DInnrxG
7UqLeTqOafO1DMZNkORYQ/AqjwOzLbNMfZQy2iGjxHqaHCb3VklUhxP39b63Vbvz+WUmvAl8kSlg
fGoWzzSfPFgurzH+qc5tD3J2jDojB9yQeRH4TxA4pJOuDV39CGLwc6E9Ee0Vj83t5PNDaVJ56sVt
7O5ErJkHVYdzTqUTXgNXZsl0nY+ZBgRytK61HxqjwGvPPUP0AZVtaLTva+/Yk0g+a1b0my7BuJxX
6a4IB4UmpmkfxzknZ0JN8D0wHx2CxL8Cv8eBhZj9zishL6VOdo/0DW8iSsdjXUeP5Oeo+1A7F1XR
vQfA/Le9ztfdULhfCKBmJemYV1PZtV860tE2mQbXozX1/Dkh29rSkKvStMLZM7gDKRhIp6qg7q7D
tmpYMzbue5/KSzYWFvIBVW6ZNZGhY6u3Ca/eSsY1dsUCykpllXdt1uM4s0wknhGOsspsD5no0wcM
lcl1bmbXZEWAXjfscEOcWHGhrwnxVXBOBI02bg0xoDVreu1MWxjyuLQuZs9kvjHqnZl4KItjsGXG
UGHUMsW1sL3m4NX9HkVcuJ4K0ImiI3sMr3K7rjlxInEm/VJKYZKQ4K9F5KBwIwB7ZxcGZ049+ZJP
0tza4/TmZESnjWp8RwwROzz5yoRu+VuR9bOW+Wvt8rfSJaCqQphi2wF1FfoV86+li8k5OXUz66YL
Y3cT1So6Akh500OemtmlG88PMU77X+NuuBEzW7MNLeYyc6OqquG+pDoO1Lp8DjI/PYc5jebBhPAs
zOkraHu5GkJTrjqn/aIQWWcyfZau9zUQtAs57n63+1FcBl9EO+bcmw4sAt9hXGBUKStsieuiiYJN
BI/xFkac2kvoEOuCrulRkja36r1pvI8sbbwPbVq+CNPIo3cahfQXXZ9hAMX9z2+WqxtzFPRvlZ6h
g+W2DZAPvFV4zIy/VXoksVfgceUHAw/OJVN5LKLgrqNTDn6BEi8UOFUJLkOG2IcQbJR2N1XVY1Tk
t2SDvk/dPPW3AbZaaLYb1jyjWazNpidlTxjAEupuI4KuAZWOLh6zK9CQXcQowfCM7MZIcvSPVbgp
GmaiPjwqjaXKPnXar0HQny0HCISTI5Ohsy/WMoErmZsPsk/vaWjAKNbfOdiQZ9K0T9lAiSCm5MHC
zWRHl8AbLIqp8StT/mTvKXENCupWZZykeqE+BGNhdAxuQ0iK4xEgOsTaruVg4ZkxeVlmfPEH63py
G+vYkumsm+3O7C2X8FP1jf6EfhJN8wRtCAVPg16usL2O5RvRJSF1l98wwpAvtaSGCNPh+4ifJggh
P7eRfkuTaD9lebu1Z/tAKOIL8hh3ZXRgS6u0fqvED93C3Mk7jQE0ow8b3Psl9htXW6eG+ho6zjem
nB5KEuNJDTDzkV/fpyK5ijPrq1kBkkF+MjBYC4azBZv4unI7Mq4FjVIJJ87AvZ8m14j+USV1EIyK
WNUz0hK82/LfIMzhhGrtSOwvdsflts9t6ong7rDMr5Y9jOCpKJ0F3pyWwME9Da5c7ZVKx42JHRfi
YsNauJn361bINHH4fiw7W57U55OY78yBZF7S8ua35/F50Y3y29HrxuPyqM8/VxegfEbNkHwTeGmf
f6M3OHQ1LXqxZctfu162Yf2N8Y/Yh2p5ocsT+rwYKCibuht9vp7lsW7Oil0Gro8iIa+vLfI/esPV
DhVo/msZqep6uf3zatc/5Bikj8u15fZli+VqYdq3JCPonGnZz3LTr836ALYTLJbTr9unyMNCRMfq
PJpVexo88w3qqr3We4NObqMA/TT9mi74JYTmdyANnXhvmXzvDInRwQi6TY6wYfT2+kOEnmRrgHdx
Q4gUfYg4RGbukdBAg9OSOky53OpBLleyID8EEdyG3uFBEnzaUjFHtXFPFka7h+NikGc7pmvyCV6L
AUaiiV0f7MFG6zKKnNLfgsmrV7k1A49awtyMs2NHNmiakhC9sEdbwqlcTIxHakPRvZYEO+S0SzJ4
aGljE6GqhTYx8AA2jIodlPYRLAjhsnlX7ULs0jaZphuHoMdUPjl2kW/IYLijVXVlNuIHcFZ00C9M
MvodHISMWnrrdxG5KAma+Lq3n3NIqfjJboXW5PtQJ+5k0GFo5Ux6fM3EyxaL2w6xdsIaZlUZ3hzL
KT76lhUptHjqg1sIDHe6RfZb1BDvoUsAga6t/XCL+zEAHR2UPlXpjObNDUNtzaR4UG5Rb+ohnLZI
Hom6iyFItQ56QNKPrDgsME7Oh4VCWyVa8eZhIKC8AK5p9RxCPJI+brG1gCwjZcmpX5M4Mc5TdSqE
xOwpzdc5x7GvYTl3AMTacnjSvGRuabcbW7dfk4KC3QNxShg06eZaJ5kiVNEXJBq8xajCiKI2mo2p
wckKpfVhTMG1KaOdPaAImlRMLqH1ocfGDePWBhoPvHlIDalbfzRZTV6hOQM205K8SP8BCarxkDRP
IeERb12q3myCghsvIzmlgyxZhMAkvZZ8sspDsQrCxN/BDoXqE2j3blSXb24FyrGBOUMBJO2NGy3I
duCBDgb6Ux2246a49NN8lAzRtqoQgq1syZJEOMiMPBT1BfnDm2mPqBSIecf7/2Mye4RwIqRxR1YB
JpFD3yMLsThqWwmJ8q1bPdasRBNFyMrgPRl2gVbJ7wlM7Po3RWZFFmmPjDeJ3MiRjBU93G7bGL/X
HTyhTFqKcRbhksYE+sdxLmRYERxErB3UpyHBi8gPjSbFUyO3adXJTV0OPbb0qd3oTfLGqc7adSq6
Hx3D2SVD8DqF5k2Ea56MXzrGZZOVO2PErQlqH8Znw0Q4iegQkvIaFPpTQpqrQIIXCSs7hYpTaVIN
t3jwvyBLLW98XO1l6X0BpFs3to3YEQq42TIqzZlNVjfMRbOj5ZExRp2+zYB4bypkfzuAP7bJVGOC
dLwaOrtYlwOdzsg3D1G9rshJXtFm+2CZBJI0rvAuh+QqTS1JUFlsix1y37MuJjj55bdYhMVWkYy0
aQvRb1KTWXPkEP7iKfktGixKsiphzEIVvvJkchohdSO0nVnkaf2DefD9OBxyMeLWGcjcijT/nYyH
K5T58qDo+NKrQDaVBRLFBd6a0Ca9ru7CUz4nyDotHvPl0vJf55jWUXMO5IrKU5yQ2lP61mveuG9u
bAHgzqZwXwzdKcH/QFPWUNXJnLtGWoUmKoAjg5y95uLn/cvF5a5ly+XSsvnnlsv1X9t83rjc/2vz
bPlDv/bx+fBo+GhHV2xTovhOy3/CNzBTVV1Snj4vZuP0l7uWrawUlO/6twf8h1tLwmXpMs9/4beH
/c8e+9sDCvyQRzQfK4No+ZNP6jS2bcmzRPtIWOR8vZ5K/tJy/7Dculz8tf3n/X/f9Neu/v+bL/cs
f+7ve/u313/768ve/93Df92mOm+nap8IXMyGp3j+LyFyadqG8+v77aLRER+1Wm6dwjqfCC4ncIes
0N4Y2pPS4u60XBKN05665T8nAVexXFxuXO42cts1tn97DIU4W/7aaHlMvdy4XPy14+XS3+/+bZ+/
/Y1/+4eXGzHoU7zZynCM7a+nu1z6+42fu1aThkhgp0bjKMriQdDb/j9EnVlT5EyWRH+RzLSH9KrM
VK6QQBbri6yAIrTvS0i/fo7omemHxii6Fr5EKd247n58Q/vXm5jLbusYM9aIrH1SHJ+2up1DEap6
7rTmZfDAxZbSs+7ykbonXzsDnYPiWNnxRpCKqHp8fJhZgu4rr1nGCMxYJPzBt7f6Z6/UrqK+OjAW
jkOpmEFbDh/FYjwjkty7cPxC2RMzqyi0DZrC2hPUIAycwjNihIbg+5BVeXNiFfA+ea0Ke9MyV2LL
Hy+192uVpWslK8jKQAnqYDuqqP8xOrM7DfT6khPYqH7mbOCjjdLzAK4dgHsCCtZGXZx9h0gPOOFg
kNw2x3UhaUTVRyTICUUFpT6N4AiTmIjQc0rozMp2slVM6BqNlvq6bOniXN9IicW+H1GxJFz8oYl2
qfdl61jKMtHs4xFjn92In3G0cItb+XooPCbTX8s1k80s8XTVES46vfcTtsQki+38EDW4q32ATim7
3ANmjFf63M78taU1bt2MyhP5aAO+zcbpI+fxve0m/NDKekHaNtiQtvQ41ZEKMN43sJqGa2HCmffJ
eQW4LE5DxVOqF8a/SsckQYFu7OpfVef7YeT7/yx/+Orj6MFiaWfG8mLFOPK02HV2uuO7kAQ469o9
X3IogU50HSdhwdBDjHPXJKngsTJ+uD42J7jw9snDTBA4OmoXLel8L5hWB9K4G6cytqzJN74u7KNe
6Q89Y9Oe8GLB6aAjfJt60LgUNhJKCs6tbPV9xkHDJFZzBp0GG5SEgam7eybKe36vhfxocU7p0o09
xdYG4BJOHDFEpxZfF0+e1tqx2F02S0aVTFsDme4sme+N0YX/FyNODkW9z3kZTTRdPC2si4uRjK9P
kra+JENxKcpSBlmnKHL1EmJXko1JpGaGUjfHvFmYKY/M7Fufke5M/Cqs51jlME4GBPhRAl7R2ukK
pTwgzCwdGQTsI+6zZ1WN1qnLo7DOO+S/RdWscTzgMzN8RU3bUpTl7uYEoIE9fS7xcNZS7UFg4buU
urb1aqTRplvcMOn6x8WseM5zaA9qs6YpR+f/XHoizxVXfRqlxSMEdAyW+l3+nQFxAq1KWAV8QbqR
xXdVOf/q1oVF0smrdJ0nlUFJoOpEQ30nExwV7LDtLL7P3cjZGmV8cDCwbF2kV/r9ok0qWpaoWb+B
to8t6WoSvqZfiJaNOYOMNQtMqCNPoAK3ITwOW88FiJZlr8RUPRDQuA5Rah4Mzb3iTp2uDQkq+ls9
AtQbz830g0agbb0g3kfT3huDe64kGwvene1WpZSQeIzcAZaSjg2oZW/QVlnEMe3tcJqRHOgHzryx
Ds0487djw5aGEcTc2rn36VLyxg54IQfuHG0Z0a7XIZr7VvUW56TlrfeB08mWAz2Ycs/g0uBIsYic
UUxO4WIn/dForlHjpFtjmeFDY1PwdAViYkASxs0LbzznrurnQACIkdbVzBTPW3TEtepaBVj9ZgWO
LjDTSuQJEyXGrFs7pErc3WRMvtanP7QDxUr8LYAS6EOLuXI7lR5jbqCIeymvJ/6MQWK2isFIWq39
mrcOap79WERpdA8fFhcxbtqtvkZtGN7GS84Pqm+8k1n4pNWcZt7RVtfuWvB1QV3TTzZJKzQhv+ZU
XaB9J0U4T1G+W+MfNqMhKR8qhbqKSA2MjXnLQ3Wf0nx9mN2Y/ReFG8csnh6X0cXdKbUyTO3B3g6o
goHtd9yIF1ttjBOBY/3ASZYH6HTGnJ/ua5C/wVAmr5rFBoSoMOCWpyEh08uMPW7xXBCC6fUEWZzl
WzT34pTQ4B0BG4fzTmNVoR14jH2oWQ4PXp68UxAFKb7XqI2bwWKyDNoUVLreQE5K8Fh9c0jnBomI
OPBeSA3jQ2VGW73kJGQ5MNZ8TGOYJTcVaCvwEHF1ZSAcTw4+XgKX/CA96d90k9Yp/WFI8i7MHGhk
bm+dFvttWeybobvHhClySwaJ9qe6Kd5E9Z3qJGudKf/Tm9ETEAotcGSjhdhStYBiQth6fZbe+Ti6
5VSHFS47QDr6zg4GVw1BpXI4VHSZ2PnSHqOiCKzB+bRE1kIM67VNPiTouObzIgvgqqqT+6KGRjAS
6SCbPW4iTaIEK5+Xi0JzYYL1kog1eKK69Fy43neUGPPB82DnDoncuo3WHSnjoWCkIqU02OXeLmiu
sHNKr+WzLiv7lM/yEpmgc9R6wyeZTBDYdg8upij0Nyx+sOvh41c2DZ5xfDBTbli1Zr4kDhtLVWmw
zHmGmRqiGkQVuF2G/QRL55ylVbslC4ybDjctWD2YjGlPzrO3mWpi64nUjXMs0RcMp1Vk8SloTEz9
qrXGbekUdUOV3HPwf4/zNr0sIig0Q51MHYxmUYDAHl9pgIeMUnTRjcXKHTIs2IYp+tRNEzoNmfcx
MQNNQtps6OvciKwAS+TzTTta9kgg/Zo5/2IlwABkkxd0hoNFzC4ZFCL3COlpFwkW+GURfWWDGVo1
oZShQdSs7IX5Ctp40HgAckrXMIPiyBauuWr2CDhshBTTEkViAQt2n2Kdo2KhCrcP1nkC2K+J99FA
yHpw05Om6/yHGSUVE5px4CWPwswEdVA73jn3vVsx8S+WuA8L7oVBwZKoi9BiY85ms9/iPWz8b3iK
AcGu6qG1jHhHnZ5NeeR6l3W8ozN7z3K1prAw5PyvPNpfHWr0jAkK7ljR+EtzLqvKKUToHfeIb8mm
Xjo6eoiobAf3fULOvlRd82ehYmuLK+2LZeb7iJjTlk25tZroQa8ND0Fb4H3OC+MkSqo87C4qNjkw
WYRiOmVJWO4G9ajSjBC9R9MMZP6Z53lP7V7zneU58CFkWzsZmXn7pYEpw5agr9xj4SAnR1qY++OL
bGNYFMkaSa3MJ0HTRDk02LwWlZ6rji4p3Esa0Q0CgKM50B+Xg4eijUVfxAskLmzQ/eQeuZqfh4kO
NEOb5JZc7P1gtoJwc37O7KrfihqveWxPoIJL/Y8PTHFrJBauWYgfy8R8ZcBXMRYeK+MIOcVQw9nJ
0mlrucIJDNN7M3Q+wac3B0OWqx1TqR+kk3ZoGwA07IXYgbO+ijFjkH5KK8g0bDviWVDgU6ymKvuQ
xvmNuBAWDP3DI7+Op6vp9okIB0kanGe1vW3KXZJbI2Z9jO08/VKZypD0OlpolLzq2r2Ife0Q29pX
Ljw8sxFnnXVJwql8xukH32JDkXKygSpf72f1CKAv2XQ1/d26azhby5ew7NtyW/bGTdfEcBSErwQe
iE3Rxv2uDGE2Ffn4UVlkpYHcAjWR7TY7kfShaIwFXlB2MwKOpDu49627JsbMP9ZMP6TyTbwPrn2W
dqUF5jCeWlZL9LDOD9yOm/Ow+ghKa6mDsaU/VlHruCk+uPwGflopd5IJMKSl1BocmZhmG/UNxIEW
25kmVNcgRd2hve1obDr58gMC/s3K1ybnxTslSw4gx9RDd+hoc7OeKVvBEaH2kkNn6Jr0EZGlCFjf
Q54Gg5mySUT7X8NERn3loVPtY6iwOG8YNThMBHndnO2pGfHOj2/gYB4U5L2dWG+gU19fndR8zGgL
OAMeuml+dylnF3xfWnNcmva4lx12nUuAcFpCAKQFJhWCRFfyQ0RnC3c/DTM3mRlVaVmHT8rGmken
TrcC8DpOciTHk6H6m4OLDmbIyzuX/7YNfrqn1k6us9k+0cMybgbcd6dm2hUmXPO2WPIwl5hM4Nis
A+JP3dkvlUBvMl/gptk7Mj8EOlp3M1niNYqLz9mlHnyoby0Uvp1W53+lJx4GuklATIBFYS6a1Tvd
yXJrUpJWLeM9vlMVCIqnwzEf9q7sll0+3Us1fzcmcrcjtLfMNV4ip3tlHC9N5kYloI7oHjUoCQra
lpxOSuUZu2x23L0lXyq/bLjKqZf2iRd62qPmm27YYVlqjVdECcFCb7S2rOPvkp7ZcB4UGHXoLVvj
kjICce1gc1FAnEAY3FXxIh+TieBeOajQFpW5euBDcjvFaZr7xzIf3oYlHeGsrY1R+bfyraehZYnX
GjNykO+/+kgEJU1YP7iagnkuNhbFHUHZ2x+WPb0Kt99R6AXD7qHPbSi6SQnfw1juDM1U+3QcrzpR
62BqLKD4BE8zMTqB+0h1h8OcBvUEzGaO6WKXeYJSqfL3Tx+m1hNhYqbHAQDhRpXFeDBm7CmZ1nah
i5Vg5xPQADlHcGQ+GGTvixhCnz+dQKgd1TQmG8Oe8p1bTY8lpIiL9kmj7HSXZiGItuUEVcHeNd3w
xWEVP6il7c3MIIUn/Yc0zdENFgm3W6ciAn9TbCNjNPmxyod/nWqbsNUwQ7fjoLBR8+iJ0/isRBo6
wEXCwV+xrqXDOOF2z/3AshTSL+wnMPOR/tbFCtlOo01lwiGCxoX7Kuq7uzRn+246j3PRqK1mexGP
Z651nNur16Y+UChI0yI74UNskG71BkMwlp5lNDQ7AATcF61IcJZD9gScfUFxIDzNPLw2zYY1xu6k
seddT98AMDG2B5PrmnunP2D2Z03RZcXWiY0/vQ2tEVbXe0lt91Y4B23U7myZfGMP+nSEDx9OK59g
IHGLG1VIW4OhpRVQIcDCQjI9DWDDIHkApWOsduBSHBN3+Y7jZt81frFNNB2oCoIkDDX83KrG+Gf0
uHbAGu/cWqCdFlS7eyl1xf7wyvqaK5vo2nBnauuSG/PqbjDJbw2xocK5t9+qlBUzq4OfYrEOtdAI
KFs9XvBk3OA84WTdR5ygebIMy5gGSEdEVhNw6zIfqPldLg6pi3QetO2Y9ufMJGbLsZ+FUHmcoV9t
pwmZKVk91nGEe6hffX5WBSgdw+wO1y7yfqVnu0Eitq77itJb3qWeknl2jA2SDPdvE9ZpVj6U1fJh
usw1TTdzDvhhEdxe5oxdle2sErVBO8vAFWvOuJY7YtpmwhBa6VSENpl1JGxdbx29EPs1dE+IaIoO
Vv7HrnJwdmzQLdH6T1J/k9VTm2pYOVjiMLdZ3wIHF0d7Volg2iG1jV9JwSFmBkLCPbMjVTLcMwh4
nOzURztY+ZbE82sm678qe8Kfdk/67msxB0wdo6CZkcwGqBfy5IW4tY1rroWKmKWSEbo+3iQP98hu
zMie8K9VkTraL6rO3ijdIa47s/Ncxn2WzPSI2km3JYr7iHLnGJO5tdpx2RicX3BM9I8FOhgTL9eR
Ff1F78k49Jk30R1HJR6LqT6CGYAoo99HHB0xfsonXB+wlHFFjM6C+6XIoI1SZJSQB+E3sJKkWZMn
iBiDeHxbepfXbOnnrV1S3UFYiGgx78DShdg2WuKbbcYOiYJToemcRKsdVLU8FFP/lerAx0RznA3c
OZjpTzFdZwgu+3G9izuDn+yLog0tI7p6YMmojjW/0PHrzVz9zC4Yx3GsLtDo0EQQ78M0b+6gT1M/
bQS1Xb+0XYK3gxgUB146Z96SxhjZZiLM9bRn40Tb6R7ufh1ho3oU0fJqSg7ZLTudadJANREcVeNu
Kc19azh/JpKlgT0kLETNiiJjLSjThaDYyt9KpuWmS1z87YLNqDEL/uSPvcwJoEAi5ItWhVJ1X0My
v0IhIyrYM9EBKaOlroTeDCa/qAgQp3OfAAAwnqvFBym/fiAFZPznM9Z3+ike/JtBWjC0pE8425uN
6ZAaDB5K88hRx7g0+6w9sAQ4UHHQnOIYZR9cNYfcCpmIux5f5LVh2+pOAm2iMP1DVFHZ7KBsHSDx
Hz3eFDjiCtIi5CS5ymQDQi9fFK6LRtyacfE2tMFD5uIJRBOgcRqSElGucff8rzpZPgJNS8KL7Pg0
o+hpuGtTfxVwfv8vF2Vu/Za8cxuJGNqMNizA35F2olXKKcjttFnJn6scYxu5sGrbOOPnWin4IKjs
bhzVYddRMsVreyihS9tpK0llmXQG8z2OyPEJaTrmrfiAv9cBxRTGvU0CEMRL0ExmRUcNwPucYZcp
AVJB0iQHjeUfbpOSnVBJoldv3e6oD/OzdIflwV3WpsJLT7kYPXxzfJhtedIp82YJx1K0IgvcYE8i
dDRu2pktsa10xGbN7qipBuo4Yd3aVFOuQh/y8qmh5eyEE9hlqTY3gakPF0ZbRD/Vszps2f1oKU9Q
I6nfJd0Wp9jwhhUg0ZfslwRZMtA9eBqIrGXo5iTKZ0pMeviQvQ6cSM+x7VCnzUn0T+6Nb0nKY0ZC
AvQgCG6TFD4UnG21ZR+7MzzjeSEILUpq4AfjzZuaLc20254fwd5REHnWv/v3g8cN+3//rd9fM1G0
J22i620CeD2s2srvBwnKnLVdfVISm4T7HwXDM1hRVPY3J7L736///tZu/UOmnyR7t0apNQV8D648
zLuGvysP1MwhXK2KmPr/z36/VhjOsVGm2Ht2zWYjyWGv6T7fTdPRygjK8D+f/X4NVrNF3acjgsRK
VjyFzRVO1idV1pG27ZLgof23S0gP8q4IDJ8Kr0E01FsnDQl0m0LafvhsqphgDrCuk+wNCDS9E+1p
65vY0Tn3Yz2Vd8rzuTXmWIPTTr+RcCKH5OPbSCv+Uqc980zhrq+KtXK7CYepgPBk/nNUHW/b+syO
Fjstmehtn1lUbcYfvIDPXTzfZEyftV5K9iDinyOx1QDDepGium2qWLvZy33RWg+glNixxC/wBK6G
P9761r1YevmNg48/nGDJ9Et8tpw94LVtDc9EIqwPQlYLOzZ1y8zyHLcTfleuOr9S7/7i+rtRJ5eT
psa1aYZLniwZb1hEZ60DUe23D7VM7qld5uSK/2wZnKdBJn/iPt8qoVEOzj64Z5uwJ02zQZIgBg7S
niXmU6ePD6mD3NuN5ymiN7fnZdvJKYo38X07AcNn20ZRTdn8GIN173XJCb4UROwivssMAsEJQJcg
meX3BCkpHstytxjtW4LUpOhz0SGm+KpB7aeqiCoUJveGRnTx3g0RlhXZ6SS7+BCTCD1atvFE1fA1
PhTt6i6N3K+Vx3yZzelfVnvmJq7MP7EWf02Wcyvxf2z6tDfCWDxIJ/tekNdIv1sHjX6ZQJZvxrie
pDRhBgYOtE2zeHdx2sQ8TryNNrXbDgderzU3KiSuSxZrxBpxbTtdyf56oJnYlayplUMStbg65njT
JvNu/d9iZc+tbb7M9k+B7nyoy3hf47lm0WzRDNJw7DbnmLnF5kDjWdyWhumx07hmJ4uKVoX3C8ZL
YEb9uIUaXbK8cuhtShnC8BFwE9d3cc0qKOZ0Bv8/nMv+DG7AP9SzeGe7FVEsdaRGTwMVZhp7JmN0
d4qR9WKZpwz+4ojFNAGbodQRFAKgXZJrQZvZu8rmaimEebGM+eKPJfCfGMQE5WU1e7asazrCljxP
VH2kbzNlGsxb/sE2x+BuipEBcbT5UJb16feX//kaDjt99/vFJGePaTTuP9l4xMC6mx7lPkkF5kjR
jD+2bi47P8lOJdaivRqsS9oU+4bSi4HG3eSiH4q5kpDM05qkB6npXp6Wsn6o2rrf9THDdFOkf5c2
4ROveUlrvChZt3ihlxsnu01usBueVsqi49KlSHCAzEn8Fcee2Nhyre1W29hhf5Ll+kMiYuA2RjDN
DFFxOX7X+PjxmeoQTHVY/E16J4X/4/gt8Vg7uQkeoMDDvvHl88059iugv+3kjtUG2x9Z4EFs/QUP
ybLI5OAZ2cWhEW+TATzdLh4dDgSqGYMqxn/cVOIy2A0GV08kvK8JHSQV7wyaYzZFJXQSBIu/Lcf5
HVDw+KxJ/JIs0nd5gYo1zyxb/vvY8voi2ffkvwPELHy6Fi/bwBlsU9LojI+Ysq7YfBxFi23Wd55Z
HFIsIfpxM43qE/9SGUZx6dNpc8XuiV6CVzSsK4pcuU/trSy/d4t5PM5w2TBPyXDUWd8hwBrcHLhr
+oQpmD4dt6J8xSCREPUPsZ1qx8nSjs4apzcFdZUYLnk/woClD8q6DFQBJYvnntIZqBcbfo1Z52hk
wClJu5s1QF52T9CialKzRBPdMDLGR/b3cOsM49/swe0UqVeTAUWJkw7SaDmkrEygxivdWHhkcybT
dRxLcLODpWaS6OdqDnLH+1fXHsrnkO+mDIEQ2EcKdcN6B1QTVvRCEW8uvMd4sfetBeKOThF495Pz
2fv1M5DpA8IQU5vlbLzpyKx2gSm302k/2c5z/WwkzAtJrH8rp2Rcpbzw1mbmA/6bk6o5Ey686T0d
MQLawttIfJ4ydRwgG0Z93hmQVAcQ/aLGds1SgT7ZWCz/Sme6tS437CYCR2NM38X4LovonztpL7E1
s+yvUxYgBRlXefQLy99FS/FR7OZFf8yl/1JAg+W+1IV2+dcsMvTfiZ2NR9opS/65ljjpEId6H65o
FN1Dgtf2oKyh9pabaM0cdW5B0ZC6NDYLkhKFKmgr60Ji9gjycNM2/H2YAkykj6KDVC2d9LPUyit3
iipdbloq7hBLgjlZjz7i08YAp0ttn8buOfKH8+KSph8LVjqtZOsAcwUPPrmZ+Juc52dV6NsRkvBG
IyEbtEkXNgN17EMiXKTxsG5WSKOcXzsoflo03VJ/eqtaly3TGLL/4QjvP6LHUFGTTLfK6a8jTgmL
9xZ1G/6LbxPf9buQJ+rOr6JHeN5PHKBa9issl6grNEVFbNnsuahBRsyFfGrRVVpWFeDDW+8jakA5
Un9j8m2TKwnYTZHcM5lhW6ejBPxxQkWjmQUa1thzrm2lRuzIBrFTUavV7K2lOS2o4SQKys/UzZ/d
xr9A/b0hDfGy3jGfXpfcOY8gOm1EzR4Ia+GuvSoC04VdLDerpH2YZidcft25VEOYONbfImN2GYYe
YLVHH6VC1IY8hBNWMis3HLmLGhfcmsJqFKJlj9aMuJHoYVb5R99ww6w3+o0/zFC8W3nw3AWN0x5R
CCgIc1McwJlDIR9mfC5Yp3ybnFu3jB9Nwt9W0QzrFDBvrLT9FJkuNl0ld4Wu/RsteFtVzhVF2Oih
9LLPah+tf+NgcxLw10ISsElO6a5GjgltoLrO+fLAW469y8R+t3X4yQ/9RzKlPE9XJAyM1D5zv0pV
ujurmT1Qa7yXVJskZBTZauUipgvI2udp3+ydrmaUyggVTPET8X+eawbOi9n7qjME4olcAxbBj6TG
eRlHnCVpUlv7pjCu1heJLRAwGIVY6I0b6mzWUBKmGyl+Mp+DtT5QHDZeE7ZQTWcZpxhxbEWCMLsN
0V6z1YeNjfZE0O9QKftcsjYFnNWkB7goPM2V+iJGcI0mst/iNovye6DaM9D74q1XiEG8u4PWHEhA
0oIcdETTGLOAtCztRtIq13rL1qD4C7M7LXxMsfFS86dTnuW6Fm+peF0IQT37JkvSeXQPkn1bkCi8
mjxPFt5174nevq0/pKqdSkL4yA8rqGaGG7t45gVbUGRQ/bz2wxHt0YwXYRtfExLtlBDq40CmAmIf
ZeDlZ6sAQWOoqTkZEcCF9bbSpmj/fRa9sgUctprefMrS+beYX6kmf3h2/3WdS+qzQTbm9MpVTZUf
b+48G5+8/IHONfayWachk5LBoZbXleaP7jw6Cj9A20qxiR78RTylaLx4YrRHHRDjxi+B6GbNQTPT
h6Kbr7YJLslqsUSw3WlQqdA02HvhYkl39UhBmWmEvVb88Wptn3faXzoAKZr3EWcH94lYPa+fF8wR
HeIYp+hhUG/Vkn3MfvyNps6KwL90NamjT/K5/cZ9GdcDh73p3PvZx4jDQYJBP2V6yRk+bfCwTJ6I
sNqByi25U/psw8iM7lOHq6WwUbUIHJGGZRcdUswTs49u4ElE9PD11IVBCGaq0w86PcKaRZVMFul7
kn38eBpuPFCrb1lcXPsELxnqA6REj3/fM/CTwLpcth64bTSP1NiaBsXkSUF/Vq5dMsthIXmFN0hN
FstKRRSt/qOtTetLxww49fNeoZQA8YSkW3syhHj4JzX1U5u1904/PhLN2LeDy9nBOCneI7Ilq+PD
djqMU/FnmXg8i7H4YY/wMmnpDyPPvzo2uUxs9XfW6PkoeA0TRjM3t9BJMkQgFQMWXLgz0IbD29Rj
oqPw+RzNH3PqfiRu8zYV7cc4dTB7Z16gLCJOElvikLbRY8OWL07FvzyO07BHMWdf9WHhLIHuXT2r
juP7SLUBqnrI1ucQ06DEkQP/zXQfi+ZVtHk4aChYKetT3+tPecWfsPSBGe87oWs4FBBh6jZ96oEj
24oyyAqJapQ8W4e6fgIYlrHiMzgqlKGYQBFEUflpl/2eEa/bwTt7aAamJ9J2fyrO440j7F0SZc+T
Vh4MWp55i44HklTzrD/SLtQw1/lffoJcJgaSLst9bvEd12UfHYA7hqubW8SY/VL4LfW19Oj/0uqN
bVcYImxiNCFBpYPRTTgYDDYoThR9QSrjhuJ9tUtEZI0UXsdaiBIj0hyp+kmG9Bm6BaYts77ORfKJ
7vAAmvlECdcbscYdW0ZWR4KaBW50KNsTvdEuPyYi51Tp4Aj5V1LgsK3PMYHTLXObTd3P3p+9KTBB
jLWqeTYh1ATNMO8HDIFbZ6GUD3EanwCVscSa7c5/s6L4w5PFp2MY16lm7opJOSuWQgu+dDCl+/Wl
NNr5Nsuu23mRf1QwcXt7FSJm+Wz7PDwZQis/2rcN/zUsus8WJi42bi+o7bTDWNixZfUMWRnNBjce
P7mwY9NZ4dhrkHANybhC+twaxWPtWqceHCbTxqYG8arjDYhUf4EbNG5sr7n9vgvHhavdTNn66+Zr
j+EyG7oznK9d7xhvjZ9r1xbTZKNN3OncxyWOn7vUB/aF/teOa7MIdDYbSQ7fbA+YgrBc05X5zlkQ
GWYHiGdbnucUKhgnO477vcKWRdBcrRh2vfloO8dC/wVgoTv3i8Jm0int3bUV1iwnvSiZ6YTGxMzC
v4GaLZf51EHsxwtp/Cwl+FvOTeZmqa36/PshKQe2IgNbLFxEMSuCErWbNrdNrzxc+JVnQ++hjDFt
VsR6a95jAS33/dQlZ3c0knM9Rsm5KSpyrbRN2K3WnJi5uHh+P/3dQJG+ChikSYO5trPpu/RksWTM
eQyWx9xs9EPkJPLi9I52li6fjSmTiCHrI0OktndmRWWFzn3KX5tvGTgd3t1sTdYuHNBjkqiTwMvy
uyXreXsjf/Hh95em9NB8pijZuUPqYV10xYnADc/oKS2hvGKRT52MD4C0cdstqO7r18w2R/3//fT3
99ipBUzKYaBjBtnoinocBQ4HsiV+6N8PdUFcJYhWJ/jvrxNYojpwhzylJdVbnS5xzyGqE1Q2jj7g
EQh3FVkkPu2L/InHM2lABxc/3h/M+79bOBkdwCMVD2lE0MgzvTvmyVbZ29mE4j47I7UDJk0TKtZ2
opd/C/F/Bc91ryLIBdQnRfP0An140yqdlwpDGYFo+8lqkTOGAcpmDsF9HBhuW6+kL5VfMk9e4i43
j10/aedWk1sLkuU91VMr4W+m6o3m94syXPyHTXsRy/RQ9/3njDRvekN1IruU3uI6DxszJpvQUT2P
mznBa9F+F4P+otuYBv2/uDgBfCKKY6kc9npPkbFYf7q5rv2hbT4oJp1YmP09lMN6lc/h0prle2oV
e6w3AvpxbW683vuyPBXjjhQspeyCHH8VNmMDy4iAVo3atlWxKTmTiBfDWHRcgpzihYxYU8a9s0tK
qqlEJyistzaNzLzdDFEtHGp+vqZaNbNcr0/T4jML/X5KH+AKzMgBWEXF4b+/xVh/n8DfE0wM5Lw7
ly/d72Uo1IeMCnJknWdgXJkO/VAbd1WHhyEeWmv3+2OOlhq9p+KmaVX0mwoufjtp5HFWKL6pizms
jnCyWFhWAqd+KORCCVXJ5phdmItRcac1vAaCaE84dQ3O/aRd56fs1FpJfDPhQZCSfnNGCNt1nH1J
ya5tbimt9fB+EI1Zjx4Zz9guBy5VT/fGfLV+iWTtiJtBpP5JMl4mU8TBOU2eyHju4tyf9xR6zxtR
AveKyc8plsSBY3Gc0sv0Z/GSg5U05SET3h0/cqDXvHHiusaHY+Z9aCqQ3j5z7okUKBh9XhRwsYHA
jkj+6cyubMK6w0Fv0pMVExcxOrrRZZILb30xtPeVqXNNeTDwRpOdmsEd/JdQvyCHnUE1w4tfulMn
50vLofmoSTOYC1SUZXEFSVL5KrIqep3m6k03EbJkP/dEm7SFZhKvwQhDflIC4d9P3l7mlXXLeixs
BQMAmGj3IHi1H8Er3xl60zxokXqv09cJDP5pahz/kUjat9/V2Yny0Y+q5rCJobceVfVoSHYBjd7K
Pd5N/eSwbdBdFrOFqv2do7HoQ4ptQ/oQCe5Z3ZV18Z2H3YD7uDq0E8gtYesYxchk0CufvKqkfMyU
+7GGtGEZraczhe09N58YybUNCAUn1FU/7qfaVYGBodyXR6PIPgfO5lvl6sQW+zV1Xzv1XUJrKrck
uz4sEpUwajnKNUvyYRXqaQHLeTf0k3ekkJL3SVGIsy2MYjvM3yK2m9ch0Zcj1NZdnuFdyqTXP3NW
Mc+mh9WEHVz/7POABtfwZ/bMj3YFX2Be7J8Kn99t28ufYv2AL+9oulXEshCAVRfr6Qt+s0tVEbqU
kKwsb9JOSM2wxct2IlLnJ1dWPg/QW6In332w8Y+flUYqPZ/yJHQgeGCJxeQ89y71FDLlVmPNnzS6
qKCmeW/f2aQrp1q9eW5E0pyrBh9+DaFrFQcGj5UvSL2v/2HvTJZbR7It+y81LjxD54BjShLsRUlU
w5AmMIWuhL519F9fC8qsupFR72XZm1cMaIqrjiIBdz/n7L22mkdQMbsmj4xvINJ/wEbiOzRHXxMc
Ks50EfzRVO1em9FjOhWSGwL24ufcsi9ASOSBopX8imJV6Zb92SbW58SoB5/B+ACnX53Tbnqqs9Q7
dVTsqGnBhaXmK3VIuCYbbdjZXjI94g+51WkPVGQqBWuvQwsLQrovAJuBjpDJ1eOI9EMoYK/8w8vx
pqYOVaKrrOdg1h7LmklxOKUtyyNDn6C1z3qEFMBThMswT/xlIvXlOsFLGXvbPg6HN4KSz9jj1N0Y
H8mItGh8as2pRu3d5CJ4DDRjPilicoO5f27lwgyH1j1UeXJipViBxQbA68BfGPVaPRgONYNobNvX
ipjZLeHMr6Vu+nOlQ1bMZk6nBEiuqT/o0swo/Tg2xhfEACtpWtY5KxcJURQdu6a/ouL66lTSnEuJ
O04rpnSlk5aFQbaXeeLLQsLPsVWBG3jSnuJivg9c7q3JiK7U1gb8HHCpQCQbn720XBE7HB/sxSYh
68Y964pboiTVel2XXOdD73yKyQHciMPSGidS3bAcP0jVUza1uNKb4F2rQLHNIWLKlMAwSglaBJGH
HqSmmalNi28+R+aJ1oD5etmfp8QiSAT0Q2Hq9c6rvD1T+vTVdNz3pKFQHmPnbmB2yXPuGLn1dgo/
9VcSwgHp1SfVRugL5IjbKLwlZQP5iBSBI5K69LmekxNuczoUrkvoJm/PnvpQ3zHpmNn9cXek4jDL
MngtHIc9NkT4a7eVcys7huSwq8s1GllMD106Xu04bHwK4GSjIQZb2YF2mzo6VOiZmY6RPZe1WYxF
GZl+xJ+zqTobWVrVnUfEXEXeBVvQTphmKanuvdI55xH2Tc10TTxWo3mWDV7+VmJdkRF++VaE9qpq
UN5rkoGOcBndg0pNQcEuVJzsVyxc/WQK29o2Q/cLBFh8adoxvggaIhHBvUkdThcUjs7WpbTc0hY5
5tzmyMstl27AyAgEQMWCKPaTmTDaXL9LSy08hiL0VpVR5vtUEPNYAbrotVaeHSSLq74Ycr/S87PC
H0P72lpihBLPd5fOXYN+iLBdjsbWANg1Fp2v+sF4GIqdRmT05uehmcx7XSeSSEdxTVpiyqqykZ9d
1Rk3JywolCRYEdF9qmQ6ZjOjwla1kT8Vd7gjysNsdM4v0nfvAkjn2CPy88/7a4J13WDUX3EOsOnX
DvS5XIhdEx3zDRc5t5J4RdTz0oRvwpWRn+PpWOeJdstBU5KbHO9iIP2IViv4egFRi8jY0g1nEAuK
Y/BnrZ5DIDV7RMf8UfB8NrVhf+v0ccDE19kGEa41vVejtcXod6d6EZ3NeiLxpqu4DfVi383gy5oO
5afKUs6NlbepBYNXtMAaCr5ib6cmVK2KAUpDM2CwTPcJ+8sT6YZQgcRAup+bJCy8eDc6s78VRmm+
uDTL8YfYAzQi+LdsI7Zns+/ZGkQ/UeAyHq3qigAKdWGTiqPeod2EPGf6Q60bWxFVFvzGFqaioMOk
ZYMDG3BCiVsMz2mAWbyxBvEHGdWPJO2JbTIUJGqC9d/HDZPRBMNHIpwPZpid38Ry40CiqECdbyyK
/wkb7sYt42avI1ItvOLJzDChdInjPHfcufTwUZbmxuTHMzMor0NAN1rzTuNEwAjXuPcgpx21dNhN
y9tnJgoOQTcxC6Sy7ZxVDLHkg2nRUwHLK5w/bCYtfu0lpHjxB9FAj65p0E4kIqG6ws1tHW0Qbmvu
QHVMiw52M4sB6ccE7+j9+5DGj30rFTyHJj/PLVYzQlhLHC0aulAFIhe+pL61glubdCPONCrMZPIe
9Ck4ML2uVwFSgr0d6AzqBqPZSwSymMvRsgI6wfaCIYmYDBpj6fKjBvT4o3SPTATVTknz1HayQm6a
A1YeE7w9yDyCwUbx3TQUytjJkzYIr+O8JIUmBFFUkkYH3Ym9h5k/ZrNBdVGHb4R7Mw40V6Y3TfC1
aLy7LS1tV3mAiZLqENFX43St7w2arRsToAdXTYrACTDUBox2Q55kOx6YWWuPqQ2pRwNFoYw/y0qv
vk2zekuD+obgW3saavs5Qij2ZQ35NrchUee08+/sIf30gsR5TXWM+yKfukuWxCCheNFW+MeNnUFP
5woSlsO6KuNfTvYY1mn31c8494dlT1bKu2qkPW2HupEnPamcbUOLas13f3PTNmdvSTXBzY69fMQr
PpdJdEiL5AG32NbqXPfBauWbQ5MJeyVhmiNNgAfBXDjJpmDTcHo6cYQQdyClBlDgTEnrerAfLOch
YVN6G+oiZdJMh5LTKwMJz0Zpy+mxN7yKiSyi2oSY2Z4Xf9sPvAucAu0HwdCXOZIi/6gwvxyGfyD+
EV5QOVvrtkLFYxrzsdSi29yDDiub1turNv+V0yGHL0FiTG3l4TqG6bxGSzFyiOrgUgyB+EM32G9C
j5gmzS2nUyOrb+KHCJ53walJpn/MosyHSLZbHW/XVk0AXH923Wok9Fca307SsvrII02KN5Q8KUby
GBVLSyZhGEEMMItbHqLNqbCWrYo6h5I+DQ/NVLhHw4rcLcNJg3PYeE2wJG1+FmSn1O+lEkTxDtAo
eliIYOw548TARf2q/JqzRtuU0LEWonrfjv1x1nHkVHV3T9a6SQQQm0U0J68URJCYPWxXEGHXUECI
y5zbZ7OC+Idajm5OikiHtgGKV4H01xyJO6RbgKG139I2w/xaxCjvbGRZeuAaB6FbZ0oq+Rp472lH
UcHZNjqg1KdNxrWiVJswFWWbiL0s3oHXKe6iqxwY1WHTaQ6l96JEHhzoIgwksJXGNYhEfJoWab9h
mOVd+5EPADCCxFsLQeoZdgmAQWJ4VjkhhoZWNi8l0GkJfBkZLJphTY423SqjeAjXOYZR5PPsSra3
c9LBfQjK+V4jJ/yxRE2SNF32FE+9ZPoZXWOvae9AF70UYw/s0uyuzK5A4gdIZcJUm3e4wG4y1YoH
XhkyRhZUJCFUK9cltiY0GU8wTjh0Sjj+KA9owEt8ehW2rxZpUYA7b3lFCctxxMUICYJm107O0mAO
1TrV0qtw7CdnUIulK94lBn6GSnjjuosC55iWaQCtwdEOJn3KVT/CVxtU+DZpU4DlejxNkbVkxdlP
KaZPhEaRcQhhD8/21PleZaq3WlwDWESPBH7hEhqbX+5QhCdVUJzRHIhq9uXKNFEnyKbaG8WwNTOd
g2SXfjZpEpyCOKKDk3BwLnJkhwrZ3xruG/SaLh/whOrfdaLr17Qlp7nHS2dr8pyXE+8Jvl8YEjnm
3/I6d/VX0nJF4OHIv4oqpEdZRahaJ4uLneZIns7Iz3UD4TpeRwLO5qNOCsHO1BtGPeWFgHNyt+Ez
+WYy7hOak5A3n8qSuVroNjHAbUQEwqiu0lw05m2O2Z9JPfZkploqvRSW8d3Vs+MHVt9vGHzgMCm4
j6oRPVcfjToh5foXdsHubvSGxwHlWaCqYGvl0z4hj22RV9F1dkd3ryMGXjmN0Ty2Ej1yadTFeg7n
al2bFJDkL0K8xLXKPExx3Exgwmvwuah0j0SnxVcIYE+VbkvfTlFizj04mCXjG1bkTrU25DGSUKOA
seOARwIqEIBtQtj1zdQ52ZrKjvTgmX597sYFS8SK6I3knjEDnlPE6Wie41PJnkqY7GNaVwaQZxd1
RVlzp8zqK6Mpt7Eto/XJs+rh0cO8T1O/Ngl1JdRx1YYkJDnMzGq0hOhS15E+4FJnoS3bcm+RztNb
+FxwZoFY6cxPbxwrlJLzq0X+41Z5dAnJujHIL0Py7w222DAeROsdmZD/ineSL7jlAu3glKSd5UrQ
t3J3lXFo4S6RYFL5oYb0uJzPXT7bj71qtlMaUfu70wY2X3QORfDUEpZw8LrsMqZQTIcZ43/ZSgjL
8+J4wGG+6sidu5+rkATJKob41SHz4mC2LmX0HQRdiMaXwc3FcWxjU2kd07BUP9M5MP1WGs7Kjsdj
1XfVllyTeTU50twaliXXWZXiQNPog9jSoC825tuoeaeaqX1v3A/DdB4qfKh5Q2uqRthPAZBzTDiO
Sx3Htj2oIDtDWdP9FgWk0SkDL6H1Xo9aSYwT76UF0PdgG8WHLcr+Dm92d5dWpbVmzIWnTbd7Uvvi
4Tym8cUam2n/839euSsQvp0Cl4IfZhwuJxpapACTpFAfx1YdhjmRvFt40j0VTNs2rZvlWwPfdQJj
FYIO3EyVTYfVi+CVgm495zJ+MAFQbW05M34Hh3qxiJPdROHULBz7+8iUN7JsoJSb3gW7UnV2wKnR
UzJs33Rsqq86uzOjj4Gb5bEd7Cf0OveERL0AXEsuJfiyoE2Wjslrlc/pc5Fq0YNWjL6zpOxUkXqa
M2L8+mU3TaNTOv1YChOQaA717Th5vio8+2r3w0k2aLmnZD7UBWiBgJHyHjAuhUgU+5Ziy0xxYWlt
gy9lqN9LzXNPTuO2MGhdm9XPI9YtcfGr18YhSat+OxsRaGE928yWTPcpmWqrrtX8aaI6MQ3ns9Hp
fePhSrYWG/Q6YPy4zSw0np4zWSdnMu5SfZQnqzsXkQEHDClNFGM4NyIdEZpDUZ5F+AF7RRWaTsjM
quaL+SfI4FK5vtHHCrelxdQzEFsPVD6+V7BzTCorMmRPJvV/X4OmqCoM3/EgjcdIY8DMu0maQbXF
2w8StLlm2bBLAyj6IG1yq6h2zpKVW7iohVoDil+XTedcY1JXDU61HUV1bevB2JqOF/gdSzE6UP0Q
EzPaxZA/pzaZN4nMrm45+1GP9U8kwZ/RrKuL1XRQDjJCWXvqsSQO72Kr/COkW8HvJbOmt5IB5qqJ
LxWcVSyIyExnQwHiZ4ctIF0+6Hap32kuY5FZhyvLqIf0wbKNsi0kKGDxwTCdqNJJxSEVeeP1THWh
qBd+Vrhn5s76TkuxS7vFiI8KnfJjpuP4HIOBaRJoMYiJDJMBlYFX/ohqY2flbX2yHA5gqXC0je1x
ECqlBRILt5zfMhNdlVZLJJGQpM1m+s7QsOJGgQoJHcNyn8WLCJsC5VRO4Fj7WhybAeUeiZtb1HkJ
AiQH53zTHRqgWOc67qfzzOmP2dYygDdRL5u5Q9S7zLdsbvYfyTVuusLXbAqtvPVsAKicK8uJYjai
W4RciolBwat+nOiEpCVpI1PiUUejJeVshRdQGRg1FYTJtcG2tKEifqlSLVtD0PK2cfIyylbdKwPa
vQhBBPcdg3Po3TRHaXg0KUnhqAidFt852ulNM1pIyItM+bNwB5zChb6bJ/IyA/sTPB6zWBw60mC8
kgvG1nqen4uW1S5qDOvQIUBGORRnj53evM5G+5ZZFD1MR2SSH8fEOSg5BG/eICQDhya+eGRbeVVo
3JsowRDdCfvdyfEZuyWfAJ+SMwaarAUwfR8xiLi3UfXL2G0eTRlA9Mzr2C/sqWWzMdr55C4PaVwn
B2FKTN/qLWUT38s51S8wLOcLcVkLay3YxaikKtJZ2AxINmQhj7Xo7OT5S49/D6QoCVSWZ2WnXjwy
VQTTuzwwD7H/8REz0RD9wsKqGHSXtFROjKigArgHsttLlz0vIsqJRjha5ah2ycbI6kcvD/nL2upb
D/toU9JiBWgBCDYizmJtEd61+UmVwNi8YWpbPusVI5Qy+86Jg4Os20jcMDmXGedHbqAa4BYcVvRQ
BGLHDefUsRkPXqqMBxLWVz8/Ksi3tH2zE/v+uxPXn80UE1/ZGBxJAyK9xFqYJE/2nRvDDrXqHdX6
pg80dSTCkUheJcOdMOYbiJTwnM/FJafduJ8VZgxjeXCRPm+YPJVrFYnk9PPg6t6voQ51ZhvBQKoh
uvWGVyiU/XjkaRyKaSZbikNdlKMaSKtbFQfgHrV4B9SJ6O8xdsGaMAcbbEpPMle9ubmm070cPWY8
AT2mQIGwCDt8aYicT1mM/8xw1M7pyj8TPXlHFULvg2ZeT9r5ZiwDAk4HuZkdOp8xM6yoqOs1eclM
xQXJrVaz1WYAL7CjkxjvZh1q2HZRPqyWQ5xj2x8RyM0hI2B8IK5El6g17QFjeo3SSXfw7I6toH/H
8gNJ38IA2Q5DvRW2P8zdZ6Ia7Evlrg7xi4ouf6X5jmqkRAaQwytfNR4KKn1GqKOdg8wFgwE+cF2F
u2oEk0JtsTcNl5Fj6BxVxCGfLJxVWOqfWUB1lgxkbbnEaRnd2Y0QgVb4YEjKoceNQjIY3ffGhmAn
NA2f6ZuW6vmu051tbcmGNQRRW2x5Jde/eani/k4FFqTg7NW2CKufzeGtlrhjKxt/NzIVDrEJKZau
+nOSyNzTjD4Cv2kI7bca7fgKzVu1mj3jqUEjA8XVPbaT8cZVJHye3k6k8itWpMfETv0e9Ih3WQfg
SlcnJD6Vn9mfIoxfSMwZffdQOjTN8543JHKe7YFo59wGzhQIh8NHsC9L9z3wbFzKVfSsufozfScs
0gp6RogSpavdqwafk108wNszArK+nxEZUa6APVn0n8KP6GkgUboUi7modRtYEzUpr83ACZMlLs4A
BtmdpIgpGOhq0TGOMZQBjFrXCPNlINArwcgIJHPHPBxObfSQglftvNvkYWAKsRGvOodT56hdE2jo
V5u6dj3b2FjCOQUb5L56swYYIn5Frj6v7Ml+AGT2gIVkB+zmD28qTipFGqtn7Utdue8g6dd1q8m1
dBlUW+R+xh36WwMrpMK9m8QYnUGQMKbDcYyy+sPQOpaBedgMaT0jgsE/HxuPod6g5AFeNUodxaEX
+Yn5C8MYasAYEhCTiDPr032WBVwS+rAujLRZO3a7s23zpck5ZRan2Yxt7HkWO/wCcA+bXT1VjwSs
cHDPq4PWoaSCR7CaYQaD/GlhhtF5NhUKe845z4Wzh7jxMRojfp2WTrWs37rSQFWECN7qhsAvG/Rq
upk9t1pwc7LqZgbxW1MkV5Iudb5HYyoZggJomagmIttkwCioSwAdaH8Mmfm9qFGM7JMMZ307DO66
SsI7goqLfYsk3RoJrq1V6JP1fGc6aUmsFB68IfzMUutD5ZiD0jA5a21yKQbnCUMsipR8uCGa2TMw
fu3D6SmFTyvx/MuU85RbuZRUNVwPGb3IEZjI0GD0M5fZqQNVKHkbW5lslMKfPFJ2ks+kr8bFWUex
fVMteVdJaRzrVL7kyCBITF7BqlRrTjvuOkLwTqpf/cb0/NqU4y5NPcyEElFe6ArCAjjI2os8nWTB
tQKIxAAbjWn93VTlx+QNO6emIpgM/ebSYUFbps/tHqpUsA9ZFrMI7UhEBl07w0bKIfPY3rfbJjTw
DFD83YgOamRMECfqbJHdKQSomtCWD9jcwrWRw8Ru4aYEUROiaUlf0kbJdRMxPZkzdZ4EVY5nmToS
3/siMcmqY3CfxuZeJuDPyhBxHRIN2/dC/CQxRiPEhNV764z7Wpnjpsya+xwgnFfGzF1okPnBNXTa
aZ9X8XMB24nKHyWhV0+8EbCUsOMJOupuCrLBbQaSmgR6h5y+s9+K8sONBJ00EkRfK9dlbpHAuZoF
xZ/7KHNEpVmH9TkHZEJFSXUmEr+oUP6FJquoNn0NIzEhTreFhNdvck/lO1nnmz5GdtdLhtY0CTiX
ev5YJu4jllx/bE1iIPo0O9vBgqWby2eVsUuM0ZeatPFoKzZ+PcIbiK8WKz0vRui1/KHZfRg02FZ6
1mZiCLYIYf0qz59MS9aPSo/phTStLyOG5lrx0YoHvdSGG0lMp0zQb8Ru+NXBnksGOhWdtRwpvvqa
O6EGA2uFJSswOhbFUBjoZ82Ku1NGXa/02kE1aRH4FZrPmeFdoYXxhtAaBJ0mzoGu5NaopmzDCzPC
GCa6/fAzrzQM4zVRESY6ZtgMDEwD5KjTGqRtBMYXUHem0OW0jIRXtF5nSTmePg862umhkS+VeJCV
/Ua7LvDzmdcyJF+2nAkqMKb0fnSxJE8a/vjZgDmd0EikbFUzV3xaIOTRWWIN+4KEue7GccVO8ZnW
vE/0yy5pkdYU+kUCztjvyS7d0I940T0O+EkevJZkeyCsbB5lYF5xziDuduCxiOGeceRb2mQTnHjQ
YHX4qw9pOMqJi5VQ77zuvmZv1dQQmTRFNqRgCkqwRLXWIxTWVZ//iRSJm2I0HhNCXMq+OoQzDifa
ZfZRLQ8/H80ofnB0am+J7QrfXRyNyWK35MzbHMs6Rcj28yEgQD78/amfj+SPC/LngVPYWC26jgTu
Z7DAP38+Kgbjnx/9/Nvf/vc/+5Lf//bzxWgsiuPvb/vbv5H+A0NnLoy1mAM8DYt47fdDHJp//d+f
T/z8W/qvn/j9deS8LY7h5cfkPx/+/tS//7F/+/V/+7b/5o/9eXp/+Z7fTzxxRfTP5/f7N/7jH//2
K39/z+8/9r/8kn/8hJ8v/C+/5m9//++f+vMJGQvlZ5H6hT3ta/TGwJ9E7A9IQvdNPjINzOG/kwKy
TqzmJrOm3HbT1Kxb0zHJoPR/LrGfB9EAJ5iXhv+U/6InNu7bXO1JmB+ObfbB7VVizwS1YqbeeAw6
vMe1QRT9aL1mVKjHQkXWdui0K0SOr0rO0VaVHJK6ma7RyDx8HStkiF5TsPh5cPziqjz+fogz8lhn
GWE40NNdhWZrr2jPcNotEd5CPum8bJdZ2Vbq0FvAHxLcG7mXxkyftNGatoLU7RwaobPrmsbeZX+M
tmvvRaRvot7Mdmj37/q4q4/DkD56uNFBcKCysxcbu17kxT7OAQWMxh9sAfm2SDQknyoEYPmz1jlL
MxUESJMz0MCIebSxHh3oA1G44mbXlgcRBR1DSienQxu0x2B+DLXIAuSGPk9//7l5ZiH+eYPCaaLn
omv4lhrgUhwV8D7OixUSZQchWT8fWgYUA4ELWnbtnyQVYxF2dVSDkcc2lJg9WUbYHCfSihjnvzIO
ptmZIrsAx+JVlFiSMHiwkiFQbWAu41tstUic0mQbFKJZxXSvKsOPau11xhiypln/0HWwt9oKd0Sf
7ODa8O51+UJl4igLnIUtsT/nxnCMWHWpDwhf0ebko0ZZs1Qh55hazje0FCL63dB13a7P2hxjzyHV
g31AtNGqjWf7PJycKsYS4oXUR/lpALh6TJejnwtyZYMKmLEJadkOe3CRI1UFFMb4NBqf27xEO6iZ
w5pIijvjLejDD4EPGXm+/HRDMu7tSkH/5AquAiE3lUl8elz091yM/cYGl5s2gzjbRvcajovJkz71
QVrj94ibihfnWyJSZoyYHAORUDxo0Z9Zb78YY/JOy/cdHwtFN5OGdGhpxkMTXU16zYoLd4YBQ7wO
WxRDyjAeLLJLDCfeV3p/dYzpNjvjr0gvbwlYz6Rnc12OJSBCX2so3WY273NbIuos+luaJ+ckLS7l
XD/Td7fOQAzuwq7foLoiY9Vkuq8nBSolNMUAZICM0LhKDuqUFWHkO7hV1wUZPYnwGHAW4tMcgHP1
ktKYCu7kFltUXRN4gJHZlBjkcSDWHXYS6ZmW9C4BoMxVXVJ6JebN0YJskyIJWWvWiIa7f6SwwKpi
Vgc9NV8GzUCpoooHgS+yjtyvgOZjWmXTqsIf5cfDsJ8T6LDILcG35OKpIc9hV5msKoPmZ07+2Ayc
XfsOrxMj+D1uN9ycQetrjfWhAdej43Z1kubeGProKfkiSOdmagluwF49SRvUaZCipcG0lnIE6OWL
mIj/BifyVVpQruoXxDzHVDdupcn5F9fJBzhWEhDq/i3Rub0dBJ/gHhCle5gBiYFBjA/5ywWRRJfp
knBsWeZDju+ArVjrMnydWlP3lR7tlEAZC5LI4fQYbU2lGKJlPOEwsI80cs5pW/6yOG1EdHiFvTE5
i+CZOba6oEvZsThjfN0JoihNbKoztPl1TFhc2ccA3MIHJ20BzUynsPrMWYBIn5uqE8O1Yz6icg/j
8UJ88GIPAg1MH2NjN2NEk3yMaZhYJC+ACZvmu6TiRO2CKqpGnklolesMFwhUlPRt4i1ZZ8gtpKFf
jMo7V02+Lck6mTwqFG6KcGdqCs1neq+cyVlT41w8UWhAFHoyRRHdMaEZGLv0f+rSzg5G797SKXqM
og/Hie9pwKzUYtGCgjyQ8GOQxBs746Hs7EMQm4/kNxO+O8v7rCBtIGrs9aiqe05bRw//NqV28VJP
4/sIBxddt31MEeFD1iKy0IhvoRas7ZYGsK7UpW0Sv9TbzyZictJygXDqAyStjAzajGzP1jTeVJ07
x9YDZ8KMNwOYSOcVfBGWzdz8mOeg2OeoA1fm4v62M+NLL6Bmc96eH8vce5uX425PKb8hhujsRSg4
MiCsujw35q/A9m4VKLt7U6/uUsQjKz0ydh5pcbzl2Rr7yR4WanqYp+i1jQFmjdWbFLiuBnK52Dny
7SzSd3SNGqCf6Y4VO+84sGJKOnWe9RbP87wGdav6tyokiJBtHAlS+NmZIOaorm5d7CAI2fUtsQY2
FO2VJOA1Li5TioQYTB+bov3gRu2HWvrpzZR/Mkr5U5bWt+5U2HeX/mWUukcMkPuocG51P716Spyd
RVldKYwDpVl9zjMBOA1mATwKe6Msum0/1ZA4MmOVOctySaYxaw46wJCgXMNxc/wPs48AgiKvLh5H
AhXQmZ9yYd2cAKGeYddM8uubUbZkTOg1SJsgOAn52iX2szXZEdDB7ioYxgLPdn559gILxsDrDSnV
i5F8gBfN90z0mPnrd+QZbcYaRbYx2xb+Rw4HVXhEDnJOFTcT2+Zj3Hinveqr4jGS1FjtSMe4n5ne
FBlJJnNyjwM3xMzgHq0+vLQy3YVdvGkrpvqNBxbVme5zPSIMorZjZDzfaRTh8+KSG4sAgsISVESb
rM4DAEiiyBaZ1TUUrQk8jrLEbKJjjU4Ya3W2a1QAlrWD6oi5Hmbk4BKv7X6VEYEQJlaVKW6mnao/
VUxxxGZ5KaWb4QGOtlE+vmDAB7eagehIgu9utMWe8eS+buKT3ctvqLJy3xn9oQmi7cQ8iHnRTzfa
ylc/cVX/P2f2+d/nzBLN9Zdcr/8rafaR6Nnmr0GzP1//j6hZQaAsi5Xhklnkiv8dMyv0/3CFIYUO
/NNwLWmSCvbPmFnT+Q9D0hr1DAHLQ1Bg/5+UWWJrbUl26jJDsGk4eeb/+G+EzBqE3P4lecy1XNvj
t/Cf7SJGtMXfg9qqOukY+qlN0OEQQFJQgHznyv9IdZq1I7AMo9f+sB/M1lRsX7OOIobjy0DtYHBE
oFMNXrXs/WwsXu3A4kRSdA9/eR3/kzA5Y3kOv9PReI5CF44ELKxbgidsLDm5nx/XuAiJzTX+Zzrb
WE5TG+r8RO9z2rdW9J1EFw/W5boMUNzM9iV2UdLmBktlP9Knzjf//jn8a0DbP56Cu7xJNoHByIR5
P/76FECh91gekNHWVDG65jwn+PbVktyAgfq5GUYdshPoqX//W03ChP/2l3NVeKbL7M5xICf87d2p
EjuRcwXZd0IvmBMP5CVkYhcOQzqxwZKwTTWG2LTQAkbMkl3SqcZDlbyapQ0yi4ZziUFgsYQ16W0K
ayL34v1oa+/SS+5ilwS4xIn+X++Wrf9rbvHyYkmBIEKnxtKRyOvLi/mX92suxpFgAbhLQtYNBuj2
nM4QV1ur1uFS2Lgl5gyDtIcqeCpUuu6SerzMQW9sJmcqbtwQb72ZiK8e6V3G5gQbsGF2l/beCoMI
KNnssMRnzdlwslR+V0rc3vFwWfLPEmZonZiveVw+aIxdKhFfHG+E9CjeEVYyWfC2NN7AS+dbSWom
8GM9r7ZGaO0Dzzw4zktLoM8MFnopf8hxigBVErrUd/aW5u2+7WH2qe5gLkZ2Z/RtsmHdsjwzaoRa
VtBuTfaBNt+p0TqT3nxAxXhMAN5HE0qYbxXP2ILD+8qcLsYIzoJ8q4k8hIpU0wExCKMF9K04ycy1
9hSq6Dp6xTkIbHpywdap6c/H2dbL0HLNwUrI+9rr91AQUXxgb41qZ23U5TPNsYNXAc+ZsWDoxfMM
JRljEJo3eINjjFHbsODrwtFpxqe4hWRZOQe3Dd6JczgoBhSdDdOua33dNnYyl4tN/pTr7qEbjKdq
TukdREc3qy/EI1zCXGy0uHqm4t/X9fSnHTj70syp0RUMwimjiODQib4Xd+JCjaBtX5E/RkjmHaLb
daRlJO4QUd2nhIWMB+wDEHW9LeXcthBvmfLWfRNcsKluB+j/zLgpZayrIP7Bw2zP8c9vA3Qwg9gs
yA+PMfIIyk8NW2/nxj2oSmtnxNNLvkC1uvhW14hUo/4lqqu7lhk4FcSDRWd/Yw+sHCGXAkJWmFej
esk4eMPraD8hNcAvad6jskvJ2YakNvZwecjMHXJLbeI4dhCoxXDQFhBgFrRP2DVzQVu10i7SDBjP
L0HCnMcJ+2v4A50MuWrkGC9EhVyyanpR/KyoyT47eskugQ325FwhRD8iQA3BMMrLoOc3l5EAzDw4
1/CHZxHf0RrdxrZzp4l3PeZOQbLijvYdXpMXPX2Do8PkfH4gEALYmIT9084d7rTmK1NiM5TUgupV
IsERAkd5O+yd9luj9xKFcica6vIFYuN2vhXLfSVAwJCpS85ip4EMXwi0RQuW0XGfe8/9QBVb45yR
UK30CkmrLOHbY2np5nOI6t3xumOngq00xkMnhkdNYTmjzAg9fcOgmMwn7D3x3nSiA/w28NvpgxLP
wqq38n+xdybLjWvbdv0i3ECxsQE0zZoUKZIpqmIHIaUk1DWwUXz9G9B1vDg37LDDfXdOIzOPRAK7
XGvOMZNp51J3bpt01VbDodKdnRzHRWjCNbXgO3DrW0yWx/EYfkFMWSlGL2Bwt2FpRN69b0amXtpd
g8H+0w3jAXvwRQ/7h6oVWz2ednwE/G49qbaX1Dk27WNN39/sLe4h5k5447LlOB+2WF9lvyfm4GEK
vQ1Waw6OpHxV3RUdzV5Lhwc70nfz+yUqfUkk/T6KXmcdEeMMrFAB2cR5jEskxa06SHwvWKleg5Tr
/CCds0+BA8HvspQvrfslCrlqIj56hlUDV0cdZvRd0HwYIOAjjt2FVi0mCtFWmT02W9VNG7CAKzce
rlA/9ppIj622HR20RIW9FX23LoFAKo90vAgRLJ4Y6F8l07YdX5Cnkg60NzuxI8PyD4vunypPf+io
E+5iia/exTnYgnAiIGGF7hXRd8boC2z31Rf1k9VaV70FuGkg61v1QfI9Qfs0JXnTQUAIOuoKjQ4i
xF6P+1WUlB1JgPyqXD9O7kAfHuJYFs2QgLeQSNDEJcmoAyS3hBrwgUjjyc+bS8kzWxGsQO0nIBt9
ZCOwh/zHMWbZYmadtPLs1uKvNMfNIOKdEYXncULOUwcoEFs9fwI/AyEFemX6ZGje2gC2GWfUI61m
QxPpauTp1nFiinr0FpFEvUa6+Vy25l7HaqR0JMdx/tJoIOM1JIMlmoUgRABmNFcLagQXP1ADBC/l
VvcW6jPEEr5N3N8rh2QU1oPKhNaSk2vilkm0546Nrddt1+ZE9FAcOTqZ7BDdnNC61ygOquAWI0ci
hcY13lDWHHQ10iyMDXR5PL02bZylSUcmkfTMA89FdtHYy9+pp1n6q5bWvESX8AONHlyCkC8VR67G
N+WADs/Se2ESexhTU+UeWtXFi9OUd2tCJNTnT8h73yqU/FIhM6r0eN70YoI4kORx5kONE4QmbUhg
hwWsGW8u6JF6hIyHn2HHKFLBIt3JdL67Kr3XyQcWpgM0GE5IGd8hVlQQqfO5C8uOziDPr07Okhum
QJP17EK47c0t4h8fekoxQovCi32q/RYImuovY3QgHeHHqarvpk0xKTruwtein87kEtmVaEO5S6/I
pyKRRrzXBTZ3Iy24rUXeghcD3KLM77ljDdQJwL0Vj3jN0rT4SfJ1XzQIcHlScJCZr7QAg6Hl2ToM
a1ILItDGyEs8kawyO/2xYkD3v49F1Xx/0ofXCmy3RjAwkUCsj5G5pbsYrGUcrANE7SvD5ltG+fDM
EeOMub9eoqh7MSsYxHShXpk9nzCTGqJkOKbZ1NcjjmqGZlP87cY/UsV/sZWQKU7XF6JisjHtjKJq
/jdXYA2GMfqRIT8KYQClT4fF2SDla6lsniAepRWi95NLltGqj3ifGCBI8VUkvtSUHTexVXH+wiND
UHLY5NCg+vzi5HzniZQIg7N8YLDSa7K452NMyg+058h0v4xIOwYJf93V/FBCb7kT58cCrflCetMz
Fsj3JoNF3xsWxDh01M6wayBhpabz5UUiWWZ+ds/97FS7XHpDJ7uEzvBG8MYKGilhB8NbHqAIgpX/
JUp1KZt4nyOemUR40wUvkHPJxpF9RI06OGn+Dz0IkA4VhLLMe4qYO4Gl6wtEgXdv5Im4Ay3HQbvW
UvxgfKOXRuzhsqueLRNACQlTkZiI7arTYxEnHII85MP5Y61c1NboVIXy61XKYifreq/IphQEq0L7
4kzeUWDuOVavUiU3NMoPSpOziJe9PswECI2x/0R4sYyJQcVpTUHH0gsGY4L31HUfU7BVnMwUmmo7
oh2sHmwr+sAIm8A6rjeV4BOUJihhUf5x+v7DEM+4AX5+5yfciNsEVUHvASkIRoA2CBDe2Kwy0Jks
uvNxZn4MUcd/fkezwgU7BPmfcMqPYciDMX2eW4VorxzaJ1SYl95IgIAUF/jtC6foHwZ7xADnkQ0A
l8AKMZJkMh5xKLi3tv9ypJevqpoKjlbbT8ohxaMG1NgaPhzHowLoue7JniHna0mwxY5ZyYpikI5Z
esW+Qu2KYAslJrQiXcP2WWkc72U+3Az7LmK2LwnbgPoJXDClShcPRLKuC8Z10KbZEkAytmN4ukGo
8+XN4Kf12YJaymBKULlBXu6bhAdZJVQDLgWHyVgWRWeukVy6W6nGleeyyck6/Wlc97NIXVZwxgb8
AJa8BstGX354BjAOyQG98qCi/E40qy8I5mwQ7xfBxVDp80ivYTnVI3Brx7tEE9qnnIlIVqfxwBN6
MkYVbcEoROCUcBpPPGaoDvcig/bb+BVJCe4NDCR+07jIVkVEVsM8jXvbAjRWf1a9w5eg88Iwjpc+
1fCl0bs3X5BFkjXJnVAakFyQ3jCy5RffzX4CbqgLN+aeAq2tSpemtKGzpsMc/j4P/ohM6VZ/BAJZ
UgR0FkUIy9iif782y/hSRFScdI0P61w0jaFTs/HGofa3ELTQFC0D7SAk0V6+/62X0c+sqA+MHgMc
F6AhJ1XBlSjgHJKGObmig0CN3xrjbRohMBjAwdngzx3xwwsSL25mLC8Dp6xE4gYw2EJIKWPIUqnm
id81LTqCIbm3g3MrhuySZ63+e3vQzeFDlWLnzVtTDRmPJUE8U3V+7L3zmPL94Tm67EfpRcvYV6zy
osefyCf287RJkVlpnmA38qu9nvbr1JE3HcUcpfb8TtQO4o9k39eeu0hY29BegkR21FedI+yaWGaA
cXPAH8PNUIBayrgRrLM0+mlq76YQwukE6nZhcDILe6ezXXEXqI5ayqe0GSqEE96Z+MSTpDxdM7Vv
GV0PcoSxpPOL0oafPbKsU0fa0cG6Dxp1DUPGP/Pk5Ph2R/x9nierb7GhOvVzGTSPZezezCg9ljZ1
iPn/trzoiSDfRsb3+S21Xnp02JWF4qpSk9FeG6fI+8yRkBnhvx8wtjQSCN3bvDoko3UD9v278pOh
jhjZ1XaVTndt+IwKBO1dweqflDz9gvy8mPolye1E1/JwmrE5e1lICgdP2DY5Hxgq2+d6BVlhDoxL
PkwWuBUUjXvkBxtyHHe+nz7/Lre//49Temcbz9fvWPfJZhjMFG0d3ynn0czzR/AOXdaGutNunc+G
bKjikurFhQJIs8jnBaxhPCXFvR74nPN70dAVLjSNskD1KEP5GTpsVtx171WX37WYf5VX95w6gRX7
h87ClAUw5cwXo9KVpy9+TlQBlYYoL0+m330gxuH0ZC4o1E3gKuIjD5VrdYUC0lUfHpRPdKXQBIS/
CmPaBMn0Gs6O1vkb/H6VFOxoX+1yOz44CVW0eeSVko/heeIrfswqhoViCFfTm23an9HERjEPj9+V
Qgvye2dT7bLEYYIZ6BtfOmivivOlMFowctalDsa9VyA/sjj3kJPz7wmB6Pr2OzOLPPtswjWLjKKA
Bla25TNYprFzc3WkLN7k9XHSxl1NjxdVXYhVsnHbJest34su15B1OAjRfhTZOtb1faqJOaGC1kaL
/B3FpAZvD3F1eaKJCZIqe1IkfXuy+0b8e7NCBFkdhCrPWMP1hct0nPCSsGhzkCyrS+wFP+wPF/LU
AfiZa+oLa9eGisUWTarbPbDT43xWNF1krXZjLSRZk5QIfk+4Khp/JkMd7Oxhnv+/ByM60z8yCvl8
1Uuhglumk1VuI9Vs8XszrK/DwAGbWMA1sBJYbx79hr6mfW4p1gDONiFrZVaz+sxbX1/E9wzWnC2h
/ybVtWUY2VnwQxll2cv0qMfJDxLic4QHr7jEJurPCboO069J5wW4nl+HwxwgEgFC/SOt8kNhmh8+
R7tVoLia1IAWkomIBSPbh1G0SprhjYivNYKLj95mXhHGIXA4OxvXmz6wdV3TRmxC1OSKvkSMRU41
93lNLXj9Ex/HqvWLT5bA75qhV/5Ng8xY8ojnuTHP2gRf+Tr47WpQ12EEEDF3dtLhj1u/+gy3GpF/
F3m3ebrkQFazLLrOi0tOiogcOKL8/mQo9Jd51avr9K4iNrnE3lG8Edqb6eT3RDvpCYQTTW0HV3v5
Hd+ej00hqJFuFPVmCLtdHJXlWvc0UvJYkOc3OHX58fcwWuTj33SUi/mEMj//kGFSFGpXZIQDAhZh
Wx7PtkWFuuhgGJT1p42pinICa9BjHMtvzeKIGCISned7NGomyzqk5YGbKnyP+/y2Eho4IwCpja/D
uxyaZm+kiM8MBAR4AyqoE/JoYA2eF+D5eQxN8mPXziNb06rX0d4U4TMGqp9ST+/dXCuZSI3wu+76
W5meeua/7OVDUKjn+QH9DpB5NxmCVz8dyBwxR+x3Q/WlerbSzuUZDC3TaYQzEuXs+Z4dktk3+Wwo
Rb9q5yAEz2swG+iMKrgMT6FhXEXA6CIHKyEptiHZMQs/uG8ne1YUSCZy2qU4rTSoYtt0criiFiFP
1cVOP6T5xBcldGtwh4fCCsetCuU+p4xI11e+1BmxJB0kyGWJpDxs+Ix235K9mnjbLDkqjUtT17Ba
ZAgs1hp7wbIzppfEYhdswzw5Oy1SSc0zuDSiShhrbUlsG5DNXLSsoX24mlftNinG7b9JIqUHzkmb
I0vC9ANPC3dd2yuXsmqpIQ7sTGYnl5HvVYe406+VTeZHDC1X1BVi0Zbi3HtcSbhsLTb2uOra5dD3
MPS6BHKcDWvFYL8cKnjYY1U928FQ/wXu+A4dRfr58AYoBi5dYxq3xss0gufxxKnkWhUpQiTOB6eM
MvDOKrLwAVoUKMw+/+462zpBRJPbMG++rCEWiGH4o0EeTZDnp98/qdxZukv2hXJKjVpaTi3i/9w5
MOaGxH/2TDghuNKCXWE6ji71/6zB+5rrRE3kFau5MkvgMwBuwrOkv9FDsXVTEI/qyN5+kHpMrDLc
SfHeETs0o+htV9/9fpr/3zL8v7QM5T9e2v/SMPwf6edHHn38s2XIv/93w9A0/qVLV9BH4WpEB0jn
b3pqG7S7vH+Z0vJoAEreKsSZ/+4ZCvNfhPpJw3WhGbqCLsx/9wwt71/8kWU7lmfwX2H+P/UMf5td
/xhbpuFKQ9fpR+l4TyzDnXuK/+jvjGk39NL2g6WFatwUEbKJ9piO7okIvJ2ZOEfLyi4a7gEUb4uk
9WefTvSNyvCoIvnZioYL2kgmVHAVOvQBRIsuTRR59KKX3pJvNOZNIKd2xRSf7v94xP+7XqL32zP7
j0/v6XOnk1uKydcQFo/2n59+SobBq336Nqyn7yJAZOVh1sBFI+KR2qR1Cnr8V30AQzSnqYAxYjRW
WkrIpf+tjWlyqGalurRz+AnaueoCKlloxfX+24em5M8pcMmEfwE5E30BjoS8LnzJTfLiVkiEWkIQ
bCcAUNPGq0rn3lnkz2hrkoXj5s4K/9DfUEPqA1EPTqPhPI66PAnP+6S9XCwtgQW7TBBR9ApeVpu2
91BmKJG9GabPjWkxPdXUKvvKQiaicWiDWvJHDk2x9hI8dwjKtkWgXBQIcgDHd+lceKJVSI2kieOv
ygCJ3PVcFku7Xk+ZW1GsmfNmjGIPN5JuRNlHR+mVd704ZtTpNm1AN7JzOI6XM9WVGwZkJ54NrC6C
R+LipCai5pIywHHutPS1Ps0E2pzqqE5RVF0liq8Zqs5dE0nwJNLiMR3r8k+RF6dJ1H+G0VqVOpBk
Q8395xE+h5nM9bxMcC2tMsCllbXCevzUiyjcabZxDPCdHpQ5Zxu783WsM7ZF7p9S9KdYHl2YLPUW
KR6OQQkvrU46/rPPA+pfHFCpZw3VRprvNF3TpYbBb9loiKUmLvga+ymtxbbiRjZVhDJao/PgVwNt
8wQW+/x3pVnvBHn3tURfr6D64Yh48APr5Of6d2I31xh+x6x3a5vmU08yyfcX+N7kpiXilg7A3HXM
3RlW+dU2AzohijiU4bawXinWedpcJMXYhh0Fg3IEFAIb9arwSUynsktQQGe6pH7OiFSAha3zSVUz
QDOHAsguCrY1N3vTkoEUGPNazqyuYBppSCTwYD6wuX4Z9Pz7yCeevv+IPO9PP9tsHO81O9nZPLZq
7VMEHnXM5jUgOIn9o50zcol7eh2tZDP44YujUVSAA8qYbPHIihj9S7hIY3/kI6ijBOq1cH6r5nH2
AL5hSxjW2UQ0Yw0Ghxw+JeFul26wH2KO6+YsR51qdHDaNEKAVcc2Ku/oDIgjm+t5Y3WKTDIxxtri
6vpKq4l8gXKcy1VzISPHYZ59UA09jgIXuC0fFIVhNGTpzix7GljekbyZlTe+qMb/CXsAGSVW7t8f
k9fX0SEPLLbXfalxU+yBrYEzUQXWmBGPYBS4EWaK5mVwswdu/tfSeMxRp2G/0p/sNMTtW1/64Kz1
OQseuL6sLv5qhIStR8ceF6o6wURdWoOOgFHSiiEitFunkFiVRSnELpBFlcmD1+d/Cj94TQsY/x36
tdBUVyujT2tF7dtYNGhJpaQ0NxCGbcgjKmFYrlhq5kI+HH7qMo7ZnbSpf8Ylkyxk664sOVI3BhHQ
Wd4+dM2PtoYtgtg6WfblC3C+bZWTcZmH69Ae1iSQPfRVc9V7MiTgI6+DLNrECkCkScrSBPjDzEcP
BwYj00yg8JQD/LnCP5HJflDjLI1sUCEVHmLTbjwrx3+lVf/QORXhfEnAoZrg5LATP/m46YvgeRQw
mMEEXMNsJtSxqrTjeIHndVAR91YNFbUKb3Za2Rz9aiZ0dMpr7bXKzfcpsfh4NNiGZHasO+TmlqE4
ZG2UrcMe12PmOw8hwIbVGLIIyTje2YZ6La05oU7bg45XkApFtbbNcJvX8sNNgrdERNYiCs3nqgSl
GM+icpMXq3EJ7iSiYLI3l900fpQW8XrkEttFuetHNKZJAM7I+8vTYcRbD7WiYFtRGl/gQY/xXTVb
Us4Pk6mnO30QyYPm+M1asyzsKpb8cqN6NWEu2abegIo3DcZDqJlEmMTJPm2q8k+EtRBixH5OZqGe
wuFWY89yOueu5eqGURjOq21cLUsBJ8//gNgg1rEaaKkEc3CCdhjom7UaN8N2TTzviBAAd1Z6UKK4
FgSh553frUJi10Fp2cVKJysYNSimPtOfBEwQbuSmQ/pe/ZPL6iOPgbG2uYQQDCcrnvRXokJuXqfq
A04SolG0ibYr0M6evAPOzIItUxy1OLUPzMsPOOcQJqMALlIj8ZBF5ga4CpXshj4L3CkPkS639Uwj
yvUxUniA3C+rZzkhdFDznecSotScidessiGi9UN4i1sR99rG0bRqXOehJi0SZgewEKMyn4StnkDc
bkaXZh608/hAHBol3tDZEake6lxvpllzCJOpQOEkc3UP1DkWtGIhlAqrpOoQza0wVRQ49dpFQ3cU
xaT76QX5ROE7JPrcA7wyqTUJqe9wbhjjlUlvMwF7OOVfflXCAqluo4+P2XBn55B5TfLobJn4q9Jm
1479t+bJfA+zC8gf/xtVNByZtgMQ2du2MthV1kds9R6FZJJkgKPl3Q8ARwqIXfteFg5i0f7R1os7
ooKv0iVsqDH2QqE6tgShiDUzdyrq954hCR5lUxX2QYao/3XnDOz11GOL7Sy1oXySr+sgTdf8bh9N
xLoV+MsLLHKLQBbNytOtH9S2qFSvXtJbdDjjj9CCigM6k1L9YL4hY8JsPHS0nxr7lPgwTQxQ+E1X
o+ByCxhIqdxVbawviQmCMyacP/jex7WeE68nevfdaOuL0Nt0WVse3KsJcKOT2WvUsjlkHv3aVdDy
Wq3dTMQMUduhgj3GW8elQwL2kjqNtisrsSHp4Tk0iifLItkkF6hZfU9dx7i5dpZ96ibvSOPqD67I
L2XVs4v9Cv6IdbBC0CyyP9povdGufTYwoedt/8frIInFekQeQvCqzFxnZgP3K+d/T8t+0HVSzzqH
lA3qhKVQ/aoYuISqaaqoA3Q3Aip/XMPCkA0Zmt5Zv0qy9Fa/EUnPXApDCuI2VIjYBipIiCiSFf00
6gjQYlbYDJPhqlbhA94ZaxHLslrJOfrT5YKtP0vN+KF91S4phICT0jZmTzPV7IqvmWe7aO2oW9pV
ue0cMJ9mM36VVfVYGxCRcpiwJWfXkTs6+6q/okffLwnXdpZIZp7xjpIQ21PjLjDQSUJQlsARG/gc
ts/BntzwbRAOz2lRf3DAWSci6dZ6CJcNNy0wdhO7fB/scjn81B135txVe+jKxjLXiAUXdR/R2cU3
ENeoHAak6XEADWLyMZlYVbJtkwhRdF7OKXfQh6x4PRUdhhgACQv8Hzhzs7eB49CyHmhSC4LpSJZZ
dWjUaAnTQSFLx12FWo2jAvR2ZIuH2nNIa6citbGrNdA+e21XxGoUSecQ/ch7zL32rNcjMicLXpvr
Eg2nJbsGsXplZCjwEk1HJ2k/DR4IFlllJ9niMcCVVarklVX4Tcv0VxvH56LFIAOKAns5DqOlvNhp
2jzwsPZh+pY1pFcI62vowmVATRa006SxSLs7w5qt6qVG2xckOcksOBtBfZR4Wan374PIO81Onibe
0eN9soroHsP10HXzMzc7kHVu9SWcQF8aY0F0K3rqNOvNBZaBeCkIovWpL/r9j1+O59F3bojFg2Wi
0+Lk2LuSnDvXUmu2WgP8X4MtsWz9jSoDfo/2JMu42vWud8ULuhScYlfmFFZr6XvfiShurHTrKufS
YdiYeaw5HdSHosejfTAS7juxR0VVmSUsymHdhQjE5xjojECHRGBDjbluqKz6TJFF/fsWmSTqEDnH
DAjQqcyie9APxtFo1GuAS3qZGtk2ixIg4UX6reXVZbS1H1y7r35zlmlhLCOUH6nXzss7rl+PELmu
tG8BDdrQrAzCjAAo1Pb0YZKTtSmN5GPQo3XpiU9htnuRRPpyREuxfI9f7dRHrtO1ByB/LScg9WQq
468xdB86+eRJhwQsV49x2xADmFfEGPwlVehLlRxOAf62KAfFRZpgslq3mguH3kprSvBD3bNnx9vK
qllXWSsbU/tJ/XfEp+QGZearj3HLxIY9kBJFibrVm4eytR8yKzVYUwiQN26uT4aQ6r4TEGuLaP4h
RuduSHf6Kv11W6oHq07WSQv3WIpX30IW2JXuZyxKa9eQ6rMwQvMywQ7PnWE5lVXI8Hc52oXxoU+n
p6YhRQRLUYg5jwkoWH88hSVCnvIi+/AQWQJ4TN+0EHZxHJ2qvt/0udahpnAq7rL5ez8VC7MXf2Nr
Gpemis5G1qKVohoWir3KtQQkd0dDW9+JGICHHxtgNUV5mqrpWaTWI0Sfz9nfEtblbv4w1Ewh73iP
ZYKLZrjpDSfU2iJACtDIaowKTj5ahjyyes4Tl8OtxOOOB+crINrI7rgdepZxduP6ywuDelkbzgvl
SGY6XKvC+aCp1WzaylhTa1liPMx3HipqMlt+SDPRdnVjFvtO9YtKvCAWpAUr84NlTW9GSKs642lm
4bDpm/bEGRhtDjTfofjG/a8DdHuMWS33PlDZBXxkNiLH2uqzZtJx3Adqvl8K/ByVBOhvYXVpPRyc
Rvo6lPHfASw0mRCoaxkH1O5wWQr8DO3MMWvC+iT7eOUF9kfXuX9CwwI86K9ZaUbsERgOTIuQcFJA
+GI2Z2enIvHtSp0Dv1xG2FrPpgLZgjNNFaA17H2kDvWn4l/ZasCFTHQRsXUbX7Pfqeziu3HreBlk
YAHQp0H6zWSFcMXkJKdWCDbis9ESJi5d/CJBpT8n0XSlgcHEtokQMCcCncApjBBA+UPCFyzFidML
CCLIsnfQl+QMRc9RlNw97Qlro49dLn2yEfLuOHg3J/Qy9obM+OGsOzYygCb3X9ggXmtuXw+RnK+S
pYqOQzWugoDJ42SxgqsaA3ulfELYCZtgITkrT/E7wWbQsp/csHwrRPWAr+ujTtx3LeKm59D4NnWU
b1baYwIMoj+1/1a12buHRp0rFhFMTZMeQqKQwzmAmETmjzQqtvFUIO7QPaAiTJN4AOs+6fG3zNSV
K/klGICRTlwYgyx+y+lJ4qmpcAZa+8LPnu1aPVCK6ehH9Ui/DNKwtEJ/UilxOIBEHlUbAjDqqDeh
L3vmItQuvFCtQz14jWoeZuMLe92Ez4GHgkOLCmauJN+mrLaxjsmK3JGo0nnR/Sw8MvVzaUVIeiQ4
fnDGCK03JeasJsyvmeh2Y+m96Jqz6yL4uIArvezVnQNxiGCpreyoqvhrmnRiDtLh2w3rfh9r0FB6
eUe5fOjIFziYvRdvxvCcFgK+nCF2kVvFR4Rn0SXhFrMYbGfcCKDzsRvaaNiblo+mqVNIrcsQRbag
pYDH3jTurehfSC3zFlFmflusglSC9im+35UHpJmgti8kVPzrF3ATb2TK7Vx7ujus8ZhWyb2JBNZE
jkBDqZORKcSe4IcdaTDTplFcYQhhB89GXBWGYC5agaggNsFamxTmy/FB2F29zguOznUoHkEZfpOb
Mm0tvd5nJh/V13CCtQPqjtIu2Vo19O2D9lzZinc/C+Hcwn41PKyulU6nvMjeaL7kmDpJDIE/RoPQ
cb2/LhAMdLERzaoJuZZbWpxjgieQEtX8CGhn2dcaNiGbJNGbMczciOMfDAmxqmvn5BmE39U9L6Dl
KoySdlGnfDZQavuxA9uC9I6CK7plTef6E0xoZMptXqI3qvWW0LjmbEfJtVE+dm+iC8PU+gx8Z0nB
Kdjr8mqEaDQTvYAVVhZi4evha0s9zusZp9KIcXJzWyERFBXzSH23QvJFFhlhLzhGIDhpoMeCt2x0
OXEDel12qbbPWmQXzOG3qeA9cRipVz5fIS4WoqIDWpXRNZf0HCmnVjwVoQg7StpLnHYmeioWFIdW
NwdG3OgBt/taccQJ/OLYOTb0hW6dyP5Fhc3GqKy9ittz0g1vzRR84GfdydS74XrbWGb/QuTgW0Jg
ScRvJMsu/tZN1LLCfO7N4CF0o29Pxc2ysFY5FUFOirCOuyF5Gqr6ZHGF6Zp+NzQ802gy91rfnofC
/lN7ASUv8drF57EBi0EW+BpsirEw9P6vbNqt50RX9Lm6SQpaR40LmqR59AREQIH4usm6bRTVVDJA
x1bSNPa/v1tzBvhnELSXKbByLh5s7IVx0Uq2GU1a1cr2rK0qnOdEjHdEwnbY70Sn3yjFFshr8MAG
Xf7o5OxJdrUqFWLAoAaOpWOviVEz8VU4hzlz/W96SqxsVdbjDZnzI1qiF0zU3B3L9hb373r9OmrT
bZzCby82bAqoBe7jYJVjSj26nrFJPNoCuaUxjKlvJBLjp0lhxjLJcDIGyvCg1AX9/9FuDeSWoAJz
UuPXGpLT3knEKnW6B1RUEjQWWrsYC9VCpyOeJu2W3kK1SogWXNk/cW4fBGHTc/uYgq52qTSbaVPr
z5xR8m2X2ftQz6IZSMqRgB53JJjKYYUvtEy6vzXSMt00/aW04xuCzbkHyN/HeCXp/pHPREDURhts
ynnIQzDMHrXus3cllgjet8CixB0ahJ1IrOWYksxGFY8acwstPvBghY9gKL2mTze6YHoVfb8mY7Cg
4DK86nJAoTlQahvN+DGtyuDoOtOm7gThu757qecWNlqpR5yDugnEYK73vJi+2DcCoUYGbciZSbQh
nsVUC05kz6OIardw8k7Ka6A0ExoisZMH54irbyOvMibVKgAP1LhdszJFCDYs2Gci1h/dUDx3ASQG
4pm+KYgffJ23N1dc/K0yxtW8QmQ4Gulp2DpVyLoBc8CKoXtVuVAJQawxv9oJ1YnwDA6UUXzNahcp
S2nBIZ+cJ7N99EEAkLLrXTWKCMzfgPzsfPrTGOOezRlNYJYvyWpnMcvzVWYFYqkZQ7+g9iNjzqRa
+klUG5WkEbZUz1LsxOUD7OwTQiKMOrsJWR9rdXPuQ4IlMvdUdwiSaLN3NY2LijGdNDoSCn5dTMhT
Hl7lZCH+nTilmoTf2O14xgG7oNsrwOcMb8qLCrJmtVORFhtlqjf0G0u/L84t9Y0+RPvTlF61SSwO
zy4JZlNG2E9E1Sj67kRzDPVm03HwZ1LRCK9nawUQuIeJWVN41t4wxzdykAH8ETQigocUAyqV3K0n
LP1Qejigpuk9RQy9TvqEGn9u32lnzz+4ixh6C6l3b3o+UMLud5XGvxhBVyWkMoA52AShhlctvMI2
2BikpvVe/wJ0GvwS7mS2GK54kU/jgbgtGQPKkKc5QdWuWCz4hUFePWXqlk/isx/6nZXmqxIppI4m
ydftT+KnEHqUSHeac5Cfsz5+c9Q7KIrLoJqd0J07PS3STWO2Km8uAUkHo3i6qgU6fCINPJcTkN81
yHn5pfNIAt6+R1Hw7dcs4DlXeNTELx0zgj2FBckI51eeoq1OvE1v9m9Ab791p981HPiXMKCvTdls
jSG4plr/YpnNkSbK3jBA/PWweIG1sYUV3Cume9vo//PTjYCMwnA9uCi2NQp+TjMutZGOlheSA51s
VGKLZdHwV+THvFNF/dGkJA9cZ+zKDLqUcgfu3jboVVxtgQy3Ucx7jnJ5KEiQCHK2XiA/jKcKpUxm
WM/CpxwZx9uw1O+y554/2NnfMWG25rxQh+MKQHnfSZ8Lf12b1RVHDXttzClAjin3dzvcFrH+F1vF
TocxRJZgfFAxpi4nnd5kJNd9Z6XLnK2ARQ6+gW1fIMWRZE3x0wu/ie1wIYuZG02qbunOg1I5OpGd
Y/DkmuYJ9qTNVLaildaSBGKDDR6/PX+6Zx0PT02CErIxHvLov9g7kx3XlSzL/kvNGUnS2BgHNZFI
qpfc5S55MyG8uZd93/Pra+khCqhEDRI5z0Ag8IC4z69LpJkdO2fvtQVnHH8PhPHFIjukgzdjtIoF
T/tPhwFdswSDHLETQX3veB1brODpN+fWCTH1+fFkBuhs0Migg01XjkdTfDxcW/XSoLKJwIgT4QEs
pupZQ8q4ZSbrDby/pcUUBjVQimm+0uI/WrW8OkV7x4h9qnrrG7Llo9FoXbtpbKAQWN9NZ7zjC13z
0r4kMaEhQXNRlo+uI4JeGNcm6d4sgolHNkvFHLd2wNPq4mnb9/N91OKfbjBOZk8/37bCU2yJdKck
tDu4KD0VAeqPoB8hkJOHROS234MFsSq+VJucahwvDLKBY9S20FepkK9gbI7qg+nERtKsHjT6x/Fp
6KRp0HF7jsz2OwUjTH81+pNo0x3g+jU0Oi/njSb04pQyjlYHgn1BMOweX40VtkdZ8+JgKrirPCME
44T3DeE1i5gtCbN8baCMw7F9BRP8aEeorzaxkX2hfVp27KPN2/Rhj++CX2qy+e4eu1CSxh904Ym5
DCIEUEhGotk6ZSYLNUbEN2nyxNXhT9wL+F7mlWHiOsqTZ4u9kvk2v6ojmMA0N8gi1wVnahxl+LKy
8e4w5Qq5Ig566BeQOnWVkcJjEyAmcOeYr6Vpuk5g0R4gCzCp8GCpOcgBE+Re3l2aYnx/bBSJSdGX
iPkVP+VrUG+1NnquOQirrv8b85NbSD7A143r45Nli/q5TOY38YKbhuxLK28vfBKuK6w5xxy2hCqS
UcSPNxmmu0ScfDamfpxMRuz5opurwqz9RKwWZUthcAW15Efml0Lb35ziZ7NNnrkMv9omEWGS/k84
3ml2IST7bjuif8qB5MOQvPcmL3GncaFTl1MwDHedAHAuYaaDH693H6VpXfPSVtAWAc6Iabo/vuG+
5RtlvMBBtU65gKcTK556m6l8RIZoUAY4p9agWlDVh/lpwOznqmYJSS42HQ/4ZBtTdA658x4BIT1n
037s+tQtYhm6atJvulnvfUyajFlaqz1pCaeGGdoUX0Wr+FRUFzRi/6gw/kcP9F/ogbSHXOc//q9d
//9TBL1k5fCV/mdJ0D//yr9FQfq/TAQ+jrR0QaaKrsMj+LcoyPqXNIAWqshxhHCkgY/83yQBA+mP
KuA2GpqhWg8pT1v2XfS//5dh/8uGOwDl3NTRE5m2/O9wBISh8bf/v4ozLkIIgizNMUxTSk1HY/Sf
dDXVEtrL0FTDWk8pkJugKXZhUG8mpJfnSlNfaeg5mz7Vx31dNWs7z/Rzbo0oXqFcpjhhhYZpMyOy
FNd6mnMrM17jNLGOYz+8NzPUjtJa6FlMi9zSUKCwC/FrtkKuoolpckF8GwmQse5mDHwuOj9/tQzE
zS25qe7lQnet6+JXLWWwmQPnhziLBAjYsNyJmq5kVA3lzrfrRRLYMiKC5jdo5vFgKnhT+s5i8Aa8
EHOrwJ0zoWbOLBrVHaP+bZ6OL7Z6XvJa3cQGbiEuU4Q6z67sA9LrnD9dTkshrSH9dNo1a5mDAO+H
wSXTw7xU20wN72lQPBtZcg/bmB+SgUfWO5NsrfBhZKLFzHbrNjp8roE/7ZmIqtYd4QplB0umkUF2
4v5/pMdVI1wCNEuKYbCaFO3lMbAjee8jTPrfTJ3/ggL66UXu1Wl1CpxoW5SJT0b2Sc+6a58TGxtN
h9opbzadd2Y58h4m5a1q7Z1j9z+iozE0R5qfZSDJ5wYGaEV5pM5P+ozegGH8yO3vPYjpj2X0ERHK
4Bqsf6ZOXvPRrQzt3NSMJ+MpFmu1wxOqBYMXaPrgEbRqRRjqivQqjf6iG/OtL8gVre6dshDokAWX
QXKOWRIPk/0BaS1lfNV0yNfJyDYHKGgZgnyrUD7TYLG2Q169VHG8j4WNxSWOSOiojD9mqVmnWlFg
WkQEmmcOGT4TZfmEAEEyMfNljhyzt2bj0cTf5Cbi7TygdcpEENY4eLmmpsZxeK5jbakwu7jzEKJB
nH3vANnpwW3bUejWSv9qLnN3N5ruYyFCzjab5zjUXrIQE8WiGGu07PTpyZAhGtdEnY/yJGhzz0BO
sNhg0dICRlcY4rACPAEXwZiaVaNRfcWOSdpd1d6yunCwBHac3+H4E8Q4S8OaJlMWGbRXANUrPZ3M
1HbnUXo6QjCDQgYpUV5hIY9yvio+SB0x1GjoIzySdyTnTBkgz8nbAQy2Ri4n+g4tzWpuL/nRwLGy
QuQs1rIYaT2V8lMmtnQDZY7cXhV+AQbet0psYjHHVNCg7m8Chg90rZj5pLd8DqtNnDfhepLhpehg
CCYhDR0Rxpw4eUVsqLqzljHYF0H2J7Kt50TEyiZqo19ZllRn4MCKRwttRtozLxj1kkZUG5Ea7y0x
Litl5LnWNNJQ2/BCRAapBKKa/MTotTW6o4nIGgYasTMw/Qg5Gpnyr4yu+qhhalIV1dssBkMsQo7D
cHDIaFPRRccVzL3pNi7MhMEqrE2HHA1Tou/gqT3xB3kmafAlbVROaYCFZNatP3Pb4xzRv4pI4g7E
TcxOk11Und6gUETkl7q9xQSlb9jKCTejY11iMjebGbPs+zT19Op6yo4mo6v9oHFpYLC2oQ3/zGq/
Udv1LtbccQ855AvyBMjsiFSAOI42i05Ec2fzefokus6ZFXmxskTroa2B9VYCl7UAtVjQR0cF7Fax
3xlYoLooPQq9eNIWLoUD5gXxQGDMosMrB0aZ4g07v9NZhzY18MUH6cm2CTsSgNSd5lRbVE8zm6gx
z3s9jkw3n4sXHLD0/nFHc6dbI5bAkEY0He8VxDiL2os0lIf3MmcqLKPUDQhqkeWQwZqDCcfzPDsP
GWU1O26s0XNDHYV31yE/hvHMKpGFPBca2z6pK1FQnNPxUx0hG9Qw26uOHHXVTlHdx/ouD3hEQUQy
RiUkHUkM4nVLtEclnWE/C6V3A4G4rlPVfVmkFRcpIN8hKL2RUi3MAtdQHzLyljGA87ws5IGE2XZs
UwcuQvojQBrmUEZIAYdFVaTta9S2vNMlvnA1L4an4NkJr3qSBFv64wgEwBMiON8rOCtakuASQztO
HULItqcHHKYlvlnG7Us2n82yeCKTm5inntrTXqp0VZAG5Yut0BZa8NpKcr6GPCpXSG1cs39mELXW
DRzIJEATQOoOHcfkqE/BcQK84jUG+Y9WuTTnqqoeTpQaW7qWugPZ6TX/OY6SxDS7pJWRJ5dIlafE
GH+V2M2TGE9IimZK46evwoqGThRGF1nmu2XpW6hbub7h2kQqWGFvzEn7LefZ9NRRzMyteJeKBU+C
+rDbgjzWUX4w51TjS5zAzaokvmc5pJzChlgT1t2vtcfg2UxT2iVy+o74/E1gL+4UjoJNA01KXqj4
l7iZZb2nt4znGyty8VeRgQGnDx0QCgGc4atiKbKtATC6BUumOSgDi5i5iZalDK8sdARRbPxh9jKs
kg4wOKtuXdkNbDgM0tDZwQZYX2EHQ8DOc16sgr4PrpR1VQ2bQSgYXzKgGblVlG4DTXAoBwL4mnAi
v/pBM5/Ds8X08dCMb4beGs+LvLHVOiu0KNY6G5yMMoS1alhm5GkqomDcU42r8fpa6aPqj0eIHAXb
Af1Rl0xHVGwVWZxxztTHCUaSpXJ4mymlGULSuFhN3fJXn7OT0noctLonU8QnJlNmlx4Q/VNQLEbT
QyW32tDtGlxPVRXOh6EGMdTGSrVm3I1YhjGk1Eg1DEuaNXkn91KlKz+p2muTtL+xDnk5zOkAB0a8
HrKgOdvD9BpYZDjx2QWKHijTFh44pnNa4vzS+yK+CMMPb0/83dE0KpEFIr2tWhyz9T4KkPC2/WMA
Wv0wYTLXdkOoGwqbb0ZACc2YOvEjVn6jTr8q9yVAZ4SF5yamf85Q9FihPa+XKADdV6kbI8tRA0wp
C2g5hw3yESXT8+2SliivJCKIvq9GUh7LeG2i7GuL8KxUCDErWNJMtMumOESheUFcMXNBJJc5n8dT
ldhvhI83u0U1Iz6ZozAFNyHxF0St9k+wLL6Y9YTufXbyhK92dhedzlCsJ9tK6z5tplLD0BbkBYE4
GUK2iBiZmrm0GqIFzKkxwuvR6QBKFgpJBxqLenFUG39Ny7QA0yEcTpTKdYhWvbYUUn7GHzV7TLB1
+zAF5t+lT7w05pZoGbcpbPO1kpMhG7f4oeq65Uib146TkvARP2yOzpde2nBVHVFiOH6uswf8gPPG
oX9fQNZoQ4tBOsImKGfPhkWlJ9tv2BYjpi6A+GpE6t91RhKsic9JvmXW46u9UOYmqgESC7Xsa2ec
ovmnQjpsXsrsCZHBd5J9yeh9bJ6WXF0Lto042XRIfziRuoqCLoH0W0P+oNnaYGTTf6rwXgG21+ho
Zb+1vhu1C4p5DEYi9zU9JdwJGol0JxOR1nKc+vGgwuAuEtSmTYwEn5lBYz8tkdwo4GRK4CwiZXbL
DJfQ8LISpyyjESXnrT0yHUiJK3feGRlTap1hf6r8jHQs+bRotvB9c0nmyROS1qOpJkFPXz0CBtVB
+gBwEAr0rp18dTNzRs1xgal4gC+RlaD10j4FrrdgY4ffGJW8UftU6DABwXAwZ+sxdVf5LdXTg+dU
a5f6SpQxtf301KMTHeqLisK5sUpiQ0nvQqlr57diCBmSN2QcDmsHlqT6NhhUoDmediW68qT8Dh1A
EaYnxmskzHVrf3G2jX4emxZmw0NsApuE44G47Pxm93INIs6T9vsjQGCMCKzK/ZqgGmb88aRfYyf1
adp5ThFtbQ56ypuMqBh+2CFX8OBhZM1afVd0yw48qd9R5EW0BGXHg1Eh0qL+tpSnmMGSQF52Bdvf
PRl/S25xAw1gN/mpEsz+KeDITQyCoz/SmMzwcKFyZ5KEWGp29Udr1utQEZnu0u8ebP6BfBn1FtBM
rh9Vn9COKmg0hh+Wy9F1ZCQSfEJTiK+0nihVsn7TpvvYWhETiwq7rMo1OYzPxbs+e8j/AdM6wSXU
Tla6nWMKOawSiwe8a1C+NAKU1bNK/Ia+T4x13frJDiNfisK6THYDe3brwcryFZvxolyVdxxXbXga
qD6pVgDycP2g7cwgdLqW0WWcT4KgiRhje7LPx2PN92TAj2ByqbkhEL58bSonCgKsfWQ8xujWpzeE
7AxofTnczOqVrRUBJSFZARTodCuaLbr1gZPBtZ6DdE+yw6NUDPHlZL6Aw5Ee6bDRDy4WXy4XNdsv
IS4I3BSbhmO69ev6N4zXtvEH5AuNygS7xryqdLRyJJhzl1iH6S6+Uj/CdCaghjl0uHhL5DXWddGZ
ddM+R1KTHptj/aXvJW6Jl+xpuGQIJz/YWGMTO/Cq69bWQgAC0yl0H+tAHqyQ5jQQS9IsfIULib6C
EUdTMC09dl5nAa7pYhcONonOt+Uaz/BExxqsORl8kzc5J7vetiDY7I2VoAk5tLh2qXFNfwb7P3tz
ujcBsEGW4E0atU2g7VX8Lgb3lxrucv0zlr/JR3Up421Ru2q9Gp5mrMw3k7Zp8coagUe8HVqPMJ+H
hYSWtn60xwOcERX5GH9ZqAKH1fe8VjVtW20zju5c/lac2Owd8jnOXsCBk1T7F31tMz9+q6V9zwyM
8Pqety7tjoY60RbfptmLrm1gmj04LE+WwfJa9Z8tyjeihNjsGtyg66h75z1rEPsnu8kPAKiGrpGT
yfKUA/ycDTKE3bQ4jMvOlgw83XihvYju5AVSFK1mbk3py4JBInhqR+BSh958eEtSFAH8t9iIxnUu
5k8cA2RYyX2I0pICB2Enae9uR8xsiLves5kZkaAprvLxv2zwH2HgMTCQJgO6dfkVhCecjTKHSLaT
3VX5SXPXyUlUWFH8PRS8tSuesukc3hn7NT+OswchkvCC2S6qYqLtSHBvA0ZPHgd0JjEM01XFxrS2
+i/WuejWZARF7V4UFy30lmaLPHKOQbRjnPUKJr7LKUZwLy/QctASE55U/HT5VZp7gMF6BO/1OENP
LzDJuxUMIzRr1D3vtE7iv+wd5R02eNj4pDxqGhcZL0x2OIT5BQXuJUxLwu3ZXnj68Y7Gu1WcOzrG
X7O+AYeQIYaWDFnY3Kf22XQ2aeczNYgdFfEHOgL8ux65EeWZj8azpY+smB5hMrXljxN1ydHqj2O5
KYmfm2LIuJtEuQlnQ1ONwhUlfRcz3Ybw/xzbfpT6dbbpxFPOxw5d0hqYoU+qn3/x4FIGoigjfEhV
XnoNCVORLviuYtgs7Ra7HdWtpXis/lB5qfiN5+A8Y7MdlBOTd3xBeu7aLYNHX8I01Pep2CM5n5u7
I3csd6s76tpJDtt0A5UFk2kUgRw5jMpVY6+O4ivvT51Yqx6sGqPKaXpxxF3XX6XtTvHswZjbtXek
+oruivRo6Bt4fh1kbUL9kMyQ+9YfOSFYpPQhUhWn3Dpx9iCYmg/VOqeftSBp755mXkn9h2ZtI9hR
sPyorqK+5LUflBuY6cHsLSLk/rCrFY8HYr8ha2swA1jsZauRy1rgmluBAhcD8osdXYaEia1PZw2G
PpWJm2t+XpK9uSLGLKW4grSJC6JY0zjJCBegD6HjInbRZbFn4EPu2N2N1fip/yX9DUOY3rmkeDJU
iC4OBEuaWpS8jGFQbayoJCqEAaxgbra2nzu/3Yyz4wU1nVN6EBJpJ6XKShWr7i21H44DwKqUgFuN
ORtSidOgu3Z6JH4EPTSfXVEuU+dRFaHw5+RG3qdZv6bpJQPuMp+vN59cTa58Tt3oOYmeGtVXy00u
NmOPZKHcsPHO2a57SvWdJFx5ZWDjYwyTrkXtwXjgQ+M4oEzBZrN4VQD0emtPTLD3jCAS4+/Q7nqx
z7PtTGglCYTaM96hUiMUineKZRb+xMaGZaYgq1CKCw86yN02eOHsaTmXO49GMHfwhwjKdcBWdntV
3aqgjaA/c/zZB7TV4/BVY3bKdgmRc8mxfUvSY7nw//tDs3PkJX0L1GcXqSzJhf2yK3YEdpbl+XGt
tJYT0WFOt6EOGIBZig2hd6pGVNW+mdk+NyK5zWzegO64Jf2wFCtknaUDAcy3krMS+XhypjdLHlCD
aa98F1ODWWhtJzdt9svW15XHB9IYmA/fSNUEq4swR+R06ZbdWjggqV7LdBfQ38J4oW30wOPE5vQe
h5um+HF4MnLKTUZxPh+ph4UgoVuRg8NNiGk5K8CLEt8M2EhPJMfRQKl8fdl05s6sXFQzk31ipNPS
yDFuAGrRpYD/5N6/zn44c1UH1TZ1PeixdfawUq4eMURH8rVCiDs+64aDlhVChaBpP8ICpTCew/lU
6VeqWKBPL0p4NPknehFkpRfmltDJqX+zwt13I7lsrodLNE5eTeuvo8sdpaj8doN5seQRTE/9qYYv
hB21CEHrG9EXWvsS8Zenl0XcdPMc0m5g86Jz6s1iL60D7RjKtR+tPpG2jLqX8orahLhGDmhr3LJw
4uFScQ78AbQi6z86O6q260/En35SnqAihkNg9Ah09sG+CQ8NfNjlILotRsyCy6O+MxQYK4eGpmaF
RXEfGYbHrbKipRUeMwTrfMuASbUXpXJpbNYlaNaNOaPmXwtiOBUvt/A60pXmPsatjSAAj2/UdmDr
Prix4NMooRo8cWx4OTHXmmvQgdvmhKfmn1FHYiW3nzW+rHRiVLeKv7BdIMhSkIRpd9M5od4axJr3
ePDBFTgdB/++L0AsbI15Fd8N9URBQh2r557dvlPZ8qf4ZfIrJ3QDIUp1M/JK0KGiYVBoZj2ed4Uh
iX8D4/BZvxv0YI+Dm2JIIZ3xh6Jz0magK31FBWl8F6yZEbE8sFnaZhk98aVVL6poekIofM0AQOQG
NJxG38xei38qEtle4y/gFaLj2V2DXX81ClJEXaSa7/ywZY3JjNcDo1cFF3KlwtPDRXlT7zSe97I8
0KPjTEyCS322fwg4yK8BWYh0P+Hm9i7D1BvyW8JB5jMlI5cM0L4EpHKATAj4iE1rGAzYpD2aV409
ZCFBpEAiEg7ZzgaFVfajm5e1J41yl1IpBHG7E4ypkb932K+yRt9NivT4xiJz3fbOs6DfVWA6Ws1t
diqyiu3+SU/aXZgHxKgOUNEefeF22VWEviuKcaP+CpFo71quwHDMTjhHqncxvgTLLl3WPDzH8K7T
5Gu/2Tt2ULId9BN62fg+a3tAHRRPhdxAIzbIwUsfO0aueBT4XMPxmw3vSXxNPgKJph03J/GE7lg8
3kxMIVTYfCOw80hdJqNoJ3qUo6xF+DClvgNQK1NXOOw1a+Cxbe1PzQXnqfOyyMevJAMvIwiowqdq
EPsBcEcksBpf7OGtpN9oLvrW1v/28D3w+QOEm9y6v2lD4t+F+HGmjneNTe8ckz1AJMh2bkCRaIe5
8kbjIucrefaREjwv7UfDeEI9kWbG9j4FhBrvloGmX7Q2ir8SiyiZMCvyDfdoONYFdzaAqIBmmWWE
Wb5zVWTQ0AZXrTIca9mcg4g1Cw8pJDwPDXMtvX7CdONSzEF0mbXv3jmD139FEXFgHIpElTKSlIlj
TaFhIbig8yy0Z3WInoXF8iH29iU+BxU6a5nuyYl/nQJikzQsuMvBgTxMZ5ps2+QY1kja0c0PZn80
p+aKzAbf685ks55y9G8BKBtSX2ldcvH3yzP6UKDc4XRVu9TeTQ4SZbvbdfNubAvBuGtJvPphaSxo
6zQphhmCkzV0iP3fQCP8HAJP5zxoRXVwjfP8PpMZggVReXeij44IUIocRzmqRBUxBzs1IApRGvF5
k0BlMRWQmLpsMPdTR/SPxRw2VPJThTr3iCY38UZdVdZkCVUb8JB/dVywvlMpX6QusNdWiY6rcYi5
NuEbteMJByE256Z/Kvt2qyTRrZstAN5a0qyL+TM0ONTTQj0kwuZeWLHkQnac+jMjceGxF1LF6tWu
pn9Jm/9R/ljYv6eVpogb0B99u0TooIQzLD5jJ48GnwlKilalmNNkTRoyM54YInjKpmkmt9TKTE8k
EWeJHruGnr9YevgUKn+bpL7ZBL1E4lBU/anr301gFD0BVHO5iLVOZ1IdagQvjv2kla12NnTijSF2
QRIsFL9P7XaNnUJw5WHa2hXOvsotmouBxnjZemhrAq6fsc02X5cUUSkcAHOwMq+OnoKhczyboCn2
sRZ8skMt7HBay6kAi/Ez5pZ0Lb4JhmQYNcvfCIXGcxtpZO8WFgNdjCgrUhQzQcXUxSWMhpE0JJPA
3dr+k0bIv+aZrEbwecxLCXEZa2RamgJcgvzGdZkhAVoyeUsqOqh1QapFRIlk2FSwmkMqlmrGm9Bw
1ca52qOzY4gwc7fOdwPoLqqu6M2JACJMDI+4J84zN60mpxof9r2evGk2booZVCvheaD8HIuxgZ6j
mowN9dVsgVIJuNBMl5rz4nxUwvyB1jcRqsKNzGtS4lMEfW+FwRzZJ7RAC2Ti5AV8aqn5JytIeG1o
uzO0qT4R6HOEOOEDTQaDodb7bV1heTcIdyGDmmYuQ1ekvRi6qdeE/m2G3TaHlE9TgPou1VCnIZ9Y
aQn97CJKFgYBUN0GetWyJas9Su8A0G+xJb1RGvqKXjq43WnBzBqR/DEHNFhLMLlt2d4lYCy4kZwY
NEurLo/2tQXFTlN4nUd5HyW3BTLNaKX15scoo10g1G+Ivh5+P66VpbIjuodrkIn4nwGPX2TKQk5o
AsHC0m6k/SgYY5AUUWtgrwl0OrZRgldUTdSDNLEuDfGC26abXs2UXA89n38zEqo4TNN9Im3dTzUb
b4ud/6aZVviwrHKCViN/GObKx0FLTdDTIygk5CSG9rdgbCT1Ili6Unu3pSlRAAVAAG1v7qZj3ndg
V+GZkZo6Hc3HZ0es97nkgWc3CWcxXt9OcsylQ363eyyPufARN+/68uEKx/Ll9l1NWJetnwM5/+1r
bu9OmnEyM1W2RoTfjk1ES8iXFaBUUJg/zGwoVtRF5AgCD1Rueplu2eTgtTU7LULsq5ZQPsBBYspA
jRuFuMBs8snaOXwl7lpumuRi5MjUwtDaaYzOPaPFT+ygu1LpSvvZODzJbL5MA02m1KbRy8EdZ7bc
imctzu5KYZF260SbYKZFE+Bi4p49ecIh9C0sgchp8zc+oc1oQqjW6QGaZEauyjk92+3017A5OTpk
2m3fXs0lOTS23QJ2i2ukbTlSTBoFjPSDGbQ3AM4YlQTyrdxDcM7qZKC/SkdaTaxC/L0ZVi+dbrFt
S1/0TwGWDS+KHn0gOz7Ae2MwP8+At5Unpc7fg2Rq3WaJYg5AKmvnVAZqQD3WNu4w8QpZjU4CUxYf
C5nS39Fy7Kd1D04f9jGJB8hUCS0F0+Iz8/QtYqhIIY/eIdOwa2ttvVKr5rbM5aZT5QonzIsi5pKr
PY1d0aesdlOyq2bkCtacgbo1XpbAoh07FvelM6t9OEPNLkvagrRpeqP0EwijwrBIfZtpHNmET0mL
gQYxd8I1SjrvZO2pNdQSvZk7F9zCi+Ion8BWVjq37oCSoI/FPq0lWMnUuJdNdxmF9hF1PSlw+T5R
260J7GMNWGAQMFOlkRzBsG1H8daYdICbiLy6Gj0uPOBkkxcfwm44hSZYiilNSSQb+zFpn5qCDlWK
KzOpqluUmr9fgFU/tQb4QqB9FFEccjV3OGYrPEYpV/6iQks3GNBDKdSykPYUtueJKWu9UefB3IJl
n4WDug+CMyqoWC2y4wi5gyNkAfZQfueDcwv1Wtn3zSl6gBjVUqdxnZssGZVps2GGQIydaAeWSWK8
wk/nDMWxFLHtQUntdbv0TGzLxMk0OH4g0Zkyv/SL4ooSkOlkOd9FB2ab4W0ZT6VXjs3PHIyknhkD
d+jkhTnkMxjjH3T4isv8RHMh4HnNaKCP7GzcGGL5yaMBcndJCEmU9TvNCO+NRnyeNgR0gwzSwZJ0
AkMK3jofMNfoiZtGnKThwhmA0efomBXGxWDXAPemKqCPlYfD2c7bfoPY1DOMqNnZBhO+uKmftKJ7
WnTd1XX+UlPoyibErIQkAg8S076wnTvsS9o25p6EtwA27mKiiAAzPQSRuQryCIBugNqF9TUbTyDY
VW7y1icYz+dBiE3XVG9huPxBUqEzYGFgga5K4maf60fKtmjwvjLmsTSUPxD/Gq/OXlDP0CJJETQ9
Eg/yyTBcJRxp681+Y2JUlB3XDYbuxwyMzmgGqBD4JCh/8Ry6agxh2tLMcdXZgF66SCTb3IRxbcnp
1YGVz/hL/x4j0ryx43/ViIu8tqRR3c4jjvGWKxPRIes2Dxihs7tB17G8qpgHxifFPbNV8D9m82rU
AKUnpTwvOIfWSv2jFungccxj35fGm9EYhyjBHTVh80eK1vVwHJ0jmlOWDgSV1TgWBLshGfzn7lqo
seMmC07ZIOJIVIJbLw8YX/8GYXZd6uloN1hqY4x1a4jprhK1B802CORb+segtyN0ILLxdY5uxuCF
zMbPrPiFX5NnU74L61vUltFOqesJU2eFMlC52yBlqX1hEFYdx3ZjmuALdEtu0pzzK2k3CZgH9ETb
0sF4MkZxssJHg64E9zGlURRusm+jt3Jo58U2jGNlrWq4W1TxJbn36ooWe9PC2hXpQycVypERyuiH
Y1Gtnejd0WoM9xOkjEeChBUKgIqh0XsFzT5F4VJzNKUWukiGLUojB9hy/2Q7ocYs5N2AOuwxGOVm
aQQ4I61z3WEgUJPaXjk3WdBubbru23yGT8RNJm7vS2QSoDtfpD3TI9VJk5nAjDxofMRSCNPkjZy6
j9SAKaEG9hbwPBP6Whu2NpiCuaLfJJobOSXHpiw+0ti+jFZ0RJr0WyudN8IvyIpDV9CNrQ06JaE5
3Lu+jH3UB8Am63chqSaXVO/WmfVemQN6HoamNe1b9GcgGqLA9sDNg8CC/zrH2KpDIAIooeC12nxd
LUsvacYcFaI4EQsHjUilVWAOCetdwf8b4fV+15KhwjeE2KtK71FxKPX8OZxVBny2yfwf6yZFL6pn
83HEE2DiK/i4c/SU6y621PVA5ZoWbUPV7tDiXJbXpZmO2L06V6u4PCex8TlZlmfGOskSUXUoyorh
usBlUabzRu3FSz8PG7I67FWb0+vv4/plntpbldv7SOfK1hkMi3K99Q0vE6CIZFGqnqFUbxKaiY60
ihciX9hH5ucgVK1dJXvXVBmugD0/YHWHpS0BXZY0g6qJG/Q4cpnAlaFbk9gIrXCHJEnOQ+twVkUN
En7GMKaY94OCf0yO+PZtWwlwSluPIMLUBbDRuW0z/XS1HWyQARfMnRymNHnVHsxw4FrWOban2Msf
NOzFPrDNnVboylZpsq9lqBws27WXwoJRoT/5MNhppudNgzaP77puwG0Zkdkc5glnO9lEx36I6otl
ZVwrRB/Rhoj6wypAaMj9bEoO6lTvUtW2SaAsrka57ExABZ5BBKAK1WprjZieDdKOtIUOazh8ITys
1mhYp23UY8gRowI12Corn2utX4DTOYbAQxUUBk9GnxSnkS6ddPIzcIV27+Ay288ErVQmySV4N45K
HYX7umfUJq2foovDfTZia01medA0biGR6QBwmkGgm8vy4uSj408hBXfElr6uxLRGedtuB1E763Ay
un3Z02jTjTS7Rg53rSSK1T2StD67hZiZQ2NKuNqZS7a1JE6TMom2/4e9M2tulOm29C/iC+aEW2uW
bFny7LohXC4bknlISODXnwfX1/Gec6LjdPd936hKtizLEiS5917rWTGtjErX7oPvTnqP7Di7KQbc
n6I07px4CiHw0pbI5QK7JoWJfGJvbzroOisb2VQ6ZzlyYgDaITEvDhN+BuE7kWn8Zcvx3bAstZXs
VqzXzaYb2Cqa4PZeLdvZ/fyKcgzbrScZR1I8OlsYq4bjEsSYpliKMisjxKccd6Dtfunazs5118DB
h9pbspeNNZel1CuGrVVngj0vwTLTzBzLanLJWcliZfsWNjh+kokOajIT06LZTYepGMndNEPAr+2B
tbI54QNcx/3krcoA7WEtarY6ucj2/hB8NBHZrZhroq2s0QJqbD5Viqd8tmAqBrMeboU97GO/pD4x
wPVo3dyhzLZpyqjq4AzZR1DQvoXcQhIAofCmkeBL1tOhqqJz7M2MIrM23dpVigoDzIybsOoJEph1
qnMCvajHhkWCOylnMcT+MkaEDxPkPvSJJF0XdmTtC9CylU7MDca/ai27cNx6Nc4bYwoQ8OZRvS5H
xmg+cJ8nj/ZBIcIjHE310fVy1+iIqALD//Ad2hGwVz7gp7HxQDPW+VLfQxksToDuFW9RiUcyc09D
Dpa6xVSyrWgv5ZAS90PIplTQ4h14hn3e4QUhCYavSedpGs3hEc/pHp0+u9YcyQvn8beYmJ534ttG
kb531d7EYLdyUvXbN8LXsKBPmNvBhK7aeRoa51Mjo810uatdU5y8MT6yRoI8SuSRNxF9QVPhwgz0
U1v6aocA675HJGDGKXoShammmcqNLSQEFleoVdTztrNXQWsER74F7huBbwOhUzKLmr/9oAyh5eCQ
d3o2TlVffScRJeLEoreNu4MrjVe3w6PSoiTcxHjrZsXrbYRLvIKN/n8I+71qdXwggtth7w/OrzqG
PnviNqMhJkc6DaV7rOEw7nIdN3vJ1j3xxbAqeMHRPGtoXOiThGg/u4TvkXBEnyOF+BwkZbLK0n4p
ZMwSmLm7FeQzZyYtkLizj6FBpznWRrgDHHaiQAY45ZyEK6dtWBQkFIdMSNLRoj6ysIzbXeOuxMyU
15YYpCakwipDvsHU2g8r4qXjkREKg9UWPLoMSYEpy4jD0ctfuyjfQwJITXhRUHegpxPTscKOfJmh
CRH14r369CqQyPj7YMrWVsKV22cuBrs42kv/wzOXN60iDrSKo1u8XV++NPNDt9FNkfHyJ4oV8Dah
jqb7fFcUHeDqYgedy2WcJ42NT/MQ4YotVhX7NJr9AeKXKOtv84aYuZ4MjRDFpKExUDVGfYgD5W1d
gBQACAVKAjTdHalcitaeYDw4Bz2MtQYYNG6veYP3kRzwKLAR/IXojDtM5nGLBkW7dDB02WxUMzeM
DeH++ON8LGO8THHxwsVsZzUj8JHSX7SHZrkn/wuXMujwPGEeKUqq0tTnmBX6OlgjtrU5vobBcOWp
UQlbdswAr3vluh8/9XTJI0GR0a/LMI52+AXKlZkzrMxHZqNBAjyPPW15Ms0o39Udi4Qy5aGdhvJx
rLbYEAi9qTGnExhzY4j+jaDgjOF6nGwGlyleEwEAsdzuVcOFRziZWpRxWJPnVOEOBxVLAICLwr9G
AodxgL2hjcjHIBXFjWmnIyEZnORdCh9FV2t8JD2HqTngKs8d95nlYKpnRalhOpvGZjMZVCFKAmvn
FUBBp5SrRCTZOHgtB4aUPcRo/ZAmMfgdYT7UDYU6PsWTgesV2Tji1nzstpKXkmMX2neRd6OqaWbx
JBRbRCQuT4hXPZKRRWFNO0YH5rMxmABmE94wKAPzzneK6RY79M0sC+weBmLgvJi7Qx4wVUhCTC/o
v6Pt/zeEsR9R09P/nCkr/kc/GLJ74jT+qx9s+Ymvj4UEjYELK5glQocQWWjMrvW/7GCO/a8wDAPb
FGZo24FngTj+tx3Mcv8FcsH0QxeHlmO57j+GMOdfrmm7VrjkztqkKDru/4shDELMAlL+T6Blh3Ra
sRCqQ8oWcm/d/4YgH1tvoIewBCrQJ9o6wXPTJhdPMq5sK0ej2cF9kMfNzh4adfCYs7tBO16aoYXA
0bACQ8jb1aN6qypPnAuNNEKW8bPnQVWnm26pYO8nlfHduOY6sxJWi8T97v1lYu0ew2hRtYzhs6lV
ge88ihgLYw+nfbhgjLCg2qCn6MeO1tM8hNnBqv1hBZzNepJjY9zZITXAck8R0HQOU7Q+fb0NMTD8
7pc2PWYgYjEQjYromaFET9uD7fOspvksRu9dpUPwnM8A1FoPk4IOvnxC9Z4HXaHNthnVustdp+2G
WyeHS7z8zM8PhzSjTjT0zL+PaLOEBpArIsAl5an5jjUiU6rdCNhMLo6jrajaE2ndMCkIL4kcribr
ucbSvbPJD9SOMd6R1b14rNR9NfTizkNBgDLcehirxnoQsnwFAfddNl28C6pYP5oujhmD3jdBMSAy
MF1hdyKIbqgUgRukgmqvGYkeah/zEv38ChjSN2hg46Q80T/6DWni6VzSuzecEVmd2rfL14vyC65j
/PD3QaFpre1SkuKVVUd08hqrh731BuLMzSG8j1ofhbw9OBsY0l/OjHJ9jkMXwjG/vvaMVZpj54PE
FJxxyt0SEPorTDtknnqU93lgo6pDlVEsPnjLIpYmFSlpqEGJKwNrd+KMx6KO5Y5l+bG2PHQlxFZ1
gpmz6Gx4gQPpfAaj9GDJpDS9ZhXUxmcx+slRmwAj9L6ckXgM8lzkk0QBytZpnjsonyX6o3T0kTGj
LQqZ2iuN9SsthyONok8RZ9iFreQRDjqppunJGmd5JJr+XlAIcum98T3ds/mKf8Eeu8szGBjlVxAL
qFPpiwthEVQhwyayrpAM2eGtnSTNdp7d+yJqiJefoeAqhuHZYF9H2etV7MsHz4FqwuTlpsiNDwoG
KJRW+QeH4EEZ9JzLccuk5+IaPhSrcsNJOWZFdpcldAkixEBSEUaCZW3Th81CU0xeC3d4W3yoGweO
EIl5uIuQDtHAR2DukeORVLzNgU+ZpH1cN4Jxj52zHXB92sgWqnTIPhslMGTNmmBSQxvsbjd+EyTs
6ez71C8vJbr3Y9V9+67sWQS6p8rPnztPP45xdaRPeCPMBlFSYc5oFfo/fhBSD4mLPQyPzYzUMFDj
EpJ505k5qZniMSVDl0L6m1Y5Okq/PaZkmDmFgQ5rVogc+fSFYzyCsAjBVAGC1Pjnm2M2Mj1pmnpc
bEMHeEhPVeCpG3hr/DWRg/4DIHdNzkpRvbdM/Bhm28HT8pPlbJ58XCeRVe4Z1WT+U1VpIk9t+ytu
qjXoIVBs5G8a4iUjbzb6FF6wt7zPWglmjJG2tk1rcBAQ9NewzmyCIXwM5dryEQlkDQI2w4EFG9AC
q5e2vVeYz53ZvCkDNwvmihefAUXRpIj8AoRsc2HQcbID2qYWDFtcVhgc7ouW3lrJSEHQSbn3dHRJ
QnEo8lYSX1ZYm6m3VxQ4G9Kdb0FGoMEDb1vjYloLiQWH05RE2AW0TFW2MUyUzg3FipLDm15i7605
u28BEPRo+CCOXKZc3Kkx/VMzWA2MlZ6GAZRYtqvb4KuZ3Uc6gCdsqierbHbBFP5GKuCrHnEilqic
qhhyCTY5HXwWDd7SUj4rMT2CZ6GREX0OWH2HBFvAyPSAY28z1/xmRQqp9MaLTtpdHv/uxvk3pr/L
4NOSi1nGpYH+RkXPtYE4ss6/ma296G6AyexMO+qlDGQIUxw/PoHwuqtFcmICezADvQElfsSf4u/K
mGTGwvR/Jd53PXtPqRv09Jf0L2kdqqJxOVLdeFfi+nCLBDQWPVGM9jHquXp52COHGq4fk4YkMVr0
6ICqGoHdroJ8VtswmH7VPdoVw65hqunnURtrkXP+hWO+mcX0q+x65ImVkW7SKHDXAwqbBK5Ssrjf
yFxEMUWorPRYY+k6zHsX/m/tKjL/9MTZrKNIrZXvlKfcbetj3bzNJsbTfm6KU1Cw/Uv6cl/WCU+O
ze9mGiwcYznDfcfP6P2OrMqRjf0TUa/fmB766wjYWtvdVnSgPMga6DfhWaV+uhnSYd5P1WJoLOGE
mWlw7BgxrSMXa2HkN28p9cNKco1ambJ/dQijXA1KvsY1/hYHCMWD0nCdGHiNG9l8KpkED3XyYHQL
7Clq4oVJtGrGhGuhm2GYNuXj6I/nvvpsgsrYDuM5t5dwHQE8hnOtPtpECx4NEAobZmI2b8UminoT
wYRG4YOlzYtrD+CT1+KppG/W5vRbe9UjQ+007ECrHnEaVfSYIWbQDoXmSIjDuY5aubHhUK/Cmplb
pwF4tyaqUquf803YLtwLL4HAzE5CyOIP/Sp1qtEN1oGc9pDHGNHZ4bOm/dlV2FgcI+N6gHF11Tz4
nTGfy95vT0mW73CLs87BH5udtywAcuQvj48I8hsWmxstKVAjWdWz9raIigC/VfO3lNEmLWYUdhEK
ukmiajMTfBuGCvy9FyE09Ptg7THSfBvdrjiYrnnIukaubMdpX2tAK+uRoc6h9YLuVM74srpq/oP3
PDnnRhU+R2X/aic4kGqn627LZVtjD+KJQZx/dt25fq4aLgvBRBLOz90g0teiFufQr4nR9OWn5TXB
1QeDgxARW7xrVzejMzj3JJ/V17kPikMIpZN8u4Zak/BjThr0xZ1lXBIv/vK9ID+ypmQXfnsf03Ar
jCneKU0aBpQlzbMuX/TNaQK3M7joK8vgvnYZStrR2cYWd+9NSMP7gTNCVgIulbb7e20DdM8NOk7L
PZcy+jRm022IP7WuK3/TKOzwKdZwzloRn/zl5ud/PzfMaGIenyUnLoVgOQsDbCtO0VOfGNykKjn9
3KV3yJk7uda1LWZjCYP493d/HvfP3QWSjEnxv/3cz/fb5Wf+eeTfZ/zn/s//gHE6K1ep+j89xc+T
/X05ZJsYS9pz3JvIafN53KggSq8yKkNsOKV6UNjDEfdazqNqbRDEhZ0+sw9FVk1Z+pIHsOWZv8Rv
g3SoaZN0fB9Cc9F6tOlHVSW/6syGSjwY1yKP1Z8xUqcK/fH3iC4ul6Cc6H0gU2N3IAkjuB1EG7KH
T9jGesBgR/IOe9fFwm2aFSOOyvqOfeegYT7+kSS/S9soP4e2fI2HzPyQdvNNMBSbqYxLs5xz/aaN
YhkvpfHrcpigqUymZ3az89LLzp/qEQhbRZv1oZ6EvaT9jtdgCBqUVUZ1GWtGa7hg0/sSDMbWD+Lo
rhwbvXNDgsMbHIrgImrvNCASOeSZ7x3dgXOraz3/kE8OcVNZFu1dXSJcRoKwz8o5v+v4I3D/hdWZ
o0NvU0v29wHOu02R+QS2dfihppThbOSx4Jh2VDzqPjMwVkHi6x2fmYfXGM86xg4Yy7p/BdGLPFRF
4ZtMwc0b8Qy1Pps/AXrK31yxn0gScNhtuHfM6fov0wNoW7uk1c4WlUpdxjTH1e+0JOX1JgQJtbz9
Popv2n+MVXxjlWf4OxmJ+Lugc6evPCvvqDSDz2rOn4KwK3+ryPpdWpH5i00fIAUabe9pvUh/MXy+
2tW08A279GUZsK/qis5nRjL9Kjad5jHRA5p9E9d6Fodyo3rLvRC06oD68sb7yWSHyXi2OxuuLnaa
idkdHbZ4j/+zuM3tDmXHNOYnQGLugbTy4him2j7OZBYc0tCyTxA5qUwYut9yYZ128FgFRZ7jbYVW
xtmClLxN5oDGHGHMKItKBZtuctdOIeyHysc95BlV8sTpb63CJumf4UAwHDNG8ZKwRqEI6ts336Uy
dLQM3gncYVgGr/oj0EwWR1a3tMT26Mfen84rjlbqD9+M8zaEsKEP7qcZdFcCxhFV29/3XRLXZtCO
RWpGwoVNqNyNiIAH9l31HRrh0XS88U+f1Oz1awDORv4eeqL88Cy8EEU7WO+cRR0SdJm/4cb1bubS
s16SxYFqlFb57PTostxai0fPYE/qynp8wDEs1lZfVldSkeD9eUl8sWorxxtGqo/LGGbrual9xxFj
7+Acz8DyQa9FqYcToEgUGHOoYFapYTa3lXlgj1mfPBk5e1OEeMt1j6g9bxW8b9zfc2RQ94Gc3Drw
Cu51F1ss6xEZukYSb4ZiLh6kG9NTD9n6Gw70eWuYgqe2zgA1x03zYg5zcKNqz32lzY0ilzHuezKy
IZ7nUvxSbfdRq2r43Rb5Y5T36R8CHG/ZWflfaVfuRs/H34xMiolGRutL4VkJfVoG1YczexNBJg16
MvI2Eoi9zhqTePS9dBzEOBVfPzKgONKfmTCeY92Lj9ESf1Ld1r84qI+xvcwGHhPP3/oamJJGXflQ
Dqi1ZgZa674awr3WBVUKrKxLBeeT0PsdolOkFs3OATF/tWeNeayjzbg0a0iL5+5gNouxDhvugBsk
Iz+vtSNjk2YmnZHI7jA+pEF3SEfbv4oog9zW8kFk7ruixBhVSUrtNGkOPQu8Qm7cRgUWgcA4eINp
30O/KXfBUCI69Jroijd4Z0WMIfJsfPNcZC4wYq290VChetmdbm3vvst+m0aUXJXRE6wr0C6oppHX
ZEIPP81M/lPGpxpA50Yw4iOTMh4uWfRFNbqqRrNZjBneNfEtQH5kbN8MVFoskupWVOkpriu100n0
FXlI6FDgXOU8AHAviI6v4uo6JQjhQ1onW6DQZ9/cupKXHoRckI1xUTKUqLVaN/vywmY/ymXQOaIa
9vPytlOZcfm5Ea1iuYQiuFdBP524Xr001oSXrUSAlFOfsmNA5WFlci9LxR6MmeMDelO6wc2H9OmJ
CgOZzaIXux3B5PLb3ZMMsL3Ey03Q6k3hms55IoP6kEXtp1FUe4De4V06axYff7wbB/9eNH1z64Ui
v3rTvKrqIDonKHPPZheR3NTqba3A7gcU2zeAvOAK0/lY0zxYxW6IzqDQzTUTY7/2cZ4KziHOuqvl
EkzqRdpfNx4fwM/datT1fcN2FExTTkIJAqGfxyYVdP5y6vWefRZwj7bbBT2qikqY3bUJBvTaNmrC
cajlcaogogkYi1cjNkaUD/h1hWP5K/bK1z7Q/ir8eUta9qJH0x3/TLZhn12Br1VnLZT75SRQpsYL
BMCnczB96xQySd732dV00Pwl9QINzfP8uogm6TEGd7T7s32GiugGUFtuwrLMjG3rw1eY3YaP3n6E
wBpulZrh6oyBe/258VEJrVM1Jtu23sD7cS5qqMur5dgDykM6GD93c3CoJzE6zyJM6828vGMkbtyP
xIrfBuw2tmaUsWnQ+W2pBR5mTWvdtpgv8Yj0mjhOClkTgbOqSWZm77qBl//v09f28XAZPqZBOxMI
b+3hQrovPqYghGNBh6pcVgPLyAJypqwnEhvLY7vnFI52lTO+9lV711ULFInL0uL+qupdEdPNyvLh
ShEwXC1y3A4284Aqx0rWU6JCsB+m4xixqXbvWouTWfZE0DbIKBsPUUpVQroeGCvJqn1LEEJWY4qH
v8rORIBig4uvFeJa/tXYylDXoGbzb3NWJuSqGh8/ylCfK9ahQ/mGeMWRiLKBYKo4ml+SmhwNWoU0
M505uTUCdMm5FslTvyRpgFFRyUgUhqzPqifDritl9dJp3F+EhybPThEetSuKG9mI4JE3pgC8Ws6X
cfE9DvHJS3GxkfvB6tN+kEM17FTB57F0Z48qJqSkQfpF3VAQqxFUCD+iDPh/IhCWJwOL0WQPt1Fg
PHJJXeTq4BNHz46PpE69i6D+k7b1fC9co1hzkZO2a7xahX2xHQKIxiUcyBguzcJ5JibX2rSOa8Fm
Fuwl7RTzRnNGgTytG1JV4UBFhy5E9EYJ2Z2TSO9G3uPl8KCYsZJknY6E/NmZZW/DNGfgnH6AuFgS
e4xvWB3mziG7o84hxAIvNzfJbKrz1OHDViFQiylnf1zPgkwcWbp3/nLz8z+0WlRzGRV2Tx4Iw7Cw
3VSeRTR2mXyQlQc8mvXqLiEiA3Yr4rM+s16UAA4WMJw+gWxO76RsCIL3BmRuGq10ViOzSRraoqHV
Xasi+MMcVNA7YAgWW8/MGhlJA+VlT/uVjWwQfQeJq5mMw87GBT3n2aNjfobC8h6yqPYeZJx9j7l1
21i4u8yR1/bz5QRJwt6YFw9ZHLkPxvL42kle3eW1hgXvXagr/4ZIiZJl+hovXPhxMeGnc3Ec2XAG
8HfSXu/gWcXn+IgKMNvSYpUPsVTI/tzGeJUjuSqRzHfDWDb7FslnNjt/kE63W7vpiXbmy6deZcj8
B6c+s0gh82eSeyDMiEju2FcPPzfKnxAw2gBJZDpgv5mBiNLcBLlGklARVcZ66Ot6b0jbfqAjh0Op
GFatK7F8Tbja21oRREISTtHPRAXPNrnS8Aaa9jBhBtkNXbz3XSffVe2E38k/g1lh/Z4KPC2Jc3Y4
EK99iSFtxvXEZRUh5GLf86c9xmPp5+auDUfscHl5aGUOMywiywm1WnpJ6eDdWB6RCsai6Ysj1KC5
+IQYHj9pk52qJg9zNSHXPnYULY5AzT2lZrxr9Qxjrh7SPccgaW3RyKCmpY9UVeyegiWoB6HTdGvT
a/wh1lPtwJIJNnTHoEhIT51Yo4yNpWC6DWR39Ll94lhFsZbiXieM8ttJI+MYdYm6o/REqCY9hhI0
C6ktePsj564n0SQi+RfoX1Meq+RiZoszzJB/ksiDtuG8pMs2qEuyy9ATtFs3nE4edarh1eex6FxI
ZzOKwkCh7+SjJb2OSSxN/5vQLPD0N5m9qwtE0ZNBf01ybY1qoKiB+M3+EtDBhH6eEO+9h18+7dJ4
IVRfZPFbpoB+rQB5Y9swcsIcRPdFlYA+8hc1L1uoRqMCslDCLjoFM0TxVgR4DsivPgIcY3WdSHly
0IOzwtEzRfBrcGhP+jLSfHW623C28vvGxdqaGMOvomQcRlrPlc8KdnYRfTo1nR9DOQElQzKustyD
qVoD60E5zwGO/4DN8JjPcg/gcAsrjeq8rV6zCNePl6FsoJgktLjAsxTUhIQlWYo1x+QjY2LEqvdZ
Jmw85NJls+Jk51YBXf3Gl0ywMCtUitEdOGZ1bJb5gothtkhntWtRejkJOBkyNYYlQygwKozVcqAN
UMNfjkD4Wcyn5qEQiNRRxVT91cmLhsgISfpFu+1VwYTDr2+rBgtkZGx1Hxd7YTHhQzt/3yjMVYNY
QonkwNggnNEaeUl0RFSIET39E02EvxVOvatZInQFUKLsRL3pq1uNLrmMNcsiAiMsZ9jACit8nra9
heDLBKS+0mH53OPznMvQuRlmZIBUnogm8vHOzhpYXMjOVPdNeREc2+67GEN5NsVs3UNNnA5ZHD+E
ugj2Mom2lTvc1haVe9bs7UD0azfGHNvql1HnNBV7MCAkhBsuzhX6ZndtHrwB97Mph5mjFAxBBE62
0xjigtRjSJtVTxWWKcZJg1MhdmfVQhOADVumGFNGlNjd0E/H0IqyQ90z+zCglIfapF6y3f4YU6kc
PRb12azhj82dALAMNyqJ/FPQdPaOvlbJJHI880lzNU6N/n5abgo1YjPWKGHgopP/hxV6kNMyGCqh
BBfvgg4oBw7cljoKblFPAgi0yssUq+AAvB3/eimPrVQHv0djigciPvQ9OahORRyAbw7t1QdbUqHh
2g1G8WJ3BlNDrvBkGEXIaNDStVW8Jfe7vmQaT9wEn6CndbyqD0K54V3tG1fDQSBeep+OmQLijQjh
GuBnTv7ko8Aaxts2MfccrC4SV9/Z1dPM8WCZ45qJWnQCXcaSa2/LqfbXvtJnKwQrOAc2F/acdm2A
78AOoRW2Eb09GT7ac8q0OW+Y3dXvWrjNcbboQBSOyPGLC5Q9IySORMv+FMY2WG6NEaaYHlGl9hei
7r58rG2MMRcoVYpRVn97dsHDEoQ6Jb2MjcsO8MZmenfjh5ZFwOsZYJG4z6r8ux78V/aj6Tvd43eU
/ggdS8Pj9HZnhDrDyP6V0OKZZMpjTd4Bcl5VHih1LOI0SmIG4i7cpUGgH4wGhTPGD59t/BIYZpUU
5SxWXFi8KCoPNhiyQ5PGH2UrtgE1Lb0e8warA/OTWIu7QeTynJuFtZqY9a0ZvFRH367XAniN2eld
ZlTzblZWsm0GVKGc7sjyKixw9jS3FybeGIGKsH7vm9bDOp+EBys0k3fnlQq/eQ/7dMZC7hnrdrmb
TMMfkLTuJWH9/PvDP18v8QGufVGHh0X19Z79sqs+fCmL/p2wzttEqPH8c1NU7niOVDqeTQJCiJQY
6KMt3/35hskA4VAXip2TlKjYU+dCL3949lvzCkh6YCTNPfZ971mn6jMxMcMzNi2GpK3I7n7uVj74
Gg4SqOWGGJ5pa9JwTqwYKSAPRpGHhWxQDuwOSNrxXKlz60YpGYSGeWmsNFiHaZA88gd7q4S9z7Mo
oXk4kM7fcgd1G+ZNuDo6fU4mZp7tGO2zOcOgYYFpFS05pjdpdcDZmdA5TdwNQi77y2F1Z9y7Nfyp
+xYB1EpOWxp5/Vm6bQmxY86prZk9VxojWIYU+BCGMeOIMWhekE9E4Fdbd6Pnun1JfTcDKWBaKDL4
LqGK9ME66g/PstuXwmFomtIWu/35rvTH17It6vt+THFAlJgYEno3O7uzCsZ+cfOUmP5HP/vFZ5w0
b0Y7iyfGdMHOMYL/iwd41KlPiW98IO/83z6DXn5FVIT/PMB2C/H0z2tgMfv7Gv7rM/wfH/DzIiMy
bf75Kwh4I9gmxXQg+0BtzbElBc+Ju8fENPMHx3r+ufNzI7xhiRGj1/Nz1zNJdOw9/fcRjui6R12y
8yxk55x+HmHkpQGLfuGKLM/496cCzHvYKClO+JKFmJSumTEsn02L/CL0Lx1R5T/P9vMIKQGYMXJ2
9j+PQAFOuIgT/Pn55s8NsLLXsraZyvQcmu0Q9Cfl45JAA0ITqMeHnZl8dpINVmCr6DGYq5xYWIFU
bLkLfnI69ui7l41y9Bh2CTHeqOQF9uwGj8UpjpGTOoVLeZ1j+JVWb+2rtOjWfU6+ClxhJmX6SRiO
ASyQvqORNU9NqB4tRJ92Yvwmd/ZFFzPiX7qrvfuVFR7MjQntsLiqgWjQEWHlnENJjvFVZm7xYQTd
Haky7yoWJpS+GMIPZ+LN7OLvRhVv4ybcMBW/TAITQRM2z0vQUUU0IG6T7qGrlHdDjCcX/bjQJ3CR
a+IwalT1tOxmC0knsE1K6wxub0QnrjcsPJw9mZFd9uKEJZrwGKGF6uSln3uozeNVFsS8CQeAyUAc
kLSdE+NiC2SDeZBcZTLJwJIvDhCJGb6M8T5oAwGftcJXCGrByQMswmgIDrNXHEZYYYlJu67GmIpG
tngyZn/ajL2ZUH8rdeBMPqdG9mW6KPaQI2NXHHfDzCaVyoTwUNaIQGmgWe1M0litrbOi4Q3tQZx/
7gli30/BxN5EMDBxVP0VG1n6a3DkJo9sA3QpFBwNmfDGLZR+J2OYdlLH52z8Jpt6xDzkkCWxHEIz
VASBkuW2a3EJ6RnmZWUjiWn5ZJFjrgyh+IBEq9d2KgBMBjgIqsK8WgUwwDiNHubs2ldbcm+/2Egv
mY1bT0ugdNlL5FXvNS4yvxlWnT5oYIcretILSGD8ZnO4L8bh2QvNYZ26jB3oIIKbHABv0q8oaYov
cvIbdyRnqpxsZ09NE0bYp4VBugyc7iAmez2MxlU65R9Zml3IOQceiDCDzGz0uibe+BaDvJ/jvQza
aTVGcwckh+CZSPfn2ockOfvhgWYmrmdHvJgZ09mR42stY0KG8C8fKhsfQfjJaTMBNkhuPKMXVAyT
e1ANEMGI61cffrNBIQTkPc8wx2VN/3teZtNEPhFMr6uTdHh4gOF2o2aJDq5ByS5VcPJCWOV6FtAO
yLgYQ1hGqOzuDOZjNzoZ3009NtchjYG7Jcxpq47U2p5ZC3iLVeKYnEdLBojrD1vUBoj9+0TfNCk9
caNIyDjR76Ji9xCV07EA0awtmtRxvJHDMshohLFRFIwbhifk++FXQ51H6DV2V8aI/ZatzFOCGxSP
/npMM2jIgc+0pdArxFkMmUDvmiUyfSQ6tD0I1ER/cM/IeNeFNeIOC1hgSwJyaK6DuX1G1kKAnkdW
rncsCDW9VVPxptLMu1rspFFvSWpBEvpAJw8meZAVH3Wfj0+VSb/d781dnic7ZPT4ADRdjCY1H4ST
DviOo5WwEITV2qTwoC3/WIdnMNDEbJUxJ1YRHKMSWy1BxrQyE3F12T84SGmOjoEjZU5b3JqDtQnC
9KHqMHKiSYSijKlbtPxRUqX2KjNgU7VB+NEPwa/SwTLDiubDqLaMXSOqW38UKemTKl0jR/s9jQx3
cJ5kIHi87ZgyvSCGtt43GElA3ha3yuYwGu3uYuLxAFK4ZCZhzgh8emZ9c8rb0SDLOz2k3TRdh4nQ
axtk8uAif6YTFWF1I7E35ViYvXzN1OzYFQ0e+5h9s1nFFzjPd7LzESU4zXtmTyBb0nLnDlRnoxte
WgAgniPvBAH0jN6peUXFwV8uEK6MFPeuLx67CKuYVWjJnMP+cgsuG8loF1w7gGl6hCl6SVDsFKHA
eAP6G8N0dn0S0snLWhyVy/rY578LqQTE8fk2qlCzyGRR9Kj/IOo8luNGtiD6RYgAqmC37S3bkE23
QYikCBS8d1//DjSLt1FoNBRFstFV12SeLCG5LrSoAu8PD6Wc9F8GbIjFQpsPyVu2HwAkc0x5U1fz
7dKGrpLavlLACXIau7euOIAaZiqAuMFQT4ok2xXwUG0T6hgfHGaY5myijp67Ymy3jjZ8+sHO6nJs
PAakLldmA5sAeAJ2yKvfAyJHTU4WmLBlf4rGU0zoj9aoYtNL/zV0OFrKJPaWDDQS1/yxLf9XB3rJ
TZdO7GKHTTqNNNkhrvIc4zm4tQqGUy4wwrmDNTy5nnNlPqGePMa8hCc4dnx0ew9A6Yg6S9fWYcBE
2sEcw83i7jgiOH+TS9DGKVAEyupEK9/qpPqVpNZkNleqUsE6NUDAVNLDd9Jop1qL3jRwx3jBInIV
Ci7J3iNcRAW3dOg/1JymCid5Kx39iyLzfQJHlWV7w/COJZu2nQi6Tx+Gd+jGf/0MQk/IGKb4yfxq
66fFl598j2nJgK2zsFLIYVfJPlzgz/uRCU6k9gq+O0JfpI9oPgZAYoZp7V2IP3irGJmn/Z2xf7er
WkctMx9nAeGDwEvF6JIjEzjdXUOxdeVsW45TjO1slj9vjBRZ63//rcfTZ6Ex1vn3wWIymKi67um/
TzUIPJmVqAjjmz/Vv39uLNFxBHHM2pI/GmTfHVk6fPfzl/Lvj7ze1NBdNsH2v3/BwOrIBtC4/vsQ
p0DnjEpUXyT/vtragXtjjcyW/n12qYzxBsiAa8M9jxBEmCGnIdm9AWh+LMJVZP9kTkeQr/eskviK
uWzhjSsg1z84z+DaWOATA423ZyCdg8eWejbGNotcN72tozzi/FLB+o6UiGXjZPcgg5hGoFVgV6St
6TbxNvoS9PNnZDsnmC9iVaTaV9swA58wK6GIBuDdN9ERJ//CZ5x6aXAsWlnywQ7/XcG4ocdY+fae
DUhEKjqYvAiI9RIaARfmCic5SAY2Na+FUxzNydMeJsGlC8u2b67Eh5H/SHTSWWGBzdPT9yJHeRI1
d1IcXrzYfbRjqq9kEHwMdbHrqtl4CMhvIl+wiKp74Y33JpzJGFX/p6nf8sFglkb1Jbt9N1nQR41Z
L6XNzpTY3gdS7YmrBKyVwcJMetgbygTbhDtuzJp0Pf/GaeJo4+nsCG2NxUNZ471leRAa8UeAnJaJ
Hj83CWfc82Gsua2F9tRhX1grZF4Yv1SOoLxw7wzjP0Ut3lwkAsQ0++t6ELAD2/LbnE2gQfWjBXT7
OLA/Jz8pASIBZRp7/6Xlg7cew2c7QTEp7Fc7ATIMLrSeoms9OSapI7jk61bQ3ytoiPC9t23WPQrL
/dIsykT+lrPW7QJ4nFVdmiD+0jToz7VX/VEZrjZ0hz6jO+MUS9nufJ2ugpRRP2PpWhEOFSUzvq+j
XvTdQi7yOiShFRgORKVxCcd6zu6AwVVOH8Wg/fj9QJGr65LD1YVfOwu5yC9nM6/xFgRNhd47ND/Q
EHY8HSNbJ4GOkdma50XOzGc+OfMyKrGMS5Vm0XqejoYBSkgnZUjAtcwgB8P7gK06tdR6TLxgiXwo
WbVpRoLaFPdHy04pU9gwLGvTgIRddKtgNHrsWUWIlnZASquLZTeqCw+zs+Az6CsisRkLrhVnkErn
WW//6Xp0znEYv7QGGGpXZC+mDHHmzPdysrITTKSEZpBMqPtvUVXHK6Vh5BLZjYmQzq4nTHB2WEfr
bDXF3aqLvUhbFEWRujGsPE4yfmRiWxdoJgtC3aWRbKchOeu1l5xaUf/BnlBeNbKzW2llZz+YFikR
p9CFxuJOBRNZtrpCYWG3GFXXTgX5ibr3xGh3A5HeuThWlj4j8iBmT0I8HCEQtab5G9FP3RwGQnqc
XGbgjj7xr4ROu9P6/K9rE+Y99sQKcEvHL3OEFJxMvaqoqMtnkcHPC4DXJzQano2x3glQF8qIx8/I
2NAF5MBkLt4Eb3SfO5Io8XRFAWARU6X1mgT3cG9Wt7gZtM0wZhaDT++1L5zviDzrKBf50XKxftQ9
8bd4V+J9gG/kahqEcHh23m26KPTw7w3uJhVueeZG3ed1/J5PGYaAQNukmDmPauxu2jCgVwZKx9oD
/rurlS8spLlEbAdmoyLXpStLcxsTcxUnj6jClwmAfpXWZ1+53q2RmX+LwDUdK+n/0WjhtkEBD0MT
LDE4CbmrUDkCMkTSlNiG3BEW/NxmLsBrn9wAb5TzzHpcxbFhg5DUud6TElUuUJcpDtxLjiEAYioA
KU36+VMa/yEGEDR1Dw+igAdxNUbrj9UkitVH1u6KPv2MmUnXHiKcJolIP6ojtXEqC5Z0n1ZPMQdE
3nHOVKau7fosqV8UvBhfce/YIyQTn8KTaM1o4oUo7F0Rj0dV6zj+NGWueuuV/SmDgSj+KFoTDfC/
X/AabYy2vjmMjZZVMkCpryp9lQ5EzfJvrSLEY/veo6NtSiPYpUSzLm2PTjSS7Nts0oc8KxsJNnXw
i6UA60rcalaVg4kYQDPmCoRXQZ5a4OR38rOLFQLtgaHlk66SI/AH/GVkI+G+hvPL1YEv9DElDCg7
7oyFcFraWdvlcYr0JXFBsGfGeN80RrwuPaA6BI/CqbSMX8pgOhCwfX7fMfsNye6wFDkUEesTlMDU
pVF8tMvhnIoqBcuZX5AbZ/fSQOIsZvhDL7xDW5X5GZsuzRbm7M1oAzPNe7tGrTMSRl2ZFcpZ7zwp
yN4lwVwwHaejGCQB5r7BGWLF21YAsmbyCNjUCZ90DC2kXp3aqnpTqQM3sm/fGiXPU9AfEs9ghZjY
hETW7EEsf7h4tfMoOYEggmve+4BdaRHohHsXdVes0g5pUBl6b/qgH/tS1+Fj+WI3WOjDhpRyjoaN
51blYhvb9oQdikl2oL8FjJfxNZrhKffyz3lxcRsoWi5Jg+3KiIsnl/C8u23h2u0yifoJflJNkOxL
acujX3x0aFfe8oQdAHvkisVmj1kUHzHSTZcCo9KApU8mQnk/EJB7vY7LP//xyV9mXGFd4slz1+aL
1KocgUzKOrWCAIMpeROPHfFRfckMrJpeaWbt07Smq5f8QKTzqOMs2ZoeNbnq1VXJjNhr2XL257Tj
9IIASBCP5MPzqMELxCSmrd14JBWWY2UijXtTVQHFNZibJWpHOvEE7CzrpNc4dAUZlAlLUCN9JVIW
TZFjf5FctIeiT8dcMHHo1OzxmPJ3ZXiM/AbopCFv3sHVdSTmDpLaDuEP2kJTY83nAVY1vC5dB6Wj
0186cJJx7Gz7uv9mRHH1Y2O4UynDxs/8aFc29d80QvtvlaW/DS3WXMIi5z0mPr0PHlGXDOtaYsoe
gvkhzgyI9djEIfgSjCX137qP6xXu6Xpru/GPHcK7C4vxrQ54Bx2wtsZ0mWW+NJz2zYlHualTxz6I
mdnORT9g9SUUK5+iFyMbFHUZIP00Yghk+ltXtdpBxhVQ7sisiWsAhqn1HPw+2qelPoblycymW6rF
+msWW2wVa8hFdUoH0zS/vQhX0EyMdTbgzQEc1Zx903uYG5OR49tEYbmvW+KcGvJmRFnsKq1nQW1X
y0EyE9eKMXxFhsgI0ie9sXWo+5FrpYNO+oYPtFXDrxw79iwwZcXU+2eGa8xjpFZuNWhwC4tm68I5
5kNgdquDQ9hQ46QXCICQKwcuLXxjGAN831qJXk/vOmunkKicQ58ke6qMR9hVMH6ykEyrzFj6XvWF
k/nmAbfxrKcxK29kS0x7Nyayxq+qe+nO7kZNO6baVJwbiyWVo8aH1XYWO77cp1blbRnisEcqr115
Qf82gpc4z9B6hQxvgEkiYkJ/ubDyfjtNGqgstyZ2oMhPU+mASNfeQs0Kbn6utjldSExJZkke9BTo
hOAfWkmNtNFRIi6bDLm0nEq7Gi1v5wTmTUTAvcoAb4bMcL3Ay0+Rf2uGNt0ZqT+tsjpdcYX+pmn2
3VZO9ajM4XfshX2WuvRXKj5KPzLfiYTFlpLkxJx05jUKy8c45ncSoxzy45lzDEB/YzMUoItgNoDr
fykFaUVOY9kvXWY8uylkjrlbSa2pIPMIWjUEkugtrBKgYHWInPWq8Sos6mEMz/Fg8O0lOYEKqTrI
Mv9AfG5dEyN8qkTMD2qamg+K2CWowlvdWtM1kYybWDDZ68DQcniuoTj5FPGLqO+f3AKALjroi6zN
6VWk7qLWQ0j3sSee9UL9Jq1rfeZu9ot6Qx1ScnM3DAuOVaA/Bbpnvy/tcTwpu9m7lddt5ehZR/q6
FYah9KYL1lXk1sFAddmCz3VpK5urDIpf0y7OFUEybOXdct+xZvJMhDCFmVGQhv17bZTnfEIC3UD7
2xuuhau+zot1lLPAmcMxCNSFX1tmy8Ril2Q5o7XN7Cy4JxOTT7x0aoNZ6DIgS0AwCG/UTFggKRFn
16YBq+E2VQ5Ru0E6YbsAAuWAsr0nQ80qggMxax1J6RoxEjCQuFGiLfJY2kQR/aipaNaR5l69uTnB
Kx6u43iQqz5Ku6PSOyzpOg7MYNCJI/PvRgdRu9EbrkLj3LWMq4XlHBI3iZ7QpbUbvUSRkVaTsajL
kbVFrbXHSDA9Jtpyl3+0/Pi2vLT0zXWnDnWfvZlOj+5auqtuasH/e+MG9Vn3pNJe2xqlAXJpLown
Nw22qc4dOAZIah2Jhpzjw10xjkScE1RPZmA0pwBA4yJuQmLl0v55smR3snjA72mBhtaylzLJU+gk
db1WIfFKJq4X+Me22jb3WqbJyWz84oSpoTg5HskkjUaNlGWAUf/7BdAFDk27JiKFOVu5LkuIlOPM
Yvr3/5Fggt0Zkze/QCrZswBcCldMR8do4FNHWJAGNcdhUgygr3PMI/2us7UROxANwlzQRGq+0l03
WIrMdFc5Jh4+iw3xT6TBqasn6EmB5CgZuspYFnRah55xAUiMkgaGGShVNMLqo6klBUQHnqqhIwi4
qhij8SawDgAHBLlDiO76tu0OKGy7w79PI2Nw/WM1OOThDoQIac52GrEPBrxHhqqzVwgm0bdYJqhx
tHr3plKw4JOPRobaOgOS1kPIydvybA1d9jFOONrKMwV1eizD8CPK5AsXLUAm0BscGFaxrLnRSJdM
ibj/dpUYt2ORvUSp8YnnclsrDxaJ0r9JliaaO5qzrI4i5Fo2cvU5+NpTNsa3tCMvxSRMnpEyr7A+
gPeukFe05rqV4y9Pa0PVbWVLwo3s9JX2ZdeWfIVO/h3YfCNG4/0Zy/YW8/rj2OzHRamBXMo95nDY
XUxFjlDrx6demr9jrpHMHoqnyJPZLscYEavqllntXjMwIlKRL9s0+Y6cnj186K/RJdUM5ULMNpgs
GnJmEJ8Q0N2Fd+YEpEF4OeOr9Cb4oq3qjjDgpZAvhXJx14YNnmzIsX3kfmEovmU52VEYRYeFB+gP
iU7JnYHsfIRJYhXfnukh/wOuxGQpAeA3u0SdiQF1aTyTW722DR8KhaZfzDH7KiyFVzplbCR69mmu
ZLIdXPOqehqkarYRtKK1o8ON9+SlzlHudsjtYmhlqsKMaOtIhDoi7XZS1LekCw5YZh36H5c4pVub
QDeJa2ZW0mKHUoJ4610DF0zzideCk0jkfyuFSolQksLm9Z23R2LWf7SElIJ9K7BRruHMbUw0XAum
J8QpV6+wv/LOiTc9uu0Fqdz3WVkEFjuKQbR6R9eHO5QaoPf0zoWG1r8iON0anngdKfbWpkdOyFTu
4lY9MvYKqNMuYaxe6hIWLGX9uRqLm96y0MslIkbJF5Y5CY+6aJ8DE/pHaRJ82KXmSSdyDKAAmEkE
0e+EWQIK2E6RiQzFNL7dSWzLQLvhm97ACN2Xpv9wHeJAarerMRTbV2RL6hCCb1tqAXT0jMF8kT9i
czzVETnszMWN7WD8icCgaTqRS7nzHZiUWnEbby2rhO2ROt+5Dh3HNkMy1wWBNil1DuUh6TL9n4Qw
8RXnMAWY+xTECbqXFrikRM/OMwo3GpGwaXI4a+o5sSg3unZdCnNvBmBUaNQURf2MKmFblWf9XtW8
FJxGMyoXn/gxZjKNoaR7HimBZrQ39u9M5sthdF593HJQfczliBKuapn3T9ZwV07zbGOEdkXyqLTs
nPQWKS2TPd9yEQ8KTKAkpAW1qL6GyrwkBW8MYaJWb7tZESpetcTbKx3pN8cGMQzue2/FOok48Bik
AFSF2OcZifbBNey3sjdR2Yf4D9pjC/UF+YK/CRvtVRsZ1NgJRuqSeIaRCXJFerqtPjRTdzeRUz9Y
Wi7R2b8mGTmyURMzpPZikPmVNfPaqy8SBxckW9x0j+aUbQr6SPmtRW1JNd9BhYn6V1ARMdtZ4Ld1
WMXHzicTOYHWg2FYa59aouMX9N35otKclJXx9Aw5j8z0plirnn2QRrepGeg527ZHtNNgS6nqbAXz
F8h+SrHfFDrGppqdn/ZXIOOvB/8w/4wpuXqWnwjqes1f46KmAXcg0ulq7XtY+PwBkEVNut4QPAhy
VEck26T/0Ls6A40yw/J8WRgfaYQTyULhjbu4ebHcUyv7Y6Xb2Da0p66julawwWLQPVKzCfmNnmsw
5q3rcKQFxtV2kR/phKIFuQHEiZVtWI5fzED6S5yCdGQrYKyFmezUCKAcdhZ5JM4b9/0eEDHIU5Bu
eskrbDwwtX7kRFFJkjCXZNXuogRMpuvXO7IyZIfO1TRREWqa8924YOqs4ZYrdk9FkO3cqPz1/PBH
6IQ5+KBiPaLjksBfFZP3UurGxaug6RX1i2V1117TXtsKxToKjdVqsKf3sdIZqVHX81ZJfrjhUcgz
yBIngTRZZs0ejgPwt0rDb4fu0nHPAcIwHtEzrmfWMCMOHd+VxC4X+1Zp5ySPHkGYfPlmfURB/Np6
7iGPzzwyRMlMmPY9NgEw+7CDhqpkNRthF0vag6GGfduIhTCxKwEVRTSLa0/l2CXcAZO+hpe/x8OK
MsQQPOsKpmNox3cZE4vCTxlRmdKoy6oahxHpcUhxb03JSEP5Z1qlT6+gHe+m5qKP6q5GJBud654n
MS5DEX8Cy/hKteq9gdhQ2PIdHAXOKnmquuqMf5EZaUvQrYb8zSrmwBuXiSUSIYKJ5Mpr9EeHhikr
vDPWtac6IwE6SJZBFO38qjtVQ74356VK2O0yqe3s2Lh6ov5Mm09cbrsmrB5WGdwVAbtdaZG0SOJq
nHM0c9jfAVhy90lm+qCn3yw2XUjUBhPOksnXMRjBjzZmv7GhvVqlg4BBPIxRi7adDwjTX/eElef5
c2nRa7vmGe37p5s0x5h0hcBqDw1EASb2kIwJYYDXGPKCBqHG4Cc7CJM4BrY4tBdt/CThZKFVZ3aa
sc2HAnwp7eGaTt95EIH9KI3XUozZErYMSz39BKLTXs4TtK5SL30TX2MYMStpzqz3WKQbSSUeefmy
M9NHwAB+OVa+t9LQjw79LIPkCR37kIWUv0oa7zy/jYPIODl+f4yIKwsIcObB+ZF5vh/bWbVb8mYI
IqJ9WK5bVOl6aL4FqOwhxWyamiER98pZhgZDD4GXQ/entwYkCH41osjosBaF/hF19TEykK9DT8ly
IFFKV3cbYtiEDMTPeU6nKLg7UOwZomh2+MVcPFpjcfrt1DnVWA9XsZgLIu1DrwS0WWxOCzF1e9Mz
4KURXdD0eBEKr4aRl1/DUbKia+7jZL0iAv7pwpYQP5MfojbcBh65oS73jQAkFGR3zrN+5VghgrjA
+Qicfosjh8xYhziS0dBudjg8J4351/Daz6zP0JCAD8RVwKggbs9lBYxan+4sm/Wat3U4M2ZFEz61
bfrrQUwsq2rRU7ItkWWeNMKgyDKfs+zEZ+LIPzXfGgPbYotAEnav5V+5TpZa0e1cv91OiMVZKxBg
MPLmqTtS1IaY2isGocAlhyFhWrpOmfHU4PEfCQ4mkh4pTLYKNHQyEyybLVHDc2abuURow7wHH0vS
8niDgWNYvnP6Bg3ViIIxMLZjO626rk423pSh9Ufw6vx1uYUMEduHIuewpns2Nw8c1dlZm8tRL/7J
YyKuUZLD87iOjGAjkmOwQjzlKXgPJIdqw8gQ8jFSQY4LgUyr4srd2IrNvIvOpu7RBDJwO01N9ykB
Gcy1klEPLF0MlEEViLL5/dBa7q/ks836RQi5JWv5KEcogr5obUmfbJo41peFHWztKYJMPnjvMahc
onmwp/40WvGZIybmoQUYR2Yea9f3cULoYg+8/y3jbVDxE9qNn8AzyHwTuEgz3igjRk/N4wCnYGVi
Kf+kPnRjN9F3UwVswBQlSjH2U/DR9TWYcLkKfvoGiKFmAaocEq6BqxvXv5MGGsbhJLJqb9Xj/egb
gxG3xDQPkqeMFNyIFLubjvkrHYG1wGDzV4OWvwwd23bhUkH00UjFx3PmttGxE+5nQ0w4mp+VHzp/
/dB4Fl7wyzSRTWl2UV76m1fho/KDJ0x2WAsZpJeI0rajOZFFWkw8qdGiT3XroOP81utgOuQcJ8u2
xgBnjVl/M4WYVo6ZG2tWJzFhcNpIkFfCKgyFidnr60IVK7fz7H1e9sna7FIa9lIdrSTHtV1Wl67j
B9Dy9DEXmWPRt8TEXzSYXYvOm94bpKN0QwnDQ5ed0Pju5/0G+84l0r331ogPJAhNCPEjayuL38i3
Loz1qr1PE8JgbNOH+iNpWWLHr65w7iFTUG6y6doO47EnT4Egjj8mJJM2GI6BouJuTedilZiBhEL7
lAePsRLziuyUhqdRYxjK7Og0cjAk9XANp4K8KMKOEv2tDbpVAcm26wmsVr+VEb22Mfj0JGZ2Clt0
MXm/XNMbSZz6opTFtIgiMttQwP1hp/4FdIQHU9OPKYv2ohshC3Ofs7U+t57G+gKZYdz4O59FfmW6
a72pjGNScIr4BdNblHWM/DVCwHISffXMHRf+ANbAgV86OLghc5F66wqvFtHAYiliwiNdNbj7IPNx
ajNdkio6tbb9NzSZGroGlNo7k7vyN7fwPE/kwvXkibmOzvdu8WynzplSFQUWOdCNCdMizX4MXcDO
wD/C2GvsoH3bIfOWQLxokaoP/hgk60Jk8HZc9h5kYtSrLgSok9bPfdez9SMjgObLeDa8bOUY+8mG
ps0e8T2bqa9RD1xiUiGe5fKAkvI1KU+dAZi0iWFJgcbdou0ktg8oZAE1ZJGbc9to+6AFsbiTMvFs
tfqnZAG4ZAbizUznMVvFaK2thqCo5o+d0N3l3nBFvVhsEwaADBAJUuOfoy1s6KPhGLkIz2ihCffI
wlcd3zOB6gOaLXEuS+shK05llw5pGQkCA+L8PbDZTfRM0tiOWifivvd0MgWttHnve+Kq6GJBKib+
twd6svFi51Ys+cG4+3weSavq1E/T1jCZ1mLA+SNb8WLH8kK0Abn2hXNzBia7NuibIIXJiwZqIwri
iLt01yE7IUYya7aWmX1JhXu9cL8N9HzSw/jV6q3GWxXNYo2xf5dlCuKaJp8hDxOgDNNED4gfA9Kk
47Cx+23vSChM7HYrTrlwIv0vQF9nRCbEg4pcsYwdi6o+JZYSu5yOTWKfDAf4amRRPA1683dAojw5
2U/VFHvbmNNe8/CpK6wr3dVZ87pN0ZJx0wYlmQfTKSA4zOg5w1i870UPhtp3HYgdDtLQd9+KL6FJ
+ShfM2W/T8qYtl0Q1NvSpYUzvyZ7Fs/N0e5z6ljUPHuBfGTMd8k+mD4dkeyFbpA9QVbXR2xR5kov
aZBI2Wrt1lm85QeKDEuvPgJNko1mxz5mXT7WCYL9OETixa1jG16yNi/vpP1ekvqeadzfOjtvf9Ks
VRqUH4k6qN4J1nwb70lXmk9FmD/VY9t+isFkad+38mBL/i6gwxAEt/4ZIY0HeSWqQz+QKaLnpndy
UYaQ86XuYd1syPWA5NMKdXNzspRcWEsgaEsymzPtHgaSQA8SLVVCri7r8gUIksMgm7fJJcGXLd7O
DExoenGBN5hcEpgBnJuDYO9bVNaxdBRMLHMWSnTpcyOURzJ6QYJURdRgdM1cYa+I3IJo5NorHTnq
KPInwlT6GTDEgYVU1hr6rTb6xjpJiUaf0KUFFsT+LMhXBMyLuhq3fkU7XOTyedLB02JZJRahcZ1N
q9t320vuVRQe+wQicRFmGzMyv5A/1aswghXMEYE1vSVBjibsJmuG5eb8COVwkn3Q0AP+IG0g8z41
oMoW0b2zye8rURFAgqrZ2qmayi/+xEgKuxzumduZL6Lm4BGBHi/dpnuPp3sWVgjWLH2VWc+AUm66
4gPYWvpLX/PWVMpnVej2rgdQZfsDJdXwxbCcgJVBv9jBOa0ZT3SUBglFuqPbaiMZNxp1lK+9tqNH
lZ25bCqNjMqAHfj0XEEnnrqIwpDDLzW40ztnPwFFJ/Tl0RjZt1Xaey+iF0l1j8jVaUVEAQuT7FKm
4d2hkjuG/t0nDWInimAn0uoiE/t16FBaqMFwcOBxJNX5Tmv4HCyqu1UZMFrU+4PV8S6uenM11BoH
+FSPsy+NrT5Utsat6hUOyocKDLG0JFIH2xCIbj/8ofA3hJl8eklvg1IIlk5BC6br5QGCsNoxjWmX
uzSgbU1Z6gcdkp0BeW3dMLOZCBZssljua3JqljVbmnVlyr2rM0tNU3mLMMtiiMd/EpY9z0csHw0I
xkVs5DHch+gJVZs4GKn+jgTdXis2puOybXBAVirFQ2Sn77BlvQXyNCbHJC8ngvNVSh90BCcjeHy7
PKSwB3jnRP2KI0oexkYj7iwsWG9EngD+Mk7gwiP53Hs1vh3ErZr4jIbqDFqHMLWmfLQw939tJ/hD
VxS/s8A2lzB98NQf/Sj8HoviE5xJhiAFF6HeJFDfDSYQGTK1AQq21qHPtqELYZXV/lohzmscqHek
+AnHJWlEfc+bC+3KexTmBPDBiXjo0FyxIP7VqQNujMyhSyhoA8l4rVLvfapIdWs5Lm3NIQ0vb2ng
2FSNUP8hgg5ECiehaIju5hebNs5LjsnwDm2sJKNyU5op6sdZXMEykKA4rEaESwIfWNW8cUF+UQMa
siadsuWXMmgO//7z/78AjP2psGys//9H+vxh/z6WJfCurkl1davMQgDbW8d/v0MRG+9CQdOSZmSj
QuIOiUovvxn7TodUb2qihtlFHYKymQ4QlKA899Ubrw0BofN/AeKP90BTKDUHIAWRuHlkBK4kO6aN
W1Ijt5Hln9tu3GtR5+8YxTIpUeZV+QmLAAVs2VfdTyiOfUMkvWV7B5kAgnDaW2LV96HpAoyhMNVZ
au86s31HlwsJ5i8Vor9rhE8CtEmWNrINHJwVLU5u/9HyB25TSSNLYYv/zn9jDYPgjdCvbcjseFVF
COPoSCzH8vYDdREHSHfQvZB+TUGiD2TEoRBIE+XqWU875wHsdB2hffhUmsnvcJjvs9Zt33S8I9w1
CA4QDSTVLjMNgl1SmKJVlzFEc4onLfK055qBzWmc1cJ+GoefEVcyU+Z+vLqZmCnQ+Dw0C4uVV43h
py/9eOkgw7OJvDtg7V4XfLK9yVCWoamz95xhp+lIhMsg+QvTD/pjXL4KRwO0VDNdL00MXLHPhC83
5LtZhuNeZN1PbuEDrgKWiUlZEcAnhrXT6vkig4u9msMvnnqTsWurevHpJ6jwgihorxbvgqe4r5Hs
a2A94GOU22FummPbTW5MI7tzOnJL/vtrmgx/nEwisRoLgn3sMV+jPTP++5+NXbx3YY4/xrNhfyn4
nHYhiqdkauEG/GF+hBAzAZ0KFGrrhHgd6imkQkbzSU6JvgkJqfEkBAmOh2Zjhm25EaJ+TooToT3Q
yRPDBBfbXSIxhG92b1KSxjEYbd/Gm+gThpg7/sVKXTLOCQuNZrymqmDFNcA5Fg1TchFwxQyD6hkC
WH+dWl5a3hLITZi9OKcOpcnRVnBkzJ6eUyeWKmREPofcAEvU1wlVA9KpeYyKudBn6+lERXf897v/
/yLy9oHfo9hYheUskKWfdMs6hAQzRL08EiTIc8zP9CQr0iyjpFnp6DEwDDoAyCUBI9mI9NB0/6Z+
UK2ayeZ8YS0zmfMyR0Cm11NOCeWAeqXZWNHHYgjuFWW3xLGB76IiIWGjhmHFzGwLp7G49FH+PIbd
Tyw46I2WcfAUMngAY+/m7sr32UkEdDAczpTWDYqV3jjZE6GB7PGBV2UdonLd2HG8clDNqMKya1+4
OGGigk1RQUDcNqW7KzqCMUJbf7O0XbAp59gzFyHngVKsWiVu7bEoKfqD9AJ4DTAVsmXq+uccMvmi
TdVd93TwOCPNUv7DLbWK1dDuZOkZz309mIfRcppFNqe6o37b621S7gPtjcXG1vLENYztitIVcF9A
Q47Yeo1ns12brfddpkx2JlYjPFDgMnVwL9Ns5cC7BpK/W1nRpy69H62Y3E2bHdw2PLuacA7GiOFJ
H62/lV9datVu7QA/XEeF7LbGIgq1dDMNytpjyEQdlnXr3gtfoswZznY/jY8pZ9oSyZWw++dADcm2
ahkIJ4zTsmTM/sfeeezIbq1Z+lUEjS/V3OSma0CDjgiGt+kzJ0Raeu/59P1RqipcqRq3q+Y1ESCc
czIy3N6/WetbW9Rf6iYNh7fQm7wD45Zy68RIssbe2KeB366aWeLRjZzkJFQsNLM4iDBc9gaM67R1
43J0K89ah4Hxmgfqa58gnIvQ+OU1ZHcvi1ScLfwH4o2E0tHayxowPXDP5ehFOwaZ/kqy5tjrsA4W
qkJ8bWeVVwIRjIXS4uNCdUPWdGx2C/JSWIam2LZ00hUCg+AF7KSfVsGHjtEc8IjT/4Dk/0sg+T9e
ps/hf/vf+eq9ef/l+49/dX5Pv3//9f9U6Xf2N4z8f1Dkzd9M2kPNsoDFO6bqyH+nyEuA8Ijp2EEK
HAK2Kq3/oMhL8ZtO76VbjiaERMBh//pLjeo7+P1X3f7N1lVDY7bl2BCPhfbfochr/KC/MOSxD8Ot
M+lgpcHvoP2NIQ9Rsm71gMTEuBTbmBm0LbL8SQU8WjQgent6HzCUZnAzgk2WGOGsUt40KuHJlg2m
d1JkhXuluRk50fEMQdweTlnbErPldfEInjXfwIExEKSm/emP/yQ1zOKykohna+3yTy/79U/2/S9Z
m15zgGD1779qmv13KL7BClVaps5Mw5C2tOHvF5/vd5Dr+fviH8Sk16YoWgTnufES52REFvjuvaYN
3OqljYAB1krlQNEgghd2xVaPbeovNdnnGqnwvXIhjLpfKy2UwjqtDwOnryuoKkIZ3o9+94W/mNzY
Cu3c0EoMMcTQcEbeD0HRc1AqYuU44hRrbXvopvjNGcfvGD/giqcfMNZVcB7LHLOjD3sK4bifqd4q
K6K3QDMPmmhubYlDO+/hCMjEJFeUmPLAToalN0LfZb566nPU303zbVRDuqqTcq07szel8r9EFz6j
osJYbDjtyprKR7uBMKvuzQmHbF9fUbA/Et7xFgY/Sp2e8Xs2uc2ZU9vJqi7BoReqtZtBiIjkngwE
Lqk1T279i1GpF/Jbrzo+A1+8oezkhCePqvrUguamhf2LXoRMdLB7JIwS0eHXj1EabWOz3lJnrsjA
OWS6ZEOW/4SNsYeBvJ1UnclSijGD9uCNGTvcvuheClj7GmoSNW8v7Rjc6Wq/w6a98CiOoUps+lYe
xmo8Bflw5Pt2Ris5FkeIBpecO3uZKt1aVMbGkhF33KnO+g3yz0MTq3dlNp3sOnjQNZAcO5zZG0cp
sBuJy6DHr9Ql56AWELrbnZ0A+Qjlg6ndJ7lN6mJ5U6dkZQUGOE9yjtKEvpx6ZXpvdey+bFN1LTyF
jXNnRs1ziQvM8A6tDHdpmx9gZaJSqjYI7dA/7+rRosMAM6YiA56fDHUjJ/7ebKy95cAmwvQ2Ksqx
sPMbusRjgcxxoAfxRFGttLKkR0xfK0d3B7yOAi0CNFBXJVg6iy8qc3H4059KmLwaxvTqpd19ixK5
yoEMZOOOSTsGDeXcClaAJku4qFvjY175erftyhXFw4mxDnPDUn/3DfFiIeNCbTR8eTrZxLkaQ3q7
xbaCpEg/xZOyN7Tw2cyKK4MgZdkN9hEjGrl/fP5j71jrzhWF8EesD0d6dDcPrHctHALWPVg0Jy9a
AUx+LRXrjcFbmqanNEy2Sqpsi4IRtD5uCxEcDQ6SJFUw7DLkj226hQ4K0ZKJ4yPZQu9RpnDhZU65
mDu8rq4+yM9C6RQc7aH5jKF0Qaa1cT6qJhIS/CwIm25518NALO6FRsZudEazSSLcY9SnK21wXFSD
GJvCbW4Er9K2Pj2EdfSfboDDhLIMWVz95Fd4f4xG/xkA5KFFtE6krg9/fp4a4zT/FQIRfUQV6Z3T
xRA2VLLoxR3i+hdGVTeI349Ovi1T460cY1pCFXnj9E6c03vgGPesyWrtQYJwt73uvsgFpEnnPLXZ
aRqCHShetu3VkcCKZJGl5eNEojBWkemips42aPxDj2UVdDp65vzOzz3S7tP+uxgLTPH9sWQNx6s1
LhvJupKV5XfHqU85+xG27Uth7h25kW39ZavDpx/hTWsdzA6dwjwYR/Kq9YwfwyzOgdrs05EPS5OK
eCEE2pnSeCZp86V1tOeGiACcx5falt9tqV5rwoj6XHtIHGgifVi+2IUBHyP7GBOWaW21JbJyCxj8
bSiihyQznzOvuQ9k5nqGBt/IPI18W0bOnJBBb9cMDHPLmxi0a64lt8IJHzS2nKTqxduEyCICKVyc
RURtB+OxTZ1boEzb+SX0ivRNm966hCTCUk1dL9A1FGoIV+2M0zB8d5oGPYtxnHelpT7tdT84ITw5
m1EKhjNze/1iVvYTo7qHwLNffGW8K7xwkznZxprG+9pvL+hqt/MbYcTxPXHTJ86A51q5K+qeHQdP
zoguQcGEyuuJuIDKFgk8mT6JqNCBlpGUOwsJ41iOF8/RNymDGPakD4lHHQhgcInEGU0CSt5auSRD
AIAlIvltDRxImaOJDnWaoIpAHk3rk4EVy3NOnzY9DHioF6KAq80BxjhkY/e7UY1PWej8yCFxANRO
yEo2Bipg1XdOTpOx/aGj0LVzZkBvALlwgUe2LTVksPEdKuoX+JHPnT1+wPVc1g0J06g221WQnYe5
rTNC9lVlrsyerX0U7xAgn2x6gSGXnM7+U+sp9/mkbDOEjHwsQPZ5e2uI9oN4qMPwKM7j6O2zrn1V
cvMmjJRO7insJrYX7ZVM40djrXTjPb/aqTIbCZrAIn3rMfTU7dzBCE9/Ugxx00rpOhxcRW+dK+FB
JcCsbb3nZEPmLx4xjsRHrhm8HtMOpgNfah2pVFwxt4xPavuQMDB0puYco4MaQPFiGkIJOABu04Ob
6TcvtVk+2RGnXm2R1dCM46ZhUb5Oc3C6RLkMoH97OyJCLhC3nqVY72DHSEOL8MuhfzZH1vI9s7Be
4V8TEvbkN/o+VNYaekA9i1+9KPxGEPzRqe2dDKn8U6O7ZLy3o5dvdZ9DLW4vVRncRXX6ZljFc2ly
ZWQJq/TgwRjyTaC/sfkD8B2/DTkzbUPi7Ir9IxIANZaYH6NTmg8XmEN3XSKf8sQ+TELdNwZBrtHV
BzfM8ucTHZCP4K8/WGDHdV6ikb1wyI+z8+yD5OLZb4TaHFXyyu69x6DEgWh7rKhYMAbZiCF/6FZT
2N4mrX3sMuvbsVgTmFP2VGYo4xNCkcejFNo1CYM7hz2YRO5egQYIZPn8DfD/sfvzl8cJWNjr+eus
d8YqVP19rI5rW0D55qcYXNCCXSbvwkR6W2tnGxiND2abCWgB6WnIYMWb7Z0plVclmR4rpC86/+ZB
V+u3kFpFKsYm33gY1Fjw6PdVA2GkrrcWmteICVfjE7RKZsGI4C/N1Lc2CYkKtvISAin1x7xf98Cy
gE/v/auqmPlFkl9jJnvPaUfMCnB/M2EoHBfmN6Br1+LuP/s2GaR47KalGXf7wOmBcyaIK6o9VV61
Q5p1G0URXAfEPCeguThyJOGRmdwEnK/sL5dNJsRutFwy7aqtpfhXSWTMWkWIqZO2PFm2h0c+hg6W
ULqywYk2LEjhrHdf/dDLbWmhYBdkFeuEREZqGPEz0J8CmnwkALNZTLWyxqnkLw0Dr1tgFPfEaz7S
7lDtTQNyDqZ7Yx2/xz6ExNHRt4mtTOtYCd7qxnmGU1BtfOF94p8h7UNyC1lj/GKAPMfr48xp5P1y
mnDFU9ExM0TZ6/J2zIIUCt2WiKG85QNcdkgTyhw3PlvDUtOeKvwZKPo8ZiZ0vZz0d3ISjLtQrm8y
6QZQp9l3kJxYhcad2qcXx5m2U+d/hkV5LIgKINNHOQ12EgN2mX4oTh6m2tznIQtL+NFojaDhSdx1
8FnGl6A6mWQ2IOklr3garXedRsJ1QnvhaQWrCIm62eGqaBviV/g1cDwj3Q5ToAg1Q5omxDukQE3Q
svuaFf+q08SqIs6CvZP3EybqOQ3iHwXvttunXHgB8l11yD4oX/U1T/04DQhfcgW6bIPhYFFavrNY
hypqNNDRNjCd+KlQQBGIEHV5pHhbAk446Qps+x2S9Si67zPA8nFE0rWKA7AeBv3dCDARVsyiVGLl
vS7kFAqv0ilGDIU41UkiDtZp1hExQOPC3MbiVI8rgrcJWoUkL527nKXwBrbzQmNXCOw4PJqBWrtx
ULHkbKzoog8ApIN42IOGw9HCVXaxB52oVnvk+o/tj5qk8pXWQnKs7KJyR1OGbmCxuOoSiCoyYCfg
1eVJ79l9GHSpbChzF/SaDyuO2WXMebr0srRamh7QqIB17lIti3o5VfpPTqrbKvHSXWPjmc6yadvl
wYTryEdEl4cCkjVJZmLqH3tpU0WO1bUwYVsqhvpVF8GpgdCJ+QWcNn579rk44tM3RC/msrAi09WI
pGwLj29xuy/5rtiedpsRniRuJKO1Y1CNKXU26ReOMJch2FRkTJW6wZBqLbBmZG4+mQ+a4e2ZxQH1
LSF2GzSRSIjO7AhIz63Zq8EY51ayENa0XnAnUpDHaIFuduOL51GO67I4Z4WpXipQBsthGk7QzKim
6vfEMrpDgsck0sWnoUzM8u07v27MQ8NDJ0Y/rFEn4uXqcRlk1ArLQjPUI8hzXJ06PzmlDTaQiz+j
QL6xzK42jLggzzHLfXAoxz0EY32FgXcATtd0pF0VWudx3XEb9KLHia8tkiKzNpbRbzssi72ooZjO
AvohvyNz4Bkkn0Qw3oDtAG1sh6ATB2HznlyDUjRrzeSNIkyPnPJmS0TKUg6BudUD7cYUkC0fK/LC
wmTj5DMXuUHcVKbnsOSzkefveL16Pgo0tdXwXSS4RKwkQFpWMX9umJx7dgLR5YcsrM2oxxvbZwzc
1Wq6Q3RxzzBtqXvF1aizN8XsPqTxqncdc1ffnDWxbC5D9P8G/Bcm4lzYWX9kavwClhbuwEAOr8oU
nsk3WTltYuucqg6wfVjSWa+hNtAFt0ZyzvXyKibApIEN+mioWVfHmSgX4E48FKS0OUZYlcgr+5fI
PxVKb1O5gXiKA14TP38b4nLvjPlmQhMzkooeZyxgioPPHYKWGcdJUirvI81EL+nghxezfAymUD2W
w8gq1qrYawIlcvDzBQ6JJRJNA6QlB+KEeYniHHo/pl+qSuayxgxgNc32YBjbth2eYJEYORvogrn9
uuqUhaZJc6EZ9hvxA1dpAwVTNvCOJQMBtnichofQJOMnw8CyiEMngpGZHAgYYVA7LKUQD74z3TmD
fcgCOGOREPka9tdDM0OzK6UWq7LA2oX7FGXMIO99r9Ufqrh+TpN0E9HhpHGIHQ+vWVAo2BWq/BX9
152eW1+iAgWgAI5CGwzDna/S0fR8MBIsUdyES6EK+pVDkpI7xPW3bItnxddgWuIjDvqnsCaZvTPe
krT7sgflpy/mqkkarNAV+ycxdLRsOeWCQWEUChakadVnLuRWEMkDSjRZftVWe63RMNZxIs9elW7V
uURWCCj1C7JbeFkg+epFS8Oc7DvWMNvMIg/Fgd5qJ7hA+x5WonGVrazXds2BE4RceBVUODctGWeV
ZvREBtCOOLrvAWIWAd01uOIYOTc07Q3syygyMcea6mcWVsRXZa2+Simxx6g6hf7Mq3fGZu2N8qcX
6mvlxDPJCwdMgzHXQVFgzZeryj7L1gVybsqyJmcYxardtUJaA6tVCkR5fbiMuKCDpEY1g6nbw8pD
WgOEaDoNLOithlUaxl0bRTMakxuWHX3QSQMhJbC0DIAwBXQD9lDqj77WHlHRHoUk0kv0FS6ZESQ4
wKf8OPS0eEWlnRQrzBfqSx2Lk1V331Bs+USqEM9DmHAuq1fWByIEkoFIgfOSA6psrCU+RY51hInk
3JZ30jH2JUAD3gcqRR+lhJokeMDtS+QMpGQNDua8VDJBtOsHoY0ASTcKw0PEDc+jGRl0negpRiZ0
MGOb41jBEEVVy2cTUE4CM8uqWHHRxlVEI6+6Wu7SYNhNTq9xB8R3Sjw9dVpr8OGZj+8M+0PUPfva
8CUVQjTmzJTQh6PRUoe1yhepWyiZxWhtc5huptnl9BEsTxo1OBe5d4qC9MDoFLsC38bCB+KE4BAv
o+HmUrn4JjGEo6pfCqu/wQ/aJXD50FqfUwtaZW5qN6lGw4oj8oGGdJOryVfs4VcLMobh8WOUK/tx
mAMSZE8+Hr6PTWx1n+It8S20kWRUIdVL9aWFN9mtM7rqvlG3c750iyEQee1cuXR8TKSEmzXlwODL
kKtbr2eziT49JH27JruRclrxut00iNa12/an5Bdz5nwiL/xKDQhdTmB8DFj2xj7eca9+k2z+iBWc
h3BW+eBYp0oLYW0Mz4GN4AHV7BWSv1hDdwPsZ/uPVqHj2/Dc0DNOwsoiACfI2HNnNsU8tiq9Sxoe
aZu2lp0cauLlVqU6XZJuXGRF/OEUfOazEcq8b1A2BMoBgdETvcI2igF6dbCibONuqNN8baDLUy3a
GK8N70E7LXLR3Ev9u009OIQa5QXCRNpGMsA8AAkLHNKxy5Wp7fMiv2tU5oGVX7lWSpJeGGs576S3
HNKJ1ftEMZZawS7qy5njYCMqrtX9keynCnuUTsSoVozYQbxXbkRlwQ5gKUslX1daRFmtnadaIjkK
C+xLTa/uQWVC4sMrhNmYeoPqYIF5SkFP5xyHCUlFQQ0FxCiq1r5Hq9+IdE+Zlj8ZurobkHq6ssAU
FNw1eG5mFi4A/mADSzWF5W7svVjb2UAj1lABH2k6GIlpWb5ienPMWs/Z1KZ19ZMgX+g49EOhUjlB
UFuEOr4a9uqsXQtmNLkDCW8OjDENlRs/kIswqhnL2t7Gx+VAwhfvYg8XjN60wvId0w1SODkNMRC6
KfYD0RlA05H1hF76DvDfcItGwXatWZtiar/9OVe16fTnqH1SG4+09OI6VQUoE4Xxg+IQTtmFROES
NkdHQTWv9PvIcF6qRNWoKB2MLogzp948k6R58zsuKxKeLHdZKm26Yj/5Paacb/4gN3Xb7EUxvZgN
29duohmS1BtWUn/6nAIrZ2hf6kyt1sRQfE0yR3GM8RztH9+bjHrc0bUPGjQ+h4H/ojj9XdrxP77K
sjasAPkiA1+xj6niXtlrFsc2TbWrRvBoWkpzZDvFJs61Zt23MdVnrywagFmLrmQrWmTDhRAGEks0
5g2jH7+VeoWwdrAxNuF2Q615lY2Fk7aQFXwoybbaRK2LwFlz4pJiDSujH+3ZNRMaXvKLgNPXllaK
Sd0ibVstpL6cOXx1mp4zPfxOUG48kZQgF5oAFafltJRQrXjxv9HxXBI4Yevwy4yhYeT62Lh+bzwr
CSiE7l5E0zftj6jzQ2cipgrEg5dNb1mZMKnRvooQ36ac+i/INvuaj9cqh8KekvRNZOZHrGV4dCGc
AJoinisY0JIr9lsbB2gPvK+hgWPTjMJEUzysmuKrFGycLdLPVyynCQ8kFqvqkzsjcDa+ScWQiEMw
KShbmKYOw0ZU5Kd0ahmvogkF/WSBehIJvn5Hj9h5mBVpyhJ9fh0d+y5BXytG5J4qLv7xYpj7Vvf2
CclKRdOq8AzBBlZj+SNKwsoyua9V4rSc1nAdO0bp2NaYdzBzhpmHXV/kJ71oGmrCjFhjRTsNebMf
8mVuhmdFI4ELK3uqoiKfNNZHAdm7Jre8xsfXTPRxNUhewQ1Su3LJTjBzwyY9CQMrfdYT79rxPqW2
fjA7Bk1EFCYgMKUOc7ImnLfDsZ1lKgWcPh6wd2NmlD+ZUOagws5ZYNFn6PGkaf1A3ckr26t06oq2
tinFCtGEzyps2oXeIogZa9ywST+HrPAzPeduHLNomUtkBn59MBvxbshX02peAOo/D331ih74Z4z7
t7iG+ljah9Lo+i1TG5A2IFCjDvn4JsmLXeS/mD4JxbpLhQGdB1CY+ty3nByVRk9TvbI5D/GdTB0K
RiNqNlZjrckSNAA1Inh60Vph7VQFKvA87Ey7XYoWu67M+chTqgWhrvYHxjUUyJW5huSLL0flYGNT
J3dIQszZpcfBvgVW56Z4HlW+jYvRGs6E50WnTORYFxrVmp2LkBnDd3KtfqwKPlyBN5xtzogjlHwP
UwCpDLFNa4XFDeqdATQw3amoq3CViCGblpgRufdxefbzQNQevmKoCXwlrcSt4+5LG4MN3oO1oQKH
DwSAeEDcs3r5EstibaYo7YY8G12Id5uhc74t01MJGQ9cNXb2hE6wCxN7YWh/yHwfcQO/oyl/8Kka
CcXivreQ+ethu9IUNWCGXx8KyRSwGopu6ekvImfhpd1SMtoQejO8lZYKpJOzDwHsDbYefKCKPOeS
YqzulH4T1P1DoCkjhpWRp4RchKDEgm7FT5JVpkDKi3qkjInd1kuZ2OqCsCruHOJ908oQ4BmydRY5
NE6jeg4cJJEm2iJN9Fc9G+ql3iJCMvvvhiCRlRxGcxM73b2W26+Nmd781F8zLFgrjC2XfmMinI4i
fmNMgn3dtpgEIwNDPeLjBuxANQVY1QvnAjMiWoGEwsk4cGBtgoaNTj9tTTKzTJBGWCsUOFLGrRZT
e/RCOl0b8Ce++50aW5IF8sSEIhjm1rdDwpNpA9eeSA5Oof6oPaY+fQ4gbvM9n09BkuQKffVLa4A4
N0erw+OTfdZYP92q4cuthCqLkOpmajkrSMaPaWl2DyPKk7CusMhjCDDhSWDnGrexmuQbuwuI9WjQ
j81a6WSULzVWOPTzRez2sJ8oJbB4T6wa7V3rk3peh92+w9foGdMS7fTEFGFpofyCVXkzh5Jy0eaQ
DZXY9SOGzizBsTSgR6wih8kSnIxlr6GRUR+0wHoa5sDVKHiqJxLsbHjBS4dM7tqTB9x0gDeY6xgV
8ikWt8sqCB2XcA9GkRdeB3WZE2tYhbyVnUzSdUc3unScJ3Tz2aIuIvJK69hVwp7ekvr+FNRIaqop
O06UlwyWcH+FAn0WyItrnCrmwQR2IJhxrXn+3V6Cw9gCnNqApEZmEAf+qjY0e013j6O9Yx7o1a25
osK6i7p+eC17balIbzzZIGkoM8+17o+ugTlyMY7kBTmU8hTwJcAhBnoWNh7WNkGDwk9z1kVRZ2yy
TWMDyRbCy/wuEfJ86znezQvny7SxG8NnGCjeHd1INjz/mHDPrN/Pk0Lk1M0WytBPYDElMdJC3/Cw
cchScnZ2AGgTW2koT1w8X1VZPWqgGFbpLNRMnHKltAqwdVsFK5ykT73TnVGQeMhg1x7M2EtjlyrP
ZyJzcog+B9XHUpQxUujMn9Sh6GhbFGyyPvshdEs9UQ/Me6n+M50UpkmO+yql3cwsz1UsDWht8OWZ
zbYflOZe0x5zJuFBHqOEJ0t3kPkOmIVrE5y0sWudGWF4i+rmxWjB2pQGokDPRBXeYVjtAoUhjtle
QwmPOoXIOwFq3nIvj8cst8GDl/nBz681Ev1tSJXkFDgs52ptTXFUHIbMgOaFAS3x03Rv+u0GfO+L
Rwe8D6NCX4cdJvXMw0TaaP0REux9rWqVKyY8RVG/q0zvkdwUm3qPmDBWtrpsMFP1xqqGzkgpuJLs
1w/tfAn2OkxVFKgMUMFEAwz0XNMh0aXWpxTzJQWDjqWTuf4pSLWD42gdSUCZvUiqJ2a1yX08KNsA
zeOSaKNhmeDa4x2Ot51OYUVitqqymvTb8KjbHjiPOBs3QuXtD3T6FjPNDylfzKAvSRUoHmMPZ8qg
osglbAzbcBkSjSIOFAwxAn67Ovh9RULrZDBS6YJrSUrgQh+UB91ujX0syw8jxdYcDKa17irCAQla
eRgivO42FqT0gH/j5JOxgP/gVMDOWaRo9eLgqJfI1ljalQxQgHffw2YN2QfYF52FZEEt6fkRbKsO
mo22ddRxrzP5GZrxDvfwLqqSrYRP0lfbYvDOdhzehJJcbDt86X0bkwQcxfhTTmj98/Sahbhgw3r4
SXX/SbfADuHEjRPxboIpXJAOQ04TzPka46evF9pyZl0qhQHYwoofiL7pWWh3qf+WielFC9PnUsSv
fBbYbDwEsULFRCVZsOAcHEKbvZ+oE9fyVdHGx8xnGOePHvd3qxwtFXZ6HE84T4NTrSSPSZd9db7u
JhUK/8DxHtHkbxU+ahumWig/0hvE8Y9KBiWlDAx6Es6+VJY/cyEyTGw0B65mXp+LdLT0YOfKdYxF
S2iycZeD3AbXCMrmH1OWKHGVC7gEE5e53r7KoSBqVRy1wPtM55TUIYXNJtv72jbfLTADCXR6peuZ
shuv/4jUpME2wnpmMJPnGCi5rxJnEBnNzaoiuSpUjfFaPsWuyXcQ2K1kau5qgf0cm+QHV1gDwOqF
1KW9BxoUU4C9IDitQDONqBVt7cK3vA+F4KZ5APmTUbGRf8P0tg8Qe4aWG5vOJpTbqjVayM5scK30
ltfla+T5L/9AxDpYWg0OTvcHtAfkAysJkxMRl0COOiW6kkeSjnbrtoZJSBzEZhORpztZ1R2gVch6
+pHN0B4QP+4Z+nDXG3GdD2T/rvKqhDDK3t6vSStQPY9u2SQPPY+HBSQ6a+2zdiH8oL+mtrmObaLL
/kdz+V/RXKJx/Cf5339SXd7D0G1+uYbfVfX9y3v29cspLNtvYuGRXv7x43dfKATnn/H9Xje//6oY
5m+qLaVu65oOKRgt5r9LMec/kqppm6puCMPUEA1mOSKe33+V1m9C8keOSf6VrtoG/+bflJjS/M0y
VAuxIeQQk7/z31NimrMy8U9J4/yLwoFBiWmocwOgCmGhhfirclEqCDHRcwcbkGSFq+X92erDZx6X
oVh6tMKmhE8FtK1i+gyznBF00CL+p44sOsKZrGpm10JNVIsaHKmZHEwxPkyK47tKAbuOYAfcBWoJ
CXLe2IXpYQqZA9GAUkEmb2kCNxvF9WlgODcYWLMHoNIgVqm1huirjTTEC/LJDoh9JDV00WqM0ynw
F6gKL04wPTlU4zRo470YV5FvxKsajjU7G/+jKYqNE6iOa0xfiVoDh5eMzDvd+uDRv9PYUVyGI2eP
g22JpZAlOpg3jSNm0TqtK6S48dKcdUmsILBUD5dNQO4Ii/dT5Hlz8cUENqBI7kf7c9CxJCAhXym9
rrqsTbGgjNMExiQ+VfOo1NTYuHhWcw214omon9w21mo7nWRcoUc0ypcEkZAzIDpkOyu8fYPGDzO5
tx87ay1YV2CAjT8CM/kiT50IWB8vgO67PR4UBG1LAZXH5C9N7fBj6QQsfc/1KEd8MWO0Hh3lMhT6
lQsudmkw33piCHsLlqSv/NTNHLlnP5R6a27M1sKMm7An4SlnJgvpHj/1yHKhTRqNoTqG5m6GWZMG
SMSZksCrsOmzSUErhHEcpLVCp0LHHH9UKVWG1lgoV0wOKjarO1ZrH5Y0bna3r2tQG2EM4nFMgw8S
LXaTHcFh8HQUIkWyCgU2WTJBaog69cQYQtNcvWm8ZZolV8z+z1OPZ0Qz+FjQ0uIABVDS3rqaFU+J
2UEtkTiNPHuvD1jT1P25a1ku8yJ/F0PDB6YkZyZHzNHYSrNWZsPHZBP555/KOEBwpWJsU+OYsOFg
Wlo98QsCShDBTeFH4wWBK4ORUeWMW5v0W6FZjTsEzuBWdfkW5GW5qKuUV54wYzl9Ax5bV5Qy86ZG
3/NJfNSb7AsaMLsIW6HUMLudjPRmnQ06QwSYI2a3TyjcmzrOV1ZdQUMJzMEdJ7j8GYVlkkb3YjKB
0c9Dh2z24IXV1aAsQtbgzEHUYpWSa8oAw0fBy2uclXrtHv0Y2WI1Jlg901tt4tZVDxl+8wSAuAa0
e54QBlF1zodi3TkARaKkuA9aDAWKc3PghVUq/p4G7SGzOwMfsrIvBk4FLsxr861Hzk7wOZAie5uK
rp9tXWtdY8+cOVv6WyiVJHypg0ocdP8EPmqtlfHbP53E/w8h9l9V2JxlNvskVWqswjRhGmL+839S
YZvEi0gAMT4ZO3worJwlT2RujZCeQ5HJ8V8/mBB/PznnR9NtBN8aj0px/9dH61ohFCXw/I1lA1ZT
nSuYvAd9NkGX5rkNP6e+O4EOuURWfgvj+uX/8/DzwfyXg3t+eAcXq2Ez7+AZ//XhM+yqeW5gXM/j
+IMwNyrP5ugNxnKjzHjmP98LJtkAHo9MJI7KZK3/9a+AU+A//QZCVQ11vjdU++8qfqmjjSgN4W/i
rjtJLT36gbkrMZOOEmw9CL1//XD27Ar42zO2kFTyeJpqGTznvz1jFDpVx/lHH8elEljppoovTcFJ
UvXEaKsZnF2kFjIuHRRD/ZNVi1umwwvTgn1rv4213BhNdsifWlYfNjzQtD2UUfeE5WndavFWL8qz
oiBEjROOImxY1kjG9MRRx/Lylo22vZh6C8Zb9FGLcO+DK5n8D7Yjw0LgVF5idXDrNnkbEoUqUxfH
scxZLIwTYon0sYUD79lUnEHQv0OVfkhZanJSIMSTvIUuQWPGMgzrZap5V4RqVlm9RLWdcYbo9aZo
xS0djVVVJScJcyVxEEEkfkG0/QjvtLQffFt7AkHzwEnjNMbDWLKmDCv7zH58JI3Z2hF5xyyJLyKB
BaydFiqptMs/3qL/9acD5d++gfX/5e5Ml9vG0jR9K3MBg5wD4GCL6KiIpkSK4iJSsmjJ/oNQyjb2
fTkErr6fQ7urbaXbruz5MzFRFbmZEoGzfsu7/OPf+PfXqoY6FsX9m3/9x2NV8P9/0z/zz8/8+BP/
2CevLf3IL/0vP3XzudJEl+7th374zXz7t6fTkdoP/7K8hGP3w+d2evjMuPeXp/jGpPlX//BbUPc4
1TBuXquh7PVvo3bwY7z33Ur+S8T47zxHNLxcgsXFS/vn8Onlh1jxn5Gia/7hOq5nuVBwTIf9ZP8z
UnStPwhvLNt1bRtej+dzGH2LFU3vD0+yBQOqrz5ngvwv1o7p/hHYvm9C2aEiavOJv8Pa0Zyh7/ef
A0ZVOK7LzhMQd0ybx/v+eB1SxArdsJmuke28oQm1mzZ00nbeod4FB+OQ3cXH4q64q/hfc4dQ3Q7g
422y9dZwSzbVxtmCCrkC9r7H/3bf7ONDtTfuin2277f4pG7bLbXqNUy1VbiObs8bmAw79G528V2z
63bp3bAbduWd2kGnXUw7Y4PmwW2+Pt/UG3ddbuQ23/R7a5sd6n29Tw7lHhesO1Ro9/HeuW22GHNt
p5vv5vHbav+e+POTAYFEJTl+bTiolq8PyO/um5zWXhwh03k9IyqbWchZlvPXLOyHDfV3vkIzqb77
CnqqE20NvsIz7IVyfHg51eLXb2G+SQH0vBLO8hKe4/rIxLz5jtC2ysROCuhCSXcQ5aesLzaWicJl
rBEKat84yUuRFcCOmtVoqWMP0adPqIT2r9S0Wez/5z933r8ypj6Zjw84wGILsKLfUMOQVLI6YJTz
daRc7Rd968zO9tdf8Zf35StcM+AKMW2fffHm5jQGqnZtaE3XBeg1SKsrIwXgQy31119j/mV5+IyS
zYZm4woI6fo5vps7BMYSeAA2AkXoEWBacSj78QmqxDo3Mw4t/Bp0IxznlxGNXk9FAP7Dd20nTnZW
fvjNs1hkjD9uXo4BIADSIRkN/ECfEt8/TIjQsJ1DEb22Z+8Tagjv/L4BclYeJb20GRVsxcURJfIu
y5xPbtADqqWdUmGKMsvi2HvB+9xLTuHU3/SlvXFCzHO9lTyfiwUwTXS+Jv5SIohCb/jPRqFPFrvF
llB1ZXfwDdzSP2ttA0r7RNUZaAcLJ6KJkvUCVCnILrdDsdAHsx0MtPnPH3kcuD/zM9R82khN925y
1S1b8Q6F1W3g37cSmGJ6rvak1RDccTxaeJlciRwVIUubdAHFpHNdIO47fxzi6c/eRZTFi3neVJ6Z
ATTBIHll/Ua6EbhsnD299h2JMF40YXaI0rIFNoJy8fhuGKxPUcZAoMi7aeJtRA5CFx43rXOPh3f7
Ya48GGpTZl+X8IznMb9yZvuTxSG+DDWYUIKnU9kZDwU8asDsD3fmNA6LhsypHLCWGs1kBQAHggzI
+8UZiRm4JPNDioM00GsqQx4/a5zt4tq/CgyCfkBLuOpxWS1sQt5FNorXHl3UKh/IeFx535hL4QOu
yxqUk0b2GRR7BzQzSne4Bd90Sr4r4+FdUCQnfEb4Va3cysK/K+YBZ7N5+M0x+df9Bp+UrSwBCNhc
Hm+WHsx80OpZdUYrrfmAgdAKmfpV5tW/WePWm4jYgZj6w/foLfDdfmujrIwQW+F7yuQWysNLQaoX
S/dYDcl6wCCvo6CMbPx6iOddh0oiuhQIulTXWV1en50PTnVjjvVDFTrHCSViEOMvAfhb20luf70b
dWbwXSD79UE9DjiPuJ279M2AVGj8FL3IztcA32/mCDf0WZzOAeBtFL5+/VU/O4McQDPE6dB6fftN
knIWsV+XVAmvSQ3hy+AWqKzffcUlr3r7Pk4gPUIWywXU8yYwIApGYsxAUVVfILaPJ1XQPiSALsUQ
vEN/ajua/R7JqsW5RmFCv7BS6W2imqWXNQ9Rm6+8qPw8M+YEM6dziB1n7TnHbvzooPLe5+E7/fRh
4y3dc7dGofNhLj66Yf7inE3Iejag+3qqaLtd+4GqrwfM9a4kqqhjD4YlCSiqy/zRKptD0bRbMc+7
woQQUHUHd8xWfYsG0GCeQJOVlno6S54oSDewUK/jMP+Mp42mwa4xUXwJ83ojcqiNbUsnDd0l0u0Q
um7FJj130a0YJVR5zWUCWYjV5QCSstUklHLYZtU7H7V26yIay2dtbIJqG3rzFHLqPc1A04GO49aO
EQJV8WjS0nHJa5jM15aHqsXooUHpxqiq1SANY4rs+3xKbhMXWRNGXNjNMq3N09wnt6iHIRPWRGtp
US83liIZsK9HpNV1ae4Y9I9bCUl6ksc2c49wUxY2Cp1z0KMYFa97N9gXQYKWbv2QqWKTgC4MTQp/
ZRHcWH13aCKUHAr69FnxnFQHL1nVNC9Gv/kwY8pEZQ4h9sZCMTzkRpgGa5E4xcdJYmxjNMsRvZKu
F7tksk5F0HzMp7sa+XUlAKoYfvlhnpD5ShHJZWRoLoAouHbNZM0R+apXb4f99Jy5FMt3rs1cZsEV
J86xqupV2qinzgN91lknNyo3pWW+AhvaJyFBE+3RJH1fFM4KTzM67AVIUmd4Cs/NVvlkzo2/Pw8d
wjz1Qy5yiFtwgDETEoLU2dgHZnSrVUViDAydOl8NCPQnbfTIPf2izzQx+Ee8SPfdfc0JPQQHgFZb
o8Zysk8/+G138CvGA2GQ65OpkttybrcM5Aony6sG24kRBHyMIicyelsHI1YMEm9ts35Ik/hmTPMV
SkSPGNVC5mBux+ixK/ltVZlvyjq6y2ymioRwtFA0GzEkCTEVlMnw1LT1LaZ5E6xjjvSFiX8PKH+6
9UME9B0Efegd3co+5XLelcwkfbypn3fcoqc0shY4nX+i70IDMTjTHqfAKEAiUeXDpJVnMEa0RWKJ
86rZY4dVMaHZRsZY1g8JfChY5LMgy55aIn6lnkwDcccZbl7uswamNe6i7/QZCzfjo+WPn/2xXVZJ
fzmdM258oCfv6A3eixqnmwIbANeH6u0H72Y13YyZWunZN7IcXGC+gQt6XmRe9jmBD87T7oZRnFIT
l4TmtlHjEb2VeOIwYjEu3CHfyKJdxqrbIhK56X28xs/VJ697lhJPYPgFxhi0V3ovTc27gFw56cMQ
sTSQ2s4R+ZP1wDqsedZItE9tPzxpBlY/komwq50J+LKrYgjt1Qdcoze+ve4jHy1qc4fgwXE+g0gZ
cA59AOC+CKv6QyUpTcu8g1I01VAlyhs/fGnkCY85P5EYXtvAGXIAuClReZD0Ty6B64jEyzCiBhLm
EywkwEN5UHyQWbnSn6AmvwvzDLWP5NqzhqNGDeifcNWEuK97NKJi01YVsNpuGyTzLuHImvxm6zCm
VgRL2i3XRga51Hb/hNZOHZCQ1GgPXpu/BmO/Ve2fdVWsLQf9QG7Wc1JsfAA80gv3Y9mDZAfuHNTX
XQLZ1L0JY+t9j/WQG8Ywf/PgqB8RvbXHiCigQQpPpvG6lc3Bs9LPY9VtM5phAmu0oUspPfN7w3CP
vgKwVY51uw2v9A7tucId9kM9NYeAxZNH30Lmv1XL+O9KED/UNv5vCh7/D9YyTN2H+mfG9pdqxual
/F/7l+nzD/WPy89863d5fwCJMc2A7C2Q0vEFpQr1+dIKC/4QHnFgEJB+UMOj3/TPKoZn/mFSzvQ9
UhSBto5uoH3reHniD98iX9P6GqiTEGj8nSoGSe2P0Zf+9XSBLRu/BhQs/xISleemb3Ot0Gc7zSfq
fTMkUWVfobW27+ZKXUMlLxYdaVnbSLISF2U7DT7OJ/WEj8yqtCTS77Sr2nOIGGXxMazbmxxdqsY2
D002++skmpc+Wh3OOBcLq8Q3O5YPsD86YEAYbg1i2s7TXZHnd4C2vmRBfgyj8iMSW3mY3tOnvmtc
79HCeTU1+g16m1/APN0VbQyBgD6X63VcJcNmDOMvYYAbVkb3EYfYng2DRuilWWcopKGctn+usCO9
wfHkMbLPWJB0G9CXnK5JtZMDHJ5AruUcXjn6djL2TimWkT082CYSdrF0RjCe+QPN8XfnsN8XmErc
pNoYPcSV83YsuAESG5ROZbr5TUGKYvpILJhQwPYijNWyGrHnLKOp3iPfVO/zGrT0WMag5aMeE6LM
c5C4n54K5FvE2YXW4Z+fvVr2OORR6pBnd8Wr0gUZQxDwWjdF0gGLPlu5CfY3+jK26imDKgYGunxQ
4LFwG7wxMI1bGFTYruYi1qiy4v1F9S7IkhtQAXAglGx3hT+Jm8Q+n5xzOO0sAB47t33AL8BEFaG6
cZsWTf6ZIfRiLLgx/RWwtzzjaqJHtWjLcqtCs1w7fYGFYUaXMZ2fsRH5ZLkGdpG2dcR2wtP6gPG1
9LN1Cnp33YPj1kKIzSg/wZHArPCMKkCL9VGOV4QJh7xFea7q+YsTYqUIqV43TfBsusNAZQf7BgPA
8XHOjOt5RhfWEjghpeenvJ+aa9Dzu2BM26sG+M71UA4PSZK8EhLvegCLZr0fI/dJjgZ3sR+9tpiO
BTPO6DPG5tEANSp4r727CmSxK6rganyytJB7FCMhe0bpdfZA7Y8O3Shbi+2a2bU5UR0q2hLeJ5J3
i/GcY0AJDnJKoof+3MP0kcSr7mBiZuGFuG0k9cKqnLXvUic7o3csputYTa/2aDlUQATc+lAgYw0X
n4taWimelJlToV9p3rnBiJqAPb6fQJUuisrCJHbgYpSFWCkpq4VlEDAkfuNfZ1O7VLHjYGArusWu
TymPq8Z9d+4IvQwo5+T+ql15VXGLbnV2NZspnBYglm4kHvrI9W5zeb51mrhdTyJ4L53wCdkOjJIF
t8+c1u+Fle2SOXhMLe08C4BwGYUNvTQ+U+OtJsYDNJSP+ChCuIvbblGQ0MMU65Z1bj4bdvExnalN
FH0NBFtGm9qDyhu/hCY/nwWZBZKrWs50WlAdKahhELeT7PgL0AOwOvCGT2xjNczh0U7oCxBBpCuL
o0WOdbCs7XlXF7m1UdX9CCt5AwVIbWWKSbg42zejGLob4URbO0v6JRSRj0MfffFCxFqj/uDIHKpX
9IqKenxVYKJB395/ZyANc9VotEzZQoZyGmZkFvJYNgK2RkcX3nGbYCH821akBqbL6Jd2UQ2Khbxq
gTHkS9M5QNd2SYTQWxoGLyM81gWkyhG6Vf2oxr5YVKiLYKkujj1+VfC/xakxRvrsDifbJAfQkfFD
3UCBdGrjM+Kk6ziaTngbbWEM+ybtrmwKCY7S8CWIzgnMZ8arPFPKkd4L5Sx0fpC9mUKgtzXUsaqC
5SELwM9VDfsbckJzneUWThIbrGMrVGXp9mQpzpLcEJuiqNdEH9fKOuGipCthvAdg58/n8iVrTWiX
PfJvsd5rAknWig1LfvdYxeUzPTgQx7V9GpIaMgyto8ul+7eik3+tjfL/XXjyq+jk37nj2pf8R1U0
xMq+gXG48f+gQUz907Xwhbcl5ZKvsUng/uGj3KSLwqBtLkHDt/6KEfxhkkM6/IgPVsYPfH7oW2gC
nZrmi0f7F3gzUPeAmtSbWvfX9hhdp5/Uvi/VmP8qpNCxRl0toLFCsZkCuLTeNBS8JoFX2U/JkzLd
HcyJg7KqmyrFD0NZ70jzl/IcrIWk0y96tcJk9fIBPHlvqyLBuSvYS6dEFjhYV9aITies47NaC7J6
6K/7CDCGVPYGpYb3Xe7vweOv0Af90MGsmPv5ZR6CfWlFgGUHZ2d3AdSy8yl11em7GfnJW5pC14P+
8po6MhQOyCfrbQF+jmO/1SXbp8wL9p03PldlwzWEpXcEAjwLEY88J/DgJhdbNCRr8eJFLvG+CoO1
zMO1tHnXItxH8wDPbmIwlHqGcXPdSfdB0cfwbbn1XchM1DWzJrxSKOWAwbqtOrlhcQBNTpcg6J9F
KJHdYuZG8JSUbKMyuo5MifpIwAXgbQuJKyJSlkKMK396jBAe1+PoG/BeW38NHeCgCBj1R7ogXkdK
boTv3HbkKJHhr6tA7qQ/fenO6TKrYl6Ix5rTpXRQ+ojitY+eHXOCu2myxjbj0WiyRz8Cby14X7B+
KZD3eaiO2VAeRSK3dungvencQrd7f/lvdrokCsKs9HwqkR2Zx3jdZc52jGm/GlQv1DUVjC+kesc2
BXpccAtXIlhTRDly/S1Lb7wfYxZaFR/SOfiEVtW6OJu3WR3+puB5iex/nHLdWGILCRHgmEFR/sfa
rO1Uk6cAuZ9k5ywl5DwBdTHL1HOFeIKZYG3TfvZRlL5S6MfIJnrKuunkd+6tz3Hve+5tl0KA8cdn
1Tr4R6IR2rg70bq3kUhPmRdvq2jAMSNYgyNaknmuogyAcM7nfIIAjP82KqnYGeoeXu6a9s+HTAsv
F+yAwN7ohSLA3auAHXJWUCNYOIJRQqhDTRJMlNwGJpUPDJA613nwJz6fBfvMZTYDvQLqo/6ySDrL
zmZB8mCZP66iiO3bJge9csWkVorZkgm/f44hZPt7vyyP2p9XzzgQ671+HvgsRFSKaenLm2ic8O7x
nJ1vhLCOZ3urF1MVYCo4p8m6tTMtwpUcgOhvMapec7bt9XbR02o06lq1w5V06dX0VDCt7LGMFDK9
8RpHJZg3LJ1zCLuMl539fer0T20NNkuUx9Zm2UW8ZOXg3TRDYBziA4QpGMhx/jjaGY6v1U2aubd8
O4+Lts2vDwmbLPGHBQPsMSA5s3F+48SW5psaOQjmIZkmTyKcy+ZU+aMew0xmSxGyGRPGFwE30YVX
l7/rDaqYy5IhiON1lfDqzNvlJOz4Z3Zp1zFXbfqoX1U/PB7opzmrjiU2A+DwbwSSciM/Y4fxwciz
x1+/z5vmBH192zS5JAIUNqVJJ0QX6r9rTozAfQdRuOaJyG6tAJsBPnyUDacaYW/XBJ8qXBv0u+i1
BTmCag7P38ulPmnE+fwC4v12rsbn1nQeSvyir7BgOlQNnngc+b9+2EAP7vcHNA/LwQxo1UHrUnqX
jvF3D2vUbi+sNDRPKpkFcLgByXf2bDoNz3PWqlWm9RJafYICUkXNvUUkwA6wR3fjj8ptG0jK6MV1
EsfDLnVoy8WgXEieolWU1vgajdZTY1BS88aY1mGeAc+uEyLJphvxg4A9Z48MgOKjYK21ERNVtc6b
X7AE4aNzill8b30RBRxS7DKZ34HOmxxwhOJufC9D7UBVIM2VewEHyuR+lKhCr2RGIta1bF+ReEhd
Qir30d5cSMFP60NdGC2V96Dg3wKcTKogf4VV/tKhV8pFNL3IOCuv7Cn6iHX7UUxOcpfY8XwDX4ou
aFq+6gM1rc8nw+Xpk0iwDrPHPkjGRfDy9Xe34fuyKV9rf9jnjUqXc8YGJmDZizOHcxtyBLB7fVVX
KwMtt5Xds7uyBJEdOWMbV9UD0SjU1Rs0fd/7TVJeKyd9VFbabaAFfUwLxsjpn5OhbLkKEBj/9cLQ
BZq/LAwgZ7TyKMaARNEtuO8Wxli7YTkFhjhF0EC7NPzUORzNoXsrZh0AuTt9UqoKrSiu3SoY7qs0
Pkhq10Zd3XhjReai7ql6rH/9XBeo2Y8LlmqOjaQsDCmCt7cLtiwsii5h+/W5hD0+R0jA8ozQpqwv
EY09tMw5v86nLg0QM+XEPttbytU+K8C/XMBGRXCB97hncFHzQduJfyMT+5PBszEgpe0L1JpK11vA
oFcE0kU5X5wwqcGxV610ZCfj9IDDzaOOO2RivPfRwSNQJQaTS9GyHng+Y+CEx6e0lePKaOTmbw8e
2CCPyWSju7QK39zN4xlzJ2zFhstziYp7GTUKJHndh8x2tiggbRWRQRehQqfDn0ypk3SZWhPfuKpz
dp3DI1bq3g5AtxlogxmpuxsJjn79nBd80Y+TDFIdGJS0hYZC6RLh94svncMKabC5PQHI3KmaGEER
BFdEjFy9yuB6mNWzjiCrPFjrhahjAn3lCoerIeIVGL8qYuFaBGlGtI6Q0dHBL2qAhzLmClDlseQ4
TjvcHVV4ZdcEdIOOL8ujgSRaq5yH1HV+ExwBBvnLrnIhmnrERlLD8bUk8/cv5kXUVNIsqE5qtlAp
5mS8xiy52yDu9toa6lMN02c3xs106zngurOB/VaHn8SUI95jcBSrSIhlGiQJoUGc0c9WlNV9TKyr
PnqqQph2HB+LNPD3wMGfWhd9wiw4nxSyQZvWRJhnnI0Pl5MnRJ7TRjtrESj3pQsJT5zoELf9BwSE
Vn3XLkeKJhiTiy/ctycZkm0klVbXQYWvssx8mWnfYZ/tvooGdhTiLwsxchlQILOvopZ7K+qgvkbU
0uCmUU8VM0dgZHQlNBjWj6Cuc53504sfFfMNOMVpqWochqXFtSJHTupowPEk6/NoxQnHZ89dDGtU
Ne+qukBZKufXdfX0UiFXCqCFQ77tqyMcX33Go50UTVR2iANyNG7wSZwQD5j14Mj6vMsM5ERKyPUL
HYkxJ3hUCSNe+pM13nWppOtavorJh9SMcKrH3w1vLzI3gr1rvBd1hQpeGWxwA3zuCm61bh5PyuGp
9KrC6Me/EXPN2OPNAkzFzm/8MyEVyQ5/8YpjN/uUU9lGV93EW1QW49GBPqcqW46LSNcmsP76VJ1x
MfBTU66iGluZrB+elZ1zASrOM3QW6fP1qkdckxgyTrlWTfFS5UxEJuFkKzeCv8odVwXpo01EsRBV
wYMFXMU08uBpBuURwWBz0VpezHWnI4CG36wqvgORowZrEn6PVzPRtCixjLBKrsWBMHmqWHcuD2AH
/F4ITemi7UgsdTRwiR6NUHwZJ3jEXUR19SwwWrLA/Hda5wOb10M/xyjw55ikjUn00XDC9xmUOwhx
EODySaxmSBjXacLgZCNVJGRPhxuVEeETiGRXEn2zjZggsxiOv9YCQ9iqM6OzCj6BontpY4diGVus
svlSJP4+4mPC7kk4b+FUYCfW1P1SRtXrSKC8x9giWPBU5aLsZvsa8OND5vX+TTe7D4KeN3idqVlH
KHweotL6MtqoUUQzR5OfxOv5rCYUfUKKf2NbvmZVlJD3MLwIHhMyhcN9ZDNQ3Uhk9DWeB2+CUSQO
YDoPn7GXhFBs2oTp5hc1Udv2UDtFJs5fU4/dzjMhjC3PYvXrQ/YSV/94yIIgtTRbCRkprJB1XP7d
DV9avWgKc6hO/sASd8lkJdWExtlEpbfLahIy4tMqcpGNYHVmtl7g5BeYY7RkXTpFRbB9mRLIGqFc
/vrh5F+TAtehbEN3SZj0gd4iwAnNbfMcW9VJNFzpBuUOrH90tNV6WH10nOBnbi4ROVudRuIOee+b
LB/aS7cKvW9J6PY11OYuICP2I/ngI0Sp7wKNC6LfffRr5xYS0k0FvkPfGZV2IXNcbDObvQ7Fu0k+
dCFxYlZxmUzlTcqYeO64giq5NtzyZkySgx2M979+9UuC/GZeuPyoDLlUp6TzFqRZxudEqGFkXliG
CsCgtBwCBPESIXUUmdmjrv5UOtdpufyYIz8gv1XxWld8Msve6kDCI/AoSZwNZJ6E6e9LfAtTn/Yr
PwtzfDuTT/36ud2fTRllLZcnF7TdLiyK79aTEY12l4myOnH2AFbvkuzahjZxdZkpZZrhtezYFZGh
dZDgcVbj2brDYbo56JcjEH6VPSRygX2GsAxx5bf4fsoge9TJwtpvhnop0Ly/Evhl81s4MEZ9YA/6
SEMe7gq9x08ynr9QP4D1Wat7JtdfBjbSJLaZTUB2L4KUikDHRcKzElQGfM7Ynm0vCn+PmyMiGy2n
iBzK+g7wH3bYggOoMNBKk1DfQLxwOpeN8V6nwXS2geXpsH1EKQBfT9afcs0vlxs2Dz95CRmHN8fJ
xmC8bn8fzl1gpW9Xim06pkcsBxERguAPOxjNZXyQKHafMI1fRQlhkqRM0rEXCmcbGWTCFNeETRaq
ylffpRjQU/JiBVV+fACxta90KORy/oiaXAQjUWGwL6CP+xl7A+E69CXJB7lCurE86iqVN+JCSBki
LYO9Li8wZTceaw/PV8oT1Y1ebzqgvgRTBJhVihZuT5CIGBJWSeuSjfb7NPYrAPvtUACy8z2ONIyw
3g5Fao/IA1DNP3XI5iMbBnVWMa9RArQz6poOpBaBSoUMGOxCB7tH7oZMzS+RYpl6NTeX1SBMORev
SAD0ODJZ0RXwDXdZlYQ6iu4rtSZqUpWgUXwGNaN6m3SiYeyUS7wopxfDGe+7zkGVx88eubTgjXWY
0lG/PaUdSzKLsj0irxbgM1ZWF5KitPUxNbi7KuHu7Ex8qYzoI4LdJ6iOUF0GRZeFKb7hZCKk8UhV
5JlsPC6oKSQlnSppSPVZJ8h+x55QrgXjTxEo+Aq74M4PNATLdJsPvmHAW6oQ4e3yfPgiB1MsBVq6
G/Tq7Y3yxReMLWF3ok++cawO04GA2Ex1GXFVRNCHBQwXr8vbqIqLKGoDjN9NQmvU3q86clkxE5X5
lmJ/izTQtRnPRkggGysS6sgV6kQhwSbuC7ujKrhslZkFn6IBn3miXJ97MlLFa+WR+SphYI0RxuW1
jO3y2m+8P/2U7d1J71NH+HCVMUF4C5HVNXm36jpCKmiANfEoMaauxPrueCIcguwpCVwRTtDeOOT1
guRaR4hgEuaFLNmpFAmz2P908ezTF1wWK6pQfrdEZubxcvZ/jXEsxhT3oeZaGeEHUZTHS0khqtID
FDysV12WTSh3uO0Zi9ZuUHgTRO8isCmUdJwS1HKhqpb8U+WBQqryV0TqGSq2YKbjKlSFT5ckS0bG
B7iHB87NcmGYZNQmocPlKIpUFR6FGaaLmZpj6VbuESrYJwPvL9pg5OGzthQNqAIPDKevPGS65i/t
pA9Dn+mbMU64ivIwvmKeUGPDeWuRNgQakWQU0oAFOlGUkVEHt6nsJPF/fKDgvcfimugqHZ+lrtf4
RYF3sufv7YE69mS8T/XszQbRrYwp43RiVCs4OsnGj90H0gakjlIUPMuCdZRKdKLtqMy+zHCtP0Sg
B1Du0mc6WgqLqtAHdE/kLnPjQ9YQsCGPQjHUTCgn9byDb7AGYv57NTIPI59MW2JTmzLQaIfvI5xO
2NUFAlG5frGcgHaeyuGDqvPpSvbFdDXa470uGNs5d4OOFNOpO+/wCiafLRFymCNhXhM4k0ugynKl
eyK6Q3M5Pfya34wDWLJsfb2UbNIRbO4/wClGcdJo1rBLDYRI02KNCExEfBBlr5elRyXzFCHstuji
/pncFZ/ghLGcc179MjBoAvOHkhskivmDliqhoc0odXihZpwF2ylNlnZAeZigwIuYVBwwj3M641FB
ZfPMiRI1BLfejDVCGzAlZUnH83/je9m0mezzU2YyC1VBJi9qittZThkqkwbh+kwHqW0zotaaFN9K
R8Ij1tKvwwP7rwUl+Iu61yUcy5Ou+6bM2zZ9RiQd5CdUi6jqUZJGLAJNCcUdz61EXTYTj545rvTi
EjmBHXm/bl5EIU0g/l5hjh3Vxntd6vXxmePHlrp+IugDRB1ZLWa/uqyacS2JkZ1PXSUDcaYLF1lG
Ewzop96/evvYkuPuEseF/m8qVD/L8Z0A8gUlIMekYfGm/mtndpNNiZufLiX6iWFWZk67xyNIcx9A
6x+ziT2k21iiq48+vaJMOA+6dUUWealuk6Ajp0YSCHNvqzDC4QhwdnI8v1Ao4k5lY87cx8X4rAtY
HepLzdw8jb5c/j7K+Gk8Gnj6dTwiTUQMfowyRgzcjbNqWUFUI5TLZlA6eKO4EtfHS31bmzDhOy59
ogldsyfSoIiMshf9l5Ri19xfjuJLQ4NgOwrISysmhfp868qt11CEIUj/9YJ7g1XXdXgYbPRrfc9D
dtfVHeDv8xuj9ZRpgKX8WkSir0BDaqMXUQYOUxG764agXxE/+xHQCYIeh8GeaIhW0UfdGxh95zcA
+p/lXBBbyWmkZaJAZ7/ZBPNscEshCH0aPP/YZJ2mpm90YetSzCIa04tbL2hduRQgMlWiDkKxISa6
gcTwUz7c94FxO6lvzmv/Lf/s589GJxqWMZQv03zDxyoFccUk3eyybkVSH3VlVXr5o84FJTGfRBas
I/0SA+PUpI9RMeJkz4YtUbvKkoPeT7Mgx6Ar+uu5dH6SWxDc0XuHxgWH7S1XzK7hPMB9z06ZwU3e
Cd0lnE7a+IrP3+ptpBeiLlHr6qBsvF1nUpa2CGxm2gQTjtu1f687wpQwbnSiFNnZIeta0LfixunK
K5lO2yhDIB+beb0NOwcZx4rN1tGUyeP11FN3y106YeeTzNmqtNQ7m0WjmzUzfTiajvBSlp2gvxaD
Y59QGSDZQn/qfUrzsFVyqzenaFae9fTr4dG4hDfFeteDC2/h9maRCFyG77vUy3bqNE8thodeN4AX
mo1XkaAZKRDoI7QU/vwiGmdb2dWrrtX5+C7p7vllI7Svs0G+KOPbwO5WynB3XUDV49J7oyfaV5S/
ABTRca4a1mbM0M/Dsx9RAfOTR39kLdQMqUc2xZnUlQ7N26/rV83c5Jdgm1C4KQglk0PUkn2ci9cM
Hyr6YUvuYjrj3KGec6vXvBrJYf+z30dnwY+pzvnjyY3bu0nTqEZep+b2HSnztzmBEJznOfUWLb8g
8+h/U8kkMVrqILAbKYPiI2Gf3V1Lo1cv0DEermaNEHDiBHWI/LEb6b0704tnktXnTBBXj/5nPSq/
nqaflLVdkNT0BT1N1AUV++OJNLYmsbKVZicN7tBRiJ+Ge93y1p02Zpery4WUFKxVFq7JaVmQtNDB
QVR0knQ76zJCjKpO1yQla6kA9DFCVTKCmQDfMdA2qJylR1Vg7KkUmKRvbvpYNqQo3zL/dBp/V0n6
ydXu0ep0uBwEvZlLh/eH5aecCYHblAHXG5DON7LxelNSWrnvMJ3XZh8XaEUBVIPurDJ51lpvMjq0
tJhn3mesfteJvZymb5JCMDuUJID+QsHy35y2KJEY3UxL8dQ1LIg6WaPcRemzP9+rac/1AOSFhaBY
lXO0IcS7v5Ql6vQQNZSP0NjNkKjpWGS6u69I+dVgfIgmewPN80bWlIho0dPWedTdfTHxz+h+6LKR
quPDTESrgRn6YNBNep0B6wNiBjeiD4Rfr62ftJxcj14dDotoNMBF1Uic7+bAi1WPNWmZnjQQIEI0
tkrSd/p20RtdcqP51XALSudIaLTSOBYZxQed1Wt0gWcTLpdd9thy8v0PHowOM3gQAX7K9N8UKcau
cVyqKClFCooRuiQQUlJMGWTKWX7JacpVmzW0njSCEWiEDpb1qVqO6l5XGGkdHP+FkoEOW94uDiJR
1N71wel6b8Ka2VN+UVt+ctL5zyUc5bSkyHJ7waPMaiWmBO8rWvbapQZ718MlOtOxAvgDXTDSBZLM
4woAqZMSU1SWXJa06XWDUcM6NMrGJg4y/kcxpgewjdqPBegKrNqPs22cfeDzlv11UPXK1hgDMBKg
icASXEoAktEmv/QntqHFsXbm+Ig5TsAQAJRZZh11fz3scLSJ0hwkPcL3XcwhyX7Vlc3UcIB+AyIx
UqJKVF44Qyjog7yGrfObNRL8ZC5Ihn1LV28c6es//37xTo7qWi+ML81mZVKLZY1cwF8U4P05WWPZ
tc58UAiULvVVFGGYQO+jf45aZyfM8qjrUkbKggH49fvapvfTBwQeYRMegWXz3ixiDzXB0DFkfJIQ
LOXZoZ1v6HbMf3B2ts1tYkvX/kMPVYh3vvoljp0oGStOJpMvqpzkDhIgkAAB4tc/19rYqQi5pDmn
yuMotuNBsHfv7tVrrcZUcUZ4oEIholje36lv/SXGjcqZbl/+KH2OU0hY3V44lPACVySlwX84pKsP
61XIoUmFg0DUhH+6m1DK5iK/6Ovj73bcG6HAaiXr13qFKFUwM2iJikinOqJccQEkLrCWqY25BUkN
hE/nqgQYEIRfHli+G27X8vDLw9iIjr37MOB8QksKlhHEpKTmJ1Qh7VkfJHXiJHWNqs/dOzrYH8s+
euvtKRRbQjmL3836v/I+MLmUwIYk2j96O8Jizu/ZAgjC/mrhFV8rEbJa2DYUr+eXjbzRpluYvDzw
OHawiJxNmUODi4l7VOT5564jqUkprPrlT8U8cRQiqgq752srsNEtIYez1LQCoASmXnjb5J9wOzRJ
iL2lcmxFDGNfkOzqnyrZ7VbMd8k4I0aOQ3tjMh0VycRNCmUmTJMc7lrO7uRjskLERqYuQlXKUq0O
IO1L/izFfGETKbZq+WTYcV+lmObrFNACETdJjD4FR9XD2H/And7PhZuG1FJKHet0M6fndSE4+6dB
EI6HJyDKQfmJYcDxxhvQUWOPMEs+a9Hq/29nh8+GRcGpoZokyQiO9ITsFnbmYftkVynYvtgM/f4a
+O9rvePI52hTDzLoox97HA3seva5dMBjNuTPwOwqtnR/tTK1e1XeZlvWWgkYQ0Hbz7DBjt0P6iuJ
9BSFy6usgDHOMavjtlvGX7C0AufzDHmN5hgLyiRptDF0uOsgrx2gIPYYwFk7L9few1iTUJ94l4it
xnLp+PCgi++GmD7gqEdRMom/dDqCHWhn8ptIUS63GJTF3Wc95R67NCuN/g820b0oMAk9LK+GocA2
1vdprWIBC3WlpFPlcgqCDZgeOtRQj+H1Scg+Ym5w1nIsZ1AUxHPSNo4quuUEb4SId0GV3waMFsK+
5aFOorkqbmiWcBiIkaIrJshzTfoMBpIl/kK7NrIAomLQrTDxu9vB8RcDjIkq4TopwBl1kNyc36OO
8o7JnZKJU0TK6zgUbtO8JOyQei3t5ZPedBJ3j13LE1LSSwlpmhA6/0WwVV/OlBPAGGbl8Cbrhr4d
DXpIwNeVG9N6oMWQkkiRvCV28i3MravzF2woGJMLhrzqhsBMkY2dzmRLpF1n1w1jgsagwtHaZSSx
EJ8USJQMitZp+KYQbLUTIjpKUaRupMWbqn4YfkqiCRccXHnq7a+AXOH02JAGxFWpN0AO7AAFkzbE
di5OMeWw/iM6oxJ2vWeRfgGF3+i9l/W865bIR+GoQWFxYa2GRfzTcHCUF4lULH6mOCvisZy/H689
wIBWJEGHVnEYTXG71E1n2RAu888lqY3wYMECyo0i4Yk5B9MzfciGwFxTYelZegHBkupZ+FvXcESn
sEsho4sgpjaSkgyrzZ5SEpAL13tKsYmhAOA/YXNca1T3JKT5xNhdHgdPXQ/Ew5CxkL6vdl9W+u/U
SlV4y2zeB+Gt21hEKbDAOuq+q+llV/ywM0L296KxqTS5DKq9AmjEwIOw/1E7CqCaXGW1W+83RbAM
njxXqTmMymgAXXYB1YtYTdOaSiUpUY0hZmD/w2KwE9DirAGor9f+j4AC9spTJ8PwaDzsU9DN0TXw
mBp1XQ75j/JAwbJlzrhpuzKuhG6lHYXXq6oL35R9W1/XpXJAtVP0jKxD8cNKrS+uFULRONDD6ovV
XUkdDCcYywcmJvRXYXD4rkrNCmk7ZIcsvLEsmvJ999ku9tGdu6aqLhKupZ1d5X4zT9tVep9yulyq
d07P/pgjCzzZwYUC1GOSkbXuhikYtM+fZkiUqmZ3r63YeWoAIJKAf3ufbMXuyeO5k+CQnWDDSQA0
NGeaLNEKgivpsYJJG4tWcInsdVqRYZOBnTRP13MdeLaTRxymmBsxdLB/UvjPBtIKqn0VPkbZMIgE
CA+YDfACSal3n0Tug45B1RDaIKoWz2+QU5yP6+KayJowX8Lda3Ln3CQ9bMty0z8po5RKgHT0tq4p
eKgfcCv5a7l0PpiNTEaZbCiAVLHb7oO9Joofuo8DN7eAeNdGyy/nr83IXo6CrwfhFIezGBMTLFOm
GZ216UL8bWzvSR1txlO+SWLuUUd9E4NDku3qGr1apEASXN9fSIkRcb7XIvwI1gMnHym9JADthlJ4
Rg6i3NVGNsGFDwBYKhJ05gmbu/AGTqKPmA8uXr1+gPUUBflx9EmLDtPLTcPAOWizpqmRIy5Iuq9R
ECxU8drLw3fd3GxNtGRUgAHCCsB94ARFe9vpv6dLOP4sEDXMBzf6ef4aTxcmZxtGljEGPa4LyURb
649qq20LnFG3zh5glzqDiM4kricdXjVgfGZTiUMTULFrojilYZ2RnIbNV1xTbqp4JJFcLmo9Lbyj
h891gdq7s5CRQegBJqlC63jwmINi/yQpUL2Fp7EDHsN3oOuw2yYyDe3+q3eg1AnpCO3s7xnm54bo
kdBbNHoc8iDcmf4jyynDDEQrw5ijm7b84mFOmrXklljLKl0ql8lHb2CIOTDUOklu4rZ+LJBWiXKl
9H1AaOAN/nudVFrsIs0IVsuT/J0fx2/OPxPvJJyRbqBZgwA+c5hnFE7A9zZt+tVmme+fTCIuWvMW
9Qtdr27GewdAoHlhigVRPFQjqtnSbJ2voYdzHmQgo3Rio1oWgslV+F7MJpE2Ve+7s/IjPvx0hdVr
Qq0i/LBeObQC9xB74T3xxI38QAWNgTGAWQUGZJv8P2sfzgHKIoWiDCY7gBrWk+0bVXguxWe7Aepg
xaTAxDBf/+tAz50JPJ+9BC4QQ/o+Xq1MiwsdHnb99ALi1bn9vXZ58jkgxZK5rwONtcP3JOAmKQJ4
wS06hUddXgi8ZFha6/htSOp1map82mUCbWPZwtbCa44FPNnwbuLvg6WfleODQ1Tc7TZkgRT4+e5h
Y7cfkmb9PqkPczETMmZ2rJk/EfftW5cFKUz2cgqEfGO6k8BhQ6At0iD6YJ5ZbX/s8KGC0++g036S
PsrDfHqYZ9nbMr/hc7cBTnh+wV/rnG6vvsgLPuxvpTPnTz6PLwQfUibbm7f1P2X7o+znfPA3BB8e
moTk2utu9X1y9+/1P9F3XvAtPtfBU/0PXarxB39/1s9yJHZz/Uj38gJW3h8f3n4+/pWxB7ywM5x2
90bUaEd3fI3P3nbO5/ofPvERxfrcrW7Gj/ErfJG/8vnPjyLXz4Rkr/EdNM6bop/zF2o0XvCZyvH5
87cqYUjCDR/DN/3ZzscPvszv4IfGfzZ846X5pJ8cf0H/NL4Y/zn/TL9q/JziPM09jhaYPdn6X1Dm
n48kp8c7nM6ZF6lRJoBw2iorknC1sZ2ESrKg5RmNkjRFC+noktWK/D38pGihPV96zts6GmDR0H5x
IZzqhOzpVKE4+hcgtcriowgfwTXFoVScTvqfziQlwkliGyJuJbVEGpVVa4Pz6XiXzq9eD9+9AgIt
yoM6AGalsSFESvTLrPPvJSxpK04Bf//1X2zkkyYG18Yu9jh42Dq8PI4zsBqXVDhobHTC2CWpBjIx
wR51xuSfGjphBvcgAuRBzlfnAECcikmFDoi6UKe1YmTKqX7heb52XQGHF6I+BMPs6+PrKjA9oBrN
kLPRftd1RSWt2QPjz6n7TJ6LWJUxowgH0biCn5cewl/MSawDTR86YTq1/kV7/bVnGZB3m6IQa+zp
icUoHr+PvfVTlnKPwDjLQ/J3st1fI9N6YM76vep6yR/VtFIKqY7pLmw+BcH+bUrqJh2V+B7g85fO
jJN7JpELpzAugXidItc+vmfutq1QNm2HTzo1lUZmFtLjDPh1ySlKG7Mb2rvOcT4IjVJtilbkum4P
18lm+QVKJ/OJ0XYtLwGWJrM6Wv+6LjiKNo8Szd20SVPlUVwVVjJ8Enkck7dF16HaRBpo75c/k9kO
SsXgUrN473ceMY8uoRHowDwEB5L2O5mhhYt/eqKXt9bwd97t3ts2ejUkhFHZ8yeIrQsvJgl/2iEU
RN30ZC/iWbn6WIHVGTiWXEqtwpKp2Uvm4UizoDaVyJtWTjV8fgn7/nTbU6e5eAV5SJeYOxFP+p5V
uE2T0D0c6EfNfonInewiiHYdHaqO3HieJHW+YGDs8BO6gfsjYlIcspQINjFK6qb5VA8Q0zrXsTnL
oCBkEpmE8PQVJbICTQZC8uAmKhG72MzLfZe5gIZJSeF6aHrnzbKsw7fQCrHXKJa764aS8qZdDtY7
di/FI4LNBP/+te08VpHEGNv9ZrEcnM2NuxtWf6dp1H5wnWb7wQ2pa4eDv53D84KWhrnkXRaizHNj
VLIx1PIUgUYURQzpTIDWw7Lq3/8/SjEc2ne7w6cIJt0VqoRf6N0zdDHDr/P3+VQbFwtUsGMxrCLq
uwl0ZSFjKfvK61lekCBCqqTd6hsJ7zwKip9IFiLr8F3C6NqHrWfnLJtQuDX9AxYH3cXbYeaSk9Bu
q7MDOg+wCPeStsvE+OM9YIgKATkTV3riQcwwNu5QfOg/mTi7Ju4j8GeyGhKDFFqUeiN1G/+0gc4Z
SfsXBsHfO1oI6l+pmBdRwJvtQd2gbpM0Xmc+CpikGX6pDVdUyTedDwVes8CxQXB9Ob1yT5czTUPb
Q73lYpINKeo4uqQejiJRUvX41tE+S5K/7RbChJxvtJVVVHk11eoObhcIoGBDeEp366YiPPefa+5v
12j1zij9aSxrjglIDtkrnTgDlFUE+7z/zsBHPGXd5ms3MNxvHczjtsTLZ0lzpaAXFyvjcEGcIQYM
a39xfjGZltafzylELGQzWWHm41yqsHX8LlH/HA45A1RZtrQlWExsy3kXjhSvuqGzuGYQFfG7Q/Si
ilZPRk0pVSzRivWvSiPr4Ovk2PJbIW0amqhl3j0axR5uNJQcqMSwInryQL7tDOJsJxEfj5pyGMRr
bfBvlzIEeJ9GldrCL3CnhCiFzX0ooMumdEqgr4t5ZIrmKv5ZrAjjdFlcL3sKd+jCVtQAsL1Uxgyr
7MmF/BlSDErRgdPXgyHoZMm3ymJzVo3Yse7+qxoLmvuocPkCB+rQEsvCKokHUkNJDHL+7p+gruPd
j8AGOfc9ZPHHd99qnSoP4fB8sjvqPSgqdXn4rLtr5xYsXrI5yGIisNU21F/IWTV4RuuvHjkUjeRV
3CTmdz/k7RbTR2jl8K2rtF9Ypfd4mdj22vXOHNZJaIsnCEPr+HqH1hsc2jjjalEHV6i5acV13Vfx
jDxGjdU+vU7jukG/KIayQn+nPkAgalj4KC+Bcx/EeFTtOgpYukcD0F0Emk6y5BCqQwjUIJ4mcSCe
7GE3JUJ4TeAt7Bn9TPGjcKmg10k5zGGoFAGi+6/EokEFAibCl/HxGNiR5Xrzo52Rh4J3hzOWCPnq
hac/RZG4OnIXOvj05MCGpxM/XCcuvLBuZgvlL7KcUB7fHpa/Eje62ffhrR9VpjWnvE99E7vov5eg
SOraNq71ELYLqwFBtIHYYVNJrn7+EmcniIXE4YEz47D0oOZh9zx54lwarPqlvTAo0h/V5VhpJrP5
7zJzfE1VyYuxzORz5D7xmRpy/Dz+cES8zN5Sro5/5TUfcfgfy/+RbH9QwOZrJDd3fFG/CkMYXtnO
kxipfGH89eMv/l3G8uuV9VFu8v9S7crdMh+UpGMZqgyEDxwMEArzRV50T7yelKGqmagsx/qTF3xQ
hXoHmAgJwwdlgEDz7eUHXkpT8+fvspQX+tlqPn7ld4nKX8cqdaxP+cxfxSDi943f+/0Pxn8z/hyv
24N+l9kt/ZyvjnWsilIee/6DuvP3R9U98ZqKUx9r3c3L1adxlz8+NoIIe+hwRvXJ9ppywUILNvIe
1fDCK/TIeKAj+MDnw+bXElDPPFM+0yobHxiveUgyAxphCH3vBY94/gpnKr+Mb3DRfy6N8UczvN55
xW8bnz0vfuMXvHiGMJ6hixU7W4vAr6/b8v752Xfz8ZFnHBgj9DB+7po5q0AAxO8H662Rmo7IAzd+
fD6/P/NAeLh8Hr/y+ynxk+Pr5zXC7x3/MZBJ+aRlZH4rL/jyy9IZfwe/7/eLGn/a3/8LXtAaHD8D
RtBBdIsfPPXUNvhDqv/jMyghEIPvWKm+D+owfuabvP79Mf4VHsvlVTGtx2iWwzHgM66eGHJ6k7p/
8Fc7L9UceZ1m6oKbniEFjYfWJToA41vQwREUvdT8omKXDspeaD0C8ESR+B/qRF0RPThPhqQox6ao
q2UzgQfDknYhjUcUk2lu6ecKJIWQb9cwpqCAlw0mIxt655D81CczvgGg5CmMhtZFeFHgM3Qhur5y
w3BoUKkEzRM0YnKcpm5ddk673C/KPH8K6vR+7+5+6fiPfLjr5EjLffBhuf4SedSu+/yH7cOZ455F
FQxXvq0kvsWc43+4rAD+k8P+5uA88bXYBQz03XRcVktpSktLhFU6HRyQmHXRm5dxlp6lWlrRGlJk
Tn4Iy0O5OSrIB7ENLktmTzoaomKgKXE40bllIJ7HZ1FYRVu8O8P9Qq020VikHVGfV5E/wSuK+bWf
xaoQ+VFMJWVHaqYb7AYgVgnkZYKSwRmOgqGuC8+4GQ1K+f9P1n2bOG08ZP5+UadycvPhi6mnITQO
fB+OMgcRlbAdSK1/gDATtTfKdWVXoazTeISxHFOUuwP0gWpDQnzhmWopTa4RPA7qD9kQJr7xBCsp
epRos03ZwDkQk41uNOLR0k7uy93qSeJREXiz/ezBrg43IvHaQQH+lP+IHBrHSttCm0QIkMndXmLw
nlS0prUbY8lH+xSJ60kzP9pmSbnOGxYc/BoQARqVhLoKFWbnJX+Hs+xhhQ0oSRuJGqZ33Ge6HCw8
9/DxsE8Y5LcZHpII3y11Ahzrl4s1qpXYlypvIRiTmwjAYYhoBBOcA48X4CCVZFNG1cIA7vADtTHq
AoCTrnSCItdot2lYZKi1Mtw5yJxwy8B4vUBkvmOjwCITMULVXUGJJPblZXLLSfHN/YzI1liPTM3z
Uf1PrtNBCYz14A7giRQdycTIiA55QXNaCJnns3OoL1SEaSdL8JFhxoB0jW6xSIFAoJLTG3kVHWu7
Yb0G2OkQqlVDVY4UaB0L9XJifNJt0fVTFJFZOFTEaGiOrz9NSUcPyB0WapOJOxflz2XRQQpPThLZ
/hjeGCKjqIYWJYdDED2JehQV1df773cQo89tAiIkTRyvFcz/6LakEJe9ctmX40U9s4K6nHuJSZYq
5RpmjocoWlaN8tPJUroliPR12yTSrxr0fFYKdHoZPn7tkccePgouDV+QoXACvrVRuwxwTCoWMkuQ
6lhLUxwlnXOS9ajrK9ufsneBC727riOGs1QVy43Hjw0i6MJVaOEDVJCXTOAXVbWD2IoHgY35dTv7
v1nVP3QBwBOMtiQGZ5UdHh1VmVKWLXhr375PiuJO+jzJnBLLu9WZYVRxezySkGZFNlgITrwQ9AUI
ADLI623NgYIgt2vRzR4gtTF5Wm5duo3MYH8U51ptWjEwxZ9Qulbbq3DsiQLLGbME8E3TDwVoEWJq
fjH/RyHochEyKAQidnVDoxTZhFyZOL2SYvXRLG8X6ADuQNhB6aTW1jpqYaqVwe5hv3uoeMyCAgSv
KlJLF2rZ7aOkJ4reYv7L2TF1eIMGaqA8U/e02TdvmO9oOnUicotl1e82EMerRx34bLt5UWDCA1lD
J5tV4qIY+fO+I+Ht4AwgwMlsmL3wd42jFXDGULP7RHu6DEy8dqQZyjzKRtgN/vRIsxBhlUG4KRf8
sTDN6Lz7aiekATmaCfa/VH+SY6qwV4uEqblvhdlIgKOopjethrpIGOKVX9iMOlInkZgdiHmUI9EB
hchkM2735Qp5JkbhinCoFYU3o5xkFi18YNKPejh8VwTWUhQbiIj9Wb1iMW4UeS87HL5+z0Bx6GNj
dejak6jLNBYAvzIsFnq4SFbnXo/uSF5qSFGVajLb1Th6ZAWwk/IURTCR/rTEtQKVc4oZ2za46uxx
VTp/15xXzi+AY5grkUML7JT0mBHd8F8vFlpm2t+CNLV6Xpru2tji3mDig2qK1yu6EB6+MN0GaiJM
TSYr4TuKj6s2i9pOsta6nBGcAjeuNEYwl5D04JEzDbatte3He5kn5eEqXa4fxYYQKqY8JUmSb8im
La++V6piJCVkA11K4CVSMEf1ziqx7wCIvJwevxJqIywfZ2DCIc0ICorjtVcUFaOlt9tyUfukm9sZ
pOjlbZLgolC22Fr6PHQQsDEmcq2crptZ8G4PiVfeG5LDSadc7mjXCJkXHSiyvYVM4dyCYwKQNYTp
IGegf4HonO6caEZmQMsMxgCTZierlMiEbwZWAUroGeoK7xtakJeQ2GMQLFqQdrd0f92KCzSBmDPM
NNFZEEUOcxBM7/zCNJn78XaWiR6SOSyXQaGnOF2YlYd42HjjRUkjoa2jiqPM+5vyIDEFQscuX33T
FxlNtShxhX+5zdGMhkdY19Qm9UPZoAqFv1vj1aGjJamgt205auiIlPQ51E3SPzYIKwIwpWovzBpw
7s96HDL3HTxq0QL/PsBow4gi9OtEYArxQqaH8qVt14erEE/bzkLqnMGH3SOuQY3IifEg+xQJwsSk
ErtUdQccGGPZI08i8W/KgmMECWZaExB0lpy/ra/sd+gBqKJjHjmw7bQgT6mD4u1qnZsoWe9RHZaQ
nDHeVbuF6XLX2kgiknsuU6Xi+EbHpQgD0mIqpTKetGv5gtEpbSOqYAifDLU4f52v7XYnYkDqjIKT
HX+S/zPga1bNdpkBQrtk9U0wrb2B+sWoKBqdGJGxJvE/6jyoTpb3vhyonJDrXL0wjY3F1r+qOk8w
b0TxlJxQxSX0h2oxQUCr1S6kb7xfkSdzIaAH6pC0hxy+1uadnApKFHXaOB5uj6ZvFTfXhu8Xx1/U
clM40mpQ4rAN/45r986VjZ4Lb+uydebJzdT1ug7onEQLAVYgx+Fp2ODQug38xFR6ZafqOHgvuWm9
DoHryPo6kmooc8arzkO1LxFtxJwqmQorwwpx4zWKtvxiBSXA/c+NzsVJ102Gih0Vo00mN9NiygUj
Vq0lyTHpKQ2EbIbPm2yWIwcWXOXzH3cRwpRH80t7MwkI6lJJpIRJ9o3qectHF7KG1biErQiHTfv0
8oFuyqTpxWJmjksoRE9BD8d3kl52fgiLLRcb4uDSrd9ExbtkHb43annEW9JkZSuu30Z1rcAkPdYL
V0M9M8mixYlQhidaa9bze2reU0i2KYU6bFAcDZHcL+HMj+I8Tu2Foq4SKiUsejhiZUpwpPdJZ3Wu
HD+u8/vY7rNLQMH0fNATAuZHFQGzwj8hyBTOkDR5s1s+qiEokEDUzKzHtBuaPExoetvUOAbgTAgW
GARkjrcY5LZhvOKsL5ZPwvBfRghdFRNkWdBke8wLn1SEbbXBqyRrlo+qvMvnQtb4XvVUKJgAiOIv
4ZEixDYoP6xS/ABhxm0ptEnH6PEuqmz7Ps3LS0oErYLpKvnj0oxRyJ91obtxsNAtl4/q4kQVPWJW
g/EsmPnvbLQ3mcNqFmpGFzjb+QvGy1wXsxqkhfR0BiOzRv+kgqbAoVSsFAqJ1Oo+y0RrFdR3zAa9
cDdfe8bgjjN4mgEgQTAJEe1ethWdG5tLlgBTnZXMJdOvML+iJtMClaeHFMQlYUxnAVyEd4Y4RqH3
PxCNYhZchHiYNhOEf0YYH282rBnBIzbF8tEom/010w9YcwQFxExvEHJcq8Csqa+kiE8inPjZMPIj
0GFrZP98T9UGQ2svAKInGZ+5NqKqh7cNZPoTcQyDalZZGsaQbkbRpx6xVp+K2Y4kQGrNXWzdBav4
XbmD3U1l9lKG4v+OrFIkPDwP6GbrTNVWMUk/j1+27FYG6Q2CrQy5LzzrKfA3Xjt3lPFt8N2mGHPV
r/JoRtx9NHRrwWrGRXFcmh2+6QIBzL2FYKDml6R40QEPmn2fGZGz+EIFVnI4rl7YOydADxcHbgoT
GoaFmSJ2/NDDrunX6WazJAmFxtLDkkCgICBt1g8LqxpgdME2oFsjk3/VwLHX/LD88INgKNyzPl6G
Uk6jvq4JzjxNVTR/KNqPr4mRi12+LrJxP9shhZK485yh0WHm3kft5kqzGSRzl0JYBHbJjRTiBUOz
EoCiOd3rijWQDc8GrSpBtcfVA1eyL5qwlGHmREOx2+XwlpQSmrqKeCZFqNVCuxYVkQ6h6G0hO0Fq
c+MvQG/rwkqZdiPMw4B66FPSBBG+nMdvfOhXq2K7XsaPmQ95HvMVVQZ6X+pGGGnbit2nhj4ljGmV
ALy91P2G50zlcllscQL767pmPhpMetCAEVNoa9j6HerfRDkD9zoCskJdo26fAExNDlD/XoCOchkJ
Tg29vSd7Nal1PDec8OhS98ZIBI8Cv64Li20yBPLCYOrzURWNk5cdO0vXldVokuGpCLzRGcVUrKsO
AYNGYiQ9miUGv8TLFIzkpuju2zWTy6Qt505Hfn+fzFAyEE+iDb0DZos+SX0ohECBTkZKBuNspQIE
K4KBk8zko6fgwdGHzYYxErLJFPLwZ7/J7oemf6/vS50n4LnZdPNos/tg2gv8ewlv5EDnlu1DsWuo
VOTzitgnlrHjRZ7LlEtlHiEaKXgEjICAUXW8tIrAX1YU9ATQnlsCI9gIkVAXSgPfuRl9eDB/Ybpc
swR6yqdtuoHqFhrLvoo/ZYYlFi5nqTBeiblMJwgTI22VgWrvwpY4OSj1iOFoYFhAAsg45OPrdtvD
dg3Hj4MSkqamlSjLi+QaAZ4oZpSqe12zYb5iiiNdvHhcsmxTt0nMrfPXdNIsMfeSMpnZzBiKEqGO
r4mpvcN65W+5lxx8TZj8X0oOJkoaQrBFkmASjp3n6orv3kZLWRM6LI/nZFLuDrCibiWqDgds37On
9To1M1bOX+WrmxbqK41NlzQSUcfxVVY+sjfcvbnKDXgIQVKeG3UDjI+aR9BS0tm/DAe8oblQw2vB
vy3p0JA2cN0Alpg7/y0lWzp/XSfqI90934hMADUde4o0VFtn6UeMZEPuzrChQsZ45LdJtp5nbnKr
bSC/U0VcL8ThhnOdtO6hdqhHiSY0y2S/DU0BAw5GUNyWXGWZWF/ibnMHZnXTuaMKVntOrT2tharB
BICcjt4LftDPmqQtBhPIWMwgkCWO9dyRsAUFkJ+P1cKXE5Htss73tDrU+0d+hW7NNOknz8ViJnW7
92tcsrB0FV6latZaH25iJqqpmpXA/LCrfwbW6kG9cOGSUZ2+2RdLpt3S/lvvr3N//bC11heS/BML
Oj0bwD4X2iV9VBhxkzUztDbW7Xn0aNnvG391L1lv5bDJB4pXziNJkg29m5IPUdeDKRMpRiSBF4rR
rId5RRfdtAhpCNh7b6FDV2WUkPuhxzdDB+r5NYXijwubnASk0tByGUWK2G5qfhN2dZs6URk+yrI6
KZK/Ow+b4/SA4TA2mTJbUCdGCgNdvpiTnYXKALBVdYL0g0ootdDUUVE8LO3NQ+lvaA8n1O6kFDuU
OknyYGovdG12I/MtYk/sPmjagUp2sSpkJ2X3yjxiMg/jDQCm1bnNddKQfcjCy2uuBfF4NXzOZyBf
0B98jVvNUxgNORv89glrhsYJFhgdWLpYGmrmkVA3Vb5emnxTNiBiWr3D4Ac3qDIFfANf0pwlWwbO
L+lCGbc3atwIXZPKPyqbrzLtJ0TcSQHPUJl3tdUbeZdGeagmkp5TahUlxzqbUtw1dDaZJBxbLS/h
fwa8nrQHUjImZoO2hZgUQ8X9rCaM+JAy+Ktn5fVuBrGbxrU6XdL9qYBR08b8TPYABv2kVaKuhbEH
4dipS2iD6MQjhywHcK+sQZYxHBfbTnRF8UMrB8tb6MGqk40r1na9ZoCR7L1GzMV0yNjbEtEKRShY
DNfyw0oYs60HqAJQQUI3QEEibChUEWVeWKKv5HZkKjgkIvEnYTlxG9+urBClRkhVz4IE9ddoNSMX
kmkQnayIE0Ej1dQvqRsSVG6+YcMyPkWeVopLKSrm89d1glCy5VGpMkkpICD5/rQ6Sfuwb9P+QDji
7htKB0VAucO9saXryEYB4uEsk8I3K354W3qUHoT10XMS8GSgLcHB0TWbHymWLrK6aDdOfjsUbPXz
13oywYprBaXm7rHN0dxN6SfDYfBy5l+EhvutnpN8aJTAyHhJZjK6h9le5oAcKwwz+voCqcsVRX1Q
k6WhQ5H3lQw9RKtQRiOHO9hTb1VYiBiiKkHmYhprZUjgWtkXPTBeO6NZvKBxeFWGYJyTeBvuGscu
kzZgV7IYOOryrKWLjgsQfSh7Q3OjIxOl3M6W+zelBwwQ4M6rkKOLtqr2bRsykrAoLhFCXjulNCos
FAQVAmNOSpGiIm5EZRE8SkEWeUzfwCFKuZeWhBj1NkmMQn6Wc2f9w69oxa3vxfPFFxAIU1bJRUJB
fXHJvnrXcGLnnBKv2Jmydos9VWu33/mPaj3qcZc+sX1jf+iywOSFMk8U38fTwC/ybyF86ihsu/JD
ni4RGWZPl1lI/itbnGbtjOZjxIi1k+ae62zzNtzUvqmlkz2lW8OZ0rOFVgzQUNUv0YW6+MOWGnZF
8i9a8TOepuLbiLA5qIwCnwRXb+TFzEfJirzkMmKU0TY8H164Pz6KXnAo46/7uOPnwxv8zf8xY46Q
8kls3bUY+7CsbVe8apaPcQfKD/y5xm+F9Z4nNM+w4MyU5oORpEBmMP4Z1NEjEJBESwMhNsvD7Trp
7i47/ZzYFmtvYyMB9YjeGPthsuDasmMax5abl3hYhXDzhPOq9h0ZPZzq0CQ0VVC5RZSSrqbLtyK8
S/0gdwJ9r/a44QDskArwQCd+6qDGRtw08JFStx19Z+p3F52yWj8ihQwQcIybKjFfcjEzssoFEQLc
uGxIYgZqTDIVXCFo7SsJdPDWOE6x3PXyQOsyGReJeeY9G8nHfo3iwe7RRAhM5YFiqo8QUk/fs8mw
KEONlH4z/FKCbqGgMNmUHHowdJYwnLkLWDLBHVkiOzofel+reWBbqUMYByRY06alW1KeRbuV92gY
nAFFsqyFbLBfEiWGSUhF1BLxpa+Ri5cGf8i3VmtJ57rSa7Uw3QLfvi0lkqkfeWTnr/NE+adlpHLH
xvxX41AnICakqHW4dyz3EVf+eVmiGaLG7fY494ttt8UHCn2EoQNoG3WAq+R2RrFLNRRx1IqjQnvk
iyaZSikbzfD4lkmD2gUKJgKSzN4SsQRK40CHXtIg5QwCCdSudLE7vjKIN3xITQVSlhPSJL2cWJxM
cOEdx5yGoKJ+AGlryq1tmdW9rbs2fKwtojIueeL8Sj8kypaAD9Pz4N2ONiji2pKsQ4srcZlQEt+R
WKhPkpXhTxPFIRRI8WIsSTTUlkpKOldx361ybI/LpcHMEuWujmcnmwvaUkpFpt6saHZ67BpiViTQ
7DyS4fOP2kAWk50EB5VeNf1Kzqppzp/usqjihApwuhrq68hCCWUSerqXhkXBg1d+5UFIUywpGYsq
O6KuIo4whUe1jYZ5CSPSeNQa3z6GuZLVwqvSwpYVv2BZ22Ztc8oZqsDzLJvo0HwtPTov2OuKXojZ
1lM5aHgDomWlz5HDG64PGuEXv5WezpyTALviOnkBQPQaoqqlkVTNtcaRMhv+vfH143vCJIvgW7zK
OMY2f0kRI7mOEWfjVacIlmKxoTq52Vgf3WF7W86YD0I+LI605ZOkKce28OW+SVvMVdslHZvz9/+1
Qh6qaMQprNYxzp7HkaxinPwa13VSBAitxlYRd101EqWEkZ7LDlj8rQbGkTJIeE5aoNvhUQaY+oSs
t4Zso6JH0Vre5nYW3ndF8k1kAS1KOWa+YOJKL0S81nAh3We58arEHwnscMFImlxqIm00ue8arhgt
Yctmutf5N2/8ZaaLj2Z0KJCahvnUvWyI8z0+VxY5CFNJYNy9i7oOagRvboPtGnPT19d1z4LSia/w
MpaEOEUSRJkHIOsk0Az8/38ipXybx2hHU+iByxZ1Szw3oz6w3Ne8RxnYmO6LcgGGpclqsim32VX8
RmmvVyBRfum7iXJtilJw7Cxc3s/a9JPIah4TKuRnpq2qMdTSN9g7VhWLUU/ATJyQl12E7aqqRDnS
qDeqdW0YRxgxvrRNZP+pxEXdeB2QSmAExCt/FXVJcxhVijLF61oDJgpmQRtHS/iPKb1XgcGaZEU2
AMBNlUaUjuAlmuo8v5EacNjhfgWRUA16uZ5L9q8hIvpnJKFys36Ql7MIfpfZrwbAmz5cdZvB4Weo
16amYe7g1ku4HN6jXWW37SH8uLUtjjQAZVGCokYedJgWvHhMqX9DaQdXpwRRY36dYV+qinguL6M9
HWhq57KBUQblm84eK5sWs8qPsZXef9ZtUfiUrlLoYIEuLiRwaJefX7xmGvjJ+4PfBXuKM4Om1PHO
taokye2Vw/uT+xOsFDsBGBFnjmaLDN+FNBjrF0SE9lZcOSavyPfAMGypR8ycb6HEooZ26ZM6p8oj
5XtKZ/Gn1opsIZVoFTXGpPhkaF0o2BYJzLF/YSzxCgaEuISKgKSK1vl0fsIQlungbnzPAIvi1nUe
YucuC99rVKkx1ictlFNCDeKp5iXgSn1tyCGc4zq2LpNBXoPUYhGWaa7SpQBdPL7XLm4NxRorQtO5
BNozY7q7AEgWPqfoCpJNRLi9dZSYQnvknSo+nQbayRBfnV81HbBagOEK6ZSoqT0h1ZGolIQDMRLO
L5FXGq4zSIqENxtrNYYoTDBuFmM9S2cr18ACsm9/OS6Nq5/mysPoMkFNQGwk4FTddTMTFMCQpswX
o+NJR7PjFgqRGRoJYp4SBYVjqtY2FDvmh56/+hO7VehWIqXiH+xSiuHZf3zTW9+rrS5pHbLA8i9m
hH4vtylHImeSEVEWZcKBQ6Ks/gVRTAR9pQzC/2QJb9RSGOmLT6SEVkCcTnqzn2Gzya1EeaOM0boV
8TebRQjpGXe8w6A3HX5pvJAaEsah/9nL3EyME0jojUMu6+1As6LGbQ0aG3XJMth/wXnwRtpp7UuF
VJGXtJXkbzsgk0Ka+mUghrh+8qFgFOv52/ZKM/j4tk0f+hJlxDbCn0EhXTHWhgWWxKzPA3k+TbF1
t3mzP1QfdCJnW/udN6tJeUD6fnPsAIPPX5SpLI6DFeDUDFYCxDQba8xJB6jdrMowyw7OoyizIizp
oqQfM6wODoYXzXy5YdQT1duD5D4Z9I0k4JCSOWGH8aA8iFUOGnkFg13ESzGAY01DBqRF5ABphczI
ZYg2guTk420GcegoLmk5c1zaHe3NHWOTwBOUEQud14wE8fOEaSorNqTOlvWEmn9QSScnR/WMLwM1
r25Un3oMdo7ZrZPbUySrhqQ1cx5FSTK2NRXklz39TvT6ZhaSskuPOCyHMoA9zmmKX5zrr7IcagzL
WqiCUlLN4FbRYiYimYKSoq3IcavEF03MyX8xxH1KiNZO9TGO4RAC1UOBd7xT4RU3XrSNHNOXFKSn
p2v2IcaDxNV3dcMADJXrvAv5ypkCEzRM4VE4s+ZOyLHI9FJhrFlLKQUvA2Kn4A4XiqSHMZ4RRvrT
06XaRVmZrivus85MxAIcefMuYMGoZKCNp1JBfXAjfaNhDAXlq5gl4gwU7B2xiquLBe8r+C1EaNpo
In7FnOcTXhaUqh7TNm9mGqTbZfrXrgzubIsF7edPoTO8bfry0xrc9NqxrE/MZX/XZawD6JsG96Ef
odJCHYFsu3u3DtcLGY26A74e5zeyQbgnGxlYB+Tb4VRBbT9ZqakzxLNlv52NDDJpiizBCLj61jQ0
Ok4IjUwU5FUL07Cin2M9bn1Rl1JMfUOGQn3PI/hssEZS2HHgJrdYg3a1aHEkmQ8bePHw/Y1G6vzb
eAV9pIcu9SMHDAKpqTaz3aXYB4bdzCCjpPe3xmgHDSQ/jUIERIGh7eI9m7aMuIcaJxVjKExo0hlo
xBnkUBeuS4nE9PbCNcXCT6OYTpwWLIDSvAhy+1Hjompn89EuHPS/AsTwPpKusEH/vd9/1QLNdihZ
MKQRWV+7R3W9EgsBfSm17vlrO3FyYZfLmpUanYQa+ePkPIawfxhCuyfhhJxRDbv7/F4Fq7CYyFu/
FVNf2YMKQ1UewpYF4zH2bn3VRDuPe0qvTIURrS6xE9C6Lmn1IuuiE6lKQZWAmC9KOlWgKDUaDcxw
9CazTaLkjet+2m+HL9DVLuQbr60Jl+DAPuTeB/x5HMWYrI4l+SEl9UwodcvZnb2OzVAWEWQ6pjMr
gqn/INYR4OStlETydlTyX+Xxz2Fm37Wx9+38fTfYz2RNuD7uOzAnsAGi3Xx8XelmHXqb2dIlaK1N
A1esD7XYpfHGNeT2BXRW/SUNqg55BTIzJM0FXA1rGr3rf+yeyCusqPphWzT8yPk6LLXUEACemmNP
TT6A5w4x7oWQoRpXSZYar6rq9X2ZqahnLGKNDmN6SxCr1soX6Y3SI1XCkzJureiBMIRnDBZO/xyr
6k6p9pdu09iJ8o+ExOnc0oQAzTeTqkiBTDhjcKi/ennwTtmV2rPiX+hP8f40B00jjs/f7FeAuBm3
LYSJxGgo3E4m2VMR7erBX9auyfQloZUmNXOWP+uYOJelKYo7TeLbwK6nTF6V+W0Rbe4kk3gJG8Kh
NMtHybVIDeLS2ivgN4tNQS1Az2EhTpWYiiLXagfISHUXbm4OGy9k5rkGd6IWfaE+FJuSUVoyLYfa
StFeYNx/dRnWfm0HENSRZrL6vRhhy/FKs1Ze5xcRb14PSo5rdcVICMQDNqFYb0fSK53dRv3B6WNc
/WCbyHwjRDSssvd/IrXCC9NlsQEgvE+Jo9W2t6195zuPxhZ/z5KNZ78ENKnDlvWULWoUJUxfoFVP
D5HC0No/loW66iBIGGSZge6uz5nI1Z9fMq8lb6irVBkSOUjgJnfN3RVU4VFD9kMnq3azN0BkSJkh
uAu4JDMVB19jwrogwr+hRb+EMVO6u1pWTFPLmY2u8ZygauBEZjIY+gG3p7w2Fy0qmQBnHTga13X+
4l975AEsEfWP6cVy5kweeb51vV0azQxPvQzYY2uX4ZqKGqoPgQ7UppI8TBwy0RUNgJd1n42Q/f9z
dqbNbWLp2/9CQxVi563kJXFWdzvd6XlD5UmesAoQSCD49P/fdWT1xNhlzfTUVNpZjeBwzn1f241/
0vgzqS0vXNhzIGAVsO0p8d2zySpQzfmLHnzIqpxqrX88oXN0WTsUT5RpaVA+GJpYeU7OKQVDRpuR
tAnlVofUm7OUw3J/vX5RL/A+XBRxsAzKouHksHh6UZiZ9m0Upiv4LR5rxN1Cjyh1tV4QFUECDyUB
yerhdlXuPurYMNsx67M/IqgQbX3AmjAyJjrbzXeFH93NaWNfFTWBXubkBvR8/bJffMjIAriPVOc8
50V9PuyDNjgStGiKNiUkGcM9TkDRclKRRUR+SSeYrjAFP+LbSqIQ62F0I+ATmu76+nW9+OZgrSJL
hHrSZld7ejuZRJuvCmu0yb6CLo2PX3alzfD1Auwt/dPEw0FgGg2j0Hs2wN4Ob2wrhcoB9lQ/h55a
qSNeV5F3g1aM06dkyBQN5LWEDN1u3l8NWf398mv/zKdKOaRq3ZGWHQButbipYTZNmbfbz/eaXGqQ
83pimnuCikfjL+QMi9+00epz3A1vm25k/vQBXy2aEI7HkDJTKhkjyAFpd73t99dv7ksPHY29TakG
vS7h+uLmxoQtjUFhn0pcEdmEYasp07Y0Enuic1454LCCZuSrThwNN5J/SZWXuNPLwstnc+a4b3p5
PPoc6kg8QU+vy8r7yinnjMUIuacoVEnoRHlx6kNTEVc945YB78ayc9Pb9jcB5EZbw/B5qElUohB1
6Rb5yoqoOYDvaPbxtKZXNrl+XgYHrjfMfBJxDam1nkemgQt93qIoV3uhqeYMJI4ZNRT9KBqH5+CP
qJ9EFl+iWF5QYYBCRwhgEbBLWrA8H4J4bIeWhSJZmz5oY+H1d4Kr3EuubBY6rbzmLcnU4mF6Ozv4
VfUINxIDIqXUP+uHI5LoaIYxixI2tLg04qeGPApzLo1qS2ir4H/hxtKFm4K+5No4U89xQ2JrpAU0
LA3FvaDh4X+PzmGNRPJ/k44XABgt5+DMZOPNueUe7/Nyf5X3xD3ZiMGwm560VuVDkI6fndAiyxQQ
ARzeRNS43m9GBsSSAKPAbnpRovhCe4axVkMDubLngpqu30cQqSQu9I3179TWUPlzUp9E9AyaEboh
H6wJMEdEn7rwiUJ/BVMpBG+2kochGT+FeERff+ONumLRKCjFHKg0oF9An/D0zQr71egFNWStofeJ
RxC7gs7gpskA1c4aOo0/U2erRyp2SMwwg+fxWmZv/443BROTrKJq52zdJg7DHy4d8MZr9vRqNeGI
p4xSVbaERVszbN18h4pyvhcXJAGQ+gy3RLSp2UfCLTMbPJ3Bq/QgZcE4l2Bn3wd50hM6diQek6q6
hwGm2jPNZEESIfJIhWCnzLlzjvld0ByQBAM9MDt5njX5G0XwZWvFc28rnls1aDYvt7JDFh8FwmeV
7dzjdGLvoV849N4y6hI3Mzg027zqFeGXepVMcCnnmdQ74ovJ7fwq70Hq7DYQrO/6xn7Ybffv3JKL
VZ1RHIL2fweJHS4X6hMQDOHB0nRBL99FfpeQOsnNFsI5plwtKSxSVZi5TVJ8UnbaIT5vpj8080xS
gFFL0NJjZbosvXo2z4SMGkZyhpDRqFMEhz5dvzwhz0sO9H9S8MidqBWgsQ7yUAqtkyQ0OhKRCWQv
fHiMqK5YzjKJpkw0OA+KalpsQNLEamEI7xWbNQQ0TcUR8Shic5kCB/qy19/AF85cPkFEaIVPljxa
wMVCqAei3JNKubaPke3SWp8Z8R4Lu3IyjZ1eV4vQOPU02xUQGsBZ/IBkFpdZNf85QOsAbBDdxrQQ
ZKLLYrpuWyfuXIedIcCKz+y/1EMCMh++Sggs5l9gtxECH+EspNYfEN14NAHsIJK2lxGuxoNyGvg3
yu2DAF2dWWNDi586rBVSewwupXxtYdQ92mh2F2VsS01oCLAaBaLFhh3WhCwfTFyNMKy+7VGDEY9Q
HlDecF4PI3hQx1ktNecAHyukQ5msVtGl62LY3lw+C18oRh3Keop6DCHYlZevxGxPkzNmZF+kcf09
Cgk6pWfbaAM6RAUZPdMH8xYz2FZAybjn7dQ8IiMVB+78GzFxaUUgzGr2wk3thjuud4V0nB6fNBAh
W2a+7cUz0xjSF/spSCZRGmiTeYmWZznAXxZBAoA5nPdP8T54vDSeYCaGTLSL1uN4SP9UCOSZijGx
dCg+BG2Km9ScDe3Dmj+noCvRNLofWh/S8kmfJ/2NrbkolGLqXY2PDZ7bDbPNfhUr1+ROGkfJkkaQ
PcmWtBGaIN4RMZbqt8YHYIfRERElYaQtJ+8WUEoCLfYdk1OC2EHuEHUnTPHabJ0DgaasJzgqDz97
lLF2NGPdWJx2XrARt9PvEM8pbkJIkYKI3BhUEdG642zS43wTIsRXor42MR2WjGr9KaBqmBGoA2rT
mf8ZzTszuvK06QFE8nFDC807QpfLetiXjkOdhZQ7jg/6uwyZGFzYzf1M3pXH1Evder16ai/HelrL
M2p1xXXlFG9UPQpN0CaIwmnjesUnP0+QhELF8i63G7r1L3ooeCe/itvvmVeRbsersAWTA6U1KcEe
te7AyzvXl8xBRjO0XIm8SPK+cy4+28fDeF5V8bY93Hept27rv1Tkqzk+w2kF0yotmyqcRcFcBOzH
fFqMf/ac/BBJKbDRc/AV4U6dLaoTmGup/oy+BAuRZEdjx+w0pfurBbRnViJVMjWBt+4dItV0dEmj
EXXIuryDfXOOjLP20r+zEGukSqTwCFLU17QqOJFOckdzjAjLlF0BZooNkGrotALUoat0MxwmJJIE
BwbvTEk0N2yFndzVwfz2X1Z1AGXecRski9KoUkHc//uBg9WHVHWZ+V/I5Izmyrb30d509hJ+KB9M
zLYZig7M2hzBgnnHxH7rJT0Li+zJfyukpAbMlfDxwnU9L5SdiNodUSMkBsOshe78gt7Mw94tku3x
cD90u7f7svsjEqF5LKBxHx2nEAnvhlW1XftNRwghV0b6i+Izouj47TQWFj6Iw929yEa/0JGh2SUY
CWkpYaaci0+vrkvyMbPi7d4g/UpY1RZn2k7xGJj7oj2tpnwcwrdVRDSQzZ7GMeJSkTvCgkUk5u0A
KXyRA3pOUjJhmxunfE70oEuQyeo8KyuHcY/ZlTc9yj6klo3oGxTWaSGDHX5+ckua9Qr/owG7KiAk
ZDUucxT7/6y4UaIAUlWMiKy1xTMtpi3uGqvvDTosI5kJCwPwUGi/mlijQWVH1VpTU+Yx/PesOVXr
I/KcTvnHhbVmHNWL/YaLshmBx9ArqN0FhjlMvRVMedAb9lzQkexhMkqK2U0ZsuINwYfSSQkYgsUg
/MqEiwAjG7tYhXonT/9Md9NazK7hmbT9gubIr6ikfFWNHb41wmsZISlqTTKyAi5EZ4uEO+KFB3Zp
jiJrreJK/7TSYqTh1bdT9IcYUk0Z12FoRCXMejGiQBJ3jEGAdsZkmXFAezuJiqBLQOYiUvSEwgr1
gljAxb+FR5MpDy/JFt0W7/lJmkg9okNxzMcPtpcD37LRbSVCRwutXe9o18xdch9MbjwZeEHvkIZe
/l7GzBAGN+uIhEpXeKwI2lQMmPQRMm4V0siggzMxqxA4ls2rgApQBgPBE0A0RiAurFD9pJ2iW+XP
GNdN9A+gLQc9E3qDYBWqzl68v+HA5Bd7151WonIFROMDrxqbgYSaMjfpCND4X9Mc4gRCufZFWg+F
b2gi8mW9lWlZny1EWS6RWsUhbOnTfaWYj0VuHaseJmD1cxyB3OAoShdunNLfVpze8MFOeR49bKHc
TL2Ys/jwtYHgGaGDNAVI03JVdcoAaDTt0BpK3BLSIL2STj/Z9ZueyH0ouMnv1nk4E6WNR4bGVyeW
ICRBNaq664StqguEne1UlwP24RREHvIT3Za7cfbxu36Xfw5sp1j3x9/SYL+RFEbjIGW9Vqc006p6
TOlQJ1BDjBeDyo5/9lg5LZD9KX7TKJt+PTSiYSjbJOrulfonqZoSIYz0HznVWkyKGEx7IJGM6gYO
7EGqxdlijPPssC9zgw0zJonY63uMCWp8+mRBoeAEPQeOhFpg0Zpaube3ttWKSxMHW/Ju75vvMgFp
e6gJTdAq1JahIeoiAfoKopRb1yvbVa6WEi2ToGpu/hdduoYWC8xUirE9A1lDmSuiQJumpBFmtCIi
fpNjlyI3dnl/me14bZQH4JeqRF7/lKcxBM8+Jr0r6gPGihIk9nQBd9HOifux7ww2azhO0KP0iPEC
f4spy2L6AuzNhAnc6OqVzmLMZQr0kt6ULU6kUYqXR8Irqb/pzr+M7FgoGtR+6IEi+2dMomo0qPYU
ckfF9cBGIRxSsatGl2NGXkNMwK0I5rVba5319dciDMDW0exgGFPfKta486aQGU9H4/Xu9o9UioSD
isCTC5Lgb7LPnHRt/Fxd8UmC33NqnaSabdVh5o//NLpSJUpJWaGWBe5DCazSr8h5KGNA3x2/EagD
FZ7+W7VDOdvfUotq2s6IjKW8VbgBJruTxnmEuaP1DdnKZZ5V2ILCS82LDuSCvovA0lOupSHaZBNE
qCbns+65vGEaFy3y1UZTbVrrmYnEKSOyrg1vDuOgl7tfHb+52HGlSu5btj8UyMVxvovz7KrsYCTA
wmRWNn0rSkQT30ocjFDVU7AtZyJPQkpIUbxpR5Mm2SQfWYIC/XsedjyjNxObPZ3UkWrWylixxySF
SyWjrCi5ZeoQ0b7IZOWuyMAto7H6TqE70knz3L4N2cFo5NM9bwVInabRm+GiAslchnQ2j9NjpBKS
iVZyAU0bjWYAcvCqOeo+DkV/ZyI4h+BtO4yk+7c52QN8Z/JAJDIsVwMGEFYoFkhR1JjmPnkeLykW
467ZrmUWNVbpgVnNimNVfHOZX1m2f+9U7qfKRy5OI83302knAkcn5pgwqJKCQDbnsQETwNv9RQ2E
TDiix+UkMi0k/IN8XVYy3Ev/EPV4SzRuR0ES80BLbO0oLsS6a4UqiQ/Bxe2uOtwajw4Lpt8nP8y2
rCQhLGXS/AjePFs1Xt8NXtDfwtBAWcABkShJZPPTzYCgJr/LvGp3n3KrTL9DTaPeIs231BxC1U4a
E3WieuGFbspgpW2sYbaUoDntgUI6tYQ0D5X8UdK5sLnEm8Eq111mX/VWvJYZNU35NrSlSib0ZGp/
RM0L5Fh/cyEcfsr0Ua6e/H7SuJ6svWyMYBdZMd1ms/dJa0yBAMZAXrB/Ddu1eAs1FnPCzZar9XIS
0wsQPPeMWAgbtTXE27PA1dKbrHoeuWePBoc04UP5uEnsg4MFTZ3rVk4K9hGKNd01k0ODHZJ65w91
pJqYU9pkw0ojMh8QN8hUIJ/F5cRQQ1IuNnxwQWpnfGc+VoIFy87pFbdNN7TGjK2XdDw03zWIi8DW
d2POK8KGBTb8oO5MOjNVUCahDiBzRhXw+pp7LrQHjAYB8fiwjE0Aon665txDtR+H1u2M+zYCqJTC
TNiBwoG04XvhdDvmG0ni2HR5XaY7pW+aHQ03kVxWgjzUSEr7IQhSPxcbKOWQglcve02eN5RKYvR8
3hLJYLG+Pr3sITtGVj60Ha0R4hQlV1DAqYQ33lad4vHqtm33H+Nwj/b/u6RAoy+1lHdtYQaTmEkr
Ukr6C3dUd+zJE+bSjNUezSZg/1LTQ5Jyu/WLZmfSF0c08umMLfdIk0QmbNRybIOFQXWRq5mO7IJI
Ru2Wwbv2+LC1Vh97m+q/x+wMfWI1zKCUdsXd2levX+bzAkuBCgQlIpzn+T9j0+uk3G/bZtqZlrxs
FSiT5yt8LIw94Z5GDiEezvRGxYM4YaGu4gONSAXqrckmTvf239qCDJxIW2Sot3TEuxBpdgWKZHpT
+aNsEhe1PTdJ8lfH0anwZeUEaG8/p2SY3JiLJe5zBy4fUzWkSAL0DktcxI2qwrez3e6eP/R+PJDI
q/JB8kmRLifzBTUv2Ig4DclbzFk7KjCAyl36Fl2hVJ41jgsXb8Nla9FzaYOukmxjGAwRsMvsUzcL
orZreq4SLFKeWykOZW8+q/WNhrtEEenxerGzCz2Tht7Q1VS+WiUm/50P0SXRBV/Lc5pF10d6tDwt
SDCW0ovC3YcZYzpPu6z05mfLvSSKKpWMUh6ll5aCgW8IDozIixNK0nHUFJRS8o28voidly4MTTT8
K0LSGFXxojG1tl3qHLfHFkiQR4u54pvYiygl1Mxj2HdBHky/29ZXZcU0LkUsh9mOwVhkQ27sImk3
Pep0RNQUTervvZzODblRu+ZeAOsib2gy1FmrlAqz3g/VFYKtmoyaFdMctjhnQfrpLVuEijN6iJti
NfBdClyM0bzN0Q/o3Ri+SjVpVzxMixE+jAFdqyANd3wvq2C0Qrmav6W7LeQFMIPSDucB5KMcwDf7
yEJlYQJpIsvdpC2MmlRWIdvIkOPZDIHdU+KWGAyAHdAj01W5VYbGm1BvcdPYuWl3UZx4E+MoGe2J
u9LnM9EBA91u6YdTkMU34yotb8o2tjcFs2o2Xo5cikX4hSGLVyzOfM380vZ6DPbNfWpPyVWJ37DZ
Ai/aE9NfB47YYcJC0EQJG9625PjtcXCMWDIx5OMXGzP0db3tp0T4YsWJRu5vr4Rmde1gNpjhA6RD
fWfZmwjhHE8G5kNm4p4FsGm2XPLo41Ee+XeOA9pVqy137JzD/qqBw+t7nma02u44rHAuO4zKowUg
DavUMJaMwa4dAlKH862y3SsFSHmFks9b7l1a8dUYoaKexQAHzCJN851DYFaQn6IQS5fJxiI/x4Mg
p1ysB5DETTocbHSbh69ChQRZ2k30I8zpj4cIVIh9fR1O9KPRFK1IVimHN94IrTtOKL0CYqBDnBxU
tAfrHQMtUaP5JGyAb7szTnqRYbVTMOm04EkVOwGkFvC7R20zd9yrUAvVW/E9xuoQfJ7jOH/X5DFd
hNvurvI8+rrd9njaJ4rcuolua59bF+ZgaCs4i9I/fhsja8st4IqiA08R8xp/FD3FiHCcyekVrtm4
gOCXKRvLybr06s9FwnMt6K0ZLZvedCF+A1JY4ogSL8NDYM+MuGkKdJ9ZG11bgC+wCszArZNuxzgX
kGbSAawc6zmluP1mntzx+l+D5e7T0d629+mK71wmLP2U53NVhnRhEBXWYP8sVuMXbPs7miCapT7H
BH4oLzmUn5u5hANrF+bkDiJKtUVh4W3tncsHPrFCiLgMTw+mmM71dzMyFAGT4V/x+Jv8dFR7MhrS
G3jrAcnBZeXb88RGXRS5DBSMwOcIc59eFCHCY+POcWMuyjhPH7HWM+gpmWaE9a6PGR3CURBND6Lx
lV8nJ6dQADPQQXMIqIjtA9tOJIxDkHu5x35H6IRBOGEDxc6YxC2wHiVVqz0M6/8QrmOeZBuR/DqA
VPMNBH910NGhh+ZypxwhQDjlY6OVxyVIxyVfhxoHUMJCKyU8xj/UPZhfoCx//ViInrHvSrEAVYml
quZUXVaHx7h1E6dvDDMLckH/rBxeiJqG/QT4T6KwksHuka/0S+4dUuoSVWA/gYNRnhkJLjwd++NX
hfylJfMIW4j3liJCADP/TuTzxpYtYWECe5tq/ujF879tH106pmUhUAKAFf5qSh+Kid7u2faLW3Wj
RcbeZyHB3nTEHXQrtuXCYr+SsFttgDp/gY3yRwqb0MytPg5/FDGbi05UqYDPEv8zIiu4Ok+gfiBM
0Q7IP6U6XJObTJlFe2hsDGBETUAKmvYOkdfiB899bgj2/S/Xq7YpWAt3sC0+qR+0maP0+lN66ewm
npJhST4z255TafNui8I/aeqTHgk4r/dZZDXGYzZaEa0axCv7B+DjF+Pxj/kvBbxKSKkL3ZgTRwE7
r1/YS6WxcjNDroui4lnMtDUWMXt6W983PgdLgG+9nGjEIYSievxKp/ypGdgpUz/i8G3dW1HjOnWa
ZPq9rMqcrKBHWRQhabkX3u/94os6Tbtg5yKGQYi9eBrJLvRBNJ9BbkHNnFajLTxVEpwpde6mNNvo
1/Ryvf45n8t/YlBf1BcSUGEieDYsJ3D2uXM8bO9J17k+TDk3G8ST/aJ0gGdIaJh7HoLi1AWeIWY1
UXrU7Ma6jxDRjhN7Y8ZdRwloWf1BEmEF3isGzy4Lhozb9Fm7+rs+4X9R/73Qa4Fba2/EqECeyaJ7
7Rpq1Xyfb+915yiwf3rIO9OB41zbnVKihXMI5BeVk7rkPChDAKJF6pd+hquGjlYbwsDdfGOu8gib
/fqNfqm8j2n66bIdj2W1LO9DXr5tMbmVUX2KNJY6RPuSSNpGaAndtZynsk5HHYIeqVJFmHMvI6tm
nwGmUwSFmbjxT+hjjXJEZEllRVJc4LlPT5hhtttD3PXVvdIAtTsqy04EbTpbf4hCszW0KSKlEM/K
xj8yxZkmXzyo1nCXA7aybTrV8CmdhksbxTNum4sjppjIGrykvusutvN5247w8X5pbl/DBDNjDRrR
q55gCSIIJXMhQ9YA/+ct045K2yCm5xgN+X+EBl54ui9cHgISWmmmKKLtjRanczgGbVQGU3FPKfxV
XmIJRsyOQQtvcrZS9DhYYZoj9X3K+pNMxN9/1b5sAEm6z7Ze3fleezGBSgTCUzRC/luui/+RVb4M
x64Tx+2s2MogGOA1H8VFciGooTfm25DNi7FggqmnpnwTVMnt+cCh2sWfuf9q/Ha8SKY2RWvmRNXt
MYguPWfx2Ytr5S12cB3hFKVbX5Ahbte0nmVFFhQCZ628MVGDdaInfBdrjFahLtJkKGqsE8F+Rs0X
HJk5hNacU/MyYPcCgMAAB2huRndiBoSQevpmdNPoOuXW9j+PYwzKxRvR0IWANqkOMN2cLm4o3Dsk
DH+eJ/Jom2ktggbTr/bUDBsT6uXhBUcsLFfUhSVoXMC/3DoSxiIm1xoBCHwZ6rynV2nxkC13Pnq3
dpekV6Wzj24b16GaDwfqkx3Nk7eib9DmbmjbPeP/GsQOzHe5pndH+bnDaGeoeooTr1cfvAMJNbF5
UO3Wfn89v7VnSkYjcBFKysDQr2bGO6VOTx0GgMTR0EKesneYsOFHs4tmr4mC13SG5siZrdlhjY8C
VykA7B8KED2fgcq2EeBsNFQM61JxacpFMCMhdp1LuAvOlLovH6qou1uN60NdbQ6Hlly6L3OTPhgL
GlXuwGgNl+ySEFWTmAyRDYqvKxxd/G64Mf+s/M7MXDMZ9RNwugktZ3dmvK/bkyQHG6PrNvIupvpp
xYmL01y0M9RuPEbKBAJ4EXrUl8iVaAuiiQwpkXIimYSMjGUD1bjFV8xNiCpiH6lyFJdm4phjHlA5
6TGAQzeEd230iExgcElLbgRdPvFX0OnNkSc2hcx9PoR3ivZDU3dX9t2Xpk7+MOlDWBm6ElwCgyAl
Zs23oIo37kFAeSUxaM8emFsjDYve67ARQyjNhaksd9uGVCz4EaUXlDHsOSz51HzfZg1SCPJDH/W2
PRE/9bF8kIZWWQoGVCVvSJMGDZt9cbb70ruvtU7FYuudBIZhwMrTtQ7kMaFDD6i7YnwqWKP/Blgh
620CzMuSGtlDgBiFTH0D10GegoAW/QYTCfsjuD731TTckiB2ECQ1CMJlFTBB6093NC5V2DRMDjPh
GBRhsi9/IdgRFpVRTlVwy7jxstR4cAaNM8BarCtfnX7Ob9jOAz+eRofzIxPC+fHvLxg/ztf8GH3j
d07/52fMDl856y5B4aXf/HtW/elr/pj5G6ff5Ed+//S1Zo67+gbmdedtR/kXNl99DZ5XJjGz4u2t
fhLB+n43/9Xv8KsZhJ2Gk/Oj216trA3zye3jg37UH/jOVHK+6Ef9CoPJTz+WA1MBIGA+MJqeHzWB
x2vNT1qNDv/7/6cZ43//lC9Og+hPXzBI/DS6vO8eTkPF+fH0fyJ9+GKYNGycSeP8ePqVmW1aU8ZP
P/LLzCPv9jTJ3UP6OQWrPE8ot/uH098Q16IJ9fqLp2nl/HsUjvwukXCnH/kp/7ewA3/m1/TleYY9
z/U0x5xf+OV3CCrjj/w9x/z0RYTLKH1z+vHCWWDsr/85C4gy1GHA2+HRBUMmLu1Pte+4u8HacquT
+IeAHfBOAVzKJcU3sQJnpNY1U9GiiTBce6JVj2zgtjLcHUhDERQ0AKfa7nbPzGIgSOOyS3dQhzl/
FvcFeZspbAFYxTeqbCCbDvgNtjclpY+mEq1qDKJKkuKU/dtYSZoVACeaNUo2Rg2lufPTXtE6K5pn
tDjt+97q77oD2EDv0FuXVXgFSV5v6hqSX2PGm1H/wJTHN2XGbzYzM/Vi9mf9cumCxeK+m6AgVftX
4LN20g9mogDjNYAAmQmCM6Rvyu8lp+im3O6am3IfA4N0/eFd6yeHtRcEGZtfOX4qU6HFK3VDQck/
Pwh789TuT/wNozuQz7SzSyC8mdFDIyMHS+TCQFjDxotI87JI89q3vGlOxlV5/L6p64EJvV0041hK
/hi6+rvboikiunVy7eFNO+6+Dls6y7HSpKgGyUNFD2V54K3hyM5sr4T0A4eqewH4Tq68nH+ZY5Rv
n/NH3QkQqmzwbiKK94BhN7UNZOyCu5BDSid9hOY0/0Jt6/s4Rb0hmmp3Vfb8bdaVvTGFfpkAw6Li
pckd+CPUisxjWPHPmSjcdD//NOdcrMcFtZ/ucYMe5upN0fYR82mLBtMo7W59/AbsQ6Dw8FfdWP0t
PcPhL4S9VJtTXl9FXb5/i4UDYDijGN2CMKY+qKjEbDpLo5bc3XSPv7BnOKEVYR+0M7DIBpy87MMV
wG2/e+NVqI3LCFV6WZQg/WG1WyN54oZzfKz7gx9sigJVjRUH7trfrb6a4bzzCDqd88ntmltSHHm4
c1i1D5dexicHgN5FyXGx+jEiEI+NST/45QBw3WNXQ0WW703MqHoDDYWUrEuJYEpYk8t2xEQwuvBm
whRpTo33R/dECI4cf//FQIWnoleuzKebsmOG8YZcGuI5rvyXK6vrYxW2wVB9FBkhscFYYk7aI61p
wcY0FpCuWSHaqoCkKDIQIYenshHMvE9q8cvMbiQX75PdS9fFkE+4HgBPGP3Fde0ZRYITpfoYJXRP
FB0SdUovo4YlPeBTAsUSwqawUSPNkwucevYk6aNbxWErb9I+LO+LVXMtfc2I0km/JmAmIqne85Ba
QrKW5YDHqfuYknllgviK8ZO9fS91CtJxiZVGaWU0o6dC7UNdZ7dkjw2A/o8JUGk33A/EsykvUkka
yiCUEUp2RI3AM2P/Hl1cMjJI/S8qUtQ6Vd21QBHpdSKSLyT6lHLFxMqgc9VowGbF3OLd47iPKCNw
UHldgHb1xiXgWAoCLRRJFyQU9NP6zfEwrGsObpQ8UumZlz9tPr++shcWPLN+fBKJUE77PhlaS/dO
kQ1QRFM4G+jFJpl/lKQbtYdMmULujOCWGWMpjlZFnisSDLbYzOlSIao7YzR3RIDN/L4+vbEfIf26
PMpnMR7LXK+WOUkCAWB6aIQQv6x39uqxd/My+ag+TgiHQHHplvs8Z61sb4fWqP1gFlDEg/k1DUgk
8UqmqwHhNRGIFC/6DEhdvyh10DhAiA+QKClFDqp9SqGOQigFiCgwSqN1JP7fdsF1WR3uZesnTPhO
aVNyfusZGX/fRdn9Ij3h9JmBm2j9VzTV3lKnXXv71VC5Dp8ZS0sa04Ghs2aK3u/HqrrKjs1NaKdv
8rxB/kp7BL2tLkf0rZJOPQez0J4gJlzqJLFdxbuc3ZRlhqFFjiUhKfV0KbhuIeh5fs0LNMUq7C5w
84F75iFzBgNQ1GCKwsPEjyChMAmwMaZJKR9RIjBLknMDhX6qsO+WSh/3jZxNGJTajWZUaMdSM3h5
0NIivebxagWZKcLIJeHs6W5VgLvYTVtlGJeAR+F6hex5rZ1wu8bvMG4w5TCHqEjFxaQeShAmpSgB
4pR3RShllLwf5vY3I1VFiCiTokk0xp/VYxiU/M8Y1EsYWQpnE/n7KFiUHl0qhTQ7bUASZplNhipc
zdGAGUyTRQrCcF9//ReQ5uMHRwiOd4/Mg2fC1bBj7NlxSKyPso6OqxW2UIEMpB2cZ9/q/ZA6RBJO
sSBwAFDqtMnS4XiWe6dZ8YrW7TxskZeTvV444ACE0baA5NsIbBcLyc18iPmqsT7q6E1b7rwHgKPY
eGKEvAZIjs5XbKdKDa/GFlrVn8uOtYOecg41LRncGsns63fupY0TaIsseyJ2MGEvEbnCTuPuAN3+
qT9SOcoiGFExk/7O0Q9v3kQohVBySrEmpZpkoUpwU9ZTk49Xq2H/R1GuPqcZ00qpAdciEiQWCic8
ut54e6jmN69f8oKpOT1swUtMjaOrQGv3dJW7Xbet8ypAZKhMMMwWsvCkR4RrHEj0Iu+EcuLw+SNC
NCeLdTkRit7y9ZF4GH5fWoXLtcJLtxLImiG3mozl+ssUv7kM/QOlQfJRjlrbnb/pLVQCaCkrH+eR
FGHS4JqZliwxiG1uteTCoDE9KXMyr5vpIBrYo/Fdsox12GZErV0W+phTZlHdaBYLFADQBZD20tIz
+GDmbr59rwl62o2xnNw5yfh+Gka4PnpuBV2DbrBzZQgVUMAnRMtFHzUdQDiT8kx0cgq6mZPpG/9W
vdnZ1o+kbcq3+72/cZEJuS1d038Ry6sHvbx8yCIYF0ANciIW71RNPRUfj8fyvVghj3nn0inhF3mb
lsQGZJycHHplNH2TRFCHighpo8j3PJartgLxX8YTF7t3JiKgQqOigL+6or4P92zmkhVfWMFGSP/s
yknNdKlZcBOsFgTH7B4H5KNj/j6tvIpzeKT3HOiixsDOmZve/j8zIi1lXurVHHD31aV6dvO9sYFC
9WmMuNCnLdJG3bdwMmawBBHhXq0eTFwt7vkytZAHoAAaO/W6SJY2TUdPKnmu3pCTZqZhqfblfNvv
6WL6jM/s5fRpHmGuG7ukFwH5o6Wr6DuHOrrbJxCxZWG/QZZT07ZQAUY7taNRkOOH7oT/cQ2mQwor
0E2vXv2U7aafy+aGlIGHtJl/di6/g+b5Z5GXu1vLn9HBFGQ9M1UuvRpaekgD+M2NmGnlgZbrwu2K
KyzNKE5WdLbu0Y/eFjtQTSX5e6v5Zx92FVSmRBsdf22L8nET7Jlh7EG1ZZxYdqeGLUUBFFb2/qpL
q/m2CWNQgwAvn0YeDQe+M6go8hIsW6mHkad1WMHgn2bKnKQzUU1vKARvJBYYX88X9deiThgZKC/K
brduPeDuyi++j0HirFcrnP7UOhyA5UzEbMNb1fUXmT1H1NNyWUEK4N5YGdx92UVFWdlmOHXeq6o8
5VSLA+LliGAvdPQrkBXWWJ3LuOXP4N9QJalXQSSBPB1Sr6eMXMMNxBUqMNz4U5hZIjuYxCUKCh6k
oFL6s969rr0UtbWQ1JpNnhKRVlV5VQA3y3iltvcokMr8vdqRw5zc7PxqNDyqydbD2eYxxlvqEpUk
pkzRJOOehSctpyiYgrbx2EffYyu+dGqqkHp2o1H5KWbFpXFfXN1waPDwJEc6HhA83WhjlpkDHFrk
v1EKEtJy40V0hVJyYv6Cujbhp1iMT6GnVK6EXqm30hSIyx0GB89L18hkDbzkWIM5kfj9X1qMuav2
x7T1cjOcqNzRQ/QrlEwUUL+pKDLiEpdXus7iYt0OCM4542diVaQ1l359GLP3aAs3SuKSp4kH8sCv
qwW/k7/JLlnGIuM14dbkdHC2KvJzjDPVydfGF8JZHKEksRkvisDprYRvpd1+VqCpWAv9WbmEJCM1
5v+J1yiKfoi6si33N4/UrHErP6a63+891ZmcOCbHnq97IvFGlQIHdpUR7RPjKaQWMqM2xDrQ+sgz
YhVsVeLjjBEVCkl6n2GPHlocjDYnzfHoqQzfyq6gCALJIsTHG70KdvWwgp0qVrwTsj2GEz0lrI0k
uUmTfG6CajPjQx+4fkm6uxW31uWOSj0h9YLlwwAwNs7YF3jtpLD41+AmjRcVHAQqsIDCdUoq3fr1
A2cR2/v4NinkT5PfGWC34KxdN9sWmePwbY7U+mpjgFlUOineMiX8Qb5V2x1+t0PW7/ho5CLUXrPL
RCzRIl4b+RECe++AIov8Yblk+okCgP+qvIJs/iJ2S/zN5dP+5R2BPQE0hvFchJw/Xc/doXWOMe/Z
p76kvT8ipkjHr4Y+hCWISPvuUXXoWlPS3dUWn4O0zHRHSkW1thKG/c/Kj/P9pQEh7A3kZ6myd7Hj
HKZtEH80ZrjevfGOGWhlRgUtPtbjbBBZrApakVVqamV3kklLqj1lVkg7be1pC/fu75iX3hco1V9f
BS8VzihrEOx5Pq0SJd/TOxju7bLPj2Eug+FNM+KsQPAhSb0HGm2yHrlGvV0yI5qni59LRbOcRnIk
6QC7nJAWPBXIPd498hQ5uFzU5kZA98tOZaWkAe2GA8DAUboZNpCAVUr0tcAQqQG8hiGgIw02K9WM
MSVRQi2Kpo2UR568MirRfWtGj3y/EqwIEkvd+I9Rc30BPYxjjFWqV1vaWOkzzLQTHE1/f36AhLPw
3hwpmi6IiEhVImixYYFlMdHfN7E9YmjICxBHOcRsDEjTwomqTPYsDyeepHASp2tOZLiziAwATcJU
KAH/cHmE6gtNZoQLBZxXOa7YaJ8+YJdVeCi3XfxRnYfcbpJI6cOZkEe0tsoe0v6mV+MchK9ew8Vc
SwbedYEpGbPtBQXkiwuPNF2PecvMH3OXg6uLnsYVmJybzrajnDlFgmgmgV5fPWTDX5PkIWxzZOyE
Xg7hlqYPYksXlnnZ8PoCbODh1PJZdVwczeTiGHf9ORyatE0+egFi+iH6UyNvNHpLcLgxW/O9GzxD
ZvCAD4dAtIoJqvCx/h2yT8JypGF2o8OHLjpe6BMW3LJeDA9jET4RpRETT7Q4whuvJWDyUFsfV91O
Qwiv5Wadp/hq5bhEH7JNaziVDKoxhVjj/7Zqk6vOzT5ohpkcxmNCVh9bn99at1XqfVOaLDXe1esb
ywvIHlIyLhLPFiSzv1SlzGM9DGhoeIEJ01E33jfTF4nfULNei15Q3Ylt8k7CKL2k54Ec6s4bwuBl
pTQz2biv2q4N9cmft2z7pzYdSf8uXPPzd4UnD1YWCYwRHvn0XRmQr2Yo962P9g5hggLnpCk8w/uC
jRuXdiQKiEHmLitzzowtoPM1WwNvchmjzBiYC/7oHRXGrQNQh4y2CzkOJTmcE+kYLqasLKI0zfJw
AhRKPmo+jVRdLt8mcVAfFAUSVUBJzT9moJFUzuLQ2duuy54eSxqYJA9ut/P+k8IISOz/KhRcGrDU
2kOx0fD1TvRjJEKPMV5fygZiAdiY1uWvvo5+dFPy/62gfyOoVao/MYUybNc1bGE14UmgxgImt1bs
irQHPXSlqpvXH9gLmwhMROAzVxLRIvb0xctQZFXiDrtt9l7jX1ROKpAKp8OniEE6JrMOdY1OWLm5
BU7oESgV2AgqtUsruYnT7cJ1PW+6gLIDhvattL3Zy+FAXZ1ZY7CqCnTt+F1NXLi1FhR1hoTPPllN
vzDJi0yXMqcrtIM2OcKyWDZADhFujqK52Eq9dIGEiockUrDOCf57utKpVp22W/mFKf6QSbHaIRsk
4NEVKmNCVbUAd22/+H+uIp9og/NYASaIEhXFu0jggFeu6+S312/gC8e/xvz85/oWxWkXbPPeJXL6
XeeXaz/sQJxApyWI1/Hwn6dLDQUCPbfjm3nc3+Ik/qAwITJMbwwpEqIcRL01Aq0bggchjazy6gZM
drDOdqmKVCCkneBKjaujyvKarKfST/7Q5LVoQlUFgK0+IYzJYQC8tnb86ZnRyVdqRrXcTWZaDnc6
E+xcO5gmXYmotCqlHFNfbPoK8WBHaiZunWobg46vIto+sOY9pAW3Vd/g9Rv60psibSpjz+B40Qks
3pQamU81xZBLcbT/0N3IBK0kMcl6bTqd1j/8gbqV4FSaHFBmUamihEzGFQkbqo8VlvZPrioIKY6F
OAZmeOwvVV5ndQGxUE5r4FFVeWfXXvSYutQDdAqiF8YsMCJusnUx5TcGAae1SsP8w3Twf79wXc/7
ZET/nK3EOaM3Rm389PXoxszJ7eyQCfy4Yx7gOzN5HGpHEmi9uw0h/qJkzwitPdPziHrigBJFyL5X
r1+/qMUkXbO1m/QnB5AN3b+9QHKSqmmnwYny99mcfgrKZJ0EzmYX7G79QPEh9VqIjg4rKwT2wuGi
tAk8SkB7mmmlCSYK/vESdAg6BJRgofQUAYMCb5UeIxueqmEVCz1efwSXdIHpSGYMZY3+K5xOk6EU
W1jU/DOqaw9jfGFpLLIXT5/WRUIHAEk0tBssDrL5UA6HIj6eGhOTBZsQUgsxopdfjYl9AF+0bQk8
eHsjtAIbZJCIKoiTGl0+BoOExHZquoQeyzBhY2C7l/3y5IWcYHVAOozxXxMIX39exsPzFBAie5Hg
Hy6ejQxE+ukiKrrCRRGcte8N9o+yIsrJLj3SWoU8DjQMHmlda94NPgolm6Z2MEWvHPFlKmVKVnrt
Lco+SdVxbK34zW4mjmNAa1n6BpKlXLYAcLw9fxGz84Z18IlMNTyCqOKjDNERiB1AMBs6loj4ppjG
N0evpeMB53Y6ZhOQ0BFhiBut5K+ojH64R1DeHoe3nrHefnH3yk23sjxezx4P3AD8FaDpcCTOg0M0
IvDGOIkYMhlhohb0qiAOVZrhnHwc6u21UBPhhMWM8tEuiV7grTaUAQl0dld/jjKiTgdhIkogDBEM
oJOU7FZlRYgiYo4uNb+uNr1nT4gKAj2RY0YLPH1CVp/ah37uo4+SnuuAaRopTLCXqJyYo99ZY59S
brksPLgur8TKq8RQBks/HL8o89Qm3tQ4cu23ETKaiJmQ2g3SBFmSCa/z+ckeYz+HjknyASGSh2qe
9fJk/40knEP8pU/GqwOdgL4HCurpJ6vDoByntINaxO2mQlbV9zCh7j9S0FKQFN5xXe2jtyHBhaC7
H4ygjHnT50ljVkW3uqPYFbktQE/1gV1RKqp1tcmbAsDTJqPEQHm9/4+1M21uWuvS9h9qVWmyhq9x
AoSEMJzAAb64aE4f2ZItWfPw69/r3sZPJbI7pqm36jSdQB7Y1rD3Wve6h6PSwsuZSTKa8or2Tdy6
rw1bgZmmIQdT+KLR7q7E1tMwRuRt8a5VResRLxGBRpDXkcWYFovWNGKBmuP4XQFwjnIYPbeG6jrf
a2jREWbP2YoBgzjQYnAITDGqFOZQmGnw5IE6AqZkkNsPUBRPuCYjaiizmFEEILEaI9vihyo+Habz
xu+C8yUKqIKoaUWnF7JgEieEdaI10GS2IJBM2UWi7dB03QgTkwdfv2OyIA6cEV6C6B5iUIAiVAxD
iZH7aDHgAQ4MJG5FRRlT7UCGBQPJZkiGNkQWiC4gBxRUyz/0j5hsnAkDShuATZs0uTjkrP1TJc4b
rylR0cF9kPMc/5v/Cn1S8nyXx6AHiehRxWvsKMCh3of/vLzdzXSphw1bDs2MjYGSToTueQ/ORTpy
cW/m7fq3yj3XFBQ1Zms2Nl2UNabAqBaPduX9D7ku72TCUHib5GqMW2O29/KqZpGov1alU0RySwEh
z1+EKRsHctf99T2P1zve9x9yTvEYD9gl9vG0on5I0yZmKZictknJAnReSnBpqg8qQkMwa5DE0AWp
FVX3APFrWcD2/w90QmhRMqaPau46SEVIHe5EtZJP8cuf6QzqyZHCcNaVtwhVyuxorJxqcvqpWz0c
Z5xJDrGJ7Qsq4Z0CmTWmFXtDzEc+22fl1oqxYfI78t3PAwKOsi/+Pxq2Ha63omcpnHTNw9na0shG
gr1p4wc7xnOBik5uLQmSSROBAcAuQwtFH+tBMOMlmZs1eEMI6+RFkQPsb3AtNPedb/WRHaAcYzgM
P0Ab5tNK0w/qwrM2wDocqeqLBeuUVfTK3e/vIu6Z4CamNoZkJA8LpXlp9m72NXrpcedjnD+9Saka
Xr6fMyvuwzUjQDZQ9hxBAubPn6ytczGaLtYDPXtPRQZRTbuM+jBjsieIRxEM6x0lm4PvCRuwdvG6
y25kC1W09fZqbNvbeiSSij1K9CM2vbfZiCvegieWUzzJsPlijiAUV79nBlABxVEOTRfhriyp1MfL
hcawk8zpzxPEIH/PYTzwd2hKoW1JOo0Jm12Thgz1ShoZDUQM8MXPXL5CZyhXBPJxlEG7DGkLT7B0
f9tv656RiLZPnUZCqROXEwGJ09ETU37Q/WL6N0oH5lIVmhbQWXH54SkpClPbsQerRnrWKePwDWvK
xdT+o3cADxIGlSjaXNebNa95YRNSm+fhgyYr6h50+Co/SftKX0GpYIKiTV0TCZWp5ohK+88VsKc8
0mQH/huQ65l3gM2CvhrCHaTIORSc79AeJVBHzPxURUGvIGWRIwxTVV70ynvjsanBNXV7d+V0O3Y7
PgR1GJseZNj/gaz7Sv7hL78EMxWbeQk45anCYnY2uEezi9aNXjbWY5LCUxvZjL1bETeOMXbSygKJ
vDWPNalXPbmr2/h6X3oPeoLlMad9WV6leFG8rsD+/whK98nNcVkr7Ci4dLOiKoSoWKFOAJKmVrcj
RABcOsFnZk6SsERqWlUAMnDMarm//YobE1xNpSeoVZPUC5fuTLfKugIP22IKUHbe53tbupoiEIOK
LhoXmrdFhnWFvRu3FDVZ+iBnSq4sPYBoW8jJcX7BMQXCSP8uiUXWiIAqkib+EnV2f+MzFZStCFqJ
NPynAMvDgmjaUtgkCdoD5ohLwtujm3Do4nuGpUi3ImqKlz/RORQTaXsELQ4+SQjMPftEabTfx/Ay
HqJ2+lGhBLiKo9pfmuGZ6nNzUG/pbqIBFZjEooZnuYbhKCSZ2XG94SlRxd1DzpckX/CxJsFCMaV0
d/LdfRU19xK56fsDRwazVKXlaiwYMoK6q5zov7vuW3gYNWj+prTzCenAy5/4XPX07BPPHn9ra22b
qRn2hvyrEVHvwAdUjLg8KT12ctqffkUxyH6hNqIYCdxgNxPxQnSBEFH2y2vyz+wXT9dkmown51K1
cNYoL4v8oVjlP6mEEd30hNPVfuMCVlIzFd4K5mSO1sbu+L3e9f9qiuxrnlsfEkY4yywpy9eY8eBv
4w02Y819zZwzqN/6ez1zK3xf7JRva7giPdDbVbRCrk8hH7+KFoP+Vvl+MCPfLLoHGy3GVd3jaROt
84E6rS8+Z4t1cwslpHuzjXD6yfz4m8Wa3qfdUP4lb/uwg4+QUvkukxpors4QL3Zwnq+ruNx+mMgB
vE8ThnMvX7lzaBulJsxayjQVQ7OqkyiKcoFrav6gRlLlvqoNTScVXCO8TSQQVWdidkpTITsCaZkT
kEB13SHGoL+BIZnp1awMerawmYC5ylZluWo2lekLFa8mll+RJn9Dc6CFYpYaEV0n1KsOu69VBaFB
tlAtTST9n5geqksivFZEFZIhiUFMQY+EhPVigDKyk02pwVeZgR7RO8NpHNWnFczxPBm0aDQSHXZs
uW+pGjRDKg4boQ9iYEzUKse4wz+4RwFjNMf3cRcEG32+x3RZwmuP2/wDn+pGVsYqpmQPrmpQQVeS
cfjQQ9RQSnSrU1q+/tbYf1QjqZbucnLQuQEkwxultIUcMideAp5DeuUeGui9hYhx9N7LOMLMRrn4
UpkY6i3d46703qxK+5XsNcWUEWVRhtbqqCQ/DglD/I1CWpfl2RMEgCxSQ+CyP8fRfDCfIiQIvTZw
DdPWZ2NUcXocvJtscjw7DS2Y0kum4Wo8THv9axKmWyqA4MLtPDkElWxHgcik22WCN9+svMKtR0JB
/fd5lF2v3e6LHti4Gd5YUW7MtuVcUcIO3FULvMRAuygH8yy9rQr71nTnPOwvr+kUw2RNYjCQrsMv
cCyeP2LeDt/oRVRlHwSiiGIj3bkZA1Ho2SW1O5Ggircwlu97HjuwVFFVDKYE8JElww9ZHWiaCFHo
szLWQhrTqqB8VXiMtNEdpM3L4NjpHsbi6ZTAwWV5QC7X88Xni6mtVqXrm/md3o++xJ8MSZN8pmyl
aQowPpL/j8wo2ekZM4YAfFLy6t8Y0Z95BGMc3+gw1S1Brn6+snA7+Ds32Pb3cgaS4YGxAoGhpNCP
I6Sk6t/4bCBw0QBH3AwzqYT5pfjH36DwnpyX9PbegiXRljNhmTMArTLfrJI2GyGvQdySqZPLptpX
0ONSMiAdEY9BQJDSyabEbmHWtoP7uowJBaVCkRmp1TifsOe6vUzsNn7kz19coi1wIeHtcAWpa/VP
TvN8PwQxrLzdPXyld4wEGQ/Eb+S3oRfFAJr0jng8Xofx/l0vizqCgjRNU1hpT0di5h2UVYrVEWbW
r0WsRAyo5tFM57HR8df1detGnwV/gEHB2CXy8jfahROAkxEIwXZCbX2e07lLrcdhkeyafXSYLv86
YUUfkR0UIAQzbtHUGLopMkaTeizRcEIkcFVSD/W8clvwIOSIfGNRIsMFZKaXQ52Qn7om2S9vB6dV
LWtGiYa2gpmSh5/U8zuQ+u6KdLsdzy0W59mGnpB5ZdGBIU1gqQNAWF+g+6UlY/KrcbxEakcqrvCI
xAe6NLQ22ATG4o3bISGRcGYdmQJLdRDjAPVI2fFZ4Oy07t5N0fatphAqGFPUbNp/NXwUei9ngd8Q
kahgnT9uANALemDauZPRnlW6qbsL8vqz+B/2fvWPHicvWL/dBpuvcl/Xo3UAqqAS0hiZKQ6iB6Gc
Jj/c7sFkFSSF92xU5x82Xvkq3+9uVPHm2EvI41pdnoFUQaJVQ1zursyTNPsgaPE0ofRCeIZz45I0
HMopj9yRrJoNybLwCBFESOolElUXOK/WznBvFASGasag1K8AHAYcRihg1FH3Dbv6YH3TYE1aNcFd
4ot6sJVFklDElPRvWbZ4t24HNnXrSxX2nyXv+ZNRcOiQ/IayA00kWJh5TJ9sBGx87dqhfr+TylNt
rOaEgudNh426REnuovxpajF1m1dD1v63eCsdnhCKgJzc+FMauhfa2FNY8/m6FrPa1IrCArcAd7ob
xmaZevvXIt/oqVHJae/wZQ+z730ZfDGQq3SyYODKRdDeo3RaDV4nuUCF0J5efndP2bIsDol0zF4j
y74599wbt7t+8IvhTr2/aHTJhjER1bxaUY0wtIMmFkRl0DczIWY3V1KLsE5peUyJ9muzVCSplWGO
OkATk7sJQmaF3InadqB/M3MrL5Yjp+cm3rgIkUBl4Y+53qwcCccu2XHIuO9khS4UrbcO68bQgN5O
wQZw6owvIGTJI10GcMPYwwhKEyYkbpaxxTGJIIsbQ3SMOA4qCEaAlX2PbILj4jI/67RJJqnw6QeY
HWGT51qNW5QTPs+coRxhR7rAU3A56tuvApc1SUHXz89F74yRAVSgyzTfM08tawookjhWhVfMGvfU
7TKMvqNRPoCQrIBQMXmTblr+WqIx9H7xt2/lhEnRLMkKfzH+C51gaccTXuSrLxNOjWnUfu2i1ZcL
D60Koedb17O1GcztyZtOoid+rByjd+JYGkaAbvgEDkQtqjVKcCicLWo4iDAgMpFN1CfardT2+Hil
4yoI8NwQ7AGGqjNTkmDJ/jWk1VDdWl1a+Jna89nC56k54WJTFjTyw50ODyGoR98/AeB+TeoLxbJB
27jRfogPPU2GyEkiNoYEZ0hS/ht88zNvEGpSxFnMXrzQjWZThK4YumTV5MNdvkuvF+V4D5+Q0BEm
Cr8gqIRkHvA0s3Vq+KgHUJIAY/+FZCGkwKe+u8Q3O608wRqYAmMmKKrlPB8sz5qsXbnl4YzSln7Q
ukKEO1Kh4Ro86oKZvVPhdlQIIsKJ5GOM3FEzaBu63NCeIruhFsdQiBZI++es7EHOQMD3lLO4/YbR
S4ThK/7mMECLgKcSMYaqYp05kkg3AXYS+OfsPqjE1OUT2bxjr8EIjJhCoJHLcWFnbyudNmxkirNg
Pl4I623nrR2nv9PGKL6FIZoJc9ZtDRj/wjfNRmr3jrLRCzBfrj6KJGGIEYv039y3jE/Cy+/vudfA
5fVkbhW7i5iS8XnBmDdT5wylb90LokgW8F8ItTI8ZPpAg3hSZeuAMUQKyiTBSIIo1CcK7LQ63Dku
C5dPazvuqA5EFkY4g3HIeLqvwOzF92XlAJegFySK0S7kw8Pk0fQKYCg2ewNeNiBuqbSCuEUb/+lW
TikBdn0tU+oATkcaJ9eyav7/sMjZYzftW1iy7s65U7UtAAVmC+mrJfg3p120oEXw4SrIhcvOOHu3
SuXmrVClM/kMEPBi7BjWWJXzKbWy779xIL98HSlXnt/ftMe2frXZeu8MhzCgEkMRrGfOZ4gh60O5
iOi5E1bAM4A9mrUUxmJGeDEDZxxDdE4L+9G6DduAN1mpMuJlibInxoDOcIkdJqooMQ8uPKen2Iue
hwWzB7RETOlmlVtFKkzWd85oKkqRmAyuQd6R7OFE1LBJFhJSoFGc1qqdx2MQG0KpTlFxXY7nOh0Z
atdhqKrBSCRnzufXdgpTa3LX8QolbPBJO45Pqp92Gw38TbCjBb7CziMax5F/Yip0hgEae2rLlmRM
LCavJvVsfRjgyDf95esXCw6endOgaZrlQz2HqDB7VLvVntGcH/QEDCERxbgJ+/ls9NgYwcW38GFq
SHyRhQjWT9IVYl8nWhoJb9asQLZTz7uOGJks7UrGUWhU8WTJ0DvBpEpQqC2LQV9BVwya5mMZdD6p
TCMPAsJOhh07u3GWSbPPb3MPW7DK5Z3MXRqdttu3mEzFCFMT/uLeoh3hrYfIDY8IqcNVHytIwMNu
3Z+guvrJ7rFWKpfSAfpyizKPR7fClMtOIFu4WoQYeonrYKFUJngZdF+TfTli8A3Nhg16WWzJcMXv
htm7i2bVGFUhWLwJmzS8DjcMndcyJgzab4E6JtkGJvho3XjoEENiB7o1YghCs1VkFRaCVW/DX9hD
yFh6BS2+tGkFHrOvjYZYVUIUbabX0w6/eztHD+kTG4PeOHGWYTw21//VLdKuXaw5G/zukElm7y4O
f86dPz5KCZuq3EF9P6shvTGua9cf7DtJ7tZ9eWvFMeIw9voge2zK4aFq87cHdyA4jYOMAdDZT8Su
4AcQ8n6lHuGKFxmMZ88fJsbQL2WscGJenIZE62S+Y9+JmKCaUbWixAQaZMNtfKe8b0Ydn6gsbiSI
8i3EVUBZ8gjSmP3AEb/0vpyruWFVIhpCOeQA4c+gyQou+rbHAMw0Y3Ub4FeEMMzkwqBANhsnLA3h
VDbmy1fGyJPd0ZAUQDw6KtyUIkyJnWFyCYk+Veiw8+CYCHWa9GZw8hk8ibIJR1CrJ6SVU3uXrG7G
ZDKAgXLqTcyOoRdhWFlGH8n8ei1ShuAdEStF/q8zFr8itw1Chq6i6OOXT5/zd/fJOme7TrXZ0REG
VkKaLXdVAlD8MuQ3JGRGAxAf0aY0uwm2NQLNNCYV1ufjfSMFQAUKFVLsvrwbGph0vhsuXLopCBQU
Pma3fFJdUCmiPdivDl2L2ye3q9r9FI3IWGDxunhplA1TRYTWkt2JqC7VlYZFBm4uL4XvnlLIuJ9P
1zM7ScJ6MbSMPHgLBABxugnRTbCTEE2xBy8R+K57redJNKwiISB+QNq3cVEMo7BjLi2qmELhhG6J
LinX+10S3pDT9EnDpJ5TxV5z8qAwFrn9OMURY/lPhDP6TEDn9DKAwsGcckT4U7T2wvxwjQUE2w2k
GpSBBmth+p1kYENA6KJCac3CWqTIEvlHleVEA6bx4Mv33oBps3vvUUTAskCChYx+/kxCHSviicbP
njAIrp2qvct2dsBkF76xiJV1yUlEkgqGxdUGw88ot4AuoDTi7sJYYoQ8nS0QG9ku52Fet+WbKeI8
8wZ8HIR0ctJAas9wjKxDjrJohD3dlxygtg2doMjZ/RU8kJXYYhiDxtoTsdyvInJ3sYfoPZyTYMb/
lSSLrz1WwX8VJMry93B2JDU+6Ss9BDbOk8XI4VjXpGlZOg5rvMCDfnqA693q8HMo5MDYLSBn0b2i
evgcOZDZOU4hCnXy9Fg0JdFc+c8k1NZKXOtjskEOFNnia2Ok8z5qyu19RGDQ+2TTpe+K/Sq/9Z3d
sKzDMebqKQTGJ9ok5ZyF0YqYvcBEsd8qTsVD01Ll+4fN2rLertJgl5BQud7cWLGQcHotHHXs6xwk
2orxeBpW6fW4s3b3JR4db/Zeg/VGGxMJ2XyFyDwu03xrvwl3XFw8b/bLlx8Lk5E3eyxoM8gAQ5uJ
Uv0Eg40XxSKL/PZ90u47GP5kZEDl9DtCkZG1mbBjIhMT8ptFidReJmgrqYePmCyVV+sg+CENUNRz
TgnZNCMMMgWjHOKHXMTkWzMgd9BgBlOTr9mOOUfLXJ7mk9CE2zEfP5ipABYEago8wCRRbDXfF5uw
U0CTxBPmGVWRwXtiQvGgYVYpJITf2CjPdP1EzCmDVsUjk4XnJS76Ai+x7Y1N2c0YFugJQs1N7XiY
qHE8g0NmffPK3tYGgzx6zmvzEXwn/bYiNybiQIDxL+XGnmltFtwt5h0e/Hp3LqOtpiKz7XRM7+2W
tyZr8TvlbSk4kEv3nd1Ik7DqyjfJZot7aV9FrzejtboanY1zVyfY84kIUtvr4pVf0TNKTYBOtLzG
5b6+SXve6Nqvtvc5yVnLfhF/MdafAqWwSnd+dBVve7UYp81VmF+V4wUw+MxIAF4f3Hqmu2yhyOef
X3hv7TVdwPz9nazA5Vrnr3ErR4OhXBRDCmbGbfq0Xzu/ZhsSeqgXEigsksTR/yPawLXDs1t1kwiA
k4p4lSh50i5F3weyxd2Gv2mS2CWPhqvfmKedaUGYWDIYQLTLzjtXPFmRVwTjKh5wgOPQBxY0Yek7
QhToOAnOWEqjYri7MraE/+QrVHxFZmGnnl7ZS/JYqQjeVUEaQsOaSO7xfMr1lzeDc3ULXeYCliBs
UwfDxOdXH/+9pI1Gr7/ra0g1gIOGEftLuqj8G3V0Ok8j9CjJDhRJFGNAuA5HKvHjO/xFUrrqC+s6
0wUz9VWvCfmT7MzZ6zj563Zsytq506RNVgo1ubKiluMXeCuT9J7sJdVTQqc11KqLmu2SP5TuT5B5
jhr05UWda4NhBHJnOU/JUpnTNSaQ8nIIua/mUeW+dtA5F4l7f0QsjfkoPlhqD6UI0wLlpBI1pG/Z
wCEIH/EA/jAt3AclW4uTXAcMXIJLFljnCmfWilsnpCm68DnjoHMTZ9ogz0IEQcT0xJqYTJu89GO4
gkp8xhQZTvvONN5aRXGwKeoW1/1mR+MovtjuZ0dhFlqyHsO/2L6UZXB2nWy4gfT3DnTQ2Y2u8rYb
sqQb7zR5lCbG3xLHjG5AAzStV844RhoE7KGiz0bjZKC54YCea+KsB9Lw9/AXtFLGKOnFQlrrmJ2a
3HpGEhyZpOjYs3Vaaw7JcReDgGmb4t7LxkAzK/z9iDqDqo30DwOsnMExLEiZwaq8N+AcZauUPJOs
vqREe/mxPCU5MYGkfwM/5FWmyte79LTGz8oqLxub+pO6GXObd7zL7OQbiiRAASo0mBx+5j7Wq/Ba
CuQNTfHG/mDMl7naBCCzUPVzsme0UtlUX6r7z+4zLI9z1ceSDenAbI3jaO0Ch7pfm3CfJX8LnWNW
+taWcstYLGDaWydi8Gk/ZNQEpUgQnHxRpmHxqePP8/Bi+3tuo4F5FeDajNyGTvj5wqCt2z0uCA2J
ysDTMc7MwFvaaPoew9cBoF8qZrE0sARWJdOnqy+H816aTSq6y1DBmVokeLqmGVTdUVHb5TS2+NbA
LKFJ8nGIUjao3oPE2v2U0l0DZa0n2nEcEuWs4840uDQ5Gs0ZKxSkYH/ysD25XrOHrQvYC6ypamne
cMnbrb8XXvFT+19epG+2DnIxIAzlg2YVTk4SiKuztDerpZPbD/ZmB3HI+mLZKLXkTYfDw4UFnnlR
eR/ECIGGGAXBDD8NCeRcExROh4nQRIRt0UWN7cSGQF7oiNFI50gHKfqKomolTJFwXBkgsgnQ5OaP
xl3Yf0JGhLNiTNdm66q2YwL1GAi9jvCIIavdZM/zkEVsrj5Dbyk/tSbhpqph5DUdos/VENuI3j3g
vstH7ZmR0vOFzSCW3Gucsckn5oMAUxo62668zKDQiL6aV92npnVkWcg9pV6Bz2pkgccMTD+D8aP6
t4AL5iEHXgsWv3T2ntlAWCXMF8QWEt7Pb6tV26uNs46GOzGujBYKUzRJH7W7GQNz8Eepr9Vky5tI
O7A0AyKHVACpsjm5DI3/L+uSHyC7G4PM2dWrIgIG1n1sGx6AuOY6Z0UAMZ6zjB5krJ7JowxHL70K
fQY/gcg+RdCkQObH6vTCa3C6r3G9QlhdUKbh983HCHkfYJc1uA42NZTJ8PrsPY0xYwTstQwgIbN3
1Z1akwy6JUsRKUV9jHhbl7mGRqvz/AwF/4RSyi0QF3Lex+BaXiQTZ6t5NXvL+qKC04wQFN8GUBZx
kGMaTNIImnSjph34gwJsQjyhegsSsLac4jq3auwjeY0ATmrOeimwZYanQjCJtj9T17tv/EdDTtvA
B+LVulbtpel2TcTEMtqQpKuz2QTfM18LPSiWiDFee5dDqfVmzz42IjlotIEbMU6OZlsmEahb2rDU
OUxEodfJ3UKMBtW0mqQIAS46uYUClnCkFCQJa+eMQpkGoH8+el3AGsivJDgUbcsDUbyMZJ667IZI
7H10pPgjEHN2EhFvb8N6tfZohOFKJ4wJDvkFE0c1T47gt4TRt0/YpQZrcl2LHHhl9CdGGyayHAMf
k1TNIlVWqEKT3o0gElTv9SWnoTMINo4G0mUzLgtpF+ZHeOUUQVTH9p1x2WWy66MqP/q5S/KhVkty
xKM5w3Hr0kKFLZiYLu69yVe+8B6enuUsLopCpvaS856Ow8O+6VvhCrI2aToCxTjXE2tpBjyAfwI9
IweQmto2WqMwRKQstKQIm6XRv8Kx5ZN/Rht3CRw+PSph4ZFj58SiyNPNP699YC/VVtuVk+FQGo4t
njC9jYEkHgU9I1sTyQmFmlTcx2NKnC5aDs+yQ7OgfPTfCFI6xTuwMEOARYoShCLsl56vK1/bPJtt
5dzZjI6FCEn3Lu2rYdaiS5NTpvorJT4RrfpuGJrPSpvX/iVAVfuXoqmG93SoF27o6eJAYgJlxIGd
wfydbfg5ExFrsU3hTfVsH2z4MoWS2EM+EzUte1EyqrfxrUm4cliJEA7RfjTEH9XZB2nuQZSiNvWP
jiS2fZuX2MPNkR13NtGxioheKkyZIPMGy59AZzktoHmBIdK81QurTAzpukxPPzFxslFqIXXWZFaZ
BRNj/AtX7vRxA19D1ObSmDpOdIJHR1NQr7zNyOzjkBpc7NffqXhAd2hNYdKKs6LyQjMcMc5MxDb4
/eGo5MjkNbnMrj1zhNORgKsxHuCc5EV9/rilysUehyRR3/TaTOYqsHvWZeSIyhzATfBo2yhhjY5L
HytoM3XH7UtY+G/sa2euFzoHnCRh50NHmuca58wVhmq1Gx5leql1iQlgXJMx5MwWzIZZlzZjYxrv
dZ9lHJr19HJQIsNs+hGWQCGXXRBPSwt6uAU7utalCNHZ9bKGEppybhu6uNyPldty5LwKTpCUqeff
VXmR7dnKeDVFJtNcyVtZ335jBnNuTQsVFcIRyYedtUw54/khsZLhTnIrf0ssrAj3PVuYBc6XYbso
ymDdYPTA8CVBmiiIUIuqmAUwkxeP+yJocLr5m2kvuhV8oiBwzzeysfTqZJcKMIrfDFn9GO7gOgG8
GGIr2KW/h1dPSy6Rq8S3hQ+g7KWPXRW/ae30rl6X1yZjb/EHBbUP5Bcjq4sWhGHPmWT5Kks27cYb
jIBZ/uf1QmDLYR6dYE0rjY/4q0fv6qMw2Dz1kmxhrnWZAzpLP0cPjINVAFuaYarm0vN1dQsbnmIG
DVxBWX2LqDpbyJUHd3bZlfiEXvQk5SiDxTAsa7JOmFWI1aPY8jCg/e2Rp7LyLOQKl8VPMeSLhabZ
LXQOAsDtHSBEShjQZgutlE0Qm8QU4va6cN9mCecwEoBoxZAO8NNoReXwgxRAraKcTYwgdhXjAkAO
lRoMacSUIyCTCu1QMipVUkNuM96g/DnkI8ZvtKqXd9VZFuiv6wUNmYsGIomGY/Y24pXuOFU1vJfv
TtExu8e4QhqZBA9vNUbGf/DYcGokKUc3eRjYijyHIojC185W/wjQ8klQUJknjYfdQZjhg8u1La7y
v0CFlmEU3wcA6JZLPX2wloxs0C7oEzJ0S3/Zm4pAnrmw+aurveu8N2YCPrN42chKSoQQQV2u1BaC
LgTdGfNg/jzHJs9KOUHVQ8rERZuyjHR2aUV2XflJSPjLl/CUCo10DM9jB+kiEwhaueeXMF9gXGV3
VfGgf0u9JQqWv/bb9i/hoxFBG3Iog9a7zGrvTobZ0QJn5rV/Nw7+IxLq/7m8yZ5aftIqBA54KDiG
wmjnh9JqAwYZ7YoHfyM1ZfBpvU5KwuGKa5mr9BVmICiEMguQRZ6Hhc3gDexRXaYqtax/QmzhfstE
NZUZwT68XhEGKU3sZF9y3zg9SjEEozgCJsW1HSHobBueFuWKlLO45mGE0LKBgMc2rAla0nIFeTUZ
v36TIcKRaKeS6IjyaY0d8o7fMGs/KdpArPBnpLdUG4YQ9Pkd7jqbOMQQ3YlQPk33FNos9ECDJFXg
It/UOIiOmXtDuLPx7pDntqy2VFXq8RQxqA+9m5W3u1QanV8f2kYAe97kOefYqtMorq1gvLPj8qpw
k49C7LVGEVSFhMv2XQiMsS+K1leZXeEdfqC5aK5qyIqaQAp9uQzfzg8ySS6hzBJsx1HmeaZpfAIx
e/HUOhkjbsy95CIVfLJril4U9SIuiW5ch1jKc5Cp1i0a/f+DxMXYwRPaoKyA3yyTTnTYZnHowJAL
0q4iyXh+cz2nxg18mHwjECdnNcuwLPn1K7mofEs06uFXnvxDUipfkHfqwrHVfwpA/a7pd83k8B1S
4egH2xQ/MByiTvlZOIBEqh5iUQk+Nb/Bz/AbhxhUffEt+mH+6NcXfC1fCP0BIal8R+Ypv0Ew6uF/
xbf6EWQMBJD2jeJR+UkC6Eje+sY3/C6/mt+dvrMy8y0xpnzBvwAnQb8Qk0pSaf3NpJgSecr35svp
O9/w3yHqVEGoRJ2Sb8qv/Ba1kEJLv5tffn3DyZUo7PTwKyGmJuGU72z9GP/xPRG2+gJfzh4MRT96
+B3MzqbvT3+Dr/nBflQ26oXd2tgePcVTuN+wUamL2R6Z1huCw9OHcccBlqZd8egX2DQXDR5oUTms
ScqAhNIXMCOz0drcgV3AVhy89jUtYknmrZsoOJn5soN9gqvpCH6i+J7jJ4rFx1vp6qIBU6uKLsMF
fhEHUoTXaJEraHLD9AQyUl3D/+ANqMv+a+Q6+6tdlWXLMW1JBacrrcgurYgSrZGTXxc2DItJMQ5Q
niCjrnrvvoi0LI9MVvFZ/Cgn5yULtjcm2tTwXOyBuBpchOGE1t5EbERZv3GGyvuLTwnBrcvzb0ld
jbfFONqIJfjHEkt4d7q3eczb7k1fJ9/tPevF56OnsyOExV+0hMqA2NyuWi+/XSWlkyw5faC45tOO
fFdYB39lHEnLZFXuH7AYjj/asBlMtF8f/2PinmrgqJrz6irSV0k22jAKsErpI4f1M5uxB1518hby
Zb1TjstObn78qN/DkpmIwcGf8t8Mx9ZlmE8N5A/4pLgew2JdyBDQMInXrv8qi1v/s20X8X3fwSSv
8abnb1wF1xmuLct+CwM1T6fumqgkF4tYHCnqpOxJ/Fg3N0lufcu3sGiqjg9vkk5B4H5oLGjvmRFH
tOTXk0MabdUQOCG+mx+iYN/n+5toT+MLrTtylC86MYf3A2hA06bqYLtuilftrv/SrPz4Ck8inPdC
jOkYHv2rhlkS0a6HapQPGLnkg7d93a1hVOSAecrkXE5tt7kPN3nFByBSslo369f2RDBqsbfWS97Q
iZQeHot+KxIAT84S9QGi4IRrl3j8XuXhCa2/fJVvNlfIVBwKWq5luoJc5NVcS48Zw3XY4MHh9Q2E
kIJFegNrsizNDqbNBmMpOVcW8LOskjflwrs5P8fMq8lRC3yIevskE8ULrRbGV7+7j63pJt2xAwQI
uCi/j2N7H9ASAs7t8ClvHgSOSJkiZrgOMSktjoYdl7uxk1GzFseAVFa0WBvYsQ65p/vGoluVlrfH
GowDXS7DBD/eof2g5zmkmrGdJyTq2l6PPNIiLzRwHuqddXPw22TvbJq/V5sFPLINDut0P/QZl0f3
J+UoTT+pvmCvjBTAJU40pfvU6aadg580kKGs9bIMfpZxecTvkBEgcmc6xvZd7S5u1238Pm/bR43A
mcx9USzoZVWC4dk+33OjOIJLEOucxV1tdu26BTyPzvIPtmoqkW0LFpLmfqYUBTTqM0Ke4V8k+0MA
m/rtKKE3oK3tvWYpRZkcSqY1zu/kO6jyU1yjUb7tDuJcD1T55SfSuBu9tHA9sU9uugKRLTfvUOqv
Adw1HJeRb4DD71Eb0o+8B8b71maHUjFYYKty5S+Qu+/TG9OW/6poDoDP+ENxCXJSEdCioBtFDaX7
+J/fw0MN3vm/fwaK2OefYZpW5CTz0CG5gBeRQ5E0BAR/+iEETSJ9DUM011Taj/hRGoxIr2/Cw+Sy
JARVDX4UEi4rLPCQdJbxQU3u2H8YSRD6lO4hLN+I4WNCmcOIYBfBJJlCr6FjqaFTtWcQ/4A0aJKA
RAgS6Rqyx6epUtiprgvtL5pcQQVdwxSAXluReyINaW6uzxPiCpqSMaJxxh+MXfUyQTyIaMmoDRmI
za7dbt+PjhXsHrKUtrhI/hZQJQhGZGK50gh0ZFTMmBrsHX8LosspIFrQ0F8mihoc4qLkXNgrz2xH
MZEO2LS52OZQzcx6Jc+K6t6O8JDQVchwBVL4hNJi1KOne/cNh1AJjeMwZBENQQECor+IgyUljXjN
i8x5vx6LO+g76ZWW+kfXkJUuGL0C+JECPH/5000ULHosn4xjYJ8A2pLYSnRl8VO+vREeKlknCxMY
vFcEhMErBsmCk417JZgyaIjLWE/d02Xw9mRcxT4OOOqyLAzZuZ6zzg671za0V8po0KYe8ALr/SaY
VN1J0uY/V13/gUP3lSZVR38lzQHFIdo7G8xjg+8KwNVMVi4wGrcrZMrIri/aJJ/Z3KXygwODK1/k
ATc8fx4hP6z2btuk90cekfxW1OVl7CUitumElOWPydgRSftXRlAXZY9mcwcyfHmPNCO95/sLzCZY
gEDMgG5w256vKRxie9MkvvshmMZrqJgAa2Bk5PYUuLTL8iOb6Jf60PrXHN8KVKVXkmZSaK+ESTQx
cL2RFBxE73oYQig8O8RDhMUnGeYmSUPKvVi9yQ5UOLXIcgPsFD1fm5VPHLJEOb2Dq9mQvZfhSJbD
/uYUkSDTBHDDtpVFgfrxsKaAS/nXNbPVFNTmbSVCILtygnEBPVZDNfAs3ME1eqwm9F6yf5gS4GAR
Ko3rTzWx9/BcCmtKu5KSPyk+qPLIty0sbL4GEpBGTZv9ZaKPQaWfXXiohGRtyR6fET2zuOcXvhvR
q7ppleI1BYoOyBMVKpVgXUA8yuG1yjk6LvrbMLGXIsahf/8ZJWS/lCQkR2pNuERUt1nNhswUggyF
n13j3Db52mzhenjqhqr38AOARlTpRoKwJYACoq2MDHs42Bo7r9vkKk8/yh3CJy1NAU56EAGQaZAP
h3iCJJugIQhIbN7EkgkQU15PkU7FVe/nN7mLWJIxtnp9GX2z0+eYxGESOjwqLSoJuo+9jUsn8J/P
/ZRVugROigTV3YgY1RjrYs2IhEpruqbAALl1aSYlJaaOYbmtiB0jxs4RoJFV5W9MxPX4z+8SkIwB
CUOC0WYofpdkyBkWFmGiG+e13SiEkLkCOoM+W72RSDfCHSyyt7dFMzIN5FnEfVvWggJCDFeWBxYZ
06PEufk6+e7xsL/8ChuI8nSNwIRMS5kzzzNIwsxLdlwO+z7JQIB7CDw95M83alhVOdYj76kN6A3J
wkzEN8VPIePMGugwcNvwB+py2Jca5YgpUtiAIYozjBKcC7rVveY8dbH6x95Ri1bpe2NaZdfuN8zO
f1po/q7QvBVLY0kd72ilJgoHt67+odD9PCn3gNc+KrDgwhFkqSLBEHOAJiM53WP0rtxGQyaCliGN
qKZaET5D18VGyX6g9FA5ZPLQBXR3Eilq1qUt25jYYI2kOEDZldhN99XrLlJV3XPPQQRvBfeaCC3V
7KjJ/TbetEHLMUjEtEDEbKXBBAQO2Y4NkO+nRf/WGNTsQBUn6G+UYMbvmrl+0qSP24RuzWl44pFC
d7g+cL7IsPzyQMzUNfMHAjQeDTHNZRTO/VUnOvh6XNNxHqsLnNdRwkbMJTDSLRD9XInqrZMnsosP
q87plu7efQt8+15TA0HePipjub9rYzZOSC7MeuK8jc9BbN+kjX2tY8oePOiwG4ghwOUqmZml1tXm
tQEB0hXIaYb/MswRoZTpHoSSM87a1feVdfvye3ACQDsMlskukjEUhR+Wkc93VILuqrjxkEqoHKjX
gJQkXfieqJ0qT3kL2CO4wViNU8ayq5ncavSM6j2NfYyWdpGO7c/nk1oXmhuGk0xN8dabPTtdOWyL
GNfp93JFUIyNjn2NozLLeuwXBWC5i9OJ/QOi041RNmRi7trUqjLsAWUVj6xnI/1Z7xcPMsStcwLv
k431TZW3upAsXl3JQUdk5OPEM5FIhzxxpekq7VziD/DkG41i+wiGiYepFWPkPAFbhjCpO9Qv2m+j
v/j5Gz54JziyLgPNNwce5x6079ntyYrMcbbqZPh3kg3mKQupIyRo6SmDALpJN7sR2CQKfeFIeMz/
qVCgv1UW6FTF/5hHiZP5//7soIClT4DVYZ+GzlbIsYuUwNn7OocGA+3WDC9ocQ3IDa1WRYoqGG1G
JmaDklGzK9kkq8UxBcbF8ZR/Zt/BigRCVoygGWeA+bODH4DfoMF/37ukSsOdrgP290xiCKhyMsZS
gOthOMoUAyGpqKScxuDMZmaq8K4kQ8+FBZqIWkogNqIs/LMM87WmIvulR5QjkXSzutY5MTVq1+SA
MAHaGEZeTQvKcEKbh+zoDl51jMz4/HqILtyTM+8NcmmqZVMf4en+/IGZIh/575rzRu+NbLbFmVOg
RJQhd0dXyQP+9ijHMtUOkZ86WTwGJhomXX6Xz+0xMRaOMBlVynMQPF9T3ldN48Q5JTz2VToHxDeT
q7aSFlXCZ5inGfiDvVCUxOOzonqlctgOZa52UetrKLCzLR/YDY5ZIGMnGqPZukp/MWAslRqoQyW8
qFOqKAWr6Gs8+z+uff+VqGcmfV6qhc3ukfBGKKH5z2KkWBMop5Q6hLnyyje6EXnraexossAglcjx
/j+bPfiOHOU07haxTtw1cSsU0htuYP9BbU5rqk0Gvdq/hBFl7FZgxXQJtZo2tiRmzLKEVUCAvPdC
JvkCWVQp5cpkD2F0EQhdL9VCakyrcBFRR1UlSyRlLRg2X3j4zuxWgF6AUrh22nCPZxe0g/2SVylZ
AkcPyj7gZouwSdWsw8QeKARYouyd7IaJK7tsn3Lw7NmBcXaqwBgqf/zxG6l4c3IQeygRfdBKeD0Q
Ls6HINXQsFHsy4056JRGIo/rrIN/bJKk1UfyciimfuXfynqqaNEfQSnXfdFLLZ/ry+SzE283sy7g
UoyTgC9PuHtpWw6gbVwzg7eIfAYFXyS0pMNUurcYj1Ax63jqd9hPcdpKzFDgomSjOjXxwlQbMnhT
gw6D5S0UwXeW3V9L3JBHjI+t5qsqfuNSxw3o8K9/+cab4uj5m+TaCvaWmkbIwgztrPytg3zCO1R6
xyBfec0q8iUi552LyZuiaRA0McNAN40wpRIwjSo+nblqW3SCK2kXVOKt+uOoE8PZCgjCBNtl6xYE
JdchXrGl3oJso26NPJTFpn+d9xH52d3Hwu7REVMTSxQj0FEiN5Et1O0ooUZ9qnpXHfGqivty+ldH
ee7a/1YE+7x8fc7sgAAX8A8MbSJanHihrdbbghFWxg4ICVMRElsMOLUDHosVr3qwreqthpvuzr3d
baePupfmBOdTq1O7jPCfqbJYF08e5lPg/Pa8C7LW7v5Q/QlcQXPyTh4g2vnEuG5sQIu8ir7KKsvC
2sAcZ6jjUj94u3eZMxnbQbh1BXaDTehrZOV9EtPZpsmQGYs4p8bepoUHIjQCzrkIlOyLn4Vnk4H7
xR6GHyqWo/WB698TDmV4vHrn8EJVU1iOxdttn1+HNK9K/6jApi6bU554pOKsRugbLQANIQ4Qc23C
NHTxxss9Yt9iGlRmlhn83sRN/q7W/4+1M11yG7uy9Qs1IjCRAP6SOSg1ZGouVf1hyFInRgIgAGJ6
+vutQ6VbSTKSsuPGjesuyy4XCJxh77XX8KUONisBjvIO81HGyDrVKG496+8wo05YAolBlVPnWGEQ
KnRBxaWxUh3AdXwIJ3uKSmQDoqdL/qEhf0AvrOPP+IOw4AVZbSv7tpv3EMHtxyDWNPSiLsnwqI+3
LOAAJSUSaY1Pnl9+2aYC4vZIYJedoSG9Mg1c6bIJF2AjOaRmxISy6JU1+VjG9156VYZvs+1045HU
qoIUc4ov5BthzlN9sMrpk7rlgTBWv4QiXdUPWs0irpiQN3/HDIMLVEalXJwPZlJJV/zNbtzrYel+
V4ShOiefhKk4YROjMbIbdAdqV1XCelH/4b/YmL+/Bd0av007ApyPptJvSU5Dui/WlNofbUz9FBG7
4ph2CH6I+oJ/mzrCdCsxLJQaRSvxcjdqzNVOvw7nBRPxBfybo7Ys6BcTvKl8+2DsUebaX+kq1Rch
E5E5N7OjMGWevgTowahFoHc/d68L28NmmPNNBa2vBFAFa2+itlwt++lt1XH1Kmwx52pjG2qOqD9r
cIcGW3sdKOkOvYFetnAjNT2C+4I9eWsX3rzW19EvxOpIkK6u4zOepl4xtnVOZwMNrxuGz1leflHT
WVjpN2u2vj9J1KVv1IPaOzgYU/lDJN3L2cXnjmjlWnIJw4rBt+toP5BPk0S7PCmMhjDO8L3CcXzA
TY7bCSUNR3WMkJoVKJhFRSppFD/CsPumoYK4/VoJJSDuhfd0WrdAs/7tuY46wGbJ3sSGq2Duwm2Y
Ae6xHQ0Ti9PZ1FTS9ECTNBAjXh1VFH3VMEENup7LWJxdFpyfey51V4ovXIjE9nzn9FHUFV2QbB+M
TgNavwrnmKwtaSHEXNMyxM8Kvijl6kRGH+Yy6qaVvHAYWvMdL1vxn30uanpxm5hbm+bwtx1dzm6K
F2VTGH2q5pfGtjD9P+aa8CbpywzZGrAmzziQsS38d2OKb3xGgXHhO542Zi75URD5GXSLE3a0o5u+
rBOvCg9AixozpUi1+MYbRh3fCRMm81xITKiQ2Jg08eLUWjUAKLXp5VPmdKLGKI1RELwginb0+Wqk
f39XNJLtfrYBamcuqkgQIinbLSShmFA3icoNI7xb3OQJqMts/a3jREziZmg+FV6Jt9ovPSgLbo6X
H5uCy/ki0nDKWONBfQ5D6qcwguN8tDm9cGS5Zdn2QZHWbc9IVg4RUvnGWUUXBQ+QKWsZlz/kWyHO
oopQWTg/wc4HZirXNKp4GZUfKhMaKBjuwLOf1c4/weSSk5Ek99GUmj1lJq4E6lieEuN0XauNn4vu
dp68V2qbdWwKOcz2cDInrndNcC9LCc6tbpjxwNa0VxxWx+19ufHI8tofVreJy6SQ1IRWp5SgIMlV
jMmMOiwNITK85bD8Pvw2WX6zui+eBucKSXnHmUwOvtRx8l6ZZXm6nJl42jHKSYf3TuomJ/g7263f
y2tIp6d4LCEdbm6FP8MM477Y4YYyyp+Bv4gX98OmRPmDEmigAQ+wKRm4/s2gmXbWiGll9ScjVKW9
xAO9AyLkrndul8kIHImsxMKrSW2al8X/NPZ2Z0xleyJ5RT4xydiqb2SiLaRDDgCqZi4XWKcMENas
PhSiIidCAXW0ZoNF6eV9vMhNw1kxy5NntApKsbZAjbmoIY0PGQymDiRi5Vk7o8/KE8AyNKZKCXiy
1dRFPHPOBwBSzRj+VH/dJtkNT3BjNX9AGTxzOf/+7FqGvx0MGZeOXYwhYW0d03TsSzXc1PRGM0wb
cwH1nWLT6GBXPoismU2vwvRaVOkAf1CRF14+RE9SqGV9TOoLNB8Gwoxfj5+riNIxsKvyLWNNk2Sq
PkUUACmPhDpq+csa/2kwrIhU4SU6HsIZT0XJIfKJmaZhfSzL9/JMihMGJiQ1y7xZalE5UAXO9D3w
hy9WhmoUQz9Dv+j5z1B5qBkSiKwFZzSwF8vzc+UIShNlTGBFAm5yvHqKcONkZcJglxVqtEykA0sx
Z6583Fnl4mPmDBUSXgY9wnu1yY0cmR5CcmRFhr38BU7E74dgKUTSJHnAazoxx67ioNsjeH+Qfz8H
zmuzonUiS2wlrcgTIK+T1kxPuTLAr75o/Kmlora2qqy/TXEp992LL+/c1nNxaMQjBStEkImju3be
dQOCZQ0PEqxrlb3lzxA+BcNWk9hAeHOJPtCCCogBFBZ4tgH75CPmZhLTCZuS4SBNDjUp6Uto0MV1
UThuvqDm25JP5cs2/T+WGekF+7jPoRfjLZ9IoJoya4owqgDVqYsF2qElRXXNh7eSV1jaEtoNBmRW
r3niQ5yIcEBFQ8mRRMYzzfYi2q8Vd1SwwwZElQUBB1LbiY6zLeuuXSYpGXXKM0FnpHm4bCXbQlJE
KmOyiPW2Qif4KfceTbLUuz1B/S8vRV9f8fiBOAccF/zWDpbHh0GTlINXLFIOKU5DGVQLn2Asci3u
1q73VlOmPNHp7xm9h7VDf832kBE9h/XHYe8+Dg4SJ18h7AP292qM/OX+Q91bN5a7D/hDgArKAyH/
UgpCyn30C/hiLmN6FJi+Nz0Kc9PZZ9hFTOBlvmK59ivLS97osZR3kmHw8fJPPyXxsEi4/D20GRFI
63Hx7e2WfoFosDChrULUVXybcmhPEWcRsICn/kElyp0DVUEF7+/sUR8TChloSZmpS8buOOnQ/srF
stkCNL/8wCeWO6xq5AasbKbByFmXR93CzJsu29KxiEfkIsRdIew3sBq3n/1RJmrLdejFa1+OFC4z
a7kssAP9wvqr9dsHo1BmdNJYeA40iCeIuLuAYJ471/CZBRtm6kjjYJgnv914JabQsZM0KXpRzgIK
GL8hcIoK2O9IDIQHwNJRCQMlRveeIfZRpKdR/rAfhpUIjZ7RrYkIBdvCvdQInjiB6hVCEHalVHah
Ch8V69m+aHZTHNUGEtByJ0/ps560LYZv1QacWIgUpZY83tRMSCRv455kpj06vORWWmHGk08MSrkP
acxUIgroVknrAST0DMbU+Wsr2R7ZEKxpTWBkOSi89MKyONMUMacjhwwDBdysjidDQZI0Ecrr7G1M
RoRAecPifxJVJmP8Zm63j1L6q/EIGbWx2YiLB/0TTQ4M2dpcetHnuiK2jJghka+8pCMwu8/triDP
wDVjoarTfRFw2skE1s6wScezBdrzbdVCg22h4FQeYBauahhzgkQrk5gNFQ/9B3WUGbLjxmHdBhHK
s2a8DKScaQlI5EY7Rl8JtehYzZN5Y9ZNuw3nspx0FfxF9LkgW0FYmh1oLeh7G1oYcwLFHGqwYVhA
nFfyyvkDU4JzQwF6NjjkHpoT0O+jXqXZxlVvOxlbKgChoIgUrh9ikROX8V8+1c2qmsYPAvmhejyo
QSv8/esE6dmVwQ4Wn6VTNc2cpgcyvtUg0yx5xYaAfYUMCHEafWP++zBxc+ypjIdSuIMbM9DWcctX
MJ80ITf/RXB0TYSZVFN/O4yFjXsi89In1o+qW7mpDAmkGXgqa20rVAjTCgM9rQHxJYc98yyHkhOc
W8OJgy0+RyncWGWfizK0j5JPbj29pvG+0xC5pVATeUK4N/5d13YB3s3cT0NO2eQPYnjF4izoOom+
5kn40/hGkIZG+fJuG95ElXVFfhJxP/wjRIEUJx+IYFFnrxNv9MzhKFKGsCiRqsTFlh+KwV74L/Ye
hStYoUYgEo7G1fyoTNrD1ie9ZNKMEURQAE3PmTfXoM89PAers7561XhnLd2bp2llCgnJ7amU6J01
XrbR0hn4mxGNej0V3rKU0Z5Q1eeNvEneqJG2g63K5N5v55u0mj8advgEJX9PhSPzN3vPp5wD6IQ8
hjx/NLR0Su+2LhY3Ap/FAL48Ejl3EYC4wFqCFgPV6hhqCJxh7JNgg+5I+X4+vyoTLj6x4CDjG1og
0K9PhxCC3OfRIata7WiOAaCGurpL+9B+lDOEAC5xEl8+N8+VPnBiqRFB7xcwMI7ugjmpi95rt9nb
PVMYd5g+C6xUa69prwRa2m5S8Mg0seG+AudZh1H/zTB72FWawOuYHRbccjBERGevYNopb6QiqIn0
2/23Nti+H1zoJNAdNHAcogLOzPBXPNBazOMXtUtyUxObXdx3k8WO268q+wBy/X+H13Mm89vlF4r7
xFFbVG6X1lgW4Ax7e7zblBE1J2joBpKntf9UtfvrRevfZQUug2pMnexm6Op09ST21GyFef/1HwAg
4pQcFaNYmwTMmLFhoYo4pgTHUGkdejIqxi2e7xBHuZ0PlBM6Z/arGYMD0uhENpQT+Ayi1+vP5b+s
lAKN+ZX2orG/YEB6EwUWcCYUAPbsVQkL5g32ZxxtGvuLSKPgMe0DjfAEawRkMccOigTs8EUTbAO8
l3UlqUZBtJ1h3gCsz2n58qI817IiG3Bc4ee0rOHRvemFQ+kPuyA5zFJE2YL2KeDgiUqmW1Paa8UA
GUsh3ecMeUyYAH1CRtK0cLQLz3XKSnB9RdhQ3bGf8QU+AjOIko4W8Zy97ToE4UX6xYavaQz7uXIw
9r2VcUPIqUfFT6VH2JScmXWoifil2Ygl971NnK2tRXNhK58r5UGEMXjkpbkQqY5uyWy57XdDX8FL
aNiiVMYiaXhw1g0hD/OruEr+0eWkqXm4JIu7hUPBjFXEvBCAQuVdPG/+Fo+kXY7fOUEfZpdz84/8
286ejxEsIqyj4GKf9KfAdtM2b0NmpEAwcr+j33895BwnFcp1L/pu5+EnDUAHjiPRVYwlAtFtOeHZ
SCA/xb11VyaJtdIx0SzSu2Zyvl745OdqIj41eaP4GcoU9/knxzWk6foA5qnM3PwEzQ/sQTbRQ4iJ
nOoA+bWHFS9y2b3zQSLFhII08tEIcNhUML7eb+Ps5sJznV2KfG0hJ4xcj80z57rvJqLED0OAYagQ
XiRmoBNaCGQnzmDaHK+M34yL+kYngNxgxPPxY+tv8Rh6qOciwP7B4ORMLb4g7Ul0PrVAJxwOD4NM
dwNLS6PQeE8/AeIkPYBP5JnkBaoh5bdopAVA5ipkBIOjYQQd23y9zCQ/cSqj51nAlkBIzwyUMfUR
kBNUQTbGtZ++FQdXcLemoEaQlAYfW/JHZDgquNuY2akfG53Vcmx+Gi0S8v5sal8FFA2XRT6mNzk6
8VHPRx5qJPoE0MjnayxrizanTMpNPpZgBfrpT3lUsxk2gDb8tdP+S72ivZCjDiEzqoVEFxTjKbe2
70VKNQACZ6CG3wpUUXUmSoAiQqoNRWu9eKPTXcQMnfRSzr68KM8wkFzY+ixINRC0Y0fFhEVqQNfR
CN4PyeK1CoaqgH8DtCfkydAIaTbFllLFi5LpW26L2cHZTlUrY1D17e2eRijymSIhbnAUsE6AqqhT
YiHFy24ty0t1ksJVCZe/wOc/d/mg/FSWOnghg5EjZLjcOXkYZgvPrN4DvQu+kCQ5485f+RFtkJBf
QzQUt/wwQchdAgoQAf9jFM8QzC+DkefWMFO/MMDOCOYPkO7ROtkhQo/3Pn07YKT6s6qj/yDBQ+xd
1ZF6KKNWkykj/bgwGTOQBK7yKnJyReXzWB7Udi9/+nNvLfS4rMUsDhh860z4DfWwcrxJ3Nr2zDlp
6A+YcSqFxXhK4mmkEYWGy8IKBOAelismoZxFKj7+sJQ4c07i52sTOwfgwVzyaG/NnpPO4YbBZJsD
1RFCpSopnrCne/PkBIWxyk/trqf7um1psYrtTeNmX9UC6fq7bKt6btcj6uNmiQDglrh7PH9jmeOm
202TweTCCgsJ+82wJ7dmgVUhdE9vqj6N42j+emh+tNPmpwaoognJgkm4lnmJoMhyAVJZKlaUOQ+o
oTGrueuzCSMIxgrCDjBJEmntDw4vVRVHhxc/QxZI1Eb8y9F2ybbxogFsgqkJjN/2dKCpfZ8XE6ke
TPKpMn1igBUIn1dQl/B6MQvU377zt81rAQiiPJugJRivxj0Q6nO5824x5F97iM1WwXDR4/7Mrf77
Q5uQ8d9WK6a0dl7EAL7qe6NNf910rwV66tXHLFbDLo04S8XQaMfvcqXSfNDLphWI30PvNvdySPqP
NxGmbuSnMUNn2IBo9vmSmFM/braTlgRlv001FOAi4Njtw2IxvrVGCG4AFBzhaoclAFY7lbv6/Omr
rJigD9X//H94rKNWyds0i2Ys6EieCsk2o+ylXWIM8lpeVzZFYhXH13YHU2vrv95N2T9Ta3800BXc
yYwAuP+qTeB10SjhSUyFBkL0/HWVHXB2uON16TwUyU7Fo3iQYlXL2Fy2QqrExRx7crwSDmmMzWEm
abb4B23Caf3Dc9EnUImr3jiuzYJiaDJ7brZv1T8PQwH6xHuCkGQH0MBqfKdhR2mgpW+ogZa+4eG5
kIMU1lcpqV5eWmfG6s+f6WhpBaVTeDa+dm/l1DrM5PNVC0zefP5C9BGdikOIIx5NTB/SoDP8mGEF
z7QIBlG1BqJZuLhttHdAPwNQUtVSyVkUF/TC8rU04OpTnrXx+5BIg6tH5XlZ0C4iuV6JzWiUEFJE
EMARjwzEsC7SfdBicNpzzMmRoneAiRS9qRrmDxIltDien1sIb8m3gDXmM+A75hlkrt/FbpMXMDS5
NF3eQ4ydi70dCFzjEAC3E2FPKswn2pFk9zlej9wbX8Aar0UzF3h8sGNlTgoLQGj3y1/uzK0vnJ4R
HvQopmbHqXoN7smDM1S/EQvn4nO9CbBCSLAQqNsP4cZ6pXGCROrCBjXE1Yllb+E8mOkyldOh1r/U
qp8ZkPJ0Sxl7sP/cEwM3aPpFZA31r9GZVCIAqiWkTA0cZchtMjTjgIBxtG/0JHKolLGfmSFh6Cbw
UoYPA2npRmr460oTpmyyXzPrT/qB0xsAXI7YG4opLIKpDZ6fHUGOIWpUCwGlWVbNrbmX7FLMNFdA
MMCnuarA4zWwlXGGrLWeJLMZv+Py0Hapf+7RskTfQteEwkXS+iPoY/ZGZ8R7t7gHPCQsMYnCuwbn
lHdxAZfKI/04zBNnXQSJjR6jmK7CPRLkriWc1trvMLUaYF3bWBfl6Q43ogV0T2wwg6sYD5BVPLFL
YycrgMJJ4oznur2pgqolH7ue7uIBGUcl8xymr7vbqsdhp986j3aUuO8I5wzvqjpuYGqjKPdT/iXE
Z+IVZHR2Tg3KKs/Crm+xdho6hKP8j/VbgO9ZsRw9xXFV8kdNFBYrj0n/yuqUDRbS/FXTcmVnvOLc
xrko2KaLV/kWxDrmkfOkJTp5ltkPws2+06DExWtqrhf+TV/tdlcv77YzVRnzaKjbMmASiHJUYzcT
OzG2w+mDKFjir8tKT+OG3N68U02vnlaAsZA49Y86LeQeLgzX0LsY/v7bsHIANAemAr37ImtAY9JB
Ytkh3vNwcsj/NHPCny//jlOzA4ff4QAOsCVD7COOyjLPolXc5h1gEJC7wKC2knad+xHdr43sUFpy
3dW6G3Vg6OxVD/7E+jD0p5cf6tQR5uihjhY3utM4lLnzvUT3fgDKCAPVID6ySOaWEBK1G/+VlvGd
WkO9uyX4LPN3QjJ5gWlKAvAGG3uNOuQd3lQWOa7iH+uS6N4V7WtNJqSrvDyIMmyPo80ZYfYtE2rh
a8c2ylZfu+mwqaP7LrYpIuprmVCbg8PGtpieW0Iac5Uy2VHwBazeW+L0QNs45FIKAICPbrN7KEpA
mRzXExQJ+c5j4D7da3oieW+g4oXrRcptQYaq3TU0vSync88UKhGqekC4cEHEw7FkNxvzRRCDYxpG
sBBfM/BHZHNIK4DFQGMmqR/Z0+a3DZgxhHP4c1FvHxZDvpLWRlIFzWTywP/YN6Q/gdip1xDLNGwB
5hhc/BfpMQ7t+e/PfnSAW3i7b/plRaqANiq4AnMjLMZ8xnpMImWMaHyjScUbatRM+LZoomJOb4IA
e+QkfyDBOnN681CMbzBDo/g7dh2et81mrrfcfiKImEglf7ZXtJ6rGD6zKZx2hwGlGKF6m4bXtEe7
Ag/cJ3uHMFVnRVTaQ7Db35VjdSdlp4Zslz//uTMCuwJZy4C3QC88Ouv65S6r4PzRbgD4Y8B2o4Gk
lq8ooJogKHJAim3d1Qij3thBcCvbEIhz74PCfeel/ocLR4Qg9OMthrcgnDzB2GR9Pb+X52TnbfvA
ITP5F71DbaWd2N//LaUQNw/43zwXci/BRAKuybv/1I7jrcxkZIXBrOx92QV/KR76wjOq3zl5RrGc
SR0xTI/nz5jtsdCr2yV4XclIX4WOJLktJg+5z8XAHpCMX9xUHbDqeVUex9jRcWcyQWOcIgmCurdh
D3M0QavD7NqyoLJxQHho/wcXtCai+3v50bHkPvPsEW5iKnuxiT12OOv7vAm7aFkY1MFvjTzO0GvV
csYbXNm8v719SD5fciXELtgTHBEvvm7s3bUGUaID5OgUZH0lIauPqXhLnLsg5zGeMYF2jMOxTO41
4jR2Jspig8efIwAxBgBot8TqZRoMKQaUEnqnGnEBfD0mCKI6iRhZ5wO+O/OdskqqLXWGEStEAHAA
vTDrSF+UVHbQJGpqom9e3X7jpGzhI2HrFze0MwgcfdC6NlPUlZxTKI/FYmhhtcU4fwsVl0e62hQh
ZNKubKrhjR3XtC0yg0LzDlgqJo7YLXkkI8aea52TWn1Nv6WMESzQQF073EqMpunv0Dut87l8L9p0
HgY//6+eBSbxMOpiCGM47mgENayXmktY89i175O0f8xKHlm00ZkZ14VVcFr8Kg5AZApch4RzPl/A
Fn1x2Tfz9l6tnSwRDNFjRqXScGdhKqV7WH63Iq3FyHvkuoxhyWe9Jok/y9F+vJxScwZExGMGPx4w
EPp653hwkOWznzppUBibDxkJyYdXypknDVUOy1NFuT6lAE6xKEVY1MstkchJ3PgHUN0piEhvA0+O
lJMlwVbHNgCe1y2qchNyKE3cMxh5aCdoMYoYp5Ws8WzrMKcE8CRRz9BR/JIpHA5r5s4EwlKKmSwX
je2FKtrcD98J+Qy97pvlwbRUCrqG3XipXAbqmHecbH39igioEUsxvv5RSVjSA7sZlMODiUpMWQt8
LCReT2orbT6GMaG60OcE0pVvJGzimLPLWiPCBKJHwqZLq4XbcKWhToA7t6HWAEhvfO8+Lfbk+HKJ
cEJUO+ahkMfU+FUdQyCURjHEbz/iuw1YuMSR81gRYyY+spAk2SmIna+5te9g950i2YLSIoK+kVQX
jC33LMaGRUDxpNtILDQtSotOEeNQSQ/5myAxa34ZL6bH3B6/I41KV0t/f6tRiXrOtCjuijB8EAtb
pZZSbotd91AnPTUxNX4HnsR9GIBZaLNLZSmLZxFIdErL5tsgIClYDqiJxhitG6SUIFfaNm0NZ47a
2lgzo6c/vFdOfKqRp5NHXneDF74S11bUVo7sn/20/eExBpEoVbCH4X7K461EHtour7Jwx/IDosSd
KeBaCQhikTGcTG2EZ1kLoTfOY9/hHMHR0RMYDAV+vnCTnOG2QbZjozrLZahQxuPiIdqVBX3+5l71
l05vaWTymb+mFpZQe9zYr/8lHEUcBX07wRNPBaNX7D7vpvZGBBCr5q4D9bpcsJ9YuWPvp4wddPro
yjhUdBv+hvNCe5/dPK4ZMePs9YRIKJPFsPxBLU0+C8hcvIfZhXRKDFf5nwiZ0z0tQorIx/r6AqcN
MWWz+Kh9Kv7HZWDqDN6D2TenDYMUwVPHtKF51yzccJwEAgPQwWSU+1g8oqJSXUsl6PvGNZMpIKdK
WxyUObo+xH7oE+fRmOlwL//BGPXMzQHQusBBD0Z5sLSPOjgPiSJd3MK7N+NwOjiNdqW0t2duDCaO
0tuEwJcyI1JpJk2c/Edn/nOrsr4qqkF3+4UbTTfW85KMOhAMKiLuA3+/4xFqwAQsTeswupfeOlZG
KKCmVENDgK3soRwDA2ZPSWE9e8m7iKJBBbf4i5gho4xW9cHmHh+g514qa8+cvXQDAGQ+KlyukKOz
1+qTdtyHeWlGvIIPZB8qUrBGd4KddMTa6NFz6dRFA+VJmASSMQ0zLk3vNtPuRkVjAO3At4K3+0Q+
MyO8Ngah3DJ9iJzpMpZ9kmTPDoJwSYwWc8cF6UHHDw6pMatbUS/hP4jvWGXuo5oZlQzBovle2NU/
g8v5F/DxlXsBlVYeExLr+6jbhY8YvwmOfolfjX4GExPdIZLOxThXVT4nPQRDOeX47Q/5aOg+Ek06
p/tlMPfaKKctDK9iKmkq6jyFThilyw9WN5PWhqI+/SHJjswdWhhASt8GNMX7nQlTAt2e5k9tgabm
ZhwgniTKAg2WZXdiMsQZr2hMEdfOYyD/FAwOZXFhbbq1uIOH6iJ8teG6KMvGeOjKDE9yJdmmaOIu
GFva1DBvX81W9VGtmzpgGcGEIwiH8rTQtwx+fRW38Yop1LWT/NT21S2jPkDkJWux+fryFjGWKUdb
RF0Vo2Nc6jwwz+dnYe933ibt5Z1Dt9fuUTtBXoJ28/ow9KJp4exT3jSu/LlFhBEqEREPldKtTkAO
n37gPBqeHECSYpBUjwmoaWdMWv0MODCKwdG3P/ip9dpGFAWX5zP6sg9VX96bzyRPB65FISF2uH2v
KWaV831oMzWqEbNBF769KT+Gaf3JaPvhUX87LH7dZ3wwHNJ08upEbqwd8kn7SqWs4Bhe6l8tnA4T
aaEuH2m9cf2hTIkRp9rh/L0EyVd3LvmGyhTxnXXSav9Ubrc+WIwLLqhIKdLlDFHmMgfx/CdBbgKa
hJ0RY+Dnn8TLRwCilMG9+SSGQ4x9qmkimWQJcbRni9Pr8xMJxcxHkWuZHyByJsC1xjSakYjnYe/l
LcnJ0qH2IebXBLCy2gyeA4VB/7cFU9JV15CG3u2XN+LWFVacrcoufhfvKLi1kwcP/6IC0wLqU6oK
XTUqYENogEIx4z0FrExTNNltN6VhZCt3UxaWDElu8q2s4amDxIAbNsUPHVZq7kQmNpgjvgz+dn5U
LyQar2qhKZwfdpv5wU6QXkoYkyXz98ah+Mk4FksoYMJVpFIpA9xVqCtUib28T86QWDTJiBYMFTV0
OY4NtPqq5Ewcw/uD5Au3RvzGn9gWanUl/lLDLwasRQjDXBYcOZTPywK2q5JgevTWvKghwM9YuGpe
tOsqXL6RR4z+feYCT3KgqGYTXfkPuCJnLmoly5vLmunWMR/Dq7Zu2ncW840heqU39sR3OhyQOkSp
tHXYYUehTWjAJ1U70mloyUu/A1/jwts9Rci4nOGucATBGaDZe77kAz8fpn0bRcyOf51CPveF8HTC
n4eWaIiwxocU4JHJBfnQqziO/9HM22BQIwkIPoQxUYJmmrVVO6oyZ1Ag6lgT40z7B23pmfYPpAfp
Le7ryNWMJOm3KrKf2zRxK293LwWlsPRqg7X+Dj8TF7tO5lpi+qu2kLOhMSiQ9yvf2egGmBJmeIQf
3OH7S4XFme/Ms1EJ0DhzTx/TmK12CEhg60IDqds9p/q8+anqVji/JrNqP+Vw1CJatsfP8qqTWJEs
RRoqRlp00qBTX0RblH1Rk6Bk0NxNjjHigWttqktVaXQZgzwDQQNEIMfnvcKuZJb/fD1k6d72Yo8K
3ffif5RJbagP9DY4vL3Ok+CjsW5Kucwn7a4EuAbYzDSonDwxJi80u/FVOwc/9cbFhJBD0xNgHibL
j70npXdS0FJdPCz0eEeX6gIGuQ0hmEPjRB9alp0LpTcL7+NiWgW77OMin+7V/aj+zKstqJMKkl91
j9ymgvlLWcfGx8IsF2rkdsIDZKLpgAlzsD6HAsCJ7oGhXdh+Z5Yy7ZrD8EJrBXe156/bKzKvzJ1i
dy/dQ7HP7stle6ObwhQBUDUHpPersKMgrbEnTnDhIeXtkNFAJAv7MIyg8jtkZFcx8zuU5dhoViv5
EKlUNb369hDT7okUnbePFB3/OUcP8JI4X6gfNO7RMUrcz9Cgs6QL7lt01GQyfJFfpC63AVarykNN
jtpkIazvWqIRRHlvBV4FWMfNMnjgEr2MDBtbp+fLYckyJtCVjhiR4jEBsk/jYiiCAPMCEARxugyC
Qr+pZ5Ps1mw9VtNKxAld7n00YsBJGax3//Qd1DQzwJCWtBom0mvADGTiEfNmjV0EwKuwiAZ2ghae
qF8trDUGDNdPuKJqnsucG5q8kxXPT0TbKGd/SNHHIjEvAxDYqjTxA81nXZJ7FLEyaDQrW9HA26MC
ivJv/kgsyhBBrDj0h9Tr7Rj6N2WaTZgVd9HrPJ+Ktx4BKWu/RxZX29jSdV1zj5r20YrtRzsg/EXg
MBFdzqpy8LaOcD9o3dy+GhZWSLYKkLpnK9EAgMPfzPZNlYATZxb6/NLdEGJI4o8dsw1bD3MsUy2R
FeFvvjYFd0uwJYwl69HUKahilYXQjx2EEq3Pn8/wrimU4LzU225VWeS7DFuaRg0jyhi9bwkKerPf
NGBHffy/WYm9nIgPtseAPmBIFk9M38NJiUI9Pz5HDUtgHIISx37062h+M/jxX/ZGPw040c5ZqsJ7
2yxD42crP5QXle84jwNZXPh7wriHfPsZ2TgRQEOe3whqyWvifHxlHLVzicEdoPVM3V2FG0mZMf4z
MZxM/ad1POEC3pBiY9wmfXv8ICzTixgEpxsu3q5HtJDyt9gDF2nbFgFZLZy80o6olvd35UR6BQcW
p63fL7y1XVuYT++nqwD/Qz7H8Klrq/Z+mPnPpDJpet5y0hX2Ckz/bbYhHqekI1iRKLQGBy7v8m2R
YE/HQGSPYD4MRYOkBVEZ2kY52U9xkmFuHFL5aZ2Euzi7q3y+FZAbfT1Ph56azsovmQSxnrC35u0Z
SQjW1TNT4aAHRyd+Bz/tllShambdNErUKGNClIzwKCM6aQ5S9yrZRACg+4B8KiYI1y3f9GFopGHi
CxIGF8KNEMMi3zCk8/n7r+PRfUT5+a7yWOe9B5zg0yFBIaaPLX9U2Mj4VhjeSWmTTW7xqsQRZsUc
JFntN/Z6j4ZtVVb7cT16u/81SmtLErUyWy/t6u+GfKNZRSUCBfzzOidYD0VdQvxQt5WwulTrx8AD
azvQt7Oa3ZWEHQN5cZADiV6ncw+u7KLBFbxfDDhQ7fxH2A/cTelUvK/cdHxoGqkWsh5NqU3TVmXV
jyAj1ojmhAo+dzs0lPr7RwKzruKpBaNI692t+SUCHtErERSK7+uAS9dVnnMY+AFK+Djyi9sw1epc
Wu11WBD5lG/0gbMlJriLmsw1ZQP4FVXyUOQlHt7b3S2hoPU6qOF45H7FfCjnV7iw127cpGZVzkvV
hFteir/nxBk6gs2ruvJut5uxuGaswGhp2i5eKaIxbIr4Jmbitcpz/q6WWcgNaYQEj234AHnqwjvp
KCJJr41W7TKAo9KMxJqlKNcSWaV7rFc/5ZgD1dlchSn/fJjhH42LIQ36YCmb0uEHZhw6faUCxeZ/
OcRterVL9v+7Bdm58pYs13xZ7pibFX8Ncc7UKt9DuyuSzVu/4unsPUv0kBcDGoUVF//WDkn1GzET
6bpvMP75zYEOpqEZVzlpzvyY4YvgFWsgkJV4Qn5O7LLEecQqydJ1XvOLKxfKjRDwyt0t//G3dnFt
7dGAssIYYrEb7AkpsW2xN3Oflss020O1/aENbi9Yrxwn3Z0z1snaY9DFq7HCmwxjoszib5wrTkiy
wugpWz5au4Nulln8WVxy+JiwsbCxPrRFn5Lp40Xrto/sdT/graSUsGU0pldN7nXkdg32dVDzP1na
bMrWBrPZdDY9AQ9atvja+C5fAXsaLOltkYHYGb47WIRKRuENAlayehcM4mgyISBFXX3djrABxMsR
RFFBWF3TbHIVMS9ohpwwrh0nuD1Z1XrhN2AW5YIn7sfvQ8aq8jcE27Xb3e6W7iO/qiJtNf0Z7bqO
Xv3DtcJb/ih2UAVoJbSQ4lkoPAWIGgQsZP+8ZAYGpEuuamf511BrWlxj4j/qCLQ42OOZvy/gd4db
v2ZaxL9g48MBPNeQSxrkdq3Pl0jFoo4XN9OMzXiPE3zgP9jOdrraLKruOi1j0uASNlCjSy5gkF86
0r52U7vOpl14OzvEjyFkSm730z6EHruz6WDJMCo6Z73r+5rENq1tOIN5CVWr7YL0zg7YoXQ5y6sw
Gb07e2JBigBG6kC+rsxHSecC3C+3H7gdPdLnSJLzJv7JXdE7q7rL72UY67VBtLYCMrtnXq3V8eLK
zGOvVtsWSLNOboNAq3Y582ftJgMemsdXTtBnYIR9etvsN+Ha2Kd0g33DNWyjx+YQJ942vB7jaUkI
Afs82yx9HO7r/lW5g9fWLogv8LOgfxcGRNh5OKGs4cDgYhy1411rETB2Vc1oXivapzf8puWqpMO4
rpJ5+8rr3c8BTB/zXYekHyO8XIp6wQBpDlZpnG/vSmDwG2s5bq68mLIj2Jbze8tVmtw2Wbxy3OGr
2znWVYWZ7aoJESA3IfWBVbT1vd/M7TrI9xHGLM7u1oHEQtRtWK+tCL5YvmcXWRNH6dxSmIT7/pv5
dyx5So5lFTJzYFf/D7ONbWqN3D3thv+PW1o8sr7aPGw/DkWV37RBywzb5WNJdR23Tng3LPKQvKNx
8eZ/yqzFGazIAshpdr42XpAGxRtIhl5LxJsxwFlX2w5WYYf6oHEeB5v0v1nphlU9P1bMf9YQhpaX
KHjOSYUJbQ1hLhCllG0n6s++jZyi6lyE6QfTdd/mh0kZIW537LOAnnhJimTTSETqRZDqzwbdDYkT
bGsUZglzG2weszz6ad6ZiBUv91Mm4vl5wQ9ZhdBdl36ERuRYrOuNSFV33RLbCaABwRiHYAq5utL3
xXjfGTRNvFgiwLyUaxzcUrFg8c79iJOrsTCRsSD9+Tt1CBqTyvjQJ2XD8HBGakdk7OtxVxqdFDyS
2xCHW42ijGRlCR05qX/UuXubzdz7ofW3CLaGtkx3GYfVt+vYmx9lNGrl8T9CnBSNKJtosX7CmAp2
hCShDkKhj/IrkhWNaeoYlQKPfpHXYsDdb7TCUmpIAE07+/L7dEzg0dELJUobHRH+ubzTE6+zhACz
dFemBqUWNUGNdAh/2BgKIiXTuF1jdrniC/Ntc8ivkkr3JcwRuUARqu17B1MTsyU0lNRVqS8ipYKQ
J5EE+hmeVlz9ELaYNOGDm85rvyCzXGZ/dMDKXBE5UV9GYxqTaQGjed57HwAQV+o5lfYt6wh5aUnh
ZMYUeNWGA8f2hNIJhx8R6MIy+ikEZo88d2nv3xoeiUYgJhAgI/PScOLJY5FHULXnqqpI/aUqwea4
4ptYQ/5lxANjpR5PPBMFe8ifOw5V1PN0/DdbwqQ40DBnUTAQ4/FhAWVlc0i6le5+jNK3s+fditNR
eZz4KU6a6O7jXzEchmuIQ6Rej15uQI7kYmPFJFZCqqQFePlzh6fNZEi4gvp4GO4+/IrncEQ2M0zA
5R1KAn28cFVN3I06ExcCWVUKshGnXqhQ7lKjyjRZH0RsUUlJs5SE4wA7OWi6pn+mEDVBAHis50LE
f7FEdLcp87BdYK7MqKnac4UMifo5FpIENUpVF2dIHBiTBcdlmlu4tBCPUTkMFyaAvwFjgwKyL+KF
Fv2PzNIFeQj1DVMOb0hzsmnW/6YkZRp3S+AQo6InYLjkT0YISEwWApiRlk3wCaP+Ptmv5Suo8YUm
LSKClFAKRDeXmpOM3HKtDalgP8PR7YLrps/fmwk01ArJOtUxqoFt8JHR3F8UnSDjBnn5k51ydLBe
AlaGOrRACY8o+vkn65ebfEmsn/NeULyGJibLBoGLECSBjpJNGI4OpEG9aanJfQvTAI4f0as8eLB/
gMSdIFtMzOEfLukPFj6j1iNtvmVH6TAPPsnLaE7bXrUYc3Pugg8+VRQrppUr9WCj4O6YrYzU2JJL
ag5VFZu/WwhJdND9F0FaOgllmqJDz4whZM/M4Dpt7Nsk897KikyjmMtpn6fTf2hG1Hm8WmTKS+Sn
z1+vtexre7DLHASJOwL+OQG8TDyKz7u8v04D1q5GqPgy/GJBhXvQN/FZ5PTtDD3zMQaVDE4vO1v5
J0N2hus4HJAJAqecau5ogkhtXgZcTexWwEN5z6swUBaafBKBhNbaItJ7CrO1GaYa7jvz4FDO47qn
9bbNVJA7zOwb9oloIYLphOtDFzEZOeJLmv2jFL5fxmJysBEzUNPUJ3jN3kFOYvgsrnHsE5skVhPZ
ACLtaGdlExNzJrliIGj4JDsYzTP/4z0B9g63HYcAF9gvUkXz24Ags7yhSlAUmo9WZVhxeKg15LGt
pNNWahJ+PNXsh5wYz9ABp2kH+roFUgCmXArUkpzkcurP6TALJi0aObwqGA+gTDxi+mXWLiximSPp
gNUYSJKcYXmgfbYNl1yd1ag+6GGaxXid1B6lKMIXw/nWOTh86TL/X97UkcgKEOdGH1zI72t5XApT
NbGNNkwjxvUakm6q4qbdLS/M5ByjfHxWFvA7ZPYWBZBu+X9Hu7tcZFOz2UfF2zyf6W2bq2SXvQ/o
8IaDqyjKi9dttvkpt5q8Za4N20CrMLaBs8Rst1v+A9i5zKF/iKIgQ/1B3E0dWX43HeA5Ce5FgNZZ
Vm3TB3+EGSd2i4xtfBrqfi/KKf64W+6CaLqxF/tv+QRVgW8stjTCd0OUNzfyXt+8+WuInHsd+Z7L
bVMm/KNSMCoB/Vnpv5//H2dnuuWmlmXrFyrG2KLnb/R22OE2fOz8w3DaaQRIIBqB4OnvN3c4qhwo
Rsg3a1Temycrjw+C3aw112xm76czTdznUOWpECyRZ13d+b2L7r+4nFvGvBhey1etbZDxipdNF6vj
VEk7IinoK+g/7w5cYxHmUtyYWbj9UYo3Fk/S2CeYxWIJI2E403d+9L1ul9bBU4zDTBTXxxgu2eLp
fPYqHlcJFjJC1mmkakzuCZq5IVMCcCV/VlWofkrVmg+e037wkHK9vLssk+zo2yfIcVbhCneE5bHj
hYcqhCX3cOOIQ6F4CX2ZIaZGzVCOgED4W5Aon5Ibf275nOgK7OLkrVikxqdwGFcsZ8bince8sfAF
uN91EaZMspXR6gEclkWCVNhaAllf3ZSr8E7X+SPXXOW2sHg7LCsSSobrOLiot+bVxltfe2NKBBQA
zdior9wfrruwgT4LsKASTPNuZ/NDRiYqzR//s9K51izOLhzoB0poxKDti6oJcM8b692d0xJmK4yH
LRVh/S6i/JCLbDY9mLNbwjQqmJdf/LFch5s+IsWXPBbOe0q0xbG22aR5X29gosnAikRIm7rEESt6
p7yHrVxkZrrh815l5+BCP6A5EN3TqHutD7SqskGtNwjG6hE3B92tYv1ZQ7LDlF7ospLJqGivImCc
+BHHdQEsxYjZLYQ1+FdLmb239qD/lF73Vp20nTMQ0XhT7rbXqjXFPbWjut34lb9+LQxWZ/ajGCnb
wjaHCyijIbGUbN0Oveun1ODjhn5YofdtCBNBW4gTRyzU/2aejxgQwUEC9Y7hCxOYxbcoVlPT1e70
oV7BoWDOq8NbhnHyodGBpjCMjthPTh6rDe/W83vW3hdZA1RF/9Hp8jdw4U7M862p0NPNyfyTeoC3
C9ESVPLpcw0BDYw704couU3dpLXF1Z2cYUyhob6olxqalxG7UHrix/gjzWZ9Az5iA6Q0rxLnVbWF
uDlS45ZTNDLKi2iG5QLEnzdT5cMHJ94Wmi8tgCmYEEsoODbgTlkr9A3gfezNL8WAWXdFF9hJ96/O
ZN+CsTimiJar8kScI3l4xGuuARKUbftkDXtbMH75kKBcwNB0PN+16w+1v71xu/J63K/PEaajQ6TR
tg7SE0e6IoIsUYbYEd+MP7uh2V6KCCl/VPGFJRzQP8gmvY2CI2Epe9TRGri35E0hu4BK1iKT4JxV
sTKv8aBwp08vb4pniniNqynl4P7TdS3Tb+d8t5nwjfHeSogXb9KfsoqSq5HFw0Vn0JGnlnLMeEzp
A60NL9wQTXWHSdwAGNeb/3/3VNJyQvRTK2mKKekX62muetDZjWEohO5Hwo9Hpo0NDgfuETFS2Iif
pF9AEG7Et7CkOxq8eZX8FBFEBufyOSmwynn5zT1TUAFKoO6SxMSDELlsf9aH0GAcZ94rP0CXzoP9
LFKAkOREgg9s7mvEPI97O9vBceF4UxipWkzW1/usp63XuhqZ/JomYmEwMODuVnNYc7ev4reDy7ko
4lqkqrA5tWmPncJcBBuE1YVElKABWtKiqzoMNk3glW9jnyg/MbKYmNGkzp/q2mfKSYkEt1n16ugn
6/MkpvJe9fcQ75mvAf7mFLLkZKk80fEyw/kasMVc1f1VnsevvZMBsMeDdTJfoXHrraNSwKvw6TEz
u156MGl+YOrMVLmqmQvUq4CU5C6ms0g4DfxGxIUZLFPcxsynxIXHJiSthluuFBsb1qCreYRib5cN
rd5UZ+eTtyKyCux/y/6XsTiJuwxkMhwtlTIFgxFEgVEfbFBr1U7/SnMjGG3wTtE0jynrkAHFJyFP
I3FDf7W4dKPBY1q2rg+4oDF1KJPDvTzbTUaZbr3baK9isqtK8A2IaZedwjFZNxYpssS7iTW0BsBD
rST4R3uigLGufWtTI7knRBV8eV/YuIin90CSQCxJ4MKwsjCcf/qB2nne+2Wz6jEPhEmvcUhmvpMW
iCWzHN26HVTT3X+s+7gIVDOmqbHh3CErUX2SxeYC/9Po7P8jqBmxLJNmaumQmtqh5gT5VWUhfYhP
yoIqKDGbZIY1Gnj6OGYKGctimIZrcRP3fEvfgzxhVqsf/sCgB6ripelFVoFBZME5SmpVvcUh2p0D
1OP1H+NrSBFJXSVSr1QlBfRWlSanyfTH4DHvikMENAXprQyjF++M/RRz98VvxDAsS5zvReboIni2
KeNkMaDEDMjn1b/CtRnP/LoB4Acc0ltQpJQi3+ueWQovmp+8U01O1zvCQ9aFZznSNdW7mDC11IRZ
7EOABa9K5G673/ww2J4x98opeMDEYC9kNS9QhCntFjsjVLFr0ujng90FaLAL984SUGA8w8xWFf7Y
gLSbbX1VQVc4V0f+YN+goFI46iZ6zb+Iz9tctL746ukXBgg/hprxvUjWRcpw7+VFeQymaDEqDpG1
yYVi/+9/9OVwOWpn7uPV/5k8ACZbgSsCW7VsWckrs/EgMPc6Io/0Y5nBflCnJXhu3oETCYhUkPrL
T3ecE83TBSg0gXqg/uLl9/Tzz5g0rUunNVaPFUds9CC5cenYuqK/9CNkRiXKab6JWhe/Ysycp5c2
cIDuVDhQuWZ4/UCJAPO3gZ6YD8BfXJ0Z6izrEuRgpAZUNCL449ahgFVG6A4GMev+UXAGuI3NOCJU
MEdriZNBf3HXdNrdaP79F4TKI9hXv9xHhpbo12M8+/SXF+t0xNktHmxkukCueERspZoRHwBrFAK4
JowVsI9oVy7GhtN50DmMXAgzPp2/p6PcLdnwySGm5wpiOT8g8gNNfPpc7RSHmyENB/BKBix1TG1a
OxqA+dSjHSo1P1vBCmBwazyGa3UIytPldQ8Jizt0mvv+PK3Dlh4+gf1O4Na9HzYMFYZsvhoPTOWJ
54AZohGpyeEFjSV3lt9vp/N+CLfnVTiUF4z5QtLLuXZNo7FAT3B9mmMGtiIxPI3Pul6VZgZbBomD
6AlQTBTPFk/1+prJ/rsaH1CYTVyJ1jejnpCNbQl/V5pzzn9RZ4BFO+OEs7Az6/qqtsHwLCD+HT/J
J8mE0kQ+HI0AhB23oR+BkW4hypiYv2rdTXUhZjdCPvN7UJ3RpHrbOb2gqPk5DqpuKY7rjegTVLKq
JkzVf/V95tt+zMGMBXdz7XHuXkF8ZIYOa9pW4N1GPIKeV20ndxWXm8DtqAFEjGYIUqWT3/qGE7Lq
nW9VxwFSZBBWXt6ex+p4LQaiG2m3FEdqFou0zSLGdSmwvLIJ7QLlIqs3zJGUxTjCCYeAqlNSg0cN
VASFqBxS+oGOjNMRbuERAssz2dAaajL2TrSAwdpgcsL0UG2JQSnE9D/sP6HU8q5NS27GgdEViAXD
UfE/NqxSK+NAiyzKRZRDzGkDWB5SfSMmLEiwWf2KR3nHZE3HmIXO0cCB4OgPGbEHm0tcKQdOHlhF
2cplarSDtcHi+BzPMPCE0dada64ymodzE/IndwdW1NgXCYbJMETXNP84P8A3c9YTxCKKtqHFDG5m
Ck3/TDGJ3pHDCCJbAvOo1Bis3giT2wFw+01zYxh7EZTOIpw9/qvzhotl4E+dweOGxPmWxZqRicmS
EfrHRlu/G6he60p0QNDQ82HFIwsxLkfcpDPWVDRDUDmxVI7PM1RnPnRPGETqqBYneVv2jrvpMRct
aZBoiN/qJJdOxgYd4Sdnl0vG/y++cgY4BxhkGPYLOXsg2zPEOUm2f+b+k5KB9txjHhID4Tw9z2Cc
0dPtxpyEYpqpEIAG0VZtgEY5/e1IkupR9YBcgMuSCqChahLXQtWPBqpCNSLUWi0cg5dfmmX6Pz1s
pR1lrIKtLrI4Own+43IeENo4s89Ls52U6kDmtCblImAA54NsSmshQYu6KogK74u442qMXo0HeC0w
Hn8pikRxCfZeg+RrsxWxbcIa5EJmZPLU0PTAsg3JYbbKa/l1AtJqujCGWEeUVEIbEbWRWJ7JGK4w
AFfDmpGbahhPZ2sHZHSmd+fhZahQCxXSNg2RTLe/kIAerydpN6xeMIg8+oCn383JI8fJPcx9ZTb0
mDzYHUA5Udj4WFI+gpIyvlDC11gDqBXTK8wuz8eda4dTbXTK3/X4k9EzohwPkcAjhoe1//S5qgTJ
9m7vre8ylwOjmleIhNb1jDdIXN+bTjea0sjGLIY+ypjuveWIgGg3ICYcOMDmvNUNV4Y1XIv7CUhd
6E3cb+BawdS58BNnawkIGPvBTyPBre5HZinwysgp678yzihe+Q1/WOdsobtWh+8KC6gh+8JQMuf5
vm0u+3yXn0ctdZAkp2PNJ/QrjpPYgWDVhf1XEUM9yWg5RIoLTFt8GG1m9T1p4/gSTVx9MrZm+UlB
NCjzTIA9Ljg2jJGnr67FepTTOMVxUjpKxqbihjxaCEjkqIZOEH0m/E7jsEz0DiYsHBGqRAWT/kUp
dnSl4IEmMyNOCULNXa66pw/m7cNp3BJ2gZIXHmmGa9F5ttskV+VEx2lmyD5yLpwHqhLL+I59aMzo
xzwijpR8UU0ejGZR9DC/7TxITqXbra/LAxaRDuQjYzh0Adod2hcRPSs6lRyB3fneye7qGjGpYcl0
3gF0z0k/mB29mHG8j3HDPzpmdqIUCTB9Bye0bqIar1UQ+FXKlANFwjT0F1i23ZtpnV8WbZLR5KoN
QkoBW4JdHQClZLvG4JfKn9yVlLbWL60eIOpS0Zw5BYuyLLjyEDfWPg6xoEvG0d+bIUcqB5a1CWCY
dTvmdqXv5K/ine0izf46ds13a02Sccde1Vlhro1aBrOC0sasqr/IBlV7AQzasvTHS5/enDeRv8tG
LsCO+Yt9I2AVkEddTh5pRDIf8mqjP0ZccgVjlUGWfsCBw3wsJ86q1BwmGMRVc9Vx79AP8hOy3E2J
FNvub7NpLhAx8wSwkelvIJxcxxN7DY3N+sY0B8CFHqxvtesR9vHH+Xu+X7Zv4VNWM84q+1UHSYF7
Nh4Mj+waXv0BVlXWo9cLVQSWuwcDDlvnQbEM/521iBVmrmNZWfgjt7G3oTPN/BHO3UTpxuAUMxNR
XS3H3t9u0qsw9dN7r6PAGIjvuQBZwO4u7w9vvF6nWgzbdMyh5I6GctKZGEg5aWk43qj5nHxO9mfV
Nj98YWoE988p978KrDch3HEjn0V4DKBaCrbJVd/s6k9B0u9fz9408Yht7n2b1zjenTsFb0iUobqG
9zyn+d3UhXjYRuvXkVj7bbobzv8H2lRcu63n3Fqb5Yh6wvSnoEVVCX9eiOxEqkx4T4YXihxqUdxF
JdzI6dDsLZdMPZ+qCA0oJGltsvTV3mSfxXizTtncAuIvxGQYc2S8tgHZ8pCitb+UEmo6OJ8OY/Tg
YCM7tBgFjGzEYPIM/qkh3VGuqh4eeI6SFG8ApkWLQbPDcimqXTG/p94ym+KVyFKeeMZCxwX/S2sr
e2BFqFl3rCg9r3k95zaACp8XxdDIIFV+PT5DTR2GNV7AOhxriQZG+FqyO2Dtfpazjpwk5RwpyEOe
DZrOWScdhchkEAP3LHaKLbk3iuSEsTg06t+9rlXNjhxqfzFyeu5DkkYtmzhpSJf5dsMhd7yk9bGL
AdexlIT9+l/NPL9xe/+DUC21uj4S6jFnGCyTpIQbauSjyBiEWvHSDhgxhR3wtVFN0lKnabgbhO1V
6TpvJMizdifMaV8uyx4GYotlGITEohBf5mMKt3x6x90lfQM3+z2JVIBE8inAR0EAXIZzi0Y0+Kq+
xdUFoGKbvl2PnwOeXM44GkspBMnyDTwdX6w7O9g03CVKNhJw1WTzp613+CdugFqU5sBgRBB05iVf
lFYkTpr+M9sPxvnnsufYZduB+BJN5kNUzEJ0/TDAjaShoDh+Cus727OR7dmrYbepsKCgN5MWXZw8
P+nPt05y4cY0IgONeAXssoL+AJrGy8G9Zf4k2woJDMvi4WULPynXw1dBaUop9ZHjCXpFD/MOoC5F
XMFFh1kDi9wDo4Da4ScbGlk+9ZkYJ4JdLeOJ1ewEwwfyl8sLsSTgf95bj7IajS2fVrP8gnUgwEfx
gtYRfAeKTeXblbw727yJuu8EXH5OzW4ouu1ZYRAnSSsf/az20d06Xd+NESRszZm8A7MIxJ2qJeIJ
sglgvXJbKlnydNxu6jtm6AsO3Irz1icwhUZAYB7X/2fp1h4UmOzehgMfoo1G7/LB8iaHf7wD6mH/
UciF+ZuVJqCcSXlvYO95M/NGCqpj2eqoWvaImsRNlJ4d12DP4R5JYSxX9Y8BsFLdcsSOfXkpHwWM
cCZxElF0GWBp5r+LAxXXJqjgcTS91/w6I6vI0oYmkQGENclSBRxTYUVKY7cva9ww+ojeShAt0oUw
fyu4Yw9aFFDqgBNPeVwZIofGW4NhXEwi0dKhPtr28GG38fTZmkvppMx3t1m0+agtt9/7HybfIEWC
tSCcHAJilyevzNjdW94JE98Y1qiaAGgRTNfjV6TAfhRy7aWqkgfcscR8oqj5O9PDI6CE14xVOQSj
FSJkpjOLo79FmLJ3EyJ+xbfYm+iLG8a39rxAxyg2oDpMzVmVvPdo86yp5ybbvlt5AUK34ZTOVeDM
4hCLMP8WsdTlf5eOXcwYO9zgvIfI5LFFxPfboU9GUzqJJN4v84i9w4tj3mll0rxMnUQ6ANRR2Yx5
PFf0rAX0NqVfK3xiBnpXJJaydU4sBnV2i+eOgURhMIIM49G2eJdz0Hh9vFN0CjxQi/vGbETozvXA
rSgn/QzoH1zNRrowGcy2bFjQBMrJm9FH/t5rcMyxQh8sFo889pyB0op57svPejT6D0hSiTCQS5j3
8D9Lo4QodzbrcbONb8cd6s2uwAOtnPcDhXaFTCdEEtW6yIK8qGbICXXyghSt8gITEDRfAb1GzPQb
wB0xWraBwKiku25yQbS9MiFBhJLdbNcFKskgI1KV7ndc8/dnA9tVSpK4ncFSA8qjnB4/HpA/tVhW
nK07POK6YfqHzOw1LafzRQlkZb7dfaEJo6rMOnQnvdMRswbtuaRvew07DKXYzNSq1rWV12hHpGGD
PYYoLNqV4O0gbFCrxmbzoxvX/SuzLjBJBrt9Nbpdc1O30QzLb+V/7vJmfW2Kyb+vwF9QJu+Ld95A
KZyn/f58XxxaAIVia5CfYFlZ9of+Ap/4/K5o5+/xBjQidsDBqqHIEF6j77lpV1n4unZWm2uf+Ojr
zEgo42/A0NYcwIChlLl7Z74lyzV+ZeWOp1t/d7kwQ/kfwPmkAqMqWMULKAn9DDmLzZS/tWyHNd4H
WPeKGqdFKl6VFukjPOGnMOtZcPJs6DZQzHG4k5hA9ndZy7/WeJ0R+SYI5S+ySJb1F+gEZUsMJwUo
Dqxi0dJGuzZft7tDJdva17IZVvyMnrXEh0FeUB3QCD/zTZtPXw7J+q2OeXmuUvpjNn14c9qJ7Ig7
K8QEX1iF/ARQGZeJE9U8RLClguqNat84pebLpCcDK+xmIC9GnDphRCrWXFkvRcZvaDsZQeA2If3C
I8FabYG0B34MRRz7IVufxJD9waofWwEFhUiX4FMoynFJx9vI3S5qmVxIREhHOWudzSGt3yuBSUks
fon3YDUQwMOcXMwXcZ0Eq8odKwJKFu3s5XPkaOLNq4lJZOAWpFhmJqQL8g8g0MHJrkmjjs/FNS0N
jWpOTYJUR6grUPJJuWP/SdjPXYJK2DmLQSVFtikr3Gi8zQ9/JV5Fx1SRSZaGtoVmF6ImeKzG4mRy
siX1/nlUI/E3YOvc3MZzQXcW09s5BggMkyy6U6BSb9wbWCf3uhJEgYxXOpy2TPCtTmXGd2gFAZes
RHG2xnH8IJqtjx4oPtBgQuy/75iKyiZPo23ZxHaFczYW3EL958Pgz2ez65Lvwifk5hI0KovITbq/
GtYxfzC85wAgTdRIa9DE2tDCknO5pUAyR7d2Y3vKMzFFqWlV1z3YjMEWQBxiIjp73SfmECNY6X/p
DqwJdJCBQp2iJFLs754mrASVUbmrixKvgIfMLDMw7aJ8l5wEfp/m6CoxlWet+pZG/d0MQ1bwqciZ
vvgaGm/LVESvENKFTXS3c2aoXdWGG1aVMw2rQk0qFdqnO9cjI0O+I6HfoKzk8IjpuEDmvLwvGlO7
0Z1OC6EA44gLGWEw8QErIwjncQ+aYCtEl/dBM8m46NY/aMDBDv099LHuo3zBliNfjoiecb69vE+O
nBeWD7pAhYs02u8axl23ik0XVdXh7DrbJeEn/QUS56+ZBx+JBEhs9QXjgx1jhTLW5pc49tryxud6
82fQHjU08qCWbb0OhpINYuTHhfJ3nPhrqTaYtgpbs0reYldlV6A0hFNzRm0B5xzWkNOUn5VQHaWH
8sRU5ejKiajeSeiMIw97yehoQADvaeNVuxX59VB2407JQvj5wb7OZljYeCdYCqSXY/gtPgzTYloI
wyBfqhOZN2oZtqzpLgKu07KyE32Njk8WQ0e9hh5WXQaRlRis8NBPD7F2m9R52qHu/PN+lCgJ7x32
B9N4cTSxQlWiSBgO76bRvc4gIKH1+mXb/GL+7hT0Z3yYqDprpo8vLx9LdH1yXnEpMgeCSI9cEW+T
RTcUxclczXnFMeuP1es4cDKo4BAIMLRH3ex0X7JuS5lEd2T26U+Dvv9Crla+j5tbJCwxo+UdU4Sf
Prt87LxX86B52sTu8GJQXX8PYljOnM1jzIw3Gxg4M2C9iTEKOY9jpLLUF/ltvQYGZgD8CxeoFWiu
+RUHJEzY0ifCY+yirlfuuefsx+s2D7vXVYom2AbVDAWwXzmE+BiMoHxOAW54wCribHL74kYzwblk
fQvLzVxK0sIDS2/dk9kKOtmfvkl0RlhoYyuKPJWnfPqti3q1Dk2/2d0Fq+wbE4Qri+dwQ6vpsb5L
8wol4OrWXlb4TeoY1yCKE/arTa8Tj7tgQix9/suf+ZldE8l9hiFDYvB1jxYPN4fBkO4nfyLVlaGV
hexFaZcoQr6Kmh6VkgUIZlNBW3OoiZ9K5WBzkixxSgBivIZIiZuIA0gho7K5Cz5KCvDy8x7NKCMX
BW0Ak9KQpwpyuFyWw9pEI6XHZxlP+PP2DZPJkIqIO19YJ6Dea+j5l0KLpFwQd8tOcESvnKs3W9O8
lvxNHo0vP9kR5xBbPspHbPksqImLzdPPPOymcL8dS3os5AHCNURJ7jbj1zg338tRY5A5+0ceYGXK
C82wdVERLK9q2d5mJaMnyUHwOD6L6i1yWVR8ykeirOpgwRMefSmTRUFEUpfpQgc71/8JvjobrgUV
LAoKCXx+KSR24Y0Mf17+lUdUYH4lWQXQ43n7EIGXBlxz4u33c7+dHwzh0c1m5I7JbN8W85z1NvCc
ehRI/1owg8pHlYutxChgswKV/8KuWp3uk03Gqc/z0KmTJhn6gYr8P6pCtn7bZX1Ic4gOVYJpGTdS
cX0UPX/VlZ/mrctKVjFPrQTUy6j7s3DDfWmut2FxJSO7qJy/z3T3pw98y5FdPl/E06EqAOblhnr6
fNF6dUAKWYIwdJTYFHciAssH/H/LdIkgWKUqwVW5+gHcHN24FK4Aw5cMQH5oRZcblRczbGZ0BrLL
FTFA83cLM4AWSrBWgEUKOYe28VlMxQE0X8CUbRr4Q6OMgy8iCPrE6jg66tSvkOK6QpLPOrHX3h9f
wem2WIoAFH8UdCYRbkxMUrZtvndB/9nSmykCbFY9fHr9AJwBgGHRJ0Hvvhkj76IipbrgM532orK+
e08/AbhTDMhjsGDjKRcMHWLqvX3SJ4bIeDoXSmDryQc5Tg+GG8uPcsItPIDcmB/EcP5sYfUaPz6W
xuCVn1ukTloapYtB0RB9evnlHXnboWzGYj8mW0P/T2gbnz9eXjtW6zDfeYZikUOXxkYVuZbIiJ1P
t8WFRIJJWefYATAy9NGDuIKIm+NZopmaHZcysvbxKfbXk3fhTOMHG32ajPcRzU9XBrcws4ELIswY
To8yjk8HfkLicj6ApLmqHRarPN8nhGUe+AlqWwts4WilRRbn8CIiZPquGZQ9nx3/ldoBxWTpdJAv
ceXiX3QAAz6Nk+kWe/rpIY2gBwuAIwzLc1ELe2lU55Aq+fToqGW05sfEn/4W+nfedG8r3SrafUsa
849lQCJ9k+YKc5n/mL68VV+iuqtFu9Pm2A0Bl3477UxtgZHlk0ZEzJO0gqXokU96OeyblTftgw97
OurBWEfvuq9/CJyzIB9Je5Rm38UHKNtzmBU3fpdYj2CZC3Re+lNItSRX/gGPiVbLB7EG4iXbpARQ
KKRUpMklaffSjJgQcLWjo/sofBObkZ+P9oN2cBFG72PzNSFHN+j2oGnRZUnvwPFFI/BwPPFcLC0Z
8WboPlBRXnp9euW1h3fyyRcIqiGa1bP5ZLalNEMgCXHjf6yhZNCzckML9GEyIUWMLBm1IqR01X9Z
PYSuPKvnpSi2hjcWd2AY/jDYQllC06dsXxuAxH+pAvYEur04sUOPLxkqpIQgQB8zQaKLFz38cPDZ
os6h+CDVUS36yUjnJPW/vcU1utc1Ltmy2nEpPKUkMMy1DLMaLXylFIwN1iMd5wiJDpb0XPI3ylZC
QjApb1U3WeG+aimO9L/geum+Wa4zRgh4OyIbYJLgLXZqUzK9psS6VS8dDsX1NNWX/2ssAtgGUfUu
XtVX4gypi1VBqk5Ph6EaIwUhnDb4tJFHR88FDULcOFnqLu7JYr9aTXHnH26H3Xh28GdOCLCKlLYg
prKaeN1yPJE8d4TCd6bbE0YEMQ3JW0Dn86lr3mQw6BTPXWPaaANyBVQluRCv21i/TBIb2iYN/OSn
0Y3Ajfw1pKFz8aTjkOWMifFjRYNdFvJPPivAmHAlGXcIOFONqU85QrvRqMwjrhzXuXdasVKRawKk
NxVx+tqjg9mjYBCRraWstWfhlnORY8ZseBaF/eA5k5npl9TtJYNplf9FwJGDebECqMwm/Ci3kqIG
oz6Q+KUEE1+EJe6MMcJ+m9w76Zk8iTzk+6yYIH8d3u43b505+5eqBLH0YMm8cwJ0UQ3zxaD/WrQQ
Hn8PKiKYMi/vHIYRx+sNViyfgDeH3ONIHHpomtap8+6tOI+GYf44AjXJthqVtWpI3W16Xv2qh1IG
4SqcUYYCr7TVCMjBe4izAQGpFVIhvRw93hZ/L246r610XuPZNRMkNpvxRQhj9JH0zg25k0gWDvcq
TmXzLiUYZB4s43kYdqsAD8sNK7dgXLQ9mERagw6I5BALSFylnWDUY0h6F2+gK7K3eWXOtn5za4d/
6tYQ50nmSVH/WXDCiE1HBoFTf/8j2X50p19SBEsgNOahdw6H6ZuQfI8zWBI0CQThwHzQPFQngSz0
deybDh+6ulz/q/Q4qFWq6krX64lRMKUBAha8gtAKP/LFygn+BBedDOSZSsCngQs4kxigo1FWptJi
/EV/cFwBxhrtSSxmrVoW+7c9DLy/dmUY0qBN4QH03aDQY7uKKQ+UFeRUNAnMxOOoem9mbDQkb7R2
pR2F64GxdkAnyUexXMoT6/CZY8/nZkWUh5KG4ePiBPeSEa+x3ER4R8OpAOv/fVG+ViCVvddIiffh
LIsJ0vVgxcx8xKkrdmAamuIJkGyZ/J14sGfeG0xJGhdULXQwy+lYQQfnFAefB3PEaGZiIraEZuqP
YUa1b0hq2djRqFx1+3kiRmB1zfsEAB7vbS4KA4HTrD87kl0cykEAvWOFczSkqiXmiY1H6gwYS90d
8uJ9UXlfpf3U8SjPBE1IRMBReSGiMKaI51NYXOTzcOdzBGYuEDCiDGu2Ra/SDNl5MoU3Xo1BK5tV
WXvljIoRBHgWkHuAoM9lOHjbHy+/ZHupPfkdyBhhwodw4hO+/lJCw5ikRku6N5Z43fRVe5nGLYIx
6p+Ez79DUiWFmShGMr6Iyesc8Q7HbC66GzvMASFdZFsOVqX1xDIRa7kYKV7m3afdqvxPlqJT6Aoq
G1IB4ER8FtXY/u5IOn/wcX+D42t0X+4d9BDoMeSqILWCrHhkMiyJrLawsxHOxV4osKZ9+S0cQz4s
NF2w4CjyIFl6ZrVJm+ybqOmx2qHddDntmDNYsWAEqCvDb+TFNns3jH9qvPDAmMddYAz4uWsuED4T
f8hXe4bQ62t6jFvsefPvE496tCtQu4E0IstitgpQtUCnimIbmXjMeuS9kq4B0snfRteAIAd9I+0U
WDdrJEwCTqHxNBSm7FH+GksP3jgjLE0ijIMZIkezvK5EeJHVllBrEV00sW/xtXAK+qU2OAGlehog
Pl12DOlB2aC5IS1jIy1qLSfxsq1bxTgVsx3k3IzOvTO6935oEGCznGAT7drm7RwPl7Zp+j3B05i7
9vx3cXq4FivJxmgwB5Vc3dK5IfEJYtFNN27Tb2qqRJpg/PpZtYD1F7CGMXwmPtXLH8g/Ok+hfAU4
PsBH4dwC4nz606pdEjfrttH24DRAeapvUxJQ4+QZYXx0CxEbS5GH+LDp+HxgDdEPMIvWnaWrXJi3
ru+Sw986pMy+z5VsfhXIzXtnf2EVmGJaJBCRRLyRNbFGTDr75HRli1TaXyHk8vKLZ84P2HIy0rWh
JCn4B+XeSPek+ZZSQTT1Pt0CH8n0uFwETuKGKHcpUukWbwQyFofoNrwT7U1+M2rByiK6ybbrc2gt
r+V8oEWAxyvgmFtTutGsAPEqRU8QsIhj+tQpRHZomZg4zeIPV7hQc0mZ+PoxF1vmshrAPWYFF+i9
Nnl8qQLUIyakQJUtAp7qhTql8uGX/2U7cdQZLX71En4rJ48sviq9G+mRrUTPTV5hMcRMn6aUCJEu
cN8wTEOwM72WO0Ya5B8QruFSrqZCG/BRB6Wr/+VVeoz86OliUDV0EoEJlgg8orFq6xx27p0tPhkc
0vq+Hjce2jWwCfUPtijBKkAecHJps4q3B1+9bvigwBEREOwC5oVqvvjyI9rw1OUZwR4i1gX2Gbtp
UZjMXpquiij2bT6aXqDtdTTot84AJCjVww917nW4uzHu8EalpQlxp6MRV8cjAy0ZBziD9zYIGB7B
XYm76r0zV5/2SXUlf4BWdBXR7BIcmddx+0F7wmrQ4H+pxVADeuKHHRX+vHsKLbIaoNdR3yyhFz/o
0Cqb9E4sRf0wVaaRuJM0ntJtW4gCmCjDAERQBuO522zHv9ChKn1LOlulZZSl3Arp07R8UJPdZ2l5
TVYf2QmIjujbtNHli2Ut4OWEgAXtyz/mGN/ix9D/I6bj2mSks9zcZpyG3dYN7rKZa5OrU7iKsBMZ
Po4cKpZrzf4d8eWRRlpds8W3ZmYOjvMtGmFQbk5pg484dTp0KGtwu0oiKrSloszb4z1ejr5jr3RZ
E5mEwVzW0V51cB8gfUvrXzN5tX4iGDJIs45LEpFFoCc0rTqXX35Zz9QZJP2tIMMDt0rrtnhZkFCd
Hi/b/q4kEU8qQhv+xjWtpt0uWfCRsqLjUkdA1yXtuawufMRXQrZFRhQwSLV8qbRVjfhVGUYnfWmO
p/rMjjl+XD+hQuTDLZ/Vy6Pd2h2Y6hthwZhEwVESg1KRlTogTAr5W2lrJR5xLFsMylm+aiPhfobz
/qZx93cPcSITBIYiUiTuO/mmnnirAmYWB4WoijyjUPbVcgl6TbSvd+0+vkMpguEYT0cxoXGd/Csk
hhYUUu+Hu7FuodVzQyBhC1wGo7K+QK+u+1Fffk5xh8SHVJNFSdcs9Q9yxcvPayfZy+cFcGVeBKgZ
hdYJ4g9Ue+gPaR8egtDeDLaRB72Ul4NWp/XkYRUoVEogzwNHCfqOx+RbDlu/EXD5Pfg+kM6B8pjz
a6Q3kAJKgckxnfDIfEM3YdfgmCO3LIw0LVGcLk7Fg2gXWIGe6/dajb4a8C5s35eb1S0N+pV4ALZY
1xKEhqbZxAOfRTAsd5r4KCpz1WNH4f6r5gD6Q7S5H2a0h/sqw/iE9fxYV0+BB+lzY+EOQ3iHqg8r
0gi4aFxwDoNhpPhHqjuLSmgOvrQ4B/yP4xdVX0f4iemNiHWustYCR2A8cwlJIQQUqOGFUz/quXTY
vPzljrxrOFSgF//fl1vsiQqznwgj/OjWAhFRZW50Pey67svB27wWAVvUbyHpPgZokjbZTQ1KVpM9
aicSnMhSV67TGucX4gHYKxJrZRucvdBnwJPkhiozXiuv10arnr78nylRn/yMRWlSte4eW/oosBmU
tteD3MTGeV0GcEDkXhiKiIAVwlhz7mBmrHG2AD1hszIuFs6i8cmJ96t/8NHOwLOFcB1mPuZInZ2v
UNMnDrVzhE0sfgG238RHDqEjSnH80oDC5WIi4NG6TgjSEpP38YAUcjga5CoQJrWWsv3uet+u+zOp
/zx0DDp5lcp0mob33FUIn+HhugEJXwoB53HXBruZ7sTWVL+dl4kR+ArlBukHHfRvJzzZQglA1lRK
fb52ywNJQI6op2jGzxVSnDIJYmEI8sHRILggVcR4B0BjPZd2nLoP38OWQTi9DpLKO5ytm+zOijnW
msbSicmweUKNOK4RS1gyKm2G6XEkkKPGrPE6x8uBZpjFoY7dxi9y3M4HUh8eorCA6DTh1oGqY+C/
K2SjENvQAKUQEVhH7ZbTTFW/DWKbx0SYCNO/9Yib5O69PUnBfZXRNk7MWcR3BGGTZEYKKAENj2Ws
NO82WJVT/+U1/eyqEGofaQRPytWiYZ+9xnOLdE4fSBC/HZoxtPhHbnlinyo10jjsMVaFzfVjZqRV
IXiyhX4WbShR/2Le8UyDAnwQYXENbY9/tyhD4Tnv65TS0kZAMV+3uHF4yM+Z89wBVZ01bDS84r9L
ImZbTLzQ69qB+tpc2fE6mEfEaWFDk0+yWp99cYyWQCOo/eFLL56vTaZdlK3i5k4toj2lZPKOaaIm
Eta4R3xG3Xe6mjRpGws6rTXkOuQJOqVEBD5dGR0p9XQL8M7gLmDpGAADPu1n5zhxu3bj+HcSl7Mh
/u33K/KQodw0YIAKLWekqrpeN5v1hcNwz45OoA7pDFBLq6JJkkORClmN72w2MWeUXD6skAbVkRVx
MRZRN6s+3uwht8tRS5Ik01JLU7iIlqcd2JKUIa2QRhlCbJTXpmuwKef7rNq+/wtv3OcKL2bbxKHC
MFwFy6VdbLrVqgzRGlBAWpq4YLOSSKUayoIGCRoskDN0bQwJ5hGnRcesh7pCH0xCQ4mMH2mFLTMk
DS2Hovw8AIb/BRfjuXsPrNNGCGNyvcxeLlY5uuGQuFIdhP4G+qzcbhnMyymLK4PqCVcSoZglEiZ7
Qq8odmQoKxfxx9Lw9BFt39Ty4gOGDaIYKjcc2sUh0XqbMvHTcrbidhXblnCPZEw2bMqHF3tEM6IH
f3mwObwuaH2IaGPmkwSUdFcasBUk384D+UXCngZKEcSECu4SIm1txVGiG6pcXfJqzOooeJOb6f3k
ru5UFWpuLSazfQ/c8fpoCim1uyv1LXlXWJoQJs3J4gQvG60+zUDtjGpgFsCzvXyIHpH/2XJUS0Gk
/cbPWsIVw5QfKGRLgrHQLo7vBVZYkvYKqGzansU+IkOHApf2pBuwTWMKNk6ad5LkAOqJMPhwJvqQ
KmEJgFTgxpAsLzqeVdst3kY/Y/yStC0tF4rCRz9QVCLrs71j63koAgkrZHnitqMGQdCOl/+wFvOU
axWpuqorlCA/K5ZMnn7ibkiSKForkZAnY+SfQROgD6nXRUBEW6lj/o9uomhyaDKRaW22prof1ADv
xeMxEHszBKeGeFufQay18gQskHFHNj2cmJrlSFdSjdBPo5A1jkLhNAT43FkeC1unruOWXlkjtz8e
MipwhkowZL7V/EtSSIbtN2G7ISpZ0bAKJGmz97Gb0afB4er8jyMjZMUNVAiYYVTeul7TXjpbcwoI
E4q02Hk8mTiKeKlAM1pM/QfmFVnczwQhwjmPH/k5WQqiRPIARRtn7etHVYFKB9+Bzw9K/sjE0FtT
cTnQcJ1Y9bpIjp4Nxou1MsQccIGSO8nsTE5T0yiOzObl+seFYte90qOBMcRXUc4hyjFpO16L/DHj
bS+dYkumcJbw2aHFSLqjN42MFXUUgIuWvEWRmABrmC+YjBbbyjYVsKAeztITUTqIU21dmkgv5rg5
l8RYtZMdn0Icl/729JHo6chb/ngkUTKthIwBEffpuq7qKGrQKxO06bAtCXbQ9E8zGYFZpU8IIZO0
mbpJPqfqlhVeIYvx8qDUEQwv4LB1XICWPU2+ibkw3oCdRsbF63Gsi3Ag7MdfDxBlq7t01+zP6hrK
LhcRgj+kYl9f/qDHHHeOMTpIWJkks1A9LD5o5W4OHgFNlDQcHHYWje5Ao2CJKiXVj+mjS9reGh1J
zyxMwD5m8TUW7FvZ7eDZAY4/89btFcmbePkJg2eudJIpRWilKMT1aHGatGwFr6Xsv2POeqlwQ5UR
elL7hsMUekhn0R8rjAAeRr39TrQSrRArdVHXyFaQOkzE0tFFlMiXszQsQgnFBtIKVBqWJCFT0V3v
x/CTZoO+g70eBFQlWWeMvi23F3VzAfYhRZmfMyOQrIIwjLkYvop9WBT/Gfv2LK/am8FHXchO0T2p
akeLRD25IN2XX9Oz5xlqF4IKSA3GqGDxmuYkb9eTm3FfM49RfGpHRKkVyK0fNCMykxZ4V3b091px
mrdhTKvgmQeuEB0RjcmJ53rmNMNCGqFhIlYn5Nqnmybi6u2z7T7lcueGLGDxbRG1UF6KWy2sTsCn
GmfNAYUYY+1NnKGP3Jmcdtg4pKniNhLFP6Vj/y8ebmUUPiBBCpZVTx9uXudkPMx+86Gv63dVWF4r
FEZTS5t4QR45dfWned8wDQF+gthra17YcmaFBBu2qYWzmeCcxuSfKzDozRiFEKHMmbMcSM5TTd2Z
uIc3ugbwJ75X2rdqen/j/qo9sdSRdAxYvVjGhig13YQPBxnPot9It2BmZpAQ7vXvhVHUMA9G5k7C
qVRaCLFX/WEpy2C5JaRgaSadmhEruEaE77Im/2LNqC8dSOLVxaKm2Q8OZ6DctxAl4FliRBtXDUQS
A3aJGZMFWRmXKWG6oIB5+bsdE7XhtEPSxk6LFYxCZ3FFtpscoLjA4ldls05iyQvriejViJOZ9r7j
BlDppbnMyH5VCpdsXrKRsocqRNWHdGAKByoLfoHlesktbSfjP3YGGnGivCCvEUbUYsJwyOf/R9qZ
NTeNrWv4Dx1VabKG20xAIAHSjH2jopuNbEmWrNnWrz/Pu0zYieIT0X2q0kYkbrIsreEb3uF1sPUx
8ynfDmu3ME1S06/hhjQrtO4yZ0mc60TFOyYOYOMjSefYMXWUB0EKlYRu31lZavK6irGhq04QAvdd
ymUikN4DTySYgs7gd4EdkHp8x+b30QeRHKd/SBrUAALpIhzK9ccxay6ffx4nNh/GSe+O8wP8LoSp
x+uI2huQji3ezQYVzeZzXycWFV9mFWLnaj82DglUOsTONUJ5VO9CNgCTFy+eHU+JKNS+ZG+Dlyeo
Enc+rgbpHQghfsTZQUQB1F3ZVXWAD0heLKUWE5IDRFAEqls22thfNJwTmNkK3KmW1QTUaZlregLn
wm9mcWA154onO7tnQ9XbyO+4/q0hBYNmMa5oAOaEeNJ8jtYWctz0pSVTcCBI5V6OVJZFkRNQq9yE
b63wx8iiFBdB0hFSwBf0TRGhMLsKqiXbOEVM4J13I/Sj6Y0wS6SBLZMhmZAYPQwD64HISWZM1IYJ
s+nmAOz9rZqFqZw+jqZiWo6gDIm9bYeW6uM5M1j92u6HFFmAe8CF+otYfdR+97H2kzcjzDD1TSrk
9mmvgw9ll5EOjcpoqr6or6dFbqD3bH16mAqxDHCN9tMW4cx+Y1HaF550/1EgQoEQdLckvqFYRltg
mN10U3PuF1/VXRg9aNQovfi9HKVBiGZgimy0aiP8vsRLATTMKI6OY7TGtTmGlFemHk0fgjuVdMVv
MYYHAr90h49qSABSh5hAFQJneO0utHKuQ/xOzzJ6QTLQMmRYkUJ+w4PvaZ2BAApCFg1weIwwLB7f
bCsaemfv5NGtMP/ScTL37mdKJqM7peL6dNo/VLlWeq0qg3GQUQxPA0iam89vHIYiP5sEkQ0SA5aY
q2xsNgmaECQ9wK2V2eAMnYLwU5j/qgLulIFOjIHQ8LuVFauTNyb9e3MHmQNKI1vGZHwf6LJr71Z2
DPMaVitUPKS0FdHYKRAxkKwKa/VEJ7rwy/c4eJoecI/JD+j3iYo5lwOwtinA4Nahh0EEZmA2HNYS
lxV0yFBA2eAC2z/D9WPElyy4a3b9xd4/UMvGrEhHlT6tDmkVhlUl0KnUrJ33+xYBYlDNQiPbLmwd
oafhIiHn9EUFEgEhjXRvfjSTbzbDFxF0pOhvgCiEKHKnF99LRSQJ4psaEsVcsFsfDaKZ/QBzXuA6
w3spy1jJ8L6vy1eEvR9FV5pocCiLUxyr2o8QzlIAEjv6+VlhFFHms4KSGDkwKThKL7NYNnOSTZpS
wDZZ5n0BQZmj8nR/XP8psn1Fg059LUOHp51RIlCpGaqQIBq2ZyEBjjhswriiSYg2MW43ZtqDfLrX
UWhHiFpi9OUgL5S3aj75dNBMq6mBD44IMPBcrAMABuokNT16wmgVPWXYnDvkfmuQk5JZTZvh/cRz
FPbOGmSo0aONST2BcikN9Eupk6pprlKCSjSCV2a0SJfDx5MrC4ISlQ2weapXP17xXlkXjRU20Ws1
y8cdkip+QCAHw3yVvNiOq7cimKumpyaWncF8jHIQejqEDGwPXqkghmryqtounU4Bq90DqU0SFf1L
anzszwD1xBTx0ZjQhmZE5OlwLBfcTsVCEdi1iN06YHHNmwPDfhsM0Rg2pkWorUKYlDRBOWaPthU2
UeqwqF0kCpNsYOShq4Uh+P/gZtnZGp6babEQ4uLSjoZw8XpY9QsZzxMnDiRKaA0IVQZFjErO7GDH
DYzNjsTzg2ae0YAHcqc/xx1BO1Qx0yhXxLyJv2ulU+m61nxTmZPOwqVMDUzi2bAfT0c2R4gEwIDu
TQgo5/nVdip4I2KTyB96xxG0sMczZbJX+2GFqfsbqTX0nvXxkOCmPNKukuClombVZQVl8nPPpixW
oVmx/duwJbp+d+ZmK0Dk29tlyMzJZx4g4oDsHmKrlLsfD20Aw02cRB3TtuLves4tBjoXSmd20Xg9
RRvOLcrKlBCNFUvnvRa0ch3BkvY8nrjUngT3V2FIlSgxMcSHWcaGPW3Eiy+KsxbiSSEN17lYQHaw
iwb8TMRa2sB/QG6lS7xzyaQNTX47bb/lIRFKjkaSWXRkaOrBSrDZFsFdwqf+PnwRUXxQi1s6FMac
agRWqJBDNW/ZlwgzqipERv1c6MiFyaBt4dHWy8cgUgACxv126HTN7vg0puFmc4hui7y9yNLdS+Oc
K1cP3PdsF6QXm6SCpvX21S5OX+h+/yq/CaH7kwa/XEkwCe+ToZEEEc9jfIg6y+OhNVa6jhM4XyQZ
cFYThgHMWGc6RE2cW9PPlQ1ag/6xYKoV2k52jqYEe/voEc2BMFYZUZQapbtyy1PkZhIj3AdC+EQZ
1NLnb+dTeJViGyS/IAyAsEMH9PGY2c+ykPkbo4qbQ9znxEISVQUoY4Ty0yJaiEE14bQXqA2gOKdp
htc7tyQHTb6Knif8nArPYtkJ0V3WS3XnJ3YvMBkdtEpBLZG3Uxafj3XTb0rcz+hFpWykAzh73Vxl
HjKX7DbZ+ybZ/0cfQMwuIQHVVfBbuosqUgsuTclJSak2ONX5FcqooqbqiQCbBiMLLY84hg6JtCLJ
T8QpVL9GNSBplmv3E2xYjkR+D+2AxhemYd8z3//7iJGkACwwHNG8eEdjyS4bD19UIJ4m0PjS6pVO
//94vV0ljI8zrsfRaP9BR/DCA9YONJuUzsoGi7bCW0IiHLMH7FlF2O0I+zUplZRIzcb4WoPjNZh3
7fgoc2AMATyUlBKg+Gs1s7SI9HlFN1LsVjrWdWGxoiir5gGrXuAFIf/UPpWbyvMjf4q3DcgvqWZ7
gNQAfs4x0Ei+FFkLGcLUUITjMiu9tL/ZKQ8rutpXSBwkzYVR+2OslQ0mn26psCwt2HzB00S0VVvb
4yE/Pzx3fmNFL0SUjHImlXru76ylHe77VVsjVW2aSOo0iPeoCacjX/BU4ZmwJX1FxH2n2uZIOVbx
sjq5mCu/a9FcALR+7uPcJtaeYl51d0V0VdylTthvlBTnmVZEwY7+CMV0NlGwwLOMJqTE6xZ2tbuN
1uqVsqpRKcwJOSuiDsH+zErnFEe43Oi8i7YmTq0gNyLWC2G13Gl+ojQkHil3FA16MO+IXM3jwX5g
9yYbMejTdA9LQ/VE20byVe05G8tMsfx0VwWlNOVCo3aAEDtkn4pGonDXOoZY1pcKrqT9GLV8D00e
hcc6bQ3aiTstvR7hatXO0x3X3qW+lIQOmh7gILw5FfPDBsjm81PnCdDWfFQf114f9hBlKU2tB1Wz
aUzCbG3haWw0VxPIoLigiHoiABF7AHvSFu8SwnGSSYHbqgOoDDwXjc8yCOtlyuwTdpbGhFIP+i0U
czkSZodX5tBSjLAgMzb2aoB57vZlt7LvdKaK6C0ktS1mY+YRhDevhaoWqCLFC14IfKVoxpo8GT7u
8wly6vriniEhSqZkAyZSPIkqCT0eTuX7oVo6JJ4EizS64YdySKDuBg1uzkvytjvqSDt6YGoe+2u4
jm2xAu1NNw8SwX0jX0Bh4+Sw4gazt+U16oriEExArFVPW77DTwg8jIySMGUE8CvSOdbCfPDULe/g
eohbNqaUINg3QLsBiajgTv7yWoV+iOV21H874PxIPWjEzmd4VUFpkPdOg5IDm5wMztkshCiQvbxa
qioIVX38ybB5yPrUPNFmYvfBZxy4XiHDHpyFOSpHRz4HeM8U0Avk0Ofn9ZNeHWL+pHPg5Xz+k5r4
40/ouc2IedNA/zGuaB3GFPvJfyVUpGadMEg2qZeRBTzQ1fcLuClGnAaWgXZsxRACFGuaC/+mJG0Z
/PzkYDHDlDAigCT6dfNaU5Zt9kg0bxuD4qrQWjeeNalLFU+LkBT8WhUnKbT+svAjL448zI5kCKWw
zGCfWRnqNizXXpeGOE/RmmoHBs1K4EpuV/WZF/TvRoxFSG0oLVAZ1pocOxjIXnqzzVDbt5JXUPXa
MyN2SUQ2kr+rfK2+h8hby9P59BDRu2QiI9GBmuLjh93s7U2z83c8bGQMDNckJn8HFSuxwZyenuxU
ROnMMyy2EjBC2WU9rF7W2fo/Ku0Yto6iB2XjFDWen4tPKuvmIT8Y3mw/s1J3lUX1qj4CrSgF+QdQ
EexrKSwYlbI0vBFUq7qu5kimeND6mOzSp1fQrVsnqN5vjE2/+2FMprFhgAnZTRUkoHGPb52C2yTL
vdpUCujsImoeFFuRbd7be06BHYUkwb8OBJwTtPw8wRa2tRvet4K+Aujne9QMV0mlY277QeVCa8X7
Fm7hPMKZD3P2hIll6h4KSH0bdYBSt+v+L07uD4qd42K4IwH4YNTucUMZbcABygKEHw6RKxfHabkS
8CRbmY0onmUAZZqQY3XgGwUjFBlEIaEf27htDPKyAINrGmrCeLAw79uHwqDYxL9nOY6NlRzIcqj1
Aoyqt6y827b6u95fkvqAm3DqSdMjVSALu2YurVyWa5u5HzW344HGJzqwH/KcwihdsYuHFy0+GS0G
0bm+jhe88ia+UucmwiVU7+d71bfq2/FHvP668Kk58LPhb95nb6lHA7O6UfheXvA6+0IPPh1vWs4J
dl1qhF/5k28cv82F3+uHfB0v8ArnGkFQf3fDHeI1qj5wMa4vYBHyf0cI2euS118XUay/Hl+5MGFt
c8PfQ86B+EWKP7n+QrbBmVYW7FFYqFxwzcXxO03K9/+2Bpgl+g5/PV5z8euLG8k1t5bX5+f+Exty
zTRfeZOvuhMFvcdLtOwDsHP9fns7HQ7T1S6YoNOv6OQMtHEDek8jnmL9tn2H2lR+tg0bWtjJmfoS
vAsvGchlMoLKM+eDfdgbYQ6JWqrUY5bJhgI/YKRhg5YGMhMZotr4jC0k909Q7OZDUIqAoE1HBemi
2YdIN37QORMSLNxoG4vdCzSwu0u0luPzccdxJ96sESW3wb5xppjG0wQWkhxRMAwULL5X2/Jru8uZ
YRa7kJ+7OYZLHoVYhL9UY1bRFcvft94WHyjV3AbZMTUFwoj8i1ZW/h2GEG7bcv/m4G7On39OJ7d5
uA8BMYcvXPZ8R6CQvt8FOxZYYH0SEVCpvijdIj3KuEs9OUE3pUga0d9QhXss0AvDrRjBeLRzKAgp
RVxuuDwpuZn7/9/Bzbcrr/TCYpfsp1t71HkTXWE8Dq6UAdIPvsTmXQBDPFQVWdP2U9ymSFo+yPId
oR2IqDgJISmKaXNxYk00QwY0l/0OzABFBeG2xb2cJLJa4iqwXNd6mplpLTz4GPN0JUxXEICb3THT
5f5WGe66FXUYj6OLFg4IROJs5hAxOeI4UBlM28JK2zehX36RfoOY5VItMg2ikne5nGaG32h2IXIx
SFdKH8qd/Uexj4CZtXdVTGF8tD7F+91bZ4heTLW0NZFGP8fAwT8biIAyaAoXC3NKy2J+PCPxZkOk
RdGSqTVbNqTPE/oSfF6fzjVyqiLG2SQGfinXJjiQ8hBsU1XvFZGT1uMCPNDyMUV7Mz5m2/OjelJq
Pk6m/45q9hTKzt9O9aEpTTu+dN2XRU8BDP0/KXVFnLnjGgMnem1VSCigW6tgUPNJDXTpbB+ZSMgK
AViVOFSX7d/GbvLh+YGeXpIY8gQuIQ4ehfOwodoBTlqt69u1736xShcPbNqMTBm1yA0LDbzFdlV+
rC0K9iSNiGnLiLwqgfFvoPMIkU9QKBTwwtBOPVmo21hHuGC+CAweP9lwssYVMD7vVoICIrL7Lq0Z
VL+VF6o7D74L2j/9Rmo0BtxN3UMkLvm/GhIXMLz/15jgBTweU2OPoOo3KYEq1WkD2izsb4JWmCLl
TnqewP9ctlDTxYvjTyo6SudEgQuMXbyt0PlYGNW8SqTZhqwwBSLIe9QFZqOarJ3dBVlFGl2zxpWt
5q48TFQjVPEUFEOq6nXEXBMnQ6IYdosvHrGpxD3u64LLhrknY6oHQ5uTXAYr8jd5wnaEfuB3BYGp
Eo82DgyWnR+S+AIpo+QpwSSlHXQyP44eLjngzriNYCUkmmZV3EL6yAL/P3/3Tq7Vh0Oc7yBd2GUB
p5CRClAnIKppUNAXJgi4UidX9VZJobc+/WLmu8mLqQ9GBWJBchFPR0pUgTwZEMNRNVCQYvG+F0aq
GT/f6x6OdLarWJs+TLZry72VTkxlY08H8LSOwk/bvCTjXd2p9GNAqYcE0Suqm5BqjEdJRc2fAsRm
nb8sXOdaIBHV/ZfPn6flMs3FFaURgQxpszmPV0hW7MeutlcNICnGh8W78NxEYS/UoDKCXPxeiW2p
thchdDti9QdyihQYRJK2khB+yvM37uQuF3hkvg56ZBAXZ4NqMBMGnVm25lAUlMZe29+csUE5qX5l
mElMQMVIqtgoFjQ3zvbvQA5crEt8A7ELkMvpMvrwaS2PG4Z0qgHmEfjNFYqGeJdW4UE4cCKDvMkI
emwjWClamNBbqsMJbSbHJeXDwlwKlaiTWsB9Q14mmNVxYrgscQkQCelbGZ42CN11fKb75pRyeAAw
v6EYdWoTevA5VrNNKIvp52y6/nDUN6cDYAI7tqBUzX8iTKBkNKaJW+n9KskbMfURJ1DNtF/+U1pA
7JRGH4ftXV1gSfuqBgYi4FJKKiJahoW1lECfHD+AQ5qV9Cqx4Hg8cb1uV1slBMtbmRRROQKsubO/
iYx9rC/RrMzYvo1HRkBsNKATR6PJNK5pXFjYjXlQKZbBFyeqpMyQByObzd5p11dZk3ssqUaHYGzU
m9Ie5xIa0ZKRuW8A3WviiNAjBlPq4OgHJ08KMMtNldPjok1FP9Jb0eidVW2yDPsLL8+11FnaiC+b
sqg0wWCbGbT/Rvp79KWZmVILrSYqD9qH2si/81qmNsasy7ySkwMLZdEu5ATmxrOgpsHoYlVuWhVv
aTeCVhFdSCeheHvGBwDGmfH/HSOgCP7NfRnpPuiS4tuykcTJwzBkHwbWBZEfUtPjKWY5B9x7opxS
EiUr4SNGx/kxOlRG0KHUMtFMgx0HZgPsoYstO8xvg7AKJZsKXmhCQUX8f9OWXN69TyZBoA2QcWYd
oOo3PwubDEHnCR1QE984+EEDhxbaTYJNebK6AxUn/e9LxV80FK4N1ROUIbL8LyLdVQBMqhL7xING
vIpdXl1n0aUVdE8+CYFBGyALLXaL5y8q3J/c7h9+itk56WE4VvGY6YtLgEaKBUX62VAF6/ELpeY7
bZ+iJaurIKwMSIsb3Im7Y+2DVSMGimkLe4tn0al95uHgZvvk4BdV3Ow3II+YBIK9KS0wcupFYpxX
bDq0LTVW6aJQj/qq1rXqEEa1B3ZeBmwvXNRDObloaAOI4E/32TU/f9DxwFo98dYu/hT9znm5Uf21
698qKe/6NYuUFiSrWI9ZLVvl41FKTaTdvB0O40Xc5zersL5Q7+ifn92ccuwxURC4NGPm9ytyGm8a
bCLIXfafaOPe2ei0mKCCFpFIXwJuVjB02mZ4UUXjq9zavlMvTiYsoqQo65Z0829I0GsjmQVkD8c2
T1GG1OviIov2BlooiXeV1KMDgAeH1nwtj17CSeKGPKaFXAEYIf9UNViMBtmkTHsIa/Kw+Q1dzhMT
7dHgZrugV6SACVbU/POaijDOZn/qzNA2eF9mkboIiIyPdu+9Rsb7rduprQM7g+ZyFrm32TC8WFbB
ODXTKP9QscPVIQIyMHuizWg3IyB7zg2Wp4He/FTeEZdCcGzD5P1pdKQyg9rB2qJ/7X6igGdL5KJT
BWu6faSU1BIZ2Nxvfio4ZzcHkrt4aC6bwfnLdrlxfg0WKDnWpzQ47c8+XXU18JQR2+nmugonyDSI
xnYkAdK2l3enB1NeNUNBR5ejglNpC6MNBV+CjcDKnR0mh3bn+NMw3lYjiDZOX8PEp5BmZHGl5whe
pgu88qx0UlNNEyKw3zo3bue9F83OFDVpYGuABsnMbV3OWk4+bhwlFX8ryH1yGu/SGn2I/GCg+cKJ
pjGDdHHnYRGMbB5CZMshIN+AZadAqc1FKAA1dowID2j75Rv4f4wL7JdYu3Cj5pgQr7HoLkIs1lmn
nhi53bVOCZU+VGNIN9E7v24QryJ72vX4I+0uDTEcaeESHRChp4RrXtjwTq1bcpRf45qBgLLEQeN/
7Y23QpqD6aEgOd6OE2FVEb2LDpgSqmNA+UU8dvXzKwSoKeWa4IVnLqi2B23g3wwLRCIVaupt1F0e
z7dp1US7IlkddR9ltCTclhgl0vhQ4ikdEmMy/ZPZpkqoziyNS12vIUo+SYb4+XE98VCg+EG5/L/j
moUs1prYuFz347FuTm4nVLYWrDiyqmD5UC7SkXIRqlFic+pstanfG7AhnXeJTFCwNlYglCqp0lDj
h2Umb1TngzS3BJVdjp9NMDU/PRB0QRKBUJUtZx4/79udm7R+fps3e6Ac9sG+LFfES+hfpp8bIqar
KMbd3V+Xh/MWyPGryG93l0MWYIVs+wV6ZHKK2DSEhg2O6iuYjdW2L76mI369fmxtcbvDZgnlLeyM
+wayMPD0dKzri7yFLTx2TnHZUjqls5BHpFZBgNV2hgWNPeLjNObtVbotvTfmLTi6+XgK4jCBIt2d
2iM4lL4/IJF7PuWEdNYmTL5Z2Ky+QN+5eLnwjLUUn9wpQNCguLCQBZnxeO7hKx6t07q2b4W6TzLn
nVsW733ipTSwf/gb9HtSC4E7xPYPafwxWfWw1o5VahQFrqXAISxUiG6iwflZ+88idYfuzjv7jfPt
RB9RgBaQxo50HecQaCuPkyiPK5dM+Nj41M5sb2gQxgkqePDolLMB0TQhvlwDwJWDj4FXGF2q2x5v
gpuisGnMhufLmfqp8Jg6gxOhjcnpC7788d2kT57lg1scTMXBuHMC5DcBvlazESxAQQKJlTbcojJE
aGx8gwHAIaBriLSMPxuYTNIzWXjUis2fPOpfgwM//Hhw0w4WQtfXB2pcpOFkHuJkUWin37A9M8gg
ODD5ju+RXKYNECzKAhEGx5LuNnorxPN5R2FT7szb5JNEslXqF7tEpZS8Cu6WM6fTpwlNY0C4HHJw
8h+P24KITWXY25skXX0tdSD9gWo/bZajSSAlJuSZVJeT8kaFHYTRsQR+LaiPyK2/ccqdnIzibGCU
Rww9p+RbBQYeMONA9kCMg36PYbu1edvF41+bbfGxGzp05ohRMT+w6fTcU39EXbOb8h3b7t00xt+1
Lx51EP7VcQe4wiFWJSdehbNoMNtaaddufY64LQ/bIo5Br+ZeL1JE1LQBhkmtS8SR0Y4/SSVAaFa6
GT+kD2lMq6krPT8Rjff3fCI+HNdslXjFyst3ePGaKFWrRM2lqoZ2Tm3LoO55yFGNtxc9NdHy1J5o
R4uWDwaMPwvbWuVKkQUdVY6i6pHRxLIwgURS1nClK7TfrPaDjIPltKo83+iXkDYrDDI6FdQfG6/8
1NTYfEGdkqQ/DL+36jjmWHwaDWiJPgh8mCEBJ1yH4VhFpNe/Ictyqs4L9pSiD2RiSGrObJ2Gq01e
Zlg6H7U7dkRyAEDVnlbx574opahOsBMJpkuyWs0tk/rgU/0bQCw9kiePzEWvgPNAPeZZRGdt10U7
xDmhAIiTqCCtfiA/IQi5prrhZxXUymlwCleqNNFYY1Q47KL2LrlRnRLPT6eT+wMSdbSMQJIiwT4b
WxOVfUkY4Bi1r3xiClmsR9hSmipG6BJ+oSR8mFofzLgo4o129kEMMKWKKolazpJn6OnnCNoF2Q7J
yxnk9IO0v7TKwO672DHwJiOtjk2oQif5WefyAdTecD9XRc5QR0uDkhx80/CG30isT8TASLNCLY25
Z1RjZxWcEMW7sO93nXmSUn4RwfGe7XTsIsBQV5sa1WwVvVtkTtHtf6ec4V7X/Td2ee3isxkGYQSb
Jg0LQbD5uDbgVT3s+szRrkaCzDZSnJeqbPtB4ggRBp4CqQnNnGf0d+mTyiVV+dWwof0f/puCEk3S
yGXaE2t45rh/+ASJcTGH2AOaI49RQaka6PWpqkh4qKqiwHMG075DT06g+xzFS1WUBDo8qoliNUP0
/s+nPFj7iP461hucjLP4dhj3dTr5Ppw+BrUr+hvPKUFx8ID67c165/xhCNB05uWPogdo6HTUBIwQ
GaQMdVyWka+npvzDcc0r/VmXlOMBIU60dNnV5fxAZ0WJnx6i+H5SC1KXQkc1S+CLb8Hjv6+lA3X9
d9kVgQ3xMaEMXiVPwoet1VYE4GwPCLyURXG9zw6Xfur+MDA54AzSPVC9RmVrg9xGHk+ZX7VHrBzK
z1TUl1MfvV14hie2VDJjDmdh4iiKzE5nAFW7oAra/VFEkRNQvuLRgWIwBGIl7nlNnKgtnk6TxDI1
rwxa1EYoTXhbFJYU2vwL0S0yvwDRNBBfoUugHcxCLo4fartsiYYcIYBA3kE7ALGTI/O6Kf86VC3r
kWRZhy4tb63HrV1cBtnqxupIGjyiC1ksLdyzE5sXNGPSlTAIfUTL5v0aFK2qcLMlEojpXskJARqs
VFTUApWuUM7pr0EZ/eKcQgP0vBEQ8D3KVsTCplmKaE4dQYzHNEDBUdMCfByihpPjWE0DTnk1BOcW
SgRwyGglskvsc/sauAw4TCSNcRHPxgpXaAZI/7iPgkuofdcNzBgJy/5GjHpikonhgm4DFB3qgrMb
5vngvMamAylqvPq4UTHIN9oM1zy2t2rDy5R2ZBbZ9eFb1OHYbI9ga9XhHHskywZ84DiNFAn+xvBO
pCSRZ1jCdI95nrPs0/KqyO8difMphMbcSKOKbDZ7wglhpCo0v9Nd8lWwKCWcDYqEJuWgKtKsyZP+
8QRTxQodYep/aCk+6bFjI12ui6wzrVaxmdKfUGkfMX0hFkSrVHvVXhPf0M7WwhSj7V5yFS7bD8EY
/9W4ArIMGFYRAf3jCVZ2dua2VmsbaxA1KpVqGJT+iMD3GgtDyjDiw4uL6jebj2m9/kuuf3m8u+nz
rwNNpWVu2om6LlxkNjCUmTgdUYiYDSsv22xfbywjpSCakDFakEQtODm4vTlFkhH5JW1nhuoND/D+
/G5XY34uRfpmb912SC8eIx8KCmvpIWq+LVW0zP7wOMjwYf/JsZQyOSpqsz037LPe7aswwHKA+QYD
J49I2+6FpAz0E56yeb4rd7wcV5n90tR2JEMiEtyZAaW3HBi4M49bngNk16OfMw+gc0JMI7fTGR0y
GB3+GzV0yHVu1836/QBUtmztH03mTGeeTXSHHI+RyNOGNERKuSTiQnHMm+Lp9ZC15bVV4y26MJee
5q2PbsL8kPYQKwqSbRGbIoVSLtPLRRdTe5Zk8tKemwNWVBA/WZCbPt5PuEO6sb6aue4I1Ao/ZbFO
cSKIACwHfSZgS4CC9QQu2vkd+u1xbrRWFc8bSooU+X1kcXyKDWqHKopQczFFAEUYjGMPj74P/pD/
quXDoIgE4TOjKUg88XimZy7qYgQZOaRkaKJsDBKsNfpdUBt9gEkal8pkQgpog48GelL4d6o1qx1U
wKVss8TvOME18ilyruitgNKWT85sXFk55E7cDSZsXrv1LXr2n1H1p6hTvVu7wdvST6/sHbx0hGPM
BoFKpvxD5VMoG1AVSLwN/ZQtRZKe3gqbyPMT7onQgjINtNEi2DEcjlCiZmMcauLzdZHc5hl+jO01
SMNLcz4yzGhHYSyl7sRZKTE3xC2+SKE551b5XnOdjuUr4cnHDLsNMYf96p04il7LuhMqZDmhNM9y
tktIGgZsJJJlJLyzXY2jdFVF+3LL/ULiBUEIowu+B7XJs4a7CY0VuX5qJ3IxHJPirzze/wGVDgdC
XEsM4g5QjdRuNEEVGxmO656OOMJt91mnF7M5qinUekBqcVBWEiN4RH++squrhWegg/7JZ0L+FtFB
oicqyY+fweRP+SpMhqPgsh0BP5DgbW4hD8w1CmsSZ5C61tEUhshJOCIkqe7LvEKxHzcoWjQCFFII
8FZLSXN8YnMiUueUI2whubFnEQHekn1itVlwi+wm2DXcmcUT+fXKhe1+gAvCBa9HasiR/8F1JE5I
5d4cX7moOkhO65fV/oYvmB0QQcTvyGmMIaf981oXhghyJH384n0cGR/GezZ6wYYOt+P4+ove8ZDz
Mf3J31JD7mgbOiIvpj+P1I///sk3hwNVkouGz0aPExIIr0fCR7m/gdjBX9n+uYbJoWvzHa654PXh
15Hz8fwkOUHNJBVR2BPAxwJNM2v4UJJbJ90+XRmgPuikV2PvvVH6hufT30ITSTBV8h5iH6cIQkuu
r+UkUFSUb6dvFNmuVJjTySGFhLRFRTkFoiTtgA3/KYxDs0sihfLqgOr10riHUL0yGJZDQDsoerXM
90aS7cQKkByhgT0jsDULhcve7VZ+UXtGQZXpY0CBMI3sDzCS+JI+wa/pxdw6fkXeh4cTStVT5k7u
0gHaA4TXRDpOrSPfiOvj1Iq+cfnriymmd/1iFzHjztL9ub5hvphzXLRfYRjxVmYZF0w/riXJwAzq
kH9CMU4zmy9+L7OdC+hN+qskP9S5/DnF+VXHiX4c3/GVNxxHdrzQ9agB8puO39cyyPWLH14wlOM3
zdgerYjjmH4tCi7ymsKR1gAXvNoWmL57ShQ/YPrzyuLgZ8eFwivLBt0UGIgiTR2/eN/DC7OU7l9Y
P1V7o/XDIvm1hI7cqOMSYqlY4/kPLSwXMUyts+MC4k3HBcQFq+f41+NFtNF77D/1RvOu4+o6vnr9
DT/nlZky/amBgBTjD75YuoyGZcx49d1fA+Ji+pMX/rWHr8e/8lv4pn6XWdV88/hLf13cj4U/j0Pg
9/NDrhkFX8+v+hNNK0BzLh0rIYFQOpyFNl7QtIWzbvO31TS158aFW6dxlVLnWg9f7BVHFI1dqZ2o
2uyHKp4DGEU1gDX00esIIKg6q3A+WUvGOacOY7Ryqd/CQKFnNe+yNG7Rl3W7oovrc+iE/asxLl5L
J8RHyTqjpDRRupFOr3R7xCKXMVaK6AnNaqCSBD0gSozXoVI21cOEFBKSRAirdEzvWlj8EqQYiwzd
oiNAogn4R1HFV51lmcB56paTy/FLAJhIIHV2yy033uD24m9BoYkTRPpGoXP0089pnf5pFGLR0b0v
dir00SlspBsIgUQXvDc6shBmXMiBDbxlFiooyEVpF7gO/h6zI7g5ABn38qIwg0vL9HPUozqWTsTe
xIo2yY80D4z8ifwpHaY/iWbqkKnLI43qlVF25c6ZKqRwyNJHUCUGXRfBPMQal8SiEFGaPtLNLlOO
GPh2Iy4zfl39jYwJbvC1lrEAGCwomjNWvcSFeSJRS3AaEEFDcEK/jo87C4yy0T+MMf8uwfz0Tf7o
OZJlgttKptZgaXDHyJFiRB18+hLtuqvU4Xn4CchqlB/QgxRSPI1sdvDy0ugOc+A1W/d6FTo/pEcd
roM7PS9F2HK10mRNN93Xtm/+kPVAidXAUZsbTWrqV8tF/xNIDrIpUir05fjPf1Ivbjxv240VHsJY
v2a187lsvvQHbA5BYaUZTggRpBY/QfRKRWQZn6U7nJMlJtL24Dmi9UeC8c+2I9o1RGfi/WtDv97T
F6CIVCLkgsHE9B9EoBHMXJKzPzF+QMeg1Sn9oZyNCOvj6NUbg9rdJw3jpxAvTfF0wgEPP2c9qHsr
IknuSw1As4506ZWRZwOdaB8GNmz6wylAPLa3DzJ6KUfONd1ty8FZzjwVQhDMQ5ZztHl1kHVO1M3I
abnQjKXU+3j05Rp/J3+dEBsSM7c9Boes9pZ8wuAsWPFSNhf70XAkhvB7irItMjqmOoK6a0ljkim1
CMszqOgHK10Di0laCbcBBdKNm9/WPiGA66P2RnAKozWj7E8K81HNhKgydPBglufqWwVEftQHpGqg
IrWonGa3pW0rgWsDfnSpbGjtRzDr0uCnIKMehxrM6ZatKl3TvEEkSvh+Cen4ZJ45iCBxukyvAtFV
afoqm5d2hxBEelwNPACPZovtY6Yhsd8wOHxbLuTOC1rHOyIXFXyDIHwZaOCDjo9FmlrbVZtg4Yzy
TkQfOmePswvUuyVJoFqWtNDRSL8Uo0pdWOV5v5TK6JOJ+5+H3mtVSdQ+sLIeIA88vsVy1kqJ6Pz5
iZjJHk17H3L944ll7aLabVbJ5r10bCM6xZJaNGJgjFVQVDX8dRbme1JMqLJyPxlHelgij/w0dNED
S3NEIGjECxWi/+eXAQiwURTYrsYtT9aGoW0Ae5yLanrpfKJn8UHAQj8CRi+AjYwBBzxUzLS9b0yj
9HBd7anCIxSrrVzpBOcFZwE8FTmSFhSaOOFkDSWKocw9VcPRal/mLJl6w+PbhpY8uz7G5RCWnhTF
y4aTb0g8HrKzJsJOis3l0CHEkgekwu7EwRcCam+tT0bxL1+jGIMBiXchPe8MW0ZqJdyOcIq+2x4o
sjGlfjEF9OGzdjjPQw47azP1L7JpHV6kG4lYixaMtoFVJd3rvXc4wzjDO0+dPL+qonh9bm+oZPt7
AOl70bW7cv1+XPWoOdhTcTmG68N53bXZ2WHX+UhjVcVXP8Lzbwj29uVQ+dGr3K6LN8qfwgBmMC24
5CKk8b4QGBil6+fu2ywwCIMAxEucJYj6Uf9wkJvwZQWXNyY8kNIFdUzH/c9qBBEHRiff1N2rXZN4
Zz0ideO+fFtiGiSwi2jx2s/UkgvF6ZToqZWyd+PEqLKiWEk0VM51KAs20GyJOoh7NEm1JUUd7PGY
M8DrsLHaYWWeTd9UZY70uVFpyMEbRE3K0wFfM1oH+6qt2vULie6I/t6mqEk5on4Q+Bl9rG7/La1w
NKCUKKsSqX61ffjdrpDJEIMYVcnvzqp9t1ulGNxt/xYeUxaMKKRDqJQ4/yhhEn0H5IjgBSaGREpL
4hpHuUUktVAVMF4EqB6E+/6v9bpLz3A2uJOir9TQbI/fl3ZWdBZ5+2/aIrNd/F0IhYaD+J9F/ux2
Wgho4nE4gf+fozqmHh5oE29y4x2Vl6A6eGqqhrdrAoNqkHtfSRwgMy7EvY3vi7q22pmFVbA6PlGO
xlFZ8FYF4s8PcO6tcByg6SijfBpRlni8wU1+VjjZFnfrqKFO728ysu2c0ZzVfpteQn7/HDnV9CLa
sj+LieIN9OGbhtXURjx/pMvPPIgV5/keg1AEnCnV76EOpCv/qt2AhxrcH20XrP7IrQjjl5V33ibr
8iLv/N15XiH0mXT2ZbTjiVSh/hUUDtuEp1zhdA32m4M58vW4OKC8w4HcCTDH2TSCqZYWecM54bG6
23H/rWq3fzuQrs+SYIULhYQxI0gxZVgNUFsXNWvmqnzmxqEYCDHChT9G7DS7cWVtdUVrbd7rnB6L
EL+yLnhhuvGUbsRuM80stfsA3ssTUz4T44aMKATHC35Kbkrmw2oqZ2vIgeA/pp4cy0cD0TvcZEX3
2QOl//wj/z9GvoLCINQMjej5yNd2X6+iCeVzQuWQelFIYb1a/6lulz0cKfQyEkZV6K5C6UGLUavY
HCRd9L1aoX9I61dyx1rNSszb4FjszkhORFj5563p4x1HzI4wNTR2II/HnSWJl7Vdnd+oriSBSQV5
/h58DaGL6sJKnMRqGJL0vNsc7lQHE7hc0YyohJsa+4Ni/er5+3ki+ESZ8cG4ZsHn1LaF7dbR9kaH
qSAZeYntQ8AEENKT7cmEzNTqBHZToqbGhe7bsWUOIU6ySsliSK/nOD9MgGRQdaDSiFr0rMg+JfuD
s0f+7L0EOauQXXglZjfjIQG088PHsRcoUBgb9pbWlxqL9VWtKLlOGUYxD1q5cd4SEyqBEn5aUnvD
mj1LyqLP38p5r8U8YsokBMoU0VF4mwHzvMNUFDWchzciiUucn8ziS+pusFhC5zKFAmRoNhDcIufw
7R7YZcto1g4bVAPoBo4rtg5Jt1sV8pH0EZYlyebZ0pNxzh552DrWJpvGCYF0HDOEqSTkkxy8wkTx
ne9PUlt8L+iHRyjTEZkcbcEBjGAlGWyFuavJpH5CrkQwNdIUhJaSgVhOSUxvZT4tiMlIJWj/OQR9
j5dRuVoP+brsxpsczbpre4eMtF/jowMTJz/kxFP19kCb5VBeS2gFAZ7dWdSOX+wRg4bKZ5dIOY6q
apv94VuODUV1m1+Vbro5txpBtJIkvcAeLP0owu8keaI6uKMGkl6Mq6F5k1fxjuCYU2EgzGtt5cJF
fGWXIU2z7d57Y1Ihh+nVkixf5g36J6UChIgYLR3c6JUJhIX+8juii6hmatobttl2p21IUUc+/WgT
qAFqvEDuKMm7iwFZM7rh3uB4BH38W/YOma6xnn5MNjGMZEFGqRviJjSW6Z/RBKFA5G7/QBzY7uhL
50GE3AzlOCvhSLGz6Hu5pSnpoXtY1kj7VZjNnE+bwL/aH1Sg7/d/NBWk63Qsosuq5ATyXWgJ0VbF
zaDEu7dexefenkDX6+E1LCwlnT+zx0yFnqwYLo4S+llLED+JbZ/vAX61e/wXcZsS8KOKyLn8Bl0/
6kHi4qhfqUBMSKgRgIyVrV+td3/4ITu8q9vOFJFoqUJfMV9L1HjOLM4Ob4zAAy7Cj+bFSK2sh8Oe
Q3Op1HTDFrGsN1WPDGFUEdPbWbI792s9uLxCuji1bZBaKPS3q/h7VdXc+jouXqR1Erz2Y4idVUSZ
JXfBExSwO+Aj4SSfIJaFPiR6WjFyVKmzyS+shrgStKh37mce0oY9J0pBzWJcOz+imOpgzc+JQz7k
QEzPqslaw8elZBZFBLIOEz5t7XdbOyqusg7p1qqB1sIk8XEKCEdg/VIn0sQRabdqaz7Nivi4X7nT
Szd3O0C0xMx53XSE8fHm9bhrYVBs7ZztN8sv8omIvh3GL3nPwmsnfoO9RocP0Q6WC7gYDLrqCzOv
cIXn99lsgvyL3KWJGCkL+ej5Pkgv0j3uBDHe7pm9DS/Q9iENq9HpJIf5lLaEX4jztzRZSxZTQCfG
Dlh3iMkxDp9Ja9NRPferMD3zWv5x1BgDQLOMxt9t/84y1k4DE+0y7Fe7m2aPlWcO89qTfhFHIeIY
u21xN6JueTGlRYf2AQ+DMlJ+ldrKZ8V3sAkm7YIbZVe5fQH+DYBXhK2UNxERWv0mvpqi6LsXcrca
55Cfl4ka05umRnUbVhZap7QJhvrl5PjjZRnzmITFydHuPms2jNatqgJRMhu+JiBiTGZYlKGz915N
sdPeNXE2ocd7+JaCkMHKyhsvn1+Jc7PE45SGdBa7dFufYlzDej/yyymthM3wdZ2W3GEOjB31Afxj
xdcbPRTDACofVuurZDdewj//X87OrDlqLNvCf6gUodSsV6cHMAbKVEFT/aKgoTmpIaXUPPz6+63j
qro48bW7b0Q3FGCMUjo6Z++11+CS+sjGJWWQQAAZEOBsirnZwHYnilYHX1dtmwpdStFPEnzrfVQg
ow4gBTB2yGD088tx6k/VkNhxYk8gpxQYn2dtw5R7znqEEojAyqpKLbPFrQreNKUlUlRYHwX9fMD0
EFxj3mFkXtPlVPHuIsoPb0bHuVYVFB/pIWSRU1cr+rXRjiadyPmjXrCATl8qi54q1yByhCFWcbDP
kLw8Pv+cuY1LMx+8Ox1QYjjODmYvSrorY5nh83KhBUScoyAF2TMF3oPNqc5locwK03nZbeh8eqpl
QgcGj5CBBeXauZ/wFsyr35e1+xDbglYsAVQ1LaiIU0BwgcEkcFNaT9VxoouqXu8ZoyjETrEfisKS
eFusqQCWnAxLgpIanbpYZJ6ghuYHy6ikyQNGvViG7jfrAQRufY8o4YPQIykf/QX3dso8CURrL/v0
/Atxrk6xnxTgz+UxRLCPwvOjqV8Oabv2VHlQJkU/Khs4pgVbvQkxBWF1ayqgFkqqVtc4+5mQ7oYp
xUzCVxPi4HAEcSMMzOQ1od4x02+Gxkg6lYnVhOw9AeMyMY7lbZ2QI2qtHsQ+lqXDYAAebaElfUlA
wI8DGgbJPT0GN83hQFYm0gXYGPK+ktC4iakMaqy9CQXYYwbl7gXJTwgX5WfwMhr/5Bol5w4Ti5hx
Ap4bj9eo77fLofJOp7fWNQUfHfFJLWyA7NjmGGr2w4xTG6j0NlYwpidHC+I0vPp/xns8/+Seeu1x
6tI4DThU5imPr6sIQJGjOfHu1OqI3afkUWUd6K03Ox4QatNwCfbd5HsEeHPwDQ9OIIJtNJzKnNPN
GGQ31vQ2xxAROk6Bo5O0Bb7DWQuM8DLhyGobzqohnCn5H7GHbK/n+xXwaLmjbgNh58KFqrsRx6sh
fNP6CcCFlWZwrqqv1tM6q752cIb0hPXy/QcUPN2p8wtiVER5yBMmHOfsTiI1X7oydOFF0EG4Dcwn
5bCyC4lQo1ArG0PGSy+XIY1VJPWRB7ckSOKla3fcUGc9/4TZcn66MISqsgvW4JSZ0NnLGYeT24ZH
b3gbzLN/lxyUqrmBAAWD4++ngiNZQ4uk2Q2XFMzpbX/gv/xNkweAWFtJ6S20p+zRN59iP2mAVDEC
jY8qoxxbM6MCLnf9vt/oBvp1PF2VBabtQ2pwHuDoLyuZFwzOTMmXeffdTIngVBzqq0CqYzDeuC5n
TYlL6o0CURWEa5oy3JcFZVLI5borkGkTc96kbKPaS9xj00KdoPCrpoGehkCSvR3IbRWeo8qjxfan
xtOB8qAu0CP3uCW8MnHztY+poPsR1pOPYm5RTR/3623TJj6EyTilzKN8GOfxptzAroKo+hqM4O6J
y1neOn80LOzL5oRCDu2Kk1KEcriXhMWwDx0Ss13UffWuNDm117J8KTbocLl8mHdUkHPstJgvUsc1
GxVacKKZcDsNCVfK8zKo3MskpJPhD/i2HoWDAiZ12AbOsbG7+lSdkivhDs2xRWQHReemP/Ktg40+
BpPiw962I6ac+cyGzS0owXvKriWUY7ov6m6Pen535XpMJU8LHR8FGJpslZsDfZpSEh967p5SreyN
d8G0msr5xLfvI0aJQURHHldJtC/iPOY4k7ll5AcgYsIRD+DJCups+im7rIewuinGJH9DZcHaSPhs
SS5b10YD4hjtd7ND5z0X1Kabx99vguJ368vUcleS4+lwM50C/6YbKIAl23/+BTkXvnN4ecrhSGHV
c1r/bLXlL3kz1fRVavGbzPmkBCWhPgmZWn3JqkxMDIVCSY2k8NS74G0YbpdWCcxUD5bg74xNbyWq
DCT+7r3km7qNckB8BdtS4R1BTk2rqKkgo5yP9GmptGCDaP4jxLoLyaMqGDnFCIlrtJmGojf3L6ZO
7RmOWZTId7sl/sOPmWBoC/Pdl4iE545Q9k4goyTJgQ5GtNPHhwHCmPo47ErZiDO1EdS/KzzSXXAu
tmNXxdsvVB6MXcVssdU9vefvJmE5BMSk/ZUVKd/4aZgvN0S8zz+th8nv432WsatImeR5kYlwrmfp
xqUbvOO4kVfft5dBdHDfJCs7Vh/627dyt6XU1iAgGJ+f9vToKy4EtHHNujX3iBznj9anIO6Y0DdV
jrS3KN6xYCv6paLDYsDt94lHzGgzlDMzXpq3OS2cL6j263/b2q0ssv62cerSsmcsIDCdFiwKTuTw
BU7EDuKz68wx/6q7Ow3MXcwMeZ5drx+XhZy6OfxUDn4LJt7SFs75ysNeuMLmq5M7/RWBhPUFQbQ3
rNblevKhtCsXxnWZlMUp/dgW8fbMy8TvRy0dJlNWcPa8hjsCxtEHnIWbh2M5LRfBsLzQDGR6cmNo
FssGL9yy5/6sfnkfeeO/gyY8/EN5C0XIq1fHzPSmlqsoY87tvuH7zOHaIkzjM1nLrYU+eZ5ZlXNP
hL1x5uZNnwPL5OzybnRimlehveoO7LQd36yOgtNVivU6tD+6OTOzXZuWbStZZ//1vLDDsBszZXKg
TnnsxCSJjN9nw4oyZf1VzifuKIjVcCkJtOhXbnfihzpKPvfl+mXoQbg61+Vg8anxNEjw6CtNzS4d
sdMq2CWZ2DmMy+FDAHeGryfGv+UMDnUI38/Z4l40uV/dJCb4YI5d88bgu7N3VuxTMQy1PT5Sf066
Mu9cIHMOMtqN5QITihPc64FPPLLBF0dzjaFHem1NvksZEsx+9sndhFikNHkmklWGjzpUfR/bBxhI
DX7kwpS5YOLPL4noveoDkCTuIctjSvorWjAPciCnRzfSwfNYIoYnlLk8qu+Qj0/7eD62NwEBqERX
UnIZsFWnoLEnpAcLDVzpmJry9S4k/yRu3UsEo4xJRZrqeZR9bz8Au0/PdALYiA6j1uQaN7QEkyie
WPQHeDJjID9LoMTrqAid6FIthVyj3Y3LhxPR3iTNkUTvyLQ3/Wjyq75i+w6clhuq/cE/MDiGhr7e
9iOAWRNzpxPCri9p5P33QcDZMgzr4eLQR99mg0drH7nVdjEnPBqJ0eesWV8DRZR7SP3BddNFUC7W
4nDflByjpizT2yQfus+nuXS/Tt0UA0ou400DLf23YNZkOM3wUBmZUzUudDyT9VdFqs+N2+He79P5
Mgr67WKpyn8wggJVW3nHi2Up90kwfd7KdtpPDlIPp8Vb8aT3xPCJHuyk2eguCGMAYqM2cU+caVQd
7U0ZAFkAakcQNgQSOryR7ugYZuOkEyeGbyl8szwM4CpR/bHfBurGqOava95m6Kkoq8D2x+ybwjvm
w6nHBJaSCeLdezPxx30F0WSuv5a53o+UGsk98W2Z0LP+hpbLirLtTe/KBJh6ep+sLKUtFpR13Og4
PZJJmtOpJeISzKLKG8brwEv0XJiwrHT2BrkExFvBSh0LuPQTKheCSW8EdPg524tyu8uRQOKg4L3u
2/QboSKfTMUvpmJjIYolphDzAlWyL5JMzXU1eY+3bZtxgZX7CiQPfGnjUhv0PmateS9qz3/vVi0s
2JmHxlrMFUDI5yAs5rrc0uTd4ehs77vjtn5t2mWgWBjj9l+zFx1GyiAG0+a423tHoFg356ObUGu3
GNvfzLBrzT5uqxyArSqvO5Uijgv8tWumV/GSfvO9qvgsX4cgByAMuo1rYhFvJ3e4bBJuhjuy7Alx
TPeFD3zuYIU3ZYxkBGFuDgAfZeF666bUeXXL+8TlY/S3YepXMrIXVF4OrIb5OPjQYbrqQxwf2uvw
mJJCmYfePaMcnr2JGYaa2dlewUrqMWZYiHo4ZMErpzlRO26gcCRCpfnD+Nt1/A9NRC1VGoxWfSrS
JlAx2PCrNe0VKFz9Otc7oNUmk6U88RstW1xX1eY6bnkXOxn1ux2dFB/hD4ppDHtG8nZdlmRcgIQH
B/bGaQEH5OYAwBrZ4dtiNqd8W/zwG9Ltfj/NAsFLXpSG0D0JNS12GGcszdrQZu4q7N0v7Dfy2Sz2
vIQHwyvkZUcyS4qa6jqhxPboTuDK4NnrqU71ExpSFO8kSTmaXTChE/pp+ql46yzkTZK8BryTgKNu
hvHSUrOIoYbc9PXUfKR+ZkUu5p/1rkmu5pZ1zSbiv54a9kh7/EFsa+jC9eooz3SHiShT6Jto8bbL
eeFAZ18lxCKo2eJM2ufgj1nwO9N82o+ydobiMujoseJp8l/7/ti82bI0R17EnfW30/qaz1t8Pozr
7nLnb+1taahbqGI2s+9KDhhzgv2YbXyzyZ8c8osaTI+Wat3nWTNeddTa10B32Xs+IG0NKAUvS+l/
dfCAgUDk+TfVOswXRz4+2Rgctt3Ksqbt72AAgMu50fLRmaiIpqznCR9Mtf0rPUbBr06vb5DVKUUC
f7D5fXUXH+d+5dUmKDzjTStO+n4jF7mdArblLuYM7RI2x1+6U9S1K83lHSr2+HJy2DlE7vqlHuI2
3GWH+c5g58hCHdmuDoBCRccuafHeX7o8oCfJu/EuSLNPQU0r0+RsRF5ObYb9ij+xs3bkY11M82G4
sp79wbx9/6ULfa8cu23CMpW9uNn4CMzqGxF72ps6TLMvsU8R8ks9tmxofjPdwWyuL6o1zV4VDGkg
0sComs1w1cTcE5Ed2yTvv7duBgrv6dRZyxWNErtTCR3g0gDt8GXcIL3j86Z+YEdB14S777Y7aEgC
uzI1v2/nFVKGud0S/SPW4KALKY0cxDuXzYEcbx9OhZ9FzcW2Hcv33ViPb7B54JCP8KtC5pQ//IVJ
c7MkLb23ARZPhHpxnhzMcleny/Tml4lKvAmq03yXts1xP7VJelHtSBU5mLB+Yfz0BOCCup3uyE/E
/2KdPW4OtrQpHNgTEF8gNcgEoyzdL1ojIHK3cjWT3tNSg3DraXKsjkb5NkLClLfqi7iGRU/P+wBC
54AdU4L/ftK11+2R4QZLGksjLFPVlCY5JAbaNfEtO9Q1TpZ9KiBKis8hZwxlfIgIFWAKjE/EG3Vu
UuRLOwKFVxhNs7jfLcqIq639PbwY7FAd+VzS8jb1zCVFAxFDXsYMSj20UvAcpkJEbVeT1kneqnUA
Y+wtlKwZSR8HgJqJepB4tzQAkbAiRQmynlAhiBlyMlFqxXgUc6DJqUBsyE0GxxZbQkSuf8Q2xw8c
1MCI4gql23wZT7dOBT/d2YDhp8QNKMvO2sBuVw7ZzivcezNCf+BJBxU3bIBKIrEh8iUokVczW7Gl
awC/uc5i/YZE97TUx5Uby7U6GZx16BuKWNcH+yumW1IEO1UAexcBTe2zJZ+JT+ODXGOgJaNhrSIh
ZEKxBXlrZ5BhjlxC+wH4kTQT7TRuKkwBQ70ZGnVmir2nI/9PDZV8WNRhy0RXZoTisZRMng8Vm1r0
Ol4p1CXo7Ez6reaJ6gltGfL9lDbMD15iRJzrGNRkR1jJBPSuJPntzpnNMVtFv67r7k6c4T6YXpVF
8c36WFBPSXwhYRjWQdfb6n/8K0hTYjDklb9augaMI+t+hT3P8831Eyi1xy7Dax7JGAhY+PE7Xoen
wzBPY3mnYHU7SVGO5pFQCRCQFf7leAyIR9D0E3YqJF6zVl8rWAOIs6tfu3b5aGHql32BfgZX6fYR
yxN4BjELuPrxhfnDWlTbwoXN0XwfLfGnPPWoI7F/Dnp2SGPMrdsjgMQiTiILvVkzFhZETFSMDMm4
gYQ1KfOF7eD5e/YEM/bxpZ3ti05QJew8JHJK6Ccnfwn9khykNZxoOhnuZOwrkIeUY6JVL6PRRHxg
3iT5qQjKtCJAyDByOLaeszNvBGiQAjxc7J+sq9bEFsN036orWfUSFPQTntU+2JzIkt2M1SZyb3M8
fpVMWcmrYiYprUyDD31NnqS/EQh5o2wIqes1Tfx/jTse35TzhVS6cTO7W/O7FrkIqMqEnk8oRRAD
GmQvUvzqg1kW6BGRkeiRJNiKBtKhjpSI6D+g+Yid/3hr82FOeSnGzTo4fsqsxtT1MPorY5hCxzdD
pofgJ7TfmLKro5FWGc9m7DzwF+8jTu6o797mY/c22EFQFsVRIglXgSXe8FlyHAV/krRZg4jCTRqo
ErqJvlJMT/Hva+zTRdL67y0u2EsCGIsYu/iui8nYObS/pWFvpiF37kUKNiNEdISnIlQ1nA7SRCUG
RCXAXEjzZi2YH+1ZCxkqCGuke30Bpjs3JNCVcSQzhWEjkTD2bN7lOKWz5mkR4UhSUWlFN5Zi78H/
4k1sjhMTkhwXZTzFjzDi1+J3VQua2NV4xuogVBzy82/qE7tbQAGDPB3xEnjvTyYOh7ZNx2wMiSvm
NJcfAeea2xEKYk9/3l7OU82JE+K7ifP5yDTpdx3Q2kE0g4s5YjS0eP66bNzz40XJdTE5ggLpxzvM
VB5vbnW0QjbsneLvSkaFr7z95JUgoaoS49ztiFsWvybHUzQumPC/y5t9Jsei/3Oq5A4FQ9VhbzUE
YoKjlA8m5w/r7AOVwFI+t+kjXswPJpVIixNDVZPAy1cB3LTw6U98aCJkJKapGbd0uPDIbnYbKNoB
5xjj4KUiQnaMu5huhyhyNhYDUVYB6M0pGtA50A8+f6OeWlRhDJ0o0hmQcII+vlF+H3R1Cjnlzrj4
ijGoxGTlyk6SsQgXEbcE3w06rXKOJtyCbNwROxBv5/uC7fO/t8rSQn90TWfbf+1Mp4przVH+8QrK
lPHPbT4hPUEPSNkDIr5raK1cqGaDG0wJXWNUbKMwkPNIBfD8vTo3kPjpus524GKuiyNQQP1h7kHt
GUfOwEIXEEVvA1w4bMC4Js9pdgu//6NQUlH6s2Pyul2Y/DF5FvphD9ICoI14XZlMy5JQnPU6WV56
uD8f8QHPlVxd6nmaGSvc+UFGVJSp2wynfnmLh1K97ydG0Q7FkPiEGqAye2CAWmMiPF9a1zHm/pox
lQvEqXH7Lrq1SD8vH2ZP3UquLPLcOEkY7J7b7PlLV28zaPpbObS5XoWuKYRTDXvBkLEFme7W2qFN
4+fDmv/WJQEkLp4zz1pSxt6l/rT2Y8tHa8OE6Yki1GQ370zz5ctr0pJqzzaUCEI1ex3XnDLzffye
OCv8kTnOg3udvqJjCH2TAcVuLF51cgahrFMynTY+bchJvgNaJiJdt1msmcYZf5uH7nWzde/c4Q+R
3VV4NzGfi815Ximw5xVCCi+cdidmvww/XCpm1eTCuiR5FpVJr55bxd8C/lnA/I+q53Vgnpz1FdaA
v/qaWU6NflDBLaaA2OA6lid9KyLORebYuLuy0lD8tyKE5GsS08MVcEamI3fyPwqVefLRp2Jc+3Sa
UK/P3iJ/HYZkiWcQeDW9KdJOeJcJcLDsVSXdDbDV73cUZjT7M+JoKcNmJJENT1jHiNwgywT40trI
I3qIMWUFu0ebkq5f1Bg9/94/UY5irAvhmgA99iWkKo+ffexlkGTjfiP2BkcYO8PJvrGXv01qKL9q
4PBiFSFKU2V5ViaH03szJLD80F6QlaI5Zo9pCzDzZ3WxLiotE1MtmVEPnrqUJkpGFTLIB8DaKxFE
xbbC7lS66RSSWy+jtStlN+it3Fw6VnzJ4obega+TcYTMYYHdXxXcsgLmqjwfpbWdMJx/aXPRij97
I2IX+jklEjFAnn+m2izCxOA6nK1vDbmMTcSSpKnZkvHVAPJkZhox1Po2GCgTxD19rPrjP/1uu92O
D1gChsq/Pv+knlpbhMxH7s7DjBJC79mT6mJguDh01nt3xQUEwpTVf3H0a7Ksl9EqJ7F/l1haUiIb
3o6FjiSvsppR6SQvNZUokgGqfIoxZpRHVoGn7PPX+1T5RKAtypjAD6MdljiPV5ZfVSkctSPNYTjf
B4xLZDvc7+BowVYsfaQ/NKRaRaT07NW+S02iE/gvNbp9j1uIpi9c2M9FfRCz4gEsdgCB8bkzgF+d
/Mn3nd3brT5dhK1zKaPdfs1Ag8srW9tRK6lO0nLfss+TW72RK0PSy5Ob6gD8RZ62ttJ5Margyee8
gwRIkhegCmP1s/uGo9vkj1EO9Sb6IPPR8gi1Cj8n8QtU4umtlPWUOHCKCHDJodKMfS6AUXjuOuYs
bULeWIofFEThk0tm9QSwnF64n0+cxNzP/73gs4U5Vb4z9UtZ3KmriEvnddp7VyIByE8s8XnDsbew
FwgpJakR4K3wKjc6UzJxddRFyYClkPfC1vYE7ZbnjOMhyXkUXUiwH9/ILionE4+MQ/US90d6CYiE
ZcxzPjARQ6sLSzBfYEuzPAMQVAluoZv/IaioyRC+bIhh0KPN2XQ5N0BHKdEo9MmxxsPT8WuPwFob
kpw5pD7GFgwa60NEXSHZO3DW87f63DeCKo13H1c9GlJYDT+9U7UfTcO0pajJT425dgMG86YqoRv0
7NyBAy2qRKN12cNjuyjmk7MfguSfQSiIeYD4XyJ+IJ2PbuEIBpAM4gDN6aftkC3MURt04HENR4I5
TONxwqII/CzHjiSHE+RuzmrIcmYuZAoGI4Dah1s2q/62doFUrAAknitz7UfMkGpoJ9c1FoMXujvx
i2mST7DUaIAUM0J1T/zg+Ulbb2bsqQ79t6pXm5n/H5AeCjIw+RG9tPrYjcmg+NMnCtLxPZbZ+KuS
Ts1hRrd2Xa58XoO4TZkGHMkPvS9fK7dVAWiWcyOzknK+73bdTbhtt2pBLUabpp9MN91b4SmH2MK+
iwEBopX2+GZoHeycJKnTnWBacSGYS0eCXmWRyeSp4FTcYjX8wp5lFuyj4H9+vTwBHj6+S2fQLNKd
kR3Y89/ukL50KWNB5EjiydpXk5O9B2wvePV2w6/CjCTwky+pbYSAgGKfJghO0gQn6flLs0Xl4yNW
l4bWK+GAIOf4rOgMx6jYRYmp3+UDZZ8VnzK6J2EWNDA5SCMkzXefZ7sLV9bKQBWEGnoy0SiYSHZQ
Hi4UdrLtxG7ZEHGYgVa3g6mXoybXiwx/2lDPMuYTFG+JbmrZy7ZgOgM94BaNegCVWPBuOKy3M2XS
pc2Z7bOQqbWsOUqsImD0XAYOIHNHRLRkQAeCjpnPIwCjxT2yuRVMRecJwgEUHIQgC+ueO+uRfhL0
N0QTICUSBY4x0nbhTLwapkD6k7R5DRlu971woOnUDfVsTexWsSIPw75xL2MYiDEfghZukfwpLPWD
CePXOGfkjD/KdEIU4zNbiBfmbQsxHRe/OHiw1FO3Hd8FNdwv38A9DHKofc8/QF/n0HMP8Iwn6u+a
qumSrbZmX0FM9SgJuuhEOkNnimyivK0FmHjCwiiEmbkBBDGbASo/PKYmHi8aeWdlBJtRCkPRrcsd
dDhaTJG1RRiTPlbNwQbYZnsg8IXnP83/sRw5xDAtoBQ+92zvpjxxTc+bkoxk1RhTwoCBi0SK9Di9
6obM3Sc7CFXBdoK32TGEnye0byDzH9XUWfpEseIMoIpVg2DDI2I7Wr13wUobqr0okQpfn9V4C5WQ
/GCkNJoHxrZlhj6uIeviJgiH7s71WRBWFR2sMgfbIKgm5OReZut4dfSP3Z4xO3yrSOMlCC2WXIql
T0ECCmcVUAquRfl+Kpmj9itnA7SaFPKaYWRvIBUUlEesRohPDKGyS0QH1asYss212uJ5Qsdmls2/
ScITyi9xoIXOaAbpTqx7xdGw39P2E4YF7ZDPN6eQQIIj+50ZIL/6Eua5rO7aZcV3HQeNwwD3Yjvy
b0il8vzTe6LW1Gby99M7l406TrpwiUGA/QvIBWbaVpeufAuL0TIT064vw0sVSPIOReQE9WUAFt+o
OK2HCAKU+CW26BNjx8dXdlYFT8Uh7LIqfShCWMvcKszt+xmjE/U0IdFH+FLKIYd18l4GI/CVPyta
wVrOsVULAu9rnpcUr40LpLCLXnst9IfMNVdqvVRQay6mw67xKPLZxZnzfiXbY987w+ciXq9Wd9if
qhZHhPpaUpAEciGySChIGQWZhmL07HohXT98rTGN6ObiaDZj9DXvx7uNP5dRSMwYwhyyT1aIJAMW
VXAblEK1EfH6u4aQ0obPIXs29zZ26FuxnX9Z37x7QjHDzSUrQwbqvLc/EVDrwyE6bm5Iggnb5UNs
eDXX+DjQNdBuoJ8yCPuCEJupkeU3xwTaqaHuNjZtiASQ8hgAg0Z8nztOAXEKDJb/KhPgGg3ysICT
BolLwyDHpZbY3sYVyOoMrmkSBIruidfYTeB99kH4Zj7AbEalI8gHfe9oaU8MB1iOqJjZ34MMNr8V
vMYrk3u34S8WWDDAmsQYLskhZykrrYUcOS9icy0sjvT4Li3rL+4IAiOKhnEwDDaab+pgwjecHYmr
t0SIBBE0DAN8QxqWE7IGc1AlN7Snq6SWBDKEKmUW0YSCgdd/gOM0rwxnhecCGHPlJcRuy/iCAcnV
SS2nrNPJo2ac8Wx5c/Cc6WIMnGWPfBY+j6ZmtccuZl+q/jh8dmumpKjf+fd2XNlQCrihVms5BMEj
fA4kGKEBEM6+nJL8dbBO7nUMFHrZR8uXuoR1GR97yK8hkYRZ6K0Xqzk24AzN6aoIww9AxsnVVGPC
4o/wZBAf7Phu7Lhuw6y4gGB5IasTCRWAN+AbLjz0gIaNcplPgecetDs9tLiAr099PHCiY+OdxDpX
SQhZuBTL+LFRNKc5/uCsVIGilLPzNh9NohMJBSKEjeilk/XnBpVlraEDjhwY3sdn6EO9VF00ZF30
FkrmG+1mjQu/GvGSHoPQLjjxrxHn4SdU/f6XMkp2LYlDzsjEz6SyoN9kQTMN0IRdZ5Q45n3CQUZR
/eeTMAS2oPyqBf0QOZbIoMVd/EsF+fSGp2pmagzcXRjcoHqDpC2XkoK1ryrt/7OH/++nPscL4rXL
DnEJjUCAj1DIpFo/auCpPhfg6o1mgPIN1wzQVga6fIAkuf1Kmiwp1n+gdNQO/VOd88N1eY/bSI7F
NHVmxDmiN7gnmJUeT4QBrd5U1EZv7LjFHi8MYEucqmASCAiHPH3dL5Q37IRKEBau4TT1V0ZoMAWY
zD5/A72f+3AtmyDmYSRcr6s//xERH07bTM8XkbdO7wFgAKH1vk4D0kqIzBQRSWmgVMioLTjmyyKH
S7y901jVpXXt3ei2zof7tJi+6PLlIugqp0MugbYHnjCiAuTXHFjKU3yRXnAmCZ78CHHoqmfHfMB2
fT98BFLAHH93SCobWxV4bNA67OzcbeVkZHkLRte0UjJHWWvIKkzAUqM8XX5faeLWSpOxjho1ZEWc
d3T6kr9MZDAs7Js+jnUcc0oiUZiZfVDS1Uo8J9nfzAhDcj8BFaYHnYWRI1xef2aDlSlsZw9ioIgj
1paKoGkUQ8w8+rvnn+rTpc0Pt+Rs+W2eW+f4hxxtsrvyG9TjSl7BOBmSuD4u4zyzcJUBcZpg3YbY
LVk+2khNxLcThkzxmHx74cKe3KXAzGOJpgOGto+Xm18vTTbnGzWXdilFzus5aGLk8kIG4E2yKQ7w
r+bke8+c9OrheTDiWtCnC/4VWhJzRqGQ4+14qaZ/Qp/CC5EkSGlxGwOWPwOA6uMhNSQDp3i+UHJh
0iHEFMYV58EOLmSLEJBkMrlxawph3bjxOtHtK2ecmHpWlp/Yi7TmUNzmF26hbtFPW0uKCw9IBUiG
hQJ/WO4TYojT6ZAkNp8mwQmv7x5ac3VIfaX8eVrjCBSGbU9TWeuSRWEmParlqQjnoIOEXP6i0Cl8
8mX84erOwIO6GJJmi8oTEbIYf4kgXiCCYHhGoUKdemyPr/Nx92rBXqmYPwmOryFR207ebCiqd5wT
faRCyVclhoA1wPdOAdM2phEtgNh0AllhGdDbw7WRqXWD64k4dcYZMGxYqS8CXlWdC1GyF5FIWiJ1
GdY6SVaZLtMC5f9plGtKdiu9u2WIkg40oFSqMYZF9UXBTMZWf7KOwqLo9Xbo9rIG2sjgtta6ffbC
Uf70EvzhHp4d5fF4jE9OOic23zWoE6YheJrQB5eH+INU8nq6f7v+MfKVfbdWnkh/AhfF5dPq64vj
22idXr+wAp96xhBbYvKiozjEd+fxSwysNRh4HTvOC/ZOpOXiuJQ+kiBYIRr1SU4gpqaAeoJu3mt6
87cI7U/izctMlSfbJl7YxGN0gN3fuUGuX3ltw2kGpsxIUtclIbg4IVLiWiYcDE6N9MWWgt9Mq8o0
KHLezLH7ej4I1eXrGambkl+nCCW3+J3YUmOafvCO/1p3t61/ujVEz1jKkcGgtUHbiSmzHctRTjSG
qggQQpljxSm9H1L/RunsKo6ws7DhA6qarKkg3dZM8mE9AQUv7Mva0RT+pX5U9YkoFgLVmJjw6Hm8
00IUEGAk3uOa9AsW11xGM0pB9TplXqZq2srxfMPB3jUMQpQEoXveJ3dV42xTOIKshLgEnDSlg3Em
Gwqdn7IXEJRqJgyAdNZN0MkcN/s0GMp/Rv2izs64lP7l3fswLMGUmI0+manBZf0Rw8qUuXxnyitB
4HoyNkeK5sash38mEyZ4Hk3R3w5euEwvh+Cjc8xGCZtei7EWdLQKqqYa4/+7N/F1P1G1Yl5cZ3QO
YRvBHUaPD5rSBBA4cL6U7azemnqixLKsIPZQJJOmYzRCCeZaraivnYa17EYU/m5DrzsIzObr9Pwk
UH9QsSTVV41PdABophfD0ZUlRe/K3YyriF+ypXhyu01idKWAodiJndc+ZLAOzQHHrnuNK0Y/o8Uq
dv41hjb53mKXipEqSybv8ERnhPc0rWh80F66JAkLjZmEujCQDE7wXmtQGaz2QDoPTLOQWF+a7pj+
0Y+oTyBy5UTP0rExe9aXzYCWDp5IUsgxD2GMIOOY8oj9piR6TYUBRr7d99m0e1ubA8iSFEw4ae5x
wrJWwek12OgnS4r1mMcGGaZQMQLD/ZZhpEmLvR6uVyDfCz8+IBLJWw9FSDZfTNPJ/Vw4XfXrlNf5
zRwDcE0dHWKX0X88v9s94S1ErrPSZCmPE5yLzgoCp5h289F343uT1l/lEtyP4Rurj5ITde8A3TFc
FipiDacV58J8z5LUMUJLGvTPYPTZaXyVjSOLijMIM11x+pQD1XFg+xinadG35eEi7729XieJ9eXw
Ji7Cy6kLloZ29k7jP0j4C4YahOecB3wV05hmDuNK6z7X7GA20TEGLerSpjH/UD3Wk/w07ygSyIHA
Sfh4YWnDIP+ozD7b34PrpN0o2LJPTdGwqW7vBR6JYSmvXbETdLiKp0LR/VEHlNklrybKFFluT3A9
ppqKEzDKr4EL2aQLtk5BQqdLbBFfGB48daw++sxnx1bR5Qk7ahRYnsUMX9TNGOnZsC6mFgnKnoD5
izw/EPq9c49Q9XhOR1CpiEJA0RgTHl/2zM/D6244Xr+w0p5oGkNkBph/xiTzMAF/fK76UeNvCHya
t30LIYlFoMBU7bNjub4eQ0Bamlp4b5e939vOXG576+jfYD6QX8w5OkkuXlyK3qraRyamjMd18nr5
/BrM0D4YPYC4BBvc1AzEAz847UPBYMdwz3+qJ9z5SA2l3g94g0hvS856ER/76OiYGBeon0Ja7w8F
tTxiN2/3WzFfaNjbLBANmYYKZLRdOixSbb/HKbzLM7hsTK4tM4dSL+ZDP3+JT7VLOAdCiqSehiT5
k7dl7rCZcTzfCSdRxqmlVNvIO7pziik8Ha607vVWa8Ine0OEXze2nFZ/R7H18sn703XxbroQXOOA
KD7u30+kzXpXTk6THN/r1v0th8HVhg6FUp/bCU1erbgMa/j5o/iIOpL0Tokmo4rgP2A4nzNdGGlR
/4WxdhDwJutf/kMLUuRZkvprmd+VafqtXwEzZcSBIRVTAZWBE/hoIxB/xg4IltVVCfwmW37TAQXN
7CEdPTK0HnfBV6jCVkziiXkAiSYDAg40u84JXQ3s6G7H8uwgzvyXj1wfwcOwnj6UPooN/vG7hgMC
8+7C4SVPIUWw+fU9NSykmIawdS3JpOEsi0+fRWwO8HOKovZdtGsuexeiu/+AbL0MaAFCn7V39sKY
2FsCDC6cZ5uAM++GODltkQ0Hd1PubRIC37o1HmYoYn83JQBH2cnfOmU6v8XoGHsX+0SMDTmLE3o7
5vDAtVKs9WQkyFzHBJz7Ea/cKsuI6MNceC7bGuh2ILu0mUCpSyHVVixoXef6nA2CvG0O+pEmbl4w
lE48IFJL8XQzQBUp3dAz+Ygt0aQ5OBwxfKQ6FC0oAxmB7BfdW5Y6ppKIgltGSi7Ev8uEmhHfLoDQ
LUXcZ/8Bc+ByNVKpa+ZZah6tCH72+EeSnNLFbtZ2rcUNQlG3Z+w754zvywazmbJDPAeuN/+7Uam3
5dytoFxwL5BCuDdcuLj2STRgl9KyPEvcmxFFkI4gI7kiRfNWoDm86Z3lyyRg3BogGA9h5Jbr3ysL
pPf4ohedX72yFgY2AzAwnvPGjGN6W+HyRTLArr/oa+bPiQ96bg7UYar/bUZhwlZ7o95N62xaNfiv
eY5mhYKRrGgW06xClplgbSD/zEY1kbwJjB9WEAOpbxIPQK4K18/Hqv5c4AgAZEMRhWyrHqit5pMs
DF18A8pCZoIF/zVXCMibI6h3UlPYlZVzQDnJ7TV8q9iEu/0Q19+tNzN0yHl3tTTdHe6WPXKb5V/J
kPyDORJku4bxZN98TXY4UxSZkPp4Tu68fPzVHfovTQcZcOiai2yerqZt+RBPLMS4o7xvAoizCbOV
Ysaop8M+jxqDybtbnRrsLQ6nTz0iuX3gMBixstieV4BhY4tJzwF/DWvX4pesrmbgaQQFK7GP5ZlR
VsjBx5QYDPTbbsk0Z8oYJqqf8OupfdUfWSONo69f84LejGXag/1fBQW3w3UKFLb4FCLqG13Mg8Cx
Fa7Rq4Y0LhPUpmIduMvEBCdFvdlH8ps49D5pB3WLBRQj+XDMD1D31/l90jMbNAVT0MBfvwc7g7Qu
YcUdQBLcuj76oJJyOij4Aywgq5vyEKT30K8QUO8K1KxjtWBjesLdYD5sv5YbZAIMAO/71YRkXeqp
dbm5NhWWBGS78MHCJc6ZN2zfudXId6cio+aatn1+Ao33PV6DZsan3vERi9hNtgwbUZdq6b7qDlsA
qgCs4vmaLpzSO6y0m2unZIDkLpgfECpirsvIxaCx44udhhK8Y4PYu8And/FBu4LkzduRgn0+cQlE
bpIZQF5tGRbhRZBW32So23MIXQX5dvrmIoa/q7Ph9M4nEGXf+TIDmpGgi84Qi1j0wiZ/DpVpL+VU
T1B0UfmF5/5ddRPNiZNtp/dgSFfBQpEXicQFN71cYe/BTVchq9Jdh6g6SOVguBWPzFqYQqWVxaCM
IV9m0Z4n3NCyoQ9BxwAKChM9toXTD6foFFf4s6RDo2H/exuyW3jfBdL2A8xZFBGWk8ncQjC0aSEX
WFotRD7rNwi2/eCVIt4h5NIF2xn0JAAkWF6AS1fO8LWedryN2bsujTFhxYyVOkpU2Q5YUhZiuiey
lPADbMHoNl42KPyJmahPCY+OuhrCFeOxs4PWOdY4/3vLaoUn1r+mnHl55SsrTqKLYrJJYJv0kjNp
WiNxjMI6xUS1tCKZycKgjHvUq8B8BtmA6i5/YC7LZvpy3fVTyWqv2fNclwmRrCrPaEZ1GZYOhh8r
a5frYShS9vCbsc3QspGqVyBXPWfvlxJPMdCY4FDdNlP7ph9Qwh14EB4ESnbuCU/FGkaQaDfPr+2f
uCfn13iGpNdFEbSnNFrv5dMtXYiU96y2V3YCFmJMkNHRYTjmzjCHoNwLTkFd/kpqBxEchKdaVx96
ceuQyLyw/B/Kzqy5bSvbwn/oogrEjFfNsyzFcpy8sBy5DRIAARIz8Ovvtw7baZNUkUldX0d22zII
HJyz99prWI5vklELhcqWSo/B1PZvgRCs5gXfh75PxMxypDCSNyQDE8MW9IBk8BLDO61/07TEuOJA
gNJU2/Ma/M6AQ9CrWRlIKjnkJqwMqlxmweIxoDkRI3UMjR8GgOYQEh52KlIUwKAyUrCvrNoNXqHs
B6CYcbLfNpvWEGw7WiC1kcqrknyHgh8QRmns0ICgIpzGuw/kQnoMCDfYYEQKRvS3W0d21BFdQ/jI
k+luSlAqfLu1sHE4IXlq9qb3UqqXwHauxznG6HQQGhBAgBCHTwj48ZWxH6bMvsL3cgN6GZGVDyYY
Kb/tNxt3myMs2bSdUPDUDYNRn+1P9pmRB7HKVwVlIShS0aYSWAx+dgSgUoS3aK8MjGME7MoNmufY
+tJjmHcyZ3IEv06zLz0pM2ZgBF628RftVjBLyWaQCMnRhoNpPXusdD3hBgbcfAtXag2cHr0aPOZX
aMN8fLBpdFkYCRx00VbVFPUy3kwvSgTuM9AMJkyps3zz27qXB8i9yJ6KRqsz6g7D8ZEqJWDl4oum
JBIwARM0opzVPl29E5rzvCUrgcZmafs1tOEQsgeIzW3MXQP7slguHl1gjLJ/EaBzWnJzEIKkT4ai
m8/G1oQL+95aq+IhmvfONL1koXzuSWVvAKA2SC4S+S1CJbFX9GPQVHBsgAokNz+IYwtWHBNv7U3C
YKS5M31rSHdFD4kjG3KI1fvxVWg0IPuPAd1oJDI/Mkh/72ItOv0J7T9DZNBs8Q5MzlEIM13BTZIk
Kx0TlNRkuNXgvgptknuuLA9sLOD11mS1CxNcp5r3qh5RjgRui5VK4VA+p/zp45dtANPDyw5w0gQU
w6R4bx5uNasGocpIrCEqEeOwmfRfywaGcA1rUvyYHhBo67zFuqLqwDiZLSoSoFJ7QAQUC0lF2W/M
qWt/Doe0RbvC+ClEIpuy/IS7Duy6g9tCxWIYMPHG0FZKzWXLswn5kqmvakwCvQmtZc2x0kCi6+ec
fTjdpgP9QaWuZqrpdMQf1ESiCiy+qYPKacDXgXoqlPASV7j+ciKBw2VkcqLE+nhNwsXFkJTQstl+
LoBVxX2yZE9++qnmN6lDsArfvU5aQFnwQn/HOvK6z0scfTS5A61QljhEpRDRMPzPNVsII/Ouh9gs
2ALaTIg9sYus8fjzPTBi1DtE0YW/CGa00Pv32muo6mm9pHDeSiljliVqZi+krxakgvBKR6goMppt
iC+gDGbD7JQ/qXEaZgcRM1NxF0YGzZFXtxhWmTA1JtZSoUU1tnWBnhwN7tRM3ybRCSV2bNHZgP32
HX2A6AE0IK9/B7cjMIP+fqOEJZ2UcjZJXWwisJw4fh8OdA66Dz7OGw7UD/57QJzBiLv2V332kMzn
T+W0ejZjbjnJzimTYZ6JyLyYF1fQoa9wsMGPD3GLsBsN9uqW0QeEyIicYPEd7A1otUieWJhou5cH
hni53XI8c3FA0fYvPaLUOSlyvtMWCYFgxP0XlzqTlxZenw+7f/cgTufYXZS49T4Za1wOfmF4MgGJ
8+TaiqwX1WxyiRZaj7nHVVYwt6vpfh7KkbbZ6zAOWLFVjRwMIPwi60Q+TaxdgT5oWGVm/rTavSQe
AFhGCc1ks9zAk1Z1OhHnXrfULXH3Jt2+dlpRKj0rf1ccwlQRnyDBGnQUYcsQBT/J6Vg6pmRFp4S0
xWVeI33AVnoz+yFCDb6QRhg7rogq2IRGM6L5QIg2WqWOeNSaMx1fIh9U7iwRMvdARhl/QBLavaMc
1c0ynzWMoRnxKX3TWyHP4UDV0FPFnnSJ8qERbG5OHNxoeacRaKV6n0nbgieGK9q9+HByHi5gT3T4
ukgmrdyT4xf8AVwKoBcqIhAHLi57TwQ1WX4SD25IThxicbn1ANvecTy9Gg+PiWMQZSF58BjnsOGK
UzkxgWV6J0qvqVQ4/1U//vvrwkYTxYkaPTee7dF5U4CHPJl0pqDt1VFICMO1IDSbTUG263rXzKuV
M65kQvlzhCLarJh0Mt04XSgap5W9V4YdkFtmRNEH9yuFXg/9fgwwDmWHFjLvBa9iuUD6vO0rTjVt
glKNiTGkml+6TSODwaHCsHeSgURYWjkxrEzeS4UhMqWj5uA9VC9YC1RYKHWZs2LmcFmuJXqQRxEe
HGLybCtIEOHN5z5avetomNXzi6rdPOtUwPnySnYjvlW8NM78TjTwAjBew6OK3VkzW2u+eq8gJJvd
ksAw4xh94hGqWjm4VaGaWGBjOTvsvgvppl2sm7gF8YYPQsl/gS/R8CIPc90ik0kIl/pvxxqEkz+p
YFGCDRnEKtWF6kNCRmbHL+6A0UwgAdphPwrA4uMIeczuxRVhlWVhmxdPxgBbb6pyj+wOiAMGIrA8
CWi8rombwR8fvgjh9miee1aWDjGB8zIREH8GRaMNigu9DTKTXXaf+q6+UH0iLqIGR31m/bFs0qts
5VxPfOR64d3Pp/KmDP9UWyOD9mIBW1Yf9bSW7fAV56MCvbAbha4nosfuR7XSEh/72AJypb0TvUNO
CNJIS8dqS6fDhKiHSIBE4cVMQ0ZqKqaREwvTnEyof043HR9eF2Nin/CpCPrmvjF7VfOq4vaxetL6
0GxRicVBga3fcs7UEyoOYi4bBiARTldiznsJHVS5eJ6t49th5d4qXFEOGMeXxkfXBWNjJostcofw
XNq9X27lD0tniuP7LESnyDWJ8Stqu4GAG6QNtHZq1JVYo2GhqNTinkSJq6yN7zq5T0+QPrwuuZDY
pO/SzUTu7nV1LaRRD7f1J23Vyvc0ZZgABEYAbCBidsFxogswHik6S3iQEiCrkNJbL9bA6frwgOyi
dFnmlJHOPYxljPT9F1CushGzpBhtMheCgRI3r94Yv6ifh4qGSJb+EP/AM/b5W/O6BC3oRLhBCgYD
BpMGBWoYZpGtymEAJk9W2WdMUe/FK/LkZCpWMjgKKgApnUZ0hSOVejIxLQf7Y6BChYU5As4dHpwR
1hzEtuqpX9act9WdtNg6HlRnGIYpelKVyyo2O1oAt2BjBNhklAK3UhutiM4YyKlYqDL6f/WrHdkx
FXmf+AISmKObCUkKBoIqjxR6o6TyIboNHT4mrIJDyigOE1r4YfjsjsF9tX40oAGxNCGjPfjJl/MZ
gG7g8W/UdGcnlrKW6s4WTK3KMYrlhEoSZ990oGly4GsrWT2Na5ec7uFlsV7cu850q70sI3A+jfxP
mEB/kviLSu4twW59Xa7uGLk/S49IZOWJ1+uwROKaHGw7ZtSbeJoFeyDclFT2Gq//tVnGYpzJ0lN5
DCLbI349U0AiTthXkSaNPHhhzaKHGHcRJNfROHyra8ASr5w92qvlrTrzrupfZLunJ3D8Jh4e+TPH
pyePQ9hcHm/fXlc+uZT9vdNBDCaBpw6Z6SiwGzqcsqNVz8mcUGQrz+aDsI605BXvxCqiA8a2eQJA
nzioac7DNn6Jl961WhWlCancU+OjGlf7sHltCvZnkEjRFlV5Yyb6KRnjV6OvhXYU5dEtZ8pvclQr
59h5hOKlLjkvcUDOkCYqM8UYj4EQyM5mwqNP43ZjYCjSP5uH5Z9ebiZkdW+9IexjL8D0kqSN/eE7
820/c52BZ7vOcfwMkU1HK8YfsphguI19eMF0yGmj6z4DQBOylZkUKg0zCumFKk3JlHCarDbeWTKf
7MueouUCmnNxXuT4KTMZxC0cP9bhmxmYuR53FvNTVNQgOrI13P7KM8w3QEz8cB8lYEUTVrKTdMyj
5x2FbtRvbrwSXXLF9DQJ+2fPGaLzKGZlMX9BsW1BwE08th8yyJiZou8530byOcDYql+kcbc9rHNL
goqiuRITbJySPa+qMHkjUGwhgAP3vahr+MgORrUEpjENmoiEBBIRN47fZtcpnTSFfDaHlopfc904
yKoWiB9hYhIuNjFdM8jOXKbQMyQ8doNuceW2yzuniZ8kWMPnu8mLu1WKj1S0wQFEpspdz9WLXJjG
MoBfMhkvN4PzFNaMbbdwkIVCJy2B5wqQkXJYvUd+hwt7awN2MoozWhZmTmhQCyIM+YhomupLFw3R
WdgzoQw3ZJJ1JGzAmWEGVKf0aAWj65q35Aaug31eJsW7gG+TQ2Z5yed1G0unS6owh6mGRvZMQbRr
5oDVxGrpVEab8OC+NIjVmpdphSLJWjODxAA5veh6xoxuK89cXvww18lRoOycFOUU0oqnMKrFp/iR
dpAhOovrO74tOAflLdsCbv8ePYrtqYLZPY6tmgS41qniJ7kx6I3qUYHIwtSgIiAyOooMy5JDQ4Rs
dceo4F6TKXn158NL5bmXeqr50P6OIRTsA89oruyWCGW2hW6Ro/4ECKDe1ICh83Fhn9K/jn+OA6sD
isMZ7k7wf0NViMH+9tascGj2O+9BmnnOAfjbYgyJC17CejB2ugGKXFUdkNwuI4dtGrmkqOk1hh76
aIxkoRxwEGYZ/4/liFjixvjTRc9a2vjlRxrq0v/guMqAlhPZXsAfUKfbjRQN863GVp9b7Y3aHAHF
6Yand1rCcwjlSEgRoGVEFw+yNdurpdxhKK1qI4IVHzrqaeHQVmjao8QvPcSfjNusQucOWh+5XIiH
AFwDRiGsvQytKfLNjMUCuQqHMzUBenoCIDSQISLiXci9cuJFxVKAS9XzjaQvO/4YD7yl+BykSKAS
cQEgZrH5xL8UYemqasYogfvFdokkgDlFvqg+FT7CZT01OahqF1aVUoXENoPGGTUIvye9FRITpGk2
ZxvtP1O4SFvzOvkazedv4msqj7Se6JAsnr5DFNaaZhU/JUlO5HtjADypDCg/OcfwSaElZy9eTNFv
CLi/Gh0B3i7UYcgCOSCVg6nQBVnCSf2U5XI47+HhUaWpa9KBVuA5r2BWgQCouZ6t3j8v/OVDuIYt
ImCsQ69x/EZ+UJ94Ee09XEL1iFiL7b7XoR26my7p7E9iOYm+IceaZHAIecOsSYNM2iLBN0oFK/vx
h45hRtHn9ZIWxeouFH+up68BghuylWmIU1VmIfOGo40+fsUf9LJccYwqm+hCUkgPZhx4bVnp6GGY
kSFLRCEl0yKnWd06c/+8x1ddBYuahXrNUEtPzyMXji2dR0gYHIJaeWdCkdiAi0eMQRQ7na0joD8U
MKn1h97ICGOvTIR2TEtVJYq0LasARsrERzBjLjPvM8L7K+0eemMNp536+PiHPRDfsc5//bDOXuNu
2c1qUeWjBzCELlP7ETJuVWNJjIACnDlS8ofa29qilojL7tkNGpjzTO0ZU8kpzbD+aI+sKL1bl4Nh
1Ho5ACUlOCQG0BaBbgZ8ALo8XVF+9BkIA0cYgJkPb+o+x6LqKHcXm5Atlw5TiUbqyrXr9D1dCUtO
HbpywbGPud5CDsyryQaPFOzVT7xyAyFUEikZyHAIXBTC8Eo07rGYCMsFUoNbGddr6DVJJnz8QXxQ
64kfgrGTDYDsx+He+Td5rOQhnTWPEiuIPxQVzUNZJhU2l6hi53wqnQzQoqUx1d5Rp2IE8L9Bz+Wg
YYzB8Z+q+gHLk3PZTzMt4YuiLESYw2QxmwbRihLd9eQGR1X4XUMfjeX6qbg2hf/AhMj6K1I8l7YQ
+TAJP52S5VXa1g+Vc6opMMtst9L1bU4OeKbOzGfb3Ts1sXLh3HSyjbG8NNTCTOEXbBGCikwsJ89A
RgGCvu18/OZ41uPcmT0kS6gzXKQZVnBcTv74Ta408/+sh+CP4w/pkC8z4zJjlePQiClS9vDoIhwZ
K3RT86jeJelE6yLruxwI+5HPILDMfeLx7qTpc1Dl56tFhwc3QD4DDaEKsZVckrhxozFNPza07HDQ
rOxemGY/9x7YlC7DLL7G+R/5GKidSLT4CxN8OwMfKWC5499jz8PvGteoa1ZT+Q/O84NJBi0uVrvG
pZIXY38xWrm9yZvAmx6kaZaXl4oxQY1esvqsMXUwwLSMqFgiJhpi39ol/QEn351mwNma4te4tvLS
2At2vsX83B2tP/2m/d3uqFwip/ikqX0v70POMQlZvAWvnHZ6vXKK1jptuOEIJN1bZ4SnQm53MEgG
rNQH/+VYn8p6vqkmf2X0Wf1cvMQl2GRZMnlZY2IgazKVJ8pV5KC0sxV5RnAgs5C9TIIn4y2L7+PW
QYCRsKam1ojeSEjynM2dZ6tMSKWrHV99B+qBGU8FqCpiDQKyog3dvfiucF2CPMLsIeobwPtJhsKQ
Y4m3kWehnOXtzJA2GQhRCBsRNMeKITRvGG3CN5AJYbjyXgprc1XQRBy/wlCnxf7tpWHFBIDZXoxT
3e4Vog4iZqZN+sfIh9KMawX2x6aqnSjpNBUrVtVf+aqHcs9YrOPhY7d5p/NVJZyAy2hi5+MIEoel
rtFvYtNvvBxN2HNoTfeqgHmXDE+LeYAeiB6MIBfsSUi2A/4CAhbXWwgWGuTPQheD4o/NypeoE4E1
m50OYHl+6GzabLLb2s3f5Ogn92g2TwgzcJFD917qS7nL6G3zcloQibNtiJoUqDIAFdpQkmWFazGE
8p4KNttqcaXWEFdAlarx7aDgr+qTrgsmdPbgnvscHSFUE2Y8e3uS5c6bFH7s9KjTT+APYSFXnof8
kPrkrPbh2GpGLP6Vn7aXebbBJguHMUJPgeyx1wg4SoTKmZRFZMZf9cdr5o8GseevGekBM+Cfwj9N
Uwylgy1M7Qe5a3ggASNpT9PgzRw0DqeHOFdCTY3dOVW73mqJFqKx+SoIMd3Arq1UWLie/cNK8qtZ
3dxoOGlQfDDWiQRmKdVTuiCZJRgj95OuXgfJvnq1EBZC1QRFk5ns7sINHcRx64G5HVgbpRD2FGgx
rXkDkxZLZWpryTI0lzchUBzA7fTnOG+MZimaUcczzZUx+XLRXqFMuBUA22NA5OE7L7/IbZ20uFl5
1mXgpVgp0fbQO9hqdRhXKrdeRqNyoElIp1ZJWM/n0M4oEUdwVt7nrOc2b/LqfbSd712llRU8pAGW
1qvglYnHFiY9eW8+2nZC0jE85H2MPaiKd+9N2lsZ+2IzPaplNeWV2KtMrk1nrvmTzbbfsGMyIxRz
JiEQJJsVr17ZoyzlOKzgrPMKVbH1Y8qmEzyCD4B82s7A85FEeHDO9gX9heXlS2rP6ZPEoarXNXIC
D0EaABzeo/+QlavO3GjJcJNGUzWDqGFGy28DCeBqOxWnDCbNP7z7ZgaYxCFZhYSkmmZv8lGEK3cx
q0bfqL30dmoByRNFN09wZhh4m7OhXf3ucXD85P+Ws/GHlU9fFsXmPx6qDxOj5+NO3MXpnebwUrjK
VU1zESWlI5F4XuXz26x3H0XDOb6n+9o/9j+FDF1UXYdsM3v7S9ouFrOiGe1Pwi9qqEhhBTWD/FB4
EFiupKCEWJn/lTXL5MzOmXSj3svo0u0IDAfBhz2jGEiadnORjHZJo8+DQVkGGkkFnrWys4IyZrfr
8q9+3UwQAmNxIVL+RCmGFeAGOYjecvGSVaB0sOY2FxkzVtEWqGH6635hP7OhKHduzj5U1e5tv1z/
SMK0uyz5k2dZC+CXmdY9nX9xHXpIOTuFIz5pKhfl02xEPqrxxYQOExDTVO3b8Xv5wVINWZ84P8Yz
F6xuP1xIyawLa6i7R72yCvLxbBrimPuK9VzSsjky5c7gYyoQRQ71xhdjCT8D8zzjewvbuII5feK6
ZocPGR44FRHWwcAUOHXuveMNk+u07EgjpOelQgODdf1U0xXghVQqCUlcyqG2eQBZinKhX1zHdV5e
uot5cNMnmKl7BH9f1DVPhji3cyZb9TkbB3afflS/4pSQ4jcouH3jowtpEcvoFYhiAraMvFrsNTsD
efRmHClrYFAvQpRAnOEflQqBcMMIOMYEDmplclGvEJYgT/lhFyABtc0a6yOiwbxos34yEY52DQIi
UTURqVjIkE15mfY4LBp0M+unb33JFRrPpakRsNyhjQB5o7WHF1UG4L1wrEhds8cf0XydP2ReyflA
YyvapRtThyh5JMzol8kTqAeg0mROFKepu2KKduMtOpVuf5mmPpQGeSwa06nILfqzwK7mCJU4AMMK
cDUZkFKR0AUvvdUbMkJdkxO3hg/9wMVYU/JnyozJ8mlcITZNFQB/GLK0U+LQCG4AQka39iPcgKBb
IRVJ2Pv13dS1X+dZl56h0qwvKysnS9qGmToF00Xq8S0mnGVS30G1l/Dv4n0Kb1ARzX0OVS9dwynC
X+ns+IIzHLedTQWTYLh+FC2zEN6AMQD9pQ4PRyuPipj8P9NS/7Q4YWqlClxtuhxOko4MS2f4LNcC
uWoIOcpa5gAkxiDnxUNHUUiQkxb0tZpkSXcQo0sxNRmVr+z8LSJTVbt1kXeGHwCsbnZQWAMiuem/
RFz+mBCMHP+Ah9zT3Q+4zwUDbK5ZidNsq24mMFGYhOFDqD+COaWS3cNF1fD3Krr2JMODrXa410K5
NaRXeSmIt25g8FlN8T5R511oDRg+M0Vcd/K0P7AyQo7tB2z2gUAIb7bvb1oEM2Cq9Xr8JDan6W4t
pCEQ8AV8iMkkds7ou5duNVwpqaPEnUwiDrvPLiswPP090zKiHC59uXCEtz7SnM5ffhX/VM6Z4nyU
CWCTqAgJmfBdex7nKXON4jqIvo2LNzW6ovuIQizpthTESSRqt/+gklztFqSGSyHems3JGP+0DeLh
hs3dgHgWwSFG/kp5uLsvFrm9zqYh2jwJ2BYXVwR1MdaVHlCzlJRipWnqz4wXkWeRAz0aM3CmFhpx
y33s+PI6nDJAAYLowZnMtg29Yg9VndpNEK+ckNICWa4AImTvj+qZtKd27OQYJrIz2EuoFnF76dUz
ckx5VlTWw3x26eYVR05I2AEAGdQQ3kKUmow3VYTYNfV4zzULfFYrpJZIrZCyJoUDdeKwyVx6Hn9h
UCsizLX4RenELiwBxD/Qwxx0lugaZmEYurEbBXgj7dVS7nrWzdA55qZxl1uAlqP43MJb+gpkzOYm
oEMNqNUN0WUrSe5zWfdF4w/MZW8CnM1Y/zdxbb80RPeeZrscTrddnm4gAUQMtQQN2e6Ccb3eWZEm
6RqWVhQOb3XYfZVdi14Vz6eykVt7gkNuidRKRhheWH+pg9/rPP4uUzDj+auNIdPdZCZ+bjAXzyDM
emtY9z3H3lIPCWPybINWsx++lS2VjnZAtQ91BFcdFMXYN9C9iMppT8wdk3L60XuclWOBz37xoseo
bk0nmWDpykdJJwKoIE/1WuKKuUS5ulgsWBVCueML2SzUnYOA+4UrOJMycRf4Yvd+pXPmjOtkwErK
BbtNYXdSMiKQdM4W2ebFdBMZwDTs46zgXINOchdRA4kRGG1ULOjdy1sUrgz8VThxLkjGHy35IAbj
VZAfXBOSQW/KGrY71ZMXA3yCGaCTImaYblnRrJmvAgOyYLahk2XYIPTXbC3Uiu66RcyJGMh1rC/q
6jtCMLir3lnqALl0sMZlL6eOTAI20VWrJr7IiQU2NBgLMtgZ2OzN1I3fBB4aOxr+lOSJRojjUdBj
YK6e0+45ltghT8flHO5noEYB8RAwMFxoRmZf+eXcda1lNVBjFK/aN7w6/6xeyVDKIVqoh4vI9sK5
9S2BRW5YkyJkoZoSBizwSFKy02Ssw1aJq4HfQFoZs1/f2e+/J+TVfeu3yZPRwpshaQeeCulJ8XGS
SNoRh71BC+nhBGgzOASDqc9nc/8+doMbY1+omF91dgm6SWBc44qgqp5I3NdZOqL6ZNRCLJbY4VZi
/zi+mtkrWK67y5nxL2YTXuwy8kKWtbecK3cx2pshRUVSM2CfUz/K1bCme8b9hgo6cEdmnPVthSar
zokph2SGA8iEasvV1B2ePgzx5CpbwxhoKc9Kt3yfNswptJEYXqmyYmrsSi56x8XfYEbXsMZ3teYf
giTOID/SOE9TqK2LWbW2b6IKZ3I7bdp7k2nvBUbpDDKN8VOtjFvaKrKCseiL5uKnE4WIRsvMPfH5
9K6igBJVk5LapmErVyiAy5DmTInlSUblmUQUnMxKOUbW7VevRlmfAU301fyPRbiKLtbW4hNy3obr
Av41hquII0C558QW2z6bcTbGHqVcxHCQmabXs29XeQ/iUWbJufK3smD6FmKRUrW49ZvS1a1pNCCD
vWUBVV9W8CYKe/BUmyelNn4mzFKwRC0y4x7duWpt8MScrbCK2E+yEL8gO89wdy7lkVpiBOEy5KIT
wQW6twkMt3xY4wkfccrRG1cp/0i/AiAa6R4KuBiCOpMc44NszpRYYDw+Dm9bETMHMeoNRN5ut/rN
Kvr67P8qHIiigVHPg+ephVhCUJFFKXPaE0yrQx8Hl8UYQLNiNu9Smu0tRhexx2AtYgLogCIx7yXJ
p3zP7MVrVtu/KVwty5ihw29UYAdHqZVzrjMCNNIZRsTirivVTwR/GphXWXkIkzcTKnCWn/FKBv8B
NYdSaEAt1eTib9t0Fkaqgao5J6DBnc1fMphDxrKHYbaeDjLQN4FcJcZUChw0rBYTd5CMN15RsyMz
U2koQBgL27kA+O5l44cvwcz6XfpWnWZTrzfCva9dCmbGxdpUZf8tTuFpPfFBRDBMZ4ouaLaE7DAg
3r+v6dh3TW65isKEtIRgw+gYDfccaMY4Wgc8WhHsoiX+aEpoW3cvFXP/NKJ/Z7BwfN+BrXq47/gu
QVhcD3JQLmp33+kq2xnI/NuSw+WEwmyGp4vtMz/zI5npC37e/qjzm8j9zM/8sFf62aMx7n4b2Eb/
5A+WOUY/mA/872d+ye/z869f6M9UuIHn8LP1/bc/80/wxd//EH+I7//rz9G37W+AV+m7YeyUOVCD
ByZcFyxHLkg/mx+MEqRO4D/8mp9rtLwUpYl+eK1+qS+WF3xteP4rSlzITTd8swiBZJpe5Vd8V2bq
/LXtt+frhXVRPG9/j7++/Yb8kq/52ZvTgfWf9X3bR2UmC05vDSFFyISHr6QFP+PRjq5RDPBFUv3v
R13RrV6XNUK6x+0Xqf3Zi//ia34U+cVsOg9/SKdkW/Mz/iZ/jt/l55DqnK8H/bICzOLXNFP8AnoW
X/z9g43lLA2fuiIjhON9+9t//6lqOOf3t3/D6h75Qj/MF2773wtSWbP9a/3iQkMKfrH9BvzM1/yN
v7+f+Qb6R/iCnyuiJBJ9vfcFC4DfObWmP1jSio0CHiI0ZhbuTbumDqQ24hSAeMAOIFtgGso+g4gg
rIwJK2UKqnEm+T2tCn1LnzLWRk6DBUt43g3rK413KswTCm4lWxGc+e/Hr/GDcsohoweLHLhCtCf7
bVgKpNO1gbV8kNBX7kiG7+RwOmQY3aIstRmliydhKpf/tvOaPP1sYZWB8Q+0AIfbAT2ZNHUOZlLi
Me1uB24b4m0+1sVTk0SP1RhcSlpDij33kG2dCZmmQZKKqmQuB1zxGV5JLlLWPjm5zOkgyqmlPk0I
Osh2MTIAyeOQEQcMNPefK/V+M4trKg0ejwjLcjbwkO+dbcm+3DRgGQ1NZMHQ2+ijuv+Ow7d5csAF
Gqlpxsrc/PgTPXCl47a5ikAUGoosab/PTEsX5WrqLh9gWxgVhRprUeqVPKOZme3QeHnNeJYsoRVD
7xJl2QwZltRvfYSsi1K+WWS3RT190XxHG1MipynWqAw++g5oA2qbHLzUZ/RRc65aVR4foG+k7ozg
0Q3fTcW2WGbyGp6of7uuvWin4fm0gOewcEWrzuxrBtkNRhY8lN0V09m12zMAWuGRKayVrhO8Sr2Y
4S7A15cw3TCadKyZp4MduwwytgNQbOVr1UjMJZZpyOxrcSeJXVGcgj4OkTWuFLI7QzqmEr5j7BB+
aWHw0Junm64C5eUJab5sZ9IC4mkOJLNwvOvQd6FlwfA02mUGaxEcrK3Wzr0rKvePPExuTQCSJpLU
NKIkqSkQjmKlLK3TALvYOzt9gbloCGUzRMqoYPYXfd4OXZwElpGGRhWAv4I/lX1L3rzwTHkAbAeF
wJaEGEv3rzG1GhkNfLZRFKfoX0YCv39dECIA/BA2MD/b2yi6ZONnTkB2pUpEU/rn8FlgQ6imiwqM
G7iupH03lr+swq1DHt1ySr+tWjfzYozlkdQj9xIFBijmMkMzHNmQQsjRo8Pg3cF71V70XyVyNhQL
0t9qf/ic5MOtikWFeS24KZPr3ppJjsagcjeX8kbbksE0kHlla1gCivkGY1RSsbR6PSJgOBtvEgAr
3iDM6H60U6hdHbvizuubR7EfJ+Fapz0RDuejYrwy4mI7w54Te4TdV6dCJzIsw4GSwUeo0LNNIPvF
CkhpD1e4Cxq0F76cIIqSt7n3VUXwqWfpa+QX95ITTWgtOix0xCX9tzta4JPoyXXBEdAUcn+0jfh4
sPHPwkaYqRYJEVea1bRQlgztGDTX7kGatoonogjo/O/Mm0OoiK3GU+kq43pzTRb9bbIC0RDWKRF9
vQCjX7EGGPnLid/OPFR85If4tF5J372EJgR0oJ3qPDr1NOEBTDVDfM1VsoZ2quPpO151Drz/Kc2D
JzTEt8c//4F5Kh2QuNjsFnx+5JN7pXFVuWtsuvA4Mg6GnDeauyU10SpK+6T++KZl6mFL1YPisO1d
mjhjfi3XgB7rOuXvIBj5IrxTbAaz+nhnKPbMcIiaAyH2Z7mRyCfZd8PN2WzxXQBcqAQvTWyOf6jD
NRcEkGnEtJYOEa7W7prjdxZZt1j3KFaBRkB55TCSdeC/YLQqPGTLKN2X7HGyJvwedfCoIZCJJsf0
6UXZ42rxFQCoZJgT13ew3+n6OLQcEgwpQOI9NiNpf0x4K8po6XplZ2lwJgRmPeETYlgRcgzhgT0P
U3TT/6WQIIjtSekENOjUC3FaB314zHFdKjuIIaPcY/S0e9+6GpaXo/4oWOCKMZKGwHAjZhYo5KOG
aqQaxCDihOfVeD7KWkmzJZP0ijV7yD0TN0VtqEH9OLSrWfJ04v4dFHC6TuHIFEqBC4F67zqrPsXR
JKaPq5s3hFkvq6q+dZr6VsGZ2bz8nPjRuSgNSr/T+6c8iKSPblaJ83uOF7HB6ggqD7FLOHFt+8/W
cQJ0idL6UieI0717bSleI2MQ5MG9ncijAHJgEN/UPSkAundr0S0YyRp8DpaLcFYNc4TKSQjoAm27
y+L99IzgQDjpkC7rO8gvAN6hSu6TSDslnXHQOfcQ98GYJmC0UCoihsNsTgXuhtkEJV+u/sBYs/Ms
VraI6ABZR6BesgZjjxYE51kVPAWJLPuYpJ9ok8ZPfBxMKjck9WGAn02ANjDVAO76LL3tZ0zuTExS
FBEbMM0kDmoouHlFUWtQFtWpsL10DsLksgd6qGyjAZGOtB2qp+x5QUZbBO/YeBzx4qKcXHFh+pPb
EcaMPdWeQd4VMMYlsXdWoF/uGi1Vx6TwTBp0OaAYWmo3QkQHE1j9p9xwccqvLtcZ0/QEn8GyhKaI
3bH45+Qc1XDnEIAtQcK8FRAZbRdi0LAlCBPF/xkod3RpOcbVEEyz8vl03D2m9kUw3VfYPGH0Mvz+
rxcZNFvtb6x93OkOuI6N7qezbgnmQBmIV5QH6UiJVhphyXfWLDLNBX7KJQQAiQis1mqr80H+HZyK
pjwwZmORha6uiDeUcjkSw/TX8nNhzx3egObZ0O2woshCFlvvle/9DCpjy1Gqps/DNyYiGLvvyDNj
oFCjKYcx695pA65iBGJwlLGAfZONQOGcOiA+vkww/pmHqormdO8l7eyR1nQd1VhehReL6utPErmw
fpVgsiIxhuH4UDCYoQbFQi1oSA8pjdVduuYMGUr2E+uidOrbjd2c2kf29zhRcOUkRZOKJx9pmrt3
Ei71crSGvn3WwawGldQ/UHDeUs4ACTVlQNjDCj5TxpcsjMTOlxhIm3DFoK8YqJhKXq2wb7/+2wXo
Iv4hnI3Acld4395J4SKrrpy11TzrBEMrBBd/WxVnUCJqlN+axJUuahvm11J3IGn6Coh7JcLBttyU
Mome7/iFHeRXcttCrgpMFz4WDO09VJfOZzmr1n5jhkyCaD3wBsM3LKhrqDOjkDdUtFcREym/79o8
uEYhqBkgnbXhNXOqmVAzvTTp4J41vfe7FBoKP9As0LDpKeONt9NkMUq2LKI+w1PyoAMEhU8DjEq9
QmHGBGRfHmQBjq+zLhhBeID5kFSLI6FUcHUc2wBmmMxcrjpmCRUyBtHidXS4LQihkFe71HXH7/KB
qZ65LpgpviAUprl7DZtb5XZBHiovMK1Gosi9PkBwC3zSBxp3oJHvEYIq2QFv9ucS6To8M5E54SHY
3EhM9a35qdt14HXlMP92ORq5rpj/2z/i3AzbgtEqxnsRmDQCF+FXlokCxiRyFicBwOk/8Nk+FV14
vrDj62b0bgI7gcjVXbVtfzu3mj/lNSMOhXTzeuinvV0+eLQMweDLEoeFzwKb0O773a0rp42b2L5n
ivKsfBMZc29F3sh7SyTBPceeCcuwJ8B7gjJkI2CYv8xRuwj76yKybi3/VNv74aX5nC82LIo4ivaf
LvjOtEltZzQOpHaGyyQkl5/YmAwkheGoEdLhLGwswhvsTMZZ8suSfYHq09NAviuY5dd+XM8XcwGS
qXi8Nsjd7j1L3b4v5k4y4gwL12SEWiYymLdor9d+Dg8MkKIY36CE3hiSVJLc+iNoR+escEdU7uKa
xdnDbTjfunVHBKn27vyLpECSBqqBjla81x7WZtKPSAyLC5/Srt0llYJeJ3eiYxtib3G2SJEfsbeJ
hYTXo6nMQ1zRxIj+1y8cQ1rZ9EHwoC4P985VMJiZ5a+D4V7iRMO0gWskeaQE3x4+jeo4tRGoWzDC
V5wlxCqWWURIdosCBI5f04FaRE+DFC4MdxD8hPRuu08jhG7l1K03u9cJpa1WtlNCRvS2CX42nbO9
AhlDfNEvaHVqhItgfHC238St0Jagyjfz8BGFIKBdVFjf1ooKzyx2sNNtzgHGqguPXC6ZUth3gfV2
L9zt21nbh/m0xaXhpTNdP89IWBQ9CI3Ys5gmSYA1FtR6U6Gzs2p5J6RjSBGh7UsK0RQqwPGb+tG7
x4YKf8n2uL7gQK0XRNlIzu7wkKCTFWYeVbTfefgg9ZQBUuHFC7Lj/btUJKz4lD8ddwX6dBxtaXBq
xz/AFblndOaouvDj9+hx9sqRabLjflYsO9RkATREsHzgOV2XCa1TuQQdRjYq4kkVlf2e19MfidIi
XOhpA9AHAJTmKSYtW5NhCVX1gsluLjvrAuvU+tRj3Nstdi55f7dYRE4yIc9HGAcK4HZfTXywoeYL
mMZRWVAGfhdotmizA/QENUwh9MU1Nl8JmIXgDBUthltMNQpn/f20LujwNOUYUBHvhjZSCsywd9dj
twmdZbepalJ/Zj/0chuIbGRGuQxvjf8y19i7cupur3ofmIX22qgvOaL+YYidNpSdm4cimYKDEQSc
E8QNe88bk4+NG2CPi20MbTaSo2zg5YYPoWcsGkyyYv+nLDb3yYZTgqGA2fop741b/799Mbgg3w+j
2Iko74Bjd29SYVddkdSBjfYSRh6lkOSPYk+qp04ymAbszfU8YhS65bqKj/RzkGSorOI9iIJ5/MIO
K05dGAGdBJRQfET7OgZ3PSSeO4WclqiKBObQ6VyWI3xljeSk5KpnIFBsb7Dtv3s5wb7B8no1SMK/
pIu2k/B75Uers6agABgggeDdIUN41FrEGeiepjJNq8ZvxZK+NV1BpabM+cNL+Dc0QqjgjB7/UIcN
Eh9KUWJoR5D7kMKxe7fTtMxm4JPbuy3r88RP/pQBgxzoTIdkZvkA1UgsPNgKsuLou+i19MqvP1mo
kjDKC67Msts2WF8dv8YD6BLr71kAbsnWxHARns3uNQq8KCw3ccgN8O+Qzt6sswUG3+Obk27ci5WX
AXzPoVHkXz2geKWOSYAWYXhdF3jZjHjIx5B05OsnIoKIftKZO9bm0e/Le60ZhWyK71fBmVSzUtDR
hPCt5Q1jRPZCaI9/rAPwUh8LJUngggzCkzSJYr+00O6qyXPqWG69nBKQOWDyx2pXbIvNUYC0lW6Z
TGrcb5WOKA0MFrUaTZpaRLG0HrUi9tUudYHkbscv8CDSjAuEOINGFNYMD2DfzoL1Ugwjrgqf7XGA
cboQTQ6TnRLUCwtZWwiKYqoiVidKbYShsJJsTIHwMjfKx8Thf1bQakQUMKJEGAPLdxszfBqh1ygl
5sV2WFSV1BDG3zMqkbisiFtIfLLQvLWbX9f+orwqxTsSxizKZ+2apBLMIAqwmS2PKkZSYNwboDVB
nuANBqlSOjU0m7gIvLNc9r+zoh4hwW7u6swPzgsbYKlrcDCeJs8+c/1++UCidcEJlcRXrriQ1QAN
PbQA///BAFin0t7Gy7AJGAW+J5pFZ+/UCtdNOJRTRA+zBJfTbEj7iaoT6bW2wp8lFaigYY3CkgV1
SgqlSmp8xvkpdhc6Uo8/9MOaCUFCBKzpB8x/ORT2aibWed0WtT/dE0rzG4zQy6hkUyDH3MP8sc+m
3+pkiRU3533hvTLTeZOAkT+D5xnqAijRGtEVNdNaKE0nru0AcsW0E/UKYUdIPKFB7x0NVVW4mCY1
6Jw4q1SbMGbDh42NF8hVJjEJcLX6FY3M1eapr9fZbsgebGQyfzl9MnxwriObRNvGmYBAzJ7td8lT
A+Cauf22AOFcXy7XT5tN/hKtxvsSN3IdWWDJD6o99ByzFj6UzlG6e4lBT2vXD+tLEK9fr2lv03Rz
7okV2D1xKKCE/5UDCvaKbIhGZtSKT4LoBT9RBQaMwjzKor9QbT4x8jxdk5vWbXfZc1l0xGzoLDQc
/nY3czdqo6b2hh4GJkiHanJgc3N4cuhgWHVdOiO2WJz5MrktcbbSCfloWIVyBJbjCJmKePgM117C
uGIuVBvlDxvoM0jbqxw7os0K0y8cUgcs9xhb9UHxbjvKoAG90j9oL9miHPy6fjpESjRgoOwe5yfC
hm5JobnVmWcoKz4gtXLLiad9t8fotcYD4vL/OTvT5qaxrmv/oVdVsiVb8tc4CYQpAQLd5IuKhuZo
9NE8/fr3WscND4Qu6LqrUsYxji2dYZ89rL2WyILVwYuEYn8Ze9FngYPlLXX78Qpr+QySp/exh6Fq
6Fty1cBpqbavYvB7T8Oe1ySx0HrJRztm7dFLfqdM8W9rYK8YEhJeBht5kx/H2tvs0ioMqvW5MCZQ
CkGJRcZeqSVxpaIxeatGOy0CtY8rtRQOh/zyK6uhRKCEHfx9mPsTU9IWNCYZxRh+BXAAYGB+vLK1
yPpqtxvPVzZJyVSNAU4/Wb0AsKClQXU3bqBh5AqFYjA1aWWMo4AYjkCajhN1CJ3hTkALQWgr7/21
5G13QG6rDAR85Sp9ndf/KdGVFrgPnQnvf2OafspYcEPUIAN4r0nhMY4/3pB3SMduqMsZxmX8Jk/V
UuAYbfogik8l8TrJp1mQLNMCzsiw//FRLGSfF9QECZZExQJx5ATvGACDEQbeX1/hTwxEDDkpHpX9
wGOjzv7IILQnu3or7HqulKCcmWqROy9+4+0IMDPaM4g2HBWmoiRJVjt2eIAjyjer8ch13VKlj+Ph
OtsmwOXQsWF3KVXhNb9FuMj1fGQpsKh4GXu8JBL4j1YvaaW5mpbt7HpdBBYpDLUrs0muWVPlUTs2
2uC2+VbCJjTxYEdy/zLeQwIqyiwkSXgP5HoAKCJO/7581XrBq66aP0o5Q7G0ej0US2uVi8tKLR6/
Gfaf46u9DzUoDvZOAjaPIanRrtxRBR58qI/oK6JE3SbDE0Csr0JahVSiPvN2AzcOUbciTHZYtIzc
G8RPJkCjFF5R8YgqTyWYjpADbUqyh3YPuB5xYUjDkRT6zXVrOfw4+rpueHgY+4AN9jgwmMu02jUj
Zy3y64A3gOeHMO+YDB5qiiITuqHW4BEMeExaKBKwkfoR/ZhPZ58CCtnCE3W6PX3mgHfULCLhF9V7
dnN9u0u23cX/0NmxDffbCCpbsodkMJBB+HEfBhlmeqLH+Z6LvZJovGs4BIXCNT77GtIKbKMQ21lw
ZEUFWZDEoeOtpiXi98P5L6YYJQt4Pklm4rtw1z9eV94c5i7xzPRCPTE6t766LpI/UdpMZw3wD0mk
XznuL65LGJ8AFXFVsdVBlwMC//U0O1qMR9Mc0FMGJfHmwMU99vHXwj9tlnVdbtWNQ0nlWTZVpPGB
AyyKZafXwCCvBA+Q/SVQeeZ6HKFb0vbrgKA6khHSBuYwvSjiBCgllLmjaN9IB5KXFG65Y3uJPled
NSrNKEjo1Giwbpo3tAgfxQsR00lJbp68PQm4GHConLZxTzHaIcfRTxG3hv5Djeoir1/H4uXaPkQF
UL0x+qzMuUrDcl7cZoGbVPgOgYnkaEU0TAU778P/C4YBrEszL7eWvuhms7lq96zb8vWvx/ZfEgbi
x8YphDsIJ3/7KG9Ka3a08B/jiyiarzRugsWKUWPEVAnu6tRld6RLG07kJse13lypPiWNA7mx6guV
6y/sl9IEBbikfhhv0rn5P46VbXpp9tDYcIeC96qQup/W46/vxV3ro3VCcoh06k51oOCx6513XUnf
9yG7c0gbST7KK3Pdh2qiiVP64pU5mjy4wQBBmAbrliLYQfOqg6fl3AL8M7FFjQHvHErTD+PH3Qko
IJw8jtMjbiguSFNFPQvjQlsvlu0/lK51bvx0KxCkbQ8iMCeh8Ggr5u12rZby4AqumpY48z+KKvjM
9QYrYUoJoQNYK3oS9eeqUQ78O+ltGF8WagD0nSvn4VgXNZFKjJ/g6xUPxa8H/udSCP6EO7ThSoB0
+XFnYLBFSrJOJ8QIwX+fKfjS4YLOY0NfPKdFjsAVaE2ILtlTugk46kShoHDIUj9SndNVxHoOapS7
XFc1rqzrqkYLRxvqBMJLEul6PoJc9HribVnrcAQWSqur0mu4zHjicAggRXq7jRGGpGWwnbCWdA78
5qaF23o8RYALIjjg4EwnD/3jFJ2Ges5MU08vRENRgMWklwgdC1hQAcALwD34wx/L1F6qddGEJ/I6
wXsnC6MuXvjZjEGUlTwQ3jjismDSyk/5SgEFbjuZCbslfvWb59ZbHpzJAOIpDsvf16n/zfBTnxZA
l1wm/u6jAymyWVEvpzC94xi9d12wYPbP/OKCCJEIWekPI542C5S15PgVgwlapwKgypJRCeo5+B9i
aTBVwSZALi2k5/TxQZkDbmrLAc2Vr30F/gnnmjI5B9OV4H/nxcPBNLAwADh3zelOmmlfF//K7v49
Ndm/5B/odgCrGaEdArbqcf7BOzSTP3dF5foTtydRTsKRDxWTJDqSav+iwsjJ0RAfkBN/kSjVThXq
GEQJh6R6i1iWv4cvu5TMo2UJRDiCNk24tJ/mMhjz3SYdT81dMXHggaEUBaarM7DpXJ+D6gz+cOwg
rBOXqYKX2BB/jup9ghCAJJ7IPNUeT7x6708cWWEI8QTOB96MS1tHG4iGf3vS/1zYAYh4gG2FRC/8
o1AZPdpTyba0feSvt0JHKf7t4LayU8ZiNH8oqpYUIaf8lc8AQi2Nv0c2Vah96YDL9FXVcLlvvad+
gPnoqfTQu6Mmf6evSOZHvQi/NgT/ErSAiQCzSqyIMudP3nMQe1OQwsB3O20YzQTSUUDFSg74W7iC
ifaValdvnJr0fTxjF7Mg1CW9NTG+OWcCc+34K0lRq5onoGdLX+h/AEH/nKFStE0+nRVHvOVIVb/P
6Z6iTT70p/VWLG8CG0nnMa44HMUSJYYfkTAVB5EUx9WdWou7JQT/HL6RVyMHVNMf4Oj/5gT/qcUc
fSk2PJyNTBtNA48B0F4AaH3Ogs1T2+6CJ/R0Qj00esHRNdya/lQdQ4j94apJ6pdhEwZPih0oPvXd
0iFD6JpJqDoLhifoMFC1MLgAcYkP52+rHVKXJkc9lUZcR0tDxIiEcELqlp1CcnOBVxR6hOKaIpvK
9qAAUyjI4610eNOQxFm7X99AZYT66EYy2hF/BSV0fZwmqvGAT5AFRunG0Jt5EeZVd13us/yiJM69
cOTc8n78jK7VeE9fLRVXRn1DjgY6BJF540/0/pd8x0fHFsxe13vmMrJ0urc+U0FnZwzJNNLd7QGF
NkccEaxkhgMKsBegy+haCTbmIojReG4PpJjX/vcMdj8fej9O0KOTIijKpYJ7tL2Lvf0rOkfemD59
kEJiK9hkVa3vbZXCg0X/My1c6tQQkVaRkNoB+lTAxhY3UKHSYCCAxFf9AzWPC2ksLSBTEeFLbTTO
iOAoLMTizYnxi52bRgPUpurfnVZEQFqK9eihkRtwmRVhkj0L/EcngfIBpiUbHWEX6EcNBcqMV9Jj
BHquhCrFOG99+LUx+Olo4DSQfCFxFEEUepKPBmj0Kyh0difJYFE6+Fo+JbZTnUrZLMWglg2u9gJJ
u8hv1tFQ9FR0YNPR9lKtBIqj3yhL7R6H+dRvlG2Fzgd7xc8jp7KtQDnNsz9TvqUn3CfmEdEFy1AJ
Rh3jjsBYLA1YXAsRjtLXQtzLZ9Mc6fgQH7vY5abTAg8TbWohpRVnpjmXC6BKgmQLvKaEmAQaHSEE
Amg2pnMB206CCfGSlsoQyW8JBwkmpkRzQPJeHF9OWRlHI9wDyuA9cjhUIJtqYi7AMV+pH31E04R0
ETZKB/3/gIsiDQXpBVhlaDxBRj328drdQFtxt11eKDmpUVIV1QENiHgFbRUbtgikZdIFgJAel5I2
6mcU75/qdr9PTTrs2PeHvK4LuAjgmzDkyIwen5OGVH46eNO9qo3Sb/QRyLI5WTzok2kRIXKn2tsM
Ioq8EuEhDUXPVXgQJt1E5KtFRepyJJyJ8vDkcusNTkEGBIWcVom5ugZ95SLEjK1kieP49gJImqBR
p5jm+CLF6jMC9RiTY76oR3Wg1ALgE38evso/ReRUbqsXyEq8FLWpk63rQVf/Bxfi50WuBOcG4S08
M4In/f93p9tpzAOoi/rpXkOiFnnB3h1uZUcGlxrrc3QRoCnFXJlSqjcEcAUQlRCmZULFo1Jy2o/q
wlDtuMTe7zb5O6XhvuLdtE/+Bz4nzSoNSigD401Akv0oP7smVerRHl7eOncXghUbivsBF0hTOLWf
TMmeg1LCVQewLZx5fwLXxaCw9xTNEv0SvIPVGRcoIOwnIz0VXo8xdupp0l5UjUCqu/Ltihafed7V
iLETkyD9qr4ggc+obH0WA5SiS6G4TAqlNkSXspx54d8lcMQcx7i4j2C9CSRUpJYosRL82p7+hKIE
NkuiWt0pEZgzqjKPpjMJKBr7aQkcivAOoUZFWYL/yR45sTkRR2a4ubixWsRLtL5pppiELPGwsi2w
TgljrtyU1t1+CSHkrW7+Q7eFbPv3u5JrPdADguu62+63gFEfXetcJnUVRaz5mG4Uea+woMljVVlS
6V8pvilx7Q4oID0qlQrSI6Uayrq3Er38zfgpZ/f4miKQsSB26biAGfTHa2qDXVlj1+zdMFbPltki
0s3YiQKVXJnyPEqWuvyeUNx0ImkM7dReVGNyr5lXGlrXeU5o0eRKHK6oWpSW/0MoqjFEkgOoMZAP
AoBH853TxLKfG09cWJxDWDTh+AqfsI9Cj1DwMR2grpuNE0LkoCqdnq2tuqXIWQHTaysig18P5E9I
CF0YFyVyMZRPosfo56Dad0PW2/LOhIQm9LEq1Fcfq/WV/jMgCMBi6MCT3rhcjmlXflKg3G6WZ6Nf
vBJOX6est0fOYfc7jVYXpP840xg8ivQw80B2AYfIjzMdhVlRUPltHBucJWOnPk+d3Moqi37RGAqr
5CWcscDTF1WPXpNghWnlEZhbmuNQZqH4W+KnKl0jbmZ6ZW98onul+tRO7U80ksIdluyXYxNOH4RS
G3brdbv/M6h3jop52kHZyqqWUN0aZ89GG7zF0NwICt4C2OX0WFEsEpKMaJ0KqNxBWWltbUk1aqCE
0BtxmZwmLN33Qfi7kpgjEX80aLBp+pHEAcGXPT5I83SYu3Atp3dKxTtcu5iY1cAiOZ0ppoFlJnN7
gK4ZTLldaB3hAl331IaLb3HhgeJZCgfKh0519IJWo6cqY+pf5zFErFuz/aKGGMfYnCwfY6n2uOSp
2k5oip3K9Ytk6xVri6VcuayxAgdKZKtedMXlvP8sFswhrC8VO5bcDvENm5jWFXS0tBHQxDieFUTI
TILH1lKwyXnTKn8kujtzwtgwuvS13hP8xBfyYaBoutCHTjknIvTasv1K+DhXGp9GF+X4NLXz4cbS
aeS4aEguavj+Qxr0p/R0tEUH9UAvNpBEcSQ8dlkPTTCXm7S7m5DKgdTEPcJhwXN+HAGKXnaMJzCV
nJ8/5jD5Sp+i14OXepvwwEyTYxv5RjXyjXzkG90IT0wxHM9kJjzyez3nF9AfANua7kUuMiDByrFJ
/a77EH+0s8hP+KDzk29cKPog/tyRopzZSvQJhpAUDeD9Pe+Ol/vq9bCDe/IfBhQ+53wdeqwr6OX0
tvPP+XNx5PWJk/hPePf55/ycR32f40k5v4FX/uFIkZNKlocAOruEGOX8w692pkAWEzT9Q5EC5Yjd
kqT4yprSpdR8jlCj8A4ev7Gm8EQrAzoU4IzfP0JmArNHesW/rfUuxG3CM8dL4jqpvvGlPPCHeFn8
PD3txXFy/oXHM4XJ+Uk73Z//+Exh4uuvpKF8ZkA5/wkvffsTXuGd59d50X9wDyqb8YT/CQ4UjbA+
bh2xgniniFzme30ujw/+wzeWFb3kLos/1XdwO/oHgpWvd/TPZw506CqXoPv89QEU/HSSE8OTctwF
mHieRo9q48DRi7yDxeROBCbqXQ9LupwW84eYCXWCi35N+NPpcGaoln6I+tt8H23MDBCbmAoBm4WY
XSUlzcHcCnykyqIy6u2GBN8/lUXH606VZ4QjjaMedpEQLW5aIIU6/vWN/URjShQDvwg8kbALUgz9
qWxTZnVrmp5jnfJerowp/NsSZPYT2s7VLS3fL7T4vnRa6D/UFq4Em2p9ZZQ/j3YneqTQFSZ+jhfA
fVgnpa4cJB3okKDBTpeLNGe4VyML7Peux2Ka3kXl5S4ZYDjG9FLGVvcwbae3VTTeiN1jpIjs2eEo
n2eTz7dp3sG0BZ4RnKlrtILS+9cDcnicZGFAwNxHxACEMTGZuh9P8jbFz82IlShQkUjEvBFqa5Vu
78+P3/iavjd0rGBsx/mR1x1xk4vZyYx/xDb838M3s/L9E5mLr+YJW/H9D5wM/Br3tHU8OdsMReP6
BRvirAPkSmfL0TlOpfMjdkEsSY4xSWcNG2YhzHp+3lQYCvaONpV7/GEruY1+3rvnbfXbzQQz7GO/
WGNM94CAjbjHm8djDNoK7UCgif+YAL6OwdX4ilSLn/OZEn/kKUP3wJjzyvmH53qJUT6/ql8Ye/8B
Uj/o0N0s+A/YE52K/P23z+b5mW6LJ/zp+QPcp/HBX6m2vs2iruB8UJ1uocHSN5ytPGBXdrrj2WJi
vp85njNDzOv5UbP44euDNZ84Ac6EWOdHJu88i8wf1v7bDy9i4Pl1fTi/5twQZBz7l/zefTj/3XnS
eTyfGN6zfnPTfeCX9YGj8OsxwZNvhwVP4MHiI8ZFfFc8Mv8sh/Oh8W0tsCLOVluvfEeLJYvM/307
B6DJ+q/L46dSsrYgME5ysNglyJUfLY+87XZ9Po5U414busad28HU8cOsnOdT0+OWCU/OW/M8q8zn
99PLJJ9/YDvjiWZXqwTiM00/cbp2YYVSwNXm3/aoZlpeyD9eAU80n5z5FrkbfoG24cdtW4woM2ua
eZ9zTeA+83TKa7dmmmSe82ijv7495wnzxiMz9P3jefKYofPMnbczs3WeudWdwO7h60Sd9zbHKPPG
7Ll3/N9cft3v3292/pdf/zmcedb11cVSvCz++rVNBUj2kyKUm1P6B2LNKmnNRwXb1kIESD/9fB9u
UxJgSFE8a1e6u3c06IOKSW69BAR+b4q7/TZGBD1vwL3tiSSl3iWEMfC98kmxBUAwwyEp3jDbwOHZ
ZZByhpYyRTihUhTX8OV7CeQr7XrIXpkMuqxw5KEw3udiCGHUr6hVuPJBQfbmuC/7z9XS/w1PWHzj
V+oIhtEZ1xxZ60m0BImwSksWwXoyHAjZohx3sNyA/9wiropeIRz7jiFzkv7bRnhsaBuQUYW0U/pb
VrQu04FLMIe5fUHeHPQirJ9w7cL7vwgV0TX9DQydBm0slUsQ2AjFEWX2jIjN0b4qItgZCmHXwpRy
RSQsPCnud0UCIoY+kluTw/zlp174NPLFu+lVdJNsSrg8K0pzBDHvAJE1TywZFMIaoVHDsYBjZIcH
lgJjQGviGBZt+SEsTuitcgV+xNirtoD5BhE613eFCHynKQRyH5jdU6lboXSVvO4qQHedjzhhApof
UlYXIIX1HtC+vsWfJTlRibgBJnaX+4sJYpFuQf82z9bN9Wz8D6aGpMHSEMybEhh3wGxPJVoYZJkM
SegphYvv8DlfmaA1IG9W0wRBW/yF7aFeiPqgRiPxNHzx/BKKiROvOSSrrkZAtCljzSDciEFL6brx
sjW5dKzE0Efll7nEaAX59D1YCQJd+VRzL2G6Qzm3hvUEuto/utXbX/pZtj4ZNyw8L1XLaJj1VyvS
sBdRgWQCnYtdchEsaPJeeBtKRtFAf4CtEfS19YLsb3EqPsXtUIFJT9vLPC3tddf66+epieMbM8O1
s1LNsieWTJxMcDmQYim8D1Og8hhZg06lJbOHzOEQIy5RRMjyUZlhqdDR1EGeddF3w7uo6+OrOGRj
FJ1EdSnwA348cQIxOE4z1WGvOH/DpaB+kKJ1IFEdO7CK8mr8cyUyJ/WJ9dszY8ALoDwjGI+4mbgi
N9nCq11l2VUXn7iBAcrcdV/PLyxtHFDD1ndqmnZCIVEFBW27sHol/ZUHkOOecip/LrcanJS5RKjn
TdyP1dVaeQeWte+Nr9aVfZDzmUfbtt01lZsAFetNQrGWfTTRBcLyZ3PiioIt7Ea0W2kZNSQMhKFI
9qiND9HGuxznbUxuHGsQwkBq6lwl4MW8ovAYZkAW4zm9KWdj3qz71IfKbqy65WobV5v0ybZM7EFQ
0Wx3j1oLfSF+HoX5Z+l7GOLJod6j2HRITzAYj/uIjGgZrdfRcFiTqzIv4obiOG1JYE+6ZkulNMme
M2Ll32z4PZopMy0qYbmUkGWnXhQdgYl3/tVQev3+arvh49GhCsoNtcuheWuWvXmX77rDC9qZoNW0
ywE5hDV6A5/54cVo4uEyQBbjqFpclDF16xJ/9mfVX6k5QSCl6uwIkH4WDKjfEYknffnG5h0CqfEw
/zU2p+4OySfIpiBBJuvSNJTImii7Toa0shfZYezMMUg6rqjdUBSdptJ/06I79vlETeu6WwBmRUtT
s+Ape7IT1yddzFfHO4x3Oj10Js2vixEND4ssCgyUdf5nPnVgSzK/OJ4ox110G4rJwy64N1WXkCaj
lOjHuhixcYUzisrx3F8GA19XxHAT0wbdPbXT3BGKsQnjxA9uoJmgM3ug9tlB22V2M1sOzYpn5MtZ
2KhNu4ajeIesUAH0mxTmqTMQMUchzRcZuYMGkoBlK5Zn1b2Tci3oUG7tX6W192An2HJLujnaXXkf
nzBJ+03j3Va7PQdn8nni8EBBLM9vTKL6eTO28MtXCF43/MdppnnvQDEVMqLTsYxGc1GX1Ue/yfJX
Y4cWy5oMf1LLhiid4uZRjCfAnkWjyKBRVccaGaya2Xc1GgtVdtXGNn/eH0r7erT+F8uIQpUKT0+x
dONT4DHkuKQCV1Qi0+nA2ZEkLQrYfKZN2gNYww2aYjW9+QOtW6gSw03bMA2wgiIfg063PyJHYwrO
LBsGweVEeyAqI7yFZD9C8DG2JJ5ZbFih+kh02T1HEwWg1cn/OJmoJHrlBBz9FSPvsSiCBhxw0hh4
3vr5apw3rzbxeLtt8udmnF6iBhheaObyZpse62yG8wez9c6auoMzLYI9kUuKN7Rx+CGnn79UPbIy
fD0McRyQW8ngJOoS8Nv0dQxCwvSIYIQNtwVpnl/xTjYqDefQOYMYADRdI+m2UAaLATHDgI9m5MQp
aEuMEpxcpL+X8spuaDOzmfinS2ytH7flnaMZcrKGE5ABOzE14OwC6I9QXUH6SdPRgUS5NLNKfYc9
nNGgAvwWEnNv5IJ8vz5dDv740XH/UejBlalkyAzLSjBJuvb5zdI6X3OyuBJ8u/Pm496LPo17e5S/
QZcyCzA8oVFvDnhUbFdAliJNmjy607qcm4pLf7rSRfpNC8l6M9fHdNzIM+BIzw+IwK/boDvuOGU4
Yf80g+IDuS0VyyS0MD2kGoz+EN/kPWmMZo+cHV9TJPgGsWHIMaG4P3YLrKJFC0ktfKbmb8yCbPOe
VkBllb0RwqVAhWoO7XBYG+hgKC10J1iu23gir4onNPV8MJ3w+D8jdKsWtK4P49zENNt5Yifta3Ot
dSzMaHeQMPjA0owH7IdlPIAXsClgZuRdKC0d/aTAZVv5D/pbFkreKuZ5wqvY7Zc4JbexT2x7tT8V
uPLITkhpObQmpcubtYPf47wLCJ8SiJcBTfiM4JnA/aAx2dniWv1rnAM4aguOSle18D3lOIFFrK/2
ocCKdDs7bqdOo0tf4klThl8L7nT3NPMsgziyZoBUcGkMqTo7p0Ni3ldzET0F9WlgG+SANgEOBIo3
KLf1KClTcGOoevwN60lZtaz7G1zVB8zxx3DgbCxaSUT5EZzVKbYkTPnzOvZKOAURsg4boGhbMlNu
Cw281fqsIqBVAUc8O9XP6VTGXASvuxS6L0lwFwYVKTP09SvMN7ffsEAnKgWX8BFzDnbaA8MiQamw
vPIrWPF3OIu+T7Yd3kQAQ1CEFRU5VK4OYnwc8MUl4WvOgqmNr7qQMmvKYi+2ECjGfZrfgFntkfpi
sENPzgfvgF8ue2bhxrkZk/WLycwfwYBht6L+SLLh0+AbePygiN/hJcad/FaPh3ZGWUoVAX8ssZsp
x5QZ4KipWRwCo3cI1V66ape0skissxphJwVZhBPul7KkZpMTobE1wPK9A3mDIfYQZaPbqOg5i0wo
DBJFGWcNzlYl1vFrKPXmAXsEFxHRcMAvoqsV8DDEG4GZTOKteFWqOTsRAu0z1QxQ1er+gm9jhwHB
vZI2gvA6NNIQ6CCbcoRA46XxGE4niYcoqJ/NH32LrzqAhmw5CFS7i0qmQZIkJmFioghx0QZqe48V
J8LGibyiS9lRknTo04mIKAeELZYpg1xyUVF/yRiVeK5YbpW8Rf5LOyKgG+VEYNEDujl2hWQTwuSz
KXExsHdwsajiH/v2LqJd3fZs/7hnhxQnTkpIwLpUzgDkD+p67CZCBJXI5xK3NppauFlyxelwroLm
0qctFr8eGBNIajXlQbgbz4fPUaXP1hcJQTe1cp798oCwpsmfSyo17tnyzhDbQcp64J7ZYdNl6Y0z
vVTWp3uWeMOKwG3KsUM2wbd3OiddBz/qmVarhjECDNSEFyia4SJdPlDJ3RxjabEJwFEoLjGEuHDD
Kkqi0erGzkH+Mpc4XtFoLaRsXUMQw6oQ6x5FTAeHB9XNIc8byFc9i/3kbxsU22OxgjrTWWVLtkdc
4+xmVboelypsbyK/WY6bODXXJ2lL0Dr+2THthSccjXMjTlgGH2yBBxLV7OjQsFVWmqVPLRx1/ggC
7qzu5zPIAmViah4mQ8P2lHn4HHuWj5FUgzLSp5ywaSq23vOpZhbhpj1cp3DjHD0wQ9wvAhtQCLIR
WAJxJaX3xhJ4kgc3k66Oylq4rOWV4wZAGgdRQ37D6focNnyyEuGgluRRQL9zqIAY6wjaLdEbfyC4
pnzOLhQlrdnSsD0lAB/9ibMvrszm6NcMN/l4FoePLUTaG/s/4jFGB2iva0wvHVUXG8I8hJ4yfI9K
kh9ksadD5T8NPKm/qR4YsVBtC6+gl+MdIWcVkCHDw8k7FqYB0446Bc2hA4p3iFLUV+Nhap4GmeRE
WubOObsqwbkNl7fY5vUEcVPY4FP7U19fzc3hes2W7fXkY41NHpIGKDYM+InVfV5lrZawNB2njvvB
W/lT2MpwBqqfIg+o1sCiYjY5ND93BXPYrSVezSm+6bYgxGPCHL/d7d52OPFXSM3yGQVuz4S0xUVX
cCbaAMPRwfGKI8Mf7AZOFYAZcaJjqkK9pIvzEqHtAU8nSvYcfBzxJlm3r7j5Aw3zlb2pwf3ervGe
jv65a279fbF72gGCyVMG1mbeX5VPZg2KiHBETz5hKt3Y2Bh4lL5eei0xynu0EsQhVPDL6Vk8w3gc
Y3C7DQG9S70giYxSOCMgS2MGVkA8YUUtLDEX58NfG8mq+90ujFif4E/v0qFBABbPPwcYiRelgZYP
pmY4RoGBzRQALaIvwZnFN8e6dMkHPyGysB0OiCm1PyK5CbgoHOSoPWBiOMM5nRvsIMuaIMCHfaEp
ZiTauIcpbuKr0SOPIIIskcKMPeQcDhwbbsARNVrAbjWE7AengUi7UxxXPaAvPFFfQNcTCuinJea8
YaLMFiNNRMnNyebz9853hXbnU5xzFcUer2fy2O0mYoXsMGguHoE5E6JODz1CI9XiAC9J+SZ6NxkO
hJhcj3Ts0++hTs544khdguZtN+KyewN1Xg+Tf7DNky6Tc6b8l7Hh8KSY2VEm0vRVfDPkC5Bm1mx8
uwfuSzIPJ23P9pv2DHIYzvUrL9u3Tw5Fr7pRu2dFZJj8gO1sEwXhKTY8LmXcq214g+8Ic1TVI1TI
wVSsHMfLtL8f8u6vbjwAhbKfIOz5M802+fVa92zBhcMjX6jJOy3G0ZKxKYxgu9mwfUkYjwM8YITa
MgyvnXtgtkznbg3gJks4riqw4bKpAJ7fCapFJzm5w72oIWpdZA+QL2NjqoZjLXOgPIl65B0pKq43
iaeKDdatSiaGjLOfeZ9txKh2NW27flCvT2w/2NdrRLgcjsom7cbuzrnOFr5Z1ByIEBwKesQ8qDfd
pTtNCFopxfMdDdl+eUnOkSn8exfiiX/HtLCeGo9IokvoEi5kLktdh8ZXSoShxR8rVow4Pgv5G0xk
CHiZUggoCo/4O+7YcSd2UNhr20Ua9ZQH/6A55V1hR+WRHBhP6IuH5AdawehFBATFbQW7oj/WyjXb
QVftG+X2WplGjWBnx+DG5AOOcyYx+JgGeIKyC4Riius03BcXSqmNYi3h4Ip3YgWdNl8KT5G1us7h
A1l3p5EmSBbcGhC0hZ3YkHSVLbcvGSUklgiRclzKlHuNA+azA1yZyc3gC9XxB+7MfxpNA7YFwpqO
vHDoYz7ChIdTQoyEMlFy6W0n/xrXnDxlhHtiPbR64yT53Lf7gSMg+6iV5zDgdGKzIHzNdc/SAciz
RRZuOj2zG2dVEIjoyEBNxH9Pp5VLt5UuLdeyzGP82yY8dqaKnpoGR1HxkL/HqZqk81scou6ZBV+L
4VV2M483FBKmLb3I2CIXt8QnXFltBZc7iwetXh/nwqDVelR/KPDeL8x3d3QmohsAjcC80nwGT9Yx
43A8dByORao/bIkUIpZGy3Ht1rAoRa3vvbczdJix8qoNy6MY9J0LfoHJOkhx8bjlFXan9SMoal22
1piG8exnyVaQXsAyB96HLsUhhRiZT+FomXZJg3OeWcbQjumTDv3c2CzvAMyH10XZ9tBxsGPDBFvm
IiKwwbuny7xhHOdspttU46iz1oyyPjLBPoPsHD8HAdoTCoSZ4TSloVQ7uAvxSMIAu1RMZndvNt2E
b9PHXUV/OIzr18VhsdjYal/Cl0ICcaM1lbCs10WLzidRM+LGeD6d7g1bpyIicQcVcWJPr+bmS3vI
SZQUWEepONMjA2OyhOIy9rs9seUkXwZsgPQyAQC2mC+gxfxoVux+i0/T2ZZclLhxkPWqSTkRThVJ
QV8C/GCXpdn+UffNeyf3a8OReUg4GBHeFXQQK2fHZPu6g0gNloOhezB7klieT7oiD7zhomzGu6lb
cTK2iqXoLiYHSuUCgP/KV4+zQb12SRbOfFb0E7tQPMBdaIsvpiRcIC9MooUMIMx7rArku0I+kemc
/nQmP+pZfoTLHBI+tnAyKy6iaGiVcaHe8151hKle6MxISUKZlGjPbaJpwKCTLGIaZGx1qKtBIQsY
epN3L8NFEXvGWVKMCtZKkjBmVYYq48EfOSFh05iu/HZY7/xl3f/te4fP3aDjTkPj1rhsgj/g2cQR
iQ4TeB0tSfgzMaJkKDEReKyyoJsCz2rkY7GZ/rXdxxBA+yQWpm2/v5PdiQsZxh1f5zTgBNJURFZs
d7gvsN5Mm21ya9AFvoy3VCxn0qwrB0bofykT8xfZ0mORF1xYs2Z/kE6Y/yrIWhVogpoWhP1OSQPV
MbopCm7t5jS/r9P4by/cMSkDB6RINsnEURsC430EaaL0C+/3i5J+mrnaEgEGy4DrcmiXZzTNMoS7
sQVjza2HaENwbB1oIog4iPCtiEtcKmTiJo6bimJSXhofu0JPhJexR/gDnz6FF+48UC4v3J4+mbpk
6vpp+cPu+h14iH205StS0781AGPYsOvHImb4eQkjrpQYvhyJmZAFbwYgm3QWOImXRK4Ve5O78S56
f3yadiGkUayTDqO4RYGvoFHrGph0+JfdhOWHaZq3r6Y9rg4d3MyBOFywyPFBhZWMSh1zeiyjUwUR
WpWQ/qNT1yiRAHzqsjiQyOoUcjvVaXWBFINHKXarGZb/xJHAKqshtHcpOLVadkO/NQRp7fClKGLu
025kQFMYAgq8OVxyQTC7mXQT00HgsST4kogMMFeqwuCVkqHmIIQdNL46HYac5qXaf9NtDvs/TIK+
hrMuG+VETmSDQgG4ix3nAcxpsaCO2I6WIbSN/kNqOV2DmLOSblNKhBvWYj0PCN1gsaAtyYtedjXh
QJSyFW2JHgryqWz37D4eqVs6xUFbYTcYPJ+BzugjX1hafs1DeGLtx3lFwoU1R18ngzK1hD8u7RhG
GHPf2zVv4y0hFxzqm+LiNJy++IaTo1hJGoZ4CqFX0DVWIVAW9lg3dz4WbHrOgSV5PhXt8lbzKwSx
PBIcDrK1RaSaGsl1oI+sWlIF7MS0/jRVROBFJPA2zpwtleUjRXipxIZNdP9VR01ogxdgZmJXkL+k
0EkITS0qPCdVVUcdYBEbh5Kh2VQuhgrh0ne5AewUcY/BycQiTpdmk/nPq7l6GHKY92LYOAhNFMtE
BBITMfytm3of+1+nD7GTRVQoD96Xs1Hp0HPujs57u2whIMNUolw77WlHtLhJuNSuMCc6hMLKcsit
jsUZFuOcGCeuQWffFDsmehIw4Mk/dh62F7eIjaQ0KFLWpDX4ixAaqxPTZgK8jKI5UaDgo+qXzoVP
bfEpFxFvgE9ldlN3J3dxCzntxUKbwJFo8J0pvPeYh9nUEAkw2FFRcQMFjnEY/l3s++nYdH13vVlF
1mX9+onjlK842Ds/Du9dk5/jRXLBmp+z8Z2cJIrqEL1h/GOKzM9hC1FsEQe3ckZexO0ItnEkx1Bp
PR2o+atZiaVjX3ftJrhxaYcpwVqc7QD+fJjikoclh5xvOT0IkgiXIgB3Ks3EKQPZZvbLYQ6wzlul
vReMh1lZO4prnNOs6tO0TyYW3dY+p0KGy1VDNEetGu/+dmrYuJamfLMnQa30UNwz/Fp6zhg4mR7R
S+DXlU/OaIMdWQC/ZleJqkAiauosgFHYew6vB45Mm02vKHrPNIPsW07XocrfTkOhtDKDUey3xUdr
DxV5xB3rF75iclL0mpgTGsf09LisF+xQZA2H/uWm7OzR3yjxoIghNRbYYL95ywm/f12bqH+gM3b/
l3/oh47Yq0+CJ7jE+VsxC9kdzpyczGJUUjPXljEnBifVwWlINMOfMG1IoxU9fZlLduEPWBp35kwt
0XFYY2C6eKhp+aLURNUVdwY/ivxuDFSBGSMTqUSf3aKs4AIlelNgqVgCwO+XRdORjmiYJhxXap1b
jSMZDHY8TnFXceRXFK5xtX0QDy0HTrTOD34d7P8gG2g+x9QIzw4uKiT7PwB30OAW9LNSJBEjC+ja
+0jLAOCPnpj9fCYmfJ2bOkzkfUOA+HbfRRmHqCypnTfYt3kHzKOr8lcSKFebg7Q+bc/GLTla7UJC
tPasOpunS2tJ8qDtSjzsaxLEXS6tGLvhid+QPfCL2L43BXlxdZm4VOwskpKqBfhz6ksaJ1bZAtoM
J3vIwPLsg+6Nn+4isP3MsniqKNN96ErIGkOghscTbP+fy1r551K2gy7JGSoackk2VvztjMeBUAk5
SEqL+6V7nQIKyY9+OiTMX+Btyicm30CiYuywvzPrhkw5iHpiGtdy1TUlpW+/7tD/JVFga1ozw4Hc
IIsAMsacRlrb8auZYiY4LJa39Fp0pETDlcmlPtk1jEVxqsOrtYUIlxTuNEy3rIIN60WKjGLuYGtT
At2hpHFq8OOC3Dy4rgM1pTIjNxCaUDfY0qe7kmbD7S+7uzViG0ceBT9btxblmOrTSv8u4E/cH1JT
uKwzU0PAdH9mJIsC+utZmt2WBH9XLB8p4DzEzislw+7PbObzMYFXB8YK10Y5SL+k7dd0GzKORVpc
O9ks2gecAGsF90ghBvNEeBrXhZByICroCSM5tATXBcYgOpGzCUe2l0tMd1sVXFIl2wbqmKhxY0tK
PofxoPijbMGW6GSCUJQYmXXT1cQ6au4sMky1c5PgYPhSoPl3PK3b6DJqowKv7BxFzcFmQOwuWJgt
lohbqUWPG+sqF11CqphdzJf/f5rObLluXFmiX8QIbBKcXjVaku221bIt9wvDIzhPIAmSX39XQfe8
nDhtd0t7k0ANWZlZhpCJ0pO3RQWeLVgYXzam82MLAW1hrKFln5StpBhXYoIe8J5tzFchkycSOxzF
JJUH8joaGXRUgyWdZuHqrt18UK4WOibcMiv0kpb5YJ4AfqZNmz86DZlIs3PuZohJ0jJu1hsfpUEE
TA0i7KoZNKZBU3mXXXgGoisybJoHP5EngjwZaE7qFZlqqLljYkZV9VkvlNaixw1qqQvwUXE9l4PD
TSsAvYXViHXAxJp83oQM9rOIOglQ5K/HEDUrnFwm81umdbdmYh+z2CarKsQsNTztsz64yyJD9ODN
XEX51cV0QHAIjcxOraeIQ2Yax5hWCNKaQiSL1+4GfkBV/DIEiq6hAwCI6JNvg2XpHz0WaEM4FCrY
v2QlhSiePYBFM5EY+EpfR/NYPqq42MCzzQnF2mQsoNHYWt5ktIUT12s6P/FY2u8e2PeEB1VQYNMa
08NXHBM/DOG6belVsBYh/G1qXdEIZ45CwS1AjVDWmdwQHR7NIb3ZQUUEN+FpTmFIoDKW0CeFg0IV
07CEmsncq1oxHGAzBlm07Un3h/5YT8W/oOXLo1qO/b2pVUo8V0eOgoXdhyaQDWmznH3U89QsEmoj
Xny3XvqbSeVUgSXAutbgFDZpUkazrnowq7TQl234DHxqU5r2Yw3ZJBaby6Ntc2MeOT2uvhffCe2o
lYE37HXbmO8QL4ZbtpwAPKn0N7YP/J+MuNAswFBq5jSbMj/xYE7CX2BJqDdwtzke6b1Sspjekhce
J2etJNo0g4xqBRVutjp1xPPSlYy+++Nf2CzbXRgVdHjKD5FwtVkwVoKo8zmexoJhDSkr+ndS/alY
6TSml5vMQZnIYp5eszD6RBIAUgb7u++r2zi3/25L6vj6+sFv+M4SrASYgcAiBYt8yQEVsDfKL+sX
VQE54CF48lD3SxfdhTEpFxSXi46yX007MhpImDHa0zBOIUpu4SAXFrTETERev7M7SBmVePAhCuqX
em/Xp7mQmeYcufS5j8KU6Av29zDWwY4kk3Fu5Mt/Vh0xhaklHVyKZr2x69H94dGc9xrA91qd83bB
0ZUpNr8zd1SjYXY+65A34ccAAQY7MDSHX5ticutB4WYjUwcxF5F1FQT4vvtVj5gB48ZlLOuRNsOg
PRVdsJ2Ztvgf06QuvFpV3n2ltYfoYQitWb/s/2UIKH7YVXah25p5z4nPpp6IQcOxDE/pxVJxthf+
DHT5ow2y6kGPgrwP2AGDXRNdcOS8Tc9hfWL32ZM5jkTghuVWyQIXLb4OArwLbwHqFHzLKRFKEKck
Y1H41VnTuxJr/2sCpoyORW0ydB4Wqjw/rGIwTi0sYntpzRD0gYTCtRN3bxUArjtUjkC7QK1NQ5Qz
RkLxQi72kTwMDGuaL4NhngrEICCs9Fl0U8zkKoaFQvCB2mFCiABwk6QiYfwN7/W6WqPz3sDLuB5O
tVwtU10B57QvZRglYoXBESlRFsIQhT5SUVIwhDwp/4cJ7p6Do6JzGuqRlibb8g/q5MCQUdiZk2fQ
FPkv+5DQPBwS6PPawm3Lor+NmJAPepqRMUoVMfXJJwe+wiL1tV1B6+BUYFWNK8fpCny8KF1U3+Qf
Peos9Q86PxCquWDjgzq34tm1FzGDA7x1xP6PVCrANxQdPRi0Nl8OpDgPya4wHIeHCWIsoKkhGTan
YGfSyuOgBy1VNpdl63q5H+AL3igtqWUkmWdVVj1BPuGSsqEIcsnwlCUI6nr4nIOydJs07u+0pagD
aX/Bio8AAwOAuXu5A8Uhj5kBjWDL2UeQKoqKxYCJqDUmW9vJ/CZQL78oVYS8iqK9Gn4OeUhB1Zfq
uclDkOBGd5/Mus6QgmaDO42LHmwOU3Joy+h7s2TbR10JAE9HkA1SG5fjUd3DHGv+6nReFKseYDIz
2FDPZXhxL/2oQvYqSRdEDf7OpQPY1QpTTvYu+ZODvo8rHFSkAhpAcUqh+AIbGqkdlnh87nM9f2g2
+V5zOnxVSgjz+1RilsxdJtiTw5eq+08P5/TZRAQ1OzF1TgQ372WsH3OcTCC3DJOQgbYHrIIb5U1N
SX7/MXn+SQiGJ7LIAJeakjEsNUtjeWzZEl1+WCFs2xTWKgsmfmhZ39YcPJTmFG9dJPEKww/IKYV+
12/UlKbbPpuS3uOU9k/8UE0PeFwHeCmUnD800lh1j/xPj9tglCMd7YHI57JbmWl3zV1ES3Ytj4K1
pEJz4mwjCaA7EYZ4s3KadMOXpxGCG9CR2F0M66ShBJbhtgi8zMDQA+8QkryMXEO+vueJGWz6ryIr
wzDC/i2j8crPaNHwfhmWmaYCLRb+eNJtCvtH47B+r8JkhddWPF5UgknK/qPvaVjUBZdEPwrMJbuC
niiYB2RYguG4Y/vOty/Z57oV/8DDuvwY4gygs0qrJ7BFsj9YmSUcG8Inp9eaevjZwHdnrM6vbJM9
f0gvjo1h9ShL77im0ih4uk8mTHIFLMApYvBuDr6rJ4RxSRRAkSDYMouMyVpZF8X/+mGQVhTFFFBO
ngRZwCN3wjSyET/OcwLFPRiTlOyD97GtYctlRNUhpa62NU2NNMSyp9glwkgSSplMHreF11Azvb7a
+E8EPr0CEg4/ULIxXkRSG+2ct2wmp+LukAuNjLfIWEOxudSSS27nBk4B3vQMlVY+S31wp+sobN/J
5gSHUh9QQpgZYMkC9ch0icKeEANeqYss/GUvPROKcB+AUxvYiAEg36BJcZ5Dk3ID2Aq3spJIbos4
6Vj6iWaQo85hILoJJ08TXDzFAcYekRIfm3uX0JTy9OCTC9xAlb7eD5prYha+ZZ/ON6Nepp9whJmb
0BVyL4RTxvBsq6BPSr2M3VTwsSIgfGbYO4FHk1MsRAh/YrKK4pj+qbxy6QGMxeGEJcKPgQx4Z89u
/e5ifhvHlACS5+56DrhRg+U4a7DciNdLaQWDmMkh1sFU3MffJqHkUgc32LTCCmL5EK6I0MimXr02
2EnQMcKXtaUw86Gy24W1iZtgmzrbea0nJYxHAGRhrC8QPcMipZG5Smeufc+GkRkPLnhA4xWMPj5G
KQhFnmbH/XkoaKlr+yvOTnU1s8zr2Xd6R2rXJ2VXfktB2HbxXn8YFhQUxG4+/BI2H7MyCFirAtVT
YXPdaojNl7LKbjxF1IEx01VwrH0boWsAQikFsgtdwJCKMACWECu4KF3K+tyu3RpeKAaKgzKkh+9C
Duf9WAd65x3TOhmNt0JLktnrTsAho2KQe4ze+Qqny/oP44of4nU+J0DmXpYfJhEd4wo2Q9Jndw2M
IgNWZQIctoYJwLaJBAsX0ihm479ZascCA4NF+AK/kICEUAHmWXu/m7qD3wMkL7ipwc6MVl/Su7dE
r1nQKYx82bPezAJ59oYaqCiopUtsSZqdQpY54ALELLST1ueX3sGf5SFcA2Ph0Gs6SCzDIA9EA536
Up05GwdvJTEPDWNtoTbieGNxCImWXxfq6q89evmXOpXxMDNAijiKmS4XM4KZgbcLWf5QSWJNmutg
PMfnau4r7CR7EFkioEfyBlz/fBcrwKoJaJ6zgVmckcb6iJ82+JF0XLwHO4ACCu0yg3ZCRYAdXLR9
sQWMLVoSfVUd6be16H461iWpnMDA5hVY0g6sSgQV+JFyb4Qr42Y/XMSDKCkdcrLpvHcpIGuDKy68
IXKIiXkj7uSLm4EvPpFChE6KYIFiKePpQzqgksPAV5/EdpkCZo430ChgE7MAYR8EOQzg5GljRebD
XQrPDfwEPvslyO4wwOc3Bly+IQHpQewXsidGLGbEF8GOjG4GLbjmhcv4Ni6SbhHplVCtCNzqwgGF
lmsfMSGBpQbx9sYMMTyNqb87LzyVAHT1quda350a5UbK0O+6t5SzEwaBN8qF0UOhm/J2oGe7TlkA
JHP8epDvcYKJu3z4BVNI3dQLf4QfxwdP6RkufAXfm8Ly+OTXeeiRyEX9COORmkRGQ07QFiEnNR0W
cCaUO1zULzaH6qEuvI34LKurubQQMcBeNTFF9CrDyqxbek6hZ1LoEf1rHf1jHZCshtkE14TvYC/Q
NWsStU9UYnkK4CYoiOxG7V6q0+U3IZgDUVKI4DWVwxny8mVVodo5/IoS4Z3JgGuh7bCUg8ZHyWiy
5Gu4LGB6AJpPnPT8a1EuDsh2sorBiXTZfl0enTdEZYOnBKzsnPPvaZIDBYoMDt4IcXSfUPP5mXmz
Ntdp0JISyBo8ynT8Bl5Nc2G4zg7WICQ45DjRe5d2PW3dWF+z+Yb0gLJRC+tzlBNbn7zmk0ziv1Kj
OS98S3r4pvhay1QpTaEn24pH55z5EuS8KH/y+lh2c/GVTuqMrGUiMwHrs/qDEm1Lnv0uFFFiG01s
E/55UzHPFU1vkBGkTNlRIpQL3Rf/p+eFZkCgYBsojU4qwXBa4zubHxjGYv3syRmNgfXip8zZDra4
WBaEz81TUPNKqWqnm0imwkNz/j3K7jEZ7fsGXxjAI9BEn7SivPul9n6FdzE+pRmF9UwigTNGn28t
l09OGZjqXxZLDCxOhQdjuhcdXlCOFV/pHgCLAyErzlLBImoAMzogNZR8HxXQ6srvZpkCAwn4tk3C
9+kdlz41HDCPCtqUDqcO+UdO2HRTn/nvtGXunPZYKNXDdr2Z8XhDy3w6DI4xp9zb8vcedDzZ5YRR
DT5LbCSHCzsSl9MwTL5tIOqfZPWGGdlU7iHRjuE4DuWNsFKYs6Y9P7emzG0S8FAmVbR6eJQQ1IBO
h+T4K60UZSlWKVLrjsP0Z660hUAuAOWyg0MtOzW15eA3puaBcbllxk3/cxIXi9JE18V28LcR7UEW
0iwrK767Di407ujEAxrshUn7G3sXPrDNJQYosOcT5q3XjNT7D520vzCUy7ClE6RUEFvg+ORmmIsQ
9bK01wH1tpmpQKCq28e32YRQsVH0kWqFKumnG7PAhrS8TCCkyBxmUMdcIj+8C6am8BPwvcm0fA/x
GxuQ3fGg+EZmx81IGGjoyFDsjGCLZpYjTDhBtU6HKL6PTQQdm6XDgyNQiH1Dk4zEJYW1pIqJSX5C
0KyCPfbkMAptfgc0aYiNggHAIcwiKQqYJwglEPNPeEM0lmKMr0c+pwRurYFFmoJmAGQNTKqnytGq
hA/GI4EcwE2VkKZ7zAJZ0cAMIp+DJ32wGozswrOK5ANitRgY+5qyM4pehi5QrdTSb4hqzYkTOywF
6nY15CdIsOhr8fAjtZEWb7wyMBsbdYN/MsZ2BXFj26kqmBaom+0SfPVmmVsHTwvqoNhe0i7UqEl9
q9fMDIiTtabEmCbgkvD7RjIVmyVIW6LA4bbryzjdzBldOJSS4GquiIKUETylgC/CJ3vtJUOcIJh4
NFHY1NSW89pN92dHwx5JK5bJl8sY0vC2WbGdRfzjMIKmbFlY3NVFPyJ45ZxVC6ZP+OkzKqau3XaJ
8lHD5Hhts1txhoKDS+mBbuEhq8h4QJ0bZHxCi625K+lQLI9Rf6F2krmP7bPfnqnnu30ZP5wdjcd5
rrCHauFg1cY07TUlzv4eiAR4KyCBBJ3lC0ft8sA41l77lBjl/G3UAzLYURoVpEVXQQVqv00AtNAV
ESq4/Qt23dSdaYxlsJQQgtCrUcF/wqMTakJIEwdRq36F4spcFjaWuQjzLOjPa9tGLLoPhYKnmEoy
y4UpzWLqZ03GvPUlXVNzCjTmI/dDP89QMSjumMvQ1nbShuI1xRelyEg5rZqxA1zuEVEwo157Aj0J
4OVPTjf35dWUWxLV3tnrGbW2p86Zkcp9ZGKNlpgJuoxkJHm2dKIxwfpMyONnNn5e8F+9x0GM6lxk
HPihUZ0AQbuIUZNF7nbboA0B0DL/qZYRUNdTJa3g9Zwb8Hp0jPe+xMpy+lnXjEMDDtU0f7NAgHLB
y6jO/+LCDDkGWh/fFrO6LnZo3DRVVmrN72EjkfqZGnnoB12BCAnJcz0RUR4EEFN33xRZw8JProm0
AkL+UA3hnXZp/KZyLutbGTGtIYScFqOpVFARXqNvBGWrpFfDmJHvV85Z924rwxyaJe/YxSApTk5q
Y5vhp1qB/VWK1AVRL98uL93H2vvjwokEGoD11bMgSqRhZhS8cuS3U9ags0rL/gasF4pQRglpd6ly
wQl888DPwezAfsfJZSMUDTCbzoSUHwyEFWl+ISJIJQJFALCLiz2KLINIWR1Hf1OpAXZ0RXHc7z98
lW7dNDF5kz4ENjiYrHsVZZZh9HhrLvQDqqUNGxouZpPDD3epEGh6sE5HAIEDQRsCs+Qb9CpSa8Tn
VYoGs2FTjCAk9gTWh9XB5QGF3CmGvWevQEBWyZxBmLkZIPh7oMfwekrNcTW33XRDfvoLEsBfroF9
FD2eQQGGkpbhi9chRb6K4oabGFgXinDO6c9o2xneM00Q8uomb37kg5TyTwajRVfzJGBi4D7QROQF
hAsDbtT3diETeZ6G8Fm1LAVejrq7q4+E8TcW5uRUcIto5crPlmDmuy4mawcalSV6/1aFTtv3rJj/
iJwIt3sM/4BCvKJeOWk+Tr4ITQFAijA7re7PT6LHyhjYvmMuB43ekGSFLOLbLJ/0zcJorFGxzN8I
CPKrB7zu8fOlrjeraGgUqL8fi5lMgy4S0fFVZSiUlFhULsE3eQKeqEjtkH+EySjxONK4CACXqHp7
te2C52oB/467S3QV47Zo49Eb2hB0oRabC1yJobkhe1d2ZA4dfE3r+Nm/jNKFn+jroJDxus+8/pNn
6cfucoEXQbp8r3o+ni90GTMjTnXTwfLTcf1uD9iSOMZJVQ1xu0QM1QwTb+EC9jLULmJ4SJ7NUBzJ
YuGsk7EBBnkgFqDbmZbqBq5HcfbqnyntY5iCUpCmMLZ0w3+IAhTIjomTqfgWXpLYYOj7CPgN0ZaW
TrChmgT4DrpW83DacCUn0ez64WGgy8+XZkNBnBJBmFOKaheqqPwkOXgICfx9sQmt3TBL+kaFi4ie
XGTZO+erGo2S3cuPvIEC3T2nUzxCgZLk35Lj3/G1XVv+pyIqHoenH2eDse5EbIUQqKEQByX3kAvU
5DINq6hiVQnuLBaz5mTjw0iAVBfwW1GGU1LntFSC31a8xX6X8gmfU9+1mRPb2pm/04oxRy74gLDX
morOK8MMUoSafqG2+At4hwhk71/1wTNnMRtRv9jb6+i4ZKBoIDDQmRkiQXW60TtzY9IkHxmGeele
xUKK1gTQHTUm4u6vMM0R8c5kHrxJkcPAOW5gItt5/FQfx49zFFeBlgfr1Qlem0avRSUr3Lk3IuNF
kBPgTUI4pbKvwVRswMApoXVYIFCiToJKjY8ZFJHbraBGYNu5QH4SRUYOh+fCodlwL+ymdB9dx/xM
KsI3jswGfuBPfLOgtkSd984T0GTFho27AbY8Y8CCgKMugNgQoRUN2nTNGE6wXNpvDCQoOiT88K4e
oOQykOCFisjJg98wp74I4RvsaMkf97Drvp/tJfxldqgpwXbUH7QZflGTFGQVieYhu8PcStY86W88
G2+LcJSMeNEwYmk8Za4RwsXeUmyyAV+cc8XNJl9r7kjTvs6ra2CrWoF2DmiWrueJx4pOS70LxOFb
tnpFpwRFDXPXrPxRGlPXYZKur4KCcJcypIQ5SLGLHIe+mwHBufXrk7doQKwLyCrKPiFHGwteHEk3
3NOZofmW3hJg1vYjE4iRcKN7GYsD29DkKMA5NHEbvpbM+m5IIhVuKOVxtbQG8qGoFpqEvxhgYjM/
Q/6MVr+5U1UJqy/iDIjBvqhrJIZ5hgtSuh9K07bqw/zHXvWO3s3uNwwbOcEhe18bxvrzyLoQrEnD
+zqXctGiofDXYy6Tf3O6W71zh2qRS23dxvc5Ll+p1YjfeFtTv9Hc+U4ip2BmugC3PKS9wVxC3hNL
94QALHXHEAvY5qfTUniquTL0U9SmwcJ9iAB9Ij4lOnFoK0yHaWsBSvGr4Rui94LLSQ6if5yvAkVS
NSH/7wALa4g4WBfzEykrANmEvuhzFn4sgFeEoIE6Al+S12YbKCNmMBLcz2jPdooeNbNv1YpwT61o
uzyTxSSgHa7lupxITitTxffV5MIbr4gXJ9NEfPtXic8dShh3kUQ/UOmpjUT/VheJOkKF4yfbI81Q
2/+GmkgkeQaJJC27URcFXMLokL5K519pLsGuC+pAx6IPXB4cBFFaKaFyO7V+prJ7xsABVNsj2EK6
AbY+Hphl0Av1aHeBMgD44K16TXUHB4uSkbt+cPatpXA7LYG2SfGNySHxAyxA8x55u1KdNCePAqJz
xEIcTl5UwOkv6W0QMfxuWvxagfdAdvjUKzfGsoDYsL4OegLfRtYie9Kj6G7k5EuMZb0d1c0IIDhg
7QeRGz8BQDWEgRAUdjokxutfvGsPPC6iGotnYb7p90MJRmEWOioICrTnCZ2uC6WPkgm2AONeyW1i
yC1vlGmmXFwyCXwZGRqcgMDpxBWH4r6+GhmbXG3WxvdeAkT64wsXBEK7csIY0VUfqVLIvYgib40C
wFcVtJ6gYx49V0J+WivG2YoZcZ2uLZ+vu9Nm/iing86NOaBsAxHhtx+NMVkur2hyKCXcF0Yp6XPQ
4E5Rs3FDEz6CWQoJcshVLfWll26fUrVNzG4uY3252uf6J57LkGga/vwtXBpsjYxjlgwQQv0j59p0
HLkgjIvrS5WgKz+lKLNcgYFlVdJjE4VB7T+IJC6bqLxkDQ6risWgmffm+VoeRZCmD18F9SxqTL1R
1p1h/HwGkl9i2mkbkoo90dwdBEbwObopoQEozD9uHRpNlLXV8MBaGj4f0IOmveGTjbflokaAWcee
RGn7L/ywuePB65SwurZTyxdeB/w7UXe6HrVdbLrf9Qjpw2Eeb3dOVqPk7CIFs4EABvRmN0bRSuua
aiZDF4s+V2bogcAMQhZ39FiKi6QoBrhIMmVDMf+OVW/meh+X4A67lvRGSiw1iEORLDf1LlOssOQH
8qaB0ki0JU3J3CwPWdvAavBmIoLdaMsJt/Upu5QtzyBbeIlZSVFU8caaUM5RaNiDKdhFnuBumB9U
s2NZ3YZN+1hky0Aa5QX5LSi6YyTD3mt62QIKF/N6niCCMswPGL/yc4Gi3Ew4RcCucNNR/FpbyRhu
5EFkKdi8n+9CuYF5oCJYuJPkOZTG6GxBOGjbkXCtwxMezhYpEn+p2hQEmq+OyBFdTMvblNWW0U7u
REA/v4fHwZXdAOiilG+YSll8RvwHW8iDn1cSWDPJZRBoSEwtUcYNmMgzm4USj7SG+99M6KMsmw1a
uLleriHcUpcYrHeEMpJGTExOpge0srATJbcc+3Q1rnP+3Ewj2h0VUpghg89gbYHS6uQC2Q/97Xul
MCWo+yy+LsuEwZUAK9aEyU+d8/TURAw2AbdSLxKDZRhqYadCmoZn0mi4RZFQaKp1+QU5Y3hyqPGu
GhR+vxlEc9Q0x0aHzJeannMlgY8H+eyDlgkgeXjeul6r5hf5X/9Vy1nHVGmXGJDbAlZ3neFAMBT0
o8hNmPy0Dr+o1D73JgPfj/vqvr5kv492LW6baorZVcA+S5kNniu/MsrX6V0P2+lmPoQj00q5NPQs
Ah2r41HgyGlPp3+mao+/+ZGKN9Mq4SAOKfeoD1V/m+b4jg7ku0dwAfCGiVzrLjx8Ptw7v3iB8SmV
YMw7a5yGnwegQ1wAXq14YP5d4r8ohUkmRtJAEqZK6GC69MnPjDJWhgnJGoUKwXSFcx4ppFZsS5tf
dxZFfbEprYXX8Hmuyimh22gmISNOMeokeUivduYwpP2EXEoFdGikfbp7JKV/vSeBqOYZAgxCzZHa
W0wphhojLhdINSSxARkucK08PY+2DAs5UEPcZbrff6o1qarOKNbqkD1iCwG753c0qQG431po49hZ
0XSNJcImOgnYBHz7QJ6KPs+7zMEZyQ4Cj1eAMuUC70Odjn8sJ544GKKdA+FuFvrpphXOczUwoHai
dkilqIhhdmCpgVEA6JckKcEanJWu7RTb7sPlOHMhznLEWzSslO0ZIQHyIifNiI8/7atKhCQiHj2Q
vn6ZifZeQ8D/rDZuZjPAThj6MuLszm6791izZzXDvSro+fnFLHujQzi5HgOKd7SFPCM6EcsAlF5B
/kkXTLYxO8M/oKUMyHqk9hmIbgLVlwPRQLrAOUHSL7ZgVJHJdHPZ1vHfDHj6oYl4Gl4J/mYwYfPx
t/+pljV2lsYO/WcTEMylMB3SsvxqTMLsumzrnQKhjtFouR7P6W5YNaHZ7lRRIFye9QkeTSJLRVd4
gLkwSwZZEs+VNydC8gf8DmyK5aJhEEOQE/sxFUnuoH9TSTf90wS4cZmB9BMoibA5/26zzhOLn+F3
atZs4QBFFWdiwdoRBQolh/c182veXHo6WLms16AWYHZKEyqolNcfAQcOlIhUGhl4cSDkXcAAi4HQ
A3NjhzoWNG1ohO8zkSkssYBZC4ETLAkCzEQwVbnBZmBF+DeapPy0BemON87Mj/LqbbGIyAKqaZiK
P4YV1rmd1PbRRng8YTNI2QO8D3GbvjkULNhrbnbGxi3/ZHtpGFCdAyoLtE2FnaIOJWDRl/sBH/j1
322WKBWR3M9dPqSDpdgXpB1mp2DzltsEdZenovidb3PXVoQDRujOUlx6QM3NRM1MPC/tGmHuvksF
csoMhI4TlCbUJC+xdjgnAm1favO+RqR6u6pggnKj7D11OO0a9dndKc8k2Jm2nKw7voqmoaVJQYaQ
TTJmOJgGQYQD3hAVtr9q8Nnzz3qXXFkKNrxTd8KS0/SA1ACmXSso1JGD8TQeD3a52GfZOy6EGGrg
CLJZdkKsgwwPgSEkX3BnMA7EA+VPE4NA4VjnOkZF2EKYGaYCzv9UuXGVv84Z582C6vCxuMiebkeu
E3cYJCT/FKfpP4bHaV9gbZAa8MPkvQmtxJdhUNAgYIE6m5N46Aqsl6zI/KoY3VMNRCi2Z0otiMVE
syW18XdCJJKAOD/oUqdz/6njBpMxKb37N5YWQTUNjh+ibPUi3jf3u9G92g2MpeFZ3pEAQVvonv39
qpY0vGIuV9FXsQZdmlKvxHK0QVBQ0XRtm8pvxy1KIOmAGLtjshYAlqOkc0l7uDdYSDXUE0xRquK3
aF4zKvLP2nK2nHDuZSR8PwDuvBugHt1NyXR+TKqcYi8iXTd0uXc0CWSAg7ECMybuIxwwzj6zqJET
hvA3a4KY1ux0f7xvknAMXLGGsD7r/iGLaKFJU9CNNAAzQldy5ibz5nEGY2sv8yvMeyJVDEDpZOnZ
2o3Dv0W8v2Tn/uxycF3WYw8Y0NPlSPdGUvs7LMiCPQQm5loIcpGaqpNymrPxw5tjaQNcYdx6POiS
gGFS6S/AMO6ajjPo63d4hzCLAjq2bJOAWTLDZITxV0jeih2C0RtJj3ULHUMcPR5EhTlBukSiYJz8
N1i447KDlYEhYO4pudunQcaqTxj/NjvxOUtJXtkFjJkXQc0scbxIYaMnVFwEeC5iITmE0fa1ssur
KZjv0zD8QEEGbCqwiN6QIa4J4wRZquppFoOhWWiwOLlpbI9zIq0wMEK5BjelZp4pL0cEtgYj2nee
LOCTLyo6ElvBc2dMQQ0pfp2etGZb7Dgu/uJJqhUxFqnvOxSg7M7kAvApkDGaCEazKO+DCt0PlqFC
MYGF2xjsiLC9ZcEhk+qDEgOrc0RVkenht+dHQV8OTAC0/dsaQFyzwwzBhPI3d3i6x+6KoHX+Dwn3
GnXsVEP+tYWFVjthHJIqIKlVsBgz8p7u5bkLuKBGGBEQUF98kUXyBpY4ZLZEnwCDI/46nB0W2WLH
BjrL8gMh1ULmr0HH4EiodsQIvpgSHHhxCKINQ/4JxAwQULT1v77ZGhJajg2Vl96lsfBkNK88HIG8
IQhoPqJArSm45xv+HHi4m4bKw90c6fs9mGfm9VlEAygjJNpwpHRfm7ajMpXqC7I+zjf5K76tlOEF
7iXuApS9I9W5qWPsCd/kWIfEbsHN9JCGn5149Xtc3TT8SmRu+taPfXwOhG9OKJlt+HFQvFh/DbML
Tzmz4EmMZsHiCBxolbnXdKI4+2myvWVp1TddIULfiAuupmbCXY/W+bA0LglZxcZl/ZQxxITcIVLJ
RJqcDsroDr5mczU9DMzESef8akBwVD3i8IZC63xSI06PUK/qB09zNSM4Soq3E2eNC9P+D0XCw/eV
nop2r+PxSosiBgB+Uu1BhGEmWrmFAAeDE7xnkZ5yB8ig1gcDZnuV5gD71+Jdah3L0eQOuYhpuzfo
o5wjFImnhnelxA2BiDkfNPfzCs3lwpt2JYfsjWfTU9o1sUbeJY/04ClhLoJH6857UgmwNdN+BlBA
XEhrKO4GDOVcyfvToVypXpLyIec2bV/wr6DLVp0gpDjBbNTSuiBB4X3HwDpmei8y3eaAzISukT/v
NFAkbSlzBioBHQXouRQBw7J08F6IWvis8WW9Oa8O+p/NKK6VNf82GkTyhEfIbbSOoP6EI6wIincG
cvjt6Pb2dT777SuEFjrWyfCu4RQQWN9sSHXEDK1nlqg0hKqa0AOXE6BJrKYQrWT3C/bGtxEMV1cI
yjgDUmkO/32WaKYHOTB9zgtxC++IW0lr6aTgFXuXqRtfmKcTChKgf9OwU1734jN3NtEvcShUC5Wm
pyX4vl8EVH4Vt0n26D4u1bc4WZGClAAw0EjIC/DMb9FYABaWwo+y1O1ZjeddvLs/b/SGWsp7+XOQ
ANgSU3WgMOeqk8urB09VRSf2WJOKlq7/4EX+2YXsB0MkI6eqiA5COA4bkTCZ1CvxAPa+rybtcH6S
VWvmFCa0kA9Vy4xItIEqBAeGWYcVDIJEz8Ej69Kc0IqbXByc0ip4n7j9tyWlETIw/hCkSMnQNZQR
eyXZprdwwZ3MX3E8fpfNmJIyRoQ1vbzqmO6+cTKwEJSSmTu6iCFDOolWmCQg9BCekB5Yg/4G59mc
vMEGIFwyeo6EuUj1HchNkgWqVPWILVq8yvCimT7l0+zuvQ+XCUHWvfUdKBWcVY+Zs0PE1/1imGqY
rgMOiPHkxuA0YXa7g9t5zaO3U5PKxpeFUkhBZyJtFFLZJif73qTG9cYGwNgCFjOGZLjMKJCsTZYD
4vP+n/hDU07jZ0PY/lrMl59ZzFTGWg4TL1uSE/MPwFFfQdmY5gAMH4QNLJXMCThLaoBnQLA+5AEw
6YCzK3hPcX4p2BdS1FEnLokQhfL3eRGxJESGupKFRpYuRenvKJREYOlj2d7tHUmcI0Vu3h6hDJh6
rjts6oCiS+Lh0cAgancMKdBEmpXREGgGlspWaTB0aSQnNXwdcgAPHj23mwv2iduNpzkQa+NL+lFD
s5fy2huToHB4hWdHo6oI5UPnnzGHAPS6uOlrpgdbJyF/h0gj69uo3QE3mVw/2RApA2YvNkRXxDwN
Z6LjkZ8U3p7tiPwnoDrJnWnfzyVCXliTfOKlknOTZtXr4ApAjxNIDNKn2DhuBLEemBsEx/2/kukC
LuK2+HwGdZ3ByqLkBJg6GCLzfZf3eRKuj3XKrnus4YQ+gZw5udDsgYAgry64ORixvyc7IsOJmH5h
C0b03Bg7gz0nWC6RCDQXBZEKLBfbjddxE5EQW7G0xQgJ8abEqEgqI2iBt8z3GHusa47vMyFIMXWj
WgqYnrOUj2UdcfSPCqf4q8tLsNIZJbCHQJg2sOqrodzHqAKr/AViE9eRbi4htWTIS24sLe37rnPl
XdGqAqy2sD84l9HnSAXq6bI12QOwX/5RhaFIr0ln3mBLD/L5JuZTHrwVfwEQz/1loBXEWcEP2Fs8
zr0YXoLlUFM7s20M/MEhzpng2VyYT1/DGw9gbtjkjz0j+0wLB+kzlTCb5ae5LuMetLw49I3R9CCE
/AHtvqkZre89Ua/cQpgOxCUz0lfAkkAMd9bo9aKQcNp7q0z578TzR09QNPCtoZkSUi/PP39EApfc
u+aC2icv0TGKasxJx/pmn1HLiHp+20SJEj9+qJB5Y6mz0KTVSGIpJpkoXVqspWdClyupFg6O2l2S
t4UcVqjEVAuACtCgDapkE3FBMssBVWCDqNEEhTdQTBkxS0CgdaPY50Y3fDHsefNHfcbctX2hVjUB
BnFRVw8Ps6E5GgrpfoQ07edwnoKNeFOaaunaE7iaXfy+ycRCQnyG/KioUSBJtsISl6aW8RTWtzAL
KIrEES0Tb/yDemIK8JmrsgOs1OoKXz4ZWu4w0mbH46PkeG209I4DJU4GGuLtJ/P8q4041KLZE3FC
d8mX69ViyCOzedUJuCHOKW/s8II+Am8f2gEZGRsH3pU1+/bZO/UP6Ti90xVkEX258K+U4LB4Lqh3
HgwYFKfX12OMoF7YKtvel0t73qAQnrll4scoRPrhImVtyUHFfGFn2ZTED8Hyi754DpO0Q8gPDczz
kmJhQ16Kr+4AqRcOIapyhl6jlPgyxQdng0zMqgIqAv7VAlr3NZ4c+n442UzZzFiK6hyqlDHwReI6
C6GojeqpPmd1XZiXYEqxFfCHcC7oSowwfFpuD35f/IYEJw+8lHBjEPaoa7D5gU2pBJ1oTjBNG0tr
LTaK/vgKWOM9vFAHitY0pMJhkkeRqVn1JOMBkCZIJaA6MlwHAfhJic+Es+CsZBXpCyXmK1Kr3yfJ
K7iQV8Eq4UFLzp87ITTsIE6gpGS1QeiZCh0wGvYnTytkV6XGzlWwBbEzVgHZSUxjKNPpoqCzes63
+HwAe9BhYWmGnOGFEuvyvk2aGZiT0gUGS435Xf8hWKfhb+AO5MbIHXH4vPaYvm87kH9TRCCWYTGq
zHEqzoHo5NhDQE9KU0p47LjPXFF4YG+jWK15hX6q00E0zsh0jJ7m1HVXbds3BpTtBPdnHP05Zc3B
9WKW4l4l2QfJ9lm8IKnGPjXHwhkyCMOLArc9ukkcoLgbvQzSvUvrSYuP3Rv8DkvFhwSAoRkCVABn
RBO9VPbdxvgUazr4p1JEHwkmYgbyKKni/O15wQOU+G82pNPUCM4FKj7uad4mKgiaFTqTfiZ0yfFW
mUSXGeIYiqL4nXISHeYT3ArLkvYTlnRS6ktLpbkQOVHQjBIccFTv1qW8DdNt+g9LJoZZA/kn2pbq
Kh4vfwxTd4zghQsisj2EivGHWcU1yipxkxBfkiYVvW0hTiZ4qMleH+6yN9jquFl+EKLbkH5hleG3
EgqJ1OXsZqGTxprByM4LxkKeC+WxjqaF+twwsSJ4QSiYEa2KSiPjbMNVp+UVVpb4nvpiqhmEzUKE
9EYhojykYbnc1bpYaXs4FG+bTPktntyoaBbAMH+IyfGQ4vnPWwFtCIWexcv7P5bOYzluJAnDT4SI
AlBw1yabVhRFypFzQWg4Irw3BeDp98vqvUzszkhkN1Am83eJn41/jeoa+Na2kBi+PvkVNE4UthbZ
RdYC5kbvfwKEgkxEhRXiWoyg6jBY8MI1UIsNq0rS/ee2LX/wl71hLODVHnAhRHDFN+MiYSFVd/yH
9IwHIUsgnjgyTUJ/CId4nDP4LBp4KnXCvuhA8Q/fjlTw6HrJ1ZsqiU/YwXxsD2nnL0w+MzWckd13
qV9boSk9TmqJGuPixLbby27IR3ozGQFB6j7Xy0LBa73Ol4NXAhBt/lZ80J1YcYHxeTwelxJAA1ef
9KuTgQ0JBO8QUnUKpSYfkUsfxFNqI7RWw8TdmM8iNFY3ysXVyCoUI07XCKOekytpPdUksU0ltSrh
sv/YUFYzy2auBbgWN1zVxP+1Aw2V7EAkaJh6SCvxKNOmgFyvDIRZam7tsAUTBdgRxV1/D4WABKCR
EokQWPyBmNkhVBH0iWeEKa4oyPgoYlFMMoC6BqTZ4voT5jgMVS9tLiz+yL2rYxLc8MWAiHxGM5v6
AsIxseS0j/1rUxhz5UfbeONxX/SM87iuUItg9nKEZmKnmqH+sNx1vNASOKX7GQ18EvFLQPi6p8JZ
uV88Ed9L5AVyFf5BqI9y/FdDuBotGsyqwgdmx8+myKQqzmoWMhq6Ekc+QNl0to6lDgToKTcTBq+A
nOy45SS0hX3VyFNL64+1Rhc9iscBJv3TRs8QJpE/EN6DLTmhdGeoCE3ygsIsLpkUivIHJ2jcwqYe
LHDrVVVYea7VTKwP3eZ70tbFXe8lCwMNhSEqE+powu/RsuQ81i5N3332+gQTeQZnp2MI6ahySjJl
ODynHmOd3WVHNLrXC1OnblfGK4ySCkVIKu2p4bGsQitHkCq3jhN7H1W/+PfldlATeHw1u+rwjCQ3
0Sg0sbDgeqRlxwSFAnPvqLXzwRCYiS9ypZWJMzEa9fyvSOyA1sTjE35wlS4k99EK+/GpCdd9ObUS
YcjUdZlO1oRIBFZX2njDiog5IAEQ/YS4qYpLEGwbyjLgmxdDlZ6Tyjwk6RTmV+K5uYaPnCkPZaVF
ynvRpugLiPIRhqjRpewegiIrzg2u2JmgToAX7Z0jSqDbQ3p/mvSnye26G2KcWT4p1pKywYnixGSm
KqAPmEW2nK4gizNfAeojtOXUXBGbqZR22mmy4H5O1cg8Y9kKqCO7Aip1YifL6K8sgVIUirRqiXxB
7YXgYAdwxg4RnHadYT4qUIPGDaUHHkhGLmCyvFmG2fc5/gP/s+PCAeAQgdGKQwnWef9dRZv7J1/6
Ofnms+vfK0RD3zg3KPVyl6NzdfIHbHvRt2jf/d8hdpuGNHoUepJ+ZY8vcjMwtHCQdYliOYmDDK75
00mx4pck39w4NXR6pZGGy9AkJhRz5+JBih0GY+zilHAl9MyvA24Hd+etE5ZsLyOQKl59BaDV7WBC
SjNgaXb953HkEvI9SbNVx+coTp6yRrI0Ns3yGG3AoGCu/LuBFGLUlh9RyuNcG5ToNjFPgWMzH5lp
0AsFt1W9xi2/yRoZVcIT9TUHYbWwwOGJY8wjMlUF8VcGn4tUVs4+Wm22KGBLRoAbRxnP3IpmIOKo
1k1uTuG8LuTLT8nDQSSo4/BcLpEe4xycmvkAQPYI8nN7NnbDa07W5VavpHUoitOXrmn3e9QeNXw9
xnIq2YYGdEiO147xHzfYsJn4Eq4/dYPsCbX/2fT4FUxId2Nmuc60mwFr+TGuYzlhd3Y3PRWL0HAi
hVzFlkTJKkVGEcfHjjaBsVnoXwBfp657EWihX5jftyVrfD0KXVmtQK7k4306JVXCIUj21EPxOg0u
i2wizcrZEYv4A+0ic6ANZz2bo9z4q2MFjuW2cDd1x3HZip8Xcdd8DUUs4kpOGyTR/IeJoIsyjVcs
jlSOnMvQHpWJHrIk7h4q3aCj6VqXmysNeqDoHVkoCZXSxsNy/FCELPGaDL0bDseipYf10z/EPU7x
1RJpBI2FH87hVWu0/jO3y4yalsIJo0rb9T8IO3GRdU5l9++Khbs+b3px/yZ77/zFoXyUp4Pi8Oyy
Lp6zlRsuIh5zFBmrTGlbFxDko266f0E9PMAVphlcdVHKFmdq3OFchXA9X4uW6xarEhXDqcxaB7dN
eSjcu2UASuO7hxsj63f63+vBQ4zGYXw5mq3gZCUfo/Q4T8csBL5twUD+RjHfn5nmW/FlhJa8d/Be
/VyHvGJgDg90JLbVjA0NxMaHxVeKJHgGEnXkAAgr76kl+5h335/T3F/O5NLWj6qRnaxo7YiAamAL
IMJvMplBYIGiSQU9L6+MHuKZOwbJ+8EVxGP5Zta1+ydjXP3jMcigqrZe8JyULekoMQmUf0myBvJR
M9ET112pxw5CgdVoAqQT09SSONo6Xsz0Mvfovgwle5sme+bUDcFwupYVbbwScSYycjoPqOmi0uVV
SYhdcKIti/GAMamFl0e3VQLpEs9aoJ3H9UysyNZN590Z6vd9K9r3DM7yZvLd4DtgE5eTq7aBEZsG
OxB1EICovRcnB0aNUgRtQAiy05J9c0ePqs++eIpij3kIFUciUM44UA0nZfxFIQJDm0WPab3NZKqB
g3eIv6sE/mLqe24KcTSBXpRP2MdgN/Kt+we9kHrLdk6VKaRwEtdimwDipiWM4r7gYhLHNvUpzMcq
RYWXRdeS6hFso/5GWNX42pO+SG7FpNPmamGQHgcMUo1rc4Rw67qJm+20hlTXDJ5LC/4cPD4SSP8L
c8a6n10jp8rBbVwFHZ+p5bg5fEEsU796xvkacRBNOBoQrZDGBLZdUkOuPW0mdr74XNoc71JSiPCv
YmlVb2te/6APPV5NxP/l9uJ/Altz6ctXMf3cIXxUqD8ED6J5d8w3GwYUeWo/4bCjsgjwJ2QIqwuy
Ew7vA60A+j3IwCRf2qegdN2HXan1OyKl/EebuP2pN3ksQ0ubZBF1PGrChs7DFrZe4LqnplTEEVHM
xMWoFWV0sn0X5u1fZRh3RtMd1p8s//0V05b7p3Lp2qjowT3myeZMRfrOrDW5vNEMMtTsmGG2lE+K
x3L/TouItuU4pj+TkewaKoKvsUtXBVVLQ5/xvxB3Tz8CdGFETYRx+e9U6Pl23Lf2lPMyGV6AnHeK
mm9ZK+UimbxVJVbOGbRtSognsJO6ZLajzWq66DhxEPH0KIuIGCKmTbzVqtevhlyYKmKcDl3IgEEr
lZQNpwm/GRcsEi8JeL7H37JDMLhtiJPRq/uW0IdcHOcxIvs/xPqhplggpmSI3e9kLJeb0pTbbdd7
2a94WwEV/S5/KdqifCBDfuK46PHWdck8ID/KSYrIJlPiEC/q42XFu/nQBx7KngSVuw0dSrQbPR1j
ML9OPmXNkaMKMk28cCsn4Efkr9M0M0blmyQh/RVXnfW0EQO9EAGzqX9nclQfARrABnsKdAY1INIr
OPs6uO5vF6UeCqbrC7XjJ/zggDrVIhakLqQDDiIkO1jRSYqTngYMNbrr+rS4CiNVP8INULzaCZIF
4NAl/30WwJ4wnA3pPfbT3fkyAWP+iQ0KDpwBaflRibIM6IZztk5iyoOQlJ+4ByGrSg5HGx7b8Sw+
sg5PsIu1OWVH0nVvNHsJvSo164vK2CAbQogvPk4m1JrARdLA61BSs1go2uUvYzkVUMVKoKudy1ir
Or/ylOkG6ouNdNEmZyMRUo87sNHXdoYbupYf2vD7IXGzn0BjRBGrPHfo1Qgaf44jfDMQ2wxIUzFN
ZJrRU46EXl9rDWOBDAJUMyYE9JKksYjQd6S6QoWRM+HPO7pXPy3xWJPZzGHKkqsmoXI3EQPnohxx
w1YjgWKR7abYfi08ejQYEtTk4O7ImqF9MkOR/p5WmcmXczebER1B5Q3jL9RXMYyu8JGSQUoAH6W4
Uw63khcrAWkP8UbVOQV8icqph+c4a6vhtNaLftrSNmFVIggH2pcSGyHvtFP3YM8xhB2a1effIpm5
VYPIQmqz02auR1LRFPANycbav1cBuyGuhDv0MthSgrkdirhu466r9rB4RJLyo1KELWZ+qnNGMtbc
vzPz17jdhuz7/3OLRDEu6azd2kL8T8RM3EiAA8WZwMAm+UVziQy1s7sbe6qGk+MmpuLcuTMJW/lI
GELx3EaIqFHFcjz2jNuq5vGLk2KOwCx/pwMRDxrRzmzCROC6In8DgBmTh7hrKcyUtQvJ1RofGMAN
lAUtaQk9SDaiTDOwsGaWS8FI/wt2aJrzHBzt16wKSEA1Qv0a+ElrMqhyNiDvmRagNX8CgBToOqEX
JCAeAXlMdgiMlwwLaSXXxwZSC/R2SdzScIFJ3TyR/PrdpuCrA8XQDKwUyqHaiXYgi+6tb2t06FGQ
vhbE0QhBAKiKCkoM3gMxM5zPwEcBJGEkyZBIDMCCVtzHNsZHLElrSAk6CmAqZiI7aMP+P8PAMsbG
zSBA6DOQKAK2R7/0Fn6JFr6cjfmz4zTs8BMZxEHYEVkhxEY4q8hR12G6ARMTbkApileMFjBFiPMZ
xiy0oA1RZ2yvJfI5ccBDibVA0jlwrmSa4PmKN2SoyCMLkkY0JMZH40XqJqwfYZI05kTUyyBZTUYc
CeeX3CaDko9vKi7oWcZgCBUpScMQS1TK1JwUcvy7ccriM1A6iQYK7vYQRAwb+Ckq9/wuiTHwHAXI
51pSwB8WW1dEOqyLaNhodrGkII0FVBLlAlBQ5kq3QXJXNdCCTZss42S+V0q9Kwamssu5sdIa5kSL
0jOSfK4wbv+NQ9oStXLGXTKRu3x5ROUEaFXLtceBAmpIMz6VYDRYCKkdAvkedPLfuXKd/kY5M6rv
lKMVKpIAaJGvEe5UEOOys+s2Z33CAqfPld+IHYGvDl8VnnKnhH+Z+No2TZQNxjhUuNrtF5IkNvpE
hjEJMZl5YoaAc46b2iWrRQjXUByErcSriBS72tTGhuwJuXNIMSnkT2ywofwoJPkeYAxAExeCYevo
g2Y4YZPeOMjbYLPYl6Ze2d4MZgFmBAiLD3bo4HTedbiakkOWRxEf+wQszRK6JDVVLo8wo3JkBlGx
AUNtEB3YHhCquQj6sxooVu0FaWdu5bvsd8ISr+Y1Jg7ADznX0VvcdUoQXsJduenpvwKp8kcmqj2q
Q4aDypBIS5PQIeBahEJ+lS2jdCYCg1q9xa2As3wd7AnhP6jYprNAcBfDGvM4PBAOZFmku3JAI7rA
kIsM4JSGboaWrGKDeCIHLaPmbyWq7ZlqmsBQEksR0KA8nrcXjvWYCbWsWALCOM8kTqcNAD+Odf8z
RQxqhF7pn5jcvP2rUlAEv3hGU1bibzLtwyGTeyIlCS6JVIERYbhaADlKJxv2lhVgKX3wIHZ9EUKh
aCG8ZeVmYxjAToKJYBI5mIR1RVptz7SsCNPBYaoD9N7kCNurAkA3BuUj7YTDNAarFjKboyzh/WCe
dU6rbcQdhuOuObbHqEfsZuKCACm03FilpJtQu/mp/JZVOooyuWqJIOAnWb0XJRtrwHCcWdfrRA7h
rSAY8SiR37gxgAz5mBGhy7fEBLxTvarrPRn8cwFDB5TO/zUh1BRpOJf5o3nkFVet6sePSia3W3YY
oUV3b6dhKlD1s9Z4LjGz0PwU6IyatNnOxRq1N6PoWTPyg5E+MwHM6TilLlERGWm6nEgZMi2rRGff
S0S/fSJwo08ymGiUGLmowdnR8y7ssBKc2i/WsqY8ImsuSeVMywZ9WbFOhqb7yXi3ARENk2Eoo5GC
Qg3eDIGb3RVrQGFWMU3kwrta56vEM1dr+hSvoPEU0AmHKyAqtm+Kb4HkhS3UPm+XrxeIEsH9Q+Ai
rBR9sK6sMotOT/v8KjuCW5NI+kj4K5KNmWU4sSXRaFcouHfYaDsNwqZyYSIElhfnHGJd/gbI17ns
gF5cInXnYQI0iaPuXEVy3wYhxS6o6Yj1PGt5Fl2ggYINn88yZhKxKOgl9HJBuiKokzP35qoeQyKB
kX+Ib30iRxC4kseSSACTg7RzYvKfKLwil0iHAMvYuAtqTzoxR5bwvuLFhU7k8crSNoH/YPN4LVEJ
JvhiM032iqyERbVfpXQ+FaDBDwwXc/Gab/z5QkrlBEMJnY0+F7Gf3IaEd4ILrcGv8hAwe0PjKnOh
dQNVauPkDMUvFQKWA/HXi6ZTq5CTWUzoGXT5TTWNLNOBRGi8SDs6suNTMuVp7ynodx6LHe1HSc0m
k0EU1B0PPqSM5NRIUZnQt6Y1sMvEcSZ1OYyzj6qPY86+E6uZQ0DM2SIyya5g0oOpgx17UThjGl1f
yg4kyz9G7+uYw+HaEe1ghsi8DfEfIaCXrhAmG1xgsP48ZBWGrAHed+vyYw/8zuOyvOkG279V/lLb
A4iRRAtQz0nh89Etq23rZYlCzgYu/UqRVV7IjWctbBt2EmtvsIFiMrAPzTySMhHFZ9gJ7PQv6Cp7
ET5bnpVgcA4CoaG9/wY1+7cGuIuBOjwSm0nXBQKlNqxs8jUeJUqRPdMEd6jZu3vo7uTq8L2jONm8
K2tAtDm7eEPwjyiOAOwdr2ZkXGEH7srZJUOvXALBLVZHPfJ5OOhuxoQL6qCaxCrNLYhA7L9yLwL6
KLDQLil/jD5az44KqSpG3lE+bNfWVIWDmzUaQjR64LvxwL6dAn6gjR6wastp5Qwbw9ZDUcnsNCsg
k/C9yuPME8+iqZnScYkhnqHSkeOzCxM6WltGE5OOYE0kD4t4NBC3EvHPl/A9Fp7OY/NjHYGjL0zW
TkFird9cXeNp5JedMACBd4E0A+vQW0U5/Aa2OyDPGU7V4WldySwAO8t9NSgbQL4RUYqO1K6bjImp
oCqy/2rNjQVjR2o7ceVygq87Yj5nELuHx0FWce39iHfi2lL+fBaLQW4pcLgjz61Zg2VOy1MiIgNI
oc2vMfrZYDfkwSjnmdBjp6CQ+2ejHK0Uw0ZVWrWkCsQcRztL8gHa+BEUZyw5IGRM7hFRBEOy/xw9
n9omYF0fQptfMpNSKdtF6W/DJWHrqRuZrvGFwxAEnNryC5pP77o5AJ0KJDHoFjv9yUZtr52Bh9F6
8FWHy1uF1u6/RrKFrQrBTpawObc2wMFC9iMjDCzu3mZSTtX61UbP2mHk9uFHbCoSxeAcRVIsCk8T
pdN51RR7oygtjoBfjN4e4MDJ6Qm5I0h7giLFmKYTpDCwmYhfUkpCuXq7SMDQgO67HZxfNkPVj1g9
uiRn0HoGwVEy+oTdfVgJFyY/idQ1X6bzoiGSJAiceIub/zgMOLAN/zO8FVy7bC6zgf3YmUWXwFQh
6Oigxy+KYQJajCJxJPXDWk0P9dqmD8Qg0CEzKMxIdGMZUgZ6MSIwjnwLOJKI+I8T8MYkw2rMZZnI
Jp5KKgZi/9BBtETJEe2BEIVCmX+gJoAYAiRaggfTy+2WMafFzLQTlrcUr3KbU0kcNdWzkDRYzD70
4H3KZL1pali5Cb/V1Khe9EzElIo8RA52KmfNAkJYR240YDAnnH6Ez+fu7OXPsvdpMESDLgS1gboH
Lb7q3VKfNi//G8sgW2t9yjZxFkf8yVIi3HQDbw4j+BGr/efkrW8rAjzGObMHW1jXMjc3ueFE89u0
uT4I8bfzbAnagiosWcgQGpyJqv5huXc3HulFDag6tTCaTgj0Wx2im88OtoAO+VvjwWzOkfXu7FK/
YHsSPtuBx3Uly41qA9UnyRBMhfYTrp0pgpD0g/xZNZBGZGfzckjdkfnOdT4k541qE8FPRho30zls
JBOya1oCPF4nO+gKJ9mb9L+AnH4IGiEydWhwPiKff+rRTFjdQ8vFedHaS8aM1uCDcQa4pwQpxvsA
qsOD7jjB0UjwRHQpUbQ9e856abWmSL+kyeVsjIzpEEhskZnyFDkIFyaO88yJMeTAZMKi78/paSsn
NM0sdNY5eJotSKiMeFwyf1IGY+tAyjfJZh7B9u98mbtqaztmCDN0thc/2kzWBQnFEE45py6AcIHW
hDVmZ8/iDKRFEPOPJBJMs8h/FfvExgPbvFCp4fTKt1KFfmxlkGxpqJyjWI4pEXQ5K5dmJCmzCmgR
eQ+7nRPAPEdoou7RG7tIYXl4o4y+O1BLayY9x55QfBiDVIMuxLhCqoJq3NrZPZdQtVCg2oVFLcsE
UyLvORaDSk7Px6Q1hzzpnjqAMFrwRoyyX2xJ3JKWwfGJIGuDEmFOsSbsjIeK3uhT7wG/IaTkvMgD
fTGsiLCzaqXokWgmkB7SH+em+qvJowWc79D36VE4yoipVTDtvRcwgoFoPEmMtkqbiiP+JuvlEGdM
wynw3OU8LfQJzR4LWtu+HS1Fc8uYJ6cGIEzheSIxq4keiW7Tf7DjHzqPGZNTwBGkllpD5EcBUvWs
6PnTpKZQJAlJDVAQzxKu0iNIWPhcxmFsZMAr8B04A5n/y+KgTJNl0+kDQVqLokQlC6Sk3K7i3OkO
MOEOwTiyapBtSdq1BzHLeD01CKIh6yO0dT3sjstvhHyevqph/pffCj5hULtK6A97GocTjQ32U/1q
gYNutEoaKnvZzIAAiDESGReBzg5ZQ+XQIVciipeUbRsatLrmb9+NYL+NGvF+w6uYkgJ4A82wJ5kd
PCWKT3xeQKIrcWWMQSESQizIEtFuGzYM4e+drp8n2kjto6wwHUbkBbQVAufTltqtKOvEu2EceKSq
R8M1taL0kOEsKue83pgTS0KHjfG0YQhsbrhqMa22MlhMMWPjsoMkLpQdS4CMiBgzpKTQCgunIzWI
icRxMJJsKgfuKgduKdWbeKp09nvK5JaRbDjfZbtaAZKaGUfnHEJqVfw8lYh9slh5WKswbOCr6Kjo
ASryZkHYcsaMOfGdLYHB1vltKEsMw0Y53nlG9iGSpA92wDOyh5YquIpsYEuFUVrUsgUGVRAbGgKA
5x4lbMb8ilcgQGZnlSwgXg5pnVxlVRHzF4TJMzX1k1rD1wqTohpEpSZNJrZBZi+Bh1qqWxdymCxA
px2b+bd1MaC5gNgSa4QNjIZpBQgtJccjIRkFKTOh04chzYn0xzFGHmD5ng7aATtveK9TLsFdbNIk
IiDuoQqUyNQO5Aq2HADCzldm+NTwGk3ka1cHPWZFTg6qJyk0Bzp1mSNpDmIx40jsHRFfx1aCaP+U
bKtnm08NS0BNzbGOxlaYAXHwZSLL6WWvcG8QNUIkSknCOGcIOnuaKk4BV95ZhUbGcgkiYVIbdCoi
79CmTlh7gzgEmeSJJXmnc1MDCi2fH2N2KrJuYE/omHfddfkzPBt5Oymyyrm8dzHZnnwv+J4LcEOS
GO3Dyjlb9PN41aBDv4pjehXjQQ1T4lASUI+JXIBQnh8CGdvEQ7lIu1zaHHIV0J84A0UDTEdOSpLP
Ko2L9lvHZFRsRApyq55/iLvBxk5kjgTt7LId62L7F4fx8oiTs5YhJNRNlLaUhgCbSI4l9QhqUhxa
JkBiZjZaXzWbn5H4WDXHJwUFT7LisKRWAfCphUYdcGgJlC7lDxai97hMCcsjCsgN7idGBgkMhRAV
koWkf07UHTDLxpKpARKzKoVFpOu2YRjOzl6JBM9l0C9djMJhZg6pAT1ZLUxD6hoApmPjx5byMUZL
i6TIWhSA6r2NuV4x4fkexZOTcrBCxhFPUvqleATG04xQ7PZgEivdKg8Fhy/9NYZgC4FDdnc3foQX
w+EkegBCJ49LGq9xo19AZ0cfroSXXoHAMb3B9dVFd7uHQXCKarl9Rf04xfzXqUb6Ds9O5IN/VD/E
GRYR4DuFeJxQiv+h84ZIBj+UtBG3AZEH+mKl+oZoFzkF0hZoDi2EiLAF7p7IeoN7Y3uqVcrLNIPb
AteDjNQGmStE3SRJfVZNoV1uk9gXfFi84sTKPlN/3NrGH47kY2rwMcFjkRUzH8113fg5hxU5xWrm
R1g7qoHJ5S3zoSYZKzSFrHYSLFDa1JyA4HwgsTJztMoBv5Koyq9GiALcnMNwx1tH6SAxwDYGS4f4
8yy8hRfv0zDY886mACCadR7jikte5uf54Vrc9to82OZ5WgCIu/JAh+MyxE6OJaQK9IMp6SmV/uml
5FQ7hAYxqZiTW6xIavlTFk11B/DwimviycIZeomoGhQ56aTRTBKKtYT4dfeYl1OsKFsMZQM3J4Iy
irF4QjF7wEYR6cnarHsQGAdTtMC2nc8G4FifWN0sYcsjMxzyXXlMqLORSfECz41WAgaq4ziJQ5Ad
O+4VCI++D1aZ8HzysGqJmA/wkXQqOEeS7oY+FJHUzMENHP9MvGqEBJUrOOOOua02qjySP2hEUioC
KTAvWtaadxD6+3YecE9inEReV6b4W7ja3D9twOHOyN8fIM38IEUPdhCN24KPAt5xLHco4Ym6Ytd7
bDWYO64Ij/dbleSzX0BVhzA1rG0gA4IMBTsivpr3iGMtRDrFy5drBsHVcls5aHOsJi2TgXrYnlko
rrQQjBO1DkIJZu0CHhcHnFlh5DKwKSmwrXcEn6S+Kw9gAhssVEqEGVms1IZkLF0zHhbgVQL5bYKu
nbylfS5MO2N2GmfYRc4SNOfU/BJjyORf6OmWw2hBkhNPdCQmZWrbKAfZtCJIl1FYVtDejQQfW/13
F4oIfOAu1hB3yiNdpxQcOZR/FPrVpkFKKWMzkCLugsmT2kuwXA2Kw/xmuLDp6FB15wUBpyUFgsXD
uoTOGfEKDE/EIrLAE1dd+FfSoJgp3/0qIi+5LdZu48aagEd3GE1DosWb8tn2RNMgdh9l0DkeYuqC
A+P3LAehCYJz37nRi0kELhe7ghEnjFY0qhpvMAITxMaSGRptLH49ERnAZWqdxSZk/lzHbF2LglgH
gaqAU+3qUhKKoBtq1AvJNlM82aoZUm5FPyjPTxGWMQQXBEsQRCRn8kIF116FQIu64FXP1W88Hdw/
Mm1dSEhkPFTFDTf6lnIExmxFfXCNYlCtvtTMpLkO1jk7BdNxXKlcrhiVZ6yZnfSd1JPyAUCbjGaY
NLS0b3apagC0MyALjrkWPmnaQN+7yU2flcvY16neEW05x/GPpGz/YdVSjfRUGDrk6CejSbjQGLFe
wvhzBh0VD5ZXtaANJAPNv8OinkIEqXokPBVNvfbg0C06FFdUS7i/cAnTDSGZkD8qAS964aywNyDy
nvY0+xGWCsl90i7K3Ahd3dpr/9Zn3sqdvZFUkSI+QWoFd8fKn31gRipGjW8MGhXZig0doFXWd3QK
6XZDzPazdXhMcuaIGyb6fyxWhz7CJNp7t8PiCvEsd4QZ7qt7wsKHGbXo0L+meBgJUwKxwHzg4J48
FfFS3QxNIy0bnDUsoRi3hHTjYuvK6AsbDTAbcSj93/boufW7C6t3Wqv/p2HJ3Lp10s2XAM7wepVp
cTgDOV9k/FdWz+h+M4RXt75Y5024xE/rBtO2xiyAERgNESMcn5mY2dhpRhRbdJpANmqrQgxgBaV2
t7PMkbwhHYloBy3DbNWoGKNvhYkiFJ3cw2GDWNx1fz3qerlKHNXcRF6I5Hbs6fhibGGcxC9WBWeH
QtmkYCIy6m8gnP1vs/rlR9wLkc8YrclQkFcihhP8OPNHtD8yLDSVzS9DvCpPv0YWiKlEV5Y0yuNA
tDT0nP20eftZzyhyHCyvhlnWNu5sAhB4tmEOlyPCobITk1gMzoTLGlBMphMwsNbBbzK+r/w9Eaoy
qYvJsIUEtMoAATtfzcx4VY8cbJD45/sp4ty75FFIQAAwdnuP+Fmfymp6nMmdfSX0kTPVk2bn4N9b
vf3Aox8JRCG2CZyxJDsbbIYbNkERQlYOCE0sDBvIJuQEifCEo5+rhrLfIjAyMNyO9XTQ0FSsNosR
MksAIFSKY5v4F3t8HNMKT18KpoLtJCboghQ8/3jMJGnWtmNVJzxzhBZCHYhjzNyIx2fBJJLsBT5Y
5/CYHCpgT+evVMOztLEJWj7G0fZfxbt3GxMQANJ6sH2zlgUDb1I+E0UJcqVBwlCWXzuHqOhDvlhW
ZOYqaD1mpu4yoViIAs4yajXLD0pfbGrOCqE4ulJAmJCsNEah09APBElfmJlBWE0O4nMVUL1lqked
vmOhtdSRLbOdnaoqasiUUj1YKM8BmCQiAQu6FRRdJg9Y5tkqQCS4PMvkJhXsEDkOxhYftMKQ168T
vvHk4PyygoMldLfb4hhg8gU8FZHkbbcwlsewDkT9niUQaaqiO4NIpozagR+haj5t+iXDTWycgfYm
epE0mh+yBigdsRb6roMCERmKusvbvqGU4oQZRZhAyy1rkZmDXIJbER7PEdE4K2gC9miIX/AzdKzk
tukp/K1iwvkERyD2iHCLaPGfzSaReS6ctxgl6Q0oosD/lW7zl8qR8iunnMo8i9dxWlmRBnqf7lF+
2EOUrtvXvFULoxYpaSp1dL/ikcKsYpxaFlNglIz/ddA8IWF+iQbihoxDMyj/aUpQr1Qp5TFm+oVj
iDqf+Aqa/6Ydv6zo/zjwuMnMxB3LQYhHP+DerUI9fJcpLHEiA/7m4plC98c09pCMKSfSLE8356yQ
KLjLcCX0xbhEimdGCH7wWTjUZm7nDPaSvYRRCQMul0LXE4FD3UECzXe9McpTBZAjNu0rc1gSdiiw
7eRI2MRXM5sXsLH/7Hjkigm4hL8zEkVS2VQgJ47kdEDSgmqK0U7NFLTST1Lwv9hgukmGbYnSpSfU
axQvckRPr2AyrmQsm/E5jEkwIaumZkMS40C0z4T/f+QRqRQqABs55L5O37eoGul2aXXpqNnUJE+L
2p8yS4bwEGINfowDEEkW1pRGDpuFspSIVnQi1v2U5VySVAb+cwxnRd9P2T+RCnpfck3d5AECPC6u
FzJBIYomnP2Vigi9m8gdljikEGxNbSBqeuC5liKZGnEC1CW3ozM07inIA4qRljk4jEN5NyDaTzER
y7hOEXl1rQ+6wxeTWK6MSBoCP+26p6KNyX39YuWdzDKkFZuFcOAjfkVKOAGHcUOvbfZPmwffEmfb
FRTPjm9mT6NVjD08HlIEs5KWpembnLMFNdxqQwrmnk5sGzrm26S/aGGeSyG1rNXXhOJKctcXPOlw
ctge7jqZ845YN7veWgb1jaaNvlLxIrvBSgPimbaED/GbKjHbiEbFeo/t4DGi9NinSOWh4iiPsq6a
zyL8tEE9MXYUcEaul7jEwIKYyL+vygjoj6o1KylYCdVAnFRKIoBMFCGOClogDr4HgaLUbHD5TofI
NxuS7W2SpG8kLkBLu74hRwgp/2lwuZ9U9tscGlgAufzJchcW5KIcQCrq8jXoY99YP2ALYmGzgfm2
le82WjFKb+1xsjJAlppzx2KMK1hkR6wcMrDPPEt2QA1Iawc3ZDUnZin4oN5xrMuEdzzzBWciBS15
RPyxTR6JDJvLXDlwsVfwsRd6RNGb00TEb+ag6LFJpQAg+503KAepfBoWlCEIk7uGv7xGzvPYRG9T
QjqiaqldmHkb7Eg6QLzjDm1TSJrTTVPILQTeugMawnF5L5MZgl+WXTUjGoc44PPTiIJksbaJ1UMs
lB3SBUjEi/I48ZWb52D+MolZu7Abkkl8h1/+VSXEV8Y57ly9ytIOJDxOlduvOIEzEBPh1PYJcbrU
dnvkfA/plh+NwueyUQRVAUWZs6pPGg8MRnIE027IKGqERDip89Oe5x6EEacc0zAfLiOt5IJpg225
6p3hH3Rl6R3J2HS6tVS/kpDGyYi4TMZIdAs2STbB5xTu/RPVKQRSyKOrOuxjDifrVR53DdFFRMLa
mZsCHkvfZocFdwXbssJlfQHXGCRlWI+SE9yQCyfDbfQqUQIjNz5BZNw0rObM5xna6zjjrm9OlrKl
KQO9aLAjZ95ev5MB2z2uY+Hdus7KkJQE8ewUEzzSjdPy0emWy2el4DUSQW49P6qnKqJZ44L4sAYn
jj0YqJH7Su5U3QEt2VnkhuD5DGr+1CnpA4h55ngHaSPfB0GYLC8ZDWKl++rgZ9Lcymxb+1Ms2Yi4
gfYblY+dq0NOAvovxpnK+auXgNwLHgJ1c/lknViUEsG1nxTO1aThZmCgwdHerS2FChfyOZKjxeOw
Mpv8mlWKuFnkSgdvkUxoGqEd+ksOVFIGUcFwOmJzBV+D5hbsh00ck0o97WDO8YSYQUS6l+k/NuhN
csM6Ej6vJYyPjGJ89/w9vi+7GqUpcg84VhsKSuVzOPzWKQOJzTaJOCHi+cSwRkrcdHkxO2SOBaAg
t0jmE9jJrKCaYubE5ki8Ec4+a1FjfhKfWUxlNrWtRF/rLHy/IqpoU5b+0tVAfH8yvetN5BTEq/Gx
lMw7SYr4tZ0SYMcVYMWG+Vr1E7ONgWki6bJV+sSAS04B+RbCMhBUD0gASBPzlEhWoYrEJHVnFeCX
D5rLNSoDTEBqWMxA9ASdITq2lB1TQd7sfMiRQvPkNjWOU+QUgKF0YEyg4B8GtzVCMlaxjxNNHho9
WSRR2wQv5A/LzLQL3Q3lORJGBiD44Qh4maNMmWobaaFk+E7vMDI5cAeEm7Idc8d1r0n/ePj/DEg2
IrOIIgmlGiPOUEcUIhCk/zlR757yCck5yidgTSpy7CQUt9WE0F4i1CvGpFyXFeYsKgkSP9vrtGqG
K4+b9n5NeE6tx46xuimcMhgIJUTBb9GGdKPgyPiXCI5nA8ZsV2wX3OSyUBITvI1FNpHFQfXOACLn
sZVxl/stBoz/dM5mjgYB6debdJ//Ep90UJHxRpiUClmMQisOFkrcCWC/64E5rFAqZn4A6Uek0Ni6
TRKxbKQmYn2mG8skFELNkODb8Qs1TAA4MNe7DCefsJNSDAKnWkglblhzFk3B2kONhwTy0h0YgyhK
H9y8NUAE3669XhjNcI33qHug1+BXKMK5sIbjtJJsUgvQ0+u8XdrFRKL5jSajDLXfQCnZsD90KyKD
oEOaJmcGpS9Whc/Ll3DlVrG9ik3ZEhJAEwyOJA29sLwhvg1iS7EfuzA22N/7j2wRWJhahy6FhPIE
BT/wxjc7liYmWs261G3/iTtAXR+FaGMmrtl15+iNHIBm7UnRl3Cv0DByBjLEwVrIWtG+lpK3imft
m0Vifazn19Ei8CmNEZGkJHZJUIEVu6uYlya72FY7mFVgjFzKBx4V4L1sKCMxRxOROLCcAEsBOveY
sLhBNpxayVbmAWHvogPFAypJK0xmEvUuZWdkQFhX035YyYoNLIXXgvITmMp22sbFZGQYOXRXJRgx
4iwYHqshJTYWtTiYzc0I2kA6H9r48VjeooB71ZsJz9H59FZ2gB7rKAFuSfY8R7G+WpPsrYrp46yc
nxAjVJc9p1nM8HhUlyxvjOMkD/C+mR2J+7KR6lgcsLhi4URCacLk9R1IoR/WhlvUMuBUkfmPKt5m
ODMO0B0pnnDtPUNjIT5fjt4M36OWxnTEjXuNEzbBqssZ71utAtFbZyL8qIkT/erMAEtQ7cxBwk59
0Yoy0guhP93HakuN+PgTa5DbGPelGfj4qLDw/IkBOBuo1jtnxdMSsnpHRU1fYqu5WmXu3koKEag9
MEG1hnT6G0VcskfvRM3gEzYcB0c6h7cMEg2IAYWBWfPwy2G1E03z0drBs3OAZZFKxJeLt5cdgmSX
QDrzk7kI5vmQrLUW2+5dJGCtHW5YeuCix4JvOVKkAaAmK65KCVznNVJyjBgVzEKvT3bcfJ24Tngu
VfHLSic4drqbYO3Cc5hMMrjHY/hanFCTTQ3Jf0y4iK4RX6BIlkHO6w7Xk218P4sYdItCi9oOcofz
Yxjkx3zh6n8snVl3m9i2hX8RY2wJEPBqW7YTJ7Gdrpy8MFJJBQGiET38+vPNpfNw76iTStkS7Gat
uWYD3XxD1obfYoy6aGjz78ueMEV/zyjWp9++h0jxQ7zHrGI3wSng9Ju2+JOvpjdIgG+KHehul9Gk
ntZdexzS7ltEjPldm2SQtndMd+ozY9QaxAyw0L1bCzR8kG+iY7eyqLxp4LiffXhNmvWApDPHwJj1
HdUaQTGYFTBeAJBj6ArbecEEFV7L+GCPrW7ppGvqyC9QG4DN4ktGH3fCFxo+vMq304Vg0HX/ajGS
wbDsX2Oct2HBTK8T4N7NAIf1CEdvfPBaTrtuo0WZHOVKHwBUiF6OchHExGcmXQQa6U3cLMDN40Mx
8o1t4u3OJJtTDS3/bku9vwUQ3lOeE/wMQQb7Ki+/bCCbZ+FPqWhv554YZ9fTKVo9E+RgZSYUmIW1
HoY3UYuA9HGj6tz6FFRz5/5fQnYbZgVMM35p0QVobhm0HVaacdVJ0dIDhZJi8xqv/PA+5QZzsD1h
eHAGNltA7NmG+jlPQC09hpROJCtX8//QLjCkTAy5Yv36F2yrvIIXVi6MGrNThWiw4OlBcqfYW9L5
mdAKLvxEz2BglZi+wUhB2QG2AZFVx34awJlCRmkkuE6PqM3oAZnLmlfknPG/go7dGrgKn2X4hV9J
aMGZuQvzLwiLYGjJ9BbOCReWdtd8gTEyS7VBOoD7LEzpH5QViLJcuP9ORRPfzbH6uVl2Udqc/Z5K
BKiGYUAG1BnV+VrdnvsL3U60xm8YJhAVihzzfZPmA9hUuUNB3lc4PSORQUbCUJkJWC86RBlVp+Fm
HabwcY0O/rHZXbAGlmADc9nqP2BdOF4AELN0aaevyIz952DCcjweaX8DmiMqaG1TZWiJ7deIAxSP
UkeddCVkXOeBo/23vC2wUW471iuFG5vLYdB5a3QaYxNgbOQBMjT/QVF/mkcRnNvdfZ/vlxdkkyEu
i7zCKW0PL4ag9gHHIfwZVl7I0WrXTC3jOKHjTdjTRaRr/n03zdsReB+alGBida3zSOBE7LEnMI6C
KjHjiI2TOJOyHNWyNK1XJeo8YxrQBYf6bvLHDqQSp8a+4ZidkfnxRECmsHUk7kvMZGY5JciFGsKB
U3uysOcaZMql/fQoZLlRliwpL0QzQPP/CH0yOLoIMNLG9xamO/dgwfGF6tNr2JDTwCer8Up8F2dS
R20WgkaYHPqCoA63p5IcBXOlbBJuL6/FHmhGsB3pb0eqjgDiCaClbHgoNirySLyIbceGL9tyezmg
cfJvUqwd3hn7IiooGaIZW8BmA4kLJZ4rxRMLObJi5iB4wR7oA/aicO9BABtKKBoi/gXGl4yDtfpj
ZH6P6nSIvmHQkY3eUzaAdmJe9x6BLdWtYvjMJ8JFkCiAF0oCIIyJUEpzml0o9aY9NaCv3D1cXUFn
jP7ja/Qird6oAq1ibO+Sj52SuAtVIgaNd/K0lNGLqecaXsujsnoYacJgz+rtxdvTpHt1iziMzvrY
+Vz5NnDqYC0cpwMSqxpUi/eMvVuJZdOeZqLM+PlzBGhsQbF0kYyw0EHG5KogMuCUos7/OW3MjJiE
02NRFcAc3H4ZmGLeMJmyhqc6f8Ys763Dyq6Bh3znk9d2P1V8T/HGvTM/05KKohMW8nVGk5J1XHeB
4mwsAkFDW2oTziih5Ym3PriR+Wcs2kLyKG9Al1KQycLpaopLvYav568MDzN4TcycV9X3q/g+2o4I
pOmcMPPG+5aNOR8o9CzhaMYxk2aYJceYfXupkuApFUBo1qUwrF+q/Y597VEVz+dxT31clTdkUr/W
4Vg+mXCurjwQ2wz8AwvCeS/K+glncnNiimWQ0w+srr7CnfSiznqcw6cYmgV8OsjgyvqC+h4+kYBA
U3oA6KCPxqYaFBPjR6xa+YAzwVCgIfKEARUyXYGZlABW8mWwTTHUwog2C3tLQ8mgEJ1LdjTbwCkU
wRp52IQUTN1cPMvLg8OL4904pc2+JtEXbr+tQG7ot4gZLdl0HBcxwDAsJH4RRrosbiQX7yYwhpgY
GUZrwsXKnr3sg2vfMh8q72ofug3s5+S+oPFnVo8H257xyzyrn9O8KuM0f39FzZRkA3/qq1KpafE5
OTtav0g5R9vchEh54u42Sdv/kNn8NKr5NM+vnceTtI08n2BKK6e3Jt0QoIgW0Bf6U8OEuaVkxP+F
5Y1JAgoy9d7eVP3uEI91pKXOF5xzTYoLDKYjUrPjiedmmUzdBV0I0hmYuaz8uWNVGHqBlFQkAfrC
IOSLxjCEIWCJ4e4pTmKhCba8oPI8i+jgtY8u4mlnNIe3QcKy3BNwdDMSMH4sdwwTsW3gATO04IWn
NES0Tzj5wa+l5C9jaiesda4IHSQac+WqKKY76l3BaDqw2DhgGY6CZ/YZmMAH/ruRjQixnYDwEnpy
v4VPnl//9glgZgy/fPMlcPQXHtF2iYsjcbOfyhFNEW6vL+dgCf5BiQlOI9tOuiwGywx8zBHHNQzT
TMxhvMwDiF8O1Q23eGyG9hqU42S6Q4k6EupSBE99fGgxXQ2XWx+JP6yW8F3Q8gxkI3YtoM6H3X1M
fgmz2e7fnogTHrXWyXqIPxkZWAd+VgDs2jmIL+kHty7dm+laC8d837X+hy5nka8smOrmMuFAczPN
GNXyLLMAalyzYv1ZxgUo6dQtP/tm9p+zltUPN4AJnjTamLs2TyT5AczLdwCSpAwVeSSWQNljoE9a
bvDYrGrgTkJ/GwouiFMUR2ceb1yATkzS+HWawtQ1d/S2D55W3L2OpFJqAoOpBvAyaouQVtfn0wHg
MxJkAWBRwcznGBWiu7cEFnsDukO/SaOPKyxdLG7ZGd2lP79wOqflfaHQgaC6dA/5uYoe2J5B/hiz
vyhVyoJrI58ZShLrTfmfU1VoCN9kegFizWXxx5Xo2PVmLMvuO0X7s1F0+uyQf0LtlH9Ba32hAlNL
r5TEeLJZKjO/lv91DbxK5ZLcySD7QgnkBoBhikRFThCSa2g5+tTTY7Dwb+HPk6usZMv5IjgWI9Zn
NhHUWUexM0c6qSJsXIx+A4+UJ7wDZHczl/mViCzZyXmospso9XEBvnBTF4SCPETBjE0Dd/MyQqDN
xvh+F+1OiK3DaLytz2xq6vuEQ+8EFuWBg0Lf6r0n16HnAwfKAWBc+mt/8dr3eXXZIYjjbketzbGH
bc19D3v9psZajFOTN1ujrL2RNhOM4z5qms/byKvu6MjAmahkLOiwnjgomnJyR0P9eLrucSy26guo
3AHPAW73a1LrnobB7BDXHQh6MATfykjPec+CtdkIw/7m3sbV/Znbv6kYpV1ltRFDgybMngmw+eNa
4KJyJ0DKG94s5MU8y2BTHF4IKgaIC6Pty9wxfMLa6F7pCga/9BOvG3e79lPtoyWBxo2KjHE0pByU
JeLYGNsmI0aYeRmiyoCiLoYHeXPZc4BVaRoyKKHXk2KYedPfOB5A0qa3eZEzneTkLiEMACNIGdhp
epWyDScZChyItDvuyA58QCMKKppKRxRShshBqDmMPLyBXUgK2nQLQb/t77gaAggJzByL8MM0hv27
0JO0My2T95qoImwBzex4DJkU7jVVH+0A04WN0fU7/wDw1+QH3lQ5Lb8U5TbX9S9IWANqBtafZUJl
c/q9C6iYxX81UyVuKz7dQdt15QcCD6zvyNtrjbwaMbWm0UcyMiuGsDhxlUOb95483MHfMT8Bqtgh
j55kRjyVQBK5740gOP54121yV0TKFgJe9DmDWC+k/7Frd2p4qPVFZdsCAwIBEKZUfHPXcS14PmGn
utIi3tCtcVX8qmtetyHN30V7fLGofzmKcGyBj1Qj/yU6gAt4CtxLcCG+DkoV3kknL4zuCjJT3gcn
mrRmTPM3zu4XkgHpnWBDIavsIadYfG08QAJyDsejKIR3z01col3jn2Dctu8m4mwefViEdxOFV0dS
1VMkjnVbNesDzJsA8ioDpXkGxrNDu3acbft53cNlLbNjwZTr/eZRhmdDPD+b2V2Pjc8tjLQ/3Rm8
t11wAaq3C7zLZUcO3BBt13wEAxYVAfxqfp1m1QilcTJeQLMDVi1WrSzHA/Vbqs4GXf4zzgDDe8qY
CbPDkVrXw1glLnl5fQNvHh42T+8CghJsO5yNIhd86/EdZ8BHWX9Vl/kj4Bmndv/ZlKW+SLG6cMwh
M1uo0VD0IfbHwHUPjOJ3h//mFoG9lX0a/Nro1Bg3V3VApuOpxbWgG8msvIHLR12w4/dtI4/TB1dt
b9dswBehwp3kxruwFXFb/J7V2qaYqBybAU5IVFBN+XsGAfCw/fdTCXxE2wamOlXgAR4zpffk9hAc
lLJ4CKlZvhMkPX+cioP7VVJIGVAaeKYKlhSsSOJ7s1LsS+ZlfQgM0rf+5YsJFtMF3z/snxi8MCbk
kpBGW9p43IHJtMAHYGDv0IY12Czeo6NEEBN7WBsUOGB8O0OkPmLBSx551Yu/Oo9nqNtAbub3hLh/
A4rbpkreO7DqQ9Ge5RzbbBgWwUWo37mQ+POGMHGEJJIXU7JkFceOSBFQ9FjWDmZysEqzsdBubY5q
vFsEdwaH/esUq0sVtkjPfP4BWoqDXcp0zvliNOA9SEXGO4ha5ikdFJaCEunBT9nIbuBv2G3dV/wN
l5FVESfcl15OywUKgvmNAKGgZtH7oTvcVv7lhQhEnkgq+ycnpz6os2DONYVkm0AtVNJwC4P35rxL
h6f4QhCPqzlEaCoBPDy4tglxgPf1FvID6gPTK2XGBC2sNJTS08d+OzX/xp2WXJBmHMFYCgWSxwUU
RI9BwJwsHijm4mVdfgYt415jCZt+B5QIA2DifMJ179/jsDr/gETOq82Sj06oqYFcDaYCRxV+NgMm
EY5iD/wR1r88etRj0qKHLz1j6nduqzCGkvOrUiUsOMKK5utktOLtlF4cf+JC2wA4WLcMZ6FCqkWZ
dzJdCPjppJhI1qmdm3M8JtR2aLcIxiodQGnPvfpgHKFyL7oz989ET9WfUq4fKGAZqRHKBZ4LOoAK
yNqFFyoo2u+bMM5+6bt1eEU+nMI9JoDi+ZBjwzV1ukCbkkmO3WxMUR4MosPtDt28LHGNyr7jdmbc
CNEFgLPJQdmMKwql5Su0xctzPVDgRY16OKgKd9FlCAf2IQZKdOTw61sGPgVW3sWe3VPuOH8szdTY
Ue5Cv+WT42ZmipPHLD4OtOT6OPhaDlxRNGM8PECdfwgJmD9ek8EH9bYjl2wPo+fYOXSmHPec78Ga
JI+RFOgRQR3QvFibBcOAG7/gSGC2nD/F6Y79yojR/xEomqhKQdnXEyWTCCrGA525lI/w0mPqONTW
Vqfbr4PuBoQ/4Grrx1NyDKHfPMztFH+EUOpXYEotF1R2+LxtfNU8CXe0kd7uKSipp+jWONYg2/yq
GyK2oupQx+B2NIF4BbmbQ429tEc2u1Qif0SP36Q+MEUNNJq/Vlj0hc6e5jLIptBSYc7sJUwouALD
GURVGcXbdvkSTyNQJfP6Y6wGdz4cyCAFueSVQIsgWA710gDV2U40GhVI7a2o8DHYl7wcoIWxxkP6
k2YUwDIiAXf+mftH4HBQYhcMMHQkMxsQL6RKsjoegjqD8IpdRND8BtPw9FPDXUt+ywF6crbQBheF
CSZ/kbgFsAwmV2QpzyoFyo5SCHMvdw+JYryrL2FORjhs/GyXYwt+qGiaT2ItiaSnuHuUT4yCxQHo
T4QMzNxMuANx8ws87tsQZ0uKrmyBJU3kDeczggwDLFGFuzfeBR26RRFsK56W8aFov88ttkwck5/J
0+V4CTle5lxKyEb8ZQ1jJ7zejq4d4gfVKiYq7QMYzuZ7cjVTR6h9eQj3rf80JSMG8wmfkBknfI1+
vPVAsb5EbEkMtyASOaAdF/Kt/MVVN4g/8QFUvnA2oAxDwU0xydWHhxjfW0rbuMYhLF41hAAWokbw
n0pqqA89vpkafjdOjQhpjscxC/5Lk4GuSR0J8QmEp1XCVk4x+HoZvDfzjLnFIqlEL46eQrtqppDr
dw5/hTLjjnIcILjZwZvkh/NTBOPMjU583IShsHKVuAa4KfThG9d1w2sNiDEwjjxVOFUoUBvkDDr/
C7VSsy6v8MmhAk3icYDRw2jlzQCn0S8dwOhNUWvBKGAqVP8XAkob9SPxxX9CdYoAr2b7mG0URqXf
UZ4yna4ZKijBhq/FfbNxoJtPSHygb9A83IKRe2y43Zm/JB5I5vNCuy0fjwmfjJErQwKTKUiWhiDg
q3MMdfpByj44saxLJmBzjN0GqdwsxAKoOmDUySSTb2h+8X0UvnMFU5GUvCqxPqCkw/ySh8yVhyhw
nVNsYdSKj1jQevkXfabYb1/KcvkWi3onNXufAIkgheecvsiJgy3kANc1iTUHOH1T2OgFlntUnfZ0
MqLGYQ3iKsFYnLILtcNmRzyDeqdQqMzjcpkHcUJP1EkKdpw1QzJQINgzFd0lxe62vWTIFZm02MTd
7qbYq8cnu6/gF9EwSuFOtRrPgG8zDYkUx9gqMU4veKe7KY1uzn78veImlvUIDrfXCNtkmC830b6B
lFq+wSIEg5JnWB9x1Mx7ThN7BhLpXGH5A3dwv1eyHMgr+Z/8AgY97/uIE8GE+IbY2M5AtqXbhzuK
YRpqEQ+7EKP/OE5n6GSUPniWADd3ggOlZ4bPiDj4oHe6AsvPew44C9UyrRaM1v0nm6nEeABgpffX
l7Y0RqZy0wVUdlMITkMh+8x3EZrJ+sziEbXsxEzLjCeyHbVZQrFRgueKBtJreGy8dssmcgXIRnrG
EOiySw+MtSTdU54qvdr2IMw6w2TjoT9QdgVe8l1ymCYJPvQjMr4Zew05FJT1mfzFHA8To8zIdM6d
YJzmiLiVGmyNoeG/2dj2L/TotLhc7hnDvuPG5AQgiwZkE3MxqqhDwK1ahqBsXCPjZKExSgcCyk7c
hpuRtWugLUVQBCNjslFlC9eHPSyor1qycMdBLlggqKwcuAU5JECm0jTrrwfCx/qO0A4FOzGwY343
a4F2BFRZ/jcgKjH000Umipw5TtRec96xXSwHu6tWF3jlOJ94Lz3mR8z4RQoQZUrgn1z4tXksNtj8
e6ria3yAp9LouEEKdB8ceIdwBCioLqInLZxPca4Cb8cqIQoHPPqku4UEh9KHiyuyxJwCeKC3Oh3T
we9uDzJ54hnF116Zr9EX5+LmctiXt5c6foYwzRbQ63e1luieJBEAWedD2Z04pcxjV2b2wcgSMq6C
0pNQi6ffJ/x4sFrNinfWltnMnmaBFkE/D5QOt84DG0jEcsPR+5ifeHXmGzhXGQTemkamWU/PccI6
JYXoR3dRkRuieGH/ysmTLwN7FOJbcwBPcAk/Q39crjo6WXy1GDZdwnirE23LKn2bMuNoOX3CHIsh
U8V9V0CN+TTRMr8juAIu0VTQ7QpdNf5QIXP4Ta+TPu0r8zCaxo7CsBbpthv4khGfh/dNfbVjWIJz
DTPcQjxmdItQHsFlmDLBImEvlwFNtFnx1d34b15U3+UxUoaUbzJ+hagSA68n7T9GRTNDFjlfS9zr
DZQAU07VWtLAUHmeHqNk/lZ7SEDiBi5DP0XDEc3lHV7pyU0kw0x8ZUNGmMxOCCInLnRZXvza+25N
qEswCgy5NxG9GXFC0y8di80g2FTUqZ5ICX2+DU+HDtyEipgLpDxIL5ex5hC9sPAbKG8Na+oDRxlF
MzVYk4yv5vFjYSXZpgNowfrTFNSNUDU6iZp+3Pu+yfFnOlDNWoIZxoj51U3+XId/po6qsOTS5mGz
sa9eMPJ6wCmOzk8qyjIDSSF4GkNAOth4FilIGXuKo9uo0It984K9PIelhmMg9mRzwKQqQ2kkENyW
oM2wJTh/HcpHl0DRMhcOnYQP+Br+vEYPTdwyh5GcqrQfvtg6D9pJNwpsh+bCZ7OsRjjr1A2UrDhn
6eLV+rN/KneQaHCAvrb/8oeI0xE/U6hvmHawtIzIiRqdmg/GPCRPprkzA5lrUU/8Ffub57qnbmJs
g8ZdZKaAD3Vm8/+K6sWDXsaQwoJGffFclO06dzJ/ZXSA6QngKGcYRn2gwny5N9Q5OY61TDdciLlf
FlXFl95HEatqL77s/vYZqpio0jbwJSjcYR4o66P5xJc8rT64hX/OCOnl4WZ99AFNyk9TEGidQ0jC
qAcAn8Ic9zHETIjmWKh9x6T1jOe5tV4NqRdEyVG+W4db1hyGmGJ8sJGfHWPojqi4tK6U0eWaHR7W
e9CfeF+/TDiHBhdiknNoW1kdfYgVwmTp5DYguBLGpuR7PKYlwdahPC1AyDcGMGXHGibDDuSp4ELY
RNLQpej3PDbiO1fm7QDLW9l/MvStHLAhwvkZfyHtJrMRc7la4hVUdYWIP+FOdbvij4xCNv8oiknc
wlbszmyb7MC7FvneODeBw97dvAUYe38tArreJcqie49ULFjCIKtC6bhQf9eOb28a8mxhqNHn8DIV
z1HIu5BZFnOeHYAjtf4/biXDBuHPK6LK/n7DAkQWqoCnTMPliIFM2n+4lkL++NoMdMwwVx+sQQwq
0jE0G587voN2RTaJmyhLTN25fURDvQkmQhyOK3fHwYeOlwGYfFtJNPobLKTWLTSixldeqf3dPL+Z
+yPmxRB8E73BAqVMkyvdFNiLk1w89ERz3RneMuP+2yjHKkavtC/56XbBJrBkbzgQX0jd+hr0oA5g
BufH3anY39QRoGfvKOgONEv5bbWyjjYVYVikdHiPlcj27xlPqkfEjooMP4o6eJ7lwu83Um9/mO7w
QKCgCnAw8gRvcwzbEyP+An/TgQ9e5e12V53mhK0S+8/EkuOORrOBOjo+VlPxmB8CohR7qmVNuK8X
cwofO1Bqa67jQCsTjIOHOsro8iR5fKRpKKAqPWV0xmcCmJm7n0JQ3ybAxVjiDt34+5d+mP91G2w2
hO7rO/nxm4Q5VqBJ0LHdxc3OakTfF0QcbqFMdsqqzWrG8MqNcIvucClvYybcICmUCPDwB76RwH3I
koZ5KliyGSi1eGn8ccdG9ZEait5hRt5mPqLhvU3ACbxpdlxYwR6BVcyxocQQvvPfrF8QEdH5T/rh
E2LEhC9SztAyU0axvR98ZgLKimjJwsW/4cpc6KG4UP1Uv73mAJbCmqPfWomRb3/HCW8FsyKAMjm/
9PIivmqGOu75SZ2fAa7ejCwAB4j/JwpxbEYh90tBjsgdw7y/Xg2l6ND4fMJL8dHPdXAv9QOMzett
ZKELpLWxTrk9wXmgvneaHmjJlwTG3JvzJdgarR2sWx/z3OPgzy9uHBWUSREc7NMfdvNMqGjqRYej
n3wPZubnefBeM21T5LkGjDNWBFN54FeVOR+z8dkMwcROVyoSZDd2NCoy9FBu/1qcGDRMPlvyMGaX
myWY66OZ2RUpV9lWK4qlFd5F3wBIxu2CRTxickdSMcTPv7B+nmsFipYReGGF4vnqGdcAXEVwCe9E
wK8vHH9TApQyDeLpyjbV39g/2Y6fVzIZdAulCofvFol5Oc2v/UZqHDTem2jgOLRbNlDGiE0PHSZV
R+P96uyqm+rvxMMyBgYujTRfUgo2XNOK9jDzY6qyN6ZkQEuRAZnqS1kJyDYIjdvkJSOM39BI3YiW
l+HwHzGKjj/BCS2kAPWI9ripT1zrBdBfx8ir7CgjrLXGJABy6oGCxfrPslIXmBEYLQYduwkNnCi4
bvoGmgCWp6l7n7BujQMceBTrBqk6hvzyySHq7Wd2QvjUKBpJrGxrx+RmYgJ0NOH4m0P4/DAhRyv0
vbdIoCKlY3Ihfmrnvkw1T7AmbI2zOH2efGBvb+OP6CXme3M6tMXq+ao5KV7eZ/2Br9q224s7C+dY
1Log5TGS7PVmWlSb81VxHULeqmynZmEwhyAtJqfIgHozOzDl4BxwIlxJYRMNcS8lL5Xaq5QGPYJM
amGqLewmyeKQJWd/gioVcGWEuu0HuRmpOPH3fED0iPwuNrI1GDw1dkWOm+QFtYTct9UiwjvF87HF
AmZPcQEZ2r9FZEQVGIDd19n5q2QExRjnT1ax9zvEHDKscaNmPzs2JoZ5BPgwvcKbkb4EAU0Z00Fn
w/78QAbvw5T18GC7kCJY3l8Df/uq78BMFPUVQypxODAiQFzMNUZgKBAOnucgxkxxLePPuP8xpiBz
x3KKIwEjYhgGSfnV4ULa5/DtPUfUW5xTendDCuezDs32jhKIfbmH4HGzXzpG+3xf8eqbBXSblhGr
W/N8axb1oJLQWP9uhVDvM0nhmgPj8IZbmGuUqdTmAYQMKECIIkCCpLvNIAVIwUZhoVaoWaDWZHn1
NWBJ3csDhETY/4o+bR/4v+VDgC0oF0ucvWN2fCVL1wombLbiq6yzNKu2iRf6K0p0bpmZYBjyQcLP
IInM5CE0mgAM8OZbuWPbmNniFcJK8ZDSLSQFlM0UYm7AfsA/b8cp25Of/uAm8L8TN2GzihWmpI5a
/pYW02eaQJdwIC5b9Hnz5r/BYY5uCorWm1OSgy2OZB5yNJzoA3RBIhLXUfVjuiATMEML6EXY4EhM
uNft3Mujb53YRIF/uLMcpZKdEDnqjmjlefkjC47eAag4pN4dmJvPI3y54LK84v6DRouOK8F6Rvca
JI1vJuiKfV6FjAljxhF3gOtAHfuKqgPG+tHiVgMY1KhACugXkuJuq9gqpJbQTguoGIEzFZ6NEJNn
f/DQaEC3I9wAHAVSHJNJESNN1Huok5VZfkJzlwIlXB21VvGahJEE9KPag/imb0/uwKdpVtYMBo7P
ESCZh96QdoyhGAid58BPy4EUrY6CiXAtvqaAETTVb0jcWUFnqBxFx0v1a6pOIrxxgRQHKYoYOqJC
Nb01WmFqqI45s61RWOLDsQDFwT+a/5xFBPGFMFMkrQzaFaUAFH4sKJjojP5kwZrhjZ0ON6gjnkho
BDNU+2Z8gxKbuCOGngyVE65GuWc1MlsxjxpzdwOvQrlbavivl+wGAF0AYgi/Oeye7CRemTrfTDGV
mjRCCRZnlHcXccbE7Qqf9EwvyubjcRMGirMpFx9alhfjjUwF761Qh9543JpzxDzPhbT0XAgnajj6
t1Ik9WZipkOABG8/p+dhdHUd5tUFPGnvJZ55fAPwNyFTHLPhZ9F3shAKg93mHQBSgNVgJ86hF/Kp
6XkBGrl4ZCm3jclHD4T0ZiO6ECS9kMUcYcZcWT6sLFI7GFDKhhHKBbtgPj9btDRZe5TZrVrDHUZZ
GLo/4tdOw6UoGyMhUvEQkycSjOdzFgUZpl9rVg1HqG/hYySwE1MXWnklymUlgt0ZNPNOdnm1Ui67
6kSUtCQq8A1x0cObUkP1QORrIUMwTFFQjazkuVJZwGGPdO3YjNyXUJZ47C1KyDH9kyH8LUP2H6T2
P2I0xFCxHuKWUoFUpfMHeQ2DhPDuRUGD6c+704wOaBthFt6/kCYVEF+v3+AKfNMKl/OeY3oFAUJI
PZQqJUAFCEsYyl4AE1FJOOywy1K5qdSvWQnytIcxF4o6H4MK9AnopPESGV3Am4YgGyfsXokDdRch
JX7tRxafCYuzLf3RjGzpcvGfMpQB0ij9Na8D2iAmWapZYGczS2Yh9i2sa7T0hFIi51efhDOJzC5l
MkKaMPJ/THVhI2pCwaufKk1XTdoR9K9U6J8ZfZZ0MpxX84m5dFwCXsIump0erqhz17gwb/llDaed
Nt4IsiS+8BUZq6bXTcfrRpUEDR5Zucxc5hYqxMxmgD2yICUJ9ZvV2x1CJgSkGuyfXOIrnQZoQqPG
zPFiXIq3XQ0INkMNOeZJR/SaHC+ikoclIXiRsaQLsiZlkmylYH/iBvdO+PN1rfbmReMwnxkFScYF
4Hp/v7v0DxH75H7rhXXjuwG6Q+PncwWKYy1CrAEukCn4kOQuIE5efoG0vYHwwFKHEwBMwjqumZZt
AcSmLqLv8BkYATJTUYUcSHZQZRe8q518nWduQAyYIMHWKbiRDbXA3+Eu8tu6M60E4F6To+rxR7Zf
MSBOg9NC90ElZGQSHg0VAapawx07Npn8HWwGYq6nBtVbJxTQ3oq4syInX/9aVz0cpulm6SKuY2W4
aoKTxVBGYc0dr/GwEoyVBa8GDdx3ZvUMzjJ+R0QoE4mLelA7/dQdNL1+YdU5Pbx+4ilkPcGF2V4j
p5iF04fsNLpC/mVNwNNyOObOu8BjA9hWFeU5ot2SeLe/sfMYc45XPI6J6oDQB0+SZsTLOOnOze96
OnwoHNU+KX1fhTj1O/oxo/NiTIoKpWTOIiPHGYBvTrggi7Yk/oItGfOboE9yg20RP2AiOKtvhui+
WaocAFNgBkGMWGoSYdtTBMpeNELBzWy2PIo50BV8b/OJcyGvbxq4L6nO/np7mYRcRNEtEUtSkmPO
AT6ecGfUHQtdS+U0jOHN2U2ffEmPPUeGedn8zhKEcx0ZOJz9nDVmSj23kq35Aj9ksAmhrdyBPWnb
wKZ46y9YNFkT0p9h+moX9sXlY441Fs9ZYyNJb5iqtawtrrS0CkvyCBb+7MRgDa+BAZ0SnxEDjCkF
fXGOL+PGIvk0HViGRcQ5xqyMhv/EFNHVdBCxv/ySIePFZRS/2YnpCXCZgCY/YUAWxBR3BnszHeiP
OM7QtjZCcMTWjPesGY5N1pLcsWbIMRz0HM8ZZgq8J2Y2pz0z0/PA4SLaWrNRVelFzknz+xoM3/HD
WF2oe1gxFQVE5lFTUNhxDx40uBASGBDjq3QaIIAezw4uAfRtWQTipWAaGbzFkJvdHmBXWBEv8a3v
ecKgXVwFTCcH3kMQhB/8MF3vhjCMbjP8c82wFY49IwSxeLGjozZeaebnhDcpT4psAFDoyJiAFcs2
MEvyjQAK3Qbm7dMvgCUQtJ4tC8hGtH1pEyndYjugS+ppSkZ94a4W8ILLNigRQxe6PGmdOc7xhgCi
ZJilr2ZIP1aBb/v9paL7Z30jrOQ7YKJhxZm9E0ElFtozn08/GRBRDOcsSptoWfaOym/j1Zr3JYxu
EA1MnKIdgwvpZt0BpohHQCmTa86IfoD2OuVUsoR8Qkg4C/xIWOG1LhazbmYcgAJZR5E701w3Fegr
8iFeeYDlp8IdjQdjE1m56DYFPtqT1/wZzxiGwY6pl+VtuZR0cWfc+PBju64a6nsxYwC1B54K8zcG
PD2zGrd3yRfqDkImV90TS/ZPFqjGkCW2gyJAkhjVc88C0CwJhi2KBGWlzyL9ygi08WV7H6Z/GrzA
7fnhbouZQAeRREYHnIff3CgY2ufDLABwS4NtevQh6K0zY8s18oWWayzoEC9aBtpajEElacAFvr1y
Mr2J82LawbQr4OX9H1ku4VkZTD93VEeN3A+JVhMFDE2MNXzWx8vIMS6UcZvyH7gzd3qT/VOk8LWs
SPXRKN4WojtoBhYJxaOKYfceWBh4ub2abvmqFtGYgxEnxQjqLWyjOPKhKuDbKDEo5C1GfnbML1l7
vsM6OL4pIq6ZrWDlWIQrZwV14IV6XgbPpobQfY+3vdYnm7NseSZqA6KWtRwPDIgYdTiZVPM8EKSQ
rcqdKfM1ZSpTc0DFjuD0Ux7yZzUe0cT00ZHADQYk5/PaOdynHJHmqxY7arUaXhbPgwngvKgzsOM9
Yh26Fh5Rv3BSQHHLvB53OrEgcKRFhwbes4afvRVRXpi5/snBjwUwCN7DN2OiJ+tZaSEySm96BsD9
M4yNDMubOYJwI8SByLWvtc4bJyf5/sSe8VbAlZUGS3wiiviA9oU9s2nbwkU68Wr4SILCMlnRko2E
oFs7yOqGQgAc0v+v2wWN9+bxEfqO28ROYnlSmlXNjA8CNMn9X+RGPMVYmIJ1GjloiCwJ4BH9NSjF
jJniRZRZFUyzz8URcohsDGmyfI+9iZxUqMF/Kx0vVys2V8OvuIFspFRQGxjTsGOZSr/WwZe89Uha
fGQ5/y1peIgNVb0gOQH0HS6zlh4uzkGLDLhCX4OtM+drx8kVK7Bollq5n1msbgAmZJbBpLoHm0Yb
uTGTBebxQXH084Xvca4+4OjFAVjrKiLfCAyOk17SXibG1IE9D9EkghGcDo8m/15zfRO4lwP1isW6
TERBzBFLyWO20lL5bDs+EMpGCCqhjkotzszjX8iTWRo8EQRiWk4EOrjV69dW3KK+zwHnpVR5CPDA
XAJaZ4URGHkP+xrgdNGRzOmiGfinLYfOgC/BqzukwGMEZTC8kCtVTb0be6B5pvHDzwn21kD9L2xu
o0VQxOZDUFGhINinRMVoHg0QyCYKy2v0HJpfDlacjAPGd3AqNVA7g0qZFwOOYez/FNO0JqblUbBA
HxB+JMUJLEstxeKrzMzk29vHtIDXfqDiX5UnDh2S5yNqPQ5ZjHCp2sT7sKtFupCs59NbmBNgGg2O
rP6dnGP7hec4Q/JCyaEaSP7eQUD0RYFR7M3mVHErPqGJqc/imJ4UbAMx3zMfA+CoSB9R4CN9TsJv
QUzHdJ3QBCwPE5TEOUJHa9OQrkAcONEvUOF+NeAvdpi5NR5zGluT/Rp8NsHFFQWv4St0PTQYMU2Q
qTLr08g125ixCatS6xggZL2/JqhQ4JwP5b/F3mcwg9Wb+J2WwSSKTR/JDi3O/iFy6GfGLASqD4fC
hRO+8FGZGjHBKU3PZFuWudrja4Ci+kdJp3IXYK/20MsOxcxgVchGSmWwZyM/bj+HHG0QABBcgnCE
dRMHvGrxIJFd4Aq7UY3GC2u3Sdh88agTS7dsTLdddjTmSA6Br6cYX+hUMz+Bo1QCzAcalh21ENP1
VLUCTZSREMz5MD7xHE58E0NqNXm3KIbtzKubKlYCWQufm56ZbENkGyaVfEnFQlyxJ1EjNP/BxB47
q+FtmrWpR73bLkNwNbQHjvi16z6Q9vWKDIiPj59yudATK0wA53Mc1KVtciOrnsDQz5K6nXwPPmq+
9ZznLNWszv4JcB5xjAoKZa7ifUN7CPLHQcU3JSqbq4Lb4wo9DdDQgoH+CtPdPyaQ0crr5XOzUP/h
t8RlhsbrzmuUcEBZEq1cX/qEWS8cjp4SGJKqKTt/AmL7wjqN+Nn0BrP8F6gZIx/IFZ5SJn9+P2L9
s2G8m7XJo9u8CL/HF04Lc1CYCjRCHal416utDj8c0tlH5Bf1oLG8+T0Fy5QQFucl0wvTX2YInAjs
UpjnXBIpNwgpdWhrGTHl7QsTJN6+XI/Y3pF3+rOR+34XAcFfrSRkmWHCHHEt+buMvDUMumYy5CrN
5JY38O1JOf6tPNGO6Tve0ZS4UIrv8IFHhpTGiD4OvMZOzJ5uR/VBucTOlyQkxnD0NvLKb6smqTl3
5K4e9h83bLjvDVGYQGBuLRXPh/GEG5DLf0RrdVya5MG6FyNlS9spEkhZqFBlnZucwOXsi1Lcl+ZC
uWSbxtzifdxW3vsF57E/CqvAzqlOmIch4GIohn6IU4EKFZPaywOC2+cu336RWM69oyPLtemfeePR
GWtiJpb4NlrTW5tRGCmkFluxBBShXOH3otnXLUEyz0zFS1xELvPLn1CkITOd65csZGRpsEK8QP7V
GSlfulmJD0x+H0vEfVAeWXbacoTcctNs0Jfjc+tuqtOBvhQ96Z11sPaM9brihuWJIp77OuBglwcA
HoSvc8gtHTW8b8PFo0qZWyU3hcWSTTMTJX8Vcg4fjYhR8kv2Lqj+0uguH8wxB+blN6BEpjFKYKk1
EtBq9oULyLKpGVlkkWLDNiayc6Yf7SnC6gBQVKe78cF0ld2OXcL5+av3Qxwo1hT/BICUwpg3Cjim
bCujM8dUEn/uiBODX7D3j6C5f4vTkt/6bfYCz5Y2sGF+kEWKfgkVFKu7ovGARvyREm6DEOqLYJ2N
OLITU0ELxEiclZV986sY1f+E2bHh9rODKFPARzC7AA5l8LABLWVftJCvCvhUcccRKReSLaGe4Can
Ad4jbJt5U495mR8+eaMenSD5HlnT/ZUoHGCfMK/8OM0PUfFxNUNsus9Q0HOFwG6BDbN+aSb06ebH
UXows2PwMoJnrJvjL7nHK4EXKnqGYxDB4NObswpErl2sZhRoQtxVOAl8maGglXn0Lua9MANHQePr
Ds5q6JR4PAAue/x3btOx3rEN6zbKyEnCjS1l5VlnhlkB4s+USS6SdIYSlq1nhdTCKqS0YSMwDcNa
UK3Ger71xv4HivoDXOz0h1FJ/sfTeS23jS5b+IlQBSLzVjlYyZZt2TeoGXsEEiByxtOfbzV3nZtd
e8YeiQT+0L16BSeige5AcaEGYAZwVfT8PgCnzyLFwUS/TcTTzhccIl8FecgkDed6XLNxY4/Fq6QU
M0dL1+gn6diRQKYEzJhbpiKNFGsvypPKCx7M18cgf4ekaKoE0I8sUYvfQMwtSqDZTTZJBji5GWMc
yIK43jHZzym9027380ictCC1jwi58uVItiBXSYpbxQBRT1TNxESUQnk39QY1sTNnTamFSilvqk/5
a1i+srONNKz8rqzkOIDaBN3L5Kgjs+kAYAT4F8tHcqiv3L6BdBBe+yjuMAX6FfeSAzhUa8FUwxFs
Xo0V6e6E6zf5Dm4U6JLKjlmG0hmmwpQ7qv49sCBUlPNhQnZsszIDXB0eQdAeXnI4+bfVyox34/B6
4zBG0+WgFoAFR32tjhxDQ24syezpGIESZPaAOh6saM/wwGU2Rnup5litAsFJlCGUBBLWi9PIQY8N
skah7ohVuNvTKwukxtQJYdrKa92abv86lPN4wxiFEFX0gaqf3Wi+A6zgxbm0AjgK9OfBAoKKf0zi
6hw0053QAIgbE6wMNmqN+nEVgF+s1BCbPqFO+AiULHHOGhjdf+Rk2yOExAWQekKGmZZGDvMFhdVK
sTMfgg+GMBQ3MvEf2RjnO41GzbqXrOZqMFsbw0CMJwp3rX6bZ1pBbj0Hp1MDE12U6jDOvackxor4
SI8FeogMluZ2JACjoBCA3GWQj6Al/W2Hq15eUMZNtFg16xOwmkuutx1V3nTAFtbnPfn6Vj6Q8T1e
z+wRnM4sBRKvTRANnXEzUEXgjqwON/ClZEmei3C/URMv7fiI0ISJIuViP9AiLFTSjGz/usxqAP/T
qzjffzm5Pa/d54H2TfwXA/biMgrwaiIITwZiDD6pCmuI0ZpuW8SZZq5KQ0GvDOTnQ6ePOcoPHH4k
DYHRy+2tZoqAA7YyUUW2kFSiEbIqEZVgeoBv2rAmDUhNK+lKKKks0Gnehbghw8pCaEAHhLPnfsgf
LbYev8A7rHEArScqwJxLLAOCuy7I1aCh6/DPFDBhZvJ2epj18spWp40Ebc5e6iN1ZB1h0VP4Wr5O
lz+ZHErnu80fNrDeW2eV3KTieM1T0GPTA80rgK9u4n6PMAxl2Wc2Ak+SRkW2ll+/9iuzBo91r0XX
19Q1BUg8sz6JzUsGlwlr2yxf1GxaCwm74k/pLZyoAZkquawBhhDV7HYqh8tpxnfGEC9ZJdqWg9XD
8inZy4DOf+qNUw6rBsA1KeetjqzIp40zNX8eZ+pp/W5TalGQ/R6rHZ1DwYnXtkPVtaWQMYy0Z6Yz
M6PtJ0bKL3AWP4t+jr+ideYpwMdL5hP9lx9wqPqoN4tt48adtYU0fcnEyttThGloJHQjd1DkWu4n
rJLPOEQog1d5ehcTMcPpghafT/VixYIhfaqh2VevY7r/J5pLloELCevEEMV4DjFS23snopDZ01SR
gg1KCYbX77jjkkDtgHt65/CPXrcO0kXFqAT4qIU8q9n0GI2UYkEHrsOWJRO+oS7nS/QdPwMrVGYf
AC/9iakvtAzWquj+DTe+S5ViO7fHA4qhBbPNnGeNkJLPVfFrCQf/4fr5uZFz0Mu7wddNahMfxogT
Q0GQV7CQPqfltA5qyr1OAVIxzmqobhPsxZiLMIImjvAAF1vDAiK6f9eltE8CdPtKBCtn+nBajkwe
UxWzSasdNwQCDmaiI8qbysNYtOtE4Ttyc66AbW4Eox74GsJFRyNswjLJcsCt6DflsIRMAAFGScNT
kOp12/un/9FxioX/16fonea4vj3fLl1D+BYhmUB+zFYxWgabiril0T8DmbrHF2uKkNjz+GLqAnur
sYhvbicIYwZT4aHDxgQup2RX4I+7OStzggKjbIxGYEXTc3jOL3LcX6lweLo+D9tueesaOg4vMeR1
TctZSTwOgT2dzKREEOtmt/ugPKQqWHm0HfFW/8ai+6gqhl4BswRBSVC8b/JZhg8PWyakFcu28AGH
o9+xfNb8kUtwg2ZyZT2iRUka68lZmClU5BiTBUYUq0ukNsMo2BAUgfTElpGiuQINLhAz8hX5Sxk9
TPpGuyxWFgVUH55XuGOKqoUgJMM4i/OReyzIlvm/pCL3LItxsLFCkcrkbgv5PHOIfw5+vBpMdjgF
XHVokK0En3xcNic//GYYjAEHUJbyF7eht6xBkdFNXMqA1k3BPzKMe4H6+1sCzB85dUYsjCTpLbL0
ooamiR3TuCe/mrtZ9Dh1JqKgxQzpiH9Kf4g3J0tlJ6bC93tACPEjT/kO1WvfFHeTywQHBx7Ysjna
tExUlNN7FrKifWU2b6xksEt+GmUD/e1aba/VykMzsNM6KHIRgA4bOlc7Ec3JdZoxvrG6MvM1B+D0
0zygoxoA++MgPzH8heIPppySf+QkVAj7YcCtMNvN8DgXD87LXAAaz2+5dHdxEiW46XFhWfSshXIF
GPNpjv5CtfGHvO31W+9HCN1r9xO5MsgvhwchKgGDNcAcRX8af6QTjEYlzJpdOX1bXuy2Y//FQcD0
Z8fCZiSTQ+5DAO0fAZ0nSc7rFCf6mYNr4PDTaGFfNsmXfTeU187AM/bxxL4kSmm9PiE7f6ZNgMcQ
ovagf6WJbTCUqRY6SZBObFg7+JLJQOtnKDrPn2FAKUFPABoiXC8bEkTgPcPgJcxPDznlvwzwBC2q
tY0GSJJHEBqX/wLBQVs/jmu4XHH0+Td15Szf3Khtv83xMqfIjpg9BShP4A9i7NX3lDFihJx7ggne
FIOZmCneXVzMPWRneWJ3LWrBKcR6bhNBlZRpvYR9R0k9OW8buOanDTfiklvJeBR5DvvXSSFz5idI
vnsunYSPfDerSJwLvjVFDfFUcJV2/GsGgGiPuw4xB3xJgP54eqaLpPVSHpUOebE4OAWcR2YU7tcA
j5qfiEhR9cQnyqTtIAcBa3JaIGgBfGbZGsSsJUsMT9CsUKYijNnxMgLXJ6g2b4U04GG0yZ2WPvY+
q2mlbEgV7MQ6xQMMX1dqNRjNz1SByLbLg8MzZ4AkcYj/i+KcvLcMQ/4uXziRJw+vBkq7OzfnCA2I
coff8FGsFFZZV/jvCU4SH1ngd6hcT9Xpa39E/KmiXQIEN6SuAZDMsLekw9s2lmNdRvOVkEwcKh4I
FKLJOvBs40gH3U5I6Uxb0vk6GFP816xoyCJ2Q3Wi8dbwwbLj4p6dUw9ElKlGQELMRJIcNHQQHNjF
hKtavBzes0ZU98B+L28K63og6KJ8zwhaAEjkRbgJ1yeCaiYrQ8Nkn+Fap6IGgS4DXVrjjMV2hf3L
w5nkPyXeH/ivAKiucBUKP1ndABirnjH1fL/nqzBB/V2PLdjPypqmegFSOwB52HRXmK/ENnVLnxHn
bAmMVJiIcC25I98BRJm+PMHQAMApum4IVXyEOL4+TPFpuhxOy3TnHrmlySqYnl0nDL8Rmbw7ocSB
uIRRDKiyp5+nBoXCXsZBiee/JOInuwmGbETapW9FW7dQX/IFrleQRTEDFS4rZCRfSUbTxCLl3Bhd
eqJ1K3EZpdGmtbzCBQzsWzG2PCNsJcQB0CMNNu4rNyTlLEv5qBn1GHg6l6yvTkyk1RTx6ByOgBo5
Bvp9CFgQpPywPiB3MoaEJCfFr/vdwWWKRcVxjkzbE00EOQNkO4HUQo7ZZ8AgnadJx1yg3bnsTpQa
7sRSK3pWfz+zC+cFSpOxObMIgpbd4lT9x0cpAftVGIBaDNMaV463XJ34wwtKEGimzTATNhh/7FGR
gygEvL5+93t2Tu/0HkCtgfuFYSGTYaW6zmn+vi7+XRq3ARFBTDlG1l+9V+JPhPsTT/bFHPxEuIJi
Ntyj1KO5LWnnJ0BRNJF46MA+RmUqsA22XEt1mFKAlPX9VHAbEfTD1kVddKlDJtGZPsfAwXWi8K9B
63SkuINQdbjYH8Jf/lT+hHPxTwAlk8zLJrntxxA/Lt5YMsrnM9p62mYevMKRiNiYgX+EV2p5Ika6
DqigL7sIdMVoxFnAIHDh4pyAKLW4bA5CasMbkUps+1ZuTUxmoNrznzgT9WWS0R6DOFcJxFJ9Qkz8
aNzRHKFX2T9NCdiz7EjMR1pGGN1x97PZHcvLAO2NEVMXxOBXh6mAWHhit7ny9uuX451otAL57MJI
JgAiX6qZEUwRkfmPWKRWtb7JbgDDFQqvootE10/nQA2Klus9yTV2R7fHnJYLMdD8ISb/FKAfDQym
L0bK1cO28AkXpPQGZ2mOzgGqh1FIM7xzuGzkHxuw2+tj8c5QlY5/pKj1d8kn+fEymdchzdBEtoHG
ExPrxSYTsrQk9IwKWBxP44Krjzo7BYAF25wRpINPhUPCfKAApQ4Cemr5tCJUnc2SMaPKcHnGkUC0
HdHzUvRWc4CGB1UUwIiOPkvzgAD83bwOcDP8A5uGYnliEaEbgXhrrluSnhixYoCjeIGfIzW/aAJM
Nsma70gvrZfTJZtbZgjoQ7GWAf4IcFEynpR8cAEG90zrAni08OmxFuO05ivT75LvwBCOq1PiPMty
JCWbivt33wIwENBMflpPOEoSecHNeVo8k5BKcoSGkLwms6Eg3I0nvjGATErSSyz4lmvoPWloALON
qAYxPWKXAiBGw4hzI3jZPLxCLF/xf1JRHCd3Z/IQjHV19nBpQCUjxc2W4KKcgV3NoBbBp7U2ZoJD
uVbjzb2cqKcr7IasZdQ+rHCmvwwi9091pAaKFUqJ+w+4eYwLieOy0Z2Q8lA5ETHH5FkjHVL+hiM5
vxuBMrWDCalWhYnXB9xpiAgtvgdItx64ml4Hfx2vcVwqHrKGd5yRP7P08WuTHtHirVx6x3789DoM
ti2VHo8HDgbMxMCP8v4VW+j3qeTRU+h7v2zhGZGKhjZ6nReQTxP3VhPivS5TFyVaUy5lMYcR3SHG
VJMuQYObDRGz8cOcOAmelxQznIascYwsyIdh6QeisnWs8QBkuabVgdDAtiCEAH7ZwDXJsJ+HOPGC
ev0+rXldHrV0DIC2NIniPRYFKEOOjaSGFNJKSyUU+HB/Ew+jW7VOuXKr7MtYFw8TFTJA7z8ieWNp
d7JyOyGUk/a0j4B7cr6YHihhSTCjHBnfpHg+6T44JxeXQmYJgHAgACQMr2X3qrYa/i/xdcOKHKl0
v/QLZgWBj8l0gHXsGy5QnPEHTZsmr/mZwKK8q4hA7epqucoJ9Lrrw+V7FJ3mCy7Xn+eMuRGsqe3G
7XKM8o7tgtVArGQOWTjAbIjAaRj6cJBtj23opN8YHHF0y+tME1h0j3R5ClFArAjKFJ68pyDk7yYT
SRVuzyfose5+mHj6H0kafHV9IS2MkBBeMCGZNqiM5vRGTjInB1OOvETSOlVO+s/WVZx1ltfts3db
7MNxmhoz3jO8B/yPqRhjPJ86b4J1YswQLHE+8hlNV1XRkWPvEg0vKXRhQF1ABoZuh9d6HJLxcjtV
wz1RmnscY/KZ+3MtvDPg5U5E0LErmSDIHMYP1oTMFdZIl9FkdKHk/w7kBAA6EBPFZv1/rGTfxf5D
AUf83oHghiYmq+9juAdvdCHOr1yskj3AINZWyEWmg599x3is/oGGcbg38N7QclNOw+YBnJ1bFBYo
NKpjt7/YFfixZRNQOsZVaIbhDGHI5G/3CZayt8GBDVzE4kTQtb8doxCQ8LCGL+Ylmbly44rw5TLs
zRpwJKtg34rrFlsvW+QypIGjpbP0MwcqOkxQO5JDqqz3fg3rTBBsgurkt7sLsEFSelYygaokjcpN
HEKUdJB/wmdHVDdFsrQTlOl6amm26WOIUhxLbUfGLkVdKekvgWYZc3x8AkcULMEq+zssz7vguN3s
1oRE+wPMSqy2fiUxJNdApZWcQDnPAVXFrMvGkNAE0rq+TyBIlGZiES+a1vjOinJk1SVRgPhnIwfB
fORRAK+T0TpD959gItznPZ1qjE3NVd6hQHBqCFyVy/piEnK6WtdxPSsoLJA2iQn5tGrZrGvNIxv1
0Olr3KXTxbAeqeeUYFh7FHu9wU8wjJlHUz1N1NjJRjJT1nAcZZEmngfO/MTF6GDflk/YNW/XInHg
VILYVcI4vDK9P6bi64zbQ38czN7+pu2S53ymEinzJXlsl/lENEsM2D8/DMX+Nh4zB3MGHhfJWBSs
DI5pObB3devwvpYszQm+2Li53qhXLL6c1MDuC1bXmDtSqv93jgKSVfc65h9r4nJkKkvPGVCpTxHd
DEYO831GivmDG0N2RnFSJbcMat4lmcSfBGxA5M+k5iDIdnTLxSmM8KPJvMnBUHZqnZs6UuTe6PTD
S5uNESOeYeZuK3bNTKmepd7CqgLSKDG2w5RlDL73YR/9SwQLSVlLeHzeebN33Y3t+ic57UuEuRVF
75HL+h75TJjC1QOq8ZrlZkc+0lW6DZF3sfblroORNnqrf9FMCwoF7IKo/pNsfJwrbpAdS+f0JeZv
f4wt/srX0XFp8euM/AMIULrbo9agirrps1iPWKHX+ObxCJALHfGqj+cXGuE9p/vqMM7psui1GUf3
N4DKgPc3Nv/YosDpxwclrtMXxkoM5TAgIMeXyhCGHQ6G+wFIyqZJzfF7Nvf/ZZOcATGJuu4XFR/o
OESg9o/RFxvcdzMEy575KY0up5ilhLqO/zXb69rd0a2s9S29OegraI75ryNKnvEfCBjx0x+ZxqI/
UQXFsvXY8BhJUiB4UkFKVKYH4+37bOzC4d3SZVFNQ/IyYkEvd3Q9bOhYxQ0c591zfSC3wwRl6Jmu
k2D6qFc4nvxuUX/O9NWDeIALBUndsuvUf2hkZfEu5rhRL9Ds0CDoBJB3iLXqigaS3CvpNIhzSnCc
kJfW8wTNrrRvkA0m+N5zGnL+0uF0XyjE6D6wQP0mAQ/zGxz3ETZAjGrY80gh25eUIcNNhKTnvksp
CLAVIPkjhqpbyzzThFxJVMPsr7mbHopQXvWhfwQ3AUo01X+BPP++35DUB6u83T3ehfGrjBUHM+vw
EGDsdJc2g3t7HIktZyR4eEDORvMcRcfnZFXhOSBShUJH2ZUup7tgR4XAiJbT05hz/UhdajFKaLVx
IYn46lFVds9RuXfogTDS1XhKg+8i54lo8ILkMXw0kxnG3cw3pWZJSv1hDuez7vbLN2qOCJdm/jHx
SlwQESHQK8v0Au3FLOUXIjycHccNs0k3IZfApWjPfIKmew1bMP8zn57Z37y3JMhZnwxuXGJnYM9R
Tc2RS1IihoX8SxlfxQPuHpDDqbip1MWRLQ7FfAXTmduxOFXXPZlWB/fJxWcEvgedtFtBeXVLtWAM
jsy2pxTCklIibRCN6CDEfz9wrGYtW6UGrb4D7QfSBsjBT1DUSoaUvewj+1zQ3Gi7fmSzyOZfpR0i
JJ7USC0objoZ1s4jDlPUaY0Q/NrjdfuMthS17HaQGhv8FF1UenfFgEt2sJCJNvtUnh4FeF+yRGSd
QmSQUmnb1fvDqJqbwFHV1nHwIpGJwYPz6Yub6z70joe3mhHfYxZEGMVPfU6Psp/52yPNLGoSvKAO
oDSF8prwsP8+txp3bbg/uAzJGI+hqBClHeSN4kaO2qqc80y5AoCqqAr5MupTfVJUQMWOz9nA5+DG
p2Lz8BIKMhSHSxiwihoAknmg2sCAmD5qYKgzKALEb/cFLaq+Uz1LpOB6NN9ZFjJDKgEajxiEMFLt
iZYUja6kGys1laUXKBrpuqisWBPZXTDDB9bcxLhLEOiLmx6yy7WZ6RVJEV+5IzRz+mzTZ86UNA+U
mvHX4iiGorIw9e3sSQYhWapHxqpGcu1reHDiXSOnPIuNZI9ro2LohiCc0s6EPGzgf0AplhZ+0Ayc
MVdB5Ymwg25Xmb6ztz7PTX1frE7zYvobXDr+wmHipGXSASGHOj6lAcR/k4vysLhXXozBYc8Zgauf
5MuVTjcWwZwwSawxH3+a04X2cGJxaNRhlZRML2b2Co+ViHTNyTFj6z0qwKxByO6z1RIklua1n+2p
nQOyK2+ph3b/mEso6Z7UOpK5agrm+qy+msPjGqk28KrwaCY6EHxOVLYm6cY2gzJfIdD4WeJ3Ji/M
OYkhU9LRJ4iCSNoD1nRb2nPjEYft5F0M8JYZDo38ZzB+jgRoCt/VeCmYWYe97wOTe+y95MRBwuUD
zDUI3TrByg1SVhZyePI0i4EfS4FMGuWulNvQgY6QYwkWRtENnOdk0N4g7ub4FCUS/Ral8MzS8cTg
2SQyW8EkiwNzxeBEHQzLFphfhA8o03CHvQ780KN/46Kly2vwaSP4q/uo5RTO1PhFwpV5kfINhKtH
pHeFbQ9SFhgSU5A/9Rq0MOrjYFNlkEkA5iLMRfKAJS+HKSooAMiNUm1qh/ts4y8FIZKHiktKuIaT
sdqlWgoa8EODMQ2WPGeHe8zcKzYWXE9WCJtDxINpP5dPg9uUMPx4tlWgoqC8bzMnvqlO/IIJiO9P
lVMhbBUw/taF/M+JD+rL+Ntp4KvY0GhmyEWfDeSKM9L+JunZIkr47Hfi6Sp2ToYQQel7b6exmX7m
wWF9w4eStnWSLTAGd86j3cWeWkx0rFZQM4ZCEy9NBHkWb0HA4J9qPtwF3X3FrQ0GwrLAcLCFMLv8
N0V84k3AZIZnLbYztDQuvg6GipsZqhkim9DByHpbKiQoHTBvjGG+3pCE8Qn36ncFzQuBIAsVd0eR
EnlnMV/EBaG6l82EEVSNo1sc2bdW67pH3BmMi+sCC1wTG0xpK420mVXVszodBY3avZFwnHAhcEAc
4Spetdn6LVHsiaiT5nggxY8kTODN+4f5SDOJ+wAQm2YagTxHilIbruM63hT4OoW8uiRlNrvfQWHi
AJAJFCkbHwZVQTuEn8Pw1ahDDVItTC7xr+cJwYD5MEmvz6/TsAO6LZjgxu3o8p3PMlSqJ/0blLNM
FE4cPv8r3IBJaDh4AhGnWdHoH9nMkuQBhJHjqpH6nvJ/gMZmQokDwpKv0wz+VUinEQwxzk6tPhxx
K9j1EAWMnFTrXI2cMqADannFHQxMabnAe6IhYPcF+7feC++LA79c3xIyAJdGzX0LEnx4XXFtB0cX
H2fGYMIRoLQPoeOsNQh/Kp65AOckRd6gfGxW3Is4CCZZs/Gjmb4ULhzSwGNUKKjELPuSHXVq4YHG
Zz2ZcdlM401L9XF2moUVJn1JHQjcXChEnBObknjv4QpKKY50SMy1NYub2BPdGk180JR/DOlTXpjr
0DXlI7WggRS5CTw6UpJEJFVZZaI5G8wCPn2CwkeaUnHlyjO7KCAVMc19wYIfyElOTKYknJHWgcXw
o7niqeww1YKfh1GMu2oR2SqA5+eemEsj+8p+FBt/IzkwXTRpnmkHR9IHLmDjARPoIeLyuv21JxUU
PPqkZaxAiQCDQWFc5rTk0QLTG2P0NoWcvYOfcK7WVEIaZhV4Zn8VRT0ZFqYzC8iiJceYNzmZIZS/
LRJdLEuO2KWyzPuGSBqTp+L/AbIqmZHRzijf9qAGxPcmLaZAHgvb+mFjS/XSehJddjfjO3XXrVEO
6JyjrDhg84BlFGAa1oufAiH7FskKlECuDu4tkUiMAYlFA7Up15lcKTB3ayn/OpQRYk9zJOOjABoL
5ZXRRXLUKtGIsGAnJNAOWTeCVPtemURHwqTmmAMp2LGL8VRbcDvg2O2RZHFXwJsjLI/aC/0W6Q1w
NOkICFhxPVZP7OftxbHOb6gRIMH0EZEvcupv2PtuK0ct4r9ui0YERdJKwCK5A3oHBnCJdyA0d4bM
dGjZYUDKEHIZoVODsctODjqEYz0lmt6KQGluIzVcGcfZ7JYEkSOaOqMJjOKovKjh0y6MnyD6nL7C
dqN8BG3C1onlCLTATBaNJxm6V1ZB2WYz6TdWt7Q9ezzUNag2Q0cjZWZwT1+1h8/5nTWN5szE/tMM
ejnSkluLSJoDxkHmqkWvuS0cqwv0DXenJ51Q2MwhGlj5+QCw0whp8xnJiGIPR/SJY3rOjz+y2vcw
t+Zr1Q0dRe/RVlpFNWzht122K+8xQyRYNWXtctJwsqWSrfiyolsrejC65b1mXQBVqrUBYjDTWviN
bNXgqhuInOMpceUASaELv4et+CkTAdWkcwmznYxs1nYMKDSNmBGg3zk+O81I6kF4GB/3YZR+TPGu
fyT9A+OxEwWq2+vBSZEItRmzaMBI5Xz0IX155zHDt5PVl6+vvFKZCwrLBYd2uTYQVChxDUd72iUl
lTM2/qMal31KrWPBTBre9CPLUQS3annCRE+6SQ66eV+WXLA5vVGpiUfET7Ty2YgdcbCL/u1cGGru
ru2wLUr+bh3HWr4CjoOKUhbKVqNyqYAATTnUKiof7QWN/8xBFVa9EdiyBEjOLBmNAWJs36WN3+Ot
f04qVjXEGeinrtJj0Wz5LS5UuEUdr40Un2UcEMGG3dasWZ5dEVW9fJkwm7+qR9rSCkqc0TwrLLB8
j0NlKBKkmBgKZAmKPY+Va5z7GDnGPCLxibo8+XosA+j6ssHMJt2KNYeOMQZdbCJuk0yiiRN8ain/
BCPAhEpu7RtsewyInUMPFKibrcCG4ExqMM2+DAfM7MrxgbbYZtC/EnUuI6v/rFcwiJLToYg1sBVT
hWMwkYPyb4maGJGiltsBExhXGNAe6XUpWgAaSLOaSjwO1yMkysClZGY6TqVN0AYHB+c69GEohTvO
EmNXxrQQGupTMsNKNGzOxNBun42/6hyotnBgXZMzD7ihKWWnwX4IsSUrcSev6zB/Mo8kHGdpNhcN
c2XTZLVJQTwucT4rbZYzoGg6hd6bnDYUHCe7d44OCmY8c+WEZWIlfNloPUWEPuvdDixtDZut3kHm
TiPq8u6dhcLB7SnX3RCBN3U7mmkM4O8C2i6OGhJDkhSJMOpoagv4f9whBE9gAscIuCBML6JtrTOq
oW4/vxusLUZTkUzf3cbjwNgY1QcNP5CvSskV8teD41DjTJLSdfR8Kuyi6h8JXITnfor7BwmielQW
rJSND0+o7vdioXegN6Pb6Ac+DPMMxtDoGXizggGOmBjXFFb3pFZH36DM0pO3LSOQY+bind814UW/
8BMzmW0mG4SNLGxW3Lr86luQSU09UGWdZ50TlJ36uP7r9scV33BgCeTeCfOPQMaXXXSzeCd8SeLd
27brr7ET7xhuLuE3DhiEBAxyqJLp8fIOhhE2XbdzOYqrAOGI/IkvgHJ0U2wJOAF053VNUVfAEXso
UkL1+mLlHq8oMgC75yszmVTYHMQFjgehJsGw/I5rMsl3LI2nws94puYngFMTZ0PBSd/uxy6/8DJv
2Bi27revVmTLMgFAnUUy5uOjGQwVEWyePqNqKFowZqZtvBXJOvsoIfIyZV7QlwyNkoBC24SFON4+
9bmKjgEpBP3CP7bM6yE5fmvAlX9hfdu8n2EBhV7bfykDvhhO6q0R0fsduI8J4w3mCpZD9GpTDSJl
yNTiIR/a+TWs6+XeUuj8lkTiImG7wbyPcEFieBT7UA4qCZHM/Lc/Kl8vrhFsUrzyWs5hOM5OrVFz
3D8rzQeiQ+c9T/J1qqBzMY9CsAIlHbuBKmTwWIVoV3yP/KEqnXgnVZ4BaI0/yGEIv2FnDWW1Obpf
nYV4JPZy/s+8xYBbMcx0bXfj9E0Sfkr2h6h9ey2UiNIvzKigTfYEWtJHM9HdXs8JVgdwHxmPTuBO
fqBPRIgFExjp4vk8Jq+eCp19hGlcWVh7lYG2ThGdy5Cn9xO8hnsHEjhkkx3znX3w1RK1gogRrtkU
boq3n7CgRkjIUWtq3fnAnHP2YlCF2H9ERETb4KuFaQDGfYktJWrxT1Ke5FAoi7F6xSpKhY5qrbLn
OpYenSAX6gcZPgchCqPgtAA9RSrxKi3uijs3S+S7LBF8PXI0QG57wmK0/K9v3PpHUWrxOVyIMymp
N2bnaspg0whXi5hGe58DEoIATR+gLmcmNBbFybgLK8FMdM6+vJKqwKVFPAwfJcl8ThPSyjCUmoFK
F92ZkkjoajXo0u05RZMQiNy4vSaSLXzdHJ502y0Nap8C+p79tbpy+TLTuD8BT4NsdeVbAsvnBo4X
SWpFGWiCgiE+AyCK4zNivGPYNPdc8+C/6Cs5pv09TXhXpkdoNNSLycDSyGvCNXK62PmC544FaDx8
bGN/eJuHNftBtAohPydkAFYEmML76CbLv/OpyfHHRU6F8hwEB7+A297jqTibe/hpsGCxZ8btekjY
d1l8Fe+YVzrpcXn3Q2d7ZN4gMio1W461wbOfEsNliYNwMWFxg1/4bIY9TgBr2TR3yVSEyAyP0Lv4
WMUPDA6L6ypjizh947m3lR+iuqKGf6C+RQMMbkslQd9p1BNCoW9tXtwHWj14f5KYgJ0ABvH4AJFg
jstYQDd3bIqLmPI1SFyXTB02sKzBUS779xnY/tNclqJSTfVbt6z+vbH7phP8SwgK67dpSzRty/Jv
lPIzZXoQEq7d9CSALEAs/r5d/p1qTvJuhz0n51dwXXV4ceQDruO0upqzhAQj+sF3KkC6ZTah6msn
5bSIJfiZkFsjqYWwVwzxXxNIzpi8vB8316MEYItA4eNMgYfeebTT5qrT80BvYwR3Xxg6JddyCTdG
uc3jENPkX+DXnZ5ihSb51ZY/iY9sXIAaDSt77QhsRiqw/+Cf2v2DeeXFW4TOoUh/nBU2EiRXa7fe
b3JQ2wKsLI1pgbPYQlW5/3uOb6epZHFXr03snS6GYSYhu6dNciYEJGZuXB375tmMH83uh8gVi8t1
as7DDnDpjakXxbaMCMwfvMo4VHL0RA8O5clVHBLzbpHxFYfBm7Pjz1HJOiy0Idou6XSiy4o1ymRe
dqYedZzxRrYDWpdunYiEGjl0NJqCCkVE+mEDJvRcpkcAcVe5MYgiDswKV1bEvVTdGxE7Jmoz89a6
B2fPJuHIIvxAvgcp87mB0KUy1xBq6gJWXlQjx3c88qxyKEhXTlv91bKdCi6ZGMXc7QQ/2rI0MWvO
X6jhoeDHgh+467KVlCg4T/cYHj+AgMIG5jz7J9sLUpHZzewhKzrGPu4e/ojcRu5B8RFH0JhZHZNt
lpVTYjXezd3yZVv1KSC53eJFQc5YCUsqqDmO6xxNS5f9Nt4N9vv1mw2LsBAD3c5XzGFZsDB6vrCT
2tvdroYjwizuGr7V9siMGj/VUDgQ0xegixCQZ+P2VA9VDMfxMYtAw4h9YGIFw6nfKzccT/sHaBVQ
enLYOK7HLvG2uLr2YGP+rQlCIo6B4KOZxfzqTjuiXUjWZaYfIKeWw3RRxgG2zbQYfT3vz8FAbhTr
ARVEfwC7fc6Id91Slc1Oha1UeuBfDJ6jI57NTIZcDOR+E2BSXZ12WXqNt3bOowgBvvYRo6Qhptg7
pA3G6Bgh7SCIJnvdEYRVMPV82w8ZdP+QdW7+HzMG4/OJm8cMoM4dBUz0Gz9mC5t1bCyp4YTH9oR9
uRkCasCr8VSNHMwGlzJgTvagO8mJ9iFYuYgM0YrysLwvsGiiHmuxAMEW4HNeAXCsGiFSmOnYyp3o
jlwxpE9BtNEXp6IrEOhzBCPx4JQ8+YTcZ4eMrYIJ4C/Urfx3LSN4Bz9bTy0jHghZga2Q9Fn1CJ5b
aNZcCQVd5eS0I7IoqYHE3JGNTyPW8oE3b/ld70Tc3TAXzgIg9XlHfURERX6fQbZgrIH6Nh2d5lu5
b5k/wEzE82r9LoMfa+ah+d2KgXYpR/O66wn426sjoEq+MjtPd4KNObfmFrGvvxc0nleWyjyXKelq
CwfsPC5vaeeOF2k6RY8lWYX3xzTaQ/flq7YVHdWIb4QLOPLeNii20waWWLCbTvTkMRd4p7SSw8Y/
BqfnoOo+i06vG8gNQzaB9HseDMxtxqJ669b+OZ38O5VQFEAFpclMopsM7yOyuTnIcQ55SY+z/7ri
xYANB0QlWJ3U6/zhLZG9ENJPMFHR9QGYynFTc4JiFVBLEKZNuFBtCm9ll88+79t1auaue7d5KgDQ
3meKLrwfKVVsCkmVAT+EopEj2pvyGwsiRlhH9gtRdpfBquMAg2lCB8MfpLqnd1VMidpJfeCLp88f
wgWdQNNcPApsU8/YDV/ZWT8lIPpbiVG70/bVA+c8IdI7ap3che4pxocZv/iQMm+MmQdP4S1XoD0D
QuexAzzoFtQx3YqiLZ8oqHsG4g9OEWbf3Y0nOp3yB5zJ4vv93L+26VJhesv3w8gmee5WwI3uSG3S
QwGcHA5lpETv3ShhAkII9CQlE8fm8FJxWmAaN8VfIe2kd/5xPfy0m8A83qrFz37YTjynNK8cxXLX
5PWtxFyBvcZ0u1/8HlJW52C64B9gAHCtUnRVAeoIrIpRlnSEF147sy6dSo0xpmIAdzHkNuPSCLNw
tqm6wnSz+u4LIJTLDDdQ/mLnsQ52QzcYKMm+gjNiIvLuYsNfA/Uk7yqdaHzGKGW1dRuv22MBAxTX
P+aNBg7vBbg1C62s/JX7nGQuEPOifTcRHgPLGL8eXpKbA9u4I9khcwh6aVLypGTOL+8T+O5Uc/gX
wsrk12C7k2DO5LaQJWTCKudyZ+amt3D4mW7LeIJyUzcRuAjgxh3B8J2pxI7d249cKWUS/HvcHf89
Jww1IUagDGXotv8GPmewXJXrBME1YUNuAuX9wO+08Q+882zQpwypVTu0+tF+mC7aAZrPgVO/rIAy
cuA1wit/G5zgliRjyqgCw7MPglo4WTJOFjNGscAsw/8l14eTWFw2cUmBzDgVWQxP3WlZXEmIMinj
Rr4wv06JZuVYzKxg/W5Caf0fUTqJpGW6u/hM9PDswq/lM0g4UzGjxMzM5wGcVeo5P3gb2U81GmIr
xLOZAgS4iYbHrV79mIZKjBz/BKcxQObJn/E3473ymTuKd3eTPuOgvCd3pGEQi17BA+Zi168AHNkq
q/8SQ9PExhFK+LBhdrDXcSAhXbBQ95IfAO4nhW/g8AZ6CVRwV2GKoPs8w33jxegBvUuxZLQVXOk+
6n5w+SGnTzcrnogr+E3xE124C3jNsls/tmm6cfUFRSrgeTwa94MYTNZCeA+d4fSQxUN7bebU6Hh2
EMs44+qcg7Lf85Pq2VZt9YfkzCer2TGjmDnMheqQaHCZ+tN2eSiOfwFtwYhoKuoDF6FsHIG/wBsB
8q81wkbuDP7ig0VOu4AagrY5qfD9q6TxyJs//QnNlLuAytQnumk5DkrGYnRac57C1grASjJT8ACe
jZyWLQXe7LvAILgzl6riuwAD5bJySCIQtHkhM8xdsFJSYSHHtmzN3+OGKlzDTuueZGZl/Oh+H2GE
zZFkLxIF4wd8Wa7d8MRehQYOcglAC9xT+Oh0d7vJ/+5MA+iHBPrJuIuvgi7+1xr0s8ZfYbFmEqTq
1hBp647P6us9AzdzdjNuh7CJ/sAhNjEFebTsvVzbxYQMMY5QHOe8N/bvucyoK7xh8Sm8Mb6nqJJI
M/WlONwM+WcaFFDRcEpagSjLimCc+NFy5TgnpaQA50QtIkxIPopE0ppWKibDy3IcFFDvQLOelaTX
chq4G2haMhypeagKUGw3vJKeSeF137BRi4F3zaqgEvN4Q9SmzNhzPIAXOIlXwCFZw7WlbY4+/DPI
EQysSfWvuvJJ5G4Tpxc7QOUt482ZQBVP7+HOGeoaN2FAf/PtQ43XvM9HEqQz+rdbgUJoOllG0Fk5
rbgQq4ObPp4wY07oFV0s4INAQx4t2gDNJhpVkAPZmSlFRaPFnswcbnoYTVsqoZhSCM2uYGPKeZvv
dtHPgdH746EKvKOkFutDl7qlD/kEVYuV4s7Or39PHRvNJmjMRGCO4mMNec/5tyh7OnpFAFquTbDn
KMnh49x04zH934C3i4l+p+ml396goV1UPQ6KBLq4hCOv0/Y3Ztr5bTugxurCsPwPvydmVqb63djh
ldfm0yUDDe9mmOrheSqgUfFNk+jqOLbzk7/Rwh2O7f+xdB7LcWNJFP0iRMCbbRk6kaITJUobhEwT
KHhv3tfPyeRsJnpaarIKeCbz5jXlzdZC8me37q+mIxkXBKv+z0rxJjVlaZZjgV3NF2EcWRNbioZX
rk2rtSFhZ/14gI/bkqnNqmrIuDwPmFx/CRB+kS2SLP5859e+E5+WmR14LMLWPKFHzZ1zhJ3Bnec6
pXuzBVn/zTHoiA9NLFHGjUViYRT3wfdl4ZCwKjgdVDfcw1hBJJjVCJjh2lCll2XkIMUw3IeZhdDa
nmirFPenQEMs1S3Fg7pvMkSkottK8clEhUjaFdxBTyYLGRgOiCBtlbfZ9mnIJj84Nt403DPLjV68
jSM/8nq3vyoaehqvEBDCpQ0buq1MTkPqhj8WROYPCQ3RMaku3a1YJ0UV1CTysz+Fs5GBasPIp/iN
UHy+XoYl/4Z0/fLayHmKaTXfMgV1aOrsl4VvF4UeXuUsNWCaidNPSzgr5T/wbJZzgdj3Dl45YKK3
7QGIHgaaGf8sVeCOQ9uySt0kNaIUMxHy0NtIItNIMmRlBFwv0WWBA2K2fnj2ijW8VmNKJHQYSktI
V1VH5XfHtxoAiXJ5qbIZ3h8N9ehyb4gaVdNyVsnlzDxu/UJiBUTbH/kcMkNCYWdSXkh8WV72udl/
LsP2sm7YH3iI+28ovcChbRgjERmjsPD3yXxZuDt6turFcAtb5I4VoVsx08+n6a+K4U1K9a9bka/W
ZucBZfpLlIVsgIHjsJij7Wgoox+smt8xdJJ3i9REuK9CxxODdBYQKreOy7PoJkQsOIdJjKgECo8L
gy6L5XEYmG88uQ/UROXXxuRcH4PFq8NLqbza0johbddufhBxhatSBI0EctH86hNdct8mIrHxaOYK
vFYxGVxIz7Wyy/qQTWz/KJKMk40z2ixSazWjTI1ncsnjncbw0tkEpaSp9Vcn4RJ0JxTpK0XJokuU
n5NeigeYHJ/nXg/aLuSPS7+9Z1v9NCyX8yYcMRsK9lFFr8KBIV3o/8KbpaVXdQiYGjDEyAH7FKxg
Nf9YzQKro0HLItYmkSnnD8n70Exvs/vEJ4l7kkjI116IPkKKWVOKFW+j7bQ3mVRiiKtO7IWoXoeE
YU8EjtrHIzbjl/SH18GY3DDlIyENlITTdpkoeQpEjJ4rEncy0b7pnF6BowzFfRwgaNf0t9GnsMW2
HF0wy9D34cyIc7JehsNIdotoYsoag4BKaBsByrqAmxrol/8X8kh0M1KBNgCcE0tfvXcLR9J5WAI/
MvqIb8U4ZggqKRWGDRhNPwZ3GuWl4PAyWQGZxzMoAtdSG9Mm5XSAwjTjmiLfYGbWO1Mslo1d3Xhu
eTnh0t+dTL29CZzc2NyA+HnR4QmBDzASW/WZfUloTIhlB6iS5zE1aFq7eNCicoj5fdqPcSwUj0ay
tpfZz94iSTWBRk8Vpr6rpAxaKYXsQhP66YCMnZY/BmccIRDPR1zR3i5Hd1RzKXs2s46IfIArc0GU
C/GNj1RfHq2UJrunbLqP1yE5LSIDHGA5PkXSckCn2W8tEfUXtf+auBkSN6aBqI6ZBKfVjqpyeW/Q
1h063JI+7c7ExnUZeEoDw+57BRvVaX6ZQwdY0Z7CY2j6+n5Ji+07iRbJVWQxMCRJh9a2N/v/D/4h
Y8x8bIgiPjWwis4F1TFwmziPm06uTYrZ27pvEdv54fK76LiFFpeGrcgY82i2kE5s1O0cOR2GQjmy
f73ch5QXbnKOVHOpp1tOePq8HQJSAX4ib5HxSJW0371NgLQaHEHlO307p9dOuf/jm7ePis5rDGJ0
EUOefH43k0CxG0riJuC8txrU9/LvF4sT2rrgJ7eC9pxGgbp5d8xDiOUUK35yFdYTh823SOwdsQPj
wk+n6glqYc/yLa3tdqOcYITFgAAaAAiaGFh+2nsGdJIy+F52IGhJQBnM/O612a/B4JZPDgtGcpLH
Bs2BRdxzZdMGUmRTKt+p3aVxgxd1aCG3AdzUC26V5Md/yThW6QawzSbKK8vjx5TM6G/GlBpOQYQx
n6mBSB86DO3owVwR3WEs1FNxvIIUIQUpH0xj7rU0g+TwpSUNRW3R9cEWrlxSGUtPk9y1Io7FelEH
Ugvg4AANDZ8aPEtgeQCJliek/pRlKQP5Crb5maS26qgWyLEH21mtS9XYppBBdJGAL3g+TdoiVsBR
lfjfRvi9f7CCgPDtjSg3dnQdjI2ZWUFlsGPJMiUY+olk7ul3yJq4zxhAM+WEoTBGwq4YOR59+DDX
UUCRTtwJdA4YpxCPaBDhg1JqQIVCVsfzGiCWXEVVPBBUVxVwFqSS97zC/8Can4ttAbmzDlveogyf
WJTnpG1IKAwwT2jEkaK5zSzD9gFIqxvyzgCYetywTjCA/yLHZzwGfQTNA3cyW56AN7LQ44QlYtvA
U9Aqqhl2ZW/HMHggsOdMc2FS+DasyginTbzaExB8zjG/XVc4wt3k7Ee/DOvnLMDlwY4hZ7fMyt+B
6YCbNwbYazFBee5i/8buOEX4L8ccmhdUr8DFfCOoAYvTCUf7CGN5RMW4i1V4Amg/mfFkbu0c6Z3O
8dW6u53FbIlIkeuVBJcjByoxuaxBtAbCLmvM+KKhNtnORRQbFmlDYaZVjGforSTVYYRFcTAuV7ex
BPHx5Lgl3varOtPq67A69J5TcGuvrC8hayocKy1JNskg8lL/LYoKCoJV/Y1y/oEZ5T/EByfNpOKh
vccBnYKoq5cLpVxhiJ5gWnaLXazPxIpRNg4Pn/tKUjwWpjJfBgRKJ39lXRQerB3/QpvhISyCGoWO
UrAg9Q9opn584jjtvuoXUWOKFSscssk7Jga0Y74kECuFS29n/oPkTq8IERSq2DxyOQjRknAiYYHk
MTx8iGfufR0wkkkpUZSuOVtI4ii+uSkAeRpGfSKbKy1uWgvGAejW8hzNaOvR2ds4DAJ/id7fX55j
AtCAiOjEFDn3BwrIQV6TelZJRtPagC3HkOfWMvthpcE9AiqqUj6DT+LusSlcWF+iwdWgXSWdF114
q14udnG50Y5GDkPR+KPW+LewgDRFyoA/eU26PsIdxoWl9LgRWmv9ZgJmFB5eOWdwI0DiULAc6kwK
8OErUOEr9Btofi4auw3WvURwFDYif186Zv9FXe301swMivyl+ubDimfd0cJmTAlFZvfeViDBGbO7
K/rvD9gbcA3Haf5JyC5VdlTAJXEq+yUfhso+TK5d/aCr5cF65dI42P/R2Q0bpzm2NhArmxRmkIFN
SJ4P/3dogd6LXQAPYIRPDgKqu6O9YMnPe8cBMnOztyI0M64+PklhJyv3YouaRHxcBs9aoTqgjkxO
0M+9ndRWq8BRT6zti4ieQjFjJFpgoxJTNLicc0tNt+BN3H1p5cnEpY6ulTw9XmRYjEm9tQiOXrP2
ZabJhhBQWM29fWbMyM0gISLN2E859xqeAIwOBgFlmrEKn+TCvsOyBOKFdDVDDU3Sx11iF4AM78dn
a6ZZj4xP71nW+49isUOMf5N6/mkF/h204o8G7ba1yOXhWt8LjCyoBBmYds38U69wEQb3nNs3MRfa
A1cU3ARfnq690ioakGhQQ6pOyALr4xK3zKYASYYe9lxTUA+psZXiuh6/QOfeFrAuYgZZxgG2ICoA
QA0BoAL0y3ODV5pBEWIRIk5uMhoX8ktxmJEZsBj3kGTFYFYghqySSfWqgjuaIzlG9FUYkChP7Fds
ZDxgIfy0LIE+iv/FsLPZRkfKedLKqNfryx06E67FChWE1/l3BQYSVs1MhjYGJ/2CSgUbmQf9IuTO
rAc6HXQDOGyOE0jpOjLwxKOSkw6Hp4MdCnXZEVMm7P3gSAJcO7g2r+z4eCg5JOoU/i70lleDdS1T
9ORB/aO4cDkIXWwpvU1+Zcu7xCw+qoShfWn/KhFW/SI0DcgbaUtRc0DGY3ZBvBBn95zNE0IaH/lw
0mzf6CbiM8Om6UzA6HjsWqc7JybJrtV7jJqWtzAyNcuQwzRdw7EIDem0J+F/zWDxc3sp64U8Kdbx
PE7KO0SKniPof4elAJbTLd6kxIryEaOU56qwNlrd97ivLgBRaHEqmp9yS4kkwUBMIBT2fstlx44m
ItCm+gQLxqkbsIxTfsml2c44YLIR8ovfFPkNw/f6P7NLrS35FlEgL9Du5lOZiWXMxvztE2pqcFIh
+oaZnISYzTAxMPHAZc0rtuq5MVF6610yKBQWGh0YB/ymRbwK/M3hTXIMTiMgagD0qab5QurzSOL4
iLqheoJv+E91KVRg+bXoKpT/UhCbfC5IhG1xUz0US/AircJqyQLl4iNOAbhx4RG0hWDOwmyNJWBC
yMzrzAxV/cYkFXhMZPQsux374eLGzzL6V1cMFPb+hpwR7rGZtWxRt6odBYFyqFI4Wq9sBiRmq+af
pB1Hr1YSF/4pSrOAY0hG2iL/w5kVq9ztt2pTC4eDqYyFNJuyDSS/UVKhvCS+Id88BwSiXWGmCiiO
5lS8M2OMxWW9NyMldLaw57RuTerKP85RD1qBQymiAnYS8mdla/sBLyPzwbcyqZhrHoGEpxcEUsLP
Qaig6WOi00e1xLmNtxgbRW/eFXGMhDetBZ8DQIuNhZ8HnFOKidIjOltCKTD94/gw4tLRgKUDaW2H
abRe6LCQr5NDLcrjT1+iHsFjirDJFlJphqDiujR4CHpNchMN8Ay9XngKXZS9KR1iQJywrskNmv3L
cQXs4gKQ5BYnGF/klWXINvmu7NVIdjoZgFhHT/sPPQVtersTQmdS/6RdNxfmwqIWbOn6G7GaYkDm
HyR19hOSzjnSfK8przAQCR+ZCUbYLeIPX/Kq4wtnq0xwPyc8l9D9O85kTQqdXscGK/kmiIoorhFi
H+B7wC2VzyvfIDP8g1/nvxAVfaPIFni6vc4WhsdoLIGzxZlyXSiPbDEhZ5wfrSF9D931ecwRi/oE
Hx28QUrKaFa4HMh65ts1G6+FGhR8ErZ868Y3OjuMUijEdsUBB6EI/H53P9ZUsGHRLg8QJFUw+hkn
ShAoJlFMiGPE+id5W75ZceMd8MAI/eJx5iL76obtP/RHMPPTCfYecutvo7tlX+HG1K+rocBpZ0RN
MESlLUOVX+DVnQWsFNvm+osJbjxFQq4AtVix9kHZsb95nZS9Hk9XjI3Qsgu4ywc3BLuc8Iu9V8u6
Nhcs3sdWpsfTCmM4JiVu6L9RxGRXug0lb/wtho+DU6wMnSTO3h9Wisp+4hBBV6z85pIDAfcdxtU2
T1PFmGImLoJxxXokfczGFRQUDVCxcenjEHBg715kP0rXG37oNiWoDGtfRDqnpoyYl68R1nSy2ewB
NZAJ1nNTycS/4K8xH33RXAuJsYIWx+dYhPGbQnYpe75uW67evb/m2yPMpoBbEEbkW5T6NGsDoduW
i5e5kRbNj9i8C3wtgbbMyGq2Kv6fVXEGqJWm2EJFVtk/KnEZJffXDDBPvdjhdm73zdgmd8vEXx9b
mLO5gMMLvYN34eRFVQv/F/tVfAIY8MlLLDQRZGJLa5RsOTA8WofgLsqhBMlVWI5cIxt0Z9/l1lpY
25i+xuIQL4s8xlt4xRqP+1ByGHha/DZkQJ3Ev+Ipdu9v7XxbAslfhZEBSOdtD2rWJ45LXCU/6Vs/
zCLlXMeBPCAkGiRwZEmhfo6MOCEaUSKUu4wLRVMYx/y7GNSUwh/ILcOWcrQl26Dy50Nn9//FHd8t
ls51zMCqyvVdfGjl7/GgGPno1lyfsaB5ajFuFZUkK+ERUO09hvZ5yygQmezK77OJcj9BBRXd9yAT
UE7vYeQBDTVnvFWz9YmHwk08puuSmmdowSgcQACJFs8sDDXUnUQqTg/rlcKb3+l46DIW5yPypSPP
OdYly0EmyF7hJoegoRkeA07u7MJLEWVmCU3jGqYq+pVUVIWOXPCcgrHFr/QuwB4Wo/Q7XbDx1D1J
MOYYwYdQxrkGRX9GXWvaJDPlbECqJ7SxeBpgGQ7AJfEsJ35HAQXh7GPph+bgmPSPHfNj4o16hyEz
AtcC6xd7dzLwgcJuocdX43OJQe3ER94xPHXCwGXAGL4IoaZ12fZ2nhdfMigP18VkrV+7Omy+q25Y
nB91SppRIqYVau3ExWp56B/bLLhbGIny8IBDNOkCOQ58KlBAECwKm1ym3JjaWKReQOPmWUBiXW78
laPJLwhOlQLzrNiQntTe8j6uHXNtECncw1nG0IC4p/6z9xxxnoN2V+4K/PhGwjkQxBLIgLM9ahoY
08wQzcq8i5AZJBL8Li9DSiROvsOePAwrixUrAkYfO7VB5qNuqDu4ATEVYEag8jWAFp0OS5XQJOq7
SEozSz5ebkhTmNDRUNCj3F52CrDVkm3q4OdnUDFdyXTk7InjtOx7kVhqyFBBl0H1S6Xoh5z2frRu
fyBAUppyE2HNXM/ZYejX4Bq63Q6sWHLYov4wX3D3gfyCrexvqwsGm4qIXaEqbjmdCf7D2EZ863Gl
wiqjI45dHN6wvILyaDv/ki2htkXoAR7E1xhJX/gTQSpBftHhKyaggi2WdNjdwcLbmfoTWrPejn2U
Qn7lpitQwp0M82+xTI4t/r5EyZB2L+RW9NwShbmIEsuqSty32CUJuyTuuWkl86qo+UvAGuLs3fzl
t9ObzWiYP0f/G2cyYQDdw5L17leLZDKIZwiFSvQhaxfdS9dNvhbfzhGuNE9PaQYLrVvGZQsdjwAZ
VB8k+QAyLBlG71HBgSk09c9wrpRKEr3feOyDy7/UxE+gXy2sjKX7Sj4ihb08KE1xZnCbnrTGoWbm
Infn6qc2X3bA4uAGwvNpoEssKgrFGEsAIodZbNI8CwIkIJrWMnbNzSaHg0hM28DkCPuTZxQxaFiI
p8NMKr3cqunYWHMuinTWW6m+GSiAqacsiQyxEwfWHp5LL3whpQlqwRR414NkEDV4nr3CWuCGcmio
/HGGAAKeQRARTOu1rV4iR6gSnFcrMtSTcaVNrXjFtYtVcL35f6yxxL6QuAlCkFnf9g7SCmMjgmlP
2dNwPF3BT+ZPGmfeO0zmuVdGiaXc96Q9+pvH2RLQdaxz9mNFL2GTj0Z1koA0Uk+D7eIQP3OOi89W
FDrMwQrMXJiX1qCq7Yw8t4OHFM7ZcnBc5w2i90/RqcUuOxXRC1Nm0ZSZjZpPujtsF9mcM6ugNKR0
RlKFSoMj4iEgB0asuGVLtESTUb7NCRNJIuXqo82F/HnjaRSHJBatnoAILr9CdTXaWHmB9L9SHTCI
YNnNZLujUWoi+q04k2Xs8PVgM7hf/U2+QGI+1BW05GqFdsIjwwuW9nwg4qaJrPW7mC1C4sNapxeO
YzCYU7iToOOZtfppIpIFJOMOhRHcG6ifKmGUIFd1o2W0zFvNsh9xzBvA7fRer1RyT7hI2d4W4pwT
bSe7vdlncs4bDnwkoQ4T55Ly8Gzv9ATwM99Vml6kGA/anJ+fTpsMyiTpu7iMGDQ7PWir4cut4HmU
EDxTUqoXqnHzLd3zNzoW1C8i/BoDfoWG9YqZ/eqSWiy+/go2y0L6sSIWO+oR5BvxIsBzYpSg5pDG
rJFKBbCS2R5POp6X98Gj68KahI454F0oy8dLwPP4s9WlsIO9xHOHMwtaDk+3TFKubTBtwByizaFV
Hyyb45nTjHC2AmykXNhKHmZggIfrG4MHsoS0adsgqa/4hjMQhaxV8v5opX6hAOQqCznM8BOLsZuS
0CYqB82mlTaUuvmjJd+9dOl3hf6BZzH32cTBQOA9RJaGumYYk/vw0v5rGvBB8r7KC4XpCheVaS+n
ijqwW0md3O3l7PwJBq7vCzFHxzgBoh7m+b0Y4DSqr5J6y1GZcLpCvGFI92E2bikx8xQ51TLw6/Qr
q1eFQD966Ot5bE+sQ19g5zihYZRFIqXoIMSYpRavQ6ks9GdyjJtJyoycvwg/9J9thy+autmC5pMQ
LUfNhZm1Wu3QRNm1tNxWyhkjzbDGxAXN+zyEv6U888f+cbx4D2It0lbAmXCYmOCzEnPet174et01
4rhqBMMcWPlEkzyjqoc4utfj07bkAVOB3cLsVKrIgi9i55yhC+guFysj/5DkMIEK5QrSXa3RRYqH
adIgRFMmHwnnqhVT4Ot8SIkX8qU1YkGXa1z77eESzIy+Zrpuv6B7MQ53oQK6fsZ943BIIC6GdERF
qcWnPqrI5jpGqBKgKpcmR3Koeccs3QCJ0bC6wSsiEUQXYljiQatsLoy6Z7bsOAC7DFgyin38muMr
O9Iaj9uzFDZahq8eFCktlu2YddFQbqqlaxsKgdkVVbdkHnwW1r39u7HT/iGi9GKU7AWvUVzDapmc
9tfndhXB6iBkuYX0SN9hdVObY0tjNU8WCYFnvQpsZ3sj2gxUyCGecRQ5gDhYJ/n6i/x6i4G5f2dE
dak4pgxW9ZSM14UE8fSnJiwvMR80kthf0WaJ3Y+x5deK8YTem36NfYp2upq0sNoLyYJMDk9xwFBC
khcpqvhi8u1E4ivtuJ9zzCsBTWJodJQcp/2MwSrLZSDIJJpZhyMTRWpwdnQc0UdIUhwR4IAgs9zU
ubi04EZ9mvmIp7Cw8FtvZ5oqoZEWVDiDX4WP5ZzWp0WiOcFL27feaQi7a60muvE29gy13HpWxDSL
uOqGmqWZuXEC9kJfqCYPIFnCXJMVs1NzrNac3I2Up6cs3CPmmlSwhqNiQdeGb1j4Us58VoGHPu2+
xUlabQHbnBet/YO9bjj5AiQqmlMaGvJJtKiS8+BKrSCBoAONa855XabBS1zX9ZNfJ+3XMeDmtQEJ
r4HNHqFFiu8rHRqyY6uXoyFnySqqMF6oZCHHc5yBoONLSsiIHPGYJZ3WEjRCZGkOyMjEWLRmjlQ5
Tv1i4dRBWi+iW4RUMbzVIKBvwLWMLkY6LbDIbygXOfWE86D0RZm/SUgkTCfqC+9yo7emVnGKczHZ
onBj0PAJ4NsY2izYiJBhR94lrZPEcqmzjQYUCLSr9iKlxykZe/TgcWUwAOq2/Dmb7Q2Ub0JGD++P
VLJ8ggMdNZNMEXMyS67XBbYXhoyBP9FpFjQHdR2BpPWYr9LbW/t27OelCk4p6jmKSlTaMURcP/zl
e2NHYdZ703RINteFckGr85PDnjN5xX7pHHcu9gQxlLZzu1EEjNMa/of9M3+OXY2xsCVgCTNsIEwP
FdxzVVCTj6uLyNYJYQzu4DPwE3d8KV0pjS2kEKMJit9+WLrQv3ezfSUnFqymo1IjjyF+aKdlfFp9
OcV6Txq4ipXG8dLeXsYsDo44cPE2I7jPUqVgEMXPBb8Of61h7RHn4uAfb/hhZQHFdJCXONIM+v0Y
YgjPQig3yC6kDv8ZU+Ah22VuLYhJCXfyrh3KjilWVj3CeBHMnf+IkVrxZVkq82XK5h3mDBclaZn5
M41VWR7cxIoCsRY1tPie7d0ismGC5bfxq7+Y/gWfSrwWA34Vnx5Tq4zyNq5ERr3xfMuUJzcuafCa
bZy+8Sxg7s4tl9HWjAg0TwikaS3zxTszKih2YWWDceUbpAIDiGeDJd+SCAWHBxez+eCFcDQXuj0B
UK6LIWy/G4OP3jpGsIm6OYAOH1Y3mVakisxbfVhfqOe64HrZqY9ZDLh8UGHxjhm2VvfLQipH1LUL
NqO597uPPbIgWy6jKEMV2cy9eEma34sz8rYqhmfpISnKmg95AbkPC5gfedBkQhYQRoPvv2Gh48CR
IHm+PxRxHXy3WxaY1dnZ21S45m52uvAhq+gLygGEhEUsq5AwLENJNI6E9XFiYIfAMNCmKW88euSL
LIMAp9zRpQpDt8x/JmeG2t61lujPHf+HMW56C8hE5OBOl5zta/tsM6g42yE3YIb3/s+Rqg9BG+hY
HKzYFa4G7W/bjckdhRK1AOTXW6bFtJSD4B/imSa7JDterLD9lV74E9zbAAGiCVWV6aAhoBxmQB+C
7uOi5UKk3Lzid7bBShrDZqYaq+n07WWHPVUafx8OQe0HLwYTvLd4mwJUtEnwisRD7bsv4AHUBHEV
ji9lR8+LiFv4xFX5lwMc8MTtEJfJb7STqHsAtUSpMxroKDDiT5sbW0dr5cjKfLkLyuljcgOu/ABD
GDmIyyFYW4wbYUAzKDzbtgO4PLEsCYiOTnHI//hNMP5W514ASrZy4ZHvtMmGbRwLkRm4sJYR4ieG
w1nE5K1n0WozNqbSCQUOnrecqdfUfClIB+8OhW51XVk4BFIqbo+QnbtvcSLmommEprXgqfsh/wOD
b8MzkaEQt1X+wxf7C/Jm0TDH8rZwEKb+biao8UHqjA+w4YvXuKQmtB2F/HCzwWurnmC+Zs1ov5cD
Yyid9tCUzF8IAyRmULCWsS8I1Fj4S1frtpFcGNvFo5v49UONFmKGpDfuPxi8wNjAGhkDbUMWHqMU
28LuxIWyyKYkJcZ12x37BqCqmBTir6Nr+7eSpJEx46rsd5Gi1IemK2GQVeESPM5ReR6Brg4Dudff
R8hN1/ZldB+WnZoEc18Md7HVR/hHj/OKUYZ3jbF4+8W0DP9E/nlnDQBCdVw7y9lvEsPqyy33r6LF
I+kU5yXZ218U7OGfJUuDCGHTpXSP5oILISq4+taHK46xigXyxxHF6iUeUYQwmRO9rF6cfSfSi/oG
fTKDz1QaWy4oHteFAhu4Nflq+/UlEwP9D7/C0mGx4+OMiPCK1EYqklkM69DCz8tXiLJCiZhBlQIH
XLkpVoJO7AvSdcDZnVSPL0VOjlTk5O2fovYkaidgFNwNXjh+SXjg/kOzXyb7ZuDk+kWBDNPQIiqA
IKlwvI4s6AoGnfqNuUji29IGPtWiKx5tVEfxBe3pFG7Yu0v40p4Hb/NaIW1S2VGNErNIud0DfE2v
qggRJkxbasyMAq/BjF1qeeMCqWuzh8dHfZhNxHROkJ4ylvmUmHTLuBT/eJq3EP6uxSJ9JJT2vegH
AE8gINok2k8gIBgWiF5Adm4M8zrac64IWwbJgrUovL5EmAWAqNPmw59AJsrAekSPsxDq3XRPpcca
M5bM5bFJOHg9y6BoGMuaJCJ5VXrdgtd30qlyKY2rJ51oAjCAAQlIfJ3RnRqK3qyRj0JUIEEfHwCY
jZQywv0si69cP8m/eirW6Djzcv5DONE/RtscwXARBFzd12QaajjNrrOUuRYSIQoy3NPFtWfAJZQs
PcslEYWmUW5eHZW0Pb7iEQYch35vrAAY5GJgv9NwGtydrqOQxwR2FD61Fk3OZfJhaEtf6KEJwj8P
036dWCjsUaTyigcPFGgcROAvXidEjeF+I3BJlDKBIMgRBLmnoJOpNK4JMG7YdFZFtwHq2X01GCZW
J2M7tothH3chXRoDxJGfp4FnnJO3o1ihYsl6X8TY+NAg6pDe5WyKEy40u1q4AXp6Ry5PDlYOIew5
nyPjwPsnXePVK1n1Hm/rqsrr8m5zbOvK3ihIPpVJifTMUs1+BlvLyWkbJE9d+NJ4jvu80uAh1GC2
JBM2BtXIKVnXAGOAqEfNnPbhBBw1CUrID3FJP8KIAzCkqr7BNKecHeX9S9DtWKT/PGRvC/3FDQQI
DLKNkLsC3qrf0+9lBi5BvJFWDet2rFfA+hmIviRr7khyKFPMRuIRIDMxfYmxL+OpAjrBm2wnTHuY
xn938Khm0co0JKL8jkfqMeg93TmSCNiCyEy9roeQn0Z18yBsFi2hP1EaeJ/Xbet+qH2MJlBJHrWa
OJCKSLnDFAX3gPXM8BQiEoKbIgWSWjwes86six5qHEsGnnhEC7EG3OC+J8MxGQfbCRsCAXxyD1rD
Vdzx9WFp8eolLz5OKbKYpF2ODiZEEocMmbJhDUOWtY8SP4xB7HeZqpiBxtueqEGR3tvHAof2k0AK
1GqMgveWttdlwLHmyIPsSQYvUCGZPnDU4nenLZQmVNGyQCtpuTUid6ruky2azpFLz8f8s3rBqwo3
fCG+wAhiYEiq41E6M+xO6CclDE04G4pjWZh5s34ZxAi3U8TWxkNYp46TVM0cjQ4bTcU1yl4dQj72
EPHJOEJhOZbg6cTeUO3g2U8HzLxCGjchdxUJ6OQiyUAyd2qxFVPuqHbYZpQfIyZVzJxRprZMDowt
aglyFFWpMOS8dg/D7nNjc+A2VeHR15npEasIgQLZt+PKHkPtY5hpY40oZBPLKvojq7IdCBQiqDvu
1jeNWpUJXhns3UMWwu9S6BvPJ8Ad0QoN6YO6MMWw4xhQi8W3fPbPmEpyhNcC70IffUOLW9A52yG3
ZQEs1CwFvyzoSCkNoIG7EjtGNwAuC0PPHoR90+CtX/GzrF0IJTII0CNYAl/GTUZZO2ePkn0bl4jT
tP5rQNvB7//OUce3m4D0RfYnEjhY4VxYSM8xNyGtlKE10D+V6oRTdE1LJdwDv0HdWtILqpetV/Fm
Fiucjr3pG6Y7FPEFnI0va88Eilb+0SawAyQUzLGkLaO1daufzJlILaSAxz5k+4PfAfSvllq2ZQIB
obR68dBZXTcXhMHwfh4XJDffhqqnxErzlmnLpfdvvWRsn73GHn8XK1x2a4BbXuyIe7BNsL9wNTQn
i2OUkZAI4XCiUjfYGOAbBdhPNL47+CcjQD2lJaZDb7dmpuSK/JIwepNCDcTbBc9w8zGGuHu3oYge
mbo+4ab0Lg4lIyD3aTRs+EHsLUSjL4tCKGix4eFrUI0geGuW+Xi7s2FsgvWeJC9S40wk3IfbFj1+
xIwUcia+YWy8CO+ZZ/QeXwhMA4QUjjq4A+2+HAboavAmMtxM7cjAcpQgemaxl1tvi78NWzrDawC8
yoiiAEKBrSGOXzhRY3qQMiBoMDMH9FzTR4N9yYsy7RuMF/6pLKEJUb15ixgUVPDffIvVIy7hYIeu
JasWZFgUwcJ1W+EnfGHYCgE6FLo7NKGzGoxqQhppP5wuwK7FIAQhpjuRhPio7iECEj0Yfg3mOVxW
2Vxsj8vO51V9wehH/9TrjkJnvEI74Z2k9CHLgi8k8H3ZYm6upmN4QDvHYuDY1XtYhRZU4Nt9nDO5
UvNTP55R1dp4DI7iZyfTbTWZbHs5AkVnUaR8Go2y9HwWldX6FHt1zKxkEkRZnS8H2pOM0TNyH9zg
BOImHiUAkEVVkWPNN8E1rMf4o10mTkBiXTSeruCx8ho+1JMJsQ8cMlGeDxJXHRk540pcFiQyJCKp
62poGZfg7cBAdRDmTkAtZJG1diR8BccRkZc2VbxfQQS5YPjEWlAvCoP/RYFyEqaQVCWQqVaaQqAn
wRhkiNQW7sfn1xAO15rwh8hugWMGHuaScEAzxeHQMpzQ/gw0Wk60pQyROeOgDaHeENUXprigkOM5
QpKO0wxnj2ZIujzBiKicU7QxUyDeBxGKCvbhWzEiQfkvEeNWzsU3kNSIQQqwG7HlUYvDiEWykdWC
cXrU2oUnUrCa22HBgUUnzBSmhEfAH8N0aboZzPIZIiQ2Oqr+ZTq6vwoRyNsgOCqaPgjhJV4wOcAd
AEMbceziemFuG0M4KMQaPLKJDTHciDeAQN4pJ1gmOeeXFPOcPocOiOcg9j253b82rQzkEjGyCheI
oT0OV4NkzpGwA3e9kLVfcrMWbvukVkaoBrMbz8KfmfKHQJ+ZqodsSzRo4b1dy9KJ/vFbeLmhFHrC
e18gpiuYTNnMR2DLouBi23h83Mh1qddSxo9WFjmsnJip3sKI+luRxq5/HHrqBJ05wk9mVNdzVxlq
/2M08XSXlNOsKBCtKcHIWmQpTQx3h2XB9QGuz+FTcUEeHhUrljAtL1oeERmh1HLebGMXj5yM/BiD
XPxmsfB8akKUnDBJ5uvPfwfudlUMvDVYjPkdfC5c6ocLfU7eJ9cjdAIJGuIPaFgYhXOhran4CIlO
StkA3gXporWTYxps5H1eGnTfGSr1gi9CmstyocR13KvF4QOavNjK02Lj+kQgFgz7FD2uh/jxU59C
mB0zrBxwQwXc8cI0DQeU9G5xXYRJw0It5mEmpJ6MS8hc0yowgQDDsbh5odoAslstBbcU1LDSPAid
WASho0dgEnAAY/sFBc2lzVKTXb+abWaokM3VLI1JGVUSpC/VY0mqbFTViH0SMYrsSSIbA14NkSFy
jk3vw87bx2AAGxUi6MhgwRqDVexhv/dtxQT6YHCg4NSK/rWGIxcyNWKIAtvxchj/gTgAydDsqAIb
di6ynVacaUPOAJi3AJ7pghE7NzWSlfe1lhSW+OJd2ZhjCBA9yqCwlPqxbYDS1dedHhtef9mRYIOQ
E6iCA6+ZLfct3kFvV4LaDqv0Iy6+gBhE7ymHBmWy4tI49GJS4kJrsPcGS5RQQLwyZFoGr/0HFB2S
QOgnVMBC1chc08peCGggZI7JFbIptjyxJaUVYe/DkbTCXbVbvi0uCebahaVxla4LeEmDvkpkjHiJ
+LC3saQmXOEvSLhYxksbiIMifpfYF4ra0PKQMsaluJdjqdNR6A6wKBhXQufILoB3HfbeJe/XLoEq
hW7QuELLTzhAjPrw0q5YXKZnmEQ41nQhjjVivQD54pfmtBGSQyHe+e92I9AgioM2BraDUwfhRAwT
pPEiWgTuccCaF/8C6OrUYRkb3FsbNtfgIHJSD2KrgLGP+OZZpsui7NQbzizzuwVp7rt+N3ErGqLO
fVg5bXFhYEnqZKLFVKQwVOY8Cgg04p8rwbVicK36ikUKaFsOfywhYWfQo+qkM55xGhrQzgGtrut/
vPCJpOqF6gsVJEk1IycGQzGQsJrHuziiuMm5z63U9a4vkK45IdMLgQ641UeZQ02Bndezl/DMFtyM
tUwf0BDfEUT6zTOUunjDexN0XIZ3atKhda5Mx7SvtpygutYWQK8UCESIDqDDCbqqtBX5GUXL9ccP
4jRgoawdoIKKaYSmtIZMQsmKHx1YbGz4/c62pfmIhjuMzuHFcSjTRHABGua0BDvAvgCQlGsSJAq3
YCBEBl5AxujT+1cvx2Vm6AZg3Ta0Loc06KELwgDQcCch59iJ6IUmiGEN1DKlN9nd/mYVwXmtOaY4
Nrjdc5ojBSr006I8Ba2Vxo4+DEGFz9lTdFDyF3FU1wfBK6Ay9KWAdyja0Pqhh5vYI/gxDhnMGToC
hOs4rJB/y5AwrkFIFR8W+uU6MK0moFy5jmsY4jtKFa46GZ0X2hY4q0zzcY6g0cpE21zzEYUcTpLs
A1IsNqkYk4wdBb2oz8oMFRRxQX+zjn+dife9rZt6I4SbIO4C1jDtCV626wPgA5Y7pMb7ORvF4x73
Q+VLASUMRfvS7PVJN1ImKaKwIxn78FOvfB9UoO3gi2GXDhgleUaohXP8aqgjcIZjVEFazwEByL8y
pIayHWHyhajB4aOznjgHVGqlRA3Z0NL0IOahcVCDNuSAJgGbEscY6dqo2hn7ycDRRz33gLsjv6bi
+4kRz1hh+iOK52jiwpdzJHbEvBETfz+2cDcNlzeaMbJlJHim51XFLfYoSUreEyJjSUgCwZcUHTKO
YRAiXz2NeC1zGSG4GmYQ3IanKHTxZExOVJw87t0KXkVNtX5qOlRgtRVCRmJlyNFXkCOgWowLJQ5a
3YipwQbBxsJHSMaxCzumLbbnNcCei3S+5/Z/NJ3HktxIskV/KGEGjcA2s7RgUSRFcwNjk82AVgH9
9XM86r3N2HQ3q5gJhHC/fkXK6kJ3AIAudvc41OPmRhGkJyJk8Spas4A75wDjcLMs/l7hH/tggNWh
lwGcGk+wpjZ+se2jqH9bj77QNtpOjamExbDDBdawQhBclZTn1goGSRRw7UhpyoybmwfLc1foCsKj
J2f4uroB/j+FWJg5Cjl6zyg39OurndsrS7g6IFCYDGA9VODNTH5xa5DzSPwD7WRcOZBR3YNvLbNv
MuWgO7KWEs3fI5iS4FNaopOrnJ7QrqSq4zC2U1uSK/znIs6qp0P4FdZo1GYLiJWV5QxRkzOMGzDy
ZEiQXTwM9wBc2Gwagdh7La2WlfRb3PpsTDNdItxR3+PC8LlDTQzOB/gNJ0aQOPdgxq5CDiCjYcYY
VfEBx+f3I6nDRkVlwhqW4GgsbFo4W5QHaG15oB28CqYc4Pwzl727g21oH5TLjV2ujMzFjHniYe0t
/88vFiRndc/LyGV+EuKryHVeBMstJB0OPgd5Ty2LI0bz5tKG3lVRwhvYM2aCMoWyWpCqY44Zo08R
j6KqgTrQwn8WchoYHNUcHG2Ooe9uORDphwADJIgcm4yGTQk1zg9a/5w5ywtyG7qQDWWdNvp7wtA7
uniBqqAYG4diKMmWD2HBSKUiXfzOHZnUqiAsf61dUL4iIaLcapkirYaRvqh5wlHObPHPFmsUTJp+
uRiTQfeIP7sLH9XV/A9kfCzBcZx9MCsEQZPQCdF9YwfnHuOt/Jp1AyIGfSeH2xFjprgH4U/xCP+4
1q73SOIVEC3tNXPxhUlYvqeY1kDeNAudlZoiTPa2mbhy7mwFkBkMX9yfavAAgDWVBgvSJ5o9a6Di
dsygLM5hZ5ImpDJeGCgjTxiGNzK5AFSTAIZsCh65zib+qPwNvhV/f7iFeGdzI96+/6Me+YwdSxNX
ux3Cf0wLJ7wkmifvtsfl8tUyXNQ6wOXo8cRmwoVZxq6/C58ZMrf7EAYTo2VR2BjfI0JJ6Anv8eYA
KywxrkIbl2xW6B0efkfj0XMUJfo7KuOdQklDUQCqQV0GOsK6D1393Yhbb2ciVMMt+1OXlBjMwtkn
wJNf7M+YSradEY2RI4KYkcDNbqTEXB1ga7H1cndIFGTVLHfs/e/rLA4eGaiRGTI0tA3rNYr3T0HF
cSRUUbtDgGcwM/aY0a+cZKQwgaba513BLnkXGoUx4JWgxzK1h5UsR70DhUKojhiEbI/16DDYVkgy
hNRDYfqTzFAY1xOfP5zQuoYkeUrpivVkNMdfdXn8wX3318JFchfrvf33aMTic6Z3Ozw0z0mIaUUK
BAGtSJjExBLo/rd17bSFiwsR2wp4tJ+XXyooiveae++XDU7CC0EirdYfllQLgfBv1XByI/oQdIDv
aM2aMB/lDRsdgeMiuWsKU5yHDoueFa4RTQZzZqTS+T2veD37c/RT1gAGZsLXky9DXpJ7sEnJJaas
LQn33lAxQOpgW3PIVCUvt5ro5m28kKKslRKdKDCmqYTpWj2UxuHnkcOVZdDwWhcXB5UixtXT56p+
PxXES76Cf/QMJZ2iXobXHdOMZ/6JF9hjwB+xAgwxqOhFOFGdmCPtCGlNSWEJH0axlscHgOoNy8Vb
JJ3uJR4mcaPwb7N4z+6HGhK+iaW5FNtFd2XodfCJbKlcsJAhyORC2AVzsUhR6Vq8n9+7Ogmqe9GE
651KOsG4zMkocd/TRPLw2ToSVvBY+G26ONcjya+KZxZIbh5r+O/CocmQkhkyXrGAs4o7tdxoJOz1
kxgO73GlauPc/kudMlBGeFAEc3Q5I2GJEy2TGWGPuuC+D4u8s7CivdHQtJiu8DclMLAgv1fzM+rO
9I5WiBGvhtJ87NitJqsg2lIc4X7MYNY6kx8ezBZQSxoctJBc0y1FnZORXrZQydppGIUVTypG1h6B
wo49MrS86L3LFpD2JYAnoo1x7J4rP/xsQzFKXF3eRTPAelSbmkvKTSVg0ifTAHEURZlDuSNxSwIX
i/5KycDLZpdYnARMrP9AkwUvKKCrI7INdCrGlJefZoON/J3uTh9mf48a8CWfaUblUeFaKjwTyo51
FhSzdnG7hpRE+S4h3rM0b/X8w8Ldimk9mliYAxgQ8VwaM3/w0XFB8oHNbTOq0+7wHxA3D08OfBKr
LHRSERbkYvglghZrjCyNxOHRTSE75MoH45XKzvpxVGrc/3Oa5LKsSDlRxeuHkl7oDbG9Yo3BR+lF
cM/LYgwqlqUskOCJTDROvgINlzW4WXDfspY+UOCFIEKHH4pUb6McJHCdVg1fzfvQk9XJLfFgAPcw
ll/GHwxZcAfR0w90p6C7gk5JYYpUI70U8W1RJe290T6UInHpW6HUiM+7REckQ/JZIQO4qQYcKwBG
aaAlE0hVpAVzy0n41ITfto3KXY94eQ1DTMzClHRpJChkJPS7/4kZ7T8Ho9g22ODGgyLjbUHHZn3Y
Se3hQcVSIgdsSWstoQryMauFQ9v0vDCuX9TJQnBnxPAsVG1rx2GnmxOVm0Uqq4lBJvg0DZtoMRVk
Tvzk35qNWIMwnairFJypcocO1BdvFkezfDbRHNqSDR81zgyBeNQ0x/8Kx5JpNrL/bnzp/WV8PuAB
oJKTzM2aXSJTAZOWzFaoNx63LSTBZoxxYOLphgrDpRHmyuNCJcULj4bbljR43LnAz7CfYI/iAsXY
3cevLjASCM+3LVeuD3eBz1HGFGurK0IumdV0vbxsGaRxHEsoPE+WXwQ4rcsrc0m4zCOlsh0hIDRl
0CpOXEDaCgxFNguUbyK/5ZkYEAxmrBeyEB9DvLJtTDTTor/twEBQUFqr/+UhpXcL0xq0guwKmC/m
SXn0xLNfkodU7z7dGRjUMBav0xj9U050CInLAdRl/g4K5k0Xx8e3ze1JaKgY+jG2VK8WzbZx76N4
SHt5Q9AgVPyzg3EWaCS74zD4eR05zarovF6MI0nGGCgwpCAEgpoY4liXJ+sVxpr+anfpXLTxbQYX
76kotn/B3r6EsZPHN+QLBlhp4cVvjpHa6yCEl7APydDmxYqM1s5HSMlhBEqGKVJT+iVaHDKB0KOi
wML6B14DX2Bmpokgi2FczelrEsjtWQa/vwAf0tDp7rd4CD7XpvzPHDvkzGwPr3Hv4xo2UFR/6WbA
W9dBl9QVtD/IdhAh191/0JqgHEpfaERCjIchgzmFs7FLf/7ReOwIN2R5hRHoaTswCugUJq7S1Vjn
dFgFsJdpJMWzzYwbXDzZ/j7vnFvoR0KmTkgAIZQeEKxWBoQS23AIm5yKGBcpfB0eGZpgyrQtqNAA
WOgbmCe4Wfj4buYRQJw3DXCEnKxE0yomS/wTAjiWXyD7Nh6Z8oblZxvoLnFLNirLnuEmZBdRqV5C
bL9gU1AmbOFnk/NBGXvpFSOQhEPfjvmFm2DnnXbzQmDCPszjP4oiwUZrAYsZCisZzxn+I/wgTD/o
7vkS2zcbWyGThgARPib1tE6HImGhRY92b9e1pd+RQsXYMBUyHEplJwdAXz1Y/i0sAA20ksxo410a
GIo1Kd/wFqUcrzTz2ElgBjAeSlV+3MqQa5RFMTfBOsGbxH2axo8B/R3X1fpmVRDUoZq2isXjZ3H4
nA8tQC2g5lFwa0hFKqOI1acTLNlbI0+4C5iPT3Cuzs20UDuTbnpna+N33sNGiWqG7SvOCWDYSsPh
tEWtW8UBR6uzc9pl0KPHvcarrPRF+kR7DP14nMc3bOE+dUn4hMsitt5tOfwhJaz6zRXC5EFx60eq
Sn+muIqB3y/ibN9TcIQN/LxFdFiwEbZvYsNSxlgZOiB7t+PQdrdgmC5lBcCLHb7RR06/rc2HJf5A
szGP9dx+sHJu0/GY+T1wGUVdYDsvEkvglvc+p1/Gvazw9rckChpXeime7h0ADh29z7u0vONE5uJd
hANtL0QTKHJQI6TsLp3+TxWFXI/SAO3U31VcDsijROfv0kQYnDkRC9HPQOu2OWW2HK2CBKIpiwX8
rcYbaIJhbfXqVnUmZFYspqArr0lC0T1zy0OQo/LXbMlwIBGqK9r1VYC5BxdnJeYWlLdciPRp4uZh
SCCjDabRdv2qYRROE73isXtTCW0LUT7KmJJ6U0x4FSxI/HxCeIpHyk60RG6YGM8os//oGH73RAGs
QOzfg5eojqhgCsp8kcW7C0V/5UBENcn43B0gaG7B8BiIfZI2KoUEv/g0cfCDMf3fjo2fI+MTbp9P
EnnjEj6n5dkRS3ND6BqEr/3g7NKC8qTofGxnmIIbVJC7AUX4nlbEWaawuYh/QtRbUewdCXQz65OB
79nwcAwsjhL52TmgnJCREFTYhq1zuAxkwdUt2fyv2RcZHErNV/Jnk4G2YAwQfeSF/lNETnoTDgLc
4vGMD1j80ym5VMaZZB3E6Nvbvh2fiXMvf7QDIL5DhsH7YL8Nt+kVsUpycchnBu8Rqpadmx1L9ubE
rfvDgdj81gV1/rMhEsKSW8oZwGVRYCcAxW92iFMOOGbgnh3EKAWdjErGgqnWxcNmXFRJ+BmnBm7/
UtBy0a0F/pJfmb78gbFPuRRx0Y8evyaXg2nisSSTlIIyrJVRkCXC0OpYs8uFePI3p3YI78pq7467
92vnHhGL714NFLQ2EIfIG2GAEnzXRRL8iz1bsjB7zQUhxd/3KGX3g0AVKSkt+RLhFH34nwywy1Pp
SL+JShcMwgz0T8nI+wjmovpdJUV3twYxDa59P2wY8svlOzCLQrJC3yQ+dTaarQ3gopAMU58zJkQQ
4pbPOuAmQhRKPZwTwUK6H3jrRkl6rOS+oB8FPaPguYNd4CJLkExSRZ2HoJ3kFIcr0BkZiiCn7G88
LP7vEVpdTUiVoxMDSpJHIvAj1VkjOpAQ8BajsJ6Ac6LW/jEoAfMbM7GOqsLbuckd8p7tJULd6l78
zLQk1TTFqxlb//Vwmuo8td5PKiwgzkYcvQewXuaw/5mlBAlzISXdhAA61vh7dPkGlvcFURK9awc3
hAE8kS0LMFwycnCONZw0lpqXb+4nY1BgVokMiJD/YPhE/c1hxBN32V/IB5gRF8FkGCSzrLQBfxlz
xDDWnka33Bday8iIASe7mhrRzh3VAtoTwGq+DxcutfZApZzMzsLydv6aQqBEMbrkJIKwDVkUtCjE
7bDdGEaSLfBJF0A8it2EbezViKHjmELvJXT7c00M47ndw5zTJ3ulVee+I/XqrlQQxnbQWRFrawYh
LDukoDPHB5I2ckCsMYYo+95J3K04FrU0n7g9DvcyP5DkZTl5Gaj/Wiv+3kTI9GmPz2OyQqQ9umHy
7p16Dj4tvF20vkEuRmp1y7sMMkwlCNrd9HifjdWQ3wQcW9Vz2+CG+AFCzIoAChfX7DYFEhoeJ6eJ
8g9MgqL7pFAHMD6FF2t+buP2biH3WV+8qGz07RS3ozkn5cLEJqiN+CvGAfYppbCkOxWXv0Py4D9U
GTPCMCIgV+MCROFfMsNO6E27QIrsyHDbHh4JH2tfHTeM/6rL7KX7OTuOFG7lyoTCnenGmo8YlX4S
q24I3XBxdizYRTfaKao8m5vFIIfBsCbirt2Ey5QJCSEo5r8aTBprFFGpinVLm009aUyM+GdQEMuX
qUKg/pIGo02MbCJnfQsZcMPCEVdaBCWvamBLCyQTNowUxCKvAng6Ekz8xTl5Sp2fa+40RFxyBKco
Ci55kKP6WzA3LVdhW6Bvfh4R01nSnHWRC3wgojjO4Xp7LvxnTpyQWfQytr+t7WiybV9bxWccJaSP
qgdPbfHZxGnltR3YKKKlNAm6WvEvTXJ6oyXg88MT5gvOW/59lBUKW9P94PPcxSEYVYaPT4L1JwXj
f7PBXAFhwpbE22X8nwUKAINE9qh4rgcgDu8cvXLDxQrbgIutFkWeKHN9OzNEyTzOGFowBRAHlpCx
owwLrDu/Im/0pkyAawLQaLTmHcZkOUTfJOX2ILbCfC4nzk83S/7oVBP8zV7rfJhaWNfwtcQWIBLf
TwZMI/aVfIJrmcTLh+DgCGklkc4eIeXoBLcle/tcDoBBycTxDbEnRIKC3znuRk7um/+MBzebqaKQ
hgLo6WfIuvG/1PuYyhJbMgKtiBysrddPll4qJqgLxpltoh4AtsSbFgSxnnr9NhE+d4eJNz0fdu73
BBjgBDjwyEqbUyrcAmu2lRzrV2APijK52cZNCFlp+icdcVYik4s5DzdzYPhBrkSYPwRFWJ+w8pgi
mFyl/3P0qRzfr0/OgwfH568bJ5ksKXrckdIWxxbgE5/VVck6JcaRLch8qvT5U2NO4Xyg/Yd1Qq+6
BkDVcA9tClU7YPsViomLRKXIYFUvIggXtzTYb4woekmnFKFSksvilMzhBadXm+Tedd1vmZVCqYL1
LBOoXZByH6qBlVE6xwB6Dt7KmFEGvXXQvyLApIklBOCRYEG8wVJhXWED/7j3GcpuVy8aoedsdqAw
dIZY/gFgCPvWmhcQ787VSzIF10Vb7cV9HOYmeAK6oLKk5OCv93TtvKaTNyAMEyvzgRRpJPCAzA0N
HziEgukvdFjQ2TvrDAQJdrptU1ouobXRjVOgVj0hG6BMGOw7z26BAgej04XQGLC8BQdYdA2cMByg
fBuGBhRf8v4TA/1sXLFMPFirWC3RJWOXpW5XXw7+g3VuBmFoFswWuDA+LSWPspxpch23+S3s0TJl
PG3Vyo2O/8s8oAPjVlh2UwMtE32aggbDwBqHqgxug65gXb1TXhpJZAEPYFTBYNVV6o9ZaTjfd+EQ
lndxkTyuCZOzUMfml9XYVIY1uRa8sC7WP9N5TC4ATtM/HfGZ5DKmUUUpxcADo3TkCYDPGNuRggiQ
lbjyjsIwoa5pEmF5JlCh7kUkWvrz8afc3fj7SHTo7YHrBscOfiMWGyWU6W0R+QU0DOYJnH+cDFIa
xvnbkQHkwA2iXC2oIZmJwpVPQ5hS/NZcaC6i6gJ24L1OfFNdsW3cllPYk6oAveu9i1PDTVtzkIni
2jMYpcH/tH5XbcDiRfMAASzlZYU1pb+YXXgC4+fIk+JkObDLqNfikqy4mB0DSx5r+eomKFjhCljR
GgFA6ReEXWY+WfxSzSibg/Z+rML+1dlYyqVxUl5tVf5wqL8f2oIjzYlM+2Qd9MoYHh7A0tOCv/tT
4qolh6kmzARD6Z6A3LMRqWxbSaa1+hEDV648E803fEPTAQSOSQsmCFJQa6b4UDQ4XqyAqB1aXL4o
kMXSxOrsR53+sZ2EE7DogwyqrzjiBalcigffXAxHQ815oLFGqvgE0IG5JlCa0GhQPZWEP12oU0DM
0X8nvhu8iZ7FOIJRBz2+eYI4JBgmYrOXPuB0tjNboP84Mj6HFalbhaI3R83z5BVP8RxSdgcVGAZt
8diwW0qvB9Cyp+cCVon15q937U3C5i83zjTLeiaBqf/A36nuHYdXaV0FXAdgpqz5jGXI6YbBGMQ0
SCbVFH9eZtzLZGhiyUK2Myt13V8NXPYv9C3ADnRw2GFyYZRwL4jJAbhLetYrjJPj3Pepd5PvP3D9
xtm65vnIAJurcv+O5nI6N7xtir91wBiUz9j6oqxA5GBWziH7pUO607tW3I+skWQIWf7WkjbQSrO0
J27giEGwQvHzZnQTMAVnHVqUFYsXGOqEHTxXFcCKjPnCXt6CLW4Z4/OPnPoVJfmtDxnyKesa79ka
llnlB+GQmAMHDF71wFSfkvk471k0nQc6ajG3O1aeV4XO77LWyCTfT/oFqTE5G8sHyTgmXe2lcxT0
AkjQNwbKz62APF3A7SADzdBAuCTJ6qHa6awVcwBy8aJbYOOYLpfu2qoGu52rUNXcSZUHuwuxFA1J
BynBimB10v0OUzYI5H1oGUYac81/1OMEV9KvowfjMaXWEa9Rjzj4sWu2fwkrBqwVdz4Ix/QqiKWw
xWUmUjG/rOfkLYmrGnMTvHK6HXqplZ2Ll5gU3dpwNZoJAVY1YPnmFlP+iUaO30VlvsZUFB00o/M6
iaOcT/mC3Chg/oVe9NaaR1oiv5oZyHdk3PynscK9VYWM36vyzfh0LvZPCPPJ7sHQQ3jPG5+jC+V4
fRGiUNdzgnusXTL27q0en481cViiyMVLGk/1eMgba2FmfRdWbgzsHQqURZzBVSlzSgcnXoVzfgOJ
aMVz5MKkd0a4wCch2ZHST/gZOq+uOiHGbl7KX76evpt4wTkpNwrqCtilRR5Xd/6E+TjjR7GO6UKD
SWErwAzi7K/iIWuwnrpZJ2owiy/CkLVvtEs22PHkAt+5YMmQ8wOs2mFnMI1HV2PFsy7AayXCtKqJ
zZNbSEm6g9uQjx38ZRngS+CMZHY5K53nLDc2GAJMkk2mKdYdXJU46TR6eEM+/QdGBw0w+wXAfvnB
NQ+dpgEs7ApodLgqEVeFbAWXMGRKZEYa2gOoVfElSXjWBvKS8eWkgsCNbVAKdUQz3jr4V4xmy0cc
BlDoN6BRpPOwOwoRcsO1fFrFEWPsmHccC8ca7i24O6/UEtLfBSEzv8o7frmjPHrkdhfyH2JadGgx
kDEsjXqNjvDix/nMzIVTRg38atNskHGwKSQKErCrE8W44Edmo+CCwPVOUVhgXGwjaF+hmKa0YXSn
ZtnW+UEYivgbwwxnSnh4f1EKQ7y1FAsUEzjgNE5KfuPBggn4JQNME1nUGBrSFefUEZXPVu1cBvtg
ftGDdThghYKENVS+Bh3nvW24FfIjtoG4QMQYZtWZ83J4yXLHGwZkz0ldHaFJQ0XkpLPOTJBh8O0S
nX6n6ytjRkpC2Z9wVxIAFI4PIL5Rd9G3MhfD7wbIuK1BvaxhfRtgyO1mInhwGPfJrGVsOQAxdy2/
YEj4FaXwx8UwS0w6GTnnzP+WiaWLddFHTtuvVsdcavGuTm0WCsapvL9+iv+D3swYfNP7l6UIw5u6
rvp3+AwDyev7tM8T1ULLgu8KCOkrZfaDqkk8w7eTT74xE1hRXd8MJgISKcI3TPv4bAf7TFRFnR+u
b2rEb8RFL3cw92JuTFC9JKQEoL7Idvl3RWXiu6Zch3+QABBQqRaB8YK6gSCrqukuPRD4djNXfAeL
nrMT9ruKabKg8l3QnvAC6Sa1Q43gJj2jkb7JMcGwAxoq8oJlUaU782rkwceDClnhbrr+wl2OG4zx
DfLQof88BA1ycTEkgi6EN1Aze4qmA3J6S4IYIgN0j0PufrbZiVYntODBDURTBnf5VHs/cY6Chopl
7ROKO5a9iMqsmrVbuOowdQaXzfRP6dqwzeWxlmF/M+79DhWbhe5P8X7eK5Vicsrxb63mqNDoyxX1
rhqd4tnqEBp+7YjBojWQtJ4sHGtQHRqJYRBmmIwnVM8R5Oqx+9diLTX3J+gFaGzEccs7kOvoL8AP
GvaWW5Y+gYk6vk08VrqwuU2fnJqeQImUNqgA6v3Wa29Bn809ZnXUTLWMPmqhdo39R+sAo+L9l+tC
1wq4wawkx3rti42lTW7lhyk0Q/pzxVzJOiqGpSgOJe5OkI0u4FzpVi03V3xOFWceM6u7aP0RLJ6P
KAW4z7LgcHmH70lY1zkU1y+rsxcZ432FM8g3C/ESpvSjNKgqxRodASnpmRkxvET7Sk8gBcMEJBZu
cF3kXFObvSf4sjaGyUQYP5YzkqexYLEMtB+XbFr7Oyjo39oKuH2chCwh9WkSQEEv8b6/sYWP5Syj
cCueHUXrYQ2MLdhQkhCJ47B8aLfGYOFoXiM/bh6YQwkSwbJT1DQ3Aq2VnRzpm3BaZN93jsh2KwK6
Fbf4w+qF1LqKmtQKvCAB/ljdgjMiQXNUSfW3OgbyGl4CF7Tt/4gqdU+x78ir7pvtQkro8E+Yz0EX
2qE8WfaqxW4kMmiEKIDYh17O+gOlHa3N6HacthLsFgcHUQBgPuvBvB/oEso359mK6g5NHQCAK9ap
7gy4nCdDzXDNPCoPnQAP/olwdO6djL7wfS0wPxaXOWEcdRN+ShW+LzD0/wi4pHtQwVa+zBrgl2jI
u7ztdgkBsR6BGQYtfdhBwolr/4PFSJCBfsSiEAqbpOaKJo7/9lvCUmxGpZ0I6AhETjIndVZcgVSR
FfYcQPQdHM4pGItA62Jmoxb8JEJPdt84/whXlo3YQx9L/mBTBZiL1/dZ38b3juf/B96G3kfwVRFh
WPuxvP9oL4914xpyDR6Yawz5SHo2J5IDqaDbLFsc1NoCqswxeOMPkDgYEBsfCByCKbw0R/avt0z6
GjrV5CMUMo1zljg2lM0wpyUTpWsZiuiBCZbAVgnahyDFj9DnUrciabfkjqRtZhJtuOSSRVg4JQXR
ivMzwx4kvrv4CypxnerhjhwQqjqmgJYl3XbjW1Ot/osdl9rmoKgV0o/Ia/5VE4YNaAXglh/Lj7ag
xwNC5zaVbfVuTDjwq9YqmDgUxLxcnDwpbXHrn1ZifkZTj2QrGnTtt8QVBcAPA/D9iPCUmAeRLMSl
+zkQ47ZlrJ+TfSshIwkZFYDp3unome2wKEBUJDovEqSyB0orRgzi7mwNCWRGKyc2tl9QfGZxORae
JqpiPAdYgbgH9a/WZFqBNH8PjdJcdRxuLapvBucYwByofr6hy6j/GXudcqakBACMnoiiMO4jEHbB
nvt1tHw35KkJ/+GmryL/wiTuap3pRNwhgBPA5k/B0ZwIEF1MDMdprl/MZDJgqx54TWCQFKA/oVjX
RN9BfKbWQr34j5oAX5IacCls0Xrn4I5iwaAWXuqCWeYifYMKtl8Y3jEQKbi7bdLW4nAUYfdNxsPA
boWwrC/tmEUXm3CB7OrvMak/Ih9QBY2QIGHjyD6WpvTUEt4247i1XrEnvuXOgCrmZhf8uqvLiTGT
5zb7tl31QW2zu1/Wwb+61rA3KW+jw3zsdXBL7GzxeHKKYnA4/PDq53yFkMIPHI8IUE4JRNy5Lrbq
OrNyLwT1IL7L0ffC2Z6il9PhtZ1KysAlMhO/dIQZEJUfTxzW2HtPQ4E/bcbB1FKTtSz6caMIOR2R
Q/a7V2zXkiHOuR6g2ErFzqld3vgxE6dlLs9RdhBQZAYWQvKCOTcOs6hNeIpMzgnJhUwd8zOhuAKQ
xwYj15Hp7dyx/gdwdMslkBIayQFHYDOTILb34tXU3p9GE5VU0VtMvg0VURq/OKR7nQ46CTw4gwW/
QWoqp77aOhB87S/fFBeKad6Xa7dET+saMYaOYKHMd6djJ44xnaLlqgnNQ8K7/eseCvntAub2bv83
Y5GuDmlWZKZd1XV4E/dJhW6T9TCmBLlj5W/Fl9YA4Mjjx3e9R8p1rvGvJ+YYbmHNBFJOSDXBVhFj
Szzep9soxNgoZWvHJRJaRM1zeT3hh0EGvO6WK8DlL/TDPzSlRJsDFJ1az1UbX5TvQpaXsCAsSqug
6p4Wta9lELU8A5fVLYdH0nIzqB4Oywnz3CkYtmK+VooIuA33YDz9T2WiYryrypkHx2cgvuIcOsyx
9XJ3YvgyZAau1nUN9XfGVvdYwR7nU4CpR1w7VfBJhTxITStDUS+vCghUJFGnBGsDsvm6CdcCMVRw
4RXYPB3kTuZyQqqapxGN1VVX+EpEHJtiYR0mXH7W/ejo09fAQVUPzRHJNDc24X18Ms4JWPfsEjiW
n07OEU1x5pvpaiomfGEG4IUHF5x+0RI5G0C2BDnoXLC8GJJFQZOmHOjfqyd+pVhAQ0nhsNcRDOic
eZzKBIlo+ELWUc31sabpFOO+JKfS05Do3zXPbWVeqnT4aQvuyUTFx5KARXoQtWA0L6aBDgwi7UI6
w7frNYQ4Th/KuGfFuvjulLjl3ICFTNewP0ZIykDTHCA+mkLxxcDQjQWnbka0zPcylbB4RLfQZxXo
M09j0lRDG/LjijhLunK6YgmVgpl+a4fiSVDpR68ou/OpXYciiIxnrlXOZYIhp/B9eO2uip1tNldN
PU7ZA3VqJX1QMiuscFE3kGtGzhsXztjdCUxmjfbVN1eXBW6VRAB3f7uBo8HlwILnAQVCWC3hwcwR
qxbUB9SFk1AhexnfZjJMqONHIH4sj1D72XVNf8E7plwQScoKP9E+L97JL8szFmGtOIuoAuDIzt9l
yCV5CIrI2Bdo5AH3AseqWCRaHzMCalxM7ryVjpueyjJwwxLtx6nEai0ZcJG4wruGs9Mz0ZKWZ3Wp
6lQuTfnMGSeqPTtGoQDEqz0smOkPa3wnLB0jgemK5Cg7sJPi3iYB0McSo7AhqrOZMqrkssbJ/tMW
DTjpLCu/oQARtlp0G75g+ZNWmI9u8fFEHDpTxGI1BK5wOIWUMdTzsHV7XA8HdGknJ5vriPLCXGns
kZwh93G8v+IARHUG7VOYB6fEy/oyjPlD8h5EP8bc+X30Vo2syVMQw6Iv5my8hiDnF07df2TkHPr1
/nhqI6y2azi6Vz3Im5OsZRAt2hjWsJiFuDlcE4QfzA8ML8uS/5CStk9VKNcWTieoyf2Jjyh6chlB
t0Ex3PmYTtFqwfE7HT6Y4GIyc13LHZnWxDQ5LLiNaVmZX0hfUG1YEvnuX5JBqjMxIxEQGRVFN7Hz
rIZdQA9heZcDV4iAIuJUR+vRUVOA1r9rcWNELQhHh9X5F6Lifwd+e7xXOeBHGmsYVuX5VC5KzX7c
T9dul85RGHjQzN8MHnscYvzhmjTQMwrmCqSJzmaRdYLhLpANLnPEpHJ6lDM/Zd3vsXv4IwMu6Qbd
GAAk2Siv3QgGmjiPHAy+EG6brwua9XfciYIKSGoIn5k3YbwKpFTp7ZcZhVPJiYxnJweVLssrvpV0
ZAMP2d6MJ7qg2qQLy2VV6kFvHE+lqIiH/I1J1ecT0B7WbXPNOpjXHzDhpYBhVHMaca4s3KiYP9nl
RUL5FTMeehGxe7EAQhhwJYx+OLlwI+ZPcJtIY+95emXD+cJvHnV8mHZG1st4CvOkhZKQ0zKZOeWt
UZBYv1kzKlw21D3nRr/G/RxPnyrxK1YRe5nvc2/AzfFw5efFAh38NvsjblQumQpY5unvSz5TsbHq
7LjTIQgNKXC5fz8lMS7D+RTpT2ExQwxmq4k/rZWdhCmnm5hR2Rg0mnNIFlBe1hhe8BbhN0TxJlFi
IdJw4NbveAYAx6WliLUKiH1LAzMrQE3IUdaUYXZuXAYjHZS+G7nokKv/swoEZXqCtmi+WFE/wkJC
12U0gC6UypSDTTNNBEW/LD3vzZL4dcrVfpCPpB2+sU6kGFoARLACY0bVbUzVD7S6S4RKFaCpIcO+
Z9JHyCiYhQyjYyJuYX6LmJ4rMig4JzEfeXCm+MXm/1oZgjVDQRf/t9yw2ojazxxX+80pSMOgW4oj
+6gy/k4OM2EpU4W1jBYesEhcLiem3ThWFV32EdtnrqpZOCzM7d2D7QgNORT4xJWhBMAp0aCEfJz9
ynnAAktmoCCMHS7PaIFDbP1xlA6w8ON4BdalO3UhR4puVWSPx8GXMC0FCbY9v9HDwKpiSlNKvSLA
iFX8UG4P56bHhdTGU/H7SZJkLHdzIOJ7tPlJC5KI29MRTPMQ7GP6Efk3fsuATXhmcVfhOa4eOFeL
jE8A6dwcNJKrSPRt/ek4IrpzicKJqMYoEAcvHYKg/0D2xK8Qe80HbGM4kUTdz7SDjbfxsV0xfXIj
wZpb7mo3YURVzjLFximpdLv8kwwFLfzWungSmNH/YJCgIGSnJ1rTbyf4H2uh66D50EXgXwTEcPNR
wN1UqEHlPnVlwK691f+9ttR8FiGVLgzhwHbOhgaN1d7h36qKb20Q7Ewooye9db+VJ5tIiwZwl93K
hGscTUMH4xf3Ns/+//Yq41QMgdCzzhAvAJgND3EaxjAJNr59isCCqKS32hkaStZkuqsKOFJEIzHL
9nihRDzBhEJ5KOR+ACHOfURvxvHzpvmgh+JtLfhQJQR+aYU53Hi6yPf97dB6e7XgQxWgRLZ59Twj
u1Fn1pYMwwErALJ8Rqap/BsMdogd5C2srFU7Zl7m5uZ4pKb4C0GqujuGyrt4bvqPW2a8nYM0bV34
YGjCLHEl1tF6DaoVnlS4NE/Ylme3Vc1vC/FkttMLN2K8Y1OGmHLQJv+/jYT4gZ0VFusXF7ndzXoI
vCdZM7sghe4AQ23jT1hdNqGg4IIlxPZkkz5GMy+uue70CCfHiOeP6egmDH4EF5FJdBt8AKwWcENb
eBY7se9nSJ/ZeRuqb9XGnrdm2SGP8pJg6Q62EKe3QkSkMxdRMKeHJBdb6wCbcNmAt9p0B5wmP3C5
zWj9Yeja5HmEvHgLDPwuUhevY8dTEecCmzgwhrzSTnCyKmJhnI6tyVODOdFr5XGeq54hw/v4euXh
WNmfdvVPf1Xfhx0MC7YDUzNxaiTZZUEOcvjOgqJdjFUZAikf0jJdCNreQSp4OD0Wr6YV8ePd6/rp
1YZdyIxDB/Xvk8NFsWGz4H1RK6AnZoJcTSzn04I/VdjDoPuiJFoCs93o2eZ/mpqY+FPg70nV5/Hx
Rez10ed+PBJgrtPIfZXiIHV8UViGIXin0JUqe3QpUJyQWzccuR9QUXA5BmPp0z/t85dVgtHclAUM
fwYNOdJI4ePuA7OAfKS9AQBhhI8nG9Q0MKvTGBdBDEI2fVknznd6N34ej1SSy+CMAXKfwHsHL4mW
6YuN6cG97MHaIElSiw1wsLQsYXdZpM06Xp2cNAXHMkOFWCJ/CCeZeKac/DYsRUV0KoL6SvBcsLFz
rH2Gu3OcJx6aMoAbVm+d/DkRQuL7TtaVL25EF2MlFZC/x3OeC+2Iv5RC7RZ94cRlsZUOHyorX/qk
6c9Tv3w19CmcUkLvDmirbLjGOzEK5592pVa0gyuMDPQ5CgNaOq7ZU9t3K6IjVbwonH7WlPrN0IWz
JXmrrkNbypqjcOPoFNs6+wtNzEGJMPMvxiHQ353w8XQ4hx8DVZcvClQCOi71ep+/nZAbrwRSxvnL
2nAHFghUfPl1M8hGYOIg6caofqkPd754JsDluqQHbFG8AkAKm02D1nXpI5lTilefZgTb5H35YpXV
4gPoeuhjTq3jaGOqrXmxMniRqNlEOLKkmN2OIhCALZdIOsECrRSXHKpaUXSdlqEq4inwCRqbye0j
5oD7BykV8ZPiz5CFL6eyS/Y6xHTgC1c5ValMqoGhg7K7DzTTVt7b0uOzMzVftCfMHGfbMCBClCwG
6WwGEAqXa1XuaLOokCbdAVASDy6F7wOGvTxkpEhAkuIelombG5o+QAisK3dpZzeSokrWMzNuISAJ
b5STxJ6+xOzM5ymvvzHHwcc+QkYsXHYGmPoOc5ZfRriEa0n7tQqVwR5zAjq3GxOoao6BoMSzt6Nq
LJouvwyrN8BVAo3udpzJVMx9jPqEf4RIildE/XvdeUPwnZg1a+7pwCfrE3TliNmrJoOriPa59XlQ
EjEaZ/u3ww83CkAqDEE6hMZq1jJhnjpfnP8RdiZNciPXlv4rz7ROWDtmoK1fL5gzGUlmspKsYRNG
kSICQACOwAz8+v6OpxavpLbSQjKJQzIC8OHec89QkiRUbzghOTSuz1m8EpSolVxtnH/2i/obNB+K
+pWRruGkvOcOW1+JNh9hODPqC3tmG3uv/xtDyKjoth9ldbVkuFTIJsWRuduBa3wZOUGHPf0hkiGq
ZHLQqONHHeQjnprVnP7aSpUArQe0mntX2GVhMBOSziw9q7SoUEBe4afVowFdyl806TcF6wtyMdXH
OUEKMWvkiSWKY6oZv322Ey314jOYiGbYrvTi++er0IyXJTqmx8+mSR5DnC6o27QicZQpmnNzHj9b
l5XJNQWjSNbNvHMroqOKiXaoX2U660TptmpAhVZYuuW6PLAGFswK2Rcu/oHi9wTOyupAgvQ4NX56
q55XSPlq+6h5t55DJkwJpEObpIw4UwjfVy1y25qNO1CEC7KP6J/mE9goY5zbK5i2R9aiZz/7u00h
MdwP9TI8XeGdZtqssekLhaxEluuNc+Acj9a8C7z6BR7U9zLMvfegp3iYQVMJPzgfUTWPTn6zNAwM
i56Uv50XKLGlu5XBO+eG9ZEhUMksACpCowWw96S2fGEfdatvX/q4/v28ztn1DDmXLz1OdNunBE1g
MzUvNRKE2i+RmeiFbYD07EZC6+EpmAaWOq2mPS3FOFwORgyfhdAz4E1ksJKkiCJ8b07Q3KsdqqVM
rIpspuWHwWpCxM8HBOb0LSZ5TBkHXhHEwAfo4HHYgHvGWbaYM2VvXXnw9+lRHV67nHnzV9UZxvqU
YebkNPA26DgExPuHvIj9Z1xPv5sLhBnbgJqlq1c+7oaNbVvSSjDkpLBiTCrCEvU93tCZCqt1/Xap
1/y6sR3TNE/rQTIwu2zAQTTzwINjP8513x2Otk2vg6Ca321kPr7rTsjojlTderr90mN9sbb1gY/6
UBQbMyrNMOmq6/goFzpUXPP5e2nPvwQm5ylSec9JaLvDsHE3YxbKHs/mO4yzwPM1I8NQjVONFYMD
GPuNuj4mhL3a7MG0uhzQhyq2hnx7sMoOxosyV0wE0u9s96at+7AHbfUiLhYRz+UtbjCn6+BkWcIs
NSTeBVZgU4VtEzaRXPsTZIzQu3Cp8LDrSK0AbIsoBXlRUdtTyoApMA+Mdmwerzykq5j1NzgJ+LAH
NbUh5P6Jzf56NSMaPm1l0Rzg24cHV+8Ofvf8VtkfxaNMeSJzCL8aVg72DAX1gL5OWlCiywkHIcUP
R+Zmw6MyZRKId8pyzLCrYUnjk/yawh2g4E/Ljm6nrg/iJkE2sPeO2MsR4TeQoBKElWiDsxw2i7im
K7VU0YO37pGJSs+zzQGhwWQpHbvz52XjyEZDHnxcTiyPQU2rAw9Jp6JkgN+P7IPSvEeRclu5diKH
GledNeg9Bt2T2nNL8BZyRj5lx83fE7/xNiw5cmOixYJInXL+otHLPtKHUH0zznzLyIZN+0DHxk8A
dvYI5T6e/Lk+FA2FmF2Hj1hvA/4Kk6b9PEFb3/nNgQ1VdBi1LZli/RK17zLBgIZJ26Fw4JzHSrO8
E3F56wdTdhM3iLHCVXI34af0VdtcDZZHRXn0aDw4Qm5ZDpbjXFCGzHE46TRuZBUoBNu1DNkp+Zxu
WferGYQylyQH9hPlmku3cWFRacnW9CbqKnfFGMZIRpJMW8DHYrVBbeAPlCs61QWJKmxIXSCdgwnx
ctc073wgGQzdYUSaJi/gBZ/J7x6USkxSKOS9WtWLRXzOXnRR946fhezArGygK67doOPmY2cSRUyF
1N8mc/g9Jungne+nKajO5Lf4wVbNoS67GME75QlZhSKnAI8sZ9IP9pOktbwdDNTYF0wvTg+afWHp
8gnVOXt7aPFd6XU1tVF0nPOWdbVQvgLDQpoAGaAAupz7jjgHHJWBHVEnotq8EKWR1BbDF+Quj/bM
fWBmQlnO0tJulPPROWtRyrLsi0qBgmckv8H44zKQ5pzFbCQ747pSZbwVpFZfizhM/tB8GdeU4itj
TYgBMpx1XFexEfZdbFO8Hism4JDvHOHhzXo4jw/kx/+hWRVyUX5yHr53FmawP+2jvke/c5zOQxC8
LCXUUTdDektFn9i1ZAd9KhZY8YPcF2YGSkMAEa2YtyQibVYzKGpEpmLMwcCAk0u/o1I6aMRV2MSH
8MPQ99U5b4oCw42VYlG2hfYQQaGrYyFzOcCX3X9y0fl50yBePRSYCwi6Ei8g7QGrxC9imAJGuV6i
5pAhuMRWUF8dYwc8ktUjrVCwr0L8hyo/PPKiOkrdIVbG0OoN74tBoapsukdcSxKwNP8UYq7P1osQ
PBJbLdrszj4esHi+kamws61zQVZuf0QXJrMu88yZbbSA7RGUzYeqPPP2zLw+mC76vDDcAoHiuWQl
bhsLarXb5cx8EEgNjX/D72YZMaBYVFCdjjpozwC+2Lp9egt/RuUIw5XVFy3n7wVT+EO9wli4Si9d
jw3eueXkw1SlJucXdHHZGFxceR6K+W7om8MAZQ5MnG8x0kXWlVyr5MwJg0GKnxb1KyqzHzrQXJ1H
id8nZis9TtqdKyvjsOeyw5huBtjPUTQ4STZYzHCXQbPCdDPZrs9mpK7daZpaXnt9qfvr4feLWEAi
17n+QxdU3VMZKgaNSpKkrYwBg1OnOXAaZ0j4v0cGjyrKETs90VbQqJE85zxOQ5G7cRkZ4OzCL4Yu
9GAbjV5HvXrZHsbxHymjn3drsn3vGSKhNsFbBhtPVB/Yb2vbRQmtFGMRbhRoxv5pLDkNqRqKifHM
knxGYiZzbwDBHIXflVczgowRghzqBEwijcvxfo3j77QhPNFwrOATJc9DykQxRo5nbE9lyWjLRS8z
haRKoQUwK8YrqKVdbVDIYXuBG3izAHVCw+2+E+/IxEkc8wKQCd2PgD9pjZ2xwMIGBrHI+g8E4f1h
lPTo5IeZDORdSK0llufOlc3OSzfb9vgDUpI/OJ8AD7F0WqY2IpqCR2svsLa8DYiAlQBeFm3/mI9Y
k7oQVzexgMyHu2MALDec8c+JVqie9HpfFOFlzyiOvSEfMEU49ShhIF+jZZ6fwo0V5sXu+8zyJsXy
FI0EeMoxxG3X4MpCu8LI6fRrER1/50b+WqO/YT1C1NkR0aPqxdwHTh3eFu13hF1ImQPyD11jDmnS
Ptfr2N4igPoZlhzQZJ4crubj0p7waAoOCwXAPWTs/bOdkjQF0DoF3xYDaZo06OOD7JE/1ijrXxeP
+74IlWWGRtxMqlEY55PErtYvhg2KP0oPyZ3mCBZ6jLrl4E9Jhgv3cWCuiI3E7gGl1TH/CziE2uoC
B4BZKcEmK//3uJOvV5wrpI/BpT0B9MTHaYNAErJt2U9VwiYRGuBNad97QLiHojgDrZyhUmuKWo/I
6DBt2d5fpYs/lnhiUAlvGrcooy0KCGNs4BE5AdUSnvHwqJl796MZz/OSkPgMIIz+haMOQ+urEFjC
sJG49uQLwugKdBIW9txSmWmaxuHHogoA+5w0rjTf+jB/mhsaTcRn8IlWzvkrSEgx47sQXbeQO9lZ
G7kIW1ptrlEoJa6IorIU/Z/tAKGbfQxaSgwL+9D7yjt9dXk4Oknn1SbPTjonYj/OjSDf5FacDKb4
mLhmrGzJ5c44EvpJCBOQJdrjFUR9TNsxcRDzp0bK53YQdMDo9crrq4TDMPUPyIXheqkB2Hm9IcMO
Z1pYBPoiIco6b299fRF0a4bb6B0yWWTEG4g9ssJ/Gls4jyCb060yvjmPcWh2/0DqF/hU0+JSzbK7
jqgT07bGhyA+OGkenDB+y+C9eNVeLlPWtBl/aWYaUnt+8qsh14OSSMNDvaMi0iCacxtWLjJeA+GE
HLj1G/xYVZ3UnyJmXFVNF8Y54rgDoaQUWMz7uCFCGAk1uACjawKDFsaQmvAMATYFNsOJmIYLHjWI
IDpPBMdqc6/CIxLohbnLgdEDzClOoQNr6bmVwNBL2bMyZ1L4nxsPItIEFKvWHZ9YZJYHrKW326Us
f4CRfV98FsiUT49Biy5YOMhQym0mFPOrYPINo46jbMFRWdo+ZyDmxs1O8dQPQOer+fUCs6Cu0zvC
sMp303CsrimdmsN03tBxIbO6pb6nMybKlfWbYKqBu6RDQt1TvNqLHSXAGnO3j4h76OyhVVHSMWQB
y8t61hJzpHtHUE0ZQjsaxlXfNhSJDVjb0oL/ShXW0txVrJZwCXaes8eIEh6TmKN1xeZKiV68nIIU
VHOAV82I4zfcLbC3CqlY3XScf7ExW76VFKAlYFWUxsSSU0lnQ/t8VXnhPqZ9Ux+YHP4mUqpS0KuZ
ZV5n2qQZ8MBCJ3AwZw+SHN6GIcQWS4/VwhfL4dDzkmdgI3ueuThhxV0XCAgeQBkmj2CnmNuaRoEx
JJfIm5FCdRYY2BNDiu0lfxt/6mudxtFCaXTFZuojmI5UVquaDWAU58h+hTS3yXO72IM9o9RVuJq3
cVm5/j4dJySVyynFbJMgPO7LekTTt5UPUQqiSSAQnmG3IvZw9r4vjG5n0l6vvKrE8w1rUW1a2AgB
U3lL/Cg9yaU5E3C5ZzxZnla0UFbUMeZbyiwsMIGvZ+LiXMAE1Ahiz+2FM/CEeMRu0OXhbv82lLjU
FQk2Zm9hwMNGleqMcOyGyw1VI+yDIOa1yVDVTT72iaNrgXn3ZDpav7AEZT/1jfme2mRkzfkhXp17
FzwVAQ9HbOpltffufVHb/8aq1rNdzgOK1yB4GmpQDHoExp53GriCSB/XYdh6/wkneu7yUvxm+LpY
arBRZZhEnBZTRrkzO/vmpBmDJ2Ki1IaBxcBuEMIHoiD3Bea4nZx2STzMGH44s2vnmWNCZl8TgrND
AMWVZNvfrtKdyUR19ntSXJvLpxprB5jgIovgFHUHC4l6SH3ZJcdkGCSt99f9pmqX5wJ/QkKq2u/e
haluyqwb4Ks4lVO2noaneua8gKFW/eYM1KsptV9TiAiYu2qexraZGqBc+wQo1T2hwQ3wg+SIi86U
yP0keCbwsrvwgo8V0z5gnIzBhMi5V22OX1kCh/jJQH1keoEIAmMkNzKiwD/HwQKn8slNVuaMAPYI
LIzGgkFPOh6bj0subWQaHygSyTjCnYq7sOknGunLR0joDNQ5kpy8Kxtomq8gal/Ofj6P+LPwcgZa
KDeUqAOa53kjGQARN3yF8dYJe2TWARcsuo1yfrbDEunZUYn4XF0fLSroDH0yEcRPzkt54fAQijOU
QVCW40c3kHJ+x+0KEMwHDy1BkMv5BWc5mmmUSw7/uOK75RcEaOmL0SydE9ndylHACjA93TPGlbfe
UdhtntG1ou75zZb8xL5k0leMdfqCWobfPeHmmvJ5oZfRGNP2jo09V+lLhnheeVR1CmvNulOypgWx
Ni4+ZyW32I4hfu1xb0LwfO/R+jyZkkmwFauu2i4mzyb+5Igsp6a5u3FUvD1MLkXgbx6pneg+OQ2U
ByvfC5tPoC8pbfp09I8v0k5dz7ZNbvh6QYtKUEeLLWz3kRtuWtpjb9dXQwqMkqk0zli4A67aoB9h
YVTra+aziopjQ9vhpB4LZyA1nDwI+chVSsOrnumKC4jbJOtgl54xPEHD6+Z0c2ghj/bT8sqpxKGA
wrJLHh0HcS/nOZ85SmCtwCyaUUQgsNW4Ep0dVUwtCufxmIXZKVoQjrXyGv1U2/jDjhn03/7rf/3f
//N9/d/FP2i0zhso03+1U/OMk884/PffEvO3/8JsTL/8+OO//5ZlaRRha8xMKwpNHgSJz+9///a5
bAv+tA/LjpnKBefJZ2ZoDCXq22glRmmOPxRHi6yLIUVBE7Atd0zcb4opRhDIo4L0q3G8y6QqOjy3
a5b8fPo+ni43XUiBZu9x8uK2mXGXpBnAiXe6W7oWE7r41haIQbSOdW7za8UJv6AR7gjO6P3IT1eQ
5fK4bNnDDHGZGcaHnvBeqZO1VWwbc/TT6OJw7dn4Fr7ac1VqHIWXLM/ZtPJC4DhnFt3X5qVNMhzH
k8c90HCMQZsbXP/1Ywzjf3uMSZRnUZLFWW7S1PzLY9xXRh4dxmdfOhwiJlgvPDADVs6wirHZAxpE
IlPLh2yob3W0i6zKGfccyY1ObQAE8NthxI28hgztA9jmHACRwnKQBA4XZRWdPtk1e6iXCg87bGJ3
uqYm5gZjlpKs36pT+ZBucLkp4ZQT9dffzw/y//AFwz+vkxZGOJiRvzxHQ3zbwc31LrgfA+Gx/YFs
mXqRd8nyMBCkByR1mouI8FIooXIlGQAFvanwAV/oAzCRoyYFSUSH91ubDL932+VWi0qPosjh9w3d
8z6jP6vu/SxkttVh5/vBLv6DIdLY+OZbeTwfjmcPrh+nms4Bhkq0yDHlwAxcvDJ1iwqJTDU0sb1F
iMea1isR39qCC6svGKKluK4/RHAA7UqgDFVdhhtb4c0vSGzvoxOXFMzab6qqNIIt0v7QN82hz6F2
UDqLXCTU3/T8fgx4rE5CSDLk4rthmvHKpY2XuqNfog8ibNmAVd1SIxKynA00TVmIwT4WMsRYOKP9
Vp7sFc7hFbj9pZkONlowgnlYUlp1mUOGDMZkxGIJMitJh1XelT7GGh9kRtfn/CAUGnM2ExPOS5lZ
bsjG8Q190NJLR7gXVHvt7H0Vj5NQ4QfDwy3QDxtDST+ATvjZA0T0+3mh9wLLxvNW8yd+8pZcyJzP
YXsXh79eYplW0J9OojiG6Bzn3GRsoDjWCvzTSRQ1aXQJsNGuicyKKYn55Lo8XJSz3toFDhsbC2Tj
VhkLUiuIuyxuW4MF9+Wy0zEfyTiuX12SEibpEAQ/t3nyfrXwuVkcCC1fVaJrkakoySY2pRWJFXWm
01nK313/kn7KEPFsQJVMDSWInhG3aarBfH6J4+7mlEB+iHBexzswA1OU39Sn7EJ9h//qww51tzLY
nFCganWQNgnhmb4V5cgnB07q53m4HHKUOfcTFqAi5jAcCj9nJ44APySpZr7TMSmqVrTjHz/FTFjx
LSC8AJbFh4EFgCXTA4P+r0MVPtBK39qBkoLAJRdgxLn416/J/7eDII59LFYiw9AnM1GgC+V/vCYv
aJPAryaUF+ftHQ6fX8N1/MVc2Fzk0js5/cT+4yqsQR7El7f5TFoDvokY7uK/xYVr2nvcYP+ouBx2
nCP++gPGwb+vozBIYh8CaQrTJU3+/AFDb4iSIrTrs8jgWkOE190hq/mEs8JjDV3YFcWCCLBQu5cU
Cc0ybkNMkw3HCHbr9QAThoPYyQozdYYZtxtS2+P0Aovgqa45rMUSerP9Ja7JnDihSzYcDCShfUBQ
13GBBq3h9yaV/OymCnK5LrDuxo4E2BKl5LNg4CmbFMzCq74LyHA3GtWRTgCvA4VpC0jCkGb/+in5
egr/stvCOA5TDOaRvfOk/vyUaLExgNloWE1F3x7krO0Tfo40FogAxBcROj5Mp4cCY1CNc+jb7t+W
HmcMOQ7aYf/hM6X/9pmywCRZHhqcp+Ik+pdLtPeK/oSt5P4qDbE6PNVH1sTvcaGCyiplHrpyy7DM
Rp+zjnNKZxZnmR5ahea8IlkOEsuHv/5cof7dPz+rLE8T1j202TTPI13+/2PJV7m/JlhsIzACAxY/
YkiZDFgoJUH5oLoM2QCjU46ookyJcQruT4v7zBlnbZEA1kAuoc96AMp5lkJH/X/YY8Ljbw+UR5xG
xSdVQdma4V4NfWPCG2mnJuwwxMv+47s32b99oRynpzCL4yiIfUDEP3+h0PfNENnJfx7m5FEvX6iQ
41OAglMHY+KMGRp2+8Ue39YpqFba27vRyuv140BHXJ7tTQiNtY3HD6d0+0M3v/PKp70A9wUAjd9n
hnOAqAcGbIhMOWfVtxMefYsfyD0a6sesRemwUcFncAM4KnXa4tbxyuz5vsiiw8C1ObDS8Kb9pl7t
1P3iDQse2iGfj/8QtSOCL6DCc7ZjSwWtkmYQVfKrAHKnn5IQg/EqVFWc3xqK1stRPBKYN/+8TNHu
Py+VvjArCU7HMvK/EYBoXOUGb8JjljF7GEKO6ZTXtAf3pm6f8HiGFxwj82Dmz/XbtqDmYRvC/l++
pMSAsJ9TmH6y+IJsdUgv+ZO7RJf90A7JF1xsPoWGytjptZGntddVCAysapZzSb8OqsnlMSR0qQL+
fA6Ey3Lz12vb//8shSTI04DxAss7Dv+lrkPYntMirhsyMYBebMQGecgq2rKH2rzSjwGDkQz2qKN8
GPjPiDaFQjSKMBuQRMibuY9OwE+8or/+cDhN/PuRkCdYh4YZpznZkkH055W6W/RL/njcvzgxVoY9
h4AyR3gyM0kcjkReR/8MSSga8kiilBnwETJqXVFXr5DKnMWS2Uh5NSPwaxh5f4/zhNIUwl1t4A8o
fMf6jBRga7ELcWXPCNddEsBZyz2xbG52yxATMaxmE+12+lSV0Hp0xajE0DVWr+wTXYJyBXDzjWrA
+4sc9hYLV4yMYcxHK0baKpvJBz2+LMoHW1KGf6A54GiwzoBt6GIUG6x3YJvij4FsI7mgk7XBxGCQ
0RKDDIvLUCYXh1T+tUvHN2Fmhw0AxECfFt9XcBWpRNnKBr+AmTsJsGkASt30p87obrNGABBhEaCC
xC35IHYuV8SZ5xRoNm/dKJJChKksxBNgIny7oXtFk9JwSAbT9KLF2uS6Whiyzcw06hzGRpGI75AC
WdfrZXysYsWlKYepcEw0OvPCg/gdMVi8Y8YDN+4IWDVEwCMF+hYsx8FvZNOAeJaaNPst6kAa3mRy
m+ZRHZ/ehf4qcterJjgfmAWo5urFLcDYDUmJzb95McZZXgV03BvQp2jWR1IGEnK0/KOsaUnKApPp
eBAp9qVOrZ3x8bliuLW9HvxoDrz95pjXZEiSP/++4jrAfUDypYCDbQ5BOFAs4D9EQbCLQ+O8fufs
n5R9GzF7dWNXah44+he+JJqG1wLty3Xd9ti6WVqDHNsIJ6rrmSY4YbMTjbhhY1SClg7l9gsOuSzU
RrDzRaErC3YeDOmxF6KfaZrIu0suxx3uxnb85ABzAzWbMxvEOQaKKlxW3YktwF//6ZQlOimzY43X
DG7kb3JTKZPdJAN3NqJpmKc6sYfoJCydnyIRKiG3o6x4rCaLl5mtL+B9YXVX69nUGmk6JfBwSR4d
e1xcEZjlP932Axyqb3rig3h4Y4RT7tSzRRsW316q9cKuyXGxMWebIJuhSzHiZ1JBkhTdvi82ysh4
CEvM5o7fdCy3af0anPya+vpGQvh2ZW6lsxfI6md/iet3HdDj77bef9I+fHG07mLFClM6l7QFecRW
AsKiRZKxRvlPbyqgKIhEx5yCeh8W4k3FKcjYQpR7NQsLz9AxqdD6MFcWsCbVJ+MQOg44ImD8ukEi
X+9+koAv1RR2ppQqWVcOGHR0LBdluVRwkNrtJybr5PrJ7tGxK5Z6IJdyoTn9MDC2ZViLyUvWBGix
p/x43Z1OP3Gcra/HbfkmKpPuL0exAGOGUkmqyYfs5GHOoEl/VJJwBTeNedKEQ64x/MawYjVeXFiV
jgrk8AYr034TrN9EMKqgkXozW6+uMNCFVI9RTwAWvQ8VNK6BcY1wnAgRAIQRDTrlhVIMsBKleYSh
/JI1sPyznf1Rwbu7QVMaoQhw7kQ8kChFLTSiB1lhnfnaRDCfr3eSkZypT3GCPC0ugd3pw7H1EPXt
lck3XGt06TzuLUWFl7H1sw3xliW43BEzYP0RA0n/odhDm7Nyyrx4aA1zBU5KThqIHrdhGRVfdUYy
tmH0JYNYw7T2vRfSgJPChoedJE+oa8EqUHTxDYRkdz7+JIPh1OFUMSMlvbw/Ra8l8gcZgUFb+UZ7
kMMXcRIjESL/rPGjkSF7xMDZiwhkmC0/nnES6LQBCl4IDQcnAtHgn1ZBE8KoABM4m4dKKKkCraOJ
CXg7gJN1ZUdAKC3onvHBZV049yC3SyxYHfJkrxTmXf7VzusoT5ZfW2QxcD84ueSP61zPKllHXs6v
WJCxUJG4cZUoHI4D6EX2Yi5uNQqQUYpdZ1P0ruqNhzPThKLkqoMmSOCx1BxUDBfUwRK26FC2ljY6
lVn32wHFjMppmDlbueRUaaWY8lvDGkIeBsfEcqTLttSdVheodT0LfRg1pa4pf/D8JjdceXnFRNIS
jvXHB3SG5S/zceqQB2JWWbFsnEUmRESYB/QOzkksT8pf26UkH6vAbsHgPvYW3OylT/JwjEj6Rh0r
bRUUM3sCnoomiAXDJhgJAqSFv4sUjYl1Nvj2S8FhC+5PmajDofBhy2pYrgESo4IX6zGGGHDNd/Tt
2tdIroPawTD7Z3Hmr9bEKt4SHTJ9cClnUo27MFOlp0cN9TJ6UUAnHNgwiYoGHBpUDGTMoskqpfwZ
+DQWDhJRAIrcwq3sTgUrAYy/awWpaC592KQB44JrFaNFhHGi+HKzciI4ork/mbg79RFu+vgOnePP
3brdnDysUF3t6cxxo5A5rkjADM+Z2HmQDnclKaX+9BtGQ8VdnWioCp8JrzausiMuGy02Y49uu9tN
hsOykRAwX5+WL31on8VWX078oubD+EHwebK5uu7X6qskXEWOKJXh67US7Ux9/LHHmpjAguHwK8nj
ZME/gYERLxrSaVB9ibwzXwAHKa5QqHNXnSgnMqVXF1yty8JeXhQX7w6IZWG54Y/MYbJAqhtCYC9H
Nq/4JC7Asx6hqEU1O9r9Ma9MJyiGAWe3jzDvCEce7A3dBfXaTai0LBdZOe/cH0XDz5XNuquFGM8t
O6gbLKZh4cpYGAN9YTzG1hZE1Csqj5k9w1XhI3NfZTeoQSGwjPgaTesX63Oo6m+7MErd1wwHPmS1
xVZaErRhUQXSblBKEz5GBqU8ixlEOjN2GNrOUUF7FQ4Aj6DjDmNKziZAaGs6/mDG8fQYHSk7avS7
YMkcYBE/BJ9J8Ing5zxO0cNq2p0GkafjfAFkl2PkNshso75boCfylhbuSSrDe2/BzAHIGnYhxDGF
d7Lwf6iqakf+lUxuIQAH4+PgwWGN4uLdFoQIjQgRgiFz/i6GqtTcYc5zlKVKvjb/OEXJhYEkhrq6
Y6VwPj+nffqCw/oLMhXyXxCcUZmIO+oSRZ22T0eXzNjUo6t/7gdi3HEPuVkmRFj4l6RyORCHv47k
jUy+Tsvru04N9EKXR66f55Y1TuqUdSJByQABQhopi3ozBRQ4lAKEM6oUZcrukN7CBy0idAinAl4y
GfQM9c5ytmbfDHn6Ix0YmoQsPaqYnwzSvqU5A9pKR4J0kXV7/EFqJiXbzCzNs7QeFmoY4HOFiBLN
m1YuImoS+76KTTdkip2G9n/vCFFVyKPkyR6cdKXemUFnojburAC4Uz8N6QaUZ5xrJV32zkti5zuK
/wA67XaTI7nYXt2xHIrUFxhOA2zYJO+Pmh9EdiDFdGcYWFcRMa7Y1EHRiy2JbHYXvK2OrE2LdFE6
Nby/zq/MxL/C/qCQQEIkgiN0/piQlZVPZminSehE1os3ICxqUdKymcqsXD605yNaU1CyRedA2oD1
nqEGSgPlNmN15sk5t9ospdFjkF5en739dgeDrPRPOZpMyPwBHvKz8yh1zF7M3BEa9vAFGORLg48Z
cWLXO5zytsclrul8UphFWqlhC/0LwwwSC2cqs76kBMc0L7+earj9xZpnJNPR8vt8QopAruez+iFk
0W+G9/hr3+RZ8veFAN1UBEYP715s2SZtt9Mbq7zGDzs8UmcwiiNham/Oz7DznusTSiL06F/J0v5Z
Y75yrYnjjof0TYi3BckZdLlhR61T5tPHFSUxtoWqolyGU0bdBuTKFqFQgU5MAKYqElyWaXEZmgqZ
SI843DNbxpxJ6vS5QWrX4XcWBK1yrF85P/E5KnnIMjN8F9fd+V1+Ws8PduCULoyCJencGWGNn2pg
/TvaHg6GGlaIw+POVEzFGQWHUmNMT2uYVZI761xr6DvhEKj5xPULeJ0s714eKJ0uNwzpIA9isY6V
5jeD2vPGKyFMQblBahUy0aewJ2q554E7JyngifhhllhYvkLO9S6L86eo4LoUxU92GgqcVmAUJK6f
6UpTEXZcnPqKYYcBN7g0BtynNLmBhkzaF74aaDhcbbe/W0ekfv3GroZyy6wcR0gYDJxJM0uYHpoa
jBBuri8hTayp2sMx3ImHIAFxgStzgoPj47DIjEovwgS4KhVz9Q+8kkIOWe6twqNzwW/uhuOVmCe5
ww4NXDH+Ns8Kng0cYxzjCozZXMCsObPo3nw2Qp40Zzd/YuQvGHC8t/zDsHt2ghrR2wa52EcbV6VF
pEOKnbtcRYs8ciTVM2WcKLjyl+gZD9EOQg9EPYFnBQggZtfXcWjPmOHJIaqAJR954/aY8dhupv14
h9kwxqpYakQlFwabYJ24fpSmOIgGApSEf71NlBE6B/YDAlMuw5wCaWqmLxBfvjmHtJl6H+SN52yo
JPV5hEq59GR4UDxJjh3mJZ+cskt3RhQrLQ9CCgxxygGfij8Eax06uZVUTO2HCyK/NwatxwHopIGF
2X4yqpQNbuUcYoYAOHEwEdEPG4WnbUkQdYRaMpAxBDjyroaaERGuW9gwQXegf+fsOquakrtGlor2
ymIjdBinl55SDWYTsr1JmkJmjbwnWZNByrw32MTbgnVjFQsKr51vlXBSUlF7zN2pHHzKcWfau0Qa
n3JwYnjCL83sT6xgnTjDKHSdvgNd3ZD9HVcKNqSHKq9IxJYr+CFQrOXXB6WJ/S0Sgzi1LUSV66Gm
XEe2edfLySOldoVJT4Uo+MskADVZnd4A4B5hy6232AqwBkcWbtjS5UFWAk/qqGePMQm2Q1phQkpl
iyXXTxslKzDLxP3hgaJqrSFb4m7wY5gYYBJQdOA7IDq9M/gXOZ2tQNkh0TKv1CJGqqU6VpBAaNvm
ZPZAYPPm9UTIA0kqAz7OACfbl6IRkRYUyhV+QMEh/yh7054wbjGQ9+sMLSpb3ALXkXNFLZLed7PH
PC6/4HjBRuVZZye97oQS151ktY8/AHnAb1wpSKi3cnmBPvnNZt7vRX0MXjifR8pD/nGnlLaLsndD
tkgU8IZhoOONoh/MwBgsiAWSces7EycYMWhPf5qSUh/sZvF5sS7byxlOYG1GTbrCS/YYVjboGWuI
aHc05Exj4Zf+nmKpQGPPksJIVeYBJIBif8u+lUEkxvM4Wx+pcOVfpqNtmJr3wzTW3JW8fKCRHVN9
JohAOFjzd7C87ITondkUN49RZ254CzIMXPY+5Jbbf/XHc3/bHZeC5prxt6El8EKwl9MxYdBd6xwe
qJQmlCSk1VB9dByxY0jy4cIBkJ7pa1uDBqVOsKSBe9HG6pplL7k3lGCRxWfB1AD4CHLYQ2xI3h7K
s1BwCWyse4LMWEsbXFFuxf3+LYMjlMEOshY5Ocmwme5Yuj/oxXwMzWgaAMdWZxzF3O/FCMnCRf0u
PhfKm8mzyMSStoArY9K7ML5UlTSsCWZWNOEMW987c2sd3M5NIZEPbATHQJin6biG8ACj2cmJgnHe
pwqIeXuZHct8idjyQLHwPGqxN7nNMSJTQVosFKJAznxVKUrVRQ24zaNePCIuxhkHQeU7qO04GCQ5
8Drj1mu2hCyY4STwuDBTu1msSGY0le+QceLjDfXj5q0pi7iO5d3g8MWQWXUTDC9lcWT2KnIFBhqD
qtHg9BE4gBg//kQd5E9DApgsZg5pBgAEFeVLRvDCOyzzOBIYAPziWLjkOCHRkEWoDw5svC3+CjEB
97cjP9NEWv/MEdsWsU8OkN3xCwPc2wwk9Za7DrhbtmNDo46oQw9TREjCXQejDbJw5arNgX9G6ie1
aYChM4pcmQyMt9qAqgHdRMIKZWMpH5PPEUxgegQAaKdvqnWwAkzeYCdSfc4UTB6VzKSwQ6t/Fl38
3hlUcO5jaOTrAfrgkebE18HS+wcGaffQJNhJM38H7ysuooGCv2YkZ0XNgEHAfEvpESYDs1wSykNj
oYRKOG5PinPDDQdFxiV5zrg3aF14NBE2ilo49qwtLy1Y4TXfa/JLIa9g2DI0lEWOEZgFwlZ6zjG4
FvXN5s3LK7bkzBoQRMJ6Z9vDTxYJhjQ8mZjg+vq09ADKGmcsDRCHt7CSG0itK43zgjP9NWcDNdXu
n14LE5xeLRZ5NCZ5+kAkZfNUnyFRlOfXODUlastmvx4WVWmgMPs5urzzk5FejmWRnQo08w4/bzkD
9Y2XCfwC9QBe2Jz+tPou9SLQm+GsdrU9QxUIUEJ7GGXbI5digbjl2o38nNm9fpZ2jyt/ig32qMGc
6drdHg5MX1beQEiuhTbLElJ6uq3zZqKlcOWAlQFeyTyFZrTz2ptTaX7HX45KN2GjRSGQufOvNxOh
OPis3GBsRQJSxofvVHhdhMwk+PhHGXbaunUHnz9QTJt9cbEOToIexMePTd1cmKEgGESy+a461fdD
ia5yyfH5RAqIJ7sGTszLCxYRfuGUGAsfXM5OhQj47qoEy9TdQCXDhKPAY/9Wo+1sIwWB1QMeq7To
BacRcsU5I0yBiS8ua3zQBCrCJmugo4UJty0MsNZfYVd+zVqtmxkb45173aVf2WjEvIhLMDtSt0YR
hkXFzvqDSkqvAk0h2jjPoxOBrc7dN5s4/TI6l7/DB6V+CQheqSbzfSUk52ORSEimUSmWiBlOfqD9
1O3DkAzvsyN9c2F0Zo8cF2SBkjUECJHFiJAG3VQwkfjMHhF9te4YPIrZeIGEAgrRCwc+VeHBIe34
Eha2gxmYeGHTFNXwgFLOcE11oTe9i3oqGszkeDLYfklGFjYSUuCH5sDKY9R/ItEN6maCMK0YvRzE
NUmqgBOZOnHJoh1nQ5jYhdWBzpwcUThnyYUm1BApgWsiAU5GqY7cu9rMfCss+dGp67EXJaIObN8B
5zbsFJ1bVDThpMuk/L0RzZuhGl8tLz2IO9EEixcSn5Qxy4nW0hg8iYlfkOAe233QU24+vIq05x38
7kD1xj9u2IqE3+tk0OmsRLvGkl+ATJObJd97i2GlBzKCVpJVfIpwQ7A8RwQNPGVJbpYEJVos1KLh
TZqRGzKL9F+6Z83OAV6MLWqwebQvQgFsz9e0ZFZ+2Qb89TKfRs+RmTGuA60Qrr9AVR4K+mb3P0qq
B0Oay61oL2sXkvEERQJEqtkej6tNDpd82W7tCoe5Tll9+AniPhlyCphKnPRYnsoLPZJp8LuGFJXf
ERfHZ/D1R3p+rc4U08psTWYxXBya8A0eFztC2+YGFStQMT2rU/7XRvB/IuSA9kAMKqBU0NmR/6pb
ZH8cL6f3zfFy+no5xhfpFj6ZcuVS446lWsPszpHsa85Se0bAbFsg4GLDcoN4zbdzj4Td79m04TJB
fiw1N1a4XE0YJliJSugi38M15FAEz7oGUAivkTyh00aD9m5nju7S2t2wn1Ee0l/k25BhOHT4DtGq
G2wDErQhr5F71xAJjq68NnzfuuLUxRGphAbGpzIxGKrTXbQMunM6Rpti6cvMk95vdKrgKoD0OEx5
JOb0iV50Sj8vfT0Q8QwPe0cwfKtvAwj6mwNruza4fPVIKmYy0LQfIFtQrGt2UAdsObWz7B1YQfnD
2NbNzXkzT4bYHuGUzjXMJvhbQxRWThWTLxlhZxtGYNk0IVkfw4xvx7D7Y+RsrOB2PLhAFcphXjzb
/9K8njMG5bbiHI/ZEwisYG19cQhr1DThwb0nAJuM3lDnBwCvCXheet1Ft7GJLzyzDBYq7wMI0ule
cgFgIe68zh0womGibtIqOlFaMKYTpxaS6PZ+wVoKYh7Lx1mtFCl78/9Rdl7NcRvbFv5DQhVyeGUO
oqhAyrJeUL72EdIAmEFjkH79/VaP7WtRLvHcKhY1yjNAo3vvtVfoNe0DNPx2XKIch0Yq71lJeyFe
/PghN+dXPVgLUAbMPwNBFSkB+3ODe/sZUDXnLjmG533FXeOkPmKr0r9n3MY0Ohr9i6Zlp8X199vJ
L44pjDmSVrBjrwcU4mrB5ad/VG1UFstnagnkSDy+fRbiv8PG1WzuhLcgH8ZaTs0zC8hI94BvCR1v
wX4yR/NHED/cbnhurRVNKsz0+EGNoUYVJgTqDScgE8wSnszEzDw9Mi/wOJwxMnmenB0HLg9r4RH6
Y446NGSwG47rN447PCh8SPAF56+78qfmmU3cVdpN2uaUdwsN6QlO9FU0HsH2uOCMgWI8Z9gY2KTk
PGiwN7q0VrDETbPzNth0WkHenKpK8hYiCyUxNx4PEmuarVOpcXOm/VO7Wah2NJRIM5sN1vee+WYL
Nd3leWZ8DLYZHjQrySmjG1LF5GMwl7xba1avBcdVRgw7kq995Lro0XYB+877oM+hDe6Y1cSBGj8m
cLL+FzsJKQGbRit3GA+Heoigqn6AtTlR0bzbzzETJA+t3dXQimEjLI/lcxjxLpayT7GEWocLwhiY
jYIf22wOV+FErVii8i2hWEe23cNc3EtMAyn55DwYobKjhwM1OLKD2KoJWjEWpDBCbeefcdLBnNld
dr3SSGX8PjkspkAxCNusx44E93EYvpFkx55jj6It/RIkwfY4dX7NJ8u5LbinZ28Rq2NkostVHVRB
IMq8NsXIo2DBXGHJhKj8Jh5r0Q0lkldIrVb8nQpy4CHXzE0WDc3cAF7tEXoY2XhZzCMNgBVC5ROI
CWk5LGKFWDdRUQ3MTAWFNVB2x84IvWS/BbcM07nIIfgC1JaLEAe7R4yGGVuUNLInXWjP/2RmHQqd
qCp5Xv/ekIcDDp5pY99Ys32/vbcDtzRQ1xtqynfgAC98GdkhlDm3Nr1UnTba22oz2Q9RGiK/NDml
NWna7NMtG10i+G3qeUcpSsl0QaLr7HkzocPs2UOhPE8sdbeGiAF9ysj3SL4tFmlGN4EZXEUebDhT
iTlkqBLgU9LhtvOzdXCzSWEzqVwpAbn2ySOgQ6nD1OiT+5udxuJ2+stIU2fXhdLJzvfBlHKLktt9
mfrwy9NQINijodS7sm9aBgLOpBpHQxtbAYDVatTHKgnLCYhuz/ZvgzLARgnt27l/ZPswfGSr5Epq
LITc+dHkTNtEgqaaEXNU0MtJJFe1TwydnswyTpDdAUFUUZk6/Ej+6/3sM9GbSG+iZIJ2bqN1zZ4s
oxlBs5Sn9q8izTLrye8W54j09hQAExeP6br8RjxvTtijrj1stUGbw3wEltuwZmkoT9lIWAIW6SiO
JAU1E1VlRe7owP9qwxWHvSBxwy6Nu2L7n2QDk6yxAD7fDMhhgIn42YbxAb6tbOlsol+Ru5FywAJg
NCCCg9vy4fuqvYKn+iQatoTlm8OVUOHAyQ1EXDGBOqg6n/PP00yvtEHjImcV5T8Nb+fTYBvOeQab
7GuYyGEryW6WFMI+5w3B48JqQD7C2rTTc8qbHmD6XpZgKi2BGlbmoMB9mFh0dOaAMnwEG/CDeyrQ
oxvcQwf5LSyph0wunKaX7TY3rtnJa12eBSZhdOCM/G07C5PtHoJxQt1a5g2EnAZ3JxdppDV4ofP0
hzwC9NifRbqM2asbjH3OzChH6YG+t17hlLXQ6znISfD72lVcTDG2cYiSMyXc1jpnjKzOc5JBmiCr
Lvf7r5sj6eKB7CjuVRF55QXqiJmSApmLx5vx3P6X5dBtMLvonCbiAdya925VC0i3PteGS9tlTNhK
No+JJdmsE1x0Ssl64z6YcvwyMrk+ayN0YboZAo1cw0UIJmKPiOjD24QMEzxQGXoLCylGEChNFhIq
D9wSWT4J9VmwaTOEgzTptMNZJzh3Fk6KOvJCnZ/rpzrKViRo3Qf0iRNjP2DqWauNQlMsZmtqFZZo
+MzMPmJl8HZCg2N/dvX3W/NZRiKAJmi9HzktmC0WXDFHkUqe37iXu2Qlrmo3ZW+ZRQMFHYZdieky
DLYRRp2D3PMdoGzzLSwB/BBWc7WpHiXP2++X4Go8xCU+4Cw4GbDhPZBqQskuQM6m5Kq0EDupKF0u
7LCwd9cp3c/EABewBAPsYD2g1dIkTdtEx1tHHJ+9ldNHl7PgByV+1RnXHvDQ/Vgeivq21JPguOzg
sowAvNJsiuau7vGoJQW0PoddTBZw5FSfBiK3PtnZzyCzPig3sHZEFRqH3fttR+8WKL4Vf5Lpxj7N
GNIR3yhzlaLvs0/HPHLcs6HNiCYmoRRfX/YyFDaEUTEMwmll4twnZB0yHg5V956/de9cAIcLW3AA
id2kHeetdWCv6nSFqV1M55Xf5XS2DBCQpFkwgr4eO2agDO1HdmNyVs2V4YEH8MEUpZuMbCfzDNrq
oIo8C+riq33SNbKMlwo6UXdlp7nbqs76SJ9VZ4BT5W7PWlxAzyxpZqiYd3keb2Xvrt7F1rNxkcLL
yvIjn/FzSEoIV3QYEM651DQ6pWS+oqRhmxFWtLjUBtiUiOSkjUOG9M1uBMylDMIIS5MyWcZL0qio
vM1IrjGW1zb8g/wgrhrPejNQMvbsK+SN8TASL/9oaetUzpIYTbK+klEhQgSIcz4nH6AtmlvxMZ0O
Sjku+6iURJ5A7/C1brjONsmWjExOaobudSHpZSZcpWCb1GY2r+yZC88tqInOE3I4fu0N77/kGbeT
IQbfXLh57z9Mewoubd1Yd7HssYXQXMse8OnE0IN26AGLdgYmCz449v8fQFbByxFWgRA3yUhGjcI1
nbxanljd/S02GPljIsSlA5RMI0ofMcrnmDKSvBtYfPRRTCOQDjcgZ2dUbCkTB4BjD3jWySnxrZw5
SMburpZScsAhkQRMFbquqgeemk8M3plm7DlHcFHQRI2ZHIZF3gWWv/EFQ4z0et/En3OTf5TpZyAc
VDd8K5lPWbQdToFu1BbzeSwHdQDT6z3tRBBwJDmtV5BZYCqK7hJDZMinNQJkjU5T0tDfE+JI5dm1
h9smXGvGNDrPbDos2aI39JxYmmc0m7U1f0a+W4udtzWUchukd64MVvfpg9PrrfXjH8Eae1cY8ANM
lDBLa/L2qM74cGbhaSObnL/MXmz7TmmFrCkkonLWity+NuymMZviyRfjjYId1zPDXcC/Jbg40UyO
wuMpNC7tLs07AFYbv1izu0FBpyEaOSVZQ4/igqv7liecff92rmxZSQhip/MOHQIuiSNRLHxqORhp
ikEeOP0edCad6HBXgf4O7JRMe76AKPyGazgPGmdnQMaDPIhmIiINZptnlnOStH5wfizSj5yIzQVW
8yMT0+1wbusgN1TvAx5k6w5rnovXOw5j46eUJgTADPtAWKw2ttzSZCTGtMEXWE48yqeKicONnUcW
3O5zy0va1CnMPvEOXaSZjM+D1+Q8Us6k6qbgDqBBpuSdgEs3AkfxtKhK6sHdjrXIcoH0W3vs+YlA
OxueLDKbCajKSk49xJQVLQ93E6E09HIVU6fRNWwtepL8gQEBTXGALxicLHPO5fpk5j2jcqYjorHI
dtSOgzZMyiy7SRe6dlC6Us1DIPFhYQCo4LLPzm0dUVueNqGsDVZ7ON4GwaO2KsAng9+Tap8NrTGw
iCi34cD9QcPlXFDmRJA0ss/myL8kWzKzqsJdlKwpJ3plA5ws8N0OcS5othSRyGs7WsZgH6a3ushM
9+TG1IucIewxBVjADJ35WaL+gQb6WjoWtyWOIMFNlIeSh8I5qPkKuJBNjehlsAOgFMsLHO3ONzSg
v0ICZ24tZG3T4LGuwO/mg4ZXLnMKLVqUarDgGKjYZ2DTZCFIuj/qrcipTpmlOSWztx4i53kQCI6J
9BYW/FAiSkU+U5ewKj02xD6ixCy2MH1QOKBNcrdeVDKvti5k7rjfrlW/6dRIKhrQhPZXQ6zN4QiW
ZD08ctP7lLFDmHCcgs48zBNvV3Lc3kEu4WM60nB20a/9xtiNzSwAtZ7JoVgp7A7MjToyYa6Djg1g
2FiItGzT+RyZjFg5+sI0BFkH2CcFwMGmrl4FcKBpFZdcTgaw7UiF8rjfJsCwt24imsrkj/rIitdd
s3uGctWME94nUgoH9On0FvOlk7CtAgKsd1DnABuVGwaPkt5+YgAw4TGuOaBmqYyyAEjdhr7NpwR3
0a8ShAiloF5Rhrr85cDjDhofE3TGjfXFhHcP1CFQh2L5YMft9hENZt5xiO9lLUxFbN40FJdIHpXo
py5VIzsHNEp4ibAQ8YUJD1yyTvqIbspRj42MKp0KRyI8tWEKKOLFTVn/auSQiADxHzlwwoVDSE5k
Co0d9lz5HRfaktVwmWCOkvH2KL1c4+w/JBP26u1Gg8gkouIpAd/P0/cmPxIeHZ1XffE/trSoHc4e
Sf4I+gFa6iHjijY6IHXR/HlIWaqYLNDx6BGYUhAHB5U4/xlETrh01tTPRtEUeKG7oyYtLrVM2ouO
7PIszD4GYlXxdaC/CHcilLYtDw2VH9gxoJL4cdar3jqGThNTom6Hwr+lRdkYrQE9Q+l3QwqMSZZR
dZU94Gg1eN4h5Zyz7lFwOXAGQn0mOq2AFZs1YSGdsN1zfkPyDAx8UtsLdEAy2EQVKYD9EG3PGs7u
8XvaHJROIGvgbAvECAVXyO8N9QaAwoKJhHNkK921/fiswZQ1SO8X7Y8e8czG2FYDvJA97DT5qBNw
BK0kuCk8TH2jYiuZ3kEWoTyh3L93D6th+bHQBdwpsWs+IC2wg0QbQAi/Fm91fEqy/R7m6G57dsk9
sniejbyA8X3iqei/R3fKVsdzVHtH6pVt+aNIsZbvpg7WVbTfntOREbNcmpVQowNM+q4B8d0V1kIF
0RnH1Txr4KfwlMHjDrzZatZkXZHeYoWjiMg6BPWmDO+xpiqyAOPP8dmdOCCwufxqBh6iN8GaV1ux
Tw/kOqCj1qzVKpROJG665qJn1xLJgIyUbcqGIV34mEIsTHRnbUzUM4o9F660LG/IBY+S3UY74UKA
Cj32Io32+5kTCsIN3wi/tQG1HsuOagNbM7XaRet0t6584B3fTLt+XzGmb9iUrL4bHSPdLyAlCvs3
UyLvb/iIz3Ou6Rr43fncs29YKi2WbOwxS7uiiMtuOmUhv6nZ7NI2Krms4ND8X/zhk/xKhnO2c52R
c8/7wQcbzeobJ2KGNhAgkVTsMklND4trTRdjzNrwjxzW5xR/OmBFGYQyJ0wDNO/thW2lYE596U30
FlEZ5bJLsvKb7bif6smBWWsSNh62X9ge+FqxZT6gE0dpmHNOW6GNQK03zuji2ZQDuliakfVfI/AC
Rt9BDQXERexvkZHgV40l2FbHmamrZ7Pr8w++H3zy2/aTSCwWCZY04DRDxxi9IMD3bB2zj+2xAJNA
9dRv2Wfcov+wsHLfOeEvAmOhBOyucHL/PW13WO1ZFpXgYsiZUKk6NhnDfNnWGQJi7fi/QPZN2af5
6op/M31qfZs2XAMNE3WQE2BMOytLHeZ79xa7KlCcgNBBd6S5LdlyOR/k+mDEMrKoha8/kFIta94A
YJDhSgmyhCoGQhekn0oljcNbswK9glVG98XBLUTK8ninkaGp07KHYeA2wyBjo8PDFNVZAm1BZe/e
B8+MQTBwQhO9usqa9uywNMFZoqFtmrMFKFVTYsa5okIb9iqZcZEY5/BTMPBcNx5nQJFDZrXFN4RQ
cTYRJIpPPinycWR5dVQHhFBRFJLTYAUlxcrPKOM5zo4ckQmH0QTnqzkjBsq8n3IONSwzKzQV8UeK
HbRrpY/RI2Qq5O3bmR0QzQdolRvdn6wnrF+sLfaGyMMadCy6C+EJ01Eowo7KxGZrNOhtyD5lko9i
Bntz5p+QxLeJAFCiAxEY5HQBtjVTiG+SogwGX7ZRUAZmsiW1mgo8agJ95wyn8ApDMGpLYQlFjEVz
96FBn3HprkH6jkiZckAKX1Q8gSxh68K9Q2ih8HZpLmvB62HLFphEkb8v8C1+JugHRhgTGaxYtOLi
mFHjJBpCXcwPfQQBG+GIjrd6z6yGg3WPXIRHkraJsaUTf3SPnAkef62jDu0gDIjIPPsqXLMK9cSY
/FH0AD9hC5lYz23oDYSwF3Cj0C5/cQ+swjcb6Rbp6Bx3z+66MOU7MLmY+dRitW9A6t1Emd9Z6Woh
97Z0729jm3Hy4J49t9HlHFGhWhNa8bC3w+H36Jj9CpUZxLDi8ofMiyjqRYZdK/QL9SQYHH2ApXM1
0Deha8nYeqgct4p3YfOcLhgSyv6n79iK04ZjuliKXwISoyDw0Q43DEnRdTzL5dynhNs3z/AR1jul
MCQwOc+71rztgrgDtsWxEajoIh0jfLRWf60dMkeeUwWH6JGQtPrNsLToQADbn6wxVWNglRUdJ+WQ
kbqOH4r4oMJ2IZ/i1dXFJDPWS+aR2qkpygghSVywN3UY4lW4c92n9EgZbknlaHT9BzzrsA/FTUSx
iWSH0Qv4mOk92VpBrLxQojxT8Zypn7H+frr6gUMVYiN1G7eioZlkX9yxhKVz0R3Q5jb3NOEZjw8k
P0ikHrNVUQqxO+fxl5EB9H6kdO8x3+4cYL11JYaQDbZZIAdZW8AW1GgFNXrTkS26W9uyfiY3hp0k
YeVZk0fGTr80Ag+64Zg/yst2K5EdpDxIeJ2VuFFnB2cHnbB+tmNQO2CH8sl8poOTGPIQqCRXMzaU
HOeTbMoxd0vKAF3cwKHL+azEex1rqTM9g3Q8crBnC7K+uHvWYMKyfEOKCoZZFq8gfw27NTTb41rE
PibywrMXpGEIfAmeGXGvPSAsfGbMov6Zf5S9ouPBvhB2QdJNf/CiKPGe3QAL+kqOcEfqwrSFEMa8
nz8O3TqliMLeh4NerjBd/FaPpFpWzjmetBxFKWFNOu8sEKKiiAEV5Y91bAmEWzUQRUzOnbcohShz
9vGGCIbLGmZzfrer0QB7z3qCJgwCJFckvjP3wzJuXDyIkfizRfcV9UGX+WUeYfX7bGkPIU5YZkAg
UUKoFd7i4ibUOO0r1hnhj6Yn0slnfpR6XhCGiX7/HxYVXO9yfywi/0mWAXLys8BBgaXHYf9eWjw6
jDv9CBHpVhxXbs6VDBXnBrVmhENClt1IC68PA1gDZSq/c3FHw63tkekonoMMk2QDMmCuSxSwidWQ
8EDIhkG91iCx7w7bmhhrhmREhMAJNHBOr9311jaY28GBqOll5Fvzc5+ASJ4z3xt0YF+QufBDgyiM
Ev+FnwX0GWwBiZF+q09fhPhWwL+1Jh2YHuG8cLErugesMC5lzcdYnSEkuAnuiSx8FFHQEA11esXo
KiXME1lQn/yPnn12yGvIEJh4W9suDpZlhuBLj0QIlqnZF6BFpHQJlmMi4Mrpsf5ZOP7lXiaHQDvp
queLcMOeaZsvNI2oA/RGUCSnIfyQmOL9MODbBfzrOFis5NErxkreD449aRq4elLcBOfF+OXaqJdF
rBKvIwIItyC1GbODt0pE0dEkJ5+M9AADtM4eMsB8cNobnMVumyPtfBBe6sZKl4VT4uN6NJ+K6urn
ty/7YfHqDWYgn77ve0mavrh9JJONaG7z7F2K6f85FjD52dgeZhJXqU1sIFpR5axQTCrZzN17Cb5s
tnSArhcDLM5+7Ht4pqmsHFfYqvZs1Z6yh0oUtSmKoxIH+og5dnhYPvQDtgv1ypCbuCCGXFBgm5jl
rOB2gv5+s2CItrKTcULDXmxFsrpkrmomBBUQTtDwXpV5RqcQ1J/6vRoOscN7PLUZ21UBoO/oQ4Po
D4/Wkpap4ArtC+jQJSWUgpQmR9GWlLUrOlAApnQRE3VIKigjzIc0dmEHhlkh51ANGEHn4DLo9CAj
BBIWZsMXYSf+ghhv84FBFV4TPXEHZf+xSFzAqJra0HiUTiLlw6X+ljsclCbiDGn2Aulixhby87Qo
3DAESpxwPudTVH2ZK1NcbeJjggUz2ltQDAWjpl2vG9P84PbBQvB8H+IuiqjAfblSg8TPEUs2PWci
vi3SKWFziTzgYZ6Z4TU4y8kihumrlQzsmF4yR0ZifiPhfQAhYIumqwGmzc8XqPdv7wsPkow9Bquk
+KXnVVAUhIAzTXorPIzT65md6BYs8Z6hxr0MvaSqnEO8u9yJvhheIWT5hLbsr+dGp8aAT9TP31f8
g4lTmmUu8YsMTeMkCjP9/j92fSS5VbXbBdtbGdxJJiMvS7vTq7wF3sSYCLUnZ3OOFZoLYdidZxhi
XERcJ92alSqsbg6Bf0+YCGninNHVVR9Hj3Ocfgr7/ygM3CLt8lmzxwWqGqjT8jXjLEEhKBKWGic5
67hHQNkDGDj0o/Mwbj9Ybzn8jeaaKdTUvT8e/U9twAgMmog4EBDMb6znHKwKqXiUD6GRbt+BHA2q
S5VMgFOehbBltyOv8aJk/csL2/oDJDvKRaenr8E16/Xr/OP9z7wsSCI3jKAYBNzc76/z5B4AaZeo
YD+EegUEKj9HVYK6AiKsK5nbcH/BQi9l5mT9KXmrcmXUwWetzjhbfn7/fzTv4X2l0Hb1plze4gtj
qm43kgFSxSkS0ZOPkwwO7UmOkZcy/uTDVjgMJzmxFea+tP5HurtruRcFBgA1898FDdY9r7mw/csl
88OIU8fjqfEJL3hZkMRNcvBwUXiYyXmyBUnO8SoFApCSlffgSXrtTP5XWUgYnuV8xKg1iz85I4Zn
kvVGGB5F3OafX7Qf3bwycLI49lI/9IHvX7qMbW3G9GOHKXmP7aL84cKOgFDKH6ml5QmojabBScwI
JJKbqI5KVQ1S/eukxI/lUras0rRZYrs0t/JGCgtopXP3XrXPRO1ATjGiQSxWVBoEmEzKnVPztZ9/
JP8HgzJMExPPjVL8RzFzSl6sg2msCx+bjuIBXAw1BfUPQIEAcoazVy5mrjMROq6PsIL/X+c85Pxb
WV6FR6j5PtIM9d5YJHICXcpv1alVSL9aibzcR3Fyit0wTGm2XQ+31BduTg6R9m6ZL5go6zna4tu5
Oe1X2t8LD7wQOxVZ0ljJQM8VRgesvMKAzzUQjC7XrNfrR/+19/Xi+m3UlMVumNp3tn4kFEG+Zwz5
rqxa1S3QmCTZTez654cUWNbSp1tQljDCIzSemEmgsjYIR9z6CeLG4zAiP2YFdbA9hod04AyXRlhX
Vqu6jufnn6+AHx63l1f2xQ415BNpQ0N8urLyG6FKgBTHKbVyKnAypit3n7GsfAy1T4e4S2o73saN
4Vp0qSv7um9s/K9XNuI8T/jygMm+3zkxAS9wpSb4tgmR/Oago7NRWPqGxsmFQlwQAg1OKSw9gsE3
k8N8vTIweDhMbfG2MZQdoQtbyLJJT6RT5XgUOYTjdITc1VSw41MD8wipIOVP4hzQl1OjAK8/2ZrJ
kuuLY/6rq9wPmcmJ5dDEolN50VtrC1w4sPRDcrHIEYR6nPF7wQI850RUk64/fjFMJWy7M4/RWzvj
YKjIIadxlw5ctdvkwvMusvppCuDcW2eyemQsX0FSgo9M9aZg7C3xzUdxC1J4+lgrUYZOQfM0JAxY
3iTIoEvE9bt3JwVkzVLEyOKVLfCHjkCrJU4JtQ5TGiZKiO/vymBMxpvKpyeZPodmB4QOhEwnKCWY
UCPR+uwO96fpW7OnE6yox7Ya/U9500FI3srmksSX6//ivHX/bdlwcHiunDzZ2V4s57ot4nqodt27
eX1wvzbNDT/y3b78x4+g3nwVHu/5zxeGxCP7K7w4faXwI29CrnRLlXyhX6OZw9OVn/z9nRd8UYYD
7Z1eGOKt54fTV3h84MvMT2HFmBcnJdJrbubyd/soMTyvcCa7fvHFYz+XF6fvaXbNlzYC+4Lv3e6i
Nw8AV7zmOw3otD5ocmi/81Ne82f4fnrtTPrd09dQ8Lt4xl/wwv1qf6aX/e7/vmNiACPiFafAf90k
iQ7mSfYxfIOV8/2i2VLvwBR5O20xKs7hBX6ovPU6we0QX37SbZCKb3B5JKbSQapuuQAQpATgvAT8
5Ed1zCr5iOd7jw72XN5XCuqEh36dLMvzmC+/74riUqGxr+yRL/tgVn3CBCLI+CFJqQC+/wCoDweC
+NiLrMeewzwk4rShipOOwSoeTTiR5g13JcDolZQbBkSMKHUG4TOpolTtPfSv3wIqAMuD+/lb/AHG
sW8xDvE5ZP+lcHrxFrvcHCvGLGSfF9HdnFSPAi16ByRLCfOonm505KQT26KpoagUA8gC1rIhwJes
MuV1qT4knXDLZhQ5g/UjRGN1YvOGreFffb3OVNUkGxg1xhPXOus1+1WbvGH6rtndAJMoob8JcO/C
+SB7kOnwVOrBBwwwSIx5Kz///D+40urzEz5CG8gYz6d8/P4WAV4mTZ5lx6cm4S5kuNC6EAZoXlQc
NMxdNDWSA6w+IGT5B1Vbwoit1TJ+wgpm+Pl7sg6Y/wSXQNRcMA+4N0masHJe3JOBBdEnG/FLWBA9
ysw9dQF+gBAMwIgagZCoVWtajpO2mkF7sbv5S4jtJ+Esj3it3vewhmQS7BLxp6JLxZZsouXx0qWA
SbhuK/2gr4DtAV3U2giwHHrafzbZKU1vfv65fmge+FwxOT4cAh7IENlU319rBugDmRaIg8MFTHdf
3Ywt1L0N431K3blI7+eNyB7U86LRkEmgCCzp7eyzADhWUyZvLs8CVvU/f2uZ/usXlzyh/aelTVLP
5aD6/q3BSQNW3u/c99YAFQFPgdkmIk2aG+7BhHhLdbvZR/eybZYL785NL5OqvATB/6LzGPsUZkgR
5XcaA89Ri+nOqT3WQFhHgIUHyQWnLb40AYwL5kxNiaOVjJ+5Y/I+Buh/Ut8aloxoZDQsypHM8eS5
TRQOiDFmyPDV9YdUBMq2XxijlmyPMftf56iWrJBUV5lLQN1knQFe0JBpO9Q6btA/MVug9mCBNwOu
2fTTzcIiZ4+knr4XSe1UmWN1jDM8Wo+3awydjcrY39br43AlE25FaWg/lmWkka62K45EU4MvEnaB
DbnW3UizuLj5uQzCuwSLPdoa0VD1Qf6LbfeHs9zzkjCOAGgj7ihP9fc3czhOUD7iyMVam4si7RJT
vbmkncKAnxHSe0M86QzBwIryKE2brnvXVBFKTPhoiFXInXp+HdTx1YG+XGQA5XgFRVBio/TF+g82
nvuUy44RyckBmwkjy4ADTIbE8wqxAJyWccmv6uqxy7s13fFOuyoT4Ss3C+4nuhg5rXclceQYDVRY
VIRjfOXkrz0RXLJ/ebfsQRm25oBQvn1k/gH11MddVbrMIe7t1NIHZXZlLQ7tBZ8r/Yd6OgQeCwpA
b/gQR94XAb7ksFvbKhPtsd5afehuRA0o5UCSNKKYaVBJA7DcHRh3U0oriyu0ukiZbNjQZuD7fgT0
mWPgciD1omGHCEQV0uAAKB0nZy7MnQ55jcp7lFAcrFh18MjoPCW/0+3QCNXJ7RhRWwcJbBbFa8HS
ow3VE5CZ9tJzGD66McfW8Nyb6QMjoOuEHC2VnrIIM54IluySOdU8jQynJGQ31D8MNIqY4NQduy0N
FkG3dzoGG1hTIXbRmg2almd6kmQBI/He8A/6nJP47GtooX5Tj+KpK+IDQPVgunWTFrQF7Hu2fVj4
R/ZaEadGry6JKSAsyxoOJTCLtL7VeqEEuVSbJ9a37lI/A2DVANFZza9PV5vLgIw9bO5WOL24l0ev
7u3/slrAxiOeugwPNS/Q7/9jtUzZuI/mavHup8P8VCbtcz8FT0ViSLmAhWCqt+l2vJcCXBdAkiQ4
2LuzysvO9vNyqxmFDvph+f/3qZ5v3ZxDlzkQS+HFYZockrH23b13b1J8ajPnvtmY2CzLB3kDYV71
C7K1W93amXyMZo+Mhn5L3b+tSjhcOywqRLz7+YljfaS/3wx88BPgpdiPA0C1l+9rLJicL3tqQQqP
v1BnLXN7iOPZwoCaiwTEw4jUhpnHIH1kkOtEsH00SCAk1Rsd2IH8vjl2VCWKL7pxnLxeLP1LYeJ7
fkAeYUylmHj2gP/HTd7yOVyOfupik48hk3uEKWKPSDYEGcml/f79bp2hgBTRg3LegjiqzrzNRTME
Ys4UDoMPtbA9unSYy31/dNG0iiHD/3Ym0ozc0UU41qkxByl8b/YWqr8E7+JLy1vVMoEXe2cpsXrx
yn3RdX95XyKfTxjGDIYoQ79fyIM3jgUZcOOH5Ng8ep5Ed2N1o1NOp0cYUhVyGArWSjG8PZO8VY7t
mguoxm3q8kbzAT2zCZtUoqwg+KCv343o394pVmecdLip4zf5omWd8jCYyWL2qJFOxkKKcQvNEdrd
fKXHPNjDdpa3ofYKAWDijBBc11+uh/UsbzPIi9y1BeuTDTh7P4dvhy3ILxqCDSzyAUcE+tgMpaGp
WHQBN0nORprNF3vyP8DO+uA04bUxmSDGf8wSDjBh+jrDAwq5P3q2xBg0B2TWTvLHBKxMkLxXP4Ql
fDaEg+Z89XMm9e58o1M33OGKVg8wx35+a38EITxfhxldPjeXluwFGNghIe09Qvne2bEk/rGqzlRL
p8oGwL5ZTY1jyl/KleKLtx0k5nw/t7Yhs6BlSd0CtOU4iOg4CV55fz/uobw/P05oSNASh+GLusUJ
S0zz0QpZ0F/+tr1sTt2YpRbHH7Et/xbis+RiXjQHVMY1pwQQIIU8NzWnbxS+LhM8EQpeeWv+D62s
pmRgvmgnAh/N/svFlmbtzuDqBMB/gc2Ce9e4T+Ai+lmL4RBZMYJEeHH6Or0+4SQgIH+/QL16QLeu
v/QCJLGoyemX/3p5Qk9O3+eAnABBKOAhJn4CM0l/++sbP+qLehNIxWIoJzDl9F1ISkFBfs0LVcWF
cxO+BzyZxwd0hH9jKbwGP+GL3zK/gp2cXoKXnGAVMzzxmu/gKLwAROHXNwodYSt85wswhV8jm+/s
b3yF33sBrnT9uRIMoMvcCEoBZ/nr9Z/IyvzEC76CI8YQf0IsvP75DbXTkBfbnB8C3hPHpk3u5TbH
/CpeY0Q49xJbzfv+92aFmpGxravkKo7U8OJxBHRBg+oYeRowT9Hh2Uz5w5QPj55Zrt0lvOgPZLTt
6YLIcVFXJ8cj1WzIA64hH8H6wl+ONCcpdQEkH6Pc/6inzvZE8KD6HV0rZjb4ajymFR0rmSUaZ5kl
utUWqjgiUR7EwVR/ZNVWdvLXMzKpkAiw54oE4i7YvILqNCMbtPoe6eQbjk3PINr1IRjveWyIJq4J
Z0tiEjMm2I2A/0qXUaCCEHT9mDQyvISpURNDQTJeOaRrF1NC9FSWjGH6GkdqIjGVlIE6y6ZiqWps
Dk+v3KYf+1LfjyIKBVp4Bhn2DPjHiVvX8eLh+83K9WIEf8wjKLzt7NUlKI+Ziy506iu0g2pB/nYg
NmhNvohsLWlOuNLCktNgyRccyS6sD/kTADHTOgC6aou2A2X+gZTDipPusjjSUNKjEY3tXpkqZ2hP
vatf8cjSzDJM8nk31BunUFpuL7dYVl4gOvgYcGHd7kK27j29YIFgyaw6HVNAVVAtxnNqAIH8fg33
5UUzE6FTQmQhGiyhJdYoI4FuXKcAFvDt0wHuCvImdb4qCQjNvQAiubKFLe3IAK9oqCDeBpnkc3ya
Tl0cikgSnxJFiOuaqeXCEepGi/nn9+hfYA3uERwSDuKYmFX3BXYwlMcoGOZ5hXKFcvrPHD41CXYG
ziwWPvIXzUS1FNUgFK0GzzQJNBaEAVzLPU86jP8iz0RH2ovHnGydkKAzSnN0Ii+qzAm9zdBvvksK
MqPFIoPIqXCzZgje9WHPYIkKLsM2CYjCpfHV3MauDA0dt2z+tO/cXywwIKV1OOx+z+f+S77Lj3RR
uPmW4gFjFtgsuBQIadLYXFktugcaMij0CiY5Ko0unt4pjTuRg8bP70Bou4vvP2bALzKX5gakYeK+
ONnhwkX+uo/rj+3wsTpGybm7yOq0g2XglmRKOEqYjBmCUMqYEDIwLrrFc4gQ6XO7Hp66Nfp1qhmV
uEeUl0EjfnXQb9fya053OV5NiWx/il/S6Mhi9nHfNMSBWWO+RtLvFE0NXDQCqZsVe0s7WVIe6E2P
SPfRHZOt4roHKw0th+iju47b+9mH22vVJmmV/xZ41RmbSR6cAVzAwty3F3unuYuD4Zautvs8TPex
8d1r7zj/Uh3ii+P4bTrWV3EI3nS5biGi7GNxS1IyB0eB54kq405uf9skT4yReRcOm8MXCJ+7j053
HPozZ+S3B5V4yVxv19Cvh+LMMfhTqX0IcdMK6SXu5tHDHsLbVfDOuAwy75fT/UIPcjMF2YrV94GI
mR73SHZ8KMwTminplsGI8Y9LF3kTlrBhTQnYhPaePwEROcVPIgFejSA1hdYBC0H2eXFEn8b86FtD
MgLdPJLueQUNTjfRZ/GKUTeUiq7d5H35gQGAS0Gbzo9hvdu/a1JcTbDPMFkOr8qlXE2PpPeaCi0F
STBYkHcdyloHN6LQwQwjhxZaJHi44q6OL9RugnE4Nutjmm7mDmj+eczm/GoLHR8phunu5hzVuetj
kdkP8riT8QF3itVChY/7A+9q5WqHC7+OhSig7aLHfRw9g08PtCe4XNVtWMPIhonaf0ijuYS6FWCe
4hL6wACYTxlS/yI+RvSksADrXms2M924ScVZW7UBgEMCHTkKCaE4ArilHR6yNtTGmkHKp21uYdO6
saaDu3J33kmBkciNizHmtzlacA9bo/mzHB5h57GE0JL2LhomneUmjc3HOcDb0wYe2bSJxIOAJrN8
xRkCqgRgOlF4nVaYgaSoC3zmA5gwZ4TrEKzRlds15JRnM3MT3RhKzWxwaDJ4HpNqjZ8ZXpLIXzp8
QYoAI08I3cxJD2hP+hATkHSAiB62MNUP0F1uqhWI2M2D9j8N2h1knd3u7XistqsMwde5ySK8dgcx
5o3EJtKtwS4HSU4x1W5amOF9MLoQ87PPbB3B+X6H3mGq25poWDhsYeWmt7gpl+dhzh8zdUH6b75E
n/Dp5ETH9REXOBZmgO0Ee96ly3DkDKeg4O2u3q6GabsLlTduaqjN/YBEhTn4k1XlY7SF70lU4so8
8PnggKBjG1KDp53c3GJW5py78qeDoF149GnWF6coj8CiTc9C6hskV6yM/SXOJe3VgSf2HPf35EIZ
rYWzRw2kVQVSCzEQwuq59dbC+Gp/npsuOK8OR+wjM/h5ocenT9Dh6t1Z27Im5p9FnkHAiyyYjjha
zSnWRwUSRRqe4ngPZZ/8px3+cVwPws4LGcYsaB8KPMMvh7zfP/UtvyaYupiYZHfIMdj7aJkbI+og
MBOmqa6520c+QTmz790lHs9ecITJ0BNMSJeH6hakHRULjuDWGCBJykR53cnHwKPoswmltT6l9QKx
kiNOrvWT1RJ3NapJUqnNZRJi67wlMdreHJNABXvjjgG7cfKwIbLXBbwChdIEAlH3BG+wFdAMGIGM
BwxNa4/NpWCLd9FlWokBGtpC8pv5chkGHBtY69YlxhwQu28ywq4Dvk3qxRrsG3FaDdDKyVVI7O+i
lSyISOsh0BY3MLdPBnA4FFc42ubTw0AG+lW98PgpNANnei4KE4WbNETjN2eyBtfJ6W6CWRTXle75
jb5M0lur5FOvbEK5KUes2WmU8mDxAkKd8DotNv45KOzvhwN3HdEaDE65jfN8kaOOCck6LIg2ZQ6K
kTDSU2TfRRzUD5YWoOTqmdBtHkq8hcMhZl20B6im2uWteWqIsOPCgJbAmGQ/dNIZr4iAB3Dgvl4E
BdNgBbN0K//2ljOz2Thehwz2K8xFJhJDZEm1ScYzQo4D3FAfGb01voS/3Z0PA4JAOaIowxLwBCW+
D8Up345yg4DssIHhbyEHweDzcG0BJ8WEh9Wzs7L5Yj6PLKOO9mbdnKr5aEauMvnXX1gX+Ai1XNbX
SpAfCq2AeV0YMESEG8du+D1stKGC3rfR5L4XjZUgKeLA6YAW1R1Mf0ChYbyq4GaqJaPfhbZmjj/a
uoshioIKTbt/r4Rmm8WxIxOUJFVrFLlwGDMtFf897fHPYzo8O7iMMdD5iwIUTkikYCMO4Gy8RXBA
Kn8HDRr0RkO8zgZWqOvXwc6rCZbSn/n5BbATspclGMNKhi7cM+hWLwCCxIdEUg+u+aBKW+Czug7p
zBQ07cJvts0F3Um/ioFFKynVsaTZZqPzxMxC3szXxZ51SLa3Pr2btqh/w48p5nxWY6xB4ABxWER4
hZik/0vdmfXGjaRr+q8U6p51GNw5ON3AMHcplanNkuwbQrZl7vvOXz9P0FXdllzHmsZcDVBWKbWR
SQYj4vveDb0gUzTIGG17AyPoHlaXBG8k912qziSrbGGMsOuP302m/ZumiKkLVdVcdp6SdPjmpit6
1RhJmw53shEv2WVJinF8+WXRgTYoUvHr+ir7NzjB7iTImWn1VZTkH8Gi97IZjg3gYrAqm+KSAqCn
xZcxSa8lKiAhB1kPLR0d2o4ScLYFjGm6HL++dwvL+fW9WwhTUPl02wbsedvzJEYKxm9YnmXVKGt/
OTYl6xTy/IPVZp8wF4Dt7RfIAKkKZR4TRZeM7Uygv0r0WdYIUqRiJKDJPc6NxFo5kiNLwX4mWW8t
tWlSFyPvq7S7dogcl4ANddICE0rnM4l+qZNxxkvw0bARWKHokuYUNF03Ms9n8VyJcLoDoSzYO60X
B7hGEp/xnOFWMxGSaHRNNYK5Fk+UI3frPFYGAY2OUn0yrCljPWX7bpNSInnCy4giO6kWSMqp7qV/
hpyuqBSu2UI/ya6pHY0f5CBSTP/h1xde/7k8s+jbwohyVHTObOxfzxp10tmJYsfJCQRZRjKeJaK6
ZC8MLE6LxbvkZci44IRtI4IAH9gLe6dGXDpIlhqHIDbKLJxw2HbSrFgQf0ADObj0KbsQIVFVNZMH
kwBamG+JAP3hYZHBhYsfmOQ69/Cvanq5vRGef/0Gl5bl65Hl2kCehqUiA6Ewe9PSJLoy9vMMXFpq
f5MMcHAgDhsttUxwlwMKKuzGkG4MktC8NDlk4E38HWGTZJImgCrDkF+oPBFDE0sAKZhZbNBI5DVm
DE1Kmj4SuvGlrVzEs2IScJiBjfCuZDEjjTdkR16yafLU3CzpocyrcQ8ADRj563f9N41mOEs8SgaA
k4qF4ZtyFFehKhzJBznLVVXePIcATqlYhO9Hn5so94Hck2Ywb2VbQOpAJSY5INXg7NkHynh2vYFc
7rDrlk2p94fe34DRrgu8a+hwokERfuJJKnpqm21ADwBWjpMxBSecn+D/zNkGo0LO2RLmkKl2cu2R
TB7pRwnguFr6+QLJKPnRkpkXYyzdZ9xFCUC9D0YvUMabYfTjyb6daJGqRB3KVnEjlecSLDbS5rKB
CfYX7XioYGUwxOTCGhgsfrBn5aIqh1gDhkSf8tKQtp2yO7UozwuGG+NdtZhfGELSnRXbvkOuxgc3
SG8caYO1EJYgJ8001qohPzujv8Erbb0g3jjuvTNs5BL507tkGmA+YAG2rTfTsDKyfQtzH7rYX0so
4c4LNgE9QIIyBbwd6eMm/SAXwEk2kSBHxrBIakPuLd9r/C9ciVfnJNmaaKVc04Aopb3d18QVzSut
tIZ7SYxxGrq1dIEXc3fTtzzXLO4WbdIiR6CTKmneRANQYzKekSNIMFWz8k3t2FuZS2UPctsMQP/r
S+fIeeTVaZIsTaOU87McxIg/0bgiPwe6sIuzHBzyiZM80yIlExqRZtOxBYOyYxSMahSRQ/29e1mg
WXF6dus9e2VkSYeBjqGBS53sVquJ4rUthm8MGEwqKXV5FCJsrAf4ChLJl3aBkoKQwGFwDOjYwUSF
DD1Aovj0RiU6JpdG2baWvJpkIKozi2DGuZSM8b00fsU7lW29AznY1W+rrtyxplKsQP7A5FFyFGS3
ushwTpSfSEb3stuB8J1n0TlmypSZ2BLzk4uHFNnJTHAJVgY4i0mZQRJ3T9JXDf7vyRbZjKUKqzIO
WvTA+uiMXPnq+1ekr6wEjmbe969vjvZTE1veHHhfaFkMbNoXnucPTew6syOMBtTvN0fWWGQR04wc
AR16SYDRyH/WISElZDCmtKcZR9J9fdHqQH6R6xcc/9tFzU4wNmZB9zack1yKcGMoerU0If/1Ods/
nzMrs8O6bDJu4AQ7r1dmRVPNwVXTkVKeMyNuY9XoJcGiyI2/+wITJkRDVOYUqzDLC3UsLoOAsE01
ozrEx+WT2pf0ifqOuy3Fa1ixYDS0mI/mdMSWBIMGnHkt8EO+bdvEh/ETmdBUaYPIJtbCC5f2ZFTy
xrbQ2e/YwTCt3CBPrpdG+ZJgk8fmgyNNBhIhW124rS0O3YEFjFNo0g7OH5mbMVRcBqKg/1bMsqwU
cbvulPZarajHcqpEnBgXZJZKUwbd8TukksbRvMMFhdaVwzKg0gVetFYUfhT4eIlK3F+KbGJMSOO4
UNdLTby03ftO+Vi6lX+ABXvEODhZ1b10MCNe+tc36+cOvENzG/6TCmIPoeItsSquWzGoIizOxsRa
ywZCTv2SgEBrY8uatZXP5IDVT4JDqNyqyubUX+Q0O+P9KwXECQQLc8+K+87Z/QSdgrEZnB9cNMEH
581uYA6xEi3R85/lZtLv7ftIgX6GXX4T2beJyYWUu+hCkw0gNTgH059IFmS0WiL5QGB1S0Y7Wt0s
U6+Ksvn06zNc1vofZ09XQPASFB1QeChnxJszRB2sFoaPJ3rh4t2wZM4sGduOgntOYEsQGr/GXUEo
HT0q2gIEF5MWwWzJ20AiuzgjpPRtFg8Nhb7uWrOadKNVs8msi3fyMMhOco2JmyIlTqAzTpt131Eo
p5HZ2RO3pVWSr0sEG6aj+HzrNOW+p4CM+NYk+ACTa4V5elJLn0zZcEOF2R6KRhouy1S0ZqBpEOT0
HuBa0rxL5aJPrwmjAn624Bdqlgny5LBAiWWj3i5cZz3WmQYhs7Zvl6cgR9RMQ5gflvrUWtCVTkyY
ZFn7JM2VHQ21VYVidjG5TlxCRDKclhq8g8m8g/SxpDG00acqHr/VFpIee6RrqdCZalIwA0lyVgpO
lmChj7++jz/tOyFgQdRDlY7oCfmL+eY+Khw/xGe3u/9r39lwQ0hgguBB/q6s3RLp/Gh01GOySMDb
3bH6D7K2Ale5CsiXg0QA9YlWgRQQvk+v+elRdTH8J5mbB8KwYGa5b04xt6p0bGsrvw9mlsmSgkDD
zVWGV6m0kaVNAICZhBUbjZNCDLLU+Rhwkr9NX4kOwWK5QH+jL/5j7o9LGUxBr8s5RHZz3iB5KJIG
BZOV9iyBXbl7GAIoPwhXcdvau2J+WJzdJaNGcv0MkkLkRtgnWKIb3VNmjBv4cR9Cc36ShYeEG3tw
bYbcOwX7G26mC49FpVpkb8rVlNDem6sYY3fv6l2v0gQG7yxIbIOVDAvwQvIRjQ5ZG+qhQGlXYAm7
ppKsdf7Rp/1eGFEpp0wo1bBeBuB/fRn/V/AitZtTUOTNP/+b118wkq+jIGzfvPzn/+6atn5Oo+f8
N6+rX56734pvv921z22EEfOX5r/lH/vXL//z9Uv+1p/HWj+3z69ebPI2aqeb7qWebl+aLm2Xs+Cs
5E/+337zt5flr9xP5cs/fv9SdHkr/1qA68zvf37r8PUfv8ur/V8//vk/v3d6zvg17zmsn6OffuHl
uWn/8bup/gECzAZU5X/CZTD9/tvw8ud3KAghzrCfcMBnZD2WF4Br//hds/7QAWmlQATQEDcN9iJN
0S3fMv8wDZOl2jT5aKiW9vtfJ/bqbvz77vyWdxlOXHnbcDYc44ddsi0rUYMepRw10IxUITc9P2zE
VLzbdUwWqrUY2t4z4Vmk7vNkFafAJ32tB0ixfIkQa2NEJddvx6chjr/EtbmrgvwxzUl3HxIvU/ND
nGbPqlpHHk+HZ4keToFzYU93Y18dtAbvSGO0T1WV79Mg+5TCQagNY50NgF/5VtDgAmW5yYEX2qy5
0jT/OmuGlaLou87O9rbZbXKDrq8MNJuV6TJvcy+1Y0L8JmA8k35ytuma5tESJGTyeOx+uJ9/XrZX
l+nvrpKJFwClO6jy4v3xw1VCijf4fmbh2tAkN/mY46LRJJ6vGO9sDPTXRcv326GxNxDUe5rhum85
s6OZOv4U1eisPtaBthnS63AON5WMrVppIlpX1ri162+t5XtTUwPnDKeidnHrmtqtpacfA/+zz83A
XHvj9zKF9TFs0tWkJ0fD+Fy4hDKRYRYUbA19zxa0R8t33sLCH/j3zuH7WyDGiZEtuNB0Ql+PqLrq
o6yBJYRSubhKnNUk3NtuDk5GYrxklrKlWr1PHOBqKz6CRr9DvViU0z8d3rahG8O/kILk14cfYtvC
RWmq1hWuGL4Rf7Pdz5FWfLGm7lBJz8GyAPFDv4uBJVqN0s2w77Ucap8ZNk8SOMgPtAtP6HWwmkX8
sbGw8nUioESz9IjEvPWxK8Tu7bHkGdGMeZVSInn1riw6bZX3ZwuJnV/vQyNej+GUeKKaUq8aBi/s
cGur6u6sK8ZhCqvMqwV0818PVMt5vbVcLj9lFftKS7B08Ui/fv9dW3RVnEfVOpu5y7oOzNzn4ybu
hnJV9eGtE7s7gS5tpWWHWMnFyi1NLNbx89QEeYWmfg4Mn41/1DynZnVVqcnDPIm7Osh3lpsesqK8
cuOzP9Xpylfjm7q3HC9NQCdH8QGilJcnwS4ty7NtZnsZDdZEycof3XOrOQ845e+1kvSVEt98jEdr
T7SHXu3P6pxrXmhlijca8bVap8fODWfP6vtyPYlDK+oHAC0cD9JjCSlo1YXVKovcbNNGxpXRuzfR
rTvh0ptGWrhJbLRmUq4G79RTIrLTXXo0inhU3Nuh9Peh0j6No3buvbDe+LNxw67pVo1WnTnfdVCV
x3y6HnqYE5G2kSkvZuuetUk6/DaAuqJcE1G/Ny3t0m/1taYrm6w69slN7PpXTJxbwKxDy1HrLNzk
Zv8VFFXN0oyIP/fc+Vwce147zsq5B5704OKcsY/H8R2vd8uQ5dzBqDI0ALCYauVjaLbHKajuXKPa
soLc1I5zirriZITdxZT3H8Vo8F7DqwgWgi3y+7Ca1kRyfOsbbqpvfdScEg/1YFfpcoRW27hTNr5b
bqpeoIYMNmFuX4yNsg0V9zFPs5M5sEHo08swVy9ZL7Y1Jmxuy3n15a6BBjFFTbJK4/QTLhVYGQba
RZ3YT/V8HIHn3YtQ2Ie5g4RQzAR+NtUB8t4pDvSbKYw/utLzMM42WEOvGSG71h+AjK+1wPDGMTtm
tPFHUMvIgP3oKyRPwqIYlTH1sml4TIAQNpaanA2g4TjUknWq863EL/d26l/PRXjppiZuCD1wIyZc
xJnIeDtNUy7KwdxhGe9FRrXLzLs+x9urtXDguh21z1V9y6YGFY36UOnmwccGLm38jW3ij+mXF6Cz
wueBDrxISVZAPpuuIv5ykN1iXbtowzDwct+9TuG7kIFz2Q/aTVenn0b7BQPR85zF3xRdJaJvcD1S
JT4naXGnaNWBmWU9RLSfURp6JjfXNIC/+4uuerCbuvMEJ7/KymxYFZNxrUN5mBpr61bu9TjbB1PH
r7iLG09zt5riXouZiabOmwsNnFsNnGNpoOytm2utmm7YNR/SpPlgM9wCa1a9qJxP5awTui4BZKg5
nqnV+yqOj6mSfUwn+36AkLVTbE7BdzWuPwt2rNJoV936ssjVpxYLy7UZQLBzWyojpeJU5Cqs2Mqm
KoaDqzi0FMB5VmT1Yks06BivKwV8n77AhJHw5czOi02tpsSjRaB2hY3RV6J5mlnAKXHMK2fqroTd
gfpz/7J2ncflLmX58xW1vuDoB8XVvFLnX0n/gY3JqnfoNZcQN9IBtga9ILVrt7aG732WJ3i6YpmE
c+Am9jKNpck0j+GAea9l3Io5eqB4/dA0waYah6MPxsi0kX20AxO/vDY94kC0gR96Rh3WmjeJO20a
dE4pGXewfNBUGnnzpTVsz7T1BxWSPQEQKzJdTjjRXkxxdXDFdBmLfuWbQJzTsIoIVfS0utj3obFs
b5y6PrQjGi68EjK3u/LtUkefVB3avtjrCVsaNKnbNHMOmg0SwrQ5uusszAO6rfNGabsLN1Q2cx/f
W3O7TWkqeAEJf/FFwXX2qsi4CfP5EpNRLzfuYMF7YnIuSPu5imtj106lTMV4VtLoHuHVRaQNHg/1
NgnDG5t9Xll2jyR37slf3rSZ2GjGLVyjjMaPp+gj8bd22W3Tovliz0W50wMoQGq8Bg0+UDlwW2i+
EluWmyXLDU+LVfYU6p/t+EmPzVNnmRiiN8x32q63lM3E/DSk2MJHzGuD8LrG3Ls8k5YzbvSiISSi
nJiQhmNmKNdu1NSeVdvHTElX5mQd2rC4Kx+NICaHmJsUVgfbLPYiOEQtP6g/5BlP/6NQ830Z+pvY
6FeZPp0R1jWQjzzsjTytsBOpbPgw29lTquX7yqfM85UNjlgfJ+Ngdbw9bPo8KwSCmdsLaXfltO0W
W8NLvyb+yWw3pfXkOndQjDZQAr1e/dzmsK4UY6WLzkurdjsN5S7L/Qul9L2ZmaZTZU/4MW9o/VWf
6aB/pBF5qv3yTh/Ljzg+ypTdOyPKdzudxz3003Kl1dwnMy2Y/uxtxy2QV1gNu3WLtQ6o2ZZ9x1Hv
in1cKZt48DdFjwgrfTRz5oqInaJVm6eEmI2gjNe2rjPuTxFtHcHMTSEMGcRcK1XoyTsU6NlH+dqc
8+M4WdvEoavXadFL2mg3xE1cayYUCr0/4wuztWrAbFL8MCH0osozO+Mg9HGjkb2t6Tys5nwVNw62
m11qeWlakDLZdY3X+uHX0CoOcaGTYR5cymlMC/oLfNaulci61X1c8zXzKM3uAxFC4FQ+F50J0yVb
oXiJyCYxoD2Pm5CL7MKIIelquFXmcJc/suNezU1+N8GPS8cDxLiv6WjC2BN3wQxnwBnPcdDe6rG1
LUGLsio9FvYV9+EZf4wVZq4foKitldAkfUzZaC2ucFV9kbdf6lnsWRyY+rtVZKzM4lsSqeeErOkm
5jY7I3Njs1H3Y+BKo+4HtIaHrNNuJrXZmk21T63LYACQbrNHJbzV/O5gFuFWG8cNTpN7c44+T667
8YcRp/AQUxGz8LeN33rdwGzWrqohZfMaTCqKz2wtEsialaJqm7K0Qy+043DrEKPkQVTYt4IdlpbU
cPMiCPBfVVWkZGDYD2yUcJVLq7XmTJmnGTbE3NuuYKWz8N7zQblXfTd/aTJlk0wZM2Pe7vwAo+vB
iGRyn7LKEuMqLsJNWPbOWrQZfe2Rh6A2sK1TnvNK/4zTeu1N0NYPtp7djJ26L1TaS/OqsOxPkc0n
cRuY64kIOFEH4YVWJs06VGqvCuecvQlrTEAnRYuTZgPxfvS6qf8KSRmD5nqXdHO7H5p29c5O+m3J
h0wa4gN6CB2Uy3prT+KmUawHdVOvyRd4yfJ2qwXmzmiDS2O0tr8+1GuRD1t2DuUIR9iU/KALbxn9
/hSwZfHzGvLUZ5YAlA3W2i3KQ6SmJJQU7xRob5BTDoclFlxy7AQwxqLqf4NjkEuO0aHcxagtzce8
I3Ex+0pFsOURWedd8UlE5sPURFeDmUlTt0MdVTt3pNNqT2RveopNZHMw3qkaft9ptnXCcR/27mHQ
tO0QTHsrVTd2O9yZ/bSfavEhFdqDWcC9U8JkFfWDR3LFTZb6j/ZUHNIi2Yixeqdefw2b/vkWEbFY
0L8FvZc3sGkZ1a1dCgY1aBzsaYxODjpmPVr+3iiRXbVX1aa8lj8cSJ7ID40BB1YbtlEcyB5xf7Ea
D5+h7x20Vw20H3sPPxV0HAKwDIm4o8t/bwo6v5/wqk2dch2yffHH+uSHiTcFwQU1g0cuw1Omf5jS
4J06Wg6CN28MLy6dQhIugI407vUbC+3Rmcu2r9byxgPyyrA2r1VpsucxRpU7iPL/+T17dcQ3w9Iy
dFWLgqFap5V5mkbtAlfk45SoWy3O3nkE3niVLeODY9HuosWG9G8pon+4bSEhjc44cqxCiPNkz4C+
lrrR6muyNpnPLDjN00YUOjRd/O1z56qLbK+vdsKB9/OhDCwiMNTNNCVrLSNXE+PHetDfmRX+Zmip
GltG4XKe9k9tcdttRITlBXege1SM1vMt7Z3L8NO8Q794gQVoE5g037XX97hTobPiz8kVJzRC0ztv
Es5trN8P85fo7j+c4uSh6GvJ1gRo9kIV/OGCK3CZO63qqvWY4p6/G4j1SMRDChV29Md3WuHy4f5p
6P77WG81k/RZRTsMhK1jEbkLDaBtddr3sf7O1fu7w8DJWISj6EffElAmw7frNlZJJA3aFSe4bbp2
ZYKk//rK/c0wkBxSCIUMA5Pl6PVNStQwTNEiVOu+J1SnojREb/frQyxN3jdXDEGQrup4pFkgRm8e
PdFPucbEX63xQnnGxg03gGhdUoUpyFEUfNQhQ4R6stVKSN72QGRi+SkcxDs66//hNCQDiUFim9qb
t6q6XREEFqcxifCqytIt7mboX24Ud7pR9fY5Yy3qJvUiTr8WWnvpTs1lN773UPzNxPdqdXwz8WmK
Zbcazr9rNxT386SfMN3EWhmI8Fu37xP/9Otr/3e3FxUfYxL8C1Lim0uPxSkuMiOUa639aoyPAlvx
/7cDvGnHmqJW9dH8foCyOXbWe8/BG9uC74vtD2/BerNA4e7m0DvlCMJQL0mnXqOyg86tlDWNheJo
BfN9oAdXYaIEnj+KjWUfURluKuUzMegnIzeQHKnTPQmrT+O8qgFOx+apNdUziTv7xJbJyze/vibY
bP48RwgbyIyLbuLC+daGSytNghqMkHPWQ0/UTbgqyhnOftsRS6J7U9oQCzUbdKMEZZqqf1CKwt4o
GJN7Nntgke57w9piNni07IxYIPPkl/Uu71BZhbdt0t/WTXE0ovjLbBWRZw3RZRba0PvVtZmMdxMl
5+SWO7lrKt3hGnMYqGr6KdC1FQqhqKppN4VEtocFu6ppjwvRbVvz80Z+6NyC1kb+aTTMk9sox3mi
DVXTKKxWKRv2XHd3CPIOuT8jqgBk4TEynXZlFTmy4+JgjvNGC+zOU8YHX9gnU3F3k6tem3px7DX1
Xj5rM6fWJuYpzN2rzLCvhIEGoDIfTMV4yNivtcTYeFUy7QNPGPbRGtVzk4RXOvk1Ii13lRtvA/5M
Z2jbSmTEZokzMvuj1ajryi6PjMdbPzROsRGuIqGtTYzaq6L+lGZkIuTIpidnJ8z4qm0hPfH9Wv2q
65Nn9gnyHGrd9macdK9LmpUdCCkp3FR2/Vxn86az0q3Lm58N92AkI2ZS03WrZFuXxJAo/9Sj7Y99
Hc2h/zQZ0aMfFN/c0X+yqW+9rKd/3Flz5oX58Oxkzm5sfFpfxmoqc9xiNkOtXGuZzFFs3FWpVBG3
pw28MIZsmjYveg2MJaObeRSUldkUpyR2jjTJvs5O+di2+T5Piqs0i9aa4p87IyK+oP0Ea5dGPH+0
JRSIHldeZtIYat2Cl+URhV2iVJXXTuEXtwt2jfkJL4310Flrm2AKmiGt41lNchF2ZI6SaKNvpuHB
0qsX4i9uitT5k7f1J8J6/X1NeAPfvnn5TxQ8/PcapX2N//7zKvpSF03xrf3lT+1eComf/n+B/xrM
y/8zAHykDn9+hRfLn/+O/2rmH0IHzgMIQw6MCoQV4Dv+6/4hucAam9DFXgyS4r/wX13/Q2CoIlTM
H1BOAOb8C/8V7h8ovyEksExK2gSF6X+A/1LIvl2BsEem8gRq5GjwBt4Wug5E/ti3WtSo7twUiFrp
Jofq3VxqbaoVo2clL0nRtheKK9qLCEKtVtrueQgOTWWSqO2TkQvHMbuL5AfopnQycUoSo1PSQXCT
RyLavAnA80QEwN1kEUfHbuaU6YO7JkBD36aB5GSKUfda8zwR23IWkdV7WWkOx8F0PhO8od+5BQBm
09fbQS1fNH7o3kIhuHJAp0YT1WmtZ/PFk9+DN5KgewrVJCCjw1hPY0sym1OJe5O87ava6j4WNRku
sRZbq8wHjul1WmNtIvZTLpeDLKTdFAvE2Hl+1JLuGS92cdEwFRA/qxVeOM/pZWOIPfso7cKa3Glb
6jS6S9do1+YQOZuum6FMun57yBS78sraMleaVWhbxfX7G7WtIJKaIltF86juUHLZe1JNxVqpNdvD
l6h4moVeeCZ6q0+BkRLwqmWnuCfO0epFtxYWfkCmHzSHrrZkPHtvIa3KtkGlBMiqe3UduplYVXYf
M1EN3ZoOdbrta8u6zoxBW5lIs3EZNk/EgRHThzyH7oy6EaL4NMVZ9WT0MLtsP11PpZ1e5o2bHMY2
f04G7NISFe82rZ+9ttE2GDv5X+BP4QZjiXSlT4q40Iu4OpPOA/XUqG6SWj22luJsc9vf58You2dJ
uaJjSo8368y1r8e7qcrKWw0C40XrEI6VpQFK/S4d1pWwx71I9Oc81RIEcMqL6dPCHMqAkCyQvNYo
CKGOuo3S1bHn9n6Fm4RT04kelVUc1y9FVE4XYWpGWyNzHPaxGAOkfahvjIlAx9hULE8M+TEerP7Z
Cg7AxZ/QXs1HdQKjIKs6w2Szaw9TlDyCU5TYtYppUxBZftvA7zzVg3PKzy0i80cH57scL63RNO86
wVOQNZmHD3F75Xb0mEdDi9atEdjrEomwFyeoAxMbawQ0i9EevcG1M9QIFAa929iEDNHda6iS/NLa
aKOzC9NOWxud465Lg6ZgMwX3ZHsMh7BU8UNC7CssX+wFhSgrrSb2Hbv5R0WzIFhn9qcA0Q6OCoRQ
YrPMv0LkGCxNrCDhMFQfGy0LPHtMu+s4tMW1n5Uv5CFX65m8KG80Q5WOjntXjM+2MrUHavTiqlFO
Pdz5na8GrM3w5zGHuQWHbfaFMPyd2ynrMlNvuyoBbG7CT71ThhcDC9TJtqb+JMDBGSji1AXGV0tv
otu5hAQZO759Gu2mOSRlj6LazqrrJFV2bj889/CAbjVDqPhAvWhZqLDLdBG4jPUuKqoG0wT1prfr
mI5B0N9jQZ1tkfzRQ0XmIfzM3jt62xCTwAfd1hrII8Qsdtncb4JobM+d8xCayXTtz+Z4rRh8VifI
8tngIAAfLISseXy5fAD6jy/VrMDmY+xiuKs++zqrofOD38MKr57mjB65OUdhTeO64I2pnhZiTGGl
rXss08Hwt1oRtJfsbL3la6af4qjijkdL78I7kMTcQ5VsXiwvaxOJVZERF1vHttiPioHPqAmYReze
daGGxj3MSHUVhm60cvVM2TvktJ6IcXJXk5p/6MJAeMNYwPQQZp5c6k123y0vfaPXr4gUW3emm22j
zvnajXpRkezhhthE1WLe99EA109Lr5y2Sa+Wz4R8uXyGlnlFItixwIScydYmQtGLG4L7Lgv2IVqf
5kdXxQveQ7gWb2M/i56LSf9adFm90uF97BRL9y9DwikuUWPexcCVZxEIkLE+y466KK31OKWFN+q1
OFbtnKJD6spV6/f6B9zFaOmB8Jije59EyeBFo2p9Rpq/rfWOaC+93keVmxxLEbkH3a5OhookNZk7
pDVJVayskkB31R6K1WBU6QoGVn/CH7I/BTgEHuY5eFheGXbR7fFiZYcnB4fSOtPeMCu8v5gTEYC1
49bpi/ounSGKFD2/iqtZfecO4XxZ6/TfoTezF+TvNoRlXXfygz65jyT3pBfpSE9Ja/1VmxTmDVTb
aD1aUuqGROhm+TD0ovbSdpwOkUvAe5Or/o4SQrnO6py72rnVvhNjcLN8zYz0bj2OLT0rXL/xd0Dm
Nahwr+ox9kZ3CG6XV5DJCy6EVu4MLZsxk+hYpGZNu8jo2FgeYZ92Leob2yyt7ZjxJ7Vhdrat3yYr
x0+IYx4i/alynE2TDuWty0BdVx3OT6MTg0+Xxre2qv98ApJ87A5YPNw7qR0ejRFDAxSgGB3xs9AD
LD/H4Cv1N0ml97rnd5N9wmXLP0xdcTtlcfXnAY25MAGNlRIQt++h/qZC2RQYGfiGyLd9mNjXwZjM
a0urk3s34u4aaaw/RvkMfD8aaIwnqjtr59qOe718IEzPvw7Ri/XswpevaOXV1ANs0e13jtXYd7u2
LJ+H0RzZhAx+f6wsK2yuhxniTI9p5CkSrbafQ+MLTgv2yaVxpuOWID7rvROuc4bkemoFqWBWwv3A
6HG3vOzcwPYiPM+Py8tUm2hgoPDTHfdoZ0yyU5ziGpX1M3xhOecyki/sroE4lBWiXnXaMbIMhZR5
N1iZqTVe+IV5H3XteE57JXmgg7QnqM26WV7VU+eZFZzamJz1D7G5Xb6aZrFyqUTTrTrEt20QmJ8j
ZO9eYxcKNntZdhE1hAIiY0s+pn206eLR+GykVbXSWj04C40SmekdiFH+anXExmH63PcqBkC9Wx0V
04vrMjgGsaJs23ZMr3NiDNfU/dhw9fAcClsdPqaa+TSz13oB0l2PVcSTEoFRRVE87u2+wfk3HW6N
wW3uW2Tzh6LGTiCs5v5ZpBeBOvefigGKcFC31r7z5+EYMSkQGYxJYlBPT8LBYFTgZLWuS3d8wrlE
9RwnMK7CSrQfSndal7TPjLaYL6IK0klhDDZNe/np8oHyNj8SJsvOIZhXYz5r0cYqaqA9AdL+/fUs
Kvaq4yjJG+pwLpIsxvclDV5yo26JJS6qjeVnwdM8ODet2U03mdGPtzNGcmZjKo91P0KjchNjHY5q
8BSDA640e9QuZ0dNH+zwG16Ba0V1lWssJ8Y7rSnstetiRRc37QggzN4Duse1zs2uVsGYvthdyWyX
zKWkRPW7ohwYo27jVb7bXS8f6qjsr6s+hQAy6jGYNt/QM8w6QORnUuyNL3qQzrhwdd0HnmpPyxL9
0dL86Aj/O6JA5WUnoFrm+MntUm3UH+dy/qJa/d/+km2CI8fOkx2X/kcrEPd2ripfjNK/xHwi/Yae
dxNGBoycySbsMewE5Ol1XKVD7E1AKKE7pTRltHpb5aH/8n+4Oq9lR5FtXT8REfiEWyFvp9E0VTdE
VXcVJDYTD0+/P2mdHevEviGEprpLBjLH+MdvxOScjSR1mDUNQCgBu3+cd5+Ynga7Thjkt+jB+6z7
6Wi5ffk7V20VSVzVr+Gcjxe/K/zo+YdwID/N1c2XSi5eJ5xjOms+6pjojyy0hnPmyvo/p4QIMmXB
1ej5xxD2yovKs/PzDEh+fMsBl8t8xMdhgR+VSmvpVv85+nHKY9Xj94Y/x6knS+oscuv/Hf7zmv/v
3KomGAQLNzevM4ruI5s9nPSs6qOGlvHwAVHJxpglxkWl7d1gzPm356OizP8tod0wm0v9m3ocrBmy
Qb4gVuH3qlijh/kn7J19M+qE+Os+OXqJrjYW8+KfQVrtxyk0Pgbp8HwLe7YYwvknzkUYBaACSrVv
78Er5WFpimqrhNa/pr0PtemX0VXNtvMcuPqWqD/J4Dw8/0wnWKxzeynPlrKs1yozJMIe/rtmLrGW
XKr0Bb+Z5QJH+kUTtZz1cv72itmOOhWqE7f9/J1/2I0c3pWTnANnqveTKsi6UjJ4n5SXrLqis/6x
EuPiWmX91RJGj4FXslnGJsFiuKU78BGAzkjL1jhncxsSN7ZxxyB9qQN33Kb4mETP0wwg7+X5yBzq
tzCOA/R3vOx5aBrTOHi5/Pnfp0iM2fnNmB4bS+PNMVjep2+z5TdpXa+1qr1PaVn+hoznbPf8K55q
3NU6FUea5Rc7HupLaCt18Ap3WhVOk6PLcloBiceyNous07cqndqbJo1jrrW5MuF/MWtl24IcwvjC
NYaWWPO+bjam9iIEmGco1c2x7KQRr5qwgC80Wun+P+eGZaittHo3GpcCCir2OIdyVnRBVn6Zoefe
+EDVy/Ng5Va1yY25ZbLXxKeiig/GiEhq1aspuwy5yC6kv0dYsBWn51P/ff75yKDRHJNGXcNMr2zT
UFfHrbVAhVc6h9l3f0o3FTf/ceUOEA7LWtftj5G3tDXZT04hfmRofnjUhfNyymIsRQgAdNb/5w/P
lzwPnqXhkmdi2swTMNdKMqODz7N8Nri3XNyqnC7PR/7j0fO0gCq3txvrP694vr7RMoEt6kzvCTKf
qDWkta8ep3btlSd6qQp+Q1zqaJrHY4kk/9YGmpE3VgVJPs0r007UXom6+DJRMa6stvEvHg5CX0Me
rnxJaUq++fwq3eT6fJXTtsVJQwZDRoTZZRt8EcSaRmks7bu9PK7XRuSvYm7yrazG+GLRGEU+Lm2R
KKp0M+d99T2FvYBG18Znko27rxHJ+OPpzlv80+SA/z5P/T5u15OMsTPE4+BbS7llgczXipKVDMzB
vbfdzzYbyk+Jxetbu+Bt+Tiz8tS++SrByokzaFvdpZkBPqcEQ+Z0lvaWNogeqxisyJiWeOs/+4R2
GMGT4+Wrm4WC0hjD9+xh++kcU0uUYLDM0zi7NazxGdSjFyYCyYtfvQ1976yV7Ra/G1xiVOH/lrNT
rz360YvNvnedfWOMkorSXkOdM8bMWS9dBtgRa+FsqjrYZPbIhfw4uHHR3qA6z9g0YZr2PE3V0q6q
oXY2XRKHLjSpAY5hAanbW7KXsiQdy/AzdzUbS3tQeeO/Vck4XBfXPj7P4BDA3UoyQVed5wS/uflF
OcMvMXjLjjsxv/z3+bQvlk1bLfEmycGp5SxXKkGnRIbQn95I38cgUL+wq4PFY+jl7ppJFNuzs2lS
U+x6Z06+y8X+aubafKlGLkJtmftycYyvvLLFQQ+JXquiSL7bkRxHq87iY9/XFo0fjlek/IpL3ZKx
ZQUStM6FucStxE75ODwfPZ+bG3EclcL/Qfh/8CKA26pz621w8yzq0m7e27OZnUt/eX1+rucn9Ogp
9qJu35+f/r/PPx+VAWq+pEyL80iWyX6SOeQxIoZhfcsuiwInfberuD/m5UQy/DS/zZ2S19KfTu7g
TW/PA1z8YjPGzYJzvIZU0GNYFBKPAlFRCX+jtDCgAJrp9Xko7KZcxQiytiWX++V5MBxYWU069VFh
Zc2lCD2EzxqykBUiiFsN8Wa26Mg1SsebsGoo2HVvoP9H7LI8X8GcvYjsGas1l57l4l3ydFaXXIXd
paur/hIs2puA53kIA+iAjVByfL5SWTZrue52iQBYELkKTto3xH8Oz1OzzEZ4h3H1i1QBZ/t/XvJ8
cdsnGHCN7ASuNaY36U7yaNMDPc+mUjxixR9/6GGANYs7s/NxBoQw7jLbVhGglh91Iu2OXjAsX6mv
TqK3xzfbHq03v7YAXuTyFcesYstYetHz1Ib3te4tnJmIHf7unL68i2mKt3Iw3PXztE6xoA1k8i1z
Ud7zx6Eb4Sr2ffZmt87eLYVxM8wliUodmA/btgQH5CmD6BYIAknVA3n1w/VAjTGjCQNuGObfrH/L
uRv/8UL+xSmFo6uayYzsOM4+h8LW+6ZJZ27wJod+VBokC+TEiLZGcqhkY2xtm4FiB0G4Xxy1bcrj
3MJZrIKcOnEKv4X4Dqa0XMFXLTZl5f/g+4I0P7ewxBdbnxLfmyKntP1Vj53Kqohhxw3dtKZn9bce
EpGVoWd8RP3sAT5jKVKKRcO0zexD1o7xIbfRBmBVMC+sit1sODAtM8ZSoWpenzS7vBjHY8ybNOba
v2T7Lm/di4a8soymv3My+7N0MT8vhRJ7m8CblUacuQkLpmCTETLII3igXDwr6t35Gxvuv35DQIan
ip+luQaKbiOZBNZe48F2ctISqUXt7JQPTmAPCn0URd3KifsGa0W46m3hZKcJf4sNPx9cezr53C8+
ZKaKg6D5sJosPoed80PZXvlteTVihDjEsjn8XS1O+uGpP1q25fckW32i+58jAes50jHmbZ0bEOnX
udZOWKWIVFlOpxLcL8u/Oof6t4FouMNBd43xt39Kg2te9eJKIfq3dRd2oV4PG1IIp2OLzSFWtl+Q
uD6EN8tDAQbqISe8pvW/MrDjaxp2XTS0JBgAoBYv/MDlS9Il5nbReUtvH68FtgaqbfRNSjN7y0LX
jibf/hwtO9x0TbMWyhiuoRMUxw4oclUgWaiGGVR2bja4JHDHdde6KqZVmFC7lPxPtdZnVbvvHjn2
u1LSX8pC5PA+EcrrSr0bbfeJZkS+NJ5jQMoXLE94GSZYzeAK7+YMT+NLlS+gsBNJRaoFBewt4rmw
h7CSzHv1MO6JhCpeJbdkUYZfEFhHtu/h3GBu9ZIZ4e9Rjp/YepuAYzHy5i6g2UCxC2aQ/1V6Ks5I
XYCi7DrqM6GjuHSCVVKHV3hEeE+MORrfxX8ZQ8XMJv7jIKk9mEikkawYEPh68n8XOru6ZQcVZgKd
m/91aB6swekOo1mwwpbxyjWdU70MU6R0zWBc/3CF/y+5qepYF9k+lvm0G6ceKihIUBnb4zZuF7XC
PbUZuZykb5LTVTivZSvL3WKKLCqa7jPH1su3M721fUOu/VYwMqXaOLA9rNIudHAt+6OnNtgLt/4E
RVyNCm79yEZFP960qHnEj7LrzJchkd56qeNp7eNAeqVXcRS2dqm1K52MGUvUh4t1a90ivw3mUfqQ
VzuL9Otmlrj89IzAx7TYMuRCajI4JRVMVe2xZNvQRrZru/DjE7l3AHnztm1ZCgb8e7sqgS9c1u0q
VLImtH78HY/pvAqz5cSYIWEiFKPKQ+nVhktHShXk2ln6P5KZrtRKkyayqnFn4VyzmchtXzmlqKN2
NNaNM+IAGlD3APpeQF8ecd5UiolmKC3TFyuztl3lnWTdrkc7LA+yivln4TpXRaEPgArMfJIRSQHf
WKjzV2Z9xpaRc6RDL9kqYIkocPXRigd3NWb6dztQFKIZWe71uHyAhufEI7rL3ZCNiZbEXdumxLrd
Gie8Z+wXtwxXrDL1mRk64OnOaXtiKFr5aiG9QebBAM3NqwPV4dGJO30JPA2poPS82/Qw+GQs5nVc
WYw1wRs6iMBZfcGp8YexeJJboQy3EyC2DMRL6dXrylLGrg8BzHzfOFJovnXTwVQZM+6u3jbNQjXl
Lltr8v8W5kM/ZlJSCddsDgFjuKFBCmITBw+BLopzbe0GXBshPK+mMUkom9DlL4nRHkuKYm73NoCU
7myZjzkPUcAp7f3hzcuQPXWl6A9BaapdjbfeZrLd96nNp9sSunOUomQ81GG51n6AGLS3bIDf5NUV
H0Wa+BtAw3uTglswJNwadWxtCzUnP7rEiHwbTIJ68Vc6GRSpjp7fUaVE4Wjl266eBJnvSG+d4dWJ
0UBklBcqK75CaY4nw0+ctR7Ggy/FcMkYgm5paCAU6B+mHLEKXrTzPrl37dbe0assc90NifWFgcN+
yfetUw4rkaOeCorR2js6+Rghlu/sxbfWI1LFCAtQjPxbNC59sGx7w45/UBat4lj/O2cd9+ssX22U
aQjyBYPTudmbfv9aL2WziotyORhzsl504lEGm+UBQuuJb/Vmuua0C/o0XAeYDW/ZUmKidsNtVkH7
WB47Rt9iiqKUtVOtXqJx2+eVfxvFcrM9BNuqoDSVeLzpEqFIb/bLWk9+vkaB+upPTQErxq83GFVX
5W+LfXfVDazMmabe7LwfC4BG2fjMLRMV7x57TgJFuchVuR8TNId5ZYlILMpYcWWYq4wl1g3peuLR
Jnh64N2RFI6hLO7lbZz8CGNY4VM/7KtmkgeZWb/jmGFiUI8f2IsmkZz/Dn6ntk5YCGIvnL0JV+hs
W8Naekl58oLikJpduNGxcgmClPrC9HDcDtM0v8yuY66nCiUfwVOrhrRehipBMuvblOOXTHzXWRpW
/jeb2NyE259yHfrkJqTT1jdYxgs4VrZdfTeTm3x1vfO7KeK3MP3TLl6An9H03ir/qG00FZXh6Q0Z
GyYZasL+nA0bfdv0hwBOOEdGZhPRbuNpPdaQfPyx2RFDKD8dg1bVWOpxLx+ncZ8jFNH+RrOtcyFU
tyKW5cssTLmZ29ze1aMY7kOGOGLWxxSHOo2fzKpaamvtQO9XaZp/NsrSKzl/hgzPT21qZp8e2Bnj
t8y8xCUCpFonFB95r66+EdlFMBGJOHuMaHvrqnI4U5RkhdqI1DGj55NjAefK0qHc14/XWHFmXT3l
EOljylPPamm4SM3bpt+mHTPivLbOAKzBla5In8u6egguTGdVGN5FJtPMdg5MR87OdHw+igWPJIP4
zeRCHBrbqcK5MT2WTm0firKP0A68I6boj1qU6J9L5jx2n70GnSojZDQYLi2oU3JcNdze+8ygHMHk
xoIxORQu5jxhdkIlyCDRRtZQBzs1OJ+M3uVJB6pAhlCXBEJb4lYH3d8myBckdx4TPludfK3lmkkr
RUEiE9TVg4GOBh0c7tP/zPY6UMG32+sXOw+IWzTR35ozyhXTZWlMars/PQ9ea/SnzMnqVT2pdo+0
LIozw7/NZxujl82YFPzoYREfKwKrydHk53Va6O8yFvPlYdS8ivP8RpUA9u8Y4+2Jkj8fdQCnXGRo
OmIFO8RvHbIGivRd6eWqe3bvRi09Ri1xd6ud30Zehrd8lst6yR+jdzv4AJGbz0lxkw8ooQa6YvDy
SFufDvBX7VeeadcS7thuL4J5xsmkfgeR/XJdHLvm0EfOOcdwBcwZVEa5u6oM6qhJ/fEYJrGNV3No
YE5OCUO51m9nL0u2uSP+JC3al2TMrlrsJnv5U4N5MmttRWQblksmtC238dzuusH6iUx8l0vUsNxV
077oz16ZZHvPdNem48VMqBtWf7tb+aXW72WRnxBBvDKTLw7jtxLoLybiNUblZKsuZTAmjRIslj1/
UuhKwxIdYXLNPOdlMaCaoXY+YAYXr41JppEZ/85yr9+RqINoKYtbpHmGuRa937Eb/pPJsrzogOH1
kDZT1BndP85otlGc6EueiPf6gdvEisIUdeGqT5YAx2inPHXFsMbl3H6ZpaDyN8JDYjefaTyOEYRc
ta6cxdxOk8FT7ndp9sleCuPVWXqIDGn2hTXWxZHOmRTyOdLBqDYWPDhd9u9OaYor3mKfiIqNVZVa
wcbzi4PTOMVJifxtaFhZYpQqbDNjZE3C2k4Mo1lSZXktB2MvcS0nU8LwUMmoBo9Pfzuo6kc946Cd
Dc7d85ry6hT+bujFdGAqiqZorthRxB5/IkZvYvqYjZEsZSlQNcc1wS40jutSd6fR8+hnbDfblqP4
M9ljfLOmEj7AsB68esKOSy+30ehXrp2jzmQRcusEkyFbfqBZwHBUO3AqfbJda4oTXDqhcyLAtqCP
Mmbww4B03MUhzjtotw/LIpLSxbQ1MZwrx6/Q6N/NYsYvOWXYNyXQRvH9Fntvmj/HcoBd6i3/0sCd
uX6dkz9SHwtcvLaDl/0OC/vk1a71FvZvvIFxBbiOEfrg0leh3af1dcCpHaQ7y3xKqSYu8M+2fpnW
byjT4VQGhrfp5uJE6A1pFfPHYsfTpnC8P8IO7FWb0zZ4DJ5rUPNIlr714mTuP9aM9B+vzWZtZYUD
GZatFeR7j/8ZsH0jGd4EW4Hbx9qQo6ATEuJd2PbnNNBiLaX7Txu7xiHsEJrEEBlyVR8TzzTfHiOy
HZaXZ6vXITBS+5VbhrWpfFbQYO7wh/KTo10PIaWy8VVz4UkELdu2N09Th5+BLPJxn80PJMjpBdbl
BrhXCmeK6O0xCuO+jJjQPgz3qW+nbrnOSVVcWZsNxmcwLbI0RLxd6WY95Aib9YhYejCDbRC2090T
86+wb/p/et1dpvSPaU/Gza+DD0muBblMbIvVuNJ2Wm8c18rOIvB2cT806wKW4MdUVz9aKTsq9SnA
mCpnAGQ337NgGAOM2Zwty2wuIsNoBEP8L6vzNCTi9GzTw6F67aIyNUNEd9VwMExSknIrkVcQ0hCm
i99uuriuvymiTmWRpfdS2D91V5kADDDZAiWutjHOR2wczK3h1859zgKYXNXcfobavnRyxhOifzUx
I3mzATQ3Hp6r3pSLaAysP0urxtei9UzsGhLzH9tZNvNgOXdfY4gwdJGd2NDiiNDY5c5svfM7gZik
efHvsAw7HMitcysoN1I09dshz5tDnkw6SsvEOVjCveGqbJ79GPKLMLs/UybfMScM1uMSq50kPXEn
WbwPc4l/gD3F/Woy1Ld0oWYjjLJqHfzQPYRufoSwqdjdnBR74OmoJhFuBpl8DmLeYJWCfxSycW1M
GmisG1ed3fTrULTrZqRDYukx89Hb0c/VRyo/Wv/CsOojPhI1sv+7RnnpVeqKJ3m5DivJvP4icNpG
PXCIZ2w1AqNMSAMa1BG2GKz+pnf/9yHYpqSIzcmjmPRKW0hPR4Y9pjop0JrGdxlDmv9mw5xdFqTc
oUuIgvZ29oD3iyPG+W7MQ7MzPUhmBg5rhbLmfWpRUcZzfGOLXVDG9+OudlFaz9qAY/O/h04kDb4s
ghwNNwuj3t+xcNcbz0iSgyV1QL1XDa8PAO+HXw3TCxq6ftc2OdBf+ciH0yNDjKJ7T/RokFeBoh90
WEfLLKbPDoL8pHr9EzVbuGl9cghrqT9Vjyc9Yt0rCZQrj3HdwaU5aiyKoqCSDGD7fE1bX5ytRQyA
NT6oJMjmmfYCONNeDplAbGoNvv0xI80ajA1jKrWB0mc/0m4plaiZjGTjQ6dmiYMdTyZDtxL+QMyu
4RDgMpb2KhSMZOOFBd6Dnd6Nzr/hbO5F44nXMJvdc8pPXgB6HeLGCl7mwCnZa1S+Jpdj3NNq8gXo
KX8LGKe9sdL4Uc4EaNfHro6GKQi3aZWFt7RB543bUhD1ZTLCLiz9l+ehLoc7ZFCYDl744hrzW5sa
LYF305sPpeEQlgRne4zhZH7BGHM/mPoEeYnihl6TjBTYqObYE6+BO3/XllGIEx/Ac4O9TdLgJB+5
Log5Rcd4KawksnP94fXG+FoNBTQ9GqqddPnk+aRvgc7fIWLycTN4G3tQfmgKjBIkAOjaqgzENUH+
M67M5uoqWGCP3zN1yErJTHMH7FrshtB0P0qLqVir0l9GNjDsqbpbioToJC3Thgro/azrB+XLdQow
DwWo1Z0IChmh4fzOMnumzQqX3azQ1o4MZaqHtjeoxV8nD6+kiKVgNam7ViposNVtmK+rZZN2+jTM
xGVUicXW3TbYYwgCO/wm+12JTuwsIzbezcX6tcR1cK6t2XhfAAk2sFedjXQCk2IsmSKvio1zIqaf
Q2wHTTT8SZcMo43pO/dz51RQc0bj1P6UUBPW+hG9k9Pmui5fP8KUMbTKNXfvDE3M/7QJM99XUwky
pqwci4852yVt165Umfy0F/wyDDf2orLUr6Ltqq9OO/+0Q7l2TU0i3VydlXDUW3PJzMfNald0hAom
39g7zab4aRUm/2bRxWC96IAnh1IkXXilS1LE2rR8BwmK+0d6Q3pKMuusbDv/MPDlMGSwnloSQCd7
oB9J+nAjbWgV3ezRddCow5thfzBN8qd9AilWU98LEjNIFCM7h4JG69/MtZl4tsY/avGnK23ayppe
44T+BUD/BzPwfm+X4ym085ThbbD1F9UR3lA3V0OxqFStyaUKwsGNr8FsWCKbdtgZlX/3HoPgrBk3
IPofRVDaW99R+lpJU18to9Db+jQAXa3MJul80EX/OyUb5FAtiXXNHeY/Ah3IipGiv0rtar6xFjCw
9jw8RyzqEtFdJ7/srgyduqtRNpiQFZQS0m6o4PshqqzMpaskdSykyk9rM6I2/TfU/XwRJc4SeDRF
PvFia1zy6CEn8pTxcItkoJyr9B+mI1OOI4rjJf627z8nts92WsjX7K2QTJ0I7u1vqZiaTWR7YGBp
nwvWsCu2ZM22h9ePKU490mnE5i+ZK35CuzGhkC0/B1a4/5w1I2/GVO/aVHjCFIbcPKbAo52ellxs
8q/ZlvPV9hf3uujYvYoH53PqaRFMTBvXBTf+agxgVpde9k47BcI9Ntyj3qiORixeO8OnnCvxowE3
BBPwu3YzdALS6hz2B9Nxv6y6xBi4ndS5YrEhkcTcOQOkQ8ag25IhLXy/NGMv6H8kafvXxCV4lzo2
DjBN1x+g37EuN1a/gZEzblznUBkMzpWbNxtagIRtS52yhcUESxoMpro97M/uM8APk3pBf3sx7Ndm
5p3plpEv2Fh37FVXMAbU1athF86xrcmLxGATyoo7M1We4NlonGREw7iVotRtS2sXJPkSpYYsIonx
Zm7k+t1hRRRpg/OGNxwHISZ8KCDK0JYHHwobdqw4MvV3ZJpiYGbErrcNbSavnfT/ikY3n31nBGuz
IPm0S8ooQzm2Kdwq2NSl/dqhT9xRpvWMgqZraxm/Zq/H5s6ywYChi7kdlBiWvl+pQwmJXe+MFd6k
1mSy9kTDZFunMd1dGtMAeG22XGvYA+vONtwvA31sR5lqukHG0KoXJz+YGV4qc03cYD7WcsNP6x6N
IP3XmEHCHMxkxjBJVkszqFPKPvEggIxthPlznN0daVfr0GUBhkmMY1ZQVidDTNl98sJpmwYGn0rZ
gL0hkB4ZsMa67C11XIbgLdfFy8LiRJxUeMtkkxyyuINcPDlrGKjuqxK9dXdH3Fzrca42ntv9jGky
ZBxOV39CLqYIXyjnjOqgd7r3vjops7YOscdEyXN+WprwLjW/e11mvaamtbYlZssQYUjkasFQVR7g
teS/2KA7DtLba+dK8W5RUa/RsWc7OkF5lHwXDN9959SXlIMTn1OURvyiKkkibgKVCZ8LqNriWgMM
r3VS7rQ5vrDauEwZV8OMHYsaq03myPJktLbxTnHCVQv9LfJIs+uWJqBBLJKdAM3dTENFFiwF+fxw
Plwy0EPcsd6Suu7uMBn8tB7eYank+16NP+eqhXTiMxFzZU44c7u1hp6EspiA2748K7P4MUnxOj6+
PEe64t4FTo60IAjWSF/EPRTGeETWvjGN4nu22uOjBL95hgmvG27e2Hr3OTTcu9en56kwQwg3xVY0
7ryNw7GJ6mlBXokrzq7I662CWvruBHO44x4YY5v6DVublGvuvXQbVGiwqnDCmX/ozHbWqUV/BAA8
f0DLM4NhjABAzf3z5cC2elU9LrYyoNUs2E6OoSeN7WLn1tr1vpkPQt4gewx3kHDtEx10LaXA+P2k
RqAQku3jPZVhffHjGX40PesS4wAzU5Hfu5YxXolccNMgKL37qlQnt6HAqxfwZdZeWicm8mNZd4fG
zRLkmwcB/7qLEtOgxxpsoLpq75WBc5BJe/EK77zYMz1KLe65TQ9XwxWd3a2Aw7o13Bl3sVAt97nP
quuiMriBnEGFZLZNMMY63oSxNO/PA3lHwEv5eJ0hcrehxcCQnLtigKptGx5brNDQkHtMdMzczcm9
apc1TjnvVTiPF7sa7dNc5DsWoUvupfNG9w9vRwqh9874F5p7+2aRKRf5wskO86C5wz+XZg6v4aSK
O4hDsWbn+VvUgcNQ6VcLZn8nWzzZuHoSW2Kdl7vMXX8/0U1FbV6vZ1F7e/vxnuLhk+hCe7sQjdkw
w6uEHYmK4m40ZYG90tS9L/Ifm2z4IRL4FY2kJr22mLJfpdFeiEiwYVgwRer0Np0gWWtZ4mCdY5Ej
+RJ1bBX3IHnQ33MknogiYUeGgK3sGjLxk4vVK6YeMQ5K5SNtckgnn6rHc/ZdWNmXucDbxdfy1TMl
Tmflgs11iX9NnawRcI6Qj5cr5MbyPghjbxXLefHH/sr+9oO9Q1xSORwdxwlf/HGZP5ruhhHNsYGP
exu7qr/nmioAvjP9TrD092rCiE08PO7d0F7Lh37EK2ie+TWRM9NzGa6x9jNreavsdl3WjrH3ZuAf
FFjDS1wt+3Ks2+ssrXckDdPdgmkRpbX6m1YYnjhwXVpdNjew3aPbp0zfcYzIDdQntmjLvSp6nirK
F5gJ/c0XjOeR6GP5nQcuahH+2LTuqu888Jtgjg+TN3t3vGI7eDfIHYKy9O6+G+CyksK68M3UXLPM
sRtbejpDeMQq9fFfxMnyVozV79poGJUuEBjZYoy7N7X+rWXfhRC6zezAuBtJbrwjzG2h2NyfB4j9
G6NS1mvitZixwanZCZeaSNZYA2mVfBRsngyo+FmSesKXp+yWD5u5YMQ8pqPEX3bPpxanpa6aGFtZ
3fLt2mNAdpX0WbOKg9sxBIcRXn64fjqszZHV1KuQAz6fyysPbKWWf1I/fcduD3C0wvVOBYKdfegl
u3lwhfhvvqQSFLhNzHc3+IEQJvl4vkG/WtY5Yp235yck/Oq1qPpVqnNW6xJzkcwe+k3TW3LXdCO2
4AvSCUrJ5GNSiPKCZZp2S4FDoZmQ12laCemVMqB+nKi1vJ5WqGnHZG/2gbMi4PRUpYF5d6nJwOJp
ARtMj6IlTcSeFlCfZlMR1AEtsOTO6dQE+iHr8DVzNBNxGxWbcu0zfHb/pm37Zk/nuc/ne12BvZAD
uAol3FhNpbmuuHZ3MnY2YmjkWzYs7Ueb9mfHmBquyqT7QA/3UeSWcxVJ132kCrJ1Gprl5fnS/2Hv
PJasZrZt/UQ6kXKpVFfLu/KWjgKoQt57Pf35VFwDtTkQt387OzY/Zq2SyZw55xjf6DI1QDMh/wTd
SvuIPx65tuW0x4/fTWw8z1VaIBNZ/m6w/KS+srXdxz9cuX4Fd71wtx+/S0O92JoTB/6Pv9sPIOC6
CvLlx78c506zZ66fYxDgK6ZTNR+ytGQou3xupLfq2Iyp8j5+qfAgnjVJ1ODHH67YJi4EMXz/+aV0
p7yWevXzZ3XLzr9JfePw8ytlnDpHN1x//Arn5fDAgEZLYzHCckXSUTYPH7/V8gqTrjjdffwqpLET
hrm8+fiAzI/vARSn1x+/Mivzze9C8fN6YY1oPK2DBPjxF61aLBL52D5+XALMuwgkynw4fPxVHwLx
OqfPuP+4BH2UxpvMlNnu43fRDgVbDAVQk5ZLAK1W2/qdVWw+/uXKnwkpKKNu/fEvG21JN8MqjBUa
kifkJe314JrBvq4yf83KOOAWKPVFrpDsxqHpn0bGZatckcCD/jOnc6DVR7QCkFqTukIuNXePquec
lCp1oPttbFvk30/1SJkvo3k+fvxy5ITtoadRJ99H7xkKcvN8bh+uzyA7C63pH3V2Ua+rfJrEyy/N
yqU+teP8WI7TZkJzeFcM2tfWGU9hE8fHn0uZ7qJccIpgPy7vektZg8HkIY8bBlhl/1CUWXpdaugY
fVM4tPyhrkGQhGs383SBn9Xu8IUSKEjfIyusYGtZQXE7pnLvqjrc6G19GgpOxiHNg3U4J4gNWsSF
ISzinahR0w6pIY6K1taGDMGYrBapPyL0bRgshbuZTjudWvfZXHYFkCswAZeVklLHoGs1pU+2pNUW
BLW2+/glf95aseUu/an4ltyR6TpOeZ8VnVN3Rhr+82EYeHl0xGKgHngBijpibxFklWo0MSrgrRu9
n941yeVErMuxph6ZqFmmc4LD9i5GNkw0zyvRh9nRCIXxCGIDzgNlw3FOBxrVLb7tLhnec5Ezrlsk
r7ae0SQp8wyy3IQhAArcam6t6uTmNOloyXzVVIWH1k2a3QAHwokaccjyGDtcxZ/vqy8qq1EROjPg
f4A+p0mje9la+OxoSKNmtEDc1qH9WLXQN5U1HqJBY9TDA+xF/eRfdSfdiNc8k2TIluoBojBRbb3F
UjuASKATr9i9mee2+sGYnX2mOkSZFe1ENrUnNxPAn2b7O0w+YzcFo+2N6XScLT+6RA2fnxkCYGBp
Vecpd9uDm/LEt1XpP0aSc+qUcqyp7QsCp0symcFrFOab0SGXhb4eMIUIuX5YTOWhnA1jNVkZ5RnF
EuFcwcZZXigqx3HTFz6iaZC9ohn2zUj2TK6PIDVt1Ga5LJNVOcU/VN6Zq7HlPNqNjetlGmt+opnR
E3QZJqA+W1zYxz/cnsd+7iWaBs3tMHibHYdo4zhJnHWFPbyoOkCWUfvnScwPJZ81odW4LSlp+ahH
Xij3qjGm62akL6q3nkWW5p2DRPYQo6JAPIZsLwrbU5woMi47y1pR6fa7Men3JoO5RzI31K3uRrsy
h18yyv4+jerokspqYHY67HV3im60JUBuli4zBSRVoWv/wGmSPIEmABiCS5NBiZU8KVnFmzDRT4nZ
auuK1I4nWYp6OxGOvTWXd6SeCDTqCjnv4NyqC4bRwDNHFCGKDuUhDNvsiUl05xn188wT3WKg3Tut
Ft5mdrsvuxztWJcVl8wWw66eI9Mb1fiG5daJhFppuvpKXi5DxOWTOeVeqnqSNx8fDEhgncVYSUL0
qLsmCLKnAmJWPKO38lFP5o4dL1wPZz9In1vBvFtd1bVePhWZijGHReeYxyzu++qpaqzpCr3uN2np
G1KwnkPsrZc2o81gw/migPGEMw9Pw2it8mQQi3gmXhvLf2otY962Hft6g1ARdKVoV106zZu6HanX
crQd0bKAI3yTG1cpuQ0Y7D9pkQvhVk9mgujC4sl061c14IVoaN+qIbvL5mx4NMfx+9zo8lJHc4gh
eNKuYCKv/SY8Sl/11y4kuoeJJ4SJgUSK+yRNhxl561/3y9aQocm4xBVAgqjVuicfnyK7CscLBJ0m
rRu7f5iH2LpBQ7Wb7Kb5SSH6/+CQfwRHLMFX/zM3xPuaB+nXt/cm/BUesvydn+wQ1/gvTndSgk5T
piFMHYzRT3aIUv9FX9U0bdvRDQWmkt/5v9kR0oRKtsSVCDI/Fv7j/86OEP9FzoTLk0V4BKEw/0/R
EfrCdfqFGmZJ8rtMQ9p8Dqkjcvlyv7IPM4Z8Em54tJ9krLy2ih4TurIowzfmNASck2NrmwtYpsCL
Q17lUP18qP5HMqLOhfntGxAeaQrbIj+DsAGMsp++QW6i9+jzPNhPPqhVjCobQKPhbQsW2JRANCay
hle6prRN49KnSfKWVhE4Tm9sbEK0dO3bL3fvf9FxfkU1LrCuX6/I8n245vpCalSu9fF9f6HcGWRv
dj21yR7serHNUweJU4S9L9EhoTvON2HRbu864PB//9xP4S8YeQQKOpZjw0SSywOzfLFfPjjv62ku
JXl27Rph5ZY5PBBuQurXjIjxUw3Zgwm01h9kB/qXg2c/vNQ+c0YHDZFX9dq9Hcanqev6x39x/5Zb
8MslUTaCNdcA32x8fL/P36xsObhHeZTtibN7pumabW2ZiXPpW49m5KDV9NseOn1MVjztwVUPqOZs
+was5Mx/COe62qS1TFai1IDka9N4VNFAzhQZDkyCpL6LmrRc99IK1poWsystjBM5N5dOtPmJIyO9
x/xktaogmbvNvEaGKf3LSB7pemHj025mjMr3kSCwR2qpz2ShE6vJNYiLJZppbdvB2nKb6FAnjIjj
LvEW7bRbFEcGVYowYyV2IVhMquGYZPOGjAhyU+STWSIdCvEigYx3voq6OJtOzXi1TusrCr2lKzJY
V7LV9uXizY19Kqu8SK8Y3tzXmqat2mjAyDIRlhAzz8M2754texT7JKbP3TSrvz9AC6b0P+6SYwN5
ZelYItN+f360fvATOr/pnkE3H0AuN6BrrrpyOChGcv/3T/tENF2eiYU1JAzdlK7FOvL7pyk7cfCz
FOm+ihi+TV2fbbREII2B37MFc0mwt+lqF/4Rfw3S419vyyfs5c+Pt5VuICAxASx9imh2xgascM3H
m1kRXMbqaUlY5LtyiltGt4qk1b//vMandeHjE3VpSUgThKqJz5EoUCTJDWzzbJ8OfXyerQFOZD2s
Zly5hwAZu9ePwXC2OZJ4YeijUOYx2BZWR/MPt+MdiP/9vN7JAcNnmQxbPFTt2WjhekiypuJShhtD
m+V6ojP4mukxqaAuWDtD4O3H+jZ6uNz/cQs/0jM/PTG6jafVMUkDBWu1PFG/rDjaIGmYiqTcd0W6
alteE9nSxiBMyjr6WbgKjLQ+aHGDhiPk1SWy+AMWQRCHnl6IotKw8CP4c/Ou+hfNcrl///HVJNlI
LuAtIT6H6xmZTKQRqnJvhuatqWlnZ9DOVsM41XXr3SxVdvL26WQPW03p6b8+/RNO6+NeSwW8Sxlo
Ll25/P4vFyZXUUXPzyj3bVX7l67Dc8SB7sRdcPOw3WVslSKzudHkJhiVOjKLLrx8ADAEsQBFc0Sr
5h+P38LN/HxBHEM3pOMukjPr01eqVJLO9iDLfZ67w6o0m23cK40cJmJI7P6FrAV1joLrrh6dCy8u
qRtEalzC+Dag5eHkQwmS19yWvn6cg8HHnzZEu2pwp3PSEYQXlOKE62cCuCI2DMofO+Tof/8J9D9d
VEi4tmMrkm2cha7260WdG0WYkbLLvRUKUCOslvHUBpccZ16UlpcCDjwcdbQ+cV3gzhsogY0pOBt1
M645yfhMZcQ/GZKfrir7vBLLGgL6lef/82NmJ9Y8pLaq9/rQP6qFM6sNuIBkgL6vTpuS5Pf8OwfI
YAI1k5Ftd9WaX0ZXgUYPAucKNYEMw3WSl+pSWqfW1tX271ftA6r7632nKuSa6YDiHGehqn4Cc3I8
gOhA02xfDf27dKDv8nQwxuqy8RCUxr6g3XTSpmE9mhNtFCTSN44fdYcGrVX2ZGjFczJ1zq5KLIIm
6tsh0No9RSH3HMnsWevn9aBIv8UXhQUobsdNC/PpQOn5IiLiQ0n35DGL9jMBHp4stL2bJc05FRY1
UNkXVzyQbP7GlnZ1zfDawevU2v+ik36uUtVyESg+KIgNSO6sB78/OhGBDFGbCi6CCvExVAhqsURP
1VcbfN22pdJQaT9ufFW+Vun8r/zAP66TQOQtcpKJPHc+M22z0ciDxfy9Z1Doo+r5EoXujTNIcV1R
CK1xNMW7KI12oXQ4uBLhgSe8OQKxTCCZOe2eL3c3q/QfL9THFvvro7GUZSZFu0ORqpNquJRtv6xS
ONoZLXV+sq/R5m2KWTqkdcSYmFPvI3KpME4DNJMjQWwzQ1Qro1CbsBG1obOf4iBf67ApayHngzOh
yErDdFW4Ijo7Pl5bPdi6NVhOrBeJYgLIKdUMxCkyp2NE2IgPJP6mtjIdemiNfG3AGZLUW6vEfThm
5Usa1icXCfTZdZacFMOcdplqHkv8UjRHpA9IyK9WTlTIY2kW38apQ/mKwxMVSrxHWZqeFdaVMcFJ
1/txuEHr2+wIwqtgH7FyZKTxIpEkDEWgsNjMwzKUjSkbhW1e03rUibSDuOSmFYXyFG2CrE9ew4GM
NSgO/iWNoW7o8OH+sXGYnw4zy4OqUICwyHE+E5b96ZZodavavu2afViW8VbHbnDdSmM3I6BDgNjs
wjour8qO5t5EXzMPlHUnZ+cUNEgzyGqx9oi5p9U8yHibRyHnL4XgQ3TTAULqYzlM39AapKsmf8kJ
XtkpXWteItA+ZksDDYvF65KaZ1qduzdoolkxjbK8pfYwG33993Xpj6u5K22D13KxWDufflLFvRBV
Q+1QO5pDiIyjA0ZqE6/PSTrBsoEqBY33mgk2XdsS1y7ftV8hk+V841rpbT1gGp4RY/z9e/2pSnNd
xI9L58XhUPv7O1Hqja+SQZGokkcUnmMTMk7LsLTxaGT1c96lL/7gVP9Ypf/wqcZyjF1I9AoF9af1
KXNNxNxZWLJPlI+TTHWEAUm2NmEcIlKOeZ1oPWoBKuC//7Sfz4xLoUJita4v5Gkd/Oenu5Cy2Gil
NlDBDd80pWCilUEKla6yjnqASSXsUMDwdO1K3YDskUyQ5hq0bhYreRBYhAgJ2JoBp5KVmKv3mszz
f3zDP5wTOB7xRlgO3Hha27/fkBpBAqaott43WnPjNyWTPHyBHnNOpOC9cPcZA8AHq2lOrsjbXUcK
UGu082Hse3AyuXlOJBE3hY5LL+co7hh1j1gniNaDJsG5/p++zc3PlfPXk//ybHxaT5e0BJeXRNfB
Pn860mjUvWbLYr4HPaXhfRfHZTJDcsNu6JnN/v3DPjornz9tWSoEuHZjCbj//cL0Zhy2bRLU+1qF
dBgnXHj5oC2UR5jNDmN/7VoVtwM9kO2clyMgUoOJXtf/4wbZfzhJmTSldIOthAPdx7nnl12ksEUM
ai8jIYlpiDdb4pEvvDFQ/1xDdSVCyNBeJrqyJU/gSw9vclf69aI1bF+qqRyfxgIkVVS/wZ/MEZaW
wVWCx3zLaxh8C82w2lrz7I50a4y9aYUAz1R07nX96BRhfMlEEGxzELleNmDMsTVFgd8u9lz8fJvA
SIy7IsGSEWfuN5A3bPM64MBeMsFNYnbXpRxImsg5mDgv01kwYMk5AiautbXGql3lUXRJLIKTahIN
Niz7nnG25oahdqUdCqeEKg0dnxDslRar6B/nqz9eWWUZDtg2QTrDJwr9PFhVYuRajugkt7b8P9S5
em6vpqGR+zgrdvGcJ//g739OxVhWhGWiQ3Sh46KY+lxlFwCx0nkqiRzDcfitnhZXq08IVWVYzbai
FYDwTWcnXWiPmOo5QNT7OQ4cGsn2c9fqsAoZYHgM4VfzGKZPmkWQKTiZfjkWmF5WQYMP1fnvL8Of
rhTfGMUaYe+8eMu2+ssz2ImZ450DXjuz6BTgtdNIvSr9TaZbOtRzYlPj2pr/8eR/yqzGqMGlkiyc
ihOVsxRRv3+qibBm6SJk+yoZyO+izF43ruZsmH1CdHufgyq/QpWRbbJKohaWPP5t+WqnInoehSzW
Zuenx7yk9ClmYvvMGOlBljn/WuP/cG4ypU2ig0OKyH+e0l2NcmiEpbp3/JKpWPZFWhWe0XQKEdws
5yVNW/cLl8Z2SzAaQcEYNh/ve2aggvbDRQ/cw99v1582f04ZrkXnAhi2+bken61wDKcUCW7e6s/E
JuIXd6vbJnNtz1x4Q0oQ8Gj2nBtQ3b+yCb8osMJ7yy63ANru6Xff/P0bOZ8Lr+Vecn7Des4L59IR
+v1eBjbq3BRO/943LVgyhd5u5rFiyob0cN3obnnpOzIKkFv0mGKk872teMABFKThVL8BrE8ycZ+M
dXtuTQrWiWSLY+n6iHtdynl0klcQiIJ9aqaQm1VTEKXhqA0/3UfU5otPd/sRhWVSEIqqC9ff0Seo
D6GNKGtG9rAu4CxsUrChMBsma5/qSITiam72M8gb3OyMsLUusbajQWNZGhVxzFHor8oQAB0ZTc+6
UdDm9EFO0G/sjwwqOXYkAGGW/3H9Ot0Evg3DCrjIaSx2jZrtazuHHjBifkEOTgY0OiS1nezMuCYs
8whb96vK5XRt6nmOR57eOw7ZKzu3hgMcF7Ea7SpGlJQ9R9o/m2mfm/7Lq2cJdj97abAI3BS/3y4I
501r5aLg1RuNjVvLo2Wj8DLrCCmvQKtSETnpWNZrgkQLyAxHCJR7xKB35iYIQZn9/fH5Q/22tCVY
BgweaOr2378OprhSTUZCsG0eBeuxn58qyHrcuTBYu5LwU/e7K1BO//1T/1Aa2TzqVKnMDehlflp/
JoGZazKmdJ/PWD+w6t/Kyfw2WeV1Ld3rtm1MDzTisBIj+/DfP/ojkuT36sOimU9rYQkZJjvu0w3I
IiaNoEjqfVhN2QobPy4qd1hPZLxuq3R6Bf9rbaM5+Wo1XbyuZ5uUytg8jungIqHlNBiWTbIVxL2s
020gQmTSLooarFPpFapIjc1FNLuyCpl2+1J8DXTGyFYw5ndTAqS4WaBiUJf7p1keB/O7XUFKK+k4
BIMT7MGjgSGtgLq7OulCKpGK8iOWF1X5z3ZcZ3tmVqieLQO/KMq7WUu3aUKSaYQg5dYCTpuUQqNW
tKtzg5j4mSasSehZJsi/ivQYwguaQJLEDiDIAM905tvfL+/H8/vp8lLz0lkVhqAukp8eqAo8uT3R
E9lrvYQJ1tX0puNDGbranjPT6PVN3t0IvVxn1Cd2n932uVXsiog0dVVAMWoah1zdvKbLUs02+p2K
422jTik/bk6D5ED0t7ayWtug7YwnEu6XjnYNRIbpl+T4AliKVPNlNJPLnHfXQbQwqPqYXCy9xwTn
cngMY58jPaKogqJyLSNU50JTJA7WjUcaIQidcHL3tQ0bK9BeK8vSzoU/XHzVzLtB/nP8ZTOo4C37
/aI5tq0bDsNAYTJ0WTbCX6oAdwamHAQ6YZ+YgtG0uOVN2nKund1jNmT37mhHd6DPtetozljNKqx4
HbHdLZOzR9d/JWXRs+PGeTJ7ezi1Icj+sfALL+hCf28NenMVDNd2ZgqOFLQjpmF8jdUxxEVI44pB
jTvYT4kbnTDSpacgeqna3rwp3gsa8tdphbMHnxe08Tp9iwcGSujHPShQnGJVjdXZ37uO7mxo2aDw
L9x1agxyA4p7r9Am0ky/pNE4nXDRfDEHdBBjwZQiZsQ59v66deNLGcKxVqmV7XwdHcvUPNQu+e+d
njxWIn0YC/OGjt2dOwpGSmW1scrKuFO5A9ICh32MdLG33VWDj9rstGcfEfPZL4cfQU4Ed02kTZsP
CBEs0BihSbdfTzDMJhbp4tX8Xmo230QEPXElSEoWav0KJ963WSDdGfx8rSHl3Tfx1NAilHeNkvGq
J8QqfKuJVV0HY/1jSrXvfu1vNNvfJWH6g/DKH33QwrFib1rwLPgDswKvPdiSJMakmWptQXJMdsYv
BX3la5nkAZYW9R77+r3vkAo+JsPKGPxbnApQkvLWR7fCB+PSuO9si+zodLjJypp5YyMfTQXEPgDR
BpMqIYnSrTYkXmKpfjetRV4Hh2jDvVW5NnrQ3QWOEvveCceDn6krS3VPSSkbaHKAkOKUmvlDeVuk
ZChUerRBl7TrWcHQn0HFFWp4CRwS4UeF80wW56gwHqn1N61OeLQ/a+tGxS7J6hJuTM9UUwr5BhVd
eYWGoEom2loQzcheT1TQIGjL11qVoGTifpeghdY4xogKVSsoIQ3LMjiFwS+9PsOGja5rB4ENwl1b
LBQCsda16nvTdPPRGKNT4qgZxlfkoCYHCW0CpGrj6tgtWD8Dbhks501BPMN2NnVw2OmNWyc1id19
e8CqdR5i3LSpnKN1M9UHldoAA2yoZkGWH5spUBctmzCFISPYZLJDNBBqx6IwUeOZxT4I9R8mYoaz
EU/xZjQrG7dt3J9Gegx7s3ePejyaO5VXzxomso1CceC1KHHWDTL4Vd7rD1UrYKkZ7hpJJym64/Dd
LMqXrgwh0bQG4vcU3Y8+qQzxliaw6HUuEPcQbDl8OgvLCJZhLwKBs3Kz6s2qSXePcons93YYhbYH
4tCgu+trsE1e4ETVlau+GJkf0TGEeDlx5LFpTTHSgXLQYpv2zN7ZKdgDvsrfApBIq3hmpxnydgM4
eFpFeeIZjrwyS+4m8bE5dSPgJkTGk/WQSlJXow8kRRrvXBNHL20Qe9eP/aacUGgXVXMT41rYmLVB
AG/37qjqnDbjVdVOr3roXsGGbbddEBTbYHiiTt22VfyI3XBJ3D1rzQcKiUAh3Yn6rR+Ads8atAHZ
PgyMr/RMIyjcECGNF2CI5qGfFrNdjB0ReyQTqvB7NkF3cMxWXxX8GElkbGq14NRJ8HDycB2AcfeS
sjkA3xNs2Ao5Y3kdqnxLbYmUtnI0/EwEiwKgP+mNXJmouUcHrp1OXWdbpcH0nXTgWbPvAfE6FyZb
Zxq64Id03h23dW7SUtlbkUXX3UWO6A2NELKX3oiHNoYjZjlagHes9thgscA2BOPawj/MhlNc8PHf
GOXyeM/NWcr+KmrqF3NU+wzZ+tyHGzMF+tVU3XeEvSXgMftUjhryPGxcg4SCGC93aUb+b84vQmH5
hdT1nag8HBFWfKhCcRtGmB1MEBvB1nGifBXm/Rbc29E2tLNufSNziiCZCvSpwYocN1m47cm4WCEg
lXgT5gWl1Lwu5kFD0LKVBagP37K9tjb6dbBglhtqo96DHp17tKP2Ad29RZR9kVkSbdgIg3XSWPVR
hP3LBK8hBcWDGwubr168u7b9fcSt6MzRDVvTjaWMbMU57VGmvOOP5Im9oN5bSde4amZ6y5zRgEWE
9cNcDyeRUPz0c/KGP2plWOCzqgJkiG73BwOR6qElTlnWleMRuvk6WOl9YsoHTtKrqdJvgoHmNonU
1dTDLObw5NFL9wTDu1AQVVXQ1qiy77OIQNkqgX2vKB44OsVr0du8ocQUrWImrmsxyEc3MPp9b4Pt
UNjPUKtienfy40zWCWrt7NxXJVvC5OIL9deFVZrsOgBdBSlFMCxgNPbm+ySt75XVPVPBPpBhz7Vf
1rl+yeqexw3QxpiZQHRGVzJhVzT2MTSUBhCZq/IXNwDSSW/N66LbECsUu1dks8RC6BVZsiq68GGq
C0SLxPn6PAvLlYYBxp8wn23dbYEg9RHXdngou+yJw0sDJy4+RSUgkVx7LMDAYBCX36UOxSiNweiO
NUAT7qFm5os9eVuXzoUu0JfBjXeQYZ6MjG9eTuKkWPCHaozWsY9E1TyhyjQ86NJffKt5njR10Boc
dI0bvs4Ju0x8QwB74ZklznAE155VCkSf8RWuE+kseyxOYryXGyaMxDMTsF1Vcm+V43aIjLfKgbli
ZhDcdKqpyA3ROpkPcYjhDb4YyHfW8OGqnmd1Ni0+LYCTw/MTeJlOsWOqNNxFJshYXSclAvUHNEsQ
YnG3txrjUhXjU6cPj7yH5ChN4a6vx7OW5KusE7c2ISUNqmLwECRck+Rm5BObLIUcZmxMLYnXCMhE
7WztxjlgeTXrS2iZiE8DQFdZ2G3x1BLu5ms7EC5PYRGgF2PfJVQ78UpLuw1ku1Ntdj/24XOHnmLj
8zp5g23AohHVnZuDLm0MAw6JPrxZiXOqZncNGeUxlkGKEjmk49V34ToOMZz4corhlnLMDp2YqfuS
4YA8GLoypB+3DMGQDNGbGJk3Jb7D6WlC/0ufLdEhvZYFbA41HLRUHvEE6PxZLFWlQoUrRueY1Omu
M/BN2DALAVTCQI0RY+dtt+qcXBGyTR8YXsIXy30sNZWssPAAyjCcdudjTl354Pj18MpXqHJVV60q
vBQAu545ZN/N84ihlmSNXd/SL9XHMVglPkswDn6vbXE1J0163cjKgM1QnGJnPqpA3SQTprGSpRdR
7rc2BTka5gnxHWUNQhUvI9GsBfgJgxK8Yo/YFnN6iEvnvYOzsepagA/2ADU4FxRbiWNCCvEPQF7w
AysokoFNijx4RW9kHrntFCssuRr4cYpIvwQqFufJfqRFfKXkcCmS2cKJl9IombhXEvxiD4ktCvLN
LBlFK64OtmeKgwSdlT6NJErpwpvCMSFASCOxRA4Zb4J/M2BDJGdHjw5yMFfJUvhWelOybk3AElO6
yUB0sQjEN3VeFit8J7rnqj73RuqsFeXEhVwkLEIUV22xz1x9YiXqGVRS4lCMmZiWbmtDtjSkK25m
bdzRRBvWNDODjVE21ACVu5MtXIKSkhomErRLRxzI/0u8tM4ZnaXOqcCBaZcJo9FYEHQYYDBALgwY
pONYjQLA4rQtgxsgIXBwWbyHaYdKoD7hkDtXvLbwLb/YNJ5Pc7EIZlr2SbdBcYen0QKpsR9M4w1h
dqqaeK0GYAejdJ6TcDl09bAuzcC8mhLtrRr9zRyY34LiCziybS0i3yvb/L6B4O8ZWn4nY4KHfJOq
2n4SnDFXeffYW8Mt5BmiQW3tgN3m1e2/xh2FklaXj6ExChCoGRCEI0Af3uN2Lvg3B4Ay4XXsjwfH
LTZwyHgpLYlZvXy30q0ws/oU0jTfBDdG+HW0avfEZIZYNCkeuKcWJIwymN/8Af93QFxakxsbMEsn
d5y9dKgon2MM1BaWXPjLxqV3Q6atSr3w9nBDTjXZVgVG5rarNVikMaVHMK07h5QyV7CCkfdVleKB
/jXVZWx+gT63NavhJVU+Scv2G3FhOWGS9dqo2ZhGy36LhEklkm/SLjsJqW3EXGwyJ9kv0WoBkhHM
UvlroIgXaPD9azBEB4izOX5Nn9gILucVnBVaIc1aEtsHK6y662G4erKChcOGnntuh6uQzLoLqeIG
VtterUJYScQSMD5a3Pta/t62EyRlF1eq4dLw84ObnkSFNe2Z2ZuGTdX477RmGY5L/amJrVsRAJEk
hgLpeXcvMi3fKbJcNoThKDZuQS9OHd2Mk39NLeI1kc/Xo6EBHUdp2uNU7EbfwfTWr5j+QjKbbWOV
l9f9Aiyy5jc1gm6HDuz2rbnuCxsGmF5sKQouTTBpMH+05zkRK83B3kFo1rdwsO/nweC45jDHcMu3
KekPM6Zw2A5sDZr76ts4Dyv8TesEX9yab57xw93NJDauO4yVy+li2EB8dTaSGifP522J23YjiSeV
LLC80AnWwq3uhnfgpDXwRpwW2la+Kwdg3egkWAggEUfOEnEA4jQC9+169HYAmqNkpsGkrmeZ3zPw
P8iuefd1xH+pTopqqX50Fk5jaNr8GfKaS7ooFTyUMT/W5UL/T80Eti16QbM+a5z1EtARRpnNBMpV
GxdZF5YMoOaRE1BcutaJpndO1F9MJysbw5Mc7a3Z2M9zwHtSxux7Q1Uecmvlp6SCkEO/c1rOoBhz
h+bd6qyvZmqbm9LOj6kePUC+QusxBc+5D0V66HhvWOvqe8K5gk3jw8CwY/ms59FRa20c1j1cbVpl
HkYnZmq1/A7x9a3OALzkhD16reO8x6W+LmKhrbu5Eus66iiiGvc1D0uvFZ6NW8ITttFsD5rWZox5
K7r0pXYIJjCjhCYx+2NFJ4OCYhD79MWPzWkPlvB5gPbAA/fKdkmUdHFv5+uAXKdVGVlgTmIKEL3p
Wg8HY1/OTwg/SSi0LA6vrCZeYURnfIaPvR4lLOOca9u4f0zAJ3JenL7S1412QTJtNSigXraQyie5
ElF7l9UGDhZr2KS+6696gsf2lW3fuRnhjXnir1nhW5KDsISVI5RAe5Mn7teKY+Q6qFp9zeKE+4c2
AjTf63LkkDZFwR4Zs0V4gKPT0R02+kKxraXCTq0/RyDQthJWx+RQMXK8dpLwuwzJgIXHgry0pL6r
2Z5bc9tiTp1yUm8wqiC8nQrikPzcAA/wOlSkbZacmvpllEvzpoGwDmmSpu7BmAgf1FJ7XsW2XS5g
jvuxCMdNE461l4/8TGQeEPYSxHcOGtWrGQBpktUO1CVSKSJhn9hkfdYXfTVEGfHFoHTKHBNa3Rnv
swnH1eXsjFbdvGafQ1yTrgOFma5lprsU6lQEirIg7MNdXYMPamqoQDlFQMOBChQOTX/GR/bW14zm
pJorP7CHKxv4kxemsDBj+sLMANLnyO9+GDqXb8zHnRYZGvl/YJXdQTApHkqPnC21tei5BfFsnboI
hgYMeI0PnW86VmuO5ybZXvNlAaLFbWrRNuUd08v/Juk8lmNl0i36RETgzRQKyqhK3k8IHRm8yQQS
8/S96u9B96DvjSOpCjI/s/de+Y9R5oiYJ5rB/2xZFpL3fbWc6YL6E2a1+3oD5JORFMqjZHa3xLc/
mSB0H4vuW40t+SCSGOusLXab4zSnXJsPrZ6bkQ2cIrJydd+0dXtMVU/IzOA+tTM9j67NMBwzNMKF
AyCutOubuuGPSGkIS899yhkdMYHC8zoMKKEcSzGCoQ+souYx9wh4njCtQk/py2Oa5UzIdJ7ZQPk+
eW3Tniw7dzeuZTTPC0O1tora1NeeCp6Qa/IJ20rK2DylfEQ035CyUJqoSVnbZeHSGD95kf0Tm/Ew
QxVLMPaWd3qP1Cdv8/3oDyL8JL78uDrbm4Ra2J2IhHRffA+AXUa/l9T5FNGKbSHgOCpf4kDWWn76
nEVJtVJ4TuMV2J2RlsDB1ZN6vHrGehoGqp7c+0hF8ZwXAkstxnJt9oId0UwL8xTu8FS2GBCFRfSq
EbUbvlW1jECoGheoJd8Dqv5fn4xAo1WQKIqVa0rWh1Rz7HPdYVJ0YQjFXlPJB3ewDwyis5NJdXde
zEipqSPTd0ojXWY2Y13rXdPNeDXr5sx1jD5lKj8CzRqijlCUMs+Yq9Ec8+ItpKQ/q2BhqnrVqi55
8LJ5OgPl4NiUJYu60X1gdl0n7NsIuWM8s1+N9CWfxavHwjlMR6z+2pUkIY0W6Vj52Rkc9o5VT5EY
bbyWHkVtBwnIlwRPVMI49GlfXMBxqLYa94SXPeOAWOLlGl7v9wYpp3TsVmBElVcQO7UyjLWHbiFo
GB2wnWEusQeMhAEaOs9USQ7fnWQtOmGiuokvoDxX9ootYyjDSs/vfbhrGOiG3ZR3pJx7fR5h4xxZ
OASS2WX/2K9+Gk9EUuwkwaJRvYxuYpbiDf5o1aR2MnlLZE6UuIVFmKl+FRc4UFDkqJhhsJXI0JwO
UMHP+YR8mSH1VTJokH0BVDVE6RQ8cgSTYZYipaKhPS5HZkbO2SILcTG6F81s78i6jRDdfZDgkD75
LXLeqSVMaiQUF0oGPp7r1zWdOxz7NForRLlavwmyJUtqMR6VW+NuXjFmlEQww0Eh7rKw74qmeKcF
EMmCSrLJBnV96b60ZeQwN9MVbVnAg+NUbFwIQbazZmY/0iP+m4pwNtbXGZax4buUnPXiRUiZEgdp
xokT48RezYqXynjetu2AKOtZJzQ3H04ls6B9Rt9Ska9SQlxSmftAVYZKwZ7bG1/WF52RLsGTe5/X
O6g6unf87rttKG5aJBvMaBceIpmtZKnkw3nMl5MO07BnxgTVvuPoJmO9NN33pivXJ7OMC7tk1iTa
10COnM4OdfpWv/amss/2hBTHIGBOtVgTCFr3ruQ1z6/fTbEkK9VrapFE1eOHVC1JoIReHEaPuL0x
l8iWbQ/yiYfeB5e8rqdnX9uzqTJCcDJgfjRnX6CfIMqlbg7GStqc61DN2N76KY08j8nthCGKido0
mdo7RTMDUlIkKFAJL+v4qrqxjxfoWqZr3QuDOLPlcwGUmMAKuks/qobINYkgJjEmkEEEnExHt7Z/
BfpLdjQ11Z1vtSfFuErDQRPpQ9wwn4p1DJyRadQ9cGPnkDFQFyrPDiCDUJXq2WvfMf8YVC8TQ4z4
Xv3qoCbTvwTlTI6Mu26c6CI7YtTibmNfTSeW0YbYpAfPwUFk/Ah/mz9sEjRuyobwtbxkHilZ+a7Z
NiQkyd9mqXxdp5hw8emh6Ly3PueLgWh3Z7qpOpGkw7HnvQDatHEWWT2e6KI4DkLsUB70LGFMIxb4
quQ1s9AS+VGlqR57Qxe3E24FKygZ95G6VXkb2J38ARCjGXXadNbta4R8o1U39OP7oIYVyW2OddzZ
Ptmfx0FHqV+m5iUzPWajOcUi8Vs7MXdcfPkGYsq/7RQLbbMdTujmqcOVmR6IwX7LDMBcLdbpiHWl
JmWP+RZrvN9ORMllMnEGu8VjnR5diqZdFtDoUKDr99NcUpEaJK8hT7iprrZzPdWYRSCdS5zFd8MF
CQ560sWFq7t86XXzy3LbT3S5ucfrDtmDx3FxASeca7Yom8Q/san6a/JW4+LA0kmEzs1iF9RsaEn0
/dVa3YzGcCnmfLjIxrWhg6+x5Nthm5W4jkbYCLkze1kQzaUNWSwLwVyPhlL4ROw5LLtYazx4izg7
dZ/kTDrJZM5OQDbZhbmMJVm9zKeCP2af28796spubw42IAUeRIYlgXscWzL+FFTmHfA3Zhi0ZuO0
tbdafjWfTdykFDGvwWXL1RLCcCeua15DyQl2tcD18ey091PaT8m0LDKeWsbpigkiye1RhSo21Brr
eWjaL0lOQOybZOqvaUk7zN4UM/Is/TtnGskc1rqjZ7p5QkQ7e+jijqTm9Whp2TtCpC4pSiaPPjy8
ZMn1ZSexmhDt/ZfmRUuSXcmoeWYMnJvreWu8CzqvFIccWgHN75ZYz2cFXYUKDJPGeTFWwoUnUtxG
Md77FrfpTGwaK2AjGW2lReRCWCTHU6Jt0mMM1XpuTObVcmF9t1za1nnSB4+2EQCj4RJl/99/ESVd
3WX7sV5yTNwkNJT1RirMbDxmvifuxLS9s/loLg6ZnKEAypPUejnAVSIyQVr6voCWGLmGk2O9QDGH
DIl4n4wynr6ANePmP9cTOQowQ/VoGoKdXo4auwVjTdaOnTl9k9NowakkA5wLUEujjssIvd232Nj5
biChkwqWLgrjPY0bLK3W67A5sY6SJkNDC3r0kZXljkjwfdCRgU8hFZFz7ybktBdhqkuR8J3jAGc8
p03OC9CdhjWV9gRkh5wNaZ3YEZkv8sceZBfb7mIwXyVuFa/IYPpwYEbW4NVyEQBQ6qDzQp1sNa67
zbzX1/yzaeaIks1LVm+YbjQOvi0d5lPvXRfZs0NoofvGs87d5MuDORHDYFzxSmgIono3W93jopOU
bUgJPaXjUkwF9qhGVHxSrba36uBPH4KIMn+vuumCzNM5p9aDYvi3XwrGv35gF7tVS+XetiomXgI+
Q96un9Rq522gXCZH4Js/IN0prTzMZJIeoei9lgzaT2S/hn6LwknNaIk1nWImszH9D7awTiiPT1Xf
3xaONoZlQ/63o4i1NwNuNBSW1IDiZrKCPh66illGyY9l9FNo5rlkJdAX20PZtH8md0GYDbm5a5Zr
V13fMFN7tEXeReMwnX3Iogji7E/2BOSZlevOAYDCKNh9dZe8w0q889oxe8q8XISZ7MxklusJSjBp
xt0Y04Xi5PFei2ZlSqRsjZaPE5VYgtAqjee5T804s4N3hIOxyAKA6SWxoXLjjxnbckscjUpTthVi
BDMp+tHgn3fhTgwjdm/2QBqB4Qd/su4aggtDY5xKBvkIj2wCQ1BrZpzC1k+mjBjtoxfmvoB32bnv
Bk9duFKTRl4+AdBi9TO0YBMaF0ZRYbIpFf2H5z3XKwEMmdZu+G01onqCB6+eln3pVA3bk3Q3BSnx
2HiPEEqvkQSYEGZU7QRkPHUodgE2ngwzeERwEnVN4N0O06/VBT9wSvPwo5Yo+kr/QjiQztTXuniE
yusd0NCAEOyw5mShYYiD0j5LDbBaDZXEWuZ3cl0fZeXQVTIyDNfeWgFA7OackUwzbyd9FI9tz14f
EGckr4o+T1SkijQn7pTgtKoSokD3Trv7XBYgX1Y7J0VFlhekt4/wlNVDTUamYbb7GdMNpKaBOJm5
aQky8sn9U85E/D3dfHvNTVSjvwsWmo66fVOb/lsu9e1A3HhUmTle04pJN2mdvWYYO+JDqPlUV5zl
SAx2593x2xOCwgtQHzwvg490PaDZEZ7ZR+XxYK8gPHP55s5Yw3y7OOdsf5yBylFo6Li6zXmRmUlQ
ta/fKAp0CDC3qnBuzLxUTwTl3afzQylJ62B+iFOo315UxYpIifVh4NqSxO1YA8lEfSrKqCvPpMUC
/fMmjR80k+2CjhgZL7PiIXZdfqA1EkfIbfgx9+Zb6pZMqjz/R65prExzOhEpJuORgZxqxXxaC/11
tubrv+7coyPK4s4G5jRRT6Re+tyg8x5V6oFOAvOQy2JfW3///Xq8+z3k0hmehhbcTy3Siq2vg2e2
SFj4XBMdj0wCzSFVfyueRFY4yeg9rETkacrnCS6ZFvhz+bVZG01JC31Ds7ZEWD7rR7vX96DYPtiU
sWByUzDMagvL5wyrdZynJruSbu9uphujyKBXxtWU1d9kAH2lKIvf9fpE0QtABJMhJnTeKoOuGS2C
j2Z284qdQv83mh9c7V40eOovrYPxxnIMCjj/YdUZ41niZp55eRpBRrviy10WQf/Vv6gGmUyjt6S6
Ok67l735UrGiZDGv+uZijdlH6jd45EzioDbScGCGkMfMTKT+Mog1a9z2F9qxcyNnAOh4iU51Xfeh
1vtfzDG3sSdC335vlRYkQzOD+yKzjNnRwEiBF6S3i5+2Hp0b/k/XkQAiH7vFqEGqdsmwK5qYv+nO
zARxgvRGhU2xW53KYpEJgNFfy7OJdM2AUM2zHlvX/eJmfPc+q3vHse/5jJ1QNk+A3O9sRa4niIGw
3hryq0xv7/agkZbiZcuKSyrH37xkAufr9S8LLUBU5KzOAFS5nimU6zVlq98+wcbZdqvjgrK1fhct
Jheg7VL4dIGgU+jUEYLSQ10r4GGu5LKXzyjoiH7SMLdJgo0XwaiFxEMGr19NLWADmC3wxDGcZjJ0
U3PZmSaz1oCeHY3WO9GKC68pS7d3TrRPhaaI+waYkdapvTOYt1PP+1pk+Z9hfOoG7T6QcRbBCzIC
vaWWVpqOoNoAcHxP9UyGAYlX4kJUk9jNg80ia17etVZdamfYE+n1V5ZXmV8PebEieQzg0Vvpb93O
pzNh/LFuIam4cS1waWWyBDgqFsLYKzSgbcdCyRG8s3B4rrybZnoCBZ641pdgg3GzTPhIfQQ4AUyF
YR7fbcChvAlVzwEA7EwpRkoswqlgXc9Dc8jAmBU23QPkqkoupNkbfNbz0ENWJed8YA/ZQC/dyu2j
8Ih/o8y736hka40cQcTn96K8kn9M45h3JrFj9OAqgyiKwEWcoCngXQgiX+AErNSE0rmc9d2adSQ9
telTE6Qso+x3pYAUdE9KN3lUEaNRne0sC6nIvOr7zspE2DjDo2Wyni7rERQaWRNRQ6JQqLG1nscg
TUgyIsOLVq/SctbSXsUKj7SBBbMrLuWClwwl2jU1b5fpGhjhNLGdMqf7Mu2dNWKvAPsaYjk4N6av
WOduj66oeTj4NmmsXpWNnqgOGnXue8L0LJ+dyzYC93FyFHNZiyDIDCcvJ5EE3Uuct0HkVuzwtAJq
FYJcDpG2ImJ2U0wPMfSEfhqgLBAfTBD2XKtWzGaet6naSLLamq80dQ/OVcbTBa9lf/IAth2M57U2
qt0wWk5U5uQK6x1JdqUkfbc0n9pOv2FCGyl9+ep1E9nSUH0SicQwa6EUx0zB7kRpxFUjXg+m6eR3
9Ve3SAoOt3lxBDmdHCaxKC1+F9P+rW39yZECmTfZzpYx7sDE+Xsytjukn2Bk7ZXvdcgelCKTqied
ackEQES3QALoT+cCs9iaaUzuEHjl5PlKd33RbZdWxN3k0XaG76HKiK1hwt9PqGSDeyflhA2g4NyY
yuQDVeOu74vnMR8Ss5IXpj8886qMLTy0nefbTPKcKWaI0SQkeh5tbjk8H+pOlOMtF/sNZigGNB67
4E3npZhLGQWT+F3toAwHs7mMAM73zmiNiRB9H+WkfwEGpCR2g0+Rs7YrvKJCRLa8yDkodr5zq4Fx
IcqYqLOmBlbRDgHeA44Jk+y/WKd7Toocsp/SqetzMMiaBCi6Voj2xrIJMwZ3vMFvtXPoXUQS6zTC
FwXUNLT234wcr1zVkz1y82xrxcZ4fLGsNYZeiI6QGQEuRkbHV0EhWbT8hw2XDE0nUKeWIyINjG+d
5AGhBtSBLhqbkisBBaX35BCOm1tuecqwUviE3Qs3cMhc4+lpzh7lOPeduFd4onc6TuQS+c1TURu3
3JW7dkR96zHDzumpmqa8WJv/ns/Gm4YuhFKwpkTo/5kLfeXI0lEMG7W5556LWRYJ1x/V6gUFDFzE
Yr6RU7WcjOXEC6uioOTr1DTMabniZDdS99NMUT3bR9OxbzO64yJ9MD2CSmePgWevaQw1vFdb69kR
DPlDTYR1uJoZtebzlW3Vl9oNZpBdXwa302o92uRmh71IEy2/3luTd85r4sxJt9eh1jCwJOVlsrkb
Tb1CBwL3zhQtMhX5UyMnDFMCJqK+5SyZCI9JtJ50ZCfwxthz08i1sl+ciPjeLJLda79/Ke2cxHrG
qJHfjRksCCMy+VS4zHpecxeQQlrtmQtZsVnn38jLXWp5IRJfA5Pbav6PoyGftzQPrDg/nZe6OJrm
r1cRid2D3Qq/imq0wFTvg8wFfpl+txTKvuwo93W3IfciFp1vQkNwtLgvm12vBqZ8yI11QiSu6Exg
88xIVcBoX2+rm1Eb+F+0ie2VGBsGAfxGdl0/2ZnDlAn6WKo3AIYBpvDrDTf6CE5g4XmoCGy081vR
X6/TNGnTmQ2zPtzaW35VfMJ8sNa7oLMPhdcmRKlfTJX9YJF32ZfrhApB1UBLAtellJ/KU5/2wBLH
a15qypPrRzLvqtomF9J+XgcIoMqrrFAfG2R1mXcvBw+hnUYmn2tPHI76xb4iddpUEaFjqMQqgx+x
tkkmIN/QYp07Ii7DwXZZbDUk8jrveY+vmSjD/TroJzJn90zDslBXsEiRdFNcx0vQfzp5dU8idBvW
a/Bdzjz+ejMssYm2HUE1OVvNepeZ2wvaWkAbbfO8IukUwHkdb6mRXjCIALSFXoTRel/vbHvZTw4Y
2YGxqqcBGu/qd0UxzhBy5js1QkQosA4cvY1aRueJoypMbe0ew/bZcOWlI1+aRV72rmPo7zXrxxjY
/BklK0o9yPwdS+C+m5+saeGyUNAI0DiMSn0KneumN25cmNMOQmFGMdEoIS9MCqoraKjU7uOAtgjw
RvZQ564Gok7ygSprCAmRD9eaoeHGOKd1VjvSVwnOxOVv9pB1Dll1N5UMRsZxfF4rhp8OtoVrtT4C
FdHMzmGKhZ7JyZwXO40r1wDW1DjfZsmueZpyZpjrvdtybTsThoG6HLkVKzgyNuQrrUQahAYHUK0C
Hmn3r2JymShPy5vMrW+rHt9EhQnC1Po5zIOANm5oV85vSxG8wqjRLC5ZlXcsqUiyBmVB77pyC27D
n6wFrox0PiLgoCAh0iXxiAt1GvcwmRDq4GUu5/S6dcMD0wNLY+HDecH9dVzN/I3YT3hCcA0XNGzC
QpRvd+5PFTD90kb+J61inJBL47YMFOaNcXkftnPeQiNScnyYN8MkmMvjVGJytwoLT4/TX8Zl+Ffg
34xkkheOhWch7SE8eZy9VbXDL544q88Aj+uVPGf7nUyQuJFVmegEOu6oB/kkciNpfX1JoGKCvbX3
8ybelARE0KC5yq/zt0r5657MgEil7CfWV75vD5q16e6Ul+Miytpvu3SsvUX+JuMhN0h8A4IKpELb
TV3qqPKE9vx2KdDkpqA3enKsrNT3EycUKOr2uIRo2kb9Rg/WQ2uhYx7VCuyxaXng5JNlmFeZrEHN
vDX3U1dJmHLElOrbEBuyhtab2fw+Gz+ck9EgNfSw8D1E2sbHarubv6t4t83MJ8drgG69rsrb5c4G
GOjNz61l362IShwjpWxEb6dX7SfAF2/XUbzyy6JSMVQRT81VeYKuEJDZ9dpUL1rzV/rCTHRPfyP1
Nq67PgjTDjAhTNDjWFYa417tVg3WE7DwF5Iir6YcsVBTqr91sl87wdQzkPIPo2zUenw/tNWRK0lB
sWhIFyYKh3UVBwbyfGAVUrKWkUhI9u3flCGdMMubytxslgcMfYzVMdg5y9jQC/eY6shS+yzodzDp
11O91f9cVb80jfle5/p8ki/dswZGYqcB5U7a69gm6xekdTKN6I3JMruSnYpMIQ9XCN7VvDyanezP
5fJRT+sGpRXRm9iMj9GUG1z4tYqczf+noMEz5ek5wJyUvU5a4kDZZBkN0kzkbN5tOd+xGO1fWyfZ
mM3TklgLzAjR3KIoH0lzWIgS6LYnlJtAFI0dQ7XrBj1FdJFaC4ulxHMZXIrC+ds0KtpsrUwqoQ5F
p7mrKnfaEUCdDGr6a9jzHKAnAoAZ30aLipYYiZMaOCgNLNaRp5cniyXOIyXwN+aKLNQcDNZIOsgm
GaBNQp1iMhhKLH5xE7g3WxN8AFr5rvhApkVrjplh8Q8WzAznCXvnOloH0l+NSAL2TNYpeGHncNLn
p3KewXLWtBNa+96NNjBbfZMEulZEbs33ownhuAbHTtukxqTDFmc6LsipKcMXOnS/0+qtuxKuGhUN
e9a2YbWjPM6W5qhvAZPsWb4UTc6MtODdcdnxCZrMQrvC6Qt9I8fFk+teq+HDWqyezH47ytGxaXP1
d69S7/S+6HNE2sB/Jo5sy0lcmRkENro4pvWGzwYh/I6q/jMv2w93qwTJv0jD4Qm+TXrv7tyGrPqM
cDxqGS6D2YLjukxvZtqinmtd/l1jT1wAlb+bw9G0HgqQRnxg9mu9rP9oGxG+Dj3ovhkHBCOvG92y
/+jkEjdADzeylJrts5KN3Bdjh8DKiYtxPbv59je7uDYCp3mrW0awuI9exIQ8FbbOevQam9mcQYJf
+TQql50TsjeyfKiJiWBzxowZCvEq8cQ/unP1NotqosI5Msz3lt2obdH4Trp8STtIXND9PHA2ENo6
0tbn99TogBoMKclSWtSjQ4TXgSkYj2PcDsO8K4C15NaXaTYA4Dbzc56cx3lZqqsClJ9vUFsuHrpE
2Ctprj8W/ugc+wV6wTCeZ/aCIRYXmPBMbfR+uNO7VYsMwX7I2XjDss6r0GFV5HfrkA1aZKRGarx6
hYyGkT9/cbFNsYF4ZnoKtZm1taZESga0c8z7Zl8Q5Rv6C9IbK5Py5Fndi1sNh5JbK17qANHBjbLM
CxZXseflIH+4ddmUWtVJGiIeZnYZMKlNwvYRsdEIayRL9dtPXV/fKpwgXV1Qp6bTeBjN+bPOnokr
+LZ9MOuFGssIw+7J1pmX5YiHzpMOzZ57IMMrNNxq/m2O5jVhU9Uli1x/cKCPCHI5o6YbaTkXvdRq
rDBMioycaIfSoFsm/6SIhcWnzg7JBfnX/Sos08/tRnrVJpgKeLZipVuQqW3O2154vH3TSlW8yM9l
GnC0XkkdU6rN1zyANeodgxvP5xElAuyl9adLsJt0Stg5nfyjTc7kTcNeq0o3EGATfs9UVEQ16aGw
g/pgLN0Q2WLczlaV7bolsGP8wj+eP/uAvvOLytjZyy5w4okxMZmRC6skrWV1iZsM59E20xn73zO0
1dit9IvP7iTMSXkFosWAANAllyrX797JMmcHJ5PYspFY7KUhaFV4Fz2HajmWcG3Rses3KMcOeoUs
YAVNv2rOrwEEPqxtzufCopMG4ISQKI+Zkkp2E+i6qwbMQCBqkm5wDOW9RoOVyWjzIAikJvTuvIB9
gYbuHvboh1NcZ3vN7QiQDOuk/Y6I8i9jM822iVNbNdifWKfuB0IRmTOjKJPgYvsMQQZzI23a5AH8
TULWnnPGo/kIHpet2Wp/Aiwg5xIXPOvk5qZ/nKYhA0vC4+JU+m01cuFBHEVsMGtNXOsLQkrQIDNx
OHj8m0tqc90UG1Okwo6uft1ufatAy0eTqtnJrsV7V1vtHowEGi+hX3pdyTDIPL614IEKAh8t4YCT
5D6GwYS3o8Fr2A0HzFCK4VZ7pBKnQxiWr9aGzFsiRWf+eEoH5xnHkx3bdfOQefP72LDLYpTWhpo9
cs8CYpVtkNQaEqBBt6jahoFhynPv3JI49jppPS2cn+HeZs1rtbf1ik8c/Te9isaaeiEFJOT8eM+J
Sc9m1pAt8v8d4NOtKj4GcqfdZeEZR/5xJU5KCBPBg6pcZzdZDX6zi/D8y1D9Uz0uEgdFwzg0d72Z
3+LixVzt6/pOqCo4IRzg6CiPzcgHXtTe938oV9dcWWLOOcgiwFZlARCI0kwxMPOpldykWPajaR/Q
QBEDRgxBm9F351vwbzAYCxIaUDCUscMhz59aXohdW5pw41BRQjO3d0guG6rbay1BqrhTeI/ruL4H
CGEjkjDqaDbhIY3igqwcI3MRUPlvJkNIM71BgK/HAzHeLMt5/XUPG2qPRLnO/6WTxv3C64Qtm68O
gWwJcEfeUSr+tlZeH4vxbTLxcS4WkxZ6+usm9qMpsF3npCaX4/St0NNW2kyF7H3UpH0HfU9+SGMc
1rb/1gvm0MiZ4J6b9e8SkNT/n0apaytycQluMBVB5Gk82iUJI8x+B15LpoLqfjjoudaEhZheMtGQ
+UWfZak7jdbOWbw7MxuOMz3iVbgOFH1+aFIXz3QOG31EAU9VTGvsNnTFQN5jB+pl22KXH7cPkjx5
OPjjaEaeZ6e4hRtGzp2rvbnmsevZy5Iaj8LKav6qYkPaQii/GgJ5Y1jLtzIq6E1Gx6QZxGtdUhNZ
zJ22+htrCABcGsioBeJHE9ScSmdyiUwNVDxNfLbLRUO+zo8O3CgouIlor0F5M/DUAGO0HmQxjI5W
SSySu+EHC7L70jGcCGEGc6GrOYAju1icgyPYQNVNe5eK9r5eHIigww8u25Q/t5xxgujTO5kSCGF0
bj/OfsR5/D/pnjjPQ/6k6dTMkiPOqwAbZxOuEIvBlSLwfrUnRgfav3pt3uEnjGFRLM8iIApGdz4L
23ts0cizUERf36y/ENYA9NU3bnpqHHoi1UJBZqULamYIhZ5/2OwVQ3OSeIxsnH+5BfIxi+l5P9zA
vZ9cl9Sd4Li62c+20h4ziXXaRoL9KG/cwIvkUj1aXQ43SLg033UWuvO964pTir8nvD46TMzmfR0g
XbN4jpmb7hZt9OIFJ0g4ADigWUwFcun1xxamjjoL9W1e3IwZEE+WxlnkLv+YcIdiql5RlEHDnIq/
KQcKrW+IjJ38KDOEtWtxh7eVjTdjvywlArWZuHbQ2K4I0W1/rzfe44gyN7FMggLFVQGCANTMNiOc
1yuZr/mZU8AMfdOyfrZz4ANeguvDmN+5N8IxGJnz41PI7VkkOop5xup/+Lf/DG3fWzpSWPcqoXMu
UCOBDSztJz6jh8VlTp4iiZm7Z5G6LgEt172UxLMiNK9Ck4o3ONCQCpnd8NvJ2QD9Mx50ysSdSZoN
OeNDu5Pl+iiOOPEUMXqQ1tzAeLKy/qX+Um6fRV3HBNQZOMaUdPAcM5KqV+/WyGYtXq30YV3bd7Gl
dzxFakf72sQ9TegE/jwKTOpdlQlcBi10UZN97ryNx0pHZ8Bks+Q5QRqxXKUfudEdXd37rRakjr3i
BHVnNCmTn1xzQTDVCprnKUfNn38V44afCZhg1M4PcyDzHdXIrei0j0W4v0EB7DnrAJtu3gSKUH+Q
7oaZt592wrUTmfNxgIwpM2EwTZqneB5QhW8meA/edPsBTcBD2vERKl7VNecYNUR39MfldsGkyFcV
tBdaQMXqw9M8LMAgsEihppv25p/UETQUk/T5sy+a1J6XIa2SfNmw//X3upOzo9EYBpXBOywqebOg
Ri8HFpCjpE/Uv0a3+s19Fl6LnegGoTzb14rDaoIuNvLEKDIJ6FydHF+y5CbiGQwEb3htgcUsHR/V
mrsSK/BdMjoMV5G/Ym5lPskG/vqjPdd8Badxnp3Bi1dOAxDtwf1MajbSq6OX0xLkAXlhxhDccLPl
mK7yf5aP/YB4kcxC+MOJcDNUTZ84Ndtccx5jR7aHcdBvJ9fC6ta+eKTzIF8f8LwwBGdFyBR7QCPq
6eO/kp4Tl8mLp5NXLR3zlXzPQ2WO464eiTLlC9lwXiZy5K+kvTvgKw75u+fYqdQFjY34fyLK4Bzk
xPrf9qEM9+KlV4bYdXhYqCuXNyIk+Sz8zUBiEDWCWkHN44MP9De2r4khzXXGZLa0L/5Y6LvZRX5R
2fj8MhzuTRAjKGJpaLsPnQVwGPSnFQ7GCHZtCN4bBm6h75QZnoo963to2PZMXAc+U4RRZuQjvFxp
xIGq3Ndmi6mnJQnC7S5mX/xV3fqLbP+2sTH5ZHWEYny4HdX0WA/lnd+6FFq45kC7Y3IyjSa08XMj
V7q+7giX5yLpvZq21BpFzJ+H6cRBkGZ17OzXi1iDk683/Z6BDilPYepvcdplv2vKXtjL4OcU+a6T
+BcbVANX4C/H0X1tE4Hqq1tU9Tu0j3eFJt8qx9tnXVPv8aewjrP4/QcKWtqXYq9bBPeo6mBpPdLz
oXPiwcMqIqoWkbDzxVZnJK7PZPk21zL2kCIVoBd3Yu2CgzIpWshIxwcGbI4zGIeM6xCV1zQa+FrT
I3YFgmVrkYVvwivJxQ/wmS+fnbVsy1/DMmVI24NAyCHX0he8G8RhUuxJvByrl0dyHvOY1JDA48sw
kOvu6N4b0iBpA3rH/jX+x9yZ7caNbdn2Vwr5zrzc3GyBOge4ir4PSSHJ0gshyTL7vufX16DsymMr
fe06qJcLGIKjUVARQe5mrTnHrIkSzEPzkzlgpEV5V65ULIzHDK27GVst060dLgZQwYkCPUx6KT3i
GFkQ8VPuJm6iY4EFdk7XbF8xdHlCSQ5ZriHiMm1/25V6e+PHWHEVWg3sBp2FUqjVCnbIJi9gFzh5
4cyHCs6R0Sj3BC1R2iyShzppRyJSfAop0K8ky+Bc6xYKZbSlVtUPASlUSpC4n5ydDd9hFZHcvR22
djyPbkspy+c4tM9Bk4Q796WFdoFjGWsochmxIfsQ9YhyIh6VaUdBTJS68QJjzxKVlrdvCmdWgzDY
6pUhkIf4YpEa4TFrkhiGAi05H68tOJoHvwE1yAcvWaYrJ2lQ6RZZevIkzFO7af2Z3sbJipLSGJV0
vQJmoHhEI+H3ZCnjUYW766EOFyLf4E5/eQ8c7w3jjr06RBlazVGhJnxijb4JjWshjHzvYQ6bN3Ca
oXTa4c4w40ttsEXv0e0nBDyDW+NG39+UadpdINqZM/h/Fq2nCKl+YFY7yzcPKjufPcKrWWZ4yiF2
WPNQOpW7sqjnfd68SGCKvYsFzU6o6Jdtoh5LjQUogicmRQ9jPh6GaIbMeDxoKlsKZRzumu56QthE
of4wAv+9pUSARblz9kmRcLbrygqHaTAvQS/OlTrqVz4d6F7TxtlQJzXx3vqr1yX6WpGRQOPp6vsM
BdBVYutnWUJNefBNr7qmmeIvCi1uF7C4Ybw0anzrI5lPyds824GT3vRsiwtSxijNms5O6+mlWsRn
XrFf93eZSBhJu0vALuYUj5Z+xMSwVRrnMnIZ7kZKbbFw1zGdbFjCaKIbF50x7srmXOIvxhpG4wpj
0nMY9ifdaHvCJrpkTiz8opq49NCH3LlVUTBB/k2zRZdHM5YFyxBqW2iAjkgqXCpQ7qvdPBkFo4Pi
1MSDFepVVuXORrVBaKGe9BZRFtN3N6vumJrGJShTd5+IoJpZnv9YhrSHgLqxZxvBYg2WzWtWOkW1
CslmVRqryqAw4UMGpws5fAJPcnaCJt45dT2TLoUc5djhDs4i0a2Ei/RSj8PXNhmvm6QY92HGOF8H
iTlzB4LWkVKXPZgn3+aU1BSi0j0TJCONW+BrXwBoFVszpbbbsFJciawnUXzoP5WZG54M/GrL3kgr
uAhZbC+kndZr3LNonjWruGHfSt1VB/tLuvgLfJKO4dmxj8tRUV8g56S7FJJTqKdyBlGoWiVOM2Gk
Hcx92ie4UfeuhgqkVfV9x3dxdhOXcoUv0vmQTe4HmxHWDTx94RV7LnuVqDqUq71ydlIMWWpV7trI
P7IKc4+xuw/ACexhhEVk3kdzvl9zjQV2LlT/ye3iW6/BUATcGsKFAWIxaeUXNWYnEqjNvVTLdueL
T/UgEphaXfMQSfAKkepi7aUib7nsSVStPtSyWKT4jWco3OqN6YTsz7J8m2ZGc2hrvb82Up/1DGgv
v2c5XjrsMnHO0qvPOwgNOi3KVNXbfZtba6ZD7SA6u7rBgr5BO7XVqHHKUWRPqj/MrEfLfsV7pJ9U
BSoB5DixbrswOlFgDDs7WxhB6dD17rlSU+MzISrF2pHxAlNjcuMaabrvEN3AkChmCaXNe0fJQcBV
yji3smhYGd1onWyVExIGjAA4M/bztqzeWl080HC3N0ZcZnNhU2UPjEkYHyL0GlFk50hc7CH3TsjN
PtduKlaaGR3yevRO1vC51BT1WsnEPG18ye6XOoOfNWJXKuT8JCyBificPF1Zdk1x8POQyPimVzx2
ac7QYizqEDdrSyXy8EvV4SV3oLQUToUgXAEbwNzJjLNNo7dkjMI1C78QO6CSHqNx502OVtuoEcKw
/r1KpdcdnXAKgGvvaWe168DWV2qYOFtt8jA6SMTZsYUzGY9IDqAD1yzqCk651Zeo7q/SUlIBDD/n
VdftTDVgSVzb1ipzKe35UulOSeF/Uc2yPnSGVC8QHvCfjJJquKeR4CbkxoB0dEXpkvWiWdJilMmw
EQr8LlLlxNFjt9QaMQZB+qVz00UuqyOAmUUU9edtqMuTmc+bofVvBiu9wR+DcBQ1M0vyaEXMAcvr
r0VNin2TIFWQsjovS5K/NXreFKeOmA9JtLQBRgMX6ICTK3fB1Eod7aJEB8dcVte6uq/tU2WBcoE0
BTk3uK6t1jm9nysCSvjm3clpNGQhhsqdVvEfkBrPzEhLiCn2LDUVuaT9/aJJxipRi2ajBVa3VSU6
Sp+gxVghc7YcfOSxklnI8eINou+YVeg49a76YUtaApFr9hydj7zPsD+N6iRAAet82yCqblt54w2W
9srSKNfydqvnsDJVWGIg4ji3CQken0EcT+Bgr6G3n7xVDpb8sgUwZJaivI6H8L4Y0ymdGk4ZnfmZ
mTePoewfwsbFCZlZt53tG9txRJpgdq8oEV/AQakrQY/lCoV7tAhjUW3IYluPIjG2+JXFqu7kYx8S
1kZa9ZYVwzh3c/W2azD5icLI9pZN6VV0Wr2wde9B62G5yowCkpbQtkqwSlmgQ7B6ddWM1SZJnhFl
lDExw1XoKzaclfzitzmK1MytKUdNwe/14Ozef2BKXXQEFS41x5N3ZUNBL4rbYJ8Qn5rHGp5BBR1G
Mrrlou3JCVDVKucoubmJFPpxbqijNa01pI21029bQh9Rp6xdM6B9N/FQVAcvawaZBQ0xFVpNIlGn
UnxnxiGazD44N1UtYOkqlENE+qmPO3ul259rk6kF9QrYPM05O11pYCog76qgDjqktQkOCbNMwe+t
ozS4rWMlBxEdPQ5lo5yLnMHT7d1906YkeI+TMLfXwZkGJFWr5wB0mkeE6E6r0ymIUiX/0QOhQt21
rdo12dAZjXyYeNKjIp+WNPQIClk5VJePQ6URsWfY/c6saWHprberfLTXRS3ibasVXxizm7iN7vQm
85dpz/6k1p1t74k33UFpT4vJmLlOXi/0uqfcmh17127PEfpQnNmrwgnpTA94dmEUImpB7u+RSrD2
C+PJrb2EYrWqkoF9plmgL0WM79U2EJwg2PZjwrCwaDkDZL+ymbRD6Q5xlM0XfopUZ973/lMtrAfF
ogkD1RuPoseivvbs4pS07QPAPnYIxpIctvbFctDhoGmJLwlWTza+wtuaarYPGzYTXpWY13q9pbuM
wa4M90nTvppd95zGgEKpJHdn1N59W7eXjvXsUJR9h6lSXJo8NQkuM+S+6VoCENHNA5ztgMw08hK3
24IyNVqFCpmV6MaTazPnYtsXC0MPQBSKUptbLhEwGCTR5feqeUrxVs163CZhG0nKvpqCLtW0d2xI
XwSokS5rnE3aF+zJG2UKUlD858pGKYNOjevdtw4VsiwQO09+4t6ndV2u9MZuN7FBK1BYZNp3Njk/
sWTkMR3wt7216tGBoqUqEjx80VUtr9VhJImJ1O2NXZrmqhrSRT3UxrylYHnsInlOukC/JRmEdmw3
7jOvYlk4bpLCsubOKPpzbdjZUgOMiMABCZcVPUnWCscRWDmrOqO5N4D346KAS1QxCV8heDp1KtLd
bJjG8bbttjZ+MNZS3tYR/hI4zLnrfAQl4XCkIUxVqMTZorhmuae5ti1NxZyz7C22dgFNVDOSZBap
bG+DgYUqnpFi34RBtpKCw+q5oOpaFfEerId3BdgpWUFPQETTy/wMLK049xHuWsvTbkWDrEMPcT40
gRvsoN8xew6DRI0QqeR8Rg1wTXFu2yzZyvQ6Sods56mTjatopgZ+vVL1pL9SxrRGuHyxfDLu6ggd
lhWbT0YW4vkKqy3Y7vlAsX1j4oEYkzDZsRXmdFHjB9WCEWBE0ZoErhQ5PE2BafFgjumWrby6gaQs
lyQqPyeEHO9NQ4qN0olV29HhBLlEA9LsyeLI8Z/h7Oyv4hSFjHT2TQNfzqjdY+Bw4SHyIG4Pf9yB
DZU9Lx2vod0gxnkuCSNkI4VTsGBzUVvPjQxuKQ01y9GvZyXtpwOW1mtDV7MLy0rctGKPNAYRRZ4i
ukqbfN3X+V3aEMNjDg4jnnD9HZHznwNM8dB4IGi0PYaKSFrXFAy8bWKqj3QRqKSq/j4c4uJiatgG
kMVng9qtYyXZkk3OVsjLj4MrjnZVm69DtI9RsmrRSEPZO+hJXe3asT5jzIYO0WkP1ALXKYWuCI8n
9X+AvqVpbHqrOxH5ssuKcDMOTrHyWPHO8B5a7CB2km4oJ0qjbVXRrkNNNNcJi9TaErdV3BpbMUQb
2bCJEZ3E8O57+yQywPe1rDKSPqmuTaQH+NgJLUaDvKhzByaC4iwaxgiwUs5weP8htUiZs+mr13q0
NhOAbb0J7QmQsb81Eo9rNaHsEvrdxXRLMBfVJgtBdqulGA6mp5LxyinLXpDWQVEgi3LlsMc6vtIi
5Gq26Q3HWKrtRvAB6+gW8S0ZXMpaFhzef7hluXJjs9uwEEn2YTqihAqxxOOxJBottDYJacuXZEiG
md14PaX3+Iy9wd01YXOnmpXcu0F7GOCwr3VKtWsiE76oemWt4p40q1HB0lmrYXFP4ZaJ0No1Xu48
NU0xXHn8RmAlO7eehMV0YJcTnR4CM9TinCiKvmBl2U3FZgAFCzSgVOZ1W+wrg4SqIc63Wp6UlIbh
o+rYw/FkAURUWGzike5mAX1Dvxz2LlKLtvOyOTpnCScnc1ZOCkPH9ZyLDmv1NlLIzS3ST8gGQJDi
vNqWNpgT64p8OvUoFKo7nW1rV8NIyJGLIJTBh327OZniW33bxm50I3rpgZJsKwpegA90IIaDwdNZ
kXtUmiVpE4USLvE2+PM+0i9mZl4GfNkzf9C9bTBt/tUu2zmlCAATqGKZ6HintSQni7gvd47ZZd4V
xLXA34YJaaVXKWQfK4ZuF1iVumHZWswnJaiRjovR0C+j0w239sA+mV6yebYqzPdu2WxclMqrxu6H
T5UaXYjkENemtsPSU23dAvYo1b9iHZkMUH7et+R7ox5jbuqRoAnszKbjbykOe1itgHU7+B4+qQJt
S8+8iR6GWCiKE+c6wYU0z+3gmBS9f1t1TQcCDtRvJUkWDx1kulRLP7PjF2tHxdJTGU0614rwjuI/
irskbu5z1EYHXmKtGdkXHG5Eldf+JDjI+mOcnigwF3OI3FxIBJeX88ZUkeCakwvEiCsyhWEMIEfa
DkWAKVKfPAGYx5fqQHumHd2HLp4SXwufNJkEJ6lW8UO1rP6BjS4vmC38Vq9XWtgnF52WUudzamUq
H27U0O2JcwsFpxfC4mkErNYp5CLDieXZdXZgDYCYfVVmNZoMgCsI3NvxqR10LGuEFgtyx3zqe/t6
mBA5A1qWEHGzSx97QbQkyWpDHc1T3/BmDczJrRt7pDb0sBGw0m5HF+MhknMiTNwSL61zPfhSPOb5
smrN8okk9xIHg0pwicyqpxLQlo3j3hLQaUKgbTM/BFvkkc2Mr1UYT5jYwSC29rU6QmHSRjBKfRNQ
pjIyjQxE00cMlpuf8J8VUVk8AsJtNoYFN6UnjlSy5WCqtUY2AwXScpu2RCO4/GqlZ1WWu28aORsW
XHYqAr25iX0gX2ocn4c0yU/kxKjXnqcvKaMsHcPNL15Xs+uedGcFuluyn8MbBctEqrkhTC66tfUF
wZ/2CMF+R8vduohEudcb9cHRlOqMhAl6Cp6ftNKsTZ2hLBWuE+7yCninZxAwa/TFYYylcjeJ4Ga1
br+Vg6UeHKdt5mFqEAYiBHDCrrlN8Ji8p8h5Q6gcA/LKb6Mq3PddiNMUMfjRVpkWhV2i5huxk+m4
5cdXQ9PETMBMeuxK/NYB81AQZXCWiKtblOAGZhgtUFqE7nCvQRhBFVUpwj+9/3AG594VaILpwKpz
TSVjlMl1raBoZSVjz0EL0tlCurCNaCCcXNDeJOK6m64jJgd3U4jiATWEQht4kbdRtyFeZGPTgbrh
qqBCwuaJdhEN98xBQEgLf1VLeIdKw/XRshPcmAP0Ga19Q6FU3eY+nD76TVtPD7S53uXFIykG9Oxs
CyxdrbFCxOdUdI29rYJRAUT91lhG/BL4AZkRE+rIamS3NskYWuZZiHuzUopFoOSfKXNU2y6y8wXa
vfbsgSlaGJi2VuhAsPxHWnbH6Q+P17gMMlEWvcnF2DdNz3XuRxsRZ/q1wEF0FWq6s0JwpB00YEut
njk71d5KfZAH+qz5ftSGtRMYyLJs5lBPkQdf1s8G4UMX+me4W4phP4ypM5eDcDZsK7HV9ubLEFpy
qXrdjdXxsWlmQbEwwVhrtc2LORV0yhQAhB0SC2AMYOMsWCCzukj6c2UdpJYUuxaVNGpWVg4+VTbk
PncspF8TnDSrMmGVCHFB0Ik9BYUOyA100Fwr1ZNeUJZm0UCXlhSd+rl+C4wOQTmbvWur6TcmzelD
C5joSq3Oma/BUlJMtBcC3lVVBdeQJIa1lqdogXADs1E9isGDClYV7EYMcuMEoKnMd94MPTVvWgZh
BGN0H5H0XKmlC7qJZedyVOv2GGhVtxOtf06z8HPswV0fdJsVCjtmLIIDwoFSXYTIQeeGDDZJllO5
DysmYVQBstDpoPb2Cr1kh5o0Jp9vTLxlFjRrYtpQ4EmC65fvHH78XMW+hk1EHw4rJ5qFbW4Twji4
bADxS96kTXhnqL1zcZCHUpovdZbLVUM3X1MRUAjEa5Av0Yf0VNbmGMYmfRo2bqv0tTNKmDWjqz+v
uEUhPP8C9iXc1chRrsxG8y/UkgTeevCJqoiOtmW47Lv8ZInffdHQh3tf49gaAAHC9Gi7qaPcKWWB
+mn6H/Deh6arwvVytBjROwHcWlGYr9QYJEaDJXKrsmxn0eDSJcK72AboWTSDtkTkgrp1YNeJMjvg
KKm2jtT4OtUN1ITkRpMZsRx6fdJAhGKww9c6ymDdqMUx/9Lm4Uvdw0u2dB+BkSh3SjtgLedP2aZm
u6R6u/ZypfpktEjplFFC/TcYTXOvSbdNki60rGnPfhcoePxDzOOocQIJA1MZt6MGg8bxM2sm8tHd
Zi713EoHR0Ny77j1GguT60jVt7ZDapYl1eAQO53GGuE5LZGa1H32TAsh3aNQKZYKhdF9wGWzC1XV
WGptmd9gQd/YSfFSg2d5LZJDxJB/UVXzGuRqcOqF++SiBN0QdPGgZHmNc6muNiHo/nnbwkUIytKi
JgEXwSjV6tgIp7i2NPkZBbu4qG61IVwkW8q0MBdBVtuX9m0YDXNt+XFwJZT0Lkub8Q7ZAc6xrD6M
SpQtzWr0fhOwIv6edWIZbLRMMp4k2XzOh6wTPjxFVW07XRsa9sBCn1hwOcX7qNSKeVEPD/boQY/W
vRuc+qwax+pTyHp41kyLVAcjwJ5NM13wPLaAhmEGbFDdtAKuCmP7e3jH//khkr76539y+zXL2VZ4
fv3h5j8PwWuZVdmX+j+nX/vraT/+0j9Xb9nxmfLgL590yRL+fXzKDy/L0b/9dfPn+vmHG4u0Durh
umHavXmrmrh+/xO8t2x65v/0wf94e3+Vy5C//eOPV1Cm9fRqZNimf3x7aPP5H39Msad/xeVNL//t
sekt/uOP/5t6TRDHROp9fbH//o2356r+xx+Kqf1JNqo0ST0hp5X0PE6A7u3rQ/LPKZJJsx1h64al
SrKe06ysfQ5p/0ncnoG+aYrBmx774z+qrPn2ECI/U1C2ZXwiJ8f+47/f+vlraMjX74yP4tvt76P9
3iNa/5UtYhi2qdmmDSvDtnSd1NQPeTdqPsI00Qtz7qIAHkWxzCx1NuKZc7Qb9WB4z0yGK436xMTm
KPRbha1Lh96FvuUCIwArZWyp3ZMTYEiEaVdi9ylnZNWCLk9OLXio7z7bn/y9PwaiTX+utKdYdVul
F0Bf+EOuI27vorA0V5/35ufWfvTwTAv3mFFyH73fhUj+/FgWCYQGWTXWx4RGHMAMno2tw1Pe5CE2
HfBusgdxiiFR/U1y2I/DwNf35diSmEE5henaH3Jx+trpJB47fQ5DCuUxeTTebeRQYsNpHT7QU8QT
m/wm6+jHWJn3Y3Jq6TRSbU5Cw/6QQKnG8LP90NOR0H+G/+iiNa7Tu97/XQTZD+k102E4iEm1kDhH
BtiPZxguYQKzEoxw0EacYq50tNKGg9XuExapvzk7pq//x7N5OpahIQ6jn/K3ZMFhbOKkqPnKZA7q
Qt9HxjnMnihpI2rO92ZwJC22hlPAplrrKNzuEgsFLa6Zqnyxygd7WgTpuP9e6u7CakDHJ0KKbG6/
VAiWVJRtlNWS8cyO8SrQkjmNN+r2UOYXgJP658J9mfAQyReorldDS2GPpFUDe7pHM8iiKOjNleoL
iXtzvIBXNaYsGxid31H97l7ShNn5rl241l2NFiKhQw/yvqgvWl6y6EZ1qbyKtw5rsJLi4NE2baOu
oPisDRxsRC78+pMU07zz8ZNEFmDpfJiMEdaH3Dga2J2FoE+fCyzudeGuq9SAEow/BbaZjiBeIu92
+mfPGUBPdOsMDVCKKunXf4b293OU/DEGTjKjbI1v9sM5qvhE96X9QG8OBqBZzYJkZLPss5gjIKPN
b2w/e6Wxv4vsGeIQul1l9smtHALf9C96xfIvtPt7NsqANjEtFf4NcD1CBZLzKATsM2+p2s02wHbF
Ju7Xf/rPP8Hv/nRG9+9Tm7BFj3XljDr8OYDRaHczqAVWCw9o6QGgNTR58KwbJNSbdNBhqnVrNG6/
/hv+Pqr8+OlNl8t3wVGyUOxCz/gTyp7dgcmConxWcxKvVPxnZKHj7Z5XYfpvj9EcVUqH+HjLmsK+
fjxq3OqjWlatPm+h2hFSIilqJA+FotO8CjS8O8lvAr+nwfFv56ppazb1PAYaZ/oYvnubg+qphcEO
aY6ZFsXFvepD1k3a3ySI/n064G39dRRU/D8exUdY4btByanYwrJ404PXzD0lcm+Gv3k7PzuQKSXH
kmTuWfaHt2MOpjl0JBXPQ/sugebe4YgNSPRxxUsZu8tfnyI/hmh+HZ2ZR1WVpQhhu8aHg9UOYJqm
xTnQla9dqF6Nwf2vDwDL+Sdfz3eHMD98cEWXJJUksBwsfUJEVzbTB8IWCDfAVnAF3XVWJT5NB39p
N0gXifMpIxNqBZZsUFsauC+68h69/CyEh+SagHH6dS71LXyjrazsNW2e204FKmcR0a5ZW5bqZMzM
G3jCdphvGkFTK75YNUN8lj2NPoydKLzE0Zc+JS8OFDnECmhqPmi3xktWRGisJt1vBYAKzcKV4npX
JC0tRvmWubd6jqdBs2fdCAHs2SSrC7ntzEjsg05cgVVly8asjnCKd1XiLoquWiCcpN9OZohbXWs2
fTX42zrZAoH+5FHODUmpU9lgq1OVL522SVisdJvcnZTSur3EarCg6oAWulsrME4p407ewW02AGGl
vucX/TpK/O2YNFuXQ4RxdaolgkijB5B87STJeqysuWe0Sw0Nngkd0lfvM5X2P54o+ZbgOwmyjJQ3
e42pGUNLgQSRtw6mDaksOGLr0Mv2Bl3eMhmeXCIqsgaLXladwrHfWyLdlCUOEJVGqBdeTcgFP1GX
yEw9P98BRLkizX3FeTyDEESIJUDFDjq8g5bTLBduZa4g4CxsR0XZ195oCikNCop85GeNtjg0MjkV
toMUrgBWXM453FIhmCeypsB7wDINyUJ9eUcjAnTPxahvoLhH7cnyTwPVtC65Jv8n7k/VcDtkzTxB
yWLz9liGWPPIeqUtwpQ+zoxSrFMNPvhwcKmXB5QeVP+utR6hweCpy/Tb2oAbQj/PdD5HOv1+eKBp
H64aa4HEZGb1T3mC/RV8gBrFW1vcFix18tCggTpXoEDh8FBOcbOsARu6wXk67sSzoOCyMZL4kCsl
wTvVtRT9Ri2CRxiSM6ObCH8l8lwPhitgFwtsNldBo02yyy91Zt6QUnA22qegTUlDUy+I19EjKGmw
NvGBlFil6O4AAFkNew12IEToTWH4syYRFBiGJQK+ddVqS7sikwlvnKmJpZTBEiPJDrXADibyOuYD
cJB0gDB61M0Xvqp9kIdnnx5cLTAE+p8Vauk1btAUd3cVkzCpD/tOpjetXayGvn8JYXvSh6YKCvAo
s7emj65ILz/FlHI8GDVa5ix63VsgOt5qRbmtbAe2XL1u/YHSvFev8dYvSbqaMaecKvjU43Axbfds
OLfF+Gmc+JJgWQ3yLw0AGmBP62IiN9JD8fG7W9XSLvoV/PRIgt4OtlnzGV/57+b6aQj7OAOBoDTZ
3hmaRVzzj3ODaknT7YuGKY9eYzqKfZmrEO+5qqbPVgGSzwRcD/mlsG9+Pbz+bIH03ZE/LpBaGaqi
IA8LhLE+y6qatcUNuZRz+i6/mdZ/Nst+f6QP6xlLy7x6jDkSFnxixOgfhjC5oZ/++g39dEL610dp
fFizDEqgw82pdT6+Z7ffOfZv5qOffWB8HabOGkVnUflhw6t4jannRjipvU647BUVA+c2KH6z8jJ/
NolbBjRkwcTKXvXDpNc3cEEKk80VFqGlqUCYMpVlzHUi9PoJndEMejVDQD9HYTantDyvEOYWLPyR
vyCr9WnAi4XN1WelDVh+qt3Ka1ska3sslx26cVdsE+j32FKvpBwXVagutALbO60YLKfLoHVnjfFI
pt++ReAOFw0dHmLlGh5TTG4l2SMmCSsuEEjnglgNmgkdw34HGYbtfL3sdWNZslYV5V7JHyp2U170
gtVwqzvLxmbngy7O65q9Y4JjpnFrO1QDADD56AhadVnk3/Lb/63i088rRj/Uof539an/D4tPkvP/
/118uiqfxyD+vvQ0Pf9b6Unqf9IjMoWNzZwSj6Fzjn4rPVnyT4d7JOwxCyyvxbX+rfJk/KmZNNYd
Sk6GJghq4aFvlSdFyj85pTmZNc5p4Tia9u+UnoQ6jRj/GjWp5NjStEypq4L/qlKbhoLv1u1IjbIu
1lpwxXbP/k0Ql0DSu7rsyix4rCHJUkb2XybJDRsYT6MJWrjUlCIDsTsPIMu/cYHCXXJPAq8ocy6m
VgXfUqbybgyzdBs4MJvpkMu7yeG8fX9UtKb29dE0IWRK/evJbjMxe6BiOOhfVklitNdSq9tr28eX
agpmomy67/2B3MY+i/8KJTvoGp8+KBFDsOs+o1qeDUrfEag0mNb2u/+KxJvuLSt7m0Cp09YG4kNG
g6wBYQEoZyE9gXEsfKMlFD6NYX0dpjVaGuztTUXRTen9GxioyqNUR6L7oNne4o7QF02hDAdd6+tN
ElXKGu9bfDRHp2KZlbi3g9qylMz86ImBoQ/7sxLYJn7b8ew51df/+CH3tDwU5SUrIh7KumyASdUi
lax1uKae1lUnSWzjKUe2VFdtuw2mu7qOXv4V3oev970/4/2574/+9dz3+/vW6lbfnernryfK97VL
8yfnD+egKjSNeUnq+ofzZ8R81Bt6Bl1IUQl09l2Uff1QEG/FD6/Ni51RSpgD77dtrGzfPfLhvn/9
XlOiKqmKFzvANaaR0nhFO2jYZ0bW3MVRDsEooZEyDqKhVEb3ZgTnvn1/tK1UnbYgeXDvjxKSufO8
5tDlzVa1hXJWGk+9G0D0iSbvz0FRc8sfjtB0oq+PeZZ5DpJOnt6f6eX5bdRoBZojkDt+Js/jqN1h
XPVfmgGDZVhH9Vmz0mxPekE1z2Tlv1SA7dBOiEcEGSXNpgSMDo2m/a8/eOPH4hCLR2pCOvk2muAC
1rFB/XjhxubQVn5k5XNJmNLGTkv/YNX+tx9JLEoan7SiiZtqucbe0F7i7LS8/JJ0KPY8Qi13JVKz
vRutaR5zdakxEbo+aNirpuxJRJ1u2+AoA2The4drH4xvq4Bqj50jahWU8tNVTKQNEkJ81qSxaSiW
TYQlI7CG27aQ/i3OxTJGn4YvvJnT2ukOWAsJZepB3dFp07VFK6bMuLIC72/W3sGe3oLfDemuaO1F
WBbmTkk9DBBjNzyB371FXdTcvt/v+tanX3+m9PTelzbfjYe6ZVrSoVWggVCxOaM/LH2oColMwqhE
TVS7zy2qwBfbgEI4oks7oogqdymuyIWilt1D3ZOFJov4M1zIx6IzuzsdUh7sfsvbitqozqljYPef
ngEgwQvz8TUA14Y5shlPmFTUreZr2TIfkvY+VM3b0jPjz53Z3noxwZShlqVLpP7a1nHr/qSMyMT1
sepfaSW/v2aN/nzGWNKcETEqm0yrX5uUJm4XFQ6uexagvdCG22by6fRZLR7GHq5+lanRC7aFY2en
0IK0Jr7KOoxoOHuJrbTL/EuvBNcN4vfnTuKgGsvSf8B2OswaO/ZugWvRkzSr6tRrY74yTcJn1DLW
N2OBz993EhVlrQ3IFq7fySabgImFepPiZPoSF3p7cScPAVb4HGs2N8FM5ifR2wfLQS/3fpelwKOx
9fJGull7gcdD4kZSgO+dnt9klr/IJEToaEA9UGTqniZ/euYdQCJxUigA2DAJfWZUTOywOQpYcuf3
p6h4Jr4+xRaD/91TcPMkZ7cJs6tWdP1OGAso+tFdqdraXTd+dwMNiZXI8K7ocjk98n6jil3tNiLS
GiiK7ia0X/lPacqpDyv36CNAyZVyX7/f8+8+J8s068ZR6D1EZSCBEdT6OrcaHGZdj6zJAuBgVha6
Zonf0AoodL8/ChbFPXlJRdeb577/KNI3fOEwDqenpxm8j9itD+8Pvb80fMp27lj4vItxtB4n5Yyd
ReoDjFZlAzzGxQjm24+mGC6+W4gb2qQjPHxKDWEXs0lHRAIPtiuOg5ZZ14woj9X0OiWYmbmjqsM2
8Tx5HyU1HFjuRzKoLDvtv2g7ryW3kS2LfhEi4M0rvS2yyLJ6QZRUErz3+PpZSKpFtbrjzkTMzAuC
aUCyWCSQec7Za2sYQbXN8EqZ07z11hmFtZNn6Rr5Ig86ClJZVokH/2HIEJP/8+n/nINJOZYKloVe
7reX+ee8f76VP+b8L0/nr8URrze84DN3J7Mlz1Mueu/YaymrfCBoEGrKFm6IG4batz46tFRRfw4d
2hslkuXbVNjfP6cmiFh/TfWaxvrtWSG7oG2YpkIncM9iqhf99qz/9gbEVPEGJHdU//4GuMWRkUBQ
Cu01VhBvT6lw13hRlUg54CE+EMukabdlvwlkiuddqzNeughEtVu06lqMqjmpGsQi416Mmpp5ibq2
OotBjBeQNAYvlRdOtRcafgj1mhrkpp4rFXXkri+dqOEtnywTS6JBxpGuT+NqsltO8C6JoetMo10Y
esfeT77hcFI+iS7kRbGhS1cxPWqRN/myXJOuYrpiUj9jdaq+EqONW1hbrYXuJEYdt5XPY1etxWCM
FxuKxQjBGsBKLNxf0dlaR0v1MF+ZmkOCWDA0e3spmh1l4NQXZMpeNBH6rYCFKdcAsf3j6OhHd5Da
1zwMyh0eCOZczEIc7bHhp6pZjGKn9k1xA5Z/adu98Lou1PEjbOzJBzKosJDMqi0kOu8xiwogPCyV
P11rEcT8r4MIhmplh8FZlbNwZwT8lVpkJ8+Zk30d0776BMe7k3pdeWMdFS3hW7UHx00LIMQKWB2v
t9+pWlm1A0RdzSDe6JlS+IR5erV267Gm2NI46Bj2PUi1DbW3ocQbaSsEgFo2XiGnsP+uFYC9UbKW
OtRUMz8CEK+7P2okn5Sj6l8SBaVE6UBGBePXLSRWkGeo1z6q+TA6GA7bCjXLx405vUrXkxf0HFYV
7HDiY6lgnFHkmKohg5RPZkhJuFdyP3V7dvVdOmifFTwc186QEkTGsDeIFn7gVODMMsXormUpmeRp
zHKtKsFpJAR8ThrCXrp0MOMhPYsecWgGBXFGitbiPiCmmtP+Z9WANHgmReo/uwAZnKi0H0VXJg2v
gzOkoAIz/1k1KFTWXc3biyZBk/OYYACshulTEOAKp7bhp19olLVOXXrJf9uSLqLHGWKkfUCJd2J6
kjUA+7QOn8AMeWVh9OXccs3sQmwlkutLThHNhf2HvMlaTE1FUwx0Eb5ZvuaYG9HXxIQTKwvX1+MA
f8xKLOxne9xivKg+VZDGbgevoFxWzpBL+j1wAa9Dx0k5vm7vGhg31P0+lDgDEcYnyCia+MJlD+IA
O2ziyZQ+AjtVIWCNgmgm53VxqspyuJZjv4O4Nb6xck2p00UEBuINhJLTfTq1ke18Z+QfEoOUEwdL
T+nChSh0lWh8yRRVoULaqx6HOiiQvwQr0bIm/Vz3V1dc453VeKQpb2+OUjktfsgprMYBtpaXkVT1
B/FC4fRqgQ3QSQWrvFKR9s1Rw6Tji4njwDYvuovLjvh2QLY34jpESaQvDajSixI5olzFQNPw8LzN
UcCqOEGmn8RpeIAOBxzDLjaV/ra783VZupShYZ7cEZCOqP3WEmo2azO016LZsYwwbAVeV92NC1H3
Zg1olkJuysgtB2wBBjuW9mLkz7bo9FRWO5npP3S+1e9wyYtgJMjyMuik/inDiBQPB1//xocAHEbX
f1DaeYI3qb7X/CPm3HuyR3MERHM/vQqJ9bdeNTyFVtJCgh20b5JWAyvO9B/OmP12OsCB7LGvpWZd
9dWwM/Bi3QAWPZCcV9eBV+LjI7HsJXmQbwbHxs1SCfGHtZL64hAYmY+tB4PKpMwb4/Dyqz/6Bwlf
b7yBWRkXkPpnZh1stMwcvkEj+FED83mzU62YO8isr0D006UfatGpJaS9Nsl0oS8IXhK5V5d5kw9f
MjlBHGf4r23TkROAI0uVXTL+W7+YHyvpbb6ZcfsRz+Pp2p/Pc3t+2+fF8yrYFoq996hQ581yYTYR
ns3UQDk7jaV8SS3qI2JgukTj8HwvWw1rZl2y1orEolfPFZRMOK+s8YFJz6EXtwt/aOTnQHLbGWwQ
+2P0LMrPfYCysWbiHe1keysl0oI/aP6aEs1Z4dTp8/HTDJsWC0NdGg7F1NRNqFTgZq6u7ybQ6lDJ
JSbuaLDIifEku0LPpVka2saLZcNlLFFPL9lQGy+Gn2iLKi+7jWiaEQuUrMzHg2i6QBU8KR8fzS6O
XnS4StM5Tds1Z9msL+AxjBe9leW9eH72tQdY1upjbPdk76AS79u6dE8FdpGUxI/JNzOrF5qeADL7
NUNuqbOOU+m3GdxR+qdOHcDSGcUMReH4QfSc2wBmbI+BZih7NhCsT6eBVM4WiEPrtx553Vr2WIDx
EbSvDV5ZYgIeHlg12WNx0MbQfxRPqVRNuzLhiC3FLUFXArRx+H1v7reERrGHXVepz4pSOJBapjuK
VBONjsJs3DShnZzFZDGvVvRnMePWNQ3en/M+kDrjAMby59x7P4KFqzp+idI6/ToMJuA2TwK8ql8z
zfTe7IybaZHKw4MS6O7WLbVxnYy59ejFEQW8HnnApCfVA0UBmUane3H/qNvusehL41qlXG8aK8+3
oqk1Ub3FjJUcYSbpV9Hnzi1DUa9IjntcWiSYaW6A9gb/hnfxSCJ89PNRWMSXhkXIjIhcdKhMcGgu
PozZ1KKgPjrUjcFqyg5JQIkpYkQciL47FOZX9Z7iSQUqI5X1sVIoB1fPtpGWNlvRdRuc+ispxGBN
3M9Q1CEn4YtZIDo4NPy0NUi73Kp6+nKMKgO9hjMox/VF9WRrlnelvUmavr5kYZJc2jcxJA4Vzlob
swe85QSWtIFQgwKvh/7v6aR9gCIPb0lVF2DgGn40U3NssPKwO/mFPdGa2mt820wMbeBXQkQtDGSQ
ChU87c7ELBqn6nKlG/lLHerffSJPD7JVIv6dDuKRXYzBxrDKs19QMZEh43vSB6Pc5rl/bfsykddW
A0JgTCTtwWl1+xSxUPMNavJRCofOSerQaHRDyR8LERAmbLLQpp1ym6oUBYQqNgtT8757rsDpq5Uk
HUVX7leb2xekJCB8bisV6fa0X75tjdMAWW6jAJyz5AOSqvJSFxZ3OAnZ4Khq5AkzaHK2CgUuzLVX
p45SisBjC9PHxr5qFcVcactbVdLBXJY6ZhipaMuNbi7dDjBMQzAby5O8ABjJDwqcMzJJH43H/Ufm
5Pi7KJ4FdAHA8On2dkHCmgvDcbVlGUXySvVl9Vk0yWb/3hSjyqRIp8gagpfZ7QQotamgw9UZBQHB
xE0VfbUycse9t0WnOBjcoPe2TLIY5Tv11qp6jMkS1aYfYJJjBMggyYdS55IS8kj8YDWmroWIC1Qf
Ys50FVHvghsB1RQPVp9w/Q5i1CIDwt9WGYjNqGl5MkgyzBM/6T8sO4Cur5mf6mQ9Hk+12oVnWLjg
KunOq8lBeWVV7RLL93b1QBwnK9ThS1QFG7DbGkIW1yU51rOEWbBYluZF7wYHZFLDF8r17SeDxD+e
LuAIqrFAZFyXobxuPGkZoB8GXw6cvbQIfbYsxXFi6I7Ea6ZVOdaz86I5h4SfL7WnHtu4G96KuDDW
ZuuSJmuC4c3N4ZDTPOVGMiwiTVOoCC/7Y48m4wiWvz/mbVmvOi3gDjc1iQB3GctNTH6HqdPvJ7N3
TE2smYv+cclVITqAr+X6IR4m0mAhwYp2UPqig+gShwEx4CHJS3LqcvZoDENPKNIC27iWKukR8R33
udKKVgpAUCpd9O5kEPpjCaLK32yM0OB6fMYZLG0rseOzr2OsJNldv3JydEumm72IGdNz8eN+UQJo
dKVR2k9+T/Ats2LrMw7SZVK50hdidxLo8Mx9yLtu2BVqPjnkKedOmnTjMmZEUigbV3GQx2AZe2wW
RMuMbewsHZnblgXUpDaJYhGtSZCEXiiUAWZAutAL7fzbqLQD9jt5gprCM5d6kFgHQyrNndzwcUKB
Hh4lOZrEXKQr0G0f09I2D5UfFsgvBxhSUEgPBYuPV4Kos8An5lmUen+C1fLpFI72Gg6JvY6ydlyK
WT1WWYltvTdKqSw7ihR9VI2FMv+z7Rs9CPyB3/zSkhpkHlPbqNML0TzjNCh5s2Xd0Syk6TUyJ3Hn
ztgWO9H0E2PrxL0HaCs2H5G9nVAB6a9/nOQHuJxUsI3uJyWJ411BxRn3k8K6tKhiLDd1MWY4PqWG
sVdTe5Fljbzt+8Dciy4IrPnPUdH2w9LY9KF+NDNVRRynxewhgvoiDgVWFRAUy2BP/KS6ROGYn0ai
AWIwSRs2ZV47LA1nCNaVmnbvsn8U68cRJd5qyA0XGq3Rvrflb92krd1/mW1M3UnhILxn3b/hE9Qf
VNmBEoLvy5ICa8Mi/laOhwi0hxgFuOBrM+VQOD0mLWzfVh5L8HejkLYamK6n0c7jYx1puEiFQ/Fu
Bgrevty9Dha67WfyQuuI2Md7ofH9QXv0nPUhtAgJoyqxbtQ8FdET/n8rsdjsjZiENreRvWjWkbG2
Wj++ospyL07SU6QxrUFx0drDkTrDJsaNMovzgz5m+lNaq1s96JT3yiG1Uio2VTlTs6khknud+Zqq
VP7EA7WqKcAIIpDmF5O5j46jI5z3cFITp5sGRAnbMnEFvP2APBf3bQlbiq0f8RNTVS3f8u+Elzz9
4nrUklfgBb9+fWK6bBDI7irP/HO6izrrCnt+GhLnGLF8QuH3TLGcvmmmvIhCTvjYROAE1QYz3kGH
HV/1IIfDMgyufU/8qPfikytGu2lUBaq/GUZwe4QCtKgjqYQlLPVCBAW8NLbOepKuRIhAzOiL9hxp
7vggWkM3JosE5Tc3IpetAJ5Q7Ncpj2kiP6aOYbo5wS+p9q5nAN2SSFHe+oLsUHtyehB9JpopULC6
yj573Rm6cvHbEo9ZJe+Weq9MNiYmUvSA0i+ZldkUmOxQD8mwOMmzJXN82PoZViH6VgyPlR6daoKn
t1HI+jMnl4IRb2PNSg9wnLvjbwdz7I9m80XTw+Y2luHDfJuQ/HoUO79N0MPvhqcNOwdC1H5Kheyj
th72GId2aMaCD9G69//RNHKQLnPRGcTmScbOd6d4ez2vpRNXL/1cTYeCxOqsZMW2tbwCkVCSOXwi
LTUlP9vV2OywOvgSN57OKoWDOJlnGnOM9qLYjx9Ja1KRx/2flVoL3J5gIiy+Ijs7ri3NY9Vu3jol
ehY76X54rUcl/B5VvLA81M0pIbY5I0kS4O0U8ENkCb4o9BAR21hYb944F92DUrRbwI/BUmo7xKF5
9q2WMvfcO1Z8FmcbIUXwLry5cyhD3gTvlT5rJpYgYZBSZKIUFv7l3AnHWK2fUs8ECKhasKdhjDWS
caV0/BGixdg/RoFJ0gRg1MzqfadiGQtIoJH8Sw/S3SBAXO4HFTNcJFZm9xEM+Cpp6WGMbflQGC4B
6tB+gijC0n5URyr+CDseEieXfz4cYVmt49J9EgP/GJ2eZkTzi+af0j/EO8+375ceuNSiUr7z8/tm
oiq0o+oivouDBCchlVFVAh3kq1rI9XtB/I8AUIUyOHG7A7y2Z+IuOKSlOh7bWPs9woUy92GePuK6
gBuRK5fOydafsKBlTHQNZMKyVtOOkoMAQZyUYr0+w7dX2oo+ZxpQg7rFra3Aan16XjGABn/6FFmL
3Z4KG8QK3zKLoqFpjjgUfvkDA5RyS9YyxG1UtuuZSqR7Uw2hAY1ECjBKwoky0xvv4TbHQay5oybr
8dZkVaOfylCXcdBCvcblVj8ZPf8TnyJTDA+bENUwvoXo8o0l5aneMdIG7ygemdGYQUCaRscUPY4f
oGe+z7m1/21YzJnIoEct059dq642td7gBwYFYiZ+8o2K6PT2ULSLHFUUVLGfw+IHf//9iymo7Z+T
0I/XkSpReeCgciWxWReUUNbUH4iHf7bxZnPtuegN8nXYS+YuHFVKFgIvWSYDkfNOM20cD8ugXTVj
3tw2RZbRsZEvNX1ZGl1Jfew0x5jm+H7zc84tpzhlJqd5g2ZiZNVl6q6vx1OiU82wKtNGW44BBR5B
QQT/1qlzFV7yseJKOt0nsrjdlq3hPohWorEU0EGd3wYpg55pZLD39x8CCAVg3B3kNfEDEgO3XxHS
EWOlFxj9sqeyD5ZvDfNoSqpTvfuVsfRMlEhiS1+b3joauIdT42/c1ltNCOmdzLC9EwsryZJWkj8Y
V0PpgkdXa69iqVc48UKtrJictSutxNaCIgFIa/p7SYkTwSq6Qzkav+QNwuraeE8KBahViNezOrRY
RhFm1WyMHEwwERsR2TUMPmgTYXu1ahRsgxeQgCQs2KIAE9ApnByUmYeAG4qH2PNGfzXFoFcY+Fb2
Sr2tyvYzG/ruh3eNsYX40SjSB+iK9NVk275oJPAGoeQh/mYNsG1zluCKjYUP8VTrhaJY6ovDdJth
g5q4XNAxgCCs4E/Rh4hNxCHOPC5OcOT9tZreUq62jv7Twc2VsCUZ2KyytB1mNMTQpmZYuPYpUYa9
yN2KjGxWfaVsKLuKcYASHyxs2lt6Fjcilb2YbNwyvwmx+2aykBZxMJ09mV+jjaxaWE4YECeHIG5w
sWe7dYuU+Xg2ePb438wIphmlQzGHeI4G6cyDlWQ/n2N6lf9+hj/GwFD7+Ikqh2JPcQWGnKpiv0km
dJVRKxzQT1NKHfG024XOm0KaZ0M+rl2OZe+81dn4I06d+AyZHvJNqT2JWWCLYMaZUB5FE8/YXUEY
4GqPRvUwTGs6r+fJ/KbtF5Q5+DsxrQBEpo72q1bF/TZH/147Bi4IxLELvA6dueRY/qMlS/3V601z
4fVdt/Lasb+ykA0egqo+i5aYYSbGZyKN8QG/3eHqSLq1bhVklWJGM3rFlc3P9FRithsYeJKUFgjt
qQ8fN4NKG9Jct1ebXkPXzaMTwyESXQEkYozdk2Apmk2sD2esD24t8Ro4tLMDjFNCBdM7wApa3Yq/
5/6UwMPmfq2uTPbgbznIw4l+k7+ODWGp0ag73nboTiivACchRV+FQeUd29B2NxHB+Z0BdB5bRMVe
hw0OorbiWkujq+XHGtLoIi6U9BmZoj2rEj1+1/DRwFS9/Ybf7k4KA9hDqXQMBgXgREUFv2SCLRhb
QGiDXn94cVjMZB2EosYefDu0SouwPXMWIqYup+qu8triGR8pQl8V4W4RU2+x12mmfkOv2h1/gbMQ
e6Jf8z29fs4HS5nJmj9eLeCZOxcxD1QCZeJKIy+gMs05i1FAJzpFRjgSdpE5Xouqk49876566pTo
elrjzYly5yDmsnmDSTmouPg5NfVGVak/RmgSb3NV3ZiIxkO79cl1Xl0SJLNECd8TXR/eWv3FY5v+
mpPNOQSRGs9F2gqsfbiQa/Isf83COzd5jWynPoxuH89FN3H3cNFSHLXzlFCaUjLazJHRJLZx/RYp
+P/5jjVeMLmyl3oVK0fy+OFWyaCtWg55zzxR4hX2LcElwLx4ThGl/kqt/I9RlvPPocWhHAQZVgdg
M1pf974DAfsKzaVZOwm/GaPagGb032O/jrbTd25ZRYr1bmfu0aga5xphQHSog7Cbi/6UZTAGmkF9
wlpIOfcmcaNmOkEt2RerltztpULBdCqONwbJgneMSbNV1GfpRpyvOARknWwzdh5UBdDus4r7zts4
PYqtynuzQ8xY4SJIr+JROPX9H84Tr9Y5OC5naCTI9XnV5v/5JUHj7lTZ7bci5WpTf7qDQI1Cti4m
uE2hqJNtXLVuE2ukaAz0+TCE5VlkZDUjT3eFMulpxWzW2wSp/ALLpymnKw6/zkjy2FwDfcOCXiGl
q6iTAdi0mBB7yyDHobRXdDD9dNlDbG1AM/2cIfriRL7NEPP/eA4xI/1rxv05irH7kgQ1/EoSoSLT
acK5gNBU1+DV/uoDC7qPs1o7iq7A9bsHO3cA6P2VGa20TFoPspEiqVKavS4DGPyVdZbCdp3bTnzQ
MqM6GdNBZKOnfq9ME/YorEpmYrSy6lufmGZ1FpS90nimbFE6mnYQL8eYlVqiEc8WffeDUZst93C0
mtPc++E+t2wrzAtyZXPvuk8DD7P0xlCJyELJmHwBlskeRABXPIICEO3qPjn+0d9P08RgyaCYX1Eu
46Ae3d+n/pogpt/7//7U4mwtAKnjOdo8qys+FNJJ39yhD7ddkRODm5qabPzVrLv21hSLLpgh4VFO
UUhXknVwmoJCETu8iIOvY4/UFZU0v/eFNlDypI7lzb1vOj0ACXbKyyy6GCH89O44jnjW/srag4+k
iBDU7/5X/z3d/qv/nuoX60PR31VY6QEF2HUhyQ1+VA/WdDAj0Nk6YLLBRf0j+kWXOGB500BLskjl
TnPlPMYc3VByexMb7VfRp0UgtzUPcQUw0icy3wWb6ief6PITFfFf2dpGRzFUtQGWlIOtr0UzajEX
ii0MiESTQlHjWLX1q2iFw+Ac1a59SIZ4oXhR8NVN1BA9cmQeuiYwTnEjmTM7V/yveW0+JlLnP2Oz
g6ISU62ViuHn23SmrsHvsjBtWgMVqU6KoYL3tY1PfaoI72qrOolHsuGCo421z3CaxZqGKkjR92uu
OL2TgNUrEdQf1snWqoIOitU3WSFIXIo1c0aqIgytazB6a5yTGFFgUDx4zbtoxFbMNKm0vrTuaGx0
IG1o6dQkI3LtVGsuVOlMGeWI9IAS1WtSJikCfOC1sO1mEpebIzCieNY0OPIo5qg/xNhi3g6GFSAI
NSRCZH/rrxNZ2gaUF0Kts5XV0OklKrgcIIZTB/62b5Ndi6HzwZQAPREpduutB80n64LvmWyB0PCd
z38+oNDX/+h16bchsyCHQclx/5hJ3zEZIjdhWz34/crDS6cNn9usXg5TCqPEZ32ry70LzTCsFl5e
pXt22nsvN5PvnjfcHvzq+eeDf5njFmCbPHbRafpUa03yZCfWMksa9yxaAd4hczZi1TbCN/optGNl
Xch6imcoTV8zugfHcAhNYTSu+40196U+XoHPcg9ZULrbyk67TWEV+kOpS8EysvrhiXuuCn9PgrUV
kHeFn0K0unsMm6H+EWnqa0cg9k1qADT4jldfXHCSqxjvP1UGXQSCs7vEcvG9tWty66U9CRHH6pzj
CnVIdcmZiwEPtlOrJdoLLLUCWgI7SAdHzXeqqmdiQtQ39sIazWif+9j5+DIO6llgN8sQBPtZPPI6
+R+PMrtQzn6o/vs8fzo3nEb/8zyvz+EnANetddC0WkIsYCg69yI1DX5ESmJ9YlzhFxitAVdFj5G3
9rUNYn1VlIm2I4saYedRETNJsv4tVNOTmMuSZd/U8vA+NiD2/DB3HuRMjWG/WccBU4anhKwrv3wP
hmdpUNncKcYCyiFS0WnUxfRqK6sWKrVptO9y46GwR7xg+G7PAULNYn+0L7lstgdFS2t0K/kKSVj5
2g5Y/biNLK1Go6diR/4a1Wr5Aby9XfLHBLs2c8onV8kukhNVH7IBRbMrXevYubJykotKnTnTAFiJ
7xHx4otCVfd+kHvsycUT8UKm13RnKgGRlk50OqLzl4wi64XnZT8fZZ2UXbwIbqd49Mfo/3ReOD0z
uTKeuQPxmUkkSl3Lb69Dmn20Wt0dRIuSC2ctGS1k62mQMEx7Rbxe2W5wvU1oTSxhVPDtohlWYXyU
ivhFtNLIJNwfOzrp/1lhhPEXxylHBKtuzLWrHfBTu3XLyTiuJ5jCOm6de7eY/bdu1QQhgxYoX3F9
xJUDschBzcqjpEfD2W5z/grTKc+yHBOUpkTchY5nektp0kSKM1I7+l63XsTimOg1X0IcyyDx7HRK
TY63PvGwTO0pz6piBsyoaA29zRl5mL4ZduisctvLSFPn2V6VOwxuRbvGZujnw9+GAr9HPduCWCls
+a/x+/nikVI23UrJ629xqnXHQGRdSUSMMzlL41U3pWvFSNq5IYTsqX0f/u0c8VAc7sOAvjBWMtv2
uYmDFq/HPgKiCmMlPBsAIZE2878wKbcgyawqD38McDW2ZlZS/RxAifnzDCfgDltGQOVwtCTg4PoK
BRMOnOCF36IXHhu+Kk0oD+E1sfvZMOTlPqGILn9oJKAMKm6ZYZBosyBSlKdyaFBdBsnVm1ppWfZP
0XocMuVJdGBS/lj4XF9FF0GLaJ6Vssm9iNm25CNVTwfwi9MJvhop2wF30nlsGN5RN+0Pr9HlS415
YaZlj2URKZekBS9jOXWOEI8xcSDRixYt6pJ9Pk0J3ao55l57EoOiS5VS7JyqpF+JJ9H0wieEGBxC
QpQQnl9jS1EfcEgk29+N2WtTyOOmsH0cxafRkvgk4N662YpR2Uvf0dubp14LxhddWenYRm1/foxl
7XaL0eEWXIXA04apGIOwAhbnQZ+cHdv70kMj3gW9O7lU/ZrnibaYaFfuO3qUcCfOFacFaeVt8Eeu
9Yg0XxWhSQyBYmhuBYy+Kz+cRvIWsjt2h554xCOlbYS4pgGo4rifGo56bkvZOQRli4BxGiBke/Aj
pefuTWqvxkVxJXd19WG/RWZDKoiAFRp8oiEtKohbwFGGE1GHofnRUFFq+1+jfMS3M7LtHWGy8GLI
/LlhVQZfLcXzZ7nqdOy83WE31CkVdKmRbLCR1gt4ISOOz6G0hBSnPImD0ukLYlLaYyaigehngAyR
ZhODtYMS2otLcy1GDSo+13IU4Tg2nV85jb2P0aWRLKM5eHL+aMFr1MBkL3oLK4EW2MxJSqOWFJ8d
rayuIDUgOjMEVlpk1nvRqiY3lpjC7yM8l0UTU29Iqqep17aLjOQ+xcYTkOShEiy6BIVlHUTJt8Ks
r7h2qZQva9WakKi2qeW8vd5noCS9snj9x4y4pNDRqFIiNgkew/wkLl2StxAg0m5JaRdxzaZMs1U6
Ys0+KJmysSZR861SyqdOftPKmGxiikl50L3NRaF8BEMIvqHA1kkmbhFJrbQUMSNL4/YdNMprzI5m
k+Yq/4upnjMNjHnQW8qrXcksm6f5ot+1f/bf5wOK/ghwLODCUZr5U2TjkxhNdZE+l4i1OnTtspwy
13WkaHPwH9VOwvP8VbH5GcPY5rdsRc+ers5ENw5Sw5G7f0UpBlAOlSXtTDh7ORQSLX1SuSBNSO95
un4Re2wxGPUetZB/GxRb9IiaxKUbII7wZ1075oc4VoyLpbWvIsCvRaOFTbdR3PoJbf7W32L+t8YA
7iMxKujsipov+OaFX6qRvfZUSjR4+kdjN8qz3gzJymM3vpdTSPVem0Gr0FzrSXf81W2dDMp7KzsB
dh7T8lgZh3bWtAaeyvgn4Bg7XFpsUUsEgxdlUvwmVMeJ1k1ISMtLffuCY4i1RoLp4SJkUag/yvm3
rptsrwAUgw1810iavoKQcRZtWZlHLkD4riROsNZNP7lECVJ/yT3W2BNduVA92Imav6e+VK4ceTSh
QNHMgWq1peS9sAp29hGVz3PcFYt3Ks91fC6lZE8JyypwWuNx1LNPUQMVusTgyDzFx7iIjEeMj2/9
Uac2c1YQ8dGRW0yobpv/xBjAM+TWbuhVhdJCPkqwHkOdBZ+gm4O5gmP4IzWK1oYbVbDp06G8UEuL
7WFSvbdm7DwlBf/t0a3ek1EelhlkrT22NPlZn4itTTYYaxlzLaw1pxstjoM5+17Z5Qs9FUKJO6s2
aTmNxDyjw4MK7hiQEHonzuZGQ9WxrvS4Flnhss8pHnuMwTWf8RmCdNznrCil6lLkiXP0Sn0vWuIg
kzhaTkV6C9EchzzY3UQAKFTyeU8Jv6Zk7isX3Yh6H1M7jHkIt1el2sypFfVVD9qzojTm5zS18Na3
rdbgUZ2wkmrje+6O3pEPIjg02RNKRhKOuuMdRff9UFqYQd0yQlBO251hljhEULaxEtuk1Cu6XR5i
P4HHKOUScdtcDBBuYlDsrTIj/wKNFKLpNMFR4hnR2GovE79kb4mpRm/D95+xsC0P1NflLOCnh1YU
hBt28exOg4VYjiRZ7SxTVfO3Y2X2r4MLv3ZapgBy/tmvu1X/KtMv1VTQynji7Uyt8a+60b1TfcaW
dWq11PrvoAiw0xT/ol+j+jTqho60FaNiciLZm2LQla0hCtwo6KMoa6prk/qSuJc0PqdTRdu9XzRd
vjiYFIrrhN9l4PPaaIReQWmMa5fcwBXb3JjUmpLEhrCtdnH6mg/hV6xwtR/FYazy/gcLl88oruwX
cS77RTkr3ItCzQHu2rL2lUr1JXa4+g+trPbp0MlfOvYBbFcq7+JXOts+RY32PQYvh0Gf/GlcLT9g
q0H+pDX4Vo/yR2+Y24AaOY9C6pH6zSL5tHHomHGnRwbWmcC2C4332GPeZgVgwMs47ogrNfLSdWrn
2geZMStzRFZUvRUPZLBfgNHaj1ZQZ6e66LD5mS4BLMeBt5aNvjMGVX2tnK+iuzFrA8Z9ST1WjMhT
1SojOlJ7qRZfdVRF81vuUUmBv8uBoszRTsbyunIif6mwg/s5rgZ6As2JgmouyvUcd45kK+SrgTU6
K5Vy1IVo5oj9Dj16g5mQv7Loli8hd0MxKA6uXJzIwfho/7P2KawSoER45knkChcWmQ91Kw06NdO1
kkcLOx5KfPYYilxvG2MddRA3xjqNh1OEQ/z9Nhk0Zn8K0R7d7qyG3PZixq0JoKU/xYyKW+q/PEdc
gJjP2zRfibCc3cP7tnXQKSJeV6MiIa9kKkW4quHGosa1623bFRdlKmAep0MwFTWLZqLD3wPEf8GS
9Pf+24w2+gq1V13ff/xmhYXfwtEDex5RKr4QFwhxqbjPqe2OygUsj+050IZoIUbgavhz91ZjRNZO
XvppCrxYcZ/EO2I9RTm4F0vhNqDv/gbF6O2tSvZb6NX/xdZ57EaubEv0iwiQSZtTkuVV8qZbE0Jq
qem9S/Lr36LOA87FxZ00pGqZUhWZmXvviBV9MBlrxKxr65b9dMQ6jRCDTnfL48+nbWrLO27h5M5h
mPhvZ60qKO9/vndurMs/a19BsuCp6ctKXccRNU0vOvS3icFJaIZBfzEkbazU0m5JMxiQMqfx3c9H
cvvI1cEN/Xz089j/+roi7uNTneof//W1Pz9Jbt//Xz/zf/2kTd6+69ERtl1PZB0RgS+1JY8/U36H
rPsdOJ/iTJXzH4/bTg6fVkuS/WgnIwdRIkh+zEdE7LlgGLfPqymPl9PPo/SV7mvLeopjm8bqNp1w
OUozYGqOWtP9//hiXdHoTLr676/4OQj9fNO/X2GU76U7lgjKUq0nqnG7TyD68Lr+8+r+3Dj6oGek
niHY+ufBzp1qegFEt2/6M2Fl6hKvtBWUojT9R2iCD18t/V9Ws5ljckLemEFskrJul03LzsFInQxG
YyHCC/OtxcsYNNjDzz+fCgmZrNG8x2WSLdS0Xu1zI4XasAAn9UB7kS5vxdeff37+4+ejRJ9ZploT
HQKV1U+dFOEJ3yedRp7x9tiw/fPzkWWue9MQ2bXPeMaprns71JrE3Js1A/XGUzv8T/V16ODXKS9e
DnUyZg8pusfAq735d6nie2RH1l9Bep2OuuiPJGvaj9fJp0doXgo1T08rreXjzMA3SPt8esq2x5zq
k9+YAUjhE24ShXzCdPat8Pj6zo2ua7MgAt/+c/tncQAqZbVpXtpOoCcjjK1zPPs0WTTdbDD7T3Yr
E7wA9luGg4bcVpJJ/v2KyXQQTo4xauCmXP/53wz51lQLMi2r9hgjGfvdFsg6VbltV1WLBpAe/c/j
SpB81KlMv9XUqD+mVv4IM7n9XVDO/vPtZKO3v4cx+e9v/3n832+PjPQ/vl3XyWsott9uk08RmLm2
7kc8lNeut+nXJ8OTOQj3WjZED/w8/vPRz2N2uSEYino+/PzHIBMOb0bhvXfw0w+iTLSLxnH7ghG3
AMkxaLvE5dOfx/7953891siWnuZPJWpbQTnPsiHLyBNHnMeHNB+mC5bZJgpY96YL2aJL9OIM8rgs
7bUbzX2Lp+99dgZUAEY33bbUuGc3J2WmjuLxpU66P32l2V/blzYxObVulNyQKFd1jJqlfcmkiINq
nafwPx601FT////3XcuXSrkQpDCmNISN+i2tyL7A4DvcWlbavMXFrZuK6rUCUH+vg2L+eXTFOXqy
higPf76ndFviWICpH83ETI5R5BZhS3A4k5YtRJ5f8MvOnjnR1m9TXvc3epXDedwe5uYEW2IWpzgq
npj5IUGfKUsDvE0XeCjmHf4TJvlLV/5JWifALZS/C9ThOyWW5QRIP72U6A056M5qYA7Gh8aQf4vK
hHixfdY02lSGrlv0N/X2+c+DP58Wy3DPdh/OnjiwT6bIYoZA7xPtYI1O6U8WFTbi46NpP6Rr92pH
PLe4qV7YwoarpxlvNkdVIuZJYbcq7yAxAhojnss2mV8Tm4xJy9BhiqHhPwq5dn5ni3afgWAYcKDA
Sw4qr6b8hBFQl3l6SL30ITdqCk87Za3oOGr09gPalbtUYIRcORATrOn5FIAt4vzysIBPugzVjJU0
j2+LQkZ7XTHhzeVxrE0kcrZU/jSNz3jO0fAUNEbiWL4LyDI6yOYVXURHOitWEsLC+PvTpzICY+Ak
QCkzu/GTDd+3VLI8RYmoQk+XfmWNzzKdKFpqnAQQ/SakGeu6YrBGhCfJJ4rnJ0WqMRGI+PZqjdOX
gn6LfQm0pIaowtOcS+vyV8KqEWfRMWkvTFgELppdfU5uZJIHueYof1bE8TAgOsaTmt7i3IKv2P1y
o5yhetb9apNUJ/1UnRuR6/d5K6oXZzJ/IamoA2ZnJzvKvj2NeNhGPEc2en9v0RtSY206UhEGHlQy
vq59FIPeB9QaxWElYDuMy33JUe9BISphbuArGxFT0ZraJSYDBe1R72sJWJN+cB96uhmWsMcd4WnP
Nfd5qAazIXW7epgq+x7c7CGyooztR8OgmvpgTJtgqUlu1Za8ZP0b8psqR4lTg48jf2hTEzIXFOWJ
Ay8gxxwIpv6AS/jUSl4zXXB+dgpcyrqFs3Q1ylfRx4GDhRBmSNz7Eqo/dWVERKx50y2dw1cCgVzM
b/JpidywCIVsN+HUOkXk59nVY9RZN+b8zNn9b6q0OyO2Alm6z4ty7/KZosxljNwCdQw4CIFnqE9a
q0Eqap6qhFw0EdfvRqk96wb0z2mXxHN6UpZLlU6jpAdjH6iKTZPYuvfM0NNT6sG/MWR1nBPV7ofG
EUHKsGs07WPmLGCoBViKxIW14mT9nesgZVnNyGZiGe0lISJhUfCLKn0kOkvOFIf1KSmmI07n24Sb
mxf1frAWNAPpMUZgTpBK1gSZAdLMFdOVscETo/iXhUazn3jyy7Q8nGVdBWhg+DtwCbwVSUkitvLO
RrbkB6QRZDLSb0McZqY7Gh5kkcTqC9zcsEPfCSKLkDqjPBMkW+6FRYva7UXjmzo26nJ9oxFW7iOa
OfFgtEB6rouj8nBySpNuIQ84o/6gx/bV7aMvTcZhq8MBNnS6B1mcf+umjou8IniOHnhmVsthcPJ7
t/Zosvf48czRn0yyTnSiLxhJVl/ekn/Vqn11DOu5nTetGIJN3454AXvYjAE1VUxRyXNarGBI2rdi
gcfrLf5I5nijXwbLvvEGC45OrR9lPl85qzGJBGL1POONoXN28cxhOkS1MwUpbgEvFuXOSKTPuJ4s
SLdnXi7VNa/Nv/OSHCL9Y3TMR0eQlusRZ+gP0/jtlstjTLrrJGzyEE3lN40gOioTn2ItCJdAGTiT
K49mnj9ATuCvsFmiN3BDu+0vGNRwrC5onxhuP4gRX6Kz0gZrSE9zhOJ+LvFOdcvCkAEHN9HN5wrp
eCcbboVqMHxr2ZNFepntbHOEQOUCpIp/8nedmoPfxc19RphIu0T1CUL9B/tGMOVUuW4HfRlb3s5o
bfxn03FIu1/xYpJ4V2tPqFcfB3Su9QOBEDruCXVdHbuimwbfX4t+R3XzJOrZ9euq+3RA7e69Iv0o
B8JhRB3U01DROtG/rfGXGRRLO0LBpb3u0ea1CmAtDg19PISxgUO05Vq2PVn55Lw8SaknWNKQhpIN
wh+I0xKshnvqGvvbKQZyygYnDeJigVziJZQC7RLSH3gsFTy7rhDZziAQCQms8vH+ko/UJIianK8U
7fYh+u2sC3FLJWQ3N3fOEk9gYMCoTb1Jou23s2CwkPK5nEv7jstDT/XGR4Y764VBlAA4j9xc380Y
A7Xu4GZ2PGLeUwKMDYK3HegfQYTWjuweMFlNl/m1qtd7TEavFodBaY6u7/QlcJst/W3JPx1NdmEL
VcG384eOjeJgJ95IUq5+565dfvyT6u4HDcM/I2X/jtJ2Nu0xrEqAaVGe5HsGp1NQOf29a8wJszzk
fM16QYRE/Zp6YKIFPV+lXpNukWeXxnlAJueeBMD80CU5kFHkAwG+4EKXHGGpE7QoKgMBC3iU4/3c
GuUuKeK3iZ/1gP3kTgMrEU4jb4BZTRdN7+2QlX7w7dLYLfSzdvEo0t0Ydyws7poGFhbCc9K1j2ms
RYcmtreoR+0Byx5NQQzXFECbj0eF1PbGXUa2IEvgfjV7icvDtK8ET1zmbPJChcVJW/PHHNlC9K3N
3AJrtO7K1pqBLVkPQ3Zu40IGuF9JMF3GW3oT8Pgd+3lNWFeIpNJ11k4dcF6wdGCn0lVwZsF/Oyz6
DZlmmOmLfe2u+6pDPq7MMdrTBrtxai4/x5pe7Kz/lbTnrhnMnaAWm0x78IuOMpC/0Q7U+u5YZlip
ke2GAZgb44RDmnCb4PUJFpN6uMOqGbSi+KrTNN4rnIbhwku3zJwFQMD9xq78ikU3PrLvgo5C1zdn
m0okReGKiZjgoypC81roax9oK78YRcRtnnysUcb5bdUJghwqGmZxzNrPPJsIl3WckwN7Rh7OffrX
6ShWPIZ8dl+G9JIiX0RuHA6kW3YSNyLDUGtPJQKllk22TY35Wk9u649R9iBqzlP6/JKbLYLivnjU
0XiuVW5ca7k8zJXpHiKp3cRDa9/33TFbLDCQiEKtoXqlobwVhTkHigldYIfB1RQkY7h2G1i5kgAw
TXnMRX7VtdfUSW9aXkJCnIfqbOGN9Z1Jf54mTe57PXlF+G8ezeYw6nF3aJ3ks0X069flkB8smA9e
focBKDoUbb8HsXXwIAaEpUZ8hVMXJ6jXCBm2q4wDOeczi8yxYbqNMDsDHm3fGZn9dariaLT1GQ2v
X6x6Grqj+FPVzdFwqvfMQ5JDmNVW+LJSwcl20+jeyervonhoOBLv88zBVmcvt1rvtgSITQ+twDY0
ibjwmySNaJZthlPqilBJfY9iAX8xSLzQIyKLI+Hs1/Xa75YqXvbRxvO1o6tZWCX+ZOb5bq6eTMT8
4bpEF8vTvi27JrZyYBhQ0ulyxqcul2etMP9WlZeey/dey17yhNx7ShBkIULdR9ZwP/VqCjVFbK1A
cOTO18VrHM68y/2SQOi3onYNhg5jnMEJlCNSJJ+KyUR3NZtdoJAxs6KiBmHD87iJmeJJP9IhOfbN
Gx5CoCDmhoqZvX2lH1OjAyTqBLMuqcy9MdnPBet6q4anofVyYOjay1wjWa1Xh0BREP0EFxgoI8Qn
+UlqX7UkAeXghtZll9c5ZarLn7S247HR7D8yBhKUDIqJAgnoxHdmQbG6zf2a6FVI8uohWwzrdp7b
Q9bY+c6aF1IXbBj0CGSmwBvkGkL4/F3IbjfrlvWrteSpXQD3rzASQ8Liv5Lc+9CG8d1Ii8+kSF46
jgt3G2/VTAqUbNl0Q1DGTVQThxlnNp0JtuhpES/jwkqEFe3WbFqSJ3OMjC5t8kPhlMIv5rmCe+Bk
9/AFQTswjzLHO2k5+KLSJkgsxt9JIfJwcIY7b8U0D5SAVijgC2sOKJCS0B6zfKcVhrFXs/Va2rcl
GKxM/bbz6CHzdBFWOPMrWhU7M3orIN/u2tJ9MKI42q+C67A2OO+VKuJuQsaHcbaFt16aD4AoEReA
koRCtaWrjsxoOWkWH45pkzqIAHfnZENJJCGsh2JFIeOu4C8qOk1YV+MQLsMArV1m223XnPIFQugs
QnPKjXPUV1cg1ZsRe2hwX6Bbaj1WZLlklU82zq94siWaKA1ljHwnIfoRpxT3KPbi3EpIXC/o6Xhd
2OQO+lWUNQp14EX22SWuvJXdDpfnYMY4VEhhaYTtu5lxIBy6IPlzaS7DGWSDfZzj+maOu0/OIsPR
6NSyB3PIrLyQpE5kBrhKFYd2AfVmNBlCDM7tLDbxUpeHbcKZLMoFG1LLuUJOkGidpzYX+yQlaxxq
zLIH8rYeh5I0BXKXnlwXX4ppL0wFhIbHuaft0mv1zlhMfWf269FrOvbPtT3bU63jG64C5U6STOb2
GZMzElD90xYOt1LN6EfCqYXrRT6eVVPwET2jixi5YIkqJe37P9Mc3aWyr37lpn6MNv5F5vQEZqBb
FBpG5n7ujmVBjvSQvfWQiXwKhGRXWRZNorQP0VDupcTo4FI2TDRaSTT4mG/mSkY78LTyYLVTgKXS
CbgjZo51OoF6Jg7QGPuSl7/UdmscSjRHfkxvdKeVu4VYxKB2XHHblNlTBU8cSA4gtNWhQ9nM/tyb
pE5ILGeLuJD/aZ2Ul5Jwyvl7nEhsrU0jDgai/jItMSDOuR8rZAlSQhuPdNIhYNJzq0+xBk1mkrBE
HQeP2B1BtO/CIJvcWb6Zu2IvgO15SCuK0V6K5FSP320U/dFwTD1HVvw6tPw1nqqPqal+OXVUYxin
U+J5EV1e0UcUtSW0nkohiBpc4i605gje4znSzQa+0jPtJYIiIRc9zRMvC6ZNERVH9m8t1LwdTXnG
JgvrqeAtdPP+XoykiVjS+4teGHOjW72iqLTJGU4fUlmuxISld5Vpzky4VBWkeXHIBrIuG5c13KXa
lhOTRUZOTUNl5+qFCHLeodm0qkNrpfcIAaYbMeRBFy1raCAGDAtNPzZz5tLvZXjLLVc1aNk9iwIm
G1FDpJq4iGxhpbTpcIn8JKBFJwltXcuqgmzgxddB9/uMsgsEFFkXmJrTkLRuPBcynnaNpd9ahkHJ
YFnHRvVrwHqiwlIuLCRifG8JuG0Bd/uGnsAJNMyPouyymyjJeA8dxp9zP1LFZJy2vdo6CzG/NAzl
tveBsgACOPdWdLuST04OyYoocnCf2foebSP2dm608Z1+VcB9gQh04owGUvcV/tdwTF+Lwf5joXoL
PL0wz7VNJHo9pDdpwtUYV3e2Yd2XxNGGnVHpDBysL9brJVTrJpitsgvueg3/pkHkt/XLEJ1+dKbl
wyp5pvNqOfuSHHXftRZCTNZ1n9XOO856gm768lLGHID6+bMjSjlbhMcBPR5vlaMejQedcPe9ogwQ
pGvkNXLfZvKkb8PJ8L3OfJq1bUmI+9IflTX4jmn2gTsAD0o9zu4F+MHMTjQ/jmhAIQctQ68tt4Xx
WnhdtONUwdhc30nNuY1qdmA7klPQblCSZLqxx1btnUJwxwFQzsZPkbrVIcnh7QKyBimHoYdoF+Ig
mEVo8V1tTDKsshJfpASLbbkLWajs/9gR7pmcyGPVNX+mVPpzCqW6AjZy1iLh3GhkrNoGyZrsOoWf
lWIJ7Ti5z932c/YKLNm9E58j1R3z5KW1JzNIZX5ZPR1VxuCeRaqygKxd5K7ThnUGVUeXyM31/qBX
zAjswZzYFpBPWzkdE3mOEvWoxgQL0bRlbQpCchfpyhNKHyJBcVAjHbmJWvuRJadYW0xdKy+KWspz
ac7LUYw83k7ZY67NxaVv1Qfow/Rczb2BYqK8iVVcsVRKFOaq89uGVW5lPwg6pTMR6XtnL1n98NWm
B9WXfOVCq9Jwcp8KwA01RAFRc2zsonoiLjTQajfmatsiYKs6NAZEpoLJtYeD9UC2H4kRXvQ29lvm
taSP1lN4+A0QEm8rO4vYRsa4UPwmWXmndgQEDbRvwrxKs91Qt8TDJB1SgpXYYvqrr66euyECpf6Y
lONXri0+hxAcr2rWDi5l9s5MWf3dNRn9PmKzXtPUCDS8CoZKjBP2emLdrSTAqrCzLR6RKesOCylG
p4ImRhYLh2odsRunz3bn2DtKX/0SGOvsBtmCmS1ifHzUcdtJk3vLpKgGR+SeQfwvx0XpKJ/Ar8d6
qu1d7vR5OGhUv2GKTx7Jqf1kbhPRFi1NwPVOc9dp7tMVfbruynTvLFka5nNyRPa19XsLeenGL29d
2jM+gmtl2qATzVdR9R+ulZM5zJHHildCfFp6pG2Lu5FwGVRf8AV0AQ3bitsgmhgBF6nXB3o0FqFG
IrpsR8KtBL3uNEl+K9ecz563HteWVlSJxKHP5jCbWPmQWRfevk0tRX5BwrE/Q0/PfkjqR7tOJtjM
4qbrM9M3c3jliozhVC9U6C2szZl8irMou3gwLr2aWF4863TDuFmQRTuHtMcuSjQsjmCul1KqfWl1
z01DmCSjildcWS3wIJ1Gf3fNMdaFnedXqkRKBegq6Cy2siKtgbd/uoMi0zNtFSZLDIPO8qXPE6+9
Of2dKzqvSXRh6+3J/xgy6Kw0BWDa+c3SVIEs5O9Kl7wjelqHXdS8xB4ZZpWL4KgeOYIRqdUpMZ71
TlsCTE+3GLjfGGUzNJjdEEWfExRY+CbgQOGw2GzPRfnbQ2otpye71L/JXM9pUZF2MKXq2BSdpOmZ
72JNC1yn/i2cCR+NkxGI3qf7eahn8AQ14jIHq/jgUiGgMtPAWBYUvg6z1M10/yerC56a3MZCvbhL
MATLwn1Xlv6uWStpEct6L6buLVUOB/nW/u1k3YvHdQ00Mfd7BRMVQy0MqfRvlWEIRU8NiNdEHSkI
VUkZ3aAQ9e5g5xv7DNcSrYlz7XXTnmidOmyd9lxsCcBpPl66LGEoV/NKUo/5uSy5lecdfeMbOHhX
QXFVMkGc59u66/eRpFnt9N2LE9dNMK6sUbOXssYh5w8HkzJileJKHuEmv2ThRFSuNeNHSgMs7KpZ
+OucnHVtfOp7Kw7W2S6Duo4fMWF/TWezjmUAEw3GixmYNcxUWcL5iTzfS6gQFb2kiF2ENxTzhGhO
3TCftZIF3bGSzEfr/7cym31tztmBBIO7yGKYhW/kFLvi5NRonBA+BulQctW52reYzl5yQFP3phtl
fszmR90mL25Ox+pgxbfL0FT7egCjGaX6obH1MM1QgJZxZaKjtg8FzlmOCbwAjml8Ug0bRz0XuCzN
x6ao3tOVTEhNRp80nsTOafOjHBNqgtkZibkYcOppVWjqzTVGdrgarM9tt+t424nTiCxuPPZ7s0Zh
rA000o3+V2V1CHX0KVzRJpiq+zLauKWs7S5omFdytZjTI9kN3HpYAzPyQBk5XFieeVW1e0VW2Ryp
RPc6b3BQIculR6Q9DwvJd3203Eyy3AnZ7pN8/S3IGkKc9M4kIXD7WxSBaOUz7Rmy7NYvaAMby3OA
ao/GtV3dxp53jEf5XeGdCMatz6krJie9QekkUVrKrLnXx6u1GsVRte13U4dLhwZmQHJUjL8jz3BP
yTAHRGtU3OheSvkR/0UoPvmruhF5Xx9as5t3YgKkp+ruoMjQ1iyPRqnzqxQIonQoBpTrAHTVV6PT
Ra7W5iRKBsEzd0TkEHHam85zE7HkVet3n1Neo/VY6eZ691FcnptBGo9i8uLttQiyMTfD2QkaKJK+
IF+SAnpkyikoS8Z1p8kdWnr9PHAu8ZA2aA2nbphTfwgTJrZA93gRrb21bIrInAupVtsfVBwjRjWG
PfY7d3bqE+bwOtCQrHMzg2Lp+N1aVMwXMbSEtZCNQKuAfdHW/hbl1e7K+jALml8ph9DVGfPz6uGG
IUCbpBezocc4I4nNVghSmHVaxn2hkxFQHs/DN2PHJ9cbJQz6+BZFKbctyyndwDqYWpdg5Zyjg+dq
n0ZCRQiDl6zE0gkULa+8OlY04HY5NFQPSyV6XagGTFFDe3JpuPTT0THpg1Tpk02TgfJp8YfZzUO9
A9JdMGEOynap8fwyZWoaGk9a9lEmiwzEojrCNFxu8cQiBpozNMrjk7tiPQKoByu2/Opqa3sSLmzY
lR6mjgrZN2oyaRqosluJbkTTESwR2atz+cyAB8dg+mfcVxakPPaEer7oartsOZilpReyKo9QmKvH
Lu6/CuXZYVMQNzUr+rSZc2V/S0IXPStRB3ngSPNGxFW1y9OGvlJ9Z02bJp6ou7SY9aCnjaB3nQ6w
wE4Qospznw/nAc5+2bQkscXr2fJAcW97UkA181Ia61VfgCbUmV3sJtO7GT13F3nFCedZ4ABjufRj
u6AnaGCDtIgCXTt9sUW6BIZRjXs7T54IHrhQr628P7yUXbp8UEJhjHcmOI3QwbJ+eqhWtvjK1h8a
jVs7UsN+msswgq8dMUvL3OrM2ASaUcSTq8YtvgHvnNPQqaUtp4gf4o0rp+Q+4WRINCQGRqmKzyKa
v42S81YnrOca2FUGBTjM5uWeTY/3PMvSvecIPTAmLYgc7Tq59euwhaDAhAQ0AICA9evvYsS3wg7y
nkYOxqFgiNRdOtfPDUonmezsaZh2RW+sF+KHroV8iC353aVqU3vm704ur5kSgUPB3epkM9mpS9KK
9gF8dA6qnCFe33MqtNBEGsoBzsp4w1rjx7aeg7QVdyt4kzLyCMt40pNo8akOXrefYbvjy0Qu2QUJ
mdcV74hkD1Xcf0JZJfs390IkrVcoSoCs9PyVkfaZ8YoXZCKaaTZ6f+Q67gvRP6kpPdQRh3vLWjGy
zGymlHdcimOgRZuZxUjfETkx0uddV9Yp6xgvlumyBk7nUUDRzvNLMFexFXcBUifulppKtGxuFgbl
520TGCRZNuZvkVYYFSzo1uZS49AuTqVW3fJu6sFAjwklHWOVeUq+DNM66AR6eFTpnvl7TNubLs/e
Vp1bfnTbu9lWyKjN6Qs0LKMsspHBS9cPQ0PcqJc0hPZycerR5pzVpdwjK3sfV+OM4w/ka/EG6pel
b+Q02mDi0Q1Ojbql+SlDoXosrZNTJbfmqNqbSJso0bM5QoAWHSObZ44trAplZNe7Zcz6wHNi1Me0
giTTPcqnW2uKVaDsiv5seYEcJYfKwMvJ9uBUxt7omMdnM9KlqUmT0DRNlnQOMrt1xl1pIJ0l3+Zv
/VqZ5UspaAWlOSKy2LqmVCN6xInSM9ifEzu5GSR0bfNTgQQNUmHBqU65pReyB5kj+FPkogEb30pr
zbmdDAvNEE9+hQKVbhYOgD0fnJkTP2X8v+9louhCqv1YE2WgMf1HToFknFt4PcEgZM0YF9QJw003
Z7erjenj5/ZMjV+Rq+NMYRjRVckpsVnTp8i4wXCzhQL0oSXXmwzCVYDuzl+n9bEon6NJWY9QYkIM
Dl4AvJ3zt5E8jrYHzZ8Ksejp5mTInwe7PbUdjsq6nK7GNtb/ecpO6pp+51YnkmLDrqH6Msg1CcYE
ghOBbxSuXIjl2r07QLvUFpoweMPOVU9jw7luAH1RW7a2ywfzUMnhRLv3ntn/N9l8r0m8PFlN8eLp
zYlW+Ler13dza2JBc3M4P3VrkqFs7Xr7yXDd/CKd/q6Lb6kXu51QKJBX56rZGIORNA5MDWl9SPoS
281Lf87qclLPmJEAEdktafM5oEKyUQNOCMwh6drdrinLr6RrDshX83e3nrddpbrLBxdcgEOcTGqW
RJvRZUtoNEnWQmea9wTI96EDdSiQOlsPXgxOt3ls0n/c1JCYg8vOyqm10QG7Y8KVOzu3bbxhaIfp
Lhpm3h2VtEEsmzd6R3QjmRH30jyTr/aqwZ9YwClzMrKuHeUTmReKM7OnXx2lT4GbJk24Jo+gg+lf
yaXx04xShlGxPVH2jdVdgzam2JQSfWyQuiSSoCJWSprV3wXmibfQlUpa9qXUtD7KjUSKxpSjh/ha
oAHLus4Da0H7q9kFCcaD8MVK/8ZsnjVtuFYx4QTIlh6kTeMdKmjvW477Olbpbd+IEOG22A/E7IWt
H2cTsn5aMZwIIM+YVKdFfBog8owe/W2VF08IYgIos9C/1XwzVbUTGvPwNNk6pOe49ss1vctyJruZ
R+dQ63vECaTUTKlDhm9ZHZwVS7Uwmxdh0GEAXjbJ4XYp0TBkHhtw4nVfsx6zdgqBImE51rHXBI5e
pPsyumnXcrtRCRhu5fppWvZzOt3oS0pikS3H49xkT+kY71Mau36tj1+T1d5P2L99QtHCDRE3k/9B
6hhq9aTqg1UX3COKAKlGXylmPONGs8Z73SM1kNb6s4t7hx/zPGQfTirXoLVUxiJkfDBRPRctm+iU
CSQMg96y9TNdjM2LUzV3oxUhotGbc0vByeyx322vKysGwNnZ3Muy/qsGZE2Eab4PQgZ23j1T8V+0
MvqorWTXJvdS5BF4awDYg+FiBYKHVeHsyVR1JwlwgikYKKcowniQ99vZFOy758c72GKmcqyjEtrH
msHMUeUvhfJxUgyq5o4x5gh4rGtbnolHd7zVnUej7871MDf7H972siKsmtXIIYlGf+PaHJcjHXes
WIKqLh+9OCeU2bXY89VKq5luW2GaVylAYRtweCYryunXcBQue94XENMitJwR2aqTfUzrUDO0oJ1c
Lh2cVn39RPr9wqoIQ2goGobT1p+VlC/fre3PuSc10KNrC5j6087Hv+0s2SHE9ATObjm6SCSDZjQs
35Cfk2pwLuWl99wn12ljVXnlZVYti3xMW3fMigdv5k+H9/vZz4z25qi739qSyVgfs6o5eEv0WqXJ
u1HnX5TS5oJUD7NSz3hdHGI66gNUUSAZRQC1zsKmy3baKBobSsk3uyiJhIOsfXGz5MVN72RkIcmy
EmY5Cy62/HawmpNZI1mV0UuG98I3HGCRFpzXERb3TxJ0muqB6cAtB8TshCgxIi6v9LmTUDwLGh4o
jZ7SPvpmmfjLBOI5VebOooO/tNVRmLuqQGZnuEeaJapJ4c+Akazc+tLQScXVavkWJ5Zg6DMIsuD1
MlmAWiyzZ7UKJkDVu66xUm4X28IbmP0fT+e1nDi3ROEnUpVyuHUA45xtfKNCYJRz1tOfr+V/zsWU
xxiEtHfvjqtXO9Sr+zavt3YxPPjQ7VoxrF+zfk8L7ZNjdh8eYAVGWdZ0Ml+0LXNBSG0vNQU6hkcv
WUMyrT5OLmz9kQ6SjtIDExjffGZWAIsE8BhJ5WeGfoJBABHtwzEmIz3ZIIFgDmp/Kxo//IJwOk5B
xhRd9xGBUYPyi5o107ouxKa4g7svYr2B/hCj4lGuHhPIsw0SrWFn3tpkLjzmG10YNkg72++fSWdT
F+8ebfUr9DJKxeRPrGVhFmMGiVtYXgGvSBGVCs4XKt1o+Us9Q3EXkDJPvYWWoM/9ctbjAII9ehud
8qpVFDIGfWYQruHWV7MOO0J5hkJh52fxa1qhHrrYhemA+HIexiuAgkwKoD3uynbz27ak8dG9HZs6
gV7EpG7aVVRbQSw0czleh4IRJCm89Qb9um1Ka7fpFVSQpkCc68NTpioW0/1KmqCL5cWinAYiKnVu
8NO2jjbfmwTd2XLvGWa8Sz1jF84tQaAXGVfUVkEO1d2uzYa3gpiJQguJEJd8CdBOyN9CgKGdt+1N
59NaCJsYCHMBIhycW6d81VGf3Q5dODB1wzOu076crvuxR6fQodMZrv5k1BSHXbIJ+dBcM3TevGcy
UqEXsHkmiK3LuAkIMxYw0s22auhdyAb/rjKZkm4DYPP1hMFvEejcVrka01yFqUW5T9RGYwIG5sNv
GJUWzgnCYCc5teABuBWNBA6cEkoByzKNqXQ+x3QcA6+4UBPSzAtTNRnHMeK0QCoO3qek2c0d9k5O
rd7hWS85/Z9d6lIgTyMmGajFbdv31/G4gAHsjOy9z2NkhpRd0qsenTf+JzBi0hjeR2ww1kwboVX0
6xlYS7enaQpNrLR4LDTMkGO4nLXlqSnBEsHnd6GPKJZ0fKkdsJkMvH8eSwqOLlUp08b1RYKjkGCB
yVYCDifj6nbdmwtg4FLjKNC6yzzRrj4zm5WjXykvnqmS/etLhWfkSmPyAKLQYIxfWoAGjM9qho6x
0/gA65rrROaWKgohdpnSrAm9udlBXaIa28TxmB9DERf0aHRtAgwtiqs4XdqrzPAfqoHwEZPXLCfX
Vt3vzqC871jwakpmbXQAUkw2ZyA0bjNPu7bnEDBp6V4tNjEapZLGMuCYYdYuPb7qTU/b4gUjHc7e
7OYX1VDdZjEEv2NXb8wKfnocS/1S0SCT880dLQ90cA+EKp1ldC/wjT0xCO4dEqCAKV/2Bg/00qlB
cuWDQg6mRWurxXxZj5HAHeoXRTHvOqkEUG0gTQA5EI190YaE8C/oHZjEKmZ0MP63tL133TbeGfXw
BBCKqIaEjWFOJ3BBhFH2TeG41OTUU0lJV35atvEsULe+hQx/YmYJTbfuSBndng9lZgdTshyoF5D7
UDdqR+HcdV7L2g4KMw4UvwhoNiZ8nZ+NKftWquHsWt5+iOc7FdtszUYw42xk9Xyamy9ldL7sxr5r
FXRlN590v9qnnXby3BR6pg7d4+xbUzk6zfAzVAxJ6NoNJy6oouGclcNP3XaX6RQ/q7qz60qgIHkW
QJkbyE+Y704xvPKz/Rnr2qEp51PlFEFbN+9KdCbYsuv+Jari09hkQSreoApCbDwbDCuONH6a+X2G
ZQFpjZpbTo2RBLA0n2fAvr5JVVLGGSSBu4Qnn4RdKZ58F4UXdZqSCe2yy6VUHq3YP8qHnYUJyB5d
OykU/CO80liAKBoOCScFR2486XUeMLIOcJnxTmOslNVPgA8v1FH9aJfpMHfd2ejbh2V2gNnmv/L7
4qvfMajd2QzkEomSfpnlk5/pp8npD0lT/ZopNTQFXmJjPEEZfoAJ4CET163IA3kthkq0T4rHSPOO
0GcE9TwKeVUQphJcu8/Fkn5pQLSL6YA3depJrbmxTpVTp/vTOcrPpacXdfQ2aqHs5BJaEW5Uw77V
KjNw5v7QwblS1O5tki/rexPbO+qRA3SzxNtJb/RW+3LmJ7js9/IWRrYfWmqEeCevpcWdxNOB0XWB
bYNctPZa6R3jrvuR5+XQXjIo8qnoQphv87u/5WPBJ2M5MXf13DDwxk0PWkXNrtJPHjTZfb9Ayzye
Y4eiGvNwORCHmA2l1HaeFRuqBBPbupz6JDrB/BqStKIZN6yemMgaUBwBrm8PjFBjditfQrfrXZR7
W9k8kYU+a78WY/9vP2XDl8X5LCkbwyB/kSXTS5tRh0YYRChkB+SjapcDNhl3S9k/WUzBWz/PEilN
f0iT5rZusRHCRsECyCIQdQbWsk8i803jv16WBGRogvspM4+yhr2PBDpyuvNdk1f7JTWDIuUwh2P+
UWtnKH+PwKz2gCzBiIVbr51vlKTct6MWNG33MVnfwMLeHJ/G6e7CoPdK155kb5eQheUGWqbmeIF8
A324lPnn6awq5Dux82Zzhf/XDbSMMwxxpHKRmbivBsla5kYRxNUZ49Pko/Jv9BlWLmOzuFfNP8rP
1BhfixH8eZIy9JS7lMcLW3jWImbYqdFpjOYTbukFrTkfvsIU2dBYV0ZujozkgwXB1pIyLwj8lqd7
R+BdAcRIZ1M394synRrzbS7rjzi6YFWYAtepX7E+naHkD3Sd71fSAOD1dp6ATy7RrRb7V4wxYbRn
FkxDdgdZwJWhIMswNw+aDSuaFoScD/l6Zq8E4ftoGj9WDDp1qR/86O9QkYC60x3vs9EpWYVdeCrH
7keerFU0qVxule5vRfS2P+eKdjlDwzdE3FbOLPS0sh56KJHX1WY2xVkWihEy5ZT+yCauB4UD4/X5
umRN6x1NNnksC/p+2JHe2s96gv+TQFzu0jXCGWdQ5IVp5i+AcE9pE55kgx2EuWR+DO3hT9XY0yIG
M32p3kfjeG6XPEhaGlb8vtw0JZWseUY5lIE7K8c+ezLj4l1MQKUYmJB4X29EcxvmeNbJSVzkWcbM
MXDXHl9FYxKOAObGyX8H+2Ke4XxBj7b0K1FrvBIVZrRMb87bg7fsRMHJHSZJ9ZiEJIdZVFFJ8ujd
lAZDsWO2x0Flc+2Rcxtm+Nrxm5lBC9KZaKeQ842oV8tJ7ceTk13ndv2ZzjMxL8+jaVagZPY1Y3zu
mm46098akDrGSBYJKuxm9vMvlUWn2YmYf+5IqEV3ZhOdTIwoKafABEMlTSOSgUIjNmZ/kNXXlPqn
KE9qGjONxdqLgDSzfxxudQ3UMb/FiM6kdkdf6e8dWGNJ/1r9chINKepBfiZqEsj/p+vCeLG18X21
LqLchtbdr/ZG1Z7rzP+s0D9iFMiPxlr3Q4fSQeRLvod6y0aLva0f0hM/wEE3TIf1o7Iycms+HUIA
Rl/QxUGpZgGYktfW+YD++QiicM8Uw8eyJ4TXwwCeVBRxcysilhTqacinc5HvFlM9eJNPbwKnO4VX
ri+sTby1kvTvpSZRcMmK37YauBT1I3mfnGZfdNVsNM8JaLlIi1cbYWuUs9wf0WXJp+XU3yKjFdsn
SzvX6idBlPcAQeIp0h1q6ewL0/5uQhOKOJZArJvDQooelUd04HouDiMJjdoF/ZF0xn59ciaQ0ZeB
UUFIfEbSzm8hA1dzJG1h6+gDPxG2fAzaqoLkjMlakep9coAs1P54kIeHsPFchmTC4vyxXKZTGvNk
WT3hR/QXuq48L7Z/XF+UQwv1EviOS9cHfoz0yEsicgQQj6qWcAtAo9alWVV4Vnxr0aYe+7MBy4Os
31B/VYn2phMraYX/wsD4EyV4hgn7x2qsKWlezNN8iOUe5CjId6QkUYZEu6qrbiM3++97df9XdZEb
Pqqq6lYu43uadpEk6kO0oJvZHbfOILNN7uigebb5zlVBy8XXh9Kbl64noGcVvAjz0jrL2eg+DOGe
wE7LaqUDW0DGQ9UPipe90pxy0TThp+gINRZr5jxHtPqJEyHSWqfhyXU+VLV5/Xda5SrZBI+k0dMy
DZkR6ArZC3m7OvQ3xZxsS087OSYy3u1Fr+pgjzKzvo40+4GrB1aBgPRRAJ3eZ1pqJ1Fc4h0ClNII
fLPB4UbM62jU7khnfGrRTrSWz1idtv0StZc1yVFx/+9oiaqSw2lk6a1F7Vs0sq//7UQXE1cnIPT6
s1sVHD+40kbFOeaQCeV9AhFMvBPdIWen1+fHGHyAiE3t47Vp6a9NvjNkk/69RNGzqY1HWcf1qTX9
069e+iyhO8i+F/HPuFIxpl++8qKEZoCPuxpyMrf0dsPso+h7LVtOItapinuXKzdtqW9Sdf42nDsy
l8dc9HM0Ta9FO30Ov4y5gUoHpOkApiB+p3Z0Ias1mcVeGao702cyMS7SQnNLk4T31lL9kgH8NtKd
OK1y6Bj+RuRgo31ya93fjHJeN+NOOc1J1eIPux7JFAPCXPhmEDVBomPUJ4uI0ru7lG/TooXCq3Zq
FfVEQr/I8rcGLyLEUpeNAx+6sR0SVP8CQg7VaXdbU1ufYj4tngsOp3lwpNKrRbe57u0nGdpqAkEf
rCKw/eZqMeeH1Gl/xHjR2Rz4PRXRjDlYnR0w1/WQY2y1w5x4m46GCZEaPan3EiqA9WM6mnfbEJus
39lr8WdhvzOb6iBy8/eclnKbQ3okL8BWcBqH70npPkZqcboKzksCBVkthUVK8CRpfqa1KHmWhTIq
8TuH7FEHLSzKXylkKOi4EydWhf9TVP2IjjOs+GlWbYA65rGjWSUJBnU5QLV40pfvXgfBDB3I6gz2
McZ1ThiBq+xGHHUdAVhNzH/mRaS5Nfx9V2zFUhoVtL24slyx0SVAwQiIMeiZbmOY3Sv9AkfxA8Vn
87Wvsa2+V5Uj6mHu21dNi1dVQYR1nlAljV4d4ZtAWYltXYb0NF3kLRa2YfygqlC84mWxBkmDGpFz
Y1MenJmNLcrRwD6H6byNQHT6obN3yPVd0HB/14DMiEPjOgF8mzQ9vG31RUuYJ9lsBmaeHPZbT4kq
gbSDZLyDvKqolWNJAEmV/wSm/eAm1o9XXRs4fkzD2CWgEEUReqbF0G3n1w/LXyVXjp7xEbfFlVbC
geXPh7ozcCljXDBUb9U9KHBseoV2cFt6Mf8K4OR0CZebhVvVsjqIJ4BE2kHuaMxIwgtnIBLZMyqV
eRSUkAa66fnbAv0CIIvf3qt+FPJGvIeBH7fg9AAfoEqY2RAorMdYbsTdkS+V+5V7pDPhysht+H3A
qCRbiOOC9fOytnPo/w7UQkPrKxzT99K9lk9ldhoYPALZs3Wt6GTZDn61yzz7qXMdSr3x+npEND2O
PYU0Ji1xLlsidTf7+1v2ZCjhgeaE03KTj+VhXRKMvWw7zOnQ7cBQGCJ5SnlP62vgM+lb7txldeSn
0Q9AiUghM3dQnpb2n0AszypPIXbV8PsncfLyyCfTibEa9eyJaQgXjkGfEctrpwV0/NNZ3tQ2pIQH
501MZlNj0KZmnxEEIUUim6sXl0/3kNyD4kZdiBY2CKE6CnR+n7yu0u57DFOQMxgWzZ4hSX/mo51O
aoSEWsMdCMCN/H8G3tpX0Y0c8NmcNvEM2UrHZVf16BKO5M4GuOROfpfTPhJpuu54Kih/Gaq/SXvm
JxDgIqCBODsMEPiq8q24YGIP8tJ97erASekNNSda+nlaeYzC8o89kEl/djbe46RAa1Ab3EF/Vmfo
PhL9O+vuGo81Y2Oj6sYxhy85B3Im5Kemtz9yBwh9zpEYl0/ZFZG/dQuWZjyErkJI6GxNeCLmChZv
2RuRJJEb8IXfBrN/sfuGL4psGWFwpHpO349YI7FntpcHM3g0eRQsuPgDgMp3/tLSCEDEgvaQn0Zj
XGcMPxM/XaIotSKuJ/GQKdTtLDtokz83P/X9HdW/6w50bdgbdx6WbnTHg9FGRLUj5QfMhJH+VtU1
Q+fvVEe5En9I5GWVf9ZmidMdjWxbkTpZJ6cihcU/eQ+UQQ+UKS6hdY3pWMC7qJOAIvOTkkECWwu3
avYg1lOcQvHry2xikAgQbrU/SOwtFlYSJ8MlKOqD6Me59bdgureiWsXhHpIdMzf3onVLpT6mvhbQ
t3atDiqDjXCcbfs2p/+dsR24G395ELlg20LVCuIIjqKLVlVpyv9zrBJ7eRxpwRInWGEUhIW0l1UG
2x7D4TgJayCkH6q5/6j67lZth23UE69jQ0UZiGJzU/NZJtaYQ/LpFN9OXwcl8RvlF3RK+x2Ci8Yy
h0qB9pqJi2eGkccw8i2HDqPMPIOgJp+mMFd3ZrRNm473ecGUex8kU2YR5VZM9yDrwVxUgeQPP3IV
Z2KgCUDhCUOqud7eRZXEZvuh6YHoQiDRB0VLAYV2j6J9bNX5StInuS06m/Y+2UVTZyX88G30vFdR
9qKIrHZ6nGMAGygzRaWTw/JvRblBNPALBukVtnjy76jLMTyLeWw9/9MbPocIPYU89wBPBlX7DsuP
HghhmKTPWYvy4BPiyJt5frFo3ps4xataWjB7CkBYrXBeJdj0fJvFJE8Koy1u1dsapkvwrsCi4VFi
FjcNhyPoeI22AJSThPsQn54Gxon5M3PtQcThFYqnuIYzRTJuoKGj10kLZGvntA00lToM0NQSmMxo
/RqFcU0j9U5xp09ydH1Dis+tf1LVvnYWYyf65J9egSj/RdFg1+XEib6pNZv11O5UWthE2vU5BPbJ
8nM6GUh+6+n1j7ji8pNLyzeAhdkMjX21gKOXvFSnMkczx4LnZEVdjCmXTTyDCdukoEmDOCN2AtnU
bZPmGtgcB+93VRZAfe7jNpJ+zTXSXjWLYhzgyNgvU/xT1xciXmKoR8cNcPoo15cPYmGgkN0P+nCi
WSYoGHprmXvZ/Sp172lOpOg4n2DUpGlwuSP3/NtioRlb8mMb7TG7sly7urXsaNsrbrdxsZ8VoSMa
Ud4Wk/wp5+3SaIclU7/UaSuGdmGE1Kr0NLXZ5vSli6qQKEyiWTFwZexAblKCvmi2EoqJnZETBtPo
25gxu/o/FSQHMqmUk99fi1WSDV3XYkgWxvJkD/psH8V1k/3xLPRp+SOZWDAqxzlDSNqT1gJeyqKT
Lk5u6Nc7EJbbfJBMbX9OQrLm0bMimATxX8WhHnN9q+juVtLeVJyO2VQEYGKPWmjTl5I/UIXb6su8
67C1HoKuONOpS7a9b1IJM87ya4pR9Z3qZSaL5yDewGzf4LxYaweUgU814LUiVJ/lKyQpLwn8VL3v
5/pT/GR6mYPFco+APwmHuge5M/GRaRAOoOCLhmJfkr4n+fkMEC3wMEE2JghSv6u0VpgPTghqtD8W
26PWYL2rmb7bFMPb38g3LuVwlmpDHnmSz5d4ARLNXxW56ZETek+ejfQ4dnfqoBzNeN/9Nq73Kvcp
2T5Daz810IFcKHamc49vFNHsSv+nhoGEiv17UW5GdINkDB0j+dLNpzjigfh1iOa1VqL4+d40duON
p+hHea9c2MNBtcmHShqxq2nK9W8y09nIk0lRoiSkkXuwvHjnx0ws5PXFwfgix1SaXjwbuzefXUoq
8iRzZDOZApcVwcsYIKHJ+Y2+Jiu6y6tso5fDKVpYedbIVrtHy51Bp1Ol1b/tntwBg4LZ9pJtl8ym
41fflXufI/OVNsOu3N0Zs3fd+rjXhXKUBTfH6b5QvKsU5SkfUSfmdQEFEOsPCwi9UMqlSEyIKZF7
UnFF4Z6hw9l/X3/vqr0/v86kPOBCfCtBBLfI/rSQssSrz5GoATAATFIv8rp8JJF0ggfgnRYraAun
C6BxmH+aZsETH6T8RNO+5rkn2RgzrQNvdI9JdZii6UNWUnWce0jVrmTB5RFSz32vp980/3tnsxin
VgVgkoDvxekHEXiv59W17NPIzsuTypXVIn8cgWX2LVGfCmw5DSgIE7uzr4pJVka1n4pyuixckjEu
acrcI7WNIPy3uB1tiTbdI67FqnErqtnuoCe+EcmSHQS7iSns7kzV20s1q5mAbRQBxGHB0pJ36Eng
DOpVM1T3UF4c9CoLSMnjBu40w9hLGAkM+YCFeRvjnAwyakBc0DXY1FL1MINCpz+YHrCTr0WAJJJf
yXFJ/pBm5DVdAfjiCt4rWrFiYnQJIv/5pLb09A2Uvxv/+M9XhaBtR7PRVr5apNN01cCAxyihJ2VB
dc4c8R6JDv3l02k/hoR4YhlgsB21U1lsaDn8kZS5vO6OtBMXeJpU1yTzE0/jAZzxRdkOTPHMJGVB
rYNjV1S3Me0bQ3/d4QyUw3iQt5MX3Zs3raPCaVbvRY3EcfII0QLlcOoGPScHzRjd6WZ8plMYKz/8
JOO0MxTlWlThgNMG9Co+kLbVeJqJp5TqzWJHzxVInH/euu8TWuf1fQu2ja5ASfJTAD8nDGa/6DFL
JENe1nO83ANP/xaBy3CwGwrqzaDdii6R15RBRRu5V41DxImHMVbwVWnjjZwn0cAw755UT79k5NJT
ylmcc9zYkm77aN5WCLRIqQi24w/3c6RcaZ72OaV4yPNJ9F3VOfuYdESFT+d8m5Sl5FUrZjnhOy/L
l+FDtIaozZy7gQRd4QtXdeS3r/Q+XYi4y+8Ob5nC+SsdnkVCl7Y8jDfyzUqH4IsQi15RteInS4FF
DzfGnDGLOlsVveRRpNJKDxYNWu6bMhqB6WuH1m9/GjpJxnJ4lRUxZ+PVg41fjhq2WFVfrWL6lG+R
KyWsnyh/t8offZoYaNv97y9yR/IOzaAJcr7TfftbDv6YJhvdyO/kGda3RsmDMcMEiVSIKZxt/QS5
lKWqP7JQa75m0L9HgMHoBsv2P7AIdY9dbwD2RGmyXXVGeK+p7afknRoslMhp14J7tE6zG57EBDOV
93SQAyfHITT0U3hZGwtdvukNKI+jVDpgdujDn+S60PwfqWGvVQ9Al6++l4DMCuzZ+hSxs3P3Qsmi
l4j/qyXoUAUHl4S+/E1eayNC//NaHWnokVWGDzmmhWUGceV+1/3tv5qyWy3nuYqCOS9ekgkioXqv
FdWnvFsi0lVHdOq1WSt7hseeLPJVnqtu3ZA50RxeWb7Bj47NRwvTeFHXb5ENfZOeBj4JSIrXgDsX
oEwYrDG6Kq3ooTen1wEAdVVFF6VqwD6p3vvxi+lRQ8d7mSztFIXKS2YFPY6uGIEiRJJqJWH6Jd3W
xStH+ywQA1H+KYbFcz8z/ClGLhyotcVyxZPWQLbWzzt5X4r7PfrwNNApQsP/PdWwq17SzXgs8vdZ
0+9AvYPBJ26Ti8oFHC/9HspNLakj8t813hbh56tXkwdfig8PRoQRblQyw3dmWwYgqa4r37sLcdK9
KfpcCvdXZZTGaONakmhO6+pLs29mCiq1B1FJXe/pYHhhuBC6bjlERKmM5js0k33d98mtfATYLGlC
Z58UIfm37gnNhJvh7CeVhGa/aeEkMIiRYaIl6k7fXSbOyI23EuDLi7lZUfaAzQYtX9nNkU4kYjCi
KHP+kM2Re/DT8mZuGUQrb0oJf7upfbUtJp7yvPImgrO9MzHb20jfNKqKsjyyZhFNAA6KGn7nr4js
I1FIszAG0HNvu9J9spMaQArXtMz2HagHnXZkYxo2Z4mT11aTszYzknw6y9NPU/zixDQ+cYdyp9bC
gvU0XScR+Hr0LrRZR3Vod1bONNih+LW76ljiFrt6eB+qgOV5brHFwrQNw2G3Uyt4xjL1IHnkzKL6
RelxoOtIDeEjIuEiGv7vELrfKPRVO8uB7UnQAAKg7xs6AoYeofjJ596bNFXJ/8UWydl2XBr4VYan
0SwS+yu4ZEydpzynqlDh2/FNoTu+S4ne78g9DPENxuBWakYh6Cu8oDyQk6o3D3DjwH734xr3lcC/
KArI8ZWCg5iN0WIJlZl5Qg60EqtnvjwJCXYedj9i1gyPGoPHCJ2oeVhTTGu6lQJXDa6OOR+vElKp
rKuUOStKls1BolIJHtpiflC05kriM0ntSjGUUv2DTaO0m13WjCdTSGB0YxlUXgdMIYFWrbuR5Ir0
X7eZ8iK1mpxmrNbX3/5SxNJ90To/FWymFPKkbiiJG9vWn5OQ7CW5YCkhSGJEftagFkONUJMSg/xN
blbCF4n9NP96iMYfKdbpwBukyGubnwDAP9bqpeyu/p3G7a94J8Jl7howNSR7QaEY0E+4pXG5Jo1I
qkgtRyrThTZDeNLeLhXfJT31jbtWjdY6MMT3SWmRDyYJQ6pF6sMoHWoaYfWRhttivfuqwJHBFZJ3
iHBJVVnINvGHIIm7WiEykGgxZ6mi3ULSNmqWB5Ku63Rax/LpZrIGAN3us1xBCjKyFikclbZGWpgt
qLP8V7ZnUdtdk/ZbSY+vaysFH28A0D2U72uMx76Z/vLRjT/ynFJK1MBolEIwFdGbkuEzGd7vmvCz
6/xynI1niSHXoHGZ3OcpPa9Jhr7u3yTRkEDH5FTek1xcrijB/5SFG7vpdl1MJZQEvpSPokR9S/MS
fpDuxqyijaStZMdkxTzhLGQUDTu7q23AhyZyyprVs/KiA7WV7UzycUsddadTNZVK69jmgdKSrRL+
hZjZYhBa98pDmitfy0Bmz2gf1y0HxP7SJzSS/vNbBdiFetj6s7ITY7lwRO0s+XLGVznc8hKN/UGm
OnuJcsXNkdMbKsxswQ2WglXqIvTR8sNIZDjOT2IV3Zw00vLVq+pHROEe+j6oKdXDevxWRRGpt4tn
f4prQIc4BUG0VSa57i9diV9jep/Fxeyn5XlqacbslWt4Iu/WKo94hz6Urmn1E8tTSF2wdqQYQzO5
vZevN7Q/C26O/S1YH9g9ujNgzhvVbW5Cv6PFtjtLgT+aQOXGB6m0iNYo7e4b2mix27qlXTmzfy9Z
QpE8OVmSXqyUGUqIDqIdfBpSkHl48NXhQ2AcvsfgneZNdqeJQXxxXuRTlHaJysoX+b9Zx9u8mG7k
byt2DCxB5MDnzL0IbEm+jfkHwIJpL/OP647JwZ3q5zCavpos2pqFuythctOEBuFDLipJyjJxXrwZ
ghGUjNyavC4HpxkO4F7fjO1kz0epxsvhkj8IFkeyGsu599ILplC/yhkrNWr03AtjIY7yvXWvX0eV
RysLAGMByMl15Q0SswioKpNpV0P2pzYB/A5q+CV3Hs/eYwej1kLuXRZf9kgD/XUt3y0XscqMHg6f
N4G8ESMnyeGxKhlu3dAK6FHortm2IpAUlIOErOUOqGOyhSEqxGmSgWyR3crvH6squ3KNBGyJfsoo
zfnotSy9j/xsXxB60UJ2Q80C/l8diGFyom/u5IE+BuGdU+WbqAWkvXWKlOUqthzaDF3kqT1K5ioy
aFS6MPNphzcAmBYYjQTjufti1rSJkD+UNPv6AI3eXte9ypRlfGUECvIiyiSOsc2j6KbpmXd6iMEa
hhzoSVQnqrQb/37CfP1Ce+pf8d0Z3mRL5O8iFvIzhQV0ccrHyJYtIOk9t1QRHVKFg0zHkdFpt4Kn
EbEStJ+obyHYbGvlSf7fa8Bb8JroD/o2n5quvqGpYsUIiroR3S8qxFuM+w5Qj1jcBu48xa1ezcI5
SlVUXpOaiVRHbcV40jhgSzHAzFyvhf2qMB5gTN+IzRUdsEbDjVruNZCBfFbkJYnt3z4bNos77QR4
JWLgWinNxf2NyO2SWS+QnUGxwROj1DUAiAMrVHXhDi6VTTKwqGL0vGWb5fkuSsu9bx7Z7A+xA6XY
GTlEtCtFVzCdXi2FeZkU3lYMm4Tg8oVyWOQMtDTG9Swb3W+ywlLxkJ/yFs/3rhsqIXK8BbAnCACq
JAIW2EgWWKot8UiirrAvZchbSSJCpFcKZpokKuPluzGNh3h8obebgjpWgT9JCUhymWZvPzYhzBXi
JOOySuFi0PCRjN+ht19jxT7KTYoqYNwBcmJdLsrwYOdMIZyUF1lJeUrfdn9tS92r7rqB8vYy8amb
WLDi/Pdx1Xw1YH0WG2RXI+DOh2IYYXYqfusofLUz92muK5gmpcg1rk6DA7PKMjJUjLqJHE0xO6HV
gaLDEanOIMSg/3lNgCrIosp9iriPIo7u1lLsD9m4YX7KPOXdStMrepwYulJ9oXdF5xKz0FQ+vVBT
uyBhuZbiViUnptJtOa7z5UDcA1wuWIEbJDuhh9g2jnUrpltytq4Acsp+AjL7B96A2/OqjuZ7AYnR
73EQeFI0pYe2oQcVTBiy0fcMRKmMS8WmjILHIcBTk1H1XfEm2kl3xNWwniT/IDGmGL6MblSvS956
Mw/E4ky686E3a/5HMini/AJjv0iT6X1N1vCRUStETcMvxU6XxDum96g9MDEc4oWTGmqf/ylIWQUt
as6X0J4dxSeT1RUNSY2LueL+rV/rpw6GFGD4894EO8d+27SPGTp8JNTnREpXN4/8eRRDWEDVQEpU
IrGoaxpY/QtZ0VUvSamjDbsLf47W2pQgm1YUVOoTkoTLq+TSxafxXHxjZwk3o1/cSTWB5rHjGONq
V3nxFhtn0Wpyjlp3/GrtV1nYdfNEJBcjEhCLFM2Wki7+vlidM7nzf8aN8RwfZsfAEcAEqnIrp1C8
lFXBUdCTt1aGt6P6SUFvZ1nOu4C8V/OHBhJssDpstU49RBknR+nOmhe9zh7DWdk2iTQE+q639KQ2
5bUkv2Rf9CWioPLn7kSevSstcyOXlH95awCfJTkCYQXCKavauuaDq5dX6+lz6LPNabEjhpBdksdc
5QtdRacovEy/odFuknRcPyofHzmwau28zDSViOzJAcmlp1TLGa2BwudIKcmbVznvq8MY1xdyRckR
xom7gyBrLdnIiVyr4hbjFiDMhXGYrZF9gnogkJJp3ZbPjpXRF+jtRlvBy6cOgg/lYSnlPcqQHpcb
KdV0trkfyNhrDIxPyFYRpeI5SMeMem6amjpFZAWxC3aqn15GFlo3mk0fAioFHjoNxaMC61wsth8O
SZZyPPmYUOYLE1uVDBmUWS8l9GjmacC82qieEWUm81Rop3uqJ+eyaF+Usv1K6+TUuP5+vZaNxNM6
AjfnQnsJbhR22C2rx8JibE8xv1nQaKpDFXj9AqaPWEvVr0vDuqOJ8rAI/tePvirmIFHI7PAT5cGY
gw52V9nE11K7lBq6PP5amPT673a8Fh0tv4pX8T4M6go/WaIBHblcsNGHhvy7aOtsyT4zHdK/P2tf
064Lw8SdwGLWGpkZkmnrrDe5oLgDAsGjVPPmE8XJsRMFJMdRzC6k6+SY8ncpgMr7SijkchMsBalM
MSSCIDe68lqJ3VuJGeRzEjGCer1Jq5pJwuy8qL54HPce8wdcEJWEoVL586CFY/An3BLlrxxG8a3c
bFNnzdGeEtrg4TpjH0Rj9PQIiIAKlq9Lb0ydMXoVHF//KRPxJwQDa8HomuTtwz+YkTxNHhkvXWSv
Jcu4gHvJWRjZM61q1mqay35IHqc5+f1n0pPQ3U+8rpkag7KaV2PMGXZNfBYtZ3E15C6d7C3sqzex
LiSWbkjCbeV4yNsYO/cL8B6bI28U3eFmjBjwdID5ZAHEl2izhxpTJyAs0TfV7F61I/q/r+iZpmwb
M/cbv0WPsyuo70FIo6Z5rxtGq/qSb5Ib0UfrJgUbYNoehBNvf0oVpyss9zll0bGsHyZgut34VWrz
mdT4nvUmAv+RqPB/XJ3nbtzK1m2fqADm8JdNdla3smT9IbxtmamYWUxPfwf14QZcHBxvK7oDWbVq
rTnH3Mo+P4P0ovL74NMC3d6nOO3vvQkldFuHDVwXXOVajPK+U1CweSacMeZi5LzxUxR12XiCcLjf
JozbSrG9WWSSvYMf3h4M5rOfOsjy9L82yCGVPFeIMTbBRlcPN6sjzM5nL4y3uDxnftwux+3/P1Kn
7SLfLmBXwGRJRDi0ZHFRgWzf8CP5rdSmSoJCT0NuU/tio/qo8YqNBk1RLq7/3Xbo4pVYjjza3vKt
bh1ddVLDvP+ZSn+JpPzc5t3bbrRpHpNrbRqfPw/LksvvockvDrZzaSsEt7xCwE//BjpcMWaF20a/
zWmrrQNOb1kuRRM13CwBgxZolDDur7niW3Vr5TRoFujc14tIhHsyYvEI9NgIhyQGjlkLKI1ja+0a
o/22U7t6dHQY+Ll2Kps6vhEbhQdAkFjhVl6kXDhS4BphuSK9serfGrKeJ7eT+yrvusj1SEK2/C4P
VaGVh2yySJYwlkM/oWlLqik/ibgTQKlVMK9V8gROnittekxRm9Gd8UAH7y0zac410ngDieyiiek1
NfVvu9HFqbEkPEPka1GdNmeLLLLTHBcbddgEbtSX3n5GhTIbF5R7n526GTyBAOYR8SvEWUT5GJ/K
EjWiMTXpkz71Qe7CXSd0GKMY6NLUxqYWy9GCDc6DFsAxWZ+duxXP1kVvZlRcyr7nUmzwcH8vzeG5
jEd7b5aIHLUusvPGABaR2zsOfIBaA1dUSN+HZ700ulB3fZiB+ELw4BNIK4z6XY6dGazJ8CuXuKcn
dz2matI5peIL4eAfwwC697N57zs6PA6ROvt6K5EgOMiQsMj5YUGcUusyHPv2r4SCJZsFkpvGa00A
Ywi0SwswnY6IpsfQ7IHXlFM5BV2zjGBCPSbobn42F4a1jlVXkSNSZ7cQUksgDevKgD/UmZI3U/fD
wYQuX8k3CC+gzCrzXsrxVGSLFfjkQMOB9p5135z4vu6PcuQNK6EOaR6j5aQbO5vyTRuX/0xvvpJW
BSAvNfPI6N4EQ+2syC7KbeYdkqMrUP83HQphoLyJH4bRL2znOLXZ36pLSbdS5QvQW7l1/qvQbd1D
UXgdZRw+KDhNOqvBwvMrrTctweW59gJ6Nd52pX3ACqGMm/0hnDJNBcC0931Wv8eb+cUEB9K25FRw
K5g+lKjYU/K6xvgwhcb6QPLtFliS4pClk9wzJ/eBKudjgdl5xZ+7juKpxog9afR6pEC+nyenwuSi
kbAL0gVjo26d+tWYz0BjWaUldm4DFxowgt/pOOg3bNs0ZZYkOSnugMQfw9H6TVyysx8wBW5u9zPF
WjT/l6j16rGPBZml0IY1HUIwYz5qnQ1IrG6unotsO7YXbR8rFtMyzuHo2CuhE1V/dnUp96KA/Bez
Igc5PMtoI++7MTuUsHXo4lodCNP5XFZ51+vZOhdJGwG6wRbSNoSiABjXRyNMR2cK5sR8JYoYZDOn
5CzGtJkSwjHlM4AqJlUVw0/akscpc7X9qOGWSJpk1+WIM3Ww+mtb2RHpZOAkeqT13TSSE9wdx7Ks
j5peVoFdZTN+3mfNsfRDxiPDWULzkUcxDiDuDG1ZDjOl1qpPOKVq0M1qVPkh1sclADzy3/rP6JZP
sLSkR7gWCSnQo2dIGnKY9hi2udRgMxubWM2cpn1jcrm4VX6Yki3hsECJlGnG+4QdcjOaatiWz93K
s3bN3g0Yt9+Lxep3liRTl4CKFr/sEjNW/C3WGnfh8lL7FdKVtRV7jYhv86luF9J/UsJeyhksQptj
TeymW+ki149nCEl+h5Yx07EBbGEDWlOVAD51Pazmxt5PSCvTQSI1N8mjQa25r/RfFo3yc2yP0Sjh
AyxARsPVTl51tS7I3o1yZ2ULo3x39Xa+bVxQiNQnL+4x32bTvh51IosATugTtFhzJMrAw4HG5VAk
nXrJQ832t2zZOQ+cdoa4SSyE1fhjYHqtHzauTq+5cGvU6HhO7FyV8H7/+TH2KEWcUynfTWknR1ko
xAYL4IUxWc5p6YZT2iXoxLynBue52UGeVDlEx0XSPW+UxZuc+TtnqkjnvLFl6oHjMl2U+NgCvXtJ
fe02bY38FOoOSt4Vf3GO50VpBjONKoTePYW9o787Lf7wgn2fjkCcNi43OEEURmV9+a0GKdLu7lNZ
vesT6gGSYIQspgiky4sjRg/cdArI2Wn/gT6G3t/4X+QcmuEgbi4jc7bg5I0RpL8r4gHZI6nRhAAt
Pvh1xPEPevXHFu6euZoY7CfRcf25LpeaAJgE7sbG4m78q2OSkZUDiqvnhBDb+mFlx89ygwnvWBLc
ACGoRk5Cjb9cmluDFujVcR0WeG8+IkUkWjOH3p47KAAtC1yeX7anURf7TllvdAE7rtp5AAp3bvP5
RX/I+zqSFJWUAn5+AHT7J+15hBM0C6uilPVNN/Jt/UFJwbCLBl6UySfHGY6eSTiruzwa8jz0Wbbn
aWPkM9Qv5djE0VXaVx8PUb40yMQY7Tlz8h94oCbqqvcyUca5KaVxVpZZ7FpbY6BWzOdGeSw3I8Qy
m0x3AXhg5qYDU1vTNwCe4ktz79lec64882jO63TAavxU67gpZwECyAFpyGZpAn7V7JVMJxDsHNaD
KU3UidLfD4y5JZU6U+355/cA3i4CgpyhNZr9Bxkpn5UFktHC+twq/ZeuJWu4loB7NR2sOkYpTarP
emKQwNxsJBIVlpysMVP2GWPr3u84nlYmYUevs1OL/VR0F2AUGIVIYrMz/TDEw+sE43CXSvkslQT6
uf2RmkZ7hsGDVa9ov1uLchTqwt3ucaIY5XXsc+tUt2t/9rW2P/ddcSdpEVImByCVA4RXBbP9EcdU
Lc5zlTdAeLuTjVohADHOQNlAqGVAwY9k0HJGKGPzSRbrzvI4T6xtax5cpz0aLnZ+XQNQURKTjXin
7KKfTkfncCnEKcuVS32qtVPEu0xneXsVizKt98LUXqZ1zCPKaXbCeWKqbyqdkXqFqdcx64HzW1yz
XhWgdPyaWlEvWB6a+gx2uz6PtU0bieJKLgRnFNNsBkbq7gwDvuNckQVYVwUhNOXFnRTEM0pEc1V/
bJPrjQSKq4VqqenYC6cCPnDtcunE1rv0sBfQlt6nJrlJvrghkEGyO+/XPg6nVX8tPcKlKiLcapQB
21UyNi7HroZWaWf3RaQ1JQOFcYVPqgfDbISsExQcaR00OGOXpRijAjfLTrPAKo3/ko0qRn5Jusft
ejNNIJOA0UupWgwOP/fSW8Ie9MeB/xBoC+TEtJdghHvmtIm1BBZl7C4VhKfUW29x8kLTG675CPaq
EhfTlHB75x6qXl7gh4mvnbn8ydcVE4OqPx3KE7f39iI3N9oZ+1CaGGbo9lm0kDnBAmhfEQLrAGXz
LyGhoow6L7Lov3WHK9s3NV4j6yvTeYeU7986e7Yit6N9t6EYrWUXCwoTSQxUoxySAsinLNNzmRPM
qL13Ept7sHDbnY2xhI0y1yNQQ4P+6O7ns9r2pebnu2zF++3mE1ffz19lXrjAcLZv+J8f+PnZTG/x
TTZPk4M0T9D3kinlupHa2/tdIWZA38aeURXTcfU7d+dsaBfT8F/1aX5IyB/g/uc1mAnl7Kuupzin
NiiUtQM0MO3agYgMX/W7HjJxytawVPkSadrwoPKEntaMNKaRgyJTkkZj3h8GOqHGtrL6DiFLFPeo
dewpyqfq35i5T7lRxpckTQ8E3kGv9OLvYvEfV//vMOB4jAvNPSQrWekFsIZ5sO7s4iKoqmva+6+N
h16qQ9GUrc1xYLMnii09DgmTd3rzMjJW4CW1e2Yr6PVqP44oVappsMmNyj6llrvBkhjR0LSfXtT6
UHzsfPKpK6l0pGFeEun96kkhC/Cp9mev8neWiN1D570ldEN2A3PGYCQm8qgEqTopBhtrYgYMgp+4
6tU9LiN+k4p8DOw0HzbJupyIXQ6SHdztmWbRZmwN9dWyr6tg8aoW/Voh0EfhuV6c9qAWv7m4ut1G
21q+JHq6I3ZM25VKZ4UPBcjLXd0yLcQJpXbxwjQ5sUApycfeI6dCgfuRZPqZunx2O11Co+q+vUbc
J/hVuIWO2dTTQAZbPNrJcy9ei55gulGYobnJwAxRGyR9rFcaT1fb88OprYBTDx0s8rYkcXn0dmVj
vWsGaK6y6m6Orj2DRSfZq2TjX63mjPXno1ymt7YcPuOphB5aZueC/GaWGOT48YIGwpq7u9FS2q/b
aRsKogkxf/0WRr4ERJNU9T89m0M3za1I62IY+HKnOXUe6uN01UFqB3FNJxUU2OPcOBRrLdFrBUpc
FCk7qalut+TrW+OmvBbaBkUrtsNFk/pR63QHZ86Gs1Ekd5fzH0orwTGtSZadXcf/Zdp68smTCn1N
BrXwb+YwDxHjuD9iGlIykcGwr4Z9EmMWYvlAQd4Q0YnEMhRSebt5zWgW0pnbJ+JYUTkdh9b7RyhJ
I+OVWFVBmYqQtuF66Jz2s9eUv/MmPcwt/eLn9cvUewhEJBhyo39oTKIE53l87Cfrya/WewP7K4hd
4jcQ0tDHiHrdIiKkB09BjwXRtH1CbXDstLaBw4QQyTuUcr6TnH1ul+GlM+xPxy+uwwgCDd4KW397
qWyTf9HTn0a4ooaeM30fHxaJq5MIQzGUF0ezHxAEQjns2i5Mcu+R7mZA1t34aJrqV0LvbtfQtaxj
myIAdjMdCyNSgtc+lshCi8yprkD1R+0pI7DLyHm7md30cfenyolEAtpmBHpJF2Bs+suqfbnk/Way
vna1vHWGZ+0nP+kDdsnjh7EgEM3MQnGjQk5z/FPaLFnkDOMYkpRj0H9MQScVI/+446lHEnUI9fqr
5sk414J81d6tP0vH2eke6Md+eRGVxpCcez3riBLqCORQRcKWROM5WHP1iG4/smqgmzhiHz3hnQCa
llE/qYvuIGccu4tWYPipZPxIsu7I0/b3InOigjZ3oLu6COuEXBDXaPVwNZuPyu6ferNDjEDsR1Uu
FeOHJtQktVzL9b3nl+wxABEtkVKruv90PX/pre7W5s4/w/rwBwp8jhiPAMuOfuW1kYcDH1b21RK2
v1cdoZFFor+yut7XxQFwRrdsK8FGO79nNpo5Bi2cJ7sigOsPMnHcfTTH2KKVMTQg6eN9l/UXSion
hwgOsKVl3I6IhEjCEDlMF+QUh0bJYtWSMhEMKYCtmWLAYUk0LJ6SPjzPNpjK1MIUlFy7weQ0kS17
9KLo9QS0wc7Vn37erzivqbsYJpfNwdgOhZXffraCvcjo76RFHTvJ5jEMXQgPaJfZQM50ErUCrVjp
bpny3lfxl0uu+trI995BnlLUJx3Tz4HTTn/+v38I+mD/z4c/X2hsbV/no31U01RV+yEfFEmPhATs
lsnYGu/N/3wuo0d+WTuZ0d/c/koMU8w2uPWI0h4627z43fnnD68aDyYQ/6Nw/KdWy5ejxbtPU5sm
eGvV6CjOvbvUv3Jfuzta+dpaI7o+zznnGbAtHZPJI+bRlPVkOReVh2NtIKJLWKlPGG8O7N6Ny6iA
6eibJnbc+iPJgAZOhCpSgfhApJhkwbKhd+2qA6mix9UUEngqBXVtfImUxwHm9A+XbXLuHC0SfU3i
jwsPc0yrE1hQeY6f8YpVnEkonwDAZTuSAB7zYdBeTOuGqoVch6mGezs1v3JTI2l0SQ5k9RWnOk89
IlcCYMHzYVEzIH6MiNNg9ZxsJcA+N1rgOk6EUe36sZKoEY0nzR9eq7K+kyKE66FNjtpcDbuxFdoh
HhSgXyt7WK28iqAlM3Dijg1ydHiro8sTsPVv6oaT18E/MRolwoQ2S9AOivre/o6Nso/wrML9ymCr
afETULwuTOfmTm2GeTsx8hDcix2QF+hupdE9j8sszOP6Ycv+2PIEXK9+bGpYadBHDTd+8gzxpLPk
on94VEl7qGdHD+ZyeWey1xGQlTz4A6fMJe6qoPb0Pwg+vjr7s9SpCRH/8gDVdVI5hm+O/3l10AYn
El2F2sCfDswryh3MXbHCE29N+89qMw3zluSfadoPUpBrhP8s0pHeUwzMLyL5hkD6VnnXfqLPZPi0
xJyqOvlzfwEaLY+FHYFlJR5G8bJNOT0TMWFVtECvZ1WkGW+eXV/KFgq53dKFauxVHLZfXtrDLe1h
OW/dZSLR/GvvDS9LyySjh2w4Jt7LT0xamg0XwZh6N8CRqIe02jUxAoYti0gO1BZ+b77Mdr334Uyd
zK3WbxMRLXGyL6bu0c6Hc66Xe2azgkgImoBQ0bj3CdgU8/jLsZhFZr3+3SG0Dn5e36kT+NccQo5M
ZwhHVj3SKdzP8qVJkrPpa+vRdbyONuR01UR3sNX0uTCz2ZtD8pQoLd7Ngj7pDBgzsJumuNoGlO+s
0G+U9d2ZyAwyb4uGVJlhWI8SW3LU8JujDmRjMKp42htrPV/Z+J9IBKkPqpVXCNppOFTAi7yWKHgt
tl8TuvQ7TePkIkrWIYHQmcoFXLTrV4S2+yudX4fYF4ToNrz/8ptmswyJyDRWy7stKbV/npZ05JaO
/CGdhLtYwD0mg5UsK2UQF2wpXvI4/13Vix2hYSbVlBlhDd27TViZyCMq9r2/zsFij96Dx7bKuj0h
A9g+bI2iUQdONnRCloef7/j5fOFKDvNNST4l36yF8xatTVI4gZgAujVutLCfRbZykGjtB3f5PbbE
exqVYT38/AFV0f6fv5X9lr5InFfw8zlyKhd8R93t//vecqVUHL0eb13liCX8+XKXDe1lMSXIRE/1
yOf49ZPyv6za+03aKNdKDjp9Jlbywdj+9vMhAuH+6pDv+PPRz+ehXnjEaNOEwFwDzpUbhLb66uX7
//mYXLlrnSb2adFt42Hx8dasCefNZTQelJHQAs7cVqdF6JGS/X8/CY4HqElRGtHPJ39+OGNi4lLH
nRnzOaRLbAgkvRDnafvNSRl3S0j975y0SiKC3L7l52e5caZ9nJIMUSrLfyhoje603PJCt1Y8w1zj
AFNvXxm5aM9d159+vmCuWfww2Ag3jLl7/PnUz8/7vvVHpFVy/Pno5/NtTBoM+S96+PNDTT1Ze6Ij
ibz/P7/WMqYToIXi1q5AW1nG0yuEX7IcJlVfxi2YZbAWMMR8MUM0DqJ4mJ5ZwdtTVynO4JmMQ07J
5VXEy7EQLHOEm7U7Ndmv5Dwfsk5y6tMYDdR5/Qx5hZK7AW1sd02FUw8VLrqPvZXDlgC28aT1XbdP
YuxTgEUFmOcVCXpWA1MeoV4WaX9soY8EMWqUnafLXytRqJPVk8tB84qcp10jmP6vkuQgI33aCslC
UqWMhf/Lid1HL2dhYZ7SZepC6/zUEoYE+L7fJ/PqEzMyhr2HK62tYm6S7Mq8e9qYzrNX0tHwaT1U
FOwkezyobU8uCKpfDY0BDicZ7qlnjckIkJIkInuC5NrmPHl0YdzYvTWJ2vtxdjeEfSvUuJ/aFc6P
TB4Mh9gdYb4MMZFZRWu6O3QonzHhUbhCMCb3Mc0JpwX6LbCsknzOiOdUJlT1KlnvfVHwU50H76Af
PowSppUORCfDsWUplPqF9zFmxJvqbnMqlTyYc3X006dFypOahDx6dnx0HC3ZNfaCZ4VR8GCbN7ca
jmoYPs3Uu7mtNxHF3Z8JUtRYplkHGba/uYhhZd5dS2l+JK1Lnc/byeEL7QGPN5kfGQNSGg9Ytyvk
hcwdmADfixmYzyo5RyH0p/ddHoHgVyN9m/5neDTrDz6MJYtTUMT7bZkk3/RACM15vDNkeRNuAzHa
fQfy0EfwehC01BzW+4G1zE4WmOvtfXDaa9b8NiVUvJlchikLPXdQRzcXDyQ0dWHZJo+V8TuPSagh
Yj4lcN5l456hjG65v34PBGqmsRvEBlmbmb68i6l9g5UpyYVhQtQqMWIb1ULM9xyEm+qPyxWZmtsA
thwdEM/Zt1faJEhSShHSRoZgPX6ni4ELlw2wq3mj8QlyatDgN1texGZ9rlNOSP5IH87EpRM2mOB5
IAiSfLCpGa1RhI1o2Ia/bmOLIGk3K2dloc5YD2Y7h3WVtScFuqxlDtpNbJupvTWz/YH287KfVnWo
GOxcHUEnaLTfF4sZvSUAVIz9dRDpk6eyk+Fih8WNNC8botfQ3gmvuRuDDOtpgaJSnhh9wTX4qF2z
QL/X3pOk3DMevYwASAKPvtTeV+SAlgOzwp4jMYEpH3PZMpMmS7R41avumcy1rVH07skm23P6Rcfa
C46dHhERxVrRoUtDbdHfhs5+IdB135njOa5KRgFAcnNy0drOuDJB8UPuOeb6Ank8KZ5yPZfQbknP
pmBouqPXtvhfPJI3uuHRzRtcSeioWUwPfTO9z23cYz2ZP/WsCz3eRPQEy94tRibh8871fJAcFuw/
NXxJmL8QY9ObS9I4KEnxEDfmQwJW3NXLf/bQXifHajjbQomFqpmNhdrpJq503aE53nsN0Wcxtnsa
VATR2UbBtL0orobVgmOpXTvQ6e9dagt0fbu6N08b7uVkfMTDeACl254A+DAWqL9wzEAWb/RXsLjV
cXqdkOziNgAhuqU/WOYKZ9up3gsqbc2jeT/nNTQbtuBaXbHFSjo31J628mDOyqeeDm7uLCchWUfS
JcVDtxHm67p9WTuylBjLYagid9juVzZo28Xv/z4xw/KgFJ4JAGeMSFO4bYe9v6X5De0t15KwIPcP
7jaI8dbynh3Pf82Z7DLRbe/Q80kBu69tf2M/pH8DrfJQeM5LO0PlaVayCNrkr5bmj0PHpMHXGRt6
xGdtV69W0h4rSSTLGNfnPR1giO1vfumgBHDbN9oS6D3po0AE5797hhGEDaS0TuS4hJlYPj18NPTR
HwkSxb9DQGIAppGCjOiGPPbCYoB7aT9zUSGVIG0lz61gtTVSv2Gd00mloeJbH5k+EEDTp/TPyCGe
9PGX3Q1tSOAkKYVu1nWBq9P2rOh8g2da3i1SrlOcXj3/lNL5w2bWSUYNw6IVBDRRZ+1hTMc8tPVs
77v+Q81YMnCT9o2q8OSajGLN902ItCSEEzuO60Uk6TFr7R4Nrf7yHS5s5Twi0X5vzfbvsuIwE6s8
9vA0HBSvB1N/7hVSgfLLy0su/GH+Qx/vQSVR7eZfFHgXNbmnKckjx57YsGXi7kBhv7gIg1aZv9hu
ITE0M40rlss0gH1srR5DZMliWUx3GElfUj5oTfE66/85XY1EZCxPid0QpKMD4Gj3yqU/j0z2LhPr
4MB/iPgNwD6sZd802aenV7jeE+jFGHZ9jjd28pth6dF2F56CQajTkKsPNXTXOpeIJMmo9NzqoqOw
cBLxK/WNd9Ipf9k5l4fYsOdEvweQsT/8eexRIfBuzKn2p+m1T8W5BdE1LJMiKKGXkJNxlSSIl8bM
vGq5oq04E+aMif+lKkYSWwb1TpMXgFT2btGj2ZW58ZLb+a8WrQYRnXjUmbB3uXyyOu25NnAkpJQs
TQ9bByxxTWxyvn7FDWNOHthJQRmeXOOPiJmzZcx6UouiyO5eSAdaIq/8ajp2zB40fM3WQkwVFdTB
WZq9dEsSVIbuqNnqExA2gyNz+ZqcgZNVJZ9joxvoXNOXZQvbjag3OBYzTNe4rGglnQx1W1s3yotL
QetP12nQ6UDWq5bwznZhuE6G1H7IDLFz5jGC7GzvaDjrl0q9LbN+8wW7tNvxyjqDIuqZv2hFeVam
/j4VzqtsYxx+9oXyJCrW8c5Iqb4lyTWjG+gx0oztl074DvucuCdz/kqF/GAkLS08QNm7qbEeF+5d
o6JLT3wGiaP/CDIdwl7DMwVifOrSe6GJnNzaJRSj/JhhHwaVo+3nuL+6qMRRmVFXTpyKe+W8GTa3
Vrkwvl39Lda4tN+TCiRZLRlMY/L5og996gCAm0XVncy1fltpd81N3RynBqy51Z2tVGOxt9/zPC9C
3RhvowNACQ8FhRWqpmaBRZClQwjp5r1ZOaf36fI5kMOWjvV5ZbuY+4zlMYnGSeZ72tMX3Nd9IGdf
bAHsGKNQ89Jz8aZcIbhSZshpEvQX0Zh1esfUFRNJhtlgEMcfNi21pYTYSZLSif4/ypLP3IMQvBKN
sFkzzHkTGtTuu8tP0MfwsYrAG+n65YJMehtC7OXkPEBGYuujNcd1SOOjeFh1/Oqal3812JRji0kc
d9OSPFvGejab+nchHO4wZstNhQPC8J9Kzfsu59nj3ImYAWAUteuUvzF2+ZdSC2w7zkBmicdpXlBc
++ZrCUgk7utT5k0IJFBrdxoXu0gOZTbs6Rc8kXy8BtWK680ai92Q5H/XuWWiuHxPw4cyxlDjwsM5
sLonpz/luf2oWUYVwoatI8ZvcNNsCB0xkpXdOlDU1IV/z3s6CPwvTLT2aGo3IsNk2CxbfFVVupFp
f8+6+ZmazkfcOte8Gy6qGr5Gq0Eii8vKHqnMVP2V27ysZmLjA0Q7YplE4FhVQWNhEy45Kbkdy/Ls
GJz6Nam/Qe+Pxiq/p26Nekzi8KYKnpfqxV1LRBbbgNmbOf1o41WakwDxuOsHU7FKcLqr3JEjejnh
Af4m3PLdtq1jUpNI5SEKxPPxqPXxFoWxdXtt62TZkgmcBMNols/9oF+zBWzfFLv3tVvubauaqzWL
Xxo7NTmTtzTnMltHyV6EHJML8Ffemw9a6xAvQtbHrMbvWPnvnkijvEtP8VL9zcyFexuIrmJrx+Qf
uCwWkbZleYl2OCivoMD2H+hLXhbgLjmRCRQuMwx8jYEPIXpNzK0MjOQWuw9Ml/6gvKV2YqrZ/qXB
uKvc4TqX8lEX85tpjF/srKQFHzPDoF274k9FLOGm6Cc1T559cNEbRTOm7SRqu9x59cSMIgEJrBlH
ty+/OqeAVVbQZmTc4ArY93Ux78eK0DcxvFCoPsl2ffeT9uYv8dErZgAow14u2cAiOF7Q+UUICq+i
mUwUelRSmlF+4Kr6MuP2EBeFFuT6GhU2Tx/9I83yjthUZulaY9H32Pps3Un3WRbqrDtDZULmUDzL
XOf5Jm/IC3Mab2SVAXB91FXKUQPLUCyHk6PTHbScmcYjuSF+7kWNjtXDpu3ouC+EAgYEPsBw7U/a
KP+KHORzZ/j8Mww1ppWQ+5J2HtGfb8R+IRTjHfFMF/OYjIYtxbxDkUSa0DkT6WuMEgEg5SV1zRdr
Ko92E4+Qr9dbMpiUEx1RQCK2iJVkLpfJRVxG6tPYdfbka3VrHJaLweHXnF/IiLBpS1mHxTQOZjYR
2QzT1gyr0QKEQqt3Yun9eREz4UIZR/rGHpmlOZYRS3/SNuv4pjhwF9LumWz0HX7NqhP5NlBiPmPT
6xIscrbjqj2lGh0bcqh9U78TBbY38+2KTTM74G6ikGUKTyn1YGveC30Dbqdq+jRV/ceuBmaqjnmH
pcOSva6MqBrYZ+T0eAMj4c3s3Kl306FVWRYjigjCP5kAxIAYyy93/PIJ8IKnxoCN8C/kH7F1H9Qj
PYJD4qs98Q3PDghGli2NNiMwSg6MHFPy6aaJ8bFFQxMSyHmc6M+Zynu1074gt/ej9Kwo8025x4db
B57glJXRFLSwzge935waW71ks2VGxvKHwxDnPY8QmRo5ABVMlSJ3RKEqwlHvWCvLW6/Dyk49gppn
HUB0jwqyY3we58/twthdzfe6ktG0jH/IU6Oupy7n4EO2q4W3B178MmdvI53SQ294t6RIGBlNJBAu
+hFVJfbq5kkYNDQX3fuuUkD6PdabwErOSba+IJExgNs0FJiwwJrkLVvEf+kM4200vwtJnmOMgmQm
G5IsDjuo2DNoVdKjT00r8BK6rCL/mmtrOLjgGWCdUp+Q9zOMqIHEcsmE5R6qYU7puKyf6zp+twsK
loo1JgfCVG/a43guPtnz9kkXv6YpPeCyVQB0R/ePb48v5Azte2b6bfKsKlHut+vEqrhGiiUm3xSH
h1oZGos+/p2sxuPKUVGm7aMGmy4AIPYNgC8kKJ59LFZBPNYna80/iRIi8RBdBJhYBJLo/0ZVs5rI
NUT/x9bcpm3oTv5TX1n/Sqd4SVnygnF5azccpCnPa5+eVjJ2nbqiT+RCHBuaaCCiZvsisDvSTVP9
uN0gdooPwxhnie39H/c+sFwO0W3mPfyqycE+4bo8NZptB9Yw/xKgL4r4W7mLEwwjW4o1HQY8nByD
ESw0evLFmB1pYl1iuCa2w4fUZqTMtIsGgIzVHYVnkBXKJ1i+uOa3vUrF2asDU46qzr4N0gHwVR61
FRp0BcNuTqxobIc3OYXxYH4b296QeIyq42x53NbOUawvbczjiQX6zKblaEss3IkT/5fj1Ud9qVGw
z+S2xsMZ0hX7G6fVwB1R4Izt5kplVl7/Vy7/i6jzWm4bidLwE3UVUgONWwJgVg6WfIOyPBYaOcen
34/ardoblz3WWBQJNM75o3qQ7tkQKW3zrRkj2uAKN8fmFzFGRqO3wzoBE64Ts9XYE2ST5OqP0xzh
lN+m3Or3BVu7jz3Gqoixa4gNoYYd1GyxKDXVxEDnZb/3ivncU+PHcbAc+qJ/Vckc4kr6S5UrvtHX
TkVyjc2T4ZXfbgV/m7d/Cj/P7jw8qfqWgrqx0l/SSryMHIsc+4xdY6H+rHmQ9MTZx/PLiEi9zNJH
oRAO1wMl4XrqIx1fG0MgtAa0PDTxCrlYm4gosldCn46ZlWtORFzYxUR3VFGhIDeT6ddUCrbZZjy7
CdbGYfwy5var9elCSfP62/EWm/j70JzNJoBoO/loOJK2OdRu2ewbyOkgK+R0VJVDExvSCk9TJYDK
kvyC8VLdtpWhuZhZe1TFcqdc7+QjKRukqnBWZPf0/+wh/6DXVpy4tb3u3Ka4DkZ2rbf1fqWbkgtm
+PAI4cwrm7ghB0s39WROQw+hrbOHNfvNKBrvJN0Ltwtlzvxv24vxrjsfnukFbZs9ueSwG1OtIPEr
C7Y3cnR56wdqeWpkVNHOKi4PS7QCjp3sxH+x1Pw6eKO1I0awOBHMhTbOojWo7JCsdAs6/kwyH3cv
ffWUGwWPPk4sUFzuT6pNTTTDxURJLwMElLiDDnqioGRGf2cYcBP1eK5aWQWSI2xmKkwWlL9U4RFG
zxobZkZ9cMs59NDaWNlMs9nofRSm/zTi5MXC/dTcbM1+Qlx2wS0phP8gQLiiVaRZlD1v2qV+sY3T
MPGHM89HfBHSiwOjpjnQSPiQkAk7VHsRLjy2NamVKvun+g+3iLEyiSWh18t7Albb+8J7qVzMpG01
UwG1ZlfyEZYwc1mJyJ68aXxltoe+P4jV805GfUtyj0iBG+4IrI5K1cGCtdbjktfYh1bnoyaGOWQo
vrcKC1UM414myb6Q9fCfHPFoLm2vdhSgkxQ+t8vDhmoepfF/Q+2vSNAJ45Dsw9utX5Oe6/lky/7Y
1IxTSbHF+x6J6wz+BqDVW8ECHmNZ8WnuDCYyp3hHzr5oMzKB+Glv59ua53mbH+oeeM9mIBnK8cjF
+eUMr93YfThZ8YKsAtkZvrZwSafh/tblIpUbB6PkdPlhOSc2KbSP1AJdenSs+7ackKBQL6hqGnPN
9kCq1W2kUKi13qb05ki2Q+kliMzKU4+fcocs6pVQP7JtuyBHtNYVv0bVpWFn22bUKz48a/HfYQMV
eymf2JwPWDQq/cx8R12xMBwuXm6csemI/qftYxvLB9cRPHTw2w1wGNWUv9n4LKMJ01jCEjZio9dg
/naxnpYkZf7MC/RtzvQEtB0hPfIp/0K9Z0xlEkLyhR7KgxBaQgdjCspm1+VBJ/iTboQRvFqErOcX
maTH1tADC+gcB2IEsUjMPLBSJQM9jq9kmKiQSvAi8s0muWpVhER+PZdF/Lah4wjo+fP3UiwPo3CM
a8KzUd+0+35mXAslvavPQcBdtv2SWW++rzl1DhQn7Fcsk0f7NsQvDvcvQJCLvaP35nlX2jUz4iLA
ikxxWLX56s9pNAtUT2CgWWhJFxoqS2nHVcAHngTi8BfxD1cynk6atm7AwOgTnzdlr1nMqSqSZDgK
UbP+5MvTgoqjaCbCjxzzhYoKfuoFIEZXBuXbVZtgTjEtnmFYKBVDWtQDB4S0L+YsqMnbZsWh4XB+
T9NvGCjcHAn+GQPNsl2BmIkug8Pv5S7r7ksjYRrforHzjHOTWt/oNsdTL31QPsVOtqRYKkQW5A4G
vKT2ucm5IMwBb0m9VmcWqasqYm8nqVLeo0WMZEOH9pqVKiDfxAxplT4UdtGfBs+6bnZf7XP6qaWK
DyhRqZbCopXM7p9m9ppg6saTBjbcdQb4TuNIL8x6owBNMsLVj5uDQdswAfNDsFbWR8IbzQuhURx1
+gtWnsCaaIdJMzxPXToTCoRbJJakHNxk/aXrfoEW7eOt+6Q8J9hsGskQEQEP5c8i8aaj6d9yf3lq
32444XsgmLxhurLYpU0ANp9w2Cwj3IJx02dpmeodus89Z/1FeZA75rjelpP2oub4ZahbahCU/680
xhe6uKrI94iWd5K7wsQbJwnG7dLjuIHy4+8IuXg2MJfugxOxZBhFy8phuMffwLsfb+aRNeKibLqJ
p1yq04JOM9Cej3xT8aDKae+zFYF7UC9IXpEOFGnD/T3Y+2JYu+OgsPG1vTjailAM0jt3BWmquyY3
A1JV+KAHhjAK3t56dLGrvfyZV06c9gvIQeJ2oqrZNmHoiAKxm+7iNHToIU53g3kAbXYX4lDbDkBT
OYV38NLlk6bkhM94IuXONcCCUoH+I59uoj2bF4LNDoiOAZRPMNvn+cbDhGtioI0015kLdF3SUO6w
M88WBsbCWiNi/pOnyviwYvVd9xZtvJvLfmEgrF1Wx7kjK+u6migWjGF5jvHM5Ustj8IEVXBWpBme
a81HAsQ/CPw391huMAm65W5rrvaAslKnmxHG9Nej9dD35BHI3RYLQuqNf/RtMlZDshuLxL/STgU1
689pScJx0eYHnKQ9xT9mZHlOtdMeXP9EOLzwEZwuGNVCtOwh7uwL8VRP3gjaqcyFHc97J91+DYyy
SJnk+EgnYZEp9zAWvsdutySR3KplZzbbC6qhXW5DasR1/KSdDWVZjbSdpHxsQSMSXYqwbDb/3giV
QaJ41beHYkWJxBgamhCEh9jLnpF2hIj3Q9cTxY7oj1dPzn7QVzPaRXN7RO5J4W/K9k8b1aPdWK/2
ZD47cIekAf7Dqkhdmp5PTjNcNm3DXfOMOZc00M+jLh7Bqz7bTsHyLSV5xA6bAQGq+a3YcTjgxkS6
tVYXx0jftZkhqHKHc1rp75YcIQBfeGlXE54+mv+WdP3PUGOQDcC9Y7XRb8ioZ08t4cgVXd9TTPGu
qrErxDjizn49X22ZzAdChF+N8sPBL1A7uR1YGnlSPpCtqBdkr6jrUrRW+q0SHSXTBMUx6haKOIOe
6gorfvdm6TNxU6mIynd1f2thLLj3s49+jodLIsR/81pdcdvXkObWkZr0OXSJag5l7BH3XzLGgBCG
4ORMCJum2VniSWYODoS3LoFFv2VxLI3VPUkg8p6S8wgrlR0oxE+e76Cibsim3zSxbtsigqVmwKcv
mkrcakJszP1QLujdXAMsQE5UPy72M2GUCIPJ0DnTGAPtYsREzVTkBXvtadHkM8AMlwafrz0ZZoRa
BS9lPDO+Vf5Cw6eLLLo40BtdryZrkp6vTpuPe8vBMdSbBl7b7SwMszxCnwCM4mEB8axP2wyMU+uY
YpEK3Ff5JPvEGQbNbnIwe3jlwb1dq6rQ7+PIQOY7It9PahHnfDBf3JLo8dk5iqRYzgtYZeTeG/3c
hAP8TLBhtUwb32O2JHhW0M/ZKO5kuwhtngxGP413mEidg81hLVD3Zw3oxIDZf3pkUnju15FxIiUq
QcNNgH0B7zY985JpiJCgJi7WQmP4wtBPs/RIR0A6EV0ImtSPDn6CrKUfdxM48Z3lzqHMFVoOrcEy
A/b2NvRx/Zd0SgNZ8/p37tj9/BGlQC+M9y210avZ/KQW3tqdixeNiTTwm5lPEG7eMgB0yYKCPvou
Fjx5NK5OrLBU4CBK37W1qkHsmuFWHE7zbVZNFAKDbphbetzSkX8u2Zi5epyNve7F2XC9Px24nkkO
wdWprFOsq/bOTTnZle7xRQHYhU2GAsrCFTI2eRwpyXPeiLOjrseGtdo4GpbxFMsYRUMiJObjjSGj
v9lzfn4psdBAmSuMGu42P0JWzWyjOHjk7ZefL/n5XW0t9ZkCGMSZXNy3v/Mb9/++CgUYMyhYclTh
nkhnzdQWtItfHLOYtHkj3VSoepSTzlC+Co+qNkQ9E0yTSyxdbp7b5tdaTk6oO28JG2U8qwpC0+7I
SKYfFfX18rcSjn+p1ysnHyuFJMi5H4awlChqCGoE4Wtlu/MWTEsIIBEtbUzXeDgkPymdXk2a3DW9
R31v0V3cWx1DX20hsGd7zrLkUaliviwwBXXFQKU854iIh2A746Sx8L2ZZeED3Hl+KCuqs4fY/ufg
vlSOmwZuj+lSzgqDwDRhBVnehrWFQTVulne0ShLr0omTL5jbaaGRR4D5uRL7ltdf/fyx1gP/huhP
RYdFgO3epmbO/CcQekREJuPmLdd/2u3mq6XWD7fx9akTIyTowiCbWigiMqO9ebpajG4jVlV5SzZM
HyfDW18qvFZOZRvQ9YpwK0NPYTMO4FRQrkOy/QN5n7hC1LrPm/iRoNj95srn0aWcgcTIpy2d2Kpm
p2NhFV8ynpOD4egBB1LGs4EWWX/MTJRDQHc2+DO7kLefBk7wJUNkjhf4biG6CsurgyrAX+584TCi
zfpBjPoPmX3VGS1zef75nRosBbHqNekhk/PFlY6Pf+9mN/rf3xouJk+2UdTdtyv1529MDP7/90VW
ZyOxkqRQ/Fy6P1ftzxf+/x/TOXlqCWrY/1y7/3+F+9iVip30HhQuuP+9sNvbpb6ONCbcLITGQY3i
8PPfcKddzWT7FiXqxZIRgnWYX0qbKl7m0Ter5bKVtdnSF571YZtOFO/mFe0S9THPNtgQUlWLjUxi
KthDTiKeJy8iH0FFqlcKyeIUplHKCMahx4eu/zQCVJwfuGLsqLvAaqgkmGYRpbRC12KR59lYdeBm
S6S9Wx1xsX03jRjBsCAetg05ejEGXfWQjOt6n/j40iQnQaiNmpxZcLy1+rUOCOoGonEykWkkQ/f2
rH5zudpUtOeMZkOlnvNs+PTml8Is2IM2kv4qS++oPYZ81TaFci2d1DLxXrSyxuNNT6cU3CH1NPRm
ri21knjiVuNc3kibsdOw+5JbIXfODKjJau1JE3rzx7jFYYcodOn27lJW9B8/m0L941ayuK4IJsEX
dnFH/ERtbD9XplfSJDTWoZr9o0VXDkHmjPKCKdKVkIAoCJi4wCjmGev+RBk7fFPJFAYXEECUR4kd
x0+/LfhZVMwNKb8mVYoGmtVx3iBXqg3UWfX2frYHyAX0tkErdLxTpIrtFk/sCQA3Dt26r9I0f/BX
ny2NOqe4atDMFK/FUP1Zi7F8mvMjGBQpE2iOL+5k/CvbdmI6xNviuRlORTCFiX/i2pf8X9ZaIr3o
IzWsFSi6SQBeo8x9U0JkYLFJj+1S2TCaxqkf5ynyHPcur3ognlgx6VV+WE8Qcs5kMDJM03GmsAKr
EiKwdYUUqGV39Oj9mPuUB0Gc33Hzf2NOQhEdZ7+Wbdh2bfapNo5aIFjXZxsaffwPql4LrBE8/KaK
fQlfJ2dOlzV4A4w0ggs6AzXau8mon0bfRjpmrPRYcUQR5vUvJpvB7hCNJ5O6T5PGCJzuYJrum6v+
jkb/YOWMKdTYqd3Qk+k94ip17PVUVDS1pwOBHIDYPbGU4mB62HcWUCTXwyc9UhC6L1+Wsf9URlkf
uDDJ/IXogxtAco8ICmlOOr54qf2emYMM3b77inO2h9Ln0jU81dyDNNMH/kfZi94NRjocE5cxem7v
63XOIwug5mjpPxx9t2x6DE68AYi6YDESiqXzCxUGydEjudAMEi/GODAz9tj2cOVR+oBxVt+aK0PC
AtQxdwsn7E3kfB14PelsQ33OC1Wdf/64IY3mtY83XxtEjHCtM+lw1tktVus8uQ6ZZX5Hgw3h+/la
rlHj0EsscnkozLTAYDSjhul5dTOz2NlhJDri0CF1YXhYpkUflrVGSIUiA2MuOzNftwjniOEMUduw
8WJyRGqp6x8H0luM79oGbbasbG+WOVw+zufsMNXp3TJ4PsK9lLkmkR8OoRv7riFR0fcFlj2Tn11N
oHeEy01B3TAScApiliU94uc7OJ1HMj8MjViX4Zy7WNhYNkf/2HmkzzQNav+iE6GDf5agCv9WwuNx
UUyJeKixKq2Dmk/ayJa933vpvuJ2OGgboKB5lTIBZsa5auRZQh1dHVQdhowhlcz+3axOZmn8Hsvp
Ie23+bUQ4jNf09+WP8Q8CMk3KazmQTKcMAlCgwtd33ed+27l3jMPNdgPmKOw8ExmU8ZOdmKGa0wP
OhzX8hXt4ilDRfyWJAgzkiU9gAT+ctqiPraSc9z1Nb60yfN2FfkLUIWYqpx0CLIW36DuifCZMcjN
K3u+/h7xYqD0Y9XM2pvZL2WeIUOKdSi9y3CkkNS+/sY1BcFi+jgoug63ef1A4Ms5a9Vxcl331nxl
h4p63VxhwF2/ZDneE2rRXGTLjyu98cWvU/q4u/nV1zULijM1+7hy7QOeSvYv8nI4ymb72hMkAzBE
lFni9aQqLtWTRjuceM2DkfX7chMNbQnJd1nxvCfU9sAI8WJbEu2ATwKNZoQWfv9N6ZpPxmP6kk/b
ebHHJcq2DNhGW6g4/I4iahxXYlN7t+nJW1/y85oxmNidJBISLxfE6iskSMar8P9YJIlwCHXvbZIh
05VQ0XQIur1scTsRKiLUaF5ywVZZ5FOCRzVcC7RtxOrgVvKy9Cjt6dPs8ckIe4HzLkqSP5xXlefV
LdL31e+Ni9nEA0l/z5XVbchKpqdykuauEAa6gnXAtMOgP+SEx66sLZKEPx6D5r6L3UfttODrpNK5
W/YPcx/StRQrg5oix56frEb8sbMktPBfr72+1wQpG2tPlIPJ2uE44xvWV3dzIZtqJIn59L1V/kc6
D/dJ1p9aStL9qru023DvZdxYI0YJXEKENyBth4dj/yCO7wkTdxc4Xr7ubFl/W9Zx9PtzbOX3mSSK
Z4MUCMeEkPq1vivjwQrXLfTdSYfpTbFJGA+lcNtB2Q1Dao2oS47WS7VuTzEpLln5Z4OwrGy329sx
et2YNOnsIffjKQSbu+YJuIJucNIrHLtBbXkRj1yiGkYnzNX6tVn1w5LGl0pbRTROHnUrxr0Rr/2x
FOsD2lSCznSzE/N09TBDM8VDx5GNkSEcShTLFFWaLsjiYhFbkWJMdHz5xMYpRpO3Y20/7HICkNL5
tZ2LdwDSmz/Zfc9Ek0T92FG0xJxaOxi31h73azY+FYYi7BJfeJXxRmo5v1cFviRV5G+4ua5lKpYo
Hte/xFd9mpZ1nTO4TZGZzwkUdUhD3odsiWqxiPJZemOvheyJ6RXGzpyo8Mhza78QJ8+xBo6RY5eE
eyCpwTzmlFcFcXlfDW5JhGFyB/j3njJdpFRnkoc2Phh1pFbnJv8qAqvL3zTIWwBscq2qm6Ny6sK6
Ht9LQHMc8fYOT/V93ieRj6PU7poP5NBQFxzcEQjlfspdfZpNE765OFo1ZAUS+NGFhotz6MHJ7e7x
NfxjrGwxTM8FTCdQcSVNPCdkgY0231uO9gTPlT0gr+9i5iWLLwwSpvyGMqTKsf7KDjd7zeE7jQO5
5kls7wbSSH8EUECVTnq/ZOgWkS8RB9UjodPdbN6vMMDC1A/dNGIjQo4YbSS0E4Zo7rPs5sHpqiRK
lrbER2DqCAs9jj2OEuY6E4sulQSgUXm5y2m5Bunvw7o3nJMLuZ4Z7IRbzRyH5IXjwzAfbd3Zl7RN
x32lKOoxbNPjJN8MOHyovEqbeJ+rlFzqnkeOArPB3RIlMyoKgZq9UCdVjyguZcF8blr3PB+RMMSo
CATAFygMt1NKo9ZSC5Q96ftioBQVHQ4fpuXd7HF8+rgJrb59aOoHo1rSKHZKtH2ZjwoLyNnsj6uv
+Rkq8zExUGJ6Uwyh4MHkO0zAPpnTw7iqwF1wfhB5yaWx1cG4in8NUFDU0MnXttqjhgJmvORwCEmB
/DC95WXMnGN9S8Noe45hK7G+57L4npOu/iJYPN2ttbivRb1AppzXPssCv/hNpgMDO4zBbsDJOpYR
tC4IO9pKtqMgdQ3j0vRbE43ZFEIWI8x0XgY/sc8jW202x6BIsRPIsnCDAjIsNdHHrcTwoWvf9QtB
R8b8c3J4UeqZD9Lina3WNOwt77p4NgB9MaPJXdnPyBJgkE9VDeUL0gO1zLbcaS9qRfFhF9tpagCD
cW6wYP0oCLX+tZFNcFhccbV8Kzulw3fmuO4Fqbh50rV6ips426sBl42ey71azBOmmTjazCYP0QAQ
47vWIXIEhACiIP3Rfmn9gn7hOt/bRvJla+ulrRfGOTTZL7IkCsrsBOrbnzSh1s8hrnPkyHYJEcPt
MNR5d78s2V3KNlTb3kJpn0O3n0kyAFzPuqVX1xRcVr5C8aRWkn5M+V6vBqFuqSOCvMP1GqcCrGi8
j5Mp25eLjYi+U0hUj7g92SL5hkE52W3gdwi847f2FmjdC/FOYWK5A1F+r+KbdAMVSwFNSPDGdKM1
91XhoySBkUbF1LH2ZRo2rw9dptKw5vHPXJryCm/fikCg48qNRnHi1bQbng9WFx+HXH7L8nWxBBQB
SYodmCXwPqZ8Nj4/qV8BRD68igyr5LZpEfcX5PLDSgwaCBnAW91EOdkUgcW+trMK0w5Iv/y0B9SG
tC3sTT7ofnIRU6TjF8Fz5Ez2YZaRpbTELapDliCjGx63Mj2VvfOSiuaXqbSDVkgjXc9Agqjoc7A/
WKTXba2zz1hnXNpfsDgg3GCJHcIVEck5SzjMK4jctYFeVtVnlfNm++TyGN01IwNh88pPw6C5t58Q
QrG1MXroXwZK5rNIDx2ppQSw+GT2lM1J2t/2COdf1BBOte1yn24tlspmCYlEOM4lkg/HjR2QT+wB
tW88OngQUBGXj2OndDgN9qWrsmftrk8kRD3XeDV3UvQfZcpOsCAUHZzzmlrJ3jSs3WiTzJUSKuTe
SioG5+U2LWULLaBJhUMvEdkQKR8RdROb57469K3ZBl3ZXgbqdake/eg5KGJP4mBPiX/qvGjUJNmn
dg0ZBqQ4psWvbuR5JiyHCXlikfaI2Oa5Q73Kn0L/QFy5j0Ch/E2xw3+tP90hYMO/PfjyGLfvXPJh
vRn1hQ1NsT0mJKEggxa0xcT6rSmAz24OQcb58YXK3Lvb66GFm41XTWd2O1Lrq4pAWyTN6cDgwTX7
O5nFP0SFIWJx9yAs+akRwh67JfaIhwIFZEYGD5iPeev7wbK81KgqD2M+Y3fJ648C0ZzTMB2ujOGY
Y91sP7bqVgpAdYku+9BZ8b6YU/ZkN81vhCCqa/6sHsbHiRQR3VxrBzFwbmOByrmtBvTkZnxYU93s
TSGtXTunSdiQBOD79nlOzUcoNrIBNyB2jPIYS1VXI/knO2JhlBp6QHS5uKDKHqhcme0X04VqwjLb
yu2fQ4XOccBEN3nLASf9P8cS71pbTFdTzExiTURCOOUvPb/k1oyzr9MlypsuMqnMCcjP++dJKNSW
6H/k7e+LNZI7MndflXYuU1v+zfC0IbrZm92CV7INqA6kZ4bX22Xer1sYF24Li+O13CzyyvwJweuG
FpcdDma+DTv5XEzkMfgdBWQFNSsAMe0NU4K1JRoxmLK5OAFr8jyPUZR2UGqQdnof52BnBMI+UbCE
iq6JP/O4xw5erSzS2E6wmwMlZNgcuJa45hDTLN1vuklM+PXkVw0IHRDieGciMov0iqkDPQQU2oLC
dBXz3hjaZ5XBLk5E7MDtpc0OCf5/fpbgXu6SK8li351K7nNKpTChI2jaCCzb6wmKoVtkKO0eSlDU
GwapMkwr+ReBXL9fpaLZ+CDaDRe2MzR7I7n+XMLLNL019njNBMd8M3lAb+DKI+TNXKJUu9mdGsYt
DDTt8tjjd1KCbaudq3Pl67euMv+Odozgt8ayNyJIxknJquS1IrQN1GQCfzRMbPPEnHiucHHSxWaH
5I58pYm+6T0dTvWv0sPztU58YztnDZcZmpzBrWCA8qish/xer9D+SeXVgUsPa9qi4/M5evqiKPBg
4kAzyrQKivhZbHSisyaj7sXpjUryG/ilD0pzxjpXEuvRoC2h8hhBHZCImCXLmY/KetjWuw1TxLFY
PqfSedxiOw6SOdZ7OXoXKF8kuK77si1sWzOzBMt3fQRHiKaBddeBO0XCRkrx8tuZEZloQSafbJ+E
l3sRl5ITkaG0hX1Rz7shq+/nYvmYq5ufCx2ZsJsISLSNTBKBQ63Yrq3GvrdYkkbDqx4WW3Qk+YTz
9D3X7lNrra+GbZ/S2HuTxN2XjkEmnjrnlrgkmHr2cnDsXZ4HKvdTRlUr6GYSRwkHRZY12snenpa/
qld4Ab+NxXpd7PSV+Zwf107O45b/6QYOh1YMr/40nJIRsM33vjZFiuxc1V+SLuhS+RsTPO9p31nv
pcln2+dQyD22ySNiRezGYF8xyOfUkVBmiD4sR5LfmYhb62RaPNncjelRNovc90LySWFxdJX8U8yT
cWgIqER0QF2Q94hB4moS1xylM+tQikBkLnOT0IT6jjdSXtdWgOKwRx6cEi8gKtM5xpnXrGSzCiya
Z6nT/zzb/q/QxnYAh7HCzCOsZhHPo+kS1F23dpBYaDG9GFefR0O6yBPj5Bo4JIpi/PItJIpxzSsC
igbu3v5aC25nHiCkxMl4by2rxhiKcU4sxjGb8HHjqi5DliFejy8eqjgzGOu2/Ll3y/xV0HnprTPB
Gad5NtwLaAY3XTAxY1/juvmt1nE4pbJaH02UVLH2i6jQ/l83+T21NqzJTuKzPRUzuuJ+JsLM9Jxg
c+dv3933VYP0VJRn5F4gbatdBqAcGM/ijTYaP36NN0UDyPJom2X2YtfsR3GLqX0rCz4aIjIAB4wq
UhPhMTqnX7YBxy8w0LAd/0p0gibF6/OTLByoxEWXjLUsLIiZzEj6wJhJv30nmD+GZKUwLeAZhhZH
SqbkHtKli1n6VfaHeAZ9MgtACezlOQFFnovdqrYu5IGS0eO2FP3F7YtlcpNXpXWpq4bOCsDlTbX3
HUmWscuY3r8Tss8jS5Mba0mma6ggkr08nKH255aWMZIuMjOMGmCpt9QFutw4VkZ/ifuyuvNjlDZr
bciwEkB2cz42Z0pIAxKiUe7YDLRElgRtiZ/WKwuQw+mXu6hXX7YkWVHzho0o/TLiGdfSVJECwFWl
uhKxUm8nh6VBk+kn53nxakpT6kPetjczn/2NCJA1ELKTpOWEdKWbUTyZP1SJ4oJubkT5Tcuy6vVE
694kIGbBKdHuF1bKq85s87gFnayya24Z7wph3c5rypSniDWEbpUdp9wrw8GuyB4c5K/1x3WU1Pjw
ITg3B2UOdkuimVmsQNmNyPV8kMS+PS4ldpnaYzBdcXwaBRJ8b47QIkvs5tkrtm3W5g5vUludiEp4
bnyyPJKegDQC536Z9sxcHwOuw8cjkinVsPtuwclQcS2Yf2IfFqdgkbN96ga5G3ZprE/j1LghGdZo
/triosgqPfaofZBp65LESOvaj7ok4LVPCc61D7A6zJLLyO7/Xtbkk5Bof64qUKV8JGcRlzZo3C22
YIuLYNGZ2hlF/GmLmc+zUZ+Jj89iKDuNLz/eADCM37q2nFBN1V3aeRei7VzweCAVZufhNUcw+CLz
aE4dsMwONtWvWZwRG35bAsUmD2xG96yUGNfj9HOlgi0zpqd6sq9Wu11QSnxOhU2TWimJoubJhKqY
g6lH2ZnjaydI7Xkb1/kQ9ycn0yiNps/VQ6XiqHiOJKSVFLxFedvQd7p5Y5Qk65N0WhXMmAAAgI9t
N+AwkdM7uvq/GwHjbAz4cT0Bggfpx1CQ2vthtNWZVpoCujW9qqTHV8HjpkrNHK2bf4YEdQ8VfWJx
khlRpnLIgpzEoZ5p+ZIv1QchP5GJPOuEAOPsddJ7mqbXZaK4vcz9R0T3hGkPZPb5a3+o0rF6gB68
6+vuI45BROo+L6Ny2F5Vg9lr6+S6AxyCXV8W9+SsjBGIkI8p4pvgxhcjrZZjpsgzXUj8SNDqUf57
N/WYB2xdBxQx5xdiF748v17Pk2OtgSXQJTO+0XJSaRmuo7Igi9pj36X62mXrJXHFcs5coiRtAVsj
pXG0RswoTS3IP/dRhiV+dinrtadogisReacZ+E6LO6VCw2AUB1iY52HePri0lqOZmeeks6qDPbBE
lE5m3g02lIRGybzLPeh9cmj+Di3KWMNmcKiqZxPR0hlrX3FEqEm4mHUjKhNiBoHU7MRieEknoLZ1
68nuID4j96z3ntzW0SFLgVy2HoaRyaNFUFdNC2Y8srzYuO00nAqyv6RzU6ghxUvBYEjcuVUAKAN7
ZAsNvaa3XKcxUB2Ub4MK2qPk1F6FhqQpnYszf80ZLv8c8A5W03kquv6oS/5Fp79TDr1N0JcZFwPC
k8lDKuGBwB4HdMERAvY9s09zaVpcP36cf5TOwmVsUxRMEkS6T9krgVGWc5kA1c+ImziZP9WwfTbS
7Q/loL4FAU7kPjv1PjO9iy55XMOfhWS8kYVd4smUX02KMUb5xMlWrb7OjkHTL6gE8Rik4o4QZ//D
1XntRo5Ey/aLCNCT+aryTiXvXgiZFpM2aZL268+i5uIe4LwI09OaaXVVkdwZO2IFrtMA3c6di+2Y
8bMC5wpuyxya2pg29w0aNAEEG9m9n5eThMR9gJ/3Xg5Q+4X2aQNV7ilvkH/xYXPS7CAeE4ailyMp
jnWQOifKfxwvBY2hs28nneTV9lGgdYHMUzNPrduJm3ZLK/lOlBVBu4rXEoeYf6oGschg9P1AYYKg
mLlIkdOu8ks8r5DLuRliy0tbWmni5NDGWn6nPpN45912UewCcRGnOTZxEQflwruDOh7RGCjsSd6k
mkwbqw6SY8zPqH22v/0RGqs0wTy4+Bg5zYwnE5tOldafWoQZ7ecYzwP8nE63Y9uAyKGdb6faglWf
UTGy99iyP6belIxPNWtaSSKgDPfG3N9nKUT2NrDfJ7ObN3XEPZ0M69ZjECSbgGqRje67IPNGN0L8
Unc1SGOre2B0BXaSLtClgSKgiOtr6DPGl8x+4t32eRnEiQfsyp2jGrY6D9WJ5FpnK4hLCThtAq1r
LSgxSH18AYFg6vZbWAAdTwGbLPOmzZwnJflwe70NjakHpzcBWKtdkJtg8b5gW91Nhv87uYVxbIMs
hXLDz5TT584RUHpnzwo/fJXsm7qPNtJL7ZWBgDzxGVl7Si7KUF1s+6r9SiZz7SyH33zgaNF68qlu
BR2LHj4m5pUtBiiNWmpYbEKt9WhIZ5sQ/MXWZMBXYL9dge04T2H3ZYBWIgbpr4MelE4bd/to5O6Y
YF9sW1a5ojR+O11dJIz8Hd7aa6yccd2NAtZiWdyFwNdgJ9I3xWFZjJO9jrOaOmRaJNjS1GJnESpL
Gp1ykpU/M1aabjKHa5aEqzrN6i16xlcYhWqV2JxxG40i5eSpg9Vwm3WkoUl2dccMZg3DkWYVVfdf
AdVRp8Z17qbQH1aAozaESXjKGFx+nBi+aOs9NhYEDdImJlDsDgqlzEmJd+bOjqdym9r+CQrZVUUA
DwvRwaWDmxCGemcPnr0qIlAR8FTBvHUtr2KaP1Wzrzbch++1Mq6L3daPeUq6A0Lh6Mf/0GELDWvD
8p6HsmEUZZlVDkIePRRQ6rDZJpL/tbBA6AmNYCC079Z3CcrzvuSeP3vhj4UnEIxbsKMHCjOeANJe
RLiHWQQT5ggAbAY0RMTmcFIeLcJsfsHjzdj8M/E6SS8583cYCDqHKRfSOk2c4JBOWKDcBGyCX1xM
cMJ70gZ3XeSbp8IOnzHNEuJwB65DBDA3PWbKOROl5HRM31/dK8z8MWt8EZx1UZ0Hy/XXPfhHgmkk
bf2qhGuAiqOCYuJFsG49wQ6T1PwYcTJJqfuuvf5Y42QU6XKkjDvztppjlGc1fCZgB168jMNOYUOQ
lhSHjERU1yEuWnNQZFO9dtzA317iWgz5XOyrhtw/soe/SFGQ3qBxcxNczJUNnhfJgM6O17wuBNYT
Wqm4qSMMASlPup0Q42ZswrdhzMYNx/n7uGaQFFHzMHrNJ8dlqE92wHxf3YYGAB7ZqqdQBLyhKWkb
+WiVCuehYW4FoATeXLT3kgYDt8fCEdAf4Fq8wUVXX2ec3OtWorFj+3wszYAr0h1/YeZQQTjTMuyR
8sD8vrgvMLGl1bamF8tJWWm1DjQG3V2suQfZAzTMSuInYYmLb4XBvpfBXgzzYw8CFdU+JEsr258W
5ztiUGNtM1jUWTd+pBxBLmmQIh0z3x06rzqASLpikB42QxWCL4erUCfc1uaiPSNWDDdSzNe6ctN1
M7u/YlRP0RJcRhcoFgjPtTW9r6YfV9aUvw5d9h540r+R5yLiHQmN5LezJ6I5Swe8a1waabyYw/xM
FDbbjuMyoCsEeVdiw4jtB3uCAZR41Q+w+5CNUrfRRnPHVAIddwlutu1w7nzeAOyOr0HNIdfqDy7b
IpQTPoyvo+z39pB5qynHNc/mmUp4fpg+bJgQPAqW6egw4+xaA0Y3KvMBtavx2c0Gw2HMbWor5bQj
vM4mhRpc1M/TWH3Ylmx31M+5K2o/+5uoJEhSO0516lHDIt7eDcDbLykCZ9VpIkzj0HNj59EuG4Ev
CNr7xg5bGI8sv1jbfua8km3mvTb11pQIBG5ItFSXAMxVRTxAZUQX56bioNED5y7uqt741UZubqbK
1Hvlymft+90J0w9KbnQyAm9jJIJN6OQNxMbre8KZNGQ0xHF2emE5DstrwTwfUC0Uxl52mAOXgDy5
JsumTB4fCR2gmERJ3R0ini83aQ592co8dKS42aql/SifQEikbKPj2ObQkV8dq99yJQRYak16MFzz
KvuZm1iTpbtF3w1bj9PI15hj7p4JW99Et17g6J2L5MDR2Zr32mgfMPvz8OoiHAMTDTKAhVdRE0CW
Y270bR58Y9ud8ja2aKttf4Zivnr1JDkFvGWyUhdh4/838jvhZbcsOihn5bGEm/XJ6kO0ZvPWjdgg
ZPTBb3O6Xxx1bkl9zam9yzjJ9GmFhc2pViWDqxGQyXY6/xjI9qEHtlpHAB78rnrOVP+aN868tVx8
vkb1UvkYzZz8wxiBubjVqw7Qoeex20OGNAXEucpFuFOVwA+m9nOq8VtR5o3MMY7ZJhyvbT5TTgtq
XFsBxFKJAL4ERNNIEx5N5FOIQ4RMNLYi5AvupZ9IdZzOx1FzdOcZWIZAnkP2Wca566xfX3QbgIsF
Elb1lAZ84NkKbxDEvkOffBAG7UJFb8aCJMva6TDZPb0sAz0oxJnxx0X8xYWbuGvSSyesLZNVarx3
cjOM9Ws5QbQo8v4Vzw5UsmiHr3Sf8S1MtB08KGqKWIHi5M/8gG1aXvkb0fEEiFI+c7mVzfzYLINt
3+HbVLxtWiy3gXeFKrDW4c6qxFknQNmM0Dp/4DtXKzukjSauM/IzM5/scnFAkOzgPtF8KOzoCcmT
FUtInJ1Rd5eV4j4cbXNvle9RNFISbzz6rKqqHBU/y6ovx0lHjsx4B4bRSldd6zF/9MNnV47MMv70
0LF8ySpBkCUb/9lB92DiJ+otkzR9klS3w8C7bHHiWQWB94snDQ4C6mKZ1bAxrPhi+X25KdPgjm4G
DxnEPGZhDFeQtBBisMMFGpf+tErJocGmPE6FYoqM3KPri10+gyTPsA2wjvuFafXeRtEZLZYTDE6W
mQMPBExCgxxM5giBTUdnarlezcw1doHZfNlutqWTaO2Lx7Ab1SooyudhCcl6XsnV5qvdGJEbztqf
3Oci7WkvAwPwWroPY6KOBkPHjT1bH2aSuIfGyaiYsNFzPcK5bv1CSJhOppqutFKU655yMKQO+yYx
Tp6D9wJN5bVOQdHXuuSG9dXGiOCQ0a9m9tDP3D8SAqo3hprI3/dgEiXmkUS+O6l+8VW9VlRzZyUP
7oDJ7iYdaedKQoT4/mokp6AYbUadKd8r8wLm5Sor732cWgoyvYYMqHpSo/dFDuDTsBjpcuLMAOcA
6rfLm5p28VNsCZhGW6k4awBc+MxVngDvaog0JsWT3dMa0hJbSifLusZ9vA9KjOdNSk7FWUgpVUks
wyN+pOP4SSpCZJMbIJ0D2GNz/WRblKPZGZURKZ6K2S+fyf0tL8+byQV3GLIAsWxeIiE1uriOLirM
fnWv7U3nRjGXtrdVr0aKwcdIOjZ0EMd7G2Z1xcwRYncqZ+fHQwqiaZOkhFW8x1DnDWn8dM5wpM+o
x52Lfk6meBNVya3wWWzOwQ046uDvPQSHdic9PZz0ez82HndntHQURexH2V045Q9tZiIaYJO362zj
aHSevKANy5pvc+7Rq0nqg9Vbz8iIiE/OfK68ficjdMYgZBmJo8Yq5rXNkuamjnu1zi2Ex5iPguoI
xAf+xat7BoSx4bRSX23KCHMXTwSvXeoe27ra+li4u4JlEPs2TMZ6ZPVhfs3RP6A/jEdC16QEfoAX
PDkUB22bpjpgWFwlgwskzN8Xc44GIOtbSiGImVvNvSP9w6I6JD4c/ZIRs+66W1ZlfNA6hg1Z/Au0
e5n00n9RdoeQ86kTrlyzvrS4wlVsUwCmg/3Q3VqDfzvNzq4xGFZAFtxQCod5pqVRpFK3ylfXwppI
kkZA8vvobs58DjZ4YjEow8r2nKNcNMJA7/sAj55tUT2SLNaksuadDiz73ySxdtoBwdpsMxbJu5/P
V8gfm9bH6mqJissE4mXN6YWdkn/Ta84XHrsRK2NWAQzBo9HBrqdfExPLX+OQfCAweePgCyTqOTzk
cMVLFyjbchFGxnw1TLqvkFHMqDsCIRb4xsZ9x6Iuj+0rc1LPM33wiFyJcx1xnc2LvyJB5HVr/ArY
iKzYPnLcvsKGA77XPTaCsQk1/mdoKr2ZHfaXLTL+JvP1RpvTNbQx1o0p5yQySKvIiX96i36FeVwl
sEUS/Ev2hL+JJegVjsuqrenL6McODu9djy2U2hOLEwd4CTcxWXXPv85sFOyzpmxdqI4CJ11+pK5H
j7n9JZvoOYpOzFFUBgtQhzQXOSZCHOD0ubBObcYL4MqH0Qx4Jhs4XCPTeZ6i/mCp3573g50Ndz1j
Lj5yu9131WKM9md3i0jPcjROegzXGRUunb44rU27hQ9qK5PjN38Su376HQWLiCHtnWPtUk7RVfGe
2q4VhdXDpnf4U7OqXdEiEu+7jncnUBwhq+g0LFYoQpg4FGh4p01qZyHSUlh4sZbgrokSZqcZmLdQ
3Js9I1odf8qOIZH+QFoefOcXk//er2LsbfwBhoDE0zkA25e6AbBRFnSGpAWf4BEYmkg9eRnSkmXv
QBlYuQN0tgE7n7ke6Rbpnyh9fFlSWrU8qb/+rlocokS0W1AErIwzxUoXP98eu8/ZaOjJcULrmSTj
uE0Jxk4RBUV5Je/GUVirspuZ22nIW0VD8TWgVa3jAr2MWsy11SyurgVgbMCZuGktfNZmVb2R5zCP
IbsUc6RUrGNU3bidLC9o/7ND2Urbqo/KHOwD+xeJRQuUAI7wiX2En1O52/jHQprtRdutPtLttQsw
xV7sCL5B2ZpLkGT53RyS4Wr50O77NimPrVGXx//+6Z0BWh57Th/Qafi3f1/4STT6veOvK6MC8/bC
B5uz2OxD+8uNF1Ua+XtHzy24YWU8GBHZyJ5G7UsQUEUzVw3LDXTVofInHgA8P5eY78PA+mmV5dJ4
M9v2LTac+Je4DgL5HJPwzLJ7uwWHZbYOgWHGSDfX2UvJoWydiqa7M2td7GL+WuhOfMIh6UT8dVNv
R2EiFIbEYj2gEUHmOrWxtdnjKaz0//uSZtl4+vt3cX9iDRke/34vVeGjwsy++z/f/vebXleGR9mc
//f/EvJYPxGnJi4+iZaMnubGh72hZDl6YpqHSfb/v1idD2ImLPeukzunvg/t/774yy/bPMvxinLe
Q5F9LQYqsv7+/d/3xkMcorWH4k32lY0Lq7ufGpKNhnMnDLYoUTUdQtgJu64EtggudOQtnYFbtSEH
N4iGknMRj/4CTm5EB4Jls7yfZ++Y1Ll/1Kb9JVw+eQkOlaPkwIrRD07nUTUoZDnZkXVFZ7EHfopC
F+z0S4SAnrPy+PdP1n+JArEOADXtgU+1R2k57XEiX3D8+2XR6HyPPAtkrGiPw/IdteDeHcz0f6VB
O/JMlqwrVMbjYsS3Ekbk7HJWj5N/P0VkOrCQSfJIdnsa2l+K76PTrPVyDVEC5vCDCHWpVQv7LkzA
PMOugE7UtvWmJ9BKHqkzjrMpDZCurWMc//uy7Pu1nZg30PSjYzHkxn9f6rhFJCg6TKcEndD32Mz8
fUu2fIu5WLZm+niF40HmJgXJYPRn11sBq5G7opsOM3LL0aOgXY2OOpUDFMauOxvmb2VazTEpDJZ0
PuYtawyOuOR49mq86ZEVN+eW++yhNMqtIvZ/xOWGmsDyXE2f5Ir77ST/qlY0/pbZYp0jbli9SLYl
aAbGKHiSpPnFMkM2xwdw2AmZE3oPIgI9fmTzSvsn9LQBFD/YT7+v165vOetqyIhSBiimpjU/Ia3h
UfXaT+Zc80KhlWgR3uUoP7hThCt0JXFKOCLFFb7VsZrApjgURlQghWikSFbZ4GHFxo+8dl1/SYjQ
g9vaG9cEyVHlwCWsqUG4aMybUVOK3nqIcOz3T4Gqk5NJHfJK4suxwpVqFE/HGkroQp8Mse9hJyVC
3uWPdOsa80Lg9MdtZXUcByjnQ8oNhxU/IkUb/1QkyoM/AL2u8G+5DRVrSj8jL52ZR0B2w6aJsKGu
JU2WcKbncaOi50R472kR7VVZv9XOqaaeY/QzaFXUb5Qc7DiqG1s4ZTd9+k9GHOEgMZYcdmFDiI9y
qPe68o5jRazCKQl4jW50LoC2x21inwsjZX8kokPVlgCHyFR2T9znehOhqxvuOsf+YVPZrZnkdyyQ
Jddq2a0giTwHFtx5ojT8hKwcqobeyZjJs2HxVIfB2ipLerD1o4jFJ9DubBPUyRWNJCbT8l4kYUS/
XbKqDDCXetiJrOiWPrJdwruODcG797C7SxUflRa30qFPFkMh04Jai36AB6wI1VXaXzcyv68dfRv2
zq/kFodeD7LOTFCuoHJT6W7usXtWsMRD5ZerWBQPU9l7O62mbeslD62/CNJFuEmc6JKOlb22wyMP
ituubh8NJfobuwVxV9j3BBxebN97DJfCuaULAI2QAZH0YE9qmccovkiDyhBJ2/kcw/GrIAgTE9sM
4VfOYRKKilsVr/7Seo5JOkDilCWxrEn3kCCjXyVAyLo2CyOmojx8q4r6VRjpK1AuLIlU+zI0aMt5
hPjKky7/TnkfWUs5bzjBEdoGBnwbWvHNaMO+H93wPh34n5UaY5PTwxeCXWxssuWpOVYE4B0PwQ0v
RBsX91XQfzN0Ozfmq5U5WMips4wHM9tlaBGRCWZiSnnE9pTfuPm3YoeUZfJ3mKU4FKrdaiN6mhVU
3sLddKxgL8QLFBS4Q16X+0AHr9ShsTWIOVy0EWPKhBgYDj9dOlP0IJAnI3W1YELi2ibnkET3bHxq
Dirk2ZXBEt4nQ2MAVWKAsxyaEr1DHWO3b4roNrI1dbf4G3eOy54gZHmWwhjrJZiAMfXZKRpspXHS
sWQ0mv6dXiw+A/bKL10YY4m7KYb0inkfhKn5aWpQMlrY3zLB9tVgsgMXMrPg9Nw3QQUqEg34VsqF
N26pflynMzYm/diVz50JIFMBq6t8t80OEq5/bDoF6rLgrNk4D8S3cUDm8KNd5r1MT9swJIIYzv0X
vvQz5vVhKRMlEQV8MS9iDwghaJcWF3JdeDCI5/a7m81vNhjxRmqB1sOyjy0zU/bEYY716YqVOP/Q
s7SwZStXThG/NTBsu5HaxMp2MQsW0/vU+w8uKi2Hk+LYpzgmRVQwAA0CI+KY40Oe9bdSbX4cgui2
4VgekVQ9RIUG8TOLTcb/jQXY/FGOSNfFXAzIfuE9jkOYfkN1JRU6rHNRftk8PXkbeEEbi7nHs3hS
ZOaLH86k1QLrRdbtxtTxrRbVU28Z/jZT58ER8a5roOhgvNokfsvRAmNb0+1mpdB7K/aXiNRJMrJb
tA8ugRk3bh/86dHs9MnPsx/cfbhuCsyeenhmR3AoU6gZo3WX11OzShZEplsENEjOzt7p1WcABcL3
4u3k7GN7uJR6ju8g4gP8swPAQ0hH8PDJXVFYyxgnXffqxKwSqnAzxumxLpc67DHaZ1Y4bjOBM6AY
2M8CRKMhDF4oxNfL3MLj0iXIAn+ocdAE7Sq3sSTO6XwMIoyGVQJkwyQGNcjkBZMp5KYpSo+4MPZm
a9+32RWAVPNMgHl8BLoBNiecuVtDGlGDlBjlaQ0FH+SYXrkFHgH8VZsXC0cqZzsI2HVe35eJKK6i
4qDp6AaaWremAodu9UmELD/L/tArbupBFdMgTu6a1Ja4/n1pPlh2BCtNcroWyjrPvcRYXQO/cURl
XlMnxu0aSuQskvEq6h6iT/LGJ51TRuMVHi/dHKEp8WYWsblKnUcsDmxlcmbBSAfnklkiWnb9tJrg
2U/LYWXRm0CQg3nQMkhjRkAMxuEjTtzx3FQV6MmGDQ0v264gt41vA3cKvgG2X/kTUDfzDH6cjW86
7NE5ATS4EY31/XlgsIfTazOIOdO2oUQu5EdwlYkOUCJaunbZ3eWyxc0ZdVxcVrrp/am7+/v3QUxj
TGVrZD/R3ZHJbtfSx8SUSyIlMYXx28i4AtBO7qYylPfD8gUx+ixrOtHtxg9vl2GjnMrk3ohJS/IA
Y5ZaflktXziyN2yf6SUee0qV7Umo7d/vdlYWrTXd1hwM+T4ub6xB0diiVvrxqa/yezFjc/AoovUT
Dk3IeD4a2JRwiebo3IzbOEhS3xdcqNahiOxjLfvnLg4oPyEvtGah8eBxTeztaTQW302AlyNdh3ON
TqLpW+D+8hwpEJAkqWBtNvFLs/jFu8GnpHTNQiG8bZTC+pbIo3huIL8zYblvVU/cXBRLM4gXnq3q
XwsdahORUVqziRiebRtarWs8/f1ioJNlZE+8aqqs3qemNT43kEwF3pPHv1/lOt4GoxftpIvpsMmC
EQe9K/GxeLepCJ2rnKvyuXKNf15dNJe/X82dsOn4quTOseWD6/bqmauCO6qJHtTIVD3bzuTivOrH
3d/vmuO0ms0hWAeGSqBxh+qZT0u/Uxgz8b9V1bMZhckhmXxnsViTgPQZfzxsnsfMgkAC4bt6LsJx
4lPBOmRKA1iFuAxf2iytT33cEhcZwgvbqezK8RLMuMxuzazxiF5YWzvEfZ95PGhHTk6Ww719ZAb6
9n28aKcuL9UHwJ4jsFWWIEWZXb1yjjZTLhAG3OFU62A6103nQAcJaWKZm3eQLYQkE39VD7QUlFR8
7ntvMvCp6SdD5cad4oJ1+O46MsKXXIFRyjhdDQQI9hzxwBpSUn+jqcJiIT89Fg41q9HwCrcct2CY
Mnfx2ceTs5tIJLCSQt+DKUO2xvlu86HbEIHgWLc4FmJW+rsqDhy6VDFWgJDFoBvnLBCwt9SuqA86
DrdaJxusjDbScBRvEsncGgAemNr+rqxY57dOGG24kdKqe6tk+WrbmYs0Ej6yyWQQLB2eJhbUDBgF
aodV/pLNY7OmJvBeBsQ+TeoXi6VP0q6Hn4zS5oGFXt+kXJZaLoMn5MyS850IiI3yTI2gGzK08NhS
v9E8Xel1dzdUYLyA/8N4izuyjDzmrWgxCFuk0dtRv2WOfjQqPtw11DA63uS5D24jtwa8y77D7Ufy
FyelyBJEnMgWdvF3xv3Lc7maxMACfnLIvzatYtngeGBNXWPDXYXniJgeXY4xehwWjwtcpR57Licd
+7YYhwAiJQKk9NRGDuwR/OBCwv0zrgzYdILtn+X5D/bo31uGAiPqe19DCKdNRsY6hb8BXcE65Er2
WC60tVuehhRjNjvjHSxstB8875sNMTJ00cFhi61dOFiAxEaywYDaeC8T90OGcCArZeGjINZkxZyS
y6SUVEDUjxlDYeFCUODYts8V07kRsTkKRG9yt8EH7bD7mnPrDh8AKx/RsF4kHTokAWROshe2qhjX
Mv++bRaSBfnkhvZCJCvEex0FGyBOgFerURBDIibrmQa4EsxoCaJQWE2/ObNs7oTXBoCpdDggBhEw
y9jt2WXW33WV8vE1NDUmLoeoPDP4vGENTDhhB8AjtV1z20+YKFEv8Sfdx1merZGGv+Tsi42NaZwJ
AOK7Ku4Y5J+yGgynI5CeKjXceULcYLJSm6k2OWAKciElKKoOYI6pre86st+iOBh2Rk7ei3Jl1hHD
vOqLYjyVCe1jPs8iGdCeS4nBg3ZwtdPIqdZ9otGa3LvK7X5NEX21mfEDakBOi3tSsrYurP6SDeZb
6jE/TbFBBa9925WwdVHUJYw2RPsRLHAyDHuncYeNk3/Pc5qv0KnWIhx+5bxJYeKvcnkZeDsO/EBo
YcVn1Sb7SjZvQobDIeTzDlbyNuSPutEFbVpYxOcmeW/66DkV3nPXNtYmLasr7uvbMRp/WGU0+8a3
2VImXwm3ocNIS2KicLtFOU59XiXUUV1fzSR+hjyxme2O9a94A0C6Hb3u1CruNqE9UPvqrHm4uDtu
L/C9NwHppD3i8RMNe63JIT9zlPHWEauIgYVgUgfKkI/BTfCSpXSzsxVEv8YZmRRWcksUB8z0xJFW
u3dA0YBIMLeac4ohwOc2V9j9irgDElm4yitAcEE689Sb2RQgBqxdp6L8qOABGTOgKGzhHGD3dVAw
mRXeXbRwa7IpuNox0RCH9x4ovH0ScqQKJEowubMcT+Dhryc9e3xww9d5IPmNT/9auUAUbRwGiOkT
cxiorA2IF1xpqbnlqsAOjVr2MVsDc617pezpVdMnEg84eNBkCGXguWfH1mwcyBCDqoyVlyBbeaHE
TGtUgI8zTmnwi5sJgSZLr4qswD7kvyopCQixKBDhJlqcIgPDyNnldsYTTtGuWiD8UzN3KjTGjByx
e8sB9TKVpJQr6adoQ/mrGVdv0veuWTY9qkRD7Y3S52kqvHWmgjeXZ8LUzs9pOy9azECRQMCurUnM
+8AMHudBcZRJFn84dsZuphLGy6pTY+sXkookb+kQlklDVQBedthzqtq4JEqQKV2S+ZgCmCQptCxp
BfHjXzYr6N++j2Q4U4pumV+s1so2VuDSYux49bgPpQGWwXsKkkis/SGEdQ5KYkos6IdFeMj7GOsD
k3thgc8BY4oPHPOPF7BjZDZY0Y6EK8IxH6M+fGLzcFuIiQaxXByQbflxp25nGfZz0ct/uVlHG1Jl
Mwt4bQx3uXDvGUPR2jKNGFn+szV9N84PHs+vJI2vwdiiRc8FSR+DqnrmNHTzD6eR/jYkX4jZ3yIv
CPtKz+VjhumHW8k5Ko2r7UWnNNfvXkafpd9zJIuLj9FHaapce90DFmZm7Lc8rbGWxS7OOsO/UHqC
ulERqJ7T+jzFatwtAbZNdRv4vDL5wrrxJ+cfJT1LPc3Aj23Q0g2bbQU1BgdnJ4Cl6G4LQ4hV3xIc
KWByA7h6DxKuNJQGSZiY52AHNEN05XfeZ/8ai49DbL0SMlsXVJjDFGB6cZA8szAcV86gPmAHIA2O
zWPqyoPb3SVYo9j44BXyYY/olr+N1cZPUwEWlRXLUxaS6MgFGXQL2ypiSEjbZZF5p7DJvrjxrn2T
BTLV8Ue7QSTibHSE3nzJhB73la4eW7N78vtuRZD+qXcezGoeKaEifC+s4pnGmGNse1+GDE+j5glh
tIRI65Y+Vr+7NBEH/SEP1hBkz1oj/bjOoeWxvWfleuqpEecZbu8CH6DQgBelr280Q0OFoYCrXF97
Dk27AeZfVHJxjol5nUOvXRPsoz1QfmS1PruUnPGERCG17Ffd2eewjBsUpEXmdztuNJIGlF9V8vgQ
FUUTyvXsfVNgtltyDO2Awgq5jZsnCqblMMPYbr6A1sDwrdmZ3yYiht26z4bhU1BSxDkPW4GawHvO
EsyxAbpzLHZFOrMQHj6slnuuwhZhCxBrhDbt9jK5/AicWw1uYTUtIbfSawt0oOQ96Obx5BviHjvV
Y4bvbSOEpLrUp5qbsq48DTHncS9U5m9tuf2OFixyaMmdcJpXUipUbI1U3oXiU6Mu0txiVveiftI+
JQtjyq4IQT3wvmuP07/tmGdKVQcuV9v5iKFpsZPhaczfdl96MLBcFPU2Q3TWDRy8OkoP3IWApERv
Ik6TTZNwn5gMyF6eNFmhqwrca5htzBr/k+2/j9Tbo2jkvGXgLtRCZTF+osRkeFXZeooM3KBtd5yW
s5GHIyUcmH74qDx5NqNd21ufqIdz66Gaum9T1X87cXPARXBNbGtrZslHjr4RdhBaU4Emmw1AAz8t
jc0n6uE4BQxUc2J/d9y7y9QF/RraL8rrP4uJO7ZRpJwA9A+1uORfkcSz5lWa0QW/+wu904yxqfWK
qPmDEd7y8x9/xFU4183XpDCTOYqSjmYGpe6AlKvHNl+7pofZjfaROYo2ee3sSKfhszWqHev3zd+e
JS9R5rifmM78Dm7lFGvyxlPtf0Jl3UhfvIRx/+RzFQeNmeNo+gFnA65wBqiTcgszVUr1nvd7Rda8
AFzZhSXCbws2gdrzG/J8eNG99Cx6oNJelG5wV5gI3gHiNbEG3nXMcjS7VemxinV3bIN7L0/Eui6N
D0ryhj1STzLOp6luZ6AjAKntWN9XWfCFun513HBcz3NzP3nVJcqzR88HJm9K6ginF3OK1lZg+mt6
NF+CnNMG5HIRo8LimISfQ6rTr8MPi1KgNaKthPnC/cnBjEKm+oMsHVlx7Xw6MTYEI8QklhJ372S3
MmPONhkquu/ZL03aVnsKoBIcVhR2+TUxXLTkzTTjHAsBaiQe4OKgQkx1guEj75rDVDCdhFH77moJ
rN75l8z2M/RMf+MVsD6k+9CK6Yls6c4y+2fgit2FdQI15VjfulY+q4Z2BcPC91DfezXFrgq1sRPh
Wtp3lHW8VMO495LF8dkKsQ6phBuLz1FUbxiZCjAdxgmrxY9GPT9qckV43jkr6NzEMB2xJ68I24Us
y9MOUwCEv8tMPPWmtbnb+FGB06Mp9qlLxQ8IPqSGEvNt/x5k8qvDxrDqvbyibg/v1hSfg4zaEoud
5uDedh3iuZ8GIG9HGktryscmCUpPvQF2JFtHkmO1/Gl+EH8IxhO/TIjEQGb7H47OYzt1JIqiX6S1
qpQ1JYMNBiewJ1o2PEsq5Ry+vrd62uE9G6SqG87ZZ6hZ16QWQ4YkJKMmpJVYGGX1gQ9s3416uK1k
jP4xJihblf+GAMO/0Rdo8YjMBRBIIMW+bJB38QFhSn1t4pDyF850wUOfueVXkczZngpPgg39j94w
OcRx8ueBe8Bv77zr7KZa2OrY96yNDsGfIgD3Yl5dpjA4lHqwg1a1JNzqqCmok1VVsdmx7G8xTvso
zl7jqS+2ygkfYkK6xWaOYqT4HOrQRjGXWCuz9Z4CE14mISVvju+/U6hTkgpZwBwgdiHbTdL1ydaN
oxVyQUrIYGpWZD8frKp+DgQFDcQLuTUMZqvcixHRACAESXirEvliRCXIoNb5hgQaPrlpz0/oIl0s
+n9uWdxLOx9B6ocryGgs0EBZrro25llX9RqG1JcI+nhb1RJxUTQhNlQcDsrIaGSnbBUWenUQAeVJ
C71C4CWwapI+AWKS7UO+WD0P/F9aDa1NkmLDNIz2aCFhT3ssvg0jdex59nskfiB22fwv47pvfTwN
HZo+BypCnrPdaAcSITripVxnMk8J83mByxp1+qqNK0Z7bfOGIunimcNTn+3aGntEnzYe/0nonilC
i5jFFIi9oErEYbS1m9cLE50fkV++/6VXQFKGfGD0ZXww95szyUEGK7Ot966L0qg4DHXBAlklwzb3
9fa5M46phs6mGdxwE+J3rybBh6so6V3j0A41HTf8Ece+dlie8SsFRMLKNMT7TJ9MmrNYyVZhT8OV
kXQeNvTYvKo8QJ9VPCWtWzyM3nqldy1fTPSSbA1Y6toeC7lRU3s78A5agG9YSpTZjYJwAp1fn3uZ
YCW1Pz9FcBJVTyzd8l3ON9NX00vvDPaqGd7NqEUexIviTuKpN7Aciv5k4qo/+MP4rOmTDVrIfMNd
yNS+1VCVMgmxAngoY4YW1nK2iCDIH/4UCiKwpsTJz0d4bYG62qG7zcG7oFsGmtRZIEhUaa8GKh6m
RvHDdoxqy+q9aCakFDgxQ2d8quIOp3AEYcaYjM3QMmczneZt8ng84rD/1Cou7dDo2OeR085x96fT
NkH41z2G7vd0llIyOPd3etTSe5WPOp/FlR0w5nHXPzuG9+KOHvlBXgrqSJV3ADjLwRH0by5bOk3H
UFuNx86WzkE2cbEXDaCRvI3XO6+ufFJi5wk8yClG5uVKZOxyfevOOBwSz10bDG+FTN1emHXyAYMp
fkkM/OPjvbbbjq42qNZlpW38UeXPzHN+jFbgd63BU/gVYYN990TbygnbE6Pbi7e8ZCZgt+24oIEk
l4jNJw3juBiIIpuJFrB2cLAyhXvPHJyZ2qXywPP4U8J2SHnnjk5GZMgiGvARTMU/gfdQ91cuXGxe
dD40kqU0QoP8PL2qKg3IniFhaMQ+STSk94VQ9TwN8klv470Zj8iEUDhBF7OYy6KfdpEH77UWvb+y
eXentYzYUTJvq6i4+sPommQ2xzA3i3ydMTx7lpCHVpPCbdRxuB2rPnjPBPyOsTT3zG+yrbQaWFCh
BUApKJD2e2RbIqsv0D8sScxCbTuvPhDORe0xN7GIj91fXEfnEvf6shsdJDJx/N641H5RvI9NrFW5
0+SbEhelwJC5FhCnGOvhMyOfLCufJsJSBuYNlj/DwOoPqRv3SmlPrOZWgWNeCgTPG+XiAyA/Kwy+
HebbdRL9dDGLTKATJ77RJz+N/X1astcOWH726D5WSquQNvbJKgtYm1YcgGLiOdNFBozJqh7cFrqw
H0i/y7XSN7qGVCzwN2PC+xHAHODoMXFPD8cQYQIMpxF4EOmqefNk2dNv1KcGZd9KeskbunPYVE21
UbH+YeO+YKYT360Qu29fAlI1DF4+G6rb2p6/7aK58Uu7nKoVCZLCvZi+/j152YfZ36d6/KlV0h6K
JP8ZiMgbFD5+uA1KH46outo1N9FX5bjPoh+/IgM3IKoFDF2AO2nfxCNltbtEeg7VVptrvba9xim7
AW/exQ+fceBkIOPyZdEC9Fc980osXm9Zp66khCGncLes7D40flpg9CQST5RQ/BaI3TV5qkPthBVl
TUeFhqtyBer3RR6M4Y4A4WmhOB+cRn6x/x04YoBLTDTny5jBadjqwRLC2KsaB4NbB0FAG5e/TowG
uRvbm2bA6zQ7ixe/czZx08+5I6hJOGBJj6jKnYTAtJ6EfdBTyd/JW0pZMzwJZBSM23148zbvRZab
z35/LzRCZwnDm2t6Nsam+kcG5VdIZPTCRtvKy4BRLM1NxpXdtC17pLnMuNj9Ns3XYIGc0RGALw1L
/xn7miBnxqdT0C6Eq48rzqGGXJ+jtJyzjEj+c+fQWJun3IjCTT0TCkT2OuQpbUOkxLKsXKa4wSPx
5KPEFLQwh5QLtrawozUVqgZgayi08OdUs7yFLYcs3lylvxalc82BNlDrxewfB54m3ZtHwnnNoiv1
b4HOmcbvFQfVSKXeu4vqnDJiR/3nc0N2dEn4XBfBiClPN+z9UI/PZg7E0TwOCpeZRFa2kCIWu7Ep
OctSYM0qpqjDvMo/mqanhhWpCEOUj649N74k6aUJzlfUGBgOENVQai6FGV/Y6E1rjUpn2Rin3tM6
NnEFzsZW3HeB52VrR0GoL2x5xI9IRm3escEw7GcCBPOtU9inKOexheyj7wu742sRc1xlyfJnYJ1f
RIz2CkFhpnmBv0OvDRBDir96sN2XGkf4IjRex4TyKWCuPeFz22QZob2YeBrNfOfxQWasFw+PrQ0L
+omyes7OjGx19ig3kEz+xEO8FQq3Q0nsTDesOKm7ZU+qIN0Hm4yCN4pZ3TGLjL0zSn3T2/WbDLSD
24k1qKHVAHPDSl4dHOmIjtSvochyUlbxGsS4bgYn1ZcZvpWib3g+CvKRiEw3pkdLuhroJ1QhSRdu
Oy/fjmNGCmLZ/RkVp6SdKGABPLFWiYFSkc1tlBxmdW/tu6q/KVVcQY59m3H5FThbNWKrzWv5Ziax
icexOcYK2goAgFMYYkCrR/qr2u83KtStVfA2JqO5tooRoZwMzrICK+zHX8ovqbZabikieyjzPeTF
+QSkDxnx7+CylS8n41JUOhVr3JAOkSSX3KP4r/FprTAMcJezxF9ZyF4x0zGOYxr/sAasuyXrXtT6
ycr3k4eyi59C3ya2jvFAcOk47rj1TdKiUmQndCEj5Ii6f0XwW/EWJS2kIrT1wMtDWnDFqkTUebRA
BLdsLKblsKnZCb+0tQnCsbAoJip5ahv7bPBnYl0QjKIZliUBfjo9j6k35RYOA2lnfftga/I6FMUF
NAc4ZvUmuak2Pi5bJtJAHY1YDw803Uig8AgkKK24t5fNiArJ6McZoOceyjjjR+oy/Lro3yTte0Ng
kj9riPjRQXgnMSvNIEWxaPc2BM5S8lFWndrKuviY6mLf1yiqPHJQqCnTnMc+oQwhTGiLOR1CzNA+
6/DJWZjVkz6tAxeTtCEMMiftlHdNttpToqmDdKNk0yOZWcZwLdaCv2ul+fFHz2R0n6vsk/FCtfPk
3rIZGLBXJ/OBSEsj1D6aWjBiNS1mX9K82WX5aQamYD/HiZswHyxaHGdDVscLJHVfbDbOIT1NRQ3J
lkdUdHvF//oSHaftwsiCaTPVesF2FTHaOOotXbwLNqtI/pp5hpMPTLiGkANBeOm/XuombjX9TTwP
AKHXpHokK9cky74CUZjhhl2HAye1ZIJvGjCrEAJPu9YWXBW1cUlHh3FrrQaWBMCdfSB8gn9J9MKu
q+xwKcNBLsw0OI6Bxf5u4DnrsLQkmhdhzkjnAwXxNW/E/xskGnptTmxIl3WLtNjTS6xASEgsjrcU
LXticAt5aXUbQB4U5HmO7DoJ/LQjrzgPUGfW0jV93vHNMJ/OdWs3sIjaPXeERZQIFnVoFAh7XKST
XfVetOPVEaA+Q4GvuuGUZ0BEHpaefoXdezW5sO+Cz8Dr34ioecAhnE3Uhlw6ARdKKe5G21xdC8GC
L/W/IcWWb/XSX7L/gIxYU11aAdNIu4YJWAbpkuOBKSEv1lshHCQylNJhSBhryFSIToBlqs+mKfe/
q7K+Ez55ADazrzNM0aQJ5tpbzUEFkwNUB6b7Pr0i4l5ETrc1KTWZLQmEw8ybm+kXLuuHIvyrYRPN
E7kHE4VeRINLyY2Wy0vmg0QPpmidBMM1CRTgr1CUi+ReBtWb2Y8fViGPipCYxWftNCReg3Uxpf6S
O+1rb4ESNro9q4ld5qa7qR4Odohkc3QeXhx9itb5yFOOzUAgDzV4EdSDERHftsfCoMwa2hPaD5iV
cedwawCehKIXQEf6/x+QpQ5tTaqbllCGTNZmAAk6jMmz6JCIaqaJxi5zELoxbx6RHkcGDFDc1Syr
uCusiYSlPLkYiOsSk5VNYN6CDvdVnbyWWAhYHiw7NgytVM8M5nFJOcNzFDcnn6S6qgh3sIr3mqpf
vEDf6w1jfXwMk7oq1gx6BJzTiI5QFigO5nEJG/mYRDVwJOU11KJPfxrOtbOZyn4fF8XZHfpNbuX7
MFKraEZcGMFz1cJ3JGuOPksLo+9hoijvEAyiPMH9G3+D53jv7eAMKB+byc4P5Tl2gotqt5TjyFb6
5tVw2oMbuB95x9yrwNuh5x9hm5MdW8AE45WwR4wzTkXMoxdvxwoU26SKpVUSexAmnAY1STO13cPH
rYZt0qhT11WQjSemVuJbUNWGTH9ggR4ciI5q4PQFX8Wbmqt7bv0zEkFSL0OgtKsepgtvtjTilqxf
fM7MD1WWU84qjHBpaoS7Wc9LA4rrTEGFg62wbFGMNB3gyiH55Al4jh2Mef57WcQfAjxkmBjnkLAn
W6bfZQsmExg6phlzX7Lc7cfkVltfMkvv7OvJdvPH8xhz4kpex1nWrfl3IA7gMGKmdkYq4GHXW8ub
lwYlD7V6LXhKecXHRabnN8CWO3NMn9OeUyUyxztj4/eYIFdtrE5wH8mGG5E7gCrFtWeuRJWlWPsA
75mZs+qc4EQsLBTIDL9HFfI5jMMpmQpj2yI6XMTWrA+Wx14H5j8W/xyyhkdhvmmx99q1xiuOIKby
SfsocXOP4DuCHAI93JbFlIkLkKhPOaeuFwwtCMVaRg6JafE2SaVYs7A7VF71rzK1P1xxO5pn0OGJ
A3zP0p4zm+6ilbmxcP32xBSRFoeIPgT8OGEQKKikW3lxf6vn6OogMP+yGEO/OyLq659QJiL5nokF
Ln9ca0HuGn10dnVKtw/TZgHLLy5GGOLhC9vPcZm720zS2kYVSQJMN3It/Sj7dsXDTjZuHu1bbzgE
sYMdYgAOLwmjtPMZWjKy2S1wnjBOiKgPrPCu1/KfMnFGtir+RNK50ROPm7uCiihwxjVTtWflfzTz
6o1C4idNVbOzBbt+GFUEqsQ3Y4IbnqWIb4vhhkrlJdF2lU67VMT9meb5R9NkTRc+Mt13nhUjc+xq
5oKpeLDwk2lrxQZ1mQncDhBFbqJYpi7fzzl/esi5Y4zhxUi8bdY7X0lvXexWfBUsqFaYkAPNPHVu
/Rd3BB/myIMza7x7sbEveAhF+xcR38f5Npyy7/Jd1rTQAes9q83fE2+4NqP560TRq7LEW0bKIIU4
AR1O+Un09JNj4En3oNIF5Ah0lra26VQCMzsoptMO81emhbCds+mP9u7VcM1+yVTdE/aWHQY561sF
OLCDULGcf2tyZpOtWwi25OGTGU8nFjknPS3XtHUHNLAzdutRVdQLeFV64tnphC3k0Ust808pgIiE
dZcxEjc5bR0zfR64skb82Hyp60EMd9pEBLCU9TLj4Eggiy37yTtPLjyAHACTCeAkn1682nhX0v6O
/DjmMBofuHDqxVChStNxQNDcHOp+AuwOAkbVPFdDAYuY8L6MuSyi7Dc7FGjzcO4N7Tbo2wvJ7R0k
13zL6OXd5cuc9Oy1Z0KPW5q4QBP9v+qyFXLeBhmOTTHoeHBiItrMoB9WhGLGa7tNfzH1rMuk29Lh
EojqLLhW1izhPG6KNH0Z8h+Up1FnlxuvcNU6MnnvbTf4lHryEucatiQL0+kEkwSPFmnq00vAlphN
2zvwRV5i+EZ2Ul2JlPtriXmlUSKBXE5rp6GJV+jJFnVDnfSDWhLebtTqSDZCQqiMD/I7Zo0VPZXd
zEWQf9AN4rIZiw3pobAk7uuEAwt89WJKp4XoCIiJiOahHqavoE5ikBb+y6Swl1ZVXEb4Qaui4ol2
+e4R1K50bvdVBsYQLqu+tsP8PaqDo5q8Y9ftiSe7pl271fPu3AfDU1CmO7RqFcFZW4VOLWn9H/qr
Qprh0h8IgnCDb02L2CTAMCwxTixCIrTGRqyhSexNrSPYTmMjChUYEzOveoFmhLi4baSRsKCPcj2w
Q5pU1wNqbHAqqbhlzlBuW9R9lZ0+S9eRyz4l2sCjicYqDDucWWJT/rNzdTQreTRiBoxTL58GzqfW
MdZxA74L0Z/W7pBsI6IntTiJWTPlJVTzxv7WYhcxAqTavAifsroBqClRI9Ttta/4NkuVIXI5AnKm
naO+X8T6q+nivM1UejDqBpvepeNcm8i3Xehu+De/g2PeXsKOeTbV/OcQ90dVaSR8m9Bogu/eMw++
Xbz7mfVUABNYCX1CbguIv6Qtee5Z7K68pjjnrvypNSSNJau01uywBOXHieWRKfDRCsATqckvnxX/
evORJcZnYTv1NtGcd8rwrPLspUNnv4gGzO+q2g8ma3YTE6ZWt8WiaVMe0A402YjKn/qm4EOXFoaB
jMz4MST9N8KKL8bumnGqLcDP8u89zPlzYhYu/Gyhp+anSXWnNSySad8XLX1ll4s3ttO7iO0t2SI3
c0DUHZAAMjnWLcLu3HJXrAkaIEyBtAydsTnmsUWXNlA1vedp6N6tfsKbkPibHKud6Sno5AD8HL4U
s/h/y7WKgnOPMTUKf5nkGwtvhD7SUuWytvvDA/YeaOSrwu4k/ByyfOSuzBJynAA8GFjICIoWmxi0
5sq0Lq6gFKUUgNzXIu4Dkm0qUl09JC7L8CgmrnFN9zEMAeBgnvOGM+wiMOIzp/ztJu9iYQDiBCpb
VC3nJPqHXCleilo7js5wCkkcktGmlcM60IY/aqhi3wZMy+UnIZnX1oruorK3rfC2Q8MqUzNWELOH
9yqwzvw52trPAScndnAIUEsLaZDnZpHjIUVz9p9qUXxpJpOoNMe01zXvRY4kWVr5T9V0u8aA9RC0
lB81qeZwmATegLOyqpPgut1YhvvIGhMruf1MagArfkbOmLzyTdRQSOjafmxcPNqevmkGsnMYLziD
d59SChr7kUWwE2cFZyxZJCZZ8WyH4NcE6P1AFEcYYWdX+Z8CZFrjTW9Wa43rVlevZlkCSXd2NIJk
FqbBN4kNN7LRCU5xly5qusI1YeOxyGH7pL1LMT3wqGFdK3ZMqoDIdt0ljaK9KClCYo9SJsG5WbPM
qAGuB84zW4cTfkl1SJX/oZOuuhQjQzS4UgjG76IN/moP934T7cBCsXYhdLPAy/NuwfHyQ5QMbEnW
NHiHBMKQ4TyVrXERedsytyRAxNVIk6pIZMsZzSeyPhZGSPHHckuBdF20rEh4kt0153UKkRCDt2tP
h4IcwklD5mDLftijsMZSlKHUUr1x0kbjs7WykQ05Nh1fIleVZ2vqqM7tU+eTqoG42unHh8f8YBWQ
CGnPmWLCGY4FKLke/4Rwyytegc98Ki5FQoNOpOg/8FrnoUeq2hByhhYkpbbHYIYsm81pXy29WtvW
rfeM7HQJgoXcqJB9QMK1L8bDRDeJUhFHutHWm8rpj3r9HQdzlq0hLwmpmo0UzFmndeW/4S+HXNsy
qbJGXE8OoQiB5hrr0CjkovJIAFbVuYvCc1UZzOupqKhM7g6edX029dQOUdWANoj2eSe6/myRTB9L
71MP1qTtvemRTw4MlLsp+hwL7x37N14UWjdZD2fNzy+Gl2w7WNHAxiIt+vCjz8pJLmZef5pp+5eQ
kIHtLJLAEbnJ90kcwOp462t1rnu1Lk166ZBEClLVz4ARY2xe3MPzC4fFGiAKIr0i9R8y/VcIEM95
z9R2KFlIpwl+B/UbdeHG1tQtLUiO6Agc2LjFl91Wv0UxLZseUkVcic/Ass+8EjNhh8lvVEoUrw5c
Ne8siM1c1UWApiFvb+ALmBdL/VqWwbuRJFsh+k2ke4/aTJlfxMMxZ8Djmf5Lkuq3DsEZUKd14kUb
B1Ao+mwWvbOxsVLtY9L6FSSXkYQG/FnofQH+ex3ds1l91jL7Edl36pJEFzh0tBWFNrOvWQKyxjD5
h/Flg74NjVUoh6Wqz9Rq0y6gUya5+mVw/Vc3iBGmFwT2ifqrl9YeVQVXTUWxZ9Xpc98bhwRmIDxs
78PQPPzpvKtRiedBZPfcnj6t8VIARfCd4eCbprOehZPKKP8iDEfJ6N2zRPyC1PzFyr3B1XIb0Rpg
GOSZRMT4YVXlR8m5Tu7299D4F1MLGZeEbAxNAoTsPrxrciTRAfhK++4U7S/fD+KmZgkvEHO5D4O5
yVMmawjjQpFupNtx0/c0l91ob7nVn+UEFiT6Cyq7WFhG8Fl3e8rGbSRrmOosJfgs5+CHPlvnuvgL
aY70UgH3mSd3xrWowXIMRhUsJ8vcGf4TgSS/jk7SDUG4ofJ/XM+/Eit1wIyx5HTEYIOqTwpxIxOT
WZ0tjswxmKRIZrnNbyS6z8Fu13ULsli8wMN/sQUFVUEFWR3JGr1NpLPPDRWNAHuwyLp2GaXVUH2U
pD00InpOYmzB8qYX49pA4BtBOJSoZYVr0/+qs6GPv6jYnn3GbXkP2MewdwosaZ02NwLu/kxnb48O
4wgHEkBzcYjwK/AGhM4zp9yeDmYvLONl/uFKcZKVu0lzfd+p5Byb3iGlym0oJXUWhCRyxmesOxpG
HbW2TApn2UWMJ1LtE1qTWr4PHBHAVA56a/4zo+m5dqq703mMs7xLO3N04/pdjvTC1lwP5tmyHGMU
PXP/xLiBWSKJiVDxv7BbsFWqT1G9isKE1iWf98gJlVtVkb756F24QbHkuTRSEgvY273ltxzbpYg5
khyfgDAXfXUUYYcPRiSscB3rwlnbFO34IRnUx1EH17vbct6dWpsOWIdC7Hcwkl1thqk2aKuYK1RQ
sys1GgtD17Ek9Lt+VGeiGB51hW2i6UFQB9aTB7UhOiVwbJdsMH0WwvkZuCA25SaFOWT9uSgge4Ee
qo5/xiQcoY5SInceTMyyZr9t0H1w5Eovehghdz/nAkS34Sn3+4+6lk9qYqqeoeHEhzRgGW8Ro5QR
sT3h+Ge5LorYgV8nPTmh+MpK+8wcmYl+dWTTxPDY/6h4PKYqvEF0BkZV+8cgoABoNI7iEdiaO6vU
Z3ojHRmk71+FK+PJacaPoGYw7ttIz2QOnyN9M/EfV0HYLibXZSaIu+XueShdJTc+Bdu/TuZHt1ec
bvPvEyQfXs3LG9uI5mXEdnZsMcPwne2G8JrS0awKsN8MnsShCSs8vDQzS6TjRGLqDGQZCEezez4q
kcUPVbSzS+0SC/PPHq5eVX2rBg0vLiqo0A5N/NQN5OuIn6LDylBkvOMJQLQRP5ptQjpuuzd2NLeo
tgoGZqQs2WI4unr8Ql4975szh9Fh1wiyb5+WBTvZhqRLpklRPm7JGcDu1n8WHpKKbmCZryE816Ph
J2e02enJUzCdendEdty33YaS+NzkOQvrEuu7yUBr4EfLTI/nlaTymDMMN/+nGMyURatzRI1/YoVU
C+3Wu33JG4VGILS6k5aDkJuCDy3GNYj29U+XbJeL8dsrOU8UvD4Qah7kMKK86zBj3YlhUrfmIVe+
Is78XGcNwMMKFg8VJrNn/4qh8M3vhaTsUt+dZCfjRL91OloL1fi/LkY2vFbXycXa3dXPxFd9ODGD
FTL/mqVAJ2o29uf8/g9wYBd1BAlfODhJgib7NSnDJzAfjLYRKE+le5XZiZaIj7rNww3hLyi+QXwB
1yQPYYIEAyWQJPT42YvQH/WITNVAAldXs3iPq50xu9v9UM+39V3vTZZZMdNJ3KVLUMgWH7Xx5E3Z
LjHm1YS+cqYJsSZQyAWBXd+YojFyD8Y865dXrQlvIwd2arvrOicEx1N0OpgyI5vxNQ7xemkxs2/m
F4u4icA8Yq7egd649h4dPKlcIOtKQFj08P2Eu41vtxaUT+widJ+3Lp+uKi0+covqoK3MeomRBrY5
j2I6ZOsORuSK5eYrY5SNiEBDpGSpMa5D5x730bYttGukVbSHLPbt8k958q/hYWVk8ZlJ+zaCiQl0
MS8kiEvq5Idp1a+j2oZDdKqCcUky7AcKi28PuoH+SjDXHZdYTTNdLdHXfThGvnbaUsP82wDNmJKH
8AqcQTXytKR+qQz/tcvGVzG2J2dMWI57IWc1aTsDtk0vt/+BRv82kJSbsGKkCeXWc/M9KQt/JlMe
W+Drm4Xwnv0ZM3jqNffe5NSBUEigLHInUE9AetVendw9gdC46MarwhfF2WThR2lp42T2lJC8ZwsS
sdgvUkplVyvzf4nA3SAZs4PgKwxwmul85AMBorCI1cl0PP5s8lqQCQDmj/SDtGATVFEHWNYbPhgN
MWBdjJn4mDD8ZZ3zp1ljuAqT6W5o5x7fOi+1wtDETHNOixy43RZOjOFl1Jpl0bABhcN7hFn9UbTe
vQbVtHLEl5sya/Lg+jSzhhe/DqHLzLwlkq3KvKvIvKIsf456kuOcam4xh2Bh57wuY4XSghk5UI9w
b/Ue62P3Xo31g59/m87kJSHacRsU6Z9ruH8ZTb5qULimHRoCu+w2FlZpKlDryraB0fMaXfq3qzFB
Qt1PxLA0LplVfVcTT31PiutsCV9J5a8djHKYeTPSUsHXlTYyZx9SYTkf64VkAMv6teZ/qovqPtbi
tepxjsh/Zh4+53HzkhTdw6IBWKV2/UActIcPtcIkv/Lr8hsPCek+nc/z9BZhCWZ+h53JqBCBwmYk
Z/eCRR5tptFiMI1vyn1X2PgJOCdfrkmIT+Incl3nkiX6NwA7lBHdT9S1TwLpReHqaFq5WLmFA2SE
CCN8g6/SHd2fqG7fCtM/jTK6uLogn5UEropgNlBAS0QQaEa6Zlgnqn3NdOfPdJu3wfH2kWm985f/
xqz8UI+xyyd1ytBIHA4NdlJomdyBbUAp7+BW91lkvRgsqaFRmD+jir/lMg+DU4dle4Er4i0co5dU
A8QlDP/cRsOOlR06x6XBApkta//w6vpUCmfbI6eFzc4JycMZ8SOPgf/HKHucfnQ5j7NLwlpMXolw
vKnERLKIMYFk530WYKBKSRe36crLEpSIKq9DX/Ll2saXZ761FrRVti8Lg8N6mUr7Ub6lrvbjuxOP
nauDIfPHfUl0BSKocsLcVBSUnExvI735S9rpGk3sWtvx2ejmVEc5p98SA6znfBmt79xsWAkQq1lp
vHuXBFgJYLIeVLTHq5SB1ygR9UjtGqSs5CDQ0a47wKvjPCWnspn3Mb7H4wXl2M04+KgD2GYVOeLq
6tbK9NPN8ULNW+NnEh2HleeLW9zyHyZSYobLFPGMlIOJXxyUwk0xSI6HzIU1l1ruv6k45Zb5V1eo
pv3ZLAUqjWM1eKonzJAu29U+qYi6QXNLqkg4MKW3hUOiSkzaG7IQ3nSb0h4KrIZVKcnqI+BTsbY8
pv9Wi5wrifs5SmveVhKnhXac2xTeUMAGrZnC9yCjPQXvKFneo3VOdHeBA20G24+oR7AVIfLlWZrI
4wq0m1Mml8rIhnXhE73lbdsyP8haf6WGYxLc8ysGOskL0cWL0puL+ZCtf4/4gm4BfL2z0qnE6nj+
7I1slUev0iz8dZ7qD6MNz5piAYR2a4PG/inEIMjYuLuRtv7kiFtjawgza8ZjFqbSgcO/qSa0RSjj
+Xwq1fOZmnG6aN38xprnMAqqpN40euaiErOm+TbhCc2aijrDuwwmS8ByIBQrteXDj2chVmtjuXIe
ro4q01bM6jA23iYneK9b/8ubXVC4cBAO+Eh/bZIpcw1YY87jEerdG0ucOZ8JR4i9AyJZrREtHgVk
crpfCm012N9OzuBCJbvSfFZK9MxCFOszh90sE/SXxsGckhdw5SxSghIRbUqmqUvIzlQGHTF9Tn3i
48AONPmcf5wLHDULPiSg7j1Ly9whateJijUmkePkkMKo/I49qso+DBsP5eCWf6ZWntwJ068HHdXu
jYumoiPx52j+cJGtHaF997b516Ffqk1ma1M6+9FKnbU+tt1IsM5tsh6tJcSglNwoR6tpmCex101w
KUYNip6NBJZf/0l29soMJp7ngeopwuO5xPr6rolilQYaic72dRLg8QvjO9bJJa3Ci/CtdyGjD6tp
GyCe0T3IdJRM0GlSDPWpi9q1YcjrptrbFKDqE7jz3L76GKwEDusYbXzh/hu446sUjfyY+bx3OCXw
W0qWDFyHrOFeifO2SEaNoJgvQHJUHCUS6p28CDPbI2o429wICwYxOPXqixgMtHYuVEGjTo4FRTGi
CVSNBfNo3fbKjVMrtl2CTr5HgbmuB94CLWWoNDDryaKKpQm1tgI3vqzLnDanDl6CIOLDAnJO1Ir1
mXM7iiZ+QQD+bVcUEibj7XnpRtCxV2zGyNFXOTNGiyeYu0H9akN+j1n3wY5TJ3VK+v+YO7PlxpH1
Wr9KR10ftIEEkECecO8LzhQpaqLGG4SkUmGeZzz9+cDatrvb273t8M25aEWrJIokmMjh/9f6VswA
mkrtEaVgvwjjIXiHpU2jKV9XjtU+6WKEU9ZA31Zw/R0rI6OeYa5hnIb9b+2Q1tHcr/WrTBKQULjg
EVAkVHWZnuz4uZk4PwMed84WCT8U86YZ7JveoVKl4TZaDwZH3XU3EEJp6Xmy9hNqAIEGGEUn+Aef
dBgvyHKLD+wtqYDrFR5lSmqeAn1l9Xqz7aZKA4ndcVW9ZtNIWJuGSZ2kmmHbHgrjdTIg1m1yP1nN
7EpsVz1zVe0AA+mCO1sPaRkqMhtB6WPqH3XJIGuf1UTDClXUpnDNal+gtGpKgVovKA5DxuY88Bxv
Uwt3OmuplYJ/PCHkpl8p2DvVkpyv0mUeKqS+nWS5tSQln9jBQJIeEsPVV3Fptqupwd0NVo6ayRRp
+yZ6gicQA+cFSO/xNlTzFdg99a9bd2qNY6y091Zv2pWtz3duFvLUOOH9PICZa9x7XVesTdd86TSL
ej77ONQrxITi212ViWkvwiBgmUqiR4qtn4bVw+8zvadq0uG0c0CxXgxyEFZhXd20fXgPcfQhDMDy
JaH/lqpbLychV4SkSJkxYCb8IhLahcOpCBWetY+lz12Rh8MStPEDMbNrHAFX6eg+4zEHpkE1OkQZ
WLkxBlB0DyPN9kHk/cYZ0HagVyZzj03eCpzZEY/hTlCn7EskyHZTWivBO6ymK+i/VfCZCnEthhAb
QTA9M+RvkSMsjHJ4cD2q09qciivIZOQ4BpUaM4uGoM/IjCv0qS/BaLAjrqH0GkO5BLJZrsqSXUE4
UMbqf7gkTEfouSxdz7Y0fYCURly5Stcp0CjxpRWhYAprSfjpxmOoW1d4NKkgRxqZK3SCGlO9lg3p
aQ7kBvQU3Nyj8F6STvMe8n7Gx5kN2jaNGTrswW7M2po6CFny1o1wj71kS2ZV6VVimdRh/Hzbyvw+
0MY3m32+NSGngVdEDSL+yGN0i7oLPD6w0U2Lx0pp9z1UgzAzbvRp+sBdNnTVR1k2IE79ifbq7Hn2
0ltDqKMPjIKDfvJGbTSj69FSCIZyMX6UKW7UFn7grBTpvH0jFsOkvyZmRFvP7D9RLu4mle+80D2V
Zg8BMIDPnufG2h/pJaUdqVl47t5GmwUK2yepgTpoutBCclrtOyHYffq0LzkqZ0jMNJB9xJxTaU6Z
73oNc1rYle+T70ywCSGZKzYqOWft0WPLgUqPySDD6Msu+2VIKHvCoV5bgMWh41unyWe1DqxpSyFz
xl2HOe2B9hg36erOQs2GvwGQUq77YtnJ4gvlKoFKA3Xl2o0/gC7ixnGecWoWRKlnt2PvH/nM2IGB
W1uHEwgPiUV+UQ3261z0ZbXbYwO6HVJeP3B9+ARXU+qCAx+tL1Wo+7p2TmY2f96ldaP3nFE8o74d
x2tG0nwyUNZSb5mpxFyNFtlLoNp36yXSm8fRjVjpXSYwQwWv4YDJxvPs73FL30VazuqBXCRIqqT/
sfdMvwsgBbhBOcMM1n3AdR6D9tYJ8USB9DqYBlo9PmaqGcRSLbO72qBOSsV72k+DuNc7d01qz640
ig+3k0gVtPR6Mr5TrWd3IVtvFZHB0YPTHqfg0Z3UBj/XU9LVn3bMjgqndAnRfdeE+lPiY0PDwnJD
1AsJTDWyKkHe28LFGstMrh9JlUvUbgjdOyr6NKG8Wl9Q5XwsnYl86/hHlYmH0CX5gHik74nvAkHk
ROiR2U1dmcUo2dLrRgpHUNOs0gQulzwBucFuAcmWwK87OAgLV0X7GmRDi1w+w36j1eK96cWx1l7d
siW7IUgxMBcTWTbltsww8CbFzgz6F2J0r/SEBlW0tHX1pVz8lnV9m9WsBF187/tKclh+0FJEhqVv
HXV/2HLKwtc14PE29eF5Iu0NmBNFbENRE0P91XevXrlC9XcGQsRBoFinUfnhjcld7IqrQOEyDgSh
oKO5dAQxizi/znSz15oGnywou3Ytcv+x5/a13e6ZYtFunN4MXPsKKY1pUSY3pSKNRPuEcTYXKPHK
9/JcBWzzpxY0gpY+cWz+3mrVhFJUnLkpuFQj1INi8G7j5MuIsl0fIzOlms66UxnYNIJNNmXf/UvU
mw5ve8xGdiKKUBKrKZ/GPl05YFspNwGUnyIgwh32j46tWQu/eEp0jAgBc4QBcEyDMhfZ1zXpo8xh
H9Z0rOxu6cf1D6vEVVnmFAQ0s5wVlaxHxMjiqGkoccEhTAU3X5eae9jQ0dovphuDsWL3dr/hGLkn
mRqt7oTx1THRnHQaDIKh2/YDtNhIB+WDh2Kbh+RiIXq/nhA4qGj8MIHzkipAhyOKFSIlgOsDJW67
Iu+pw+IZpPbrbF5pDbxaJMp9t4KKOVlMWG7rzzKAzKnF1WGoRmevzPtYU++Gqe6T2npPyj5Yo9xU
hpVsQN4CM2SDXtsx8IeR8hpEpX2A4m5FzsSVjOPvDeBxDalACEpixne9uZay4MDg60axayhecpMF
1xh/kN21t1OGj7kw25to6N6HZKyPXlfeZn4MYroMkBTldIyIN6SQGOhOjClBc9FizEUzgggDj4q+
pSC3iE2J+ROQt/VkzKQMC2csi73y3E9pZscWso6VYMNrCpRmCvAbNZYlj0BJrNwnz6CjQwoOAWtL
zxYgW0YIk0HP7N6Nz02Hk7aJ3YNPW+Iq78UmUXW47SoMKHHzgMbU2fQdZW+gNBGFjk8HLwULeSVW
io0mrWjqpZZecG6heocLFMAoTiqQrt21I1NrNarTVAIRiAr9vomoIE6WBXGFU7Rtc04yX/K5dGAn
2BsTi38oiI2adGzOTavd+GYxrbx0oqjmoQsYKZkANHtL+h7abbWDJdJB5Pa1vY7ES9U2AvRsqwL9
KU/Kr1E0uxEkAv3bQoIVFpaNcAiJhsJVLySgZ3LqK2c+Fo9eseIY6uv0kyPQv8s485/IXLgvmtlK
jaVyNXjgQqv3Ks1MWj/2jxY7gZ72fMATytC6+kxU8r3vXOT8TrAvDekuYu8W5xsSohEvVe83B89/
tavqWpI/XBXMpzab3CUisVfdmaA5GtSCKZ2zDWDejKhEmgAB8EXeaEc8SsFLod1H/vBkJ/Qlu1Gt
9ZJ0Mnioct7fr5bx6GUrD80F+i5uRMRXx6QbeHpfHsrJh5TnHAO2okuMvg6SU4+jauXfFLZ972Qo
Tyhj/CBNZhlQNPaZvy01r4C+9il87iiQVXRxZPER6TUSVel2i51dFjdVjPzO94x2baNcC8LkrYm6
a00w55Qp3LLURP2MFoHyWn83UEXAqwcJyog5e8TQ9xLTOxEkxqTDGgs5BYKpbTzV0vgymuImwI5+
0E1IBEPl33aYdxUQfGQPXg0gpfqK9OSlkK8M9lt3fkP0zzecVji5AxZI6weH0i+CG9LgQh0La9aM
dK5xbZXycaB4Px/PsO+gtYog9WuTD45GFZxMFBexrfxNMbCYGPoh1ikH4ziFSmqR/YZtR087d0lc
kdp0MDRoPc2qgoOAUrDIXRhxCvCChTZdlfVTHgzFqnxu7DHbpUFlgUJ2do1PtuioF09wI8nO6vEL
RHwKHRKRdTySMGMP1TGn+D30lNy1lIJMhV4B8HC/l5NPJ9440VwfwW1PyPio4PRULXTNXPd+ma20
0rrjpPHYhEAxCNnMNzAkDVmym0/O0EYmbO7eLZW6H2mO5iUdjw2hqSPhlVQPkCwnlFmkejF7vK1R
deBVv1PFx49uU3sAeEwzMGsIsHUwsxfMmImlmZgw5Hvd2Z/Qkx4I9UxuxxDpNKQPuzGuGkECj+OY
+AP8GatJAUmzbsuRFYF9XkOoTPTqoneRhKEukV+Q+0pNX+QnA57dakyK98DhbmortGN5TgjnMKZb
0gUBARQcrzRhLhvvR1DGO2MY8zX2cQ5HiADRXElYxBx+BPVaHeX0wpZ034Ke+D2Kv5reYCIbseNR
v13rIb15ncJ1CjOXgwJeSpLmrGWRx+cw5RBoW+NXQz71MqaL0esgT+qU8LoiiclEUISnOkRwk6i0
Hdt+meIE5JTVtwcDBxy7WFa52DI3LSlbOPdAxci5tYbq5VUMpO7ORls3RsFIy5JgbHSSKIz6Xm6t
gWuPfyHIwUCXtZYgWnZxbbZ3JDKnSM4cRAZIzrOgPQv09jWT7vLCrUrTCklx+AqC58scwcuM+I8E
+5fRTh0aotO2CbHdJ6m5raZMPCLZnBm7udL1o9A4AJQhnxbS0nt8CDeCzuHZb1FH5bNYlIQTdx10
Ul3ZAZpnG/WGQ0BAOpn6k9TMhm4puQxxAGjAGzX1INvwfhAwDMKMtQ62GT3CenoNBpKTShrn86Et
BoQz+ivgK2tOBx2mUr/mBgZ5wo1vp5+V3V6rBrtInJNPHEL8c+H9YlaEW8O2gJI7wGrANrhhAdhC
QitJscUBi2vDp4xnujki/uZMZgViAP1RBHMMk0/Rll7HQ4LqzVEoniedoYOs98WHqkGlgnNEiz50
Koc9U5ACRDXdc+pb+k3xSVaYv2GptNc6o3MBl69EYEL79qoLca/SlnPNAdk6PlMCEagmWgcMIe0q
dLMHT9Ez1mrrXtPmqDsTRgtAqM/AaK87rdL3XsOOupQgYAG63DbIhYVhwvsIup1vWjuEA4odWPGk
a/Zt43TH0kUDXFHe92vjVLTxne3Atx44+bZ5DGyozb+czj9XuflAQ2/tO5Fadmn9arSvCo+92XAz
FEl920PHIVotsBeJRnM5KtJqwcYtJJw7/o5LnQWt/Oj1jGAXSWcefy6iOfmeEBqO7SX+yjRrnZms
Egj3HLY2/b5a2wVDJiqcpzHM3+IeMlxInxY1LAOp6MdD5ziHHqCHGfVXSWcyxVGISyV8ugZMly3R
zWeTuI/nPPhRA4XkV9kdZ4RjFX4VXbnNo7sKiMmSwLQrzeIQNlItnEs07Mzdjxw+L210DPUhJV0p
7U9s/QlkZ0JBx5GGnkSHSgz2R2H3b6Yen4m7jNiwsijUDUKartOwSXCUxQnvWTXj6qZLupfB7w7Q
HdEhSMxDffPYJc1TrQevPXgiXBrZxsFaKgNDrBWBbw1MEc0G/0rZ4F3oJmgKCox2Zdo4dN1brcpW
ACNZb/26W+lBsc1y5pHSNe8FgGWtI3WkoWUI0kDMFCoKfQPL/FpTHbsWRAVLmtjZOhXVVkcuj3OM
nq5J+qSsgmfzu+VwzA9J7GJiA4WYzqlDEZ7ZHIelKYGhWEy1oU9jgxE32WiICsLJlsKn+dfgKR45
X6MuRWpCYalypxfCmGG7UnltTKPeu4Cn9Zh+TWh7wKPc6lTodQNYqS+eVfwEPmKfy+Zopm6/4oAN
TFO5P6DvPZQdpWTNp7eXzBJZZPy0AxlLa0eBmY508eybYM+acDvprMLsgIY1Qp9w10besIM7ttLT
kB5sQZOlSsMnN3Ae5Z1yvedhtEkR8UBt5sahNZorDcHjTWbrW4ZtuZKYNpeY78HHI99OVfRZ+DAq
amsX0PpZGg1bpUmRi9nG+kZkJn5Pk2pcoSVXpl65z3aPIkdZsxK1xG+Hl043tD3Si8ae+6gCKGle
cz4VrrMJ2ZjjN0VaGeLDFCHNqsrCRqEFxpVoirWoK7kRBOPhWzaIRgKWZ1n35Eb1qzrqQX0L/WCJ
pN6EJZkrAo82bsAQOU6BEfFgslx1RRHfMf2v54qiOdgPsdG057YevuCDfOf837LeJA/+CEHJ96tr
YilzPcNNEJjTqisgO7iayy1hShq1bcBewQaPOdXV1nZQdvqReRd2HtQOft0y00czysPXOBzmUSy3
Lmvv1q3K6hzZ7Tob/atmugkcwu9CHAfrOBAxAVwRO+SK9LxKj6lCOJXJXE1pmY3yZ4/r6RoIk93S
kvPzJttqGnTv3M9/xEJsO/qtD2Y9Phk1FmwDRcjSxkWO2MYhXsBNQsJjNl4GSW2MMip9iDyupH50
+sq68hPnxhyQ89RRgcNgtI8woVbdGBtMxZxh6G5HhpBXRS5f/FhwIrPTjWan6aYU1edElfrgY2I/
XP6PqCPWOpO2AiB59vY8NaVWspypx0YglWS19+ihiKAlzdxziZ9FUdOmzlVrs3ejpr9z/eA46kDW
Br0yVho1BaTBAK+Qzsp12yiajqXzEPrUrFthKxa/cCuDDYdh2iouQAi7KM8yqdNVn8bTnorpnaZL
bgTXWI8ILnSy4ui2jtNWttMBIa9N+vP22y//8rd//ZfP4f/6X/ltnox+ntV/+1e+/8wLsj38oPnT
t3/bfuWn9/Srvjzq33/rj4/52xlXWZ7+5a9ch59VXuc/mj//1vxq/v3v8ux/f3Wr9+b9D9+sM6B/
4137VY33X6AYmstr4H3Mv/nf/eEvX5e/csYq99u3z7ylOchf88M8+/b3H+2///bN1i/X6edlmv/8
3382X4jfvi3zFKRp/ecHfL3XzW/fLOtXGwCccFCeOPa3X/qvy7+avwrhKqls+DgOUH717Zcsr5rg
t2+aYfxqSpsSLzOzK2wIuN9+qeFQXH4mfuWWl1LXDUROOhGV3/7tXf/h0/uPT/OXrE1v8zBr6t++
Ccv59kvx81Oe35aLytJ0bcuyKU+4pjKlxc8/3+/DzOfXjf/TpVBUpCZZjQIY912lUUWInpukwieV
r4tJnQxmQPZBslvGwIY4+sYHQ+fUEXRUX5ECDI2LhEfGH3YQbBJymJGoqvPklrhkwCb7RVGvjPGz
VTAatAImG/0dTltxfOPrRDZjDuycFnlhbWIbDPiSjE8QXdkSEY0M+Gy8Qw1woOL7Ia0AcF+LmDrz
4Ys4MS8Mx95HrLc0Li1+uxj0Z18K0ul4Hjg68BOaie2WfY1jaRWMkuCd+V8H4eznR3bhHFCAK8ni
eS8/brQDkSPQajiK5yl/coAFhMUxnAU9w0ZEPeI7TQJndkn6wtgnivRKoQhcGGLowMLS5syqU+2U
N4NX87Jo3Q7DeBKe3MvEOc2/MCUlm3r+0TUgIV3eyyARSFtTfF0PRrq8vCEKxj6G2NeJ6jdhwBTk
QrumUOA63+c/cvnrCOu/CLFYZRG7FukZrKddM2Iv5YVHVnGdp/Xt4Ccf0ikp15XY02L6LF6qnZ1U
gtRssVaM+Fr1KPhQE0gNGT2UAUI7Sa5uXTds15mX160RfESdNpIy6uzB1t/YdKatwf+QkospBUyU
CvXIIgoTjJHgwjKtwDGojyvyEADBQEiRsxMazIa7am3YZi2gdXt+UXk/vBQ9XZm6QnsfsYcNiFaY
ujZfmR4fiuajLtDo+8QEqh5Kwx3hv/G4pOhRkqf9FdvTgLDMtjH7jVWv4EXRpJzHcl0nH5enKHv/
pq/0czQPE6tpj1gUadTg6uAptTbcCEOuO5ehTMgqn2Msv1zlUFEDbxYk0cfIxWHBZTe8haAx+z7O
mg8MwRmJWDDYTWXzOKl1iuiMjFNZ2IhGka3MhuHUtU9YuD+8edTNP1W0SmErGqzfPOjnIycGfo/B
ukbvcLlgkOvQvvJpcZNRuKhQU3V1fO6sU0xxatF0FE61tqD2FncfsvG0dd/215brXlEI5Vbu5uGI
UtmOmpdETowx8FzFAPUp08d11jabyx++XG6rMn8k/TUFoKMquLAx4qmf7yj2GOs15z/durm8Wi3n
Vp5kiq4OH/78pj0UyFYV1jAO6rPdsZj9bhr9+3z1+/lJ/qfZybZsS1i6cKQLN1j8cXZyaLWBLSqp
8dlMMl4q98LmMIV073x5/r9+NqbcP82FPJs0mVmlYUDC+tNcaGAHNmuD3gVVZKKruG98KB/4Cxs4
h3ruXmuQBeZB89dPy2z+l087//x3UzA6wbomLZE36Tp7rvlH6KF3abjb/8nVNMx/9EyOaQpp85/+
5zfYE5JQhk2GudFkJuq8M2ZybmzvPOaIcvKAQMxk4u6fbU+9ZZ1Sv1uapHFmvtr/9Xs23H/wUqRh
2bYruNy2Pr/U371pzHVYH62Cppyn9p1s8AcDw0VrvpxfD1BBIovK7Ii46kcS7zviH0lKep5fXeqF
uyrCHcAgV/XwBKmk/GcXitX9P30kv391fxoJQxxp/qAz7tIYBRvI6LjwuEnnpayM7H3LAufPq1hU
jFtLENv7T66O+Y9egGO5NgNRucK1/3R5CMQtgIGNJOrWcl9XKGC7GOwEzCdWyvk2jebZhQ/ze1gh
He5oLyn3e63RUuO0C8TODVy6sOYPM3PPtjsPYfUaGQ1TVPRgS3E2GvccepQ9tbHwmP9DirKs2LHB
QkKzrp7Cct3G01GvrYPJSpnNy8S8ykcS6Wxb3PTBdNLSlkJNxjRd97y6tGx3mcwPcShPsH9NhNyo
J/Vu3QYGH7Tf316WFEPl7kqfb7F5qaE0G/DwVwINalJamEQniEqL2sfK3lo3VlYTajfrzJlFaYEh
xOJ/2vi9saq3cH6r0bzYKVuejIAAqcR4L6zTZemoiq/EkPd0l7cwPnAXzotVjP1zToBPLHkuicz2
qKuQOAh1my42mJ4NurW9bsl1lGqniNtD95O1EsYTZSYu1rz0TE48bZBHMVdeLhnOCl1+Brkk1oIx
cXmaeRBfdlQayUgA3BBnw7HCCx1/OPPADeZL39vuWdKqRZDOSO52DVPLz+2N3bGGCuzBMLownTEj
cPUvc3uo+JSyen40lQe2jsufj2INkeXD5ff+eiwKY55k/7hFnG9SpkbXUUoa8k/zExLcaRoI5GaH
w4ar7YBh1qZ/N2Hu4oyC6wtX1bLweUmF7u6lG304vXMXeIAw5pVrvhSkV355GAKdkQEzXwT6tbdW
Fj6Mppx2XcjmspJ89Jd7H6oKLiWbqig4TmqQkGDnkDbpaGvCxz4abZ4bGq40UP+TxUO1+bLPD503
nrTwD7pW7PIw3NihcfJjdiB5yCecWTuZ0muYJ70uTT6aCZiHSMMDHTr+WMnYsu3hTekDyRRzUzP5
SOarPf9l+Fk0GOviVmcHNLD8XHaMVclaGXrz0K8ZhH7n3qVZ8pLOouGqZx+UJ/p9ktcHpsBweRnc
4yAJ5wheyJ41KSBdhrU7T3uaX75poG8rg/pOVZ0vY92endeSvnIcbHvdvb/sSQb4D1QH7xPBfTKG
7NRypc5IIc/6/JHMu4zKZHQm6YrQy1zYp8vTKxYvCrO8U9ASJdmKpISxyplttr3cjDRyP+bZogdV
q2Rz1/NKFmbKnmPko9XA8JnEf19u+aLisrS9+1Yjwr18U0RMLUiDzlkV4Gzkx+7IwG+qrVsapDJp
8CMd8THPOsasH553lLHyvw8Zoey69m5OL6GrHrKMG47f0cY+29qo+eQIAQhTCS5khH6KyIlMzgOf
zdgiLXjOqsNdQrHmJgM8YyWkul12MUoAH7KHF0Tfanm5TTHRjQuH3VdhaLd+41vEkEcf1rzHjOe5
LbbmLw06xL5CDznfcEPY4VBpbpqK/qTWzn1WftufTxFwI9XSrbq1rxtf0tT4ZFiui1qeL3d2SAOs
yqevJuhx1hBzxxn0o2n5qFQSPVWV+QA94iPJGZUyv4KSgOJznoTS/skp5/o1B6LLdRjI6Rvj68uG
FrMbsW2VsdQkJpfKoCI5t60vM8Llnv8fnfL/Nwf435/f/8tywf+Hp3zB/pNqyH9xygfwFHbh++9P
+fMDfp7yNdv5lRlSV5yhbY5mvzvqa1L9Ki3dsS2pFBkdumn8x1mfHzlIuekyQYt3XMfgZ/921hfi
V6VbFpovTudSmab8n5z1KaP+cSaXFrUE2zT4AS9TOewr/rjp4jUEg94CrnHNdq2g0dx4oz0Bxhvp
QjezWs+1/OCGw+54xBy5uvzK5cvl3y//x5R42wPDubp858x/5OevkUq5zI0+/PmHLw+wgr44qRQb
UxsfGgSfj21hOvdAa3DfGMXj5QthQA2qFIzl+W2spvcqqcbbaIjAL6ryriIS1U60cl9ZBFRaClxe
UFWQyMgfSWR1b6exWNkZ/IY20Vg0SWMIXrQsHKHkuc6XNRN9M+WerNakStbg4fTKHlpFrG/NHCOX
Ob4B+7YRTcb+vm6RFRDAmRwLfKZh5jZHUIjrLhMKDVVUbrQp2zfgqbluI09vIx7KDr0S9VrL7Og2
Ic4PFDJle93cj7FFzo8q863mZhwfAw79eLu2cEf8decXERaiKn6gtl2v3GHE+AMpeVP1Ej1jdVJx
oF37gCGu8zwjldu7imqHoB13tFdd3li7YngIybRbYdfTtiEu8hxpsm9PlBEChUpdjxXOQv1a4CBf
RH2ovyX6qUdw2pT+QA0TUwHAWpcCLrg/2RT+0kKis+HccKt10LypGxFbO5CtYOZyISnE3TQwIjvH
9rd8HD1hDBw0TYc1eRqWdAROKu+TQ+qMz5LyJUKiAhBvnbCLRMwUekG9rFxoCIGwHvXORPCe8eLi
/g2bFOh0jap0OQWrSnPgzrHtKbLqsR5QRkRgbZGV68cMVsSmsT+L1t11pCRnRNkxbMdnmgp3WsC5
EFL1snHNgxQ4zSe3uB5oI+PBUuveoDwx0lXTWtSeXc8w6K6Fm28DpDUCmwDNVxwQNop6wJYuDews
FnNa+oQXJd87NDSCNKAupm1CVBjIeL+qhoTCpPevVRsc/Gz6NMrawqDZ/DANbNIUw8xcvdkjgCSD
janGdtmgLxya5QI7v5l9WnYA+DSLX0pxrYr0C2MnzvrePjZVRdBRjaYV+TasjFrWJ1Lvr0KqdTCW
QHmEJeQOByKhk70w/JJF1lGgwiKZAfuJ+Vd2qFrAdrfF4NE5U7GGYp0gReezbiP7HTlQchxLpd+V
TfmlTfTOmvjDHSAoShOHq5/a5g4UikAP4O5727hVhRbuDaNzdg7nNmQeSMza1r2Kk9oHSdBuSb9I
a6Pfkl1w7+I5WjTCfM2mRm1NnxOIS0cnGpJV5UNNBIF7ffkS+ASjZGH+7JaWvXASeRqJ7FjmtMtJ
5YjI2Sje8bhBkLKxq9Z9ta2r9JQ1JJBIvXKenFC8ppUjv1ADIchXba9WJDmFR9NDjpVRUViTsJWs
zJRc14YFlnjaK2EZ25ojUWJY8FC9xNui6F8wqSPlwRQSNpinIAnt+iimCWy+o5c4eH390LcYxlDu
fKffyFaiqOk9OSVcb4QHnm0cVASzwxwpgjRddQDI/OiKkJoBOxfhYgkqgmEnQ1KmkYeCQQMOENZ4
0Rqy+/z+5JnJc22Fn5MZvDN9r5WXT2u34L4szY5MDR9RVIbYtEqmu7aw73SdZF3ij+ncYwmcC7wL
ofU6jeTkaTYHLQ5B0zONI2JxPOntK81FtqqqI36YTY8GYpWXdYzik6Cfpp13Ru0qFR5bsxaoR82K
tZji4ar13HqrI0/LYwBd6TQR5GO1V0lWwtSb/89DgTrSn1undfcQOI23mgwNOlbvPegB5B1ygdGp
3Qd1J/D4hZC2eKTvjYSDKb7EozyyeIpVPPFNPdk7n2Gdml5zFc9fijHeT4nZb0NTkDcK9TKxl0Xb
69tIDvSvEjvYwhTpzIchdtR12Zj3U+Ks7VQhnWH3vkKWCf8AFIct3Rfqz0CdZhqMa1yVZkRiJcbp
VUVHKG4yf48dE4dtPpdA/HojZgoX2TCDPXQbc4JDLJ2LuCnaUJRtcGb55rJ71a1m3MYOm+OBrL+0
6YjfHnmf6qXSB4zi5r2J7h66bhyTQJo+IoO6wcAUHLCzE6wciaXhg57oxu4+KYimoVEIzR3HSueq
r4oF9pxdY23xoHKLcAuI+w0DPRtHp1oNfTxfrNpYMRJOcVzeVuzEl3aJRMnLy1uisuJVUTTONuFq
rvOkenV1jFkgOE5qGnd2ZX0HQv3R6uGW0DVYfOz5x14ihehIAqns+UgpbwSSnrWlCjYN4a2JAGDh
tFkIWBI93OAgLzGpV7AjfXHE9FzgBdqgzT/ENZqWMqFZXr4hpsW1pfe3QZltI2HLjaGRx8H6VOrZ
i/ANtR7CK1RRpDha4oQGctshpDKKkjKGw3w6/yFFiJ8g1nGn0WZfVA2bdTf3b4q6hVmSWC+4nSMa
1M0jgO63VKyDGvaJ7vs3U3Zflb6NLpEVOdJ0Vll6/+pq0Ij0EwpTnlF17cLDae/EMYEIE9Fv5awk
xMbeJjsjae6kv2VbbiNkR8DWqPUIjHSVtPrd2GZvnUWbUYtYY0TogO3NykcP8TLWpkRDdtySVbkU
wtv2CQmEAzYCRQSOgovWCLheuX82esTYRsvb72s6KAapzlL3b4ABhFTmsr5+jIX7I7XfkvjYj5z7
VFJvcUi7iwhCeDsj4Qs9jTm4Dic6o/RMlP59Crp3GYMFEmn11UbolLij1wOA9mUj2jPHFxqXummu
XEXYc0qpoRreOjd9LCr5DAxvYzol1sroxhPjHvszKngH7YYoYNr4VkJ4GBlx/UCYS9MkP0b/MM1B
yH1k4kc0AHH45eChHTNPlaFOdOR92mAcot0fhAh+xA2wsG7Kj2YQvVjdMC3zxA7JVue0a9qPsZMc
jOzNSmYGoR04O2Gkm7wuaUCxQ60sPWVTA55SeNFrB0QhCjCn+SP+YQeVETWk8RQk2XVk4++F70ZD
Hg5xh6jJtxhq1K9BVCEvxslpxSz6feM8IpsulppgR1DoHoT64GhqrGVmuJk09+h2hHkamr3CF29h
0+neWwm+uPHI34w0QX7cdCAH/BRgYj54k1zBUvYWBwuAHfkh9aatJ4Z1TmfbPdRDCwrW0u5ywTbM
qsHqOBQBwZlRLsnyTXQWBHyyb9Xec78eaU+NO0GnbtkJzd1EhXfuR+vDcMvXsTZPFmuTsvVZYkqm
dQEmkaBspJjk5AwsoO3OSwLYGsE4Rx/j4CFI0iQ4PmPtIHgCDb4nriEklqv55adDCSm9aT+aIdtm
enTdKPNNV+GRE4q2QQS7rWJ491P95bjsC+Px1TCtZTd0dy1Aaciui0qFz3oZgg0ndUf0xd0kxuoq
Qvy62HTG/2PqPJYbB7Yk+kWIAAp+S29EUt5tKlrqFjxQMAX39XOg9yZmNgyZNhQFFq7JPDlem4hK
rS69gzv1xr4y8rMdWHd2rs8o5f60GVy9ezhkeHKqV7eVXOrw6WWjHxlsMLlmcLdZAoKLlLt4/tZz
Erpxfa5seFFDD+wQwPxgXiKMlwd7jm6NSH/GRnIXtUi8s00ATMTCwxI4cj/eN7omwrA5gbrGxf3g
TOxIrNDysa1SJBusngux1zM6MqKuT6Ddn8gIAdmrwc+ccVWMB99BTGz3bKDQZOPjxek5lqR+iWxe
su6sfoOkaDX4Ojzq3sOgL94VfwfXx/ShO4RumEP3Gm+OwnFBkcbi/lySIQxNcrB2dsneSoenVvZ7
SF5PcpnlKsQBcWGwm2metNuwMTWXZO4KUoTTffceLrSciVbm9HJXj2gOLeoGl1he5v4P5kIWBZUj
wzFYuVP6zCnyiMqVKe00UwoYdXkqbBtlF4FACVUDOm1WIjmF/SYvYRX1sb+1/QmIsIOgIE6J1PGG
K+bPOMehVT/nCWH2jSqLa8Uq4uzwN5Gz493Wk5+/OmY+7QQYQlRgryiwcmiyaLVCt4W7tIw9vT75
NgYsbVZxZ4+lhf+lUSdDMSfJfe+BTUmz6Wlw0E/UJ+/FgaWziReZkgaoz0ZQ/2CjQU0Eup8qYAAY
UxmAGkPYnSvuna91IgLWVfajZw+axX7xOFoBLY1NHmzbII3KVL4d264iMI+HLHGMzdiykMHgUxLS
Lr2NF8UgoXXD1NN7YcNBeBHD47qvRhTjKQM0xGrrVtyo8yh+8uI1n41p31jY7qeBlsVXYpOTq7c2
c39hSfHun2V1+n0wy1Kd+mxiIgYUYZo/bI+XGmriFoeVPhXLQ62LfaYW0LI5/2NV+jUbzbjOLNJb
DdHvR53rh4RXOERuCKn0mZ5qN9nJi4BSXRBQz/y7PLY1ztrZ4fxJ6gj9oixOhcIrODhLorH56XMb
uWsL624gLXXTxvVf3qLNDiLHFV7Qy+TU28SddmFmPHEFLQFLsX11jZIpHNntqyT3/+HZWMTkoCQL
E41531av0TjkABqJdhuSALQXqR4o97BPckVdez/Z+wPYI8qae3Kp04st7CeNWWnbdeAlkxFsVFxE
a7NHk+e7CaEe867pGMu6moOxNnGTh4nM7z+LocIEOXULboq0YCTOWI2aDNEIE/66Ge4caeybiuE1
vMZ8ze0EVkduFPc2Xut7A/vkioTglIExMkezvTh0rMdMttspgQ5fC5JKc50OSHnEuJ+Lz7IhB6DL
wpAwNb95IP+9v7AtPUI8RnGa5sMhUxjZEHY6zA3woGdddpEmLhGfkDH11ccgSAvMUHlU2/fjNIt7
crEwFuWLRa8Msc27/LeTCa2Z5pJTaQP6x99mbYeINiJcYkyDPxWaeVBv1kOIeu4hRIm5m+kM15Ub
obQFhpElZrcrnc6iVXKPMNJhw/nTzshd+OWqjreZPx2kovQbscTs2zLpH/gxIGjNs38svWTASg/6
UbXPRDvE594d/0DBvHXSe+L27ew9NbyjHTV2JR7vAc8GyHRzP5lzxBxoHk/C95ecjwiFZ0Xuuvev
gQUrGp3vx1gBfrLUAekTybrUYSv2VeqQIXmk2Oy5ohv94DR/TUuOR8vooIxFV2QaSECJ1FlLIzwE
1dRfUusKtBCpoIRtMcvgUejRehhqDgEraJMNRSZOHQB4m/nop01xTESxNiZN/5QS8xqDVJhKnBwD
m971HF/rKGGkDZPhBKA2OklmM2OBJEQSNE/ZmK1JWDDXYcAhSuhDUb1ZE9O1NLW+/SaD6OVP08kv
6X5cNcIzr/t3yJ74tJ1+o/PYItEgeodS3u2Q5RJyYjyHdtjuBuTQB+JxDxWBK6ffB6C1zcnKP3OV
jV9ejxIu8o09Bhr3JBq/vhILyVu3Tqa3DO6azJt9R2v9Hvlk/ZoFKzcQFjiSfWfh8xhPYA5qu3uJ
q6D8qkyDmbaaq4dModyFx8yVWFNHZfl0g6nts4GVwTZ5rKMHT+jg0Y+HV9eb3GWzgvwurc7KDzTY
Nd4vAwShV53YFBXjoSC5chs4uYtFf/4ql3+zQ2LLrjAk3FWAeTfNSw7D+W5MeCtoQ1lfDIdKQOvf
uXRJKBPoZtuWsffM5H/jkpF6MKr4S4eZddfPEG/NuBU7jEUuGZWA57nhP2bd6O/9uIq2cYftzWpT
uTcziq76mpsGO9zeuxf0ifdd43n3mQFDKSG/ybYvZe1Gj4Xp+depLHddwaQQJIcix5n3CUNfxkX4
5h4Ds4seG29JnaijSzWS6qH7QD9nDVVaYQT3w0IkZ2KwKizxEYtxWHXFH/CL416o6muesiXeq0BK
3mtGI0EOdk4mvUJABanDk6nYzh3pdLgr+v4CsrW/KEnoRDENwQKxSredJaGTE4h3MWbcERuEKMTG
K/CRhAmgwK5lu5ubyl3LKLXWSWgNG81pgvo0twi4DvECFH58CaYOKhZkwXXT2xvVBeUVnupjxa/k
IBujvZRk0f3nQWdef7Ta4C538i976J09zKnu8vsADMCm0qmeS1E/9D06oFiF3SVdHoDEC8hcVakv
+GeeLmDO5gN0K32BMaIvvFc1sdt8+vtQRPm9aXl3TR8Tnlb6//0D//kITQsy4ug6TB49poXZXcnq
QNpPcVeJZL6xrZ9vyUhAJp53vc0HxKh2od3rqC5Nlpo3O8DbNduLTmn5dMLgdCuWv2T39imbwSY4
IriPs3H2GA00BuHOh87LJyYsFU7UKmL1ZvdgFatBPiZDbUAYA2uNMEqzwqtQzpJJYhOFnolbqbV1
YzyySYTvHVPeN2fM7/pcluzYMZuxnhsyDTPRA2Ly+2GLcvecTBVeF8cjTab1u3OiDAEJjh3W2Tr+
fsXAPoULyanW3L27Mwq57vz70f89hD69pdG6GKtQ057ziSt9LNVeOZM6m2Vcso4OySae2N+S5ErE
A6AScjkBLgMudmpIcw4WI9pJFmYV5rhzjiLr3M2ROv9++vuQxbhPHCscDwASsVt0mFj6vCH4xhQg
JB9ShG+PQ6RWZCPBttJ2/ZyGdNcsytEQ3yd1huSr3jexN79UfpM+2+WffK1ynb+Q8D5hxEph0KQ1
d/88euwp9V5iL35yqtK4olTOX4aCJ+7SqZ+sDgZtPSWnYPJBa00FGU4uKR+hTHGbzGFz8d1OoJjX
mP0yJihdHn8IU11a59Y5zMkYfS3QwrjZzwgojrmNwHDWznSea14shXtpqeSaNSgb3BVW/g7nOjtg
pV2ywudPo3PMR2eEScW+0LXvRaT3jTTrK8KD+BX70QUPvn3Xtc4JT2j4CoMW3lbzRg6MuGIyjyGQ
wYHRQQqw993gakQi3vB+94JdiAb6qeflezIxb7Tctd8sY7oWZTXtHO8EyQYRdIwEpDOzx04FiysP
WUA8g1TiF5l5LQjSJjrqeAEEuVkIEsM7kcMMg9ydDnMlTrPTttu0qcl9L9TBKOdo16HzRmPgb6uo
I2ChiRiJs+jGqwuUpyymdcHIa7O8D91icYdZ89nwuYRCUxrUxaNJcsRzDeBpznCFJi4FPRj0GLjx
YSRWdDk3V/WEd6GZ3elUd/E68PRr6gIUGMuZ7rXxfnC/vmjdQ1qZOCRdG+HEjH1jxVAosnAcQvFZ
uWH6UA7MFUpSEmpCQJADoBhBVLVire4wyLLKYxIlfwbMo5nvT4S2WiyJq53v0rn5bolAcbCyDRHG
Ip7/Cs+Gb2aXh05IceD98QC4Af9IAKu7l+QACPgVOYbZrSNLsOKjfJqbxFlU/W+2HK8ZTXGcGlhv
U72fW0SyqQ8YdjI+szClwIo0iG3U+qoMdyBIUI0DvvYqRVwdWHp0Onm2DdGvYFzqidNSOYn0fe2A
HxSkBWb2d6bzV/gLMchByTnftfsSwlXYKm8zVUZ5F9Xzm2jccxOI6UkBK8zMSbL18rl1dWV+YLPE
W6IyN400gleHFZBCjBmRenSvi+55ACq3r2wjOjSDaTI2xkNXx9BX27n5mPjTTaNJY+38ifuAM5yp
/VdeOS+ApxJIJWUcrY889XlZfc7t2edKYyv5LWyw+BOo6dw1x7sMhzSOarEL6tHdlnF27VvaU03W
1a2t5cUPemqPsq3PudnGr1Mnl+w4yDfct6bt7yYxGBDgWrVEvh/I6jzPKUqCyrCx6OXpEfCleonq
jN9pmA57t1TqxW6Q+/aF8BF+Mm0aggo/KOW7Lh2HQ6+vXgQprUcRUc79ftcR8aOq7XgPyQE5RS3K
l7Aamgub0p/fz2yndG5y9q+FwmlfEu57sKTPODSKDaCH8a7XyfSi4iYGBgFSbfmslE19CD3AyOCE
aXmr8YXA7eiFAu33Ew0HchNwxG+V+y8a5R0wIiJoK8vHw+u8x66N2+2zydBZ1FV1iM0guLqbgshU
UsksZtlW8hozmdjAc1iiDN2XqhuLTTjj/qy9dFMuBw1bCvw8kygObVk/erHvbXqKSeJmep6gOJWz
BSwGJOnIipLNF3XMzLJxFfnMOArKkhFafOhz36rCta/KBy6T+JzLsWXvB8sJ6Fry4AaaNB8UnAuD
LXlgw6p2Xc3AyWuzbK9zcuDy5Ru/3x1dZz6mCe3676fIoeiw+/DaSXO+I+TuLokHjNMz+ol7Wd/T
02e7UQJcxcE1Qp3EKNQmqr/v8uGjB952GmA63zckGd4LonWExYiEhUiLBpmvk1dPbGGKmpeMl4VK
+NSH8y522bA6KXgt27mLLeXdEoTwu7IfD07M2k6nOYMqWT6nFTQQIjiztY6hw83dnrRAG3Nqxz0Z
GdpdKD9FoXYKJMFJhxydpnINhvrAPipAP9mV+IBz5ecnA392soBQWlGS7WM/gayHKB8X5FTMBI4Z
4lnnAysc1z0bfxSGzJE3Kyj68iUjuGXDUJ4msoaYYi6z1wa72x3t/xoxN1XzJyOJ8Pb70KCIDhTE
JmIUAKqEZX/sMJZAC63SW2XpjUOHLRV+zioJi1uT1w9T6jA7IlVl3XcmQEPV7fE5lLt6xh9FSoYa
4viubtkwSGIvj1WhmI1241M0JMSGZzeQcQ9tVx6MiXkkJTTFbpO9uibQDOwKd+jKFkkvVmMBEU9z
uK9db6hp9hbVYSvgOEv/YnEArHJWchhuvTP5UHegmUYSA+SBwIyZLj091cBRkNlhLESoLHHMjSr+
CUa8u8yOBV4yeMpqixMguo/FcJntA0vsXWDJV970f6KMLwwdm88mKBjxCuBxjCBJOsCsPh4ZF74g
SSiwKMuNn2d/LU1RZjwNABtdz7wGUnDdjjvNhUW7xHQEYkbXYGiaN6nXDmy0i23fFARX2GG0J6W4
GQp/h2v2mfb6mtRMdnzr1Ru6BDDW+OpZRMZaqbvnH4UC3w6QO8LyC/jDwOusbsKf/O+iDR64SQ4U
YxhIo4jl/sjbs8tZdRsFQVN4EI+9QgkPOJohc84er/5GYQK6prKDrdtBLoeLQ0i6ZjU6tME6wY4a
iP4jNNj8AaZiguWZW6rZdxsA6drvMbl2Ge5hqIlrNZFVRtAKpgKO9TBLs63WELf72fwu5va7Kdx2
q82OQTmZqXixnS2pKWCEiP/s3QynlYjuwrn/MosljcGbJ0QoIIOaId85yKWsxn4Mivnd0CkEz9TD
d6d3CCE+8sor1nizWXZbHpDfythWY/53EuyaCCrlLYg9smvEe5jbhIgsvPUkWZaaofimuM4IbPxj
lQNLwCG99YnDltkHZYa0JCYq0A9a3OicWfLDUwTuTal3GEivXGWcaeHQrhyHAajCJL43BLVvSxxc
EzHRatxjLAmBsBWvT89JSE4BN+NVbI33jIjqdZnIhyl2ySiOURjMN7Rt5DekM5qy4e9s8WaUADqy
CDojZWO6Djr/jUnUIYuPfcNcrzfH8ZIWztbGN2PYyN+rdjfOcUjgQPyjIni0afptkfuSSEj+BvfY
hWYbD2bGjUiRNEXjYr3NnUWYSd59d1HxAI75qbRdbwV19ohlpDypAk9zmgPh8y0wgKWAbzk5wUM4
4bNOUP6ubIKMN62AlIn1/z0bHQl369tkxrtBF/XUTOyHYhZNOMRVU7xVRf2WmfIdQlUv+ccqE41d
i23CC8YPK2MlEDAE63uHuNAG9VD1FvcG0tHV0HzbDoA2QkesJUMrOo865rIw7kg1vGEVxfxXNe/E
93jEZxIpgX5meQKzCl7pQAuPIPMI9zRlZvtkEpZsI1UYmbuynKKdZgK8GMY7N3nUVNGM29x9TBQ4
EGFo73V07xYr6+B3xm4kzgZr84vXQ64l4wTKkP3T2N21jvMH3oab3mkoTTPCP6kpN3kzshPKkmOk
kA8zgEDTvu9s/8HDN0VF3O1lVjA0oOzI7eLi03eXySJxij/CFjBTUCe3cuyyrYzCP2P3JDD3byAQ
kd3OzbpvIZQ7imoU6CPcznwbWKwhbOBMBCczO2xizN0e+hAIOEK7f0093MPf26FvEBBM84QOsjxM
Tig563Ou7VbQ+US8zNHFKblo29YFSkzRNvsN2IroD3t8AQgW6Qcl6ZD+WzQ0mtXVrikNojwYoYcy
36nS3yqbzhZweSEP2Hw+quY1ZnG+DecwWsPUrihj3Q1R0Sxtx+FuaqyOLMl21w1nMA8wOGRYogwR
/0ibIgcCRF0C97gzIGbVmG3An+EcntfOVD4h4kXI7So6uSrbeIbz7USdvWZDxzH2gPrAWAdVnZy9
ODl37P6JZYDBEKCJQHFLhmGuETvBFiEaGNJOjb0K6d7aQACwBRYIbHtcjDsgv30bC8CkppSIbIfw
CSb1ZhHJc5VrpFhx9um6TIDQb8Fxty7sU/+YLkeTp8dnkeFcDoZ0WDnNYG9Kr683lkl10y2T8MI9
D5YjcDZx08gDkZ1J9HL3Y2W5e9mkl5R+idMAoTMI0+hgWwHapNo6GUTczbGByrpKSY6spj+d6fbU
Rweq/vyEN4cKK168oVFzR77DwNlMRx+JEZ/y5PknVO2gESz2cfkPID59Vw0rtfT3nizPZk36V6mn
Iwv3eJ9XpAEAYj5FBBZKGymxWYWPBObIk1sxNASo7mZra7QwQOkU/W1unDLuAqffj34f2imQJy0I
BsKjClLJjEHMgPM2Tmp5oKw0ToPL5Dzq2nrrVio6/37DZKq7Zq8eII++S21Oprxf9oAACvOwMM5O
8M/2RXsG0RdvZwl5ePYAMwOEoEDp8CVX9sk0CM/FAh7ZtTwhuvrvA+SvYduEHEGjr1nacywB3ujy
QxIkhKiR49KeZkO3pyAgVrd1wo1YFDLO8sBY/r8fGa1dHMOgXYd2tsNRj7uqwRM8LRujYXn4/Sh1
s4rskYJkIlN8pXXundh3uCyzsi9hmgfLtCecvc5WgwA/t8vD70dDOxeAuUbiB4z4LKIqOYeeY+wN
NR2l0ZLV5NzPDbFETM7wZisBezx8j4coQKMe4bxclUNs7MhVfOvFDBIjZ9qY/n4bWJE4u3Zun2cn
KA9Ce3cpKPz/90B0inFOMH10HHYzhxKJdN14/s+DZfzvR8vXkoY0pDI40QczVfv9EwEn21mNIttn
VfD0+6WscoNTDC9h+RYamP//L/x+zayZdoYdnjg4LM5GevN4wy7n7nsjlQutT21jWXY0ex17r7DR
91XR1BuAsEg1arAJ0InsL7udec2y7EGz+mWyxl3dsKMfq23f8zw23sfBRRE0t96jCqCVjMqbLkMN
nYMcnkPgj+VxIFoPySXAdG4YxmNPMb1WpZF/sPIhHsjjSQrl3Gl2iIZ6x9LtbQblo/ZaVqa/D78b
VFby8YmlP8BDKudGdYdCkuRZIlC8oEKYwQHw01wCI2wvupn2WrTd6fe7aePRj+TeccLnw1B4+RMy
zwA/k5rAdmsQxyDAJeBpzJ4j/VFcXnq/jLdB2wGyUWC59WyeAtG8BwLZgB/Ctlbs0C+EE2BUiCRl
vhegSSCOWmfqi+DhgFYe436YJ4IfNr0fpaw2kefu2tYed05gvfgBBIMUBYSRmfkhyxAmKI9iBQ4S
EqmhDo/RANCoPg8IdirkM0nsnVPQ6ytvQcWz1jbY2m0iw97nc3ecKwvWJTcGn4iLrdWC8hP+PfMg
m9IhkpVNznr3G3NwlVZyUJ79E2l0+Im2ACvW0Z+A8agrDZIZs4gQZio89kfHLA8vgsY0rdNxX5C6
vpmR/wuH+WAZyDNTxL1mGok2OyJxHCsq2hZuX82w9WBhWKhbDkzG12PKHFiCtwjDmj2JO29NMX93
XmdsnBYEl6G7CzXVtCZPtF81WJlXrjc7u15xMhfEDTWZ+hwtW8AbZFcwOj+z7I+IbF5SDVmrCyWX
q58+dtl8Mwvr7PXbJkVNWNkh6xgZguPPHg3SfBoJcFF8ZcgiVVd+AgRhIhTb2Sa1quWkFj9OZe2m
dNwgj4J/URZsbNqHOBqOXY0hztNompvxVljENaVEzXnkZxGJPVhAhthq/C0LKLuLplp2uVqPo3mD
fL0NSJHe2j2Fu6P6bmsWv2w9zLRN3T/59bMUhFVO9smx5LDBXcx8iH3sks3J7PJj+QF4Bi4oaF4r
8rxuRcp1PEyHPkcFOYPSGwhnnYMM4K594/LgJ8dfWITmjeTDx6bk7tv7Obso2zjmyNigxNZv1TiT
wc6RnVsZrgwXC1YEwI3KVTVIODt6ahRIVOas6c/x6Gz9fL5BVfhAtWb70d0cJxPTmflfVWuQowVc
QduyqdorMTNQ7A4Js7NauPYJ09DKbCH44ejeyD64x/Jz5EzWLLXrm6Oqq9eSwFLG05pA2GRVtcGF
J7cXg3cd9dXBlHFQkfgyguaZe9oFQXNYsm8qNSBQq9zapsBpm/5Ten5pqFE2iRquKe5n8mbDda2W
0TWRxFbzkCdM+PK4vhZ+TZx3ERxqxXbSg+rr1kcHQMiutiA7Ot/trIDk+g1SN/lPNeZXZXUjGV7T
I+NMcDjA2DnPQNl49onuOqfF0PrmWPWtLTtSm8jaMczg0lS0dMMAya6k1w2oZVk6wYqCc77h2r3a
MfIPys+a5seLoPDncbwWZHzMcXdUVdCtfQtxKEM5p0NPWtQoLpdAsqG31uaQPjJRvKet20iHpNVh
bNy1/khcqj/gI/eQk7cxBiW06wONpbeF4XvtZ5CIRs3ogbEU3fNwAqpt/I3n78wqPnIGtQia/I9q
tv8GrBXHBJnKIKojrDmoJfymI6AcO/WWZe6ud5Bn6p4VADz2H2VesHKw7pgb0jQyP2WKRIaBFvP7
FANFnvIXYgdvMJSDnW0hpBcqe0avl2+NyfEPCUMwHUXPyiUTQimgrUu6cJua4y4o/RDlV0RqvWXd
kjbFxt7XJ+7R+bPWLGKpwVm9VH+SqnW2ycGBnbrJdPTclSNDoFbGTL+RO7aSNaBlOn/U6H4NdvVM
Jdpspqn96lzxYbnJraovHGE56TM0V1F67qP+5jTeXTZazCtZuuQlRKtqsj6Totn4Xf+KtfiDXemq
7zvGvVOxS7mdIzFn5tMOj4NKb12kSMD4y4FDKF/KmBzjxVvTIpNNjTOvjiCmHjFPGZL6V6dsngBQ
hrp6jWlOIJlaW6hDRDYnzpFl3GczBWLFrpxQK9YSb4NguFd4ZkCyUPt3kiSl+l6199zySlNPLMii
UCmYoE3jE0ObjTZxSMTks6GN3GvHe4OVeGfK7jgGJQ11wK27cM6t0AQFOPilpbyb5+xDWv+y0sbG
NUPnw1WzT1qbImLRqvlHppT0p6U30W4G1Jos/2uG0No4FM54ClRMM5y698LrS1qr6OKnJdqkDCEB
ZpDHwHd/sFOQ4zKM5CwlibriK2C9NWKU8/UjQtR/7QgBShPW03kTaTX8UuN++NO3rmCWCl2Lhpay
quP0TLkBW4xwmYo7F1WC9hwjDIjvpq3NA0nOD4D373GGVau6oNCuBORXp/o0TOxwcZkyXLALF1VQ
8tIwt+OeXFXrK+KPO7dKASUqjmJrka5tonR0b33BDJSN6iQFovfQOpN9NCNZJWNaaqdbJlfeNvd8
CVtDgpEJA0TVCmMqd1iIYX18qD2JOkduyrx/q0AFEq1Uv00+BbhFcUbXWZqU71XlbNhy8nxsG/Iz
EyO6ZuzzeTsdo4WuJF3/nSOHPyOhWiTfsSRB12drUg/ls+ZKANMMccKcftCxUdFXAdi9rk95niOa
69BCSR8F8Z8QEjMT7/SWMT0UgXzKZEfhmyb3yE7AU0UC4nzJXcdsx0tW3lIX+Y+EbmR2P2bavc1T
dZgqFUKSoIS0wpay9W4a9cHTk6CSL99S9g2iTD9rD6GHoV7BFByKBsVRXvVvXkHSoPTYtjPuoJRG
ZeKdooAfvKHfXUIUhlQB/fbHvc1qYt/1O6e6U8CYghLvpytB6lrSvIo+2KdQi54VudDwpHASZNeo
uJeCu0Ieq+riiHevnuLTWMw33yThBrAGz4/FsfAHbnmo4I0GUyoMprVnT91m1nTgCYBmbbSPA4u5
A+XSyLvN7vYG1mhi59IgIl8v+wKf+tTQyiVsw/dJPy/Hs3kDWAdxyDPIAbb6nYlbGp8GlF6uOZaz
KzhY5IHpqNkJTtYs5/wwXDrUrK+CI9N7NsqYYYVQn2VQHE0fg2YYudlRUqquwNIxzVlrW7JB3BMV
YN4NNc+rYWgzuQOq7pQRlAFqHV/6WWf/tOfps3Lil1mZ3UEbuYnSzvjx/Ns01UhV5gbvGLkHULAg
OpYUiYMd08MnrPTaetdl0DjQjdcxobV5qlaF32yDSDHz6DwmSn2Gh3bg9tKZ/TkJfXttuOqL2EFv
2/TITE3kmNKjy4/HkeO0Sp11MXrNflKfLAHPbs6W1ABtbKdo/qeccsofjgZaSbZ6UpmPhmfurCi7
gV9HVNrbt7Cym01EbqdVpt/z8loI13DWU9wfwre2lgV1PblrjATLmZWjGN6EZ7EaEBqLf5dQx5Fp
Cin6ngTobRzxuqeu+mvTmq4ZHz+6sTi1IYvSic3NClNJtgMm/UJW2RvHpHGp4+Cph+GbuflPKYmg
BY5mhO5q1NkHXdZbFgDjr4IvFOU34JzsYb3RZcdePEPh+ZkU9LHQGG+tiAfO3xYKH5jhssHfHtU+
kdvxgNgouvWuOlrIiI/cXCdydJV/yfXIlDpcD1hYmd+HJeG47V/RMMAeOlB0cpifGqxd3pwFdHKU
80n0jKyv5zbd32l96ewOsXTqxhSFzt1c14roOx/34EypsgyjgpkrAA56IfWPHxtcqTHHgu9QU1pA
g+E03Crwf5vO49pAYLHyETF2fl1gL64hgGKF5EXDCjnFT9y4AwYfWHSq5z6aENv65TWy/SddMnvr
SvVHBeqR9QrSczU8MHdG1h+6764/bLNZ5Wz/I1K/loT3OpfzeWDOCYIQQE8D7rzrJLHJ6OfZKsI2
qBvvAHQjoh3iN6IAkq/6TjFaLMatNcBYCQMy70NICDoWECcK7A8I+zdpg9nHqoY/aUNWqD+lJsqK
XNLSWU8WhRqGms9JzmCQOyZBlPcdLjQmYxO+NVBCLO4+KWFoCgR3gCpDtK4LdadC/y6M6mvTY0s2
ZP5ZKuSWgInuKv84i2hnOgPIoHIMV6UIXmCRmufEp7rL0+zgFxd3GZPi60m2WWJDNMHFBRRgZQBK
Y3jlkhQ6Gm/xQMXYeLU4KlfvYnM4o+7Nr+gP1zjal3EgfNUwBIGdTLNaZzrw94I2kAHb38ogbUU0
gANcFMi6RgaJPRHiIEspItHtTaGhUfuGGZ88n98p4kwGO+5LiWFEDRuYjf+6QNdrCopoVzVc/HV4
U071kJNussV5+mw2CYQm7HKrgjcVDSoQ6tZs98JCUiY0tBIzJWONVK0+ds92NJW7QZv7AtPApeS9
hg+J/1Km5q616Etmdz4lEf562A9MTwm1WNKg58Ab1q1j3wfdmKEz6b/miiFI7jOZrgyNyYrUuzXa
NqbpKIxc2a5TwX0wlAGDidn8YssL1j9hszSZA6J+c58Z8d+UIxQ76/wkwiSk5V700UheuX1OAiMc
AVt4aENiapEgFPf9GIK4r4BKT3FyS/wx3XPpXWRp/HStN+8XhZExonLpIn0IEJnzSnKdpANRnYH+
qolXpOyqySxhf59mxsLBjW3sjtZm9MG1Dy2Xlu3VJKa4yaZZyHmdGz+7UKFJ412qn3lmjNJ+0egV
O6+K4bIGzPCQpAGUxBtFUjfaahmR0e59dmyw7uIYxS6VP5I6H7Pg7BTGqc6dn9J07v1m/lJOgoNm
IuJvRhfnMHZaR6R+rdvQfMYWCKW+zvXTlAyvvU++lc1tkpMiD7lQEO/jleMvFiy5PMbBA2oXd6Zp
L1umD1N4Lgd+RC8Tz0RSQH2WIkFo1P0law9ihMlzCi39iKsAf7QfvUrplat8dD7yMnbWngsCszSD
XSNHjptpMfg15oc3NPkunbsHn1gp0t+PkZH1W29iaA9A9NP2so+AoRh6gZ0Exp4bFRCDvttProAb
KlfxILJdNZZ/MjOG9IQAG98SUqcJ9jvul39839s5If0G8AqxJ3qbjAMxYXohwWEHR/KQ4JnBKGW6
YBnDs8490ukm+2qP3UsWy+j7fzg6r6XYjSiKfpGqpG7F18mJgSHDiwq4oNhKrfz1XvKj7WsbZqTu
E/ZeGz3QsZ/qP4+8w4W3ggLHZe8XZUSOop7DFaa/4cfyPQ0BDQSWmLPvpxiqiqrbtYFB+YPoCQdc
YnHCsEeTbis2djrF91SIGGFT0lfH58ZL5TmvEryaTn6A7d1AMgwXWwwXOlFH9jls3edkQJCVG+2t
jiNa2RmQ9mjAjh+2/LxHPBvNDaTMeh4G7wp8nk2BPatdUnjsamK6qr5qUFG1ZbYd8d0zTzHI8EOM
3xpBuXfqb8HAPZOZi7TV3yRwxIHieGe3McpdUyKlLAgtrh1X74N2/pi9D1o4nMcR2s0s605lwZrT
qJtkl2Pi2BQ2KhAMDu8MY/EQkjd9ptTadUxJtr5LCTp4/rj1PduADMHPqp0oR4J4lyg72ahGk+xs
3SRqMqK/+m4TgYIJfHluEmaMkoVam4uVWfNwSzxFqAQm8gzm+pSDAFix/YScH+sT4kyPeo7/4oC4
SAQAfeOa1q/EdbUJuYA2PCur2Uw0fbIZk50jSZn1xGuSUZmBAl2kqSyeIsi5TJsOo4xGzKhiWLPu
O7gRakoQg+OpzXOks5IIVeaqiEN+cq9tIcuO0yqe0ZEogUtJ9kzd00YUe5HiwZwZc3fD/C5a51GY
OVu4IoejU5O3Bfc776N0gyFVH+MgPTvkhaEjxSknu7FauY55sA2bwtNlUx67xnjS6XTG4x9f/Kg+
zJ0vDmEROxs+VaauRhNsBlsgAAvKiT1H/j05cXa20TqjWKQi8KM7HWE/8Pux3DFkJQG62k9Wd0lt
9pZRVmNZMpgaho57tKeatPDGwVS1JHAU7QwRKsy3oqeFzsgfVgOufZ0W9+SB7xs8xAeiHdHgZt4D
fXOxHvpnv3G8m1Nn4GlZ1ycjEsOxeG8NhuVDRkfN3pHQgrQyt+kIqiDV7t4cjRMRe9kOPMDabAXG
Gze5FAGSrq5jx2kmcmfPHd0pj8HaI02ZQjDM1nzJP3U6vbr9gNYi4juEAubaNRuWaLrlJij/rCLI
xDXCGE4hWRt+OGxnzzcgNfYf+OJ3yjpKyxn2df/YkLSJQ4AlY0iNRwWWFCxvlYOvWH7zI37ImorH
xodk9jeUDZ9+H30UzmxulHugy5UGk9q66f7CksaP4w+hUUKoNTEteWS4T2GTtc+mQ3kUuCQduIZ/
9ovqLimFvekak+TQkBly0cfrAWjCfnTCj6Yy+T6s6NNaeBOjA2nAI6WBqRBXZOehYi1SimLSPYTN
bLHvX92xo5jzEfuVcm85YMVZW+IR6G2GsLE6ti1DbvpgmvEaL2LFk9j3i8iuScmix7LXJOUOYTvj
tZpZahFZeFIDxAtAAZXfwsXC5xGHtBxCDnInVfgWc9vzVRjl1q3bR6tm56AWTzlSfG6o54D8QVpy
9ExMoPNd4uxsJrZM87zXUTaHGlIcj2VhQoR2DpSeI/xzphEtfIQ6QldEtFK2rlrnjZwKPN6ZRwQM
cZKWg7C+JyR7S8A3VXskX8kkSy+ERQWhdSACoriM8I9tVK2DPVcX7WmUwWSQpzantklE+toO3ntX
ROsqw1I7mGlGTdeSKOIAD6xrddQ5MVjmWN6NhDJWVMg9iKh90Kh5O9SlYK+tdoyMAUHkyTcivgy/
yjwfh9p9dpr+zVf5e6M02QwF08cRNN/Gw0xv5WrNG0uk5jLgSxzH2WBG6QgGGoo7r+jOI/rtg8/S
FtKz/xkNEDNNFtBbm4O5KDcG6TYgTZCtMqmnAqrQQJqhfk07/1gEBx6V5sqUG8aHPpRKnHHXRcjb
6ieXguXAvqVhIlqKM2seJLAQi/n9Y0Ybqo2PxD996ZBCFYsiqtoF6B8wrpiJS46mw1AM75ES5Cwk
RITmobXVjk+Sq8k8pDW9ngAkk3xaCIwsIbq3LreMAzkmWxln5iXoq30eg2PuMyDHMqZoVKkJK6IM
eqx0U/o0GtODasLLhKHi2RvElxkL6job7aEjAmfv9TjXFt8O7vjenP+kjphFYJhj8lPdLOHHR1JV
CL0jX+xTxcGPESO2EBbHrlNMD8FEidsR0Zsi57+gi7F7734cTPecjEd/GjbgOBhwqewZ6U72yE7e
3AsvfsjiBKyECpG2mFOOeJkTmmLgTo5TvKW9D3cVJXpoCt6uFEEOrqOwI5fdGbv0jhS9b1cC7vC6
0jz2poNwDIVxLCi47LLGaU8gJylNjxl1ErNynqrR1vPel/If0It/TYDstJ64r8cQMAUI8xVwmAu5
Hfae5ESCZ3VIrWpXd6MiCJVsqxRBQbqhi6Vs6seL/0CkiLrUBg2TGnpz7/nOV0IyIllkIbqP2tlh
DJqZ+EbQ0wmEO3KUht5xal0NOoFZyNi6Har9cE9v6XvzYjJocrYWkAuaRry6OROqkAXrqq27r8jE
RZFUzi5uv6MaDzqZ4kfXbp6Nos3XIk6+osI4el0fMtFInokBe1b2r+m6J7sff/KObD4I0TxYAwP1
xkB/koERy7N1k/tofYKu4JIIz2p2T7GysQeX32novehSHBsxPZe1fxv7P6gPDfMMBKSqvA/pgjEt
XK3O4lQH576ZaO155MjlroK1XWLcGQmy6dLy2uZIB8yIxKq0EjZbrIYICFffWqyKg2bajmj4k0Gx
s2z+UyOBJAnVIqOVOFQdZXcfTOfRsp+ihA/X7bwzzP54Z4Z4GwZl81V8kDufH7qZNW0A5YAhGluF
xiDHk/wBwKAEDKh4G2o+UyvTrOJ96y8iGX2FuR7Yn+geVfhoKa4mhNJgCKWmTAlAx9Vg35I5O6Js
YWc2MRxSUZpd7ZGRJhPh1nYaRtRc453NwUzcKpO571AjdUoyZmdhkn3HZIEBd+Ng4qutx+IW1uR2
eKZDtJjKDa7Fngx5r73MJeEUXexKYq+mn9kyniNZFKflh86S9EY+xoBkFSpL5dG0OQlZMaZ7Gjw5
o6xw7g2bhMA8bi9D37/wx4hQjC613VY7PvhyG/BkO/7Omj29SwvnJ3fzjT+n5CZi5lstBu+8rdRG
khO8K+ccyG7CRkj70RXt7x8Ezgvl5kK6m/9l1LerNMKGFKQgEa22fkz54XbGKE5ZBnLNaplQOqZm
LpYBJcpzCmQZvKrcN09mVH0uWky+wXWZmqwXzOnLLnNEFsXE5CLU5KQ63ocMKgyK/oAWmHQovLoA
o5slWxVOC7GnuAjSIT8yx4jWmUH/gIwSzWAT/SvHPsKdMafM6R4DlA9dzvniq05tONn6dWeimbby
iDeFFe5Np95bRksIrQ4QHVtdNDyHsrZicPwkNsY/nhbn0S+/J9E1q7GyeTX5mJQmsqmdfwUSPrRF
zZYgPP4vdE58KE9shYAiNNUad5LD0n/kd8VPHMfe78CUd+STHdJxoh4ef5MW8aBF7+dQwO6mwUXp
07qMYQr2IxF5zYW9MwTdrx+qaZ/Mkb8uNT9vmc4PaLIIiCc0cA4wUlSCLXISoyWWqNhd5h8ZlDqX
B8YWbPxixjVQEGZvXvmO+lLNe+Ooz5HM1FIyBe+9SMNgTr+73CnQXbFSmchB3g9GpPFTtDvWoO9h
RChHVBD/2OZPWW+j6IaRdSis4AAqggBlclfhtRQIbuWHX/kIM7j/I+n/ZmFXfiau95U6sK4CgivP
fThfGx+4C6TZA5jK9zwO75pc854TKF/nS+aEMJ4R8L32+tWP+Izw+viYjBpE/AEa1+AlHS3nMOKq
2LtZdzfX3T8dZZ/zJICvxBYrSvPTZasJ1IpkMYOzhHreXhfsw5VM3sA/sENgAxMqYl4LPNbbCkQn
/h8kP+Z72b87I24XCEbnpoaYraN9MVjWKcNhS+QmKC9VsGq0COaOSu+rK8VTPY9fMbHtacPr6BgM
3yRhzWrI7FOavQGjObVT/V4Z+GDaHhWhPaBGih9ToECqZXHqedlDWRWwA8PpIdODRKtIbFuvElr8
tj2IOhvR61dbm9sQGYaD0L2jwgyKv7AOy+Nce6+aEo2zaz/J2Dt5jHPTJPtp+2WNQEW3NT310Y9k
1iYXUcXZ/VzpK5v9j7lqr2Mhw00WOTvCmMOTFxPRE7e4r2sXRSeTS2xe9o6YX3IqqK1k9VHk6fLo
MX72GVswWn5Dp/3Ej3X0dfOQsK/Ke4VADX0z7B+96Uv3jjfp24RPgcLVo3Chl7TJf8rj+SPseSul
m9pwCmJSvOMK/2Gf4EEZf3XzPrO3ivg2VtJP4p2upnfHzZ8Xre4Mt3309bR2k/x7wHcDSfy5Qvpg
yTQ8OD4g0lr6F5dDWftufCi8FBMvejOWZX+u4GTLC1afC9+ji4rbMCNrgF5VEsewE37en2PFlB6t
7t5kYov8wn7VS2SQNoPXpDPC+3x8qTzFs0wvJVS2LP4MUuH9PXF2jIlZHXbYW5ls6atvhPynmmIX
1wSA2tQTG6iir+STIe5sJYVLjZpvnJMLLyEfMoniA5rFKOpGJJOMN5z4zgmc+prB0UAa6q1jC4ds
aVvMVBPtryrke+vcrsN97+GKd8O2QUgxP81x+IVHJds1QX6XVPwTI6eMNNsT5q6SQd34Z1oVe2pw
YcRxyGMyqF3QDnT2VZiyHKAMGE3sHraLbAd4GejMY56GFzlF3t6K47fegroyYcFbzgXNzTqi+sjf
ERd4TKdBfVZxxdHlM2d3a22vg4XqoJgwryYPFEwrvEvGi0lmmV67AcoM6W514fQbPx0szm+krDRH
y2fG8DV4C7rIXU+hTW/Xlezk43WV2uJUa/HE0/ci8m7DZqFiQNaYZ94G+Efel90uucUkIWz1fds1
FMxRzuROfkxwy9bCP5ZZMDy6OrgWhkx4sX1Mz23yJ9T8585qPpUNF3goxMER/VPJuRUm4yIQpTiZ
etfd5d4yWfDQ6jk+LB2CdwL4aOvlVx0hdXLFpN89jNDdGEwbwyCitRST3kbl/DAzg9kMwT6i8oM2
QyfTlfnJH5pkCxfHNwCyVOTh+Yiqicsg+IocnNbxg/UojRfiEdGbuUQCwchyAVGsCHxkha5onIUl
roWDWibzq5bZsHss2A5EaMUkboGt7dmsQKb63rGMT29ifTXXdKP48cy1BYySrwzxVErk884GG3+O
zQXzFnBVo9Rd9QxkVzVtKAQa+ziiIdD+RAh2FytaqhhRmhjxyBIqt8aUqdEn94iPuwL0l4ijrSQK
hgAF39wRysSui7qhT4nsIbk6vk8AEEFqvhoLbRI2yLDJI3TlDXiEqwBkjZ4YRiynCpLjrvU31TKN
bRAxlbb4mSpgfMq/OBN6rTqk0Pm/csnvrY72qIMPBbEEcZLDBlR37bwt0KIeEkSaOBYM9omZvoo6
fu6q2DimGHA7WtqeUnO0rB1iiPg4phXgFQlTRY5L1HP1zrXAuW1sEjO9ZpZkLWAHr1XZvQZd32xK
+EIYuC/5QlEP0+RlrAom1JN9sMqtXet7wkb6VYysPa7EK5j+C/MLxRF0V0hK/ag3D13MrsnoMp7m
IKbrxHjGQmgnemObLcJl4pc5arVJHDf6AZdWRIXy3Q4sd1MV8nFMHdA4QlyMqvvonP4njFDYwSq5
ZGH8UuYZcTzO8FqmjFQyhzcTpcNXnHa3WSPetrtq3S+5c53KNpnBbpRH9bWkUNliyHg14uwS4fFc
Z3n5ni7GSkucOKtuwmAjNQnrTru62LlKPWnigHErpL3aq4YkH7iJq2jsLz6bbMYg8U9hTPdWOOnD
jHWm773HksZ1Cxb4XLjqPiuHb40NvWtDRg3C2waZdtdJxfiXB4QABXKk/JmTAznwvfEFw4NXRiLy
MW3rLlNfi9UvG/qbVZlPsmwZH8mK5WVKIk7rJgemCFfCMONN2W2KkAm06ypCyonniTf8mcQZLyTR
XTvdnKQ42E75N9RQk3iZoPG44pYjUVlaFRLF2Nuy4ur3ZJFDdpvba1g08ICSN9usj+nQXk3wb7Xx
W3ojgBV79vkqDwMYL4HCkaqvpH+2xhd3Mu5kgzETio6s+I1Qs8Ts6ULNdG6q63XiR7/4t+xdZNe3
0hAPy0LLVdTjObpkKjqYNAOqhhnWyVYZ5rnoYWfadn+b03JeVdatguW8cjAyd9DFAxoYEIru8+RT
8MY95E5EdjerbD8mReKbVzFB6acw+YBhjWsNACaKa1e8VrVBMTmkx3QOWMDPZPtFRbHFffaQ6Awv
mCz1p84KdhfxuHAP59PU+9eAgSwaipLdcpayZrX8bz/x62M3WcGtNzU2MZF96KYNGcZn6JGXP+rU
5sYSuIGU6KKLyWxlhUM73lbagsJpuPrJbsZr3zHMQdh36AGlnU1M+U9BEp2KcbLfQ797MUfnaRLJ
oytMfYjaBLPhGFUQI+QhJk3iuUYGdUlUQPakbE9DVXVorKAmTUZWXIkAMx+9NHniTw4fXgezLWwr
QbqoQxLyVBUfvvWd4oh8E3hOTy5O9c1gLSVYQTOeWE17Rim1z1XsPjLifOgGWXxUk4HmCnzJnsVe
+UGTsnHtUF/rIHmvYxHfUFwj9A68F8H0ihtFUCiRpY1aDom93aqPZCLPlHunOntlkL2ZjDim5f9q
dYl9ECXtf1xXF9k4wSMRED67QzzD1sRwUsIZYgz5FbEwF7oTlAMOd5Xy55d49AgNMMtj46EJw4EZ
v3D7JAdzKgjI/f8v59Y5+SYSqv//Mm/K4C6TwUfLcuM0ehnwaq+xHmbbO+WZ32A4NaZHydlg+yXW
FACepHvNBFTptySVMLBinDoBr1EVZd5LkDvpExlum7ipi7spmf/0VG+WpOjCWHTTGUO2waLel0vG
ODhItgDs9yRMCXpHIq+lSDeA6kZPyz2DqQ9n39YFYagR0oySagJsnLUyjfhkG90EMXKpfMP8g1yA
DQCUte6b4rGwDiJu/Puo+cAgGS7j86c5m+6iPM7B5qEQHxgglmaHPM37qe0SZ46LE7KetoiaUTgo
9L9DYP2MCK1FwAgtmE7MkF5Eiz62c/Nf1xo/jTG7hnHPtBmlJ5gHOgUQ8I077Fpop6taxMEGbcOX
WU+o9jxJtSBvQrlvcV32+wxvEiQpbEtetPwe5nfrzhc/BWfeGz+GMSa7AkC6lN2bGc9/pWe/Dhl6
IKuv30KTOLWkOnST+WJNGVlOrnyXiETXIyLP1rBtNmkjgDRk4EHHUKfqoaADBzlWIvjXGXDeMfIN
tZ0sPIB61djZl2ExI6QyjhPXWMkxq7eiro8I1t51N/4UQbijkF5ZjnZXvu82WwuxMhMAvc7NsdgU
0jp1js2qlYgbp0phayBD7gjKTQzMk62xn9viX2B6sDbtcBcGaP9LJBiCnzcU/qVpk5+KnRsh7PTV
OKYINjsyFYTfZrJ7l+4tZym7zmbU0XJMmJkDzCFeIkCfaoGYUva8A5J9I2FrXM/hzxy4tBe4YfL4
1lPKZnPjrdNhgNgLpyqq72X8aflMtk2fZdBIgb3yBvdQUtgIl9rYyNSnHRGDyB6kgGbdbzyFn7SU
YAY7JvPIoI2jbcNnNe6qZSS+qCwsqDyD9ta4Hw7zMBOmkddkQTiRjwUfl6sNR7kdv9hoddveCk7G
gXzrBP4Xo82S0EaSu/iShqPSzaUAXJji3AG/0T3o3FpLCqAufGAx8hgwrx0quTGbkH1BGRJkn8a3
OQMkNxu/pu65O/KN7sqfyHfB6iHmb7OjmFrKsUUuPrkMkZrbEFBRYuW6r2Ose3QrT4EwPvEyH0bQ
vQOjlAHVTeDzO1jS3AU6upVT+lwrfW8zw4Aw9JzE1l2Cx3oVWuTZhsp+Xr5ZW6LBlU7+3JtISs0C
XJWJkD1F2wAbnHh2TjoGRE+jL47Mz976wL06gY+wpfjIEUKtVWI+JnF9JJwIG31wtZ0C/E76bEMa
FrX3pHR072v3C3H6U+jdqprbiGGuuQMZNaOk1B++P13BVGEaNcRm7rhSIRlzF1pnyItrzgSyveZi
C1JpXknH3IICeoMW4M/8PuKKERaFrZhJcJoEv12E1sVyzWNaYPuW1WuH4c82BkUQNkg0vsGVn5Gp
rj3ry/QSBqmucxR+uqXd2Q64CckRfzb1U56Vv6rviFyvJIua/N6MJe+dmO6C3F1FTkAaYwWEQuM4
pK7xKdfWvkOmiD91FYhHnudO36j1/5QmUBrpxrTWBjt64RAXPGRnnn7gpeav05PWMOvxmHj3nYd/
IGJIYGCvj9VEYkeOv5QoeAKaaCJEfI1IorQFRCQETusRICO2lFLIhxgGDM19ckodUlRb+Dw6KpC0
yKOK+yVrptxbov3JIAShrGIGlfLy1QWD0G48lOQjPyo/eW9GrnaXV2gFrGqiISK9kWk6IuRi35bu
wZsCbH9l8Ym/TrMT7y6DhETr9qzASJG5UfySW/siJEK51pv3Y8Z3Nsxnx8L4y6HAWi+EsRumLI/m
cMQ1VheIpkPEaT4tC2BxrMxY8eRmzoyz50WwGswA7JrPGCYOLMg1R8jgTDCtiZARyU6D0gwHbNa9
VHlVHFIgJmZePFqzBSGrGKJtYuavmOPPKaaCbwEWdchitYk83rDZKH6jpul3Plmdx0izuZPJFSdk
ffW8NnnsPf9el/09MQGY1lPrh666OPWIsLcBoAOaAUCXOH0eIpb/Y+LuqxALSRUG6wz9Vg+pYUN8
yhlxJiQrP7ksBJJTpXJxmibv3UxYMxolozXTZFnc5ZG613F+MocxJ3oiWReBkz3KLLpgoWHt7bCj
wpG1j+3k4gR1tjEyklpKZdeHpKAHh6FQ3TyUD4mrQAIXCM8UszcmPCgnLS+j/Ehm9Bt+FFLHOnuT
tF+UgQtERe6w83p3hYp596huiDpFzgVHDEbWaRwNdTUls3VCiNhFj79mWBXIW+0t9Az8jDaiWLbS
rT0jivXHL8/paU4ir2dBgqy7rmYQIsA3aGlgX8W58wDOb8eA+HuUk95naD/vOgvJRwbeG2ohexFo
Wis8TCwk5ezza4T13givtemgq5g25CYyiOMuGCiVt6ENX5I+tT0HQ0tB3Qt2HdaT01TBviSHNHMA
jXD/b+1y4JiPODkY+6w9gSDNU0G0KmqvvNZ9/o8NYLKDXH00qjS9U3nxpiQXXxvh2aETWruYaTdh
q749TGq654RW9UbwcePXrh5a2OprE43ERqTYFHKH4i4ckSqRWgIBYsp/ifbGoDNCUMNtd+fxfp9b
/aMsjNZWEnDEhrTVwH7X7reNcAKBnP4zajwxnZ+/pCLrHtO8upQqzh881QAXDpJqXxdo/qRh3o+N
YV5wZjUMafybaIbuNhpIwCZRl4dx2ps6GtYt1KdA6X/GADs68po/v9fqofXGbyCqyYNRf/YNvHuD
Lf4ivoGpSByxmeYb216CA/BYbWf+1qDlX5ITqOrWXo0qksOXNMMUDcYrZ1i5Q1vzN5KZgunge4TZ
sejFOK647wqyCvsZb2cc/0ZdYDCYbe7HtHkqZs87dcUCsgrKh7nkxM9nArY8A4WejJj7D9bWgTe0
NowesAS76R4bqKwrKP9z+IgmfzvOpLaUYfMWV/+ExTK4EdVj4EH4qfFh4qt4nDPIFIVXWhveiGfF
9kSFfbptmBWaCU5wwbZTt2/ImtDGxagigiZ0l+v0pU7nd7DOiL+IiOGjX3xODmVeNhyldMQ6r6IX
2TvRTesNujXsOsyxNrbhQjNl0dqKANFsaAlaMSEP5UTGpykQNfjj0ByLVg3vSGG3VTAkL1zx+XVq
nVeoVhuPoLWp6KOLasrssfb86iFEAVY5bsXIlv2hF5vZo3Cq/EgAJQ8FlLzH//9shLOYZQEdXptf
///b5vLPZFQ9plrNl///xcatBhBs0wY3/sSF6Xg7o9FAOCZpPVSK4pA889SgCLVak7rEzh86dPRn
msYrmJGPPo1hEsUDWW2+/xO6hgZ2gvoDuKck58esdsB5v7xccYJeEwLMGaNbsMWEHt/mgc1bg/nQ
YniaBSLal6NhrTMny3cOc5DOFSfTLRGT9dHe4jA5NUZPhwBxbMrhbhc9y54wMD8B1gFl6tvXgdgn
2HjpuBtL777IHwf83p4RXAlG25alGXBARhu7Mr/V+CPKh7rrqk3pRQG9SH3v+5274YiCoWxsI92i
okiXfdPEEN1DHgmqN/hR/g1lyTZP/ew90WAPBjbUIxZV4gwI4eb+Ctv4FFWl9cW/boKXYwoTyO6c
ma5AcFUYpwhqnC+JmYYOxFDSoIJh4FyAUeoGUqppHb1Tb7OUayNQkokHSmxu3UfQ8sVDN6bmqyz/
1eiF9koMeN3L7q2Ps+oypu0B3TKqk8rc2A2hKXVUB9uqNC+NYBTBHoOJusree5Xqc6us6SalV/EN
c9xX6Gx9glT3wVTDJhFsEFyvAu1frmcTDgeXxPcUDdzr/j8RUJoGGV79srG+3DxlRcZNmYVvbVxk
wPya6MWS/o8o9FsFI3/baI/PU32Rxk2/IhccktqEjqZFLnoMqOnw7k7s4YNKrABLgema5Z021a0J
nvI+U0dbYJfMHdW8yMpm9s+/u47C0xBj+alFAn9KISYu8Z+tbAKfF636y4C8BlIXdE/Qnrsu4kTz
Zdld+uTdT5w/Q8wSIx9qKLbtW5giFw+6HBxD0l67ZI/sg9dBp85tHvhkllWfURojGL1q5VsST3VZ
PPQFCaij9J6rYPJ+lbWYOFT+oFCWUYUYD4L3jBjz9F2W8XNPhYZ6cuCEYpW2bSW7Jsu1Tmi4zonl
fo/ozVZkwtCv9OkzLJL3tGJJkuFbX7E9ira5yWVlVfo8FBhTDMHsmoyXmBcBH8M/0bGl4UFigvOF
PG28Wr35laADuViBuGtdSvUZNBeHJtAeZ8b97A0Rk9fkndSOmpAcBDEJy9xgjhcSGNt8G1TTulFs
0Jr5vqI82xgzSXAy9XcgGvhcAY+uSaYDwk2Ua93XA7WJFeJuCZoNrVdPNeydrAydT2HVn6ae/vAB
IiSP1S7TdOsd+IdanE2SWi4WnjFmCn82o02ML6xL/cZ+zIAM0aoUfNtMhVdO4H33PzPS/qPdS8B+
fbVtCenBtBdV+xDl64r4yseq1vrNgxAzDu5zOOsnt+4DHDzmvoQFv5nt6xT1/bFxivjBNRFoR3gS
wdOXwc5pxD0iqZKyku8ffAQ7OzgfBa5jlyZ2gc52nuvwUcqCeuApZC2FU7L9Z9huuCsIgLMX9CzG
ubOXU2GbTfaJuqjZiyq/gE+klLU1J5DlYgsN/tltgNc5J72R4Xi+nSSVAnHU/s6WrcNjDvQnQWq/
qxxFLEvAdj5t/JudNs3W1S3CRh7L1CfswGswJnS9ckEx5VCk0d762jwI7662MGuXZKOgG3satGFv
ZzO7gh58VQnDX/bx/tkdh2QfDfFrht2SgZegxUxx1ORjBUxI4UjFLIPoj8M8tb6BeBLnUlXuPkG4
y5ISK3VGp8Ce61eEtQMpwGXPUSKOQ5EEEdCWXwpj1egyDWql+QyO4VHH9nOExRL9jH/IK+/NyUak
yDlT43EEytiAR+MPIwgKXX1nfr7iuc13Ikx2ZDCcLUYXB2HbuFVAZdRx+xLGxXFuyI93+6+gAxdJ
pATY8S56iKLsEvscy9QQlj8/Dn26V8zh6kgc6to9N1Zzh7kOZjGWu5Q2qdG0mOrdtzaodAMUZvrU
QqZZp0nzF5uoOPul94jimxPkm16PEAgLZBZuDdwENuKRZLv7KWazODQbZ3FS6zTOURnocds3SEbY
kYON3sYW+unaK0jrCJ89R/84llVvJrN4t3Ndf5VTeJx9k0iwGmgteMdWo6Yr0uGZELxSV0texkOj
lINYJro0Vfk1SWxoAU6SUJ8Z2r/7vnllCXkMLSIbusD5sHoKzMbpzySePfqh99iBlm4snpzAbD6b
Ln723OwrtIMdd/F26IYvlabyQo33CCV7G37JwHmNpsUeMowfgJJAtEzRj9TlUvc+hSUAtVFCxIKI
F3TVi6qK39Bocbngw5U8DumIuNSCMBJgbqG3lV9oDBmCKfLOTceARsyTVyJJaOPg2FS2vWWKT0dc
653v82xXvbNEXYZQ9Dp9ytz0AXB5ze4rfMWImlxYz24HhmJnc3L8g5e1eGvICgrZ1K7NKDmS7HOT
i51d8xBtase4VwzFimD8sfQIHe7N1A6i97pm2pA7W6C9Nl//VaI7XjcV7MtCFWA7x/5LpN12oaeB
QS9/62Z+qSkp06i8s1DkriLAFhqv71gNd9YEnjw+evQxXI6YLlr1RAGXHMYyx1VEQ5uacbAtWFev
WeQOL3YeIzrlzKlwEUVNR02ICT9zVbYW0kfirFAFdw3yYQvhA1VCJFkMIjRoVg0avmRmCNJV4yHP
oRz+PyCb0ApytrO/1jZqyzB66Jp0Zqk6olgjmokQeIxOLApZJXL9RRIlOspCcZxJWNjGPpc1U5Q/
4jBPym/qf/kSCcXmqlaOfiv/Y+/MmttGsj3/VTrqeVCDxJq4MT0PEklRlETKkiXZfkHILhv7vuPT
zw+uXmSUQN5mxLzduHGrQ7KdADLz5HLOfwny9DpqK1heLQXvMgGn7HEzMEzvNXHM+rPpYohLLlP5
CAiCs7Gf51cB2M2LdiIXcMxxV6XR3roTmIDTEXY/TB0OkiQX3chHgsCGq1PU+aMJ7309gBQ9oPlw
/3Pm5Oy06Hv8cLL+OY6hu6C3Ar2DE0SrUgAHzxjeqxxS9l4L6gbNTaFZH3AKIP+l5PatrmWobqL6
HLgRjsx+tYmLhLIkBx0yUzVpm4FqvWsHiM1JLkLhSNiWtbfPYwdpJ1FtuyzH206/jAmUS0q73oqU
N+q9Febjmip2avBAxqZBxynNPiAiqF0N+J4jUpMhpQzae2XZdXrtjKRlC1v9PKC0+12ViJDXhcCz
BtlMaob6FQ7MVwbM9MksjexnHT9UcfvBM55FaouXbnghsm9as0UVslTEtvPMH2koEc4YV5WRgnOz
JauW+wfYckQTnQ0AnpXqHAqnfdDC1FhpWptgmPPoZWRx3RG0bYIWZjvoyOso/XNIIZkiEbyVFBkh
M+QwKS4lUlBZAVPXn/Qk6wC75qhr9lU1YEZUReAgBdD4slcuOmMT5HAZKs2AAuiwluUgn0lYUKr3
SEWpBeISit57G7wFX9Fzuawy+eTXUPubgXuNgNhaRynsHSl1ahPlh8Ii60RR9NFogk+ZigsUt19z
27TjDTxz4HTu+KGLimeE6R4GCRI67O9qF9kIs0O13wnSAQUyxIt03fmUbMwGTYd6CF/LDFCXUj1R
WqYGHgBWZ5ZtU5AVo/9pEEV8BxQXVoSGuIFiP9f5/dgU+s5MBtY6JDcbSKMbO4S1DPs5rrx656Sh
uotaIsctaxhctmpsQkqsqDqJ6yqqmVQeSC87HOXWc3oPaBKdqbcBxT8fyZGIPaIx0duwsWvNXeWL
lhTWisOHdmnaUPhZyAcPbobtPXAv73aZld9D8myTpCEL7UMrGtSPCdBwHKe5IjXGPsvbb2ZvPTUg
5S7srE4uxwhbQYqpvQPZplW/DVAD1Uw8p+U3JHqe47wg66Eb69xyX72hxyAPY+SLpikPJailPo5e
/Piq47qqe8mNZ4NswkkOaMsEsgvNPRgpOPRG8xxR5QewA8VbJ2FOUbS8rpCXLArdulSr5A5J4i+J
md14TQboZ6yx5AtMKK4dTBsBTKv0673ft9SAi9vcNR8KnAgNVQX7XwXo5nkUSlEjROsW5BnVCVJi
dePfy1G78ktsQ/wA51nrFtLJrg0lMtua31075Sh2ISEGOLz0dnqRZmtJJek2rgwuoXlfPAo04MDe
Rpg8mM6V7blQ/HXgLvB7oXGA1HCTcAWHGRJer3J5TW78ctgFNeYb1HzEldYNPIbxEKFzF4iQE1PE
PScdIQ3KRCVNXHYr6g644uRUsnzuw0GGrGhcDqtM+ah3Pbp5WXxhjZxUdaRYV/aIH7ONWTBqrgVk
o+Qy8RCBdsMwJk0GtEKzOWM0I/3h08G1vHfr6BYWqLVvS7FlB/Svmip46YA09X1+E4wlNFoKWFbZ
fs584A6tLinRO3xOUt4XLZtlN8pb4AAEazTiNtrFj6PEGslvP//UaAca3F0GfA3wv1uOnDBuW+ei
6bHflGO2tZL4K4zVEt1Gj5XHxuwPGs2dQ5pbFk2JG44rNlXgKZe6Bq2j9j0+FZUlYly5dt2qvLTL
5pv0QjCCqgOIjvI4iVy3Xvc6FskOmUX8KIudSaw8VhkKcCSZwjtJrwDuBNRDF+d29gNAL7k24b4E
VvzSJ9DZQA7CEx65OYwCkmzJmuONqGe0KbAMz+NmiQNTR0evuhLL36RBZMG2ntqgKbcwZaPrEv3c
jeE15ouTt4ArIvXrYE8JP+n2h0LK/DaqdNIr2qh+VV8sHwvVSu/MVQ2S8ToLfHTbnf5Z5LdAUPoX
FMFQwqr9mhjiR6hM+IGaRrT5+aPZk2xAqDu51VzLuO7QqmdmgvJqy1er7pS7f//HV61//Eg9mvVB
t/qrf//u33/P6hOwuSppORMdwPHi559Al1Luqpohr4fPP39j4pNwXXYBlnuU660I6JjlkZRS4kIC
CEinSYU0v4Yt4Zv/hBgOvvlx+tOff8+LtEmPBWE5sBLodmtIsxb61djWk46jAbwXNZvLooyGj0bP
jQDx/A4ovQDpWvXkYY3UvmGddq9FBE0+MoDt9JNeevepxANpkqrWLywt+Fh68cMItQgZHEHOv5tu
BLn3qdKbmiKI/mMccwScwmLYjSMsOgBSw25IJiNAu5uwbjK5M6oIFkZH2jGnGkTqBikViAGc8Xyu
SkkO66j00R7A5sDW90BKv+em/y1GfY/bcbpWSuVqmIB2QwpWQ8oO/RTSzJdu24x3vh+sm2wCOweP
bBr2RsOPoc4QwW6wylCr5q7PcnKiF3b5FORhs4oVj+pY4by6+bYkr055LtBwG6i/q0H/SLQ8+kn+
sSvEY9I5j+qIMlEOS8vtgk8wTsB4YCTnaxyfdaQvguFrkpOaw+k8yRDkzVHVyrMPgcUtc6AJt7Ep
x7p7NeKAkKAAUyF0UIKO5Uwtr2sheo4RqJXVyotl9HdoFnMN6PrXOhQbJdSfQ+ncooRdbRtpfhR6
cyH8AE6biRMd+s9ry8ebNQYcYliAMDoQMDpVoDq3vrcRIvRYIIBY3Lhq4NxMbyKr+CsZSlAJDbfP
MvTqNRxzkDLlgKiwHz+o/sQPEsU24XyFoN8O+gM7Q/tF95kfQ6gh15Bb6EhAjsopC4p7gUKPTta2
dd3XKoAsHmNjsEaEBVXhT208PlKlKi4SqSFgY+X0g+asoib/XMC5HjgUrgqHllt98sLxoXcopXlQ
lf4DJAqdmQnhQQn6/Pbnfzjv6vEq9a2tLpXkOhut/LaY/iORqNv9j4c4Lu318HHIv//9t29Zk9bl
8PDdA7z31hJcYKp9xEP8tfz6+kdWzf/FP03End8NTVVVx6I+Tt1QdX77W/e9qv/+m2I6v5Mms3RJ
FkgHymdhPZ5mZe3//Teh/05yX9enf2hYOIbzryoSNH/+0fSzdEz+nW0ZlvmfWIjT6m9/y7N4mLAT
f/z9N9N0NNPh/7kPayroQtPmz7+9PoDdr3iP/wXeIPdHLskU5hxAm69UFbeNbm2bUr9VUVON7R6q
MuKAJB5cmNAltzbcxK6oN3/NBGCXPhHf0txOLmNb2yYcg3vqRkbSbJoRODeikZtcE9/6/oZEZTuJ
Gh1ybvsJDr88kDzCJgFGBWje/x6ZKiKMFOMnbUHYM1mjvhqR9yQLDK3qHh1V6ogxZxRMKgOMsZJC
v1M8lKtGAIdDsoJTwvkDfqwB16JBAtFDdSBWrxPP2yAa4yBhjCHYpqjIn5HJAabLsQjXHsqdbXAt
bAzGnf5+OiCCFNx0Ed7X5N9VV12PkPyURgJKAuUX2xsBHZ+adocQdnEt1Ie2f4A7hVKC3dwOyHXE
+PAGDX8PLBxuLR1iW2aW7G2jXtWwY0woPJmEwi9ssJrOisTjqsBiLSzEikrEmpPtVUs6Q0+zx6ky
YRn2pg5Rc2KJQ49iBOLG9fUlKgEeOe7XIosZDgT3Ikg3W1eLD7kuvg+y+WQk6oeoI78AQ73zow9F
+yVDiiSW9tZ2wgPsp7XFH4dxD1YpqT5zL0e/gvp5EMGU7GNDh7sggAiHKMmRN7N/hFVwbUFyIFt7
m+XigQsnq+KGFCFqDDbgC/UeSsSG8svO14D345QBdfFx+lJpfFNg0CUR+TCfFLrirwU6CYbu7ii0
rW18oEHUU+YYIiBxgGLNyL6iwMYhX3wOOaHUBeoFfHOTWi+V2284/V43yvhA6hPZhWtkha7UFt32
zKb03b8icnKbkisrxbXWciNClOMGdwkOamm4S1OqiEN0U7TjoZLJVTyEz1kz3NcOxB3N3VZ28jAq
1Vowd5wkPAxj8Kx08SpRN1jfXQokbuVUDiqTK0t9Nov7QrjrRKJXXVQg6CrMiR9NJhqi0Yb7VEH3
b8GcVsjuGbUJW4fsFEpQ8eh+KXplO8gHAwYrVaZDj6uZ1Lptn3Rb6jQ3VeKsGlEdLMlljTvCND2n
ZxhqjamEs0pIFGcVQUGiqGgVcH9Twft6erbmf8096rdwSAAJKQXC/C3ZpKYmZ2nsABRclE0PmgHL
17TfdOnHfGyvQj7aBQPvy/hANvrSD4Mbf/iAf9gdxm8foh7TMCwwjZAssW1tXM9FwIhxGqtdmWR3
TRDf2NKDj1cHH0oNyH4ZuF9SEJ+wn64GlLq4XWeOegvY9JKj86YHuwCBZFObn6ngYRdWg/qHRMNF
nKTAJbGl+MBWcbiyhgNapY9izLeu8smNLXynCFn9ggsWqmUfjLRHJAjRJXpN2P2Nrrs3EcoYcHvR
K7KuGsoOieAsHSNJ1HC4VfMvrfeHaYQfqIVtqXet82i4KUksoqK5k5wqKOaQXYtv4Bz0F/+zm/53
dlPdOLqb+k39+svuO/39P/dSR/sdkLBlOKoBTxcqsfbPrVTK3202UWSzNF01LFT7/rWTavJ39laJ
DCc3dsfUBf/oHzupZv1usY/yf5aEaEyZ9D/ZSVEI+mUnVTQB/UJqpsULv91BPRf78b42tW2E1AT8
azWnmhMoRbL1ZVDu2qTH8MJqSpAREqm3iN3FQiQcV3tRPwWxjJ6lr9rsrlVm/qiDXnt2B/jM5E/0
hixy05lfsWdq4R8kdtsR/TRrrnw1dj73Ive/QGq3HgbfU++43pd3Rpk44T1JMs/fGnh5TdQQYDAU
0xTvR1RikgdQXUFEVTG6kfJUbgvgkPHADdb2gUNTEgsMezUirQbIRmrusNVTk+RaMQIjZ82JOgst
RiyfbqmxwPCxMcJ6El5ociuxnXytjEOYXlYWSAO0YaC+45jX1Ui1u0UPqwSfa4BFrYWKnpXe+aKP
v7SWN+wQHHFutU4LtgnJbG5D/XQnEAEsZ7Zikorl2F15Pg5wF8LGQfeiltzHCzuBawswbaKOiQRw
XaBEkHQpFdpGHkRXcaBk21TVnS9VqlTfU5zb7ywyGXsP5OgDvl/xk9tqBvXhDlCLoYcoS+TSTvFU
LTpAZjJor3RLYaGVbfFSx6qJNFFYIp8VW+FDnI3Fl7Tpm4ckMvqPqueAUFUlaIfOtIqvlp9bfxhG
3GxkLiScAweY6KCG1YMckL+/8Nou5MCBvtaFoxnFoVdidBIUCiyOEZCDwdpHB2JaoGekehnsnMYq
cV6CeUe2J/S5pVh6BtBARzeFDM7WR6xvXY1CXGPcRQY+r9BTXAkpCoQ76nRn/1TsMxOFj1TMjiS/
WyALAt+FMiHqbW0foM7exv1KVeLRukSih9xEb5g/oqFMqlVQdKq29SONlHFlWPVLrSpmhI09DBAK
57GYMpqFflAFAgOrNmkHZV0CG3hF1YZUsWmGsMbyeOhuUq7ddw4ZNXIIttljlQuu6gLTZmuSacNr
dmPgPf15pFs+Bo6ljFeOquMMHWd9tROo4f/A0902EtgqjlZvSDRCJagoZwJjBHUdrG3G8NYLbe2h
jfJJhrf042kjmWbyBIe4gwcdf8Cg3H4ItAqwhB1PyfzAFMaOU0tzXWhuk18DjTa2aHnjszDgoAJ3
1P8OPQ1pk8L22m8l1e4XXToQjsA5mesO5y58TJ26/eQiaTOsnIx7waeEv2xdtWmGv5KlZvVrF9ea
WHFVlTb6kAqp5cEFsFRwuYRk5QpqiswdRNcVG+R1o9jxtSVHI77gWhzf43zcXGvpxGjHkMJCcSJ3
vc8a8kGHURPKB8Ns9S3YVDyNBLnftdbjyZpbqDfgeNQhnDDoaH85aacjm2K6lI1LeHuB7okvtQxR
p+uSMdCm2plOXqFQ9bUPD+22jfqMEchRzJaqnZNK9IXK/KiFs84GEAMXsNQxryGNca1nukZ9IBzu
XKtAyQLzMJ1Ksg+S0bFrqp523xk3QDfrfiP0xLwNlcRyLiG/4fo7oljhhzW6IFLNsy9O/xOMAEj6
g4V5GZQAi5fp0njjqLVyLZS2dC5CkJDYsOv2XpWouA2GBniUHOukb+YOD1mlPWneXS0r91OG8NpT
LolPCttoFyHWJq5at+++/3/Z4q++Z/vX5Hv1f/73t/6/vmX5gEq2X//fX3+s/vzZ+56tXuvXX37A
4phL7Aecy7m8Vk3MP6Whf/zN/+4f/u37f2fzNthYl6/CpLrT17f34Omv/7l3C9343RYO913Nkibm
G/+6Btv67+BfDOzsTUuYmm6wff7jFmzyR1ybDVXXNU54Gq398xJs/s7OJaWDEa9q69R3/pOte9qg
/30F/nPjtoUwxK8bdz22CUcDx7svSpiAdYkHStbVw58HvT+7+P7Pdv4GD/Uei6uaOzNv+W7r03Hh
zcVa2CjC9jUa2a4D2TFOG0AfJYwFdDXizZtufucRCx+g06lvHxFh1gzMUMhDVFJbw5+whx5g5Nvj
rZOGeO8DdNIgb1v3bC2yzNyZHLgEu60S3GV6uPVd64dniOvznjHLPvjoOuY2xK6DmdU/QGQ8uZNQ
bKs9j/HwcvwRS500fd6bcZB4MFBD1IyDgwNiFgzYn4vV8aaXemga+jdNg13rIrY046Co6kfTdVEs
bfNHz09fhOv+mX1bnEZLrz/9/s0zugx4jt0qxoGKRPJTqw6seZZKpzjxEQvzVNd/fUAZgUAqTNs4
YIJwAckX3dbQ3I6t9u14Jy19AAfwtx+QuBCE3J7+x2IPNY4MtrQCfOlElC21PothFbZQbnGSOXRV
YV2GlXxOYwr+x199munvLBD6LIRtRcOlVMTawRysb76INwhaXesN5yiQywjeXud1d3X8UQvfoc1C
uRYlyrco8B0yvysvIb58yjtNO7FOLAyxNotkPERgErg+jSs1CXEXCQg0pLId8ADv8vj7Lz1iFsiq
Bc8AWS7t4HQcEL3gY4TIN/y7EyOx1D2zIAaGX8ZpLpN7b4R/4Ju6trOwPz6x0i21Potj3HMstdY5
WCmxiVpEogKwAoRSnPny02PfhDCHqLa1QaXce00BsQS9qHUMLvbM1mfxqzQuQjxl7N2jkR/a6260
SE4WnSnq1fGhXVjlNO3X17fZodH3rYuDK4BtR95OFuxgag8iz6FOdt5DZnEMmHssLBPhBChrr9BH
NmQgKX+aZDwdYNvHHzJNxnfiWZvFs6d5YxbWuTwE6bhzopKCjz5sPE/ftdaApZq4Of6chfkkZsFM
maEuslzmB3zC1ScDFArOj+7T8cYXIm2qTrydTc2I8LEC9OKgWpPHfBmXn9su0i+wbKxPzdhZdeBf
RyMxC+dC7zixJUl+qNWNgeQKOYW96mQ5eBEVVsNdawxf0uSziWAGFJ9VhjN133+3wPq6yIhHSKSq
SbPP0k1vfdSVK+5Ueg5F0/rYoBAFxnZVpJskfbJr+E/uDf/TWf6rghlJ2H+07IdOO3G+ENP8eWfI
xWzhcAoKcJCRsgNozgccVT+1qBMUo3IV9CpSqaW5MxoHv024zZRMnAu8P4wTgbk0ULNVBYBFOyI1
ZR+8DPEXKG643AR+dYP0un8iapYm2vT7NyuL7hat7w69PEirv0697lW68uPxabbU9GxZAVbpAk00
rENjOf6VWTkOcpBZeGJclvpmtqbAAoERI3rtgCXSneXGtyIbnhHlW5/38rPVJLVsB1xEmB0s2y/F
xdjVzgueGsV5m7WYrSOyA1qN0pR96BKxDoPmXhPueR0zlQvfjqhrBNy348EG4qHJdeL5/TPe4+Y6
Ksboj7M6R50tIGiv5q5eVlDjawCs122AxtkfqkgNeXv8AQuDq84WD9VuvbJQ3PSA3urkKq/Vq7ho
sRlu1PK82FJnYd1lQZsX2NccSt/ehF4Joq67jVrtw/EvWNjy1FnoIm8V+56Chnyq1Z+Gcnh1JFaI
Xb6bqjDHH7EQX+r0+zehi/MSmF/ylAfAfclFJnCdMdSuO9H60hDMohe7NMMPe1pv1XLrZOE2MNxH
xbDP2+DUWfiixqnJ2jOhQuUVMgmIBwGUMlDJeDzeOUv9P4tfvQZq70W5fQghit+Y+ST5aEASMq0g
uO/AfJ4I5KVumgeyIVq0SULngCvYS6jb+BVGN3Yb3x3/jPfHWHVmwYxGkhn5cekcSh3BpjSoxY80
0f+By/gPb4aqM4vjRHM5b+vsLzJCslLLvuTYTR5/8ff7RXVmEayT7DXgDctDWQ7ercQmkxNA2L5Q
72/Wxx+x1DezCI78HL7fCL8rlOrgrJ0G32BSeY1bb857wPRtbwLMhIcMD1M1uThTbQ4xd8W4yTrr
xgBI49fGy9gc0EgN5cHtDmkFel6mYLfOe/FZ7KY6JD7XrqxDHpMu9ievCzg9n85rfBa5RpRHelCr
gqI3blG9js1kkJXhmYM6i1ugjv7Qqa04QBKQd4o/btLKC04sykuTchaseisAnbmBhgxE2V2gRN8i
UmRrF5XTp5dn9Y6cBWzq9yiFCtc6eFGMXvKYQWVHCev+eOsLHyBnARt6jRGVJq3rbvtg4dJ8UY9i
K8ryxHLz/qqpylnUqlSyuxh+1aHI63s9wyc+82/VQV4aOjjU49+wELZyFraUCwwn8wqOhWlVUv4f
a9i5WY660fH2l/po+v2bqJVR0/eUA6AKQlG5MatO2+C4kd4HrWGddTxR5Sx2VW9wHFCiySG29ZtQ
7+HUA/pw2ubH8U9Y6qJZ/Ioikti2W/HBQ75y46e4CaI2157oIG2Kpb/eaFQ5i2DXcX1FkXZ8KIbr
XEcElkuX1DFeNVAdCTGx4fJkJdgAgrY391lz3abqvueHfritlRb3AGXVqQk0ppKKX4DSzKk00zTP
3nuzWfSLUFSWR7LgEKEh4gKBitRDQ10xnwBWAC+Pd+/SDJktA+DVTNuteQpiCFEGEZTiujBPZFsX
GrdnC4CQGrYvpogP1KhuYh1Ln2DcoCZ5IkIXpoY9WwGSMUmq2h7GaU96akZIBUZvhavjHbPU+Cz8
0ekK1XIA/dUbgJtISw9XNgqI5wW+PQv8CpxCDL7XPQBJdjH+VlycoXrnxH66MHUmAMfbsLcbC9Rs
EIyHxEZ8QVo5kODW+eJMIv9Njq5mJuF0Hu+nqbPfmab21H9vlhjVt1StcFUON60Vw2yU5nrougZR
D2BXUgEq53k54I3Ks0983dLIzFaELseCordRfUEBsLtFfNZ4wqcv/X78e5Zany0IiCYpMRz2iMuK
g3GfCxcyrE68+VI8zEK68VTTTisSDGpXWzdZZA6gu4pk73VRdWJBm5A4747HLKD9tomisXOjQx76
a7yEnuq4+ENxO5QxrxvrpaTwmY3ZJkSJDNeFojmv26aK5NtpMFadsMK8cQ8oXpj5CsB0Yq1VNEf8
9fFxmRp6Z55Z0/x7O8/MsZtMEaOD1nTaPtcdFcdVsrIZhcSVYpMyCwe0xrB23UTpUJ5YwRYOAdZs
FUBmwYXgqmH92ihgLYxik0Y4V/gN3EtQBcc/bWHKTcjlt5+mIN7XGXoTHQYvLy7MGvfktjb7E5Nu
qfVpMr7tON+oMBJT7MMIMvPzaGYUpkxSZ92JgVlqf/r9m/ZL19Ui1xDhIQFkKpsIsaVyf17HzCI9
Kgq1UPs6OngYzzS+8b13q5fzmp6FeQJc2etENR6MGEZag6xf0ySncpU/U1fvTdZZoPuj0hsiqUKi
4ZmTgzKCS2IV6d37OsrvhkG9iZtvJ9OySyMwC3mtzoTWof64H9UAIC0ETiif5qnk0ELr5iyye7tv
c/bA/iDUScI/MIt1YmMHf3wcFsLanIV1MI5pTyI0PLDLmuDsIhzHFQlJFes1YSM4hJHCpi2xBKix
Pz2xSC7sj3OUvvQ0ZNQpZB8gmF+oaLJ3SDGwPuZWcTEO+onAWMiWg8j4NTLyMY4KTxrBoZHommtm
030w4yL72rQiWRcTiDfv0LtEXp25UerQ0gPl6ni3LgzavEYp1CZq2mpQ9r1X3PUNWse59eOMprmr
z0aMBK3FiMlqPx0zsDFD81dE6IIcb/3d+UDrswV3JCa7NkAwvsTiehRYwSKgXVrmCAs2vXUGAOwt
PuEFSdzjD3y3p3jgbJCQrER5146yvfBdB+IZ2H1ZR6dKCkufM1t8DbMayb1BnyuGrRsMF0MTr5wI
Hbpiq4s7iVpXOZw4DU9N/mXN4UOmD3yzDuPpV5emCLI9NmCrvHm1GZ3BPiuNQuuzpbgBiWnWNa1H
KXB0V0FxqLTggh8fhGnuvPfus9XYMYFr1mGfQs3TzT+MKm7+0GQ33CWtN34Tdsr5UVfyTxVGE/WJ
ibY07rMlunEaHyK6lu6NDu7YGkAomvleClHsxCKz8ABtNrFyNPGiwOjKvZ2OIWLyWao1dxb2mPLT
8U5beIAxW/ZHpGOg/utI31X+DUEBwU09nNX0HAplIy7WmpPzfGnY7Y/GaJEPwvW6PmfzVZ05Fkrr
PYQKwQTs2zwas0u97NMfAmTaw3lvP1tDBAbfXK26bG/GbfYMM8O6aJVEO5HNXZir+mxc9aSoHF94
yd70tE1gqJuhL+48ch6yhMOOqIqU9YncytKjZqvHWMR2zhbVsHp8AYLwHDr3k2gQsgnSl5dIkZ2Y
qgtLx0QSeLt0jJQFlDjiOSxLeL9sAqjfKSp15w3HbOnoU7UxICU3e6ongLAN9ZIS06n9YunVZytH
aNlepyFWv4+VyP4WWnF/P6Ak4hjZx+Nvv/SA2TohPSozmkooBGQzLjSlgD8EZ3s0r89rfxbFVg0+
W7pGuq/KwLlA8REVDQu/EVDS9jmXGBV64q/D6yatrlXlWO57H6S5EzbyQq05c10YVg6iXJaIThz/
mIUlSZtNpAFhwqrzunxvltkP06w+90kYnzdJtdk0wlgDeHc4VntTw6Wpqp68It/iIX0i1pZefTaR
ZGImDcoxNI+um9OWV6ZZnlgxppXhnd3tZ+7xzc5sQmvQ4DCyQIeKjeJs+8lT5Kp3uwRDgWh7vOsX
5ukcjQPAuy1SLSj22L7cBlb00LEsldAkTgzt+3ca1ZnDcMbGG32EjAq2G9RgoqnEmrndc4euFN6e
YCWgeRt98d20USHTwlO114VxmQN0bHOsqY4q+T4wPG+A443ML650zXhmx82rrwniv2FHgnIfJeo+
zbJHxzIec6U7Ed8L76/O1g9dxz3OH+ISyW0H95XoJs7SP84acnW2dNgKIFmzyoq9OfgQ/6ux2wlX
+ndQ9U4F9MIONEcuoXiNQCrmU/vELjxoLD0aVw7+6JGew743/Oa7Fzod2iyqfyo1Ou3S70TLHGNU
hq1UsX0o91rSCwepfmDB5EPqQk3vYl/rxHOGGREmTgPK0ply4gS6ED5itkY2Gkotea/le9d0riFL
bMxEbMu+ej4+VAuzQEy/f7MEACRqdV/Ji73gvptf120wpPVFnZRBLk+sj0uPmM0GzRKpOYHWoGJZ
yaM66eZoY3sWwILon62+yBd2binHYh+GHgSVQvaKvGoyjrMnri8Li+TPfOabHlKzDNHMSC/2mqzw
eU6QklXRbPUki2QSfD5vGGbBWCha0sgI5XA1UJSXBsv0PWYCxnlbyBxtZNndGOtY8uz1wUXgHKNP
S0FI6PirL0zQOc6okyQS6kYU+zbMdmqvPWhpcRXbypfjzS/MnjnKaGyVYURetdhD3XZWtjrphcaY
H53X+jTobwfXQiWoSPtib4UmssyeeW0r2YnLxFLHzCMXqe/Wbd2Ce6+vrVwb2AauQ90KfTn16rzX
n0WvFseGCgKu2PuFU6Bi5snU2dmYWJfr4w9Y+oZZdCEvB49ft6M9GYE91LKbWMYDopuoFRx/wPvD
K+fYGWsU+I64hO+gjndB69wqTXVWTMH//XVso94Cg904xV7h8rzDRU9cIDcxPJ734rO7HProPb48
HlkNTEogx8E+DzP7xNRZ6pXZtHQbbH3CiKSGg6/SZTI4Pkzjk0vm+4OKxMivHeObfV0qnlfuFWhQ
n2PEZXxM3Uf9W92N6cfj3ePQ1l83Sxhcvz4jddCmqPJpQYu92yzAkQOzvS9KAfVH726aol9ZqGnG
6nn7mHRmExWf0V6vWp80kItIquV9yfz26/FPWRqM2QHcQ02qrSDP7EeIyFB7N8LvzjobS2e27Hse
SJHMLPN9UQR4VUCBwwZ8HPb4WZ8bYLPdF8V3stV9nu8NoeyquL8qy/HEtvL+GQya3q9jjG5omjsq
fQ6FO14J0eXrLrHjK2qJEk1IdCsRUkQlEIm2E/31/l4s59Aa9Fp8P4qJCy+fSM3MoHroTFwhkWOt
6xNr3tJnzSI7LqMAOxxOr04fb4RheEiABI8d7shx3E76b+m1VLpPxyfXQizOgTbk+jDYcROyvKX9
h+F1CMllyrhC5upEly3MXjkLdujiLub13I58Pe82vp1990Ny1cfffqnxWZRroYPcSNRk+0pAeUxb
rcCzK09Xx1tf6ptZTI8qTl9o52V73e3XXIa2eRp+Rbn0rFyi/AvChnMLKvRtvE/aoELjXrFQajPq
E3frpZefh3YO0bhCBYVzi4mKanybm9kHJU1PLEpLkTAL69HPzNCQU/NVtsGm7EsYqIdYSnHZhNF5
HTRHyRRdXbhNlGc4lQSr1Klvk744kflZmDhzhIyeqbbSBSx8WV1FSHEr91grdpvj82ap8VkAV2WH
NZWupvtMpOXazlEfd1okts9rfbY3e6HIczMi79bL9AeHgC0GMOfF6hwek5ghmgx4nu9tZxQb1cVM
XpP5qWzbwoycA2ICpbOcup8KC41y4cSI+aVGfhvo5dM5HUNa/NftYIRxNfb5qOxweMsOg+mKbVJi
PnVe67NuHzLoGI0vJJmEOrkLR7fZYsR+FvlNFXMmQOIPRhFGo9zhJ9JeZiFC4WGeU9tjesK9qtbH
P+L9IRBzNgCEeBF1A48RXfmcj+YLas+rvjiZolhqf7Zi4ppUCdsa5K6KeiwUTGW4cCoAgEUkTiAf
3j/XiXlSqioHTDO8Xu5UFByQhUGgRCs/xTqiGb07fIzQer5MEH/jojmcGPmlj5qtpLIWqISqg73T
jBK5juppQF9/FZtje2JU3l8vxDxdJcHuc/p1rV1dqfpVHY/iCdE++8Qq+v7r/4UdUORCgSinWrtw
bCU62EOES3KLY14Sn7ppvv8Bf6EI6ONYILoe27vMND3zuRW9391bUSKS53PmLYWxX0M7U9XaTRNn
3GEnpWA5Ufrut7pIOLOWaop+0FlPme83oTGZTeAzuKuyETetGLRI2w1IWmffznvAdOJ7c9tXCiRA
E6PUdoTcOhybXWBVV1kWnzgPLw3DbAFUVEVLFdeCa9i5eAijYVZlZ50mkJn89c0RcjJAZSJKxBXf
w0uyvBpl0V96lnMWIhs9ymn6vukblAaALha9uVNkQgrTdjCla1rv/3F2HkuyIlkC/SLM0GKLCJ1a
5wbLfC8f0gFHOOLr50Stpmumus16U4uu6siAAPfrV5zTvM6F6f+HxeOfXoXrjftff2M0nWIplsk5
Nc5anSa3yc+A+v3Dmlbpf7hR//AbeH/7DSwtq6i1leZJFZt1YqGiw1QPtv9qKaJi9a8X4OTKsJWs
YEMNFpK0Yazvi3Z0krLp+4d//4z+wwX8/UhINWZS0Kac0wzSLKbcLe/k5sFn+vcff33U/++5XA/+
FjfqxlaN5dy4J1wQynu6jh9OL66mn9oxrYLfvef2GXbzrr+CLugx/fd/9R8u6u8nxQb8fl3IdDvN
xsLRMNgQGabp9h9+87+ah/6fi/r7sdDqVV8MbsVFlWhMzc4/+U3xnVZQ2SycgHbqjygRv7Kr/Ftn
QrvQeolzpPxqcNmvc4YwF82ULcZw4UMyFoXUL5laHl9HN3jLs/QrnUEcZsJqT0yajodFQt0iymnY
Yyni/3c36W+Pbr4OpSRv4p6GJRXzsV7XCXUVwIg2/u/+wN8WEXfIQJ1VnnFy8IsNYeNM0670zey/
ytRCP/vXl2PCDY7SkxnwLhWiiEzUHkVoe/Xw/e+//j+sHn8f6Oh1tbqqkvYJ8jrUWDU053IdQXDa
ev4f/sQ/Pad/2+eMXK6YUIV9MuvUIO+GJxh+mPwPy98/fbr5rzdobV0Ls4xlnZrtqn+n3TmIMpp8
Xv79/YGQ9Nfk3v/3JvwtVtq6oasLs9BPOEGH/ZZXzo599Bc/SKJXtr/jwfqj65Djg6t+Y5Bw2Kvs
tW6t980QD1jm3wfP+c6N9EPrUaO7uTxtjXss0qCOnMa7C9So34ItvvR6ifRlMjKGszArtl1+b+vF
xxLMbeTPxk/pudkBGPpIcgaeAAnAq0b6pzecGNkTJLrmvV3WJ9cgyJa6/YplEc9UutzMtRsJW2Ol
8F/hiD00fYehLO1emiHY93VLI/XwYuTtg575zAvwOZ7loU7VUddUoNamBzpTvjRsppFwvK8rxbXS
u5PvFWcywPuxsQ9y6J/z0T5NHuyPQJ92fTEe+jZNZJ7HldPtPTePYNYhobHONgZZRJQF5AW+d+5s
286aAwhrveGFmd41obS3y1x4sYluTZnV3TS5pwINaEULQGU6d6lc7VALmn1RWZepdgDvbJAofIhw
W+LP2TF3+9NV+tCa+nHL59dsscO6nzinuahz7ZdFuV8C3zypotvZvho6oLFu2XZPXgfGImakoBC/
gjrfXW9v2Rh1Ykv/hWYpsklmVSYOCP9BLHcBb0+UFeYHCrB4HbbdUgFnU/ZHp1eR48+PwlTvEpXr
CNownDO9j/R0U3Eruq/rnVblfF9YA+eJungecKnrNfh5Rx5IYyZuVqlwmKvDhCZm17byTugYpPr1
N4Svm7yyMWH35m+FkcVC3VJ7wauS8lwZyN9QkNPpE1XG9tsvMJdmEGk7/keRamdAsKGBHRE1swIM
vaLyaIv+yaKpbLdtxq1WGi+EQS56N+O3zEHBt775oYBc3uneeDGMQV1cy3xBBKwlhucNfBAk6jJ3
6d8trAcMqLDcCxGbmekclDC1JJ+BypWdUcSVQM3apZ4dkrKgobTvvAwfyFhEXjePz1ZZH0Xf9I85
gOSw29Y7e17upezqUz021Z5OuCEZSYLyGzcffuG5e21zcfPaWuhqqJ10UX46NcY26ipxs2AFQi3m
GuIpY1ofUHRnRm1n/QZNnASrfl+66WOdtj+2NkEZRd8YQsjfVewQzdbvmWlBN7SCyp2y5qBvM7jB
SsdT3+pnS6kDCdsIxmIB91ZrPiGEvuTo4DHtpGiF8NGM4xvJPHvvlWLPpEwWBl71omvTK17x/Uy6
LDTX8rHssz7e+mCMeG4vk2l+rr46j151QewWGcGQVPWmJ4WmY4gO9EO6pkvYVcVeikbGNSPY0epW
FzE6IDQzzQlNXACx43c5/mLjsRPpNyPnHQzM8dR0SxVlJQIEY3RPfLf32s2FDM1Z52vCnYwKHYVd
2dzrI8rzrTTjxet+dzpGBGZNwqK0QKcMxV010dFajDO8URf3h7ea6QnPZx2XAz54v6v2OrU/avnf
K/zTyHT8FUkosoZlWM2jYKUMzW3+c33wlI8rQanHNMOXM2WsZ6X7XGkzguMpPWjS+9OgjUQXq4cM
htuh40M+Hrx3R6bnRQSvCH6SMm1ftLaCus6QHlRiUCrdAL65vemc5uLyJo6e4UNIVr/5z38Kh6F4
XWYdMkrZv2Gfh8MCPRYVLULEGvxIuKwT1ZT83I2Qm53WORgz6jIbvPiV4fzpCnRAtPjv28yX+H7d
Xa9ZuxnZrOWlrBZGaM3ioIE5X9MeROjQLrtt7VEtaZmI1hz+I0n26tBvzs1srGho3bI85RD9otGb
TsEI01H6e90GfNc16MHtDt1j89Bs7Sem4iez6A+6BSfKXGajCTfXNyNJZYWWZpf5zzE9NL54n9L8
4HnjI6kX7D1oyyw760Mk4M4BtS763xHb5zgvkNNZ8r35Ct29ZGICM5MtoZ+p8cZxkCLkjbzbMD9Y
fRa7jkq0JvAiMzBu0sUCwY5IBOSq/mVa26fyAczXMxTyJhC8wcZ7yofuCSSrgxCLGQZ+bseur+5G
t9NZGXDALsXNEEiIMvphYeAcw+SUZLV8LOrqAS1JsBcDaks33wBRFz618PrQa/WudufENVSI7JPR
YChygH0UUo/qy7s68BihNMPampxY67bfnIRxCq3LyW+3I8os3n/AAlSo+wlfIKb7yc3HI7jW7FGk
bbF3BHtC0c1JJtPEUCuWar2/dwcrhtBrP9qML/QweJNsU+XblFa8OQbI95Qfjv7W2yzwXmqCYUv4
2W6AAJVYYEOispYG41jOr1kDyppDnt8xAMQgqjO+Fiu1HV0uQcx4NmgLFz9WraZ3XU5mmOesY4iK
8PAsW8EWWf2YGuUzRzdWcMV2dqytxcVpRMd85jOao2siGTXwpENvWvGqpe1+3bCYW8wHUc42zwQI
vHokRE3rBiVK7EyDG62GfS4DKamuB9+V8I68eSeNnEGlPPeXPi02FaktvRejyvdGp9oDbTr1LfVg
+aZcJcGTS4xNfcfTWupaWPU68jjdZU7M9RgaCtZyC6sGA2eoKXsbkZN2QTTrdK9bZop+raU3dRUc
K1Rls2YJB2TzwMdXCX5wSNBKldldP29q143jcjRKa2iiGgffK6XjEjCRj+WsGURLMtZhLm4OSvmC
vYYIVLMR6hXmiBttbJNJKwXsZLmha8OYy2TjFuX5oB0yu9QwjFiCZa3tMMcjs7HtHyxhbrh5jRN3
rbce6YOqEA8P04MITKNJJitrnuyNJmFKeON9VyvJJRqYSO3BKN/czr1SAr16Pa54wcxYz2l9ioO8
0We2z6J4WNplP1oeyuBmbSLHmOclKu0KN4JhM9Sx5v1r1pTN2anL+ZB2ZvqjWar9wSO2ZjB4KRpu
cpnaML9CqLMh26y4LyRtBVUroWYb0hv3M0i1C0iWMhmCEgGxhgoWPaOzy7EV7BiqF6dgNcvE29L0
pioNhqM5fuyrcmm+bGVrd3NgD7dBV5e3Oiw5Skj6luSe8ZhuNk7BLLc+7NqHX1u0TqSrlDCVt+2h
Xk0wJ7CD6+eZ+DQyKMejiJjNV0qDeMRapFiOb2GYSbEyamzDl1WWxfcU4L7CufcFHvehz9ovSCn8
7mhrIg4VRGzL+j3D+d4xOWThS62efBtVKana+s03qTXqW7FGnd8jbhM4qUMACMbd3PnN3tZ0lMCk
G5LVXt0oQ1j7ZHkSZxYyNDr3zIbpgHXBwrApfY0Rq95hkyxiq16JiZfJ3Rlrbh81A9WjylfztahH
99JsA8tiL3+sjRFMM83ve9sxWfy9p2ntvt1uCc4+bp2IYH4lSl/cP+uEDDQjHAvTaqZrQFljiLOB
h65BmsRvpd9Ya6uFHd7R3ZgO9Sv4p/7Ut0Fz7gLL5HAu7zQTBHdrr9NRCFRuSACDOUbk6PD6ivZU
K73+k9MTgn9szXdyqUGNyeLI90JlsCrxyrhlcF+rxo9YGO2oKTL0DJ5l3biyUm+1MRpZUtA+yW5/
LREoM/V2oKJgrfuFi6kXK7AzNGwxPqTzIe2zSPoBL1E9oL2TAcusOY2fQ9+VUbBVC6TAHP+T14rP
KvB++YOHk7RdYUP7aHydzbaP7rrcoRdynm2er6PvDyXWD3wd1uw+dBWjuqid0DCb2as3KDalrPrm
iZzPgObrk1lp11kMROvK62MbIg73KRf2fqlG+1BZg3HAfbFGddoXp6FxTHDTjhVJvmRU040WufrS
nNFqlpy4qiuFSXrxOtZXvGG/xOC6vagqAGQNhY0y3SJOXxbfPZhCfWO1GfdG2t+vAzlRnIhXHvT0
TOCl3tYSfzkSEawkXn07OcT2XdGXsSPqJlFSZUffNV+qHLyCy8szMzEeNd4sv0TjfOvlUEWVhuwo
6/wPLlHDHteve7Qsj5x/hzDXdTjXsJxa26xuoc/1e8ab5p9xUhrjv/YnIpkNdLo+P/uL7GIXLuSO
JEkdW/kyP+ISsWIT5HAorg9/ZeVeuHUjuo/BVdHQmEu0+D3ZH/b99uJ3K+uXQAd1m+o4ZvR8+Eyb
WoaI+qpoFJ3N0c64DrmWykY0W7eINGbz5PRmjhFX2j8enLT9VhBTLyWhmezFiLB5Lg6GlpY70S5m
jMPD2aFV8VkoTTvBwFGE6Wp+a247Rx7M4QvCqiJecgzQlVb9TAv7iDSBtm9Xf4o5PZUF4UTfjdlh
rqr6OAs1x3bnvDuNQIoj0Q51oeRI2MT8m+FilDjjzax+yVLk4gTSyvP2jtowCXCsv3Srah8YigMP
HlTuzmRU6egUjU3shwqVKO5HF9cyUZBtYM3t/LjOxq9S64xEaO4YQwJyTnDY3xt7ds5madwqnoWz
oEQW0rRV7WxTMp24ePjTnO2rW1Ee05M785wWxc7lAB2786jOoMorCOy9F7lD6iTsN1kkrgbPflba
vp8q9+KMJga+TdvuG7bEuDJL9afETggYqrBvB63uR/SV0rhUncFS7ThvYmjbg0aVJsyaxdobS/c+
jcN4rvAhXGqjnz6FNUO+EG3wqI185uj23+6MGhJvDGMGrMNh4189xG6avruIGSLZlkUyW/kj7Xoi
5sT/2nZLFyKiTBNmk9f6fhrq7N3IfdvaDVlNtp/TRoqSMBydURlfeWMVEskqwbPW44RXLBgyWIT7
Rwu2XjxnsObJ+8ilM3Ik81LgR9lWlA6ho+jB7pTrhmNmTe+r1vU3U9NuN6R+CUubsvIu6GOnOwD8
zY1VtyIDpeR2J1pT3TvPbTJ3h1PWYAkjlB032UZbYLiR8qRMLOSSfzrVVLcTZ66nZYTPdgg0UJV7
4HnoQ2djtmEEFQSt87hxQnfsflf0zMzPfWvboe/lHBDYVikbD73SkzY1/Q/HSWV/CfTa/Jkrd94Z
xbp8IyPks2acBYmhp6oLLdFOHWJEa8RBCPdsZNDwOHKpaYTYVt9V9P+RhPQxjy8zmQpvdKJB83kn
KVwmOei0mIMyvjzbxludrmTdzbmg1Q4d+5L73QELRXrS+l48uq4BLTloc0sPpeXOIkwLt3/JA3f9
nNhRM9YHnWSC7pU9vk9vuZEaP7tltG7UTVrlxPpYaDnGnrJCv4vLKGqLMd8v9Cf+6BwGD1iCxEeu
D+DxPd/eloNWj2OMWnZMbOJFdN6dViKCbpZrU0nQnTKz1H1GA2xtPGeB5PDhoJNDt9f+0q0h29nB
+md1SA9gr1gffTQSatd7g/Z78nqTSGsFJhSaxbb8Qvnu30kzYHral23xtq3MIk/0Xb2WHL1vmrJP
K2ag2aeWLciPY4qJkoFVB9uqMUf2hHMnXbPxhjGYds8LJcK+8rJTPej4i8GL39AtueDYMafgsmbE
uxkZm7jKODdkgLsQcGiTGS3czMhuHDseDW/IY5cf6USL7nCvDDSsxJt53JiNgVwE0gYx3MCXsNr9
PJJILDtVxDPoIqLr4NoTxrGvvlA+JA/C2KaKxqwyPgMEDjitaZYVbsoOrxEcP7YqCB6RxTR74B3t
zrPNIGEt7/Z2yzCp7jfrL7vyqrPtGcVnVfWYAPue0/uc1upxrVc/pLpRnDm6E0rQqJAYgSdONY31
v3ExWI9BlSqm3xvtNiBbcMPqYJEqWruz26Rt1BWoOScWQcbxy/Yh14b6JHVf201rXjWYPbPKuusC
8zw2TN+hqISzaGpIwDPf3AtpLA+4bvyD35rv3ZA3UTGXau8uBQ5yS5FiyEhM4UYqTotZzJe5TesT
4c/wwOCVE7umloV9rtoXs1X1Y8Zc5RGVIhK3WYz7PtCsO44BM1bUvv0UHZFPN0zb0eyne2clK1bg
t4ymAXubsNAfGxt7ulFiGW+n0b91RUMfHUj8pNlYCQqRg4BnB0bOsM075fTsE0KQratJzxVuodHm
p7aoILwm1bP1JB+8IqkMb74CMt/AP1Z31tYPezODtd+41u9BBWwX2kwJJoe7vBuL3Lw0TsBEOznY
66MxmpfcLP7My6ijS6xw0C1afuzMxSfdRzxzW6ZuuxN5NieNk37owijvbaUZIXqd8s7AiHLeqvkX
x9Q2tNzcS3Qmssg46a8IKatPwxYtFcasfWK9GB6KIs/v1Wh2pxQR7lvtjvYPLZLGfbZokvI8S585
DPN7XdQsyQQ2OwowgkNdGtwGW82EycLAiRNo6Co3mE9Tbc9PTgldxprHKbSzpf/Utzx/y+ZVu9D8
tZ6ZGOZEvDZOKAMYbIygbVcT7E/by2avT5x07EEWO9sX5mHhTIZlSzOjLmjnb856ZJblmGLV8Iw2
P0hadzkE2ekhUxB3B71VcUp0yWjkX+lK49UtluBmnawHECdosRylzLvJBMurpVnDObWuI+IWHbyA
s7HKLnasl+kSaSzXR47dmEBM430YhR4STb9h1uLkDMr2g6hyjPBUy7Msde/ct2ab8GzO4TTawznT
cjsZNCfnRbHx6Tizft9hS9xtlTntmiwv2LZbyaZPFv5iqm1K2Nudl1UrAzZ4GAfZyr1uwMrxn3DI
3kzxbDG2tc8MWcZ2oQ1Rqi36RUdkVkRBri+3g7U47JWlHS/26F6fQoc8KFFIh2okVFMbMOsgMQ8u
5JvdUU6XwEvnxEzL4l6rGgVTa9PyD6UmNiN3ypPNwuarxqYjX1+79s6sgjlyW2b8+9YbYmZrXUEC
0cw/u67Kf3HuKDnMqgAh9wS2RJWcwU0rZ5cDxhKZEh3TUhb57z7VpnuroBgyrMu0s4o1v7NwAp2J
kVzkQpb/o2c83h2/WFgXTnvC16O+CADcfePVy6lAwDtQbmmWb1MX3dM69vOrROyDoa8T+tErG0od
DItdujpbnrt+tmOnb7xdIEX1aDKTtmMVJ9JticoPXFGepKSgbrqsaX90ymoM5KfirbEn+VL6hn8/
uw2Zj5ruyDhVTs4ptqwPU7rpH14xc1mqWkEgrIGa88RFiH7yuk7cIcadVGhk2/yipXX1R5UN5vci
GJ+qDPdzavc5YsSuC0fdM5/VMBY3luHUb/i1h2Twl7+26KFMd9dunOfAGesLMo7qgGTZJNDrkUb4
NGFfD2VMBGtOE0Pmz6rY0ezgBLnIQF0ovDdVVus+s1y512Vq3XfCco9z6TOgvOp+fgZzQMoin4y0
edLGUjUocRzjmbd53i++pTVIGstp3aEnY4dfnelw/UBqEYLHJB37R6NCKWnPmcEokCruBdK8Uz8J
EU+jCO3SqI5FYI3n2d2WnY0e66ccpH7bGS1ngnWZ/yB4NU5Fq6mZuQFKDcfC0EieTUiZL0Hbq8iT
zXy0654OGDHUvRtZfus9tt6v1VjW2zp1mOmuWGTlMC1PRYX7yROmjI3BPgtotpYYBipiQ8nbUJO3
XvbLaJ+ZYTrXWv1UTOihK7LaZH9vLTt9RiG7GyGseRO6KQzTzxKTSUg6jE3JJh/MFjVVSxY5WfZp
EoUTZG6R4TsflafTUGw/g4ui91d7C3jNibyK4+xqJ5sojMT+KZgoYA3ezvKN09ZNVxOZHwnUlhbr
R6YTD48qjetiuvRDCiOaoU1ZjrHEM5DU1AAiOzVDZzJ4D6/Mje61lhiJhM4ZmtNHWSJnsizEze7J
lRg9dR0/OsKqK0ZK9jce5PJZlTuetxi8/XHytaeiNXhtMGNvpk7gZCQrQhWkWKegoXDm+sdrfnip
5LfWNXNoVf2HFmCKbKqklxisGnG/bPmuUfKYzuXdYNM3bDYD1WLtvbXTi/LcUyq6xxLzpjlXkpxh
ca4W/Y0s2J+0EHe+rf3J+pXAKicU6qHDIR7To8YY/ePkzTde6ZdntzWtRHrTl6CWgE9yPGvOdue3
6ZHA+Giz9E+zeAw27bIFWSIG8Sot/zQF3pOYXNTpaf1VatREfesVJkbkOvWtSvGlB1a+7clah2vt
NFG1OV5EWxoeSFbY0ED63aYMXRsC9guba+/YL3OaHZmd/mPbqBp7legO1S9Lo3rj9Mu+CNBc9t6l
rrp8387Fhab9L7MYvz3exAMBOvLkqb+1JL5WiApCjkfpbivpZZf41Z8xVwGt7JmljKdMJv1mur85
JzWUXDlmLmleUhvZXujhxVndB2k8lPwfh067jG7zkHc5elD/exoz8dNv6Kj5xx7P1jd8uVg51mff
9pfrQzD0MOhXgntIc4NqbzVJQSgo2j9wWA+sWr+0hTGeNFtesVYm/Mlk5CVKcyIo3FU+1Q9/19J2
kAfLoWGIixPc4zoFCTP+iQ1XbDL02OACG9eITMwz1caxxiBmoj5lSXR+MycY3tOMErM2pmdrHj5z
q7wdvMy6F9XcUJcl9tNZORnVi6egIYlaGYT0/q+hNw41N6GoOL1u+XGauph5kToU8LMSw9eD3ej7
6w4CEuT+Uby2bnaPSX4kK4e3uhnmdN+O7ccCV5VbtzyzrfWQmPqR3L8zRfrQPHU45PaOOXcxXi3U
e5kxHCc0eNTA60ezrQCYZfnRqKd059pDkQQWO1fmdE9kn4uo8lx16ibHJHHDc8QNa068YROzH60V
wZfBYK/0e26vdzWXfq1qefAGvKqteckKnXDd1ajZywgAR6zbLIx0/h3L3NYTEBBow62n1rd/hKZu
EMEUPIdd3Pnz2a7BE6ZefuQH06nlkTPMChL3IObbUA06BfC2dfajk923pX9CS/U0ZOO975hnJ1ve
9M242IUfDwS15PGAp4WLTnoVweuXmS8y3tgNvrmiS2EuN8u8JqbX7YdtvF2xOBK4m1qk9cWP7XG6
cZsfY5BfBbePzLwh9jRRDVFL8i3s8nYfUCBEUvCtmvRRT+GL+6N506jhzljd/CBm+adbAzOG5k2Z
Vegspv2jju52EO6Fl3aMOpJdGdmOoLtxqykH19w+lNVEomBqxiOEayfchnRPClbuJ23y/nqIOzG/
btZwVsI4G3prhZZPKhegdLwSxvdy/GlQNrer8VWj1NOFz2ZoZE2kBqp0nU/jnFHo57xpE1ENF2Vk
1TO+gyGeWafmaxeuJ59cHmNUst8j49Fha5o3VeMSC82PtJ/sDBNPnV2fg0Z+YGa98Zvs2AjH3Zu9
T749rbpYkCCKsDie8qm5pOQ27jYvj0bLj7Kt7mKlmXqoSv24pNa5YMspyBzOYUoBMmR0KrIcMSTM
AwExmsxmjbHFUmcVdD4jv1zXcV9NzXthpt9uSx6wr75GR+6LmWzwOgZZODW2FRdifc2pW5B8SpzF
mCgTcSide9YhndUDhXz3Um0bkXyrx35Tlwgj5/uuAc42LDdCT4+zNdxTpWX/33yWVW5YjX8ubJdZ
JVR47/xMPI1dfY/E+Smftzx0zNEF7QWuei7FTzuqNSZ+PHvDYCduIQxITOIJIfWVAeZtewJQ7772
bCp4Q5MsJeuSXVP4KelMC4sO6TAr2zkdi4R6m7mErqk++nYpDlfBdGVDXFT0WnDqDufRqSMYnE9G
sVHHyB4GaXzM+qpFssh3Pr7GLJiPrswPdDXGNm1E+fWr1oHxSURDKFE8rQXhQO+Sx1s0+1IG5s6p
lDzNa0ZHQ0G9j/EIILWb8+B3MsbI8CFsVJTXX0vSeBRlzINHV5eN8Ozx2Af9HV7IG84jW9Ti+6W5
Xw8txcrJtVxv9XC2vPVBZvWbZ1OT1kz3pW4p1y16SuVVk34k6esFfFgKHNCVH6WV7954eTMe6GWG
fx0AYc5rdKV+hvNqtW5LJ/hRWrozero38Xu9FpN61rp216SbETJrSWhRq99a7r17ATnSHiE3llOH
/JLlTMlkrwGBv/ylQ6GL+DVea3fxSY9Q1Z0X93cKaiKrxp1VU5yxwZ4v9k0m+wetEETVon1OA3Yb
w6t+eR5N4QFUmHCbNI67xSXYiKIIjeuoEs0vI1gfJYpXLALfXWA/wHj5rBTNC5aPXBTroV2ut7ko
eioBI7XyidegXtoD3YP7McuW2PfxEMl6+xPk4zU9d6RZcu+q6TZXqxcF5nT0eCeceh3CTi83ZI/z
b62erxVy69MWDG56pVru3UX+0YSWHWXVBofZ6rVQEQKWjXggw9OHpILRjm4vrmLSkAc/DWaZwHwv
6HMZ35aVOpE9Wi9TxStS8wyFCO30A0SLJWaS5GHTNcrt+hOV8H3Qla+gz2iKyPNbzDocm13nyyEw
Q2v7CAvhO6iMFwZlaGrxX9xFPdV6f2IpZfPzyccpu9thF/89FvpN3qpHC/RRttI71M/enSnJmDPU
x0moJcitJIFVpzUva62bX3J0gmtobCZBL1/cwLgemg3vCRxCGzm6NCN/Fdm9PmVrvAEWjWudEsqK
u/Bc6RndYU1GdZ7M8BNetSpZAh8rfe6XJ2dxdv4Al1NrrD4yNNeM8bQb0CPqNBmkd2/RuBy1Wkdx
Tdpvgk7BG/jteej2uErJn5McJ4LyicWnWC18kKigmhLE6QaDfXZHJf/K1sjV7D3ahukW7AWmQTrV
IDxnAphSsNs/cIKiEdZxgriSjfWx5bSiBMXcfSx0Az/TzFJZ5Ou0hZppw9xL3m3db7rJxBuJrTTx
6jZLMrd9rlL/Y+PbRZtuz3ekKKp4GWR3qkxW6qEQtGLJqQnXNqM3YNXpH5nZiAtjeTRI/tw3GhfR
puWLI9Stkr527/ZEbi2PL3WQIaLrPN0NJGsOKjNyDOtpHdNR5GHmcIS9U7Zq45pW3oh+Fu1Rz0g3
DitNesMYADdQc7cjr9JFNcmJiHpWfyCCdZ8yIfvTpGpj7/beeuobMT+WV4Mxgc8aeV4+P2dFsF28
st1eCXHvuoyEgSUmlnTUs5G9Vdq+5ZT37Go2Lsmmug9q/bWVMrvIRs8oLsED7UlZMjU0eVTcZuTH
qAk4bPX29zwuj62wy73yiOoMaU+RNpdV2OhpTkO08ccq+oYShCJjogN/FDlxgOfoNHWo+luf5QVE
9cwZTJHfqrXu2BKx3zhpNp1LzuUHXDhXh2s90naDD5YS0lXHlKesSdpjKql2kdu4yNR+MHPjd7+s
ywNYJ7nL1f9wdF7bkSJLFP0i1sIl5rUo71RSldSSXlhyAyQeEvv1d3OfZnq6WyNRkESc2OeE0p/1
uaP/gC7YkHVZbKXOgCoX1ERV1ka3BnT7kMRF+OkNsngYegFGJspoh3O83pcqs3e6wsJE2dRtkhY7
SO5r9s6bnZS18kYHu8VQqJAlsRB21q+Ey4Q1aSX4jqH6l6KwZyY+rWL5sS3kLSocM13lw9xtQ9aC
Ikr6NR+u1Ed27c6KK8PIv6UW3iS66D95jdi8xrI3lgKHq2yis6StuocukV5ylDVupFyemUNdSSHS
T3XIYKwgkobSdLGVoklrFy1nj2PG6pE1ofQI7m5sbA1iirZtMVn71I9fy0z9Rqpme27F9L+eTTZg
KZzmiLXpKlOpopepCYC3KT6VD2bWu7RLYWv+eC5Lu0xhPWw2MwcxGVH71qvFGrw/PIQkFiEvoyr6
vpmtx8Ko1jBr6Uvaa82qKOY6MKYuDeqO0STT6emSum1+qywmVXICh8hiX6IUcllaq0+CKWcoWI7Z
SxlGoF1jNe2N0JRH2+xsXkTIeKsReCgO2kSBTzVNo5UrJ2xAbhT/4WC2hf/sR+JpCMPpiV27hJ6S
hkeHDmE4Gsyz7eFNG5pX30hYxD3bzsGJ/VMqq4Ms5iI/cKuM354p+e6rops/2SEgPvVEVUR3uKM9
BbVg/r1igC/aTVkzqFsVAyKaI61qVbC9HbDbdIW7BnwBDdAmPZOIjlPJt184QPdglSSpk4mFBQ0W
DvZ18EOVsf9bCBHwbEnxpLkajCDK64JteqH7bBe8/yEl1E/qgCJxwYpkXPOOaBWY+ty2q8w2ujEI
iy6K1kaVON5qzrI4DqrG4RpMTZN81qKrW6a0qbIOTDbMo0Wlgy/Z1rtmHVc5caCaKZm3S0LALVgs
R8tpE307XidgVO/W3GefXWa1HQBFrFwGsK097pPSH99GNjfz0i+qXO5RP03t7AkbyI+/kmn8/CX9
mpFF7jfzTBH0jfDblWdzWTb+bE/Rs8mOrRFQLoUyUF0VU11pVmcT/u+iZXBKMI/kI6M9FLaTWgek
puh5MnTtVnllQ3HfNE61wVqdHR0rxTXYM1h4dbmY47k0mswjO5D7l7XSjp2vtLjo9HVnWUZ8ATny
rqJoYBi7To9emtg3ToNIUf/FNJUJe+NE9h5lWfGmg9U4K6NSJX+WRILqZmJ//BZax1uTTAUPSSrM
J5u2BEwsSItOmqfS9DSfl6IH/2CxIP2odejGgRbFjY+IMNXZbs7rGGOdOzisUanSqQ5wusPZMe6g
y7SdnpmUUUdPuq0akMjByV8z12gJPuYi02DL5p8c0bqPLFwAoiPdJ2XtezHHFlosF2nNegrxN6XR
XK39xpx+i5Ih1KqIjfreTo0Lw2eTBrzqCzoy2m9e1IYqpB5UsYXkm4y9F68jzHg2hQwmncBBDeFw
101Xnim+UaJsZ2g/IjfjmGc2NIOXTDzG29jUllgRS8S0054ZvuUEz6JVSTlpR800IYOsKtbiwMFW
mgdlZzs5eoiThdsx7yElbB8MzrKR+y+NE1s8LLWOhA3VbLTrzja5HtDp1Le2mrx2n2F7ibYNxXu9
GpzO7pluuItTpDEZHXm+RjMgeymMtZ8PkAzl4K50MWwHQtlYtx4yJ9t0noeIHgqah0Ckrho2jRu1
MhBy6D/qPrc+Ffy7f1ycSHVgc39/T8xpY2pSqfsvtsjNt6LL5C/KJ0RdMvnMKhKgZoo6b4FRS511
bGywHQqkkkyytj3MWBBPDwuuQxRR/pic2rGY/fVGR+vTZDoToZF5iFPOakcpStIPRUUar5J4nn/y
epLWhsxg9x2JV6hNbcXcPfYgnZ3LOCfZm+Cvwxo5YZi33KXJa+55Fu4HT/Z3v8Q4BwaKwM3w1NN2
KeO7p1IUUgZTkrjTOuPN9zUb0o6DuOYj2ngkQvoce5W4Vs3YTQeaWi5fkS1keDh28tjys8/HTjZd
xjjYANuAk5kfrYlAv5tCbZnt6vWYB9Jv96KAl9obbm0yvjUIpTua3lR8yDp14rXBCLbex2rmU3fs
oXMDYVXGnaVSZgy82TPS57S2vHU3tg5Mjt1iFUBdYOiU2j1Csd9NxY+ZxTbAOsveKUwGK/1Gro2/
UnRfsDDUf3Od50CUAJxWEx3DthtEgLrd4BTN7A4rUNio7gwexF7UYurEo2uL0iZDi9Zt24DzNE/M
ICu4Upf6Y+X3lSdwqGt6waDH9nOaDlwZdqlxdhtxi84rAAqQnUY9bzaJsswUblS3jEBp7PaBQ7N0
ZC2+wkvpscSMhYwdxzslDHst+prDxXTy6hE6VnswvJKJ2MC1/fKbYrrWqVZ9zb6QTTBN9mgGWZeK
EV6gR1zyJkYwyBIhXK1W2sa8KkkGK9ZWJbJxXUGlx6veqgq2gee64VyF0ZjwKpmjRc/hsi90VUrT
3qEFgrFEulX5p34yYBvrSvjlTfR5uJKWAv7sOi5AcRrs5sLe16OacvjMRcD0IZaWsipGXmxO8Tx8
uXP2m3a8LdSC6od5xmTWcm7A7BAPMvsptemuSWqqPuFI82qTqVQ/f9IZ33jNByOhS11SFGsmZ9vM
nFD6ctiedr7QiJ6ZPB1mwzwxmt/ZuuOglclftoNeBmUc8mjY4wPahYx/wQ0NetD029PU8uHZBLaa
PC7qC3oeXiKHvBiZvLvmNDACVbBfOksyZXKpkv5RD/IyWMUH5e3NY7fw1h94JNLUdrctzBGYJ4Rz
emWo/NBba6MhhhhCsfbGujpUHIzwCEhfyLqReynCiKNb9dFCMQgYirXbfnBOOsdmwJDx2iSEjRaE
UgdWzjavKinvEB7XRhmPIe52Mh7UmoEaPe3kqT0+pmlltvPRiuMPJd0PvciuXl2wQqS8FtrksPcm
+0Al2odGRkcRIq+F3StvFLmGCRgDNg+sm6pb09SBUI9NTTmQ38wkp8jpCEZsp/5gwrOnZK0rD0LZ
qw5D6j/Q91EvfX/LvuV93JQvRjWNgasbp+U8wp8Uvcy9W64iNtwGsUmnnUq01rrTNpY15xRuCSUF
Lx1LqGdWUR1ZdGKx1LX6yy3jwB3+F4n+X++wZSBNAEWAkxhGswaubN5Mrm3HGjtTMOTIodGq9FCA
f9qT/rbcjrAvasO1vA8u32RtjSqwGLmsowYiKAIVb1LjvthSmtR/t+grt0qW3wm3B/hFup06/uzc
1QdC5zdRw7SOgLrtEBMxW4bJb8xKG3vOL3grwba01ziZfjLDOnp8grS8Picttdgqdp0TtotrT0sq
KqK4pav/N7VTzqokYzfS0gVTrTXrQVtgMP0hQNkiS2ferbrrDJ9aZR67Wu32U7pMnroy27op2DNd
09EeB0piblAHMaHqrG+2iKAVVvkrYMs/WONyV2vaXbWYJRazVNBK2gUm5/B5qj+HCUiiWWpd4CTD
v07KW5J56LoGJJPZ9Hv2Nu8SknI48BbyNtpYwJqLpDMapmCeL5x8r2P+8YD2yBtCp+jTP+pr4Ag4
7/ajEQMViAkFM05inzTiZR6zY+i5t8IVb76nTg3vG0b81VPGQgmK0fmeefkzC6ROdg/DEzqmACIf
jnxqb7Fi6G5M8tTmIOlg/1OiPqJOTCvXXcxlonpZbghqxIcy6I+irt05qdYx7wxR46quhY5PH2UR
ldvQbk+q4wHMendcIcpuKFPjVW5Yu1CNd4d5w4GT4jEK+ylLCcKY4mKVav1/y2WBL0fTXbat0kCf
iqHfMqm+omLdbT1+MYf+3SWloWTwU07lR9PVFyJwjlhmAh/UYK3183/MLA6pZT8Pleo2cZYeh27Q
d0nR42VEkZoYgbVG+lko809pkm8cr2ScRXujs26p7X+TmbFm5AqhlHxYs/HW2cO5QSNfV1V/Ib/j
3RJgykJuVdb+xGCby2UNk+gwZp4WwHLFIM7qo7fyF5fpGouU2aZgpyBvHq1rm/+XCcYV5hC96osI
asT9leWRW8cZT05HjRUWWzfpf8w+pCgjpG1T54jQvYdYhf+DAFDn0I3TMmu5TovAQf3x6IrkKZHt
WqfR3lhVNazmObp0Y5FsTHu+RgipbYtxMmo+ClyAxTT+S/r5ORUy502wqAKAw6m51xL5orSJPQM8
lt0Y7+PcPVEqLyEihOpGg//bSe3ka/kFZKzZIDEdcAQw28Xe/e1nIU3qNLZ/0cDKdkNG2cGPx3yt
9761sS1eYBS+r7C8gV3JE5ueXr1lclDKk+mXp9hsv9xY/lfH5sauzc3yDfkotZnQ9jC688o2Sypc
cc0yN8h52sfav2jMy8QEomhkxYcOulMN8T3vnUtVO5tGRPfSyB9ssjriFT3YxrAtaqYp6VK2Elk+
lvM2kQJjd5buRyxOfdmj5uJqWJlO/SFTCW4jzya/41a0zpwbb15JRBv/pxWmpONUGn92yIMkqm2b
6mdRlOu+jCGG1AFpjmouok+v268k63EGiGiVT9Wu4ScUE+K5Sc3ehTwPjFsxX5T7zurPbK17rmqw
Td+Xn41q/mMI9lLxGsBO/cqSUbFrlWMj3Iq1W3Jb0hPRrRXnOHbzTYYwsAI/tIM2QgJz/PAfni4S
nTUmQOgQmQoxz/A8qOaI8SjZenOR0tPWx0qPUXQzYYLM+Dh0jNPUlreQ3inWkndMF2dQIQZvo3dz
pslYI9hum4JBdR5hhHD7g/THjZYON4L4bkklYIzUUfrOGS4RrSSK/qtYZoHPXr6ak/9DdPl2rqkT
sD2UlbgkVcbxjXWysiF/kBILTASTVz47jfXWTeKvsP279Cjrcz7+5fkbcmtn8+S4/XDM6/JEDE0g
Mu1CmO1O5f4pHFp8fqpGxnSybMPXyVd5D0RqxuIpMfhpRTnkaww/zV6l8t0yoQBEzKwsau1h047l
ziCtYmuxbnFj9fWdZnZvaA2nlVsgnQLLh8NzFpIH23f71gAMIkm+mYorNpqPrPMOY1nf/Yk3cWeh
L/vde+v4/2mGGDc4VV8yOzx4orgYHqdE6COJalP8TFEWUGaxFaW/06SvbVsr1wkEw72pmZKUGCwX
rH85Mapo15rZzq3TzfLrsHKukZGHn3HslPuIG85xvBOmrB1H0Hk0KiYj5ascqD65Uh7Lcpq4eSpL
/dBZ3t02sdW71m5K7LXlTbdMdE+i4sxBRRukeqb1efdV/t0m+i2x20vdYFd18zQgSnJbDtOL5DbT
uFt8b+mr+DQpuX7HNN63GvYjO81JC3LkeARO/OvBKHCg7arBXM6aWn4a5vhaIVeuazwS4MVUSqUb
PWlj+KgoVqrM8YMyLZKt4edr5OPso4DMssT05+q5H7hJ/EdK45n7/dyhgVwjtlyfJtZjfY4dOqjb
v6imv4Wxj01Zr97qrHobpRZuihhjcx9fTKrn3J9O6K9oZdU5dSqsj156htXYSIUnRSFrxhJfPeyC
5lFZee7E05trOz3Pdzku3LyTiNis/BoqGrPeRxMaqQHyXVzAcfNJZV2+He3orIuUJ4SYrDZ5LqmL
cH7FO7+3MUyP7pFVXlOgqXaXjsPGToClaOmune7siF+9yKj/T6cCo/kc4pWmZVBfKX6L8YONZvnG
qt12o4gxwGzj/oDkXfLM+85Cdxf7MytIyasu663JnGxF38NZPK70Rq3VQnnP9DR5rH/Oopm2scFM
PrduFj1I6Bkfs9KPfattc029zNJay05Slej2oQiNZ+lwIGWh/E16xIlce/bzmR6ljJ8Ywe571R3N
Sny4fLZBawliLqOtljib5U9XEVPeUl5jEDIwRMmgN1wPKoexmDZOnm6GPo9WWuRuYsyLQ96s0XAg
E6kQs368dKD5nZ0f57x/re1GIgCGtwlZq1DvXpR9hpO6UcTLhXrYCcYdkFRIjHN4juXw57ViP3C4
i2k46+BE4K+qOMrR82H3xE7X9JealylU/9M011vHy9HPXIzxRfHSGtE/HdwKn3AjIKG5F92giZPd
8uTNjbbVSm5uPMNrGaU7YquB3tpqh8HjOfTrQIxJAPC+sZQHEu09I2x/zol2d+nQenpdvpONPYU4
3REayj7dQvRtrIYkAv1tjs0gYYiJfKHvSqkBdhf7Yal7fc5dS2VgN/4L/ovAHSEbRW/ZG5Gklymr
YCJqiEKkaTPlF+X8LsN6nXr1biIUYq6xNM0CX1TF44lp5NfnPsyogPPOyGAcUZ4L6H8cY2nc/GOA
qAV07ICdFR0WiFwfL+SUr938sT71ZREMggaldOe3XMPsVdhXj8rcSdodpvn7qEfb0Kz5nGf/L9S0
hzSBJkCQ7AKZzxnvKi13lhjXqNJrLTM3g6HvGtfbsMp7TURUMHZQrVTg66hP9gR3nFtTD+ooPBNu
fW2qdheFKLNJeaTCvtZWDqzjH5ebFhIHEb5/tqkmq0btrKTFNDVuWmVOTP2jXd8Or5Ps95D+NeRX
F4xTdsIIvLAEGJwHIFFrM8bJvhHVw8fIPc3Okbf32ndofrAdYVCID6Np41D12E028sSL8aU2zCDi
MxKq5BSINy4geYX8OLhdsho4GhLe6nWF/CjK1gmGDKOx1J6WV5oYPX01WtV6eeOMnbXO2vbe6POO
9QYPMcsHKpDcWoaF/kxOClpUcpyEvgYw9zHNFVc/6wkUaM1/i+M1HN0HQUl78ox2zcxcM+GM5AVm
bCC9SDmwaBUWV5UajADVRq78YSS/bHoy+vCUNMMjVNEF8WAI9Dj9IG/po2UO7jrVrRTOW5m2I66+
3gi4tfuVOXQH041OLoNEwbuIed45jbon3kv/qsy/ysbZDHGx9Q33HYn6POvmERn1W8/T/SCaeaFp
dzOFbNhYf54MUTG79imJ+20Ifdp2xLKDIdRBk+MiRxvuuPGKhU9fDs+65ZYcerxiyKAF7uXQXKqR
LFi+4GjKikeRUhZJ7pWKYuGOVDAU+Tn0WXeifPSEDgXPXkuqzIAdXAdTZaiPNsyt7l6TudoUtYCN
5Hk2eTxNGh6DdaOa/mDFRbmioOoCf7wtgoHr4wHP55doKNde/LxcCuy0A2CC9mT20RZXSAcwgt9A
qM8yJOcOc4HQOefZAfDbivKQ1O1pqJ2tazmUwvPKM/pH6DH2sCoGGQYea1vtWzQdkhYg3qINnqE3
DjtXGo9JYWwy1cGr9ZNfOrjQLGetm+EePTxjIImhsI0dRQ3I63AKt542w0c554meXZUX5uApQUrD
mRnDnrCKDkxr+HCs8LX2yx2+B7Ic5M5M+i9oAbiWJtDSaJen5cpInO/SXOKVfpZqQkiB98SLjx5H
HTfmTeQ35HkGxYSW573aMzZG0+Tw4veXUL58+Uv8mtJeW2lYGdkRSfVdbcJpvlW2560GeM5qESj1
YVy7af5f5TabsZ0BADNnbWpvCeT8Oenznz4nZmX03Y3W4nNV/yaU1Nzu5TESVkrJ6uxpn6LAmp9t
LopXxs2mTQf4n3JY9tM0WJzJBCn9wGg1fdXI9LWecLFrbyUYEbqPC2CI+ANc+ALNvE2r8St3Y7p4
8JJVJHxEC+leYotbsiiPyqpP+PxWtR092/xQ3PDHogHh6v0GpSjbpNzF8IF/isslUK5sYJW+sd+b
jseq0KuNiIrTzNHEtX7SsxhxN/uiOH4jZNKHjTW/dAqiJttoeFeqSMMKrJ94/e5iHuXKh7mschUY
1oBMDofFh2WXxjFMbFj67hY3ctvOYuNp9mZ52ixdERrTnAunePKj4lNvcE8tf1EqbaDJ/eXCfIfC
PbMQ9aD57RORHkz9zE1EcEQkGurDaoPfIjB776TBqUSDeaqK7JjMX9wIS4/1sbz7itjZN4X+Qnju
3TXtVcIcfkm8IEl81dUmmV79Oqlncjkbya0xyrex6g/1AqzHIL+gAkd82yqQ1cSJjza2GO0zD1bN
+f8rdDlBs7GqAxdhLc95bZr6caRnDZohyVeJXn2NGWuhc4vMI4auK4vPrfSK77Rw/8s93MiSARBw
M9u7wphhMrQuvM+sh+XWqkZxsuCdd0U5AQ87UHkj3gjeq9ZdL6dLk7XQKF5ubbJaL940Z3ihiGnX
+JG2g0DfshhaMyWd210LDIPXddqbs8Y6WVXRThO+OPUGfb2mQ2rOICRMIRGpHPtgRP7XAmwLOVb7
rBqLHSrRWyPbDwi2HWQwBZDOHtQo0BOanHzGrYOrxMoBzpYdekHhT0tiCGRZC1aVJPWlFZkIaouM
kmEkFCXrnmwKmmHo7yppEXVGyo3Zf0xF/ZqaaN5tuceE+GOx1DcXYssMm9QmFnf3Xfydx/O2ySgx
M/3c420MQp2V7H0yXAQErGdqLzmmp2As7MfIwT/RzNdZSffGkAcjUcH9Xe49HaU5NwQrdelUfa1u
fvj6ZNhwcFCwY6Eg0fng4xIa6R9WksIGf8kLWaRfIwYrChvrygBdWyU9aURT/Ntb6M5G8t1nxb/J
VSQ4mO0+MZrnPMbp37oPw4oF7G60h1qmLGQND7Jbdi6nFsi6mZ8ExOE8O3fTFs8jHpOVXnlgFIq6
EPsX/C43IO5SnjKVnaRX/UtLTRwKrXuvc+zsaqDVwehwNjgnMDRJcqj1wJu73aiVW015jzHrXmqZ
X83OfC/c6DXEXsYAzyGDJ8VDW/fyTzrjp8nd6Iv4T+udzdKn8PpGDYjX9OpPZTtT9GGvNt0b8nCC
DUKBKVGRIRinReuuWtujn+3M7xzfQmZWp8FKINx5h1qwR0XcnSELd7nnfLROhk+yBGrtbLz5Ji2N
rPgn3/RQ7euqINyok0QRmcvJP99RSvs1ouE/3Z/ardsyO2/GbV+bxqWcsQlbDeY8JwqZbU6gMmVb
nLtedoewzPzVcjJVBVyy1T4cdlGs0qhwVwKj9hraMeR/GT7Re0CXppRaGmUX+cMgQLq+RkGRm9nV
LiFv3iky1s4cVxspZpgzLotyWhuEZpQnm2VFhAKCh9n+LE81CyVXkzNgE9XtDzoEhCct+dWz7ITh
/BTJ5FMfvS2j9rNRoYypst4nng1aGf2zO6hbX/OwN6fmE97nHTYxnzGX+x76/sHKZmiZZKTBn56K
Fo0bw4mvnIc95oSjaT86Dxhj2r3V96/LsqqRoz4al6B7Y97kZbLpGr0GR68OrpkfqwGze0yoEIrk
zvT0m6vKO8T2W2WjyeNOuYSR+vOS9DiNyKr8iVcrs84mAS8FdQx9UERoi88UJxxPNnrA5M7It4T2
9OQKyDhDMvXd9awsOxgitV5URjF5t7DRqelV2WxAw36dpqdkLYBQ4Z5v7lw8pFJfYhY9oA5Ogr5B
4Cm7P3rOHTESGyWN/VKGKDf85m7ZxEKcRk0LzHEgm3G5r3zhf0mP91Me3XP0DNPPDpmTHvwyPA4m
Xjsi1iCNj0bnHNhVf2XXOufILIg7YUoxWREhxFkgu+rRzAO5W+6ZpLIocFKvo5Ic2kBz81se1zC+
Uj3wLyOCDsUuqqQGLKtgi2Adae/lz9L8OZX7opBc4mx8OANfn/MJQuDPlSCSDlAmw306ZaJ5eMCP
BAZB4vjOI6qYSM7WRdjDqZjsp7Fynw0ze2q97jFE/nvYjj3NWHNOakqn5fKaC8vSU2/HXn4lgPOw
fPeEVESrxCTVakmDQje0unrdMkVbdhHFUF0Gn2g5zncVV1ejI06OfKaQfmT0ki2zpnwzD/6BSu+5
TMoPgoMvkQFjqDX6/4tLch+CRNVPhVfvl/5ookq3mX2LsHroFXCpqPJraE174r6Og1ue7Rqhk2q8
9c0zz3xxNS0Eu6aa453ewI63Bk9zSITbxra7iqlOna6NpimePNjofZP0JPWwrXUDmmk+jVEX7Upd
xucxlO6LSYwSbK4xv8mGChnDmH7oRzzdW8/Qoh9iBzDWlcJL1/U4eP9inCfcLFFXXIuRw4bY9IPo
SiKU+kknn8lfuh02bQI595Xx7nDCr5xeXDvLJE5tISrN8S8uQXoqXgqLDKDpDQQitclMMApPPdNv
kxNMj8Y/35uQkdtfR4XH0NfcC+Z9JmIAM2sZYlbqxu5Oru1S6Flfdhjeh5zEsLKOOaiyyT5miUr+
q/0B9oOSIVjGaY6uh6DszEbmge5hRak67EeoD6Y28TcAbn+yCEpdFTT/s52fap/goaSNdtpEjFZH
k738TtSqd35gBuKZd8zS8Aex490f7H2J0krGXaWtyoHCKA+ji68TdFBmH3JIMMp5VbgyCVfqu+rL
d+1T0nIP4wsBSo2nt3pU/XbSpk81Znvi704MJZ5cWPbY9v56r/rIyuGJmL6/ReoWfv+GX55KsSKm
oG9f4TuiPdUdRadiHhqP8T9M+W+Ag8TZ2TmsckrK2dD+hLzorJaRSyTaHwyRTAaR6wrjjg//MDTO
FZsQZFqzxXR/hhDq/v9KJ4zoESfhZSgJZW2SYTz7drVndwNNtOyfI38862iyadV96t34xVHlbZ02
uQEdnENIqNhazAHTuqyny7InIIBD+jZ7+SKUC8AxmS0BPO4GrOA51PRuh5D6MczWifARTIw4gNat
NSRrQow2auZFj6PxU+TyosAqgt5KGPR1/g2S/jmSgon9kBYEI/ZHJ56gEkgaWEut/xhDTG3S838L
Fi4y268XBJyizXebe6b8gmchM0ACaawrtyVBUNV4aDm2Vw4M+sZmqQ5wSIXi4dTdC4WZsdM89WwL
KoHQIJySyAM+UYskj94Wt6nXGQhQ8QKaHqss+zdqEfGBc8RWOTdrzmWJcceazMWeribEL+O/sGo/
29n0ngeZX3C5ekdnWho62N+grVmokIuSESYj5ZU/DyPlzdDSfrqHprFJ0qjye5423z3YGkTrFVLx
grSf4XIFqbNn5ocxqPQ6mvPqoA1p92Pqs75z5sjbdYVu/HZRk/srll9z0cwRKcNrGDVkILFl7ee3
xMn1HfuR3suSSDsEX6relLCekhDXVW6lrGebC0J5wmjdp8LYuan5ZtD9vukTt6GGBSV2jEdnqL8c
UZczr4iuZYsBpCy0V6u39P/caMp/LEgCSBMS7glJm1guTWW6d/WRAshzXuKR43Lo2BEjYmM69CQP
rfg9nFxaS+BPGj5buSTNZ0wfJrMwSsZiWAtGXfHUM7OZLORhjc+qm/PunKDRPDrHG7de4XhnPcP4
HFlTTfkrjrOd0T11iixRj+ntJa2957o3iHWQUNxmmWFaFklIHmVhhMBU9SVJKZTnziYeby7DKw9L
yvB5uhcTtXrUjL/IPMxOhtK/4w9nNtX42B7SoXT+yMB/U31zw/B4q4AfCHXK4CF64qP0kVGHr5LX
sI5ICVHUGq2y841PFjkJRygIhAAPO5UULh2lf090YPTW7aNL2ZefWWv9Z3ke2axdBWqvm+0qd6v6
bsnuYwTScOxo3xlzzulBQU9XfkrZhb0ayuRpKLHc9wPmcjyz+VbZESFaTsssI3WaYBhHsyIijL9R
Gi00WSQOqMK3IRI2CHXxsDLWgLIWZH7GflSB88fphTG8dWoH03r3Xeij2Kw+wFPsTTSOv05KaFtC
/ZFOTOfGqUg/pm56Nc3u5rpkRzlNWr03uSzPtQWvXfoRI7aCOWZan0xQ+QNK2s1UntyFlXViM1Ub
cpbj06g7uBxWIqZQrEAbwpwygm/n+qgXCsBbq8+dKwVTJvE10lVdhS6vmgdurUXZrgJnW2Hh/E91
9Z/RtzvSPSryzLKbmSW0fwbhsePvzNFALzLQehItxntpJZjKRZ28R1n71Dbmbcx4iYgOVQOLYxn4
TvFpxbS5tlLPca3Ibiv+VKT/AW96GxQcwuCE9ps387OWyUuVkRqy/EueFNSClHPEBz1T98AEuxZ2
CQ5qRywZBmbLk+EUCwdEpBr1xqefK8TFZSerm6l5TdJNffofR+e1HKuSBdEvIqKgcPXaTXujltfR
C6FjLt5DYb5+FvMyd2auk7qhTO7MlTJOnMAnZ9Wk87GPcHOBVSSLEvYc/o5VVB3E1HoF1gr1kqg2
OaExxasmm2895Zs/yl+M5w4H29mb/dgLwFIu/baZWKm4T2O5gzLTBgIn+KUwCPLMsUq2Ps6KS1nm
TAcm2+2JmGqqKxLyRZ1ryKuMgOEeljGqn8cmzb/zVphM3DBwMg0Wnsj4581ErpRpkIdn4lV+CcPN
z6lVTf9gbJHW7VH0PS6/ANJebDo232SBV3RpMEO3ysweY1frhpVfwY61ekGyLRyYprmJe26lJz60
njWmeJL0fM3TcMbsXR76ORSXTPrJk44ieCi9s7z0yd+Q3ybH85NbP442+j/O1DLP8a2oxBcwiKYj
n2BhAnZcYXE9NfkPP8tfcBEmWIu1HsH3AeT5zNcgKHkleIJ3lBDuTOaonROqQLaLrIbHtwDbw75e
JTRPV8a7ozvi2pnO8Z+VRrTXcVgtO3zw42eF9FbiyN/qXLG+AJxy/5tq4d/jqSfQiOfL/0/Alaq2
QCvzTcoyAvo3Gbtbl/cDpJBQRDBvEEWMAsOs26r6Rzfoc2bErdqD0PTocRjgEHPEZzUbU4SuZ4tL
F+r8XaQto5rYmUNmpiOuN9KXITgFKh8+6zkRp3giDlkteqlJhwt1TGkNOEFP0EcHIjySrmViTjJD
FRBu9M/QnyegLXQYR3om69bH3r9h7KjeNiiP8dj3DOs/t2tYnpOsItk2cqnrIU9nVjK9MHclXFAT
/p1nAl8GDijGWgQYXuIcOWI2FDKB43jPeBw5m/pmbEPpJM7WdvHCUd6sMKZ7lbIwRol/oBPJYDDx
c9CsanYmSRbgYqMAplzWCXeOndc/ZQzdq0rX+7LAHFKPy3zW8E83fKrqZVlCjK2sy0fC7d73WE/h
06DG6lSgfW3DsGN7l0M9na1xic6CVN1ve4xQCmQ5HRdReFtv0cShqQh/mVM3uZF4Xc4WebCLLOcE
wlw/x9vMilGpsVV+EduFtW1af/san2bQlo11zFU4EFDwgCinhoFhbM7ClYfWfZFTRA+U3CK3vWen
e1WP2S3mKboRGAy5YvmVvfcKPJeaWDqKuSrmmyNd4EQeB/eztAmTPy/5DKE/rocGFK+0f+ulM07V
3KgXitz0ng8jBM7Uu87JH2ZMMmFlJmfHYR65DYmUwQEvxhzfaZanP9ooZ6JJkAC301jHdPxqwRDK
QAJQ1jLgS8CSto/xvt0dr2B/SBAk3xPukiAxBZxN3876375uuM4XwuOMM80eOqkujeKjDmPD33DU
ohxhTi395A86CU9DgRsJZxn+phamEZF4rLKnvkzy6T40SeiApnSnmNyorRgylVhNE8NfHUjOavVv
5xBNE9WB3lRqmUzaYVgdudCnPqpYb2y1W6dM/ydJ7DgnQco0XF+dxUYoyyAebo1FubuwUct0X9A2
XkJsu1tLzAJLRZRQO5Z4U30QLJlBHXUIziFLU61r/eI42v0ofKN8KX0je1MSWQYjRXkoJ21/iyaX
mzpN0wPFvdPdge+8izSaVOkw25XRxLmFh9L9GuHrvRULADu9hLBidOP9VNifo005dLUDkmOR/aFn
YwSmYPppkMqm3Tk+N9SwTpvwyXO64qpFDGekUzZM3sabt3ge1t4DlZJZIVnfYx1jQZsWdJvKd+pP
S7rFW87Fh7B9SfRMm+RAiAZcJ0MJXIpwY9pmLnfWQNqCBJ8LIkX35wEbOywwMfyBWOP/q4RdPkOw
heYhtX2TijRf3gzZhnGX3NWeL7Y6qZqN25jNQcah+CCUMh/4MFf+Bwf8tsAgsw1Bum/IlSInpF7H
oqT+taGCXoqeuhmMNrv1LXnPp4rb66NyXT3vUgUaTINN38vIcR9W7Y5fnEHyZ2WCSifBrF8rHH7M
gz2yrnGFjWNPZiVPdh42ygPMLPM7Yu25RSXpRNepWpRU6EXfNh6iQDLGP482qPROoOHH6LMcomv/
YXg6vVmdbxCFN4uL6STuc5tpqElEIw9yxKSB3gTxgkNBe8oSw36NJ1leRCfyvc186aPOswTXezIU
hypB2bENo70aROqyjSpJzY1k4/+5nqH+G4YKsgnpKXWtnArsPgHoQHuUUEl+8J0JW+1hwr9BB5xi
LZnCnvwuy4PezuVfbxDGC1kGGO6pOwSJQCp1UTq8ox/VJKUdp2h4HonE2QtXG2fgsLHHcW0FQPQw
MDeNPMYT5s1GwEmxGyKaFoLC3iLdG8SLCa9A1PowelH+J2FT2jsti30C52rrehW4Mo/gg0GQFLpo
2Roq6CwmW8RXZND4uMjCOGOGYtkIG+sIxp2qAazL6LRk+eLuS6qheojOi4ej79bzY47n+phpnBlH
P4WoB4meMaKp4SYsY0iM0x2r7gBGbdxVSZQ8hUlr/QPBQZA0TewXXyzRM2iAhkhmTXfn6Bkox8PU
H/XcAq8LuT3j6ui1QWGCu/S/peyzYt9wKbZxNw7eGR9ieV28DtW3dkGhp5S7es3cn3sn4eomGcYl
jv17zsb+BJWL47jDsJGeGedo2z3z4RqKapYu+cEYQZ26DDEf+UzubcvGvuYVJ/XaVOo7xZO7ek7E
a4qmAgqjXJgx6MkJks5w701KkJ8vGdDLsFiBTEMPn6z+Zw8qP2vDFFf8uOIrnT34j1xBOfeVKbeC
TUKYe+/mRhNYTqGCJFrn/WPkvs+hO7zZ4/IuC5HdWtpymXJ5+a5zUh+lCOJoELd+96ZSn3mPXw1x
ACVwfCong+iOeVnPKsii41evGNJaIxYGk9tI2gKqozxgNlYADvGsSbyUyYcU/q4Fd6/KGgR4COLP
/tNULTcuH+deEfqcpNcJdxp/2EaKICkxuac8a2xcUSX27jIQ3/cGrrNlgP5ItCeym4Dnao9VktGf
kvyr0IztbviyGO7zqMJn7LKfNJq+ByoeZmc0N84iNganBHq4cGwR2dTC2S4S/NbgikDH7SOOkqvD
5Al7NHvMK/kRsGnmlvdta3neUWXN2TO6574N+bhgkMwGt8F2n3XN71pFD8mUaZYdWTJ/m/fVn0SS
tqrj79D2aVrQSxCTz2Cp4vIU0l3gAkMhoxl03E2LCnh0Plmvc8doPJxMImrRK5O245Kpkp2RAopm
OlWURQxmjOF92QnaKiIeyty5kPPd6yi5iGm+LDlbAHR1coiP1r9NCX0J+ncJ1HqZ4odpNrhw2qsY
PofikyvKJU9UkCbMQAvvvEhMhWmBFA+kD8suQnAzzKuVeHwzppmLRtVY+zntSLKAat0srdOeWse3
n7gU5NCPo8HfzpWsr9NCG0jGtE1ziMQTO0Sx/7SUDcJMVNj5PrIMc0+16hKgRQFr6zzzr+PY1SM1
OdWKaj2WEhzd6AiyQl/26YVmdMocgLYSA4ZnAf6KnHSbNPMDdF169B2/I96Thi+1KxpuZQnWpqwG
YyGHGasob/am7uruq3Coaeg57Z6sop9v+Vj1P66NXJzLbHleXKMCNe3YkP8F0spsiOYeOUV91TQq
PU+gq3C19Sg1fYlBW7pV9o71HZCWuyzvsV0N+K6m5inSbnogWBfuDcNojj0QjE1eQiRsVwJE7UgL
O2yZ/kuKvN+ju85bv6NzLu0BuVMjzRYmSZ4uOB9s8LCDt2Gm9i08zSILpTvbG92C00OHnThnNHzs
AL3JPV1Ua2GArE5+PfQEIlvzABPWQLQjjRTbsPRiWO8X1wcu5HqFc26jMhJEyWGUp46njnGeF/tS
InoPo6pfnNGdeDvSyPmGbEBJiFXk9jc6uxmAI4sYyIK4W2z7Xz06+gioxN+ifxP2KFz8Nqoc2bf7
KhhhUEI98VxElYlIIF5VbJhevO/SiMFkxSTu4IBf3XCsglRil/3G8IZf2kJ3Mki87fykIvkNzoQj
Pk8WnE7D3DL7jfdDkQKSLMh1piUaaG4MI8wJMm1V2GYnX7YwMnI34mCTJNOCaX0izNBHy7KTwutO
BKW9G91U7lc6FPlPyfO/L3qmoAmG7o/RR9ziN16+QjDfZKCrEZJ1Mtc7vRi/qzbPWDm6Pya0gSAl
pw3w3cINlXePovTNXd1iiFWV2exqg5myHMzfqITdFpdwt1ukV5z83MWg0tZu4GN2vQPDTY/2JOgS
EYkg7lyUn0Su5HNf057sssqe+lzChjaYXhUqDi+CbfFnSEWzzWcsCziTIaP7qVPjBYYMHOG52XRO
Jy6hzVHPSHLsU3NdP1c6tz7anu3CCrHbyUT8FXVdvjhw1+iDyT16PHS8rVxbILUL/cYUoTsJBsV0
BnD51E5W7S1hG9wbACt5UY0BUjnDfphHHQhidldJjjGIBkKGmp3kQtYfO15PtNI0QbU0sT3eeJpz
pjMZPRZEkMZzJ+PiD8S84jFq2WytKXI5uDjhIYuH6WVJMkAoYxQHU1VipZT4pwq/LreTzclMxm25
Cys6uhfRitdqqlPi+UOjLyQsMZqVRMNh5unD0NEQ1A+23OmIma01mDN/gvn6MrvLw8oy46/q8u4w
Jk1/7SiD2TOjFPcwzfFvczu4ADjAoeMwPVCDGu7c5+w3CwPwLo5bHI05X0Zr6ujbKMryY+ojfQfk
aL5UNbuCJyVxWov4xL2ftR2QtzVeyrDxA1vGuPYUiDwyJqQ+nJbjTW3MJ4mWG5jNMp1n6sFBuWLP
0VH/lam+cSD6MnlJfAyHfJOhvTOzTBOpM3S1yWaZ3a2+L2552JXrKlkd2jpZXShmu1UhbTmFP3LO
I9ZUvUi+1ts4x8O/Vjg869jAiw9XIP/2ugcQg+1iS5LEArG5tC3cKmG9M+GW+2iQP5JD3LkH7Hsh
5k8yyABOYJSQD0Gg5bvSqAkjOSRxksTn6FAcqybkmoLfl2MlKYldqNs9ihKB4reon/ZuZF0yf/6Z
XX4t6XOQLe0/qT982HxQYTVsbUA1kAR3C7Nt2rwOTVjA/XEO639XfsLL6B4T97tqPcpU618IL0i8
2E3mRrzj9wiKUG276jZVelcDHsDG72UJWJyGVJlG8ZtvxlJAL1ABYRtEGHmZ0IfABGxmtj7XR6fP
J14M/bT+Uc54ghN80qklhwPdpDhTZXEWUfKum/yWRxiuLEv8iugGGkL7mrDDVJCBlhaN1MHZa4hd
3k1BBud2E8n2WrNkD0q/QvLYS1XidI6OS5y/zvwNWTacTZvTa9WpcdMROG+SBHeAg0BgtA/8bMsE
m2p0MAWFFxglWwSWLcfpe2JYv4TFmo/X101boihkYznpsnDSPtb8yRqJTEdp0SR2qZnvQxCXgSGq
V8YqjKyhOQw2NKJbI4etldya3j+ARkT1U6+hHLA3ZycrAYzf4aOBFd51tPFVpPnWRygh2GoWyW8D
QmWgcItH4fIn0YD6lb2doB2jGGDeGDJiYktgOlC2FtCJffcxLg8XRhPzzU+jYHMo7qk57kw7/LA0
k5glOxq2ODYiOhuJOjYTOYoemA+C9CvNPPrEHx1v+Mr5jgt+2lBjtc8SQHjrcxdx9ksdAetIkQry
LvY87zkGYFj904e/a+uzWqYAPC5+qtUfnf7nhg8sS1c8hbR5COCReFI8y9rwFOUOUN92bC6LQFdb
wauADok1wQKDirFRNr9ElBKd0LuFgOb6GCbCe53SaZ/JlxxuZ8IT7pvdyZ/TH78QsLQ5s44siJ9z
9WNE7WYyvzIUSsGXS7XM1aVdAFwh5tkIsYe1xzGiS8+4d9YFFFhWbtxpMnlono2plFf+TR5/tjeW
jWpwM4+a/K5FfwK+0BFTtqd2oKR3LrgHN05vPnly1BJIyE4oUA6HNZZY79WASSKtund/yF/Z4nbV
oHcNCZ0lqu5KN3gsGh6ONXnvZ3cSVRzWsy2T/z79FRpmMDezAOHJVWKEN9Y/xjH5iMeBOgb5l6Di
CarHp1+nFuuM4On3AoGHqMICzgs7+vLo5cPz6n+LRwyqCxi6vNqnxnQwI4lHgMqZSa7IJGM7xv6v
bGy+q8Z4k+bc78bB/VifSIRHEp78pbM0nyQwXBjrB+WmZzH4zqnBDNXm8+vgvXbxp4AisYnJLZtN
/2mutZsTXLcI59iTblYES1e804VLM0BC12a0MgcJIapgcbHZjR5s+blmrSUqMwmsqSQ4vP3Ea0ws
fr4kIxlW6lQ4oKnwGaqpcbE7i1oeqZ46KEK+nfJIpSk92vZ7l0X3WePeYRfYl2mB6ba41+vz2Rjh
lXuYGZQ2a+wkJ0JjhJDa1Dmpgc7vrsG+6nBfWR8Ea3Gf8mX6ovfvaK+GnlwCYjD6ZrUK5SvQA+cP
sc31aUjT8eBoqEigPvNluDWOh5dmYjJa43gPqirGf9kWjI2KofoeWmU9c3yej7HllsQLk+4qIl1w
euNqZipuFZELNVyFrz3npHpBnl/hpXA2SMBgNpdjzQ5rmx8xfTOUkA7GvMutCGgecHPaALHvV+7w
DobnCs37bC0RLNH2MMzASLQ8Y9/iiOb3KG75RL0fKWoEYWRHbjk88PqpSPJP6Glg5pOu3Bcp62AR
G5yfm2c1k7kvgEAEkrDM1mVufKgj59Z267k9xpvAJ/4WDeQF6OXi3NJvk6r6E5sTpREIgDx7elR7
PhuCyXo4eD3eQKtwnylN5l4HIZveGEz2cZSeif68UmOwoeXvtYoooKINADfGP9PAP5802Y19hcCi
dW1doNuAQiwGFC7uSm7KlB+gPfs9FrzFZWLABXVwUmPrkiynT2f6xUT+t+vRlRiCwKDuruq3/ro7
VrgWN/TS/Bt4+6WDTKeMNS5l4sBWO2NqWCj0fopG7ETaRT+JPyAQGNupSHmg218hmj8IoHM1Y84c
gOi1rAdD5l0oPDhkdnyNRPiEsvPCRRPpzLeqYMiiWzS5e7/pPpeUT0zPPVaYsdo1rBiVKNMdkeY/
MESuzCuCha+wpd8EfeecTx3ap3UxOUpDH/qSGceOQlxGRfMelWFoYUSJ6IHAaVsmN3fUn2oRVCj1
kkeIlsC0wLVuIC2mA9ODFfXiTPAHWNUmkyKCqeuibeerVwsYcptSnqlUF+0qVg04HoodvZ6objIR
pufodf0lQPKvjqbxzyzFhas5j2IO0YCj7XTitggOoPIPlh6eQz1dC378sqUlCbd0EPnja9IbL6Bl
ksAOZ7gNI+dYI7I2hQ0YzyDXqSr8+aWDvsKaFwF15pJM4r5EQVMhrRMthgxqicDNp8Rot91ik4jX
b4OHilqy+GgNREu5T07GnAnoIG92pYHMRdw66vatrsG2LpHx5jcYyhycEjoa6WDJ9J/EZdIvTLWj
PI++FBdibVg0N5RR0KIzhtomTA62YT7TC/ger9wrtrtDXGMOLsxmC8WyZxI13CQ2dldwIWracT+B
+pKG8WUPM9bz3jvkbKExd5tWo2NYEk91ExHi6LKHQIspWOFSKt6p3DygoNI2Wr0zOjraQ/nH94eL
xz1cm2o96rEEcH+XW6fzMnyP9oWntqDgr3wUuDm24zI2N78drZ1uSLl3ltmiDMp5569eQ19FX9qY
73PpM5Za/tUWF8JpWYp7g2vQ5nyYkYqk6vBBVzssk5ZwF9tH7aY/NCt03wNu70tUzb9aGlUfKOwe
qUnzbrn9Iy1a92zLRv0qkjF8s0obTJOKsG5G+HYAhfMbhRyQbCuGBhDizh38Hq9j/AhnsN0Dkznf
JvhiYA1iuGwOCQZV5b/MET1cC0GenecP5qahcQx6MjfyGAp4e3MKt9kzcakAuPN30MR6zu0UlJNN
46RseDGXS26uxSw41TYqJtVU2IxDS8I2vr8S7zi+IR43Fr5AEInr7sE0D0MM4B1t9dtwGUEj+wVw
DWHdNWOyXcg3QlHnFkPNjgthvKH+lNGGW8q9nan/sFx628iWJSOB+Yo+8R4tghKjpeQ3csiEQI74
qkgPtL38aEEgJFE34DAv/obJ+JsFKX44sfXiNuqD/tcXdOij61pyvyjg2DqWr3FoggYwg0bJ5xwy
CyONo90ocKW4d2dMhX0UGpucJqMDCHjjVlrDRA4Lz7VJKICnUzfJA3VjCNqpxCfBsMECiU8NCxKx
ig4LH7tUeOhT3Fpbx/G/8c+/+U73XMzu5yr+RtQyFlDiiWbD8EyL7FYgnjfJck742Rw5vulEiw0k
EMpYRLLyJ8zHbK/oL9V/lpmKENuwUvUjG16KLiqz9AB2CBW+hJOgydL4GOHLKjnLUHIWj9/RFFxy
sbPY9cL3YCiVL9bsAKMw4FP0YmDAAXiJL7Z4hTtewrSaGE1XvK1tfAwn+1R3CdcGf96J3i53aN7P
idk840f2T0qPwF4asCVAUPiOkj/JEn6XyvlufNziTXMb6/JhT/oauTj8bJ0fo8V89Xxr+JGJ/QZJ
b7f6SB2/7k8ohdwK/Lsu5pexpcLWpNNOzsbvNuz0s5J+FIxGdq+z9tnLPZD7Brcm2ldS4znNxbhJ
mMGqLOf+SYXlYQH7bxvjPXNEfewsxlzJ//+imZpOJ0rbE0s3V4Lk6OoEa/KAQUsuXRUUjZ8ep2GF
cefMSeto2lHlgHg0dAxIJ+JPFAQPw4cXJx2ARA/sevlhjuoTI9ZursL3qsEyyLr+4crigQ3g3MXR
aUinG771y7yoO5OCH1nxcgza3i/F/Imx5bdA3tgznb8j6gVEux1mVSk0HEx5fmbuMhC3i+2cY261
Hd7apOQQgyLOWHdrKwl1jVtpQreLs0obpjTf2o7zVkMjqlqCMnPUWnJ9IIZfBrObUnpGz5HlRPjH
BLOYaPHeCDH+50nO8jLc8sSdvRwTPhS6h5G6XIUNaIET4yxU+BjkgGC26nYZk3j7i2qns5iYbi9+
tlcxd2k13NDobiqLT761cL3HABwNM/QxmwqoSP9FlYG0kLzadnbBWPIdE10Kqrb8aib4T9wCiqKC
hWI1TPMkuFq2CDAY/4mK0quNyt15Owm8+7UDVt4tPHGM5p6ChKV3jr291ti7JtQbCqQwX+UlgoJG
u88Vs6aqMvYW+Ys940iMRRxh75VRCgAnIWQ6N1x1KSlm3A/MgpNRNGBiS4urcsPHXmIbOrn/v6am
ns8AjvHVl5UBwI1AzuHIUOPwjA2suDNlj4hMtUW799yoO+rMS8lCweDbjmEifrdORXRsiA33we5e
fpVl5mG+wBU30ESOmWYFNFUV3cep7XTbKVP2nnAkIFVqXCa+F7aFerFhzofhsMWTjWtSZuhbDlxu
1/SGfBvjctllSsT3uJtMlL/eemmS1jjEQwJT3J28k6MByBcz58NY+955DHscQ5XIrwL+z5HlRu5C
V+F10kt1wNtR7DCyOtelNGCU2JLD0rhOIgxA/VS8evuljAGw223bBfzjazp7fRKMjpVcqMoZAzo8
kCe6ySH0EVdfdd+w9oHc5iw9GGcnnWlY7mnTWPuZD04bgXv2fEBD7lC4zCwXfTBcxr0AzHEcMpne
x2W8PKqeN28wIhyhyjGee8mahHTT8jyZ/U7BUtsVDZMxbaKhM4WId5bUtHFKFmo5ghYx09wlXmY3
oF7a9Gls9F8LbAFPV+oe3cgI7aCDcPnqrgSFBurBxkC52w1zri+1bfnXwhgxXuR++TQt5bqM24ga
8eLXQM5BrW64pqRfk9v5B9aa/jCnatkNWDZh5zPpM1P2Uq8N80Mk1D+H/WhN7Ja8lh5sDvzgM/yQ
+MdmNrGpW3kVoQSAxiyLt6liCDGFu2wdd/WKC7BzKlDMDJY7CJK3wu/+9NyI8ASo/2RUw19126Or
3F/9mJ77MTsnkjpzRNG9REdTRQuVM+4euCZ2zohLF34FHY8mkZrQSr6Ktrc3ZdjtfBCNmWE97KH5
u1gtGWcSDZtxDSfW4RqSgbjHY0xmBLCfEM4lA5uDfTehoH34JfEKr4GuoE0W+yy0x5luGN7nYZhw
INNWY8TXyls7bmpGXXwWWFaDfCbVvwYyKri9uO/P8MWD1rE/pybdjubymlgVxIH4YFFo0QxMa532
Dbrzv8HBGxU3XEH79VRSRFd3VteMglCzNm5jusqIxVWa4amrq99xNzZ4J4vznKSPKUUVbd0XWE1P
42D+6pbpZdAu8X4upRnFSn3ijhunM37WYIo3J68WalAsq6dssZ+82sErk/3qSeb1hn+wu+Zuodk1
YGfoioqvM8Ql9kbiggkI8Lh5dlx5r7VJdt3KvrqMwREAKBiGV7TANwEX2Bstb2Pl8WFxxvOYwRAQ
S8Vw0WhPUStfrNLae0t2W/+3k3CftEDfZ2OEkjTfIp/iFNzVv/Oh20fe+KSEuLl1y2NQ/2pWxklf
TB9+oa+V6tRafySArJfqwDQETawnIzksZ3xuZ0wlDJv1N0mRfZkXJyw298YVB4ndeK9kwfi5eMLW
/WQhb7mYivCKwc+povTZTtxH1ywP8//Bl/FOY2d76dJBcdE1rhxHyRY36HD/Z3kkDTaiFhu/nbtv
i0PvBy8esyfKB5k54acLm/41mjPvG/GFWVSc5bcRn5Y/gHULG/eXWZknq5zBQ5mcVjYkpPw3l1gO
PxyE7aVw7x3jORpHIjhvKfueWVb//2gHDIO2lQMbgRk10j4ZJ5xxinFmMuYtQAp6uG2SYzdH6565
K5K5mTOKjWz1bKGg0c5KubiXUhQOA9YxSiKkhGrdYsLuYnBEiWjtwXA5XPAdIAD14zckk1dQmVR5
uyHL8WpkqYXcm5w/oMQHY0I1mMqLL115W8vXhxyiyErP8sneOvXvEb8czGeIuVG/XZXmrPOtq7YE
VH8KcldhoY1EtnXseTr0E2gKQrAJyqa2510JlbLlXEN4k0oNpFwg5FBfz4wYfqnJgFNFErnOdmww
+1QCvw6x04TybFLUzlz93BuUj8y23AyIPDmjr0sTmbtWx590SG9nMAfsCWwJA7c+c60Sfx/qxSe0
zWzWdLJ/E09zyELcm2DI8gJpppJvhQmetpjL4xqHKCYX63689p40CZyGkWagQnN84BTFRcBYT5ui
/GUV6cNhVEwAk+mVg7GwzRiThV5xq2KyQUt/1vBtOFUvQHNziBrSJmQU1teW2MwyJX+cqrisGsky
WzfCIs//HySDy93JznsSihLuiFiK0m1ywHS9X0L2zgZVs7WWQIR4vfuEmz/SkFODOAAYsw1Nwgm2
Fb6qfN459fLUFhoOZz5BQ1xNysu9klGAq/B7wfsic7LqBYEBzUEhLz5KnZ/XnysOY/A/H4jXN7aQ
wM+z9xCzfjRB7rJ9TnGg/Pn/U4ezgbAfWbG2/KL0++rgF/090+U9snzuvIAjjPQkqvW2Ou/Y0XaN
TZwVwer/XBozC3rhcVKnMBeDTyiumdlD3zGijMKONkiJQjRSUY7L7DeNk8BaQoyR/jHKvKPDVSnC
Ck6p6+pHd599Lc5N5j/XjrknUITb1ZLEIuz+ubboq0/NS0dr6NLHpzy0mLnRZQh4eXzC0wIrIve3
dsEtMVbzZ5pOyLyOf/FwgG3m2v4oyf1s5oLYpJy3JvHt9Qklb7Ad+PlHkIWiImnDkx2Oyy6PPio2
Om05O4vXlosuhuDiI7eJk2a4Ycw2hxjvH1zTt49+H4MBtFtMCQRfYo5fopYnoFCPGBDs2Pm/NG4g
7rdvFEStPfcsyTTHT+4nCOMnt6j/QsEjWMzjvr4qheWSXKcWOyRnQwuTLqrlSSTrOuYv+6I1ir+k
2gz+WnJgaYIPtkaYdyeaJeF2ZpwepB00PbIf/SVIM4X624qOKXvyr6RREhXP3ZLHPxUC1C+z/XBj
1iBsawdt1pfPg929mK28tGQOkU3wtrcZE/zlqtra3ic8FG1fvSGZ7W3FSWmpCHfY2IUAom3HPvn0
bdJYnnbOOKbAcOOk4KJRc4sY30ObuyrnRZulBxhL356YxO3FWH5iggDgldJ8PIbpz+QlPE49PWcM
JFncceo3efIKI+FYUO0KXMx/D+PmalImknmFCyW+//EGTZgZqvtOmhG/5VT+69Ts0L8zxkEpM9Lh
BNP3oxqfmxKFhePRusXyFjc/0PeuVjG/Z8J9+A6yLXpwDvOcz9wxq3fVh9dxKX4Njpg2awZ4imJa
QuwnhUDV++ZL17kUySv3VPflSmWaKGvHTmboByCbl6rt/lYIowa754aG6tdqLZ40/HuReodqYSet
c+vZafonVcdfExrs0cU2/0ChcPD4QtdUkgi5h+w5seIVDQOHYr4b44JXI/QkajJOsLL6ibz0kDcM
GqHfYgYnP4kiXJXmSTXA1P1SvfeYtjeut3YjdaJ+tvwkvEcGGUlu/dNN11yg+sIJLAxEI7YXnriS
Y6UXBhwitgysj5Ud4UTB0qGRMIBhJJN99NZj4NiWEW5LjxkbbUxXtPH/sXQey3EjSxT9IkTAm217
b9gkm9QGQZESvPf4+ndS81aakchumKqsNNfo23QIwxdmPzPpvmslV6SqLLrJCC/ljjF9UNji2BG2
wfDQB502bJ+hdlKWMeod6PAyc1UGnASt5qzW82dlg1gdx8RAZYAzDEuqPYsCEaPygyRfZ/qhK5tx
oAerMGFzvWQbOtNnV5XAYIfhlfnGm+KEAdIvqKH2lHvl4FAuBgo4IPuS4pi6UNr8t246q141aEI0
196LmKTCsTAoq2njXKKyOpcNTgl2d/ForixIA3d6199B4BbLDgqDUw/5qgZSQUrykzRwVsnwQEK9
tFl2UJD6h14U2o/WVHjUmT4ZLzOYgiPQrUnUpsy3MkAhvKb/suu41z9mYTHW6mKPUTtoSvD+FqAr
6swY9ejM2sJWz3+5WCI87YyMhdY87K1nkfUQaZqQRmaK1SnEG/unCoKXHK0BJCd/2yiBZTaT3mi8
ATASRanxjD/oO/TeF0xHX2oUAgIft0GtcK92o2l4AnSU9Yi5XulNarduwokoKgTdBga3GnqXnTUB
2+DDwObvu1nZYdFJCw9z7SpuNlqN2r8BqgasBlMur6A/0ezceThXJOAKVRZlYE/NynAXM3KOoLxH
rcJo9yapSqPX39AyMLUpd4GSnAbKfQr8kysKIgWYqKwlvwk6VGUGQFinoUoapi3kSnCExp3la/6L
D5mJ2gJvH7s4FvrsbKcy3rg9gLzUM+KVjvdgWFqHNmvCb3PGRF6fqoceR/eolnYI/eSW4mVVMGMF
UO8W38SQdyYegIs0Yz5ONVCfKU/7DaLBvkamVB6iZkJ0KUcgsU73heV5EBnyEsxsrSTvIjzBHAzE
ZM+6UOMInRTIa+gSg5o2EeUm0Yt6vGfI/9FTXBvT9GlaxYnwtvMw/UaTa+/M8a1Po03cdVeYUysn
1PsDstkV6q7oB0WptY4xmV+hiqIsaEmEHPfMS6jqdUoOsoidNjLutcbp1gT0nOIUgDbjFWYwjRnA
6u7BYZyj8TyYRfIa5jGzK7v/ngH57OhHSce4uKp+u9fb+idooodbkZUAi9mkgPwTvtkz633vZHcG
uvspA00w9Enzy8VHj9wRVbqB0W6vr2A0XBtTrOEiunLuqTDjj04pztYQ8TztjZ8aH1bWPCbR//EJ
9UgerJJhvJqBskPO4Ygs3dZp+mMzJjuava9tAFIPNacUbTVRyB4aAY1GJMwFcVradEX8RnUO18td
zhnyHC3udxpJeVaK7wCztL5DLKg9zUWxrm0adEn9hqvKSoudv5phAf2eT0oD1ypKmKbFSQ4WAyML
2IzYjOCWkYUYYzSc9obKIjBXPbDzwhD9ndyE7wqVE4Ss9afS2kHcZzFcAua0gLg3ULC6wnAsHUyq
qlvEFeo2+F4HrO440lTN62HhIEQ868jSRgireh4a8X43fFdVeQUnZa9mCMh1M2yxeiAlktZWGQdr
2yWHHQaeijJskVd+Ck5mnJpLabbZsrLb9WiCCQphiC+MUd/V2G0kSrJTZ1qZlUAY5l2vw2C0RMMk
qOBN5AjOlYxzm0hhxmGYp4pFKZrZK1dFDcyDJ8Fkfzmh+Z0xzjOG4MgkbauJHHwKW2oLgwPvhhKB
C0SUMWCRCGHXgFXJPEHBNFfUsfFEc0Z3HWNECMNyYXQ9PkWR+xdoDzn6FMKsreZTb9CCrY2KuXaq
3UZqpnhuBmiySIoklrIPnVoevPFRtaiwaNxe2K0HEyUjRONjC9UCfSZZ8j8mfbgYFhwjuSabW51L
ePmhgn6SfmMVdwtAWogZZR7EzaxBDoHuueLXrzOmnFs98NHCCRrmVBmPLRj/VnAa69ra1h0OdVD0
UKLegSteh6r3Gw7Rk8ANjq7ntCwBRJUuAh9B/2Y42tWpx7eSyZU1jh9FwtGVe08X4hla8Y+0poYc
THJYvYIy1cTV/BKOSNlMQwusZ666bxUR7M8sM7xD2uvBRpu8LydvvguQfxREhLS+S/azWRzx8OFh
xBvYtPBgnavGnSX6fJuQzosVlZ5s/y13EzMNzZsZLnl+TqtwXzgJR9Ec3CK1HtGo747yKifQWvn8
zxyc1aufy2zeemxGT3WgCTUvCAcy41I2iSrDMsPHtS7Yz75YIymqieRq+0Sx/gNBsRNtIHwpsnEX
dNaxxo5Jz6K1ZSrvgRFvZUMMHoAcoh5ohLOdzx+o/LKLOn3rjR54F+0yydpi1aWg4FzyjKwpnqNU
F1Xhcmbg/KlE845BHMhad1W36Kg+KiRgowzQ5tmF+D8UGDrkxi8E1Y56b97ybt+xdbI9eE6AKFjE
1tESgv6y0h7jwKVGe1nEpgY4W50uBSMM829cPpo4OiZ0QGPq0ARJFtcvWVEguvhu30A+w9JJPgDb
wmLky7mGHBJcf4n8nQDbXTIy+JWMzJ0LuP1lDoosoe0SsWnslgjHDNYCsEAqTZhL7lxmnTOkhYbX
bjQl25vNtC6rzwTg+ADAwNHeB/vZmN98n1aWm2mgNcy1sm3pVqP4ABKG3ot9woVgbcaYB4OF4Dcs
JLWdGDUZutOOES17SwUD0S8jNUPf7sEF2/6lQWgCLktJJ9LCQRB7FDtYcjtcKIy8jsqt7X+C4pkg
w8cfBTo+/OI8aoAg4cXZKOo6L1P+w6WnALWYXaNi4woGZ2lp42LmZicKY5eOaJVvOqf5g2y8Dv8x
32sQoGSBd1gBGkFwDqXqc/Z5Hm8NhJOjCv9M6xZ6tO6jbxPmGAwygnXR7XPimHyiokDSqu2vwN95
0F9HfR8FDhVTCAiKwlZ78BRGGOchTlh9cnZIEvntgFWbEaH5B54oKpqw2z+GfFzVXYkz6Z+ZcYmb
OYsJqTV7+PSY8Y4TAem/F8aiUTNzKy+l48hiSQK5fZnJSir7C5tOlweR7SUI8QsVub+CGpi8+iB+
y/X5D3+rV/rFYBrQmcluBrOmC28L+3T3NDQ/ojplI2Rjcd7b1GgTWsOugZGktGKngzwZWUxe+dQA
kCHgKd/DbmD1Zkhogz9Y9I6+GBN0FiZma0wxeAp4hm3dYoLp8BjG7zBHETe3V6xBpX+pM1onsgDx
01E3cQFBpN1UUDDwGllxu75ugnrMaCG/GdabBS7Nrr9clNY00o9e+YgDhoT6rprfBrQpQdHtQ5RE
2gJxGf3kIF9spqRXmOL9/0L7cROHv1n1EwEa/QvF80SlhYYAFZONfASadYb9zhhYfsPsDGYUoDsx
QkGh8sA1z078arr+DsYV4hV7S4mOM57qJARyHlWhsdWA//KlAluF4oNHBvZKQfjgy+rWpfWE6Bqj
WH63bcCSkn/rIcwCrViZ9VfMrIg1zfXJW6etBVs322sECmbvpxr2Cc5jO8UZD3mFyWJDSSG4nA4B
HH367dmICgeQ4L0f9lSbT78aGuFJ/OTRJnOzq7R4pXWTXGEwqvtEewlZG45brhmKrGWrtr13MNNn
3FxYnVwF6mZnLkC2myze4QWXpyN/wbh9WbK9RsKBq4a08V4LJGL5jQjVpH54ku1SjbrrsLMXLCwe
nE6+myMFUGDCMd8wa4EHXU6L2X4Fg9PPGBE7CLOByp7NDbs8JVwSGyrzW768F/CRaGrwvWP+06DQ
A0oAgV31mKJqWevNNeWBMC5+8jbA0KwNiGcs8uirBY1SOEh8aVcve3DtIZQcDEzXs+3vnShvLujI
bJlTVwueC6U6zb3WvhZx8oWvHmOlgAoTH493cGr7CQydRGMYfQfqT87j+XMy7B2PMjHUUy71ZUZj
2keT3Aj8DwYmddRdSjC8oTKvrMza8y54WlOkHQLgjj7xOurSFS1g6PAdhfM7Nz/xaAf3A1+axUhx
yhhrA7R6Nfn3Gg/Wvg93ASeJSlNxQNd2GskB2XJ5+Y3k3gL/4LWnc4Lw3qAPmwhrtjyrLjl3xqe8
hb7NDq6OzTOJW9SEt7DAZy5XmNVwc2p5lODe1gAowEO3lYrKrrFVLH1vjvk1mAwJjErXvjP6B0IX
0bCGLBUk684qViwSZCvWurXH9hEnjuyLN/9P2qzbD1HrgDBG45Bd1BPww1ddtV5t/oZLdUpx1Ms+
uImI6+FnvBo5U1Csjt2gcmQfR+qjEPjuQE1UYLjptJsEneJoTNaR9wwizKc7jIhmuhsgCbZ0ommW
+WhdIrQaIK8oqazshwIxIRZqpRe33kU0FDCVHCswcZdmu+HESTxQijYQQJ3pbbspmVyVHB9j/2Ac
cIqadKE0TyyJJE5ke9u11g5phBFeehQ0ahCqueGJddGRf5UFg7/8An0jdujKtN9TEvhW4MWQOtO4
+FaY89Q0oB2t27I2gO+42WOCKEIgC0Nti2rfyvcdUt9qhSXXylC87zkw8a+iYZOTHURpttOq8i4/
UHTVgohrq8k2AcbtXxOYbC4kV8rHPZPkXVcj1KkVZ5PKgJNzhL4s5wRXqlE8uOh19AK4xkdq6Jgs
JPb8F12mY5TmyBDayoZYnUXam+63T6tQj8iVvxZ68pyM6YVHpfnacqz9T9ka3UQyzVYbmXIFeXXt
NPsV7aVlW167ii3FtFbyGJ5spoId4beRYWGKRe6qxmT57QN99AtH++xAQVEYQyKKWul7Go6ozmbL
dBYP6j9YWWGRx6xVOWGHsIs4oEcb+t+ld+d1H5/66VD1SMfV2qbq9mqp3WWRdKhbgaZEQo9Tu1lg
47LjEcgZPVBpKeVdds5cfdB4Qj4A/eQeDEKcWDsN56KCnmKa6HvFn1c67Auzw3/aJb5M03To5vqv
CRZ6Gdb1N6Zeuzp1X7TWuujNdAw8ZYV+OmarqKA4Q/PFGOqSjOXv0kcQucDZtNLVG5J6PdUETCWy
0hE/dTOGme1PAz+C4lcfTaCsrJOuY0SKA9NBmZIP1Qv2qm8dil5/S2z9GvqOtTASJFbMbD/Y0xG9
7/3cFnsvi554Jm7x8NnB+L9FyHTkXvJNx5Z3pRkfWd4cEQjf1r6/N4gA9My2IWIfC1hPy9FNrpqZ
cVO0gi0P6Zdc0HYsjsZE3s+axt+Dys4xzU3Qz3hqhFvHnFnLvr5BJW9Va93BqYIRPSQULjgO07HS
qJ4wrxw8ZVw4YfmTOdnRUurXMcMayDWr3wOPIo7UtdHirR0116rKaDf0Z3WM+6Wit1samXsV13S7
0raBsCVh+7wkObjEfHJ3c6Y9UlSaJbkcwMAx6NlBYd4arN+sg1FLgWznw8WqvxRcoiP9xt5W9bOv
vtXETbashOOQoAWpvPWZmr9r1YfKrilU+sQbo63ODiAiXJjAaBJVz1oBnuxMqiw5TdP/qMm85hDs
WVoucZ6BB9HnDRjNVsWswPymh7PIATzmNDmq9uz6P2H75OTj/JMdMzFIUpGBb5M71qSM4cSBDnKI
98tgYi9ef84YvhA4M1JTIjCdOWYDl8z4KlGNSesQxta1Se5yxrDg5ehQiu7XHL4mfDGfSiSWpRbS
PQWhtJn7jyCZpcqR7mDDUTkOn1BnGHoxlIy7ZaDZ2wE7AG384ELl6RAKHQcFfVTzJLPmwpX2taHD
U4HSKT5MKNkxaPAUiV7g18u5YY6v78kxcCkgs1fV9GjVpJLZ+4igjGGSO4bz2SazGOkqEJ0LHZpb
1TCBUXcSbTEaW2ntew5CZrJ+CNqVw2WySeXJRDgx0yg9KQwdeG90pOgocc6S0PHJPSeqTD1mkP/K
DIJXhZUCLIDEwdQP8v0DxMV+JLJ6z5wySTdASfAZXIbP8Edv7l7SIu/wzmZdecG85fnlWG20f7GW
AgQm5VXvflgk936GxgtmP5Jmpg2S3gTWzP4txxoFA4uHHwVqvMizABoQD6XyV4F+451whIKZhurB
yX91qDeiOETJ5/u/z5a8TX5vBjJdjODhKY10+52nyU976XcXAk4i9ep4S4joLuPum4VhxEwk9X2W
YFRrM2O8sAQgssvekuiv6zva+0deTKs9ZZhUUUBWEacWd+IikdcpH4mVbNzspmV/PTJzPjMMHzMz
eSABC7pk+LpqO51VmaFsyypw+5lgcuo5t3yScMjn2y4+syWomisVfSGdRmL4yjaJG2T9UQUGS7tj
frVyUT0dMAMbEnjKORQKtDN6iCrxTaGLzTVKWki7cxel7UGy0iyPL+MQrx3/p1ARQcM5AqhTMJTn
DjtZ1sAO98pL1YqEP16s4Aw4Kor5JYlZbPZTVwNYddO4kjBhwFWRcdkqDK0dN6nZzEDZAF3UHMQH
HmDzkZrXTy5SvyCBuERrap1YV8f2PqU4HDP0C5RQnMEhEbwOzpPZE+IK2RMbyXSbFcaydf+df7Kv
VDR4VVdZhA6I33wCXc21xVP8LhED9P8ydn6bnXuhyGV8DXelvMYEgUyWOgFhTL8CVOzrIDskcijW
2ROxH/B4zOJYifGZ0sNr9bNn65uYu1UqH84MKdPgL1nxXusB60OaQhvgnCSL0d9F4e9B3rX7LpbO
iOSzdgJnKSVh6ObrPOoWXmLD2coeGl02dGlujNcBcxGcknVV/XsGHo/fRyRRc8lC9jWTgIUU/DrF
DFyMOTPvXWff5ZjQ2vHspOEOEMEh5E5oMEg+azkOQiMMrMkdxbDbGo8mkpwg8i5jDGI+0je0wFYO
VxVXe94o+5CgJUU1kUXCu9/7S/nfgZwmoaDwusOI7CpXwU+ja7aSb0tGe0ntwT1CvP63DpHGW7Ve
uY5IXyJ6DxL4Jep2SbP/JyasbgrzW8ub5cwxFuIlQJTJ1P+vZFl6LCgWuVera8Iyb1o29OivKspc
kz/ZpyHyvjpAiIYpSG9YF6+VlpHHU5AfKulczwQJ/oq9MZOwcZajhAA0luy1oRNoJ+3O71+kBnDZ
iUhw3MiV+B7edxGBI8weEnxz1kitPRN2V8T2kcWeqFdiDw9KFio/bRs6MAmhhHy23R+LropsXlXH
4AirjiIS6YNNSYtLSk7J1GmOyiMkHNr+D2tx6p9G/yYnW41YeEgSTWDz4cNzQVHD3JlE/V9bJP2c
BpIMUYDXHtIpxJwWNY/3Ihigi6Chl9ZvM7OslhY7CGRpBWjUxnIGuuhmcMmyfGMZcwN64tIJZlw1
bw7rBN7SuK5rEN5RdJa3VKfOTv5M82SVWDA3PjSIgNJckffLiU+FRpuj/kK2eemVqA7S8LCBSHZ7
aXKkRDoVtwAJgoa1NwpjA0p+Hfa/ZttBcA2+F0UEx0LUvaKGDBLE2Y0D7twIzsY08OTMKznUQbBS
KaRIFNxtt92mvAl5INxIZX52OnQJYrSXXMLkQ/5LKhT0yUlxL/JIfPtl5JCWA4OblaN7IsVlTfwb
3OXWkpVn5w9qfMM+jw7/1P1hSrTViuaikQkpSSjLkjNWVoNcbk1uPuoRc9B4zXsikioDzTQ2a09i
HLd8EJpdyN1K4KDbFgD0N84mu4lNRYPSQf3Tn+4NQvXcB+uhCL9mtHQGU11pnJSkAsxQgIFvKNST
ZCOXzwrMw/RiWm+Z4y14jzltuioGOCxnX52spUMj70/WqJwE0mSjEchPShNPFjErG5LJmmbjvxNJ
4Lq8K5vyuQuVo/QKuRSDkrQv0hX9KCYS5KTGUlcMtPHZL5wFkY7Nw9ML3/no/ydgnZdLJ6rBY8ji
hZGgg/XaRSAmHcDYZDeST1DFm3yMj8JMEz/lMGDaADbnVhfIPBGp9DSHTPXt4mqWcExzprqoYUqS
gbXVjudmUdxRu7RsG+k2lbTMur3ZE7eDrYgqIPN/83SboR8cNlJrlhaOo9KgkoOVOHviuKFJmjR4
r2Tr0gZ/xafLuQpPZcFgHWoH0sg8fzmfDF+bXiU28gLhEGsrHKbx7kmNTzcl07H9Cr/zLD0b+jiD
7M/z1wbNCeRdPICn/Vo19KUXdDdj0K9uA5tfcNaWy6nhNYWLcAv5OCSQAtuHRdxFsEhBXbkl+KjW
QUrChZ1ipSg6+VH42lNSOGl+G7ykB0zpxo/Jtqd3V+9zzBGd4oKbaLOz6+pKckgTKGrvXRYQeiPS
hWraoEC9jpPsPNW0VYQsgbweUynrkaXRfgCxs+hzJjOSwMmCGq3mMCPxSCSxZ+XTpgpu9PYtKR0e
hJjG6duS7lBfZ2Q+gOCiYaKBgbilrw8rx8RrDZepIqAxGM4vqZrDWUD/xwramzTmB+YH2qhsCW63
Dhkyu2/OstukcAR//1ejCJEh438/Px20OLmqyvAKgQkBo65+9zzvs3dhNNl0+cP6WwotRfOPdhwd
AObTSDC2Y5ucgsp5y9HFWKrWRW20E0r5+5Gu5mhjwDBWe4umA9jDS+AUn6U5PL0mPARxv5LUX4qW
lETLdZpbPaGH0I7KAaGJrfzlVGq4BdnaI4xoBtV2cwuZvUg0Ih0+2oRnG7vtF4bPd0Wlx0JYAIqH
sGpYVEBXxnihqchXJEmdLacUkXjoMFABwwhxYiobvsFGNG0GXYtbz3Z0GQPmw4hWfGC9DlV1bT3M
a+f0juzaQV5rMcxgS01RGezPpZZdGNtc8OTGRqjfG/0Ybf1AhQVRkcxaprAhrdg8cwSNq9au9XuS
Zde+aBCkyCiap6R374mild8BGtiw7BW6nPTkkD5MKGRDuu0pUm4ofKMqlWrKeggRsVLSAvKg+d5E
8WMg91ABUEGVgb8ZjZhs0qSAzHDJGhI3aTqOdQ7ogWbLRAHXuvquTHHnTHiTclYWjg5OyS9f/pVp
2ihrZek3SDuRY73Iodf1Hk2yngoHbAZ06mFCuNXMA41lNjXrIoHWUlFM6rY6r3EwuhtK/8QnFfx0
imKcRiKGnhKU9jo7cXH9bmhNOh4BeI6uwlU4TRGhCeCtKyD2tNRbI1WNmBTVaTz9NgHuMyrDiAup
jHtrBtFjghQzlcqpyUAVajRub4bnrz2l2E5daN9KxpVLNassUOi2h7GQy5ARk8Z+wHO9GOyZIYx6
Ud3+pR+6Nxnn97l17xoI1SOawCS1zPCwm0Ey91HrnZBPuhnrIh1lTN9leZCsDEb740V6BhUBfLvx
RKGNIIqHNTqXEjM7FyHkJlt5YNd8aEFyKEm7ccjvA1V2NA040ApRvnstyLrR4oUuAxyzB0dhkArr
3Qedas59HnT/FQGEZZ4NFZUZRg4D23jyA5peb6npIgsvNsTNWTUKTVxQomvyN2K9pqE7KoZsBoJd
xVrOaPIbkpF1SGrYw5YhITJjGfjAcgUNNDdYRxCQ63wEd66vdKt8o6jPK9SgRlV5V7txVXjfcmFq
8F6S9XGSDuGrdAMQEsGMovnTU8fluQXpLMSODyzT1MSsEGNfcIDi/QzSpMGlEQImyNEW7ztS4NS9
dcB+EKylgCsWamizijaMmsE/IdGJEmQyZy+5SMnnnCHy0S7LssUUh9uUERAUoEPFPMpvng6KIyYF
sjQapSfGT0ieZDIrkC/AZPw08jJKhBPkn8lDyLHb7q3gGTpoNaV9CPkmxBqjWVb5RCeB1+Djz0Y/
ruCWQ7pvTUxGmv8M/l1HJqBiqrusqeY5AxMhnoEMklmxTbZaJ8oLiYCtKije3SeovHVcYmNY44jm
LSzaPyQovf2UTyZ36AGPYqbF6YqtSwEQjFJK/pTufImnogx3SWFD7BLG8JWGpEKaJf8YdK9yoMjS
U1t84F7JHuTcjuVMhu3Xq/Df8mSX+eDwHW1Hw+BgoR7j2O0RbOw7h/tYBWc+tGUWJ2sjcacNGoXM
6HFyj6d3hIZXfKHclJ0hq0ImKuVT2GVk+NKPeAhne/RvgzV+BRZgWMSjIhZaY01bpo6Jqd5MlXPS
qTYm2Gz0krYdB3RKj4LPGOlgGC3shYzmmyfK3OMfHIw/01I7d3Xypnj9O5XQmOKVgzEea5nP9OCG
dmhm0Emn39mtuQteN3jFJUqH7zpLW8oEuWQ17rfgT0AOcuT2TosFOTVY+3RQ1Q84UUuUKyCXPH0G
GiTvsmWl8Zyn478FQHPEA0zAo6VpbvbFm6Q7mfMxqv4ZosspLco9miAref6W0qyzBHF6HiSdlLU8
Ka/M9wEcTanLGkiSGZQtq0ePXoGv/YBwu/CKvzZqgIvWSq8zybnNxNSihYkEhYYgfTIDCA5fYRGB
S3H7XyRs8l0RQn3LAjMDky9xECKQyoAtG7BIq8rZwaPcyQQi4JirYev6HWhHiJ6SAhRIicC6WqpE
XiwK7ZVox+eeAmsgP9XZofeKExDryxgm/+pJQBPrhiVa0+wMnBNYAVLbkb5YDe514vXJNpP1JiO2
iPNZJqESgCr0mruuwXKexp9VmVtXh/+adt+JMz7kiUjIkkinAq/RyJNpkyWasyWdl1/vy+bQ+O2J
xpLsSbtM2NDmRobdZflkTOE5+Vvdo9wUhw8nnwGJ4CFe9418jiyUJvpdj8qZiDmXEzvlnjgN3WU6
sunaKXhuTHp5swF9gpJ+RcAC5V8VPb4yo/bsDJgSsswOJs00QbjtOf9BM4Hz671n/fo0y2Q4l2iI
CeBxDLcl36j8o+TVqTugq0JHLTagHqB1wrjCI+oQNGsfAeAQmnmTOdeJwzmqkAvIq0OKIqCtpbS0
4B2THclmYONRNhF0cWMi46MdFDrNA2SyiIGjDTEtQL/RWf6Z8S63iwPSEuD74QERngrV37Mx5AGj
WYQ9MYrGZRntYgTvMiJ1YTi7QbN+5ylyuRXRCaY14TOuwW7N9k9VYQrQh1uaWBuXHT4VBWJ+9SPW
7TU67wB7vMpa4xHO+N74VYUWXhTKrnTrX4pdP7QBqS4wTuVkvSv6/FdkeEKtf3eGcK0Ru+JSv1cY
v6NAgbNGOCWI6Brd3vLxk65W0k7N7W4zpSrQ3RLmWgrLRis2aqLeNXOm0LBODFpwQS/3KQFaJ9Vq
jOiDcsnx1bWiaru4apE5k0AzBVs5c+HKbCtk8AjoO6c3v0OVSoNVWBAdGM/9O94EoDU2irlxecbr
MvT2LjvZi6MRnBviXpzBkfhduvZmMKuDYqOOLGWMBEqZSsvRLFuhIq1qigEjFmNXTWD1Bz44t385
Iv01evGPrJyiR01mKCoHC8th4Q7WA5hBpMTGvQl+0bFdN2ig0FbYGQj+nSJ/+Ozc/OQHIMsrVGua
ujtnjbuUl9Tk8Y6AItmINGUwd9uwbjC6lKBAURhAsrJT84hPxlbO1wKzUsDrypdW5vRk85L2sAfi
TaOjp9AJbrzkzc7hBnPoSMXKOgJTg0A4OCPDXakByFH+uzarTcMWo6sJUS5aypmJntqnzNQlxZSB
hezdnnYEyhObnP8uve/Y1BFEwmexv0sbj5duOT72fExQWayRZVzlJtr47KBwWlbGRSkvZsLHgzSg
txCHersabeseKTnyocVdY2pha/24GqRRDvaQlqEPHEzuVNP7YzbBfdONveqQKZpIYcYuA3mDA3GA
asiTAELMfjSDX1GPU+RkGBsCfzTlwCo+5LKmBBYLBULSqkBfSoE05dRpLRpiiBQvavraEj1oJ0oO
LeHM5034doVPB3HRmk+MXSaaz5KrWB1TYRoyYi7hRl99j8Ji7icor6jeq62DNAhyd1N23V+MVxHW
rXHy1WzwxtgTZNB10XQq6cQyzF/3qrMuWYtJEVFOQw78NRax+dKBbmnpKUH3BUo9Y/eEaiAvL42Z
3uMoGQbTwYy5XuRXTLU7TzoHUIkfyjYX9GrRacI4DnCe85uPpMQA2nK0bZg0Fwcgzwhiw2mmU4qr
40xGzgl+GKwUCo3N9NOOTChqYBmJhngIbDjq7IMRpT+563VrFPRbpCNgWzYAQbzO3NpdlD1C1UH5
Fix4yjz4qE+KBgIE/KHSPZA2Wqo91JO2Q+C8jtqfimOH8+FFNdM/VTKCC8YJoTGg1BrlozbMp5Kl
F1+1eFBAzfF81roN/NOE15NHd7Npdl2DNZJXP40Ic5C6NjBwm9WVjf4jUsMY4fhmAAJD864Gsuhy
pNYUHNsq79qbSbybfCtZzshDL6oRa0bYfEXQ41/qXTVqF5VD3BRshl54Z511bRPHLbM/RB6EIVd/
tfLyRNeKE8SnVanGg0ZYnu1FWnr9qjCADStzs8+15gPh872c5IbaX0lSjoE9bukhLRszu/8D9yJv
Owf2kZE3ImMzKXbXrYh7+G91YLQnXD5MY9sbGREW7RUWY9e/KFr3mcNstAa6zVm0ccmbMZg6slo3
msPsEnEn38t3Vtd9gieEbTIfezf6a4a0C+E0sXvoOXMVhSleEVNMGtbqv4A4A0cAyW8NwA5kvRSq
Sy+k+sSFAYJhDnov/lMUw8MgrYHHspI3EKL2bIzBV5UBwLWqexyaIKyGZz95Dmg4WKY6l+RaLIJQ
gzDIPK0vgxkaD4axMIchp5/mxvmaHP3YJekt0Xl69DoW5BE/nQcBKy0fyBJ/SglQxxoV1IySIns/
Ev8ZxznI5vTwxzT9/J2MCbEn6v4Y04UeG4EyGf8tfS01Hyy7daH4j8AIbwb+RFWN6rlMtlq8uvGh
2Wd8d0DGEPTGdzICUc5qQiSixszu6lVn4bhWScKc6jvPLBCFqeelWg2bmWzXT4f1qJZbkP/IjTHI
mMGmwNt+SskSxpSiVrQLIFrZLCSXbVUrlHr5/OZWzgo9TX8Ruel3DJ7GL/2fHJmwAilbjYx27OvX
qgpuCpLdNNPJd4g97b9kZialsMJ3KwL6o443p4zI8jdNM9A6btfw0O8ZLX8ds/sah3a/WdHkg0dO
h6Ve6zbM6fQP2uSY/6irxENEJsnpGjT9wgfSiAoZbxQhHAW8tQAg4Ncgthcvde0j76uTySjHaVXw
yN50HsYcOpW2byMHUYiwQOSxMC56Nfxh8fHmEU1zJsh99DWCdZiEN4chZVdVTFkAF1DNoP/uL2yl
Z9hD7YPO+VrlFZu98RcINjvYhPEyMf4rbGNb2HheRryZYBDClYuUi4eAxhT5n1qiQI3QP51q2CG3
vERl4VbB47B7FDE8n8yyA7zakNbWbkffNbQoAKaPGTOn3um8bSVTL5oE6PX/ocSNECaunjSLVz5G
Qzx2v59WzUg7ifTf5sjUgW3Yzk4UrxmJobFmAzJpjj6CFbXtLiqqLd/aDsxSMnDE8r3cL87RK021
F2P3SxzMlqZaPwMba0QP9JH8rONfIraRobZXcgBIw8eRv604xtBJXXV1iDJNhVazm8HiByKcurvR
9NeB86aNI83B7iejRPcr9SWN7Zc+oF2J62hYGeuq1lGrC7481GCwbPAXZUfbhDY6Ld+4R6IGnf3l
hHWh46AFE5gLE3JHxGEWwbJMDAvnEsrjwkZHeMJYJUnW4YTWeUFnnTVJcVbTBfCHBLNiWtNUQTUV
bF2fkq7ddor1gQ0lQI0DT1IZzb/wmMEc96c46LaNUh8Gh/6/zIA4dABR8IcUI/zR064nB3INF0UI
d4n2CpKBAbpR83oWkLAVr5CCQ9ooWXmIx0meQnysaBQgN0pWxUnGg+SoQQYHiyiSqrDMO7pySCpQ
nOjMgWSb9pjZS3JQNBE6ZGnnnJOyp1HuooVk5SeIFjxI7bVsUVmklDB18lz/R0M4WImtj5IEXAWU
lJtDSzCfNvo0Hmlvb2z7fxydx3LkOBBEvwgRBD2v7Z2kVsvrwhg5egvQfv0+7ml3Zmc13TRAoSrz
ZUoqp4LlQO09DtegVle/ZXDdhv5Gsv9qwPmgT+SDXDAk3ajoROdbi4ldTSskL/RFg/3UgiNtOzXH
JlCHwYdFN0haf4hSmczzmf2fBHmXNJJHLtUyUSjq6WPuxUHBEWXbndYBqbBp2l59bOsrLhyRBx8z
k4Xmg6sTpbCqLbxfiD6p8JjU7mz2Oi4dRexzxUF3HCFVlEaTrxuPoIOmeDGn5LIsUfh0bwlrXJi6
q2yOLstm4I/2xc7jU2pbJ/Rj+7y1sn1PxEInfNyKvGh6DA4T7TOQnQery9FgsaWmi07O8Ef2SA4k
rfeoEQWA87pKVGSOGG8pk/Wsk9+OmreBGu49NmftUxomzTGkqxC1KXN1DlJ+d5m4MG7UQr3AbJwm
+hK66CLQz0qgNCnVz9hVWzEOBS88GtHmCGcfAwuAmO7ojQPAMirXsjs7Trjpc0LxuohIGXlqbPOV
3fQ9YMf1ffeiOu/YeE+xCWYop02BUunkp+yidUy5GRrvlokrK8gv3OS9a5IcgDds00ztncG5VkuH
udlAVhayf5pMXE7WzhRtCC91UgafI00dHtNByovBRdcFoDAqAoh3a9oC/4q6WS3l9lJEGJ08Wpi2
wFCxw4ivsUOmgnmHaA9UZ/G4QntwImdhPy3I3OhVjdO+nzFX1LyoRl+8KZi7+Cc2Oc9Vj2JMSzwB
TDU7rXYF0Wdeoz7qCsaSiTgHITl3rZBbOP1LY+67ABar+v7fnH9a+GWXVcAJ+49sth4j33qPdPrM
iyM5MpQOga9Tnb/gHU03bv1mu5z0TNt8xnO3tmWyG6g4uA+0AgCy0Nqk8+ZF2bmfwEpBKcPC4IXj
GzeNxx32xtbgWyzngoDjA97cM3+Axp3D0hzSES1Dd2u0FnwC+66MpkdJ3+Ra8cWmyUeH5b1n1XSu
urr7jhskB6Su7W26lUuLRVhOQlkMJJ6tcDO7cXUJONqviwHnh/sKv4WyClWuId9rQ7R4WMDOMCVY
DjzCqZ4E1TWz+6j+6vVU7lzLAXXilcRhiukJBw872/glO1mRs5h9NkhAY8QBHYfDtv9ZXiuQ/buM
9Q5p/2QH7kLM+miy5tCwfnT20l8wi/FGqB5Rz7VemLc8Yfbc/YpBbnzL29uNd25ZQgpe8FWBxIFQ
D9Y8U1f6/8KWZDzc/qP7kDXil5icL8sr/6VD/j1y7DNbe52hn5ktOiRBDkGRW+h1cB8iAUKEph+H
qTH06NnlNjVaPB0LKrlbbanp1vbm1hukvZui9EFAooK8POI4NrdBb12WgPTM+yL78J8JCHOTc/re
EAtuHEjZ04fexyRiovb/7BOZfJp2lx7nORUwIl1GDR6R3zxvg5gfMpsdV/8v1kXC4OOS8ge0hNFM
UGIEiQwp2QCxohsW1ldK8rLD2r08+0YWHUFW0hcmpNX07iIX9114DQV4SzAqVdB+1CNk9cYt++0Y
PkLsQ6rNsANG5htQ7G9DNefSq89NMzyOPgWN5JS+xar9bUP8bkdmY9Ia+CrgAIRAdOrbzrAjn+kr
QU4NmfgS90H8QNW1x1f17bROuu+6EswAnevQ68o1DOszxqIjoDl6DDwKCpHqLhLllmVnpEfWHsmg
IUlK+zyz4BNWGrGjiaYpGnP2OHkZpvxIINmjObA9OUPrUb/YCzSVV3ipeDzbhyInyvu070ilyPPP
xgPqbcy3TkNSKD06DF2Z1oThjfdj7Z/q2ewZVBnWOnfK5yyAh+hiJ701BTuyodznESNKbuqn0nG+
kr7ud2EYMktI4Fbr23LNcX4smZdtRwyUeCdtj+InBAZPggzxM0aJINykbsa+HkWt3AilvI2bl+zV
UHMhfaC7ZgFrLf05ujWSBNZcd0B27DNlyDH96rLZFXjRkIgAvTDqr9ZtwFvzpo5Njr6/hn1Os+yz
tMdrBp42Hhj/qZ4XPdTLxpGI/Uy76t6BgY8KHKsv7585jojkp4GuWvAS+sG4DmMfxE0rgmMEOn3b
9EMCJIf20RR0V9PxT3Oe3Um7owEJVzNhVIypKtgOPkBpYBb1dKk7lk8w6C8i5mU1yNsdNSYJ7ZCX
4fvvdT4/JnmyGbvsw6vSmzmgIi6b38jXm7qoLqUN824a3QP3IKWlD/4UMvwZduYmG5f6y4SxiceL
KV+8kl4fvwZTykeMmHVw96qGU2K1c6HHozhCsRICseIUHr0aXrdnH0D6nV6cxt2lGPEcGundOJ38
LKC7MZ/cttgbVvaZD2D3DSc/YG7dwojYVanzBq2difqcP2dlSbJa+Qhbfz8n/r/Q0Ie5mr4jIU+F
k23rUeKBQqxn+y/JhH2HcqmpjWo9+JHahVP5NHu00pwm+s0TD3ajkAgnKvUamhgUK/fMrMc82E6H
mb9y2fA1tfWcmFTCg2rvGMw95c6I/crprhOZBAiDeTgl0X6NP7DI19muauefYFw0ZIxi4Gba6Yaz
7zkVirkwzExTWaxeE8RARbs4c8aHzuze4rDGsZQ/501VnmhYcoClZTMYWPnQXPcbKxyx7jS70CGu
jYYj1kI6xutI28du+UMMmze1zfFgrOlgZTKDc1VVH92YlmB5jcMSl3UyUOR+elySwFO43sj/IDWM
lw9gr636J0Eoggdfa+XBrXWN6QVv/YMpnSvZ3BzfuCC7yOoYKEfDrzeBX7RaLg4mwr0VcgBSlvuZ
z/bdnPKMthkjUlBP54jEvPseFRJqZ1Zob5wvycSqlkhxbgfrafKyb6+UiL4jxGVjC4y2x7QGkhk7
ZJ/1hzR05S7AqPEdKY3+3paKePWZ/qs/en9M2J5Nkm6PHK9rDp4szH0YgPGpaGYRRLMh99BY6dIb
NnEP3toZ3yddyn1b2QypeWPx4CPi9q1a82j6RwVZLUnqK3LHdOeU0xKnbhOwjH1UzhN2LBLbiFKr
PKyWgmkhTLU73ROz2RKjk2nvN0/DP68zj76tfoycESa7nhcm9C+yqH/sgToKMmVWBk7PJOrjLRmQ
N10aewft/UYXqC0zNJ945tkVcfZ0tAmHKkhP5G4kl9qgWI4IJ9zEXvCXAfByGirQCS89bBW8pATi
XmXd3LuG82SrhAtXYWLMXZfmeGXHBzXxwtQWCcAcCllBw8A46LhiZBGSg61HuG817zLZrCj5ozA8
e37x6kVgzloHgO7g3+rG/DF9N7jOQWLdq7xbZh76vqmtqzPO1Y7e1bWCwbyKArrvrD6hRVuy8yKX
2C8fZTdcMpz+NRlC3s8YD8+LAAGrSrnuI5tqfYLcPY/e/05Jt5ZQxGfjNSxnvCQU55y9meRQ60aq
Lhfo71rpKVjNAlJybpjXulqqlaQYVrZnX0cr/kjHbh8GalqrUt9qQmXOTt6zcfv1sNLBBBFS+Xg6
mpsI7F/htY+Waz1UDseuCrDPytKjWlEnXKzBPcwpQryxjvZjXSEWtyZ4/X4AZ8Vz9prNogYy+b8q
Cgip0GLf6OkCYe7iakBJpcZVbA9rIk6OM0JI24fW1rI0YzldK5UArKkgCxGmx4C+Hb4mv9/FYcT4
MzmVGLJtB2abTO0NUYcPQWzs+j7/WKaMgpo3d2xF+2vc+JV79QyOTtJTzrcXi+esMNgeAHAZDFrs
IOD5gfxbhmSJO79GOv5mgs5bQlhU7D3BcbnRUqm3wkvTe8RgcFEbTps2tkKVERlS7NHbHC2HxSnU
hGxX6ylI8tNYObwpGOOPfk+xb1UsaTwa8TsxJBUnJGbbgdXLA4VjyNk++0hsWn6elx4Zja88q38K
ivoczjjaM4tkz0K/D6FL49IkZD7X0b+cbNKusEhkq25sEXysvjgPTBFWpcoe4CNy2svlORBk5QbB
d5mAv07oAImltFGg6YpC0HAP5g/DAh2JF2LRSjJTbRccBaIU13wr/IrU5H6DIIydrz7Lojzrqry2
poPh0RcaKHYgT3ld3klG1zYZuFufsBvKUHVpLQY+LnNkq02vs0lUNo8oFuLmrxjGO5IVnyWIyjwV
THEjij8/F+mzTEwaFAVvaXWmceJrmgwWYRQKhQf6JspSfQ6zxRRaPTKJBKQ2ciYeLm3t/HlR77Gz
NE+JVc4k/bDodvDWp9Y5U7iwvSHzrYj4XHk+xsiMmKvay7a55IwgDXIVmjYDZmVztgAaYqDUhCet
NWA8I48+6T2c2aj+KktzSC5OsWgel5+ek2jhDu59ZKtTElN+WXSZ7NFA+FEcM4DV4TzhB2EUXYr2
0a6np2b5Psv/qq1M6IUeTciDiSpWsGU0pvM8JhA9mLg8svK8YipD1zPgOB0PeeVsnCg4mRnrk0Z4
VKfMjpT6W1IgtybpOm30XSPyydiDVqPXXHHqoeUa8n0SkTW2rCIkxK6qIn4ZVPFQeua/KmtJM2+3
I3Z8knpyXF79N4QCdBXBfOyz6bJYS5Zvr1z/5BXizSEM8//bmrKvVpHXrbHOsmFIynSn3Ahzopuk
7rRwLlbl380DAK/SHTZW7dQ/zDvNFzfRADfy0dkDT6tPtK5QKaYaX0CT9ru0t/xLl/YQuqaCGWao
RiOnzUz83CYJtbnPXFDW4BLA8UmPI5aE/KboqBPs6hNFnGZ/Jf59ctoa+9KVZIBLu4WZNIpPY6aP
lcnA3gSyhTKR9owFzRnhdWwTGmABwO1i/RL1QQjjkS5kawy/xeBnpzGxcU6UWmzNMuvXcpbtBhRS
/xVlpQ8/KR/EyUfI5K9yjBX7oh9I7jTtivYDKi+DVOPHIPXSW+IlUEpAAfcnbyi9l1rRIB3CFnt2
XIcT2v2ujg6gKqud5TJlyO04OXEowxg99PIqJobS4BU5f7fu9GIWjnlQCesoQgD9bDKSqVoqVaPQ
tOyIc4/rByf8BZCEkao9ETfR2byrQPMtuRJALUd1N5jHcYy3Ik0Jplk0fjg0nFUlxHNlf+ixei+L
j+U/QC89Lv8lj2PARMJ9qQKQdQiKmFIuOIW8LBYXJHjqfzUT/gRAcMYvq+G1sd+dmtS3Pvzyl9l/
iYjT3ozoWMpTkLa/EQHjkruHlXxZRWLrFLTnxUOz/KpGjWGhuXNRgwUhkkl3V5QvGlqHEsEOOZTA
a1fWd3hmBirhOT5mUFrKUO5wTU3DywhGydV/BMVyNnnvwN146MYHGga2vEkTAbH7NHZin8d/riSJ
2Pp0UA2YUuEwO/pNs3VVSDcEbVNr4llp6FnQ7x+85+UD8uVk3n7FZXtGdKLJAEkR+cY5+DE/XFX2
O5p2yYcvaIb5hIujTkk0tBZFBVyRLsHfQqLZmjzJpyEncVdhYTfyDwNtHXcnYy8p4vi56OhE++gF
wseJrwgLjUeedxyPoQWmqPgMIMdiHgJXlqGDXSRYmMo/LEmSYHkyuYhcOM+3b/xMswUYO4GU9WGM
Wc2eP9APcp9NwaKBWz4U/+hs6MzdiUUJt+bRzNzlBxj14itzGIe0J09VV5PKss0QGoIb3qqG3+i/
RmJ0lstXknDQFL8ox82J/iUjMHKn2BshZNR0vRcxwvDmL0qreOkhc0O5RfwaAxqlIYXz/IUn8sDh
Yr34YRavFXX5fVzeUre8cVo7wghlp6lPfaOPk+4PGA6+xiQ+jKW9464qcTGD52oEJlCeKlXiC2Ls
6j7rGJTX/TxgTPd2fEK+7LLjEOq1kxbTHiBWJv0KcDpIr7W3huW7rrnIGOAmq1gvL4pj/viD/cQV
Kdl0aRStY6N7GKwfvxToZJrtYEBaLk/GcC0YfPDn2K2JU6g5IXaYEGm425mJOjSo9r0XGEzHjxYt
tIq/pko0J/bHQACHonon0S19sgV89yph4PKg2KlM2pI8Rrx0SYsMPwQgxfnX+CgxOwn5W/hXJyvW
IZ2bXkrgKmVz6LUucBvhfS3dZlj7EY3PoE7w6n2afMfl5TY6eyOJPiZddQWEad0Wv8u3k0TJNQjJ
c5CeJ62KnQ4+u6LemDjybUIZqiLb12RudeQD8LBwf/xW3EfGy/Izl39ATLCVuydjGeww6lvGBHHH
TZTL26VKeAryt6GkWj7HsriA9PtgfdDLJ25q82WO4Z023qMxMnGfnzCySpu+LwoBv56Oiv8za6v9
8tdwn5fFhT9EVzuZ2j2NUzJd2+Wx5m4QBgl7zDikFgwZzR64fGNVAcCt3/o63HtWfOFHzGWIZ5Ao
lfa1q0OaPrvlgfXljDDwhM2I3vvv8j4kMh4BX4W3JR7vMMPsVxlGALiZldgmmc0ZrY7eF+FZnBl7
A6aeMVY4dXi2rL7ej3P9K9P5NUm6rylGCmyRLwNF2fkUpHSCMz2obt6KMn9IJi/Y4xy2yak0A/wk
eGliF5w36ZFGE5zLunFPDMW2C4LGIT7DqOZXSg/e6o4fiyaFsF70+SHNza55SQoDHRDpGb7FDKE0
31WIpyuj6RcaqEmtAY24Pifs9Ggr4A9YP9OIzrD2j3HKaz+ZX6nVXTOg10WW4oBg+ii7BwIzVpbZ
0eaG8zVJuJj1X++gdxFDC1wNY/HouZwwi/DcSr0h6H03oCFxve4fMpf43LkpG0/mYlXg8hN8yhFi
P1opszKneqFCZtrezPQ9yPPSTcGBt7s4ivNIMqdbGXsQ0Rrt7OfeZ8CcbyzMrUVjyJOooFSI8csG
E8/W9BoT3RjqElkTbKWAjCfiDOK1HLE0Q608keh9MgidnOmVGhaUpAlamQCOXPMy1fOl0+KZ/RjW
C2Xm0B/rKToMbbTtajyRzXiRgkG9UIe6J1858Ma9PdfeeaCOUYltPJaMTqZUsD+hxAubRyXin05T
+iwbaUXDGRHaKY9ZjrKOGQmji9Sdz3OV7OcxP3l6frJmoFJOeF1C10vwvo1IIInQyPPRmIsZ/C6r
u82FGegtHaSS0LQA/OFZLT8cPvQM1yRwgnUyded5zraTAQfR1+2TZTu0T7rpH56SbzP2Gf/oNUTg
4+i0D62T3XuRfKn7dmswKWaUYGJhYqfwy2c/6J/toj+nSNgNwagCU9NKhcZjJIdjz60ESbguE8J/
DTBPhkp/LVmevaghwBLVYxWWw64RHxqiKDon561pWAWM3Ojw93T861xTk9HUtsneBUROXxg8bbYb
OP66BEgHE2mUHXOGPmQLBN33nAL/HQPnkQPW3+Cli0svaDl+pecmfnPDEFlrm9/Crj3qrLtXMjm0
rbkxOuvIbceOg1tpDM+iby/aQ1iH9fMQZnQMBowR3LVdVC9y8vTVk/F5FpGPbTgpL0FX5yDiSMhq
l2dZFEVzCEznS9v+XRQRo5EoZJIpE0JrojLUGpuPcDi7FNxG0xkeK40iz6kO3K4XuPUgb8d2o7x6
j2Vg1VO1NhHKq2Zoz2XGGh6VdIdxkhuoV+SWwmNrWynHDe2AFtHPchiJ9Rn+ast4FlCy7Fnu0bHo
dUzqTgsZdZ3LCTv0VJzncXjACw2dTuTxezBVQBz0PpwW8UYD5Q4DyIC8zSKi13n1LPVoEQt7qmHM
er3bHDLiirD/Q0QxYdEz1vNh61nFOw3rnU7qb3sIwZry0ocMBkBWtuSOFA6CnwKVL9nBTmIixI3v
fIZeWWrW2I9x2DVI9gj7oSuAdSMNySixJv/mJKrdIzXj2XVJn0celuGtnOMH6VM5Tg70pn7bBOPN
retrzpMiu7dOVe/ZOB0iB1gkdRpsGv+YDsOzh1QWz8RDnzocUehsze6mq0e45YCPYQuN/L62nFNg
Dqc2Sy59t8j1fbLtkaa6g39wnH7TSVqzViJOobRJ5xTVqQjM/eRa35PTgahM0y/Oxqg5u/5hipyf
wCWCqR8A3PmmxWNihle3sN86zeAeuOCWEcZBVc4tM8d9EvtPdjycx5DxmGE8x224I1n7DuwgnQN6
iTWqv95kqL88Q1HR/A6SyOgm3xga1rEZokKFRdeiTo0mHC7VUbfNxXKnx8D17ma7e9Rx8BrQIs6r
4NSzag9J+iIQlxhUO4T9UjdJVLEx9rsZsKHbdK8oz04N3W23i9YEcjB7s84zS+Tazix/x/0RK0lG
B74VAqScDo37mP0VRU3HQsRfjBk+vdrsDjXH1N4CKsGP8gnIZOFEPi02aSQvRPwyKMno/XT1N24b
fe/FzHUI5noJFtU/+MXqOQFgvzIMkDVWZgMQqjkghvVwbIU6Vy2KwylpmFQ4nsJ9viRA6fDbmULK
QGbrOHTwIDdLcsns5f3dNKb1JmyLP9kMP2NSX7COkrAy9rB1XX+iCPs/Q2Frm9bwYzu2s+FmR5hS
Z+ep9AQqV7tl/mxpRdpmS5uvmeYdzU4XsGPfbPsG7XEzeAxxUjJaDeHpbUfA+hYuwfwQ5YKJYlfH
VPhd/5bntThHNXuIUsFR1+FZqWbv14rEM2dXhiyuSCHfSw1mRtMls3jRyZY4EAxzwgt2rnMXwcGQ
7lObNcG0m2YfwOwDjSMI7ygc9JyJ+5wzYdBe+RG12ClLWz7OdYZb0YRYbNtwaWjQSgvcnFnCGp58
jvlxFtzarEJVVFVwR1X1kJiljfhuxlmVf85Tx5vlh+ZeqqrZRpl7IygNcIfRrkSV/jOhIYBw6qAc
Ta2iNdIyywaIbpkasvDSfh/1uSjsB1MZPwXMgMgv7qIU2jFDgmFdazKCWsYVRkvxUUznJmzPGB6R
v6Fba/cDOe7bVneYX0P3wpuNlo7Qo0q/B15wq5BU6Kx4QD9wN5cZ03HVxAirfPEzq/Hd4yXErrt1
84oY0g6TS0PkqVcsPHL1bte+w3BcXTmHL/yHOzoFj6Il0JslEY/HVQuM8fP8QfP7XhkQiyrSjNbz
YGKFjNXO5BPrCcQrCQ0n0WEutSCJeZFHZi/eBzQg34XHXuEjp+Jh/1fH9r+4Z6Kb191jSwZe0g+/
Sor7Sjcdj68d0YgHregzrGREUOa4IIlGcgH8Zbq9Dxo6PBaElM7Y4P/eLrh2dy7WEb7TUHufJIWf
GpOBVxz6PIqQ2EGz7omOP09Q3pbjj+3Xr2mu4JMQKNT39JbzbEejSO3HoRYoH6A0usI6CtUQCkHx
QTFB8YFbrbb9bcEAKMkKxl40M2X2YlFmkj52T8E7v5H8/DGo8MNzi+LQzRXD1ZGJdk47zPV8Npbg
NRzL7xRhZVD2dDjS51EoztDeIdfQwitB3BDdjdpySBwmo4aJj3drF3pVl9uXcOjyvcVaDZ9DfIKU
7nZWQt9hMmnxAjR+bjJr57m0hZ0iI5y33XcDkatWcMyMaeNP3XPrjYwPylssiXEoFNntc5u+5ILl
coCqAfafl9ojI1RVyOJdgCk2osXeJ+3SMl17z+joJgy9c9I+2ofUfOi2po0Wxk017dIP6A+RNd8l
cXUlyeCZfIlrkqsHL8xuJkG2XYXRZKYJKqaOv9+ALORz78iRhCs4nCwHt+ISOQC4fQuwmzq4mHFZ
dmh10QjSKevT8QK+8zPgGig7/6hm9WAa+bcBBRqkMXw9GbMzQyMVjMsGBoxMOQR+L8drjwZxw18e
ll5exAHFvGzvTT6kEZMru2hIvPgW8borXhWLFad21CGjRg0NiXUjwQNoZ9VhiSBNAnnz7PGURMFO
MGE9GpzT8Y++aBYnl3CdPiPnbHQIUZQB0mf70Dnzn434mEeXvrTtIvtbEBNWfi6T+Mdx8DNUTjYh
D7No6OG70iarZt/TzXZ8PDTEWSAIRTzE5zGm6K5ws6MR0/IHlSR5zOWBzjT9+pHpEHkeK6VCLEID
vhQvBB+aE8GJ+eF1FJh+qmE/VbwSvGBT0mJBM59yQQk0dwCf5OytiyKlyWf15ENVA/NPBACNuWZv
2BQS+K4f6YMnOntru0i50YQRuKPcxRzpvXFYYKgzuKcBN2M55Ix8cvyUlLwH0Y8fvqEZvXoGAvPh
Tsd6y/h/J20SxHvFGBaxU2a8dgUym2TJn5udD53pEq0ckilBPvCUXiPY39FSRwapGDe2nzzHhf+A
PeOxsCu+kW9D+Rw5GU8lnXWwhXodUHnZc5Osp8hgbxSNsfEaAPAVuO1DXCwgXwvZCLuh6xAbKxo3
PBhyzL84LuEfI4WTVdcWgDsiHJOGPCpl7QreV5CGxE6DZOuwasfJdBFW+1CUxlMz0SiZw+MYe4fY
yw8oBZ7QeHLisEgGJpl1pzhVIaFXWwfQsV/5O92gylQDibxxf5dF83PMF7W6+Fy3iw4FM1ps0+KY
0JbO8oWncZ20xaazFBmJ4/BWzLwkpECkyjoEVreVVBTdHD0ADm+eetQMWIVgIC9crijCjaKAEaRN
da4Xd5YV5tupZULmZNY1F/KYOCEyI+84puHKCqZdbRiCSaGNGRSPCmU/o6w0SfbThLk/rawRR096
vzycVeaS+kMrakKxmeaIFJd/mRCLG9xExGFna2D0UkT+zmqVv1H9fGi66R4Vrib1y+6RjbRnZhI/
vpd85AXSm3IUh5QqDoetRSeell6UZIqQWx/yRyuSbRShJ41SxcAeuulWDnnKIb9+MlgRbdIS0qwZ
6e8v+OVaW/Y2iDzmFSWdE6OYJ67n+JQm01OQRIygh5e29J+tuT+PcCfZpKyzSR3cCPvXJY0eOBO1
XiqbldKcx1TMuhQ4/3KJcKUzjfvclluPNj7k9VWAdksV+F8121nd35iYw34NLn7gowOSu6SX+zEk
F82tGhicrhiQnEf52RsEQ6yWyUkxuxwaC/WqSgOArI8kfAyrz5Q4vGFMH3sONEs2z4NlkxtMfgiw
/yb2fmnk/cVLo8fnb83K6Ed0mBaV9RDwLqb+/GL4lXlfpnT4GWyUi/SCROccBWDGqLGOvb9koqda
LdZVp3pl6AD80dN0gACwwavezUax8/L2WrkOEyhIEhyP0N24/Q0+9htkf6JrjFdb8f42II6LkUpv
jm5WPZ7sKjU3WZg5H7VLXRa1851po2OszPg86vxVk9i2jnqWgMbHFS+bMjiGXl2f5yygvcYUZKU8
4sbkuIRZiBVtBUDlpodttSr+KIVvFtUdXgG+XFAyqMWbtqSR4ckvI6c410Tz8HqOgCoktipiWXvy
xFPlgHczWBhmxmJdx6ShM4lBjSGPCyoWEMisDBwOHnLRuyeOYJ+uNUjAF5Iu89iwaOoalS1MJHe2
XhrOKW407l1t7yMUw7ilWDfnoOK0bx3Tms6EdrJzxn3Mm+idsSTdw3qmczso2EHsBhZL5lal7bs9
Eq3LOpRDIy2SvdtOLVm4Gou19IDczphp8uAwuOmhTr1XDSc8zOnOm2D5N/2Cmjaj8cU0ZzJYZNQO
t5zVkpN+vw2RCDt9TzijhO5dJb/cihs2IOts2MYRYQ2SBwDRt7rKqUza6BjJMAT7RuJq3WTGYcj8
3y6QHqOzmV44kcGobd1jVMqH1lcnXaMwDWtCVoO+PQc9Ct40y2fyZxCqmsNR0gALm4Tubjj8Ff4Q
7DPe8znIoPy5t9BkVII8gemKQj/jicXuywEZoP+ZjKKjY3iEiqDHQYEEdYpQy7DTTz6HShJJO5Su
xontfddFqN1EPK2zGEZ0byffHoq8lcJZPC7EijYL6HkKUDxgcnIyqla5q65ubuzpuODMc4y/lnxO
M3Vw/LkvaLyOzMh9ni4O+FliMQCa85MISAYK5+RBgtrgz6JFIybWYWmlRVEeux7Hllnw5mj/LYyL
6xTmO/Q/ZzOKd0lWXWYPjWYx23CGWySYndU/OzEy9rCV7obJdQ7EiuXC45r8FWKq2aY4MSeLXbot
9LFzCGjvLfKfK3kf5QlR9Aa7D/LZnCpi7zITPbZGjYG6He8MO4KBtRwb09h5JlR3X5nBQxPl9x15
ADBHaAD0LmixksHYXvCibJqi98mkUmQGumRDq8Q55klzHTv7r0B8Hjf3FpGMyGJoatic/dkOA+TM
fRduCPJYL0ldSV0/1VXArrk4N/2E1GIZfDjduy6YyzoDc1Cs4dGLoCZpW+ACo7cnLOiczNa6SEda
ytELqsnN4LdvY1qci9FP90NLeGP3W/RsHMsybv5OVHJuxGCjNnldyurS0S/1GFjMRbpKEjgUTdD+
c0Lj0BrZNgiKA/nswEBkR45TYUEtICK89OjwCqRZAtkb6CpqZEJ8wI7IO8xBzSqv+O2qXBIX3Omv
qVDbqyK9n+lSBZn49B0Ipwvum6djaxbLoC18iKLoSqX+VAr6DbSN8ePK/EUy0CR16bFdniMLMzSZ
hFlWrUk0/Wqwmr/SKn2RMS+858JkMeU3Vqtzhx1sdpbWPQVL5AMSQeInNOJj1C0ukgQiSVxYXe1E
+99CjQ1LH3BgB2bYZtTgz2oDQuWxsdW+9oqLG81/OdYyppqCQYRPPU3MmZ85r6zgXpNtBybCwRTf
L9cyroPLGEfbSb80EZlbaCuBjD3mMzktXXwt5wncioS+t9QneSGBBAxMDdCSYp7sr8FUjzsVV39Z
WPAWErvbMRUlGKpLv+1FoMkqGbZAYNIPpKnnKrK3HoX+cqiXsdhYkjEVkSski++NRfuPQzPKaWij
2Wv0uZvEGyqRrddiOm6QFVkkXIqZrk2vTkSc7jAavsIVOUgjRJmAtxGXZqUBfaJ5haZu3y8P5FRi
FKcmK4SxH4bgN6sVc2A6CrF1KwJUDwkofi5NHAd7pU30xDiKsv84OpPtOJEoiH4R50BCMmxrlqqk
Ks2yNxxJtpmHJIEEvr4vvepFt9tSFeQQL+IGcUEzB+cpnw68YX/qMWH752ZTUR7sBzbleRjuNqAe
8C3xoIyVQyRsTWijVmpLM0eYvZfUSp+tUIHnUdHIjd1hyNoEQI9iG8kkYtqQzgqPKvAoXGa7gQga
L/dxduvftc3a5bfWFXfL+wB3YVfNXXaB2J0R0FfHJYhw6ITLsksq53lu60cD3tXQbSKBXwoyh1uE
UWgFAp4PBiynzADqBhYLIg68rUdv+o7KVnkaPdreOwcHIc7J384cP/R2ivTd1PZTClgFaxWdITXw
f07uV9C1dEnYdbzzgu6tBotlwxTu30ZE6ICflkgW6SXzoItoGzcm+4WFAcsqToUUd8RGCp+7Pwu2
XJeGHlRd671MNbbnKYAKXH/4lDVQt8z9BrgGdiCG5jsUeMZhLsOUJrkW9usU00sxmT2db7cc3YnX
hLhGcU0TrFwN4qEov1tN33tJtt4u81OeN1/l7DwnOCCwzDMHX0XwLlhlC/OSVAzuWBzfvG6A7hlc
Wn9Ga8PIwFqUz9GBD+xYiL8dR/nerT9JJ6Az0zTM//6kInFZph/IgJvafo2sHjDSvyXTu9mL3xRF
Lly0H50s5nDSIVAm7ywiR7IMxPflgxtCkEWFYvyRbpq5o4U+2FeMZAueyM7lKh9fXIL869UrbIEM
4hfxQrOGGd7NJM9NDbUxGc0h1i/QoqD0Juljnaobjkjm/g2uZIIg0+i+Rl3E9N47rZ8Izrn7krdM
Qv2Uy3LQbH2MH7hU8nWaDN/NBFYnxca1Ffixt3nrr5RwVAPUjEMZWO+kNK8DPiju5+Sa5SXOrZWd
wMpkBfyoSAoIUgEft6txSNS/dab/OCERz9YCiQjm+T6C8nEOw4b5ZeIfVUxfu6ARFzN6FVoHtPEH
ldr3saYuYaRUueneiNQiIIQnwEhQieVTMPkXWYN2rJasOrpL97uwffW2KNq+fZvMGSfoEjgLWrPI
wLkoLXYseqdaML/vumDcspv/ADH+3TGxJhHrXgspqE2hQU/nyRkT+tWry3fV+3oj8hm1vR/UvpXW
Q05sUQGHQs1FvJ6CeGv1LvpfzDKZ6PzIfrpryvbQ+759FDGLLCk5d+jag4xbDq18YX7jtmDLu19h
4nyBSd1PSUTRUfSUxyYkkj5vdDkeZW2OOMS3cG4Y2JGoE+ObS6YlA6Kn8/bmDhhDLK7J8SWkmzZI
nfu6nu40vEMeBSZVhstssTwwVd8qWm41/48Sp6kW4ycq8bFtacYRQfKaltOD5BYQanpx1rR7fKnj
+DSsG5WF809Z5zQwd4oAI49kDvfNi4ovsXzYCovbKLhZNQecRJuEcotUITYmvxOv+FNP+T8CDxvK
nimYbYp1IWw/wnJ9++joJBmVXzvMsH6mYcnY90XFgGH0vvxshUWmikxaScwQMmq1b9qYELYmpMCW
u1/K8qrtmXE9JeQaNX8ooFBAx3HuKG6c6PoZAwx2QGzs/EsLUJIWZ/65Ts9kD85aJj+JtA6DwkVe
EMDqDZXUdc+xer707XRtY/tOkoNVEAi2JXN4Ft8Ldyy6Bnq5Lzj/TlV5c1iA0qF4N7wdmzDIH5NR
fFGOFW96lsOqg1eWz3joaRcq+Gi67wHQ1pqv4KLDpbf07GqtRnllvedLjlQKKwRc4cC2jbXtNAKi
kfx13Shv66OPJPtEqIYecDwZFJpt69Z5cynXWeYEnRb8ALNwJ7PN3g0yaks6vR9c8eZU7mlZBtYs
KkTsmvaNWs1frVho8xufJF69VQdG+pu3Iw/Cxl+HlYihz3mf/2v50nbEh51NGJaviSaPB9gDDYCf
JZCa2jTmP5uBybLq3H+m4gFqasyiiLqvucTSPq70vlFxdcWp6FMJkgZn/OXk2hHCOe+EasCVQLaD
gU25tZiGzqPzVRCCXfmkSan+9SElrQywZO8CsKY4JRhI8IaHaYnuM6bOE5Pl2M+YpkTtm0M+Egqk
F9ifveXvh0T8c730n6Te8A4q5SWYSK43CkV2XeABzBMvNzsVDg85NShWN50I89L8Y/SxLrt7SuzF
HkTdYK99XvK7Ckhp1Pieg9RDk+d9cgaOyEaBesG4vH4Zs/PEvI+5B+j7HNxTtHBwYfSb0xAQLvJP
VkIqXK8T3NSOAK7u6LvjbRU/gWV+RW147Nba+6oDSsfBTuW/xrzfF4xn+iTei9h7nMr53ZHRDuv2
/aqaRqSK7KHnShHzAfc2PVPc/WsvYr8sOAFoXhHrGOURrJeaRTjx8LErGT2oKnlahP8Gqu2Y9ih7
k1d/EEvhS5NLyS20/pjJ/yH/XpiKn2OOjiG8YzLMIFRoCbcr7Khm4GCT9Z+B8cqDGGqca+xSxpS4
bHLb2olUfs1qBgYVG5jMxTWc62vMvNf0tHzavCthZevXJiw5uAj/lA/myNxSMhTFp+XSf6Nm+1VR
u1vyhR4Cj/gd3tY9DYIRED7+uwG+CcxYtLS4e8v4y3uIy1XQm2Oqm+XoIWmQENF8mcZwFILhN6tL
7gnMJXL5WY+NyF2PIRtXNLWAnfUTVo4bNYk/0oq2YVb9CEtduSy6uvyhqOPDk+G+Sas3pYb4oCaj
76x0uOUqvc0zExZl6F+sIaBb0X2oaUnWE1BxbumfoyTVlIOMMt3q5pyuJCpOATG3jRysb8qBuGxJ
NJFF4QYcmfRD5uhrbyd6/QLph7YVMZ1UmfwyPrjMrKWmxforInVyh/bO6SoJ/nGJ4RBmh3ilT+h2
XOvP6XSFfQUzh6LOvm6/MlWUm36e2TWHbycOnzTzkE1c00NbwC/F8UR7lML8HJTJKx0B/XYiMmn1
CNDO2GNGja1nn6HNenxETPV+ES3ex45iMQthE9c41GuT/JIrAaoIJ9LoKfhP6+zY+jFxp5f1tU+9
/JeK5S0Ovb3xM3YR0nQyApRSqAhZ6dsqgB5mJHq7uP5l+/OXybgjuNmTQ7YKhxLDZId66VPgAFic
0StE5P6Gzf6ztsGur1eX0htmuDw4xXG9SK0XmIYr8UHH8pdFx0zjksxMQ15R7lNHE/FadjEdGhgG
HmMTgNBj74CMPb8lmmWHMtkQywy02K49uxizSXRlN0I254h916165EIeMAxsIah6qjgd7P746jbe
iAmTfxY2gpscCy4l7V3Yh//iGTVn4OGQtNQN0nmIs/p1srtfVuUfvaHisZbsmOF0tOOJ6rj+vXTL
O4bV3dZ3a/cyYf+DIkyOfIZwwNUefb+rQAu2A+7IsLB2ha+fnXp443703EHisytAJtlqwOc18Zlk
FP+Lxtl+rCuQN541wf1jwNbxCFM/HWKUUtSyd9a9JcMzlXXDyVbdrfST8uoj/KcuVklKKrciITgB
CZBArOg2BWyttW44HcF56NS9kD8OgBENhI3pa92uy2RFMC2gmzorxkdk6NempPgyqnkXnDA6Yn09
AnE9t47zZU/Bo203qHU9OkrnkgGe1IvPp5qQtl6NOx6FV/0Hl34W6cGBv5bjKUXfuwlKe3CxgKhN
m684qM9+n3J/b5rnHokwXBIY9D1bJ96pVPwdAvF3PXp2XvwoLNyAcQfZzUnu7Wb842hQ/g1ivfES
iszUSVRNcGcVHU9P+SfoqadOSyKXleCV6XYwoX5c5f6KMjuA0WFuoGX+CK/6cmJw/byNGGxQ5y2X
gSC3SmN8LBjRpg/YaNZFHY/VP8iEJIIhjkLLEG/r0Wqq/Ae5WohAe5GUkftG+bsg5irfkLAY3Pyh
iqJDMrd3iPlmQxkOTY0FyN58dpiqC3GPTggcea0Xo8gbe97Gd7FeToqTfN8zIRRF/zpKzIve+GbH
+kov72l9gIdIII1ylJSGRYoSUldItcsjXhM9zuAj7HAXav1phu4nccs/ZiCIYPtQquzhEq0+IGvK
skvp9hcAjCTL6I1BIMUAx703HTmvN0L+cWzOx7nKvgFR8aN14UflM9S2Z4VbJQQHzgc3oqMw4E8A
GqKMNCylW5eO2Y03L0xVohfHr16CIcTWnPhPg40dd9QT7CRMnhEW+K3HQlwb2pCb+RYAP0xliZkv
vXfn8sx6DPvbjZ89+Hdb6fUNK1j0MqCIVRSQ7GIrP/p6wXGSP0aNuS0pV+lYJB+DZ6hUYaYEwqR7
x1H7SoTpWrXTOR/x0vjejHSNF7nzWODi+c7qVIIHF4tYmXJe8VLrXUMN2mR+/xtfPhh842EgNUex
Nqz04aXllBFDRVjPjRbD3SYnB1v2v3hWcOFQEMgsYCngwdT2QCTNvaGffxQRMcBZdtRFx8V1GgPq
3bEbltZLgRHWq22AEA5lpsN2rtynEQtUkjrTvtYBVA+bP9aMpJtoRWfE1+LOM0wI1nikuy+40e+y
QLxhA4mhr3GijcdoOFM8OZxCMZ+dSH7P8DKNj8Q7ELrqeDmnAedi3r/JgoGm6QtAqMn0hDj+0YxU
aTglLrGp1Az4hXes4+ZTAXZKfaSNEM4/NJ8tOPPtbFLGFMzpUDQeXBN8RUtzxdIFuChwX9ffSuMw
3RRS4X+OabNwGarlD30YoR6Wq6/jPuBz2BjsnxvPzKc5de6wuLSbTIHTWNortveQBrVoly3FTTvp
42qNE0H6qDVKNAcFYjbnxHYorpJzeeqATOAg4NRer75gfqSz6rpXG8AQSyf1CdQ51Hx/ji1+eK/u
ysm6rSMKDSdDYSSIZkaXFsTQLudg3OfhTaz7wPg7qqdne1iu/jxHkPygIOT1u03IGJrF1Wmjh2lO
qaBgcahFsVJjSW9zfmAMFb2wx5+IhtPQXv4OsH7ZmTkgvN6IoGL+yS72FMKDoaCLwclEr8Eqy60X
W8SQ86CrW43YWLNGr2t13BHeE+bbjMm9h+eMeNV+Xp2Nc/njhvl+jJZdWtQ3KyC/V0HhR0r8HaUl
hoMkeCtyJHC1fiUk+F7UQuQnKBAoYgg0kbJOydLeuVIfAo4UVWDfmb4CmlcRnmSpFOxcrZCsfu2t
buWr7MPPoVX/1jVyQBJcVVZGvJceE5Pb9TRTMHILXBAtKTfiKBGPYZQ+TUqeTIspP5nwRong2Zbx
d2yal04n37Zwmb7zPLlNdKo8422DqCqAR4B2GLuRfqwxZHwAPyhXFdgk8cjji+BEOt4d6djqCVqQ
xrj5yPzMZMEqrqcE0yrNZLofDk1V3bU2h6d8AAagdPywXju9LG72ibIv9sAIfO2gEk6IS4m8LLlm
dpmCEqcMzgAEgSc7UE9lyUUxcc68aywoWbLLXBid2hUHYozEWNAJ0tr/601QQtd/E+bFIbbCv0vG
NVom5i5S4TXlG24m9grsMi9+H95XcfreEq6vBxfXF7SQyX5A0rifveJOlEzlSBDYTLjQMk7rv/OY
WI0zthE/OUaG6LFe7mr8w4E7vIVe9D6xYHDGfh0bDsIlR8JYcV+NrPdx1STG5jtZvqyayE+QMIRR
13bIrznTjaXwf+jF5s89iCaKab0hFp7Yz7M/HzIkMmAd/DaY7yN7ouyMvCVOEELTKVs7ULuauVti
xsvCQalIGTlghtE8HgtypFOTeEPCsiOfU3V31lnzpLrgUfoL4F73bu2HXV9HhJBjMbiP5WADy1w3
RcmvVTziDQJjWjkXqLmXghovsOT5vuWFwjtO8G7I3cfRlC8NycMN4FHqPnv1Uov4Yb0JhdN4UD4F
BbbcMdL5XYMLm1gZ2KLe6zjY2C0TTVOoW0jTbprFH7BDaPOIn/tgfAr5H4Akf5m6NekGy3Oj1gcp
TROSpLQExFH2mIJkWW8jdTf9LPX03XPuDdbHvBveEKRpUQAQ0/YNB+v80nJyQoT48XKHxFVQHX2/
/Mxa5jKpe9bG0A0mb2OPVU4Ntw5KDM7dvUV5wki2sSmHfZirsxXwO6ZRc1AU1eC18vdMgwhE2uF9
PHcRRtzuuXDZC22uDb4DKUBSPw1bfsREv3SUgiNMfenefUdEQ2ZnsZ9N/+IQWwXFkT03SFWsqTwU
NcCLtn3Gtwcq1gKdjVxjB+f1AF139v3cT5dO05IgFLAS4rGbGbp+qafXrDRfOsc27kunvpdZ+P+x
4u9MUjFw6RYpeFukMJeBBCTnBD6LxnmwW27iZlDzfVs63Gz5uSK23sQDGueIy2yZs90P75EyxzCD
ZsoOQFcK37Us5F3ND70+yG6fPJdLzl65/Bnd8hCJBDuPGj7WHzbj9ZODXaHiMiogoUtqwD2Fbfyl
FNGqGHthWFfcNaAlbsh9Hf7PXSZ9SRzaSz7dLHmcEvUzOO6+9PSHcOixtjrdPGRJkXI5qc1dFfnf
s1bIAobCYjmcDRY1ZY0PnDfvdccBRi7NO4aKo15xanV/ZY0jFWFIq6PxQlke24dIZo/SUlhuNPBZ
i9DSHjTFxEGtN5x3sh9sX2xf/WMkg88ls8DkdM12CZK/QxEwXeuBPAXzqRdcp9bbb1Zb29oN74Un
TiJlKqqag1DTi84iFumJO+W8uiYcK7poFe7dgfzZ0gouvFRvM3frbnVFaLDGbyOT5mWZ0ns9NJ+N
Gj7rTlubKR2A/DmuYBjd14/9khYgtj3Gi0PylDnNCwM4NATz6Uv7VoS4ACHTP6RTdc364HUAwMIl
XeC84F0apXrRdbI2nel/ZeQd85B8XIx7M/KC4FgDxs3pzdzZZGMPcW8/2RTSigXHMYYbZHyruWnJ
+QbgHHbypoJu359o1sl2i+dxI65kuBM+omhb5hPpURByTpyRQ57oNIDdZhb3OOj6xNmUwkEOM117
HfFKUeGiH+aCLr3J3hFkAuTn/hZzeUldEC1ei89g6lGOAtSNJTSveB3lk9u6gtFPy/m3X+4zHMlE
35Kz8BmQKktcY1yhJfzNIWJcnOCIX5ys3IIF/g6wbg5D/Ek8FN8IE5nGqx9GW14kW8/EoDaMCr7L
5So1Y8O2oXhy5CyGZw7efvrcsSDoJXilzPQu6DDvz6y0zA8pYfTuR1scmT7/jvGNUZ9xtA3baGE4
plKsh/3K7Xf0TF6Got+PC27miDVkAJoFjQCcEJC1Gr+KDXLdBh/geURpjd1XB7dlXaqX7tov3GTC
KfunlPXahsVFuXaNuoURgNlDbE80SpYABwXMKZJhpvZgGnFEn3hnsN11ziYPUvgtljjaaBamYgaR
UJpA32GKS7HoaZJOiQiwaLIWVwvpvfmr9vDOWflq5uBH2jgORCY4X5YWN8PbTM3CW+ikyUNmdcEm
EMNjAt+JCJMcDgG0IJkLqMf0gDMIKD3vWbIrJTIm51C+B37wp464HnOkHYu8he3Bt9NOAWB7c2vy
4SpljUmgm8+uUIdhmClXxusn033eJ3S1NTA73FGT2nSZd1pLml5IeD+W8wrGGhhdZgrPW/T/KcS4
LFitJ16arngJjEHrlyhsniIRMlQLrZXQUf9fQN3KvhjX/lAGh543sW6NWtZntLoHq0h+RM+lOEsQ
74QNsD1DYysj56AFVT2dIU5aANza+ilBrWRW0+oRSG8sBmbnu5orVvphZ/XV99L7rnK/8TJgpBgI
CHt2ktwb1fVHoqQ7OwrQzKGnPuYUlNMf3QNVgpRI+rjq/WNSU5uJ4t7sa1Bht8l2w0eP8AACGC6s
Y1PqFYiRVoex5npBCOfFZdnTUrx5vf3F4IQgSeG0e9dl0WCO+pKVIiTF6TCkn+ClYmQ69Q28+QUM
Q4T21pBw76J9Kqiuhfa/V2n7lnX+tWy6G1lIyfuHT3TO+3uv8p81v8Fot6yh88nnVSkohxgCvEc0
EYUzjI1E7N1J7ExUIhrad+vksPfEEcfBQ0TyOjHTFXrdEzDh1dHaEE8gJlJRWp4QPc4dIKSUEDU4
c/FUuAkhJOyE5CPgIWGMo/K8fh/YcncNwoJvBQc7kjsrUy+cVn4QBb8RFnnz6zUmVyJ4z1P0YROi
3foApIH2g4PshvBQWdl3YtdrcUTDcDr5wvR/TgGxELb0H0zu7VsyuVWPtpH27tnFzl7F+cUrSkJ+
03uomjvJjZgIK/UgNrOEjnYdlxditIOfxWkrxhbRd6Saj9gVD75ZPiv+gspzij09q1TPheB8Oa2l
U/TgoRtOjJ104d2giB3b2ANzbeFOmi841ZjNY/5sehjbgVAd8XPOo9BGGl69tgw59ntCMvGZzgzJ
tlk5vPL7nKulfB5L/U6P633QzRTfsBZHTvUDxZud2L93u+Tcjt0Nmggg27C6y5m4PAUebplujiRH
dLh3gt/b1m2E8s+4kGBWxXtQHLGYnzq/Ps/DwhVWt4jUSJ4IhN6BPfvTxVhZVNb7sgAfnaa1MarO
pnO0FJ+ij/u9O6YvaZjdaX96in3vaXDnczyQwLIilNBGUYE4WVRdRDaGk9A81rK4a4eRMlFD7fXU
kHWzhUjga0e4hVaX4AxmiaC1RYEjbqT1S693pafSuzz3L643HNqsftIheXQx2n/iZTpFrfztRkyj
2557PIaHl2zKPwSVuZ1ggNaa/lWaCBm08r6Mbd9ZVKO7U/DXaYZHqw9+jF0dC9ld5qan+oVpPgOC
mwIXtfXAvD2EbWhzHOuuknE/Dy6NQFWREiFO7LtJBwdRd+LQjDNT8moqLwY/9Kj8lyQfLoviFjo3
1cPKz0xke7c01ckvMiizbr5b0aVWLl58izILZ/QpF2f9TmKJ+ItJGvffq6j6H/JE7TZ1/J8mwsjQ
ABUB3HPwY3ltadaKAtSn1PVh98Q/Xmn+NoJbh47MW8WRK6rs4AhjJt+XEffgLM/+tIFhiR+f/ZZa
lgIH4wCJCMd1eOpH71KnnJZrb8UQJl+mSUkeM1xqxiekvT+tG1vbQrVf9YTd0qFHKPGT4q0zLTc0
JoTUYvJJyQRNrRV7UwUF7BREdTmuumfYfGSefyclw6fQS05YyuN1Qvls+BCVGE+eO9x3UWztqFrC
OuICmmy7T7JhbyOpFFB/LUQ7ezkJSAtranKnbDKF2wjARd2zbUZ9/lGX3kOpMxdEQgtVyKrPko+b
IOTZ73wyaXP4HS390W0hOiUzF9UU0GbndE+SwyqenAIruWYxS6KPJguTl0y0f4ZYPgSm/9233lVU
KE4VgKZDM8z/fzAywVnSz9nn0qufnlyTFYx3Jhp/U3Z45+j5kY1gx3JyLPgE+6oE0IDP/bGBmuQB
fP506+BWmZI8YjUABhM/cUbXXGjOTcaIqVJXr4KS2srHRXp/HAvGbpz1Z3+tia2aP9j/STm1zWmo
OELT6HV2nIDpWdO9Jy6d2BQ9HQTBkakOfnyxAFBS8ndkI1rDRDqYhuIOYKQ3d/1PIpyWc/FXE94h
Dwu8UJnU7MvOvC/R6vzvpnv8pFtnGt/yoL9bMKWnVYOfZNp2ORUnWDo4AVUspWOwmL2Y8xeQhu6m
Q2lFM0UqTXGXB1GwloCH27kDwWTzco/I5W3zNJnhef0PgG294uWihgDHJePIXc3iGodqP+T+KR2H
lyVK7oMo3TOTiXdpD7k0Tx3OUBkdftiuGNoo68MtZlCvEKaxDHjpOvAkV4Fv7pjg3PJqDY1JYgAn
YIlmNiav7BVgEr0kwK+V4bTGVug6B8+vG2+vQssuKMSb23hvyRlGf+5QmyZLJzsmJKGsDxoTcvkL
C1JVYdQtqgIcDdxsy9uzeGbNq9MHfXwlKsi9dYzToKY8rsyTFinIjvLrENirboAPPUvPIB3Xay8V
tsmfAuuMy+cZ59KCIWf89kU3mVddAiwsuCSTbFE2Lxh9byTzu5buMUbqAXFur9BRysbmBUw4xqKf
dmR3kLFY+FWBh2YRxc6mNa4kG5407UNsRNTsOs1FdmdZFf4TFZDT3cXjlA/3KvPt7EuJtgxWLIdk
cFAkcx89xyUf4p8h8aEok+5YY8txXFtUxhdtspqHohrRZleWJu8fkznEv+pl3NcYvXt5cInDSb3B
2vW8Hy91Cvkl7bSdzyKWMdn9dqwDWoASGH/UrLmrlVHpYto6WDWx85pJFKBNCkOKxjC/fKXaS7J3
OCMGpsREQXAPAD+wKMbz7fCUi2R0UPC7Kpln4LQDv12e2RPmAfjh06l2Gp5oruOhfopj5ca/wrqD
9oUaNGCobRlSd3TpYn3Dz8MkkieEqpgS+aFrWZnqoiabWlujYj8FvVNsYFTQyl7UFlyqfeAjDP5t
0jqadr7ves5hTFpO2BGRR++lJ7BcI27riLBfV4I5Pc5OFtJn3CQ1IiUWh+JnTKwKT0MkBgyIQCUC
FT0WhcVH5JepbaEiwxaDQaZliPRZ9v1bYGtpHrvWmqILE9KMR3tUhbNsZchvuaJxeyv+pRPNk/E1
hwxP1VYpmut/Mg4gG8ObmHZJoPJ9n/UaNk3IdzG2pCy0xRJSlOXatVsVFtnnWYJYuLUlKbKfFgo9
4+RkdlYvVCTtxSE85yc1O8KEH6YvVphgZf8VcYyNY5sU68N2DEJAZXCRGFOSRpj0lICusCR/ZQZ+
vaNTYDtbSIyM3SrjWz/CHR156TCBtOYF3mUwt+tk2SUk6wmK3d+WoZaCUMQc2OPnOLC+f/Ta8wlG
6cKiZFUnfEBE3SbbWGJXOh41PFulOdsRYBHNYvOr5uTiLZ6aphWv/uz0+nkJx6ibsBT6k34kC2sl
b3YD5ObEOzwBQ04g0sQ4Jpk4TnJXuXzU4LgqhwM8R6g0WIKNa7oFlyYZrZoFOmyAohi6YFQb/c4I
Ii+ErFMTX0mI1917XzUOnoPe6Wb1HCSRCL+8fuh6TpKUwWHzWWwnX+luqd3o33mH7PA9LYOmakGw
c5qDFPUgZkbL2M9+EiJt4buTtlX+yYHeMTes6yqO7zmokylN0kAzHDO9KC3+yISBVW8GGScRtLje
Y745ZUVXR4cgi+zxZZau4OrMajV73T4O42rCp4FenlL5gDujQPjNaBq/Gwzk0oEriyI6j4LMHx+A
J9q6gKvWJXHDnH+qo/FtiCevfypqtDOX0xY9iDT59ZPwIpI1jUfTYmaNZNc2ebpU6O39iCxW0Ppo
F4LONVcAFdnh3EjXJCZrTQJhWOL/G3clhmUwZ6pIK+KAmgnvO1ZH1zwZMcuVq4yZLkQxdywXbRi6
Vm19hpMzxMeYFvv1Gze1OxX3ucXvQvtJ24yQqlhCViYNiC1tyVsfREmLHw53LaQ6obX+SG1wbiR3
wWIGP1Xi24agQiJd+rMSO9fZgTsdKz/tuLUB6mKrOUa+iCpwHphCRqcz1NDkbuZYd7p0iInsw0HB
KIekh2p0Qq9ItV6n2b1CbMzDALu1nAnE9qnn6Z++MHF96+0xwFEmbG/CQltJUtPRlkWnr1/bXM71
M3VXxazuGt0qxOd5pUzNnq2RYZKorq81Cg5gwUkNgX/uCdES8g1DJyT0FEcew9WNo/3F7yhbCL0e
rmdjQ43Ev5cjhFjeAP/00HlFut5LnWztpeaO2JJzcDvhxxVRapCWlMkwiJ+dvecgtgesBzmoeCCH
Y39khMfs3XfHOGYebKEUr0p0PgVP5K1sqCpTmSa0Caq+mMej5nrK9rjYjdfLDbxwlzOuYltZJ495
QJp843TCkiAv21SH1a5PHNvG6aVm+C6nlmpcOR+KOQ5k+2iCpORyPVZSJu12Guy5VTuFs8HMRysz
0fB3ItIQoNcTL8vnF3uacOKc3dEHRn2z0qYr1Tl2g6TpDrpEAHooOpt4zlHTTCX/wRazpXPGQ2Yy
QNOhJb3qQTkylBTDTACLDr2ostDZL45f18jzKcSZtRlXJGWibkrFMxzwQ0S8rB7xrfnw/HFImgFN
jsPB0vMzcwRsuUsNoQtTCMJpbn9bAI2DR4LpU/g8WS1OV/A5HCGYnFhmiN2jI72UG7XAXjtmTyNt
ObxzyxofHR3io9WYxC7uujzQVjEcBWt7gggY5SGHdwhXWGs3jLzTnAABxuW52Y1Cd+m/1DNJigCi
sxY5q0oIXSGj1aoSwZYAa2INKDBjppnAdY3LUKjTE2C+PdPPIrnpoaxxejbCbk2585XV1BK/Y8kj
Xli0r0C2Hw3tq7goKti2EQcC71g1lPpkVIgqu30EOpVle7jlmksCXbNAw/PIcaevqU+74buAI7q2
pficv+ABZEsPIj+Y01x/VkGTLH9JQ8Vr75JOJys8YgxgrA40ipBkyyiafOQ/W4S6vgvMTFR55/pQ
PxpWsLq1PqampkEGtaRsYNBHLbGryAJb7RxKTQ77fkwW2RG+sOA6LypJ5I8TUZKzB+MQAuzy6AuZ
/DCB4sDz3dbZLbNlZX+QVpgJQTKxX8RzKmp3Du50nEPMIKjmDB3VwhPB6+lokVdsj93QN9TLc+Dr
WYrl2ATNFVtlGv9mIQHhQ5FiqaNvl/kgoaFgzv52vTX2BDx5xeVy9pl+dOEfYggxIzGIrHTN4DQu
YxhXZRC16XvWDgMwpdr3Q0OXop/YBj+G5eU6Ja47a4Jraii77EnFabZ8977ywuVI6MjxAkJeDmny
HYzllDGFiFvXu+JTz8pxzwmuwZIK0lxQO5um5j+SzmNHciRbol9EgNJJbkMxdERqsSFSNaVT66+f
4zWLhx48dFdWRpDuV5gd65kQtIAaiQevQqwMvdMijG4YcnV7PWL7pR3CSZbIOeKh7sL/EgQDrrka
OAyBvzEhs2Jm4l447qq676zkEDWV4w576gFL09c25PLuUiRsUTZdDQMpP2CObd27CY13+Kj12iXP
Nkui8VXTYdKRJGyOQyy3Vuu6KOb9evBewgKI6Wea2BE3Eu65iPjfSrqghRiLlyUXN9ie3vvxRyPK
EBr6jFSpvaChsjPGHcRJRjpqbTNeluE/K5AoU1feHGyW5VvaGJ1hM79Qc991MhsuoWsu5UUMHmvJ
eo3SA1dI5K/5B8tnJIWzxwGBYkwjJswfWRPS2/S6Pj1N8EI5/auwCNMngp4mt2JpPfctIlzDqd1y
W7qOHH4pt6LkXRppsXz3WIUQ9JWuz3PGpC2y2jMI7zi0iO1MNVeH3eahizrMeUhAZ+qRqcnimEEX
ycMm4WDzh4av0BTAJFmWM/5fUieS4Erh/iBHdgrZ3w26ORcBnR7b5hclqyn/CxsgVzDJedEnJNWR
HmJf6zEysphkMdsh2Br5TjIroOC0h790QBM0MNTmk/pYrLrdWYhGQZ8T82h8OOwsGnqy2vfZokw4
1u1XzXDp+NZG6GQIqGOQKTB/eiyGHqeXn1VYVXO4DJBg+7KS4ZXvus7zNQnfIcsqMc2y+EuZNgKf
oJRgRjSYuoX0d0kms2KoMvsGveWELJO3YuazRDOJI9hLyPltzEUeZ7l43dGzgHLdbTgn+JAiiQjo
GmszWJnRWnQs6Sld+tzR3ZWVUx8MlPXwH22T4gzfq2YO5rEXdaU86pPNYBwcjCwg7cRdIZWXSMzY
JMy847HZ8EmM4ov7JSJUWJ+l3V/yRdjYjcIiU99yaodzMgBwSqGjoVqgG2nBy+Vg8JIwqv5Eq4XY
a3tDpe7ZsigjNmR45PAjJd6sLIhJ4pf1qkraIjcoyChjxGkCrVOnJzPjiUS8brEJxX9doJ76jjzY
P2Qh2bGov/l4xwEvAzPU7BhH0QLSxsZXCReBzXkX9jylJp3Bjt+G14BXnhBcseWvpmfXvM4qy9uX
Aw7TFw/bOQbOuvMM63POhE5N1rqpAcFzSs2YuUsxcrgbFbbZddqG8y2CqRO3oNMaBN2EM6JUIvk+
JhLO83wGH3vZgD6vVx5KCJVnboJMfhlpNBf6dkh2fglzao40h1QHQs0Yv7QIhudzUZLNBSOiDRFF
ov4uiu4BUIhHToTBnJ8nnDlp5J9skaZxMLe2N/9VnqtoD7xpqb/Pkir1UB9HU5qVRxHqQr+ItgHy
tGa2OKZAxtjsynAlWzlov1iudQ7AMk5twnPoVkrQKyERETi20xSN8moo49FCZm3x4zE5QF+8gj6n
BBQxPeo9jYaweIgZVE1fOONVaxOOQicq0U3KZaa0J3HU+yZQYuge2H9UNXGrcpb5JmoStIkrvogs
ndhV5YX/O5iyxyrFUsWUcIsHxjz3iqvEctV0pY/+qrFO7PdpAD0xY00fxvkD3WnovWTO0rkoEipd
SMHHHtXiRuLv5H7MRdLOQFyo8hv7gxMzhDNAT2aJnuGTjFofgKPPUsSxBtC0K5fAxuknExnt6YVA
nqVCzju7/vjH2UNIGhTBNPrJxzChoPKcMHOrJ8IeYvt3CO06J0FDG2jIvcjT9Zvfut6gQYb0IvLa
C92uGp2pPhJ8+EeZMyhNCugXZd8G+8+YZ0EV5FJE9SAKOt1aWooNreXyRClGEvbKdXI9ZaDniEnG
686YJXd27Oo1QrVcj8b6KaVnzfg4d+zHyAHxfKLQQ8TFkcXA+6Ux+2QEnu4AyX/XbBb8I2bwvKuj
oNSMvLzZYZpWD02Tz3UQ63ELjaUc4FFRodklKOyZ3f9FVk2LlWRC/oybL8ObWP/UXLbpFTt2pVMF
lrUx321TpCwPmOq1DWmbpG2gkMlRrRD2alZ29MDmRDj/aVHXJy45Th59FfquYhzrbWnYYqo2UYcD
hMFWq0mywllXs+7e6BU3BQ7IMUfMLftcj09dFJsxBt4YtyaZf+OzyOho12gosyKArEj+yrK4vb+e
kpI6k4lTlZwt37Wsg1PE+FMJFNL6dUo6BsUBYxQI/xOjGnwAefKbN1ApK8IZLOKUi/ximNI6zqyF
Lxjh4WGLjHrcykR+phoU9zrBu2+ETay+Vqdk2tk14uLaHVjqxSVedmVNTXHvJQzWKqJFwCuDK6/2
chwkuNwAXnR2Pu0SYyJLsHbmm20XlhoIMhxsbagtugjbQ6vu9U3MoONWVzEJFa458TV0xy7ER0DH
tGyysiQCt7I7ixRlDpVDlJv5f7GTxDvLhxXbhF13FWPI20YbUP+0zOyDgcb+K29ZasOSdVkRmVjQ
861ee/41/2fhKqR4GIQxHWUtxXc70veWEVsF2pN4A9QGfXmf6OcGYOjFM8rmy8RYwOQnH4aQl8HE
zccumJnxyNTCj0tAqE3SfoxMt54XpnlbsEH5gaa0hujep90GaWH+YCNeg6mJfyeQaf5SNnO4c5yp
O1hgrmEtSVSsLNpvcUvjSSRQvEcOxNZXx95GTrZ+tjlcGGjl1o7Cetom6dJdqrTFcDt77LXiun0F
amXd7Rr1TjgY6RoBFc6kQatIoLUbmFWwXtRM+E9bpAzmZZgQiUpiEtwp0h75z2zmBSoEIbvEGaID
3X5PJKoVd4QXhMru0PpgMHGHe4RJmEN6rrsSX7fPoomDg0jXRSVyRkidQOyzOsb+af1zXPZUoaVj
bkCobu3SpbcssZ19oCY+xUuMncqdPmPHexwaWo3Ypo8FFewmp8SS+xAcIotVnHblcwn4QMmtB725
YBr+KHOCvHKvOKh9aF/nBAk78AghvU2U4CHxnUmY7UPGhn0KegQPBtAKvl7WJFlR3VwioHtD0Et6
HQ39fE4iFpTaAE+8IQkRSEA4PyQOjjBQrF7M71C1gT0squRjdBQuQP8M8WvUC34+lsOABntbYIHT
NrKfLzYWlSUhp5g7GElvQIvyqM+wHhpfC5zZBuwzbtKw/q8pMAeGpG4Q+YG7Llue7cQPVHK7mRIU
ZpOI5zCx6eIRkTCdSJydu9jcdlm151R/MtivwAMhRqljuz1uXc3cksemoq7Hi6GX96yZNhkvyaz/
JctXLBGYgf0gX3oTG8XWrLOXgv0XKuaZrGMTrqW1d/wiCPlmGdDtSvM3CtFjGvrGLNm656AjK7SM
ywfn8UYmzdXtUUbUQL1LElOUwUs3vD1NKW2v28842PHRVW+jKoEJYsf0ggBgau62jm8JKd7G7fL9
DJIe+JOCxJnWExQp4g+X9E0jPJgGbM3lG5BsEDQGK/taiYOq79L8HGNnmzbeISOjSTeJgZoWnZfS
n34H15XrrnUuPIyXRIwEoppnQyd6aFkCzsGzNfknUzOuSqMZ5dwk0GFObod/xiT5vPPwSRWLeCPz
9qNpSVYGKxHOOPett3JO9vbUBR3caNmnAWpXKg3n2QLDX47mqxEVL5y/oIRrglfmd4zeh9DXt4Pl
onzkUWYkhsoMebMGAwrWwAj3yojG9cLsq7fN97LPnqXvPat/UclzPelC87EwwmebeLL3TJSZ/HwR
v7Gp5BfZnHsN+LGEMhKxW0THD/o42QpLX1U+ggW3f1yyr1Qzj3Apg0pOvwwU9xD8HvryZfH0bSfH
U1wkh5CVM+HaoedsRDifJrZRk7DefaXWNAp3NUQEWvmCCn/QGN03H/rsX7C2nhKj+mmqEZGfo8It
zqLilxH8y1NskmwXs5la9sVCSic507kuyfmBcTfynRnjr0D5XxE7lEuKR1SrVoaVuiPfwiHxE4M0
zvZkLx2J6HH6KuecA29YN/UUoPi6J3hOLaAMPI0VWTxG8z6oT50DCEQc6PySeYHBSjgLj11CFGKW
vhbIDpx2ujHke9R15+pLb9vW2taZieRGwMjMZd2lVaCW/hagDl30N2RkX4TDkNznBhXv2oS8L2aq
lhecaNI9J7xUCsEAqxw9q3/xmBLb1rcCA9mWv0H7vPGblO1lc40w3yZWCZkfiWPxq4/Lzs+cBwMa
vEg8ZK/dZuBTS8tvYt1PUY+/gk0Dk72zaPJ1A0uodudjlCZBTKKFkmpCZbwwh1z1QgssB+RdCccc
7VqVeIE6MCaO7zr7z2pbHMU2hwradJ4VBhNsJOrsuTHri0OGjqY7ewZZG3U01yRqM9+cu/42w021
ErHTBwNgdLHhTT2Wdfnv+UpghLDNele/e48cTgFNAFCSLc3ZyOlghmLdlMmzAapcnzgnMRcayvnK
W6o+83Sqz9Ti8Fz9g5s4j/TdB4tjgX4BieR8KQyhiIwbdPb0SsYWWcsGv8+BOe++ibTPMfI3aYVZ
ibMPvPlz6KRYT/R1Tx6vYVZHg27JZ+EE0qr/RjV48hLjbcEuyl9SkZr4smf68vLAebnNyQ/Cmnfk
8965WkYgLyh1zwnY4yGvd8G5TewdWLFKeiO+KnDBj2Ky0BkY+8iNQNviaeDP6zjkyOw7OboJ6JCw
UXaH6juZQUaor7dmAWsqhHHKbsL+Yat7EN73goWlxupSMfLnT3gWyfBg9/FTrXvnIoJxz0qe8mE1
eCOr5TBYNE6bia0rEBacRwd99Dfqf3tDetQ5SFpR7XCft0wtpthaZzbtP2oKb4JDhHcN4QjahGJt
aa/wCa5u7QXqTFNnVlZ5kK5QsnKFUwzw0/031x23Dd1G5i2KAPMhw26TIxfMeT/NHuwkx4e6rbTy
W9UPWQd9ayyaY2RY+xqvpfqsLQuUYwq5cDTLR8NtMKCkemAw21z1Nk7omkstqhHLmEmFWnN0nmXO
oqYXl6Gdd+4CMbpOezy1hr0ZkpDbb67ifd31Lym/jJfPW0fybWnao0eG+mLJwPbNiwSP7QC3N90r
Q6JNQW2RQMN2PHSuaHd78BpaKgODUGBVd0iZrBlfAvI0g3EuTkXrrNULN2sz9saYGV0aRzQks3CZ
sPtXu7ICpSAosvbijSHuKnzf3MrTMB/GoTyiw3zVzO+QurltDC5UrEklgxzsgmKYjwpGUI74feuc
RSentcVD00ySTHakVPxsKmQOYYShY+5/OQQgrAa+WPJhLqx8WM1cBAWrHw+7Stgndbt0Sa/W+/id
GPN36NLRAxaaeJhnGz1ScrBn+71sooccP+lCN5EM8ri41CgYBU46Uve0QWyufnQURu8sO/cGykzG
UelHrvuBulUmzAJm2p67Up3k9daJP7U8vZi85IrGzdR0o/xG6ndTzz1ZeYGXPrHh2QkezsLpn9Un
zK7lYtnLjXo/aAvtM+3IsJUw8luvfIwj/1GZhtWjywpp1ZKDYPjk8rnVTp2mJSc8bOqrCzRD/Wbx
4iXrOmcBVRuHnMANO5s+kQfxunRcasxiRoBZErSpwZFU6K+YyG6k/u6yFmMjGnYdyqNWQHy25qeu
m3EMFZe6gpAYZsYuw66i91gMsNix5ui3OXAfqyVHnIg05bubHISiVJEO+JzRHbYtEiw39w+lNzwA
9dmNEVEcHrzOytnUqBBVRRvaYq/H9OSYl4yl3ij/kBPjYNSr85ISklzmx5mPXxNMhCkXRiZxCCJI
I8boRCaBl8Q+vLfu7I0MitX3EncD3SGfuvrjDJQ184C514n9o6yGp9YjmoMySnMAVYbld0Wh27Tu
Q5IkT+p0UJemY/n3hk+tQvTBFObeDtamG4ejT8UxsPZgBoiAwzsSvUwBlb0A1z4QmQxNfdk4vbWb
zBCkHwwoQgymyTxJxTVBQs/6fzfji3do6JCocvQ124TvuwrzI9/CPVVQffNXXcGgIPbKgUgc5r9a
e66Lcz3AUeDEZZO1yieYi6rcxvQWcq0vsvuwuZ6aPrn0EnkSjxSUQdiSihSRBa7sQd2nh1RmJw35
fU3F5ljf5LFD9BTXBhFTmpeXqvjouxBThUvfS8IOseg7GS8ftRfuZs5NX7ZbnVGOKnfUuVmlCrsN
jIBrnbw5CBno3AfvOmSUyb61rpc58GPtqcnSi1gSAolI0mrcFEgeAd9YoHLOpXCyTjNX2IQvUBkp
3Cg9kuh0tLzxmIxqkBOxv2T8i+rgmqv6jmhCVf7YfndSX7IyLCbZFEBIW0fMctVBmcv6oUnG93Dx
tyj1j1w5ZE+aXwMEg94brmVoHdS93OX5G+IARX1gS/Kk6hKoH/81zFD7kUJzbqE7Fi86db+tveYe
n0kMcd2xYQEPr+ogq0C4DB27B/5EMFXqCxadf1YnC6vSI6OZPx0tG9qDnbpLsQsRd0KSNR0OEs2z
jIevQZhj4IJB6fP8Q1PEGJ5SdqsH1WJ4stxNWYfM2EUsCOzYKia2t8hiaDiJu981GUYVgE5EOxKI
ApOtjMDeVSxDwAHRp3thcaxK/K+6dekoCVgnwuZOfu3BoIJqmUQuAWdBRBEJt2nn9tax6ZU6Hqk3
+LwHdfj3Jemq/FO1ln20nEq0lBCA/70uCWHPIFNP6rVmO3xgp4lmyMSY2NhPIdd7082E6fhbVbHP
wJEMThn1vjOVuhu4gFetz61mScw/YbuL6m434IBkdrnpW+88eJeGbkr5JKOGkTb5aqJGUp9l3x6U
TdstAwPap+GSIDFdc+E8TYs41Ly/Uic8ZJE7b7C2sXB2quGz52lt0qXJLjs1bJE8ejtWhodpwIiE
ac8uED3nBfPnaOcn9U0DTqButA54cc8v7MqrKgNTntMUxZ6gYsx7ulbCWjdcy+uKI9/Ikv9YZu7U
xaueFjeFZMi32qFrVM9o0r46sttKhxYzduGUWxv155n0EYIuqa5xZ/KOokQ/Z1N4QazN+13sfXdg
SGbvBfZBFnBnl0wkP3+uoT6pR4FFx5s6LjLefld/KNWwLex2kNdV9TM0w04zDFzORK8g9iJkpvMu
FcksZd3+EE1KUeMECRCbuF9OvDFByzy0RtjthoxOOD6oCXZFPF0V/KCg5Mq1fK87Dppya6v+PcJ3
NxF6fl2gHpQ39UrwQ/TOPJqyphQHjsDLhXf6lsUadPJ0LVg6F1hjVVAsiBUSw0qNB0dwly0v1N9G
Pt4hIdPiFRurStkjxhtB8BuzM2KFFUhG8ahiJeSwJ/dFnWsy8fc8yzwIXmh8tsV4l51zcVIUL+VF
lbnqGmUxih0XfKX6pKkOF5hwmJ4YwJzKbOa3cC2eyXD+xs5y9GI8TJLPkodD/brc4wdn9K6M6gBm
mgQcqm86/xsZvOQGJ3bzWBbjVluMs+4/GEUSUBHy+BE6BMbxX5HSToKc2h+Lkl9rrurs7DvxuBjp
VlX9GkdixRNYNeNrQxdBUNie1M0gNv1nwl74W5u8m1yFfMjqXDZpPAiwUE2NaOcP1WRqcn5Sf5R6
6VRlFFKyFMzWVDlFBZglQM5q12Qh0V5pUnZNOrJcDVls5NFRMvJpPHljXYppyt3o2RfC9yMXU0LT
q7n2CYHHRbVHvknMrpAbS8FeERIvi/Fn08WjMP6xtXbNp+LnxV4dr8bSXMjb4Wj0mwMX9DHhroV6
zxK2CTyygWSrv9tYon1OQR9cS8yOeeUwTnMATlWFz/5oMX+Evzym6HDchsVHeYlN7R7DR0yc+lFy
2bIcOqjvgXXoZxY6JOvEx8lMP1wYGjkSQRbIQUiVqJzhPHXiwim0nSP5rmYONM+x4Z/0NDyrA0Ed
wbrrMHus7k6YkonCkVerqiNcdkwScviCasDAMiLA6bIH7XRIo/ndIqSNldGNdeijasCqnJ6V74Ui
YWeaNYOp7Gb7BfImj15hWo1yfutM9OCMNCa53GI5fJPUG3QjIr3YlSfbL6nDnGNhaaea+9av6028
JG+qmkKwAnqnk/+6Y3SxqnMX2BVWZTIEfSkfiAN+5P8v+LyYRvvDcB75O/X8PLQ7j5Zf7zwmIjwT
oAX3WQ7VEHsAoDxgCkv4kyorOC9o21CUUnA3MsvYHzvywWU/UjuGfo4df4/UhkVXfNGT6NJ3xTfz
qL2o/z+mCDkklXlLzQTbxfsTdBSV3lFF5zcK9T9zCo+Gx0I8ocT32/ZeVbUB19w9Zs1yl+ZgbNR5
W3r9jxElF5QpRwtOQei7T6Lsj22IXgl8apAyg2C2uLGkdlOjRVUA5oPcs7UBpTExVgtD+M9mHV0J
4f7xQlb3SHA5VNvXOmaX07WsJfXJuqlJjdE6G1VOYYIlEcXiKpT7xSjR3WEEtnwLM0ENjjw9hcwy
V4zQtzOHx1yaxItlnyyAjp7XP7JaWnm69VD7Grd6+69g66ELN270qs5CU2/e/BJfNpOnkSYwhj+j
CpDYcm59WP2qNnzkvmRVcze7/grljqQ13nOZl1uCWjboQ49txtLf0wqLVVL3pspjKzdvCBbPHB6X
aUx/Cy2+QcQ48+MCJkUfLC83ghECUKFfl+7LNsfPwokJvdXt/+a0ffB4jwvL7PaYP8kqJDIWf8u5
0+VbMeLTdNx9nc03p565TUjd9h2ewzD/96EhzjsZlXPwySnVk5Pjug9tKk5aNrwgxrywkf0aQeX+
67lHDGOEkHFdqGLg30UNx5M4+bveVScASvOOhKcXSIKvAr3gujeXR6aMm0yzsL5lJ6MhEpPJvEkP
3SEtVOMPy4pJ4Mz3Aw2tQrdmlNx9B9RdU0Mobqo4HX+Mjrw4Nc/j/AdzkPnM8ioH5fisn/wIZ42L
HGZlOQ7O2/AxqfCzdtQ/aY3IVQNeK52dYUTbtkKy4vHfIMG9t+38TIAZTw2FqjuV6YPm47+BeHFp
eoUrceyfRLP3bR/im/S1FZbBc1kU53BK38cBYlHHTsH2+GPLmGwn60SJf8Di8+8wEdjk1Uso6uRF
dVT5aD5GPC2yJo+CPfW968dnYL4CcX97VTMl7FPMCGhNVW+ElJW9iv4IDo63RS7M17kCHAGhz+Ne
rvrijwbiW2uISCqLz2FO95DxoObWLC99gHpY0U+jsM4Nh1lvtu6qwvYJRLMKom7400T7kvjdORTW
1WEUNHr+bqanc3PrASddgP5zq56c0gXSbLfuxdJndzuWxm8psoc0aTadL02STpebxRhxjCM2c/VO
9TaQ2D8SZyD+m8bVtrOvYuo3LqPOcfDpCe1jbFWIHyUQEwOuNdWIjdrQUKHjhonjESoIjCriyefk
bRKmQY528VanSIUQIHyj3Tq1LV+vl6XkAw3y3cu1E56a1zEi6UtokJmcdgxUkAIEIusxRCNkNMnL
hJZvFY1MSUgRwYXTd+m6jvFCyrIN6RV9ooGN9G/x87e8GD+kI9RMA6hsy3YZ+HFCd2T/eTahfdpE
cE5S/hYOunYUDS+CTBQUMHiS0HesEiQDONywRRTtuZ1ZtqFvA71Ylx+zaJFKy9dSNAiJRpaYhW4i
Fa3JYVvinFhMj+28OuNd4b8Ip0n3dbJglkYdxMpD6Kpzdvw/t8IZEnsYa9r5y6KnQpzssN3Qt+6w
7MzZfnSN9l3Nw1RRbCOipaIfzjaIV60YNsjdjjMJZa6fBROXGStnhkW0w2rEPNUFRxuPhUuktGEf
IFrDee74U13ENrkJEK2I3mD1BpGjz5vEke9Nn7+KgXRc0gmwwSNcEQ1kFM5PwikC/u89jf2gaQBX
ZlyJGjuFCNiXh6UFCwy79AztIctgrwXqzYCIPoy/Owmc8rk0rGB2vWd/YPLs43E1JFwV13yw4JKj
ydyTkcPkUvKxt/QtRYytLYcE6BIyly8dnqj+iEYk3JhFjeAt62gZ4oAoc3KCSLhhwy+fEc8EBlcF
wwR+brzxWL71BWVUmZ5nt7qb5O10BAhkgwMNCXfzwoCdHqa0WO2F3MVmflbXfTKON6JI3BUK9MPA
f+BbVrHVSvTkjIsl1rGdulejEIZR2vnjTpVZaiKGl+KAfuEcaVowlUwUJ1+Cdo0PozfwVmR7PZ/2
FqW1+ok8fURbOdm9pZwutRkrn3/smXGEUfGTW+IS2dPedoZXu7e+JglJ35cIhClBej+6RDiZlZ81
XkULXm2p02MLlxNeLZ3AeJEEvpckl4UjUjfFYRqwt6xbh22rMqrz9LyRHHOf0yHelKIK1H9oSPMj
BZd1KHTv6EOeYBKf3iIq7tCjbPUEFAKGU6mgtWGUTRZivR4qZTPkNIJuU6+91mjOkIxf+8bvgwJQ
GW7v+EQcRb4i0+g9MULJBchmtsXDxywBYHi9S9u+QAyWVmdjbqI9Isr6kcYgDWQSU6X18aW3qmOr
J/9xLgk1QW4fvURs28EY9nEu3aNht68dsGfoIdrRzQliM93kWkTJnzGIp0XXwD7g7VYkReJuPoqw
yiEW1udBM8G/ty5pi7zJF6aPu9itr1obPyhESOPlH3D+90k9PuYgMwgFvNV2+FWadMSEUqF4DvXX
zLOe55zgv35yacMMUkDUe5iaJbCYZU88JqIcF2oQ5v31pEM4pZ55Jk6dEATaW71bHkbHv1NIMBG2
7d+lVk7/vnhskv6vjcegX4ARJ45nbXJ/Ge9ql9xEzLMdpgg9Xwmm/WYQX3yfH3kPbDYD7EXDS0a7
9kVjvPNESyoipf/OnsN7vcTnNKkfOJQORtXeezZdan7rsg+K9bwIiAy4aubCStDMCRZPb9ypgGQn
KLMdE0TDfJi77genAqAS60+v43ObglG0Eostr5VvUOmhuPE4auLF3BN5zvXB6oZkjSfGbsAUyUHK
sBpPHhhLBhR7jfjpuZ2P2DfWqiVTT8owzLswaihfSKw1chzrM43CHOtPlQZmwKHbU2sR9D3FisCi
B8lqHHfFyxxh0OayT0d2iTLL632rwPV9gT7PHKOdHOJLZmZb2fQfRZH/8Dd7agRlCBkkV9PRQf12
m7ar/0tTkpCYHBhTdoB3fcsGi8SpijojM5DqzYVrBbWGJlkrD/o8PeLjR6/Pr+qQ2xvWR4d/Tiqt
qDEDbDK0osN+Whiz8RLbI7i2eNbAi2Znt4gpT7qfamSd2yaxobQziAggvLHMKzrvHhb6pbG6F9mz
lkCu/6451MITa3KDOxs3RTAUOBntbl/4yKrmHj8DwjDrZggjBiQfHTyKltEEmdZ6PpGo/SFVNYb6
q8VtxPxM5SPAaNuHJB6t6yhTAz7/kWDHXVwC5XDpLmRKeFcmAbuMKeceDoxtEdsPnK2sIl0Vx4VB
AJ5Rm5By0Oo0sYX7hSwSX43/nTEKmmMRrqZCPQ0joFYxTMRp2Hl1EPzO5lr3ZH0IEW29Io8gaH6M
j6ad4dfW35M5/dUym6FGZvwNaY70THPINalnc5VUTJg1yW2m3vDMjO+Wae3NijGF4U1M4vSM8Aqw
rzGDcsN6rFLx1U31NwvY92RgCo7u8pZErlhh33XOg1EwYVSTJQIGybypX8sG54jh9RwGNnqCDriY
qLvPxbTiFdKgo0akYWHGDyTxPjKkCDG2JA4QFq2mCU//1AVK2JxkHZIzRasqGXRzvnNaZ2CnOr4I
KCfrzEnrdSjgARsu1m3UQL+F7b23VNJhLy8sOD+QzWG1F/WVEvihgXHINEHrFJMIcZiqYZdm/owM
sag59cNApxkPFJuOGMfN0PfXzuxvZjlAhMN1iivtmU/5YCb1y5S7THQGQsp8nWkxA8ZcN97sFhFx
xzrDd2GAojF0KYeKt9RtnujUA4EDdmDWHSYhewEtf23M5DHW0kOf+I8zW6051ratRv/XaDZnOwxT
tnpQYipcYKntHGwylCNOiKLWn/IOrVk4uA9571xA3N4LvzlqWnxgmXpZiFlS0o8rpOZXnEsAf8Ly
EoLVJDtMrM1/KWnJ1uyZRCG+e09bZ4/u+loULqyw8mvh/O+F/jE6HpM//cxF+ueI/jlhq7BKMBgM
ppjZV4hrmCfBlLJmdmsIHKzL0hxgWNm+NI39379nzcvrbWeWLlhw/T5Z1tEfWC2ggh3WYmgJNUxD
jH/FZ9qnR5lr59I1kCEs+Dr6XDKBiMstnPViRWt7k8SEoHyeng1S01f6GP3WE9GuVpevsZzxK+va
q8iKdJPP1ldClPPFY1AI+2EfYd2fihK9CIb0oHH7YTdg7y4jFLPCNIlXLIpTW3r/FQWDO5kNOlNf
HccWfMwSBYufjs9jZU1Bb1ivMs9/KxOkc+e4BQ+2x/aribf4wASfuovWePJA+g/9O6uAc+aah3lO
7xQ98R1Zb487uP8wwum3m6qd0epkPxcHjtWjNoJdQq4CUK2auKCKlrym0UWxSSDp9NpDyFjF0rC/
K3fKb0UcYZ4eF95sT4N86KECuBMT4B1jB8zhokDvIssZQXpjRnxR3hDStdTOjnSG5musZuu/FHbM
qUnq/DmHLHGu8XNlGxtEHcrkkGO6NXq+Uidj60EcTbo8F2TNbbs+IowE0tBPk6g0ySpx5g8vKyuk
MOhvHAI4IN1H5N94DjIwNwyfOPdHlQSh3TgQxw+idVhg8za/25ZdHud6iZ41F3yAWWsg9mO4mFBw
UlahNXhqlLp++dqVTbcy+kF7n1vhBCQIRoHD32QV++LAl3FtfQmzVKA1QaePzxDmA7tsKjx7mX9i
f2Sfb8BgfWOSGjh+8qnX4d/kTSCbaMkwUm9jPJeG0Z8iTmnsja8ly4V0bG8QR2tO83Tm9mzgYCSs
H8d9hxcX2sFO1NmtsHV9H4n2Cyv7T8qIHEPqnSTgV2Z/n542PVAm7AdD+9J887mX2Omq1nNO5tLJ
R4kh78rfLnka2uGREC/wjDnRBTnAMF/gW6+M4YUXRO4bKgbsA5SmDIyIxgtNciz8BMQlk1if+nyl
27BeoUw++BZe8rKyrID/wSIv8786Yoo3+di/oTxDECWWq2c3HylPSjdkbzPTMvxvr+aA19eUQe0V
Qe6IT8/jTBQKTcU4HpARGs+cRQMb62FBxc2FQEavMIkKYNvsOfPZTek0LaFvpyq9Tia8rGrEP5QO
3q1ziEYmNSiLaWdrR4rj/zg7jyW3mWVbv8qOPb6IC29O3HMGTdNsUiTbqOUmCFl47/H098N/Jq3a
DSCCI4UYUhXKZFZVZq61UlXmhW2mMMqY6QcvKAvUVK0pfqcVcLYSmvWgog5QUKa855fSOJzo1mMX
FwgX6GfZ9YDZUZcCI4pyZ1byM/sEUH1k7KyRRx9MUkRAQ95dlmbdB2Qk3HA8lpX5EuTph1YutjZU
Xr6NO5LL9gWqxXu80kNs5B8TM/029PWz46tfa3BQ8JYoR7uqzsQqn5D3fnCZq86G0KRN4v7RQPuJ
W3Sq3/XEzA92p2wNMl7ETIx7iEfIVZbgSuREOtdO9iWlaqMGQOCiDjwWlE/lBp8DVr6WbKTU+Ofw
6W8siDy1WPtgZe4naG4PeRDgU+LhGkfmq+X514ZJuoOQY4SNBgEyAN2UJ0sf5cb4aPoQn/LMeTVa
2d6bUoGgNf8hdz5mRQNpTF6QJR/2dq2RGCLEEcXnvpKvALnvlcz+QEKT6L8t/wlN6dBTGUaRJFuY
yjuCv9yJCUPmjXFyYtcBLOHvgApebSn7nUr6+CE00mYb1YRD7PoBooF7w2ohcwOVTS6kAIPnll8s
Sf+iD91PpybZrqQQZ5cT73tNiN6WtyGsowCrJ8W17KOc+gd1GA8wAT0pFIJvkEN6HGtYTUg5pXdU
QHM7tIscvkcDmGESPA06lYu+VxF7Hc5SYcDrKZW/YpNyxi45xCYgQiJvVDjJ7le97O6J2X7BlV59
qaVwzWXiJPVFgih7QN0uQyURQvnToJOCn7LMuhLKPAbDB/YN2ZHaJS1E5WHawcehEUqFnjEm30Ep
mUkUKlXJMCKQHXqvQU+mN2jKD1CBnxt7BGxdA4etMtIwQfkNFqdxk/b2V1U1X3KkLe8ADzxO9D75
IIPFTXadDYrAygnyDibyH849kYLXIIEHjIJupAMk8lk2ExtEMJ1m9jeQ0Ghi5NVXCENOUdR+TIOA
ylL/ZBfqD7uvvqSy9ZEt/LlNSGPprkXlrIRnGKzr/06oyhKkYzpxl3wsh846ANaztpYC72uvl9/c
KqUUIOxkCvZyEipAJXGM0ueh1CQ0A6DbsV3IOP/9r//7P//vZ/9f3u/sMYsHqJD/lTbJYxakdfXf
/zb+/S/k2KZfH379978lFfidbsmyLfP7z+/PYDj5R8r/qb1OHhMU7Y9GefbN/OyQfC1q5fty6/r7
rVvm360TkTZ5ZBfqsQJ6jTQc1y2Ae3e3NT4N6c2njw4xwm7IVVJI4dfcrJ+bzDzd1vQ0njdNB5UO
1UqMDKUDzObgZ1p60ICo75Zbt2ZmRfu7dUlJYMSOSriuYwhHWt7pclTtetOkItclnwjAabmjuelX
/+7Ik1zZDctIPXpVc006/RyW2Y0zpPzdNLSKjdrnvnrUY66OlSs9SDGySsvfPW2PdzalJWxKE9qm
UFVt5Zgl7o9cbXY+cQOiLgcLJMhKHzNzYzp/DyCSMDVHs5ojrLUxFL1ImeLOl79/xqhM+++2NQ0y
FRXYzETy/huJEW07DjE85ni2++Uepq98Z4bMaWu92aCtTNYibTLlGPv2WVPGh1zvPmiWSzA9Izbl
HyavBxzxYbm7mR1rCnZMdoG3cWBMYS/o4AcYWnnGl1JBnXqCbJH/stzN3JoIFl0qwEDl0MqPmpwZ
8hZu2JRixni0tre1P/X7ZtZ0yyD7kpX50VSiP3EKtR2ygyvfrkxG9d6SCFbdR41NHAN5ZyPsT3ZS
U9VVQYXffUiLeFOoIdVd7T1nxzGWqOB1yUckEQfJbSObPurNyLxCI2JtRcORSpgrdNtwRefVysjm
Fl8wdSeqM1PXgoE6Wig2ynRb1qCe4mhXoE9nPN42AMHk5ZY3uqZ5w9HC3hGuKIN9bSP5vNz6jEEa
grFbcIIVaiX1R8sbgvva0IJNq43aw+DUzcremutCtPm6sIjHNd2xwSkCUoZSY1BfgeJGK0s814Fg
8qzwWJSy03K5rwk/oipawTlt1ZflKZqxPUMwcVtzo6pWqhZxNGpYe6dHs25ERGW59bmPn35/sz+D
VoFXRC/4+FryzlZtZPtg8Iv7suKCelsXgnFHdlgXhlY1xzCH0bNulYNJCiPJo+Ny+3MTJNh36PRJ
2ZVKczSNAWhfG0swosFdudy6MmNlhmDBJcRciK2M9dFPSGy6+6mwJ0yo/O22WTruQBxS+0XJUrTP
rXAj1eOG/QA6DQ7agFJXdStTpbj8LXMjFQzeBk2IfouZwLImP2sypNl6dtuF0BDMXPIqO2q9sjiS
6el3PKcQ7NKGNTOfORV1wcyhOjbc1gQsXbsuFcoB6TvPg1oMUB1sQdTkZd03SUNTXY1sZ2XhZiZL
F+webaxRNaImPyJtat1lBgyudgcT7U1LoQtGbysWta4WZ7qXjvadXlNWl6SJs1lufW7T6YLRp5Xe
hgrMGUcFudps+G5z+2+4b/GUerD9J7Wqr65/zoZxWwQQV1gPMENsEyqjKy8/VJr+oJP3W/6WGQ+h
Cx6igdoxaVrO5nAszpEdP7Su8pxPDLHL7f+zCd45n/VpAd+4IFuVZW0Ijew4AThlSDzTZqg30POV
9tUZjBwREN2EYoAQsxehUAxYHvbKMQYQ/wBLDfzTaRsRGUDH7LcK0QuQk+KPSRkTQT3Hi43U3Ue2
q5HtChon/FiPnDoPQzf21StU+zKxO0ilEmjOHdKGpB3V3KGXIW0dOL2NMezvgTPrxT0F6Aa1mL32
A4qlwHzM8pykcJ9n+T18fgEpkQ6K3RachqxaSL/BJ4ZKZu33U1wy9oCKRehDUEn8mcq3IKDst0PC
0EMJAcSYtxnlJq2/9akaUuA6jp3ugnH1odhCUngo2u9JAcEEEmYpdUgrM//+xUgXHGdNKVBm6JF+
rDOdkoNQLYxiR3hWy3e3dSC4Tui068qJBu2oOTzN4RAceEFJA6oDt7Uv+EPmNyfM5GtHVPuaZN8A
YN/zrOrrldvJnAsRnKKJVSfQgCrHSlPH4TFJ5VAmIDjAW7lyf58xLk1wjHEWweFCkdUxDWB7Ahij
9SQfyxa2ozz01E83zZMmuEIiZYOmQRt3REWsK7a1lHWUFZZ656+8q2YmShO8IShYXYOlYjx6MGDV
D1VqgoVVcxXikuURTH7vHR+hCf6wiJsmgwqMuncFnWYZ4Qo4dFFSqABCbF3NLq/L/Uwz8l4/grOz
YCirK1MmydwqyceyTJBpadXcIjCZ+SCHChs9sBRVUC9Q+xVnPzd50+9v/F8e+hp0Sdlw7FwtPugh
hU6QnbwuD2hugwk27sqwL7RmqR7DIQ2hlzVs0gRIYwGmaJUePpLlbmYuSZpg6VB3dh7bST0qBiIO
fVMhqDw9TkFhOh7pH0d/dBK9+Lrc29xuEOzej0pE4VK7P1IRJD2EeYBCehdQRZdl1s6+cUiC8UsJ
NYZVhdJfI0uQaZAP8895OfbgLQ0F8VDHOBkw5eyXhzSzTqrgCCi3c3O9KPsjZTP2IUjJHliwGZ8U
RLa+LXcxs89UwQt4JILHQUFFhVKCqKOSxgr++GFSfbitecEH6FoFp1eBD/AbNziOURRQpxL50efl
5ucmSPAAVdrrspJk3RHc7NjceVlHVSB4lfGxAsxjrVxG5nqZfn9ji1bcln6jUnJLEqXfZ15tfU1r
jSr6yJCflwcytwyCuYOCAwFOvc5xorj9HKkGBmkTlhhX3Mm0Y95xYapg8aqqlU4CIzpZ3H2v9xBY
ha18LBLJ+oLctvwcoNh3bJtyEtrMtstjmouxqIL9x4Wml4M99MfcSc5RUCIJCaPXPSI3lOKRBoVg
33zox+pUtJTkSp09bDMYGfeRa/5e/oS5aRV8QmuYcIVXWneEJaP/yRS7HfXFVGusDPH9k0G1hf1n
25YDI1ylnuwa2GZGZkFCbABirO9qpR7CLD6HXr3S1/v+TbWFXQh/oOU2g9ufYiC7n6kNlUE4qv1n
v89JReBbqci5ZdZ46f+931Vp7BI/LtWTJHU/IjTiKyprbmta2IdeV2bhGEvqKeN1fpcpnbYfyb2t
7PL3l1u1hQ3nIEmmmbamngoNRHQmFzgDFcar5W+fWwBhM9kdxNeDW/cn5DY27mD/VMf+VyOV97Lu
NDe5GlVM8KTBaI6NZ6mnCUTQJMW56lAyhnlreQjvezLVEg6UpNF4u7iOevKArcitcQ6G5OxRBLbc
/MwMWcJh4gyFZUeFaZ7ixkHZ2d2zAjud8qM7pLVvW2NLOFFa6LYhCENcUfG1x9IcXyDUWokZzc3O
NKw3fj5Hf73kCCceDNHaFbY4CSaOkPsqzNkDfK3LkzTXi2DHpoI6fWnpWJdRfKU66tk36tcJPXZb
84LxUrpi93bgmqexsq45gHrg0qBiUu+w3P7cGgsWLJluoEBeq51IxyAWSkn36H5RDfPgAt1d7mLG
jC3BjH0Lghw9G9VTlEFzjV7tHz/WV7boXNuCEet2G5uUHPcnBGbw2H5lbcuRi8/ylyvTPfA/z1lV
zIVRAgsprGvz6Ur0vUa0EdH79mPQSIcCqq7ezA/k+B9ajfJLR/253OnMhhJzY/C+UnwxZP3JUE3K
dDNJRs/RrtBqIyp8WxeCYcNSQhU7HAgomqYvXSV/o1rxqxVbK1f3mUUR82NeTLkWXHvqqenbk1J3
hwGeo+Uvn9muYi6sGA1zcIZWPVXMEEJJWnbx68TaUs8/yVyyb5f7mVsEwaqduq96SWER8qE34F0w
q6OZqMretjRppYu5oQiWXZBCryIz7U8uhTvgnEJpizyQDbtSnm3TCmaf5aHMrYZg4QqhvUpJiuFU
+4p+ByCpA6EC6ehy63MTJRg3ZIQUt/tIFyVmF558Uy1J1mcNlTdIrt7WhWDjtQ4nV0cZwAkm8QsE
Oscc1grHNZ9va154AzqljLSPKXW89GTn6PgDfFQGoEKlArd9UxdiBgx8BkXIvdudwjExjoDD/G2l
Bc7R0oHSL3fx/otANQSTVhw91+Ef104mpFTojMFYuoPnHSqHn5EjbazqnuTFclczG8oQjuyqswI9
qJLhFKUwKOqtFRwkzSlvqm3gpPn71E4C2SwqaLdPAdRAZypwqYRCnWfl26dW3nHohmDXWmFwfdFZ
Cblps21llRM5SVOenAz9kExGA3B5jmbMwhCM22o7H851o8N/ePU+NuE9BlUFcnJoyhX/MbcMgl3L
dRkjzQzDfdRQHAYfkD+Vopv9StxVmRuCYNlOoY4AtC3lpKaXBMASxQ0QGn+eWHTist54ibpL5E8T
xdmEjy8oprUpCoNa8y6y1h5Jc2MUTD+WWkh7U105DenQIxpFFbxuBmuXh9khCqaPILlfagHNuxq6
7D+hpb3T9OfEA/qMZpntn0uLZ8fwD50JY7UGYw/ePTe6TzftEjFlVlLU4ZR1B/UkYJlneSxhQIgC
ZK4szVVWHPTMFIopMmtoZAvy5g42yXx4SZva+51AorQygrnWBV8w1Fo2RASZT4bRPkuh9N1ygtuu
72J6rDD9jrwQJwvYd6Sk9PsxbU/4hLWTa/KM77gCMecVOp1e6OignGwnezRk2IHqxtyNsnrlwve9
0WCrq5Cpu22lp/l78xYxrHhSryjak55gKCBRwfZJjrQ187K4zeWImR7KSPPGhVTnhGYb5Aum/6Mr
0/vK1l6XhzA3X4I/0GLL1UCfdyc4bO8bfT9m1ok/qDq9g5oWdH5/454SjB6dnryXIHI4OfDd3/dR
Cey2N7KVaZrbsYLNh6jK2KnsNSfDdKNTbrpfG7nrn5bnaKZxMdVT9l1fxFx/gDlW2YNth8FnnYN/
LU2rTFPwzp4Vkzx9FeewgcYdOpZSclF6q/2AEDqCUwq4mdxRzdccrvxJNzjcQGJNUfCo1MlJMk1n
xSrnRigYPBoag2uQqT1JjQ2IDT03WMrW6jBmjhwxA1QNlFGkqdme2qBCfgSaCTBk2YNSxLc9H7Sp
4zdmmGdGDIq4a08BeXaUbq+yFABMMI59069kl+YmaPr9TRctFphEXdGcQM3GuySDUgiR7bVDf26G
hEM/abI4kdumO1Hm3O6RE4LytVJiqIphdbptDwt2jiwB2hVa0eEX1WonJQ3sKTawoOXWZ7yIJhh3
5rZhXddNe4IW6pJbcNnL2SnRgk+1pF3CwHlwkGFc6WvmsqcJpj4pdcHURUFgHIO+spitc9Pq1rnu
TXvb97W9suQziyLmdRpEAbrW86oT6iYXKDv+5NFwSBTn8/KUzewoMaeTKsC8igirQF3G3+dl1mw6
KpZuux+ogkHXCdX+VOwAoteH7KKitn2IQIDddklVp6V5Yw2O48ucfSP34BRIABLv3XZEhnR328wI
5gxTC/JPJb4cbTrkIwK0Ps61UkBBuNz+NAfvuFtVsOXp9mG6ddgiC5r9SJIeEjVTuUfl+GC6yi9P
i34u9zO3wtrfs2TrkWrC0Ap3tuEAzC2Nbmu4xp/bGhfsWYZuIVE6lsAJdXUHhtrcIJNrrnjUuU8X
7BmGZVUCfdidwJmmD46UwOVRdPJ++dvnLEuw4K7RFKtqo44L+l61QLQGI/KKhV19v6l9RQigw8wV
ERUOMC2v/6BDedcl3sUa1/AdM5OjTE7wze7HsOAgDZn6TE3SXaW2qAPornTb1P9TV/amdT0NEviK
tPpk2ROSoYUdzRuMFd859+mC4SZGE0ld6jQnnXzUKaPskrLprLvNLfzzIHvz6Ygq+YGH9uUp1Gx5
X5EEuAdVtma2M2eMMo3pTeupl8p9AQXqqUD3ZRe4bQJXdXDVfTcAjORDUFKhUQ+3/FqHc3FiRTDg
sdV4jVtyDwmRNUIGECMblgbQD/mlIt2bgQpdKZwOHxpLakt4w5RmW3baGtJkxkr+Sdi+Ga8Fs1Fu
6kp9UsP6UGoIr5bZdbD8p2UjmZb8HS/4z2X0TfPNkOhxJo8TI02J6rAFQX5iw0gBv5WR37ghBEMH
cRvIhupzMSP8cyHb2n/tmzZ/XR7BzATJgpnXuqrmYK95fcUt+EMTPjF+g3+JwuuVo2KuC8HU1Q59
xRBur1NCDlSiXhhyokcN1ZblEcyYoyyc0ij85KpcE04PzBF4IwpBe13pbqvhU2XB2AGmJXVskUXJ
nLT901Rq8rMEeb+77dunKXuzf2zK/DO15iHvQJn9k9KI8UFNwBoutz6zO2XB2NHjsiW7zAkNKMGG
6vMfoVW9QBPxrUQYaWVx52ZfMG/fdRyJ5AIXvLQo70K1B1Y53LbzZeF4zkKdWGHNEVQUNqS0VO/B
EVBbyo/l6Zm5wsjC+RxNjBo5YrWIi+oQhimDcWfEKD1WsQqRuj5MFDsrkds5ExBsOKVGy4BrsToh
RuBCIA2Ir/peIsz5c3ko768CqPa/9xG84EjTNASaEyn7nJrOuQgM45YVVkh3CW2PkzRT4qnXgFpf
pilouWUUa0nud/corQt7VCnDyPdIQF/HfPjieZ17R+DvHlG8ndbXH5dn593Zpw9hj+Y+kleu5NFH
RbJQ1QZtQ0hI3YyN6q1M0rvnKl0IWxUFcQNMuqJcc8NvHnKEStEXCqC0DpNxD3AhRGfBnUQRMvmW
LUWPwu51UIXXi0oer2Pqn1Qz/wLVK/Xi5UqM+90dRfPCjlX1VGnlvK2vpTrUn1xKpSAcr1YWZGa2
xOCuE5uNrVtFfc0apdppOcAzxzORZaDq/z7pWsiuDHQ+5TDLXpe3wMxwxFBv2XPNHAyruvo2xOWB
V/UfFKnzb6n9U2QRDeF7LcT3clFdc9dr/G1f2ObXJkdrdWV3zXy9+BD1VK0eMqeWIKa3PWh6JXgO
w0+3zYxwwJnw8Lh1mZVXvdM14mPo7jVbrVPRIVvuYMb6xGCy42i5h8axfaG+fm945R0869A7etvl
5mfmRoRPaKFpjj6X2muvDPImslp5WxiQEy63/u4ZwcoKriOMOjv0EsW+ONJrMD4YRrzLlBepfe6C
fuWtMuMBdcF1mBm3FQ812ssYUjU+uo+I9G5702/u0mblIjBnb4KvCFLbQQ8rZQnkBMED9clgRNT2
JtCGOg+tBYFs7+orIZ+5BRE8h57CcgkRiXSRDB8VBCTjgR4tr8ZM02IMOdWcXupkVbr4rXbsreE5
Lq3dbU1PU/fmJhY0LnSlMl9tJhTLKFBreGuY6BkDENEBFDxZ1JyO0iWpgp1M4UrWJr9zGBhv+3LB
gOXQbP3Ml5kUCVUh3wdjgsZmcZsBiGHhWIXcuIwM6VIF41kNs8M4QtgRAF7rvK9B06940Bkj0KYV
fzP9RuOYulU10kXJ4f8ZynrfW9I9oYEBzVNzc9tMCcbctk4AzkCXLpnUvRLb2HiRt3Iaz+1MwYhV
5GlBCrPGhZ0hvmk8hMna+2Zu+wjGazYVIuw2X03h68ZrPir1p4rI+fKUzPg3MQ7cQrFjtPYgXXon
3mskFRLLvbPQ4+QSAyHjciczkyMGgVvbKIfRxbbUWn9qS3OLmuzaxWtmdsQoquEUQ9IC3r1kumHf
jV3/mOJydNlacZ0zE6RO/b7ZmJSbSXFXsbCWBVF5Mx5j134oUu+xhnbXayFtvm2OBAMwDc2LTOow
L6XWbTh0ttP+X256boqEbW+6JVQboeNcEDuiEsEIETuMla+g3YLbXJBY/g6fZVGg+couyvqDaZC7
hbhu+ePn9o6w+6uIKgRJh36kttJdmULW4qgrV9y5pRUOKnWU1MqAQekflz+kv2Ju6RzuOUJLxlpW
bebzxSgqCEevKd1WugwhoozTaQil8lpO8P3YmiKLQVQ98oy67SyHk6V/cnuFOOSdr9W7JmkPqJY+
eVZzQUwQfsFuJcc5M2diYLUA5eRkSVjAW1kh9Nl+URrtVQeauikHfYvM6m552WfOA0U41Hysq6aA
u0T+L1E2oeYP275BecFLvPRc11+Xe5m5F4mx1qoEn5kDn7/6lnly1Ph3BUu7XlNV2lf3dh08d129
MqC5rgT7NjjvFeSG82uXSpegVRFmKTdxrn3wqvoAi/0l1NfKxObmTrB3A2XgsQ2s/Ip846OXxk9O
YsPyi9j8QHp8eebm9oFw3mWR6/aROuRXx/Cy7Wgnr4oJEbYXd9ne43rTyHDILXc1Z0KCB4hlVevG
xGfLKX3zVEceNFySnEnh9ob24acRbn4gciQTnv3yKpXFT/hwxp1CVu5GexF8TJ5Zfa7rRX7VKTn4
At94GWeo7XaGfpQadHpN08QnLA9kZouJoVy3jccBvpL8qmUBvGdRI29ZpeYcakm/HSY+aqPO67tk
hLN1uceZpZGFqYPDQvJG08ivVFH1lGFLZYiOiWYhhnJbB9P2e3P6BvbQWlIpcbob3ufAgGrUqbq1
q8Pc1ws+JkD1qLPdIr0q6GcfQ8tQPpDidR+XP/2fG8h/5AYUWRZuDhbiHdo4uli787lPn5xIPQxN
v7P6fougdWN+LpSXIt17kvFgJsU37uxbNQl2jf5ioIOnt9+n+15PwjaSlY1qPMS+9NFEK8eSAWuY
PmSKa8/DuYmYfn8zy3kewchbezD8joqDQ7K7SetnXKnvmnEVsuCOVBPdHtcZ22vtsTlk91pK0T1c
5p8GzTpDr/26PN8zXk8MFnuaFCcacofXSg1OXaU8g+16aZ3oVJnBt+Uu5uZJ8ERdWodympQQhMLa
Ay0tUvOwHP64rXHBU9SlStEdcNQrBVg/XVl9VOL4lu+WHTE63DQEYFroIK5U2AVPtjMMO5Z7jbzq
3fWldcEJZFXLREh2S/CrQs1BTmAtDGCp3aluYsM2nNWbomv1zzdME70JHiHLlXgodQTmchtZ5kQP
BlgHIb1ebn2yzf+wWVoXXIKiQNmAJu9wLcboIwJET00Rbhqz+bXc/Lt7lOYFlyD5DvULNadxlob3
FtVnk8H3dnVWfGRhl/v4J5X73hgEazaKwjeVNvCvsXt1nHiD39j57s8geUCCaDsipSFBhN1LX4Ia
0c6029YRIqerj+y5MQrmXkMy3rad211DvXkEc73L4QpRffuLWUW3vMmYRvVvf9UXDYSlveRcCnXY
d2X/HHaIyAYQhcRkWOzbwk30I9h7HYwNHDSJc/ED9tpQIwAfOPFNcVFaFwy+h/Slqsu0vo6m/UHR
8ie9rbatclMAn2uN8/ckoUWs9ihyQXNa9vHGC3LUzxN37Vk2Yyi2YIaabnDJNMf0qrnFY2Omn9AS
gmmxe1rexDObSEQbZ8x8pIQczXJn/s4p89oA8UIQqkK/ILNWo7vvOnTmSLBHwwEV5aKNcE1cTT50
nYc8u+R5KzGtudYFQ0QUu6tL+GKvZgohuUMOtkVo9X55huYaF8wsjNvKG5w8vEaWqd0HEiTMiW9U
h9taFywsqTQ/7Fo/vMp6Zu9Lp43v1bx9XW58bu8IZoVOoe2nWR1w0hVXqc4PY9uebXlc8Q5zMyPY
VW7A8QGpUnDN4/ihD/Sv8CF1K+fDDCzC+Q9YcZLH5djawbUeoPt1UN8zD6qubyU72Bp+uB2RNxtj
befAX56YkJOHBwQbeuULcd/d8vT9gzF+x8GL2GM1UqyotNrgOiAqExcPMDVo7mPaoRTGX9pLWjwM
xV4LHuvsPHjdhfzCAcqLu1Ya71LX2YzJT+oyNyoQ/nrYKFFz11gvXv2S1j4C1xYq8r/jqJ0Y3Zqy
vq/Dr6P+peu+lu5Tn3wN0hfbirY0TWeD8mXkeU5vKGyh2TTueniWO144DmoiQ/RxUP0d8pf7snSf
tQhtOA22OBdVNAo14uKuL/Z1j/5vlV8ZBKSHd7Z6dKU/fXsd1A+1huSC6m9bKERdv3yI+n0zPAxS
fvYi6yyV/X2dKdAs//PRpbdGyDVDPuaIuOuJVV6SdTYQEJh7l4EkFkTq2rDVx8+1PIllf5eolOKL
WfwxRiFkyO9U5WcH/WQGvYPmrQUFZyxFpCm2qgApuSALELDOpbuqQb7ITanya1LosFd20/s3Hmvq
+s3dv9LyEuEM2b+WPnB/F+nJsB/vfFv74IbWWUGQbrmfuaEIzhApA8u0ncK7RgPyBrWG8BeSWw+l
tUqcO9eD4BEhbEc+qBq9a6uzF6I2eLF7JCLMzPm0PIQZxyKCtV3qosLUYAiBA1GRFxTITji5vl1u
fe7zBa8IrVsjjdQ/XFqH7YTiVbRtDR82zahay3/MnKoiZNuiOGSQkor7TIauRRRcOkP6EEfd2TLV
lWWe6UJEaMOjOMZZmDkXQJaHNPcOitXCHJns8rZ6vmmiRBLjtjUH5LQC+zJobrlDThGfoxwk9JxX
TGJmJUSMtq4HSaQMmXUxdVxg1T2pEeiwLls5n+aan6bujcXlkN8gW+ShcgtNzV3Rt/aU78KXWZvl
CXo3DiQ75tTxmw6odXH0rJfci9RCJOgl488oHVGjsBAGaY5wK/6gvnQNtDBjFKZg17mewtsEWPui
W739rQkqxEmRBhiclcV4P8bNaASzznJZyTs/1C914eypQ/keFfZJjtQ/yZg9pKSWNmXrnvWh3DWR
82d5Bud2sfr3DLpISkld3YO6iLrXIJAerFrakCY7VLm+cjmcruHvHOKmYO4qadTQREjjosYwJmrI
LYXoQozDQ+Gl+0oa1TvLsj/bXblWajg3JuFa1FRyiI1E3aWrnJ+yM9zbJtKkg10+BSiprZj/zN4W
0dzjGLlyZk93js4+lb17dU3zRSZrs7wuc80LoYbCCVO99ZTughCqg/hgmMbbIPWdHDVF6gJXBjG3
5UQU91DYNgFuvb60WoRq+LjPB/ferbMHH/haAkI66vOX2k83rtW9LI9sxoxEaHeTeHKMol190SQu
dZo2/nYG+bbdLBbwFZFb21Gs1pc48A9VSGlAqBlPCQj40m73t32/4AaKsNVaWVPqS5fUh7GRUJZu
Vvz99KR8x1LE6j1DKry8T/v6Arx6Y9TON5zbfQiLTKzqj9T2fVwewdzeEmwelW69L524vnhpujcT
58ukTm0GaxRhM05ZLNcLqrbuXcupLkA2nlFn+6Wa8R5y0IOfxwdV5SHhJCsTNjcSwdIdRWvGyLOq
S63pr01WPsgxisFtshJNnPFcYvFehEvKk8ytLkmq9Hs9Qu6+6Adn08Wuuev85jdHgnvqTcvYpEoW
rfjLmUGJNQRF7LWOTKX9JR3jozE22tYzu2KDjt7Xm9ZfhJINslR3sarkFzL+DxK6UXcxGcG7eoxv
HIEQMpG6cCh5l+aX3FXTr+rYdJcgLsFYGkG6YunvTxK4BuHcMhWrMXPNPUdaGGmntpBtii2M3PWP
emQh2nPLVJm6sMF6ibyl19jO2YzyR71CzlFKlMciHlc28PvO0BTLvDzHlhCFKZ2zZyOLQ8GxeVe1
q0mr9/2JqQkXCl1zE5Q6LZtJSjZhb31RR+8lrpzzGHYXP6k+LU/S3CAEf2KXgdL4ZWGfzSwtyLoV
laneab5krfir9x2KKaJFYXiPA7PT7HMrx7/c0tw0ncnVS4k/REX3w8jC+yJfCzbNgKtNsUzIpYpZ
jsvEPqt9cC20ZNfW+U5CPHhQ9FelrLdjiN4GokRB3G4MpEeX59B81/WbotFX/TgaThUxh232A/kz
887wgx0JgD0CsY/Lfcysk2j3puOgBAy94dlGKGznx+O9oZfVdrnxuQEINu900DDJQ85eK0yqh9SX
vG/QoTerYlsa+srdYa6T6fc3932dQG+feOwEy/EN5BURPdQGwiI9OKT7CsntFQc2N1OT13nTT5LL
qlrpzbQJGpQMiqJof43SKqvtXPPT72+ax70bqu7l1plnFyzT6afeyVeOrBm/KHKC2lZaqj5qXuc0
TFBm1YrHwUP9MMpv3KeCrZuImJHVUaxz5xtHNYLwThvu08x6dpLquLyT5mZHcO2m5demF6r2uenT
5ptG4fxj4A7+frn1GWeiCh7dVHVn7IkrngOneopk5z5P3D9qnj1PNo3mzSXo+tsGIlZEjSF80q5L
V2YwRneun5y8kBji8jhmFlosiOo03Vf90LTOhQEsDH30GA02l/T2S1UYROqWe5lZC7EIKg4cG3rS
xjpHRmA8ja6ibOAbsm+cIMGcbaiFSKa0k0OyE543/V3j5f5u+dNnDj+x4mmMigbGvNA8OzJRXMNX
7uEo+5WkwHtVYLjtbXdQU8SZhplflibadcT1Pe8uNutNLBPtcIr0cNtAhFPcCHzIla2EDkL5xapB
hkW292MYUCFAcjozxvHGxRZsO2qqYtQb0zjD8W6fER0Kn+UizVaKI+Y2rGDWSKWrah1l1rlKwrBG
FrsixO7I2S8Eoeo12bK5/SpYd2PLVY82pnHWY8mjNhOO/TiJ5ZUtNfNcNsW6I56Xfm93hXVuPetE
GvaP39gbNeyeMsV8tnrtPEbaq9m0aPfmv5ZX//03iCkWHkFQpnrDaBnnvHCyvdtk+p0fVM12tHT0
E2VFPylRl/5/zq6kWVKVif4iIxQFdVvzHbRvz8PGeP262wkRUXH49d+pb3UffSkjalsLLJJMSJKT
5xwDqIMdBRjyNpzOsk2araacFMqFbiKiZ67Cj9DjXA71svbDbo5G98HN6l+y9+bjGqj8LoiVS03I
QJvVbsVZQxPGBXS73IH0O5ZBPn3DvS0OaPa3Fm4GmZjIpQmEhMcP0OtxfgLOgTcZEW09dNusdv30
q4O9zD3I5lUBS+QC6rC57i/x0LxbgvDkdyEaCbLhASKw950AZs8rgOXeoteBJloowDgpFJHlu3wM
Pt12PEsomWAm7pZ55w2EJm6/jEdKFv+hp5M83B7dksmZGKa6XofRrRYs9mfogfXQDC+mXRA17wFT
frj9Cdt6GxuORqmxq5uAJjwEQT2Nwv60Lp0HSVVR3HeAucZ2kyshlUZLYTLNzXAiHrhB4zHfgoO+
PQFqgpnQDR8Q6ENjP3acT1lLknwh5zZz7/rz1EQzAZPJoXCF7b5ntQvtebxSOtzdeoGx/XnjPqC6
oZC6XWmS9457KEjgP8TT1BwGP9uiV3zbQ6kJYaLQ9F5KNtPEGxj+e9/Ne5lDUfa2+7ydP9D4+tVX
sYwCSUxnl9OkG8J9y1SC4i7Y4fwxYaMPoaJiA1/8f6D331U/Ghvn+yK0ar1a4EO+u/cKXl/WXnyG
qnGOran65OT8XMplr8aR7QLWn2neQTTROeG96QkiBh/wzAWB5vtoJKiJOMpX6spJUJJAZ9k5O07b
PPAI+tvdFXh/27I21zACMyQQjCAZIckyyN+AFLzLdPtu7vqN8pbNLYygBNSISS9aSeIG5fR9Cnn/
dW60/nn7z1tGN8FGSoLWCxCnIJlz6eybmk47PXXrfU5nIrQDFwhY2jhBAkWiqyR8+GFoi9+RAi9h
5qp/wyXfODxs0zDC01cAsrtTFyR+OQ1XncRHJtaX+0xkpPUOKEN7dETSZHCaAjLzjF9iVW/V3y3e
YyKZykJlHq0wusAicJ09gOn7zyjEj/v+/NVgr8J+pBTuw1qaZK7zW1XVd+h2fLw9tO2fG4GeFbnn
K45/TqL2M1l4GnkayinefXU4aiolDGtWCFmUJJlBlor2yKJ8ErHYgjXYPMaIWp4VU1gFkiRDq8Yd
6D4H6DDw37dNY5EVQRr2X7MDwEfRpJV5Sc4cfYhaBkbe+tAT/hAMPtrMyR4CIqdVt1+Bkz8tMwcT
N9/KPN9ORqgJddKarPWs2gB6Jvy9GoZjTMpfLSTvY7/Y6gy0LL4JZZIjruYad/bEC+KrnA163xi0
4XaT9LdKApYVMtE8NBokYA46SMJ+EGdfCffoY+fY2DFsEzCieoXesOpBlwqNcu+XX/JnJ1z/Rb39
w20PsA1//f1V3KmyjWKUv70EytPTd5dgFUhYRj8E2P03uuBs9jFCW0HqRSHjIUnpugcmaheA4aLc
MI/Nh4zgboepdLNc+IlaxQNU0XaVgnZUFeHFwOV3vUZQE5YD7oXWC+AvibsGL6hFP6EX+jMY5Dem
YLOPEeFET1WWd5OXeLi5HMFahrbPceAb6bhtdCPCRReX8RLAKJGLZ5RmFv9UldwwjGVsE4vTspnX
vtd5qFzQ33GOnKgNTrf90jb09ar3yi8FmULZFYqgML+Ue690fsvRO98e2+LzJvwmUkqX/rSQxAel
0AFCkf1BBQoY16LbAr3Z/r4RtU6D5v6uzv0k9sVL1bEfYN78evvf24Y2Ilb6Clv1MJGk7We+c90O
6J7ZHTfsboknE20DYYdIxREnCY3y5rNs8vC4OHR8DihRJ1e3f+6bhBG2a8eBrWhHkvQZNDxE73s7
GW1egmwmMipqczf1vAFZTjINEJ9XYONx4qHasJBtcCNcA5D7dFXX4UBGWe0YgyjtNDPx+z67GNG6
uApSqej9Sfoc3bxFMD7oefly19gmdKaQZRMO3oBojcvgmMVuv6N5fF8VExDo/wYs7sl5UIJrLMm1
T3fRQv8I3W7djixeaeJl9BA3bAXDW7JAjvYBvOc/aBSPR7F05d4tt97SLPuCCZHJ+7zMQdjlJlRE
SVD6p2AMjsA1b1z8377ZQqzkvxZaunqChuck0uutVnlFGhNxWpCQ8Nb7MEu2cdy+PYvIPK0Ap496
EJC3qavFv2pozwL9K5EfXG57kW14w/37QgUe6NtlWvnLTs8/avpF5Vu1wrfXOTLxo0WpV+bQpk3H
PvyiNTjxluCznLwLdCE33hjfrhVG5plVl7TSntAyLYPh7Er+KQZfIDi1610J8saGjWcqtihfLCtu
AkkzOeVCliVPuxEAfhJeFOmrXVxWkM/znyFPeFcGEf11oA14EcwFE6mEpHK1q0pdlbjFZuXG1d42
j+tyvTqM4zkEkTC4J9OojQSUJsafTlS9A1D8d9z56QBVmLt8y8SVSn+NJ9zxeSp4f3aC7GEai+e4
8E+3h7dN47qjv5qGKlaxELduU8+VxyFvX0Q1nNBA9t2P5WOck8Ptz1ic2MSTqiGPhxyVaGAI+wpi
3sUIGJ8qHlBl+JjJdYv08u1zKGLGIVe17oiDLmtTZyrX53KSCv3L1bBxEFneXCITPtouym2ijLSp
qvOEEt0deizEzKsH1TUftb+e55ldutY/xcPWTcG2QMbp5y2OV0Q6lykX0SUPvC/ok7iA2fUDqBOP
Mi425mbZwsyDcER7cO7UZZFO4fK1p9WZi/7jALT67fW3DW+chKNgVKOjU6axqo54FfvOguZ97zkb
G5ht+KvxXnlxOegq8BQ24IVn35yi+xxm7XuIim3sJbbhjVjvaxKGdOEyjfj4ZVrJPzlATL4bbJRd
LV5rQkV9HfkoZLQyHWXxoXLWJ913W7B629jX319ZxkeNsG5kI1OR5fFPMvvO54lW/e/7ltU4vqle
m7IPozaV4grgi1ovm0+0mhl6W+uqb15uf8YyCZPMbq34FEwZ+PnBnvYjd5qfosk29j/b0IZ9FrDu
xtk483RioEL0g7I+g/18q9JiG92wT4ncMtN9mKd1S9oHMPDTkz8FW7udZWv4i8MO3M0T522TqlF5
53oM6nPXzNW5DgPn4K4UaHYG1NjtNbCg0SIT5ui0oi40OszTUoT1C0hVsueSL+Lo50F0GEc/35Oo
D/dUTOoUtqI5ENaMz0W7bEngWYxpsn1GFM9ZjiuuWNHW3YlY0/083Ue55kYmVDiWJeh5GYKwcpxu
J2eOxjP/JCh6uIn3vAzOhh1tszD2cx2jUcfNa5lOaG7ZVVCW2S3XtqPbq2Q5Z02YMK9ETrKwFuky
ss/ZEp5Qyjy2jThkcbhVr7d9w9jL21aHKEoiZEhEvrST2k1IduYGnTvrJmO6zbWNDT0EofTY5rRJ
c6/7VggPeMs1hRIHJC4haNrJjXPDshimpJN2M+otw9Kkc1jXOxDMs924vRiWY8NE7I5AykhXCpGu
A3/UIJjfSRo+cnCC3V5sy783EbvLErIha6hIs5Xrs3QX9xxEEGS9b3RjmZdMCqIWUqWBC5b1LGt+
Qj5uowBnsYxJzriunIBso6jTxVnDXeRDWr0Y/gF/3Pv7/rtxYLPAVwPANm0agktq1/st3zdZuIVE
swSAyc4ITkbHn4scp14Htj4oNvyjHPkAirpmJ4i+6/EHd9H/Htw9lBkJKXKRhroeggOdQYwA4N7Y
fLvPRH8dTVeVPu41aBoqP+bZcJDLpganzUBGGl6PK6snMjQpGJqPg6helnh9icGuunOXLayb7RvG
nduTjliakDRpvMSnIo4PtIrOlWJJ6a2X2yayeamxVbOwul7wgiYFFOilLFoynfuCrcunFhRJ2dfb
H7EEsYm2Btm6N7qAAablOHgobwHR2r6fQsaH+7JLE2XKBTgyg5bVaQMx14MamkdUj7eeGq6bwd+A
gcjElYLLr2T1rJsUMmDQZnJwALRczEk+iGinkRnsee60+5hvggIs9jLBpmXp4yhrqwbse4x+n4pg
ecydVW9sTJb5mLj0mORloztImQ0czbok+6Ylf9CLcxhllVZD9STLbgtTY5mJyS89uCsLqgBnHAd5
+pFLtovXmJ3uc6tr2LzK+8Ehzpyh7VtQo+ri7JKAHzSnWwq4tr9+jZhXo3eKMH8UUoDAtJ4OHlS/
Dnrpt+ifLXFnqhwB8ekPeFZv0z52X4qcv2N5x3Yd9w+3bRO/7bQmMF1gF11Y6CJvhgxKncE9Pf2p
X/pTJ6ed4gISf/mzC26Y25+zTcfYDWEdlD4a1D5UQ780Yw50MeRRwcq6kcTYxjd2QldL5aDdpU3L
sK2PI/EAwZPCB0rHbf+9PQVLWJjY6xo8ho07MJ4WFX9URHwdOjdxXf3d81GPLKbPTbEloWX7lOG4
01osEMmZmtRZ2m/52jz0qKRWQfPMvPlj0AvA89rz7VlZvNiEZRdzoFWUNU5SOPGsd8soFPhcQHGx
4We2qVy/+ypKeIOygVDYHJe1hY5qfwZc5yXTCv0uzpNP6REXpg1Es20qxmm+SBVTN8MC1Xn2Lc7j
51gMW2zFFv8y1XyaLCao2EQ8XRv1b1XVD3mmPlSYwn2rYLiv1kXNqegwvCgrZ7fmwJBlUbFsZWs2
05inOKzSTUPMUzck14bJKXB3MPydMqeRCcR23MoFrgjmUV33L5TAUAy+3lPq6vNt+1jMb6Ku0XhS
Ln6NAnAQNqd4YbsVNHI7oYJ/bo9vSaRMeDXwVl3brhifEf1RiuCZyPlLN5CHslVb7C6WNTDxzp23
zmVRlnUqxhhski6vD9F0Zxs0YNP/jTPUFltwLpRINwuNtv5RjrupVGzjHmSzvxHFEdg9VaOi6v/F
J2w+J5cBKuWXd95BTXDz6FVF3eZ5nQKgASUI4WU7PIZtvRLa/r1x+HQ6Io43YA/yp+JQQKlkxypc
Wma2yWVjW1sjfmlRdBObsbaxGwU7JtpvfU43bri2f2/ErtbtJHm31KmsveJUBnWzd6Z1RrJBtrod
3/5EaCKbnZh4flihiOYM3vwy4Dw4Ss70h3H2tvirbJ+4ng+vzgEJjQxIlk1YYb+fj2Rto2NOpv6h
B7Hl4XYQv70IoUnQSFYQUfWewIW67gK950SGgEDwBsRItz/wdkEmNAHOPG6LDhlYleqJrocwYMtx
poK+nydwKAIH0e8FRyp+38euhnxlMD8M81WHI64sMkuYO+2gBrLvBH+iM/9AdbWx89mMdv391Wck
FWMfzbpMO09+QiXijxq8jRnYhjbO4ys7Buruqk6LsdQgUCkIyGP74nDbPjaHMoJ6gpKfg+Zc3FJk
/FsTdSyD+JG7433bdWhSMC4iiCE+hZsJCdonH4ztO2g4bT3M2jzJiGkXBXEiJ2TfaOOD8qHvPaAy
9jTW2Xn122QM1YaRLEtgoqPdfGl1N+P27kXqd1NlI0jAqy35dNvgRkh3Xt2FXUjrVFeo6K3Ttyqu
7twuoqvhXrnlUgR8ITKo09LvjwEJHjM//67rrYdr2183EuxwDMnQybgGQx32iKmZwH/J3XutboQu
pc6yxvmA04DOV4gRgJ9xU2wxU1scP7rO6ZVpsqYPC6JJnaJG/yVS4mNYZ996Hr7cjiubaYyoXdqi
iirQ6aSEoQ+ozrryMFDwy903uhG1HsrwbKlwDExQlvq4rIH71SMTv+sGEEbGMRxTIQrc+BvgBKRO
WBON7/OpHZY7/7wRtR4KOHM/hjVwAnGK+3nSjdPWK5llVU3Ms4hqUsoIhulG91vesgcm6Cd32GqV
tA1vxOrkodDcgLs27UTd7KoenFWs+IfVW23cFq8xsc4KVMIDNuEqxT2cL08S0OroCfv/tKXWZ/uA
EbGR78zAyMzIbwOWHxoFTV0w8W5t9jbzXH9/FVNzu8qY8+tWFmTsIHLpX3Sc/XJ79ee239s+YARt
08UcKnBznQ7Reuqzle382X3pUUG4b3wjakdoy8lydRG1s/KOgef7x5q0wUGLYLmrUhCa+DGWK0op
K3BH4uAQ2+VxSX+j/FxtCcPbVtgIXkfEPgPQq04VqD2Q7eBlcI3vEpNyQxNAJnpQawQK1yNW5++9
VX7s2hFvgvNFduXHJubvby+DBR0TmigyPeEBtVQ9cp4h2q9cHbUKf2rFTyCiL3aeA53MYv4Z5rHa
QWbncvurFucy4WS6jVYGyccm7TPXOwSF9A/Kg2wpwMxbytNvX5BDE0k26VWS8prLuQVF4t4/Adhw
dEj+0oHg7/YsbJ8wIjwcNQcPso/1Jzn9AK54NOii6fU8FQX9sKC0c7r9HZu1jFhvg6VUQYVai8dx
1/RmNe57NsZ4hyZhfh+de2jCpSlbIB8TSLwJEPWlcNWfHA+sE42/3p6DJVZMKFmI/KjsSlx1IEox
Hrp+LPfQtbz3zxuHdMWjEScbFhtcN+slc0f3cRglyvMA824sgm2xjWD30chcLXwAAtIrL1HMvke1
864U7KWl3taRajOScVznJCxyWKZO8ypAiwOYhMLvkCUuPt5eg+vR+fezT2iixdC/zjtNVZN2+fgF
PCzgaSSkeup7DsoJsWpUt7vpzOkUbwSIxXFNJDVdpmqsfM1TyBDkL+ApL9/LNa8PJN4UcrEsi4mn
VuBV5xz8fKjjgbOzLxIajgdQUr4Mtb5zFtdPvzpq9Vo7BQP8KkUKOx0qGjQP1IuLA5PyzkLAX1gy
hbYrDkx1mg3o8g/F2OyXCvKlt9fdtgzGUR4HagLCCPsHJNjKfUOXf3QvBJg0x2+3P2DxW5N2UDQL
j6NsxSJEuto7DAygvpz4RhJrW2IjuN0O7QkNG6q0yMNhX06glQ6y7EuRlYBWev5GPmK54JpIIrSi
0EBUEwrCcXbsQnlAq+WzqMG7MzbxMey2KG1ttjJifFm8aCKhW6V+1SH2ykDuF7eYT7dX4v8Pqm/E
uAklqqDyGSoKgHMLOBzEXo8TUfvS+yDYh4Kse0f+rDQ0tWX8hAbCizt+WqtgPxRfZVtfmnnaV91w
XoK70BChqSQcKndVKL3XaQ9d+Me4DPm7voj7jbla/MJUEl4gIil7F0/kUR6daho/RGR+ovVwcdst
JkrLYplIo3FqmVv5FU+brFV037HOpejcV/5W46jlAyakJle6kr7EK3UWyEPIxKn0t+CXFoc24Zfl
Oq+ug742vP6hhgX6WqiDldWZssibxU4TPZwcotflyFd/yLPDbQe0TMiUGC5W1i5NjWMy99hDVXjP
XtxsvJhaji9TX3iCJDVzPMXTMXNr8LGWw6HzIaJFuNcdY1B+7SdV5Hs5+vF9FwgTqkn8Xs11ieWf
lrgEnbw7P81rlG2gFmymMjIK8DZW4VBJlMkhwXRhNAcJj27L+6oiJoyt6bJId7iApkvfPDQQbEHQ
q63uFstfNzFsOloHRy4o9fb14l+iPFx3M0S5jnf5kH91gFcHbgESwBbXQ1Te2+kh8OYLiF42zhLb
H7/uJa+Gpk4YVn6HP678+lcPqHnjbSahlv3IBJh5hKN02bT42ywHr696bFl5ZnP1f7LH25axnOQm
vMwFIS66wOs6ZVVZ7HNR6H1G1uEhBmjn0+1P2Cxk3MtBzkd9YAjrFFz6+ZdV4Q12R6D+uEVQYRvf
OM2Zl/k6KLMybRwnF3u9qN7duTRzi41sx7LvmWSfkd9MrKd1lUZF9tzS4sXpm2dJ+BmS4ad1unfn
Ns5xyBrgZIViTYpLWHOqs7HZFRAOP9xeBctCm/gyMYLHA9eNa0LYonIRlI9xWP8Bwd1dT3ShiZgq
wK1J8zAs0wIYQuK3v6YcNFx479o4m72ru7yRh5gwqbIAhBO0STic0fQc0HnaZRJ5Va/TNc5+XPHN
o8O/QsT3AG6yZ+mRfTB6fxrCP982oCUY/680+CrQQ8gJxlx1NUjCafQP2HGgpBKV1H9XrWP0PWPt
WN23jZuqx1PQRDnGrNKVgNYCtF3xM5NDeFdjemiiqnTVTA6oSss0J1HR7EdIPP5Y+TJsXTktdjJx
CpTEaq1mXqZZKPN9R/tf6Ml5F7XFz5yFGwe3JeRNrEIIvvM5H+MypRAdvFAGZL7jN79uL7QtUoz9
Kp/RvALm2yqd++FjK/LHpQYFJ/c37G+xjynXLJhs54GQMu1xeC7KefJY8NJU/n4ItirRthkYeQCR
OSB+ESrd01KfZo2q21wF/0aZuu/+akJJKd4yRTwCEo5efnoAzcGHdsYbSa/DjeufpckkNPGk1com
CIs4qKXHXnAk1PXSPh/XX2HG9FGOTnFGHwPEJ7IuknvmT2Q/kA69cQu/S1XbDU18KRl12YyyxB1x
ZV8dkn1QIH657WAW7zVRdMJfooEx3M357LS7VvvjKcJN43h79LdRjaEp3sy7rqp5h8URPd4GWtL9
ykX5k5dX0DL9Oq3sWUn3x8L5l9vfszjbX+i5SS9L5uDCESiagRdH+rr6kqHyx46d7ie28Rmb0a6/
v9p+J4IqojMuMFrWfltrAGOkk0cbJ7xtcCPkwd9Mi0bnZTqv8WfZL8uOUlA93mcgIz8JlziYqgbV
hrhzq9MEnOY+FuzfqWNb0CTLlvL/KHplm8gDBVgH3ub/byneqN67KgYja/whQ5PJnbMwshMkWfMY
gVw8BQtGu3OFOrEofze47sazgcWNTPjcOAXAhrXI4tqSPoLN7DdEdC40rDdW2Db81XSvTKQzjbcz
iIul4zqF56s48IGMmXcEgU19ur3OllUw4Wcu9aaQZrAQem9Os9RHv/K/C+YkLNtiZ7H46V/8miv0
EuWy5ikdg5PfBmdn3dhxbX/eiAA/Y3Qt8PiUriBdmHgrdiWn5wlZVjA6d37DCAT00jUDL0HuMDT1
eugHkBhe6XB3pQP6QPBEb8mjR29niq5x/EX91Dkhz5xkCUQHEHdfHoRPuxNlUPkIIzpASBRtCSsI
EzeCw7YuRnAAdUV7RKCTcMo+5lHz0sbdh9te9fbQIMT/r+PWtSCCBbOTaF0Vh64T46Et241y2tur
Dqb0/w4eqTFmBPRmCbbSb01fSAAC2xdooX0RMtoIbNsErreqV5HnS0qqzldOAgmObJcp4u2a3vPu
sjwz8WhF6IImbRFOEnaBd+Ji6I/ITfqNXO3tXYOZ/L9UjX5G9VykviCnptN610f609pNx9uL+/bN
kpmEnvXqsxpMTkVKC/WofEgs1u0ZRJof59j7MpKtGq5tCYzgDprOzzWZipRMLrTIeneELkk0bxjJ
NroR1m3TrY3rYRJDK/l+dJU85NuvrrbRjWAOVsVx1cYCR+tSfq0BYT1EhGUb+DzbAhuBW6nOcytd
ORC1LCnYkMSLrOVyGBd3I3wtEWaiz6B0AlLkIYQoTC5fHDE+oTXqCPhGtdPu1muMxYtMhs5iRRNi
XBROMnr1V6guPkeTvLQSxb8h+uBIddd7BjPxaPO4EjbrtkgdRi7S51+DfnnKRTOD6T/rD0VUfrkd
FZYlN/WHI5lX4orlSKdpWo+j7/cXEXvuRiZgs9bVFV7tR7HfRDSYMHre/Rzor6X8SUAvN0SHIftz
3/+/zuvVFxxvBCOoh2wSWfAzyPEuJe02/rzlYsQiI5SlDhuPeU6Bfq4sPOIaGR89F9DSBqW7x9pR
A0ApbveieKz3fiiqIwsRj6Pu1PmuyZnoDtSUO5YPOagMOo8/ZFVEL16h6OH26JZ4NGEcERCDkctj
J5mbkkFXDhr2wM9OByAv2svtT9i8y9iuBj8Hg+aSF+kiix6WqfTJn1E9uj26Ld6N7WphkOVaUOcE
Qih61GIYD8UMgs2qfcqjYcNIthkYm5bjwX27ICrSyC3x1qcbtc8k2UKZWZbAROExkfMpdwIsMC9w
Of0gg3EfrOV957XJORqPUzhPnpdD1V00u3wgX/2i26gKvZ33MROA5wLPFDs1xp5pdZno9B3P6SgW
AAVUhdOXgTpPYTRscY9aFtpUB77qPdVBNOYpcEx8N2KbPaC62h2cSqunCTWw++LNlAiupsaZa0ga
pOHijXsKEop9ELmfb3urxZPC6++vdqq6Zjwno8hT4nC2c2S/7seBbGXFNk8y9irPIZA3nmGiYRCf
3GX8SnAe6YB+u/3nbcMbgZy3cdMFnDvgSRTVOfBk8wSezfi51FG3UamxfcKI5sgTampcnacihnK3
X6a6HJ7RSbORHNgc1gjkFpklkW6E3L5Z/winffEr7xen9NSs07vCU+/9ddrYMywzMcFr4ECIp9oj
TjJAQHCn6xyymu3TXMwbZ7ZlKuwaJq88CaKzMRs4z1OfzofKDR6yVVc7mOxjCNWZuhPnfLpT4sCk
QiOjt1QZJzFof5fdUukL+tE3zldLQJiYtdrPZdXilTtB9+e3VWThaQin+/idUOH7r42aMtJTXSxx
EgpP7CUe0Q+64fnGzmpbYSMcAMQJOrygOqDy7o+Q7vuaRfxUuet9D53MJD1roMOswMPvJHhiCT+X
uD2/QHfe2QKWW/ZTZsTCUk5htHpOlrRxvu4hNomGgWhsD+7SLRC132ortiywiViLIG/YOBL5+MIa
9eBXbYn7orNFEGYb/Rodr6JgXMO85COirFFj5u9x25pPbcw3e2Ysa/zXO3bjuQpM9nHSoEczRHtp
N85Jt24p/FqC2MSOaOYTFeC5CdlXdJGl3s1teZHOfMghLFj2EQDhZGNntWThvrFfsIr0fu/hUz1Z
Hq8AIl24ySD7feNk59Fxft0+I2wzuhry1YJ0bl+pfoF0FHPxGKUgE9Yt8TsmyLLrvfFUFu55dbdW
3+LCJnJwmpccL2trlhTwgLosP2Zl0ew80j5m81ap12I3k4eVEUKiyHPAwQqUFWKS7YaAnP1FnIqs
eAE4R21sJ7bJGJYD15ooZwitJeHYnUReHdpu/RaVUSI0u68oy+g1jF6tzlWaM65cP04yGT57VX8i
U3YGmvrz7cW3RIsJIhyEUzgNq6CUiqNP7SrAkvp9FxdlsRu1H2y4mC3mjX03jqdKFVBmSTSfh30b
qt9RO23dh2yDGwmIj2I+FDd0lGSkYBAgKPw520kh2y/3mcjYdT11FZAFFimpazynZSrPLmvT0ZPr
9Xyjr9/isSZ+kOD+U6qBxYnkcRrnUBDthNh1QfZyzQzK3n9/eyoWU5nQwIWW66L5mCV95wXuPhNB
vhxFr9p8YyIWdzLRgVUsQa+RzZCqvWr7dKp2TzOevnZzrtl9yb6JDgxJNvIALBRJPs4flON+WwK6
UemyxLMJ3ptWXS8VWnwSPGpesjD42QJ2tro9GOLujDcTqeegezrLNZSDS4h4g/u+34EqcDdhv9jY
k2xLbCRQ6wrOVV+2WIFCNXsleZ5I6m09zNvW1whkwG9ErasK2zfUGWuwx+u22vGyAWDXD7t+2kgx
bUfSdXKvNr2i7PpW8yhKIk8yQD/Dhxh6patLHp08P61xf7mKOd2OibenhN4k41sAOEoiuJuMKqr3
szOrnVO6qaqCw+0PvL0i1NzBJ0W6bqbZCnW5omG7qV3mp2Gcs0/3DW8seDMEWRRMLljHRxlUx77r
QRGHAyn+c9/4xpLjUqTRppC7UAQDivggw4oul1Ky+b5SDTUx4ODTKPwxzpYEtLRIbga3K/k5b0XW
3LVjUBOUKQIWTbkn1kRT/u/oF/90c7iRolnW1oRkDrgxqmjt16TpO/8RlFgaCCt/ixTH5prGydOB
EbWo53hNKiH4kQyM7H1IH1wKsY73Oad58giZIaFEoyGEh50SfEE+AyH+pjzQ1Qf/xqMBT/Pf2BI6
jpdw9takRDkZNYjK27ftIg4zwIKXyHXn/cqot1NO1B2mTELMXtXsaRyJgohaHeKRgfrQU7vLkc2z
yW3yIC9JuCa44ICtZZgK/Vg1jbjPFcxzSa66K6OqXJPaiyrvMtV9EOwZYA1baa3F10xwHyRec3dt
5zmpAo2NCqp8TzNYco/3WcfYBnOiil5ziBdwvAJ3JPjRoc14w/I2mSjz1Mu9Ge9eNfYQF49JoLmb
kzIIjyVuTC4v9oUb9DvZ149TmH3Mazw0VYB/OHfqK/2FYHe8UAINtyZDwbQ+yDifXaCFJdEbprOE
qQlYRwYd1/2CGHK8+hng1AsPUE8l90o4mWzC8bIORRm3a8Lr9U/DyLGcgz99RF9ur7zl75sXZu6u
HO/PBf5+HnenmbTqVJFy/Uhw8bjvjDUvzWOmhZTgrk8C3a+nQPbyNHLiHPWw/L49CUtwmHfleuhI
23X4QtYN/Fg7UFGv8dyz4cA2E11/f5WPuE0t4y5oVlBuOMOpilWwC5TQ+wZv0Rsmejv3pCbIfNJN
S3pez4lDxvkwr/xUhITux3aE5Pl92BjqG7nC4hdl0xbNnNRzX+97v/QuAxSdN9Jn2xoYmYLrqCZz
Z45qC2mTDiF/mIP+vrZvagLMOUHdoF+jKSFOkb8fprg9Q6p066XC9teNk9YRLqTqOVuSTs3Oz9UX
2VfW91vEUpbRTVx5S6OgIU60JH4e+nssstrHXbdVIbCNbhyyTsWDVnidTvAC5Z2chjOgX7wtv7S4
vgnpzsHsTcT/OLuyJTlxJfpDlwiEQMArtXYXdNvd3l8UtmeGRexiEXz9PTVPbU2riKg3u6JDaMtU
SnnynGzAopZdHxx6sEF+pLiwfpcs8O6r+PJ0NDcP6AwqiHxMSteXUXN9iWBdtZGTN83P9fc3xpsO
mWwUkLFJUzgtCodVlsCYt+ApptY1k6LuXDKed0MSzE16BNW3OpNK3cfH4elA6BnCFdCRZzLpGH0Q
9RoDOLW3FrExNQan42hPJ5KGzrA2rkyk4H/NefvJq90H6sqnsN5Kepg+oVmWWyl/4rhjJWMBsdLM
/Tj3C142rOMw2xs3FMMndCC0Na14I3MGmdjtdGn85Sl3il07sAfRbeZk37+RejrUean7wkNSBcOY
yuUoO1EfHJY5DxMJ3DgQnRfZRU6+F3Z1HyDJ1fl7LB+wfcXWMqFFmx2zYQhOa5tvSQuZ5uz6EvXG
KMqJQKsqw5zRNSCRaAtYdQaZ8K4cggOQw9XGyfn+y5b3H6R1OLRqHWifOE0RnJFq8SJwfXanhbI+
uh5udbql4m7wVDrIemFNmjfg3UygvfA3JDCSEk03bNiI700zprkRWgsiG9/tkkW5r5w7adRIiTRh
KH40fn24K4z5t7DnzbKgfD6EuhQMEkIkbZRPloAIBmCyt1s3zZB2QDeA9HLLmrAYED+zhvRSpmsQ
hSrfSlAZnKEOsiZ0Kf2gQvdR+9Q+0ZAgjk83mWVC7M13bpP/kqm8mRwqhaXSYe6Tzm8+i3K+NHXx
jGeoU86K46rEcWwa0N4Ndz2Wejra2qdls4ag9k9AuvQbgvFNFPrtnYe2XgHky35kcmJdogrwuyBS
TU9uBa7M2wttWAe99odaJOXMybvEKeyfckmXSMHR39n41UDeLINqURh3VTBM2oHnMUjeWRH5wu1+
3u67YZPqEPElU74XzKpLqHQAts1SJsTRCQMw7tOg4OtGvG3YTDpMHCz77rIGYZs0ATZov4T2zoew
+T63hjoRax8enTJY93bqy4MSYbC/b3RauICMZyMCXIUSNQ/VfhHuP4p4zxQ8lLfbN3gpWzNxex4L
pCWGNlnrNoJGx9Ff2r8oL2NonWwEDabNpQUNfuNBB6h2G3wCZUeqe+JV9vV2701rrwULi4IykiCi
Tew5eM1d5wU49V95529kJ97vuavjxHsQfS7QR2qTOW2/qyDvItdyt5KB7/fd1XHiLZVW6DHVJqM1
O4esFSpiUPQ+gjD4vjDZ1RUgh9yeunCmVSKC1Iu8RdhR59P7HsJdnRdVeA3/9y6RrBazj5UsP4gq
9Q6qW77fs7qujkMXqHgcS4s0yAJSaIHI9kAaO4uC7r7T09Wh6G27BI6Xgxmz8fLwPAy0eki94NN9
vb9uqjduD0GLBHzXq5IwtI5KrntrLF8qO90A5pn2puYYUMYO3k1/rZOCBT8qV6RRN+cvt7v+vlNw
Q80pCFZxyNUvTeIGzievZJfczS+jsww7XoiNR/b3A2RX50Ft+OpASVUhXLVB4ApNK/srqqDcPYhR
6ghw3DqinT9+KRdS7G+PymRwmrMI1ejapcPKhKXIMFpz5kTWwL1I2cvWKW0YlI5Mz4Jm4bUT1gme
yc8pVS/+un73rPTTknfHAeWcuP19vj0aw/rrAHWncJBzD2iZyFySA9j1CUazbLH5GOZKx6Wn3FGF
ROVnYnUitptu3/vpAyXpxpFgmictJFgL8HP0I5pXeC/Y+agNTqSsnCNyp+DBYRl43pnHnnh/32O7
G1zH+cYYgSpdKOcNnplc61PvO0VEQ2vjGcs0V5ol2tBwJSlJ62SuPREhafHoV93jCsbojQDK9AHN
HD28QysgGXEMMSY/WlLKh47bXsxkwTbCANNu0s7oKzVryoO8SWjYo+g4HOlDruz1vnM00CyvTad1
DoaiTqp1ek0H8mUA1ftdZqAjq7PGXvEwIKpEOVWegJaYHwpF1cbMG0oDXB1aXYhBtVzJNgG/zFeo
H8WjzH7ztXl2a/FTXBM2kGwuOuhyCw9lKPOX26MyrLiOug5y6luL1VR4Z8mbx2WQ4a8JuJJnCW7n
jaEZVlzHWs+ABNqTx6ukyJvga8gm7N0SoZSzsaPev8i7Osba7lMn7WXQJHODNLmVZ69p1T/mjkAF
DYnLqdtiEjEcVjre2irBp+1U+NCkrDryy/642M6e9uWXUTlbJmiaLc0EoRwN3LIXNkmfcyvCW0Qe
gZ3tfHu1TSPQjE/0UysdvKYlYuF9BKWqBVJVbhvV9dju5Th594UMOlnp4PhU5lZXJiuEi7pLCVXL
9kjtqrtzT+l1LH3aoXC9rcukLO2TP0DyYuKf75ojvYhlloEjaDPXSYdCpgg0vU+lt0LMRGTPQ7Cl
V2BYZR3Q3cyTLdsGZ6rn1LPcWYQg62HNxfDp9iBM7V83wJtTqBpLwQlBBKLkPO1Gscgd3tS29ClN
rV+dyZvWsW0mYi9OmYip7U5NMTRnX24W4Zhav/7+pnU3t7ywGmSdZKDuVqh1LKrj1EDkbsNfGFye
DuT2ZGPPazfVSRgMYcQG6R5oS8mZlPnf982+ZsNu6pFyyFSVkKb8xSixIsdLt3S1TNOj2fDgXkUi
OBqvl8Z68CA7unfJUGyUg5omRztAsRlDNUDuMlF53R4Qj5UnlJj0ccrrZWP+DU5IB3FXoQ9KJkmq
xGuHB9IgLHb5L6nCvauqT7cXwDAKnWh0COclt3BPTCaW/l2Ny56s01la3UaUYThxdKiwLFoID6GW
L+HWuAd7Q9wwubO9cZ/3828+sI/3jUIzYjKkLE1VWyX9iiRXF56vR7+yyo2lNmwkHV42dpZc02Wu
EtTLtsjnVssiorBsnI1DwDBLOvggk2nJPLHmiSWX8SQafz2QEcwNvrKzT81oiUfQ3W/FT4bB6Kws
0DTOwb9dp0iThl5EreqR5+F9xROujpObqon3SPPWSYp6+MtYNiCw4e6dYYUOdJ6CemXIRMBXQ9E7
d+Q57MmPoOh24VRtZAgMs6OLLncT7nDj0sJhh3O9967RfF176eH2PjW1rnkkVZf5lIPjMSnxuL4P
WesfhBTBxjYy2bLmkcY87FAtNOKoVCBJnRRo4bOfYT/8vKvzOswsTbtsSGsIODTVpVpQZlAh2bTh
6UwWcL2UvjnJ8nq1/Ya3Imlyd2dldJ8V/jGbUhw1SA9AVvO+IVw//+Yz4zIWCBtJkdRdJqOya1RE
5HC83bjBW+vgMcsJ3VH4c5E0La12nuzislR7b7E+p2S9716ro5v9FXRR40ryZCzbB8BUTyiROA3A
PNwegmF/6hgvPL3krfTnPKlyf2wjyIJM5b4I3HoLJ2qaI/rnAoQQWqr5MuZJWlb7uoLQct3Y+W6d
3Hq/Lv59MEFXR1t5vFjSHArCCQEz0K4kOdv3SOue7pslzc4GXgYol0zzpPaWB8CH+oMNCfr7GtfR
qIucVSsrliYen55bbzxzuW4pIxiWV0eJEeB9uVvSFFhUCMfV3eru2qXbwkgb3I8OEBP+xOrJX9KE
0/KkLHJWTos3qi0OdlPntTPeH0so+QCACASd95nL/qmi9bfbC2rq+fX3N26BuynkfHOg7Ms5OPeL
++DT6dEprd+3mzcoRbg6LgxU6xCBSrs0mcjyQ9QyWlkaefJnu3y2OhoBsLEboRm04NfbXzQNSDOz
lqqu5Y1lxX4p93MlH6jX7tKl3ojqTEuhRe2ONdtqCtB8o9oiAkXyFBWWfR8/qKujxLoCMFywtMIC
stp+rZe5P/M+34qpTX3XjBep87HJndCKPbv+kLsq4WNwuD3rhkNMh4iltUybVDlWbHkEbMqBDI+V
KD55VqYiJ4TuVDryjYDXMAqdhdQZ57Qa2ixNKtfmz4NfNQCu5/VGvGvw0jpKebH8mSyNlya5j/wa
qdU3t/X/KrppT0Z2F4+qq2PSshwmVwEYnhBWFw1y24H7OoDlaI2yde3uO890TBoQvVNAxtmK03kd
532Gk4DvA/dOjlFok/3pOIgFDibMETZT6gP4HlQQGRnTT7e3k8GIddlmoiaSQoPKikWRHq9GLLP0
gz+OG5GuabdqRpzxxgM+BYssm2aMbJCoRKFVfhtXfrB9DjhAcCf01tUhai6VbMBrOc4df+yfQdmS
neZ8tY7eNG6pupoMQjNrxkcoAA/SimtFZBQUUgEQtcW8bFgJHZyWueGUW1lnxavIoA84PJaiPzV2
d19Qp+PSeDjQopqKML7KoSvGn6sZnLjFcp+31uFb9rwoNtU4OF17eaQ++6cK+y1kqcFT6Hgtx1Ey
Z11mxQsqQgCdfwTtXRa53XAZgnrD15lmXzOy0e3BspXOPBaiehApO3nZelz64c7p0c5Kmfl0mFKK
w2wdkchO8/Rs0WYLrmXYl7qYNOg2qw6PEmHc9Wm/VxxiUJ2XbbVuEK1wdbCWW2JXOihnBTIzgNZY
vWeTOJThmY921DddNPGPJBDR0q5ROP0I6PgYuume+89O8HERPxk/5qhJv+2vTEPVTJCG0Nfq5zqM
A758HTL+gVL243bThi2gw7jcYci5AtV5XGTN8BhU4bAneTachzrbuhoadrIO5io7D2xlAjZOvNnG
5RDiEtx9tlhdkleAZEBWUlylzO8bz9Unvwk4WzeTpKOUx6WqH6zZelgLmQRqK49vmi4tVE47you1
Cnm8+uVRZuUu8KrvgPb/c7v378OuXB3d1fp1JsBWxuOaDe3fRZWP5xFHbbRA9OroA7l5wINisavq
wN4hU7f1NPPvqfpf7CBwzX/O2uS5Mqg9yWPl5lHVvfTLNz7le07nozVZe3B27DIPssmq3SuE0lXp
77zyJNSxygTSE4md/aAsmdL1knIQ2g8vMkjGMdvP7rS/PTMGE9ABaVK1vde5jMeks0/gJXmdEYlv
mJdpg2p+KocUn8inPojZunyiYQpVOQuYcnf+WlyfI28PwLRztCmGHhRbc77y2Jvcl6kInurBjsW8
BdgzYAx0xlI+4Y2kDGUQD6J/qZrpUij5nDpeMhXUizIoGYJ899ftoZjWQnNHQeM3NrHGMOYF5w8Z
dE6/zVOqNt7a3l8NqsPQWDXJseqgk7CCu6WrU1zkRJxX9BtXauNgMn1CexObV8CIhcWCuAnGhznI
Ll1eece0Zo8z6Hfv8kRUB4x5Nh4MRbYGcdFkh7Ttln2Z2uWeBNzd2FLvrwPVEWNpkw9WhoL8eLI7
ERU99GAG5b3cXmTD1ZrqcDFvHRoi7IHHQWp/I5ldx5nF/wFnX7+z25DvgTztznnn1ihLcfvHIYUo
x+1Pv7+Xqc5pWuKNRvmtzWMIAn0mzgdvfgXbIipva+hmkEPX2xsfMk2gZviFY7t9lsPdLkMod4pn
/W6heDm+PYz3LR5w7j+dKqp2nI6hNC6eaiC95gD1+c7KsrNsyBaS+d9b6XuOWzNFr1Ks8gcEQUNd
gK2xj6Bpv3PmRNin1K2j2ReHMEuUf/XVefhK6S/ApnaQO9m11bPbZVG/hjuEmZHT2Y+5OpIOC1t1
+5J+tObnngb7pv4uyRZ337+pkHf6q0PGZOuPGTiuEZA3n5YOKdWnazcnVh7GDiUDc3kmHsO7x9dl
kS9+z054V8N1I30qUje69i/c2t4OVuG9nmg+IC1IfmWdD2MaiAd0xefN3l0/lvDIrvsV1QxHnGgk
Xfde5Ue+tUXl/m9t0nvf1QKUMVO9WCqsmChKYKqfgB0ga7cXGF+pjn5GogHVjd3IozU/hCndk16A
r48dZZPknXrKa29X4VTCf8PFOgjyYotvtzcsMdiDTpvapiBWtFYSxnP5ukA5lPSoQoHlNeu6L1kT
4cwvxLGuyekaGXj02IEtdAk3biOmr1/t6E3oBhWRenTna0Bf0yqCYpaIMr/YsnXj1rt+9k3zgSBr
3RUrlFDkz2b5mdlkR8RPLk+MHgevjbv2pZ54NNV/D0FSZmLfLoj96x12HUhEN95m/n1qe2/5NZdj
kS6lIJa5hvJIL9gkQgfCcI3q+frc97Uh+SOksavKxuQPh2qFCqY69t63UOTX6V94jNsG1p6Ib6gE
iFb+l+qOKLDbr1NwuoYT101UryA+da9bZHvjmlbnakdvpi9fqFQoivFjy2/OYSvkrgiyLXS4qXHN
VcqgyEqRpyzmXv48LtPRScf7vLCOxlNZzhrmZSxWQztHYeU/kVEmqC7ZaN/QdR2S15KMqHUtWCzk
F+AingUIT2+bo6llzUNVsuG2X+QsLvNxikKHPdhu/eF224YjVofcVeHqkGBpWUyHkwr8iGX+rkN9
L//R0Qnv2tbxvu9cI7A3u0ZxUtU2wex7Q/jDhiDuHqzQT2VZJrbt8IjN7BEV3W10+2umGdM8SFmB
G7FfKhazvLBgQP4AWhDQKNzX+vWrb8YyVqVqKRDzceGWbXnIxVqD/030Y3vnVtJ8A3dkBToc6sfF
APYgiyM5Gwbgzr3dfUPQqyuPz20dehlZWEza+bfiNOlV+5XigGtTvrHapvnXzLiGZgEjTujFFqSh
j6PrBnuZMbq/PYDrKr7jOnVAn8iKRpI09eJucl/LoH61pURBkrdxKTA0r8P5wJffZII5Hu4a4c6y
hjPh7mOotuQxDHOjQ/qsEUlYz3LR+0bl+6wDwVgggvtKC6mO5QvDlFWBzNH5if09BWEaufQ+vm6q
E7OupSDdMgGXCV1YKwrCrsDr0LB1TTJsS52KtXRo35QT9sxVw0M+pGQJ0n3RkwU1MIDmPM2t7W+9
o5mWWLNg6geUzWHpxYpEuOWvfQQhmtub07S8mu2ydGy8okTTNmNzZE8DHhGW8r6dz7Szl8tusq2Q
O3HZNvGaT8+krE6pt8V6bZoWzWzz3GmGfhndWI5sv4Tja4XPEL5V/mCaGu2OEuTLyCAGQmN7qr3I
quuEDgW7b2p0IB9mO7fHmjpxm497R44HvrpHt682mjf0/T8gvtZrpdcuTjyt7LD27kOmvA1/bJj1
/wD4XEjIDGFGY69FsXdBq2BXrW11WIVTHu7alDrVZ4e8ZTm4lhNXXfuwEvm47RRMvb/+/uYwbIoZ
qA8Qh2KfDBeAoF9CZ43cOTvd7vn7KTSqo90IDvFQTQuJoaT1RXjZpXbdAzR1z3OQHqzS3QjHTcur
Wa3t5W3bErJAY2FxdyqH4KdwbLJxHJoGoZmtRVvHcllmxwtvPtaAaPKlSPCIsvfW8aFu7oxwPc18
ZdfR0h3XFeY7rRcL7JugrO/TfQv1uw3vZqgMoZ5mw16p1mxsnTUmy7LLM7IPMv8Bgp1l1A9ixyyo
njjtS8+HE3P5KyRtN+JUwwLpyLi+7+s8Dbo1zkiRfwoKtjgRr0Dpcp996xRsK95+USi5qHgpwleU
1546NmzsLcPq64Rq3KkAbIWGQNzI7lA37oPg9ZfQ5nlkpU2z88d7jzUdHmeHyA4BwzzHIfX3QyAR
erXsLyAWtzjCDMauY+MGf1kFZM4wS2M1o/AufA7b5RnvAC+3rd3U/nX13ziTtQTSC8y6KgZGDmga
uxHxKFp5pplTnm9/wrSRNEsHtcMYIu2ukD8YXFyb+2mvymyLwcvUum7ptlU67WLPMWt88Zko16sj
ZvnBXWALqoPuQHPYeYEt53gILflgQwXqwjp6H3Me1Qkgw3V0M9drMTUg3meFdQJ56YZ5GRZWh9y5
vWxKyB2rmFpNHkH3Zdcs5Bf1x/tidh1215VNoaq0VDFLw+eFWB8G6E9Ug9oKGA3rqgPvCmfs+m6s
VDxNzjWhK6bjwnB5vb0nTbNzDYnfbPvKDknQimCKWVDv+7x/rgUH0eN9IsBU1/6eOhrythqnOLPx
popqIpSApKPcCF8McbuOvGP1KAe3tftYefKYETsho0KqY3nOsu6u3DTV+dgc12NTuSoZF+OQ7lRr
n1M/d6KUk41Uk2l5NbOdOndQzmL1sWs16c5Ng49Wka2H26tralw7ljsfIsyF3chYjOMvKO6kqPLF
q9l9jWvnsRVONip80HhXTz8bZ6giC3ydt9s2bEsdbFcKSIHCNcq4FngJLjocWMMK119vZQHez3JT
HWJXugsqn3gqYVW+vXMLiDhK94Xw8ENuN7EL6fICQI6otO4j9qb/Qd2pukr7CSMKVz8/ElpZZxRs
blEfGRZax9sp0YCtZkJ9krTlB+aS3ySYPt5eCsMznY6yW5FdWxQqS2NeTftQtefRc/d2J08UxkZt
1CP0W3UCBnvWAXd4msMpH1R9bPdFXKfecQQ90VSP351i/np7NKaJ0s5gvL73Arwufez4WQKVo+cO
hI63mzbtWc2SR49nLWCa6H2mwG2hugC0ua5AxaRrb0Tzpt5r9lyCSL1rrbKNC+KVr06bl+drwuQ+
g9YFsVXBmtJLrTYeF/KS1uo8WPP323Nj6LiOsXNtsKqXTdrGgDaMhzyTYIKAHWx03DDzOsRuXdsO
mSzkT2Sf/YAaURYRW30Km2zDBAz7Ui+q8nkY1tBtbGLIdQOnduxHdWCKny176wXKND/XL785huFr
BFKyqo5d5Djilgh5sUl1H38s1XF87bxeC4/nNs6CkEd+u0C9wPpBpy3aGFPvr7+/6b3IhAcCdbeO
S1uJw5it7in1J3Hn7Gsmy6HjC2SH08VzO0Q5Rd2WF/tLflm7+6xKR/HVk+sUSM/UeHXNUO4BTR3J
ziDKS7ce1U0ZNx3I54uQIas64AugQCkDlAfw4wJe5WH5NoU0csWjZ32x5e+udkD40p9IBkX1/NTm
3g5MC1Fg14dSAoKsHvps3mEHUmpHbEx3+CO3yvaD+ol/WWkB9NwL5sXdSseaLEs74x2vWgu89Jax
31vonV9FDCbQyk3xFMMNVcf+8WUtyWqFVQxMx7Hp+NG11NHxugeyNjvQ6n67y//o+L8rL3eXD02F
zOFIz6P09iVfw439Y3APOpebt+Shw4ehguNHhDU27KGY/R8L498DW2z5ONNEaR4Crjlom7HACMbq
b0qKD4sFUawQdlAyCiIJgOs3vKmBC5zqCMBJtVBB8GUdW+rJtr1Hv3UiNf+72Srvixuqw1x/pKxB
hnSK8NR85zRqXgTouiAslKjjJa2Q3iVFyo5iHYrh706Ruf0N/sCtMpH3VwywtD8dVhFy5ANBXw8C
kemTX/OPYeM/9QS0i254XyLQCTW35dur22Zeyi7DAOa6HnouuyL1tgjb3zdMR0dLDlUOonY2LhfA
p/HWMjfuQTbsDIr+u661jo4c6j0wjUmf0Mvs+d9bBlkAvsRePdz1qOaEmmMp7LHNQN5DL5bFDq6y
n9mUb9VHvX8cOTrAh6xpwFgdOJe+77qDClZxDLFdo9uu5H1DhE7Vn3tnohIeK1ycSzsSFDF1v/rc
2oEG5yBH+wvUr3/d/oxhgXU+qKJmvKYNcy55yxcU188X35XdvqBb7xb/Vgi8k8u0tQ1qj8TDxQrH
3sry6HpoAFnjZ5EA7TXtgh141Gb6xaHFaXLJKbfTqFiKqMcJVTZLZC9f7hkn1ekQM8cvFtJwEUvL
OvAi/OYV/X5as9/3Na9FzJW7qo4U4XIR1WPZ0ZderQc6NVugkfc3A7W1bZzTYKJcWMtF9sGjcKvm
kI+oYWAl+eyh6AZVmBm56y3X0TGp4SrmaSTFehnso1jKeBjr47BY0WL/Iqn79z3TBc7OPzf36PIO
uTKxXlgLOShaQxDCmtzymDqNuNPyr1P5Jli0G9BcLEu1XiBq0u1UOZcn6bvFRrBosH0dj8pmbiHG
HZaLl7buZS7B0rdkzrjxLGFq/Wqsb/teDUHQVh6Ip/Dc/RiKlkBaaV32tyf//daJPvkUNBSVE0DQ
dMwXGcnUe+iEs7F73r/Fkz+RwM7/aLU4fctYc5laQSIKQJ1j4zHlf9lwTaN1HpSdORl2hIE1wivH
DV9pGpEWtPCa2Z5AOcSlFj6YWhskgyrJl9Pt+Xrf+CCk8udqhHZYoVp4GS9koDTKSjc41YsgB7/q
7bMfWNWLujdvT/SQgS7h1BBQzVwWSfhzmVv92RlclBd0YqsGwDRbmkNWtjtOVkjGC9RtRxF5NB9/
sYJ2GyeKqXnnz+mCikQwA9QnL9MwB1FDLFAA8GVLn+H9kIro8QJjlTWJZu0v8FwLVJibor8IPlon
GmTdnjCXbTwlmFZdc7lWY9XjGqTzheQgRd+17jyfsmmiuzWcm70FFZavXdDd9/pO9FgC7AgtFkWS
x7qZnX02QmazbaaNx2XDUPRQoseLfqfWiTw6/hPojfelT5+vQGg6sR8QkT/eNpP3IwmiRxIztPgA
KcJXpkFF3Bc/UAACwYt/brduSMsSHbDLesrAGoXmW2gEAVseqco75fMYgfIsouUQd1e01DlLpwfZ
PNz+qGEr6+SS9bJOU+M70yVc53yAsF1uXTrhb5V/mJq//v7GzS95zlLfZd3Frduq2kFVw1FAx/Jx
Y90NthJohi4gKW6rikIKoUqPAFX+NdpOBM7mc1k3d52DJNCMPat6kNSnEuZYhdZ6DFWhxh1PUV9w
n2sPtMDKF2U1Qo5xuoDV9bkohy+Mb/GLm6ZHs3DhKDXUi5wuFrnq4DTrrl77bzRVFy7S19s7yGAU
OmS26FYwcLrDdAlmcvCWNq68cIdI565AgegslrMHzEAddtPF86yPQ64+lqrfuJgZnMZ/YLN1xvGS
2k8X5vC/2mxI8hL+1VMPqaouRZkfbk+QwQZ0tsqJOCnzQE5yqcPmVaqPecY3HLipZe3YLqFQOQ5B
Rh6rsHpOuTrQKrzPL+jMlJxQVdZLSh6BsS4RanjnlVUbiTpDMRLRub0FxI0yl6NxyLYrEIRln2bo
QA0tjULosI0yP1pWu5O9OopyS63VNFeaGTPSLzaIksRlhGxTJLsghPJXtaVeaDA0X7PhNfULSpr8
2rp9AG3YXtrh32tufwgcft9lnOiIWTraVsv90H4E8dZr6Fqf/VFsxLQh3PF/L7AITf9003nD5hog
UBQNFS1/ymjNUJXa/azrvNsvXZXv57JW8K+FfyrHcdn4qmFJdBAtHey6WX1uP5ayOANOsEeJ9ue7
bE5H0EohWQG2O/LICfs00PIyQmFmw18bHJ6OoC0stXgMBWCPtFC/2BDGTVUnS8+3eF1Mi6FZtcVb
ltYppqUayMemb58BhH+yq2kHY9mLClRoQp3SrPH3t+fKFHew6/q8OaThQsa6djCgAaRcq1194C00
KS07PK2Undza+zqX/ge3ErtsVScHCrW3P2xaf+3w7kFqXXTcsx+Va/3MhuU0LuHpvqY1aw9BZ1UF
Ak1DFr1HVoCA1nX5fbtt0/prtt707oQAzbUfRQM6Wo++OLn1lUHm4nbzhlOJ6Wc2bcGtEFD7cXKL
Y696OPb0LLP81PAmAfftxuOBYRQ61DafHeB3e4yiRSGNl6WXoBijXnobozCsrQ617SdqgRMHzYdr
tncz+wFCZxvHh+ECrkNt7ap2ppJggmr7C7I/Y7ZEzfK5gDgzbzPwl20ss2kEV1f/xipADWB1CPex
hXrxxSLBP908/7y9xKa51yzcWVAy1ueYnKyqD13qQxVU7mbBDrebN/X8+vubnqfLmHlu21eXYbLA
EugwclgzuSVFYGpds1oIVLN5FBA4q1oIWvhpmO1Kkm5p9JqmRjPcLHNmave58xiO/DtzxAtVw6nx
1UY0afCtOrp2DLpZ0Ql7Z0A1XfU0Da/WADYE/hU3uSz/7Qp/wwEZrFiH2EJ5MpTTjN3DOvbQht7j
Eg6PYxn+tG3yGgTlfVasI2pDqxV2yMbm4njhhCyfJQ5DN4cH2yJboHmDuemgWgjYurZVEYykPDFu
H0jaXTB1TZFHoEVR7bj1QGBYeh1iGwRrXjRiFZcQlcp4Hg++B5M8t7O677jRgbVF7jBupRWu1xx8
nCir+UmL4j5BNqKDautC8TyYrOLiyIjwb+BWUvL7bXM2xJY62aTvNKAoUWh6buUjRTLXs6ddZ81I
am9sVoNJ66rBXgDRlKAb10eJ+rc9pN+KB7EGdOMoMK2rZtLKcgT3SFhcprFIpFP+s6LMMrLzLf4H
U++183hwV+HnvKgvvVNVWbSUaSmjFDDkL7fn39S+diCX9jzNwpblpS2ldRYUrMxsSrdKyA2rq4Nq
VSpk6EnRXIqi/QEVxM+08D60qBpWvjrfNQAdV1tawNhXql7/z9mXLceNa9n+Ske98zQJEgTR0XUe
OOWk1GRZlv3CsGUZnEEC4ISvvyt1zr1dpQ6VblREhcuylMwUxr3XXnstlG1AHd3I7MakCv7eZfOW
VGtHOSMt6OyRFTYb1/ouAn36g0j7nUP0rdHxGHUuPFid/hR5xeeWuqfOwCZhI9G1KumD23Z/7xR9
y611dRRJiLuRI7ot2I8+aPSRqpoR+FwCDf17k3BZXX+4lCHAg1PNU+1J9aCTQ11qzQfGP1Jee2eN
viXXrq3jKk8w7IFOXkkif3Wdfvp7H/zN9l3AgwRhncNtED3soFuuLCF6+UBB8b3P/WbvRmgkCyJY
EJ8kCX7Cl2RPKvdvPvrNtlXQwCi8depPix3AtYeH4g7kqo/adN7Ztm9ptczQel2RFZ/6VctvXHbu
STsTVKvjlofwJYZHT8P/3hZ7y7D1ywlNGhim41TotEXDaQypcPrBHnvndP5fbFq/2miwoCcrmqBb
YMBOgEhDg///9ep57/GX8fvDsq/hPGjQi4tKXIDTMwabP6gh/jiytq3iEac0+2CZvvdGl3//wxsx
KOdM/aDliXFwOSPFy7Qs6Pa1JuajxP+dSOgtqbbQVVOPGkMVdj85OloVy2c3l2udCD3HwfRRC8c7
x95bQcvKzLPhAu/jd/0Bb6L6PFyewtY5l+LnX0/LO/vurdcyh0yO3eAOcgqX4ZbS8i5y6Een9nsz
8WZPy4Z6W0Gd5oSy6J6UHkyxyJPlf/O6f8utbZhD2iIi5clQuNI7Th1m0Jf6yJPpnX39ll7bkZX1
AwQBTm1dwSp6nU0agtMeh9T+0gXMQ/56/N8Zo7c8Wz9yKS9KXp1Ibb4yCOUwE+4G+/caCry3NFs4
0/tdC1bwqRmWXwvuSusFH4Dm76yctyqZwwzZYaeqqhPm4ZY5bhOzbv0I4nxv9N9s4g5+TkExTNXJ
29YXOatDRKYd7ojrAYTMvx759z7/5d//cE6UQe0xp1uc41BXAD6myku9Yf1I5/O9eX2THAvTOZuw
Bk+n3eehVxnzpyxopw8iuffG581dXLUlzBJh7X4siRA381DnFS1iM5jyyt+G/O+N0Jv9q52tDcto
Lk9i9h+nfiSxUuaj6+a94X9zK0/FSgMWDOLUk3JNnb48EzHaD+6yd4bnLQUWJJtAhJPvHR2m7slC
usQ1TMdFXyXlEn1ExXhnjt8yYHt/CaUDjPZk16oFTAoNYEmKKCa2/fQ6A//5vP6XeJG3/0Le9T//
G18/y2FTsCE3b7785+5FXn/vXvR/X171/37qz6/554Ps8N/bH/nTK/Dcf79v+t18/9MXWW8qs91N
L2q7f9FTa16fjk94+cn/32/+x8vrUx624eX3357l1ENk4P4FLuT9b//+1uHn7795l+rXf/7x+f/+
5uV3/P236xdTvqj2e/9T/69XvXzX5vff2D8IYRzqeC5lHgiJLp63vFy+4//DR/GdQmnGJSgTcor5
6qUy5e+/Uf8f9PIdvDCgzPUv/Fwtp9dvuf9gFBKZ3EP0HfkUbJT/++n+ND//M1//0U/drax6o/Hg
P1/ZzHV5EEDzhkckdPG4tyvQi6xet0bxeJp96Ju5fRR7rXvvADDLRt6ee2/i+34LothCcCYO4XSV
ydCWh8WtaSK6l7mbZILu3OhKRw2Lx2r0k9CddxBN5zvRTmWO3o8i25gToZqe142eb9qh2Hk1TstF
jXynA0NTrdpbbyQHzytgqQV8CM2yYzzROcovQCncwZydUzsvoaOr28BFdVi0Mi8kG5OmqLZjvUbm
Svkj3KyUe7JtIXdMVE1qDVEPIV0SJ4RCb01bdkQ9PIiXipZ7CZUqPgCcqCmPbWs/EmV6I/b1OroU
c0Q5i0LfJ2+vfjfYotGPVBRvYrhtO89BJzbd0lWO3v0wJWuADoAKRFUTOdB9M/UTodOUbhqqc24r
1V7X/nfutWcil0fc82v2h7X679Xwx9l/VTf5n/LZvz8flP9CSolP3Leyplswyk4tWxQv/AsdVXkE
a/mmULh7p1VAU1HAG5RXzp7W6Fo2IwLTphmCHVwOPk3RcIXip061mIsjqxHI0ienUndDIKAUEqFO
KiZIjPLxaatEmxp2me9q4rthaL6FAxSwiia8eV0B3Wyv7Gj7fDLrvLNk+OoCgIcI45RtZuyOdroV
osrF0Nr9ukAk2mHjdpqVtzd+s8UwM52vSQ0imOzmXEDO7xMNEcaVQxUPdDN3NrBu7A7Vr2A2zrWk
aknK2j8XjBFIcrsqBv5CBZ+huUOatLQME8Yam9PFFMfXBdLDTPODBONV8ejN4IecRFBUonCOQDvp
ny/2XjB3Zs1YxFUNtTdafEIzbnsIhXcrodB3mj3OYwis873nWugDlk4uxu2hq9mjT7sg50M3ZLoG
SeViqrCjgeoTr1vZwa/7L5zZMNWy8vLNHkppIWQDhn0Y+5GY854xP/P1EjfKUZlCW/EFfvXT0Jqf
gnl2J+FEk0jQI2IETiyxrNl1pgDoX/a3Lo0OYbWpA696eW0Cvh2KYgLVcoLC/9ZKvatQeEu3ZZqx
qUeYOAoy7riaXsq1goUOCSo4uIuvwTSGO0eaZ8F7vRsKK8795Y9Q6Bo642u1a3Fx4dVeGA9WHPhE
yF5BgSnXXedlbcs+w92e7yHUQXYFbSHZ5wmDqxOuM3+9S14n4o8T5bmYoxB5PRSjwP57W+DCzVmt
2LYiKce2OlEVJejcsceBlV0yac4PEFJ5mOyI+kUjIc+9LTprGD87PWsO0xBiRcMiZCwq7xgE7l2L
rO9UQuiYlzOkP6sEv/cOJ9N8QqtuDTB2IPk6N9EJhi7fKNfrdY1TD8qtvneGnjzQDMFJEoqAHqEu
Ro/DKA6V6sg96zJuIAwtA3fJrJ1MNl/OV7Qj7jnGKy6jq3UyLxNdpg8iL4wHFusfxwigfRTyC0cU
Lt4MKpl/XsyLH6DEZXofqn/lkosySBhQ2Zya+nYqfRUr7t8G8/yFC3ntbh6L/cV2Maujc0Q4y7au
tOBRKJ1D1X7LA/OD8HE3yHC4hu4uRLsJJLpBMQwTpx6gZ+v45oSdUMebblsc3bo7DDjAE8UddZh9
4uWNJ8ed5q7z1LrjaYFP7QmdACpmtBgOUVUvu6rhE2hFzkMU6B5/0cdwUW0yXlQlHd6qfeWZrJ6g
aOrbvslXF87xqGSrNJIPlUv2AXgih7LI9CC2k6VL1ncNmKEbLq+pzkKP97tONteQZHhq4IedRu6k
9pZC3DyIfjnDtMSD8LyDV0EvoOjCKpe997y5KkoDNv+Q1KliVVioOUHxOO6La90NdToMwTMAXTdx
FVwtaa1FxjdxV0gCYTh3O3WsiJcWSgrQm8Aq1FRlQq5tykEgzzxqlrhcNp5VwjFxF7brXmsTpYOj
nUQTzTNA3l3CWrPeWnh24ZfPqRL7CEzwe2v8eyn9H6J0HqAsDF3K0PkCrhzL8Q6Asbeu3Te6rNPA
DcaM1319gDLwEJdr87XSfnmiQ5hzHTRZ41RjoqQXJpXAe/ZEAb8syNeGFEUCw8uXUWmeMqfF2VZk
Ia1t+vox+ehEV0331ZJi2W0menGHZt5Piu2moRiPBL5HMZtbEc/ek8eEFwNTK+Fmli4+HWMD/ffz
Vip29CeaWGfK2nX5FGrnpvSr/QQTuk9wG8zbHYcX7FdVVcPBh2hB2wJfQnaKasYkcKbyYdfBPM41
Q58YbnhSBkacRtd5kIb6O7mEbd7OkJ0T1exebzjiE3AjDgvzjiNsQ7Pgwhqu27JKWRRcev2Kn+3U
Xs2mdHfRKPeN8a9CY8ZkKJsn7nrXwWxjOPnFM7r5k3o+IC4knyYgg4nmrExo1H+vN/82alsVayIT
dAaoBIXg6dQXexJodjPMD95UGijGF082nJ+DglS58eO1B9N/XSnEeuZDa7wQtbh4HmEYMvjIPqYF
HZdooTkV6Kfdb4W5hRdHGIvAyyZncw/DMPan6lcnveEwc/4IX2J0kkTNHnZ4z1PAv8BiNxM8qMFn
Pvbb97piMil49ODA5Kn1AUj99UH9inX88RDCQR36YYD+zJCFAZos/nwI9ejIYEzOZVKUOE44fhl/
gBKa52Ejw+LOJFThVppqsu55Fy9lMO9JJ20Ol9s619UViJI/DKHfbSWviRMVSRVQJ2Ud+aCw9Ia4
AiM6fNCA+hGqSDz0wrdx1wo9EkQZpEzcu0KxEX5+vfPgERyfrbQimfp6uQp4GWunv9g8LTKT8weD
dcku/nRiey6iUsZw43g4qchb7xYXTa7EgYVOXKrxYNZmPsEXYSf5pk+dR8trJu+Kpvncz6rfnf4V
PYzYPSkdRHPTRwIkBqgfZmFx6YkgQRjDc5ymswqm+DWo28Le7j1f3Fy0FmLRLQW6VyXfyR6NyENZ
Osf+8sfr33Dv6h0tmrPbgQKzXf4AUx1Uj9UipZjdKnVnf+zjer2Z4S9zJJDOGQOmb3xElDGJRpNt
Im0CjvhhYDctBvBIdZU5PApjd634bhEz+NVw7fOn8pM1QzJtMNj7YP0B9Ho7qB6ifYT7ISUu5+5b
6qRaYK6D/gAMhg1/dAYWHFZ1Ocz9lpjJ/t7v+y6ekY0Y38nNBKyuDTuVjl7zZZzqFesWihRjd2bL
0dqwj0c4xWbO2lzBKzzaRWt5txbtfq3nRxags5AN5fdxhZuPjR4KmjCv4p8BtEdAuDYvXtsIbcbs
3ka8T5ptmWO9tEtG4ZbULEnkDOwAQYSbxgYeGorp91ARBF2ziGJTkeeBeVMyQis7lnN93Baou/ut
UDnunaTQFDrRIT9Kp2qzcFevsx+LpklDPdqEL6GTVLrZGzfQadjh0JzmOoe2ySPQjpu1q44z9PT9
C4MfWnME9vRjUH8fmj44MXQ2RUUFCCRcWSwc9VzOk78LIAkSO8pLAmRTcUhWpHK8jy1mIAsZzkbJ
cSj5mnwKiL/bBD2KZukhOoM7IApg4z4PMH7rnJ1irnOKuP6lQ4ja1hNU+0Ktrzo+0hhAOU+VVzfg
rS2YHkqrVAd6S8gIX6PJLZ/WhSOF6ON+WNEqE8GKhbhOnWKjtWnYILdTEiewP2cWhFHkpfOUqb6H
dwV6X7oBFISuiMuw8PYNtSqbmidjo5+tp58DStEPBc2WozTLaS0eoYO0xkMwk1QUtwRinR3Zwp2C
w9Ju8mzcSfkVHxI2GAFxbvizpv0+7Kl7yxBLlI2g+ASYPsC/VRaOuNwYa47hudNVnXBNacYogac6
u3NC2qbQoL9r+QRB6rbmR790DgR0xNvq0dn8b5Nog70DO7XSX78tVHu4KMw1Ytl7TMMPxMZtEnCe
2SKob5myW9K2fZetIGQWoqrjdUbza1gEBNrHcrgLovaHdPsiH1aMo+2KJYXwyveC9RCMpzsRclC6
uD70FhMig26Ayrg5o1goYtJB/hOc2FPVeXY/d+LGTvTAdKuRPsv2arXhJzcaHmQbqC+Tsl+aYkgs
pWEcQdPzYaz1QbY9FCi6eUzgmdLGDbF1AmeMM8wk4AIPLlmGiCPiVh7ldN/VLZqQAT4lfO3CxL8a
y7U4d+316GQLpy8zFCFwF1c8C+bomwH+EEOMwsR1HVv0XB3aFa6XW2vgDjc8UiSCsWnrL8asfkYp
diYMOILEKoelWLwnHyLclm76LJwyR56h4mIK8LAFbbj9MquUhLeDdaP7oAiHhDCCRmwnuhcRuYZ0
2ZKS6qc/Fu2p1/2YCYCtCaIfVZuYbMh9yy2c0160O19EOgUnb83dakFPr01Dz1li3/NuIYSgoFDd
tECA5tFFYzGDTH/FbpZFotctqB/6wV/ivi9N7AI8AVdfJWFAaDx4qa49kja1U2Rd0WZLN/xyHaAF
3FqCpWiGu7BlGTq2hsOoxxLE3PlhwP3fduxp3ZaHVbr8BNf5EesceemIwvbojDkF+yUNoupoF/0J
xrE7mKOeHJRHc58vPyDqKdMpwDGp7I/ZRk7sIjiLp6a9K7tv5bbuJqVEomzno/2axWRtw3ToA4jf
SVwlQn8f21bsBuTanViePGcbryJYWYOuLFO0jsYuqBNxsyB7CXAFwXLGjJlaYIfYaF+kkxwlzGqG
FX0WFWyLetInLqNr7jRLkAolrzeiUV1dnTBZkP2UZHpED2zWuUtut7Y4T4aei00YBJZeHQPpE0kD
5iyOvkqnfeBD958BmlB1vw+u1xwX1wi1IihE+i04cpDB3ZSVOLmx5fWcN53mCRJ6qPab6MZh0JJH
RImhhs526syCX2Y1AU55hyOpSfVqv0N6EH6/Hl4mS8TIqnfh2DC3ies1RUw7VWWuKLFphD3OPIQ+
JXKG3uEa3XyNTRz4YCAYM4j5+SlyhzPl07c1WvDbav4ptGsXl4I/QknXJDM0hB6QcmzXuKmYLm9m
3EExmQjNKomCQLWKO2sWjPGKaJ1Rseercw7tQHMIYl5RoEIC45d5UgHWgCNWC5fK46rpQ1fVz1Bg
wzFPNz9Xwsmii7VhbSL/EK0yM1pAxroVMr2w/46VbX6FC7Pn0emaWMyy2y3HhY/iPvKCbe+PDsLe
roqRL5Kd7WaFAnDn7SbdbfGs5CGau51vppPQ7hMu+4uPNAiL3vrJG8NPM+paqWsHJAeO2FGKFgGt
ljErohLhbmmQog6fGjIHCIpxr9ah6PZNKB/dEWnOAJTA+0ItWNntiDRSzd/NfGwhQ6wA/PQIeKpR
esjovWtXNGiXdrqcIPupoJGST84gsgLsSQS87rPTExhUTuEDOKfAxNDHfu1MOXT/ZQqVH9i1NwDN
ln6rE1uNX70Ohy9fyJ2/8s9LBtPGuMN5eCjL7YoN2DdStUu8iHFGXCct5orUqd6xmp2KfqsSFVh2
sHN7ZKVzA9VBDUDC6uOswmg/Up1sEdtOBiyzkDnDHSvXn16FtxkXePes85rwPrBJXW7ZpEu0+5TD
t84NgyT09e3itPVuishXBZxANO11MQRbEm7A5xqxtTCU9KrUV9F5jsJxb2TJ0BJdPPFnmJi+4ACY
YjpvLyz6RSyJ9hMIh7XhKiFRw3Nob8K8s+kBa1l+IkX3zFpcwm2Vr2VN0gXupLt1Vipr/c5LjAp/
FPNaJVgAUWrCKIgLsED2tZKX9K75Dq+s57kYzTkK3Xi26pZDtiNzR7i7DyiKA9L1rxhChkTRHTLf
F1nM6LsITbd3SgNxLepjzVUCi2ALMpy4J95VQC+9aDnOBTpC4YVxU0p6YqaNN4RLyCA95y5S2xXU
d7LZmV8RIZuABfwYuY+QRvXPrsJZ56vWZKFTJrUdvZMEIn0KazSUQBVxq6BnBHPFva9X2cZSBxgW
d/m0At7DlVHZfJAVUHkc0L0BZBoJnUuIW8Q9UHTXg+hSF/QV9kDfgp3oDwBN3eWzo/t5P26b3ofz
Bsmh7dOoCnXJxg4WwXk+hUBbI+TFSUnWs6e7c40M9670xy+TU/ObXifRpG+t7X54pd4Tq3VWaadE
Ut+dgDneTj4kCtZ6kNiJx8hbgoSHrUzU6D6WW47IlAuXJHpkLFn6MtFdGaQl8Xjc0zCvPLWmRKC2
EDGDgLW1YRKRLYVGlQfYSTyibXGNWR/a2Nnkr5rUCrLFO5zrLl5hv1jpxENoCTZadDOyEhiLjEjc
rRJAB9QU8ja64YtvT9OIneOVTiq1rpJaidtyWYbjXIX7ut1oSkYPZICIP1JV7r0KdF4cN81pHTV2
Jb5yWQQ/NKfs4mZtEV+tMNXSAbTbe2cgSe4WKsokLNhsuKEOQ9flHlfJDy9UXiyF5Qjyh2oPw/IN
+JT6ti6sPkkI9B4WrWEWidIIgneIiWmNMXGEe6Sdi4XlFSlB6emB+2AOTp2ygIHTxhU8KcJaAGZh
wblas4ExZxdR/lSalp6bMV8pGrnqrc2Ns36bSTk/hELcNeudYP4nTzsHoClVXjuwLCzBSLkNGISM
EG40E2XJ7HTo0jARBcss+Bo224EF/pBXlW4Tzwse3Kb/6VooI86oxPkh7AHFpaQCQLaqcaVIUSUT
89f7qV+rHJ3I9K7feEIrRGTLUvQ7FBuQ2Kyjk7iUmsOS4QXkk4fEqyqB0K799ThEW+KhRnJAY/+a
lUxkMICtE+jdjVh8c30oXCPjmiz6Rq6A8HCPvgT1tYqc8CxcRFCmXfUZkrtwn6NfXI6Kd+VGd4MI
+9uITUVC2uH4+hHoRh/hbhgeAmAwqMlEaTtkgbeUN02PJbP6lTyZLdjDEqqOp0AGiTc9imlDJURW
p2UL8tXzfqHX+TPv6Rx7UAqJQ1OLK9poKB50pP3RsbKBH0in4qoIwpwOTbx6Sp9xL4uspn6d1mYN
b5wSCOlWXSo7+j4YQnKNPtf7MJg7kGDsvP/XA7kFWWLV0EydLhgBdKDyaRr5HhiSOoWzS3ajP96Z
iKiDDNVDY0HW7MTITqLHuckw6rvXusE2nQcYb1zXQwdXhnI+iHYbdiNUFg9bLb8UrUuTwZ2eIYL9
nbYvo96+9YWe9pw3+0YV4lj03L0yDg5egbt988SNxkK72twGsq4SjoR954Sn1z8gYT7iJqjGfEMZ
8UyN87kdQpaWffswlptz7lnvnDtk17FXu00+Rv12XbYXnE0DKFzXQSRUeP09RKe/FFvXn7wVtU38
2s6udbYfFGqmR01r79YtnQz3kZ8WcFhLCA+n28JoYI1FAZeiPlDXkzsHu6WEfkpf46xhCLV2AONQ
HfPdZq/bBt0mqzkgjBsfCMyxEIrfwJa2ProtZlf1/ud1GHLpbMBVA2kgoIfUzQO//VRC07YVDo2j
DhUzEt73TfmAFqIg6ytcUooCzN5QAJt45i9QC2mtA7ehVv5y7XZliDelEzHrzcIQgU4oZBDc8jpE
bGmrZQeCLyiI4fSgxJzaUFfQvRimkwZmJaSqLi6d1b5Ar9JJiXCLffRCZr1wmt3YBd6jLJB9Wl+u
x6YG7b6p9HRNWvXI/aW9bfWoH1e7t7Pffbn8Ej1x1tvZc1MzK/ZgZ1sdtmG9Hy/gN6T9qsSnFtcy
oxtAh4hcqRKd5aCcpTXynBim0l3c1eWUaYFDS7jdi+s/LiVawkWCKdhSlGZ49gogE22AfcuFQwzV
G9KlxJfWdOlqzXUd1DJpqhIYtYETG9qBip3deuQv7aSzqLPIkop2x2bLUusV+6EJFoALdAAYyjIG
ZmhaTaGbaZKqZbrHPltQLi/BLRbbwLPGIPlfeu+sgQimjR2x8WGC4kfrUVosmMENr5Rcjkj2+jPS
2aEKcKxy0mSD6deHTYOHELr8CqxEljhdhA3kw6YFtirLYWLjGe4e/LYP0JfDI0jiQr0gNnxzz3XU
urgRoyk3bJzOJSfIp6cZYS7EqXLwir6MAa8PaGxFcQ6o6Wbq7sYPgvamwOEFsKrIkQcFx04CGJqD
eYET2KZz6ByXsHETU3UtagvKFsxIQzNFEBAuf0GGMdzPBbn2Wo4jHPIiiWBmSmg/IklT85rOXTBc
Lf4iUuyMg60G/7NvDDhB45iPFs+XLXefOPKDmnoT8q9K3nMmcTP7BDAa8brcKdk+CKpih8Yh8Wmr
cfi1VMZuEGzfTe8hBxRY1aHbXfslsKDGlP0jSmFTWtTRk0Id5jCU43TweMh3bT266Qgfwb1r63ww
dv3SKi1is4RV6mxDtwfHrrnls0aKNK/5IuT2TQ/RuWq29cGfkYvQKcjGsY4OA4x0rjQhA64itGIR
58EdfaRtm/vV3QI/q1RzdHuUl+bBReYtljtwJh5RnvEy+JVizRj2w6mW4xhC168YgOt1DMHHoEy1
47P5KkSxJAP8GtLB7fAUBrHRDSb0+YxDPlGlRC176z9DV8ccXBdvwQRKTS6BnxeKLVeFnOXJup9B
WouhSbYhmfO+dMK9h04kzPo8H6CgmOKKsgO6W5xkXTlPGGthT+cFuSP74dCtCmwECB5ZyBGuClXQ
CshYJhFKX+5jxdddv5ZhYsrx6Jrp+LriDVocUZXYhqSHxh8Q7/lLUPTzVTN2+sLzAGTqRF3sMZQP
VccunYTAuWDeEUOoBOndvNDMAAIwdK52C/gg+eLKITdygHOdHOdr0443yxgtpzEYnyMPdmYNPxCL
W9BlSu1fN+G6wR0Fc1LuHPSOwF0nBwMDHQYNe1ouv0fo9u7BHl2r7nWIr3G0zbcekz/Q6PlZDKjo
QfKgvTwBjgCtAwD2An6Oy971IVPcowqDjNG6RXRVLqnL3AAAEuQa10k+zwxZFESMy5PXxkuzoD3y
gttENU2DzrkaGotIn3qw5elsC5qfuSNywfG9Ydgc2kfYMkZkErWhcLaol/PoKmqbJqO+mK6FKap/
1dLWCDVIocgO6Jc8+ass47Jft7zo1mNPQGHuBj3sAw1UFhB1u+u6y4gVy4n4oBPACBk/itaaFJhP
kEeO2HsAigA8Tma3hb96WQYH2ntdXJASutUMszP0T8Pkejeal3ezDEpIlOuDI5WFKoETpdMErGRc
tznu6NnxBnb2fO8rkLgCVzsIHck4QL5QTqU4L0ujY1TZxiQc26S+rD7LnvrQVzeGiTHz+889qfy4
l8V1uGEHGamzHqDTadn7XrelC0WmtF2Kg8vyzbksdOX011XXqxyNwWsyMn4rfLKmq4+iZ0X5eo/Y
EpaCHgTuOnHGjYz81hIUOXqyHjrXnmu7zigCt/PeHecgl3CH7FRw5/jNFUrZag/n7Wo3rd6U0Wiz
u8BFRW4C8qH4fe3iA1S+TdxQekdoq3koBswimUkFsc6pOpslIDtW+j8BMbADZCSPm0IebCEfkTRt
CItlXBJ9AHDBd84AniT2KpUIWp1v46VgC9nVR2gzTGCnKwRPa9Hk09DS1DS0SK3u+1xeCn7G5cdp
URzLCwqiBUeGVHbbz0mCiNWhb7oJiE2RwE/w/MLhUbQGfKCBPwdmsid/OJtoIIdhdp4NHGrDxXze
pAjvQxcdLlKN17x2nXh1TRVvdYDkSIE4Q0aal0iykq2tAbrQur8zI6hlNRyntMKB6xRhPpcrARel
/KyroQeEhbo/1IefgsbueDQ2h6Lxo9MgVxKXfPyMcCMUG0BhQDEZXf8Pc9+1GzmSbftDwwG9eaVN
Q6ZXyrwQKVWJ3nt+/VnU9DmjikomcfV00Y1Go9DNSAYjduzYe5lXrhoyp8U4VSSg5kdnVkbLhyRH
jtV1JYcYyHcmR0WR8/UPj6YTHbVFBg1iGEhlobhF+/ulQiPOKdcouW1DN9ozcCMwS4grq90ATlwX
NZooyxXKbsLHiPKFmnWJWjcskgi07OCLHQsrhaIK9KiQH6KRj2RGZnHJZN/4ptsMTTU6lM+dA1dk
V0OAOBzgTaXOSnFfHTWB4ypDoTIRdWDc/yWsFWwMQG/YbDDpXoIKX3eOECewZhp5zXTcsBPo4sZX
4aCPDSOjVsFsExcy0DAnW7mwNzeEnK3VevCTrdtKvSXU7E7yRIwwBrwW+3VopGDMa4gCmuCW44sb
scfSlZw8TcotXYv1QXLL37BO8F9LGugBjiuVFZBBH4LHDbjnhu8sna1DgAEMf6yVXQQMQAz6o1IW
rxEVX3EnlaF7rfC4k2kK/Pc2uaxsg0gsdaXjXbUXgYIoQqUyu8SXdVS6qxeOQ2znOeo5EcbLEEe8
ClGTwWagC2mlGA0oOuYCE14v192+WnOlF2phT6V6Ok4JcdBuSlRPnaTGfbKJV/CflrWyFSurdz/d
MkyeRnb8FWcBj2o3yhQgbnqaJ5tj1UEVn+VXTNRiXQJYCnwI0JqcMXSQs0/Tot20zQD9H1mBEary
a1Bg1iwgE4L0Rx86Hs/mq44pLsVYI0PkRawdoXtmskQyE75fx2Po622QVDpFuecBUESHY1BUz/pS
OPMC1Zk+UIl6USBcReJ59IOX2uM805PTWA0w7/oWU5bquI80EFyFbYi8jgY/WskRzsCyr1YlR/eb
3q+eytRtLT+Tx+3InUsR+YIol41VDAAud7B7QYTDXmPRtJ3aZUYRcKyaAzx5KGp5wF2zf24Edh+3
w9WregMm0dbo19eGDXb1KKA8KPWG1EWnIKBGteTjVBtRjlPlVShB5VxW/EFru1uaI1UoGJwjYgdY
Zp2eclSy9BaeZ2gpKonG9wrK8FH6VgcMumwVLm08h3KM1LtGJhcfKPxpTCrs3RzZjCRtwcp4T7E4
tOnHhEjulJjH6csl+JW5rHKcck4491zWoh6hZMX1YabKDdc7RZM+wyV+3498bwFe2muNr+QrthkT
jQ3cQS0y+mngg/LMcs2uAeZQmLLcymmyJtciMYeTcSBFK5eKPINHdARuCKigsCk+46KN4TvfU2bp
Nuum923c4dydV9aUyqCE33VetGHq8SNPOqycGgXGyvd2bYByD0xfD6VXvWUdCoW5uKUj6VYHwkvq
r4suki2/B/6rLlo4YYr0DtRWNC5YaVxXw4cnotsQJtkT3+JCBduFo9J53jqWWzi5ozuEnMMMUhgm
K76vjfmg1+x0PWmvJeakgcbf2AFxUvbSOSndF7FiZfwsBX31LviAr+pZQnFILSIZwpLBiDR7PGQ0
j+Zsw4EZlnHIsVA26iuYBgvQ8kMnf/DNqsoyHXmvrHod4mLmptIR9VutlLkDVeAsQDYpIcPA3hrl
XMu9TNbQo0UOgkvvAAOEDi/oyqjeUPKlktVCarQg87Y+IF3/wr9kHW4xgor79ytAgge+8lPVg7em
ljFWB9WjFltXqXZVEjjVyYLhNYA8wyFN+43v+a4ab3o7hjC2yuJKPbbDjY2YZ/A1rnzs67nc2HXC
runxEyKFVkSFF26MLoVHd9q/aB4V0iIRcbX2JDTyUDPOc/GscNmmi8NLiEYhGwu7xh3/kdD7fwLQ
AxiPv0ls/B9geif4KLMq+6wf/ldzSPz/D2H2X4DCeZj95RYgfHxH2H/9D/9B2DMs+29A5QUadz8e
vrESQBn/QdgzjPBvaKgpCs/hv+foiaH/D8KeFf/NyZwiTX9xIsdOImb/IOxZ+t8Capcizck/QNj/
CYykWAbsEKBG/9LqojngqYIkdrqjy1qBhaSyvyX/4VvgW9+H798j9k0PJ9CWfeAqbuDCCaiPTR+k
oBpYa6tDH+0jX1KZvsd7mYYg0Ml82vWDm+L3U/WRop7rdgkDNRFn/gvW+u/EEHymUgHSNuTw26Gz
QnHovyMrUSmcL6VZoULiq3AjWsDlzA3F4Sd8o07FReDxeYR3iFk1Gw0oqwJ04L9z0DTOUWtWqSUx
BQLY9d+XAl/j+0h9EQiU3OGlykDtL+0BzUXBU8V9/VbtYZj9/viF5r4JQXRi3TLm6wTvM0RoQKQ7
qlgQtrqr+z59bYLllDAgj3PwUXS6T7R2GU6biH4qlIJge4gW38b/vcQIuydogpFI5a5eLjuURTFS
mgG2tG524it7KXHrvgkL8hPM9HnvrDBSpisqIH4DEHzseLf+I/2IPvnP6kid4KhQM5b8UTvMwkhz
70LgDakMuK5gwEARkJfX8kKd6P3kV2RlP6CET5NF7HMhYzJ0fjHAVPStw2NHLwSQ2TkitrerQDI+
hj2agwdnO1QvREFPMg1e2OXncOFdHXUJ99lbeI/p9977IsSez2joLYRjGzljYLtRq0OFW0uxVbrx
9Hhn/Im/+7/9JxI7neGh5u8GAXy9fRpQohYpb+yiqwUO8hJFdW4IYosnfsW5Eu9jCA8EQ+UNumYK
5Wo/+/3EzlYK9FVpH79fUvaRa1dRi7b7klL5XfnCaRkRu7uiO5FHPQt77oOKtR7eVrIaP7Mf0nHC
Ay+8wsyBR+pzgVBDKeUYIa5/tBfmPf9EI/6HhxEpzlVzdRsrXBg79YCkbGhRnh2WbPBmgupf6lxx
EEVwBMYhoXxE4451L48/6cyaJxkRXNhQFLAzsRN2HocKLcUAyQ9Kj9/jngp0jPl4mJlU4Avm++2M
Uxpg/6C/FjtTpf2CoA3gIGBDQDiJ5cKXnRuC2L1pMVIJ1eHLUrUGmldq0gcl3ea3eiklmPsExO5t
ATPw6Wn3NoKa7KpbfqBOFadyb5zmvcorzTX4RH08XTMhWyB2cU2V4F19BYpP3qB2oi18AmOo/0SX
HDtNIPZx7f7v4xs8flyFV9H0j49/+dwkEZvYTQCCFXps4oLhP/IcR3UZLqyhmaVKinINXjB0jID5
L3EoC9Slguw/YJDImeqFaZ/58aQmFxwCawbirJFTVBV4SLxaMcbjaZk7yUgVLr9z2SGWwFbxKcDW
YFvkrcRCKV6rKlUg71swJsh7wKnXuCajfABSVFo226Bhk00W19mGSUd36bfMJJykSoLYNFlcdmPo
AE4Q7egnUJzKQqOO/RMigPX4hWfiLCmVUACnV/nA/topgD9sVEpAWdbowNKAonj1GXifcOF15kaa
lsv30FLzQV6yg2S7Sm01RbQbo/x33MfWqKB7K6QLC3smvJAyZ7xYZTUH3zMHGG8hUP0X70ko1Qhw
oqXVN3N0k0zLBp949EUlcuSRsqq4XBfhze+WXGHmfj8RHhvgjSm0YSOnh75Z1t8a7uBSn5V8G3tR
x/JciMJzdwxS9Kzyh1guYmT/YA5LChC5GlhXKKg1H+5Llan9CBDWwpefCwhElATZNG9SKPI5Wegz
6wTK0k0UoNxadNrYsD+dOCJYguRScWyHUXjHQw1fNlD9ig50YfzIXxvhmPQWRgejbVu0q4C1vfp1
pHZLMvFzH4NUQUvhNoLKF548HEPAv0ZV/J3kJiAUEAsK0AqnwG9b+PAzq5dUQxOqtnK5tEBixdYo
qt+AcqnlBWnSmbhMMqbGEDDrUMJhUncF4Pif0rCgWjKzgkglNAmw3zKJElBZEvTke4cF2KvnN0p7
eRwF554/Tda32NQwQCihS4gvW4ZqMW5KdhXAy6hC8+NnAxC72oeGfikGTeTUPTB4JVrreUUZVBHv
0Bu8Ph5j7trNEYkPxyDAymEQOSzEKUBIyP3hxMDk4iR5fqDVGcjdo6cMq0rJQqPB0WI0bj1aEfQC
VozXdj+QyME2IWUKioSKgX1IQkcM5OgJTMTWnq4668dvObN+SYWiPAjkPBUyKDUXngfIPHrVYDxx
Cdhc+aLx10xexxERK6XKLhz9InKA3RUTnRZ0wNamKkmvFw18LxdWxcy7fLk8flt28AUGvXlKNmr2
6hW2FKzbJZ2iuUcT+d0YtznVdRTaSgBEUMqx435lzfnxJ5g5yUnxNz+W62Hk08ypXZQLm5rh0RXp
EsujlFfoeMQAdILV/nismfcgxd/qqExAj0oyh64G9z2VfRoxoPb2QpfwC0PMXWj/0oCTmbodYixY
NDfKUg9bUGG1BIgnUW2ojdtowP89fpuZdUW6KwMsiSbkiJHAi0hbq/zVg4M7ag0amYHW/n48yNyU
TX/+bVXlBe3nAG5i/6FBDwIbAD/oqyzUXubegAhkUVBHciFOm1uG0oAaMirQ4+CGA5td8qq/8Apz
oxCRrJMAsmRajJJcQS8DhwAyJy6je+gUAvS4pDQ/N1HELo/TukDzsUR+7e7i5lBz0BxfKoHO5O4k
H9ZledDfvDp0oMQA3Y1jHFylfksNLVj0L5486gUHd7xs4eCdeRPSl9dPXA+Qi2CwebZFrzdX264B
Kv7zRwuKIb55PkCMBo5Co8121Q4MPHxp9ip18sKmmMl4v65i39arLJVCXhYsAJbAtaRG5qlo9jHC
NvMNcUkgdG6CiE9dojfvod7X2351qatzIH2M3sJanfv5RN4p8hC3CUHasZVaS2hgKwzAxdKTzGsd
vTBD00TfKXh+Ba5vM9S3kjyyGWaojd7ifB2Bb/D4y848mNRropO+5zKAk+w+y9Q6OtfD5fGDZxIq
UiQMCDwmcadJEWOd5syB0UVXBXvlZ0+fDqZv80GBth/SvTfYVOFEkcX2qC9YQbWQv8yslUli6/vT
02ToPcXFpLjc0a32XrNZFNWfe/T0599+OAdMXwuwPMgyUgVDZphJVskqT9qFNHnu8cRGTVI34wHE
wuMbm0KOGVGvSv/yeM7nnk2E5BbwJQru3z3I42+AQKoFeBPdQuY692xid1aty2fQpe9BmKwAG4AV
JQhaQqk//uUz6QpNbFDJ5fi0F3rsHqhmqDytvNVSYjG5shcm7meUPT8eZy6PoImciyuBeGZHGot+
YKE2Bqw0KI3i3qOFrShldstxYDqDiTy4rc7ypb+Qv9x/PxR9/1xUIISUI8+CX0eXEohuGxfIpMiL
gKB4oiJ2YZCZwphMekoGpSD2wFUOts9FgVXXwH+1Ew94LJFejH4qOS5Is7YInZGdO/ienUrNoMng
jMDwF2JSYRMtuRh8XYv/jofynx6UzL8kKZEzETZA9lhm1HqMSkhKi8DLvReFzDtd6g1vJSoLRi+i
VEdLQfia0qNnoIEe6EDbgvvAsECG1z6j5hNdKx68fuXHI9J8MH8Bdin7164A4g/KEMIeXu6j7kZ5
BYvAjNaBSwf3TOi8DRQR6C3iJ9i0mTI6HjCJrzxbgMDgUXnyHHCipwejItlygnKlOghJfYKuDQv5
LT45SUWYLRzQ948gaID9uQLElu1bANRZ22MvQfhetTduIrWC1ynmYJ+dFtb3/dNCJlVz61QZlDGm
GFs5UxkUKFS0W7VIU6Ch8ELr2do7RPufNXZlMn+K3D4NIxZjcQV4loElA2bFQEsE8ttttWVkAWw8
ZuE4uR9+ZNLqlaMhAR3H+WhLmWCN9I0bWE0ePxZmbQpi9xbrNOq3mE+NQ0SL3TjCmL7XePAL+eEp
AdeiUSQznlD8cN2GgCFmMU5YtekXYupMTUkmfUaHnq1zipJpuxj2ARsYAv8CT7MJRAmA6zEX1y31
S45SlR8WklBmOiDvvSmxDHNayZW8x4joxSa79CIfEYVcWznCu8mGKqmVGsmeurhLOfYUwO+NRxwb
lCzAwczFeN5uuIaH7Mrp+YobtPEW7XPr8eebeyfi8HBxVCjN0A72gGYkBDI66IgMQg6Rqsg1ioQ9
Ph7ma13fexfi7CiaZPDBhKNt6eydwlwNL90nf+2PhS7sQN0tfCMwmcOwSZ1OB6Bt0FNn6a4yEz1I
Z9IxB/w0ojF0bzcnODSvxVV1WEqmZg5FmbQmFVyxpr0+pO2ByTddVx3B6dPAjTYaPtBcAIiVoDm6
VP87Gbrz48mce6HpoPy246AtB8F+ShltOi1he16/h50sWHnBtrroC+PW63Ighape+Vn8kKe18208
L22jMivrETQ4CNO47J6LJDvp+YUlOBOeSI9SCL2lTVhFOO0ArEjbnQKau8sttWP5mV0kE0kjw0CI
j4nxeE6t9Wi7b03KHrQQ6y5y2jUQ8WqgJetGz7TOoA1czlTa7LVdoSuWcizMc6KCkG6cS03ebQDx
VJstZT7+jnMvTsSTlJJEZDYh9h5N62nTvsuht6uG5Ed5viwT4QPQZdpNy3iw5VbUezb5rN1qVwb5
j5JxgP/+XBWlEvJCPWBeu8YGY1ONqR0PdsXjqZlb4kS4qKCM4Ye+N9owWrJCJBdlcU5gmRu0CjDn
+5R/fTzOzCcg3U2ruspwgFG4aYU55D7eKq8zQBF8/PC5oEeamypyEIMVgreQLShhwm/EibeQM4Jt
uZYeIMdqjDf5A3HpSXyune7M2tXq8cgzUZ2EU/ZDlrYjhABtuvoYmVrPEg4n70vm9wshaC7skZjK
ASvXr1i8WjURr1lal3i4MsgqL356xaUt1pH7FPaXx69zv1z2BVn9HoDAj5V6WUEAasfJzUs22/Y2
mRso60Co9Lz+JfiC8XiouZkjokVQZhKA/iUUdqXUM1K5h0GAG8LjK8z7DROlSxb2X6WrOwciaZLa
VVh2YwApX7c8QcAiLiBh2NwgL692RqTYibuGG0gJ2a6Y37B2QKemz3va45f8alXcG5wIDa0nxL6s
ICMULddqrrChsCst0/KVe1ae0lW7kc0cOBLfcQ1qHS6MOpexkS6qCEgZiBcZzpE+5s2KdyuIVA/o
zYYJBSaCIm5bvxFVBRKhlhLE7nMe0J4lxXl3WnjvKbLeeW+ydcND5jNMG2TdYGqs+Y2gx5fcljeJ
RuGv5JKqgQVNzA0S/bV3yTVqC11N/fHYczuGbOywXim2JaiYNmdGK9r4LVmtAWrXWlgY4MvO6M7L
kXAKSCN2rBJhAPTGvF1w5czilOvVJrWGVa6X69FMbpAN34I7eoVc0CGzgqdea6/KBjprO8gp6ZCi
dSSrWGfnpfbGzM4l4Rdi0iqQxcBvgjQLeLH7JPvsEzCFmwNbvYvlixgPCxt3JpJ/Je3fkhQaS0vK
a4GxPfSxGPT6peR3KS35Gnx1MO5N7jTst8e7kpAmdCgydnEFjTPYNTv3WjjhHuqkYG1eID5uj5tg
DRGJT6iwrPINa0IARK+ffIteOM/n5pIITX0PQSExxk/IgODRhbLK1b6G9UoK6Joig/sF27skxD0S
bKvr40U7PfrvtwZj4M+3jqmI7nkoKdtDJz9HfmYEcbtwIyBkSP8XhCqTIOpAwQU3bRGDGs1b0dhr
nZGvU9MzQCzGZdu/MRqQo1qpderCDplpIMskmrpqqKSuGgwpW97Kh+Zbr+J6b7E6t/HMpaxu7ppI
Aqp7GYKafIkjZNh0O8WEoZ8xhRcQcA3G+KR+Baa/+YcJM0ttmIsqpBMyGDiAToIoao/QqNOoW2O2
BqibzyIC9+M1MDvEdFR+W/pim9cK7UoDaPqvXXhpxbcQEo1UvWUZQaWTY5yf245fSPy+ltbfS07+
EuH/Nhq0RhQKUrCDXZq9LhuhJqitLqiSLqmjXuuQSVcha626OhSZNVC6VHEt6la0DrRRyzc4tdRa
ixduJuz99S+T1slQKIGwUiuiKGhDN9HuTpUD+iHESbahnq4UR3wpDvC2NiCQqrIWmnk6lD1xj308
87NzMR1j3+ZC6VpAYlN83MQo3mhDfv2o1p2+hgDp1Uw20jY0YxVBwJBXqXqAlLrG6h9Q37IkvXmP
3kNN+vX4h0wXy3vfhAgDYUtRUi/gmyTNbczWoANrrbBv0EiOi594A4FIJBLXCVhvSZHncwMY+9sW
7kDpngmc3P39+A1m0joS0z2kMgXVUJSCas4HK+4C3Q7ckA/UuAR1mEtuSEB3xrhwMWTw+5Nw3EBQ
bO8Joh6XkDHB5dkQ2gSqf4DcJGx5HYf6Q6SEn93DSLS3AHuRpJ82DGytCpVKcIluM/aV8qH9+njy
Zo5WEvNdKK3sygqDyQvsxD+yVKFVrLvw8JlTjQR+p7RSxVJMoRtFt65ZcDhd20bm7KqkPSCUICO3
CyTQ+10BFcS2DdKFvX1/RUgkNiVxBdxfBeQLRQPtxSFr1nUVmXXemcWkJfd45u5vHJEs5Auum3iR
NDK2uEHjRxuPvZMtXPG+0Ch/b0qRrOoqAaBOUVwxNrvx3jJL3ECeQ3MHTTl7K1cfXiNrcBqnVUUd
WoTpiTqClhuqANhvRTNbNVpYLMIZvirk934LmR2FUssz+fRboAx7gL6MFu8hoatLL8mtfWZf0E+T
dWghOYwWKxoDvKruxWojLUzzV4p7b/wpfn8LlLBgiWRfKBg72SkvaQsJJa21MeLV1SFSuC1s1xQM
3nRpVci0pdLf3MclonPA5BDIbfHSUdhpTLEJWmeEFkIhn/JwIeWby1hIvkLZKSJkwNH5cB3qnK7f
Q/0wfLQao6WGt5QV3X8PWSAmLxjRuRqnMTqNt2pdwUL1dSRhKrCZWmXmKhKWp8f7Ye5EE4g5o3ym
kiLYp9gCqmqZ6ltXxvRWjYGGoeaj1+KbiTGqvxmU3nCxN2QVomdGrT9BRM9itGrtq+fHv2RmyaCU
/ueSyQvo9QzcdDPZjzYUNi1ey/eFxujQuVxDhVjr1tKxOOROuMTbmKlpCcQJxyh0XpfTiKWenIbP
EcX83PD1g6gyWqE3eqJDQk/19HJpwOnBf+8KWSCKaEHh+m0Lep+tQH/80p+lVfsMTyjIuDkRhXLm
45mcKyaQfAippHqvbDFMuIbeQG+jmGH1JpwX9MoJQIU3a0iSaLhVr4cDrGh6LXlfGHlmRkmeBERo
KTHpMXKrR0ayUUzWyKzYzE0YMVgQa9ZF1T8N63rL64Vda75T4zImHAbrDRi+hSU9c36RhAoWzhEI
wvgNI/c7aPa9aFOsAsTbXgqtdlhlVKM9ftuZU5gE/mdKKfL91DHMgycRyj1Zt22hLvr44XPpCwn6
9yJRinrexVqBh331W249oxOQco4HV3AS5Z1JkHtXNERYqKUhp2V4Z3mSxuc1BU12dirGcHv3Kdeb
G7MaXjNWTXdLlIyvi929IYhwww5MARschLbRVExuFW0gHWcjP1J907Uo9QJVKB3iuRsczwg9iuV7
KqWlem6KGx/LB8K5uqvCTGgVrcbp/0JYTFWIsGuBxqupeuOQ+dcWhAM1ZQ+TgF1s4WizXYguIrTJ
hrKOrWbVbH0D7Wpjid43c9rKPBG6xjgqI35aciViZ2s3RmONCCWRRaOB4eqKU+7g+vZSamDCWqIl
a4G5sEruJ03yV4/l2zkLzhCKDFM5x7tmt+4EfdTP3pZWkJL/yC4gi5jjtTnHvx+PNre7ifDlsllF
+zwGQwVdVYpTU0OZJYeL3XvC+VrZDEsLcWYgkp0QUAUEGUUMVPSrhFsD3+8yR6k8h/BFanMNNcgS
qGi6Bfc+3g0Qv8alnlszEIwToM2z9Fnn7tkkc4Gl6YzOpnBdTe4Nuqgpp/zKJTpjhE6wcNjPfECS
wZDHgS9DXZe1pYReMXnwFgDOXGWRzrXKy+PPNpNOkFwGRul7j59eo0vOeX8VqfPgYhO5W39YqkjM
xNyvCui3ZcglLsRcBQwBkUQz3hcW5O2MyGiePOMZ12ALKjYmbTKbaru0Fr9+/Z1IwhFJUj1AR12c
qre1CdsKmPqZMm7btAqN+3ViJKdYrzSYrRmiJqw4ExBSI8QphLO9vLE6rBdVei84/RatxV6FMtnC
5ySsE/+viEZSIjqW/uf0qU0UInHmQbNUly+Blqs0whSqoDpl/vKNn31aIvCEsGUYIbCOjFflpzKd
WhtLWcTs6ieyI78JRoiMTs9WYAK2Y1LTDUstaaHhBBU5HpDWUwR3oscvMreAiNDSUpDSS6eURdwI
9rhFe9QIV6MjLSFFZs5qkkGQcC1EoWQ8X7Y4fdS9lWRC11XjNoAS7SM93fgwlnn8KnNgMZJBwHPB
WEPea0qCaCM1AXK4tmq7gXyena+DFYgjBg8rCDUyqiuDQ6z/zGx335iJ3Ru1tQIda83qksWaaOEa
3cpfe6a0sFFnppkkHrAd3YgsqNy2fGT0S6/ye+gMGUu9hbmaPMk28NxqkMvpgACcCfffywmC+Cjp
nnj8Y9QZcx9pQCdqsO5Fbl0ZV093tSXO3xc4/E5AYKdP/y0G0VyO0sQUgzI07JIdBMK1tXA0WD02
zkvzx82kSF91yW+DiLLnluJ0Nav1DoXQ0GIt+tjrgRHWarnq9ECTDBH1QKgwqzwqopH2+/UJ1k4m
FDZgY68Wq8eLbObY+AJNfvsdSi/EYqDImGnxHFcQDzVY91egBAtxZWa7fN1+vz1+HMM06GHUZo8h
r7IQ2+qop45Z4qbNPZ2ILEJfV7UnSYxNCSe5fAvoQwHdnMcTM1OFkb/C2bef7kmQ0O5aPFz4CE6Q
8F1zJosPtYbsmGukF45VxYvgyHte9Z5QD0QymeM6tCuwD43ayUz49G6WvM/nOg8k3J0LwhFGfZjH
7hN6JA5uY9xLeAhhHWTBAyr/5Db5qdz5R/H0+O3nLtEkDF5qvThg+unDfVAv4wWaczV6Nr8gCnxr
gaTZQ718Eklec+duzb8Xz4+H/cJ93tl79JR6fJt0gHHjMZAx6fv2nJ3qqQlXPcX7TofA/6ey8c6p
BYVcdpsZUCgV0QAt9vnTUuFt7qpE4udrKoyk8uuTMzCFVFnHO+Vm5PBnmJyggHB9/JIzq5ae/vzb
Owpthr5OzTO2JL0zRaRF0gdoewvLdu7hRDaThaPXDxIeDliKEV2ChQ/zlQ3d+zDEfSseKp6SBjy3
2eRfa4GlV0EAcr8P2s5WObXbxmK2LDSMKCc4UDp/LD/g7vqWH3EIgcwO+X1IC77Um8Qp973hbvml
9sIXifneT2P/nM84hR5q2+OnYcHYfmjz4wqqdwn65N6WPSRvBa+i6a91e/rZfZY2Nehf+TVYC6eu
W0EHC5qdY6uivAcXTqf/5K6w5cg38nsu6N2zCOOorX9cAm7NhX0S0S+0VVeHHMfY6Vp5iU14BAgs
9CwtaLcywmrMVxRuoKisrChKFfJTihQ+V71Xr4OwmTFsOaMq9AISxKsB7BRJk/Rgzx0eL8u5jJMk
AYwK5fNFhS70YEBjVhtV2DJqsSlYLirNvzmt2k9QzqWDZwZCJZHgf2oIKrnPMRwEYw1YLBmj6Zui
2pmifshVToPcsKro4qbVEW6dpZroTE0Lhu9/rpYCJkd1n2FY0WI39TowUDZWp84jVLY1/3a70avR
GI0pYcoXErn7exJCe38OWbJZIXQxFmidvKaQHArg/BUvpiv3T3CJ7BZIXVjkbocKeZFrjAkXlzUO
8EilTsou3SpHVm+d1kr0sl54m6/U4O/9JilE/MpFyHc2HarjzAfPqzlctd49MMPP9YZtrOSDdrWx
MxapKfczTYkEg/cdHGmqAaOVZqsPRrQKEZHrVftOGfz6IzxNlePYYrfUBZ6+Czth7oORwQ6yImMu
YUo7drh4HnvNG+53IQFI1Bbnwk93QldZDNyseLhaefF4SqrQgPKpE0bDCVKwC4zVuS9LBDaRqiHD
GtSoyYwQGfbAXBIY2C0KkMYXf/qqRArFJ50PqZ6GsXkLDjm7fstsw7OHGhmzEc3aCj1t2C415ma3
PHE5C+DbATYjBmvNbNOvyn2yKTZwYTGpXbttt7WR6d0eYrqGv4HQUbdFI2vhi05f7s6a/QspXlNi
6Gb4oiCA7LNbsemevCOc+G7yy3ht36KFY3Jm4ZCQ8dH30o6TU1yLWNhgM8jXMyTw2RJ2dgoY996C
CCR9y8LvjsqR7wLfBVghFZ5hnKSwmzZcUtWZQS9KJCS8pXoxYXyMUR44EKUAbcXV03uTTumq37Af
3A1uQi6/CB2cmzEimIhNDJNuGLrZhXcUWKhF1nAyY5Z28pT13JswIhuCP1VLif60kamdjNJt2y6h
WWYSZEkmYgRTBn0oCJinTqP2EapFow4mlhmjyzSYuRXor5Lmab2xVN+7X8qUSMx33oVVUFCYKEXl
bGoXrGWVOrinx/tj7uFEFFAaCF+5A14GpgJrRb3UamEvUYBn6j+STOx6XqYaIabx8BoFk2EHexI1
XPUGnFCXTqT7l2mJxHrznusNw/TzCwP3BdWzQpNdA8tjyQvzM1OYl0i8NwAeVZFMX5u3gLS347Wv
xbqsw+QXeQqsGFVcxdCQV+lt/gT3d51+XkpY5qaPRHwPSL0jhqGnl3OP0WoKlHAC2vROtxC0Zj4+
CfiGKBTAOTDTsmuGBZy9iyHtP+DilUlcZbpiWu07IRFeYEaorB4vt5mLFoSH/8yIeKodmSFrkYQd
oxP3jJ6Nmju0jmxF/fV4iJm4QhaShzqVWrrCCNO2RP9i4ZfPXFAlslrMSoUi5y2ey5jX1sQLOPWl
sMJT4AjvQLqsM9tfZevExPlVWp4W7pjFqtgMZEAiS8JVXLAZnAtQSM3lUKNHdhfW3hMncFbd82bn
Yvm5nC5QKExWaKiMpe3iKHo8n7PLkAjUUiB1HZyoUA7hDCW7ZBYwPCk8b7d9uPG3/o8gT5JEBOw+
5cYspzAK1+VGXsBZO4eTEBQ7Hr/F7D4monYBs97IZbGZ4jUKp92xXicb7rlfNXpkl0a9yleDXmrC
Jr6luADQlnRZqvjNXK8kif1zzRclJI6KaR9n19GO3jgdTiGxKTmj5Z7zWEVHEVfQXW0Fr0uSmHPb
jITlR3Qu++P0zdoeTjZwhh+g90yNlcr8D2dXshwnD26fSFWAQIItQ89tt+c4GyqxE4TEKGae/p5O
3UUuN7ir/pWrvICWkL7xfOeYD1Z9KtWj8N7KXAZ0fvl6g9dsycLWK6jiJnxEhNdNEH8RUImiJFLy
0ayLsAei0MuzGyHdygVfIn7jq0ZUfn0TgarCQBo/Y99N9PS+Xsf1vP0jcFgifa28laqL8XROfvb9
q+T0xoPXjgFbxHBZPWTKLQccg2huov4bv7cO6rEFPlrtof75Gj+1d03qVz/KzddLWYFj8yV58piM
XEL6yjxB7Pq1e4VK0oHeoW4ZOlF5kgcS0g8GEE7xaIS3uGRXauh8ifUtnbmu1SCv+3c2fzrnAdN1
0k/24iHO/WbjbrwTJq5vYKlWDt0Syzs5PTpJBl42RTVoLH0ncoBW+XWrFrp2FhY2o5S8cQlkZk+p
F29SbWyEl93I8NYO8cImgEVZdWWT4NFQr4T0PGTH3+j48PWHX8mcl7jbmCWj4SpinPou8FCzQ4Ry
KPdtGkA69sbOr/3+xXX34npwQf6MSe24QtDwOkHlL81vRe8r6c4SeGtac586GruDuZoX+6LP9c1U
dM2dLbG13FMpIfP12Sf+GJ/6t/JUboyfye9bs8krJXu+xNaaiTGJqsb2z/fjffyj3w/g4r6wl+Ex
wTSxb25HKH9Dy2QO2M+vP/jafi2iKqNXtlGbWBP6FMPv7Kk/QDPtll7B2sOvR+CvqrWdaGMUCg9n
D92deEWdjrx//bNXru8Spcihm9gZBp7c7q9R54u5zXbdz5tUdSvXdwlMjB2zrLIcmqlW8RTTj6y8
RaG8cviXOEPpmpmA3jhQHdH4MzuKm6nlNev6h/NxFtkYA/8dGBFT82S8ime6axGdjFEDtvKz8m+O
7K0Ul5YQwqmZa6FBdoTmMkr4APyDJST+NC688efDDCKQD4yCNG9QhT+wWy9d+dJLPGHZsI43YN07
2UxVYR7LUPX1GfJTT7RqHnXcBqwHP8bXx2rtAi4xhKzxPAbNx2uonuxAynXgG7BHHCEmiUES8m4c
24d2e5PyeOV+LNGCmfZM6RTwEmIPAcwXfuTfxr06WJXPanQHwTUnjvV9NuxclCFuzSasmPglclBU
1myDNAdBkEsC1rWbXquoH57jqzxV6/hjwf22f/56Q1dOzBJImBd2bXcTehd2dddBYLp5rwwKvbox
/Pr5f7r7/zj3S9ggWlfugNlzBI8A24Bd/QD1RhR54+fqCJEitCOmSGzag7hju2HX7UiYhl5oAwV3
SzFjxVTYC09f5ImXg4oINq7VQQ8p+Zvk+n+GD/61toWnL/Nee4PCo61DBSS0gymf9NA+Fxd+BMjp
AKnusLpvgLwpfeDSMO0EOfJQAI4D9Mqre2wikHfub/UM1ta5MDCc0AaSkxOyoAxCYTiNyrkR0KzM
VfEl03ALtWBa8hGQ4ROmgSHc65ePfOMBvKiPw2b0q2cEO6iasMv4O3kff6T3jQz0a3P5+gyt3MIl
4K+qu5g3UDc8xUOIpgTkz9vuEdJXGL7++gUrW7eE8nVG3Tptjq1T7Utrl34zfnz94LVffv3/X/51
Ioxoj2DjXP0BBLtf62fX3g3z3st2X79h7X79aUr+9Yq8SlpoejowiKH9Mu+tF0P5+Ta+0LcryQ1a
RJhZnoAts3cSH+ogr/WL7fcC8cmtAvaKy1yip4YYxSZ5bdXSFDpp7NRmb6S45Y9XvMsSLqWmfi5Z
gYdz4kYTL3+AyiocMmtbuG7IUn2cPfO/AfD5Ev/UJ6ZLjBHJfIUpA7C/XaAVf8F4Mju2LzfHTa+2
4R824893/Ot7dYXriPZarGCF9+CkEEKFZCT3xl+GVneZSCxfJXntJ0rfm9O0rUm6yUfvv92kJQoK
TG9yNAa8HBTr+gmi9LHn2z87fuMerZ2E6/36a20pSMos4oIBicjvtIfwFRoy3Y25hbXgfskqNjNp
OYWNhw9yDwnY/KU/0IMZIRQfUTT/+jateMM/Faa/FkAKzhPLQ1iZT0nUOuqz5jZUXLv96Nm3MEhr
m7Sw07IwjdywFQJBhRGa/J1r4RvDrYre1av963gtkrdYN7UzS3QUAEGLmsfunJ9/tT5ms0N315/F
rauy8po/ZYm/NqobM0k4yOfR9Os33IdU+97c5Xu5iTeoc3iXLPj6g6x1ZP78/68XWa5uhV0KVFbA
RxbA89ivxdE9pRghvlbZvCDdzpGIFMQC3vmN3GXFHfyp8vz1Tl7zIW0slB5ammBm/87lj1+vZuXT
/wlq/3pwB86uGESPBtQtiqjxPgkKBMK5cUHWfvX1pX89fLAqwqAAg1ru+EYIZDefvv7Ra9CAJd/u
NEEpNynQrB8O4717UOcYLG0QsclwrIw37zLd2J2VuHeJWsya2XOq61SiEegndvgFkdpDv5Xbr5ex
tvdXe/zX9mjBSGoM8PFJzyDb6UQuRDLFcKuHsLpLi2sNOV3Segy/HqDybXXC/MmR3vUBEOTXuRL4
3K+X8cdU/+OC/zGPf60DvLtQuLviB4q9FUHb80CiJALH/rsdAmCzNaSvj9aeb5OnbCtf+IXshedP
SIq8/de/YMVGLlGLeZZ5UBHHQi0jO7ZyCpoRVc/Oe+I5u/GKtabIEqg42IZ17c5dAdn2AVYSi7T9
E6TngM13br1k5cIsYYl6dpTLR+wk2UEY/M+L8qA/AHoNboIpVPe3IBJrrmsJQQTsBDiF63I6DCw2
QR1cZ5pAUBnc8lsrceYSfdjPtiOmdsbVSVMIHN+NRu5bECEYvKgDsvPrD79yP42Fd5/JDJkyCy+B
HvQ1X/RnNKzTi37I375+wcoVNa7O5q+j7ZRlT9SEF5TZIUPBsa9/ifrl62ev3U9jcf+Fl7f1ZOLh
dXVs8/vSBD6NfEj7JQbEiCV3VnmorOd82nFM6TXq29evXetNLbGBXpk0Biwbvoz2zXuzg1Y0hjEQ
vuz0Hui4IzpTUYdgbFe8Anx7aF/1Vj3fQhivbegiGCjpKKYhQbiXQeh+/vRKKGTL569X9u9nQ4b2
/36sWlt2mpZYWG/9dtjvjgPxPt66mteP8v+NHFvi+aY4TfJqwMPnpz4kx/LOitKHrbl1HB+A6Oi/
rWBxIorUzXt+7bxWfGcTAM4I1OFvRXn/zlvAWfh/tyeDYCA0qa9WEqMO9R2ufOCiXH8jLPr3VWTe
4sMSj1lt7uLp/ab7YQPleAWpG6dbLKMrURdbIqu6WcwlaJLx64fQdTbpzsRkrJ8ZPiT4RlQxrJ2W
IQPN31ZdyPWbTDfS2ZX6HluCrUolBTIkvDnb9xj6bLb9ST6nxzxyQ2frbkzosn9MJ34j3l9p3DH3
alD/MjnNnPxv0OQqX1j+8Fps3CeGyRwXSiLhfGgD/oypYIyK3ErYV7pobInFGjkx4ulKftB+y19r
gPJAFv3BQhrG+zYyjmpzi4BqBZnHlkydVtEaaWlhL8cP0HRkOjTRjBaBFSVb+z7bkEC+YsoaK/PO
6llh4gluKbrl9P7tXdmSx7OYM2OEXjoMn+v57TD7dXWrprj26IWfkI3daMmujy4/WWJBtetWlX6l
0sWWgCwF2cFR2kifipP1A7UmnP239oNucsOvTv2lPqcv2LgIUmiX8mTpHfSDs4Pzbp2mG823f3ty
5i7sBpTlq7RzYZR6xvx8eu64HZDsKcXgCefh14ZvBULAluCtRCCbtSDhDZgbdM82/XF+aDY0qLbN
4daw/7+jRLZEb03A1IiS4RXevQC1WnOiN67simFdgraIw+petqV9EtCn78vkrsqqQAJkaBXJ2XHo
yZ0fv96mFQ+3xGhZxdwYcpzxxNT6TVoAOtwJTKBV8fH189e26Pr/v2wPxAWsxOQgOi4p3YCxJ3Ax
UzGK1s9a8wbyxlyJpNlS6XwYHI76YIOUM9PxLosZiCpR89+WSV+EnjNUgLMKwQ5Wj6yuK9MP7iZ8
V5dxs8vapAh1x3Uwjyi4ZXRSd0zMJ+E6LKppbfid2dd+YYo+TDq3iPrUxBwf6cWmqRTzq0YVQcKF
F6IajbEIR3iHbBR10KoUfDYZ4VubOd1WDiXfaUURuc5TtUmVSR9A1B+/qT629gIX8rsU8RwAYxG/
jFNd+0MBmzk/zMSTm1l7YL1MxyTIa5mFSZuB5Nsy3L1hxPaOlNARbYfC2YKPYfLzoZJom3dOYExW
sq3koINYtPl+iMdk45a9Puclut6W1Uwv2TioI7N59eTlPfXTUZffRDW3W/zMEcw0XfOrQ6EgiqWd
bzUcPmDcAnAY4IXpjrhFA1mC0YoMwiuwZJVDZFfwpQYrSRDPOo8GqcXG0phTx6aAtlh5+cYo2mSX
Vn0O1n8PRHRJOhzHLOuPpHBcnztgMB9bZQRz3LGodBPX9yr8tmwqoS5P6HCGxpnY1KqT94awsp3d
amvPbFJG7ViNO1l147ONJnbg1TINzBlRfAtmh0ObDwCYSclvHLy1u3M13X+d7bbLRuVcO/EWr4JE
/5oGUL3LWxQAazdn6QCmAkfr2qTt2g+ZMN8udsrb9uTGxVzJ19gS1dVX1Jzr8fr8R4hgY9+3IxL5
4owjb92ooK1t0MLOK1uCa+wKg+i8u0y+t/rDk//RQi6Cw84ueddBj/ZknzHyExoDygJWqP4j9Jct
QVrQ2wItqwkfmfwAbQyJ+mB0/CR4MW81QFdM/BKnxSXXyWThBbK+H+3AGJ/BBOkLUgQ6vmPy4Wvz
uxJDLzFbZtz1sR4Rh1UWNAmawKnvtV0FqnrPqOlTfiza3v/6VWsHaonWSlyjagoY4tOYdr5J3qdp
PzcXS99VThoYpNmMiRty6z9VAtkSpxUPeaqbbARP0qAiLz5R8yYJzMrNW6KyUoOm9ahAg0yO8cH6
XTyj8XfgwbTJ7vTOfCifC+U/yZevt20lzmOLaz7nhLltgnWwCuVrHLIWaP+vH71y/dgi9xs08VxP
NfMpY6DM6uywSB7y7NvXD1+pNbAlSIukvFatAyJIA5VAMySP5q4AF03/Wu8FutzkRrF/bRGLi54U
WWZSjde47WM+3E9lEmSYNL+xiJX7sQRqTYx6ZdZcF/HADvLd3aKeeDb3ZqgO/TG7z89IFwiIv/JP
+3gr+l354ksAV282zpShnXiyW9MIh5zTUEvMSX29pJX9WoK3XOoZRTbhPKWJ+zzl8OuuEaa5feNz
rP34ZTzHVTtzOkC3hdL+zoFWx2aMh/hGZrz24xcOIx5Qd+XKK89qpr0/NNbRoe0nMbobxbe11GfJ
XacgvFA1Xg3VnlLbn3TUaVTheIVtfxVW1F6/Se2m3UIwzPWRJVkHLqh5iMG1sxc9YHC1wbRvo8sd
mE1u+u6sQERHB7VJ8wZjn+Vs+RgMbaPUYVkktFs82sNoQIzVxezsjUO7Yp6WqDMPRDOiJBk95XQY
gkRc0R5tos+IRsiu7O1b45IrWdoSfmbnUPwx4pqimFiR78ydhiAbZbJJCt0+NRnJt1Xu3fIea19+
Yas6d+rNOW3pidV1vsvBseQbyuY+FCnr7dc3Y23fFpakMy0pjYIUZ9axbsfA0raV6UACK53sqHKN
W1JZKzZliRXTLWUz49w52RLS4dzm9R4ZSv7NaCGn2YvSLfy6MZ3HUSWABbWZ/Px6fWvvvUYaf4Wj
RVEME+840GFJxZ64Vs39lNoSEp6CqYe+8ZKXtPaak+tNE7qZbXuzUXq9nv+oZC4RZLUtjCmjlnk0
jAEz9ga19HmCjlfip04pLuYA5TCog3soQjsa/CS+oHb9y50BtQ9qEw4w+HoHVkak2RJVZpAZHCgQ
/Du2eL3fVuVTxSBXUDb009P9vruiSvFNyqY4lBp8dV0OijKVfKZ5tsmRCHallyP+QjBZzK9DbXxQ
YeQ76TW3QEZXr/6vnboe/7++0SBgJhJR0yOaciQOu9kz+qjRCW99UKeyHbNsyaPGEYaLfzCoWWaK
thh7MHR7YtQ2XtD5Hh4GCBDsRYnP6dvcpvuOqPZHrrzYhahtAqA046R9t9NpUpAuyKDeWvZMRkXn
Nrc4cldu0xLyNmo3s9RcTaduzlnnj0pOkeWM1VMsUnLfUX2rXPWHB+xfe7aIkPpKAfkKMTnAkcXp
PswP8VUmwP8ZvjY71frGFpzphv9GAiDCPrn2D4P/1IEnL92mQbL9nQQfCBnOaBbdAqGthT5LsjuV
FHPOvQG8yr4R/JzfRvDuXZnhHwYfdAfh14f5D2j2H+teAraES6yG8ISeyrkiGNPL2dFOGwXZGU89
ljOBFtaII6RqGqDnA8OJIDj3wrKrT3PphInnfCeGpGEmJijStS6oAuSVyZgpHsqyfjHptUHfIlM3
tXOATh9YC4wSM1KsAbJbWk9x0T84vG8ha5eCsEiJo+rVNy+XEGqnIU2m7dglURV3v/OMp772phqW
rVehkw6pn+Qa0+VtviNscnzaJzKYK+9MQdRD6lmeq5n9FnHNg7qwbmFzTOcPecA/dm1JB9i4duK2
rQXObih7BDPGd/aeI3vD53Pt/SwczQo/QcUgZKqXaO+JxNUBlZZ8nAXkL4tuhHb7POWXSnmuX6O7
YaMUI53+0LfWOG+ntIgBUeUdy6NOgFULFQqBqnrhjX2Qys5rfUoVhipNq8Eq48Lrq6hjw/BB8hoS
tVPcbvImAR8xh6ObhIDgBCnGS1dLawyVhbqKz8loWajPwIE8xtlEdh4e9Q5tvquUpvC+9Wo2tuXs
WFsMKMLKIh7Qv5wsqaETZBkfifaAu65wABAdgDg6LCis4obMQ2VEOjPHR6EgEQklE4xjSrCmj5Py
+DYVTfcGlKBtRRIi6bsWv4UEFS26X3CdREXVnKRQ0kQX7A2CBf2ptSHYXTu2vsSNeRxJibOWmp7v
eo3alaPl7PK5yHwHzGNABQ52AbZlt6nCGkLvd4bJ+UOiIelICvxw3G/rQRhE5/5sluVJW0W2rUzb
2IIGGwRyOsNkfemMUPUsatjD3IOcCEBGm0QX+WNVJt3jhMyp850h7u5skgHvBYollO4GpxB32rNR
tKLF2PkSShXvdZaNx06aSUSmeoCC59iFg+Tu0YM47zulMUagZ85AXR47mBuvgLwZcIZsaJkFOEzv
Rgzc+VB6Ncp+4DS3J31JtX3vNSPE693M9idl6yCx6am3odc+Fy3IGjMG0DGXRUCY5fp08M5ZGQ8B
TXvnxNRggThfKvfjyhoBujBi6GPXG6CFYiS337lHErB9Qtbz0dP803aq76mVYzKp0J4fk2IKxlh5
fl7UP0jDdI+BHAhgpQO6PF5VXmyvmY4jE0UIBhHh91YOrFHtFfsORYjdCD2U2ud9Om5sLt1AyuZT
FcQ7pMzxoH8GMmmaCLo14WOiGuM5/tg1+dbAl3yPO2VfDGKAIctUuZ/EQP0Jeje0HCCd4ampuywg
jneuhuyzcfidJcfpIpoKemcqtw99Z7wXxWwF9rXD4aRy3E2t8znRBMEfr+9No4dSBZTdfOJI81HX
wgx62V/NIPlOmVPt68ngoWbeg5ni2jU5V0E3yZ+Zqi5JWhvh1FJjXw4AlRcsazZ2ZlYb+4ozp6y5
q2pohYMZErPdjflR17KL4hL+MvOmc2l434y6HPHtS3vfd+YDlEw+C0kPaQZTV4n5t+MOoI+j+W50
+OwbVVzsSMVeASOg+7GtwUOTtYY/J5iBaLUAuznnKsqwZehD0ddmxsxC34g07JPuksTlnUnSCmYS
9kRW8Y96qCefGrneeNKoAiHjGjn8/F7osQo9Uu0Ss3+gLXc3KDQDK1zbbb+l3nBXxfqJiP7VpvYY
uIO6xCwDz14n5Q+wt2E+1VMXzszXicdPiqRPTE5VMMRURBm+ZjD1dNqq1BbnysnziDi9u8/K8YC4
hPoVAGP7yTLBUWvpgze39iaLHXs/IencMVWSaKbJEOQuGDZ1MnYfHJDT+4koEC2ZJmZXc/jOt8Ls
jSC2kh9ZXNdHPlFx7pT7I0sxKd4JeoCwurorFXfORdqQQCVcbRxqiE1lOY+cJelTHwtY8krFoUrd
oxDdTxFnr9kcf/OgWBWarbhwu4nvRk/UR3voofWJ/TnW8no+jLrf1p1jQD5QJ/fzmPC3KhZHPQ27
QsCm2ymZXiBwhTKzSZD3aPLMsurdiie0oeP0++Aab2lezq+mOaufXZ6OO1NXp5Y0FSQ/JhdXzG5x
2DJd0UiyFOP2bvZYeonhl3PPD2NsYMJ0HuCOUyi8+tTqhD/N7qbVkL/KEY6mdGgv7uCqvSQFFNo7
6y0hujzOk+n8SIuEE19DoMJPJUCbBs+PqqMczh3kIBbk6cQU1jOINkv2I+mzPqg5OO7l9NQ57U43
BvhPVRDXQBurOKCjOW0KdEx8J/ZgBricn0wZd2HTeVNkGG6yyevx6QpNDYrePthzf5R2v7EGKoNh
KKso4zindvMCjpR2W/BGB5VX4CgWPBolSB/4cE7sZFdmRujUc3JgumEfbjaMAAZbsNlaQnErroM8
LbvKL4sW3qklWzbkGqscfxdOqaHhNleRnpx7zrMHg7kSLnYKpWDh0Ndh06CvVzRBkU4Bbdr7dHbR
4mEz2BfRwTnYGihaNge2kveZKE9JO55S3BBuIjXh9vAt7VBHHEm9UwPUCdLExtjnUGNWRFffNJli
yIGmaAaNoJ6vtF9m1h0A6c1r3/Mra1DS7po4pm/KJWermsB+SFnUgaV3njCTJIEihEb4RpQ8Uvno
DyNuJTywEvKMJR91RqH6Qwc/zZI7nIz3cjRAzBdXO9iFZ0XADCahA6GYeSzr4kiS5tDXsJhu8XoN
5jKWbGLPHiMxGMU2N2JMQKUmQkMeR3rkJVovalOjtFjqfqtpi4vl2uwix2GOEB8dsS90m0m9SUkV
WZl3IH22g55mBExq5HbpBT2cQ4mDkzZFNDHn4CRgcZ6TO10Md1MK6tjECI0xpVEiup3UmLEH+6ev
U3MIqWGdKzqM4CUWzC9bMvo9bww/bqQCbUNc31VjDMYnSM8FqCPtMxd4V8+8t1DX8Ekyb/s6BaUO
g3K72OUN2LIrDc2EZh9Xrg924m1T6z/dp43be3eTp9pQ8niTuzBBQ5bOO1uM98mQNBHt8ovN5ksN
OZLZL6mq/Gl0XjHq6wR11/yc5rq4U/2AIaeOVYkvDZIEHnDkve/a7snoZB0gihDoTWEQKs0y7Xed
OR0d1QKvYRG0Z9zpqWhK7Yuh9dCmdezwirP+5o02yG+pC59fSrk1xnhPUhH17lRvx8HOQ8O0jgVR
O+gQTCFXKsP2UADA0Vu+pm91KDwCG4krL+eGbnnNHszWeuReHFZ5AaIbZz7UvBSb7jrGGvfdN15P
70jGU4hT6i4ohvScg1i57LMITcT0BT4FdHISL0p0M/t2NSjwW/YPaaKeZlIoqGUPMfepae9mhmlP
4ByajaFwVXnrgZCumhDKQUXtHDsZiMh10/6wMuZtRAHNghT2wErArm/FVkBMhbBF5s0L5NjHl3qe
t1k8bhJiZO/EJt3WQWEpELVhBhBlAzFQbwOg0cMa0lLXF2UCrJRYzkfTQDqNsi3v+30zFG+xzc8p
SXZ6mrGIHjP7jifFTnA0I3HcorxqNnUck0NaFHskMeZWueZ4F7fmkxjEHS0YoPulrPeVHcdIuKUd
uETjpnA0R5AqWbqNssYyD5J0/NOxMA3XWbTZdfG87wsXMVmyM/P8Mo+y9/MqBz4IbppNUA2MWwHr
PUW2YK9lTO9dNuaBB/yocqvXibFgrOwPmjsfyYCOfiWmIuhMxIF6KFAFcGPpMy4epJif7SLbTJaM
oPjU7J22wYhV4vWIqBH+uGnxfcYZVEVCtsJpwNxCjSEarWaMNBuS0KFmHpVDTsNiSmUkTY7m6RuQ
ch/9PJ+NfrjTfRcWKt9kXg3sh+o+DCEP2RTfkbg6zll5NrFYrzGjRo6PsQmlIOQNTw7x0kBM8Amz
gCPVgdE6v6eS1ueE2WEs4imcEtpCMRlMHmO6By8l2Ruxl+1RArX3FHMehYQAd9PlRpgghD7TLkvC
1tSfzohZys4KpXQ2pUysiBjO41SRqGzayee6qJ5Kt3EuxKvCmDl3okJomKBcjxkS6OliSKIYgh7q
x3C+Vn1UbYPO/QD/mPTVteJyoTN5tmexjY0hmLoqmjWL4qmP3KlBiFWnvsUGhH2lHU4aE5YNO7ja
ebZJK/dCs2c7s07YowyGp9uqwgvFKMOc51FKvc1cQ9lhGqK2bIO2zTfItkbfpEMDNCSAdx5PIBPr
jL7hscBUcju3+LH4io+oNcOAGD1CweGnrgq+S9FX93kT0wNHoRBwCYzX5aBOu0O8fW+XVaDT5khz
9aDJcPIK2gblXGxn0/tIrfZ3T5otTy3f6fgBGetvt8h/wQRBXVjW3+Yya7diIhdz5C+dAWB7MpQb
r+1D6FCGeUeDIkkCzFeETgN1RI8Ec2tGtIcOcSI+Ey8+Ax8bqEJRn3WjnzccDPTNfFeJ6qfKMxTR
5QRRYyAenF4/uKpVfkLtLowtkMpU4KpUlf2rFDkkwoDV0oyaR6TPO5u6ue917WPZZDtwwzz1PLsz
RR5wMFw6jQ4zIj8UH5CB1WfL09/trr6XyMGmGbwcPaoIWYMRE9eDMZSYKPVYnIL3tegvRdPjEmFa
ZGNONfU1zZ77ufvpQoH73hXsJx2tEag4oCiYhZJI6T3aurSgumDb4SjERRnzHXeds8nM89CC7j8p
2MamRRvFJhIszzEPFcAklOjKrzL7YqkETU6J+BN+srS+V85wJqM657R6GPoCDTgjKKafGkcib+mD
6H/lFGhs4DIp/d6mH5hBeCjMH078i8T97FfInDyD7K0as4jFr6537wsSv5Y6/5RZhRaAguSdTO8T
ZmYADk7gxRAlrIoB3dbGeuzregqtKo5xOhwku65CC9YlE4BqfAcbH6RZkwW6lKFNOUi/BlEFpeUd
MfIJ5T57tg5zAUBAM9v0MrrzfN+havJoX917nX9XSBoLs47qwoxmw9gKguJHZjwAXoOsHgpPrQvd
e2b6iHvvePaJUuZrWhlndxrDkaaf1tw8pDkKNFUTtiP6iHr6rApAl8s2ylN2cRRHK2VUW4WULfag
SD2Z7WGgxgGsDQCW52xX9EY4xlnI23qDcxGMbRKh6o1KLjI9Q93bNd2NTb21Cw4e3MnbMiWQyyCy
Sw1YOZopZztO7QBENI64NRzmXvpKzv7sNm3Qa70ti1c+ACOUPA5zUpyli7troL6GY3KfGuVZKBUl
RryhIG7yIdAbTC4y1xLko+ZY+nFdbIsKcRB5QSC7a01HhRV9BI0uwPemilQ3fZrxiFCLRb2Tfp90
/GNIkCWP4Bqh89bJPjn+FIQGTkbf4eOQxib5dxp3n3nnvOu5e2UefQX2PqDEei4Aww6l7g4sRt2q
rB9AYTMkVWDH4j6R06VsY5+wzgjMFhGXEKjLFzAp9SuDmy7pb23LF0u4T0YufNkWoaxe++RR5v1v
W39rupemsgAgfhu8iyNTZIbfpv5TOa0/akjzWv/D2ZctSYpsSf5KS71z2wAzFpG+98Fx8C18izWz
XpDIiEgDDMMMMNavb8WzZqYy6nblzJSklMTqgdt6jh5VPY9Ng46tARTBYGLo6drBgDJ/Kni2qlUQ
aeT8UxZiN4LcarqPbHbfeB4ch+oVzkn7CYl10L9D3XuydbNmU3b0nfJVIZ1Dvzr/TkzVaYTqCyL0
4NsMmWTCh+FAMV/DBDdBehLckWsfqXwNHKhtDrnnb23qoO0k/cbd77O3LXvzqMRTXjlfGl+hOgFU
zKnxgs7aBHBBa8M1w+8Tcu+G1wUUYN25sUWEc3vnGfjjKSixcFo5H5a3910Wo8k46F4d+ugpIO/2
WTWJa28q0p/yzqt24zyteW/cuBfg3MJVsc94rOaTmu5b5zjASqCBKhyTwDPwjM0ejdejGp7d7Xcr
fVTONdXVGkYraw6X3UId2oHuVI9nLME5ax/9nEauNLFwPjwxb/lgrfD6HIsvW6UNojZ2Wd5lHx4t
ZPETeUBz03VfBtum+e73DZxcEV4GaBDLehoNY38OkAx2jjkEINBm+pUWdbOCQfHOCbwd96b14JuN
K9BiAmiM1G91KyLmsO+N523gaL7NQ2fD3BeK3nVZahCajuuZDjHyVaah2CnKqJzgmTmIaxj0+0Yy
3Ir2BAIZEOhil6NwKaVKHB8L2IMNDo4xMOmQ0pboGsmAphXupg2GQ9u0D93UrppshL/vaG1Tx+wc
33/tgfnhSEnGwT/1DMu5nFcWEjY9ogMmYJiBfrVLmBYP4MH4X/L8TdE0Ji57VDD50c070hFs3iFK
S2/fNumLB4mxmSHCBqg/WnepZX+xDbLM5nmUr8rPjw4alWSTtzbuU6qxjFIMPskQeefqofbRgkeG
CEZxfJbmjtfO85RPv2uRuGjBqusEtoixoXurVl+K1OkSF/k6NykwaIaFx9w0kp29kRyM1fTaGzin
kzEguHazZwu0fiTc8pp7Z3fU933XQX1PWTRxlMulPKmi9KPKYqhu2l5c9QZLIvP6uxkjukcBAcWx
sV81U7PuyASDnW5vsg+ng6KZ8ey5wuJJYci9CkcD03u333nYUUU3r7OgjeY5XXWAAMEv8ABI9RJT
4XerugSLKS3RqcE+DXJp05THdCiBqNcrt4V3T65iAvA7sOq1gw5UzqzWI+Y3g/4w8C6eA1Ih4uG5
W5yjEyYDuBUFLqa/SrwgBdg6XC1LQ8BwB3SxqFQ8pfCS7yRwjm6lGEJ2l2yE8LcVf0Wn+Y0/ilix
iy91VKYkIvbH6BZHL8w3daW36B/55FUb9Fc8DvkYA3deU3HHSB+l3ablztFKsUoaE9H+rfDCS1ju
Rf48slekuAARqiOzGoS/WVVCESKjfGjXWY0GrOhDyaSnk0LCpcrHIYiDsM1Bz+Sk3jhpflTOPhPv
Oj0WEBvMVc63rbn4gQ3q+k777TpwysiWlzY7p9j0LSie8ELW3Qo2DKtAzaC44f4a2rcwL97GanrC
ZfBVD5g4P/xOGv0wEijk+m7lGux8gRgmaF6FC9sqDDdKg1FoIzM2DXlCNiXX4O+g65orDz5wQcxo
3q0dWwPV519D6ka5ap4FTYoFlSmyd6vKgVGA91DUz1Z37irY6jcpgwlbcQIV6ziCcBRlBnkg3+Vh
CWO/d5shfbXrZ03s2JSWt+Lcio017Tkd0fjKRVwvVHOwUtFue/2eF9Me/WNi4VYnNC6M8jS/SirQ
OwPNV9PKfQDv9GtWoohN0HpTCbb2wG1qA7ToYl5/dIR3p6uB76oGvmr9QIMttclXRuc6Fqp6CSS3
UAq976YXWHjHlIm47ogHOGJAn6V+6SGskA2hYJxFBbnafvdKOvKWKvW1Rqy/Clj1OA4DvXdICHXI
pa/3PcX90gUbX+wm5Nt1uU8B2adLWwfAk/XW0WPke4/O/DBjvxMnDqC0ttJqww3MoXhFVtPgJVjl
TzZaCIwrxI4ImHxhk0SErfOFSxaqbdBRy0nEPDO26x1ksFGI1qqwjsvz4LvUnWfuEGv357r1h8uU
92Cp+BkrXwJRZ685tYC45JVxV06LTCUVlk6C2Thfw5Fcam5ZL76buU8VmYhZBX6eKsDTANV5Wznx
L6qZ/0Ph+xP5Avmh0SHqw3dj81j3R9Jc8+AXHMf/gZL02TmDmFkQ5rXuHWd8X5n5EcSV5/+vp/7c
mqpreVGmhQ/lA4AbNFZAAjEXcxhJRaofZd7//Klddvuv/8Lnb0pPTc4z8+nTfz0qiX//tfzO//6Z
n3/jX5sPdXqVH+3nH/rpd/C6f/zd9at5/emTuDK5QeD10Uz3H21Xmtvr8w+1/OT/7Tf/4+P2Ko+T
/vjnb2+qq8zyahwF1d/++Nbu/Z+/2S5m6D///Pp/fHN5A//87UF1JvuPAyqTr3/5rY/X1iwvQP4R
OgSFCJuAtxYsHIPh4/Ydh/7DI4wGFOizH4SL2LRSUMn/8zc3+IdnO8gXYS8REuosnvXt8qfwLfcf
DgEKEvrMpTb85sPf/tfTXX6Ujn9MCEbjj8//owIoqLAz2uWFf1rK8E3Go4V4Ouq7kKIx8mlJM5DJ
+GxZ/DJSD1T5pijiOvXneFQtOh+44Zar9uhUDolbH6CWRiRCPB45ZQmvgh4kjaEYIb1n5iSGMU+c
QKNeZ85oax/AXWA6413l+8ZY2WYo8X0z8u+WNt0xy7O124z3MtXeVoW5iDNfI6lfWeB0r+HxKvak
v6Shn22MsOEhG87yiDvzT5P1b97+J9nc7e0HxKHUJ4x4PiDKn6ksjc4giDENvxBHoIxoNygBcAIj
rC71EhTP+iaA1sGiAI1ytD2zcVxXY7ueJtN8dbtgj5r7YXQIwFngmkQj2HKgcPgFR+6TxG55SijF
HcwQ/mG53JhCfyLcmFplhvpleREKpD1fMjehofBXjT0U+6rOn5jSzqrkk7VObVTwwG5Agz10QiWZ
BTx9fvUAc27hNO8AZfB+pVm9OU/9H5bC8nhYOE5oYwyXDz6zaLIcuSl3WnUZ7XA6leiwEvvj8M0m
HjTUluJ3gZVCvNKkdwqDc/ZMfwhTm+71DIQIuzLyuxqKIOk5J9Rx800Jd6tCtXez1vxRjwa19uqD
tlMfoSH3d69ESI4ljYypGOUGMdAelZcat2/MiPlGTRscSUrYoVICXXkAx61yXPcR3E78yGb+eG0Q
+EUeqAsbQlGXtUMO22pcSocBV1kczhw1STf4/oul9jOj7TZKIbEDx1+cmhkNPy01mbot0LqqvFRN
b5+gX3312x6ZggueAUqVdSSgi4ryppRbZBruOle+eg49ZRJXlGg/FqJxaAcXSfQTTU8DzMijonPG
beBZ93wsil+QVz/JoH88bgCbXA+xReDT8BNhqSXQyfhhW12UdNUOO2c9WHAM6rI+macp38jUwniX
OpZT6x5yVJrC9FGK9Ltd2uiCHTwN2gpeRlMeZh+nS8HL2POGHLaLGGOvD1+oa/+qHemNo/fTSnQJ
PK885vu+h0j5s0faXPihZkblF9+tXixZoZtLXwTX1qUfjVfzR2lZcTlbwUGgPcA9mqgVj0Y3j25T
VqfeDb8yC5no7VcCfClmXOltDSOQNRBelKqq5jmb5fw6gAPoTv5jCSxwM0z0zprQu5Sz7CCXuXU7
BE2Q5R4LyeN0bv0742PFNSijAb5MwWRBvb3RhXxs8wpxV3tHam+61n6z6cYALkZNHskWxfdghD0l
qE7NL+KXTxozTC6KHmCFo24F3a7/F8knswqWj50JzrUmajfao30yfRG34UxiGBX7iW33mOJqgJd2
4fQnrr0XRSZ2cGqMwy82xrLwf5401wPFB6cHdXGUfN4YvafnrAgH+xzqgR1s5IjAH+HGPNK2PHTg
g6xVWkHTLMOHyXLJSqB/PfyXtnWde7/Qcv71PnDxLAG1GVaRF9LPR1nYobbfWJVz9j0raewRfkKE
IZcRbJfK8OiPlCdote2AFQOwQjgQV2e5R2P4OYJGN7cIqMUIKt9cpZtCAUqTdNzYHfw3fjFoP3Mv
lxnE5DmBC9JY4OHjT/e2dKTVTixtz1wD9wCGtOa6mXcdackuH0DdTtO9XiZ3Khx7N1j8OYfD2Sqw
+y7xLf/t//1xlqWEKMJBWIJg5ud71Pi27EqLQdrgVDi5QuuYWlmD0x9K9MZGNdvToxPly8j1KXZW
xbHGLYnyVYiPNsbqfrWsPrHjbyOE1URpwGx/CaMWRvifLs20HgNu6WA8O8N0rzuiTqi97wGulH22
sWhWb4IW+RVKw5GLrmN3oTL6a7EcFwUydCNqBCczWnpPjB/8QVRrdHMFBygxfb4uNcS+wQIgG7B1
t8D42a/u/H+zK6gNYhJue7LM9ScitMQ21Lj4CVYiTk10cYgtC5VLMZRb1qYyLsoassB0LI9ajG7i
BrFDYPeR5v3j38/tJ/+a20BC3ekGuNqDAD0IEMD+eSBt1vFAUUPPovGKO0b7MeKg+A6I/4qT0AAr
8pag6brD54Ok1YZmvUyUTq2N9likJB3OYMOsTTGc+DT3W6tQGLwRpJBMqjjX2bizwKWzrEyvnZy5
W7Tbo5cSLJ2/fyOfrAN+vBEcNK7teh5x7M9uUTVpw2yoHXr2jVdsQiT38WzE+2yNOPTDETQ80W+n
STUPrvtY115z4qncAbXT63mq5FPlgqwzcMbQGyy1AShmw/rvH/HmKffpLFyG2fVtigdFYvDzWBOv
FN5k5xQSIRSWUujapQnRbqlmJxQ56b5Jv4HsoXZIIxYQV6+k0ujONZXnRs9fm4ZO13HM40kNbty0
gwQcX4WbGq7+d+CI5isJtsxts4EbVKxoCcGII5ws5oB+/v6tLKvi797JJxVMF9SyF0NGz1J6X3iW
7+2w+EVI9aln8G1CGZIqHDgL0fIvKxOHWdFAWeucnXAoLyrjHsA6G5EwdL4oTKToWUVheD5n9beh
4l9EUHzcvhpaNZTDFbBcnhUSEEuHuMSCwxTh6PCdii5qhz5MbKnRgWmEk6VrAECnaBI3MAWAS78u
G3fb5+RU00IeIBFtEkSa25GHX4zrXmyirLvaTyu8RuVF0nIf/350P3lS/Hjr2IsE9zhiHRCFfl4o
beHOIdjw7pk6rnkqSPhgg0m66hvIFvs5RxJADEka3yVRy5tvXKf+yXhDEasQvEzHB/w5VyB7/v1j
3fp6fJ51ZLkOslcPse7nAMxi0FFXQU/PlR/c1YN2n4wSHJxthx10cJ2056DmCwF7HnjiUoumiJCg
wv6ocjfU0iDmASPa846ieIFfW44+V8zfSq8rwM9t8jV4Dc06sNGZL+ht4N3YBosFHJDRlB36ph5+
RPKFPzQoboHTGEDys3K9CowsFK+fiwARnZGXX7zvf7PakeBT2w1tWJP8JaCaGQT6DFZbZ6ccQUGa
dJAoWAWamuAN9LmBSMPegJIOFi3NgsTn6M1Apz6MUWM75ZYK152Hsm8GE4DYddpzmIKCR3JnWg19
FncOuDU2BWbj5CBndqlZtU45/7hPC5TsNR/EnV3pt9uIFY1zkL5Vnby6uHoMOBlYHL/SDfy7awGA
QUCBGcBTCO/95xU4B7PtA/C0z1I/F30NoXpIuu3kZ9YpnQEL5xYKU32q3MRS4++wyniboYG7AwoA
kD9zj3nhv+WWv/NDlR14OTyVDQ3ifq4VJhPRJ1jDq6ZVYLxN9Wtu86TTOvhFGPWpEeRtG3mUUcRP
DL227M8+f6UOZ2rVtnO+5X+YLZCewa1CV5WBx5xPBFxkBMF241dRir7Zu4bcp+kIm5l7i4rpYho0
FCRNam99FOp2VSvl2upRtrVdeylosJXs0JwOPgrFHY7EV88MUe1miGYLx2wnDt7N1CN5K7PCX1WA
Qv5+Xf67Y8ILXIbiqedTGn4WGIcAZbg1FjZK63BEgG00cXKdTIyszNwE11soi/PVPpBueJkr8dyA
/H/tWmdYKdldM3Rd+tUt/Jc8GCH2DfZyqeNj5D+dXGyEsqqGU/c59OcNzOeHg1fyYW1J583ugyAK
PLTV1JP8sXmY9NfElL+j3Dqsxr5v9ypAo/e0f5lMABpbx7JjieDvCuI++8XqsH/W8S2rAwibDQhw
QelCmwGg+3Pk43fw1AC1Yj67FrjPRemKDWr24aaB1/8KAFed2JkX4iANZQymMZIoIlE3WjJc2yoZ
Ok3OqPjNubMBy7RP/n5ug+Wv/3zW4umogwwdEQ2ln9X9/mBr41eUnMFY6WI51NY6rIj+2vdgnZdd
6a5xP9QJCzsPLFn1ZoCmRWZATioDMOfKNj2M3EkT0xmdKLcKY7DOk8GtWNwPIzoZgYOTFCkFdIK2
GJatv44TsU95e4eKyngk7niuXcuKaIMaqNuinStnvZeoCcUb1Qb66+0jPtq4YV0n37moxMZwy/UR
Z71lgF6STFbqgNxy60sbfBTRgKBSSZTYl7wlcy7WoKy1hf9W8I6wVkMDiJKK7lhj6hJQU6Y5fczb
RzSK6bdk7khiIZjnNhvXt11b2yCN51lxDfvBTnwt9ddgLrO7vnIflT2gx6mGjqeBaiOyqQAQxFGM
sNDqbWtBnTFZ+bzjPbPWk7Jf0RDAX9eOu5mI5SW3KQ4ydJkqLIfGdhquixz+GS38N38xzQ67LbNP
E41JxhaGUsRzvc/wX1n1tUAHmT8OqVmPaHNNttQH+MDq31sGH+nO13rnV3Ai0maCFNuSAA6E/hKM
MvbAsbkfa5DECnAyuMu+UPBOk27JuQj4lasyUAR6HxgbuOMIx0CIueMJ7jkr8Dq9qJ68LJ72OUQ7
ICg4EMfr7Dzn4Yfj+tDqWDXKdBW4SyCOjtHQ2WrXasg3qFEHB4mUAnUW1/Kls9i5aygABTDDQb0f
+wMcYLZc1CdTzP3VynnsD0sTVZDMAW/2EDMUYDymlkSvi7BFviE4yGpp0R3FVOsdLUqIBZalUsKo
a5XlqbWWI8jJVuMZLAdRoEwDZWSj0jXp9YT4o/6WA4CLhhbKgwZUnqz0y5XPPTeCxMfZDAL9iMGs
lygtph+3G8Eh0/BGwUfAzzOS5DmYSFX4jYXVBXVAEI8gdxohJ6ka6Z0qpLMNIyipIzfqIgl36JPr
YCNxJjZWCwZ61VUXzlQLuRVkCj8eXvbYYCOI8Gz6rgdr3gY0fzNVPxxHFnygs0AypVX1BAnG3nh4
5baYFLIqgHIlOAWVZt4KjRZY5IwF+KzjcIRsElvVKd9NWrMLJEMvPulB20Wn9sstDXdCMFNBm+sv
Du261ZCRR9mfTDBOX5y0ex66BlyuvvuA1jXfVHQG8je9ybngO2+g752Pjk8KYDJo9w0a2oCzu/Jo
OqEjGZjXRWsVoFE1YxKQeadH9Iel6IQm0S9cKIRoIB6BGdMCGwAQVESenPG10Vp3Pbg63dzoC5Pr
ql5K9kQgxVmO1h7svRO8yRw+yTdf8aRX/Xqk4Obf9uFtrxPQpDctmH4O02KDmimJXA8TU9qIe5eV
binws6q6bBarnpWHXOBUl46zG6vx1Qv66lBxFDlznHK9GfONV6bXqRnHTV82bGU1k0KhFm3dOOp/
cd1DEzH4W7/zMa6cw/tUoEss4lLdXjugjgTcFliDkaNcrqax7mGEX3o9VCw5jbMC5LnRZgf3DHzR
SjKCVZhJuHQQC6Q3AyyiI2DNNTZc59g8RxlN1c6d+5iGITwoy6GJZ2AqJ5+EHbgjMIxjkOCAZCzB
c0S1HDo3sjEhJGFLROXOaQraVQ8VgrHHF/cShDIDoAtSoxHZN1cWUHGbNttZqixj2aI3QkfZgYHi
hhQaeA0B5qVKIZJM0HaNEeIxqD6uH8kF/gwJMEp/EWTgHllZrWGHvCQ7rFJ7sS6aE4t2AvQZ8lIV
tDmAd46OjQsYpOk0gASfvTkpHgVkTPRACcEbBrhB7mdT3LvZeHKBdWxmzw7ByUWExNM+3TaBqbcZ
uGcnqLHQixXgZR+e8af6R8em72MLh8DBmx/r0Ndw9O3nso2tEGt8eVtZa6yV4egHMtYjygFwfwi7
F4FcPnIXbBOMBL4XZutmOk/46H3xG9CZ0I/YTbClzim3jrdIg+LPwdnKnRb586EShGz5bO9uS62w
abpRLTnkKTyoCgYSZl4QyEft2t+B9qY6sOnBgg54CQU/UhyHoK2VMNlOLQuflQIE+BtO7kPeug7K
/ntQ17EBefmuVsW+LWpYQC0ljhti2mdFFUvZwINR2yPAUuc5w9GEvp/PGfa9RQnQjdDsRuaodYlz
D1lvlyYFFRticOpCAbi5HXa3bEVC76FJLvdWK0+NrI5D4z+JutbHcfDqVTpCKpLxHMIZ9wp7K1he
wd9CTz/m9LYV51mfpAsfvNp3/WtNKL22XfVy+94QMEgO217eFVNG1p7MP2oosI9Fxw+jJt9Gpq9E
KwijQoxBJUTzUMlsEby79OwWhqxvT1p1lhtX4NyHMwy40r6dj7fDlICi05tS7m8/lYrqrq6C4ein
bI7E1LEDdfQLcQt2FSJ8r4cU0FShPgDFJ4Db5lVV5STqnSZfdLTxbQpKwr9JT4GAFUp9CqF5WkGQ
JeMbLIf8s4kDnmEHpMcmIBOWjr11sJISKbwPXbPqSBTIMIzqmPjNH8FhltlHroS4VOgZUwVUxrfn
DbNZb0wDtVsj7efbch1Ue9HgqtjK1F/Y7LfHvPUBk80OLtJpeiKVp+NRdmBx4SGCnHoQR6XevneB
1gIpfykz8iwhjDvMPdS4BCzwTTo6SDcdi+0AQEIEQi7Kb8Mos2zQmGu42o015LURNBnTnuJEmmcy
gc48vinVIZUuJDrF5/IbYDzs/gWypzUIMKANp8ltKc7i1a6D5q7KYDfTm3ufz9O+oSlkHAIWRLxt
QHgGaw911WrTdq63wk6F3y2YOMkI+kbkC+uhCSVfc9q2a0cOx5m2wdWyxgPCimaLIcLlOaJEjAZK
daTs7MVTGdZLhqEEpVMdK599byVYzbcgKR16iMgmWGU4JRg4o/VMwdG6Hc3Y3CD4g5t99fESODZ8
kCj5VZSZd5gUpcc0RUwlh6LcO3mDce2nmFNWJ56aUfa2LLVtQXuONRNd3LWhWi8vXSiWJc1giUT3
k4jNNL5UqcvvRSN3dhtEAtDfDiLX+5Jzd5tD2efUQSRxewDgbb6lTRMewfW9yxnEaj3c2UAk7pI+
WC5E0hY75zvWlM9B6IMNRK73aDu0Hk06blqB/k1o2d5tlWY7bYMu5bJK/5gXHwyohKsHN5RtbAAb
4Ubb1fYECVSo06ho57XnWmgFW+fDJS+a4c1MPqRWRCwmLddZySwCAgyuKPoLLmqPNfSyW9od7XDM
D5kE/5CLHObJsro0Cmq9Ety2H4eT010r3Yi7UXmbW3IJxkMHKX3YySuV+evtmie1hvZppKfAvOEs
cKIUJdDrbV8j+wF3k6TrG/p823og7gcXaz5xOiX9GIIbXAI2+XEM4dJbPuvwZZ3WBComEJOBJSBS
J/lwtipw3pth/LglGretN/tZt4Ket4nztsy3DnEhpR5+92AMfBfc/scKd2XrOKtsuZ4hOt/eTsss
7/2d05BrWCPJcmsPrF+xE6QvjwFv0S0iCyLeqWk/LFIvbwQ1gtaQIqDkup0DYZ+m2n4vQwXrKUg8
kgqTCc7thKXU4CR3wUf2QsMShCzrXr9OFm7XADr5GLH/U1qhst6FVXK7uOqe8s0okQpoV0TS8GJd
l4gKkQGCXQE1Eooft8ozMWaf2wEEdWS0QfYYisNE3U2XL8WQZTuXxULZmJvViOfaWT03KD0AsNN0
exsrG4TIiPe6PpSQkm0hoH8yKPyvCI7QDWTVWaw0lwfZ9i54lXOHO8cWdxVgEG4P4zHnXxlI3itv
CgfYOhAKQUn3FfHkGx1x26VLPSjN0+2USrY11jlts0cRtH0Ersp4Ebq82BCtrlL4+Rx5udey6bbQ
K3zMbNS7loIkPDIPLnoeNgUasJpIwKlgncIvBlXcroL2DinDnOEUKudegJBbG/A5tmYY7BM3+oAK
LTqGwVxnKrMetHOCmRoG7Apl7sNgC+o5bbR4yQu7Xwe1hlsJHVAbpvpe9p48VugIBh0qeIgpRLW1
9TLbsl+lqEWfIE4DMdoKkIAG26yzqpUIebbnA70S14OJU9tjFDkC6FuABCjbSlrPT+alPotYxIlV
ju7Ct28S3sER2EIy7wb2OwO1fsu7mq40xDKJM+894lbX3jzUPbFgzzV8pFhDm6yuEbsz3O6hDN/R
oGCXgQGwI0PX/kjdUPDyIBZZG1S9YwpGybpnzgMiKhGFKoRSoR67zQ1yHmwsw9aew6QtQXBFVSPW
VZduEHKQrSZSIeIeghUU6+OBhWJTmkHF0ET5cS6IuZ/9TkUzKI0AyCAxApUj20CCB/cA1wnPRRA+
3UoctluadVBINLRYsAcPdNy2bSDVL4eocNF9R05Ov4I8Hx2TiPMwl/Pv0uQIwGHZA4cc72443jKO
Ob/PIYXdiIwXeDpnw7ngu76YPqwp+yjBcd6JUSKMgu874eD+51aq4FOJjuk+cX6UW4ICbM0eSekC
YtRr9BTbc3Fo0VRhh1H+ymE2UnD6UuOJTh0dP3zqP+Yog+0NwpikrcITBd9xVbiEHFLpvdSjDDao
OIOU41KNgYZtSe1OFx3kU1x0WX7KlTCrNP0gVINZTTQBq1o92+xLA6WWYN7WargV5S5UlCnvE5HO
+snKn7IePZdk/pK5bbUe0qp8MKgUoWdHfX+LGltUgVYDDe/sJRzgQsJixLHk+jbiDPWnk4DCpq4V
esQuGXvmFhdmKnoi2TUP++JgoVofawpqLyDtKZnyjq1NmX0Lg6DYVAKMnmYIUZjkNiyfs1ontR6g
yqf2sLutHR/k9MhZzF0ZzOmTjIKl26c139TEfUutsk84k5C3cnGFgs/d5Qo7wUDvgLi1QxiBGu0Y
QNA4ZbEHyu79jLKNT211ybE+Gtqj6fiNZcLEaw6mK0SRQuxub8UfOnD6cwhs4cFXbKHiz6OJVtWd
mwXlCYMWwbToZOlRXFFNgXsNueBA56CqWQniLRcJXUtjMFAQNWSiXNsBBc6VmToaaoyZgSHs3pH6
m8Oa8KxY+i4oAza4ZL6gkz+oIm+B2VAIpGvmroqgA8aq92Yc/aSs7HYr08DfpEX+oC3+CvHtdOqQ
V63E1FYYAACetwnsBvY71HfqCjnPFKSJZRmzy4EZnG5TyFsWmamCPqW/oHCdrkPqs8TuxFe0d2xj
IGImGigF6t7lTuz4CxCnfcwPVKhIM9XWzOqOgkePyG5szrk41VbwXkI09AB2/VdGwjSik2kht6bH
esrtE8nDV7D5YI9lq99B2YXglr8CPhePaCnYr6CuYl5ukAuQFcEAniyDTl1LbSSbC1Dy7WydNZP9
UMASYmWg3TZV6wAosZ8Vbb8pMXP0y2YXEMfSUy8lVKlswFlUguDMhZ2/CpruW+nAPUT0+tpyAYIR
8b4NFDpo7uDmSE3/BJIJ5qsf5msw8s1kSLMOWZYfa6/0d7BSAZ2D19MOb/uBO6aOrSE18BMG8J8M
EGmc69JfMdGzgze373kQ+63jvTO/fF30A5SK8ndCvrRzv9HK9d7N7L02aRhclWeBLZ3WW1IsDcKw
qWJYY/QAvsovgD7DnQI7DidK+QWMS7HFWd8lXY9FljuJoqPAuillYgrTrSVE37GwaZmEnhwO7kR/
bKe2tfpkbPmBgUmaZFM+r8ElkntRoaGMGq9asOxd2RCQZGj6ZGdiZ8CbOBf/Td15ZNeN7d95Kp4A
3kI6CN2bIy8pUqSkDpYiMg4OMtDyNDwPz8Az8Uj8AXyNJ0ou+t90h6tKpZJuAA5+Ye9voyZc5Xpv
YWvHHmfT3zzpevFjSsQBdpB/afx8X+R8onbUQg5Vw4ihLK6YdDQ/xxgJvBeMOtOp5quax1HAmY4s
JdUliJFDqb5BpBD57imtmDF1Q3Y3mdavYBzKmVcNyCrzs02UhTcX9/o2btvs4sZ+AiHZqVd1Ow4/
dIhRzgDAxuwq/9D35j6gkCfUxmcTkJtcJb+mrLwfE/ExxutpRwU4iLwBZYBES1kpHrE43ypT+8YH
w1OCkcaqJKmoGr+5ucV/NTdaKA+j5VlbJw5OWhBAP/KKZMOEeIVP6UPDqv7WJO0uyvpPrcyAx2Cu
RUTZfC4aOC2Bm2MEpCNam+NOyNhYOblRreu0YVKZTPhyinDbBjh4vYTmOR+S62hUH+w6HLad8ul8
CFCphPmc5ORj2YGzCcCDTqFpchjHH5WZf6xym/lDi6feCu5VwzCqtehWMoZ9enzX6SlVhDNCBK/c
eAdj9AQ8qt0iCEUA0G965snrpGDhNFklTg/szBJFPsNA+2UUWb7JSdHdVKxoBWqitcYoeAPX82QT
swH42/SgJX6pJ27tvik7Ptj4qkXWL3ijVLMbfVDhyg78XQf/G5dIR4z5OD0VuKNdqf0k4YwMA6OW
ODHyXV7hTOp4gG2IpwG0hST6mOsssLnS/E48DkyL1zCjjDWTd67dEBEc09Y4HI1TZ/ovGUQQrA/W
ihU+RoC5dR1rtfMSHTNdhKfIGPU7f6R9tZyfoFI6vDUGDs0oWAUZOi3PH3ZOxDOrNA1kJxRlRAif
5sVwRtPFSryisUlh60fRCyLSg16xNyGj+sFvqxKLmCw2utsfAzBARySov1Q0ZeuyC4g9aVxwKaN7
npT9mJY9Qzy3KNaZyyZL1/JrIJlIIerL9x0WvGjIb6F3rLDlMh9Z+U0KuVN6SDrDaVv0vg1tZO1b
gbchp/4p9/xfTAkZWdWfSP/g+0ils6LNO9aDyS6xx2GV5QlIDRgDvqGodL3gha9H7qZufBJx+nVy
B5BKPt9xq3W3kMKebnWH55SaDssK3feAOVCvN45IH+va/pW61dcoNB7DrsYIQ35upMefkpGBQuLf
m/zOFTxzcl4s46lD0bqqnUJschDpfi8+OY2osOmZFnLoyjt4OEtXEVavdWbzCX6AMu/yyCnuVRDH
q0Tk6z7Vs31jAhIcP1FJdLvScLN9PRB8GaSP4aTHqzEaP7U2lWBZUJVhMdO2ZgOA8Q6GeroVHmmj
sbA/AhwpGPMkMZui+meW1Ef8YclKr5tfTtcVh8HtrpofWGjW5Wlw5Ec9d6bNlPOmcHKue9ODTzIa
D16e3lwrLo/DINc1BHs/pZ4fTMThnp0eg1iLuYYV3Msp2Qc2L9BgQHySmvPdiJLuxKXwFWv3VUDr
KY1k77Io2rd9sRc+vCDZyZPe4INhCr4K23rD/W9iJovb/RpVt75JfMyKNLDb0HSaTePIdj05WAd9
eP9noFbHsrxrUpNkXp6OBzalK2ZsO0fTQ2rgkjHLYHsrfImfB26tTWA7IOk1vPdBW0CBfNSGntan
zry1qtwN0l9qhfqomfGtw/m24sNcN8TqXbpI3JwQGUVWjGcnb8+jf5zc5JuKzO9+ZrCYC/R9DQIn
NKKfBdsaR2MqT4bvk8okpD2R+TjYQzyfSZw9ZMo7jUb3ObXM9K6XokBDlRgnKXtEkqVkAdf651bI
U8KEwm8x2sdOE9ybcdPfa+xcJJO9Wsbmoanb4Q5u4BWYW7SHz8CBVXIV81n0uy4HYxIQwr6VthWu
yzAzeHhbP6KhC44YBqkQyuRCn1WfalN7FH2j41Dl9JSpaV6nDqiPpbyDZkM2QVTlXYKi/wYTLr/D
gKUC53ujqfRajzuDzc/JNXDlB3mpNj7zrEPGp3wu6fxTgFST1LPj2NrRvhYClLRd4XKQ/cqzWC64
nZRoQPp4k+TCvY+8CCkL1vHJqT4b1jQla27nbHZM6IiOPe9h+VEOMty0ka3vfJdE0uXXjML+6Uy6
OC2/VAVFs4m72a9rluKy/HDp2S9NGZBq5AXurveVOmW2/yWpZXRhHDuuS4YiG2dgs1fYNiZvAbQo
glizit2ebd84Joy8Q+ZClclibshWvSuRyc+jgngKGHDTJ7PZ6L5Fdts9sW0jaflDmEntvEg9UwOe
BKa6D2EzPiIUPM5egVUXOt6qoLnotfxX6NQMkELONH+8F1NjfvTk8LWqkFeVYclWkoZstHoYBOaj
YUTFHrMEPLZ58r8Irmu98Q8WLYvGYDZtp4w+Kn6pKKqtYm0qyzsUsSjXKkVh49XNNyNWW6OS5d6r
8CY3iTtcbZ7mzJgNxqc17JJom8N+evbI4w3taSv7sXpoE/n6NzBqfPRhRRC4pCGgc8QE3YHLuE5H
iB/1upQesu+Gytbs65tZ1d9aUYFexGOaNSY6cGHdtUV/nBOBKWXl0yJjKgP/4GQmW+b5XQy99hPG
AVigDp9rGnB6RIH3tChokTpZV12P0bIyozj7Jh6Zyvmaa53GVH88Bbp5bwfDeCZOY1otO7KijeTV
Q774KqlildJEonwcUaGv+JPi13lfGLMNHtPhCxmJPmw27ociayKWepKcW58MzCDzugs0WrZ5jHXX
NR3qhiC44SA0uI6eVj8m6SSP/EO2V4al7Wi4WMuzIGsn9yzgUtKHzj7fqpHZGg0iunnbUqfe79nk
y+mos7Oz5s22U5YgGaoXX+XMA4z0vnVbiJ4KSRSsea6bucPLG9B5ZMw7F+H5d72P+C0uqoreVFKn
O22KI543bXUE6CquCYSmugVPzH6gqs52y7am9NJPNUq2lSUs8ahJjWd4fba9gLqzsfVTUVDBO6Un
9u3InryP8NzkI7ZQR94YGp2cJvTOwEVXUzxXMoX/OvMMB6/bBNlMJ8q99A749rgyYyfY9W25toy2
O+KbYB/j9I+511Fx1Z2GJGweVM4ri5AW3qzPQVJ2Z9e6epPcWYarToYk6Is2mCT2Pofb4Konj1vE
sdro0RggAfSuDdZ8vPGJ+tzBoICNCDDhYKU/7aip8PBKk2cuH17omg1O5Rx2RGSHD6+fXpTC5sjr
e32iFSvjxPoohvTQzysm/BZ30U5j98CDRqhLXLgkMLhadNaUfexFW56HlGlGY/f9Prdr+xA0CABs
a9q5RT5s48Chf85eJ7qlQs+jBx9V1j/3GtEaZU8/PF87BUgKqxx+jp0+XEyFxDoJviynzTQV3jkG
WqhPQbhWATgUCCCY81oDw0nQMamt850/1Bd28zn2zJLqKmweRBmi7GyimzdkWwg5zDcGeEL+yo/y
6Ysnx48JHJxVoYXDqRxxGCyjApN6/AE3/Zbadz7wwgnbvWSUdTfaNLTcegzBY9kn6zYDW4YGB8Gh
7j4Es+eqcxis1Nom0y8j45zdsgqD9mCdjSR7GWaXE8eAONd8RKsqq8u1p+fsI2d9aSxgFPV6t1nu
VSNR4jyJageNgHOtNne9F3vHiB48cFHdDUjOHqMGoXXREy7qTuHaiiAxT8JBQZCTw5AhSNvWjetx
M8NIWybyjBLyAxOv1bKUUkp/YWUB6W9esvbUBrNV2dgslwnDHm8TMHjZa5zM7N+GZB/rw/dEk89O
bn1yDPjzqnHon9zyZDLmHQxveN2EulKyfAgUNu42NrZhxpunycbxHm2pIaavFgbgdYrsxneUszfd
sdov7xrWFsLO+SrNIIIfMHZ/0TQsFfMF0hq2WqWTX5IvDR2KlUH52c1Qf4STv28pWR5HgchwbD9Y
dJuHNCHRZogqd4tt6VvDp3guzYmvbdBrhwF11z0Z9GaLiMyNjRkmUN1kEUTbZQfCdeog7rLo/2GK
YueYJULAhnrh3Ltd9WMZaNlTPq5BX8ITsOW0Mks9WOue3oJoQIuh0PEfdQuIVW7cu8yx1kE4ESjU
hOwF5vcINGQeo8I9qcTGrPwYCJBiLzypaufO+tXIGvMdFMtwx0fJUpvLY7at1Yhgh+EsnTQBmGaW
SBQzZ2MbLHsNZtFMCwd50LqeTSpcSFEbB5bGPZuEnGmR0DccqR4Fn+EzyN3wfgIPPZYf9uaTlpeX
QHTH5aWHMeNh2UXjHheU3HZ5jE6gwuhkQujbuOojzy/jUYRszCMRHgWDUkqokZgprd+W87g9nPD/
daZxSEwfdIvxKtJFjvDdqQaOUQary1InNswv8PKaTeEoLkRXZsfYgLanxoIyL/ZeH/eE2rxMyqRA
ZmyMTqvoTpjNLiZKhTUugm6FzSDYMdQeVwVr8WPBoBHDyaoFvZWGXsamltwY21fNx6BObzVTo7Nf
e8nB1eR9G+nDfWbb94RApoknZ0rwL8OqmW/kTv+9K4bvTStSMnXhMM238FTlaHZS9X1wUnvvs4a4
T9CcXkTJipYURCCGOw6u9Og78ddIofvQygLDYW+z50hzc/264SoTzq/witZrZZWVg044CdbKbceT
6j3nFtcxhdd8sXSmrT/U3B54OtVT1d6jvDPusuLMmKy+oWaLd9UWmggnceBK/ZLx2Az8QK0mlbf7
SrTOrk3JNsU44B0cra6hpXR8/TwV9y261+98R3Rm3kQIGcQjLVVfnLQGD1zXexyMMJGt+OzVFavF
CcRP4ALuitpuTwABxD0n28us93YoJqcdimnyens2n8o0vru5WW/4c8Njxt5vHae1S0YC4zhv/JUA
4rvXK+avwnRYY8XjfV+a33oviy9mjbCkUIEOX7il0likLDLPPiBUk8hyEoHIpLemw+T3+p0x/7Ca
Bo7Zh1BnFE/M1rlPeGCEYOe27SwWHwJVfga6pSDkTd7TRGdreG3ywhLD2rZQxlYGt+wWOZJ6jKqh
WpNAcwxq7t4k+mT2GVBRJ6dfnrUbg6pgpAQx9CaQZaDCoXcOatzjgC4PUom9BdgAb65TH9HLb1HE
sn2yxsPQ8Hfl6HYWXURSf8/7Vh5Uy5YkY2VxdLOTQjN2EGEiNoNXG1vXmjlkEqxoJst8E/Jg2eQB
yQBeZIs9JBLcSZI+tYSSGgzUoigBz57ZPYL4QmxkJtZaLz1Gn1Mcogqp7rSufl4eRWbQZespzJwj
dNVDMQ3eNS23rj+wL9GfY7tkzRHUx75s2MnPNS1csKsEPL2SXZesI9kBFpTm18KhvLUGXZ7aarwb
IKzaMrNfzziEYSw54WVpcec9OEU7rbJIq++cwPsq+uLWhcJjiRu/jJE13KNCPY+WfU5kcM8bTVFE
BWBWa+OO4aK9cin52LTjfKDZ3Sa04aXLrrjh/a+n1KBUEs6x0NA5pHljcgvypddcg3e+KsW5mpk/
XshABDbEfSsNhq1C4lEr0iPrPmRTmvuRizXds5CEpCnLuZKjhMRyxZY4r4eNHqmUYtR6bCxNP5qt
tZFOcpcXGrzXhgFJlxpgMYX5fVIBynV5UrlbssdQYGk4OImOiNalayc7P8csmhS1dhxiHoUK0ebJ
odxdMzWlr1zkFaAAzgrBghqiRzuCZQ1RFESnTw87nTzDf7H0Tj8vD7CugOFUyerojN7rX7UU075M
iOiyFGEnM6NpVinP3yw7e5Q1WnMwppYliXksAsc+ZzpiECRCd+6XpYGT5UbLcnvP2i6ZmxcOsEJL
5rJ/HWpTcILTQdvMKW935nMnMSZjeKAZC2IATO6YHzI5I0EKOTcnD0p2wdkJtS+GH3RIooruozBD
WLOtHRxUb9BtlLqzbnNuFgJoIATN3UAuk+FCA/SqDQ48R98PrqmA4vgt0YGute+F7WLnIt2GWJmd
kwPmw1ndcEfSkWaibteOIYm45L4dsbudl6U5lL0YLBCQIFRS2i7UuxcSLfLtUiQrd9IPlrhaeC4Q
azUmQg6rw+dsA6LMmMhRdPmuG28zoep1EpZH+JHEWBgdgG+zOCZtj56lY98omZj1z40ROofai8at
y/HXy6a59C2dXKYaEHlRkO96lYVXLiG7YR5r8wwJoKyyIeuBQiJV6jwOJw7oOiwSehPhb2o3Wmdk
K57AkmC9pKq0DZBIZYBQutdhIU9kpzyQBbbmAARqHDh7kAcnEavwHCXJjzSph1VtN8MNiUqYshIi
5OR7WHrZRtI2nyLQRm4Kqi5RNUPesrqGg3nRunH+GILPgWEwGRlGnDpd8dWJhh+T2eU8WXsInC63
GHGFiGvuAlevVrWu6v0Ik8dxp/RSOynhDi4pORNXduvIg82t9mqfDpFZ058xr1ZIB5XWo50KPZQe
CEn1cp/jE7pjsIkqwr4vcul9WPo4v8Yo47DDtcUssYnK5zCL3PMwjPLoeD1LNuNDgFF7bXW92OtN
ZFBlYKs0KSAOICdJG5DOZVFABING6OP8sDUQkx38Hp5VqMTIq0oANacoPC1psJCzmOWksQ8uon3k
mYNEGaM8g4nMPmTJMYmpdIfgS2G18SY2aVfMMpRI5af1VG170ptOzjQ0O8fMkl1lljd6V59ph5Hu
KhmRSyHO+Hm/BCoK3jHn/cW8g/PC9TzhGRaxE+Ybn6FqqGxG2cB6mxWHaRIGN92ADgPKPkNs2nQ0
btCJDo4y6IDNMDwsqgOjSt09mSlgiYPcQBO9EkUtznyhK9sNyxdnNF/aLtI+NHpsYIMqGMSwMUso
0lPrHXfG394D7l7dtYTtGJb71tvSDhWTnjKdbro5uYjbXRhbsSyvoaL7mcCnSngKbYRaNig7ea0T
sPhdFUmalcE+WEFo7qDqD59rq18dD97I6snVgl+tm9wCOBxfNc0pV0Ibopexk/qa4KV3pP3GbJH6
XdgPewUijOn6roFp+g1jIQZQ2bWB5r26jworkJugCuhNDRcRWeHDWp1VnngWJjQCIBiCqrFXqV2+
a5b+007u+p7hmL5uYdOCM/e706Wra3JE4Erdlu5QK+zquWAxNFpFt1FFoZBwQPjVh6ZckdIT0sgM
TFRoV8+eO7C1GBCcGvMjNESqXVVfspjpWOoMszIIAuXsJ4I5QBSJax+ELurHf/bCWH99/cLWZw+X
YVrm7M/7D7M3vTpznmbSbqVVbkfOzxssOwui9SAOS8HBbGcTIR9mCsHh6Ueatl26fAMv44pB+EkT
4kdItMhQ1PaLXlHCmBCri/KlaNtkV7gvZC9Vu7EPYPhGQbwF9p1ugjnSuEhkgZrQKLbk3mrHEOgv
GlK3IxCvoWspvHegNX+iOSxPZ9iCEQJvlyes2Tr+H282yETh9K6yb2yA6PlQGd8RRnKa5kZ4qfWW
LzGAqsPgwDimyqu3flwOO9RCi9KuYH+8bfvpaMkoORc+posU5WhfRD8d8WPpR/TGk8d3vqQ/Le0e
r1p3DctjQOvbbw4dJplm1nimdaswvG8VmS6uxAGOzvTRYncDcxo1tbD8fWiqFvhcUm97jY1ZBvk5
HJ3nRfgx8luPhcmeUtgpAQUYrY6kpM/NXCVQ+NSztkTAynv1jCxtZW3kfGuxyfbHCC4UPMBh5jJM
uBUJ4QYTtX9+p3/9hmbygO5jkPQJqPz9G5Kw9aIoZ4FSc8ivRYyYaiynH2YCi9LrJovOCIcjyWpb
z69Oumb3u9AYsk0tZA6+WUXw1XvGLBx66GKBvi5F0CJmZcprb/wU0VbGnrJlB/LPr93681DiWxI4
/TG0OLyDN1cXLKLSKTSswdiPLzrAw2tUxTP1EgxKm82jmrbPL6nF07GJG7kNExekfE2jTpEdhrLd
JHoVQ0jUxSWBy+vl1LUBezeUidAVs8z6MBEFU5bqF9Iqwa4OTkaBnXiHX91aLVefsvGLSZw3de+f
liL0n9+k8acJ0dOFCeND6JYQWOZ//4JmWEUfarGJ/Lth2jKpFqpmGm5xUDUsfe3gbHcbMzxFtend
h7N3HKa6ZH1HYlGJvLJNq1PVCLHp9fgjSNp0U+QonMkmG965lv7ykPD4HuZDjZvHcvU3d42mdwab
ENxfccYtnLZ8ZJjhyGmMvGDFqV2eQBw3K1ONLecdy3BfFKRr97pcv/Oh/WmH5JV4QviY7UFReW8c
v72pzIlUBXxo8PDZY8e/Gr+2rtaurC0yMTLDw4cG5N2KGWKzWjqnPJBVflyOf6f2tBUfm3zH4mr+
efR7OuZMrlZ4hb7tvPl8cGTh8Cg4VTqXgW8+y4wRKhsDsQlI753VcquBJdyg2bepPHsFncLm7hLs
fMeo+iFbLI74+9KN1FooAsrdAx0YroSqxHupe79wX2MXoQ55p4L5i7/UM3Ae861atByO/uapRZEn
hd7Xzm3W+yPbPXU68nuf0KvNcjd5HZ2BwjzM3tn/SZDCxihj+3W0mtXto5xt35nU/+t1Ca/LJWJl
KUystw8YbMmanQ+puC03o+mW2Flc49cw2f7aavBt2DOho9QUq/FZrrvM+IyC5v+fr7i/naM8z2E8
zEepxWPv99tUqwxA86xebtmUjHtL44mbWMeEooyVO2QHOrRxV7K+HqaUKn+2FUmqOZ/NOcHrurv1
cjPgeV0CnAu1bp8Egpj3sbwukwqheh4i0r3aNdjwd176X24WXjmtuWPg3DecN9+tBQ6QWsRxbo6t
zLOr+peskISxBXqFCYgaA0ATq6go/14MenQOPMw5dW8yQ8BvrqFpeCh6UqKWf51GG7S7n/V7RJP2
IW0/5aa0MWUF/bZWxmPh07xqSaufZm/bO2/kL09tPnhhc32anJVvS6vStnIttFzvFum+BtJP657a
2vmwVE9FlL/0XnSLeqgq9kiU2wQ8KtXZFsmr7DGULJ30K/JHdgdSw+wWm6mTDnf92cXc0g9p8OGf
X/GfuDyKIpB+gH9A/8yat9+vmmaQNiP0VtwWsWQn0EbaKfOieox3aEpYbE/OdxwKAcal/LZcvHpo
X3PBXMyzSA/w9TG5s+P0yI4zfYe99SYBcjaVg1UzOEVt04b9+9b/3raldKbEju8XraYMWEiiHrC2
WsZf74/0W4OLNIekEbWp4v5RFdFhOQ0Cd3xmg9hfWwgCj6VjvJhofU6V84C8tEfk2WqXuhTDWmcC
rpP/qTXQ9virXtd9NQS2OhXjg+ZquPvFfjHApH7znVK2WE1pas6Km20fk6JntN7RnUV173w1f7mY
6HPAldse7c4ffK1M9DYw6yZhaM3zgVCmJ+LMUNT7pr2J0LzsI7396FVhdPYmMzguy48stf37MHkH
VcJBy2Xwe/fFa3AcoEYur4cC4/fLBBVsb0+1Gd0vdVXIdPxY5mAppFy3aQFSiWFzZTHDSif3VhcG
dUJeRlRy8XUoPYxJWGE6x4DPp8++yAQ/TfM54F5EO/tQtipG+jFsWqU/Z6XTbx2EhUCg+TFZCOWM
Jo+2lBesy5r4Q2EzzHU74toNrfPWY0y+11LFy9Frma0iG05L68maxdm1zFZqckb4Xlh22himMtv+
VaS7Da46Jg46S5mBI09LgVNimTPF9JxH1pflLCmclICygoFEZVyzWjKMDPONpVryJorawq2S1eu0
PbuG/Np2dHPEsqrVMkXRoXdHifrkOwSnELNHMBSItFUa5c4DuPJnxinIJ5Nb2Az5j8LObhpKXJql
mhlrccEiaT2EhbdblPxJg9M2sdVGYPpkh9IajMim8JK73oew6yjh+eZYYyBJzjEpH0v8pJiEy/iE
yO6X0CsYjQGNqB/9iItevBMM/hdAHjxW4KqugK6m22+fzDg5Unx4XKfLBJagxrvcdiheI/OHpw9z
jujIkIbIluOyT17OEK+tq2OHWOCde2buvd9cpz41qgnS0HQ4gd/UqqHP1paVenw/EIS5MoqRUK7Z
0Vz2+gkfUXdYXsJCJflp4k/c07CqdZUaRz+fngbGuRuyjQAm4znFiTO90zD8hZmH7tBE6e7MTK0/
phidqK2irwQ4H6avTIDWYV6bn6sc22JbqurZmEhVGJDT5xAhD9aEOjzieVvaBMrprCnXpWd9ixos
HJEsjXWbREe3S94tahYgze+fI+EaPIsBawFOsrw34JGxC/xO9mF2HznaBVmJvGjzD9cY72vdQe/G
U0sJyYu1K+0cId/AyqHWpt3JdeWP7hWjH/5XY9yShwiDvAXeuBRIywW9NJoa5BuCjUB/6Cg6xViD
ncha88WdevtqYdF7EMAUU1/fSLN0tqFDzIwzxmrlF/Fz7ufe2a2rH4Th/DR4ru91qyKw9N7pHi2k
KITUTuE1c8ynwaL97Ut6DaDYiLY7IivdmotjZJiZkVmmYeusbO9ooaheG8itj9zwWdyWR6dtnhfl
PZFR10pTIeKcDvGASj4akmVkisMa+XNVXishSWb1+yMlnrGGxd8xA2ywZJVlQLiC/hPqQ7SvkkHu
2HmzVYmc6hqp/g6nPR/C0MgP0kRYavoQ5a0S/7HCCiG8wbr2ZITxdKq9+5atzz7TxnI3cURvZjPj
kDWHoryvdGc4eejcN4kqLr1EDpwlGBYnXyWrth+nOztPz1XTtIcu6hLSbMpmlQyu8bIMkcsuta+l
uO/iQtvFbl0fDTF+yWpUlsNMfSBaqyHtKmWcTIAG7QJxjV7lP4x6QYYHY+cxUw/LsmPorc+62bII
zcKncXqZdFJ5YD6cm6DDfEpJPLB7PzLVgsmPckciztkoVo29KfttKKYRm7lN5AE6HbYuwcmLQ+eH
GaOHm94jBZt/Nu8MFA0gsx4Evnks+vszjRgkm911Ju/DSGMSbqX2WTfJ/evsy8Ceg4AEJVbeaJ9Z
Rpg3GSodtZqPccMmfi+WpGPJKjX3BWHQUa49+lOwZiM27WOG4RuoWyu3Z7v4zgH3Z6kMNUunsTQB
mcFPmIuG/5hnOU2mJqKR1D0T3YZBe3lRwDnPozGiZjRgLgukdyQsx+gRUC/bpY5zhacUmlSgbNVH
U5BdMcbRx39+XQtz/bcDgxULsCKPGtI3qRTeHBgRmtAsZy/8ALEPmdocqBb45KPV2oldNpouv73X
Urla7qcurdh4mhgl5znIAlYi3/zg2OVLxjmy02fSCm2qwfotrM/L70LLlR8AgkUIBGaEUEDWIdGl
DKJzzIChvUNYEbOvNQFoxNUHp7NhJDjIkIJM7RpoPYhSxkW6PlvjBPViwHjSAFm6+uePwnDnh8x/
fhY26zMX9jSTCMqlP4olYvDcUrRje1sGZ0vxX46C1Dx8pKInfEyN/k5r5Ke2QTOyZuzlXcKSPddi
li9ylBe1Gz+01UoZDw2nrh87z1GUvQ7iSLYqTpEf3pZSTLc/SbtpDsvhGgXsaQ3FORAktb3pC6Iu
Q1cMp4YqeIMHJ7/Kr32gnZdythMRyzlC1vaCiI7VUEQDRlxE4ALx1akJ8is0vH3LyuyRUg4vZAJM
cWwyZBokH90ymjC7aA6oWZ27rnfCTTGF33tzHB5H031eqCuj/qXvGmD6rElz0bLjzuRn0yINT+D1
g8JHlGQ6bU3SnHeL8StxGwYh1oBho6NWI/CoYPApN77LzjSyvKcqRLJoIR8kuGVEq+AREUOsml+e
DM0k91DqH5frI/dVsaP1/piw5k873zjGsa3Qv3GRLIsCxyZji4XMdan0xqFCgdNWxBQR21eOrBsj
94ElYXbgDcQ71cYsa9RVd1GO19VobWUW/9Tcp9CyiI4pdDhLlvuwbItlnbNbtLdFA3XUKVzi0VUa
7Yi8vbLzJ/UCC//WtIZ+ZRK+1Ye9davrELwXaaWkbaU7b+a7LH+KMsuGNXKlbsubGgOqxrDoNRwJ
cpsXXP1dY6rHGP7u3KIZ6NKoR6cS08PwFW9TuQ0b1DRmlftknqKnx+VzXGQVthfOyqnM0+9krXjW
ULyh0UXMMozZhWww/6DH0ePgRsYRujWgG/PeNFp771bNh7atDkufGgnnyYQs/tTFP1Fs6Dsvd+wj
FlHcNAX3c9heNFuCfxuKGznGEsBJdinwup0L870B0dsWhTms7RrQwi0HDtkfE3Ph98WYGJV+C9o+
OtQuBM8pRc1IhnHKfYen2Irqu8oAt8cjqj94WW2/lnf/jla4f73H32Q4vPnX/5dIh2tMx1zLX83b
TIffYiD+fwp+mGfG//fgh/X/+p/Nz//243//9/9x7GRc/fwt/WH+X1/THzTzXzbIfp8dAAN1fKwe
D7/X+AfN+5fwea4QQcMOkBE0j5d/xz8Y+r/g1Dqs4hjwz4hP/qd/xz/Y/7JI3HH580xXMFyCxvtf
iH+whfi9YhCwQ+c2h2vfcyGM/XmwZ71oWI+sE8hVqJGH5lIhUTj1bBnqaEweVKF9aXVU/+DbFN1c
7D8klrYeQo7Jif58PRgNMgyULTRShJRqCOEtQom6ujnm7dB88EYADQ4OKBv8wdaHQkFbVwwfcAFs
g7YZb2Vkk8cTxxc/J+nQYVfi24R66qGb7BK9f2GA1mz8Wh/PIKiuRh33x5HpxpSL7moj37yG5MiB
ew3lOhmS+ByHZOcmOl2yn9TY67XJWNdqrdAVfmaxSz5mK5KvTvpiquzOicP6W6GMmueSuCFcmQvQ
pHpW+pVQqV0/YFxmpjWtovC+z8BQYJ0sffzqTrsORgGWIYSzMg+dMzf69w8kWsll+bUaklaox+lM
MXORM4RA7jp7p3e5gPxpDNflAeXmOcGN5d4vxvxRn3jK1V53jS0bpwYGwwtavkMwGZyAo3CuCFUU
qv4oZ7hmD5sqavNd0JMLgR8HX3tctRtDi46jDerX0bz2/zB1Xs2RIuG2/UVE4M0rUN5ILS+9ELJ4
k5CQwK+/q+beuOe8KGZ6prulqiLN/vZee9/4DjAWBf/J1tfqcKvOzYIR7BpwinPFGXRICQBkYrKu
JP7/779h38vvyxwvq53YEsVVnmQR5OfCG3cLAf5Xrs1owgHoI198GyoVz0gloSRFSGdqpm/GKdUJ
7Vpb32p46/vePOcjMUSrnOqLTB80gu7F7Gr7jCrQ2KsLa7Pe/pR1ynCK1meyWGCwkmZ6bApl4v2s
38yJusSuwhH23xdixu7mTaX5reFJTNfy9iXoExuLC9lAyrAmMGx3UstB8ZIQoFaJ86MTsI6Lxhsv
ul+9+cp88VA5mGcX/aXH+Uuzc+1jikkz76+yRiNiA33ofcBd8X/OJcevkhNBcLJdvr2etQygdaIV
9RmgQH1OqoxvkSZsJmWrWcamBfnGoLhyKogo11lGlS9lLA1zm///7w2RYa0urqala6f/vkCg0E6c
Nc6JkfbQhPj1sar7gw45FhfdVPD50LKzpEPpbPki2Nay+B3XJAcoan97miWMOM2r7Oph2r2mL6vn
TjtHrR+VXMxjvvZTDGhPC8thCMh7BN20aRdscr7bBSfAe//7y9jVGrbQ/O5/fj2tLP/UN8VHb/U6
g0qrv/z3RZuygfIqwnlJuRLH9BfcV0HzXd6KRsO517qzWfVWNHTBFI0S9aJZvGnjLCkVct17YBSX
lVHMoc6GdAM1wIosRz1LZdkbq9V5zTQPKICn9c6FbN/GNwhr1kKN26WS87YXjh8PkwouSW2f+5Ko
tNYSmMoBSqwhf1Fw0asUK9iaLNFkq4fJKhOcVo520hB+z//9kz+4lHG1Pff8ZdVvYQ79LGsbIm06
VHHlOyUPMT8MgcdHzXbL639f2qyqrqabDlsMBKQ8OrO6qIKS7dbqSP/RXAriqwgKiIADZEXywJGu
lxymGoCS3Nmde6fPHIbxnnmxMBBanbjWgYfPL8lPCxfkMiPS1RltEU0E68P9VDrB3UJFo0+D76xd
IUaAUyrs8VQ7NdmMCnuWAPTfjMubD+Yg0JhZ0vHnYsbtbYrPMkETmhtsZA9HCyt4u23Sdojb9tVy
dChyCY/zNGtbfyC4KhJBycd0qguDAFAgHsdxPTcM3jdCdza93adwlaoXh6BIpAcANIYg+Q6c/jdN
L6tejaHd0IvGlSWsCyCj6FAEXaRFbBEwXQOSmjjPlyZkQ/giITwN4cK/U2nxVo8vhZsNJC9LFTHy
/1wymntpl2uMKu5anbq0oXjQWwItXf2fOQbhs+5PEy3qkWLh7AYeNW9pLpKbWNvKo3Kcf3a1ZnGu
rAslZQ8yaA5dlTz22cCl3TbPrSVP+difEDUr4qlpFQ5+8DDswBZY2D3KVycbSV8zTgJ/AABlkhhJ
xupgls5LEsw4DSFUeJbVsWEEdE3Wd+Nio163M8E67bIi5HLdJDU9xlk27vtmeXQHuw8ZscCimW16
SYMW1I0FFRdRH1ACJpzy3PYDjCkbzXEEcZ2BZSPsMx0pJo/doT1RBc3j7JbPZJWpw3WKL5gsXkKe
ygR15AHYxiRCk2Dme5icgD0tBb3I1UqrYvJhKMaft3hqMJUX/BYjKMo5dnrnupJaD2cW4ZC9iBBq
8mcvebBZrKzcZeA4yGFAPOEz4Hk8sdkMkWaQYjcOw8audSBBi09uxZvGy+g64yWt1dnBn300uMgc
BjN9m7LsrPl+Fxfl/JUr/RPQ/bD3KnrGk9m3MDofskr7XAKx6ftxQn0Q9BF7HrQxw4/bGw2gNgnA
mxXlrAJPbY0hps7nd4KTYoIEoI2A+3yL6vqlLOcjE0Etoiadk05Q3nBHdYHQMW2wML4yg3zttbPe
1Jhqc1+CdAOa0qVkxtI9Nrj3Aq/phqPCJh0bC0Rb9WDzRkSuxN03IkU15aPvqWlLSQmIQQEOcvFI
q69k7fyEFSE1qkulgvRglbjTW2fg4+NTPTQ6+S4fKQAyA7plgUGjh75QCc9a45sPdjvgEIEsGfUm
c+1ayb3nE/qofPwzcxtQojdc6lETp8D7w5PbHMkkeVuiSB9tObWgk+QnCw1rK9HNHUv8n5uYV33y
2p3kQs+P7m5NW+KX0fNpU5K5uEct2/YSDZG7t9y7YA0uzPnLaFFmunE92iXnkWG6XCk6SdV6aW/t
l84yjru6uwl4Le4ro3Qp+ORtQbgOYBtaPMaLMYIxNUmuIpAwe74l9ZeNYRJG8BWBnKoRx7Ykw+1p
LsxCXctCHfrs0dHJn4xLk8XTUsCjm8ofCS1n05J9l511TF0bzLJyPWAXNrdHF7goBSxxIdf6rrp9
0TlYIQjnx/9+Kbfb+k7kSX0X9LdUHkGAXcWE80YURFtx3PRE+gIvbJbcZb65UtPOXEy2TDn0mtNm
e79YxRcJz3M795ige8h6Tc9yabhkRyeCJEEK2Kh8qRWBtTI3b4CVHAN1TWl7+ep21tmiSzeSVvAC
X2efLkSiOGy95Po0Rum/GZB3XKmV1lFHf3SW9rEXhLiXdt/PqjsUw1genHzkc5h8w692zkNmTE9V
qe/sLrfeGJeM+86aeWlZ5t7yhCMv+2F+IilxP4nbciH4jfYfGs12MHNCg3af7VF/0n0wuMBFe2t8
FRxtIuUZ2TEriIM1xrybU/JGUJ+NDv6Qhhc2DPT+OHXKPiur3EyuA1mM7PTRE+T7qSl7hJ2DFK4p
JDynMB9uoGiJ2PKplP6rZmRiqGATGELdA5VmWtc502KPg9wG+RhYy+jtSrVe/aoSe60qxFmZgzhD
ZaIxpluIxar+bcRrfvCx6W4CZ1rY3mFBo1VB4tWpN7Z4JmjQ2CXJo0zRxhqSyiLTDuXQfRkqJ9aP
yKCdBt3WTv/9EwSNz94c94GH3k23mPUEBc3ejjMtuXXfIxILjd1VEcBYqkzSUr3+0/Uli5qA1hMS
G0dHm5x/faJeC1p0AaIWYme1SVTqVnbnakWk2A7DJLsMDToyAiTkJ10/Ms4tL2uAEsM2/9QUw29h
sQpTja7tuxwAdnabkDUWST5qKahWSIzIaxy4sqkeK8SaXe1Cw5gMYikZ7gdPsTShHHzMFd3RYpw2
ovbVvrCaHkV4wlZWYxQPFnN8WGS37hPL77AvNZhgiu6kcBZeuRBsiLUGjU/Wv6BsXGuzrZHYxX0R
ZH9wxspt0sMbwIDy3C5kBWgzyzhjjEGdg6m50wsvYQ5wszRDka8MG6md1aWlw0wxQbwvGspIy+LH
GmkfhjommVlovzouUUyW3zI1qyPbzoJqNkZ677LCTBEVCweEfnPjmdMdl5ickJ5ko7n6yx0VU+0L
8SIL4z+iO7GVh7WoI3M0Nayf4ylNgMAU63gPHK89WYX/wJzd4hMz/nO1NP2Pr8DyqwfHLCGbLJL1
aLNcTpD0KH0dt3qbTue0F5vR05hrVh53BS2PSOwY4TKvKYmzybkMI/QGrVniVfdZW2QQXIb1CPlV
XjxR7Adr8uMybyCvMGTy00xtWvHQDdkLfGLv4pT5//vSVn00crba2NR8hKvL8G7Nu54j5k0bdrID
fXY7O4XwkGPXofH1xF3SDSUtENt09RgIO00xxQCHsF3NQFf17G4agq/cD8TOXapvL4PmScAFQINt
PsI9HTqhx3lGyGgth0hq/e8YWPVOdVdXcVojh+lHhgEolzjHM6FQgs7pRKu6p0fuWt4zr9+7EuJQ
AyJOwk+jZbSxYapUh9oi8W3rBRZP3rLQyNlZ8TYVJ2Svj1nrThjQV4xawxsWf39L8FZtraJjkjV4
38nov+PmOrpC/7AxlWvTP8LUKkx7yWriSRywvhcjr4ApnPQffrwIHtI93KIb73PKSMn40SyZizkD
OONaOQ96QjTCz/jUNYW1dZCLQ/4n8jrZrxjkREqRtKBRqs3UriaV1gvwDDBW5tL73EmSjSfM+4ZZ
KCc/s0SzPJUqHnXzBvdZ9kaJAtwpmEK2hio9NepIhvTKG8iDYIO7aNseUHpq6PFaF/BK/HnnSc56
YsrmcH4zaq7kfunA8tOtNkJP3RaGeBkqh/lzk/d4QYmSIbx0q/YG/2Q7DTYsD4UdOZhIvJcF40Uz
mLaDZzz3uSCPwP2QAIvZwXrt6O9sdSBlWhKZf0RQeZEa3Hx90O3MGRhIUNcYIBsEZiFZfTMratz1
ZIARDCGqJjwqL6nPIWitm19JKeHx5o1vEzHRpIXw75EKi2lKoPW5QaQpBQkefWn5TrBHz8u5WsQU
F4NRhB3GPHI6CdLlxHxE6igqI50ggRSvRo12sWTfjtfA2nDFK64josAGOasCFinHxQgzWguaB3QU
y5cdpk5fbTViv0EN6ywgCHsasvQ4S3WzWpQAqZNa3Dd0uVUJfgY1NkxQSFrsLE8TG711IDyWlGj2
niGeTT/h1e8f8jzfFPqaUXZoXoOk5sDavEE6z5dBPUi1Pou6M0/T6LyqNWeI2g5aVHnk+/VWqVMf
+E9CDt/Abu+IiV27bFwOtjs9G2XgY2bzoVHU5buljDe7WzyqnBpn63Y8KnPKdzKMabnjgAp9svzx
zKrkfmJ9N8ghMXBkOjBkcJkNO2r45G0y7Os7qCCgajMYlUZC8zwPWYqrem4k4xl3fRiN4NjmTrA1
k/WhaqkCtsaO4enCleuzWRc4PoERg9l5aOAUha2HDuVkM9E6emc4c4ZDWd9y791zj7lgI6f2Baba
Y+uq09JzuWOMwZCTLvOlf8eGMFE7pT+1evYJM/WDPpooB3UUScd54+DCSJIeb2sG+8PZkobytb2z
JYnMoaVmLZ3kgYqQLDaMOY2SR7fAt6es31Sz7ovSedWmPwf/OLvr3q4AwwWe3Hk53mktPU11kXIZ
mHhQLLVlDrCVrl0c2doIGrnJ/eD33+lMWIgDAphtIBEwI0Y8Vu1EvHjwdvzBFRSMNszY9PdlxbBl
9d3fRkjv4Bg9EFqf0Ow00E1PUpd5nw2fhtvOlLs6uSPHiloDvplr1egqwrmdWrFBFwqFxXHI0mvM
5Gec3vTQW9+onKyFRm7BlrNfpmGhLvDGnLNrMlj+oDaqQLtMqvp3SYF8aYzIFu8Oq5fGi57+rDX8
pcW17AjEGrEm6nwfO4Yi+m2UC88u57rnE1FASz5stO5G+4AidKBdyAkn6sFmPD2bWivPFqbzU0ZW
HEDc+M8xWFbLuc82SWU2UTdjrFTrwHBMW/+SAfhK12G+110yyg3+1qgMzJzYJBqJzU21KGjDVcjH
0PdSTsRobqFppFzbbFp1pLed+UgnbbExHdBo+eQeG4+M2whpbN0PqcOrS468aLOLLo6aUkNYqE1R
Tod2Bs7DGrsY6MmNDQjOU+3LslJ5XvBWUBqrYt3mg7WkQMNs6dHUzth26rSRWyunohZEbIdiFoiz
iKntSiJaE+4rTT75+EZ765MXluITZ9mUosHn6tX4myyxnvQCSZOV0U7zk7aWv0bxqmn2J2XBbqR7
OR5TA+pON7MI16O3Jfz9DqKuhsEsd7TYv7ME3+fsHSfkaHBXzhrQw96Hiu2RsZj8Y4b96Cu6Rqr8
Nagk+2v3pSrCnKW8840XOA4n3f52mAk7zvpEsmRvTGg+vcQGZk67vu4A2tExI6iqoNxsHRV7ol18
Jmv2uyp4+Zl6E7fpuTmr15zYQJwLEc2tZYdCBUvksL6nnl1GJMbCvpn+WloJw3UZ3rPAJZM4Ag/v
kunoM+Yd7EmPA1TeYz8lZ+lqD+WgQDhiTnzX099mnpHe4qqr8f0XzotqzIMt8j9h919rPsemXR7H
letlWX+UFe+A7n6AqAParyM3WKUDWFsPm7zkVJMCP/CoJd2PTnqPdGCegzLbsJYYtyXQb5injpb5
yptM7ZkU5zr4DAxs8pVOBlBVaRZmwm6iVBhf2YRpB9NRwKdQ3QMAPvlTxyGVJ7elF4IQUAnxs0Mz
zoyfsfYy8D0laDlu2EWpyu1or7SnLQ6rSJZ8u1CTNivBINv6W2fospRZxkvd/Gl9qY5Uapx6dsmI
7PApcZzH3EyaeMp4PzscAGY/3blZ2oVAmSPfOjdVne4XykV2io8Tfp33mfTiCMarT0Gyab/5qCHj
BBrkt5sHI+FWXnDdbVJxSrT2yavFr1UZj8ZQX7SF256X76cmudBrdxt+wiNe/ZOBZZCPSHa1GSWC
jZhDHl5iKEj82fQ3IY4jKZx1XT5SxhOtZIbqMr3KGdZPKyc4PeZMAnvZe1b6Us5jvCTPRcbNlz/2
lBFRNUzShIoLDB7H3X/faz/5f9oa+n3zovlqF9hIoo3V12f2ach0VCoFyKUW6ccood0Q8TC9FGVG
kBRgtZlNH/VqfabGdF5gy+yT2trXlfEeTHCj69Z5B3f06SwYBMsGdc3hTM78eZ/EBh1vPFjjUXUP
A6OScR5wWc3ytWvLo+p1CM/GHvwe+1LfAtqwIbAY4oD68IjBaO8O/brvqZfOVb7RDH+jNf2mLuZ3
E29YOLr0WBS3uh92GcJtVzHw8C980GyxfvlF+q8loKEX/DfF/bhLJKbbDvw0rM7J2QNYR5+CtJUG
aejpyaYqLYfjhyyjRqiT0aw7CKFXb22Qg5L0d3FVVEq8yWbOX+1HUJPbmChCtblN91P255tS/SY5
54VJD6TLrgY20+pLzBR0tBRoh3pdHT1n/Jzt7kgT0PMKAZQHWz4v2JNcL8VHlf4j0H3oNbfaZNDQ
oi7ofry0OaC1m/vWKDe6uI5qUFzQSshNDiY9i9tj7k/bpq8CIoGM5xtteqhmTh4tFe4hWye9JSvC
senGNFuzWeRWTlnK/OhCFXPq9cUGxrQV7KhhFtO5jZZXdi7sDgdm6klzbyH7Rd1xXKPkxrwO1XDM
i/m5XOxHwAFcI7ttKepdRY0MdTTWt5UKosXynfcxrMgtT5r5H3qcBgyqTBYRMAsYbYmoFfOqsiBX
322/x6kQe5f+BAPxi8sNN6KkPuVl8sVwg94XRxyChC6sGkBCa5UFqExc2kNDMGpoIlyzn15AMYNm
st9zOdCd9G40Mw5d63qRnf5ZMFmbguC+x3Jdcm0glaZ9wg9IKkDRk6x2dUUZamJw1ZDuHbf3jb1U
P0ZqUewifaBw7QXE7JtpPUjOaRp+U8uvEC2EGiLGqVdyLZuUvzUSpnm0+pxzfuqe2lQ/U0bNSPll
4SQUgszVufneji/dv7x2ewaGDRJ52fxklKFDY5EEss249pYL+SzA3BNEnGK8tZMXQTiIBtL5W2LQ
UbNCVjEF+8REhbdljs9u0+yXfv1CH/c2hWPEvkZ3DWOEKdRIyEV1RdmQsKAkcROKa6d9aytuzcCW
Iuygy9ElXbUph+Cylk3ObSeBo+95yR4cVmyW5sa/uS4XozpnJicODZsDyiOiLZOTXl8frNtVJc/e
aCoZ4sRsv/Hq0lQ7ogmMqK9Bwg2fckEu/vlSwNgpPgGAXFcEZh/yQVzAST8wnafmKNhnC20XaFEf
Iv9WgIsjNZX72fiyrDkkhfdc1QBzu+JIppk8pV1cWltTiCwNg8qi3JNFDou6UkT3sywafHdkH7P3
wH6fiIkeeimeAnMGf0U7zwpOLX8x8UulSfDitQAQuMme23R4sKojA/toxPA4p8Z5LqCaCv9dV/2e
H23npdWyxRfJoADqj/QqmLf6zJ3dWTfcdrdKH/mpK9D4ztkjH+Lf9pl+oq0BifWhldannmNagQ8d
Ji2HtjoBztSyXIaCU20SSMZKQLHrgN/WailNhQmvu8FeRkPG/cQgInRgJXuG4nfwgV7HBOw5y36t
gnOzSiJz7Pu1lwIx7WGIEh203Wzf1kB9TO/z9lHP7OZBDJSht5Ao5dBuk3y9CgX/oHbeA7AEWkcQ
EBvjwdTXH0QV/FJp+ggvsd+htR4DU/LpL5Mt/YyKwGD6AxaUsVe6cRLvx2bAwclUvMy00YHogeCe
oPY4r53qMxym0JQXo6X0uX6D1YP1lto3RqGijYsRvDIjNb2kNaAj+3HLjn0apkIi6TDVw0el9r3O
9rOoEbyB94cyZ2HoptoLe1+7oiKdyNLcdzPIuoWDsDCaZGtPUHfzvnlIbihGcsHK+6p0EgGYdTiC
ZU+6sutNi+TJ5Ky4X1IdyKsrw0p0IpR0bxHtsZ78gZM0TVBXolcec4nsaWx0GMY1jyT8UGwIr9L2
S7gShbNNXfHeCJQwTYFCzk3WV+OxbAAxS9NhXyDeHPjas41QbmQHyxje6/Ux76jPqnAwUpikxb3H
SImKDaAo5pYrhRGZ1fLrmve6Kw9jnkaau5p7gyecbOeTN6abRTS7piClzoiM2a2V9RyssHnwKtUN
J1N/3SuY30Dubi2trvvdCmZHoEBhHFL2PJk7v5Xe3nDDPHA4r2PhDm0WjFDvFxaNgjCDZhUktuYb
E8M+GB2zYqsqAZzBUteFc6U2ni4Iv/lMbR7wmX5bUhE9sC5JQGPgWNKtdblbPWB/hd2B8jV4nhew
+2lpxoK6tZjZbANS5VChKcRizQ/MO1GM5xfAtLvRqIglmzdIevq5Lj6GTYAkymuY6DjxaKbAg6Gr
buToAusu92LVeH8rMwOy8gij/qWkKh4/CBxIcvUXhWDmOOmenDNHb7nLK2Fgcmu5QBsFGgTPZQB2
w1L+cw+MCW8gRSbpT7oMlyZhg8sqXoxBHPJOH07opKXPsSPlvpGYzC8tnmjqt9ekYz+31G6cYHBl
WfbSTfm9edsVeo645TIPewzLc7QO7gtIuwdpSDbf5i9PxTGwtLvR4w2cCz5r5o3c1qS13Jg3iYyT
VeF4ZyKK2aZZGWgBVw49YXgUvxiwIWTJJFg+ZNlUhdAn21CtzZe1iodEzk/w9nJqSGdSS9YOTsX7
bBQwYsw+vBHhaGwmoMXB3LYpjxxLd9952ltWSTAEYNZLzcBH3rzb2IzEELAWY9bBdRtOS3ZgLMN6
YjC2U+PVz5NN71p34H3CVfeKnRU4kg4cxqBTwZDMJS6XKuC17eB9jsb6WnVgVm66fVH154pOjtHB
NzMjda3ToShkgp/QvTQGIgoHD7LLW2/sz+aa1HE1th+jnR4d5hDojc4LuXaEg/oUZMY5W/I7rE1X
K+G0oqctyYcSr6IYgdE5arcWHUlw7ZAhNID/SgFlZ8aLcnUFnbSD82lhL/SX20aIWTutEdixzZys
jr3aml9k67xijs7NZrlbmJUlqn2S7XguM/YgmtvoV1aNvW0WDc1Rfq6O9y5KDEMShcwo5LuTe5ID
SPCdddn9AKc+7ohk7jSbtWspgVDYvwbacWg4NMqIbLpSHgCxbUKGI1lyhHqw7RPT/1diro9IVC2h
KCDf1gyeZCvXAxYYGklG28RsUl0dRzIcs9yC6jSGgKN/Gbr62ZC3MBB9Ivsb2hDVIkTIU8AtRyrK
vzUPtYyhQb7FrxXNmoMDravUlqFfFYNqtlGy9TgTK7aenZW24I5x5W0DJy/2+W2HowWV27J+UQsv
D+jrmIOPDB1XYjHnsjEVf561PnFka45uu1wSvS3PU+Lzqc/FEIO+4WVoACDfxDaNHNKmVYBF5VKT
113x2ywYCVakGSSNYpulfdyQOHRRLMNZm796ZXwEqPOu1j81ZnfWOXbelOgmNNziXWUjprSA7xSO
eQxljo5M2jyD/rs0h49cQDvP8/lYt9ZxaakfScbhFVfoRe8o7GtydUyJ1EXcYZhceVFFEVCILQ7G
Fre/soZOi5b+1XoPeRsUu7ow7xPT3vdVf1jhCyKxYiHwHHZKBnRNdarppVnW6dFh92fKRzwjBcHf
8uFrK+Nj5M9pev1vbepjAT0uHAxxZAbHJSigvw5ErENNfZCr88AIHR5mElkN8955Sc4BMfq1mdEF
FxSaxHl3b11J7oPwvE9GKpSJYksgMYEZL29YNTvbuQ1/kpj6BkwPtr8tyRWGiy/qI5flD4/plEHX
5ONoB94l09g3ie1ViftH89+MQILRRLVNtUWJmy5AbL5z+PIUfqY0CbgvU+Oxkcqp2uT+XFwpSqrQ
CTCayCK2+HRs9BWAzKDZmzEzHvA7AJI1LPGPCSYQ/edATAA0pJS7dfDfuVNC+EvLL9NuaNhQ5nYk
MRMSYCMjJMHaLU84t9zdJObIN0pvuzSuFnNYpf/BTTaNtyKyJJ+WZYxxZ2MbNEztSCUiPjvi6JUb
vPNrWJ67aOHWiWclhXOdVpGFWSDsk1qLfDnz3OVpGZOnabZ4D36yzJrpHwZPYid1Fnv6Q5pCmLQH
VK1+9fsLl363HZJj4jXPqVtfuySRsZoZNXoLaXS01XgwWiuWwvjD1FWRRVDv3ON4Z7MBkaDudmvw
XgQt52aVkVVaki/PUjPzTVyJGrggULfaG4Em66Q37T9Ggni2e6wnrDwgzJ/Zp9lmh/GKHemzEfrP
ImptK3Tt0AjxOvlINiAFDulkOAwry6Oe/qvnfO/67fBIUxLvwyouDBLhpDs+LUzL6MWo/fnGFLRs
MqUJMBfituSY2VMWsqIfrXlywpwCMdwiqlw1e0tDMHMmambN1PmFUKKu/33xxpEDbYY1vn0ligKu
utZR7fLyybUllz/pTKFjOj9D0QP6WsgTFQEoQnditDKs6Y9faa8kfSW0cs0Oh63ytC+RWOuZCNyz
oS3vXHotWPj90+y3rNMKyXlJ5XcdFOCMOvmqFvFoW1Tj9NlrxkQtBov4BiJFMlQH7xvREbtuUkF7
KnWmBtctaIukduZN3/JQC6SkpffuMGbA7VWMRqymamM8u1D5UsjB67XmqNlZ2hGm63DoveScWeZZ
t9ZfUAssoJ9Bk/xqbvqGq+TVtjnn2+snNUIXhhG7ydQ3JQ4opy+vuWBjnKvgsUFfZXhIvZbcOwEs
UTNJaKGGyN8bu4lF0GlNARLn5oh5CwriaAuv5KzsR+ZXf7Wc34YywT8447hJ1K7CZxfqwCWBBwGS
1zKSWpibsGiKO/ophoWuvabSfg2LA8faDpe0eCZ+InnEjeDsozm6Qf8wt36DHdR76hqmpEjsCZe8
Q8u4jlBDvdf7zMRwNfUI0J/OXHOMcACgI/DcAb6iUtimNmpt37KVi6zl2596pvP5n7B4LXCzwn7J
gM0O9IKZLdVnxFS7BMJzk9txT4nH7T34tpgFHUy/sCMG7sz04KVwTt0nap5ITdh/ejWAQ1wAcLVk
ME6GlTxgb3auC05kazEsps3sJOBReib8bOKMCrcc7D6HzCq/Ware207brxP2wVG+1LVaI7sv3+pb
2FiWzGvUeCeM9jFN/lm+O0f1lH5Wg0LX6fvYy/SIxe3V53N9exKqiSZbV1hv+txwpJDIrBTHpLkd
VrkHtXYkG6xL1oRq/KqTioaHYNkZlB+lHrs4aD5Sn0/23P/gH8i4/WovjaJeemwObffjrvtcC7Av
5zg0UrzeDJXsSzDrv0vsuhRZB7KmPa0Di4nHqXNpVhtWuib7nr4lLLd9gOeGObLIu32nZrFJp/RO
1SPFLkv5JigJx1Sy4pyk+CTMR/PFztZnQqZbvMZXtXBNnNsvObwkakAxVWfQ5Vvp8/lQjTxlPUdg
5pHdnDwBQOTWlIMQwSKbGeqvu1FpFziJC8N6aCDVQZlwkidPB5QDNZSR0kZhQo0Ui14T9DwAdUe9
GlWtTuncS6t9mOzilfaep6Wa6aBYHRk5WR3bpf1h93530IV7ZPhyNFf9pMzxfvbTiEZQcnnJk9up
z1IPPrpiBdYk6lB2fyPaeWuN97l+ZTYCW5MRgD9Eg9e9N1517YrxIbcQJhPGcQuvyeRTIFZy+A3x
/fIwxLSFhEH2ptnXll4DwPnD1kXp5/AWIMZjtiV3o+7aCY0DI3vUU8KD2/umlPtvrD3nUThnsqzf
OUZ9XP6UsUb0YnWqSIl03u6u+T7NimtFPWVYTBhya9V/pQblfaipygO0uWTDngWsjkSgdtkwfFuQ
gGF8feJP40Kp0KY63EDJ6P70orza7Dky1Z6Jihb8bznMdnR/E0PQXV6P957jA4HRNo022hF0HOdY
zgETeLKP2thsZnP551YTwMqZ8aZbC2BfbI0YGKbIUMOP6xU1Ujda0aDp7b6qKM8tjOKt0Cpjo9v5
cpZz+QEwYdnRF4ITk4mRxk4+0U5sVc4fsI/H3s1UVKFtU9T16zFSCMXsZ3Gt1z4vB+1S4j1N5d2s
vrnNN03wqAz3H4TYLywrZ1/1z1bQcEuravoNiaeVY5Pi52l+FZ09Bp6onceENXQEr1ba9VFJzzGS
OlRH3sq5elH/h7kza24cybL0Xymr50EZAMf6UC8kuJMiJYraXmAKSYF9cezAr58PyurqzJiu7K55
GBsrq7AMkRIVJODu995zvqMER5EbXjsoxnbM7T3WXTDnkT8swX+eSj1b6YYO67MJPv20oMgrHYp0
AtB7xg3Ui/HaHtSKFB+I5HaQWWuatHeEDwHA1NKvKevHtYji/dRWu8ZIHnCW0cTPp2PTGPa5ghDt
G4kLvdwmQ30amInq45sTO/0urzsV5nF4YgYME0r0X5zfQfm71jxKKvcMxOCrktm4IBiYI/an3033
vcYNm9tov23efm562xNucMdk3N23Fbk5Wnfv65Ambaf+QiiNHTDooREToOg646aD7MjfBH5zC73J
KPZiVPkejn2uyawsbS7+mLGaWu6XaVQ/ZxqViJRTWCgkCOohXU+lT7w41hrPctNXFDBkApIxt8Q8
3G1btlsLadcDCViLMIdqTf6MtlX1hjn4WFArz+wGi8zCjTKa4MH1/FALfWNG6DsN7AZj9QayDQuk
ZYTnWETrIRziizZlbyUigyQc5RqZZHMauZs8htLa0nL2FbiIbdZOhGtNxj6u+RfZ9oTmqWSC4kPK
iDMsOFgeNwyc0ZlzzVgBVoTIJgpLIUgDPBSSCyt/ETO4C4iDZk9ER+vyCNBnWf8IKuNo9a3iOaWO
oGygNilRf6ys+j0a3Y+aaA7664oHJeyuYmVXcHNY6KAXYTK8Tom9bFL1Zx1HnKn0T4MQjSI8wlB2
NtAB4pYWgoIdsncJahm1BFPEEKE2TWi2CW082e05C2wFdQQhSKpbbUazL+9bMGtLanWY+e47NKib
KVN1W1vpLWrkfT7YDIxL/BFJSyGmteaapnG0jI0OLb3z5Cqj2I51cQ1JF6YbqJ9LleGJHBrYb46J
xjp9xtI4k7qrYzMmTxzLKA1Zx1cQkwuwWpng0R5xDz5q50xHJ8CiVOhrnKSuRoxB2/Vb2L9MNIOM
ePL6I2nsL/KmBeg348PN4x9aiki9aOKXmejNRk5vhLb9z659dzrn6CguMw5jJ+FqrVtffZBqXm8w
BTbLRldIoaK7vRZOtxsKvT2WIn9TZanfEuYveiJfynCs92HUPZWRz0dPouXCJEdCzNRu3mhYsaQ8
MC4fzwEbZcsA0ve3hkE6LpHmdLOqXi4kQau9mJdarVg2aB3upglcYypIEgnHrazUmwITc0pIWEwy
4u3pX4AuGfV78rmjVc7eYQTmUSNzigSNeFvQ8+QOypdxd5HjHGjl4KXRpqcShyfJYulRE6SFARlR
MmxjiYovgsZ10lwLt2zAwCDSYTSGggCgbJZUG4iiiFYC8gt897nTe2Wpm/JSjEwPhqYk7CEF+Dx9
mU3tL4BZbiVRzYtGHbfuSKNG750vKYZP/j8saYCq08XvE7rwDbFVepAesM5iWZETnUk9vld0YkWG
Fn5UW9/CJvOaQN4a1lp6SAENmqcyEQzxXPsVSvtbO3vU5/8gyvysKudUjVKEtTg1eqZJmyhmy/bv
KZuqhaoqFwYRb4HhDb1+zlqmdanuXrqBvjrdo7OeUZRw8stjecsneTFbcnwyGG/qeK5Sk0JaE8RQ
IOWureFA/Oxr10d3FdCMZQ41GMWqBy1qjr5T3D10w1hx+HQ6aDZdsIO9c4d286RmGMlNDtCtuzaj
CYGERs4oJ6/KMh4nQd87deUibKqlZYVLgyFYP2/FwoKf7OO8mcJjLKhAtVyK5S1JcfEMDt+gtp8g
KlyvIJu2cJXgvmEK7WlNAdys/NIiGiwS4AxBaxmGwqElCjBEaoBUz8EIMryqBJwQi2QS+UEZbEbo
XuVorBKBIo5Q4pBiKdlrNdmv0hguKkxyyoGKHVI33o1gxOIH1jMFn77Ra/uLxAuk2xnzBSXgl6XC
46cEACcLo5T7WBu2inxLaXrvzKC/JHb52QYIJByb9zLJkXWY4Ct8i1MEWOZ9XcaMn6wPITJrRWwV
NYObjTuNQg0BW7Ci+jq5an+riW7zLM4GXl66+OVctOhsA22TAhZsoIqmD0UpblZ715XaQbPsqw1W
emEVnMv0lI9UHJOkjnZ534WLKFBfzRC6dCgk74Vjvo5W0zEUSF9sqs4F6Y0k0hDouQipkGcrtILf
IvvQhno5peYMnZCSoT/qjEbNMiaq+kYVfrNrnBhnOU+hKPQ6YqarlE5Ny9ZL9ZNfRdmfGq066BqK
LL1THwflYNYI25KgnNaZq5LxRYOG7/Gwk/ULS+2eLHpXyEk8LYrn/AF5ZZyLxjBhGqEnu1JahWcZ
A0EnHTv4PIowm85T40IDCekv3AKGsGr2Jg2p6ABsEsa+Nk27EJ9H0Mn+EjtqtdJGEERGmnGlhM6e
BhpFUVDru7Dmes0pKTgjJduiDRE0a/ann6gIGZCwV6mxiTK4wGGfZesh/ijrvlhCpdA/OLOk5J3n
SenunRbdnZte9ILqEjsJAws3Ctb5HVUqSMOm/SxA65CC0HeeG/ArsqhxNrGRd5U0llH0mCmBa02+
U7OAjnuVHiVcH88hf4xemAD/Ma7AYDyhxQwfHWRii9Q14Y5XUt05SDyImcR2oqobjbBKgC2F3Fsm
qfM5MlNhU1VGIFqcJHiMhqVSt+HJcCGRj0b7UxtLWgghTvWyTW/MkJqLEvQIZPHAARefW1FRhIFG
Ey/6wKFNq+ON46bDZqomrj6t16+FKneVPx07ayCjYyLhrST7ulBbzgwj8mu8ypu+N9/GtHiaYzag
wm/KHiZf1fsB6ZQtRINpWoqkp9/QWm/0S1U+bVs9+amClwx5H8rGpjs5zaJsJO+I3b4wco+x3RaX
hoNd6zvKi+wtFs8PxXBXGk9u64yJoezeBRiekWMkZhKsZCKxNiCq5D5x0Og5OV58OdwQhYboBGO6
rn2whohmoiQLpacPxpPKhrYxaglYwSLJi+ifO6vM/NNosUSXHDQ74tZ3jL8RZpCHsLA4IOJ9FDVH
Ez1r39R2om5tHnuDHBoKZgQGPqc6l/kKCp9LpP3ojKjYFmZrkz2D86UOO6ay7ZWsxIuDSpKmmHZt
9Kn23AF8EDipaUDeFBswwaPEWMfm8DivTLWLHe4DHZpo6gf94Ltw+HscbwgA6wUFRrmg8/6pwG9H
j8Pqx6BuX6T5zWpktYGghG5JJx5PI7N78vu3ic4c1h31pLNGL42INwDgPd39pgDmHCLKqOPhahOs
mSXu6yTSMzzCB1dvX6A60/OdVwyqyLqverDl8BUkKq3A+EmjbsWnCHJTD9TtFE/bPFBPTD++OEyR
Z+e4H03+Y7RadHWTerXSCM0Zmj+CwzldGYyro+EnHyE4/KC61hEdyMj+ULKLZtAWwI6wlz7XtOXw
msoQ7Fj0fjKW8JC6bgjIaNkRWvMU046VG1p+S0DOfFDudISOj/03YYcBniaANkS5p1v6VndxrNQl
/HvH3uu5usp88YL3oPccHbu2oJtL80emyYuZZg9ZMTUrV/o1ZIXxJcvcE8XwRR3JptbY5V/t0cb9
O1wYvD5B7Jw4a7ToRSpnYYshX+gq7WBIgCzRMa0aFThxfwlmNWTtJz8Cs7wZ1aM7IMniU73VRvsC
mG3rB/ktmZCjCwcafizUbF0P5hPqcAKZBHU4+YsQSUIcz9WlMFdZW7yQte549rhFzbvRel560rIz
KNRsHSXm0jbneOlqo/fVKZ0+XGJI5hdSXIFmcHrWCu3FtunKWqP5pMU7hGjPqK4SdmC50PyGksRF
ppbr9AK0eh05s+rFtG4yvIVT+FBT+nYt55pwFpejnlqqDZmnLfFsLVnhI+9sewj96auaipVN/tDY
UMDEn5xdMgY4xL0TUxxGWNyV8GxO06GYh2ZVch2x3AobLUEwH01R9Ayd+6rrCHOFkFsrb1xaH2Bw
OnOFl2JuuLA36YW5xyy5w1XLML+5hHYcLRP2bNtCYUwDZ+2bIW1E2mx1zGHC9M11UVkxOZ4cER1u
/lnp0Wkj381uFGCKs2ATTMp0TFWMHbF7MhRtY8gArA12lSm12Vx958RZ0/ZAci7Dyn620UHTPjwE
DcPevovarRzrN0hoP/TOROLFFpjUujjWTKQcu0ar3yYDCnp+MzLUD504cgIeZrsEu3pq7wWg4iVZ
l1cxQdJyMnqIbDpD2w/LKE5nawJu+oRmmRrts6rKt3WVeTVE4q6KzU0epc2uY2wOMUzoQXUzd8Qw
E4mr5RsMTK+mIkiAr89gGQiX8tVXSw1v9nwD2yOuHQIsjSUeiSq36Bfph3iysoPgusdJrH/1PkNT
cShGKjyDDzmO2Mg11byzO0glBitj4robLa4/+zR9xlpiLxSbpZUZXr1oKtTEEBSd/IY3FdmYI7ea
4B5uSqLJensboYjyDSGXbZVf6d0ueoOIuMYYF2XPXJO+9gtnRerUKnto+UA5HzFDxshPw5xJeFi6
p5gYjnwUL74x2J7SqluASghFrfTcROrTiBitpc2oyfoQt85zgSgcBxcw90z5GFQeACC6dPBU+FbP
ddDRiChT9QlW61IJe+NBuuPZIqEuVcXFlPlzlAvChHAasZ8yQc62Gm3U2UM96EwjXIsZTIeegr65
xL/8o9RqC81y8tBYZDT1GeYcild8O1G/VFP3IFgv2NzliwV1kUWfpgpvD6da7kjsxlkTkR9jDZ8F
8z/6pXDRNA0ZS6ejly4QCNQNe5mTY65r4Nxp+MA6VdTLKlBwkhA2vulDPAKyr845kTxsURouvBoH
JR+Jyrh8kRr5bWqRHmYzh4g0Luxc+Y4ilUq+sHaM/7BHG/pTa9crKyEvcZD+IrSCHxzd0SZxAFrE
Fh0Bfim/VT8bu1SW6jA+4e19qmJSS5ClIar0PdGXWyaveV2pS1s21/kTGpEYbvXxyR5GUNz5ROSu
ojDH5U1EPNcUKq8ZTQ+sDuoyiQxlWwU/S/QMSN6DceEQyOoU42UwojPcOa8rM5VGdrX/XoNlPmeS
cuwmn6hlt07IqU7Ha26Z8LtmYyPRlpILNZymr7oYv6JJl0Tw5PUK/cO5Uyh0FZP4kG6ZqySnF5S0
MP83VVE+DgixPJDGKhV9cDf4w1WHnkCOCC498+py+l2OVtUtCj09DXX/1HXGyammjdDH96jDJW4E
zpYl5i6cA+eppq5KTzFqI02UMD+QCnjjvFB20ZvohL6MBuCtaqQASIvyuyRbC71mNqjSwBG+TFac
it+UQrtYvknFKibs+L3ziK9Ww5KXf/lq/mbppu7FQ/4ZAz4w83bnCDu8qnb3XplBB9OdkU3JHdqH
HR54m6RkEbibHN+9V9f2LlRKhA61wQCT+8lkZSuKe7RlOgf//q1qOOqnobhwVo7XCsVrrJiIOtiT
AmUWRWNqERn5SNYw059OkyYuqkEbOBvtbThT13OVin4cjpERvPVgYBZGMivXU4PTfkEPgy15vuZo
v9oUeWcfHa1M7w39UZNo7uE1EfxabZhCs1jn3V1QMKxuhqJet7UQNNfpH7ZuAShEfVdLgsJHhQvd
whY9mPa6aDExSlrJpv8z9WkboV4Cl5fE2+83NOUIURXiwmH8ze9psKDDrc3po041c1sO47vvs3hq
rIaJql8b7NTklNUma8w8cAh6l2KCnaTyxysEgGHPQHhbdMYjx2rc79nEeUSxLK+9qycDcRDpmcS5
vDopWT5RTz+9OaaGuY0b/Uvz8R7rbn+BLoxNnG10qPRjVjPUS9KrVGgxCYq3pd7VV6nbx6Qd15XA
lFhYL9C1EGm5zUPRDihjwuS10rPsyERb8bsDC8S8JJrqGtI6EeoDYlq25bI0jI0yWbTo7HMwcr0R
5cVot+/e4KNUqyF2npGpqiszVQ5N8gQUAbs22QUGVkmd3j5ap2lFkQ7TjtpgVdM2dTloOgYV++iX
rz2g1U0aVvRp5QZXdQGMjSw0iUyei+SjJfpnw+qJ/MMmklbjzKIJulwGm7OVnPOGI1ZNZJKZdVe9
5pRHOExDQiKQ/xglahAF5wDH4Zj6T3jkD8wxsaxkFBMyumlT8NBZLhsyogJbcz4w9V06K7vOD5qC
04KrJLd532jXeu0YHh1Sm7YTU9hgOtAjIoe20hk5pN0VYBtXYOnHXpGXW6cu9sT63rQs3JVjTwPX
vKYNcRilrT8he0OekF6kljLfwDW3z5T2qQokwcH1EC0nHT0mCTAWrQ9P2sSVVUTq4XxDG2OnWy5z
5h/NYWSq5DAvXrRxPeAkij9VWHRqD8aDnuaoE49rPYZVhwBKhDeEh6sJ+TBdBYZ4EcLDTkGtTKOd
zxj+TlvSZszcZlVJ5C3z+QrBTC8dGBZT/Ebrxl1GeBeoTJDdR8R4L41WecZmeuvr4lhG+k9idSpE
Wglg03znoh6hAMlbipf0S6vMp6KPzn7mv9O7V5meaQfE0V6kOKfWRvbBgLl9LDtGTMId3AWUl7eh
u01RV3rgqXZ5md3hM07X5hQjRC/cCxvDeb5ZnJ4bmzzlEjVlg6I5IaQcl7oiEsSa9kHys1vJ2LWY
qCXoV8xHh+C+m8RWCxkEAGMD+MJkUHerraEZuwbmXV58paRhrhk1aFEwev7Qw2qMMDUJb2DcsBvT
rEQJfu/aQ7UuEvdNRd7szSdBwxgBODEh4Jzse8QWdbPlfwkY89g3bPihSB+rjOBckKswOSMOlknK
iL/Axs2xf2naB6eOSCPWXlBqvWdJHS7n/QbjW6WhOB1UqjFB6BnQ59Ll1IT0E50R0m1Z4c6Lh7Zk
M8aobivdtS6Ggx2o/nb+UUpP8ggYjbVWtfqqYGlDh3coNd7DWcStOovhTUHRKDMfu6qL4Lgppqto
ojM3RT5K2untyIG4xMbK+CVwQDe0b0qW7fBkbGmsHNSBKavA8IpHHQtIMfbLwUk3sBcPRJ5ZS/JF
GG+18WczTkfaEOYKZThchf6pKFT+fVhQmjDdDilupZqLKwQggqGM84oCDNtDSLnSp86b+zAiUt8b
ZW5xO8VbotDPyjFNd716NabSRLZs0ggpqo2Wa7depLfeZwAr54HeLs5GJkjah1uU/U63QlxFMamO
umQ0za+SZyONJPLizJDUNWW0jrnf3XU6B89mQiYSWnc41hg9O4iKqUDOuenDcCx+FJrzxWZ2z9lz
qzchfeQQA4ZmvI0Bs4POBgozuuih1lpXIhsqjXzBpsnJLxnkHjnxsorLA0KKFdCI57EaKXB9QPAS
eSU5Oh7jW1TIb86EnUzFc7t01OhCdAUQeIXUd1CVePDfRp0zomdfwKyuitjeEI9ElknV017s0o3r
T8zUx2Ef28YVmwxGe1d7x33+RdTkUYnRZepx1a0bpoPUNBVxs1b8ENFEW+WVNW5ywYXVRCgju7eW
WfUSTQ8NVF1rV4BlMOWalrvsVOcjrnL/N3zs/zNA4fxCH0U5VlEQNpAP//HC3nvz/oe/wLaMmvG+
/arGh6+6TZv/4O7Nz/yfPviXr++f8jiWX3//60fR5s3804KoyH8PELRVZF0GCNZ/zR88vafv4/tf
Di33BhDCOpn/9hB9Bn8gEf7zB/1GI4Qk+DdDdUxdED9g2qoABvgbjFAzzL85lqHhLLBtYQgb4uA/
YISG+BsQQlO3wVBqKsGZ4HlxjjTh3//KQ0AV+ImoLxnBuc6/BSP8JZMHFKIFRHdmHupQgDX1l7AP
IuLYyHK1ulm+3JhSPYBc90A4ebQgMbRb6wS5WVyM/10QgMG/7fds2+8XdudmL1Fs9GT0Xzi/nB10
REOiuYFnI96dviSnkLFaDzJcRy5bRsrRSiVqWumxqyo5wwooVJyBsEB1YvZv9hxXhbk0XDqkIDRq
o94bA1ydMHuLp3EVolbJdVgJlbpKY4IGfWRtqkBogpfRmry++KFl5gb7IFNO8z5Lk8ei/BE66DFk
doSuvaoz6zEeu1OnyaNiz2RwHKoDkSe55alkvId4GERsvfZ19WZHD6bhPqoNRxIh1QpmF8edPD6G
RrlR6/TOZbUajei9C7nr9UL7kK04d5XzGGRkKlflaxQ0h4pCsOaJE69gYMnMs2cLqoKKFC33Z3v0
akwMFsaBgxIW6rwr3WVcOXd9itAKh5iLk3l+QY51u66nNq2VfpdUkL3cjkiWMQTe25AZij1M8Q0v
i492HdHn4FgOg21olX1MJkRDcsNqwDDtCgoq1f/Iyn72PTKWGiZmJPkW59qnmtsNvTH14qf1WXfB
79l9+QIEYDVNyVtKidBAvZbsmCIdnlRIPWwXK3vQbqoBkARrS4nO3BaVwgHVujPhsJfVMWJck1eJ
p/mJZwtXW0TS8qqbkg+7srS83OCETH6khdg49e8SF/89/Xw2yt/d1//gr/4lb7NLEeVN/fe/atov
oRnz9akD4bXMmQZLRt8vUG+Jh70dNA6NdN9hQnnqYB5Cs167clzJyLw3+uQn1ZOw+rMeR48d/KLQ
TVdGRf8lte+ijvqZwUSeYIDAfB1J+sXG+AyL7CXg/Ug5lNML3tBY3eroP79RAMFXqHWM4Iytnen3
sWsvjLnF57u7UQIDyYr0LrR3bY1tuzT5zx9UGosw5AKLrSPasv2I8V1jJiB6TJMBcy1mwUrPZsmE
ZkWLkhkaJ2LqtVri9UeqMGjtA5N0VJrCBAomVpXje/gaL2nYMSLC2w6wwwjTN9vBt4C7SdZ9Rz5O
sw7TAqIxkm/E+gvNbr12LF9Ts9pz6LuzdZD1lbkgQWhLB+aSUfvE6XCm2jqXUl7dmQlIheJr0WXq
ziEtfM73t64K1hTtbMs4rbiFh9C4S3Tk/sZw6oIPAziClWWXoMQSGOZLcGKe1PwVdu+1SLOdk7d7
7oZjSD7u/83loAmXNZqcQ2GZv1wOgMaRA/RWfatUZFyW+4iFmR466bREH7bVy6Sln0XHUqYN52gw
V8StnMBgALQoHvxuU+CH9s0Bg5JENhQfOaljQA3WZVzM6EKg+WgdAPBbvvKIntaLUvtYTnLXCt5+
FU2MEV0VbThUUu7MwdwYdnfKaAuN2B4aG1eTbDcsGiuf1RvoBgdbg+BZw4vt8eCHb4lzLq1i46fV
3h9moXX8Q18bg3po62I7DO2LGsYAOvunyom9shX8fsOqiDL0J0Bem2btjgUKfxZXyBCjqq+7tlvK
Bmv+MH8c5aXr8m089qeIU8xQckpTgfWwVMIdWjYlGlHRnemVAyHBGGkPB72aiPPVlk54ibX+lLng
70vYV42GLK2CB9ZynRYu/Zgnw6K9QKuqoJShtT+h31comDnXVDr/lFmxXVX7ti632qCcGM3EIaM2
wGE75t+ETymXP78W5iPBrzuXrpmoW9kviRDV553t4/0hyoN5IflfsW1llhmV9c0K0u1cyFOkaIG5
CdAb1cYsbcY/JPKl2xODCQsJid2Goe0FpMdKictNo7Segpc7ma8gLFO6yaSWtAe7W6vNflAIWaiA
i3B/lZO1npCfViRR+YyuiHfcatVzF9yjdkVU2T7jr9rpQtzIff6YbzDANRt8+WgKAMaN7q618TSI
54pU0z9/F37JR/leHgmztTkKG4R7cAj5w5tgpLq0rWRqbjmC8nk9FLwyAko4JD2tVwrvP3897b98
QcM0BbegYdK3+OMLdkollLLnvGCAlDSzYo2onWHdrJg7NNK8+TZElM48VjMcnz1hSJ5dnEJWa95p
nU+isp+v/vxXmo9nf7gQxIwIdwzCvmktGuLXwElhJgG6+66/9Rb611juFHoUEYsPsRpbmZNu4ljL
kuCEjEl4RQhrrCPtz699Yy5L01xn3Iq4HRaN8lzZ9jJGNIIo6ZD7K2YSeIo/WQVWYWsficd7GfIc
eFdwkKzgeoeu121PeldcHBipTUH5Z1bPNHkOHWrYPNJvRlyxMy+tJuvQxLXPWRvfZSaYLTqSsHKP
0O3WQRx8ZnD4iIGHm9jCajW9yVySGfteczLRreFcx7wkx8E0aVfFpK2SkTaqDEbaRjkt2yF3to4/
PtHnHujYla9BJu4NnrQgvXxV6MrjnPIyiPBQpjCA//wDmK+x38UjuMy8dIMwL0HAovZ/5kmWYNEi
nG79zVLEtuqNjUj93z7jf6vO+Z9R1v/ls/4/LHVMSpB/XeWAEiuyH9H774uj+Tv+AVe3LIqWmYSu
26qp2s58cvoPuLr2N+jorkoepP7bY/8saDSqFpCfZH9RuFgGlqF/FjSK8TdddzSKEMPUiZM0bPHv
4NW/K4f/vCxMsppsxyaz08HvPv+PX/336zPBTGlPC48yYmimdcGYROVc/dwWpr9R4B9CkiqjV3BL
Cyc2m3dFq5ECoBzbVZXansdYac+RCjgP08IlaaRFIxMQ0IiPoC1RH6Megyaqps4pPLQo9E8BqupT
BdsDNWVbybWuIMGJ29D9b9abX5Ir53+Yy7/G4o1n4UFx+UsmlUUt6TuA0tcuGOeUKeY9Ft4vyODW
JnH6YUVPqsKps+3jyCt84t5tKT9obD9w+sgPuUq3Ku3wD//u4vivjsp/PCnza9maxYFINQ32H42J
wi/v99iXMQDXgLiJkexEOYTXWtQf0iJOphoQR9oB+FkFyKzXgkmNmZ6Y6qvglCOrYNj9+W/jiF/e
JsK6YPtTVbNRaCTqWt+P/25/lj0o/VqQLDrOAF+z8je6sB/9mvackzjGioJwmxdJftR1yRSsHtNl
PxZyZ/Xjg4wsBizoRZM7KBLTsUK0XoVJXxzygQqUEghxEQ92sZlQdY3Mdfse80CEpKVgpqBx8FpX
Zu2f1LFCF6vjB8pxyp2+nzINbbA1J/ujaQsEf23PuBxA/u77G76fJshN/P6Rxvwjf3va9wO17jqe
EzB2+/5JSDHRFUF1Xg+aqZ+mvLGhmboZOP/Y3gWtU48eAzJxAg4A/nwi6un7KXAVqz1t3J2cH/zt
e4taX7U+Bh0/KBGzfH/RoBpdjOOgrX/3RWWUC6sxAWHO39xjgN1FtjiaSCamhRnECWwACHq//d3t
0smzS0SGftG6J2f+Aw/Gwk66+vj9t++va3HyjwebeXxu2P57EATvcM3MU6Ilfb2R+PRzjhuH76/l
o4FTZkpU/ABINxd2K0lemZ/9/UcbNHeG3o27768XIdSKNk609feDvzy3UmyVALIfTJbDyWM0K1Fx
1hEGonLZhHzSrU/3lMApi4rOGtGh+qZzwkLJnQ9r9gR1RcqGg/f317NIw4YrMfF/PyMB1gKdTSeE
xh78ZVbQ5g+Hn2jOWpB1o8k7Hr/HPbtto5klxkMnf9Ir+MUmbIfF1PWBp0hgUeMErShLY/cO0jk+
LqRudfmVIgtblSw0q6E3XS/nglv2JriJqkSahrgFoBkhrhDnGcyQzfLoygI3OhXfoles0CMZ4ai7
QwGBw77PcuZ8FafHNcwnBvplEKwyZpsrAtemrZbgwu16eIOZSfnAm3lHZB4iDWBkxxFE/wLBf++F
reovjSa4p+Hn4+4ZX6idNwZuH/LUEeq66rQFk7VH5hjbL6iuKCcVhbpXgT5edMF60oCO1yMTjrjW
vqJBQXEVNa+VghJAdiXSyxiJrPKaEjqRrV213Tttc5n8YN2jQGVCWOK5UQIqItAWtbhmjREs5ZwS
L/1qXzbUiy12woCxIgKTCOMRaOM+cK5FjdBnDPyPJOyvliCqXKqsUaAyoKxxNUGul+YEIV7qQKSy
Dok88ElNv8VE0aWqIQH+nbBH1UTEMnIMJ0bYtbIqE2xuQ4pvi/kLARhQIPiEEFwcmeTfAgBhkim1
4KfPdw44OBLdhHlyx+CnamIsqYT5EcyS+YiIvgbxi3Sx6wR1vtUaCOIt4PAOoiWcmkLraU9ZvpdB
dsjzV1aNt2A0PiafEeKQKoLgxIgRL+8vG8dTOdDC1+nG1/RuBlTEjhE+CNu/n5BBaOCpOlteLNEd
ojjDjCdPwqkiUJ/F2Z86ezUVEoVKQOklB9dljy3Ptt9WHglt9yE13MbuoWur0Mj11PxC+UGLQ8z+
emaVGLSgAynljmTpLwg9KcmNXHDfk9oB2YVqkAboGtFJaZC99hJmC8R1JLwy2DaFIHGI6NhEVI+m
1GeZM3LmefhhOc5dYa+knQpk6XMsaGZtmXVGXLfDsKFzgozYWdUwHXfJGGwSwieBdJSvVV/4UKcA
mxg0GppGvWokcEjSmkijNQamrSmc5odxNNM9TZJ8B89zHTQFIaOwsnWrDfbYpT84BKRrXAJvYNPX
qlCQ2Qf6NozsdlO7NtT20PZijaG5tKe3cEZw6VPx3LtCbFIV5oefrSJi9rzADN112CBjSXOnXFnl
iDAbAZ9O4ie5ICi+XGtfGR0wJFvNHnGBnVn2wdwxIpFGsa8bfg9DC1aSBjjAcuW+chril/qeyUtW
77//sCu3T2cxT+pZwegvrVppD5D/+OC//zPE7XDoMqNcW4n5A5Y2D3x/Db5Dka8DGkVbyVgaRFm9
/88/Atf+/V+/H9BN1iE5lrukHHdjmT5ZjH+ZRbwpenpOwCuQq8ZtPgKL5qZ3lqT2YeG3qKH8bksX
5BwZ02mSzYsWw1QcaURr7HK6Wu5p3REUaWv30ERwRGvIe0ANrSXzLs84NRbe7zSmCTuYD9g9wX/Y
SMs0c4USWaCHhCGjZdRs+CHnEMIKLGbbewYJGUmEHQcPFwtAulCgcoybsBxj5uddvSi2GZR+rGZJ
dLPr2TXlD9vQBFNOts1ZdNprpIOrUyrn1I3FmTjbR58dwCucwF8rPmiILloNSVStWpFvO3W8OM08
ATWey9j6SabDnarFVzP1f7q0Ty0L2kNqry2WnDVKyWzRDf+bpfNqjlRJt+gvIgJvXovyVVLJuxei
pW5BJi6xCfz6uzhzXybmzLQ5qoLMz+y9drOVGFG2dsfPhBrznUCcR7DV71WuSR+pDPR9GJ63ckQc
khAI3xvklBjeuCuL5IFLk791BEWNkAt36kWEJUR5IzzNRvTg1Ag82oyoDDk8qDRguI6LlcPAiudp
9V0USErQPDybyfOEl2FTAh0x6/bD9RE8Da1nM3uz/yoEQgHC8ZFPtclaiwmmd1aYBfjCIsMROzT1
pxVMghyYDbBGCcv4cMyOa17FxqCuIuS2uvd9dV11gYb4I6P+QigscyTZgIq1UG21SfvTgMviuNoQ
frBvR/ORBDrhV9cIHz4YZf52Boo7BsjkYCae2tfhAqeUpFPbGT6HvB9ZyvX88eEDi9qWiwDLA83E
HYYMxL8TBJkK6N2dxXr6MMjqxBTgkWkxkNOuQ+kCVRS7yr5ZyuuYhx/CGZ/LKj8XjGCgjTI13TS4
hZB5Vcc88k81/uMwb+AfC2wJhDPsEBs8RcH8rx5ZEYbVcqN/fcTw/tCnMwCUpLkrWhfeKfchIozn
scPLP9rbfFyQlFT9h1TkS3SEXSQUghbXzxZreNeEv2XnW0cjOS5+U+wLv+AaNWaIOfgdtn2FwSPV
BWM4HmmU1KeINIpE99lKyPyxe9xZlRHdh2bB5N4uyFe2TmjEf5Cq8LIauKLCGiGsk6e3YBLISv2W
pSadTkbcHKpbgLpNwGePMPm1NAdyRTLexKz5Xpq8P85qhWpP40MiUVl5Dld2Vs7X3If94MLvxUmF
PVPxRbDlN9P2FzqmI6lrBwRhi3K2ZrBygBpDHdiu3vD3pTg+gTN3RQM+w5bnZAS26i/jRzHrV9tI
33GoncOMOlG07GaFZz/ZWX+PdxgjqHLfkOiHcd+UwC5gnWvJU+aH0bZciquQMAMMDGTg/dH4jAbQ
8m59o160lz7NNtWF1N2vQyYyGQ98hRm+qOEfNlews271BMf2Kgewcbjub2GBZNl1WGAnXMuIuVST
TdvUUBKkFokDViw4XmOAUUzi6wA2rdfsRkKCyLA/ZDPKM5fjCtKMdTUNsCWL610ZDG7nicmW3eJT
tX2eB2wLBEa473ViFbtlbF0wKbCdMqQImDyAD2XM3csmu0KVLY9eBXXcDcBhj+OrnlfkBYewNQRE
X4x45WrL+/Qy+9KnHZ5RqaNNG7lo6HfIaj+W1N6hsoYuO4mPmokWG+rV8GJxRUyoLms0tFTMPEm4
tJGRirIH4SXLkxj4xCLRvxZlhMIneCGlWtUBlJ3evYW5aM7k7qAkN4PD0PP2mtHfYl6jyMN/hGSq
jYt1w6EWQkrB0NHOf8tkQVYoOwQYDeFmpuDddImq4ZMLE1CRBeJTUlLwW8k02FhmT7ck5x3Rk9T2
6hWuSzxHi16tsxztmJgDlKJxSJ4yHllrBzOYNUyaUr674x36nZeGAGOsEBVCF0JvjuJE7r3aBYNV
7Rz0xGUGsdI30EhNfvRuJOoRkvjfuR6rM7Ry/N1L4FTnUubBsqOCQJkkMcXF//1X1IcJF9X6C/77
Vf/7Df/9XoeIrGX33//a/ferIv+tkOM9jJEz0WMxK96TR5pmAuJ3tR3GNVZDn1F6403uDiL+fWZB
rJvdLyZqeHLE2nUY3T+0xEi6WT/kVfmFA4aZfB5cmxUpUPWSgUGAymZg/8fpNwHhivYsruGDNB/O
4CAtRrtRRca1ras8xt7VccBCojMuYqSAgqd1dcZo69chpbfB6a8sIya+ZqZEHAHxMB7PmaWz0kXE
av8aAsmg9coUifXQgOEEK2PdTehPAtZdmdjrEc15S3SJYa1M9YV7Grb5Dkgrovl6g4YabJV2sG/b
wP4wxpjceUweSBKBMgQkIWhjEzc9oJPncgHeF1ZYlhfrZaRxc1HnJQw158i4T//nRuXmBTHXqOBN
I7t1M2UgXoef5NRTPDNF7VdzAU7PH3O1AuHg3ddLeZkpDuKod/eWbSOYRE8p9UQqzQz9KFAj4u4S
RIhQ9bnGF3QeQryDmY5I4uQbakaptrPsejxmqMw2aQEFzySDhKsUd9q4jHKXOOazaVX1Xjg23pUJ
34IyG83jMe3TsAbmgn6RdHC8iTaJN+TYwmozAWtYwUj15DfH0Zqcg0uEeIxTgFWq86iC4pmn15rl
rrd7jAha8oYMvE5F1Z90BS0LPN9lqLCq5t0bkVz4UYvyhWc0OzD/YbFHRega1IGUMpDiWKJ3CSke
RXRrMolOJm/+2boAH0QE9nkSw///R19VT2OZhjFGrJeisw+qHcutVWQ/bN0ukTMa+8F/aYPK2UZ2
ijVkGc95bRPE4KDlqpIStaxMynPXjR9rEYawkaISG71pMipQg/WJuHEX1KLZIxH/iJzuPZHEkxEY
mHO3FM05XT9FuxmD2MoIONV1PQCGoEqu+yxeTG+hDKLsEgMSp0LP5DRbehXEy0cCOfQhqMnkXf8c
1blQth20VUv9q3Wagddo8b1XGOFHMH+UVXgAgEd7JttcWoO4SAf7XNJQn0cTf5ep1k7gu+YxYEi5
YG2mdKvMr9EnAKGwh0/GlIJRS5ghDjyNoX5AdHYN/P4oi8e2YdQ5FjiiE8+6c6wp2OlkOUyhvxWd
5IrokMgCZD9MDZLJnM9kvm9xIQ0asyUcRFgfZNcW9ms7gBt1oWElLhHauZ+8+UUSIYDkWYASPEMT
CXa9KJOX4mFoZw5eIh6cBPJnP5YHYiKMrVnMfwzPOgwIEBDz+12sEvRfEQ6mAiNTA4bNMchlCSRK
NNrKx3HkzAz2dvUzaDXcNXXwtoTyy4qOXeFAD0aBG2O2eB1VOoKXvmUjgNjEN776yG52vdn/pj7I
NXiHAFxD9SxLXocBLDkosO9aqzfHa2+Tz/yWFemX7J2VttkBQrMAsOXj2WsGoHXWmyrQbQTcDRLo
GD+yhEA5LbxUzbTjApk4Vcx76Fdo3ivceaTDMf20Nua9pytOmwHVRD24p6kgSKuXBobplhK/Jq1H
6pB5LdkiaRls/TGdz2jbXvN8mJDBQyQkza3X7YnUqgLcyq8rh/LoiMSCZBIACw0A89thA/WCJL8N
OJc1DRgLC2QWdqKrUGIr03Z4VojFBkbxGLlJXrR0ftfyg/CYbZXQ+yDp5jhbN7MIli4wDMI47e0G
jbrPotIHqk+6yktjYzAEKYTijN0yb0dwbuXXQHyxObCGtAa02m4jv3HDYh3tfc4n5BIUawnmOxHK
g+2B7QGSfaIJsS6qnO8nlz2UMkyYccmK50zNqyOeOpN0JZQhugJEmRvPLZ7qXTP9CQdm9eWA4JAV
VbfrkhWxYjOOWLiIKknGRVj23dnhZajNclfCm0BhIk+uLBEsB4M8RH0at/a0Zzna7BVhkYQENFdv
ZshFu45nFuyk6d8RR+3Hg2d+QDVL8+Eby8MMx82SB4NxAvN8mpxoms5J6M0HaB7hxhribJgBVXfa
BH4A1czwnohsgTDmKUSEfk+biC1PWLiTfMUPvdZSDhXSrp2tZL/O5lw4vIE/o5n2Mmsvg6MsW5qp
jMwcPWKe77PtrMD+TIQNUJNxT1beS4SiiGEmqE/mNI1J7EfhFBlf+pqkMbnnaSluieN/ZDXA85CX
b9MFCUWtCakXcEWkAuCzec2zZxUF4+DujGa+5eiX4TYaiAqLvNncBwEMCAv94dJ65W4x7OnI24O3
iuy8IA8Je+iXq/6eaK48CCKdyWVYDsrfDyuXPxq3EKL7OU1P4Lr4SMeetORk/tPZLSz/FoU1q5nv
drGJhXNPtDrDxixIEpGOe5lkeoI7rA5Yfr6rdrlOy2g8EqIBl0jSXvCXt4b9g0UL/MoKcjQRRsYm
EWoIRqpNFA4FQ02ixZPIIAC7af7aJt58i8UOMV924dJZYhdE0NxvzTJjMjyY76Tc/5k7MgJTclKb
0n1VM/bQ0Q6sPc5IPD05aXp+ExzwFa8YDxcazFA+l21WnMdG/K0Nzz/ajInJEdhMLtlW3py+wpq/
YryZ4iwXl2Q0fqz2VWQOParFrNQOp+syzt/9arQJMLX/V/zo0DyTPnJPmtuPGWFlx9v9FIYyikMF
Jsa2+5M7hfbNIy5icV+UOXYP0g4JHkhe5KTaXVDqY5PhHWHAwYwzYTzJE8srZM7ynLpsy1XHdZJJ
bFICL9hMaC3t/QgnnYdE93oCSwUAQnHB5UCgh675u4Y+Tsolo1hNd01OXV2lcEs9MTtMi3E28Kbi
F7MYf/hHbkaeIsfBrQeSxZGURs44fqpyJBcxbd8qa5TnIcrQACVkdXhd0G4NFHqGSZqt12L0XaXX
TMS9GROF3aGvqe5LBghYTUamcAxRWjq0tgtu/kruQUtjD9VfQJbDwcmaE3hlytgifXThF12K4sZD
O19reJK+7vLYnvFNgDO755lFlk2w336kZuS1607owJ4MezcvID+xuavYpq00eNt2CdObDdY2azcE
3nTCIIUenp19sBSbAj1KBI7eL4cwDsP6s1ca5FwOhcNnFLwQyHdY+wTLNfInt54P7cwmrAAgSdwI
G32oHySDrI5XbAv1VE34IEqsj/bNjZJuWyqfJFD9nTEP4x0Hd576zBaa/tufgZYDe41D6Jcbi70g
vRU3yjqsrj3xz4xU+Wga4KdEUt0Cta1Y/R/ziSPA9Lo3bWNLEy0trDDhpgwh17ljvpd5LnYYrkqG
o3RJqbG+OdT4BBJmBwLElnFQePc+bbTnG4SpyclXNRef55xmk0OnCr5CEBXM+eV4GAHHprPzV+o5
vRFecuP2hFtDxAp4h4ifEnW3tHFQkX3Ub0OHtSzy6E2pAOUDY81j0ZYo5zB5VfZwjiympi2MQ6yH
ssETX47DsvEFQlCsPOCCdAlrsrz6bIo2ZgRKq6YWc40WN3YTodwszrI+jyL6LMTwQNGOsMIeaaAX
Cg8xM+TK9L6x5vE6DbjS26BL1+EJGSvgtHr7M0/YmsjB/pcOX5wuMDo6NBNW2pC5Wt2kMpjONdWy
h5K0jzIkGGw2cVAvyyHpwWxTDtE8w0bRoDM3nokpPzd2WdqQHeZ20X5RI10izn3knXCM1iSkIY9O
fVY3xxwUPlXnw38fnVe5b1Hi/Xg5R2lmPvXthLfW76n5FP1Sn9lI/RPNcJ47O1jcT3jF5FvlPlJ/
lCI4WGUaszIlpTvlbgiXdkvjgI4eJw8tEKlejM+i1u23tgwnHPLpS01sE3wo4d/qCalIFeT4MdGp
RjbewQqhSp2RclgwF6m4RNios9TxG5CkGXYtTCixrCiKcj7nrlMhzcRc7Em25XqarafJwIWTwZXp
y/wUALLblm1Nqck+KyhRkbR+Tb0yUJxZJntWCXvfJWQLp6K7GMkuX5LXgDcjZob/3NfY5QrCpEWJ
M70rMewO7DO1YaRbYlSB/7Tdp1Ltn1Sh+SVdyo5t8xK0GbPlhgo1jMaHoHY/ie1TK6k3RE6yge5/
1T9wV/Y1lGoYLazotGLAK7hj8A9vu4a/TOPXEL5zrBN4QUBV4JQDXsopI31jPAu/ubl2ffHs5eiM
LABF5WLsq5j+WNObT30/udCFkvBWrRGxS3OrG2aGAfLYgpxV4sc2lnKtrWEuF9HYauehC87yauc6
MI1bQjq6v1VRoHQeLy1o3qZcgd2Y4qoaO0mQZ1+m2b6bBjpuZqaLZFJo1cC+/FYctRX9yxvVbum8
O/NbyLcFpSPc8OzHsZ1fbrVLNeZx6chfoyNJS+OWG15khYSpDSFsZpy4Vka2rQ/WckXl9Ll4mke3
2i4MvThodljWDhhhNvN65odcETtdwolgMemY4Zn4L4Oms+JIZEG/9efms+lJZrTeoZGUl3F0Hpoh
RDSXGAaJ3cHZ7Pis8cfcmUn/xFSs3FbMneGOUxQCfbk4pGHskz57SFF9bOG2HsdoWdF9uI6maMBe
Sq3DpKsaYf0BGUpT9YZstSa/YeVJNL9pHvrfAsc3aO9YWOCU80phTRE3xHtHixDA0mzwWczBWxBh
+MuEe0jGYDwhTvsxTd969yXAFI0FB/zjX6/1lstYsC+CWPbEzojB2jS5jAI9QH0I/HLDvoOoRYqI
pcAA5C6QJnjZxop5WnLlQbEt/5FV3eH/MsYt24gnqdO/HqkVAwWjW/NbZcbx3CzNb9SeSBuXYLGP
OoQU7cDLjbcpVkzNFfjX8YI/oTn6H9VHmhb348rE8DGR28IBUZAPl+qTNpspkaazpqB8JucZXUkE
haIL1XXQ5ngIHOTQFX0IyKhYG+olyZgPRmAZ0Row2ZzR1o84CzPbJLiSsjewGYSQLHQLVqRF2If7
Wmgw65pDnmERfOppo5XSwEu7r9rBbQebjegZNqvaAAnkDflPzZkWh5KreBY/HZwRCjP3xQFCFRcN
w6s0+e3w2+d+2tynOfyjRucPbOMfhPb0SebOOZmFefA7Jkruery6lfmwaPZYHqPdu7ay7omBEPcl
1OT9DBvgKQEus1kc7uopN/cVRlcMo/2ZuBYsoMRUB35w7cl8wPrrir3DMBnPLEte2puNsA0Qn8o/
J87kczO7b1wflybUr8tK2/SNZC/Q1IAeSrgfwq+kFq/wG9biBU9o5EPvdhzS6Fk+cHa7IBut6Rv8
HQ12lI0Xcp04x7jwyMbYqzU8IUUGPDgrHM2MxLbgBYiM8J4RuRn8KGKeYofEJFzhrLv8LDpk5eLu
sdSSOShGOLZvzB0xEgyed7Ts6aoYJzVD/zL7CfMXWSW3mQUL2yf/CM5Ou+25zZq7CtNilUCU04l/
x+LIJ/qJTHnWv5e5948j5CjpQ0UgOyZg3t1fyEN7LsKvYhYAkMalghIDAon1233fEnQ9r2F7QSh3
HW5ETcWLPjmM59pdoDYYK5ZBHUSbPvUACaaJub0wsr9uqx/R164pZMreEA2QnMJ0fIa/Y12FH/4k
CTZKHCQbCUuBwckDL5rYOqmJtR/DCSNyNnJZ7XDHZPKQtiu+l8Xtmu39m2B47vXNg063TWCX8qpv
zG44GZMwtyqrnnzyG4I5wrXHGlkNzKH0XVc7qwKEFzUAE2H0dOcqcJnkLMOH1G90dY+a9gbj+zGH
0KuTdtijqbp3ZPMpmb3tk4RJv+fCs2nyN2TdzjbPtXMywgi/ofq04VdiSYWD24fizm2YHMISe9BG
CA4J7BJuXvs7tM+mzqOj4EXdZiSRnXyr/UJ/wMYmnM7UYKSdN7O3hgnFRp3wT4JWMoTYKmA0m+v+
3BsK9nxOdBfYoFxwzPIiiuAstSJoJ3OqPSoFsMjzouJ0EM8aIM1RFbZ9DQuCd4l+/QiM6otNBGF4
RnunavKGwKFdjSKi2rNmoHfiuVvqf6MLNpEZpx0jtjLozOlV2uFCVBeG3xRjQVSaVFjQPQu7fQCb
wvrU7K+znb4P3ZjsqUPe3bLh78lJ++CQpXY/J0AZNp3bHBrTjOJg4R9yRtAdSAH0PfA7BN1y3w1X
W/F0WomRgVIO8JpqfSXBVTOZJorGC+aT1yoHQVXyTw3Lvo/QVWlJC2A33aOWkThWFikNOYuivel6
T9yL70VNtnrOi0BVVb13QNhQ/UQHnu33xMlphSKXyXzSnZGX+5tk6qKL3yLVrcCa1rZ698PUPPfY
zbfYfF/K+sKxD2DblMVZlXWz7ZzZPtVmCpsonB4Td6Cn4++ovXZX5QBaugpXVGObBUqy6qVabeZG
26UwKomEd5N9iRNs48FLxRYvDjXLUCZfAp6nO+I4WsMcxStqkSBuOUSZVsmbMVrYu2kevI49Co4+
Rt0tnInesM+p1xQH3FEnuy/QQ8ZNJzhFPNprUT6wwpUM3dXT2NGLBzRH+YAwRFXzsSKUZCoSN24j
MtV9kZyqkOshq/MvwE/UmJzbTah+VTCYu7vajrq4lJJg1MV4LOZsF/mMVWySqjeTmIJNRsuBXZUO
izExNj8aDGj/DOTTWySsT5j0FaTcZgn4JJNlP0aAFEMJUKoItb2NlkQCE6zss6XfvSb4q2FqzxBQ
ZBEylDB76Bl1S15m8VLaCZJPIHhBVbBNVewvpRyBLSxljERLFoxcxyLxUG2QVX9m8ifvk5SHMBHe
wxIQvmySuO7xY8QjIIIMWpaNuhXmQfnlsJ8luvqqAuMxKa2WezR/hgrAZqVuUiCMa5LuaTBahnLt
YmxF2D7kJXs/E0xQRh49nokFrGwnvlsn+szH/r0K+U2EVoUb792QoXPnAjDrWHJETf7l+cYafurc
MZtU905E+WyE7NIaIMlJhii9PBjKIJ6wS48VaChDjwfb1emRrv/JR4QGx7e8d9GtxoWBN4cIRAJh
PfRt6EQAiHiSOhWlI6Zxg2xbl9lEtHNtzuQw4oBnanlsdEDTVAOfHL0fkcIZcXlJjn4aHRNqgbif
XWbLPemTgBm2Wi/QuoXDytdv5Ha0BJV/QpKIgKAsSKwW3c0XeO569DLNTmcTaTYFix83aLKDb5Y/
0aCHo9DZT2XYv7nCSo5Wkq9vupVeGcXkZdocBzPJCpXxR9HpQrY/eg6BneMgl11CHgQKYFi5EVlC
Pgt7WEeFtenbn5UjmAx+8oVmameOq5WaDG9nrgS0AkY7hifuQhvOaXcLpbRXbu2Rvo+K/mvxFTOs
how5RrUh8bObqUFUYcvIQJoiF1ooMGw41vdWSo8D56WPoRjZmAvcA1uOuz7ox1NoajYW6wedQbVz
V9D0nCnG0BOLCNYygkyf/qtN5d8xch8rQQiHmd9Ka2ku6DE0VRxAruxqDX62nwtN6EHFW9EsD6GR
5md30cmjz2qtGLV7m84W/cQsSVAeFKPWyGFkktfmZgm69fCBQKEzaWLDGT6x4KGaSpN7PJ/tmQvz
neWWvtoB2Q+YFjcOwwzo6OxRh4n+QZDW59TBSz/2MAkDTGOkCxN1oh9aqQ8V85bXyDoTLc2pUUXd
1i3bu8iDLJwK/eLjYd8QtcDbTMMY565zjvLi14UbJP3FOPokIAXC+iq6hDlcYvyEhf47VpKAQORI
M+HwM5TStMtQyCa/ttWLbagrskEMCFv+8pC5OU3gpOhHYYzkbk46ZahDGOn8ysDsxzj7o6z54voQ
p0iO47cbzhCnUXWow/UKsygAtfTfTI3GIinw6TFZeyGwsSs16Dj+rwMaw03ATGQBdNZYacV+Uj4v
ppIHpDNmsbbHo72mwhLgYErO82T6OzhehupkELt0Cp5bpy1ZKFq4X9w73xqfBt73Xt1N0dizoxgg
ZqdoH8SLldiwvDTvmUeR6FmdzU4FB2PPgjH2ubx3Mw+Q0gM0QIB3qqm8XW+BtKgEak9kiQc34UtH
jMJHUIWk/srpIcIYSo8noBdRSx3b0fiquMwyZ6LeEb11bnyWCWZ9s5b60GnDRZ1moosehhjfKtOf
Ftxt7355Jp91CRcpzqT33BGUNuhiOpocDaJ3me8peW9MxGJmGbZYvGotXXXS+b9gOcQ+IUBn4/Ym
/AfEfgY/OFQYDvpHexaPnDxPrvI2AfoBt+fsUE4AoML/QKIEbymX1r4Y+9eJKDeZEus2tSVgue5c
N2FxSv3ydcmGFw/BUo2FYEO2J3M1wM4FoZUGHUiZI3Qh1gQpmTOLb9EymcMJ/WbMoPTqlprKlGAR
6zI4mRX0SRMZ0pTaLfCXiGiOdVKfArqkSElJdAXrElrMtoscBb1UuryvE8YVXQEN1W7Tt87DEaTg
haHg+vKUtLfkIFivWWcATGK4oV2reyLjHTC4x2YbXMG/mg37XoAQziskHPhf/xMludusE/OudaAE
fuW1692i0PtxRkSPQ74j8CvZQZo9cMEb78gwdmLJymu6CvkFDrAY/dlbi+3hEJKOagY8ODBq+UsX
YPUCQq6jvatnEaVpDe7LNFk96xVGRy1r+hPfLkrLjqm3XfbeOaESaLVDetBslo86H6utMpy7Qevo
OEXpHncF9RYors3ii3syO++jfkj+mOH042mobRrOZN+NzGL1Z4gIa1fzDt2Jkq5eRY8BcYHjNOf3
MN8IE2CUvxmy9LEwpvDKzmlbR3yfQ7vwMi9uvoceeSlYtGOfKm62cr6t+siGW+4c7zHqKf07i0SK
wp27m2QBwL/lnRQlZTFV+oE2vkLYOJ0S7OqqFOalA/0c+zP1M9MD4Ux3ZQbfL7GiX++JpbOLPQL1
XhXM7zls7S2mUxfHjr3ry/B91ZMTOHnPjg0Iq8TjF02MIR3jLcxGfAcY3kDUwadG+ziW1XNLdAxb
iSCk5p+OYmqvGaLvoa+/jIJQ7GF5GEFu7QQxQuRXmSzJvW8jsdhbZIQBGkNJiCL6tMAvkST0qDbc
PuTHsNRb1GY+QNHf+bPqijcmrk+I7cF5YsAHs9LGpEL+jmFKcimqtUSpWyGiizWkp0LqhgWTJLOv
YeIMcoPNRrDFO/aVzOrYLmlP/LL8zf3hTA9exaFRdnGK9hx1/eTHLtM50KbcOMz1yVB5CVhhFzP/
lnZts33pea6CxD5j9BEsBoddoCGfkCKWEbiBKxlT0GEBkr0GOP4MmXHRQJnYB6Wo0D2AXHa7LVOL
+SuAV+pmpB7QVnZzBoGOxe0+dZCg87lkeV8ejXsvQ+GVLPa9QMnx6CXOrtLlU6g1i5ZefYk2xIq6
HgtV5QsqglzsMY+eIDTiWpfhJxFvLDRbtU+HXG93e5i3DdXM2mzKZyj2DE3bEKM/Za6xEmJD9DO7
LiC0E07pJovakfVM5Jy9iAyR2j32fo6AOn21YCfqAHz/0hITxFLymthfPRKejbcwZbeYHhleV/Bd
WR8l3lQxHMjkpf7xgzeuOGuLKWSvIhqFqeAe6bDiBvh2j5NBJEqWcYsYERnxWfA4qYQi2nnNJesE
sq4JFCiyd+Re9ORkyrFK3pI5QxpmvfLwY28i2XuT19mP0Wt354fVFCMCt3AqPxb6H3p6BP19XrBH
8kbOlZm0syFCRlU9+2WP1n+pT4guAMG23A5+Pr2ITtAImkAdHKKkB7apg5RPZSJY1lARAZpfdk5F
jm4WydhuA3vbJszn8IyWMQhK/0qQMD8TglkQfp4HVbccSv5VwbX3DmnE3FSsOOWXy+JtI2VDoSEJ
MlPpRXrnsYDRxIj/oxnRiyzzz2jBeEtUyXIiWk7JSBGWiAxVXu/RLYD8QaLmzfTrINSXWoV7xwsf
Bt5VsJTTrqmVOAxYm7Wdglt+9UqwvhPQN8iFBNh2irt3IhHUKQnsIUbiEOXM1gdV/sstHtdsldO6
wuV9sdAr95NmqEtl5qphT8ZwQSMcAjU15gJyBsprJyNxosgl16zgJIy8r4xqZGfmaPFDxZu+NMRW
1M2+I9sPbO3yMtRoFT02rljwQPuZ1tUJw22VcerXr4ipetwWdGOKFR7i64ubhaeMSMF0GeDFbpbc
3pQeslDGPLAAIPpXwfhCrMyLEP5Lk/4xsvnT1vS4ujep8mwcUMZegvRFqnitaKX4WfN3u5t5cP6B
BHpNMmM5+GXYoX+i67xjoHVPCPPdnM0/tgVE0THmM0OYcQPLYQ1qsh4zcMdBqR7sURxs093ZpX4y
Bu+jNornbgpuIRozdv7jl1VlkMUi6vJW8sNKb/xoCgSFqvuel/RuSFNcbcsrGceo16v8QgYacQMA
CLZFZj81QcJXGRxsOfbbwmFdLeb7ZELA2TcnQrn/htolniQY/tpk8OzfQ0HiFrK9TJG9nIP3QIZk
XYzUH3dtbbqxMzfgweE1GhEcR59gocXX5yAq/a3jTdNJWjhQbM9wdmH2z3fQYwGy/V3YyZ97OOjA
rxhl+g5gUgY0Da/PMtxkeo1Qb70Qd7hJ+Do2Q7IQvCCkcxwUlEuTuOAFo4AlQp6hlsXD0KDlzsR9
WmX9ln4UM1NxCi1SUcIwqHa6UFdpN5Aufb5kZfQHMST3DEU6hMpRj1c7eZeAo9Iwu6HUvqbB+ODS
mccyyxiyQDReooObuk9cpg11CTGQ5FOhLquYzVWXVKBknkTxkhjtIzv/w5ADBZst5yHAC5AR5hBp
e2JgJt4JuXkPa7ICUzw6hMgZ/ogtZRX4Llgb2im4EnNLWnaSXglKPaVGKmE5ls9Zm/8thmWnDewj
pOK9mBnK8UEweiXIqe3tV5ay7zO0to2NeSYe8CDv1FKPB52LuOfZSkqbenNATjU6cU1LjxJzNi/5
eUpSEisKcyRllWxHxmjQy4kxrHZoQmrMYg1luP3DaYLJa6nxClHoOPKFMz06JKRMZnX2HcBhR3vM
nKBjwFQxatM24xh3hsGtrIk/Kk9jy8miUxklr6RKZTtjXpd75N1Jp+yO6MCctLow+7jl4TweluWX
AaI4ZOAINmqoo107sqhJ9XdOCPbR6jQrgeIWiDHfWY04Mdn7bfS3mbloaJv5Vfb12fKnf1XTtvts
Ws/RqDuXkMAAW6yJC+Av41LRTyRsdxf2frYFeLAyireSlJR62DMNPEpT6K1w+nc+j3tXjcei8t4d
SHrbxrdepkDe5sA8jqtI0LUISEwyQBaph+y52wkjoslpPjQ7enT8JGs7U0D3Eh380Hq1OYYwfMSC
al2l2WfvM3AlIIWbnhwBhif2GBEdgsPBYWssKvls9eyHMq6R/0JDxMhCjoxex8H/UBLx5BooZBZe
9m12jZpljoueaXJihm912lwChdJucBdrj78rjoSB+2GqDpZRYpHjJo+i6gmk02mOsn5nEJ0L8Jk/
WDDx3S/Cmfd+5f6dwvxM5MtTjQih/D+2zmwpcmTbtl8kM1cvvRJ9DwEkzYssIbPUuhp39V9/htj7
WB27dl+wCKCyggjJfflac47ppkTCBsnGmed3M+gGVNynPs/eZC2AW5MA0cl2PnFi3rYk5XlyGGjr
Q0uPgruSBClVNR11JBtubJxtMTCvJRwsY3yMI4UNj/NlLDgljRY/SlqBCqb7nJwh3MYRPTVWKuhL
+XgRmKKIIsIZIXyOPH6Ox8V3+LB7RKO0LNGpotkfkk3RGY8sEwgMImMdKzq9sY6JBFqGfXkO+zOu
n4ealB2N8jhs552hYQS5+fg108BD1Ms6JIP8ZkJkj0lBiUumtQmEG4owRq2FqtP1AO7tSav4HdfV
E5JuuU/Nvjqi/Cl8Ntx8eBoIRqhR/v8yZu5LQsjcpZBk0ARNahVW4DOAvVyUQ+y63Y9XN4UKyoEM
t5rt78tWqFNcTRWjPv9oWu1RLkxKYZQcveh6eW74yTtwd1BFTmL6Z+xeU4JUv5tR3Jp2GlemtPaz
H58xRRK6CchnZ6QFPZaZkgulRAU3xTiXTWgzJTfKdZ619brvWsK5Cf4mlci2TySJEXakknOJPq6z
Y/8qLeVdl3wDhiaxv6LwevMoP8kQrI1rYST+hU8um4vgZlU+24dDcx/D8md+ilSU3gDxcUBsrw3G
wUVQFuyFScwL7g2LmtQ5eUylL+2I29Op/NVE1hr2LcI7xuCdmSse02FvKUYaWt2ystnGQ/Y1NnyE
o8xNrsHog7kxW5/V7lHzXYhbWsUigxFKxhm2n+pbp+AFe+ZkedwKvMXZq625mn2r+2VnA3o6dcyL
DwPBFgVw91l7MIYwLu7jEBZGa0/HsP0zdoR0JbL/M0r/BScLxG4SMhEMBbug6M91fSo8kr/osg/H
gD6SEgVSd4BIDcfCTRZYLx1NKeI56o3RTPjwuDE8O3vNJHEAmhbn5Ni/mWJ+FDMvDb9OHg7Js5ci
Z7dOfeTTAdZgLQrxWPV5fRyz9B/lBHfq4H2bEZUwz2S8eH9xqFgnm9HMEDvVesS96JFWgqWMBkU+
Ne2Dl3gHvLCw71GD4E9dDcly7LGYlgjP+yfW4SUWFLnlfA9G/dg05iP8rkXTSDtwPcwKG0VAnnY6
Pg+ReKcxfqBqIcF18rEK0TvDA2BUmDKJp9lU4XjS+Axqp/ryzfpv0NdsbdSxcmkhL4BpcwlKMDsE
+dosYu4uuexyKPaVwA5O7ONAvkBR7ih61aqxu0eGoCl7W7AJTbKWSxLGMglNslP6TTqNPiWajHk8
S3xW2W0uHHVIyBlcUbHuIdSsUit8KSWxKXObzqh5kX3o8J4r/7cVPji15CX0FIGtbNztONIJHVrq
kr5ma49i99CiUJJw285dCWoKkSh5VXprjeaHa4NGzlz7wkjw0oCrcjIxHW2/ek0sebfYsrQd/a4K
jSLEDifkx+pKCFCzJ1GM+OmOKjfqYSPZkMftP4EzC3rJgItjucA8YxMxDiVa1cENGPz46NbjKY9y
BIK0DNaGW42v3LvrMTyg9UmftLaqh9yP230YfiVl1u2qeH4ZLFbMnESEh4AU2os5BhcjS393RiTv
bV5eOqII4aNijhtJiqWYwlzkdW+dLd8LQKREmkXbOlEXxy7+QUeTPSwEeLQmsGfsHhocKXkB2abs
tfXaNlz/0s4QwP1KTAit0x1+cvs4JfGbsFE0dMTkGTijfFVpmkj66nihvRojNvvBfe841wUZ4M00
su1LgkAxKRwSW4W/asp+OW+U82lEmBxN8VsMMDf3G/DEolnnzK4PTi85b4YzebW8tgREki071Hmh
+Y/VoWkCmLBDEqo26MmOosjSc98ijC96ffP90lqcxNshsPTZh3ffZeSQmpb4NTj6ijOoOnlWfBBq
Pk5aw25IkYzWC+GKos7saDiDS2OhG3vUb11fvaCnAoUaEFpdxxz2bUFQGGKZkLCNR2tmi6kISqS4
tPciSRb0IRqGiS4PZUGdbAWBNN3o7IrH2XHMnZF/+q5BUmHS6N1Yuq9G0S3S5wbwRui86zjHG1g6
b5DF0XIwVYNpmuKEsywLNyGXSJ+DZba84WTnH5aBG69254bymBGKhz4XQp9DREHR7CP1F4xdx5nV
2xp+92S06pU89WfcefrQpQGN5JLemlgosU4KFw7dkSD5m8ULm7hfDq+1HV4JGmI5ZkQOD11i6sGl
gRs55HUkXUiaEP78Ptn1VkIW4+j9Za5CTg3MrSnlaBxuI7vo8UecJCEuR+kMZ6/9Ipl1LxcVYpEG
WyRFfDh6PgwV/lhEXZ+2KkxSQ7oUT6mPJMscKfwy6lOlX9CRgVMmwsNJwm6Tt+5vv05tQukmBglD
uStnSSndmXST2vEmHCQ4YfQb99bJ6kK5tnKIwqrDRtrMLm2p4sWLeJk+blzaKGjcCMJehUV3oQeQ
bPnuOkTLsVOzfkNtROzrVCKtDGkH5YhJDXxLqZr/2OD6H6j1kfskGJIwyzAIxyewc02aaeTtrQZ6
qDssfUSUzi3k8GkjarzuYrIRf2poGorEwIm29LoyAUeEwuPgGw/P5jQeE1X+xj2qN0HhPjLLvku/
AbzIgWRjshzEM/pUg6ZxGeluM0fMMFumVQsPARbyTI9ozKX5MPjdhrzm4aMbfuvoqrrJvemJPazI
NF3keEzXpdmyG7tmviUFEDc4qt/Q/ozRs2FCnWBsp9CSjHkdNvye7yGgl+Pdjpf8GQaYbh6VV+RW
qym2L7OB8Eu48TuJQHozT8glxDwAn3HOOmbVL/unIkv2VtoOL62JTdg32lVixDebiGPKNpxaramd
jQMoo22jXQ1AeIt0DYgIgnW8moBWchKAB/Ml4cVMlu62Q6zadZzwtjq94H6dGkRALPd9TS5I4jgp
myjmbAkUiqWO6Y9V4q4Y+a1sJo+xsObHUGVvuTU8MnnLtlKam2D0uC0hHmy6UWJBE7wCEw/gUhWe
bThdT0lhRVt8TPUWDamHBywotnHISu97IBGrfvqovLg8BkEMULccUHFxM/fkQrEuPHHUHRj8sTol
M4w+9oA+EfJuEj460WbrHKR8bendu3DqjvwdahX3ng+xWabH1iz0tp0RHpgzZV0XDL98i57nyACv
R4h2aGF5vM0xMXtSkrBRZI8oIp1tMPMBT/o7Rj7+mhLE+TR5+mq5pXcB9nstCWok3umfbDC/irIy
Dws+EGmjfjSpT1NAYOZLCCugGWfjGED3slzTPHt5XN4AnVjnVvtsBk1IU6Uyt72fENCXeuGuDlJn
NWKZwO2IzXwMuEC8hsGDiVOMQu5WdsMfw3XR6xp9+jRb3kNCihbuE2/YJxAebjPR45bbd4/sYmhe
qKqytDoXMhhOlZXOt7ot4tUol9F9OD+X4jRiQBAxNkJGOARj1oGBmnogY7z8kA8TujqDBi1dHNPO
/2BoFSRS8/nY1ohRzoXObTbXytTxpnVjlAuACiESg8Wuzn7r0CyX9ak0UkkOu56OQABQB7iAcPt4
+WyFAclOVMVrXyXuptdxewYHG5ykn9G50epspLlznTm7XX8eFZpOtZcinfcI8toVPpKioFTJxe3M
9KExnGDrt0ly6cmW6zVYUa0DfZnwtR859po7iTDkMUT3xwR/jt5JNWrD5pwUOVFIfFI7XNMBXECe
qpnDGiY282bCyn1efo2YN34/Eta9CFKPaWXj9PvBejZ8t1lzrA1vc96Ft59H7WTcY3Tvx59vBXNk
rOLR7nDucvaqwDh9/ueRrIPrGPjhgpsw9n3Wv9QRXomfL2IMfbF2TGvLX5edfr6X5aApvCwVG6Ms
3QMTb0TVvVk/TaMB2BuF5swBYzu73nChwzVeGOCk5WA0TLlilFcuZyTqj8fc7N51wctwlbH4aqQ6
R7Nnv/TztNdMQj/8rMx2rWLPiqDBnHJti51VthszjO3X2JD93eFZIOKehCanhM1UPGdm6rxG0sfL
or/NQsq7bYTkKqfKOHJmE+BZgdKSbY++Eelpsq7jat5nBqDLxEPu5hYjMTEEAGxd1BL5JrFpteUi
1NTRwmWcEboUKex1scuGYXoRTVYkUFczbyqUltwhAvAq1z0X4+CaG3MI9L1pqvbeT8XFEW7Fnl2J
Q1E68aNRTQwXu3r6xB7r4Uh1MX1SOSzwSAXyEzQTDQHZv0yGUyFxMDi/LU+jrE42KgmcbcsA5UV6
Cfl99ElBcNXk2PAbWa8gubjG5efZz2+lPVWQZan7BFN+7QfK24xOrE+xbi4NZBjQsW6LMo3IvmUN
TlDbFEyNooB71WpzMiBsv11yiTAkmd+zmJAXoTO8e0J5u0aPUN4t374hV4J7mJLRQecG5nHhf/tM
M38vD8L/fRBYtvHaOOpuyGCr/N6G2zYFxzksQLIvT70wdBHB6qtpBOOuDczqEkZy3NRjZ78wSuQY
VcroO3XI5rTqae1WeX32UOkSHhiFJyw69bPv1y9BqOzDlDRyU08dOGSPddpTdfHhwpxJmw+ndwQw
oZI3exFaMPi85E4Yc/HzqIgsYykIib0p7eHSGc3XVLveTsdTi/FncPLLHFFm5IhKFEP/RuyZtB+I
NnLRe5gufsbIPnZdaLQH8HP6PLrJsM7L1ju7sq2uJmTqVTs08tvWJ936SwaWX+Ubqy3ddT7H+tYE
wl8DNKLUXp6SFTwfl4FSaxvEVPtpvXXqenonNOQ77EFI+SmtWSdoP9s0l995ID66RfM0JmFZ3Tiw
p8dkSdiZa1RShfqlwFDcdY+Uui5daj7V9jdnIAVjrgAxgK2XYGZcwh9y4XFlVYpeKqp6Yx/5Sf9M
FShPLjGsBAIk492xnxlIizOIf9IwU5F89SFrXORkHzPZcVsZt9Oqq3ArB6ZbA0/q7L1T9LxzI4lm
O0QSGSmNae7D8G7qD0YehNE1idhSP4rr4HRim3OY+M8jvNQ2UXWsNa7g40+dSn80tXVAOOP9aZ36
Tjkcm3X+3EV2cm7R2RLDXbHUDO1r54KkKIk1uiYklawEqZC/EK6Q3Lw8In7xv9/7+WnQmuMh0KGz
LpvkM0hj749Rtntdd+4HpTaDGLLhutAkYpQY0mJTK8vag/DL3kUA56JZQrpLJr9oiE9eM8XPSQPb
fDB4mbHza7Kt8FgFpsOfFrz3vZt+LQ8wxPQ3i95puRiyOrPPwWOoTaLoKA9jsxUweh6tgn4l6tdz
7vDPulnl3mh2gFeinFw5/HTnil49cRiJHvjMjJ2iQ7VF00F3bZT6KXOAwf38YBLkuLcup9RlsfIT
465Swzr/PEPu019IJbsu35bOeKhcjKSF0UAjzCwqgzR19rPj1deJPPP7BHfqnLfa9HbkkGx/lsaG
2dr1/y6S7ypLiovXU/rWllXfnAYZUjnq8WLhYafUohcgB4J4YhN3xMlQJR0fSrCEQK6RkJwHYDzW
c1+HWOQ8lqHM6v5BYIG0texyMHiW/Qas7UjAjnPXOfGE4YRM3K+Smx4SpjJh8hyPJsBpb4DzZRkt
kiiiEPdWDMxuIPcdXKCMib7ke0zO53UjAus10fl/f4WQB5ByEk5KPUzqKY8jddbBQKcdm7aVs4dh
CsoQGbMZfhCj3N4XoOPKKZqcYtzVdzuicND91CBIbhmcCUeuu6pHVpg3H3XqIGVJu5CLeelk/w6k
xe3gCM7vDQLSudUEv6GRu0dpgeSYIf5XGn6Pibfs/cXR0SAc105jtjuUNAQyFt/Z2Ht/XAwmKlvc
H7XRcQboPCTAOtoLN2KZbnTx9O+jCqPv//u9f3/676OF+UHJZq26IhKfHUKGQEfpHzYeGht929+9
cZz2iSgpa3wGBl4hwen12f1nf3fAkG8KOgf7eVmLpQ0Wxc+He5q7r0DZeMdiNb3bHpTomXiMY9hw
YqgyjmacutWTXVTA2kX/DBhPPc1k4T1xJp04imas9GSYkRXNmYps0fDWYq8mMiiyyZ4NaZ06GN6S
0LGOASNIJ7Wsr9mCprs8MP/3wfKjXrUfZq3PHC2ze83o89KbMUNyGo3M+YlND6RLEGoQVWc1uy6o
cwvhttnvtFz+mYi5XDGUfzjv7XTU269F3XpPy7O+8WpmEDOsefrmehcNQXxBYxYDI8Koh7eboLXl
qcOSiOfFRp9cVuALN5Tj5eqnoogH1p/WMr3jz606EFl4C2u0ZiQdAIeeHO9oD/nw1pLl2aXTO+cT
xKsp7dSAALM+uwxLddZlMieOL6AWIo8n6bD7JRL1iCPOTWJm+7nw7iOr7zlKdblJAyBdiSzpjliI
R/zMeCY9eumxAD3jsLRx/M47afNSgQFirLaHrGi/1pETLU8GpchliUb3kJtpcil9J77MQT6cBsHu
yEm6YSr5qkdO3nL8qJrXKg2XxjDau//vI4d5tonM5Iokh8RcgeXCZ+rw4Yv+MLpuT88gNA/NTBum
bupzXE/tQ7t8Mo0b/9+nBRJiPMspAkGh2w3Fvvc7fUKGkXyRGVduWsBnx4IRV0Mm3LoNJ/9CQ9w/
QWRcq46ZU1kypzP1KwbVeC2qYV7V1g5curX30vqTNheimcHcow9DRK/1mh0u2Q0hou05oaXaN/3w
C+kwqyAp46nmAO6oBf4tAm4cTJdjH7+6iA8de/jTTt4FXfetzeUuIsd+bqc1PIB9WXLkk+aeNOFt
58afU+7hdtU71egvwwjkKkuRKpUELdGQDELjNxbDbu8YuMUyLuBNNuPjpCShDRMdrUQA+cvmit5c
utZWeq8Ehjg3/adimC/KwV8iALCylO3OCVLauiaxDXG9NRo0XiqGX8/8TygMI3NN/R2iNpM5lmOT
EANyOvpFCjYzPvDwxmIwwtjs0QNFG0pKmoI0St2C9Ahb3E5X4xWoyoexTPr9IEj3BfCJByD6JDv2
8qN1l/830EwSMAFcKMcEoRej66JqqzbmknFbhenJH82jykOIqQZSa7zb2zqGft2B2BAWbVOLDgCo
HvXblSZxryD50AtHDHmG6OLH/ftQfGQNoshkKtHGcKbpUxLmVUprIoj0O2AVb1stf6I0HbiZBnCR
EB0G4XjbvDd5cSkpD0nC9M5K6asL2/mV5rDOIigYlP5Fs6UNGS+z66oR1dpotw1x4ksGFkcVw/uq
5wH7ad2ZGw7uq0GWxdZI5y9ugX0VfLloplddqqsTbrKnQi3/L5skk9TN8eH8oqgVW4ui2Jx/D2Ic
DlUvr1BjaiiKdrLXg/dUqcrYVya2nRk2K6J7Bhq56T3Vff+ZJ6Gxbib6SEaquJzJ+fLd/tPhvGDE
HdGeOcY1G0xSIUS0Zo5TbNXAEKf10j9l0FdrX0Gq0Xic0obftKxun/jhuBsXdT4NiKmnIxp1w1ok
mlak7Q4PbcmMA59WQlJbHbsoNPmTMpKPCQ9+t+enWOE2ZGdMdvX0qrW9RFqDo3Rb9Q6e/6WNXFow
M/Kyyat36D43Jq7tvWhksqrj5l5JR++6CF+haANEDH9n7saVpXVO8Ivk2F1OV99eHHz28JgJzCRu
4cOA0VsOqgOXr52duGougizroS2rjUo5I7oRbH9oMNei9E4cuPF62aZ1nF7VEPp3O+25uD2tDi11
iB8P/lMdAAuqyQVLoyC9KS+Y9zLG81x2BZWJxN4ik6bbkyFqjODmcK9c0h6R24SERcron26pVnyl
dkrYiADjMv9UeTOuo2FApCPjS5wQERmwQsuJiufZz6u/km7wY4B0I1Q50TDuNQ0JayyTxtyUyBUf
vcBnodZwfseO5nfZ/cYyke38wv1dIpo/9C2YJgOMA0RQufLt/jkcWQINM5wOPmMvVZHJFsyZOoia
g7HHYW1aMvrIHHw35tg9QiYUT2Nk7PKUi3LAnqI780IPxX7KPMt+Qn2HfYprRKryUiKtf+oc6V8w
OWxpELzpIptYVotDh2TiKZf+qaR1hEwdXSlcwICZCXIVGTfVoaQWwvYXkgGopvZZCHJwRo5Bn0Dq
ntDMAY5BKtIt42R8ZuS0qvLTBHeIHv4PIJT2/vNFov/2LGO8/TwbOhLfPZAEh5/6Ou2FfZx19xUR
L7aJcxI1Z0UtSmXtXi3PZdERLst5myWv9pz94wH3+ZM4YlOVmffpyvSjrYwT9Dn7leUZMLOxmOOW
TVP4w9FxicBROkzOjGmrSwcJe62YIb+ya6zSOJPfou9WXjYpXndwdl2ZvRVKf3eYfl6ks8SnZPYV
Rpa+yTQqbvTts0R8gq2T30WiPzJOKi//PYWJ6ddQuj0Su6x09oWhl5Nagn+MUIX8wbX87pAVOEaj
Iu53P0cIkU3ThtYRcetLs6foMviIPfpEw6Pq8/qMiFtyznFy/BZGb+8zpBlrYQ96BSfePf10VHAF
lupBC/4lLE8GY1fzAR1+iUKcRJKZ3ORvQniJvJ1H+Ta0AZStgCwxhx17m+q6PqOB29Q2OA9oFeo8
iUaffx79fPFKXn+Ccwq0jXewnW585R6F4WQ38caThnnK8pGJ1hDRiYlbBozuxMLvz4rnaFcfwrS0
tzUy2JWefefZMWkk4znC0B/N1wFd8raUGNQ5nAelT+to1mELdmvpLMHGZjj+NsJGuLWmch6TEg1T
gefiIWA93f88ZVTmPFJXjhtjduAI/VSEqTqiofGGtTlYL44W7V65XoPdgKjwpK4ubBCcgn4eZtFU
XSzP/B05jsIbJTlFcDx6SOLEPGfLFxHFGW/QYroBrXCgwzCdfr6k4YhI9N/nP48ii442JjbYB3Fz
cfMmuv58CSzx30du3V8MMZnHn+/rIGSP/HnVo23dfcduAQKGLf03TF5s5SOjyeULCgoJkH2pYGmD
QG2I8/dx9MLnheV58Dw/3wL9zD4XXCG9RZxUytWPZKP+MuM6e82gOkHrGdV+kEn64pvttzXSMmJs
YK1LdEZUAI7YYxu3Xn+ejhKUOrcXeef4h2iZKupnz31GZtccsjHJVhwf8j0xlbT0TZcoomSu9m2L
uze18vIRWt+wkmoKj31j76ymGt+rVqLHtN3+GAaB8ehkhgU/rda0qTH5RxOCONdxvmqjBGkZq/ru
0pjbYRP3D3hjgP16J2Ng9PjzqKwmez9NsXdCq2LvDZrRq56A832x9J/yqUwuP4/4jxeE46oZbMAS
tlVhdZiZ0iGfbU653UL5QdrZoH/wkTwtXcggjUgvne0Xj+tRW252YuZZo0ySiXfE87GTVlGsNeXI
mzKcP4wozL/Kfy+rWqFxLI2roQ3/l5EPNG8qxgcWXfKf9/Xfpz8HYjeX7DjxzEfWdXv4EOZHYJ89
Lef3ifbXwQUeuvGNWWBRU79yOpF3hV77ofJUs5/C4G9hjTbyvcLeNUVubzwg1m8xZXEqsnUn0377
b/PUrOQOwVh4dT2qpCYzm1M8Rv8Enuwek3w0H2Hj/P05KDvwIdbaGxim2Y6JUFWQezWHzE3CcjwH
qc/BMQ2NTdgDz0McYsdNsLTW5UsmEUjWhjvSvLPliw8qbu2keD6G2LjZA5M8K57kd8Mpl3mz+yGb
UMMkdCAAVFjic44PeIX48LI6DIGv1/I/DcVlfewHmDC4T9nu95NVqz1NCLnHz5M+m0td+HNs9od0
G85V9BGkk7MOQm5iNT9FozOvwlw271Oe/h6laf/1yXyriYyBEO2EC/dIvY5BfFRDhGoOC+kGv07/
kjqjecrZBx+s5alhGHwApEZZ2piYKrYfFV3eMzUus+HKjz7nxdi+9A1Ns2tXdZdmt39/A6RU9Dny
G7ZJ5sJ/bnjTIj4MEshbCObyVtBC+wVcxCc16tc8ONZjMEVPHFiwLfg9GoeCBlc5kOPak0G7nEdl
4PIBudBK/7M8zSxIH+AmzbUFBojx+6Ih9zJ9o9TTN7rhLrXVcrTVE+dtlLys7VOHPFNOc7DJCAIl
DBgK9zxUNMx8Y0x2LOnxuq3L6GyOPR86Fd9zZhBvpYGBfE6le45ch8s+nlB7wtti9chDSLzL1Y9l
2Xol0hUN7kTM8PIz9gVkvlkbHfN4YQY0lXXyvLxEUSRf6OCW4IeU/AaOuwIrg9kSBvbDQjW4tyEu
99K2bjNOzLWlIrhfgDQwkQLm0ipxEUIP/S6yyC2EmewyXkT5OmIS2ox+92nBx9oPCa4HLeJ/3E7T
9eOfCKfJ2QMscVXMRKJ00wevqyjbdXOMjMVvV/TfY28/T1Pt7wtc9H1xzf3ceHL7Ce6pkBgG5D1p
UcvlA40yZ+4PGMWdgzmBg/G4Dh565zkReb+dK9YwYqgp9hdXw6g1XjcNGqppkLZOJFYMBnSViHaw
m9drTM2ggq30NkpODUnhvzGU1rj9UbKj5y8f/JcxNPBUa3nO1JBtwFwWjmMBcnJyLH84XbkvNo5R
xTshSCZPAU8SXB4dYva41TD7nEWxogxJSj6ypNcVD+kO+T3Jyrb5ywoshZcp2TqzJS4xxW4xi2BD
Y/1TOwsel3fhQQQLmIxxkBsnwYoKfd5b/pOa8eei5NyPOdSlOe+vIQDh62AmT4or7uB0DkG3js/F
5pvvYsCkj8pJrm2BuDisObAOhjWvAykuwrAY9nv1vOW4ViOTnNdMvzaR6d9j9rM/iIuKYIN1qYpR
2bj3yrO8HZ6qbtOUnV4HwHCSDIUrESKgenwb3nOMn3qJXgCwxkSqyTZQwsGuN8bIkUXd8r5CfB+U
9sGGM487COLD5HDmVPjU1ijMaPLUCIjaxDyZdvQCIO2CTL89yO6XbBA6KYBfaXGmWVidTVFexsqd
oGQ2RxXZ3SaR8R8PXRX9DpHv8cN/GW5zilKEccCGwcSOf3ubQ4PwxTYamYEWDKqK2vyO7XhLqsFt
mCexKyH551wDa9UGUNsTZy9z1CVmT7YzgOZaYn9yFi+sK8xdBbNgG2aPccPVnfHryOAvIXObBRvw
i8wpWqCGwI9s1tHGWGoxuq8aHcNlGru9CyImTbCo1AEZFVH56XSVT6NC7KFBbYQzNhjLJ5teZ7Wz
rNnfWCNA7+Jih6gODAOLTNwGi8iV70ZG1O6aMdpDVXoZmonutduVayrO+qEC8MRRMjoCsSC4Lil3
sgO4BHlM08lJWCrMv2WZvo1xQ64ZTN4scfdpCiYLoES/8pOjnAwob5bXbBH5At5q4q/QJP5SiuKs
vQqteFtch95rHkBrUIR3zRNCtkVePpGMSrnIrTRn2y707X1SZTtXkngcFAz1hzmgHgEWv+0WTtj4
qhtyIZQNfnQU7bRNnAef93EzzsCGylnASUfoXODiFoAvC+ar5BvqFz9/HRMT/ZM1CFD7gpa9SMip
WbjasTtcm7TCAU5Sh28ZB1PMn0vsgld7AW8u5xCScqK1mAQKul54F6qrZ9dMh72vdHbxzQZhP5hJ
y+lpp/ScNyqiWDCWJBAV2hK8rPgmS9Pl0ywz4MWKXkjLXDeyD77vP2ITiC4FUukLotl31E/VTqBI
GDy2GlDkeBOG7ICV8m+hokswTlCinOAyVP47NLvPNkhOxJsBQCjWQe1+dz5aFPRIZ2+GAIDLZdxR
FMag4ELDeqeKmnY2Kh7uk+fYju4DYM99rcDfWTFZBZV/B2/42Sa4vcmoflNlsPNJzBRBjmLFq0n1
cP/JZwmGS/q7BlUrTaTqaSgnD8EYGLFab0u8PPsy0fbZGgK4TL+Yo9tEsPR/UQ/kaOsDhM2z3iRR
+lI54RdIAqC56aajdfPQipygOAdqU+LA9ky5XQVbmuUXb3ae/o1RzSZOyF9O2LysUEE1AXmSZm/C
LwzeJYVn2pyL5dp0W/nFNgrVCXpCb3XVNi9DxDFUZw/yVFfji7KjfCsa752hxDbp8Tqa3Nxplem1
S63DXDF2yAeNH4e0WXOEvdGkPDadf4nMALtpCbgkLfkgglPubClFXguk/VvldmSR/BDJupzZfk2u
nA/3TPXe1olWleX9DQJ8451o6JQL+7lrvocM0vagOXMglzyUKlB3skTwCthZRi1lZdf4S+Jx3lfa
u8OJf5hFla8oddiU+Lgth16dhRZkpQNx1ih5CsaIkMIhZPEfgc6pVtzLvg9gqpsdmCqkDPQAj1cD
avdqLvxVj5LvYYJ/d8qUYk4XJ9s57DqOyv0j4lgm2xYznC4UBwuL6BqC81WNC2w3UCNMwho5QQ+k
pYWbRa8k5f9R5TkCpHOcUUHyRvdrIzT/AL2x6f8gcTS/O6K2cBApmPOJBjTqI0JdbJCiBSciCEth
Aptg8CATvtI0OoCF68EnSF6KNzsZ0X4veDRlHvrcPGaLZ6awyx2XOvdfjV2eZJRkV6b2s6wjxPch
7gUTOfGSs8yIfZW0jGwH4h12JIehNq8lRzf7TxomL27bKIaa7XrkbCB9bB8IKLE7lqBhFUXRrJyj
tPKvUYfRNeqigxXmmqSJ5rUlROg2Fd2TW4hDatJHnQ26AZ3Jgptov14x0d3NDviwPlUwwLppU3r+
/zB2Zr2tI9mW/iuJ89ysy5kRjZv1oHmyLNmyPLwQHjnPM399f1RW367MAqoaKCTqHPvIMkVG7Nh7
rW89miVEN9cjgKAZaprZQCJ1XXon9v5pj0mBmIN+5LjS0omvkHJa6cLV6UprhbW0O9PZMGzHudHS
my2M4lnR8vFBGwrgogBPZ/1o8r3hcAr9KFyHke4ffUvEM2bcIG2q+jvEn4soccyeivgl7hT7QIPC
TLZFCCG1H7Ezl2WJUcwcdmojwBcOpbqg2VPBmeTGtZoBg3hNXkPoHzKdMzgmDIV9bp5UlEw4TWLd
COjBIhmLomqrNeZeUAcuW324qwus05lEI4/lf4ukrFgolYVdwg5X06ZHzx0BMb6EhTb2X51BO8q1
XCK7dDHPhgHvc/QSVuDhUqG9eq36IfxXbk1M4DYMIb2YIgbEmKxTPDGklZ/IiH0agRsjbWz8Talq
CDR9e28U0QVbHpXIaNAjL2ug2WhzusimLpef/gj8cyiRW0XpkbXtDZUkYi/55cFNdMnd5fRB0JRp
Oe4s51CIDVKBzeTAk8va5VhrVzOn2BorAe2OZUVjMGMICPxBSCsIg/8cHLye0AdX+9o+oTR4qjC4
+W0IMyqAs92G0UPQYedloJgylhECP1A4VOnCQhceIyVSlEuYEaDsG+htRK08DWjjiK/t4iUpVoFe
zzzh1DPdpg7trTnzf8yZfZ2RZJuuOsBOdJJRh/Uk5PE55iR1i4nGrnT4NatsbmilfvT9/up4DEes
EowKsng8Kx5qMM3BRWxH565Sop0qh2SJRXKcxV7/Ck1VZcpJWG5B2xmRmLpqiuBimNWHG6vTIbu6
VyvvPR6OVonEaWzfawfAm8ZIZ+6yUFFMQdpJEU6TuKTR40OWbM3gs4FQd5RLju+5q20Ecd6dWyJ/
bEYDkzXVHtaS+lO0+HmKUhDQpnVzp7xESXyO3eyFAwRnD+wjdmLfWYPPGRgHlKLjASzgHZXsZpFn
8TDywS1k1D4qiESiIbO5u2WwbsFZschZoB5D+7HslUtUOXyuHQbmqteTRafhG0YSFJVorRyVRN3e
FPas0YH6krWiKQiTMThCpEzm11CMILUyL9lW06pvRKsgdRRQEZhXOtRIDC1nxLlgbWi1rbPty+LR
d5P8Elrqfc/tJmR8R9jcHNgdB2hqkpCxb5xs6qHCSlZQcyoH/Ajr3tHu0sj4LPwE20pAMzjV3Sfd
vI/dNsWenHmLUlUeDdnvhKqzKJvGXW+FT/iaNkgetp0iLyHT8FmZxm/Ek+DebnG0aTQVfGOloISf
OVsH2jLZP/WkYmyPWWQjk87MvaOJeUjbHl9zSd4SevPc28Khk+D5ii0s1SOOvAogRPzYILKcS2Hv
C1PnDkORR3lSr7ys2Pbmq81VlclEOfHjNxfF4UwLgENJQWIxcmw4lxUwUb2EMD6i7G9sBbcsiCMo
RLL9robmk4Cn2z1W2znjzydLuycZhG/SoS3VtUFUBkVoovDBsTfO6HqDLFWHpdCUi0F/eNFniBcC
XF52N+xtIIPCDZjRMPswuumODTZaDdg/bnQe6oPuA55s22LYeqO7MUX+aVE3taacLPTY92uneITr
jABUntkT+3WHHU90zqfQtEfDxagdqdVjI0IfUcFwxsBzsAzj3feIyy44t9pK9YZweamK8sscOhA7
VpWvM/NHx0mkB421TePhaqjilVUYfaFcED40rxidekVx0ouw+eB47GMSga6CutKPCHJw6cNyAtyU
kCu9iBOtaE6twswesmDKr2me9AB3sFYP96XKnCaoh1PmywUVI7e7mX4PAKyWbkFgjquiiQlVdtCR
TiKHvT6K34a6u1YcfmaM6qw5XXZuC+RoaoNCpmEsOTybEaNOtZTP1uC8A6n4cRzAHrxe2cdbpQy+
YIXYsxa1Milyz5hcyYVT723V6ufgELUYj2pKVqMDCh/P4KUI5bsrLbmMy+cIXf2CXID3MABNSTbF
1vT0T9SzgCTkQQ5TbLhCL9htGfpxCum7/KWmz0SHQlxEezWdlpyntjrUjAkUl+aYVBiAhwaVhJFn
eARsxBqlBKXVckbF9sBIEnJEE2zYlDUO5gxvpEoMWoZ3q60eLRt/I9rcbJIkrUYPBx8LwwKKJJWn
RC7saGsEMunRqZznIN91pnbOetXAo1DtqahP4OGw1HsCkI9NNqKE9ygodIVHZUgAHcNpEx9PRc2S
vUuhbO2eOZcG5WxtBfgGLThyq8b2Vr43fFU0MEaThyljCUI9d0jxsuY5LnNPPsaqck6q/tQ4tbY0
PGIwmgpli1UZ314dHkqvPUXwEBUr2oeJ+20WO+IOC3rY6VfjU6UDp8poVHDC+6o8EiSzDg5N5e66
sCsXWEwXIMsxoqskjrsB7W0q4LV0epQXSnyXYKub9lS7STc2LvZxpE5ooTa4erCfjLtRx644KIx4
sWO+EYd+Hcz03retu6iMPyKsBf6k7mJG6bGIqX2FyXIy1nZMgEAuYBChSiilS35Wxz5g+kS+YNZA
FDzMha7Fc8P8GoLe5MxcyVlVz5KKKaxNKkumsL1TGNzZcfFanpXBZHLLzorOtFhDhn3Iddo7g54W
9GaODJjJAKqrbgl4+bFzQOok/g/Zowk2Qhg3ujYTPRWdh0tgHBmAom7ByJoUKBqBh4RXQJhYwplk
zBovfFVBmzcJklritSBUhvc5fbdZa6Qf9VOnLx2fimNsSBhQ3Whjdj37iMsznpc0Z0v/kfDKfob4
5hrL8iCi5klNZIY2xXm3jOgFEgjHt0D7jHOAVnpmn9KeBb4lrtAOXhCDI64MMaUMWvvIg3+O0+qp
JNIEgy2nkik5b2gwI9gt2QN2PJnMFYRl+WuvKBBlwwzsEfk5OkU1oiHYYSGZJziX3puG4azbnOwq
ww8E3JoqeZXCqKKvioreJu02g5oowGyt1b64hk4wpeBhXsesvi3TBDhKWq8GoZ3NllKw79ItjVTA
NWYqZqPYwrd6A22vjAkjJ6UirSKOPnKhL7LacRdWxPjf0g8j5SaHJdAhTgrKKcWP5RdI+0XIQtYH
yTL2npu6PeBFebSNSWXgWm9Tp1DQ2p6hPUaBKut2Zq7Q94bpp6opD26rwKjxOgnDZRER3wOEv8Oo
j3SgavOdjOO3BCoIBlnMzgNTxBRI9k7JDl1Za+j3h9NQpC8qpNdlpY7LSWNLPM2Cftves63PJC4W
jeGeRcU2VTV9S+8LHsYIa7IdiHRCbYuWL/8pEOB0LbyPQGr+ylYiOBX5i5UYqDQMjuAJ0aS1k20q
JdxGung2mQFZdGzDJrqP6uYaDt5DpKl3IwaXabNsy/KlQd1JSNipL1hZnTBZ+3SxCtc+aXhu9tJR
CihXd2rEuYZ9a+WZdjvvSdYoxx+6D/SA3Z5hKkyAoibVNmmsZonb8imZ5IKFVjKzT7OntDTPtcrD
NbDpsjonqwA3LNPUrTuiUs7M+6q2Q3rnuPEF7JWBMwuMz+dBUjUUJaFsnuK3S/roO0TxOs6Q4b3R
PugJFTzNQJUC3V2PQfxCckFCh1TcZeRhVAiRDnkTvuWUfnZs3znk1i31LqQ4Vgxw4GXHqh62O88G
YZ65C1vUxk6L0g1chWoeYkonzxBuEiym1FbAPgUv6LZeutxei0HdlrrzGdruNmyLM9fjgG7uPsmd
cR6AXMPg+qwH6aSLp4IK8T+5g1wMSn2gLUSWQjPsA9OSEFIMQvrEdzcQfZHb8Djqfd+yrVPyPTWJ
/pmbaC1yFxW/Z6KyZbLoKRfV4EEpeUAzja8SVXah8ywGaaK7sQQVkAe/XoUY4KHAxXvAeg+KZyjb
RxdmDez3O4NCSQaNelRsbntEb5gOmIaDg0oXacnP94PxMfJbZO/WjnvhC7079gN8pbAgaAuy/6Xa
0LGSP3QRGuegZ6g+uBL+bgnwrJv606N9Rd/EZEpvWB/RprSackL7QsvPdY7T79H3hMsCb2wSKBH5
yC6LyccAXoMVi5S/CFgavlOE8NNz4dGG8503zw1+lCE0lwY7UBrn4LTapObWI7sqpyLosgB3F4uT
yWlFsYHkWqQPkK7kBSllKy5sXBmHuUO4E/QRD750VFziiJh1aqjPYKzvmoyBN+eqGWR0qLF4BUZv
gDVPdeGakq4JdwZjcTS80cYvf0y/a1mDJqiSHMtlJnou3AJjLthmAyPRIKlEoOaAwMAiXYvkftRq
ggJMLGoa/gyM44VBeECJNq9P7ilyJz8wkUvGuWM1pKEkd5UJKliqlF152nxSp4wEzhkEh6MlKdd5
aL0o+bAXSbXKPOJ/VKaltMZDQtNj04NFnASMqmR5GvNDkbefxHOsiknuIdKiXUvyJcMx2uTYhCHE
IXhhX7F89YW2xMHKi0dpWlsYenQyiZJCYT1ZfJd2rgGy6Aq4gZ75WgQDUVfqSYYGn5nGcRS4TFOn
T27k8qjRtJ3Z2U7a/n2hK+91gUccapdeOE/xV1zAGk8MdDVAyTcYkbKFiFMcl0X3LNJrK5qXQdec
tej1c+NbyQoTTIRt8UkJwR0I41yFRNYibSRLD3t5pz17UyBrbDZ7Ncth6aNBNuLeY4hUPCS1IIot
eDCzl1Rm70FtBatQiQ8kAoO1QgA7N5qUkz9tbho04hO/4FwPlWJWKuo3wQlc2EG99mjvXOiR81Sp
nuj5v3Wh/0A4Dnly2ckbiE0lq5ekMvYrNSC0NdHebr9zol6ytr3jmI7jqKe9pBydke6zPTF/DDv+
GrmXd5IcbhRV1jnGPj64NFQSmVj09es3mfnpEk5GQujcCYXzFecP/k6k+VXb7gug/ViD0w0+e0AS
sniwZTPHwUMsF9ujXoGnoTTySTAA/RS8pCUu4o57jm2w4TUjy+YYXuAwLdtDKf1nmAkvaQ2dKyic
nwEmEwNTaWl3FQlkrRIRLS/0Qwtnl7YX0sd0kyjRhzoy/DaSja7Q/ousCHEcXuQZZtynovHvGU8S
3caCoH3nSfZWJuWXp4J0czg6JrQ+IT/cIW8vZ01lf3cpEpaspPIZa8Dz9nCPco8A7BjFNUozNQHI
1XftA10abDWwDoeoWQGxeIig0UU43ynwz3gzu5UFDknHEaKhsjBPaogfBmZhuqG1jIdIZRA4xNch
Ptu28qLrPS0cU7sD7dLTt2Yaz4yCrsmRzJQ5cbLNwov9B1mIA4dysJSudkdU8qMp1BUBAwsIDMpm
kpBG2EYWYU2PzRPRCeO0oDYcpxHJqnP7uSP6WYEWYKHq7UvF3wu3/qAXte/wIWxdR3lKhLqdHtzE
eso0dNokZXGco86xCQiWPOszYuHRobfKtSXHeCYcRldOlZ2Jef+CCbDMTHhYZgZWnAPPlAmdx9k9
mpdPK212qQrHpsxpPkeht7K9aCFaBfJwhzSw9a5QcS5O7H3lGoBBb5wK74xiX7aPQzFyNAkf0h6x
JTqkmaf2W7Y5Z5ZxcSXrkNbqL5ifDmlycFISOdTYn9uJ5LERYo3KTV8POFUri2IqG+5G+Hkzy+B8
KY3g7ObQJygt3SJ9dOluUqa6K+Apd7FnrXVIX5WoTxCrrlocfKnYDEd9/EyJSZobVvXEfOyqmNqV
GdW+tci7rzkaSDy+VB8LhyqPolg86mb61Rt4pAXDm34K8wiD5lGhIBxM51rGLEl6V4Lbbc1oPTI0
pi+2aZGdrUkoUVceYRJ0+uZKN7ZvUGhneKUXaaWZS4kml9jE4VRZ+UctrvCuXi1UZcCUaNApcbXz
WQzJ4z63w1qq0aRYZFMyEC4g+SbEZKy2QetiNA12Gm2PhW+D6ydOYZnX/PVgvcRZdk/mKn9pn5Pc
f/IHTtidXW2nAGKJ8tQm4V6S2Y73L2qNpUKbgM2fzaIf6YclCWkG0ObtBev0feQoS1UjxEB4tC3J
vd73IIPy7JOUqjK0rmjMVkbtl6DH/b1VN48uHkYR9ccqBJfYyPGQ5sq9uTYEIX1JPCj0ishprVpU
inHxLpT6SnSQeg/PYB/ljnV03JaWT2Jc4y/GhvzOxZGliHByTb9WXnEfjqBInROmLiS6TrYtWh8U
OMFQ+GSAVCndghBWVHwEA9p5sjWyemsjFHWHkyGJV/EsPum0hYBkMa4VDeMb2O75FD89Dn20AEJB
gx6ke0etyx0TjKhxsJS1YfYUyM7GXp1tlAZ+cc4qrmLzwbaLSK6t4mcNgF7UAzrqI/bT2BpIxsLr
3Bb9CtzFpL5oH2tOGutaG+JNxILKFgE9O5RnnYJ3FSWEEzXPBbVmOTIJThp7ZUSKMh+S+g7VJmHR
THfYth8TB06NYyHDGpvtlOoMCmST9lRVUWA/OBp9u8y+2BFrWsGahkVkSuOLX7xgCmsUeHmpgheo
b5FL6wcONQfDycvtNB9QICQuMoMuHx4LCoCYo0Yeu/MxJMOq9ciZyHW6VQlzHtyY7cCjD8l4U8MV
7ZXwhdm3s2mz6LHKM23RipJT/NK1Rx8p9xvOHhp0PUKihuAWYPpkYsbVWoEVo5r5zkvWSOKQtqs/
ZXtXjOlb0SX5KuwywDmGRmRYxAFKF4A0uqLHidPdwUWB+YmXn0EpmQ+MZEqN705wTrRddGc4Y3U0
uSxlicRftiTi5DQfGyNfJfmUraJ+Nx4MDbwSL5vSKHjwbJ5sxz+GrffVIfO5a9Rq1356NbDXSFvi
0CWJxRo/vd6r17TmXzxadr6XvLYxji0nQ49ZFfqeyMBiBTr6UU0SHZhD+h13spj0osGi5Eg0lATo
IvJvsil/Of90dJ9TKe+Int4m65gJAiOCD8TglMN5EBZfamnF26B61hqKVx9Q0oLKf9fqwMoocaTr
wWhQdiCqnoYirNaR9WorFEm0MhFD6DXwZOV7kJg/qLbDOY1gy/IX6TjeSyioHLthMrb1Yx2k+O8J
iV+ygSwa4GrMc74k+S4zCkL0s7gUh8zaiXRS5OpXC40UNxTdrir7bKoGRItNNT6lbIvcOECdhNxv
jY9I/6/Eyn/rhrHuYueKWv7Kvjd9ZhbBtUgtGNFIrJAdBUbrwf1Nt7Dd/KObs2LC2NBCjZod0k+Z
iXf1CXLRW0e0FHI9ZgZuhDo2JowUh9JMojSaRWerGRncOskPyrJmhi2Qld79ytxCW7gRoUS+9xUG
9IuhNhDlF4PfmpKqurpki46TneH/6FGL4FGBpWkyP/NyXZsnMJszFI6lkRdzNc1wyKHUFw7iHBT0
YS3kxjNojzYpMkbgiB20yvij8Qws0z4PV2KGj0ZZfUWKtnHQPMOybhig2mcjQg0H8kPrrYyx+5bh
No8jj88srsInNE9DQ6dVEvTFBh0eEe0ynUo4iGiRa6DtaBZuJZ+Tvnrs65LN0KTpK8P6ITWwJdPf
qRZRXiPCksWFftdRTwp+FzItvO57agmkE4Az5LwpcP5aAZVJQnLRPK4gPBakrnUp2TG0/+edNV44
E5izH/qdDyOGi1nd9zSzbCTtdrmMKgA/AzCJbNQRwJBfHtbdCV00EHSKkdoFN1h4P0Uk94wO9xW/
JWyD+BR5xZn25FSnjB6H9DIeL/4eKD/MvNE6t6JINmNGDp1clXWGSmSgsxdiFuNhAsJh3aWuDkMM
r0jdrMhYUzBLlN9B+OwN+G4gDi1QOFyJV8dfj2hBjI8jpkjEXBe7YBEl0RA81wQSfxmq8ArzECpQ
ONBFycqt0VILMkIMaM4FXwSorEqF/o4A2wByESVLvTABnSNGTwO6URoF5zzHokQxhqourQrSP5Nz
SmJmIBjhaTnM/THp1aWEXK+n1QsP0SYKtIEalJw2Q702E86tSn/sjv54YY9Hc7zT25F2REEIhh9O
XXXsWTst/VBTDBsB0/66b78nOfocX/qSvFWXxTojanRETNg4tGUVpX+hPRnPKih/C6XOmTxC+KbA
tAHYV0QuejR9upaamJ43x/8cfKdCzIlp59ZS0cn6GegP0yMmQCkBL+GPX6Umb6P+mQ/W3KCFphfM
+gqNF5IKR3Zt7clGzlMj3/nVQ16pCYMJ+5yTtOITOUXKJjN7dmYixesKcxF6Ed4VDKfkuRe0sBvn
hRBuVFVRvqSkQU8WF6cetRi/ksMszqhWbW/c9znuNWApZ1HToQYU/KoGkbKJW+siguQNXhNgs/GU
Wy1kvgDFit5/djCSfQST80Yyus5JV2JK0m6D3AJBR1gL/G9oTqo+MORjJCjs99tfuHkKTBnkectJ
zvHgEUFzZq9U/XM0dT5G7SB9vOAgfRjzV2QHp7a1SfAkQKCjcOOXiuSrO1glLJq5TPlsu9HcGRBy
3XE823Bgl/Acngx7pcctUaquVTC0kIzbU7pbYhvU/Ru9joFpafym98O+p7feBsYLN5ikaWWBXfCm
OA288+DznkRiE3stwwciwMEKFeIOYWrP6Rcxlsc0obLDDRONF7tR5mZEb9iKodDG3T3r5qLRxjMB
QDPdTNAjg8eiPAgL8l0NuXCGc48fPdERfuW0cavCPRcqfTrQAK89tU/hAybRjf449oUBVjON8OKj
99VstP4mY7m0C/Mr6Bt7TgtY2WsSrg9Q8H2hO/LVlvYuCWkbMEyB7KWM3YuIOd8awZtf1/WUABOu
VWJ63howyUGdnuxew8VUGDk7h9IvDSqQK0vfym3GreKL7EkQOLjzXWa3ee9nb5oeXwaDzGHFtPL9
gJ/i4EVwqlSdmp1Z7YtMck7HSauvQXHqd2PO6VdPYR5w7rawtsblMfXzakvfioKrd98tCpy3jmS6
BQJcY6+0SXFhroSZ1o7fYpnvVMcp5i27xza2W4IqLvBS1Z2tdfWiDFD2ytbFPfHTTr7rpAE3iy32
UKHTmVfE8VU5rvEAL2/U5DsjsKyFOdT+vT6yTUcxc16hOw9l6iR3eVnABgwShRkhQh9O6Nk9O8VS
DJRpqK4Ql0wXks4Yr1ymzWFIM/Vxuogk+HmnzLAIFq7VEt4Izn69CZ5Kq5h8b7gMhozs0wC1LdMU
QlRpm9sdMsugwx3P8EBq7lMylnQ65KXzbH8X18aHNDi/IVt5wDHGaWtE7AolxsGC2YC6VmHOdPVb
67KppugbyDUGTGv7P1YAfwklA+l+mN0SDTOyvHiFs45yJv9hulXSpDhMc8pOdMC1RfSm4alaQtp1
Z9ACsVXaoOWrcDIHRGv441/AL+plTV9SL1ajq/orp+ACZVWwQDZHbdwGS2iu09mS1owh70KRmAsn
QfcuaMr5vntVHPUVggZwojRul6AOLbHNmcwtAovUimDMPowRzTpCCto2k6HHsL4CuwajauinRDFe
C9XgjujubBKxN0bQZLNwgEnKSKQf7Avhn9qpo8Ds0kNuesG5VWybmMyVT3z5LHOQLiIe0ck0pfnN
JHnYpDC17QylrtKT/pPu4jx7KrXQ2MQ7Dq5inivGuBpCDXNjVPurDiGwsEAnS4il6qCTT2+Wc/h5
zLy7qMDdkQAzICIpuceLZKwRSZTkDY5737C0lRswgpQYE4gmyldowlMavfTlA2uExu4rdBfiYmkY
6oZjWhsQYRy0PVAcC7G04hBd9Kr12GM7WSFAbn/qJm15WDjgkjOCOJCmtA9Wd2OLkppfYdqihPGL
Qjb6zgOAXo+th4HFm6fJEC+sCl2xQ9jlUgu/MhhUW80NnwpHBvNfv/3X3//7vz77/+19ZyfSjrws
rf7+3/z5M8sHiEzozP/8x79fsoT/3f7N/3zPX77lLvgssyr7qf/td62/s+N78l399Zumd/M/r8xP
/8e7W7zX73/6wzLF7Tecm+9yePiumri+vQt+j+k7/3+/+Nv37VUuQ/79+6/PrEnr6dW8IEt//eNL
26/ff1nO7Tr9cZmml//H16b3//uv+Xv+/dv1u/z6/uu/+X6v6t9/URL8zcYtZUGRUiX/R/Jy3fcf
X7L+ZliEeUjTti38eob567c0K2v/91+a8zed0EqpaqrULV0av36rsub2FfNvQpUmIxxL1YA0q9av
//u7/+kz/H+f6W9pk5yI+6mr33/pmvrrt/yPz/qPX061hGOoqmmqpmbampi+/vn+EDBI5m38r9Sc
iiBYXUQL97S1SE5XYvTxTSXm6Fk5jTW2Th2oNy/C8n7yOMIP3BTbtAddicKKvArlrLsls8FWbefE
EzJDKZxtXfdMgxngt8J4c4wSaDQhjbvMqEF25+emj67QD7ERqkzPRwTynL7so4ofdHCwIzoUGMRI
zIygEgvc6BwoLTyt9SEL1PeirseVMnTtvEpDQsP2nV6uJvzWHO0gJaiN6NZ2tH1dyovlItnTx3Rj
5kyBSgLxViI7BYrzGrjZXhpqvYwLiQ5GHTYaZS86DxspQoptr3UvQ+FCVqvwj/Nc6iBcYQaasH8t
nfhotZxSsQj5iRLKOyMVFyNOSE3nXVRynqXBR4awMRMj6VJssbQADMJO6Jvw73I73Za+ep+Y9iVX
xRbh4cWHJjfr6/xOF3KVAe+GWst/csrWUHtX83id5jWyzlpcQlV5bwe+U7anUOI+qvQaAfQAOr4b
p2mWj07YPhrow5lEmiiHLJUk03LTjugIxrGplwQrPMUNY1EbkX3FL852CRdsiosNHPR/Jpe3Ec62
K2mkaCafAAa+pVGzIzT12/QTbj94+hbeM0GR7ZOMtWXaT++GC3/7sVqE1S7HFlB6TCbjjyH0Pww4
fij1rO3tpzYFb/z27orCOt5+6jH7KjyDLgDf13f+uApq3os3cJFBiuK7aAbUmrxjs/c+nMreTm9m
enXN530406VuCeRh9xLww5QnR4NaHDAGzzk4V+5BOgRdwM8oCkZoEH460+RsgTFkCpQZ++msSAYk
PeykEnABXO/Jr+S05nzEPYLdMYP/wdlz4at89mj7KoibwUcd06djhUVzV0ykWfOaSLmergTj2K1E
tcbeV666FL0RDz6xJCYfdwnJTXHEZjDG/VimrxinLh0a6MU/rUn/eOz/+TGnZ/PXx5wkAFYNzdI0
cvg0of35MQej5rVNYPx4+addWChjXS6gqgfUFXyC1qdkNFcJbg5zumf0BlVNMiwI+DoPoIX/eART
A8lyNHKPopI1El7AJioJVRyavPhDxM7R7suRhCBeYWDwPZ8eoSRMFlaevEZoDme3v8i4bFrsv0ql
IbTIPt7eCjHk6Ix4hkDrQRzqzrfbMU64RjIU9KtR4ApuFc/n4wXTBjgW76wJ8gRU28dtFSEWbKZj
gyl77r7brycxxuc8bV7vPGcu0Si3R6WqJ4cXnwsmx1mnO1tS308xWS8qkBpOdMHH2LuMi6KPiHic
9iPxVq1lbaA/bqY3mHXWUXC2y0uLepmLoNhdvZzuw9ttPL1yPr1Tor4JvDQ2jA9QYPAX0xN5+wcj
9lTUJ5wObk/L7fdqXfNIcXAx7wfh//Fo0MU8EoaNmtoC8synFGnWlvzQQ11GixpV5Gx6ZKa3dLvd
C/x004+oS281OsaWs29IkGbHUzS9SjwGH9OLKFnx3pJk143WtxKtpg+gUbkTkPqk02LWGe4S+weP
+/Qki057DCyXEOY3s7B9DD98TNNNGnDL374/ogt6W7slpw6Y1sXaDMyD77gUEsGJKeRSWvZRyei+
/Pt72rL/9ZYWDoNd23R008Y8+udb2isM8FRD/qOTULpldLQB4EBrquNST+9u/LR7SuhQD1dqar3b
BrvNtNSO07tPWVE0uAyQD1BcBOxBSu5cbMf/SFleRzaw25Ktcgch6CY4YboYW99W3ntuGEBQu0Sl
z9xwwW73aGzwdbM099WQPQDePHI65F4y5CVpsagVPYByw7nn+Zj4ze5BSTA8Q6MjHSF5GAJxTEIa
S0Eh9460IZAH9UxFQA8CmiXodp3daduYbq5/fxU161+votQc05EG64OBKO7PV7HOPOa/pvdDaA7P
p4+XMOnjtZj+FDg6W+6kgwr0bKUb3ocS8te3/5hlclKIr5vV0/UeOna8//DGph/8p8JESNLZYEs7
GvBly9H/8sY4mFecjL7LWh5T3TqO07MWh+6lb8XtrveQE0J/Zp0Z0k7Ou56N6vbeptu8jnhKvejL
SY1NziP9H96c/NfLJqm9hBSGMDD1atPN+U9lk+JZBm35/NuV/tELu50asmirBVutLcKPevIR6Np4
F/j2Cn4aag6dYmZaMjkNGTMVo6bDznJbIW93plsAQJ+2+ibgaddyf+MU5ZkVoWIrNrZYSUHPCOvY
xPxzK402xnTKwHyNSF9gD+WV0yL54MHlaD0cmso/QXe09slUMqhT7JjWKD9aiV6qad6LID7GARBR
bsfcwVZZ2qxGrcl/HPcBC0eLTJqazo3DTVhaWCVCqGihOKL6e58eLqZRb4ZPem3u4Ncx7W0AFWwW
K8wwjGr7RxXoV0SFdcF+euhKlZe0B3t7u1MS5QDAGrMGQheUB9QWdJM+In8QCyVna/Rh7tNzj9e3
Z6viqZxWZXLW0G7RrBOs27cr3IUcjTkw03JyCH2cjeiYp2Igc1nip4XRGvp6afTOEfX0syHwk6cw
ZxkeJfE8QnFfx/DGp29EA/NF+C90E563W9nlK4jO3Obx9lqoxZaofr6KgbwjOoC3nSrXYmOW5s9d
GOHtZl2cfrQHNhGNm4+yKsWBOC0bcfcJaQ5+xlTQyC78CFgcY2Stbh0do6mImH67abUnPQQ0gho8
tMSJ6Ilyvf1ut9oOZxP3Bj/gVgNO61Ku9Ap4XNDQXvOg5IwjXBa1toSxnY+kM+QQWqYfr0XclHWN
RiiqVQIuCmrTqbh0FU7JWf6eT2nVpRYvWmXa+RNjD871YOm2gnqoXrmChi4yBoRZaX/MJ45T1djD
vFA0HymwtiWbjGM/9wTTwWdjnKK3PGpu+AI1MjdmUEqNLZ+q9Fb1DNqH12aPYBes5eDrp3iqBqb6
iS01nFlDMi8i/rXMOUz8h2dWlX9dUSS4HIfLDA5CN53b1//pmdVcZ/D9sfoUIr9EGtrCOD0qNQ9n
b3C/dJl5kV762YCGZJonrSUTHyhY+luXG9lemAgNpiMSBDR9mSKNlsyegHs5a8S/q9tB4P+wd17L
kSvXtv0iKDLh8VresMgiq1k0LwhaeO/z689AbT3I3CvFeT8RkkJ7dzebLCQyV64155j4jtyV0+Qa
Lh5vzU6OuSrBBp3IYd16JErG7BoLgTLBn+xrlDdg3efxqhOsuqT31kQd/loi+mUaQWKlmCXbHv0h
gYtfm+ffbpYgmtEKqlPrbWJbKCxhbw1R3GnCeCYtnTmWli6hxFjMXfpNyP5cZSM6WsLJ6qLmOwmR
IkSeuyjjqN6JMvrFALQiea1fxfiJi7FEfo7Xnk5Rez+hOR9TBJmOOzF8L7t6J1OPyGw9/nVCpFyo
YhmZRlujKBBo0tpsaYETy0n7Wj9qBXK/wtp5ZfylWnrlt68yNcmvnfikaAxohN9c35jxkcWqz2tQ
BUbrrQ1yYgAj6lek3b85hHw0XMPWHPsn6KfQEpJyiz8eD3spzv6AjUFiTKPNTQ9manvUKM3mvyyc
+R7+z0eRJ3UPj7RtCdeShvEvRxGu3bLoRfcZ2erOiVDamvNPXbuVtrwxEiCveHfWFJ/cqsc2VoVP
o8slGtxTBEyUwwovat2LN5BjlyAdHbakfF9Mo7vKOWD2RBtk9ZfvsEk3+UgUVI1GgZy80uKyTZaJ
WtSRqa9nZ1Jnw6NLdYmotuoPFew4J6OhZsqeRhK6Xnst+iRbUJh463HwjmMVPje2/hJYvKQ8ZaTU
Uf6mmiOCPuaOiTksioQQ+zqOmS/JaKWgT6+GvCuOKSBJ8oOC+3JgNRKRoHmCocHkH0JJEmQT4mVy
OJ+WSkN8gGUuB9c9/iLojrZUBvwsMgHEjsZjfitUDGMgMoKT1XTwpRLGCg4UIad30vWUsbyCQTL1
nLJnuBhEbHETua2X27oI+VHW1tQ9hAjVxvQSdunvvDqQ9H4K8URYo4+wireEOwvTa7TggVb4m9sC
SndTbI8raxI/olC/RjLR1yzqa+nhp/SYwRhejxvarzxuqO6JUxkJZxGCMinJCi9IeqTmWGQVjGw2
t+VQh5jANf2+mmpa1YI3zPS88zR/bCie30gEZiFCiFqbYnySBMasAtRpCxjfp/HH11zyaufHAD9z
WPyXdfpvNQm5L45lzR0jyzJs2/3nmqTHg1JhrfkK56ty7n6WRk//xaIUmWve22Fwu6rrsveW3NIY
gjDcUZuGXWVA+RJb2vm/fEv0qf71zXEdNnbbtAQ6TjG/Wf+w5dq5ys0hHr/k3GFwR0pwyeOf0Er0
gb6N6vJ3LmktSiZdpwc0F+HzfTSiv/GfvxPz//EOe1yLdfyQJklR7nw4/MN3wsftTbJqv261EHdw
ZYs/PnqARemOEUVRS0ZZ8ZqJAiE/Pf+pYCPlWGQ8CgioylIOpmy8Ns74laTTtu5wwzD3W81btoZ+
0ImyRxG0T6jnvTWWiJfWiDZ/rfwBj4WvRb+pGdbQO3nLuVqBCtZpban5q6dkCtsuC8hgyeQStdik
cwTNu108rxU8hDSeUvXc/Jcy1v33FYMmlF1NWMj4TWH8SxVb2/YYM7b99EkY6Pss3qW4MxkphsG6
z6doKzWcGQtTdnTN0G6sQy/ZEvpuEobKDFWanrE3yv7O0BgC3D6x2m7cI4PRjWZwCjqmrrjlzAR3
RQ5PO0IWK0MdrbadwyyYmnOQFBwfbYjBUDVvbt/f+8pEDZA7ybJo7d/5c5sCLPaJqd8PnlftwEoh
JEMYCQFgbsvgi18NIuGrQNZHoZKuZXF/28AcBuzrqCwvtVYz4Sxncw2Nl0VaXf0JKAXmch58wYtf
eP6iCVfQfq2NE5f0/nAy2hUmDM3D5oEBlHDR5gXyD5sDGNrTmCABykrwaEOlJ7DyIc/CHNHWoAfw
f/R/BnM8317xrCP95/ZM6dIuNZP9YBwRMHh+tbSywMT3yIYyzKvmPy946fx7uWPoLg9WZ1uQNJn/
pbPLaIxjanI/MkXn052P8JrxBO+pv7xVGy3kFv4x+u0oNZe376OK/6Rl327aSvDR+Py5AYjDImHw
Rn94DvvFo6VPTyRHeOseUu3S6Nkm5fw/ty/Ahkk3F6WBwTh0dSuchEYySBliUVoFmM528BGeEiAQ
Kxl0d/BRoq2rqgssS4fl1XHwdZzpCLbWJg7NPUa7r7ZFTeO32OaljB90yQgoKs1uN7UoZLuOcywl
5Nqr0HmCkdiHJsDTsKs2rRx2KDAInvRJQUzmV2lMU4OuS8IZhrF+sjn6rJkckumQk/PojzsoZAG6
4B1uolmB4ZzilOMv8gishMSWpGzbaZkBjGq8j9BGLSyIjlg7jg1vgM9jhOysMvwD5RSdb7/RiwlX
LJPhQ08dHf4VdqZmArtsVejqq8jGe2Jmf63jEAbBohiOg/ERuW6xikNDX1YC25apsXorpH9Lrh/b
acAKoCcxf0tvPGgmUQ7EXiOvmX9XP9evODSIoZ52MZ4XrnXFse2o99wOLDqq5VI0842Un/J2xnba
/PME44u0FJXhxJ/vzYZxqmlB4Z3XJ2nD16A+ibY73P7EOH9wUDXuAtN/G1M4vdJ8MYD7bbEM3dkx
n1TcacEGPcdirviSqoYzEolHLZ6+h7RDBTnvbrevNR/mmkNZCaWJhDruaEHFr6HSKrdN2J3zgahz
IsfgnvIRxKTyhvGX1RF5HINCQ0LBusjL+kQ/3kYkxutWc2EcDJNa0TKRaKjwd+6MU300j7fXQPqN
hY1AIg5jccdxoTFx5bm6qYk3Wscf8Z9fxVtz9Z9aGZ5hCUvSJaBPZYh5mvOPZ0+YMeqwpfgYX7OW
GYLyoEykZpShjO8hSJkeYrHEdNZIdC66L85h4cWrxqM+ZAV96sBJVpmImDuPYEgZ8+PGvF01WJUq
tuJ9pTPCDjLz5fZKVymHVRkjCCgFD5aMiTtio94Gt3oLTHAUluJo8/Efh02SIEfF0m35Xwrs4640
vYecCLvbeTX5oblnOALlFl4UaBd29Lmgvx1xt0d3O8JqMz4U3fClVMKv14OBN+avRRTdPlnIPfRo
uUQmiqV/+yr9mlRjzCaG/Gpv956QCjGdGmMpNG4qkkLmGB6c0PiyAqn+WoJmYH9issfmV7Nb5RTF
+Twtvt0nBIHJnQ3rODJf2aJPScBvuT3D/5t+/pfppzS57DAm/v+MP++iz586ohb7a5Q6jxRvf+Lv
w0/nb4ZNUhc3YsG08nbj/vvsU8q/mR5lqpAWRxT1IcXq32ef7t8si9OMljP1AZNTh1/6+/DTZGBq
M6oUNoFMUqeM+18NP039X89IWzgelzpPCtqvVEFzgfQPVWGaZzgQ8EwgDtSfGu523EOy9NiPBRtD
YTgrm+8UbFdD4q9wv3zLBrczsJilLjtgBw3bvl0OpNi/dxHuORMJK+ZWtY1AjONZTp/Gfm7cOKNY
GDGM6yDRSVcuyjsQcT+GJz8knGvyJZ2LHasDdyqB819Pt4M9vWllJfAtOdsgqdbueaF0XtqWlM4Y
Bk0Ux8smiHocT9GZVEFib5WFHyTq3wPrnoQNsTKiivsjIYFRJO5iJ3vpSGEyYFU6ukSrYFWHhmHB
oi9NxE09eCpFHlc0kUffO6dZFyWk+d7Z4Yx+DZ89AMC+8h6LTvsZveoT/sMS1cpD6ALtIlreW9DB
Au6PyHnKmBRY432M90PG2twMi/ZFNoWHSJ+uWjjgB3aBJRh2+OKTT7Jv5ZdhGhTGVb8PYJWO/mo0
0mc9l88aZoQt9Q0lZGntlNQvRVlvQMkBnWjrd4v28TxF++DauzQU17U56Lot+OIS+bbnBTX5iOHr
lHISlk22c+ucHWUEZCanKznjy1IAnOkmReRT9m0galnARuKxttWRYMhtVkwDwdpNiHCE6CWYuBtl
VEeJFtMR6HNF9645axtD+jLwqi0efQLMwCM2waPZRg9doS70TJJlnREWGDjdipgnxHeM0WTlUlXp
NXfxeKfXHV0lPQfyPKarofU+gCj7u8adjlxZL8asjU4Qci2g1hCkFlQ51ZS6k7mLoNoyjuPgIqYb
EVSCbT6TblCUf/KEiN/5S8XSeAWjeEhTIm+wTNc6qvY4KQFScEASQTLiBhi3qZf/Md1sWAqb9QLU
jFimHqWlv4pHxiTBTPy2yM0TXh2sTKm9jy1pXpXxWMH9hVJva3suN8hhAupgJFFtOq3aaM7pxm5E
qwLHhSXNPS1pWvJEv44GZMmQNuygjJ0eB4+aTg1XclVg1owsPkJLaSR3QO+ZWZtuwp0k/6E3jD0I
jbs3wJdE1MB0r3twCu1MiCFr0PFTZO0ZQUXJXstEuWrdZ7vS3msH7U/qhlghp+HPya8obkPNPXmp
uepredQRPS995XzQ8ngIQ+NadOmPhosJGi2nq5ujSIiS79FMG8zJ5m8BlKtKg+vA4rIn5UF8CsjD
m8AfDqXrLYMke+8rTF80yqo022sjB7zvd2udoERiKvsLaFJi9uZuR2y3i25I6H4HDH8QX64tI3xO
+TE3FQIBhYIQsmDTl9y7ms0wBN+ZgsTidr6/iGDHOjmT7aQmvzOFIYANv9GbVQ0Wfu8IEhE6k/le
oGEIGLnMEC2yyLXu6k0FLGxJQYH0mFdSRwBuXZPWEOuosS4s+4PIwKJr9bNAtTdM1a4qYx4heJ8l
0NBLXOv52o2DbgEuzE1opXiV6SCTCK2Vvi399mjl+XPbhbT3x+TZ8YtLmBhnV7pf3RzsPNig91Xw
NP9i32Tpbp5BcwU8TkPwEsrmNYyChyLOh5VGehemJAwpOtYWO+svVoNXv5b1c2BkiCio9RoJOcLn
puhY7l2f0M7OZ+qcNHAnQteLSwt9HNaurK22WVhvRvDnW+WXb57ZFBsfa17bwhl3AQF1DhnOqavW
UKzJTTFVsOngvxq3i9MVLO6xHhqxnmL3BYcK+sChf3d8t17SeAHLb3gPqICwLWnmtppQijrheFK9
2uSZJeDwM8VAuX20mJOkA7TNIXszS+ksMM8/dR1KHE13XzW/PhG0sMFAfUcb50KUAzQpbca+UCT6
sMWnWr/L9Ym7NDAFHajAOI+Eo1b/GWsIjnY9gyvWDrE9nKNvbho/Jj6cDv0u6qS9yjJkKSNI12XZ
m3/0DM1+aIyHxp8u7SSIbyaZe8zbo0t3bKGcXQh0DXj7pZGoXDXf2FTj9CGK1tpxOfsKI7y4aniA
8vauFfKc+car49PCJDJ9Z0281Zk/1mvb/8XYfSg7iFKT5Wycyd6QPwB9jCk9tiXxgdD3AYQ28LYG
Bn6HyGgTFojOg6K/N3NMB3DetjYT8+XIhKtAWZo+atVwtPuHCvEVvgf/Y5r6jT4WHGNDaAI/rfi9
M7AUkC+Jc3clWEjEu84yn5yd6Gy6CWDA89w8TTnponWP/Mf4CjU/X/Vjve0d5E9xrNOw7uONFcoz
knKWfNqhw5314EXxqEc652t/6ZV+ijAZIyh29kVR6JxigYdKt1uOIZZHVWLYY5tYNVYwWyX7D6ay
4cXOu31SwyUZ828HNRhhOfl7JvMfWaGqJvfuT2FgLL59oHVhnGsrfnd0orU1wXpzyCJhoAgUorhv
WOfMWfR8YfZcHUvI+kqpI/xmbnFyGzoum42GeivTLkSmOpiJonvTDNxd3OOl0acPr1bbWtdPlBlX
RlknZaNB9F3YYmNtXfQ2XekyeJBWf1G9T+jKIJZtLtRqPm/o0i+Hxo3pGpOlDHNA13jpyDcDAvVg
ozZcg0aqjm4gfyKlfho0O4seaSTLNrbhdOqVuCAw4cySfMISNF2dTwONVC66SMgOHR45RtH5Sork
wSuwKrgt8QzYc5JpRHsd/KaRqe1qLRf049RTVxA6xK3I9mCtB0KbQysBwSLLXhnTVRlIMtEkP+RZ
fakt9niZH0waFHbh+ysmfYsmBlAxutcmH66lxu1G68R3XawSO3GWXYcLgURSZFesuU7dgpQA0Vrs
B624ggAjbKJAFJIEGNribK+s2Xeszfqp2Vpi5s9033kCbv4shwaiW0G9UpAswQ7xAFN2vp9FybYv
bZPZjYJipqy1xYbRNPwxUCpUbjXWExUjIpjS4q9hYxlQI/oEc/mBG20cS7+6rgIBxHWpxJsa2bNr
ui5egQNh8029I008JrMOmqVgsj9LEGfIYJOnSjZQwYrPFO7GgGod+xof4gR+aek6DOpc8ZrbWPuR
bdON645RIP+0WvKSCePs8L7X3vQQRIP5hHcUdNB4FT0lhB4hyPeoA3Rkx8tJjEdW4pcdD/liaKK1
Yfsv87nRpaihgvESmuN1fkJV3VLI9mKnmaOzqhMJHD3DpeCdhlog+gGEUM/skm5gG/dqCMqDpeFV
7l4rtOPMPYF6jSZDY4mHPk8vekcnP27th3RwAFkkuzHBjlm61U5TvKHzIym68QCjfZLUg4Hbz3AM
XpfCjl70uPlOkXZZJc7Ant3QR6N534csAG3QMWPHd35pHfHp6KX14/RUQkSQZUddP4KxJJ3Q2PRm
aC7dKaMLMRkEAovw2W6Nt77rAjj83UNbWlug62++N3NTMXrYe1MP6mes2+AzVyB4W3R5sbVtJ2Zu
NbgerH07enYHksWOqR88YbeflqlPSLGNp63hZu0oM6ahpD05wvEB4VkHVgANJA9ODiYoa9IOpR+S
TdMlXCWcRhCrRFRJoxt3XDvo81nDsS+rT4IY3sc+IjCmZbwZxUe3Dmo6+c4LN57l5JXOKqCsEjMg
1OIgoc1Fl1GTW6FajxzHU67Lu4hiXGsExtKEofbEK2UwB0ziA8IHYxHEAeuNnKsNIR2QupBYWXxn
lWo3Ws7Wn0iPDF4oG1F7Lul7reb6CjOgdVCS55rD2Moaaa0DZkg5etQ4bnaZyds39N4baQD4hBKa
mcpwDmPBde5SWNa0MNkopRY+SFPead0BuGlKXs7IrSLPviv9ADhn14tyLXX9x9G7o40qroPV0RX7
hPZFlRMmDSJ7MdBpQ9Pvr1IZP0XdsxN5zxXTr2Vjt5supyNO7Cr5APjZGoqDVGEWKsfoxar3k+dc
ebscpkXGaz/JF5Vb5M9yacG4nKgvOVAUcCYZVX2wmQbCdck22lg8CPBqDPT7rWHvJLLFVedUrwP8
iaw9FyoIl2GffaK0Bchj0c51cYGlTraJTTaRFN0hE7Hyef6LarN71TJwDQkERgbioVU+t37yeduD
aSSe9Ul/7sxkg9Ld5bKZ7W1mmYtax69Maidt8oBpZe1f41Cd7cm5U28FvA78V5u4G4AxeKeG19ev
fIrQAoUAPu0nGrCvit6oO2lqLwJSVajyyIZ7zYjAIeirLcvwoLscExlBKFx98hWYcRO8wJgSdRwj
WcqnOyvmHR7ZvjoqvOSREah18hLuEpFmbT3loUIsfmst3FcWuyZpXhgi25pihGYcHFFaY19NVT67
QX0h3nRax+MvUy0FUaJo6QXElFJRCDRFvyi7g3ABiGoKvivPh1Ciuz+kb5+mGCbAUIgdKXsYVisY
2+iG3QQzl+aEqOSgowgVc5VM9S1hG7Mq6FXq8ZMwOIYSqrSATSoeL0FkUPN0BWdArFx4ZhUGY74z
WCJQzKlrmNaQ80DK6lJzArKBS3aRljq3aMvnPg6RPgOtjVPitomw/qZRxnIn1o6Zq51CrXXejaPZ
Nk8pcLsPlx4jBJNDYo1/YrC/gNyKBV1t+oeBCa62WYKIgL4dyktiMbxhaHoWVndpQ3r9XcpPY2Fg
GcwIX6EEQG6dQ7Dr6HpYodzodFibwS6wyZvjAXXG8G42LJIs07ZODw6V1yxLsYsORg0nqPQLRnPZ
Fm6nf4oydQ/Zo8DkwAcgmWJujdG8DhZMoxIBI1oZsP0Gz3hSZrguqvGZ6BbitN10l1djdTATe0sK
aLVQedNvnJxsdHf84LIxEOranwLQea3+VQ/2pvdd7bXzgvshKs66O8BPcDg+2gotCvSBgN89xEhV
bgOEEaEXcwM3xpC4T/yofA3NTLDDh98MLv4gboZcFFoo6OYw7G6wHjvTPuVh3O+QrSIRn0pwk0H6
7SE/UkZDU36ynYPddhTbZhe7B4TnyziABai06IFsQL5VtzrVYmeE3pnaWG3NYbD34Ce18jvzrH6p
TeWzSMpiZVgrOZofga+Sgw4JNgDruwsJUu8x9J2jJGCSn+pXZLtHNdRqUYx1yWPxNkEPsBM2ariH
e8lfjtO9c0iujDvQ/eRY2kSnakHz7ppoLpwJzl2enQhcBtgg209mS/vRhk0xiktCiB7Yg7HB3tcF
2yIr4EcVv9K7dGUMAdi/GoE2rirhPDi9/0Td4ySWtkFoKsiZU8Z5jMrHoa+voRto+yrA8hUH3Jch
mwLihJfi02DCabstBqodPpkHXacmAoXxLCPCBHpUCaSNkv5oFNt0cvONX4SUjiTuLtE9aCt96nhc
qXkMgUsPevA05fUvPCGrFOGdadfQjKp16KiRSST3JJg4+8I1iB8JPujW/3Fk+ZxU0XNt1CsP77+b
zedZkT3hkfYXIoTE2ojLgPNnkXAdax3a9QCBfIS8tC2qj6Ak4ncEC4WbnhBQzQIyCNjEauWjqEqB
Gg8PeQA6FNHxeUrxnCNtsVa1QHBmNiUDR42CMQqcL01OQOQUm7rbWN8kGgptJInYxJftXbIev0Rb
nHPwPIGdqp2au/71mOM5bR8m2YbALoZpW7ln2x2PeJm2DalH66mvvhxZsAcTUk4/pjr0lt78CSME
G5auDiWyBpoJXXfANvqKr7/Z5kBZFYlMGCLHo+FliGE/fIYFez+JP1xj4WFOb1V3tSerZdREGSY9
/zRUUsOhS761UYNtMbWrkUerWAtoh/gwzCCgkFzCiY81YTNafocQRhUrhIgrUbhPtmNCwumsJ6XQ
ohWVdTKC4bXnolxO1k8+NM0iBG2NwmsrXP1Ln4wz/sM/+OWmJXX6FSrNwXZhDaj0RYduusulWNW0
aeZHKWYqXBXnW8fqOBe99oDrhLArv6TLmz7Pl0wjgQdeAJshlLqLd51mBash7TeFWwwM9EZnmYXM
qSeDFk1SjDs3BW3c0GVGXF48OHb+O8b9uXSqPcFV8YEZqWLrgcjRqbl/o4hBhhm5qI27MUyKtd2Q
Et2M5qfoBmdZYtCJmHCejRDovsfYy8y7z3rIX1LMNcyWMXFGliNfomYxa+u4EaXjJnUJW5eG9zxB
MQEDBgph5O9eJ7SA60CibsrOfeEdSTkcVnpmYw/Qz6NVIvoxit1oK7WuTVpFsawPqKG7rRfmj0Vg
/4z4SpcVSUKbNrxvlEz3Df059OP2rm7to6QvtoqoAEL0nVAa1R228FWgYHXvoUNswxlobrU22wfl
RBdALp9yzVlghb72xKViB/TS8dVDxLrx9YAA+tlEbOv3iGiNpWkLFBwFR39PiqUvi2Oey88yN0ai
RETKpB84usYuBV383dHai940b6iLac1AJFgMKHJA6s6q0h4gWYbfZOEiON8qpzrN/5Uatxy3Koad
TfbUlBKaEE/dWXiIHYf2oS0QJJvqShowKq042Gmx/mLowybrWQjJxJubIehEO0t3jBg+2wsBhzp/
5AQigyyMLHPKrfC55dZzshMeEify33jbnm24b31C23vYGLHvrJK5i9K6wHxT6W2LcB6Oqa0zqae4
seWWx9DbxnoQ855lnmXVgEQo6J4W/ghmstgFhXg0oQ0CfhuPMfDplefeMw7lBlnp1AoKIiH+4HXL
FXB5qnXaeRKqCuWPo1bJiBoEEcw+7h6bUl82PtMJS94Vfqx/oX0AIvoYkv43pGAccp6ljiZrGSrv
jRgbWvoohuOqXY95tW/q4srbo+2n4FBkdCqcuoF2XT9q/bxNNsVLaydE7LHN+z1VPK7JZZM6KBgq
Ei/MdO+VMFzAU1VLs+pAyYn0aKnCQKxcP/SOUe5QdbGbedrZKUp7E7Q0rHOFCiSjHdRN46eI7/p6
dr019NzJzHjtGkV6UZK/2EN2jftppod8EmSSLXHBemuM/EQOSDiZ9YPgEFqoJrrCq/5Be2fuhN7c
R6OEIVCmJx/5D4MHRvER8U0IFkmUzEFcYEnBp0C4DBAuSIRCL5kmlPRrnO7kGq3FFcZehmlPDUw5
1JpgtVOsqWs5cXlA9vKJUWgRmt1DaafPgS/NVedaT61hsdx1wDA1cy4UtJymZpJa8xT1SNRIvhF1
eQBEx0gdMumytsPoiGBkG/2QKn3pU2IJ7CbPFh28f9dmCOZ84xTwua81G6HUa69nB+y5Ze6Fq7B7
n2g5Rn2zN6GnfvdF/GyVw7mt5JmtgxlvKp4EKr2+yyv6SFYHFDx9Fzixqg5TftGOO72hFDe07ISz
43foKwx//VqWEkZKzGwiQW+ax69qNAzC9aZ0ncqGkO1CEftXuAd90grEsu2rPlUnraeFXCkiraHw
KQhj4QlL00tBTXwYan6jSNJDkApCPuMCjTgXWg0euRUj9u6elN/9GB3bEUkiaALH7JrnxGnaFV4w
WwvJgUgfaXy9Z2zsKKB9dz3Qbey6+j2uuPwM5NVth5ZfI+b2LrDSBykhkWogbuvB2aMIwJHdUxhk
BJbx8dnLoRu/Y9xmlC4tMyUtWuscbismTbOIdXzADY6asorurTT+xkdOaZCjTUmgRrYgc0qiF3oL
0YggF5vbUzYTnqd9y/e7JHvlaJsZ05qoIU0wrsgasBehss5Gw386rpjtcJJW/jCRIITJyz4VstzF
o1uth7G7H3vQrI5tfMEZCtlmaMkmvFwV+kw4FxmV0VS+0LLdY8oPtjTmfxPOHjrM2nDXtjmNJZ+4
BzAn+j6V7Zsb03JUFjkudjY8tDmFvwWmzC3RQYMWGFVN8AAxF0xsqO01oDa0oUjf+64kZAMrzdch
BCXbLvSthAYq6WoySx1p+xdvXTld+NjY8RGSb6zZLep1H7D/gOSQ1rvo9PgF+2beYabwBw5xDFvD
CuHsNdN9fwu5I9tGPoD+YGcKX9CLKH5DdYLY6N6JzNVYYuU6pUu48WOaP5nPonQ5DRsnrO76uLav
7gBpp7XM18xOpq1O2gc5NP26arQHURK7NAIFyUd/QwhHsvU60kyQJDl7265QKmUBRSG3lEOYqyp9
AIPIu2VOaIqZSJCpR0+mrSn/an9Sy6lrX0tGJZ4tiAtUBybmQGbHXOxN0dLOLBCzAkZg5EQK+6YV
8GnL9jOzrfyA2JLDpBAL8l0zGa5t0UUb0evAiFXx1jfWISUSCU4S/Kq83LAAtuGgjffS5J7dttNV
1C7Fj4akpwXs2U2XyXJ/IthK26HaBSaFLnOKfJESDRNJ+spR1kOJnF/5ulwy9r/25FGTosN7rbkm
4A/prGSJwMkPPiZgR1s7cPQVHKWU8SK868qlNVmaYt/n3R9iSL60GtcFMqrLIBc2oVjruoPbGxeI
5in2C92PlllgcHeK0l9hmzn8kv61jpndllX6Hufhn8zk5lLShI1pR91RnVqzscIPJmgcU7YiafhU
GbxLvNyvPcCKlPpPSPmZhlq9CQARro1SblNTY47kkJiQApiboMsmMA60Sb72s8nRCtnJysOkArHz
tUBsKBsblwxrxquVNtANrLUdZLcnI8NPgLJgTeAi83HijT3HC7fA2MmAqNvnzGhf6Xzv6oEvmlFa
etyw6CQBgfftk+GiixTwuoJgulT+8JFAH/OaElklkW30XWiiJ9bRs8imNHVuHnrsfNcwmzPT/eEN
UdiU1XztJi2hNy/EpYcLuynR5gTRM9INmpfwPMKnvKg6bgSIEgJ3ZhjznGP2lCDABTKip3OSBzL8
MM0Zf7qoeu+N99wWF63QvoyOspg6aAlJ5d4qATXmiuxYna8wes1Xk/Caox1a8oxJb0WA2dNpWK/D
1P4xco7leu70SeDvlcMVx2jg5YYPBJZTejXjfZajskWm8Sq1PF35Fh6nIl9PhOves84mp30lQs5f
G0TysiYr2qGluCoBxo1SbaG5TLiHX1X0F3KaQDtYzkFLjoWDdUjKXddb7cHADpj3aL35xLddwc7B
dc+swC2n/lGgDNxGI3FrqmagBEiD4PETKteLX2YmVYoLWrfun1g1RyiLxs5H9QUFnulumH+HzOf4
RlDAe+aw7bL63NfkYROE0C7tIemOgZYfUYXR28yrTWogqXVV92eOQ64IS8aVpA51YN9lvUO9NbMk
K97kZw8VgHLocAsjA/R08T0SrrWk7w7kaoiHRNiPphwATuhauQ4mU6ymwS6A7wzuEu1cufVi7yRK
MXLB6KkA0Is9N2pk/m2Hl5qQnmcnJeKpFXziIUethKH3h8tm8mfy+w/kXNqdDg2cjBbi6itPK8H1
eJih7Opj8iQdhaT/dvqivtz+pyjVG1BKLBTzv2q1pt61HnOw3GSK5grzmQ0W31k6JCdp1PYjGsbv
sOPvLwuLxKcKip6DIfk8GJV7BDSnr3Tf1Q/oUYdl05IBBfA3pyFchXc+xv6Vl3OLaC3NP5DZLe+A
bJAX4qV38dS+DUPeHkwf+U7MuHqnp5yzhd46ez4MuUQhUF2CBkWHCPMz86R14KXDtvZm/gvwe0ID
LGY5IXrHrg2RWzDPO0W1T/ROwz/N/6qd/5+0rX0R6PZd5xh///dlSY68wN6mnLDYJZ0WPomoCJ8M
392pOsnub/9EzQMqOGKy46OG2CCu/2ZAJU9isC6RLj1mGxz/bu572yAzoHLbQwMzjETFVOE4bPI9
ZZR8iauB8YTljQ9E030goDFWRiW6a2+T68h6nt9yHZLq/7B3JstxI022fpe7RxvmYcucmDMnFSVu
YKKkwjzPePr+EKAEir+6qq/ZXd5NGMLDIwAyM4GA+/Fz5No/tKqVPMWWTMbdHF8Uj3pdL0lQYhg1
b11AkAx7pf/o1JH7YvitvqobF0GGWkVEwGbbQ5A820LH7pIfvMQD/9O2jCjNh2brGPu8OcWE/0lf
gWSvErsE8ePFaCIG8s5wta+JJ5GmHuycL2KmbhXd5+Evj8eaZPrO1WVUEOu63dhKtc8KMqqtM0l1
dkgKgNZW93lAoZqF3pqvesbfQ2IeYeIj5kqA6speyqJWiNqoNMpPaWP3awCz8nUw8z1Ft8RZcsjG
ipH/pxorydoye5Qo2b09Ug6o9kb5UlGu6Lj9d/ij9LsBtrY7y6au3YYqNMy1Z9/uPiGmPJHUxcE2
l2Fiqa5tSZ0MDGsBSI7nULWlJ9Ro7hsJHuEu/uwCZSID6JTnlNzmAVTVCiSXxQsABMfl9FrqDhKf
SvtN6ZuaaUc7dg627bBRjKNN7QTE7evRvhIpQcLK7ONtpZGx8ajlPJmTCigK8kQfFErzLQNBzawB
T62OkrJyW59iGFOybvm/x9ssJsNoS9l2qJA8IlLOu54VdbvYBVtvRuTUkHg2ptu7/khynwsb/QeP
CoB1aAfqrQLJKDvq8DuvZjVAMPbYXv7ocfuO9dTZERxetyY5/KGQSY95OYzBngz8poP5SzH9I2gC
5YSaskn02icXgkBor1Jc40EocgcbOOx5oNjXjuw5dxK6Jvtx4sD1enCrkWVIJOer9gnwOVs5wNpq
a+4MWBiyPqh3SpiBrlFraQ3hy/g4kXub2te+Cau/mwCZpRS66iqd+NK50V2aJkbJBzXeLVpgIGbk
AKof39nr2leYdkze1kb/3my4vQaGDhIIUogeAcUDmLv+zmiUZp+UOpIBZvfIh+TcERLxzkA24puB
OjqQNk8IiUmPpnnw+RvzzPLQuqGGMCbTBaePek1dtC0lHRZ+pFqiXVQTM21raOc1HlOtz29HtwNt
XRF/vjZZ5O9CWeKlxazvQS0HJ+QPPgNbMK9uIzuoQXrqVldRn3DjQT8oLvTNFL88zxeiE1nzW9DV
pM6pdfXkE8EXD6yc6ayh0UTc0Q9eIMoQrFa9Rc11FG0bwieXuimIuAyv5DGkIz81sDERWfjpf+Cn
WrehMOkGHfhJL7bJ70OCWAEwz2tv2XsPeBjaT1a5b1WYYzwA37e6wpuxoQBiT9ES0TNejBseUVY0
bt1N5EFLULHtOwz2l3QMpSfTXSUGaASIdlKCtxT9gwR6zQf2MNo45dyiL1HIe3rkju6RmoInttX9
XVShfSgusVaoVP//qGCITOrhX1DBGjja/xkUvPqafv3+GyZ48n+DBBvwIVGDZcmyTCmuzsPq//zk
QyKzuoCAtf9SdNm2dZRdiaDIJjDkamZA0pX/MnkV1YDrUrNkqv9XBEj67zQDuq1S18lrE6k8y+Sa
5A8VahnMkt4QJfa9HVrx+Fdb8wZoqkl2ab0eQUiJ5IiZk4dfbF7i+Ar5LrJzYkQ4skp2jrh5gNri
sVTF7fACb2R3Y+jueO3lJL7+aSDX4nIKWpFgj3TlCFHkWyO6bNZUXr2nkQ/DiIsaYAPVz4u90HrE
l6rc33d5m12aqck7dGBCUjI70e0g4f6X4ljj9wo/8f/TDD5FxyIqNNUe/o6gJvpjAvMY9Xt4Su+j
AbVSOPGTo0l1pFEZ1MDH4BzPoqF8naotggurMtKCjWJDQE7d4Vc0paUfE3+urXj6N2ekWtbXc/9R
qmB8U1vZJP8Q9GcrqcHL6hIp4NAGcCqTVDiCX+Cw9ZriqGsaH0k9HYq+GBeNZfn1bQATxEe/EVjF
Wqs0qE21DPpxzyweXC9Mj7afh+cslxAnUuPwr7QJfgBdcX9IOUoGevW9TmBMDVOQuaWGnLQdBtG/
1G9ZfPfflU7yj+W7rem6AgJehaBQ//DFNA0frikr4gZfSJ/qPmqPDTnLYzU14igOeOfjcWpsxGhv
qe1x8fuTbZmLam15dBG6srLvxA1V9OpR4v3Vg3PXPUsRuIcu1+axqZeUVAXpkHDzKGdDoDayvh5s
1AjLaZPgEOQ8tb3xbYzyhFQ18LqsUbSrHg7RqgZEu0GmsbdPHvxgm2q6eE3zYMGscm84Ls1sDNBS
BuiRS5vQNYHPuVJ09jvLuB/17Hsqd9ShUSNI3pI949AiCU2Wx//UqlO+p8rdH/5LgxLbj3zS7QtR
6XySdegYq1B1j2xr7bk6ZC56uJtLed7zK5m/1xFMH5ZFoQJ8bYZiUOZjf/iwjMAJqBls8/sKEjin
JP0my49Vq7yQv0++wQL/BW5z5cng79iRhQxBafjd0z85hOSBL4OsFSfYIPn/wZG4pXSyuoZTQ5VL
ddV03vWLyK4Ju/y0FbYl7/OiuSM2heBakmXHIgi1T6nMhhiuZCrBElWdu8soqprmjUaxlqk09Z0k
nXpdArwCBukBKgV3n4ADuRFdMQAk1lxP9/fNYpM6OB/rojgKk8uu6g6lZMv3qQZyUsM4dn1gHsWR
K48Ym1/9ZZiqpgdIC7odaMH6+O4Z9IfPSFE/3qoU1dQV3rkUjWtT5Y/10SMRR6Mbi+7RMkHlxFYI
A2bEi0OYE5+N7OAkmp7Pj3zI1H93yB6bjEFqZ8fBudNFp0+afvvHeXytH4cskne11ITzqn/0m9fX
KRBcGaxNPT4nFYtz54dEdh4HM8kFRbWR7yKAdFU9uLed4moncqRkTBq5PNXGcM27obzvJpPz0+Qb
IdKiolvZ3dUg3HMv3ISpZZJYQph+X0e48r4xL22UmX5C6xjpW94CpUsd6cN9kar2gVfBV9Ezx2q4
D4MUeM1AzMMuwxL2Njj7dk4A5/Y8g6/fvqy65KaKZOB4I6w/ezIBj6ZOwdaOHNMt2IfuCENO5/CO
DbIgqS1qBQffvfDzQvjepGrEtD35SsZYvhZaWG1SH809YVsGMhXcFs/WditsQTD0yF4OGgHDLjrx
sv++WWxZHX/12tSBueEf3abRikINaLlUOODNkt/msqhf6sm/fXe1j08DCCio6jf50urGVAD14QYT
FaoOh3GRP+YV8Y/XQpaO/lDppyFTYduajmJJet8VA0PdoDk3lLu5N/kG8DmRJvg1N5Ps5BgD/1xM
H5YLVYTFbirFTDZyZ9o3Yi3Za6td6KGBKnmxe0Y+7nNdScZTI6nOgxEACjUG44lcovE0JuPWRG73
XpgIgIFSV4r+JLrsk0BHSHz0omvHQb3Vm7LbVFIJZAg+Z1JmDkDyaaXWoKi+duVeSjaWGpi7qEiM
QzA14kg0UuPohxLa60M5yNDDisNlRBwJm3Bc5oll9GySAl2WWOZ9WEYKLBAi3Pbn9Ze1VLGCmIcy
CRF9AD9nx/LbR4rNbqTesO7n3mAj+Oc36lZ0647Yj1bkV9HziHs91tODVor9nmy8SRdlxFtJkcFy
TKPQrT22tTmSTbaVs9JqX6sk8277QQLsansttTfRM1XNUOxODqLJvVQ9p1PjK112q1fSZ2EnHM8k
WbR6l2brILURgv01TxyJeeKoiMx/eX6yqfmw2+GerE2PUdPga66rH3c7YUQxl29qFVmGEU1S3uPO
wP5Ai3ZggeFPWSPv5pwXuzgSjYwyMdhdI90ttsXPyf1mJ0PYPa+5DCzOli9vxgTxA3HCxS7OOJZO
vjZJ666XgcUP/N54rDp1Hlzsy8XmikEGzxz+4ep6iXLx5cKWucI2XZ0J9c5xOf/iC6QrX0tG83Z1
YupyFXC+gaPuFUQD+U/COQECI9sjyuR83YcxUpgIJvabLJaLQ2xa0SPF+69jC2MAWe/mBjk/605D
g/ZkgyxZIyLSrk2r7DeW5dU9SnhwQvNcd24i3twDtu2BA3y633fiueioQ3CaPdmhBKcmR/7Q88iC
UbIVPwubFExl6LldbazOKYJvQwAbq5W4cND6pG/vJcUtN/IAJdFQGMVt5ZWvPdCcS5WNyQW4R3IR
3cFHV4nE4f1iEva6d5IL4FXrUFVULU8zqc8GoiYOHardTooLP+oflqyqQjt71UaMLcsuJ/a6Zz8s
onPeW/oW9HW39Sp9ODtFM6DYzVGQS1T4tUW8LbKxJNI+jSCX8kPujRHx1I73BxgG8n4dqcPVrgkq
CZe4DsazbeVpj9TysAFR7kMJaFNTMnsjwZq5uncOgxjIVKSm1r+8dyjsiH7/LVq8d2kWZt2gMJfE
1odXugRu6DzVbe8ZBiDyesa2RaP4k1qmGs27zs8RhXjyJzqRpvif5MmtHN7cetjvp8QpPA1xdlcn
xrpSAxR+yqmShOgRktRF7z/WtZmKUdEzCsd/zBRqOBePqGpnDzEo3DoN+uvEVKHemNYQZwBMcpM0
25zv7hFdVPuYu3ncbO0o/3noF94u0LRkD+qmL+HFAKbVkrbbD1Bw3rYODAgI1KP7gVBRyLZsIEsh
+q1EPatT3cdOVx4BXWhrWNMhKyDU9dzlROIHoyg3GgHQ54BA7Ap6fMAH02hcGQ+DFECOG8JakLa+
/WhlPNNsP4v3Hozujzkg+T0SDOBmptEO/M+D1JzFmLA4GXIikBd3FCfV9qMdcD4VxoEVGySSyGG+
1UqpODReVh6kEgZ+4shTX7H+cCiGSsDkB3E0BEYZ34j+fNhNqzhiFXEoVo2Q+lhFFQKdBP+SW7kY
Cc+poIyKqYEqrLvkmQahoaPdiSYBvJNTEAh2NMtOCC85e8OD2zSLg+xM9U61rTU3JMujgO+FW+5T
5pDo5VzNS1c2T3nvOz9sC729mt2vBUXlTmnaa4A69L1F5d99VXnVSS6BTUw9OMmr+9RSS2Ei+vrm
pTl5ddKY+MH0a6Ku1tqpGAnTQjrdbuSqSE4Z+mnnQSfPUo1d+1lpojOC6eb3yJQewrpPnhfXYnKl
jg864MJtP6OaeE6tmMwr26AwtaOLpqK5QQH5GYGA8qwaiblDOO2r6C32KkvrFoTHTWeOwewqj3nX
36TTVOGnx/3fPYo4O5iMGGD3Lq37tom2bSZlKzPVnQuV6MFZg9lq3Y0qG/OCZEtQ1i+Zyc8QZBBi
dkkSPDghKDcfuP6r6ZefpTTNnmLNcm/trLG2el07zxlpb+GwrN1GJheWU0Tyj2sXEhDmJg4AVcES
TwEHklStTvSrsaPxNCCoR1pJUl7Ra5MUPX5NnEkcL4SqzE5M5xrBtn/TyG5wAYpDMZ7hqYdkzNVD
NDXiSNhE0/JYIOz/B58emvL9WHZXO3HVjWylxmPsD/6lAIrdVZ75KEwVeNuyTYKLFMrGo6yA3qsn
ojXRRarDvzi9de9HDGbAzQ+d6V7sKpABZ/CyVgwxyUfJoygHLWjl1JO5AT/ZjvNwAqztMHfFMGSR
KJlNE8WIsM3D8xpd6la3EtJkr9QbrEeu7cVw5BZ0kFLDbYKGXMnLHXKNSvclVzKYpaXgOzrtyY2R
9c1jCIcHNUP+eAv8rHlo7IQt++Ty+2pQCdbnypNHVD4id+01RvulcnixLNruDClSvovb6nZkoVd2
JQMM4AbKxhxd2LihK8ZL/CsZ02Pb+P1fQV5KuzExesor1BPM78q50moElTT5UiQ18sJtOSpnAPK3
buZl94RB0vt6TLyrnigrSynfTKGWVndmhMwE4+RuuJ813S3ovgSdn0IxCPKl5lEciYay7ikF74dr
1KyMdwOiCwXkN9UPul1g1RYh2SRdh6mWrBVJs87a1OR+DBxC9BFVDK2z8BRDi5OY6EbARJoosN/m
CEeqmo9VUQOHMlA6avPX0MigEYhN++pD0brvhiDdSYOsPwYIB6MJnZrfSaPPvl4WvfcNTKUiH19c
Uz879CmFwqLhBtyfw36IoM8hrHuYRoVNjMKI0J99MdqmpncYumSeGwyIC94k1G0ON2IEvPc8YgTl
QZc7FfkPBKIL3yoObkNkGrUKDnl1zJWNGBKNHEnIU8yuOpUhwmkZfuc+e3qSQ9KzycG6NX390Mpx
/SAnwB0sI64PohvB83kXmCADp0HRlMChd3bhoc9UDpD4ar60QlTFvKoVz9XYVtGYUcNxNQVBkXCH
namN63OvJNEXjRruHswBd9rgoE3q7AjzHTVFMl/01EZx2UcVYFQC7VGti0dhB0MG9R5ENafaa8OH
upC/GZO/TEEYRESSeUYScLjLevTm1Lw3X7ouIA49Jum1D5HTTLjD3rDde8jTbA89snsyJC/fA9A8
hprnnuBPdk9WJrunpSuOhC3Sd1ShVrOXmC38RbN4FebwECFAdSvsTlZq4OfGjUPZ4yqsyuCVEq/b
AhjUcwAF687Qe3dnys7wl+W7hyApdx1pelNLGkKOzzAauscmNcOep46/iVpF2UiSaWw9x25eIHTu
ATF8VeU+2oaBHu7ZxSV/QdS0V6ss+WqS7Jfq4kwy+FtapVxIregPfZfFJ9SZvrSlD/R0arwhBsKZ
wxBX5hI1VmDAAf760pFKAnduPN/BKPrwRYaIWE11Ir+GPzoi9IS7CcEi0KviWwgs/qZV0V62ZTlF
ZjxSVH7bNvBGCZXImyId0rsWkhaArdVGeDeZ9dN7BO+3kxQPwFgOCuBGuxqXYPCzCxfhrKiX0dai
q1gl5dP2QIaikWEl/jAyTsPCB1weSKiwvAoPK8ljmf3nb2ulIp0qpuQtezThORu57VMM0fXO3q3q
rQn75TeZUMKN0Q8jmCDFOCSppG0gnfa+cFfc1l2RzB5I/ybHyM1OJOTrh7wFQWBTKbFXNKmiWKGW
7n2FUkVDjil9oVg/AfuxEoN/mkAZhnQfKiseEbDZ9c5tYvb1Ka2oBB0pSNoWjgah9NQVA6Ip3KiZ
u8tAPLkoMcTGZgpCbllFDCzdzja1+kb0FfDKCiz/t8t6i5+YVqvNppvkLUpDvoMXsTuSTeSTpwAe
MtjM09YNr3x3tjXARTJyTynHsZ3QCuGtk5T2s+FGn/3Mb+8UKQmePLujJMCxnhM9QmYKra+VNXnZ
BSAEmDqUvRgN/ProwsL1QCGTei85451eAQxRDMJjhkv8mmTeWwND3ndFIXLcgJWZ7bLd8rASfil1
C/wDJ28umLi3Xnz3rb7eyoP7CBqu2PkNoB7eWPEYUd2rto6fvbmIZTTNbG/DYjx6wwBDp6W95EFK
rVKjmDB5AayYcvvmaYzVbo1ABtkRD+Ic8MrNaxjwMBejvdY3lG7nL1nZvc2dl5tHxQzo4K5SroU7
vem7A7xDHjJewUr0RNM5QX8QR2FidvPRn2z+NCpckICEN6/iHrRWVOoohDHjV4+ye1AwNB9HmXUo
mtKEd8AaT3oYyydYi/8yVU/fid5iV6fBDzawcJASBa2yXQZaHU2PZZo4EjZzAMmA4q26+V84ZxFw
X0uliE44fzj5UKMhEpXq1ndDaJxgY3uRXR8mR3WMz0kjyw+d4nwqDD96GQqzXUdGax0ST9Xv8nhc
yfCz7LVYf1Uq9k9sS9+6OeocBqUNZXVVf9r0ousmnLZaXQ1UpsS0P9mi0auuVH5W1ygO2FPz6r41
rQ5Fviyu59/JUKLqWKj8F2U/ONhQxLo3dSL1d1XePVly7B3Fz0k0YmrZFm9Thc2VdPnUswsRk7Ki
NqCRhjMr46V0E9pmvQN4qz2POhwMSAnYF9tt8r+a6nM5mW0p0cBYmyBDykB7XiaJrqoCXv5tEvNU
p1AOkTeS2M2gqznaSuoH+7bQv0NP7W89ZSqMnUf6oTiKI9E0SPXcmE7dTyQP7wcW53my1OTF0W9p
5sm6k29qhBhXaL7pAFQpuUG7x3hKFSXbOhBcbPzQMJ60gPoAXUMKXHRzRB7Olmd/Eb5KpSoPJZUE
ojc7kJt1qaS6nxfrZCC3SJaAvWPt/xenQgTYsyHyTa1UmpvCH96OiBtcssjR9+9Mv9w0CVGXFkDM
epkqjoSzEbHfpN74uAxSM+3CITEtEOThvPAyukz9lvgJWvFp0mzgeJWgVx4alE3GzDlZZITK0dAu
iNdT5ywOKentEUz3Grh28JunRJHtkG5CqXyyCT/ReFQnX8yAzVBE9SHsa6y1DAC5e3cO4esGTBAe
y3nEgFfXL55ahxcNWAMJaKM/zV9W9W8XLtm/pMIPKU11RG5HeyZDTiDf1ayN8OJh8qdJXhF2wD27
H2XPTjZA9pIKL12nXLB/DkqjfeontBqI40Yrw7lTdtVrk2jxWQyxeYfzkxjMTnRVgmK3Yq15tG3m
tURPLDihl0M9fBLngt37lbz9jeKrYCbHvDAOCpcN6W93sK3I7NbGGjoH6amxdG4Uflft87qJPnUN
bL+KNMa7RPNhYtJLcwsfAjUQvhJ+snjHu23hJ1mJrmw37VEJ0VoUXcm38kuTNs9iKniU9p6o4lb0
bGgcPlFxOK0iTmRSgNDnZXYuzeAwWp13pzcV+DhZuUeYUrkPUa85OVl0kSeTsLtNSuW/RcmEsAk3
bgbyztbtDApr/CKDFEc6Ii02wNMKqtba5NMOSZ72RQOkG3kO6YAwNTW8e4oX/iXGRCMm2UFmbUSX
73j1QP7uGES2fR6azjkHTRMgyhzalBe2qcI7vQllcz7l1EWXK/Hfd20E76spxe6GyuWfM9iqOkVe
FyJRncishSaK7tjgQgwd0jfG39EVliSBzTjsyr8CrxwmCa8bHv/N51IP+tss7cttVqjDS867v6VZ
zWdXMlEoUIpyG8rR+GLi3/zyX+y/+xfTOnAcDS81z+8P/mL9X+cV6zs6slbCf1rfyq1ordlE5LOk
TE9+SBUEpRXZ5zyNRqpjnX5PHUL6mZrSHdVH8VNiBv21BOE51Sekn10lGrZhAjOzmKWO+VerU4u7
NjehD6t71BxZTOsIV8EP7G1EVzKorOy73OE1MWuenfJWTPb9ge2XBx28WDof+nLNBl/eDoZiw3ZS
QZwwNUWemceoQu32l0mSS253ot8N0QtyjNWt6L0bUPkgNqNS59Apa29LqQnwcQMVxp0ny2xWwVzf
gmdKng2ZSE3pNsGFYFz6zMsub0AjfAVmZd61Sv4gzGobVoeBcMVKAkr1nMT5uAlsb9yJNQj/wpOf
+BHQHEbLCQWrf4/KVjlC8cubS1Hb6UU0iENPaQ1llEEhQII1dawJ1RZoCTq0FI9rbnyxxrhElHaa
9WFC3hCNKkr9b3gTKDTigQjvWkd6JnBg770pNF7HyENQoagE1p2fGBYbddc7q2VNARimsLHx84Cx
11GiXObu0GSQsJQyL9wDzOuDU1t3wlusn7dmvVlsyznE8sLPc3v/HLTFfjGJCdN5grFTLvPlzefp
urdrEc6W1QxUpZaXkCBTnDsl3MVjeUqno8ZGBwalBfoxrEHQfZACufVxXHyWKcI2O/9apoH7/1aW
83nCu/UWv9RI4oPd1mvNz0Z7pVZlt5Zdgw2LkudHT57UytvRy4+iSfXh7ahtE0be9Sef2V3MFO76
tAZ1YVtHavXbD3bhMfIKsv7n+5EykbT+fj8yLH4qBtthiMYNNCl/vx8Fhl+rVGy7n95gT3YWvhoj
qu8iAyAyA8EgyZtcR+JjSQ04ueIcBqmnzvZntkAc5eoPh2/QdTGbbcdrlVjRcAhl6ScBNQvHqtnp
WQQJ5gREo5DNvkOXZW2OXVxCcpUllP7Z7ZEMl/H4J+fasaFNmJxj+KLeOUPzCPxA3hNAJH0xQWpE
E0DzfuCZ+WYTMJsS+NUBaVJ/IisoZ+jNYhMuYkDMFX5iqT/ZlvXEOajBBHiYUokJXxDF8/A5wLxl
nTMRuAynuKbo27KdrkwSJCgOMDwOsT6uqbWap7zzjvWuHqEBwN1J0fwmmqaNa39a6PcziLXniR/O
MC8hjOoURBXzWGYlprSu/EKN06sWSrq1hhHiVLfw8UeWq11EI5ujfslGU9qSlSZxOQ3Eagbbkzhs
+mKeAUTQgHOkybxdaHao0ndKYO+mBZMcEiZDrO90vrdb1pkXK7vmElA/q5TVLazVvJRpjf8omkwu
TkaRlxfREx6qpL95wLDpP7YEVj54JE31+M+/F836j8wqvGi2qYA2BtrpEMH8/fcy2l0QUsNmfTId
94eRGHULpKm3jkXeaf46HTM4dxQz20iRZUEymVlHMdygEkP8YPGULcSjhu6oO34Df+E0MEzN3BcT
xRJznxAKSQ0iWDfzecQQxPNtu1/OEUf634ONUvhYyKq/Xq4AFM3PcyzecPmokIf6sMq10GayRwr2
Q2bCjeBGp1KTIz6u8u3og82VhvqmhtFuIwaEX9oGKFG3bAIIfMlH91ejgvtBvHzqt2CeKVPFZxkW
R7pEZcvKl3L5yG61RZ497qjQnY/9rDj7BnW/s9HpgESIWcLf70aIbVxEm8BRn+M+h8WK18AvZQKA
VclKSiNKWXuq1WDfp2nzZSRRRHle3MCNSTdMq02HWuun0pe0Y1oGJ4I6d708JsfERHJZa7IdVHPJ
sR6AREsdWeMbs5n4XIQVilUdCbUKSOtseDcmHKpprpGrsKh54OBUp4xC6GtZS5yDjDdLLf3lVOJI
+IhR0X23YkUWynDHdPXPfsu0D+cQA8I2/wniTMJI6Q8JX4sam+nS51FxOP9p7wyzgwVVRNI27hYA
EDXatfU1bPN83bpJeVJHwn+6GqPP1drWV7IVX9VcTR+HJIW52kz6Da+Hyanw/HIn9dGr2SSIP0wV
e9I4NVKW7SGao5B/si0DTZy+hr5rzb6JUqWEEr1sDxMCdBODmsy+YmBa16FE+YbiNBjd9Nq6H6LA
ohSIzH0eSmfRC8O8vitcD5Fiow5XRBfbox04n4V/OE1yCKQB/EUOXEwQA7nLDsAkBb9Z1tXaFO4b
L+32PPbrqxKmKy1X47NdV/FZqRttFyhU502mxU4IJ3nXLWTNh8syT2FV+OknnDvLhr5LLBVSb8s9
BiDD5LL4icGsGeBa7gZus+vy7wj0JDlco4EXaLCg+67shwKa2tugJOCUiFFeR+5SJ+zONkTvD6AO
UfdtnIGQJM6iMSZOi9QGxyS67tgT/Gzrb2JC5nj2w4SBR8hcr/bCwyEnc0YU87ysUY2OynYyUGBU
Zd0AMdU78tarxUOHNJuybjncaix3D6FN4qv1Idbc+lAF/HBvlr44Wpp/8RHDwnteZ+l/WGLpiqP/
0U/R4s9KPIm+/brCZWpe1m9XDf/Xq1QCMsomeKdoJCU3AGh7aHWLPrQsz40/aLsPLl6JuAIMSHhX
o1Ttwxahhl+rLEt9sMnRAKvKQCXWMiBOuXSXuTo0g9SZHcVZFvN8atHn92tv/FJ7u9jFMZIaCEfk
LNulcKVuBglhNyr4QBLpsH6IbqE3CtECoFJJ6MbXshnjq65J1qmBhVX0hL0oYuPwz49q6CU+bm1J
nFH2zg5RptjIsj+o54Ct0Yl05sOnNAttlIaja5kY6heLq1m1SZrdu0XS7uSkGg5U94Zn3Zfl6UfT
P9kk02Fk7SER1mqEOHT9bz2GkctDIw9ksK5BeRGbBzdIkqMftWR1BtjRJkLI5CiMwu1DV2ob7vXC
KIaX2cImhUxmZdiV4IhqqKouJgiUaGDGh7rFEhAoiDSbrWcr47Zo+ldQYGyvxcjingufxTjo430W
t/BtTCsC5vUo5ijJJVLE7Rt1cpijz1McWoSwJ7taQhojQtOiEWHsX/6LSRz9sot1xBK/7Ms6qYiR
D3X9GE7nFB7CV8ya7OS+kwP6L/1KNSFl4cGfHkUD4efb0QdbGNQOqpixRDskPk66Rh5xVOEjFcZI
MuGrGPLxbf6f+7OvWFusIvzhzaZ6lJ3O++V/XZJwmU852Zwkzzdu76TQH2TBsaNGdG6adMgyYjz0
KVL4ebiMp076tW67aLuY6gDE4IdlxOgHWyMWhU3536C8jqij+C1KZSlsSKnyA0ioyhT5/b7LTUpF
b1Cy8D6ZidkM7tMwqgDbzBg2KghJsnNdFtm5bdtPjTvkQJpTipCFLaq7bpeVzrexKoo3Zwjk/J4t
X/9Jysv8VizgW75N5ofaobZyoVmMAR5Scayg9KSq7iWJKveST0cw1cW3PsmaG/ipcRRGMWzpIZ+0
M5xF7+Mywm+e4hh9fFv7uCs6ulFF5lzDztXObiVrZ0VOobKUtG9RpAyndybhYpOW3AWkeuAoyvSz
sC1zhc2rIosadm6Ry8C8qOgn6ffM9ofTbMqaERRgb5pvq7IHhT3KTfKj65jOzpbJTsBm7187SUf3
oIjHz73r3hV95/5QumILGm/4msrkq1Tqc+7LCp6LsYRCyITZdJ4UQcz9GVqFuxptnijWor02pRqB
L8BynJ28hhSksHQivSgOYaxL11Twk36efIVPJ/nmSYIFtb1pbZs9XuqX69bu4R/U86E6umEEQ6o4
VKe+OJJismsfbACHNqaH0IYYHGsLeqPJbV5L9P/j8IOrWNFqikulDTJsNizx7krE6YvB8256ry12
sRznABnNnJAVGQiA8Dyh3Ta/sAUdNQROJz7TRG63KAXECgRduItx/rYKyQu0BBFzua89qdwTgIpk
ciamd6FY2lwTm9FW7pDB0BjYkgw3YnGdu14Qw5oHNStSmNZR9ObJUr1CQSABETwF8LtGtymFc8p1
meZ9tgsGeE4gYyoKb5O03j7llY56n3oKCJSRtZ778AWhPGu65loNE6hjl36nRGiryBNzQNu/hH1c
PqDup55kUlkrCh6Gl66uXkDXlg8tlLWnCCI8spje8JK6qND88uft5J2/PBY/ek/yy5r4VnVranDm
ZYYFmEcPzoPVvDWpmxUdxC30O6mzNkGmjnP3g+PSVa0azrSSFJ2YtgxEuZKjyzadANURdr8E/Tez
8d1pxLjcl8FN09budrmUZaHFRpwT+J/+yR3lZJvaZXnnQarCLj/KYJ+jeNECbjLbxCg6HBfXCfRj
Y46NQwFwXG/h8+gpgcNPkp3agfNjn9u6fJ1dageVimFQh41Y2XVZvpYL70w1zM5TQigaUknZwNJn
rPImH16cSvtMUbL84CYwxARaZKw8XZvtkmyPDyiit6fF38LfV7AL/4bf6Qo4ZZHr1SWVIGHNolsH
oMfzGHV8wwJ40uD70p4pNsm3fKtCmCUK/RnwKc8lOah/TRJepme+TUqNWrv9b86ua7lxXNt+EasI
ggF8Vc6ybHd8YfVMdzMHMJNffxY23aZG03Pm3PuCAnYCZUskAey9VqEZ9Q6H7MDFMwHIjCqma8FD
8WXUQeiVO653i+Vob3S9HPC485EbwWNj00Ra+gyEG+Dyep744sl+b2k10i1z23oBdvLXDncPJFpB
lAAeaYOjdzCBqCEqxLKrjEKAi9iAeq8LsUWJY3kGxpc8tzUH2u8AosgOxNTtioRWBPQMDsjRneEF
f4yiEXvg8AItiBZ/kVr8zQvFabWIxR/ZzYtCspW9d29LWrWoNN8XoJM7R1I/2dJ6dA7+vljFPRDz
a+92ra5h/B6PFqm0DH2IRxalBIV4XaTZOnZS3KJV4zM7QW9fAudnkph2jnvwCBxssE54hb7U8LcC
eMYvj6wQ0M/jf4pAEW0PGyn4y+NVC0vd9E+PA/pE8/vjXEY4i5iNe5EaArSnO06liGrYKYd5SP4a
ODMn4yncX30ZQ8kYT+oY53B5LnYhUInOnY6U2/cqVYazoy0AO8BrpYpWSYFUZEBh2TipIBk1USI2
aY9T4Un0K9Ds9I+B+gL5VXXEf+CEUT/kQexcsKmNjTI3El9Dv1/rrLG/u1X9E8hz/geOJK9N6ERs
Mg2C+M5UQ00zmVYWzkhn02RonEuFrK5VI4eHqGQK3tJ+QxcQhuBzxDMA2Lnv64YxDUAsUelsTUuE
GNU5zpJWBnerh7vFxu+7FC8HF8BdqGlZQssUipfO3aoCwCwvcKOzDPxdvXxEimZvvVCD9/KPQNKq
znGdWC+psCOQZ+FomZRpZvMLCFXu7Meo/OgWYXWO9mJvqlKKuIw+6FyvnwyDCSwNP+E0uPhkIyf0
AnzkdEFGogJ0fe2Y8TpQ9RZlB8giq2nFvu/G/JOwsw+Jjh2awMrFhzH5TD5j17+FaMBgv69Qa7St
fWPr8M78Wbv1DluN/Tckf/tLN0zM5yoH4qyR1hwHyqXAnnzfbPQs1561qvKAg+5Y30q4u7/cvSAa
Ht0B6sU2WQOqEw37F7HfeQfGJNjYs0oA980DXdsYZ9nTJHy3QVFs+mQnSHMku6pswNUcAulvYbg+
Srvx7b30DkPeDEYg4BgvXWF+5oGOOm+lU6PJMq0nHY24geNw3wiuiQ3oH5UTeZcE2fsixWGYAZYa
ZD5SLuNsYrRJdhJ4F5DYwp/SKcmMLEip6xy09txE7jg2wssl4H2wLsXBAQd1ZWcysCh8AUIh0oTw
nmlbvvcjKf/UAzf6nqAeDXm2bfnScgCD4Y8QHBtTy8+JO2Rr5HHc+QDrMJFV/D1SPk2b44xWNoDa
wG0f9APAk0vXrhlkG0DAWy+d3aYKcfqTiC3zhUTYA0VOVO1eOvWNDTOQB4On7M0eVMKTfYgc+FXn
jcaa68gQ1mT82qnvFWAT/EMjC29JVT6u0WYosnDCHWktfO0Ae21qZ9I23XcLFdMf3kOQFGTo/gFv
GmAXVBEZOLvWQV/hKDHLX9peaPuusTgWTC0/ZzgKWnUxEqKb3sU6gISkZiBxPleocUABi7MjOYlI
SU3KPHGQSJd7kM+2odHZq9rIRqCU/ppxmofGKjoKRpwdOCD0nV8M8lUHAHWMTRsgsaPnl6AAfOhp
OkA1SYZD97eezlFt0nTNVyQ3VEemGpxtVEcQdWBBQOOpS9KuBaw9zgRgoIFl0cp1tqcRNXOI37uQ
EWh/qmMSJsVGyhTAlQopAR+2Al9UAwhlNwbEkgJTaLEuANI+erOC7MhjVrSpAmVSdnMoJEi7ABaF
YjZ+mGM2nkPR5PO8nGWKy8asjgNbG+rXmzRO9KG7H7Tt2sDr1ocaxENKw+gnD6gIAHqvRzXI1eAv
GuWTAskLwO8BSO+GuuMHV4vzSzJaOfgVUrYf6uGJEGJmOfX61v2eVQVIDrBG91GS/w5P0xYRIJUB
zbbOCyAlzjA0jzY0flAPTfls5gwwb3/mvR3tA1mPB2BDvzVDH48Hq6sOhVuBldDoajBwKS3ZTWNQ
bt1bz+qHMGT3+xC9OTaAGVeTkROZ0jBuJWgLk6bZuhbYa0ocQm0TJ9ZuVWp5N2HEl7zQozONgp5V
T1UDIFRlAEwS7YYk+O8+CpaSb5ERgtDcUDj0+MYRaAdBdeQR2Je6sOc7UszwHbMC/PNIbyYXBwWf
k3XfdcgUnYWFZ/IdDefYPAYfKDNw0ysl0BpsHPzW7uAAlgcN981079kj0rRy50xy5D6gGobGAK8D
9l0RA7pZGd+pK7ed/EhW1D8tkXVfmc42VlS4n1PkMq9bveEqaxDsIID+W1DqurANsDE64s7CCqt/
saAYPAEkSdjjLbMEVAQSYYJD5GbiYIIPDWCF1ltvbDwAxs9jUpPhg8wDjzQQPZU3NcZ7z8+VhsZT
l/SoLAJHUx2ky7tpgxCVc3fj98u4k5ENhbib8u4y76abr4Z6dMWebIEAmhSfJtHDjLPdXUS9XGs1
Ml9BeZOjMLCLJWrnQ/A6uZrdHqTrbEjmAfIQScqNBGmH7SxaJxuWnTOwM2h22bkATiC00VK2YAUj
eaOUHTYEgPjdeahCsqxDEEc4vifjqeunArRkBvgLH2LRkBqA0ODFHScU61lGEWhiRSsNOAvAco+A
bQUZZWMfqGnAGrQmnFoWcGBAGSlgJ6k728TIHGI7EnJldDfOhSgQDqXk+D+qoFP8NsTaENB9gPJ2
SjB9VJlZAssEjZeCRIjFzolEmVWVtxpld03dOCcakVxZVX8XkePIIhShKkdlNTu+h59EqETaAwIV
WyOxoV9iD5CFeD1q18Xos4vuoL5ygcJMkMZHa1O3kstoJjoAv5VWxD0SoIc4WoKIFEJyoTACtGd+
YJl7cp2ijCzt9sytXsl3CkPGOhbeKICL883ddKgHs8/IMZ1E5ELhwXRXrBsLpHqSjUB4yrm149h6
PNSaeteq2wHUWobTFgddNdOYt+avLqloTF40pAa5EinyNboBZV/43zn0/y+RewXUYz6aK0cRUdL/
dgDHGJA8SHVvdt+nGNR0ZD356PgNTF+nWU+yuylp3LtsABRYDpBhVVwyZcMDvegENoETjXwqNzLt
5makAq8tlEifAQVgnRoW4GapRoUNPD25cJlKVlCFkZzaBK9rOsqbkVLraE9pmfo3oFMBIDzuauTV
QkaN2SIxlsnoJ41yZabh5nlOsN1ITrOpYX7NHGleZ8s685+5lRrH2VJqvgHuxqzYkRkpdPweQJ6C
a6H4pBiDVPvHaynDFsSJQzlO11EZie9P14xrMJnfn7xU8J0e1VkGGA7fBlmAlptL0zetg62a0fag
oq5rWwWgYxU4y50DqaZxhhJUpGemn0g2UNBJ8xhq0pF0bu6movmnS6GrIqO7SekiQKYcL3sn/lR5
AWgl+1B+qQdUdni42Vx9PccTv3Y/kDyR7bhuRpfvqlEvvmQgb5HF+MmXpX1wfVCSjcq7Vd6WXb55
M0MDoDLMu4qNeKd7ZoOXLWsbWKYowK67Y0ld3TPUDgnGRYzNEfD2QD8o4awBT7GxTQf9cudSh4DI
WM42j95ToMQNfuABnQCrinZeMM2kmMf2EJa4F6gZ52nfZ7y7UjkE1dprGABUC45zB1VHAfg1VTMp
sZjHId2WZJmq25hNaDg3s0khJXzn8YONBHYhQFUjbGWrgNS4eoPyj6mlGWbVHMcCvsk68oNqW5bI
m0dWDw6RgsxA3ahbBRoyfUdFMQ4yxUnPGYuuNpiZdyA0xuZegA18FE9hxWjgBdAISmgLPwYPlV2b
KMofdqMBVMbJOVFE2ijsA59vXeQ4HnBwUmeikuoIZKJmZWsog5iEqNiDQStkAhBYMp5cpla3mjTY
TJY1+DCPetx956kh1nGPnU5qpgiTzd+9pgiTnCK09ipuBTvcT3/vPF3EdEF0xTGWF6tRi0eUANW4
w20IOnXUnOwcjjgsACY7vgBV/KWNvGaCvyULL+rNdV+CxldYGmr1yjTPVFXDNhgGlGUqD6cDiUVX
JKj+XOtxhXOdOkpB74iy4bEzyxM1ArvlJ1XJeZKlQCYudSeNstbKBEXGXdjVdz6kZnWLHN7JXVmC
Vhiptb8NpITkMwXX3WS6CkCOcHBI+K32ArLpt8xEZAWaF0c1lGYIDMKNjRMIJOYhoZFE1BgGB3Zw
FwXL2ZYUZFeBgwYrf/OICpYfLli1ULuL92/gRzln6oEbAji4ogehxbvCoHd3QxbdwYhAxE3v6ZV6
MZ+65DOASmdDQqk0vUh3Ugs77aXqo+hcMiANqpyKUbfZLfMDHCno/EPbR+xmyHBHmC4e6uhuJkYE
3eJHGCnd7Pdu+e4nUuuIytd1qhUhDmOQYH2gxhLNW69PgcI1y4pAQXGRkGwaJ2brCodUS8PhTQ+6
QQ4wbA8VkVg/YE2GEYnKsX7rzTLc8z4JJqIdyIKqM1k8mIF8xlghKbhHvRH876YYi/xzmaM+ji3K
2nw2o8AHQ2npvoZMG7DZBI4NswSSRg+YOzynuPaVg/KTtnZn26QEopmOuuvJNmMdgOWcYxq21ZOs
I+3QFo0Orves+CI6jtIxQEAC5NMFs9R/scjF4IIY0v7nGLNFWNt4CSckuA4VFliSaAb+ciFOcBSY
Jw19rFEXrdmCrzMp+KO21rFlNhuDWu7emLQPvqWCArV1VNTMvvH30U2NzfwzoG87qvAqPPrT6efx
8AOyQoDJhTLPtg+/oCoMwMGQxpdI9NEFGZe2qlcAuPgfPE7rnU6lDGqYOnW9C2wXRRbWALgMpX3D
4FXlDMpEqvKFBxm5WVQn0aVtv7Azrd4QqMKA3ckN90BWETDUVR2aAVWGegE0mgmHIQESo6jcF+xH
ilXex/aOTsCQPfTqGo54Ak+0/xpZKPpVx2dlFARHPiJNiIb/5NRrvrXGRliIW0GbvTjYQKfNHPBw
ZS8VkLlxVoIa77xFDhezNJBi2zYeaWaondPB9M4AYQOpc876esf07gvJqJlNAAyuncF2vYlbKz5O
DrOdVbjIApXpCHxFxHvw1dPB2+u9c5rcRq6B0S11rxzFX6ewsP1TE9bBiYaTLMFBZm3q1QKP0nsF
aWfj3/kil+SWa5m5/UdX8pono3BIFBfbnjdPvw2pLoLMfucaWw620HHnWc/a+RK1Gty+tp4D4FBW
5orbkb3V1V3UtHqQbjXCmhLVSEtDpkCv5iGlsc3G/yffJAvtQ6olPzLuxNWPzDaMQ9qXAtiBSYnM
sdHa3ckqlFgivRGPghFnEDk/tC3qU2tk28AtCAt/OaAQYgkIpnr8MmCfYAyjswfinX5Vc7xGpchU
32R6q58jG8lri25I9DONRQy0IBO7LiRyOmec5DQEGRP2GKzJvHGBVDJ1STmCqG3Pc/v8O08KVIZD
vVF4SYsQgI/LgNf2imrl78roqTx+buYS/KIaADLKGtREhYCR/Z3JFCboe2OfSew6gHDqrIOzZnSQ
aryKqzK4Rk7/jKTc4JCNHYhaSDbGwCJxbb9YlxoLriSjJm8teysSDTycs7XG8ScJQJuCNHbb38Um
yF+aMjjMbhRFVI61zI20WFdZy1YtNlKQ7AyujWJwXnAWFl5ohJrxFhBSSGWmYW7n5h4/Oh9EOU36
ava8vqVtu2KiAeEVuD4fXYuhLbdk2zb+vSvqHRtyJeX7zAOYkC+iy7JX7IM1qwd3HQ+7aWau3Mse
1fzvM7uNdDaxln5tRTwglQaNGTZvPRrmhtM/ysiE9caf1mgWm3909b1CpXW9R57Dl14o/yVXjT+m
qgkd6PKusF3QELjYo3qEuhvDwrBCLH4+jGBtWAGymu8D30Ml1S8kHoY77ITJQzI/GyeLCWpntqMn
BWnxJnGcIHhIRiahQuxpHcn3KlVnBC0k3oGbAJ+U1HfmZOliX2WtUg2Wc4g5Dsmk8JM1j5J8+aCY
Ys0RHj+AuhJyIROsk94i/G4mMpknIbeaTkB9PDqBA3trAUaM/TJ+diPduDmq4Xj93zPAJy2KpnoN
pa3KDGNkeVhAlMZTLkdp6pVGOXObE7B1XgC6hqP6JrC6TWUl4GB5d0gw3cKKuLcjD1L8QxAykKUm
drixd1tklYF0stKahaUWboZa4FEj/UQAtNYCxfRf5GTGVUFTixyc2T70ZHzNULO8GCOz3M0KckBd
fAZ6N7Dez+FIMc/PC0BKRKAL2JCC7ByGAh91Ee0YtyaQutQiNcW7dKImJ7t5onlyAByEGl5BgGlF
c8421LMV0SYOKxoUv+CzIf0wOoxYLm8NYVUK/LgxDh34QFOAe6rHihrjjBfc9qrpmTW4R2zFoivG
bI/Kv0WtGzbqVqklo9mc2SCoCwYAuQ1gqz76GWjWS5090SjFshnbrEoRZo0Fuj/VpQZld3wH2Lz9
nSJSlB2zCbjbvCPJYnLuQs/YDwB/6d6jkHHi+UAKou6jCxDEzEPUgBlPuUxhJkM1VdI5SA6ax9Qr
O8M5OndzAPF2CFej4fersBqwVUlZNO3gg/mHZz5ee39l0WBXJHexbzV0e3DA7wOtbqMXIImAXagO
fFC4JgBtIXPKo0EGB/ZlUSPNe5sXlx7wi0Jo/nHkCo4c9LLINQU/1gIHJ9lJ40i3WVF3kjKtvVSN
XezscsxOQ9qCneuum8uy3mD3/y9BShWJjCgQ9WYZascuHCX/uzvRHNbkvo/l9vu1kXNqyycx2v7e
DYCIhHwGZMNmoe6fM3DQzaKQUmULyc9hEKSbxAdRfdb7BtjDlQc1nWGDJkcmydZThiw27bVfAyfK
KRsOWJiYnyK8sUw9QNc9e1qT7mZR7CE/c1VkWX2S4osQfK1rscDuPqCWuwFbqilL0gUNR7BJ33QT
JWXD6GYrklHjdna/9Mq22M4ykVVfZRyUR7PVAAU6tOFCF0P1RBZ2AsSwwrH2s31TW/mejX03zUUK
q6sNbEUU5mq+JuyMx2DACPwdmfg20MQ93zxJYCkd01FrdpEtdjTKlcjqe14seAeaOA084EfSUMNJ
Q93BjsxiQV0yEjlH+gGOTNbkOCvm4WMIGlNzNy2+FTXYHlN8VdVVkBrotMG/PImZ+VAaKZhh2a7u
CLAquoqJ5SFpvLdw0FQY0nhpgGO0xlL2qW0H7zsWWLsQhOH+oh2xqYxi4xCp/XvfAMPoAsSljsNz
0M6CCK/2Wu+nHel70IsZ34vMuAF/s/uDl+0fzDSKC1BkfuRdnV10gC9hOe7FSEhpfcDpohpbxG32
jMPS7Ln0inHhSin3up7mz6Ro+m2AAuzbNEAyCqi9sKU9O9kCb0hhkeSbGCnQC6spOLjdDO9WmvJb
YoniaAABC+S2/s7HO8dt0hl2dYq04ZnhHgAUyxBghXBhrY4k+DxtloU9OtEyANHVsvVq8Hta0rth
o1G7yTT/ZjuJPHZlCYLfrihXofL9e3wcPTxPcwvDeYtrGy/SGJ0ncpnD0+w0h7rqrAMEeAx8YFCv
Z15k4d3Fs9SJhM2BuaabLQq4neBD3pjVqgprbxuwHCDB/pBtSo4jQRrGSd/sOuEFqwEAzR96yQEd
6dkGFtow9sF+d9FH7bOmq1GftDdgnG9IR4241DoXr9T3JADRc1AR98UxHLp+C/A581CrxpKKWnFM
8LZslfhnNinu/aTJy9HjSxxKQB93banvSIdUWOtgFGkl1mQ2deOx/YYcbLDUUbzJ8tdss9/dlAJs
wxn2j9T0JEaWefJvv4wJ+/yv9RTgrXBNB5QVpoWKioefRmB7eoXEp/oja3E23LWxOAJP6RMqgkDF
m+BFAozo+KYPrLe3fhg8icqwlji8KNehqQcvwMKNL07bn2nU8xzlzjVe+zzwdu1IJpQFcoonC2b6
4Qswp4HSUAUDiCz1/PhW3z8swXwhLp50flYASvwEiHq+SysskmmI7c8KJGaN3AP2C4l3cYcE8phd
WSysjyDSJKlt1OIyGGyKEOuM7xwH62pSUgQxpnKfFEDTqZCOOm3CtB72pWWUOstpj4bGKWud6f23
MRQlU+PzdYn060WlYPMAkX1MudZ94qEEBHTQgGwiipwbqkzeLFKGCixuhDde6YdGQWKZA97vjUL+
NIoI3BL4iqwKHzhBmqegBq0hMJaWq2qVFaZWr5oiK/m+iOpHDyPFy+xEBgPmQ7nVMqZdW3BknvQ4
3Zel5l2pIXkNGDuAVmo6jiOgGAqpTVpPfVGj3D/NcoGkkgMedp91ZdW0rbEUUZqiqksm29aKbHCF
O/IZ9OryWY+tGicROrjF3VY+y3BYGF7OLkOipU8oQXCQaRc1W3DPIekwldkTMvSA3GgHJ7KY5XUM
IjifgxqWzJKm54AOtUC7g5yxVVQZgNjJiwRcfkEGwGfX/lx29b51RfR9ADDjYhjr8BWYxOO2NhWg
UBi5N9wNsOeoTGI3Wvqgff9G0Yy0cs+2MSQnYCtk60xFKxAtBlzVd165wGDIg/A1scAXnKTyO+PV
1xaksNd+HNnHEF+RNEy1l7zi/uvIzGXepOyj756MqsfSy0HOfTjgG6iaTjVZp1AVQ9RM0KjPxEUb
xZtFbICUtvGbZDdpkb/OF76PbbsixKkuBSBNqAWvyLAQBwKvAJXkWu+BGztDWRRhC+6MuOSALrV9
bQGkRlThWYki+ozVGOSLeJvzTtPwPYxbmc55knlJKRaNbfHtHLbMPGzk2trWAJ7qzfeQS48kCP1b
GGcbRwOx1hhEt6yVw+eqi+RKtrV/rUEMsAcyvqswFh6dQBLk/bCD5FabA+oVSpvZ22jIflYFL/eE
7+q3wHkCQcMM5do7yLLuK9xUwga7w0sH37lFjFc+fCGTjZsl5hX/IPNaZVlyBHvQBdg55lVWNp/k
PZB/N7Xh18tZQVqAKwHxM/G0uyCkqGtrNwBY5zQHR96LdcJx4oYM5kCdBESd1vYGeIh+XQiZsNxk
wK3snfWDwmP1swAkFn56vy4T97P+YolvD7H1ALevKESBmV/UABkldVA2/QroPqrg5pc/ffxRih8l
L5P9g1yPdjhNxPr03bzQwuTAqvTjLKIIMrG7te8I9+4PRQrQbHbY7Zf2dvaYPqRoV2HSyfP8GYHb
bBzzCDmV6u8xy3mp2KsbP7kLTjFQvA4u67waH/8LY6ofRZEy8Dr9+sumrjq7ycvV/JcC2Gi0kQno
oFBzaJyF537TQUi6S8sAtCMkCzqGbvkZiZzdmSRdUBnnycICP94O9XufSYa1lnE2sCE6rEbwVq0M
qw1Xkz85kv4fJ5pDeB9oMhJM16Aujno0Ycmdz3PAvmg6vA4FuO25RXyWIbZLFxn7GLjAuiARR0Zk
uB1agDUWdn2OcbhVr6LQj88pOFc7JJiBzQLsYSDMmFWkp8bB73xRxpa+tnCi8+Y5q1vHPyJ9vN9P
M2MlCCwoUnOWcjzFqmmUeO4Spys/bNdMtnTTpwfB2Is1w6HLtVHPgawFLZj5JMtRHgpZfIlirX6K
3Pyt0a3xKRNFjdPKX/K+5TEKphzsjpCZUiSuxq8pkEqVpPORow8u0frJK0Bj4IZIb5kVNFNulV/m
SchBzdT4I2Z6n9x3XZSzqpkoGimC0gHkJtghFwGgN2w3H5+T0B2ekZnUr7nn5/i7Yl1IMj/o9y5W
ExcaZdikOAD6JF3QkJret1K8HjVyR17gN+tuhXObDZDl4W+BkQFCeDULNThH+8SaMD/RSCtRJZfm
8SuN6IKKEOB9WBUg8fLdKRLgSc9Ueo8StZZl7JCtiPQZNSSvTiJp2M2C9ECy2HP8a2+Af/c9xvwZ
58/ttMM+TNr7z5hiTXz3GT1LT5fcZXJHXloq+xtu2vPEBTP8rRYHwd1n7CP97jMagWmcZLsH7rt0
mmOZ/2k5L7aBRARPQTcj0QnbOmXeetPYVizpNCzjfgxXaf7KOCh+UZSDPZrJmhwbxNsZvLLis8XG
1wrHYAMW3k+BYjWq8TtDDj6ySWno2qN+TbRwlyoGJE+xKOFp2C8Yt4oDDV2sX/ZJbZsLHEW7xVJP
nTUr4uJJ8xFOB5I8CugMwHAqXwoninhHSpqBwjXt2wVVHTb6qbbct5F96wSJv6UC86n8PHwXdgMq
LdfMb9+MJgjXuLHkIp9KEFg7oEr+0gkz2GYOGFucrHP3tV7vqqDFNokSUROzMLgbkplAKcODPHl3
IC/wgSGaK+/MADsfdQtyoyni5oyjRW3ogMEZgs9HgEuX0LPySB93pl20SxqCeY494wvpKygtkgAN
jS88qUcH4CYCQMsFPdeDfZg9kyk1oVmgtlrF/529Jzv2DHtTgXFN8QPQtND1CDuITiKKnpvI9LCQ
S5i1tM0CpRMo0XSQNXbXR9aDd6CmU8ax1QwLGTbj6t7o7/0sCLTJ7V43B5smCnQHk0bUAqbqDzwG
UYzjgDcKjFvG0YqR7WNUgTE1+nuPZKQlu4chd0FCHXGGDHzl8Ts7Uvz3OYC/9DzIuN7StJU1mHJB
bv/DZZBdUaFsNimM/fwxfjfj72Q0Ra0jGamODv/Dh5hNyiLBr2H6yBEfd4mL3bF//1v6fr4x9Fru
RwVoxVRTKSAsXy10kYNwqD0+7EhEygczUlQEWTX7hp6QW5TXvk7a93BzFOrRFLPJHN6L3HqRlUa1
nrQU/r87UyxTRw6Ynl7nK3m42nkK6pmor1gNYyU2IQu2Vi2AYKCwTFFWLI8GK77fAZcaLQo6gQG2
mWW89rcx9uF/55TLVFtqVgQ6b5B+nTPVmJbWnfMaaJnMBD2EGqFcsj8b3Wh2K25Wu84YPwDFIHqK
9Dx6AuJVkXYSG6ixvMWge30KkfipBiQuhi65yWP5bkLSulu6OXefyA5cuXJjtXg2mbyxcQJmjotU
3dioiVXPNyRIg3+nloaN+1up7p5OxKMNAKKBz2uHYiOqtP80BtWeOTn7o44GAFxjCXcdh0g7VkFu
reoqK/6okwUZdDrQLDNX1GAl4uUVuT5IQ9Is/Y/BBrsWk+nnAs9LYI1Z9b5PvfQF5U4/yTOM0z8S
w7NesJnm72nuTDM7mtvm/G9zZ31orVAkN889Sv1tbqBhl9cKx3hLVlfh1XGQeuyXAHTGJvg3UEfj
vKas22siZXwwWYZ69SrLX+3OiBd+jPpR1hmTLSqxOQA1wzdbzbHKZat7z5SF4LUAlhvD2NnRMMHW
1yr3K9SWjzUwapV2Hg5VgPOOd+PZFxli7aXuNQ8o+3m+qtzM/9rrAJMQ3ADkpZ1cKpaIBck5ACMX
VaaXFyFEe2u19E+p7HE7B6EXkJuPWPenHwCrgU0JyKVbi3UbBdYuwc7qFxwbkdgE2dIWRwGgWLVR
WAdUFrmMRtO6uKjFX5k5llgibKxLlXUZXyAdrDznSGiYhqRJlLXJUcEBJmANx+/KkDQNyu6OmcsO
FJDsJq1nAorNY5xtAftfCOCnO2KHvaVvU6wyA8TwYJevsjZAvOhj2dcXzD8WS8Gw5dLUYf3M6tDa
tVXhLmhIDbAzPHBUx8bO1aW5SiPHWNVuYOyrNhiW9I/Jgay7b9SQskXmIf2faFj76b1x7wE6e/Yl
7WxMoUgLOm5j/z/4Vn6y6trAvBk4Qdp1loi22FKqPre9t0rBt/ENtcfxygp6/TQGObaPgOuKI0so
NKv45PS2+9JbibkvALyyNpLc+RoOyImDPu/A9u0lnQ8muyx9jnq+zkP/ArSd4atuOXgZHyoOJDUj
vjlZBTx4BXaQZ3EG+rXwTWEkOH4hRe372eQhfOxCcdQkgHiEFzwA+rHOQe8CalzqUWPUZb8q6hwc
tO8KMB7+zW4yjvufoWTuFInMfhdzsnWPodsHJ7LyqhynriSfG+B7aFsALLyaoVsjDRCUbyZyUhzU
Y3XAs/TYLquR5bPQ48a9hvmQrq2uLFZlaLlXamL80K+jxm/dWDiHWV55kh1bvT2RiNypl2Qg5Mam
qAGC1ehal51iYJZSX2gBzkwMO3PjpdWcJRCqsAsaZc+o2QStlYHy+mmoZLbfcPBZju56lnV4C3Q6
2ZwsdU5iFWl4ReL6ZjbwtRCl01HbLDtwye5x4usvTUv2R1y9hyzMyPhS2wEIgXyQfFW50TzZVY3z
tJ6xL2HB0hU2+KJjxFjxMfO0Fcn10Yy2Q1Bk20L5l1iAa37WfUzDTDskLQcEmJI7dhCg2AyEHcBm
NoFBpeeLPFJ81iWwxJMRSI55OuRX1mTu0WcO8i+k4F8tywKoX5n++f+zYCoG/0uMur/VEudzxFEV
WyWSkxKk1OLsQ7FUmf74RTiWtdHVSBfJz39BLPsbhaqONT13dCAucW4DuezhmKBITQ60Git+aSq+
SZE8tDT6rP9oa765CZI82Fg4cv6YV+Cc9AAUuyNtawI6u0wYXk6V1vPk5xxYPVdS5qOx8ga/e8nH
znu1U38xibsKy/aoeCKXEY/TU6b1oD0rRPcssO5BWiEYHGNpYqe5Zwc8TIMXaqQp26VXWDHoaSBz
zdC4uNhnoxE5OchyWmq40+wG3+1XLSvAefbXFVLDcPaGFIhhMytowYON8rxazeqSXhhoudSNfroe
fSxrdDeWx9pv5LFVDQ0LtwDXRDtYTyZnxXY2od5sR24k6xo73GmDcZhtH8zAG4uYpBYDf8KD5C3w
bPc2rboM05Eb4TTODqh4SMucJ6JrjnU73BRGOF5RMDReA4ZnoWkH+cbWwyZaB1r+A1DGEW69MJnt
xh6IBWY5nIzEc5Z1p3trMJWVWApqLD0NOGwYm87aSAB6nKgxA/GMhY9Cw/WtZajKLbF2FgfNtfQt
j7PjkDeaCZIMFFFixyn1AAcOm45qMEmaMRwELR4NBh+8nDuSkkOP3fWqTe2XklfhGSe53zLk+L6a
0kxeXXAL9LpfPJMob/AT46ZIDy0q9l59KUChAag73ongiammcIIaW8dlvez6Pniixu+y8EkLxS0f
Qw/19SwToCJrgwOyPr48mCFvTgOAc3P9l58jf8DGFgyXhRRgx9Rxng28mwds7HHIURKPKuAXIAA2
JxyBIb+eV3sX59Q47s+7k40s2mZBYyfK0M1N8IUEJlAgZiPqoSCtO002QnlO7tzeAaOp2tNols++
0wQUtfaQi/I4K4Wdzan3fp1Fh6ou30KZeSDETyf33NdEZ8MmteR40DVXXDiOLVZA9fe+VgngqisQ
ZEYwNfUe6fRSDBscab+Z6loOLncee19ZWv6Hse9YjlSJtv2XO34ZgU8Y3AnlnUqu7YRocxpvExLz
9XflRi2q65h4EyJzO0pSCbPNWps+yJ2f6ImK7VxTrzt8vQDkpDJIHr3NDHijYFxpVdiJNVvSljBx
Mon3kjdLScA5i1XAvIe33IcE29+GFUkFgjlUPulgG9GlRJXxgXaOPUmM8zjlbBGpmmnN2PnOomRB
uUrGCuy1/6ClMyBvlZbAQflbdPItLQVA4bgp8J4+WOC/SFch2A6OnhniTsii8Jlrbfic5iHfJI05
+ZEHwAsJEttsAsRfEBdoQVNbYrMth3Bq5v3NEs8CcbxuAEIL+qLySOYDYHv0J1rOh3gQKy/FMA5t
O/+/v/mmwf9GVm97SJ0aHjfQ1aGDrOJPAMA+c0sB0MnqxdJL9xjYpYVx8FFfp1FboFMwNa506PRy
Ohees41ALnmdzfSKBbsyn1rfTGSZbgae9Gtpo7+OXIKge3NG032BkWPR7ZeApFUnQqfW304UpnhR
fHcnJzoZMPhbn7aN8z3pGnmmPkfqh+yqqDyl4PcmER1uGj/1wipIu/ROzpyNtH/X3niYUwKAdtMA
sbCajDTBp4f+AbVEP6dzLNWBVq6jBiVJk2tArdMi90Y70VwkpkydY0vDluQ4S8l9pJHLJWY6lR/C
BG3sKJGXFzqMg6eQ9a12G2gRS2ZNaYDmqRy9PZl0ZDxw1qvSenmptPCv3irBOcjkro/tDLfQoXxo
1WEetlATG0rZJjFAr5XcKAOkElqAqvQFBih54E076hUwM9yI+kGIC21zN1khX+S9DsDkfDKRbQCJ
CBoMcLU+5j2gl8iKYrBeaHOMRKS3MaYpBVuw6b1WHHMPMwKdOYD8q1GA5HQgyPEqi5oN6G1RcFKK
BYbcqdsRjDQKw3yBL9ftwFoFgQDYGvrNN2MN3u2hc4D2R97Ve+y7YLQll0Sd6i4qwGVxKrK5OTQW
KC1RFQd/dXOgn7gagy+xzMxraDPjIy6V9GvBjJr9EDYCiNOqDWPS8C6hCcteo7KXX1kbCSRA3K/h
JIsvdpChi7yq2lcNRA7IhPTpY5QwttV4Is7owrMPke6mhx6oDZcMD1JboA+HT6Ys63U2Fe0Hq+oM
fyjS5muq89cWnHd/hW2DmXqUw/zBC4DP0sW/PLRuoRHmHGNs9kRl4jwJkcVu0MI0F4UBaG35+AdL
DlQ4tnntPnU5YCNACEoOsZRijzeiBOmL3yShQE/8gdd3E+ywAy93shzHNdHrRJYboylYjGvi4qmM
9nZbGA3fGl6c72TQi9egAk4qkjc/gsL9jPcC69Uu62CnD266/9Ogr74Ae8g8NUQFqXGAH4HjPr6Y
yfcbEbiEy4cBg42+1aGZ0E6+yzAE08qoFSCOHr+TPgG0JH43YFOk6wG4XD0B4NP5KqLasGcKV9r/
Vs7Xipt+cCiA2vbmtVxnyAkFDwsgkxOgEVI2bWO8lqMoBd4jH4BAxRmcr+XZwSRxjcrDMSVFqmxI
W2hauAH3n4OHDVRv8WKfD2AgQP8S+U2tdLULLd0WXEuBZm25hZaiiDnahwK/Wj8v3eLXxnNE/ksO
VYLumGL6kEhTbEC3m18yu3LBNpewrZ5baHLDLxzggCbmKhpRbwkq1GjQgmfLczgpUsMFXLTBBWnd
6LW90gekgtey6jd6Doh2dFKDGtZQqEHLYVIIP7RFcm3yY4Arr2tzmN4M/9HnRn+zpCBO1/wSJu8B
hpj9QjP7BNoEwD+fNODXxluTRdmJBRLzVEpIB5KJqG34ipY1LYGPfwVALkhZOw/TvnX3i7hmRubF
xrZIGUZYXXCNndtixUrR5niUUrLZKBJYiqEK0RDa+ihpKw3pZ3/XjdkhbwCB74BV9lbjlRVe6QtM
JCsKvIRY9DI6/n0tJhcvG6HiwfMa88h0IwbJKkdbIYZggLuUZTUI7pU6S4qdSGJ5dMHciW916eZ4
LdPTNTozzYurennRZsFHn/ZaBz4jLY6Q4BNDsytKU56ysFtnfeeO6E1Hl++8jCpu4h3C9vx5n5CB
pww88PL6gaMXPt4Uo5U5Rv21a0R/pZVmA1l1slEToa2HW5Pjs674FbpjsCc7DLUBBrqwx0c5Nvpx
NiFrNNVugc4zAEb8dzySM9D/duP4sIjbHLewuvoRO4a8ObvReMUZPS+AxB5CX2/T2qe6VpJF1YMV
l49U6qJ6WhflL3rSOJe5UNbrzgYIvOOGtiUHfFoT1Y9kSk7v9iTKQDGyCUY+gOsLxTOyV/Edoq4x
s/IFeIlvsdP32HOhDTS+eNK2nPq7wRJjNeqjXEUeG5CRwiQGHfpQHiekTi7zDvjKD06D5nxlQKMW
rCycHZC3anQ9/Hb6t0B1CZ418kI76hwIj7PO2sTb4aYLwr0+DDbaw4GOQgclCtrCvhA6CmGrKFFV
e9aFjdZPXOzw6RSiSqKxnassF2CWP+OZY73pzA5gzorMIatSPN9myBzTywIdaqEBrTSoZxHhZ5Jc
TfmtBBBtt0xO3PX1MsgvKUgfKdLiTzFrZTdjhlI85D23rWOycgMY+7dTLn5kokJRlPkNZflod3Yq
1BSEH/rSevCSSp542m3qrgDoUjmCTCIz3Mq3ZekBLAHt7yczCYA7R8tZSk60V57DALimWXHj9BZF
dw8aauonW5GL4quJ6nyQubvekn2EF4/fe83oUQIXtaIW1fGsiLYwvpuFkd2dh9wCk0qVfsgMuztS
x2LeamhqHEFH1rugq1edjGAPfOtzzFw8yOP/mc0tjosi0Zt9KHR5XkSuDTAFs+PfKIY1YljG7wyj
XXnMrbd0GqPQ8EoEBg7QNeMO0qL0faZV54geHw7cya7UUp8UttHj9ZrU89IqcWGzEjPeklB0PRAq
HW3fqDBLLFrdyUarFdtAhY4BvYGEZ9Jj/NbC/O7GzHhycgsvf+RcxwcDesyPuE832Z8WThm0+2ms
o7MG8BvfNHL+swpfgiQQP8zULAAnmJi4ElVoug9zC6AfLn9uErsH+KnpvJuiFb9A/n/beqi4eX7U
1nwt7G0yivb7UHOxDlo9vAC7Mn7wqtJdmeGY//jDAPDCGHRy9OtbywIocw1cLdLpM+py4Edrop+l
VfFtZbLB/FRF6U/QC/CtayMBvDa5KdZjqdUrMg4CC/AL735kSLtccaSB6O+3Vi5LFTHP+Ljtk82U
8BGDvPn0SKs8/AkkpupKGzog149hVt6IXaisZlNPpvs+SnArUO5TN0yPo+OJR/t5CUXmetz1aB6a
xH6xdGOe7gq0QeLFIwOGpwYASAzWYChVnaDuZIOiTYYsNfqp5UHGw4AhDFQtueJaowNSK2+ryXOz
yl80d2o56Y/qSX13J6ftve8SdYlHssDLxrWRlvqKFfyC60tylngmC3zL0LVV1NeACQIkTODrw8QB
XVc4/ry3kNJ4QAcM3qaV+cBN81FEuOyrELSjwxJmDguQjrcwnckc9Hlj4ldTGIMS4+mNmlMnHNH2
j52LET9HTbQT/mjqvFnSTvlxKV4GIeU+EhYu2G2MIVq1AvjpeEka4DQGEh0+pCAZaenAGtilKDSt
27buVkuAO7sizG1UWni/XnyXANKtQBBUfHJSgX7coDD2wi7zZ7vX8mc0x64wppI9kghUROYp6YCN
Ftl+lTgb4IS71waZ1xdVzd7lE7JajgmWscaMQTVWuRvHat0riRYLciDZe4zFoujbtxjvFhTjn85C
Fv95lqpDhtso+wqzl1r5wLvoi4U2rj3tJGqCgL1QCkwtzopG50DU7Ax3W06dtgLFo76+eS2ZX0dE
m2kA6Lb19fxiYicgc3HjJI8fpiZxd2HU7iIDw3AgIbWSNeobwYbldvgFRcFtCkavD8AXwu23sJj6
J4u+gDLbXA1FMJzk6BSfygS4l0reh0kFoP8wmd31aYr9pumBOjBZzhN3uw8UNu+zdGsDNXVHXu9n
4YYFLqPCBbyuOrs0QY88/XEWktNZ8PK8MTzvgErmlynv0udAxikA1Dy26fAKu6btrJgijPFpA/D6
lQn60h+tPvLOrfsDQOL2I0mHLjXANpJ/idBvhbzee5x5P4RZ50d1pR2cvnU2zENZORXRY864/lq0
XXx0XDAm4+pafEv0AReSIPwyDppE1j2Ydl1gWp+RbvfJQAOy4gagO8UxK7vu1fbyJzsJ8m9A3ZpW
eVdVFxbqA77jYNclxchAija5mvUYewCFsWS6MUtkGepJFN/+/Bg6EmobkquPoXLc57zv+63lhsck
66crx5/txfb6dl1gpHU3b3stAmOuLXzagighwHPpS8QT+5kkDUiKV2letwfaCjRT7ZHi6Ve0rdLY
esIb47wj0WgDSV7TAIat277d9+mDqQ60Yt3P0QuDM23wfPsmNkpAh7ABOE1jbx0WOZnRQUgNqFpO
D1x7ZXvnzzCbvoqF9NaLYrFjOZ7ZRwa8uiUyunoHlFZ1wMhyx/i1nGgxYfh/PI4CDd/06SJn1OYf
h2V19BDvFssYaAgXEcxwhMVYiAOg30BiBwqkaLXsLesHCA1azKSXFcPTGsu4vpWsa/C4peCSbDmA
/UBvrDUJ6WAlwtW3Ht650zLZYHwIDbJ4bP3IwmDTK57fgFt4kVRy/oc8dCEne2EiXT+MyOwoJ6Dr
jF+5Mw4oVojh4BbtHIzki9P7SQq8u50ye6x3sWrztczqIGxHP0vVLkyiIRD1Bm+M7TpWncUk66O6
fhhCXOeTCdg5JIurUUddFwTX81YZ87zHU/IYpz44m3Xw96io6hxROujnxU7ERb1BEwrOoT4FHbxG
qx8AmoVaF0R2OE34+qBdKNJ6BwDa8i+M4aIEYUvvqXOcl9KJMYoS8WlrVrzasQlWedldADGpozQ6
Aco8bi9eCmRxun6LPB/23VCUK33UUTdAY8Ulbnn6QFfye200VvdaaTeguR48NaT/O3ItvLNVlNnZ
67t2o0+YBZcKIHxUyOG0iosvbRBG1y4e3sS1BHXvYkpWYTaGm2zifNV5rQb2jDEGqRwGGnof1/on
C49Ve0fRznltPsW7QUcywrWQE1R2N8Y8nr60XeFsMzwvzIjOZchB9CKRODjYob62CduZ0JhvlpIl
PwFxrW+RUJJngOrLs1aX+lZzuhBPusjDk2IY26Cd926Qt8U6dayPSV6PO3IZYoB5hYeKd6ANza0f
wAvogQkFZngij9f5KE59luFqYYDqSXjuHs9i/WOrDgO+YbtIc0BopbakQCmrwMOlv0ho5SHj6+tp
ZOwWBcL2e0/H3cHBxXXXphbmEIZsrRccXBJFnPj4bxIJSLvWbexGqY/ecH0SGSRojETNHXPeDfKX
btlniv2a7xqnNf5q0uo8eF75M6usp1oy93s5FJ+tAmj0ZcP/svqm+OroqLK20vTwbQR6VhOOYhWw
NNj2Xpu8upj9pqQo7Sa0Rwi0cn1411H+dNm965Tl/59fE8e+IwpxQrnJrL9PEYrJAikpgD8Ar1cR
x0R40VrVuRNepsIMSJ5K700OcILoX+UuwFmXOLbF7uNQfD30QC00JDtmxVfqc7LHLsG/anylBiqu
dn/qQi+8ElAPWard4pfq6ZWap4zRTh6VLht686xjrnc1AdVgNTI9/dSkfeFjJrL5jsv1Kc3iFNy/
0QYsXRhxmzB9Kctc/5F7GJaypvoz7nrVijG7f2HAD/DDDHSFffxs6q37OW0Gb8XyrHo0raYAnuo4
HtrM7R56lNbWSZtMH8ug+MvBfecXpqqCSP6y2/wX3tS7jzLw+BrjXvlD+ISvOx6+Btt81DAYvMpL
w/kknPGbulj/AjcdWvpQJcjS7mmyOxMYfHa94oCffJ5kI7eJ5eVn4OQHeP4wb+PYVsI/eUX/HkeX
A+LUyMbovDO2U9xO+6hDRyX4lPiXsO8zkB9hlShZCCLVL4t2Wf233Z32X+ORHbrpMH0oHZAZWy7A
nEovQxMDIMrCQL/dLtpGQaM1jf2mpe2iZfWIAbHUDUAkDpaQA/L2zbFugLxAb7/oSQReYYqvPcr+
OyLspAMS/h/QWMhOC4en013CIWW4ICuiUMfoLrydTvNOYRLkAOg7iBjzTjc+oa5vwoahyq28SFFq
PFvR6RzlRgopsw8dAA9uwsX8TKcjn8YJJfp6h/njtMBbPehjmfrmoFtX7UuI79nV1QEcSwLXyRQF
sP29SSQ6g0nWFfj+oZg/rvNIsBT08+WvEYCQh6FtgnTzFoNPScz9d//ZdHHtGVrInKk94CdKT3Sw
VOLcoXR6CGKWE+0X9RQ6SLQHAEDUp9Lck2KxK1rhHoXpk3g2vbNYItFqiU5B7mQScJNIj7Ty0Ynq
NSVg8KWO/aQJh9e45/bWk0l9DC23uKK2wlfZNLTfIlavKQOTtzYgB/jUv5ZpjKkwkLSWIUAcUB4r
U7TTYpmNOcbCihCVQ6txZjXJSAt+1PRMqy5UtGHLPor1Y4ESBwY39c9FnXfzKjSrt1WsVn056J9p
RXakBa2Y/vnObolSxNURXEo/OVCsVnluGHgcZ7j3UnYmoISOFUZs1fXMmBM6c5YHxRN004UouHId
zHdji5nbMgcMjq22JLMqywGdzgeS1EBbmsVa3XjoQgMZFyl6VOVrWxcX8vEypDMjl73FIa/BibmK
Q5tYFq/oBBhe2ROxg/QZz/y6B7FOXDNnI4FFcc6Tlp20XI8AK2KNr1WBkoX0dP0v9lQpyrvFpxky
vsEwszgWPTjGVB8IiKInsM06/EDbCTfh8+Timj2qBg/gut5qAaYB3lmeXYmn3czlK+7n+glkeGAt
6lp8Z9R2YYsvtOlGRE4CVrpmaSdbVOKJTJVV3cpb0Z+xuEizbR3p+jrrgIjYAGNuysL6sUY2h3Z4
4J53hNXpFs28sxXG55+W7zvSvVui4uOuE6MMH0RTPWpTF7/y1gZHb4DBdy/Kp69K3pZx/OoV8cfI
jbLdAGSRh5KJt8PYoSiNbCxAzvqQaaCk/a1xbAfT26BFWS2yxZmJGCPSdpLPWlKg/d3DGxWIw7aZ
SD1/scY14e18aNfqt6P3x5nKNBEHzEG/5DwPHgpDF6t4SOzNvG0HUEIqhRX39j4IxY87OW0r3I8j
5L3OoR1WaOv2hr0CSHgEfTOe4WPW+rTF9Wx8pFUWXz2J8TSSRDbEo4mvgxiRGVpMR5YNe6HcyeRG
gSfUMM02bwQ5VZt9SBRJxEzxgMzfQ2kX3jFSsoloH2zIGhdELjfUEO8yQE67gCHQv9oGJrPBR3Xi
ji2e6dB6HkacewmMqneZaZUf3awokTRHqf1PJxIZuvnmJPA9OInCQcvCukQxelVU6BLAH8ewzvOS
JwzgDHkhVzdCwKoBes/DkBaeTq1z/H5gU/pkZIXYk7EOyudZebfVdcnAse1tSU7u89nuwi0njw2G
z0WWN5+DToDyz5OHt8VtVtkDsNdCzXXRdWrba2Y63tZCMvO1BEnNscoECDbU1tDt9DkFOdNQFsDc
q0XzuWNed9GTvng17clej3y6dR0DTAOSK4gYpse0Ez+lpTXnkQv56vLRWKdDlu9o22kS/YCWGJHS
htYEyMZDGxlPtKODVnwLWBC/oMUJejzXYrr7d7Citt6CJSKUr/8UTHcmpIEZw+vdhIacSbfRpYBv
htZF6CyrA8270D6zUMG03UDfeVaNjPC7glYl89h2rHHRv3GebB0huEC6hIfeaY5I+k5Hs03P23wb
8CZEigcsFuMowGRgxwChZEWOJj4XA4kAKksvpgs6eN9SSyu2nmMD6NuiRw8OBvoga9WcNW7U1skO
arTMYxf2uimPTguAKx4ZtV+hvfZCxlWUN/HO0gykdJMQVOV0mvkMU90r2pvO2jZD2RynPDXksQEC
0aEL7cNyrvnceBTKN3GnB35SAERWb+yrUakeWoxAdb7uaYokApSsdCCNptQ8/9mhxH2SYObswKGi
PNSBzJYtWjkiP2zwmgs2RBguoToO/saSl0c0tue7pK+Yb4UcuUZ1SMI+eww691xpjmol/y1iGLrc
9Zhx9slicQjAL2a1iXdcRGUqtX0SgdBYRnl+E5e74dcqyeJjkDmmiyELYG30xvjLUKcJcyVrRpDY
WrZbHGTRW66f4ZH32AGDhMJTPPoAbhg2vjugn5K2pMjRkHwa3fFpSlOEIpnbcuRxUKfeLQHyULCT
l9intnXi1TRmckd14qpvcKUFNN6cCwsAf3IF0ikoZSUut6RVW7KlcrEDIGRymC1oO3rWbEFmFGMJ
+R7D7sfX1Ai0j72J3KkUVvSRyxSzk1anPYpiYFuku8NzWQh5jDVZ7G0ANjwYaVtseuHyF9TikUvQ
mPVF8fqB87P/muZp6TuuGLZ6nFiPvSq9RFVs7/RwRFGT6jFdiRK8XXSbpo7MdqP11YXzMT/PWt0F
KRdFAGgdqjeshHfFgPqsB3jrMsfB3KLwKq43BwNP82OXBdvQm1C+HYfPjlv34NqIJDqEkFrBZ+nO
tKUVyRrHu5QAcMKkZui2aO+B3bwkw0E5yzKO9lpdPC9uNya5qPpTif4QgTotEkXoL9OEVj5qaQts
5Y5H37XGfk2AUvjapV5+SJq228q2ll/0MAIJTLmu69h7knVUvPZddOYuis8WUChf49xykALTyz0p
8xG4Q2OLaalkKNE4PkbRo5kjIO2Uw7s72ZvtBGTXOq32EVLvSMKjCbdO+MlFk/gzKgTuY5KYH41J
Tz9HbaLvmi5hG9qCTVv4KRjEH6QxADJCmr6lzEp0cZxMjqw1Pa5j8gCziUaEM5gY/ThzyzlJXGkf
ZVNL9D2l7iVkAE0mWQmgvEfgvyETKZD1py0pRobrE5CMvubKYmB1dGiy5CtTjZ7UzBlWMThtbGob
NabROeLy31gr6gQlqzADoXvNkAsrpkpYmKSAK6lnpxG9IN5mDkMRFwNa0aGmoP98lmI0kbcA0Wx6
Gai5idn471aHJBziU/++zSQHpJFRSFyaoEhYnJzqpKzBp07WsfN7mSLrvGuG6hN3E3dfAhl+nSr4
KCN0OhBhInseqy0qOd/aSXTXqvTCT8VH5ojyUygjjE7qyV/kwUKN3wQoKgYScRWAtKPG5wChBYLk
AGP+q0kNgyQ0csEGI9tNHn/C4Hd9EupAWjrcyWYP0uALhNeOxXIWqlgNGroX+ezCU+sIDE93F5my
dVYuLoal741DdLJNZD2natA3s7AuUTfbZqPM3gxuPeY1+c0W7gCkBQ0IYjvgtJ3eZEtwUt9K5+jo
1IxOFGXec/VBlk8jwAGOByXY3PiTmvakmR1JSN4BnXT+ETpHE84qRyIsSpD9lApfq4vAreOOhgOe
keFh5sghWWAD+AIgMKdZJkbA8cYAqFq3yo18/82tL4R1IguyHRh3kYd1OKY3fxP5eC5zToM9PSwi
slVnJXcMh2gncBnO10S69FEKmq58LabHTQ2E3XdyUlKSmlbkYFf2tLV5HM0p60VBvst28U3a7hsS
heluKgqMmd+dYwmf4kp2QHszeqJ+X8VnDzrvnVvqdCAWzpGcXAIsP9CdzMIELmir93efLhAOPs/i
RadoeA1INFQI55tJUA1bgXaqc6tKEFMYD1fX2c/1BfQLYezGC7o1moBTsFvhmRtwKGaPm/PB60po
qWaxmJBfZSVsZQuwr9HNK8IMm5+D92pHWzrQnS4AfLufeilS8uruV3Kbn2RRc193+qvjhRNQbZ38
uhxclqBFI9KC3SKj1eiIAQ1j4CdbFD0oTq/6lBSbIU4DgH9iS1pSVB1e8jwHgOl3Hhm6VtBOXXy4
k4MG2z5PxbheYrAe93ffSZ6sKaweKOwUn8yqz65WWDWXngfrLOiCKwjWgiutgq4dNygUstWo9VMO
+g3tBT/xdFzsKlFPp6b2zpH5ycraaeDHWiAL6EQtGHACQHRdloPe2cC30DOGKj2eznakASizuw/R
JBHk9ptxVNohitKVfNsDAOzNjzzcqftR9QAj1HUgQYLpytxUUcgPmFqrzhKXcftgObI8097JW7ZC
+6K+Qn9veV4Unc7gvOxJ7QmjPVqmtqrCqcvW6Ikq1rZT5SspPeQQAzGiqoNmrFM3AU16T0s6eLGp
HRKBcqAybFkAQ1ouJrRCf9rvEKZMa75a9Iu51TNoEtBroNnKOpDJbH3jTtIJ9w3MxapPRO6zFWg0
0xMJx0l7HCMHdxoyXE7B0E7q7Wk//1QhHml09Mvtco4HFabVPV5eB8c50YFpiXvMjE+kbOKuwSgQ
/ikxcapMhBH+Xs66TAvKbWgav0hty3EC7o+ynFxr0xf4A5lJWp9tdVAvJvOhwyOjG1f98U5eoyf7
xmx2ULIBbbR+6Lgdvd2c72ICIejSdUG6d3lunQRmtQEbpuPdLgKr1glsH3jTDvsjKeiw2NE2R79a
jYZE+N2prazEMNPY1CtSULw59J3h4kw2y7bB9zlD0gRjz398qpso5EF6csvRMLCe9OxshWi2llk/
fo4xb7qOi3Y4xl08fjbqT4KV2acEeHBnL2syzEFAjPTUmxXHv+15An7ESrh4XrYbEX0BHVIPoEXA
LQQ5b154iZqsklsdECAwEw+6ELXN8/Js82p8AYl0/ZAhKeWDTTr8ko1ZuU5T0NjwqNM+p8YsrhsW
H6UdDGuyAhB9A+oFq1oNgazBO2KL8zj2H6agwGSNTACkrA4kp0MWtbdbkmkBnsjV+/hi9q+2Tm1E
p6YFN4g6FR3oDHSuf5LJYkj23ZQ8/WvIu49UDqA9R9JQ+osCLAbFOs/w+Du9VIAKP4aySE50aGSA
a23XJyda5YMw9w5IuUgZdL/NaNsFdVuiDR7COzeS/ZPLYpcwS7w5D0Cy3ttVPJ/kLt6yTUY0tjIw
jGmt5h1l33hHWo1qS6sGV0UAi6n9vLzTkw+vvVtvDWkkP9Frc32nIGPDxJO6v5yQbO6286n+3fxG
zwcgcWhVWGzQ3w8wb5SB/VIRuEmaKwD8JZ6ZmeKOI2mERoF5Nev/cV+oSG1tAgia3FOaaQh1RQZH
DhTPA1XHsXf2GePIYHNtOHQCuEeOsAEqA9K38NK6Pd7U3jWzIWmMEvxvIGCeZh+S0QF0iVBkRZDu
4nhM/KTFYHWIu6qPycvY3emsPNQtZgFbT5oYZrWCv6l5nT23UYA+pnTEbGYj5DZWr+bLMw26CeLV
CO6j+Z19URRaH64wZqvNiqwVaMuOLTfAlbY2t2VYipMDzqE1uKw+1woiGvku9KtkOW7otSJpV1tS
cDSxYPzecbd2yiBTCtwBvgb11JxoR3IxnIO2jp9ok6SjdTbq4Do0DJNZU5GAC7magAepvMkEZO/t
2gi8ZA4by6pER/dYgPRAuwaA3gC4PKYX8EeQmz513E2tUMWsMAe2h+m9sBK4YyR6ty+VgS3YrT2S
2IBnHEGaooK92/M4aB5oR/aGiT921s+nKPlg0CnGtAIMBPf6a2KPAplWMK6bY+uurSE10WXVT/qJ
DoAJME5IxParluXOalHcGIrGBPc1qW6ki5OGufCTKT1ML8UjMASbCkCxRLzeKh53CYxe38q8CoNB
NuDuMY01E7zTFlVe5xxUL7Qh+8WKVkEEBlh8T4BCawY/pmZiWyofUnWRDoJqiksZMlcFSR4MoNNm
1n6pQs52i18ZdTuNjxyANy0GEGqGGp2D5iM0wwypPN0sB3Oo11HqMR+PZ/KkxWNmn8lLq6ZhhcR/
iowrgGDwOKXoFkA1FZyQAAAsIC316JGnQGcmpZWBlGi92NEKs0tosHj3hUMl8GtrizTfIsM6lLsa
4O6XVKse8qIRAAvLgemEnBLmM8d205smsIgNp92zsrtdxW3czbLwfXVnN/7p2+sdXikK+a2etGrN
cjPAE7iGzKPXgXVA670/9o2jEkdZgaY9so+lucLEnafQByuOFGuDKiLtWD2gypVE+WbechvZwQm4
n4D5QNdIHKLbs8y6Q6hgEQtAkx47J2x92pIHQETB/IS3hUAhHcYMz50Ujix6rZvDZQo4sZwGcGdw
/HZqkbADmoo+N5jq5mDETDxAgjbeKs9qbTMqIBpNHUgx1NoWcysOYLLsN9G7Pxks8iUGKdoJTx5v
NDfeUMvjMk6bFeEEZosy/xj1drOj4de72VjakmJxI5nyGrVQ7O7kN+O4ZMe5dpFostpTEI/XH41m
bHakm21puUQxQjwa5WJA0v9mYC7LDNXbEx5oBI4ON0N1tHfvp+XmyblFRysVqCjq8DBP1M02XM3n
gbAOOW/FOPnfQ/jcxIj9DWa8q7sGkGB01Eu5ZtiecTeCX2e13qNLMHquiCUQ/YLjJvT0X1UzWF/V
AqlP62tiWr+Q0bVfU20Y1/ZoFwe8O5jP0WDlM4F72zTXcIiGj1Pr1FvWN7u6rqrVAl85g6ygIPgG
Z+nEjbNuowww1H/CttyBXS52AZiENjqu2ivpcSCzt567rVu3eLCIrI+W3Iqlb+nyTYO2CczlKRuu
Rs7jBuBLsTWgwwAsWsRxleIye3YG+0ekuLZmTq36U+MZ3jNtjBzjHEZY8yNtMUHTbdFel21KHXgg
pSzDfaaGyeqKi207YnYOnQHIX4QaMCmqpt8YhtWiXOY2l//+yzn23/5yIJ/ATDGYqVwPxRWFK/Lj
GwAyQ/G//6P/vzrmZYIiNxC2S8M99wyFGTABVmCANvmnKmcYCsIgj5kKwKC6BugStNIBlCp30Q4s
+HOE7nx0DAeVe0In63NHPQrGFLonaYunKDXCRy9C6zmtjGbCRAaNUgGs+9FVB1LY6HuyACbjSeRk
/SDDeXreFCtSOu2Y4jdRx59soJygHqe2wHplxxrk2IEKwjuB1BG4jXxihwVeSLvjUjLfJXZYgLbw
ayIPM3WsKqmHqoCulbbE1Gvc7mczchM9/iDAjAD+fhQL5/8o+7LttnGm2yfiWiTA8VazZMvykMRJ
brgyNSeA4Dw9/b9RdEy1Ot3fOTdYQA2AnEgkUKja++IZs9viy7Sbk5fNwesKzT3bgG/+v/9XAjP4
x39L4Nq+CVpP3wuA1Hvzg/IRvjJAHBq95E3aHRJ9wvfaCk0NPt313NXjReOk+pyXqSMpFzkN7UAN
arW4gUMOY4D1op37i25eQlmAN0i5iQS198Wvvcje0R/hz7NwPxDJjgwK5J3vE6Oa/wKUJdhHH7yX
cmLhpcb951OWdN8ykZVf2r6XW1Yhm5qGMW6SQ0DJ9zzKT2ZvjBsSg7clQwVsbFyiyhaLd1oyuQXq
TXGsPOTqhAGO97jRt1ZTHAV7wneeYaCbKD8ao4+ttc7DXhQAvEekMLfuF7niNlLFm6DekIwao5qA
Ntjikt6SyAAn2bxOgOT8xU7gKv8oJ2wkFmRr0uZmffSdwLxf5KVep5BgN1mgrTsWlrQOcG6wDn3O
Adfhq7HL39ZpyhdwX5UPkYVIpMZX+ZYw70VXgXzws6w+SsQqdqbly691+oP0jYMKNCscn1oH3ysN
PhPppq4kWzPfdPYkyyImLtqC2DlIVGoLfGXfLAwzAtJo0x6GKZtWmeN3gJHQBDK8/YUlxseZPgZx
unMUjA92rwlpfDEaezwxiMDamHlpbBkBWjQ31G7mlNHEMo3B/kpHg5+IJIbkv6edJRzP/zQZHoie
hkTII3ybel4Y6alPy9TLPH+fmuQ4m6eWADBw0oHMw6XWsJHSC74HkI42ybFJEut+Fs3qtrHNe2qw
T4zv+/JIg8IBuAvOgmzr+Ym471EZFSfA0sNWGntiEume8967kYUIH9wFNfBPflstBiSz2w6Up9Sl
ZqyK5iSbem30LABVfG9+rQBhkoRj9bVou2mNiwr+KMpEHmoD+KI+yuQvEbBLNyh/EJ9x2/LBGgsU
2uZJswPLhtj3KIQA6oLpfpxq5e5Qq2RupR97H0eDtTuUzoWztnaAidoYY7EzQhjjos/ZVoVt7sg3
NHBtPzr9sHGANsNEJM+8YOLcpLaNGlTdJeHU2P66xuFxw+MS7OfvhmWVwZDGrR/uQVSTnUytXUzm
nnbrvaI5cOm8LEqarpl6/jYJUvGBUF6t2x8jmHm2DYIjFzOtQ/C95NarmnID17Qdv1CTjay94CJ9
NiDbFgnxx8mzv/GaBe6KzCZhiy3QYvLNlbBpcSVqxHV2IBvMHpwFR9FEJsHmm0fDSXh5/pF3xomq
YeQY+Rukbg4AwjHzjxJhFI4j3R3Kl9QmqOtpM3IZ3Kk4dB9rpJKs6n5IvkfD9NmcCuQAtKZ5RNFd
upu6Vn4NOmTfawPynPBXz57GiHcW8kgT5N4On8GC6s+eMc6Du4Th+aA9yYA8izZtdzagIEFEjLet
rA0UHBXFsR1l/EgNL5CF7AEbrapFnW85SjkAkwqA/MWEejib6ACj9YAHK2aq6zjfj6CvA+nVBAzX
2UaZ36tJsGOnMdVIJErR3zVueCbR/ClE6jhroId4SMj8bRdGXoZtg11F7OAqIKlWk2sYa7fxzbvK
Ehag7hCGWgEnDtVYhRaQlPRukW4z1rfHRTRb345nb5LSFCIXz61GyCbRBMK6LXJZsEHygBTCdVO6
hb8ewdizXmRIea/vqPmTzNSwIkihuasiL9yjbmgs5vnIY5l08hBCXWT/PR9pF2Na92aYpdPnDG+l
+6JI8fSbXGEBosg377GTTU9SBlsakZz3ozkrSWZqM+q1VpqdAMG1DZ1hlcQ7X4A/osBZ5m7Isnju
kczVCuqxIEzU6kb9J5cbmYeKOrUqHL9cJ6NlrUlNM9Jck2emOPWDMQ6XnM0dNYGmsQNssKWL8CGk
saGFy3CxRnw9QwJMmm3IDpVj/FQASvMrTj8/eBz3LzUP8UtAuShws0v5Gdx6yMC0EdIKbFDJCYGk
tGR0n12kge/TKROgdgv5o+0jcTtVffdjMB4tq3V/kmmDZIErU88r7Nk0E/GtKcuAAJSCYkwyLlaI
DSR4qoM6mI9IQaJeAYD7rTEoY32jGFGPeXRL7wPZAmATLMRkwoJXlDiH51k0Jv2DG7fTaQDK8tUK
ZLqsIFvcqi0y6tEKYgw+LPLlc2EVBiTSM+k8R+SgH/373yDrOFqHOfjddmUB9g8ASp11ve2JwI0I
GWnU8EjUC4U3KxfRYgZO1llJpoucbP8+LSkLAVgU6r0rZ+ylxfV9ykW0uGqvaQyjU2cigxb3iPIe
Lz1U6htIuVEaXLi3vQtq27IPtZeUqGoDWgLJgWt0KYZmOOOOLlgTeGeU6gQP6t6OCaXzCueTxn7o
mVsbyLQoRPyNL7rAeZJsxv303TY72k66jbKOmR/Jr0JV/Qp8GWlytHn8HdktQ5asmwTRCdrODEhE
u48sYy2QPX2a9z+0FVq0Xp2Y7coPgtlm3kLV77sjmiHzG2PPu8IHN1hc74a04K85IAZWyJwrz8nE
+OuE0Cuuv18Tv8b/BdIWgSkFKx+U4vs/OZEWVzB/cgq1E9MrTTb27a3f90jN/o36XiOz8uSGajsQ
fwUpQkuDwJPGQeFNqiMJWVC20d5DxB8wUAALr11stJK0PVGPmjoz8DNcxtRLtWEFojrUJaXTXgWp
tye/WXbVJfObKSUbmtPtvPN4budZFte69plY3Xos+iz2EeeP82Ajszp8qDh7NAoGfNM6dPiKZIA1
RQlOweVsQrJZAaCKu0ENp0U01CdDgg0D+QVNuJ481t2pgoWI2QLlDtXgabFxo6i/K0lI+kEbiSKs
wzWprDh3NmyMuwcu+30eqzhaMavAIcsIUTpWTGv8UgD1ZqOKnIXMS5Ad/+jHCiXaDuibMg6SjCJy
w2OYhPI0Oc518ydZjVJcVGJYb3Y0XNxIcSMLsPtBDgZCRDcKcrtZYzGZ11DsPjQcYwcw8+qUsrQ6
cYQgQbmrx3O3jr3ypLCBECsyWExpuMg8o8nMNanN2EzfuvMkZHU7yZUV64J9rwwHuQpe9AjcRnVE
nCxatbR30jJSZDzFm6AECWhFezut8I0CdcqJtXJpz9ZoheQOkNYaQLfRBChGR6Smn6ZTFNvJfSQM
ZGzgWvmCuNUFJ3vri1OxEQmBhnxqmqHbV1IMJ3PMxBnopNPWArLeh9Rz8ezIc+cHWAjwUkNBn232
L6yL/qqRvHtASR7SSVsPN1AogvoxiS49zkPSINb8Lc3H8lqWAnK3cvLhmAb9hIsrXc8Q+PWrX4Hh
nrxIlOBkd2lE/XFyKuPNn2RB177UyShPZEsNmGFqsALxp0p6zSxXZX7674gPc3RE5zqEqiscrACZ
mnYAUEWfuOOvAnEiTvKhwj/ok1t+6tI0ezDtvDwlMSq/k6KunrMKPBMeQK+/47YWRZXg2hNR+Kku
i/bVHzJQDpsZdr+52a0ygPXf24k5daswR+ly5oivJKPmymbuluaX1pleQhziUTUaB99wXwW6bMP6
hCN/fFCuW++xl/Vf207imIEgg4nbuTWOMOF9bjfexQcUxiqXXHNsqn2Wgap9nTreePKjaTxxVY4n
0NCy7uDqMQmpQZq3DzTW5tJ5PH9zQbpxKfFmgGErw8rZ0kRejXvVddCDhT7pbfAqtG19l1fNQ8ld
42Ihpo2jRMOTDYpMOnDZO6HcVtJaT2HonkEPaCBrU+AbH/TqgBdsvZpNwNYN4L0IQQmah2ysMgRQ
PlDCW9lw5DlomjYz7LptkY7J2vK5daaGFLONQur1yi7DereoFxvqVWWET+6ruxs5DYOhkaeqd480
J4moEcRYh4pxc1uUg4EALBa/sSGZYsjJRxgH5YzapOp669j02U/f0wj9fePg4F2B0W1qhp3AI/dD
HIVqlYKM8xcSjLxEtj9ReMRBCgn+aYVqb0OsJxOvwgCH+2GFUgPc/6ne33peyDvg3Bg1EHSK5qwT
+be4R1LroJiac5RxU+4D/EscUOnxMezBsHkyQJx4H1uneTRl6meSxF/KIMkQFWJglAnS8VIXKJMJ
uyF5SkwgSwXcMHEtUGebsHWKD8Ds69YCKCWfbLcF+FQVTGfD6dzdaITNvs0ZB96qNR4GKynuACjr
HkHbFRzBkCzvUje1Dq0SvyLWgal+CtVpacw8R6UisCjN7SLE1z9Vh2VMPQRDhmlNXXK6US8yG+Wm
Yl4nt8NUrBbV7URXplfdK6+5e+u2THj1yefuorr6vMtHvVrlqpvS30uuVwteGVx1aa5llayakrd/
qkV4tfSV59Wf9ccPtMyMwin/+N+PV5v9Ax8dlxsW85zABg9d4DLz7/ccqSt7B7wY1bPX2TqR08ge
BgQZHmrPAP8PgAQ3nR46Q9GwjVPmYucNYNjE43oyV2RJ+tJJi4PRWd9pBrtULdsE0rJPk4t0WdRl
gohUz93nNtKPZAAInG3fO79sFAQ9mMx+9OoqPjE9MpLMxqUTeo2Sw174Y4ms5RA/NdKQTcHcR4Z7
ktOsIFnYNcPenbA9Ul6L1Pv3qVv1CfgIQSrPVjVtetfKvoxB4W5VVU2nCghKTyoDIsxk8uhHlKQn
L0kYQAbAHBzZoXXEq6l8jiJPzRZqjB6xdVOfKpfngI4RKWJdrEE2hn0cPYTjCAZraQguyyiy8Wyw
BIUSg3tHSpID+BPotCAM6c7B1rYrgL+SnCy6NEA+hLdzJzxWrIQPwQZXaQD6Het2h2t9wKSBjpOv
vDQw9l0QSX3XjyJLvaFdmiD5WnfCPZOkejegmXI5tbvFlHrlBE5Qmm1ekoSu+WWZBOw8H00r/OCX
hf0g8OR78OJL2Q/+2dWSRQxseOSAK0BrXcm0PdmN9exEM1CDajn7YQTQ7SbVTiSzefa5GXNxJCWJ
4Ai+df9MA/BC+6csUXc0ohWjCoBgZN7y0GAr0lT8djX6TLSa3o7Mq5EpKX5/xDgOe1SryixDxmSE
K6ZJZDNsZ5b732XbKcQ3AMoZRG3xBApWGlADsEOgNQ2AOFxkRQPMCMuaEAj/l3kSFJ9dqgQxTo1s
46FgBRSTD47ltg8IXHcPZWU2R9Z4Ly042a0VaamxqiLfZjaqlMgO55vfassMsJ2MnRi05L/nipsa
F0C+L7YOLlTvwAmrsQabIK02VgTgThrOeIFSQwfS2CqAtFE7ApCe2nrGEFRaPXdJSo2Lt+mV5dVE
ltkBq8iu94sxLUBzdy0qtJAgKwA0yr/SIRkRKwCNVfOlAkluTtp05iZZhe3wuymJlwO3Au682shg
xcWveEotnOcH1Zj3ngAKlyjeUsAoGWwaPeee3t8hG5xVUFSgLecyQzEcFACO2XZlAYzOsS5RyD+Z
d5QvX+I5f1Ku95lGc149D9gXhfRTRHnsskIVPVK0P4g19ZkWJCp+tcTony037D+ENQDznFqMh7zM
DgUCehe7RAq6mcpHBtBZQHOB4AjkXZm9cyTYHOsUlJG4+uWs959IMpoD2wNxaVrTsNQGwra+sE4k
9yRiVl7fMxm/evHE5bqwW3vdsandkxa1XdaWg+V+LX0j3nOgqs3Z6oHOOl9Sz+c89sbEo9PIncNt
Zjrloy8zLH6koGaewTbFk5VEziEPkm/cR3pNpilXvR60wlYBNFYaJlpWOeO6l1nxOMgBnLOdo46A
eOIrUpJMluCxa1I1HAEsaGDLPsQr0YryRE2ftG89px6UQCzy93ixSd+tF5cWeydEM7TmRr3YLDP4
jl+cpiFl29Gz86OvQpQgjWazjighIC5Renw1rqta7lvRNwCo0AkDy1j1Y/Vka5SCZQ4gzlRPNS8z
7A3B1mYIEGa07vQRQM2IxXb+BNA/O/+aTPIZHC7NixRWdW9Ljb+n5fhYfxngHXyK8iB9qLCHXZG8
cXGlJHCSuYBkAieCskV+N4rSv474f0B1VNCfTeEaTyWLvtlxn9//9x7Ewr3q7RkP9/muizt933S5
Z98yVViuxpRwRfs8VDWuyzzPOBW6GZgd5qt53KIkEkUROxmMxolENkqi89XtePaZdXN/dDIAeL+7
UU90PnxnPS3VWvawzH/jMs9Gi5L37Zg05PPP1Wn2vmy/gayg2RngnthFYRWtDL+1gNwLrNe3rsyL
6ExSatpAgW7dtj8lFcNNja2pTy0gekZn6jaugmcs02A/yfSBXETRRtXT7F3gunl0u92caNWVR1/y
4a6RElkrv0eUl4VA6VenTSQOm9LaAqRAHXhUjZ+HtjoVlTJfAJ+lLl2MHwHJyax6NxuN+sRQt/KC
7dC1GWfZ2jZNhIDpKZrZqEsJyuLe1g/bVCfdxroxegDTazmoFusDQ+Y7ACzwzVcZyJi570WrhlJn
aAws8Wg1/1CWMZnTL8NixZsPDUlBMqRWRSv6LS1z01w0JEUpQQ039r8YG7udg6DdS1K16ilDqKDj
LrBI4r4xNw6QCXfEkpVprSV7pF4m0KZaS76Rh1u1rGzuHFZGL5xnyWEcwL5Jw5CxCFkI9Z1qXLzU
tcUwxu3B61mxJiXJvC55kA43ziRCrYtzwNsLbCU0ZW+vB9SiWNLK14WXD69IuWLbqEXBbFRYwys4
dXFFIdL2wXYRH8GXZ6um6MiRX/QZhY5ix9IhPwVVUj0BUm7C/yq+Ev9vFiJy48NYG+Z9juSKrB7l
5xSYjFtWdCh1Sv36HgVU1RZlx91roswnW4Mq+0LNpolVx9t8ENemeGbPpoUGVdamLcCER96+Is/Z
2rlu1cfrJB/t9e04HhRKguPiZGBztgZ6OXtiY+TuI+ZNAKzwM5SnS7kBZH72BRcQ58L17F8dIIRL
1pZf2Wjb68JRyWNq8ODQ1k57sBKN3xX53bpG8f834fu7qmrkwUWIZBNVqPWImRODpSa3iqMr5IFk
jq6poh7XPRqaVIFFQmrcLvrOQRmwIxMSDUgqAHQ+EHjBt4WCK+DwHVv9fCecmiE0f8vo67+MSU2G
JANOZwZaSd8/J16LoOK2c0yA4PWh/go04gKOQf4C+Poj07/pKPXKgzKKCSkJwfAZyQOo9umTKzNb
m4XJ38zAaIE0xDHZRnhxHkYTIDMJ97yPnq2cg8sQ+pxM5X9MAN2Lf5Jh2ADBw//YGMLaY28YbsrR
8j+aDdht2kLVW/I1s8zcOXXnbsk3jyqUW4BgaEdaqbANqUsJVjTt67jY2gZIyN2TFpV67mbsgYpM
wyoAYKVrIu9MBF2x5YVjrJu0wfWqnehkBX3Tyizzd7eYpC7m1ReuyrBAyBwaBzInw9nn1p3Gqa6g
S1E9gytOoLOnOi1avDcJ5/kO9yrxatRJ06TgNYqHrsYkRP1NvSKyK4I84nm/65hjXWgEyrd2X4Kq
Yp0NA+AmtbZ51w5aC3LG4IoiSyXdrhzA5bT4c22BeDOeS++zC+5HL3XWX/v/fX0i3ErsxNkVqBH0
lblHfmL7Gnc5knWAK4I7yql5LcXZicL6kyyn8SIH4xtJGxuQPix17Q0NUaWbArAtdY+zTzI9D10b
Pk557X6wgT5NM2eBt46bqFbZUTogcdAMPnlRvTWqTnHb5oGjaVHgHAiYLhobXQOQLzIfmHqzlF4M
uK/3eWhIJossKh1QoAlsicbK/kKVYJKBoyCVYb6noe+3z6rV4IdO7zxqK6oqC4A9fGUVu/VsNca+
8wh6nHkusvJTBAaSIBg/v1u9zzXoCjVakaxo+E8rcs79+DKM/d7VafvLF42+Xn+SdRJZt7zKwOD0
/q2kL+n8fSVhTV/dRe8HXotQIt4tNO1smQguUNuQuasehQgvyBR/Rv46P6vYnF6AEoDjXyzdDSmb
yXMeu3zaxC1qXlEf2prAiMV7mLR9jIw+HLeidR/rpA+elcgdE2AE1FM5gJbfTKgZ2JNxmTnOvXT7
L/NUetm6yOyz4+b/vuys1BYtLmuulvZyH5x8o2HMfwStoJfvFKDknSJrT+T6p8/QFdMXsgcX/bT8
+X5fJA8qYsdW12EMtdfeUa/Ww/+W9TGATLDBRBmzdvv/8v3TGkWN30GRyXx7s7hL5SLkUvoDEiyN
BnWoXoptk9ckj4iTxc8IArxI23c/T2Zu4jpuKvaD8gHLU+YZjrYB32UeHqEmDqfP1CDvGMzcdpIe
miRFEkhdxicOgP9zYU/xcxWDhNAGDW2lRyRCFAhnwiy0gTOOSUTSGSjrK5JNEB3y1AVKp9OVe7tP
vR9F1/xSuOr4PMpa4VrMH1+MAJ8jF3l54Y0z7GMU19z1Fso5hwmVJA3yYx58Fy+OVjTyuXZwZm5l
5X1KBxOsHFaUfp+G4L4Cl0a0+l/rqVBNL4lMsm2TlNUmcVogMGswirCe8NijLhgzfgCHU+wC1yvu
qCE59Xge/7Zb1NTz3q3nuWqeDNsC2CO4AbPXlorFo8vAth2BfeKAnL7isc05W7elqr+C4fGIt13w
S5XTfVnZwxfXw8VSPETg50N45mhOPfhszTjaV32+w4U9iIt1Y+mikc4x2DZrGw/7pr8ppiz5CgBA
D3dYv+VVH4b3f58j1EHIOGiKTZ/Hw1kAKeA86p4vQBpXtPZP3JCDmJ5kZBIH1rQ3hfdT9GEKirV3
t7pATMSpdcEFXLUF6dquhNkye4BcSpqY1lrkyTCioHaZXX8SMsk9C2VG75+HPHJae5nh3S0LK+Bm
4dg7IocZC+mPEYx94ZzeJ5jny0w/X1fYUqwjH0xdpmu/Fg0ARM3UCR+9ri8uEeoiaERyfGvDR+b0
u8AC+Q/w3jxjhRNLglw+xo5kR42L59qam6BCaeocNiKX5Q4HBm+92CT9OB2HyUiBm4XVSMFAUn0O
wmA3j2h+5uUrKx2aCy1OH6MU8auTTtHdbObX48E2QRST9aAVXHVeKB5y+xnE6ALfkei6MYb82Prt
dHcj9zOUnBUpx/5KO+ROawIhwSvERnUB8EDeZ6FJkc3l7qoocVeLAkB9/b6RoX2eLGRHT7mdPgjT
7s+xyox12mT8u2n/DOwq/Fq5ltp6VSjvABjCQGeestXYW+w7UnXv07pzPomBy30IbDTcVuXqg8m7
L7GeQRkVkJsHAc6WIe2PqK0HQH7Tic9AyN8XY/kXDiXPHAhJj0nZ2o9p5w7rqWbTLtJDkg2DNe7F
hEBINzj2IxkbVtmdyzTb04g7SNi1eg7YWdGFJ5Q+vTVjwJ1cF1CFJ9LY72oasmqM9sloP964IdH3
X2aZElTWoyIRq1x158ly3HkjsvU3V9IM5ERdOURPKe6ed2RncvXLn8SwjcKxO6E8qTt5ugHTJY4G
1AWNBrqkT6lLVjQmPfUW99lmUS/WV5p5zquVlpXJ83ahZTrquXz6Bf5bNwT2bmK726X4d64X7hth
rxzc6s6aXFcSXxUNZ3YQnRebuZKYhLFVoHb43/XLQtSjOfj7OovWmoDWaoNIYV02KLYoRnz7wO0c
H4Wy0j1PTfnJCwBjFaXyx39ajMYkZouxqD7aeAUdyiwAaMBYd18tL3hmfte9pFET3gXAwd4gJaT7
yqf6U22b/nNU4qjtOZWzJnmRia9jnZbPYIv072vXGNY0z+TWP5Xj8acsBOR9DtLfWW4pB4jZMhdP
ozV9QWmTXAHJszpR4733/iTzcrvF90fbZFnx439EAi33H4FA2/WZjdJcoEDjk92wNaeoOgrCsQ2e
sBto7oOqTs/gGkrP1AOA1VtPIjdUgJn2QPJ/NWPqhxgrwNnpKYTJ637lS5YCFxoTKVHVp6bEfYMe
LfKb2SwUWe9Vbf01m4GUs1+RyeJmuam5yXPgbt4oliH1LP3tlfFkbq8+C8it8jWS4YqNP7Biz1Fa
v5mpBkD+vU0H/UJnzfAswN9ZWs4dNVZk9EdpFFtLs9iTSBDTPXUz6UgAkbyrVBI1d4m14RzpRKu6
iMY70eQ9vim6S02s2nifW8aHqSveRCQvQ3sfO1ZyqrAvAQAQd8pzY5gGMoTVPCLRYKAaa1NgV4da
4OoX3vLtXoBv70zaujUBSEljDqIhkCmDSGyecFBZtU9TAHCEY/FjbGRx6YRUrwfuRcVrhtfdJQ3Z
j76f1Kvd5NHRBYQ7SK+gLDlDsWiXx0caVvx/1G5a3m0JIENUgLmmaaFB6tHt1XgwmLJNkAD6JIDI
u2rrtnGRUZinJ8e0PxZZal5mGbKW4v1QKoD9JUDw3jZxZm681LU2uZX0Rz9DDSyqCWwxrh3g7T6C
ZdW9JHj05qGFuEaH/BHDGHD1o5XUKIMnjzzsAdjYoW77Xc5DJOGIFE8ekk0xCL5XuPOpV3JMysNi
WBWS34ec70Op13BRSblSGQNSCLbyyOLIP0VRgp7y1SfUqadrCaDoT3Ec4FrMG+pP2Hn9DHi1IYTk
OSLVyWLjICUIbIZBNUMnD1oGNj5ja9DtBS4Fi43NKpD3UNSqr+I3H5qHMJcX2c08qFkztmSH7BRn
3bmy3Lq5HM6lQhJw64XlBpe+/fmqUf0wD8kEwblyY2sPMiHfqcfV/qpprLcZAi9z+6t5yBEQT39z
7ExsTys9eVgb0doILFkn+xKHDOBGAAACUZ5w1XMFKCqkWl4MnBXQDMHBxo0gyakheVwo/Noq8yiY
4dsrP8yTe8sKfsWWjboSo0gPdsZMoBpW5oPCqfjBVwm/C9NpdyOnYWjjTwRed7chB2oa7Uq9iFmo
LDfDO7NHDR9YUhJUNsYhcGbj0QDlo/J3MXImV7mXY6gbCYajSVMpGOdZSt0rFaJ5wEVPkIRAwj5l
40r1qJQzkMr8XJfgvwCQ3nBCyqr13PmdeOhGoK/W2STXVQMI+zpAQfw8dkW5buyoeyTffkDwsASk
/aosM1xSClb9j9RB7x8vE8aAw2pyJA/6LvOdm5cJ4gHA8cil8+iM4wCc3A6kOPfE+BmETb1hyLhF
xByoF6piDshW8xTbSSBekKyzo12ONFNk/PMRzunQHS1cTx2JMpKoKxvOOaDghh9ELUly6qEgGiCC
ZhiDJW5yOSKCIAsBqjXgVSxgNu7KtP9+hZgyA6kQBIuvi9GpR80MrrKMF5scZ18AxSKxLjHSx0mz
wSWG8cCSMnu09CjCiHTMafhHw40vLDHTWadHtW07e99Lp7WRuQGeUUYP6uoKqRmySreVaw8f8txj
KzwBm2/KKe+nFhFT4A+Dnifp/gKOxSvPQXwSmri7xFaofTasMNtNQ2HcW0mVHv57Z2Df1v0yxlzf
d90Apb9gnPJu/i+BY4K6rybsnnK3xXXOKh7Aajl01jb00xZUC8I7yiioQB2ZVxdR8GljOVJ8ChxD
rIKgLn5afrvuwNoSrThAc9WQjN9ipdwVqwb3JbIQb7ZG87vngYXI9FOk3QcBB2Bo2uKxM/buPX4+
dbnJ8hjfikidbFcVSCj1pHs/GwFKvwNMI+KPRh98U4m9FZlQX6KW43WfNuEpYEb9iLtUpOkZiJEX
2dBt5lz7SlftIw4z3Jfx7ir9nnuf/vtfkbN/vtJsz+YmovOOZ6Je7qZ8OoiGaKoqO3mqUyBU1SWA
XVtveA6VROK1EzWXoG+Hu1pMP0a3+eG4Nv8LyM4K8AQy/dH4UfpahDh6h3adXfrSDA6uNMPD4Nfp
xfSLYeOCEfa1hyv+uYOVB2ScQ2j6PwyHtV+sOAAkQRMHx7Ly2Ocu2LWuar+IXsXHoCvbLVllYvjY
9Exgw8NAwsrAgyQHd3iI7BixfGVOqHtIik0eFPkHCQrPh6Jon+o+kB94OsgPpW9um8GInmjkClMg
0MvbY6stAjyS9x4iOxtyMCYFohdVP9Fk5OA5OgUbGE3gT8FzW+cqmY6qHiSKp1C9z+dcIsotsuIi
3/TKN68yh0hhAKlKO/jJfhzxuHMdJ3vCziB7yoS5GfD2B5+aP0TrMsseU4EscVKKts2eZAT+C5Mh
RoNjGkyMIA1XDEVz+1Srycb1OpQUhkG24/U0RohWTLhUCX3NTwAbWo75AKTxA94CgkDP42PPdQhj
BVwubUMLjmYVnoBz8nn+NPHUFOdaVig2bIfHN9DyLPMPdlHiuqNS2Im0DHjilhM+FHpEoqX5k2z2
fXdDOVh45/oivOOJae6Ua3irVLDgY6K6tV0UQGsbfH40gbO0acC3/DkZkdSjUC1/JrMiBiKQlsfS
5EdQVeArIYfTkgJECUJzro/tIeeaGf030gJGt3F3XphkqHAvXlXCfnrY9T3lLTjSLVu1a6o61XKO
DLw/yWUT/VEeemBvsMBWvyYwU8I2NXkCnowou8w4qkBbQo1bV+jqB+zIVmNWBYcp9hWqH/SYYFMN
iVwbGwxIs8yLY4WweZVsUN76E+RTxue85/fgVVS/DGN6AMBz/1mmAjC9ToNkuNqPscl3ml2elOaH
aGDZCtDFODAy9rVNeu9jIFq1qsIu+NH7yWaoY80kVMfgBkuCb1GANOdJjtkHgWDktgoVOzdmDbDV
LhwOQeAnlxS5/hu/d9VRetVnmSOREQTc7l2qEQypRzI/Uijc7U2OPOrfCleyAhEp7TJ3yZLGV/OM
YL13R7fAU/bdsCqRkIlclnVKh5pYH4GqOswr8DiiS02TgwAwUy6qTc0qjze1ab8CJ7bZJdPknIbW
d05JKdwTDTMFgrbVMk4NC+NOG82W7z4xaUi4qGnYOA3CcPWX2sqDg6UPI+Hk/MgqmV/oLPIzEaF8
TRAyuwQBQEK0Bes5iNiTetjQYYZn/vh/lH3Zdqw40+wTsRYz4paaJ7s8DzesPfRmEgIxS09/giz3
Lrf76+7z37BQKiXKZQqkzMiIJaDlxmWnwzAeTEDlx3jluwJBvam+jasCMfKT60NTadj7dgZVlAS1
7XRwTc8CjlomH+1irpISdQUj9ddfPK8jv3RfO2gKal6n1VWsFv/+Jgrdv72JHAY00bw6I46c8MsL
PQRZOLLf+XCXZolEEYD0wSwDpfvvIDlZylk4ZnLEY1cG4YuWhVrm2jMgjGhv8AJLUKqPg8vkewWO
o13A7Q8T2b0WlVStPYrllw7e18keQaP7L3YG0Z1byCotpxASGTRHl5krJ7W3AMBgm1ehPigGmcsr
9L/79QgM1IaaRTC9hFYbnl0n7+9FYN6kYSNfhxSoAc1LvaKmTJsuYgCE39h9Mjzh0QkFeLi1UBba
q74AO6Ly5KucUIdf1LV/oF4vX9RY2r50fdqDRjbdDDluYLHM2HSXZ3m+mWwFcRZQGJiHvBxucjDv
nUsIkF8OPQTNIt/qx630Kx5GpTWGO9DnfieXiy0N3HfW1BkIY2aXAhKVWxQwdRGf57pOyL3+FMiq
2FrMfMwGHzCt1LjPfLc5dUXNgX7hwZuRIXJbB+C0QKxb3RW5982xU/aWoFhrGaBCbD9qPI4YmEyk
1sEbSLO8NYu7NeAn48K3QSA0JOAT6uYDnSUcFS++pYfNlw5ypt4BmaANjfgyAaqGyqjMM4ShmWvt
MlvfdHP1Jb5j69jPtBXUvJwNtQ90ulmtrjbqaGc/OqPDxKdpa0OxpV0VIBe+H3Mt77Haq3ZxCElf
1iuQi079OCwas7Q3l7ZXDgsmoIJH3gC9DtuqPIMBEJpmwOWCejdwgCnpUnGwksbbXppD51bHBpED
8PjOTtSmszDmqPVhEipcgZxpfufui2dq9Xor61RHoWMZqzjl4+vkBRsC+BTasrERHNI7KfNhr3Oz
iYYQpChYXOA/mBvBDSjvLURsECaAJE72nU18k3JA4ZH3bDYtwDTbcBL8uWr0kRz0kJQoNoc+7HVk
Zib5A2rasP9MsAkanPSX1bavYuDxa8yHBtyKnnPfBKAfBGhhODkda3YmS/gOcUX35JbaWXXg4HgY
AjAXeqOUbxniEXLApsMJH0dtq00FpNEOIMWl12vx2iQAvOi6URtUS7avBVKXHjP7bwPKe5ZmZZUH
M20swKAQb23K/ttUaScyARhFzCMZFnj/Yp02o7a6vE7tJXOn/CZsQLcLPPU+G3goDig16xqEA6gv
a2ViLzt3OgcMUGYvBdUEJMuMEFmMrEQey7jVEFb+NkCAcDE6dn/T2iBZb0ugbVEUZn8LDHUWsW08
chSI7gZdibVnhOZ7kB8Nr7W/5QwQkLhbCMAEwUKE39WFtj8Y8mTV2LyNUhCF9Gfq4QNEht/9uMkP
RdrCfxDC3zraQlkWXr+LETuPEYJfG+xd9Ry4Ddq9gjp5+9NMwZxpgI120VtFB/aNnvsP1I+NGFx7
vzy3ukyiEplRf8qQOM4979EU+mfNGYeCGPcfAfybFnXCit2lE5neFVAm4QqiMv6j5bByJ9pmXISz
s5cZ1UlPFt50aAVuU9z7oBOgkWQCPuTfr8RCPO1pLvOfrkSzZWA2/acrXRw4IEO//yYIO/30UJfC
Hd9c2zW0St35YACqeDmLQb8JqtS5TYdL++qkUQr5yb1Si1612ScLjfrkBZLQxYUxLG+8Rx+YylU1
y/lia4MqgyJ57mSQ7P9q55ljPE1Ysf0vewvu0b1Tp2JlNckP3KJGlPoSyhMsxqyx8Vp12OeFbTYd
89kOZkgoDrfZG7iY1P+yp2qY7lsgvi7+PbYvFpKmgNeZqZssSqzJo8wEwLSH6CzIfeyEry3XQjyI
2tbY98d+FHi50WlCSifdxFE7W9Vrsjmi4B/dXPuYxGsyMFJnn8ddOsidDo0TNysJMSNUkUM7hWwX
H5JCuVyx1Ok3KHYXm8tnIc8GMVhcDNUiG9HG9xeoEN5MbYK6o4aARWSjA59hSNfmJxvPNslotLsS
4ivgenxvq7zBXi1sXxnkkDQ2iSiLke4NnnxVRHa3K50Vs2W+Lc2mew2bADtqRMu6rh3OyMR/Q8S8
e61s4C5iy43XNEgO+pVPyocGrl3fW8q/rfs2A/6/E+sq5/pAB5aPajviJ0GtVCKVW/Ql0NsTxJcB
K65hICuYjdBmo/MxkIxChuCbGoxieRlERua04LWn+fAWrzcegIlqjATj75a26luvHS2kD6GNBGoA
J1kNYJldcFOUEIxE9/WALVyIvVpbQ06ndZNVUg3WMu/qARQKrZesRtTuLirwwS7jOS9ZAMW5kUwc
GXAq7iqExuvegfKKu6JuFKOhvMn4ah14nTySAw1gU4BwT6m7VdyF3sYM2uHODNxfUAOY3jlPmoWp
jO5EHBO9aKrlCGTM0k9Zc6um4F16vfEMBF+2Zy0kM6jZofp+BbgBaiEglPjcO6ANiCsXlfyzs6f5
7RCK8k7pLHyCBK43O9GEIvHeqUUTeqbwF9S0kd+/TEhNowZ5G7SpI5qUTPOkFSpm7qZpCJ+Ee0NX
/uunHEOs2mjSL5+SmpAfzT99StNBIQlgj5cJXRQHyzp5+eunzFIdL4qsHKCShO15LrofY8H1mnbs
tMcnO539h22SX4dex+OZC50cz0PGIKwUOCOAbO8tCaRjP6EwRyXugcspBQboz16Dj7PoX5kby4Ur
hvptDHx3J9s4WMqikW95X/8CHAZv40ypc17Hfxgg9X2rex4usTB0dtTc4tH4MXSIc+xP56HYDvzy
ej6dQT817kD1Wm/xBVj760EDg7yv5eD5KzLiJwl+fDpNO7NqIIj0p79lASIUdwiLmkPmgCChXYQG
ePOgMAukiYgqhH4PbJZ2KVr8DI54+oOLfTKtZJ1wlKNIFYrNJILmFhWFYguyT9wTKYSCI2Tp29ta
lnI7cnBapHPp/qQ5eqrJ67ZAyxcfRhpN3jmK1vAwzqOLI00xjYEGdUAK0dQRwa26sO+4qOXL2I9A
wUIsOvMtf5WbLt9B4+WTPddAWwG+wXf+bNfYw2LTq975bCf/3s/kHlAYFhHbaAd8dGYbzo74SK8E
pAqPO2ThZxqR3y7ER+oUILZ3eIeVQ4SqHTC9L0FcbW2AKPeXLLfYEmuh7tylTndGGWR7mmnx4jCD
ID11sA5CC01pmVvutKAEzCzeLIMWIpbZVB+7sirxhppPh7oDH42PHB3ZXCXQLfG1Lj95prE6omxb
b6m70j6qE+bBX70HxvsFAsFimYgAV6D+T6c0iIZbFYgAlP3dNToPeDOlFq5W/ZaaOlA1Kq89M6Km
qHxkINi7H3jd/Rd/rKa9B3MIPvzTcsoWAPtLZKc05Np3PFT6NilcA4zE6W3lhPqWTHRgLkC2DPUf
0dVGLtr2AeoBCdeSOq7D8HSMI9y24fpqK+dJJ2E99aAk3V9n6qbKvLVBWwGF7uTmOlGT+eyYITR+
NdFZEjgcStvOz+vUZPd8xDW11XQLauoMSD8IeuFxrCZPXWahHrqgM8zQhc7tt2SjuegT1irbBSBZ
PV6nZ2Zp3KTYff3+WsiT+yAnylz16ZuiqQ1o6myQidQg4kDNptkk4T4vOcBJKDD45mtrN4wZRBvB
GLXo20T/zGojixwD7BBWAIniAACgc8pQkDC2BsjtkHs4tnYn16mNZEnFRrmoZKbfzN65l60aE+Rx
I1QAZeB68cEwkdf+KyoUFQgELO9uyCt77Y8BlHbrAepQU91tDMBSzlNTZEuBrZZVu9OmHKBh49pj
bkV02k7lxg95dfhkK2YfBRJqsxbugdyamemJ7Ah712sTegzYVepFyMA4jASSisq6Nd4s7r3HU2f9
0Hm7rwKlkwiBCMSfpAvR5uRXB5oDcNYM6T4GD/iPeBDvITZu7x3Y9ICCT+2bBrWH5lzkGxiiBqoi
66OOSnTJWFC43TJvjELLfSBRS+zNh74yvf/IDbrO32hFPPCJ+D4Ied0ghOTvl0xI2rl5bmk5nAsT
QSV7LjevezBVxJUEB19vFmzTi2ybds5w6GQPHatrd8x16iAt2lpH7LSWkB8EIXJbj8spN4eHdPT5
vbLesMUeHvpYDA8d4jALrymGLTUta/IOdhuCc2bu9cER/wD6UdBRpuGJRhVVzdZ5az4jLp5HZKpE
Wd7b3is16DqqnT7PmuJJsOQWiqdT7shj1XWyi1qsA48MgYUjneVzT1gW97lXxBtqXfxoCLXJLxjr
9yodGtwUhlrXHIRtNTaab7bjArjB2xckP/p9W5oKYXpmvSWG+uFZDb9zZCpvlcZeyh176y2fRmfR
QBHggHJC/lQ4Ykvz0LQmYKSbeHgKxH60C0Ovcw2OdpW74mgYCN03UEVvwYJknchGB4H1KG7cuV5x
dr6Mox4aLCrHaKN5tCjCHvKZ87R1LoKtDiDzqfgEiUOENlTV9RGiAcbZaHrvUCX4L1IHK78nGghc
O2vTtSM8Zxe6ufPwPwa2luMdPNUhWFk743s4/gizMPKkzm4IXitnsnbQcITbMQAm9Aq5pQ7wmYKt
kDPEqH9jcanjr5NQpx/28ddJGscrDhUr3h2sKydU2rz0GiBrvPux/57f5bN9mO3jbGd/sV/9wZjz
yd8eXfOl1ohJGwE3VnwIL/Nc/Wl+v3RTfOwSaUDPq8tl4opNmXoKNEpeYK2pHvwiWz73pO6odlTr
XXQDCEB7B5G/5OimrH5pp1StJ+7YO5HW6X2ZOG2UTV7547dHGKDagDxi7DvvhQXSevIAu9QRQZB/
maNy8mUy8WMeh8GOFkCA3ELHcl4flZN4Bsg02I2WMaSruclnt4kUnn+7fLKRKPTvYRfpZ4aNwyrG
Yx8qC56XFsuLthqEQutlDmzsKiHtNW7I8la691QYTlJrfTaV53h2S2c33k3eCWRMCYr081CBhKdT
N6oKO+NBCj/ZolQvxGJQ18ae/fXgsuCE4rR2c7W7Avw0oM9KUEKLcri9LzmID9t92sxVpETMmYRz
5elcfuoTCSgZqU1nrDqNavBPkP6JHau4abTn3OR4NYGAI0zcZWA3xZKMdAAbEXqgv+INTXGT5CDv
IDtSbeDymAdwZ9gOfYar/84a0hbCUo6HPA7Swk10OSdz6Rkl8qxjsPr3LYeqQefYDKjBTC0+A8VV
0y+1Y/rItGXSA0Ei2tIYIPBox0YERCSobEEUjxrGYYo0M9jKLipIM1GbugalmhOd4VnYH1g4LTLq
pQ5wNX/0UhMw9vvGjw8sLYDuyuYf/nwQzjAXosSjuQCMOV6S0fGr7GaoQxzyaMRbDc9/j0dZ7hbN
ApQ/YB/EZp/0UyztChRPVd2GmiZANgcbP8EohebIfeyc4ph3DThOUAN6PSCWKJci9opFYvzu7niH
OlGpsTgmT2pfzrQ7zyHKR2NImk0Ierm9Qq7dqhASDCD5kThHU3X2UYwZMF10ithDtaykpRc2tIGB
hL/2N5VjHyWgklEdD+bqUz/omf4cX/HsPkiV2H7qpoGf2kiaRCO4mw/cI7D9fAlUhtqXD0NXhPZX
v09CF0mi31NfPuUAotZNMPpvX0ZQs6Y/BPmXZGWLJlmoFsAkx/HtCMTa1i0dHLOPT3njRt1U2xcT
2YvATnayxNLs2tHMLn7XVitdodqNmdr1AR+CMRChFWVqAAHTPDNA7jL69+xZEHyFyfoMgvRQZrZ9
3zWtrzDZifuF3QL4cEYdNgouIOl46wCfsh09NmLd60OKR+hwWbht/lyGyEVz8J/9kUDADtjbX2ro
X1zLT15tK+HLsccTMHHSYsELRLJd1fFTPnNPTg6Is9vw2ZxYd9NPAX6Us9kb3RzIdlWtqUmDsj8+
ODLbnQSw90kF8tBlPDg3SFteW9SXDuDznfsqZqVrLKoATJ1rwukQtvYblgXDLnMqfx935XRAdAzs
26goRoi5Bye+D369wuryn1X1ByDa9XdrckOoJ9TqJtOhQjGDo1aACxovuJ+PQ8jyn0bSAKNl+I+9
ox6Vn4rpDrUG486zFOgtMyCDYlZagKBq8xiK0Dx+aYI2SP8HoMn+Cmhy/YBZiKQ7PuABrk28TJ9o
7WJrwi2OdcXjhJo80ERbx3Qc5RvWEtO6DzXqVKZMvpmds0qEaT35veJHqBmNC2OAWzAjJzggMicV
mijwxXCv1rtgKm353UwarGUnlG8Ek7Mc3MF+Kt0jOFbbN6Rk94j61k/hlI17LnxoL2mL/cf9adnW
lxvUDQIwQEEsB6QOVuiYX1iloD/sJ1XcJ49B3aycPnvsmZOhXl50D4npbBHTCV568Grs7d4FwAGy
iy8JSFeXHWQd9tSbsWyXNUo+TC1w6ibqtMir0Z3eqhgkLI89iFnOraPLYwLV7qWZmel3J9BRVbru
W1Alcg2Ed7ubEvC6GZl8JofKxI7OgZDYGfz05bLj4HKvp2JpmmV17zBf3Lc8TbZBZVaLqw37oHzh
mwNkpWcX6lBDvghdi59tnjabNGgtyA+CJg5E8T/IoeJCoQC6sqIQihnHkMnMXiM/O63B8JtGeCCN
XQTmixfQ4AIDIpj/BhKlFZa9iNiboJcPbAgPeY1iz76Jiu3ZLgZXr1jY9bup9PhephMqKKd9Mf8w
la5y3A7Y+1EzsBqxDlXNN0QKK5MW/FA+aAcgROU/g+3Nwwv6RYEn8GDjj42n4nsQQvJ0lTqApsYz
L2bmxz/GsBD3qWjPmQVKHg+EIVFdF+Zjqw22HCrV3DYo2NgYaRDue53pQyLHehOUWXm2CuOQ2IAt
JI3Mj6Na9qY3HHu/HY90Buj7xxnZUHSFSJ9rg7w6LDsUC4Lv+9+fm1Ba/tt9yfCTm2sMTDw4/wYj
bCfeqaoq00dkpcuD4J59Cpx+W5OUFDVVDrqnNIZyVCxy51S23bacyvauAPfhbZJUCwCnh3NVsmlV
Ve5wTgr8z+iMbJ96Wx9icM3AFp1dhg+86lbuDAQBYb06aiinR/bcbEEpsGmBmFxTb9+qeiEDsEpR
rzL7Q1m65T2qEJDvVABtxqW1bzPbumlcP33gxVhs66ofFr7Tpw9pI9TRl+x7LEXEB7N8ivvGv+NW
ckS813guTIgrFxAmj6jJvbbf2KDNWVGzQXQbJIaZhk4tnNNs/EMKwwXzNVrzjNCeYHuWB1w/jzXC
T3c1wG7dropnOqe6X9EbAXC9YsE8zQ4+3WFjuwC2tnwaVRbcdo3/jbz8qcXueh7kWV2koXPW7dpg
dIsTcu0PwgVhXBKDJBVCfXKPfRRktSy7erXw83dUA8IK0wYmA8EXSPcE9WulgSEx47Fdm2xA9YOH
vckB4kvewRoyoIVaXdXgJQB1bWyFZbq89lfC+mHnNbC/Vjg0hy7xNlAEQgXN/F8Ps6C5Cwr2zSoD
KLP8NsWT9w01O1heE0GFMOxLkwaR22+TmlzgrkkdSAkG/th6ULsaeoGgI8UVyFknAtWJalYhny9Y
AZy77sFBAZG1CroFbPgZGp6MVFskTybAGZBH4s2pT9J+j4D/tIFShLhr4lRB6y9jb0XPb1hZW79Q
UQa8SCp+FCVw3kFpxJA3qI2Vi30OoBATPwg8ptcaed57L5DI5uP+/caltytyN3hJfbHHf9k9pR33
Tn0d4GxuTqYIIuyjwxXZ/ATI2ASy4Vgws5WvHevVn3KJMF7uzHyz4/30q46R+oOaifcTpEIL7Yz+
t0Z6Nig43OnWSctsjw8HAWSkBB/JV6S5jGRggz5ldJujOR/qhvVdNBg9whl4GDW5mW+odXHRSMKO
Iimmu5hBABKMbPZ6Kp1+Sb8U+n3YXbkwG8nOKM+Vdx3db9Bu0R9bNVQNrmLNh9N1rwZ2kGaN+qxx
Qbs2qW7y0XNWPZKgL6mEfMd8M7oF9lZ2aFSQP6hBP9XWDPByuxIblshmfbmO52XmLhgKKNkkqEPt
wLq1TCTX9yVSEa4hH+lNzd23mpXXBogW5CMtnOBGPZDgbI9+Wc4/mCwM3kPjHmQYYIZuU8huTFr+
cl1ssDWqq8NAPHtl33/zGuBK4yLnbzx+7u2j02l/Ecqi3voxeBamsonXloTP2Of6ubKyfll5ln07
apVvLeEUe8hDZieELtkqG+Luoa9QAwFdoexbi0jefHfVAy/u6ix3nlJego3qz5Yyi31Vhia0QTTe
DnP2wgYJ0YrFSbrM5qYzb8mvHZrxdIn3CRIcw7xjv3qTIw3hqH/KcjmtRiQt9hBYA/fifJbIoVnq
maaOwhDELHclmrtEJXrz4BfQlyQ747ZY4A90I2PEI33ox2Q3JoH59itko36bzDHb2bIcV0ZaW28F
l3faqbKHlmXmCQSAYBeYnXmTpAtPVdMJgTH+gAcD1L3gD2nbacV4XURBkXjA5yJim9ppvdAatWnt
9Gx4wv+ZtpAvsWSSPAAxam+GQVU7H3stUZndwchdDmGQJDglOQA5dEa2cbZls43OyJYxSMcBnn73
/+H773Mao/x8RZrPyI3nskyBXZ8JD/1MjbcZpBIvrZnO0E2lvS0ElBrJRgewr6RLa2YVuNom1zg7
s6ApoN8A6ousBqMhgsUTqg5ibBO3wEUmW7tw9GPZhW/tKMsf/+nAga9DyW7kCzv/iYjtLpUIoYPi
BpAIKyiOdlXGJzORYqnyvPtmQAB2MMr8Z9Ag9aKxyroT1QieghEY8amsssewRJVk66TubRebXmQ1
nYeNB5IrWSmqJ5EmDh6XbrGjpgkd7yX0r4dNZiX1U8njHA9vnqyp1y19vYHYnL2kXj+GZMyAIO5C
ZCjkr0o/RvIHr8Iaa2r85iaF/OFUfQeLaTTEpf8TSqlAOseF/1ABWriZQKO2I9+wAJl4AGjhF98a
CNoHOfsOs28YymD972sp/+seFOFzx4O+lmcx5oeeOXO6fdrA9J2VmWHa2w+XdxuSb5saIn5r0+vT
R4nsaASS+uIPlf9AvUvzA5oD+MKFW91NBRDFyG2j4ERO8i6XXb4I+qD7wZr3yxAg9KFQVxgPXtmx
NUgY272DV8eNy3SxzLomf2dDuyVfQ4lbhR/t9ymDUA9rWPNgTZa3rWpjW1gW9BvA9GiCFvQbFEce
B8sSj3GNEoQQ28QV2W2oeXJLfBt7leJNKIZdHwZHEGWmhzGe3BWYrvKz4TYfZ2q2jYmRnUXhuis1
nyXxW2U7yB53dr4iEhncu33UBE2NTIfnPtplCxUvqI5nI6Kr5KZTs/+P5W341z2lZ4Uo7oDuiomt
pWNiC/YFU2sj6wX9igrofWCNkWH094D9+3s6s36fXW0dPgLIqMT2f/le3a7j/082YEGRNgC7fTJX
Pl0UPcO5wInapLvZ5/xRiS5ef7GTB9kuw6h9Ue2k02s/TXNR8pwnGwozBkHxnxfhJCN6kfjsk+9e
mHcdSA+FmSwFcnn7+q+HAiuG/dgy5Pznjq7VHvZMv32oBwW6Pgjzn67mL6Oog2x0BhAmRDyv7X8c
d3VhowsS8lndmgKpBSvaVQ6mtsVF59qXKH8KRHoSTfkfVIxzUdVfdkge9kXQA/YDB7EJ2/LNr3T7
7qRtVrlNcBaWg3DutBSDV/7MRYwiEi+RIIHk3hZ6p8V2ir3q3vYBKwXhPZ5ReLiVsvyp9ADuO/dE
eLaky7FraHrzXKLvJovTFGlPAN2MKgEmgucfHdyATAZ1pNArB5whHs9IFei2jvKyMHegPmnBylK2
JtItVXD2Jh2c3VawbdqAtf5qk01nnDKlVwDr9kZEftBbW7s2d07UokMAEaHIVtICOjoOzjSeo45/
pdOeLcnFmS/h9EZwuQTZyG8Ihrtk5gTV3FoXhsUekiQ1zmGTAtE5OS9DYQXb0QBbOzVzI9UQap3i
PTX/PgjFOF0kOPtxZSOEOKEKCu+MwjF+rILhFTISQGOCqQbhWYR/JNZmS+kC8gdMdfBayMWIoqM3
BeoKkLtM2YqCR6gW/gGIRHiu4rI8IyuG0qI5qESjZ44NUOM77rIJpTpVngFcnajzJwcLzqj0gRAd
oXsFqgP3F2vCO78r8jdtGSDiKy33DCFJdzPIstz3LPkYjrjnx3AdNPd5UZ5SgQwNyEjuLDNM7qYs
4E95YUHvGOasG9QJ+acmumx8nczbSA2VAuptgsQF8S+KQqm3i7s7Z55j+HMOgBaiOBtDlFd6fhHl
Tm8uB2sAnGtGkmMtBkR2KYPqZpQ1bhpXJksPmIrNReYXpR1gogI98yxLC0Wv8nECPiyalNMdW6dH
MRlqxYDy5mJNLhyh8kOJRxUkK+EM6oTuwcbmZm6Qv0wqRIdRiruLSUe4ddm47vOpuMTxggH0gmEL
qKfkwdE2hFjQvyLwEr6ARppxHPWoH/GX7Ogf3OCRtpkLvTcUFZyHu+bg3qTVtCe4OyHim3zONCVK
Lq8A+TTOBGSeXuhrIAdHMnn5Vi64+ZLA6sL9GDo2UFDwdTvsDK+YIB+Ag+2mYi91uev9/sNE9nFu
FmmG79vvIG7jIraP6gy9oS/CEuWAJCBA8PSVNI2R3rlgVKIWebjxdGeyqbuhFg0vs1BdhpdDP+wa
bCeikA0rzcJ92VfDQwgN29tCQuZGpo56rY3AWQG8yrfeXC8G4bGDqFn/UAFFf5vKGMJNbqFfS8iT
/aNbIlNU0M/Dm3k2bDe4imPcSamTlOsKFUwHr5eSLfK4hjKFOSY11GBx+rXdullaRzTgcoqlxVPR
K+cyycVGI4t6gPIdnX4aRG1fgPLFB1uT8vyT9sF2Dzp4tg465OC8+UBndg0Od7+r2H6yis3VDt5a
aCF2KukWZRvnK/JDzhq5GBoHUPt0cuaEBGafggx2cqG267XeskdOZxEAWqWXWZFWUHKZpk0clz+v
FOUyQ4gI1I7gcpyX/tQx9qaIZGsX+yu9eTttnJIPd2Rp4zg//NM8ffKz03HzEtgav3PDtA4Fq5vn
FkXTAB/ItxkRsy3CqVx7cxNx5lu3M7IHqFYIiAjYVjSqoH67DmdYJT5AwmeT9OKPsggUgMkQC62T
EUheVRaQKbWRWr226Yx85hEQiNNr8iN7Yfl+BDpKtRxtZBcKI44f6KyrG+Ny1vw+q9Mi3enYB49X
Uoht3rRygxWK84IbZ0Oqk35o2wuA9M3TVGt202vNwa+GeLUn3aPTtwVgp6y8jARfrvOSFo/TBH6Z
+dN/+TuuTeq1lZ9tp1CfuK7tPZC19j7MQCW2qBqBhQcvkDnUQ5whNof+i9GLXXSRrzUjHC/tjwG/
p2FODlK3qftJ9DfEtdMgax+BPrZdXylxiFTnS7NP87MbQCXVAKB+6pPqRIcWpB+XM2r2dgtVZjWc
vti/+LpzGUSKOqw1CkM+j2dN6249OXTnsVXVovBGBxznRfzotPGGHqNdH5cb1vTxmp62obABYfT7
R3Do56cS6nCXp/B1eBaM8SNqMzZp/E0wa7pHMNt5CrAuMGr+1H5uNHOiCz2FbfOnP90ct3udarYC
dASVxy575oEq7yygUu4RBlBQR4RsDDXpUBuqWbCOx3Out7snGwZNPsIbQIEiLze68WKoM0T+8/S5
Msf0AUUUxTEje2AjVM6dbplgFQ8yXKBljg2kjVs8AyfEeeOkXiZ2Ui+MuWmqzNiMgt1CThkuZCM/
t+V/aZf2S4wN8IE8aNLLdPP0X2yXq4FACEWbYMWLNEp6t8iTqAMdmkKDcebatomB5to2LPXhqYA8
W2e+/oM6r/bLDGFcLRCW/obcLEQeRd/dD13W3SsA0aMw96o9NXszqM4uKiSpRQfoesjNl1GO374X
KSDDZjTiRQ6oRpEVGx/JshUwhkEkRVZ4N5YzrjNjGvdG13Rqjwz8CjQ/9V3uC/YwY+yRXnGefrfs
wbcvLZBk4y/+3Lr2/d/GVb00kXUywF1i2tlrAAXL1BleutwqTzwFOQOZW0CBV4A7Q8l49vJ0eA9N
w/4OO6fh3i+6E3lh0cq2ptcZSMLAC1Q6GZACKXQVPqZ2zXp4cY34Y2pUX/EH21DTQflldzPOB+gg
xyjBh74xT6RpYWU+v8kH1t5UUAORVlLtZvlCexN2SG81QX4ij4tznPD+oMJwLTTAsMvLWKkDBNut
DKKXqWkDbjmBS9oy7AXvtYULzHPT9QU4Wi6Xvlzh9wXJpRwbH4s9x9hg2bdJksRHgK7M7mQ6Pnio
WkaNJgu3oRV7S2W17svoDOaihjjJHrqCzksNHkUaBM3U7E4MNlg1X33sC7ZWF2wDhqpi/EcVOwzY
eF8O+MWEyDRrjSK62ZjQqS/tIwAv1ceYq/vXOS5tEafhws2mCWQ3mIPmpDOHl0B1Xodfe35/qssF
ry50dpmWTi/9zRB0BxP1ZSG/CWPX2FxJobK5fJroo77YqOOL7fd4ORd8kwcdgFa9T1gOas7Acc5s
qusFeB+SDTVtoFvOVeJXSI52xf8j7cu25MSBbb+ItZiH1yRnMmu2y+4Xlt1tIxAzSAxff7eCclGd
7T6n770vWopQSFB2FSDFjr3BK4QQaoxsKq9BkB6R5QP1HvkS3zyZZuFfRg+/hJugyt+WolUaiGRE
E8rvnaCy9oJB30ImLHuUTZOiGJYqq/0WlQQGmC1UExSuHQEpsESQX6kP3Nk5/rHVJGrIn6Z/NnPi
3K9umWoXewjGy+qqdSiCAkgISLtangYmUULeK2P1Yb2uXjfOFlKB1Q4V800SWup+nRmYmXUtul/8
1XWb1ceHzImy1H1cfyxZeags6lHtlfWvcT3kX02BSiKTWUhQKtMVdaizYf5s1JUd9cB3hb7y133v
b5AVGq8O9hkvNZYgP597fmggQran6aweQHNae8+oe/CwEXPtDflRVuiGdmIPp1rGG80ah3sNx4n3
KB1tQ/AHFft48OF7H+hBgLcxZKMdaMBXo9SrB+uTU0Kqdo0lf+oiLwL9k8uNH2JPEBML7lZ3Mqfi
Kmyll4jbWK6r7gWPlCQKmv7OHE1xNS1QjaASHlSp3ceGfJ7SlKcB39qKcrCj34VWv5npT0BUCL/Z
r8uuYSgsNbrbqw7IhxxaNn+9ucSNOdFcWrVASmwLqUkXaFTc+zh3/pmhVmC0QcQBRG+2IToJaohd
Yka5dZdX093q11tUHKMucMYfhj4+EJcER9r3dn5hI9MDDbESXM2Ge2HAmQHZP/FkPxi52CTTBEYb
02zdCyi83poxKRq5yRrjNKKU/EQDNHuJXmzZoF6lH74Tn7g2B9YTzinIYNDee+5ap92ZKHDYka8b
axt0T0sAeUoxQzPA1PQdxdt4Jj81qHxVlOW1DtK1POH9pupHyFr5MT+mI+itbL3N8TwD5h7CEfj6
BYQCWlRoChXXzC0S+INW78nXucAwYp+GyYmaDNEU2DhNTUEva2KXv+mAvrTjgkdrY/7dpIEgljxq
OveLEEm3X13rLCMOgJ5XYauPev+6HM1Yg2ku6yHB4wngRju9xBePhDYMSHfkQXhgEsGuAfgEqaEy
HhyvZVg6XfvYlXb7CH3GNx+ZNEC+vt2D8efYpt51huD02VBNFVvg8qcuNdbIwS+bWk18Xrrr0BJa
eomLTd/kvy3wIWqaRXtQy9McPMXNo9C7feHYqK3BOxW/tY51AdALB2/UrdMUVB9Nqj3iO7wGjUYK
jJIPfrDN0lXhyQQ+BheJ0nMGjn9H5hjNsAfZmwOOH6h0iJqe+dANE/6xNV1UGJGPyoyoAOnvIeQn
lwexk4ORuk+BxrAJmmYD2fTGAA0mTOpVyqTe78z/MM0aC6MAdcTwKuLqWZaWceyxWbvz/UHbtoZe
fwLKD88RiL38aVot3hrg+NrIrEBF+zR+13zgWidHGi+D41U7Q4BHNxBFDV2hzj9OWgm+OLUSasfq
TxD8Ag9gXkG0WOLlAmEG+1L341uDynpzl3betCEfjXoAu9VbsksV2IOUY9NOubPXIZ+OUsDMs4HX
afx6OwpFQg+2KLJogJYYuzpF4N8XX5wadMaPQAOBfB/YClPf9nWiX1iRyEjrfpYlKgQgjwwXNXpf
ZeARZntDwwM7jes3/xLHlQ3KI0xhyKAHoLE6k8+BxFd6phU4jlFijJ4gU2+34pz2DHtf1OEOZ2zG
QXnglH1/7CDDfAY6JbagKDGpADX2Dy85xCw8I6KAdZk1foBiohFSJGiaeTj5yGgLu+xANRG0SyMH
866fUXR24yczxzFUCRXD6xpPfsfJ+otvi/DGTybEGpGiSq2nxeqgL1dJG5T+IT7xyyvT5n6EYiqQ
XCetmmSEQqJ7YB+HQ5zVMvJVQz2rRdnuHqAL8dGmcYge3HcC9U+OntYx+CIxhwJpwQTpzzhcF6IR
SJ8EIEz/NTHIwZSyoZilSzMp0jc8cBR5eb+8AeIee1ZUHd/Rq2AWrD3O7gCeCKsCnEm9Pxxbizpr
KsIhhtRynAgJhr6CH7SpaQASY/I5Z/X8NOH3s3BxXkieHJ+Iqd2BskKZkKbOLkDD/0UWYDMIqxuk
2/GRtFjA8C4Lkomz/zFC3dYXGUNLBzAmhnJncE86JdglLdWQSc2QgCzBVyEjqp6G7TKi2CNpZOT4
Hp6IhnJdYp24rr2OrhdYVxhH9ShY1lZ3QjGTuvS6AteNL2NvGQciOfHHFMxs+MpaCUxu+EyI7YRi
2QheURW7umgWmQv3ieJNIfM9lvy0JMef3fntCNUV4OKu0u4Fpz7AMc4+AxAnDqLRjutnz6tfSuI5
ePdXxlQ/q3jPdEBkMTKUs7lIyLtzFfa1fWg7bGGwVA/aJ/TsgQv8SmtmvVlt6i1OGl/nkDlPVgO9
Yh2l6O+L0YA7jtbbOrUaoeHFudrkpHBujcbR18zlnlb/7e3Q3S7LOCP+KvTAsoM2zIzGQB/qAjIR
wEerhkxqgKMLY73RT6uLekkGXeZlGtldZjWRbVnVm5PsdQ6tSuurBTsxuKGmf9HwYP8cTMGu0Evn
qydja99ohXEgM4X8UFHZ1munFcnZ6VE4Tf7JzD/P+A596vQsgR4sdhXkL8sK/A/Qzrn6nmE+sSp5
MZ3M/er5AEh06l0xGMadD9KVu3pOjLu01/+qnVIeEzwHPeCtS+NsQY7QVRGLT7h2j0LHcsLu39VN
aBL9WiELjZjNb2F2aeq72dVwZqbm4ugQOSzq9qgTaDNjPBcDzuM2dF2g7SZoN4k/Z8WQKvQeBIXI
k3kXqTlplIK/OZq4WYMy5d0mZ5lV+PqkLjU0vESSjR1FE2bppOAf/3WNdSErwcmapQM8X0LyXcza
tOE4FdsB+FaFQIfE4EMeUOXhuubXocQnW9zp1pXzwJpQCc30KIWOBkU0c2VfqUch1JNT8bYUmdSU
9WNqfk5B//nUy+6uZlN+BQIne6o7k92j9mhHY9Q0eHsdywmMgauvm4Qb9oyxw+r7+0IgwB6uRuke
gHgDIRJH6goA5miQAY9cidxNSF2hxVO1oS6N+6Ll0RwAOudMRbCdCkfHQd7wsfm/8iEh8TaXpvXn
aYrx7n9f8T8sVkN1pgDsDDdBq4HZ+ey2pbz2Xi/2FUtRMsZj97GPhdik2QyW946DnscZXouqFHs3
1k1QChk4/zIhQQlaXHZOu0S+8Dgu9wmUHndp68CskjTC3mrc0KgOtpTHAJLIIygrXqhJe/uErEP2
QPG60QJqZmIvTYMOPhOW1Toe9KekiEGUVfbgqPFQxx3NGiTmqLeaABAISL2l6Y58pmd2ka6aEpKk
vEmv3eRA9Vk1LpSnkEN/qv0euTlytVm+wa7VvSw+ydsTSl2sc2DV+LrzSxRieUYacTB/X3PFwk+N
GKFLDIqOM/krxda/DrLShwZ7FxhhCjbDRHjse8cnFrKkK+/9fGyuJYroQjwv0+8g5tmVECD+IsoS
72mXyyMYFYE05NMdBXgpNkQ0MwaSNw305lqrouZKQmCtG/Jv+Bat7tjEqrtJ9Tyrmk5vqWCgfxxt
0wtwfIOuFzQ06n/jgk9/8MUwRTIT5FNwmG3+TJaWwtUTyc2HwGHy6zCxZrn9MBT3Y3PMquypUolo
arIEQM2xc9wDJafXAepJo/3h+y0/LpZiQltm6Xl9Z3Xet17jYhnMlMsBdTKU6ZC679xpwkszC86l
43Uv0rE8JUrv7qZGdi+A3IOANmXThkZz3Xcf8agJJ5bPfQgM5p1fm9l9XFb9C9Sux9AaPf9IsbqT
y0MDzPEWSUmcuTTslACW22zmjpkRSVHe2qz18hMO/kFhDc3KNW4GFfGbkCWN2EGNonaXs0tc6Rzv
1V5WLyZvVMUIZH9VSdt1bQrwbSymwGFrBCrEJWL138ZKkHBJbh8KG78Ovwv7D9eye2QkQY4CWcrZ
GTf23KQ7S/1YVES5NuQDNyb+Ych5E0Nmo1Yw1QoUotX0zwgGHOALR0j3pXr7ypHOABGi6wWXrpPx
pSwdZPy7Yje2gw0tyjmPL0sXzB7xhWxuQK1JS4Nz4OPLeUuT38L9+QcEN/lhMWnFZVhNpp7hMyts
kqba0oJebNQXHVQjgTlUG1Tu8KjHtqsCbRMe1qZwsoichhqZKIicNJw78w+j4p6q+MHj/7dLfFht
6VJsCmruLeqZ8z3UGT9TqUvDzAAl0k1xYX2p4WXVfeaqIlkW42/9v4mndar3dXJrbk8NCAVBCTxu
VcbhE0qNHOSShi1RaL9bRKFdTPMyRhTaZP19HpATN6us89RYftDaZF6vsV5Rja6x6vqr9T5Gd+MB
KCLNEoTirG62FtfEJusaL0ZpXlNEQjWGU2bZvp9YEY36XETU80XuoHTgPQg6odMBOe6rSwNeNwNj
tobrYGBBmexYbf1+6K6VJcWeA1MAVHfRXclHvbFzuyv1uilpI63FRlBNcFVDPa+BkvAyTW/myIJ0
xmnxratQr4UiMk62UEB5M7Beg27DKwKk7dVtrAM0g675fhttAIYrWQuULs26fTY6p9GP1LWoG4jA
BmN6X795aciVWgq0mdPaZy8fAVWjrjPrLegJQZ0QjpU/hjTVbzUHSiJqlWVB3Tf4BhW1zibRWfkg
fV4ci3YCw/JU+/7iRNUvmMY0EHaAN+iB4vA4fosjkxoaZS1oGXyTRauf1gx8gTWNrlzm06iKLZBl
i+IZlyYX9oe/rq9iYzl7/uY9bp3v1kF+NBxDbuiq68B77Opf1+R4YO9MpWSlbUxutruBKuVBN4xf
gNKrd3IppI/VycAHe1JpkzGPt4CN7PDjTJGdiimi3mKOMxSh1hHNAImQ0UDmnJh2eaN4e1VD5u98
FDLY06eF8vc99mYqmTSfluOJKw6gfApEduJ1km80MCNh7+Ve/bJlgNywj80H3xAkJ2b5S4SdzdBP
gbwXns3463Qs57kqKv0BRK07qt6mxjcrvmnT0owW3yCh84JPFFQwQ21AI41E1GU2vlao+vX2isSi
CeUsQMNNVV3CnwH2jb+v43UNpbgON4td5RRr9nZgZXVfQm7t4I6tuPhm1p5S3sYnX2pWZGS9fZgM
cMRKELLuqqAaHk1pAhtQFt4LS31wEfqD/FLZPN2URSa+T5Lf9dNg/uyhn2h64wjc4fDZ1ZSmnp4U
Z2PQxz8bbfyu+97wFfrt1qYEfQUY0LwgZLiHJ1ZP/W69LaD+xEWOXrPcFgi3QfRn52+3BT5nH+BD
EzVMoJY5Fbx1n2xD1dIP5gUKMe5Tn1ruU6O0cYwaFY15gce2kyXmY5G90BhFZTgf2XFwbO0ogAbs
ZtyC5DJ7oIgElVJHza66kC5CPuYMn8wORTEUj29Z/zx7wDLQGhQhlLC8O0LVjcxeQAgyxenqehWn
9JNtXKWQClK3Oxmt+RiYz0iGTyg3mMCNAY5T9mpOMfbhmf7IFMuFzkCTKmMk2vHOB8WHBi349whb
yDxE5VmwH/xcAqMOcRUcnwfthXoVxOEA62i0kEzk57tlYI0TKMv7X2ibDeDJb/HBHkD/QAlbNgah
x3CDMcdvHdhVsUF4aJ0MWsAoMDf9fNhIluff3CR4mCGs/NNtwP86Zz4DTnDemkGR/og9/Ytscv0r
so3+pgmE9eK1ct6K2W4fisb3AJBHURpnE3JNELo9mX7Im4wdCQAJnOomq/P01UuzIsqZm2zJ37Y6
8gXcte8mqChAaTJ/JqSPXsXezujM/pjiMKlwIVdqg938a4ACzh7Hhd9FO6dbDYBq/L1P1f2YOWnY
qoHCnCPAxebPJQjMsFfSz0YOsh8ASVykUvvy3tOs+0wr3Rd/bPoXWYS5MsgjbXbBcW58X3We8xKk
3ZMY5s3QsPLF1ZP8Lq/qZ7KEcpmTuUVut33Es6B4GXgKRIbLzFNr9eXLnOf9QUed+5YmeLyd9tnU
plE+O9VdblsDMMVOsXPx8W9tA41Xd+BdH8JcOa1i/lb55c+O26wQm8JvQTE/SW2j961+NAmb5Jwa
lMI+1Qp3ZMeWe8ya2t/oCqlEDcU75awfe50By9REtVFUT8WMQ5UJKUCn8EJUHWaAGnMcyym+VGrI
TLjiSwV6AnvR1kS3lNNPUQlUHqrAWQ3Q6M28fzWXpWgarYda6J+B/kMYivwKSoqmU3lnI9DcD83q
Q87cBT3d/xRCc/9D3H8I8cHccsAG9vIfYtfLdjNe25vF/vud3izTDBeIoVpnz+j7CMyufUQ9arhr
QulLNdQjXz3ZwT7vik+r62bqOnAzleLwusdh67qyk4DuxTP+kmnGFHcnSjtAYoJqOjTU+//xtXWw
tcCDf2q8/h/LQdDFBbtwNuwMTx/CVrDgDynx1VON8Q/hMkgitNVXH7XnWzmK8d4ejeKEx2t9zPXU
fSgncVcM3YU7cg8BEtBvpTWQz42m6JnYMZg1N9skDL/vQnkwtkRBh2tfNyCytnI3KsH9DjEG5ylP
mPzeONO3CQ+8P4KSgXNfxPwJQgLjPkaKHuJRvxqvltXV50l6Hb/eeFeTekLLtXDAY2zrs56NG5rJ
oMwybt7mu+S3QdAZ8r4zXCQmBubuwLOHMjuu6WeqM5Llk4sNwyto55qLju/TkNwU5dv+T3zhukst
muElfhhbqKTgqnANxcrxVuJ//OB0ff1JG0EiwO0i2CFrWX0yPM84CLBNLHO7yn2rY6O5YPvNcKKd
QaJRzTUCnCrFtofzDjUXRBgpHozuH+VcBn/ahnMPCcT0lTss388oojzjtMvH09Wuwc1i+38a035K
Sv6nkKMd1r107upOhzYduCa3OOsK8eIc8VoF+WWg472Dg9PgAfnB4o75bLe6IFYWgIeP7dqSF3cU
RYOxLrh6+Y6n1acJwAGDHB8R0JENHiiuaPBWdk23DCmOllPU3lFQuS/rVD9z6weWHRzuQycHJ54m
jluwbRnnqwxsGx9889Dt8H0EVn/lpEZo5TBu+8YBXyg0FrZTU+AZ5csBH/xeLva3kaCDfGFuYByX
QJRHbFvU5EQUZ4Pe82rWun2UjuOqo/V+qLYO2zJUan+BPht+ec1egNu9VQrklhPmqeARmW6xDdyK
fdEt5kVTVQugLWvIFbQuWEZSyc/dgAJhvM8r1GfGHJRJKFu1cdtJP1nfStD0hq4TiPs1tqnFWyxj
pfHaMeO0kCxA4iHbdjlkiwNV6m4CDX8eAUDmV32qL6M/fEsh+wdxSTRe2b81MtE+mjRKcRTyO5MG
KMTVuHNKUYM7CpAOgAQu5hfpYqPsl58LRfSc49AXmXPVbZV4PEXk5QiiaMCERy8A09NG84PskcVe
tg0GP7lS43JwxW0NS6/3ti+BP+umPjnUDY9PTHY+EFVQsgNskoNC0OxlhILAJgYdBLr+KtT9wa4r
39zpHu6VJi1BNP7BRnG2QGp1RpLMMFuJsgjuXQRDfZhVoNLjgzOwew+aUhjWpAmNEByRuAffi82T
YQbPhDbGFqR/ajxUPrWxMHaC3vVA4l8Fqm+vFJIEw3RREyz6cFiDaXTS8IVatsZ5xYEPvMFBLwfJ
VmZU8QcRV0KJU5xZgYIFgLpq3DQSeNLWd0Pk86uoVsUXa0M+kwowfjeM+r636NgTEJypZhQnqxXW
YGQ7ogGf14cb/+2ihbr6h2mpXuzzYeAPZQ/KbwkJrBodbYAilg3aAfzPLx0Gfbif7zFqaPBc47UA
r5bX7H1p+5sFUSnbnxm3wZq0CnXSwA2k8gZ5+T43gb7xniwCbX5YBcl9wO+w5TDu7FlrzjgYGCNq
aouPUZ5Zb+ZUARTGa7a78ZNJEyj2xlxXaiFh0Gxo2AEsfZQa5IHUxZCDeLsEmb/zrSFuPYWJ6Vbn
Tv2tZQKUY5kHyDyZpfojnGQKhjmyl+7YGD/Nppd78umjefS7dDgyibrSD+p5ZAM/00QguXjT0fud
zxyQl/I+/S5yndhagdiNrtPjsYH6hbVEgYMTf9crCdObATJXH4h4dl2WWDi5+Nt8jWd4sadqlQbl
R8sq61ykjFoIqhW9q+/8ITdCQNmg9cuN7jLVsbm34vgHudYGNGPdZTWp56gJXa2xHcoFgGlXi6wD
q3kzdwZaA4SdCYrl1AJ02TWYfGSuAwl2UhvQ04ldWTbaNhOzd25RV3oyBi73JmskPkLayJFe/mdb
YDcCdkX/UZSBe4r9QOyxEZSvpldHnarypwgA64fj2x+QUUIG5B0wTFDhBTX8r4BhSQDiG9wxoYgJ
htxx1u5Ad+pHsUyCKMB5WESmh7I4sBG+j8Q4/zsNYGtaQ2gGNQA0l4cqsC2w1Y1uaBqg/O+zAN/d
E5QEUZPjvOJHuVq2mf7VBeP3Hqz+LwzFKQfbKocTJFvzx9zOgdNVEbb2QwCE+B1HD3Ho9jioSYcu
PpuJlNuqZMWnqfa0oxkYdkhmBlrGqMscE+zDev7J5Ol4nerkLxqEWmH+0PnIYKmZQdKnz8JyQd3Y
F5/IVcVXLbfAIqCB8pm78YuD88prqkoZ7XrEV8iQF4deFUH6RaCdmMFBqK1GhwJUQu4sQ7wGITSj
kIk19rV7iTT1dsEoDlK82QQ9BANMh+Sz/8cbS2bgA/xF1WNIJo7HCdlAHAX8qijTOpQ6aF7s7clH
jTva94COxBeyUlY095WvfShDu1mIwqDxFX9YaMDXn7PoGICFpgS4vJw3qcnLB3CaB9j0uvH9ILM2
WkycIsXAWTZvMa0pcZyrYpygAOt4TXyfrZSvUz5MXwbU/QNnmr9Ure7czXwECkr5u0rvdtrUzWBt
hzn9CmNe7dwxMf6B02wZ1ULHZxZvqrvUjrGvLzLrnI/Oifw24yl0Lnjw2kGuMRJuCXVJo4KApKqf
zRzP3BdS9gtxlK44/7nnmAtxVJvxUw2Stqdg5M1zaRQHqqOVKBEE+VQXLEW3tAZLzX4/KoVlK+BZ
mAU2OxsoPsNXblVsVwoV1+iGQ9mKz3Fs40CK6FMWylfqGjX4bCbg61kOpQoIoo0P1IxlBcbwHhQK
fHpgDhpyQ8kWnOw9ThM+hKKa8oACnhQnW7/iTOSg7217mURuxwH3bRsMd149i0sHHSUtnfoz+O/E
hVz4L8Fvv48/gcwP8AAnGycS80Hvy89k3cStPhqgpbgm07DsHZyuqvXsZERqmIaX7jonEHy5hX/E
rJehy2tZ/pnWXu6LbnFdhnkv4AJuWAysc13qkHYtH1K94VcoRvZPfTax6+TYD1LPUf6kmjgZml2V
tt2OTNd1uqeC1Q+OnbxNMoF3uzLXXCa1GRii3UAGm0GdxFPjqON46tU454U+rXdnDUjFkj/RrAxq
ShQyWlWzzGNgL/lb933SumLsd0r2NsbXn1r2wxSKWQMHWpcuwbkLlFFhHT74li6Fo0AXN7POFEik
I+MfI2nP+xO286jGsrgVGth8LibERywI3WDUUrk+MtdRCv5/nAtKIg+1btXRBFRnN1IuJFNURiht
AD2qci4UwUQlnHcd6j9QurZbGYjXAYpmajL5/nWgVpUU3QxStBSpuhYVaAOAmDsqIy2uJopdQNzl
drtW4/rZEaV8snB0iCLWNP2e+Fq2AdoZxxMd3s9Oy94njrnhfUurpF8mVigWf7A6/0XXDlnVQVq3
QgnGkHnJsCVbTuww9cV0nvUE6WyU4gogylXX7NhfqZvoqDFUvjzQ5JapJaDLilrIVJa7JXBxvi9u
zGDJlZ3XhnSt9aprXAk0Kyr38eNUs45LqTOegzsEPwQEqCJqrCAG2j/jst7xDBnD1uU6EktQRIgc
GqKuycC9s+9BEJ72oOZeTJqPgqNZC9f13EHHrk+v6nrnAo67oZHFuQZJYGijD4sEaYpJOJM6VDgM
OlLgh+tSODn1JpP7YZz/GBmyg6bChFFPpEgArj4TEJTZM/mJXKt/NaWav5q/CyHff4iju1BXhN7q
P65Y1EmFhLG6mmO3aSgclu1QR6pf3eJri2qKhfTZUjz6ZBpgS4EwQgDJMjW6DtCkwP6yetxS10yI
nXQhBKVQy8l6MDlk9ono+6ghtj7vndJv9d2EkIkSl61Ze9YyXwBWvhABrrG8dsQ2t2VwRMU3BA2N
+alFwuCq63gx5pZmfoXwFQvBFjkpXWbtqRPpE/nnwml2fGjb01QkGsj4D+T2m0EevR50TwUwLl9B
whal2DG88MSTF/wm4lyeVm3FsMGJWnLv44zocc4sIJtwNRyuojLH9QZUYrfpK4qelnh/jPtDB2mo
faWW1cFTh+xX9pnPcY56+S7fzhX+nDWnBv0jb4v9VKfa1p+88jm2WyDE7cUYjbJ6tnsG5XutsfcU
wPCJeI8StWNnz9UzubiZ87AUmn8k08j4cPEs9ytZ1JR2n0HncG4jWnKeLf9UOWAcpdFqHJqHusIX
ZB58LX1QSs9EwsI6kNFDPKLeL7aXohCtMFswrJolshJ9ja8WHD09EsdKD/5lPnrsnshWEkVCDJLV
laZFLe7q03ymcfJzDn0QBSTek29heFEXMYH6CVcfXQiPx22Ow1KnRkUDj+c4Al1QHJHZG7OSOqaW
hpZxN+A7rdVncEb8mnMzkUzT6qeD7iQvsp+QTVQN5LIcHNYAxgI6jW7ngrD4zZfYGTi0l3FLgbaF
1r/SRJ0FNsqxaNyCduMm0ESw7YrBPvt4syzNjOr+c4G9SAnuMnRphGKCCrSZi/PD+IduCjkNK1yX
8qEthDoA95Xptr91GWCpbXFvt2MOTKeXX2fVUG81obNrg/AO2CWKq6VrDRvqMjCd+XpcnJcBLT7K
xoxP63LrItQD0A96A4Lf61kOJWZ1rdR/NpOgvNxE3lyT4tdlqZeBYXcsIWtt+m4/b7pg8oAaGewj
8r6fyHLsyrsOjm4j81iMP2MX3zpeLsVbMA374N+kGUtwy6crvgJB09A/AUpSbyh5m+vOVTS5/7lk
jr3XmRAniqgTUYOyE3vZ9wi7nOy9V5kfI2g/jM+Ba5bZ3u0auob8qTMe6Mw+90x367V6dyITsk1b
w567T02SOVdXUXaTH3I1LmrwfRAeq/2GDl3omzCp/IGNg/9/C7PVajSdVvv7RYcx6ZeLghvw7aLr
vdHi6qIU1mpIKlg+dBF4l4+b2Kimx2wyGIhca/yROo336jnBqU95gdNyHAKOeQBV2/cINwd3U1Mk
/paAyq1ZgonCxeHeikAeTZySQ/0XPJAK2UxNDKZzvbSgiqPgzdMImZVBz76sAQX+qf6XhUYzR214
D+o/ByLqp0LXFTcfZJtc1QgeMul1z+SRY1GGmgaGSBJtWuNJp4lCjGqJl70RsSSfj3wWvZI3sbYd
foJvsvpGvysukCRhCv3Ru38J0AptCpndvgW42HBX4IEJmgHAAaQEniwHxDk96Fn/rPz57Hat9uon
s7bjTmWc9bJqH+YCuo0UAemBcBI8foLQ6kNuZdmltsB+RHdMP4qWVQeJD+QHcgGBC/1lIHz2LIYA
WYL8/87jqKSNvcKOmAC9+ma1yUmN5QwxGJCFsVl91NN6NYW6v5sHWRAHX5PQwQOhAKQGgUAxfwZj
1x5JIWiRCVIqQkGhZafCHb6QC3hflaj3YuvOM5yf2Cm0R9IVWiSGkrrkFGzmkILBJ06yp6c25Cvw
zF+f7B/sqoUqb5be0QtiecR30D7/xwtiMOOrcIbgXBtWCOZxdrfCutyJMxShehZIHLRfuDAVB46s
BFUJytdWEF5Dyq3B2z8UeFPqd10MXYvMHdK90bIaFNqe4NcyGPfJILvz4st6VN53EJAbOLgWFh/w
2Plew1YYkDHr4X+mfEQO9B/scIHlG7pueYFn6npwy+tusx4EVmOf3EsJYGLpaRLC68CEFaZb7Hp1
7l9YiabtXbCZ4sURmKGnTfXWgjoZjvtHU7ssXRp3bBswSObIcHEGJj7bR80vKypLPhBMgCABK1bg
X6EDYnDSLXK5PFxn3CywQBFu1gpaqHnaPrsmqN3Hm3ouvt70bEuWX1mHo+8S0gG3o11TPo9pme9N
jWmRNtsx4CN1K/eNEjshZ63VgB/wZEOjq59MamxjvO+awnwwJwjq8fmPoQnYwe5d6+Bogf/Vs3c4
/XE2E+uwDbNr1DIr6Bjhx1j5BFIX44k8lotPQZAC43hOBRQ+RNo4K6wNYdMGJTxiC/HDmZIUtJl5
DdrbUfdCDQngHTmbok3vwfmZ3iN9aBwYILN4EMO3ROdtnl71ToTkG4MAh1E5Bx0QUDR31KCm2g5n
0PjvAI+pzQ2O+99GUHiJI1NPRDMNULQedNOJV+3z4sN/3XRHM3CGFocoBPO2t8v4oEXIOQcShjUQ
PtTq7gg65eROBvVb02JjF4sOiVd40gRbUmSg0VX70o062NvWNTsxDqw8Pow/ZX0znMGG4W+RC5/+
sEfvrHd69Qm8ZsM5HcAHSEpIyi8DfCF3SP8fWvXP69tKzhA1H2fkQiHsp0MiHQdpoMhTo3XSxo+V
OWx0J9aeTBRs6OVgnuLem7ZeoqehW6MKYZ+lIAxx8QFE2TFm1EiMWWVrgTCjR3GuKpro/QEXqtMY
gs2J1h3zWRShlhfOiSlJ5lGkA3ghun5P5mQk89H08N9aDZ3zYurTcEEtMBBZygSdYvk4avoSq6WY
n09i0yGv+0QBg5l9kbUeX2kxulRR99D90r1ro+idqZmCZM62Aglf19ly1N+GHRgM7oFU6O99Exkn
cKycyaWbw4T7BktgVBcQDVNhDjNB+6yaKmumCKmGM7lKgSfc2KfFMQ70kKn6moIDYqVPuXFfJ8aE
SsC53IFB1oV2JaQbXM/WN8aQo3YKsLrXWFrzxVVE+F4JEvO5BIu8AeRjFfrW+GHUUaM0Vx8hjwfu
/PEV/9zzhZjC17n+YA5469rmRjPKnB9QZQviMRl4Oyc2kcXpFaEVNTjura5VNVVAHuP0jEaT2k4P
qeuANiNj88ErU9BSaZn+OS6cs6fqWnQU84XMbIY7PR5RY5e2Y0iVMFNnHN1xKl9FXxRAwcv5/5D2
ZcuN48q2X8QIEpxfKVGzbblcQ3e/MLpr7+Y8DyD59XchoTJktfvce+I+FALIAaRkFQkkMtfayb1J
KjYs9Cqixio05LH1oH0JzUE8PmnrYprLswvW3YONg7Qj0gyfVGHO4jCcWVMZDqjasc+3S6lV5TkN
z3MQrIkynlac0K4JfjzjCCCGHmXhL6Z4eFCvaVMcpcfTzrWLypJaUoyoQI48ZHopW5JHRgcgGAd1
xzRUTVJXFgDbcAkRdT4mNXD8onUaWL3RGMDLeqKKEA2v9R1wi5zjhKKWy0SMEkLeGB2vAPCBbumW
U2iX2hooG5/IJdQYeW/g92QaaNYRANvOoOR7M+0UoWamA+sCI2ose/ir7731gkxhLAEje91Vafef
ZCy/uemEt6zTpzo2eNRSLSxkmonzOL3PgfE2VtHF0/ALyMxq/magjAtRBX3+hnOlW28VsgFJq6ch
Z95OFcapOrkinlfAYYiSOqWezBGY1LOGv6VQ3NXW2RHQ0G7myhPF7vgpWCxcjRRMORkoxtY0mcKs
Av1NsfYtQz2bEAp1u+Z/AAvTOZAot8A3H6CaurgkkbVVZtSLUCVgZLjge9lXX3ZvDa+7QyZEIz28
SKt+he8m8remfntkx1Hv0o0TUJwrl51A2cFOpeiNo+aUYK1Ct1dd0g9JbuLccfhEv6bEXSRmuevK
ue6mVdPUZfUSp462e7zSnTtZA9v7NGGiQ/SRPog4hEADpV9Gd/mG1H9nr0TUo4b4hshVahf+aJss
gAGxkxIkhhqgiDXA1j33c4XDn/yPHgBB3xjn4xXf2VeS4kDVP2I3HwNey6l/tKtVhKnXFgfS6i64
izkK1BHNRWq5739hYKMLEiwXsL/Ftpg2yHIzDORyYDVlYBgQW2jSKjtmr9h5oCgFpJ9VHiZZh0dQ
SbHZ6KUirJL24xB0dCJyG72wDBWRG2E8uE4R+IZj509NhixpJ0pr7xjjOYCTJacIbwyCoLlIVoHQ
tuELmGEJt4NAPQjGgyiHEyvpQ5bVeKyR+oYBAkRFzAQVCalR0B9KptvcC7hR9aFkJ1aTyzFKju/n
kUKaCOtclLjZOPle7DxGxsWinTrX1ZCAgR7Juiz9oTXWgHxDyHEed7OYmRVVAPb4p5u1tFqFxENY
3nXV3GqOaegS/C8n9l+8l1A5JRacSKILM2Phx6oadGQ4i/WoaqSQ5c4XPc47UJqPfWAmSxMqSL4H
/D2lUJh8n5nwHqlVOWKL6QjAwl6zv2rGVF3mfCmDQQzLLPGvTeruG7BATZti+i8y6Js33V6QKW3F
39MO+P1k2S9WinNuDUTNwhHEO20IsOIV74zO+WpmeX+wLfC2F9m6vOROckznBdgISNnjT6meI2ky
TZsdKlGBwCAaZG9lCw4q0O1yvM5ITdbUOP2UoWzc+BYjaHB2dYRRAa5nfItc80+3Z8CMsPlem+3s
D5b1zRaJ9s2zXyMQ0HrDjxYEv6II1kH1BnqquZOZi7/huR1v7BhU4HeKf/MFnuz9VJ9dY3Ei/PdT
l/vMRl0JnHg/b+UiXY16XXwfoO4V+wyc8DebjI/8qfSG8jU9SW6dJgYEwJr8EY2sCWcgvJynerBf
LGPJN6bZoSJSy5vNMAJgtRDYqihVYYelL8GkKuBWRUM9alYvW/pAjcmNGTbSGH95fOb2IGuy+JoD
b+olLnl1bkFAuGFOa/0AzlEcRm6lHzSQTPzolvK7yXMDYQ2t/gqGNdx+n7yMoA/Y5wLA0itcIGOK
HjU9kJW2s8kmiZEpoTAJ7lIhXSo/qR61PZtd5PC9T3WHqKkXToqYCOpkEr5cvfQ8ImX0tQFL++sv
CQ3svulfB5zDChuScGG43LxoQGK/dJXNh3n8zPvmT1YXM7HrwJs9H/0Xoozl09qcF3d5NoRIyUHA
y7ZR1VjbEbtsVA/E/lPN4gG0OasDpHvLPPpYLSOFHICKdGhKQx8VDthBDua3YdErqaUDV9I6RX7T
ZqjzanzA1pQMYJhzA8J4I/E2csOADJdj2y8AqSP+KE2wjgMQwn5hs2HJxmLJKyqNQVvwLvfBPvhk
NcmGrJR8Hip/ny85EMuEu1JkY2JvlrQ3w96rnAOrtd+GyGTJzo267OyVtV1+mx3WbQCliHuhcVMU
1WZxoyrPDyAHaFHsqo+n2bPcIjBSgBryIqrDOXaQNmZHcQD4LYAWz1pyjDobCcc2IMWifE5+8AFk
u2ZsTltPDBkeNWFdMZQcuVnyI2sAX+TVSflEQ23GoxrpXm8muKPfOKhwO1BYpMbXxEDNP2DgJrat
M6R1diXKj6fJTTa+iP93s+Gvh0GcB4iQOFYgXeaF1MWNOaa0Ir00JVVGUX/qWrFbBp5lpeEi/EfE
wryQpiZ1ArQaZHQ1WRg5HAu7tlricwJWGWfz2PXIwC/c+Cy7LRK7ji7O/j+3ZJb2w19Stza/aPFc
AfchQepSFSP4ueqTtsFSvM63g8vMDUo1zXOjf1n6BIhYq+m8OGDy+oNjSY3YZbsi6KG3O/CxDBcG
ppITaofXfYT96FUvQSlYxiv/oeXTTx0JXv/FPE7ZIsXV3Q4pqKtS0AkaImNAjDiSJ9VoYTnK3wBR
ootSmBSnNgfcI4CCxZCqZcA0YgWoRUuPJLOQPfXqgWyzb4yXFfGnAitCnI4neI/XvamdqJFjUt2N
RwsZ6IHUWcxhmynHr42sBkTQzspeychdKWqQLB+9PAFcwa6KgHpZ6MauF1yBzMvG0EzArrxq9vT9
EzmPpujFjfN2n1NSaiIwQZc1ss9Ah7PPNLzT0HitdkMJCBoyS6PqbbFiVCq925P8U89f7iMCI3cX
sA3+pQeJseOCBTrRAyB/O5fYrOk/MGilfN1ugEsBoW2ve7Dm+Ec2ZxaYyXInPhlataMq6KaZxv3S
ms+O4d0KowF0V56pqdfGqQOyIzUJaUg9kiUzKFTxt4AP1UVTjxpvspONO7dVsu3mCsjBgd8t2Tab
s/RMTcv7W+9BFs1OcgZ1HI7O27pB+2BO+oLpyD63I4Cri3nuDKWn32W/1aiIFeQDi+eDw6HEih7l
cQ/U4UY+F7vEm7lUqEc/b7K/02wGn6PgGkedpv9SlqvxJOYotfE0ZB1WQAJtAdH27qnvo25GRBdj
AOFtrR4vtDsZ2ZDW5F69WVMw6g41yOiDgbdwJP2kecXBNYsfZLgwcAzjIOBPlV47OzFgjdaxmgEO
co2NEXhGlKurTCg/10Ps/Uw91ZBMuuD/y24YyvQIbOKH/CQSyMSjrom80+w/ZjxRLhGL3L8ArvMT
Ja/emZrCGW69R1mq2YBuQMW4sqs+Gv+7L02vTyc8wVFAJ0YPtvbiF2Ec1aN8atD/cPlkkE8J+n9f
igeKQc8WMuh2XJv8k3ockAGZ3j9bZP/hkeLG4KPqCpyTAgEWsW8qwpZdx2KoRaysI8n8vMxQ4UCF
2/StehPScSqH/QQ36LL3SrBPKnKvTNfbjYGgx95ZwQlGiqRwDib48J5JlKyO/1RF3QlRhynf0CQg
S900JrjYTEGKiQJosKfnXrTnIi8RiPPi1NVwnkgL7DNQxwzTN08brWtpal9ikRBpWOAiWHIPdYle
m4V1Zsbx+KLZIAahoOOU8J9ti5AXBR59ULLYQN8Z7mQqNinkQ4/gmRJR711O4UoSUSPmVvbKqWII
kKXdyXQme0fn2Q+H2nRsXS/uevHd/cNJO+nUMXfrDMkOezsAyH88lld2pPBR4xzQBWMjTY9W737H
P+NrltdWiKVEunPEMEbpNiBiebMhbZ9Y/bOxAC/YHY2vE2gLvy6gZhGWJJkd5woyV/+ZnMtxSTcL
aDmPiTfo194Ah1Sb4A006jykAtYM6cEXL4tBKYg9a78ZeuAtRvoblbP2Y4ZTtLYFX6OohEVwLNvZ
ZXfKnEYPZU6p5O9zgAsflIm9ANAQxe24P/tJZaQmFpcKSkD1W7s5FropzvMjkLQlrRYOBUdZjjdE
WxImugv8UuqOmRUB9AGWLYjhZG/FkaEWKs3dRCQEOvx85J0neRkUOYPijXiQ1ajQ3zYeIOlJUYmN
EfWo0WljpMbE7IAkjHsX0rpj4Ww9ADps3ayrvKMVjUh1ixnw9gUtZiWS+5uUlfYTTmmbHRYDedAS
VybpHdtBaGXCI1aqdACcAWlAuPJ68Y0dedXakgdy7Ai+YivGccOSI6kX+5z47NJSDxBtWOqpMfMR
tgmkjsRkMIP076z/gbQ75xTTwlH5OcJZupEDKN3+iySMdBdHoKPc0QNnoqdMmr0apW2dfEr8vFNY
etRsusYtd5lvTudkiAEHPI/dGzV+nn4r7Kl8olG/eN6+7yJzQ0MmzCZEowxzdV9JBALkJOxbVCFq
Q4qDKDA8v4CAYUfK1XAQy0RuYTAmrDmSjC6qI0zMpmUXI+KIiG9izZcl8h1rZ08O6k0tROWG3LMQ
qoamSiqt2sZDBpoHHbBeQnanaMcRxcJGslyqJhpB3JF0W5J1RYzTMvCdu0hb/w0ctVcfdVNfhrmb
XktrekPtS/0b3ifOftCA95SXa4WVgon/WtHUPmvzoH+rE46lC7zr1l9A3QuwDRpih4eNQrImZzlM
uiBNveZ7Xiz2UzSjdotmi60FZ/1xXB1oKG4BmfLgynWXdRdbDqoMRVM1HMVHE0rtwfnmSIWG4AHO
TQoUQvcOzvKESeZYJguktZk127qOZmxFMwjVPGtvBLY+J09uWTA5NSnLuJp2oKFyg3FwM3eLonXj
edTKt2XlBp4PYkRT2X1fHdc6/UEXIgVNxcC7ubDxpbbGsI3S7Mls8Lc2RBOh5PQ0F9oriTioxcFh
6SHFccC7ZKvsqGeN9V9TZyzHFEirLyNiyC+A8Z6eGXIoyEDJtcFf9zzpkS8jbNVEGYg7N16UGDtl
TNr3m0ui+XlGJfDBjFh3BvzirUEMX2QYvY+pp2yMGcE/D8QCSqRsSYbDqfv5HuxI+yCjCeLWw58O
JYDgTv41wWd2lm1Px7oDu6Io/tB62w7zSaRkUuhXjWWgGACINhjHc5D0Cvxq8gFP1j9kZDdgtbXV
sql/JWOaS/ku79dTsv95vgw5kRucYKLMC9zQDruj0SJCLcc2m3M8RzsiziLANkksRorM0nbSTDCO
KQauCZy/yku5Uu+jkqY0vPgwd35zUqeJdcVBHFbpCJN/PGHEiqkdgUcGPrbGYAellSeONEZB+L0z
ayaUHZFG+CH/iB1wrNeNW5I5sfs3GG37FmCFmf/EU7cFQdkUAcdHAAxkAkyAemmje0CQWi4A/b6X
k5Ka0suAFPDgptQ0FTmTLEIBUxBFA1KL3q+hjB1xcTU0CYSAxv96eZQpaRxHYcrqzktN9XAbn118
8GYfldMMieYfb0MZu+tsgJvw450/DNWdGn5+XfN63Kv5yFZ9G6QgWU3f4r+qc/FnsPBnII8VCBjY
uvWBNQF+cRD7RzOdAV9KY40NFqA7hZSau7FBVtJW60Z9Uy5mv2EWDv1QoB7dHOTYEXNHmQaoVOlG
And2mmRHXXVxLOvaWVCOChc5u3RZrBb70mV2w6jEj9et1uc2W6evpuEtGwANuvhNYrjkKExjrAW7
oRjmBesv4GhJAValTV+t1M/eEIgnHTVism4aQGYl0ZD4ImAbxtp8pWZ1oh86ko7PSpQJ1m07zl60
RTNfudO214z9rfQu1kFYtxZXJeoGrTuugw9kyFi/zcyAPbvDtgsFa2IeMgYW2LQtuefj8BJ3QArL
85wA0APTgWQgP2hB7UiRRh+MpAtKZFrE/FJwzXl4VcvxWKXW2YwsBMCAsNYGakzClE3m2U9mDZpi
29RNf74TkQk1hpiBetKYjNYltva3eJHh+2YQ19/tbvWxwKux7kA+BThYZntGcmXNjcABN1uI7bt3
sXKnbk4ecDF2gNSIUVXFjPKtMKS3vgL/UgPRxRZwdQCVX0Dyc0nwVr14A/PCchSYBpp2kyltxcts
CsgwjldgObgmUmKQNjUFZJQht6HZWv5UX5C5TjNIbYey+MC0ZiccaQ07efgsejyBWFysXml1CwCE
VuTIOmaAQsUyNAaUy8k1M+mjIU2OWGk8N0UdXY0Bp45dU8qRNa7RdenxCG51hoI8YUGNaSCzxvCx
zlay3GeoE20tY0Nunuv5V1eb8xPj2X9JRLbWhJ+9zbSNHIkrUC8e8tCZSvbrVwzeJS9Q77lyBh7v
OGAhS689es+5sxFvDA3PAvXetN9l6QLChSn3bRyr2jaIK3sHhFxp1QU0NlMD3dnWLn4lFhg0JM0k
qiW0jpmBjxzCnVMs1XUCcyvKqAZ3hyNcZCtazQQY/12VMeN32+TtxkmN/ovDjX63LnV/8e3RPDVN
o+/1rtePyMBdNs6s7ykvRybntKW9WUtTRzUscnXAONm/GPV6Z5EiAr6ZhQU5vFvEvZNvhhVI1iqV
w2E8Rl6XyPygdBBfj1Jk/eR8Rza3zA+RKHJnmZkRgGGt5VnNg13MDGptqrwGcATbGKCmOnt8vTX2
nAO+VI0Xl41nJGqTmflue+dl4rRdS4mjdEa2bjgOFlgN0tS4DDbINfVyPpGIGhAZIF9ANJrlIiOL
7BoQCh4bYzrdyWQXWJ7lnjdI+H3Fpu1P2gGXNcjOyng5uvgd208k+6iIizgdvswCLUwYA9UDHJcj
/ma9juI0mychSARA0Op2w5E85WbcQPbm5IMx5K7eE8k52EWmAzJAXfCByGrR0QffZ1X6M+qNVw1F
oq4+XXzUOJ65kXyQxTW/kDYaogkPCTTUW0FRieoii29pCLpH/HGVYZt8W+quvjSz24xbH6ujIEvB
w6sJsJ0Cm0lQHHEQkRmx/hRVtlgsNfoOqGoOqKiN9Jm5pot3nVf8bLo9/m90f6EMegAH5mLvazak
mAhw2w2WmwvokFogbxvNPkMuFTIBgcpN2rgGkHWwoCT4AJ6pLykN8Q3e1GSDumwDCF2xtSWFDwKM
wy2RAVsWpBsLGCwXKRZH6nJvRogLgak5SBiwsOWYVDmSNkts3AcQwPXjLp6qDAzaaCL85AE9bfV1
QONxbCMHZyOlfhx1JyB1FBU4+urEC112lefyEtmAB6EEw6p1+aWIwluiocg5dHq7QkKFUCw5Hrxu
2d8nI/5SkLuE9Jijogd+YWvuE2SoOF4RnQ0AqOxYXGZBkvjIsiZhJ/IUHsfRikQF0uQxgkHkQ0Ol
UM4PMjkXN61lm9isa9Y3lFwJFpmufvMTtrPdvDyl6eJfbGNoOxQRoGtIiF1BNdAwFt5pQNLCpmA0
nDXU9YGBS9FMW+kfm1hujT2qB8UU1JQIRAeuO9YhBfNl9F4G7inYL7v/0GlGFO3x7Zz+YSRWa0Yx
LzhtE921M08in/igsjh88V2pIbaiFgDWEbIlBRb5+KYp8dhuWnTJksYyQ0R416ljgXVuZZsHhTIu
XSAj2LcEN+J6ABjkX1aOzYXGDCS93SfAkT7X059zDrThez1pKtD6IpaEY0d6QrsujozMxfhNPpDl
U/shQY+e563d/8AOmu/VU1o95x9kfm5suDvhMKzACXLPOLAZWqPZ8i7uqoCE1Pxvx7pAlVPu/7c5
DIE1R0Z0CzlvDoj/YWsSaeNZsaA8cKqQ9v9BNpb9smnyzJCkLESwotyo97+S4f19m09yswiml7Io
Efcd7COFP1WwdIkAV9l49hAqBZCtfgVUPw2eUmz1UWPNLWinunHZedVUHP288c6uaFpHc++az2Rp
itxAVOEBN+jfjP/n+SYv3U2d2wMI+tfFZhCTzCVr/+JV/qUVREi1aKjnMuB8Uq/xGcjFLeZulAwl
5WA/ejDUC2R/TlF8JDk1NJ9BnEo0Bs1JewSL4UlNRb0CWPS7bixGFJgDqr1n21QcyVZ2h/XaHTKQ
h/cP7/IsLEhDRrJL4EB5iWD6vb2YJH13UhPdTSx9kCKP6ssEuVxOuhZ4LQKHvQecyQdWsFQQhDWF
v964w2hMpGBT/aOaS8BHCHYx6XfX/dSP9ORsr9VibxS5GDCixhMYllDAvmxTH1n8BDpOcOMSOrzz
BTI5CajhhDiOlMUJNBPUJzG5AbJNC/ns/CQRgY6TXForOzkzygeTdKek/5jTKbJnr8aRs7onmlO5
zOKle9XECTC2aDj7pW7cmtWtS2NqkF8AQhLSRECvPdM4nnUtrOb054NdVTMgzihhCazR/Q2VxDCt
qwuEkJdxSL3nHuynYtBaPoD1qOeV0Y5P2DqQwvAd3Q2yAod/bgHiJRKWEbiAjGG1e/w/cawGqO81
cH3iZtrSzWWNGyc7+ZH8Dln4Ad2uuiH1kah394nlRyTzvJwZ0kcxKRmVSFu8Lb3dEgFkbcrPEzgW
QAWf9qhatnK8E1GFLTX63M/DhaRkaWlJcV5SoK5uSAjCGiSSg11u7VDwDHpkfi6taAFrMpZwftLh
fw8t0pw4Gvd1AeJ3KVRLPFr6teXsAP4u88NHRxq33p9DX68XrS7azYoSx22KOq/zLM52c8+eEFF/
H1OPGnPswL3jAwhZKFVDbqvwfZCpYeXMVQiCUJRLvtuBixsnXO6A1F5Hn6awyHSnRJpvi6RTt/B+
ADCimq60AEQh0YA8hEaQ9GBfTmX5WWtZIIQDtzbWbMD1JKGXRvk5zxgAZEYbcfY0B7wuDi6kYUaG
JETYEEgsi3kzHEGrHUYLCAo9AMQewKB8vStf4aI6TIHEfTRRcvLQCR4ONcD9Psu3azuUv6/VdKpr
0/kPcjO/s8rg3ycjt8PJctgZIOb6UzItOojwAHCNWtJK7rVqnCHXKJhaECPryqPaf83WqF8MhFb0
ououSczY1kLV3PciKf5mSCD5u2mBTQ9kN3yPf/Qan36UY9Vt83GYXoa5MrDwB7Zot5YJiI7qbTxP
YN37hBwMgNT8qcX59WZKDEHMh80wqnt+EYiRS8scLtWPineir6bU+IYuQhN+eiVxEXUf8sLvE9CQ
ZqH7oKEkJZO3IAwrcRGlljMIHjM1l7oPulXlSyYkUyZK+/C56EKp+MqU4vFq79+JmlnNJ43fPzAN
lZYmBby/cVwdbBTfP5W6mPwztPTZ3i9097dRc6lbvfu21ETqwwIZGjRGnQA7fUfkiJFbgko0ZNAK
Ua4QNCSYBuFtyK7Uyf4EPOob0gb5PYCDAKkFJ3oOMuQAm/K0TqA0RfY3ig4FiEE7sXba0dimyqCP
Nv9Qk2Xse0+GmEe6kAz1nyhhpDk/2iCbLjq7IDQChYkvy0NkPQhHzVGxfJkZNt6qQmQV4j5q2L50
xjJ4rDMpuhIAeLmLyBH5m+CJ1vUFGBZm688ADWgKLHGAoS3v5+6DUZcaMmpLpLHQvcVZhooo6pJ6
LPMvOvhrdpGBAj5bQCszsaKn3oNMy+wBSYnCBsCy436wBySdYaTsaIhEsdtUNPz/kVmg5Nx2iDxh
mznfcpIBTaudkuUvksiUY00olUUHEJX+ziMukDmT96AUiOOuRCL+e34zztiTy90cZgaGCt7gezUF
+VOXdu3en5NXb4oErYpgj5JdUt9J+YRCXrwnIy30AVUcpFNoIe37JWkA1RHHZWkFbt383qDe/Egy
0lITRazeOig23T4osnWYDyViUoEypp5mihql2xUMwBtnntM2yetcpmtIeKhaDDq3oKj9nzqiWTuS
zb07nkeBtkq9BxmAnuEh/bwGVMjzYuFIwl8Qf+84Mo0WpIKHNHZtM9qv/TQm4VqA0edR/zie+rHa
rT2Lv0VrH4WuMbYHizft70AQBoXIApCIWm/OFQrDNtVktr+DIYSjjsnUnzuQTH8BTOoXHCx6z67X
znzZabwu1u+IArr7qrDKc2b7Wx2B8iONKmAHIdNGKJYSBercZm4dSJUQciEkDclw2BFhXeTo82GM
x70ckkar2uqssfyXNzneza4BKtZFfRzmXK0GvOatC8Cnh9kLDSEeupqcmfQpXVOa0t2tNR6Pax+X
obyImPNueumq7pmM5J3Jjyguqj6h+D4yLK+PcorETHG+3mOBok0D8ocliCiB/RYCT9TP/RQp3Um9
Iw01pACxHXY6pZsAV0+AkSp1Xzpp0IAPaydtSNNl0W9tZ7o7FQOmHkV8kWSOx1TU49n1HjFWoeC7
2HGdLvhJKRWZK+8HhbrAZ9NG4CsLGj2et7oPXklF/ghs//+2pqmFJH/kkFR2pH7wVUPqEZkk9cSk
q3gAPMgVk6WyJRkOtZHkqdTKj2S+nr11vI4vXm5bb2A4aJFa0DV7TuWXpW2czbICFHKXF53IVQnx
39Q/TZHxaiBb/ElP2hAV8lod9iMQlvw4wY6F8BSctZXqRDDzUFMKUhxlp03IpgqQqzyBUqzbGEuy
Gt2fOfAnfYB0neSzIPPWt7shiKTewFGBwywtvRJS8GQBsDBQoMESUxiExJA+4gvLMfiFjl7lVwcF
cUw9q6z/mFDhhro81KOOqDD4tWUDTFq0Tb2Mbx/2cralXwu2aiclBxqIeY4SrAOEe5u23Y5NyKaJ
SxwRGhRtNkXgmZV8PnXZG8l1IlRA6bqTAe4U2dVlDE4LHomaKZZr2wJsPBuqlErqbn6iniypSjoB
+CrUVGx1V2cli68+elMBFnmTNnGLcnPbtmrd1Ow0E/yi7To/A6BguDqiYVrdbKdmGUPDQtFDEDNQ
7wHoCpkS2XClhoyjFFiAvTH1R6XI3clCWnphiUNC+JJhnHqAeNCBPOMgIEJREdHMlgU09AwofSTT
5qXHDtj8y0+N9uQBQfqQtMiVRlLSggS1AfykTbkGiH8A4tIZ6msKehYBbOnZWhUBhCXTgwmwWKAU
gEURTYC8HGe2R/E8NrRCNsdGHJo6kshNJG49pe7gPnngIQhdga2wABd1Be+HDVSiDn++PsuaS5MU
GOqDU284cEKetCwPFqCApwEK8W89IePgCrvib51hkwiY44E4N2NeFtiYYqwaf3Y6FyDOEJJ6RZFL
wGKv3CrZp9ZeiscpIGW701IwcI8vGt8zYPZ+oyFWb3xvTA7wFoUWZavz3ZC05rJ235qfavJcVDDT
TZRuVG7WvvLkjSX4KrEWFvdINg93VlJ5Mzl++jn5AGJVUF/McsullvW0Y+Ae3qgAeL5+tn8gWRWB
HQrs59fP2Zd/+cudgwscoJX7x7Ec3OfJNN1nizDyQK2wGcSQZKT1vax7Qr5FQHLlQEMfSGMi6q7t
SBHb/WQCrqY0Drad/ufBmObkMQ4lcg6EWHHppUboxwfW935a0hbPIRC/WSVSJBGuSp5xtlvoQSS6
uo/q7Kb+nqRF8mybvsWRgIzsyGbNjyTzUfdwc8C62NpY7WJvSej662Bs1dQllmcbrG6qDX3HtEGS
3wqPG6BbTP6Phy9fbqdI60FLX7faVyljo09qwGFr0oLMGgEanDTsApYg9wyOHFC16YBMTpCCF4uG
epMx6LuKpfjPKrTG0PBnZacDMWdTDI2PnAAoyENp/aQ+mVhynkiuJh7zft0ZWTmhPMpEcTHIEAdx
YEsc2vKIRAwlJgCN3+3uZHdd6f1rLpomW2tUY5Bz394uUuccJ1TLMvdsM1RufugaDfi8mVdeB9FQ
D/Bcv0dxVpxohMru6moh4/rA2hQk9+9mpOBz+7u24EU3pnN5JVHjp4CYFrar0XyNFic+yqe4KqGd
O+Re9rVrhupNQA90auj5TibGkFiCQYPLlwUpKvlC4TGqr9bqpr4JxRXIXF2AhnQVvNVf1sZ7yTUN
CyzmAYQ/4n4dyHECOoynvDHZGtQaOKGa2jlnegdLlKUCwkSoPdYmgKkzhy0NSSFdzJHnZ7sadveT
0XVSE8fVS9Kt+7vZFndC3YL/d9r8QSuZu2VVQysdWv5YxM19t/4hWxrHboQf1vTzzsTOEIRqkQeK
+qRi0BHJnRsnyD3Efmt64mfi3ZCIhs/gwMiGeg9SPeDGvcupRzLdjF90HJfrSA71Ln42sE0qgGVj
0YwTcGZyqysBfY2hidPaO0XnYntOMmomUC29dC6vD0pBs5CvUlQa8oWl38P8ZA1Ixt94lINAFrDw
8XbgnYVMNDTgpreAy2pW517/h3IEPN+5Fw3ZYveI7GQak0bHWUAAtJt8R2plqIZu7cJFjalHjeZ2
Y7hacS8nVAplLJ1jf/kPuHDskLvReqIG3z1HaFWMAfg9lYDEAeE0dxm6ZspW8cf5ZXBTwdTS2z6Y
OhRz3qml0yinFv40q3Ki6dTw7vKkke6Pl3+wH+nGyJUaN9oB7bw5RYLD0pXMl0jEOfmCL/NubLNi
3oO+7yxl3oM5uZMP9UhNPaWwcpCk4TQa82JRA4wJ6kqpckKeOyoVLfZVJbVltR9vqhrZwAslxv17
GpvUU2IcX+3uVLUcv2vkxZGLSpj7NIGO0+S17Y4AFy3OAJ74sTR4YSJHZbrogv2ZmJ6pIbpn6pEi
AqzMqWuXzYP8M1uabkqYtwUFjhb865wPvu+3A1KI6oIq0kEbgdCXe+kFkW0+76hrzUV26UvzAtak
4eCkFU9FrWu60ft12a4oPAFrqvBZDN7jOE+YuzhLyLbciAsAdvkZgKnMVXtV09k+fs/gEQnS0miN
o8VNI0CaawRsF474GpL4zK3boHBAjh8eQYnxtWCme7l7btFTidxQpmZu1IOLeiDYc59kL/l256rM
yLXXSxNpCrCVl6WHobz27YrqRqQFTh4RqMCLQ8PDdNMmi/ZUudV9w3lmnZy1Oyi5PSbRGtC4s/kr
dgnN8TPXbtCMbZeuDtJ7PsxJxkA0MdXExbvFkiKPITBd/VVDic5RucrLDmLStB3vJ710qH9AIJIB
06ZwGDuh4o6dZgOFgqgdRFeqyngERo5t9m64YKtxcNsyZJ7dm4BPgxGpqXfn482j7p+VStqjgjaI
2z7xWzBQGybqLGIQkMfYMJ1bewoBH1MjexFNO3jVMw3flWSq5NQjJRC9wgc5zUFKvEik8sFdA5tZ
MHtjhyxTN8hNP70mgxd/qcBIf3Hs5UVP6+SLFK31sF+0HrwDwoIaLZ1XbCCAqIhDwZtd6hjXJTFM
sEnDrM/z5uobPFBOubFER57l2NCbXZ5vgNPWhKxfSgDD/JqEjXhbo8zHPpIfKYzEDVxWZ9dpmnQ8
S/KKT6DtFkmPSKG8TII8QEMs61Dp1SuNlr5ozB1pTWIVaK2+3/Ak6xG3/uVia9PkPZnevDNRqHiU
htJn8NJqu3R2u+ujGCwVpe1eDdTwX+sB5TSg0OpDkklFy8uDZmMdrGS1xTKAKmRHJZr9wQW+ho1C
znl9JjmJGCBaQT1ndsdYXMYF4pXBgbMnfhk6nws8FIZ5H5cgTwlUqQMTGhyWzXsyvFPbi/7BR9fW
GOU+79JBTPxQVUFaNRtdRk5JGqPEFvOu/ELMQDZq1l/WNe6S7to29Bmsbh/rNoTj/YzNEHha3CNT
6R3wDCEakHrjmUzQZUoB5GvzqWKIQnxESKMhiqrfUHgUHWlUrxyxckDYIQ8RCP4hCXOtWg+9zGFn
xWgDBjbGuteqn/3B8U6WgMpDBj0H2fTaSlllgygkQD6btLPazD+RFzWfyEn0Pi/Zk0jNSzI5pCsC
LhEoSmdEx+ozeBf1F2p8ZJO/jDvqG9Fwk5rgwDp7/vysDEnJpmTcA28bYYz/Q9mXbceNK1v+ylnn
ubma89Crbz/kPCsl2ZZcL1zyUAQ4zyTw9b0RlMWsvK7q0y8wYgBIKzNJABGx98cMUo1yh07ibWKY
qztDg0o1PIdisZ1npxEaDv1KAI8eEeGuznXrr4RVsGeplch3K7rhQGKjA/Y364cfzNbZM6mARok0
OM289Ugz+YOMIPyJnhsTCTM0B41ideEcPzzIrS7YtUW1aAkQkB4YcHsnxbOImio033uzjvc1A2YH
UnRI13y43DkXVZhvSl4AgfZjvnlS2dqKqJsD0dpDbieNnaea/eaxCJXf3J4cx5f3XP+UR90eQPN4
V9ALQzWxasAIAWgxUoIHG++asESSI3jlJ4kMDtLY8Nb/GDjPU6h3FBlIdzNZM8+LOGJlLe9cadCN
03ShzHvgNSjlQM1rHXSUURxY+as36wxAjKxqowMvj3KZDbXbBdmkJMud+f9LN89Kw5I+Cv+jqQ0w
CQwaQxJxCRAOjnxoxsMvdua2+6LX9XXmNJe2rMoTeFNOhI3j+cN4/ZAA5jhJBKPDIjyn0wx5ciYf
imI/1cECN+jo9ibfByCZI9VN+WzZWG8JKCKr5MixM0aSGZ5zkQ7wqVIr9iTNb2R6GRt27yAVvULK
2q83+/yi/zCS6m74306rh3KP36nW7sMoaLa2FKgKUo3Roz5IqobEOBp/jiw11iTpOGKY9CSSGw0g
8T/QRXZaAVFFTf9+IQsyDZznma9uOlieSCADgeBpRO4OKEOCNA2B62MbbCWUrtUt8CMhTuEdqRFu
V2yDJvs8q5DPaLLVNAN1Z1OSoyBJRp1Yzbob96EWRruh6yBtfVVZPs6mdUC8JxyJORNsCWGQzNgl
Nzgld1Ans888hHp9EO5yyyt25EGqu6GkI9iT6g4qZR7yW5+Pqcl6dwd156Ji17LfCL7Fs3osLKlL
TQ7sKU/wEwlF6Zc9qmdd9zR1O6uuV2OO6rB5BPXup+GgqSywz5nd7j2METwFv5uKLlc58rlQpHtN
UCZn0fUIusroa4liHb61bJkA/hCNyQRbmb0erQoc6JyD1BiB7OsXYgDNAAZm3vi1NpGKR97zODLO
uleeY+1Fypt5SA5lJ8DghZXEsvDs6jDUXHNfUtDpFkkgT5zh2SGctvssLQQnESgOfwL1DzuR9GfK
/WbhsCD9VEq/2DQAcEaGvd5uo5FLYCdqKUp4AA61Bk9PCqTrzATsUQuucWDgvrmFDSgwpMuD0SGq
vfUkK+/QiZGnaxfxKkua8II8+fBCPa7FKLZCAtuGdE1ROmDfLLEOywtACs6Ok6UD0FVWd5daTTCp
aAYN8ZjNJNO0YsCKkWaYlPM8XKzBrAf+ZnUfdCEuAJa+Kutg6+oNP4EqrQGFOYrVDCCOnEb+cr8N
pR1kgtJCRJ1GGwi4A7a08xa0M0WOPSMTC6+OUEahVha0FuiKZptgEfNAKhxmyW2ie85yXl4woNuk
eQP6W7WUII95Dhql5oiVB0m1nwMNWF3FsBS/oEQE7S4BLu64cTCBYkJ6Sp2jxDhqZt+/us0e2DEn
AENCAUcX9MDWAqvzBqkbHaqduSNR2Tv6G12zKoBVOeOwS4Ebss1LZ+cKaRyoaUYZjJOsWyWyC9vG
NwDAyjmQFD68Zn8y33hOXbKTafakXmANpX+clVaF9wowkiJvG5nujoZY0nYXbgVU3zn244tctKdZ
ngNbADRC+idZpqhRI8pknRpI75jCRH0Gnuu+DlcAEcSJhpeFl7kpEUo4x+KVNCLPUf8rRuTBm22l
bUnZuKAxWnQxKCuBHhcuwii7dGF+cBWoIzUI5Lo34p2uTfGK/WcXGiHiFsiO86x305Bof1yzD9N6
r5XeNOBvp08jFBbVYwGWIXXiBz4Z+1CrGyLRxMosX8wW6pGZHEmkhqvBs0hWJLVg8Ox4N07vcZLd
O/ofs8fdVLXQcUI4343TvDkWjuAoQ3euqnINc5EKZHNM1VdT0VUzVu7W9KoflK876SZ7UyPJuZYd
GJOolqsFbAIoghBPLgkYpde6Gkd9BQPMUIEjhgGFnytS2jG+6RvEp8AirqhTYy31jI2nikonLxoF
nDpvceM/zddVYpOYWE4PJXAfgEidoUwM0ae0qPoLU7EpEg1TB3U21ohr0pF19rP09ok3pgRL6K+h
1BMZQE06I5qmnI00x3zBrnYjZCIW2RZMoO6pT9I82NSx54ORVWxlEnfVCpU47mnqumUiF5Xg1toY
Xau8DApgTQf5dcjEiPwMPKsWRgtaahpDU9a8RQm66J9uProuloa/nj/km+/UjckJ+FdXSmQvVXiv
LelDnya5+1LcjJm+YIUDCGojEsGqVmgpdpoDdsUV9U/Hd73NJJLFdZPxRL1QwayQmEYZXmZFCiKS
Dx251Bm2X9OMEQeUTMX/IA8DeLod6shxpXlE1aLOqg31UcvwOtPzva4QdBieOm2stYfpe0LfA8Bh
ozQyhqVBEtrh5msi1BCSE9zOmoFoOwRvIwoZ9TZaIheGb4UImyViwJA1hBP2wDwC+zjJJq8NFcF/
GoygiZa9MXSXPHRWkWXFj1bdxI9DxOLHOsZ/qTSuA6+7CGiQ+hZg6PqZbOSq+8NrOOrhYfLoel3g
na2LHc1BDZLaEfANmnEzXavGHmJdI1liupiGT+ISsmBhliYYolDrgJNTr0a6XAQuQqXz2gYGJVKP
dGWFgw9hieOdGxl1NapN7XE7JPq3v52DDMkgwwXX9YsTZx3+Dhoy96yRFystGcEleCeLNPnh806e
Rrfqro0sz6bCMpVKGusaSzuwQzahMdncmumnBH9RUFca3TZJ8XPuAnxht54v6+AhbQykskUgC9CE
VOW89gkJ4/4O61xgv4cK9ZsapPnoJxnG6SYcwBMMSoh6YVWltQsoSwTQ0OnWApzNUiMZsN3tQ2a9
eHwEZrXr4uyzZ/anrPDr9UyHO1YjapDG/oFUjsndU4qDTZKIVzc3R3tjdS32EopXlxrXcTw8EVxk
EJgGFh0iLTcd8uqurUqZ4oPeYo0NkXRIjIquWe89Z2zAC1/pSdXZ4HyMXOMTuU4qZSyQr7C0tB6v
xSZI/IX0nfAhWZJDP47sqmk8Pce8XreWWRy8rjzrJb63VpDeNmEc1ZseoLCLO4Oh/IwAAL0cWF7r
2UoGEkF/82JZZrijif3Ra29mb+1z7ej6+V6tbgbUL2fLBYVjiuJzkXAPnMyt9wiUpE2P2t8LSXom
5UMIXlug0rTxkocRorCd9oP83drxHjujj7bY6Km4CIaToW1BClsmQ7fJcfQf46cN5iSR6vGBhoAv
AfsG13PWYdzj/WlblXOgZvQZsF+ldIA/ix7p6tL/E1le49qc3VCnBOx25TcPo97d2DuRXOZp5rF/
O5Wvpz728FkCcNygAtQildjMzTD0S5AmdHueFKifJkOQO3awo7IcFyebxYK0NnWLBsnYZpd/iQbk
K+cNRzGTKt6eqrWpS02NI8Y4RHyLqrhJhS1iccYGv1p1qEJZVCg+CsTWilC4jLcXr7563QgkKB04
xI3Uy69BVv4EIoxxlXhSXocs/JPUhu64q6gb3L1TWOnXfh34erZHNgtyJ0AqsyrqXNG02NYLgOnP
Ti+Tp6ASxpPVFsc2rKyXJKk5KFYBM+t4RfU5ACmidFPjJFJfP6GiUp96pPMSczjqwffZZoZ1tQ4C
wwBFU5NfzfIFadHg21G5iqFEY1pOsx4lHmekowb7m5+WHJxtCTCuPRM9WC7sCLtONCggAT3MLI/5
MLmAlwiG5MPxNy6zinqxwdm5Zv37zDTTgDJzWQLEBAALrWo6haXgEOoCyVPXHeo/61rRS1Ilb6fo
OchzHkO6HLFKxfl8ncZGAJ5GSkmxtswauK/SxmqlCVDeYOIXA4x34ZaXJABeARCYycVQfi7iL2vs
FM21pnIWAZaRGc951er9OisOtGAHLMyIQ1WZbbN2vF3rMxANbuWgj4tpoX+zvKcuufdlvtCD8VED
QgW4KYH9q3kB+InNYUsgwKTiqBrflLFsViSSoUmT7x0OvtaiEWzdW0Wz6ZLceAHG3cEUNWgBhx7h
NelZjxmLw/3/2wMgM8XS1g25tRPbOFIjG2ZOvX/WdZI/I+hf3Qw1Qu27rfk64HD5e9XUXwussI3/
Yvb9+EX0ob0Gl7R1jHzj51QiG4QOPwyVqkI2AVSIvZR7mhuUfeEzFAJHOSOqCk6yAdU5VHceQM6+
1VkDR75O1OTbjukj8Ea08SoAh7JtIsddtEokA+g28ivQKUiItKoIkYGBqGrOgngHtPFPiAo+mx9o
4r1TuEj10FDj/qGjHhtsBP5MzQGM+y/ocep1ebssQOV0Bn0TgKG9KgCOZMqvPYkyZAurRuI6l6w4
jYAgPuVOWyAiwFaJUpEeaUh5urrpYpvlLXSQUq6CNoCJXOMy0QDa5Bo12Bp6JAIyAB12CtJ76qlH
/42oDFUaspXX2P7kXNQSoIbk7VRFjCyBv05RK5F0vm4CsrZTU/auHYCITnVvtBVNNQ/QM6BqvIMU
uSGwO+lsbzp3/Fv45Pmc8O5ocT4T1AosoBMtrJa/cx5qc+l3afXaxIhMBI3xEqS2O6wKztkmi8IB
yEKlON7RUNSJRPVqDspi1Aw5wWKSyVNWqATfIPYjwa2ri4Pppj+CTITPSMBvd7qwjW3js+xzHxZf
4ijOvqOu/gcfw793QIkB0IZTZ5uH/bZ3OtTg2EbMTk1voshG9aLIT5Ba9CGTUq/B55p4Vre+M4y8
ZYCHRUN+I81Icp9gf4HM4W3fNN2uZ/7BH3SczVVgSp5C+pNMgf0pek/RfK3SW2tJXQQLgLdA3Sk7
YOqqCFCrq5yCaVjfIr9jMPQQS5SPAVO3M1pj12Uhlj9R1z8DDxG4HCClB6k8sCcb2YPkPLHXZHTH
ynoILGdLxojBP09scNfiO38gXR4Y3r5ofAtHJ7C6WHKZJVvf7KnDGDtx6SLj5IQHrgHiG599Zv2G
mAdI6IoN8Q78sugKw/2XQBZXAmsh5+Bc9PIWBUvI7kNbeoYFmHBEYaIAYCpU5kQFTimOjuN93zfJ
upBWuDBQAwQiOJD4Apzae+4l4mAOymYWjsLnJlEohPBOMMTZlJWa9qM3G8gv6FKAiv/zEJqf22xf
50WPDM9IvMZ+ggPZurhwhF4vjY/EBcCU5PZRGQASipB5BbrLyTxgU3lMYUjA7LAtgyhZeECaPVrp
TypznateJ+SgGW3ol9sNuBAZaRjhD5GIw4FezWZ5yxJLp/N9skYnxVkT+9+FhzRlq7yboNM8OEJ8
7OzFB4o5gRzwu2xjAKYqnIwZ0iKP27WjW9l+Vs0oF0FqqpKuQvTgvfnLMNLVgaMv9cCygxpYKiNT
iAr1o1QwkVZXvg0dMnw9nHOzpRs1t2IsuzdDSBesU/g+LD+cqxwQlSAcqefxpZnwxzBFlRc3930A
cGXRdsUfpvWTdR77JiTYpk1eeccOCS/XTkfucGE17NsQRl8ZMBeebZzV74PHqu47ZGaBdyxr4/hq
4sA4xZPmmVSaNP50igZkK0rVoixrMyBYgIRCiBrAlGd/8uCdfePfaHq4cUJkhfngUToOlWjW3hi9
DL1Xn5rE0J+k1+QnniWvhROIbNlZpbMMkZSyNSJmPDHgLzwhJkG2weaAjVKV9jSSGkCiv1huMC4L
v9p5qvoJRNLGkXqzqIsIVYO24azvDLM4Ow88LQ4MDE6UCY5zEIFI6afY9ECM8Uuq83IskHqifhZR
uSQsTUrpmPM64sheuBbAteeMktktqq1F36S6IhsQIHkAgreUwUOvGhNACoA+1g6ugk0g/Yjz32No
akdSzfoq0kNwsHXDinSBcPWtBFHo+JjogXlAvZi35kaqH3zgsV1HM7QXrXSz76HLtrVeNGe/wyN7
olkAz3G7Cl2wwBJZAnEp/I5agayzi8gNuWwTZI/NqEARwQCR3Nr4pHG4rmCXTM1bdY0Jft0PutIZ
FWjWTchBs+zH7vu4GSCIesDIVXmEvb53aie+RkG7kbHeP+NovH+WgGNSyMzhflQ610fGuZO4cjFZ
lY6P7dYGkewDqTITie5YD41rEtO2dvAYrstdy3BA3YT6EzV9ULcbcMYNq5YVerbMjepSosLx3BeV
8dTZFhCm7ZrfjKgCM1saQLTa0QTYSLFHNadwpLFsfP1r5A/mymOWduThkFydMXMXA8okvmkhQ7jO
br5oWYwFgyz5DpD0xue4aK/kABpAuWB6ZV9zO+iOTSqjda777FuDQls1A00tRh6sxqaT+Dt901LO
r9OzJQre/lbiwVuVtvwqOoZnFMYZVvvNB1rDpinBpgkI1wInUWpRRDI1rghH/wRQlYvMHGtLuqpr
KYWzXjehnb+kwyfi+I4sJg/MtTjAVQLx6nleuuxyrzmNYJR/sf0bL+748Oq4eDUZqsNmr7b8TGpk
3YpDabN48pJ58u6VBWAv8vRsMxqyBwUyR7l6NbLn0LTMS9mJg+5FKVtVCtkeW0/ahE7b1l7PxFbv
0rd5i3q/0SUXGRU3LrR3BZk21ndadGKK8ALxGZxhpA8klIr9wihB1IoQK/DplMNs0MsGVWY469gm
Xmp4izCuFjHKHkWB1BmjX8+5wXfpvxJ1vChxH7/epRDTgARVmrhUjOI1kr0sCwBIOUZAlwai8eJu
rht3TbIlDtncA42b50YgJl+hGA7L0bQcFk7U8SvAxHyEr7tqKVw7fgPd0Usjs/I5zMCylRuugXQG
6BNRbOPed774SLXYmcDk2aRgxn6T3dKXvf4HkPecTat75Q40RNYLTklWZAcjIF9rOCQ+9HmdfBr8
9onms6MM4LF9lp3z2nav2qBhvaMuZOoNapwjh19RPHvIsx4gTxKBa6csxWvWNu4aiKN8F9iJfPUq
/WjKsHyuWnt8QF004tvMencT9cB3JP7VTU+dR7vOVlgDbHAo6XzqRlZecGDQTRz2PET8NBryaE9f
URtuoBU1kITbFyubW9qzm9dfWC6dt9IDuXJgp9bD0AzZWQR4lJLBYemurdv4xa9ksM2Aab4VgRu8
RKO9Joe45AlqIEt5ArBKc7ULBJCFSJw3ZPm+cRRYP5tW3BwaF+F00rsoRURyzluUae66dEpv39qV
9uyM7ZcQgXaW420+gonuqbXluCx9pKXzD4J7kSRHfQAHAqnanHWXEg+kODbBo5HXCIb3+HyXCeiP
EwTuMUEGAuObCXBK9p9MQNOHbdtcuJ1uGoVBzVusqzNfHJGVXpw7pSI9idTEFcpBW28slrOOerOf
kGl9GnVw99YrPwyHw7zIBNW6V6xovUnNh4tH3Kousa3Oq9MPH5zjjYfCZn9GiYtj24+FOC3JOXH6
0Jqc1uBknkXqTT7zCj5KQ77svZGtZkcaZ7shaLem+I+pAdLAy1EvHPlNtWaqosZWFTWx6jnK4Glg
nCID6cg6GwZVYEO62YAkjvcREfdUqmecYFfW2AUS/6hAyLQSbxmD7vCQaLV/rZsE1a3qTMkcccIz
aMZrUrBg/TsP5tbbEoWwr5bmooKZa/UqDG1zCw6Y/dAkEiTDfaitEp95awYczQxr4nKVeT671lVi
PPVFzveiqZA3Qt5IhayQy9MVh6iz9adIi8eLmisSOeJYZd5sfHVYOx/nTme6sWltjBEn1+GH1WMt
EI1mR+HkF7dDvhupfHuIl/mIA1HXRoieK7JS6tn48rSIGM1qEDcgo6PJMrHqsNpejqggkoiW/BqG
EaigQ4xJUZqCUhnltGTsx/p9RK0sZCaDm8nX9+0D1u3GCp+HfSGEJOTcWCvmaMkK2+NfsEkEiYTo
S82BIUxuE6ZSopx9J0lXpLwZAWfhhOnkbAw8vrwXRGfVvm3MbosdOBZusbz6mR382Q5vnh85Ksm4
X6PaevwBtKc3xze01xqFz8usHaJPEZZ5oBd35YOTcmwiutJBvXfSHHRQOeykWaIMIqv9dZ8U/cap
MgRPEwP0IYpDBEBW/r7UwvWsIj01o+2N7eJGbnuJl2h2nlWEvExjmY6yMGS8jSgpR5Z9lOr8gjtP
P3daArYoZ3gdtbjZe3btrrqxHl51oD0DBjqWZx28Q5/9EaFW5ZZ5DliIYh80EVo2vhZ+gBJEza5x
fodKt33oFuGyAOrCOS6QJKtzPOy6xgAqFXJ//TRP9qFeo6yDXKjR4giH/1ViLRu3sfstjQO+pnq4
u/qKDealsIMvFcPz3u/w1jRVLXMq8Wwl0VCVzrNI1kI5h8pZV853Y8nKkmQFzBZEcksP8A9Ty5D1
8qs/uMVHPwN7h6ubyIUJOuNIjaWOfmdx1t2OI+3H4Oka/81OTnGNLY9gyZHlkXU2xh7nh3rEtoEB
ABSsiqCkxlcQuCmSI1tjUsxaSrlISpCapAjeg8r3NyPbwcPZJyrN8bL8NSWldGTYfAtk14O23QHk
GV1mdkE1MV9HNsp+Bicslh7Q8xBVAHNHWrL+IVbN0CGaH0TAMCYDNaj46R/yBCjirPS73d0ILuLX
GK/9/d2ACKFxP8fGeJ6DetpQb0IuhhNJTYzA5oJ7ycLFkcBl9s1NAxlCyMBpuULNVw3OyADRi/Xs
JJIuTDOF06uUZL7xxgKu9UBH/8GWFelBDgJJxA6JPIsMnRk8dz2rT6RC9XW8CngEfJra9daWjWAS
QHmKM+IieJhSd26MTt8aqVYcZhX1PPUMnnSxfjsLGQJlTfIdxxnOUxD2+O1rNSLCamOH/Uu/zzKs
ZUCnCTKeIOhXBso5r7T303F4v3aZB3YAkLg+20aUP2Qy2LO+A9vs3VR6WfX7vjCDRTvi55ElprvN
mnCHHCD2DJJF9my3Lo5xwNezrWwX6f5Nxh9SzZ88RPQVlXBuCuypMASQXwnOMJDfhMBt0l2kzhd6
eCI5T/H5dUHUr0k0wZCqbcgssAhe4Wi3WpLo5wwDPTVwHu0V43fb1urdnJJIyYyBaeLTS4pii5cp
klOyVo+3g4eqHFEwbUpXbCKwZhVD+srbFO+KPrXsC/Z89sUJsj+RUNbsSJr1WT/yPX4NX3WjsS+m
akLwwp6jysu+FF73JUHQC2lAi5G4MQvf+lxjZfAatppcmiYXjwDOCPCfC+Wxi50BXAG5tqkx8hFl
xtjvisJ6zcfmy8hYpebp69H9KjXzmY4UkI/wUtlDuCFpbmZmR9KVQe5OFJF3LlUb3I93kZ3aAVKV
tnIuAk/DYtru1bG2yGuklpBl3gLikM5bhiCCUTQczYNpIx3SwbnYzKyG4lTjBGribWYCskKrM387
0UII1MdHYGldAWK9/+SKxDjHmXjVCx62S7xBUjf/RGwSyO4A4ktRnmlcIK3fT9P7ikuqDtK9lzTD
jhtMbhF7qj+bXQ3+0ARxAy3+aSS2+zw5uD1eIy6O+HQr3hpB/Z143j1KDyFSeGJ7p4YsH36kapAc
tpJZ7eBtUBUVA+VGbF8t1eSG+GkDgGc/eJZ1JX3YFf6q5FJbzTpR4JUZWPhkcXighQs9C/Wrjzpm
DBo8Gxq7NW4m8h3gbI5YQYAZ2pTeupU8OAym4x+oV/9GnF3IDxCU7yPmYUXcLGpm6fvZ1xvqF8Rt
qw224zqSbf96idmPrjiL1Lu7Cxp75zeCAG5h9XWxdBXAYtsgipXlvruxlQjetGFqyEq62QWfGfBu
aoUIODtyAbxMmoGGNK1s9vhgQUYy+nIntFLs9dpBfknQ9usm0EFkZ2MVY1kp++bF5q7zIlDX2gHy
7XzD+Q7qZPA2jZ71ucKdroI00C40E6BDxT7tY1BVBHm/NpH8dglYmu3oye+GQYzkb/mZnvzUFLYo
N04R1quJQdFTqcygKUdKmsOGZDkya2FpvLiSt9XkyTyBEQNuTQPOsKMB4MptQX+H/zTLxXBeEbwG
NTeAJ1Hp/WF2qXdJtMh4AnV7V1nsmZoS28C1E9vmOkY60zPWoM1Dmb8VeepiNYp1z6oNgSo/ycIB
KPsIuKYDeENhB3biQiRu+OBzrj0KD3fhtxJ1/1X4GHdm+OgX4N7NLURlSCRDIDO5ShsnWNMou/bi
B9RI6kjJQ9yVncLAS4/YDp+swmkemrF7bwrfSddBlmyirjBOXuWLVR/E/ts4PDZDlX0PAPSOO867
S2CHoGEwce8ZQ26g4aXVZvR8PObdABvU0Kvd5Zy+BngxxJIpJ42aHIkZgRT1vpKD9W4At202ZcKZ
gzA2+Di+6JWJdYTpHVHvoRK90tY7uripfp+7QKUm2Qb3yEp0RrMsGmQi9z3KOr3wj9JKcOYhVR4h
0fRRrwbN6h44ZucojX+AWLn+XPVhvdGk8HFcXgJLb6jSletFwx952m+0OHR/KFfHdqvJlfeFRI5Y
7BwQ2eovQwxMAhfAry/lqCfbIBH5JpWm9SIDnKBIWcRnsuLTzPLA/TIPSnSnuEpZMhQiK8A94M4F
5aIz2/6Ic6BTBkRNZOx/6FoF1zfJt/5TfwSCwZFl4MSz/No5DfiNLXkss+9V8tkTvvlmSizZC56P
pyE2xksKTKxlBZj6jZ4wwBWrmFCgIM2dvsBNkByqaBH1QC8KAvDRGJezwaeI0ixT736KsorExpDV
d/xVGIrSAaMzN6QLFAhu1KT+Cu/gdysZYp0/sr5lO8OPBcL+nYOgDhBJTp0oQTlVIeuAdFg3vRuo
J8mbuoXAWyVzEjCO9xxAYVWO+KVijkeMpH5UmaiTzlb88rMOS+N43xouwlmzD5kLP9MuTh4hqykc
n4HZJDblECKwmSTxWav8CoxNGv8Su/HPWtWcaOan3taaHyVq0BbIxRLPIOQRG3PM82OSIK6M3P7P
pjY0Z4HA33xrKcsn1XxnpCpdfx9g2Xb597/+5//539/H/xX9LK5FKqIi/1feZVd8vG3zX/82dP/f
/yon/f7Hf/0bqYzg5bEDz8e/FijAbWX//vbE80i5/w+W1nWet4V1yZD5uiWoHYLVMax0oxuocZxV
hLwzixP6DgdPC57lGy9p+QTIQx53YD99EADg1bBNZPeFyclxgXPAEVlc4nWanHDGjI+ZuiBxSJAX
Bh8SqQHVRbLsEv2RC9teFohXvoGjfIk/v/tDgD9okZVa+UlDDGqjN056MDPRPlh2gmeCCfg3ov7R
HJzuY68X7SZGPZKxs4x2KUUvZ3li4MNKJlxELmc7IscT4VoGq+n9F0dJvCk1XQdnRImERJJrJQs3
c4YVkqW1U4KHG4ouH3PfNx85AxV6LbwHkqyMjw992y29CAGDZQ9ItyPKxj/N/taQODvwLKLkm1yy
hmWbzA2LFU1ADTiG4pU5js2m+biODkLzhcm8aD9NzXP7CSBn6Ymm1g2bX4aAA6EqYM8UX+ir4pJi
JXsmKS51A2w/CF144VAs//mb5un/7YuG7FIf+QJuYHuGabl//aLVqROJJArkRffM6Eg8Sm49lmwi
X5rYlQpU93GO45XJDOaZI5B0826SWW8UbPVXH12WYbNBTSaebgRhqOP1um9FGy1CYWZXQjQkQ9KO
3wEdZu0RLgBdk+DGWuBLtdGiRRYL71uuXmRma5dnBur6c2BYuBckXiK90dlMGN8O6/jFrfbFiJKs
bWQBmS5qfHvVAj18YwHXCNVeVawtKdoEVFCkpFNoqbZTMIqK7MFNEWaZJOAJy20dpdUJxKHVpTWR
LEibObV7K6y8WoJktJ22bx8eujCyYpmyBlabv1sj549//qjw07//rEDwg4eBhYSPAMijnrLfPBT6
XhuLzPbHC9Iyw+Uo/ZMXmNqzWTX+Sfp2uSz7yPiKTai1QOlueemspHxyTe0z6UOmxWtZWHKPU0Lz
lWkHe+iMryjpG3aCm+GavFxsP90q9dZR17Q7Oy2bhxx5J2sVaF2SGAeyeWCq6RLr1lCiMu/cSUSQ
ayNexuqNG4L5bp1HZbQTcWm9DBy4hAGSbfLGLT/rHbAalZeoRw1cMRgUdvLViJoWpcEJ0qd0PHdW
mlUHS1ryFoGPE1gWZKvG8E+hoQ9fu04Ll403WA/cr9kejHP482M3ezWMCrVjlZR/FIzvS/XwL3Ln
ZIt8HWsM9sFvngKXJYvCb40DiUYg7Icx63Ewinz0Ze1n0RbFLCEonUptr8UeTsy5+SrKMP6mOsDj
Tb5xdAalUR3SfJhyXc4+MG2NPK2OtFucG9o34iTCW4G5p1iSwcKjZvPP3x7bs++/PZbrIkMBNAqW
ibcKvXJuvj3CTLwkYk580ZBxt6xc3z47psBPKgD3cmsZP0ZVkEQqMpKexDzWs6PF9PWdnkRq2NC3
K68rtGne3/m1RrIfdVSUFOrK81C6ghhBEuQlxsudnu7By/3+EJfR1uli/2CpRs8QG0Plj+sdRm1E
l0xTl7QkUw8YE/5h1t370HSzmXooNtxFqO7dpQN7xs/J3Lxf72+nurmJea67qe+vTI50d9Ps5D7f
dwaA2Uxde9bf+M1XmaeZdaPGP7t922xCfHSHIElACEddamJwJx2wvdMPs456dzpE10cgKqgpqLmR
aYpJ9ioOhKYWx1C/m+N3OroMkgGxSr8zM4DULSqtzjdGgPwGowh/IucO4chAfmnTGngUdjmc3VF6
B6RjgtPP0/gzwgDASUTGwHdFnZK2dvjTKI034KbKL64//BqkFilVOfabtvTOWMOnwCI10nzp5Y1E
/QsO7LRcY5dkcM4GPc+FshZd8m7N+pKTFZFi9kwDZMdux5MHx3gdAbnN4Cd8MyKt4uSZVrosekBn
1xxv8dFMQL9ldOanrrOQclRWX7E+5NvEQs32ILzyq5m7O3c0jE80XPjIbXCU2zw8wP+ZhiOKxUCy
jH3d/+Xsy5pb1bVufxFVkkA0r8Z9k8Tps16o1W36HiHg13+D6ew4K/ucfereFwpJU9hxbJDmHM0F
aMcN5i1hKo6/9QNjd8Hc0YjLxbp2CrXsrTJ7ZW1/47TC/oVC65kbqX6xIMyz0oXVQVO6cI+5aUar
vBXZqzd019A6gWVFF7lPbl1ZN17rQJCng+7n3MqcwITQ0oRkoT1y5gMUX68ojkboAPoYOOmY8aV/
gte4z8ZmWgkNLL4xht2lynWtnF0LXNqWWJHmWJTMRbJL/YziehNIPBUk73Npxpfi2DwXTxgYcBjR
hqwC09wAcZJOe5TXugWX4art4mRPfWXlgfpGA5UzGTs8N2x4s0xeBeDNzCiuZc33dCbnJp1dB9TM
P+6Jf0ynFG0RbZiCQKUGg/g6U9VZtRi9FgBrb+rXTt79lPOqq+b6/TD1MVyVqM2Q42sWaja/vI4P
ZQZkQw58TDEzKOjQztSIhvgW1B4AWVuIgNmrdIavXAPBIDR2IRLvl7+Y/vjYxeLGxo3j4pWYzx/I
5UPjyfsIfVLAo3A/6WZUWK/KQ9Fl74c68KAsfW3T8ChmsCp1UhvmLmKFhWC8uIz8/1zjcjW7bdaJ
wcz05OZVhrQxhGgNz/PukCvVe4716WrkAHMAqbEhADVF1Pit3AkXcjwUwSCguaiaIl8CGSCPkFzd
aa9XO2rRwZv7r02QCdW+DhvgXMEUrKywBD+EDavRVHW9IK0TO1bj4dKm06iWRbWmUzrkqHOzujTX
EI9V5Y766Gp0FgfVDBmfry4h7os0q90dixab8qQFVuZMI9fXoTlIUzcA+Gkj8RvNyx3BLEdICOxq
Bx7ihNKkPr1uZcAe6Fwy7O4o3J0FzsGB+hwetn3r20FW+ZCN9myxUH3/a+ImXgnr9Q1RFOMJ8mPU
5DPS2WytfNXNo9PcpFGRZOWGGIxjHuTQJhf/MvcaTHNdKfZlmLmLBjTfQzp/zyxk5OEejSo+GD9z
L6umAqUx8BB9amdgV4LPNQ/RIRF5v9KhRJFwjqQ+XcRhuqY2XfQafZkS6H7570szzvjXpZnlggUo
hA3fRu6Z9rx0+7Q0c1hk2EhLiBPgW0m3c99Y8mo6tX9Fl34BpV7Bpv81BLVhYzdfJBL41XYBvIOD
/ha5pfLUs6wD/9n1jqmnz7kaunvqUqIqV1K1akVNGvgPk4pgPFMAHdp5kjNPul7oY5K2+nqBBXt2
2fZVFtTnysz9Qfu/HE4SkE2fomiB+3C9o04ucNNPhr4HOS53jXD1DxsPPG083C/3mkw9CA5fEBKe
TgV81daOlVR4oBWo16XuL6tysCIox5cyhIyCgCbI2YTI9zoNVXhsoUkIf8zO2iSTKW977N0BYuX2
UziMDUpw2v2hbIhLI4kcAmHvLjy98bDDOIAmCIPWay0yS1JvabXYIUalDIfFtUB5aXcCNd95Ygzz
7X//Ann/2Bharm3ZLrMZd8B9EV+yRUlQdjV+uv0p9CD6E5pg+C7qqQbntcx80wzRNOocLtSOW0D2
C4wTKH1XMFLLcmtJnXQw8MtkSC9NwRLGra0flNxcOdKcsEiCjt+CCliJgoayKqbJpyZsX4EZmg8U
fR3Ah9DdUsh1gOJoxvVS0WzdxSpZfAvaEkVPMFEedGzAXtmNYTRm2yBQgZTlB0yCf5a/QhGh2kqU
7fx2Tr+qD8sUOqM+8EzSjW2UD2Slcu3/T7GfQrJArHvdT4tkHGN/bHN2rGzLfW7N3/aM+8vgTbov
HFTsutEZXimqiTQ7gojjPcvitzVH1SMgc6FEQY6isBWbZU1xLYrCtaj7GkWT6FocWlvHf/9mcEt+
vbWgVGxzkzuW48KPnn/JGQgIRqrIs9TJmlrXn2ZlbTpECYeloA2NnGsfneXj4EOCJbmJhgA2ExTH
8ZT7FIcdWH7nNCMSUm1yo9w43GlltYuyyvIH/NapzE7lcxc7aT8Wib2hPmDz2dHpk2+XyvtkNy9G
YxpHiu04JHgy/PuXFNsUdf1QHC+ROgo9XzWNebmOwhLv2Cbdm5sCQOmPcf7qOlCNpuswJaZNLToD
KjdOsyxHq921kEsHsJl7u9Ex0mfkWTZlLcZvWkWf+yvQo6jfq4rP/XN8wtLpW5CNb4ZsHzpp3YB6
3t1jHxrcubx8iZEuerVbp9zM6oPrjHf1qxlap3dQVGJagI2Fv0qINpwIdzO3pjAMTgTK+RiTUyee
PloEyflofcyDhOCnq9A1P+ZBbSE4UasIk8sr5CmAnWEIEOt8qf82OUP4v709erMfb4EiP97e5Lb+
UCgQwjJHzrbzonJgGOsat0avczgxy+ohxK4KqbuueiiY/d53Hb2eUZzRt+b/+C14X1Odc1LdlY7D
catE+kN++SkoDXB+mOvsVDlgjPGuxzKfKlCXshSkyzbC6iYYIfxdnzK9GlVyORyNqUEFAuwTH6JZ
9qNhhOkJv6zfYSLlozW6wbmzh6XDM/vRmw+gdcOTY8zvKcBz6p8Js+vTpTWAdN6rrtxRKEqfwDRG
PFxTk4t0XAlLv0GnJFtAzdA8q0KZ56Zt880QGYDVzn106KLaW6aNo1bXPkMFqT9GjrORUr7HAeL7
SyhP7pXpINEMSOsmC8LqhmblbZGfSyyD5lehHmTi6hNAm4frFcw+C/fXd5RKGQGiEBb7iYEKWrat
vAPVTs+50gTZ8GL6Pirg99oge/GSON42fVxu6oqJ1yxgPgXAJVssBwnWwYBUy73p4mtDA3RJx/UN
I0IielEEmbP7H3dF8+tdUXBhMyYs07IscAPY/FX5tOCq+zgcYMJkHCMJNfUriUSiyidR67kYVl/7
r2SSL32w5+6WrhuCwgIW2yLKw+mTnOuVzBOVMCdgnjVeRq8DpBkrclgi0NzrgAkQDl/QiIyzDjTQ
9q4j5HLJgHxKE2Cl2vnUArp17VnhuKBhA0nGdEOnsJveBSIM93hv/Z55WA/kpVG9VtCA8stYFutS
9Tclbt2/Qtl8OZmHhqRqf01T92VoQM80D/0Rg5pItjDlUG+ble3V1S3Jtbq0cqiX1HNpUH+z4lim
3/7RA8RasmjZDFwovc4vZup7Pmtd0aGYbH5MoHTUkZoV8rJQJkkd8aMuDWf7KW6e5gDkvOp5pPzJ
BRqZNw1f6RgkKHPcXXVs4qpS3YLkkUjX5nqY2Z2Trtb9jBcIqiZ6kBp+eljeAeY6t+BYsQ2Q58Ev
Wdmgo8KZOctgZaiB4W8WdEqHYu6kM9edIHqRKHv1daAfH/79C26bX576gju4wUkbzDVumvJrpcBu
J6j5OQADFGGJDBEI7U+6tF6rRNitfw8XquwxhibSoyo4uLQykYfOVPljmlRAOya1hN4JmsyAIwUw
mDkATzaIFcqbFTE7JBWSjHmAg6T1hoo4dIAte3qM6uRA63gq81A/q8odiAzpcGZZEmxkrIyumqV0
VpHxa+hwW8Ld73soE5R3gT4GcfGjSaPYsH/vPorE6d8Rl3owRUCF+Bxjz3epw0AXiAOdiZISVW5c
s+BH7WUvA+X8elNxuI7176NJN/CjwmjtgXLz7/8FZNb/8W/w8Jv2BOceh/7xP4prtildLPmRKelT
awINEcrkkx+mfRtBF5HVYOiEcvhZjyy5abClfhBZvoJWK2x9AEF6MKrIxFZM9ai+1Fi6xHxalV7o
3icFOPND4ZiwKGjd+7Qy+mOKxRTkL/vCn7w6gRuiJ7YUXDDIDkLpZ9un9VD4TT/my6oIg/UUMOe+
yky5BlTbYd+nuGBna+q7NQTw1HaKA6xmIZ7Ron75LYqqDqnoAZnxRo+v4JItMuzRLv3X+Aw5nmv/
n/F0nUKlv7QLAw3iszJ4DW8sZIZ8SVzWa5uGixyKfbIXAXx8h+oYJjjIsYCh1GTjkBh6V5bZhrpo
8BomMtw0gfhGnIhB3naVmx5KLRnQjDiYINPcqJI9Vk3Z73SWVBtZmNimhuHULbyMtUeXTocuSzZq
bL5fmvB4OpdTHa7HDNL+CwMZhX0xeWyP7QLOLA+d1P50+in0cvop4DJtvsD1UpepNBK1CgYvNVCT
Vc0Pcaze+jEy113SQcdJjAaONAIwJD98al/C5zl01piQadC4ca0uTZp+uQgMSiHLVS3+x1ff9b58
91Go5DDgZkh2AMgAZvWXnAaE5jJsVHuxHlSqUNiz1Y53bXinJbaONnfE97RtlkB2ZL9tmfxOrU49
JVaUrmuISR0wm8P8RphLwx3165QVN6Nj4VmEfL4bgGg6gpz1At3PeFWNLN9S03JgFhH1DqAa86gZ
WXNl3ngAip/fQ7XkEhW1Vn20tG0tenvIltWQT7t2/BZyZT9xd+jvVGw+YjlSvQxNHuxM7Rp+ktvl
S2RU+crMWLql0aqPX1B9JTAZQci4AXtlHd1TTwfLT7BFwKeMrLwArI9dBtlQ59sohP6qJ7IUtYG/
D0M1vNQ9LzYubhbHsHJheTEPmp2r28W1TcM0AndeGBSaIZQVZCmh5oAqfuG1FkoBUfmkxzz380m6
z8OM2JJjNr1aqDCCvBe234xOw3GjLX6UOXtQU5v+qiowbFkQ/6Xbai3YkERQ5UGKPrSKZJHkfjqw
/LljWbMIxKRfXEcd6jpT96FTGvfKzLDSQHc/ldGuHYxnJtsjTAV0uZH2BIukIOcA+LXHYupR2BUA
Ni1kWqZrpTZGxYOfYFTFyEdMyTmLUm+bjFm4ZS5X9y7cLRcc/5xfnG/CJP9HqDvkCYT9LWxb53jU
Hr7EO6D5Xi4tYtfdCpRHLpf+IzQxQ/kYKvdnPDXsGOVqXDGkOp6Mwvyr9Gr7t9TPGesLLHqgYIAH
YPZggDuMW0z8BMyit/Ac4e0alIQfgWEFlWMyG5RZsuyxzyp2YwjjFjKOY4tcSrRtjbC6q6QqfWHV
+YawftrQxzIO4So0I/8cHoGFUlX90c47c+PI4C3LDPbMh+G7NELjtw1QGEre1s+iKc1F26j4wUpq
dw2avrOPymQ4STtOVsU8CVLq35150tBAT2LQ75N02IMg2fUQE5oVY9PevQ8qs4C729yKvWIH40o4
Tc7NPyNEKtpTbNR3owkkcyb604UR/NF06HYedXA6s9VwgsT0AKGhSkBFsox5dbaSrucbhRogeDy1
g98Gs2+hJjgdeic/UlcGOCwkNbJ2XNkATQKYZNi34Xyg4MLBNzTLswjruawFtctowr1QPawbgL+M
54N2yz3UMOwTdRlGwG+hFIYLYYy6rDCK960LzdLrJD561qoJlQnDdMSxDqo3gwlkWKtOzAok8Nw4
0BmSDDZ+e3ArUYCmbweukbqcwaRxF/Il0LJqbcyLRVdE9dkE4I3uDHQA6p8vPY+pNU0IUQk7Q8Tv
UwRdIy9L2MTn3wTuto9uGBX7erDhdEjNrstv+wEgUXxFFTxGV6qW6SONWXYKtpJX3lDLabBOhSTm
rgt4facS1D5YWPNloTsAbp0MXhGNUYndpd0Vb3KCIcc4EzkTZU2HpJdvl7HrXBrN+ia9v86nPmOK
x1uQzbDbYXCDdO0fusRbTnTY3HcpBBi61Kj202SmNwWM+ZaFKdTLVMtn+oKOmMQ+JuUmq++DzNso
MQS3tcjzG7syDhCzt+7pkLtJuZyMwltlUjU3XGXpc+QmPpjE9gMEVqNnqPCqMX3OI4M9aN5BDwMh
RTh258lq9zSBsSa7tfGcKD2RPEygwj0EbjUugGAJ99SspOsemir9Ra1hjtByXha3dQiD43gZ9mW0
7twk2A5grp2Tfkp85tTOT5ns6N41FHAuNBvZ3xeTMDYUais7uoSWkA3/6U1b1aXpwgqchxZ2m09F
VUQoJLnw8s6FeAKCHsXYBLKOpLtPo9dmbrR/BM9zTbc6wTrBPjR9aC9y0xBvQCSnAELZ5cmNq+Yh
KYDFmvsNKIKvUBdBlqP22jeYlKX4bFesLIutUuDn1TCU+z6UxrYyLPFXLcdNC7Ts9zatQYIYaud+
8JpxLYdEwHqrM5CXLZNVHGbbOJDZVhbMfIIjGZg2Osq35LgJnSO9BH3xfTTLU70soD2xZIFIlxAO
HZY1nBuehiJPt8bQf256c7NhrngqZfc+em3S3MrK1ENZ4eGoI/dgmjmoYnakl9CjCd7ivt6EtR5/
9aXze0SG4RFrUHsdYzW575FmvHUUMi154okfif5NkSKrx8VUGvgPloEJEX249jRWVe8HEYPkquLO
r+Ym9YVp9H72733VBMvCcABGGLByn88oaCZQLttM86kr4UypCwh+48WAj46y+ERndMjjrlk5YyeW
TLP2XgkB3l1RvuoaCXI+wfSoq3j56pSw607q0j3leRM/A2oHWDPCQre09lnbu34/pm8jNtzGg64r
vpYKZUVHyOFbFyMBbBhM34iKlXc0oLGh/MYgFr5wW+N9AIpxqEnO+VQauM6gAU+6i3Sy8nPkYq8i
62SHxZl7Q61g3qUEYZ/41KSD0XbPWDo+j7jNo5yY/0W4gi9QAe1Gb7Wn4t21v43TOwBCyjUzLGNl
AM/4WLigUWTMtn8DjT6jSaCEBAvBHvoQgJ8MKzNew7zYvvN6D5TNIjJetfTuudLOX97wq65j45dt
I6vR4LN6MgYnXClXFTclshw7IUIfmDu1l4CFn0Bnc7EmBekWpf6jBh3zF9PVg+GW6UsQ4/bLY3tv
RhXkjcqq+Dn15bYboZaKJ9ipsqCdC2K9vhurLPjWcw6T0xTajKXl9ssR65G7fNAZ9LzFS+tY5R0d
mr5mawD8G8Df/u6js0mn4OBo73TthzgXXxWwlEGx549YKz6McaFvyx7f9QWfuOejorXAal/43KgA
0PO87EfOYM1sOaDSIUOTnQwrPkPGf7qnLjYwtZQi7NfUpIEajk2qH8HzmcMA/bQByuPBojWjHmRt
3G9ylWFNm7A7pr3x4AXwiU5ip/gRPUay6H/EQywB/HOdQzTU1Z1GGm+hJ9H/YNo+DeC6QgG8rddW
ElSBT/JJl9OUWckWchYHyWKMXNWWvigwXYZJaOmiw2RmIZhXRnFQlq1WhRc5J5QkHX/MZLea0goa
vde2pXm7kk4MXR8HHs25Z7RHVdrJS9bEW7PIvPvCG9lDW4sVnn3Ji6Gi8OT0SNhREzg3udFt1q6K
sUhfTHACkcWtwWWfg4VpfuuSGGTQedCRi94cDKxukuhc6BSlMmCFngoYBS3xNS/vUizONiMwRdAa
5RnqvCbbZj2I0iqx5YqzETWKKQKzwMqHFxCFIHgzttVPwyq2CRKv+AJmkDirNIqbPL8VwER8t/Ns
WAxRbD3FrVEuddk7d5P0+NrQKHZNEzN3OnQjQCFGBeoyFvElLOfPSWTDktn0gLCGaWSZRO0R8hog
Zs9n1wMAuPW68XDHaOFPbi4tuGEunTgpluCy58CcYL17aVeKlTfwAEAQddZZOetdoxM7hu7YNtlj
yOBQouc8BoNk0H0/ON/jXGMjA+IPlKEg/ZXK9C9q0aFrIcpjyqDeUXwCyaKbwMwu8YZROvcaMPJl
ZQ8xvBycznfdati3ST0uWc3KfcGs/lVCiAe04bdWCuTwh65Y9clYvyVl/N0rh+LsJEADd4Mc1wGH
BTz2DuUbH7DeU0DM7Yd68F4BmXPm7klJthvdCqx3arLur7APeqgWGybuSs0vF0uDN1vl8Wpok34X
dm351svV4EXstTCbcp9a+CZQN6Cv+QJqSfyWKTae4bv7mioGdwaYqh1dE0bkE6DaWzBS7FfIV6wG
aFA94efVnfLUm80KJvmq5+qmAGF036eR/TrqZeaG5Wvds/LgjjB9oO42SKG2Y7nw9YC6KRJRRrYK
IPrwDGdU+VzVKjzbU31LXVbkJEeBvdWCmi5EpbdFVIaXCXEbh6sej/4tjVKcPVX1pnUgcBPU02sc
RcMhGQS+X/MhhSFOAR7UnZ4Vj23VFTcR9zbXgKrpnJ1TmSVABH9PAv+3WY+ASS2zFEB0HyIOWLLP
wsd0FQp00vyvUk1Qb5ynUX8EjdACRMllZ1nZ0oxsuDkEYamPNrbQUFg3PWDVs0wvLBsEkqXXBf2R
F8g6rN0s3nI5DTvqmzhg0JdTmhMkEJehEboanenYQ5IBO5gY9oZ3QIFAiMaI9DdT5rGPPzq6CTUP
wKK04Jc+DzgxvmQON8aTAq7rDE/rv8xS629AOylfBEZ6atzKODex+HG5kJpX1vmDCldZ5E43fWFB
xCYx5hwBTPOg+9ALYDFwmlTdc6Eh4fipLzRgniDc8EBzoXIx2EuWmCgCOcJa0rTQ7OHT0UCDSM/J
Wu44Pm/z6LaaqT0fXUw64a2c6T3Uz8L3KOqaJIQTRe30G4DdSizHWxRA2gkUGzerHhoms4MpYM7n
Ojyp/EaWz9yQoEhTMHCcW6HGzncilVZ+N4olXr+/o9EcFJO1WdbpKoIQMuTBk+zesu4voZCe+AGu
/Iuw0+ryyrkJwxcrBkhwfmG6QlNW72/mckEeAxI9vxlq0qFMmk9vqMnCdgveRefTS9KV/nxTylHH
sAtPU+Sld0FUZncJs7B4QDqrh0jH3bVftVz7Hcjq6+uAG431DexWFxRG/RkkukHdcQWgPrgl1kJ0
sHlwM2xi0PRglXaCW9R92cbIEvMGy07kg+ItjToWC24h37eyrO5QFrrZw1fDhJ82S1cyhaXULq+b
AcWByNkoIPSWAXD1a9ITpMOQBdmyrlnyqS/zOPSF8ihbl5Etbt0xWzXW0Kw7qPQ/2514ANEn/mXF
/BEmhQWyK6Fa51ju7OExH9/FkYl19Ryh8QdVJfvJW6l9KTp1C0U0Zw8Fpngdg9/wXCbmXZPo+BeX
7otEVvKpzxhcKvOmWYMgj2x6F926EG+CcvZ844zlndBR8LsxwTNEmem7tqPaF1hSnHlWBxvgSscd
TUoCVS0zMU2vGSYV5RD87rtq7bT1+GkScJbBRs+TCiApb3XMqmUyT/p4JZQ411B8G63srfVGvhJG
6u0dgd96rbGWJiq2Dr3Vv0eMiGj+2zVQsc1+Rin0xOeIdDBgpBtmp6B+A2cpv6ODyOvirg5gwVmm
olvlPAUCy+pVdIswKEdivU9xORAtPnT33DTpbsB+d5dW2WXPRpbHi8Lg/Des2qFdaELZ3X3pwOZ9
kRPLloM12rd8NNotN6CMQLMha/4+25tnM5aJj9ngc7zIEWkP3P4gT6RsqJa5wfitqOIGNyMzu+Oh
nG5oIJn0+A2ETnxnOf6zVcY2BgQCVpEDkZ0uE7W5FPdtDNZZKtaRbFNQxLr0zXWfaMvSDFjAgMyb
Yt3tpG/25+4/omkfQ9GJ5tDRa+s3FQLvscP9tDh288Eq4X7Seg7WpG3ZbHnuYcMU4vaB9V2a3UOj
09zIoZCbet6hTrz86TDcwXurF09W3XxqCbRSCDvcNPNOd46kVtSo4WdhPHjYityaJq+ewLT1J+wh
XsIwFYfJg1AWNZXOUgBZE6jjzKOGlT6lmXbuPFXIB6GKTS88+wWO8FC4E7XtqyxB3nKwua/n90tG
51fndNaBvdRxM10AKIklb2Xa7aVNgeSfLqqiPdYFVq9QbkuQPoSMpyu85AwVHAh/ACtKXTZ058BJ
z6sDCX1Cg2jafJkQynxJ4FOI6wDpLNp0WZf2hBUhm45hEPU34EFxJK7wve7yB21m8jvY0iBmd/V0
LGqg1/EFwBMjyt+0HPWWXK2QthiXrekNa0pZCi9Pzi2YfslY4Yl5HQWOLl7ZsQmhUJAdsZNSwwZi
ltVrrfQjqnrNeciZcYZeKSTNquoVAA4olBmGXFEUlFMq8JoDeIZCBG6RVX1z0KMJETBcwi6ksWOO
Wy/buZlCv8S3lYGsyNx0zh4utq/5HI4s4b6CP9/lUGPxVCyubV6C4ULNxrWwA6zNfIXNv7O/ziva
COoR8XAjCtSya+TOdpCla4DojKuzl98Hg27uqSeDHccWQmWJT00amKIwWFRFLGYtu/e4olwHIzbO
MgVvMXfV6GuIaoeopLvFDmZA1SKEFuuZDijlpUdd1LeJC5YXskStvhUCiy9qcg+ix1kqSp9ZkMMw
Y9n7XMTWsEgqrzvRoQZx/TSNDEa8nveLuoJq6k6f4pwgiQ9lHaIMilgKyZDL2SUsxP6DgyZuzrX1
IA3cPR3cj7OvIxQe2SMYFXge+hRNfXR2iR5jZW5CB1SjsITiTQjZOTr7T83/pz4v6SEb4Mhkeb0e
7A4qoHHYvZFDxYAOSEnoUzlLPlRA9OE+C2+ij0GIgL+HUd8IvZpDZtg+xdPMsA8hB0GnTNfJMYc/
K8XSVC1DAT+XIprguhAC33mlDwM3GixVE0U+cYht0q5zSLvOALYK/tpzAPKD4SXAqs0eqWjTBROi
CLoTNjb5fcyM9Gy1AD65buq7HcwpwDCAOIeVOscEz/0qLL1NPLbmyoXI8GtoQD9fNZ4+aSRSX4Lg
0OKH+dqEPDmWYk5WRlX82pcJhK11Ee2oGajhmBmQblPQXMdinT/IvMufW+tbYA76Ni9QlwGLVWyo
KSue2ItAGa+xy/iO+hzt6ltvPuRmtTNQ5jhQi/oHiBvfmNB4MmrPfAHzNTpMQzT61FSNC9USoC+2
WKiaKEGyR0848K9OtxxY/yWHWcaN6kttLnII0UAYu71vRIlJoxogRFoUewE4+MHCJgSPjbn8mtsm
O5zTpn9RvSFBDtDh/cQCfZ66pdHC8buIs/C+TFR0QP4Kzr8Yh0JDeF+rNFv3rovPf46ggSi58fi5
SpwnZCyrO4g/hM/l8JDOFUzResVNy0r4W8/NEVCb7VihSkRNb05ERKkpd9ScL+HYrF8XjvZWcc0h
PKks/gqbosvqaWr12jTG/vvQmrUv46k8B0NobLAFG3axMOPb9GNSkPWXSeUIU/B5kom0ToGV1ywb
TU+MvIdHpRflZ2qZmY6XXR5z1EPxTJEurJMZ+KcLmkB9BTwUrxPGsLnrHG2lJ2XlT12Y/MxnxGaT
Br1viy45hZaSZ6SyflVzptIBlsXvja449a3Fzioyf1O86HjjhybKW1MR9ufaTUBEni8EB0sQbId2
OHHAhiBGBFgNIBIW5Edcb82RLj/SoRjCG89RqDO6/XsX9VOzlaXuF/1YdEsOxVX/S0wsYDCwDLRT
7+3cXdG8PG1aQD/MFD/YweVQ5e6e2WABCK3tOW+ElXLNebl1e8120EbMb0InwiaPJ8FTrsBvdQHO
/N2BcJ9Y1l9/znYaK7rMjmzr8+y+C0Epavm4pCSMSMFIj62gvIHlq/AND4vLHopefEHpmLqL7BUY
pD87T3n+WAfwQcZGf2vljt5iwYSSuhnhOS3a6tEb5M3oDjuyAJVTc8wij78188Spm1AIdJz3iZEa
+zsvwbZ1cL3yAM5YC0rurCYfzcLyjTOdNVLQu8vajzlQnJ/71Nx3WR/iE740aTBDmWgXWole2cWq
jl3nzrYbHUGT8nNLuUsDKjJ36ZC353w+oAd0nZdWx9VtaZjJLfYW+cIMm/EVqblx1doaG725qQK2
q5B5f6CwoETVsLSs8TWwUumHdemDdSCeZI7PFrQjfaQyiPlnk0bdpNJHKE2GME1SeALk1vPIqvQJ
9V6sLK0WCagiiR6rwoTsN+S482F6NmvxHiAMqGROMMUzAG4816hl3Y3dg93w5nzt6SOg40P8+TSO
Fg21XAUbmAAZCzd2EG4jMRT3UbHN5k9Csv69r4qrYkvN4COO+kTMkL2qb7RO3PtYZXtdofhNrcFN
jW0zxHgEdqYufKndtynI8yONCqcF0qgA2dqwe/jmzivnHoCuHTVpIU1NUERH/9qk0cJeC7OV6QlS
B3fEMUjxMgenUVviGVAXnUVeYxxyQPeQqQUnotA1btVJtK3wkNnGdjAAvlt+U1FU/ARN5a3ovOmR
ApiO4m0PtYhHbPMuARkP3mpXvwfQFSIt0kXQBcXxn1GDUUdb7DrfL+PgdcxwBKXh78tcA+iNtHnz
TZjQQMbOyl43rSHfYYWmnWJnJiTwGjaWXxdwYTqIdQVGyu5LP0ENqe8yjdqBKzZTATrSRuWcn3ne
yRN044yFCTbEW+VByCUXQ3rj9Sy6x9LyVSMl/+8Aoa/QOMkBvpWmY9oOdzhqMV/gQbVdj1wm+DSU
M76gRLMn8kE9QUBjwVDtXUAgFZBhag8ofB/nGFTa3rAhtFE6qPk5DMdgWeYTu5xRX2nlwZLOorYN
lrDF+Hs0xZYy1kmyog3umLL8Djsi4DcMmc+qHu875DEawkOat//H2Hk1t400a/gXoQo53DKJFEXl
YPsGtbZ3kXPGrz8Pml5T1u7nPTcozkzPSJYJYKb7DY8S0bj2fyCj7I/QY7w+TcuFuO0ARjdV/QP0
GNGXXrNSzzn92ITFqJOH1NDXwaiZL/HPT8UU/ui7fPqfcTxmQK1Ffv+Q+88wKtLPc4ZauReBv+LF
MX1xqSaBdvqsLd0RQiA7JTSqU5/k7AUKzgAoKsDDKM321exVRKuQS/d70BEa9IlNvGis67X71Y0s
PTmlajXdWTPA0nXgU12kcl+fgixbhDQ74943y/i2x20FDQh+tFeU2SotTP2+Q8L63YDM8DtyNzJj
MjF7lhnoTWYrioJIMuKHdp4heYE0jlkK4vfvv4yet6icvJfbsXVD81TXYSdqabZrfyBQtTzKBsMu
phP5XBf9lj6BQRi5xVEuU5KWR3W5pK0XgzNdPpK22I65HZAmJU7JuvJoFzWjH9vn6GWKjFyaje+3
O9NXAFotzsQRihfbwqmKu3jUijv51DqJsilCUmsfBmZcQXdhCbdIBnhV8HJa5mLtSiGLND7E07+X
Spf1wsmPrmNjfLqsLhEe2dOb3Jh379ZYZtrQim67jNQ6kyVSlpFPNY/vrEb1JRgT7Rjn43hblVkE
H78Aw2tnqFktfanepPoKPke1Kl3EujIN+FmRTcb30YpWsh/hPfKkDr39qbTQDtIqbbwfBwRpmxrv
FC3wjyhhNMamrosv8TBM+9AGm3n1L02459PeEsw8kjxrhfv4FGaldjV6ugoWBawiIDH8MOx20IC0
whHqDAAlW75pyHHdnSNAzoFKKkGQZaNPrEz4OWt2u/mqxajxdj4bsxjGt/P5yA/AFTmTlpObMNUb
3fLgF8opStqXYenTUqOzd+czldF1M9bOlBYw3/LIoMip6zzLdapjiWzEZ/LYHkgxxT85OsJWcPOB
lkXz+LXTN5I67JYAdQlgr+AftDhwj6KF13S+s0PDFrgw799pJZ3ni0jnzYazQ+ITLY3lvCmXd4Hh
z2FjkSGUYZUcF9gYM8U4RAMXmC9M8CAI3zhEdVeptEz2dcFy6YQyfw5Bpn6vB+mdNxrOY1rn0UOZ
IPc65SSjxymttmM1zNtp2ThIiD6/GQCbV5Fl7nmVWIByTGXTFEjLVnicPYXIQNwMZfPFmIe0Xuc9
ohB51G3iyrbhnCFlHqXYkmJWM1+Pdn8vXaE3zMDqMqe9Njkm8eibAdU4+GnGnfd4mSWfps6NcVVM
nj/0d83kHxBGf3m3JDYsyOC27qv80FJJFw1pHjiHLs0/Sd95keX3Gga/P6iJ+dkKAzA9TYN4kalV
f/Stwy8tv/lyQWMxPbim/9XjyH2Vphkid4vWAQlk51QtFxQykWLi9P+hXyKkL4mmfN17uNs6Ihou
neEiRA7M4DxXgt+Nnifb7Y95EizTKGY4a6xHc1wUomsb/8ev1PW6lZd16ksbgsiB8K7cDSOZtLGP
syOgku6I6WJ1FYPhuB8DMIBm6wevbJtqNnul9jW19T32aFEI8i1ekbpU/vRy41NCQvjTlI/12k6y
6haJeAxtdf+28PX60E3GG6Lg0EKWi/TLp8nLdiqlsxtp9Y2P5zn1KM4rOUiZi6btedjs6oPjW2/n
OOn7uUrOnu+8ipXsqEbaizyISmYabX3HPzcdy/VuZ1QPZdAUAZHKfh9h17l/GyTd4aIYovyMkL5f
16gXweBSL79bmbmC1ZUcUUaEoAwaVE0Mvk+Zk577RCDS6UcDrH/rkMCfXOyDF0ffwdC3aAmn14qb
aTdem2Lrex72F0vfZTgbcRVMHfMP1clOWkPyn+O/To4rhhlnpfB8s1rZTIA2bkTov/AVA/xBFAPU
xyRALjIQ67G5CgOkS+ZhYFq4fGkvnYXcA3o+bWqE/a7PvtIXhs2g+m9GM6Hsf/E0/9u+HP6dl7tv
0WjVV+/mnV2qJyZqy8RzNKKHlKAjHyOsPgqBGOJXW4X5c7dcnEp7C2N9PBkA859bE7ozcCb0hI02
f661NLumSECSf4lt047dbhtRQWNQJvw6XYlAIkcBwqX6QMEbO7Z9544TCRFzR/ZYffYpt9/yFmgx
LKRfW8LcJWxYmkAPdpGXqM94Tawz8hs3Jop4q1BVpk+wo9LFb9Pbh2lyXjFeVixt/8eK0i8/WMKU
TP80pbhjQxzsn+MoXMw3yjfqocEpAaWzMp2gfNMDv75yut7eStMhYQcmBvUcabqJd6JWoT/IGkUW
bKR7Ylt+ypY19J9rRAXEoFqxN2AwFJSQ4WQJO6sr8DLipX/uuvRDUTTWmo+JhPSdGVscIduDZaVv
5+ZM0qDi7IyMyJDelcYh863+Nq8dVdnEwXjrJlTjA7WDOavYdno3tXyX7QaPbb1Bg2WTFkOMjUUf
UMaCOtSHHW6lPeVluZCS41jXKOmqysLC37jZxF9S3/fu8COCdBco1Tyx/8AXMzicmzJXGxrAuRjl
biS6jyhjy0CsdMOh5yEvrUu/NKnAJ2Zsoh7kUflA1fYqMS2yFaRjUPJvlOceUfJbKvPF7XmAdHC5
7nUXOY8awUyRWOzsEblp5HuoO+IFe+kDD5ggyoMs4yQxMiQTf0ZLS2+qY+2SCPe2Bl7Z74w95Pb8
0cvLq7kb5a71MJcfyruza4fc1zbA4AjX68h6CZpC2dStjQwoop6ghaLG7JAWGo29q0XdacoXrQiF
M5tQvYy4I9mGKcYuEW2HXGvOMRkvi3uhhGHJSiEI4jgCvqiLJosA6ZBUwUmacgGweKTsUh8uXfIJ
IgSOwLa3QGge0Neenjn8eUCUOXMvrb6zOJ5b8clPk+FOuigyB2t1BFchg74++Fu2avZWRue4RsGh
zb+XUBFWKvWOz00/sde21OBYFJ332lsgeaypB9yjeFctmho7CaO8ccMzOXhO7C49IRmSnMMUr4nW
Y9uXnO58+ynJ7Rs75wtcqo5znaQxdIlKe+knFfM6VKsfgUPoJ0d1blIeOo/5clEoom+L3oq2lz4y
Z496YFk3EpG6WrPOm2xEFe846Kr1Mjpq++xqn6XRY7b6FCKlKi2L/5Mn1PbWNffbSxRq/iNIic05
0m36R55I3Nm+/cwpsEpwPYpQZy3Jyg8rt8h7NvF4YMgZMgGaugp4hJGkU+a7iUrEiiSX+8Kp4kU8
beRSBAlvI7FhHJxkvPH3YpRjjUPLpleryGApGN/iz3uPGkn+SvklvtJN1PuqyVIerbZNVqLIk/j2
vYH03GuAz+U5ooQW8lS11f87YvkpvqV6Rz1Ry+1E/myVWqDMorjp3FXfYpAWjsPOSsYAHXde4huo
9dMWrF58b4YZou3Aye+7w9i0yp30yqXIPWOr6my6fyy0xE9xTyGusm/excW+daXYYL877p5iO8X2
57RLw2tZ9hxnx8U1lea3c0QZpRQOBmW+gtuE3Ij8ikPdY8S8LFBaSHPKr3huK9dFFyl3l+USbzC2
9agilyATFLu9KpZfSk/HAJy6U10pRf+FnExzS+YffgsttaretZJQaW6bBXJuAgKWscbvDeCozb/N
+zmGn12ximLl0FkO3zlQNTEQthtp6VDv966PK4Y0R7A7mRsAUpq2uQ8seFr89PqmyDaxX5dX/WLU
MFkT95GnPHui8lCH89eErNgN+bX+KQ4gCMmC59HB3EaeyUKlOqxz7HKv7JLnSGJPZ//l9qcTs9vE
bJzL6KZfuqS/MnC5UQsVCkWIibP0zX06HhV7uJewS//P6amvIM+elcPOHQdg+92sfAaj+uPTpe/D
p5KS65cZb83zDLeG65M1x3YuzdMwTjrYZzw5HGV8RO2frM345tSp/rq8+u/LELLWEoP1mrGU/dyV
bcf5KQ0BpEIuqh8LfbzRvNR8m4fMOUxhwIl0cX1XZjfdaD4CVtKkdWPHY/eY1T2EFt1emQKYJbvR
H0f+5f5LAM6F2rvrr8+60rWRJ/vJwW6YFBW6uWp7spdfbFA9RKrs8NE2S+Ul7q6kNw5rC48n5U5a
TTrUN6GB64k0oVGp+5Kn9UaabZBpW/74xXlqbpVwv6NSvXas2t0rNodMs1J0g/rjxIaiAbw39iXS
B406j1iXjZtzszZG7zbUvT9BJY57nnmoUpsTimUehoNDTWXawIniLkbY/qoEeUbZkb7LwMR/4XZE
j3d96ZNPaTU0Gw175M2HAVcd6vXktulOBi6jhtkv3vUkE+RHyoD8NDQNvnpJVx2kP7Kd+eR687y1
ps8+ElZ8t538Rj41bhICgVw6g45L6EE5hxySJWsN/AdIJjplWC6xDMvHPrNIzOW9sjHUIjnpQ3ff
uJW1l1YwTAlud8uzW9rG6HjHYA7IjTIgo6k1a5vfZ9h0x/uYYTM8Truualme5aEo/SHD5rheaA7l
FJ3UuhhXohwFUBfoqtrlO2nKpS3cvV3BOBAxqWkGeN6qxpdLwP+aFBaWvWsVeK4RZ8CND61tG6hI
CsuFXAmaAOG3S8+5+2eo389gnyTMC79Ri1jHoFP0SQ/vgtYJnksXk+55xCvFM/LwGRa/eh2AcVnJ
6Gx6/tO0dpYh6cAWm9SG0pjXEq66TcozLV6QuixG7cG7rVr7JC2ZBZTp1Htzir6Noa2GIA5eZpKW
K2vI/esaqOpLEyflhgNyBCCHZp7HeFGYWI5KsBa7NtDzyVpLc1TRX4mWvaQEl41e3c15fH+ObVDW
yQYyqYodDECCeIuhLvEoP2bWshdL8YdbCe017lle+8lR1rFDe9V0YEbVhvKelK94pQab6demjEqt
S0aVmpLeJRizjvfNf5tbFfi6JHAkal9la5/06lMwVNaRykT9QEKseVi6rCy0jlKnk/5S1c9dXtts
8jIBYK5TfFhhaOTdDYG+jtxldw7A6m5eLmFUZAdtdP+SgEs/Z7V+rRd+tpOB8yI/51+CwwbfoXGG
/SAFa8tFgCgZ4i+Cd5IuNLevlaYu7qRcnTQTkpLwCXaXeIRkvkirqmPtwWiRW1/ycLY4eojmsbh3
+D1KmimlT7wTluybBOWt5u16zj7rrgizO9g5yxcHdk6DCyx/vm66w2s2u2vTSDuzc1qSoucBmRHB
QXw3g1r2hIhXZpODC9UrcSQnvcFmy3tG/Fd/afN3jb9HJKxS9hL295yxiR5RX/F2HAU282QN4CTi
qbiuEhJAMQyZHQeCYn8u2sWz+kle/7IzwCdhp9hgUaWVI8S8lYs0ZWCJkC2AbBLQbKUKjd3EtTTl
E9YjaK3JpuHncvITMFj9sZwER3zR71yf54bFnWyHPXdlqLmHrrXTNW8O99mJq/mUGeMf0jL6LLmn
pjMDR3X8Q6RM0XOv9CobrEXaaGmaSVbeUUy8yUtYEOtkjk6p4UR3BvWYZyXQy82UZcNVXynRMzzj
+DrGdmAlU40ky2+madxg0lkcgxAxpaocYPEpcSnNydfJsih5nl39/ukMuf7j09mhDudZ9mK2paNE
+KEoZZQxHOyOU0kYQM40dI4uoMe/e74C6aPHmgo36RHEf7Q4PGC1YeLDMhtoWXMg/sbj4Q9T8YIv
psn3i9qW9dqoMZmGXLGeph7AHgy+8KGs+mBXuk13G4/+fJW1dszLu+oOQTUH15pn9scmhh3Qj6rJ
6TPvdhOMjHukAYOtUYftGrFGNFfYboJMHfs3F2FHFIP08quVBifoH1OwKrpHtS0jHFgH0GJeFv1p
2KjaGsuWS/MXWXSneUEMpNgk/lQ8TG2f76KqnE9KoWj7cNQahBwGnKfmUbsyg1i55czZbvWEXXcK
1f5gW5Z+xP0CspRf66/m6ER7x2gV9lY0RxXJy6QbrStp5gUVrZ6k2VGanme8whDU76QVu90KH2bz
2a775KkO4510B0Zd3s6o8p9/wFBo12Zmm9VXyzIxhlq1Om6viHFQZ+oSDGwWubDOi60VyMnqqC8A
g+ZncwhJu5JkfPL97KEbs/EtHQcEfrsZgV8ncm/0AmNctOqSTxQHboWpSoLrAUGY4c1n57/tMcW+
wd3HubEjGCzGIow31MOVAImlRGogFIzw7HTTGzZ5AKmkKh4O1EaZDFfSlOCfcbFRdVeq4kerdIrH
rZJTz9OtFmPCpWmCbtzBgPzRlFFkCY0XV61xNlOi5AybCE1lbQRl+CQvlo5t6qVlz8GmtEhpuvDB
0K1LzqblicnbjgOwe9u4Q34DasnejGOW/6Fq/++IuHT79YT67b+tEauz+R8aMob2UbXM9uBAUjI2
bA15WtdZSpfvpKpUH/sIpWLh2hjw2x3RPLQvFjRRoiXb2I1hjuu41DTLxRHvGmmfI2WSBsw1xw0I
Vxppy0xO+B3edT/XxF4jWrcoZ258I1CP7nLhQDkfpYk6FnKe8lE6ZThBaWVj5zZuiEugbXjEyMfL
xA/rXCZ7plLh9pQGmHiQzpFqvwAB0OBAfTNK+r00wcLk92MyGddL3BkVYKdTvmh11KuBDPL+B1Rg
icGF7PmsXhghnLl2h+WI4E9/iYTfaDT1WteC9oSvNppEyXDuh435o3/WrOFhiRcpQG0BhEm89C/x
aAt+CdmI7+0y105KPWon+bQYpJ3CbuuNU/auW+udmWRq5PWHMKthsDMpUPz2JjGce4S3HkY7Gh1U
1Fr3LqNauoF8a26kKZeyazK4idPR1OP8mVLWvCE5lZIZH2giR3CIPd9bhYCDnw0OexjpWEDeiJUJ
qJ+9kAK1T5fpSeWmVxI/paFywM35x3QtJPnhun126OreOI2dZZywwdxkadccVbRSJ4rj7KKi2mqx
tzLfJKwfPQWwZALPaWVwCmUj3CRbmSyXd0FsU8+LSZ+sdYmTVd1Kf5N+UCPNQQnMG7UvtHKlK0pz
vFwMaErvmpY0EVchaahvLmHySWLPEcsiH6ZKyMefITFhE7hbK0/CVZ/rarm6TGyl3SgxvbKwDE1R
yKYmyu85vXaPSeIaiN2q/apy1e6xWS4zYlgIA8zJXpoyUHTrRGlDQJ5MyoJO35cwFFeID0A1X/pm
H/h6as7JQeIVKwaK1ZzH3ArNzNgxbg12oys0Pps/Et249i2zDlauylkx97rvgYo2XQfh/jWA143R
BPTSqPKK/cwm+Ipfex/YHElQsFpEMwvli4pNxrxorhSl/5en++5zVmfzLmcPy7GHUEgrytqubP8L
flpbeXG4ET6sFEyFyoD3z3Sr1u4nIT3YiTrfso/4dBkbPeuTwLgUvZwvkf8yb4nk9YxydxMCyzYp
5kC9PcWYRyPzjgGp9F0GFmLuSZpuO03bxPGxEUSnm7PaMrkLFHdb1XW9VbTM3aEW5lxXeTUgSI/B
gIrn1WvTan+0Ten/2UXlKkxM85uH9ypo4CJ68g37Lu+Hl9CFogUVr2PHsFxCzWiuo5FC9urjRxlH
iry5TmT8PKkK2vPMy/R3MfIxwhzp9zs96+PbxFFN2IiIBXtILNm2+QF21U+2he2c29y0KloYuhte
51oHp0fclqRdzOPf7SpjW10u4zBMmgexXDLSaNxjGrCqIWuefRNcZXJu+9o5aEOKqwIcIKQTsAlc
K9HgsXdUMAhYt6a1u5yMsAALV0kCI0KORhkAfxwwEYCQwxDQgeIeF2UOSvbJiGuqJ9jDyuWdR6wz
4mQ2Ad9eOYvbq3txj5X2eU5k3ihK1Bya2FSPv/9b/iOl4ZCdB3hgaLajeqDYPryZgVdXGgSU7GY+
O15qCTpL53eYG3Dr5V7m7/Ch8ZDQmfHjcvvpx1tKXl3UV67twbmuzTuxo/Pd0L9JeKGtxBQn0JNk
N5UNWbHFyq7xYOVkHAFvJ6+fX/85KcO2bD2EY7EXsqWvwzEelKA4XAiYVqPwslz6hG4pA4HxS1y3
cDcvfej31JgkhkUNPdt0253jkI/0guwR1bvgFo0OFzKI7XzO8mSh97sulda2ehyq+VX6uyy1NmQn
82uryYo3ryvXQ+fbn7Vm+YeR07ySpqrOnGLB/3uhWl1HYMI2Mn35cWqmpY/wjsPzj5P4Oi1+/LjM
R5nw9/+xvEg+HIcc1cbw13M1y0Da9x/ua0lf2aZjDeWNVw+rGW2IH25ksR7djTTFu0xuB+9/dPmR
uT5blknEsobcQzKTOye+WyKkNVQoZvL/fGQ7XVwrfpfsdBBfn+KeVBjnoG+GauP27gYVFGgY30rR
LG6H+Sc7VB/msGoehjLqnyI93MsXB08Klbt25ifGpfHWTbm2oUSdHKSJv+S7SVoQ7wtDUVbNhNBc
7C9alb9eGg2V5pV0Npis7K12OP1b3KWvUvMTsnWm/YUi1LCKFrB2bJvGvsqhcy+tizWJ5oDaBntu
7NlzfZqXlnRdwmTmzOC53zceRkAiK7e7FeSzO3eLQqBS31JdM27U0kAmBq+gr3NyDmgUKtGhXdW3
oYOk8O8CbL8qD7PnbSLTdCDh/v5b9Q+MoWNoGK1ZmoVOpAn49cPjIid/006uFqK4IWD+Ieqvsy7R
XlvTWbmx2j07STE/+bG+CUtDfR2mybvVq/yrH1fqawslEbACSnIyx8vQx3edpN5K7FQBe+UnxPvz
ihaeD6o1j0eZuxw8Vd9X737+ONV3NsbYzmdzNqndRsU4bzwc5rfSlEvq6fYdAHxpXBQ9U1V/HyoD
EtoMa6n09sNCHzN7hSwzThtU2c2q2vSl2uBIAC7BrszPbc8zLIa780phTnrx3zFvg55c9DDMxRsi
lxqsRhzvZTT9dYnS0c5LdNooS2jLwpGp/lhC5qiNo56XCBZ0xOW3SNz6Lxg2weGCh0JI/F53bUBB
ApS6QKhChPp4OZnZSjBXlwE9TP4jEeMu34H3OFSH97KLTii8RltXgQr/etizq9BE/mBursk3oZC7
nOa75cCP8xmH+zo3Xppfm+BRf4yKxNIluKnNr56KTVpcmvm2hXa7C3zPevIUvzhBWXxLFuLmuLBv
LHLPjtVikrt0qbH/I14GE+C7p7iN3qT1Mz5nm3F7XrCqh3XhTuvCL+xOW9emH+1F4ldPFcBaI3Im
uFzd1ctF+g0oUdIvrcFKS5Dm0Rqhw3znDHryVM0cZxII1H9MIDYAJft/ZROOSmrRf/V7S4fcljhP
UKjdbWL3pCY6R72mQNtdZdoYLY9D7K7sKf5sZNNjXhX+X036BUm87M+Rh/DKMpr4NcVZYJN6SCa6
SRMc0C5R7vPa/NSWivNJrfx4p0aqc1UgKfIpRatbycfkOYht5T/+y42PUr2upjk8T0xLt3Xvn3jw
BDU+DarRdIQuRBpoQrlFQ781DVt1O+WucpK+y8XvFvdLM/p+6ZJPCin/jV7FFYIt0+swztafveev
DI/C/8orm00b2/73qda++EEbftZHdijgl82nOXKTbdM1yV2tuNZV343oobRlfJxCCCwo93lD8R/P
QtKKH77oGBEYqsMX0MCYgM3Thy96Yhk9KdGiPproqd8gYuvsO1CthzYogtvRtZbdudY+Kx6ZXNzL
4q9qq+2rquzIi5XxhpqZ8i3PIH3qDXhC3VDUjdo11V1ul/Ue1Tn3wD63QnZSRcxP6eYnuIneKsp0
UpVw/c4rhR2HB7SX/pyLLMTDDK3MKbDKjcGf+F7VB+dK7+P+mmScjip4lO3sprMeYYqmax9A7Bd0
KO6szMLUUlfue9cP//LS7GsYqtbbNANCliWiHBWCO+7E/jpRxumqwAdiXeXwi5vloujVb/okRIIl
rozQ9BRlXAxQ3HVVo1mmLPxeMIpwqfQHmEb1o82j/JCo7biSsXCc3Nt0JAvGf2X5GlLpWGU2DDz+
mndVD+5rpXkvvhY5fE8myuiN23/Hh/0PH17XZ47T0dqlTnQ71x4yXVn05bJ5LJoeAIKefJGtpOwd
f+3KE7BnhW8XV0FYr4tK5bv466fYSBB+H4sKWWSNT+9Gt5zbwMLo9dA8yjFyaeUpvo0/WzImh8q8
mLfmEimHyp/zhEe0jMk8GStp/f/m/Vzl5zxZBSqDd/A6Y9zW0TQdHU0Zj2WuouTWlfq5D3G16Xi5
SNylKZ+kr0+9nUdedz8MSlFBHWC9IkVVxJx6fXuOm6rvrupMB9UZ80f0zewrNHEasgg0+9nLHxP8
V9dourR76WuXPm4BBGaz8l66yA+Vx8hsvkmrC2KYACj3XuH9STokmMnfkbmSiy7JKvnYUGK86sgT
c8Ba8lzprJ5UGZZ2p4XA1acGEuZlzmWhIEEgEeu66MpEkPtAap10Iljgk5CWxia0rq16kZ9iz1n0
SYA6ZVequ3LC2SXxDJQgnLY8nGVHAzc9dXn5FCJh9oT2XPB0iZC+bIkAUHyWKZVJPHf+dY3YKW7J
er10VhR9NYxm48Sj+ckPHGs3uKa1L2steSn9/EECwhhNilEjaZ/HDi6rShtt5kgNv1Zau0HA2/yU
RbrNmQZfLTYfaMUHnb8j5Vawi6SpmUH0lIG9cOsMCPrSxVPxR4QMSt+vEbLGZFrFBvB5fVur9hOY
UXyHtIgUYtzW9zF4mrU5Gu7X0gxJUSA3hxxfs4KnUz6RhfgRW06hdTO22T5K63GNgLL9xUzbvVIg
BVuaJkhRZD9arw03qFVMdw3clANVwGqve6V5nyyThmVSi+y3pWftow3gmf+YBI1bJTuouW196u3U
v0qsMdzVJBmxlZ2/TLPi3BuRXT64ivkm3YiGK2AaDcrTmXrnpcM6NSrnQY8V+6EtLEQOCut7jSdr
vAYYB14fl2Xfjd1DiDb35+TezfTys56ZM3KaoJPTRX9LrfXvRVoa90rZN+QLejJeS5g/zWgNYIp7
QHM9YnI+J/3b73fzmvkxk4L4NIdE0/IcC7VVyEO/btV8yy/HQtfiY+v1BqY32jDFn+IwRTV4sYqi
bLV1w9H9Zid+sqrNRn9VW6xQUE0Y7w0vRG/cMJujP/dcSGJc1QDl71sz3XOfUWbTs+bF7CgQNpqe
ryHhNy9OP/dH6s/qKlmalQMUt7aGeOXlQfvSqt14y777Taa6aKveF25wkpmKaSkPfuuhLc/ETg3d
p3z43lLN2TRh6GzK0ShgmnDp5qA89hFc19WlrWcRvKZLW7HaG9VOhhqrHyTF1v3iB9RFY3bf2np2
BRNAWUnf5aIn9bXRxiW1JGLl8i7W6kwOhcrnIFM8FHQjKD5Zq4e7MIn9FVVLdWJbOSmbkX89sMRR
NY4Vz1vKucFJDHPFRFc+XS4zlZWjgu3GpUsmfIiVMCtIVhtrTFVl5dca2reacWoKrbhx2TsoyGdW
zgo6gour1NK2gRhseW5MP+Y4iAvsKyWB19vxe64CxKJO5OR3sth5DofDdeAY062nBt69DFQVRodq
lBuAsh7NFj6BKuiEgQxuaw+PiZOCX5C+HDbNxspQP3/X2Q0DZgm2QuZgwTMsOAeg++e5ly7pr3zE
zMzY0f/DP1xOJO9PLC77ODaw7nI7OMg5fkgoDjDiAqOd4qOTZbhDVCSTSSEviudhhUt0Hj12i4VG
oUThDl0GTpfevDnbQaAOyozf35fmxxMUzErNcXTVo6KtGmShfr0t48iyShJk1nXkqOnNBMSBryoX
+XRpZkUFPmQqSbEtozxpup3nlihl5MhWDqg6QCZvYI7Qulxcu3vIonA6XrpixPzXdUz5NsoMMs2D
Ypf7HM4RvGnPuE8qjwJu2uPQiSoCKivo3K9KiJo7IVNZP2lVF4KVaap/hywULYl7d1n6htB4/P3f
bfnjfNiSew7ecTYZTc212I5+/MtBlx3hGbXVdW6z/7V4llpblDaHk4gRczoJVtIUMWKjxqDdsEmb
o3qHVDEy2ytEV4ZNjffIClvJ8FTEaLHVRnZ08zo8SRcFuOX+Xdp2pjyqSBM+hKXvXU16n29rq1Ne
dXXC62ZUwoM0FUdNVok54Y+xjKaFti49t36umhI10gyf3NBVyIaqcFsKnozSdKNvajCaezOs03Xc
QJCw41K9K4BlTE4DXQId5mdusnUUdsqDBAR92aymouqPMhi3Gj7haTvuZHTWEg2GVobjTq6sICgW
b/Dy/F1NcR/ZUxIPjm/n6y7mYS6jnB2uozKtH4MkN5/M3NkKl4LHWUcKioRIG8fGMYQgiQRNrJjf
oD1/j4cScUrParaTWJXUb3Fa24/CLzKwV9r2PvbnFcrkdpuGC474NbANHSxUHt6HxcBmajKCz0UO
l2QC2XYAmBh+Rml+pSPv+tb0kXYsa11by3QyB+G6QBKYDVmXvoBB3WlgUzkYKsG+H3xu1wFAijmY
5HCUzN93ERq0CtJv92fjRq1BXWsqs+sz1n/uwmgV226MlrhXIqGGS4ibmA+qWQMGmgL9XmnHL9Jt
Ttgwm1EKL2zhGfeIhxpRELFpJSrsxi/DMtnJzH4na3XhdOWTdOaMtbCvmtRcK0HXP4UhF73dmCZf
Jmn0U5RuzKGvr6SpNFN+Aub6kiDeVK7HTvljGIz2xnfC/qnT1C0S+dp2nmJOx4vhTVVGxa0da4+6
23H3+y4yF5RrH5LFK0f1UE7i/DMfvCGHLtSU/dWETuIqcqdbxVJyf6VEo4m/+fDqz9Z4LxcUuSa0
Yex9ltnuzTksiwwA8m04bdNxJseALlIUsPmvXh3Ou7vc9/LNuGTJhzr6s/Di5CFVcwWjZYSTzBGK
vqnGnJdMGNutkbZPbtTch0sWPvI1bOtqvztkY9RjVP8iy0QxkjuKYY94cbBqYPDX9zT3pQVMdkwc
M0e0BuZayIMSBbMJobTYr7zd4OXfzs2gLcM1Wiy6XazaoNUOWhfCyEvDiVe0pj0bXe8h9O3PCL4X
CNU3oXrSC++ztMzRa5/C8kWJiZQebrub3Fb0O5lsmam1SvNqvj6HZ1a9qed+bVJk3aqG0jyWC1VC
g4RS1wpHkKVLtYPxJleLZ9JharquEy3YygTPrtDgcszXYEIEiKwBPyXIo/+j7LyW40aWdf1EiIA3
t+09rUhqbhCUtAbeezz9+aqgpdZoz4nY+waBMgAlsrsqK/M3D6U+U7NKcbKRA04RGA8TdN8HtTF+
H0D/RX9QlOx/PHEfqMWrEmF+08TlVvfqsDsWVDLCxHF3iBoXt6JQ/8dd/Gt0tNOeX3ZhJ9cJ2DWy
4SE5fr95g3mQbe1KxyguqVEhMAWxjNWFP3CicVIqwx8OHg5CyDqkLtD3yc9njAICPpW5gCCuNneF
3/CM5SIj3Zj3Z5I2+d5PjX8afNLDLbJBO1j1zlFxaxsOmN2tmqHKvrdueNap4b3fZ5hlYD+pkf/n
jNqae+wJlL/rsQoE/2/Ovlum0+66hqSIo00vIPa0hwTSy7Wza5Q/0Lv92gQNK09XDteJU9GL4c+P
Sp9rX3M/x+phNJRDOND0Nmpejl91JFeOrgacVz7M4evJq4zgZQC8P4DE2KWN0cE38uyXQONPXjmW
8cNOr/LXlDYA1YgVrC+ZF/Zbfxg5w4Vqe6YYtZnG6VDz6eF8Rxa0F5emx6PYrKxH2eV1Fe4Ctt7s
ZaYTENp0nhxcgqxB++54DmKZoAdXC/+4MA6jDU1UcpNVjXSHQ27ysFCVfRyIkBg4WB4+qQD10UeG
T3VJpwzdZtnuglGgdTsrAZiUwmgyhnTXtnPDv2eI5ze4lsAfBExK8Z819HtfdYHJzA1U/qafjah+
8YcaQdRe1atvZTMY1TcHuP78FnVF+ZZn8HcspHiuMOuM97rAXDMw3/rcGm92jwmy7MZaJkOQLMl2
gzGM/KvRA2sRwwK3Mk23LNf0DTS3eCObpuiTd/LSmhPCvJ53VNOIWqjsC93MP9VBdFr6aihtRwuO
8EHzLY3ol7N0FOqvLbWC104ZMioEXrdT2xjSlY11qpjQ5Fq1cWBHX1DILh57OL3jGLMbK1X3MmRD
t4WnxkG588eDpjuR8L0dLpBP1J1dtMVT1SjKeip9+w1j9Yx9Hs0c1Ib2Sdzk4aoE/uWaWfx3kCpv
ShU1X01UEtdZWhB9TaMPaIqgIUrKgXhQUQ6RCB/UBt7roCTWRo7ipJtfqJsmKzmaKJX3HPQktsSj
OBL1r6FjPPYBFQ7c84Y1rNnw0LFsXZPUOksfjcnEb8NUILZWDWoCsrkMuHq2PCD75EWfpz1O7NNN
tsa0KVauNkQr6pb4jANgIJkfVK+pZuLQBsEUST394ORFtZVEUlNr/1NY71po+S9ubnvbDKmdC4ko
/8TBIdkntWY9gbes12ZRNH/FeXfxjMH8G+WCTVdn4fcBkP5KMQPzhOzkd0tprRfnW0GI+yLvvWBI
10D+s6MjhvpoHI5Ri4agHC0HtVurnTLiuYWswODo/bosOYfeg2AZ8Jp1NxwiF4/vIIffHJTQxPMq
/3kX0TcAOQVgEAOrlXf3ef8cjczaXJlh3+ydqjEPbao8pIJ5eL8kU07IKiiJiH0Zx9qxDqj5O9uo
rsFwjkKZPDGyf7R7v3G2jcHP9pydOXtXF6rp1Rs4dUPXDq52MhfNBpF/YlnbuSaB913z4/p9tOZX
o1UROOb3fU4I3DaLZRqfEnVguZ9bjTpspoWbRunj4wAMYQ2oJfD4GBThX2YHYfbLWOmfs+O37Ysz
zRlH0i5blJdRFWoPc+kaq1B66nUGWK1owixRJmiXVO29T7NB2Mtn5JxBAADwBpmQyurMXRXbQPEF
qhwZ83llWBAJDNcKD3ZKJqz2M/OMXHsm1rFSrGidWMD+aMqBe185AmPNtf7YTEpwcqZB+eIBBpfu
cFaDDXwfGcFpAFN27/cnzOPv/a5QpBIb8H2+ZyGFgnXB3WI68BHOcKvheJd/ktbTon+E0HiUilA6
NnE7VeSU8FTE6Kpug8c615MnzdI/pa474A50i9OgPkrVd7XZDak6fxATZydXUefNKNTfOSTHqxHW
T12/VIQwWkm6W0seEVz9JBOGbn/N4UKVwNaxNVZaFvZniZeXo7LJH8X4cm/K0VRMnsSzhljvZXPw
63bt8/dYy8A0bhBTdJKQapiIU2fqLWcZmMpmoYI8t4+L9aMbVemqyDPvnAYk49BnzYSyn3XG89s6
z+Iim/JS5hX+YpM3Y65T56gniYnyIifKR9KALRe9e5PI0CjVmjOXihaIBfLnqnjKygENukHRXztK
bAIMz6sZxTE02MB4tm2K4QKj0EdNfBIgoI2chXpKtSnj6nEsw2x8WkKlRHWnnTbP+bUkTb6Fu6i/
AuBqV6rSe9+7MF3b7GZ/G+Cz1NIcv7adMq/HxoqfKLuPe2gr3Wkai89ZLy0S5aa5BkCWffemi61O
0bcKBfAN1Qrr4oxRebtPaMpLFA/xt9ls/jFBT57HGRM50/NyRC6K/DVM+gf5qVSNvNv8S7/WI0/C
56YAp8sfSsyXn3pNabpN6LLTFL47NzqUMjfCRGQ4k30Or7LgIytBostIC+j5Eq/1qzkLeFZiNR5S
ycKjs8u6/Dr6GUcYaqnfppwgSKD5ICa3oAK74gUx2mEPk7w7emWQY4yX2bDnrdpWCIA00zqVbv77
zq6nww7TCf183+zl3p8IofhMK95kvxGgQrds+1Bp9TVbebqVb8qdtGIBNifEbScWmLknvGsmCK2i
KRemP/rkQmT/miebcvKffYSY6MrAdy4APx3nSvkkEG0eFk2KTPRNhvuvfYPQW7mLWsRVoaIY+tLn
fHJ614u/tQSqYN3sH9Y0IpEzzt5LYLfJ3kwEkdLWzQe0Tee15ZZHq7eMxwwczyafqvYRDjS7qJ0g
sYIL+AkIj8KRdEoelBRmQgE35BURIAeh9qn9qy10hPpFCI0xyBKT5E2AFUkff+sm/mdhODhfxjl9
G30Tca4x7fYSIh+2RrhtMH7Yy8hQNuWojA3vTQmgb2IswuTk/9Oz9zf/8Wz4z3+G/Ln8Ct3bEng2
JA0B/zWo9QipGqAV7bwy9TG/Qh37A0mxQC5GMjtrUNjjRqIyPLAv58lsDw3ad6+zRsqs6sqn2Zqs
18ZGLQbdzfGC3KP1Gs9I/vTtrB5k03FzFmkMFbdystcH5tH0S5xRxbPakHnXtGUFF602zt3n1B9R
u+RF8kclKAwN8HPTCSUV6sLOK1LBI0htTvLyzk3tzxJrv5PTl5z6LbVWtvhg4Z0jswC2kUzXTEEd
v1etE7gla51ZDdw/Ie2RIYkHaTcvrgoCu28D/6reRR2ElJx9TBN7s/z22Oyfmmmw4QAFLIaG49in
0OcnJPocv+RFG6wH14m2GIfhpChnpt7VtJFVKINxX2lD8mj4NZ572Fm/UaUrhNJF9T1FvH4AhAKR
pIs2DiDUH4WHDVER6sl7XCnBxvJy73HErWYvihbnQTOis3yn26Ni3Siec8n9BI61TdZpdDv9qFVk
cqi0zy+QESokOvjCaMbAebAYnjJv9tdWq50dpDpuZuXB2NDLEg06cl9pNVLPExfNXFGLQ8JRCcvq
i5fYx7oP8ifJQh9U7FthWD1JpvmgIcUuxroMIxlc8nBGGDn9p7aVnefA1J9s28iRZuXcUHvuD/hL
/rPRBOXJcQaqyW5bfirarhHlP7WBoIOqzpNRtNrylUJRgjhUNOUHXzanSaUptt97U36l8IZFljhs
q12BfVIhlrJexE9VZD/5BobCsiX72Ztg4EzhRbZ+dWlJGUL65Rk5VcySD5IyLB9qLfrSKRD8FqFS
vSniPWeyf7QjVomV0lM9U+J93kzk3/Lp582vnt9vlEL1YkJmZADMmWAXRf1ABwmmqMFN/hvkv0Z2
kQe+BTKG9DVmiOb9/4iWHwkvN/Co+6FCNlf1BdSZ6Wz8PkINNpjK9TxokbvX03lDSsYalofNBvOP
Jq63c9APy0+ULxVdNZz0ZdavLvng/RcURtVWdoXiz1QpKmjXalyUmdkivI3IDh44fRFU5Pz2nMZ+
9JM2gsCb7mS35kEMwtYm7h5aWxP/2uR5Bhj3PLG2HgADuSvZJy8p2+m6g52zu/cBucebIneA/fJU
HsbFgzaSBuFrAPg51BX0ast6n4mPtTdZAOiUQKTJoFjInE9XpE8wrPnAz2VzkBKzksTaOePPvjvN
FfAzyalFrbsh1DEUc6fMJGgpcdRf2/hRpqHqMbOW7mxM66/wvWW3nE0yz5UpABU6c6RpPxrBc+7K
hpCgbs6Ygmaf0Gc8UmXTiMRaw9+OU/i19Lzw5BVRdjAje36oHLXfmPhmvzUCQoVMtX3T1eRv+Fjm
bUKUj4SY7+xls8/8ALI+NnBHfXBfzInqnhyQl9nHTAcfnle38OYnr07WYeAlHDSdBMmSoPJOywlS
G5Dbtyx3OTIiOxlslkwI55mdBM5qieNBFkeoRDblxU7nn313yHqY1z/7JGSXnLexL5IuPNSqaYFP
pOhfeVb8LC++iqcBFrIPS0tBNKsJzSfZcuY0eW4HUrTjgGrnvc/I0Y+p+BqkVEV3UdxON3mBvv7z
rod0H0TWNTJB7iCSwQwd0tze9QKhmUFTzk29iOG+pBCQi1dZZjyu0yEVkayQM8vzdLzEUIRKoYaG
iPrgbbKm/IzNKjhK+bKmKJmXhbm6dSKQebIzSSZ711uVdvBw2jqYJUGLNqv1i9sX9csYoQVQoqmT
clx6wcoko+7DliYHK8T3HydV2cpB+RAAZKx6GwPzPfE4oo3GmXwA0cuvV2au/6aP4NltMUMRP5Q/
z6WocjjBaASvHMQCNlXY1s66IkV+dpqgay+GEqZnN8dQmmoqvfIiO+VDRlFCvnP8PEkOIEnUYzr0
/AerbRrt6ihrt5E5tQ+zSe0xsfz/lJn1bpkqSFILuyKljINbG6gokWExu09dnBzdLARo2JLPsIdy
3QnKhzk573qbF+9VBT1QPpSbB5vk6GTAymoGLX2MR2oR8oJ/qzIXKoqd9Mgxk1PlNktRwHFJGvw2
VRtL1HJq7XZ/RZji54J/CRQ1MdcPLEDSWoZ3HmDmF2zXFsHoMR1/a/0ak3DQSTd/EAYR1Xd8fZqk
11/hMs9b25vi62iABJ+VAqk0UxmerCLq8Jis878yTb8UaqD9rYJSgJhpfVNhg63gHQOUi9J0N1dx
cXH6vjsH3WDs4g4g5Vi7Ic4R+vDZWCV+Xfb8RQ/ad6d3u3VRE3uRe7ZezCKOT/iZI70nmvLSJk+u
p+jPsnGfH2Al+qKL+ZFGdkKOzob30uhqdgVNvcWW2n8whbKeVQCY0NIw3MhqmBTPq6jfDFXvP8gu
PwVk1mA2RC1Dw+jjX0YrMQp1kmVavL2ZUTy2i+YzJW27qxNAoRki3l426z80nF9LstlfC4AtAA5a
BL8RxDnUTo/2YF5/STLfeAyUKnmtA39bim60guOz4vfD2q4j490NbX9Drs9iO4DrTK2pIlQBgvwO
saD6mmn1wEqbu4dhcsqvVvpRlIPzXiu5duLLBIpTdFe4Q6yy1m0eWC3NJzDQ77ZVfhTh/I5fx/xR
2BASnHp67nxgFdCyf1Qoi394o5PtlACWNb60DR6TRrub+1umh/azXF0p9qKxYtb6QTYzJwhPM+zV
1WCEyJcXtvXC/HzYUdOurolODHtq8GnbJE0Tr/QUDK78T6olbAUFINhe/gpKEqIrHEzUm2UN6ls0
32Q3VUwf/SEegsezc9hAh2nnzRdO1I+Vjn/BCmG6/NE0cVh1OAYdUpg3kGaQQT+LOYITgS9lbJ0l
ujxSsHNQEAnZ3yHp/DLccxf+BLQH+lgel8JMbdd8IsBZoKgVfZtjBTJToBTPpUepLjMpY8kMc7BS
/Dz4lip8e4tE1U+kMutn+WCgU2908jw6NrVbPz+T0acaJYpQAGmMA/R8ULayCmVWg7dqiasOtjVb
T1a4s0SwU5olyTS/vy75ONEsTFw85Gl2tjtzU87zBOszK26grApk6rhwWE7WkYGM+72vAiL926jl
FCR+xOT7gJwsn3XEqByQFwoMP+fdR+9vVrFTMXqSKFExfLh6xzfIj4d5FZjAqKRFdeNXwyUpzbVZ
Y9ikZGa9ANKzGW9OxBapTgh8uoNRzTIq0euyeR+Vk/8XzyK/Cb7sXkUNWdy7FMSaK09coXA8GYBJ
72R5Vc7rXFc5Du34XbZKaJvn0mye4rwkGCnzDLXm2R3XxRgQk7oqqiKJ613q2TJuOfan27RT0rXR
ZM5/2S6S+DJ2lPjcgsq/Mlr+eBwLp4a2U/RkacY4eZNIpiab231mgVmUTUxv+PSWrXvW0JddEE+N
nsVrAAXTQddqdLfb8mup526zjoXyhKuVz7KoPPdk+8DqQBUUqbyAhNTOGwh15Shfm2PUUEqRUp8O
xtn4fuTtWmp9yj5fiHzKiyvuIhs71MYxniZMGUjdeOgpl/ZD52ceBzaAl/f+qkcMfSc7fXUsdomv
JfPbqBcPXV75SDHHGAMIk4PS1y46R4EXFyeyBxsy2Ar18ekD6VcLHy8/ukq2CKzObI9lrLKS39k7
g6RsqpP4fl4sp8oPONxGqz8SxDKHLPtwTfmguhXv77nl+9yxtYAUkpPcgO3uH4bQ+Znw9gnHH2r+
Gsv3zSFEsnZ23DnkBAJ/Z5Xl9FGX6pcpKbuntlbLp2Zo32R3SUJ7AxfiEHcTcnlqa2QvGLD0j16R
7mypMxyHaFcXk2OLWiv7HavivrYjDD06TomIxDqWc/zIEAj6UhcxMQ7rcZR541GJMwMtb5ptxlI4
wjC/apQ9ULZFzw+/3+haqsW61EbovmqZBbjcOcqt9KcvLnCe470LIcQAd02n3/BFHTZymhyVA8Yw
E3hrwxcTyA5IEzFZThlQNZI/Rs4FuRGQKeXCocFadXZqQTekuTzWiHYhRn7r/PWPlC/N+eh1ANSw
TXTPpa045zltnfOTvL13yua/9f0xxbRsnS8l6l73AffXq+99f7yPCH3Ea6W9RL3jr1AWNn9KHS8Z
p1Q1MxQRvK3MKS19S7pJzg8jw1yGlk7J7pHPUK/fhkIoeXnmnrG6/xxS3dMOAW911fSjRhQzBHsI
B/YzSySsnLLuvoNWI7NEXGkjQaJWs/vW+GiXtkVuXKNGy8BOEhfWVRm8Qw07KLiHAPsr09dMjzcS
8jRnqX81WYJWsllPhneIM3LRsol9a7Kteo/DjMBH5X02keiJ7UtSh84p6O15G6CVdpYXF0v6c+Bk
+L6JgcEOkBGRncvtMinFNogJPOSMU3VGzODn48uw22k7fSyCDZuvCSXqvwcnp+0we2yjeSePSXKg
05vnBu71RXaFSWAC/bXX94fagQBIvmg2w6cIKMpF7opBTBID1bRsrZgx9al7u5P1Ktku04KCmO6b
Nw4vG5kgDutu2sv+e75YzkV9MlvLV//x/iX1XMfkwCnX78nMapweqnoXQvcmwZFY2nFWvL/Hupoe
l77GQUovVFLU8cEgyMuES2GYZmKrLJFCSOXVssZknWReux2EjsLSyeKGpIK46BnWoKSgz7K1PLhM
1Nvw0Gvup2wFEaAQI+sDDMpJj1yb2eMDE7jWNrOdKNxGvT3a1sZUUST+J7BAgglydvDToNbIR/3C
GkjsQa4rxaGwtL+BOU/7Si/9fc2i/YYKySnAmesb/q7VOtSr4ab6eBoZUz+uvaSKvlEXP0D/z9+L
rIjJ2XiPtuaHxEAIRZma4T0aSkSFZfBeZdfUH9rCS15lDza7NwAC04McAgzerfohU89y0FI5VWcJ
9vVytLHseofRwbyVo1pTFscKHcS1HK1YoC6aCWllebGBsddQ+s7TPI7KdrSz5gLLBUu8wHws+3I8
I9qCvhE42svopn2LUSTtvuJ1tShcsh3uEyUBtiK9JWXbVTnVWoVRGsgBk7szUPpZ1aT28WzurLcc
bfKVwoccIAvNuO8OeaCOzwp/mC/8sYhg6a6jeHpwxuKDZKH1lniNd+pi0GhyMAyzdF9WrbWVzajD
bjSI1OTohkjJJXHMcRF3wiQNy63EpLRog9zQ0wbfAl4lEJQ+P5ze6rYTFhxVdzaj5i/Jff+NBS/o
85wS1wAp6/O9/zcyfZWFyXYGeS3834urnJP1Vnk01PHcgwynehN108/b3k0mKoFjewBGdpQtLMvz
4rjMIUo9L2lsY+7GXWAHzZOPGei+LXsO8NJ26N4GHWHcfM9YK6JyLsvn8pIZaXwyonF/L6vL/i61
/HXZB7i7kHB4aME0mwNnr3UUdMEpMPE6SDrdf5IXV/eNbdGU5ib61RempOD7plYPcoocaKvwFPcz
VXoxLY4L+9Bl7X/QrNoGnak+y4sScLJuUX4BROHO2XpS/P1I2e4mR/3K8o6OlvSr+xNtCrgM/QO0
jKtEex4mSLhD0W3jQI/PUax9kTHZnXL9G9tadrIuXZwsbg5/zLM6C3uwIapWauGRvtHdsdrUSqqv
pVJyIrANAPAY6XTnYwFaF0EAPtv03Ae8h7yHOsKXd55NHHVFU/bJUdcN/4YiiEjAr34Sd/B/Yg8X
eR5ns6W8oY43lMw0zql5ecuVBqunWm05grfJs50guzyW3fxNncKNdM3FfPCLp+XWw9BPxloe3GRg
qAMt28Rmj0qAUGu8DxxDyrOPU+VdNAAnJKg862C2g3mb59bbTG7ef0kpOK9GdNu+a+ikAdxF8wT9
xD1V9uZbp+jzivhofFW6qAYVCbHQjK3m2A4hXrMaYVeMcqFMB1glv030sJZUAnoWSP4j27YGwTNS
IQBlPhx1v1Tzk6sa3drVCL06tJjzk6nX7LUDhXF1/JCNkB3qMjR4KFUZqRzUK/UWkPnonPOybzlc
5H63xmgZQJLoHCsYlhv1fltjBnqWF9kJz+LgVxHOWaJ/eZu8XR5cbgMSYno0X22EJuvVby+zssJa
d2NYb3SRhUXArV8H7GRbmYqVffIuymLzoo/jGpNpjktLyrZOv+uxjla01Q1bZ2ymry7u4dIci/0h
WJepmz6C/kvO/zJjdNJgrSdj+ihIl2dfn+21XmHXPiK48FjXqcKmZgSgp2jKizqiMaQlxrMexebS
Jfvn3l/pmke++Vc/SfdxBUOiO8gZVZHc9MSzTpkQph+Tq6UOySJQL3vkxU3xjaqUGvNgPoveBgFZ
Y0/pplzNeT56eA2Ofy2HnhiRcFgxJRGWyZ0sgCjBv7TtfvK3S0DScYTbJK3/ZWI7WLYWPMHLbLPs
MpmHsvHY/QjVtDj3CB6sNJX4EqjRka+ucSI+qo2NPKezph1V0acpc6Ct7lkBncmsXMbpftif5RTx
hHxLZGS4IMsnfr35fuz/55uWH2EosEh1fnRRZke56+sgc1DaC9ObMVj1DfmiZtn14Tid1Kq33kL8
VfZq3+l7r0+j995Jjt3kog6lV0+Gb+u3KMk+luRkP+i32Ih/a+XsgxNVvYPhBT0c3wot8tgMm62K
Hdyq1m34AUlpVJcpf1hwD6ODTWs0E1ZWJoZTKevF0sZ+inb3a3zBRFiW/nO+RExAeCoeff3mGuaM
e4C8yvOxPC6bYe7tkfJ+lV1dV89byiM5vxKkVyNAp2hWwNGV/5B7n2xKyIXswzcCLSyr+UnotVrb
WMk++Q+4P+s0HVprEp8x43B1wsS43CdpNOzkGRFk/F/Z7AKA5z/2HJTeUzalYJQXZEahc8yugR5I
PkJF2vMAEVBw+gCNabOm30AVPw2iJbsm5Ufg+sqzbLDIg02ai3KhP6RhYm7COkv2itBlqbX+4s7Y
XGroZv62QSCyaF3jaVz2h/vGEXjoyNkDq5jcIO4DbfMcI6k6sO88F2ZqP42u+YhfX/RBq8PmZSKV
0nrRh11YbMB5416EEu57dixwcv+olEa7RK1OnUw800ctNIYoUA9ylJI+Oydv9svXpY62mH06zYcR
+Mq+i13t1TL6r9JUj6/JXwNAkVds7uIDRmYzjhvdZy4iMM1Pi9XYcvqWAVlHFSZxNPMZEJjz2k0k
+kXUZvmwtpMID0DxDPpsxmlw5maJ2vQqDPdG67lL1EZmDfnPUi+PLL8B4V8H1wr1Xz7UIAy6gbhg
DEhhtgJikEV5ckO/+60XLXxRkxc9SdGmUnIRG1X7yCzCJzmYooa0KoqaMFXMTUiHr4eqIJ4WTcNR
BmEfBhMtLyZUukGFyOVQJ9xeBaOD99WvxRXymrpTXKpJ91XUqML6EvHXB5FlPt77ncKlxtpYV9kl
V+mmN5wNe3xxDefqM4tzYw/uoLgSBiUJZ168NkbdfJczfDHg40XYbUYOihuiKmcd9umnz+FgvwzI
ifLSJxx7g9h5RyoW9dDlDfLhICw+QydtSAlnwJmDDLK/bk75scIRHLiZKw5tvpk/DdAkL8syPZrp
Uw1yh3CekrrrUZT2KveMynkAWriuiutyC2Cg3CrjGMIJCQp07rh0Yvi3OZOebXInYu9y+/Rcu+r8
gE+Mt/eyLDsUTVq/es70idxd9j005o96au1XoJEUvC0Yt78mSJmaqhw//DTNnwcvS7a5YwI9FRd5
N0lWY6JF4RVGYTxl/QVyVYD7wA/qB2Si8/FDy5Vq6/rgRU2Nz0/hlMlG0VL904MZUJZa/GNCVmbV
eaX2RHIgOdqFihR7rpRkEpS/da/zHyMfGKLnBG8BSqYvfZ2kF6stkSmIdVSIObUKO6UGyUzWr8Ea
TxQCb7IP2SnMln5dnG64RF1ln+5dclrrKc3GKxD1lgMGMj2QKfa22VVrjIeT72n02eM08UOrxLds
9OMXRaNGEWCrcdQofzziOoFqmAvOurL7Ky5b5QuM+6MnFo0cg5ejjoLARjZJu9coO/r6WTar/jOO
++ktR+Pg6nMLB42HIBngeIJZzl7OQgru3TZ67TFMbAIIZ373heC94isdSjncUXHolzuEH94H1TV2
st+S6vj3KR6uQ+VKKTDfzsIhOXcR3odBVh4qKViNepu1giH+j3ZOWmET9UCPu8GE5t972kpiOkMj
nM+WJdDwAh56b0oAqJwsR6ssMIhzoi+S3x5jjBATrnGkhVSeDFN/9Aty73JQXsL/zpAtEzW2I1Ta
nzPCtO0OyRgDPwrmb25SDWfHtppnJezNmxpZ+05N22fZBRSg3lWl3W7ufeKhsrM3ffOuC7uB3uy+
ksJJHyH2269Zk286lCjf8dxFQBRDnLXSmsa7CXNuq4cjDMlQc/ZxMTY7vpkFSjJtuNNU9O4WC78A
ugZeI6JXZCZAIDOpFRd5F8MzwMM92Ncxbm4jgqVvyP/M+2IiUpXNQizJVWa1R9m0K/AOqLhNt2Uy
3t4h2fBXWA/R89QpJ83vg/eaE8iF5ctaef580Kr+u28kCp4e2GR0k6dulMLz95Lw2CsRqlqySV3w
i2yOs2asZl3FCe5cVunzPeCSdwia43oyWPNOBnCm9Cq8j0SkDqiNU8xJ6zDfdUWunatsM8/B8Gn7
/rhlVWlPmIBbz14a/S2DNdNAAlmNAvepTIFpYQYWb/OeQL3GccQl66DG6ltnZdpN6VCAlPgXm5L8
fnBz6nYCJTOUCYJz0+BfZJOH7L50d5HfQBUQJzIlVIxbjPqRbN0PaX5rRDjlEDItfaKwFmsjrBEq
iD5yykc7sNjLJbhjSDYm5g0LOcD2lHyt20F47KrPEr24fYk90lVRa3/GFYhb8uWYc9d9uu0SQ8Ea
iD69MHCNKan7HdAYeP/ZFCP3OYqTbO2sG85YZgY71wl66GodhkheSaZT3qqksIBhc+nFyL/1DR0V
h9Scnv+YW8q3yE4/u5RV7QLNr/01RhOURTBoJtkXJxdbx7kw1k+lSPW7VoXjWu9Yl1hP8scyH1ZV
Pkw32Upll1LoW9sqg43sa71JZJF6tsKOFGzRBNV5lInae1t2JsHM/0neLpOi2lizurTA4Hkm0KD8
rEAW/nyH7KySXZVN40PZOcqqLJrstwqqjsn3hZLMSR7L5TmcRNqAGLvjreRmj+lnjlfk5b55y+57
swu6fBOgVbW+Dyz7fYjw0n/BzZ6ZR9uuUsc/AeXRL3y5vFtA5wvKXOLPk7rkAyEeBOtr5tTN+jDe
phywnWLlDNaEVF8SbX8PWGVw2uOgvqlTF59vkb64Xxw0SBSn988qigN4Hie5dVLL+HkOk/qKIRFn
XdxgOOGOj57W/tAmxz3efWRaBd+P1EFrV04Doz89Jo3pYIvy88l5sPujCczL22uFm3wN7IKE4RwV
2yQgjHH88D3PXG0PhMDe4/puvil+epLIxYwAbA3oASMeGyfmacRYSwqSqElyxOV+3iphnOzduG/P
nTGr63Zyxo+wIdCFlDecB0XvPzBrsJTiFU+OfalHwyO27Z+SWpsoZFbzAdyw5OPOnvY4FHnxLHy5
2KrTmfUQ0dc3xWu/IUjW7lE9qPfSXOBi2t3wly069aqp93mlT399lZ3ZiPVO5cOv1QarvcKIVmDK
gXVAGqkh+AXgE45t/cVu1d0CekAMfj+okbE0q7w4O10dv8C/WWoIGaceNLfMk6wYxHblPzm3e3lh
bMz+RIgRg5tmF17DPMDPtXDrrZzfGOZ4+2llFVEBwswCm2kSvvcCqby7nwdlIVU2K5HiCdE0lRix
+4/U+chtABepoJqpfMgBgQ/zBVBMdpHm1x6sINzcH5IQM/miHmeFjS6BronLmagKhyZ584MgeIYB
suzd4TztYvCCD3Lbriuj2ztB4K2XPV1s9vH/Z4aMBKqxSC8EDZcFbpzXn27pTY/dpKfPU5I9yW6b
CtK+xaRuNxRoXgj2+kYKeExCaBuqi9FhjdPHgEpkzyyETZQGrwvZl7F5566mXpNgfAsEWdP1o2ib
V5l+VIFufnT9de6getZK2B1KtIh3sllY/aVK8uhVnzAz8zILFrN4ugMNDCNGrW8dUdSzeGsZfs3r
Nkt+DCzRu1Kpy0MbOMSXsP320q+xc3oVcVPkqWTTHIvySW/x6CkduNvAjJ5dTDxu0s2xtdrzIMkk
6IUaWLrgYfL/KDuv5biRYE0/ESLgzW1btqOXKOkGITOC9x5Pvx+yOWqOzu7G7g0CVZUFskk0UJX5
G9tzx0MRs0m0dF69qT6l22ppos8xnfQurlcyqlVq/FyyOZNBOdQxsjrs3B+kxY0AnhbhLH02tHPX
ptMpdXzj3q1KUm5hBfuqiH9Ll6XPpNdsGbCyr7ifhocJXx/8HZTXIIiK6hM87mrt78uunL4Bvq72
Q2d2eyMxum/+PuAt+o1aVrWfVeTupJeEVtD/MyNsbZeO1+yKNnKeYPMiBuvXwWOcFuWdFRXAClX+
/B0KKmeUnVjCj0mwaxoVvuAy0NvNcJYzAAdwDqR9Pa3s+pg6enyw9SFAaX6ZfZuDqoWRLQ4FQxg7
T2pn/BJEjZP4+cp1A0TJ3Do/8ZwNtoLBsdyd4Q7Fd8DT2ja2jOLYACA99hY62+iGI+e7AMiRgF21
UVX/GFt9hKiU+g+TOZoHH+uPfZP2xovElt293+Eh6asWbgZJ5p61zMaiMxvWWHeMZwvdirOxHOwZ
bedd4/rtCmgf0JzWCpv71MP9TQtZ3vRWP/ZoWEBMUz0865Q51c+s2W0kFxSQAE5zYoGPUZcMGOXU
nKzl4NfGMSI/uY98sl9r16/jU6HMmos7GaeWH7ZoYdZJfdf0KLTio3oiR424jZxaXtrx8prr9kAp
9EP23tCcDo9xfXVN4ydLRj/USjL6cvpn+OaRSE2e5Jm0UziLWTAjQeaZ4R1wiC+ZYVUYmfx7YKvb
jCtpTx5l27SnYmP1H0Mwd66vM6p2ytZuzNryw7TbteBgZbuMOkLnpOi3xQCCEYEDCG5UGJKaSXEQ
kE0nmeXUy/I7CZROf4EPXyE6S7SquvnBWDLVMiqHYejyuxr5mJUM6KF1qAF6HydV7e+H5eAGRkxG
vfS2KQIe97cBOfPD4pg07FZlMAwVLA2XsFZV7JOloMGwtKRf4qXZabyj5gARKmnKgFuFfC1DaH41
iLcHOP6f8ZdAaa+pwwc5SH9uQY4u8Q8CK/ffAVUt7qykxOZ4GZBgOTPiMru38vsczzbzOij9zpTf
wffEnDA17v7K48oWIu3ULykViTtpyeG25+iC6Qs2eO5+LMkgvJpelK2vmRT8YZ/cxkk2wWxF90pS
BufE9cstKbH5C1/zo9v40S+tY8sEWLR4pYiKsWHcxJgCTPpT5436SkIQASULo83f5WokYut1O/vF
vggcbYP6kvJJm2Ocx5su/lWF1hpqNBWaFhgVfrfGdzMDBF/ZhvKC5gS2A0U9kRBRjYMyerwaSyN7
SNViXuCLhyBkvRfnmnsSSkg7CVQw+tjs3BoYyrJXk2BofB+bc62Nqyq1+iPSWNo6sOCJYRu3FrYK
wEP2N1YXvtp+EO0DYDBHHg/RUQ+oLk5jRjmo606WjUGtsRzkzNX67JTObPLzZLivuv69Xwbrzkh3
tUrtQpq3UZkfaOgGNNSid7fR21X+/MCa7WbHuvzFtrGYaZy2O+BvEXyta1QskuEt4zV+8rvGXku3
xbOCNYRXX2AEW6/ATfbWIgHjjTjSAAQH1bXMdtPoVWnV8Lmp0LowHfxTnSXMKhBLcKfwQfIhkty4
ZUb+H/okJNdn5eCUNorGpFKueZKhewrnWKOSBo3Earihi/FIRYc1tx2zZmQNkO7+SibrhbtO0k67
3PrzFJG9pTopK/jAUnYU76rjnMRdtXGT2rkrQvfSJykgc/io8KLqhUGVI2i6stJy3F0jdctGw25E
AgO1zOmxstsnkjntSahdcsjzPNnqePdubpwvasjZ2cS0QyZdiV4FU81lqvTdpmqYO2zihGcA+7P3
aTJ6i1t+aquWdyWSMyfh45V+iDRtnJQXadZ/mkI8SrzkfVSaH0YXzrC46dzmSrCa2cVFWEq34EQr
u+2sTny6xRvYZUms9OHWWwyArc2HRrjHtwljcDemREfige17Ymqn22FuQv1jk98ChMCfmKwgZYT9
+89ZBtS5jzZ5UznQ6VRqFE+hPvpHEwbzBh2Q6VscDBe1Q2i6iet6L1vVv3ausvkNF1CSjMrBbrJ0
27Yeqmt/BnrZKt/aEiiT29pAIga07cpeRAfqxWcN2zr/jk3Ek7SkX0zXpHmL6I32aRrBPKxuAxKn
zLp/11vj0wfDNgmpJgxbw9Q5kA16FbS6vcDYed3xxWiSlkQcTTK22M861au05IA0I6WRGaNsmdUW
bXhZrnGLkGugC/J+DYlYrnH7Kbdr3H7Kcg3IKc5pKs1/1FwLXr3U/WQDgrjgChe+RhUE+6mfq50M
RmBlT9iE4Iu0jEqfAlKzoLbxLF0eu9z1nKKG1C8RNep3ZMyA5cpoFRbNY7WYHv6ZDjdk31jQAxeW
dlptfSsPfyMTQd0JC/PPaqyZFKlb9b5QppJtlzcBMirnB76MVGK9THuL5/mrR8rwaCIFUv1oAkiG
KdVuw3lzC5P0lutP3yqDKv48Jbiso3nazjFqYvOAVA/9juLTnzblSUUWhFsazQDN8POdYMLSGN6n
oWk45wrGjDzYf9oy7tqDtxZsmZkHz6HpxJsA0wVr5VfZeJzK4Mn0C744fdTziCv9Rz6D+mlwUnbK
tW2s06aOftiexXO/t98UrFT36dAVd1lshZ/ZyV4koAXcv2YnjP0YljsY9wQHp4Wh4vJvunQhBmWI
Yznb1PXqz248vw1T6/zqDPsQm0Xz1VG6aeMvoZqdzaep8z+Eilbof0N5ZUbHjtxHwU15dou23Kp+
qX0ZIEEkWhv/ch0jgHXc5a+Izw1715+jAywj8wmEDkpIS0iZuKs0dMbv+WylLH+G8J6FYEiu6Etj
5vmaOg5gPasvvilN6J0Q6x6fM9UtL2GlPFi8+Z+lS8GOYVM6drT7d0K+BYKnPsgoyEWkZQrg50Wv
5uzgRktZUX017mTYNOyc/cf361TF00KQVdjUyGDQoqnSUKPeobIf3XWznoEq0OKHpu55JiRpr57b
BgXtpQ/zh968DqsePpCVl2Nj3EQKz0Ju4dDozX2PqOh7TJSpKqu9ilvqNlF+jNIjzaFgtBMiTHd2
VRW6MBmmgz0lyJYPGvvyJbuUtGa5qXJ72Cr+gjrMVdarLvByvwryB7/EQDD2ivYRxaeQr4vX4fhE
c4LN9IhIjr5H1RXwtTT/DCR4XStwaXDyXMKW/kCN0KXNYJ7ErgshUeUGOueOdZQrXeP6BnRjk7uA
6/vOS3fV5PpHTZ39Y4cqFCz4pY1u+mVI64bVyZ++yKjeAyVa4j4MV1QOla0M3Q6Fb6jW2muSfPkC
pXByIlb2ZeKoOF/rlnu0A71PziFMMp+bfM/DHut5UhgkInjRryc9BqCrGM5FziLN9lFhml9u/ak5
wDsPeWJcWlyKV1majXs7yY15Ey+dmjZdp0jrw8CguOHK8vxhLyNyxaFjJ2QX1LFJnsUIo6yzYuzw
fw/Hy7UnzY3h2gbikTvdBVmZ8ZJKtIzJoQfCyJjMu/W6c1eyX/S2rZsieKpYFFmxin9ulSpAGGhn
FDCSEKVDPtgPlAiW8tJW1P6lrEd7sZdRn1UUhk7F6HxvQoQ/1mw0JnCjTbuPh41kciR/g1+ouzdw
ZVpJ0qcU3zUUQR6mtmtPEtIuuR+ra919lofqBzlXucoS25bpeywk9hOfxbuMbdLgAGYnR/lldGvQ
7qnkHOLGV5+la7BgnPHWMWEX8usOaKQ8m1hSJXbpP0hX4AAocYG0rm6zKMP+bMxfeTtTwNFT/6lu
wi9eO6lfSW74G2uwUTGbuuJLFn8q+kD72jcaz9QGchKmk9pXkhyILabVaz6W81mLjHYts32joE4C
V+4+T7uH0UWNYVhd0XLkarkxA8c9soVWVtrCbYFG+d4Un8VbU0ZvwWLK6ER4IKb1DBmznI19lrYq
pekOxDfcse+K2Wx5E/r/KPGEnPmcfymDANGQIaX6lvTWYUQlZV3MACVm9irHfrTqS5TAMw56y3m1
06JZJboX/0IyYOWYhfk7jrVHZ1Cqr7nmaesKmysIVY66dzy08R2rgY/vBN2RN59yCFKz/fssAa93
7OtAOfzf41guFbsBmSncurX6CRVk2H0/RgF1tn66NMKyHC+s9w1W/EFjGYhXoVQM5ut4LXpdj03r
njssjz/gmaw/7Cct8c/lMuO2ob3ioZaBlDfOzku95b/ll+EneIu7UA+s32mIoSoV7u8W2sTr3uqq
57aI7J0aWs0Jsmx+zisl22nktl5m37VWqkmGaZnugH3eUnHKd6oN6eMXrurPNn4UxexZBzv3Jwh9
NFMELlcphYB7Vnc1stoLvviPy7ScaUP3ErQO4Pulv0xNf5d5prt2AlAeFlC+66L81pTlvjSrJIwu
Ijtwa34YpQh9kdW/jPaF+vudC9s4CvVuJ/P8be6a3tFJobHcyWm6tIdpRINCTv0sdt+jAnRzjknJ
Zik25qcBM5Ic0jZ9gxX6R0Ab9q4YhhdnmLWTHMwxYZEvp6rpvnfehqVvUIyvetnqGHn8O621I1j6
ZoDZYs2q5IgOCL6l3tyexqS1HyolhQI+WtnPyGGToFbmvefoP4Dhag+uqSAB6UI6syEn2oBZ6RwG
tm5BYru7eiz1B+mTgzUH967NntyqSr439ajo97b9JFHtn1CUiCEOm/O322wZbC2H8mJlPxddTYL0
X9hX0uKhkift+Qo3k+YSkWHr3BaI38DTAgG6HGS3ed14+mlOIa2Pd9J3C8lLKmOrWxtpaPheMHm2
Elghgk2JePKQBPPBRbppYR51FaahmxfZdkj8Gln5JN7e3KrBjngP/Twf8zJXTugKQciJcey7M7XA
hGbJ4/efDAenQTDcoV+W1WpY4Nty+ND+cCpDTqEXx3GRfRqB7XjDsClMP/6x+Ej0CtAUywVPifVB
BSs1aQ4YIuf7UdO1V7Pvf0mE48AIQiz+Sw4iZZuXhU7mM+/uHU1T1prOUl+xFIBpTpqv4biVZ8jt
9ZudLA5PMLSMQTvGGX8Jaf7PqAgawRekUt+jokVKVqKoy1XnYvTlWtLtD5Z2xG0kRFCfS9+iqu4x
hcZ2SKIhflYAWGF1oIU/3BwAjk11nTVqNB9REGm3fdJa3+tPapBEPwwjQR5YN9yjOW/qiN0+9Fto
cU7cwddbmHdyiJQWYnaqeNtbHzk2GHpLtPQh0QsuUQLjPvW3fpE4+7HwP/0ftc3zXgXq7cM/vOma
yxlCrsHlqpAeVWjGSEy8oIq6IahPBrLpiDulxgBMiPx0uHOW/DQwc/LTpmSppSOUNHZUgmPHaNLZ
YECLxr1krJMleX2d4OgalNpY14FRV7l+RkRwr/SdeqfV+gSkdkmXIxBFjrwDdYZWUo1GY23Zd7DL
WN+M0xdeRPFhRl1yG6gIFHpVgldYm6f36MGO92PjkaMw+n04IH8vmiEiCXLru2mVtJb/HichEnyL
kz4Jlr6JTQLZv4VUdIu5Xf92rXjAxrDMWp1iIvpFQgwTDtmcaPGmzaFoS1MGruSxSlfVS/TjFmpW
frYarSDbdRPbXWhfsX1yMeJY+YrVbm0gwifpkzM5qPhlNTs5NSKNr98tPNDzol7JkOaFabdIqv3D
MqXahUvlXA6JVMrlFBE6pk+LphuIz1deGhWerwR+iKkbn5jbdDmTKXL2Z951CpuA9x/jZOPPYuTV
wS6Q+1duZUSxnOOCP5BbXLquo84Vdbvc+DAonGMG8el631/H+WI1ZOHxq3GMtjn1PQmAj6ejbTyV
kZfvdTSDThJjhFmhn+VUC+3sGIzRzGJjcmqPv0qYNau618PzELWo6/w5c1kHK1DpDn/1xzLjFneb
G3vct9WwpBL/XOUWpwTkHJFj+Y9YRT4jBbKIV6hp00W7WHG8nd4oz8UfQYsPWhfoRRHORnBc9/KG
DPlGbP5m6HQYRJ3IfV+5OULQSQR42Wn4ZQwBBDHpdLGj2L6rt0NdL9eNAs2gDfr8TgqVqBVa+9DA
m0SaQzGlFxKRP6w561+D0o9f2RPKkByUSnvzhtm8SEuuFfnKq+pqxrbrY+XNroo1ku7zN1jT8W6c
LPw7wWNiRKHvIZtaq2jZdIbxDKY3ZjfKQ0u9l75+2ZIqICE2OCIP20h2o/OyG83YjSYI9uJSvmx2
y07rAM8SLfOmP5f2eINjSWAd9FEzH+TAB7BXZd9zoyx9jlaZD3MbWA+eb25Nr0KD4E9siszGqTXH
061LzoyUFJjTd1g+L7FAZEqMs6x+AwsPiCSIL32NDty0QZNnvMihjQPrnJdaz45Yj1YiB0+Vur8z
ACaTEUAdvs+0bBPb43SQZmx6b2OXBY+REzefleIYLu50tZt1IO+cKvpmuxG5xgxt5imhmNsbPZh2
r2OlZrYO71sOUx3/HqLUOEpL+svJWye5yy5umYQaoHNPxmHbWFaLn5gOeyXUCmTNlukygZrxuIt0
ZBdlhtv2FC2T0GLrn/Zhdahz9MFW+D1jlr4crm0DPrmlwCAHUpmnGxm5niZzWLDCrsydVYW/Eowl
2aQsfRFBO7PMdd5aaEsAAliyr6L2GuhWtWlixNNufTe3A9GHlZBqCZntjHvMHZ9DsmfH2IWFKpLe
4BI/gVNJX4JiDs8ZJoZIOSIP+qc/dZDZ+t/0o7IVnsM2uS/HAFU1B7Ju5+pbEYO9acM2UlmVtun5
Gm5qvPcUEPDB/hYps30W4RvIAy65IJW9tHAyPXCTers2c743zARjKxo9sA2oWKTmD+kTnZ5eRH5q
H2yvOelnu670TVxO5hEbgZ9F4JXfQ6u8nsT/nvwZWk7wAqu+S49u5d8s51vpD5d2QSimdd0+Li1B
M+b/af0Zy6Bnrn3+TocrUMHIx98K6vj4kC7KXkWMGu0Um18EyxC5Nh6b+Z2oLcY6kotAa7p6YZD7
KWD9P+KK/3ZLjERLAOl+iR6Hgfzp/7yARDYj+ASnyH/XyczK1YSC6Jpleqf2JS4c2jSd5Mw0Akav
MbhLpMpaups8Me+KQYGuQrjOZDIlKW6r2O29X/DDRAm6HW5Xlz4IdoiRZl8mv62PEWqgGymmtZEO
yLBCQrvDo/FFV8uL9IdjpoARSkJuEWpupuGcGx8hfHb//X1tj9Txl/4k6OuNMVftEaFk5csv6TRC
fmOK3HuU4WOIiyxsWUtjZWGxD1lALW+F/km68wlKSAL9+fp55Re9fjA5vf5Zbh/k+qfREO5HAYcP
JEE9ykxbrWryVTZEQ7uaB7M+G3HjajvDqz4pU63u3TBqzmnJ7sRGOZ91/g4VFOsFd2TrRTU8ZwV6
xjrg0m2+TDUE9dyxy7WMthEEh67cktC3vXqNIBUC4OcJgfGzZvnm2vcba10bKqrBfwZuzTQP5maF
s8p85wTaMcC72F6X+RSc/m+nLqL5oJmHuFiB85+Pc7eVLnvplzO5hJxVOsKnaHQiDTSjyf3Of2mi
HQg65SyVRqlARkZvH9AS/2aaA1ssGegNF9nJoDS2184iiR/NssXQFjRutUGhd5XHmzzDp2lGCsNc
hQg3P8Tz+IOPHhyaMU0fquVg8VV60NQaPQVrsZxfmk5rgdUu8DHZJoD5KFQ41ICn2MAV2PR//jWZ
soINJge9xwQA/0pG5TLV6K3lN5AuUjYH9CzUs+Hp4cko7Ne2KbXHfiw0f+X65qZT/PC+lWaaz+m6
TMp0X2S++mgigviIhJQFlpGdX7/Mk8lp7vr3yOm8d8ncsmy/p85QHiVMDi75jy08Em1z66Oeev0t
QMksnCnv89jUaPV6Rr6Pl6pNjW5CWn6TXgxX/vQatl58S1R0faW3K6MldtZ75Qkr83rVFAi8NOOg
fyv7+tI6AViGAuF+3GSzf/oIFAIoVP9z3unlJo5d5SGyew+vu64+hrXqnB29BneB88CLXMlsWFGm
fVo1EYhZkNThUjJJsKnZmYqbvrK9SRdrGOtXW8zrvJut74PCSsHL4vGhWUR3o7j/0Y5sFGtbRxHV
tEHxGVH5lBYd4kcRCldLQRDXFaTdlghp/omQlkwaEkPdNHn02GCKcn00lIr/2Wzn7Imv3/AUJeH1
0aC3eCPUkWrtZKM8lvZnM6vypwh46F9RKFdZuB/hvpDFKaux5VkeZsGzluQNWi20pMtYHusUT567
3q8/9Gc9CljNgNnAsJgKTlNgD5vB7sYL+sLjxcvQcM0jm4QnipNbXIbGEIM956kLjOK6P7ltQD5s
SOLMwjVJNiPX0yxZzFooa688nONXE9z3x9olb6dCoNuKjKiZ9HC1edcuOqNm3SWIJITzHlfVcZsb
mnU3LFrd8fhdG0fjLXJn42j3WgEACj+50OYd4iZtSQFRc54iE4DP4ifXJhYogUF5NWzwFQZ5oqdE
X5R8XFKAWhb4Tyof+ap7mqJQ5M+/EF14j4y99D0SZSHgqyZZR8Gc4FDhtuqvZt7opBsuV97DleKg
fR7sJr/gpQYzQpgQV/6D9jn0oxwXFBzyEN27CKZANb/FhVM9uOwl/FXpVrwnWG/trxAFpQss8FZL
3u6qVRvHyh65T1AYnp2ehb0EHh93KpIXz5GZaofMHuYdjLLsjWTN2S4t9pzi1IWqAXnBonjLIBSf
IXSoz9wIxbkvnLdACPGYsVhr5BGavYzaljo//5JTOZCwrUBQJc66bxJKF4lavZGmgQlZK+fYBHCx
SoY5X+PaM289JYHt4XXOelD7RViDWm9OIucRtmN4rxlmtJa1X9LO7wM61Y77gbXz2qzNCFPYRU+2
qFDfz33thUpNuUKG2vnVDiT9i7T9ocCgW/dRRgUyCM1Doc3FPmKtt4GVOW+0fBhOpjqWG3m8mEn1
pAeG8yL9Lfsbkj4UnP/0g7G8oCxW/3TNNH8ri17JD61DkcpR2/wCWBrhtMXQmUxcfhlrcGBSNuin
lYVwzD1AEf+ksLwVHNffcK9lMHBhnS8cmBvSKxq88oiiRIbC1XZYuFVqQ0nWyL0SI9Q8vhvL1L5r
jAZeMNJzaMhQ63mp/RJ5r2HU7h3Xti+lQWlUaZH8wIhxb3VF94adRb+v0UBa7p3ms2MAaS3m/BHc
wbDqp7TYwG03garb2ptW/WxmFa06r7HusmCcqOLRNNBUImHsPhWLiFTt99VKGyPA4MvsJkKYyIIK
807ajSChQFHp7q5ZVtXK39tX0i+P7/f2h3jdULs7PRuM9diWE4KQMVgMIOmbXkd7zumKYJc4tb2b
MNz8bMQaZQjexAcZJceQoNyeWxcZdWLzzuiT8jkbHBuh7TsJgnTlPGpV9SAtw44mMNUhVb/l+nhj
kGNN0d7N4UV0ltNh2+BlL+pPAKr9S78czBx5Sx2dqr00+9qdQWYX36QlU9wmenNMNcBFjXggTP0+
RmZxExWecYf7F1XQpQ5XGQX0iSSs1lKvkz6pww2eDWQBjfhbv6KE2m5JgV5tGSVWRvME4O0SK115
6oO5rSY2//zN1yDnP1X5OJ2uhRxAjNemHeEJReVgBJGf+/dW2XyWEgQVSv/eVcrPUq5wQ8+TMalW
WEukQ6Sgj/4385arSKRfQFy1qI/tIjXby/JRFo2+gmK9Y4fxWZaZoR8Gey8fx42MsipNH2eoSzqW
wovmshxKZK0vvjbsbwk/Gz0+6brm+/CC8LAy7/d+7aFgkxTpXaoXb/7CTEtDc7jr2zEGBQlvzQqB
kDehVpP5pAlBdms2Uf+am1H/aGEpUUVfWfz4/7jDPwnQjV+ZgttSOFvlC3Z4xi4Cx35iA4TSW2At
zhVp89m3y59ePM0bN7CbNbLgBfBV3FtjXbP3jojOgB//T1vG02W8S3W+whV0kX/pr3PdFysh5FVh
1zzjocLTp5wu0lUrBfKKsf4iBD45BEvllTQkurALz+96+P+cVIYUG0dh46rhg1fM/DpZ7GzjpnMP
rugd6J3bbt4Zuj0g7p0Te+zuirYCuDIpnyw41JL/tV3bPKCqM22aiTULZgzR/LkOQQemJIY2In8i
8nRX4b1+2lCjxW3ZNqw9TPoX2yycS7QIdMkZvCnn0lY8/MOynbZ/DUjIQJ0F/yZnI608w6UuHREJ
SSfT3obIs22FQCH+wp65Q3CkAeED30IrtbuGcuFRwzBtWt0gYmPuH7ygjI4C+pplVE4FSkYaAHD/
+J/R6xWWEZknlxqcWN2a2L6y2nd4SakKWH6n6jP9bPQ/R17uiMiT+WRlwWLekNMlUdpqBVKAbDIa
QJvaqgmgh2f9pG+uN5O0R8/QNwUAbnV/G7/eTEPS318FL7LRg3uiIeQR9K1yimdN3XWJGTyreI/C
xTWar4PhPseiGs3fLyks9bfv9F9VpIm/pGEOv7uOgqcU+7z9ODjD3WjpP+exe2kFSdXYDeYiNK/f
QyvWrVOnDy9RqaznVr/qCFzxoCN/rxX/S56tss9ylTi6x7n2uuG69qUJli2sdmoExg3Al0HzOoyj
+tZteH4abxTrdDwz8g5IiWe8YYKr7iKjMXYyWrvYbJmhBWzE6sBomyWaCp0XoRxnYjdgFKwbtSk8
2S3OsfLfl76+juOVYQOTl6ahOu8h0pSDXGUPlHi402Y1Ufd1aH+bvbF4R73ySTTyX8m6SrJxU6UI
WaFR3QZ7IYHL4TZy65OzQSjicqp1GCQgdgyNKdKO+uAc4hAuluMa/+iKek4qO/iVJ0BgYHCCNEt+
9Kmif7OrHI2BPk++1gFU+LkFNaY1QI1gjMWfAx8pv5HE9utQ6t7a7lKomjrLjTRlRzWHPBazcrzX
PCu7pwBG+bUOzO9p7+7TbEHzQcSPulr93nusy/WssZ8BLo27il/4VEw84+2akrDIjrVKlxwUfbwT
PTLpkkO2uAfJ2W1ABMykOZhGdujT5O7WVSnT53Bwe6gzXf8yQZXtEmynvcXaEcJTsvVDH5TA0oRR
Hj+kYX/0KSMgvAVqmlKyQu40s/sX9Pzqg68tReXlSiVZEPaJxuLyAeRV+wN0vUFeg8rRq1UMBm9n
uvnXG+xVzj7EJdxXLeIb82cyJsayw/NQqaxzJXySLV3SI5cHX43bYdkRSp+OcKXuzuGTdHGjIjGY
8eqTwQlB9TME289IquavkZPPpJ3gzfcR7ytXx812Ys0ifKgcZ5Y1GInqYHhq9hqBf92Ps5FtFHVQ
dnplF+tCCbwC3leknZHY3WF+FRyvfX5av+T9YDw4q9IwC4R/MgsLDZty4LKGsw3td14VA+hGY34c
LOsf6aZa5vGUdvSDkRfha19V+79siK1Ig2kTzHB4l7q1HJDD6e/HMMEW13rvkv6sDPRdVxvpmn9+
D0RtsahxyBmdRQbs6q7lqjUOM6TZ1qISFlgRT3E7z1cd4g7Uz2HWl0V96WYneOQpGD7Wy8EsIm9t
WoALZED6ZDQCW68u6I4lXi5hByoPCAMc/1/XSAr1x1h42kEmyqChD5+Q5DPutB4mTuHi4Cd1mesh
s5DFWCQ05JDYjQOwxDncuuTsVvuR5mDpv2v/Gcpwfnfd4WlhMu/zYHRXV4S5Nk7RY25ubIzGmi0a
MQhALtG90+zfLTsNNjDgrnPrZWgC+yUKv7SNPzxLT5oPI+iKZriTsaCc8qNSuiTCAxCW1z0U2Od5
d4N85NHE7X9rC9TjAzikbfLPFJ2C/S1EH7FbxvomPYghHjqQFlD0F8Rs0asJigBLvlA9y1juO+Nm
KudmL6ORi2p9FE7I7QIcf1UstbqfIu06tZ60epU1CxZ6DMw1OhI5xZvFk8Ump3HI3OSfEF2MZksq
B0B+rFyuf0OMM7fpjLZpXWg29WeAOimYx8cyKOv7GNa6dN36VT4JHDRiPVRBPsSSCfkQ6y/muLfY
qRx/A/EGfozElFHcw8Ue98qkFCwPSelqfvazCcbqsTbj7hkc5YN0R3X8HiW4B30uP0YZ+oN0h1Qp
fETvNmHVGMj6jN5R9/EgZXlrgJ8omzUZ7/Jb0JjnLMG4r+2HjaEr8c+wcGe+HFH4miWdu8WLsFjX
E+qSqNm2zzaqjYew85rFaqJ5lsPIy5VVR6/u4YzgtRq7ECNRvn6MFzR7Z9vmtd5mx2zEY3Oe76To
JvUzqcF1AFdH9Ltu3bPpB/gj928SdOsvIifdaphXbW4DPRbc/xY1q8aHEFcW7sYHVbFGAQkDxAGP
heuZFk33OMQ+pxZyubd+GdTZh5x8bvPQXBwYpE8OsQtntHP03+xtu4fcAalY2rC6yDO9jWo/n0jP
JGs8OMq3akQX1FYizDbspniDIeeunNTMzjIazObO06b4qUvR5LQ2aeEnW0nRzEP4ywor/yD8D+GU
zLAvd5bjWevrHekGin2Bt3GdICHpiPOygmwxZseYSeW271zkLFIK9zIEGvpN8exepuWMxIP7cTQ2
P5NvCtaY1JtfUCLZiN+Nz1p1E9Sjex61Sn9wfTL3QjcflfqprLXk0+DihuE3rbULgGiv7b51DuDo
zHWgNP7eD3hB8lpozwNWyvJulXdmFM2fUKLLL9IyFv9lbYRXKO9XY3Fn5jeQMTm4GF4Bz8pDvhlD
Qvq9tsJ9n3fGU7scbNfLMchW7UMw8wZdN5l5boD7Xq5NTzlQBvQfJdYqeHn41rCT6QXQzqe5DIOT
pY0/3sOjxc+atOVa61q2B+Skpq1WIxvtT8vVU8VX1/IbyGy76t8mQ8eAYilRZiTI1k5bBttbdVJq
krfmLcR1EhKfMgLUhkqA1DtdrdE201zpS5KtN6q3MB2eWCOQka6nIyba5e9Za7+35YgGUmX6yPIn
JiJg5YJVwI8zsquM8iuEkjw3ymcovtW67BxQUl5x1uahxmmQNK/Nosraz5Pzd0V7GopokwQ8BOU7
dTvAXXllm1gdpUu+qU7AX9Pwf0kPBR5EDIMaUz999oqVdNaOshk8HzEsY4R1lc++d9en9cVYdBCR
c6361fX0OmxgStlzP6AKsoTDIKdKF6OYHZRO+GDMYb1SlFLfGwg4Pgzo9JmreULRKjYU3OOWzmvg
cmZQ/T0qev70IVhOGwuhxzlpL7dYx1Wsu8Z1PgmkSSBMcRa464Ga8zoXyBMCX/FJhuVwhTUJwuk2
5wMs6hZ+7ZRrSnjWIN/NB/uOg/D/Iuw8lhxHsjX9Km29HthAi7G5swA1GRQhMyI3sKzMLMChtXr6
+eDMrqhOu9OzQcAFQDIIujjnFz9suY8XRH1R8B1/qMsuP0bjEpEmYg2XEfsQ2XDvl/yrn1vNYm+o
44/hL3ngloflrJE4PyvC+GECadzJxlhqC8vTSejpQ9uq/mff3653IiyvrDLHLeyvG09xdNDQ2Xto
nF654mAix6hPfloXVaNfWkG5/2xoWF3sSnALvqzrHG++VslZPusFbBLsvKangAytdTRqhaLWPdW4
Nxc7O8q1h3/+43/+n//9ffxf4c/iVqRM+Pk/8i67FYjXN//1T9v65z/Ke/Xhx3/909I9l+2MY+k6
alquaeoq7d+/PaGQQ2/tfwCKHgsR5ukRbHe2sUQChc7lR77ERmUEXUbODRi6hKv15xGnl0ZPxxed
2fuAa5i7wWZ9/iYPpCvdDSEK7RDn9fTiWTXyOgulVdNSFP7L6aIF4MPrYUQa14zVb6ifPo1jp+/1
ZLbhsw3QGo7o55lHBO1OpUNcD/vyxVUAn3Afa/pga+eqomP1l4cPqENuSWmTRsId9x6hC8cAu4AK
BriWix6sxFIUKXJLKk4RTmHFK0IRMY4VHJIJfXRgZekOuENyrxOTONsKz7/sUVSzfRlxPv68CARp
tpc3SlOc5//zt+Hq//5tGKrqIc1OtMZyLUPj+/j3byNNDMIu4C6OaQLOZ7LC+pa6dU3CUGvWuO2W
G1knD/hHaOeyie9V6MjB2uqAX+tmE6/JuKLvklbDFT5Nfz9gyJGDFS2YdwFWI+6SRgMo5U7bTWJo
xKZtqh/o9q5/yXyUbuNelHYMV5FKdBlRLOiNn2USDWSw5rC51suZbNAr4gOyzs0dgAhdi7eerLxf
XVqtjmLALrWMACoyG8b7FjNHMWMufm04lZa5PtWMXxtO5AJjUEf1UXaVF01mw6Yz6oyjnALhVDSH
z1ve67hlWnv2TZbkLbtijLeyiJ5ffEWx6L5nlfeVtwQrbdxfRt7S05UAjTc2vTo/oP1//qoN1fjt
u9Y8x+EnR5jYsECOq7/98hTFNTAby6O9KFXtOKYucfsGdwg9RQMYBwN33UYTeJ6gIFwny1OX2nBj
nvUpti6dWWKY1+Cfu0LSqt7cy55QmgcPYTdHdP/qUzd8C2OMXq6Rl84lAv29r7VsIJKeeC+Tl3zF
Jm/+bszZCyZK3uuESNnWULr+MFeh/chYzxjmdur3sG3hBkTNRxCRKZyJSJ6w0gkQfmgw7pyH+Tty
c+0wie92YHurrO7yix6MOI3zvEOxsWoohZD8TF4tCRvb96xBuc1JniJKj7SH6aXPSKOGRwMy3FUe
1JpwQ5QnDeKkswuHFvqWrJOtoy66bdcZ4aru+3axPeS6qCAaga/d+V6Xjwvzstf1QziM/ToZEsHs
n6JxHegtcSgeffjpqOHIg05MobHZ1srS7Azj2bbG06fgtYV0Hv7KjN73m4wuaeaGRcTm8yZWgQYG
EIT4fuO0qqoDMbAMN8FYIziI0wHDu0YaKdbKS5biSzQkeontSVVeyqWuhY3ONOfaP6NWxPt7b9li
tvGXwOmAhchrlyvkZbIII/eqDAD5ZNX9JvJUK5yD1rcGRBWDG8s6eRdPN94KW+ysPo5P/QxgYfzr
oNsFkgYoyoMlJo3+W4MsRmELi6YCViyL8orPfqatGIcM3drf6j+LHUpnjoeb2X93+WBPsMYyAJDy
AqfT53UUIVn7SfNSa2ftKlF2CpGjJVEuCWILbWxpCJaGz6o7qcw6Zy5bSPWrUmTjt05Ult805XjV
zNQ815Xbr2TDnM0XxOnzV8eaq0Pcpgl6cmX2DeFM2Y5BfOdrpbFXER25EIRsL87ocAD8vjFB5a+s
pegCiDARoSelrQKc2FohyPK1vEat8quBV/bBdF1d82V3S7AjB+W03E5W3NuCqrYPpt3e7p3kPfAi
yLewOV1f9u7hb+/ZGBP9J6IbP5f93tEx3is7/aEhxoySv2s+JgYCQpq4F2Ki9mejSw+yqVs62T0/
PhJ9Ge5nFGWdyf6L1CJsZFmUDeai6IyXRkpom36yTif6gYv9kN/vJ29aaiHLtAWys7y67DvEINXC
9rE2ZgsksjGfyxDhKRsIyETUMlJ01Bw6qHb4zc5Y2MaVce0D1bjKsyozZ9/W3WknkKWzgYLQ7KnF
tpkc8+Fe5yhx+5CygJeN97qhIUEB6RbYkHwB2dRYow6JGPcHWfzbq6QER8akPo7LC8v6bB7gjfaL
L5sHYGepL4uJeGAf/bjXAe88/+cpQne936YIXXVdD782x/I4Na1lufC3xRnjve4QxDJ2GH8siK/U
1tLt2Jhd+R4c4rEajshwBTdTQYy0Harsu6mquwpro/faZCqpivnvPQj1jO9lholZXmse4wEJ9Kof
0WB3G7jACytvjtpuJVul6LRsnTuYwlauGn/r7Dko+vLTurmz0m4bMQhmIhcKeDKVyxjroh9Tjfpj
vBxGA0BUjFf3XtZFon4TQ62fRtf+I4HOeUTSWH+8H1RlhwN7fJEl2V2eyftoSUsDPRDcsW+scsuT
tmi9G17U1f4coxVdKdoyJ6Lu3kwqlffTpRymMGj+2xZUGr1Z/3uHpb+887zcXl4ki/JM1slix9pz
EwQhljV/vQJKGcyzf3ux/9e9LH14JIWg7j7vd393ywV/f/Ofn6OI8mbfGtrp823dL/nsIt9XmsUH
PQPiF3t2cGabZPij5mQfLl50K9g2wwlEovM2eSDJWdijLjONW22hpkiVpb9pL91VlxjhUAhetnif
B2T9jNVkuRV7fogssuHzFqOHOsX2txarb/Df7EJn1cHvv9m98R1Vi+Aw6SWub5BgaoyydHXlKIsL
3GymxKOy1kf2ry9a952YSLmfYnXcoliFcFf/M+kU517tDkm+tis72GXaYPT+nCU4+Uaj4j2IoSq2
/UL+kMV4qZNn9552WQYPrUa+sLNr8yRnlsapEJePtN19npF8Y6vTgZELXf8ZTOr4q2WZaGQfYRnN
qu4sJPtYd+2M1sFv1YjTL7br7LqpML/ZnuOusD0Mz1jphrcqJipc4kL6LYBlOqB+89xaI5YIWOVt
ZD2/0rAb6m8WJlibqMqtQ2qYyUuiZPglzuFmrkkPsQ1eiOkJVnlq2DVgNJBKu1e6/LJOPZo3sg5n
dfPSGgFbp0mons9Q2MDOpFI2V7EHxsQDlu+b9z+j6JJdWSvByTWa+JhUBbGJXq3J9OX1Fohp8siA
X67BfTSvRZcZ2EPoyVc7q97ALGH2MaZrbP7G0xjhj9opinaxc518+ViwlPNU/XKvy9iS+mLoDzGj
/6ntql8N9XJm5pjIQ27k6ZP9ZKW8jkzS91DgOlJ1UXiJ4wfpUBuiJK4GVnTRY7huYGaVrSwCY4Si
VBdiNzNeX6RzbcRMfQjisFee74F5zTNbID3NTYIlx0Sp10mcNyeDS16WeolckvVxU9z+P0O96rm/
7cRNx/M0hw24YbEHVJnE/n2w52vJbVsrrcOsopgbwb2eV56W5ZhFasp0P00Ltgm+s9QC/esPJZtm
Te/CrQl3e6ONlffSREHqg0rzVgSyzJWsizBhfWjGMvfV1PBeMsTPbkNiHZEuVeHdk8BL3BfZU8zi
5GjoFupLxwb3GRLpRGVlI9hZaxWxp9nLIlRpZeM1mrKRncWIcoMbuh8OlJ0Vuxb7xbKn+SFsSffK
Iqav2SMhjW3VIw8vqxCQ99siSlG5pT9y7m9IwBQXWUL9OFoJ3YyPXTcRcnQC52iGHsaBoM/XEWyZ
fTd09qsXF9WafxGp8hbIUVZniOnOsXdv1UPPJqjXlQfZeS6NleaiqVQARzx07dy+9nAqSfmU2V4W
PRXlW95XSow+a18LoWE5PXTwzpbOetoF2yIbFutsioqx+NaEybiONVUQcAMS79VNfHaWA1Sq+Dzb
KjoMXreWJVCQv+plt8+6usj4FSc9QrNO8bMrVFTUl4MtivJ+9lmnafptFI6z/6wa0wCJouUg60CC
s2UvRen/1iBblSkQJK5FfSza1Drc6wK4BV7I7DVbyTPp9fycp2HAmo5EwdaIWfnKyr+1fJYH8mCe
Y4cEq7ju83C/g5Et3C6zu2mj/qt1LlzQSgj5b/U5U5+maJVXZvEkC4nq6rspMqeVLKpLh9Suvmtw
+0+yKhCwrQorebQW4QNZlZOIXhMDnbayrm2j6Fb05brkASud8GqzG3oIo2F4GoTKmjdjuyiL8pCY
uuWXtSMOkAOGJ9tOxGOWLcLxXCAPoOZAVVUBRjZLHXv74UmI8qc1zggEL1U6qq+XClE0WZL3Gcnr
bhwnLjayDuxItLZKy9tmxXx2wC+dM1F2T1Ft1Q/khl9lqXTV7gncp0n4G9ydrJMHsGCHnizfRZZa
Yu8nzL7/kP1lFWoFLMtr581IhnbtqG7ztTd/KENnvI9KOCPpxXyakTzhaddJY1Su+po6o7GGaxyt
Ozf7atWFckQqMt85RTKucPoswZdGWB3P2k0MNgoyxpwDgqnVj14TZ83NvGeBpA3iHfM3lnjNribA
xYsM8wagQr8fETEnL5uj7ja2xzFTEbYY472ah/Y5tIIYXwX8fGO3dy61Z7wWNalWt62ik8eb8LQm
PTRI02y8gYDgUGe7yjabByU/I0qQ9ZgYeD2cZo13NNh7LY23iVFiaF1ZMavElGR7OPnlNLPLzCP7
UQ0QtTVUZTzmkVCfoWW8Vc7YfoOBxfhSmuoFTWzrYpdhRGquDHemU2ubdkzNK5Puqpz08EkeyIGq
h7kTLTf/V12Ee8umBuK7+awbPISjsbcLDgg1R/drw2bxUE3Tm+ymkoV/wAvy+nmRWikDYw+mIJ8X
JcRWV5rmxDtZNwEqfAgQ/+nNokh9o5mqoxJHaFvIcmGWv8qy0oYbvg0nRHUBjKb+/aijBQUWqi+P
idJj/yzLem+WR3lGRomu89LeyKtk7a9L1XL0g2zI13ImkpMUnqZQR5eDrPssftb91i+Wc5lsvp9+
tn/egh+r82vCu59mWQ/ulP0y4ojHsWl/HUQIwz5ZDrFjRakvy7JZVsqzz7rPhkTg0+Z/Nv9+i8+r
f/WEzrirCNzhlipQCbLcRwV2wLNIezzjux9p289XtUf+wexDfd2YbsDqMwue5zTD5EDTxU/L/FmG
Y/6dHWW2YhQHv4LJ2b70mpJAT2Q+9kOG2J1okx8YOsaGFv9kvdwDZQuyZ6Utm12hpebBwKGM+CtQ
XNd0mm/x5KxnFXUky2MFGpKvXFtAv08oZqeviIccLMjjH1Hai60b1vOKH/OAfJ2n8CHi8FXr+GV2
TfxHq/Xhq46Hr2NisYorVfuRzMlm7EzldWjmai+wpm1HZzjZyCyc4Nji52FuMGCcDl6aZ3xuJXk0
sCdbG3bt7S09P4g5Ng5dSB4X+mqFvanx7ir6hxzYY1UXG7exinXwyuw57TK7BRipaOIjrpXHmn/o
UyzKfQSw8KIiA+HjS4Lgyjzt8hJteTeb15PSNpsqw3oJegjYpTxVd0aI2w1rUmPNc4PHoALexiHq
Tc7STZE6RqIA7+W9ifmZH8RkCWzNsf+AS7vHdwdZqjEaHrqkcq7MK6tMQfEHpZKfcxg/mp5ifoxp
jFNe8pqSj/7WKIhAhW7je12dXgpsdS8IX5NKXETCC1c5BaLL38AxFvscmO5udizzGav3nVeLXe6K
7ns5ows0unX/SCTWPaRTPG7jACuGRikuLO8rLL/HfJ0FublCkKA+sb5N39VpwyioreaMBwZYqLe2
IuL3lY57ezXmp9TFXM6piiuWIiittmG6anTDxHDTKK69ZnrrEYqBZ5frobGNXSdM72Lr6runo/TG
SoBMCloEhzhQASWG+g8H+fQj+EEiTOazyzDmJEV+7OMKX75SJcaVhdhxG4YL1B87vaAr1b2tZEdz
wAi0sUvfE2mLxW5erQsYURfHFunRZkHHrs5X2sr3VMx/8XgPvnQVmP4285zn+CBYV4IC1E9z7bE4
sbJj14j8WOEospvi6dXoqvw5P1iDeOxbG/1cUCtQh7v5KeqLYWsnteIbs+Ju6oxV2KRf0R9VjoHR
uP6YjSEeWcT1MrBRsRe7x1itH7p4fMQ+i0TJo4LojT9lk2C4T7oH9qdhEB+Cn12MCn+DWOBRHiqv
TtcT6lhT4cY+2Jf2WJVQOKvMA52XJ3tLMbd4yuv2xk6qDs9F+0Olg6Oj9DFEz6yEWuw5xuIoD7on
yvuZLCqlXRy95SCL2EDEDON/9f6tORXwNJxygF4zuMd6kQEDWD/l93KTF39E1h9OZfEcRM4K+Sn9
WGSpfsRzxMr8gvVtShQRNxs/asuviMWg5MwoghMkCqHECrx5JU/1RH+19ajcRiUWawPxl6MzEYVl
Tzj6eXUIEuH5RdTruFGi7xNnyk5YsYK7i8sdirpcxXHHrF9fdbNy4ZktPn4OqBgP1teKMX5OSoZ3
I042MEAf7UHl+VZ9VZ+SQ13bubYa0+zNyRwUi5Z3QNDJ9tTyMLWvVZmPR4+A/1FZDtiNpFUErLro
82OwHORcI88AuUTs0UsiqTYixethANyool94jGwTjaflrLf672VdvECwx/dOTfgPVMsUa6SDtZuY
EdCFqnnMh2A7i+QCM1E51ou2mzwEAtSAkprFSk0A7zbTwRJ8MPn9aWb1ZiHguUGYLD8O05wfWQBh
n94fGz03D6aV+7mtZezRnAaVEKPLN6baAXaANXAsvOyrUTTWJlfjqd7nyJVv4yp/CzWvPvIrJYzG
P9YclZMdo9OHn2/ieM5OfrAI4OEqL7FS1xBbP4qqnY9WCyAsZYPmWG55FMv3zVre3TmxYEGSq8dk
kYnK6rK7/5t+3Yh/kzxL86q/nyXQuQ6twb4vIEuPW5SOu3CBZTy69PO2sa1Ho8iAxIYeHFklao7y
4KpVc+wSIi8w8pHWsSbW7kXhk3dqjpkIviLm8lhXmsoPrGpXgP3XSlSd3Lrz1QCNTXyWQpE9xVVK
Kqhj3dmHkLtyAkKaY33UthKc47GfV22cPxZxNiJaoP0BKRQuYzOcstGcIHuGoN7t3PUzB+6I3T2E
ido+VUkTrm2bFRG+Gc1WwBpbEYZHLr4ywcqJrQli8G3Sg2wLgiNek/urN2iN6WucgkJ2fiQBlJIf
nJlu88D9liiuu7bs9nkqynE9lqHLJV6wqnU98vGDSLcRO3viM8Nz5MA1GKf+g+V/yDzrVX5i2egh
O2DHvElF5tBZ0nKx409L+re19I0GM3oLGiZBTaQy1/yoCPW5tbV3erS4G69lcWBh7RB5EZNE9piR
Alob6kDyIxytvW2RcQ3X+ASEfqDzm9CCfNwBJzJ46VEHFMrniaNZ8+sRZyFGfHRBdT5lx1qm7vZZ
cEuTEPZF6im7UGBkFFvt3rXbBztAKDyJykPMnIUplth1Wdzyr+wdspgoJKYoBfmo7WSbei4w5tAV
pIyU8JKIDEuYulY3jK32BtXZcR066Ruyb+rGjssIcZAK0ZKRhKXAX2HwdPSoQVRvEjd8y0yCYwOC
L6HTjhcmuyu/ofqURyjLOv3DMq365NQ+VICua9FW0HxddNBrVt1rV3WKla1pX3uXTFjb1tHRDfqV
VdsTqqcNEJReJBuna7u1F1aXOhKHPDJcRkHziv5jzMTsmXs9wk/WbZoPr0ubHb9P6EdN8agX5Yuu
182GL2ve225m7VK730C2bXbNaNY+lGMe6gx19UjwvSoxjioGj5xuHOZ6FFs2E5dl9f/QCABg6TQW
B83o2Rr0qp+5rMaTeULsu2Oin0rcHUqQyxZguFOqij/jqcvWYb8Ao3oIaCDq0AzDpjNQQQe5xSJp
mDD5ecM1TCbHt5SZRDBSqg9pd2swbVyrJZ+/nZIfVlnlG81VjLNiIepJBOZPz4yBxqX1K5up09zo
UPMschKDq17jmFxo6c07XfHOZhoVK3RPvaOlJcO61ICJJLG7TSAtXlrvPIZaCE0sEs9OPgZsf1Jr
7yq9syaGZCGZ3t5ikxwb6qwr3UbLXhOQGSPCf7EXBGcyJvDsCZFdKoiR19lCDif2MAKopqOSdvOO
3MnXosAbAHuF+jYMr0WaQtUeEJNlwadtWEcNq7q2Huw0svbwVSFxaPX3cWK5Qq49ODEbXeLUqvZ4
AYGKtXyLTMyutpz4ZKeqtemis+P1zTqHpV/3pXuNRkjlRt1i4TzorW+EJs9IkDjnalYZ9WecwECZ
aqj4sKIa+sxdh16mr9rOKH3NsLLtWHo+EEjnSaAqs9IybAG9zFkmbuxzEhwvqh55lbBCp47QFgyW
xUIxRW9A76zlTcWXqM9veDsAIw6DBsQBhI7E4znJbFslnCxC7K0cG0D3ESgkH5+8wVy50UqZSb+B
A8c90CUsp5n9GkOetynRmaLBd+7wUdqifvcVA11jHWDcwPyhF4eiFOm1GOt4NRv2ClvvltfLu5WR
WyXWGhEERhbTq4HQzWoanPE4ZNpND7t6mzE9XzMP95vcEp3PJBDdwrB4RbPuATTrpcPD4gIxZEI7
6OJp5bAN3N57NK1+l07MP1VWGRtbRR29rkR2nZQJ276xWz4PS9G8sqdtrRbPadM3G9fAZrFQum9J
nrVb20XlHPMsbWWESHclEQhQTHB0lB3sgS+CzX4wqwPGGgWQ1hIziWYwV03ivs6Fqbx4sXJLUG3X
IY2eCX30W12N2QDhDHLRonbrJqV2ipZS14rhYmcG3vBKaB1tRBZIZ9BDRBYPflGu0uF9njNlnTOq
XUQ065dMCdGwB020kkUG7eOItgiaAlhRaPNcvYcmDpBtWTXvZTlgXW103ftIos73MO17J6bb+xOD
/XvInI2xcjq/oyaGeho4DwwS8RS0YGy8e3PS+WPeG+9NZ5OL4YF+N9GcAhFQO+9awp4HfLD7zvKD
3Q+Ji/XYavAbTWIzpeIW7+x3eKLqVvsSN9jLBYYZfVlYwr4RZD3GNBGUXtKFr7VQSB6ibUiM/9Um
cbBq1dZ6ibrcIJMeli8iY1Se7EhbOV6Q78cGW7wUqMNTiADbejLN8DHUzgT+BYDU3rlZ2gTBvXb0
q2cP1TbUPRL6IQyhUdTT2YuFuYvTdnoonHrYm6i/noiyV5CMG+3YRT3oyBLlULcPgUXg/rpXphT5
KztO99NQGTglMUVlmY2RjeUcYCA7a2jUvCWSC8AQGsTUhco2VnSP6aTi4tBkt6aG496C+PST2bSA
VuUvdYJmWzyXXwqyGWt7mtRVgfp2mpsnW5gPCAdp7IK0731jvJFY/DO3UdpHWIBFcHVIWD+Muo0Z
ciXs48hGvMO58zRHw69DnyjHnPeC24frrbOkfrC8aNzVzvQGIHlYWzgMM+6N5hatkn5Tpll1YneC
NwT8cM3Rxn0OfnA1AvP1XQPrmAlVz5WzbCViyxgO5pA9md6H66j6a65MP6OenbnJ8xop+04J42uN
Qfc29Zz3IMfqo7Ss7tUNsdMj6UWCrK62cUhIV6n19hIoBpvxpr30YnC3oZfrkFYnVBGJ3/b6A5kz
IEZLrjV2k3dNI71UednB8oitGz0DqsiiaJvBDABxL54m3YB4lEZvpdM8N5VvDLO1NrpjKRQNyzvx
yMS1HkwsXLUJEJCu1n/CrNLsuvCVrP2TgOzAbN6aaKcL4aOyjh/2rPWbOe9yJJbrU6Q7ya4ItHdq
bySFGpBxLZZ8ykPq4L9QQi9WWATeszbDsmtMi1cCAGwpQXwTEHQJgeZbbPnETjc/9CIztoyPL1WP
wLeexcO544H3XYFnADzEndPVySkzetQdS6TVY3t4HdPK3oVB0KJM0X9Vm4KQAsLzsx0x9o1Bj/Of
xqKqAVCb4xAuyvIDD8dii+v6K/7B4uSxYJhd5bmrScIqgplJKctN0WpInDtM/FVHijVC9gEn0U1X
2NFL426rFG24Qu091CvAbXl4yJdoiJsAOOLIm28FK2k77r8rOghDzU0AngcgZWznOdP/GBHkYohB
XyMbu49HJ0rdH14J5xWO8sqC1dbk4TFotMSv4clBSJ69RyDb9rHVp5/1hFNuMiz/EOHWVyiqDBmN
IOgJbecaekLfDvncHBukyNYmfGM2EMQKsqoZCBURosiwVMGrtL6qusoDLjz2HeXEliMvEf19rtXu
wEK4302yWbbUVcWyC5Al/WXF/QZ/a5N30TP1aIps2tnOn0kV1Ie+U8ib1O5KDdDUNBCuRnyj1dda
qdp79C9WpcYesoS5oUWxvTOmTUIS6wlIyyWFIrASbeeyaYd6MnrCeUX1HAmMfpObmGkMbSBWSpIz
WIbLoOntlNx2vofxcID5DmhlKua1PRfE8AOI9AIWl0oQCjMcg31+OZzKCPfRvruRXivxjGmrXasJ
hCmM7rGbM2Nl66V5QHVrE4WHKAQGY6SIQk6JWZFlXuTfsgR/gyS7gJKMngoc7lgtXRSkPyfPbkEY
WQZw2zpYB0H0gia7t9KdY9v32muXvqiTMZBYDetLVww/EVWaUH+v4n2lRqTPNOa32WVdWQMBFaGx
Kkagf4oyXbApKklIN68iqMnMBX8GQ56/qEH/jf1dB7+w2U5hsBDW+C2WZXKxUWo4oIEZrjzb3oDY
+WAfDrUt6+ZN5wRsdhv3K2KA6X5WkK4w4p7UkYFrZlY5oY+yBs9V/ZaYdsj+qfkJ/KDznXh+scpk
m+TvVRGZ34KqPSMsBlsdWks2fQmzrMCH1kK5biqeEMTpto5wnowx/VLkiDyL5iMZtdega3/mKevU
LvymiulPV9Q5KwqvI3MQhuTlhHpyNYBNljg0VbdT7W7+BkseFib6nXraI3BY+UVLKEXJtWqrVUaL
+1eu+bH40SKiROKqaM9DD/g8U1M8tKoKqL43bDTRNGtFP5JHyBKEWOF+/NkUqJhaDsYusLrUW98R
eePJFQ5ap2mCvKHbrtSJ1UePRKE3Ow576+Cr2g64C1iT63fZ/DXlH4OaNPuR7lZUhrcdszK6BaNp
+Y64FJ69Fmyc351mPFjYnfsmCbwd9KZXXALFdS4UtBoChSmq9TCwDj3E2sNvCpiVQjXCQx4ExVNY
J9+Bc4++qyFlrRvK6Q+HAYLlg1McQ1J9WNwCpJy9Pl25IwP8nlV3ckgwxRpcVl74nZerAkU6Qgo5
1CX4WH4CB7wyynwtgDky/LOhEpGnbWdCLmtVN0FoFvgeyjOjJdzq2PEXdSiGrwBeML5xavGIPPEh
bEpnb9u2siriUrkYBR/VQU7CQnWCRzg1LpWYMICviOawQFLevMllM5Em87JeUt6MWUVPILTTvW41
0U2JC1zwlMiGhQSA/qoDsCau4hHWDuO53thTyyuhRNw+gySAqpd2Dy3G7dswmVv/rn7zS+UGt5ki
6aMz5kmdb85p+uDGdr1uBXCUwpmDs97a69aOoLRUQ/xThfbBaj0i9qfBLEDISJiru49CNJGQIn6B
EbUXW77Eh9VhVp+mJGTTs+DDcCutIKPnli+xZWpMoPqzs2yVRRaUKytG3SklkLskhnuURcIa33c1
GrbZGHhXWyt+HYZgg7VKc/2s1g0NTbd5YN06z1Kw+VfXWkHXOp4Stm5lB+0OgsCDQqSQAXKx/iqx
lm1g25Jac69TnXpP9TSeZbXsZbssIZA/uvdy2WZd58Zyn3SrP8tqcGIXxyPzlxgkPRZZawkl6Qbo
G2mSnO6wE6dWkcoZxUk2SmCKrFp6EC5CIEQWl3sYiX5w4yJiqracmzzo2c8KzaErhELmEJXvBMSA
OH52yBwg1DPbrg1Lrl7xzdQddxEm7CshLyGxiowQWlHykrycy7UdJySS7PidVdX0XLZTfVQJu9yZ
G1pwriEtfnWiqdlW0IgOmhVOSED2Z0neiCZcpZRQNc+51rRIqQ2OLxuw03l3y+bcjQA6Jg/SeNok
5CehLuwUL/7S9160m/GkOkUjzuFBHuVvhqjfpbZXLJrDNJv9R4GxwbowrO4hDb4w8MVPxcz8Zts4
1cUxhhWkA9ptmprORbaGCIafrbQ5J3rQIXZuBMlO81SEa0wlfjJh9F66THvpVXutdKaGco+rvxYw
1GSpHkoeU0pTnehPvdnrr3/1bJaeS8lE0nsdt8b1k4J+Z6nP1uLMlIHAm3QNPzlJXZcU9d+Y7fFo
i8MiFyYFhvsCpeK7ADFyRc2OEPqzbIiQyyLGuCgX3/WIi1nEByAhi/5uNbjOw50Gpzn5Kmpq4/SL
FfSvInQ0JDRsZ9vUe7gG3i2AgLw19FlbATfz4O9z0BGLO05F9vOzKhSwcNCdhOUemQoUB7oh3Llx
aszzPruNjRr5bt5ZBzLpwQ2FOO82u0TqkI8tUQPgKtkAcNdlL0wY5ltsmP4gvUGTTOjnYe7bdUYE
da1HdXzVFj8YeTYKA6ar+385O68tt3VsXT8Rx2AOt8pZlVzBNxy2l82cM5/+fICqLa/Vvffpc25o
YgJQSbJIAnP+YaoW/+iY7Dk/JVa6kfHh5gsj5jbswascOJF8kbYWRjO+cITJ1SAivcaQ+0Gx1XZV
zhqiLt34UxJM83G21qXbN6CrBRt10oWFXRadZS92hEvbUfqXYm7UR7eLLzhOFG8J+f5D0NcAY/y0
ZxeHtV7hB/2mGmCvSu2iNid1GlkKaz4hZQQPHEFq04rOssn3c9I7tXuUrYnHoz28ammvPVbARmSw
aeviHDfIpUn5JDZEw95owmDVjbH6Gk55T5KPCpvp2j90D/WBrOkr/kPBr0AqyV6ScMrAz0D200u0
cIbQeC8KvTnLsSrC8quki9yNHGsZ2efUXmgeyKlsLT+n9r11mxpj+P6CZqJNCdlxNrexZE0WiApT
hBRF48rpUKf3g+SK8+u1EC2vjLSXOVtDKI1ujSxXv3CLSi+yiwM2zGgI4tbMcL0DUjUNrbqWvRH2
oIdaxYQo7IAkB6QIr8hlXYYKWZQs00J0+luXCyJoTwl7+PU0j/1bmY2PLuj6v/4+1Hb1z6G96lb/
GDpM3QWKRZVAhS+Bz3VB9QCOzgYuVPwltReseQpwpUmn/dD51Uf3C6xo8FH2mc9ShNS3HCQn+2jE
PuRiMkrrf0yuI33ay2E1+1ALKYT7bPmaehGHCznbqsnY9VWiLP0RkFoDaWGnRb734IYKvrM+9eVq
1re2MDgZdePizUX0UTdRsupao7mqaGktkIamjiJECdR+IDkyD/pSNqdMiZ4sVP5ki/uI9dwnw4i+
zTwemkChhBs76fyapNfImxuQ0Ea1MwM1XQy+DoFLBqsiR5sPRvzCgAx/GzjVJspM2AEtUyx9F0GX
R6d68LIXBULSuo1bZS2beaONxzgABaPHY/YSurH7jLqTbMgBZkmWjnrfacqb5mDh6sSeMpnf24CF
d1Ob+kE+oO3iYWja9o0nSQUQr9UfVHb3uTYrF2lTiZruK1RD5VIL00rRhyalcomQrdtX6AGvgsTC
6MLyf1Y4n0G/9VnaGz7Z/R4XsDFVD1Mzh1ukp8wna4KLnypd88PgJqPlzUPZSEXGeHxAuTfgrpss
cn0VDpQmKTSTrsWrXpwogH7R3qAU8m9jVJSJNmXrIdjiDOqub0i9N+JphPabulOrMltNXl4eb3/K
tAXsGbkKgySRlCCZzeC7mofBWYZySC9r0iVg/MSFrNuSQWbPC9lb5pH+NOP3DZFJcALbr5GmUi/J
mvzkJW3wAFkEYZQibL6PnQvRPExfC6tztxTYra3deuVrnuVncprN98YBBpCjzHlt0ro6tWyQEVjx
umPex/iPIlyIo8fc7xotfeq7jAy5U/4arHxX6HX1SyVf9vcTMUZGRk4GJwVfGDTBg4MA5SqDH7gH
0Ty9U/pbVWXbfcFZ1jgnQMQW8mcw9bG9ioew28vm34f1bPJuw8bmXY+8t6G1hnCtYrNBmn+GXYc/
MYlGdsCdWlzwAi0u8szBDXtlaqq91AaKzFQP6j28UA/twlx//McZb+8zZuRDeYR6mj4goLuZ2Xc9
NZmufxGtBmX4p0Yt9HUa6kgnIr2OKi4q3mixms4Lix4L9iEIm6LC8z2sp1MWgruRMout6ys7qaGh
6cjYRuC7NzzqwKh0fVueSQltpJxGpEKYSRTVSM65GqKEIWXVW7wytw0KYCSqha9WXrYRIAswfcA1
WnWnDCNbndClxA7pKjv14Bnwtj/a5TQBEXcn4G+cyQP7mnFjlyaPmt+xe+/YTAWFV2fcyliJ6Ont
BYyxt89GdEKhVj/U6bD3xiiInrK5nI6tvTMxQcZUYKBYDd65X0i5binc3QY45wGvQWej8S/ycJPx
Vsr4UpvzdLiPlWfqPCNwIp72sgmUydt1TgGTuHD9x9xoNtrABrATrYiK9wVFNQqBtORhjvxyb9gk
wu4xsFX52hAHOUt2uKRsFmqeVftbcwrSq9Pna6y3yXH1BpbFSF3MXUcCGboO2StpGNZ17LnqQYHA
UGlPqRm5F0cpdq3sDaFPrTNdQa5Meo+J10v0sL9ibaSnCrLyfYd4rh1clXF2HitSqI8pvk27NokA
IYim7BhRoGSiH6+ttEOcXgl9D1GuoNkFqABTxDT9h9kyx5Mc7YnXsh9TNri3l4zyyMBp2E423rhR
ita5DGbPVWMl/3OLtQ/gBXIp8tkRKVN0KgrEubaJ4oSrpnC5tbEmXDljhVGHow42dUWUgzLdxxVb
HEZsK3jK9sd7fKAC0K/KUqjOeUbBV8O4tpiEt/bveb5ZO9sy07/eQ/Ls9jLx2jY3YV0HD63+874/
kxG0im/bs64Jgocs+5VKUsCcw1a37AANV9AbSrvWNRMRtXBQVpL4rs/s9gbD36HZNZO31xEwTNpq
05gTPD3RTCK82dtIqy6lpgdvk7uB6W68GfD5T/D16u3URkheiFs9D+yX243gphobWGML/dP9ggGH
jT62jWyVZU2Ic41QmYSSMYgDrn2yVSvNDKLnmdT1CoPXbIugbvgcIc36AFF/HU1lRpE6SOIVlpmf
vUYVxw8+v1A5Nk1Dddl7RrcejVpD6YAbN3CrfqMFerKQulVNhHiVPJMHOaTOPjJ8RtYKue7DqBn6
uU1dZZXUlvuaZeFXyGb+zxasDuu0/kcy9GQGIt9+ismbbesSSkcT+6uAu/uz2QXafgyAqiWAzp9H
bbSeW2OZAxN8lhHy+PnSZve7h+ByiIrAeCWhhyXH+D02xnqF6F58bvJSOdcU6ynLTdmPlHWhE0x/
DOjbWTmbAdUitZ7apyYNmmVumeRNg6BP9tmls3PrOru4guKmkf1ISChjfhF+RVivXJNz6o+QKcIV
xtnexc/mkNWJVj+HLOp33mxT2p00+8vUWU/lPCYnt2UPHgtdZ93p+kVcQVmRkvzy8J86ZCyz0NWi
Qm5vXGFxFBpquwjVSWyTacqYPJMHRdi9pIGpAjTPudtTzHqNBR7dsf+lPpmo2lIpo+hBSlaOfdce
Igc0lxwhYw5c7qUlYOWK438EpjF99fv0gvvf8KIEWXRsgXWsvJBsHnSjWxwt0vCYNMpn3GV8K8bb
Ip6JeGwHDTIQbbquvSBeAAJzLiXcmVczfct0dKHDIbJOgJJJBKaK8abpPVKymdJsLdFUR+9RLYN8
fiXnYa9Q3x3W5KHRdkM14BklNC8tli2Cd6u285R2D5rGAxijjG1AVde1Tx0+u2T1yulrYOnfCiSC
n+omc/6It5l6i0cq84ceXLqd2+gVeJjTOon64SooM4vVtT60YB2D4WtmVOpS1dFkMzu13012rezQ
q0ZTyLH464aC3LIdN1cQXvYhc60LJKYBAayxa65GoN9iFN5YQBtNify9msCwNkvlL4NfVvuC1471
pA8s0rqu3cv9KMAM9TipSryUzTTz6009dybfFftQSn8uqd40O8mmk7kbzaq9M0rQzxrX4qkpvXgl
ZYdzkbIFzPaeJ5SU2oTMj1oMwRe1cB7dpIq+q/ooyMijddXSItrclhxhmE+7QG+NNZsgNDccJIKW
amriHRR2yl5T3fhJHmrvZKkG8Km6SJ46D1tgW+u/yy4ZspxWlDqgoUhl3FDH1Q0hw5A7zJg9yJgU
24VU813TKhfuCQ6yXoL+ajROZDMkn86lFFGqCFfeYnMBVyCMokOhInkQJJr1eD+bs9JdhWNpPQYs
YVewhudDPGWXSLOyB7K58Ol0nIUramcPsZ58HjwoAaUS2BcZ79NSXepe7S9HIH2wihPtceot7BtT
o9r4pme8eQIYL+449xFpMH6OMIrafEuK4jZCp8iCWbl67LMctHXUz93C/uPITnrYaF6WAGXu1BOa
Ho2jkrXyEWaejSnYowz1Uc/InuBPbV7ivKQDIdefGUZVuyrCo5dExs9UDfpzg/paaxtKsU4VpV+6
7KI2vtBVy4QGW6uhN6BlVr+OaxhjjmE8IL9rPujiMPloo8Ulj+U2QujC6Hny1p1ew8hgnDxEbeVv
8D6slnKGjPnKaJ7Ey+HGCAwSlX22lz6p3q1bleaF7BPvFjXwRTap/knGpMWJLXrLZsT9DV3rpYzp
yCiYmW1W35O+/eZGiGYpEd+HMJYL8MTaB23mr2QTRw9S/2xEzqYV5jyJsfppdLSM63zKlxAcEKpr
UMO4Rj5yx1K/j4IFRYEKI55bdz3C4IwAcDRGtcLIxVvLNYIS983jPXbP2hZiXNMLWKlM20Ji/2zf
1xZyXl/WiHWomvsg712ap1ysaXbOpriTFd5g7iK75HqSd7PJCq+yV44Nw9LctX6bLB1gCuBTKMCW
WDeF5vx5yEQzAYG3ROZ5WN07RjtrbuO0fpzXfeeDoNGH7hIM07rzvfoxTBRKCLdbZlhF1I4bywAK
HVDy9Mr8ZS4Me5NiK7gyxOacskJ1nurmoxMb+UYcsmpeWE1TPsnxoQaVGFTSNtY7BfYOuP8w0OKH
eU4/z2QsFrFRxOLBKjYjEMQfVQMmuPHG8GAJOwFUAqsTAPSPDAODZ8dqL4OlImA7DNwzERydziqF
hn5QAn5qPgjQxh420m1HQ2Z9jcQ8NGCx0783b848FdXkaaSu6bXwLXqUyalO9I9dZSA9rNf1pvVc
YyWbcR1Hz1WXUOlIt40zmMn5UzjZBHXhSTPB0uCissC8rShUaSf5IJaPZOQmuKqp+/9k6eksyLN9
i7TZvVZKmHwB4ITSLzcNyy7REJtQP/JEs6Pwt7YUjWqnENeF3n6b1Grd/9OkKci1Y1+LD1hZ+NOK
tWUAlGgvm7XIYyNf8NmUveH0t2aCzsVtcKIrIKOC+DWrzWpVulp6gGo7vdt44qZRPb+qiuXATwJ3
ooxRtjG1OdhnCrtLrzTqp2IkQaN5bb02ETz9XrDF5BGDvF4JJ1QxD31iFU/exMrAEx0e5FUFyQv5
FmfPUy/QrN/lOyz6Wb048/TeQ1H4ogTlP/smRoYI5gAodShmWg3VlxJSItJw6v4mZT+EASD3uVf3
d8/RHkHd/xhzRSFHvkzY2+320yl0jrTyMGfVlRyHi7AmVSh5lkQksXMsKUXy488OBJTPHfJ2x3sc
rZ7saE7xLnOBXopcqsygwhE/2OSMrjIVGycgy0bVHnYyURvrCPaD4zGWcsKEKtM1m4zDnCflYRrS
YamlSQHCMQj3ltJaz7mva3v2Ld5ioOD8DLXfeh6SValm1bOM8Nz+HgPcC/pQ+x7Z6PKgDxEOpb9U
o9w7U+BOz2k8VCsnp47Syt9/q/Mdi7Us7h3RmcrmSi5W5VJWxtsE31wRl6FRXq5/j8lhctbv15Bj
B5BVNzOrpJ/W4HAeQNeC3I3yHwPbcJwd25rC5xAc+W3O68yEFy9G9K5xveXEaq1dS5M4eYiKejwH
4iCb5L63sQX8fAQDujABkW/j8VA2GYgUIWsvTSt9UHLhMD2YTdnchO6JuJkzPbTidikHEjEqd6vr
DWliaE6skNArWd7yL2qJ4osDLXMh0zMyCyMPo+VD1Ym7gz95b9owhcfSJKGXR96NbS6rgLqT4mNk
eBf5+JAHXClXKe5yt5B89PyeeNuuimajN4dWrwGmZRjcj3U1PehNAT0QTMVGxuxBmx6gHUC/SVq2
c2LcrWzrgKxBYVu96PX3cZqG9yhkwV6pGjICUXFgXxWtZQ5KxLUu/4wnThqtYVjPX/8+XsYzVvkP
YOTiRRKqpxa9/+cx6LWzMoGbl1lvGyGYZes5KQbhof5FZWF5S5rX1LCnxhg3Mgs+V+S9FBSs2hw4
ZVt1kLT65gBYC+Mk2bJakRe0LQgUYi2EI8vT7VbdqO2XwQ3VxyYCCvnHGZnwQWur9YjoHBnJaVjO
o6a+R2n+ocV6/MvuP9QO86pFCUwuT2Pj26CD4EhHy35pukJZFagmXBQFrN44e7FAGhjUU4MKbHoP
kMSF6fqLD4NxkVrYybmZZ6BqvWa9hl7sbzzue2tPNhFJWHmd2+xlrzk4GSg1Vz9XZWG9Cux7mdXe
U++G+kuPLpqcBFI1u2aB9VXOgf80H9Sy75YWvI2LFxbPmZP5F7ay1aofEMNsdB/AvAyqrdkc4qS+
ypY85O1IGk3McI3xWMW9crjHTcwHKEiDk6jBylvAxjfSALkS0tHyLEBcIprY9N3jVms4O6T/4oWM
AQ/1rtJAWb5I5dbUMoLogfT0VLEMFNgTJU13iq90Rz8u+2OmHnF+VxF/0aptVhTvNUbu7WISRmmx
kkKp6BUsobvAu3UnA0XJlYyZsfBRC0BzrKapL5davxp01Tx0ik8iMu7V5Hg7TcXp0HvJUZ7JA0pj
FWQn0cO6HaPQP6IBDAenNg/+bPN2Z+9Yidq+fIYAg0MrJXr898jtkVP+6qMpfrxZrTBYtuRT5f8y
XaFYv4uSFgdrrHauOBt1AEGp3MpmrWghSUU6INGUh9gEl2POVrCjLLLAKaI85/OAwOdtbpE0gIb0
eXufJjtSNV/5dogNIRrXANHV8UEejJDs89Bmr624T9zjVhfsKX44p0CpkLMPghJfnt9T5WA51YmT
VzlrErciefZ7qkMFB+ukpPuc6rbatC+44ljWeQYpccWhahDH+1tT0YqrjzCHbFmtZj7xzt1V6akB
RdbSfCrEAaGgrmSVLke5QOe2nR5ifyn65CgQfM9QBNyTbKnowh1VvQPCKEbIWYk1/cpgSJJ6MPeD
yD1hOAs3r1XLpZvAxyQlmT4n6Ub2yYjCsn7x/zU+7Qcfhm004rQXk3AYBmsj/Yps350gtZR/Nu+9
crDsVYU2kysG33vvc6XXkeLq4JEqw9pYc6t/+cfce/P+d8MApHSlO9tYZKurVGUP2OJ1IdPRzuTk
m7aFalkM5pQBzfdPjde4eHAhsWDGFlay+ZAsDJmsLr0qXrqodO0GJRweTee7YeT5TnOpSOWioqFN
X41QU967JPgzHIXfOrTE3u+jh6AgdxN++8doGR77bzAv/NtoM3SNNeYQ/KJrqN6xW7zB0XmqSs99
oCBcfQngB8iw3SX62XDRVW+7snwDG+5sMThrsCTpijclC+3l7TWyr06NgKvpxkGMlAa/9taEaWG1
ZnxRPSBZxqBZX8yZVevoBMVPK33OctP4lWsARYKwfq+ihHx3OSQPChnYXU1CeO/8nq39nm2XY/7T
HZ9zPOjl7FhPq/c4IM04l07ykEFb2w09Yv9ydqBBc/Tb8lmzhvSl90MwjI4/fjha+caCW/3ZwNrj
VjuGC9z8VrNWe39xf/uqDJH33o5Zhs0XQJ/BoojRkOi6aGaubPtS8Q6tCSbLiY15G5pGe1XZZq2a
NklfkunNA2a2iLU2/gsVgQWgV+Wbg+DzSmQ9L3mvm0c0yrp1UobFu+m2R7fxgRta8U+HN/eCpE25
rZC6hb08tVQvSAUbYRLvbWDW1OzK8BgnyWsokE6pFjkPYIL1h/EQIS+FAZ3XEtbLl9CZi+MtFvXg
xOaGi0X23maa6JoUA+IhiZxXjbCL7MBcxOjRK5H5NfC0X/IEuaTbCZiUX5qqGl/FyX89Rkyfxay/
vc6/T/89RsU5ujfC4Mnynf4M/eJdi4f8JawM9tLsslCVip9ky05gCcWOnR9MPc5fyCCzbIAutnL9
sT8DOE9WRhIvb5A6t++efQeSprgjxJTtnn/3UWy+9UksnuzTmCdbxb/mIb8BPmWMiqOVVSif+6SQ
QFOYX+y5uchNGSbp4bKsw+yaUF45o12JxkmHg5mK+gi5mea1zJHUEuzDtBjBWxQkX2NxBnr280zG
ZK8ch+zB/9J7fxWSOpCXwqndT5DG0eTQPnrPIWGqR/XOjAbtozEeq1ht38NQMff+xF+Wo6qpe0OK
OSIvofeXIIWGKOMUbpqln9T6SUcQ96WFnzV4GIekaa09eQOaunbRNQ+WXisH3czVNdn28iMoNVRB
vHzfYDS3dhNu2V5X1jtZY6besR9qEq39qCfXqsf4TcZDoHW3YbJiLYaxzDaeZ/wrrzWCJ7dhsxfm
q8TNlqoSGgKGWWwLu9X/57P/fZybauoRKfOl0xjFllzGf/9KjYo6c4hIkSlQHI3StMvGyIJN0TaT
hZQYqhnNhK6OhFjgYdZv5efUQ9zFe6V6wnGie3Dd9rurue3JqKhzGmqjneDqfpcFHlnECVBPDzUD
yqCo+ZSC2WqAMNnIcg92qd0iBGy1haoAVNNU840ss0m0qjwDfV1coPnYi6Ds/uyVYtRynNaY66lP
FoN0xNQsssaKlYxn2XYUcgAqPLFN6hQkRLWJh7zpBWd5KPBlOZMqWaqBhyLN7/hAgnunGTWVDcx5
pWtvJdelRbzrFc0+ypA8aG3ftygbq8HKKVBrcxygpmmY1Hgd8Z2Rxhj2dqWXD1oXttBLagdvxJhU
FIaC/fSs5/qT/F5hD5Mb8+Lp9jVHlnZlO9c9FT2QIsgCPyodzetPB3rw0t7mXoPHlzCHzq39koV3
WbRXYf3rC1+t8USyCzCz5b+K+PcxaIYiQVt4J1mqH1ylWflqYm8tv/+id47xOte1vgbjiFxiya1o
iBqDwrquvANDOyJcl33TXHvhlzB3wpzftFVYzdUdECx/aV+sCvcTIOoAXE1bDbaNjUoKLs/NYyIO
Mpbii7fsp3ADzb87qdNcWOekryCRyvIOqghQ3tgR7BAjrlnSe8aDPAx+3V1n80c2wtG/xRtVf831
0YVHX5i3UapYdRoFkLJ7rGljd1dQ7C6qXw0PuKuqD/zcjcQKd2HYlDApdao24iC7ZUck4OQqHKtl
iUbwNu3r5KnpdG2HoRA0a4E0lbHS63k8RhplGglVBX/8kGFEcZJDotTorzh4wU5jQuGxx7tlMpJR
b6+37f0019OnrVEV7es28RrsF5JpPzf5ulSLfoSTwZ6l1W6ezjXSe5+Oz5330pFP2sJmHJuFdIHO
4E2cbAmvyGo/2o2d8zzJJI2uOPrBNSZkPxRkvD0rMQ6WPVzxpMBrXFdD9MsSZGJwhkFLXX4T4hvz
C7492ZIH+V2JuFchPnYP/R7/z3gEetEmHbzMlZRv3e+bGZ80QbXjTfxuifcwjkq8mNHrQA0KKA4+
yiIlE0fUZ0fUmDUbBb9/tagCNOuoENl58T9q2+gRKF1m3ppZlrZHgCXH2ydX/QnCRejvA5HYmpX8
4QZbyPT+LHMwnQYnICQVtrvpBHo+koRZ6/S7T8CA6G81ME4yPzPEs7Gx+zpcSlMhO2whWsrTMZ6T
lWv0IPmENdE/3IfuMYDHqkcaTQxS4TxvPi/yJvQ+ZPD2miiqZOvGVRGq/g8vJ1/dK3teAkeRkIQp
jiz/+qtTV9X7CPpDtNWE5GOsqYfB1kd9bzm6uc4L5LuVhxztK/Kxv/8deBCI9vT57+9+F/03xHF4
P/qOVLV7Q6r3GSjJKMuxqZJAdJICzg4XAeExzhpPDsTV2Tt7LbbbbHcxBRMdARCcibLHGcMGYt5s
dovA0PSdbyNGaJFrXgGp0Ydvtp5+jXRn2HR62x/bMemPsDUrXD2qrIQeVDYLaZd0t0aSTXlQfAqr
tjPt7qH/NEzGAAD14MKm+IZEkkgivfC5tQOQXcrm/ZBjE3+qSJrdQxK6hHIDQuhNARWmjpGCAr/U
Baa9R9IClIPP/0Js4lBjVhDq7MnH2EDH1+ncer9uep3hXIdrN1PUVdaN7RMaNivVGO1rr6bt02xg
v6Dmc7KQnTLmJSbkFdfF7UUMqSb1vcERmfr07HXDDaOqB/7a8qHZWIaan4oY3QKZhutCwGSZ4c7n
3Kjs58AtT+EwVCTGFDDKhjXhTjP5C8t2rK18IAfh7O6qOXm7P6jvz+O/d97j1VBvfApfhx5y5o0h
YiDadtZ9AFo3/ggptbPslerDpLn/7O1E8z5X9qJh9DwHOKLrQSTok3DO5fKL1Tdps2B6GhXEK4Mo
/iueXGVZ98N4DEa2Dqd+iJOLZSLgx0px7xWB8lNtfIil0fjRCfgtRhnG1cYtDjqP3+7UuJ0frBx4
gYFV01cxyR/6o6aFI9xM8iaD78znMVRgGYssyO/UbOim30cfpSQZkocgFkvpbPaWsVEOl8QbVlEZ
WC9UKD9pKQNlFctqAXEJlsqoK90CxbviYjjNbZj8lMEQB/tqnP9tmFJiQFwJwKWPLqUzPspHTjzi
5jFF/l+yJQ8JKdd1h6vPWj7AZAy7SbCBqp4d8qGFhs/lWppIDftQ1G+pZPkh4jB/Q5ZeP4QyO5Qh
sLSeXRLY988ZR4aC2D+qf+IrMevJQ4TdcVfyGQ4D7gpEwj0aXPK3B3buQS9yyb9u5Aj51C7MKNyB
wjFuj3kZGzQWhTUCj/cVgd66JdqIGtLwC8yW5m2PXMkFfAb1LKEP7MfAspIJJ/q0cn/K50TXT7ua
MvtRtm7rgDYe/4jJZQDsz3o5mGwqHmuIhRAgFoZZu4/ePNj7yeaJxrO2f3MLtGEFIOA/jSjNoX+D
uPLHiKYROqJWi1KXWNZEseKeCk3dG1HCkkZ+zHyOsRZo8/P9Y5YZOCWvA9J5j8GNCbeW4xdLOSvh
Wbef3RjesNJ+H4a8/qJPZNhhmlMO6Zr6Sq0XjJ/uZWTRpgX8rPGvqXH5hdkt7Cbd9Em/ufaOr3R8
bPkPuw3JyX+oufdDvvSg66Lo4MJNMOxgUSTRe4Yb8yFu7PZQc0Ee7Ap9e0cj0WfNWf/Sh/14zHID
CZN47l/qrAuf5kBdTkXkt0s/bU+N1k7Xxko8yPnqhJEsv7YgNtPHGo7bocOQdZPHagXTst3JOlGY
YF0gR+C4WR+a/25E0mUVOgbdH6/hzWW7VrEnXYK5SLauFqfL3IbjAljWr69K/NFNDoy4ZIIW64cY
Wt96O9jUK7NKNplekMYTXscKSqHLOLCjk+6l5ptJ8Smbiu7LBDT9SjbthxxVBKW3tYyOSXwEPtp0
jIKQJV0RqGguiFO7V/jZW8UzHBdiAdoZmz4S3HQBU1YLxVt1QYnwy2/UsjyLwPtdUs3yELhKTMys
/gVsrsWZRdJs5TtetvIGGMI41uwda/AAdIMigeyMMzRyTxm8IU0IglT5w1SmSA7m5hdDw/8DjYxi
ZTpB+TbkIG+KKZ0wm+zKNzUGF6dFhnqRvaEFfXMeXuEtutfetN87N5ovKCDAYKsqKEpK6H2zfP1g
WpkXAEz+mLw0/dVo87tSONb73EYdK0+zfQrZwGwA0oZnN9fsvZur6i7qhwEKiZGuVFgGceV1m1LU
9CxRxtPTnLuqiKF9wBoRX6PP9iAWkHKgjNle3N/myZhvD+hJ6PhaSKhEm4JJ0VuLhbTj+qc5mv3T
VOnBCjqtskQowsaMS80U7AHpznSDLK7XLyfV/YoSnHO9H2qrTlb2EOLIIjrcjp0V+IXwpFlYoN7H
ZVgZHHOsCmQoTe1wUfjujKutH6NKEqh9fO7scl2RlbkiemRhEsXZMNTJll2sK0TmPmNeqfeHOrb+
miJrqSMh/YVsRneeZ5zh69Ib37sJiVSzt9S9GdQTNEB+KVn8/AneEZViWT+WhWUj1rdcCsGDbFla
pK7iqfQ2sqhcjyDGMyX+JUvSfTh+ozrmnDVxkGdqq777mdfuQvJ/7ZYderhTG+975LSfI1q1mjZI
dbH39LAQxD9CLBgHSBZ2MVHNHrRtBCbzfGumakbetijqlRyDf03zYNftyk2y/lLgb8kTGIE6VMaz
j3zKLAQP5vFYJ4P9Wo6oaCZN9gGJdtrNA2I+pu77ovw0LqDrNLvZYOrUBIgFIUNa39pkKvkZ+brx
bPrax2Ra+uuYz1+cRrf/wov0yGUXfCQo1a8SwCFna0ydI3ZUOtUbVLZUzzAxamjsSgFLNuLTNobF
ai6wXuny2gCEBa33xG0iWQcdJki3MaZwfIM5M2y5Fc7QBFTkkHT80Zd98cK68TN7cc9XkHJO0PcD
LH3y1ZfJQjnMidcobPV7O+U62s6OGoGUSAo+aYGttwxCh7j6YswmgSK0KKtuOEucysAlahr1G7CD
6JJ0ZM5luFQhjmm9029kU04KtaZeWv2Ih6cokuVOpbjoyfN/siHb1u3nVHtOucU/pzVfTGEihyIA
ul/tynievPHPeCOe038fP2Pwu0p77xafUCuK862e+JD75S43FRvc/PcB9W+x9ZVHmBsQXkreB/w0
5Hbt/ksHZeXgozm2kn9Ka/394MzDFxQqqz/iYnxITURgp5tzXrNpN3zz0XLc8Lk0p728s7emB3Wu
cwCNUsN/Qz+6Z8/JLsMu0+TxE2RVsp5JzpqVws0CX91Gwg3YdFDTSRsKWgNg2RvmT3bLg53mFkD5
TK+++6Xj7yu0D1ZOhjuTJwQO5jCc9lONb1mSOPCnSjd9TBTUZXADfJGhVKsokrH2keNVtJr1ujyk
JApO/3zGyDbCbBoJoBq1TV+JN6reKMshqvUL+qFILmoxaWnLAGCidMMOOu24rMfaek6tdnzyXa4q
GjPE+UOi6j+ki3bUoek/1Zily+b9kFD8P8tm1qVoeoBt3KLsNEAUcPkmLLbmm4pK0p6azJszRikX
ShVvbQGbw9c5f1A9YZIsMMCFon/v7A6vYwH5uBkz/LZfqNMWxEbtfPtHXHr/oL0xnm0jRcXQxGdb
TEIJ5Dk07Xrhltm+1ZrpY4QVtwJa7J6brmebqaGmH+Vq9uqb6nuYkLqjYkVhIzzpSvOmCT/Xaqxb
SovBryKI06MMFV6aXdsx38xigAzZlq9uYlwbVnnYGUjWDc06GPFJNwYruHnWlbPqYkA82fteJfl4
86wz8r8UxMLx1nQe2Xo4+ypyuv/D2nk1N85jafgXsYo53CrLCs7pu2G1OzDnzF+/D0G35fb0zuxU
7Q2LAA4oWZZI4Jw3bMa+6p7xBzsI5DpwMoClU3EACTfusJ5/jtIKkqinPZayimgeLY2K/dxC3um7
5iPV07sDglsC8FOxm130OH/4vqreDQEwXztVJ1wxaDXUMPclAloAi2kGfROslNgOrsQPYJpk4EOH
UYeN3nDnA9wbHTM7sKE6ItxJfoesF+/U94/I8iTXjcjwdcoGqchJ145PT3xCquUOS82R+u3lYzXy
HoiyPd6ILsR+vCsvQu5wqMKC1C0YnVTSQpDTRrHuBit/larx1ZG0+tYvFfXa4kmwEP1oJ6IP7vr1
VR2a6UvVnqwuL14t+6FVHdImcTS8xBpvXYIkcoLu6z4ijzX3G1Gh76kxoNEQWqs+k8tz2oOPfRK3
FQ9xCoF+kILMYpuG/AVQCNEjkBGhojibEX/I5ZeBNEdhqS1xAhUDquN6Oxcn7isVfbXeKx7FztiI
l/5AQ+yLGUHvsnhEknI8Kwpwlynzbeq3imfLR4+fXrbttIEak1IoN1VRxJOabvKzxOohwVNelrpH
k2/eS4/eCrKTanzjoNW0qzVd2+MREJ67OAzWXZxI132KJpWBMgYOiHZ1zLvike0hoqyS7rursSqN
dVsH9Z04KGQVzCg0T0nakIKwXX9nB4YanUByKFs9sW+ha8jX4hsZxuYtXz+ZXCvfwWlMtIC8OXej
Mq69LtmUBnf+AQOnFXqu8lmJUvMK68caT0M/fYS09KNzE/PHFNrpVbLM/Mgs3jzLj/YtqbBzpoRP
RpF7c8uVouws+vtp0Cj9J5d64V70R8CIlYUZ/Sg1/bl0BotUDAeNZygsyum0A7Q4eDKfMw9QMWjH
bTMCcJKLlZr44SpDq2Yzw5FmGp4VlU+tDko4cFgCiX+kVePhd2leRkVBT3Oo5La9d1TTiD/3j28Q
Kt3aCvAuqkF/DqRqfm4drzxc+qvULg/TNZyhzDbFmHHVxtBO/XRIylxC2TSkYBHDIfnUN8dUVrLz
BulVDIhDJGaIU2Qh0mUaWvm6Kdv3CwbbEHNplOg0Y3yzGkPfuZPCkd9WKExOP8fAt/IlGA5YK5Xt
P8r+sBX9pO8pWknISIkmSl1X2FaWD3gQxCcxvbS8p1lAwMm9k9zhx/c6+A58EC5oe9khcvPswBbd
Q7rIlgH6tg1QBFbqAehVxmvSB/lCnH5qzxM+jTm2rC40Lc92SGra15ZU34jvZeQ39jWQtxvF8Eus
grsE8T7E7JIkz0/VZFzdleXSLgzjIcmj6ja3RhTCoWgMWF9emaTUlpot588uisDrGouHrZjU/FIb
wAXjQWCYQ9UxbooIMqTbIkfRDMbNx5jnZubc4grsSBT/3OHZtapLKbpCPl0j8aBcgQI30Lntvbsw
Sc6x4KEV1rjXXKDKTjNWN3aBsoM+YgP1gjXnuUJR8OyORn8TmknLLdx/lfRouBFdc3/UbCu2hCef
gtrcz58arrjbkw9CAOQ012j8Lr1SWneX9p70YoxRvA7TMDti9grW3E2wBKLY/M3QEcj1E6AENbw5
R+OdshuxdzwOlS3GPLhGJDbKaroa/LBtCetHLL3nZVBtac6axZx7Vaf+fT2g/rdWW9SXNL3Od5+2
qgG52V4/jDUbo6u8V2GCGqlx1ELEqBU5PItbFDW68Chnw7O4RYmuTFYgQZFrne9k+PcWp66pjmWo
7kiwaa/1GDQkrirvjL1leWA2BjsQHp88DxDGtBH4CC1Az6KiHryHVtiBbXot8p/Qmr+EOm1hHUct
+ilWRJXfevOyyNKlMyx8a3dZKYnl0mAq0FOGCHb9B2Mllx4Kz42uBYdFsFZKSyvX1uBkoHThteSp
cpak2t6VrgpkzvIKpJptfDj8ygI3l3dSe4X00T9Dx3/V95v2fnDV8N4GPjg5sbqT0en0bF3GY2Bv
RdOJ5P6Ix/A30RJzqqx6GsIhPIlJTuLWiM0l4Ypypox9zCivyUt7p3qE40LWIsXlipKrOIgBcUba
zj+aSQKja3CGhWuE6g98JKd1lh4WiP61mn2b63BYbQcQ1Sjr8m0ck7PGXjBeRyUodVyFHmAIeZiS
fjrBzANjKHrYacwndl5YzwYu2XnjJCgbRsZtZNfAAwMcbzu39t9KeLxNjYOCQd3fYElxpRqIqzZ6
/1OMi4km+ljLHOfja4R69xZrwzvL65p7ZZJOFb//kWdhji3MQjLxs2/GCfLVIFYgRrOYvKpZJ9wA
+iB4zGR9XafgkSDhwTzzt2VbaSwJa+dV9eduGRnWrRzF791Ej5KbrgtX6ZBBe6ymOwd7heaBhlBA
EI1AR0kTWkQbqmJE8NF/Nzy3RJoSr6LbmfRlNBlAOhNCTjHY/9gxggsRO5yzpXIrAwAISBetzQe7
qn8hkDx8MxSXDEz/XGGmtBupHp6yDrT6dqCv4XEUkTx/GMAmwZj0s5NAqYkmus3ZSaDUxhJxMTHK
3lTdNGGUrHQD+6ZOlZuDJZvOfRJKNwWvKT0EZTM3lcjq/xFhmfMmj2BgxhyN2Sn5yr/qlQqv8hAE
rbTN1Sbc+aWMeKNb9ztTV/rbDj6Q2FGIQ+xExkotjHxTTvxahKMHsrzvEaUOAzedIlJzyFFqZB/i
W8UDes/praYbLLC0oDqx3gofTBupYWBnrzis6JuqiettNYIl8XHLtFn1wExpm2OYlMjXtWaF1tCU
UM5U5QyGzb+PdPYAros8F8kVuLtDJa28ElMYMRpMo57EqD/xfGPN9u7HCtO3woxuBrNK95FLzvuJ
Sn2082PEYjQZt4IZkpoh9kfNgrYlaEuijXzq7/bY6rgto9IMF9wGAAkX18sltE4TlJ1EU0AgDeyO
8Bm4Fz2JkyNoOcWHU7yhYAtxiRchdv3XeC3Blzrws2hXwpI4tZamrqQUv2DQl0O7mTHUWdQFpEWn
Gq8S4BYap8NRSxZif5vilrrLqWwtg2kHrNVWCi/DOoodsNjzWumIK0kR34h4I8RWIYV/vDORtj1Q
UH5FYGnCEMvFQ1g02tbJQNAi0VgpS8Sby3UqK+PSrFjLzW9BTbCsC3tWKSLDiI4TjDkEALjjrTy2
8LeYApW3NiIk5za2Jmgb71tyg7kpBkWYiJASY1XClN6WWgl3f1pY9iWGFE6ia+sgcMjNfKwvxRm/
ovTgOjpcdtad85JznjZUe3X2Sa8C5Mf4NOvBgzY8Vv1GRxGdcjZ9nw5ZhwpY6lRzyGVg6FG4wvnY
14643r65CbVuURPJDK+eYRBNoCDePw2Imr8123lPnZYbdHO0qJaIYWcqnooBR8Fk62dmx7guxlje
XKMAom87A+qD+IfVkM/PYRYgS9VYqFta+QYlQWP+10kgO5eJP+T7Luq9m8HHRKQbBswYJWTWpzV8
gKK/tlLTBLHm5yAEK/UGJnGAacEm3+cLsgplishf8gAzi1QMV9QU5+FLckBEF8koL21kxubtweBL
5aHlsSle9tOOAVcWVgQB4jfirdg6dtFaeHILRIHttJA2uomwHLqq0xbb6r+De2KzC0leMcC5eoX5
hOKMh/d6Fe47X9bW4aS7IyBZcWx7JzC3q67IUWAQTQkbQhERA/a37WTSjg30szh0RfsrJX2xu3TJ
YKPO3uBjAKo7L6I/TRQ4BGaJ3CuXt4vEP4kzxL3GtZ4gHHXpEwO6io9rThlyE6declCD9uXyna4S
ZOsQgnsJph9CgE45JFXByYYww69Xau0DypYR9fSMIpCL9m7Pbv6nibh41rs/AwNKntzZ0WOnpcZa
zbTqKCtARSvdGRfthMtWtAFBC9sMZ8yYg2zUaQzLJwEoEzAyF/e0JEXNA6Jsv4ib3Nyk9wjg+2B9
s+Y66YI3XQ+mpbof71HKaFeiWYPUWaVebu9E03KlH5Y9BNeild6PjoEXoUiLjC3CULWJME+iqZif
TbpJY5Zp6MvdaFoXlcti0k5KlDa4EspKlBHTZeOrG3niMQi2gmA0iLP5UBgat/TgQfRfwiQV73Yt
LUoIXll1VgJzPRcyvjRjr9x1upMs26Ty7rmhhLgB+8M/SOedhsqvIL12/sICNvVz1PpfMT+N57zD
3RXYfkCBp7a2iJvWV1rk6Pin4ZSm5lKyMbvyZ9ykTrw3E1KnkVF+a9Wh776NAONRiIIdqdvKgWXk
++HSzIKBRLFop+6Aqwg7jL/FiT61WaOg4J3EfcqcblZQzlVugLm9EDemyw1MjIqm53jqGjOI95DL
QGWgHqLo114xZGsXquwKJdp05jyLszC4lgIrv750cxv6HCqNxP8ObYy4+BRax8ENGNBzDCbkNmol
eYO1cXqUxm648uXa5bmNJUJTZ+qKEm/72LZ4gY+syN5qbvEzucg1lIVmpjkKt/13G3+557Ir9GVT
2rgFkBTE06Ewlz74gjcJYY64IwlZAj7cuEHr7tVM1e/YFLOnniLgM31HJb+7j5y82TvuiAC02mgv
jU5tZAoYQhineHTkZ3Tw1JNlci8DTi4dbW6aJ2nCBV0OTf3aVENyvPSIs0+hsLpW+I71y0sfWaqV
RU3wJiirfNM4gFUMMx3vW7wdbxw0OoEzj/edbA33eWW07DyV/ko0zVzy9yprG1CBfl0stfZJUbvy
Tgzq016kj8l2iyarNm5wo/E2h7o1Op0S/CMxWFqsyerEOwDoxbyShNcZCS+EnYOwRh9YAmxJgfko
WqMSDGcRgptrsxuj6Ifonw9iFoY52XIcI51VlZxeZWCmFmbGFtBWnea64Re5gmHTPiNmDQrJM37F
0dKQ5PQXKuSIx7jjk+PoKomgUj8D00swk5Xb9Zz+GklHpu4qmpysnK6wEWYHbRs6DtCOpkI0HmfO
Q9gEw4sdrpMparDG31FTt06m5M8oKSikz9f6iBpbpLzFtX6/Yhn4KzeB5ygNKztBOnfsQ/2uycIQ
d9wWysHUHAEL3bUw1XGEHU9B29KyBozVFDPHkBd0DaT6YFxovaruvWnY97r2rLT1lZg/z8gqTHzg
2G1ilCyZMay6Fg+cmUfdZ6Be8hbTnKjvyeGH5Hsm6ffs8L4EBrqPPg1K3GI4noZ9138fJuMDi3Ka
bQ8Y3YRqcdti5aogdFdDq+woSX6pBYD3PZhmbey/PNrF8130YTNyyFPV2Iv1gugqQqm76lHU+VvZ
IlK0m7E15V2JG1i3ECHAXnBREBv2j2ExoIZZhs2HxV1OjCJUOU8eSAj/noHvKkrs7MzRqo0Oo4dO
93wq2vnUKc6aV1wnpStxrkt+PPeaUkr8JUoMf4kRTU9qowP6wq9J4pTzn9a16U8tRBWcUuB7+uFv
f/KUpZDjNp0niT/kkq8QE7okRQfaGlCCzL3JnUm2QSV42b4JVB+/Z+n9gD0Ho8g+eP7m0lvahYJv
7RQ6B4ihSTEmsTD81HJjW01AqGUzpk+ynpmgtGvrdogCDi5q4ywW50bA9za0jas53O29dI9MNZr2
U3w4HeRKI3VVB+pKzBADnielS2t6mbaQ2p2bS5NxDriFyfFArQ5WWmMRY7cu0tC2VoPxmXoTM/Jw
apGc9dcRQ8RDsqAG1K3cqMqv60grwISEyfeS0n8a5uo/HZCr9RgmNnQESqf4Xxf7TFMXheyEt1ia
aoCMsJfavK/vpe4b8gXRsxu1+b6dLEyExI3cS6R1+mRRUObYpJ3lgqkpE2unDvHVmLfUQhXbWA9B
hPtcj61ZXmJvl5kmX1hLLPzqhm9iZyP7wANdW0wmIlMigYVrhEkktGxyB6Grsjor1iJ3IEZoXEZ+
h/2eAweQFEiUapSv2okbWvcLgd0VdOpigC/aBQiRu/oEz+g/YsSwYGKbavov85AgiXALqe5dUnoP
pme9qEOZfHeGDL33onpIWuoXYKicbVZl3sLIQOxR9wquwOhhB1cP9vOAZ7rIEaToYyxs0+hu/3NE
YySPVRnWWFw21fWs4dPDX2pbYB+24gNiFtI/Ux+iutLxS5w89aXyoGx9uWJz3wT+JlVy7+hLfXZk
UW2t26iUHjQNHona+e5PAydvRfup9TYqnUohP8TTnMEfvSNaPNnR7XQLqLTrPsCWeJ/THL/MEa/j
dHhOhnbwpHCDP4FRVdbod2DwORUBmt6hCIBurkauk/bYpT/9PmJvNrVcBEaGhZjHZj49DhnmMR+x
on8O0d3ujAro3rHbnaI05o9INV4zhIDQ3FT8TVXIxaHROh9vAFAa1Gr11ym0SMdx4cbJLypzToXz
stXWW5RdhzXPbuwmFJR0uCuW92FpfEsV23/L2wIDh17Jb7Ha7Q4e6owrkY4LlBtKA8Y/YaW9BmGr
g1tShp3sIiwTTA9FXM9y0hg4KSDRFD6kDvlDKaz2nmzpsFkpv/HEQgq+UqxiZfoFS1Fz0J/qBiw0
yG+UCTMPXcV4SBBXBHcYrSKVrPkYSOj/MlA3RnScHNuWo50bB1/R7yvNDe466H7XpPFxb0HF/7Xz
Mewp3KHZi6aZv7oqeTKvSNFEj5Ga5I7iv/odSU3b0KpTENraAz45W9GPRh33wchhEz1dbHoRGxTU
AtF0c1dmrXsQB9OOXUSh9fdmMYQwfBoVc62PkBLURrCy+37R8c7XQ+429xW3jqu6x0lONNVRbVnI
4RXjRdIZzEp7r2R5ggUdZjpiELsgknKGuRSDYlLUqh6WYlK2d/WGHYxe9HyVRgzyrNa6k4ou2kOv
8Ld+EVVPZskWpEirx9ZWu6tqcq+b9Avz6WCbbnDFDSPmUWGbt2IglSUw4g56FoqrVuHSn0QKEX3x
t3M7sZUfUdZYV66QM5zmId681OtQvhZXQfFMPXdhtumkJtu00GSvcJP6UQdR8h3HgSffzdJHvS2U
bW1y5wjD0b0vtexvAUWfNLu0JTOpWNEm1rGFheb3M3Bd8JMOWEi9dWHyx9pb0IF9b7xAfewqbFi9
hC9EyHNrm9epivRHHx6RV4cronXV7QjZHLCaqj6jk/IDsYLunE8VH3E/9ttmrYVOM+uJGkOHekLX
3Ib9I5r6AVY/agayOrafW9Pciz8KJgo74Rg55DbFWYTVWXqUJxSCDTspk33tRrTSwnD2dmAijj8N
Auao7xBo6Jd97svbSx9mgV9nGZpaLcQEEWb0Jn5ArF/+11ltSkkHQnA1wUkpIF9mzO3pNcqhOXC3
cI+AI/37LnPGjeHAmJG7mAUjnlf8mCy+euwHQISE8sYnl8ICdoKE9IySyfNuK2XdkZB8Nlr2Hb7c
4ZTUOEffRtSqnZSkxlimKKbFEY6W3CA0wrTY7z+FiX4R1iRIPlCuHV4KALIizFOi96v1H1ezpquJ
5hSWgzdfjMCLT67OHj4WFUgeGM8mBaNNbyGiBR6PrYDkTza8tnetYF/w6KrxUvQbUVsdBgSFlpHP
Kr+uB2WlDnm2F6M9f0yBWuWdOfT6ren2wGK4mBpSd4X05a1FMx+ph0t26R5E02t/4VlbgF/hDbme
sUIEzVyUIWrMo5eEL6ipIe2gl08DwmpnRLlrpAKL4KXsEa9N22zYIicRvKh29KpIentjpTb1ojza
i+5aKYZ90uPkIiYVXg+XMHf7gxj989pymLFkn16zSozP10Zm/7Wx6vYmqrPub9dWp3fQjhNP8ePa
Tfoid+TYNO04WpqPQgsHWa7fz7Sc+4ilSULEzD8nfYpnowhEBMNdxVqEsN8UjcAqI2J2b8fVPmia
W5i3wVlX6kZZiSlwghZS5+vHTi+MHUKuTwGqn8h8SjHlQ+SSWrk08Baq83QnZTm7f7dWViLGcAz7
pB4bjNiTg6bYr3hmIfcwTReH6ONMH814ReYlTfR+k07SS77N2qW1/FtL75RbPZbu2T2ji+RXyCTk
uCQJSCe1tS9RYrKIklG3RwfV0pcx96wruyh/pJ0RfptO8t8nOqkC0SNORr/5IU6U3ydT8H8V859e
QlwQdOmJz5QlooQWltTlw44FQP+Spf0uTuvgoUmmCpQS5AvRL8JcDaEBk8XTCw+Xne/G4QM4tX8J
c6ariTC5bT6FFa3EpslHVvpytY8XHQbU6vs/r2Y7cr0WL2pQ5lrlEvbFfoARWTTAbxCFLNE09Fo6
ijJXzO1lHhVyC5dRIeQwSOb/61zxNsQLiStTF5eOl9e9vMnL64rR7uNtDEHdbuEVWsvIsMFMOM7J
CDv9WpZM/VqchRVeKG6k9xi1TANtE1iLwlHlRTrW/VYEqqKzKotVbJbV6TL5/3rR6dW8LNavLxeu
0wgjW/GaHxee+/6bi4r5McC6+d1+uqgCkli2/M/v1tdQHPA0af4I5tivf/7H5yIuaptyvxVv/PI3
/7sLf3r91DWTtdashAB+60fPTR7K2BYivyfZeOiS7fS3ogkZDsBHUuJcOSnxVXnt3uYB9ZFJuU9E
ZKr/aTp2n/8y3S7Sz9MrM1uKi31Mx4FkXORhJZ+8hiSmOWEbIu1bMg7Bd6qkbGNRpEYz0oZOiIHj
Nnfb6N6j7PyX0Mis3kN7Ez6OCB2U4mfUdUvdCuJHLdP1dTxC/cCL1T4A/AN+ilvdwzjl3spy6NiR
LGpu9j8z9KDoSZJtzfJooUxljXE6aHnrLtVOx1xsqoMYZYtGEWqAOk6v9yJM9Fuegc2OpFIybbFr
aVBlPYizy0HDA4Gao/0echn4Eiyarq3ly8QCC0gVuDtFbgnjwXPeUBiuEEb53QyBc2fgVy38/lpp
XGdUFNAQiUEMBekw2UF2VywejXsXJTGgcjhw65OYGwKS8R1JecjIv9BIDB+gANcPpfQktt2ikUtP
YkOeoVL750g0fAr7OkegAfj+/escsdDUda16kKtncWkz9eyNI1no3g9P/83Ev74n/MHUpd/j5CnL
TbYUTycMC6Qlsv76lXiGIebJgqx9BoaWHB174Ns5sRX8XP8cpSgnOLXtM9uX9yh5LN/iekxBwckB
Apa9sndk17gPO/eFgpL/1shAtkats1E6hcw+jIj3CfHbMPvZy3b2Tz9NhI+p7CvED+5t334R4yBZ
Pk8MvQI9nOmKbfpLTOxAwW4C7akajfaqilzMzBFIAjejQKwyeGT27pP4BkuB86POveiJEkGxVu0u
OrFbwqLzL3OK/klYU3zMaac5tZ9Gp77IkoNVa+NGzXaVLqkbFh0FbkK2cWiTVp/kE5BzL/mN+VTV
XmMZKRcoKN7CKRd5nrnT9+klR0/gBZt5fdnKTXKrjWG0HSN8kLVkEl8Fy4vyuDw661GffCH7Prqu
rF6hCN6F33N9L5BcUhCHyyDshxuW/c6+QVd2k2Dv9GjmzouIUAz1OtNAaubNNykdtJtoYrqNOYZs
WAFQvKUl+jM/w5hg5LGayzXLdAmfyY0eK+5SDIuDKWtU7xPpthQhYfjcmxh7A4oIT1qVmfui9eQd
pY7hbDh6vLatsHqoBmxxfFB73xAeOmXltD+L2Mfruvwrz4Ynq43C12FQymUMsv/O0/hv1omNWUnT
lhvx2xaH1Mx7hGb5qVvZmxGk9TFHgW0vs4BYeCQl6vthQPXfuZZaUnlvyJNmqNTD0VwIXdswbLaB
Yo8HSzB9UcPLN1YTSvhgjvqZsrKCUmvgHcIScOTQ1I+lB0QystR+F6Jodq/Zyk8EMrIbL4qGZaa2
S6itlPf+PMv0AQUgL2rwjJ3O/hxluUgfm8j30T/jMrni9mTjlzrN+hrrMysU8/+85tdX/N/ivPyY
WJ5cvAGwjiG66PIdT3NE9qquR92YpmkkzXWf4XMfYwe6dIuxXQesqdddFdHGK21bsQm8FsFd4aHZ
JZNYLItIuUOoK9lqCK2uc2osCCN+I7nnrLNIa/d+4ueP6micYNhU3ww7QmAe2aqTCR/xBr+nZiEG
4oSb7dCbzW2KL+oxN7E+F1eSrHwPCrxCjzw3dnWht5sqtrR/dH1VF4D40Iwptr3JMwcS3yMZWCQU
4uKHgMSnvmJts8QY14IxYlaeP+3v4qPAz0+TKhBTmU9VD9mokdXYfOblJfzokL5e9HlgWT+NRlZF
3cZWwNmp/Vou7QrID7h1HAn24+iaeAZQxIaNjOJM5Rb3eJM94Qr5MzUj87viSaeiqLjDFzo/sVYD
pTAAcQ1jh6WEJ+MpFR56LQcF4prOEj/I8myMHph9EljrxtSK11z3t2kSWt9HVYIyYeXjnTWiWsw+
StmGSlk84OX90xhD98byE2SOQ1gdqmq8VV5J3tkp7QfXU+N1V1T5WZW9eK/akrfvzL5hZ2oGayNV
g0cj17CR5SP5Lo0udp0dFe3pSlWcju/i7wEGHKiqVdFS1VqTRFXvnzN/QAdT781vBltfm1vmE1Xy
ZmeMPXaIXmW9+JSj9J2TnAT0tutz7cExT0ItWDSAsYmREUG1aeRTWHISAN3+feSPOSpkTBhi3BGj
Hm2U3GjWlFrUV9LqK8HO6MrCXxZYeN7854gxyNIDyPrSrxGOWuAPi1lIimG0h1Vmx2eCIMbG5tIv
A1yITdTBa1JSvQbKmPRzRFx0B7nw8+cCM/sNKbaGFVuv3EmaFL9HZOZtneb2I/bjzTaqyZoqpe7e
2176fX6RZnyt/bF7UCjm7ipAiluE0a2lMbEHAfndJJrl33lWXN3WWvdA7TZ/kRWkxEhO8DSdmgp8
vUWXRs45sX3joSTBK/oztbD2naTUMEiM/AXVAkpIrNGOYtR5ydDze2kUwCCFjEu8bzvZS2MIubq6
34s50Mk2aicVD2wT82vJRlMYW+vkMVN6HdJkhmz2LU/RdYaHJf6nnI1qx5mfmp/6wqjCjj1HKu5S
qMP3Ol8l2cCt4qM0Jgpfomn2mX9smgcFatKxUEeSeGny0PQ5hJWpCzBzTd1lOr2EXJrizJZwsm7g
ta2+DMRy1qGtjsk2RrfwQtIi7w/xdKgirz8YNmzDuTMok2WhqPZeDFxCxIw5ToxYYspl/BIOctRG
0sHrVp+uLU6dOHIWKC4Oq6BQjAM3FeMgzi6HS1/kh48kbqkjGmVaLv4WcumrKvd3TG1487yh73/U
8DdfSiy5CnwN/8niRL7O9dtQ6sHX5Jq+T5HCnGFaY5NgQB8l+IMB8bqUcsWZ6JsiTFBXR1HPFf3i
8O4d8Hv0MvC1bOzcvLM2DVeL9+SEtFn9HpdLLHlqW15d+hr4Q5DepW/qJKF/6a+UjdNL0aysL7rh
C0XckKt6P7aTgDCZ201lo2INTaqNt5S0isXcDgY/OytWmZ37jxHRBxvdU3ApVLOzmBPq2E/OnT4s
33XYoLGOu8y1WzX+i2114Vqukbrom6bDjS2CPAyG6dlwjRuBWofve42A0ntoHXU4c/gktC04on8J
LRXJXLLXhTfrxhXAc/RzDN8wllaIW/xF6HnWdyblRa6AgUvwlwFxgTgLx2XVDhHi+6AVBc6nAxq2
HDtwt3ADQSaKzgtc0VCrfml6BUDKvwAcRd/lCperCrhQZw39gT3iSs/jZpv2AE8V20zv4PmkdxG0
W2zbJJNnWZLd2VGb3pXjW2V6zo1oFJ1jXBUJlhaWoSKvr1JcBzrv2+sub6RoSSX/3ky07iguFwDu
PEOH24iWuMDlVWPg7uuihXR+UfAX0v6XppNNGD9HD5cXaX8xWqFCmSRuc+U7pQPbVjDWy9b4jvdG
vK89zVw4aaxshLZvg73LrPlreJW+RVYpX1xEf8XZHNecDLmL5tBLtw62dUF5SjzsekCqy2hQMNKe
jM1E0ynrai8ekno3vo9emsEUXKWysbfUaennlgu2T/1PcE9vsVZHL0FiKcthTPRbR6kn3CrpALe0
6yvVxQvYx2oQTSpTxxetyR9xOewW49Bnb0OJwaYCk3iRl5QN4gA/HwFlb4EFWFX7EI95s1abBCmR
ymsBrVN8gKZPjWoaVeDB3TRSyU+XwXkCSfHGrYZ5ulJ4HQVKmJyJ7yc3qgSXpkgLlJzNHhpfhrNl
mbo7cDnjUjSBxykn1VBeRavB6vu+tslkEOlFivKQaS16xrJ6PUdHcAxTtx2ugmlQbfxiXVa9vg6o
CAgJBQOXhGVu1eWVaGIJcavJjneLUVDyGFojzzF0F4o2HE/4kpWLvhuz5zQsjK0z+u265flx1Lry
V+oDoRIHLbPrfZ+wbWxRGbj0xx8Rok+MIlyKrabsuutyLLgvfcwQA1+al2mA6EjOw+hffYkTIZcX
skyQN4ukV15dqADby3u5vPjlouJSc7MCXZJWyHRPb/nfv4Qx/bUNTDYkTRv87ECDVFJpPiRDai4b
bVB2bSUZJFbkcqNif7OWYa8+eIGk7lPuBUvRhKtvnyTVfBEtbBXMu6iVF2JmPU2XPVD0nl3cigDJ
dUEs6eZwDEYD/cCcT6OQhvIEZH2NYR9Gi0Pi3zTTIQJwtRp1X1mJphgQIerYbnQbrN5lgq9AvabU
Crltush86JFBK+u0xgQlTHeiT1wp+/2CquWv246qKfuIqD4iMhUs53KpY2PGRlWpX8/t3OEpxLra
2V3qp5WsHEGEZydRPyWzkNwiIzDHp5IbHYtQvRfFWRHgVejnkaZHptRQpTMUoyV74/IogK3oJk+S
3mQ/rurCnsW7xahat2gnitM5Rpx+BApobCkmzwMTmNaL8NewRk9ftb0e5htQByg31N6VpnmY5la5
NxwafQzyjTgFujscfEmBRI/4GAk1BEk3UD23mW1D7xok7gkorhgmFvMZQiZFuMig1QYIlQBhb2v0
MS99PcKNl9HL2f8lrv3L3Ol6nQcCQ1gke5GK2irbNi/PlNcvZ1kVqa+9rCeLsVD/ZbSf+sZp9N/H
iVESFu9xX17j8rpf4wI02DKE+KdcpdAB6Y16ha1BQJ2dfCXe69EKVjfalVOzSivYP42Fub3fJOVy
CrZS1b8VqiKXYHE5KMrvwWJUrf9hwdXc5Iq+V/H1fgrLrj/D3Pie20P1FOB9d5DNAU2iaTDABW8v
K3YM2ZPR2IwsSvKKtRajqWNg25eYiAFMwU0/TpgAP79iSVk+paEEwlPuPW7b02hY3+lo8t6IVlel
ULyN/t53rPoRvI7ozdLavHVRzWkG2/kfys5rSW5cabdPxAh6c1vetlWrJd0wNCMNvfd8+rOYpa3q
rX+Ou2EQQILVhkUCmZ+BR4uUjWLU0U7Jo+5CgTY7Y2yGQxKFyhc1KtjTGK3xDZ2ds2MM5j9G129z
tGn/gkSPtRN5p1fT6qJtE7wsYnlYmAf5JdfQIFlauoKICvgC+MfSjie9paI7xdtbc1FQkbNhVJxT
Exn7W3YpUIZp004DgnGDBnMP7Wg89boHM5qR6ZzRdYzWbmi8ek5ig1DTqnBH+oBlqKy1fGX+J1M1
78Rap12xz0zO4kBiqUWxq4e53kozaJUeq9DhnxmnDShN1lnL/PJVvEvm6dGGoP3d9lg6RFVpv8WZ
MW4az7Aew7I14Xtq1kkpuuBihWD1W90soGVV7rotnPG9Sv2fA/K5P5qgWLveYs2gOcPeL1v70zCw
pHbdCd7NVBwlj+Kl+hMCtuMzyqXl65zrh7BDnmB23QGaA7BZycXIpBxn4qQGdluvwyrFub1sYHi3
unPtpsC93puFW638xG4vc6WYM7hG4qo4CLaJZQzrOsyHbVKo7grDsvriB+oPIwpw7htnTO999sMX
W04nWy8xTk6rberwc9SjcwXgw6ctZ0Ud9PPyB+Zd4wUNdGo6bTXlhRM20Mo9blzEE5y179rf7LYa
T2Ez+88FlZOHoTFBW1XKs3SFveccZqgTKzNQ/GcZcNLO2+hBw3576ZNDWdnVKvGBwY3UdeLFMHGT
VXH9GCC9vc5U7vJ6IpEZlD8bPGpXnd3bb1qC1XZVtcmDgVbkMW4sNnAh+dlN6M7VF7d03izXzf/p
a8DvRyWGsonK4Ix+hTqST0VLrLSwy9OsOHxu/BhLKrIJSE8BLAYtdg910kDhaxorhyzpQ7xI/xPK
VQ3FTT9F5jytksIfdlGBH1M/1pkKxS5ao0TyamPRhoGJWm/1SpuuLTUWpM46aw9o1uCtm1hr3yfV
C+n1GR6V+Y+C8LAfKe2PdKGkJHlZ7ZtK6zb4k1Xs43GldWq3hgSL5b2kbzLNflEdftt7RIDMyocI
y3RfWv5Zb/mgs3TDF2T/gSdEVQC+B7tEdB/xbSAt/J5rjoEEUaVs2jDFE2rMrE9dH/G9WgQckUk1
rtwel2zRf5SuxlC0DRLq61Dzgi2UyPHFKOrpJVQU0g6OdZUu0JXd2TXaH9yIRYamFepOtus1e4mV
EFTYtRaQlDSCeKoOho7GvzTloIBbRaERY3mZ5PV1/Ohgy3CPyGs4q2YVh7efQ+/c93gBSAAr7UED
2+mDpSnVQwM7cd1bUfRX4CtHFW2Iz9Ag7H3RW/qeV1/wnrpAWpcAmTn4gINbdVx5fON/65fK2f0g
WqfoFlnr2farzX3gg/gqaVXjopd7v7WVHbhNnInz6IPTaImXDUKBRXcSmeoGga4DBEh1LYyiBj+d
lxi+RRZQAOqB8aHkhIwK0i4A9HEm3+tLs8SddOvzPOGRhqzKfVS0A2QUFRvStb+DpZlkTbEnGYol
r1tcXXXWfywnOWhbOQmCLHjNE5vc2ypiw2Fbm6Kb3c+GaVNbr3PQmm5UX0DpxNs+auKvDXiIQYFd
P8a4pzsatc9W9409KBT7UNZ58mL3mN1JCLtSPNpn51Ous7YxDN3dRNQe3g3PMTZTYE0HaU4tZJ4O
IuZVmp7Zbnnuqq+FrlevntnwX9KUzzPej9cY3/eVNH2zbw5yydrgz/tLxzYy3OFiQ1gAC6h2z3aa
tedscHFu7FCVV3SwsLryzUJmZBsPSkQms8pfTcP7q0SQ4UuKXwPa1t2XGFd7Sk1q+zQsh86qkWB0
y/O938zrnLVzrEOtIFYO/Ri5j0mxu/fI2ZjGyCVWcDzvAyklkZM+l1/yTp82/LHbtR5ozpyv0lrD
/qQOgPPj0Y6VR2hG+wIp72HagUu1VqIEjFDKdA6c4k1akxY3z//dVS8KWcow36Kk9d8T9Zg0+/r3
JGVxIpzKUX3I4l+O1sjqveST7h9FZPauOet6s7+pMiSCZKApSpz9Uhs4XeqEfwaXma0/ZPP3OCTh
bqjnmyCAvMwAyNXZhiVpglTNLnGHf/BUs8+661nnejlrahCrqw+nMhQNg332qQ4eCrO5SlegABm1
BlYzYaJi7xt12RF1AIRjYpqBzatG/UxW336VjrntAjQpsaUbxoyFB95tY7gx67JYmdisnhM276hC
/NcZ1ta/+gDY/I/R+4zAT5FsVCfQuf8SN5RPfW1GlB4J+D+Hygfe4/74ceQDA8P6grDBeCr8RrnK
ofKQL9KUdsJ+FVjJfeDWDEdWjEkBwPL3jD/ieJ3icalf790YjTvrGqcznhBVHSvAC8qKQu1UneUs
DuYSz8OlfTu9j2OG0K6N2DJuc2TATUkQr+RUDpMeuYeo0A7tPHuPZW/WDzAZViEczWyb4nq4m6IB
b+bFDk9C5CwcEftEgtU43AeapLvN7Zcr3fvlIqVT5+s/BrK+Bhu1XEQG5OpVn5K1QNHamdWvlYNV
Ypw15SGpw3IrRopzohTrJo7UswjTeVa2CZXU/mSYMOj/ZZJE+Q7wF769/9tJgVWbz6Xt/qSOgk2B
66FeQjVnxIL8G9ZVmCDbTnXV1dG41Oja8M0Lta/G6O3UuYt/hDUPjj7CB0BDHPyQqA6C4vA5Xkoj
AUmqOQ06Idl87AYsW4blEVk3mfmYax3yefq8yBj11y6w08+qXvrAwD19b7X99Nny7LMEtEEWrtMs
6h6rcLIvql5kLLKT6i/kilY5H/qNMruynaC4HLVhDF55XP6UmdZCJbSqWX1p+wLn1rG10K9O+m8m
sj0SQbKrRuuSQZje6AQV4ad4tG4OGLkWjQdNx/qlWkB0s47blu7CwbIHNfzUJeZB+iVsMvCxshao
nupqoO463Gd82wnkan+EiaSxtlztv8P0NPvC4hRTaHYvj8mEsJxajf0GJzHoF5JUvndKUlly0fcB
A0D7zaHwnqT2YkykswoyvKmiestXZdoXVm3sqzS036PO2JLun78rPupNHYSti6oo5bMVZsUqbCb1
O1UgBAkKFHI73UTDGETcRmZMHe7ufCe/UJysULc5RY7lo2Bi62+QKrxbU2S87s2bMpTBrsuzPP+m
hT02cXPqh9cGd69VF7vZk51O+dOcoGcNpvstSevpdO83cEk8SCz/VvTjxv+Ku/V1uvErZsiqCQqZ
EW390QJ3r0LFKXj3XO7NGNM9aXqRw5t2OSSLbwM399pM6+wRIrXzzILdOpYTFCkr7WBppWSOd5aX
V5ugTbt4PRdABnF+KPe3tlLp35UBP0zEI5xnFlzOc4YF71iF4ZNcELZ59YBs0l7GNJ5E2yKo/H2h
tXu1KOd/lpMxtW4n/X9O/ueQ9Ki9sZ3HIbo5Tcq9kYVjcWRf913uj1ncEH73SQSGorh38xkf4m6l
i9ZpHkOv+H/oB5oC5MNz6lvxQmoPke4vr2LtSWoSt+23lDZSiBVHX5+f7J4S96pedBpmZRx2QV9o
637IppXqYGiUWmH6FsYlymzA2MUQuUYu5maIbOvqdgz9k32S/UqFVeWmtx316ndae8WQhK1p1IV/
10fk79rVr5dHAQvhEAPgKVZelGVnoD9LZTJq0SFZOoOkz85ywNL515k0Pwx/mH4Pt7Vw3pkNkLhw
Uq4oVPMSww5Suc4eaZcgL5WdjLg2lgYbZxGBDTI4CxJzC5fxwje0K5Vzadx6DHcVIIjy5KNQhaSO
8yAEhBAg6tm2ur/vnIQa9eYNf6tuJxFzMJYnt8se9BKNJPTy0a1YyhiooP2nuZDfsmj+1RS03b0p
CLkPwb/n5ovhlJqbOWqnUUqmE+pQWsFoLIt5Sjda5BdYBPAd3OGFp6+SitJPCybNPppTXl4oBCdA
4ufA2yFh8detqS8j6Dul9hHdNzQH/HzvuJWzi4LIenNmnwoQGIxM79762nXeYi+0d6CJjCPc7/Q5
4r+3ihc8Rw6/0QNF8D1oG3RwWi27atAXUWQax02ArvG3dmzW9Nh/l1OLa72v5c/VkOlH1xid3Vxa
43FooYRUXf7NJnHww26Lw2D79tdaQZzCgeyE1qhanpuOVBjCmd7b71CATrfQzjT/PdTwy9tVQ+tX
aLOEdoP666qlPX64akqqij0ISIdiHi8OYj4HVgAviKp6+SZa+mRADqNajhdUW8dLZhtbrRlhyixd
epBAr/zzdEoW18soGzcy+d+udZvosms9YIezRt0O2/l+NblBuhgNGm8p/iZsGbvk0i+uxfdRMTiW
0bIzkgubiF/Bo1/Gm95B7W75oikgHwGOpWZ29pdvo3Tm5jCunJJN4L0vkS+nDMtBRv6Y9yEGvHy/
ws8+7I5uqRv7coFNJRBo9m5Ws3jsTPXldjAB69ntfJEWXhDKuTGSbzdQ1tQDAex0bdrLKMr5xQsi
k3Ix6UnzDCHTKlPWiHeoGQjE9K3+76tVXO0G6bpfTS5QdhPE9HgdC/6rYGO9a91nNxnqfV1U7VNa
o10RRe74eTLg5nphZfwdV+22lSKgHdob26qCH5qPEWtd6tZnNSxSxNlV9SnPnWxvJWp/Lg2vPFMm
qPetY8P8GAsMDNlqPMqhSicH59k+3977gtIJHwtPcfd2jHjyHwPcTTrPV7bRvy8iE6SpeelraNv+
UVrS307hoQBSc8oS+zmEltKsuyo46BHgnrFCDGRuU5NdkFcdYCNHnzxdiY+zY5drGe18p3rW55YN
ex1/ipQp+uRPypcssguAocTHEz88Rmf1TgY7yx3PesnPnXRmgxFaCECz619vg6CX4fj4KnxTpnam
Hux1m4qzNJ0eBWEU+p6lVYfR12QRbo+oWO38NJ2fJ/IOG8Rx0RYnZbyyEUn4xlr5Exo8809H89bA
lOAUZWG00tLB/yft6seyzPTvc2VWqwJBnM84pungz/3phbXnuPXU2njAgsNGzhyVvdqd59PAOvsw
eL5zDZZPjg04Tn0Ssj9UKHIafek8IJlu7ivD7DC0I+Vr9oAmzdYyr1lhxjts3/vnPozTjdt02lub
JOjtu131zSnmt6CZu59+mSPDG/CztuOPxFOiYKWo5sOklfZ39FFZ2OhJ+B6De1iXsaa/yCcXGYhX
Rcv0TUduzNiUrMyR8OAFqTbduW698MnqKR4rQ+JTMDeCr2ZU2GRm4KjnZdsD358PFk7JXzOlUNGB
KdBaWcJypMFU1ape+jrvHqEHs8hc+sFoOZtMj9Wjs8waLe5qzX5vF1KboYXgldLOWAtvbSoQvJq0
QT8XoZ1/sXEZXmhujtcXZ60vjbWQ4CSqh4gIHSkvvlgY+P6OomZmrIXNdo+Sa7nZjUEHtrAAP08U
epTqPuzGlHsSOEheqda6iC3+NwtERA79smqyJ7J19wEJDpYZ94FJlmLSWf7LZWLYwWf4/E+ym7Ct
xFkNDt4YQAmTzwVyItLvd7ZzbGx/QDUcyxBEHVsMe4P+k+mxX/WM7AVGcf9pyELIrqqqnWXQ0QGP
Bq6l7QQKgFJbf0TrEomKZWptZu2jaedXGQwKRTmgkKOtWd45t7xXbvrd3q+deStpsDHloZ762nSU
Zq3oP6s+sR6kZaTFSmnCjIWc6jzPEHYlwTZUXXgpQxPJtcKmul85FsuvvA2rNy1+86m+BashnB5b
FOu+aXhHr9um1l40iAO7xiyHi4YU4AllXnXPL9g+Ge0cb2qWB+9GH/xwsiz/4pDewiGHTBIa7muS
OXPTr1xdbTd9DCPKDqZopRRehwpelO0oLxUXBwGgMwlbZ1fjRfEy475DBa1UEOUtT55umv84eoyk
odv+xUWtldeVytaZbRVudOnuspK0tuxYKEpgMzEW2aFqYvMiuxMZkDgHxZ1bXCGbl2nOD6Fuwelb
djGy76lHjL/z0D22PYYkojLmiAhZzUth96+dXR27q1uQxN8jh5obxFPy9pRDCHzs0Cz8b9sLvUC8
AfFUsruLFYaBpNwpjoevEfapB7dna9dVBnKBdRy9zvN06SOvfJCuWjN+RYTmIowRVeqlMadfo0bo
BYdet82zE0YW7k2J9jnriv5QWwap/dJQP+dTpW4j3Gr2MtqF5NMdw+xPMppF5T+oQ7QPMljieRPE
RvBqJMjqRsrP2xWKJmOPUbzeWhovcbQk+DSVepxTY9GOHEh/UrwsXUsa+96UNLaj8WkyKmnsD01J
cv/L3Czm+ydJ7g/BocrSerlUsozKB+XYeO9DfhQnC+1zrlCekOpchovAFvxucpCSnhZn35PG8R5V
tYrenJpVx6Kx73olW78wDnaAisz3PnbOAGIHii5j+aKOiw3HaLz7UYnLVuDmG4vaz7vjOgnC/KZ/
bOvohK0pVEPVODq21bzACm9f0jyMd/6caHBX6ZODbQZf1Uj1ztJSLRuBZSalOV/CvOieFNefvn1q
9XT8FioDQoeGUe+nLD3PdoF/OpYgqFu11icbL6BVZY3eT95GqJ1N6ZCvrDJwPkVw7LZJPqcX1K2T
y6Jm6E7z45Q63TYrgagMYokn7TJEIui2KS1jP90naViubTt/xom8exCRw6HACHlqeRZL04q99ph7
SroWkb0cW89n39a3ZcwbHqXF8jnxFuqxiemm+9vh8u51OS9AC03AGcFsaFvXclC0unfKKXksUsVy
mrMyvAXdr+Go+AiYGGgj3llsx7g03nUejGu/UOezNKO02CApZH0aShTI1b78akWJ+e6qRnnwAu8w
Te4rVcmTOB2JtZGcRfO0D+Ouvt77MxXgiWfU9QdXpNJU/Z1fK3DWFp6JHGBUmJc+Lk5uhhVbGC8p
nEW/koqOuXFC29iJqJzZIdXZTN7fmevC1UJ7DisQaIlSGrrHylR1pmC3xMqgdIUoygWubTx6RjU9
3bAdydR6F0kimJln7+e5aVa3f3Foa7/aMtwZQPhQZfohqvHQzNIt1ZnqpvmdOhB4V7Udv9a8/k+N
7tAMszS6aNiqyYwqsrzHuqgh3DVmfei/1F6uwPAZ/GcKLNqZN8+XoXD9Z1Bj/nOPvOYO7qu1lj6J
BRyEGmdh53vpkwN6e2+B14YIFnChKVSNZ/9bGCC+e5NcR1MmWYddxT+l1gYWBJwVkzvs4+UMdZpf
Z9J3HwXLEyNGmThnv2Xj1cx1uyXj7zzV2Bg8ObhEUNfudRb09FFTZ6BSo2tQFUfpQgSkVXhx4dHd
6erDLWKJNUqYdq41N8d7X2nWI2bhPI0x9sNZFTJ0XF8zw6oweVBr5BKWNsUz/dSzkf3QJzGVxFRB
/MnVUbyUvroqmnF1iwwK19zcr2sZuG5XSCGpHVtjU0mVR29kx9gOVfa3jyFf0qnW1zLPcJ76lwhl
wE5kiOxbRKNyB4QsOp+7Lv7qRbryubLxbPPiHBluWE2nSQ+Aw+td8VoZ0Fy9AsMID3mRbHJ+VpXO
Pm04rrTSdG+WBKIUb9QsPZXahYcj95V0emqsrSzLmiGEIT8v95QM3Gbfbrn7TBmXyPvsRnd7hIf8
+rMeZJsKWaX3VHOjY+NjONx58SIPNdtkoNnGlND1QkRtWgCrmyk28wv4ajLGaESumrxCzlQ6P4xL
PHZTpFSqYG/a+nCUkFt0YwGJT6wQNKXTnuVgjvBZVrMdm+VKOjIVUWXbWEyspdOWgFvY7RwP+vZs
Dkl3/jgmkyO2IWWhB8eP8VHRoXIGSqQ9DzUb30XlaCOQ7QRYDgrpSHs54LkF1C39AuJuenWfAWk5
/9EvEZqJZtAyUwbv09sRawzF8n4EXqedjQQTKTn7t6b0KaVDKVdOy8TzNnHIDSLzlHTAYWjyn3jz
9ueRt8m5BZJ3O5O+Zhm4j/5bn6Y7WG0U4+6PWBWdE50c1ljZZIjV9pDMoKpZW+aPnTkYB51V48Vy
e/eCOmHh78oWxFKGy9faaq0Q5Ut7mI44blpkAvIp+pm5aoz4nv5F6JS869ZY2WV/W/OCBePL9AKg
GxajOQ+nup7dK1w0d4OtRc73yMw3pWfFL3OL/ZA/V+publiRr8sieFEaY+ZHSJOXCYOTx6qEa7rE
ykELBvsAXtlaSRMHZncT9oD7UbjkGTzWjyAxjLfKGl7ZnNeP+rLoWcakJWMwLD+0fo9J5DLPrJxr
348pAExjuN45C3d+A6IwP4NZHeHVECGHu16dNJeItoaHT1LR3yW6GxxTp3ng8aO/1aqKcU5QP9RL
0imay/zp91iZOPEFewBoFyRpLR1H4k51Cqp7Leqr0pk7uXLV66Tcj+QtYcnQvA9YktdVcWGzmhwN
ewZvXXLaRAE76qPoNw36poys9ns3j9M2tJ365GHd8aIM6k8Z97JF4DnI7ecA5uYZT8JoWw6QfXCx
MNcOKoTn0XXRFI+bRzlgHdk8Sj/bk/NNmUsGfvdJxH1CpcDJQuIEgxQEW3OMT79UGro8XmW33KA0
Hcc+JpEKjC3ItKcS3Y0hxNiwVQN978SjhzI0Uah9L9umjltMjyFGq9/IpCFMkrf6WS5tI8996MZu
3lhLgbTojTMgEPNcmR7OEkuXh37XydV9hGzokkO31EfrQO3xPFIo5f+OJYOsrk222StQrMU2DhQg
mFG0WJK11tc5Mz5lqTX9U1ef2dBRvqtm68A61fprCDNquu3Ufh6HYEmFue6TYfKaGIo+uxRNWJ9K
B+gPRVjtQa5d9lG0nuwwH59HJ2wfkdn0DwEGM9uBJ+I3MuZrqqraO/eIfygVh62ebo3fFPrjok6u
SLN96VqMrprlIGdycHpl1aWuchIDLOkazU5FcZTK2FSr6U5++xAhco9V3FV+efnblX41HKNo+Fu6
8BNSUZ2wUm1dJpGylU45mNY0ruwoezMWL/u6CTauk6bXaNFSli6sEgCiTf4BhUrT2fTW8ATxkw0B
W08HaHA07BUN1B8p2xp3xV00DhYmxSpZmqwdvnrUqvCX/IIuSHRqTB/N6UzpvzZG+EMbB+VJVWtU
K+qO1f0SjlJmunGmIDqjyG5+tu1pjXb28JX8jbmf0W/ayfQibE56rXafzEoxLpCoqrVMR8aWZxr2
X9eiU6JX3cd4drms/FBK7s5op9s6txjWYIvW8hpXNLy5FgUnOcAsnbGPfBFTpTHOlUMSJbgo/A74
t0mzc5skUX6s4Ojh5r8myYUcZ6bc3LOi1734XcHR8dzEffXCIu5nWmTN965zcDTvNPURxw736nHT
rxt2Rt/jpH9J1ab6BEc8OZVV1G9lgjX/rfgAl4GABfuo17ID4PnmPe/SncyzwmjcqOhMnMMWrvmM
huNBXCnRsLYpEcQWpa//squsVg66LE9T3FSXW8kYP058HZeXr7ocYsc/ewBhT9IKVNe5NChihXnM
WsfLne00BPhALc1aVtdZan/vPFU7Sh+PMO/R1fX0aqbtVrqmZZnEdpZN9mzg6KUgACU/pBwkfWB3
04uTKMpJftrbbxAExSFBNNBAKCANzTehzBSBHzz+btVzET5Glf0mZBtp4S1waw3ZHErkDPoDv7gq
R+NVbxQqv4U+oSdSmF8kXdXVFQh2CkwXyWX5sadtPBPZTxm1qOEeWizMb5muEluHB7sEjryQZORA
7rHNnOQ16+bgbBdhv2pBBZF6U9hF9QUKfSVpJRmQJkCI6jVxuqtpTLzEZ7V+tcc6pBYKK0QGJSzZ
lwhlI2LHFeygaDezhz+WhDtFPD14zXi5X08+sogp3ynozQ5RmD0ZCVnuITdnxLIT75OWWPkxjnGn
k+Yix31Bx5rM/DJqjpX71OjlQVpy8My9Y+GZJw1qpQ/IUs+P0rJsp8Uwq2Z1tUy29Cna+G0HSHJp
ygdP494yv/Rujkz3rCbqvi/wzVhw74Ao61jdO1DLt+YY12usf02WW4WNIE6jnPhqU72AmFQggJbh
eNM1yDe0sMSUqoGZ2lcZxiBecR4WfB0v8CdfddwnR2vzzzWc77RQPheTBT9ytL5Iq8/m4mRYvb6W
ZteFi2Mq2bdb7HLBaKwvyOr1D304lw+5gi0m4l7NtrVjII5xjqVgaIwI7HPwyrDbWVhZIbcWTU9W
G01XnSIf9SNWOhAAyG0AXuEhQBP636+mpIq6WvkfTTPSfgX/MVeCZbTPYwtDN7PesrXNrujpptfG
t9KrW9fmZVI30i0997FuCZA+7vtkp2HavpLRP65xjwPglqE33Ou7P+IGtQGNrwz7LFScnrWyHc9Q
+KZm32oUSYYlgX3Lv9w7P4BP9NBu9lT45+UB2oVsiZEtEEZH2Tk+3iHbwfLD6zBnLUZ1v1r5qNbS
qlQvQVhj3JZIt14hdLkbx7HmL0M+X6yl3Jrm2mtXNdF77nrD1q21+FIo2bRpXPNnv1ivubo5bLE3
h2O0NMXYKI7rlyZ3rIt0GVDdrkFoPMiY54bYAYnbTlN0740C1rXDB212PPVzAZX/SsE5XXX6oH4u
q4zMmaKZaxntGsNa7qtwZwe19rlSDQxNG0c5yGgZzryFZ3e+jMulZi15DLzMe5LBLDl4ae++/f64
HlYhj/RT5noBuohD+d799PRB+ZxOfv9IRum7uYj2zxamjLHadhtpKpOpwZouQby3WvHudMNPx1Kc
I+VsZVuOqb1xioHS42zmCEJ3ms1ybyr7VYi8LZtO/AhxViQbGwT2Ru+OBnk9oP4ZRKIBE4yzFXXQ
hYJ4ZG+ynDpei+lKSybN8zQKZKX+LuasN/NWMK31Fra7TRJj+TwZGpFyZ4GolPiv2os6dmdd9pJb
cCfcHu0iDdYfsgdyKoeJ7MGZlfdKWoaK3sVeThOl+msCXXi7inR9yE5Q3ALGc9Mttnn4bFo8dJ/V
0TWfuwwz5ExX9V2ZNuDG7SYnz+8lzvHWzpz01LWzdpXovisbGAXroAblvHbKCTGzwrneQvMWOEzZ
UkeWWDkgeVXsPCsvMOXk0+zM/Qv1ku+j15KoCfFFR7nnGntpx/Iv5LWoBpl+0LrEfZKQwDWCbcSP
iJev5TwFy2EhtByG2sQXdbmKDHTu7C8WlNt7l/RrIQvTrU9l6r2d4moHZyDk16nmZxw6h5UW4AcU
5ulJIrK4qnZ8H4MTAIf5OVExcCG3nv//RIQZ7IQoY8NtuRr3rupsUkcD2HI7TmYUHS1Fe/2Adrmd
8k3YF7kRnG9oF4GxpHaPhJQJn0wpdjz200+2ARrNQvrpZxuR4i78n21hoZDe5N0ba1PgPT65e8TK
tHNdW8UuKOLsE8/sX5NsxGFb0//p1bDXykzFdJzd1TaozPkylNqvSbpiZWcLJsmNqY+cVrnLSFDf
Ofp/8vi1hf4vfH/8NbN6lSDPzzdQufBUqzd+WFqfux5KtGkowU8dqWT+yOTJAVBcqrJ2v7meoqwm
Lyhf8563BSAc1OlSH4l9dwgO2KA6j3Il+EB4jwSteooBKJ/KUPteDlP9LOzmdOlCUOXWJVbeErV0
SUtCpUvvsKZquJWla8ryv/IR90kYIjtJVOWS7OotRd/m3N/UnVjA3TrnJPoWp61zvOe+hpLftM3T
XeDVp8L29QEAoB0B+bxpc+CtlhwwM95raT9/570b4bzez5coM/UnZ4DmKgNREoUQ/f3kxW0icku1
aiB9wYzUx+kcYumXbEDdLIfIfKgnO3pv2SloaFCt2qaIMT83+qd67o/COu0X6mmBMw9p7Ffpsavq
NaWU9yA81ClBJwQ6dX2SwWpACKDKTGcnE6POiQ74rQMWXQixPH3ds5mhuCZzkePIt44XY6sWu383
kRIdb2nr35T/tLU+9N/eg42h3/pueDqBWfLE+Lud5k+5ApHJacPwKocoUr5UVWHt710so8LrlGgI
nuQFyBn0AMBUqIWHTvndLq4wlJ3VtdkpWQzlpL93ip+2z+NsmF11Oxeat0FhJX6RQ9bysEuSOD45
S3ZH+lLjYDVB+yyNKdDSczhYf9/nTObw5kDvCP9JUElYDWLSpZTauwbR8DXSUyoE0GsQRFtMukyr
BPDY8ZhaXLngoRqY2SYdmb9lNJ0qyCSGjZoEZc9W7G5Zy2VALgsXlZURdVqnt36kxqVaDIHGqg9W
rdWZb6oTDVtQAs5FdeHy6EXQ7bKwBWwZ+Q9oxumbNK6nnT528I+6Onm0Z6BkS0sORZoYq66jwiFN
x4i9EwzHciVNmaXZ+pPSJM5Vunor7PZu5YK3Xy6itFGN7dpx8rv5Zdbs+tVVK9I3pb7tAn3ai+tk
7lpPfqYMz+mcVFQa54O4TvptMp60loKVNKsUrl69SNf+Xye5KVy9aSkT3SflVJ15VenaukJnH5dc
8A/iPo0CWnQc9DQHBF/jTe01zSukbXtGCefP2KHpo+OMSuI6wCnhtQstiY1jkzSQZ/MkRLxV2aig
9qr8CYiiu43RX9zBpuh5+OKVkrgYhuyFdZQaeImntX2UATtsqSfe+UfUH7OdAs1z9WHkwyk/9alo
yIf6mfWfy94/S60x6zTcUVWyba0AE3DYpx9ueHcje+vn0H4qB+RJfSPZSbflFvE588NxLTD4dIr9
jd1Advg9Sa11zERzDOq0Of5zkkS5KapZMikyK22dqv14Dh0A9NqI4Cu2J6Tyy+S1Xvh5WZ4ZB4NS
63MP45g1FSHILqw0Cpt/eepgrBvMhB8LPeL5rRf5zoBh9bnvvbdBCZofvJvJ3XXTuzdi8JvUjX4u
IwOTWvBPmxi/ou/LB1OV6w5OyQvdyRI4TF6ZbS3tfzF2Xs1tI926/kWoQg63TCJFUcm2HG5Qnplv
kHPGr98PFjSGPp/Zp3a5CoXuXt2ULJLoXusN6vg29QnGAxVAbX3MkcizsXjJGrW/l9G5RwHIjAL/
JqOVGtw3nu6+yKB9V05ji8x3nbyyF79IiFk1yWMYo7XlLMvPWaPd5z5HNpkiLx52qr6vzPxsuqnx
o/SRU19MKV2r+09CYflL4eaouPiOcd8p+E/FEG4Pv0KHqXX+8gl1yJr8a6iTqx9W/RUaD937qko/
LDp59odVc7R/dT0pXzGyKE56myt3ZCXxsAa1qodR+QaWyrhiq25gNDhU37OkI6sbhukjmjjZJwyA
niR+mx4OhKFG/6/Ta3t8n26YVirTZVnfc+BaJVDCm+KQt+O7xogIh3hG52LkmX6SVqP7pgGShZCo
MmBtdMNVBlp7hqQ0Fi0e1BOfwF7a74E48qGa8OnDZJnza4XfXlLHlfQQgIZbfxYzg/o3U/HfxeNM
NT0yW9T1fr9NxmLYYUVrHmQ805TgKnezrr/fbX0fZsuw56Ip8P68Ajd7qNx8ekz8wMOGWTtKa7tY
QOQfYeOWx9Q2Jr6hiAUrzGdIbp0K9qQ1hRfeT9Pjh2mxj7CHO5BpHjCFWx7B/ohGjYfSxEmaMiCo
dQzpPw6sz+W84WzipTCMPpxXpdONTP+0LStLuMva/4cBCY74lhu9TLlmul/dlJQdUhnq99KSS64W
lFeXQbk0U9Bjk6aah98GclOtbtKXsPAZSeVPyERRj20LmDY7mdwXWK1Mboza4lL12i5b/WuwC8pc
W3uLgXmKtHQY1+tkpa6aE0xtpGMWK1rZTSCftJj4LBuLLOevVBshCQ/ZgEhnrjgZfJ26wfZaS/11
Zu8Xyb059CfItg1lOnxhxBxmtYDxoWaFahbeO1Wf6Q8yvJrJrON1GT12UKxxD0v1EKh/HnPwjDDN
MMhsXgFqefbe7+iVoQqJkjLG7aHrKh84yBIugTq5yksx1jtrHFr7JNl1U2lQ+0Tq4CQZd9DRU7dz
mkgF9rwk3regtLcJCnOnwLG3/plWSoJMjYFZWexxGp5b/cvWFGlraWYeJEZ94bRsoyJtvTVXf9co
BLWek0dBUrPI3Veoremb+2rbQ/OmZU73GrfVXWnGzRt5+BjrbO/bOqbayw9iqvwaDM7oJ1xSaiIk
rpjZBAbohHFkl7SMliMZF0Uf+jsZLROX7z5nYuuwjOYGJkBh6HcPMgqb5A35xB6BMQYXCXr5wWKj
8C5zrQzvolxSg426BrnNyE+Oa3MR5nrX6FpGnNJ8HykjDRQov+l75+9CXtuIFH5ltX9dSEZmspz7
1TNLiWHe42pt6j891X2ZbNt4rmq3PBgTupLShJNkPmeN5Z5jlGh2xtKUATVVO7j9f0pjC8UK9Q34
qnMvXeNsYZ5o4zFjkeE7A+31r/bg+lfdKhFQNOIBeARJMIjpI0bISx+qnxfVKv9C/WUvQB5VyZUr
hzvEXxYATzoj3un0HO6Q6DG+5vb4R2lpxlOrtuWXZdJQtc3eHtvyk1WqB98di58VWOW9hrDbsnkA
lkeF+KRzJv2sxm64w7bHXRQ4CJnsjpwpbi74/zavMHU4VSJKGcEsPxbV0J/7CcP5BoGkLizTr3Wv
xNc4tsOD9Mv0BAZN7sQ64s3NorgcjgEy1BZya9jeImbmpPOb79n2Y1/p97FaaNwA9vMHLTlrUQK9
XdK3v0Z9UGWf0OpNzvMyKsGBNTZsPUZaPJDDOIbi9KbUA/x/btYehsJm6fkYMwCUPvapghNJpozP
JGtSSiC+Bjwa8gjnelhfyRx/60J1fHYrP/N3Nej02NDjm/RZFaUL4C/Xnrzc0fENlQ3MP1XGtVhm
ovLJ5vay9cd8Y9wgSmIETBly63f87jCBJZqxZA865LqyxExObcDpPc3HCvUXdd41C6TlXyIWG8UX
Hx+LLUIzUQLX01BD2Derbn2N9sEvYqgQPhO/8I9oG+kru3Rjh1px8KcatdNFSKTST+V+AhaTh4+x
WfwV9fr8k4MrBKqyKp6NoFceglhx9tSx5p/+MFzGpBzRX8bgxTBS71RbTv3d1cedBCghdtZlVIdX
Ui3qqxbET52c2UDagNCuqu6T5lc/RaoAMnvDFl/JXsqYMphvokXXLhoGg/KaOKH+QzcD71j2o3dB
yvxu9bFPDernlJ2GPZIT6fesA8IvysxkC83S9P626uxbn5nNt6ZFQCIju/OCxEYCps2C5a539jVW
sYvpPM9eFZ7LMUHjtZjRXqTk/Ckf9fqgWIl9CpfzqIm02HOlimpzdUvjoT12lnWGw9yFe2/055uD
jAgURbh/0G3+tem2+mngMfMlASyKILE/3wGASX7kSEklmHCTHk3ZWqP5Kd28GUPqPj9+i17eo1RY
PykQUPdDVj+pVoj/+eh3HtAOvtTXtmlyFsMMqz9vAIw4KI46TnBP0tWMVnBbFsjUWNkliq7eeZOe
PQeL2yeQtc9ux0c21Zp87Ur0vj+7Awpx/phTkeTTmQCdQFVnedDHpABxolGO0twGpBmhAIdGlqed
hrIJn2I2Nztsi6Ae6xQKjAwokzTdCpdsJdGnB7wojK+Z+ddMtuHNy7WjbQdWgxhQpCH3Dn1ynBIg
J9jr3EnTUvv3vnzp85eQqFGPOrm+w7A437aD4sO9Ql/ATSzzk/QhK1orjfsqPfXg8kVacEq0ivBZ
6/vwAS5YfW8DN0Myopx+WHZ838ZDeNeYVPnemgEFCV3F9xUQw3SHkG2EBqyu7mcj7r+HdfKcZoH5
9xhHez30/D/9sUOfqwnNz5VSjkffhmliOGa0z5sWj06zfIxVG5cxShPJLvCN5uo5Yf8paE3rPFRq
sfdLkNH7AfjoANr+Jc3s/hPUT+PgWQ6MvxA2yhCiE7Is5eMlvht8uJAbeSCyA/eIG82wF2KADKxM
g8l2joEz8mniGX7LvHGPkjqPrSaDdAnx3b9+aNeqT1nBTu6kTy5W6eGVlfAG0Uv/yZstvk47q7wP
rflHYCXTs9OXfOG6g3YKSTvdJGINqzmxxGnuYjVL3GBH+l1sqngW60F/dXpUqpf3o7wN5e0Zm+xj
Ej1xSOD/89YEc9ZdsyZ/koit3401dReD7F3f2TIwmFZynfSzF2n35NWDW6Uv9pPZok47gsCjHKt3
w4U8/730ySVZRv8tZKBW+AAina1iTLleLR5XDouGfNQDOL1d34V/QNDRTmWkl4siTvAF2XkPfyMS
tDFizZ/7aWEH5fZbuLSoRqavLrQkGZN4ffzTRAv7UxMOymdnSp9ydP2fZMhpkDrIddSZJVw1qbfb
Q+4B+GctVYPGai+ifDI62Vl4djOnPCgjmch3QZF5qkOUk3IMGxS8WA6x2geHCqrxDcV/Y70gmIK/
neJmj/hQTBcZ8BvVuG1xbgho1qjU+zV2mxu0xV2bW1cpoKqlShrI8fniWSqyzhjf1VkLKkN1HL5y
TWDXdI9Rq9/mvi920pzRZj5HHTYD0kxHwJrKmOeANDLt0bLB1vhVW+xkf882F3malDzgZEN8Xpvb
Bv9D+8P5YL2FG4RrsG5dsYxKHuRiptHU7NyxohDUtgieSVuGZp5IVDp71zxWsWPeeVoKWQ7Xv6vY
bYURjCXQPvFOmoMDDxDRcufS37vzOGPsnZiPcV4Gxq7AUQWgEs8b6QxiRmpO849AK4rbapo9ktrh
DFT6DiZuzku4SAlPSy1B7mKpJUh7vZXeWvSBwe2Pd8scnVLd4Z2pHIchCAu+73JMPt9qlEPuHL/0
junSxIU5PfhTVl0mPsRvGMTnS51qvkmzb/CiAy31WrqIQngNnqDLpMmuK+q64Q8JgmaPFvryAiGi
cJcCpPPJAw6E7UiV3/QG5dh91NQWTIDuqyDrlMEqD33kd+ce1hmqL/57cxstar07Aw4N9nlS8TCY
vNo+y8Yu0h/QVNGf1m3dMGjBng9gfSd7uPeNnNOfrbrrdjKhX7aDMsDU2EoMPk7L7g8cQLAv56SG
RVYVyNSw+z77JHJ3juwYXb6Vnqbpmts1X2R9QzUW93KcAruDlU3JnZiZm/rgkh8Bj2CInTn1D/wX
iuDoqGnA1D46L/xlDEKXl5CfIv+7hkL7vL6IUZAtdywszeXHlB94m7X+oBiD8mX5J5/Lcv09JCro
bYsCbGiuv7lMpzQWnT2reUnN7hJDROKBvcjgiSKeSN7hx7BLoLw9FPDs/9HHWwI53CuHSHGHvQGW
5Rw5nUE2tVQQBYvSAAqaoZSXZsFFbk35c+WdY66jgpPcmjK6Bds8Qr+6vvuj8yoHjY7m5Fsm9hqG
lZzKYfb/AMfIfg4YEURy+EO1bTaPKNNGF71y40vRDdWjHrp4FcSm9zloHaDSuNdddD8FC23DHDcT
N74JdNS31YRvuDS5CVpURqU5L9iLwGF0C7YC9QXiJLbfjfWEYHv9wjHxh5x6WjIVgDaC7GIPZfV9
sO+p4/FsQwF0OEhXiffmzrBj+6IrqXvUOqcv7uB3YYKbUfbm0D4xx4c7ONX41sgbS94F6XBAsjZ+
fxvgbONSeMrnD29jBRQwhzKmaXVwDNUC7jno+yw8WJWTnJMJLDyPcR1ZLfYvSIfNA1+alQ6aBrUk
BPG6h9rUb6Ad2lMEQn89zahRChSQXDoUU7/yz2s7zrvoEaw4CV1QlmufTISbdI2mn9kiYCFSFpPR
fZ06QKXSAlLdvGRB9TUf4+q6ymE4NUi0pekrWnpBHE4FsIPQDODu1j1kSqnuBDHwO3gA5BF6PG5n
zEd3QIU0qqtzGxagwv0aW5JMV9Rjj4Lda9L46qsDYVdze7xDltZQ8g2mGDpKfgVwkX0b1t2Ob2rl
ElAEeY1y03lc1suxoj84w4CjxwHvBABuiaM+cziAM6b1n+UCBfbUx6r3LC3HtPSdErvqvTSDSbWO
Zlv5R2nmddXdz8bMZ9gLh8960zSneGjMex1TuCf2v8F+DMl0Aw1LwDjTJxcAi/qxiNRhr2la/NTE
Nm4rbDOHSx91X6VvCw4UpXvMap7mls0zfUiegFWP9+sk8gPaQ4LtnaCK+nE07wtLCVbWmMCDpLmC
jBr742jz381uaZZoJu9zwykfEl9L5jfqmdoRhTue9YpPbgXdnUXNyHdO5aK5tF26RaApAWNzAlDW
8+xiVFFrSvxyaw6qfbMeP/RIt8ySNdUJvo42UNyAzAweKEv8WxTa3g2LKh0Hk4q6uIxIZ6ooBNUJ
UhiQwq5GObcqHyfC2ygcDkCIFGA3vXfb1pFRU2XryhMZHTJiPywlt5XfVrvQIUMsTZk7lc3ZVozm
zpw8GHVOgywkdQTbbLNLY9n+oV6MlvwB/M6AwsK9brac2aYxWr/r1y/wtO32/KG6R/nky0VNvIGP
RTme1udY5AUdX69Ub6Mw//ouo88xyLqVppbtweTm524BKckFUiXJn/klzbv2NamcArF9HX72EpBQ
sXuout6lJDqHl2qylFerbZMlF5T9GSj68wy+780q8viuQDg7zT33Tona5hZzDj5OqW2Cw7DsRTml
/2k33f36Pa3HeCJnYfNXgxML7F3WCFt18ak3mqcu5cM1JCq1B1vB9t5BFatKYqyKVayDU68DH2q5
UMjq1L3PKEjcdYOvvsDFa/Fu9bIfgxHd5ATVomFRmORFLB1cGJjB7+rQNkclCfjdnGy6ubo3nANz
rh9m4DlzV5+mNjPYE4MWXwom6500ZeC3vtK3FbSv+ANtA5VS+/zllxVkHkVl2tuy29pDycv6Znre
BmUZTR3Ue6f5uwwwNs4Wx+NucTeee6+9y6YBHdz/6u+Dkf2khBR+tsgNZp+dOIhuZp/2l5kMNVtC
SizSJ5eC8+BN7tLYM7AcHL5L60PcFqIMVFMTtUIb5bdltrWswHMOtt4X5O144W3gt6Y2tca+c5Ty
sA2owRDtzSQzD1QlfJAAETrq+AiheaGjWqB75r0MyEWFpYAQvlylw1oC5Y5vmOJaIZftTvYenna/
t1QO0AX24wAFFhWdTaND7v53oQ4ZRvbvXfpjm7dNIfUd7csQTKpdlXuz4L0eNGiGLnS+gOTvi+lc
YiVB83WGqhdZZn7VYv+ntKQ/1FX1pCPvd5A+ucxZ2u6BiUwAWVlH+jJ4g7I0lnzBznEBKUwny/Ld
e1gE9dUvKQXrM4cBjnXmo/hceYB5sBRJhpMlI6Tto4dZVwGsXjsLu5MqfjRLUgArvjhX/x7Hjt3s
wrJPdX2AAe23KzJZ8535nOmYsMgopdziUfeUdWa8cPij/qZFlnHoy8I94NfVP9q21T+idjk8mrH5
H8e18rN0mUv/OriEpeWxtLVgjdwm9mxwzupYfpMVNJ9/O5nkU/o72NmcHLY1lO4N6xR29MsZaj8p
JQIhBpbFuYVeSN74Z23SwIAUakP61XD3hvEiG8m+MPccgJNPcmTweVNKy+8Vd2dqgcl/8ai31T5A
cxiyyzB66y11fDS2pHe9bWJdP6pejaLxFkWZsbmy9ZzORm8U+w2G3uV6f8qxVdgbGSCHbUDPMVcK
y+rWht2nXoNvJ2XFoQXyKpxVNdRX6bStX6sM70GJtLVfioFSSPzVL11tPaLwWgJp20q1PfteB6oO
bmCZ/7j1Tz3VFKA643HrkxAdjRrAPcr3rd9zSRDhXKLxuVrwsejM68im5cl328MnOavd8VZqjnk1
Z8U4+uk4o1KavplkEf9aQhewz4fQwU+sKxDN91A0yN7KwrAlNABZfeKTUfZvGO7FlVY8CNZMEGnw
ae5Gp7Jv/91lKmwRBHkm/ZbqrVFb16+JG0ht6ZKJc4qdSlj35XEagaPuJmWsLqOqPm4WKACNx5so
iEmfl9jVpbMm3s3UiddZciuXqorqy+gPj/WiKbb1J9hjXOEBHpRaT9WdX/Th48yp69AaZfex011G
XMUMz1Gf/rVGI7SzuCgvwlx+C5+bCA8I0WMYpQiKyoTl0nrpN41t8Hnrj/2sP5VLVmDsguI2tyXo
JqXYTw3p9YP0eUm8mH4CVdg3VhWhCkDg2pnVPHB2xYSoqcqkQM/T5E7G5TIEIN0h3qCnDi/3tg28
zzYr75wPPtSbYJ9EQXIj35zcyj4cqfz+ascuJmMQJIpd65XJTQZGK4ShILd9ly9yWjC01on1EjTl
Sd4e9OVThHTBxU/hBK1LunKrNMvv+V8vi+5DnRX1fU8h+jqpc3btpjC7SlPupI8tCnpQ/xaDdwb5
c6MF98wC0WgQJ7fbCrqruci7mznFLhvB8nnQrmrfdI9FCsdxyNLkjwZ4qdv40V9W7tlo+KjlC3WS
5kIiN7+z9UL/HDnpXxJh5/611LPkG1LkKNGwB5Kcx7joVSGLg08XZ2r9v5vq0gSF8T7qGe57sGHX
/QWlUJ3PcOTq8VEDdX7vIoZ1V+blADwvpcoWGcEPdXBulkVKOmqVvY3e2J9too34h+fl5wrD8uPU
pd6DPlUABdb1GqMu970KUNVNl9NUjIauSO1KHweqCh2H5aQ5LjFKRXvV5V0CmxqUgPTlEiNzSB9h
lb6KrVqUJ/ep14TKgZqkvgMRqJz05fQT+RVno+VuQv/wmPiR+x5oIDd6VvXpTzb57yESpxaNfov6
DBig1Zs76ZNLzGk1a/v8Kq1o1qGfNql9bFtodSOYqocuithvFO0FOxhMXX51SYQMYkySURZ/zdjz
nDLPMg/zSJ5hb3Yof5ra+FIurJux6RbDBDCVUMd/QD/S95ETVM9Vi5fmoCJ84HcNtiVR5OyDNHK/
k0JFZC/w/wNa7xAk00M+KzVO3RBTw6Ieb11foWAoLNYYra6ozJvlQ/dPnwTKRRn0N5m7MV7Xuesy
GUIoy8rqXPJug122FxyGIDaGpHrHf0ofJwaH3Tv8OdAcG6Rja8qd+jHqA7JjC0P7bltHXiNKFpL6
oM9HT4pmI3j+CycWm9MGv3CnhvuEJOBVWtvvAcp2vofT/GdkPkS6Xrw1VR89m3nzNYvd4mtCvvwS
AJg5gLAtvtrNqIDEzSFIL83OauKdzrnkUZpOeGNzFFNec5QdmqxI4VmRdSdaTdpkYRlR2698hytP
fpn9Ld09bMbT+CsKWaIPUdoQf4iyW7LAkedN33gA3sAkv6/VGcHfov+0rqWP6qk0fMyKKiP7XGDM
ejCzML5rvSpDgcwP76OscAGUM9p3lfPiYcIog8HSlbrtm+uQwymr/7TALO6KJB/uOpjgnxtzDnb9
olw+jSGaM7H2DbJ6eZznKnwotCACMtbyH2WP009oC2soUgEohia5+TL1JjDQrvHZqC2bMTfu0121
1L1gawKmDhHPnVJ8Wt0cpeDi7wCdRZxV+5ciCcPjOHjvd/Ovu210u0OiaHgZQbUf/w9xxQQKgsfw
nZ+Zpf7VHeM9VaEJLCPYbxUJiH2MntH3XsteV5y8V93Nztj/nQ/Nj1rBjE0PfRdcReA+l+i945sN
jRRrgAjdQtYpFLXamdli09tizrGre2C8T539aS0y95yQLbNrUQ1NmofO65ovyAud2Nlj3DmY3V1v
1vrJBR73fQEttZUXfI7Qpr7ZtU+xa+lX05mn+lRVwGmL4WJgm/IyT/mDXlTWm+FG6gOK7IvAsEHe
fSqGM7qmoIOXJjafsF6UwriT4KkaqNLaOLbIaFCOr3kfds8yaOqnjj/8W9MX2FW54WdkpdUHs5/c
gp1Afxl7hwdR7qkPtmHOHSVy0L5zXStVeyggL01/BclYHwNVPRd1rp9aAzZf6mGpBQFM20WJk322
NWt8rfJsJ4MijQMN5qcVkGGVLs0Dd1jPASdwMzj1ZVN9yzi6uXU//QCHy1bC160ruZHmqRknjluu
H5wMiCbHlYAzpiSZSaZ+2rREhJ5TWj0l91/6IiTGTjlCiPcfBUMk0OqzYZ/0qYF9jgVSbrnIPD/1
2cNQWLU4pWNjeiiGxvps2JpyHay0xJTCsj7ndTM/Ixd4lpYS0YX5dBF18yfpUbP4s4oTKKBxhnQN
sRTHDot7WUvrSUfW+AaepCmv1IYRdCes7KgoxrmtHifKxZtJU4KnZ8aBC+xckaXzCbpb/QCMykU4
bVEHwjt3qRcv46NboxK+dEpQrMCROalLWzr1Ln6PWedskXlqk+iZkzu89ZJr2ut9S8Wb2zng/Qgo
ULvofRmfTSWnKSNy8XLL9M6aqTtnleJ8WHXzFY4HBuNyCyUZZp/W46MdZ/Xl9+EPkevtEDkKj8dp
2q1tfzDmK1oNk7KXW7/C/gITr0tu/bK9NIa8CA9FWgN2a3QU9ZaSF1XWMlyNNKUtlzVSbuse4prZ
zPFOiDbSh+ap25yQLviHEBHA4l4xaJ0Sz2d3Sn4IUuw34RC9UScZXLFl2+ivgQ1+tg2GmTud0zj/
sVpJysIS5yk6pi5Zy/sANSvwQWz71Q79T/JnSnJ0m5TPTtPdjFEzn9Q2sJ5gquUkn8rHNUJ3kuCE
5fu030JcrTKftqVQO9gDszhYc8aRftSje5Mcw86blP6zMzjpc1zMFxmUrm4sjq5nNy9VPPefvcBG
JsaDWCWD05CNxwL9glM3qsNjr0M8M+1FPsxLwqOUuvFPLR6BvpJMWO6s9CEYI2g/+2DMnSdxWek9
YDFDOXkIhaEPJvYrgVeis6h7+nkNkYGdl3XD/bsNxOSE2qXHzFhUx+KEhHoRJO5emoadjIe4COp1
VO3TZ98etJciUvQXs1y4N84/+s5+iMjDIsVo9iEyR4u+szT7uZ0w4oMYOkD2R2cbKegwP4oU9Bo6
QX8BiD99c0OkOg3N8slFEvbbiksYHkjTt01YutQQATJim88bKuvZoFQ30zKsT9h6JZCsqR4JzaLv
EMZEJWYdDBY2he0Ob2VX1jcJkHgwgABoF1oGEgbmozcPNySZrU/SpU0kTjwt3DUFS4cLzoLP9vQM
ldBEUw8VHX9BYsjFVDXn0iXRf7YuuUPv6NCYnX+TlqxR8kp7y1nYF8tqMoD7nnOxGuUv6ZKwX9ON
icT8+sKIIhdaWa8wZoSfbPQL4YQKIHnFIW9oZrVMqodJ//oBmbwBnJMF6oygDQr6fp3drXM3rHOS
UYAteWMAkSLrm+QPkTZr16L0UCRJl7Sw5l2TpUvGxQvUK2Zw8NJmUHWrk1X/wSNDu67FMt+tP//W
7AxIpOtoNeSfO8NJLulo6C9NBwunXMDwUlssK95djRP9V7OGtyOlRgmWUSk11kuwzEWN0H9VNSyQ
AbcBsKCghmpDFP1YUigwL2LzpjajNh0mu83ZHQcVJ3hGFMTup906J2v8PSq4mqRd1jkZO6t9mNWI
AF/KqPgkGaSk7yDopEl8WnnVW1tyURIjd7k91XtOXdF7oLRlogxvmSto1ADeJHVkp2RnS5di0Co/
JHJEvmq5D77m5veIRZ0SESwaPPV1ofSeDZElMi3c1dZ5aLFdAO7dS2pHkjlp0xrwI8vuvKV7qnh8
7wutmGOnZi/vri7szoq5tJtf451m097W+L298hwzRMTs0DNOpcUGqWzdN7/DZ1YuIdnwR0VxncdJ
D58aU6vvsaZDBzUD/vY4YbRydDXy0xIsfXLXFCRXo/Fumy5367oN4i0cFetTUpFUBLHCi8lLo072
1nvdUzaoJh6TTVkaGNVZQUnCLy2u/LWKq9xtl8r3wvfh32Jqu2Yk6LXkvl9EFpcVthAjwiRNb9IH
eTZtD6iudT6palBcPjgjy+gyYJDEubyDrBfg9q8BnOH+mbEtpQCKkBnyXER3oDjXOsDBodB8XMmT
CN/lLv0yV2hEkUd7dDq0+OdU1V+xottrfahhDJdflgztZ4msGvKDyZy9SAskztdsLOt1HoYi6IQj
I3OVQQygBpR10GyUVTsrdA5uj6iAjCoVAvbegouSpm6iDp2YKO4W8gNFFYJXes3pcGnKj1vPqC6H
7ozmU5Q/wHcCaYQcW3ztfAOqQebP/3S4zfiHD63w9CFI89X4urbXSM/nibvHCi0mx6VWe0fPzYeq
Hc0HM8WYL6KIUywtTdH4tcBP/3MrMTr4e3Sj2+gozW3y1JRRv9s6vbjaAzYIrtK1jm7RigrUT/E0
3v53zkSS0sN+7SF01B7xOL9f77Y+s6nhMzkpRtFxjtfb/xook83+SoEPB6NlpQGhkcukNBNq/R3C
UpZ1CUnyT8hCJPgyWPawXn6N+hqPMWpUDMQSCBL0CiP9gS8IozkhFtrAainCT679h17E2ovAc0ut
y08qzM2DjMnFK/9UlwBpoA37HiDxgdZ/sUOyve1h4Yjvtt+6xYvlYHYZvnDLfwcoW0SPt/8KCXSX
30zuZt3d6egb3G/964ytrQ3BoQ6y5HWwXW06e1NfXdp8fumVhftmNI/pVGff0gxnwEgLvAfHCdoH
ty3qYzHjZVkiRNajjbM38B2/la5lvfaT/QkBZ+c7pdYATMzsXgb4/l8xqNo18+x8z4puvMuolIA7
IMwGV+flmN10mabdw5HGpH4JiwrtR2GhPoneLYlMHaUjiYfKGaO0mAw37HMOkwUGvPej60qt+XDb
jV64LxXEcqRzhdaBb44/hq69bIDGYzKoytkwMRIc4CGcjKVorqjt366q+09aWDuv5IhurtfVL42D
2uktcCMfJk1mP8wZ6AbgXjDkpzH+1ES5uzM8tThijDjn9yrewqcVndD7E9Wv0fiq6rsJYuXX2Eli
lIpwsyXhanw12so9dSBVSV3TDAZj2Nka7kBDbFFS4+F+nGJj4d2T0g07F+upGCEw7OVcjNyDXVLy
/zV5pBcQ9No1VV3zcmZw7DsjfvKcNDjHlG7utdC1ruD3kjsfrPjCMqkPiG86XxDoaFFcthW4Ybl1
gBhtsRfpyZ5WGtkvJFxwBJNbucSNXnFG8qPD1idzIsczdlXldnsfo+jnIdH0x55vog0tK3eD6oeH
AQ9Jzvb/wGh7rdIfB0SqpWuDzCpTHH2IRRvYvFTgD86iPxcUOCZ74fSwCdZN0aJsZ3a47ExIzeNa
39vqQcajygcSGTp//6ZxJ810jrNjNtU4sG5wEAF/eCjq7cF4d0dpymWNmbqwWKCBP1u7MXsSOYBJ
Qlvf+wt8I60AS8ecoUWgVC751zT31eetwwK6MlW9QkYDOVRRPEXgYd6Hvjqt88xFExWgo33Sw76D
U0NT+jIzra6Jo3ySLpkK3/BHZsbIEmUBqPHQVd4GZOhP89Q1J2l2OjjrqkeBQZpuo30xMj96lpb3
iuCy+Zb4Vfecad2n2uqUt7gZvXtZD7EU1MpCRPWT4WVuevXP5aYogvVm/H96/j8xwdC03yJyaLMb
oMEfV282AMCjAV3+IbWG/MFNIvBhgLG+NG745+Ah42/AXUYJvPqjyymLz4YfYGvUQycMZv3sNx0K
wIXS7E20mX+WvLPDKun+E9X+j9rNu0ejA3U9uRzCY1fPfvowvjF3MqwnxeYUpUYOoBGMAH+qgf3F
Bz+PwlWPHoW7mO/Uaf5ziszDCJTsq0118WyBkb2rUHv4blrPsmCtqM7RnPPhglr3+CUOIbctL1Sq
RoD6Sd3hgViNL7YHJNtDIupzEoyX1jbscxjazW5KR46yTQfap1PMo/w55T0hf10O3ac87szb+rde
3itWNHQI5Y36eeurwyQ4mhNVeFWWq38tb80zhR4/uqz+Q1utMR5gebmzdieVw61/LTMuo8NEolVG
g858AnZVHJpALW9TGo7HOC3Mz06BnZ+qx8FfGRlGvpDMv+cmfQ5Kr/tu6Ka6z9k8vVCrAPnMR+S+
s81knxia/mRafrYLe9P9HIDuOcbenD1kVRY9IHajHF3V0T8XbkUVuKqc/wQHZIyyL6idPHpL0tBf
solzi25VRHLx6LYpOUTfzbR1BEV12o5EdosYyhK0TSRP1MOlrMy7RdZnK81Nnp1c2lGFtUTZbau1
lXNJKWuLk5EtRpoYwP5TzNsqfDKSU5DbAXj4PoxtsBfwhcAwMj5Ch8nNQz6jFuy6vCjxC0d57l5i
BM1RJSoYTTt5lq4xaprbRFIOxzwHMxWeN2cePwF+EGVyp5ha9ZgXat7/pcT/Q9p3Ncmpa23/IqoA
CQS3nXOa5PENNeMAIokowq9/H6m9jT3HPrW/79xQSFqoe7qnQVrrCYb9mWS2XMJSMQIbayAXfSjA
2zzaWb6uICF379L9KRt2JVZ4B67UtHWXS2GkDO8JSJepy/VA6SfNWk+JWxnMQ8BDC/uAebPC65bI
iDdHCFxll0Hp+ndDUK8kcq3zlvfZZRr4PVYPmgTgwADmLHMdZskcdEUjGQ8QWVScEferUOo5nUEL
iMoZcp1HUm5J3ZeXxEPSPYXy4M1k1oPsKn9X+bWdz1jpg9RQ9yxYmo35z6kOuPfqgHtsg2QoCqSx
XOhOHVQGQeXMYQUutilkX5ooAXzPKp3gUHgP4FX5R7ij+cc+hFfugihx1cHCQz9nBdwiqr7sNiMp
P+lAH8VpQDDUBH3l7cOq4TDeU3Hp0PGlQ/Ah6ZgRREo8v/J+Zzi5uapAaVWLlO41lxzaoHH2pYcc
FjTB8+zCoAcBP9JQL2PuERo85zLr14gCmOAZAQw+YpJ/4oy2SlHbP8K6t3v2fGgyoBsPemiHW9C3
8xqffwqkMyxKv2+3etSxyRb/W+VDm7bmpaXxJyE4/wSXLmtdMA/UbQdGjD8EGS2+71gdnqvSTg5e
1XsLip3wmwTWTgsyGaC6YVccgeeJ+8dSe+NVLQdcN2Yn/NHwVYrDl7YDFtZSDGTTST6MNUbDTv/t
OnhzdCsLa3E4ADJximh4bkLuIX/Xi5NrZ+Kk+/XZ74Nh5keABakQNQDZHG/bqKumS7s6szZ9n76y
HEo0nVVAzh3oCF9hIiISw9ZKnUE0Fcy8OvIXHwZ0MO9Eu4YVUjKbrphmUX/fIcm+TT34h5AWkszp
bayaYgsFNbEoqkBs4dwIkcwkGc9RndvrsS7ifTHIZp+YRbvu4QsOzUOI4Jr4S57MGBbb3iC7tyLO
j7AhUXKyzyXMNcJZ5STnIjfDNxjT2TMXCPhHScFvATYZe+JqJu3AOt8PtWmf4Ss3LAy7pYsPAwkQ
4KBUIJ/CDZ+4IJepaC9ekg74vXtfKANy8KDCCoVT+8zMETYFiVHxjX4l3TmQ7AvwOMUc4GlA0Aye
tKcA76vJ6enelQYeBDnqtFjEPBxhx4ImBOEHiEVDBw7L43QAPEyBaSw7+AIouI17vWp1Aru56YEH
K4kvJAGWSXfpC6YHYUzTFy9MyrVO20fE/s4tmA3rFhKAWBfr0+nwUVwrzusflTvW3ColA+TAelKk
3H3LXBNZD8PprtTznPUAddWtO7bsBABsjT2gV33qGuMKd6gAVtkB3YYAQ+V1J78Y0M5WG6Dy0fZh
gChhQnUwfWnvYC8FhkkaNFck2aHGANHE1zDLIQtIyfcYLgAQ376lVW8fO20/Ibk1+9Csyyhf+6ad
IaMAQfUY6flNo27p+r4cK1PK2qJP+gY/3danWD0wxULt6Um3pn4dm3D4SHoc3ktHK4B8EtQB4EuT
ReOclaBR6SazRn6oWfhNtwawwB7AXr81sTkcZZDLB+Jk8ZqBHg5leQxKN+9vcXgf88CFmo+AfK6N
lLhnGIMtJn3coHbAmBxcf44av5mCF6Ic/arE3JV91dxG+Tw4UXNKxhBiwzTgG6Rt4VMc2QDNqb5p
wMWCZ1aV1Y++Rp2VOeGbCI7fsykYDwsvSPqDhi61wnHh4hN+viOePsCZNLCpHkN8c1Fwxz8NGj+F
BMQS68l8pqvuhpsYYGOOyWwQOYMS72MBYMKDg7reY9jBxtQfY3OvQ3ua+CArGJai+9hLWMU6S/2l
uKZ8Zu4od7qlDwDAWJvAxV81fcWDsfLrIYSCgIOnx/YXQCJwqGDRWgBz3VGLUQLlrBlRMEWNZbRY
z+ItMpQMRhzduCtpZs49iEGuoQsB7yAGReHMqvoLGN3NzSwo3zUsxK8qMdH0B3ouAqhh8AaAqwkY
p3+po/4dO01drlDd6GBf8vN3fV++6iF9pWNBsjpxQBVURWNzbL/3TtMddIUYsrXVMvaouBeYq0Qk
e9BrQcpS9eZKQPzKCvYidZMrSkCLFm5oQAWxNFhkeQTI0k9s7ISSTYdbL2znqCGzSCxFa6l1xrCU
JRbIXKmyJNFk3+xgB834oDuM1EzmrVdD5laNB5xjfaPCbag7gfKuCtHqscTUoWy8HBqXyzTpnSMd
BJ5ZuksfUng4q37dCOHjfIcOVD5+TUU47KfDKAsQx2LS70XVihLUQbTdroJodyF2Ok53TVfoM783
UUkqTl1N+L5lUQkcKMTHWyCmYAmTR5+iPPsMcFiHz/kHfYqy6tbTrHuNPMXAC8Lk1lfDsJJWBHH5
puX7xpebpqR0BpNziA2pQwrSzMmQLFhVvLDuA7pPjwrHG04tnIc4PJkXuqvxHWTGUIlfC+rnG1CD
YLHl1NVVBBROxx3q1vfSiW4nVfFPO666fKfbrASCap6peN2uFUuppBJOI3VYrgYTJRTqyOC19gqI
eUKPMU7lzkcF4XNfK10SyGVfejFa8LGDobJBR375/aJeKT+qizLk9D6P6iL/Dxf1UOeGVULcQJkU
GfDKNuwTMnXzsoD/iWnnSNvH2ERChCE8griEPaE6tH4KwLYbJpupLwQ8EYJFVbfQfXoCBxStrXTA
6i7VflL3WbmyGGUoItSwUACRFgd9pg9hRmDZ6JZ4YljmjwGrD03AGf5pIqeolIc75fSCa/WADplm
KZwsnTUUwM6p78MsRd1BWKRowPP/Z+JpEhZ2Hmi0h6lHzzO917Iyki0n4+VDf9Jh8z8Wcbwt1TdK
XQVKAdfl/n17Qf9rk2Az03VVe9Kxrf1tIF16BShR7goQYGd3v8zAhWYdp5KBOwm/Tdfuqwsx+vnd
/7IDp3DV0ZotJgNNULl2EEosTthMmzfsZbZEpM72DpHQ4Ik7AqNcCEgR3ZEVVVchVeBbm9Hi0JjK
fGsWW40NK9lmOE2HsSPDSbBl6Qt+0qF6THePwAqt4xJkkSmew/rQBuAc03E/Az5GXT8N6xn6aKWn
m7r1mbCqX6f78GLTlEDlX/CbiHf3ylLs+WxrcHL7UJ3StSiAQW+pDlDVrak81SbUWIaRn82nctY0
eq9WTW1dGuMqmrSBsdQvpEdZNYfod3Ax3ODdTTtrd6+1KflRlMC/6C5d0tMH1dXUMGC6V+ggoHFv
ToBu0IYNZl2yMA/Po8GiJ9phd4pKP9tzS/CnpIKxMwFDZqtHWTyWyzCu6Eo34cyO2k9vOQsdbI0o
ZBusEnM92oFABggW/l1DNZWsOgO4CwflZLTKKLUeCuezHrpPBkcVf8QzR7dKWt/0u0otoNmRoHzp
8d8FEk8ZfaWkM4HWUE142PLD/RT2TDiFcuFBn0GLkh8gBtIgjw3ApHDerYi4O9CJfxyIajpjW+YA
4KLT9A0XUq9e8aPdVWH1n6c69H6VnuCP7emVdIwFaMocss8SSYh/3gLTL6zbjA0mrCCrWWME4SGp
UbP2aR8dpiZXfcU4JCAD2v1FWp23/hCComNaz+4xegp9DetJDDcWWIOoqfUlevDD1LpvGtBxyBS9
J8Qjq6m/QLK2vr/LIpPjyrMyaIgCSbOLYYS402d/av4vfR9m/u9TRX97G2kdBclseoP/fZok6/A8
+VPMX9+NbxdgnQ7DRV91f7n7NKAB/PbSv479abqPb/XX+F/G9KX3V/ilV7/6/RXhIgZmr+74j/f0
71/311fX0+hL66SFn8E09zQy9X18V7/O9D+8fpYC9PDxC/ql/cvL/nKq39af25U94n7FghJbUp7v
CnXQZ53jZB+bfwrRcQpPttNnf712CpniPrzaX6f6F9d+mGp6p9Or/XX6D9f+i1f7f5/qr59LaxhX
CHRD9Fx99H99t9PA//xuDbipJGAq/PZN/4s/+q+fKdz9kAH7t5/JNM30mfzp2v/Pz+OvU/311f74
eUzvcvrk/zr1X0OmgQ8f9zSVC00ynoQQdWlhe+fNBiwgTgN2z3Onq+E9Cly5BdghOiOFjpEt6PaJ
yPylDtR902gnY3Ad1Og0cJ8BSFaMEAeIWzUNxJp/TKibIZR65pDag5vEWMCxoq4WJenNoxHm/SER
oQH5CTa8eihwNzm3n3wYDAM+Z5KzVAefu94hThmU79HSBw4aOzb92bDOw1ipKtWGe78iHABmS2hr
3aN1oL4EOQhUJUWxmyZwjS48Q8r5w7w+GaGglsIHNOj98LmuLXeWd2O7LzsSPaMEXKKenLuHuC+j
Z9cbvkCtGZ5CqpXHEHMA7fCsW8DBQzkQhCLdKsiIDBQ0g/SsYfpgdj6fCegTrIqqVEZTEMPa/XJK
g7Cy5z3gQz965XSqY5H+qCEmF0MwhgNXCHC4A51mqEwsPDcw1sGn0GvJcwYzZ9SFigdpJuFL33je
Lopi+MBXBEJGAbbXpM+alR6ti17OeWJYOz1q9/ypR0Ht4gYu8BcoalqqHCog8TrLgG5/A7HtC8SX
rFtkxlBRj7jyQsi7N5b3c5Qm+Dqr4IEVkL47MyjYnmHCsOMyp3vfLGy+JAakBSA1c5oiCgjDnGrr
Tfe4CHAh5yz9fdPAEFXNU0ilI4xU9waWHv4RicnnADAIuEqZ3WMAYSBD8EeGzANM7g5INrAVhen5
2fUpsHsNdPRGJGRYJNwnGJ3ZEGvsMhgEoum6SEdDJgqgItUsIy9YA3ZuLyAt7zy5DmwyYdAS/BiF
ruR6DJMcpCAEkx46uhlQuEsdnA/gykBCyfkxOozlKpY9X+ngfAR9wIJCy0oHU0rJEioG9n0UMNR2
afkyhCSsiZlNK12mkABZ62AhSn9BB9Na6z+BIKkFPyUj3OiZU9uvF9g21xt9LSXAZgvpkI1rwLXL
KSNk/PF24dsk80OBfMKL78K1xcM2c8wT48E3HFgkqu6IFseY9qjZjmP8Qrqab5ykTJd6NDJhNW9A
fX6rRyGh9xVsm+BERdEd/SY4mbKPF8yzAhiAG9VjC7LmxiMdhHdUU5DGOuWZdzH6oXokbVU/yiGb
h7FIbnFlPFNAzfagqY1rKhIxlw3t4UTXwZZc5t0u8d0clmPZF2gBJrcGMPF1psDzqV2AtceHLl4B
4w+dFd+xXmQCbaTRzqqDbraEwrYBj0SqPHSCQTwKcEkLBoB3URvi0TETKIZCBGGXJmBm4fcSrErR
u4D+kdOQVhRaRDa9EmB8t9KFuJLui0AxvjIzlKsyhEa37tMHkUGPqkl8JITUtTrOLpGVR3E8hZAt
ptIDduWfaynNA/fjSDmc3UbSQdrCAusiYTu75fh3DtweyWVf4Mig9r/XBz3E8dO9Nxszextq2JJF
ACbxEeaJTlxGD4BoY/fH6vY57QVKHzC9/Cxa8QqZJQj1DA4ceGrRLJuQDitUFkqwZnbTwU7qGv7V
qrMJ6h8jAfLUs6SFflxPRHUK5dc2kskRru6vfeVna7eCctrIAwoEqL2IIMNjefYBho/jJXb6BW/d
dJMOdbVmogmv2Po7c9so6EWk5ikH73QRAZe9lqm7q2gNmi1wEnOS1OOm9cQupQ27upXDrkYCOLM9
Iu+r+yxBIYWJW86sjob4allsHUNn8JjhA+67NNhCQ9KAHB4OFQ3LtcHCbAYVBePIHFeu+ritZ0Bd
NQ30tsFRuZ8KgSpzIWWybKAMcmgV20Wf6RgPOeJlY+bJXEbIJ1kAPeQdPWc5Ny+6BykGZWgSMaDh
EKAHKt/sIUIIdWndR5mVoDyXw7xCVcR7+iWHLeRpsr13G/iKcWBeFrpPH/Lczy+EPcFXPTl7KGNd
cjLPYRL+6CX0MYYcwqlMm+qpUzBQB4S0o1GH1RO09MD0BgcIkkHYnAciFFffqsQV2471EBvu0YOk
AbAAkFPEj+6mBCBvBRvtBStMYxGpauBY9Pk2CYHBoBFvldzvDFDCahlUnjv3wrDbe028S8veu7ae
34MtEdnLoObpqzSST01pdNdoqPBRQrgUVdAqm1mGgYpRTgYoUg5vtAvatQOwzA014IiaCxmO7jfP
cC+w74H8RqYqhhWBjL1N+23qIQVBmzh/0H3Adh2lXUINscAzME1EviG8HA/mYNA1yiKxHwHLkTnk
0lZCLKCNyJ9Z3dUzONXVQO7UR8k6Mqs8u0MhZGAHfTBreAROTX1GBcs2yEo/5GULGXTdJx1V+HNJ
v0iJw1YDXMnmIFQPh8GD13fo23CEZFb6CZ5Mcz8x8jkEbdkmKV3rCd5j8aIjENQIqeFcg9SYwyRq
3ElXfUIV3OCWpZFmM6ONn4ZIZalR3rWrvv/uDM0bcVv7RYQ+8HZNyjeQbclXLgDDbn+GFWp/jrD+
2tKm6WGoHlkLUSRk7kK9/kiyKtgNNQTrR/sAIV+IoXjFAzfpUho1cAuD+5lKkh6cEZnKIITtEBNF
fuxBUlx2shtfjAZ2DtYaTxLbmOU58S9skTi9e9HnYMX6l9KxLsLoXeBo0QqDCjEx9WdAFNP11DdU
rFiGVm0t9FV6wIpHc9NbULec+qCQVyxAe3wtTOyUCwCznoI0/Zby1vrm+NVsFG2N8mfnz0BFyW8t
h8hp75vwereRiRPSAIUv8eGkmuevOcw7Cz+mF4lqyMVL2bfBs/LXprXCpU1lt6WVRPWgaHA7CwQI
vTK/Ncyhj1XrAVsF9BuTXnNqsKyA6DbQdE7HwTdPGrHQo3kAN/NoLO210TXp0S57ZyYB3awpJDZd
ubOspr6kEBB6HAVYmy53emCTmLeJujJcekCELHqzcc89dCTX5hgLuBT7LlzaQDJq+npjdbVYs1Jk
1wjUQoi55eGXLHR3ZS7blyStkMvLaLc182y4eR1ujzrC5MPVCTv/yYwamL6AVLThVhE+Qhr4PfUh
q8cyOZxgOR8v07qN95ZTu9fGY1htQsTuPau7bz7t2E3CEwarSYiQV6ZbvuXFisEhbWbByfCRdMMx
9Dvrk+Xk1mIYiXPEf73YQzopX3k5B3A+gmReKGB1VYh+ntUsec9B6VHKCvXFi6HGwfpqX6SNQDI/
bleFtOqbG5ECYlMNex0i9zLWEYgCmXu03Cz+Pjr1O5hf9svIvHDRofRziW34z7PaMNdQbIOABodO
Y4Tii9EmILMTC/AzUp2gWl58l0TJ05uQUBscqFQV2YNlVu43J3GWjBHrTfhdOYdjVHY13TjemA4r
t4Ww02VbtMm8CfCParcO3SgG0oVXLZk3Vl7DSqoHOALgNCz5oFCbVq/4LvmCh34DD+yq2rYSswFr
CJJA5ZT40V8TSIw9gv3IIH/AIQhXNmJpQQvibIshgJq/8A5hDp5jhm9ul4MYjxtuCZRpF16gXQ24
uoXdUgx363OZOMPK55CPDwO3WpdBFR6ZXWQbGLz7e18k8daNIm9XFvy760I2xuyNg8K6Qk3BhvB7
UW51S/frQ6ciprA2ct+ShMj11DWFRaFsl37S4yFbM+cxs/N5OWbdLVcteE++kcgejp3Twsgqsqs5
AQxsq5veYO5RznsfbZqd4O1WXOCBEs5bUWdr3UyNtrikNvCtLkWKXUXoLj2Iij4wg0YbAJSQlsAY
Q5Ao56FclEPXzJKaeIeOy+5J0oe+jevvIODN8UACmIS/WsLTKlyQj0AF7zLGzXveWcBG+eRrC/Vs
ljXQuo6dc1YPF9FF/i7sTg6I+XMzdm/CC2EuiLqgN5cwl1ewN+CVM9V7P8WjYphn4Vis4HXabh0C
eIHovfLZZj50LwiQubrp97lc9jX2zJHN+hnDquJqg2Rx9UCsm0nLGbZTnxiT97ZnbDcOQXfV/QmN
ro5bCbAz8JCedz3bpFAYPOpBeO9+hVxvBmhtDuH5rpbPKYRBdj2UDudwOK6xg4+fOpnCpT0YngIm
8oUX1Z81NBIKZxbEmgzYSOi2PgCghs4iCtdFRGBKjxDdr7GWsG30tpbfHkuzjfbEAFrbCHDvxaqm
nzm27E6syI1bMLhn/KazV9FC+Rd2N4C7qKbf+ssAq1JBD4abcaym4n7Yjjy8wcoiP0T+N5HF8V7G
ND/0TnWx4qI+5qHF4HFqgatumU9m5afnVlSPhQvJkM4rLmNXfJJssI7CEdYR5FdnGRtGNW/DKL4G
CbkVpWntO9XSh3hI8fd5cqfhVh7szGDFrXBcRdruHMuGIa0jwFtIGb5PWBIzB7/4JukuFWzr363C
47MQxh/nPGg/tZy4qyFve/wPpPRlSGv4KQ7+PnB4vizLYEdp0m8S7Bz2wnHYum5gINcnyAUw1I+K
zGOLUGYbv/GvsRD+d0B8pOmAchh24FyAXPml9wh21oABvbhgAs4lakxrF68DZAg0ca2Atu80d1+M
ChJdkNqf5YWAVG4IvxDbasc3FpjnGjfIm+cHkJZy8ISdQd0XEM+hDOdSjODuCiQVldLE0vDcGhCN
AU50xKz2oQhQFuWl/2kkcMS1V7ng8rshu2WO/Wc4M8QbTc/gaTt7feh67u7hU40bUVxe+w4S5mPT
RXMb7JIvSUYWSTDYr6FbHF3ozGPvBaF7cP6D9Zh67gtgMCBgy+rNLRh26hYsc8t2ILehrN5BHA02
WMtZm0jUszSQ/CscLrqZ5EW44jbH59mW8qHvq88prwAiBdLyIRhtA/pTsP7FvWYLTkywgdeUOMGI
tVgCFwMJsTq+ELOEPoAdDS8kA0TRJ7X/2pbV1wa4n/csllc+MvCYysw+mRz2NX7JjZN0mwxSbOlX
kTTOK+G8wmY78HcJfAQuLIoePWgSw6HPeq4i1zoD3vesW2VX1lh8pM2ssIWqKFbnCUvETYih8jqP
V0OGVbM5wJ0qi8zHgvbezOR+s29h3rFo8sCBS40IVnkNCoeAkd0Cil/9SpVpt0KVOP2vPayTr1C9
DBzCTiJ0/VmCXNbKzxkWLbhV1+ep01HNIGrdBcqixcyFpB/sx6CiB+IU3KdbSPdKwNfMsvsM5Kj7
BszF/UT1/BwSbHR+jzGT3n1jCIYeTT+HZ0N+6u0+muH3JoAdcdklK+mXrg3KV9OMo2Vo1/1WW1mB
pO9WUDKbURnRBf4EZHgI0FEwupbBNoI1wbnqQRCCeF/0HmFXKIbSf3J9twTtnWbrknv+S+aDcV9X
/B0JNDqHr5Y8VmBuVNVCKw5rGWJ9plWIDdK5h1w8f+ieQrF4mkMjDRL3ks/8SPl52CFSNHKol70y
LfcyxvGvmabbITGzi52V+SXhDtx2k/JNR2CHq6jvkQe0IuiJ+SokIfgZMA66BKVtIXk5luso94eH
oKxgXa9ky3q4CtrZIN6x0ARJFNnzbhQvg48El8848m4sLF4SO4sXQVjQrR6lZvts1A22nzyNn9Pu
qnsDuyxPiQeN4aAVwH1AcqPZ+g1Qa2DR5guZEZBTlIYmaBj0C1CdWAjiKx0MPLiMwEjXeKPipg8V
oetBxtZJt3Kb1ytYSG/SCHZgvuPiXxHme5/tcGMYUfM2OjbgZ8Sytk4U+I9FIs8QO2/egF7r5yC3
dEdvCNlhHDK+CL0meWUiXGlgs22BY2UBKAQXP8Lw64I87e8Ro4N/0Y4LZwfy4ZNtcHsP7iRZCFJH
76nxAkJA95lQbixBQHW3kHfMlxVvnVkF+iQ2a7kzl7CxfhCQQbwOkIWlRuM8tKzBkp7Ub0Q4AATa
VbnMjBwkZ/yVs4GA6FOkZoG1gAe9Lk3yrZN6VdbRzoJCwmn0/fq5cKM9ICn9FVv15jmj5zzMyyeG
JOcDfmEgVaDXtZPgPAbDQ5HjUwjdVC7ssC9hOm9mxayxDLGWXuns4c2cg/8JCyiwUW76YPmQqqhj
yGRhbSiTuQeq5iIs+3TljjDH1DFl5wHXaELnS13WDVZ7UZNEEvbt8LCEBcNPPpZjAhA5em2Ijwgc
LX0Aqi7eBYn/erfkaN2zIWIBOnKEj9xw+AtPAlhlQLD1RfflNjytP5zp0Vy4v8YZAjwf4eUzezA+
ce3aSCq6N/wuPgOO6SB3mcTLCEyKFVGiBWMXR0cVC4RGPC/sLlk5mu0xrVk0OYSlWIDxmnpzPWCY
NlIFWMoZ/QLoPHnTZwyZ3fuZ//PsT6NQTD4y/RORoYmlI5u50Cb8muVI2plB4j5AtztbDwU2cIVL
4Xg7QhSDjVy8q1gwzin2hcqhwwAFhrQUGHNCgLhu3fEM+eEO91WoGnUOZKyoGqh+H9BX2Nw8xzJ+
jlgDUBGPyROHdthaN+vMtp+w37HXpUA1HXzBxQj36p0BDO3FaKJiLgor/pp+cwpCvzhgT8BNHtuO
ZuT2jgOZt/IYMZ+DZLwZIeSaSNA95SNuF3VDJXRd2noZZN4TL01WgCEZwdLcMElyzPM4OpG0qM/4
btqtUYWfpRmgpbvUIcRWYcs9/ll3ZVFZbCIKdwH8X+KHGRZfYFfAj4nF6d7ORYtc5aVz2/7INdUW
lLT+CM8btIEe2UHI183wY1tHMM6CkBty6RUYtXOrwQZxhZvHuBuAlpSKMMJtiEDTwi8fmMXl2g7h
EJSBvH+JFajOG0Av6owhh2gBbt6gCdpPhS3ZosuptdZOaAMkixcmgy+39jrTo70KNlVwpYLrGhB5
O+n52RdBfalDe9OzGkInSvE06wN4wabplVeQM8V/rPKsKtlODwL1DDhujcqBHm06P9+NdQGVLXWp
L1HFgULtvA4kecqkka6atE7h2IFvHcKL2WoMq2IpnHQGl0zcr/zW2YNrCYdM1dT3MNMIV9Di7i66
KwtlvUgiD/+kTGnPCFCDTCuur6akCzzs7NOkpKe6wjAlp4L53SUJk7npglmKVE3+2GOtdo0JrG81
6pikwbPReOaRKtwxxT/goqhJtNbN3uXJTl9q9FCey8GunUVgECFbPCYHk1CoC0/tjDTjAngcyB+o
4WmAk6wAYQQy2iaDV0cdx8PeQQLtybFwE4YmMnIXJIMBKgqeBSuir2P43WLC+JaCPEhyAxZxTQNM
LAmrIxl4uE8ZkFhOHRUPmUhQJB3d8GvdfW/qArp3/1xDszFbwtO7OpqVIFueXGXgV1ds64o5fGHq
9f1Or9uWD0Rco4Z9ynosS8Z+QeohW5jU5SuNQNUHFO0gr1SbP/o0tlTHdUBdrUb1dei4QGBraZPa
wQ8MtdO5YQALmgeNeAwp8Kf6jP88m0aNDlUJGptIrYJL13Stdy4c4WP1FMr3lDIkE2r7OW7Anxpb
LrCEdquntgqQckdAz2CkB43A8NonnUBmCL54g8MJHnsrHUADe4AyXG7sKHsclK02WOAocJAtvAyz
e0N3ozYRb4igKDKpqCm0odSbxbxI13oAOvlw7Uvhi1kQBvMQ46bXq/qDxtfp7YkELVV9rrpfd/Ga
3e4fvW46iNCDVFmC+0HD9gFYDQlhB70W4j6NdoFv+XPdtFktljWEDDZ6EUR6eEjTARxQPeq13zMa
Wk9W6Y+XoXUestSQ29znYH6nHVTHwCoQyLbDMzj4eZY1JgovFdnrfn2YwnQzixMIINV5OZ8GIAmZ
rgkf05kWwg3bQB5R4JzdDVF1n9bExbOSo/4NqWPdNw14EZJtLhDz86kPSVtz28Xxm4Cup+XPzMY7
0wbZFQ1F1wh1DVjnIOrt4Bd50l16UPfrsw7UCsj3gAbyi/zzzyt0SGaLiMym6FJF67mIzFeVoq9p
3cU+SMsdgVz0JOmo+xPtzwXtNeC/wWYD7hNAWSR3v0JfYFz38GhdtzTsX2g7ru9pSUDO5yFPnGPe
VvTESAtUe2HBx4iFhxEosmczGuONP4IYSKW/wgLJ3PNWeJt86My9IcP/OMMW2tv8KS50wkOjn9UD
pKb6Kxbf0OwRB0NAD0kvSJiqSwTOEGz1gsTlBd2EgVXP9WhnMKjP+f0Z5lsetMzwrMByEqR41dSP
DlAIW+wx0dQPlj6P5byuYbNA0ogrCgrg/wZsl6HlFh/0SzjcNFapj3uLHiV+mV64ma1pEdKzg2LY
XQF1oMeoqa3DDwFUNA1gHA560E4hAT5AY22NTEF9a/0G5KrUj6CmhiYUnJqbSK4o7FVX3ZM0jXqe
Q91ejxlZBqFa34XUXApX4JS+1qjhi6W01SbEy8KtJv3n7misLJ63YKSiQMKSAEriDSUvgkdQQePy
sTQJCOaOfGmCkrywTgkMpiRehi2iqqppkVHsSPl+f6QjtW5C4oC3wfXenRNyzkp7+Fxim7oIMr/c
jy3sr6MyvpjC2Zc/dFxTpV/gjH5+soLWWJdscFcxisCfPfhAdvCYdvuCrLLhcHc3jCXcYVoIm8VV
5hx8MFQXIo79J0GhetTiDcAh/FELK8EpCrUQGt9baky3bKchTz8jtcjS1PpnzLYcCosYiAhpByYy
uP28z2CkWVIXBpStYKe2gqiVUhrXhw6r1R8RYHDCohL6P21N7xH6omkOfQEzIN/zc44hoeTS26ge
WqALgDCU7IzYsh4rXo/LwOjzFRIgFtQihnILaEg916Nu0ScnKYOnKEGsCX/ER4st9ZAOb6ribEqW
nu/RFrRpCLSad2YwDyOlSwS/xVnD+nTDdH6hdECNtVqzXjmKgEfUoVRq1l3k9XssqOa6VSoJ6/uZ
GtRhyOP1e5Dof0So/qTk/8fYmfXYqWRZ+K+U7nNTzTy0+tYDcMacJ9vXL8hO28zzzK/vj8Dlk5Xt
arWUQkQQcEiICHbsvddavRsXSOHOcWV7dVTDRi8jtTdYJAzMdvMFWrnlxggL+TiPznM/Z/KNqLJA
K0y+ESUOVHuJwXwzA12ph9VhUD2gDjMDVaxkOb8RA2CZS+kaC+tB9H9RBeMb3KUqcZ/LoPnNSYRF
tjEkWjlIXu4Ceep2aoFr1vu/ToiCpX28/Mrll3+dZKXlcGxrJqAhL6qzDhL03JpDdRZFTVaRnC7i
1iOcoCPWPGEgtnOxM+l5voF62q6KYBLBUeuVwCvz3cgIdK1WG47qNKkWzsh4uZWc71tJ0+f82h6H
k4wTbh+qObe/ftHF11t8/I1Yyd06b3jYvw5M49jfDkwYooWeQaAUm06y74lt3U/TFO7pbIq3yEQ1
mjmP7sWBWTPuUWmNr5TZiW/LnLj7MMf3dptIJ0eGEDHWMI+nta4lmq84ueMNMPB4tdqW9hluBWJv
edntQxk+WT/RAvkmXyEkcZlcWRgRUDlohWuErNX9TK6161aG9he0WjAgxjf+VTI1XeuAj30zzIgf
VxD4EEOw8OCm9a3YSAhQbntdpx6sEIyhOtuTBxK7uZ0LA49KFACRiSuIIi2Wcz7grea2C9HMAYwE
ifUgLX40NfWT2tbIPAdy9SKpWuKFut58LA1Wghi63U2axZEXdQgzJKS9kfrR05H1Gcl3G3pPHEcE
k4LPM4JB/qgr1QepQk2hbl8DI1jutU6XDzZEGXtS2mzXXvT+JnWsp9QEQNxOVXUocBH5RZt6UVjO
YCbZpLky7eUY0XNRh/DU9JgH03NWJjIxKWRWa4C4sZSQayh3TXuHbV+FiVXskH/od7EtpX4taaw2
gzjZNlHj7CdrCK7nAO1zw0GfS4ZF/Sw2GQnE8HXm5U0I7s+X+3yCicdwPtS4QlwlbfIbNSyCD4mS
HyBaDUE2MgUHTuSLVqGOZ2UA7ehqJeKPoTKVp6Gcy+2oDmAHFaZkwnzgGk2q2K41TrWbq5nqWUpe
nEPI6s/wTf3cu9SJA0m5grPFYUsllY4cJpqLjWh5OfFSd2ki9qDWL0hJtOZdrw6fZ20ycbXFXKWs
zX/dJQrFrdgx2bXLmj0tyqKp2BN10twB9H0BctwdVCeuzk49DSezq561wFH3l9uP02jymhleqq4k
CXGSrnR1lfgifeE8ron+2poKbi7Gt1IxK5I3IsN1jFDymCy6dcboznVr4+S7lJPWhJKiKPLTSKoD
bl4UBBuZGLaAB4iLjouatJ+U9dJE4ogad+SgnCtlvm2J6JNeWu8aPeohXeuTo5Vg1yUluR+esRRg
BsywAvmLtECxvRHx6MQjFputUdCpvJJtX1SL9pemrAvN4yShGpYORX5s1zzlWTHy/CgeYMnU2gGr
5AWMPUFfRE3Xxw5HRIGqVaHV97N2M8Y9MYK1/vL4xcsUddsruhy+HLnUib3LRryXS/Fduz6Weedd
ZAZHHVoGNCwI5/OCL80k0StEuSeraN5uOiPzc/aI7NSw0mQDOazc8WVzuXdRF/a9/fNEURZP5tJa
7L075V3xzT9+OU8ZGm4eOUJWrun0nOiavexED+gsNVu8AVy/D60GXqjOmLKdeF04u4vz5UVfiqLu
8kYvRUmqSEi7vHBx5P15ju34RQVkKg7VkrwauZIJsXYl9B9sGmJ09OdcahdPVDATdT939ZzUZpRZ
nucBt+BUng3m7nND+J7Oue6KDcqz9dtyHkMJ3XfQkYr3c3lcb4b5trs93aIxd4MT7Cz1dbYx9oeQ
r/a6Sdbnoa2/87vi7+rEGeKAOO1SFHV4xH5eSh4JDsvS+GNInettpIoxKTb9OhGIPUuAdkRZDOTf
tfldHVQSvJbLkfe/II6Iy26/MOfkBjZ14pFphxdo/bcv71QMYvFi39VdimLv3Wm/q/u3l7pc/t1p
kWPVuGzCwY3XOTKW0Zz8ubuWh7UHiTnzzZGKRXUGtwWH5jxnV5wqyttFxJV+nT6TboGa269KsacO
9XJo++woLl7DGOov2k6C7nIbz2KYiqnr8lF4V3cZyZd2v6srlRW5IbqiaHi5jKi7FC+XEV36UhR7
24i/VL77qctlfvdLg6LCGBi+ZFoHG/P6Nd1mv/e74tw3lduX+H2taPCmldi9NIrieli2iXwUc+yb
3xKt3l8Vy6s4DcHrZdIw1qSwSzFdJxYxu4g6URR7/9924lxxWqpn/pKo7XGbVi+3vk3r4v7+1654
H7GYycVuSKoTCTxfLg9CfGpE3+4VlH+0AfC7HIZ0ZjGFZQTUuisxSYhyTtrimkD5a4qrURrpu5fL
1Cqu9dvpdv1QXwaaaPKu3WWMiQNJ6EjEt2d5+8i/G8fvzg1yCS+WfN5u3ixe50ouT6vxvniQh8Bo
NxK4UJdsr+NoYR8V+38aa2/Mg0gYGOJGLhtx11aYoCqu7UyCG3vxMC4zvyi+q1PFUyR7TRhnbRTJ
OzFmC7Frkx591PF+HaRJ/zyT2L54wtpCRUgC7reOetE8cPrnMYJVNW7tNzbodvfiPbaDIv00NTNh
gG7vVBigYnfrzJc33SLLKwW9eRSdBrK+zJeWYoY89NcTEf/x9ipF5Zvyr9dIPp/WLNPp0pm2PvbL
5hWXFz976a1iT9SJo78rirrfXSpTWx3aFF9f1/bi5kTTLi0/hWTDsmao/W261WpWeBALOGTxsoRL
h9mFPuV7v1p3YiYSe6hGvC2WUZ7vzFz5EWpqfU57vJBk5tXnAEbNYxDjabgZahv2nYgYjCItcCYM
9fHNJw2rmK/b5SspPo1TmaSLN5YlIFfiCC7ZB6+XByP2xKY1yP7Xim7fqnd9Anr/8o2WSGTek6l4
KxpKk6H46PayDgJOzaXXr3JGVuGxBeoEIxe5xgglxLH5WLcOUPKpPog5Z2kyTJkSBPlu4JGJ3itG
tmP0fIwW02Sd34d/SbDWIcFZ5W7ftoYvmigt3P7QIPIB3jZ6w+93k+KLJyk22EJwZ1gncZfizWxT
1YxALqx59pOoq5PYcXGx3JvG/C0CVXPivHcvJhulnJj4NzHEszLaKcnQcSOOJ0/qWQyTxumPaY+L
aFmmKwylHK+civpm+ZUvRrrD3Qib/Pq6L/cnkfe8g+TiC3pILyR3SLsWyYjF65ChOCUy7jo0wTIX
Ktu/JsfRdkY712cMPX1HB/gkbv7Nqm4zrN/UbkNNmNuX/j22dr2mSuBZ+GWzXZ6iYqVERrruKIbX
9sjWtaXo2+Ii7+agbXyLynenVBJh26iCHpG1+IzYE5I3wjANin2pww6NOhaxQ8SlmORBf7n5aPf7
eaoe9EHHD0SWKLD9ozHmDwTOXAUumzwMrs0k9fKlezDz+zJ2rJ341RRKzzXi6EKXvg8r1t30IDrL
OriglXINo0K4Tz1KZcvyJNNPetRo2yJ1W8VuloUYiGKcX4yDd3WaWC2INtvuu+Oi+O8NjO0c0Q0I
3+7ltAwObTzuQZFZ23Lp31ofptbAu120h22i1XiM2aemi4zDpa8Wpu6RMzQeRRURdb4nYk7ZdkWt
KIs9sTFDiUYhChbYj+NeVxfIN9Dz0Vtjd5k4NjNY9N5fJrdams0pbaYSfVq8H7/8EKKbTIkZuj3S
3qBmsjcD8DKLikG52TPOIidH5hTci4bn5NF0FD2SBJgZqIHqQTQRHBQl24vhJ944kTZXHWL7KLpe
twxbA/HbGU43vyibZTMVxZ29+93f1UW9s4Zm4+tu4MvsVZMp78niutums2Yc9nBX3ovbFlcz27A8
5N1Pd4q4ojW1Mi6k6LMaFcqys6SFaH52WOBJFsfffOHFfW8fym30iK/aNpzEf2gobXxensxG97tG
Ko8Xz0c+aKrfL0rhvjGIZRUFzErXi61bv+mCb3bFzetpUfphp/Wm28ICdyxzi48EOQf7LKEXim+8
WP+2Kj41iWh2WMV7cJfdKRme6iU2D1mr77XCwjYVvclqswjgTQd1evc1aFYNkrpWYZtfV9ZiRIgf
RqZyIfBDMt6l+4mO9b6LtmP/mJeBjzztcWmiFXn3T6/Vmye4PdH14y/2xFOUSfR226lDP/fXtKX3
5eyXdcy098tSIBvpPOj5R2Z6fEEwrK0mkVGY8XEioQD9SGZhsQbddoWhN+mRSbhhvcab3SWocBLU
QYyQX3zUYbT0RWvRg6Ow5tGKcgeJ/Ip620wc8XtvJp3LqG8w9/x8CtXtIYlH00Zx51eFCr21WNUb
OBLmOj0NoOUWT0/Uaa8SwBbDVcu7J0NPSITZvv0jLgS0KT6/Mblm0td2aQ/7Fz7n2fQcAsG4etWW
h2GiCLb+hz8fVf+lWxoYcoUNKrqleMzc1TmCe39VFHD6w+X5OwqBpGT93l3qNlu2W/8vyBHVzQdS
KPU3Az7vXYaf7VTkd6JLiN4gOfPCsB69cQEkdES/hWwgZiTxy+ZkxbvIgunxzagRu9umNNxMra1j
vvYYPHLOrkb95lRBX7wasFIjHzQFMNA043ZHdl7f1v6GlYOmjGSssnWSE69D7KkNrIwQ1v+aSbeb
Ese2TqOk8rITu6JSbMRbE3sasWwv+G53ufVQ9aVPBPwvVJLUbVFnx3pBuppUjSSF6gHqW+M/fXZW
30mH1qp61RuhohRPZrPsxHyk1ySuH8Xu5qgUL3/bnew2PBv61y7IxtNlrYfiAYaYbtbuu0Xg3AWQ
si4ZLJrK8gT+M9+F2exmZk7aHS6lSP6hR88TAc/jfDDW9wi1D0kEop+IaWt7xRZ5uG561eur+0HY
gKsfNVs3xbpZIMHbxWH2QVSJjV5fDagBnETzIrp3HG45W63gaR2RZtcgNpG/yMuXIbqemjsVCKif
FPuh0u+GTiOzRSKsalnkRrTK5CkmMBeMhTCrjzr54NBuRq7e0HlMAn07Flu9KzUK2plkE95ptpne
9YumneBZvQ9XJa44KZZDIMXfSGYz/UIaJN+pYQMOSUzCmW+1hNrD8hnuVMPr9OZnsaoIZsFFpHlx
aPjg8rNz0tvRUdM06WAGcQ68lkBFudjaQ181Fd/LmADqWkRp52OsGs1eXWIXkdDgfpmfFw2tvIK8
v/s8I91JdnILNR7Cb4M0c0ES85x9DGTxKZ1/tORN31dDZd4bHX1Fypoe6HYMU7MdOx9aIKw+Wbcy
M5zkbnqgdRjQpWZwqFIIFLObr9GpvipYPLQy5CoqLACxJOvkKRi3drI43KgfO1O0W3rtKIVN8rnS
Py5aJB+Q/TX9dJQelTSEI04CN6O1flFU2kcz+msAOdSu9jAKSkgFrEFNZG0J/P9ox/wA/SVY76H5
oSErJ3mJgmlLpqVPwufiQ2kWenWW1P4y75VUXc6ynXyI+wlQU44kEnzustsk5bg3dT25HhSUq1dN
n0IyGauleVuEoVvNTI69aUPmbyTdQUEa0c+SSkO4OCxOxaI8cz/aeSKt4OwEhB4Zf2UwgMDMxZZU
OAlckOEgsNbwewKMKDZjRmJyvaiDZ65XEJexRGu7+7YUIBWQbM9enPLLVAHMmZ3Reonb+oOhduBH
uyS/68aJDMlosW/NcS48PTba3eUDvy2jIMFP/QX0g9dDrmr1VXELl5s3hjwElH+v1PWVaithRWhF
mS++270eOF5uarNn9s50m0VK4AXQRfr2WpQ1+R50QkWKj3qScrTgUT0k3BWr8w6RH9VrU2BZQBd6
sokrZa8WcEguyDbUh8LJ3MzuFfQy0/6YVwMU9PGU+mGfmr61NMBM5dhFwTe8vWx6sFdnp8hJUuPt
1joxM9anK+bsZg4MBRkeuNwGqXlACAIcXzNpyJR5sHfHnuoYkdvZ5oPTF8kV0ZXAJS2XTGppAI9g
tSm+7YegUxLQHVMCHeJtN5Jtu21m3UQttrxPMtVAaSv+0A0ZwtldZbi1nZ9SK0UEILTQRUWhhLR6
Kbq1q7B7WPSme2iTZjcMkNKJklZMynU+aqe8atLrdN1kFrT4zXy/lMB5dGciFzf8Tm5I8bAs6bEp
rek8pcruuwGnKAll9ilRB+0KQvz6CNm+O0116QEJjhBgNvgGEbnZzzYdyoYcw9eDanKlejFujWY4
mFbenpqxJKmMD9+V2LtsqiAGKaSlO7NHO3WcJteGrPI+oNQFsu43llHCx2s/l4gFkcmQ3TpG2XiN
DbuusaTOUanl1oeCEGijkYfnSBu8sLKl17R0zjbKozOUHZ3cBa8Q3KekIDRgZsq50w9Jkhy0sgSl
a/T2pySNn5QSDU1pCQdU61qCehZcAyMSFhAsV7Lb1RFU4isJvlRUxhENPkJVMPl5XVmEBOtmCAjj
CrVKUwrPWR96RbF8bjolcLMMcEE0Ql1a60+60VTP4GEBpTuAUCteY96b4c4KAs2t+v7zEJSoGWXp
Z6lJdrI51VBwxLgF0j7m33auq6T/osdlDGNGgLJMQF8yTWLucWGephpiYbpoeUpztUWmyHmM8u5u
7ufu2APy80YkDq5BuT3WA0FoSXLchDj/ranIkpv3ZMWC6l1pAZin8ZrInoEQbJdKlpeaVMcagc8G
RG73vVNyT2HBBzqNdLEksA/dage0UAkTWlghEiRBHO0aCJxDvguseIh56h2SkKms+VUYuU4C5afS
W4CG1s5IHmjvqpD2eqTeO+5Sh4+12s8HJ+8a1yzJZVHRwk0LyyAozuNTivyFnPocanmU7wy/y9MO
VajpAVfrpFvmTasHMBW2AHrg1I5dVTUmz9BJPmvzG0tLqg+R1L0qwNmuAsr6C+Yv94oGX82/WwdM
Zk0nwT3bSiNZ4mClQjUMdmnhEhZwC0k3dkILetH+qRE9gFTs1QkGhab1hlRnFZhWfj8OOEzzkik7
LS2vl4B9SwAChqxWXV1WjHslND86jm6cpbY27lEb/zHISbu3TB1dw9TT6lg/NjnehCT+NsLIjDxG
/tGsx+ZozPe5bit7HQUSj/AXw5SMZxfEkXau1EX1Ovk+q6rOYzq0r7Ne+RoPM2wQfULyWtBmu7Ip
kxdzCVhvEP7Hj6EQEFO06lox0a/OFPtEGis+C20OzxZorGtZkWok5GE6VgbgSguwlhy3kKo8ziud
Td83t1NZK4/FFDZnUnN/pBBElIY3Ab869KZ0q+Rf6saUXyDWnU9RXta+qUjjIVVwPhrdYN5Y66bQ
+4emr6/KIFJPbROB6kjVmZw++WtVhRYwHkXb9QXBdkg7XblJCZSTJHdltNBAGFJC6mYTezWa916m
QdSqlYXjMZZB5Brml8gwv5ZBmO1Tp1B2jmKPey3pjotZlZ4x6BFYvHEi2aOrfTufnFPeVIe2wSpr
APGxEjtK0LpfY6wGXqLO95k5dShipz164YqzkxMYUoBZd9cWI/FYS+ZLN9T1gxlJuIUm1c+A2eyk
EXWvpVM/poi38mWbyZ3UyXTTmrTd0Q+a89iZ6TEstJ2KZ1QKDXXnZOpTOQ3LlYoolJsZk/yQhcRZ
g1K9LhoEHoxFGulhiN5l1RidLfUbdMTSbWdkAetGGe6NVJ74Cgwfgc2C6Y3tM6nlaCD82iR2tTSY
nlTODpxJXAdQ+fJcxB+CcR5crU3kfR6E2rUxo8razmPu2emNHLXO/TI8VDo5uS0wB5Jr8dogOuEP
NW9ombR+j0mRFXMHob2GRhrawnugV8TsDFSnhsh+srFdSwmHaNxCL6NqL9mAYHs/jPZplb30ySeQ
6MTZqdTkW6mxGj+rpco1UMrh7YTHWPamhmG3IIDmK5V2ZciRsSOtxwPfj+xnY8WHkqhX35YT0ATl
x+iM+j7re+mMONTsK7ENlWi7TrOJmru585kECa/VCyIl6N37+YB+sFwzI05lc0IrBHQTGl1YR8cU
JTEvM8onpU1mP8czazn110TRoRECpOI61XAjoRfWaAFYYbP+mOkyQegiu26q1r5B8s5G2Srt9lEL
Nw66XaRTymNF3tOuDklzm8P8xp4aANaNPlbnedRejCYauBN9AupvVrcLOcanaLZIoTfy9klRzOYp
xe6VczW5E1UD9hr03Mgfi4NDlY6PgQHJTzTA1OAkkhe29oSLijONfF5uJKV51Ke+eSL3Sds5c4hF
5QDSCJUi3ZeVhKYJMhT11AcnZjR+mEz5NR9fuurHSb5tk4CkfruGnorX54vGok5TfHPSHJJBQaFB
lPygdVJzso2KqG+X8ciNtoOAo04ivwubr5NZwK89OfmtWQ+W7E5yiBRGmTy+qRO7VpYtZy0qz6Ik
TmOQo9FkztfIahG6GMbhANBBfjTlbnq0fLEvNkbYwqM74rq71NWK+akPg+TaIYfrsY7lCfrR8eXS
YBy60M8aCLgudWa//4ZUOsnjAznwtiwHZ9VJv0PEED6SCBU+9qhi71Pw2P6lTmtqwGstiXuFmsVk
gjX2YQzs9lacsZTacoutdRAlsenaEa/yrOr0Vzt8NG3bV60ivh8a6DhUU0tPKhiXxzLItJvenO9E
SWxaA27bGtTBURTlIplvp4WbXNurah0+dT2gBRSYrYOoA03Q3wFhOGDFry1oNtcoKYHBLbcWtZI3
962Ogtl2DVqQgN37+ojWt6jLCqn2i1wKdnX/o5J66xFAqPXo9MO0s/O4RewdvRky8if0daToQTSJ
c5h5Cz7Yntyp5JiTf3vdFpi5Jpluj2o7EsxB/8wVjbfNOK4k4kVwrEIw12WvPY0qessYAYNnrcXJ
yuOnKjnIo6k9pdgzT/LShB5SGP1JNBhZRJ2SRUK8e20vmsCekgYOC95w0k+5qcaPUuUUZ2WG/iBL
m/gxWTfVmlra6HmJp4qi2NgRK9SatMozHrEqRVYGKg0A94Oslx4JhfpzhXiLl2sqFmNTaM8Yc+PO
UFAAFUd5QM5xhdZ7pbNoz2FqljflVL2KtkgcTY9BHW3H0vGbzGOZl6hG0ttMr4su+ZHC2ABAuonO
TWC1d4S41KcpifJdBJA1Q/jES+aqf2qNMb2TLBb8a0lsnHJVzQyqcasLQl0DwMraI1DRI7PXTaeW
e7Dfyf12FuJIOyboeScOysjy3tfovF8u2TuF6ZJPqpxEHape8zla2f3FCaIuGAD4RyC4thY24YEC
mcqdKE56XD1MAWi39S4LpDPvcik+qr2TeCb0eade0eWnqiMlXtZYmDV2qjzh8lKeJoe+NWjdg6gy
YxOh9cXMD+KEYDKH60GbvmIUKU+iKkucG71iYIiSrVomCUzSsBPF2ORhyfWwq8vkWKuNcuPo7fio
jxNMH5X6Fx/H8VFsFjtBGcbolPWD+bOucmxvKZX4fmsxlzZxBfLsNWIBh8SCgC7qkahWlCD6rg03
gjGlnOWvALO1DzwA25f0Ir3VawOKv0hRDsCwuwepQ2Wu7FTn81xHJ31Zqh8oV5+nQopvRid5DVYu
Zgcz+9paN2ZtBW4NqvhO04ib1HXZPvVV8tdcSTy2UFvo5QVUHLXpS04c+QXQ5NvUFS6CqIHFY1Ly
ei9LeuPqRi4d7cYrJvW2HhTI5JrYOVpPfZ/vHOkzeYr6HXKLDQFagOaTqZQfWt05MTbDvRVItWtB
7DAUyqNlQ1DRvbYZkk4jLF2QQ1u4PyL7oRggf9EdrYIaOnSO8seiJXE4lP0Z0eQn/vV9o5jxfcn8
uKTqIwmesw/41mHp6Ew3xlIru3Q2YApZEs+OtPTzkI7mfmwS3A1lQfjVsHaoKiuIOOJz7aZIv9LA
impN/H3sVfkcVtar3aZXS+nEO3VZQNCodfYxNA+yrWLbIZZV4gX2nKSWP8iZJe2jJLaI+ebpXRdL
30A8wiZTxzD9WeRYRq+MDfVDGUz3el+/6Eo+P5dtJqGlWH+tplw+pasIBOtJVDZRkTwpVgdlGdRo
GKO96iZpmtwXQMbI2ZaDL854DkwTqochy7eNgnBwLU3wisXV4gpzOtOaAnkMwoXxtDyPOryGFuKv
6VQkt2juJFiIZrFTOqXdHyEZjb9ZkHt4chWbdwUkGWsA2MRsq75pczR9aGfrMTWM8JuSJx8Kw0Ze
Kof/C2gJkQe9jq6UegrO1tBkx0afqluo2ksiKNBwYoeGT0puFF5MAvBfjiW9WEO1/FAgnrFW5aMi
yAg7w02AuvvsjkmVvdj1rPtLHLVHmAQU12BpgCBr3TZnqAcxzUIZUZK0QlMwCob7fui75y4wu+d5
hYiZ+fAoSplasCSN5OVKFCdVqXaVWvV7URwRDztlIATcviv659RcP2jgRy9Xqwtpn6qWcS/aK7Fl
IlFrVHD18VOGnub7aEymnSg64Eev0Ndg7bgejRo+/YYxw11ESWzQGbu19REX2lpF+w6MAAT1omh2
I5A8ctp9UUQKZ7kO8eD/vJqV6+sXTBwT92dU1sfFLNQbce/BaCb+QPB9azHnDatwZ8ZLsf5Uyffi
NjOKF1Hqhjn0Iz3N3HAOorsBZbU7khZSN0+6Aq8DdWKTDIHiK3NIykdjSv4Mmh5dQzm8QxwYzn0Y
VO8kWSrOVq3fv6sXxQgkqjEs8/XQ4SRwRV04dFgqJLbvxfkjsR9y7J1k1w+1cztPtXxoJvyOrWbR
oUWl2KAt5w4yA/tShYPQuS1JqPe6KbG2C4ij4oAGMP6UZcMnVOlv5aYaWFippUYEPTJvu2h+nm15
Ob2pm8Eo7VnRQjiwNinUxrxV2ohTLJIbLOzu663I6gSlonyMjuvnhyBQa3ikddSsvtZztLYcbvHn
i4LYQP7DQShJEJibOwIuoiwOqfOcX8UgktRcNW/1dbNdiuTi3B1VxTqIyh5+PvDp7bBP6my5helW
PYNWQ+KUkqhSG/UYDsZyP0XzCYhlDc/OqL8A2ccO6uWthJzfAasveOgiR39JjWRfL2b5KFo2Sr5b
smnZSvFc+228OFupIhMXtarySbRECdxtlmZ+ioPKeOlVFo5672zHsuabGrA4XRzDvoIOqHqpcmVv
RZPykI12+SKBxe7TpL0Tx6AghaMM7eybJqvyvZ4SbtDt5rFE63cw3FglT1EzbXI7pbQlDECAOgst
Px6qp2RB1a6NFu2RnHZWDIm8uj7n5ghVReHB90//p+tlLO6O6oBfZR6U0NVshI60qqxPTj/zCdRk
8x4EknJtTO2NtuKn09kOz+MEd6coKmWpQitjYqwZpHkkiAtOENV4MCvafkTq6CGFxuwgzZ+bpIlf
Q+w/D56y9t6BWdAFz59CQmhVBwbQB7uFU7CUkmJXKUvvFfkKbimKqwq8OGxLcIMkT7XSG6/0jxOL
KuNl0PEphOBjoyyVPpLgD84PrdJl6osYn/LsJre2auuhO6AQ2diq/D2VpBsn0JrX3Ek+1YKGbEY3
q82R68Oxqh0RxnpFvOTRCNUY1uE6JUdASe9CLdBunIqOvVYl60bs2XKiHQCCJG4A0gtWpeAJBJcr
Ta1zQM16eZ7K7n5w6vJLQiwRREyuuBrkSp6VSR1sekp3raqN5S+aBWmxVc9kDUox3vnmo2U6d3lw
MPO0ISOGTYyoFNgkvywkCdEtrfCiIX/KZsAuZYX8eKb3+16xq13O3OeFwzge5SK0vMpMVIhDymbf
TIjWjkUQvRRDqhxNFfi+OQ8pYhn1Icv7eGdqp6oam2eIpfjG9JBWQrH6IEqdE3zopam7NS0ze5lj
aKFAIwHYXoupFPWerkzzaZrxQHYhs+eYyR+DdNAOxZL3LypkHrtWMw1yI0fzKYVSF2fHumJuyFEf
HvJYzZ7VKYwPoTVkOzNr93/87T//8d//+Tr9V/i9hJx1Dsui/cd/U34tq5mpHyDpvxb/cfhe3n7J
v7firF+t3jV6LnP+/s8mN/FrU7blj+59q/Vufl2XX/95d/6X7su/FGBxirv5of/ezI/fGQaduAf+
j7Xl//fg376LqzzP1fc//3jFA92tVwvjsvjj56HTtz//MHTxnLbHtF7+57H1Qfz5h1e21DzGr1/e
n/P9S9v9+Ydkq383TNmAOF9FUhyPL5cbv2+HrL/LjmoaioZep20Zf/yNzJsu+vMPRfm7qpi24lgm
JNCa4XBOC2iUQ8bfdcfWgEurMvyflm7/8c///F/e4OWN/q3o13Svomv//EM1//hbtb1o8Z8ZpqXC
p2JomgGvgqEYFsdfvzzGRUhr5T+kfOnlbMY7jfKucy2le3PIlSsoDa61pvVNVZt3VWaPgDHt6DrW
DDygjfkcQUZ7PczjTTAh1q1a9b0KBSyJxv3HuV5kD5PO9tP8YYLDEXQcEbIVoV3I9h1UsNIn69ub
B/7zv3r7XyiW8r/+D8eB2ZZ/g6fM45Gdf/0/zLJGwqLu1F01yjuCS9BZtLjeaoLGx2lU7yEs0s9h
qByiLrBvOqbvXa1MyW5ss0+JPBiHbsDzWZXkBuTOGfJXMnQmxfFbEF2eqmY/UlWqVxpn12xS2cNs
hCROZ2WGkCpAS8WXC2uHO224Qd/wOinb9MhIvZIxS2PgeU6JEZqYeXEX9+jN1gMKeVbDGqHPbMKw
LH3KDoZQeyjcwhm+xmnzA0Tta6QR6kX86xsJZ596E9xSRIQTwFdaPc7RDHGw8mBp6H8WxqChfV1+
1Uu9/STZw4vxCUpX84u0SMdYga00CQkrhaoUuSoy3HVv19e2XnmN+VVL4cqPYoIgN7WuyHsjnE23
g3jhejRT2GC0D2WU8ss4aMF0JfvQ1K9moJa7vC+V/2HuzJrkNNZ1/YtYAWRCwm1RY1dVz2p164aw
WhYzJPPw6/dDeZ0Ttry3V+w4N+dmDS3ZXRQ5fMP7PS/6HQMUrtyEiiO19ecd9MsxiEd1AH55AL6c
HeuaU9wto60sq5iEecD6C+luS3ewj2h7IbHJtq4yKakyie5Vc7IfUkZDmZD+2nlLstUF86wW0XtD
G1XQstnqKfuUxqCOHnJ2CTvBb5j/9axdPXZfqXUGhKbZs7jYHdl4iG0RMgK6jPS8UcdgFBk+hpMT
biw9Aznx52YbpVG+HalrVhoXOg+szoYCQE2iqB+A0nQgHEeABXGz9TH6bsPsCx2pS4bkSdnDxR0N
dJrj12WksWPLClF+cXO5E+kWYYvaDIXG4ngNUnOPiT0t45T+QD3vQ0GBs7V4BIlttJEjmg1DTBPR
bzyFS/WRcQVu8AnNr24qj0ZWPsZWD+fCaFNAFV1HgbXe4jXUn5IitLfRSGc4Hkz0WgDfV5u8IAuT
O8Dey8XySXMIwoaHZG6QfWKEgGk1g7ZTsUcu3OySWGOqN4j6w+3MvbIJ+J0yVFsRD2ILhX0fZ2CJ
qQLQ3nar30e74Naq6rfupwP+jkz6UeCIBTQZp4giSvdJV7HaZqhiCokLef46l2et0jOKScjjzFUj
Q0JvHsGwbufRR4lWTfiLd5O/BE0+tjvROLixhvEZnOPBUdbF4y1vZ+tu9j15bbVo75uGvk3ZUu+r
H8IxyQ7zLC7VknxQJL9San1LWutLKLpvK/6mQEwxFHT7xKvb5Ff0XUrMp3E4N3C2kRK4/SZGKkGP
q950kwOVY/b3sNrfwlL+pqX5pdXlD9OkUddrmuHDMemsd4wi1mnlL1GXmxt4t2UAqzwv8exKcRJk
9IdfrPi2m3j8MuIYPfbg/D1/oKVSePSR1WUMads1rAH/ycx5SYnLyUWpSWZMCRfu05RkdcB1cFB2
cuqq+QInLAwSdA7IX3JOKvsrmgDGBET73IJKCKyy/FTRvOkA8NflW1MYT+P0rQawt6kcsfez9q5S
FvaWYQCuhsRC2DQ5KPQFWIo9Mxx1ULgbyohdOJWhdaooIJnAUlDTL4q5ivdIrBZ5tveJJ2Ksx0MT
6pim1UcSriTKedxZNv5pDune4qtHl7pPYDegkvr6OOXWuYAd02by2zDqh6JxCXR1B4A8PRgZ0uOQ
civV7O6o3PaV7syw6THSUAfIolXgcv5s3Hm8ECvuMRFZ9lWuvzdufIFBS4t2Vt9Hqnkbrqdg1CXR
sie/U/D4ppT7CWr0rJo8g31iW/Ses2hXOg3wV9O+urHDSHN/LxJAyFWtNBMA7QcwLEqtfRHiULeE
u5RTqJoNcY4y1BpN23lbNz0sMDpe7bZ8NgqMspfKyIPbzWitpto5RfxNhZxqn+qkIz2ikyS76S5P
KkBBBtnNAEn1GAvV8dcgAUUZVKdK5+eqIplLp3F4URWXiILzfaG1CIl8irlT4bzrmXHMAQVUUvWU
hrQuTlE8m3gp5+hsR/ne0Wx5qbJ+otXNQdIYy4+MBuTGarL4JZlCik3liImEktWTjVppU9Wh2KPe
jU6yt+6KNM+eMjs/4S85nTygs3tkvCSnOn4gKH2sAMZtZ51ER8sXwOy7V+1Zj2wmccnC5bQ4s8BA
L2ZsXVtP2uubbc/JjtBhEHdR4xg7IxQAQtzoUjdLcidEWx9UJy9xaHS/YfdsktTP/muMeG7rJEO2
HXA43baZHh/A2/SbzKuyb6iu8sBAD0nursUWuQDQgCgZdlGp5wdgaIxjhNZwJVkHV9Ely9nqPRUA
7EmhtoXZcwT+itMU1ExHmWkj6Wg+a8hpd4XZdrtIuQXk/sq4S0L7vveK5rmEHcZONV4Xvz3RY4Ci
GC55sOSmdz9Jg7wxYlSozR8Np+kekxHjikY67tFy0/oKBPehG6roMU0YEQoLapQWp+w0LrgZpj8W
rzIBkNb2s4kOxEerMRlxiC8InLWinpHT9vGyG+uY4ruXPNsR0BVhJuNWod17UmvkpUlQIB0/yXyR
53KBOIx3X/UA7KoJpADr2sjmzUT2CUjkRC9ZbicJ1rAZ44bjO3U3CAFsQMtk1AmC3ebc1F9KPSan
omZ7A/pf9U2tt8Oxd19lHvoUoIabpch2thpewbmw0PQ9C9XbQcy7LKEXof9Q3IoDwzVpB+Ss80Y7
IOfqYkPwk54tKPWuRBi4xXjkpZnLY7z4x7RYe95kehtFl669uBHNANrXcS/4l6kimGVSbD3vanlJ
h0yTsGOuPkyfOqzr7fw6tvYOWg+eCeSMoD4cA0/0wT10kYOZKkahyEQavyJZtoeJQZe84f5V31u7
hxe8XCPb+o76iQ6L/lFCwA2YWsq3pIJ31lp8Th1UqWZOdDWgjqXHBuus/9HJcUGFo+Nt6LkQoA3U
zVkW11RK6ewQ55ieQ2uhs6+dzN/6YeDES1+srERnYhOK9N0YZKmMAj9cJJpbtYuSiCZBc29peWlq
EAfYjXzXtfgpcXWBh0bZ3ZX5iTX6WscDoSMN/2YaXrskPa7TI1MzbaomhnGfxAcP96AS3N5mNuJV
ugRmxDTAJHX+M5XWl0KnFIOnJAq0gbh8FHc2Uz90BzDcNM0f4dD+yEDBBEuagdUq0+tsqd+0i6bS
sMENeVlmnev22yLozqcPU/k7YFs0F9oNGqW+FKK64A19rKLGgz+HY4lD/2py009VM6IyWOp1sYl1
q9kKpq4Bzl695QhuNoWZfp0wVrDa8djMcFxaJp5isLjUD39Tz7WFCgCKhn9IuvC3cphe4O6f6uYN
X5lP2EM5Dzq9ku48tNX8wK7tkuiQZvLqtP1jOnIFZhHEQMC/eeAmHBB48mRGG/gTk0kAWW0qIF/N
FvoqBbsIHGSKOvVhMOu3RfnYsfNxy5qEPkls6hPpcrQMKMQJdY1goUAAco1zJe8o7VPhRfxkHLLU
fNItMNgyLt50ivK4GWabIHF+dqXzlM58SChXQOX3jtEgUbNoQiMfI8JLtrblSVYNn8RiDuxO+/7O
UdnPMGzB3obZRXq+HRQnNVKat5fit8pIzE2J+0ZSzvrEAWjZ7n5al5P0+EGi4s+5ztVJRzYKKO9V
MAX2CGWiORQGyUkzIPlHoXAlcuRq6y1jP7UXU9X504gMYW9hHbJtEZqdu4ErOiwa72snhmjXhtDC
ZSWOC3IeS6GDgdNZXzLT7JHv5NfY5K2FWr7nEahW6DALw2W9eM+M5VAU5dckX/R1LIfuUTvwpfB0
qcKveWZhh2y6FE7X/xuOoUX/JN2rIj7FQ1wGXdkhPSimfjsrOd0XtOlA84dPIfjuO3RfyYpJ8p+g
Q7dBn5XzAThJuQdiWG8bcoCnyCv5D8Jhcn+6qqM9/+66AGQcxDSRsvurMcr7mTPbm8f6pRl+z3uv
PaHKL4K4fxxV1L6Y4VK++s/oRn6YzI3dz5lPT8KrX20scw46875GNXN7jQ2NgEXye5nTXR7HJH2O
qPHyaiucCIoehOv6M3xmtl6+bKZcwEVC1bsXSWdu/VAe/VToe0liHnDBX0S+HIfZ/+pWTgeubEHd
UXkPammfBul/tkUDOQiDbl2aXJGLe4iWsCElWswPN/MsOtFpf28T8jbzWMGMh2aAGIAENcFwym1p
dk9WfqqXAT1Ruy+M5r0aa/c6rmMo9mh8rbO+36V0Xi6W8I89ikbXhEzWoQ8ZlN5qYFJ0KYmOLIyU
1wsDgyE75XZ2pvtZwh2K++RQhu2zwTLaGClbPOuUeCHidd0ROYSlKK+hgCzkcGpjS+7SMsYtZ8dQ
U7LvouJe5d30OIeIhPKeIZl6Ximk6z+K8Lrcpv1Pu44j7rFnrAiSg6kMccJn+6pjH2X4Gq0lsgdl
6hxUaH+y7xLscnJ33+KPtMcv7OrhV0cXsXycbQMyUTY9cXauvgjAgOdcWvZGLVAQ0kwVryJ5yyKQ
7mVaXEP6yrsUsxaGo732R62ZBjDaGYqLRISWDRbjWAXPZT7xZdCMbSlliHjK9plLv64f7OIwGNQW
ES0B844scd9IE1sm+wFbcomXSEUGNTcPBavvavU5xlm1yOxDK6nr60SXxz7EPMozhKIyOCK+Ta13
z7P5GzQiggHjZuB+AP/Gufhe6uZHBYMYDwbxvuarhcLQnYHO5b7jW5x0El7aJHrwPc96tYqC3wL4
iTnFu7nHRytEuhb5j4M9DOdQhnRikPbFXXO4vXok3VDmHD1vPZDr5ZLofRFn/gFZcLFNuphQMmyS
Q8IJsEiAbkyN4lWlefY/3qMgGCgmLOJSZ6Qsn/dBYrfEPETCUY9MLfKGBDagerz92HNlG2SL8WT5
E8JJwfpCDzVsLbzFUJdqgBW5M2IJEbIoGX2YCibqUpXuXVH+nIcpD8oFQH40GdMmLKZ7JtL9S1HW
n20ix61pvDbOq0MEHkQ14zJubro7EdXxH2sOLrFzYrgFEpyEJG0yLUZwiA1b7zHaqpfuOOboswkV
qD3VU/wyNgkX60xdqoiHN0NoQoQ6f6dDQzSY4wWZypCuedKd0xmnFWHViiHnVe5A+bnHIA/Y4BA+
qjU1mIryk3KkdTEzDeaR0Hll9sJLhxVAOWB9Xyc1QJNd6Jtsa1+8wbNSd6OVHweCdLBV9l2ZRd47
JmfHtnOs13nlR69qaZwK8SeE74fM1hT36rY1FSPToOvDTdGkqDfXI6GI7fTcYB8b4f/34hY/69D3
LrdNbjkOorUiu6QUxpAOtYg6/K8oyI/CQIURQwPYNA4I4mYqnP08xsN1WpgzSIRC4Ss7zelguSew
qL/fPr+DMujJSJxdUbwzM928JAqEnCX7FxX7BrZfrJ9i4SyLS46lavJlMIUxn9NpAqOySJ0NKEo6
xDcbzd/ql7684npgILBxdpUtzGsqzH1idOllcl8iBJwDozG4CC2buAHpEa51icL0v+ftdJdNWEgw
t+I/cIQXhAO9RID4whwIcmyzHe5qhggGJdvj6OVk2/pJwOI/m+H8o0MSdtHRjsTDC3SeefdIejQc
2lkFdhs9d7WZoE93X1xTFsdp/Za9ZVsYuXVqQ/15++5ZZ1/b2RZP+VKv2RkazQUhA65aJJ/+Fuc8
b5tPU3IYCszmfetnLL1qb67LQPaFONJyRUSoWnViIIAmb11dc1jwGKT0T2IBuYHZIUCEeEcvszw4
+dLdh1P2aldQ4qpk7retRq6e1DC9+rYMjKiLDouFAt/BUDjAqekSp53/SAJNJgKgtk8oN6zntoyr
s+fFpGsOArgJcVCQ+H3DDEHoBEukQtRZJg2kJTwLu+22aRGeMo9YtBtrHAXlyRP3Il6FdWbDAIVO
sdvIOeFFjTGPk1Ikq/PvKG/1QzXnhzlf3QOncT4zxBRT/EXhX1aMGdxOCQIs/ZEN8uzMTnniBvQv
+fITnLV5yZzoHXO28UjulZ4RUHhbNVdVYFZ0E+N8KAE4IYEauywkWwatG+YgsieqMY0dXcRsHm8Y
YTsi5zSwLF/XZt6pXWNimsglo7elB8w6EWMX3F7obccYxNXpmD2bTeivJH7Ismb6RZjUJyGcnm/4
dot7aKvXTeb0/iXyZbbzCwJS6q4Sy5Xpwcla1sHQP8GFK4KatpbjIzNE6uAwXIShWU9sikTQ7DZi
MNJTUUYjxQTRoBGJ+52Tu2jm46S9jL2zizsz1hQvBZlvYnq72gOrd9uNRT9w47rTvKUZyWB5jVI6
LWkJWMV3b54yEFJ9vUuyUX+11V1oojqWXZu+jN+FFDECbBW/huI3q3OAAaZWexpd+aFG3aKLKAlT
4vmII6TDwc4CTybB+dWr5jBE+LIvg3X11vB4yCnF+ny163nE5LazQSWw/PGNGv1IXwB4MlgoQgoj
7cdDNHsMoHiQ7vXktHe3B/HyPD6wOR8g/rcfcTdRT/XtZsfNhENVXll3NGUpvNA0ONcGhbdEmvFL
zfpn+a1utSPTVAzKpX+49HZGjpVoyE1hrMa16eKdCyC+apM3rhukq+9R6Ng/bwjNGyUT06p8vxRD
Hwyo9o9ZxBgdJbJDzvAwFiPIRw3dXDNKjUAnxgsMDTJ80vsgbUz7yDLi/SQtTcR2evVP4XpmRRgu
1dWW9nJ4H6NcdijIPCQ29kNztDyLdR5tDV4m6X6QqPdnav5ia+p42FWrz8g6IxRGNrYC42ukhQns
vnfZ6OwgJ2dSM0eo/JmNvy9NZW+TWpuPpWttDNgwbxn4hg14WrN6jmdB9d3B4glQ47dozJiqG6ZH
O63JnF0KzG0B5v124VtVfUitJL4m3wXzTvdL6xHqKAOHCllDRDOpzviozFaBMFP/lOLvfEFk4NGa
xedy/qbBCoeORgEXUv93rTkHXgtEZanH8r5odpm1tued8gfsXdxTVEYJKQ49BjT4LOveFEonB6bI
9nkx8aZawUtv3MAdlmorm/itQYaSGdcKD7anztCvhUqjTZMhsTJnrTY6s/glI5C6AKRURa2d4nJS
xedSJs2xa/uHW+A5p357poFCJLAQ57nGN+w87itqytvbMi/jyL/4a/Bo0LQ/GRH1Vc/QbykqhB1W
px34ckAB01x/pvAcN8q2L9T4wy8QQO854IpnA682OgdqO4ssfKf4TkU/t4EIISox2vGppCZVUN4/
A+n4jEffOCWmTzpsVUDAw5R4I7Ip1daWc+bebTaYgcXH1kGtN3juQuTcqadUZxQTGTIcxNfBZ2Is
rLIfWNU119ZKKSmsIcYNsevU/DIKAI+3GmpnlCc/8YeDMZY++TGylL5gTj1bqBubYmCKqXwu/PFi
MPm6L/rpwRrIo8M6+no7mrtaUzPBL+YSUfhjLrHF7RBWAzqVq2EjLy3ynPwaBais5YQGoBgPtVHO
uwLnBlvk8ko/YaAunprbFD1DUOv07vbJtBPJN39sXyJAphFFTcZgHTK/bCf7ETelNVTKfO+Qr7jr
bi/XtSK/0Xu7TO3in5mSocsUz+cM5etmUVo/FsgFGIMtHseMvleHv2dZw0Go5Dw9dgn6uNah84IE
3jkUtplwkeoDZeUrYI8fmbsokNHkM2Pl7pRRJ1jxijGoElLXtjyT6Yl9brAuhxZnXdGj5wjPPfqK
PXPvyARHc6ELOBsbafkIXvJYH73xDZbeKibx7R0SoGo/5r5zbBXzFZjnRfMhr63mcgveFY3u/eTt
UjVGB7RnwPzD4ty0sSArbH+KakHcJtVzIpv6BKMWlHziDNC+E4D2TXhWtom7VO/tLYqCQSfaL61B
OYPjgzboutcMC6gqXcqQcoMbHW4xPE08LAEq3WPy5Hb9qWGyIHAMJA6D5bwJ8uUtFtjNsXe+Uc1x
vlRrb6LJqKth34DVL8nQIbdwXPQI9novmk4MUPVXadYycNZN0GbDC9m+OFn1yJjX/GTkvv4YHdL4
AbTWWCv7mKRJteOuj4/gfvSG7OkW4sYwBmvMFoUe8P6zHbbL+naqMQ3PSMvbF+HW3eaf2922+UvT
XlngviWiACls2ySJ+GuzG7Wqi2uWp3bW4hynyZoeG9oGjps8xe7sbG+xaCT8h8xUaluMGJGU64WM
J5t/uX1Gc03TbIw8DhP9K6qRAljoedZd8TzSlvrfy0b+XxQhfxaE/I/6k/8fZSNoFJDX/E+ykf77
XwUj/O1/C0aU/Jf1h+pDrJKQ/6MVkf/yHenY2B7jZODbFhKHf6tFbPEvGyEIByHXNAoIjz/6t1rE
8v+FWFgon+4WfUn+638lF7F/WXn8BmE7LpbGlotoxFv//E9ykWYap7kSRA23c85wcLTIQ+yps4S5
tq5jPLHlvIAiwFRcr4dgLrkx0i7qL6iYrft41NMbvSvQ4YU7fk7UUNyy4uaKqXZhJFWffZnkZ0Vd
7T/sGfH3Tw5QwPFsIW2J3sX85ZPHSZm2YvSjQzGA0XEL6zDO/rAtOn1JUHEj+ibkVpY5HDJNr3aI
3PBRpvdNxA00Kjx2efDT5HPNYPr1kfkPItbhzuvzT72S66YsKneyqh9NHwMgfEW2jZu909fuIOKH
xe7257ZLFMWg/4sTsV9H4Cr/4Sntdef/Wc5j8oyOAHLA6/FM1xJ/fT91XpXMzxTGnsCrOtWzrS9a
WH1gLw3N/FVi1uNPT79MHVyTWRYmyupg9NrPfE4WjKUBlDV4kZ6U0M8qaeYdw+Xww9eHM+tpi5K5
ffZ2tDHnJ1gPx7n2dtxwyeFPO+G/0fOwKP/2GB7ry3RZ556J2OmvjzGBRiNZN7z9gHxpV5qVj6Av
0ScmtKoNBR7jKJ18NXgjLzTR5V+X/rFq5LwRwrAeEBk3exIcDR1aXmw/Atpf5BHmaiSVUzi/ph5F
fcdj9KYuhm7veGGyUU1sXmbMc4POHr7qeq4fUgOoeVXaFKpm456B3m4TZZBdI4cGY9tU73Nnd/cz
PvIZP2Qm5863R65wr9ilDp1S36CPTU80ianqt9+MsQKDI7z0ii/eF4FspVed/hDx3Vq4S41mOTXF
UG4LLwlayl/B6s/4Prp3uY5XNULYXJL4I9Z9jK6fKpU7LReqwchN9qHh/t7LnITJQoZdkTV5VYma
vWnEfWGkL9Jru1OZ23or6S252EPf29o1/zjo/zjA/pvX9rd7STLS6kqP2q7jcTu5v+yxpMQZdeTe
PbBNHDLS6OSgttqjEnf2ccwEdufP6mojIU9eO7d1znzDh2Sk3GGZ0t7DXTvelhpZ6i4RDEzZLS8K
+kGjMbj55zVG//mXReaYPvM6krK+xamGId1fFxnuQRGT6VQvb2cZgdN4MAc9nwXFC9zsSTB0XRtM
zvX1QdTj974gWZ+r5JiZ5ZE5helOpSPOmuPsXAGYvyHPlKikCov+HorYxOjbY2l8m1OcP2KRML5h
zd3ltjFn1/5YVn4KxQhirjAMyHtR4g8YPjJp7R4bJiuCNEyXQ2mo6mTP01uWLezosaM5T+hkJpN5
ZuPEyPNw7MxwqtrYjR9u+W2EHz0jxoMELwI07DwrXLV6Oge34hHb4Zz4pv8yMrsyT20gmkjeOdWC
4Z3f9pvWtT4SzWFoWgyTOdQeLlVkvImKAXkGtbpLu+RbV09I1lTcEv+19WPFCDdfhNfdxXmN1Qv2
CpEav6TOyqpg+7mNvENDC0jFgqaCpm4KBiQghyFfZ/SaMEYXz6rPrLbYUQ56n+WQnW43htvTFV7B
EoUVvxXlWDE07WD4h0UIfIqOau6U+nfIl+jK3naajV0yLDzVMcRLTdeJDQkVsHlmyKi7OhMIcizk
sSL2U871MhW7NJTzcVwQmbgaAyvHLMudl1jMtZSJc6mH/K7jCeZYTI/aBwGhvSfsCcpDV8w/TDgF
OMWqp0ZMnwon6kh48cOY8M1buZ7BcOTviXO0VWPdF33XbowhtzfCMMygFp48+NOKiYireidn+UHR
51m1cGryGT1TmuUehU9sGg3PaI+3W6b3ZuDonf3FcN5Hb9gqH8BLVODL4/jh2XPney+T81pepKG9
ftUo99dZxzI5DWb+5XZwVaQGZ6MLH+yCEjIVnOTdRYYf2Vrt8LPGgxDG+v4WxeYyRSvUDkeeBZFb
x8BEUVXNYyPz735TudsiIQVOa2SjPTrIvASWQe0GCYeuuq05IdqwVwWaXO7FDK+Cedzkj7OhECtg
wU3mjR4tfCzrrsWzu0vy/3AkiV9vEjY5UYoUvlCmcmxz1Y3+KWCZY/rRExbdBzHP49HIYnkwp1AE
hTW/KiwLnnxrqyhsn6TnstoX1PT4tyE9TJy9x6IEMMDdV+ZLAiMHP06UqezCeLiL1lEdVD1ql/tN
jgCAlRDnPLDT4/5mze6O4ZKewCDtH8o+rq709186Ro6aPmwPa3BPnjy/hubjbVVPdvWfblEbjfBf
ggGeHc6D6zEuJm2mOX8JBlwSvpIGH7ULo7zY2DftF2546k8bk3virhNjekf9GButFH+p0DoMdLGB
SHeP40QvvlZCPeHLhsVUgqSDnoXc1k3GbqM2s+mjVbQY1vpjUfZXEEDFpZgd5/jPp/RNf/zngIbJ
UZcA1rdtaSLxlb+8P1FIOpkF/sd5WHXcaj1V5/lo4zJEZ1p/y4v6sbDVcoK3WwcNHJ+HKruv6o4K
LxWP3EYmOlh1gKFURZTZFAcK7V/oH9OktxCI3Y4QoV3rKHBayKRzytC5QvpV740FNlM72U8wEwP0
qf69SQvzjGPl937AwnFp1X2N/cd61XrXxT7jriTQA2dIJ9f41UjNb1G/AtFt5C9lSy1UYmsf91N2
asx63uDimgbd7A6Eg5g/N/3Bbed43xucABSOrqnXh89yeIsLc/sfvlXr15XBjScRoguU1JYr7V8u
auZc40hlU3xAjV5vYbzS8JCTsbGJHw9pP++6IhwfsVCbH+n1H+p0GV59Y0XdGfXztF/LjOcGfSXm
Uma/t8FnXOWc1selN7Kz31JU3chW5XJDZPPcN/4WgIV8c3T/wCzkFt9JOm6F/BxwIXup8wJmWhme
OytB40nz5nALOrFw6U5Mou64rDjml/hF+NmqK3QwTVGdutJ82Lb9tBP4kR2MxK9pLdAgGet0P3V2
um1iZe8GYf785y/PWpfcX5ekQzChTMtHgQ94Y83O/3SkuOOkexCEYu8RjJ/LafpmZKgm0hZNWWIR
mXWWfXeLdDL7pRZLYLQJ3Bz0BmundqyowVLAQ/1aT+d//mji7x+NU843bVO5DiVu85eQRtm02ZeB
Q3sE2rKbKueSo6/adIP43Sj6S6FGbJ4FNREynmlnu0wEs1JdL6keGbFzZaWuGiOdmAuTvvfypeKW
upv81y6y6yewCt9iG8GGuST3xjI6O0e2et9j71xVINF80/T2td0Pu2ZktKaW5v0UT0y2r/V3sHH5
dhhD1ClE9P/82O7fDnmLJ6OXKX0XKIf/a1Zq9UJ3Cr3tfqj1i+6Q2SyqCXw8d0g7+0NZMVWTMjON
TPpcCYhm+eqRhJXkl2nTNGm/1zRkDh4Y6r2R0yxVNABvLaU60ZdQ0YhI0vHR1GZPIJgF6O+6h9EN
FkFTboCgd506EKSm7HbGkAxnL3LfvJJQ5na6+H7BnGBBSbfMmMmcKQDH0dk0C/+YAJXsnZxR5GK4
K1uw4CPMFaqpKjzJ0Hn0gZGigKIwmfgzjt++Yx8ieiJBqw00Z8ZYP0Uz5nFTt5EmAIM1BRADACXP
MxWF/e43c1zKs4MVOGXh6eAiCmG0EqPNubQu//wSnPXM+Mu2oPTAnvAZJJGc08r767bIpho/bVLG
PVSFhEGp8SFNN4iHAQhGo943SIuOCsVlWUCndcJCn5k7Y1yaUeLYHy6rDVO0NpgwtS0MMBX25Jy9
pnoos/5Vot/cFQNl9UwTdjhNC3xuzJQbWK189euQGe4Y4YNsEK/6DrNr+EwyaCxQZEV12m+ZeXB3
czW9xINBFdJFZFsTQVZS3zPTUZmb2n23+HtqjtuHvhrO2VxiQAxjiem4ud4bUYtyZe2QVoOZnCc7
p1HniNM/f4fu31ISvkPpuu46JURma60L/U9Hi4UixJociKXUSH3kD3W5pYR7ikzBOKKgEW2iMkW8
/xYynwl5oqJusXaxq2Ebdsa5LJIQcSJiCntFzE52p6GnTWR8de5tWrN9yVTCED5EAjzAtIX+XNX7
dmhx8WlhwNSJC8+uHNsN0Nt0Be8tuwzGysZPUJGARrS3xgABcUmgJJoxRApIos+aLo4RzQDiFuTD
wEC3lp3tVsFpWvafo4aTmfvjFatP5u4nA4uyiI8sWySJiqTD8Msv5Iy837H/YEgY5cL//Wi3PFKY
q38npSZufObraIbsMGr5+OevXrBU/7aAiZI9aVFUdS04Ib+EGqO9dHNHcLZ3rNwKokrLTYL/ySG2
oF3GsDdICwCA921478Vcm1PEs/hiqALLLmnNCIT/wwivs/L96dGgDAUryw7vG7Oh8h/28SntSXz0
WuefFCjY3GEo/yaJkOmpD934vpX6GQ/Sb23SNU+RbuMDTVukVasgpp/gVyc9ULQ2XKgEzD50ySg+
2An6Xn82uf4mBBI42k3k07AgYPrVxDVR+f3mjV01ZwlU4SzBMiAgL2gNLqLst5VUl9tnqsFdBYDO
3A0FFqCSVnUlaeie29a9pqkV7vN1GsnUqljZd+MJU74sqOalOTTC/vTrRT3+8Wx1gmzM8rwdPURr
azcQ9WCnAAudhX1RlRe4JDiPIfFjsQx6YwKUfZCmSabfQIdvkeUeb99o08qHit7gBfqdsZmbs2Ag
YZfG5H+QTY8lQNdLzHmzbsuyXvTH7X9Vql92t1xdmiU0MprhY2Q2x0zJCJ5U4gfYwqN/gk50nJb6
4/aMKqUvMZmaotwSHu0QvegfXRYsmB9CM1SH279omMGbCvg5t76gGfZbUtN51/hMz3ADZZdowH2O
kNvcrLnWHvDMJUSNdqSIb53tePpmaqQz03+xdGbLcSJbFP0iIiCBBF5roOYqzZL7hbAtm3keEvj6
u8D3oTu6I9qtkgSZZ9h77Zn9znIrItCeLyCmnkj+qo9alwX7SGeHEAYTPL7lQQlNMzk7Md3IKsGp
uio/w20Qvs7SYkOx3i6QLdbssU2w40LAi6pkF+bYggMWhvDm+P7LQD6UGH6hW8O86hovGJGep9oo
9gNv8sa27lY11389culscYeA415Ht4RrGw0XLzedbdNmTDVo1SglLK6eMUY0IMWjKyv3oOnIzosW
6pErr/MimSrZTZ40G5kIKZHlNrXn879PHxvn0Jqbq1YwGVtfk872PKBmFISB5/00rTjGWVNrMLPi
8/qbKejRWuaVQADIVaYoz3Zo9CMGE0xN1oHGrHfsFbth43nJeFKmA9bL7OxLV4yoW7C/edUnv8Y7
33j6yLkbNFi/GAIZ1Ih4RCcScbSsy6d2sXOkIgdFVaRkXRoDURtB/tpDNdhz55H6PJTF3qzywGf7
l1y0hb+pOzBJjFiAR0ZC+xcmEVrMdL5ZGr/h1mZh51bokjOTUl63tdPESwWxZ+jREOmoKFz5WmtN
fZVceOuvy02blpmF82NME/FSEasFyQ7Sbecad73sH7oZX+J6Cl6n9MiyuPqxPo09fYY/j8QvyDoC
cAvrCv/CyC03ieO6QO88a7++J5WeBTuCqPH1hN3RjATylMG8Q1bVjgaG/23dkDkyptOXHqFOXB9E
Q4f0yzSGI3453swZYNesrOZqEpP9T/lYuEO0y9NB7tf/pBicR9dL4zltf1n6DZWb+ZotABhvsnin
+/RPPfP/wH35amSOtqDWk42cp2NkSvMN2+w5h7KE/bGEB2elNH5d/x3aGTvsZYeLZ0DAfQs+QW2D
D3YprGCQsSqNUuIMaC0Ouc1QoQYnvHWcaQTEHften2I1xFj42pvaj85w5wEzSl4ePfb+R9sdzpMs
gwaPQXWRHROWym1xEEomzuMxEB0OLBhV5yqj4PdoWX2MKcXi/cy31P/VRrbyo/YYqkU1hpow9X6W
Ingnlb5kNYtRInczC3vMd+ZaHeEnINe8utb9won/y/SBRNOq3nrIH7RFuKCshdunmJEMeCaNjDu4
1+p615ndhKB8DI9gIXl+LSq6ATTYXprVF4q86Hkw2Y7PXk1UfDtmQGfrP4Npl/7gxeOOsURwQWT6
7PSMgDPHRYQS20iGlj2q1etXJACPtXRd5bFYmt4hwlNDTVoCXUDHVmi24tmYwNEi2D6Hg4cMCNvR
8ByO9kspnwIvye+Ez2ObQfcNy0Hq6cWNqtdMaMab02DgiqzYBLrE+EC44FEyqb007pj5I3uNvbUI
pkwA5GjxMnwH/UALXEwEKnYxUKb1j/VJZuCtfYwuCKIoHosNM1AP/1j839hoP/99KN0KvUUiLO5m
MJ9FKOt9ZBNNQrsAcbV0jiRqqI3X1QxPM0Z+6wEQ5Yp1c6q2TTy86W5cHHGG+XTKFCB29EhjhBHA
OZKdE4rirLNAWP+Y1J1s1y855rihhH5ztW7Cq5doPkLr6b330k8j1I+r+s4wtUfM7I8ow1TfKd2t
963oSBfQwr3shuBOmAKXmFCmb1K48wkd4yhqx9hWSa72eLHMW1bv/32T6yFom+PfxNWQYhS69lIo
nWwB/b1KzPYy14QUhIx2HKPpDg5pkShvUDoX2lQehlLXgTct4rsmCG/svo4WQsu7XiwUUWZS6/8q
ltGvUbWaHyJggtKKhKRXmr9u5//9Eo3W28mmPzpNXB9xl28ZWWN/mJkdztV3mzPOHkun9Wuv5XOL
yNlJNktbHev1vu1zdXTF0J/MEcU9uuxwHihPysU0Tg3hojyCRCw5tRHvYwsZavSLUAzdjKqiVNZw
HBls7eea/MxkGdwnOaQ6cJXv1KXd3amK/yS8vNhk1lJXjUXXAWMOawcxK0kfXdqUhivQZYUPEphJ
aX9MSf66fmOVMXz1kc6G3UHd1SvKqjxt33sNxaRpVjVqOJYz/UgAZtQihFt/slXnubhhyH0v2yA8
lILvFMzuZ6woFura+S6E+ZFb+Q8dWMZu/SNZKVoQgQh71OAUmx5Z7MsIGbR7zXVhvKkRn5KTwUdM
UoPKXJ8pCMZDj7Jx53LrJXLWTkYZOP6qbzEsa7p7EZ/CmeOvaIKVyAn4F9d6dODQa7Z5rUVPVNHO
U0vtlifWeCgdpdDLcwgw9pQnkXlfFtOcaQF+hgWYIuLtuIyi4VeLubRMF0bkoH0kEGPw0mygalWf
ngvGNtKxS8+25V3HmKArva12c2eUnww89mM+fnEq9p+hgrA3Bbl6NCk+orZBRCaTwYUUn+CYdKab
Z//sa6ffjMgVX8CzbAXiGSj1IG6r0Mb55ZbW2ZRRdxjsTNur4Tg57fBmWfgrmrT9Ki1gBdaUdtes
caMtnJZgI2rX4B6YYZM3GWNqwUnUoQ/ZkOc1+niiOFw0kt2TfP6w4/YLc0J4dUfHLxcBJZJwLGyU
nRv0snhqkvFRMBRlWQRJCX0JDWb38NxE/idEuMWakm5EJ8enMvgoCaih2wxivwbMd+gqZCWlNxYn
JieuDx73HEbetwyy6YL2DKwtY89jODt+nCz2MMzJL2DROrRhZ1EcGLWVT4YaD+yzE7wLoC0pdLiM
lAn70CteqUqpqyNx88q0eOka+zFofXNtK/3Hv6Mele4xhX+wxd1n3r0WTXdVxhSJ8Z/G0oE+Rr04
ZimS+VAzUEDi+ax1JH49eLvfZpztV9UVI+BzzobhJFCOkAseOddQgVlI8/5UWiH2kuXfwjBFy8tJ
38KDMpL6Z0iLNTkPS+bWqdCTfcqbfQ5GkewDdw63Towl1qtQEpWaslkjqC3Dcdx8wSx2kqdoW+g2
A4IGrSCnGtSg6bMIOgJtQudHWOfeVdn2t2v+B4i4vOmIlxh6pCPtchLemRn0eFx5Z0d43yfCqtk7
0qduoZ9Vp6z0SuLHACREtUbJxgm5K1B4nqe0LxgQZPsomx+Kd+lSJfVGlbm4GE7/YJRnH0vFOK3O
GoBaqV3cufTdIxqiX+spOSVwcPq6Ousjz33qfCnOrRu8vHRLooPisGY2DHpI7lx2A7u4N891PbQI
lhf9cl4Q3dtBo3cdVJVdGgHcc0N/XmZB63+BCWvRDKLvcXXSE1bxckaDiqiqrC6zAQS+yXOfABjt
mOhsYp2o6w+2iMlGi1SKz1KkW22hSsaRSN9tiedZT4BQLCbKLTRyJESpbR20rv9Zm2WFYovRyPos
OS4JBbNtlswb6woNAbe0zRseyw56lGf4MU9wIF3P90ik3yUIyMOqSD5nt/5EFE2UL3oFrnH+bbHf
a9PU3gLNmvcjX2NTuVWGZyw+VYbevJrMa0pAjpexIyijY2RB42IdXAmO3czts6clH63bFnuRxMF2
QPp+YP/C+WMPzqEKGpO12AJyN8wCt2SFl0cNcE1yTX0wTD1URRScXE89oHVCAEwwTqIDyxdnhj5m
apvJiqWhFZG0XJYsby1EHNH3Wipl+Vm3xp98w4HfV+qjwUF5D9viYIFz9NMyGzehKb3jXEpMpT23
+Ww+mMuB/nS+xowhumm9aCL96JbfpBnPH5kToGZP2/+Y5bORoPhZj3a8pRC/bWmCaXWuHusMMFqo
nGvj0oyN/Tq15nGtR7oYBYDuen/iadT9VQcfqCK6JygUKWXlzS5a8TblWHjClICeEmfzw2SshBco
fwqQQf8r3hKLGDpLFupRDuOfucvtUyMFZiY7+YW6+X29viif60uoSeTBundpIA0B8Hqsn0NLxDWc
mhEUtqJ17KSHLvbI5jC44h4/zm3NOGQ5HtypfsenQHYIXeh5sKrPsVqKfWRPpybtDhmoxsPaR66D
9KqSi3hCQfifgHaHgaL8XKYaq7Vh3ekrfTGLzDbFTTj8sqvyZFvaVhud8BQ1hrj865vqKoP7XX+b
TmkyduQHOqZtf05wFPZsaw6BU1nb3OUH7KJJ1mQ83zqs2njDDVxwudrRDZR38Lr+2r1pQsdUNSl5
tVU8+qsHQ9WEsWmzFVzmHgJ1UotzmpHkMYnsU7UA/bQgE29JZpmPzDPeXRu35TJTkvrThB/iXGpD
eNGQsHC8ZI/AcQ5O83smS+qzGKxjPjFktahjUktyhpooaBVEm0ZUdEnEg2i1yH+mBZ0bagACdopf
4d4akunJClR/N4QzbfR0Nt5Ep/2dYrTmOiKPTYSSCHfpbEEAM5/iICSMrQqnS45Ek2gPr2oPwmLG
FcQTYvdgflmrSLbOJJ8El6nnThQYKzaDaqGKzLrFa9/9VUZMABt6+83U6ZKSxdQJdEqBjfVIn/sA
zyxl3NNo5pt1hRI3lovbATZ3UNy1sB9eq5QRptvN8F0Hm9Ml7ezNMF1pSpkpICMmAVq+jcsP1XXT
/wwSo8G5uqfJwVnmIeX3696EoDDE2nbMyvKGZPYr90zznzySr0tx3r445sN2mpxWh+HAPE4oO3KI
P6kePWF4P8OB7a/TlN5cu/1u9dp5zRx00FwfZPPAcWWfQDWbOxgCGtPCp4qKrEkKTOtu5R2qapmD
e1Xxpo3yW0OOYIuwPdfTm5mxaGioQfy83M4NlkMG6mOeFYd+mEzO+tE89h0+m6yXPiBjUs3EIiiy
o2+TNe6j8jjR/9/7CA8iR+YBU1bwJAbO3oodCubBCf1EyZXvhV32MFq92VS0s23dtI+6KL/x6+Dt
1Rs/U4qRpKuzDoxk6ZMY89WrdtpCqkHJ7dq8eZWFAEzncFvrARDCoP9rYhmgCeY+KREa06EO4Xs/
MjAqptnGETvuFhMR7iiUdGK8u7Sqg6qGo2YnjPFwEhY6IgTZi5PqaNFW9b0kM5KcTG08pB0DpiSK
y/O6N19BCmRn3KXwo8YrHoXocAY00citJbs9e2VBKd5miCrmn0rpCxzt2WlFc0gbrjZiLnQUfwkY
j8D9aY7UzTEH4HPdUzPHVfW7C4PB537v3sehfwpkTTGTkLNRGTdITT/LSGzdHltPkuf3mr3g09qO
CX2BIGn2jyKfvQOM3TvmqQ9E9MhPiA09MD8LkJoAN1hvD3MRiGRu9axs0z2NTsPCWTOfipA4EdEa
mLDybOMN4F4d4xylJDSo7sdgKKqFCPh05PwpZjHt+rJuFjhczlXBEKs1NP0+VGNDAMJ1/TFm3W4d
qFokeWxWJVIh4CQp7OWFdC6whLr3VYGlSUAIFYD0DYruhOZ4AXN3aDkzkGXPtmFlvJ4O7UUatO+V
JSjkZN/905ysXzH1TGZBi16HmiY8Jn18iRq/Ngf7AvkXLmj9VFgVxD4UpMDEab9YKWROfqqItxJp
0Z6raH5viMu4l8B5CygyEDLcvWuKam/2JXgKMLTP//atMHNFdajaob7MFe2REfVMcgn6cMusB+cO
alHyvvJkeoA8xv9ciSc6TeWekYrtU/AyTgG0GKZd+VwK32AHgwehfo5zZAaAtVRhqotpjPW2ikrj
0GGmWe1WwPnJpMHrh7p0icthQuB4sMbl7C5hGRoJTLY4lXoe7cZCPLcFs3JZm7b/T6pU0035GhxR
unqO9LbTSLwB0GXByN6xp2h2eTJaG5FMHybH2AfKqE/D5LNJvr4Rig8ybp85G56baUK7k5BDoq96
r6yzbzQcya4XhIo5onuGmL5TgRUdHFNxqNCCNHVICkxn2MTtOKC+l9cgB6XcZXZyja34mbE87ijd
MXd2/ocwIQ3zGHVkFovi6Ii8vGsa1JSuMaKjZajo4fHx927GyC0BcnC1qY/H2SC+Z4xh0FNW7ssy
saG9y4cMEkZ0Od7JwiFZK/KmF/7XxsVSiyxieaSa5fVLlhex1e1w51ULpnLK3+cqt+8NMB4vJ5WM
9/UnI1gkKE3FRGumKYxcfDW6KLe0exNALxYn6AOegCmHZyPULiUj66PA7o9hqpZUZ/gedPCwR/xn
M8ewRZCMZya+VSiSdDSV+k3sPmP2LLhO2JXbqoNUuTQW69+caihvMrdftaHA+t26qLWcudgneXjt
ybG+/NHjivwEjdEH3vngki0Akc1gYC8hIzCDwEWi7XLytl9dXPfEHrWePxbf1jKUNfp328C9k9f5
McPUHFe7BH/EyxTG23VGllu7YfkWJelycI7G5KxK66WhASO8GpJSY6uG+aBIH0Pef2MCop02zeyB
3xpEmqa0XZpBRCVbONuOiHo38WLusa3qnd1JdTBz2jET+Agal7rZcS+yZ0yxmzj8YEipAqXZKj0H
Z5C1RwcpuJAT3XCE2C08jlL5qIp0bPE2H6cqsRP1SYWdyCj3uWYv9WqGuIPqwMCvv7e9LnqB9Z9b
v9KknI/Itjar9QiWmNwu475T4OKRx4p2Ss3JV06m0ByW4oZVn+y+Bn80GoAeu0aAZtB75fsJ96Xt
tG9GMmVXolOZidFTvdkisM5dof9h4OBrcoi/mmyYttGCsCpFF7FoF5jse+ApjUc5GOedvY8lOkOb
pgalMJ9nVuLdqDp7x/L9twHPD/iKGogut/Hf1LHaa6lKdrgJ7Vv+TTo9MbAy4xVQUlHv9BoebLM+
BBhkNxqSFsYTINKdlvK1Jo7nsJ4lbYsJ2vXcb3Iy3sbK1XZD2vWEIzrBnvUPAZU5vw+2FIf1ziFy
vjuFZsNuQr1FjkwvKkvi/SzFv4dFJhE6Q9vNt+tvObfTi+lgvzSV9V2mKjj09XLsteU9rpz4ocU0
Vo5B47/owELDCXciLNl9RxqVZoCxjTcm3oNUVTcwURsLoWq6ZyC8KVzSmGNHnXu9eB4rii96hAdx
DDoQu6rFex8c13ebgf6wq0OQ7YDCyB4md+eIj+HdqvWzFmbqvJ4zelk+0k4rz8VoddjIuNRay2n2
oilfZMnKs85DEwEenSn/cG5JK6LhbZ/DViNQ1YP4UeKxGlwCr+RQ/G0GMR80M36wWPgBOpUbasEG
SINACK13HKK7m3ZfyQ4IYupRhhIwwn8S1Ac77/DXJdyJ+mRfGm24k74QXEiN+FboPTbBhOovhx3L
7nAu7mxMkFVVcfs052XoVwjOeWwk7I6R352KWjTCMnIhqehfrTXBhimDHuAOQS/elP6tajc6RCCN
NiapeH5fJ7f10ZjjGcvWbFycgG9wFcni/rlowWyc1z5qkMxPVO3syGU0Lip2vg2Rs2OAbb9bp6sk
c/U+uiCQOxWQB/ygDOPnK3UxED42OhhQ9uspXNuUkBku0INhjYSKMga49zV4rkKyII3iBcOiOJkd
OArcae7vtvJI/GB9MXDIL1uW2g7eCMlThMJif+vguPo23RXTpqqi5dUjv4gkQuoRLlrc/IdWAaZb
FzmXCT4I03ZGNV15Ktht7URMfJaYbLFpsg7UX98+EpsN5wDX8FK1Zr61ctauiigwQQ9BQcHDrxxk
gVlY/+5DqFH8bqJtX+sfusU7ZpjdhxHwClvm1UA0fwkrtL2uALBpoXDwGXgNfhoTUbOYXk6rhFA2
Vvmjx4kbWW19aaz6UWe1vFZZThZVWXoM7uXraDfGK8AkbzsZ7SuQwum1ljxN8bh3OFO8Yeg/pYy+
M8QYGwSaZCfb2rEZOZU4nC9taH+sRdj6yJI46aeK5rqSR/JzSyJB4Ts3LiJNyZ22HhSh2+c+hNOL
MsqvIuQnU1SkD2Iv3DPBgkwzO29w2co93pRPXHnB3UbQsiuT4C8wvGLPiWbsxyr8VEJu2zH5idAK
pnbrefDp2qNeSh1vy2zDsiQowAJX6s8c5Oil9jCvYthmhOMwpOJ8Xewios9fQwugIED46aVCI7gd
CPJb7hV0gVoM97AVCCSj5GeUt4bP2L5AoBSJA5lvYoem8rfXwN0cxhkfMIiyVftszALlrYO8PE/U
eX0WOTmHcz4zhF88d14cXvOK8zX23D+xJNegIbuhRFqVlF73iGySsCoyF0frq5wd/W7/10wkQxlE
O+IzoCE1g+CmADEdV9mJCtsFNBMnTDJs4KEWWRWxpZUbVbl4CuHgrO9IGccnp9YgijAX2q2/t9Je
tB0kSbKRLTd5Xh09L7B/sZwBF7STrSX+c6MZD6HJwMXy8qduRuAaoKngZYvHrQAPdGdseijt5C0C
kHdLlr+1I0QIlbXXJNLDe+NckLV9hawwX+JB9tchA884zMRUvjaxeF0VEJkbYeVB+RbC0+96nQmn
TNWmRz7r61N3WzUOQSenW2N/rv2Act+yKF9sJXQIa8/AkGARS+VvmtvuxxpTdXONpJ1cAsU/z72x
T1bhfc+Q/17q6k3Ug/XehPU7rXm9dzvwfz0g4I3EzLMJtbE8wdyjB+D6J4my5hq0RvKo3FB/pxip
j4FFkn23aKfrfPpskknfVgxrYi81z+QN/udVsUGUAmGwGDd3fd8PfgZg5Urpq3bCG+2HZnCbpFI+
pYHV3N2+i9E2Yt+mAbi3xl/DaYtbLQoMqLLSfAAX01MtjGubQLntQOsCKu4vhgyfo868Cs7T96Hq
662BmOHWQFbcjBpa1yBsLnHevNeJAgLIcmNathwpuawZddmY/x1RND2tF51NAhxXc/oi4vA57eL8
Jkb1gWOv2pKK0l3d31MinGe3HDZ26wejIoTOhM8ZzK+F3mR+CExkt8aG1xlwxFkNCBvl0ZOR3w0D
spZwsK8Vi2QicEH12YF7TJi1ASb8va7iGdzwtMX9pTM9lKp6Aea+9b6t5nfjtiw33OqjISV1sofF
LUA+loc65wz8Bc/IPHuMBfikNeonEILs2Rb+Uc3U+lSYi7RJeZBkhA5Ev4i+rFYT/TbXOpCxWQ/3
YVlVET/SnDUx3Ywsfl35FOVMnO00G1D87BR8kl4+WZrVIzWnL4779tZH7s/UjRrWt+UP2wb9zisX
HKXhEms5t/48OyzHLQoPD+DVgaVccHfYxcF35TltQ2O5vs0/QeF0B7u1oqe5A7TF+xE4gfWbiY+R
vtJMQB8eHCbc7TQ8mVnYnmRfYrpRA8Mo2v9bOoanRLMZUqU5cFTwSTeFKhSi3iAoLLjDiYqTsN8Q
fdhLzQ6veN5P1Ma7NJTwAnWXGZDL497HMZgByLlt8YQ+iBBLuzHra+Ha9mcfj+TNDbZ+zXTktJo0
0k9r4KdfI/Qj9ktGL0yXMtZAOybqwc3j0NtNhW3tyeag4BL0sjgWQ/K/kmkTaGl5FyTCbAKIdYek
oqUtLBrMmhPUDoYXUqnUzlK98UPU83ftKY55vNeGraEfa3tjY7AC8YOFNYB9Z9xFU1Teq0nbF+CW
ruE4s6rkq28Cr0R4KaQ4rX8eLJ9ibJh4j7G/xeGAdkPPfvc6Io5qCI0fdt2Co8he84VkkPX6BSOB
58/91J8Amr6Qc+H5IQRfNHYCtWVh+ybUss06CSXalu0vS63hw8Iy8Kx7cEqWpMTN+uEiQ/1QcopO
63MQwczHVO9mp8pLEam7dn2czOim6y1AJas3Hq3cRBAYAn3sX1UwBKdFK01cr4a5ryYYOWU1pSZz
H6vi1VBYOPDW/uE70Q6VhoWkI8uRBOriREgSaLK46PeiRD6AbWxrLLzTdZ47tzSAnvlbqGbcchnX
P+pe/R3ou56ICXX4UdjClx1jFGpWlJa9IY8CgfAWqmJJFE3J4AmN4S2orSOaul85AIetGQGhK2aN
8Q7sx13IjIbYpNF+nTNGKalmQrSNyEKBTXZBQvulXN1+VwQjzoO1n5zCeUimhhMb+ZchNZ9FAqDA
xnJwjrGLHMsol/jIJm+TaZbGkWU8zKyQC21BvJNOfuS+AiHCQq3on5zs2jejc2uaod24PVhJHoVm
R3JHCMwBTUq1MB6BSvuNIoGshR42QNAoBhYoTVmeLGNWz07M4nJiLZuP6lrnHeBeM0wfNfD2FTST
MjP6p8WrGaicDOZjAOlTvkwSEeS8DCISADt3FlWTyJ/WuYw3sfr9twyYWfXsgfak1+B93R0oWomt
vvj8BqQF/x7yyAWBnVbgAExP/DZmp2dWDdoEL7HcTSSZbFtXvq9fC9o0pjL48r4+jnSJfQ51j4qI
4nZVxsWF1HxnKc95D8ivncx5n0sAiLBnH5NSTG9AjbUbNfP8Wtz4tYYQJiaA/aF9267GhLGRLyxP
f1YhVFs7mEqGMCCDw8FJXwvbPoDOOcVFCqxfLdsOWzYG4gImoHYc3/Ug75/MgEgkxVFuItuEeWkc
WwKqIXa4V4YTyPCXPaEiFZPKONEuJquBD6dhEedMHN2t4ggNBEWCJfCVjUetd/tjo8l3x0j/yQvw
boDhW8ZdUguOk0icm13TCuaDgw7ZZU4Z2l17DyueyNbkTA6HgEZiUTwWeeF94qfLVf7mSeepdCBU
hlQF+5Vl1bUTfL3IEPu1pFvrEwLZ6OwtJNc1mAiU3XN70Je/MQ7+JhFqfsRkseklpl9txBUMvJ9d
q23ezN7bm4jSTzoT1S0rXO/hEP22XZ8DZ0xfonQfjXb+2+iS96qf0NxBUWkjKE5hY/ImB94fz+rN
16AkCIexwlvuLRNQDnChEsJzoJckWGZQGfTWfWRwAK6SWV7FT7e51IvXdR5le3TdH0nR/nbTMb12
VfdfvvgZkSd0kEfGmu9jztvzilVJEIVZaHRL8lu26TSwKhh+VLhq95EpupO053gT1Vl0Lobk97qz
GYxyvJs9adpmbRbHlty3sjSftdJ61qCuXCyEc5tikY33xGxpHA9XGbGWIE3+v9mujGcjNH+7wx8A
TtEvL2rPyVItdR1N0OyN1Y/OBsO3NIVhEC+oziRjwRJugUqwvUq8U1GqbxbTMNTjBJuzrWtEVAfJ
poLdtIdRMeMpZDK2DiiqPJOg8uVf1Focr2yKEfzE82JCitnxaOVe4Vi7rtgVBFDFviwCjoboOJJ1
clhViKt0s7fyS4Z+Eg9lWHPkoRMLKrt8XjWciz+g7Optykt/LVXrD65h3CIZts8Cw1cZhwiVXIRC
8ME7P+2j6sCANtmpRXExSnQ8Ydq3/nqN8St6zhKyXVMa0sjNnmd1zhcZcRNRdA11/8URKjCi2qwn
VxklJt10A4Ks9XvRDRdkuB0V2iKZDZuFj4f0+MKkokSU5Uy79UGMl2kpSAW+jtuJDUB3liZJHm9j
IYvnMLwZulft2iEipBo26AG7ZO4s2t9JS4E6pvYOoZP7T0fuemgdvD8rcCwpG4ZSCyCrr1D8ILxq
T6GIb40YBx/lofWfadG0ZNNRS8IAVlT0jYoYh/pguk8kjdabtIPXNGRk/VlVQ8auEbWvTm39CTv9
l+WS7iYiXbyzUP/l6RNBQSFaPhBAU09Ozdy5RLyhzBWd0mDw/V5fP+veDDh7Myl+6U5T3k0d+PBa
O+CK0vdRMb53dlocGSouYVd18lQ59auoO2+LKvyvPY4pzoz2VWmSMiR60QFm/hPUtwlefWRc5n0o
ruubKRBBLrtg9+wa2WU9fDSeRNkV1r2OofasD5SDjsuaHdcvZDgS04PaIqMUx1YBA3JER7wZWIbu
BqdHX7EUSeUsH6wgEMtrPxqjjY85Ygc/MQS5cXrPYFDr0bAvuEQE+8M1WFaWSUuPk3ik0EVEF6bj
R7BvR6FeGi2eIVBxLK5Vh5WZgIpWt1QfU2Hrm1RYx37ozHMRWDDpGyzYFsPqcz0mKL0XffhE4sQO
EkQP34fouA4DZDH2O2/Z6veT+KElga+V/UmUTnWtZeA8NW7A2GDSfhQ2bMJShrwATJJutEIzwRTJ
sLdSy7iUyq22wqScaFh6bXGAcZgyeH7MY/JVumF2Z31obFJ9GK8C13bZV5f1Wh097Zc+kgY+FhFp
ataEymO5qNqRijHOGHN2dQuW3B5eUgrd+/ptGGQiABFjHLhWTmEJ+bYeXH0ToKPfk++p8qL308gx
r2rWwQVKJ9on7uD4QRJZu7Bo5RO44fWKzmcdmdCsdq3LAlfl6lIK8iWS2mmPqdZbTyVmlXjSvuM2
zb+IXogniMAxTMnXuIYuP4/agLaPFAvd9LR7mng9DGcc1J3hoDAx3kU6lY+YllV3pvCxcpvkL5el
01NqKZYhDboMNb8inEL1quOatD1xM7zk7/KXshwUsZ1tv3BxN8+egmhhKTshfJq4CRhPNfgUhiB1
Ht1GSJOtSJ6A+g2eJLDFQFxTunl56Gd3z8A5BX827TUtMt+b4ZQUoIxrlb2jpmZn52KaCJLAuLVl
3m7GitwZATqRgABxkJF1Qxe/JEzSDJLYXJyyeL5mpKdfwRcuUw9sQPOXQyALKppnaE3aWw7/HNrU
zHwYQIqr/7WF2Z9yEoerRZsZor4r0JDCNRhuvB4V04rJ2BVeRoWKNHzbmn3+5ur1VVVoWiXiRyLD
Y/3exIR39gEGaiN987wpuaVZIom1p5dhmwDeWOtflIn5x2MTd0CLIgGZkynpyOQ5xaXwVkXvVMsB
mdNW/H+nhuf5a2eAcK/docWN38AmLCDX5Vk0IoyQdhJG+4E/sUUVxYy8KZdMgPTe5roGuQ0t5doB
9dgKSEfCx14Y2ANCyAOnpszpRMGiaTAOD/oA4nWF4xWgU/59BYXw/1AmSCh0T7M3hoGeZj0unY67
eH3mVTMU/v/YO5PlupHtiv6Kw3NUoE0kBvbgArgte1IUyQmCokT0fY+v9wJUFa7S83sVHtsTRVAS
u3sTmSfP2XttoJaGy4AmPDiJkR6QJvhpNr4lzVg9aDlEEDApVz8xnwGY+0wfs1NQoWeMiYXcjWpi
XRctNILYgWgWD7hbuO180UmO2nM1URhY5vLg0CogQlCsLpo0Nu7SnoSfKgmta2cSHiq2/kiB25FB
Alc9kyrB1Cjx157atpEZr5CWjZ2Tz/HZbqhsVk+JaGllFih9kP2oN8UqRAdwongq4o4rNXhNRC73
YA1rX22jab9d4nCWqDtBx+M+luWLhdpMiLa71NGVXBTELomftUKcLDW4Isyze6R+uKapsiOiqkP/
SOMFAGvPkM9RGdBV5SFsro1pguAlrAwFMe1kQL23qaIpPq2UFArLucu1961UzbvynCj5cCh0aOm9
epMMNI2MTg3Ik9HLdUz4kmc2FpYI0DUSOx7EYjburPIZgHMMTzBi7mEVT+Zkd+h8K/uk54bcYQRp
T0qSfNcCs/9WtfBkJaYpzZIPKJRoXtoAq3Em/DDHPLsDTDjENUi/xmgPohJZsGtxhsXKhKx+bIs9
caYYoPvlOjLALQ963XsRjtkRw1oIX7gH84bPYQqf0k5P74VyZrB208Vp/qEgKNmZwRJdum7m0pNT
ixZMK0Cwh7dTrbRQ683PeazEldoFI1T78tWcIvhytAZURFC2nU3nJulKjz7+65jXq090JosjrQ+b
2+73rLbfUTG/RMf98uF//l9EggkM2f8cCeaVObqPj/fi3x5+VP23LP74c6Lc+rm/A8KE/I2y0tQt
3dEdIf8ECbP131TVwGgloF2pqi1x/v8RKef85vBZuMM1zI8gFfh6f0DC7N8spFp4d/kkUr8t638D
CSOE7le+gFipDSrBdVjksWY7v1gpiSEirAXQvG9rfX1Si/TZiYNzZHbDFV+tprSFL+HkMCRbYZKC
nk75rijU9JxaJaOGdPJhaaDVTFvzAcQgKNE7MOVspU1LQMki9rpaMw1Rynt0LhhYY2q1nH2tqgLP
6uESzG36aeGZPjQg8lDX9dVVh9VLWAMbW2coh3Lo+mOfWff9xIRNEf14HjT6Fkti7qpc7Q4h88dr
mEDIv7vKD4ZBBe0bMmpwmE6Ns5h3+UzrJIAPtcM+rnAk87XjgWyRUFsIrugGhSOmbo5aGH1TiX/f
laBjdzSS+H4B8U3VJI8LlNed0GHuGX1VnDuVYUbfyFe7UigvHPlVTMo68TUcX5Sz41cW1pS4NJkX
I5VLZiwGiGkBka9ftR4gERdamLuCqagakUYNxx9Zel59IWLsW7T20Iyo+ep0lDnhcGu16Iqj1r7L
nUg5pSpko/SLQnzBWzhDA6u1tzArMUOR9+yvb+KiQWJIteA2dHDTZLBBi3FiI2no5WTw/WW1vGoz
cUqA5d1hRb/YrcJIf1SvK7HK3lWdjFE0906su3R74SYLbsypbtluwYSX1Hvip02F7LConDGLLOTP
LAsFAk0nh4prJ9dJS6mtVhlTuWrFEh6CMjkVJo7dCK+/S+ADZr7+wap7AuqU8OxU9p0dxblLV8B2
bQdHgvOVYLsSC8vwuN1x9aJPjoFWnTcxrOrnZf1U0XDwGU6tb3h/WTj2joDDebVo3hPTVqOsTgfH
x5iTuVuXYinkNwM5wnWrxFelQWNUH4OJmBj9Km0i1xDJuNMLyzhtLnLqdLp+WUh9uiK826AF18Cw
6Cc5JK343ednUu+oNxL9kXiElcs0o1Ooru0uKS/bAA1CJ8Ruc8TvEFJnTOEVRQEsvoGKJ28GYARj
cFuQ4bUD8uyXciQXrO3Ip1roc84tTsGeW+1+u2+naYrjLzde50UH5VCIxhUKa2p7gSYN/5pDQTPV
ZsVLzC8u9fSTlOX+KAwV46VRXI9ZddfXiHrxXVwVaGiI1O7gjAr+N9aZOEI1MasWfeueycdaW+jV
pXes4HZ7JfsYcVGBzAjNtZMfIpvxDMwG5Lr7pcWpmKrK90LA+h7ISD0gJycCiU6eE5YNaUCgaTSU
716vLQ6hI93DpNf5qhv/TPvMPE3CvsUo+UOBiEft3ZSXKK5oiYHKUtH4/nwoQ/Yql3L8o8zIA5qH
BowI664Ngw9Umx295FPeLpFXqgnyPG5AVyS/+0Y70PlHhAOHenT80CoPdjxBNuffNNW0d31kIxvq
uT5tUuDAsWM/GJF8GIsS+VPITT8J+ns7kLNvRtrg5oXZniTwKk/GTF+DSOywxgFqVhx1J8NyvHre
1M2akj2qYWn726s5VdpqbksGD8dNgrrJfowz1kfDTTSPWuEiMip97CBuqGtcP9MGf4mXz508d+tK
3iI72YIflJAUMIUl1Nk82z/N1Sr6yK0ILYbDYE+zv7nYJlRhLgIwb14jPYyhUn7uB0XE0F2so9zt
8RAzaTuz/K44YPPbpX0b+b1wLFftnY5LfJcqdn1e7OWhKbA+pwWJYpWc7zI1vaUzUTADQa6gZ8nr
thzoRDx0elhfoL4whcCyTg0ewlfmXVyN4IT+fi5L82P7cZdU+9KV5DrEljM9rGzz3aTbGo8m744Q
5DSC/+C8oaRPcDVPoeVvC34e1mc7S+76KovP5rpNsu1HvtLm3U6YucOd61MZsDBFDmlBBHo5+XDD
MMABjk+EQMNs09uWtdYhfDXF/OCQpXHa3rc6hjNe0MnUkQ/GM7hMJ5qOeSkeeuLoT5HIr9X1+xsl
iatWB9yN9Hp3M1ej56E/Yz9vr0TB+H2NL4hHnJ0GYjNvgcK8/RA2ERFInJvUIz5F8zs0cjvN1Bca
pDEMr7nfb3uHMs68fEN5SnInBCZWHVtA/+y9gPPHsTKI1SaELl89MZM+4dMrqVRHhrj5NJ/DCZi/
bauNVxklzBdn2LMqkOktRXZbC+Ud3r7jb2sLYPVOK2kpdq2GJEYJNTyP6NXp0jfs6Kg6UNiHCgOE
7ReTOeI/UbIf0BhevFnSbU6yDIiQitrcbH2BjH9Xaz1qROpabrXzAW90hHeeJE/uXICTcxP1I9fe
xjT3qsVFC/1CzcQtdCO8b24Yq2iVJD9upeYNpjMdpRXtAHZKiga2CU+NEnkwRqX2elO/nWsk2V2f
9H4ZMYrNamZD9H0wtgxtxpPivBEuV/gONCDPaMxLVzH6cNS222OEuy4MaZw6aWmAOEKwjHm9IdJ2
21PUmQwhQTEVjpKjDsWi3y6aeQzpD+ppW5NVhb4+gY9UrMdBrmlvQZF91RdCHMjZ+xyDdtwh8jmy
QJjsr4OrqT1VBJLtOxX5PVtQ4WkF1QfEzFMIx8EzIeP3TLkAOBknOwi/L3VNAxTHpqdrlrHT5j44
NES7kUYTpnUPqGzCjZqRkaRlpJeMhLhlVvCBLr1yFzoV+7XBWSo5CuSFzKUAFrNwjLvFoq9a1iGO
P0D74eqHw8XD2M6Kq0uih3uD5FcUO7S3S1k8S1qLsZY6XmhRGYTVqhawMAqm0fVoDkwWw+S45rQc
qvUtEMUV6VflaMurJKD1b1vNAZhWu9PXI25Yz4F0Jhir53SaI+ybOJhBvO0NqBpuQyzNYz6WuzTD
bCnYQR4EO2+gFPc5M7w119s+5fKqmErzSwLimq57+tHiqqaeWJ7hh+n3hXAeC0RiJLtRFli6OECN
uIqwabv9ggHWlFGy2z402vCY182pn/L6sv2Ns67wJDY8QoryU0JvzVUVqHMcwM94OARyAnZUUA7s
a8iDaAlzeeuSByz1wGij/dJMEzy6BRsAqY5GZ+zMGLNXuVYoJm7Axh5+hHPF61Bxhk8hz09IWuJk
5lj7JuN2atk3gNjj2zZHh30ajaCEEnhwGpKTWkMgXuMTZccbQUwVp2T0QxnUiCVjiB1kBxIOB7U9
jEn2LSxpMVvVTKRpVZ5Xt7hcTL5D/NDqLe7rqs7XcBWkdnT5qUYUN561GT3r8LH9VansncVEg1N1
iY846TBIM76KGyx6QTQfmobP0NaHMWzomK/bxeAkWLqmtwjj/mV0RsaU5huXXPQ2CjYCO7t3Al6+
rSZG9eFUKGnUaED6ms9EeZLnWVRYx7Z3IlWyaa/r6YtYSxJZoAtTzbvQsiNiC9tjFSq5u/S28J2U
BKCkLvL9rMc702CkTDeypr4ZzYsyt2ewwJZr0fL2BkvmP3X9qNL4nTWYNhE1TV5D0lxyejonbVi/
W6i8iLwakG7dTZz8O6KNehQolnDB5CMD0NLg2Xam6SHptGfphDP6PIEvXeNnDpHJ7EanBwUqU+2m
SZWZoWL13Sq16TjjtXZtfXaDkDg0rdNblK92Do9m2KOKUE+MbvBsdDWDkq1sqcXQ7zLURx5TJdOd
Z8wW1vSAvTKMExyH2whjm+fyKMYXys2xoXufgLC0xqdROsKtasqqDJNtqHavade8CCrhy9KJx62X
roXA/XuuQ6o5En+QQqaPpayPajX6AW1618konwLkKeoEOMCWY+xDp7/rbWN6UAxOYBnOsc/ths4g
QRmu1YzjLujWS1dIQ6XK1hKdigYusrctGplgxV8YPOLmzRmCsCPno7MjTbg52utlKlT0u7DDg5Yo
1RUK4BmoR/U4FBYZTpqFYadie+oJCRgp/S9qVXmDRoRTHLKso9atMSieUozoO8NKDdex1fHA6OiY
Ozx4sxgbvxmJeXL4XFFGuNLvDFtvL2KcvuP/obDVCXzVOvbIyUqrMxjSN1YjLTpkp2ejSjp/81cS
v9Fyb0mBulXIeHKiEnYIN8kGzYB0RFzqbvK5vjH0sDluk116VM19ir5smXLL1UTWXYtxaaEFEfZr
s1929fRSlP2dRXfXNxAWewG4k1068Mix5OwrNevfS8THe1ngejRt+7HDsYVOqB2pSnLmtxMPniyB
9q+JCjZnBV4RfulJOzMtUNzWlshV1rPZsGZlr1R1uAPd7BZ0vLxmbJ9CXJansa3fVhbsAQAk8ZxO
F+7sLv9MLe5UKrfuXTYTOj1oUXzQq+m09AH/ax09Dzga5gyyTMgkzCeKhbxO3hNkFteZ7LrzpnLt
MKrxEljKrimRyC8AOiErvNcagWCGsMdjFpoHOyfGiMT2u223nA3wM5tTuhjESea8jzpN14HinSNh
uEKhMqwabMUDkcH1RB8sr6Hr6CkGMvFMG/p9o1LCquPrnHTNnivbgHeZlm2TlOTpwQ7d2QM94RyA
1IU7AE7+hbFWGC/nVFE8wtD6Y2kQKGMOJamqtvasGpB11WRhWO1od8OMiDCWfNWsomxBRi4xz3Dh
sSe2pP5zYMJAjVGbeweNfcNrsi1WRtIS98Cq5xjC3dQb5M6uZobt2SKBHgURw0bXYveHhEtbeV3v
Vh52D/KkJjxm+lrFzioZJ4qNtiSav0XxWig61tnKcPAl2iQhDBR7NMvNbjs7BoUfEBEHj2XI8HH+
saAB9RKdbFiZZNddJ4kvYaixa6oEufGs7TkEsClb2ecWVrAsZg4/qUdcHJE6ReqaQRKdpw+nQlNe
gkbjBxISHfX6s0bpsqdhU+6nhhM5MXo/nzC0JPUj3MFPzL4N/o7lpVuqay4nrR9YjY/s6SFJ9Alw
S2gc8oZKL0NGteU2O7QTStkwz1Fpoa8HVzPI1E1787PKxpukJj11ZCRyWCq0gQ7lecosEEhoNxwq
nInxenFNhNytXqjjWi77NRlYa1U/RHZJz6Xxgkb3txF+PvSz16SoZ0m/4by1m/t+xMvIkPypNWmi
JKSZ7NrGYvUrrUKozS3ierLRz2leUr+vp/G2u/XG7KoaKR9hyfUDgQO+Lc4AC9ge1GBORNzj1rto
0eCMHbymbZeMmT/pkjY+kbDfF240RcHbg+rhqDGZ9rYHKwDYb2U2edqU07xeeMUZDIIQasvstMpw
isDbdlS0tLcDv4D7s8qxE3RebeD1DhTM7a/s9kYBSrpbqEr3KTymzSKMwJYr5xqatPZFvBSEEFRa
zc2c/IQ7gRqz+oa8lAXfsvmlnSCxtik7Sp3xfXtJypYuXzo/bsmBYemYnvmTeqF6kSagt1XmY6hK
01uXA530j5EtiU/vj8nMTuysIU+SK+G2U0D6eNdn7I7kamx9Fo4B9jY6ipL5sBsNxdexQnRjYy/s
2ZzoeDCIndqkPCoRyTGWeIejx6hp7MBHdca37VnjSmZ6PP88VoC2lOCk0kvTKuPDcerPZW6/sEhR
14R0Sib1A4pySJCmpLu3ion1nDF5M7ybOhmOJCbBnktfJ9oBxLn6SJA+QZQgyCeAeWqVnZ0TLGBN
GsiM2McvTjBquXgKYEAPcgGj9LqW2Pm55BVFc4qD8SXdx2WADU1mhdcExZdoPK4mt84pnqcFAI/d
VZ+6aA5hxP7D0VOa41mZtPspH1ZwCL2RnG5nga8BFEp21Mo53TlZV91ESvuFK9U1YwzlRiTa6Kqd
BfhvbWNmbUx7CN7aHrtNRhc3IJ84NUEQNPggcm1hOl0zvcp4jpYsbjy2mteuz2MeXWJ6quK7pWmK
RwYBfS36QWCyT2rcBjs8xfGNrBp/zCHJEUEOlab7rmsxT8H01EYzC0JzHuj40e5NvtiL8lwZ6RGb
y94U2XUQOOzQ2NPl2L83c/5IUsIxiY/mwC9v4KZ3jZRrDp2JHNChO1ux59hl66JXGH0sho+4jUy3
iomNzIvO7cy0Qwor1wtMvFfGpw5VMTM09WPMoIDgF2LBkpEBmbxzGuKiepiq6RfgNbUBT91o7i3V
jFBaI8mKoYCp8keSRzgFK/lq1vGnnTUvgd4TQYUxpLToI47Wnu9xnxTV3RirqAOXr+mwUHErwK66
kI4BZV5TI9SftQ+gxVeNYs5+rCZvso2BWg/1TdnAxY6s+Bhq2dmIlJsi5PcyyV4rwgT6gTjrESJW
a6VAYDX5RqSgHzns/RZY7VEcA1k8hHOGp0ftGJwvNybFA+YiQdWChQCYZEAwaznG594eXsMIYmst
7nk6n7W6+lJH6njq2/GZMPXcF1H3I6+U+zySpT/UBaF9dnldC4tQ6BYVwPBlKijU7J5/qaf+3GnO
cYhIIAtb2njkEDG9i9wl+NrU6uBRXSe7skCPnsbikw4ZWD7jRYsl83MEkFPNouzBjjqy1HeOWt1T
ZpIFPH4Rof1RQb/lmn7mvnut8ZqN1RHuUG0lDwap7Ds4Kp5Q6EGMWXfTOS29q6j04DfYNE0punGZ
e7pp3ulMy5O2/d6H+iEus6fKiN8bdbwNSkujDmI1FKibjBz5/JwlF7jad/G639IgqymKOncMWIoD
mvKC4pCZrrl4MCRszzDahLaDeQvp1T4NCdrIgVRrMODeEtbOCbwl6wHNdpOPiPsIng60+psxtsm+
Q1+HmprChctFO4Quo6rxynU4H251hAWnols+ON+GPSGZT5aKRyq5gRkdHALdTg5pbnS8FijEIQC1
RjJ5XRQup2xolqsxjvZJ21uUrakkBLI6KZRcuyY2we8G82pTfEE/j/NedsyHOy4DJspy1+QwcEek
wzunFvtQyHe0ZFgUp/oecMItl32LncSgRJTVFWZUgCx44w8j9Gd3GpzC67EBSOyK9I93lQjf1Emz
SB3VuTejlVsB035xo2c9XEFzBVSZKTVYNaBsaSEQyMnLhbETs4EQv7C+0nTcs2tCq++BiegS/bMx
OLcqaTF5MANte8yWjKZVRGoxKYbms5bLCwzvx6oxQ78aEnTuGNe9uorepbqkV0uoHJgL3Ie8W19Q
Kit3jrROxQSGOCJu8cLM/C1OQq6rmVNcuok3qFWgc0rlhaSC9Gy1I82WGL8Ha7eXzcP2gTbZk49p
YEQQ25MqrzOgUPgBIrQ3X5sBooYagonoJGYcLQAhIZX3ntP1udT6o7HY9AdrqnQiRe7KIfHyfDYP
rdNR1hHNc5u08StkjC+2vSrlAucr8DlqG8i8QdsAU/qRkoDAGRi0fJnoNppyoKWxcWSTlhCZ7YnT
Z9nRC/2IuP+yAGCiX7W1fAkMCVSgzS7IJkmNCFY6o84sgGqpdAQXA0l1aZBSOVV3Sm5DbtEd4zAi
V3AXrXtHnAaBZ/jkgCz2JF/AackzgAxMBVAecWcQcmlxVjMUQpKLYGW1QDch2jlk5ptKTlm18jrZ
ZF6mYm+frWe8/bTWtu5jk3y2UeRr2XxIIqi429Rmm2DxgDi+OS0PVVowM+lTBLoMxmZu510MKGkr
wLU1/DKUwm+V1jmG6wyJzAFEuoY7oCPBVUznWlu/95hzHTNOo9Zj6JiRy7FGZWNxYs0EVvzkOdJM
1zy6RG6v0xuZ4JDsq0g9BVy3NjJKoOUsbNm/YPKxs/lp0cr3RXCPGKwlgVoALb0O0n0u34Bhj5S+
w2rcoVxH4J16hYg+gGMGfwPpNv5xJmwweGZeTVeR2bX9y0zYqYt6DGNukFubPl9P7KBQfixTSicW
0XTe2E+Fk4qfDQlclGx1YzXS2WJJbsVjEzIq25qDM1PSqjV9Gze7wOCKbQSWVmccBU6pk66JdbVC
K4V7TP8l46bpvJX1zG1BVTgc+/CLGtFR+NOw/ndNw78VfX5XxkXX/se/ayvh+s8EbKFZOmg007I1
y7SF9QtVv52l4MZv1P52862b/tQJFHuNZjCRGH/06zzFVGhDjC02QzyaVBprZxfea83Qdg13zQfr
sdWzY2fSylfa6m9+ROvXSAjsMapDX9fRNKEDSv8lWCkfmEHNQofVtI4dIXLqqG/v1KVX4YoBKllP
4pB7uRv08DQHYXMLbZjKJL3hPG93gZLNg758CNcrhv+wkgMJv+GVjdXPkvnVjXxS6UodE1lhv/rO
VZ13QKnfhCrO1ixO1DwMSfQ6XDl6Dc0efPZyhayMWZ66tjW/myCRLvkYRJ6GgudiA3eKLOuET6e8
XeKPbYo2Ozxjspakv0rkfhdrZIs3iWhBWQAMDZoenRXurLzMromQ7Cdo///1K09z9eM//v2j7Iuu
mR9+hHFZ/EWDwkP7z/Ur/kf//r1sfv2EP1LtrN802GXYmWxNJwJoTYf6PdrOQbUibKlbXP1Ia5Ea
//SHauU3/kbaLFhHtXRNZ0H/LlpRyMNbA+ZZxZLYM9O0jf+NauVXzYrGN9FUIaR0LJ4OklP+yl4P
aFtisadlYiJzbvJCXPgtrJ9/TNSzDdfkPz7+73+uHEGbg14FiAtkjBl5dy7e/J6zeBkgoiEgBdE1
Yk4lEFJUzJDB8uDCwj52lWQz4tykt29byNr+gnH3MURajsdnqL5mEppaTDn5riv23dik5WcD+86O
1p3cUb/RAHvNI2viGs+NrEuAdsHLyO+4TO0XMeS7dplekFGIozrozY2dRqVJxd2TgGLTzfz5d21z
M0x6T6MsdMOli37/CKx0c5OTz8Ygq8QLvn4qAs1jEHSMhFfldiNxaVCLquK66byfH23/sIkuHUGS
RI7EYv2vg5R/kwqj/7LTMhUGXGaZFlOkdT2Zv2QNWHoT0RZlBredJWmQfrHRiNL5ivp9EdjDDjiz
cRyp0GFmdj5q/WnP/0+OcFDnq7DqnnIVRWMO4PAigmjyIRaaaJlJ+eHGeqOXuekrmmYh5Vlj1LJM
P0xWTbJttU4A+9QBngM5BsjT7Z8emP/hDPk1wYPfbI1+tNEvcJgQfoNI688JAJjhNQ0Lg+ZHI9wT
0aR+axUWKweOkxxU8lR15j+bca5oQetnpQ2dQzWUr0NCpl9ZXkKNLPZFq3+0knZ+jciElj811xgm
86FLs3JV1zsHiQ6T+UGCQUzrnngID3KU4fXct3SW0WofSF25kkn+FjaTV69kOUOBwgv2S9vTMPts
BIybv/nlfy0RbKILNYRpErizYf3DAWqGxWDZo6J6QIvF3oyW83ZMYU290teOrajhZSMnfdvsJOOb
s/3E8D5bkdanHi3O2YRjQTqK+Vi1kB0Q2dtu1Fg4a/PpUUMmsktiemSK+qg43GmHinbbgNcQYOhp
ymmW2crSnAZzfuz7WPxNCbQlCPypQHAsZHlSCgBwaOPWP//65trtuPT4oYUPROJOyJH8xUwzrnWD
e1rRS9Cfi18bbQVSK3I8Oyq+Nksa34yDBGK6dG8gRTkPA/lgVdhmFIc+F+e04yrqwvYUcgpDOzR2
shC8EGZcfU151xo98pa2UmkjEsfLGDS/wS/y3Rq/y0jVz3ZVH7Gf5ne5XYJCFgF1SGZAvoN5SzFj
+3FqMeFeFMuvzaHzJGkRSCdCfMpb2VxUD8qsTrdmNuTNjuHR+LBgXLOjfLpbkti+inKImL0T1GCs
k+6J9XiLBo2Hr6s+zLSumXX2L5v7SapMuIL4NgcbhD21ql/7ZPyxkj/+9Tr7NV6S9wF/gIZIURKD
xAPHcfPnh6xbaHTb3az7P7M/jE6LfadMUr9L1LNh/iiTklinfBg/BDq4JH6HsOWFk5W8dqrY80DO
GGbxq+C4pZKjpsR2TnMt4EqY98WzzmiCdl2ZXpJpMu/zfr4mSozWyZrIBrXKPFp13tyaS3UsF3LQ
I6s09rB5q71pcUB0gEi0obqepi6FNE52zRaIIuccCD0eAbMPypOYcgWf+crlXHHsZRo6h01Ztj3c
C/LeDGgVZtf5q6wIY8xG5oN2cjNpTB40uvR7cCCaS9/mxggz1M1d07gtHWrsfPpZafvxwohUM+KS
zV3lvW5S9dz24mXj96MPH/YYjEEhzYt6FSDddpnTfTVmAi5mBSYAcHYsaUiU/iYiZS0F/lxkr+8d
ohId7avULOcftv6RO4oCoVmj3Xe7GdGHxJpxmWYq1z6DG2PvRLfgBuU+IWLWzbKFvJeqGbyWLujf
bli/1NPrT8NehUyJS42NqvGXJxpsDinfAQPDTdGfkMd9auumvTWhdgNKqIlYWexPKwfmlsUQIiN8
8t+4FOOvRZ3zMPcrwyivh1OElrSKmFh2cVDz39TXJZbNxWLQd6MptMPtPLuYaljhkcuyU61kGAxN
bB194lxssMa7nKk4AkqMaRPdNIYll17etEUV7BS4j99oPzee4wAVaNhv3IbBlNU4t9sfhugjd4Ne
RGRRQj/pMkp0mRxGZOcnxxnplVcmXwj6FdxdtTlh9Dti7wRQOOEojIb0I5ESzMT6ET4qEZi2pygK
gwkjVg8xgRr7ZnV4Wen0WK5uuQ47iB7cbbwyoUWPGUwyH97viZGZprpdHBr05q2TjSnaWwwnrNxm
xjRotLjrFUd5DJOVq1jbcK86y74dlg9MpAgErDy/jVs8m7rZPRsDcgU746GZ1Xw6ZqPVvSwIMRVg
OFwX6uALfsC31lAB29b5KYiMfSkX53Gp+ZTIKcq3cmYUi6qkM6f2tqk6Ag5rG9M/6rO7zHZeY3Cg
2K1ClTym2VjZOSNLswm+mjlpA+v5VM7zOSaG8H7mw6NZp/u2bhUfk5l16tk/hqSHq06AHu1qQjyd
pZ+OlWKAijWaQ22Bc4I9ZHwtHgkJeJCZdM6zBWipxKuLbax/KUMMnkXRXVN5rWpg3mt4Vwr0A2QF
KH2ndVzu0jIZjikt0VuhIbqa5W1urYnFkUmzbb4LA83xtaherlv0CL0B64XZa3oQLJv7car8ZQ5R
VtEIziPxNTfMAh4eKIgyx54xQrtkvDt0F9pI7ClBCXy9HmyETAM0tpCtUUkcyjHLcoNWM46d5/RN
dYsN87xZ14vKSBgrUW4VdAUID2F4BsnCc9aUoyhKVT9IhydsW8MNRs9wL+Hz0AxFNKwyiEbuyDRY
qld6bBEEsbniyvx+s1cFiOjP6Zbw1Kp5f26W4tVcT58kCRRoMc2R1lgLpFMUpwn5wwMn7xEHtsmc
RolOS1WTuNWSskqY4uLiXfoRNqZ9HFAmn7MvVQegf0Dq+hgV2kWxi+hS7msFFMjPn2LofMAkw2lB
B+7S/aemAS/zANbxEEqGcptxCwJjhW5SQm6tSvOCrdauXut28giejdHwAnxOAlZ21s9Ms8bFvNIS
i/xQMSETWpOyZIwOrR11ZadWMSsgSCTONELQCtwvfuiY8WOYJfU+nxO8aCAAbgPQxWP2XO0MPWKx
s5nzfCTM2ZY1rUE4MYEupN/5WJ2dazr12bHqrkDqa3c42ZjKQHzeiUZZGXjoXgl6imojuSW/kQZp
TVCMIkyKFpB0HY4HXx8WfMwpTs2Rc/TUl2JwFaX7QDg1Xil69FYCMrpu9eI9zTvYgjYQwCRTucWk
On62mhHttjdNmomRZsgZfpe6y8yQw3Qc6H4uyueiQAOJdLCCCTvlU4QCCU+afUH6ZwPblIL2Wyim
n5awoUCplqRM6lFCJz+tLf80BFn+kuHFkSDpAunworlDmjg0/lpcUG9ki77kht9lAOHKVKRnvLJX
KG65NaB78JcY7VBvYtaZOSHuIhLJ2I51wgzVJvCLeNZJe4YRmidWc0qaJH4cOiXzw+PY1M6BTvS9
GmnWcUlKc/9ztxw6eYpb5toDxC5vpgHkFUYW+rzrXyzLMk8yw9SDp5y3mJL/ZpLY/I0BldXsLJ5M
YV9IWFFBq78GYDEOstdjV9jz3cBE4FkOBRqbGjDg9scc414a7Av8RH4aYUb8SI56Na42fs25Dsu2
IqsnvwKKcVOAl+CZs4wbW6bHsI6Q4LSEFyXrYKwNmVATRc4rsi7jKUCuvq+WOTpDyYkpiDqgSinM
eysgQEqY8yWiVxtIuzmB0NE8rVu17KJezrCXd7UposdAe2f68+AsSvzYJEDA/nXhaK63r78W8HQw
dGwyvMEOc+JfbmflbHYZ/Xnrp5Rb9jZLMOsA9K9EHMLMfSsuwX/34xMZ2QWigDzeoahsD+BP4p2w
y/ocS8JP1Cx9oof2xkD0PDg8kU7VxOjclW+gDKNzHUa3XCSsW6CoASxdkD0iQrCnLcMliCAZib7j
f9Vm5DWDUyNfDxlniQSKJPY7Ulnn5KJXrxkL8GLCgPDDnBGGJp90Ig483ajDC0nl2Or0+CVpSLn5
1y8T0Yt/eZ2EYXI31m1p6rpm2qr96y1WOsZIEJpDhWw6UBnCvrnWsVhwudheqTRfHHfK2+m/CDuz
5daRNEk/EcwisOOWBFeRFKn96Aam5ST2fQkATz8fmGU23T1m0zeqOlmVmRIFxPK7++ebokfRAt6C
SNiqbxNj20Mr/6TSiS5FY4+nvJv+NHXM6DGxjzJh5ZjLAYweSIgHOSFsq+JWzuHhfvzC5Dddaes7
jHMGRCXNx4c75trDBcGlKN4PMck9y6qdhVBOeRDk6EYFFd0LlOSEeCbuUYhoml4w4UyPEE02DJ/N
M5WysyDDHcTzTDCDlrQc93JO0DKw+3MxcYhLRR3tZVunm9DxagAx0EcHC8zo2PI6l1MnNm1NaaHp
ZT/tWGGunYsXTo7WrUjovrLy8d/ju4taL+3qgabgbyfst6NlGzuUysuUmPM6DyALzFnLRsAA+1qM
J/Bf2I9mI4TlRWVnM1xqBVXEyFS+6TBq8O0wDCdROR84C4Y4QnIC2FUon4yywRDD9WaswZCyWIKs
zJqNUeQ5anSdbVBCg20dSXEmOPYv9kJ4pfpfRtL6fy/vvD8rPAo6F38y1aTT/scsh0ic6cajrm8a
fR6PcyHWLtVpZ3ydMOTpw0mNXL20bZNspVeAcla0NaaoK2RwP7007LFCqeB4X7KweFwGNEZ/ruMT
+zq2SM+AUUs2lhdlFnvdxhlhYLXd2k5Lqp6oHOq2m/0v9wJ30TL+7zrBz2TdW+U90nSeyUDnf2gd
cTnomkH03g9GFq+NLfTkO8Vk0i+I1ym1OzACmxj4wp/72VxPMR+jAX1LN5z3TcUAayzSctPl86ds
uuk6GYmO0aZ/Lkt3K5qpe4rbCV9Ymj/IvC6uVghjB3UEnBoPCB4PJLY4NS+tDiHMwKQBgurO6fuL
Bdp9Vtn0pEQGUa5nydDgkkIJ0bHqQqGeCApPH/kCOckiPNO9EVhHRuibCnMxfBlevNGLSLAvs8ZC
lOf7hZM+UfkSL8Y90nXdseYnk2k4XQOd+mKNXHNqUjbnlQ9FE4mH6M1Fnz5VMz5e0GlOYT3bE4lq
1Ue+8mJv190L3+L3imXEF4ghDwp9FP/AkJ501I09otuQ7snSPM4yOOkq5/8hKRQMZrPYkbN7iZRz
lB6gmQBD8v9/eVt0kv/n98vw0XNtQcM2+If7FO+/9HRqOi+ONfdg9HWT/C6bVVjUh6o74k0DP004
sGGkvVITm3yRypIbjDhGvf7rJkIQOcALMXmoO7pQF0PG3YFqES5WjnVBeQx12Co9me2QWCLYmpRa
Lm85pvM2+NxDaciLApSTWYbbe6TQNoVPa6Cz4Xf1d54IaFSy0tdBlj+OHreDLtZPjONpFZosddad
djNTawkiVV0sc9K37jSPCELNtR6/qrw8xh3wcmqYkGisYj81hgWttP/WRLVLwgbSYxG/4stQwdVK
yFpKPRTbftowCy5uQ2/tq5IRURXjUxlHa222plrTE7pK3FeXNWUzYMRayTj6k6IS72AdkFyT9HeQ
dGZz5+NbYgvRzPOvtDL3Jc93F5TEKu2xv/Y6iWbynuU255y7pobgywjchCUf7GoLsNlnpQ4PLcNF
tl9zwGhCmrsRjk+fyS9uFExY9HNFKRKqpOgI7SkpdrKk914mpNdBi2K+tneyoBkO2uDWdK1gW2Kk
W/Hk4jeOuWrGeKqB+MLCRj1Db+oNCbgiqclDggzfeozjVtwasDkvX5qZd8pi+DD3HJAtT60nqlyL
nrN6qff9ysiG2ScHTtP2Z2pX7yQ60jVYn19jzI6q1ee9aT87DoYBLpzg4zWcuEo/J0xx4G3mxtoO
g4MxlUdduc7BYAG1FfMRU+MjCGVyQH5v/alpdjpLBY7YSOypJQM+BGyl1Y1X2s/E1mIYuqJQ83Nx
5jEc1ls/3Gea6+3B/scohdpzGXTuqRGkVYBIUfCaWRSkzkWw5j2jAWJmril1BXjdouOCBeFWW0NJ
ksy2+ec1+I+LDdd6d6Xa2Fy87YCtdJoQHbM4BIimINyjsyS/7xfiYpj/KE3Ja9Pl3yow4mMT7ZpY
uas8rN8xx+pH/OlvQF1oWVhy8SkYsiT6ZsnHSomNd51p34Wbt1w+dMxGwtQe3No5DZGBFKNjLayg
dK8Y0x6nejiXro6NZYKkp2p5BUmg88FSTNymM+7xyaUqRhKDHeNjXKnnUos7jLB8aaem91Ny+mvF
az9E+UqAssYm2qpDCY9hAgZDZGFdaWO77RCNVllA72tcGxtEFxOw7zJeK09Dw5C+cmd4xcxFmnpq
16ByyQB2oy/z+KHoTH2fpzTRtVpyNrrhy+1mvGYMHQiokUGwlgqROv6m6eErA3Gyig1iCx2ujElw
1ApprdwPlv2MSTCYWZOUpa68NTTzgUs3uFlksuG3HXcMyyPfbC1K1Rc2I+Eg3za1neNoWLlwUfUD
v2+T+cDiSeSVycFrIihjt2HBSfmedeFOfh0F3ZqrDuECI5Rn3h5yktZumrJ5LxJ8h1hRXii5PoYi
fSkIF60WkKTfcrTCGpJftKD4dB31WcSMyFjt6QwZ15WR80wmOiWLGQssk1XIBa3LLtKC2Um5YjLp
XttTbz3FTYgBWnNXVcrTyaHP97TGWQcGcCaazCMIDVRW6BOWH6SRh3wfpwnjW+2Z2c8PGiWznwZm
vzdHe5S5DS0VV9ET7DZ4Mw9m9bfrj6IPmLHHJNmsJK1p9fJ2UaTHfkosyxTVfJbUEMEQd8FS8BlO
A1mMwuIYXLdnzuxcY1LtjzWHJUB1onSVOqGUr7GHpKccNtzKHNPXtlz0ioU720HNjgF1ms7w6wxt
Qk64e8CgFNzsaloRmyzX/IqvVIy2a9hRwUpY8WNWxt0lMKoXHha8hUFR+5Y15k9R44tS4+rFmeDg
IeL1XnLz4lmncRaHd0uejEEYTYUwc2jtXuEJavwoY1EuG324gcqEWD+tqb8cTwNsPJ4z+xLUTnwr
C5b3HmXRH5YewcK5ZA7ldBRFxCfL5mwe5R2N5eEx8LQWJzZ/mrJ4fHRzQC+3KI6PrqXjUHFIe4GD
jg6MH6fDELK0Q8rYNjE/EPFxddPsSN0W+KSmL0HsyuR6YVp+wLK1aUFg+A5cMgyJX+lQa484nUqI
/NbbmLPz9MwqLiYou4TxaZ/rTIuLWBA37dZAQavH2rR4krXA9yLqX/uumm9uZdJrYhS4pnxwnz15
urHhui58rH/FjX6yrFpm0OS1DMyYGZT7jlTbjnGbuEXRNDME9A73P81A8lZDCxXBNOJ6VSD1QXnF
O1gFNmnNWedoKnp5wysS7GYMXev7Hwfy2RQgVAOZQKNZdeDX/Rmon6fMs+XhqB1yW96qqNEoNyAH
qAgtjedC5xkcZueLKhSxGTPXvUoPN0cRZZwSqc7yzSjBvUZlddMIklwQQ3jQGQC3FyMZmjNEBLEX
tpcAAazNJ0vyzctuKi8YT1O/5v9PpayI8uDmLDY9gzTMSmujrUrM4THnzrsVcfgqvVHfOoZdMzAb
vyI5Nr951T4kUfNDXtm5Sq6CfulY24Rr10MU4PrrkwXslUoKXOx+ejfi4QpLSPyaYXejV6HfAOaH
G0EzwMZu51/d6qPthx703JO08jJCXecENtdsCOmK9kP+hYo0yIj5/jCPeNm4/PwmDXZFW5r5nn8j
+WYMMxsCLwJPYTuepwrHcWLZK4t0CIC46i2UHT5/ySEkbzy1FcFw5jxT7rQwWMzQ0VaL5g6CMxnd
qQXjHIPu3dAlwo0bnm9up8WnxDnsK4oGzlnGRR2cYLRcC5XftYcJsKiv11l1rPL1AJXJCls0OlzS
KzvP65fS6rJdTzneAfV3o7cp321ia1ij2VNjU5I66AvjqWrOc2AmPzIVANGS1lgFTluxeYKXYBuy
eeyD8XlsbhjWaV0qY/VglNJkKrVa2BttHYSfvdP9JI76NceuPdOW3gD0ofUb3r93ddv8wxgEjBlI
byhLb2Sm/mpUrJ4Cpmkr6oICPzH/ZtxWNuVg/pSdfY6D8YAD2YDjScY/r/FqYzhSGleSsSle6jZf
hr7ozmX3fM9nWx6py+Y0sHzSl0GWMguqbVY57XXq9OiIhpFWn6FqPsgF9keKzsQVsvd8Lcf8YHWp
e5JDiDPbjqNdHRXpFaZ7AKpj+IqDQsHpjXtmmw0jMT2Zrx3M2asN4YKB9iFNCeje/009We9riK/R
a9jby87bZi3+9QVFvI26wr0C7YIxNMZ0nSr0Qp7T4IG58AVGbn8BMOdPYzhdIhMkMfwKn32K4L/X
igD1QH6OzKO5x5YJyxS94TYWNsIOjub3dsf01XmYx93EL+2Hvfocym+3wMg/mpKIxyw3s8U2ndFb
gyH1c6zzN6VzaCm7mfiPF84rj5oqj6UIyBNwgvRRd9Sl8puKHHjduyaqVHnrqtofCg4FU7aftc5e
u8ZHMDbPGm1aVHQ+xywe3JKf0h4xZ84mc2tUxUeODWIshsc5BypIMANHP19ZiNw1mii5ApASx8Z8
i6rMT83liAjrCe0m+jOUVbBng1uDQyVdS1efr2W3bPodLAbsg1s8ui2DbSe8OEZXQGhimNjEdKA2
1a4Xbc6u03oc9XQ/nJJ/JlETtSmPgeO+113+2WKoJoDm8eJagtHOgx2Wr0rV+bGGlkx6tr1mGUcG
Pb1ObNJEmoIfy6FWsYpWrGvkfeCD4JkBnZo60K45Iqx7ytGJkyv+YBqbaCLUocZbnsS+EdnZqg3s
c6fKo3SzrXQWC6xJiIcELF31YFWt5BNiIgEKqMezW1xot/jG5/NHMQaLJscvZy4VBWjNZGQT1gAV
WzFwLZvPJYyCHNvr2hvGPbVx50o657ZhXIo59m/poe6MFYKYoPepYmGH3tZaxLw7qb3DkOxXzaSF
xEHIQOPj5wKo4XcU3HVyaW0tM9tPtIzZMONZ5H1g6LRfeGCnQxeCnZGBiA7+ySJ5mu3wJIrM4l6J
ibyF2VLhuUfifZ9hbrXm8hq2wNVMFH0avZjueysz3U0wPqK0GjdG4viKMfFWFeLKqJz6usT7mkie
Orn5Jx/qdjUkBbb4ehso+aNMR8eP26z1eiCJ69xwn1B8FQgANH8SM/1NyvijcJ+9eIpp4uUQlnmk
ZO0y+3RgiLem8acWC45Ad36mftgbKjWIiWfDlsXgMevlcx3Q7OkW1sYSP1SZ5CdQGW/NFBBpobl3
sj9yuwvWOvwuLOn6ObZnXBU98/KiPXeCg3wnkcb5hEwv2NHP6M9m/1SSoiaWj/YflcPviN55sXX9
vWjr+MiilhH5oHNeBq5P5G26GC5Z0Y6Z6doqDnHCnQOh5LOouTzWjv5k2w3dfzJ8tT2z3rZtyItk
z0enZfyRwYthV2iIy8fyb2v0HTCe5GTlr70sd10v//T5/MRp7J9G1c/GTHYtItpGMvh7Sii/CSve
H48moJWo7S8v3XLj2DlRcBHSLsiLGWrlEDTPy+x1bhyChm3VE69gLzQAFMlhQBDrV4MeqVVeYYpn
CHzWO/EzdXDerbR8NYB0knfEmV4VOyfjyQxibNZdetFiXsrcmoKDXfxEbFC4BMLPdKSYBeUMSQ0U
UiR4xTvsTKERfo4ESDmP7NMm+waGHwk0EXitc0TGWDjhth+qHy0vuFQ2H3Vf7nIjQHB3xMdIz9Cg
wfgYPTC9PRXI1SCPQbm8qiNYGfJzZvenykBQx5QntfHBBoeglThhafVlr3aLjZuGpBxbsgqVAXKc
8LUH4WLqHFpRJS7rOjN22NK4sscq5oUvEPFJYCrv18useuvZ4pPYKCkrZo/8EKt6tn9GnM1uOOzj
plM7BraoP8aS2qwxa0X2QyukBZKpjzhuEb6gPPfV8Cw2tIS835zvjLrB5GezlLbsODsv+hMN4rt0
GZa3VeP3JNhVO26DnsPTAnlY89vcMlD9xXPU+kzPk5XHrWrxfYM9LPaQhGqfQc6BuRq883ooFgAE
pcs9d+befFApjih6xVa5TkW1kFsogwwfBkF1sg5GlzNHtawPND/5JdbqNXs8wrzbQo9oEIhMU1/l
xXhsm8bhHuyFW8ByHDHyw9hvOYzZpyb7QH0qX1NpaCtigH8BEejr2GIam6Z6dEmx7e4SWiqnmTLY
IPToaJ9gooY6PdSNUb+jF8VrzCnpymHp2CcSXYbSbcQOix9Gta8EUAZEKVbuqCDub/MJMoEOryme
vmHqyg2ZkQ4mSD9sStt5JnxPoidutsLs6B8yol3cOlDMJZxCwQlnlUitP9iZAOHU33qmPI+yrPk1
pVy6+uAwtV6A4pV+i8Y8Tg38UCz77H9mgi3IG3wv7vaigKvjJs028aIXUIy/ekFaBF8coo0ydnEH
8nIazYAZAh86A4FEQpfFxLEvY+PZAy2/K7sgWIPBgiaMSIjhqtqqVB6NRh7slk/QjMZDlIv3ThHY
FD15v8klnXYfzjYewqkmnE2aiI4Cj7XldHtM+djqUSzZC4lXRl8TpBAmIYQTCIj/JjpDjLKFCuV0
pzjlXMVEzFhVFemJqLAJPGJmWmWwAzeGE+DCjgqYtuRcCJUctGIcVlXGTKqauuvk9f1uGMNoGzcQ
epJQPPQ984tizpw1KGVcZwnZUe5r627mOFhV82pRu1z63JKs26O6cGNgc3YT86lD8WeUTxTVJFtn
FbkfNQ07Ck8uJ7+IrIf5VFSKqp7vFFP4ZWnf9klayU3ZkJUppgFQCkzmMJLATZxvfSiN53xesGtp
/ECrwV+LvHwz2PRYOnyPRvUAtGCvq56Ak9XHfs5NdpuPcOVHEMI2ZcdkB2kC9DUJVKt3zmWRHO12
fBzjmuKM8FoXLCs2dSRcdJLWjyLnQuCHUUbmbmVtf7QGb2ddji/FA/ZduGgt01VcS+UWV6hvTMwK
OxshIc7ddVSfsgJCrGd9RPb0Ezez7esRCLVxQgyNTe+DUdfRTOO/hpO9y6R8Dhb5p4sIKNnM30Yy
45vA9P4ZQ7hGKsOZ4HxnZvhiejMrgOaQUQc2O2vD3ybBLxE8B42ZMhptDfKuVY9K0fLczeyNxCnb
uLw1HWXU2Ex2GXIuKBLrn0y3qw3L1btrNce2cHcYHN4BbsfUg1SfWuk89dp0ywT/+JDtDjMczkaK
lx2CwIEJGCmaxEcSwrhjNElsdOeA5FgrsEi6FedYUa2fUGV0lSDVMccap/ET7sWHGoMzCNAeuSDk
MK7/LTuVwIAfLqM9wAnTU24dMHTbMfzIK6G4LwXnJ9dxrsCfI5KEouxychmg1Ozo2jOMz8RPTen9
loU12oXBRLsC1/G8bEdsXJW1LWR501ScIJTZwz6b1XOoMEbLCTQAy2HgR9xC1k5luzjCg70u5k9X
pw5vClgWGQFqoYUOMNfk0DzW/pEhqhEThctm3h5S4F5av1g8bfR5UBapiWxYk6GdOetM6KkbdzSg
eJrM+roJ3j7HxK4uqeF9HbjuPOIln7bj7Gokctm5AY7opH2THbozrQQtLcdjzjo5WZO1G2QomMDV
NyBU5K7oA131rpFdWqPyLeFlJ6JFa68Ov83S4ZSp2xg+WPRpIT3iyxi46PBo6iSk9na1msK6Oyau
9uZlfylcSjcqKttt0ddL/WdU7DqPRmIRHKsO2NgscLvXVl/4Y816GyThC4VYe00Lul0S8L8BP7I3
YVjSuOl58O3OxshfJcvnbEK94KqEG5yWsno1A7wqTbG3+tLh2eDSjeV7ipcC1Sa51t6wF50bnVPF
GoEUkmlDsIGSlW29KmOrzt23wBzQ6IGNn1P+c7GCBckVaw3cHUvInWlCnqjzdBs4DfgfObAX2Fsl
9L0hTOSgqC1IWzqXsm7Ejj88RkbIL2D6ARAJcs/WTqzs2wTT3moW/V8Liz27LIaOHIJ2k39DEkix
OvO2eoP3U2hjv5F1fZxKa2K8WpztmJExBMfshIpAh+hD0b/hMOkOAKLwEgcvfSQfjIqac/yHy1RV
1hxUgeSrHP3ADGlVK1zYyxlj9KUV4nGuQdsYLUbTYq6TTa9ybTtFwVaEMRVQRrAfVEcxAS1amMLV
sSl6OvwczoaVDfUI/NiTV6tyoVpQ4nSMRtv41aTzVNv5JmpIpuZF5Zd2NW+lBuHBy8V5ZJ/2g4qA
DpbGZF3mNjqP4qzVOPJDAziyhuJpAUjEAchk5RZE2XAR6XDh6ubAhM737Vz0vuHcCAjOezuMsMyW
9GDgheJK7PAGUCJF/tP6hAZONBmcoTXr4oypa0sCBfqDId96q4djze1/x1V/x1mUSUuMuW+cnXMU
4TMqOK8mFd55KbhqW1oZ7uIY+LtTtIzrTcKuHHNOrM9po5KN0NPT5FGh47446QgxYeTEpM/xMu52
3jNmW6vcDh9rl6O8nVY8m1jAIIy165KKK6+uEc1cSkjzsUUWQyfA6R1t6LXgfeVn3yrz2ZE9us3E
DlQFpXmw5uGQKVvfxx2RLU3Pn4JM5Cd7wC3mpNpNZezE6jZPlbOfBuOZu9CPpkmi6m19dPoSHazg
6babcFxRwUZ/obnPTCqy7b49dSL8BypRR3fu3O4np//kH1PwEgecOljeXzWsKptAKuonm8h6pWzS
9ScqbXYZbS7h4rYNJpPRBqPh3aTS54guE270NQ0SVU0wuQNwk1OJTWsT7vU0ti62WYw7yqULto9q
+uyy5LkJ/9RcNiDHGG+DGfp60LQPs9Vsi9xzLnqorM0kebR4vaq+Jcvctx4x26W1LeTvUEa9Szpj
3t1V6pxDjDBKfeM4PfCNyDH9eJ46mKkZfe4x66lkmiCz92Qp68mdikSF9at6pqVRF8r3VIpj3+ic
+9s5f+plcqaRqXqMkFxw1QC2KuV8S4QstwjYUJShqpyHiKriu++yDHZ3dyb82mN/b9UyPfeRF+D7
X1MDN7+WEfa4XLwj+HZ5p16zlgICNx7eCx7TM3jxeaUbw2sRJ9atqVFM46jqj5rpZh/sxTk/4LGO
swk6gVMgUuCDgDk4Pk+VdHeCzLfPSX/e4SDI131nihM9MgwK+I7WZaXJPUtWeUzdwX0ouB9AzcKV
NjcLFrMcvSfMoMe0Drl3hSw0nshfCh4csxu3HuHYx2Qs85esVNtMtLyo5nxd4vJsrtCMMjh+uhoM
pgflYohoxfiU8+ilZVFzz87n7cCqT+oo/taq6whE6KHXa/MByQ0vWXRm8gPW5G6eXr7k6Kq3acSW
Cz54nXFevwRp8zVSvrapx/S5Hlt15FKAElL10VOvD81hKVzdqjiwmPQW/FiL64CoMWPBBBl5MR1E
z1rxrVfjeO1ol7rVc+ScHRZKBxUDiYiGzy6gn+T+hWN5eQoNNfFoT89Gq/UPeUOlO0CelbJn65Gy
u5Lioe4PluWvZjFadMsXTTeLx/xqsLmtDSnCQ+QNBOMzzXsIXeALYVlnJyjlzMFdDrohI9mqt0ei
wghFec8gwcZA3FraL51Gr5mNIp3EH7Fgyjx0mXwcRWbtGy8TOztQpLwEAqNw+jOzU2TSBgOVVy/V
CWp2ufkgr/c5kaYpDBq/llrsB0rBuQHp8ET4M9vmNlmT0Dg3DnKKCb44d7TiolQ54112v4BupUfq
mpA4x14/G2Uwr9xYctYxcirPcwZVxGDiNZDM8XFO+vcEFU3kXXuZa1pA79GFmcqi1T17VCzcN5Pi
kTs23pFlti90a+FkjvmLHaWPHKig2oYRHuEFdz9xZrSGHD9QBSzSd70AHKHZxy+2V35KUs8o7hrT
IzsFCDHJT0Xv4ePIz3vBEvOlsuAoWze6SOW2Txa51FNXZu+uYCxeaFh0pIU/Hi8CRQI65R2hWXL3
7Qq5sSl+vFjY0dcTDdcbj5ojiDw8HUO8D2LN/SMyhGorZRXmdd6rojg3psIEg9Vuc3fQwM2efU+C
rxus8G1u5zMR18r812+Z2rr14PX1vnWc8WdJ3NkmOM/SGfL9GBndgwOlxzb66FnvfNjUlARHlkLx
ECEqcNNOmAbcYad6/TkclXwR07NZl1Raz6q+hHH06Nitt8PxY3AdOMSRZgOyrx9MS1NnJ6w4p5kd
t08tiV6kiv9khp6fHWGEL/H0t40VzWlwVx7tDEuLbVocnmqivEJ7GuuapyvNzHd4sHBKRyKOeT07
dExjrs6r7LnqbE7HenelUQfVK6GGg2x3RlsB8pDLQ1qYoDXH6Dn1kf+qW9Jj4LjHVwZjCYQ58ifO
LLUzdGHgaWXjzPpk00pycHzkrGZsvpEGE5r2bs5SYxJssIrPjNlxqVMoVBKFzJbItQRxYRv4/Rzq
aNZez/3biKJgf/+LxRQHJ6380sos/6f3cprE5AQHgCEIImMkkUHzW6m39YGZO3WAVhFtiowwe1j8
+90jB2j/MZ1HiW4dQmlKMmWxOibDZD+7MS30OofSceBIscaWbm0cgcgg9DA84YzHFhSUt4qIh9ZV
WzvspiezNsk2FykGvjw13sOCazgmkN3AxeLFbim6ToTlrA0tuNCmrq73qJGFyeWpMMPt3V8rKiAg
c/KgQR39BPVGk29yjhxW47RBZgxw95hyeGctdSkYJ5PQM5A5VouAP2I+LQO9AcWzsCXi/lQwLb/x
A48MFfe9U1SPs/CmZz5ouOB14XsINGdG0SmD2jw8S+dkh/mA2mv/BsxLvlDYYFbKwT0whr0EZjpd
hYqNhzZrHt3Nv7hBvYLfMBI81ClS2WTYIjf0Nh1J0M1flRdZa4aVoKcmXMDUQrXocCWSJw6///w3
nbYGqHVxViHviJyii0rEL6Njw0XqO/JBgxltI7pr4R6B5QlaPPceRrXr5Kh+a6N6rlkl+dvcMH7w
wF1uRtIkQw+SyNF7SEeG/YjKdsiMOvvWR4YQslRsjMSVV1Iu7kWYgp+NxPsPDeKfeSQ5qdRcvosR
PNDiyM4KvlmZjsMpmnj005nyPWP5TTctqfimGqsPNy5+xl6Q1wObUykn/a3d8TAtXcls/w+JF+aP
qrE/3cl5YcsdXlrCq37dBL+IgXKvBtO7yFrQiYX9MCs7cRtnDMsVIux3PCSHwXhrIn3+UikEXNMU
KEkVWF/geafBVT8DT+C+aeWL1iThY0BS5wincw+rid8NStMLZWTBY22Fh/ufNDF93HdpPQC0fvf1
M+qkJbqHf2GkUItgNQSxg/oownajXLy8RKiaQ41+fQ5ckR+wFEP5KfFP+WzWHSUebvlOQ7DYBVp9
UcGiqzGLfx6cgLFaySnTyanKW0kN4OI8Ot7ZVl27JgDNvlDbvbcLddU+TtW7xdp0bMEav9Zg5RMX
rC5h3whmlMhO90aCoUTb6xJV7OuqOhSTd7pnMP6NNsLNoH+6dhtiI2G1FmzUbzbuEEsym7Yz1R5N
y+JGm+XgqBgJOnrhvbHZbPv2J8zNaQHPeI/uBAZshurld1057sKachhK0mSfcVbBg0CL9bIO37+0
IaVabFX7+zla0pS7IhhGKCjBFpu4Yc/vufP2bqAY1OTxdC2xf59Li0Ywy+YZzbR9veTYA8rdMCV6
FZXWro4Jz9pVPDw7rKkMgeh+5lm7fywulzUGEPfkYD+Zrylj0bNLumtr8vLeF+I0swtA28tiKxtv
RY8U/u4yDs6umexLCDGo58oAqlNzlsmLr7DynF8X+4peRBTEEQVK8yZ4TTx1Djqqd2REuKoptdG3
VCQPBuysFRIHLKBlV/Zk5vhRBzaJzXIDtKh89oIryJhhG4O6OJnK+JRqtGiKneqVFdekV5rYeAew
zBUQY/DZIOP66lgubGqqxu64Cq1fyieS7ioGPA2dQPGvmunVRhDzczc3/FGfxNs0RRu8RG9hlZ87
J+8XOHC3rnleKEybqcALFbYvqiI4fKBad7CvoPRcoxmKT81Ee87b19IOvh2PmUYvzB3TInDjXdtx
Ait+0dmYUmDONAqUs3S4VhaKVdz9EXqr7floMGnVst2HpIDXWg3Ekqkw/V6Vr2xxU3PxuQwS0YAf
XaPht5twEi8L+6e22HD7FoRsA7RLiy7jFDlb5n8VhU4AO1Ck3iyKyvnlUHNr1g5R+fTZyH/6vqNj
Qc2nKrzDl/96IQT8gnJ1iiCa2xxJPpjQfTMXsTKfCtqB4xxX/aeue8G68KIn12g/MONdvMAIURSo
gGCyT6GxRwii7jWgvNa5y5wXGzNmkIuQ+a4ONRVH5iQCUrJc/812ucPn+LKYA2scgMmHFHv6rqtV
2tevgoYQ18PzPEl3XXbhJQP5eazSKVgTq8XWZXrI6bXZEBNSX3kR+V2RdsS28u8Y/FRt0H+JN1wu
tzXnkcBJvIeVh2+lUv/YIuAebWnndGgox8RLTRgqYzTBQ5pO3bNjacecWiqydotfw5iX9sZ6S4YC
i9lMiUlItw8+jznubrM7B8A8kZKTqD4aYweTn672rgwePRFibuVJ3oSD896UNo616BHX8G/BgffE
0DFa7rhAwIva3lGs8GaCxsEDxqW2o4+8mL+jS1Tauyyu/9EnzwWe+9gSkfB7uBXIyJuM4DcmnS3x
C5AVHqfmrij2jGBPQy4xg9t/lQZpOU2ptVh03SChRNRw5JqD/qsT5/j4zOmjMLwTJOJ883/YO7Pd
xpl0y75KvwAPSAbJIG8lapYnyZaHG8J22pwZnKenP4tZhT6FaqALfd+FgpHpP9NpS2QwYn97r02o
ODlELi1w5X7O8qMR95wCNJ52Ac1xMunpMSbvTUnaK2sVAw5WeBfBzg+ERqliHKEJ8LAcqqWnkDLF
SYETCOZXPdSpqwiWOzG8UJNyMKud3ninxs45BQjtuYP2NzHIQLhJPtj6ULOYfqRkHOm39etqcY7k
D+nKKPKbrszUj01eb1eWNwFQTGGNrCbvm1Xpy4JA2cT5m4ciVvRMt4DbZ5TClcVBgzmyHkeUIuBx
uzro94hE/U4HvlYb/c6JfGfkfD1O1eC7YOIxXSAsr6HSPaTIJxtXFr+G3t7iLDjZXtnjcTaCC/NE
W6IE0mHzq00GMdrQ/A694WsyHmfpRb7A4cmYp/JxQtcnpi4YeFxzDw8Y8+xAdYvWQmcvkmtP0wvD
sm80769piF76BkNKytc96lq5nbiSBHtVhi2Q8M3ukazcvpRy27D5aKP0iVv0Ts/KG2P7vVnjHCiU
3+f4LxXJclVaZwaFZDOz4rt3zyMx/FS6mMspH5aUmVYT/Sh6ouNVNH4RKc9ydLBVjclMylb9cb3l
9eZ4Vgi8A6hvAwcH7P5DzPaE87xsTxmxaRwT1YOWMTiuqMZy6Jp2NI5+nmpPEJxuLHKPin4rwVyc
rT5lOnaN3c9r+1ukRdgOocAno/fc4yOmhS/ZQKY6DKp6NjKs9XVxJ5w6oLwFa3yez0c76B5DK9hX
LuA2+5Cz5Q8ZteYlw5sh+6jM9KVIyxREywoW6k0fig9teIKycGjxoROEW4lrpzvnTIUXACdvRcms
0KoqrmI9uqhSRSvTSeTKVeW4GnX7uR0Ycil249WkYx+JvaeZ+jhfxuoUiBwZsq8/Oxt3F21pDZxr
BNVi50h4500/XBmxfHEiewEPwAoXNyfX7suN24zWsdErGlT+KEYSFKHX3Y8lP+ogG87WzL0nopa5
9mEYGKC3qsNEkC//KeQC7X6cnKCtDsWBSTCUOQ2enguiVXuFoH+UgkmmF6BuNpG82dpI+MzrHxkL
9R3vbKyI/eMG8u1lwmvTqJZkEYYJsIKly3uH5WbH+W81obbiHZtfeQ9Wo1a/uwH1kdWypGs67GKt
xmOTzOrHY6uJB5GOAKJ6O2vB844qwmQxd+vBjFC6TUR70whi1PhdiI3gmLQcVqWZQ67kGdtnW7Oe
/8SO9SdwlnMjz95eOsYjvcTnqKP7Fdq5n/XxYlHwVp2K4zWEwFBfNgNGBOYcuZEoRsj+3+kOw8Kf
LN0UX3bww5n6KpP4i8jArwZNDycBsTCdiXdVQ6NSibddxo1zZGIop4S4ST8G3Bo17yE5WIoBXyyN
bzxoixdoCLjBMt4X09H/yJirrrS6k5wapnYz9xyEQd9axEbXPHRJiPqhbC5hz741y3FZFz3ak2+P
1h5x8gTvZdX9SgOPyMzcr7cN1ycwgsWkOjR9pW+q0nrvZu2tdg2QrFX7wJuR3l+1CDJ5krJGL+W+
Lc0ovY7/Lp2ofikxVesF63Hd3A/CrlddB5k+cx6Zkrgbx2iIiS+KnpNVXJ6FZh7b8DV2FP160GpY
adsdYIjuGOT8tRi3o4/KeQ9fnM0G6k9QW9Wdu3ww6/iJeMl93appo3cduYna6b55yeYU2l5kr4bE
2DUGLMVkcB+SwPO5pQEFjrzohQrxi0kgewG+/DVuqtjsBq6QFIVH3LwphAttfCZ2hKIEsWX2tMdy
iBj6Em/VqIAqB54k+JZWEAfw8OfM/ut8GsD6MUJkMPedzF4LXUV6B52RcKoPj6kOIBdp6xnKzNPI
mK4irb132Op6LZ32qPLz2mzMm6Z0a4v1/iXlVLPNc5y2dN0abfmWTC02YOIBPEYdFu/a8Rh5p4fc
cXAPzglbkdwE/0eJsuMwiwoRWtZFPTx6g3rG0ApGktMMrUBZSp84/1yUsJf5G1z6/9Sy5/87tQye
0r8kvPzP9vN//RRt3E73nzm0s8efuvtXZtnfP/4/TXskH4EVOgaYGPcvj+mf0DLX+C9hEAcmuygJ
gQpJGPif0DJN/y8a9jxX53+YoDyEXPEv4DKD+j7Lk0uOWHqOcB35/wIus/6PACVPUWFLkyS3QTrZ
/DcGiRuZgdZ3JGiqQV+gvW3uD2H5iqMz2QFdfG1mMmdUDWc7ozIl45x4XaXQketSE6sKscJJrJEm
7HPBCr/Kmm8t5ERa1N1F18RRzu1jJ79NBpOc2bcELq8cin/7iNAb4ltQxuCAzbdZSI7TPXkeo3M8
GhFatUoC6TPEWCsOwn1FPjWRAMXMWz6F9abvgk2baoQ632wcTJwgaAP6D0Fk899fGscVuuCd8Ai5
67Dllqz+v+T0Cm/JE2nxuPFGeua8cYs/4RTb/akXzYETNDBz0OAnvGnWPBLaKx2sde1PWEhnHQbz
ROEsSUdjuOuxfoAkss9G1n3Xli6PQ3UMGyqSWtPFHlMawTFJWPsRyTyt0P7DD/Jv1BtHOC7XCZsp
j/97NDn/23tMJj2mEgSvZ8isyjdK55EnLXaBeHpyHcpmejIq2O+T8Nig98p8lybUIdP1+B/Ia/RL
/nv2ETOSYcFOsk2H681YGib/9TUlTIZxNc77Terlx/zi6PZASY/YOGn0HIGV30eWRemOailSDHRz
N9OzukoDAZvc8e4dm4Rzl3CmCUJxxrnq4kYUtCfEEVblsPZeOaPbO9d47qjDvjD1HHpI9X1lblqL
9XO0GcnUX9hVmQFXNJhHhVffkqVh3qvPxaQ/EPv3tkjtFNWlMPu9BpZUVXaHgHfZzgVvNUWCB1tF
+jYLi6dZ0Z4k0s9wgWKK/EZM+IgpN3gjPdHGn9I01nqArmO0Yfk8dnPiFwzQ6d0xXrys/q7K2gVF
1NDf3NQcXtNsST91exex6xxKbooFNeW3h7kKxTbgKl3H0qILyK3NbeqoBcNqvtAYGSESVCGIXDu4
70mwZE7irUlmzrheUkapbfJJ+x6ZXfvaGvrwjK2AkptTTlXHWMr4DEwFPTwsrHU1v9c2IA0Ia3jh
lrJAL+bwFI1vVdytd6FjxE8N+l3n4G1y6/EhGNmeICDC5WSrtNZwevoDySw7xkDrkpqim6pRJy7O
N8+s1h45z1NuwUbPLUwi+iC3BBr/OG11YSDm7oqSd2Jy8uastVmw6QdMw2053oFKhILClnJDzdwa
4wIFezI9KKvqKZeimWjKxLSpJqDJUwjhKDQ+a+qd1sIegrO00n7jdhb2dzM+iWquCLwF8y4tqxF/
XHpqO0ziuEb0rKLrSufQBYx7bPrypsXESGbkO9ixTgBqp/2jcQTeyO7KAkehIChXypAYBLRlAm8G
vSUJy1O4MMjsaY3eq8iYWw+RpRgFUS+zknoFLAvd/3EO+/6gW/fMngFp6PpOViChtbm5ToPzjHn5
vqqa5jVGy9LwaDBA5NDcKTjqCb4cApAG5lrdOwzf7RR8RQWticTSmrU7JMmq6Z1Lk9NDr8q8pSyr
/R0VCs7kBmd66pH1eC1wvKVUoJrFiGM1N6DBtx9Rwg9MJq7Gw6HBb40bP2twK1fmONDSgeEnqbuV
SkJvrSOfb5cbpg6icGs4wGmL4EHkNBWHHXEXVM5gNaome3AmzNkd+Z+5Jkg2GPFbK4dw77nEnNLR
3YgZkEKkqGe2TesOadk4l7H4BDM43Zd/iE/ovugWtx6jyz4CvzR7KSB/mqIK843ul1M0oIY1ZYrl
oRE2MguCaNGIN9fIntGzgBWaKBVT6X2RHDiNxPeVHaHdQ4/Y2A6O10RfdNAueSao9SaSJmcoFD3V
Dp/1LH4gkI/sAYkle4H3PKs8WqeUGzw2lX3qe2K6TPSe0wyXlVYJ1LPOfjJ1rrflAN8k1OAAykRL
wUs0pTnbb3BqvSO2qSd/ExoUqqk750lGoWdrs7rRVk9dEW7IRr6IEbxRK7kNKr4qtuqcqIbtGtsQ
qndgs1+PNXM7jnP9EjbLrTo1ObXqz62eP1mzuOMkg6ZSMvRbws/JOL2NC5cOi1y34ZyBmIUrIKXc
O2ryz6aRmyz1mg1VbK+mcOHl1uFLRwqGnsfgtRLug8ySbVkbnwHhlTUdbJQL1D+ZaZM30OwvrC68
jA13Qdpdg940jmir0XrMYF8bHZ5QDRAF26Fyh68JuwPXN5di/uYmQ35Ejmg5XRpndsIe+n5ZbamG
0Dn40PjVd3tjbMtzoQ+vkomNXzrg4xPrT2cO+s0JlIJo4V6cCBbaiBdgl+hkewHEy2OH83id4Cmm
Ng6hlaqHVTvmvu0KsD/tqR8K7ZjpOGHKtD3NiVyu/oRhIIPhT9fTDgtIQsuCjKiXg/MDYsQqaa55
4qZvFFECy36acsxWluQcgSlRrNFx8cAmzc6F1LRhJOKyOfDdST3gNXLXMQMCHzm/GL/tUv/CMO6X
SveeMqCRLmjJcBK4VJ68yn6ITHfYDpo374KsvlFkw4/UTB+qJ2owZ9wIYaevG1xoK5Opz7Hrwx09
QfK+d8yjo5xbZqfZthy1pQ7FDHdmKa6iBpyuD8m6MhvCGMKA64TwtvPu3SwPt73KP7VKL1ms0AC4
tii87CRPB9f9bqJh+bkisZxn3vHngGctiIBNVvZI3E4/kBYgHL0Y3JIdySTMLhwVJV9zmrgFAKw5
5fAAOTK9pOTQkBzoqbe09CKWD112z4A6wG8VFH4BAfEfnx7aSWdLSMX437+oU6RBXwzfoMZCWEu3
fPz7Z+eiD8+IH7cJwEllyVs7Ntm9N3nxS+3UG4hNwxsb7ZpC6Z6BVssTW46B2BfAaFZc4BUuINLp
4UQAKYgZ5nkoovroJ2xNnuwhfpFNYK4HAq6HapQ3plkP9K2gxEV9uyuT+W3U4xdmIs52jJwUNzt1
Ym37GpisB+mYvFcdI5qgR4Ma6g9Tps9KYkck9Jiuiny4MOEk90LLlWbVF7NTExTvP2VQv5I8D9ZU
5LK/CK9Js0S8jZZu9vo4L21LxAXolp5NnpR08Hauyk5jgQ0ztgumPNUjGjadxLOUR+Z311n0D6ge
lFTYyU9Pr6kPqkOupp9OprjIkppvxlnowFjKpfvby5rOw/7G1ZRsFALGCmYenqhMD0HTiF+GuWtI
hOXGtoQCjZJkEDhhqhhyHzoI/EOdiWNYf/ToKpwDxi+vb/LHSNa/4YhtPMhpseiqndGQksKxa+ES
3Hs1ARpRD90TRIInEnX4VHGdny1Nf6gLXHbCi8tdAeqFaXbDdZeV59SEmdy72UtIYzfzmObXbiC9
yS8SyBU4wCRfl0q75pSu8XN9973kAZhp1l2Vpl+xEzlrb8p+ZmfRMMYU248eossnCgwyrSP+mHDc
Znb2KDAbrUWTV3Ta3TtKuwxR+UXSd/CTkRS1bWa0csy0Qgzlq0zb5I5SiMVjF2+dTP1JUFPvRcyD
qg/5K6jlbA3c6hCGumAcwB6XEpZdmckHpy69XTYa16g1zI07tE+tOQLIq7G0c4HOMAJx8jLcPPbC
n1QAg7Z8yGGl7pCfqAQfc0KgKUlvQq3EsFEigJS6PklCHAdiwiDoZF/N3/G2/dg7Fvd5wSifL086
eIhgAYWSDRPNp77b6Z+RItzjIJEJOOmBrerjMNubxjSKCwmeHy3Itiy4mg96qLhXISbPuhF3roMQ
oZXF62xGCGtY2rXR2pakn67NHC5lhDsQR8E2KJEvbRNGB9qNhZWAqmdh0huW4DZeu2ntkz7AzlFg
aixzq6J6A2+9szBTYzw/SZWgDDpqk9GrfpB2dOZ1zi4Ug1ENbsB5H/Nj51Ro7iNBaZl67rZxlY0z
InjLws484pgxjxQJnOs2zNbaRHfjgJfJpbsxyRLSEgEcgdjBTw491curR1kthd8xCH62hZsZTfTo
Jca34WGWaFX/wLbzwZVtfKmrqL4nM3IfNdo2LlvtgHWl3xIH+Ynk1N6PaZT7Ygw44PTuFySXE9/6
rSyGcGPOBu17WXFBXFraCJhjYehToyt9Zxm3VMYUb+nJhlUB6qFQ5iMsjRtyA71oMhRrPdVOJfAw
X+UaKESFEKYC0hx2VRg7nT0729RW34OUi+nupM4183QakV3QXviY+1bOOyG8dfeCuxxaTGk2T5KN
/ShQJgnAnj2ebqzCkBYmL/Wh8u1TrdgJ2B7sI8qdkhY7nDIDLTiiwRdu/FZGnrwEzrSfiuxp6Ge6
IT2Mmy2vatQMJIbZ2lrUuaTiUHNO9W3HYbxU0F3cRUfo4ilQUfGoNe0HbLpyNLhG5NK5KFj5mHRL
6JfKTGBXWduYlo6VhFzM48RnDavQDh70ZiSsFYGKHMVP02tkPvOTOWNP75F5J2bshM/cCnNb8BuI
Jy5KpLtclEeNG2xbYY3DbOPPLZmvhK+1gv15ww6yStjH3DW6/RkwS0tLHig0sgEHVz9Gc82CZ+oZ
eYLSpWUAaZwZK+hVPqwoViZDR+pTA+q0MubFIDxgq9SmHaPMW0y/hF2aB+I4q1hnBCrmkoa3pL21
OOOJuoq7Qh3gHbwiMW1se3nPTFZ8K6bQODTWxN1P4HfZhlGJ2Wkm3p0wWlMldp/l/TuS6AyjxNG3
VZUAkpRP8MKvXuN8Fk34YFTyKtL0zjGzZ9uG92h79zLnQRhByc7Mi42MuzaN9ywNS1JrDjT39HVC
l8aVc22Zoaw6VO8uidnoJOCHqQ9igj2TDiye0bTI7dJmquXWswbgdzWBKAFUb95xaBf4UWm/6x6U
leGoCZ9MscyPiG15MSd9CrexAN2HzBJHFX8GdnWNtRrxm57jsOYPjISfc34MX7ArFcsN1jKayajN
dZ1dY2ffZoz80WCj03701PZWWpI8kTK06IuLm/VYCnxl2G/G8pLPj5ZBapAqv7HpHkHZJIeESpk8
bs+A4g5k5x3OpW0BdGXMV52xn4mbuUdSq+2mpQMOB/oh9KZtWSh3R3saj+SC2eJod3u9HCXTCc+n
LLOqFkJnoUEsI+AXHQlIC9bBFMhAGFMOlfUgQpDd7ZCZfm2oj8Apl6YbNoqDszfAZa0o7aDyBrTl
ap7f01Q9JIxw04Hm7wZ++UzOASv0k81Fp1O0qgffKTjaNfQrdq3WvLVb/GkOcKBVktIxbY7xxjXs
mAqymgVQOJxjFrbP3/FBcRAtN2KmaTUM+23Txt95F5wHPO9Mr8r75Z1lKgmIsXO2uKA51ms7h5aY
oSM+N1jl2ikTrMS96/e2tVbCoKIMl7AFGJ5g/eSnMLE3pt0QaOfoWKfkLLvxe5irt4Cdm2yragM+
DF9oQjC+Dg5FVXwOamBCEwXxRliE6WGlVKb3R+uHA9lZAIgdKYKB2eC6cwkFWS5JSByWdY/HCIvK
G9yNfp1L86Vpq72nq1+MHa89Q3s/zOVNl8bvnIyvyuzX4P/jLcDNbzeJniKc1l2mfzUS7DiFeh2N
jWgElep3+ey+qtx+qozQ8nWpfxSl/KzKwmP7mybYigaASXhpJ0o0TLskjk1aP5zSe2mMH72T/QQt
Wo6yzJexp7Pc1R9b/KFqtr6zXLWUy7XT2hkZyojC2daWujrVn4HDxRoDRr0WKt4PAp+vnk53YTVf
LSwzdGG/BzAcHyDppoUoLtWAJyXu/bhV70mr8QDW6JEswgycIc3ZCjpYnWOPQpPDl3hIJvt9Is6/
K+i5Fmbiw3GvOdo748qGWIJ5ND/UVLdaJmgYlRLkgxHDdIULSu/ZwDEDjuuquKsojwsyO7lWYSpf
AoK2VeTY14Tr7MVoXh0QwBCYtHZnu6p5sfi3eWpOlzx16xe6yI+prJmC05HFfq6Mjpnw3vNaeXeJ
l0YvvHnOiq9gH//+1phIjnS2G+///raRU04UQh1ibF7rKXfnl0raYAka2u8iKXlgiOFT4T4x8be3
ptltBHoj4DTbu3BiOwvlcZ91sbWfDZm/Gyx0rvLS1wBe2imZaOFWVpu/j8yzNWmzsk2EPcDfFOvA
8eRLF8cnzHJoCl78Jq2guW9JuOddpt5TwE+7atLyLZGD4r1MncccUvKFPNouMWrKXgv6VsflX5Xl
mPhw1bGIxtr86hlfIUim96LhKY3bjiLujtrgwXaHdxf2q9k6+mXW0gLmSoVnEtDHs5U3xyT3OrCx
PZnM3nafh1ns8zEsMW3ENd4zvcHKEF+M0b5qbse2Y7Legjg8GqKH/0ej4SmOp/3Q8Wi36/E+1pzm
WjUcS+wB45NR2igwZheeTZNtAL0LZIVVupwXi31bc8Lr2LC/D3rzgrHagx60bIJN9wuQEpmW5Y8G
DVHWuXfvPZN2W2b50MbS4lAJ1XwkTQomutQfI9ru65nYbToDCyWwmhwqvE5wUcybIchUFr2JywoM
zjsMnnCNkZWTHhPbPegvesckY1T24Tan3lOK1sn6mhmneY57hskLhqD8Hiou+EkEikGhunXx1HFv
yE/LAV7PP/PsdFm0XCF3lBX0m2RMj7JswPVqs4vHjObaGpEmwsiaLuDwSXTjBl7bMe7DqwuljxWu
+jUCxque7H0GkjPfX37FAzruCtwmRR3+FjNmDeahIPdl+RDDaR6LJ4uOgTU0O5pdrRC4HUmYc8JW
AomwJ4rjTgKrTFluRzeiiyTtnlF/67tR77urAeuffSRJ+IagRTF84XsCtv2mFAAF2c4Oeq2zdzGu
gHt6SMOwvljKhXRtMsT1+o8+weSDcye+G7tu3UKO2BpTBtUpA4jkNNbBi7QfwJpeTIgyzXP0kULg
VgMPlgJEpAER3iADn9VkSYFJDkNNCO52Lyv3dYxotoc5i+lb11+I3h0IdjxbAl4JEVXsOjIeCRHQ
nB2RPfSBbSlO0PLS1M6NNiLaYQdt7XAXbnKzfOhCnNoIn9AWpviDffB70szDc5/3D2auf0T14B46
IuNYsqFLeCygVEaFFH5Hx7Z1G97ya7bsmsLS2tkLjgjlaCDPS70k7a4r9qDBQ1hw3ipGRgnMZLOV
OWSkrstSnRqJ3z+h+hnoOmFuiZ31OKPE2bWEMlOnuE24PHnyoZ6XbDXjgSdMmi3mCJAAOd6rDBBh
iSCKUM5hxX6THg0cba3xoA7TO1EEyQ67KMAZm0k5sAgP34PXPWvylwR+ETseEQ3+GZW2MI7Rp0MC
bfuRrXiGA8tQx9bGCsQswop2g9E+gBnipQ/SvQIEdpzLAEBUC4goN+IMXSe1GQAGhIKaiQKSmnmR
V6NzhtWBnZB5ZP4mjtryoaXkPhYdTg6DkZZYvrfGwpehln/zH7/VmB9kTrZkYx2XHmrd19oq2jnD
9CDb/twOObb5OhmB4hVLLo/bZQ/Og4xuREW2ohi25EDZWk95kcBm+gQuLvcD9pxNhzlBLe4AfYnL
6zqx+z8plvwV3bTVfRDU/OzF0s8Xdl+0mdnEXuxbkA/XfiYCMRtEF2I8NivdRkcgo6R2U9e8F9c+
w8cgmfWup2HwTWmX2zzRdi7iNoaTUtLVij3SFtOB2U5Lwmt6Dek0ADhokIUeO0oFqJB1XmxkyZA2
lYilzapHsIC59eKlxU+O/W2lzdNn64l2kxgVoCpCuWbRHFF4ODwQgVgBCkLILiTGxlhmK+5tggNd
zRI7sm0FeXj2Zu9UJ+/T3M7USiavbQA20DWN354YRo88vHLC7IdO2cXjxOkrxLMUapyLg77f2z00
hLKvFgpX6/mQMZ/xmNerYnLvUlJQUD7NA5MZgfknTPZeBG1D0Ti0zSpQD1wZS76v4dab8h3u4+dZ
t5LzTIpHm9wRKZQYBQ5ZNpNi/On6PjzxNMJK6tFTEOdPpUw/1ZQ8E1I9WbNpnmxePwppkgc6OkMP
BbTVg20ztoTbIioDIBIyP8ILjekhF1u4hov81eN/6y0c0TTOuFVOAnnCS3yv4jl4GheDpeF5655u
xTUuebm2GmexlWhijRFGonZiIwkGrnAPyytTx4ObuPvULWGw5ka+NdtJXByec0wCOKt31rZ2LXNr
Y4ss+ks8aPkuBoa2bRbjKv5Op6pfIlaXLXlOAtNHiqHz3ALDPf2Fe8zHgS0WUY3qeY6jJ73B4dVE
jD9TxO5WWjxTYdoS27NXc5WxiGQ4frNlTE9Yn4HtFW70u504F0jGzmoU2ZPFqN7+sAKCg3jaaoX+
MQFYDAjRvHLte3n+hp8/8JHrKN0L1QRR5t6mQUCBbsFQiRMwsfB218NvFuoY7iOspgDm1mFa2scK
WSnNKtKOvVjjG8cp60VwORt4fVGnfQQ1i3lboA2BcCEVAhv6uS5aP9Fc8/qeAKIAQMdAxWLmnCXz
tsBgJ9PiXMe9sWH9aqi4Jm4sqpbbNE5eAk6+WImYtQQtH+AHst3Mh9/Za85OXLLopcHOLAhKT8XI
Wvb3c20fkkKkvuxQmw8l/h683Mun6uXD31/FTUawAwBt6iLd/P28pno8yf/7tzzUmKiiwayIrBfH
MpdB+o9f/v2DZN0qFHQLRxuTwX/+l3/8kpDsyXHh1qQq4z2OkiA/qsHIj39/xXL9aTXJg61CfafM
+S7StGI/zS4mt6LFKk7vqhwJ0+oIPVvyUdyPbB5KmnoAATUDMmV6MixsYuTzwl1Ra1/OgGFZAOLF
lpk99Q7WPN2xL52mQJ4Fj7nrTsCd2ZwgTP6UeberujblVop6P2zBDtkF/SW4Ayi3lBPpokfXJiqj
CUxTsVMtZHLqLkxkpcLgVumF3T049GIeusp4yzA3nM1A/ynZAGIvd2ic8IwfM5jFJq+BxpCxOZTs
KbkAH8Ugm/PgcJNaWrsaq37c9hDRvLnSDnlCaJtIGLr0VO3cdHxp+n7lDNBcqpzdeIp+wvwVYGkg
fpyiA7OEFdY388zzY62MX0ySNFpQfVL5s+eoB1sJgclzMeryRAfkg5Ga69KXM/QSldUnLxKMoqul
pZsnkKywTnHZop3YHYDFmD0NuzameuwdAWTCjYgaQuyBHf3xdL3eltNZsW06Te34jSFo2QIWX17B
ZYsj5hLXcmS9gBZRU6IFXaUtBV+1BzwYupSn4bF5pt4Zs0s801cfcJKqRy/bR8Y6jYeIaNbG6txx
E2AJ/8e1W5rjP69d/q4Di32LTfufn/l71f7PFQ4sh1ZTHcliuaTNpuH6//tH/n7QRB+sB4Q0tmqz
hwnCmJ5yV98bGBU3NMLt0Tkg205VsAHO7zMCif04p6Ovmbj3poBjkqkN1V0ocJYSQz73WXGvt8Fn
o+kaoXCeSn1gIqxYZGHKgAJ1yeLlKKoEHISdezdtEbAQKDb0s4EU06Y/Rm73d6NrMRzqq9+m+pMX
IHHzOlnhlwBAGXKqn5ytECyqqdA418aCZ18pbvaMBVJRNbTNCuMbxoa+KWT1PUbWqjIxCWDXCPYD
ZId8iKe7jkET6P3m0naWQgLAVm7m1NVo9XDLzdkDpMLLPQ2W8klqo5mWdNm1mirXWTU/woSS60af
c7+J24vdP3agVEqBuxRgLqOtvTUYFoOMvruz6u6QsRjjYS/dVfhBExAQP5Isvt5l5y5PsZoSJPLl
PQWH0YbyqfG4+DZzdj3cUdfBHbVjwEBs23d96sPduEkxh6tkwJlj1dAleGHhcXjiRSvwMZdRwNR7
cLk7wkQd8F+tW43AWmgYsGnn41/DB4OvekMJYbet6E0pJyO45eEh35mkelfKG+VKG9hgMweEOGD1
uoHNAj1S5xWJOCSjCXJE84qfjKfHisf0jbXZPTaKaS/orwsULF8SmdwWyL1bUeX2ugfzx1AWUhXs
U7pSRm2tR+orMQn0FzNQ8RTU3BSaTMeUyxObx2UeSecwHkyXMZw7jbys5cjIvz9oeGhXSZ9Q0U4C
Wy2RfsbE/QbcJNenlQ+cAsy9jIOFYFOcWVX/tEPAZDdM3mJNp77R+eDcRwlG6buD7TG7CG5IG3Rl
NWhBGNLBSHAhwCiMXhI/W0QC2ABZmyZb6uaKfWmRIICTvDXyNzMNny07pHdB0UDTlc7RU4AIhsDi
zcQkj+mXFRxgw74v5gg6iCJfRmfKFE9/AkByPzJ6F50xrGrdpaKliH5nzgaxkbA0BemtJBZwmjh7
BkbV7uIAjz0xPOVHYw7FumZ2DdHqnVlG9lgo5dP4nB/1aEGslJji22ggUsiWuA9+bJfGiN64WKX5
PFJuIWKUmtYxcNUbM4NB3l/XRnfkfnuWEi02I6IAYdLPg+xiupiHcL9lfj7xgKC/gpVvaXlguprR
r7XLO6KQQWGAW1EmEi57NkBowVO2XKs6PVGQtq48FDkoJYuRGNwe85SHQTPPFrrKgdpf5BTM/mjU
3s3FESFgJTDQnZ+aej6VCgwXvH8/8CDbcGVvQ9kCWAtdhll0DkhMMyA+RoiByti4+TWxjGzbABJD
+UXwr6Cx9ab4YWNwopoC03AV3WvMcEFK0vlrteTA9RJYAketKiHZEGTGFk7emwuhbG9POPZCc4Si
Myobfi1daXo7XmaDBa4ZcXFY1l2kS5xdIIVXZQPckf3yrwI5RL7uiT0wkG4ySUCRHI7N3A9ZROc2
lLBmE2mLTzf2ufYSLFTcInVVd6DMiZiYaW/wHWop4pM+0ZnWT2RD6Fel5eLdszLJJYDfW45duh5b
2NdgHxxGBQOE7bI+gZ4gKWgQK0vBG1dYk1qz+qIROa70Tz2j/SwtX7zQQf53g8RXKClRXiFrRy7G
/Wi6ToQxyyXob8dU07IQim0SKZ4NeJ/aNK7WoxPhl2ctcW2o0tIL/Gnq6zXDZ/dA32q0nqL4RGGI
sYfQJf+bo/NYbhzZgugXIQLebOk9KdGI4gbRcvCmCh5fPwezeTFvpqMlUUDVNZknCSrP0U367PZs
UGW9Xz/dLhqRWJUAJ8dyxjIfqbRr/SRY4c3gCNf7O0Yhv0xVpKKu91sVyNXxNt9Un0C7yuAJtWS1
rC2BQZdBc4gEb5Cet8SLrbKfYkdX0gzVPXKxSKWRTRluhm63hwGFGEmln8dLvRmT5B3hKyMZzWay
wrhilJ8mihygf19BRkMUQUFgTQSMBHsmIB96CT8q9zi5oQ+2195GBcVvEGQQEqTAwQulUSePYATW
VQ3DrmJhJEzL4Y0CMx3ZtsM6vNmKzkGI39n/ZNLre533RLFcJhScjgb3OiM1srLSatt64boSo8ZU
CCqSXYqBmb63tKXRrLyUD1SOPec4V3zNMk+jXYYg6XFDMiFSqBnh4zjzmn13hRCPpUfcbmvX/NOn
eqS3lpnJPU9yu5t1jHVYJ+N658/zHO4GX12gedBmQde+NDO6tDqWFDu617xtM7cF2pkUsbk0bVRm
GMcJy2Y1O9eESXb20PTsEVR/bpnatQQ2M+MBXBnp+DbWqLukkdebVkLz4m29ZX2716wCPftAykOS
70MZ/Rkl8ZMseytivCj6deH3MzdpYwiDXsTiL15yodwM4SnrsAjgMdLXsCJiQd2H74PE8zsCExz7
nAO3UDdRG+Ur4WaI8CztEeraRy9550M1xrRka4d66JifBdmzUSPtgCDt3GiBv+IvMoh/9O+yy5Go
ZAsyU4MDo/d0qTRY8CcRZWOzqe4qgsCckpaQcdAcFQf/JDP4UdFHj7dzObrKkWHWHoAAAS6A4okp
DefthCBTh3yhVoDwWCqid67JdWQBT3Zv3L3V4Bq0AG3IqALL8P6X/RzEkDhQpblASPSKjezeg2F0
tPTLMpkKKaJgrhV8NFMshOk0MZU2PjLY5z8UM/F7m5CHp8d9TianDxcDtlaltcTgEW29zBxczcbw
kTjKXuI/hi701MvoJuOkmxVuttXC+AYCYyFzDol7CzNmaaFY49lxxTpXxdHna9lcoRW+0NX0wiWY
32YOpVLomfdMCxYUYP68xICRNlaNrzxlkqKZNA5FfjWc+lnYN6zhX1nSAIjD/xcIlKTMhLCTsyfC
BIyxBFvVkuXIaKaPXqrt3tBBJwLY0/0OL54YQBEBlQjJ7YSFlyDXtaqNbtTdFgIlejcLyKwqhlUD
BhftrPGjms0i7UR/hoegr+CCuAwoQyYqRf2TWKAyRrfcG7Do5tKuT+VIQSYYhg9sjuax0C9Z26nE
46AlIhT9SK6FZ05x2IlLO1KudWnFK0SmvGqtq80SDkOUXvjF8SZNUCu6aMW50sGuWB+8lZkbnETP
JlJlLaVmv37e+zuUg9NNiDKiSlw0DQocFakFCjNYQTyxV++kwIhiRDSi0Bx0mNCOV4b8j3JWGDsz
Dw8sPnuCxsPxzU9rtuLKW9s4qBw7RnCmhCdFXqBbrjVswlzuE6nPQaobZiijcZQ6wFDngbFLOoKT
tK7RFukYrlwPebIGDinhDJ+NNfk5aaBvR6W49n10T1WW/zWRLnFzDRrnwd9I3rBg9NAzgRE2rGNm
7gA9e1pXvGM3mSnXyJ2WDKvCT/O1rGuWoNMwpmOSjfhxWcsKZ1FZu3NRy/kgUrB58EoV82mSBtHH
3p8XJK86zEkzQ1Rh9y8HA6tVclExBL7VTfBDHA4jFEQzatA9Rehl5HGrDEDSg1CyQ2mg4h84Sd2a
DSSSmJVM4hPFYbFC88DA39l6aX/UY7Hph/0IumGp2nQ2lKebEn8sGsM/VU6/pBQ/tshTHnc0LKtQ
lBSLOk+tv2XdVSJ8QlWOLx148R80eK6OTnzhNvuyScUDvd7sHDX87JHn8aaTj6GgN5DMSTHGiRCP
crkBr3PL7UE7IY7bs2Ns11rIqYqfM2qrZVlT5wSegU0sns5vuVD87hpWMA5QKJr+P6xdckajpgNT
Cm9t1Ch7b6Kyth4qNLOJj4pe/WMQPWfn9GcPvratAGtUN7Z6oOvHb6gBWFqbG51czy1ZzLFx7nS6
zRUYuRdaV37AKGL6WspsxZm/9NXwh53WCVJEtVJbJqEl3kr/X1Pg6x/aMJjbleD6GgpU2QCBbPlB
v0+6QMmtTSAfMhB7lxI8GvqCjUW8ATG8AYmw4ksVM0InlXnrEx1laeXcskvGcGKTlNGLp0Xd5iVO
dU9B1OEPaJsS/To9KArMg5AcmrkRMlfTmeHByXSG9t4FJmI39vvj6D/sDFUoOXpq4xCOJlDGJulN
LdltSEH94hWkosSTZpmZasUEFmRACl8bSwz2s7IgyZEHddqOxK+QFfC8AidJpbvu4UOjAuH7QXD2
648Ho+4/C5XNmVHSagES2vJzAaTopsKDmpLr+C/TGOhBgA0QQhgHNO4bIsSmfKh0h+BtWxMKzTLM
xX9YEn1SbwaAA9N/jFqYoso96gsGon52BV72ZwzKWyJCsWCITeCQKsYF1m2WyM3cFNWwlj0Xozlx
PbgcvbbYCo+Np68mi1wRDMfaX9WLkC6F4jIIYuEH8wIb+Askq8OvHR5Nng6rQI/beW1qxzpnu+mI
4D0xn1bAyJQYgSz1v3OA8rMoZAKNxxJ3bbvy+gTjLCbQKEzWWT/OB11O9rz2dyzHZ1aDjRNV4IJv
V1E6MrqEgsH8pQ6Xrr4fWMGu9TZ7uX21c0JCfiu/3JI46yJwElQ6IwqH0nm4RgvYp7B/o94/EYr0
NR1ZYyZ3qAnXxDXQyoTj1cAQI8CJymmaNDTKb1z36KjVNzzxVAeKvvFhaEGc8yYjz6lzbJdZdnK3
u44iHpNzRbK12TFIyvDF9kP7jSF4qTf9mRfupLfvdAH8cqVmMlY3vwO3vEjNlcsqyE6NJuemRuWV
EUeKvEH9NqZC2NWpUSQH4/Ad92DlhdVcaw9HCoEnmOG5kB0FRutkAA09xhOYqDk/PzTSFTZ6497a
xprLxKOhnUpLpb3kfn8KadxjUgmmjYLkLzCBaAXxexd1K42QLfQvtW+e5QAZOUt7tAIBQrncf4V6
8WKOg16ynKQX5BKSGEfdJZuHT0SK2hDzZQF9ccwf/KBAqCpu+7JNzTPjl4UTy28P5AuoZp4R279O
z4nZsDmnuyHnIrKQeQCeDF1k4Jpx7lg3hkXFW9NE7YqMFqRXXbBwE8IK+cETepQcIjmWbsZPy+kF
wfEtILtrb/8DPHvGvjC3eZ78n7H16c0aTAIdX45N8Mx0pw77RG9wiAgHMcCcoCnACe2OwGvdbMke
dtGgEYvcVZMkhzAdODNhwc18H/hO3cMuIQ9pEXImM6HtqMDyDYCqa9x4eyVDgKyEtxylISCPLaIE
Jtx8327orUNVObLSzGeRVty1jDlO4aTrIEA2N6AV5d1nLpgVP6Feb/Fpzwm+YzTrXJ1eHCH6nzlV
lowoZ5bdwyjRcFQrKfyxiJesZTttRePFMEJksJL2P0XIbNE+G23ynrGSLsZqF1oaqnI4OkaebzWM
/c4IJYPBXjQwgK40bOsRlGMvoZ6K82o9HZ6ann38/yFKVRrzohgPY2kuY6hxZUfVSxbHCowlFiR/
4wbilIjxkTvGmx93V4D2wBj6Fcmk/MUZ7LUi5MvYySuHvMaHv6l1crcLMAR+YaESDvxvPYXdQQT5
6KY7G4fUyrG0Y8BJR2zqxGXfVOTujPnwQkc/7dMumVMfEPaBHkSEVCxJDjvhLvtWnGOWGicknUA/
snKTpnJXjhwyEfjbWR+oDMzL/fQb0aE0BLLmWp2WLlFXLEvUYzMP/nJQpAu76h7ekP9MOUOOAsnS
glSbDb+xzxOrCXtO8sExH+1PQwQ8cm36CGLcxSQsnkamCkavfA62MYlK1HPheud4wFmTJMahMbL3
Mu0fhsWvWljmNnFYyI2Vr8xd37vULmZrhO/ggsyN13iPpvgbYvamtIPMRbhTaFx4T3okbezCc7U9
6NNlZUcFXiWmhZ5eXlkJf+WkaoErTekv07NFqMqYandce+GCkvbd0jySNtDhI8dINh0zgnkHM44b
0flnNJSFuv7SkkabIe56Om4FJMFsX9Dp956wD7SCH1quPWPxayqKvfQUlMAxq2rIGyezKDfGfMDI
EoNGJYLwPNQ+TukRLPUA5zfusW2YkSiWqkMqhRE5l0hDHuI4Wzfq+CF0ZKj1RzEOv2ov1pPmmneU
aS+vBeB4Zgu+9dbgoMkqJVjXnX61qeiibthjQ9umgb0QnnHLvX6h6jtLFdigVKpbdjVj+YeG5G6b
rTXXTRgQad+zwq2V39ZU3kRe/6CsTTj37YVZFv8sHSHHwI2mhS9p+OZSzN0qew3gdpFAHeuhPOfY
h7agHXi0Sveo2qtSoe6qqmEfWxouicJf2H5NZt3oPWTOx9rDWgIruSFcC+j6k2hDruY03Cb4Sz1N
vwAS/cmcYDsgw/UM0DlqEp+HjrlOQYIABptF5ee02QQ24c7/Ah6/LXv8h6MKNaNw830DaHXlk45e
A9tVPPFiQ7yrfI0qXn3CHYXIOSQPph0IZxOOBb3FI1Z7Lrgt+6Tr7SmPGaz5HQW9zspZJYSNII4O
NRaMWLAYjrhL0cpty8nBFmLbwMgwNcTcXcJuwHJwwbt9MM9UNrhNomHgaOx7y7LKC1Se0gG1oqY2
B0mJkJLNwTgw/7BhBaQQBUkCiUElKnec/OusEACM6j8nnlLaCMKAp3FsS/OS2dMwIuC7ylOXRUV6
Q5N0ye2QEtBH5RqtYqP5DIODiSv2lI7tOefKTbH2ll7w1Sb2rYbuOybZrocCYBGMsbYl/+Qir6JI
BUyJJ8uLdEJ2XShyPZu1iAEPzkFI6+g2C2iJs5TQuWXvqNCwkl2S7FXhLI3mFEaIdiWDScGMQw6M
O0kqkfOS/srTZb2kU3wPHD4fZpovta7xuVnNk25nE5JGNI8aGpFRYJlDDk6HDYp0W7OcSLRXxiZn
aXn1VbPq5dAmy7GlF24dHWug/UCdAW5QimU4dq9iKIo9YKOirJ7QMFFq6eCE9HeiLN8cHKFI6ExW
4cPdyLPPpjCvRkO6WRg9qAcKlobNI+NhmYXhtUyjc22nuyJSDz5ibGI3lqppHHKzelptTEhcz35W
/KS2/pwqGBnVaOb6tlqZFlBavBz+9BmbKJdQEJqfWm497C58lYa3SNpyX1qjsgxIZWri+lC23Uc0
ZPyyJ7S8LK1NYgX/XAuiNYlsBRYfeBdfRRk93VAZVoJJUFQypqL/WwOFPjPtow0nLSbqtGvgFgtN
of2EYkr26xfqatx7xwyxZhYOZ4yLqPtbheht0HGIYnhhSfRD4TM3IFEaRXfWWh9VCBNOx+qYigYx
MnTyM/tu38nslZF3pStHyX7QiVm6pi/ZBMhWtXcrabs1eBCiFNMNV4C9jJr6B4LEw27si2vXlywF
z9fWF6eg9bYdd4lIC0GvPmz8BF8+ISwxMoxA3PM0wM6iKeRuTPWbGi9U5oRrFsXYphk3pO4EndXw
0iPCYQUhvpg97gxLfTB+hb6F2gWPZIPlAy/W/OV1g1jAUvwsHMVeAbY94wRlwOOZH8wyckxGjJtV
5OYlATyzhPlAzqBEpNeEuiUioaZNE2YwfCmAivDUeipSTFkXalauS+3pd+qwsB2L2VJL2qrIV7mF
OA3TGSnnR2MsoKAggAPBdldqOgshST2MmG1mPB6WMq4UPSX4u8J6VDAqc5XkwlrghxDSGqUVJoXQ
I/8L+zdSPpqUtDmBKxzKEs+hxFSLvk8kwT1y/Xe7UvS9ymByprThgk/pFDJ8LAV5rZ6CZYxaDKqD
t2u5qcvk0VjOy8SyMhPQGmZJnpEEagGVLgSTDv4sAz2SMVPqhMgetnLUbn2Uv4E23IURxtlANJDA
chyeBVFFPSu66caJwdaHdg5vatQ3pko5GrnKKSi8cmY+vBoHNpEetwxJJM5c+RJ0sFBCxBa20Trt
9A9Hrc+2QeSvS5sWVjgG49awZig9fMb6ycHUE/bqxSIey43W1K+kbJBn2ryUYU1YB6kebBwI1HPZ
sQaJV87NWhxsLfvj6l37nXaUrNGPRtlfmMKekpazCJvhS47op41K2Xr9AJmEuZpqD/Rs2UIn8U4O
/ZPdMb65cXh02lpTPSRgokKCLtoLYDPKA3pFpgLItWb6FNmLaUrdDaXY5IZCpu90LKOML6V+iBil
xnnrzclW3RhFv7OVaFVJ6zoO2h2IzCJKxsmyQpIY39CsjmOeSjuKwA57dxQ2RzWX712CuNWcT010
6yofbc2i0pruI+TtTCh1Am3sgFWzaRBak6+wAZypU7m7PrzG6DeRkm1zRlC8CIvUTM5VaDw422nE
mmSGhmnvNNG2UkLmtdXBUCIWuVBWG9t5CH3KJ5g4rSN6Gp5ekneXcHmn0C6WBqXRnYkNQBsZQYIV
/cJNMcrn5s50gpFDBoueLLufIW9/Qmwy4MEw2Ve2sivImsN4xR6z1Z1ZzlEH7KXZdfjvCyTLsmTk
nntIrdJw4Jka9E/e0t8xFjXOwnTnZBYWwzH69TL8+4EhFaZ/Fou7/FtW/BZH7LZlo7TAY9keKrqB
6bUTd1t0j0aE0Ac9XBh9w5qlwmJAgS4JaERJFmlsViJYf8i//qUiuBhAAhZ2rBxdwNObjCwLS8X0
mmrYav9VtjgoroQdNZ6TwiMHwUZBFgRYngOV7Q4Tx4fvlHtbS+96zw3tM0YoQO1LZCDBoC1DLbk7
5niUEVVD1irRMtPQnmTYDrmlhzGtARunc3ZC54KzC6U6/XDc3Uu4dYoyXHSEwZh9v+oy3yiloy/T
1PhIYnlgrjYTzngfmenR0LHIAde/s4ULQyh0T77dPtux2ViqdRrK+Mez9GDuIIiee9aUdKCkGzFm
ZHm/OW6xQWOwVp0SkanJxqH3P4pcYidT1uzfZ0aWFvxK6490MjzW7GXQOoxnJPjw0BIkly5DfyWM
/lpZvypTZb6F24so745EYoXa2kCQ4AuNMse+NsTEVl54DCL6IHXsVpnjnEIHfB8BZraPH9jVeW+n
eEjMAIOmYAiqFPSuOF0mF7FCbSkHGhQUPcx4jOOYE1elFsjMOnrf1oVKh26aFuhg17xZosXeFbQL
HjlvbnCWrWwaQzdIt0aDobvHWI3Rx/KdS5N4nzGl3CzGpT8gf59ifAsFSU0PKK/31VlrVuWCHJgL
BLVPfWx1YIXIErExVxunGHEyYp5kmqF9pbmrLApnmhPSrq5coGrEGBLA3RfpCr4/1m6McqiTVuXY
7NIfXrT3TOUJIU+dXbMf35m/qFs9/gGWTmZ0ZfE7zoaUHwPm5NjCUy+DPV4OytokfSI28WaOK1u6
h1jbaCCcNdBuMxZZHfSrHMV2+9d7CJF1lG4o5z7DUHEOubWN277ddFFKLlqF231KwxVLGXKPxaT2
znFXMMN2mB1YY1qufKvfKxFPWGRY6LzacZ8OJLCkRFev87OKZUJ2GbOVjjs3LTRyIFFzzLVBf5ot
ZFyX/rbXp9utJmMk1jxm5Qbnjc3hSm2vxWj7y+JedvkuGHZOQfRGgZsHzj4sUnJFMXRzb5cOSTOR
wvBIcTGc24jXzSDCGJZzgn2Hta5dUBLeEHmFxBRj1W3g/GFA23hdd5Q8MblifCqGeoltmOMpSI8o
YIeXyimwz67YmaZftom0KRWOs8AqbhV7L+dMpPH31qiKP1Mdu01HqqRKt4iDi6mK7xz1TsOgSIeo
tyEWT3ibRRcuoAuTbYMwcQXUTqz6ed9E+K706CcMEpK3mGwIEt/npeGuDJUJlU7qJNOz5NW7yB7w
Ii6CIiMFiQTBtJS3EFFK6928THPgEBLQMUVh4i6FMItVzErZOE01NUU+2hrxYt91SDVmeq7FvSxH
lgMCfydpX/27b7CAyGrjqw/scAd8MB9ltPI1HzzDUKL56vYDyjZmZrRsqvToqam+ppl1CzUHwJJc
ksd2V8MooE/g/2G8h9uQx+FlkOVFNKp6Vb2uAZAhCcZqGCybUzS1yvr+iMt5WRpGcZ5kpjMFmOBn
PWIqN+I0B8Mfue+uCG8UCZy2mRme5YiexjT1EsVkq98T9ZwY+sINIxwWUdIeMr1YS0j5C5/nHgTv
V97pDbYGrV6MlkMK68OyvOZTdkq5JU+X+K2GGapRZC8jb46ON4gbVg9zH3TIUb3OTl8KbakToAyX
eV9tBxisp7DhBspk737SFwXQ4EyCL1jHrZFc4FKyraeqhN2r82IchYWSH0YnEntbb0EcuvktJdH9
hZqkXbhEWO5Gqyjvvqdu61Gs4kYvHjX2BGwXfItDGsJq4FPMkBK5SHRejuPGa3YoWPinTzJRX6YO
60YDt7LNVGDMUefuhF36n1mq7/va7m6ojZV9pjLjcfqOYF9LLK2oFjM0XeNpsCtWvL0wFobRn4TH
ahV9BOJK5VOqdryohU/wLTM+L6N/HvqtO7zBU/Bwg+dihgyPAb3CuqtB2qbr2pupEhXWwctnH28l
DbbWBvWIGT2byo43PfGiTF6IPvK62djbx3xSdddO+F4BCN0x4GOgKEiRK6p5G7EakQjd5hC9nqQZ
bXUPVYSMX22QDayf+xe11FYiKYh5PWLslZhpafTGcG2Gxn2AgMotq73FSTazKKp2fj6eGM0rg0Vk
N8c8UJ6VwCNKbcM+0NxIvEP8nOwDQp74We+OvDSoSdXwLW24Ad1AY6zQFRdPj8HDQFQVCrJPz/7X
xvaV4szmJONf4IonTLy0Jq9ZuwUF5tDHoaNBU4EIJpdLo//uI83lY2ijeTGOl7GiBB3YuKAUwCXv
bxhVPiurFTvX9S9ak6GmU7Wza3bVqkV6OmgGuJhUXHKB0Iw0VTCasDGnJWkdQXpSP0gAtsaSKy1k
8q/jEDE9lSqCFSfDyFTDMpfYb55tZyvPeI9xyPNOerSq6z5WlpHCb0WX6OssgwcvSv4sRkIVsiDi
77qfCH98YUX6DJFltggMBrd2CdVf4XIvSVTAjGJzDQNt6fWOAYOXmQu7tmayChCGNwnhFZEnFvbA
fFIOFChMsYBmDu0MhTe5kaSGzQQ5UImLcdAqGVJGVKAQYjd6/mWTsbdDmtkDam7ZK7T0OWZ5FEp/
Yu/Httz4bWwfe2v+0BS6xjTShpXdGBsjr55+RbWR9epSL1UEeq6KIh/6aEnCQSXIo27I8xE0m8gq
McchdUkJMzVBqCEIxj7uwBnWYTl0Pm8I0Zd1EP0wc4046xFMWYXcJjGWDztFGUng9INhydMXwwWv
BYtu3uC6uxkWwzqjvyr1pJXIN4S0P3pUjIugz5e29nCU4nccW2Vu1M2Kn40kAtwaOtmjssdvmuwR
GsZs5Qpz5ngrtai/JJ6jTak5b+jEja12yAHYtwmHOmqgB/K7NBBvObyHSwJNkwsLvQQTfhH8Nb7+
7UZ8knpbYbLtLik23YA6egkJgYYZSlfCIE1HPRRCk2DkMRkv1OCd70og6+yt8WbUiMCcLp9Q/v42
q6pN7tE+2hESuyrCh0EHWiTYlbjON7z9vzmDboPxLNsgMoLFLWX3y64KZnphEE7gx/U74kV+A7X0
UWdWV6Xy4OegAqj/pyIlWA5iyLykMJ38EM7y2JDnRdWYVfE9aV2cOjDStrLc6r1VnJitmQnxwhw2
b/Asm7kbVp+pom1MWf3kZny1kHtPol2GDmX8BXnn0I4b3/jpnInZ3ageYjrrzQ9MZ8bEjKs9/SR6
hjUNWT6zKWizhJk2KS1tBZqOkbQOJvi/DnZ0X0t1FQI/nfsouM2B8imJaIta6X03mD+CPtUWkev8
EH06Lyq/nqksr80GpV385nI/wL2djEDEtqGzpAVLFdZhcbCOdf813lvN+lcZYl8igpiFKaoipVxG
fYhqMN+GbeAD9+uCaX8LNLZGNSuENUdSk89zvXyYtvnIGh3zfvDLuOthq/2VSSoOuFEjTxxnDhpj
jnbRzIgA/taZc6YM02eVVFlG/g06QKrIx9rCWquEaMeaLP+pma9YwHObWvTLKsq1VVNfwTtQNxqM
UGK9P9tY4yzjiJ40Rns2bWsLlyUEEhKLNM4BKdE8kZ9R5sq1G/s33/N2fec/B9d463TtZo3dLqr6
nleVBzCuPjRp4faNxQ87WdrHisjvctkNBRMYVkcbqdMvgdBFEvjdAuL122E5ypBYWVyYbj3dVZ6Y
4zT7RebHiWCO13hA2Zvo6t6AGIMeSMHEBg6nyDDYyewZ9gFLFmv8NtvGRv8OpNB2/jmvJuYMbQrr
iM7+m5ydjPAcPjrRzXgexLMNgJaXA4eTKjaZQjqB5jFmaHtK6bZA0cfi1Rkh1XbJMa9qYl4KjEcC
7d3Y4MhlhcXo2V+o3bEXk6PWhU3Vk0MzMyb1ZNLxp2WHdEPCyq/aI/79P8XsPwNlBWxjx3/ahZ5Y
65aEpGWp+jwm2juK0E4Pwcuz6R1JwnMlXwOGFHiM5GpqxKhpQ/jkDjtS7GzimORs2aIglXQ8uvGv
CwAbqTHuLrdEOeLl6GNjSFqlgUgw9pFdMnaeyXCQW3hsB3aLBxzcS9AeC3yJIVgORALkdz0RQ2gL
vmGHi3ProqpS+L5U33gvGFPOESptGNb+Mpx3LWPgnUuiTWJcFcCMjLtjvKxZfTQThe0RLv5qREA/
FN4iLz6SJid8M+9WZui8GTWLPxgajB9kuunZ4607q77m/xuVEjwIlbUgsxn7bBI5i7Rn+Wh53h1a
ykdVSrnD/8rNiTQ8aGnOW5OxEAXisosJ9Q3793jMiAwK5kaXremya1b8z3yguKp1LlPXl+jHjV+I
anjhCtgQGpS0UQmBBigdggTc6HIbueAf2mztquyEq7BbqL6NiwNCAEFA6haZ9pZiBCXLJRlpUdy4
OAvexwSKEhvDU2P3RGX+Gxz10UYVbgWIfic5VHurdcYzhrGHP+b/VEd+JToHvK+VyparH3D9Skrv
7GfDoeZOxM7Vn/h0N3bdXCMt3KM9xnpHz2yY+qMioVZNvz25svCUVQ0kj1HjU4kdhYF2eS7C3F6k
We4vCH9BLCId2lkie+ZVxdi+2vY+AeaIlf2OuIeERZNdbaOhTxG9hPcxst8oaSYPKUyhpxeXPqTN
vlpqAJd6n1CGRovIFQKmOlZbyfjFdPGtjiUNLkqPGlHGOgNvFlkd/UK1E5obLOwADaZgtdm4j9oq
v+jFLmWI6W6yvCzVqFuUTGPjIm1foJQYKDcUKfa4ctI8XlvasCFKYilblNuZi1sWCylUY2yYxBBQ
10n85ehMYlZ63LTJXDPzH61wr7nHfHHAnDFQQ81RVU20e6IIx32ArrOszQdSP7I66OTzSv/WkMnq
afRTUQLUbn0x3PiMIHtd2BlFMgJPVssH/EPXAgti44ZbywjebAOJlapz1UfFcITEdxoJ78uTWF/7
A2l+GiWoN4ANxDq6dNy9MsYHtdWfbsafas0L0j6HCJdu2+qYitGZgm1Gk6p3X8KsrwR2zDqi/+Ze
yptvAIwLev8GtYx6haejQug0UMtVir9UlJFafbRYZOnVLvLtbwg+5yRFp+4OCDhgPpRmy11fLsdR
oDMp3jwHe1SnU2tNZUprMJ71A2oRx4rPcH8PIMWwimguL7x1Vz15yepxSwTEPciVAs82iHspvyiP
Z0lZP2WcUVViS+vR04ftKtdH7ibDc+dszS5tB549sfG/hVmEv99XNiPpgKYOnNXkI/W1I1IpMupH
+xDEJElGxG12fkqgvHMyAgJoh6yIOIlIpdSOhs5ewbGV55i+OUP6EORVYnrsmTXaOc4kSsHOvFjq
Tlf/PGx97FB5wXDvOVTEaudQk6fvQqlWVYUWyk6COdTXd9bfAE9C+sm8JfUhgyJVEKsH6QhNAVQA
wlBm+ggJaKAS8yv3CN2tmGcoPgoNLFtb/BAf8/I07VebNUhuuDzic4oKusM6NnMZYZOXRUa2GxUb
DSl2rgDjZ5qIpgEsLQ4IlDqdktTb2kMigloB0gAswrXdmn9O4FWgZeVTeOFHr9UHksiulcmjKwsD
cP2fPTK3lOmiZpuFq1RZAEYkEQmTQRVHP0kZnhxkWqMn3kOJ3qAg5sROqf7ZNO/b2DmUDJ1Z0zBP
UVAG8FeGrZMh4JCvzAispe1DCg1TIv0SNHGti1XA8qodYsefqGX7rgSooxRDObl4sHVH+TT1+qhD
7ykwofra8EJweMuo0/ACmKsCRzsZiGdjUKNVFypvUZy+8JPeM4fnHNYMPAL9oYdOx99p/Box5slR
CGoH9xuPESHdDVVGFUZY1GWALFRJD3FtRavCY8leEEUdvee1eypdwbivD9a90sy1Ahc1GNl9UfEN
18n4oaCyXjcDZbWaftrUN8FE0hF3V8mTJQsbOrNefxt1zVl3bvN07Xuo1B+qDtasRVWxqMNgo/PL
WFtEkM36fzqppEVGF8LPLHXln2+TfVfs3ICzUEEROG+08t7Hw7FNbRSdsbHUQ/UiI1osVpl4AQvs
ER2djrnUCTVG90rwsSTJwocMxJ7uij/mYIfq0x7rQ+MAxhL4FhJ0Wj4YXDxj7VpafAOszVaybL8x
q0yvbZRxm2YmiK/EqL5bd6YB9il50+cep1Aghr2IrWesyDXxPA1FZjwsK5Z/3bflcwsmzOmZVCi7
FibLwrOMNxNFgjUIlkHFWQumHT4QEnbXjbrE3shQ2hnkwjKLc9fy2nVo522wpDP7P5LOa7ltJAqi
XzRVyOGVUaRIiRSVX1AKNoBBxiANvn4PvC+ulb3rlUgQuHO7+3TgOds4txjCCww8xq313HY7Amld
OY1JX733t2cuYMik4Q2BgQjTOggaXuyUjaAevGNr1ff5xB5gYBEm5+4souwnMaeGtJl6Jj0LW5AT
8XbnVuZJtjySkrQ8xNOoKTGhorR/D9mOsK5ju4+bPh1RSSON2zZA6+AcjLRD1XDr4Euq7Pyvq8NP
LMDEvZGVOYkw2CbNuB3onTa5KfvdNezxgdH8FW77aNjpqfyoYvFMeIV7FvuL0aScybSOjbX4XoiD
r2k+fV1GKtWSSMRuLraedgj+ZCgvwnqqTHoDSE9xo7FXpZCw2mJeHssufqXjHvNk+CGLdPtHn1BW
BvNyUUdoriLqVHFTSrEmk/jBKHYWCQlcr+hu4cRaoWDfiBCMa2lkJ+0qrPURGAsFO3dnNec8rJ+d
nNtfU5L+V1rtlp/DM2gxRQvvOusQlqxoOCn/tEnxogeOk26s6Dhxzk5SHV3X/RNxZTRExVaeN94D
EMJdJboTovqizVWLPQb9q8gfo9F9I9i0z2uf3gK7fpTtjAW5uaZedBhi9yeQ88ERzn4q0vewSTH5
CwTmGIIq+lLGlUGNuSL2BAAk6OwjEfHEW454cjgGLRYwR9h0nTIVrgNf6K1Wzjlclu1R/JkR/TxR
Hb32lXdua/qQDabfNLUiHvPoRQbm1sH87n395QShtel0s6Bkhm3b/k8QZk/ri7eIPpWVYb72dFet
O7j3m9pBL2YutIaDnPvxpEf6nEzSDL2B3Fu1zpVDwIv2h2JtodxjXkpf+o5dtoYii/ySbnXMddCT
gafUw/obUiNXCnYcChJz4Dq4mh8oq2BbakFBQDq/AKS52G25DysooUJYl6ioL77Tvcc1jkyDA7lp
nDPMRjn2CzGlj3w7LO6ne6P23johD8s6AJ5kCXoC06uH7Tg12nddFsTjgmQXd0oxs3Fc9zA5DZRS
s+WYtwFmEm4oaxaLA3h0fpTBjq4swngT3B9onPf0L276AN6lQc2c8PLt3JTvPs7pqe3MNcSgKskl
YBPjZ3I4PZVAuxcp/NOISCZB5gWiEQ5QLsUD9Ncm5uwslriAaYqnSJY/chPfqZaeepUtWkvKZR8S
D2jH4BOIF/Ngpm9EVk7EWvSUYsLkibRKm/IjL6niDMrpdUwg+xgOF2jFlONl6e+ICrPJfXuTu8V3
B8+T/iz8FpO1rjLJ6h50vwxWCdv4lZniABkgdM+BeY3xLAIb4CyhpkPkUBab+anccEN6DSIFlyZH
5uxCKk9QBauKHa7b4jJDD9FmSnNY3F1oN7x5gsYdZPZwZPq1Z7hni3vflVWHBiLwyur6Q0fiw8fS
qFs+oFpFyZo6Y4LRLi+Y6s2PolQvgVNevbG7gZZdfDJIB+Tr38dgW03cu+zKuxT4bzZzav6EFoth
2m3e3ZQdRozYRrIUrashCeu/pgJXVwKs1LEZfFJOyU5OfiKY5Z3d+JINTswt1Nr2L8CnvmHbLnqZ
fAwaitaU6eyCxgV8HH8kxnKvdt0SKMarxwYfvZXyVsVTxQ6g79v9JZwgiKSAQVdlZ+tNQWqhYHnj
1Ezu5c3r1LhVY24x5z7MVtnccSvFgyEETA0YntHipZgd8nNXP28+chyUtbBrooO93pWq2HTdiu0W
+lZDPUBb/7K4ANg5w6iZ2WA1eEFpzSRNocLo3lKs9VC8CSwu+hQjikGcmHM0O03bwgrm7wOPDuQ2
/049zrwUK1exeg1l8qkzvGJGzUNBeAYkx+SeVFu2AZlx1yj4m7K405T6rdDmIRieI2QAPExyL1L8
CATissPYkH3wiBZNcmyZfMWxrRZ7IqenLmx/Yye8WpW9GhLzp4/KXySLBjLnMSuiP7GHWyzRWEy6
i2MnJ6aaP0WGvOBHdUGknAbhohsutQ6vznjL+ZON7ONjFjqnmjiq4eCd7hCw0lj/MsvtPBdjlkcI
Gn92qfe0cDnMY+Kgqy9rUtn34Jz7GBN0GCNAOkHPj4VFLvFiLmhCyyzs2nVkepemYzU2AaqdHCSA
+hgo/81gIfAAjXRPMdeTHuOGnaMiWrNQMVOqbgpVYSLl+ecPCx9M3hITfH/MU9YTNttgYhzRgPND
UqSdD92ZU7NcRZ69xl4ZM99Au4kAGRPxQfLrBwkVQp1cf+DtG1593Ox1mcGRGut3mTCUDSPmAMiW
kaYIMwhPavFNjZbzE0YJzyLurF2rv2TJkzZr32jKCLe1DL+SIHkZ2Fy0ffJt5UgNgbfTOeeeVjwW
RsmgZ9dvknVVS2yCZlEOlRyvVcaFNGAOc4a/oXC+6LN8czMaiGYodoSeTc5edQdf3WNFmSXETAKH
87Vn61edLfMxQ9BMiQO9kr3LajRS/H3asaEvOuUfhSeR+QQZptMXEWPKcxvjsRd+sHI4DJUFTl40
N162UF2SjFUCIehWQf4LfZghCQtfS/FYT7N2Vy2BfNl/J01z6QbyCuTgRRFuGNVeQN98YPl4LdAe
D4VjwNhkmg7meo+nj3vR3P8mAmedUJ+CI9Y6jau9Z9tffJZObqyvAyjERUm+ORGDPKelG60FP6Nb
7aN6mPZckde2cLa939w0sV4QkKFakf5eu0H9Q3LgbhwafbCT2Fj34HA9yrVgmW5AGDpjvUQ1eDtD
yI5LwNLD8ZjSLJdbCY+vwPU2qg+f8dhsqbROqBX1saPwtAwquaeOEii1ai3M/QU6THypXvrlnegX
c48/fHa6//HD4Y8gvi6hpQuoQG21t1tsv1JBM2H2Dfig8GlKGrCZIAeITCY51DD2zh4fJ7NAXmoO
JPp3YUcogqoCl8CPe19k2AQtkd8EDEMG1+JBQE6Vlgifmxi1GUh2T2NhFgLbDqiiHCvnHuQfx0x7
eMjpadwFBXf4AN6CxfcxJPYOH/CG5xGle3qlSkTUmLwnNc4v7L4OjcJI6MoX17HPqoeW4oTTURni
FthVTJZ/KAFjPlZW9JKkLMEZ+dK7KrN/tG+eS1BNUxKdpqE6112767wM0hYfMnmeRC3xrDocw/Mz
aYp95hqPKXPJs26bG0LhYIL+stp1F1JLFUqHLT8b35KbEJTgbNdRdV6BhcwCEtp0dqtiXY7jY530
nIfIGRXwU8FMs/LJUG4NlnouII1cTaSWiY9Zo+FRJ+ST4JnEc4cgiCmEQhf8gmxmwxSmG+uw2LVv
UTbcMgd2ax671VZliJI0QcKUI4lbCGpuSkLpHWMjGinZWvjFE30DIFEHcZuxgq3TNA9gAVg7J2t/
THR3rjuWAhYEdIAR0QkX9T60ptfU4B2sc8RZi2iKS7pA5H2NSZ9ob4Wrarlg5Wyv/11jREW/ck9D
eXsAb/4VCPXICTXdOo76Hpr0Wc/C2NWNLe8rNvykvY1bEU8fJLRwxYe62E6QW470ZFt+gCYaa4va
AKYcr23zXRA73TZNpleH5fGDm3Kf5ZjOzk7zhImzhFkBw1AZ0eZGIpvnYF/iPMSZWddpsOc6tdH2
qAZEhZTkcugCDpOR2a5GwDOy8CUcTVay/VBslRNyl92axM+HoSw3ylrOSlPxaWpq7ozwgfrIJ4N9
GLlbYfLUrHbM2gTkUuYTiB1rFrSeX0HlCzFVRIO116CUWnbCJNzXebTgv9uPjmDwBCbW4mnUDObR
ZuOyAh1wkQ2qoemEh6JfWkW5KTdFuQ/YCsR8M8NQ/9Q1qFLAIjjbO/4udjP+bnmoJ6zUNDfRuIw+
qMVDe1rGdeHOwV1lcu5ECtJD9JEzjkMM/C5dXpBYusZKddmDKfxkP0gyL0mxt6vs6LhME15Wvcxd
PyAlGj8WntWytglRlRFWFC6XYUgODLCccK3hLBU2G3uJU5VVzg4CN/pyQ2WEAqmeRA9GHe2niNfV
+4oGZs6kZq7REgBX1o7fC1/DmQ2xVmNz66X3dyjmp57BsO9KatSfic6cMl12ewc1lxbOeZsoZnN7
kZg7aLzHTEYvntIIL3307FUlc59jPBGoz9c9FYSJxDDvlAdlQLSzAtgmKpD6wcDEGxHPWc3SyREA
m/RIY9jbaKcGztThNzcBRsHkWMa5/inD20oEYR8haB3q6Fj3U0AHSHcmH/PgST7Qg3bONOSyhfCo
qzC09w7Yed1ojjizehVlWpwc48cv3W0dOfCKe/PWx9mjC0RrcTtRGdwPdx2HyNow2k1QmR8DSyI2
Mp/0piT8pB3tqjloqLl6TitWZU72C+zTLyJjGyBzGHV4NdmjREa7jsvEBhjl/ExYwPvF9jMQESB2
9zGxj1jmgJkFHBgu4+KgDu4s4KxAz6btBAnUzvbDhFWeNf8W2vKjaCYgCDhlbNKskwce2C3QIax1
Z8OBmMn+bLUXn4AonLos+Ct5gWIfWcJj+cKTfaQTctyAmDkxH14cJwf+Y1JtmI8BKcEX7DUJ6/Y5
pM4ISccAwLZyq/BNWaCSlyOLX8zbxvD/dFPFzb4XS/3Sn7aFzlCZ/tkHpp1k491IoWGMVFt7At8J
dno3i3nKIUi0aXMqZ+ZwU4MJ4tHXltF7FVrfRrDcrWqGh0S9znXyObXiXk5An5wM43CSoDs72c4V
BUFJJPTEW2xv6WaYrtygoAYERBIBJbD244QfBQt9f4ThbzCeVzHTU54uzqLFqUeAnRrlH3YlnMWs
jBoHBIROXeqQQWIYm+LoxihB3f1U86GcpvCMURzPRyg/+8F7M9PyOBmY3Sf5182sjWr4/HQGDxnV
1nvRcJ10RngGLMrTzzobLi0ZfVA+9m4IkmcB8VxzmoA2bmX7h0iRiq7q6E5I8a5dm5ugIM5uojaV
7atvOv7RTw34jjCgEG0R032qGkEIwz2BcpQ3ZCvr8h2bkcPOyeGIoOynhFAUvca32R1PfVffMkTL
svbw7eV3TMe3GtdjpItr2wdE+2tWoP7a9scHsO2PPHoh5IXte7SYvkKNI4NbKQM2k2+cvUoj/nRz
8DAG6i+R1q12TI1gOM67xPye3PE8p3X5Y0w0ofn3g9ddHV/wjKUua4F1yFNAGG2b1xOdQsX8aU0W
DjkzKMC3aVLp+Dzo+LOmB13km8kF28XH/aHhUXhv2Vi1sgmh2mljzC9Z4F862c9EP3iQtqoId5ZX
AlP6LWqfybQY1QVzCktdHRUHr9smSZ5ewtHRF3fCnZ7LoNt6PSq1ReDcShlrmiSQlwaVGwohUfrQ
9PzTKPOD6ffzBVr0fDEZS48A0N4x9X+6uNG65Pjv/4QISCsMWA4+X/4dwWBqCl7yZCEyyPZGQMJZ
6Tbfdnn+HKcSLTXUxzmU4ZbXe0UkmELDYTzEhnMeXZNLE5T7UEGgGUAizXALkUJNjPXFn1RK99Vt
3evs6/tAyPdaVuElyKyl8XpqTxz21LnMeiLv7Y+Rj/Fnx0fW/islClmA/+U+H2KG9/haaj3diGh7
O4CYJdgv8seZ4mzI/KBBCtXyp0vOIKutJ4+SKMLhgb/KMszlRRYF9HDrrTV65mGko2qfum79nBGB
YV0UDL8YC7doyBE8rWMzBvamzg5sB0b60zmHseYWuJaM+pwoNHlrtorPqLO29XLZU0rQbnUQUki6
fKOSBMEaeQ9/aR8cjYoGW1zd596y4H1MRX/haJ1DPcBsZ6bTBfsWJw8sSY6TTnQjJAtTH3hNISwS
m+lU3C0f0I3U1S8hCgxrqesdLM+HBh4jZwHT4WmZN99hhrzUEEQt+sx7OPV9hRnIHH8N4bpbHMOk
wEIHqF7cXp28oDdXsoJRiX4LOU3yuiTkr7KODriqT+8dylfrFoxIR3vURbQVj/Dm3mzS9jf0+i8b
BO3LlC+9en74XBh9usOKNDzKOt7NRgLvtsd7mnVeeHVZQ5IEdppQUtlTVQ9hKWk2o0zoKastece4
MdN2nrfnym0ezJoEXcW/Pw7B/B21h9iDSIRNcN60Q0Q7LiQcjGJjQHzeMLZz7H75E8s9YQ5njurL
Sgj2irjzjd68hgrbk8sNrVSI9QocTOTNWMJqZuiWIPWqkdK82gMtnSWf1/2/L4EKslMPqcDt7SWT
40EQxZAJRbYsmgOmggVOGBvIdFC5qC06//sqqVzE3xD0tYzeWENXW8uTesNyUTnFNTBndDdK8ho7
Y83BwZsVWDBq4u1BqK9u3HCOtl3oUCGVLkVbP3I/WKOdzZcCw8hjCS16JHZupZ18CDvYMWTVXoN+
qPhbRPTY8Y6UZOgy5dKtG45gZalnIgwvbHys4IWwurStNVyBhY5XcgrqgR9wR6ySfdFkahRNSTK3
VZR4ABM/h1N8tB7xerFuI3ox49O8gpVROObF4d9XJg9oiIPpydU+gGflPszAkHuKBjccqqMt+bH0
WoaO++BTGFFj8T6547SeF06d3wzXzs07bI+wNgCrxZgbN1Y5GHdxWPEGRiHHq9o6uamWV1Bng5hZ
IZQs0UNUvrQoniZoF5QF9FQFTyhtAT+QEca0rZGEwi5BzVuTX9opYaNiIpdUBXvaWt3bI7cuR6nh
V+e75f2wa208ZCMLMhwyLz2tUBygliJvJMeYn+HU8yaPBGstx4o+hoo0u6ZzuR7as05IXAEAWvvc
PWtnWTDPQp9pBAUKMzHuszPLZ6w2jukZG0W13tEl/Of9zkHGnWWuyKNY04X45DaCiJKy+9s4ILtX
Qej9WPMtzUCOTfsQF8594aE4qZS4qQHkqbD5NsG5w7PxsRaHVQhwk11HU2KeNFP3yayBJkWevzdj
HGWpToMTYVd8dRbPRh+5JYQ8jB+onQA0B3cyTp+ytv+MovIz6ouHFnLSquDi3xQ+YrOYM4B3xLNw
gM0SAPe0hBIsd19apKIppjPPwsfHBFkRNIsR6I1U/WEcwOv7DThdHt0P0yBZpPr4PgojjdYxsbSy
x++q+2ifRS5QJ3KGJPkJxYecwgX4c/xp7Z3DwjtI7gVurNXo9ResjuBeucUazo3sD0KuS6RC6Bgv
j8ix2/TkNkbxFbfpt4svbsWdFjAp/wWR6XErY/2V2fmZHRV+wCq276wiJWXVTZue71lR3LGGjbFu
AvAFY5vHO1WdHMhYG23xNzeltU0kN7a65GDMWhg4C2VQrYdeH/bc5LPxYBSIKZIVYQUlkdqUea2a
gj+PXXX+90tD1Z+fJIuFvN0CTyWnzdlYl3ijXNUBpm3nC1l5RLcAaQby65koxdG0xgVNbZvrPoGH
EszuifIMnNUMpSw76QGpx2/sqOnaiUe9GfRXQ7PumSZUMnl+d5gq+zW2IEMBjEb8xZ9DoMnphnTB
kH9Xbm6SoPzrAwtXWHK8QMRni0IG0RSHakkycRehLwdb1GoqeKaqZKuMAr1QQcDXM0AuRqNrDLxx
N3XEJdLOcyH3oUl41BRiA2RAFLA2tiUWc1IkWYDZJ7ylBRbkOjbDO4fdHqeEgW9vr5P+E9Q5DTVz
xal/rO2XKHtJQo6Ftu3Od33KUmnpsWp8/hNOYAc0VA78HbMdSP51IQ3/IBl50yk4IOrwFpkBR4nR
OqfkypZH1tqj6fVke7eBI/pdm2Tg+/vfio7YNaLVWyTDz5rX1a3ZrtWg63zWCyttONQoc2KlmXVH
ARQ/UcdAJT0S7Msv9ch71I4C9jmizrrvR6jBy2VQ+zt8v0tUmI4h5K/Hhmc8nx7yCwFUvo5eUKOc
ORcn3p4wFiF7KTZG1TLkEjPeGzkGGSo2TA6SiHV55eBwiH+F4W28oYJgHBhIQtiq1yDJweDnDC25
oibMD+DijG35RboRnOQcQMzT+CEriyGEzZoPijG/ANVHLHB4f5O6oDBlcQyBYOhZGBKMFyOt7bba
10b07vs8ebKEksZyeIk4QsThjDcHmM66q90/EELKrQ+RwiuH8rqgG0En7sIKDbaaL3HCxy9+sVVa
HX1V7Z2u/U4NtitFD1l3IqukQ856JvRnL/0KVX0JQDbivVLWLrGT8UFYcl+Q8Cj0MNJ/RBLTbY2T
iWmFx0LxWJnccLQerVVnRxhVICk03kzonZhIUA3xrrfRXkbBvaBi6N2EypjW3pLoiCdSGnIyPRhL
NiQm7kNY1xis9+2APyxyGenh6K/DmsdwMIx41Kz5V+TzkbNbtan4sdnLYTWeCvx1EyKRmR3Jstbc
UBI8HiQKwHVvXYI6BY3z1jhRVlawqe0RhKtnliAXGBN05i1l9cpnyepKrmQzQkzEDLH0LByspeTe
W+rubeo+15mm69vq6ndCjMtciXPB5iecx5d56JxdkRqvBvUwkMCxgPo02gG+Tu5y2996HlWBc/is
KgnCyOwvJji0IPHDQzaH+JxH46cwXDBVBXJ8V+AxHkj4gRkgeo5NaU/ei1MdzccjhmMjFBdDWjwH
3eQxNL+o/8t3oHZfbcYnaWFCKAPSkrCdlO/OW9blzEdouWSSG2qkIoLrY/BI8WW6Iam5zxN3xS1z
t8D9uan+mH2/bJgqpnapHuw2vYat05zF8ovqrTMFvJhg8+oBWsy8EWhPawL3/dFi15OGpksnHkUE
ffwGT8k6opJZ67iKcXmZVBfytAu2hXcZQD+sJ9uFypbThxD69Ec5RvupRYNbNzrTULPNW/sKP4zc
QsqS8FmOc0bZcPfIU529zSze29r56AaQQ2x3m0OWg0sZgw0saKwHZXGAK4CaVkpn6aC9gz5r2sN3
V5Fwq0KsfBJfyCDjhTlhHVy6lFy73VB/vTRFK8JSGHcoL4Iu4hm/BKfhmc/JsDgoX1yBaB6F8oWX
THHOgD33WanssxDuxkgsOkRqhi8qh8nQg5GwCcf1nGrjbtywZ/1L6c33aHU3JWnq5XyPvsADiN6W
gwOkoY94dno58AXHhP2TiwsIIF4rzBNJTAhB6KnaQDHlLuWdpDmYaKwxKqCdcWyxfi1j/CXOoc0R
F5nJpj3xkcpcyi3qem9z2REbnxq01CS7swVqezbhkXY7j+yI1+zHuWBDyfSWzdUf5Gfg0CbRjJYy
9nUYiXmlRftRwe+p03F+m2m+SF2TFr15UVOCEeFxA5XM2YYduTemKNKhsPUpVkQ4jzjBoZ2Fw8UT
E6FBixTEmA5rkPbE0mN5rCLxRmOzmPDzMQ6aI+WuhIGJWfR/3DjZjKCFTrQ0EjIBvcRBGJt1x/eN
KqjI2CG7UfXX/um6r9o+eL+d0chVqAh7hC5V1EbfAH1lDkvS5IVB/LsbxptXGBazMbd7pujVnMq7
wVUHiq/bL8G7i3Pu3iChtgiGV6C7BNxzDvyQig9dZz8beL0IgUqGyhoCkQZX5jYNExwZTi4X/V5U
8VOP7DlfjZatRDJt7FziD7qaMEfKyHpF6ZYgNElDpC/ML5+RWd5XCGf/agfcwyL1JE50x1P4YhnT
sXe4h86+jO7aOQfuW3DdVM92ER0Ibm0lQXdy2f5zmvvWKhXY7iVtfBkPpYwbxmq2IJ7Q0bVdph1A
V69BRd7VpEPWEwM9AbjiC/Z4vONIIDQrECu+n9MZGkV6iHvjta6GcTt7JEIWd4ISbMyCtPi1c97Z
YSZv7c4Ffu/5r2FIY6e77iYm5krcbVhMWJZXPd6AU1yUPxkL4U0NxqnusuNY8Jmjg25jt/6fxi3u
Ar94Nar43CfZtcNfQxpz1zZUH9vqggcPUg7jzWmmVo7aoRxr5XFUzKLzmLw4viT/J35YfuAozm+m
YDQZO8NYWQRBQK/dFYUkmxun6t7rgTWZpsJZSH7Vi6/xNH9XaLG+5imU++XfzgicFdKQ7SfiKeSo
DT1B3OOOf1UmHHhE7W1oVI9O5/XrAljqfJfzpMLFCR3RQ9XRwbDPZuDV/rAvm4lGzn7adxP1OxRe
r2vSZBP4f07tq2ogMTusScK+x/iX6PX+bgIP9NxEGMlehX79qm1e76xC5U8i+fqjORk/KsbsgBwF
TKLcor2CLbmJO4C3yEARNz40gdHOLdKTidxkN/sMUS+S8RMFkiwKGn1qo+VTPAFizyVjL9GaBTo/
OSlQazveZhIIPE8MHuZ4SEU1vXmSyPpYErGISUVh6kcS4xZtEH4BYwcUaMsuSR5S/q9Y2sJTkJvv
g80zoINe5yHEU+pZr4xlB802CwlspnFSBH9mBg6IIqckGfD+u/xoJcJEbUDhQ82agNinzAHwYdKN
yB/pjAco5qu/UOH34WPrm98eBO+11Sbm2sFNz9MwIP+zjxwiVoWEEFr4ZnWC0PPr6uSxIXMmev8t
bouRbXlM0q2KMFR1nMCnbiOm9gjiZoEgsh4Y5HAdC8vexk+1wCZWjBzuraClZd4mIzpBJkXD81aD
Su4Da7iVBaFc/FjwIJuqYGXenTydQGYs7LtZzn+xdyFgD8DXezN8FJqDDAz2NDlrdlKqqr/7EvRN
Sb1HOIxfaUOQOnYZZYK0ThAvLDYLJfeCuEwfLI04G4ag0IzsmPcNsYTFXY3XNg75B/RsvtGiXbvK
5OiHT2U26JhpZ4cBm/ajAlG/MYKNq8LnKHJxRCdPnc9ublq4a0PDCBFxGcC1jB8gdb63Qj7ZFkin
zPoED1eghHsln1+mvzZ6NRLM+lbbXWWEXzOKBxZHNZ/oeFFs5hMGY/vgFD8c9/GZ82hIinnvVRUs
Mum8Qk5AvJYVGI6u8lmSyAdRP8JAg2rrzv6mLjmfS8aIoBmNtZs/+kHfbai3/2QHdF0mQm70AEWB
RSQ+gL+pMdWd6BzMhZbBZmoaMOtMd6OcEOyMbWXA9KTPaBs15a/qFG3VQO8wSzhcOz2Vfl70zVHr
JWpssUpncSlQ+vQSijBZ0051AVyIJ2xsEDTiKAPDkpYU/pK0TDeU+GEwyo1X9iXxuWu432jL8feE
W4uty638jP31UCL9X/NCx0cqnxD+k5YJ1Oj1McaWdBxxeE4itlh0Z8lTWo7GBRLkvy8SrzjNiN43
Fl2Z3X/CZ+z3ADq5PrjdxGwN7+O2faWyxztH6lhZut7CHyIhY1fJLQHNh2Jah1tcBm8lEY8Hq/EF
hcXom3HZBlfXQsrk9LMZbGc8D6bv3ud2zdVvjvJU8E2TcnKY2MAF0FpFEC4Sn3RzRkcTW+hTEwLA
CfDSFyRAdlxc1ksdvCNcEPfkzP2Ww4EFewzF/N+Xg6oxbFkiQM6vD23G8noADLS2NCtSncHG7xoc
l0wj68G2xgd2XnsSm/LJs6eeuJgpd0a/j5OKfSz/MKaCQJLRt9cwJT8uWA/2QeTcR0A8Cjphtx60
shN1BxrmNJsolaX9fR/jSS3NtrkXpSYlp2Om+zZ/YCQwsQZUOJ4Fe4Ih6bHzst8WY603cxvV53aG
6zMCPlx7lgsVVcDEV22v1n62cVzBgal2sCgrtIMiKwYUmMRmz9//RBQlEBEv3ZuXRceQAAtr6Xao
WRjKCHuwTj6r0OhOWmaPXjSIs8gqUqpKXWNc4sjOU/3RwVTAiTXBLcXR5DEQr5Nm3ANJne6MDo93
kPotRsn6u1JV8kjboDw3QQc8ejaNF5lEGyHQomI9I4ObjjyA9qNBOlTNWTvqxhEdsz5NgF+DQb9z
VqYVEo1eaD2Mwf2s1EHZhnEIlcP9rbXj/aDGCINa5G8CBKjNYERcQzzHHxWwo5XRkQiXoIR2nHSg
xcvukHCSYx8JtA6iIdkJy/8NKIb/0/rvAa7KvdkHSEpZp0yqcWdzuAuS0kJ6VVtBzdS9rI2AtpqQ
gzPAAy7GNrgIMrrb0iM2WwYUoAUW4KueC+cLzPtuYpT9k8XWhRoelgMGDoaZU9CZTihce/hiXmEi
B9yjNaujdtjGLM0fOVOoe1wNnA3qVH+SiLsI1m/PDf0I627OiPjRIrueITq9z6bGdll26uAMM/1l
9VLFjp/pBGrOvGcw+vdFazXmVqnAx45PLmXV1/25i4Pu8u/T4nHM+veVVeAKj5OoXZccKg+ihn4+
dqZ4LYzOwMVdfVJj97ctx/tBCffZcLX7PBEKF3P5zKZOHGNCJKspdMhcOQlNBKM6GK11i0dH/vij
c0tGBI449ofz8tuBOZ3N0DUAVgt9GHqs2w4gCCbb1N+NUnOM1/34mqdqPvaUujx4tXXXFm50/feL
JT7SHjfpWPTO89LbjbHRq6+4smnEJEmqcZB9jN0QrJn5MTdYbnGfzxbizTKo2bSLLd8/GtXFwJXK
bh33fdawmLeHDzBl8Z8sV1z4s1PsjBg+IHEI+ifqDIDZPIGZREDrIHlCKkv1u1dgnh506zyiCDoH
Fnuk1JNfu0N/Wv6cuohw38cJTTnS2/pDxS1dui6m8PQ9U0Fz+/dbpqj+Wi2W6pZWl22LhPccTb7a
YdeDs1Ga8fPcZM659k9JY98y3/TeOwzSO6cZ7H2b0NuL5nI0psy7idqdHiIr5e9afh9tlfIFNWxI
MNLSl1bZS+BOFqUMC0ZQ+UBgGvhVbUP6/t+fthZoHIW4AWOgxcIVecG70XOezrsyOLWc/l6sat78
+31KRN5YCgFm4wG+b53SgnyWX80uMb+TAh9HL4vh6mFpWrXuNG80S0QYuLL+zCX1q/Vofkuv9NbT
nHhna24YIYCjYDXqIiLzXnGIaCvENMs7j3RWbwdnhFrfODAHgsTe582U3ExlfOZQoratiffYTt3m
g+QqIbtpIGZYNo+64cUfjbC5/YXyKNcDcvVHEWMSaiHDnMwKKEmq4rt/v0/YilF/zlmmjfpzVObN
7Nr+Fhn0p4qC7bHEytr6kJQwSVsnqH4mj8CSbJf+V3fBhJwRao5E6bykeImMevyPujNbbhtLt/Sr
ZPi6kQcbwwbQcaouOE+iqFnyDUKSZczzjKfvD3RWpS075K4TfdNZFQxRpAUCBDb2/v+1vtU+4sMs
NvEO3lB16bRVuzcta8elO5jUWUvkFukYrYJBLw9WRLpMigvG5dqctaj/1g7j8bEBBTLHPiw2Ba8Q
BxSDPpGGtXcSaPaN3/QrcLlyrVDCH/QJ+cChuRO0R4K2bB+MNtQPhF3N7RppYEzj477wFH1Nt6Ra
OqUQF9xYIu6lebU2vLC/8HrlsnOd8hbR3q2n2MSMsYooxLQWJgJ5lihlcjHWAss3/OIVc0Q4eNz4
scjzlNRuYmyq6NSYmXGX+0ylyFUrnzNsS7ZVGE8skg9S99EX6u2DNWERnNiGj+bX/cOoWivTLs3n
lFy5eRP7d9yR801pauJoGqjYzmeXdN0FTvzgyafZgsoguhBda+31uqDMlgv/pZL5Bep95c5Ictjq
LVGWFUXRLgN4FxkUCdx6VF+00FwM+Vh9pdaOnpSkB69s9R0umXrt9QPGo3LsHhLRrEJQ/Fpvu5dF
QYh0qDjXFI+1i2x6Zluk97l+YqK7yJEcxVJufRb757uui3hwUNRxPwJOXOCeLe7wCFgsYL38SY/S
18Qbh9dmFBN5h3Umy3VkP+011fTsOapQ2eeVHT3Ika9P85rqputJs6qvei/tDuP0cP5JrZ32kMs2
mAiP8bJKK/++xqKeZ9SsOxV6CRhutOQgzB8rHAGGaXGIwe+RO6OUh9rwNZb9xtyv3c/nc58hln5r
4zpHQYf4ss7BI9Z26d4aXrG3E5RLJWDlw9CULAxd1b5UG2KI9MI4iXbYBWY6AOJsNTxYPZNVXPIr
hYYuHcTAxNTgap/ruDrFTsC6AKwz+Oj2gbY+7cxSXOGyCdYiKCAcsb4IW771lLoQeEbUSkZBaIFo
pYYur7Qpl/gKa3s/grjj6AQyZDDcrBy7sGXdnm9zRp2n9LrJlIHcay9bqiXUt2wb9YDYmaCqr3ok
iChyTHOdGdhVej/BcNgSDlbowZaV0bCyRpzOYINZHYz98Fj3qr0aI09ZqkO2qRJNuzMM/O3AidV9
hCHPiNuknCWmle981e5PjgGxAniKsiY5jnkNg8vQlZc6fwhadZEv6zTQKEGSBkV76x6WRLGGtXod
+IBxmfoPjzBSIZQJy9hRxBkex+6icKB+9rEhgOgRYncQuVuvmiDrQrLgPcJxMrgWvTmUtAISkuhj
Td+TytRM06XjuT9icrkc2paFXRjWDGzxUIqlR+LNxq2mKhya2msSm16qRKflUyU29uk7mL1QGPmh
oxZw/kEBcPHk69Udetnr1pH9sU7a9tZoKYhoaqCS9NZcJWNL28LKXnzMzLPAcYbH1iEEJoluNLsi
jPj8CRzX3gYBnRtd6I8dAiQcM/Ei19v0RBs02HuqeBsaY4v40rix7eba68topXRBvg1CJd6ff1Ja
zJABbWlkBN7FYEI7g/zsb/y0Vi+CxPmqjJ6/aQr6jzEnYU3ytTfzm0suDnXXyFxdC1t7qHTsoOaY
NZcxZGgwIyV3lsAD46eQz8l1BKGmCcPNOHIXcahpKLjGENjNsDVNpDCMRzTOil1TEQ4DZzpfn0fI
Nn0Rce+CsK1e6dhzGg6RrPal1B5S/EOZLr+0GB/6tAaZBTQA+Wp2cX5IFBveggOSTiA0uspzZT06
bXp0u84iu0ALTzbmR1EjtydKaNWQxVUiTHLdzbezEfBDt7HVHFl7KfulWdNvbkioLsjvvhFOOtWK
+mBlQrbGvjhaJzlcZ+FtTMPzBoFhe9OONMcML6o2Qd/c+aPVXKtOfEWM93BrZKO7jVPuw1HuhMee
BcqsrdWVa6fpLTwPeWlXEdZ13btX8xJLodmCcuZEhsFBhofqBdu6cauFMbHiuDdJ/DR6uTufSAAD
W2oKNd+zhF9h12KduoO3UDKmxEqmqBBtW4u8l07vNsj6dkRqmjdlJJB59xGeaf1uNPG9sNRE51lr
8er81AJAnUnQi6TZn7+7zjEoyHieskkjhRQfAHxpVB07o4Zl3JVIKZrS4D7qG4fzT6j8i0XvdcHD
WIbhpamYAG76COQ/EXyNVjsbC2EEFYxZLSCvSYsa2rQaK5vyLVOwYUPUg4mBIuhY0p2DeAqpig5x
29fdWmg5yCB6esdMoWjU4w3Fc1mZN3E2z1UxbDJ3LBZuT8xUWkVX1JG9OV/QKg3yZ1y5JLJihpRe
7l9rFgkJ9ZB6r2Yjj6LF5zEG1mWEOPUEhOGpwfX7iHR2XKp0nnVkqoyqre3tAavyGV1zTfffuokN
eolu2T2bYylOuSHumPLgP3dQ/5/PbCPW5YrZtlxObcoHOeRQrnTYHHYYU3EzZbDzNTzzWdQ3Gz8S
4lbF3b8i4pdmKbVVYERQA6zRcVYdiVDQ1rRmhzgTr5Fp7M/zIDKqsyP1ZyzgCg0mBbypWQRII+Lc
+dInRHZNA8/5gbzefYdpbp07PdTZIQZnWjXFtUs1Z57hzThBRLthcUJvvne8U2Wk2d6vo2aJvQdY
enh0yf45BnrozI0WuxVOHHc/2ifVtqN9HxcoEHXWnhqiddaoTnTTWM2TlzJew14Hm1U4c62l2+LB
9wYQtio9P98VUwchS0w0ZZ6are3K5shw39837njb4opc+V2nb5Umo9KsCnPnyYsap/t1ys6d7zN5
MjyQBaKtlUkFrPS5+tnz/aVIZfnFx4hJM6DMrx3/i9vD7aqzJr9L5QScLD1i62Ny/sQkBPcJ5L5p
AmZrLLz1HVdutK97Gc4DbqJdbmW4vOoCqT1X6rIRdL97QGH7gerrXsOzuz8/BSKN9m2obkd/1A+Z
etPhZ7sIG7wURa6CUzk/L76kRYfYESbNvAmwFsySQqrbQE0fyK7INl6KSuBcamlURGhmg+ZaZwJ1
J8kcn/eKYWyGUPN36lTF6IPuqbM0e6sMo3rwa/TElQu8otAoa/vDxjISlSJHHq4qCwmynrTbYBIF
l4xIh0hCvu2tREWJK+TCJ3W41+aUPYCtt8LBaWx+wQzS0mezH21EJhSq0bRU91XgwaUPEG0ljDzX
tlMcTDSXD+j4t2lWgSXjUl6MuHwqZpZGQATHdEPNjESs6qzOpmJZtBJtOiz6vmvWmc7gbbnBfeqn
THkq9VBUkTxkGhO1zrPUpx4BGPCM2zpoo5sxYS96Be2QR+GVdqG5L6fZdiCwR8jUs1etZtAqrvor
V6uZDyBEv/U471cBq6Un2/wc1lr5TCGrWzY0oFeK4l8qSj8clAxuXmq4/befsE4Mhw7fdVrAxzq/
Y9CHcMNq6a/3BuygnXfm3kdxCBGPJc35AaVAdanGNlpnF4QodK9dTUXzQYfTsoSEbs6dDF6aTtrA
U+lvqqHOlq5nqvuu40MJN7ZXk4HybkrNK+po6fSVtfZyXb1XEswGnUoO+vmpTRZVGrrHZsyqo3A8
/a6o+s/nZ3jYUIMKtT+Q1Z7H7fA5qxtt1dDc2YDliJ9sm2a8JOOH+8geoyJZGXECEpNtPRW+uYhz
TCTUiW8007VhDwcQYcoqRiARIVSN2nZtRm108ArDYVpHMShNm3sLCciMUYBa1vR0FPIYsrQ7nZ/Z
GCMD7soYgfTPqkeuZeWr4LpcfekUnn7dacWhBKnyqHapv8Xka4GDcu9yTLl3hnkRKK79YufQmBoz
HJGiFO6pDpiYBrbz0EX+JT3C4pI0AG+rm/QyQ8venu/fKTOco695GBWSaP1tklhYukXJBbpp6lrJ
jlybZJeq8dZK9WxR9KV5k7ogVNzIv7PyrF6U0xEcfXXbY/BxVD2/UHWlutYDP6N9maqL1KQkXfVj
d5Xb/aaupIH8DQfc+VtpEMRshsLaagwZUEqH8krJ62dfdYNjCUpeoph+weIGA1QbrSMGYhqGHpm+
6FqH+fl8jTXjktQeC4OHaWybQr/W0p6PUlbpo9NLbCL8R5hK4d1bpBMr0+9N7CNoS0drXcOgj4f+
shkt73R+IOdeX3W2kczrSL/h8KmH88HiuDATGmNvx3zfv3Hh6k9w9Cfg6uRP40IQQftI/dr43NAg
KzIqgEmfScg9rbIJai1c0ltjSm54x852BVbJ3tp5paCA2ITNlXC6J4sKKe1X394LIsH2wPafLIQQ
GGCo6I61fTkCoVp0IZq8YcjErQhI9a5CplpKyI2yqkIyCuK38yRUUwkh87Ly0mPNjhUKRa4PGcWN
BIQi/CjHuO2yC3SjdE8nAsOVSMzVkG7NOvaflFGVW8vKdLC1uvcUdiyrYmX8bAiDxURlZfeB89SH
uf7QmA1rijQCthh0bwPxP/cw6bRMTIQRR71ERqncaaT9jGTqXKjYX0JQnjaFXKXdYNfImI9lSbKR
EvozISxURPHymUoKW1IJwh3X6YsLD+nUFRGRnKYj16VHd6QCgbv3GEofiszfJvGoXEdeJY4ESTCy
afVoVisW+96Fp/rpKXlAgrfT7QrKhy2ohewpIXubnBCAaznGrEc4zEZdvEmZBzuYJNodc8cbJsnl
pWbW+p1aOHtzDBcuyOltjFnmeH7AXmmtIE5BBrYagHKyPXp+094k9E5XbhXnNAlcSjpN9aq027ww
yy+pwM8fVD7Fa7z22yTqH8sIJayfiFniav7dEGC6sdJev8QtN9Kkie6KFoAxpkz/ItQHjy+NBUvW
D1e9Ggxgc4nj+vsjZWC8cY3kh79/bxapsy47EE1aKwjlCuoWP/S//pXRFQ+BRdvXJFb6vOtWxt2k
6I1vl2icVui+suFL3AZypXCP2/RGVT/15vG8Qq0KRngnsJbGOBAgOS2AnKxHARkdLPwrRzS+BafB
a+aUHiDgHEF2CLmiDjywhkMhTmUNzEJ2VfFSASEJK5tsJGEOIG4p0xCqIo7JVKbzqUOR0bPrC6tG
888pgehYu2jPS9mUnhGtSnmVyEi+NnXwWVZ4n1WED2sqecCaXP1U2VW8j8FVL1KioB9Vm8KnqQQQ
ptBUtjTse0U8OZDjncAj2HA6OTRi2LFj9YfINE+5GmkH6LjuVeV30WbobXhMpj1CQP18Ps2MOMn2
rTkpN7XkFIsqPZ1/L1MkYcjqyNkxCwDeVtXedixytqbKWgkdVr+BP+ysAxgtthnLV8VHU1Jqlbzy
QHpv8TEXq2r4cr7n1x6OOc9kLh4MWxIhQB3iKumiHNZz4n0eWeUfY91mFsCEej1QlqOyxIM6PaBb
PhkA8Kfu9dYt/KeuiTTof0F0jW61x51kwlfVdW9zPo/hI5eHqlRfgpgFJYOPckB1NW7DOAM+S7Qv
0x9MMKjLEiQNl6lOSSQcWa5ErUNhtE672cIA7nUclRDs2hRl4kwQbCdunJca+lqY0woiiuFz1JB8
JQoxrH3s28eh04cjTi4mcKjfOxvfsmn2L7GRXZsaNxyVi5L8UlzovUH7LocGf24NOczthObKe93s
PNRfT6Dx5fUYDztV2vYVtnXojzW6UKiSi/OSBnbJMI9NhyBdJ9hBn/QOxGUXy6CundP5pxQFzUE1
5WOXwMs1krqDuTzZRVvPOgxpVN7GtbETidI++TEINa8njk1xDdrHaeTcwl8j10u1+uX5adeD+02y
qcxKP2pWFWpAHiW3o0gR6oXTiugUOhzQtozTZzfjJhN7GFfHRAvWfuvDRhq06LNaKAdK8MdPf/zX
P//7v177/+29ZacsHrwsrf753zx/zRB2B55fv3v6z9ss4f/nf/Pv9/z4L/55EbyWtOi+1h++a/2W
HZ+Tt+r9m6ZP8++/zNb/+nSL5/r5hyfLtA7q4ap5K4frNxh+9flTsB/TO/9vX/yDfix/5XbI3/7x
6TVrUmgF128ewV2f/npp++UfnzThnA/Ut+M0/f2/Xpx24B+fbpovzz+//+25qv/xSbf/tA3IWI6j
GqDbhSk//dG9Ta9o4k9b02zLIQpYMx1L8kpK+oHPS9qfKv8JR7VIUZS6Zn/6o8qa6SX7T57qUDcc
kzKdsC3z07/2+4fv7+/v84+0SU5ZQCfgH5+MT3/Ay5u+5Wm3LP6SJXTCQDRDEjkjLLaTvz7Tnvd4
s/hfBjIQFa0zRKKi3YSRjUvevfruUPy1ye83wV78tAnDcSwLR7FhqOq7TZi2o+haOWXLZEmH1TJT
yBUpc01e1VWCGJnmHoXZj7dp/bxNjQ2qOP2FoQqp/bhblPudEvG6DTGjXQW9uhXQ3pUsWDLxI0vj
9PHWfrGHmmVTe3Es3STNbXr9+4M45gkAP8zVPaIOF8XFmD9UVnIRwrL9n2zJsDUw8I4u9enr/G5L
BSnvA/mg9mws6JvsqyACQlTONKP5zYZ+cQDRlEvbcEwgu4ap/rihkXSwDKiAMzOK9CbVLQZWPM0O
1fFS3UBRu/h4v6Zz4IfT0DA5+xzDUlVdNXT73REcS88Awa+BstCuhNFDtfSXLbmuKBnJczNWlGw/
3qD50walqgtHchFZ7Kb67gQB6j3WmDMkrWwQC0BXsEEFvz0Nf94tyV1DdxDdqZpui3dHEUotHyJH
P+9Yd82UF0h7DEFeeXDa+hTXd4739vFu/fS1GWA+GDgYNQxTx5P849emMkq6AfAgbrngH/SrsvD2
ISw+K2dqrMjfnCQ/DR6GnPZPtUDCcZa8P+8rra6KboA2BqBobkBiqwlI/niHpnH23ZnBNizBuKlb
NvGA7854mzRUJj2OiTLdm3yBh0I4yawNlId4zK+TrtmnGY2c1lDXY4qLNiT+Qdz6xNunY3HJdOCq
GdqFVVIfJ1KE/JGPP99Pl/50CGyb8wg9lJTWu4+n9Hhk4G/CyaaHJBoTf0sDz1/bYMFZfrypX3y3
UiA0sRj3JTeSd+NoHZVOkFkumtxWWeToyxmTZlGZXdN1niMrWH+8uV99uYJBRvAwTX3enUq6X7Vc
rjZ7hpmjInRFaO1vzp+fDx7XnhS6wLPIDU17t4lcYWoJEo4mqiYuPYupc9DcEnCMQkf9zd6cL7Uf
R5hpW4ZlGrqOhMt5t60iLt1hrFk9a8owrBQzfgOkCWskQGJI6FIGsrC/a8G74ZtP32RqqquPj6cQ
P53JFs1QWLmm1Aj/0KfXvxu7Mw2Bl5YLGPR+eY949BVEb7vVC9aLZhK+Cc3DJ1LecFP8nMvaWZIJ
GV9//Bl+Ho8s1r/c7G28PhaS+3cfgdV5VPUccExlVHgLbV/29p1f4W2Mdfp2I8mZWnP/8UZ/Hmot
S3N0QzUdjRH+/bdcBphtU2FIBPjqneUpX4XtHtuiy2cfb+fn64NWrIpdw7ZQ5Wrvb1mGT1hUU3Mp
GtmXASt3DEbBRdCuZYsuy39zMf7q22TaZupMwYgE1fV355MgXiVmuUeceYo0T5rGC3Iv2lotOZVt
Fb4BvsULFT62wngEDHlh22Lzn+8vR1RlUICz+NMtTCpR05c08VG9xkvTL140DcK93aiEXxvygTZd
tvh4i7+4XjlpNANvi2RcsN7dzixRaIqkQ4ClBBcm+ZqXaCSe1aZ7xRVd/ebr/NURtnWde4uAsmwz
P/jxZE3H0AOph4HBilYE8Rn2iP+91G+0yVti4A8W/bIOjUUT2Xexr91+vK+/OGttg/9MRFBcLu8n
CGmhRYgsiAjJ/ZdcgiVObxhVfjMA/nIjiIg1+kTcP95fjzptaBFxG59BBFwUxTOwK7oD5f9gK1z0
3DYcKbgS331tCsaaugPSjpHlNNh7M3nL3N8NbtPf+HF4tVXJYkZywCy66u++LGCvZaoqTOAsEUHF
BuxKuM66lc+KeUEhbmbgI1iUerlyrPI3J8rPgxqbNiTICp1zxXbe7V7mM09F9oD1cdDWpYJOdvzS
EOjpF18ILJs3/dePz4yfZyRsj0RNnf6UpanOu0HUHlqKWyFxORAA5igPUR27a4iolZLu7GBYAnhd
FVZx/fFWf3E5MGSzEBSmxYqGe/KPlwMUDtCXRQuZTy2WIuzutUECGZQgZO2VRfmodLMXbMo7d4z2
oxf9ZsD7+VRl84yrxHxMc73314PbxN6gsCyZ9eFdbWTzynuZfC0f7+SvDi1juBRUiblBvr8eZJ56
Jr4tVE3lriN8z8YfPYRfNLIkkjgkpo28OVyiH2/0F+cP25sWOxxZXb6fV8VNZ3W9jc0+T+0LHXm0
HPEARvMy7I5Yg+hRWL/Z4i8mI47kWHIDlroqmQ/8+F1WcdyBYGBSi2x2RscOZG99V3bOPnJjxErO
pcFQA6dyR8rVb8bw6UL88UJ16GpyiVrsr82O/7jpotZcM2qAvAWJeUqCAiZKQjvy40P6y42gRVId
sIUc2nfnqvQStymn1VWQFC5mhOQZmuK3UtQPlajvywo/n5CstjUhHUDCXPbqu20k9CW5OXMDJlBO
7vqcwjeqLVNZuuRo/sdTmGlbnCIO5RLb1Kcb4/dTN6Ui8Gs6aG2X17NUFtUVXpwCI3sAUujjY/fz
NIY9YmGqa9zWOSXf7ZcTeqkuPJJwTDNAN2Rcq54TI3QiyNRtvqKr7n9z0Z1P8PenxPdbfDcxpc6f
D22Gj72XMQ1oxj3ER7kFuc0jLLbOAhQzRCriyXeJC5ZW8KzkQ70RsQX6T0PCapm9vk0HUcMRcAfm
1LZ+2ypKcNvRl3j9+PD86tqxJMtBk6ke97T300l0EGZpF4WcavBfbLiOvY8YtfCd14DyrIiiYhEl
CS0rLz+5Vvzw8ebhdby7gKaSmcGkwKHUI7nhvD9aZMno6aDeDm1bTRyg2LLTdkb2FdEvSURazNch
M33CNtC3uc2TynTbWbdDh/ZEZnYiLoXwCB+kuEvp6sS9MeWGaRNO9HUsdC1wVnGlmiYCrMZSnDsy
1JoyX/jBpMKbWX5DljLcrr63+yXfaQeSxnQdT4tuQrNqkdQOaUNTaA7QI5U1QM4wHoalDZFShY1M
jkS/sOJChygkyn48th3A7GKbppGZFI/wyUgom1lIE41sDbeirAk0hyNqQ+coBZT0GWHdBKlgVo4j
AIYsDSlUryDEheYbXZdBnek9CQ/FCpzdoLeLQckLYyS5A3wZ+vaJIdOuRA4CblWipR2GTdz5tEUX
dqI5SU/TScTi4AdFBwOwJEUEL7yN9UYseghMzRN9+tx4rUkOta4M1Y8Ic3XCAD3xrCi1gdhbqFn6
C/FRyHRILMpER3SQYnRIF/sWBLbuJ1KESNojQ7y0nUouG0ZkU8PAXBcVENqWihO6Q7Rr2p5srYIX
Cn1MYJWwdGJu4fZjoW2b1nMUig4tTXswCRAUmxurquHAIxAa3HyOUQxxAXbxStMAoyhGLVZha8nx
0s0oTcp5mg/ucNAy1xZbnQjm+L7TTShPK0sPdIQTIcAuBeNOlFfmgxZTSWogThRjflM0TeSMx3Qc
ievFx2xY1medtE/iPcYGoRfcFeFW0K1NFryFNisF2lScYXqfrAxNKnJh12YOuSXPXKt5lV3hlrdN
i2sAiFPtcELMEtwI8TG1ANEZpBhEXoJOxKp0fL4EHV/UsLaGVRsR+If+U+rVRZNyjLdZpyYCX4mw
I9ilLunAzn1BMu54sttmcElOKRTtsiWO0V4XRthXy7oK62Rthq6eHJAxhAld1yJSTp7nlgX4Q0L2
uueBD1JdyNFrvQxiX0BfLUFME6u6FRUzVSFz5k3PQicitMws6/FrbA55CnHZa5xVw3x44ca1k71R
hw/cx1ZrqvgFjEbCW1RD5LShm9iS/ZvSJGTJ9WWg2vPWNNyQpIZmyPdW4YX1cWgyQ79ujI5vKEux
TdLAFgGBAXWf6xBnh2yEj+YZ5oJGXRksaj0AJ1hQAZw7qlACghE6xQePlqvkBj0pWWH6zbA0YukA
Ck+TmtrHrFbIBXpR0JDBtO1SeEUBPP+eylOL1dkpnKoabmRR+6yW9irIJQu/EmZ6wohA/3D9z5Sq
yxgOYWVU+UNRREFw1ThJaX+O26qM7Lli19La4lwp5cGVuDkXupENYl+luL2whobSLnaM2rReATaB
65J+Z3qrXGGNdp+Xdo+sgXC6bWNGdQDTUcHPiYq6Qho+9/0IQ9jMiqVvUoFMhmkVTrqEGB9KUIH2
V+a25GPg/0VKiH9aVkJ8VVqt6BkTKeKZcwuuPKt2s+wBXadZZlHbNhNd9W+1jqtXCUOtu/abqo4J
+MoNR/+iOUrTEj042GZ31caBlj1QKMzaceEBFQtuiRbGdXaRuaHU4CJb5C6/yTDCv7A0Ij9ot+g4
3O4a5bFZTnobgeTWlumwY7fjDBFWX4nmEEoVmwOXn9JekryZuLuqxNRZzHy9wHg/Q8dft98qVv+v
W23/HzXRqCR+d7P9qYm2fX2Ln9Mv37fdzv/iWxtNEfqfFB40jQ4BnQ+L//2rj6Zoxp8sFzQNdopN
X4xS+78baVL+abJYQfDEDG7qo3G7/quRJvmDqtBVAo8sLnS6RP9JI02b5mV/z6JMOlssXOjYUefi
6pP6NF/9bo4I25X2MA5Z6Dg5fWTDvnAGIzrY5bhrIcMuHbO5Jnf0Sywjaw9MPT2Wo6biCjNm2GHG
Q5eiEAKiaB1MFdJZHxU3hc2dIkxyTP9qbK6+O7inb5/s+/nzeab/wwee6gEcAXMqmWmW9m4l4KCD
gBqIMSyq9W5n5pCDBxnsfUO9FwUqZazUSNW8hQWAZtEBE1xZjjxG3pAB9zaNjSWU36wxp+/px2NI
FURlJU+dUKdrYk1z4++OYT/mTtRhSl8ijcdDQtwtjYxtYYtLc0wvBxm2T0prQTY3WVl47Z0iS3FE
h3qPOH7dh/ZpHNaGrjFPkM0+V8phyYR9XMV+vK8SiQ4aewhEcv3540N5nnP+eChZOTItpPUnJcWc
aV373ed2EmpxY14pCwtLHHJ5iKgY2WdqHxRPRpcsOxnfGgr0RKDNCBONDnMb4fWIfNO17CAUuXZC
2TBubgnATW4b7WsrnYPskSh2yrjvyupxCLrhNz0w2oY/HXAWUJQTLK4Om6q0+v6kbTB/EMGMEYjT
l5gHUz/8/eClRr0dWrn9+1cDlL6DOj0wnDLHPT9ngjTlyzAZ/vuNSl8ZB1sCO9L0Aog4MPd9Eur9
Ps+94dtP59+dn9Y5CEQHR/Ts/JbzC0286IxgvMRbF5zyrCwvRbVDUBKeINeDMp1+rcdqt/Ta7KVv
1acac91VNREXkY3AlwKnWCGWncd6W5u4Lf25jkCW6pd0Vgkn+5UTpeSFjVnwOWXW4tiYs/1CPA6j
BytP68XRIMQFNphbYbBvH0UwagfSOLU1hMUI2AFk6nnw7+eqCKsroxdfizoRG9NSmmMVUKtIRxdp
Chlm5qKnKCXVyNr1pZIfqpAzxKgjC0NwVhzOv/McOjlBIXcgTlruz2p7OP+EaqA9ZL2b7LSWD6em
OrwVerekt0pAF44gatTSqn0f4hjApIYymmLdDlmkttMy9FDL0ovJmDr/toW1vzJi+4EJA1ScJMyW
IrEQn4Z9GMAl5sEEGrEsXTDJY8VE2GC2/N1Di15z7w2gPMrqMqonlo+SPOhBkSwVNSw/q9otfiPl
sU7HboN/OFudfy0ygMl2WzwM9IA3of4W1pEKvqhOEbta6ooEO2XZqzK9VxDZLkczHNaoDNN7Ryvd
uQCDty1NKfAO6IcYf8Si1AgLZcVV3XiM7xd5FV7jlqpvzr9KAG7MQE43+/NT0RHN3QEZFlXSzsJh
JFIeFeh1F8KPY85jb7/9LknMS68z0CDyDn96CH12oBsBxpz/QRkHEozb6G3TKLgrjbg5tGpcXyPw
BssNfPr8rI71eqcP7kNpqz4sG2/M9rGbZ/vcp8Rb+g3wFjZsNk19UsGtXuDsW0QjGEzXUOx5gtZ4
eX7qqTVj7vQCKuru4JfFQiHwaanA4IEYPxT7GI0jk67pR/Cjaw1d+SaM8ckjN9VglmtdjW62h1rE
urOfW2He7p3pwXUVDk5ZV4vGKrn0CPjZtaHh7kqz8Hdx8BlKn9yrbQCGvRTepdZ42DqHAjaOFxOi
6BYl8IwsX1VOIA4A3qcQsJraI/JFMCvA57zGvE5M5+DJydEE1xlXHTno6EEupoXyYnA6AOcGMNQ8
TM2LXtx3IiAXLDLkEQOlurWT7LW26xBqfOotOy/07jCoANPw1XoJ/pywSHJOoCWAXGrmkG4g+ZN7
t0fmj270/KMYdOAGWPFWnl1pF0kbXxs4TbABZ8ckawrsnFG0LsDDrWDZ4y1uCjDMnTVscRAtIRbf
KQhFyTwbngabKFwZw5CGPA8cpDAPZQ5ST9W4BCI9DIkxNaK57+jukf4hRj3Ptva5y5wxNawDouol
q0iMYomlbFRd4shzHfPGyaV2WaTWMo6M9GiPbb8EhoB9sLO7i8EDfIgmVktQeeedLa7hYK2zCnEa
2oJg22eivfDBEtEjvw651u4jiyQWr0VnqnjJicRJfVH1u2g8VajRF53w52GHUBYczcwdIRy6Pqyc
WOD7j7xooVUgcDFpwq/UNn6QBwtgW+1y0NqDrYicPDggMcRk9etYJK96YLxlYazugM0ddDBlntZV
sG0KY5kYPofNlfksgYl5yjDawlPQt3D5/SX4H+hWmMi3zti/otcXJ/qBqEJltdGqhBaBrNut3wTd
xvPyEAtzbyE/JSg3ZQk1LIZAixaZItMrC33PYCQGYCseuAjmnKoEhTgMhALTyYPrG1jmR/O2ZEQq
YuKpel+97NJwuFeH6KHADbHUIQrOB386PYis3UWtWPWklVzkbVJd2BEAwzREnacY2ksxUHLI7dLZ
uDE6BCdsXwyla46Ue8nHpeR1fkg9beMSl+OwxlegPOYBLFgtvvg/RJ1Hc9vKtkZ/EaoQGmnKBJJg
lGTL9gTlcNzIGWgAv/4t0LfqDS4Ht05ZEgl22Pvba7l9l1+bhfmyTWeKz2aelo/Uc87elO1to1Pv
+TRdczmAS50gHnJkbMJosScKtYlJFlZ705Y2MEoxPx0VaFSTLlHp6xehMQnF/q64XfZ83uB6rtWQ
U1cern7aGAzywzSvxORdixSlgQtjjADiaDP91WnMPOtH3Ay/uGJPe0LJ3JfKiEHIVv2OWnfbWjpo
M4wPLYGkgy48IxyZh+oKkFxrHn8E9d/0I+RXh/aEy6QGXrt5RiYy6AVaLHVV6bRrmCJcwCiGJp5O
LGKV2g7ryFq3vszIdeCAQe7SxHyfK9dhpZxuC5Oupwbf4yG1BO51nytX5ubzMXLg3eUijj9m8v7A
ew7aNLhP31/iGbdYRBW4jyGy80gKjJ/a+jeNs88Ne6kirCTtfOFi+Du3TRKZqGdnpxQwFbVlHzE8
dhQ18knT4oDx8tbV9qmi27tjMiB+8+zh14RlkpOMNYczlKw6IQqctSE+Xb3OnWvauT8V+ErgQI2/
qUxL3+JU6I5FOYidDhEuiN3h0VPf2wkrS/fr8AxVg8ljVnm4MIvzlXqSZG+v3WBRUbYvR2W8RRwm
hj77g/4guY4ecSUBxXKTcWIOXYN2rKO54WD0T5vRza2faVizmMGDmu79TSpm9BjOsQGRDdAkYhcf
8eTFDLylQ3uQmJmEgdXHmthejHlGWoh7cYGLfKAcJs9UJzjWwlAoGqoaczy6u4LS2FZv+t9rFPoQ
t58iXqDZKx9moeMcuG5dnPo3I4FEsuUkdrHoZWhU7QUgCt+sunX3PoPBewZyjhR7YcFbCuSWV4lL
zxeiLCKWIB4zv6kopzFWzmy5/XX2ci3UmpLhpQ6EXTRvhgaZqoyaLXQLaAEAzvcR1YfFcpMn0+Cb
Pga8XuH+3iJK8w9e192VHtNeghV/cKf8I7Nm70y5r9rOhhTB4lHPYuTprwRlETDJAG0nNj5LZrYP
9jy8JTXniloYNy4nJIIZiQGjgPmYkgf+BXeMIPo2jFxSEuNcVNrdniYiAnQfsHKDghN80y+VwRQb
6x8zg7mhlVa4kmdCNnFBkiAyX7A6t/zwI/88x9O4iY2O7J27/JXamIWtJrKwrtwZGPzo7zhjWuzi
ELbo+JzI9TPy2dVvzes7G3sHY6qGUz8OOuhVnxDP+iWAiW/uebzBetehlgD0QGry28HKzladRLsF
NzYHBkBb4DAZJjfPwxiWipNrgV99S448XK+1LZPynB9rnj/mRMa+Py+KboDPorjDZrBSPtxTNiE/
eh0r6NVHZ+o6Hgo6/RI12HMmFa3DnMmTU7h3A/xCu73RvDvjv3CEs59THP/ygqLx7XutuoEBUkw0
9ZyWZ3q+3V4A6tqOOhSI0Zi7o0V6CIvSzAYbXXJ/bI9VB2SgAzS5bTTgyq+10nAytSdTSKRfLUbo
ekTFsAIbYGiG4vr/L0aKQBWygbadZv1ky7E+6MAoIRvUOCyBah7s3rGY9+MLlPnWArOmQAuCSZ7j
sPrZzcoBDWd/WL6ZHC29q06Ti+BRK5F3QctwXfVWwibSS9N0AqUWSMXL+BFVY7pRMv7hVcxhGW5b
4bQ09X0uooWxAMt6KFf8IAF6hPftBfW6/qph6qhs+3ly8Iv5KsXSXpLsCsDBuuhe1h8SZn62DEOy
d1vQ25pQzK78aJklaAwhvwot+d0xUBF4q/7Hnd15S4v7GxO5zT6d9XXOZqBUWvOncDl16K0wK60o
PBrdO/AkdHxG/KyAj3rrrHHSMw0ywNys2z4JWDOMfGhvRqwVpzpNP1/bUTGM1nVqCnfTT8CyLMu+
623iX1WD2neBcBO0HZtKgi57KpYvciqdxyA+CVX1X/73HROO+4w6gepSAQ9uxjG55Z2PWmkpr3O7
dPu8LM9L75rnovhuUsMMYkv8xNMcMl/Qn2WaiZvry5RrR8PRZ5GYpFz5A9NXEuh+1oQEYCngz1a/
U7Eqtc088cjQGFBHm/GpnRELedD1onprjPrbbEoPVOfbApOT06coL2PWpPsoJ7YfU5K92/PFVf85
olt+2Kl/Tk15WQZb/x5RKz/0HQNaTa+Jm8P4NXhCET+Sns+CYHH32Tn970rzq9+ul02hTMVw6aJs
uFS2AE86cXTxsxSVAntGdTWxPTT2hoGRbdSO+el1RnD75lMjwBhYpBQvURQzXzeNp0yP3huso0Hm
2SPVipr2EcPcOLDWO6A2OXFoe85fz+vq84RlCnC91/GFUdD9LLs5ukvnnxLTpTHp7azOoVbswZxI
sHdN9Im2DZYvjzfkYY/gfeNq1IIKBeKWBEXJR+IEPT3qE8MP79x5GZFN8w9sKdvGbQsW5MyjLo9A
FUpQfvGiPOQw1m6HLPGuidu7126BnFvqqt9V4JOZ9uys7WKzJst2phJRxs02bSkgzd5gf2Xwr4aj
4jyA7DhXxtqT7RgN3Dm9nE5Gjv4xN3EWj5Y0wzmuf8rMKD9oNN4k8AQoxMl06eBv7ETOvG0mLIgj
fHvMBmBXisx+HJ32tMqpw8EsoFg3otw7BZLX0bVzRvvOLEvGGx1/ztRMqKqGsJ3J1v5UGg6EggG3
U8XEyCUeMC53quUJVBDFK4eZqYJp/7JuYVnAJ1q3F2lCIy56S+xLK86gMiF+aK3EODcSXOE0+PaR
ibCusI09499/YQ1Up9d3sYd0wz5sw0lquzN9s7fXCghTOgEAuorLzWUgqbPQvuvbgiEx7yuwFTwv
mtuFQI/A71qw4pNIZ65xXQ/pue3z2ftRmeMZQKcFvU+3rpYWn0etBMBYAktjWv5cm34PiVkHWMlj
0UibWcEYpHIPQ62p/5RT6T1BoW9A9/9t47Z+M+m8bdqJebCmlTA6s8kOLK0C2TwDpIoSmmppNp1m
p54OlqIKpHdNtm/W86DGYBSaai98vSCeQwEVAWmkKzO/pZGHe5ax1wOyb3EAP8+g4YQPCeaAfkgz
fEyvQk7LmxsJZLtZ/rHSKGisOCDM7RnjvWin/Kpj/bpaunblsXhPctkd4fRl7ypaKwmFag8tfpuw
yvQK5CHLc7FYy36yFM8jDqxrNvLDpZmEpVtqV0kmE8jLnMdAQeYOgfg63djM5dexeSe+Bfqdge1w
QaXFB4W0sfOjKEAN+u7AoznBfbrmppTPojO0hwFrH3SS+XMx+t+mZuu/jKUPSjsrnwUkkmpyo6Mh
QewbS0Q3sVGnuidFBCYIjC1c448eFGbmLkX4OhBErl+zC7Cq0JWUqsyvdGdQF7ZgiWUaA58sDP+c
yf7+2qwEZbFz488PcyXrRNafiZFsLvrQ/yzmhF90Kh08qpeOfdj2c34hePA5191PVeUu/7Zr7yJ7
hGtSiTGoXV+hCBE4ZqLhTeUQa0tXn/bKy+awXZqPtnMaOHMz0iQLTmCsI9J5vL4tC0Ovm4gm5EnP
xiMYGpRfMTOIipGwf0sl06tYiOxbzUweACrxUcEV+yAPuO395jRrnCT/fTPrNgRz1Vyjj8wgh14W
0zWze+AWwumDXEzmU8V+YGisxBynk3PtVdaTruCWhhHxiVy/93Z8NqVJ1SwD68Czxr9s9JBRaxYY
l/ODwC07FqOz/zd3P5c/B0pd7P8CrEGtifccmN6ZkZbDbA8PPQE2YqZXR4MZgQ8Fw3XsMqDeM1hr
ZZSg/bHSw/lLz+hYMO5ya0F6ZMYzowCgLkVMrWTIxojfDZZR73Z36Tvl3osyUAOlyZvp+1609aLE
+EYuYJdOTIQNGGVGvc3DcpbDpU6MXZL47rWqcV2Xs3vulz4O/Ry6MbjRawLoOdQRTlKyYJxcVubD
bdEAcxXt8aqiV1Yb0kOHsvGjQ5tr/3FQ5iIZPVpFLWXpODZruIKx6ii+21qHKmHisGQyRHjjbsp9
FiLrerhz6E/iH5TGdgK+QANp1ztTf+vd1jkVLQx66XZaqBAQEyYrJtyS5XzQqTePHNYxpjEZ7zxV
zRhSKZkotxf9mJnZbzQn/sOZ/bCqYKI1BmAuNEiwXGoNHPVaestaL1gKLaS2/iPS4DPB3GYIQoum
o2nAxrfq71VC7csnRHFOwdR5eEY5AjK8XCtAN25JOwIn3zaNU3y3TXd+4RAyfOGgN4rxwx/R2hXJ
eFFMzHxU7G6JnVvQjk1r10AafsY6W2EmIfR4BVcALE5U8MZbS2h1GyUIfvKxnDjbcuc+ZfZwsXqo
t2Vc4cNgMPT+esGPPd8t/5P3C1vBUEU720CTbK4X5NcteVgiaq8vqmUpR7508CQOKlpOkErkXpOO
HlpaYZ4IzB+aTuEH87AsanH2LlJIaxF5Mx64DLA/egcI3JZTHBptrneOwE5bxJhm5OwJghtGvsET
bJ6jQavOkR490nWXJ2NAXAOPJFRqZ8sxz7oV7WjcpBjVcaZvVWPXPLG2I3Y1OB8krsQ98Drcec4X
QGByLwYFk87s5EMHhZioVl01Kp9xbjRvqyUVNnzyVk3F164amchc1y1QrrfaXNpjw9POU+3K0Irz
r1B/k4CqnLwMq/MKroZv78gIBVpnff7/oUlPYnC8pv275xjBIXZWn3q7vK8eWrQmz0EQ8pki191K
wxhO0hqMzQSVeGsYEYU64ZfnpgJ04Qz714XFkmozCDk+CLe4YZP8Lm3jwb0axo1bACym57SdepMv
Bs9lSwQlLtI/Xt5/anWEUWrqLsvcpKzTrk0BQeiXQnF5sTqVUgLijXBcVRymGby2wB5xKYTdBUY1
03l3qZeITn/LnfbvAnT1rOGpp4gATIAwSvpl4EBK5QtlzYGgiePFybtF7mCrfKXtOse2z5RViThg
SusZ7N/qJUgghUskTPX2JiL4wV3V06dIxihwLCZZa2vIAqngIfGQIAOkBXOOpyYP3NEGvEO+Ph80
tOJVHSxm2+8xQxiG8p56z1iaLmR/KtnsBr1/t4BCB6X8W0bdm8Yt5sC/AlKBKfqYKolxgBy7BLNI
rVAeQIulLhybxYE9p+cUQSB3t2gjzv1Q158Ii37xe3ogCNoLsa3xgJrJuCV6M23osN7TqdW/tott
h7aixuiX4NJU4e+Fg748khnWDUv+LPLIPutS/7EglLg22nKKy49Fbzp0esOFaIq4DJqJMjyFHtVp
1MiySQd3Bqlo0QoOlsC+yE14dJSIXEgj5iHC/XTIy8frrDGAV6eORdoG3dUxgYeyR3mh74gZpm9q
vOMXQVqlocF+k9IruGlqODeGtQ/Wz0Cjkp9wmIC+O9pXd7GcU20nEL71PASeiRdec0A2c7EKnNz7
1SbFo9ZwuVmNfioJmADiSovtWBkNh2un2lGD7qj/LzMdH6hkyqowqXFF3OmZcLdGnfXHhd52ojIY
HXTVg0QwoSb6QQvwRbTLeJ4Vcuaa0lqOugQFwXK3lgkWGIqns1P1oLBHVDsyKeJbP1R3C0mkNFrx
NCTcOqdLN5VuvZC1O4JVQQwYnFYItnizKZPAUk11TP2oAVXHOHuXTvouZ5x0n8yTiRTBE8fBwzDG
ofzkzG12GlX/1R/G5a1xIc/PuXfp5p+DOXxMpmUhb8WEsdJCD2aetEewf9uphT6SrN72lanBmFXG
KKqTB3RrqtAS07BXGdUvQ5u9TY0RrellHqrMhubjavvY5LbF4coO/msrfB8dlYrdyLJ7YPaLe7xF
4hD1ehMmdbvs6wKPoCRHBEnK10Mp2jchZoRkuqnzNmc/Hcfr9hVoM9hJlCW10jGuDmWYXVu41D5T
/y1zqLIJFeEytiEM4suGH5T74jKR6dvFa1XfMZGqN94ck3bp8V4uU3r31wBeacv8ANY8ClI6uOmY
ek8o1yF8uKno2y/2AuzT9eMsKNYGWGKUat9iHUWI0ne3vqGHKFMjAq+sUp7YhaIb7GJsHoUZjA1e
kmleosdU/TtRTtXNgLa9mWujDRmIOzG5sWyz1jCeNaYAXCw7SvsM/nDuvxRDS+M3gU/gXRY80Kxo
0JDGWX7CdNB3tRzzQ+pSPU2yE565bT6a/lF3xu/K4IKWldGz51j8LqyRFQHoD7bqSqsBZzSFB7Bm
/EPOsD22UVftBp/4HLWg6ezXXwZIhvuWB+LgrATKjHzHPe3Eu0ZKUrdy+7xEwylGK8Y3TbqHqUYG
KaTBSUdhUshKnxhgxTkorweK6BxCibeW6pQQmDoxzf2nlgp6EG4Hyy3Scxo3/+mT9d9YxU+zTnDH
ld5bzyURDkq/XKoVyT7Y6ib91gq7vg3GilSbr9EsZPj1AdJeN8Yb0iJgrhn0XhRrIIBL2LxNq9DB
ZvpJu4m++xPrpXEeR9zTsabkW+lgIrOb7NCS5wfwn/THxIsCl1ruq+pgDPTghKOxStsqrJJWP7VE
+xkr9Ak9QBd05ZQHZDkIu7QtXM9WnJgvItDdwLoWLQrZxtWPJk2weat7q/+uyH+0YK8OTLTjJemz
irCZqvcNzBOMr4jSJTmDDeWw/m0gLmul0KEWy5guzAvR8Cg2TGrqPzXkmElWtc+aavCmo3S/N/u8
OBb00c9Grvs4B1atitfrAFfG+aGB2GLEaxmPdRljb2hQNrRtYW7bYrSsgxDVD+SdUShH7Rm5kjL5
jIyaW4nalmJa9hRDsmtv8nnVcxemPcVYZu/GtU61s2A3BEs0tUfamZQtdCp843gv6SSeNYZrNxq7
uiZ8SfcPfz1JX5PzjWy4pGTuM/HOCgrtnTxRDsZIitDuO23vMKfh6DVzsQJ9OpyI72OZFtcmIaOh
F2z3rEIXXc3JHfnx3bVq801l/t/aZo68mRN6w1kOUh6C0Q735hiaPuzLrqoqqiCo3V4E7srpv01d
7F9EiwNnEs3OcVkGU4MVUIPiX1b1dEtJQsoU2Ustqv/gmdELL/BOeTm8yNdZJPa4c/y7eaSTQyG+
089QWfz5TtHN+O6gSdvCU4GFVPoQrlJ14d139y5VqKDRoZxR+//ESsfBc4FFv4x2c14Aeu9tu+Ug
0hoFSLvyXMzAZuZiBPGo1Ds/pNmR7QTu2oHqXGipbhytms9dlx0sl2s/RswQzFa+ed0AW5laWy+r
46AGi7hh0cwuVb71x0YGhZe1pwpZIYWTzN5GE14aPZUkpcGKErtQLVvAu+GJ+nuMZQpvG7FoL63A
TvcOl9ts6N6S6MrW5V5kXr8n8EcZUq3TN4ss2DnxGu24qI4cc57GT6Y3z6IzlmcZ6YfXnanF97qt
JCy4yYSvpdRo35JZ/1oWVfllARsnZgq29NhHEBjjs3VReqCnAFLPDfPxOrXkk31QU+KEmTmTVjUz
/YhVHfS16EhaWNmVol33JFnhM57vnhC/Re9ZMQRz9mRE73NoW3XLeoiMIsq7e7yk97ovtD3UQthh
FUtl6sA7iWPfOY0R3KFoslpaOtqbMIvmgpwUum8innmH5YKchb+djHbcSi5tgTVIiw8ivijw2vfY
QIWHwEwFdE/FPcm+j9KeQRIOEJhlulsYSD8XEHm+r0DPcniz9bF9Zv3Jsesat3ay7GLNMYk/5KSR
E/ebTUnusbUBlIckuou9S0+OVk3VP/xmPxT1R7/+HC+2rXOX+ey50aKR1UqHqxCEwVWNiztGTH63
IjCuEUl/tEjecvYngK6521LKiFhmKJG3bvJemmgU6wm082qGQc9gRht9qArAsDPSD5LcdES9dF9X
AHnbrmEm2qMgF9Utrj6QNhQmLxr5VmuEaJ7Kh5jH5ahnsFFnddKQ6BB8nX9AZyWybvxhbl47SC02
r4xfG1eGF89jNHK3iGftqqjtb/x4qKhYePZXn8TvlrbBYaFLGxSUFb+MGpfNRmL/4Y1J6XISyRn4
mPYCmfuh6nUKDBmGb2aqnU3v9NO9mIo9rYSYVbEkN+Is18mueJ4wqRzY5RkvqSPE2lmahktL1Rz4
XwEvaVe3yCmKer4gTBpuunJ3UxeJ6+RDIvUWwLgCh4vWeyg3yXAeMqZqL3Fnl+cuUX9BhKq3wfKP
SZyXp2xgdEW6/m+PhNW7jJdiJ2MGJeKB+U1IO6it3Y20XQa8xJBtLH1Wv4NXQa6JJCrWXjOpuRCk
0pxq2DdjQqR8bS91uov4B6EfFDXtVBoGow+1M+NMoIqTNRry9rYrkHRL2M0Ia9jHumYrBgCZmmxg
S2VKnYpyFFvlVvgx4wy36trX78enl3zUk+FBpRz+MBNgvONe4l6UjW80+vw7TgLammld0L3B5JRZ
crq4xXhzJrKDBrWoDQigMfRyk3TK5Lv2Pl/cDnxvrW6TrlMPsJonqLlN1Lba3WX/40Rt4UqanPY7
ChE7THL9VA+T9mAbfTRMT+1LxfgbUevuzuKSbRTBeMrMlXGb867/FxNTT4aP/bNFhHzXuJWx0cea
+pLBpT4ZBzPIPcpNtoUOGTY3EF4DYRkp3PYA/pCKz4CFDH6Rc3u1dLq+1CBO08TtRX8u0MndSaYQ
mxoWa5eY3p/YJc/ScdkuVrBaXTpF8K8WTmDv77QWe5f1hSBjdkyB1r0eruVfcmlamxqmdWnaqtoa
Ma1ose7CTYUZ2HG1+nuzJNbJMYvqZqnxyzT52gFQmXPuqCOiAaNVMFn9/yhiNM6rU9/2JopNeo/O
yjiWY1bc/IEKBd7acgPl0Dt7bj1vXXSA21Eb4PELkYfoy8hLAvbyCvg3DRaJhPTKloahRj698QNP
JTWNVzW+Z11HGIZTSpn6tI4MyrPAHnavDo9d8n+1VnHEe9vuXuUPTeGm4hkBkGHm9m32ibg5Fe5Q
nx3ylttqh26kRgQ7TZekFhSeNE3fR5XHXYCLbKcx8ZCZQ7Izc+VcuYWcmEbQw44ZGSvvd9aECo0x
i/JUxB0pD9Xhyxlw1GlZeoijJT+COb2oBu+qFN10EiV8xHohozjpRkwNJXY+W1e+L/aACoOSSpAn
OmfV2T2gNfyiSs3axmOEK7U3/2C8ps8my2HzqidjaUHulek6wEUXh7KlF7tlRX9Bk66gwMoeRGrz
8LpJnChkdMeexXTLTKd/7oru4ol0uTZ29VGTksllI0IKMms7veBmg8xTy6JnvRjjhYI49ng9C9Xo
Z6GnN+42Ku3l2s1ZvgEu/owsLyzJSh6KdEAuYj2NyftUJDc+YyOWZ4f4Bu1+h0XEi33mKMz2wIhL
QT3MknzsRC6LvnwzS73c8tFonCyG/EHrosdZMIlA8PSHRBX4LQZxEm7HuQUseKCqptrbTPdsBfph
3iv5bXC4KGGUBRdZVAfLqQOmac8l1cyrDUAyoNlfnQx3xkPsEGOpP1EXppwJYvyXzbs+Ttmbcqfj
QqH0QDBN7JmSkweT5SgwaKjzKcAVVf6xn93lCF2UmmBvoohbn0UfCebGt1FKD+sB24mQrVlZYp77
XgVKMwDMrc0sOmTFnmkVVlN++CGeCJyVWtsEpnMxnEXcRst4ME+ZXRhWxtTaYEYhXL5jt7Wp97An
NM6VGRFnIyPbwpk1YhZ18xBOUbIxzXEINAb0D3PMZ6gJy785WfuVlLf+7/ppDaCgdcEXqCX58e9X
8inyHxvs9XdiAV4VX6puDFLpkrEe2cJomHf78kiRBhvTPKLI8WQV6ikJh9dfZNvUjYohpj6zdNvK
gCO51mDRU4472joO8ZXFOeFKw5SVE4RI62ffLtPe+fa6AnaCv9UZM3UxIqbh/ZZWoivrzymaHgzY
xY8Z49BmpGHJCc4GK8nZQ1L+NNOcTJ6iqDxp+lvmRtYtMfb+Cs4VKe1ZSF/YBByDm9LI7J02GE9G
36nYL+0+9bJqVzLdww5bNlg5+Aq0HBMCK2H7mXvqulnf72q9+duugmKtHmid19I85FV25NGekQjY
BE7S7IFtwb+PsdZvKs6Ch2j4w5lC3l4v9DW8PdByjONNh8x8Lj3tSlwKIu2wLS1nQ/rAfufgdbC7
2UedYQSm0YyY+ogRvWISjh0lTCBJ7VFJfd7apPMCXStJMa8t1ZTnOZS6nFbFBges9TjguOQy0hyv
vV2vcT8yi04WPycUQE5EIc7IcwJs7LM/KCsT45u3hVtHj6Yy/9gdZ/Xes7Qt+F1c2V3U3HDH8QaJ
8af98i3oln0mShiFPjNTm5zeU6AllyUry0dpR5/IlIBTS8EsvNf8jsjqHqRZQVzVB+oiLP9bGzj1
pW+akaK0QT/DtsiWZ2vtmGuDzdt/zpH7BdZCkQzmS8h/XgadW/5edPpu0/rSmDlHuWogZ5kFeWsP
hGt0/2QbRbKhDQGsJcapOcT69DArss1ehuwdbvMiopBC07RFZauBDHTFka6gfhsSvo2vmpOJzfek
GaV/SBvr76TVfySVxr1H5GIfg+i+5FMqNlPU1GvitT/bSfXema4BecCa/gylEQfkdqidzT19Byzf
eIt1oXbcP2S4rC/JmvUCh/9mcMUkgL/oVLQSiQDF2HqYBsjnqR1XJq4Y3jAfesquJy9Xy9PFrIjB
akUOeZ+zmGMaW1V3+IZgyL7W0R+jlM5VtCwO5voyMLu2EH+PP1KJBauXkR7A7UCCyETo/fWiMVl/
Rvp1l7Ub3+MK2q+G7OT4Ci4y6ZduhFD+ieRIe7AY/uQ5YR1NWiioGTpLSkKrC9TWl5QDCu+gJ8Bx
Ji0B7HImHwheyvKokNXxe2xzNE+0PTFbcbPxWR77oRx3CcUGQ5PTV4fqBVJvKw7FKu9iitYPrLnt
cVQmbVAxHfhVQ/w6LG4RSJ1mOyRlajte9YXu2RTMBkLgmRESRPXmj7yHI9Z60XFy6uLoauwxcmzc
z2H+JGj3S2sSm0SOKZ5wj2lUtoO71+NxvuY9yeV5qvm9Ui7JbPNfOouERklLZk8H2glGYQYmwS4i
fbZ4Io7cUDKeAhtQYDDCMNkXE9NxS0Pt26hXg4zf0JpvFHU1VsdHhuKSyhmp0UmVEKOpnx8Xqg0s
RH55YSKAcom/FHwlnNXUZz8Hmb/nizROvTYgJu+TKkgJzBFsiedN1SvjrsOa6SK6OYtrw+YsLHpU
/XTSqi7ZtG1LIGyEfr8IS56BugqrOqXU8TZ588Ep0wjI8mTBkBQWeS2yDMPSuiewlwvfWWPZuCYS
k6FRxHTamMGHWXwXPJ5fKOnGhzkDGhrpQMqB4F8WO8v304xmYphS9buGQ3QZWd23a19mX7vjfyoZ
fqjG9ne0uSbufuBSOUns/jHcB3v/unc3vhZdm3meznln/6yzEbopvJ7vS8n0aZk2pKzs6GHiNGnt
/KdbcqSE8KqdVGLe6XbOb/mCnbEq8cUM7MORSNR7L+2/i+Za74IgEkkC8bfIvmAQ7C9VpqJ9ZTrv
PV2idFyrS6ln3v1rzpQmjhaasfm6POexEzHT8x8mAb7N+p4HyL9HKZfcxeNkU2XORN7HkYHe6tZp
ps69Z61ERaM5H96iNVubh4MseZ+fmaQZD5R63IOptVjTx/kXzYOFQIXGsjKR2GCS3DuaKRHHtSEs
mvw4cnIws6a6abEXdI5G6b2dylMKNWmbTVMSIBDyCITQz2APn6BUWjpRwQi+rVwekymmu0N8aUsk
2A24+0z7Gq7Wm0aQDaPyGHPdMAnvfh+aNb0JgOHe+5r2TKrhwypsEwGnqwWxLN2gyoOKizb+0nL+
EttNy6O6YHCPawqsXvRkrguTVGbsLLMqdj7Kyje14ga4M31MnCbC2LQ2RYfXzY8j/QaEw9y+Ijg5
OapbHK9CL8xtYZlwEl1BtvyPO4+nvkQQ7AnVgYF+BdfnvgUozcm7mPtk73Nj7/9dRkenUxfnYxRV
cYm5tF/GnuahnPC0MzZgXKxpbPYyGavTa+E3XJZmWtmXISaSA+jkBvR9CSwYBDuKm0QOvNzZ+byH
wPN6qnHdwuwI3VmcEcLcDJKSuw4+6FBIZh0q+t3hv7uXx5KRJQuAOGsA2p1pfKaTAWpdEUPgZ0Db
d4VzTMrxju7DuxRG1gUag8cbL8vVXuiS27kNpfl1E06Y5aam8oVPqAqL3jy2QtkcAFYt88AuPC5M
SCzZWpzNBv/uWNoREymZiJIpiTyl4J7HsAvajLuS7xnX1wuRPffg1Ggr3KhCEW6h9A0JnRGzmdS5
4XK0CP+oxri5ky+It13u/2hEor2Vmfwo50WdtbGDne6xFiiY2C/4NTnyfms6zU+dOsk+NT3tg6Mg
Wsli4E/ox12aC69Y+dn7ubSrE67LX/Y0Z2+iA8CPqlXfuYs7smK42rldXzAvNDuoDfWpqBsYx1K+
/9t+i/srgJx7PAv/iqQGjStNAhDHcEcZNB/gOg4crKWG9Bk/n79Tto5Wc72864u8Wa0enUuvMULS
5Kek7xcm5mW7J/1kn/t8tM/zkA1HU+5j6QdizaT1JMRe10pVZUGSEEmX/0fceS3HjazZ+omwI2ES
5raqUIWyNCIlUTcIuYYHEt48/fkA9czeM3MmJibOxblBkFJLTZFA4jdrfct0i2D7qKwBcxPt6vq9
MhDKTDXzlLJXX0Kq+WOWdTXzU+raZTh7jQfn0k4+z0JzT4REKCQXGhlekllKU/fdvVsvJjfZdR27
qaj7PUeoM8y5R1Tw75cIhM41i8zk6CQKEc86Z2iyRdV/Ptw+RypBqrOZvMCbyA8WooXnBIbKE7ln
mDXK+WF36kAXJwOiMb/Z4seQ6cn30W6sq6FIS3Vq5hqmXdP5h+MX/PTIhHrFJp19cgVO6U/Hlg11
eS0U/yw1cZpy+iCraVBFG4NjX+yycy5DZ7KbdYf2MDQ9FlZPglOYK0QaJHYPe04t5+CMagrcPB7u
hF0QP7nGVPCuYOFnomxJ+vx944LnqV7selYSf3teKBPCL7P3hh7Fru0wkAMkbGMwr+l6wYnTYgkc
pV8WDVEc63wWJl91nlcxagJY84gY75euMZzwwsg3QoMmOG4/VMrYHCL9sgPOpQmyo5KUemZTVazj
MWH35nXw9KM3x4Q1sZsuKEe+4n7apUXz5szMo+KVoD/DHX0yLcRs4wGpePZQRSiex1bpz0OqH+SM
gJmYGocSakofZuSmj+0jLauZvo+me3b7OxEK9UscZvPdskMSYSIeXSY1Dj9rdLKavPRQlRKQILxx
8dyLHR7LW6tpOl5PLjIaef8IA2UDx4yyZHaZHF2eeUh5yZKppdEwPWjJNR5gyfApB6lOUbw3zbi5
l2P7HtHwzaApePAZg2sIQkhNyn50TnRnu3cEQdE+9ziYr4nZ/+w9nqvEUCznQ/2JsAgkywPxL9x/
8aPP6/hhTM4tV9Hr0GvJeUvAGvMouY7aWAHSInC9BszM6BdPLFkAPBzCjnxzPUXNjpKu8bJD76II
jNfq1Vrs4kJ610OFS0TUIvPdP9o1UeKkApQU7XlNqB9Ev5Osp0gvwDG3T9ajwPTiH405ExZQoNbP
hvK1SEWPbL59xfQTn/UkrneVNNESTKc2q+RLwpbs7KasAVSueQG62ynAROw9AwLuiKUHdzo31bnW
Q356qSxvyLxPq5j9U+KmL5oDS13PsFxvM9YuTMVlIjp6l5cZ7YPWhL4TQzjfzE2LG4/PqIt5JHYy
ahp2nOSDdGVcXMZCENdX90Q1aEO939oTfXApFiz0BgwZ5T1XWnSLTW4Kqo27E0W8XyZKBKquYBPz
SAYmO7suInSvNlIcWBr3sYh+z9hjaLnd4pn9s+b/eakR8gYPNA8x9DFb/RQpUFwLvH/D7M0dmF/c
Dc4hgSn8jDHYn1bHV1735qe22fX9jHfCtgfz1pnoeAf8th1RljhRTnpWuDfLHVzsoVdzaLQrOxD9
JmpOeDxfgePQlQ/pTZ8NSPmxZh011rv4Tea7dO3sKWMbGtAw/VC5wQbcG2es5qulK9ExYULgwrYv
x7c2bdn6X2kYFO08k5XN3qVcNwgjjWOOgd0hDcfqNGFu5I/R/9aMgFkPrZqa4RO2KpTUyXRfGoUp
MouOKVvZa4oo4TpYKuLsB8NRiCb09pltEDdF34edUr9EmBFZytft5ygvomsLNYP9BmvtuiPwkJPA
9NGOjjuvVh0Z00t3D9dLo1A3y2xkdz6mg3uIO4nsec1Bmq3wYMnKuWwXY/0o0xdMb2SmQwipkndn
sFEW95aHnzY/zDLqgjief1cMMmEwJGxVPZAqG3sBD+NMmlr8FeiZ8+wAXfEp8jx6azJotCp6s1qj
utD20qIgePPt7VZdZ81ukR/LxWghffT9oSNujI1tZO5y11oOYauLI0Jo7Q4PUPrmYpxqmSh/1p13
WY8FpljxiaH0tJ8dlDzcOaHmzpQT2rktCGy19CJGjIeAzYsc/WVqOW68eVyIvgCTYs36sBeJ6Ve1
atmHtxoiTjq+VTfiheV7lxIyJqNFvDBPvEVGF2zuS7yhC+kKlrcfF5Yk3AH8532lfcuFgYPOWLAC
cKql+a7GRfScV8S+DIoUszhY2ny+bukKAC8FhfG+qEjZ1mT5LmTbnRlN1gFu9fk61ShN8W++yrh5
1UZ2fJvWtGw6+4z4YXxtiNAjmOGqY1JBhwizCpXg8c9ZFP+sLNk9Y0/42S4qvjKUi/bCGrxTGGM5
J6/5I1Tai8F+9HMmnO+8eJwHHedTi7gYcpI4D4kjXpkPEIoEm+ne490bETVxSHTzMaeAuycLvmbe
HwtMrnQtbhgqMlH/OTXGMdbac1y32gkFkOXjPMqCygpfHc41HbuVMTc4WyexG06D6EOc0B32vFVO
ts3dutSsTq6sehZm8mvZpQVyhJ7zApO7z2AEgyka1iAaK97oEjviVv1vP7UsG5pDRvw4oULz/DpP
ILFiDxOHreUMLoa3fKqwePbZM1JkrHHVFB2kUZpByJG356lbPmzJYWfr2me+FdVxu3fgwIvFDRn5
ZtbBZQkwNeVfaHbVsTMd9KU1w7zFHm5LogUuZJwrk72fQKaqQBFgvSuyNnzMg1Xue3g/xHu2yZli
8sQ33dmhSOyO0ZrY2aPxnqgxR0bQNNuky09mFX/qYxu3NNqZzKtYJQ1N81qN1a80ROPdTUitCuMA
MnZ4s+dsRNHGEE7qdo98gp7R6m0QiE3aPc/rCfxHFYTQ/Gdemog0K4MtunCYccfOXzrYJr8zp2Y/
jON4jDHyYnJRHywWyrMeFhVRmll8LKeYPBcMv3uzt8j0GLMfmpYXmOti6EaaNz732FcBjVcPCzX7
rsss7WY2uP+ssufUHT3ydkNYGG1fIRtrCv3gmWij7Iz5V5FjQq1dXu71EBJKvXdqhwe7scmatkoC
2WOSbJ2ZJ1ubMBwBc6QwH0YtaFdxYKNSjSKijC9CsZTC9+gywnnLZGQ82Ip8zdDh5ijeTtS5iAdX
5sJGX1giXhBoEB/RovfP9M4AcXmBN1WGopL4BozUCv+njSsWm8Td1LNp1yIyOUwwMg4yCpr8Uo5G
+YrxWfpwvOJLvZ64vTte08KdsIxgHPKmhIDhZzdsWEGQq3T17DQJSMm7umrAPJvVjZ9Ad9jPLd1j
jpRib7gelbWDXCGMMzK3k4aqtIN/LtJy2G87uO1ikM2LH3Nc96O/61FZr97sma/ETb5b2pF63maV
3w2vRjw+CZ0XQlJmWfDH1CTbjGdJs96kBJeIOAVIVRV200EyKrcaQ3srwqQlQoVwoWo8joWVsDp3
0qNJ2XbLdCTfSswEvczwSNpcfBZuK0+jM2A9Yyr+0ByP2VqlfXJV0oJOZXoqDK08aOZE6LX+m2hD
gJz2+FVD7HswQ2KUm3VlwiHhR/gbGc50wjiRFvcQDmY9vaUioXO8e8hikR0NQKk0jEMoPsQpDMX3
cngZMRw9EaZYPI2FJIZ7YLHJ68JPe5S3fTFaF0lIFVw5Vm6+yqxupzEyu2+Xyvb+/kiXPKxY+m95
1wn89fwM21xHVcJnuuyG41Qgvkmtvrsyk2I2nIrhE2nayaNvqg8sIrzWfhldiSjU4k+klExmbOCC
s2fjhhD4SCKqRTYuZXufS1QsrSNuaG3bV6W1Yqc3v+a6je4lb6d7qpCn06DsjDbsXiXrrsNkQSHh
EcZDuR4wJm7GOaJgWQ2LYhHGk8OKb26YEnRZWh+qwa6+FLxTF5KLdhgRKfdtGyVugZz/tl0YAv/9
EVMyjEQ8SNY6591q44Qd+t7IHDTTNORn9CHvUlXThRDBX9umRhrdr8IsrOO2nx3WJW1i2MiGUvZn
DAZfSEguz+bYYHtdW4klb23yj7Pq1APIOzQzLarr5D+UXX/NNKO7WCu7I5kzAsl4CoPVvv9kaBwK
VowYZ/Tu2797U4JtF7dxdN5SfG0Enj8AGX6OCqPw83VYJTsMuVIxoBBhfBTT6Hzx0iYILabFZtVZ
11FigACGhqCcM3FyhkdFANKxAlyy/3NsOnw5IEOi9qkdWTFGwGq6me+51znPpEL8jFnQ+LkOWBLT
FHWAAhrCIPiRh0Z6aLFSUPetm9fCet00megR/+1EHrwF6yXScGkYKsC0xSKqsG995DiBEur74uWH
tp7CF2G4N49++5h2Ij0XDvCjleQvMyRh+Mh4YTJe8CzcUSxvWdn0yavjvi2Trn9gcWeFDZ8g6+v+
1FjRz7BNY99G/3OIWqP+1FDX+RGLXQAPJE0ITWsppNlF/fnnt1Z/QnSEoqLrfhasBhSVrBku4yeo
SogQYIy/4ObPLhExqce/xQPrMl8MZ4xX75t10bUoVCJ37o92V1pY06ktZ5uscAXmMSiH+bz5bYFR
BPPohZhIOXzbOb7aufYyr+shOH89KkfUu6BUmVpGMdlTpZOxICghgyGB4gAJK3qtNFtL+IGOsUSA
Y4jrtu7etrTrdl1mNGcOW+r1MswHtJfqkuAKQOISvmC2HG6ml99R7uHFQr+5q60xOy4Ku6o5kvFq
gu5z9dx+W6q8PHHb4FtZ/TIYl/SgQCO2tswTBVaTrgrqMb6r+sf2X7grSQZd6U4IRohNM+3zyeU4
50s6myyWLoNH6h/sIGbhlvM0u9pje6graE1kUEszSBed9fKUQ6ztvknNzC5ZZ0SnepgsQCqDBiLC
HZ9CUkT/XLhZSn/sZqSCwB8cUYM1yb15Z1Ge+HBavNvmJs8yRwyIiPicF+C+Six6RqXCLxj7Poai
rj8LA3EZE4kTeEPmGStGpl+BMuN66d1PodEQlLSeQB0ShbXXjNH+O76OB+q6qUJM8RlgGKBpZJwM
Jd41JT/zBbkBZw/jWP6C6/aR46B7MarM23nrWnW7OOtHdMG+KVxI4F2+ardWRMfIuVWniXFiXGeD
luYiYhOBiTm/Aq5j4L16xeHUfR/7lqmHRuG8g9w8HssUA91qmdTbfF/MgjBNRHVIF9iAD3NIQvFc
3GavTi8OpvQ/nzHVPKbKYowB0uNdDv0auYS61WlL41hieNuHrSDsbZTOmVCoi6ExLhht75ftLTgb
sr4MUsv8xkLZ/ALesd5nLUAsxI2/t5VoXXaP2m3nc6cXke8AWkWgzao0s18wsUkEStbd7tkK5BrI
JGm6T9IjzMJeo/8aIrCPSLrzAwi1yLfL9CNWwPJwpLF+Jmv+qFv5Y+Knd+vDs9VgT0u82j1oNbsK
yZlxStDc75mHY1NPQ50FQ85QKbHJ8C7KT2mPvNSI8x/OqroOyUXGfKYerRUeM+7VHbuYt0SwsNlO
g6ruuL1F1+/6TFs5Z9ZKPaZ12X6Xv09/bOvSfnYhoFlVC1xiWLDKId7lSDk47PP8QbnM91j+3sHY
FkepY0yJJEmmg1m9SQQ/KrXUPTPr2HfbBFFC6xhPVXYb3R94u7F4OvIrPrQnsSbCZWskXh/wRGL3
IOkS1dJ0HjIeGDc264OYiLPxmENlgMOUEDnUnca+bAoqhB/U2+uoHoiEwwSH8sHOYxxa0jYOcn1V
ueJkSSwnk9Pz++ocJd6MRW4Og8ZemA9YBINXYhBwUnJxd3U2my2WgjKbGcA7kR+F9tecwcyudXFV
Y19cJe52CsNBz58k6pBL1Lqvnc1II/TsYWeZog82iWo7zd+cvvUu7ji1RzJTjUBr9ZPVFvM5IzIP
f1cjj6lkONxL91vNNnjsZPt5LmgeQnbQgQoVCvAl3jMmjc6OoRD4r9YlJGjJUWX8DIoxxKTqkBPa
KqO/LSt1q3On+NBP2QB3hLVtPqAZ8KJq5PlBPsXODf6aqf8U0mquDJX6Y66xANUq9ZuZrHdwBA9d
moTZCejTN+ZH5s5peWsiOBn9BV0lcIj9mM601xWGqHahuA9BAtXTcpgc63PrfWFi1yFmboNmrBwk
kZNzndfL9qmZUfdNFlNi0n2bswdBA85Qqr+ASdBfmsbqfQc5XapJwaQh8j55jFio4uStH+WTEyfe
S2Z03ktFp+eFtEmel4e7eNHMl8JV6JFNJBfJ4hp+VNFgt3T56K2MBm4Od5GM8MjMc+accqT/GIGK
PCBG1jvOC7ymE2G++akfKPrFYsKDWE1vc8lPqIRsHEAYnnmmynaXrK5vlHlfppmFFnxfbSfm6er0
3rCXTX+c17OhKRYXrwnaS4PudycIP/VbpeW38JaW84SkEMbu0Vy11ZtcrtOrXbFkxWXTyyvHQsCI
8Cex7ISd8cw3rRe3TT4+RRSZse0h9Y/z49ZKIipO98yQmHl11iuOXXKXE4BbbLXSm5iaG0aYg63U
/FVU6ZsQ0rzirtkLhQAZiSPSCoh6ocdeQ5/SY7maDbV2Lo6eYu3dm+o0p47ud6HXvIRhwbGEqS7p
Xtm+7nGZeq+QgvykxrwUP2/2etUK8oZ05yNCg49FgAtT2/VQXsvGYgXnNslT1FviVTPwGZhWA29L
EETEfc2kIWRtqDNpVSi9eIePxrVkALXflNsR6Up7Z9YN4l1XNACzsq9xL1ZXjIXzIT11keN+NbTM
nzLObfA79zz8zYqBLVC4YFsU8VsprJ3TzOPVQM7BGIbo7X6CtuXUuIc4Aa59Zo5P6FgyBqtVyEbI
yW+DF09PWpWeG8nKc5OK8v19jSAgn1Q2PjrdNXZ1gfN6K749CR/FKRXkuNVBHmuzX1WNfrEIyKQ1
LI0Xi324Gs0axslosK7XcASxQjlKks4CIs2KK+ec5vf3IZfpWUXRjF0ytt+m7MleKnx9RtG+C010
54lFKBrUpX2HUywvErXijviu5l1X5TdH8NYzlWw2+fueyDawYjOv7KyNb1lR7UyE+sjA2+YQkWXk
WxjND5PH4FLKsfZx/er7Hsx6AG4NDCriIiYvrAs9yHiRELfOLfdmi/eqWH1elhJrZlnu8AJPnkm3
jU957rHumjqJ4jR9RVoN8UoR57vmUB9p09gxtkUweEpeCZVFETcZNtqPWD2MusZFm2fp82yW5yYy
zFWDrJ2oEZiyYv8EfbRP9byANmmJfd7xOIpOgyNgVLh88nbXcyM8TzwMLxM0efYwXu9vEwYMjGgJ
jRo7QJUEacu+pXXW8zAjasfhvprZRCAxtr+zZcJsUqBvroPK0a9YNsqzp2fMJdzE2tsotA/TelZs
F76+6EbByiBcxRr11nKb2Y+aq02gZBVDo+cTwqvtCzdtceG5ionjQjAULU9I3ICGXY9lbVRgQ+jI
J7AxAl9jmXiX0ftSsSh+bBfyqz4gKGAS5UG+mmOinYi1f85mad+HlbZgpPS/dULXakA3Y4jA9FEU
vNjyslplBfrcPDOPf1RFUz/adfbrxoBlXU+uBxzb1WVE8MfQf3iE3xbpkswsZH/mZb8DEPONlFn9
6BqoG+CwT7eU/u2meyn4u7gC6GSm+pOpXqaCzKIcYu1nBkSHKm+/QgZjrI4HONoZfYkWpV75R2Hy
jjikZzXS97spMn9Hs+opgYoK6wsXQIhZSqG1VXvbxdTEFDTTQMOMVGnFE9TbUtxOeWLrtmBuWRYv
05g/LbKpbjofvWy/lDjhT8NY5QdG9FmVWXfa6J818LJrpFHqDkV0/ufqglviojwUWPmcfgEVAXyO
0f0jadPTVjyLFaQxEWk/meB6XANVIJKiA6pHAl04TV89c9/RF/0YnDwIY6V/ZKb5K+zUX2VWPnql
R/d2Qoi3paDn4EBwFlKzaOMdyV9+yHuHKnBGJaORMo8wgchzCafqa9FmrGU7cYop/g9UDemTPolT
ZDbmK5R48xUTlHfQKEgZ5UweWD5mgS1zLlHaK4aIHQ4Jlwjz6qU5G7XITt1STAch4j4YEywM3CDe
Jyzc44sp573681nhfcosPNRmgStbNOunmSIXHhvTYfsDS+m5j3FW9+03Y53NTyHq72lehyABUc96
RYxqvKvcFRk2rWSjpQCTkxtPS9Z9n5Q+DIgdWBz9/WHoQjnzmEhuv5iGc3EyEvURZqF7SSssBE5c
eheYEN2u9jJx0nEQneqCUnBGLTQ6tM2uwI42slXb2eaSADCIzYBZvzWO2UNDo/roWqcx6DapJjSn
gTaUCsGA999+OxT6V9knemAtbs06Ic7JCUjopSqBgG77G7ZfixKbLIhsxecVrtEDmW/qvaYDzcC5
NaGErSuQUugyb9vn2yXN1ZMZW32QCfVj3oB0idEw5m0C1GnWa085xygKtt92149rZ9yvl8Z1v0Ks
iJDNdXmAsv6+dSRSebQl4fL35U+XkuvdH472/4rT/t9B2P81yPj/KTd5/Wp+Vv8MZP77q1sZ6v/f
IpHXdCayo/+bSOQ3RDnF7zJpu/+UjLz+sT9Id9v+h+1aUNtJxzM82yXJ+O9kZGn8w6LwhaTNG5hw
SA82+d/JyJbxD8eT0nJYapKIQfvy70B3U/5Dh+PuCQDxgqxH8b8Cuv+X5FFp6a7teJbkr8Kf959D
f2qGFBRnoecjWQLhPCPkXIykgKAba0jjyiPLkbtR6lrADKTc5dh4bxjXaDSw9x7GWTsirZyPTlOg
wBwwyxYGTKq8j3/VhqEF//LN/b/Q3NdA6H9Bpzvm+tV6vA3hnpEAS3rQf0SQK3cp+ywd6bRliNxm
JS14rXECkN7CajTQXBfRxyARCfdGzPImSVnZi/KKXJqoK9aRR8LdJpTL5NYD0Hqv59zweeuwk+4T
hfypfEsh1b6nFh5hRtILRM96plSpPOLIM2N9mqP/IRXY+i//KMJzScYTwtRJ4CZ05z/+ozJXQO9C
7O6PfS93OhIspv9j/m0NUD+ls9nc0hmjTUwg3V4ZiXUZBJBsXjbJl0k30mNirlWxao3xjOZ114wh
c54w+57CEtgtzF8fMW+FPa8+zHzr5MPFmceafwb+QsKsnTQ9qDZ00wTu4KzFiOV1NFsxjvaoGuhS
9NEyAiGn4zxVwxUF4rzvy6Q46MuEk7ywoWzhbEh0+dYsRHlhcpkOk3LUFTcbFo3+YRgeuTzW/5TU
KB3jP+cUEWrAAyItIpKkLXRzRb//C5NeFWLQG88AtrMyKs0WXolWRNopclDNQCEPBhzoD/RQus9y
M/4UNp5iT13QL5TmRz5W8+8UkCYe+ebE8LiH5n5tG+nc9CLvD7nNd2wtgKxoLnzhjtAXRLJHufsp
ammnQn/AvcbujBXgAvvUhS7S0xNbXX5wBrgYtRfxBtTCa2cw6peUPNi9oovQ3fay+rCyfvLNguUo
/zyX18tUcYepj8Rd/984OIDQ9UQv7aIYvn4UIm5DQ9nsZa/8EjPKJW0voJp3U1+Ozxpu+uNQ0gn2
MbpGD8e5TXKUX2Z9Q+7P+HmuFz+R8+TXYVweK7NlF5Mv1yE3eGXWtnPo878ciGM7HknGKXKCdsLs
OYA1xn3UwevF2W+zBEOrEqU7GWP9FEg3IGFHdXIN61ehCMsCIQ+/1qx+K4Ke9hH1zJFcL+HbeMFt
W7avfTx+q03U2bPL93BuTeeSwlDYaUl17NyBuBm3zo8DHqKKCrAkMwrK8ovUwkPlVVCKXetkiOTJ
K3mGics8I2h9XTrUk8RGW77Ja/1QwSBlUUKXY8mFIn7BuN2XBFHgVEc5HI43Jll7U6/7S7hS4uL4
uAwG4KSKza1gT1oObktZKby9VzniYCHYJgngk5xrSFzRqgnO0PVigmcp3OLV3Ecdvcds6EGTRDQo
fHt4RWNwLE2/S+oPIGJswbPQJwap342ixaCXVqQ/gGMF7OBMMJ41CY6E+REo2hBi4YuRaQBv9XkM
3A7kURYDpW0W3PpTb3BTicTHtvlJutisolz7PFOlA9uJ1B7r55d2Rv/PqczyBmnL6q0hnLY+lsnA
TjW6OiojUytKmptWnjHTImcfVx24HFZu70gum5DapY3TiylPBuSCW+JOaIMW47VtqVBdlwVIVyRn
9hpMtD0TP2034OxlArl4mn2BN5ztDfxZpEQN+kVNmotAo/8WSsG9GWGAH50Y+3BXnyMHD1Apoo9i
QTNYkzb3WKqCgUqeghZsolM4TcxT5qx+dEmkdNQjK2kZx85+Wvd2LmQOozZREsUQDzLmL5sAn0Gq
g/6fV4KbswcUEQ0325KFhreRxBVQOJ2r1f+UFhPDewzLWgJ1slajzsS0Cbo0WgO3UBBEpWIspiXA
NAHL1b5RO2+OGX5RjUntKzkflsEpjtniljsLlsK+S0zEzC63h45J4WxE1c8lXqZHq+zh3I/upx5e
IJMb84s3Ih8xys+101eHvDMJ9MXPtq8MPBvGqOgdeWsczEGL4EABjm5VAiIEzUpVoJaBUhoM+PWw
yaBZN+w7sFI4Oea3vrPftWTK/SaOQTPWfImpBExTDJTHynS/Aq3ublkd3rXslrQ4kfohp7RkUnZo
9fnqhGFyCGNTHjt43PtCEzTwdDlm1aOM8jwfrS5xfYTj7YSa8f54cANJomqOpe1BpQnT5uRkS7yL
tGvZk9IuHf0DPT1mOnpvFekrYXt6r6YuAapd8GNe5NFb6p8En8Y7UHD8X5g2kvo1f2hl8t2ZTRcf
UjwHwPKXHYMy/jyKil4PrQu8tnzH6c40J8fNZfBVEEeP3FFr/wK/1p1i1QZzWOpBiUR7vwYTss60
k4fFihVyWJEcTLsURIGVau8R6tU7hfo+oTKuY/4DI2n1z9qg7yqvp0Ki67mrqfsrQ0LCVK6ceFXI
kXkQ+glRI7bAbpZf+GGEOyRDDNLInmG++s7YdDwTaL/XCkYC2oQ8uYiX5dAyhF8Z1uUN60p5a2Nw
tklmBsjAmOEKS1xsQwEYin4CIAnvJjHoiO8kWPuxAZve90HqEHeWOMZ7NjXLS4Ud5NnM4x8ORga2
Jdl8ITnLOQKDMY9pqSVfE1n7TIDuNI2SiYBZPRk6MQ0t+IsdxOPqZWgwgc8yW54mDu1H1EEetaIM
WFop1aHFfOZpz+i8dzqEEhhBkXvvPetrh4o+kCN/ZVU+/fMyl/Byyto+IqstDqGuYxDqrb9mD72D
jmTEt5oYh22zWG+LA4VoaQYO4my0z93EPdDN0fAYU/liw7p4W0XDO16WIbBCFskjLwk5Kh073pWs
nO6waGJdAHvhPWMP4EuN+7J1nek0ZTwmU17nD9et5wtj8XO0ikGa1r2VSv8ZsWgE0hZ9RopUYq22
AqIIQZsKkrqa6Dv3WXlNz4K5OTByWjRH2OCEteIw1u23HjwgAOa7O8ufgunHMUMXe4lMo75sH20X
jNrxkWPwXUpXXRiG28I3Yp1DXKRBZqU49WK0KKnrBarDreFBGqO2g/hpeon5xY26F3J4E/xlxrtX
VZdm8QiwUAqZUJ589qzwQ47FELgUKJL8s8t2KeLcvpBtgA17mR2/r+uFZJU2DNIurr4Mdfvb1bro
qUyH9h3CpVPn8T6nYT+oAdubFrGZpCgCqcD4GifE1K9yTKwP+ygGD7DUhXuMsSUB4Rdlnd47q1h2
bQ+mqmaSuG8mFd+GwU+rXr7Xhbg704j5ODSNQ13QNWuM2kOV5ijo/WUgtXlaL4U3gd+uoVXpeVTc
W9ZwFBHhdVhgyIEKx3nEL3dL2T6bmvaFqnW+dcVyS9vqu7AWQhdH5fEY2tfFbrFX6ho9zSjH4xQl
H3FC1kSaxPOxcVIHPRQrqQ74Em5PfqoxoJGDI+vnqctGZq+Z9OUAWX/wbkYILqAyTTdIdOzBJDRR
GTHJs3CAKyM0D7bom0ObLacUu8iRSWGClAr4SZXC0CF0jYmrxtjZSGYIIwiLiYkEkI6zxDDF5FP2
vVlYFhsmPoGtu8W1qPG7OfmHbBVpz+34gxWleciqsCfpEkxgEoe/lmz+K2LmEbTgMgDCzr+mRCgf
zRpypQwKMf4TaDNVfy8bkIso7FrMQnHj9/hPwjlpH44+zac5MRs4f7l7dUaUGVYL70pPRoBWKeHP
gjeqPVi7bta6k+NER/ax9bMdatUxl0PxKKdCP41QtW/s54qz1oIC5gjTTrrtncqF0dJcpuibOgAK
Bkywxiif+RbCYsYUQI8lPtHpjJeC8EcTbf9ZKvuCRTl7ImC+SQHMd1a7UvIuwySxpGZuck/Z2EYT
g/Q0Hd+ZxdDX6Yjm3HUT6hFJObjO90lE1suSNB8W7i+2++/foiWPglqrPjure9Fw9NUgbKnrVEY/
C6jOfhGh+MydGqMXzxN5pMMupJA6z7kXHhAJ8Wpyq/ZX574sJAfEeopf02F/koSfm56pJkTu57iO
Al1kPzBiZMfRkTyr2KscZz26E5iVyLdJno8DlMX9tZxsDoBpHHaaKWPeSnN3HCNr57VQL11l/ZVF
aNhKr3/q2lrtSEQEz8kKSpY2UTNu/tJaj0Lxs5mGMcd3Pr5zMg6OZfp0q4DPYTCwaaC9GNzk1AWW
fhStnM6j2TWBiKqXaB5OllPS4cfkNGPMvs9jLy4F6hoeWtHvEc482S4MwjplQxt6xi8BbtznWKU0
yQjScIfF9QmCBcqoqEbCeA2zRrN667MFUwD0ocJrHuMEkixDWHMAlhchxt/z1VucD+O9UujrU5tE
GeXHEmOervyRIKs1qHq8jDHtDYw40AZNfioj1k0Ri1C7tQHo9A2oPIw1aQctS1/9psz4zacxQhWd
yi+txGUyh+ZzAuBmx5uyOdi4k4VGy4CJoaXG4pgrUbundGRecY61BilqX3xjGP3V4ych6x9z5d5l
VYcHY1xDAdrnSB+xYvPtPWAgdW8SHsOu6cLyOFqIAub1AqbjQNOk8S+udE5QJNGTsSS+UzCKAKb+
JUIGEIxr0ipkr/p5u4Qg7xreRE9rkVRM+i011XWhE3+JAJsAAu+vxZ58++6tRHt+n+X8+/8QdR5L
ciPZEv0imEEGgG0mkFqVyCqyNrCiaGgtAoivfwecxduUzXSzSZYA4oZf9+NcVF97NQ/QiGLjWbfZ
U+plei+8iaxfPWBT0IkA2trwmMux/oAAEljpfUls732UqXEGlcYVz653cakZv2YuOyts5yc+GS8s
Gv2zBhe187zau1lcJAOJAeSr7VjYNob7JxvK/9whS57Q/bgXLxYv02K9xE6t8dDZSG5IB2e/7dQJ
zelgT+2M4MwrNLd5eXfo0q43gRob8MZV+EM2/aRsUAX05gyxxY1rbvULT865pfX9NHnTd2QK9QIw
xQmTgRidKtWHB7zmSJe65DU8RffJLr6joEuFto2GjkLL8dGWpByZhP2jV7np2cjYewK59oLJwaxD
V8byTmvBuI/oSS2YZgISeNGh0Fhe9GqqwsEyLbChtnjPqeo60Ef1d/CMHzGS0WepZ3NIsEbhxCG7
YZoyPsBjounV8T7lNPk7KTlnFtjzCW7ON9wl6aYX1RT2mckisKHQt++j5T67KdQTtwUWZpKSsGrC
NT5XATtKsgAfc/TDkhFoSw8fVatTCjtjWu4d4R+A7v9Y1COp6+Edb6t/ay0ukOVIpMGZn24TM+SY
6QFz617MBbbW1Mb1CRxMTmo+o8xvWzrLP8S0rgD8fUJmcVdXAG5HsbBadb5EZojPAp8H5a8Q06uK
dmTDwvdXRv5fHXzoQIj8Vdqu9miM8WPJIB+32me9Av9tUsQHtwSiHCtPP4qYi/bQN28LWPVdlMqE
BJW6kF13nlZHqrGpXKJpsDjIktn6ZyLYy7OtPE9TrwOxubTIGbtItRhRY0ffDILYYTyJG/Xu5sPW
YqQBXfvOk8R6XWRzF6OE6lzk4y5lMNB0pgBD38R9n364tjzRgYGdWEXmlxNpaJ558xsRn06ZplFo
C2O+HbB4bmd2LjtMpeW7PbnoGkVL90eMB102uCJLy6DuLWurLd4ziae6Mz+yXD1VP7j3Mcs+IklG
jNXdLw4UDecXRiIapuKnqgZ2gZzsx4TUX7hojsGETnKyGib2qrlQT30+LTOQJBULecOKUL+STT1C
S6l6z38K29PeNM5oWib4f1JzXifcRvbSAHJJyE20A0GzsgSSpFT2OUZWzoYZ7haSVP6ZFryKW3dp
j//+LeiAP4nC4/bvXy7uRSRa9lHx4I+2NVC85Fz0Nd0/tc5wlYtecd1S8gMoTn5qXCgCxvp/51a0
OOv1PhxIFxrLZxQZBFJM02MWnRSDq35oDa14s/Q6eTUMef33qyyKo+Djl/w4jKn6zAtvwaopi+O/
/6jHYlRorsMrpZTvXqn/71f5Y+ud88nJtpOwD1S2Wx/YoH5VrTrgAGk+bNl/SGFwfYZWRujGDLEr
AzYEm5oNA/AnfQJMjdmBMl1r0zTtc3aHaO/bDX7diam2GXmYbUQSAulMmYh+ieZu8ymbNqOuszcT
kYkxDE+iFTEquCa6GRJZdFy8BKw7Km3m3nUw73NqPoBlYcJf4CRj0PXJ5w0RdU7C3hGFGRwLW35E
KtMrnAfwv3KbcuvayMjcDY4zbD0fC/yoajrCwRHVvc6U6fYQqATpplHUUCkN4GMNP9Nm7gm6iKe9
Xi+8alJ21wM5euioBBW99lq64iOz63g/TVHO5N3hNRCXYcjqbe/6ZjBoFO44pHEeS0fHhg3kI07s
tea5cg+iZaAxu/w6mqu7URfNo1j6L+Xn/RYm2zPBOLPP+ZZuZO0bATNbcawpBLj2saRHDxRj1v+k
T6Tdmb3+Re6i3HhAkQIK2FsS8xFWJp68ZbGIIWnOhFMGR043gnfrxyNoXGOTnwyp0XOH9fQskr/a
IP7o4Ee2HVFE+katb9VFL/lI4NBT8BGimHg6cNQli4mjJThttIQkzCSyQ6OAL2cAZRP2eiDB++il
80mx7HyvS3eIPi/mfOylUe6bQcAASa/0JVM6ObL+jscc7gfpy2xJCRCRzwh6s2N4ML7Lxu3JexRn
klLMBz5+cSeD4AQsaST4ymkbJcW2aRzmPUUp2phY4djFH+ggL2SM6sOCccXtZzbuKHIezwNnp6Zt
ypJYfFmX8MP0lDhQkd8ITqBIgBcOFoP30uLc6jz+GprkZ1/ILQgZoFe0ZlaeuFdsaLZMzGpTVR6c
bEBetVftV+zEK47NLbSX7DK2QKZoxh3eU1N7eMNP+iOsM47CkLo9sBcJDGmluLOBXAzysih3A1Y5
jBtNUIHp25K98fe5SaVE48xDSBj70GjON0Kn3GmxEdSN2ezrkiTa3EE07Ya8Calh+gsNUgvWwTNB
/gmXBVzMvOCh5pyqAbFaOSPDbKET88YhRw3RApRAdy56MwqanuqMbikh1plrcCtnEKi7rtqtFtKW
eqxKGBdQytmu0bndswU7FWopA7PKgtTRADIO5tuU+ngvM+va0RC8ddj1c1nUwUmgNG1marU6+ITs
iKisIdpK2ZyBl48synvtudOqc9+HRM7ggl1eLaJRSOLW2R7mv6hVN/A+LSAIj44H9ZkKYkOW3m0h
s4kzpsrzwlS30fHbU5T0xHyErdJXXwODGYqWU2bRzjCemQlebK5wjud+pQVMjRwkMi0YBm0ibpxg
mxqqpgePQB/QaOuIJKusKFzg5rFlv2XRSoh4yoGWgQDNKTGUdUMpmsX1tadbobCLIGn5i7YpzqmU
388zk/S0Ajoz62ho5mmFdXsaT/2CFLttoviHP62uZati4eHODC54oS3l7ZRpzwehBn6qteKYWBop
XpM4VTdjFU7JslhBtzZ7bfLVPuIVjNQcH5Q3GNNhsLvyQEyGbQANUJxkJC0qfMiXsSIt40u+dugR
pjs1J+j2086Q+YsE7nRiR4v91ifGvxJ5okwtJxTK1iqqs6up6ujwxiz6SuDwnJ5ai2fAEdoHfRjq
okya59MFh3tWex9WVWihviRk+u4OisOxNrg44ONK3zukXaeP7rREg8GT5etQes7DJcxs87f9ang9
hPDG6uPUvUE2Wp5NPD60ksxUTUR/B31jZ445hKD1HzkZ5K6Fo4jDnExk9PpvBjIqvkNRBLiVLxQ/
HdNLlmdsK9gunGrGDLh5xes8iGVb9f55Lfzm6sY1yGmMb8Od6L4yhnLPt+pEz/wAr2IAW8c+LF6j
pLqwfhlItYD4DH0L+DE6QgTEyqS4MJuU5la5Zx6tHItQVeNcYGkzN2NzJISPEExgZEPj1YS7FFAL
LoS/kCyPEs9L2PlMhPLpkbfd4kkzr+PCDRAMEFVfS5aGje1+aVbk3jSIHohEpGWbGfv50t1F6euB
5zJNyNzRrppMPqfRvkAqwj1lFBm/X7Np4zjejNXSgcoo/84apQhW/XPIU30HcyMgMeucoHaukBzr
26uCyJUthvtoi+MSaptsfydYm6QN7IlQLgInr+FtK7FY9hj8/aq7KqEelg0USQzg7EuaRGHptk/M
nbCBx9+OEwPWwCy31XvWEOMwWqfFsa6OTk69r+S+auGuNKC4QrdFPNHm19QhqpkNikSCemOHxGFI
/8t5KTlTSSO8pUbinZGpJc5qdXBG+5h2Sxx0HLxn254YAjx59Rw2OdzVVGjbrIHYSRlJ615MfwaK
VJRvs1274VT+mCjioOmzONPvFJBPqfaAgcuQ5cO+b6qR5oDe2JazDjJ0jalmZdEGKqINz7A47OOq
XsJ2VHmo5dP0pmxUu5SAzJwMl8aFuyEzNFjl3cyyqPFqOwbKJScJPsiANFXLdXlGO6v1N5+Gzy4q
s8MY21S+jiAgZnXvy4kxDeLgoGYRlh2bq7p2TmhQCHSw6Fi561pQmpV37FME2maeDrkhwHgDv58x
jQVxVFQBaJZHUZIabwaT1yyXRHhdjEZOAv2ri4kpKvsvgL0/k/DetQnR1zQo1Z38W2NKJgh6X/2F
daUvBxeAPyK9NSz70tbeOyv5iGNJOeCMzqVRoJ2WDYJ8IVYCE7Z3u9aCOh7lXtg3QZ4zIKmOOOug
FIl3iK/FhQnI2DUT+owmW8yVyHBnE9bJYOGETMvlp9/2O5l6QbFY41tsdreIMq+tdKu/tqsA/cNC
2TAxGGj+/VHTEGt5grt9ZnjvjqTe3T9Zvi3eILCusSb2c462yRTRPTfvv9KBvnrRTfuZXdlWN2cJ
RUajzcIiBZh+EIb/mSAXbTwxvXAhbPbOqI/gR5EjC9aVvpMftCR5nUTVbduZQIjuOOVJUEUlulY7
SOv3aGOdntRywMWOlpdRNwmW59gtw2EhDH9gsVSdK1E/stZFGF2AAmJTsnuSow244cFjpWL7st/B
Fv/Oa8vdyakCDZua/bbhPn+wl2wLttgNCim3rWV7e5JIBM8zJyxryOskCXeVB2bPgajDwd8xuvfp
QdOyt8wtSjIATX7Aisd/PGbPZZr999b1WQeTU+gkxkPpGvQUsRvc+xEcDD/nFZAxynWDQ/WC9TRq
w9qAaP7GKxK/MMP+kAoWeWKBWYCxu/Nk5V+Bu2ihQ/zawdqLmmO7oOTM0jhpWov1wNESXuz91bFE
wvV9cYLE80Dfaus7rloLrfWdY+a4/2NFtzaODqwAL4tDY+No0oKij1BuezYjmNsTyNErWRQuAc0U
qXj2mthOBV8CE38g8i/Qx96KqCsd0U2TlEQBC0DoOF81ysuHxUWDF+SxHhsRMixW+CZHK9Bm2hqm
hpQDacsMfdlmy+5y+3bk/DXDjr+OST2F9d82LaEvcvcRBD9uaNFA8TSc8jqopa1QNB8qGmiPFCE0
D8Nm/K9meipdbpFHGpruaZt1/7ntsFWYcA6MmfWZn1MSzyWaOzvMUUY29bUuRmvjvWc5SYKsevfc
9BWj1Quj2CZlbA/GnrIBuINo+7/FHFH/YjU1M1D5S8P2083U3LBuyKmetT96Fp/UZNhJMLNRqT39
kiUgjapC3fxZEijAKb9OKt8ty97jIr0fdQ6Mi34uPbDI2FbOeE/mBjRRXD/oVu4wJz/iuJgvkp75
Aw3Gd9tmTeNYAFZlPwbexGVosKwrmQRxRF4G0IbgcHBM+RbXWAW1jh5SKSKdoOxhyt3sikTvhLro
6KHuYjIhvnt0piHZebZTbnCOjQ+qOvZ4XdQd0F9goRqXdEOT0cSpQQhwCJYq+i81EODNgYY2oX8w
tTEQdnrJHzf+SUfp76XIYFNHhEsotdqibgLmBwTh1tq0T6e15BqPFjNL9eoe2Xi0V8oaz71HUEvy
Y1La51G4uIDsBy+NqwcVALScVoe9AU2zZFY/x2sly6gY3kr9pNkR8rsWFG2c0JRa+1RPuSY8hDrG
7lzwDZDLl0nnJmC2MxWHVP1y4aA6L2yXOjlYZvNoLAndtnTdEAwlpQKKlNEobJ5ZTe5KoXPa1aK+
qh6DVJdOp2bhFe6t2XK/jKhO6jnUy3xGbeJAmI2C7CYsW/EbnfaXFVv0ABrrT5S5ksCxO2cp5781
AtilCi8GHnGhfoGRvBR0MsoM+5Axh6ox8XHQcFMm7mud+skOjhxpnD59k574GEUs2aAgdo6lPe66
pjt4juBlb80OuLP2h29EfA+lCCkwclgNM+3nmdiW0BN2I0Bg3ViMA3FBewN+mRHR7XHjpqq76XQ8
Af2t/wMMOO0Twum8DymaHRis0lq1l6KP9FdhmAc7B843mPxsZdG3Fxkk4XSUEhhwKFjs9MW2N8BW
/fuTQLJefQ3G9RzDvSk07ThWPj9OvfdLOqvO2JvjDqwW55f/6DWWCj6gfRiKVUXIcu4ybwvAUovV
JxyCr1jOf23yphsI6hTvQo7OzJrUOBeTMyi9d6VgLQ2yuM4d/WP1sP5JvM22aUaa1iLxtZ60GL/t
55xNlJKS5hnH9D60/VHFznTgGBOBm6ZounOxE1k0HEcKpZwxsJfc3FOfQ+502rIg7sJBsgn3Rf5I
KH/ZJ4b5qpw02TcegbfUF3/KrtHpwEx+aIpK5Yjq2riDnFwZq/yTUfCoiZZDw+UrXPRv9LykWKr4
alFcFGa5denT5LygqwbgUYHrcdbipl+GjTunfwFjmatgnYW0NhzmHnXWdROGJIxINjEBilrRkqyC
bYqmc82rhaIbtmTZ0dZBmwsjqGrX3U0qzbZm0y50EjTvAJJNdp/cJeOiL44TXZdZZNp77COHvKeb
xuNh2E9DNb4n9j3mWIDbMZ8kGt+J68auRQCE/Yb3LtPpYJsMHurMd0PXbL/IFDB1Jc6r6NGf7CK7
uW4KC1OP5F6P0geT3L3qaPujd+5Ik0z8cNrpXLvFdHVJkd77Pgmx3tDjC1N2rUGYPnr4IKTPovZm
06JtN9gMEe5/mmxeNiP6yXn594+yS+7L+FlXKY+uKd6MyqIllfVHbAswV431oE+ErB5zhoCkE0rj
j1cNK7Z21DY9wyunO+GNJTvKwTwCwLa2kWW4QadY2OST8Rk7DV1stfsiIu5OswEVkDgE9ow+eezd
ReNYhnYhMorVGoyj/VRFJ23BMeGBU3Da39Du4k3ee9cZ3Xtrlyl9A3X/vph+y+/vEdqm+wC+2rRl
3QNSH7JeCG/6nks2k4aJd8fGH46rIvsTN1Az3CzDTtfv67qdLi0WLfyo23q42oUCIlMQdlUKdxN3
cdSNwmpCFG5jJJ2aLP1pMMVHo2L7Ih3QsCjZbuziOuBVlaHCUvvkNeGk+ZBFAPk3ZUWXkOiflutV
4ajIV/mlvi9ZXcUcjHkD6KfyoAx7Kc4IXGrOdeDKdcg6PYPin2IFUd5v5FekPghMSVV82IyiNCSe
87TM37OhfTOjNIT0Yh0gPugpFNNUTT+0CGaSw26G7m3aV9LsOFjDO1AEXjEoJxVkVIz42W6xiUNa
1nSIHVu/O7DRTizrf7kGpV6NhyWmH3i9yOpzqOjrqaMNV20T4k3OLUKlFEoWKTyvOuMFRaWVw51I
LUVYRuW0XSZrYe9XPPO1pLGY6blpGXmJ68IrqNZCpjK3Q2gBhOOklWxLSWivnduCPX7UUkBq4DxY
P1ACDaKFTlRwaxl9Fg3fFj3Pk/+V4umFfyFQNO/rtSdPymY4zDFB/BYgJcEof5u25oUECrtFGglD
e2y++Kt666NvTiMJvbYIABfbZ83lfAVb9Ul1t7vLVuSfLLT/3MYi1WIgaeAz+6/BOUNWL4a3tn7w
6nJHTg7JMq3d49Ts//8JVyYuG+QSDemiitKIQDSkNrPhVDHG/ChtfL2RKiFY6Gwhu/S6GH8ynb5n
BmRodTRZ/v+HZc5eqHKJ93yVxdEfSO0yovJdrD/gHRJ5h+x3ZsmQnieR0AsgIADVhY1LIc3+a6xF
D6eILMRiWW5Y2PRaSldhElsPTrs96TGuzikr3KB2yQeRnC82xdQESUbHdA2yNHRZPg6+6YSjH00h
dXKbEXPR0ejjU8vPVkhvMHUClSsvvMQe1Ti3B9PFTdF2VB14BhNUbFXolUv0c3DqP9JA+KAGLNtF
OjjczqiQQ6nAG4c3PRsRHGwk5zIbuDBTbpLhyCHQhom4cVcsfoX/k6GxFv1//RT/hnymhco1Xw0u
OUGlN2u7iEOWEi/M2H7x9y8pQ07QfjL1JNa9mkNjlMjMeO1smlsbs8RCl/ZNoC1JenUHs7lJloLo
EclmrCdOxKyq7zO9bUQxran51UKAzQzt2y1d52/mYWSP0zUeW7g0KPMHeWYsgmxy3rpunF9zmxPc
ejMMprKlN3VQioDaRCPK3yOLqkrbLvo8/zWL+jalNC5Md7RW5GULepXNLmPX+REombL8ZC3QXdvO
eIUm5G2qqBafIG6vbbFgCp507bJ0xvqFG6dwZFkeGG7f7ileanZlkYFLVq8afUI3y6ruipX0o13Z
Qc1JXxDpmxbqVZeUEj2U8KgFJJpVQ+EEyP9qk8YwO/zFSK+SyxCfT4RjifqgruIKUbAhMWlV6YEq
XY1h3ZxVhEMXDFNnovPuZgQ0mPf4y2vD/6aw/uH3iThiGbiYXp4cWGHvY8PKA6+cKaOxuI8qAyOw
MHroA4lXhPHcIkfHcR5kXlde4yh76aRd7qhSqU8Us6a7MSJ/mckuCchW+4FumMWhIDGLAUFLWSpw
oUIY/p5Noqta2j4an/4gO+GHE3cn0rZ1o3clOXpGhnl+Cg0QnG8Kuf1QKtgFxZLevDTLoMr4y2vi
4GnASn9vc/9HSyPCJjOpDisa+mR1Oee7maVhaFC3lhbypjv5l5fU4plILblNlf7b8un3mUvrIyrq
tWUADuQw5PucDsNLJCjpE8ZcMlurJUS1h1XtWEOIRAkaNbHdQNr8WxIrOgcHS8smqzjMKdNgquaX
dLGjBdNiO4fBh23rGXa9nfpMx4btJRd4tgSuZVHuF0VVkeiijV9jNHHzH554w8dK00797PTl3pNK
PUyIud0axPNcCLF2gI4RBxa1o1unjy9tpOj7hatUGDHwAx2ZwIp7bEkzBjL6GTaRLKMTYC6A6z6Y
0ph3JxQOS22ZtXgANcRh7vEsulrr2lB1ukniVgucIf+0IqPd84iIS5fk7sWe3jobUZ7IK+0u234a
uYDFFOplVt+SyfPmrVhTj+XMXG2q/kSPYnMhIt1clsWFoOWwiKCDbeNaqKv8hFx8c34qHp5jbcmc
tCgFBdFUtPomaQVgNf7epQarKaftm7ZDrt7Gx0RA8Fja3SewGnNHeGHYAkqeH23H63jEM36qGEMx
20iOY6Rdblj2thrdaqdlTOGUmQ47Z2gXcjGKhgWfS89ENxVxtLwp0lfV6JJ87bynzN5Ck5B9qAoj
pM5Cu/m+pk4U2L7mc0vjlzXf/32AjjHfpXuchV+FPe9nnkkGVfyB/g7GBlYeID17d3A/oDDJu7PY
3RV21erE3pptl3w1OW7oZGpLFlrMxTPvyg34oPhLGf4Rl2mExc+LdukkrEtrduHkwUuyaVX55UNb
tqKpDPE5nNjtr6+YmgbGGuqVHsV3d5Ddx5wByRNgCrPsp4VjHWuenEJlcGsZO0uc8Ss9yISkh4rW
x62devWpZ0UWpv6z8EiF5413rWsAnU0jfroShgz+ajR0UH3ADZQ820kEHwtjvlGgIJkmN7BeI6NL
L87Ggq6VjePyWfH3BANZWLcI0sSjoX2aLf55cRD0uRSBp1JG/mDM8TddKVb/pK9CgmLPqOqSm0T+
xWQxvaHn0E3TQRiORhtC99A9yWZSGiP7HHpkCxqtpCyS0owrRpLdwNZvVJ9Fl42wrr3yiUbasV/s
00ummuoZ2/ReldjRN53tHM2in5FnoyedTUgDJIlY/vOyTbpyV/hUO8aNsM/9MsoNr84pdKzO3tkt
pbzRYKp3qNBOJvzTzKo4cLlsBbaO0TIyFfJ0l3wYnvwYDVt/69zyt4L+umlHCsMSw/9RcmdzWQa/
9tA2N+jczg29nEz/8JMXaxtYahhw0QCossfkg7wPUiw9NhvKqa1XQ7PHrbE4Gmhw7yWvYnC+UMl2
/aRlt7g7DQnTfBuzRVMzayWPo2jPUUT32BzJqygidihswxLaNIFmj9u8Ro4dYnwS43Ie2ZIHkFv5
vPWBaBVc3Z8uAm+v3ApURm+ueewOanHVhEbfToHE9Hmxh6ihFTw2D9ucM+cVKobzGuN33NGVwBQC
GyIplX5N8dhtDWXDl+WatbOBGx5JbuBTiOM9qXJSPFMMIaADHoZMobhYsi6xayyCOrbiLnWc3dR7
5ZWKz5Hld5bH6TcbCsWTtfYFJNSslRbJ+kqFQMDwnJg5Wyc1/qbC+jsq1PwOP9Td0+vBF4/wfa1E
8855eh75oh2axPDWbvsWuZjHsEn5TLmcDI9/Hwy7LQ+JwkSgzdCltWyEoN611AhbNJ7ms4aenDGB
64Od/qjH3NhK7CBkfY5eI59jVvTXPmv3kxGNJ0p88SIYAI1delfuadR/lemgneix869+uxYj+8Vr
uX7AgRXoppl/NQyhirOSp236hTQWnaRbYDzi9tR7i7hVg/FRjxXzs7Ec04ll/gL9KUxzVPvabHk6
5gYETaMqCmUP/Zw2txqBeVv71JNDTCUCsnhMLnPylDY2gSmdP4p8Lo/9vELA8We+aHlDhKgjWlLM
/tm3Y/OjzQHj9LTNTvhejDS6Qdot7hGxvRdZLpIbjDFgUMYx+I8TakcZ4Ssxf0JneOM3wyqVviW6
/pkuVh14OOkeGsHMDSw4Xl8VgEeEAa5p2i2JoullHNX00tQ/aKEzDsIiW4YjYjkNgrpnUhRhoemA
8Kh/Z6oiEU4KDgzyHHmXski1c8am7ZKU6bWKKLMVmhe/TMYcv8SehYtJDfIufVpyDeVhvGmVO10H
68WpLQZp3Ms6r3nMFslyQvzpQwpW3ps6oXEGQyz3ltNojc1OmrQOmCzgHv8+5DbXmJH7KpBGeVoK
p36vxix/0SiZWxo6eLy2jchUUfW0yNh7gRs5BVHUXGwHTcvX52QTMXrf9Em3P8YIUmAjQT65MFyN
QS+xz05Qh/LlgcEMnZEQJPUC2SZNOj1kgysOMNaplFt3gW5UvTSmRYdFxDiCaGueW096geHwyXTY
AXdQhDg31qreBpmMjarhBJXtgrupd3nn3cQ6eee8TQZuEd9OWpybhX44KpFQPhQrRqyd25Jk10fZ
YxGqvSckRPo8SNaRjTTnkCfXPBaxC8+h9H/qeWzfJ2sQWFzZxmq5Nh3YU+gb0mLWXhcxMJlWfVhr
73e2dFCcxuO/3gQlaQFbTO+7XwzrZCKUH/MFE5lUPLhwa4dNqpXyzjZ6ulfK9tAVNGOvp7K8Uszw
ZZFeJPuXC94uwEazbue2jXO28sV7kArY14pyobSm6aXAmoHzXzePOTdZgA1s6vo0VQfRp+N+dI0b
r9Xqq9UBTehqvPeydSGOk50cl9bZtcIug9KL/XssSAsmQ3PuGq7S0ItnlMv5T1QPkKSBThKSIZuK
BPiZBrmJ7BJjEQ3A12vnulioWI6441oVV6uaMKsa62RvF/En4VU+Q824WpXDPrBU6tEnuaIZxNK/
UvhO6GvTd1k4Dg6sdi3GmHjQBU8DjPttHrS1xjJwIdBgYfTOFgrc89H5BBFy8Jc6mHv5PkGmupnG
0D+ot3yOS4Um3pZzCNHFOQkwCNiH/RZiF0UYEVSoK647/iQhMRT0jr1jNZsc6BnUCXRxMXAWvX+l
v3AtSpW/MSG8WYyBm1klNVeN2gtrlDDbGpnc5NBfzLxrj2nKqzQCzWfXJnuvqnw0zS0b8/9krLmn
uRBXG85Am2bWUxZTGnbjdx8jL5tAPsm4ercpymqSa1G/t1dvr0HayuX8YaE4NeFgw11HyTM2usmc
5PlEZguuF19elaC8c2e+U66l303PHjfcrj+pcfB/xQRqN63QmjfL6/NjMsrVx1F9WKyHNzWxtrtn
6qEzOxhGC4UlBqTxfbWeVNLL3waZ/zeuOLdmoFAm+Pc/B08D70YtCRNVwY7Hgj7tDsOJdsv0Gq8f
emt8cRxsHyNE6ICqgWvtKf2WLNZypLUQuwLgJb1Qr2buZFcM0aQrNRtjTee9dBYKL8WX03Z2+JWi
ohUkrocn7eRaANFQe+Q+LYFIE0n9M9MHcXMnAAyiLPwTRGaCwq3+VnYGHBqR+y//PsQTibluK8q0
/kEHTL0iWKMjbw3thbLFDsdbpv0a6G01BNXcGsto2ZhHriPeS+lHcCiIW4lKmD+NcrJ54Eb7UCbR
O5jc5pIk0WvrqffctKM3U6/L7azNM84cywndfhxephlXtcc5S83qYyLDHpNCOJK0wYuBoadnT2fr
fI6S0iwRZfkTHdsIhZN1G6CefdAo3YbdDSxwGKJHXpEyQSobYTRThodLbpeLrr/rXWe/2MNzTrIO
MJUWfYnE5ykGmPmEhTFgBjLKwIUeueksnWrgHgpO5pg/Cn98/KsrK6Yuf4214qvKHXuPJHe3ABZn
4pOdZE+iRlRwnhZaCrHgBHwVjV1rxhUX6Ml8jrwcD7xInHfBdWR9je4gm7BjaM3qWfcvE129DLfR
tXb0MRAWIuRi6MkPBrojVuLxLcE6v3OLor9Zo/PduZF2pYqUwpyZTZHhT+JUDasE5lJhNgKZ/tL8
O+GPN1E1B0cnneuY/XRTWat94CjF8YcWjRwEam+umsChyJaMPsXukUPkPVHpR8YdiDIWpMiibI9m
35S3dEb9o9xko+nWJQa9tq0rszzrfX1RJOcftk/h+pi9et6uJwTzEwr/pbWMv75yvQufxAXVo7g2
FGkhV6CWWCbdOjptpzfROvhDafk5ZFzCDJHVbw0KzdBKqsM7FQP8zJvLpAnriB1i2OEQ8B//PugT
eLmsOBJZtskkUvKKJjHqSUKOBGPcgsp2xRqqAgMHClfb8tb0/mFarPLqkO/dSbpmDnq6fCx4c/a9
Q2N2y62UQZX3eZOaLGfa9kHG/DA2rn1NVoFZ2SzLUvP/mDuT3ci1NEm/SiP3TJA8HBe1oc+D5C6X
yyXXhtDIeT4cn74/KruqGg1UAbVrIDPujRsRUsjlPIP9Zp9xH9Myw91oDdpOwndq1bUy2lO4eOTs
4W5MnsV9qsBXYzVcQzp8ablTQVbXs2vp2Bu7BAma9AyKS8By+9oQWEHFLGzmzaOb0Msetd3GJRuw
qfVxWlR+Y4Mi+J06yjCEhgOlL1VSFZaua0vbDRyv6a1qVQiujWoFhCzktLzxg9xcTCCXl+NgDZ8V
nWAV0yrRTDoFp8LaZkaPeyWw6Dtmeq/VGQEo2Kau6ZyCGhpuEjY7pkDFxbCTDWtohANXlKfR1Ucv
R3zx4GlKrM56eO0CmIf4NReMjsI1KXv9KFJDLgreW9xkCTSahnweC7NluAk7hnmn81gnWnUpLOvZ
zNvwHKvjTQ6qdcqrjt/gMEiheoeyQpUJeW0W2aWJs68RJzB7iBFv67ZDhcZzglekflSq6o3cm9iW
okwoyozm2meYTKhxa9Xq5VVKI1yFkRpSsqpUh8wsaqoRUQAY5GyUJFX2TtQqe2v+oXIpAejniDiW
8ONkpaCSECclxOG96uPz6WwqBMZEeQTU7D/yaxl9lQsnGkBr+454nOyk2rp4TRt9kIe/HzTuhQcK
kNq9WvJwJ0W0JqcE801gMyqZTDwMzIwe+s6E/OqgfFaOtDhuT8XWLHBgpHkrLxJyFJtqVmyayVdT
hpfgSqxkejQZSBIxlVedRpWlpsC5IzMlrxmeaPxHI0N8zV0FnUE/JhCkdMlosFoXkyMQx02xG/Tx
nA4IJ0PIjqEV9nioLVztZmU/TwWov1jrb4Gv1Zs05K2Va+aLylj2aEcQqf5+0Oef1kq7napW2RaZ
zebxF3pUQvRFJ89PDeN/cAmLDMDau+u0m6I8dw5VGzFfi1eU5atqalu/xJNbM/RD9aEtUpFMNpW2
8Nwg+E5NowD3yRQq64TnZ2hDKCaIyC5Za/uaI7cnRsTXOhraohlxkWiQXaK6oyJDL4FhyuhV6vqW
e81iSPzfiY+8kE2eAIsEqDD/FlQqzJlV9pPcqsl/y0VYMcMpWzaQSyKouFEqJoAEbfpFGJollVQE
WofyGvfZbWS4yW3KWZCIAILW4s4gae7R3OnQUm0B6XTWleJ/zX40I0mOeebfnSI4WXNMR6F+OzLI
X4IIf420aUV4kvzSONZgEaZ721bHEUs43XdwPuIerHnI4zYw9Pc63jSPEVJBDmgLb8qikeEbIcCT
0Ks7J2kOOgEnyWolpbnVI+u9q9yXtrYeEPb2DRWwMfotZ8HNWKNiqbb2GzrymWDVPWfKgqIx4x6U
q2+Xl0HVaTMoFW6stGrSv3FnFmquuhR7Vai82CwRrK0E5sXN8LWHcOyv6LVIiPa3U/nDLjD10iuz
nrt+GZGTxH64MnJInmqX49Q33tvuye6tD9GhhdRVQJ0Dk3/cbYTYotFaDsYRWh1yjnnJtHQnk3nw
hgLiDkclCD87cMmYo0kY1jMyCxHAMysdl8pbUzefaZJ2q94kfq35O57QwPOt6EsHEWQM5etYgpI3
DYODVWi/aCEnr8EJTiJQTn0/ObDnSowO+kds9/cQ7ZorEasAu8h+dIzXqGPwjheDTzCrbTWa0brw
x698cMTOZoSztAxY7fkwo/OG7twjUq9Zuk/AaLGeJ6W675LRACcQv8mYlLoaR5wPIY0u25gRksnM
lbSfdkmS8ge2P1OB3D1rlh0y0OZUk3BViVWqPieV4uhmNZKxfeLCyICKuetdA0qwFEPrL/JJvTET
DbZMcJOZOL6M0jadlTneUlHGFboyW5gIDj2ixNW7uikYXQerKNfeaRO1DU7QQUCB6YD6zdxHQ4bP
Hc/sQibgUftKu9kS2DUPIddBbQJZ0trGOaN1wtXSb7QeQsXW+CvC5oPQINsB/5X7NWOsfKYtdKc4
5PA3/wdYllg7DaxRPg9W+neN7nC7wCP4yaLsjfZckObywLtwkaguRlk9vqQ1DqhifBmS9HlEGqgY
xrTwhz2uVTodpjo8Wq9OiQwLj1jHjtLCZ6Pj/7q7CDCn9iqGJ1yRr2zqzC8QJMZftRVH+BEvhkHZ
Aiurib3070OEJXftKE8vMfb5kX9WChMYQte/oVnvR7BTtEdfcXpfR9H9prq9YVrKDbxgQtMSz6S7
g9GQLBYlfPAFLfWrJPK51xWGp5tsgtO331QXZizA7ayGksI3rRrfqZyFOCjsu64ph5QKhjDvd0Pl
38tKB3SSA0Nws7NOttiD7vEDDOFVl/Emc6j5EeOnxTmTo6m+M7psk1gMmDKNOrRJiiVeuM841T+U
tv8uI+PCaZgba3V1uMwjpnWsoIqzFWb7njrDQdTJY2P6zSI1lXvf2DuXVrCFbprkawKYfH3MNauE
pJOn6ybQPvh4rfvDfe8HuM1FILej16/cal6i4yDyZOjC/IzO7Morp1cfq8Bm2XTWqcOTCo4B4f4Z
+hPkDwN6c0LNhflClcq3Dxi0pVYJZBSynwbtiNowrFlWaX7mRX4V4TuBggMG0he/NL79sHs1QmWd
ZpLMZ/MII++OCLrjwrqrqVXxBp2Wt8Ye7olv/YbACrjw1tupj7fI2+oyDMeYKZs8mIN7M+SccOai
WdTAMFLudVMLQzTkSBal7onH+jsKGMmORr/peufkPE6CgENOss8LeYIXzsRNH3mM0qsEWwgPl2Gn
Z3Oot+1UHh1OjN7fhw1jfaeKCq+2RTEDPsnvqXzqgEUDhql+i2H8KqKdS6c8nXMEnn27eWgBvMAU
CxZjYHN9zveG8yxpiwpVSdGh2/8SNT5x1LmAXqa/T1fvsl7GSbEesvwRlNAb1A08CS1N1COCT8hc
v960mr0eIpvrJgU7E+dvWj5LecgKhaw9AMqGDmFTxRkiztS95VV+5MIFpwNBLHyr67viT0ucvCuV
O1lsWaea8JrvpLs6cY5GSvkic8NSZ9Y/vuiSFYT2lrfmpvTto6UyZ4ktsjw0iTPgChdO3SHTMSYp
C31HUziMfJMiQNNJ79KPnqaM6UA1fZOoQzAwqSOA+vPlTPoLKuVnXfj1Ypjv1jNqFVMjOkFDGgCQ
COYm9xziVfeSLBzwF0PZ1UJPlCAkYrlRmM06I7X2iLeVDXulJKDpNOTmrZINoc32mpF9xBnLukxX
k65ezdp4QBgoND+ALw1SAh/+JcLGxKuUq9T6DOJG3mj0Ytf5mLqtVsdyIYw89GqG4rS0Th/xis0r
8cJePH8nar+3BzAn8XinuOsR1oz0HObPQ8+UEHgs7BYSc2WMWW18LzWW8j+Iw6IwCdmn6jY15bvI
65eojj+tEcuCwKnV6NGzEvP2d5tf33Y/1AnnfW0v1VS+MDc4u1l5quPi1Y4eIbct4yLhn+mbwJN8
w/h1qunEbAr7UaryuSQ5ImufZTB+D8sO2kN4SCNQblpySXjLtC23F0M2zw6ZmaVZvphhf7Zwc5Ip
vA5gVdWsO+kGwdZAigvHnk8duEomKx7s8bmMlzXNGn42vBOgDIgOb6o0f5+yrF5EePAWdl7vYpAB
FfXPPGHuM2emF3Qy9hfhsv3Y3Hl99Vka0EAn7dpgtPGV6csMk3OSTRvYNO9urL3oGkQwFCCr4Url
wkryhNo9jRPXJHO417rJeyP13/qn2DWulWt+C8xcXtQJ1le6kyvxZZkgMeOdCPIvNcCe2Td1zeVs
3GPeJyRDjxbbBudk1TWgMMlg0aJ0KDo9viblUgP6GgUFw4caLkq1uyOTYBB0jO+iulE7/sQ6dTUz
7UGaPIh2TrWkfZv87oZU866N6r7Rxm2Jyu0ZFpplwUGxiX5NkXGoCtOnzqHkTp+foFrcA0i5ESoj
JxJPTMNHqJtbtwMsU+jBUxiANlH5GybKSWvl+6iAj1CV6t1Xjp3Ajebr4P3sqDxljA8sqbyRn+6A
RvCKpVHiTTZg22F+J9u6cdDUdFNm0RcBAc6Eyhej8Ce50Z3mfQhd0knuhbLEA6U7h0kNiETUeI5x
57R2+qohSPYKO45pYy4NuuDkDs3ZquOZx7KzVeeuZzaaldtdQwF8WR+PFgwoxlb6rbF46WvYAiW4
8YI1lDXf9nrAOWg9PJKBOq3QhxlaEOgHMRITI9EZdjcvCCAfiik/6orwvlA/J0xkU1X+tgpH7X7C
Jc7oY4OhktWqToBEwEGPhuw1d42vODe/NcV6UFlMhrF/rLlO86ZRzlVsLij9JKKZlA8EIBd1Vx7I
htBLU7301fAZ0APRxuTrnAlbgyz4BkkO/Caz2cxAbcEpcEnz7gHB+BKlhJetAOIuzZUe0o4xUT9J
l9IiC7LfunKICApMlVwuGnbyIMvfVLylmMPJXKpJe0y7dFNLjaNvP7A0K8MCGRV4oLaocnT/rHY4
kIry0zTzTTWpwuMCwnc8qXe9Cx0OSDjheUnrcl9+JTCbesBKlIkQfx0lVxppd1+avWkbCPi14v6m
2Gs8H/y4UG34Qu2PW9LbSb/WKe61ZZg7PMIgFjy1/Q5VTCJdVHww7YPk4laUcZWPeUvESdMDnNuW
TfKLhLqi8Z232m9t9qGj48CrzpPLmPNlEOQGQ8s6PDrdb6jz+zrSQRAqnM3QSxqO4rD0+olXpk8p
gE4/gwoPzTQvE/NnHtyWWK3y3IfERWm8/Jb+r9OxNk0YPMiLE/OqW5MZIBHFwOj3GCTgmpO2zAYy
12UmvpUmRYUcVgo+NE/UxZtbjAUuM8ZX8aR6sdEYfODwyW+rC4b6gRecT9XjTUJtT6RKJ53QP31R
Pk6+8+HaN2YKd1nA4g/geyGB955Q0hCrpkoWHX66Ej2aFAIKXT2lZIqWemAzvdmqHcMqw8E1aFIY
4Jn8BOcHRRiLsGAc7TgYfvAMOTq1qFL91PLg4tOm51XcFKow22EhiL08pMYFntRTwZIQWv1FKZub
7rBBDoONpeNVKC5mo5UVB89+NeAdztyjws5E8mevF+MNRN2651Sfx2AeAFIaZvtSTXxqbexuEueH
avbEPDRpebGa3QdM6rID89DlbyXM+gV3GeGNmtyS4OZJpb8V/8ZnaJLizFofHhqnqU6m72loP1j2
TxkPx9bNfqtBXIiJv7Vtd02S6hyY5M59dzMp246SG2QvzKmdca6j7Dr2eHHykmjfyJtiNG/gvU1f
3uKSTlhO+IG1IZRaBdbZwldLxMdANMmMn3zCxZp0V2wlP6oFMdCJnEen9XnSyB8SZyldBo1MNkm0
Kjou3zz2NCWmoTN60m28geWbCHlrFmZMelOCSXJDT8e45ZEsjziu0JIFgRHbK9ejZrpRUXcjrzwG
V4pCblJ3L2CxYvzrTEcDZ1niFcVXvWxHloPRkczWW4Z13xHwFjvu1qrOA5mNWIeL4pSbIYSHdm+M
O1iAOMGB55HR5Axt3xrHuQ968kzmCPeg2e5s3To7MUMffGRAn3r3M2LZ6UyJ5x6eANi+/MM25HvX
9bxh0qO0KSXt3cfWHrea2gNAE0+8mIcE9gxKmnxLwupqpfIcJLtGXJF7TxwRvnS3CD0SuewjvnFM
0l9r4jYSNu+m4xdeyTvDrcBjM6hNIcaAfTiZbfFRpBgjsS3Cbq83Gh1WLAW0i4TUS5INNh8aU7Ak
WWjwerMDaAhcXg7U28xJ3E4AFAzsaFsXLwROXmua3OYE08HQ+S40EvZQFivr0QSOY8q6XHaCxr+p
v+i59eCWBBCqfpPWzWJMSMJgkWnV9hUC5c3XzFNc9x4JsgODiuNAB+eSUvAfrKNqpK3cwkHKsHcW
mNMIb9EYlmcise/YB48mUUZA+0e1VZ8rZ9wYcxwp3qqDOE7w0nyt2JAM8pKZm8KnjBwu9XI6qjCQ
oECcdX1NFcXLQFyTE8rWHvLdQGocou0Rdf+eVGx4Tcta5VwiSszAxh8cTjO2yA2ccZQkBXSXMuyh
M1RMCuxA2rKHiKgQhlufKD41eM9DPXxibjmYOiEEacYemCk4/GX06LJCjVYtULcEFpFwmSZYUGla
oE1CwrDryWKq2N0X07xSwQxm1bOvqR1RUyxYCyk72Be986tiwmLNZmtSY1zcowozpqF4qFJqQPLa
2hJAk2qB2I+ay9Csowo3vDM5VxZ//5VeS5Kw/iGoydUAVngTcxF8K5kmUujxrMzRWkyCJF6t5E1X
m52LJ2e00o/aZSNtqux3GrUb8hAYgM8+cR6TPt+bdv0EG2HTp9cwHbd6NQ+SoYZo/l7I+IWXMOQB
M66tzSKehmIXOcqjHN96NX0VmXPB2Hc0tOAG9mkdB8VjnMuPLGCwo3Ttu+aTPvQrf+FYqAe7sByP
mg+1rxXxT1grT0bav0eqvy66eSBW0zHkRziEO6wmEXJIJDgRhJHz1RZbK5f4JZqLRm7MctezdXmi
gMct5KuY/Va9or0l7bQtdH9VZ9FdLYyrkymfpm78xLl6torqSZYztYr5KeU/gTU6K+Z0azpP6B1E
aXXogZHcdMNQy2jGbIiaN/voTxoqF2FifAm+q87Ufxqacwlz7exb5uNghec6+aa47AT6aULH4xGd
DOMNK2EfYF/AxNRDNei9qguC9QDEbVGmmzFzl0hV69KhwkerEMKJpzBMr6+pT8tKClsKXDHJHzU+
tX37UpM54mLXnPOuXeUc3Ud56mPisUO1z4J0Ba0tWkyIruSEAAWU8pVKbJPkOJCUAeMYbEmBDEH1
QgLwLlM2TKdCtBDlLNXmG0PIYuQu0OSUl+fO2rKD59gYrytOutekLY5RoK4zEXzAC/U6x9n5zr1u
m1sSMuOkrD5ZKLZ/i+E0lan6W84cDJExGTXb6tnVDoRX7rnFfp/ln8ZEbUlRhPse+AQWJfjPFk6a
gIv2cC7O0Fcewkl7AjnyWjfqoyuNc5vcfSU7BA3dDkWBbsi0OdKGp5gdybLYMiXD7nHCR86N+MVF
wE/z4SthjOL5fFRsJwI1JqNwfCKEqya/Q19uLbvaJj5HW9V/dWX80DX+IWO8rsRIIwhoujC+3FCh
VD7c6Gn6wKPLMVq8RKQRYlM5TnH8a/c9euonQ4sfVUL6zeaXAwWbJdI85wpLSJtUt0hfjSlbGugs
Iur18Fts2ddf4c68RhBSx1bbdE2HVDyuOhMtwrpgmNmn+k8Thjszqw+uFj8JJqwDVEfDH875QC6M
W5OJrrowSkBIFDDBCC2G33miIpzsq4JXAvKKQ1Ua1muzbiSoEPK58CSPIv5qFfsljouP1hAPYd/N
34OPilBoAeyqx+GgWbS2SNCcuMsqNNC0oImjo/EMJGCg1r+mrbzOLdVpOawHsEOALp4RGi5gk++A
qtUqO8pEe40CVEtFEW9u+Ah3+LWvrZMu2xdATYWXWiqcSH9v6621aemOx4jLO98d6vScR99lQ24Y
ONR4jLQ4Jk9Ms26S+jAzKjLtqvjNzYpQ2Dhs3NquX7DD/bQ+3nWFQNex7OS6qIriPbYnZuw/7AdM
+SoDg7ll4cGfuv6gMB1ac1hvYBWUEcJhknBuN+Pr1BEAT3s4aFp4YXpQrpXsM2wDZRt3HVNt2+Ye
BEKoSLLr4PjVdhDBoizwXaq1Vj9qKOWLADQm1/6uDmuaYMAcpVmrr3yaCQ3eNq6GLYA37P7vhyxL
9X/9mybdlMJ0jFO11td7doNq3wecOSV/lYXq1tOiz3jaOTEONlElrOT0kxpzfZ4+/4C3wT807IUL
MSbWAktae6jn9rG/f0PfBFOnT6SahpQtppBUm78bwGoOtM6x7gV6PK4JpnxoOsuQ6iprl8oKMhd2
RWtUWR38NCVI/58/r6ATLZ0QOlCjDWdrNM8h/fNF2h2dNjn1mv+qgtrBzu11jNswHjeQnYvJphhx
UzRkH6a4Vzx9YqGysGWpMQYrLcEfbNvfvRIc42i4CyNrAf/ayWJsR/zbkzyZUMzJyeAScvFqIVnJ
kMI3CnlFkhwQGAk3W5gW00EsCgqE1qpb0d+ovgZB+EFWFiW2Vm+t7t5sCSzKNZ/xYKVYh4jq6mr+
moF0ZOhMUFJ3Z693qD3EzacPYGLp1lHCvc76KY09Xkl1ixM3QRIAmQrPzEmsT1Oxh0WBLdGLq1/y
NOqqz8RT7kzPKpTUSIPz1MJByakilcYu0eJmOcbGCsR6v7AVk+4zWRH34KE1JuUbS90nb5yGo0ux
xjPSbmVYAu/oNCSjbj62U0Vu2cwec2E9TmwlnOw+8cA/Q5l/6wXURehW71YGUWZsr+SuMWj3KtSp
nI0wdTFIYb41Bq5qsYZ9ntEj8lG0YwT41VTt2ZGMkEQ/tIuVtJyDihUhBLsKKeSpMgrmL8R5YyK/
kM3vZcNzO7NrogZQHX8lN9eRknL1gq05I0m000XwCYE7XVoKEuiE/4d8uX/wB3dpEdJe/31fNbUl
c+ukR8qynotkQlbYw8xwIITAKJHhd+iqMxpU2Vb49CdRr32FmygMURyvOvIqe4ExjsfSWTbMZuqh
ekVFfzSqB8U3bRLy2rFi8yRXxNmGuCf+ynlAaFMV5AfXoaF+XbP9vWoON8CLlRc3iISRe8sb61r2
/V1L/ReALelKV2gol7x8U8sZUAxAvlFzEaoYT4coIorfvtfBD52BCDVu/Fo1Oa1vA1bbnpOhF7UW
bCrQR4ycduRWUeZC/Z4KgxMMtOqENnQf9sNSqeu3VOWLKwkNt/c0GcGAxoewKNEKGvlbKH281Dp1
LfWKQ2Q2lUTpgoeyID6iezY8u1Xvuj0HVWWJtimXdvkTwwHkpk3gpMx4LVHtI19bGQjnXNbYFqsq
2rZIIwuVdAVBxIDwkeQcrSoPfjidrfwlDsHPTcPa7zCcJWlJkJ1XYckGny1V+Dj497q1lD2e0hTG
UOnXX2WQrPoqOABDsvZJteLi+hr31M+i3S8xASU7bHxXDSPToo/WQ8xslTJxD/bPNk4JehnkPAqL
YYrqZ2tDj+OlPYnRA5+NpIoreFeE4dEx4gOp5+eGTu4lJAX40Cr3NztlMhfZDF/xDDkALXOXAur+
L7vvLzmgfZWu/HLKFoGxyiE+DQdGghQJztKPYxvbWC92PbksMJ3M4dHFJRPteQrAwk0WBisDGSrx
RdR+YNQH9CpUGiwugzutO6muEUyocTBdEhhNXqMFPChjDgMGU+Ud+8XCElr0Ito7ke5mO80neGxQ
m3iA8xim0LbQgFbAhZO97k5fdhGr63jIp4WRcVUycGV0XjOKYO00Z8A5TKfj1FgUHDWWCm4ZDs0Z
KBhsEy7VKQuMTs16wMjrJXmlr3EnBI9oe1iy7IDaBLfA3B1ANhTtRLnTFO9sJXxppsJ4SGOV7Kcq
DhjUWD8za5ORM1kNFcUPxswAGRDZVmP7J144QBnVZKkF46cSJt19LGhFzyGzMZYVhcUeQP/CVklo
iCa3ctMgny3i3BgP0O+1Q5Hn7yMj3oPVml9xXOGIVbjTdTau62A72UWzaHWdJKnjBxtXtBX8AzZV
dj2xLFWD4QwVg5y6tXzux8kfyljPUEQp3/77qdXH2tKS1tM/5n6h/1ER00P0VRdN8Sv//th/NCb9
tRT958+uRcb//tvf8l81Ov1/WMSED+3vhfovipgeivS76D4oXcKdIsfd97/94+9P/KuDSaj/1Cxh
GyoGb9XRVPM/Oph065+W5tiOa9m6Y/6raOnfO5icfxquqtGaCNXIgKdJPROkbBn+2z8M85+GRVDd
hUWjGcTjtH/8e0XU/2kxav6fn/+vvKV0OYLqyV+Mv4tLTw1PXkDbOn9VG8uOwwekFcDhE6nCmX/9
/+qxmfohoHMd1KLo++CQxAIvuew4RvLsLFWzHJa5iKt1o9XNynTx1qgkf1lqQigkNNktxRzOytoQ
o1uNMzwfOrHWMziDPF6SBURbN37sUxEpsrVm99jtyQSHPdscjt8HKwz8he00xGFJYPgjCctBt8+1
ULbSJqmq5kyyWL4e6jdIddY+GPWlRU3m0jeIWiEU6NSBLB2Tk1bTDTtmD2R+TZvmYh6dOlCpfrOd
V+V5LsEgymQj6huk0SsCcQtiuEuBp4h7P4NDvk+kj5VhOyQVBpTYs7qpffQd+WOYubJW/B4dJ/9G
u2KqNJTb3E0fEpsTYDX0TPanbUB1DQC6qyXdJ0uTt4jjg6ZBTyjmKmXVfyyn8Y3Xk5IOpbbJp0Yv
XHmtdZs+K7JDQk6hqAKY2QY6bToELReYVFFjakYGiTaOKJIJ63NtnNM2wCndwFS2GtBPMXfmAkd9
nL81GIsdwti4aEm/2Vq+5LiUrlq1e+tKQnr5jMYP0gmsE60IPiMVc2DOr2ENLlp9n9s/hrOiZTRc
GTSpei3dLU59y2LH9kI9oF8FukSu9zVcevXallW6JbfsZR1ddXbGqWjI62/N958HJf8Vos65C4+f
GOU+xmb8HkPKu9twx4lOW9c+298IJ8qrwV5AAbSBInV7EMDjwpwwodTFCGglonUXMdZXGXUHkskQ
YKJ82fZL1SkXZARTmFoM0KYhQ6TKDiFz7bXKqIZXjIzJrFkw+NlNKnfJAgEwFbrDGJkhdIo9FWrk
ANZ2ErtwNnnEmhGv5raGbRFgd6j9xoSXjCmot2lWVTFzbse5oFmPp+AREjXir7OVEpdrX5RMmB37
bFU9UP8puXdimohqOmvFgKdlUqTtKXxZC7oD1pHivI7j9DmXNy+kxuQp5tK7DBUeJDxu4xJ0S7ky
QSKvasoA19IkuR7b9TZLVflSH4ktHIAvTLvEosGwjeVrPw1fsdorpwyIDXOlwV8Okx4fGBHXF4Oj
mhE/VhygPxK6CwuJvJcpbrOU+QiuW8/tdTRYmxr00Vsms7dJg0yikjr0AfMvTCZldea/TnVN+His
anLo4T57wvul7kkpYulP6ulSsgUGjqIujB5sfdap8SMeMWYQ/Yom74tGSkvnchJ3wComPQV2L6lU
TnxYEBQrBEurEByKu2NdgaDBVW2SlV1OEbEBYXFMwQdztEMVmpnlUAw0Qb6PzL1iUo+K+ydihLlT
eoMoM/1h4WBesZLTxuGDvyZ7B2SO42TfyCV4vZ4jTwrMB/P4v36QksG+PTojiY4asI7tbvW8eJF5
eCPHiKwK/24Uv21WvmhB9EM9ADnNzsTnJCirwBGA/EIIN6HLjskBul7mp+8SzYfItsVcwMQ15G7x
ZYi1nSSdh/6MN562NHCk3E4kfVviNJUWHLueTZ6gzRKtiUZ3kwaJnGEd5Mb3hmIK09FOhRsw62w4
Ww/HSUMuClP1oyXkPilUTlXfcaOj9xapvwygpZmhPveHEisuzRvzuU/bGm9tpFt8mmRvg1bHL2bu
DGgAFO69CalxvVoIyiY9qYeAwsP0VI7huoRygjnBJsek+NiSHWLPAJH5Q3NopKG4IxUq6pjfY5rh
S5vgAAFZp6IpxmNJ0SyRGmPvUibQN+ZHF5GIrT1TazFAgbkxh467j5ldQz16FyUlpoX8pZ2oYAVL
djVhfzyBXk5F0jKkswj570EPgqcodW5sSDAaZ0kx5VnS+Pu3Ag89ItAUu5QO5TSRBsx5FyREfxF/
uQ5KRHVkAU9ZDtw81oLEWjACYM5a9+4ICLB2Ig0PLBQevR61kw7lM7LCSCyCcz1HLcAzgY/xgQ7k
fW4UgCit+K2xeDUg16AMMmrKC6SkIfqCQBReleLFdYdi5wc1f9SJTylpTih6krWrq5eRoIjDVyxn
pcO1n/0VCCmWOwQXx9A2iN6fhiqaZd3pR4RnYCFZejAql6Mxks+2oep1zNonRQ/iq9Kmx6xnWlga
HIp7259w58tXwA3KKsl1k3irzQiN3Fgjx2hhVMUTMz+a7G2FM67i7BCVzu0PQ+JgmaU9ZQstcV2z
s2Gv4bcHqE1ytqNarauSazWZX3ZJjLYocAZYOJiZWHlWFEkMh8O1LLEvZz3m2NQGHCjEG4b/pxY4
zjLqyyfZ1i/0NS2Y56x1X56qAUZyxBV/jhp4HauEh+cOsAu/bvQ8go5ZLzGgvabaVpHy3PMF82x2
R2NUv6qk3lJullKBnURLxSwIA9afQcv4KjzAx4aMLD6sADRFkqmvTWXcSwl1s3MvVka+mFYpufqO
fUfZRZ356dTGRsTwhJzQ6hexAa+QzZes8dmUenSiiJalPzsNFT2NgBvzvqAB0sohK5XQmEpR815N
ObP3DqxqPXxm7IzDIbSfQn06mZR3ubBlt1iSR5I+njZ/pnY2jI5MoTaunBHnA/k8rLcAjh2GHrMH
qoJBys0CH5EARp7FPexRSUlPdRZtE+6syFpCc+9WJGe9RJnOSkd6C7ZAhPW8praj7/35REMLYKiR
OtVZe0Vv0OSCYA40IF6VBhc1jv47kthbJ6yfpJx32CB8LaroU9Lp4WnDjNdE2Ze1gjmROWkI7jeA
5dGlBG0tfXoigsddThPaKp7dN6Vg+Mg71zNMpMOR1hk3DzHZYMNjIH1Vau1qoF5Sq2DzpZbrYR5q
R8p3Tdo9cbqzbhXfoo72gZGry4q2LzeqT8pUXgrTEbi38HdM6iapcnNJF67cBUmJStMsIXdtNTlt
9RR3OCQcfYume4g7+KC8tND5fIyz+f8m6bx2JEeOKPpFBOjNK02xvO1qMy9EW3rv+fU6XAECtCPN
zHaxkpmREfeea3q1isWTZhLxL5JOedtAGx4NdmGm9hzo8Jrb5LgYTyEcDSYD0Z/VlMtm0cu1iUxT
KBhcohh+F4PikuF8wt7e38OZkWkZ4/CGnG56oyqpSHjL+mrGgB8Dcwy2ahJvSkKxZkyhitiAzLO0
jR7UrFaNSpCmx8tFa6eVKqce4xyUxRheOPQwSmM5skFWqX5f0CpN5eQnJTXJjsU53msNs5COsTzD
p5GRkiE5MnZafqqPIrb46aryqUiEmHAMUFvJlS8MZUWLTvgpi8meWwPvIX4YXFhKXn9Z3WsIpdhR
EhT9SmuQNYyBB8EJgoiSyC8atM1o/Ok0wZaZHMPJwIHSGRtTW5XCUYouuGCVVJhE7OLS4+WqXlqt
/GjTt4n2patN1WMs4gvgsY+SlwT06fi7FPtI7wybizIyeiv+0Qy8jSUjIwpdXpA6SdECJfN7lSqI
yMrvaVKzQyNZmSuyfoHvtscMTjYKZ6du+2I/lvNBTg3LAz3QEaAQYYjX1ojOAlWhccMig75eRIk9
SbArquCNqzf/jY/VGRhmZwLGZLEYsfs4GXB3J9JXliX3gyXtJRfGo04vsPcTbDo9cwx5EAUa1P2n
mJCrVb2IKr2IwOyLrY7hYsDEZWvqHDijCac47LWDudAPSuExm3wGBjgo/RoD8WbIvA7aX+zVffAt
yUp+IOhE4d9aNrReonc1Th5zr7pYaTp7BhS0QV7Nl5ji45/DGu5cmzLqSp5Bqx+1EJXVJIrfs3od
kd47tAIRp7TjG5FR6HcGVffSsd7lekMj2UTdIaQXw1J2WlIPiEimV6F7Shro/jAZSC7j/OxMrk8J
Ri5BJzei7MN7N1G24AqmvIzjwQ2D2ILhULm5PH+T/kFnF/DhWEspowKe9xjwndW5OhK6bezEttDY
pWaEYRlBXjE5mYqVXphjeDVi86tWRa+d0E/7RZN2Kgk9G8Ng+pXQbpOFinQuiJvEyk8qBk1KpR6n
NfDBv966qtb8NbPegUC+9Agk7dYAhRFm5atIsjx96YSRea91HoWw07RJv1JdX5JKzl2rQneimc0z
ggjqUGY1WEcuijIXTkf8Xhgqj6LlcEClr9hTUmFWEnhVMaHQMPSWEXtWA7JX6TEV0n6MYzrnZUO1
MyzW5yC+JykSoq5RoFyt4Le4SuAa4MYQNG56KMyJvYiuo94zqM/W5ZBTs49jDqpSOWgocZe8pRkn
Uf+WUDH5HVIz/oqW5lUjTon6vpgzbATCeyz5fV7/mkWBMCxaqaOhFHANBcox4m3J70l83+CtC1T0
hWJi0E0T08BFjYetHg1cBdGT1gByk5LZShjCoomYRsxl7+ehdApltJucrahYWW0uFLSLJWBeZC7e
2IDVQVbp7IKKdilxo9hKycW9K6zvwSQHAKmoO/KF2mNFvS40oApDjUsFqt/KsBhwLto2I9YFHXDB
HyuH56wxl1BNImAMhYq5QNwYMXZfoQFTh0LPnJDmN5t29WvIVGz0fZc94y36rUE2O0oefoLKR2wK
DS8vyQZT+EenQkihBuqacqo++z55ny30FaIi7KMuzDgq+ShSWB/15C9MexSg9WPuEJhNebTCDV86
3bhN2rglx2pnNOPWyoKfSX4x5vacNsVnMSqwCMEYCUCF7RTwl52YWBIhBVOkyZSd7NAgry/AeEWI
NDbB0W+4B5ymj3G5S9imdGMOd3WX/NKQYHMpXwOaOw76/4jY100CpNHVmg8uo3R9xwytTPqZqsCy
NN2XSeLwUNarmxZCUpCHz8mUfueIsUg0EsKxlJ0nWuV3ashuL53MgGjKlm4/uNnmXW9D3A9J/kKU
Te5mhuUHC91SEc9R1S1PfR1TRxUOYyY06B22FQLonTnoq+gFD0WN4bfJDI8Zf24Ko5v3HfLKdUaT
9D95HgP3p0yOWAGWrtitWbPgCDfmGpMSlxlgTtIw/BYrsydkj6pbIoC7FVA/RUxO9E7ltwbZfgpe
ajZy8JBptAth+5hp8K0CnUAjD8I2So/DAsE2eckRmmD7lgQUL9h+kua9CykkJXMNCpNugqJ+lEaI
UwAGgxhGNFZW4FOObQc3MkwdjLy2oYkOaOBXpetQvzL3cI2pvuZI7ZxxqBLMXwchl9FHGE3uCjIa
atlLgHscURk/UF5E+KuyyFMOXNhBzc/JH/rCRwIEOQYY6GLGxnuabrWJgX0pgczlrmgay67n/WT2
coHnduJ2TEQPSOi3YASMJbb7QiMeqZ8TXlwmNO3RQj4LO5bBkSZ2L9EgVagoTlETafZg1RcV3jDu
Begl8HgpYC5EJ+SOAInaXjDFoILPwblL8R4i/iIb+daog5vSwncfhNbchDHQhPYQRZW+KQZeaWr+
3x7MfiFRZ5A+sMlSUXISU6H+f+kKSsfR+i/zRnmm415NZ7KkGPm6TfugU6NtpIznSGDwRImIOgyz
uuwE6fwdpsV+Vs89xpV8YYBOp/s9sTDGzCOpHwkPM5+0H/yvyt7KELlOyUPHyemJkYbsD3FHpXGX
hhhOtnSRb0TIc14pVqhp08xpl+K1SxTRV1VwJdgqcPwAkWoN8Nh1ZWGdUwPfzIbaJrGXqgktG4W+
7oQkx9oJUNl00OVd1+qnfC7+pgEbn9zMJwUpRJQVgKXq6ZjOusT8wPorpG/IH5+WIn4ynPyWkNSi
mk9fRrXahgthd4YIcZz4OzftieyyGL9UHQr8SFcAKWvfxcpnFeL5iZnT1RED4oW5djk5JhSIYTXk
aL0sjWcYwdRqK78N9O84oDqduUH3CxKWshzRNbK38wbZiRHe+1F90Yz8PQGZ6RM7A87xECbkhtfG
K9zW0auBE+MTVomhRliNsI87nWbcipRKP8fyYHbNTSV/lQRBZ27mwOvmhcpQJpyJS9pfLq/xVNxR
UtAXpPrlTNPS8CZqurXTcaXg7Ngjp/hR4ulFQudMovT4Hk/1RStX6yRQcZ2THuVwQKMxHf7SOPHT
XH+OYv9oCojnM51NlNjLO42nglHRMuyMHJHq2lWwcgvUkGxcilJ56UccJuJkOsmEiCCYWIrc3/lI
WfEeqxZwVWHlStTBxugpgUUEW5gtZJZQJ1wGiTKrZ//NJ+z3zUxgb4p4BkqQtIGPbhtlSUhnU1P5
NowdVak7LrMi+61CRzCXy0910mNvUlf3pzUqHDm0DUH0cLY2nUsuKyU2lkgdIE1fBZRXvKx2JgNj
4bHiWZc22loRA9N0zUzq0VJy+k/JIUXdYzI82KeafBOjjmkvtBQoWmv4ZVse9CmHDK2E1wFZxU4k
EUuhke6IJQf5YlT1Llm0yxDSVklqQjJzrpsmNzFrbpS1Hg8OWhoQaCZ85Cszci7LGFcpuWtgCbqp
F28g8k2PIBzm00b4XgeiCVKb73gH1fFa0hffSWWwxQVDcG07ldyJSGJZeqIGe10BdjWxmQYFiSKL
oWQ7mm+YbwR+C51h32p5GVJh/ND1PL3okX40E3gFKp4kBpIhAgEV9+0wYQroJtUXWs6EvI5kT1XX
ERqWQ1LH8Q8wCGZGKBARYIRVA+FgIGgPGeP6nobwpA9CdMnXTFa+GdMZOwmfNMRfIYmustWN+5gX
qCZQ8hTU3S7J1WJHhCT2kKWQXaF6azsuB3ldn0urIN8oo/VicbBIlnDppeilmrFNtVpziPLsLmR+
LnBqSfg2CZNd/jDxi5tG43lkFbC6Nk+xb1oo35s2xow8jzuyZby4imofFyDZDf16PEj5LVY0woct
oreE8r2BvywmL1bR1e5AJA7TG4GbD0mydKnwTPFvTmsOiHmsD7QqDF/t22/2XiewIqIEMjrNY1Pd
Y6m8DyAgxWF5Zzsi06QQX49mna4CVS3eqhLFVBTljHlEUtjltfWwlKnglAuno6h+D6qIeahR/ySl
nLd6Xx8WKcm8SUD62RLPYacGkblz1x/wuz2IduKOZ66j7xwd9UQs7I4B1l5CbCXRHfewJDsUUbXK
fAhoM8U3cYBzZGHYEWWPSAncGUIFK4t1TkDgtmUOhu2EUlMQhs8+MhkchB/1TAsHfw6muibxWh0P
X6DgdtDLi15ZISBZ3AUV1AsLuAeZRAqOdl0nzTw4Gv93gVq4+A3pMMk3gihRvCpS6HJk0iukHZ7G
oCVSYVfJDNbxC9h9J8qberF+cW0REt8LiZ/IZAYE9G2FntDipss1Fz4OiMWZPQWqkJ4g7x9ji6uE
Rb6iOZ+Rt1C0zSa+bxo/uB19OHPXqmeTVqx5r8RdT9Zz4skljU9LwtxmdtShYk4a5kqNR1+NgiIA
wCk1yPYmjj6lJ9SgviaLnxozDkqFnV7rYLoKeu6LyP7cWEWxQwBWSfAtUADyoXJb6ieFxFYT0Uut
cG3Ksk1oAmm+SLP8p4V8S6VRcCmYDPAyBFiz/hneFP2vKOGoyJKYrLkuBjseQUtlnBVv5JA7ABZv
hlNyRSxTl5+Q5Tga2HRPxfbiyDni5zAbCEw33T40MWCt3/eYo7gg7/J11mmS9bF4hbyUwBxaNkxS
qRTX6tHiDl7F74oG+njSq99uUb4n1neQ1oxIgs9cVp9Va9znxAukMbTLnEOdxjOw/0XfL5L2Xnfy
Zq5ooWHhI3tyfu/gmbaFqTlVl+gE0UerHrN6RED9XZMWj5Pln1P0XTYPFERadzGxIMHvHC5pSnZD
RheAPoz5YcmPEHW+GFxD+UVP90rop8NxzM8pnVIDJuBW0O9BfU6hvO1H/VFI94wba+mM2kOR7kZ0
NBgN6OFtlH3+LG/BwFRJ0u6m+ZjzmSy5t6jEF0/hyKSCGK98gUsEzZ5JCTfZwq0mZl81ndIva8V6
nHCOKuWtwCzNdIGGyIeJmAcskp2+iqN+CgLMrHNMiNdzCXZjhKgLncwcnIv43tIEHR9zcc7qfwPl
eI6RXiViCNH2+FKoD3M+9uozWP4C9VUz3uPmpYSGS8KYPjLM0++CcUiXQw9Lf9os1hHyRgCyvsGg
GpnHCfJycFhirikHq3lv1LsI1lHHZ7RU1ibNvRn5fdLuxI672Fs01htL+a3SZwJowEiPHf2e6iqC
pqq/RRKXpd+C5tFqptfz89z+9d2zFG+Lirb7L1FfC01nA8F/Lp274l8UfnXo4kUKCGGunRTQ0cj4
acYgN7Kkww8t/xKDFxm3Dy2gQMWDeAfQvpFpViK34kMPcUzGGLaRVObC68RsUnEOQt9kmQF7ngra
8BIPlimBJbhsJzB7kE+PyM+rf1Jr4SZ95lhDjZS3jHJ80n8K4VkSSlnuUPfYEjf+/pDm6DVJJLjX
3REzbFCywE+m/MS7XKtHzPym4BT7FMtpuB+Utw4kJbt2ilDbAgWcbDBQTPFWCXeFeuZPphq4u8ti
XgY6RDQCBmT/rrU027iutyG87AqmukBjZRz/9dxEV0dTm6C0wzMaIAM3hH8au7tI89+yJCfkgFZp
X3P3swFGHzoz2sgmyFUaSEvGUUDPyeDuISdYXRmYdXRB9E/UElSkLOn6YxpWhiyQQEqpyMi8TgD/
QbPdIhpuYuLM8Bv9YuDUvHy8BObcYXsL6SH7CZm0akJnjVqesf0ivXfyO+wj/SKmlyzFh/IvFCN/
MgBx4XLx6tjrqNBmcqv7S5IchvhcEzAmvWThPdd4SQmZEL6tQXID3GblMZpu2vTC96zVDLUfWw3X
SSK/iw0IaLoSETwnWb6HAE/wmDQB/8eePPHiFmo0KAjnWvIvXhFpDcF5SNU/M3lM4l+e/UnyT8o4
z0j+NaS7hjQbMuVPZDIJX2VWbvP4CSiaI3YFJ67CQz4eZzHCKg5OydrX85eJCwJTNM0opMvIK3T9
3zxeTRrqWA0rPGYs1vlvopYWVysa9xX5zvlmj+J3wQy7JBOY3YxgMjRL5EehXOH+g2oaM0cqPQ0Y
ey+x/DnWncdjZE7s8ihEuDDGPqWXuCSvSp9Td+AmRO4Xj7/oSbx4+jEJJUimYK9WMXw5bROqm3WV
Q9ThBehgvsp2x6/Jf3UiiXlpcBTJGZMxRKnDT5CdjAYl459mvpvEQrenrH6t5kslvSTFOZze1OCz
4VlEdKgn660CgV3St+vJYmjdOKSUKkGgFTeWO806p5e+hI/V4lsgyiXw0K6eBjMnI1lboCL6WGOL
i4iXMnKXVV6Z9/bIvVbHhDsNrOLPsftkBu/R27IpCdT7bKBHo9tdRVhfwKn2xfeaWTQ0vijofP+W
+QK6tEVKES1vZsE7z6pvMidlEkmxBepunRh+xt3fiiYAlGHL9dfQbDu6wJrc/rf3mDCZRAMX1URM
codUdAYz5KXcXoIWaSY/K2gYmvgjs03K3ISEo8h0NXTW3Ljxl/zWK+xDf5SKN5xxGOM+owtZiTia
GG5wNIddvtVaxSt5m0jLBp5TORnZekkR2JQXLHxo6gyD+h4yB7fGaIY6vwR2jY0r4/EBPSiphfRi
O0eIFObOnYJpw7JDJULMK/T5lPCRGGQiPlNX70ntc2oN2a8WeaL4nOV5b44FS3+BrQMgF5EVhj+3
16tNp7ylJVmp4CUzug0MizxdhYbHqRqUDUBqWvGY3NocIIeRu2n5ga7kqRKfbQ61U8IchJOY8Bc2
3HkEkQNCMKpb3smcjjHK63qEfISQWiPCMRpROn0gSmbHmb2ORKCSJkSWvmojV+e70P5LzTUTmaNI
CuxQQ/ryGFeoACHO6w8nt6ze6TiH3L+ZAeb9jxUfDIPw2cuo/VN4j8vhZ2aCwE3NEZCaLFRMs9qh
iv6ABCyST1UrOwFbKN08l8UPV9buKhi6C7AiC634CmzlA3PQimygFeCXKaTf1H7JEYp7VgmN1rzB
qhYic4I0ISnUXmyPWQKhJ2v5PbobV8Qd6PRq+mgzmmDN6dAMdAGbmBfFOLc8kcm6r/8eE3YAIg7e
lPXx4mH0rFzddj3+5oHWLHiUEvGpBWlGkE/hdFWbR0r1mlBKWT9N/2GO7NMqn5rRuIwrejTRB6Us
LbSQIFMcjXEgXseqgnlnvATil6h+tvkxqlg/esiSCP5y5E0KW3NAG7nndKA9RxmK6J4FTiiFny21
3xWywyyaeXy+wRhyhOjCfrXCffqbiPc7jJebwFHBiISmDvEnTPHVQFnLWRLAlccYTuc0W6d97xD0
OavxLFsRTeJXLd6LrXACwQp7YSGBsnLGGiFJRjMyVF01tPYh8OhyGU+9rl17BKj08c0n3gnOoPWd
I0fZ0PyuogEmo37TkOgKvMBSvy8RQID+YXdX7BRukVqiExvik2AUx7KPzqQH7cU8gOXEdFV6b+Uv
wkTYKM2NrFY+geuHQBJf0ni13rGKMIqgJeCzjh5EV0eI6n1FHINW3UMcWSKONwMDXlz5U17u4K75
g5r6Mx3aEC2tIKsnM7duJpTsohl/xn4+CKQXjZzYfadvFvR0IlEpXf7gpk5awHgx0XiRQusHzCdD
oGrGADdiqE5yJBzLML7WAbQuot3RCO1IVLjrluQbWnvu5PbsyZV0GunT5Wqy6dp50w/QORn/aWCS
yYDdkvLtqS2QmgI/XWJucGLSUksQ2rWMQNAZxOWzCsZ7J4IFQPjoLLn0jMT+vZYNpqX5qWjbY4gY
26gNT1E734zo95rKWy2J8HCtc9OqD3SRZ7XQoJ3/i7P8S1u2ltGe62rXIqAGTH+QkvIAKq+WKEwz
MSeCOV9eZdW6ZoX4N60WSS4BJ1WQrgJj0UxqtxlOlvpfIyR/tWaeizF8yXRXr5p7jcu5NTnyw5Eu
WELIw7yTyI9lIFZ/ZhZdZLaPjDYgKjUdyeK6t4/mR50X3N4+JVq+OfJKSeF73tUpzoT6S2SOng6w
UZLzBLSkHH6b5BC0B+gtuYWZzVssGpYm3H5UE7fZ2rWRHy+PGPuw6WfdPZFfSkqJ9tikj1j9jgFo
1CWpK+1x0N5J5eDLARgW0jrQDjC7HNo+ZvVPtXPGBf9C9dzGWK45wxgKZwJNWxpqgsMUjq7KRLHA
Lxr5opsnaW9LviR/0J9xc6VzAvIei19Spp2EgXseEJc5W/aTamW6isO+EC8JxmN7cQg1y/NLvGHe
oDtrWyIin+ZWjZxSBH55ovJM2n+81WzEJ8W2AMRt5FPCoS2BOViUsxVfdY/OlB+2Z14lcgMbWx0Z
lCMoRfPpFWSckt/HRBY0C7olBS2GEj5beatibmUDzong7JWn3OwlGqTpTir8sfeRxvGfWDnq+N+0
CXiLuBM3XEfKPyV9a2K0nYQAbpEdoC2P6lfOSmh1ACIuZn2CfOESsFg5ZCjifbJF29RO7C4m+dUu
4Mdq06Csk74xquqIYQeoKUc6TkrhJR6g4HGXhCjV3Nhd0i8OL5fQjY4GXhBzdTgROIuO81FZe52J
tYzmI56PGtCvxKFdQ2Br5wo/6MR1yy0wF+nzlzKAiC3s3PiXsl3Et7Vl0LMqRHM7Tc9xOejBzpIu
kYdKUb9S8Zv6C3HKeYTVHCYX/D3ugS+58BHrr9yPmsXrxO1sPSvK+UI6IdDnA3Kd2TLZh0Z25yff
RNo1T08yktRkP216J9bJGTp36r2qKttQl007X0SncyE8cRGZp0td+QOw9eGVP5Yqu1m7FObVhOJK
qOd86c2d6CIG5UWgTs/3iQdRU95kPgun2MUR6UkHBZ6qUnzny6+AGWrcZM5zRoT1GwWvrXSP4j+K
9dHyleiWAoLV7j21FBkGP+O8Ka0ndTh4hQ9dOuu6L0wvbMaieTNckgeFn8oNPNE4E0C1EYqLUZ9C
fhaHplv24O90OssPy9+Y808qP3Qa49OmcxkUxyZTYDrNHNl99T2q73P32wg+9hVJPWvTHuDAUm/w
2Tks8z4/9f1BDG6F88w1DJD96HXtv0qjugL4sO/6bzLFbKO7x+CYCrRw5oC99SRjdbE+ef6eIaGE
vk3Sbv0q/HQzIlxOXqLZh7dHDXkwvYzgjo1mU5cylw9SbBTl27BZ2djXhYIVOwN1MM/BcOX1061R
WfpvMfjIbUKKxd56k/raGYZbyy1XnpBjIkkSuEP6ukj8Un3ULAbKW+Y4tlG9gm/NqRPhm6xNCsuv
/gIptmsGRxH9kXh4C1o/pyuBctk2bmlDH1y8SNlWSyGeRL4OHyfjHydADxXdv6V5DdrTFL0V7ee6
0sj/8sw4cukmULkz4HL4XylKqvqf3BxiZUdvzNbsH1TlXEzeC/UKKzLOTqN6wb6Hcf1mjZc2vEYy
VmrB8+TgM2wIVaC5BnysmF1YZFV7jrozEXGY/0vxMFv3rpoYStY2xmHW+jYfdzP5WmgxGoFue4zj
7zf2Uz8zPmYqzF65duX3+gE/rqL82qwAOSSWU3uvimtd7wym7b5EeqXF0PLQNC9tfW0om95RYw+k
StS7VniNXDZcVx5O3Bf5xOeBXTftb62ruov0UQYnuXlHcoPez+7Q7VO5sBWdo2zb9/5oPgnis03l
NWxPCd0DnpcjujM3/fvc7OizbTKuxXWwi4QzTyGaP/+bTzPTk/2a3Ef4sUzjk+wRKn/BvBnufeOj
CM3eS3qt9Kw68pE25FbbgRdvjI5COr4G2j5ehzLcqamSbRj9Tjnfg/hFGm4R+4vOudcjYKPgptgr
dezp3gLPAc11oh7oTyvcBVGUlhAi+y85d+p+b4W3fjnM9qdYe0gbuJzszfaQM3ibSahO/cBja0Vu
vmkZULlAA1NulinxWl7lNlHlqCg2BI2xa8vQUz4DNB7no6CddW1HdHPf72tukSNIJ+gOGGbZDbr+
TshwJaKDZXh4AHYmBcdSI/uWBtd2KvzJOmvRWyTtRTQf8CY3S3lISh/NvzRcyPyiD/SWNuv4el9M
J4sHXwoHsT2QX2wnyXe4fEOgJBD6bVWOc0FxQlfmLv7G7pzelGDbW+4qR+UDTK7qU945GoAgXPX9
RkOOupiqV7Sc4BC5sBM469NUnhToYewR6acw3R2m57xm0fifOj1xqjbf2lU+APGZ/Vz3f558d1W4
G5A/V3cL453gGeMTrJ0djkiq/aG6to1rwCsM/fOVTx06HOiAfMGpo8KsmH3vq4r3blUx+HHjmx5R
1iiWQbmE2zZ14uW11nYWiaO0lC2bOseObjT4aq69tlb+Y0DDtLhyDVcqXsZyz4vbMQrS9n16mgjj
k53hGyGVjQViA/pzsr9MV2XoeqGMbsH2aMZl6rdkLo7cqKzXFGB2dk04cohkyjftEVqoTQgrt0jG
QS7NOu5WyVpM9FfJOFpsxCiweBJluUszmrWXyaALAntZ0d667NoPZ4WCx3iDaQETzsWQrdYfXUc5
S6/dR3Dy/25IS5VoDq+9RhOWG9UCWLlbr7JkEeSNH6cXxfTYFrMXg4pqG25wtwktt+dtpTkqw1JE
VBsCmTl82Q3Sg949MkITXGaM8Ep60mxuRvWEj8s8g3WZf0EPRaYMJOJTioKzSReu1/Zi/GLOdzb4
cXbJmxWVXWO+omCc2DGKYxdfeTNR1+cK+Wjxq3zXILeJUNk423g9cvC6lBq98SEsh9IDer4YRy05
V/xoc8LufJg4KAI2rJnT4xTz+hLvtgo+SSDCeqldiIMxor0AHyN7616pY7wG0rErQ8k5FtEOtG0q
boBPM5imC6g42P7YLIBLIajDSwniqtoX0RZy+4xJIT8LvDAaLwiDeIXSVxAPkfzIqXeIpB2VLT4S
il5L9lmMKTlqozuUB3M6j9Z+cUA5EJkw0yF3Yp6sMfCCkpceTj/GtLeMY1jUSFxdklmgoSJED/gl
qcUhKvMMkE2OEHlho6pVrrPZqXxDgm7pR6LoUkaiylbhLwm2euWL0zccPyyUtJIhLwwbwOshhIHe
qbuD0l36gekMKoyWK1btBU5j/irB90Q+I3gWmER7tICMo+75dCFZCzV2g+8KZZWcH5CPNHyG7COH
kQp6pWbI5UWeEMIiPeiavwbL1Rs19trY1YvEiYZPc4TcnFAE0ShjcqKqd14ZZwx9s9ktOFGndGuI
p+lvYjfHRD49hOVkJG+z27ta/liLuOVf2N7MiBHMJnXp54Gv3cv5SZag9owXvXhnu9TU/frC68GH
2NP+0P+tL1Tf4T9wNGS2SYtNm5MXQ+dGDWh2DW9WdMyEnTjfVe3fkK41ZC2eZ/FayHstPOnmBfOU
MsO7OOCIhyR94ppgtxXD/A4Jw1vokCRBOyv06XgSsg1dDYIP2ytZKgtdZAcbsztDxPZjN6PNzTai
7BLlreTKCEqQCdJlvVsZtN+5JCQhdnLzbZxPZvWY+LKn4WROeP2vSnLo1S0dqh79CTQn3qxuRLNU
M8RC2cZns7hAB3/zcItZYXEAZman3RriHsRzlW3XB6gGG4wWK0tkGD6s4abteBvlYm8MvOZ9toOx
trZOhf4jXb57lWnw9MGAydH7M9ceVX5Wwh25Ah4lVqWbkcbuYUdaDwdFuU/qXdcOqf6uyi8yddpQ
QAp9r8d/ibBbejZMMtmSSzue2XCpccmUJJwvYjJPIOB8DcJ7ZD0s3HSQgWzyxILrwC1eOnIZbIP9
hDrRiN4AwfUuHVwa7UQs7k3THzqSGHb0oMk0xU0BrNDarBvQHF/G7L8KmWxnFmiYofbnCfR/CfXe
llmqzCxbo6p4lcJdlx1E3VuEc+VUdi+8hJuIwK+zTk3aC+9ceLkrzw5TVvQUIOCtc4avr75Vyo/K
DCBjTjBLtPgQPsvWQy3PcgmlczwE1VelXlNQ6xyj6OhHT8o8raCtB+HnqxFZumS47etv3e5w7exE
gwveodUolXAliMovrcRRnCj3ekzaMK7K31z7LcOzhZ++cris4QTiKLfCXyP60VUwGRvur1lFI/8W
N7c6PT7XKekp7LaNctNw1KTZZaYe6mF+DGcr+kEJIH6pnBCLtLEKJjI0Mzgk1JabhNubHwsB0xP5
DeaxzZBZQCH3J0rSJXtTQ4gYX23L0cWWWd4pH8DE0kdB4FAe5eahiO8cUYVOOTpt1dbP9LeE4bAg
3NdTBs1Am+80bvQMD57DiiFGEy7SyhamM3yRsf5avXcJnUGQ93Tq7+qk7NTst7auZH83+V03KRNO
gbUhxJnmMlv554qJFz0QHlx83MFh0osRKftc8v/iYLp0H7Qu0QwOfiY2DRm2dnTC4OWVKNeixxTu
AAIL+jWghCOaxTZZSCJdVLxdTCSelYFlgURuNG8HulVdf8qrNx3WjoKeVxcRBTj00dQ1AuZjcRGT
KClj0xvIOluxXoLsK62fgDHNbtOvHKeDovyNxR9apYHhInWspvysF7Y82wv24BaBT4zYmO/V4NzM
j7T90up3XOGj9OQLUcL9kvpRcyQWKdZWTQmk2/rE7EAVrzHahPq16DEtzc+4u3EFCkvaJiM5Nflr
Xu2ABo/GPpA/SYbH1INq9Ni4FGnKd++xjpOn7EycFuwZyk2OIqeWBJuhsTM2gO7aX3k44vVk4P83
YhgXDz2UNDiEsDsQao0/cWN6CjD+dPzhdgUzmidi/wj667RB5S6/TnRBwq3uW9ZOjuFTMRcNHxhN
Qfj/Mj1yRf4AwArYphGpUbyxnCeMxUhNohO7/hh8HVJEXBvdOuNrKT9C4TpKNw3sxMyeRZmPHdce
6BlLi5/jkAlW0U12jZSNNKLA/9LNaP3cCLO+Up334W2Z6FClkABKEiBVf72sKTI7a9Q7Zaf6uf0n
jfuUfSXgFTv3w6vJ6iihawTjqxmg9iieAmOL7MilABkcx/Jt1i9c8ymS3TngYvQ/js5rt3VkS8NP
RIA53Eqksqxky5ZuCIct5pz59P1VAzOYQeMcty2RVWv9kZ9YwQZW0XumH51NXB4twEXGYAQXJiJT
SJkYWKs6MsEQ2JGMf7yX+fhOhydKAhLEzpPmSi97XiUPmpanklDEbdpkRMUQPEB55Bs9l/Mrszcw
EbV25E1Q1F0tb23/xBnAqTBh0FDYWNm+SoNntvpVh71l37rwapcEg27qkloKgE39qwZqNdDwsMpJ
IsvR+LJhsobi5I97flgfrAJzM7HLVYygwasDl456shwJdWmsI4BNtZqt/cTSX751QJLKtgwuCJ6R
ySqAp4+yOZsaTqAFsSbV0blIpNt1a2kC24fy8ur68P8Px/A13oPsPZ6OIXlLw5sYko0gQlM9oMsk
ZKf4MIZ1AgUc5leHC8aIyYBgyocl7xjWSVybNpQcezWHzALUw4oXDW9p6HPO8jFRuZqtyV6MFKbc
TVs/1Qg5y6euelW/bpyP73mZVSdOlNBr8Rpe2CJdshGG5GuGlMs5K630Z9iQ3wuLWZgeumT6WZJ3
M12JzxzCIrKvmFmIfu0Z2sk53eTBzez/tfyu3Bv00rIlLP5Ck0u0xPv+6fCPA7xn5vAhJ9sOWmZa
mM+O0PwWycyXKv8wsvf6oug23KEldVRc62O6FU+zpO7rXX+XnpzmRrpplZPWMGRqa9TTHMnrlj4Q
7SBgTUtFvEiUxXZOb6HyYFYgA1iN9lNxyLszuiWo249+yapY/xAOYWsAJXAlgsBAvThKXqtdxL9Y
hj+I5wffjFTcLOcAXzxBgWqXkZQvZ80nAuQiTtl2hWIZ2dXTQtDTtk+uwdHaZ842mFch/M93ihVr
K6qfGFVd2pVxTxH8zsWSyVddP8XlB4ByYaEsHc+YDSPpNE3gcWS8Hco1cioikeyLgJCq5AuwztSO
pXMslIeSP+hMAjmoLwSCrRSUkc38jOFjlfrdTj5pQbKIFZ6Odb+XcXIwIQ9ofCLCVY1AvCppeIzL
v0mnVK+4a0AlafNTYeV0QGvpVzYX/dLkxnpyS6FU/ORrN4O92PHSt2ETrabqU2zOZL6OzAYhWCNa
MsyE6hZdGcfqrubSI6G6iTcZUIKUfsf5t6+insGY07EHWztyxnnjNv144brmh4mbs16ZXm99sOzg
/yV+sWfzKYjslU/ieDTaTVhciAT26Py2nI9kPqH3aRX65shkW0X9aopWJRLJ5N+U0ODcHQTqYoS7
TpAB/pFkv4aEeRwbzDrSd80/TqqHnT0RJ0NH7ovqlIU/JgqrkfIxABpSTRoU7rr1K5ERI51MqL0Q
HoVJRW6OsnqN3O8RyhJ/3bKpPomB65aWS4ttT5czd4I5bzOwobkzYEZ/Zu2fb3xF/qfZfTjmlmaO
Nv1pA6aj3Vj+zN1TIlUXEwpfjcCyR4Y1+Wn4txDDuUAHEuVTrPKafguqXR3cgJpJkd2zH3q2kKl+
IwFb2EnDQMlcIXPxcNtmQ+SO4w1cvhAdRe5U0YxULAy6uUuem4ij/61S8i0+VAKgsmVKnKSFs7pn
0vXBPSxSnFT1JTiFbmQcdGi++TTlmp7QQ43YhmOu+hlC+grLj63Tndtyp4aobdJ3idcV0e4S+2Mn
rdsadea/hCxm01dJJOW9IVXC9+dlHPB48uOl4DgY4EoUc67MyiVke773aPCrFeYoVg7xvE36Uy1v
WfNW5H/kWtEGDMaZ3GT5YeDn840LD9qI6EdkI4/5tSXR/BbPF4uoLqBmeSNScUpoArHzIGFA4xaA
5vOvp1U0WgGTIFvn3Bt/UTNDqwJvIlws47WufHQCKCL7ue8/UXYxFpys8BpRwNJs8UB4aX4J3Z/U
xyAiQcxiAeCIT71afrNQPJGa5ulagJuXLhOdhGbdS+wlDoYxPAMMseWazj5l364J5qoHDIUEc0xH
ReOs4e8a90HxEG9iIXrDgPDYNRsg02T6JId52QRvtNaJlVssCVwTPIjc+QA5xGajhMRstPCVBx2H
s0Qfl7MUf4AKKmpCNw9CFD59kEbcTzekygT9n+aJQwOJ75a9IMvWeewplkf4TiZGArQJZXcyuaoK
9UdLfoHtLXo482NmbIjeX8hq74q7oaeXewypc7uO4A22l6/ZDnNllZoH+dl4lAQ2V6S7lNiiV8GR
k/GiM6FZ5sactqX50VOX2fPxJ9lFa++aiUlylZZvtvoSn4SlvWvDRx581d+R2SzSgStaOrISclJJ
yhbeR/1MpD3g5P01Rti8LhOZudLQLxWLxSP4C7QNpcWgKl9zfuBzi2GOOhUGYDEgsDxYw1elr8Jp
xWRhUktqrpXhza7f8D2i4rNokGAoFmGtyVuNybddjdJu2k3kN3ZlTTcDzgWMQnp04etV0PA1rA9w
8TPiy1z+CpyLX98gGVwT5XK/6UktONpHp/GajrTgvyz6Gt/pX8OIb08bY4FBkf+2AqJx0ffjBxUb
4qf0zFDsKUxKjspEJmPLembtbZzefUa4eERzwPCaszuvq83AwS6+d8SFAtsrLBm1549lYc1sL5Zx
l+29Hr2K5U8+sPhOwAsjLuVjJW8N4dc7hizyNeUeCot0yrpjBSffXNv7ngS1YLrX87ekPTrzhSrf
73eq/6OVuEIWoH/Gpzpfzf4u+ByfXo3mpZkwb0hSvOIW9bt4dNvqr8RjhMSdG7TWEQnQtUuRR8RR
RVjrsPigW8DlbvaJ445WHQM84W/xBcWd4HysZGX4O1rv1+jdZCJV9Pcx+6iilwY1jPbf4QlR4G9m
WJCk5jVn+a5DlYgO44rEbFkrhw7btnKZKGmgM3Wlc+e9F4RWWBqV3sBmRPQyWj3z8iEOV7P9Vrhg
hgslHejrERtgHu4albkxwK96tQ2QaHnRxuhmO4YlJNAJkez2UqK65Y8aP9dPXhYW1rl1XDtgSzZp
wTiF6l9lLdQO2ufo9BAH3zMFWilH15QVbp/zovoPhfwEo5RQGqZLB8BSm3B6fwT+hZFhtuExcExh
x223Csx0QT1L+arDd2c48ntD8QEsgyfexlXtjklEg0eM5IXdjJejI6kl2CXtPkFNl9hHzkQZX/s0
GBAGvyrynsLk6CrfGoueLH89JlsJSlJzWwSeWK5hPqlkxMdoaZ8dTEQk9Cqg7ogu+B9IMSsGtAM2
lTXEJvOVfAwfNqs33HrcpqR95AQG7RTlQhQokM5Tqn7qmWvyMLjDKu4OMpci93e04kIx/t9lwL8M
wmPy+C3pz0Kg7bftUi63lXnvibP1sUXo42fqf049O/zLkb6k9CuvPErmsD2O8iqZ14zMG4yvDeKl
aWusKX9Cfo4YA/sGr8DnN4eu8Q8VIJw5dXWYvTpho5pwf/VcFUiS9PpTl1vKJL6N6UvshTgTnfok
9s6q/mleCSeIAaQ1oxWqi5NWs0PysOyl4qpUdIz8M/w3sKiCVKD8pIurW9y19sDl1riVdYV+U6qr
jYjXw8QK/ABQRcghmOQvjdhLJehXylghS8fjKex8iJZaDclf/+vL37azDzUFk9tPbr7xybDDRJy1
OIBdIf8B9YvpWnM+RhRpIbeBSDRQd4ScuDhY1E+KInXtVHZHP+AnIk31C7q+2On6ghgAxnGZWyxk
AlSAIAuss9NBN3eaurdrIPU1ojgdvSxOd5BELbuZJNUNrHbmLwwVsRH/PtCjWl9O/x0Zf0OF7M/4
65ixSINZTj73F8y9sZTYkdfTxsbyLxFzDN3qgVAyXBEb1CNhN+TF8d52lVuCsVlwOn5PDiQJr/2r
tQ5Tv4KmV7DqoT/ryH8Or3ynRCu6NaNR7ORu0x7TSVtUj5wTa6R0pOr7VTX9M1HEpKCsVXeu2fqJ
kXcVGyKWTOzs5GdnwMyeIS8kjaJFCjWM6Nfor63ns+DC4vdWemnV9xxsYy5EhYR9VwKhSRg3ptSL
QVljhVs6CWmpRlJb8aoa4zJQAEn3pBcX78xBCaIS+dZQPeWXm0F6iMp1n/0hJ8FDXFRxwcH4MMm4
LzEOkAxq9ZMXc1KnFRNI2qF+8kiuCYMNuDpZXKFCQSEOAxRq2qUPG872gPWD3UloYW00lRDOcXvg
B60jf53b7iCaBC7TwsebphHjRdbzpnkfWWn1FQC3Y+xbhu/obOHXm42jw8BX4RU3h500LxjOlgTA
Aq6Y/C64YpboTxnsdJFlwobhT29KcRbPe0pOR1a9V3z5xUDODS9B6fMsrfnyg5u4l4XeBO5Knbbi
y+/8z4YUtKhgkw0HEApCEEB2nL0qs7KHfI0WoA7TDle1SU/3fNDKayW9F8TNdDs/f3AoaNpaje4z
3EbD5BUXruwAYZYhya8W/5cR1y+w0z7IRmDZQwAKmClcLzhotfKMHc810r2YukL6Lzp+Z4sbGnHG
UtSQCBH2UAtrEn94QdDNAEmP7hK3H80cGz0wyRl0gMelTanP6zyh2bmhdM0QpB6CVjignCwfDWN9
4qqtShk89C1bltk5y/yAMQlgrJTMPa3S3G/MrJ4juxzwwN+wIHBm0JCSgjL6qq6stRrsS+NdjtE9
fFf1mshJDgnOdaFeAay3aUBtQ9LhxGOjqWwr26eNG0gt/kzlUs3Up3/oBjMFCaxClJqqfEeooCuS
G9M1sF1Pw1p21AmuqSCNt/wrcETX2bnWdyIj1ZG5/cxfVgfUShYvbm/f2uQVcC1AHRjnID23Opgr
GlW8TKH1rLDoaxhSnOlHyKKGzuN0Zn9eFdLOZ+TlmSyD05xtouk2OrcJWWLYQ6WxD5wTjgDsqgjz
XvPS4UTYk1xf1/Wyrn+Lh1Z9GCXSEJA0c2TIRx5ozOk2Fm8VsJhskwmR8JbHuTue6xB2yN/3YGY9
CHFuWQhTOrCyc+o/DWDHQbSsgppaOxphsm5Hp5mDsTj/56ek2CYbhepnDlPxi7rfclND6MhLmX7L
2nGADFFGoa7K4Lg5S3mz9YJUo28KX4lYPv1ggqb9dqkuc9Kb3GZpx+cpuevKaYJlFnaS0H6RDL6Q
wjMXzhyOm0B7KnRLOfWz8Ve0Lsb5rUHhERGAIw+3SPgJoPttNBIgW0sDSbwAwOqoXrRLdUW2PEO6
NxnHEGa/Vj95iTeV89aZXzXijCllnKOlQ+UVmWx+SSKfbSfy0BqgSHhJJjP8D80XEBCNvmF6kHwo
JQ6XVN42477hl1CWHTPxdyUgO2uvBSxd9XJglRiYF4CfdPNSDbRGwnW72KpViXY9Qa19dNbF8PO1
TDRLibGu1hlG5xQYeHBxExLig7ELrs7K4B2OjUWcC2oVNLoEBbih1/ceGq3aBehs14PzWccsCY2x
cLjtmo1l8EkmT4bIaN7M4bkwjkEGGcXToTHROHPnUrj0GyDItvkGk7gkovDP9wLSv7f+tyG0lHvq
DlQ+zhiZH7IX2ZLASx4S+mIr4C/03Q32hGUn0SKD8t/Gj6IVMNukuqcwBKSrAxEWC0BKpIlfnIE0
i9yJYlEBzM9k083uuOpJROIlh9Kf3VxgbvuEcuOMFVmRKYpiOhwZDaXuaHf3lj91lk1Oo1QRdU2O
Z0ySpwAANhVlFrzFcXnIZ7Qmv2rooSeX6jdyakXvAtzY1cDsUBb14vdfTWsA798sP1IcIH1xn5xj
gjMtuYUIr2zUG2a3E6e1Gq+4jhY0z0qYSnCoOy+NqCGiLhnWgylfOf5fIX8IdEipJyareuUUqtfp
3AT8dhQKKFwK9MuFNOr2gICXIacbqFlNKkg04ZD/cuuR9V6zCtZafhZHQRgeyXOsl0htnFU/7ch0
5VhQI1cO3wTEhsdC6GNQRm4UbcE85kXZGtwx5B9Nbj/tK+urAQI2Y4JrKC9Ao23ndydHkcCXj6TJ
v4YokYXrgyhY+2IW2yK9qjVdQspVRLkHHfoTRPODVu4J9FyyCIUnfV2jOd+o7YE/iU3F69RjxhHY
ME+q6UtLv31iNf4qrjTxPTCELzGzTeWXovBhZgSvuAojenES50Zb3AggFx9smaytB8+buALS7pLJ
l1Z9K+vBteyZboxia80yfaYO0SE17x5N9txdi9ecWJ5PsHJd6QxNKAKF6FT/m7xxFaMBxUE6/6tR
kVnGtgm+Au29RvCctPQCZw9ZeyI6+/+jA1dC8erIZJZOW/Y2rfiuMKeQYCGBTEc+NB7Y0mh9Tu0l
wmREhK1lLvM1r1750fX/JARCk8a4RLZ+eR+8zksA3/CSkJ0FXXoqS3kxmlfR+Vc6pwEgo/qMg1fe
ce6jI+GMzkZqnwY3JQuTspXlSFY1YWV17lU2PfI7ag7C/qXhii+ClkwJknuU1m03MatGv0TLRE8N
CO1CnUzSF0eWKsT57aEa0K7MeDooQZ6Ldd4d+kvBey/uR8kmRc+FrgESbzzCP5RF96qalSlvSDSz
Wea6ZRh/VPkfDYlB+jXhVJjBj/rhPSYJPJwujA/OP0V+ytNbjU6h/CAfCLXgxibc9aUH6+irsy9/
WHq0W2BdSOrB7PHWTNciuRBMqXejS4HWMkJf3jfyqjLBFBZ/BtOdKWKd71wAirQD7uOwWEHGYcvd
225F0BgvMetmMu8I1Cjkp2Of/PiWNicN4h3bMmYXtjMZIdbN93HGq2sj3qr1VoPyRyWPUDXRtxZ/
eocN1hm/DBVHAhSYeLwm29jpZJuZdsB/FsWF2HhbZtJcSCEJ4y/CpTER5TyRZ3UCgxv89xoWunzo
0lFgVo6JDkpsC2dcbItyPvmNhxRTyIUkdRWEZMKQGnoRJ5jlP2XTRdW+SITdA5EGa4bFcGXiSa85
AtP4rx4vYiAeMwDEugd6SHABP+BinX/l8mM2ycbxSiamGSXDm4P0wdwH8GuV/lfNZyu/55gfKzlY
NLz0PSdgztSDxRuAlJl8aROiSorWkezshY3ugq9FYl3F6eiv1QwoaY9yslZ3Fu4omIXuz24ekP4O
xnf6UzbA/03ZL79tzpwjQVWLlhrrHzBbS2f4rT9rrAk6bV7I1Uzy2uUqcyfINLFEms0r5C+eGzgg
iXLeeUsGFRY4tDFcrt14xhaaXrUORwfqTrSBpN0ycJLHYMFaG48a+lYcgn2FuQwxtrnjngniraPe
Z3deqdXZx3QkIs2m6rcqf9VsE2o3m9+kBL7F3+jXx147Yg3kduNdQQqK8EcttyyCcbZpm98ZG2UP
eUsWoPbr4EY26+dQXIOIxvaN7QZeo7MFLXJEu6tkm48IiyaAnv9PsxFUZCwaT8KsF+2g4pIRtWXH
MKS8V/Yp0s+Bp45AIyu5plIicdPmfyLVKHamK1FJvqs93S1JIqrBqfmxHjlk4AcJ6i0S8zDr0C/n
IL1hyMGdDK46MpNsDWRVWbGTsQQnx6Y5J8puGA6EAZOX9EEyzpHe1JFjtSqXFguLzYDu4CJklC8U
5K4dhjBIdAW8+zAThD58YONfpLD5YYsXFxpiFSHO15dWtkpXGf/ef44XrsLgIRYhtqA432hrw6O0
2I8PjbTSCMm12aaJK1mFAHhARhCicgfzyLEFW1bYXhE+7irwM/sJ214b3avyM0u/wA1zaSOWXcXj
4jPx+4LKKDV/SgXXZIruhWjZQ4gK/fLAcJHWvx/0Nau5B3Y6sId998N3pr0cIt0mTz1RHVV1G6n7
10DixcaTv8QjXMo9QIvf7OAK+OKG1pdqb8olvGLqyZ+gGIa0qcMXWTfLQaVJ7BbyfVTRWg7JUX7F
/Z+MmB4MKNNulXnuGLz5RNxU247XTPc41ACNSJTfFO1Gri/ExpGuSVEhyZDMio56JJ93mTQ3RCPc
jdSSiNxc+cPQzoB/1JtPaHLJ5SU8WQ5REIXf3zk7uKebv2yvIFPh6KXAZdFb8GqhaGdp5EvBSIam
IZ2+sm7VO/cwvofhqzVv0nDN/cMkMxqeprW0qox9qR66DPsl4xcZSDXQu8nG2cHpSPA7ulcqhwhr
KvfasJGmdZmcTf2kytehITXoXIYvzTkAbhXVTgQd/1TVmtgujHUbxlgXjlaNt3bGyU19p31t5wZX
ubH007epv5IuYtufpXXQSPmD8IRWwmI530vz3Rk3qNsM490A5DLKvTF8TwD3lXq2MrpF1pCjiyG/
CCkfCb6l/lZrgApXheN5DP9UqNQetZjj+SU5CfASS5zhNirX7m7n71L73Xu1lwGZJv2EkhKTGJu2
znMaEdiazMTC6cd5JHTcJR6m5dkOFt2wdpIjHLWLFxEd0ki6tismxoTFDLhlKAEpTmO6QSPFU25E
Z4HGz4QDMPxptAp2E7ar2ouwyet7VT05EY6AnUZEDAhneyU+FpD3FoNOzOo7nwMtZ9uECf8fnS5p
9KcS89RLL6ffIJQWmmgqMhf28OdnIMzGcwTuRwuoj6TNcFH4xtPpH8rR0BcOqhmHeMGjTForkhbp
meTiLVnOvNVMmy6wHFIGNyw8Qd13eLqQUMXSK2U6AJtdWs5fQfFvvex00pmPpSyJ2QVFqcqBIWLx
VlP4XUCzomx3A0LShuRDs7+ASCJKjh7TtBqkVVB8xKShx78D8T+OtsGd6GGSI4H0HyqNZlVuCqRi
xhfYFbqwxmE2DY853BjjDrlmTX1EiMoLMxK+oSOJ4gY35Tf+PzI1hoqJbBs7D7/8jue/eP7H++c6
zT4A+lTpu4KkU7iTVyU2MEYAfKQitD3dCMyTVyh9ysaxx1rOVgxflxDSSys6nZlM14EQkyr+kvwV
JIlbNX2vao7MAt1zeoq6bWEcKgJYHJ/e7wu/nnK0kMijOYiciwyjrgzOQTC/JQQNSIRZ7VWYCS60
UOBA1V2HqTLib8f+GXrGZswzhUcmbmaTSbCY+yNSzN545C1XtXwnLYommo0WheLuUtQ1ZWaECCBV
3Odr5PP6ttrEa2j29mhp9blRPnhcYPZjbSdE/IbzdlbKcymf5PQJiYT4XOLItij/Bb6vpdckM/1I
WCO5WBR0xpX9bklbsj1xRGM23g+ajTK6R2D8qxu7IbmMxbJO6MxF+IzRaiy+02PK3OwvW2Id0qs4
Aqb4s/ePjfnl1FvDwQzp6opHgA2YOH9bXp+rdwqPAThoq1p0PEWoW1CULo10x6ogHGhrKG7nwX98
HZES2KPjLdJjpWpk4GwT/AYFjxGAADndUgpWOZPWa2Rra8uiX6wQHWcvvTirL5+j1tkjlZyiCwje
QlPYk5xLEv1r0r0WeUGxhmEJinuGwH8eOdArpmMQX6Sp9AsEINrWrw/dkNfYmnH26saJJJ9wTTce
HvoW6RvidEQmLhRDrEJyq/0qqAEt5WvO0KeNKM2GFYGQFJVhtCY6UUFW3d8RVnATvqONdDXt6XTc
CyrX5KIxfoaIL5jG6E5aiQljSg4QTm73JyMNFDDG9GvxNXU+dm3YS8bZhI8cbN/Fk56smIHWrf6v
BQYQmCfXBw70BkKcMFFYTBToobqx/Y+6/3byvwRc3gAf9dKJnj7QEwiWks0zKLfT8Op08tFRAZDx
klyI5wqZKBgsetQMM+pgXD06ofhyCxYZ1OtB3UbEW9qXRP1R7LOZ4SsmTt+mAUii4tqOQK+Vt0D+
dOpXZy+6zbQZxgPhOgn9z/Oxd3vYi6ssvlpmup5AAznfyBiQczoY8JO7APuhsjbWqvaK/iDVBHWj
+6eZYTG9TdgyAmAFe2X3Xtp+Cp9LkKHwD8AHjiO/NcjQLCGEextcKKNm21v7tNpX8TUOvvoBjsD0
NCLG+Kz94NAOiFNCD/wbm4vH4M/0ERPDyEk17Gvzf1uIz8EEAQZ8f8thm5FNcQ3wmaMdOTrbYYNQ
L409iU/PPyc86/IxHih8W9qFJ5kEcIAKgrkUE5tGurXMFWoqRNWgFppCLDlXodTdQdaXZrVpvQpL
4x6er8eYnLAOETXcInYIak6wgnplCrUOXbtPYUeNR8KNEMr7cToLiWPMHRe2kptkL2j4sN2Re0/i
BbgqdR8qAueOBBd2XeolRTXmIkeKjpqmtvaytWnG1RjnQp9MqFo7bxt7bQbfE5KKSDpypaTZpxpd
AeCRxbNdovDImHcWUXWzWwSEZCw3Gt/9hgU7Hb+y6FRK1y589OlbzLvRzAcQjmYzbBp9LfaDInVR
evXVkZZObvl1rv2zWWWK9rsd4CNrunBc8on8ZkOXk2c2R6vjj6tovNpzdkOR82yma0defRF6TPs6
WDpFwaoIbN6GhO4r3jDcKWxfUKiJNu0ksizoCXNMYuF2CXl5BGlOfuZaFE/BIRqcgCPZAwUXdbn4
bKen2nzpK2eNUEqIVsjmB+hEYwVEHiv7ydj1NfpFM6M6C42ug7uS12a41GzZcxVgvtwEww74w5Le
8BoDcvHIkVQRN0SJI6dqD/UdDxZBh3WLmniVaG9NRyQWB9d6vnMXieHHBJ0uECnKdQgp8I/BC5dy
8Rlv+W/VbvhX5sbS8GFcEZBhqXGQ/rRuRqnqTFwIJiYi/7Pj1J+j7jPtf8kMxDwQACHynqGrbGR/
IbXPuP0YZ41P/Oi3O+b4+kJe9sBlN8CmMDaUkP/J4hVqqPE4FtfqOgC9HdnBguwz4LxhcEPiTkrF
R+zCPSCN7M+5iW9VosNwUYCAsRPFN4ZGck5j/Iv2vWVPH97FBjz0Z806YwgUJS/hWjf+tekuBVtR
2CjEXp1hgYJMI2rEnyBwkbXk/j1UOCHmXcgZh7eofVbYcLX1iEGeu5c/IwSezDZT740qfxwLV0FE
/TksvXn0AsFyL3gDPcqtI8F+6DfqPYTGo09/q4qhPHzjMR8UplkqusZmXDrtM0AfIxMg+ycbG3an
qWZTG9zO2TAmjM0HzkmOZ14ARGTk17mRtAxLeHK+RmyUZVetRQEptelgHgRSAmTZ33Z7dGheLy3f
nbQzG44Mg4jnillDgIJBeHB4CMRoSKqjW9dcEsSPRMC4fXElR5AEkresu43PNl3z5+vxlaGBTmTe
56p4SCyXff1TxQfBT9kIC0jQXzAYZOGe50vs1mr3lpgWYBEfl/8v+qHbREiwpInro7yMOl2MfriU
EIR3Z3t4YVGQEGnE0zpM1h+BtRZ+yrl5quQIEUTaMd/b6L0Zmhrz1Ws0Q1tEHrALCRcAw26cIEy5
qjYHEBHCTfQQAq5vM8qW5GpnzilMdjaF4UzdTUnLGHiAk34K1CGHLOaTMGLMqIGrVUTiDR0c4q/M
48DFVd0Aj3Hyp9En9TqLwUm4x7AqcNdEuK2UR83t1eSsIcFFNwhzIqkqwFwuRk5BgSGB1MtdjC1Y
7YFVrnH1oaofUnVQ7P2M5lJTKdY6ZekzZ+Keefoz41pCAhX5A77ZNDeyw+Asuym3E4MoIoPyCcNv
bLuN0m0KZw8sliORAkvt/7QK6MCgSAhubFZAUsSYHZZvUckKoOiYgWussazl3d10uyaj5ZwnNuk8
SkBotX9k9nc5PnOIswVcRAN+PLlWbqEJgSXW+E44PbOjaeJFGo7ilOfIE2bhgmuIbkD4LWYYYpLo
9VGpUuNM2XHmNPo/TJvCMzOqultfovFfh0yS15XIo6i8cUYvNWrdej7f0Lli08D4l80v8ZagIk3s
f4Y9cP1zWfFw26T+oJeumdgHXObLZNiH9Z45YWqRKfWAd+BZIux1Erl6nu9KzG4A46lyEVt6onPe
EW4VgcYHiAjKKfECEYuMmgP/x5J/LBAS8aX2d35FJkb/h1sZnmZqd98N3sP1iOgEWMXvAFA2sbmX
eSAmrjQkFRouJ82B/KsvvMnR2UAErmyZlweMg6ijiJc3D0UE53MVc04MovMuhJ76pyizb/KNre90
9ldU/Ig6CdiLXeQsxhrwqELkybBCIWJXnAmTb5XVHP1GDs4+DprqDR2KjPUIoXZeULq8h9Yc+h1d
t4y6QvgWShuxlDF7gSBgRmQ13ucxCbEnoH9YrnwNVdDJrtK5j+arIJBEQ06uLkPnS6oxThDLIKNy
NEbEkGPIc0FdgMzjf46t946EuegvVH58m/T0VbxqCKqH7XcFoqFGb934JQWgtMwgyJoHePEHR6mQ
JfOkYo0UR5xkeXeTjoGWfyRC66J7TEWECeoWGjfTPOmfMu4ARdtnhEjFpAGV5TXk2YyPOLkrCRvL
tqXUtzIJk+q8bFrbulvFZzPagyeSnbwYVtYSeInfC/b1NuY30YWohvKSRq7Bylw9FsGl2yh4MwHM
lt8MjwbyDWvVWe8xITrABCYIJPkOjB+k4rQr1bxKlH8bbN6ZR8oLoRQLjaN7LNZQniK+IPrfmzzj
XT0M09ahNpC3dpIvHYwbywUottd3u1jUL5ic0WdbOsvmlw/x75wgBShMccbdwHFGRysUfZu9mTKc
/LznfAsMxG5UlJL4x+b9PxdhuZb17dCrFQzg3MTQlGu/edO5WVnaRKqhq5RvUgxMoWRephNUBJSH
hRllCI/GByXbm3SgKGg+xIi4Iy44ot3CBXtyEF7bBms0TQaqetCLE6sWsXZcpCoa3pOMOijfEkwg
HjEdbh+qsuw5YI1uWVteDE7jhyspxkcICbDT16YH4Gr8Toa/KknniMFCYuLVUoiJ7CoLoJfzd6ip
d33cQ4SVV2K+AokZJvnjcZfLU+CcEv+jCX+KvqGYbfWm93gFAKiMcw7KkpSUIfC7dDP/O/42mN3U
vYEataEDoGFnrVCAs91j76u0g8GXhpu2XOMlmtbItrvxRxysLbUOYXXKJVwfdFbkjIgF0jXaXQ54
bk1SBcrqL9HuFfbjuzl8Vha6bUI3tPnhQ5kZ+Z9mwU2rs/umtsrCmp5iUS0tY1WrF0fegW9Y64Re
2HW71FelY1NOSu/VdhwfIrYtTdgRkZTbK3YARE+8cPchv/t4LDN6kQ2Ff62WrkKSEiRmXXUTDl5O
mLcZLCtmt7x9qpZFsBh/os/huxpkF1fgyBTEbj+aGbISgr1bOsJRuCxHfih39wePG/ySiPPShoeh
fBHOw1vns2SiRUGK1l1BrhcseRwQBile/CkNE0YLvmrxKtiE1IzP/xHR7BZLlHH9ZESAT0fT2mnT
A5VpZW9x+hvWLciyxRQA+4mdMPsOol9NILvBPUQC2TUOnnzo7+yUdZeOMmT6BAoSLMSPxueC5UBv
3pMJ9Riz4NQS1hKhXvly9JvF4mRa70Ln62QnXX4M5B9Z66oiuZSYYWWl9Udq6CRlDW8Umb8pZ9oU
6fDLHwTpomXJtlrP6F19mn8Y6nXS+puIhiB26yGQeWgalwKzpcCSQFAkxjVF/uI9FDMZAAa6D+4n
gsGoHSsxoaoWNAzarjl+luqLdBG/PjRNw5W2mfPvDMLJ0Hr+O8AYQIdI2imruYKRMSx2wke67ekN
LOjeeapIDSLj14yffnWZJlS8jFf/MXYeu7EkWZp+lcRdt1e7FoPOWjC0ZDAiKDcOStfSXD/9fBaZ
012ZAxR6UUDdJBnC3c3snP/8oqVOVledB5xCJhv6m+eIfrHqcRq+Y/DZzrEOZXozsSWY4bGyufXl
81i8l6S+xfAQ9aa817qnXs5H1nJ31JjvhD10WOcHGIVURtgg0Z34SND1+9jF+ik5wzrBBKiROnbW
XdfD56fWOj47fjo3IHrwW5wokGEftHJXq7MSLMYJ1sqXX1HBkEvmz4FjhhXxxQS631XBZx571MSQ
pCD0t2sx9wBGD3IM5uGT0JSnwvzWBhLVyBQzu1VIj+5PTB2ra+Ku9JPZPTTmfUG27GeBGVW7kTom
HW9v7xnQ7k4U96xyR3+waxJ/QzCUi11uBwXe17wR26x9r7Bry7KC+4R5OLxJQuUKKSZfqJISu7Pa
RwQfUsO8fWa2LjX8Jprm4Q4KIKPkwHxjMoHdrifFV1uGrib3vxw+KxjBvvKp5WsJAAP+h8llXBqr
gArrSoyXHF/H4XfUn1Jv1636GH2nTTryRCd01zkL8CGRrAd22dim1F9F2oPuncz8SMtjQG+BwIzF
AqwPk8c3cn0ObZAuqI4Q5hkF4VHt4hHIputP0g6Miju61zH2Ij0zgeeBLgoaTfLW3WE/8gGk5xPc
PC7R8+AJdDJsGtf6OzdeigZ8V22XoxItIhR+ENqwiKA4o+Dgvrcoz2ppHV5eFLoOVd0ZuoZif0Ia
+6Q2uPvvlA9QeExkInEOik/SKXkrLuHMQZWG5yeoWnNkSsRrPpXZFwQ4KAakLil4Sd0HMBl4mKh9
ZQD3Rg6g/eYk56cBwMkQ7b30s5yuf+J9IbLrMCYfb4VZoZJ82MYmID+q5FDQXimV4824csYjiKnH
8GdahfZKELFtejPD2uMt105gXJRWq5DuVBPN0uv6uZ3iZaGfkLcBemcAYpIbJCdHXcY1P8G1LxSf
uhH+VbR1JfTLydz2grt3Vdy9kh5xu2DqKcXOaK/NXaVddMinE1BhXTaLGEKQzhMSLGLcg3h2acFa
1sBtQtgvZXyUOy8xrlIgo5aoM5tKNkgzmmhqIMYGsaSeK5+Y5UKIpwNiGpxB03Ncqv3kmD5gwJ/i
EZIw6OwvkscHnqMnuJbQcrAfSwGWYIZFBQybwuAAjB+yuwdKCIP0m+gTlxiO8C5xoHPCTscJiusr
60qwFmLX5ko1p1xdFMVO4tKkVAIvpf6HXrHgv4fpGXdcpkI4aaR8kCp70apHjb5OECAwSUkYB3eK
1RYT1xz14F7nhd1jg2O1UbwViDPLPRPdofi2BELOFVMT4U9LP3tLVLSMNH1M6RxWtDFJ70zCwmyk
xZhBdQOGh7BJNcywmoKT16Zhhb6ic/DcCJigmeEzTTh7ObsEjlyDo850k1qMpJ2EmU7gvZfFZ0QR
KXaNfchWGHjlG+Lxlp2DEd9KzuKAYjTAV9nrZTQFI+Y9pIw3UAW1pVTmWMoqMzZTc0D1jk6Y+Vp5
wD4LDYhdLHJp9Ywlwl6xodos2woTg22K3kO1ziEKINxOIZR6s27waHTPFa4ZDEyB0oSzwYcKUf5C
jLv2gm7UpQ1LnRO27Xd+uwNdshAhuew16xjalvIterEOy2RGzhi4DoxyNBpIHYozG0urXyP7JU/d
jc4NjBmU83ACF67acm+qwATWyuQJcGA/6e5ThFTFY/B8Zu9OouzOcNhP1o/TbOjOYYgV84eLm3Yu
9DmRXotKZ7cj7kC12WBeRrEGd4rce4PDLcHLoC4+Vfde7VcKYenMqd2XmmK4bXnGjD3uc8sK7I7y
cJkT1rpgXS699ikuL0RS4ITXzEocPaeYOQxeN+syP/SeAn8UlBNzroqtETvnjac+TjcWlzxRTO+e
UdHoQyNiU5WTcYiljnRO1XcBithpBAYuHiIsUt0aNS7SaZQg6qGO14bq8IB9JbSACq4z9b09vIgc
Z7kX5tpKDCHb/MkNom0AIIGnouClL4/6e1iusdvAvp1jgF6kwBpvKZQQIGyPkOfO73av0AQ+ounE
yHBkcC7YGr2IaZ14GMt7N3ns3a+4++zVaU04AMVamULzcs5WwD6gYct0VNsVXXbmU5gTH2KiCICy
8scB03H/fE5HZc4DgcNALAzpqjlvYm3huyHKood2SbXnn2CCpwaQNTU9gwe9+86wdwnzjyJ6VTCB
q9+BSHGOs4gvLkETHpy7r9E94qgWaj8WGa7eJVaneTS8WXifNwfF+7Hag25vdTQB/pNnXAzlhwd1
ys9xAuln46K6vdf1BUJCA324Pnf6YGOkFAGwEAnTnWM4EuX3hvMaaKxwWETquFUW8bKKVzSS8kCV
XR2fHD7YQvEvE8QN0aHJgq9vyXF786IqSymS0JUts30dpEZLMO+9Vx4Q+5bawAj9JdP3qgPRB0uN
XTn0bL+MhSAokTTBlHcDnS6aFa86I8k2JBr0zmViUmPI8KZGe7NfGVhDZtGXZiBE18523TIwQwU1
XgemRNNqWFcryBnlmgfR3vTM9aP4UQJnI8VoxNjTob1WJ2i0Ji5lzbKEGoyVb5MCdkQUl3YD8v6I
x/Ms0o69CggFyOgNOBxcHE6CgkclRTvHKQmZhrKccgusx9uMa/Zo2QMZ+RJltDTWFCAlVK/lljOh
i9aA9Mn0LARmkofceEizS4uXQLRHfaNUS4vHnXHOwlvRlcvWCDN7KglRXjI6ZsJ9EM69m3kCV29d
0m5rPJTMgOaYUEBXH/DfpKkT8SPmLkPxM4CKOPQZUqnS6KB92dwlP0dj/Vlw/YyN2GXjuiaPDduf
xmXvZm7iNx+Z+OzsczgL1sP0FYZkqKA+SBae9Z7Boq2vN5+7HfzAVh5AlJ3uyk+pPXaQGAh+AIj8
DunVXLIu26OgqXLNdVK+hMNZmwpW3rbi4Yu7vRa8TOHBfTG9jTqFe1uvF95IJNazwONWDqiZJLPR
SrtEVcCmtI+KB7FWOrlxkXtp/CQJnMy0SJCijMSZM3jPSC+rM+qb1qY65+4QoRczoAiXTGst4jTB
shNKC6z2cBVA/Y8WphtPHSz+golYWa9BjCx9aTLfydqazOyCYEWQT7F+xBe0XXDLyupkIdDCLd3Z
t/DPda5oRhOvdlcVW4QIht/YHOC7zjraUf8kuxfckSW92e1WctpSEwpZWzyHnP+1VgIT9XcJJHwB
U9djJpsoLEzsnoADpyWXCi8CU2xMIgqLr9rENkOBeMXxNfFIGA7rMjRJSVfWnyDcwMwLLCD/sMkx
nQ/Jo2sI4IBPAg6dNJeEYimwjDu6fCxWZ8JAIBwgIsIXpB0gYNCGEJbQdK8GjKHhwcAwPCDYox+e
auz7SxTBG+OpwHgsvlg6ONx40ssHjR68pFRI3iYsA+H4UnfC4a6fJnJ2qHPAqQ32dC9em/ViaE6m
HETIAtF9PfFmBo6Ku44hrv7qschQzGlrOThIOMCwf3StJwIhmTfvmOfRVx0ql7j5eYVfqEQufJOu
lqbOGK+puWP4oJJscQ3K19vmo46wPfcBT5InHR5on7lT2Aum5lKPAUExWOw3/rlGkb/M1R2s21Z9
yNvN6Cz9Bm/JdeXzcnP8AECZjHTrO8nKKo8lvchgqLCfl8CvE35Z+b7jeoZoAZGH0HRrc/UzxVUQ
Dy8cvg+SsqFJg/rQgsvnX7306AyHrdovMd6Vdi+QM2FohCU5kc8BFYz/UI/ErK4zqCjVenoEnyE/
aZiDvrMf0cjF4X3L0hPJh9N/RvG8Q7glgB2udXhQ7bMoX/MKvtRKmhz2S6q1ltlTJXqs+LAkq1aF
u8SvqiohnS99/wAY0idvhtRaR0yaEd8aKpvcjzWcpx67DYWh3ofB8ENDGLpJnI2caS+xQE2HudBr
SgbA6/AwiquLWAMvdRJPfR4TjBlSXCS2AQ+ieRAcgwt8OsN3wKGUQQARHEiGoOmz6ZmMc6XFTblF
JBM1V6EdR/PJwa0CbR/s0MRfBSzYDihvU5Tbadjm0ZM5pmvbfCv0R55OXUNeBZNTdrATVKGKs91B
lYJLzTCtsb3FruSe2ROnqWy5JrQw/YzUkLtR/6g1dF3LtnzwSG2O9MugvetwTQRrO2rnkx3NPPd1
pBBMCE1a+/62CQ+G+aoFD9i/qv62NA+pvY3Tgx09ec4VAluLR8XrpG0gI4fhJQHH15xTwAowtjzW
pXcJgVUCQFHrk1nRWB+UZm9ROuMnofobxMzVRIbWqC3zAOqROQKJwrpUXlyiUwfUiUuALhPPo5qw
27lJQ5RClzGNp0E5TdNGMV90yDApyJWqgNKmr0PxVNJtFTtM05JW1hddGCwYP8/qxwG6sNp/cUGV
lhSJXQ4dScW8viYLwo1wAiuuofpDXjcWjsLeduHarxaFOcOpeostZAq7r4DBaasnH5PbZiOJX759
H/XHCaKJtcqL91FbjO61MKnE5xyyTLjcZutqe/WCEaYuXo3oqhePE1ZcDFiUVWQuUryH4csueAOK
3TbApPwVHGpKCfBr/VXBvc5Akkfo+V734YeshMWUEtDx6mJLYM/VbNnbiBL4nFWHtg8rBxCuuD+H
9WlAOwVTs4NJQxuJ2bA97gdCq2ssRwBWlRYhPYKr+IS9QdAOaGkXnvOipZRchzBBsYVGosBDw0W6
GLyb+k/MZ+0R4KnOB1ALETlLueZLBw+/UwpDCbBx4RqbTH0kKHJsThg/C+sAjDXZJzIUQWDRUuF1
fyNuhz9pz2KeMIN9L8avlIbPzojKUM/QZ+HStIfcb2ZzobxglIRKJC/OKj4n2VPrfE08BQoVfCYp
jP0j/IQootLRtgQlJ/qTpNS5WKs+8pbkcOKxzFCOmQBDekxYym6Bxfrc7+/l2CIzslmsf8uckFh7
GsMrXGojgJ6LC8Ch0+7rFFjkYDZbpaHSllhd8ZUhbqHQt501m4McabURhp2PHp6oXGptesmaO0/0
BAUxoGH/DkMOAw9o1937zY4cGu6W2a5kU69fj2GGRwBu/7xiYuxZOVii+Hg13kufKyyxGjlpSKs7
AUCWCmvWcKzE1hGEZ8D0SOtfs9i6S6UxRvDD8YfPzxCTTZI9Yf0ZTBEZDUc7fUjVF3PC5Gu4xluF
L9dvCxJsGWLXhLTvKa/C6jSCZTU0uYX95VFc9cHx9uAA/TU7LQDIZ8kTd3lNoaIP/nfO1+qxsJcD
7kZ5YnBfwZl2K6gtdOTgrJ1+N2gdQAPmFZdsWQ+HKidNakkXx3bVUlrdYL523oJ7ZJjhYYSL2c4u
YbrBrN4vNww9yEadylPdw+fnJIR7naRvaL+yFDL2iswd35Q3qwr2Jh4QEdpvud8FjJK4erp9r2lr
nY4NnTSikxpPAzaOg65+SyAYY7g6fjHcI3ubwEQUj1/vTUdKKYqXUAF+x6R9+ExNhIYYv4XrGrja
25ndi8sn017kaNKRe6d1Hzozi77a3mVUa8ifxbbX2e+k4vLIYzIlG6ZLbGyYiFDRkJYLmDNipUme
DSRFPIafELRh9qnh6OSy5Xig1flWU3dc8GJ4Ij8NKlDIVX+J4cJT3R/M/n0adlpNXOOCAtBVAeKI
e2DUV/e8dv9T9biZrgB5/Ar2IgOybULBMOwsTLX30wBPgfIZaBOgxINkuHY2IUuuuxTpt6Vdhm6B
74n3DfLqFN9VcZ9E58Heje2qafYw7Xs4gwIOmHIYzKsHDEpAnLiaLAs0ufGPpgIAFsBO4mnKL/6n
1c/diEn73g1PICZdvk6paVpAk4ikoOKTGFvG1Cl9FHMg04SSiK80g40OHyuYjdgOZJuY0ME0XOoZ
nMxtTHqJ9tCMwEXLKV8hOmgVKDg4B0KZMh5zyOHi0iWnKH4doY6IBMBh6u5q69gokIKuObQHDP0K
BpQXmfUCzKM052rcSbN2ip6BgKItUz/Hmbs1U/H7KDj76lNTfQjjHOlfSoRXOkT7cpfQfS15yzA+
Kej16m4xdevAXFcOyzbBLf7g59i2PKYVjElkmmDW3YYFiWcYE3Asi7GvHcXLQEFfY8rSrlBnII8P
Zo38IHYXbmtsLFz13GGTw2Y0gs4c/RJH5I1NVjf3Z7hr0EwsZbJv4w/rnGBHICJGkIAwiHf1vU/K
g3qIIrijxJQ4a0e/xsqzx/aP1aykG240UD0xsGj61UiYhvgx43JZMy+xxzVzjgzVYY850Fr3r0Ox
aFUyd1ZJr2DWc3Ci7wk+XFcuh5HHYFaWM+o/tERlumH3tb0Pn8lk/OimS4Ja7GpLbP2y4SyOcBHA
hxG6LWQwojei6L3C7Qbhfl8donZl2nSLe8SodnYeRIZKS1L1lnm4LOnOHerk8bHJPnudg9ix6Jqk
NRSzfqqtmAhy0Nfi4HQXGwW7qD8UY+EOkqcJ2aXG88LuTrYOkyY+ViaPloveE2HUXsMcIMFxGe0j
0mqsp1h0Plz4Dkq9ucFHk/bBJNehgyCJFARbFzl1zO4VJSaDcT8wIWnRCkfdY8PHnyx0nHN8q7rH
OCEIFShQYNE3OasOB+1q1Q1bzLiCeJk459aj8qG+0FCWoALs8BALIWMiarEO2PdmzsrA+aHr9opx
LduPzMIw9LEXW2VM6c5fGBjGqGM4n9IjRNjGOFjwa5wzMQQMSHr2TpzHs4hHjZpkR5CLOX7W5d4F
Ya65WKt+2BnToRzuR+VTkaneH6m7BL8ng35S12b8DlfHUTE2QcaNh+u9N64K9scckYGBgNt7qsRl
3EX5Sw9oAUatgr7zQNnND56QNsaa9YIDFP4GiFGKk/z4zJuCfGCEG6m0jv2PW7wgJ21BwMIP3+NB
36YYZJgwvZalzSvho0FhGR/Jz3SYdsT9vTM8DNVj0T/lrBhR4mw0figOLozo79PoMysXONY63LNw
6zdrRQeacT5d+2wBK8Ijp2WAPkO8bEkjO9fD89S+Wxi3aNqVxIPG2RXTzjO2Zi5m8GRVMZ9BHiJK
RoV8LyFfDOYt9x7jGp6GHMoFQS8NJIljiVFvAFxX0uDZ5lOvXqb8k7g9WeX0xlrhcJK2gjGyHObX
NWNRvhLj9zy4jsmj7XzIJQsWGz9LHTXxj7OKfoVhEVi7VZ9ra6fpDwR/TXKPQCPjFMsoem2hWmWc
8C3dfxqCi0avsgpFdUDzi8dZ0MK4+PFps3G50I5d8JyN36kdz/sIkGVwCd27t1jExWLAUCvNMAE/
lRYWxW59Gcczya4ZAR7JB3cAP22CHHrmNAONFao4WCF4hsLctFcpRtv8FQsbuj7jWnwaSpcw3U1P
rDEFaRJ8eFDxqEahu/O40hBxU2odfxjHB/a8cNEJdaN6ZsqR8Z1ai7mzJSMl3oX/gDNvJtjtNon3
WOG0hYuM/lXnTyVjCgc6rXqlbywxgWSyXmx4wEvzmU+fRjtS0Fmn1XCPj3SD8DB4zYgA83FRZop9
9QKU76gEHgzU5pjfyilK/Cn6by5j258cdxdlj6q3AhSl2nSjc6afuFSucgAgDQOMPQ65h6v1ATmm
siyqhwqs1+93rXIPqjeCPrn1Iu/8pSLOWPy29FbFka2YYGxwYMjCtZDjFsTO8sEJkAWyBxhfbIN0
2AExqdFcWJimVnetXu667H0CkkSSFKynHnuFfWQ9acApLQOGHnMeNHEOJxiuaccwwVLgRbG3WVAA
htDAYOprMGlgMLTgG+HRqjSPfbebVlO85a3T4VFWX3xBPCik1wkjvQqj/Y1unmrCkrtvbdz7ylPp
3I/eXpR7u3tgiIApajKeIv3bShpW4EMtzrE46+pTmZ/Sfp6AU+VQGueskWAgI+JH85/s7Npz3IUr
ZVpjMl+Xz0XS0XYx1gow70VE0jADNB7d4jy6pxLEP84edDBIeLzmR4j304SGGlgen/23btokE6Sl
Nd0Pup1CvcTVUWbyWiTNTeBqVFWwmXFZ1mAvd/iNrlvn0YLHy1VmO02zrTqcdO1IwE8QP5r+tPLK
cqknMWG69z3UdQMELaZS4D34nRBHsb4CfdQ5iqJtYb2nmTPze/eoi4HOcKthjm1srOrNwMLeM5WN
04LMOw8Vs+8SsRynH50XXBeietlJmPL2P51yxrjLDO9HaCbIfBdVfSn7dK40LoPvdgPMandfmPdB
vkq6ZQs23mD+tUowXFLqBgrT11B+lQa+EMvG2KUo6MYRKdaPCREgD75h5Ss+0vu3rnxtG3BgvjqQ
7D2Fu8VUC6ZcsvLCFxV/Ph10mGJyMeXLOt43OG65LG1sRh2bxvohoCsdZwwoBnySzY2q0VwkoLH+
A56aRnJEBiDqfep8mBZRKfAY0/1Ubnr7WAFFq/pLgn0I3ns4dhqL1PrIBVMs0EXIUB4et5TzyeuQ
PmkOLupo3Uyq/JHsO8YmWgwkC41eO4f9a6+vvYFe6DF5L1xIWg27TohZlPi0WooW5X1CdGzCKXGk
IVC/I5cYMpNbQ95ZRnxkq+acryH+fAp8V2PEQ3s2oLKE9Qfnkk1GTMegeigwSVIsWiLlLUveYJrR
qJQgFlD2QGE8kgeYzSGwg5VQxQuV+ZFapWxd255Ur37dGMux3Zb9eyWxmwYuXnvG5NDwOkDmPWef
D3CdUr+1xrsPDDaB28yangE8bVSYPI1oMvydm63rdk26CocihyrnV5hD0DBgeOg8htqzNVIoJucW
xxnOLUbLgXqUIsUcqgizWhaZDsROJPpSGnRzbsr9NYCzL3n2mbUJSaaggDC29Mjn3n6Sqgh1jVcY
PjfMQ/lmwfBgD9uyei4oTJQOks/wIak1sVgSpgj6z9Hgw2vvAfFtCOJdKIW+z4q0yVA+Y//HAc4q
4B8diu5lQiSlgKa2bEf+cDH1J8e5FCpoBtdOA5FhAyR5tIIox0jJPJJVLG0CfN7W8RrIOZCQpUsS
oQDpi1DIhdvE2XM2PTOsPk7ZOrBKWtHXxnygpoI1LTh7p2lpstuHuFcA/4QeQaHvU30f2VseJkk2
1wJU3DbHLqlnrkLmOPTTmnxxHlqjkUYaFZDbTx+81RHQLQT9DFzZW3oEAJDp9AhnLR5fhmFL4+aa
90r/0I9fdfXuRd8+PUhlk13gbPMSecel4Ofkh3QeBs8qdw7iqjzFbAIqVk20C5qjqr0Dg0lMjOjp
O21TyJ/7xtwzA2LOEkhuz0qtQfuh1wwx6VAAi5iJMLGKX3799p///K///Bz+T/BdnIp0DIpc/PO/
+PdnUY58+LD52z//ecVIoMhuf/Pfv/PXv/jnIfqsC1H8NP/2t1bfxfE9+xZ//yX5af77lXn3Pz/d
/L15/8s/FnkTNeND+12P52/Rps3tU/A95G/+b3/42/ftVa5j+f37r8+izRv5akFU5L/+/NHm6/df
jnq7Tn9cJvnyf/5Mfv7ffy1EU+TR+9//4PtdNL//0t1/6Krnkp9uubqleZbx67f++/YT7R+uarmO
Z3nE3Fr4dv36LS/qJvz9l+X9w7Y9w3VcdjZXdzX912+iaG8/cv5habbGHzi3V+NH/+97/+X+/c/9
/C1vCabHDEDIT/Prt/KP2/zH91Id3XBM3sfSVM+EtsfPP9/PUR7w29p/TOEUK4wfkMOa43DKupr0
oq59iVV1oEFJpuVgeqtRUBimlfstbLIoa/c5nLC880QLUaiz6BWYTEeOV3B4MggLbUgLit03Cw2j
zwyLcrMyh5Np41TfRt0m5wzwTaHBx1IgEvlMA/7l6v/5Jf/1SzkGl+dv38pQLdPUHM2wXC6W9tdv
1TtN1Q9tpc4xZHzSS/AD3QMuMUNwKL9Uu5mliI7Rsbc1W9SFBjnBqvY6WU686gIXpCv/sQvIGPJX
K4W9qNCiS1pn0xKqSjbresta6CXTgjggq9vNGHs4wzQrPY32MoRlXkIcDgp6kbhmGmh2WrB09BZq
Xhji/pxadDSCnTJw4OfJl7Uq9vCqaUjMHHRsgHuVhhjdVlMhtESPJ+ZWDr0tBcQYLAk/t2xOaQbp
UIWlrBsM3vjK6lrVy6sfQaPIg4GRop9+RFEAxiEQnSSqJxhGYxGuU06kRiiQF3e4wYrcOXulh1hz
sL4jLY0WoT4C5sn3VlUTGMTDHd3EPwElHmzfNljVJvhNU5XT0rZryON6/p10yWtoJR6JJrBbsWzC
n5VZmKYPYKrx3s2B4KsSRZZswiyGZXHZlsicgjsjrHmQLMhjtSgRaJbpsZg8sRWIwpi5O6NyJRKr
e897GwBbuLui1nFU05onlxAvIq1t7+522Uax90Y6v0g+gYGFqE+vM3techrjj9PgQ6qQDjnEY8/8
kRo487uLOilvZNoZiyp3vm+3IW7561LkNKa4GAxu2e3cxHuoWac4QDrdSm0AGG9vGPtJQE41XSTk
ik1qKuc8B5+HHDfPIiDO2yWMgzrYTJgMK57hb+2wLnEgxLCq1+ajmmKi7nWfqT1BYYfIZQn9uQiQ
1aoiUyEWc/FcI8bbevo0BDEXnoDYXiBxGXssEqyqtWdx75VbU17DRq15qLDhjCqdUMAUcChWMwuB
q/F5u3+uHn/Y/G+0WAhey1AigZQhf0/LWIY6kAjUlgKlaEDSW4X1xGR0j5mTYnjVFXQJFHXsE94W
YdZWm6rPyA6ukethKOtr+67R5ZrnhRyPTGF4feSxFYCtykhwVvikDy6JT73dLMKOiYtjNGJXo0cn
mPJqx8329iyDYPQkIXvdiNa55z1DVF3z1OAW3pZvFJcE+MqFCbQSaDr0FB/ur1dW4Ee1ZHJXEPTz
nHeXqbGR4e+d2P26PRJN4W56DUPw29/H+uSuPoqsBMvJKsapDRel1PhpG6HWbnmf0OeHRfsuTA8v
K3vsZrdnVYhoMZGj8j+/c3t6Y4M5SZDUqPgDFvzt5jNSQlGpw4iyN4n8eamkE9R0aHCpgai+aU0k
mOkpytlRiY1Gx9aS+VgHHY8K+OksCicq9xx3YXnrbx/89v/SEn5jUwO82JF3uG1GvrwGY8SnvL31
7Zvdfq3uJeusw3HdgFQ19OG0VHUtor9lXAIwui0qC9gDYgQR3HNbrRnjGwHgc1k0i9uv317akYFp
KalcvK93hfhZJISX282I9R8UmjTIvpSgvrYGBKohSi52RMPvyC9hQDHkN92I1Fb+qbI1U5vqPQUf
oIRjMgThU4eKegwsk1FgECzKikfQS1E/JMKV2fRQi3m6++IxaIi5uK1pW8MuI+jzVRsaQDFKUTiI
bj7ylBG30tqLMcf8JqphJuuVt+Sss1jl0Wq0VdBkcmNJReogaNfKLJMiG68jypuD6c42pFNgyRxc
rqpCbZBkpuTc8jSmVm4fkmAnlJxcK8edEzXcMmRky3CIW2pj91TJrYOi/j1pknPq4maG/bjPnTXl
ak5bzAim8RrlPLVZU4rnrFLrTRCMPs8OcFpk5cvJc7R9Vu6Rj/shRK2kYEeJxS6XK1GXK8zVhLa/
fTytFpsmCH4iG+8N+LEobbOQtdKjenmMq5LZ9BB7i5i293aVq5GqvDcYGAdBVS2GFLZnArTJdtJp
CAcrBf5z45IB2gqXAQ8r43aY+11DgvZUPecKWTlOgSzKARqFZsLhlOH8BIkX1Zf88godgOJA7pEb
b5n28XrCNeO2RMcInJdgYQ8RccE+xPWNO+Bk+Z/tCtd+4HjB0xUIDtY84pgw5dEoTNquvBrwCsAe
MDJNwjg5JwfHcVdEGZ8ywVQYt6BjXkuKZstuakOlP+d9dDDN6STkUVUbAdkAurK+rYzbwdV3EwE2
FvYgHGzyfTG5kuMsDlUXGwXIuKPnY+ZosxnorNqlb2uHaWp5eaQw8wDFl+bgHVBVAxY2iAjUEc1A
zrPBrj0t3y3VqOci5Gjzk+xj0kfMcTwxHDUPybrPATdru8Te1FWLZCC7ZA5q5LjGKdaxEQFgfQCN
IE1QwtkJaIEq9FNoHVi/FUujgW+T2d1G2OGmLWEPUHTwNLOQSjuLN0pOF1BUuFjEnkHEvWlfb5VZ
MXbqWtdYHfJXHZkOHFfZWXNNnHmgyKiV86yW1bS9PV1pNd4Xcb9Qq+fR8Pv12ELVVtxhnVnaohrG
tREDBtQdnOda+7ltT4rpaTSbQGno8zW2JOBrqkWVFrRGJbgwSgifg6ciwZcR4aSSEAZUgnfp3CN5
D5Rrn+AYrMLdMicXdAT/l1Qep51B3+WJt1DjRNFiq98METoY1hnHhBoPs47epZWHoDCBuitXxDvB
nl+EnrbHg3ynZeA8Q1JqaFmRAyE/TQb7+XYhCtvql8WoPd7OPsUJGcWhcXYRBpcN22rKBUakEF56
gmEWtyuZ+/oit+twmRHhfee5KoaegWqBZA0vJV4LRIiuE9WCNsKX4lEXK60c0A/Xk8ntIwYu5b5E
GTM0063bRZ7xDDqCp0Gn8JJ/wxbfLG5VuPxXEFNptcFI1BeyVVmF2Y5zjWQFmlRimochdne3QiIz
mPjUmhUjnvGuXfmWDIG7uJUIt0V4+3+hNBN1PLwIb1+m71mrep8y5ZrYam1Gii3Phxsb6byo6pyh
kNEuc93toGiroM2kXCASyd3r7RR0HDbHyDEeA3GJ7ENqsg04sjQsigjGboQHSQLum9cOFbg7PmaG
6FgTiMBub3M7P3u513jyaC8wjEqn186SuE8QgQoXMGcG6BG3J8xKOilR6Ojn9Yvox2Plohp2Wwib
PF+W0jO17JNZYp5Vo5uQdJPQFo8aeoeB0r6vN6ZW6Yssin4iKHcEBfS3ta/HbjYz4ugQTOzNt6ei
ldegx2K9xw1kfvtPt63EyhlzG/VZTJzmQxxh7hAPJxzOxnCgMb/1DaHx3uAnI2y2tttu5SegI7e9
R5MlV0GBF8pNvfwMMNOd2/J4gPNJJcJJjLcN0bHykLht+rWa7soO5mjcsife9i6FQAngbQbVbpPt
Elkh9c70SlIsqtbChH5U0ABVVbBwWnM7Tu5VyKoijzir/n3Dpf+936Lb0h3dNh1D02zXcehx/7WL
7Cp2TbuuIeDIGur2IFeDe8EAqCUg3nwOR9LRRx0D8ynzM5wO4rlqUxzEUbjxCjBE1QxfFXLVt7Fq
/UyV/mwPbG+ZYDzcBPk6gBFdS83Bv//chvm3PtFQbZ1jmShs09Atw6XN/9fPHeae2SS9xmiwNXdl
lmeLnCl/iNefvPFLxZsQBUPrClCHyg2oDNuHpGL1iQZvhjIU08pNUsZmGoWGpcYroSgH3aHW960e
nC5DqIF2PIwt5GVKVzGGZfOAe7ZK9MmcJZF2Yel2c8/7IrUxZOravt7K4ikUi3//XXX7//+uhmq6
muFaum7rpvXX7+rRq1h1mPvYSfKIhRkVuhLQ0+WyAFZKAqOHUKGHlZ+XHuGP1taya1T9pnK61Tv/
l7DzWo4bSdbwE1UEquBvyXbspqdIirpBjAzhvcfTn6+KG+fszkbMuRjFzEhqdjeArMw/f5NbAPEI
3dUVgds2pjl0tXHX3Qj6yG4iJNhceUuS8B2DRw9BwQbMu3jlMvw/n8bW7/bfcQuuHDeddH3HCT3H
0wDJv185r6Lr3bYUuVe1G1IXOxgo1VKhfItRcsVz/Ci7kU6z90tK0JTemMLRWMHN6KEJr1fMkqz5
FcLPv54y82wXIkThFxJ/UqiPFT1wYJUr7V7cHmzIHVk/oKGeazyGw4WzlQ51WO2aGEzOfb7UkX3x
Vescp+TXP188Wz9Af/u4rq+krTzp+Z7raBjn32CaOZjzbHJb8m6dBHslLI9E+WDjLtF35Xipe8CE
Lm32dRbdlysK+aajv1Bygl+jj0PTwOkzxFyKMpgPvu+jvcF1joYFx6aRSt2u/KduDLY2wl/3xCXu
boIiTDGXCQmj0wUGIIk90NS/qLTezYH6/OfP+d+FRNoyDH2QMtdyvdD6G3ATJGG8TSVhjrHuZF0v
+77l2Ct375kNSmKHFAUz/ZjO0kALqA3/VatNvxJvyR+1uLc1fL03NlfmulTIz0QNSXwK4fyGQfb+
z29b/tflkVwY6UK1VqFvBcHfnq15sDYG9xwyth4YgrUddsnEub7STED0KcDBJibhZDoskrVc/jKb
9e9a1aQ4ird/fje2r7+l/7hbeDvKtyzXlzLkCdFl79/vltTyw1jmDiE38vcYsllLseGDuqxb/2ju
CzyNwGfkAmM0bxMcMRtM0doKbrYbeZjvyOJssx3eYuzq1sGKT32AE3+ULzeR43RsCPiLU39nqn2U
pz96ggiuKyu8Zbqm6dPnPgMzzpbsOXRXN7UW5l3sodsj6RQ2+6lg3Y9415iRyDSp+DBggBqNT07Y
cayZcX7utdmPIgOovrY21KHmlU3VCgCFgvJidVGMOTOzc5zBdeHlrOvNDf7KHcbXNMQNaoGH0erJ
XY8ZWZYLCLyffbU888Bfvkb0wd7TR/407UetT0epGDm6KMBgCB2rzssN4AlTBt7N7dSljBftwjge
Spi08zpwIKDFj7o0Ohto1Nrm7ugEt+YLMtiImtLnqKaNWhCq5UVs77NWa76nFYaOQtNJqmMhLCiz
tEtAVRqjQLO8RbwTsVCrdScXz9l8JzoS8fCMmB3msbbv38z8aOCoanLut4wBaC6Bo5aIJ7ue0z9x
7t0Ojvthu9gw5z4Qb5/FN0VCgk1TRjBG3Gk45jWKzRgT43hIXmPvODtcSdO5L7WEIer8rIC3b0tr
hS5XprBFFzZrAV4Fa/4882JXXb4u99sKQllvztWoETHlZZ8Oxg84Wezmzj0nhYNvQ0AbFOnPFDfr
ObNnENEuEYQZet8muX2LFY2rvlrMCbhSc6XhP3Gk+sWwPPYsqo6ruBHpmtzWMZLoScyHqUdz6zDG
4FTZMzk8uitHjvRCmjNbx2GR2dFASdNHVzFsbOeTBv102VlY33pv5ghEi4y8fct+m5Mi9xFrId79
6vlkxMv9IbOYgHQ7Q1eRct73PiETkYWHgUi/+emEaWMJ1XPZ0u3K99fneF39s8SooK0Q2doRuv3Z
hQER4n6Ix6t2ckU0IBVqDw0mzDWD5gZUaD7s0KMDTJcM1j1ODW4wBbfOb9NXwlwSU89CXgNUZkpY
Yfr0HAk20GhWJc9fcLsemwvkPzCUJ6fTwXIEcbki4/+W21EObX01BrDb9RToJcNDwzSBRwAV1tXT
LlUFrXOfVbiqJfy0OlDHaiA9S6NH+YIpRhtNNyOZH2GSIz234wnjkwyRpm4BB0fcZz1WcObkEQFr
zoYF4VpW0XlOunPm+lw1mf/BKQBn1niWt9GGkUCQr5cmw39fYxyipKPwWXJ5+FbVq78ezNDLLhPv
p6WFrckzYdGYYp6SAdZSWOJ6JTYWF+VkZCBPLyBv8T6eWzLiehSRpR7l/vNIMKfGF/gcc4om2fAu
24Hl68rE7aw2wRBW029EaPHQE1ac0Jk3h0Yi8vJxptDoR52FT03tbniXRPmhb8IPcwyMBRWixHax
G8LgQAACJK4Br87BS4+i7PoTHiR8u6Hg5dxHVQ/5XhPwDNDqdHO763x8acBTzpU+3wUjFTSghIef
ViMP8HgPE2R0TRiGmBBxg6YLMN8Sk/W1+Q9hhvzErT4NOmrp+3ekM4mDzqL1RvhtTzfmo8+6SqRt
hEVM5h6lBQ2wjpavu2u2O3nBSKn/SYRykCEk1F1jMKfvC4mR5q41Da15YuKVwiOY6648tTiHWSAz
cD15a+ZXp0m/2w7yc9W6P8dtKo7/fOZJvSz7+5lHbxvS2gaBF4LQ/eeZZyO0LlSV+LvVt0h6do6y
DNjh6pl6qKGjmvfo6CNHQZTBjzOeFSgZxzVhHORL+ji/OEVi3UZ7SlnNdqB2IDjqjVGw9vwBivQ2
poge+rdJDahd+/sWvOBWV+5OOPkel79b05eQ7BGdt4D6GEoa0h4CrFe/mgcNF408HyAlMjcD+WFy
DIYw6kXL6E+g8AR5I1Hs9uaq+KLH+grjR9lKbnZdJLCA404IMM9aYHKY6bSymbTDeF/nLYtu9Cpq
rshgUu8WBs+3Bj1bFpejE9aNlPXdIueXsuxfwzR4NXOkXQFnkb/zL3DbjI4LKNXOJThl1sm9wrHJ
QMFP21fJyW9QLtrTCDAlsO7S9BWEYw2ouj6i9LfhzOJ7nAZQ6PTu539/6yKBig8GiA8hskepDx9Q
g9rFGEPMTsWNuRxp64CedRAks6Ole3imcqKRXCxp/5975r9mCKkCX9cHz6URCoPwP28ZGa520Rcx
GmOLBZsZzGHzvfjILXWva+6dIph+TNb6S4xOSJucXWY+DwMdFTKNwIi6qbj557dFq/Zf7SSdPs0k
4Iueb7y/929xEa9jDMDDWqkglTrrQHbr+abZIjZQcv1UMwejDxJphRAWHRwJUv/J65HI5Pk57qry
ZV5gENavwRCGl3pchudOdSdrgkU9upZzMb/EM/mT+PtzuPWHOkt+lLWMHmS7k02H6ZYDla+Bylrh
c3se4tG/9z1BoL0X/hIFnKMk8p4Jqxx6uRxDL1/3zt0KFHlYeZKuyQ3AU6n0Tmnc1wjq7eepmD3e
M1J41onu9TSJDtckPNZ7WqxNTiP8tpxeZAbPAw77htaDNQyg+eJVpyUiBGaFkQnpMpTwg3rRbafB
nx9CRwMj1oBmj0VLlETRbT3yBkKRMdu04rd0pyfHq3DebVN4LRCvyV4i7AEtpFqxsQxajBsEXM4J
C0RZkCnrCBcFEqVgh68L8OzOwUQKK02mIMLTrGNOlGkntAe9j+fQWxmsx4GhOQ2fU6c7p9DwVz86
SLE95H1OpB470F3E1jXXFnoxWsmY1CRn/NyGYe8s464MQRiSpMETKkaLYn0GQnzL4uAhgXg+ox6y
J+fAPiDOUA7Y8LzHOrnJBusIa6Rg3XzVF8NTBeOV5RW2A5hZ6ejqJMJPdLUf+pSI2zY8ersNdlId
t9jFZCdyZc6l+IUhTVuSn9X3xY+gJV2kwYErDdzv7FyI8Kre2ZeFyW59tWGteAwcUG3Kl77E4EVK
uov3ZcCbNg2SvYzVvmlcokT8u+6iPkfXvrcWFrN985gsC5EREg3Kibd6ZUk8JHctZbHyfrcZxFyM
xsft+iBLMOzcubpbs7uw+T4zlF6no30fCQsxDokwyDz4Hov4bcKudiYbpKJebgFELzl9+nPDmuHW
9x2So3zIiiXEHnVyNCcuSdObDaOx2pF8m9NPfmJXh9y+1WuOkxa5cOHemmMsmqk89wOLnGC10S5p
Ztx0ANiF1CZOfMXJ3medHuFKW/GS0lvvtwEYVRblPtTueK0P57Itb2U6XsArWZ94F9iWu5wXr1vn
p9tC4hv9v4qRCJj699Sv14WDjy4uvlMePm5WwwGOx0nrzi+L0zF0NFjbw1dvVLLrydP1u/IwJMuD
p4ZTEbpvEfCelRYX3tbHmo/PLp+2iJACo8Ui9rhq3bfVTb6LHj+ALDjVc4Ajn8IQs54u1dLhId3A
oiaX7jqPHPqb6pCTdbDgZb+p4b4F0loCXCvL+SA9ixi1UR0totZmF/vbMsLItGUKiOYzq4C9Sph2
3VzyNSCbqyMs7zrC7lX7vNYHdr+3brEc+iJ8ipV1UwaPQqwPM9zbpv8OOQCTZBLTa8imKv+wHHGb
NfGlYgiJoDv4mPgseJaL/rHZmodIVB+ujbq1KzCwACh1yuq8ePUxqqoHVQC71z05CqhX4qc0iu7R
FcI/lseWFAJCOJLAfkgLbINrTDq86DGsRmzQkVmE4krvbpzgQiHZeYpMDXiSOfQywZIlCQGLROfs
4+ERUyyRP4Vd+oNtws8wJajLsYbnuQkvS3grMJSwlLdT9QtahcKGpTu928kfmbxeKqi96djvFcrM
tnB21ksaeE9VvHtQ01+89SWKT40NWPA6Oq8RbniF/1k7865iXCsg+g5Idsaa/RImqkyuEG9LnE11
dMLdgClUqF4sG7XOfbQ+q+6X1Txa5EQIdR8LHvlhvQGoA8dkRe7CAlxRoGAlm9W6fuIOyqwcMt6g
Zo7Geh9uGKsN3cvI/FKNObRpAniw5CY6dRiqSwR3szv3WKxGkOAXSBFrk9JYwXJusK7C/mnpzx0P
dCNKNkHdlQNHJp9+DgSk+dtw6Z34QFwAdlywGrlCgW/v58HHSwR2h/O04fWgg7+m7tn1FnxJsCLj
zc1OcxFOcY41pgolQ8jpNhAEycSfLWIWbHu2NtzJCR48bPUw7Q6B/+F0zSGI2eyqEYm/gjiQ78fg
vrfT3eSS4UCbsSn/WFSsxfxy3/U44EWPSXRHD39qtexb5bdYuFmk3RDi8Tg6WHlJ64ALOzPjz4nQ
gqXqbmwGRttzrrS2MuhyRC7H1rXx9iHKY/bR2YT0XmADnOKYz0RLfbDJKu9qssZZTwi57bKgR8Q7
3HqglMSrMbO4MIYr61m57xmYmwARn6cbK0W6GH3W7SXUlQQPyw23Oz/4vSiM9M5Szdctrg8RWgEQ
hathAIx2vV+j7WGSjC7Wxmmqe5MQIAGucPJ5kDOIAhQbD+Oi9X1I95PI0TXjWJFaN/7y6TI8JGrb
uxijRDJ4T0O4O/gDwAP8NvIWZYwQcygtdno0pnX/7LBrEUA/CyMKJKP9KqvX2FpfOgtSTSjAkd3u
7GonEQIioI7wjDFyYfJndSfRZgm0F/IRLeuhzkc8ytuj7IiXIyfcCfpjKU6jnD6GLVJXykd+UzXz
JbKKB8tWvzzgDstuTh2a6hIIekO/NNrxdRleoprnyPaz8+iQFJH/Wno8kssaE0ZZ+W+5zrkJF0ku
EuNv/duxkglibLVzFJ9n9N/nsH718/EsF4/gnPxlSxnnB1hYUmaP6o0s750nnjfE6yqy7ydCsnZN
2r04Mn7sLJT9c+j8rrU/UUI+deVyM2+o5yYEAHadPY/z3UjWRmK/Tt7vZqouSiAdx1dD+XgsoP8Y
HPoanFdlc+6r9xGHpZkMwASVmywPPYPKmtd/2djQRav30QUewRA52R2BOKk8f4qnh2nDjhYcW5X5
iS3FY+I4APvFoWZ7WNrhI0rrKPjwfXefU89Ci7AlEk/Gu9TOjzqiPY+IR0amI4CQ2q1+zYPhtlZ0
IBDifrZD8LONxrOH4u/iIQaZ4hWAKsExtKDToWvaGHJJG+9i+cze5Zp0YOtjgzgJE4i2bSJ56ilz
TpIzCDtcTL5lih+rsqgtmfw5FAtwdxxfZ07V0Qdg7hy7SJA86y8IIezlEVMsYYFhvs+/ZeukfQor
lGNDMFE75urSeCEqn6RcSbGQZOeucXtSIhIvXYD5ldhIpG3aLv7meeWIAwJmLOZ3vULMD8Gwnqdy
jftrMSgG+qLiLOKvRm6IbUK1wJ3S/5nUtXVpbKTtX39Ye4qkNe7xbHoPbbnl3zyfaFpmQ2SobUyI
tS3hvdPK3PZR0GIEcSEgu3pbUaWfeXgZyeayfLPmcTgFXbPs5qhobiJ3EDgiuRhfN4O7N3+kk/24
h8yLWZl+gYVZmAKx+ad5QQPsZxS0XliIK/Tv2hrpr2cQdvO7YQZhTxAbOuyVl0OTiN51Tlw+t6wB
HCLfC48IA9SkRHvRUUSYA6w/e4t3XykEd2g7cJ61+5cCiV6WbgQwSySuK4yN0ccshgVqrJ3v8G1w
JjKz5uJXditl+5RkMAXJFzl6UwFhn0gX5BVnrEAPFcnTzmS/BP5mXx0WBygdVPB7BtkAZDB9n/vf
jN4INaqXJIjwtRuppMusCVSfazZjOEJPcsU66+iI7U/ASav/kV17nTdgO3OAH4SFUV2hJYPrPpU4
xLDmZzVPcGBMDseMxqvo1N6tEFEGI/m5q3zoMeMo5uWQ1hZwZhK/hsSjj6rfV11wStEttT0mXGu2
naf6IRoXnKfYkFWCeNssxopzG8+rKnH7O0TjptOH5G2iDUStEXfL+jraLFo9BVTVQM5JtgSyk3wK
MaPusuqO+OYQldqkUAf5XvzhJz5ksw6qp9MTozkPmEAE2/2aZx/UnHNIGI1dkrIAZoKrWxeytadG
VYAyW3cYWH+nDtW2rpNH0lKVpQXMUw+K0Hh3oMAwNVgVjDPmOzA5s7OVvHsdYsoJTA8CxfJrtAC9
7Ty8XYIH5dUXX7SPdThwW9TbcbBsbJ4hvnQKklTjd8diWw4tEL0O9RmQLw11jZ5kDf5UtAdhmzFz
3vRJ8ZwRQm45JZG97lsOybadYXTV82FWHupxe7fO7rVERuJbw4vTPib+74YXjRvnD+j81YJ3Rpr6
RHUNr1VVYnyCDWyZiyPmE6g2inbvixT1A+ZmA1y0fMVQf6i3NzchYMzCRKQb+LL9DI0Mvd3c6UQ5
zlscKUropNDEiKy4KTjQnDG/n1O2N25Ulvvabr7XHIR7KFiPAh+AMMP/Ci8ZD6VP6dHZRLD7rxaM
0Td0X2t8a5Owd7W0yavv1gAk/dnJRpwJskwemze7EA4uIleVIg8iHVV+leINmKvwTnjUiBb6CJ6n
3uPYPtkeEkV3dVFgQPq9ZcgwuKinvA0coNi1jfIuEod5jABEcBzkkB5lhUNpUyY3vmJtq6piPYFO
KSbJHZSl53oQNY7Cgz9QiuYjNr3tOa/XO0Nb2jTMI7ztPUpLnJACDESISHL2XRXMd7GWnNkoFIqp
i3Z+rqx7mFB4lm199NFCL7lBchVfrMImuqDNU0SClIXSdlv0zsiPuqDgV1i2RKOLRpxtVu67hNn1
ql9x4ILDeIxl057asrusaxtdWlIyJAgUMxvrA1hp9nFoLfuixoBze2yzg8IaB0nZSuDlxnp6ChDG
z7X/XhLD+hhODg+7NTwGdvgnT+RltJ0FKh/9+ZSm9q0oORbT3HmaJX3QONnTyfDVpmKyj10VX8x3
OuJIXrVXTWkTR+846tgu2worzmFlldfhVTNsak8deyJXbGlwIP/iKppVZkB+ArlQ2Gno30ht8VfV
B0/VGv2W0FxBdiG8bLH1Z4urF3oTV2fJRB8NnDxSwpJDHbwZeN1ea7S9wfxqWMgGZzQLIJ94M50f
hYpCnhwf1NmDlB/k3n1RRGIfeQyINljC19+oeRhab7H3noPWEkYKnsV5+DETVU/oUX8zaerCNLr9
/ldpiKy5LQlwLKcvZNJKwRHiZIUiOW3RGS90HsN8wnfEPhU2dCKrhv1qEYta9/ykAFKmofL2HRwn
lirDLeSWUMObThKeurR9K4n6iUPR71vRzSwDglezyzaYZZkgFFsJWdkZdlYIwnRFt3MMKygXLiky
1GrWF/rz+kP0R1V5dVmk88VpM/sNTyx//GxmLuxxdU55OfPDzZLLrHvMbnCb3enafPIaVV+QsDAy
2KB5ZbVZmEFXGObpHXumKvHNipc7d3C58TTVMwjZOTFemS8YgkKJISl8a5Qgx1R1T5xPYIpfCyvz
RxIJp3cLIDcFmt0n9FYePnFLgVuufc1Qxd+E01DunJDlYJFhydV4xfsQ4d7Wlv3TNMI1MpuS2kal
nSTdIZ1v3DEmiXP5NbQdDsfwgL5IwfhD6BKWS+KENIVaY9KNZOevEDbkTo73FTaBwpnpn/VGN1bx
hyp7wnxZYPkIFACYLcC69LoLKx7CJT/7MMV27D2wWfAxyMH3XzOgsHlH/g4TiDIlMkLEdFPr06DM
/Xez0elH+bZhPp6Fbfm148l5dEhDx+hYef27YTdv27PnIbDVELf5iAY2V12DcM2zCD2BVmnIAPHS
YjgUe2aHOJdQazKqv/nGYjvsjnPa7g1vy2zQDCE1hvJqT+jmDDHLbGAMlWUNO3ySScuzQ2tv2PVm
BSfgbMJGBR70WSZeC8mY1oRopGf3TQhEq4ZAZr5uQyWN/O0Ul9uNJxzvqgyIxyyDEKNGoAYxUgMX
OEY7z01CLObwMegnoW0+yttlVJgVaHje7BWGgNXbFx1bbJ9elFYAXuLbFGLGqUmwVZcJxkV0DhXt
HQyXrHHUTrQhzy22BfqI2jUWu5BYq9si1scTZYRBzCOjjtB2Xy//5ppbiP4LQDyo5kNpE3eo13NG
7RPpnWNVJTcTmd3XTVDSQehXHVz71U07KqBeZYBET9d6t2i4JczE15gIrQ+hAgLQOwKzEVgYllqX
ETZp4K6M2BpL4Olrcz+QeuJzA8JonCQQjjjOWiQkPdVcJ3G7m977tG92rYSdblB7z6opBOVxFhCU
y2MXxFgBdaXihuG+7ZgxjuY6EIEZXHfpN1McvFC3dSM4dSe468hzWpPudz8wEzspmJ7qHwytu5vY
jGjiULOURPfWw6EgHSeZMZgoIHJfKzs8mctTgNHB9YbO9XUI26oncIAMevNsuw09++L3BzsGPg3Z
/MV5TP6OxOnL7ZunrqEWqT5Wz1u3UmUo01+bSrOlyxekNAl2KWy/w6X/PW4kU+j1Zx2yAh3db0GK
cX+PYWSm9/u5jzpSaDdRaOVHw1eO5rpnEc5r8lWytYDQo3eX1Qpt0ioRETsUFL32+CqaWsAhOImD
AcuGTJvUzRI79KQmE2Wg2Joi73QdgbC93x/NDd+1nPtb8mBePUpRDrlTTsCWtmxZJxBkRThlXDsf
c4xDSJGHd4Z5mmX4CjiIU92+/int7b4pmw8JaJWE3fc6gRSYKhYtrswuUW6/2FOZnCwH89Y+xiDY
apqblsX/F2+0LUmiC/qDeb7NA2bRQd0oWk5zD1kxI71uZ6YiGw8dvd8Yqzu/stk2KOfHGGMvm44l
y4EGU6Kvo3qAI34NcZWgHKqkYXKaMmFu80zRc0WopaxAosmGppCwr9qNPq6YQ+FvHLc+XtbtXVSy
Yh3shCZOH0re8uB4hIFpbcxUeDDcYbThoeGSEdY2xFZrdVlelQ6bfQ81A7cwtKvt1OJtZycOCac4
7u7Wqb01jF4FZ+eoBuej0Y18HiBG0tz5ZZKfs//aTh0QQ+f+csRANvU8/ugC8ho9DwdInugrB5YM
qDKkkyTIse9bveraCVW9cxMPFoUdH9BYATvWBZBbvrjHQGLJZD6IefzNQ2gJtCK5ejDrabEeoYOc
wrjGiVjvYMsJA+8mdjFGqbfdoMkhWcot3jnclotWdkT2X+W4HbshT7/4rbZMyZYtD7nevFv40EcB
jxvf509DizWrQ1MuTMkz10VB7t3bXXs217/M499CKrKldPNrdtc24QSVwq57FjemaxwGiAIKEQCb
bf/efBCz99OHoeeqm8ayYAwk6R/P0y7eSYqjavQ6ahZKC/S9jPiD9X17ZYgTWZTALK+A8OC1m/Jv
DiQr905NHJ7NQ5Iol80+9Hm+bQSKgYxwXGNnU2se26jP79xDliGe2Kg8p3X6PgorOjhQYkwZyXOX
0ysRR0FKgnm7X0XKDserebUwexUcF37dcMOXNDUx/DIyiSjs5uY0W+Ci6rGBBpXBKfFkWkrDeppx
G0/d8dMcM6bqZAOZkbBWv04fFtyElKf5xu4W3by5zoH8lWUxMJdzVW1EH2Qbc67mTKd2+r2iippT
zVzBYoHt7hXJzyoGcjRnr7UQnpd493Tpz/93GA+kB659Oh2zDrTV7+aT4WzbehWP8ybSlGu/Ql+5
jSFQvJboaUqKmzq3KyMTUz70kL7asoNTO3e6Rvp9jK6SwBeho1i+OGQ16nj8Ys458EPkFR8TWotj
yXPcyrU6me8qa6YVpkt0Yx70CQyNuglJCrGGTiBwSGWoMC1XC7s5ww7pFub2JR6jf+nT6mnEyXB8
NdQDw+EoatA3r3MfSNCLzrlWU87piJ9IhmwkXtODbGb/hC51F9jiMmfqeUXQaUqbkSYaUYk5XQp3
AOh9yLVQz1AHgoYLDZfqt59l2t6JPCUtv0pKeTUnGFPyrR/M6bx1I0ixtVyniPkGn1rjlPhGmT4I
WmBP/y9uzBMGF6bZq19jQ7hgHKVvtshu5JSBrhVYX1a2g+2eVvgYjoGvlR6JHVKn9KHrFXwrlj8/
ZtpSTYvbYJx+2ya6nbTPnvs8eXXq3bLhY2y2/jYOs7QE0VHA3b1OMdFuNcvuf9uFAF2EJvYtfbhP
p+KVTxqdXce7cd3lW79lA+0Ab9OL+veVqVuNml0Oh6xUGKfM8dFRrTpOHTQxUf+yB3t48mdML43C
KA7gJVYBrovYjIYSYuys0oGb4LfhBRlyrPlC/Cm6BawBZ8q/E3sxn9SEQrrRowZsqNvUIYxQavqT
kWqYG82oew3jKFRIPkqfuIJ4KaKPeIOE3GHN5oTstrrxj+HJjImWTek0GBKfkmNrW4+eD3qauQmr
gs67XXP/ro24V2tLHfumJmfJSvcZvkK97g71R7aHBoL2NHxpQYYBhULc+t9clNJHHzNF8307eJ1P
vUfaJmeafkgM7cN0SRgQOVtNDZOdQNP6w9wZpjUwX4JptAc9tZknba3d5yDCfNK8iD7bQPVApkP4
ExCylJt8ek2N8wy/E62g8CsupMnU4nyb9qRXavpZp5HOLdAngcXY0i07K/TOrT+8WJI4Uxm4+4l2
sqssEkM7AjFq2tDV1RSaaDzOc0E2aqTNJwpenh9a6jbpq4JpYV4w4t86FoTLWuq2HVfcB3VPN3Ws
xZX+skq+rK/Gfl4CkAO8YdNsfTRzQJg7pPi0+HubJ9DU8MzHQqsdvtq+Ph3vRB/10D9R4iBnv2XA
u/Wy8j7S9HozQToqe4tcVlKep2WVo5VeG3HnLL2nIKy+1/lwCw5wNGca68bvbeQeI1IRi8Cqd6Y6
DGP301w5Vc7PBcbBtmx9nlOeLEOp0az7cMNSsh7sP6avMmXH9BHZ4IU7rxru657FA55mShOpDbdp
W3tU1DhrGB2RIee6iMDKitHS3MCGxTZMWndlkRWs51pzw5sDrKrjxyBu9pFrvaXhTF7Vm/lL88Zo
s8SkJCyF81UQZuhK0VDtX9tFqKtO3z95w7gLAnvMCWWPJjvazRk2qWlvvc9R8GlODZQI2FlI9hiB
ILhSMxMN0S+ySgxYqx9bBZEyHYbwkTVIbL9+EeGsEtulZrtLveGZW77BU+mz0xJAi+HRXMc19+Cf
IkWZ1gudCuEmGt6IJtJ9NCXJfHfpfBjr8cnXdK5xFKhUKiAsTMDMjaFLUyO76KxySAXJ+n2LVxBZ
pEWn0SbyVM9FquiJ0Cjyi/moswi+2UX25iX4vFgN2zPzszBRsc6j6+FOq6VCS8/LmCs9DdZnJ0JG
ZzBrU/rN/24x9enqzCfl4eTqMiiwnduJyfkusouYrfZsBizyMtG8pcdssxT2mACOYw1dwsjXHAqn
LhXmYul/yfQssOjBvsEmc2bn1TnxS7mQdm1+pqVgn7Lr+FJrmdNuXIsaHCL/BJC8g81T3ViePJsv
zrSS64hwObIalh+K8A62VebTxkKAiUMShRpJhxotNr67LRu70pG3uSJBzsK1O4o5sl04EwH1MqqX
9SCml4nxCRS3yvaDO4mDMzXf4qlpL1Egn4NNW2Sb1oOJkrllJMczNYsYWk1Tx81Nb95f5jYxbSID
SpA7YFFJ/z1q9mW4AoZXRAxlhBTHW/7RFpF8xg80XsLpa4pyvfppwSCrCLCmLLVzwwxLiTEPvUve
OT0HK76sLo2DB3GKtXxkX7ejSvf+Vg6HZMPjc/jYBszZIm9r2HIPOysh3WGJWWwEzbORnzIqzBe3
AFw1F8sT0GVkjzeiLrFGxz9mun6FwUPu+OQmct4iWGHsNzoHVICzQ1LUZn9rnfQ16dVnYrkYznJz
mZnZX1NIhynUAlM+al+Vez/ZLkVGjc4DPgVKrJhtonjsXHAekTdPrsMFKSqLfUDDOek59LmcHEvL
jp2T17mOFh+37owzxsaIHYWT37wllXT3pUyJVeKV4xHIp2SvafoxP5jOQQi078LhWOjLT8LGAhdq
83M2+C/AVHw1zEBFNEYPg6Z8tXlzCu0JcRsLqrKtevyn2t3GWdxXpOLaBfQklaOCqeyNGErc8iOb
RGNXJuNRYmxy8PH2IHHHPbvwCnDIw7a6w0R/nnVyVzDhl4Nklm0rCbnK7x+Lpo0OLI7/Eovj41YL
0l/5pyqAV13O2c8oiuYdGrwP3+1ObqXK8wQHZmxxhMhFbqIRIPRfGLkod0EW7diUPsTYd8+CLNIk
z1jPltdWl7Xk/w4kvtg8XsJzx510RqI2cFvPRuLjAp8UESjRazuSCA1VzKvys+rAgItxYmcNiXwU
eQy4i4bQDuJLsGL8O6PUfg5iT6cpd3/mGT/vzkW2PvfpJYlJDNCBdfko9q4f7Ld0YYll1+JGcSde
Rxg8xwOKboWc/RpAKt3y5naqtXVJ3jz2Zdhcj6oJ9lm8H2druNMx8bUb4dLbuE9wdEsGf9ClpRrU
9cCAQU4OZTJZ7oNkSU7ypu1abMM2cfZq7uopsV94HuL+c0irX0nHUzLJxbnYs/M4LC0GUZZF9i7K
XfNLAwJT9w1VWIkaH9D5EYQJwHq0P7cVjmHebDtbLO1N5FuHspfw7FKa7tEfWUZzafsSBRXfDPks
FdaVa6zGm6XaDmXSZJy37qPnBC+92/hIxohH2NiPDxMRfH15W7mAQ8ofxK5X4nvjx5i0uM2y79B1
JH4w/ghCPJ7iHtNUv4LeVNDrbTg+qzFHjZyNxan/H+bOY7mOJE26T5RtKSJSbK8W0ARAsUkjCVZq
rfPp50Sgx4Zk9RRt7N/8Zt29qGpWAfdmhvDP/XgAAX9hLMXUDcnBwXcyVfFLsEA28XGGIDHbD1mZ
Kip9fF+LcOFkCe7AowbBn+GBpeo+x/jpa+RFj4zEcQMu+InLDshiGdPDYO3ygMxrm7XX1o+TfWAa
Ew7oCbJUl7828zByX0gh0/XXuBjRC4eAcTOs1rw/prf9DB8h5Z69d1KRneJW/bkmcdSM5JimY3/g
D9PVYRn4XwOyDfOUf+ayIY/r0L4a6KzrRDa/rT4JRjoHfHoHbHcIXcEHJ3rzMFPc1KmDfdCfr97U
Ba+DTa+k8ybnwDnEUfItMWf7NiGgYK9hfPdK6ep6DQmXdFivobAgbTkeNTc+d+9ojjEZcHHJGLfj
NjrHM/e31bODY+nF9DfZJzgKzW7yRj59yzZ3uMsCMvPL62BRHtnjdyxhcpxFTeN4R7Btai2aHhpr
vAWB1014urPU2vgQuPlQRXnj1eLTjIZzLUfSVH3HiARO00JpVPo9yIEBi6L3L54z3cOV9g4JpygM
IVw5puprUdvR1m6Q8cyMwXJc/ZV5Mz2LBRUMY5Ze52bk10iAfDVA/xDNWNu4bRLb9kuIPXi11K2g
KqgN5v0lPJKZN5XjU8ibyj0qhr3v5PAaziDoOxeiBlnCPRCP8MZHIxKx15wnujaQ4o6OwHrrSkz+
RQieGtWS6ld/6m5TNHqjg7jqegXVmRWTexO149L65X4ceQpZ3PBYZNcuAVSGKd4+FMGIi0fyQdRB
RJWiAaS4UjcjrxF/COtaf0+1OYgtWJNMYfmeJX7LBpY8MxObjLtroANtg9jghxLPQs4AJbSDXukO
xPS2+CmGA5MWClNtezj8sz2bvOXfkgaOqfQ04TKo8QEg/Wobhxq3tvkKz6NVN84iu7VTVgR6nT9V
FL/qu4dOY0UFM5qwYxxQDkyREGjkRFZ4jLJ4O9G5bgJO12kx/f9eZ+uMGezV8PE7i/jNMJrssMjs
S0FtzCbHN2+9hBk0RZxd9vQ59Co4G4sSJCOaVNb6yR3YWvBeDtFt5HKy6r0K2dWgFzsw77SmY6UR
zFCrvovGU5L2y10EGSNJ2vLaQ6pKFvM0DjBZZmOS2MISebHC5WWwTPSqkorXlF54HVTXdzZ9nEgb
1KGJK4E+VyQqoxlM3xaPqg9LLq9zwYE8+lxKONb6OjaqiW9Vpk+zASp3av2N/sHYdl97dtqNUzmf
Z4L077FjrzzmHYGdd/XfQISdBdAZdT6frR4EfAxjME+Wp2YCsqD0hVSNjfQRb1jmWIWSGPH67Onq
vrM4mdypJm7LNH+QxLpJMhCIIGwmRnBH/gLZNysND/qElYbkyMiwvedGXN+RR+9GSz36uFUn0bOM
u895KR61vqlPyUk9flsq66vK2kMe+WFEJ/1rc8GY7zTFCwdSwLq102KYEXoc/bx3CopWHaP4FNU3
lUnWQN+e1dihU1M7fVDXCVxTZUGm6lpzmda3Yq0Z6n9bSgmhaBHo2xOSQdVPyZ0OKmiglf6xO3fa
p63kooX+xTBS3Omfb/Cib3IRhNU5YCrqVsel9A+v799IcziZPDh3ti1tSzh4Z399bcLSS9iKRlTL
ykPYUW+s3UlmP259DbDlzx6u03fqjxyell4Ft5VyzAwfGaEXT/ZQr7QShs/60avX8RrIEJa/uux7
yEMey+1GqtdNaas9dTC1KF/Cot9rgBXcqj+l0K2/J0iEio6Q4IDyIoT8LYXeB0Y5uLJACVRorywn
Axhb7oPBtnWQE8eOTLQ0ZFuI/F0poWuTJust8ZCF7JRa1DcWG7jo0uz+eZVy1Kf5awRYuCYTNdYp
X9hkSX79tL28KqFu0k8bhdWLgDe0qrlP4GtyWH0gOz/f9UwKuUjgy1dSW5oCqMkUR45vRqsWZcWc
lsA2IHlSCPlfKqCpV1p99NfyYu11j1OcOrhmUcK0mKS1B0sST/AzTu3A+W707/Z/glD+b+zIn9GR
/0+kyv8PIZQuGx6wzv8FQrn7URZf2+xnCKX6A+8QSssGNQngMWARtInwE557Z1D6/wIAaarNjDeT
o77iKPw3g9L7lyeJswe2R06Ph5uU0n8zKMW/UAt5uAJ0OLz3bvB/YVDqnNX/PKtuEPiAHAJBGJCf
gxiWikP9FFd3iGgIIfASwGVdLk3Vv04QgzBtStVYPFqnxli/jiU6Zhhal5SbwNa2niFYeqeWnbfP
XTjaZnXf4eoi0OTRbloMN34eMtT0sutQgonVOixIyFuZ1DH9A2mB7BcUSEbVchoawmo2GvD4LQ4c
uW0y/zIG5bTvK7PYh9FHx+WF7gauasuKNRpy6nFcaJUuXxk4uEvZHWwVagYyWXItr64ZKBH6wFx7
Jxxm7XpYmkEDobfdX7bC9miwD9yjVvKlhXFc7Swo6tjlFeSm8YbxxxA6wLMoyRZp/4m4p38Vy12Q
OJCMaL8OyNbRFcLgSk93x1R8X4ZyesiwAQSvXIOfcxLHR086TAWSuj8uK2+jkeKFmRwatjm/a+6f
nDsq5sOtxCbzYBJ0oWDT2HS9/fDTw/jw/m3+zOQUain8ny8ZGAH8U0cA7fADE77D76BRo2uXdllt
WvhqnzZMwC9DAb9HeMcod3F7Y4u+6ytQigP1KTGQATcLN6ASohMSBCXibBpbZ26u1gKAeBqpEI5C
n97LxfmSluGnxikiosel3CA3LfuyC580vS71+0dAhf929/RZeuOahGLHXjA4Nb708QCeM+TSt3bu
lgSre5v6PomU4BASUGKruku8/GPgUuH1zx+I9/sKbbGLm8BfBblqh9Ddb8fIHgOrkZs0HnqqtyDO
qKiXxkKP1WR8832ooYYz/tArahAz7F8Wk8I9pZaTAtw1PjDrOQPWrdV+7tI27D7uaupYONFR5VJR
u+9z+rz6eGHCSNtAgbQw+ByZHIvssDEwexuC/EYCP9z7z9r3of9HFCSCufzwgmSjoObp4zqRj5IT
FkVuy9HOxg95w713N6l3Uu8Dk9uYW7Ey6s7gFu182ufV1HYY1w5tlC81LR5WLKt7LTML4p/2mk8K
DHtTBWYG2wn1d6matyFz2g9xi6gx4f42mAXcNAZp28nEuBPOj13kActTAxR3ZBTuIiX8IUps/56+
VF+MpRLEUHsduLy/JYkJJfLzxcy79URmIpjKnvgcdxPFaoWR7HpEhYuY8xind3eWg9imHjZeT/l3
otgE4xkEuyigd6XKqXIxnUtjGeGDqCCy2r7EMrnyaHM0pc5MDb7/+bmyVGr15xdN/fhYWH3pcc3j
ivLbOct269Ba8TjRZsG3Yysz79SJdDeXjkP5XoCfLkQS1Y+Sa3AMmKxDysX41JO72Sxh8dAQytt1
I7G0NKPsWgA9iPr+7JrjH6Ku8verlGWCecGdxVBNAkL2fjs/URg7zP6A8hbmE2+/yWV7oAzeqSrA
DLn3yjWJYRrpRIzpu9XxfEprms9h7c0PChoa4k1dR5NzTYJsna2Gs9NHL9y1O99e0AQ5o2+a0k+p
LFZD+jiLd6ulnEfFrsr21dLkdI/VVCfU4zFxyYK4PkYpTUQyqvHoG0ftl5lMlucJg6NGzREgxMv3
JWpcZeKun7QbxHJon5wTmpUzgrtOPt2akhyP4Xuv+uhd2i7c26p8MyI8ICMNEpYPu6ipu2Lzhyfg
9yg8nyp1mLgTuC9D7fv9CfBXuQ7Ma/vtMoMZe1e8MaFymaQQzB2IbNGEgpLF5aloxr2TLRxUnfVL
XtGIoMRkPWvAs3pdqTy20bH/8AP+h68d1pbHlIHjSAB99tcNP1F+E7FA7tM/WxPGFWsWfU8h5DbD
8pjT28NurMVIrGMhGgtnWkrHvkA6YIlTXk91UfH88kdeJJ9rhdH755/wbxwiPkI+QB5LRwgnIET8
608IqTTsionSbatqbuucuESArQMXCqorzzInkmnfmB2QAGq8iP2CgnFSRLMQV3xuMAKqpwhbfZHe
mTYP0ZJ7DhhINzi46UsUD9fRWYmUyfUP6B9LrU2/vvzSg2SmFi7f8u3fIV/j1A38tPDsejdmu+gy
wHVJDGgMwQ90mZNj7+2BgbhqlOqvU3aQYYazJw+jo2P8CM142XuzBNIyLX96LH/Xb/hM4To5XJj4
XD33d92kD5a+C1vGK9A0jW3cUdIkPJta7YCJWYOhqK5t4IKhQVNsMPy1JfEf/Ol7/Q9Pni944rh/
+K7juOpC99NRs8lXVK2hRY2pnmEcFEdv4GRXD9ZzKOkEQUO59MOdMVrtTVM5x9qXZJEWxLCZymI9
/GwxWtC1G3/SOBoPF4HGkFRBYTGx7q6I9w1nVDo3lH3B6YptDD0hzv7wmwR//zQ5LvuCL5pP1Cbt
+etvslre1JfgRyA0WmdAdhlJNTAVxNTupqH6zmnzjBkClxI60EaUAH6U26SVNiYc9dfHjLCEiOTD
NMSfSGTW23cOxiDfDJZE+gI5VevpsXZDa0NyikyUi7bYoN+T8hmBoBk0icz19577A4IWbn839CgH
wP/UUcFj5b64MY2YVsP+vrBm+t/UASWPmu9CFWStFYAb6LTbURFXl2Z9DpeOntGQeGY/d2LXVvWP
AdOs9mkkoDN2dmk+6yXAVcjhbsrOnh/DaFmAoujxdZITboR2NW01eqqY1tcQ/kprZvbWUVMsfVWl
QfSwhi1sHKN6rBST2ZP9wYgZABkMFjhkyS/l6DD+s9bwcxdRwima9DZK2ORzybeahojnwyCbo0Hd
j/qy2zmOqWTllw2c9rFeoBw4gsz9Py9NWub89RV3bbXC26DtfZAnvy2efPRpihOEWtcMVdEsjOrG
aoKroVgrxY9ojJ4axNe7ovS/SWhxF3sm1TgYm9lxRgYnkGRkxWqAtnwuzfWZDA88H7p9x57PLbEp
V7KCT6l6WDSeFbGaxsKIwP5ivlkjUJwyDW4XrJ/k0AAtNMNKT5i9DvCdkYhD5vxaahhrWK2MNA7a
2DYyo93VC1GCf/40/sNph3EMqShWFttD5vjt0wjgD1RBVfV4SNDYBnB/e+k0d+FKWlH9Dtob1k7R
V9snIq1dLO7swaFeim9+IdN9PctPMsd/op1qCQVrqvPDqBLvT7ve386VLud8DpbqoMPiHNi/vrGN
nc+I+tWCqF64sNrvfKyryCPzA5CMAEBv3J7a0ObRWtb6VOP/IQsaPhsRcQCGeNc/fHIcUX7fLPiB
XJt5pmehqvOfX38gy+u7LjUxt+IBtZ/gM9F+NDl0nNruBTseFgpJAQk0S5qYpWXvYqSEb/pUqT0K
sbJNVWIMDpGcuQzEDODbcnztlNHCL+zbHJyI03mfKqvkmqrcEZJIClfYeJ8S6NpZjaAkrs6cM76s
x0yBTZ3wW2RO1FslVCqCR9r12Ar3DtP9e7OpzrZV/khb0gzaToSlKLy88+YLhg/qrqHXwLQqs53a
mJe+ua+dJryfaRbtHOw+pFkTdkILxltcEGkcJ39XpBEXEV4h6PZfMxmb14nr9iZTeY4l8F7qAIbl
sobjqYFO8pGJ4+eqIC79rjPbhbm3OkgNi6JC4yw4pvKJK/vwMjfRm2yxvHRZWl1dC3xuZ3mXd38H
8YfNMFr1NnJrcel+BBGxKMeZxk/URLwWFfXua/4Bri26RAxPd5r/mmn7aQW5rCpwGC8bBabjIGuu
5OL2BVb0m5nh+k0TrOdFAtXyFkLU4+pFDyKynqqGBANklFPZEztU8TNZkvUp25Y3v4rkEQQFTQlG
/l1030n65bctdei4YiMiwwELvZR9ARPCKE7cnf8yBCQWOdlHSf2bKmA4SrGUzOjb7r6gatGxxviu
dZeHGD8qzv4YF0vE9D1ORLBrGju56AV7LUHNS9zMjbLhssjYvU/hn1pNzdbB4+SfZcvu2dK3hrbM
fjVbuMjhUXM9Nvr2rM6BlV3M26kAdO3iOtO+JP7N4ORXcBSuTG6zoVnfrRQaM67NE1ojTuMUUyG1
lkFBjMIpPscdIVJ97dMSxNQ5BMmW6nbqxTerSgqYfnD12iW+jq5xI4D67bJ+jI+BfeN0jKPQnvtG
bNFmMGM4JDVH8aa33Eg2YEjLFRznyHEsJBOYcFsZJ9ItDRf0YYZHJ42A5sDXrCB3q6cciUKa6Udd
y/RaMHYgcpI+M26ztvyuJ1AuU6g2AD9GTY0F09N+HNd43NcEP4h08CSDyH+dJriCXt7c6X8wwSOx
q5LpwnoEcie2b3wK1DP0dGzLyL/EpfhtHHoI2nUl8n0JmHEdp8H7LCvXPTFFJofos0WP5vdmAq6c
28xs6vRO1iTE8bddrLiEHWDIg+lmCGoGrARKvm/XTHTHcnZVDBx7il0dScpFD05b3bQdbYB1n9kY
vuHwD21zmmQz04UCNC+uZoZT3A+jyClPI+T0PQUk+m6W2CSQmsil+Ml2D4AKP6ci4MIHcPMIYpHS
pmF4jWsvvndESHTtbmDAemzHrjnIbBkJ7uSk+1oyfF67nDvGpjoDNvi+cS6M+SDT+ImZ87pbwhmr
sJtcUyN6UbofoYWzqJjOtdPwXScih7W8FUNyriaGwTSkx4l3ROOYH4pMUEu2Rh8wjExn9e0vnbhx
ncY5W5w7ZHHM+1x+YNP/6KxxfF8JYxvh6GVoBRRjdeL1Q2Phj3LMiDl+KYi2kteQ3hKdfRF+bIFN
3BOhA0Y+XJMqhFcezkyiObUxGjeOOYLKTdSUV3ik0ePoOM2FdN0Bb8ptEVspc8Nluqms+NVca4qb
w30/ktrx6qzZi8KiPHz4pv3ZWtvXjT2OSqoUuGqwZ3JA0ot3X0/fxoEeUDvJXvVL3NTNj3WtvzgF
XOWhpJM2rRPYFtwxcTh+Nw1Et7aS/vFUrk2Gu6T4qnWjxrMOPYfT3ZKJ6kKEH0x6QL35elksHGU6
2BFCJdh4EBd3WlOipwUnpOU/IzXfVFPtn6BdbsxiMED3me3eopmkmY9mM++GYRzOAELPccacDETE
vHGb8Sb0R6IAs02/a/Qy9ByU8We4KrwOnildsSuuLO5ql/ICILiGRzlDDazcn7zHdHLG/SgwrA28
DZTQvOdElN3QdVeLujaDal21KpU76UCeWxT+Wv8eevo79GKmppTuZz9I7/IUxUsbUrVKk1OouRbY
3uKS/sKx+WEUc3caSzIhhbJspbaLsscKeMbD8yVsTEBvbnNHDNm6AObeSZ83K3UJEoOpwy5ezzeu
HH80KRC/On0byOyF4RxvrSi6LRa/u/ScdAG8EJ1V7eDKoG7YlOV1TX7V16QogIWHHrnpycelfZrv
9CKnA5TQx5dtFoWnJkSiTMfhs75EgGa5df012o3KZxnNw4cM6y1WBsgoneLd6xtAasfFPZBezrUO
zdxM2bE0J9TGmerj0koj4K8DBMKbpfbXs14bbXSNiysATzH62JT5kNyDdjuWRVEc1ayDfVadIZAR
AXRyS7B7TiNuCo6zKz8XAj0xNzKSsAXvkroNGiku2qTC5r36ydvK9WPfr7WLWOELMAG055h4y2Kb
rsxkXp8yPz0ZvOUs+RzYqTeGyLudeqqK7YIsslquzXJ8MA0nwWHXBhRTw+Q0R1SBEEe4j+S7pgoV
BZH5qI+rIseb0QjKZyfL2NR9D8VZjM2py/qjA5YCe9hfyrTZZ3AnBrrgaxEx0h0C+kKYNOpnRi51
SEVd9KN3izOu1iyklm/MaK3PooEPozY2DRRagvSQxmFTvkjx1ZxHbz+scbYDmqPPOkXRuxBRluZa
Ot/bZi4exGPwgdirddOooo/SXp8ZmWOjVnElvXHmTUaWMjUsDIfpse7MlsgiXYq2ShSWMQ5Av/jo
NHZxHKf6Uvj3MvGHW+nPtODl08WyhM3N3y2OFqAQ+gbSeCf7+ZBzDQd8kuaXmm7OssiXHfj1kx6O
a6w9gfuPXY05d8YOTUinJzWSDAyUaRMwnebRnKrvRlqe1X8b01z2U+H4F3CV3zL+Cw1ifjDD8o6W
s327RtRCqrWhC9LPRliXBxhLvGfhhS9XngocfLt5whvPRzBjptykJEIBBgM3Df2B0W9q3k+lv/Jh
7hOPNbLv5x9lvUDPVcEghaOMewfLgqjS8xSlzxOpkTO28eex4yg11UgQi3gbCsauETrmtrH85Gnk
aqNCrku99kcEqisz9pz2H/Vm+An114ZyMATxASmK7pSUCkF27Pc8bTeB7it8DmXUYl3GZX3Wf27g
yaPQ03DoTDVuk9C3T5AzTvpYSdISQ60HjGFVLe15DG+rzYEw9yYsGo6nBDF8J4ZBAmfT8zL60UX6
GPopJ4em3QumLgcKvZPbwHH9YxgYX6MlV/dF+oJGSa10JmnscL2IsIIa2LsMouFQkOQLDXIJeyLw
4qEoqG/Q7Oq+VlZr1ZsgKOKGSEIPRoJ8axryMV7i6s6Jmn0BI+ZQ+9w8PYCGx6CPj5qlPCsdeeCZ
dfwdixCtcyolha2XdtOzrIx/T1aysd6PM/ASva4ENYO5NWzIIS/DVbKdWyOwJf162ch7X+a+Oum9
LCLHUVids+/ymOoJd6Snknu2DhgsPjBkqruo5DTnp+KsYdc9HQJ4JMPxPZpVMuhMYiiM+p/dD6wi
KTUU+m1mSfP7tNqLhKRxHF5bHf5oaY5Rx80pkMwjgVRtlANiBeG6FZLmYaVgA/uXVC1ZxXZ2v2gs
Pg9vf6RT4Vb//a7n1rLWOcRssea7hN4vt3Oj41Tg0x0X3h1Flh1YzfpaOu/DykSUjzE6z4Po7nsZ
9Me+BNSZSfGli2GBhcaZkwD3wBxHsJdw3NRnqarfNBPpxmyMPwjezp4fHZNStJ8HpEahIbuRR1pg
sqbjUGFqKzsvuzFG0HQuIIKNFRawNgR9LIgZr2kwH5ngcdiO8/AYivBWv1c+wZPdaLZruLX5M5oc
zJQgOqkIeaOOZfprfSei5tRMWR0MXmnXnGfbY+8QdpmH4GSGNmw0HkjMldSWFsF847XmVja1uHMn
uiomEGn7QjRf+yhOLph5wc8gm2SMuIgDsq4m1psgn/uAGMqh3+s+0rKmOtF6vpwgf+uzD4sMxXuF
VCSmZVcOzVMyutQ/r8b4Ho7UP0HDdnEEr7aimnFVI1Dg+gEtI96N1l90m40IwtuxiZ5w9kLrX+TH
NgcHQhUsNLKBKDNwqspxLlr0mo2ZtMDUfJjqeT4n9XxnpDmQCDf+mhJ4Sk1Sm91s3gHCYtqBJraW
br+hiik/pcH0jsJmm/JRGYN912V3MbM7vuv0A9Jofs2s+eBIhw6nwXmkn/FjF9ox51PmKlGwNPvQ
yrkiJuWTzifoXFMiF2/XmCRdmpDvzFlpLHCy1dkRZ3G2dV1WXJD95oIiUTKmLNkVDyNdcbBjqmtv
07qUrOPz7CYRTFMu9HM1nuGdDLQKyfmdJ5uJEF2LvJk7c3SYhUXgrwd17Yo22PYr+ewqLzjKTZVD
71YMNqgFPKOPrygaFR5S5xFIWsVlIJ74CSSB/3omlxsu+95ZSFymlbdB73F21Fuum4KtR9RruQta
BeZTvhhFIzg4E5Hl0siIqefIKIZRndrRPEKGaYCtQqMR7S5XVWC2g8fA8koEl0GNuePxbQR0rr1t
el0xI3FbQnGNstzgNsoL3omBGnXhXZcwhqiWFx+NKvahsC63OqLyTof3uXUnMkHCZd8avfUBPz+M
JhCbapb+vIgx5+wfXrX4l6natLl6bVTEZViGD8kwzsRlYNAVwMtPWYJr161fipbPqLdYyiWD991k
i+yW+x3xrql5qsOOi+pkvy8D7hxUG8nR864IUZKzlG028wv3aCkG5aM69x3jCHQd/c3VdYAI57u8
3IEsWQawfRxngK+5Arl3puUi0Ubi5Ia03lp05oGxjfvDmjxkI/uRjkDbFjmuGmwglgZxWLv5OUht
51hyD0K4hcajDi34DvNDrN7ycuAKTqW2enW0b65MaSBek+9VyOVxqdKr6bUQearwD2PQv9WV4jF1
PAbOwsaF7Jq/W+PyvB2CuSeS6ZYdZT0Zx5L4u2VZpDEYmVyqLQwlLqJq89dStRPALHET96QnoU4S
fC7SXV4VDOnL9BVMaXRy2Y/nFJNkCDfgUmf254RikIMZje4+Zua4FU3OHWtlyt/ZYb3tZfuQL0V2
I0znTxqtlqR/kaz5/RhTCEEI3oaB89s0TeDQsSZpz6A9vU8RVQqxyNezOfnPqcVGxYAQhJ1J8Z6/
4odwzGyFLStuKwsYSRqwqtthdzGo2tqXYyYuhs+5x2uN+8mDJjIL+Bx90T/i+KULYmCs28b5wThJ
t/cu7rgANOzlmfDyzm6S6KzPEL47PxZsUOrfsamrgqqG9ppIO9w5aEQAhRh5czGwKUZDe7TOfVFe
2TSrfewrlZQbj9l6HiET18Cw4t6tYnipBpMvaU7gKYy4uu2HnJLmu2Gh8N4wTCCbuGvyohuOzUg5
GUTl5pqV2JxmDnAajlNNBBjjbCyuITXk5Vxy9hqZE7IzZI9zZwB1JeeQWVTroNNfms59NpbgZEcy
JmnfqGrrIdjoO7o/i60M/a+UNX7RcwK8spCN28XamGMX3swM2JL77gY8yvSkEgilH7Y7DRyKMhKM
8QT9UZ124Dnd1rZdbBbcw5uxXU3sI8CT/TIZN52/3MZT4m6JRcm7mqH0thoD/FQ+kHeP67d+ZMHU
nNFmDBXCgR/n9elusQamvOnMrieOtlNXOJ7LkJoQYzqmrJUwxj2GrRy4IxF+ILvW7avJeRcGEzWC
Acc3qYKTppo/OV6cbf9ZHP/7/FdNpnH18tA6PH7+709swTKUoJv+O/1GMSESG0Q2gkMc9EUYHwBU
bLTlI1O4o3hCGNS/rSWic6ekU10baQL8qILBuknn8ZjTncHVig7fPg3ecq4Ku25emz9MBp2/D4E5
BbgMRJTVylX1SL/q+uz/FE7YREuAg8ww0mjCDJeRM3Ww3ME73+Wd33woBKebAc7Whg1k3nKbPsA2
QWJqeY5UTxgPmnFt255kyAxHYc2piZGE23wzOteqLHpQkTMsWYBHQPyGaQq51Tvr+YDfYXOhgN7F
rj6te7ham9LqeJXWS1ITmKEpsSMB2eZUvPLBTW7+xVi53XJ7AFbnmve9ypx3Qh+7mO3kVBpxQDst
TVLdCPEFCB650+KTPWULAnn0ktr+F2haqPZq6ENekt+Sw9COZ/2YUcuMo8sqdj0GvL9cDqo7Rv8f
4rm/5TD00ATNNi75olaYl4qUUJcuycAueog44e+iKXMpgnBzJPLXyrU289JRXNq6P+pwRcFdvlK1
VKKXYfjIPqaAzg7pWRfgviu/2cB7m9sbpUIf+jqI9waw9oAGRUXR0gXSTv0x503ey7b0dlV0sWFu
a0AYaik8LMV6Iud6kiOGE31FmAlioPLB5+yymbhieYOIS/qC1G2UWFTLpQxpp97hNKLy0FqCrCUS
u0N9YBew/JTphHZQ45hee+PNmRzvWlFxtYviH1XkfU6j8DzmVCJwQKTUhWuDFXn/FtcJaTJckMtJ
yPZjTB/2Xp+rZUiRrNcgVWUZGqoKd9I0xAm0Tp4GJfqk9kQCqzK31uR5G7mkZLEm9FkS6NE792cp
XxCnEtKV/g5tnZJdL4p3pu0s1x7qRI04RQ+X+0i+lpuXuvh2zsG2q+r9j5d1WB5C89DGI489G6DJ
GDQ0mV0o63dGt+1+JSo+rvYXP53aY+r2bLcVlnz1rTM1RXFqx+e4vpQ9/wTm1hvKj9xzQLPRZprA
iMT1kREUwkocFhgEBVcZxd3zWlx0kkJx077IxJvODXvgRlfcaEAC4/VHh6HKPmjzp2hF3tKOUPhe
9Co4xSPTd2g7HXHdLDjwAlFuigs0Revh+LEC/saw4LPcv5vqdM2wxi28v4Yk48kPnuRa+5yuCEhn
JI535kDXYUB6guM7wB9SS0SEFXYA9wydc+G2NT06DsLW24atFd8164CJkrZIydxeP2Rgfhd2Vmls
RVS17/gRV8TXhS3qYJTjc8HD2bu5eL+o6odAS5wmo9hdTavDe5bZROCuROLukkb9A0NUGxnhFlSK
mTBDOibC/i7sFf2KjPomM4KHOUrMo+1NkFud4qlZ6/iJCuQXM+Jq2OUuFHFQ6FEv6wv+9U1KscG1
rLpvBgGwEQ8k7Lx0QdD3LRazEVXoYY3R+8h+GM/e2L3F7UyISf67Ihv0k9gMvTfcxVH3OQmW5P3U
Xifu2ZwtSmRl+dKFa7ytCsjS9B01m9aJ3JPseXrjvJ32En7xLjJjrk/+cL8WkMjjtOp3XoOnALrA
bQQzq5pb+QHX5wESJ+Ij4b6Dz/TwT6ctXy3vv562AoeclMASJbDXmWrs+5PHZa3tiTk3z2s/RfTL
KPk2W4R1Z5kFkbIBOnE8BN2hsKlzIvn2JW6c4pmcfbwx0+kyNVyqogThSrLrR70XPVskQ4wunvdr
AU2kWFOTtknx3QPczP29oqddVTzZ9ktVilPS4901Mi4PgaCeT6Zoz/5kxlTDcI003IGCzlK+GMaX
KEkgGpoQUZYiJomDzHIkU3lT1sXdiK/xvrc5rmSrd+krbi3e4lunJMPApF78DHbxwWi9dltHg4A5
wRRGKSP6b4qRLz8as/ZSD8XTNOF100Erx3mpJyNnm0Gks2V+yQ3UT2g6cJVj1YqWVh/FyjXtnWhS
7IrcyPlxHWNrJe4XzTrKQxOyLvjqTj4xbV73mj1Y54qF3bToTtHy3s2rEYxaxAfhCXQouO+4Cm/T
RFnEZ6YEnbeFhMM5DihZNbjd1lmy9p0dNtEgwcUz3xUVzTVrcmerMnu9vjtEPa8yBJZoV8NLAKTm
6oXfB+ulydg8Egmb0kBNn3ejo2Ts5r5UFEkhQFHooFJVZBhjkF16lLq2Wz/O0dgAzamDjW9EBzzC
+gCp7RQ4l4brIuJHPX7UYXSjHqe9bWTnQATfaGqKAQLT9FvkJpOuML+VC6o+uSmoRrgKdstAlSkx
H2inTt8eMuaTEZmfskBjoQ/jiAmWd09Rj7REF02hwnVMZ5ul/i50CbxWcZgfW7Oivls+MP9FekwQ
fhH2fVivCjmhnD+6hROHyw38TwrolMmom8e3uU1IWEUWho7R/77as7ul+BpceAIZMUuQI+hkfeO0
wyRCNUBTcVttYRCu0+ycQtsDV9KUwamt3ew9xPIeznh4fx1/9sOrYMWvb6npYoHD/Ri4eA19ldX4
+S0dsqpfmsjot7QbT/hO+VQZBWDGZI8xkMFC6fo3pVm9oXhF+1xi+Bng3WVRYfzhsCv/gw3Xxe5I
VyACoCpw/c0Vl+OsEeHMQWUFoLDDoAB3XM3gYQ8jOTEZiEV0vxrhiX6q7JpO9X4KiFOX9YppKx3u
86j8+m4zFTDicqN46/KTvmc5zsDxbr11eRmPTJVpvDMqGlW8Bba/qDbzytwLdEN06IS3H8PG21nZ
SyV7fEOGSTh1jj7oydBa1DEQv/+i7Mx24zjWbP0qB32fjYycEzjdF5U1V3EmRVI3CYmScp7nfPr+
ItgHsOV97G5gw9i2ZapUlRXxD2t9a/0R2ZwvaolNoIjZltadlvT1MXNsvLbrzun6o1JYaP78zfH6
+rAsDgnXeny2Su0QoWTHxxy5CKeAhudaBVl3s+LDd2FeOKxLjY5FuW0z4e+86UE3ZdYF8k5RltNJ
DOQ6qOmIHtWCAeui3USZ9d0dyATSDIM0i1lcCbuQZdbs5skVGXl70CZvp1v5qZdeKKfgeVqK6RYn
JDJ0pl9t+T018uEMDm07emFH2PdMsJyczVjICmmpQvucd9VTpjUgJZx8OrB85avNbZqxf6xEi5bG
yL7HMiBa6WFGQkWCodC+sjW0LpqZx4AV0H52mQ2b1mfkG5W/RIdrMqtnco3N7jGWZcKUpt+0PPsw
GJfr7egcGuyV+zX3YaxIhAMjllfU4S9TRgDdbOBEVNTHZRIvaq9nVtiTMSwP5NT0R3W6xcTzMRG1
tsg1oovTS4h7qD/rFnYUib/gYu0+Nb2loY2HkhGk7D6U8WEmBnfvYgKyk8DUxvlLkuB5hBHCl6RC
lpt+LvS0Ef5JXllvauCuvJ5qLF9lHtTOnkCFGTMhMAqgAwt+GASwe4WLy3rqrgj0lj+07mfC22ck
eYlpG9nPvTpb3NB6aGSE29olZObFRhUUSdrshzS8iAnpcpMbnytptVVQxeQihf25Df5AtABwpDWg
lVtO4aE8y4rdTPsWeM53Rb9UpT4beoqp5IcqD4Ukq3qgN9TgrrOcRz0ft0kxMwKVo32atO9DzrVM
1hOvxqHHpNNTiM7PXQp4zg0KW37Dlj4w0nWqwpY7pymvdBP6qRkz3oOBdZz6Knmr+YI4OAtMZ6rv
6rn7GBz3q6hFgUwl1U5LO4Ll5WswsM8k1gE9FDPrjWn35gsb82taJdqWcaceJHycjyWGkbumMA/N
BKLEiYpHMrmb+3T+yIFfY07ADWFhK87stdulQEACFEv23hkfiAwwCd2t851lZm/KS+2tzW02DqR3
k/yAgJX0jHRNDwORMfs4cVw2cUzXZ0FGnynsgL39eCF/5a5ksEL7QoApi6tsxC1rLnfKceUSanXw
wwTWjCSbhm3o0O6J78pXqsrYggCTTZrMmLgUpHXs46sGn+UTAekSurO1UqKIjAzEnuZ7TtBUmnnD
QuDZTZh0pHW9B2HBPLqPaJsTsPz+UkuZawQefLZxJuDwkUWH/9lywjNmiFCzjAqps/LQ1mD+8mHr
9keka9bnn1GB2NbwNel8D35LdJOFBtgjyjh11ypOmQ3WH9jO+uCu649hgbyjfgFWKW1nzoj84MWF
IXRxo9P5AGO+6Moe3JrrcPAtLu9kO8hpo5oBTALe9whK2HbiHxbAnwMDBx7hsfuOOpk5bMWvtLSL
m4V7NWjWvPY8rLV7VlRKtUMYC1in9H4Iw1xCtKwienDrFk5tjVM5Q4UiV5Z2D9tS4WIVWwkxBZy1
MGg6D4y0LA/GStDNV911kdQ/RSpiosp5n+vtVcxgQQdx5hcGommfVBHoyheISIxVJdm19ei3t6aH
d05nSBBx1lGyBJqeCMZ/Bu+2sXxVmMheyir6JHz05+oS26OLI3t912Pm6n07i8AB8bz1G2bNMDB+
eqULIIiXIcjPTjxmfzSVpGgMxWviJF+73Nqp46zqvBuCB/nzy/lEsopTZIj9YjneTu3i1BGgui7H
uitXQjMovOtgjCGoqG90yaxFm7pp30lMZykGEgL04kOtF9RmaAaUvzD5Tg8qlFaDNve9a1FtzSum
QhaE6rBTh2M9Os8ZW9JgysY7VegZhQ2OPTff8ri8qRrkggM4eAVhFjY+7Dy8nW2AvMo5pE4MNZRo
y6k9JWxqlB8jQvHFAgP4KqPCwK68DyUN0rP4uZBjTAnM0nseOHWSKLyfG6K3qwqSp1TF3VCbTk09
7MLUBYzHfKxoNYaLFJK5HJYM7vhldsbq87T9/IARge7UmTka7V6vBSNIeUL2OtI9nRzKGJibug3U
4axqW+SQYeuDYJNkvQZl/ykDC6oXhJe14zn14TIwlyu3i9ZdZo8U8FLPvqo3WYkWVZjmTKIDN+/8
FWaGqpXUMmFezLuOpJdDwQ6G33qGeWvoR0/DcqGDT9lA08dmKCn6JAg2AMqRrtdSSWF67hZtF2zE
8qzw0pEJoNbNXdjM9EwBdwdD4eomJ5x8yb3iCoLxytns3hs9OsmRyZZtsXPhPVNvJdafhUNtKXYO
RMnJgNQcacnebanHmGizoiWA7dP1OPZk/aF8qf5J8PyXRlSnrETpLGzcvX8VPGd52Lsg0PtAgxf6
XDviDQcYey4+nsGJEbg15KlMEcLUqOhbpuqILZBkBokHLmciHmfnRv8Uji3k5PZP3TEvyjMxLQt8
OvLl/bnujjszHHxwMcGIJzEQmKjYk9oETiWIR6E/L1t/FV8mOLgYkCErcun+A0Hkr8NlWfobvkHd
j1nP/D130gSDa6cFCTjhiHskzcPL7C6/rNx6mJZll69TEyhTrzoPOCfm4zp+6Wue03UMiRLvtV8D
Q5+VbXtkDV96H99BuaL3a5bi3E5OSrrW8Pb3E3HxV1OZ4wkskcLFUeY60g3+x36lW7xpsZZJLjdm
KqqFx3rIRn8HD4v4vsKOg67Wm8DxyvtQC1EJM926tnp9LSD3JCy1brwEHV+BbiPK3WJfpKMH5HJ+
/PvX6f6LvgoSA1Rf3+StdY3fepmK+QNr2Bjnljsnh7Xl3m+rhhVp3n3aNNglXfh0nrQoxdcDOnw7
jaOUE4fdXm9reJIuQ3GVIqtOujlGCajQ6ENjBoa3IuOGvrp3VufzqOmaYtmG9vSopLNWbX00zqVu
KXSTyEPILI+8xrMhaGdip3w0NUBs00AroiK6y4G41mHR937Fdz8jy0GR+Asj266jx8a8A3JpgmNx
8y2AfZZk0duqIcwKl9g8T6t5sehLSCBnYe8jEupSbedk7Rd1nSZ1RkePfHbjeaSHtRF7kzI+jrYN
Z5gWr2Z0I+ow24g5R5FF+6L+MROxEufH4e8/HPEvTgTPtuANYFGzhen/Zq0NB0JTYp8PR8mrP/Ee
cglrTimNJgUhMhW2eqe5+N7bw0UMnA1q7JBl3VcjTe7/4fXIh+G3w4BzQNDfGkxkrd8bX5zXJGT5
Pp7qebW3fjVrWxnHuNIdSJRqv2mNEvLA0B+HxENL3v7s0C3fMCsE4IR1zRJypI0k7+9f17+wIOOR
QyqBNdaWS5zfDqnGdUgRGYpJOjOsnbYQfxRV1kZtGPE9lYhmURvIBlC36uYQ+dk3r7JTrLI5JM2I
WY8JC5MRSS9/AgmWr7a86/wWB1ayaARR+5l7YRN7UYnYf//qMSP95W3FZKdjnxa+ZTIfkGfJHyaQ
TVfVs6d3PZZ0hCR6PQBrpXkggNFrmJFplfmmjBoMGpj+mta3ZK5waOXp4ySZrJ1jDTIK+etkZj0i
ckIu6ny5CRdY/cWYRIccXmhiUzqgLKxeM5Oejt/gHT0jGY6d4yDr8NZtmS77iVj71zap0NQir1Bs
XiUTWu3214BjKvgcCETtI4rCV5jwoGbkAzkmBfPqpU23frkeoSU8Fppxrkt0ok5Hb100N0qN3zdS
1ti8VFJsqtYMqmEwNDBqlvUqyEVQIdGlUQFy0KvnuHV/riKCkZhOwyZsqGptDQ6LCjy3koYQt2K9
emZefcr4CAG7WoKgwMpD31NQ3QZTub7kP1WjOoepdjBFRFhect9UhruznMkjA3U+VmZLz8+0A+aD
Cdiofk/qbq+qGGGBUyRDLN1mmuad6Wve2iV79Lq5uPNoQraxbX5jFzDssTv/ULThJnahY6zeHs3p
u1kW5T/MoIQr/mrNdE3YXiYiCLg1hhpr/+GhwT1AAekZTVBW+hfBtMWnrmL7lmNL8byBfPhuDkbP
x5Lt93DiumzLDqm//aKPYrh1k696mCW7jP0FkIH+aJDJd9d37qeWy9QtJLXF1ndYac0y20AielI9
/aqv44yRIDoNE0RYu+lPSYYpWvFCeN7svq536jJo2xuxAsQh7EoNmGp2uQ66udIIaZnSI9tALmgp
9ym1Vdv6NXZhOZpUinGmdieEd+RQ9Nk5lYxRs9Mxp0XlCejcrypswIlWFsNthNmqdyLmYETN4DI4
H6P7MmKCourMehqyfRpNj6O/3qnbpLSMywqAlMiQGWcPX34VHIM4M9kSKPHYGy+foQ+ufpskQA4V
eFV1FZZHvCw2rvRK6Oppgje5G6Ke5KqFtXBt3BoJ2h66Yz+xin3ai3dy4d4Lt0SX4EYyrk7eICn9
Xyfy3QBylUtd33luicmNQcVWvQGqylnhCsyUvJ9koVYTQ1D67WvXiuOU9DdIurR97EY3Lk3OdXIR
HWv+QxoDfrbERmk/9XXd1XVBwoR8V3MHifwqy2ozvqNMBjYu7UoS2Yl7tAvqjLpfDeyJqzknq3Gl
ZSr2SlKZkUI+L9WmMIm0g1vSvarXadn1ZTaZs1YxaFbEtObWj/Cq+UlnBdE8JTs10jSIIwJ7CfF+
9St0KHZdb9nffbUbeLWCiNtAWHOzVWozhKEDUgkSDAFIfR0tpiRV58TseJOdbvvLnreRuNXQ2E91
g+x6CstLlkRc/CBH6u42YTWY4jhCoKG7bXjJVeLJKHfz9LUdCpWSZVRkztGDQYcXRKw7ISfSsnkj
cg0lyPe0mTnMYu4aMev7HoiDo4OtL2Nxi6HPOCXeWD6tRK7U5tGYLP3RMKPuaYJ23/QMZVbBQFVO
WEQM3Woz+CvUVJNBaWKNnMLaQEBt612wf/nXyF+Pq5HWQRVmVyZgLYmEA0BVFDy2s6B2KIkSkhcR
+F7gLqjBg1pvsyCbdJd9IJwvbUAzN6AEBk3JzsDvxMlpqYcTpQFu5567rEKEoL6RrLIg5Bj4sbMG
EKxJFeNp9hPpKdxsbTAWfCGVSyyq41NR232gT1N2VM+A6sGke6z0azD4aFcAbTZr4Eten5rGaMuw
75esxnqCNcX1SbvKGDnu1JsRoa0KoozrQBXpK46EgOc9b5N39XjqXvlGsG6+VZsTt7P344pRiHHJ
MbNSel6fjtwgyDIfdZ9a8B5NIBY5QyeXrzWBXFYRL4oIdsJ0x0JbN6yMWq5SXNK93A0zhz+KFpeD
1fPKJ4j9lTFMt9gr7a4mB6o687YBS2ZpHyRSeLCmIVGCjthB2MYBUiXBIGJ2xmz9qhqdnBp7GU7B
Omosg7hJqHm9kGHVSGmZarbPCN1n5gBoH+msdmI8/SlFCO+pE8lhkX24crhJq1urx1vKP8jObkIe
MljpqvaWS9J+74ADXu3SC6yZnTu05TnwWwz2DKisgw8rxfSlPrG8V3NsNUtNiwqBBhKv44pq0Ejx
mo4QPRU3AJEqzmYnzffU3T7p5Ghail/DDJ94cHXGsoSpHVO2CllDMAoIBxF0SUxkn3z/h4wsU9TO
z77N8l1LwMtppkW8d+m9OthSWXqSRTrGQygTphgvYV9Rl4c6iBtpclegcyKjXypzNBi2Vu6BILQM
VyvdWrzcQtUrz9EMmbCJPuyVrWjbS627gbCE6NlUEhO5FN29lRMAAVCajQdON0Dhme7KOE4mTj4l
07ypuspHx6d/zwusRFkXu+d1oJ0OowJJsiyb6nB4zHJCOCbG18TQdAxh8DbqZpZLu/d2oe3YxrVz
doykZs3iSS4QGzmjvxOF6DdpRUxviQmZZgSV/dTnTxWIps+ORRgOjkb8vFJKYYELYw0b34YYs6RP
IvOM944p9+eNF89NckJa36FPCOZMkxoaolxsLIrOGlb3NYGI7v2S/eiTNkah4qAlcrvHKJxesoGI
6MLALJ7OhNAo9ACa77PCVjb1e+TopPBJCtIYMtCtiGjIQQpjxjEvjt9hpZEu3JqT3JjQhCoQeZo0
FVuWja4HeXI7GGQgAnQu+FBlpafWt53AIWkSeKOeC3V096yVAiICmdLSZsvlSO2s067Ws9NoYWWu
bfSKXQ3MvJHWljROvoWl/KSSEI4sH4cGsrfTTfPkJtl9u7yleeTzgUZS0bxezdQ8u3XPebiUnxbR
SVueowZEK0k0O3U723EKhtYhL7hs2KIjL0PX6WYvjsY/qgbcAzo0ihvLi2+mkmCmctTP5CjhLvJJ
iWXS6e7M2shpe7k0zaW7ID/5/KI7Y/lrcQzSn2UyjhiomYoYtgqxxQsckG09mcyL8rB9GPxfY0kk
sxVRoSyzTzKBcatyBlMfELBpEF2j+JytSm9kYYyY0S0frNx/y0g0ORvVi1piqDtc/bHq2aWPtnVy
r1az3BUVg9hC6+xtqiFOUxXUOM/1qezpQhun0/aiw26p9dF9iAvoYLpoL8LFy7Fx5AhTYosYPvf/
WfIcI//KZ4w5yz0Is5p23jxOuHnEDpy2d0nLKHAotm/HXLwqamNOpYiB1QXwIz+2OJmKYx/JqD7u
OIf4iFAmeHs9+WigKlkEQnJBqqaYiVO1bJtkDI/quVGiL3Xa0biwi2cuw7Kat0eazqRzRbUC6kyb
cnwb4EkRqoCXPLRH9S3z71oAUYcqhWgM6Jkk5hdt7pwPuLf7fPGDFTVU7jA3V5MG1T6rDUaN6xg4
Nodm6wAEJjHSRty4mYE/of+A//y59li+L27DhqRiwrpYfAhza44HnReLDYxxlC3okcwiPKUl95AE
V6tAArXZ1Wv2K7YJFWuo/Itui26h2Auf4zKRFXvlUXGMb+MwZjsXQjSZMqyA1B/aKVnpp6Vzmpfw
HfxKvEM8iLVKbvkqJQwwsKC32pdYPfgVOjfX+BbzxZIDY+KhC+nzPeYejAb1PQRB9o1E9Y+kbAiN
xb0f1HKhMRSJABMeHzNzQNO09Ht46w2c40+dtybTORgKF6TttY+NPkyfO+4KOc9ufbOc6ruU9wRW
yXGjDvgYj0uTuCA0R6Fv6V0OxhektkTewoJJE5mOvVUYXq+IH1i0kjJRFQyFx/yekQJ05QrAivxp
ao2VVP69aRhox2ZG+UWnHdzRFMGaWAJGZ/mzZ1XQV0hcStYVO31ynicSjo08s2kkq2dHq84JM+Pt
im5lQ0wXap1Pc+k1TqDoe0VyHBvUEwM4J/w/bBn8tvrhJiOiJBkrEdYNQVbTS7oWeA1kLArWFD4G
rX7Oql8dYc8YyJggzWL5NcQLLlibi9zVpx+lrScbn5vlULMTJVuwfhJzepv1CQev5vFCVv6QXsRO
w8Ev2sEYaHqeK1mmZ/lwN5fLfJzlJkmNwj67GFcj721qblGQ7DpZ0UzC/l71xsYVUJ+krVZVTgp5
K0/SOvP6vfrv/XW4wP/G2i89eZE7fm8c8U213a4MenJtHUvGKF1Nc8IBl+FldOPiqM4eEk1/2EX3
nkqRP2ep2LbG8FN9JbHrf3cd/Gf1tJIJODj4T8aOYQRU2nCNCHCbz4xlZO6CGR56b9qNItsXfd29
mj4Vvj0YLwuVv5KaqJk+oLFs4xjl3mIZjPGbECopUVInBN6ca8MU78yZPMLCTz8zKrIYlD6xusQZ
VmEFqQ32tyo0lj4DaojxTwJwVYmpaMuqGK1Zo14wBqAi+Zoya/G07Khsb10CiK6OuvOysUW/BI2L
MdxZXvW6qvYWJm38gd5pbKcfqiV03PouTKjy7M4Lz348wt/pMK5EEaZl1iAh86RdlfgrM2CpJeCR
8ST/qJ3Sx7ygpUkdJgwrO6EhbN5SvSTGDk0+Cxx8zQ5b9FluxZOiD2pc9rXoPSDVbLmIbFA8ZGVh
srp4n6wDzyjwv5Pa5ShhV762gOT7/hIpxXDZS91rdWpdY49VPzl4odlv447IrdVoa5BOA+ZjMhyT
vProPMa65qRt5yTpTkM/7CKNoD+nFeY+bCaydaOOth8xy+zcLAVKEJVKS/DakyHqEY+N/5IMjGJt
i7ByyoBLVYLA4D/QpvkA4KC/JMYhNaBX1kzDG66ro8UnPcToWGyRVHs4UUFslR6LMoJvREFHFCWz
txXgwbamTJFSYuEhwTxttFS33RC9eAucJqVVw8yZ4BtG0zeMeh2Qg05gCd+RNcN8GmriRRVKtTZ8
JKk5nrzxaCwM2rVe9iTESh+brHj67FTsjgQzrSfemnMklFW7vRS3ZHncTQP9oREn3AMEqlh9GoCf
/5YnVXnQvEJco4NfAWYjOW7E1yayQG80HAp+5WBXrLQWx7d2rSK4h6atWQRR9u6NXvMVWxxkpruV
R2hXmVxAgkHSdnRmbbeu5FA2JALuF62mkfTqh260PYQBbb0lwz692FhnYfs8J5AXuJIhy2gxdsJw
ZrnfMxc1PBgw3lAMQbPAJkrbla+B9DelUFKvkT0es6GdTxmHXwXcjEATpvmj0VPNts7HUhFMXBUs
WSG4UKHyxwO2MD6rurGqiye0EhHLmA5JT4jsdByzcz5Zz5aV1K+V5/coBItdsy7EEIzzSBKPHW2a
prL3qn2pjYWPk2N722ZeCegzRxZXzILfCNkGsFTge+xaQMJ72tapCvznDWiiambp7hGQjUK1z8uW
K4NuZZKWVUIRyEpHh7wJvVJcWh/08mBh9mBmgYCPmc8Xu03OsDXjxxTEeV7rw42zQJOgKCe0M2kO
CDK9u6Wzv9ljyly50Kwb2+XfF2l8766i27gJt2k2Gd0V1foUed6pqtYfXZ+SkRZiK+GJIEepEUg+
PQMxe+pc4no+t1CzQrKxz2thgDBfomO/EKtbuWQnNm6G/QVVcrNW+HFW9Oo69Jb+tCxWszUcpqVa
hhKfMIZlgf0whca4MT1keQSS+LtoXO680u72kwlhIc++TxJMKNLeOvksUJdlec5EAz8V6M8ZMwPH
+I1JOtl+IpH3WJITBbST59nqSmZqZTXdad24Q/a6bqwWljofMLZLKL6ubdg7k8iPS8EUYSaRhcNL
x5KwVk90/NN2FNxXIuYh1jzICl3ZP0wS8e237cSnIT3qWTnsi8Thyuumk0uC8Je6TQ4IPEl+Dlew
FPRdi5vbryydiuw197P+bW18PLNymmagX28Wt9z7hMlavaYjNBnmQ4+FYic0djmMPI8qG8Cty6+K
OowsZDcsccG6RPMo9RhDWZAoD3paXfsqfgtZwz8UcvDpFe2LKx5skCs7Y52QXhAC/KQbsE3s7JpR
1t/EYV+89A3qNtfWLnmmR0dSOa3ntbxEK/F2XtsmJ8Uq4faNt0k+E0gzut9mrY8fRo+jADmFFyAU
S+4ncqo70Im5vkYYfGSgbsbBnjLkYSc3hpfSNz9ACGT7aCzTy6izRovHigk3CmRMM5cM73EnozbT
lOmgM8cHTya95wInrWfy25OkdL9UZXgyyuoajV17yMsQz55ZjIeaye1mjmy+d8bSHDG6UiOvBNpA
GZGpVnhdnPixMlhPj9l0kw5olAc97x8ndF1uejJJ/bwWwk+3uhO+65z6pDyG5W6ptKNR9vFdHq76
RpJHt2K0tP3UJdPGytL5qFd9cZoxelru1J2EOekstKzA9xDSsOlwrrVZh7tsMRaMwLODKWxwkd31
R6YV3b4XtXe2q/7dxT2Bxt7VD3WD2wKiVhxE7rpcsIFcc80x7xaGRndrHV7BtUh26SBuaEvGL9MY
X6Mk9+4lQixhMLfUlX8dp1Qj8iPRWdI64lBl1HFySA6mMuv2Q+zDx2gz96z+4lTN3mjT8ZhnhotE
2QDDkLEXTeY0IUdvzYIx7fIt70F4WVMwOgD38gNbDg6TLrryBJlH9WGtAIuOeZRweROhczI1d0Lh
HT92K1zRiedhX+K/fcpy2MHa7I7HYqXcjBZDxmUjUWBdIy8AErNoWB/C1cICL5+d0Wq+tsaMuDCy
4WL1+o/O1yDA6IgZ2Ek7+8IVYqNF9nSLf36+zYd43CphkBMN437mGRgsQ7v3Oq0KVt1fb8nNBNkZ
hk9F6ulvNTs+P0MelIaFuF3b+H5qnOg0Qq9m3ytFLrz02MJy5A29ffSS1ZGPxqlL0u6e4dFzv/CZ
RBEZnibW6cX4tiLpuFO6w6Gtk2PTQhjxQjf8koHFDFICfACEPmF6ojOZRHpYnZ6zcZVAorworuh2
40tOh8KUTgSN7hkvc1rZ8AbmY4TrDpJdu52rsN5XET5CNPkQj6QcBo/2mbn4biJSVR8MXAcJ6LCo
18Kb2dVPvR9Kfkur3Y96giWo/WBGbMLDFIG+uMmNU2lPEGh+xmla3Sxj6TywP2KEONy4Y7jeFOVI
kkTdYIIYkHqsHt+HxtIvbpkZZ8YBNt4PzGIk/2ymLsTWyPbgqv5fVdJ4tjlhWKUjpSlKlTLpaHO9
phM3dpWIG6N4xl7ZXlLbKa5jaxKYXs78ArOBqhDHhGj2i+Dsph+40lLvUQSwaHdq/eAzwrhoTUsz
gAznOLbU4mkSb4CMzPcpEzr4Qqel7sOds37YbFtvh0zrT2WEjWForatAvLGPvWnjR8O3Wl/Tu3x0
DfiGJIbFtnBvBb7krdU2buAOIb5RDO98Bd35yu5y8rpHyoD+cSWk2dV2+poPT/OM8EiLlhMKGGmG
QbXcVYV7A8w1JvzNy7CN1xOgh6naT1okRXdzsiOtYzzQYGR3PNWB5VpyoGCXx4I58C1CivDWlG6H
OKvmU7P2295p8nsxE781VU5G/Bjb9rGypz02SfTJ7EvrLPle2EQITTAq2XBDxPND/EOScT/N8MET
EndbXdw0M8aJMp6z295g1pLR5LdjVQQoWOkMo7Y9qWpqijDd9MMFT4FPS5DWRb9V1t1CMAlNCNrK
Z0fmVFER4xFG/sbKeMtq1S6vKhXXGSmHVXWqFrQsAp+bKbVvrKW/XX2mZqjENMAh+vc5rc3XCeq7
lu2SRjceY4e01hKCzE5jJL9j5netpM/Nb7J7l06mA/X3g5uZmQREORRFjRSpqoldXS/fLG/0rnlD
ypIaVQwc8EHr31nSypZhv4VStWIU6DWy5Nr63bJK65IWCRs6iu9qCU+9UZTfWFPG+DA3bVd4Z0II
8K/7AgYV7v8eOdMwduXR1/QT10FD/8b0QPW2iy7Bp8xONnXdvLGmwpSfAushbW2jrSh2RWFXQR0f
B+kpLqM5AkHQbtXSbdWc526W22pf74g8W+6ruQmD0rs3H8JeaHeD8dP2nszqJa1wJKX9TFGFi22x
wvCZLNWdMU6nAVbDOc7Z5tHUoSeoGW31i+UhJIRQ043aK7rXBmM97nzLlgAawt0jj+WSBMzUGn+2
3K58jgkeW7sGzacjRgMtPUCGcmZ4zhzBpyJ7Rn5y8MB5m7NR3rjevKPvmA/AXm5mrzwIaq0HieSR
eBkyMUfd2/hVFF01C6+Q4d5hd69PZpfdNe3SHXR9/JmtJEOHsYV1gD0MW78AW464zMjnNtD5wiCu
xzRgRPhWeFm/TwacjEOczAehlZcyGpKr+outcQ+Kmb6BBC6UjAAWBw3Rbyus4jYLAae3uX6JHFO/
wImmDq3tn7Sw5GYzftHauDkTWlPuCITTUOfhRusH8YVs9OjeKHG5MpkmQ2gekkNRLhiqYPpsIm3S
7kmLMvKXrC+yneE35fEf9Bd/SagSOsecbmEvIf8FFZRExP9hlZ4ajNp0hKiBmuiIKYPbXwyY5yVQ
ztZPYVjdtvyq+y4zb9yqqgMei0ctsRIGzyt2wjDFt5lPaInGGH3DOKKUo9bkbi+fRQtb1Syt9tEE
b3da86wMVB8ZtiOUhbl+UicJgK1vuTe+lzO3VQIZ4CjIsCRrs9E2FUtq0jNl/HmW/2pDwX7VGvoz
HmHiACNC7zhsMEkKJGLJmBzDfOjutOGNcgXB5kqF53jVysTR1A5ZVRKwEYv3NtLGM0ODa86uZRPV
DGzrls1WIUR+UkM35UegiDdGx3hBDD524quwsAorSQg8curF0r6vOvuEtwHYu1ubD+95fIO3BPST
6V3M2s45eGAY5lrN9KNIvsRezg4fY8vSEuu2+jIBfqVoRK41kNWRTRzusYssaySAzgQCekiM8b3F
jbGhtJt2juUwb2Hz2FkRlz9gEQtL5Z1bdixB2/yMMDnl/7AnCqkC9+DS+mVnzbF/UarWzjN+Jvny
pv7Gb9c3XF8/1SC7TMNn5buVWkGEhehuwL9sVQESSlQOQmj0Ve3nkiXKWPk4gwXNRY4EnOrdbvz7
bGnj41RrRzG7L9zHmJ8Bym0yc2HBFLcs5+kLHCb5ZT2YQce1qkzNSVa+22JhZi/nC8QA8cFUYuuZ
Yt4xCHxSdI0GCCYQrvh1TMXjtBjgsELjI0qh7yopxejWbyxT9oxZSGmnNdI0dI44GimQ5tvMLp9h
1X5ujY3S0o6u1f2wier8h2+T+RfBqOOYnmGaUvuow7H4DbTtxE4fx1a8BmbanoWZzPsik8yR0l03
tYtVCjjvK0yEkhI4ejJcaKKSUM+oOTzmqd4eKtPaq4+HT20HMvFHPOLhsqmOA89HdI+fftLOApUZ
EgomtUrMTx3CDBCb3Ghb/DBrfVbr7L8/Kf4VeAT3NJgDw3c4Ln4XdTYxC5jEjKYgccebuo4XGqY5
eSAY7UdoaMNRN7+qi1GtN9RYSF3TCeOiANv2NcHsfPBWB8+G+DBRUKdu+2sOw++KElQTXY31+c4Q
VbEZ5AC4rr/l5XiuVtEy52ZGnbfUG60/hptaGPU/yA0NKZP7k7zPcXXT5bNDf2w6ntKp/eEcrFjA
iLjrWaLVy5escaqt0U4gW+c1Olg1zmFb2ud7EhPlYEmNkJWGyy2kuTBqoxNRnKBuogwGxWaCcXIw
JUGwd/FJoBwO8jX++PuP5K8SSV6z5WL8QqYPqd79TSLZFYXPXYb0L9bsYxaup2GtnjFLWIHm5+2x
XkMME6weF5PxqYa5dzdZS3XJtYHbR0YJj9p/Q7b/V4Fbz1XB//7vn2KxVBbVR1UvbRLF/X/+jzK5
bpKPllX1r/73H/Wnn9z9p/rX0c9q+63/9qe/2ZV90i8Pw892efzZDXn/x0Ss/+m//D8/1U95Xuqf
//FvH9VQ9vKnRYwy/5ifZUjd5f8/cev9Z/Hzr7/+M3DLJiHLpC7wDM+zUZdKbvln4pZl/DvKB113
8W/yXJou4klJoYz/49+E/+86X0f+E8keQSSOfPa/E7cI8BKUcrZ8LGxqSUv8bxK3fhfBm6au+4yy
ONbI0SQW7LeHDFbVYpYYA9g+06RqVTts3BX0m6aJBMZ9C+80Jj2EBpUEWviS9mjs/vBW3f8L/6v8
Lf7w3VQvwcH8YKITRQap/6YnDzskSeoleJ3cXGlYGAnG+C/Czmu5bWXbol+EKqCRGq/MWaIoWZJf
UA4ycgYa4evvAH3vsY/3re0XlihSEAPQYa05x1xXyk2eqN1tI5NF1QRM64BNtwPsVF5w8UUQwtti
K/JcA8co955OJG1kuH8Z9GeB6r+9uFnH/NvAUeUFjZ5YIUPLU7WYmiA9eC71xMKLEKPGs6XBtbvr
RMbgXz6W+W3/93/mrJuVv4CSMOTqfyzdAuEPAfhiKKGKDato/OjBiVSCrz3RqQf2j1YSEA45jBcH
bsk5kt9HzY5e8wzxU9+Avvv313OXy//5ekzE0YS06UIQz/bfnwStaxlmCmtEgMbqmJfx0xgEhGrn
GaJ1jVo6TonxOAXBMamm+kwuRH1ICN0dK/0HUWvVa1rhptGpaVCYhGjGl8yGqNtOwgrXoU2vjr2Z
uccalqzMAsxLj0r00Uqtv/mt/5gLON/ma8pmHufyM505Au/3r9RwS6nSMfUAmevPvYSmyz5Y7esJ
u7cYVbDzDOJcVON0+1gytA45ajrnryG2f9gTfr4MRzdxnyDrse0/rjyND0DJ0MP2RwAzoXXmIxVf
ij+tu0tN+9KSPkcgRrr3ExltGiAjNS1l1J/JXyTmf/rP5xfCKGMzDDmmSereH4SjFH1YRiHJQ1zp
3BpEcOfJJ/Yphqq60bwEqGBsnDpE0cgmIMg08QgeIWgWTObe7S8n2R9LLF6LZVMymVlFcFLIE/zv
76bTWqJ0DI9UcsE1X03VspA20r5hwMbp1tBhevWaI4zb5I3WIbqKdZTMxkdCTw/fQ9cvMC5QVa8D
4HoODNgq4WAuJdKvUwmtIf7LVWH/IXCfX7DjCFBoALkZsv9MLOxKRA19K4mvjVkFBgxzR8u0H/p5
cWxVPZlllXorzbY8WvAlj+rRa6fheao0GFGldmUrrzYd9tJHGCOg80XbrsasyBfKUk/2XCgfQ7CS
fVFTYG9Hyt8hFvbegLM6UdXFNnVR8VBuEyuh7OehARomM2K701ko2yr3OLTtadTbkRDEZlpQszLW
ZavyjT71Hx3UjFNDP28AjACotEu3IU1IEhnUobLFo0V6y66ynaOs+g86+/mBD5PqVxIBIIPEhbq4
d+Z2UvqXT9X6x6dqzJOBy8ko2U3/8zRIodxKp4M4jKbDMxLzREFMENFLhcroKRzVWYn0U2HYDoTS
TmPWg20T7gmtK6wEAcXMEwfdyuyNdDDOyUZnm5IR9iB8NVzH8VJ1yMejmC1uiMHX6vQj/mntR0u5
01A6cmu4KJj6sVTV753SbAYKqH8ie4X9OGzKINj4BNsfBBKC/YSdPPpu17J4sWeyZKBRjZRhGqDB
qgCrNJ/+/Sr5c2Vosjlkk+1YSIDIEIGk999XiYYXlO1SBYyqtx9C1TaXpuWj6HJSJDwlzeexnr55
jTBpJeJNBn4LztG02qNVudeitFzsyo65//dXZf5jqgTOZznM4IYj5jTQPyaIUnRurXpB7qJVhw+u
It4hmLo1aCn/ZJBSuR6yKNlM5Tu4Df0L3e98HQ0YEkYjODt18S7dMT8ogxPaTi6aHOUy0an4V/zI
rqRXAH4FaYUo3U6uNTsodfI5muEoy9F9EL16D2xQtcDUzAuW7mHZ5K5YZcEgkfiHfC71dK36+gVw
jR3AIPLsvwWp3M04v02RFiMp9AzdsfgIWLr/mRUWNzHgPiJ/lszq3YnKztZE47uLEYs1PSbrnN4E
bjiPNXq6bVoz2vV9/xq54TG09moanaMZkxewiLqO65HM9t2d11WMIjz7yWwQcbEcVW6wLpzQ2rlR
OCGubQXKgvISZv6Dn3v6aQrptlVEDaA4/WxkFr6ORv9MZ/WxjSMDOaTxkYnJIMQBJmvshixr9OaT
TQUAdkTunbyABnjjzXHvUCMlWaRHpYhhjIMJuZBF9b4CWDjFwVOVWeqAzhQ6x1zZr1J6IGygOnqm
+aJCO7YrA7TOd8YzMu63fz/hjH9M5Jxwjsd0QeKyIR3vj8tAb/K66gaTbXacfY8jrzj4VQY1MpIQ
vZAJ7LLIsx4oO4ttP5bNtsVyscsSOe3+8kLmReBv3zvXI1PAbHLC6ySYTP9YJEacjhEiCs788IjT
ODkC2nmLbK87jUraC/pv6T7K6Y92VSlogiY7JzR/TPZoP9tmre/dUPxlBP1ztTafimSB4fh3MD9i
vvpjUo+U7CzNIA1pqIl/U4X4kjGBLP2oHh7vflfiMXT0ZKO7QJ+SLUkRTZdNw3KnNmzrGHnepS7o
Vt9tsRSs2CD0eYwSnRBJyy3p0vdoMmuakttq8K8xiRZENFwbVB/h4t8/Xrig/9gisEaSbFK4uBC+
i/t88dsq3LcRx9cVWUmj5+RXabEnL5txb0ZiOtCbhxvlTMOqTl1Sf8s02FZuXW4junGrEWzYdmh7
SRdQvdkhnr3ChXhhksvmgmtLLUqjnfvE9mFDUbR4aLXJvVr0208ghVZOV56Fl3aXlCAmjKrIiULt
6oCVo1bRXd2I3KiR/ulTZCOKHWV3bDoclhPQ3ZcpnjGFHq0NspdWJLS1K4PuMFEu300fNbF0Q2CI
XWGvpIzVKaZrfZE2czz8vIUT9s7b1FtPo9XFP2IB4/7L2Fjym9NE6HLMWjvQlj93VZg/jwJwfwdy
PtGSs8UwcuA0s6nfBVSZ9KI+ezLzyPW195pHOuz9/dKs5MTZW7qodiFg5AVQ2BEYXQHAgubauXbf
UB8Fm6Cq0Zj76aWPa7WvvBLl9uhlj4UVYImSdOU1I3yoUFGuypYkJ9ts4mNvPlRl+tGFYMbgXzMN
GfonhkZCHoanFiP4G60oO7WiSzCUwNScJN3PhZkSFe2iC4pkT3TAzSeg1CM3WWT1GcUUJhaBKrUu
/WyRFBbAt8lejLjknx2noOFjPBu+FT9CfKKi5IAECjrDObkNshC0XhAuvCleDtA/FmZjf5eNJL2D
cYVGlvxa+oN19Av0V66iqpqFjzFMh3WapcPegd7W8tqpbPPZGUhXSKApVP6tkEODojJfUx+nqRAT
oFOMeXRN4cZd5cx4jUMadjANdhKw6Sfdy+iv+IN90D0ThWSePTJbzn5bvd8XCun4NIGCiPoO3Zve
62flENoQ19rOa9EGjCJQT1lUdk9xA9zVCNN2W4QArUNNXYbCqi8xKx8rOt9v3Nn600nve+HR6/dG
r6DW3zjrCJ0ETY3go8r9s8uVuEyLJn/QbLHrXdHMKRifOtQ2ZhrRjs6N6BSy817qxE+0hhu+g3R6
oXgSP2da63H67D2ztwiXdrpDT2rCyY1ac1OaNu6lTL7LjMKszt997Yxg1bcnzbNnVj2N4kRZ38QQ
FkeX5s4Jgdt6KkmEqQRCai1IhhWqIHPW9cQEMiz0Xsg14VL10hu4PiWjkO9Lb4ko3F56k24d/ImM
rjjswf8BMnT0Wl9NMKEOrpiuGjvOY1gPB1sH+NO0tvEc6I591AMN7WWdISsqq2M0ZWrTt8BqrcLo
DopNA/rn/rkNhuIS1LAcHAs9HqNEs856WoqON0WbcTDoZVShxvuH8iL7AFHH4Kw9m9Du+yvDdcFe
JgEOOLaVONRO/9S4VQg8G6OPCGR8IUJ4F5EHTrjSiE2jxOg4dNI+lN530XKVpuY4IcA1Ehjn8z8K
JfbuwDuKruvxikfpApvr5x5T2Y6tgXspXNPAqG6hoZ0/GgsYxULQ7l4PZAhhfaLpShRuf/Zqsh7h
8V/HqKODWl2nyHnFfzeeOEOiG5KlYk99tq6kNVuey+ceaeURbt3ZH9oXPSynb65dvTuBF7wkE8x+
LB09g3PTasMTS/QWDVQ2bIM8MM+zlfHssYXVQ7qaugzSzZhL7XxHZ5G1ER6qJH209BaxZAfep00n
pJBJOC5ZkIvL/UY3C7ptcTZntsG5gOeYTqxuobV20+Tu4AAMp4HIDKzs0aKOGCMjSw9viUsmRB2z
vUJFNIFDP2UqPpDDFF1s86O04+aQUNhYZ82UvUfwjpPWlF+FZuVLvKXliVI2CjZf7ERXV0euc32f
xEi6enEFZxCeANa3+PcG72lMwgA/hkk9gwR5YOSQdm+yrtSPWO6sVEPJBbhhW0kmJUjpDd6s8JGM
H+/mQHg/2pM8lUn9tab4fw2MbTlxaQx56a0pS7QMdiXUj5QVnvjIVOfvyWom+j0LxidV1V9FmMen
XmfS6wL9S5QZ1qcGAMNKmD4dmbBCHMFC5DTZRoY41Z6OMSEHNIrHR7K2ootr1ck+qAdaalaXI2O1
+7XZR81P2oiP0wW+tPM9zbzpiDYgWSAL9jYjuXirztHTJ+FFa+bZdGGklnbG5RWfR98/9yoZzujV
NnbFZYDTE8FiqgHDrEG9QKE7ygm/VMbluI8N83Oqh8VNb6hFqoj2sC0GDGI+FoYpJ9CKNu0m92K5
mUmeZVNM62K+/PIxcZdA27+NMvg8pYhS0eA1LmXsFpulvJWz9nSYx5FeGRsZFDdJYvoqr7Sd7PwU
6f0XBwoN2jENLXEur7S1x/WYT/otmR46aha7oSSg1JE4BDqyWDdtXiWLok/j59DEskFQTgfjY29z
pi80FCqbIURJlYmKbL+A1XLQg8XPVT7NhEvGxsEAtAxoadOIqHmSsbUrMVM6Zv49tePPZDktBSfB
U2N2iM6EfI0RcBMoa3xjyPoICAnYDn6VYKKfXkEc+xsX5cPG18hiG+qYfXlKJpCmP2f+rbZj99Y5
kXdqZ5NqhJCkcJoSjISatk6FRUDaHXYnS1/15ST2TGrBiguBlWNPF6jMAcSyuMoZlG38dN0cGGsU
J1eqYodz3Ftyxg0LzSjFcw1dWrOtUxdkzxGyeZbDCV18i1U3cwypVnTzgLYSxZh4BiAmzUeT1JFz
Uai4enVDDxlXiy9ucsuLDeF1lfkOGz4VwDovgORFY2+t7RCCG5nJ/nLyWgyPClddyxdkmQonrVlt
GXFKknUMNDjlB6c4PZ1oDHeWG9domvGKp4m2rkJzfEPACFMnzKtzjaI0dUT9lOnePujb7IprheR6
0toxig+rIkSJQuyCXMaTaLZJohnQkrN4FziueAxw+GDffQ4U1tExjZ6iWcATlA+0y4E2Jaj1MnKu
lyXVwPe48kEIt9WuZe22u49PGJ2rReP3c6kxZ3HT+PrT/cZV+brXYYq1LFmXhmZnwKMtACuuViMC
zd2Unn1mrQzN+tSnnBiiQbQ9dQzbtfndUdhjETsOtwJx+k2GIXrbOniMY3ubTJFkUQWLyq0BV8wq
HnaSLiCLJNs3fuBu67kuYti9PGgiO4eTZR70oWYZJEq5qtLmrDN+XWXiXYsOjLaJxgZ/bzdBy+p8
RpoSxXI5xGfbRAMyFfhJ8AHV0PxGtO5tftSUyB6cZHbjDVH1nprhMtaBTAoWDxtL66KXeoTGWtAN
XJhDkGJOFPI6HmhFmHvfDbyTNbhs9OXnANXRDaOKuwbIF27VZL/TIIueWl89YdQ034xwukaOGNf2
RHA7xRPtVgFNWowZ5hYk6S+aZkHfmdNrGIfoP+JFbC0Xu03hnGNtGvYpJrWzMYCopzH+3dBM92zO
N2DNkJfq7lsS7/Bw6WTvBkeSXcRhmFjgLAyWJ2vkIP5M5UF0XUuX6b3SHvQmDDdaRIxhg482KkP1
kPznJmux2xpeQRRJTHxiHT/8dpOCgImLTC0qXVVQ5XR/M3Z1c85bozmH5nI0+VoczXlJDUxuRtsk
RIFUn8eGYMb5Bzl63iqHBUM2cR4+a7kPk5+0Y/IFPGKMASYx2ZTjUQ4hI6RLWGHE2YprMrFObbRo
Qt28OmOpQ21N5HqobO9KVemTxQyKrw4FSDH0RO5MIYEt4Ld1jFFOttZJBMGPppiqE/i5FXnqLGoI
S+niN9WO4lTFwt77kbHNJNK8oooZkqLvXkzIj7/CweVmxPhWY3dSqUN1tJbRSxA7+KCt5oK6olio
WbBboboWMnriw5cQFnW55SQqHy1k/UzUyeV+b9DRRbuqD/jKHEDCBRsKQtKhzpCAoVaMIWong50u
zS9xCbcrNIN4q/lVtR7EsDA7tKsgBexbMwlGGxnh8PexNGfwwxd6wMdjG8GNNJLk1A75D2nbwyFq
xvGqI3Z2O9u6dG05XWnTQmmxyoFyIewkb3KKJet10ofbwFzlUj20aZAhTydlpulkv0fgts2j0UY4
qsNkMHXnEQURBdw8O7Sulz/4nMGdY3dnzY7p4XujOKq6OyRpEYGJaPPdJKU61ZVxJg4VSLKqjfOA
IcHsN9pg6hsCM1AwtgNLKq/Dq8NMcsQW7G/t1v4EyHpByAY2q2CES+rHMCtYb6y8hFq8aoKOgkD0
pex09ERYgnV8iI8s8g52PdkPLJQL1PH+DKf8xlJPf2FDRQ6h7e/7QSdWNkWDqKO5gKgPfceZLLYU
te2tLK3IdwPNmmVmlIgKM7RghrLFoq4sYHYRy7/MZeXWTio7MUjItY80fVEzOWGmrqtbPtkOKAG7
+Ap8eyMIm9iYRWEei8hfsyswvwlOiwWhecHrWHwUCk1A5kKe9juteGSphozYi8MDJdN6paw8JZxk
TNcjKpQbblHtIcQGNGY/dCXVY2X2zlUA893jhwOAkaTONUWhpIjIfRhkK3ayom5QWUVy1TOeBpoG
mzKC041qazm/7R71s79wCep8qAZ7DTjSudw3PCGl5wO+9N3gmJ8Nl8RKM0S4Uyj2flZlbuZIqWsK
q+tYGvGb1PRih5sWEW5Xs8mvcfs65CefiUvnEnGabO1VZcs00um4VrPsifRX/1EbPvSic57H+YYA
2iAwvNv9DkbLJwCJSF2NELkhRVAs085IRh933VZ4q1Ef4+39bmeM8/ziIyuajwPXqDvGRaMW9yOV
riMfCBWGcO84z/c/qPnCaAv+vCNa/9INBX2P+ytxaUxMSRMcf76MDu0Qg3RHAAOHvv9kB7Gxuh/s
5/PmvwiqvsD5InqKB7VzYkAKgUeIU58LsRw9EtOwc5fLkcbNsrYoHtMh+4zxIV5RH4IGgD5/KeGV
Gan2bJaj9txG1SYJq/56/9Xga19Kwj7O93vUUQjMLNP8cL/raqnNWsmqyYHjz33ZhABfRyox890I
shqjh5kv7fm4nciTMxfTj/uDusy0x2hMdvfH7r/y8BUIJD/3O0PmHGiXVI8/n11Skx3dkSzB+chu
SFtEuJgZ73czKJfrPg2Mzf1glcek34SFWt0fLWOfKarsEZzNL6Pxh/TiZOPr/c1iHkmeUrvF4tIy
HllYzH2nqm/3v4T28BhTAHi433PY/7By8afj/TjkfNIZMvNhd380oWO5iaKWYOf5v/SFyQOCHLL7
o4J8sWNQoD27P8omKH8wq+7nm7Mz1dzCMfz52M/nj/2qr2T8dH96pIlXvfWSy/2xUNd4K65jHO4P
NqmnVpXKrJ/fgYuEeaOZNRrS+4eep82e7w/v7fzBpZaaTgZO65//K0Dn+0iN/Oe3mVUQil22XkLg
UMU9uy4SIc6/brSMva0v2G5O4Cz++P397mDG5W5K/bdw3gbfn//H0xptEkuJzH41VI4LqnY+5q/n
QPk6VZ1y9vff34/y68FhiNDZNgITx/+9LjnvtH/dbcYgX0u25kt1P/qvA9yPV5MDTL+wGn8e4bfn
pMjczmoks4Qj/3pNSd/hW6I+EW4nCwnwr//06zmO11Z7nSDJTm+KXe8gw/ZEdtLy3mY/2bXZCasE
N2nsgFyeHwqDhMcjaB0xbejlr+fcf7rf3J9yf/Kvu/efkNRcnNCmkDkf5P6rP/+dc/9Pphlb+7qz
1/fn/PYSfh36t5cYOxVS6CwNlj9/+f/961+v/X5Iawy/iCjSgGj+5+39Ovb9Kb/+tcqD5jh5j/ff
/HrWb6/gt3cBWprdVcZG4bdD//a4IQe8rAlhi0ZTfGex1p993cleQDEa1D+px939XNlgGUut0JEV
zI8WrJZWoQ+R/X63xWi7CeBnr+9PTiZ2KNW8KPfqPH9xEtPf50VYLO9PNns7PlUZEZr3R9F7q0vR
6p/ufxr3Y3yFm7G7PzaCjb0p9XL/u/sNUNXZRqBu93t9kpKbpIzHn0ea1Lul2vjy04Hm4SkwGuDl
Pw9lMm+ZnkK6fH8DjT2uREYJEhVV9mKaWCzqtIsJf+EuU7C+zTrH+PkGKmNUe81nTLs/qgj4OE5z
uT5TFUl1ffPsF4hZmkkbr+Fg5jsxNXKXN47+aA41XNWRdcTA3lyjbvlhj9pHWrrNS98brOVFPRKN
m9ZnvVI+0aLKeSWz/Xp/qtXUh7g3p3eH2sOqz0fjwkXZHgx46htAnvZNBUB9ZDwUH1F3KAgw/I7N
34UT2SZPHgv5rUNfYZ/ZffJIZs+0LLtq/GKMDhQaXoqh/C9lkAaf3EBZ61SUwQk+giRVPKQ63dUg
iDUACvPhKUaSsO0Vn72eimxIKxY3yxQcnKTNtzW4zlvBgnBxP6z/LZ7XalPZXk0cAbsks5Nlo2cJ
uVBj88AqxTo3JVHmUerJnS/9kEyFLsZENWunE4u6T6kFNxUZ0T6hFrS4P5mOQniTfv6UG2N1zpTf
P9X62SVOYuGA434DWaNTokB6gHone6u07jpaLKVqQzevxDlc7792LBAohteL9f1uH9D6reqeVFsp
tBdlkrQ6/7WAAHEoR9DbhZPbrIV703+2ms+TV1pYMhv/6jHLLRLDyr+1Wnl0Yeq/wtLrNtLL5b6r
8aqTDAIwSC/zb1ZFiTbwxOsgnWqTO1lwSINhugZJQIjhfAxBUgy5QB7GejvfMMngEo7s9hrpFqbm
+Rgp3Y0m0Kvt4JVynTQ2zMhuyPxN4jc/XINY9lujU+4FZmXQvQGevMk0t9gVbv5ox2VL/Oz/3TCx
tEcBDxsJ6vyjxnbmf3+kcljsC1bQYsoISp5aFGOiP/nKi7rFUFbzrdP0J4xTw2kq2mHXtfXl/pz7
DZvt/nT/6f40Qf5wvnJ18xOZL9P2/lf3B34e6tf9+59AtStmk2YGbOjX//t1yLYhwgpj5vdQn2jq
u+NNz4PyVuI6StiavCqpR2c/L8jEdePw1dY7ztmUuKy2KoPXOGrAbpum3DXCJWl0dKc5v34i3Hkq
r35ITc9s+3M13xt6YgH1nGyr1tIJf6BBEBw14T1mfuc/oBH5YRsV9mqvcC+RSZMgqMhGj+YKwf2G
FPWFo6nyqW1BnhHgHW1qMJtkqLYEQtYhjIhEklWZtZh+FO4PTLkudK5wspehQ8Msrjp7mQJ3P6Lz
XzAV9yett1B4TdggjdTR3+Pa7BAtYUeOU1bC6Vg9l+RUHCLR+xhuJNASNHdWhtVU+a8p9KqVB27l
EwKcUyZb5yuU312R5Zcw8puvlDl2il7mAblsD7WiQrQ4sEddVTGwBwdzetDp+1JnVk+B7bdNtxX1
8FwC7MsHpa1LPXY3hn+0VBBtcIu3i8kmNFWolJCPLjKXCj522BJiTG2UaDmNZho08ARA0SoJP+Vz
XGcakuNgONSn1cCF5xbaW497fullZrBnBEN4x/58LmRB7QR6xx7F3ru5DJaioyLU6YdkIMBKujrM
0rzSF+OsGpeK3r1mVc+9nei7PNGLLS6/RhnZWfM5XNSFwa4ey29y7N7ICqyJqpkZapr3AcqZ5bcd
Zrjah3HZ1o62FbFO/GK3jIK76RPUbqPeUx9UtjmGAM+r1N2Lsv2oQzbjZQf5oTgoN4XnPeApmSp6
w3ZeFkuUv/UymgF3SDg39B49BI3t9z5Um1DV8Vvg+YtQGZ+7qOtv5lB+jIV6bIQVPAV6SoySNT6S
6vMCd+zD9LJ2k43eJeN97moahEuzF9XqRY8GYock2wxqfy+mDbwQHeXCkdlL52dbE6vngjyPVcgn
KkdAInru7V1zRfEiejNtsRbW2Qs1HwYfiLi81zc2SnFoIslDnDA2xePN4mtPqMmSxPJMhUBf1oNJ
+KXLt0DQ1uDoW9wYN8PuMMZk/UG3kV855kCaUSazlZ/qOyo1l76LbQow8UGEBhy2qDvjzJfrUrCz
CCgS6r5Tbw15ocZNAPKEsp1650o0OKUND+NLUnCahdA9BGv3he5jP7HBOvWeZJVY+tStNBtxjeMH
8IHjTem4PyyDZmUN7q9EojxxyYHb+Jxa1nVs2GqTHE+47LjKQK2dSrd9F/VuTJglRpN1i8v7NK08
28rCfxVB9Z5wpq3jUURLzajeJ9Ati1Y5H4AnqZ7/54b+4QvwtHQdB9oG3beLOjN+a7rsCyb0eDuW
NqU+kRJRanfZMqbvRCfeWaO/G0GAIsKLGHESwHszz/lmmRj+g5AlNZVe0m2rekdBXyw0Ky0WqZls
0ddFtGQcjCJU3cpcBTPZO1wFaPGIjSIrOeg/GQ+DZu391NZYTpNMDtrPYhvL4aJlqWl8oq4wlqFL
QnA9WPRhDBjBlR4PW7eBuGjCtgBkAY7kYuISx6Ut1yJhyRfVFwWxlv6M/t0mW3qQ8mueWOYWWxSI
E+mc6lyS6tJjTDCufg+dax9Hjk5XwHpmAX0jf7Hlei8Jeddt0ITRltBB/VKgyprCMN41yBcXXcc2
ADZhSnHG3ekGaATlUvsdWx8q1rVitl2w9C3XviXWSV9f7N71t3kqw6WD7XDfjOVbpVsfXvam7Hqr
Zw6Q35GNlFkhAwv9d87L5si272Bn07EFu37i2gAu48y+Tpg2pE0u0MeB/cc93NT9e+/mR4Ehdle6
1pufl+oAkupHqlKM0jSjQjBQYZrFW6E532qTkxK9TbaW4nuk8mbXFcF3J+JpruadCSu/DFkl15av
iUUFbWEpzLFkXbatBxcLVdkRLV0TdNi4gBjAxnzkw/jCldjvNVeHMxbk7r7tqdMnEdduVPnWyvYn
e8vFAa3eh8Wg8v6HEvjMUvMiBD/qwbkhWDcmUmrXTe7bTFQw9cHZlGNzGVTyBdH6N6JN36M0Hhe+
mX9gTIzPwNnDNYEPH0Luoir6EmjaUzTlh5SONKvHZN0Y7fCckZgQtQAoO3riGK3iPQP6c1OHAB5i
bKK5nYJIyybz1Jniu2Pa/VHIonmpa5ZlTux8hUsmF1pVknrrcmrmvWDkpOfofzXNI0o5cY7HEQdZ
1gjaxRXZimYYP2t0Ovwkiy7+kF2MQhDHqM19ws4emRR+ENtpphcUotFR4GPUJjNg/dnbJHKi4HYy
cQGVRWOSoDVmDOGfTQAUQLeoYZfTuczAQwDB7KExNA9Tb54ClhEXNxHp0hbOuWxJ1W1Tn+DrDqZr
0Lhq3YVmu9AT+VZbNBkLz/oBp2RbpSTTRdIWRxlajMlt8TB6TK+Ir89VUDR7M0g99mCmfbSzW8WC
9HVtxmxMdeCETm3U18QbPocF8njbisydBpuYy3dErtBot9LwMb6npKRblAwn4b728HtWXdteyBZt
b4r0BhiVWBot0T5q08hehFzGhmQGOlZ6uiwojpyKWa7X0yS50KC0wiL9lM/+IcdL3muSBAmNJz8n
VkW0rTIDPpdmM2LG5qnp04/JiM0NozH2ww6vIj+sXNxfWwRLn2dkMFtEXV8LHa6lpeLx0a5hsxLz
ah1kjMPZa7stjOO97rHLaoOCjJo2svaWiQUMzsYxwtFUJmzjiNbFVY8Ba6ExgRwaD7DbZPSPjkTC
lvfhRzwN2MoC4HxWrj90EULlOnQ2mp0EL2Yofog+frYF+Bjb6v3FYJUPbiKLh6kFWDdEQ30rdKk2
dCZ+Ikh0TBjrqjKqlclHvtfSblzLdsbpufHW0rVqq2X5N/3VZAl0KfBjYIRoDdQQ0BID6t17XMUS
zFU0nmtpxai0y3WWSwHTpyVjY9ZbIFEm0RN8czBuXOGND4PZ+TTOiaaVafbDVfKB2m75mmRsL6aG
xK8Jts+iHt0EIRO8ZnNiELWGibY1YwlgFELv3OxUUj9eDQPYnRZZwDGK9Pcy+RjqdFir5FujD9M3
y8qOniCtU+XGuwQ9PSbGqZeV8dx7VX9OFJJp82hBn7nVtbYg+is4FpaCcGgGzPJ26u3MSTxpKkqe
UO+EgmID/jN7yB/wKI205/vwSOiDTuKX29JLN+Vz0bWLQcumw2S53yeohKcgLgMkYvOSoom/pZ2S
l76YHi2D3EYpiHjMMYz0aqBF0vqn2qXp0KixXxqdGbwmFuvKErkHT5tYnEy48iPf1LedPXS72qqP
fTF4FCa/1SAejobqLT5lvH0GLrqtUY3jyvU8fT/lEaZcLajoL5NjNPY9rZZR34PDP8HPbS6Be7aa
pnwCZ0W+Vpkxy9rBhjICfpDCeQxLiEAjHYx9Ehi4l1MDNpyRBMu7cZ/9BIFArm0eRivYlYQXmvGQ
PSfz9sPKooce4fQ6bSMyWeOkXruKqOy6aPsNxfj4SFcf4ZqGhbZD9bKBp6YelaCabVaIjuzmVrNy
+UyDkpwqGypbI9XzpMJw39bF1ev6kfhUoFj/w9yZLbfNZNn6iVCRGBO4PJxnUgMlWjcIS7YxA4l5
ePr+IFdFd52Iir45FycqgiVK/m2SAjJ37r3WtwQavl2oA/j2Y+faDc3VxXT5MoIvBmmuQCJpb1pW
mIdpGDDi4g9bRMDSTnnfXItQLPLA8w6FQWqYG+TRydf7HiO0N6yl5ZoHi30bY2izihODMZA7VGut
YfqeKW4Z5HRf5SCiXUBSF435yoVhEkdrzfEPvTsd4M/au9q0v6bSGHYN0IJnZIT4bXCWWz1zpNoh
dSHRXhoRkIPs2WdETiA7RxQJJN7pp0ZMX7MRn8kow5dMhtmqiur2JVNcu0GzTGCqv3w/OI6Sy4Q4
Ki9ex7g1D2nDwutoEMBrdekKy9gpE6xaOUPWehPzQ3hr0HAvEie5ojwyaCmjI28tq7x9Pzj1xEmy
NxEg8JNlO84Ha7M1nENmJqus1aE4jwSkjUrPl71WKGy8Op+XaT7FMUOhBYEL+hKseCbtHeeOhjH8
JkqGbTdo1bGZH4iEM5dR4pJVktn+U+lc4bFHq8ZKNETMenv37TIHTBWGaxvNYlyawd0CaU8yUyHu
lSyeG9KUx4jkGmKTj2UV12vg9OG2zgzj/v00QBJIHYLf1dGs4AeV0BIH/p1Dh31uTM255XG6FBon
Mz9l8pInXfGqaaQYdbbn06t4I+sp+IV5Ns5g7hQwkoq6fuDFWHaNV+86ARbfCzlGVvqtKezwCn88
thmlR7RHL/2Is1+XpOVpsfnWac1XTQzctmFoFNHjPNjRZwP8HPITUpyeuMJspE3aoAeQqGY4XDry
PBCEtKIrpq1MCHTrvAArCQNDQf1j5IO5Zis0Nn5Se4zthKgF+I6HVqAd5WWorz4ezXn7LDZcIJ9x
GpoEyg3aVgO0SFTtGKDV9fW9N2F/miFDnk2FREPlxYlduey61tg7nspOOaBbmDCRsatTIgxNDts3
L9KKTamTfyUHKphGVWiVBg0GVIRIJE2IODVbtQVv4UHRKv431Tfmz39ToiP7diQnDkMKjDOW7vxf
SvQ8KM28QQ+x/BY5Jnnzltko7VLLCyDoEEOXsP+vv9+WO6bH0ZyKI3Id/WJYD9JnswUsL38DWBNs
steiwSyL8/dDBNxOTtFZZ9p4GqNh4WeGf23cio951lNWfunt0OES+k1aOFtuIc/Q6eLVGNJW0Fuv
ee5wDNUTC64ah08YeSP7doDMazS3ea+cRQFe9Am1EgR8+yfYm+HBKWZwEwRoYXzFCjKHDcRYn+jb
9regilZQwj+8yfD3XkttGEW62KSB0S4VF/eMKJ7I+wLa+K1+Suf72Yprk80sS1Y+7gtUk5PHhF1f
pJZvnuuyqq/Zn2mOArEeRQAnzTNBdthm8k67AYjwHBEFDBsatayKS1sOr9Voxfuus6KNkdLwk2kD
4EhRcwSJ+CiKzvpZMHPXXYVFfIhr46H8WXU8LURTkTDqWupHDUtrqKzomQZCtekBT87aL3nQyoiI
gCxCD45QHYHXvqX/AJiMiqC14+bDWbU4Ljls1L/oLbtLMpmPpcO21DR9viTfcuV4AKRjjzDUvvEM
NIzNp7Kz+JDXxbalI3ZKLdBqsGeL3oh3BnL6hTtQcLVTam+SACNLiP0D5cFHl7GWz28/JVil5PY4
5IVhwGmOFHg4PPL4I0z6mtMtt7xP3qBaWWMZMnHv7HXpVgb1VwYFwTTfKPJ+01SqDsrIx01ZK2et
SvHVRSzkVp2ITZH2CGmQiVLcpQ9u4uE5Kswt4a+vo7T7Rw1uiCWK9FDC1+e7dmkEvCaNF6rWRp6O
R49mYgXcuy66i8yS8iXoPECJ6PjqW9rSya+Savv9ijN0+yc3jpcV19LckvCfBDRE8tTsF48EpgtE
gWIZdmW2dcLh13fdXKYNFEENbUZ3H/jbNt9GiZCymaAUsQRuPvA36T8KMZB+OrsBILIuoxotaFCe
GKBQ7QralVX4DvF1/Ohirhd/GPcVsPpDK4zoYZTaLOM6aWHV3urI18+hoRHnZL0ipwpf5EAsbGEh
Vuw1DIOwaTYcEtRTSh4OfpMwl+ad9fhLHOOp5x/o2d/N2bSRVLX6MTJlO+ajF10GZPhRbj67mpnj
uALb5Kepto50Lz0OHDCBDvhHsgp/+p7W/XV1/L9GCfxHSgD5yv87cOD/Q5QAK/J/Bgn8nzT4XUU/
/yd6gD//FySg6//ACWlTTQv+z/VcfvIXJKC5/3AkPDMhXIfqkcwcrHf/JAmY8h8C7oAhBBZ723Zt
fvQvkoD7D8+ZPauzqcYWcwDevwgKt7/uJuAL/zHG2uHo9O+bjzG/LEw6QliebtmQA//dllgq/jep
8AAm+JdpT7u8zZ+R51gMtOkvD2mZXhrQgqVBOg0zknFBIdFsgFIWFNfIw0il4MQz0q+bRp0oi9Q/
wdv4ZrT/1eArEzihnSLtnXygNdDiW7O4kFfm79145BKWpVyPLbD1GinCxaV9kEifRPoJigZAZg4Z
NpomQ/8VjqWzdTnunIUfVLuwKuAlq+YcV8SWMJXIGEkSlyHSi25gfiEMolggkAZRlSAjA5y9Te30
028EVRFNhmPm0ZQVqboEI2tk4OmHIC6Tc+uRJFUdJIlFh9gemW/UCe7k3C4vYcWYmBp/DuvJgovo
nb0i6ogICHeLXbjHz8eotlDE2kZFNZzL9g7XLKWnzmbdWKt2Qv5XZSWkoXAaLt8PbusNF8cJ2PdM
l+xR5vaZ22l7q0SjuWoL+lQ9+tV15nR/wkAGO8aOxSUr0cd/fxUYZQ1fAf00BgtgRRMfUtwYuqC7
zkcRAsrlx02H2I7OXKgKjQhpDVmdvMNdj87mbOn5/uj9tqabWGb1Mk3qdp0Sz7206aWeGWv98+H7
qSL3gNooOTFVlCczvBMppJ1Lw3InmmxjTLhCWiPJ4pvJ/GD5gCgIkQZnOmWXYRyxPmfgU6lALbyj
yT6SzT+1md9ffUs1VdByOkYs7gl6qt+Gg/+2Hnw/xbkCRMqmeFR1sG5otpCzopR/9tr0V6w5wc4U
xBmU60QPnr7foEz45LnoIthUnn+O54fvrwaujSQ3oSDMr3eaL5yppI3rc/ZHzMyxk8lQUq//Pg94
f7tKQ+NnpvnPtvLSh1bljFmiAZuy1lobz06L5eibJcUY2y6FsA9HyJxPdCj9BbwrJNuQUh0FoVJp
TfQzpozpMtcMKCsYlGXU23mCxZTJz1rEeniAN0KMLiXBy9x6WWM/ys5OFOSHyFX+1gy7/qB86176
Y7bKYN+9N4n521FO91uzfsWBXWOhkrAaUdrpNEo/w6En+8KP+jlWzt86hcfGNNjdsxh8uXby0jrn
Dg6mDDXcMiX0Zq/LrDsHUzqnlHnBCwPXHJilP/zII1oM7SWkzGTKUiBfnt8Hs4tbnHkJblY8iFHm
qY3rk6sQRAln6VZPzmOchIdpBOfZdsHa6trxGg0lOUMqKJ96zTgHDGsXmL6LLw/tLJro1s45l7R+
8xzlWvxayhptFUGOSenDmas1C++uC58s8XeOlznnGZKwHmMR7WuGNQsTyeAywgvy6Qn6PG2d/2mK
/ObmwXtoY4g0nGki+F2op9Evyi0sT7Xs5++5eu2eRGkgZ9WSP8pEk28OnSTUTAeorSdyN2aq2Bgq
fwk826Oh59DwmD5conL+5MH4wnnQf/VqHAABZDRpGhpCSwERO4d2MEIvjSxOQmbdf0WGP+7HUIYX
xSK2TgjluZsa9Z2Lm+WltqmAwVktPelUf8igfO3gLTyCyMtWyRh/Iv/p9zmWmqU7OgixHpjqhm2b
kUAfOcFKZYBG9TT6EzLai0auBVc2X/BEh0Pn+7fKk+GeCJlwh8L42Grj9GjaPGBkIJ1Tvh8TTOFV
izyY/NDxA8AMGMgmfQMl+0qPfl7ABvCiHlx3ume3eEI3kat8uEuRvcEzC9ZhGUA2cDrIhmOGPkNe
4dnZu9Selxud3mjYh+2eTINm8n94eVYdIRHfsL6GT3ROzsRGLWUm+h9T+ZT3iUDinyR7NaT2I47v
k/yMNGHfa0hrJyACAivhopg9AyIWTJ8pc8eu2rsuJ6eqZUFckRRgPuCikas1Fh+4UrjSuWnArr9M
EzC8uktXWALiY553I1ZAnnX8TqACRXvW9RC1VBwiXQnaRx+zUHhD75CTmld3nfauWdeQ6xTp1CKi
g0yR5vCCeTke0Ia5+4j31HTPA47BLUxXaPrU8zLFQKnIaFoydlHMvqEgW3GGmR5h5zoMhfvQ0+pX
1jN5w1oP5ddz/acsy1++3wyiWfKOVXxDAuxuYLgPDyATb2bvFU/EDbu7itYcHY3izrhWfwip7E1f
EjLRKVN/dIl49tL81ttY7Iqs0q4O2VtgPbgNqebVCZLUmd2PxKLOIQOvq3qiMHzt3WHkriIwFVZH
Nrs+1jhjOSYtyZsP7oipN3pCkhgfjHecEMu9C+/CEavYlp0H2NJj6pzHDl6WmsI8kFG/DSoAgTIs
bGTPjnHFIvEsKtZLYHVMBPAfjLkHFj7k1WmD+9tWanzYs5ykiLVka+VVvQgR47xiDN51Seg8KsZ0
hm1qm6bSp3VqQ+0mAxtnRFpMl1zIbtu7qltFxrgtPaE9vGxiKCwIoHG6+7fxxCv6L1qv6lY24LVR
6vQYr6ZzEQXdUx2br07V0jbmq7VRf2J9Tx+qzX6bFQ6obhzObmBYz5GwrzjxtIchMZmYIn8dTF/b
mPPLH8zsntOIeuKO2YVIgM8cH++IFtqH2ZNAr8iGRyFVYkRJgS/QOv/p04W55U2vnnV/vJVe8meM
WIuSOPzw6PaICOl3qNIUN1L7e8za/smadkatfTSSlBwNRNwiAZ/6hKzymIJt+X7V/lATjxPIjee2
Pat1ajwqP/yJZ9a8IWLYIEzwLl5U3Zw6qEiy7X0QoDYttsmBbesx3HDTyVyosgrOZZo9mBraV7/4
JRpeLGXeRzjyB3W7zteQ0Ja+h+vZpEf7aHRBwoCWEupQY0ed757Qo0WgCvecZOjMRc6bk2OVgoRo
3grnKCKvfDeqqZo/9xIkS1bspB3MIQCjWij4i9SZ7KeZwqvs+YeRf+ExYbk74RqFflpEEVKlkmCJ
MXsbkEitZYZdaHS5TuLau5veIjHzgoaX76ydschWeW68zC4jjGuJdTBdzefOGfX1998cdnjAjTD+
FZJZuwXlrN0NLlo/pisCP8DbDwoq9kT0oOWU1nvWUwMBJKSHaNuHXDO6eRXLRZe+R512mJy23Bct
x/SyDVMw8NAzdF6nqIWD/8HKTgXGqKUc3dNAqNBzRdG8xB9pbchj+TP1Npmb4JCWnEFouSHe2JUh
iX8e9jcSyV/cwOyePC0ztmbHdpHlDRhyvX3vhRBIoRmykgyNeBcR+FIPGGT52PcWtgO5MqubRQER
5910t40V2m8aBt6pic+12YPAENgtEz07DrjIF2KekRJ2ekytMAON35To/cgFleZWUqm+aE5U3/oY
ixXdkL1NVtxKOCwACSaGja7K7IEOm1IxZI9kU/SOcqAUsDBtaWHHp+K008HyMn85NDiIO1WjJsbP
s/K1rDwIGumIRiiX2Bu3dgIcfPiOruxlt5lE8xELCytLZNaMcops06O8Dp0gehWzsM2uuQdD02ne
gRT3iYGYcaSso2MTnb0Rz2DL0vNesoutpwTM++jhfg/Ht5D12Rri6RpXIr97uJfowb6BejZvPUXj
0SRCYGnOvy09InUF9dSw0DPiCPQIoK/R1cwc3Gg8dVlBuvhoPrNPsy6TDhZELDqlTllpWwjjuECm
pWN43Tt3PB8nRw/apenu7+9GM35bTpVcB4CXRvlWG6/5MIh3Vsm1EWEDB3KHVXbeQuAssiekVDdZ
PFQbgli9jSHG11yN3g0OHdM0C68pI0rNLd/JOA+wtpzqshaLhk3zkoaSsM5OTy9eykIwFZPaCmaM
66TqaMfl5PdlVJCrjK4WpsNqHXW1BcqFosaL4oSREemXITsmbjrigJV1HpmnawFDHGN4KsGGlhNq
ZARMX6jhk6tdlp9667PYW0l7HlvyoiS3+EIXdrLufKdek/Ra7dqRDkpsoFLIAuako9FhHKsLbRHE
7ipgYSkNI7mHcLJiGwZIb1m/dcgcO1sz/RUZNv12NK14Y4UMYDFAzk0VdO/ZB9zmal0p5uk0w7x1
IviT9ZlwHvUcjvnJFozmmi5btaX55dZNDt2tJAjUt5kEQoJGffsR1k1NRgcXpVI6ntQha8nLKM2d
mJy3AizpfvDgE80ZuRY5w5ID8dojQToeZcypqP7INPwQKeJemG7DIwKS0P8Oqkx7+X4I5QA6hjiX
rA1oyJuu2I1NbuK0xOWj9FF7EX7hnvRJ/2lovvZCkpTcMvn6NKQWbUNEAaCidLXGM8ClaRdHT4sQ
/XXlKo3N2TYIpKj1q/AQK3kRrfUn1phIcfIgfrLmD9XGtEUOMS7Chp3Q6rdmUR+NUJ2URTCdKrLo
J9vXR6wL4zkac4Ogiu6KDqha5DXIjFzvDz1k5LswVbpNhIAmaPbrHv3sh60milNRXRI3+cD6Kzii
R8aqYaq7NJv6kXRiwqBJoPQKiPjLkMAgiy1vqxFeuyXbazYDav2TmZQwhYIlGK4esUfGlYwD1wqq
Y4k8oxgth4YcrPSZC0vUHWKGUD8Bq8EATOMcRoQ65jLaxcnZmWS+DnvrJAMx7Xv6nk2o1UtbG59j
27vlGhHAKutegT85WBR46DKmNIS1uUjQ8nAR5bF37Qd3FhVbkLCFEWztnMwsolqTZ1EOybNtTT6S
qLzn1wiRfnLNDCu27t4q7vX4ztv149E60deXT0ojg8wWvwbbixmFkEAk8XK6Dm3iup1YeMpkeAKc
3iyaUi/2JZyxdSVXoTvR6O/NYwZr+anCaUPDgVYBDo2pMe757OZu+nba26373hObdcojpGfGJGlq
VnV6Mttk5ZY+HAG98Zc0xNZVkId71UeMkzXQXTHJkVH51ji5t6PpxQ05/z7bQpI6KYc3tCblUlXF
SHopWLhqRBehlf1RzOanpkpIXtPTdisRhty8Tv3Y0C/vnoyIXENHC8gCGLRi3TlsSDG098gUyzDM
sLOOpXb87wdldStO5P0Wpfm00Eb/yrsAIsBNsTO0ED8tBI5g6qo5/GN8RTYwEO209a3Q2wgk1kmH
4Mbsxa+0Ai5I0HSLxvg47Co9aMDRENLTiYQVMIq3nO8yfGQRmPGyhXzy/VDPXyWgaZdGRpjpWNTt
niABJZHORi8djf5VinwrMrnsmlfJMfRgtM0cjQwX6EC2lTqI3rS3Q+msa5p0vqxXg9+3K03r+4Uz
OeWhieYDZmoeKxscYxS8lYP01no0HNw6PvlV3iIS4QBUh0uDLKEfZK7GVh5xKFAPc2BVnTK/X8cS
rXXcRc12mNDHCI81c4yjF1c0v6WfgBB3dXEyJKgmjC90z4aSPRIKdQTcf9NII2F3U6gVpm6LWy/9
NTV5ijRu1F/KnLEh/viRXle9lPg1pk43XykLiDUMxFdW05Vn/+ifBlf/7QwYHJ1guGMV5+yKFfnZ
TtunNmK+VxrnkMyVN2JhkOPJwnzVxkpsTK0fD8plbUq5b5qGTC+oYh85OqfXNHeOrV8UDyCT9bqN
HbheehBdAr2HB4dQj/Mvkb6ywrDAuIn8hPBkNHZ5tNz43Y1xb9FZq84MU6rTJH0oJCAzH2manAwx
cIvgnHoai/xHRrf1rrVdBSdojgDU41NlhMW6svJ+ESC9WvNLsDT7nuiuBi/wd1c2Z7+t2i/ORz89
rx5eHUj6m4oQ8z5BVZaQTopaF91K5YOv15NZzhvk6WVspgucMuTGLYNt4BpkX9KUXHajmPUGeUmL
RcdBiTkaX2TV7zyCUDiSGkdSGvQNlOXnnrK4jYW3RLV4cKkLtqzw7iLVNQKH/f5dqY6YAGGeyNCA
MmsJ8WyXFeq6YK/agfseweChc50vFNXTtqMidKfcfcE9IbdmOnMPa28zYDy15oZOz/R554t8F06d
iQCqrlZ2xUhyskn0mh3PhT3TbwBZc+9HzKcptcLe/a2Z4BLhGUz3JMFfmh+JW2AMlVv10vFrZui+
w5kFG1VcwJgbkbi6SjeRcI7qXI/2muEdFXROM9J2nhuCcZ6VY5J9nn12MSCHsUY5aySjeQzD9NT1
xq8A8Ptz6oo3xsVy1zQS/WDoBUs9pcfpa+0Lqtp36e+VL4cNh/cGsb1LLzYAbFAxf3azCDWo1xBN
ih8Vo3pBU9ZLYrnHaHAbofLcEj+5B0Uar3CtolxAxz5wKLOBsV57m91G77uVMWSbEWH5Ne/lb8rQ
eMN5QQOE0RyHLHcQxBTellE1geoM0E+hKYd7mKs1cocdoQX5FfXNSqY44nFkbPXIIC/OsF+LCjVs
r/IfxHtswlBVgCk1BGT2EDOjDPZWU2eXpkMBbwxkqSgUPRppB2vo9A5j5eTZIkccin26n5R010VM
ZSUS7Y3NFF1+1b8YSYGoCkFVOxJeGNf0f/XmbNTpuzWhqI248PzYCHaRbz1Yvd8KhFJwQXHQkyPS
L4OgfWMP9vdTJIHhKfOm4h69RpAfCXckB0ofPKK+k6VVY8MRqfdCm5Z4Ci4HduwvOZDhiRZeW+Z+
l53hd+X4bRdVkeqrMkzI6MwC0jDLgFSd5otYzZDMnUBbxfD1hEbmcmKbN75Dp11kx9S/EUNMfE2k
UdiFcx4nAj8gGh1jaAKSfw6lS5ufvlRmpceyNMqXKHbQmSTsqnqkHTws0nj3451tnjSq+11doQNL
DIeOoPXRygY5CcjYNnUtOtQDeeoo5nbEKP12KDMgkVxQ929SU/6OkjIgocxtNwlwUpqdcQAiiJdk
WqzxsiWRUccxhlXFHy9aTWSp07kHq0ZHJv2QYHpAKi4GVMgtNvUnC8nKzFvjqR72hO6EO75DgWPn
4y1Mr6AkxpMy3LvAs7FOkaisAmAyV2V+NtJvrpiD2lXVmmpJ+voFgXn4UgJ0v7pFsTbxi23apCH+
nRWZvC3RX7+/spQyVlqSXD18GQQ0yRHp1pCtVB23FJ6omCYg6ges4foic9xpXV4Qesvr4GFUzQfU
Km5WLPSh6I4WQNm/D5A3U4RPCZufj5Hbz2K8Bm15A5P2iFyi3Q00K6LZIDnWjkZdBSeDNB22Hyb2
Bh8ksVSgAP1yWgdG/0ckgXs1YgK9o7JPN/RZIiQl9lvAZ7lN2sLYjcEr/+kx43IjSgiPBFsi22Jv
yzc+UnvtTuBvKkYSDvFPy6rLn6JoJJ5GZi5kr6w9+Gn0khF8iF3F2GdVgLEsmHNyOXnHupOQzNcN
JJXkwyF0//UVnYRxm2n2mdmuiyS49C4kR68r5Oan72+lBWVqo8ZDUVdQtx351KXlXica6ugoc28w
t7uopmUaVXoRiyh69nx+6oYUTMQ5otaWFk/nh+8fhDFwKzN1B6RuRK+16qLKgGjKjKqoSmJB/YuP
tglF/Ob3kXuMxzf6BCBtwjB5s7RqUUzYv6vQw5RfI7wcy0PPb1lxAn+d6gSpjxSI0Pwou+lOfq2s
qdnRF1hr7XwVxkH0FtCE28EUIB50fmo4fbVt+oJJQweZadBiAwdgrPbk+kwaZUeSSOPN5P7cFoS2
rit2shvu1EOqhpdmsudwu9916j+3rflZD1bwbhr411Lk9lILNk0KKZaYLnQaYDRg/njrWNPp+dtA
DHSq07LMOVE0x7rW3uyEWLNcz18nND4rxE/jDVpQv2nsCDyNr6xdJKguHZaG2A6yo0nWFWFzzqkf
AIFaCq+g06hNPP7pqXyW9awg9zFFx7H+yfgw2jdOv3N9NkhKtx+BiJHV6iH8HAwjeM3s3720sTBV
+R+9KChypkZb1NBtlkOQccwtrWwXpmKN2HrFfMjftj7qGpBMSOflD6Til7Ch+wimj8OoLD7rNywu
aj0Sd7Uv8pAet4JnVSrhLMwCu26dzahAW2ysYoTPPIGNIb/ngCGBCAwdiJb1ZvCGr4NMvlSybKU2
gvPRmWcRwHh1Yh9Qo3TTSxG8B3m8HWKRHUTr3NvYMq/fD7qEwzMWN7bhfTah/dQH07gWhUW8A0ec
Rb+t7FLcorxkNF2gSTTA8108YpXwOnTX1DOLU2l12zquh22FEIiPY+wvROQwedE62vuopbqha/eB
LF+I1DKu9MH0vw8hvfEN/oGKIqoEdGRzCISCZzCXK/slDMuNExs/SK3FG9FPyZWpRk7UZUh/R3NA
EXvyGa2WpHUecXMdwZp6V0g+zEhcYydDJIVkrzcUPivEMHLB+hDX0r2SO5vfvh9Qxvj8ooA6QQd1
jxx6TkI1qAAdZKgIe8SV8Mz3oGxJtJ+ffT+owRDXiSg2HGTgL6HOj/rs0Q+9K8t5gsGORN6hnmhI
8i82yQx5VfpwjftyuLpd7JyLXJJIPWVrPCLdym9FdXPnB00o7dIjgMTVUC7twjI3YcSw36jB98lB
nO0+q7fKym/pMFyiQI1b+krgHXs6FVXr2pycwJnM4jqhjfbNLKlDbNdV6y737ZsaZvrcQChb7oTV
Re8DgQ1pTaD3iAdOPkayHY9V0vzPh+/vJWSWL4JINw5GE1M1jOlT4urhc5r4N19Qjbe9C8pxRKxb
kJPdBLW/YhLiciB18kdbyRICQ97MeQT9HWHe0hJ58cinVWamyUG6MYlCeDofyg1I7Yh1/6BTaT7c
mvinNtbukWjJoyRuOvAMLkNnwDBmWvASvAI4a6PxVA7vlhNbyOir+IXOzzx9O4J5cJ6dMSrh95q4
m1sZPjQ3L5cty8Hx++lkf9hUx4eyQUZetnp4cV3+jdYcg4dXV9kmUVO5paMfPCphf2XhTC0POC6V
euccuDLWEc6Z93ZITVCInQ1uq/XfS484XiSEoM48q7+NZkSybp4c3LY7SKg8aDpQnJxdwzfOgj70
KqhSPByewzxurIk7o8NR1BEkceY/DKbmL1OtzA8+xhzJeOWl6nQdiWAQ7hBzyrtm5FeVaYBXDMfa
m2U/W2is7obIyjjGlMu43MLus5ofSnoGy2wAZutp5pHrs7wpn7O1zgf7SajtWfOC7i1SBM/2jZ7t
UEam68Gm+tLjvj0EcO8OmRyaZQjddOPmFZaRYTb7ZuLOtKw5TuAohyi8d1kz3X0aDNc+tp6+nwny
sfZuJTGqlVQdKh/DvW6lFMuE2yvfRrbQWyRSOzQpqsbTqAUBgxijk5xlB2MxRiF5bAypVjiFEdcr
cigZZlrWYcBOe/DZIBdZweHNTYfr9ym4lu0DGSIvLfJZ5QC3dl4dH7rRzm9mLQExhdFaKr98qwgQ
xyAnhislQ/lkRtnPEEhqh7j1ldGnBr1MP6gkAKtup/2Kc5hklZbNJjfYFk0mhq7nvOK2Gk6xZSOt
SwHgFfUfRyESYQMZlsIqBE0eB/QQAe1V95aM21yrAJIWHNU7XJkF3rQTg3aN5NX6pcIPb2J89t30
lbEkac1TSItSv3Eq1dZFBINzGLJfCvkavyCWxjoOtuMoSIYw4vgpD/DS8tcvaYv3Ow4J7gKGgb7C
1n+vOiIVDCRxUHqaXx6NcJrbuXsMDfMpVcZlIsMH7i+7smO7TKYqbU8oub53gPtx8ZgTRnaxAT4+
4h99IhwW+IdevRCNaawGBurrrqvS02D08AAiCxc4CZ1MyMmwZz3acQxWSzdkzo+AAaz5/DCWWbUX
bYYkCDR2WxSfU9PBk3FYlAbLemPQ3q17Jp6a0D+ly1JmyDl/NAUQEKefZWHoc6Syieklfw+QWU5O
B4vLBazUo2siGhfOthZ8Zcyc5iSQwgGC7ebEaOheMnHmQZ2RWdOlseADeo4yGORFnCdmsU6rnGiZ
EYR5SqS9tH06BxVi6KWb9h8dmZJL6ASIWwZwwYUtlz56JMZs6xYH509cY6s8VuZLEDY/CluDhq/k
W/AuhbZ32fxWOKLsVaNJutIx04UR1zdwqwM6Kxb2blUTKr7AlLaBqqrvA1yzuYGAtHtI7J291vOf
dl/W2PebgvsTfk6+ansfw0WdH2RFQy4zwxpvRsI4L+tfBBm+wkvoMnLCX4TMsvrQfAVQNqx6n/Nd
49fZKhC9XDGfYGPGnbKS1pgcOC+ssamvI0IQF1VJnU9y8w4g5UCzBYB9mCWPBoHurtQme536Y7BG
yc25rcwFwbDEV7ZezOkphGNp9M5FxjRtk7aOnpFpr2lfskYFbrBJxjSgRM5uEcOQZYfjYIGa+yJF
aK7LMv2TrGWNq0cEvCva67SHUmhUVjFB3e7dZaEzq+PGDIdzkLtAK1IU91HDgbXWxx/xmJrElDBf
KCn/0o5GlR0iFhmKB3Wb+zJE2dLRn8BmB89FgKmt0UPGQkS8RkG5/y+uzmvJUWXttk9EBN7cyiAJ
uVLZrr4herXB2wSS5OnPQPu/OjcKVa+OvaslID8z55johlgh5RXMXDtl9uomZwwqcjSysJjAvI9j
yDKIwT9H0JRoV7fWGRQt5Nt36VZn9nzxU+MhsJJufEluimiHF4fg8n2eK1KNZ7H2C967h6UUrZB5
xgjMdK+OH66FppfdJS5S1sEEpZLFzUKHvZ12i81ypw3GDigFzzG8r83gXwaA1+GcxEzQFWkpPJ+3
HfvXQPfwYzmw1JE1XTSE73fXao8lR6LZWebDsJb+5jjVK9uxPY5hvU1eurQro4wuawdN0idPDj+M
VXffJWv90G97B/fEdtYcrLS1tTAr2yzBDOhWCXk0svhfK2v9xDQ5YLrlVyc3xW5VTQA/awBVXY/g
ROtC6Bv+1uihC01TnB0yNDQhSWT/tZr6UTbjgs8735kZbisdjd0pCKxz0Voxsyia7yXom503c6E6
fOvMTcv9mLy5Ems2QAYkjQQybFrRqE+JzYk9TMk9k8cvVYf7GIFMxVqARqrKVkwxBnwEdaFuSnhb
gou2nhDduITwZHkaehZcZtdo9WMp8N51NQUxVkuLQyIyl+y7Jx4gLKXALqW+M2Kt76Vj7ESOoEJn
ztXmvwzbTi+s/xGNC9SGsZtMRLlCPjHcv5BT7AtX7c5EF3ToBImGQ46mSWC61HvdCg0ee3iy3IBI
YqTyceV9JIsQUV87n6glaVFof6t8OMQqYH3FtMFiHDN12rfvZ2hFwXFX3EMQR5dXZ3DeUv7FbtW+
83i/VrPajZV5h+zcvPY8CVT7kuCp3VZcBeFsEctozwUgI53LtxnlresHsNpFaoT1VLyNyVfWmgbL
QTDLhv2v7cwgIqcbOSFqQiI+wRWCmdg2C0Ma0GoHVC3WBuFtvystHHApO6oDitSuJqpiQbM3NFfX
z2hnjaw5Zab4RPTOk7Hz8hBIb0hqzIFeBLp6PUJJ9zQjhPU87IVJ1Jzm/IL/a3aKHGnUorMu8u3C
6W7GFUHYibyBE8m2PWdh3ac3IgBw4yJxScx1AOg5f3pdv6TC/yqVFzP5Ie80llGG7zNEmctzNJfq
kqf481iGsxQlWHvSdhr0l52biMeQqWpf+TYzdWVT9huAdougOsY4l3D94o8jYQIdzEIepElYZb3c
gnTEpG20+SE2GdnwweoFEN12THd5bfVQ+kbFHGhQ4IXgyUvQ6ha8TY6BGFmtG8z3bgA7AYyRSMHZ
2UgBU8hw0fIlmv1zxcA3ml6tpRaEd6tAv2dyHlicsPyO3ufgsY0gCGTb+RrtRsqWm5LVyLPy7KF5
79EyomPIt1DV/Ahi3jGGU9tOxEkE3oV40yhQeMDRSu7yJEcNKV61ZcrCzs2R0VevougiV9oa2wjq
nKSmlKy4bq5OoP92macWfnC33A66VckWpjwA276gpGWX24A0VOVF+Z9WMlnY2PO/S7i+YpubmA8Z
6VZLvCIs2+SQm5q+aUj72FtBNI7VvLfXKBu3ce4a4HlNvyRdBS0JIjUsvo1v02g5Zf7Tjc11ota/
LouFOsZ09o5h1BcGknD2GfJrerHXdVbIC/NN0h6RkzYs93Wo/wY8fyeH9wT/bDu2ebdaCrPNYhbg
mwvstMgPTi1bCw5wMV7nmotdWEA9RtTAdIIIiJEOMw4Jwfz7FImldvaqkuo1xockGR3DbUo0gYHK
npk7K+wZeZV+4sjFkr/4oWGx850bBGnKbMAcZbaxH4Nae4j1ZR7BASNHyqIgM8Alw6cwCttP0e92
YcWT9h4Y6XhcSA7a1gL/9ymmD7kQb4eLTmjTIWGyQwICxBe01oT1lHA08LG0733gz6el0pk51Hb7
brRieTFYaVm9RVB6R+upG87L8x0ZVmHjtOr6/Amqk3fPHR7jvn2szeWGYNa9pPnMlZiXCHXcmXT6
XBLDYkuPT5hzKl1/Ijl27psUc+QMQVH2ZMnr6V94uNrBSPVkI8TQX8yx+S5MRx1LhRy0TAN7QxqX
c7Q8KQ8YGe1HYjHRXCb9IOYZo6Fi4OnnsF0HAubxUnXbpKaDnVAgvLe+GUFiVXziRhuZce8eHVFd
XEw/iVZszSCxPnQ5D2/s37YLtULlMa2YPEAvjY+lq5kL9tSzogtITRMeaYcdTBTVUVUVVVvOYt6b
HFicknaob2cikX0CnJHANhFqQ+SF/r0FJvXCaszeyi5OgVVU5b6n5UaRWwRcHozhXXmeaXLIj89w
ks/6rkcUux3msryrwfgEPzaHvt/jXiFRfvEelV8HB9p01r5U53dFEA2B3Z1CPZ3Kx2IwPCjMBAp8
v6jvOT9nbr9rcpX/kLHxY+i8S+728tIzxpPZHnlw814bXbnL84wSiOfHrlFIilhhFhHj3t3kZ6hl
CKe4jHPNhqsi0m6ur5682HFBrzPgbYPHEEpGpqCptPgu1hcplAZrA31apw3s3gWPK8+smls3+PXN
GMa/YEAS0O6udocX/4BxOuHhMsQR+AOF4lTIT3etDuuU1RHaoFoe5nYMDuAKxBk9hTgTpiKw9okv
ORZFOCYxSwGtwb6ootz08mvd9knIKPJRFm5wydj+9SzfgYmWwCLa2ApF03wopPDbsuPCyZXRHa2c
qX7tXxwkb+zERXxmiJb7ETJV6+CQWMy3N4GUz9D/Jj6XbV3In53FA0UTsXlGo7I4Hc7/YPqOB/fL
rUTwrk32D2libspU9trXMbJyyPV8jM1IukP8hSYlwYc7ju9mZcLn7q1tuoAdpBVL7v76Qhvm7xoL
P1/eIn1KJGeQqWz5DsXx6HLxvDx/4lYmQ85xOVvSJnSsZMTXxcvz3fNFtvmtcDNQWT26M9L4UBx5
FUpldr9oxEhzwrgAjtoolnApxuBuCIXHHXD5hkyg6n2w8A3E6L3xR9AFBEb8BR1+bzocS3ML0Mzw
LeNqqWOAw/vbUMnJmlP7w1t1wEY9b0yCJGuB5WoF8kzIFCxSMb4axmVkl2k7T5nlw2Ak/V5JpFap
W7Yna/0RIynWZO4rkG4vQ+3JU9xM6S3VZtRqmvhROp6KUqZlkWJGFvUFMRqpHWcUwJIPYU22aYNa
bU0UYkgdPXFKfP9XIGsylfW63AWlZx9i+p5bNXRvQE6xgc4UHsLtySexh/iuDzU64lBVCyJMJwHG
P8zxTfr5cEnLZTfBWN97i25tuIPaHaLt7Jp6OSkzOuSdjcrPQx24b0y4H6fBNOWv1kEhsyLz6zGg
AiEOQqxiDdde9Bc3Ge4oguOD3iF5tg2Z3oOuSo9Oz8MspeN+09FVNJj+lLwkVa+fexctiqYKAEKj
0uC0xituOIZsXGrZ/73zUBic5npmAJHM5+cLeqr5nGai3NUZMLwFSgWL+/hhVBQkMiBFYoWf144A
1jHmP/OeOwRWdnINthVziXOX9Vhj2J7SEMLhWjM2qMfH5TyR5btvYnLM3HEcXhIfmJq/aKeuqgjW
cYjT0zqzXAVAl14X4mpo6ntghnbu15fnu+cL/ee07p/4COmrPzhIm2sT8NgJmn2dSCQETC0FdW2r
NtNmP1YIfl0/12gX9ESe/cy5yFL+pgDuLgC15jdzKHjMZNPOpaUKcSkNn0MyPEj2KLczap+TIOf9
QQKSv5nzID9W9TThzV5/TjQu8kKQ1NHCxcav1Y+3wUGhtf4EJvSz7BSkrPKrFmLBHpQugOYYI+oD
p0W5/tnzP0xBona1sfi7YLaKEAJ8uRNzt5zNQntMQyMvM4TJJyDFtmxKKQODIg+wR901v3W9HF90
Y8R8O1sRDyErchpnDEdzyTewGa1XwwUZ1CXM4PiqFWgVg15xQgLIlsGp9WseMEPQeORsZ9NCOg7a
/eqQhgErJkVDmiQgNJbimtIZbTSBhs33DnA1k3ug37Npms+ujZoYlWy5mdE9A4uzCPNQiXlIS5uD
KuuMk4G4c+OBvI6cETa/73nydb3mZImg04PZsh4pCNEhylbz0TSsu1UswedEu32k0DF2Q4qQHjHs
rfW65l51+S2ufDf6309SBDdLbKZB6pGXBeD3hLCC3Yz2a8u6pn/AdqsojLZd4eJ0COxXdjQWQTx8
RCKdkmthZOm1XZY+pCbizCLy7P58MYre2j1fRqbfWwcd7Z7CMLjKvmgPrsTbUw9r9WVVw3EW1JaO
rvqDRvt3A2sobh66sZy42GvvihnF+/AcMmSn5++qV44eEa6W7R2VwwBxKZ6WwkYSmMrbOEGu28ia
/letLwNosY2XvwU6FkCTySJIkJoVZMuJNxSNorn2Q3fuqxOzcudcjZo4FUSNdNgoOB2HO+0ma1e/
Bb0tg4CQwBbFTgN1o5nHt2Cest2Cf36XcaYxquywVHczozmfed/St+0fR/YsJ5oSmIRETjrJjwRG
Lqsy/aprro11qDNDrvdgw002sXj0Fx2SYreb2VX/cNo0O3oDVh9rbK5tRVJAvb4837XqSBTZ/AjM
en4lVAbFM1TueL1KcJjT3ygtCHO63xBt5+9Gg69RxH2358rFZKzjfjNKT26gcSYQNrwm0pwf5It3
7waWso8l/pJiX7heGlVaiyi8hlpFxvIHI3KoaB5cVa3CYDngztikmb9sc1rXnTJz78q37l1NEx7K
pKnfngCrSjhD/rNEZ9c48s1HsQ11Jn91cVGprnt0iL6OcZsinXMJMxgWwzpOQ4d/oUb67Xp5w4yB
SMeqKiTZaUmB4LtLbr4q2Cqyqz2Bn5CvuhyIVwNqgkRIuwLpuvmwFDc45OoPXKRsuBq3PXhz+6u1
IfCPsb48UjrnPNatqz7O+J3xdzkp8Y8oESfPVd+el17LrJsT8HK/3Lm541oyvubK00kCYZZWe0xF
hk6+gb0yESFr4jAVfhomde99xQpQXv8ik0b9bBm2beWYkkqlzJuZyexlHrWbUxw1rZLfuqfRoSS1
/J5Mv97M3Se5ue2bnmJ8y1kB5TMx68/SAaTKxmgBpI0MdtgBVeKyLq6OCSzZwB3vDBJxHs59clOx
ltyWeJAbKrjl0CkaikmYLb3b5B1hwetb1M3DcdDMnGQIAhDRLroHb5zlvpR/4DfYh4ZKMEwHukok
Wb8MHhNEwuSsGH2orpjgKaRr541W4dJW+zhL0xcmJgE6UaLXskqWdxDyZmhWSLUE326Obk7qmQiJ
9bjli88mSPYRknJkUZMB6w8lM5Ujn8UyvA76VP1CJhNgSBr2NaFre2DU/E/qabwdLFmf+8/Udo2v
xW8+hnFwtsLB4V+v6SVdLpkpzW6wc23QEth30UN5QR5ZZQzXUzaMnPPlEqS9QZKRbtDwZWiEAxhr
rvPL6mlRXOSP54zdzh7SAbJr2Q+7hM1cRDdsMp4T/haN8/8V4qhdsACY8rXqFyYgqH2PNAMUGIX1
CAalf/cN457JIKDGy/RlxzYzx1PUN9eR3w+dE+m8KTQihL6wFhIkO2LCm1l5C2rTRvskkc8+Ihne
JSbz5G6BNVb2499xpTKkObgq2DzPb8LSvTOuqr8yYNA0DmYZ+ZnXPxx96h//359xu8qrPWmPyiE2
JvYZ6OndFY/e9KqwPm56u3jo1ko3KJxyJ/MhjQqmMWz9mXKL3Elh9gj/qtk/DJW6EdNFKF1FR9lB
OTZO4xA69sycuDAbGKELDrCUh2he1l8z4+NmtOQ9BUCdVxkoGNV66L7i+hjHLSk7In21Ret9LRYm
Pd/h3kWRC0MmbevIxA26aQM7uGmznH8VdX0TsshfGpPvijTTKRrx7fjc7JfaGdxN7/nA+6zG2j6L
OHucvxAoeWc4QjTISQEpEbiGNWRUjM5crcfcdzEI+8ylXL1C4fsxqDk9rBsxzsjJzo+6vRzYeslz
V61m7hJXEbQZ//DswnKSTMm+8X4Z4A2Ppb/QxkNzYVkC+wKq4XFhEV6VJOtko5EfbTmbbH3zsBrZ
htseQg+YZ1jyKghDBuLzxDDmC6woUpbqkCMLHiArrH2ZVvuZsKFt7erHBqwFs3/uY5JOFAe540Zj
trA2DtvZWx627cAYsdCo0C//5/cJwM9Fz6OqtFzK5z9aWxs7Vo9kNynsekRhclINzJSyn3mNQzJ2
d7p5dEfvyHl2jsuqjvo2Y4bMFG/H395bk1Ox5liZ+bmC+uwZBy1Q2UveS/fNjNvPXE/PGmM01DHX
oGuqO2oDBAPk7xrGXqyy8oSJ8Uj0LYFd+h4X2lVLYbhZzFKRTrJjtofVY+uRIIWOro7nP3OaZIhi
CuO18ZaUuq6mTWHXTpLJbhHePvO5BTBM+4zD25M+Wcw+S59ELq/NQ5btHf9y92+RmvNB+U7/QDWM
U7Byh59BQfQ25sR/HGahSYKOrtV3s3/l6UkyXtAiqwXEpHx3b7Gl/2EAFQM/0P7uY2ArRUP8ZreY
oOUS4Fzol7ep9g9L+3AkQQSeGVSQTdx7Vx0F8YV4k/hclCyJ8xcqyRCePzBBPwnsZBNzO4KqIm1M
zwh0HKqOriQQSJn4V+hMN6h7iie/eMuJAMeNvZtiBVDXyFarJf2JqCOm/8EQrf1L40Dfxx0ZDh2t
B2CWDO8aHdoOaOwCV52quUOiwkVLVomhe5FbENqeDb62YUMtTh3ri03ZdGyYS3c+6Fyau3GVQCHm
7yJ8a/iuCRHN2tBYdzG9d2bWjQjatBYGGNpHMrDDK9LMpibLki2mWiA4FtnIm8mN/0yNox+11g1u
NNTt1kUGtZ/7Qb84eUaz3g67hpwuvOedeBnIEj43zvyXNd8PII00kiKtPlyNLDlX7TKS246jIJhj
dipY3QlEhVGMFw80jWLgGGlqupDJkdxwuhSRXbiPfGleO4rlM50AJD6FdEarl78VaaivBZPdNp5W
zV63Z/D8i21rv9XZmHgq/+jLGJxrEuy8QurbpNSCjZYRL8QDjPRQ2Pf65P1XJq6766qSAAM0DUun
gIy1fcC9xtEMsuVUupz5jCy3M5RMOelovpf+I+7it9TsJcNTM97yISB5ljet7bXQibFYr/TCjpw5
ZlXuz3HB6t7DR4xi5bqhq2kjQuZdnASXMQOTJuOM9fIkcCmxFlfWtKt67wWZ4Es9sVDp4QyHtVU1
u8xgvy66lWUnO9BF0/IjL9jxMLl61xIiOYxeyL0ZyDdvQjCXkoYKGgy6EwxaL7l1BqoVzD53DLZw
yOZx+rScJN6A15Pnib9FlKSEwsD3ttH13P1ZDNOf3gbbXLpMrtB0/1cDBi1QNBImK4ItDtRtQHFd
aVoc4sNrjxRGOBtFvmfCyPCukBcjRbbadilA4kmGpcj84zQhiZ6oOBpUm3IsIxGvWZkjd7FaX/p/
tZu95YIoW7NsxWWQV6vVsJopI901DIF/Qqo/LPqPviubbzmO2q7zsyGaiqn9mLwYfaQdosiSn6hm
XkwTuKAAqXJLdVhg5VjFhzIb80dC6bo11etoEuXpms8BOCJtxNrsOpbslPWlYskIttVyXSNkZjWj
01NXn9DLAjfYmwHyBJWB/qKwuxMdk5yZxCkiCDX7i+aVWThOsKOpZvur91JSE9wCI04/YLvQ/f3g
OAdSMpyvfE4lT3ufBL2ldr9YZg875ba3ZZb93i2q9j7S6VmYN0I10Z9lc/lbMr16rQYJ1BsJpKYs
41WftNVYv5TXxWb/3jd/FAyIOyAAFraYW+WSZrs4uKJTyA5Ju4oCZcAmZqVnjUwdt0Coix31wU7i
ioY41+/sZIRErLlw/xNMn+n4ljAj2YMrQegKgteFWrWhFr1rs81UUEnEo0P+Vvo+ywoikRiDmN4e
WSH4NL12AG83OYINHp/IAqmy4CpP6ER1FXwvan4XHC+3SWjWhYz4Q1bw2MJZdoJvx/ImNT+z0euw
cWQgG+YpiBI99BFhEnb7TPsKdLQtuFvzav6a1U/HaP6TjcTAk/ibsRIev4wHrIvt/7Ze2j82AQtb
3y4NpOJ2/mCD41z0Ud9M5MFGCx/KheS1DQPw5twOOdBoj4FUPaUyNFTR3eYFBPTQA9+3iYSq+6Xk
yfwr9zjnUhihfRNkmwrBBNmlfkvm3jXJSDS1jFRdfJdUUYmSZAP3YzinSwYeYjEZcCu4v3Plo19s
GAcXSbcxqmlP8VNH9jP9SEtdEkNdA62ctlBndUf2OeowOHS09Dbn5wunJO86xhNor87lUNh71Ins
Af8YZR3cCsyje2PEzVfpAOCMkh5xNCt/bw2Ohhi10s76+Mh1fYyypoPka3dxVK586nRPftcQOYaV
H/iqfnMU+2c1Kf+Mpqg3XXnSrNBNbCcaysmJzApgegz2HScPv5uVoMpxq7XVYzJeG6VzGPAwnVxj
+qwoPx+VF8gXnkRwH/qHadfaSfjpv9w1p7u38NwuujmcGnzZAMxcWfaXjBTt/73U9BqMLAkk7aXI
zmM9/EzR4oUpNF6GZd7vVLdZd8mRzNyqbztGe7TNmSScoWtJ98w1EvKQACJAZwbOFhDRBwGeg+fx
Sankz9xVpxLZMNPH/Mtj8Zj6wWGsYbjFbQm/SAPzMuUoJqjL2ACR1pYk6yLFIY9nZtjaxO6LnLwT
MJpkk9ggBhvCFzYauqVDqxsf6Ce8XekOY9RRg29MJkcG2vNRO08AUi+J5SGupnveesVf/CN4FZQ6
2ZVIttTmcts59ilADE0ktF9tKwsBXNqiVSBWHpo1PAPRPYyJ2IOmoKFZRgSpBU9+FiAWUZiL3PRO
5m877bHgGNjOU3MNsOwyKRvNKKhWCKXqIZcQq4kgM4+8uk3PBq3iLfe3s+3gpnIwdGV1Zl49En2X
tLuzFAhhA9BI2TDUl/WWEXYOpPj3OPLVidi/Zc1E+tfcGIemzWECgYEn2Q2oevM+w6jc6oZX7CXs
kaBB4sytYu+9HNEQbWXKEHlGqYtXw7UnuRlcK15jVMXGyQZ1x6OY7gGxA7Y34IqqNL7RLxDmZoiH
C04uTEHhEoMsHPzR4y9lgG6aivb34ArCKVcslCH64vZ8p3f5T9Ut0zHrj24Z22eCdjYYruILcbsW
KReYv3NS/JaSZ5rHx4q2j8RyxxNiV1BE2MyJosHEm2Sl9sVFGmwTmrpocDhy/4t/575Nci/iovmU
eoLWY0Ysm9E7RpOpQ9QKy7l5mhmGcx2Xp0IIxCIBlN6VO9PXSXbE9HYpgEshqGAsnhG3gq5K/TAz
7cspi/yUjAY2yQmCjhoYJkiTwOKy+xewRyWkb/jtFj1p6DQhE53CBsUHAlHHv9fJ9JZo/riVaDYP
vlEfcFi/Fg4L5lUKl/vjCfCIs59RDjpdllMEl6upnUlww7ez4XR/jGZc32KS44nhDv1OXUCexRvk
yl5Jib9Oh/aj/0cjSnivUi0P81I71A125EwT+jHd57I/AYZSXAtkzjhFv7kFyCtJ5WOh0Jm/QXQV
WxZwSMJtJO+SHTqYl/kYFyjUnVQcrHadZddE0do6sw9tNl8GldDaCIsU9MZ/lJm9AwuB1F2v8PWV
ATqQbHl3iEs/Wa34Tsfk1XLSP2Mu9J0buy2+4Qlif0zcZA2QPiE7x8sYO9NLu2SWsCcx+KgbNosa
ocT/9Xj5CaM+Gm1vPBLKtcQ8AeAIDWInAT3BlTWNQkWxLgglyV6JfXJ/GRojWThSBfuBzdpqs6vt
XxqpE4MwM8JQyMs3/Xkc5+mudBp3TXOGvcbOftFG814wXZf9Fmelj29psjgVTHTDE4H0WIDZJzsj
N9KY3GMvB/lZgGwbsq/ejO2w9r4Hqr1liEyZIvlkWv2ie3p5LjL/oWoyRIKeKL5FExfYGmxoMUuj
9GNfy2AgzsblzZRfRpkOd2kNe8mVG0HD/ps6rhU1/VqI2NZ50rnLJtaw+5gl3i6zXWpupcIyq/I3
LcNTp+ff2VATOjLlBDz1CxbBjjkdQ9uw8xTSaDZLlzq2cD3aLM3duME1eJziIn9DYcJW1NPesSvA
wlkMuLZ291sEnQwLljichLSNo/xD7mN5GE2ibj2ls6xr0xdDEy+qRyo4ZILRzIRsBllysgs03LEm
wYREk65j5DpfBUuKfF6gjw7FglvYHAn8YQtBme38HS8Q21i3THZGS7jCYq3iTpuJ+mgPe7sX/dZO
CCENCn9mjGebmzaxglu8PmWJEmugEqT/xdOMPaFBHKIoIxDTa8iMhmQLIyLfl703nbwgecRkLqvc
qt4bhAq4+IfvbqwM1pwDNuj1xddYdxPaCGLEd7a1jzjGccHozEmPLqSh3PPr+pGYhfkqKp2pj/6D
9V65H4LkZADEvjQBWPja7CgaWPIDInVZe4HFe9QlDkVZNv1OCe3U2Gn7jp8s5Cv2L3x2W4jXHf0R
zY7yv3AzlpuxDIwX0wMRXvQVgwCFNlYZ8RQZNrE6Vhu8FSSUuZxYp0zj7Ig1NZ7ylUnKkOQ24Fbe
stNgx262kVfa/buspkdWlBj5pT/Ro1Y/fcMccRJigHaQyCHRZa2GyXEr7JF9iqFTTgJQ3DOw+Dc2
hXvG2S3e+CUvdcGexMhQLLpvA7nFeQn4LV9xfTHT9CEOIl2bfyB0PcAmw/AO0sMRQMZyQ4xhEHPf
xTC077iy/llMStiDY5GM8SaaA/8mLJgwcjPrQQzowCzVAFtbE8xageLQgn7aJi2qTHMAkjXOXB7I
LDdCH/QXh9k82UE6HaA/RUia7WZ0t/Y0NXsTtvZJMKPfIpclriQ/wZT5PbeAQJC04WiZOOfTTBt3
ow8HUTQCPjjn6TZxeay0xlcdf1mx64VkeSdX4SbVBl4ioWP6dBzspDk0WAuaVnew3bfjbtLG/pJq
wC6IjCbPFYN5VLgNcepszmU1A+brQVzUtTiZuv6+0K/vFl0SFoqSZw3odA4mznGe0vz9okTxkZOI
NMSjARzMMpgt9eY5lvUe8P02VVP2kWrZ22yBfaEEAedMyb2t2j4+UvMM28m1zJDsm2VjrOdw5myn
1YGgowyNbKO+MS8tsVzNL/FUVvdVtRTy72aEJdjosbAloVtURtQsARurKh3CNk1/zJPFibQUuL95
DpKQwlNLt0N0cltSO4z9SubeVMHARtk23/FbbXs2kGGMCPNKFDG6TBcVAz09/Fhi7kZ1jieljnzI
10Wm7xTrrywP3+2Ssn6cfR5wgR06mtZtvSBN6bw7fatrzrLT8Mhy1bqIHWryw282qOfZQ1XaOP85
tGFKH08L1D8jIXNF5sgZYodwh1mN7t6xJN14ZX48a+Gy4vf256FZEZ1Up1PMvKDriIEeoFitE3HU
d8XnjH2vZHq+dac9bHT9qDc0vl2MyNthjj02Vomw1Pr6jS65vZVV2kS4QKJR9vwzpRs1XMSHAIfj
+ntAU/vrdQqU52QCom9guVUt8ydCXtr6JBIfJBQLRRokUGGTL3fxsiwfU4H0BPUeVld3dMOs8rFe
GskSJbbPigHfk2fLHc1T+uLL4S2tOd9Vp382VbCWwIV7a633RVHO2h2MpyTzSm6L5EtxgqyWYDvq
7fmEec05YkOiOcUCZTHFf9MKSrdkQo0lUzZFzEusjc3H/m5Jh8po9qPU5jELpWoAKATBBjJ1sUfa
ok5AB88eYaX3PtcE64PyyG16hVDQ/exck5zOcWXq+Oo3bE03HJDbYZQZ3kD4w/kPlHfF0rMX9dif
SltLOV1n85DpjbGfW88j1gl2ysgHMpCHfE4rbzqOScfU3IdzpNmRhGx0MLoR7aCW/De23702/m0X
u3i3GzJlJnPZYD8609ylRwH5YAP/aDl3ZYaPh7H8i86EWTEpOA92FmwWNuFpWVk/iT3rqDChGqfI
XNE4Va1/LMsOwl/Do3mAXkVx6b7reIRY//ufqEwDpLb4Cp026iEU/Kyxq2VNFnWmJAcxnS7ERh8A
NU0vAxbOOw/b/5zFuuWV49y0EbaUKAggc/HJGyPPYU10/xaNPPBpKN8hBNrKcV5HhtpidjHKwo7c
PbtEUggO2pL5V6f668jG+xi0Eh9ePUPpsXnW9KNbXYuWGoxxwPjVQ0Zk5pRGbgnNUOovzewZWEbj
9pIQaxMCvGjoQRrwQR66p3SlCoi6R0kEAAlSQQfZBG01BlIn1Py5fHeaBMK6+eErjQrALMgxbDvt
ztLr7OX5b2aK02Pw+UtjQpXCcSMD1qt+mv5lJ/bpIYz4YLFoHJ2c/TVJGPh+80Qc23EeXktG5YQO
mnfmtuNriVgrlOwpDc6Puul0mhHGBZMth32sj/SZDAKipSraCr6OYkhTE4Sk15WIni+JcJi4Pd82
6Mkiv7fbkMTGN4MwaXObYKRA7VwxxkSHq4lVA9u5Uxs9f25Ymx6xw4RWu8Roa/VkPzV05M//T0Fu
cfR8p2JE8KIBD4cnFdEGgvHnO3xFqEOfP0tnKOBqr//pf3/atxLdVYKUPzcTDVEbL06cxscZU/ls
m26UCkZLnL0nm4i8qE8nbIbJnAD+1lE8Jh7qCyF7rrv15+e7tjftg3DYGXezjBh3zdHz3fMFaGde
/T/2zmy3biXN0q/SyOtmgmQwguRF3ux50Na8JW3dEJJsc55nPn19VHVXHesYdifqtlFAoiz4mCIZ
jOH/1/rWogW4v1K2BeQNEh0V0H1Z6d6TqzXZdYgEYWGNtXy2cOJvQh8pgogDB/ckMnyoyTX514hf
oaCnz9RFJcbs5yDr/ZNmF/OyHdrPZmfhYW7CVYVWa2unlfOsciAmXilu6r7xr8oBKgzhfxTbS/05
dmgvlJV6ywKiYZp0Mp51adJqsUKqJPMfS8v5YVP5uynDLn20TaRM2duAZedZUpi8wgDPZDn/MaW8
tqkCr2Iesc1najrRAunqvh769CgCr36KoqfPmmTSWSbwZmw2nxXLaiKkI2B6XOQFwfGfD8CLxA/S
sIobwL7RlbDZQNfd99GX4TPrmXE9ZfhgEnxDVSu6Wyuy2JA0lC+DMo2eJfibdRlKIrHsWuE3G3Ss
+AHFa1c084ENSA1eu6eof/y8WBhjU59sjDGffxQYlNboivQtnoFQL7pnStLfzCQfbrpEz8/FTM2a
C6baAC8JIJm7Bn/WLB3FCYXsKLBLjWhXY5aaexwG0YtV+cDuUKj1ZR7esnV8d9vOO9UaZ8k5l2fb
OchM5WzytCT8G1uR8ZKXlfNou+j25p+bFAF6OdCUolKwsoSXvkxiwDQXpPXx848hpUx9Ek9B3ZSk
xnU+oSrcUVdo9guGHAghTSQP9Cetl4QeDz8NaxORT+dvaxt3RV/lrNF9sqcIFVxjKsQ7jDTrwtn/
MJUhBMUgvDSOAaRDV+PSb0BJDDjOl23QHPFy6Q+tiEYCDaBTqahxXuKJg6uhCQcgiXJe8P5ntaU/
qyDtj2Fvm+wxcvdFQ6ewLLNQXEnQhuQbhCZbn3wXkySH389ZkCNh7gO7l7sh9ps1JQ53yXmceact
JjLr5Z7Mt+bBt1Vxa1rJmzmbY3vH5qRTha9OpwDnupn/GroZhRczfEkJ28AkecuuaVyjm+GtB114
CSmJL9uUYjg5HhM67SMwuGTpYJOFDqNuUJwCUKjwV7hjtqPQQHGlgZeQd99rLapXeT4RUgTfBvGU
p64pXmNq60uyajLxUqYOZaKIjkkkpPlilM5Hk494mvkd7yNV3/ttr52hYq3aJGK3Z1AaNc0EMYGI
XeAFoc6BGlEybeo1I+ahpqF6XbkaDVtPB4mExioeYT3H689n7U9WvZpw/+Aa5dGn3qpqiuS+7rMb
9tLVldPoLkVcaT16erOq6CZCZnLVvlR8uDZSY1uL3Qs2iXo5hsOMfSUPkMzKeycbaHjK+Xsqk/4a
y0p2j2XojBVhvAQTn0OJQhB5Woc4VWu0F1azJXkd41MSghxiJqD1P/+8LDW4IOZQX+m5nz55A5nT
88+Jz9G31ZyQI5gU4rguX6Yw/Oz12DA/npAwpVdSy+vl550ZFVv2yCqCK8MS9hNlbcRFyLnTIXgu
tPtQr7010bv1TuRVc+nRGKqqtA+Om1Jus9yHxo5xyI6Eo/atpy6mXoMSH/k2Q70s7j3defr8OVmu
RIPkRnYIRJU9pzjCfLSAF50Ihi6gReNbBcnZ09iBBksrzjljv+nSdh/Kwj+31K2PMhncZTj/RzQD
aCfWhTp2dXyKRJfdm553suHrL/1S6kez4/jTO363wyo5XHKc4JpYY5n3znUqrZ1GORT/WTBdRB7f
8o1kCI0k0JJC3Idj923itG2y7R6tnK4GydwLh9SIu3a6H2vgTPQFfCI+++IFwXILYBIFGvOPWGpt
STVCVef6uYL4/5Kg8EBrT+G4zJg8ia/ZSHwXUJv1dluJ9iFPaCPblOZpXY35fQZjVL8OounBUCj0
FUTMVaaXzcFRTFdGdF1q5Dg2Imrv4oaJ3gnMu7hi0u6G+hvEYXkhL2kpat6dVlORHrJMZyVuR2zU
nA9CXJLM4Bu9REFQd949hZYGWB7InXZ+ed3cNm4nt75Woa/ucIldatBUW31eS0XBGBfWrM6BxMGq
51wi7Yff5MlLyoK/b3UjW3/+WA/a2ywpW+KfBgc2TgbPP3+jyBpevDEplgSWoguOOvuc8OuZxRRc
3ECuobG4a98ZcER1LhUjf2clrXYaaegwbdjEKLYj8SdQuV5QfOPkmJ+9aSLOMGYbVMmyORBlA2/G
AlLjay8D1b2d14zaGn6Kh7++fQkiCn1Tq4bbQATfppScrY7WNdl7CtYakAhsfrBbijgEZNCaG1eH
1gVFYIn5J7+UPhbxKaYBmFpDftG08SE1ZHnf9H1w8BRsGU4yO5TGbE5MRl0AOko41U7XjOzSSyw3
2hV8G8rxZWlhPMofyhpO3JgrUsLmLLfanS4jkcieiMnsbKuOqEKobm7ZTRfKF9ANuwzxJfaVBwFl
9fPv531zrYV9sGIyWyUBBdgSnzTz30u/oNRtwEHAX5aMsU7CWEb9wdH1F2zg5dKjqdWFxtG0SXHO
M8av6zp7ORCjRQkoFHzJbVlPKzH0kDGleMuwjAEBntuYfDlagGW4zZ/K/qmzwRnk9EcPCOcGvnPZ
XNwWNSdbLJA0pKJLZAN6Ys12nse6SzkfRYqUMvgGlAjNi5aF7LIhf3z+zbGTD35SQqF2HtNOf4/I
EjuOaNPzsOo2gxYfOQ0gBgjHb2MUrCZbxVddR69ba9hkB8kxNz0E/33+LGQ6bIKobkhToTOuKIex
XYNY2Yny4owk2UEpsXcgEj7CELWCnxgP9NH5kusmOlaSpcGKli0t+9UA7ZK2rtoNo9atfdYyORnc
eYQ1I+RzTsqm2iEnE+sCyhkVJbbhdkKLNHA5Lrt1ji0L8c8yhIu6ZCuVLYoK44XmkLE8L+MNbsK2
4+E6uescQbGKRyWmw+cXZcf4sRzHey86whGNlPxjL4v2Wm1N1KDXBtppnA/XkxwwOk5OBQ7be5Qh
3K0wcJYsIyFVb2Efw7g8F1nd3JOhzcRmcErXB8O4eG5xF/kZY8y1F65ENTsjsnoOxzujVk+qRYtI
E54dS4LxgOAfi90tugZf7RJ+I8KYuqVlBt06HO37cbSWWdWjY6TSwKkvrNd9NQwL6cVH37LpAMOB
GBoM0NSqnWaIr2D+PvGtb9G1PWPrfAZZMaG/QoTlZlN97YFZWTQtO5+0IlBKo9uf6aQihUVMCX5k
iqbbc/ZyjewP7QdbPMhEDqHShkPVvZfARHG/ga4o67MIilXt+PpDQzY6IjgaCG3sLRPMqYBlRLUd
dT3eRqVerxHmsAI35ZYTdE93UNf36Qi0tWZnzFEbK77VR4BwYu+Vg9w1VjryORT5QTX9fyuW6T42
EO/Oz9ipw+RSJeF7gF0A73tyQPRzshpMHXzVh2jCiGzHKCOks6IAib8LYDUsQIUGf/7PrauKtOfQ
6+b6HT3D0DwbjcbWW5MH30NXHjutdeoLaIQ4sGNQvRxmRSvPNu/cm0sZbj08F72Xrz1BqGYKuvw5
sGFh86qIEfZ2gUV4c9h3z2DE0TVnEOB8/Ip8sHOTJddI9sZQEF3VzEZydigMN8HEZ2ARU0HRLdNY
UpkWTfq4r5Y08ODMpu2RyXNSWkT3CgpCbZxp0IuNX0MDpXqkLo4GTsOx76JOi24Rk2WnQLEjjwjO
fm0M48mP44xUCk4uhFADK7NCktFEsmtE2TEFOMMqU8VLZeg1K5lITibvR4sQHQYTtTHZslXCAEw2
iGaRLejmeBqYjJw6/SEbjYMJ6dC7JOoq/MI6BgcrjldZmwMo1NkXUgW+5l1f0TiCNyonzFDXLudD
xA8O6TlB42wmLcNRDFz3mkCeHykw5YPWqEcfv/JdwUNe2F52Kg3mIruvxdEpc+sI872Gjt4dSjDH
r27qROtKH8ODEcb1niWKTKuMcV8E5SJMh/I27ZSzHuWJIky3A01VPcw+f6Zu1QfFtdlpfBEAqHaV
lZbs5U1FInV9xABRb/ToMc0QuqrgWLg2vCb5Sg1khMHBVfz22vMA03rUyrdkn5MJ9NQkfcfQrDDJ
5rl5ymeTmc1/cTJ6VoDe1z5cL1glmTluGX/jgs2YviwCYiV1/gG0+Q+w9nZekIZXo8B4RzwK+Ugs
nnUAjsMrsjW7QHLNnLbbR1b7g5ZrD+fDVgAKarq++c5lF7/swTwsgpbYj9IzmLP0D5aIpSZpoyU1
SuI22E1zKqVL+2BRdGlAzTx5wzHa3KA3hGPc6Y+zIC2c9xItYr1mSjCOcb6cPCt7nUgHy2z6/6li
SRg7oF5DUB8K3WVyNqk+wUbScuqcVsVBrO2YoECLKnJDDhSneA6u9i3iqL6haw/OokVMOWTusioz
YBqaE78BqNrR2oaMDQQY9FsWs19okx2ryMEgEQnsmQexX7sHs91dV07dLjROB2A1USGM070qa+NU
dr6Jsoz/r7c80FkrAjtJx+YgcDNpuDBFFkq66yzztM3pxKhs1xmDtzKQLFH503DjByq9OAFKGCyl
+U4Lm+c6MV3CWPmFQjrJuVXvLc2oH8m1aVah1tyx6a83PUU3PDUwYltUuHXYvxGWPcsiDhphdLDA
xu+5tyLbPLsYHoBdijUBXQYiTrgewxYbBCfj0uiZwaJ8pSUUiQ16pqcSvyJmYmSaBbCrUxb02VbI
LluDoEW+xkZdo+Gyxd+IpLiP7z/vzkUrOE+QIuv6oxYTdOuSJgjBSG+gG5foVxLjvnBjWJuFj7N5
nmop3wEDrpZkUHVHp8sY1A6Fhc9L4IS6a4RYOprW3MbTqG7HQv+oVJRfBMEbFJYWjiui/ZD0BFCw
Lc3xX3PI09hUzgdzE3D24vPc/d9HxBh12FGPJm/JNiUtiz3clHDtRmz+25wsTBsG3WUgkZZ1qZDX
VTWTgX2UavOw0g0Ekn3KDls3+mQ7mIV/kb52hPk1PfQ0T3HWeNk2C7FKf26sIJ7vUg2JeSsl6g+y
5OGzugvfOfBdeyeZ3I4ZXvZh8IxV1K10LT1SqbPXbqeu2OWjriYTGkOcsbOaLN8WlX3VMH0eB4c/
8Gvtu/YjzOhyMGu2Cz+wGKNCw42EcBL2e4tAJCcvHGcpmpZE56aalkQoMCN5y881Ow0xUlYtrYqD
n40MCINyTx4ge/WC8rqxox9Q+uiHF9QhNN+4J5PYwmfx3aP4sCOXaDOOTbNsTNjWLZkYMqap5bsV
kK2OAjHrUlh5S6z3RL9WKGFdL/8RtxwcKVIsRgRK2yDQsi1NNVzMfr+soBQ6sywroyTQNTyqznXQ
aQr+SImLN444GNp2uraGZIJTuJ4cYW3iLL6oOMR0RFtu0ZA9xq5N3ZW97S+BY11wlGsHDxFPlT5M
ZEouJE0tKlk8Mq1AHyQVc14z8A9FbOrswK53lZZUKLcoh2QKo2esGc0m5CHvAClExshHgMsNGEiF
dF63Fa0ulluFN2oFKJffgYxUztyxQAY9OVcVYBaaITlBP3bGMWvK91kzbvMmZBaIHEhr3v1QWKuh
BX3TJr17ZDU4w7vGXmOMbGYzkmJkyJEU1NLap0p1EWDIspLJ2kxGFBxgppegfFaOvNH6eFhHpV9s
Cm3ApqJekHHcD3m20mOoG9Ls41Ww92OFEIQG+BQHtJTM9jTNnSCdYFvGZ1EgGG6W0avTeOBQMiub
j7JIY01UUdHcMUOSF7DPWCbE+CxIZGzYLfQm/dagOONu6UVH6dw59K5860DOsXm1dzT9p95+sPwJ
hcHcBctFPhtM5cIt6t2QRrddPN3hxnti473SwQbLJn+1LGzMue+dujHeV+2JytK6JBjFMeBQWgln
myH+wAoJ4SP0IWakW6dttE1pRuSSQndoU75cHTyoixxzYSYJHtHy1qveSSvItq0+UJIkfNrJmx3a
uXQtBjlu6oDmhMt5uvcQapKM4+qwiWVJ3miCXa5rPpwM7WE2iDe04N8GVt9CROiUsEPSRSER+AiW
P98HUfMskOJveYXwMFmv0TOT1pWWRy2aOnRdLqKYhkJcrZrhUHLM5sOAAmyk43iVZcM+NHha0usJ
6xyoWkfY5SB46mKFQI2cM5PtOvcwLIrGXkunPeZwbidhVKcoC9Hya5gSjCTZWEl3nxq0m8gfWxZh
COSZMuai6N11J4L519LXSdkhJZwgVsFpkaU71y/sl8FK3q1JXWFspiSnvbCDbLvchGMxvjFR1osG
jdMKosKwoHf6YiFtRDrlrwHOTQzmPGS5FEu7p1ioY8eh35MTnjVtzdramsQaI4JmMMHaY4NZDyuf
0OZFrjyD5hkuadS15H1NhbepzPTUkWV0EPA8mS4RMzO/okHnt1dFgUR0fsk+OvGKw0SrFGpwNe0H
8gAJSrvzmee1IfqRSmD5KCEPCI+fRGh4FOVoxfis6u0F30C1LMf3PtQAcsc1Q5RMgVia67rxfzQh
We1jMNpL4Els8ZzgMfV8xJ2oYTYqz5oFyvARcdZ0V4TxY99nmw409NaqKR93AlkYhUFtqTdayeZ3
Czj2oXCHcGNRYF3lRMw7E9u46OR3BgU2PJuDSg5dQlxY7zRXnMXAjDo6ZT2EZ6uwgfLklTZzqIkM
3sO16I6OTjNYwnrPWbeIAt8bWndrUyPY1mX5vbK1ahn7IGmIU2oKHcloRd8iYhc7KRfRbnMCILIi
qIuGgsoWmbI+COiqFlH1nZ4mOCcDFJIzlE+uJ7dCiSU70EdHz95qm3ATS7yDNGv1K8WGoBToIa1B
bqSus2uFW7jSa7LLmmBvVujjw+LDRnuCuBRXqjdicfC0vVvqd7kLPMSnwW6x47RTca7AyNAEPxbO
+BjjEJCMIkYwa0qXAhGO6tSlcaRHcLxS0IXW+ATIzUmil0KyMzR6A0xbiBDfad7Svs45rWYFMgfr
u9QCyKdyURi6tjGpIizB8B9LMe39KViH/OMUUFFxsbAXS0iMzvQt8eVDMozfcE9Wi4Q0XoHWGpsp
/HpK+x+CfKnFrrAdtqYQCOhVqusW8KaTJQEPEXNJCW1ogeJ+jKiLUvliM0BiHpNHgPF9oi84vY9C
XhK3fYtB3lme/13rUv4lA/1xKLiV7iwHvBLoOIgrzjACNdOrUEz71tzchD9BzyffWjTbr1xlEwKE
WLbR6gLAfu6vdf8dtUgJYABHLdwtayHb4BWoG4tZZDC66da2BELTwU5XVEPqjegd+AJPlJ+WoeUW
aIJxnBqByzAs661uttF2UumhMBUUNdu9JylimRIVuGyhL0mjkqtx8m58OddcHfdeTyk/O3TeWSV7
US4bJDTprRljXe/UTGbakF14CDrngw7TTeFk9YmS3bhPUuPIR4dkniK8LL7xN+DOwaAPzM1UY4Mq
nAiCOTtMZrr3ITeHXQ2+rjNVuwj5KjnYat5VEK8dH8H76PhkJ8fgmByHkkHea1dRguEpRURMtyUj
t3XFE8KDppEgh5Em1ZxxJxTJBBEU48bPPuJYJKu7wCF28TPA9v/n/D6Oxfd//eMjRxdejfff/TDP
/prbq+zfBf2u/bFovv71/8z5FeqfDhpr5eiWMWf5Os7/zfk1rX8qGjtw54UrhIEq6b9jfg0igA1b
kL1rSF24uvqvmF/T+KfrCulyeLBd1h3n34r5JS64+M8w4P23f/3DBrJq2KarG5aylWNxQv4541cm
+P2QHYMZXCe3EFEX5Spejs/N9i9P4/+kC/+vrE1v8zBr6n/9g3v8+TI2k4muaFXYrm07DlnHxccb
UZw+f9n432EnHZKWsDfWxfgOiIpViUpbqA93nLXOFV5RhIdA9f5nV+X5/vWqukr7gIDcmIqDC3q5
gMNClR6owx4BQstxyPqmpew1fn/V+V/96ZF+udcvj1SVHI0cNpsc5FNO7T44SE/jE2fiEn+41PzY
/nYpgp4dSYIuY4Ix+tcbHEJwVrpeUrebMk5MDfEsmxTI1v2/f0e2wZAD7KtLZX15jnJC5RBaPbtz
P7XfA1N022LI0t0ESJLw6//Kx/5/HChIN7khV6eA7uo/35EjeyF1yl7LfqrQ6HmRR2vbzIJn4Hk9
HdWBehXBEqciGsfX31/6Vw8TK7kuTNtGbmt+ibuewhidhKgAZnkwg4bAsel+j+7h91eZX8mXV8b4
tw3TwL7sWrb4+QaV7VsJP8bqOqI5e9TUC+3Pu1Gcf3+ZXwxC23GZUmw4tcwwX24GMyf4NnoKIO1P
loET6Incif/ZJeb48L9808QOCR8ZH3cisTqoFMbwXOqq/vAR/+lOvjwwpAWc5lzuZKyuR7dapGyb
XBrhv7+Zry8f2aIwhKOU1C2lG/aXcReNaJGBxcBHy80XNbqbcqz/8Lzm7/6vb36+BJ+pMpSpO7Zr
fZkX6M0aWQ0RY0knbmu0PnHhyQA1JkuBqbj5H8bZ14n982rEypsW7mZM+POM/Je3Y8YULgkH5JuV
fn8VZBnE3cL3fvRpjMAm7U1ShhKLXBIOztRI/fDu9w/0V9eXyjGUYduS//nyQNMCRcvYkkKpKaAj
ev5mOG6zT/vxzVjW+V2KdXCnbMQav7/s14Vmvm3UOUyFNl+X/DruGx31ex02MdTqhEhBQYIFW2Gl
WW+Gm/ucyIFO7kurWAb0ysI/XPzrUJ0vzgTpSpuV1GGp//mZU8OqvS7CTJh0tLcMTn5hqW9Nx7v6
/U3+aiS5zJBMkZYUwp0H81/ereFOnRsDVQIsXRjRMo4ExDCEGN0Hvv7KJMUQH/fm99f8xYOVgvcI
a8NwkNzN7/sv12xiWEpRCXTTyU1C4cjR1lAEVEGTbSvIkxQz4O+i2JBWCOgW11i3/v0v8HXi5OFK
1h5LmTxedhFfHq60kekmFsRANyO3CcJRECI7a/x0Dt7r8vu6TSmo5jrttuXvr/yLuYF9NjcvBDdv
fb31CFCb0cJMXIJ/0m78dqQ7Zhb1/t+/iusIUypJNYK56OcHrKLAsmHRRkuzJTg8fAuCH7+/wC9G
p+Myw7mmZAqS+pc32OpOSErlJ2QBLi+w2oYPY4CMAVPvD0/sFwOU/iDbPZvHpuv2l32J1hstMA4E
6cLvtVMjtBqHbtDWbxOhtskmys36D1uUX1+RSVWwSXFwgvz89KY490SaoT+JcwycgfBtqkSTQsAj
2NmmJN78/mH+Ykzw9al5suH/8Gr8fL3YtCvimbnDyCy2WQK7JK3S+t8e8pZuokOyGXWuwyv7+SKG
FzsAy0dst0irqow2IW0D996DcNxk8g8X+/sdWVB3Oacw+Cw2YF+GB3wjw5DQCtgsywdhqXuvU394
aH9/SVzCkpJaiyL56Ou8NVV9PbQlh+8Gc3mKfH4g1SzX4QSRTfLvvh+WAFOZrHyuhIT8ZQSWhqMh
w/OjJSiYPFtSbc0/DOKxrD/c0t+mRXYLgvBrNuCSfbj75avVh660iXQkFZUeFWluhvkee21N3zre
93G/gvALHlb7+P3dGfOb/2kvYSlmQWFyuDdd9bcVIAaqkVEx8JdwT7rmLsiw1hk4VjtakJ13ZeKr
dtRrYk5/WNWNeVz/7cIUxWxM+0SRiC9DMvCLdhxAe1ITugQ1yV2QTFRx9PwzuC/fooBX3xEAQo5V
94c3aswD8Oulaa8YuqnY1P5t9ICRazrPdfxlsYr26IoIcFA/vEO4Cxc3w+K7tcDirz6qxaFYun+Y
m/+29vC456mZz8NyhWt/+dpBckifpR8dr0JbPIgdaOkDPIuFKbmYW29//3r/9il+uZz583dfpIET
VBPtobYwabJHiHTCP8zQkLm+3JQwhSU4ihDyzaaUReHL0O2ReA34krXFYFA8VaU5YSkPdZLIIgsq
ys2g88QXmk764waN4EQFvlAaNUuzx9bm0GTMaIlhk0Oab4CgWaE5gvk6KAWWQmJ7xbRCy6At16YN
wiiH5r0IfbvdValhnxQyolXHOFtZeCqw/PSAjnCBHgUJQwu/Et9SjayBXI1vgJvP7TA8xLm+4rIX
RdBaYX3zpseU0vc49uvRyk4JHpXQYh4GmK4VyBn7K03bVu67qsv14OPGqv0jkq+1ZQIRj2K6C9VW
ShimEmJTjh22crdTtAOWXJoAJdFGdTRFAjs/1l29yyrtnFoPRpfteq9C6BdRPvwgkHltJnsZYf0F
0JAJ4y6oUA5Y2sZpiJ9V+inW7FVtpiulgnWLtSQfaADC98hJoe2PVqmugTDvPPupxeQ/yvyqH1HU
9uG1GgEVJJIAYohvKCmkB9IX8DfTzaPXpDsY5bSq2SvAaK9J9mJXsfWnirZDB4FzZ7ohJorHRn2E
NKH6LDprmq32GAA/3EF+SFZ+iyDNFPepRjR3aJk7wARQzxEl20G8FaG9jVT0ENPuN5TEtlssLVUv
ze5CaMsiC0mjQdlqAbGx+3KjYWWgDbRVOv06Sa4nzTyle6gZCa60+itR/Ig0bR26BRvijI6Pm971
olkjbkc533BwJH2KFJ6gwS+EqN9BJW8gGKGaHvbLIdnj6anBilGlbkKsm4vJPQckg4b3yGBw1soS
ut6hFTvBPYAyhkm1AKVHWxdh1naMrgmCN8u3gIq6068hcASQFWlyusC4Fom2M6JNq1nr2ipXFcjB
Kt96aQb6iHBQ/zkLvw3JLU2Rid/AWhlQGUGDPY6pfrDSAkcNImw6KYHEfR0+I3J6tlMD4A0SlZzI
KAIkHfeKXjMBwEm0xf0O+Mome8g/TPVjhSExUnMPcpFlV5P1CID1WMAP6uqXXL8DM77iuZJUMIel
ILBDUkheGHbwFdEBSevtRRScU5KVB3matFvL3TXopYNgZao7SRaHrG5tvEPTTVtKYK+I22iXBz5+
+bArUKeeqM8fTKXthXmOhh8TJekIdbZhvE/FPvGm1WhsTdA9Je2MtH8q5EPcvXTjRgICdrP1EJ6j
zt5Y8ckyz5N1JtMIZPmjDG6Gae+FGxpcwl5P42NFDnsA20iZp5RUOE69bvVct/nCAzoLxOtg+N2N
YSe8YFXvHZ/WT5TtO/TXNOBTauyofnsyDaY9Ubyw0ZwGQNuceXsm1AzMkW0+9OJNM0inoVeHosfJ
rCNzNefP2oWos+H6sDAG58aIUCdXV6rtaN109NvpUV4FhUTjQ3cZbaxNxOdeppuo3ab0oa1HYgvl
I8lXSfDWyZV0TykhYaCc6qUood8M7MvS1SAR5WYLrfuu9y05h56dgN/wPgy3vSnl+D2jdUkM7FOE
NB4ktdokVj9tkrZbUqqhO1p3QISktq7qItt6OkrCRjQjRsZpLfigBzi8I5EZNYa90qxXyRR/65xk
KW2+3NAqFkM3DtsyVVv8vbs2lk/tRE/U9w4ywAiAhunO1aDMJuWNiTufjZe6m8xqgx3mGkNotzBD
MoznX1gFCr+NjYJrxG1sXcWBOqs24O15u3o0jaU5GNRgfOJR55gSbVN11ZtVDOgf5YEJBeM2vibj
tSWigPMZrGF3F9XXSNJvEmBazkSTFP/9DEA5hO0NUnDEZxTDKBCQh8T4fqyMe9vZOC2ZPzsbsZ7l
cZao1jigExfTD43voxds0mQj32LC5O6GIYRBsc6CHSE0Zso0HWMb+TBqBlN8RA+IUol1IpR3TvVU
0UBqdvFbHoG5PtcaSRpg+Sl7K1pd5mEyEQ+wVkEfiYYd4UllvczQxPZHhpqD/gknt00m6KYNMNuC
cquJidCIdUjHrS8aGPYXyOPvvt88yL679rvvDb9GATGkAzphzhiWsT+R8LHt3fFGNHP7DmG/7E0X
QDKmwhzQS+CEL0Vab3A5ITFFPADCMMSSJkH6sHQF3bmNSZ8e11bU7RyMtTpBUf2LiJ/i+OKR3WOd
aPwX+TZWWxcrd7jt5snutpuQ1vLrdjddf0ZjKtNymVkx2Z7YcZ3nWu5qH7X3t5RykQtfMP7WundW
9+EFaCejRxrTxF6GPiyIVwTf9Bgxl2NDCy++8yJM0gXQQfuQyciPmH4EE67/HyreYihnRYM/Qsgq
mlv/mVPAIg4QW24sQRLtQ0EWrfTAC+E1J10A1dYPdlqeykmQL29d/7kY9E2AKbSennrj2nIrQJv+
ker9Ko4cYsmMNcETfHt194gsgQ6sZMhDw31PjHaD2WZVhXJhRoIimFmsWs4bZSlOPYpDyEM+Ddg2
rC/Kv5f89n5rExac7Act3DrlxYqStYHQoonv8P3sMCHN4zbvy22S34h8H0cHSAgLEydWTaBzkz9I
+Dc65WraPmev0J5M6V/3g3GvjKPuvunGjbBOY2OvmkHuDJe8meJcot5u0edoaiScMTjUZXTOGtwV
pnuM3BQAyl3TMI8/GCEUoPjs2s11ldvbYjQeLJ3cwtZ47VPaqA1R6VXL1Kr2w2Qz06qlU76l5k44
FLW962x8GCyXGPib0qgJLkhxcR5cm4WAox+eZgiGzipNvuEsAvEBA64k1io71f4l0XdormUCKmBT
EkSTtuyK0gdrzrjqw41dvsJMM4pzL8iTevPSDgwNIFX0aAV+eHRvV3GUX1dGuFNwlEf5bgMk6Okx
Sw+aen9s0hevfa9kR/hUhQr+itiQSHvovYtL44Z8nEU7kPAAtmJMAM3o1k1KmAWZnf5ucgzQgfmd
woUakcik2eyuZgZNzSQ0AXMKTjGKfR0pZS1qsjKHHRWqg1EAqwt65nN3OcbxNrTydeTIh7b2NjDy
kaBB3dQbAD5+5b1WOGlWWgorA2E1+W4YVdSqn/cqPDEUDd9q69CY+9GAhKmTePYm+gGcS4jhQG4x
Qy4lMZj+iMreKvHNxw8CxoCgTlYRpJIO2UVNNgTStLsyMToH1pNTPmgTcM023kBcWultCBPNv6/o
3/fK+t4GLwnjsDhOCV1sDTpZam1G8Eua12/bQIf585GHCnD2CQ7rqskDaAf1a5Tf+b39nATHdiof
Ek7f7TgvAiQSVeu2BDJHIHkvX0SQLIM2Xgo1S8hxuwy1s8YIw7xyDrppk2v1efTFBs7DW9Z/n0kr
WJ2R10O+fMPJGtjlfeD4xE52UJSbI4WYQ6JfW8VjYqOZwfseD368IBexXaTMov/B2pksN65kW/ZX
ynKONMDRm9WrAftelEhKIU1gugpd9J3D0X59LSiyrPK9yatBTWhBKUIhkoC7n3P2XlvUBWQ6pKlM
yD88T+H764yXsf9EAbhvrZMerE12O220oIvaMYjHdBo401BQAFJaG6LyN1VHoJ9SkXNve3Z125kQ
5vxgWTFG8DErjreD9DADat0GD0hxtlOyRR19hpQEmf/UuXl5MNJg3ObKhfFiHvUyFuvJ9/v1hBR/
4dr5Cp0VSxPHCmAVN33Sz4QjOCsLsl48Qi1y8nxL1bARMnwF6EGoGcERefGa8ma4EUmtUFsK2azy
VLs2KruYkKfWpe94r17s97uUZoJom4VeEjQgZkj+GmXME5chN6Ka4XDeuavElmhduKHDtSYfTnrJ
Cfkv1Jl72P72K8T4iUXk1UbFr32D2vicEKwG5hcLLYqMfc72WFlnX1AjGbRhCmZQSXm0UBmnlfUW
GBFcC2ARnNakCQc7OE7CWaroMZU2n0C7iuGoTrAE8EW/AJS7yebTtr9LGOFZd8KYvdYLBA70akd3
hZwML1i77NzH0JKPkUKHzJulo3o0N+wd3hU8DdGR2FrREpnkpKmR8gP4QM71NPoIG/CDhFSLlfgV
lsl2COFZjuLOLfsGpxdbjk4Eku8/+37xlOkWZ5cOOV35l8RTgPCJ9WtYSjKOoc+UJMNFGukmXvnU
QuwCIgmB7aOw+w34jtEAXoWNY6TZq6XeSrYnr/9Az7QoB04r2tV05cr1q3NivyasotBVEDOh/Jwj
6KhMAuqD2L+V+iGo1IkAzV1F8FJeOwdymsaUbQ8TNcGw8mqSwmwl6RMF+EKDV6rJLwm5128wKsZM
PxXekJLaJQr3FqhEor22CeKxKWCg4zg3rYvRySUI9TukwdjxPodJ+8vwjas2k0GpvJe5VcNUIwab
vE0W83WecgUgYMmG6Qq4iqCJfLrLYvwbe/7SevgzGO4ovCtU4AXs2pVN5k0Scvj5XXGOFRzFuCI8
J3oyQhsVqn/wcQWzVKSp3FQQvENqiHg7b/NjeCuyl5IYSz6HPjUXSQtrBkMq62RP/eqQovzkhL8s
8WtC4B5eu/BZ0NokrmI7teFXgJ885viXz6q3UEKWXkbyPNiclSmG62zrVjEMXXRQRFIBPsrwPIoz
0Z4ryEbLoaW/iIjG7pGLEYYZXlKJzA6v4jO1mJXvYrVENEtoAZ2ct8xW2zo6ef4ylcvGWHLMKprT
HDuT3Xt32fl7gwMqSqCRQ57d7rsAFqOxS4Jpm7nDJxBfYz0BEqRaBMavia0GC77dlrhGYJFiy/FA
POpE79QFks3fA1fWwkeHKp9xg66Fx9v0N/D3pUGEHo4d3m6LsFhoO6BYSC9YOdEBE2SCWVnb459G
2gSAkq9nukPWKUHax4AxCGsd2nhsfcFILoCxjqLfM8vPYFiBOePXpP02uicxYvPcuiMa0YtE55SX
ny4LcINPJv6tkXcfEyATkI4CIgO9JxUqR9vhSKby3o9gRVz14KIScrMJR7W6F9W+aRyCGcYf9Sw/
Mgl8ScjWKcRyZk4XdHhUtSzq197RDxqY8cBCwh9/a/mtpxmT+eMhVTsJeI9GzIgnRkOPdpc66yf8
toABT/AxOtquljRR0acw/wFLN++P4MpYvlDB6mSVZNBkMMQpZ1rG04NGyjT55JZQ22sA41znjNHl
oMA8Thm0vHsD2WDql/MgMLq1HoOqT8JCFmHe0BFapEECuLrZaBB3EiokwpEXlsFmuwrDjd0/J+O1
5z7pvePgSLSXa9VyHuL0g+ySszuW/lzQoOc8n/SLPDcvSGuOBVFAVflSIgBbDI3OoZCuQEpV+ujB
8yepvE9IHQN7XNvwizQLnLN5r4gUKfVlQ5i6Xai1a6mVGRar2ENiV1sEN9aINU/gu5aDsQ0Fimqu
6qRlN24odExjTePQKp8kgFSzOgvjKw3OZt2sgc0tow71OkTrhdO15IbA4SqCr0pTf4Nb3pdTvtdI
CqI+Rno4vQ9k8co0PlptsWaqxMoNaRyEo0YHX9fbZTqAv0S4mzhY8gtKfaTzeD87/TPF4RI0l1bm
h65+U+LZN0dS/sI9jGqA69+k6zSyuXJc4yWO6wGkvpmGN1mCLXFqoO3hHLEHbmS+W4gO8DJ3DQ91
WNpSo5ILgBK2Bud/3ydiLY6cetN6ToIDwcTLZoKxAVvfuotcn8iDzGGThxDzSG4wA/uv1ufshePP
GRvceqF6zpzRfLcr5iLLBv8mjiGjC+6GRw5DEop62Qde/dELGmkaX9z03WdPcMlfOMynmSQ7WCwQ
dai/VIVGNPQ0AnGZmq7OWLAn7UOSEiuXfTrvS7zm4jqGcc/uPcTaeuRPzDHNTt83ZpQeYy8BKBYW
Wk0VVFtyEzRuSYdOmViKS9odDtKbhSuNrNw1saAT6cjkw/aT6eilrgu7VR9wUughGV+Gkz20eHDA
LUVWdcsHp7zSnS1LAlhi+dRgl9x1DJpfdORtYJygAyw6zzbXZd30Wy0ki6RuxfhqiRSAYi1MTO+t
uCOQbL/y3C2+Wz8w2hu8itxfBqExeoB4ivQvL4xBsRB888K0D9tUqMns0yhIAIJH3XKuqW3Zb3Sy
XBZGmRtIR/lcF2POaRUDemqszZpPEdqGx0Q582X97rhxs50a+o79yAy6KVXxy+k6/dLAsbuGBZa2
wPS8m5xxZ7FNq1XCq6EHIG2D9p4dgOE3bfVcYuJcFBpoIVa32HkH8FacZqcADoI4Ly6230ifjh+y
SX2M2LqYbjo9qs6kj+jAsjRhKe1WpmX1X4VECr/oWxNXf65gViw64FmvcWd15lofAYws/US2B/Lf
Yk5smfmcjXV9qcd8uOamKD+8AOjCiiQh1q/MN79z20S3Sh6I3567ZrKTTTX1CZc+GCowKYJtFDnP
0K5zDbv/QoQG2ehtUnSXsfRY2FyljBdw++a5NdwK3LdFJLcYKPkrOabPDmenQwt4fAEJhJwkLXW5
9UeUvmUPAKlrenIrXXbRSRPNR6gM/aaLvsbmGESnSCYuff6y9OkXZHr/2tST3EaAXTCxDJ6+nehh
0Wa1WJrBtbR3zJYznkTKD5dUoWWCMYGUSViHL1VT/GyCkYSVnlq/B5ssHL+sAXwXhT8LRkqLJbPd
JeawMOxyMRHmClQZSmo0grVftbKmkKjBEcY4bC0OjzWeJrHFOEyh3yrDUhudyKNir7IMWngQJ+QV
dXbYQe1KsekvOhm51b52hbEacxeSVjfJ+f90icI6cJjLq/fc6MrmZncaUQpp3qdUzhzYxU2mUW2y
XOfC3ZDQNVTnhp50+ndRJ119L6PRTkjgkk1zHjBQD7/QI/iEpbVwEdYOM0nv6PSZVd4NJzflzsEU
QFVRjknqgORQk7tpszEZ3mNTNP0eA11Wrd0yolRXSIowyFmWS4AzzsmTSwhUSle2YBfSY12oAzbX
iio7LCZnY1WZp3YJraHsYhDHXm9C/HBsw4ItYkXd4ZRbU0YOPRX8GVZ+nEYZe09+l0X9GlUq8XtY
dXSfXVrJhIwczbBcTkCWW0hSx51I0BJNY+gwdqT7mOesl6SfTzdWiD5kEZBQhpDb45wijrVmDXLX
kRRDdiZNj1+hTeL2wo9j18DJhupk1baDiRkWTYFkp4soA+PSyZ2LsNOsPkJwbZnvyQ7zRWO3dn0g
yWaij6WkibkW+Wh5zYnArVGtd1ZQfyZV4c4QQSSptPS6kdhHMSb2xQeKpO/HPLDlE7zJKtiDnnHK
JfcTzhu4qwM9r6HLFSgKvWe4IuwMX7bgHwfWgkVp4vw4xC19SI0Ub1J7B8pkyoBSkQ1HrUEj0zQ0
nP+LsnDgGkWq9CsSfWzTFXTf7RaXKz6MCioq+bamAXm38AZnb5RBBY12Moow+erTmD2tFGnfz1hj
SbrNNEX9I8P2cJ6wi+xHSPG4jTHeq6XRujixUJgO41HCm43AKHZ255Jsb47Hpg3FLSng5zLeSRtz
DbElw1/rYFB+4CjWspBesQtPQvOnX0TN5tSHISIYCQ9Ub0muFFU8fPVt7VRnYPlVsLJ73+XQxMaU
f7ZVP3H4FObA/M/3GgRnGnemmtDo82aifzUbp/vG9CXjXZnnFNpGOtju81QOWbEVdmfaBQ6aySXF
YfJa8pAHIjQ+iH/M02sL3KFYZjQo9GNY5kB/CTRp/eNARZz/ivzWgCmgpo6EVM3NKAuBWQzlQdVR
051JVa78Q137bfzljgMWj9x3OzFsXDLf60c5FI7cBjAh9RyjeuVBRiDigT5+HjlGRvCjl0SnxPfo
phG8IvUOz0Cu7K8AHoVkY2/T9t0YW666OWbFhzFaRhYq/4jFXHuDbT5QTIVStwl66sJk28P2Ng6m
Xlj5NtNIX7ggibbarVKOFuBiCbXuDdpmU21kbocFzKNgpEpkjBtVlI5F2bekPYbTIJyaAWIldPXu
lW1o51+KSX9EoKlgylYD3YHfsHZieNCs9Vmq5bYLPyAUiWZuBecHM9c3cFztP5LD/9/WgO13efnM
v5v/Of9gJqSsK2Gk/td/ftr8eR5+l6tP9fmfnqzpe6rxuf2eZfpNm/FP+UH/+pv/r9/8H98/P+W/
Ef0Dffm3yf38m/zr380v4D/+ceNX//x31f/P3/8j+7fEP00PMakuEA7o9HBQJPXfjfqPf5j2P5H2
+0zkkcAgqJ5lMLjXVcS33H+aFOkmehWkon+8Ag2z4Plb/DxDx0Vger6lWwjp//F/Xvf1j0qCt+zP
+/Cv5/+uxxfCnUUE/y6nmBm9Dr075DHojV3vvyg5coeEDj0PxLIZnqqphok7ecDDynQjMVUfseVH
56Jn4FZWzdmas7LMwn2WqXF2QtO5oUrBlTIppnidtbZnAmRiWCMh5GASS8PyXkfYk0u7ZeMJSP2E
F+G+itL66mjYXyKtd1/9NFnOJ817mhrBi0NcMmvSk4Zf5rkpCE3UYx+OoYjsV2uq2r2Ttsnq5ynj
tWhTNxz+47R9yvzGfK0MTL4NPY8Di7j5ymT2O7HL8fLzTU2R/6JBgbYhVhKqkDR3l/+7yi3jtYzj
7skeyl9eKI3XXLeq4+jGqI3nB6/WS1KRJn8rEiZMfSMmpkduuS6RuG3VkOivOpqpJXQ3TNMZKgpd
yHuRyt/25I+XIWhHcIIOE8TIftEEfNNQnUoXUKbnTp9xHGbPwiyhRSnmqq1ozrEdM1L/83RMD8Ah
p2XTRu5WOiJed/qktioo1brlc3gyg+jVmX+vCePj9ud105H0F0oU5hFmL71b1rZjL7xbbaTpVQ2j
eLX9TwOxNp6Lih3bJu6RJO3XzDCWAXknp8CVJIEITK7VWJeHOYePiGZep9RUgimyZUSeqv6pakjZ
w0WxyiJ6OGHija8cymZ+m2DoOr/u0RKvfWxPT/CAml0oDLEKXZ29sg9OZdp/oFmPHq1/q+ZQYeQ1
4YtXG7ufZ0RtJExCcGmmADthtReEuDTEb4JKppWoilenc82DHpmUAvNT1/Y+9FCbVuA/i9XQNdnr
kE/VNpNZw+wmz19LI/EpsFOxiXs7e2X45hN6QCOZJpI7g2frBHNtbG84crkbxqxzI8UbqdZ7kxGA
s82o0B8mgcYbBqDln78B/MbguOpcZyH+TOsZHsgaGPBLq1jnjt0/rNG0thAj8cPOT0kiUyhtyFNj
RpWvKttuH0kd0fNDO0zcUN49Kma+h0zOoQnzU8cvH5ZuapsOFi9T41w9msFyT2OrpcTHTeohrB58
R6ref54hdtvCTDVOeuWCklHNIzPJSsSJsolBQD1kY8+R3iLaSvvLm4MXm+rVhbV2yyso43013oqC
sCYgtKQ+RNP1z7Ok+UQkpM50diTw1kehNcYC8iHSvflpTuAixY7n7MbETR8VCUxMdiKLmSswc4YG
DxXMyaKFx2yJCv/hDKGx9wkxxQHPd0UuSPhxh5vLdB15fvQIqZeeXJVcJq3kMkmR//jm7z/f8gf1
LEkrhyRO/yFuXkwptHsi/YeZkrv386zqQ6b6YHwOeZLFz2Xkb1G81ivGgdrWtZPg7hTauInwVa/j
tg/ufsnHkFuaWgrVRs8hESCgwYOTaTERRIrt3YOprJ4r/l+tGrx7LVLvbhnvZc+dBWFgBlk7d+rU
W4U18BLNz8aEOyICWXT4+aYKWYcUIOC1ckh+im37XmXS2eZTm6NhJto19bI7VOzkEoruRl5Kdv/5
khqrNZyb+NmY6vQ+48WWZuCmezFHRsMYd9cxry/RUUCZU97dM35JaCfawWXt9CbHVJCnDhRB+i3I
ovbew3XnhO71J6eRt7zO6ktnFhTcrK5bKd0cdXBlk2yDqzIrumdZJHcMvb9kwbQrhp0gysR6jPpH
ZTMFpU05wEX2LZAAL6aHLEtLe+tRhEe3m7w7/o36efZIutF61GIuZ8TJD5CTgxx2HWCTdZ/U3qap
Eu0QRUN+VlmBH1nXD9FkmA+rggJR1X7+d/wChU69DJBRFn3J0c3JEhz8ekX4Hg9RpmPT7XtivWzw
31h6i8PPn1wvWtBSTQ/k7tTHMXXr48+fwKnIP39qq5BoRGLNfr7u1YTYiAkJk8jSU1ZAb9cyGqBw
eE9pGZ9bFyts0Vr+WUAnbKtYP/RtH50s611n7s34Pn8WRQILdHAfbW/0V3AiSTwWzzkUtSVED2tF
oJRx/HlAlINn2sMhqsOebtywfm6J99hDcE22te6ljyQYPyDcFvvczlCsqeYpGd3yLdVFsG5T3mZC
z4ZDR0dsEdUzmsJtNHW054e+FOoIN5kv/jyv55emdRO6t74iuNCLd3lXqreqHAgFKfvhUoZEKLdC
fdNh9JM+fQuQ/126DLhwZvTtW0wOEYu5ytdpHLRvbQXegEmvMdbdtouzbS+S5KkjSq2TsY4TlVBp
DXQiJtbBmhGfSLYCsN/niRzEs0zbihFyef/5UpKQnGoDjFiVQWcd/u+D10mdUCsjWlsQO3ZC1Nom
oVJ8GhwkWtHMD0LZ/hk71CZYJ2PYBWp8KcroO4F+/WmqZljkATG/4YAlhDqdaqGcO0BamyN+giSw
6isD/OXwhOA6PzMTj/G7nbTA8OMt+L5p7ZeOjaLMhT0DV31W/x/biskgp/O03Du1eJiUgyy4zTwQ
zUpqITeEGWkjkWDxn/qQRAXmCR4FwiegaH0V9WRMD6brnPw0OpJaRBmJgeKRti8pn+XC8Jz20U9k
X1jGsKSzGd6jIugXeKH7j0ZXrwmofpt28e9p4zmTualqZR2TqHnrZeCzktEDK0a9I1xZje9lOaJp
g+pxAgpXoahrwTQAnHoqe2vadURmxnQ8N+xHZGwCFlwpelX3QeH586Tdvxnq0EbTV91I7xN3Aa+j
Wes+8a8Q/kFc5vb4pETv7OPUrLfGGJe3YqTZqVex+cVNB0XxswtNYzlF+JOxkDM5LP7KAHKMfbrz
p2EdkyuC6qM9O2SXelN4lz7BRmBMqTNBv1p0ExlKN1BV9JkQ0VfxGtSOWonE2YY+qAgQT4LpEeIt
Y9FqNGEYTjBonMpj6MR/ZeZYbETPIMvpkBMZPqK/JrCBR6l8m0PWIWTPXWsZQh3CEqntOQ5loH6z
4SWzBDngDARc2lGqBWHu1PlmrLS/nRrRnd1lL5YwP7Im/DuMh8fodEfVOm+O1Ittk+X9wiKle5Sg
7PLsqaGhq8XtyXaei5QEKCGG2xgRTZXwFzX8JUsaMGeP3vHBm+3vbjHr/Sbvre9s/cnJln1tWBvd
7u2NW4ac1CYJBcqbim0SzRyCrILFkx5dl6RnSP86OrbUuwrsSNIeV3nAUaCLrWU0EFjg9digmMhW
+570N9GIz77nHMABRO7bnAjXCUb/ukUlPPOuf9h46UWfg5Gg5KWEM6Kic2irzMhp3h7g9sSVk5iE
RDclFh5Mv+6BD5oS2RxcYI5B2OiHxJKcRMbg6soR9nDQbjrYWpoWNlvXyWisGtqKZoW+qpPEeLb6
/o2dAF1yqyNXTbi7ItD50EQsAo1/HorqrUpJJ6VNXx6Aqv7r4edpWKQCkasLj8NOS6YzuM6QF3gF
sLvdaKBKMutE0pUheUKbpmSdjNHF8qZdPuH7d0Nd39AaXdE+8oBOfk0QfgE+Fr9QiOFbkMBtJTLA
QXbo8dp2HZMecKgw+rZ5v9Md+8TsUzvbdUTqYo6q0qIEX3sq71asFTmho0Z2ks4z3hS3tca5Xwjo
kebnLqxqfYH1NNp0rs7PndhygZpbxzSI7yYY3L2bK2QoaExVbCF3bXr0R2Z88EPQHEg8zyIC9RCw
RJaTOAWqUrt+NDNko2TIOfVZYLZmD0V36ag5CIXu3FCqgJ6H9RXlKNW0QcsJqrwkkf1ZISM/+Gl/
abygfnHT5kgQe2Ck4zqsSSIUc0o66B42G8VMNkFDGXSkpQ+kuaXs9fthhBKvcaEunJHSNew2o1lB
gYI0z1ZlGCfLY9u0rDEBteF0m0RS2OWzxryEi4fFK+cKtdi0IGvsrakHTuotOYDII3YAWLgNSb2k
GaDm9S3kzfXMflHBq61i0E9OegXbggq5Y/udChzpUXo2OvIhIhk1bP/sCJE+AlMMepqN6FC0yHU3
jVn2CzElEPNqcC6mYGTZTeXZ7YziCaRmtLHB9Cwzot7Dyc2B2wlUrl17Qqfw1Zodjtt8stcdEVYk
vQoKrVw+FD58ussKvkaB6ku2AYKhZgAPGgzkyHTGBpIMWMRsLNaFW5VrYz5M40nY2cY9jTK11afw
3bHTW6xJlGMxLdipJxFNp8V5rNDQEX03Zkcznu/+OTBIajX14gRDuRvsYwv/kcxxdRQJpAylBTlu
DdLdgEqsDEVIcEAOy5JhQ3Chj/3LILaKmBVCjKI4sBeho+dr2FJqRyrSBbYFu1Kh9+ukkit7iqwF
zKthGcNK3nPg0vOnNJ/8489DAMx84ZaoN38ijiKaJcxoeZWK8diKJgPaUy1CjpU55yD3iXMYq79I
2PwF3y/dayAEFxYKEuSmof2k+xGA8CDeK8BhFxGRwIxzCV162l1iX3S7tCmj08+DVvc7hjjBVpPW
anIUHfIS5Ult6MHS1yLjUFiIV62UWKEWmOuiMAN18OOda1H9pLgMmTpa3dIPvQ2aumgfFepCOVDs
Hd7/szUBg2SzL5ZpBQjNQO2tciDcuRbcczbmNQrZgeRMl2s7rC/22DjLAhTijmW+3vRiuGsRSG5y
Y90rm+vFrC1GAC1iJ9Mql7H0/upqOLZeQOlCCs6iV8Th1UP64mjDJiawjQw+98wRcbpWdXKsY608
EaKzbn0V0VIZQWs7zZl9Mdz0uputym4dmQwqp47Bt5+qy8QBZmvVNIm5SkmDiy6arl+Sukt39chk
vwe8bg+iWxk5XdiGe0YYPvIDbpxt63ZrT8xeWg5FTKhQp89rplc9p0bln0gcAU+D24Hje32O4onT
sAhvlFHJbUI+1ZtsS1GDLAB9cX0oqSjpY1RCPXAIi4VL5bZVUXYZ+nAF2XL+FZJ9TW2OWSVMNl2E
ClDv6EjEA9FH5ajk2uptZwMCNCaIhUnuTXjCOYJY/gAhny6NuOg2Iorq46SXZyNtnGtG5OiJyJE9
0Zb4FcdbqDQOgkN6AMV2qkZR7aJslvkWUNUYPGTdlO7LEuk+AavJ2rsFY+osnZSToUZmDDKkgtkX
RO4TBIYb4LJqrY2Uarz5yR5446pBX4BuYc5NRP6Gur26wiEIrwkH/nNOzxpxImqkyYuIWZX9haxj
FvEqWQ12hz4dnKqDYpJ0KjKqFBJEz0YCHPnkHjVDjyG2I5APuJkxuPVB6+fe9jTuVFpUu3AGCCpf
XkLdJIbV8tqNz297bPInH+fOgVESAYxW/iwhnF6bdjhnDmp33WBuFsDmVfQQzrXpvI+R+FQZfb3g
J1M97P/2SgOha1d9e9qwwk1uHWtGlsIecyh39kvF0IgCAIBYlm4aUpkP3di92cx8dri4vwy0MiZ5
wlu9iN8ZuVzJKrG5jRK1CMPSuLhFeM6TXl4YqZ8M4T5z5L+rUPuro8uO226Apd6XL7TDdvitq9VQ
5dp6sLRP5L4eAA7rVM8B1WUXMRtWZrVLmdig7NacI6lbpBcwd1jmwJ1WWhNfMC39hgXtXZgN/Ovh
xVFg6R2JNHz0cu/FCqtZXH0ddJYcOjH1OnWT/ILvnDukCZO96VlX+BXrSFkMu0IwX0QMPTRMQiJP
T4Yc9pBmvcb7ZNkxYBqQVpC4V8nI83OUq6BW2WttBj76laek8LcSwt6qap1HUQbfBtlYLPAbNIFk
prsNrg/w/K3Xexs1g5uY0Io0cA6krDJHJBZHrhMltF+qgC2GOMvzk3sTD5vcjPWb0cYImb0KVZje
/I0l9xWSU7avjB0dUcBP0g93dedRSbQM+QJ3G4c6vCbXCJa1SVyqjUVlLUkS4DrqNehisG4QJhSo
FUAnlP5A0kyL3oVeFp+Uw4mJZN5HJcY5/Sv88AMAWlqaLjRN35k2Kr3SER9TwOQvS1GnjQL2Gkwy
TSBDh1YO9w8FfoQfoqvbbN3kRGWDhk8WYV3S0FAGa6d5qszaYYBnb0I8MQoAApI3tiaNxXwdmymJ
YQzzWwZyetVlUB+zb9cpbk2AqDrpUCLxe+LkcAkV6yy4f/G28V0NZUL/noeNSygHCyqSMGE9O35/
1pLxSEu03ftoX0X8mAbU7egrRhDwRNz2Fj0oZ1a7Vq6Fm4lJcj1aM+6bbjExMeTLEsoJBHyOPPAZ
f5Fjkmsv9RS8mlPnbvVM/Qr90VxKy0nIz52Q1xvhdhA0VsdyFZg4saLka6L8WjZCf5pAaPapfaIF
nASBsdFy3cGWXIIJFu136BF4X3ZHW7Pxi7j6rfZqIrz9YeOZ1UdT2S8JcueDZvi3urC+EWajYVKQ
WKzEX4l20tYesDuiasQuNsR34tAZNyFLRC46n8yLN4YcD4707D0zqWNj1hNyAW3b60WLaEYOSwjx
v8AvE1DrCMQUGeYYk5x55tl0maHlhRzY8j5HURhnBCGHk5qTaD76sf7dKpt4FjlYCzIKFm6t3q0W
4EgoMmuFeGQPeSQkUZj1t04Z142yPo86aZRiECUbf0tiIFHdulM8R4ZRHVKDFlJjRUtSl6TROStZ
kO/nGuVbQToVKrUJvdRw0Vua32lNmnfUtxskPMXOSexkSdeSQiGevT3U8RHcpDxjeglmDAH3oSmE
v2cx0qmmvYr7CJinI9llfG0pGWPg/J/2jrXzswEaEUbaaSQXSaTT2kU7YZBTdmp0Ql1Mmb8h8p1j
wFPG66CuNbcwz7KL9npce4uG5OGN9MGTc2W+DRYtJM514Zb25U3PRbd3ZOlc6CJ0jGdh5jlan62Q
4zyn0Y7wqTNXOUj5ZrY45QXyDwOjBOBquKhmsq47+wX5klykBqJZj6PmItHSXYRb5ebEvVgZ8FKW
RmmeEPwaKEa6cB2I7KkK5Wef+CYZ8BH5M8UxzqrkudW8b1XbLgEs7peMVbdUWTAQ0VATozJuBlsg
47RH9J12hX/RmzGpXYTxLCa/uuFvQo0qwVkXYM+AHRdOhHg65bauCOQQU7YpQlVtBC3Khd6028pL
2btE5S6F33xarnwdBN9X5KLC9IwE5reO1EsbSf04Nmvuxmjr59bOs93PIkDC1/mVfexN+RYFzkOV
TA5cmudLK+2epwwvQ9eU+84JgdvbM8DyqSk8xKPTEOGucEmo53MkdXvLkPy3lyqfkxQkT8yBfIIu
QEm/6bZuCiUkRc3rTLCMQacTtcWHth5yZWx45zEbxiWdKJFdI+0l8v1vCH6sEaJkIRzHk1Y3zWv8
O4Ebt+0LbbaXtoAtPVC61oTwUkxwnC0Sl2/AyXeI5GeyYvmOMM2Eqa/ss8feOOEy2tW0q+ge2PWR
fgxtZh36fN3mW8DY1rafsBblZT6roX2amPO9RqYR/trw6O3IdxkOYYZxcdDJ0UvzO8U7yWJY1Xp/
kwRmtQ2bzMdMyZ6gRlQifTEtWhkgiEGLdspA5BLJhtWqdwBs36pe3ug3IwInje8Ay2LfoMhY54F+
blMaDUk/XD1xJZFnXNVh7WO1gmurQKhukNnNFN823zkDTZyxqJ0dnYXvMCIvlk1nM0zldHGcZjOW
PbpRgpy2gCRoulgFVE97N+piDfIJfXEYyu0U6ZxmFAWWSofy6EzplxVjy/JoDBFWUGyasCNSNGtf
OC/KfWw1iPz0q4u07JFpjbhg5nqvgaZw27jkcViIEmuIY5re3xjkO9tRCxHnt2hZNc+8ZZk1PNPP
Xk7F+DZCVVlOmpmvaql/I82aTzXgELlEgM4QRo6GY6RnjKiwu/hxuSbNpKZtz6C1rKxF4vUY9DgV
NuAZF5ZCyNMk3LWF9xZ/JowlFza62B0tXLqXlvxVtgkZCY1/Kk0VHcMqZyiG/Navg4qBmYuwkcgz
QIgdrHi5VXpk7QLGPWTHEnmQvf9v9s5jSY4k686vMi8QbSE8hC+ZGamzdJbchKFQqNBax9P/nyd6
JMkhx4wL0owLoNFAVVZI93vPPSJU87I6Dh7cup9vCh0GcdBq5BZ7yw+NkOQkHq2NBjBEazjsXSLV
ty4paRhebEWsRE+D+QgmMPtWgEApQs2HwulInTltsJdS4Yzz15DlgBzReO4o6jxrvEFN6fomITSb
oI0fQ5yMseiuH+0W0o+VIpysMLaNSuNUE7tM7Y88KyoZVUc159O61bkj7hnbdhqhZK54EbudPZjd
TZoiuUuDrOUxZpBsgpmaGp6TY7Weta+iEu84gp2Z3YNPOMWpYm1aUYNC33dLlACN/WFgSl1IRMtR
aT7OqOa3aF/ONj+KPK2lfizcoN2PCtpTxkQ0tO9pElO8DgRfGIg6Y+yPTQv/IrcdAZyGZ/gbsKVj
D/IRSRNJSgSLR/NQhHs9tju29xbb1Y43StGt1Hu0L9CQFwMGqV7sHIco3jfdoIrTMjzoFcopAf3O
r2cLoSVhIr5dGc/wW5JTPID7lMs5i2EQxVKDklIUfsGWtwn6mEiUedkNtsZqFaHMAID1qDsy572x
ALZDZFRVG8pzMnNArGnUtpNjrDBCr0LpnOAPu3jcRxjzQ6K0oN9RI3VEKTkpAVO9/p1plLJBSpCA
FeoskpDaRXzQPKRtNnd+aVq0OxVely7vKLNjBhALZwVdwpcm0eGx3fRrzF7h/SpFjzU0fjQQokT6
FqEVxX3KqqTZDBlJ7mtDcZN6Vn6UiHe7pl7WbE7uvjbr20UCofbw2L2wDI5ImdyOjQeFRN/ojwzr
xr2VJURspkgiCkoNuogI+APGsFUHA69tSzIj0/Z1LwQNC7phMbifk17vxVgyD10ixAwTpLsoldj2
pmy4+RRcUuNE6KnzkA3xLcTRx7EW486Bhi48lR/NGkstFtxn8BvTMltYSMoHnSHhbd0SD17J/uCl
koIYjptvhrcROfR+VqH9I5hyOGcqlj6bs0tTmeaFJKadMEqfmKTqAzL6KIvUl/SE4OYokyXA00A4
aMqM9s70CBkyaalXtouGsbTkPu15MlKeht1koUnoQ3fv1pquxH6XvCWHBzwb7wgHEwQOzSXGzW+y
8LlfzHhdulW+blzoscF4KLskPMeErSK8t9GmLdVN1RE7ptSC6CrWRZwC5Ys2X5dmL9ZTuDzneZ1s
ybJ+NsK8JGDQ/gGBylkHnbzYmO+e6qU7DXrhbGcShMZF3BWZi+gbXWRhRFjyg/iHJAysrIEKppP1
WWrTXQg+2Ebu8oh8ej3OYXoHcIEOfECiRRUIinVRqdltMGav80xdZ8D0PjAxuqk7zsmZ7R0eFDN7
CtazsQb1qrKaraybD3IU1FsiUa6N7U1CSvYmNPMXPRjwkUXdYzcLYcULzW6tu5Ay6+SS6ggFwaY6
4hF4SandPa26qZf8vn+FHXsT47exn/rqI8oIrojC6RHRU3skDX4TJk67auxoeoxmiHehmztHwdja
MY9T1uOHNIf0BM6r1aHw0SBFrm0rhvLLayRyc0tkWrjJ7dLx7YS46NqNgZIi7xBBLQNYBqrRag05
5LSdehBS2HFvibAukHsNmp9pIppkxhW7kmJV2NG9qVXBfc9+C5pklUvwadhwBCwSXnYOIByLCN0q
RurMVSuY7sLQt1pWnTzI6p5ezh+JBmIVfubp7NyMtX7nwsDeFo4HvzJ3xjP5HpQJSrdXT8iwpWkZ
+47h3Qbjn3fCh7BEZ4HTF6yrTccqVz3gG3np9pmZPtYYIzpXKjlFekZWSnL5HCMo6TD9W/VS/+l6
7Uto09JrUQlzvPB2cYGhp8Gsl5JoeWfgEB4nI/tOk94Cc66eJhc/jUCH9zFX7Wtf4zUAMEewThMC
5bVvYZ8+VW54dOcRkw9ATXfGwnvBnsL0iKFuHPsXpLBvi0ZyDMwjARw3BsD2GcHN86In5T6cug2J
4dbZbXrr3DREpDoQCUOEKJIY1mdyNgGS8qfMCC+LKPpNRxyJ7tTpky7H10jojH9EsRyaITF2M5KG
mCntLlGDooFIQTVIYwXHWPxNoxugpNwDT+vfPYrGZal7n8ytDeT92gfHfClbOMAN5guG9ZhLYgXN
TZEjkJJWIVapyYWzcVZmoTiNwQJ1c5kZCsp8W9fpEWX2jwDvbh9OKH5ti1J9yh+uDZQCGP8gPfwq
8WW15IcmSbj0+GjHpSa3rH0deN9t0TH7Sucfnls85Wl3A6y6LfP6U0wOA0djFLvpmSSHraWi+cyI
bMOqqQkW0Scy8Wg+W+97YpvbLl54SxKFXy3NAaG5olRizIIX7spLUnmKlYH7sK6qRxG0hwAy8nso
xy2bFkX+4OwGNqMdCTbvlUt2pTbAgw818yM3F2/XI1soqKZXpdQf0ALhL2/Eua8REApfH+P/2kG+
pgzYLTNGFLMsF2jGp6DjJStDZ9mmWnRPFDkkYsWRq6MU7UaZHTrCOS9JJd9i3bkDeB4eVbLqdiGJ
zfdaFFfMYpgN80i5/S3LCmbvXUBGWBJ697ZHhJpTpLiPdPqxL0b7HIkngdW87+IWDtAanoa5Dk5j
XpqsQCMldqRDRU6IRejFEeXxNuoR4miLZu8wbtwUAvhXB7E5XX8jo8/5/aduQnUchKUyLSAQqm92
JU8ZlgzW0dbMg90U4olSbesqMkJUdzfyCRJVfmfYibihpQBUH59aGeb00ktze2Vo/p8mqd7EPwFG
yu/un2mpV4rl3zmr/w9RWXFudKx/R2Y99RjhR3Hzl0Ob/Si+/pHW+uf3/ia2GsL5w8b7Do6/7gj8
JzHD+k1sNYT9h4UpJUZZ0sQdTPyd2CrEH7aBg6Pr8u9oMRys4f4ktgrrD4cPwUIPMz0hJJTbfyGy
/jtiK6bE/8xrpdizFKnWEpisIuDQ/8Wrqy6hX2lG0jzbQwIz7KBL+w1GpAcND7UBcMZP8o8+NYn0
Bs+9VQTl3YcURMulo2yoRuzp9egh80y8UxL51IIBrIQ272Krx+CJAZExD+XetKkVGBVvsgLWyjLO
T7ycC7Dj8MPO5Ac/RqfuBMw3iPOGlL9KF6LT5cBiGNVn5q/IemnonHp5EYDrm4B08bVm1Ae2H2rN
ricHDZu/0ZhRWoUzkGr3bDTp4MNcYNbUuduMOBc23ialDVtZ4RyeC6d/0EinXjQnh7eVSo75Iw2a
zA9b8TB7CSYPRvpD/aroXsaC0DTo+Vga1cYqb+NlnTtSFRW3OSN9/qeiKutxOEv0iMgCKO1Wu8vJ
ft3qbX4eAtxMyNxG4rtQJCYWBJmkfoyT8lLIr8gg32Mpo9NCtIOvV6+GRIKbyh/FQhpK8VG3qDZ7
rzlpkUPwDJ9SuUu2x3bj05itB295D1uU3kO0lRFp40v8GbsNQoMiP4O6vYgI0ZTW5luvXN5ZPz/j
OV63oB29zM6a7rXUVrFO/QIwoqrtQSs/mNGSQ9lkNzCeOOhAfKERwxSkB6VzKjRGDPserByqR1sL
oplyBqJe+o1967FnNr/Wu8bPETiBvJVf+ECQN2Onn8IS7HYBA/qoJPl4uJkqRS2KO0hdZnyXC+1U
sNKs+zb5DHJqeWKw+GGfMblDqx60nTJ97zbuozs4KAxSMiTbB6NMrY0pKsHIM1s3ow0i547B2hjj
4dAwJBKUclE8GIqpwMjWpm5ws+Q7i+DtJuAYzb0zM6XRRXmPHO2lXMrP0EyE3y/zq2kUaBykQpyG
EiDWwTYCIGg3SHJJ0ppnjVTTqv7QO/6izYqPyfQ+UhPEkCQ2W89/ak2+Npq3BCP967+3g73xWiyd
5gbaT3gKAKA2ZsF3R535FQ6P80uvsDdr0H4axML4tkouzgweqO5G7+idZOvtGX1/9YZ2SsF57PEl
xycbvbJz6XHW0BwU/m2TfWgmITkFjg7Iu3Gyms32dmSAsGn10Mc7CWC2G79sJ1u2hSZeYsF4GQDd
QbwIKk0FNTTIgkOGO25r7dMs6FdQtsg1a9IvncdOwNNY5bAekSot67C6B/YmFSssz442v5ho15qB
gLY0+Q6EdkxnnkjgdHavOwmLCwyO1reZ33K9vE8lrIfcfM9M8G8ni7B+yqL9aIrPCT8Q3yG9b0/e
N/nan6FxrMnEAUo1k331YkwDoLVtUc1M7t2omQ9xDw9istobKW00Qm7Y+nU1MPKuQHMaNbkOlfe2
FLBo7JaDgADubtxZP2g2SVj0ql3ITLCx3enUjtUHVOcEMu5IWHBNXBf+VBtB+OAKkrUfL/1bNdo7
MyZfYgHJRat1KNN5WxkOBMNQbksXMSIZ7ngA44WGGvWjDbjxZYUtgP5sJcxTuEBJ3b4Ven4fi5k4
0XBTFAyMMeT3gyA792WknFPzT+iqjymaqSoPXpndfwmRRT4ufhqDJvOQtR54nDmBcHBwRU1hRHWj
Rx4LJyGYDAdPeQRrtEHb6ozvWmT5kpoSksJzGA8PzAO+zNK+GK7xEJTh10J8C/yTtZ0jckhVQAcA
EtN3end4QjPaVsb844FmCAeHnMEc4q91b/X7lrxAXysg+dJ693FSnAvcBlduExAm0jDfScy4POrb
IEVGnyIR04gvMaFodJMGShYWT83MggpW7CXmwW3jrT0bD7NI30MLb6+hvzMGPk+gfvfi4pvJGneZ
LYmzHHbChIqFa9+wtrXkk8ndWVjFwaIEhsIL6NkmE+17zjRqyu88DDXwatF9DU3s3nW6u3oZHuM6
U6FJ2LhNkLlkH7z1SEjXQQl/X1uI+qkSFkQslaAQrGU3lj6joWTtNugvyDN7cha72zoymzepk99P
dXJeJIvqZKvn32u8laY4lWGOYjuLIJsIpnHE4vRugdl51rD8cCHrYcx376wIJdy/4kECs+HS1NJz
uiy55LufGwZnZTrgQIvfKtpxp/PzsxGmn20QfjHagOOklOnKwUfjpSqi+i2YQHZY9MZwfFls52CJ
h5D1uNKDdhe0ycck0ZbWmXeoO9fmhCrQJL287S0CxX/NGA+pWNJ5HWjxd+AJamMbmnJ1Ntwewuny
ak3JgW4+TO4WDQYLdYOVNsMhDFZCAOdiIPOYsRjtUpOtJXrsMcABfuHg1Q5k6gtpStrykkWMnOn3
fCH1Gz0PE+ZSLqOdFNaixy0ooP+IJt5FtgmroY2+hni8QSdxHzGcZRbKjMthgxy4A+tMce1EOAN8
svoKOiLgDXhgVgMRdtPKKF+PCZ7cRmbbflC9F073ws4QMQJs3nCg+dTT8iMlFWnIfDfQH7hSIUhq
l2zQ0u+bigueOo4yUPYNZQQkUuqDVNAS5A4i6QxnoyZ330tMWlG90CMFqURD4wF0e9hzVjPaTFEF
r50GrD7AuNt5eoPxlOigJXU2evJn+E018LDMfLvg8IHxVo5ptH5qlZNPfCwn2Qy5n2ENaqBUZtp1
qUrmskOMFRWZrbVL2BRz89kkApy1GDYv/tyMh7cYtCZ4rMH6PNrERvrh7P5kTo8o1LaLDT0N4XYM
eR2iddhKnW9b9Df/eXfxv9c6/E+/6p9Ucf93yOCUF/TfQjz+OxWcSibs23/sF9TX/xl+Q8QNlABd
6g7FNIo2/uVPFZz5BybyhiFNh//SAKBP+6sKDoEcVbnU+WfPYfhHH/FXFRx9hGOhntMNxzCs/zD8
xjBoLv5ZBWcjqaMhwJ2EOB0slf/FBHeII31AcgsCvImc5qJ3OAAt0GDXyAwuKalzhLk8F0FyFy/J
OqoaxPIxpAMZ5Mwoo+Rtas03bHKStS0xGtB77dYs089gTD6Fi2IUuO6s8cr6uJ0VFZrM+dZbkm1T
SMCi+slMQvw9zT0GUvejxmq6CJ5WtwIa06r2Di6LBzLIds5RuWYD6cNqV5SWxjpqeyIVS/2E6xw0
ofvRcTXwmZxZfEUjMendprBBMEXEt+pqaAljjzWp4Ic4eXqEGobZCgAHBvpMsnQTcVEjLzmLO2+j
o23qBpjX2yTNyIcE/NgoLXZ2PbwnGGM4tX2MAWw8ztNEg83JAGcZDD82MA92IuKvuIvtqgqHh9hr
ZhyFkNPZmLxyoZbH66HNo+CKBbBA477eq4+C49r6iRHhcsAo3xu4gAbS/nXNkHi2aMGK8TtxG3wn
saJVJ5YgCaY8017R9UqIHU23ke54ItqRxDNXPOkt2Od1lY96P9CbCiYzV7HVcBkUMA1CXeLMmXXr
2uQn20b4y56gZFyP32vGM7U8GQ5a/Hm9LjqLEOVCjgEMR54P3cNoxvuJfQYQcuhQzVfHiaCxlfFm
j3G41aN23Pfum8OV1BKxISWVk2IRS/R02kL4XFeMeouDkWFZVA1ccy/I2FWLTbWYhz7jI6eq8nwn
FDsCSDM/jXBQ4orAwTOgIvUh9Wy1bBqbeneab93aNLbXO6HXHKBL1oifOs2bHnU4YUAogG4+bgk5
YfDkWZdZENw9De6pbcxiN2TNoYH2u2uFROc/l48ZXsewCWCpT8Xjkls7LeHYobJoG4KuPkINSodn
IzerkT7XI4FvnsFOhwZ6f32Wdene6vmyTkWkjCTV04s8hacPh55hbn6BY/qeBkVBP2RCLKChGgar
yqPLyBjzqJegC+iXp2yfCCgBk8kE3cXtZGU1hk1PfmoMjiWV9oMrlgdacxxxqxZkdym2OqQ6img2
eCfDuqO2P5iBbKUwVo1uvIyl3OU16gHe1bq2b3PHukfVha4ppc9kQuQMy9noCS+cecCWhJtArXUh
EfUzjRk4deMJI5xDgYyszZ1LmC5YyonjNLqHpeUAddhvmWJkRIbFM+xgMhYb5LDq2PGSUTutCEVm
L4tYRIIDBKEfYcqlzbT0E8T6Usx8J0UvUWXlpslwCOy7hlTkefThza2uz0Sok923XFrXg8SRSkxo
1JvbqdxDLA8y9a6jvBMWwGkm2e6levcfJ+4Aq4Hj1xN/ERa81iXqWVg1063TZuMa/zGLmTHWyTL5
bmyM6eo6+9bNgtcln+4Mhuv+dTVqLaiaQ3/B+5QAklL/lXfRo2HZyv+IlRLvndZvBc8s7kWj+d6F
vMbYM3waEZWRazHec8f6FPUESsJSiR3WVD3Uf2m2+5ar068METObTfZ13/+iiJF09/gwh8XN9cHo
U95X9fCAODHPa3hV1L0jhxXcglCdLC1x/Ijl4xDTVWPO8joa9pttwaHGgNU6zk251jyWtsJefOAv
Y+12mthpRv6CaRisr87cyRjenBG2r1ZvRb5G+uJK2vCvQ2TIIxsaNiw0+vYyYTCGThCz5poZmkf0
7sGy5bGZbOtk/37cvc6RqsnEpUDi75RX97/hGW3GNdhxjvhLbOeFBe26qvFWDWs855g5wIuxLozf
zJUTAhBFen1q3Ahv2YGNiOBXElgu0+C8Zvk2mjid1rF0htG7PjMH7K7DZ5r+HfcIJMrknyHH3s59
8lUBqPeuuLf6fn+9nRWhtzuFYWPSLI4talG98U5mtFR7tS0sBXetRvbIK57NBCmS0Jsln78XdfVS
M+3QqT+v2yesCo5LrYqsKbdm+zIJcasWA2/iqGsIxevroUPosBLUQ1YOzcJAmLlqEJxQMRtPozb8
hBbFYudRsQv8zdN8PakxTmQhxbDhqnsifcIuBNZZAL2Ax133OA7cey7QDCXTjVVruj+sHtV2wqN0
rfUnqKVsBxhsyYtVeBeLDmilTEnHhs27N6JPowRHIrOefYJany8Zh+jz+mqJYHx1IsrMOLrT9Xv1
xUnLjxVqm2PcfmhD+2KNDrSwGEacxdNoZRgI2TV/5ajFbEGdiqPoLys0eZIG93L93L4vuXx59qTD
by/1R0Mt3QZWenBDOaiMznRIAbtg1R4q3SYSzXZundH4ibsF+Rl8sTpMFzKHsyT3KTe4mPJTbjnY
5NPDwm29gNjekjF5menu1Ber018q71Ya7sVI3YOD9q2NGn9Q29r1oIqQM6vZkSjq1sriSZ3u1NF6
IJPiAmkbTCxp+2C3tkn8jBqbI/XY0K4H1Hj9xm64pSg3TZeDuJ7jWHKiHkBZgPuqJ5vCpzX0/Ajl
hKHNr0aqTkX91qWjypx9cjIrxqd2/lliRZYDDDCT/REFtFt1yCi9I4hVnW7O8rdj5zvnNLA99OSp
ImnUxS2zN/QLHol4u6pHwxjM59GNfmRoflZuygW2EvNoQcO0pnxzvU3qgmgeDEMzGm71mSdY13Qq
H/W2pR0iEoVC8fpRhwygcvAGy+BrKbgssWxAe5yUZ9V6YFbzJhSOWKmNzEqym8gZ7683ryc1ZpXR
cjGTwkNfrdmZPQDuwIdQt2bGJ2Kj682GOBGwhYGtqPaoSGKnO12PZVlUaaWLT4l5pbpD6KyGtdrD
rsdRxXmHnsVmDMoJXl+JQa+OC6HnQ2Ps7UKEG2jQXKCqQD5p/f66KeNvNGfEjT/mJuVeeUa37lFp
8tkgdy96Wd94cXDqQ5gwjZB4s5qrsuLoUCNSxqjn8nrG+cy+ttjDMS50rJDVrRBx+OUuw8315SYl
EnANwlg5jV8VUW7rFqBynXw76v5OtlHsXPXC/P7T3EiMJ3VC6kEc7alr4ZLcsPLeXT8rVT+r1Qqc
0NUtVYQ4Ecn99Ty8KLkw6Lq7buaxi5Vb02OzTnmCCjO/vgWtNsL/riYfBU25HmzuYqPWpooiaJMa
ASrm8olhxjnote/rDxSQpOAI3i/XV/RqiD5CJqzLT6guUARDTPnbOzyTfkFCxYqbLgIBXLg20mWL
rQsXNgVTs5ufg40DwHV1uD71oWnuB3K7yRzHfjRfAL8gJ6lvoGDmAib9QcMu2RIAmNcDuX7h9aK7
6hJVEZZtWX9bClwB1c7P80nlNldvoWnv+rRatl1UY7BGaQ7jeue4AI+OKqQka4mIKJLaLv9hha/0
6qDfrKFq2asq7aSL+DGpC3bfOftMenZpERU+BCgUXSUlfz13N6aHLSgRgIG0gmOqG9kqlTxFUtKZ
O3HHIDnL4O/U9ikmg6HDdYMR4MKE2CIycCDIt82X5hiJeY/HwULkbbW7vrWIu2g94gZ37WmToiNZ
xTPAfWDC2zfn285DkwUnnCdUPbnXtgwyZelP+e8XK5E8FeE4UlCWCEQzAuKNTMf3Ut0Foxqwys23
6nWGbjtgCYliLtHxsoCjG9u155voSwC1Hq//fH1fl4CRs1fc687cHKoSpLDKadTcC15Vt2qJjDTv
aDQn9cdF7QJlzk0snfukHT6DmtVuVv1dPtgHtXIxJHqV5LoziN+UMwwT9Sx7KaQqiJhaXePqH3yh
auCiTyGFJ9/ReRdV+andZVY77FTyUySHzfPi5/dewOW4vsPX1aDzGFs0ZfgslIx2MYkWQA28SSfA
vcyGtRXhiOFDDLvJGolFS87mqltgzWMy3gUlzUJdI3cpRYKJmtV4+wqudGyaYLJ5iEqXVX8Kgx+Q
7ViTRuKPMsMk8aUEy9Ht70V6R3JjlNjY47v4renvY9ju/l8LXXVKbkPoB8PyFfAPBUqgloQeHxDE
E7r2uy6OZp7p691sQKPW/VycMiyG7YgOvZe3WA9s0Ed9Nhn3Wy3hLnWhje/WWv0hsQGK+W/oUomP
IMm1t+DZy5MczO7BNhgwGB5ZK87h+nhHETWxZq+nRhpUUzeuCJ6vr0rQ82oMXvqiyfAwJ9FnoIoO
9cmSzlXdGKEKoUgV9ojyt+rVorRu8ZozTlD/91rSV8QEiPu/vWQZRIqJoayX7oClb1RJkMhJKknR
yeJQtQjWTj/QfIwma4kJoSD2wLc7HJ+Dipr/2pWimTyoGo2WBTP0KN+o97cyja8RiRxvrX7yTIiC
sek+jul8f93A1ZdoIQdnjPgiJFhVFArVQPzEb/IBA4FLtsSfGGxcV4K6one3kBuT6M2wc3qNo/b6
M68n+PtbgUs6cGZeT2vFfL/AA0Mdlaki2/NIbA3Q+nWkeqvK472SQWav7OR2GB+kaonV17InL9vB
cw+aRQXXjHxZUQpcazmqKKlo0FWdoQrP6d1e+o/r5wcsgLO7kBCBOqPGurjmUv3uJyJzD4McL+pg
HrdaNN0JsfMaTLbU84pVID8Dk00T1xmojc3BHON0ZQlowLzNTsZxgxidy0g7l1iKDbSauLKMZKMI
sb522a6jP9v1naEKBXWll9SKkYqOj4uqN67dCY7JJhVsi304dkigkqpGtUh0kyVMF+pkp2VRz2CV
bBwqzlizfg7xuUJkvCskt1H9MvzEBWRqeDKu3W89z3sNL2gyQ0miUDHgluZUUPkLmnwEhRhBUDym
MwgQ+hS7mO5smOg+opsaljOXMhLKWYjKiaa7qB7rjmo64cp6Xn3rThG+MtyDxmoevanbqdNQjRv+
NdSeFZDMtblXoEgtYbeZ1dcC8W17ffCvwMm1dfsHQPF/YFf1LzN904YhYGLuYkhdeECGAIL/GD45
wkgVUySxRS6Nm0EIhrLrGlwiFz8J/sMb+M8wvP/PEvlfGJ6pCPJ/g/Rimtb8yP7y376b+OeP4i+P
v6r+M4sJr/vtpqYixdUn/MZ+TfcPKCeCUDxHt13D9P6G/RriD2HqOmnotidM07P/jv0axh+67tqg
sWTLkbVm/J0oAmBs6rah6zqRfrpimPwnRBEXSOufsV84J6bJIej4XUETca4BaT9/PP41lHyEMOZY
2ImzVu2TBTVyOcTMbZcOCps7bswUynGKpjSPxxcyoZYH6ASnPDGGF9NIvRvXRUQfxAOO2IG17FrN
fHHRFJH6FxwgvdNrhviLT+FXk6aeMlamMJ7fnFkbod4y5aqtLHzRws5CTixwfxqXT9xVIZxOqF7K
xdgIa/lq8UdceVZVvkS9mW96U0676/8ii6LyM2KYv+pfwfhcmsVxWpcwqn08IR9qiMJ3uHo+mwhg
xtG+pXhPXz8mHfyws9O7Ts/nwzCD0NV68sX5gUkTEEbNntFHcmhNM69bSRpph7+5l+J0nMopeO4c
5k1LyzuXVQMD1JROIRcV4+CEdopQvHbII79v8XPTSgyXwNI73d25Rjf7RrC1We2O1mzHp+tvGjXb
tvUqY1WlxLBM1XiX0/wcK93Vd7KrSZsp8KIZjKA8BFl+ZxomZGQnf8yTaXkp3COGmpsUa8tHq9mF
xtBsQSFhkhsLAVpRgiu6EAz7lhm5BkkxTWKVEALdHiE+Q+DRa46NydyxweFzFSpv0HggHiwZ6HI9
DaQDMZQwSVi3RIKyMJ4sEkIkEMgEjwEeebgqw9RT82sTUdM4+Mu8HGzpGni3NuihEdxsOi8jY4TN
BFU85sdZXkJ+tDJxCgZAJJz1DkMpProBE15BAsRB77p3JJY/7JrzwK7js3SZ5seAKXpKdUgnM617
0DmXlt1MnxqmmhiMsk8QGNduF+ISYA50jzl9+Km0+41WQtHkYcUbX7NhIbIZpJ6TbXrk3qsK+e06
x9t2nZsz8uZgvEEtiGJOq4jWg9WfRrbmx/BZ2wGyeOzq0cpQN6PXyCyLMIDARdbawP2/DRLItDp2
eEEr726AwtRcBReL0XeNJzJB803RJzY29yQHyGJgBofjNVB2UK7HSKxH96Fpm1PKK8Dwpb7vTPnL
G3lMSBQrA/OlCIkpxDrkJ8zst6CeeJXwBagQVMZTSJsy5jxbzOKl/TLX0ePSvWXxlJyHuTvMfYGA
LXUVA2vJds4IwTuRQjtU5kuEs36CosuPXBLtnc8kpmcKE20/eSgIYUnEoMqA+vg+3y1Zel/O47HM
PWfT6OGdUFljrgD+cRztxcnlTKqJPJSyDDYelmKop61Lg+tIUNv3Scbu7yTiC+eUteAJA+DDsQGd
yUostbl1bJxSZku5ZRiiR8MQYLizxETR12RiDKNvIUB46PNSblst/zAH+y43q0tb5h9uMFanFuvy
PSwG2w8lnKZxqctNXRqGXyKJ50Pr3j1PuhcdhUHtj7/N95JHpzx3kW7ZXg2OjOCABBUEwsgtK+7y
2XOjS58fXCPtT4P3IopcW1eSmN1GNtnWisodfIqCS3gT7abESzYdHsD4+RPYo1XOs7dEO6uGrpEO
MoPVGicnOksb6GCZwLJ7JDSCiINkWiWCxzNl5NJqTOxJnix2ziI/U95Zmkgire3xDYPvrxF+b0Ho
kkYDtzZb98PI8wwjdGjEmeyf5Lz0sPEMbHRGWh8D9GyEfzrq+NAVZDUOdXqfsN6fY45bE2GxdRK8
8sruNPOrgI6yxQDxncVxItdB8zBCMhCXDPHwZobu7VBOFDoAwRxzSY1ORa7BPcaK23b8RKIiJAAq
ykomGk5BUkhQETrUbrtustb4/NEuoX9zNPObNcOGg8VEPSRdymzgK82j9B1Ru0ddIA1r692C1wN/
nUGdvW+X9Blj9JcQ5dVe6OiDsjh+1cNmP5YhzISRWIdi6H0rkjWzliLcaGNxWACAEEcs5sbqzHMJ
mLqDtdaMfXvyZpQBLQbHhglGS+rextQG3uUq+BhKePweBe220wWe3e3wKMHlty7+AUvfITVFn9Ng
oglsCagCVHg/OY1xxmKus/rRd1KvIKfLfYkG8VjmkmyqbHzCdOBXNvKomyOxFXjy3QMWZ35tYIpl
wI7yxhDSzmKg3oy/O6f8WMoeLDCD+dMJ+VF0Vb8NpEPW8vIml+zLzeJgh2WcXgTSJyZQ8MZEPZT0
Ga1jbqJHB38AUI8ZkNayureKDhzuJsQpf90R/CEGaEcBnhdxkN/VZX3RGYuldoIPJwupR/hNGpEc
j0AxQEVezEQHUMkoOlL/UsfmviGCBXEqJUAmrBP+drHq9JjDKWOMxTmkGDOxLcG7GWqs7IoSSej8
EonuKZ3EvSaCiw4VA1+Jrl3H7C9su+3dGBMFOcFSj7x6OcgG5ytaLHMdLto5TkTmB1kNF900dt6w
PBeMyTchZf3W63lDJvemCAivcVsxHKyx6E/SiM8QzPysJ+9sGUW0gS3Byxg5D0kVRKt4QcmW2Wvy
76CXYLzWZ6eCJLZhID+lqDp9HwRItsizVC5Wen1YCszhZHohvTClGzP/i6PzWm7c2KLoF6EKObwS
zEGkqDCUXlCjkYQcG+gG8PVe8Mv1LZftkUig+4S9175FDe/wbAQsjcs53wIik2ci6zD8L3hvhIWF
YXPoTmQ7iYEBC/qRCLf89xiQxhdI0s5ddrQ7Nre08yulH0c34mAlKo4rmmUpfJ8iIpnCare20KBZ
m67gcYUeONhOmKSc0CLS2B632TURGvvMibzvNiLyufc0k0YfOSire1IK0UO1CCZn08auaLj7aRj8
na7372nXfyhHBLuqm5/hRGGtTuSwr+QDJ6IPpVJDxVRqfpjmvTwFDlQ2YyL0JYH+og3I610zW8PO
e6dviY/TG5vO8ZYwtG2mnzyKWUmnoPA7Qy1n0TCugvm55SpY5wMmn6oV98bxccYMHqweNfNTZEFY
Q+7bdjU8Ia0cQp1d/BpfNyj84nWYpfEWtcFfVl+c1JN4ZoKHNS6usFd1pBlggmZ4GJpuiTzftF1G
Seqg/l+XjyhvuH1v8TSHbsadX1lg/nSpMUgzkIKa6sq4Gseb4CsAjH+wCu87ttHlFOroCX089kl6
toMJm3nmPAMpUrvATdJtl09PKL/h3vRk9hIKsEWfeGW0XwyOu4p9+xtTd3WNZzbRhv2TLQdBxFTs
ILO/Qz5ZZzyvP9h4Cx+7DzUkljK/ZPKJk8Q2icZpFGFTWl2h+4yHh8hMeQT806+gEFyrxGv3UfNk
UTVcNWp0NGnps5Ua+YUCvpG6fyhu0uhMqLkY+bx4YD3ivQPfWbDvVHY8a/ThLnOLWPyN/yZ9pvYe
DL4QtD3TFkCrlbOQuwt2mIULbMNwxPCUGA1ObQp+qwepqggF3iIetSg7KNDAa8ZDv5PJDo2RfdLF
tDCM8UAg0ODEgimkNGPjjRPzhyoztnqjv2gLHE7ykZJZxcprnhkNZt+EtJHWWsJGA8yFuYbQCcyW
0twVAoFkWr2B1UziIt+4WJlCs3Mvjm32T3rM7r/nqE2dkbu+J0GO2NxyWW50cfbWLSqKqgC2ZZG2
10pEXRKYjmY9NWSko0V5atNLGiVineRK36eCIUbjKvKFUCE3KQOPKYJYaz+Dp0k566gndP1S+6PG
8Ezy3ATISbVMVOtGt7C4JckWo+0mDoL2tdd6Vt/TS1lVJG21XnnBa7fqGucwIDFjkVonIAHuUBA5
IRIvnDKWFm3500+4ULtMd1AUGBjx/1YIjnYeejmTG3ElG37B5NCSJXJIHOOrSQFmmEgXNzlJqYhj
xzUn8LjxfLtaNcBeKsgajTsSySuIEYRssILvpGBs4UrOlbGt5oSIRkEyyeAQctxMIG9hdw5nC7rD
zs7TR9ulMyNs1CsDVIc9UY7rAI4hVlxjDgcIQDvXyNB1RnjgAJ4F1rgjwu6lNNjAS03ycI4dW3zG
Tsou83uZsMxV8Q5vwp7ze9zaydSsRTWJI3lcWZT9GiIeQzdSCFb0nI9TkFFYSOSIJe3JTpBmQiNw
dbQEyzmuKgIqqf6niBsQgxO7AeS9baXvVZB+z1jKJwU4rxXM9IqMoVY7WPk28kyMoCdC3pODG7tH
/PHTUYNW2vMj7Qa+ne0g5GtvjPU+iKqQ4Ilso+fRswCBs04ypp8yvTfuDBVM6wid0h5pU5EB7g7T
zilhThRGfRdqIrI5m5x9MxpH3FVhnurGp6WNX3Um/8VGUhHUm2ebGg9oQ0QOrmAMBF3THdAN2E9W
YX0FtE2Ff6zSmmMmHFhPn+wsvevct5sAeXwbMxrPbYliMOvhNKY/ianvPAimOzcuYmKSqs+s4XMx
BapGBmlRaHm+XHMcUdWwT9j37vDrVW6wkUUx79pAEbUamIxIladtccdcEToXa9Y7nLa6/8apsOrb
MWWHg0N7iOC5Zi0O8dEpqMCa5skt4SlpM+oqW3b7OiACuo4ZSZM+vp65aIfAHHm70jVZDtBTLOA6
iXOD2WGvel+9o/1tQ4I6UiaByvMrwkf152lf+jn9JDsQdhhAV5o0e8OI8aI8/a9nl+O+t6f4ORDU
5WncrlMwyGeX7ytp+m2VO1aIwyNBnYvUN9f5Unygd6KlsJI59kaWD7GSjygwy3NyNoxVWwa4qI1p
5pSlYfU5LWGkaJhcWA9qZryeveSnS12xn/x2V+o9lQk31cpKcQMrBTo9E5TWY4vPDksEegh1TC0s
DSNhqOYimh9rSjkvHt1QSI0VWl1spxbVgevnt3i2b4ZtU6QRnaVzA3cBHynYd54UM/rKKnqNEdYn
WXIkFDZDyv60IgobI8l3p1nPadmV65kNxbaK4guJKMnRK+qDjwk11BU/q+Oku96wbt78bJLFtovm
9o7mou5OYCzVFsL8e8T6DbkWOzp7seHV/rDTNIQsuu+0iPzdc6IDDihim3vGaM/2jLTJrntMcGKC
ATbf+0ywyLP/+LX2jzihb1OdQSsx0K2sYDcZ7TGb3PcppzlwgSQTCo7SN6oNDpkkxjIe5xsrzT/n
EkqOot1mO/Sm1XyeTIHxVqyYS9l0gPWhcLTFfGq8+OVwG+eW+EmLLovnLw4t8enkLJ3Zq6+6Bb3P
Gc3LvNS0cNH3UUtXIYT+pVApHyfPXw+ZX5KGgaw6jhPCOMHYiqfUwJxaXFVVf+UN0vPenK856KWV
YKzB/aPTH2Gskart9651LWP85aOhtyurtvJ97CE7qjweKt2hmutaczfOtPNlXzo7/PtlHJMaafk/
Komy/WA5qOWGYIkD6o84OA+l/Mvr24IhDNRZ1uxOs/KrnfEadZaHDH78kvHemkwgaekCH9cf/qy9
gZJij+Km1rqttE/FIIRnoQeZBAO60msLjpDtIfGa1oFl48d00qcZN4yh8yG1gdw1pZz3mp3ugKqx
lhoEfjGAv4GrrW3MH+shFmQDBrNFTZiTV4uCovStvV9PjKBEshmcR53C1+q9OKxBZVxM5T5qtuus
PsSPS9LIESvu22zI2+Sm3zUXLVy1wN8gaow3AQYIwqPw42biMVSiRgPZksFOiO/Qw/swJSR/g+qY
d22Aj/LhF42igCQ+bLmKAKTM69nECppNY3PUOJ3aNGCfsbFwZbPNYMsC7UNO5Omxf8XvKliSBd2H
1AwMBsvX2HE0DXi5mXkZ8QZpKBBKKb4qiWkkxzhblL7GFWnhxfHJZZ2xqlvWfCq04ISjOd1bmfuU
NNxJjU6NAKQv2eKvQINqRCXflnUy+aCxUz8m0BubHPiykqrAfjC99x3/2uglUViC6yn6BIklx2v0
N9PpxI0uDUjTyrCbabYKm7MnR7Fp+qW3ADVeRTX/ef0Nuv3Wn6R36fsWIx2Obd15dry9WPSWvst4
a57caB0pe+9yRRwQpR6wpe3jZCA4cHzOgFiv3JFtiFsM76zN/oFE+62mtAyrIaFf5H+hZLURrqZn
Y+qOhcyjjZ1hKMIinigy3EqWT+je1bnJSpdcWRatNVqyqmynsL73Kcb0ClnWRuWn0uac8QwoJlne
b4iXmwGXwiBmPPoTkPOmUpLdl037OI9bOi5CFqziNbW0n0GUHo0sCaCeSdSkEhi7wKyF9Zx9ORoc
EH4aPWYuNs36Yyiiv2YpgVqLF0kAHRMa/iQ+GM8oP6DKOJz7kcd0tuKBGYp3X42/YrARkgr+7H7K
wZvo1rrPI4F0Bd9gFTvDehriGeKaZHBqjRdt0Ict6Vln7iMaf9FyAHRb5VDQ+m0BHB5uNIcXqDQo
PiWtPIaZQOMrKgtsPcNTatUE9dSy3zM4Yc4XO5csr966SmGhoL3ZA8k+WjInMCjxoHhBErYN924s
nL2ZZdkercFbyXjS9ARhl7wI0l4zeV8e5451o6EhX4oMrCInInMeNF4UePh5OnbkdezYbND5+KxG
bodeA4w1fVvRDLId4M6BgEW44iFzaSykRGwXE9vivjNhnlh/pe4Qh04SWUjk8K8VDPqmcdiru8bO
KHEgeg1e09SQj55/GJHRSyVG5lCj8TTBnMMZql+MuCdwMhDQEvZozL6LFHxEWR9GjwSurIEYBkvF
6pzgzggGN5AhNsHABlzaA2j+lajHlpTPeOSusHOYZWy9q/iXvLM/wjSyxUCI6nlIg3DQpDok6bfD
tpcyptvyBDm79k8cm92GgS7rQw5njYCPtUwHcx/RTq1q81k1pIplgAfXMaJJD+hpC/5oA19wm2RU
UKkDgx4SrX+q+3ldaouWbyAdDTD/vgjGb5Prj1+6KeBQmQPhxWrxaKCtgKeH50cCZuNZ47CTFz3K
PxJX2FsrSn9SGDxUKGA2C2KWp765yJlkM2Ariwq23RhaokEwssttLdy77mbdFmRoBykrOzCV8OCA
oWex7eVCZrWJg0yzvVtJGxry8/9yH8SrOeFWIJ4Awsb0ofsEyIxMy+uJD8QfKftjcfYyDxJQVRN0
h+T5IMc/2YjPh+rO2WiCsoqrAb57bh27mklSUtdXv6NjdJOQ+c7w1AQgnmf0EBiF7BE3MIPcvPiV
crTWXSO1nS1oRX3LRvbMPUJCJ7276Bgm2rB9GierN5Z9H3vyYXT4q0vTrN2l6e3KooN8GMw88U6+
y5P5D5tb/Wb4b5aqF9LY8JLyxmBAVezGo3KVT4qfW2k5qr3ijmWaGiFfjMCQfUkGFaROzDz9xFBR
TbhH363j84BhNHHgdxnmuTPcbM94J/Sm6ZYNxCKM6kyyI1nzesdALy2HPTR5v8XrZGR2RMPxESDZ
PTiWVWwlKHaGhipjPzPvc5VvHJQg+OyMtUvK11rDfy0HjHSelgLMhi9RFH+ducBySK9fCTbame4x
vII0s+qKJt9U+eKOVC8ZmTNrULDo7HJnh/IseHJ7qgEUw7RIQOEm49V2UKMWDG7zAv6YAN+N/yn+
I4TGyimqCyZABL64Xq82Sx6CiVZ9mlMLSAfyXUhkTmSRUp2jJrK79h7YzK3tgEczgY9RF3S+drMh
2Ei7tq2Rbj2WH6ntx28gO/dy8o2PKb5gboSvOblamGaMs/hPnGMBT5m35lWMd9tl5BvYwXsLs3oc
4kttLWB/hnNhnPo35H/PLBHQNhfOHNq834Teas+RwwPUtvZtHtpTxA5p32h8SHrmbvpu4HfjONkK
O70GL/5QvzMOwrzBdNTW3hMPYeMwJ09whnZQcoEjI8UdHB0IsgeJPS0OXcAuZKx2Tddtiqyle8TG
SwQukMcxgz5mdNvYG3qQ4datk6B8aYwxNAZ/mxgHeTD7DzVHD0QR/EStu+v84otsuJtjgVcKNAlv
R0LYzXswEgT2VsyT9E6+2F7+U7P0XaPDe0tiKyf8t612ccKHpdzPsQFu786kGPu86mGd1MAes+jE
SdCDnwL6Qsu+tyLkGJGzOP2tgsyDaNc0nOBA8XcJ5h/cxOJrLk3zprcQZfoMmVJMzm7eaMxF0Hf6
Md09vh5ppT9u52rPwRnLoH1J6/xowX6a4RSxQh4p9+p/Zv48ReWBJTM7sNY0NlD/7kViBE9kwvwb
W3XDB4O40Ov2DpyNiM0E9owMN8gQoFxT58j0nzQwWgtEEEh5HbYmwRpZx/4RWhtl6Oi8431lC8Yp
0FefcjT/mcAa2EigH47xkgaldj2lnPMc2ZpJvUqoYmG/CnFSCPRWc0CxkWk0TUIo4uwWEW2Te0yr
EvE6lQij3MiHcdCtYogzNAx7K01DhETnOVdgvFpxtDr7B6WfXjI1MyFdMuBhxJZqrATMUAlbW4bx
LAST9DcohsdYkH1MYKPNtDHzTtN9IGd3KiYgcmQ5GFHa7pqe/C+4N44kPN7UaK8F9CY6I6SXfflm
1KxVUvPYWYzae9YvKvcUvxXHAZQIwM0I9laKRHGFLht5y9ZifbrNDfdhsZddUfBuiexFaNwUXphr
8S9d1Cf9FXsP7moRsZiv533ATbxDExTtZ5XDwTLC0hogtfksgB3bOFet9uLGzBITxJpT5L3rnfvD
gBPYooIEMRgHx15Y9tDxZr9XxyRNPqYoNXadzvR7dgJQ9VQE+hLGEM+X2gQClc1n0Hu/ack4nd43
X48WFGJDvnZtd5m6kSE7nguyKth6mS9xA3XW1R+NfCHS42dUfrBN1ScU5W87GdAwUbZ7YIs26OqB
1A6WSVSb9xtF5QvNXH0gZPYvvy0YV62ywuVLT4KpPJlYsRt6fDynsH9M9AHexBsoOgjDdkdRxMv5
1owlqyedzTpVjlwZujr147Cd4RJtIkfe2KTfK71/otCFHteaYmv37EaxEtyWDMaR7eWKQDQ3nCX7
FCC1z9shITO39YAElgwiA9h8mYvZOWM7Shh3/F6kMx0Yu9l5NM5Ja5qhH+sv7WiwiQhIJC8FRDT3
h9rxKivtX19HZ2MefspoOoM14Ino1YOl5BV27iEF8cdKbW247O/btsUSRp0jK8Y5QaO9zNxAOqQD
TXs1NVosAFcqQ5pa654Kxej8K2XLFWvtOXivms7X2E1pcGGYF/tAl0RDNBylNX/dqA7ROp/WW987
lPXSoE1xEEN3FNFUcquGlTLzny89KRmuo6CjYtrYtXiUaKIjbKuX0dMvDYnQCIq7T3hPt1waR+km
zc7Bieg1TQG9872RwRsahJfc8O4yw9ezsK7SLP3UAOpvjEbfMof48OkmGCTBIpSmBWAivSPXnHe5
/oa5adtKeVoIl7D+sGZACQ17ck8MsrIYJBZ71L+cH3DXdAwVpo/4rNbwMicei+Jcj7a2OR07HvOV
9cb8rgt9z3+XLkJsp/hKYppCn4HVTKpzYp8p08FHj+kWlsYrW4F8A6z0VtnWS1ybT8IgujNW2k6r
XhPeODQIM5gr5kMxWDH4SMVyYpV1U20y4rFMruaoL7Z+YL11oEPJF2D05RiUT6o4OlZ+zwpUqQNN
gAFOkVtuvA2SNjxeWK5bYuq7rZF/pxhwYp3E9HSCjqDxi4yu+qZY3hmuj8fm5f8S3snagwF5Kagx
YFT5HC7PfQEfvx6bPyCijEPVU2FZiltxhlhOq9iHSyVCFNRxat0/hMLAykz7bU1zBDXvZmO+bkRx
SNArEdS8XIfEJrWHFCzFKlqNHcp7yCQpFf9CTn9C+HMC1e2tppBE8mVbySyUGWUvS8xHOtvOzm/2
mu9e5jL9mmoaPlPwgPW3JEFoBNnh1RZvePtfBDfdEYx4a8wvWUER0Pnz70vcYeUY2hS+P2FsWcUY
Wz4vIk9bH7xFMPSDBuS9ZNUNpAE/gY4G1Osytl8m/29Q5yrOKesK9hez806kIw0s9jlXCOaVWn73
HO25ZdDQebxu+BgQEZusn4na3bZO/TZ17FzJX2AhZh3GCL5/Pt/iQdEzxgTtVPET8a4EtjjwFfKC
IKsZA7y/6MxtnYYk0JEhJ99+V7Bgg0ZMykgYOVvkju+aEqGv5ZuiaDEvtBzBZA1/K1ZxHgTFVH2X
pvtju/UbXkUMc9krTKHj7FK0mUX2UvvyQTIxg7LgnbLvpSW2LWyq6HOZ2zAG/fYk50Ryqz2YXn6M
SnSebglJmBDF8MrL5uFMzM3jR1ktjxbv6DpP2z2q0yRMZLQXbXBBnLa33GZX9ib/Wr1t9OqdDQWD
hWHJrdRf5onSvVct8R7BlTaJ8pqtP1VAJapLmnNDeG13xOT1IgfR4mu6jLjt1rQxt6hW70qVSO2X
r4l0hXdWy8so4Ebm2QItRX/c15zGRJajaRurtV12I1sa8eEhZvYh/dUrBkMWpNT5HDsC8cRv6wCl
SMk8Xamk/RPp+VsUBc/1wLMxIULwunKnwAUYo9hjIinDsmUmzKXwx0qbta/ao+dIHBYW526L55Yb
c6NnGoEDE10EUy4yyxgm8EtZO1VxJMMcejAa/pmMaNOkNKI6lVDh/0stXiKNbZ1m1J+uZDW8fENc
H7pevpLl/l7AJvBaKhxXToya5Wl5i3DvuEsYgubEeyMPLkNUvOEf2Tsl9MzGba4W7yr4TUm2C49M
nmn/cujIXlrx81bYYvxQOOUh6PuDV33oszxh0DsC/fu2p4aupT5AglystYK9I+MBKwG3TABSoVWP
ybVPoKcZTk2PUeYqlKPxh1n1RM4wk72cWIc69n4anx9CfaN0ZxFA5u+q6D5jMiHGnodo6s3HSGgm
RrCKvUuG3FlfltAtZwkXrKbX+GaCt3Ygb8loIRCT7apPUEI6TqiOF6I1iBXJbm6kn0kzA3nbnSy3
T0KUeBw8GlDbSRNbLGefyzw8aNiQtm5w8adqDf/uQHn9jxDFY66xjzDHdl2/Tt30WT+YuRzNDii2
KvlC4+TN9uEr5ZmxsappWFUWkfRBj1IvZpxCMtvR1JagD+JpdBDi/x9r5SRPreyYkOxLFCPErF4s
eepEfK+3TiD+BU6/CGumBEEJZ62XkwKq+3+hvsebRAbEUS02kFI9SAtlaGt2lx5vLbqolxquY211
Z3y7n5WT30Win4G3h2lBaScTcY9S7ccLXC5Jj9Ed/Chk0MB2MqyuYx2sS+/aNRMiJT//amB4aIvM
z67WmV7vNU8/S66WpPcPlh0sOyE+Jo2Dzq0NUC/1cm6FBQohi5g9LMKLI0feGHdfqC+KCoaUS0/N
MqNAgmfMm7qi/NFiqnS9GPYuc4XJ0J6hy+6gWJ+DkmFgpJVbGdnU3cZNFBo1padvnKH4Ab7wLtk/
oPlRPlAB3WQiozvzC1rPiRQCGs7pZjXFNyJDbIA5eHrdQlVVxd+pmdx7B5WWlQ6nluQCVP71Xlf+
JfOGx9QE/6B0x9RbWwxr13qM39qGy0GP6HHQGzo9EzYaVFSmLYyd0YXPrJx73el/EHh8CLMeV9Uh
sYADaPaIU49FYXuJ6+nDEca7J5yLPTDnHep6ndvDPlLWswIzgnLmVEfdjvPIDfVsuJaR2vRt9BN4
wGmGaCIpIkzHf6LNyZOk3ou0gooA3ZJkukzQ1l/ks2dL2ycaQRai4iNmIQUx8j469ZXUFvQlOrqN
4WGwQF73cMmR5b0ogT1aDfZOGvXrWOo3X8MJhLYOJSOQmNj+aLsJZwW3hRzTt1QU+C5G/sZ4Kixi
Xa16emGpX3ANMwVmyH3SCRiwKWGUP78EZfUU1IpVSorMDP1/ts7ir3TRFDsUZ0iu+CQk5pgFxgNG
KYxbbnRtGC9JYiCftfvPyVm+D+OX54flEfpjHMkL0X/aW7G2n53cWFcduASI52/xODkXdIfoEQGp
+8HRqYVxjm1r51mFPKlyvkD4ZRIbCHSwemYfUjNdR9SMJ+Ln4lWpDQHTwF/6fHE2WS6HTXazJAE1
mh9fZ6LGWTIb5Ef0U7+H92uFPJPL5qeYN5mXuSwkgGeqXVqr8somUBPRcCS0+F8nht9I8dZFvf6v
IBudd5qZ7zL2JA6+YuY5PxoI59tsFvcBEzDK0KVfzpJ6ZfQa5OgU0pdlyXFjlwEbLCwfPjCesOvG
q+x5hAPjsVwLwNkQcNNA8cJ8CAfLKfkYf1iYhFjDGHsbKYxwChZG8N66aOdrrPRnPVP+js5nDon9
wyA65f+IH9VWajT/IIKIt5ns5BYy00dGxMe7513QEloXtj2rxnOvVT4AgagDeXUHsTe8OrnHlQIU
qDSCyB5FuUQcBhibuYV3TU3rx1aL2q45ThFrzVkbg4vyaP1RkG+GZSoYFLh8KT3Bal5U7oLrc4eX
TDBp0N1iPIJ4WzNuwifbzyBQYVNvYhIMmdJ7f/WM8DVjx1oxPWSOf7nWbLWhtCa71itsdMM2pG2n
ftJROOWJ6QDQ3xl4s5/EU2f040YtD2DN2V9a+riU1P42S/qtxXBmHUdkxMS2A2UbYHs+ymor6dzJ
fLkmloTWNcQmNxy+7LkDdYwZv9lduyT6iNibIyj8KmK2V8SM3AqWSaAe3jKDowvB6EMQJ7lhS4Du
w4StBgYAyiELhKbT0BoEOXc/bV9c/iU1yGEi7n7PcGnXrUL34KG305GWoP8uPtlE3lXt1buO8iw0
zJjPlQtSZOfcN/Qw8oMcy8xwbmCK7yjzViQ8MurLIcZmXnWFWnCeU/xK2GhWdfTCtMlHvUa7QW7U
3sjGmgoh/+avuzopq5XGfMkFKZmKkuAwtifrqE4uyn3SLKqS2ER4ZUVjBIzQrzZL7oiH2CecwH2X
JN+hMrZ3qeFtm4CkvzhtrmPBpgm54B3FzSGo88+8YyPHEvKYaQBCBjE/imHe103OmZKTZFGwG6wY
J6+myVfrznP+maKwd3HqbKBuo9qJjG6dklpBPgx5fRLSpNGx13YY1NdoPVCPfqe5OLaUaGQuViSV
dqQT2UWYJD68FugWCNumkWzMdDRskgN02Hvas4GZKDHMak9mosfpujEnXrK7OXzA2/U4Wn1SU9lq
RUXwlTRAIZ0h+dvHxcgOvmYkjUsaPavDUSs+QDqrzdiRbY6wvOQYLVD3oRfl8ZoU9l5yKwUD1XVQ
//EKJnv88P/QJ0bctbzTE3q4eNI/LOb+FHa4/WojDnGYOmet8jknUM8lDu5W6ZDI4dsI4kis+2GQ
A7+lrw9ByV6nq3tt2zv9ecoGVp3C+5ln6p4WwghHws1NXJZjbLvwGvPJRF28GrLqqy/SgQhoIKFL
eCmq4VcUMxjYgA+ypeCrb+U3AgCMrgP5YB5/M+AP7ZF2EkshsHUopP4yuNA2fk3OGjrXUbA0dPOk
OrOlCyN14hf2F3B3s08LNm8tEkR6BDkjdp0fubMMDFEiRunR6Su1rayEMphQKSRP7cyWCpm5WZ2m
ia6XpFhJm5dwdhRaRFLL1UuQfHQgneHKD7BGJvrnuIKaHLRPJfvUa9PSVOE4RmXIqUQg49VMod0x
EFihuv5VCzGewCz2UsvGJjeeN5aZPFlEYa7ihQiKERSNxqTQYSALwYwZ9pXcGRxLMFa6vTRxyJZt
c+ynCev7bQ4ilEMZEwcwz3nBfotZDl7HFKWI7byVrkZ0lTPW29Z6CZDHh8r1v+e50W9qRh2kuSMZ
xXo0gEBofJqbecvKE+Wivp7Lql0cAE8sbPl8UwupYpm+jj5XUiY+XFRIzBNKPeyi9NntZp+hsagZ
q+ZvSgMDYkuVHLXxHLm4/0i3mPoaiS/1hN3Bmam6nVuy0YIYcKjK2FkNjX+vQchtHVm8g81y9wWV
VOkn93biD5n4HQvDEkdkyTaHCM/Tm0BF0TG0JYL1YwKwP0ca0veZBt7IFVDphPCnMU9/Jxh4ixyG
z7bhrjHOUyMfHglI28jwP4KCOm+u2TLkAeEW3meXNdep1n6KgjEh45crpsrDEDGcs+NoU8eDe2rt
ntEbDqlMj3aYKfM12cwcXdHPHLffXcXAAMIffXLvMqOxhhPMgaCPKRuQa2m0TWntbAtpBls1OzRE
qP6ttqKD6os3jAHu2s68sJMUqhO5CA5pCuRPSWebJtaLTBneNTbmzBloD+i8gVtI+4PJ8nMAiDB4
JLB6KMkz1n5uz4KsHbC418FDD0b41jFe9XlAtGeg/s4ZillaU3Ou1eKsT/ajo0fzuKSmicpqSgxG
59iCcDVupfRJE84rViPcSDUpxIfeVgjreiZmIuNnVuj3of0q0B4ajl+QP3PJyqiodGc9Y+/eChPz
Jd/4zeyp/oC8/NQTDXZMatxSh988MavtLGPExJncOMZIrIy2xTZOU4SRIiTcYGt7GFti18Ey0OAm
Rl8xiKQh4x6gFQvbcTxZY+qcPRclUlP9OD0Vj5yCfuO0HeLR3PU2lYemSHqZudFV/IJvZM+M+FkO
8pUrh3l5AjjP6jKSP5t1U9GLO6n+hTsMFA05UaE1F+7RET6wdnCwlGg/asEkiEcm4nyvF+I7MWrc
3CbCg2iZa4qcrblGmHNEvoCAX1RVGdICvzNXxGbiVmjbe8a/RzjLJgKYDlqk+YzUw13kxpI9WuxV
b76Pc8mq/9ga63q/QEfgTifiHH7suCaatAOIaAYPr2eeUQ85nJyVFTCtZCpHLmkZ08jqxGuZmBPq
wQ5jcWVVcLL9EzYSlEIFlvSJkAhZ0Diz0mAy/ePrQ7qtM6Yt9jjJrducTQfhsuTxs9uFe5r5H5Xv
32xDsuS3uVbwpoaizny46RW6pZw5JPDjo97b2xjpZTjEzBRKRb6OqS65KxzYTlAZ4p84Tb9zs/ts
3IOUya9Y6jdLKz79DGGyNny1nMCTqRCzk1nXV9PNLnSX2gWiaI48cqbDIuuley8WkmLEuTDY2TpI
kXiYhT7j4E2+HQMRczHsvARVmdZoP/bkO5vUbNetiQOOHXpUlV9DzRg3t3kiBvVMH4wo+j2Si7uZ
bsVCbtKmM6Kj/DmjkV2VRvU2jtQ3Okd83dLZBvQZTlN8+SXboKEjL9tPGUyk9fwA7b6fAuT6dh79
tAw7V3AuAAC5ajfb5jUheP0+4tpyjppk6jHaxWeAcC51BP4CwQNLaddhdaeLbBjXaS4IY4sR1EDe
ONN12EuN2GhR9en6D2tMyKnzLERZKboHnMmcJEvyfIlxKI7EzjaYFiBYwq6orUjNTDmhV4mI7mlX
bDyj+iRydu372XcEq34LTL9i0OEw5P0jFFyp2R6208Baa+nxywYqXDKRzxpxBvW4qlatmd2BqK3T
uPqOWrUuFg+KGMcXVK98+rX45EXKd35qrskDvI4kh3d99tXNJIeW8WOepoNbj+9e6j3AgtprG9QD
ghxGvI6eHuP23OdW92KRWDNrVJJI5TdBT3de2N6ljAMGsf9xdF7LrRtbEP0iVAGDMMArcyZFiUov
qKOEnDFIX+8FP9yq67KPLZHAhN7dqysFdwm7dyIAYMGuDUA4rxmJrfEqi4Vu8FryVq0My3514/kd
9QFb5BqG5DGkdwmMNFseHc4sZcuka4JF08KhDjBm9WYuub80b7mCGG0TIqwIDDbTrq9IXSY5Y7eB
3EXd6DCi5wcSQt82NvxjS0yV2JQj0fYYLDh0KoTIqsP8JMDt9IepWZnB9E6PuVg1HKlKauk29dgR
H/GtswvJO637K9kmnEtOlIMYO3SC/Y9N68MyaxfCtr6XFoyjzHLuyLBfjhfuBN9H+P+rYPkfZc1A
rE5/MMLcKRRbhcMlrXTqQefXXDURiqLmp7s0YZUySlIfSf5dcFSF1876VFhybppdeAiVZZRezBH2
eqy3asuj/mw06E5UWNWLieko4rYLeHrtlo8oLPJNpJiLRcJG+huBidW0tlkBMc6iRF9rrHJrKTCM
nCvtZZYjM9UQZ+evlJK0ECDWEc/8iCazHK0JLJAsAUTMnAOiG3vgDOVTmhv/zMLqULZtTObWViRc
vQvic6T87YXnBtEWumzP2Mjb4YuAv1OANJ6VOlyKLzG9TgezlOeG60LYZz3lu+OThGZi2rmDVU1x
xK6pGqt4WBLN9E9ppkgHduOXTk4mI4hEHTljbttDT7H69g0fOydG4qwbivP0ogRA1laHdK4GyePy
SMJB4sxtaOjB4AfZqz9YJVOVRD9h9uDvp6w6pTcnDjLmpgxQ+K2BHGhjXq56GaAC0FWIHSRaJ6Ll
tszYf6UHiKdVa1LXaPwODqWzE/oJ4jWk7cbnSbGZkWoenTRJaP3mUalttMil4BIoEZkg8UzlTOsm
GfpHmFxY3LdMEwAVs+SPZWauZcxQMrFsLiPsNGSZuAZApWZaCow6tIxj6pvf4RAeuo43IB2SpzD3
wzWT7BWQ8n2ot/HG0sJfJ8NsE0i2JlPzz2TQfkSJDzvU6+coCC5G7cXPujv+mZE5tyVhLo07ItOD
H/EhziQJ1rBFpXG/0C2GmBAPmxKETE1cbbLsy4g7aajs/mLHaJtc87Uds+xjQywATDAk39TnBSuG
PUVhtKY78VOe+NnaSRyO1hSNFdlkrinJG1YO3zu1KFq0aYvCwapxr7re3HiJ8rEBM8qGJrqJWkKs
JVW9TWFd7eAYy0jfYJR5i6daZyF3sNOU464UQH7aifEr1Ume+mE1a/Nns8FV1HvJQ6F5AkE8oB+X
BedlI84FQ5jAWAO3hO3YM3iOKHFgRrWZRlREc+z3nT3uBZbQLMGY4QcxZjFgj3CJCzLtQ/JiZS7e
BUAplihwAolpDwMemyU0qaoZH2mDfEFYJrgSxFGLzzxy/5X9qLbAapadIT4DG3nWNFhRbdvkFhDy
+prNsI4dB0mSbLwDI6ac9rkH0auT/HPp/JHyZZ41t6DEntZImMz6HSLdWyok3j0/ZPAEvQJpMVlO
ev1XJIN2SQFoFJEZbyapP3tFynxPkzSDQacsZHXzsn1Df+Q29d3tOLPH0pJGBqME5VUNT0MzvQbm
nNWLSFLwkeg103vKnrK11g7pCaGeaafzNI7kqjFF1rH2mYXzKiQjZ22F8HHMFgN1RKIEwHa7Aoyp
BElKiacKQH26Nl3/3PkkJZoETFFUR4JEU/8l+0nf0qX+jXl14zK+OkSZd6p16n1GcGU5NnOj1vwN
dXYsMaGDjtwRLhRkYD03x1LGsrrMvUDHksKNDwD1KsMLstUsXFaJlW/5PdqlZ1fEYCvsm1UrVqVp
NNsx1g2CuUpsuNhYG70zjrEZTdu5eDPSnLtZc7jz8e/4XfmkenFoU/HFSJNWZSsRhC+s1dBnHi2B
4pkPO2EEQo2cKo0nLyv84yids4qMTR10J/BmNxEU8VYp84O3k/Ius9yreprFF86qYBnJuvI+JiFA
63qANO6W+k6q8VZZmbXslG1vQ3OfN2ZOPVImXjEOXtzEZZQeWvHZ+MOvty4rOWwVRRkeDBuQ682+
F/FbObRoBAEZ3EGmD6832k1K0GkS+XXwLBzRdDWieacQ8emfLxyJWsPQt+90Dk4ude2NEsUmLdCr
M8loQCfPtua74khLewk35X2FoHIsk3HVp+5rjZIHA5J9m/6jc4svobaYMrjAAIyCOiBimUS0pS5W
fceR3sLF5eXeZsp6Z1f07b0hkMG3WJDMEKG+1mkUNzIcTgXvFu4mbFdR7V/DKf6EP4Zvy/DviOuk
FXUWnSblgEee2Vhpctfqo33UMv01iN1N0/HhDgw0Ju29FPpHa2LRqevN/3/Mds5BkAx3s+SpbdZj
V6AYJ/gxWlHdLJTnXV1/qE5ohwKdwWqrnbBlsrSFKvdJ05xTEt6Nctp9psZHk9Ch6VIOTK0Kh5ku
z/5QLHk4UM49Aus4oDhkpfozi8y+qw4tBRI3c/rVi+go61Y79EYu+Vz0bFXyc9QZF2cd2kedDMNG
iEMw5V8pNo9lqfhZjWbQsYys9Nr1N9gb1Ko2kGowKrDd5Da7ULYTNG4zlokYl4JbbP3RuQf1+Chf
uI3aD4anvA3WQoD1XGVu750UBuzT//8v6gYuqKm+//+vdDejTsLUHe8EENs7scOzg3NOC8YQ7yGu
mg8Swm0bWa+cgmAN2CnMhF4RnUvFB5vxE3n58h5XB1CU+SXC8DjfZNVTHNZvvOwK62+UHQTRufcO
n17tJu/aIJPj2Pp49mRlLc1kdMnC2HfsR5ukm54FScpd7bnyLvL+SXEx+5AOjkTaR4cdZjCxU0Ky
mKbaGYf8LTaa6iWk6uyA79/HecX8OAzUQHq8+apKSkI766UchPEE/Mm8UTPyr3a4qkcRrX7SZazu
tdpSUpvHFWVIdk3scyzGLEF5xXDC0h87yXihB9dfj26+NZn6XuMMEKMG88nwET4VhVyHVgBMq5t4
JT1j3XJmPig/ORqCwF9hMYcq0nIF1gFCrByNUzU2JyJD72RIvQVTTf3qhH6D4ntPxqA8dUGP23L8
KfGIkzfjpU3cg8K7eXJjSkwjp+ohBrTuZkgmFNKwR+glkYGeaQ4D1xFOnEHbBftYxKARY7qRW9gq
MJnp71TRyc0mY2VRRLhiRLVBawiOhqoewqu4v7TWu9IGNlpulyDjvOiaa4Z/KEcr2oxerU4dBysu
Now3gjr68mZfpQTyxuGbkwdRNBz/0ntmyA8WrHHTlYOqNjbpdEb0PLSSPTzFEcplmbiP8iwM+Z5L
ixD9cq2XbuuEcbmewt8igRFfKlFRG1ugEVUjgvnIjY0KgpPl6y4Pi303Qa2uw8rfI507s1cs3uRo
eQzwmZG2AdcAy9jI3FwPjaLit4UvHKRVuPd1DcLKwNbJXrNCV+x0Iv9G5ax6owZ+OgaHvnXvOGG5
EALhJSVxivLqPGB9U563sn0NjFnm8EcRlKY68wCZAF4LPLEsabNm7mjv6wBJb+CIua087HogUWga
bNdZmOHTpFQ7GpiE1PHNzQSoFYsTNORRLtQGl0+NwWiMIJXPUDDChc3WjT8LrFoMCJIbFzHK9VIW
cCBGcziNzgRt0lciZPdyxrTdFdBLguqsFQJdOi5vzNkNShHGj4Sz/4pVn14IkiSidM09Q8uezD8I
tlin/ixlEcfv8Eot3OhNW68hhAOSJ1wmA3boqJBP7pAgMNnGSlGAfNAN59bojlgVEfxA0bx3BMhb
l43TaO4Q351dnGv/CsjhQh9ojpiKv4FWlIJwLadvQcvIQNHL/Fc1fVhmR3C4Ds5lEhA/ykEKMbXd
Z0G3gSiN5ceK9IWVak+I3qNR7IbG+tbI188f1N1tWVCzvrqgJFkL2TrMzxt2tDBnACHKu2oz2PWB
uacLdJP4Hj0iVrOVnsKnRyF8jDWjt4u/+XlzVA/5l6AAtO58axUtErLok6XoKoqIxUFU+UvTp9nO
r3PaT+B+e9o5V/a0+xe6/O4TbVhDNtsFCatTPUsSMnBfi3m0SWSvWMmEjmutJxWrsFfAfMld7p5d
60G9hJHQpsz8W09/T2qmj8VnBcJiRb3guLIK84bLHupAT4O2URSPIUsxXmq4LgJvRzgLJl9lvXWm
+9yRJCADdDYV12tRjX/YZ4olfhHLtMFQdUW91Hv5XXTYKhKqZDGcf1suDxPeITKyhfuq3TPP/QG+
1m/Zhc6mSZW5ZWg7X/m0t7j4r6yv2CVG7Si9XNGl/KNmeiywOJ2nciUcg9tmU/HWhWS5WbhXslNf
9BE5W1UGl7QtxM4Q8T9J9XBu6d4zDvAiuDpE/XYlMuHKruTHkF78XHxrybhVWMKXvWk+Zbq30ufP
IybdTHY/T9a1LzcDReRKxhY5zMo84K84+N6Y7iyDHMlQmWe+MfKD0xwXg8EPc5wqhkxutMy86LwB
2zodN6Hkw7W4RY8ol1hPpx8XiilONa77wVlN3ECFPf7Fbdvt8H9/j7R4GjwN87uP1xchwClfKfT9
h8TyjCfx6FetwenauI3ilSXhn4eyBa2Sc1QV/yRT+JZrRKSs4EyUUuHGIs1DWG3+m0Ptv3devO88
R2w06q9IHU17XWZ8Cz6z46ZZzN/SqJHbyzt6i6dxWzIIWMUsvGTpgCrz3vYC0T3y7degJ9xotWJH
WQFxQdQnu3cvScde7HXDJ/2agEfskUyjzNZBHh3CEutBBkao+k102nUq4v5IWmSwi9QjGRNtyqq9
9Rg+moD0pDaR0zdw+iMJPCnV3cMRCacM5U7Sss6IG0gkLy2vvcSSZlvfUUmLjEy9M0mDo51e2EyQ
cYOuW0MGW84xfmXWmMR+XLN7VGZIXFsiGSTeIZbagTY8INiG/W8IOBgnkg6f0t/Pn1lC/G7tVOdp
PpByXL5NZk84RdZrs7OPDhSFMMDvjzFRUP+Q4cjOm2XSA2EY7BIvaHsn0Xal1bhlupH9VMIueEHS
E7mUn15zub72nJtklz4aXFu2pHCGpnQqA8prK411yKFwiANW8NzCmhr8s1wxUNVHvkvXflszeOK6
+JUHHQXbR9+6lUF1M1uTlpu+Z6rFS8GZLoYgUmdfwYTLtetO+px9bfDDekZ7EonvLzBtv1GQ1ixL
fl5B/nJRtfZrPdGjrVL3X9ZHnHKST5/Qsdlln3UNAy3i8DgoDtrDU4eLMFc46gtTiwl1hvvWr5il
RvplcCUp+P4L10V210s2DI3CMtIR19LHyWdM00/NpXxefEkUZ/KoWw5VD1PLOadsSChM1aLGIO7n
kUfUUMb7oPgYJ0QHB16Y6WkXuhL38Zg8tXywfKWH2ijpsmjUe6zNI5zpTiusvupVTuI+mm5qjC/p
OL6mckKhDI2LXzrLUHnhSY5qn+bpU2Di8kVdZAzDPXzwv32PQoY2rXnWq/sgLXNvjWKCufJXEu3C
LzsEO6sZn8xCoCLH/XuoLJpEpmQre7rBE5A9TdXdGk98Alj9iiXcERjKRzfEPDEFf1biMkzzsB37
yAwH99saiyttXZeM8HcZeTsX/tlSFM3fGE6fXMO9xPl0oopY1cSLD5NndF/JRL+4RrX0akl1dXkP
QvHO4ZKjYkb/A+LKslfFwYjja5yol75kLORGk9p68Tst3L/1lN4ZIB4q1VurSNfKLfgeYHFadUYN
4MI2hITlUuZufpp/NKb3K/CW2E6E296035BeTsztppUlvMswRB+NVR2skARQ1BOAq9KLyua8L2fQ
RVSrSzXHRdyi32aTvBqRhiyHkq/feyv5UQ0qb5Se9OrMv434ztwWBrugWCCMPOi1/Us7XhnWZnQJ
f0/pyBv/s3mVG3ADkboX+HEXYRmKlTL9XWsg2tgWaEGhOe7SsZ12N7UGgJAgJxZkfLUZtZk8LPMd
1O840OCRYKqoCpERgVZzDTFj84SGguxzUDy0OKVe6tx4lpG2KRB6TIzA9BN3dzswu1XMvEQfwMiP
MEXibDiNVgg1Yp4829Jb56NGIsbK/6aaCFAvS+RvzOoLSIpY88wRSd13f9XcH8mk3JlNgEtpJW+F
/+j9/i3Vivvg5Q+SW5csbT5VhCMTUxQnnuwh084/aIn9niGyMDwRJXlKOGmCEEGEgBAN7WYyUjrO
203nNDA3/DPqP56AmFGaBUzNHd7p/ut2VRb9BfPCzrNbhozWRVVRl8kgNxETdTDIvKT1twOjMDRj
ciO19qlVRADzkQh4pJfvfFqclPnmIlxvKicHXZrDLor8j3Bcjv3kvggvM1ez9IU3gZNnNTfCl0Ht
b3FGjRwDdeAvLsHqQetWBT52rWo/NOhqawWIzBYVGmiwKvJa7gLUbdMdD3QaUIRInHJM0PRzgEsH
DDG/k7MSTdFwdIpfNGuedBW4ObgOAMdvNpG/C+shO9TjHogwccxsWJkxpg9ZMZMLud+kOMYIC5kI
dvheDEG8tbeYQptGvmD4Hp2c+NQ3EO6MBMHbBF7N7+czujBuNS52fp7yTxo0q5EXaBdyEtfKwWGu
a+z+LnYY5h1sA0b1G25KMqOdHaZzLSgHkilaE/3leUpxJuXEzWo1GRhzys2A67QMp9cJzormPte2
ijee9L4HAjeZ4kw3Qv7KNe0VwMGRUdet8jd0niMQYe9eSL87COrJDr5NsU4YtuPBxPWRtWopSj6d
oXbDbdK6n9BCYShXxi702y8PBCbX+fS5ofpvUUn3ZIbGu5er4dKT9bGdrtwUEwibEYv9KPBx6h1c
TG4EccYlwXBmhgkbBP3h7cqdE2sNTfY6O7CX45TRqTxseUhd+8y3xmQ17K9TRaqu6xgUWXn67aEw
Aj7iOIkPj0LE5zQj+xsQU3Nr+8Wzikso0BJ4pjBaEL3Pw2kXDWQcyX4/9+RLQLOMdwgJCZeEGgU6
jk6xAo1vuu1LFEHPzxlpsEZbs22KJUtmm9jxhyXDX077HkTwpCiOTtwXRw91GTMdrAnj9442/pL3
xc+Y1/PNzDk7gcXMEsShPZnNuvHZ500ImUGEJmop85+uJ3fWYqBI/lOAwSIBWpOExhuj+EMfZwvD
DAjzjvLVCoZdMi9bWohCzpfk2QwBGpJW9li9u+bUMQF2QKu1AkhJHv26nvWpW/rOUJe4fzSTLpYW
lLXYG+96OB7sqTYXfU0kzhZXlUFuc3puMqmBr91P74mVlFs1o+R+bdk/o/VZez3uNsY0qAMwBkn2
jbI+Nzu7TvhrTtMhq5ACCPRthoLbSRvpb1NzlCy6S9nX12nAlEdP74WB+h/fAAewPq6JWF5SLQZK
69CoCUYSZgV6A92XJjZ7EakLVmaOSV64zkT9IhUVlz0WvqXhQfLBVg/X5xAbJNioxz15dnmyWAvw
qercnbpbnUR3kzwwt5wXXdr7ZkBmAs61EB5aIib1Hcil3yAYXiajhLzhbEJnPHAgI4ouufsXckf0
haIaIrrbwBn/JKYLyDb9h18auJh09s5+5OWpvBXv6XsQs3AN07/YwS4fB7gmtW6+jYVH5apsJRX3
IVWLL7QSXouOk7Tsv3otfAXLnfSsRX3MfDx76WvzR5XeHenhYGr8dkULXJHhwQ+2PVMAUBm7aQUx
q2IkTEtBVR9lx0RVuK98Xj9T0uwHVnsmGidQug/aaIlWuuuxwdAHcAggKjfBRoqbpfSDzNQP1NsX
Pexe43rkt7WCPchJvn1wbmG3Uwk/rlcnF6YQRXOJa32TWyEPwZx/05l56rn7Nubumu/6KZwqHS9W
9+KFNWFqwyYD45DOLS2w+H7z3BguyERaRJXuvWFdNNDxMyi0yZrmzA2JoiMFYmcb0ItLedtudAix
yYSKLsF8tYVtQOFWvE+6X1PW/caoBlrQQkJDLLEAEl4Kjl7slKE8zafadoStMYw5BqBZwXPsbe7G
irLjgAh7TLORZEsF57kjDXDxjeCE2f4dstYtjpm/eiWc94KZ6awT4NlYtGq4Sozgtu59m1Z4JtPI
shCmf6mBBdj/HqobxNc76SJcnC3HnbJP3mLB0xr3f0UNd4mh+k6N7d9kZKfCQbi2mR4ZJFoWMicf
buv0C7UxD3xMXCq1+PcY5oijea59NgzKsV3srYqb4+ST7En15Hfsm20VBdx8x38hw0xmFrj5PGfn
unxrLjT5EHhy5Esqa/6Pxkwf4VSnsBTGp6DMj1AvOHJk9gtRhdGsmQGleNWsliAdQyNHq35s8SRw
J58c6X6OtXUfE1YzOF/EBZjmeQEU63qnFeV3waEaqtuR/O0XnVBbZUVvUyiOPKJLs+9XIWJspHR6
VzFdNAPZRRNnpT7MHScsDfpvqH/ouQ2RtRHPBidyLiyhRQ0TSmaOXMR9evT5T9XVwR5JqOv5U2Bj
XhqqXYj4Selsuc9znpc8GG5B77xZ0b+ROxihwX3O7lFlyaliBBvys5pMfjd22V561raxwiuU3QNO
7wA4Il5NknouZhMYJydWPrzdxZy9bca7Q5dVCABPNSTdW6GxYPv1cmSEh4OtT/A3/v8FKMWb5rZi
PenU+SguVpooWVwzAAmd/zamwBt6g9F4TeXM0g0fnpeKXZbe6VdGrLZXiEsawGuu/Zig2wwQHqlg
wK0NA1ocx9wScpnib9Ge9CCC4YO2T513DXRBEXrNTQ4K0Af4WO7K915Y0JztwNaFZ4rK9r78dez2
z//fMoZTQhMm1WgIQEtQv3jgQmpUsv4jAY2IKrZPO27oWGbnJAaWdU7exfDMcodxMbe+Rw3VsSdP
X/Op96FXrhyasHcaHA4ZVdGW4pGXoSGp6c1AD9QyRnz9p6VN4Rrg1C9ZOkRLMR04F/jleBKgqtH4
oKp5hCYrkVzjDggFOHBZYrvwAWeoUecsLpP62dGgc/qD/oLzAsCRqYhKa7T/ZmUPQgsWiRPKb6HN
iN7JetNsrIB+IM11p1kM78Q4HnOduxZFANBkC7qCC3ZALaCNS0XJUbT13ShclLQWWOiY2fpBWU29
ztsI82UCMTYD+7eCAsTVWjxNOqUyMjGAUvGT81nSffRuVcxSSksDBl5lsAwm0qpF+JCWJMc1T2bc
EVQFCAlHI0ovPmPp+Wyr/dKMAV5wMoQhWhKqIkRKJ8bM6pwlLxfWp0f+0ZtOrU5jb+6fjTp4U511
9noswM0Q0SSU49rl3lV35qPtsY+gt16z3gZNA7dcCz66MUMByB9ZiN/LtuEvYktuV0yYHrqO/D/Y
kNakAEBPfrgLFX4qd48gFS2xssIidzSiVyEbifvrWu5OsAH1XmhtAevR+zM863F4rDvGJwzXJpsy
SBQyv5lOlc8Zp9Sh5/X9AzPyDTPN6wTYcpm02psXcrTmlEgI0K5PI99Kjn+bZtedH0RrQ6pXiSjV
tNq+njyD5qx8nyITOSG2DQN+4GmQDA7GxnymbI08mZ0/lFE9lSBcujoGhc07arraizMQNO8DHD48
vEz9EnEKI25B+pk65j66sstmQFv7nC8z53kSBm94yd7jTdpvZA+nMioBx0/vmRbfyV9WuPCAPYp+
T3B9U8HvKK1w1Zn1Jy1mn+aQnjlSLKR3dGpYQh04s4zuVEl4ODWtW51jn7DIHpYG1FLb977c+ooQ
iDZrY9GJaDjfxrSPKHzcxgV7yx22yz4yuAEx8WwK+4MMEtYBogAQwB81jgVy5NFfgd7F3jIf9XDj
Vsb36LKRxTww7jz07xKTiOxXRPXlVGZ7BKz73I6ZCmpu0l57AdXzk2vjijosc9nXvJ5V81VOzbCa
XHYUv3hp6hEHiKG9uPPotcKk64IH67zmMukEJhLBMt8Kau/xmT6EWVydqkVDtizsy+Ot18VvjKh1
aGlxbopqC+OARSLKdnBunfXghLskCLEVlv4rWf7fGpyfmEIGE+sRDMVOE5THFAdsyQBZEn3mo1Ks
aXnirGaItF1+VZlkH9Hap1ET+2lkHhrSJ5gY5xlwq2VXqap3UWQhVFn2bGYrDjx2YBsmE4DcBoeO
9dUYomtszP4FEiSdcs6dHt59Pz4TQjGY8oR3rpojHBaNnalowdJTcW3RULXoPG+dRfYeNoe9MPBk
1EOf7Aa5yTrno+y6Yuu74T4tqiueK0gqUjuCEwWUTQwCkjHVUfynLTypZcOu13TBhdPglf7iY9t6
/yjSuhWWRQ0qhs7QyWBuFBimjRVn1otG0EyWxVHrNAyX4fBMtvwm0vCamofCIM2X6/Fvz28noxqT
XUtCsZTPZJrPWv1l1XM6UusDcHLJ1Yzko/LPTFxggU4TARf/H7VRjyE3TZ6V8eBp2NmqDmUzKiHt
KPnrqKlcYj4ElnDyZuepEO5VMJE13KDdjOV0sQcHgQcfcxtq7VYh3KHeFs4mi7TXugMI1iVIEGzJ
ZkxNJ7WufJjlVx9Vn6OO1panYKMbkzI3ZT2o5wJ4FJDwEjHoccLFQUTAEh86R+QQL6vuweOlCgMR
vQ2Rrspo4zZodJzwoFDa+rEayj1iUbXhP73Xbdyxdl+x0nTXYHTrHeJli1aT2Zs+HfYaNuOF3s5s
/4B6RLtbZV74ME1u+I4OLzTnIpc1JuHoBOJax4zdTkyak+2L1GEOxTlnygje+v/ZdOq8SAokj8Yv
f2Myw/iv+zdOqdCBZPRmO/rraAyv2DTekyBf0U0AvsKsnY3KsPmKWD82VXrIB3/VUmW6iGbWF14S
rlctXlFKguCRKMwCdkwkOv6KkbBIDtXXSDDVHIBmhSWjirKvFlS3PTm8gytPAoCYXO3XHTGtwSF1
xujPLTlqIH8shRNUR7aFYxFbBJ+1fynztoXC0EWxND2mE9EqE/+JQQ7ZcziuduzsESynFzLu68p2
Ofuh7iZ1eAyE3AOzyaYxX/a5uAVFYq4EdAC9jD99K99nFfsXsefeHviFjCRYD4G+HujfEAh3izwS
V9dXpDJyTTFJDL5BpD8BxsSo8pXS4qC5yHh1EVFHF32lVflDfIgPZOx/vKQ/Tm2x1eaAiLLDnz7L
doBC3KUE9J7+uYlm793Mtbd0lihuxdRfkG1f+DwvJpYfdkkKInx4uGhH9nuJPL22ewDv/XBIDNVt
4FBIql0hXAQM8pte7WQu74S3kvnGgat4cNZRmTI8n+h7gEUwbrgYlYzyOhzdazdssjULXB8hkzSl
NbcH9rsuo/g3i4BMeXm0o/T3VkVzf5fiNtHYi67+/3aA38WLtZoBlIOJurRB4/XXNrG/p3nCOrTv
FTBYiK/obWaBApLrzOAgZ7IQA6RlUrArbCD3LlQeWArnFqIfGzLxngQuN1w9sGJvuN2805xRanrD
3Z4EejU5LmodStu4SqxjfpTUF1xKWa67W1CXZ84joHuHYx+bv7Xd34DGvArlvXQQh0NBkjyMkAs8
LVsRII+WbT0QxJC4UWZgD+DfDcGXaSEocCFJha3h/4jmtx9XnxomMEXDVxYSaYVmtNepGKfIIVr3
EdlLwL+UR1dMMJEhfKeZgY/+dGjnQ92gpn8eEs1KVPKAD/pFk0Qw3RZrehfvyOd4nKoPLijz4+jo
8Q5T9yGa8Dx2rg/wmX5Gn8jcc1izyphJ+VsLo9tMChxxT/jJddujcAheGkwg5w8wcAuEkA+VVKtS
EXH3+jlE7qqTPmedXRe9QFsr4eRUqTgwYqLyKfDp+fQesiZf3BjE+xOZIJnxlvNYKQjIGC9uXlLe
Zn7RInYrj4u9g6qmrD+wUSer6Evisw64rFe9MPKNdNChJBQml7u/P8sCjDrKHV7rfYINsyx+8Ux8
p1YEltv9whYrV5Rvcm6OwEyZrrsv05FJTh7fcB/shAlfxIEVhOs03VDDA2UAzmLS7LgH6ccuFUcO
uNxZpursT/G5q/r3epxOtTSuxlCCA2tKmipkfrMdFI6CHEFXJlhLUjoBGfSgX+IIIfkEC6UysnQ7
MJdWlk+hBYUvszfF33F9xlC+MCXlMspKxitoQ21LzRqqfU/DGsSXXdZ6l1i424BxkmdnV8EKU7js
0PqA6xSTL+1t0y1rinQ92PHWTtxXn9kSjSAfkuWeSRxeJx8meFvjOnfN6mGI4lb2FCdBBj+nRh+e
Cpoy+MPBcdCrqznF+4oPiE5KoLkRxUsGvGXP5sOvHTAsAIbe4gyHHc9PNYvl1UrOTRBOwXXdG5NX
L0mfYpdLFwNlc0kP+ysMxPuom8151PK7Fd85N64MJw3Zr2hhsQnqaCS1Ny3xphXo2qzQrrXAOGfk
HTReg2O7xcY0NvHn1Hbk+4thVxR2SiAxRL4ygmd+64kht3oZPH1vcixjfM6sM4NpmQi3xj02nrBm
UmXkUAUVTFxiB0hKG1Pr8U7TSGKK9AG2aGaeBc+9irNHjzbMQfvkj6l3wJalngOdasiuBLfBVuWs
SxPboJbFz1AlFLhENtEsYCzG9AyM0XTsJvDrjPU3jMjJrBla8KryOTjdgLmIQmR22qCwGsQzBqbH
6En1JGeKNqF8wIaKwPSXP7qxVfaOwQ2/SQLGBJX/OtXlzSr8alPVWr4b7Sb85KYGF+PGawK/AeGg
wj666jzukZ7UjQNvK3phi2telMnWhwF0d+whuxOQ2xeRtp7zBbs2hwo4vzSN1+obadjtLYpPXGrA
fzKlSc3qnUoZbEQVOnJSSY6O9drJbUpwy3YZlvzWZe9sYxz/Mt1oBsm3Kuz/Y+9MdutW0mz9KoWc
sxBBBhnkoCa777e2ZEmWJ4Ql2+z7nk9fH08BdTOz7k3gzmuQBk766Gg3ZPBv1vrWW6Wcl9ZtHq0V
gmWKjff4Fnfw0MylgQmT7IefcNMPYMuxM2BIjWliAhOlkAtLyXW7XTYSgiEbB984IRYoxu1u3z7D
WrllJe1PQ3V4WCr53IvOY7B2S8Yf6BRNKvICNr6ddxtDfJcjGgC6hWY/dAQlBovviKniRWWAUZD5
UxXx9DWEAqcGCGlkQoucBIeuG23MAisWffqzjNCHQtZlMhoEZxxb6RkVGzJlm3GQar378r++YN9L
2wEnWjVUUVANy4ZmfcxH6DWBdYfp+hRhMD7lzJ9Wy74HUWxEeJP9jRnWuPPnS6dJ5W20+EI+ii2T
CcZJUssyR8ROHQvFjBjMSTLEcOkjNrwuRzJyk3KfVzX62or6W1CtWprdVuv2ezVjWNESNGgECXsQ
QPVHuFxsD9KjmJt7lC8+ZMkZFmEOyts54ogWj7gaX7PZzehiwN7ln6GZxHsfMcA+6TM+hAaMDrHB
F0JY82CRtS4+nK60vhsi3ud/QpfjUrHiL5H/KlwrOA4eqXDTfWZnn5wZpMBhdfVy3IhK/B6FAcuE
Tm+sIz5SvLg1htMF0XRkqLMiB/mJBh1mEVB/dHyUv51XURPZxI1YebKqbRpxN40gUiGKr5ht+H5x
ryRzIu5hmB7TCxKjiIs3OQcpSU8Tx2PpDk9NBGHMzNkcO8wYe/bMVczYkRLxKdOljeYR5KGRjc9V
hkFvhtpqEJXGQ9Kv1uYVXla+iwWz+TosntD3fSIJpd6KnZ/CTt8H99vUZTazKwwYKh9+Gtz002ou
Ner7zHGRS2EasJKIBTug80B+Ggomk2s3ApEymq480tNpFpDXK/1J6/sa9CTyMrFGzcd0Joy+9wyo
Y/dHnDM1SIPsPslwNwVo+EVr890jWN507MUxECHg8GZQaeP3qHlIh6pcIScIqj0NEX7NRP0YOkBn
9ghKP3ifbUgdFIpYXx12j1Caj8J1fgKuMI9ASrsQQlsF98hUjFkA2Z4nEX0fu+I9iEvrSIjuJkNm
mBnDeFPcWDyJwkPjVpymw3ejpn4LXWs/VH5MOjTPpiTBDMOpb4GjuWNDCJgg/BwJ20z8z3G2f7Rd
sx1Zeq5kwL/leMsKI+6uUTkestD3QFs037Ua7G08+7/D8IQvmushAiisvebNDCiXLWoodHuvumxO
acXtE1bpYQociqZcGPvyIezQ2GeJ89XJZxHweriD2C+lAJTn7IcFGyy2pgU/8hXtlEzgeeOdaIhF
3BUe4VlJwyszxnixQQ3XBj0smA3+iVlDBpnFWUs09ki5wbNi5dowhMED7ZdfOKJQQ3POjahxV6Kw
rU0MeMXDUGSGLbJ9KFndlN+r0r6bJjvU0L4HVcda3BteWKpC3Inh/8LbO3GUkz3iDkDOW6RJnRv8
iRxkEIw8VsHQchmluFWDipKtSapVtaCi3LBgH+X2T2PSfPU+JhnVfVcODcEQMyr1rth9F7/4+OTy
ds1CfFeZSWKIMbw4obeDg/eJPrE/hQFyFzl9xnQOnHFiPsaL29xx2U9RcXqNfxW2vlo+qWi5b+74
GU7E9ItmDwE8lCIrHFnV6o0Lm6nMI0iR/NKVQ6+S4r71M3SMcdnKnd8bn0VkLgCVnM2pBpzYcTQn
NndttwHrPNt4XL3iVAI8piQAnjExKJy2tcEaIymeQ/PoY9Q0ou9N6Hw07hc0q5j2Q4fOn8EZL3TD
eLWt8LXxfvxVvKYLdQoFqhiNLw6bnemY97rND42EAyni5DmN+pdqRusZDyb8liw/8nbXPb07gUkX
L8hQdC51sm0bv7M+PNrZ+JrPBsgZpnB56/zhzgz3VimftfEHCzIM41j+ymC6o2x6NjDr49GxUXua
zs4xB+Yx4LuwsFISG97OqFF4qmUZg2rLSaHuRCSGo20EcYFbq3lj6Jux1n0lRGg2rPeggLGDQBhf
bGk+FwxyYdV/M+TeEmm9FJE4MMOsOs1WfyWzgLGk4hKMZkgN9njvgmcqdbWlt5pRjQfrKS8oUlKs
9BGSynYOtjDkAvzaD/LVyehw83Y/No67wX3/Nsv8l4ZLcs/cOdqU/RLp0RXIbBRToUSn4c6cSxLg
RX22J4bxs1H+SLXzBknptR5Q4kOngIG9T2LvLSbB5wnxSbbCbuXcrTRNHlVZfYoZMy4etvKm2Qf2
AyeqCmO5wQr5GiRF8uHFX/70pZQlbvTbl7g3JQY+Oo2ptX6EZc3h6eftOp/Te6rhy3AmQz/1mIix
mVrIbR42nOYFFWb/yLMFqZGo7urkyjsMQjKJabEQh0YKZp1YGybhxREtNRadArv8bIXTAuR6VlJH
LMshMhmT65x5ep/j8VQnotrNiVHf4lI96gSNn3aRlXVhsTUhPKzhztrL44D2Hf/WHyvE1ZtQ1l8a
NZwqw2h/CqvTFCm1yQ06qW0uRouwT1Ke+4zIo47Ex00R2uwS2UjsDVx926TOrmnKQ91mtehickSE
SMre1G98c+r+FEV/T0wPvGagr7qsAZSDL5U436Z3z206koGi4dQ5qdqmwiLfvbRJNfKxBQ3JV20a
sDTjTjA456eb4kkPH1QQnxWizIPsl+dWsbbzHlIuSic0N6xAGYr01Thwss3NKuX6A1Rs/xZsNm1f
0ZMgbg8sEzlpeMICgDZ8DDi5vw0Ft9xCXpRJwi48M7EhJc1mYDPWmHxsUWY5AALSg8O275mop0dU
9PwUXJzB21utQZ5qmOFawZTZ9vxTx1HqxPAFB1ZqG2IqBg+RYQZ22WWcP2j8ho7ZozO41yiZVqMt
cHV7OB1KZW2Ztx2BHEC5fjJ9k7jIHLiTLYN7xPNyNY3GIVfxa5UZnyn+D9b2eNejFqh7jQd9B+vr
MDrAdHKD/fQk22PRmHh1OkjPtVR728qxH058mZEf72Tg3/FRxUd+rcIT73klCS+EGkw+bNwu3ZmE
Xm5xx9FZNpAqyFZ6GS1c96zAOo2XO1xkGzlwYnhohWU9NxYuX4B8BRQAOys/oxnZUzAr+p/ydSBJ
RPlMump3axMZGRhn+oojSu+fSQZ1xMue2bMlAzeRDrNhE1VyPU3Jr6nXV+SsemP5Lx1shU2g60sG
OGtldpO7zcroqMlOINUBqKrW6TGvIJrzXDZ33QgYX0QoKkR+M31Do+XFLRm6UAJRHpYxDyngw+E+
zdL3xDYII1uHSUl3RbzJ2hzxuUzQW9ArIDsvN4TC/XEW35S0P6ZxAts5U/mlJiAYpd/Bnn82Ueai
+Yk+iENICg5QooM2pL9Yl9QLJOWX8dMnxNeYICUNqv/ltIynDDfepMpsHjBdHi6xux3g0SdOAkhx
CXgG2qUNMQZfUohdYuZIr8z+WzHCxwgbsUP3Anc4Hcl+FfO7BrhUWCyk5WxDt+os+CmxWA2DwkAn
OXPH4fxXVPX/Rnp/m8rf//G3r6KD5zY9Q4so8r8P5DYt0tL/35neBD1ETfTzf/zEf2V4E8dte2Sw
eIqltmsr9d8Z3vrfbRM5swfwxhaSIYn827+BEGzD//ibxd8poS06aVNA+xT8EPuPv/5K/LtJRYw7
i9LZEbb6/8rwlkvue5FOQZEvUePalEy3tGVKqW3m1jT8/P3X/0nwrm0DmW7FoInCNN8Pyp3OuFS+
hxFwn2AyRsxkdyfug5Pr1s/FREoJmx86C8N8s6PEOjbo6TZ/9+n9X6Lqpfgfr4k3TKq4Nh3hKkeS
bf73rwnuwizCjtaM0uBVGpa+Gmxkt7YYMdNihqLlRPsTuOP4YJXCHeDAVvrXr8H955egFJ+H6zpS
8Jj33H/6WOYwKXzRasJlQ7JLLKon4Up1puP2yFWir2mSRnOU6l//+vfKvz7wf/hClMN759fb2kJy
I/U/vnlHi7wsXFI73cT6VpQFlIe45nyTPrWkjvoTfq0/qd9n16LV1gn0J/CUChhh5jHNaZygIMqK
B6Jf4ExQlXM16xAxH/kZU3cPEtgpI7JYjMOUakkK1jNkZRJaTzOJw+sZDMEb2yVSF1JMptpkPad+
JU1LVpA7hrvKoB0iLDOh6Citg+NmDcIAo90gZ31K6jhjON15e1nQHHoDXlGnX1KM6powFuwHbxPD
yTWG7Pko3+oh1fBEOjKUkFiuco0DNyzFD6TwiLQQ0ExeF/OzjI4cPT5FClKInA85eEmW5j9kNay9
rvzlC5/JZhicFXL+59glRXDKx7U5vUXK0yeimfCmIUUVhTUfXVhMEwLeTsy7NuSx51js/Odm/mqQ
Z7zkS4UqKUVzjcekCQGbmEYAKlJ4Ty0haODyC6qkaQE09Ok5MHp3C/1iySaJw0dlFYuxw0dXFUwl
crekO81SWSvPy4L7v75OPPufLlDT0Y5r826UQiXOKfKPlwlo1RAiEn1yECGi70RxgzVxiSsMU1V+
HkORX9pevkujfsd7PoEESx+yRp9bRMF002HBo42N2brpLf4iZ5w7ZWicmbef0mbJOLXC5kyWCFCw
Eg1FaWXAmXsHGmJgYXJo02IxR+KjbLpdngbdJYg6Zy9iduJJRZ4NTquAi8TdqRgaimM9xjyBQol0
RvTfXITchxh6/8r0vfiscRYfpaTCCqw/42zY5y4KNXTS5NMVk77ovG+xOy4+L0Z98KOK6MB+ateO
IbdkgFBhegyMpg/sEUHYtsWZVsclfra5ZvIJqlf1UfMVrsepSA+GHTQPGPjHdMnLbmUxPIji/Shk
+SBEuNl3VbmZm96nqo9PIsgQri44OH9x4+Sx7Z/LXDxy12denLfWcysoc1NVuh8RZt6oQcWm8Gpu
XAvQL6CvCVGCDsqNZ75kNRuef30ZmKZt/fOFoLVrCtt1OMYt07Kdf7wQCvRbY6ecr1DDfZuW0Blw
xqheXc5FVtpczsklQ2+HBELe/WBy7moPMxls/TxIzjLpnUoDn6pltT+4l3aoYOjEW+4NN8yZjHHM
7ovOvsejBczezY59nBC41IWbru/m4+CiABN6eCivOdCjg460hHHGHfIY45b5qGxRbvY4rFPjY0EC
JNTsWwd44Ell/bTuwuAvNzyY9gmFTqDkoU9ZBjVphaOgORDufSj9litZOGIzzaN9StPXSZvWi4v4
mK3JRxSZ/t0ycUc4UTqQuToekX1YG9jCQEe7/N1CI441Eh0vk8EHbn+ginpfsmzbmWByas+cGENH
BOsZcv7pjGBrXQM+ZRB+6ICIQMeG90xLsqmK7huKciQTmI6t6JFZPpsgTVAHYyIAWKl3zHuCe2Ta
j3cWzi80zwzxKk22QBv3R+AdLDeKbHg26hGRomltU0ftwnxwV2bO7UBmWXvChoL/ZwigvpgKhkTG
qxzlHtz/OmvFz6GG5egplmForI5UisgZhOjv5sicAJ3LjlCjnzlDvZ0syfwbj34tn+FtGOhXgC4C
y9gz6sfSkLtPMiPnBlAlIUto0cYGkGRxDSQypJGxEvRGSNwllffkXZzMtu+QJMST8tvqmvXyZCf5
UeWJPJgzXZrtN9FDNUiRYbNk42Mou+Ji47KVsfnEKmm8WSLCNZ5jhIprgRBUzd96mJK3cphfm7yZ
v7V9j9cirj5Nv1e8x+pUDUxca88OdkWCymUKgr1fJY+B9dKq1sFwYLvH5BQxWYlkuFrShgMmckeM
vZuQrtlmydfZbfg09MxEG8aJNEGHyOxycn/mm+WLfN0MwRaBBCd/BKi0nCYJJ33cl8AMyC4kEpiR
+QceMCAxiEEuSwR25UekMbGGOoVKnNldI0tu5s+SAfFrMzL/DIe0h8aN3ldgxBA24yy4P2wX6IQk
skbM5WBZQCPkhHO9l5WNnczPmXy5I46TNDmXhqIvgk+xqr1TrdLk3nqzvM/2OrXiB/l1ch93a10d
2c+kt36Op8085CwQZyWe6tb/SOFrrQqBMpSIV/p9tCzQI96gQbmHWf3GDqvuDirZPiZvpWKwhwEy
iTdTXkFwYAVeyv6tV+zpu7bM9kFuP6LYyG4ERczAhL5lAmaNP3nk7iFHHsfOJdk34VNL40NulVgD
tfOrUHjhaIZVDNe2KDnXJegMXvDO7K32GLYmnpQAKY0OdkHZMUTATFtzl0AawBQ30ySagxkdQ/83
Mpn25E4uAx1Y1w2SagIBjZuJ2wzAsQFWQzrFGpcil42TXsom/2OQtXMWaQSzK2SN0NRCvOBje7Pm
4MuKTfWknOESSRYD9mS8k9S7zqv84Wms2ePc2Y/Em392OJT3vQeOue60c6kH+R76xjVojGRf9B33
V+7xYMk8JEy+sWNRGj/FVv8GXuMlI/MW0XgA4csmBkguFnHZOi9M96vLjDoavx3OEt4OsXTtDQmJ
lArfpeL9hwbp3Hw7ZZVmQLpKUEQFgwpQuqQtkE4weRBt+XaePQh0d5jfi0WJXRZ6ZxXnYtdGY/Y0
hFn2NAe633nlhMipC7HiW79ax2xv7FDgGDrRggN4JbHuvQHp0tvRdMq7AWSr57R7o2z/JErpm8zu
xdQgyXCTTc9b248xlQQRbRl83LTpYSZ2NU5+iyFhCXRr58wE7RmiKxj5IovGo12dsYZm31v7NwvW
6HVovvKgENcSXBbla55/Hz37w2TdibZfbeK4TI+pk76CzXR3aaL3+H2wunLtU9uQJq98Dm6SHliQ
Q7ncVo6ssUNbexVmYAT7vDkzsZUHi9EmkjDICukPXQtWCDNJBFkmYfD5EnUVZAqnLP2LDd2iznFG
smBAhqVLzfBleZbH5lvOSb530DDZy1IcN6Y1UVWz4G9cRmpezoDR8cr60QmYHt1kWLgyl8A9rIMR
q3AD5fBxdGvzaMaIQM2qLp7yAun37IHM8Yh6p6dn3+z17QiMJtz1Ls/LOsSpoWA4s6Q2KuCLrOVg
tFY7Iqw+0kikWzw2aD5LHn+G930Osl2kC0SU3cmP/XLntIWEidogBxyNnaeYnNZWvoP+Cvro7CDZ
h/TmDlseegv0IArd7j5ZN6WDacdrqjdGLPK3UlqvNkfS3YU2toNGV+7Y3mUqTn/4HIj7UTlUeMb8
w53q6trLBtCGHQE/qlCcesp7mUymhSwF/lR5bLxGtTIvbgvIPpTP2PrLJ+jn5VPYi19jgUTdnmyQ
cgNRPGXVf+s842PqtHdl82pudBX+DlpVgZhsspdBEitWD8RszH20oEbkLkgaMtN6It2J0lkbDGGP
bYbCYyh3Gj/m1lzUZFTrez9hxm0h5jGS4pYtYG6YBWt8Ft4tQTq3cmPpfE6DAIdX+r+R3L9hPflT
DJ48oA+dzn/9MbF+R0XWnMrQiU5OV13l1M0nRbTkqmncI3HXQC4GAq57MNNOpF7RC4YvJDxgUUaY
TgQqU9dpGFY8/IvXxK6OVslqO5lBa9ZV3dxtc0yvAqd9fLPrpN7V7Ce2FZaZGwW82w0uLITU29XU
K1uRe2SRmbVzKTlOYkuICxfBZ8i3M086OMOQYhGrkJwi6enNvt9Vfn6rjb4/aJNFlCqD/Jw0CEUp
uj2aetGzdsXRxSPJV6Z9mOYfcqo0ydkEI4wkfh7bwP01NFH6gODSsLbj6+MpNh7cVDcAf9I3jxlk
+9MFUXfAFlde5sFhxN+kb6h+r8kC8oA0Mh9rw8tuXd8e6WSpAgxnU7sJu0in4IFukqV4cK0OOp81
XIUERtHZbEhHXtqssmmb+3bPW00p+SPYnFYJ0YLOiZ1mHe6kkzmnUhpQ/tBdsM2BKUhkuHPOHPwy
ac/I23QIBNNxh4qX/Ih1OJaE3iZQ6bRVvaNFmL53WqldAkdtH4eq51eA9nOCE+2A/9uwWenlTShf
pY+ZuiBD0g4A3GPXw17NWuAXBzbyDjH+LHI/2eSMYrlD2bENavAP5K3flXTzV4XM9bmO0at4CVpc
4HBbZOXFNQ3L4tp15lWHxnQwNdTMrKz/JH07nZUsn6y0MfbMIInZaFu2LU79FeWsFAaWbTs/5APv
wwHdrO9tLN0VvMfup10IWPeB8TIlXv5Qfb2Z6gDONzzzu6Oms29P+TsZAECCZHM1idsYizY6CQdC
0jQTa+C21XcvtdtTRoZ6c05HrFFmakfvLgu6GLr+K2soMDGtOJtWN58Lrmjw+OiWCEdjVN3BI/GY
IJVxvCfioEdYIqNHwngcTZT9cOZrU4wPY077Q28kDf2E66yxWX62zqSPfhoSeDkkwSsQuq8gyMpf
4zTuUn2YRpm/cJOPmKlKucm4zQDOtrsRys3BkW6GiLg4j9+dAP4IWMX4RUHkTFT6bBualV/lorT1
G31i28sZbEUH25isPU0mx6wIxY5AqhmMhVVT2CkgCH6nbjQMwKlqTdHrwNWWRXmlW3+y+tw/u0Qm
zWnm7R2J+JlIW7MdrYtdUF/6LrI2kUp7H8cRzg0WL7wFUA+9A6JSZaM8kjPqZH517t1DRm20h6sJ
2EKDSqgR+++NLv3EM56cRETWDEKHdeCbUOe5oDd1gJxAdkvSDOuXdVRXHXwJfK058QZhNWwZbyE6
1LZ1Mm10Cu0M4NSrSAouy6y7MCZE593lJC8Qf1GHzOFjcgfXhpmY97JMCezV2T0ceIxDHNVtGF5B
3AYb6abJJujG4JibwRdrtRCFOAIrj5PbIg/7udR6D+LER7zokCDNTv9QRr11Kqf4mUBI71Q107SL
Zn0Tblt+K9BDiepmuhpTWpq8ZX2VE3s/q0tpaS5vK9gJOGbrwTYOrKrzl9CyrqOr3t3esAB5iZIF
UBpvwUclh6wT7pbN5w3fJ2LhpHo1hsI49yZKhHY046cR23NN+oBrtG926MOh56RZYuK9/eiVH0U/
in0zCAf5Txut3bmPdz2pFU9uSr9ox8O2KVpn61ZO9FSJkWQ0C1xSG2fXxCrdm9kTmhA2EAHcOM4u
yDhxIZtrPoAiHE9QGCFqZjghBtmV27jD1RkE8ERCVKS+p07o6BHNkgdSzWZwyfIZuSEQEFNmrAqq
/FBpTSQwCbmIKC19n1IgL2x2GOOY4ZfZACYGVMrCh4RV+BNEkPSx+wjq9jJolV1qz3ql6sNQ3FDP
UIyfS5odZscS9FZlbisXuFeS1Ke/Hk5ZKChPyM04zXV40oGZkkmqpgd5mFuk4b9SHcYPcriJN28W
jq1BPgmObbmvYApbnK3Lwt7cty3/P5HY/qbzTXuRluJjrNvtSEP6GfO0g4cD5KX/ZhIFuo3Z9V9G
m7UYdK1H2gZ6HcS/yfRotp0HXJrHVnz22lvvmebRYWC9N6NyWvC9OPObxHqSIACOgQuBcIaUmrug
pdhjLXwJWV7ZD5f3uvGnrVNQFkKc44NZkuGmsF2yIH/1ZGFdmGKJVai6+OrpgiiczH+QfEqak5Xt
W9UH5y6X9qFcwl2LSF6MrjJOgdV9kP8zrnFl2kxFrqVdxUd8tj/aYHhWdpPcnBAM9pzVl6Ln2Owm
xLNSxVysUyquTtP9ntUY7Z2iOkzEiuM5tCkhEtSm7Zyf8TKTd7m8FMh6D4ml3wgo4+oBlLuZzOIE
ZgCfmN/0J+LO8veBvsbKycHjshrOFjK1c40wjVmOsH8y9FzJxjxKnjvfsibSe6hr0V77qvyOFH6l
v/PsEljPYGXYWa9vKgd+qG3lkFhA8hoW41sLa+zYD3iYqYY/CleXb02MZJt4NozdFqHXRb4ALZ/K
0HMPMjDmbw5DqLVH0NIt1+F+xhOCV7LDMttD5otT27motncuBa6I0jngVglvJQuCdazI+OW7hiXM
AGs3SEBgEaXLVjRtup3BTK1Y+GxKs4WsYhjPJXFfa8eYopMb+OOO5Dv/WjRwq81wuGdJEp1D3uWO
6wYSfDZ7Z8MpvXNFh74L7eRqovS/OZjNN8q1eNhH/Z7eCpf/zMTHbDPzhsruw2e7fp+nllVKV18b
JvNQXKzsO4iTcttA4FvSEms0jeH81GhApG6ewfl3JuNaw3Ah5y+ptran3eMcMVfKbM3EzcT4O/QR
qpEyWJPEWtxzXcFQCYH6YJ2hdu2Mfd86VxtDwzUe42MZq+lSMYItQlgMEdyvtVnJdI+wCUGdvRNN
ngLVEvjYDPXmkgz9kKNfPM0jeGcGqjHNutbO60SDTURVq4lVTs6eqMTBTQZ1bjN97LPl1ncd5LM5
4pVsHqqXPkjuEetZphlO9I4CNCJ4BcVhE6IOTj2mQ31SP2Vx6h6S0p6+1XOOdAVSWxr/prucV0qw
K/clzBql3HfRQWi3fCbIUbgJGTNtRkCqmrJrh1+1eiH7FdS+y0I91F3CpHbQ75gcGZqh1EfSIkmW
8Xv32JlpsENfOZGqIV8bSTaIgGZxTksX2FGdWLsQneWWHYC1hrbGS+1Gc1fbZbZNxuxHJkGiFiEZ
onCbSyN9y5A6bC2H6W/hXYLY3wo8bdCsw3doDa/WXNhIfZIJtVlTnwbgzBhRlpwNK4Q34D/HAaDY
tgur565hCG34RYA1rEGcWQbvg1c/PH71EYkuMSKjtxXYgIe8id5EO/zpy+k2hZDH9LU0rOipXv4Y
o+Krt3y59zBIXWR2RGzkX6PQ8ajgEggZMtwTsIWxfjSGdWWW360OX0Md2/ZBn1uk1tdKxc61nH9X
OTsCo5hPwI4lDkVsqqhRnmJReeeenHuqhusM7LioSfTqiyk+oOBA8Aj+56Ax89wrZJQ6zazj3GTy
lJnNe9Urb5OMvOYevsSbNogkzkGiA7BLzpxk4zPGgKdiqqIbpegPNl3luVP1s5laiIkYWxc0Cvda
j68Kf8GTOacImpjVI5stXuzZ/lIIeCmdIu+iZwjRKCMBLnQXHsHTqavFc9Jp98BU9Q8FO/wBPd4F
7v9vqMwruABF8ujx2s86xuSpMKIiGD+HHjukFKtaPzN6M/qR8FvV3DLmyMS8MQFXECIOMTpcVMZk
CUZWVb1YJnV56UXPQ5CeQBRGNwPayU0R4848Hm59qPeZ3ZKdgg2o6SEmysk0NsoYpi0ZERGFDZie
bpnckTFhn9TUFGdyBEH3LJ622Ff1VQCq3xL8HC1WB/1oOggnjUQm3duWumBqeEnyyHnVFU4uQRVq
+SC2pMrUt3yavJ3UPWPkKd64w0wySEA/GEh9rvMECnBXIbnvYiroVolLBDGL8OEpWxNqtZoHkb7K
turJUQ3f0ilkPYvdB7MU8szSmieal25P63vNkZmowfW5u6BuGPkAQbAFySUN5LJdcrMdgB4euhuT
Y/5azBpHIb4kzEv+YlIvV3OFn8kMkfVXCTk5iBaPquk7lPodJZ9+DUIWLDKqx7VI/I+Bjmcb1HgD
4Gi2yK0uPjKUPofWY9Xls0Zas5Ey+EEABhHWKQdy5A/HsMpuKHgIbVlVtXUv8CogigxQQosTuEBI
KOiSVqjI9/MCKCzVuATFEehGHMPvfrv8aQY9/jeXzyK9JHA7111ZfM3BdPGafRCkOWbu8oLE8A4A
fqM8QthAoFyB8iJGJNJoZQ/KWIm5OIE4fy6d+IMIkmiHfq4HTbjxKIZID2kP1ZzTkniUB9kvPx2o
d1h0hZF7cuAX9joN9q6F5IWEw3Ntn80+JTFc6gxFFPGddoWmObff5mWdgrtR4waHkG/jOGSB3mTH
AWmzIwZFdAYgnyBsDmQ6rRI9ZHv2p+baIBWQ9NHhjH55KIZjmiCpJRN+qILpFbfBtCGCud61U7AR
hV9uo5AP2DDvmuUD5nw25ayTOrI0gTm2C1QO1hTWi6M3GvWmSrzsEA1UeixG7ow0xEojpaGJbh4c
Avmm6Y1N4H7YHVpYRlT8e/EwXTAhkGBGQtnOG05pxNde9rCqpPKBKJkXjvNfxJaO66yqVy2Ir02c
wkcFjEzSN/NlPd6yagBSjep1EA3TXkg3R1lNm4WdX//svAGVVkDki9KG3KUO9x+PEz4dHvkywc9B
H7tz+6Y8hGbzlsuoONqkh2BYvoq4sDdclTirV2lpQBnioF3ZQoD4MAnQi9KUWfqyhm0Yrdvl4hBj
2G6SdrYlUIVdnJZ/qiUvrTTlFZ111icvIdfNDtmhuRrm7lYKwRqnYWAvHXT1ZhmzHEEIvp78e5a6
SK8jNKzNdCexauPWxnV0svJbgCa5tV+6cH5OqyU8p8+/GG+RUlE5H4jwN26BQ8ibmC9jeLTseVXY
qNAs13xTXswwN9OvvcXjMcvZF7FW4L+NHHLXpBLG4TT8mLolN6n2NGp4dzPpXl3C+rfTxvUprrgF
Da8wofD39dqmgb144kfWlNY5ycR9ZLNHGHl2xxPyYZPslFumgMkTfZj9rE5+E9xA6KvDWPhbR4fi
YLk8PTrLDXZ9DA82ZmVbgHOfTXLMXDnFu3EU65RMlbCO3HNQBdk6rdJ6y2fuP4GB5EFEAGTRFCwD
LFNhhAQhZjOK37TBS4zEb5uW/dUZu3aTO1mxkT4MJroCfzuWJjOwThwlF8S5CsBuUpYcCmOCircM
3OS463qfLXcd/yd7Z7bjOpNl51cx+p4FMsjgYLh9IVFSalYq57whTp6B8zwF+fT+mFVG/9Vtu17A
QEE4+dcZMjlExN57rW/B7+sJ1fBo2oLxJWk573eMfFbwr9RGKp2DXW57LFnavI8xtuGGHR/MkiAq
ZNe02NgdALfuEGpDw5BHqfcz/dv6Q8tL8zClgbuKRgmOBZ36Ya7CG/B8Pa82loREaM7NxahN8ZgW
qHLN6oHgpY7URu+kWY2+d3UWXUgcNLzIfTcT+E3tEJ17cnewuQWnAYCHT1sNb41gdJ35JBMEF7tg
dteyh28KwkG2tkFcV908T53jPS7HfqN0DDgpRBGY8llmqIPYzuxVZ4p0o9fNTa9AELrjSK5pOD+2
M4lrcYN7qQxJnm2ni1eJ4Dy1TvwUB/AF6Va0yX1EU4dL0m9hqzCACJEiYOHCZQc92QMk36jyZxUC
OrYV/rM5DO91/ehBKjCcwn3q0vw9t7onNncdX3TIuBPrUDxlRE7k48eUwNzIMs5XoUWc1XLXsVwW
WOvaanSZ6y8gmyz2ZxO0xszquLaXmjbZxCr+w9tnonOXl4b3gheWuLsclXJClNiqY8fZMkKFDkV4
bEIyyt1ONLoCo30pG/wgsEqZnyGZ8fMSYk7dh+YKlz3iaNlJEAEjTlgZvVuy6zczhiwSYFLq/Lq+
TQajiCrqNvqYbYqiTg8lyjFfZTi/yxhtp6Kk8EOYjytPY+8fbf3Zs+1Tl7Xs4rAVV7qlIT4kshhs
CDwFr1lTgzRU/8VBRA4HICv3S8MbNizoIzaI7mea26OPpjJ5dUZjukHA/zVmjBCSYdwScbOcDgYW
uJZBSLB3SBh5GKsJvDNXzWqRJ7rESPmuToLHWxBYr2Nozodwqj9mx0UX4eSIcuvkB+NwOnsk0RJi
uEYURBhbnp3ZwHOme90n9x2voRZ2IFQlkk3Yg9RkLOhBF19ITmpXUpDJpQYXo7qnLhrMpZXupTNh
0ugiRvY8DHZYNpm9Mof8ckOlPwAiXFch1okizS0KTbHHgvtWDLp5s/vOOFRj/GVmNDsHPAE2yx4E
3fkrTIEcmV5PapB4dQ00sKZbMpvRs68x0LpjGqSHGAv5vlZCO5XLh45aYl3aCGo6hxGsxjynpCbG
Mq/gJNdtuyYbJTuhR5s2Eao2P1bVUygqWh65wMNurgMxb3tzgPkGom89OZa+j1xvP6Hd5gXxaM+S
QIrHQb+gOnsktdA5SkeKg0q7X+zRGQG2lFqebr/A44FIjTJw8TktM3RGngnJD4wCgE5OCOKHNgl3
o8S6kszjJnOSX2EWRCtX0ORJs/lWmMR1gOcHnpM8x6Zb+dp88Pr6CW6ItioCAOz9VP3MscGtcq1J
Tm7NAVC9JhoJi6E8uwZBfoMLWF7SAWPnZMDSZNYWicKTgz/mRF70s2B0mAswW46hd1uPdQbyWIhR
DibO2g3Nw5DqwBdnK3gOy+ZBxPmP2snrR6fS1bUu2d7tKqhfiyjeiJZA2H6Sxa1HTnwwUvw2YRzc
7KbUXxoimLsozX45mbqSZDfu8w4CjFcG9CZRIhy+f/X9McKpPUxJxOCxGnMC2RVSCiRv3dEejObB
mOz0nNUtya8d7NYJ3+vGpBNAPenREqdBwjyCGCYoWfsKrz1mT2QnQVNE2Ni6+YXfQe1XTqDr+GqM
o5eps/Yh7dDj6Ob6C//cG9wTcQlLK9zmpcDal48wk1wLlm1Raulm6Iz8gbnBtAu8cHjNgFrrylZf
ZYBtBJ9bfXM8cFaZytdVDc6YqdTwVS4fMYoY35qVOFbCQpxfj9iRhG3tS/BDzB2La9iOzouqwugB
EYSxs4c0egomdazauDiMQwN7hTK1OESGyy+7Ot8MDqXVjNLS11BPA8bThG+niUNmPJr3M7Rg8+z0
w0FDR3JQZnzCSjLeAEI5e+J7Kx8NYPDWU0WtOwXiI2ojzngMfFEn2IchZMzCHE1ea13+LHFhvhNq
jDwUWOi2M6fwneWFMXtv0DHqYKVZhOweJvnp9k703o0Kr6TL/vj9ZeyYhi+nuN7bemPf09gmAIUS
rGmSJ9NOrJtmqzcsAMk77D59R0dF2+AGSt615d8gavoron56AHSmvTg0rvQhyd8DcrsOpQuf3XGM
7N12kxB3d5Ye8tk3dYwxtivWo5OPL5jFOzj56PxrtETvsdO5mzZsA6zrfbJykkn53eg+erpo3tM0
uCWuEd0Lc0K81yWvlOrikBQc6hXPxFGOI+bIVMZoNMrBeS+mdEJMxI4RLjDrqLkMyhGbUrGcMQiX
NwtL9kaQxOgTKSdvEWEHtZzEse5dyQCFKI6o84hyDKsJj5y6eDIjGyRvd6jFzkbbMn2I7eX6Wibz
QgxjmJhXgV5pF6fXm5u3fOQpjq7QnXM2LeZrA+2GeKwVEwVDXXkwGbvP7iKjEZAVwI26o0kEcehd
laH0Y0S6Ru/pGo7ilOgtoV8H0ZATwMOg7RHMvGmi0a+NDb59rrpoF4n4NMUap7/B0jkj0WeORVrc
/v7ROi7u3VXTNA6iIL3AcCBoxJqHOnEFqa8eQ4vcu0Y1vmGzdE6mxY7i3HvNxv0fRMMaOUCxtUZ6
A6aFH6jV5w/XZjhJYQGRr6D9XmZ0nhv25LBph+23p+n7QziRuGp2/YQytAdomK9G9oJ1Qe23g8M5
XmqP+WCTtGhpmDemnlmCpEDf5VIwGV6eX7AoyIeoqEmwWuRYw64JEB6QH0z2qjLFNSP+Duc7Ne5U
3pAM37vEMq/fH3Nvv4yJnnOcx4QbvnEdMkKusMK6xFpfswoiSOeQKriQ3Jz0J6t0dx2fQyf4MycM
dlw96Q420GmTpt4KNr6+bYh2EPAEL1XFcEQrQ2NHcmm8/xY6/n/rwb+wHrjo9f/vzoNt86P4+fuv
xoPl9//dd+DhIPCQWGAu+DYQmEjcx99t9+//psm/GSYrH01kXTpI3E00pf8wHkjjb7qr69LTpSEN
03bQ3v/DeGAZfzOli+rYgjBrWo5t/9v//B8/1X8Pf5f/EPW3/+nr/1b0oJrwh7f//m/GPwuYsS3Q
v3V002YDWUwM7qLA/4vxIK1lALqxYAHPIRAMJuQYZJ7lCgVHdBrjLjpB4za3Ze8MT6WLIq/4NJOR
kEi3QyznzPN0UVM1nkpKn9VfLuL/yYDwX743aWGJMKUAaqZzFf+TBl/PUT5xJEGAmlfmKuz7ghiT
7lZHk/5YZgyO4glVXzKavERidk7kMWLWQqABz9DtyeDuAKr3sFtDcoH+heRXLu6H/zAIcKlsYXH9
DWQXno5agTv+1wuHzNohM2gRbBM5iE1+EdyTP3sOK2s+g2i3tqQH+DVnBj+eIhQumYECThpqTQd0
3KpsMgAGi/KSzHWO1NmkdlA90ECSyZ6iOP/yGvuaWepGcmazb7wJu5+W3cw0M+6eCTF2zKdjlCTk
nC5alW9wLfsB8RIZAgpRhCc8z4g648R80Y2C0tShpddzsg4ZUJ4MOAwh508yWVF9RsVw7eJ64+pm
vA1Mge/Zk6jaYOMy6clgWSVkWYICekZKMP8LEf3yCvzzpZSWxLYheVOW/zmLtvovz2BZyxibRwq0
sJqhELQmzsl5aMjQINp1+hg7Pbrgr2YIUJHzE6LJfKLeg7z9MlRDeembH1WmrK3m5sapkdCmbfOl
DGIyS4waPU+dmH7QtuFeVUy42jGilMtGl9sCagIF/9rRYFSTtdoghND2ILXcjT3kCDSMyjuZ0Feu
3x+eF3rb2NTNlcZr8y+ep29DyT89T9JDW6/ri+nEdBiW/PNFWEr0oIMwj5V6+af1EEoKc5ZxLt8i
p3SYJcaUyNYzNCPzBW3U0chrd0/xOe+/f5q81eMzEpPmMU1Qr0mkXf/v11H+l9uEc8rjgbcXtxSr
1fJG/OU2WcpCMm3DTIyi5tegZ90dmX23adG9lKRkHKZK3tCdFLemQVRlpcSiVCi29DoYr73dPmRw
4JaSMCl2QePdK71sznRePvmzhKtMU3NOneirnIv2bKjWBG5WN+uQSnRVupZ2JmaF6vp/vzWjyZPs
JVmx+RZ0KdEhtiPsybK0axaMMMNjeQsBEy3CsgWW4LjBc4F8mGKXiPq+nTgQK+wDI4PJrevWMUaC
PdLJFt908zgMqrg2ef6EB4qAIhWTn94Wv7xMveDAMQ6h7MPTv7i+2EX+6UVwhG7TURO6Y5NaLgkx
WxxZf7nCuRvbngLOtDJG+EMTwTSrBraQUoI6ksMPMhe4oKjzdqULpUoAUtRgC6cmtsfuFJcEBGiG
bRKMbny66ILk4k+q5M/GseJzEOVAuksHovg4M8n3nHPW0nXrDYqBoTK+Gka6a6nQxtuR+BMtT98s
gg9FfwNdQ3+cDXKeGMHu0mIEkco4zC+oDk72MlyNUMsGycIgQa5Qmo049ln/jD9theCTwKlS3t3E
pbJCpZRqn7U+24guhItgNnlpOn0XVlAnyGnjXLyREnMwyXEXVBiSoUwTwaKKo+bu6CnjNMpcnANH
qwVrqdGMtto75ddj5REpOyHqFUuymBWYGzN1v7Ik4ZZlTzjQ3zRUSQZDdw04rutxNmfO9YK+/Mkx
nuYKI7jtOcE6M4xVNPcE2wgUFPZAEtS9zcEIzqwVbcoxOY/+DGNsvRrfvgCDIaYljwBDb8y3YXjq
sFSroTD3I2781VDK7twUnWJWylE6IZr6sSjOQneTu0yvCqXLfGM66qBbkjQPoTdWG6Pgm2CxJkVQ
o6fc2CDB0GWKjUHS2k3o4Y6R6Y+RUCF8BtM1TSdxTariHx+4GcG+SufKHKp8AGk6vwuvOmDajXxl
CetgoYn3vdAK7y3aW2YZUXV1ppDJW23Ik1G23gMi7JuU8NfQKsQ72VcBZAlTo5+XtW9GNP+JMhfp
IbG0BrDj3BaXVjOi6/eH1wXWTk1c5ZAgQNMYaGXmAa01zPf2hr+AZBJyP7jMy84IgX+FSd76baVv
VRkCYxQ5oYZqCn9VQfaReH35GcsWfllWWq9BHhOVZ8nxyV3wrwzZTr1VtBedhqIqjPy5bTRjFVae
ODkBJg7LeUYp82H1lbpQrYqXnClaNpvg4NRwA97ZP8dMroRdW29pXRE4083bmjnirtbC9kVzvNd2
Gp0d1MpmU9VRdJvZpDyvk4+N7OalmQuIRZWXui+sdUc7yrebFAGzcPfeAGIMzt9EF5xByOya0ZZ+
jHhqugkXG8/QixWEPygCy09Ah49o0pKbaRKuHGoDqRJFDwKsa/58f9UmRCX+/f+gWgkKaH3IL8gU
LluTVMjvDwFXzQzxO09KAlBc3nEgfXjJnOIRNcxNpDntA9HXp9pCPlQXkffmBRcSfhlvV12wCb35
UEqvu2LxIhsnKDHVqWLamgSP8GCrsFrHw9iQFaK7p79/SHIDIiBiWBQGkoq7uu/O//HRMvh+gB5A
7hOIteclWy4UwGWCVidmjW9lHReRICu9Dk6pFZHJm1nDEdHTKY0i8EY6P6BAeLcXGfNHx7NeY+NR
i7vfTh42pGelj8U4NVf6TbhMUiZ5IjJORm2IH/aAVHDpp9QuwSIdSv8ts/do15h6eqoqi6ZC0qKg
4iuwIVT41qRutMyJrRraR4SHBsgJQiL46x+72jq2MS6ceOHAJqTtbVM5E3lFfMuD4SV/Whpky64M
6aSWb2UcPVUTbdLCsqZ3VDLGmnRfPCOBvWztet/u8qaDMGOk+IwIn37QcxyhGhIdohxGAkiV64cM
f3eKiU2G7g3JwW+jab+IdGuvEUESviELjjwQPQ61y4MXVLl4DGkdV6rplrZJvbObnadEi8LbR4rj
3Zfgy8K0iI7zyu42hHp3ayY6aHSAsAF6hXcgDjPcVqG7cQCbHBioFWsiin+WbMInlQRI55m96ETh
TUZeYvtklknn7B0vD0pvIq6V5QCudMYwegeKP32ide+KZ4kGdTObpbbpli/THME8UWzO3Zvi30PP
3ctnLBn5UthG1pOOtOL4/dHjfMXEWmevJq4bn8FNeVJN1q2bHu8Oop96Z3kTFLVvZQfu/m6dxJG3
s9zgh+6aJXljHQdyVN+sooW1scdCf+AuA0NprOEunKnE00MAtjXnw11LQqJKvextkDbpPlrf3x3A
Zn6MgJiGJ97VwYpqODW6PE5pAVczARijUyMcx2YgLStiu0avmRxjzWIkoy2//P76+1duUYCjMNKN
Kvvwlo1xjAWNHy1o0wwE11tj1sMPI2m7DQiaLfas9Rg24iQrpgAVlp5tzuGFIAiDHJGasoC3w9tF
KWO/xsBawOifosJBgJ8ntOCDbBpP0JObJVmC0KKlRJgZiLgQdek9q80gZvTMi4lk7vNXZOjOo6Zm
59HLwJKy0/36/jn1kIjgxM1vDhvJ2sG7s/Zip3mcBxzMVh3tDDLLN/VYmS+A7ykioYuaQdZemQgL
Q9ZbBq3jkuFSnAasL3k102Os8/JEchAL7AQFdGTY9RzUNRMe5JDrkEzUbeiEHtaBEEqcbdZPIYm1
hEzeNVkw0tzkrO1oKMnyjOvoeW7KE1vacE/mudtBDm1gjbqPlaJPnuhjgcSA6JB6Nvvd6M2XptKr
R5C+x9bu+1OMiXAGhfTBfPeAFccUwwtjE/eAlIVpugvEpixrdmLXzC7O7MhVpVUFbN3pyaOqO/M2
lvew+N1Vhv2WWnPhC6VQY4kK92qut0+ajGKs3uEvXTKe//7teSPiQ2gvp492/AIbEeMJEDUxW8Zn
OcXDyevi5qnPGVy5HomEllFue7d81DmS+v2Y/HZnvYRFeU2Smf56ZxOvSonMrlJNeftzTsQvcyyj
Z1NiIEK+hV6il4d2Gi7NgKYPRYB7drK0ZEDP1kWdmIWgicPR+YhJCFxV0GBWXTHcCugAgLt1+ENl
scNAdrfYSA8cUcaLaJkWdEN60r0KzCZ0j6hawCqpuRbxE2mGiPQ/LZUQiS4YAzkxR8Rq7mIE3Vdz
7EHNO1TECmNrkucxYhqOpllzHqMkpdU+nNuhfGwN2uiKRiSLhUkSEaDPsk5fE2jXp5aScNUx+13J
Fn5OYr6aPPVHrh0ZGXhnA4RfWYfSHJVhBRwmwfde6btgms5mgnncJaN7pebhy+PvCUNCS6CI9CHE
xznXSJTqtS0Sm/XAqL/CZzbZ2gZbP/G7fT6c7MZh8tipaTNX09UGsk+7XvNBXiOL7K1t7yzQKWi5
KeC0rWrlwfTAtXg9wzBkJTEMARThGofYQuOYJjRyNRZ3b3mFLbtyqzZ8zOhFIxqREN2oYcz+SYUD
nFP1BzuQuR2yQ6CjLzMNYtw53DFx0n1vJpuYxGi0LNP0qad6ckcQu6iCrPJO5eochG6CWCn5Vvpo
fCRGa6sqJF5dWm07ESBkiZcz28LWAUwUjWRzg/0EWyWU3xzrWEduI/2GGtQvxAA6UQVPdqF5Dxph
UWFVdr7t9Z8Smxaq1Ox3P4UX3CPxRXEwa1SP6WkhhHqFH1cNjJ9Onx9U9msm00ELI1KZzPk5CqFq
1qU7+ArmS9ApEKeoenrYke0SMurAnYaERr85SMZno28xengfDnsLAY6VWEd4qR4Co3xLsmhcD5DD
gdVxjMEZQBrRZ2N6Iz9DkLAfftAAYZUkWmmI23w7Z9NvwKhqPWI4ynXjFdbWCMcxbo6RVp1RrT+K
kSmXMIMKhW1+DlPvjKP3xSEc0R9LSWRuS+gdfI8N4v8/PYvIJhKoWseG09pkfCCmwITWJu+4wwGH
lZLo4mo+mC4yXCtQGTjUGbphNy616XCasvHWpj9Hu7nEXgYwMP3S9IQsNGmpJ7jHn/pLz3P/4I3M
2yPkm4XXmlsdW91Y1fMJK4DwFWYKv3da/HOFDXdIAQuYAA5ZyfzlutNDa9cBI9iWCPM4lAeMG5sJ
AC9tBkoozD9ZJVPU9bXaRJ15x3iEvyhiEJqZy/m9kCyX3X6MDAi2Fb5DJyv0S5K659aonqVH7qxd
mxdZ9fUho2HYDzzOZoMmvxomuMAGncZiOoZhp04OS71u48qzsIWP0/Q7idOdCKXaWx00KR3/be14
zbE1a3NVc5hMTK3c0+V7iXPrNuEI2Q5oov2i9H4npBP0U72Ia/NwVzw76BchRohPjI4LAzHC/5Sw
nOJfmvsW++BkuIdqmtfpMDgP+jx66IBD2w8pMXHaPQPrgPlNBEhltu7Jy3EFzkbSIPQjq9puDnk+
9Lu8Sl4QVHtPHqJuO9Hbu5aGsIzsztu4+dc4F0z90L2vbexABwWPnol4v19qokSrFwGUw81PeElS
jVgJQ9uOLlSJeeYR9liOVibWJkLhCMYJEa4O8Xy0aywcEhlYM7D+M28ud4wUfxQhGR2FM68wiedk
eCEny+Eerume/okX8HOlS9SMigjx1D2VGjnXTmYeg9AKHovKRrOx04VW/iB141FRwYFNfptL5xGk
BFJRJUNfOk2xAyFSQ1co/DmxinOb0YjNgQWsiXFMQfvNu7l26WB1xgmP+E8QAGyNFFQ8k8RxwpJb
F0FDPABxXusYzfDZ9nBBcgwyS0KOMRxABQwy9RB16metWzYLQr1PHSxMc5WjfnEZl0DBDIfil27I
eziV6EVmjtjI56A+lDl9Ib5zOF4c7nTDVyZYFZ6Qdt2h6pqjQBDDWAI2xx6YFhiu3QQd0NKPCJjL
+Slourgkw8+1ydlS5GjjGNQfZrCkKRS5/TRyz2QzYW3VJSmuBAtaTQiXq5MfNAVKUOIwCVW6y7Ss
33YhOTcCLWAtvT3DxHyNmaFHvUNksAzSOwEtm6p/S21YA/lYtlt3lo+gLejqcI5bK4Gh3BUB9a2M
KZVrg7XRkOt0DMlKQmK2omlHPpciw6nQuQZ5i/SrM+JkIwBwZiVraYFpbp058aZA5LoeXfVgYFvc
RTklOuUzZr+pWTMe5B5M8TtYgGgYqq8OCMyq10AvDGR+mlB3thUndKXmfK+Z7d71YMRp8CHl7ynO
UTj16xJ/ve1m+xJBL+FcT+SfUsKMiVobg7HHozH5FXZIJGZQ3+QbWsiYAGHgq6lLCInO+RVt3Hqs
42HlTh4cjMTaCRoLd6ciUyrpOMISgOjnNkuCAARCZCdr2RhvIgwhoVUrcGJIRNyRvjCYyrV09XIT
JkTcdPDS1mHL3g2bZE/yHkG7JN2DANZbHuweJHplY+FEK2ZPAA9FgJSKLqBtR3QgGTfEbh0cYDCt
KqRjLyNyj6adG3C2ZrXToxppS1QSw9WtDH2szk27w7nTbsecq44zHZY0XHRaQ/aZ7j3au24VC/DU
MqVpb+kA1yFAbRxDvRFwlh2qgmvXN6BWF3d1vMTMVU6MeGdmSxH2abYSLIWoGjeo60s/Rdu5kRxr
R4O3wq1IO8sIKxVWCVogHgZwZzyVdpGrjWsNnyIfjpbIPiFqdagWNb4DCc4iq61zZJWY9miUu0Ch
J8PaWq7e88KtG8JR16KdNxFkYJI1/dpCKz+a4EabvEM382bL6EvXnN5HTfGcT85T19evBA4Eq2Io
KuAOisk+d1jOjvEQkkiiiZCtIThb7A9bN8C1SrDZg0UwNOGORblJpP4laH35qEZDYrSWYx3wSzLV
06duCLYcTrG02BgJ047aYeYcBLUBfWrlkq494sWUMZFGKibphtWBxT+k1lKK1qm72OeMENNZ0ZBo
WJ/cRLxoUUAyWjVjRsB4dM51k/StQviGRqBL7ZDgPESsca5l8A5N/bElNpwEbXixxeBo68BkT83j
cOMmYIt5TqHH6fwZbXgxPSa2EWP/SM7GBts0aJWcUhc5MOdZe+3w5x/amLM8OD5ucIJRCMElQ/RY
4P4qL0QFcoSU5sAEgn99LjUyIdQMZy+8cNKnHYhxrgJ1SNcQxx7aXlSq7IQdViiTBk5VKcKzIrhA
cYdGZSAgspo+QMzedITthNYUZC9DlwBjc41cZFPoHCl2RL3hvDkF2i5Dk0bQn3W2g/7IkECypMHp
cUnEXklrQcAyTtka9mxdaONvKGefPcOd6aexl/Ao1bW2YwKE2tihS0K9h5jVxBw/N0nF8hPahyID
HdFBqV23jVscjQpjlXQCxcGcBbAZvQfAhs3D2GOHtGCQIwelFBMBcO3SdVENN952Ydmi+cwOVld/
1Nyfs2K8n8poH4Ch3cVaJM6L3IJ4qiUNsfJDo/7oVDOBOcLnU4FX2SPsC1eacaCMRJjaWNJ3KgMk
JOUlkH6YvIAUb5SX8UMqy2hrtah9BwfGa2hcRJHuS5xwq8b+TvbIbsq+peByVn3b/QnRsq46O7pI
Efq9JK9aNheKA1+vNhx7L57L5ge85Eer41ZvXPPCQWMFL2nrdeeot97buvrhpBHO6609BlBK201C
Cpma+E9mlj/gAtrjSd/3WAwqu3zGSfCT09gd37pgYx8y+3fQPkRMBj4qHvDWtDZYf19bGegrGTqn
Oq87Tgr8kLUqnhnxGCundVb2CIpK6bPBpux8kKaD8tmgPpbJ7z5P7hNqb5I4bbzsVSAXxxxtZS9h
/EZiaEVv0v5ZjdZXOxjM2kISCI2gpF9b3KefjuJ9yjP1Bp/CXnNkeO5ayhY57cWUGWuq+MkXdu4n
nMtWds6PmXrGr8hS9BMNIEDkExHtUA15vQnHgKQXkLibyOabTDDwjS2bUFcjyZtIbxucKvBpmuBm
eOlKRX9fX16M+GrdSF2vDqDIcf7CdCOoOHvunO6q5Y/49znZjg0Sdi+R28RFYBvU+lOWFq8ZrK8V
HMhLkwbtuiHomqMfZUWvNWTkWS2EnQDRZt29OnFO+xfQEpufxboyPAVF2pyl0B4ioyfkADsPGwkg
pgC3zLbXEGkNsjwQWUr03GD88WLbWBou0I0d3xmxqTJQaxulM/5KGWpaDjpcjn6rkTiGDsTgKlZY
tT36Rk30xTgJ/ZtrXZ2frVw6LTZytoi2vD/FSGQYvxCEwbmUxDD2VyJpOcXuk5EZXMHugs0/YLXP
OJpnngoucV7+7uZgb6sWJoTaJqN87eif8/0AocrMEfYYsmiWasBmkezgspThJYhEudFZwB7Ru0k/
upG01J9BlsldzZ/tJrHlp81P0Hd9Pa4/EXD60+i2V70lD55s4d+jTjsBdmlAecrhXL1X1Kc4nhBv
AwmRm6C18oeRXrlPtOIa6pU6N/TC1yEpTltMpsySxXTMSSh4C8x065jY4IpAiw/SHt8gyRG2i+UQ
dxCC9ZQWcG129wn/6lYziGlN5BLQwaT81A4v7OXhQ1u6AF4waXRfXRu/2FiX71ADgRWG6WvdjuNu
hlriJvqVSFxidYaGTbLlmmSRwrkxqXiLBJWmmdG/RjXlazBMV7rZ8W6OflgN/dS+SVGYkkBqMoVw
0BjvBPE1BDbT+EDmW59M2/QB9W/cAbZFN37pZMQiTeVGhQhRiwZdoODFaeGurrje7hO01l+tywC8
zub3JAuOdorayxmPbnkQtBXh0TsnJZJ3NZm0g5unDn0x9LB0W8a1diPfvFy1C7DamoJ7K/rh2JTF
HXCcufZaYmRTnOq8petpyMdDpNTOAqe+blqTFkFZ5oRBlWik5pFKcMHyzTigasmDhdsFBlYZkeqU
0/UzxsuAA8juXxx0oFsjnXF62S6LZ+jRWXA5LA2d3zUIp1mxiFigpeL2SAUYGfs1yy/E9h/LnDGw
3s2wih+EJXE1gWOYLe2tdhRQGJEtx0Tho9v500UeWMNJexGFc8l6TMRoI2CCFJQIRWZesW+YfU9s
vb4NkVlDjND9FtxAFbjbAmpnxcxvZTuUHrkTPgd98I79ejkxB39C2jKjYJ8n6BEXNisLIdowNB7z
Qb4jFmMvSi21bjtYL73E8pomnNRpnwWe3E4GFiz3MSg9sUkMFiFu7n0qaT5zjv2wHc7+fMfeeoCW
k9f3MjUz1GjBu9XSt7TPRmyhlq6hY8BxOk9k0bp1NfpkVElaEuNWdO5bqnc/s7p5Td0K1Ufb7lpa
R/ipBDEccXUrssRXcZcv+GIqi4HTCSlzx2FInu2gvXMmJSNTg9NOEOq2Y163HaoNiW/c0tQGEy4G
TnEmk76RtJwiKQqOIy4o8AaVijAdaM1JwczT6omI8zBryc6STO8QE/WpOV5DUmQrk2yPVBBhN8Ne
SwoWXTUn6YmkgEtZgKoCTkhWzAB5V1W1z7AXLynjQlIwyjX5OGMwrEOozduMPOrJe4si59EJwMiU
tCRoS5BpLsaSQ2aC8dvDkdQY4gkBRHjINSaVVhY+exRjvpQ2moGp2XgWQz6ji8Q6LpN9nJnDKkQ9
wvsLq01vHULYiszXWebPBo09GDjST1s6jSBm1A3P5S5UwX12yAQwa0J+K6xTi6wbAMf8pm3zFkEQ
PT+jjZw15ci91ZxPW3R/WBrgKePhXQ+0tFYe/KSMvvJadggdk+SI1aI4K2NlLpGntf48OeDqNFoB
9mSlWzfDAz8PJ5nVwXWcSN0CJ0cjtGCrmgO/ZLvCJxAHxFfFX6LKYEjJ8o89wKXpNbKDaxU+9iyJ
bcZ81XMwf3bdUrrYi/6d0ysT0RViNndnE4w9ifxgaDPmifhPaLIL6zEtONSQ6zFhdYopxVTU2Q+Q
AxSVKy9/nSO/NOeqp+pglhLcRhF8DejC8aLRRitsJAFZOE871M+fQJE2/eLbc3FHHbI5PbZTloMN
KGpit9ShnC2EuBb+lQRIajnZOwdCwsmYyMmIxI8e3NEKeNNrYMMZoOM3hiRIDO3+fzF1XstxI2m3
fSJEwCaA2yqUNywaUaJuEKIMvMmES+DpzwI7/phzU0P1qFsUq5D5mb3XljXfydz/RgE3MpcISUsy
h28pT4ZnUeX59oxY2imvadQU3s+SzfQ7CP6H7MBKTHgGDjmDy53MNVZ+B49VYgqEuhkrQp+DpvBX
xbi11sYfnmMQg/aIASYcEJeDY+vVGxW/y0UtRt4NiBpEKpmn1vUdFkya/1ht3BMzfCo83R2c5erT
S+6SKkQnlP5r2Cx1dsjIwDHIsujd19qVeMeRo6//qxdJFdOlEVpb3HkkfXsunoae9RFIxf7szUoc
wrp89aBGFEXlUzKxHWXLsgMtaZEG2xv75bIwkie4jqUYsTTbeTWkEgsQKWyk9EGI+Xsceueu+k4F
BRVhGs+Va8I/Z4nKw5vvl8k4NXKBfjNOG/T0EVZzljibpHKrH0XHHriw73T0cgxvJc2jJZLfkPO5
A0EgxwL5Qca9Fw3KyvZsseNNmAYI1lqXT2RFoQJQz+oicjyp7siFM56l+JEnlkA3iMqjHxbvSSdE
K7r80M0s3mPwZmgmXtOKgZDw22a3is/CHliSOXCTz8hBusB462NMWEEI+2wOJuAd9LNRW6q/bSkZ
pQFazRK2iiETaX77D6sPmp1VGMthgIGyaxtEEHk2RQH73pN6a4u0BVwWnopSqagc1kCowuMw+TWW
9SPQLvGZoBs2qNWwgAqeNkaYpCTxpBRdilqj1gLUrrwh3zOuU/BDdjK52gVG3DROYOnI4QlLi3cN
xR98uP7ZV92vJHwFNpuvDoXgXCph3jyzel8Un0tA0hP6jHS8g5p6ThUTjs4czB+5Xb0bnn0s27Y5
hD0b3/YBho4ZeUOOCtXyn6KOUim+dwaSlJ7Kww28s90uFyDq+RVLF+6nz8RLKORidIpZylddnP3B
T0JUJAlPQrQ05uOF++da1pinsWzy3HWYE2f3nyJe65SWJFWw9dhKEgUNLxvvNWZ5TQrTLhmmBzA5
ZPmiWvY+1NBjqADDDpOCh6lZZaIAcLAU9bPxa4YwtAkS6qmi8pJnHR6ygOOeBbF5JpebYBSVADjQ
ejf0/sX2w3M1WKj2bYQRbgdCgdnx0vRbYyHWWzT7FvffnkQTJwoSyEssMaH110yELbLR96Y7kgYG
v/HZQqKDQ7QmP0hMPRMnY08k2LyHZpvu3DS89WRNbxwjWSKy6jdd50twGUZ2qoMPyYrx0kNbcjza
q9ZOdbSyrcRi/Cvz7GHNKd4gJGym7I75wp6tAR4zqAWLETyfTQ9uYLPYIM3Y1xNutGh+iCTyLU2y
79WlLfRPjquAdHGbqHXJPUB+2b5sPCcqZGDfOqgoRdnzrfb7AVzn5BEOqQRlgGMy7hUxV3tOTdv1
ZbqddXHNK1vDf6vjqPs25+JtDsvP2SIATAzebTVvRMicUEsxI96O61QWrtTCcH+j/QAMpTd/M5v9
rFjNFdiTcwNoV4z9okZyWObGZ23hMoXzxiaWlg5TAFXBjDc+ZXVRQLuzSr/lQdfPqdE/2Bvbh9XN
li0BvFSyfQiqY1pLAoc9NC8NSSDdUGTYPyTik5LJqTA/tc4fc2OY0UTHh7CYdtCEf57mcxbF5nBb
XOrQJFR30zAvZj6c/ZSAOCO0q6vhxXeUUi9OmhyaQlB2iQW64Uwgtwnp64e/9rJqB4wGDufKUq/F
SLJKBSzKWlvVvivegYfdJX6FpmEmZU/qG2aubsDlr1S3CZS961khnrH2EOLcD+5OmxxW2RAQnnxz
3fBcata2Xa64xuZbb8EkBMCUlZhRWfi9gUqqz65Ul2HOw5Mo/D+wJtDDWRS6FbPyzVj55haBSIcy
bPgu7JlOVXL/5hlUxoYwGwxl6GsSZzyRmj1RqYIXx/99QFqJJtZwXzzvWvoEGc1LzPC3HY64yI9E
gXEmIds6rqDhGK0Z6d8kFU4CaY85E4rOloSgrKx5eGZ5DFT4i+Js2UxgX9iSEGTtU3QRh8Q9YBGy
ta9cn7Ue6bGuCWSrnheckvbfUmTGMVPoC1X4MclVe7ZOTlF+12C03v0BUR6GFraUFAkbvxq4p3zj
QX4Z7hlkkOkC7L3gHkNCcHYYIzFuNC6dq74nSciHNkwoU+HBzItgfIIOJvPmEilQfMrwwtUJW7Y5
oT6rwh4QV+odnRQIH1LFiswwiBPgRe32QE7vheFOTCfAjSZR1W+mqXmyGHvGWU0Ed+O1e+htxSUL
snfe/Jrpl5nu7NF9mTxB3CKWaqbk7tZD+kD7EcUxJ2++ZltausRwo0UcsQzf5lqGrM8zHlK3ulTT
zRuQA4jlb5VZN87jOZKIM3kGfoLQ/957yzbGy3eCvbPaZvNd0klJ1V5RAaavgQs7O2jr30HlPcge
h1HasXSCyNtHhXMnH+l57KFShlPG2tFlClkaSwH44qUyjX9xV4sHE1lLwt1gXVqCC0NigMpxJFOo
2i7wm+6BCTK0Ktg1V9wcfdoTVpzH6jDDUrU1eihgxDzwPkFAHpFXvUj2dHBvVhX8WobyLysYuOS4
VVGQEAxbWmf6KHfbTA5A1KT+I5V483XLDtnhA8jS85Cmv0IY4TxAJpv8MgDB6SfDMRfOLrAYyy0V
MCqmRrMnDwqQyobMbYSuhe53fwfH3vt1B8JbAL2ZgsHdDgFOczDbPCELw4jQVFw1Yb3L18fVlZK3
jZGagM2AS4A7dCQlz1+Zj1n3TSST2vkpp7dku47B/Tm3LdRWa3HqBp/K0dd0bVfDNUnbHzC6m+pC
FNK/TIJgI4pnv/QXPHn3tEUyjcTlTz00BACOHxRmSJSmKRrduqaChPYhJEjw/DNZZwVcR7BxUTRF
sZJsXsK7DTmCHxgQgaHAIxbqLGfy334vGDOaxCbvPcV4PEmG3eAAXKp7F40CGedHd/weqyzeoddu
NkVDsmQW1sfSgfWXUZZWLJBw3BJVlMAzqAb7WojppTF9TIS9wuk0yI85ZB3VknYBq6m/AqTcdQZz
T8Oh8BnFu2RJzorsR5H+A+GXHKeJK31MP+eOUJjCxxHg+PFvHkSPgOCQAWGpjE2L0gV7bfFPtr4R
pY04VO741ARQevvlgg29ApUKl8/oOeiK9e0i4ly0zu8ZfhrpdzzQIwp07WrUHidjXHfPw/INZyog
OTkRqJimP2bXbbet6qnKrB1b+ufeTv8OqXFZ8LCgRPH/YbUjeRHvXE/0G352tAo27bzmcohY+4YE
PTBENuvfbv2s3iv3L2ImkrRMgFPMOHTtwVIKkl+s9EBWoaPNh59zH1KqavKgXEk0IdbjLhqngo0G
YaVp6BRR7gg0tcWFEdQuicm86ZX3K0wpNbEjAf4X6TYwslu1DsT7Orf2Uw/Ot/c1aEu4Mm5c/AjK
RBz3/sI37OkVjJcEYJLlJ9Dzj04lBowITXnRhrtcI1lrBDFzLI/2QHW+LxKdgGbKZVQoYJXOGyok
69egewD47YulfHXyWlRXjIFapmDpOzThvYXyCZcqc4iY9csw6/dhZI2GH6LbvSBx/lFbBAmWHtR4
qdHu+Zqx62y6Z2bx2R049outs8jjgcbwimv1ax/eGfOr1euf5VD5gNB9sL2D+sv2/52fGnxA9Ddb
QQHN/5fncEIgXBAsZG23+r11wqcwt+6pX/j7OmR8V7feqXEsm6UgH0CnMcvDImhoWfG2Ecfu2UhY
clG32hQzRDNh8oLKNaYnojnf8bcb2zRsxygLXPBXVCaHju+H4pCErVnA9ISrrDn9mtF8q1XzZ+QC
j5IkeFY2bToG5vf1qN3Mt8Ap1mWEx63Ibsfx+++226Y7K+gfsG26oHmxe+ZrQ1V/GM2AZHgc/iyK
pmuxy+YAfcS9NbK5LItPbqsBu7rFz12kC6GcDUkg43DPSSYUifpkWvgyEdbBc4+2WDlLvDEqB9zj
zQRawaEFVHX2BPReQRK8RpZU9AR69I376VkEdwlubr97ZqNFbs0wvWTBAVpdciX4ZY9xeYMUm/au
qDGrTvU3wFAPu/PSQ0DiqVLZZRpQXNdFyqNiEnXhL+Aevld1/Ro0ls/UGewY6lrMo/KSLzMaGWfn
+vwNZMWxKuW1TpJVbLnSE7v+qBIIaoqiuHXso93KCVkZPWUHeXMT2oSlNd7DnJHWsH4+Q/JAEibg
rupkTy46U3aLma8j5bdOOZ+owDhaYRxvZkXmMAakcy7YRZD9OuyyvIpYBTE6Ndaw3K4xCO2R1xG1
XD+ScWyE0xr+zgpGWc+6KNJtWKX5waQPsXIwugnl/3ZIxEtaa+YWMT1EI/xHjfbede08gmVEVxHK
bwzgmZkuPNaj+JQ9uB1HK2R50nrDKUCVkefQUfMXfEQvGZ8i6nfFFHF5I4NtN7YeOZSa6QlmstvE
DhlkNvXF0jBqkEXyQy6p2E96uWdt/g4Dkv1oecLPc1jYul1UYJ9NkKMEfjDhAdezrv/lpeph2BsL
ue+avBB8btkWeFgb2X6pLsQfN8yUxqcWWf8e0TjHn3HuJNWTZ85vNu+L6WvEvJpAsiapk/uqh258
lK9Khk9LQDwjq/JhpIOaUwT9XNudi13XKlgH2TSUYT18Ws4iDlNAIrOekcWPVKFc7aWJ7npOzC2+
yJ8yGbJtbtRr7BesOMNHDpBbwFGYM52FZ95cOCfNzO5ehlU05emncJC3tGtjpez+0Vs0XQHryQ3B
0HVUdWyt+vbqO/rD9vV0HDBnjUk/n2pP/pBxdRcr0moZaurmPcWeP1u31h2HfQDfacMps4NaUmyR
imhMKupnu4r60fhuiedwN8LrWkAQwxZIeFSG885eKmJn63fXqaf9mPODxmrwEErgV/bHLnLqPx3u
HuxL1TcvWF67SSIADPiDF1NtW5o4BI0ABIE700G/9a79uiwKpHNBodP0/fd+hrqaKZLw8HNwJcAF
sd5B1n8fJaw1SruNToz2JAX7pXFMiOb03327+pe6ywcz8nSbFf29bKangMQHTopqj4UoxujPIWto
3gSJ8t2zLFgUbAnMiUJWqnOshu8QM8Ybqohwu/TMPQJ/3FokDzXV4uxs2AQoozoSiOG5jGiH+f/n
XVCa1Kl4RANKCMIwh0hw0kM/XVY5jv5OJYVhjIusTbhNRxPxdo6/8VDrGZmk9Y/FG8dUViDUcr9r
QPaGIIDTLyYypRl2Mi6qr5VDdiQhA4odlxgwSZqfaVk/iwJkpzsxZRwlIcezmrcGK8Nd3DRrGvaa
atDKves3n2FKee0E+S0NoJI0oOJChilHT7P6X9x0A00FrWMAJMGXJH947m2Kkdn3akAkWImtCAWV
huAD1FLF+rm1GTta1cHjARsbN2NOKiwmWTg4e6RElKtLe1whf4kxsX1CY7JFBvPb6QMivvlIC3ed
Ml4YLUL/WP8F0qAqIO8Uyk2XiEO53tqYP4stolBmEMFE9T4hgXAKZu5LBzNSjA+2NyBImN1tgzDc
h4YNWMeqmL0OvzXGy30NlsGpRi75f8IHmmJ2JP6qOCVcpCXbPPfTgbk+pdNaPlcGvZKh2WQMOYzQ
NmQPVs7Mfd3f2FiMG4TV20z/fkSv/43FDYslf0cmO+LE8pFO3T3tPapAc9tWGshdUD4XS/Y817l7
dtr8dTTuOtQv/kBgmjSAjRZzRdxGfKBngHbRZD8mxC0nXahdpYrbDL11KxXcafQW/sUEXXGY3c7Y
NKukh5jWwk7rA+XmAUjcDoPhFXZyW4KhA6x5B+KLRLVIv42iCNcogl577x6usANgehstPWHoyZTg
nNNPGdJODqP2EzaV2yc8jgKodYyw0hNkpSTWGLnYFDduJXnQs+qlSsFO+fCLgtT/mZfO0S2qmUEQ
cq85WG56csbtoPWn3x5iEYwEaidkYTZsoszqxSVZ7plJEM9fcKr1NRNQsfxc7cGVkBudv+sl63bB
tCGhI9gmQ3B1NOKqMmhO44jMhqXlLk3Hgfip7mDkcAx8nGwITf1t0GV8YZXJa4KefBZzZMYpecEI
RZaU3M65+ZZBSmXVJ6KgTuV1RgRoDakTGerLsP3UxlZ9+Mp9gF6OvqfewZftmfMVu6wDuNUsjGN1
W51Stz66a6lBzC3YJd9hTrOqi6WW7r60uOzzILhJqvVVFuMC02ct0I7Dc5GimGWZum5L5SbjDAB+
iFHCgdM948VBXGFTu4LEG4b4Z43+Z+sa4gPTS4hoXIf/fK9y3nvWa07uRxLw94EYTgAky3wzhuxR
mS7THZWZcMWmJz14G71Gd42kLuxDP3kFpC1OTkt90zi/iixYs1TgnVuuK5EcZacKr+gulztbE8d2
UNgMdlMtQ567QW4MeozC3FdJfoak9ygXgm4bP1/3lbxhgeAHjR3MujftL3Py/pQO3vKcEakRu8AJ
M3LKS8+uj4IJPk0+hhSgmJ02j53djheUJ4c6rH9LLNYnrZxd4lpfE8zfOCdeeiq8fcfVSkZ1sPGM
4VfrR8u47taVT+hJo63dGBpohzUFssWMBG7SG3s0fPrrLlPO6lOBI4rsEG2JI6lOnKrc9Vnebkml
Dmyargxv1EaiSmCbMH94LSm9dakkA7ziHA8tQhPPPJJxwBWFs6NhCL7rPOhZ+cKeMW8oz8jFjS8V
lSY+ciTAqQFHC2qRFzKBRUzoHOrJ2gMcSDagfJEOWq65h7W6XzpuhpZ0it3SlSNrM1IJGp8/zKGk
stGb2mbziz/NJagcWlpBM6uPZth9BYPTLfKnbSwnu+FtKVs0jXZh/zES2Wy7+Fxz6PBZWw6m82iY
9jFfGrIIDcW0b4f026DEv7SQDwQYps4RyRujui8plndOBWNCYBrqi5zoITKFEcklH5a1hkghc/pT
fzM7+6Md+fCY/LYlB7oaD9cZGMtTaZguA2hKsaJXP6wmcHYqzG6MlH10U8C/YyZ5gX6zqPW2yPlT
0lHli8264RATQ4Knw33Dnfc3d9z05OKbohe2D7PNcJ1hKu7DaQqe8sK5hIz/jzgePgykY8iJAju/
F4xBtsFsyR0Y+uKeWKxsdZE+LCPx3KNRY21Rq2t0AeNKFjRTlaJT6VMtuGqKJDx4Y8P7Ghb18zTi
FelH83Ok0WR4lJ5Rm7Rbd4gR8LrymUyegOqpeG7c/kaUuLwQV9a1XDDz2+BKg+0+8xFWtWeuWPhA
sYGnBJ3QbPWXsiRnIaxBgm4Se6lx6PUEWyhdebu6z/9WhZ+dvHDRa0dZHB0PeUHdjy90PQpZAMlU
uOazn7IgEnmZXP0kMKffC0KqXdbidXnls1yegkL9RheYnGZPXz2o2A92GJ+t0Fhq1l+N3ridPTu8
NEVr3roshKrIZDtmsXLsMbSTs4xo0muRZinGOCmC2x0TEBSKRT7vxsWoz31D9jBKzqQkhaEN92wx
CDMqZHN31pevr0bLTM5qjG//++fKcKsDRvzymN/osrpXKbD4LCj4twPCFwsRzourURIVpj6QT4SW
v7cBso4sCOE1x6eyV5C2QqoHVOhrAkKfRJVlDw8EhdD7Mn4fziM2LkX+qws9e0fJb+0MhqSQ5YwA
l2IWH03yps46ICdNexHPc/WJ6p+zDgFcYdTiba4W9PLk0m/rzvfe7Dr8qbJsrX/s5d0pWRiAks5g
obfLO/ltcPqr/iWbgGfbAfEOSPlYb2bPREjcv/6VJrCC6zSHMEBt0mhhGhzs1qvPvocK0SKE6Nv/
90uuvbsh/Xc12ONzpU5OYtUv3vqCoKM5Ifb5NBFKODNZFLEZNBdnng5jopGpWeEFXlFyByXm30fH
geSg432NCvMS16F7KmzzrSoWR2zSKjhPaY0Wf/HLW9i720xa3sVaYu/CE88PVnPuZgRUXP73osci
AAgdIOrys2WHZ4IZZeD2J0x57ktN4vrd8sURjpINXlBNx0zU5bcWd3sRa+dFrzhhgCp3t5icp5CE
gbuwx3c588YLc7COqjf0iweJ5bmOv39BorvZK7dkY3T7Lyq5YTdYejFzdGPw0npV3FLpx38snt7A
JTXLBS9zKpY1rJAAg/0i/H4nvCA+equUyUc3suupTo45IPGPNuciDFT1HYPZuRlDD3CrgR45zayP
DLP4pqkrTilspiR6WSH6uo7dVdY9kw35+wt1gkBvtfl+y4oGoyqQAh8jMaN/krqSqLA94I2plR+H
HrLy10vPh+i/r75+SSQ5t3jWHi2GYUdjCkOkUCiRw2r8Fs5pcgtCtl0e0odocDsAUBZYYqwRJmIa
Mb3bMJPRRA/gy9x+lw7tcKkcT97+9+LHfKhruf5965MVOBYakf97SVZ56hSaN4Vu+FR/WeRRxna0
RtAMhOsQ1rPulNzVYllOfX9Fs7QbkJbci2xY/7rtRSSsHDcm2e9b+PVZhDSqTIkN7I5Y0pOj60jv
bHSpFey+vhzhmlb4abddCDDCmppi5hDkgvBgiHRt9zyTto27cCZHfYWLEOb2CUWoPVhuYF2+6NW5
8cNuISfswnGKv3GxGxue5f6Zhg0dS77CgpBUtVdvhvVb15FpMJw1YYdtG68unnyH2RnpY2QjJ5uv
TYLM+nOFW3lvlu0VYf3wl8DNm1+54rkxlx+NPbcEOWTmS8D5hjydSHK9GAfbu/v4h975yw1YMvR0
9ZjlVrn7HVqwiWeVtPLZGNAdSyanQR3+0lOaXTxs4ywXZlaFRLuMdTafRiwElA0pbUzVNquL5QSf
BrmdtlxAaXVwtCsq8Qpb35aMU/R3K8X76yUxkeAMUu8716T8WM3Coy3IaVT2yV094AlsTQTy2PMs
CzY2bHVyjfqP/w6LEvfAogsu+Lx8ZwPDnGCF9UgUBZG5tGucO++8uXQDFMOMAEzHQeCPlUhe2F0p
Ip6U9V7gTGL55VQPFo3uruaRpCISEva7g0e8qG8E8aY7goT1xcR3s53WiWvHehapSXhB6xtfLGIK
oDyTXZ/bJhbhYnhBQJ4iMvOSFxRzJ60TLvBwIf84NciNMPzsYqCqmAY/g7V2aAlpUJZ6/u9laton
ctGQD9cTEgD5mJiBPHK1mMyzs/DQLcsHqRLOsffi+mBT+jEp8x/ViouczGFCMbys0VV5w0mmT3nr
lO+8Uek5IQVjjyegOpbSOk+OY75HbtV7lyST0PCbOL/qRknkiu5H0U4MCIUzsXcSb0ok47fWh/wq
FurK3nW+wzLHK8iV6tbeeAAp0LxaHmsjNgtZbwzvIEk3zjRWaF5KoiS0I6KuIyHPA/2XOQsIiNl+
VdaU3Us+RAm8l08Y+Y+cce0psdjukNlQfHepsXYAP+s9MrltsizlxVmCkkY0wNYLYQelOb8MZCCP
y9QfXU0YArCV07TQAyF359Ru8MgM9YiJarajwve9RyNdZsJTpxjeSnUYUILfgS0vkP8U38tg/oG7
tOywISB0oUWIWJkTOQPfGj9XZ2++GEJFGSQPxno4Shl0HRaC4N5UpskVIbsY8ExVXKVBkpLKfEql
Sl9cAFw7HkeWWnk/34vgHfPidKtNz9iWEzLRqjCsK09hF6bvpDQYNwrR8c0xBprq9nmcA9idNvYG
S6SEZop5Ko566Kzt18feKpeB5Vr/yzNgZrv5n2mg+PUYTLeILqD74JWzEUJyTqTY5KqcRrfJb3JF
OuBDtS//HT4F+IVhxRUxOHxj6MooMZ461Dhp8+QSccEYxtygAJt/CiQftkMChVpbCT2A81oo7c58
NMuY3zJY7GMA+lWF+agNcK4lsqw2cayryhoSobTyXm1Z3FKc1wizwDa4WFd96eH2CHVxBhtQP8io
JvMDhQ1Kf4wGntX/81tQ5D1/y9ts1tVtgBhxVJXzMtrYjjqwpAfVjPElnZxTJsovGzKDvBGYiQAh
TQ/pUcbXISZakRH9jfW/QWOywUJmR19vbByML4454YOX1XKJBYFamCcrqjTf2XFgxxiIQlrgdDCu
qTPX6+HAGNTs5qt2qcByESOZ6Nrfnc0ln9AEfJ1QA2fhngr4n01ma5TmAbiSxcdr0AfxyUprcmHq
aqEonjBAgLhNNmn2kUC4eG0SBtgUf/7Jpz/ZmqNjwXzgBSLiuhLmhCb+BFHSU9CFNFwcfUbolDjF
LS+yytI865IJeQsKTKeAKyxGgl+H/5wuxdbreA6CEqlFEg7W5etFA7/HElzVDGFCyuTCytjTK8M7
pO70Aw0H5jCVcoaEHnSklOiuIrAtcp+ycDcLvVyn9UX3QXfuGXV6MXQG+mh/PufrSI+YibtgdicM
kloSNkNPXPREY5hCnVsQpCUouRvuEkIE0PpsOkeYPKQp+QC+HLlkUVB4uP0OJUmc97lZy+gpeQD7
CQ+wHIniXHufDmwZEVGoQTA1vgM38Ah7FN1zvRyVoPr7OnI0aVXe0MtdbZVP8Rz3J8+ZGAymSt/N
KUdPzFF06HsSVQ10ryTkMT1mHMYqJq7IrS6s+Tgk7RUqLWb1Hppey+86JA46dFXX4lBLAe6V4qMb
8/4aajHRi5WvFQdPhKFpeqegkftSLSnTKQFLZ5yvmF0Mop47DwRn7r+MAQfEUqw9vZfRbIo0EsLO
DnYpoj4ej64awarG1A8d7uIm97eLzNS1U266d1b6xX/fuc6mn3o9AZHvPhbPpsacaXBAR6SAdtYS
z0AeLHNMbrVqdWSuj4yFkeNYrr90yjE9zEZGPlcbxhe+kGjWyR8jJRPsBapmyyMaA90f7LIuRrtJ
dEKVmTYyjWQ5iBbRN87n4sraMz8lsv7euAwqNQkJ55xwwyv/Rdpf2bp30y/jyC97jRmoeg9wyh1x
C5a0/mBwyNPFwxIvyS2H4BWSmztOH9My+E8eqX0Hk0llglHv6euZ8+3WinK/928x8SXn1LS/qdw+
T4Y2v08Iqvb94L5iolVPLpNqGxLrDXMuw7EVbyPKqoykbFYVL16RCgWyVSU/q2WG4RSWyzEwJU8q
DywDwVxfv77q0qsWn6sXaBFJ9oTrSzwsytIHBOEahtBFl7GFzOf//jHyOMBMYNe+4MYEzuzyQlXn
oQRtPTleE82mcTAz4dxFz2KMTsE55mPoPKxO7measxtTtEMn8/aar9wSLAjxxVfD0fUVJQ9si6ge
VQEFMSluBhpBjjPQ8LN4M5sxuGD6EduMOfbHPPoRd92uCmvxHDCVPgw9ZgEl2pZ9ZRZfZ2+QF3tR
44PA7eoUUMtvrDEZH18v0nJuiVn9Ncvl2a18dt4Ul6GlH2W8xJdx7uBQAW0FNtleMtFfmtyrLyof
wmdPTPuvy2BapIz++6wOjUtwUfpkG3wcyEkr3qTn82YkdhChBXYP8D+LkxN6XqQBQKFrnqETKQjb
7USeyFBC1tE81Qvep0vTWqzMw47iD3oeckm7fsmbxfhg+snOwhPJQdRLvo0rzFRS5auTSiX3rxfh
WMm9T9z5rAp1YulqRk2roLvkBPZsMkcj1rBz45knj1qiiF9CC4meNaD1bfxFsjDEM51LEhehAhs7
Y8yKF8d9AwDN9oB0pXalBfVsSQ92EzBMaWVBCV24FrHTrHxyi7taMXQC393E+3Q2xN7n0N6k62ca
DyzgBhAYO0HZoRLVnZdMl1e9voih/OBQ0Fw5GdHcfiP3Ybtg7kaH8TZTNQzewIpUB92+nYbwiO3m
WZBRfRlsOkAX6fW5w3u6gers35xVhCd9+bMGNHfxnCF9zXCbb6VdpcdxHAHZIJ46IBlCmWv6+NgZ
Ne19EEBIX53yMQn3Pialt/PScN6TWFk+Qkvcv0BQxaiJJxnN+ZINiLaazCXDrWAnIMoOxpqq3+Ug
p+TkeW2ArmJsSCwgOxWRGDj3cJm2Br0TwOx+3LdMTuvGru5V5Y3P2J7aw4qGQTpk32JyOhnxdK8O
AY/XLC//UvpOHwXepMkoS4B4ITcrNCXDmum97FKerSkk4MJR1z6VPo4L9lbsd5cT2Tc4SJSVRtYc
yIfbmf7BxJ95ViIFdjEnDpN3gxiaunqCVA1HPLcBdqkg2Hx96wMDbcaUZRp9/RKDDSdanTLn7ZFW
IEAqIq+mMRwEtia+pxueY8btdhg1k+deCstv8E87SGGFgXY6doB9+rFz59gF/UAsAwJlbLa5NrrH
2EMUcxKcHm0fvjsuZUVPtxdZC3GC0aqo3zq2ElfKNXH1nDg7kR36KmRzLOIweyy1lbw5U8oF1OXk
tpZIBhtrURcz7SUBZB77+IDoWtPOfqAiBUyBQPM+a+NXLjpjV3le/ZhIyPs6UA2wk0SeTwwgnom/
MC/CX4qrkYobUvd1nrr+LTNMJx53SmRYCEOWwenevuhKsjxNoXbJj/TcK1owOBNk/91cO2O3Txwv
q766l/PDFYXzVAQfsWdQvahp69uGOJbZcLesiolVz5+BgZClC90LIxWHXJLu0la5AB1pDpgsns1h
ZAu6TrXoWjZMTIy7NfSvYRsXHJjej07My8lLcR3zX4Sr7RDWUMXRf42WXast+c6IUpcwOaigXDWb
YTUdLfaWF22TBr+e0wyTwTU6y09CmXHUr53qYIeP1jGTSxV76ZqUhI6nEyc7Kf/KAQy5l6OThnva
7cgpGVnYNuGTHWdEO2YmAA5aX2WPgBnc5diFqHIQxjfRROty/uK2Ccf/kItiU4gbe9fJoL9CHH0H
ki7u+foiOvGkXVWfJTwRJ5kOjl96TzwAE4ihdZCJj686y04wcpTiz/+j7MyWI0ey7forsvssb2Fw
TGa6eoh5YgTHZDJfYJlMEjPgABzj12uBpdvV1VdqSWZlYRngFBUBOI6fs/farVWBW8iG+Gn61WHn
2H3lHQsSX86m2229nnuMgsM5aVN8q216ZDCfIuag5rdQF9E9kKTkdW3Tbz7XjZXvLEQHuyIFnfVl
RS6nknAX1rW8/OlB99Am2sp1ayb+7c+nRS37kwTN9Af5LDP6YK8Y4+LkycN97K7LTqsX00J76wgx
bTsgLXygJOFKQ/t7i3yETZshS66WgqLP6ggUQYrrNVEv5L2cRJyiCsufFsXqFYN/cv/1kBFWunIz
ooDwJIsXxEGrwrgX2ot/AWxlBBu1H8RAJ3vCgJ0DsU602eSeUFr6RzCuoAhg+9uEJd5MVwT1thI9
0UidouE+T11/Cj/qoepPTa31dybUXKv+d6/FeKrysHgKfHVxiTZk9l/OuzALJMrvujk4Rt885OVm
9MxlnzIZb5UBHb4l280vGPJ7bf+cZf2hnAUwuxpJgB877anz64j7jjPdse2KdpGsWLTdLjwhCseM
40E1tEXzvYm6/hiir7olbI7XeR5ATxvlfM6S8JNOFZrxIIC0xqLJYoz+zOxjH+1QV17FeHIGowbL
Ah1YiJzZENWwWAmS1aWA6VGY7s/Sq+dHJ7GvYFblzUTZb0LF/eNZjkHWNvMKVnwyfZ/LR1qo3lvp
GDRTx3zY2WPrvXX0hmBPOi/007CpylcweMTBTJ79VKRQDQXj8zMUAzCwzDy7JH+zxVQfG0w8m5L1
vYTy8yTwQW2+/pWkDAq//jXQ8sOfO2ylRqacklDw8PUgkwbFoIeKaTnUked3XeayjeszpKz1mWKx
eNTFbNwn3LG7tAVoyh2carmZAA70Bjqx5WEOAAzQi9ZraoqHwS2MncyY/8Oxq5DoYMn30QxckBh5
q1SCaHCHODgW8WzipGFHoAeb+a8Y7ip/SfxD0CktyqGxO7I5Tc9yqSbqgW1P0GTPLsSjNxgkr/iM
BcUAiIrEzPUdIRukEjOfP+SwkndOjYLdhpKCFcIjX7Ef7ntKaRX9pvWYPHw9MLaVh3h5QV5pB/fG
50hwwi4RUf9AehPbVzr2D6iW2V0uVRmhlCn3DvK2o7R4z9DC0mNvsxthpcaGfe37ULnquRfdFrUc
jPA8DKCHue4Ob+O9g/LMy4mjQS27mY3gY2yL8mJ7kXrdyI5iCsGq/+hq3kQ1gnSoloukyuoHtlfR
r76nHmvgQKFPaPeeo4qXOmVyj+LAREadICoEV2HMJPmOBP5Freeb9BklBJjZ4TyNwBfoCflH3oMb
7FEObiGvOpdRoT/PvPp7hrttbccfDWrmc0OF4LTNQ2ng//2qg/uqvUJDZgMgOpKR21oRaETOpzD8
n9iWke16qE7pvYXbfjTScz0GKWp6D6HxwCrdq+JMzXFmJLSDERsc46VbZs5xdfi6cRBfgoGTynub
i+rU58P0XRqlXrdFwLiD4iITkJrb2Zi496PTmwnJ46MnKQQLlsXf/zBIGlsNY9A8O6glIZsUZ8ss
BMj0rVtHwyo30ANMU2U+e5iTtqluzd3X094qYag15hMYLniIPtN0Jx79X7Xqb4ndV9+GVjX7VvjI
sBudPsf+9NNuTefaZk6xwn8mr8WEu6lEU3OoZiR7m64a8202GXfMgnGGLH3RumrbhwUkw76RY8KJ
2ofRcokQw8O1ChOPb4m0OPQFH2chuosVjBNgQXqhRa6dn0Y6/aI+rR81quZgbm8sd+oAwLNASqza
W+uxwIg5UXtii9huyQnH8sKCly0bMmDIuBAnOs/D7JMGZN91s1u8t1CzImntQAIZj9Tt5iNiCmT+
BsprGTBR8GAMPDTVIoMkHe+nWXX7vqZoNGymD36TzZdeepiOlre18EZS04EM2UjokMN21k7Z9S9s
ITgDq+jI0uOfYsa8m2j2+ieDvk2DifeVIS4CFhOLfNSm1pkWS7GdcePej+rDZwS2hhMyvFIEwKb2
vFru/ZEPOCF9a9dZVXIH4Ci588OKSemfz+0ufWpoWhy+Dv15/OtfVayZqQiwSkERDjtgNg7uJmO+
/vngtYC2PTf8nRJ8dfg6Hrv9yJDA/DAsnYnDRBOagNeuOE8u4c2k0puPMEj7l+5nY6EQxEGAU7PR
0z3vNNM638jJIGZAH5YgkwIdJN978EgkhsnsaC6Q90a3B0xfB2OktICI4jyGYXjHzWH63jMIpc4w
gY9VwVOVIuWx7N+Vja8iMjr5YqXc4JOhPbgm6K+v/SqSfHnsRm9XMbflckM11wa0DL+aErUB92PC
E/NY20I/ZOHe/AafuntXk9mvrZRugulW+RkpBaeDCxeyp1f39TAYZJu1CGx5w19oCxyDqgvuvOVB
9IYyNmNrfXJeStIRrMrY/PEVHNL7djAwgv/9u8F9zeACZsoQMh3vR4+8b5kSI748+3qoQUYfuB0q
7jSVuUT3ouVq3PHsmk21kWR/MVmeJfKBxj7RNn9os1Devg59PeRVbHLxg9v5py94oX4x3frWKNDb
vo7jOzHbEcSV/NWf6+7UG73c8u7OFFrW55ASmYZ7ie7/HLnH2imKt2mTL/PLSrrm0WvUPcUqnWHP
ko+t3bP7nk35DcUMZ5gw1EvilY9z4++qTk0/Bjdot1i1GWzD6zvCpttNOHqf5qHiHh1O9u6ruk7L
MyrpdZVE9knnNXpHnYtVPpHSjFOUJZ1e1W/px+zALOJKowmZBBy5TzhWi/GuqaDb2M2rYRhHEQHP
as3qCSIL6ayKZyBHGXoDamKEPmMZW6WNvM/SaF0b9ufovtL6Z2tqkc2ba1yA1JdIk2VqI5jv05Nt
IZ0WRkMMPbsQRloBOsJ8WVPRqBJBFTbxG9sKA0s+iZaz7DxUATZKkHBTwEPDCDo3O5H+spkEH+zE
B3THZBzRyib2IKm6JDujhuRKRzPHcBtDhwKmCJqlOht2ex8OGklTG6s1OcgrrblAKkJsIQYiCXaE
vZrqYFwxRLbXqCUzOAuLPY0uHbJ3/eCGNcPw5QdLkJ+0KLJtIPz3cul+yg5RPiP+dWc2cDvYGG7r
lpotjtkjD9Hvkf63Q525xh/MlAZIcdOX9RXHFUxj2nthcJvsJWG08P2j4WbHRIIsYQCqTrlj732Y
Kmu/qUGUjBd6mP2twLxWpZL4KTVrjKmehY6wiLezw9a6Q44WmC1ATAwvbkoBxZ3sZxTStonoxyKF
WKyfcnoLkb+tSsNUd5NCqhwR3H7Q2JHzAVsoDcjT2MriYdYsFwnzXCVphS0W+ECmxz4sLm1XXuqo
HdaaOn012zYUjIR7JP23zdR9NCExGdTUAHar6L4TdnAxSMVQfgdQpWeXnyic2lQzdCyNcZV02Hhj
D9l5Vx1T09hXI2kd0m/FrnIMsD7JWLPgY+pyoNGvdVH/MAwAEnlfA3qxVLgNpeI7aG0K85oQ57uO
IzSsLirp0bXlD2H065A8uXU7p8CDzfZYoOQ4VAkOzd6+j5ndvvgxKfXx1NFrQ7pue4gWHR3eoxWm
+b0QReeQXGJj5I7GJmhnZENwrHvrRg8m3zOMXAmQ/MewSpJjX4tNw55m45MzgNEL/NqcAwGZQv8t
boq1lrbeDrP0DonaxPFHiG/8MYRwOZDNepw7WAHS539ZYw88lRqPQpSaq3yRfeOVcTT2KSC0m770
sssAkbGJNO1STEf11IF7ibwRcCvj52nVVGODeiJ7hG7A5Krof4Ox+wGEYwKhaOudItdrVJjkMIjm
C8fSRJm1mbzxzZcxZMTMI3rQtU++k70g2JNbiGesRT2F6+B8sInaWpbz20UTsQncmZJm3Mk5M3d2
3+plSJptXDbBK6tTEitZsTPsPjyFNaJJQi4X3hG4RRCEa05miji7eMkEo2NCC99wqNJqrD6IzZE7
b7C6m42O1JPQEmelP3CcO98UC2UV2CQ/h69pgVm0mRhUOhgxT2NivQkPG13lOvdRQpafGDBgi1h+
JJ7HOx2LHwGN0l05dgcv7h8UVGHK4nyXNfgsTqYXZLeAHZKag4vJtv+HHet9qlNva7L2gorifJP1
R+v3H2HGFJLMkG7dR2RiqKkmGK36GXvlr9EhoszUCxgJ6vo6Rs11Vy2Xgm/Y5taBJ4vopW+OwIBf
Z27LPSET2857VvQPbnYKgT+yQC1Asd9ZcSUvSUIGt9mMAFQIFuIGwFJlKcg2NryvGp22O+GIMPo8
X7UVmREDmblzv25d9YsEn2tiu+oesjo94xTAEV0NQJFN9rtdwD4uc0S6uOYSh+YhwXaO2hDdqRvc
21TKizKRwTMjuvctOOUymJOjttxkkXcvfmVKDqCgKA36u45sqlWWIv02+uKRoCM876H60dfoMKYa
E2g49/Umtqzt3JDSCP0Q0XN6LkGPL2qeKxF7JNHpZKvc6JzV5qeg9bMtB3XIhlycmskPTy6XHk2d
ed5g4B/o7DSUHdWA8LtDjQx4/VMAfwT9FZxr7Sdo0o1XzqTXOoFbiHZu57twUGRrelxqQwmelXes
JVWtslDxkT/YUnHDE+mK3zDXYBUm67KOMFObFrjdb60CKJsX3VNWi+Ckw1vd4LTGJ6LWqEpRITlM
MIIM5OA4eLe8hkgzRQMaONadnX0vWu4d9JiixyZAK2kxkKfes452K/IjJkNc/HFzMfIyuJJSlGxD
n7AG+dhFJEBAVr+bLa41s5nSOzGKzzHXN4X7bK8M4iOmwfxUZflK5wVdVJh9qq5/KZv5ezNbVzvG
y45FR0nkz1SEC+nUhnsTsMnOIBk39duoQdN0xvC9nlzvZLZ40waOY6yFa5tTMc4m105cTaeHYK4Y
xGujPBQe14enD0zYt96QmGcurSeAPuwy8pZN1oShAEIc4vl9OonhlCIJ89PSPYKfvrjecHVR/5/Q
KcAFD5MTqbAkVEQ4TbSoy1OXJN2uKDmXMtyo48Q+I6yLaza4O4wMv+fIuNe9uplRZd35bXaqm+jg
JqX56i/yEGQ6OXLp5EcQJLyoRGxSvvY0hBFJowAUQzRzFi3cVSUSEqnt0Lha08tkTohL44vjGYgT
K9Zgy8aiZEn0IvDThfGIDw/vOm7ow5iUvwI4PqnovK2ji7VhWHSbrUrvfYvKoxaDsQ6nCH0ZmcEd
7uY7qdi/l+Cg3MZCLoJkpK+KD1qE/bXXaFslGQo0sNbBYsdHZLmBz/owu8RfkJD80GMCC8fLrH+V
ihCJwpW7tjD2Ko9+EOb4u3RG1ExgEWi9w4Uw02tpyOzAQGGVib0QHQ1eEeVbC/8FoYTDQy+sb1Dq
Ur/6ZaXqRzL272p0UNZgydnRrB0QM093QwMi1svVJ468z9QuH3BD4URgJnDwRyrCXgeM94NEncyx
USdqJkbIdzX+l5UKIPzYDfkCCBGdnc+s4lmRkWpCF8bKXTYbust5CHi7zKoQy/P8iLgWBzVZylkC
mDTu/Yc0RxQdVAFIJmAUW8sfEIE5KMgcglu1Go9FT3fWM8mHCSkEHxvJ7MA04FmOmyzFVs7o6iEx
wSF0tE/XjhOdddPK4yD6vdt6a7fx50tTZKirSOm9OYru7XyLEcn+7gfxgAF8OxBH86JZuZoFQGm5
z5zW7bVGZj/nUH7d3t8Nnzoy9daSQB00KpIKpbDuA3VUFmYVOcaXtK14qKO9hz12xq91F1BcrXTW
k2+h3F3jFAAahfHTj5R5U0Vo3MB3a19EhwCG5Mkssx1qKkqfaf4WzxBGG5n9wPIjnqTZ6mOE2GU1
hu6rZmy3yULzkQaCixjNyQ8oTZzD1PrgFIjE8bhKDgxqoRsryCShPQ63AldrUWj7xHb5v8YDgyGZ
LQgVXe7AWg7HGi9qGpHqMxl0wWDMJZjaBQ0RZ0CoTkxMEakrVj/72a3UufegYY32BnWPZSPnHc3b
WMbpoUy8I3vpXZUHDFcYZR6ijBSFan50CU0dlaTnOO3+dX6W6ZKOVeVTVJXH3//+b/SHfNtyISkF
pmc5kO+Wr/9DehbCKw/8HgbtZiZpxu8A58SZ9LY+iTpMv9CVeNwREQ1G5bblrUbdjEKg7Pwna3J+
Re3atxKboRnKkywZr//61Vn/KdvLtx2DP2Da2CFdRrB/fXWgYtj7TJpXF3HfyNIRWj9hzg+ds8Nc
yFtJ4PrOKYwtAa3To2lrlA3Jq2PGd9x2xK5VUPXovl2wDpigWVhJSovOciEOxH8YrzM+HrzI6v8S
SibNJcfwL+9q4Buub3meaxuGRxvtr6+7aV3QP3kHeu9rYAKHNrvi90Z/FkzuBZ1W8cji9BMraXmY
qbD+0MTAy4EPJiTJQbjnGFw7A324ZtqJqXFPgx+0p2bst6iRsmdpZc9RMBW7CN0wQ6tuxyreoXcs
jEcsjsZjh7FLtDDoZszapFhARjBqH0hj/q03nP7SlemAl7i1YD848cbRIEExKwGDlMQZVBV4gdBP
Lgi+i3NUzeOmxkVBoWRvu7Cu7nVntk+8ARJwFwkQQgH6alPFLNykQ5kbZXJO4B6u0c85WCeHhCV7
hEmj04RVEVrboQXLBUMO71OtfJ9P14HKVmNDZ6+lz30JmShLzGXAC3ezIq8cBBtrg5UFpwhDIMRZ
kLb8DgufkyX2aWW3d7NbxXsZT9E6zqXeoaevT44SMPiXh6+nYNS/pegYd38eyuMy3tE7+wargbmY
zmijcZPItl/f8vXzXz/qxS45BuTGyHCOb+7yUJdYgC2ru8yNwoJRsTU1wXRv/KlkvMmYiTXAeq+H
1r9H8L+ql2ZiEw3+E90hwj1MYOcWu5+s1xOQdB7yFu5E56DMx8B2/Wp9KdOejibZ2KuIRsZ2FGVO
Cd4RRZJYdBUqvLlfD67pvqBHlnu8UukWN08FaaX2DkEr3tu0L/AhQ/ogqbE6fT2VWXKbGMf4rTGe
5qJ47LRTH+jV0kcV11mTizXb1l0fIAWFIPbdpBY8TrENsd1UKYkGYPbHdnIfrEYh3fBJegA7EV6+
Hso6B1LhtWBNZSwuhVFRExua5BjqrIdmUPZLAlAxEOn8NJelhaBwtjYRtZQZR96PKLAGfFsgUOyI
jB5rZNSkySd2E5JrcjrezDhR+E98FsEs7y11l/mBf9NWJe/b6eplUuycTgcnf0RQMDQacK3tjmyp
HftEGg2Ud9VMl/uRs/KCR7lB5exE8APaRu8YgYTdavYSedHsy8QyLMXqlZMejA6Tmy0dmPk8iqi8
EihWMz5sPoCOEsDpFRpPhlpb9WCeRjvAS2pN4pFuCWNRuqFrWpQpjWriFMraHNfZcp3o5eoot0Hk
5geS/KrXXpXZKmK8ZTeFepRgBeFkzEQpLCABJkrBxcEAsR1YzknUqiHjkzEGWNf47puAL2RvYc+C
Y32fR7gFqrLyNrG77GGSHFpf6yFkm4t27Xljc7Kw265IXmiLFrps42OkTtFXMI5NTpMf/W65Q6BO
mS7zLFHywqq3rJqgDLc6aj9tjlagKM3pfh3ElLTXJGzxklYoycI6YGKyHEtZb8gvw3rStD5bFUpo
FKB+XfO5kubuieBK0FzGq1XxBQ3Fe+hkI8PsO4oGeQmlg3w1L9+YwztnLxwiaEcNhsCsLbaNxBI5
sfcMlxhTW0m2J0bZbhNSuPZjUSLAEOYHaorpe7zg0oOqkLAFBwY4MIJbZ8RqjBq8QEqFztMP4k9c
u9aBuaU6FlAkNwPLzbqdBEzPwVD3qT1HByyzZy8P2pudNA7FqspeuphLROhTJYv8grgw3fWtb1yF
R5vDb4L8ZHuoeGU13Nm4wLGk2oS6VClkm+mU+Wn61i0A5ynrPGIMTLoa6B2wo6PlsMLu15cPiJTS
eZWKV+IGRhhVJ39CFAQ/1um+ofY903ALDkExentirz/7uC8eknysr6VpeCtt290VBaPcTpqcemfI
pkNv9W9VT+ejHzALj964KTBmTqHbvrZkuEsku5HNHqMZ8or6BAJm3l+10y3TFVHtsWv0N98NTmFs
3iVEqNzCUIrjVPoNgSLxyghtageoWVdqKSZyM7sOcygF/rem3xVVt7yhy6jSxpgmCFOg/+/+VrCF
LukANUpH0XBqlgdJB23d9ZazhWbCHdSrzQPDtuJ5hs598NhwkA1EqWiHoJlyC8YQaMxjQj7GRtAu
+CX6A4id8kyvpt4XTjivowm1Ej1+lNZFcSd5F16LIQRoGobjiUGt9UdM7X/73wRIv1dqahIah3/k
Sf/96f94rgr+++/Lz/x5cImg/vPZXfLeVG31qf/ld+0/quvP4qP952/6y2/mr/+vV7f5qX/+5Qnu
u0RPDzQcp8ePtsv1fwRfL9/5//rF//Lx9VueJ/Xx7//2XnUltKHHj4ir6h8DvS1JvfZ/TgB/abqo
+zn9p5/4IwOcVsLfDM8OLJ9SkyLKNymi/iME3P8bkccGZESLnnZgmcHfQ8CFbZACblkWP+I5IPUl
ibyoAHVMeLjt/M21TcfxOIzfwjWC/58YcIuk77/UeS551rwGm/LUtKTjeUsY+V+qZ0UTzi6UpGsj
7Z1kbb7K+OlrlvjnA6uJvnrm49eRObSQdX8diuo/Dn0dH4ywvTXLd6rw4c+f/TrM/hL1fvnHYWyw
i3LpHw99fdPXz6C27q6hd//nr/z6VxAE3dUe/vmwtsg3s91bG6AgcM/zENUvi4YKI17xDdHcJbKy
4XtottmhFGjeuyBHVCKHZ0OmbLDwA58rI0TzZwfjzuSSJCLQtA+d4T8hOVIsHSNyOyOmUK1epKY7
NqXtne7a4Go47qEXfnlKvQkiBTKRcXF5JyR33VxRrzC4tFd2wutySPJTxNI9Zql77HOgr14yjFsM
sDCAKss8eKb1y8qR4yXsoUTqdIch82lL6P446Oji4tZYykrYeCFQwYF9zg7L/klwTm8NtOEb9i6f
MvKDbV41/YVUhWLX0jJZlWk+n9PQO7q00o5wfug8CgYv9FvpiUn10rLGU+FPeF+KidRHIKBHN8Wo
ogtiw5HfWLsZ/AHNc6Sgqf/N5x7MPiq6oTI4ovSOt7SpaHYSUhPSF8DJzyaLdqZaZbC2K8c6B6CV
GEgXK3ieYR4EqPLd7zo27mF6Mj0D/w9RbDzaPe7CHv/NBtOTe00++yp1zzgL3PPku8NxRqr1pSpq
pqjesihA4w76RTHuyg1txhQ4jedYLylMRmVSjIVZehRhZR1V+KPTg8E9NuSjp00hG3L05oXO1EiR
3neO/ZLnCeTbiNisvhrRIIF73xY5IleT/lNL/Hxj4OJunGeJ0GnXK6M/KEUsChvm4IBq+dk00vm5
dvsTyjfK6ZqttcGnq/1B7ALHHtc9UtdDWLQEBEAYoeu6D3jTtnqKSoQFxJnMS8JM4YCiLVwZPLUG
jIqIXaBnZftRsBOiaRmsqA/S7YQub3IxWmoPL78MPIQaKmvICpmMJ0+g6hCEPceyPmE8n57B4MGl
ixJARo7x3LZYQzUpEnuINyP9czTcZYlnzal996GlX+MU6UOn4IWH7HZoPHb6JAahVq425aOJMBHk
r9HvEwlYNOotSjEmd/gkM8RBjnkjmRwYYv4jnZoY3/4oUMnYzc72aLtT7MhVQysMRZCtDiMjlzWf
and1bFz/3bei7Z60TVxsDDgN6I8PFVA8lVZSHGLqzpWTQYoL+uZXNg89hDiHOJm9k4TPdWHTcUoC
mzkLQ0kb4W3Q6uHFUyWnXQSGHcRzSn1Q2G9aw8MNUhsLErftNS0d6znghTh0ol7BcS2QQ+oJz5iQ
TnZ59m0cepTeiryBOhbXuMCDhNOnPpW0HdYVLbcbLn4sE0lwbQJwX/Zg7rXtElEzl3qjXMc+Dnl9
mVvJBEqAYg09lHYCfksSQewyA/+zKczl2gIN0mvmlnexO9AIN3Km/e548ipzOPTTOa27u6lQ7dOY
vXxtyEnTjtdcoL8HM25fxoS1gXGpYdfx2YdiCXxLvc/W8At/lbMGuTLd0Qd68BwHYtrcoL58V/Gc
f6TlvICHJvUkYKPuZaCaU41T4Gjn4WeWdtaK8E7SGSnx6H7B7x/Hne+wx87qhulL693rrPjs8hQO
JTp07avmAOWAzwvbFCkDojr36BEZlC3idZOSyXLupzB6oGsDsy7pmQ9OyELRdsBncieIJmmy9rBd
8LsGD4DKC97f+M1JlLcqO6hXkLX0MZkydw9lAEZL3j43hl2c4qIfTgaC3CNRQGhUpu44IgWjLkq9
+6SZod7SykbXiReK7FnF9maWIGQVFiaUeIfIMh5GbNlHGtzFhr44Mp/MwUaIXdKD3eRHe2vhYiSE
XOys2nuiO8qvKBZPphoxcQK6XQfxaKLsMiBDR/GlxnV5KCqSTaR/MkoL9WTov9hxV+PD4VZQJ+3R
RSrFJz1TpxegKrRYJthm2GL0JJdPhGl3HlLdnb/+NTXde+QWxS4hppQbxbDVlv+dS9Q9tTFzhqK8
DlOGTANSjV1NDiceDrkUhVCcezefUwTD8MXHaHGqw16imnRpMcT70GuTvZuiGstZQde0FBkDIP+F
J2jAUR2tJ5ThyPPqT97q7BbBONibkZkdpLlHilLdWRpUTyYzYKQDI/exdQ/M6lpySUrgRghIL/UE
MUTHrrNV4Q0b/0m4/TZzreaZzhvrHJdtNlr2xhNm8iZF9cImcZMYRX3kBH4wO2iarj03e5/MP6+j
H8oGkm2n8PPDoHwAGbFNmAHshVVlbDGu3Q2FgTpKlU+AgvpNMwy/w8z4aDO3e26j0FlWS9QvZCwY
2UOj8ZsW7LUnrtoIDcqm7XFf298lmq0dtq9zps1hw2id9obvPuoeurdrrwsMmuuiXIxUXb1VDoZU
u9BHy8Ts6NJlmBUGqYQCA9UGjfeBwqOfe5jADrwTKHjaMMWxxV5o1N4pDshzcod+L43Gf60FlYOc
1btdgjmzOugvRhA/WdrFzVA6hNzIQx2VNYDC9L2hvkmMLth5C1IfCxZEYQcDlzv3t97UJ6vCa0dn
K8AYSWSU/+refClfhC9eJJq8dRYx6TNh3vcpkVx0P5JDYfXj1kCItOuSfWzbLWlL1qsfQGoac/pG
Pr7sFeZ/5i3Yg1ZJzjTICsSTx5JmDoW5lwXkKOXqS1nKY0iKazao1xoc77rym2vqhPnBzGS5CpJx
19lM8Ccgj2gRvVXrz9+5NhzWJYj8I8YQrQg7iuJjrlx6QPlM5perzmmUXXoLT+Nszk+R6lnpQaWV
BSoFJt9w3QAVM+0ZVvK318SvDY4UyiV2VGYFt8lq9rQUCQ2MPbJwwsWR0W8bkilz2sKhpehj8fcb
F8RPiLqZaKZHBGfD2ozVPo7afkOHpUawVm6yzL9Hf0TCTWHbgMeoSpriZzqb3lpqgNNhfPJi09r6
iQ1GWZS70TJ3fpK9zX3/DbXdCyk/q3bAYjlF/XnI++/NTTDJBA01eQhHV0lPxqvWqMtnhv7c/9O1
NLLnvJ5/GLFDXloMaUqbBIEO7QVoXn6gK/0OuztktWrIKs0pkWv/VzIQjQCl4GUOppK/aJ1at0zW
Kn2o+3rfJh9B3V2GRj3MwmVMg1KOD1c+uq6SvBvhuQQchs3eX2QVkitnPI0MbQfoFFoN09nNo2iV
tNPKWObY9E9/iDn4JhXE3wXLPh57P/SAkTFlqITc5n72wQzQusAw/NmX1WFwU7CrBtDDMap/9TTO
RZz97hbEkxDYgL+oRaW/DB0mpmB13t5LDQ80HMZ3q3sbivYNCSrM56XbX9lPfh89G1310aUg8hde
KEljzO667AGSzjVtemLsmJxDZL6YwrmPbfUtxFq6iW158OP+YJuQwLvcW8rNEGy0OsNe4k0WjXFk
6nRHjMl7JEtqwSiINrOyHruWrJvUL5/STHcby5RnM2HaqLCl+rSkG8gxUEpOEnX8VIPl8jdmx5wb
3D4Zsk0W7WKt3gvs6CKbH0MhGbjjfYfYjJw4RCVCb/jix8F3w4D41fdDvyIsjuVAEYjMRDr0Ia3F
5fTiQcj2ZfM8j/w9BdrRiEGsN0a2QQuNL+Sny7Rv7bnIa2e0/4jUkeVhklyniKjyClF9qBlg0Z4B
D1kAhnIgeLeCJLkeRTVwvm5AoTNFGxrY2alJYrIzYZ1vynZ+m1I6bSmRLSR4W+jDuuRRTCJ4ymPI
Q7UHqMAT0KnKmVuLD8fNTdt7N04Rh/Q0ZHSg/a3KOGUwJjMJxA/9rCaCicPusUkCBh7CorBHgnOp
jbRe43yYS+ulKOx9l5DwRxIuJnaQr7XFzmZGIzgR6DLpBANE8hYW+mEMQ2AZTlesrZLRgqW7Z6gP
kYRghZet2ID5JRHBvzaM7tGYIt3x9MpZuGDWMIDH66+xBSqviWKM6pmBJDGgVBsvrTe8eRnSbdtu
4oUQiksbssBuIEnaopCC2D105zKdNDjIYT2LEbRO5DHG84JdnWeI7IGDjgbmvDwiudQATOpKcnEL
u9vUVfaMJJ9k74wuatki0W2Mut+ZiYlyDgDXhKyeKSUIXyL1VjjqcIEanF0FZt/c+lHOibs2VURh
ypmT5XinrAVyktTZoQs/iWUkp1YQ5w73Zc10v9hXJIeEHk3roCAEbpqLn6pgqY384hp/JljmaRli
BfDJeM/M6C3OOo1aB91M5Nz/T/bOYzlyZcuyX4Rn0HBMQwsGGdRiAqNKaO0A3PH1tZC3yqqfWZdZ
9bwHN+0myWCGANz9nLP32kKAjI35sETgBOvBLhBgS+vE5HZOAQ9nyi6uvkgIdGSVKv3PErkJSz+h
ReAf9Gaq5E6lXJKVR+zRPPLWp537adv9eU7dE9yiN0DscLQZaMxzi83U+ao0MWJL6q9T/vGq6Oqg
S1nJ4sn2GWe2+W2jEfEBhJc7+rvPcefes8ZUIP4NZ6ui9zjjCq+KGbmK2lyT1LwlcmHR6v8NYlgF
YmjXhTlhcvERdNJcoPUdQ23Pyi1DcM7eywQZYetqNpuXIQYFq4bggLjGBdSoq0P32iQQe/GHv6DL
drZRtm2EAVkKWSrxa2dB5sNqQlwZZ+AUrZKMhqintBJLOE3FJox2HU0Dmno4IHLo4l0ZYvCldmGI
xJ4gMwu7gOJAHttrPZFxXbdgkCD11hK7ummzKnJKxAjOmlL1j2EAF63wy3PLyBZm8rAaJusq64/c
LN6wff9OZcT42IBPCYYL0lt8BZYJiogP/YwC4k761q/tWS9lB3BTZTYo67S/SS2mLsTlrpkNsarM
5VU3Ubt2u+k+8y1oddwnXRmLXexM5WbIxkuaFh++QlsVQRfsc9D/ftvcHRd64Sonznk7LkqnSHIZ
x2hWjNj49sJSczQgXaSdbwuNdCQy/8B2WXKwvAcSwu5Qe7LgZstJyTNbFvibbo5pAcT+uRxZAaMu
vJFLijcNF+LrQNRs0KIGG88GFm61XAJQorZ+YfMcYvXSGg9mPCRv8YUulytmPNOZQIyHTNCY4b/x
0tCvwigOgvDdlzW9+YbtKijUm991FyN+V7E8K72c7FtuJqGv2uUdI3rviGwHeEGZEdH2FZIntxJz
P69sFBbjaP9pGQJwM3ef8OFHFed8mqgS+I+RdvjsYDWgB5C563beedKDCD3AKMcXna4Hde4CRURw
d4xsWu0tWT2rQt7OBXZIWx6IsflVjnqZaVUo/G19nW1ix4lQsRMdWw3tQTXDk9P5H004Qp4AYbaJ
9PRVo/jfqCm8c7qF30cfIAnJhpRNh8gKqve6e7EivpAQbgGqBEKyk/ZrPJEPI0LKdTrfjh1lNmCN
S5EzcLUHFGc6hPifjxNxL11xm0B0ZoBU2JsK9vuqqb8ZQ3HisVLOoKS07mQuH6dOfzdiTveT7eyS
sk9PA1SspGH6M436lfcM3xDcY9Jssq2AwJ6ZuqSp86VC8VI6nGxsR5JDXOyHJnIZ0bjzIti5Bk51
E0XiuzfohHZbpEn2iif80sEb2gl7Ryaau/W5IDn7byMJ0YgpjKBQQWCXT1tRIQ9MpvoABB2KAzYf
QHpXXej+Zsz0J0vInVmRdNEN19wU6F6wB3qUqsSaIPv1NUFjobuNyvHDr0lXjrk7uZZPQZ7/OJS3
aavVJujDoyxJYZFgRjny4q2OISBCcC523KdNbCfbsme9dMIHgh4+kx5uXROgIunOvBTOJbr/9uz5
7C0qMFI7f6KOea5ZhLcIYd4xuv5Y5LrsNMhTFaLKzfPwxynw1lALcxjGhmIiDvDy9sIXaJQa0z43
XQPbEScIV437cjRM7joHgnyPvjqwcXwOw9GfPIZmXr+ka90pPUC2LzkR29yICzU3ceh/dBEw2kSU
R4KdY9SuEPNxTXHizvs/7HqAcm4sNX2JcDi6wr/URn1jWMENCpn6UCkyimpxqbqxgRcQrpM546wy
x09Vk6abmSXHk+0LTCtUcpXmJZuus0oakvTqufpp4mRHc9RamWxaKpfRiqC6g2n9SCWuYUcnrVzk
nXTa8Hd1M67b8cdumhdnth97RHecQ/0nu1y89GnPTWp8u35447pw9aMsvDDKfW2Lj9GmxyHG19oA
r5NET2mL7zyOkbmOzbj10u5J8PmstcPxBc/HXQhTsRD2ydDFfZW1X0azNXvifP2ifSqnjWuo9842
NjDXVuFMHWFiEXBN9SoUEC8rgZ9qxWrfxe5NVhENFuSPdYFBPRrzh5q9RPSI6UXzxrThN19bhcXp
PalO3ajfYqCJHCJWOX0+CAA7P6GmokLwEGW/D5N9Q+DtZ8aBd2QZklMIKDWjQqPBhgAtC0dFhWu8
k4P5YifqHXgCLFOv8FY9mt99yPoNF7pRHKjZEFiJxx89a5zvqfmY5umf1laP7nKt6MlkqWU91am4
B7FzCFedsG7M1rW2dktbSvT1IjTCD9l3+Z3CurdJXCj++qBTs935+fJOj/33EEgwHNFunpNn1aS3
eSl3yHCiTWwWiEHLH6QJl5ydadVZzZc3RwdrFFs8fQ94lOYjaYnNCmdjgtIs0KSkM6cRrP39WaTs
vISeX1PdHXGgP8SkP65tWh1p0vyYMka0jErj+JQzk9kUA6b6yPvRfV+t7DB5rxKW5rTBNzOK8bn+
lKP6dOzqzWZXg8KH1QMsNAQZFKf1RdvdlfJakwDh3mU+fhExebdREz4M2v01S4HFfz5lIjjImGpq
zOwr0objBK3PSZz3gMqM3iS4UxcE0LaZuPeYnNykRnWtc4THQxa82vHSfMu/QkiDq1EYAzHb/W9j
crTgmMd21cbl5qFAnVMVA7cfMWGMWetVOIDVnggfNTr31stFjBoz3upihNFq+G9m5WrkyD43Hxsw
KQ4i3VKibxeDoRljFsjG9nPijaK3AJN0qAMPpyXUcdK2l5y/r8yNtxOn/5y3uem9PaMagEImT2/x
FATC/Ci9wrmZylQiLCF1L0vSa+dMIZwXcTtyDBP+jLYTRDWL6qbIQc3qlR9X0RGRVUQIm9byPH8F
BgiAxBx20tewxePiA+tkvLbt8CYw8iuQoPtQkkxDd2oG7Vt/sc+axoQg27obk26NduABp9NzQTyG
iMPbJvfUivSKLz+zH2ufAZhFIEoxTB/Srx/gRe+pE0bUlAD3NADMxvBv4FsnBOukNIY5AOA+8MGl
44xBwpDN6M6LOXokP/ot90S2r1CdrBoZUNM74bthLvZUU/Bh2ymvwz1ZLmA80QJjtkKL2tL8rUjM
WJkN2VYGPC8WdlntjSg8iCq5c79ThAM43hESkdjYbhqvWft9CV98AvAuzOjVrqxTaHCetwcubltW
X44ILx2jLzMU+VK0PjIoWbWyusbW9Bp5sI7K0Lz4XfLt/sR5N5+cV1+2LgZORuvO4iyO+dc79AdB
oza2zXwCVLDcFGk67XBm7WQXHXpBbGaXovHt7eDc5tE79KDXILFPqYNXJZ8eU5f2PRkTgNiVfaxw
jTNw89cTfOXEyXE+0VWKAoIGInUltv0DtdO0ndjrxyl9yPruLkmYfqTdm50u3hJuEyd6sd2pPDa0
4ihknlMV4l/BIktXgL6iagHt9BMOGPI0cLg4b8ZInxnt4wOFxmtcMc03qvTJN1tzNZp0BYrQ+Mwb
17rpH5iFtSwB8rcYIrlFb7Y0aLgFX5o5M44yZmMyyRkGdEcJWOIfBHhRnoWznAF9mvIIV1ZYHTij
w4xLUcfLWn8Xk2dsZ7H1m/hMbok6IrEO9i5m2Lom6951qa2DWoNZc5yNmbAXQkUmUq39rRWbC6M+
ufXaNriDAcUuvzSF8QUyKGJdjQyyBUyk8lsShVOs70wACVrxNqZUJ58qA1ebe8lyvaTz5MeosxNm
NLTq5yl/Vsz4VibdFqZoWOXI/DNONFSYvhTusM/aDrgOnXtHS++h8yPUvXWZUmMDp0C9X9xlKAij
FiHZEM67LBmG3YjkZzX5D2rgsWFlI1+rLKZ6GW6DYrzpSyCJUYq3oa/wpCpM8Rn1mNOz0s5i/oz9
D4gR78wg2vU05zQAHSzsjHLXIVGQ8PE8WocYZbkJml3AQO04Wylw6dmChh/kP1bsUO0AS6TTNu0b
YiBaIrBuKXwJwW5LTD7+pxXPzs0cU4TYUQtOF8KOQnRtGkR+sM3gGPSfkhGyTksnaDu0C3GjJWG3
9InGaAP5JwoyYycl9D8Do46lt9Js8LVUGhRgK7ZEqSa6OWq7/2qyEPKoG26DhpjDWRJmmfJmcvTH
wpKg17ILum6Vqt4LjtoH5MzMwEuO5C8GE5GNRkWz6ydrJgqxuQyd+zLAPn4cYABlasA5apR7Z3S5
UmbP50hNwduk5rPT6PqmMujLos/b0Gnk+DozpilmKuq+FNhYNG5nEoRMLkL9RiahdRcbDjFmgz9t
vPZqc2rPIY5lLZNQZnmhMrH08FGEHuNNDjbWyTPsS9xpeyXRUe2oK5iL1qioovp76Mw7b2BiPU6U
a17TTazLIxTC4S1IEWb6JvoG9INrr+voR7qA1OzAW+e2Gq9d1cNgfJWV77xgQUlLp4eIHx7strX2
ytOElDhMsaJ8em9t2qsmjCle5vyQ015lyn2wHe9LMjM/5DDE4HFNa1tg7LKl+ZX7za0o2olBrBXt
04xOYuZY73U3hfu4PZHrS3Cj94yJ5xE1FnqpKrufpkw86LKK8T8CHxHeCx6n6YRq/C3AReVU5UcB
7ucIMj2EX5o5LE8g9Ptd6Cj0kk1LYEBOxxaDolFskH/AIk7QpFI6DzTJ3e9sBMVL/8kXw6ElJYiq
P4q2dUz5OhC9FCPcZ6KuaOLIBStGw3CnaqIHsiDfJL2zGyoi3MauILmjLt+5qYlZLTO1NgFoGIw7
nDP6TH3uRhOlP2kDahRfVMjQyMWUrmfX74GR4AQpy9DhijLBY9OjbrNsODBcpNfU+8MhhzqhwsWO
JUNj8QJgOeO2UCN5lTMoxZVvMWMfY40MKpBYTSWTYYeAk1Oplg/JwYrpoG+9GCm7uxnWm6iICbXt
rE1h8aQqPbB+ZuZ1cKX50M7jq5Nk+3aGBDXAed80ihlFpyHPTCQM5HHyaRHPd0qYOhhlgxnLdueN
yJW1pdT66Ez/V8aOe0QrEVod75osKcYiLMCOJjpHsrbVAMx22oQm0bpmBqaFjpHJUS8kHAm5oHHT
FgSQ8lHmJZ5L3BHuJmnHjGo3YoesMbfbdFgRhyuW73mm9ZoyQw0OExDBXddU5a05CNQNDd0MI6kv
4Nibb9PDkOK7R1mPiPeSX7fKP2L/mXqZNy/EuEGSH60QIrM37NeIckNz33rZrYXIN8uNUxnML5Q3
28C35ZHjx5MATrDKh/Szt8iKUw5ToVqdozA01i2yGM7yF4MW5lqk5aeRcdlIFCvVoO5qW9QXSz/1
hvklY+R1GY04DI3qQWfuc2inX2lWHxny40nKyU9IGZIgFM6fPEdjILZrhAHxAxBbEutegtCFyZA+
Ubvy4wi3B4qD1aww5DRDc4OcY6NL97kcw3RtuBPXmmvt6i6VzLannbS5DoWT3g61s/HceK2t8iDn
5ImAdLzgPDeXAl7U7sjqQ1ukDSzuKL22m+Eii9HdkeG5MoJq3CUAW8HvdFu/zJ48rfTOtjDXQj7a
ZDlpGJXlkPurBnivWUXERO6rFc3mL2NYDvoltJ7S+hMlJYtk61sb3TKBawYd7hwTfNaYAAtSNcTQ
rvXuFAqglamX9FU+baQ6IfMMA8L1gtQt0HiGzSIZKeuTkwbPShq/xnLvJ4wbSJ0MDz4GvD1lkLce
zaM/B9NLY7d34/gwuEgvMNcG0Ok2YkAjlBSlvW2Mho1wjs8uoHUprJd26u5ieJ8DhAEuyAr8g4sw
yTD7a2iz92aZfceiNOP5EHtRA45PHVw3mFHuK88Jv+uyIcSYJv+mJQiUGBBix4MRr2JTNOC/DY7B
vKmbHHJ+QUryGMZcAH7c346DgjzH1agUwp6cWcEdzSe4Yw51Zhxh6fEHKLkIKxxJd7ZY7K35TE1a
LohOeOB3geze5rp9o9tKhbKck+samIExnGGARHdAxXrWlwAUbV2+JpZLDEYKWwGBUgtK5FwRG3BM
S/1BK37Vk4p00ottDOEYg+KoGlE10IHbJmNF5nriOtgjElydEPzB4HLYQCTAWZx3OE0X1+aYcr7x
m8cwpN/bi+CDoXO0i0ovfu/yEZAFG3JeMUsTtU5oNif2rcs+AzODcecwtJfcirCZ1XDwDH1yg8h/
XEZSzsL/UK3BDIQ+veLYX8+lc5lm47PwM/EJ7G9ckfpqQiwsL1IG2TMLcJyY5l2Zla8oTbmYgVhu
g74u78e4es8Eai+sBK+TbZmXKVMAVRbUVYedJrTgZPbAmD96etWZb+9bStKzR4Rmaeb+I2aTjHhN
/WqAnyb8IP6UgPXWvqxIpJ74HkcJ3PKq9fbkmednQ2VrUdbF2lhAIeHyByPL6vz3ryW0r1XWzvjw
qi65FA1U/LwkLsNF9zVhsEaIPY7QSprRhXuGTX8lUcheRbvkAXYV4B5eWHf4+8VJqYQWn51cfEJX
aaTl4p+fBmY9bzjrE0azPPjvzw3LDzvd4vsb9OXv1//+QfpIT/ce08WcQy40A/34949SMlaa60cX
DuNja0j2Uy9PD/7yVy+pbGaBfDB/vzu7LiARA5NVlPR/Go/TW9Dl1yAezV+/RFDSgylnJnWwRJXS
tGHQ58lUE15SqCMxg9WPGvuXTLrJ5yyTGrVek765TALI+6zJ2skYSQWWZz5Q/KRbL3HLa1nASDSw
vl10nIT70mXL6Tutj00KuVeWpjzbFbWYb+S3BvYa+JNTdv77f3//mBoSG8YW9/vyzf/++v/tZ32o
0sge0mKDITVkHRrIL/BBRadTdWfUdnovkk6+oM2Pl69a1thc+8F7/Psz08i1pCm52D+d4EWMJjYT
i/7F3+9mFvjurq8m2rt81yAMnsbQWN7+/W5ryo1bM2wsK9k/ovX450GTNbgX5cI7HBMtXlqssUdX
E7v890E5wxe21H7Y//2r5ToYcGZX//OUq8C4VujyQGME7guymuWfRT00X83Cv//7+8bcHc7oeNJ/
njEFWbdH9MlUbvnXAgd9OAhBiJjLQ2vUjrCv8FFKR43/X6v9v9Nq22iX/2etNh5gOf92xWf18296
7eVR/+i1LRNNNnrr0MFR6IS07v5Lru39izJj0Vvbvm969l9VOIvGosh2g38JTlFOKCweZLuLAfA/
xdqu9y+EbJD0BQhiJzR9+/9Nq22Z/6bVDkwLc6Np8jQC1xL8vuX7/4fTkSFK3LJ+QG1nuobBimR7
CRXXW1oAWPVuZ+NLyo4CSVAuFWKk3+JCDkSwTX/WvE3dpxgf3G2LgJvzVQeOTy0BQ/6EyvQhk5h9
varcdJ4VgBMhkYnpxI/ImA8FzBjc9FGPfnRQ9Xey9A7JPBtWjrTfelq/x64Z9mD6l3w/euo9kNZ9
Yc7ZBnkyBYaIUS91KHEWLToiq+GAuXe+DPG8szwBI7RA+UX4yt5gxLLG7+shqDJonSqS5W2DRuoI
P7SpjCsLkIdXne6PaPWh9VMCkNtyPxTppUWLtkNlZmw8HdEiIxGTcozTnGWXz9XYj2gaM7GqNALV
htAqox0VnI64W51tm35uisJuN8clUprwboojhXRKwSCc3QcV2b/NotdlFSPyyn0afHJVHKzzfmOa
tAuW4Pci+x3d8bskD+iUuu/I3SwG3hztaJ/bUpxG308fJ0sY2waCw8aN53UgJ2YPdhmfGiP/GtrG
OohxelNM4XFw66OIGYmEdKRkmfHcCia4Xlfs2qF/UVn7Dg6F4oY3vW81GW+53OgJQahs0hMKAgvq
QQRsJ0Mk7k7VmvjYo/Io6ZKROSrzUC/4TO3ROes5fYxbm9loHl7MAF2GSFO0a322mayi2vkG2dcJ
kKRtKKbnoUOa7jLRXZmTQTeRlGZ/yvsHbqy1jRl1qr35LrfHw+DXHEfpUuvQBxGRfLldqbc5IuLW
A2bfJmR1ZfYuLJGtkctVWmaC6IHSPiHmgaI7eY6slr4XwFFaLtatlPKp61N7W60pbuNYbwkp9Tzm
Z05/HNNS7HBVLULf+lH06kOU/YxBeQy2GE1PxtKbjjWbY1RyYAWXwHAGPZzNCdqoiY4eFbtxG8RE
opXhuVHVtC0ifUtu0KF1o3RFlzzZIU4EKNCJZO9Mlbsdp9dmCCycQh6KeVIn157Q7Sns7UdUQ9Vt
25i3PSmqVuZ6nOOYdMaLwAvnNVK5vFxBm0k3YOeiHaCL11Q7BVI3NByJG98CZw1c9Ti7nnOWdfic
l4W69+LguySHWzLiJY6QVrxTWptWQkDHh9uRKoGJHOMb1r7AuTeN5KM17u2ZmADZmy/2WEY3qTk9
GnrEWFxN52QGulB0/u1UaXnwJMAC3joavW9QKvo1vqp8XQXkQniDoddilOIwHRVmv3VSWueUieu6
H1Wyk0NdXeyAo0qZ7zCZkG0bePU2SuJ9VDX6vqQJy6uyVhEjx03SPUDxWxEKBtRO0Yz2aQ2vTfDy
CIb8fZ3O7xEBw3ujad/H2Qf72CP0l819kPW/qpTVNm6Vc9MA+NtRs8QbjkBi2xl8lBgiLaxYV640
ehx9fJ7hJVw4Azo5HfcGD/Bg+/B5PWcDGNTeR9becUS86wA8biznp2loeiOSrM99v/TPDPI5W/hh
mLnsCV0OGb55vAQNTka+FT3q4iD6cvxiE45kL4XCf87c+rb0DH2AoXTrRVmC/K8+EtVT8p5tPRqp
KaTv1lSfzYAmCNjOOrCnaOuxZMWzTDmj4hV3q23XSYytDfl1c+o0O9fC4pUhg+AhxyQi6i++g8rW
ctuHYu975d1sLmEMlvyoY5p9LD1khMGeTsKRBVZE+Cf42HT34IGWTqvcWbcprDBjzMBd2C9tTuek
mE6GiPxNFotoG2pAOr7SVNe2uVJ+5m2tEvy4s6wNEx+bJe3sEAzOT2BxPmUWuSkF+odoAkeiaUgX
0Bzq2tto7NibQNWvpLaRQxPQIAv6i9Uqmm3xDo8gLzgMu30qrGualhXqHD2t+mLsNiEt9kIF166z
0JaHv7Q3u72yPDrmwfwZmsG4LcLuJMpk3BoxBWU3qteKWkkzmGph68N7B7YUBOnd6BvXAPfaOmrg
6MzI2P0JMUJgp+C9izzaoi1AUSLHvcf2GBUNtUy6CrkYtpqOEGS0aIminLc423G2qBnpPyxqB8R4
ILPoVBhnWXFMRanD8KsAClubo418CgVBEkULfbloaBtImErF2qETCfw4DtZG2Xl7s6cXX6IYSmLa
KnmwuCbg7b377bemxkMSeoFmbzyQo/PRGbQuMU0A6ekc+ZgT2LqqQnHjzQuNjSKWuLmTS270nhYp
Dn8LSRtDFNWAmst6+SYYB7As9sRzsv/2hfEwWtPPcr/bbC6HEV0zmMFkTxtmY6SEbCrLfSpFX+x0
nF4YfjFw1qG7Q0SGxtaogZulqFYX6E5UOy91hPXX1GQWM/VB8zUDnukdccxqyirngnGeLO9WclWV
VNMMK6xVb3E319okOFFs7KyBaeyn45vTzfvFOJkzjeyIY1UZjb6OdnnbOeJW0+bz0NQAGjShvNMG
ORozTOSi8j7nbtpVbgU8eTJ/84JUXZqUMkKLXOfFtooskpGEsMFrMc6YrXGV2tNLgi2Bwp4YJmF3
v14bTIcJziu09T9ZJ++9AMcpf8ctXG2Wb9SenDeWy8xSKhLvLdzu65BNCkrZ0NDdyb6yzD104PkP
dudEt7WIz2bhcB5hqIXZobonI7vb0HYgZ1PKfWNUw5PGZIZ01mh3gcbbE3C9Djg6wYXQ/qMJi0hz
m0+xvx/C8gAMetyx1vR0Q71jCXt5P6Xzo46ZtPN2tT3+f+0SE+zXYIdINS4mCDZu1HoAjExrbwP+
boHXrLLgc2Lt2TAd2yEbC+AxIdzumCCZz/0YwGFBsJr09rClp1ew7yF79zPIR2VhXWfvYhrZsrG3
N60HN1I09kWUyCU0Kl1y8JyezJGpJ2gmCzBh0V8hflwHh2FOxMpfNshShkhfH7ysnM5tmH5aBmoC
Xi9JIvYBOMZXISK17mb24aKrOSEEn16F6Gpq8nLZ/29TBQDAFvrGt5UiWKNZQgDaIwIz7mYikgNn
Z9tNfwbb3IFSQ/5FCA3Zw0pdAM8zsjnMo0+bsaF7p2bFbx5Z7wO4intRghALSVBZxcjLV4qIofnK
vcgS24zYvNzJvaNtvO9LucnTvllrck3AftYlVl6cd4FMH7oCuchofA3Ml49yxkWvS7w9XsUQzx37
azM7IQseeetG+ycbAvEQNMbC6InRPy0TiDEp7jnjMfh04OEhLZU6yS9hfpNYBGEsEFRM4NNPks7X
IrB+dEDEmFbidYiKam9Wwy5vpsc+bUgqB8QDgOTVbebqlbTRR7faO8neWu7SIgEdPOq9HyFXzS35
bdGda4PyBBzlvRWC+OwMEp1j32YpCY+9AEZe+g4WDhRqcTgTkxS0W83dQHww9B8fGus+8E91PW0r
N372pgqMu8+jHH+Mt2nlIEFDvNqxVboR3TWTTdjuCWzxza02Z+YsalFuJoQGGXJw1pPL18bZXVRS
+RldJBxa5R0x/Cw8Sz5RjaTSc709h1HUqxUNrzgSn5B5kKlZJn0lrIHb2nLdXeNh3GlSDDpuWmOo
JoDrgFNiPQed3nihgL3IyvrQNt4DWV/DuRx4hyABATfuvPjiTPNZQva8N3CUMxiGwHN2tcWRCZKg
8qb7xNKbeMlsVA2Y3xHAC0QqfYBY9G1yUByD6k34xm8YFHuv7BqWovrTwll/oq9x15uFPhMbd9Mm
1VfQktGcmeG1i/vyMKv2Uww+ql/Xk3s16CcCpNAEEg8/MaqWwzBDvTcOVSkgYsTxtW1be8up5N4K
zQ90mWpVN2TnRKR5R0122xTW41ggkQ4SDzKNReU1ecTLcwRnitUfyflR9KTj+MCOlgbuz1IuDl19
Zm7/FxHiBiWw13mgorEiA6mUvhiNJEvacX5aghBufZSHbmRfLTkH52xxWlKpy0060d1JbOu95DJn
go1jR4xGsC6FvWqtkFWYTp4qDonRIO0y+w2Q0ZgCh+c+Ac5jrGYyucqvXW0e6pBspKTuqnVkKRxA
xfzccRnRSUP9YpovCdFRQOoxJkxsTkRCJytHlOF2DrCrBONpjCdQoG17aIvoo/M6e9uPcoUb9Qur
vL8zGvIppmqk/EvmTY5zkIMVvwdpFv25cJ0OcMutkeCjmFyQHrkb7bE/CSHRqHqdEYNKgJikYKiM
17YCryTIxvGZzCQxZd0yBEy07vddN50GTnInZFcZMwHCTxawt3qF23YK5nu7YNkDf2WqMIRrbzTU
zYhD4GU4tRXDCqvvSj8oSUuVZywvPAvedY8g6x1BKJJxsd/dJJruE1cykGDaluwzBO5OhDR7XBf2
HL1DG2xv5ODTMGChGFp48eSQsj81dw6y9KOKIN3Z/oMwk9e0nCii3GDXdAMaYyWBm1UcDx8R4ll7
TyjC4Irs5P+18BniWxmmwU4CG2yuuBKa4gfAOv4Hr8Uz2MkjiCDAZYU4CDDv7NzPccAJYWRHHbse
N3LvEMYGq4vWbwJ1NEVYI712k3HLbuuaZbJdIrbMLv8mTDjb1Rlt518LDGtmy7sK7BdyM1ohau95
jIQcw2BsGON8DIrszKj7rm49pLep+daVA/l3PVK4JOBMNfh/DMFSEhKmuC385A3lFt5xZs++p05T
EV+xTg/K9C+ACcG1tmrtjhb24mYTYvk6NBNoyNY6F07Rn8M6+MhhJ4W/WFySDt+X36NzMVMqjUbO
2baq5x+UDvWxEM5iIloyzF1PUPSPx8F8DkcHmbDzp2RhJ8IowQKQ/3Fzkt0yh+05wdLQczRiNVAg
V+AjNeaOGSYapQ5Su6F2kfbD9STDJ95uxhU+Yg5LMP8Yg+JCBInaEp4oV7FyAoQm2Z0I1KFu4ocJ
EF7oyYvduqdqNH60a707hngaoFsBLUT8PNHvWfU6wgoS75pSfmuz/AztZo3NrcoYM5ai+Sg891pb
WboX8ab17GvdGOgSjJ3dd2c94N3wDZPmVPiHSpq8YRkTfEEUG2jxcusOzSP35R/Z+0gc8UNtDEHC
V1nPKywU5TpKgU6Y/veECmZd5a9FxyeMt/02oMyoYptxSbecTdmsHW+Wu2mO/liR/u7L7KOdBiZ+
/hO4+4gKFH2Znxw5Jza7EZXxiiilPaSXHJdPZG3n2x5xzionhW87DMUd8kZiWViCU7/nJGwkxcGe
kpvcxaYGjzKq0udQpBUqJEOtnBJ8VYLFXk3jj4/EeTO70cA56MPpnWlDaNeNwpO40bG363D9rFyL
SWjGfJgQnRv6YTUtR75rPY9G+9G54hrL6gKFqFlnTpAhxArsTRb1677ipil829vl+DIr0ewwkdy4
pn8dmYldUC/yMTO527nIrgmua+2fQjdPyrDzXZ7UuDW0e6MbvZnrnkYLaRMEfK2qEm9omuCf3KJ8
O3UFVZHDpG6K3b3W9F9cQAbruMuOExnDSCHQsoj2aS5K1N35WO1gcl4LP/hg2/0tOhXTZyI/YfLi
u0ba8wpWdwCzb4iQ/Bar8rgEQym8R+AWjRuOXfhBa3BcMXzLYOyPChymIvnNj3DKmcXL4HYUWcP8
SczwaiyJaKQftTdgITj/Qd6ZLEeOZFn2V0p6XUjBoIACi97YPJJmxpkbCOlOYp6hmL6+Dxgh3ZGR
UllS695AzOh0d9IAKPS9d++5pfS2hd2Zh9TDeaX75SGxNUbeQXyUdtUe2l4wsZ2ydSHb91DU45Zk
ZQu7AudfWgklsOl/gum/qHErplI91LPPEkVRRj+BeIs2SR14X6TadjE7JZ/JxhRJrMpAEsMg+B54
/EdZio47uoWNcrG7wnF1KQ8EOQshz/xVmESsQB0tJVOvb9XgX3BE+ATQ0Haq7OLb4mm9jT+r1JwO
tP2KFvFWokhxNLDymVXhnQKWKdLcwVB3Jy9VbxLOH0EWkjVXGoSDPcZVOx3wopoyz89JfGQgl6zD
xAcAoFuveMXm9AS0HTxM5Wwi+W41+T7lzi3UXRp86iGn37qir2NE00vmh4zf0eOJCgqwhLZatO7N
86utsLz+MveGFvWAKdKEo4m3tjuThJmuer2RaOLFEhkIKANz4qbhditt11gO6eit8qEiVdiCL+ah
YSHl+zHVcHDRgg8OQHceQtela8kOHb6bvwKmSpqEUaNjjKFpYOq/Rv0LTj6cEgTx0ALvliSkpQWC
rYL4HK4rgCDVCnkLOAbLQVuKxkyO4Z3BoPREggpd4hgJIW0tnIoxFyXR3gpb931AyNZCtGKmpyKt
IhGF1CosgNR0siMcstSXKTwfHJMq37U6hqBubhAiHlzXZOZssgQpvSrXDbDmTanb+G4G5qiFxIXg
N7epDB8NLzqaiCbp0UAngH6aEccUrcjvxX3TNSycPXVmTBRFjwujDEpUS9WvLHReJqPfDCNIsiak
Rh9hQjFKOMuK5r0ZQUbC03yG1hzV7ivtH0YG1U2hLjRy6S2rCnet24RYV5iZm910i0CfLwgswbJ6
z14lYkMnNpAj31HesCnITRgffbWS04yByDqgD6H1mlQkYoVnfH3Jo8Sf1hdsd/rO4nEpv7EGwBUL
3FdoRw9jIy34vWgaJuIACt/d1DVc5nIgQQW5GXiZDdi/Q26cg8Yx76chO8GO4+x1GbFSDXJnmqJl
axS7NpbfyWggYGFBc1wk+/gQXkim2vi24S8oUzEy16/Z5L6jAfwoR1JMu6pe6Vr3VmGXNkmQ3Qy9
y+MYSe4M2j4MufNVtLZCdt3Z7CDDfhNFT7Kc2J+pO8r2glZHeKDjmS1LGw60NrXkmk6k1hlVQ1Zf
Mi6EHWboOOhs9z34s7To6diy8nQG0g72SWUq8iVTWBQUaXprhrQ7Bp17SwqJWVexVemFz1oz8LOJ
CXp3UT4YgXkwyvDVaOXJmuHOHmKP/FgRf4iMzz1qI8Bm3WnXXRr/rmpXPugS1ykCEeTsdI8S2Csr
zi3trxhbRtT2nzTQlEjXkmeGn8bVqROoI3yNNHMrj5Ot7OVz1FX8EwHPPvhby3x6j4c6orfUgwBA
/5EY6tnRwch04xDx4OCWtwKHROVZ8aJrCh9oxESgK5+rtOyx6oTPTYzqLJJNcrOT4KnJ68/hWw/l
pgZ1u9Ojp9KzslMua64N7IrUyi4cEhZEw4ibKxDXcGPriC4Crz16Sr3UEMEOGsUgqQPxJnN67QWV
1DEYwPKS/odeh2DQpdWI/lzWrGwWlBnf7rOdHMARJB3AEEOjhS4CNbxm+CJEFH0UuTZzJL+mBgsF
V0dz3/kafubqPSsMCCEhnBmiY6Ku3JV6ZqN+8NtzemdQfa6SqumuftYX6zTwNRDs+EELPpI4IZwl
sXqHgEdKCtgbwApT67nu+s1oV2h5/X2YFV+JN/gUZlxXvYcagXw+9FB9Y61br4v2MoaPBH5dq3rn
kNdkaQESx8Fe+bTpU7FvyN5dkjSmDwL5bkQL6GMg+XjjuManHVssXZ22Mki2Z2xkodgk72VZ14NO
SUJwSN9sSA/uBd2a0phnSMb4Te8GabNdoLwNsYHF9IV1HQ6MTOkxY4IG2GxqO5on1RmtywORkOdO
snGwxhBAYFA/i6L+lZQ5BvKigAoS02CpXHhGqLcbavwSYhRr7uAkzzDsHyw0wns7psXo9KxB0IQk
U5trKbp7eC6APsJ+geqTErPIy4N1KaJ7QoLGTWkabMFa8ylJd3XX+atxdq3apeR08QzOw1lOWvpv
nUYnnpyyfFl0WYWkZClybqaBXVpkNItGF7+j+Q62YmwgyspXnhtPK5XBYE/lPlQ+2ZqxhctndJY4
wl4sWVbL6juxyltow6sjnIWl0Q6WAKU++/J3PDf+CFBpwihZwarFSuLQ78/vgH4MlXkyi/RWDtlX
5wCubwvmP8p/MwphMA1i9DkHY+hOj+ffKh8BWKFtnVCUMcU+uS3dEy/onmG+rxHRn503ChCTFGnf
/VIGXQUK5TG/dZX9CwUwm3V/o3vD3nPGvXSSXRv6wyKvxS9yF6HI24t2bU1sDhqRfcBVf+WSJhuJ
DxZNm2XfQapQa5TSH77rtau6cO9IYxHoM7nf71Q7fRpjuCr1+K7IDUV8Uf+dTqDCRucyTPmlcSYW
VI/l18qTPdxj465H0NMwnWmSDttVV0a7xK61iz//kq2roOXYPDpcz2Y1Kqdn6cMaQECJNdamhc3U
eyj18RAk7VtXVisUvjHUdpprtCrPih90q2e4keAuj5kMz8Jt3nSvTgnP5VfskdlpQBNWLbMhKvuo
2PQhEBoBlwd5fLPrPLS9hCTSGuFT0umXHeuZD90kgaDlj9YWAZpzsOCErSSUeUoX2RwQ7eLHtEW9
aiq0WNJ5wNnzAYN22lRW9RjLcK07E9aYUW82QqDmlLTl8FclzVYnJWTPIOhInuOZ7SpG7dgCGLv2
iMpYh7ZOsLWL1X4c7keCJwVSZNjAodpXnrr0TvcG3yZs8YXZIdTSokTVWVjcGI2964BpLlLboKSa
M8V6CZ0LUMDKtHsG9QECs2k9Ftq0Di2DSZ9tdZtap/SsCWmH6WucCtDWdEClOowaniWXrCSN/sGu
LHRniVuMy9u5FUCsV63RAtMJGHp7cXuIrfZJD/0DmyngJdpMghlcjWCaYZd1wJhtjD3sEcFdd6M6
InzAPVpzP408GkgYHtE1qdxcpSiT454rPCmZf/qhLxcyNp8A8jI5ID6UDWywgsTHmjIMq8g1E9Bv
HfOFZODvMnSt+paJjZvA9SIAhqIR//8MbumCIrjzFKv+YBJM4mYPkY7LEe8BQ5baCNaG4/orLMSk
PuTF2sqZkTK2lzsuip01EzkTzT8DbgzgsS0Fu+ydGIn7nMUFcgrxUhSVv2hU9ZyO8iGM2sdJk2pl
2+Fn9FJlLVNWWBg0a4cGDxo1d5p8CpPhEGoueAyh+WY39X5infJ1RBgmtuIDsgjnt6F9JwXmp66O
Rm7y36btvTAvwMmhTe+qcYO1tByYsNgmVcBIJ5w2oVGs7KSzr2Jot5Ya6pXZxhpXwwCzLajeCdxB
rJFaBuPM/veYfRdV8kXw/NOcyjUJjGCt/1Gyv5gSRo1O5VDgqnjDdrMGidDcgA9zGQB82zMDes6c
8sMGynuwmuzLgY1W4IJfmMocZ8guAmad30a3iiff7Ghfk2O8jKoX2jJUuVbwXOv5c2LLRy3BAgbP
CLviMBCyZIXsIRGAx3SeFkhVgr0eazzQQZ22aUBMrdlyznh8+Yb1qVx5SBLnyxOTWCetWGlh4+4g
MtL6aegwCkyTc7t/5HPL0T/rdikWVC3IHmFU9IPQd/jKGLZOySYu8OFpNDuxxdGiJBVpISfn0Ub4
hXlJxmuDYFHiAKIdLai1CAfmIlVmMtRuKNribTEyLq9s3Dc5mF69ahO6Vv6ebbO740N/7yxuUS02
mM56jEUFQ/iecBvIWzOD93fPSJ94cbiiw/hN1OZnQccWDzE73y7QjTPRLaAq1FdWmO+Vz94yn3uu
HnCdnM6YhUOY/sunyv0rjaIzWZXQWsuGXh2D/5lll5gK2zjRUwbgH6ljB4BpsZk9ADiF+GbfiX+T
HD6sMhn9CiT0r8EArhaLGHsZmt2fA/uulHz4OlkONp6LwgcNJFXdHOM2/DIJgVhMdUngjy+GdRup
d9OGgm3G1ikix8+MjC9ImelG9zEJ2YpvFIT+LhDEJqekZSqrw3NCmJyD7J8Y1+C72fvvEZvlEyZ5
Rub+B7sZNO2dD/CbsDxlLWATPoQF2VF5PbAzIQzb4n6NcPfb4IigLZ/KUb1VjtxMHf2lbnxWMlNk
PvVw50R8bTjhVD8X4ArTrS+LOx95/kaklbZJLfcm4BQeWhODXjqyGhPj+Ok6tqJyJuYCzHi4miqi
p6p+wiaGPYHOsLyzuy44ej1/KaEFUCROdCEqDkAO6ZtIiQuCLF0kD3WVHE0teUFVFB+GqlHr0pkY
zkuKMW9CWh0LLBljTfyUXsPHoe7eISy8trgtmJBYv3vl0DHNAkyMfQyo4kCDnaQanObM9lnoqnRZ
RxKKSMan1inKIWd8MXgULfyJAAwHyTvhChtcSSzKnv0CH5OHidAfUmv2rLHHgsVM48PuNmSgQ3Nk
nrTMTCcjNak2aZ8Eu480j+P7GnnxcC3oF3e+XoNIGn/7On2ktGGUbrB3UVX2iwiRu0qrznodqnVn
hClmuOnS5ZGxDEglhrIWL9RIe8dQ9jIMo3tu8vS9TjCRuCSKl6l+ray8XZQWMP1a6/ZFRy+Ga5Q7
Wu/FzlfBRxzV2lKYN3iBzsIWWLQ7rctnore/9NN6h0Ove7HnUX6Cm8ibqRqlMSTHscLON1YXytPv
qgijrReB8aTPTYsqA9pbTCGxJK25IZz0mA3KRU2Gm89ErEV2Wos16sT5ewZIp68UIrtlqIbPzKJo
7GX6jgbO2vkTGRTDXWaM9TWp4G0pgXWidfMPRQAuheX4MZH9dpqj4ZalTvRhuSoronwik5CHoaFh
jKuTst4YYQp3/TsjFXyELdHRuTedTZ6puok5XpaMTEOfOBs8M7u4JPcxavVnNbpfQ93iEwVouyai
NPb43TQ0WZmhmERnmFvqODw3xfQmMpt2gC/xNQGG3BESpq267lHMHeQoP2kIR8BrjIynWlaQBMSK
w/8eNAULXc20zKfNIOlPp96xIBb+nSKNBq/9HgcEIRFPptC1LypYBEv6+LBdqT2hxHzbpnHW8NLs
DCyi0Jip0Wz92EV3Ik5L9iCuu/KqFBNde228jvObjjs8lWi35jH6fxY2MvLWY7zUAvzHF+L9zhl2
Wqp/YLyLzsl5CXEupEVH964nt9XSN5W0HmMvx7w30T3vuNiHeYCa1G9ahdziP5WMp3gC1UuWHSqO
IaUMpp7lMoe+wfYvBtu30PTgjQiwld0zVHK06LPR44fMTS+mK0fwLpxLK8oOkqguVkZyTJiqA5CS
VD1hQEN4uJp6CiE/f9OTIV3+iGD/ZCdf/oh0+BvK+W9v/z8lOyPU/a/Vwk90v79+/8cxyoPfRfZP
gmHBX/xTMPwPjEYoe9lXCstBNo+U+E++swumWUfzaxBVZDmW6Rr/l+/s6P9wBWdPN4Th6MhC/qIY
9v7hGaZEgWzgqHJwF/1PFMOG/Ce9MJ0G2wQmQNeUn80V5t/1wnpnRWDbQiR+qvi2Q4vLb2ivwkrW
5izFo4tkPqCRCs4/BxiU9DK4P0kYQRaIgr0//ASyaXH0afmT2v7lA/3zwvuPXGXU3wjt//f/Qgr9
Lz+fAxqbj00CErYsiw/ir3pmNmZumlPIL8Oya/dO1+W4b3WqQsuCGeQA4rWYxvy8/TkUJnB8Zsqv
FWL+RcRafmHwhPOsRFNXEmTBM4moe+TbOiQzEiQHcypXsZ5M75mXXMvU3mZaV584b9ljPUJvDVMv
37edvA/s4VfQN/oetpN9iB3iMgH59SurpWsNbyyJNhWlkrIjbl8/ht+Tw5ISqfgs7KBlSgZxhrQJ
M6BfmJmQtVqYcPBLtHjbTG32DBXx4tQAPtIW2u9WjiNLiXIY8ILuxX+RJcdi6rW9m1Da2xi/7qsI
G6zbGe9Qo6PPuHSbBZ1p6yh7fm4vsJ8NEUTzMrLCY9ThU8i9Vco+9ZmYLcJ7wl6uSgr2jVUNTAqI
7zo1vZfhcYvspa1Iq/nzdyNIZCHtHlBXnKr3ua14cZzXkYIARB1DkFI53tXrghDzpbfx0BZ8aoI8
PkbDX8IxvnXRqifXIK5x6lsCZq1oA031EkiavfPavwgriL6ZHiSPkG06n9HkmADbsTQAaU4RgXau
yYAhNa2o8p6TENxCj+QgIyQD12mdR4Ts07Vi07zMjSClW0L4ZtHn7rbx6HSCWN0qCvpLm2nDZYBZ
SCOYQbhF54CYdOORxPf0kJolQur5beJQIyy01rs3O8d8cuLKv3dq7Y93StdGNrKsxeip47EEajEW
wASCQWnbapVLw+bMRmV4TMx8zxZs5UCCeoobmKRC5AA3e/Ca7nT3E936c8inrl/2WnQeGqLiliUr
yaFsi3KXKYn4aKbkjnO0bzq15kpjlrK0ySlYSEM+iqFvroUYB2wnPBBtvNGk2Lhn4afN/djA5isi
zZ5jXb9a+gsdw/gcbjH+UcpzP/ptlDxqW919RTdH0ISPwgdC3AMg+IcE98s9heRo1adRr5oTp2cC
82ztsCMBzyzZddPyyyUvIpx2nV4sOkOBnSPFgN2Rbz0qmmK7Gh4vm57KuYJXHn+NvNDifnrTSNwU
3Yx1abDX1oKlJBJ2x9xjzBZBNLAziSUNkCGJ5BXkjeMwOWBGIa84KdNzaedkZmvtxWQjCmCIoeCi
Q2VLA/yG8rI5/py7NIh/O9ET8wP/pM8nM+cLsZfke081d5BaAJfnzrlphX5S88HL0VUqiZ/WMogE
90MYwFHejKtCyhLpDOaRuCu5k+vqUR+AirsB0gxN17FTDoxHtDj+wHV3YV4Ufv43i+G/roX0c3hk
WAZmEmmaf/N2+Ek3OqPsga4Yfnca4744BaHJymPJsxjuExnF975p2k9Bd9NqS3uu3PKljIpqa1zV
NHn3lSA9BjUKuIIsNyk4y5BR9JT+GmXwkLSF/eSm82BuRjIMyJt+chUlno9//4sY9r88dbBTe/jK
dMFjjPykv63qRmqKyJktqnWtT+t4iKPjz4EIoT9f/b+v2R2ana60bLELPRTaLYQxLI72XZ2L+toY
gdjU3Zgts1hjz8w+de2YdKTMqm4OXZxfBhwsDwiNHKeqbz9vOldNyI38Zvfz1hmd+gCLUacBZBT7
6ieAhjNwDCI6UH6TGvduCqi0Nkv3fkINcYLRdyfdJjhlbaSByve1EFn/WwdnbBc3QfeYh60P8w1j
W8gadhsSwOmHJEY3WUr1nGo9HUpK1SZkVJilzlNjJfKV9EyCcM1ovFpa4W3QX1DI1hUTwdKrT4Ix
eB+Y1qEbjdcJRhU8wMEkXkDVp3a4r1QwHvOgdbeaJz4GHio3bKfaNdrj04hvVsXY37A0tTaYU9xE
n32OVQyKtTcphKIZ35OMZLJzCPyyrBDBDNdqgJ6Z9Z7CF032W2Op7NEwgzvaDHCpI+HtVMKgvSvr
kskw5gkt9QhWi9vxLta0FDkteboavMw/7mY3ZJprsgLqk57o2yykbs9xOC4QWkDm7OtoT0K5t/y5
T7uBIIXaLr3lH2uwXjTbuWNjNmAMNKFr14KrAT1HhfDAGd8tHl87UOx8LNB8RlKw4vr8c+h7Kowh
oxPcVAW78zFEGlL4THkNVY3HKaW1XfRTtpziGFZGTGnBjm8pp7S2KFlCh6so23eVO+wzcJIhvd5y
OGWoinBn68cah+45Aqe+QacBPzpWyc4j45bnKeyKzMV9rltaczOzdg2AVt1naO//mxvKsv++S3Kc
eUNo2wJ0oGE5c1LbX1xfE1elknqGrmey7SMOhZ0nFCanChK0XaYcvGs9uGtBMm5CEnpJhGFSFdTS
dXKYhqa5j5GT/RIdWUssxGCEoKqtOswpOEfcnJEVrHBlPLnD5DIpcJ6Tzhvf6evSTKasPKU6GZRl
nN5IytiYBLiOqTDMhSFoKBsERFClR0ejs8fjv19JZufcXyLo2L6CJzUsSBxsoe05RO+ff3GfZnHS
9BTLSdxGIWZjg2PtphmhaV9en+dg+5lCFpM66mRLr/I5ycPwjeNPBNVI1vwxmIr3Dgvbpcp1yLyB
vcLCIMFNm+XWFoU8h5Enz8oxv//9zy7/ftKQBpusgkIKoZue4c6xK385adFgmMxeWYzNaoSqFZb7
BozIuSZGHYXuU1TUw3lKgPGZaEjiPHmNkA0cXbIuznmGrDAzvF1fuP7VmsA+lq50dqNySC6fv6a0
dBvY9R3J4e0msOmb/LwqxCB2WVTvQdKOx36wCsIrI0Uim+gnMkKjYqUGiSyZiNgX0bM1NbXu8sfW
IfXhdHO7NpVZfsJAHMFgUWvm+Swsla08x/OBNEV5lm4iD7lqtz/vfr7uOw62iRjFnEaMxFqSB4Ur
AMcKPrkVmpvyKBrNREYedP7uZyuftXeuaOQ9zhFxIT2NXmiErtfLPf0EVMXBTlLm63LUWZns9s10
KtgphT8+OhieWpCB6yYs9W1LePe/P3PGnK7zz5edzUBJCqo315DCnEN7/nrqgOQmqtfHekYsZNtM
0Xuz8PNYkUFhjzEJQEYxnWo7Ni5WbKPZllWzrDo9mLP7vLsA4sISyUn8FKBRxOwVm2tiDi6JNQbn
GroMWGUGJHRmaTC3abyP6UkwrywQVDNLR9yaW7efV9jG0KEwoFKat20z03xCOm9AtQnm/JdxiVVn
fM/nB62pRw+NKidjVbvvKRWErI36+nPQNQcFfuXjv2qy6Cw65V17bfyV5an5WlML6HoMfS4y3oyy
cVdWWWp7u3Di1yH6qBX8IZol/X2XGCnDiNx7VgXoOstoBZSInBYsdQBR9pN6BjFN6RNl1UmX6WcX
u3A0cz3juqddKYznWppHBQ/vhVQFGpZc6udILQmMpH02UAgszYy5fGzS2+vbAkUzxHRc6XLXBcxG
uO9xQmFLwZYnGOXQrtSaM6AsFnZ/N7UMDF3Fzn6GR9WlCW8r8s0TCZbjxhsVoffAB1aYSrxlJzMH
croaD1hAjIUuc7lGpszmY/YQGccqV+bnGCF8jaUmSAIDcoSg0lrneJMu/fxKo0ihZg3ScyW6CRyy
G+yKGCxF1TNSC2FT4vAHEocYUx5k7krSA/LyTscis8Gbv7AqDyuJh1Bsjkz64TYk6b2uJfVzK739
6ETazZIMp3rE1XgFM7GBJGA8xlbogqUP+l3vVsZjmfqoVzRbW3mqIBtCiotri3LXc3MyDHX/8JX/
UwTYX+t1Q3f+vqoBl3bEbD32bHfe3v3t1tCNwWk0JdBze8E7w+kMF+dIj3w+uEgG9j0tMLT/JMhY
jRdf6zFiDmcY9z/f8fOlshvocMWzRcKBUjlYMZOKIVZbNzfyi8sDYe/18tfPu9HwTyPj9C1w4pI8
+Nq6q8SDmvYBTiKoDK8/q2GN4O06eoV7sO/t+p457Zm1DlGfX8dHez78vPo5lLKLlrWO/l/obv0Y
8UCQeb0PSN8ke7Q7SjUmz1oSwu+McLLEyTDtrCEZVy4yuGfPlL8ZQtbfsU/YjK8t0tgjI36QNjaq
xHmORXSXd8pd8z3NznRya2sXrgPt8VL3IcRya/rQcn50rkPrQoIo+zO2lfucviQVDH5l2NnlKuLm
uQZcMAL26KOHAnBBxeABHptgm1OUr4JJVhct6khPjqxVRF/+McffduQPGX/4jPs4S/6+TiMisgfr
JUmqx9yMvyMVXYLa83/lTXLJ2cz88WQNkNpmQKhvll5YW8/W11rahBt2fOWbj25Fhrk6hkaN6bp3
WeamsF1r3mznnr2EUD5HuGNzrqJjv8auYcNdZdCR1MGjWbNAo9uN1llii73JqHCtl9wklpKkTjve
G/bv/tKP7b3WE8QBgxaWZNDcU97DW0AznejEeo2T8RDq8kvvxJXSdUnXJ7oljpPCDmGIiPvAwPIn
y31b2sm+0myaRtXMtI4QYzmT99LLeSvfeRjJO7s9GG2c3ZNJni+JncxutHziZVAM5aEDnH7WYobb
xIWpJyxDTBdSCGKtE17ZbAz7vmE61JO88OR4cXAyMwSudOqTJ9f/ak1sWIYJOHfhDH5/aB3jz4Ol
KyJpkGzqCCAvyB2QaMii/OPtOH/NN+NiPWWEn1TYOShBge1olrGVSIhB7tni1JW9OIGu0iNIiR71
EZC5tr5DJ9388SpH3IBkPenWP38q52+pnTzHnssqVaFPByUlXuOC0XRHhMtdMFrGTvPG6Ni1drFp
9AzlpOY4S9+EiFZnTDfMuLSfIUZeXI22eG4DuhM4CojPxHWUNM8yVifPUuWnI7sAR6mn7hkJO6eQ
e2jVZkPxSfkNF5sMMiaNBUClELZcxBLihK72nBMVh5yMaVC2BgoaPAakPdwa4R7h7NfHLKBqGksv
uqM3dlNltXXwB2x8H7uUUQDb7hOgnV0tH2sitx4dgCw3AwnJLeWz3g2IF9Dg8NYnavOG5EksJqwY
TFsBfAXTTbmJAduOQ1ynz3RmyvPPO4+O08bQiByLqupB+VNKplA2LCPdqGCmlv1djPX2j8NYgSYk
9kEdvFLIXRg10zaLRfXYDdWBQM1lXmYBhkGrVKc/XiqT1VpSHEqYd/ui0vaxhZyV9eZJr219X3X4
T+q2/6bsIuIcIP9RtK5+JNZRn43p8HFdzeYIUBit2YQbNJzI3C4bwqksXd8UFdGodFbc88/BH+6A
BSCJctMPb7aLq7j6tmJ10fMqIA1B43muM/KLhp0mTbEC02TcTU5q3KlpmO7IJuj1GKO12a07/EiP
AiUR2bXzAKlDxLdM0k3XluODmLuqTo+DrlSiPJIBHp28EMxZncImroXTbiNiWJ+snOQpDdrlBkPn
+DQpRHix0DvijOU3jJ8PUTVcKCqJF3mLGIf5PA9sbkkIwmi2tfBpHC+VZWgXAymIMQX7tkriN/ik
XkyPK/OTe9WjUxkSF0Rd6q2RteB99vRlboJvE0XXrExY0FxBoNaDCpaSXrK1Q4ezAgJHBgVnznP9
W41KKYCwY2Zy1SiG74GDj22wiS8xa4R7+kMJRlb34l3cus3Os3DNWEUZkb3H0EmbUyMa62MKknVV
QxbKhLMwDaxw3rQnbO/DmqCaasSSoC4XZA0R2VOe89Sa2NsPH/ZomDQYcmdPJ5Nu/eSLbW7X6O1M
UGRFvXJTxTpdgc4aOpT0ceusRJnkS7YGL15spmvVgHEthg/AxghUUdN0iulo2hvfKf1yXmi3oU6f
LGb5W9+T15x/6xiN2qXrIi7/qoB5PegH3RZqgV64WY9KgmC1UJiLyqM/hyjQsypmoWdrQrzuJhYs
X20kF0NTJAwZKLGsG41nHpHNrDOmvl77DPOXZWGVdylrPAw6ZpyOLp50j40xmXzTptchoZkN/kPf
3AUkGDARTGkzDMdBdB9ZxSbRkfaLM5KWRuf7GoftF/fgpw1xQtwTCHVFSLEReAZQ0KYCz0ttEJxo
LnlclMuMlhSaiBQDhUjWQ8I2etYTrCzQj2E7nVRQxWcMUulixCkVaTQwkAEsah6Iq8buzirDhElT
qTsVeNl0GiQWEKmWwF4G1seypgPSlGSGCACsS22woYXkx9bxH/ASuPtu4vk4fjnNcEzIkPVtN9q2
Yf1tBL2/HKv6RGohevZZQe4IIlB8Txwmj/EC2UuLrrWe+zYjb0WoKx88jzaDSIRZqKL7/ZF++cKr
JJ0PE3ajZ3QSODlyjapsttFAerRoCceyekaKSRe/A0dYVx5SA8PzQe6H9z5Ue6KvnhDojgdsI+1R
gc1fFmLid3PMZW/U7VIxQiAnyXv32m9q0gymtX7LXcQlaex8tMqtaIigEWW5B8526GbyFf4QCvYI
W4fbDtHVKr7IbCjX2kS9UEH+WE4utm3fJbwCNWt70JqQHYSufQ1x+VgE+UeOJrxUyXftWdNu8i+u
snfcYfkuDUwE0AkmW714tZC3k/Zkbmw2BqwXNOcLq921jnWnwhu4a28hSsW3tz0o8e6T6kknBnLa
KxtDB62VbVxhNh3JjtgEtCQ3oP4yas6hWNQSj3DaWEgKcG26Y7FKJCtmbo/9Q4JfPMyUtgt8c8Up
dTCU5zkqLcAnIEmsrkU4nHz3Xon4oW7l0hiiPe5VyBlsHZaSTDPURxXzNHPHDoirTI392jRzfrgK
yw2WeVcSTy/06dDXEMcLMmaWNRMytzb2aajPEqw1oBq8n9J9DU04arEpD1UW3JsBgQZ1X3aboeu3
2ViMqKOhgk0NeRxjUoGDMWh3+/pBVOX7BEM6c8y1YVYs9+ZD4pnftoKnlk7la6nPOz0Dn28a68dA
n/cuZW2QcBJvEscb1l7jP5ngoT0eVWC/6JEBk6jgax26sktIbZ7ROwWqgWwTMgOg6bO1kCYkiWRv
rYo7mBVLRluzeJz9rtS/Id7SP4S2zqdZQA3dWYrs1kHQzijGFzfGjFUBcxRFGcBqNYE9J6+NaEgq
mFiv/eYocqPfFpJUpaRHEGPBFd11lrk36hr/VkNwoeWPyyid6iOmUkSh2kNaS8KQat8nzQSVDAxD
YANB1a3wkGDQLitIvJW3VZRIy3x0fw9V3wGycPYICjakWT8EfobTyMq/kwAjSQHzFSiAjvRor0p3
BWh1F4j/Q9l5LTeObFH2X+YdEXAJ8zAv9J4U5fWCKJvw3n/9LEB34k6rZrpiuqMZZKlKrSKBzJPn
7L2289JVqA9Nn8FS5BcKqFwsjrWMH20PeY/G6Xud6MW3TMCDiQJ8uiacjswpsF5XtAExDhB4JFRw
wi5Fm169BCD+XwWq7r4bsKkPkdzGPUzV0M8eQONFGE63MrEK6rDg19hjXOlL9HRhItGGKN3V9fPf
dRZew6rqEB9vCNaKNrGrv6STI6/2UvoQGTWF4uubqPNYUxKj2PRKM6xKUPBu5x6o3TAIZvJ7MMRn
egsPvjcASTdv1BBPqNU5NHfiWbAGNjWwBKuCV0TqJAuKfPVS95uGQQxJ85smJx2d3LWO95pX/B27
wH5WMvkjM9h40Ka43JJg1zVh/RCpY+0Q1P4MiolWHTV7HXdNTXLl3nG9Q2oJtLcBc5vejnGM6Syz
LIMoLfhI71ZmPOqaop58LzzRF/EiuhMwV1ONuJ6OBW2o6ofGrpFw/MY4f7DMZjiz3os74S7ZIlEx
aOgGe0Ehmj2WAvLHg1fVKLYDqM+9m5N/4eP4q8Iz0d3HjtaKVm8p1XQrlCsAix3RZfjKyABeksn5
4TMgRuBIgB++3boFSqUZCbGCXVVjrirwGBeMrtTgF/WlWDNDuOoUwvXIj12bv22b6rRpquI2tCAD
Bkc7lgmsdHqD33WkwGSH9TvL9NGlKYXGetzCUOAoyJeHIt6MOkoZFiz4t/5rMZIwpVS2uwozscm8
CPNl5hs7zeQOSBN7y3ZNxcXOo/ccPvNVYekvZRW/271bIZlM4SqoDM7D6j1xKDhEU+criNd8WsAQ
ja45hl3DcoG1Lkp9NuoEBoYHCaB3MRKFRKBQ8L/bZktAfANOxhnoDSTaNyXWPDj8zpJCF4qTFbAn
JN6anAzwHRk9piyTv5EL3lHV4w0bl3h8IF0L1FIZaTRUgiih+9i6UI0aJ2lKaPgI8zBJIn61EA3C
U+0w0egWS1qTCsafHtuXIfRdodHo7wOdAxATk/l9Qb9FYicAxiOTsN9jJj+4Zf11JXChBZNGjQn9
wgynQY5hE0RKDwgFWmAVNOtY8aN0GJapAQ3ylyGOFRbwpeWUB7ehZJXeaKC2tNYNtnv4Bal/6Izi
lW55swgt/rCvI1mDy73M8fLiIGTPUScoW4mWnGPYwm4fA4VgWfQhR11tf5Ut3lZ8V2vYkVlL6pSc
lLtmId5cglNxJPSvo6cYOBXtYJ9HYELKRH0UdBNJM82WoeckSwJgAYmnOUziKVIEad0ah9XSjDij
yy6HTE9mJ6Ixuu38ESRk+rpZI7AGl6pldADacjMmo70JB+8m6XXSNa0qnAE5fH70aJC8f3g2TryK
a1SbICkEKiOWSrTdWAlSy0jdxR1Z/24ULV0Qy7VF7qEtTOcJwrm8sgTbC8v6mGbiBo1C4BHABYoo
rh9rlaA+hwYjZhNewn+pH72CJSzdZwR7P+D30Z/gt+X0Nqzrv/eSbUQ+/2glW66Nx89mfIllHRrR
lwmGUsJY9iTmvro1EQe3+WT/0akq6i49DNMcD8hRdG8mMFTmr/OqDk9RmA474DT87RhYgh8IDmXq
dGfFtlaKq110mnQb1sDsMa5qOPgKyguvd40NmYjVgaQLMu3AKD/PLwucC6EtJa1m9+TFpMJiQX7K
oWNeyMXRFpkLzAgmF9nKjdUQttbZGvcG3oFiRCGD7h461qPoPcQFah4dfFP1HwenecjGEnRRrIZ7
YA/WLWLzcZoErXlZYGrtk+rhgswDWMakbRhK872c29NhnkO2a3xz39eh2JpRqe9yobwjMe0vTZO/
+xDdToXZvdl5mxG1Ff/nwU6Hc1Ab1u7fPyHz6yckBOojYxpWa4zdna8SqaYAo2BUbPM1ZbLvCUxR
g+KcxrIlxSUgxmTsTOazOSxT/C57VZ1idiZxLkcan8ENVS3iiOjNN8Q7Qc8Qmr3y3Qoi8xXXG4xr
2T/D8eivVmUiuiX7K9APti76Dz2tkdC7Vbpm0vgoWiT0XW7Bmqi448in/d5oTAQcOFZ75EAPui7H
kyQRBmm+hZnVuorW8XdpLoPDv78lxh/zD0Rp0C/REtiO6/DW/HP+AceA8LOCkMwEaXhGy+497YrN
AMXgNI6escVhpbKk0okKtYiM5Ng4qqyecA9Gi9IhDU9qUxQbQxU7O9CdPTx7RnKEsuy5QdwHpYN8
Z4GCwZPebQs/y5cITgqg3erA0mqSmiXKcxD17dprK2vjcDxYRaWhnvQU6Yyo0Xa7SrO3Jf7ATIs0
HMiKcSBV2Dn9+zuB4O7L/Sss1WBfE7Q9TGb/zpe3om1dQR5pSigEoCuoGkU4tk9FgqsDKVa76bJI
XGChvDtR7SxryFZX1TFgWLjDrQ8wpMxytLQlTWB+6TAMPAaG0q9cmuIsOGkOOSarOYfLsy4Zn/W1
prxYHokaJalW5/klI3uMQvqLNdAE7DISQtIxd1ceZot6QdYpZAzgh0sMhv4GRfd/BX1S9b8ltcr1
ZnsbuzAbmm6JeZeRYl4YqhlEzmJhLusN8kYavdqAZcxqae7bQ7EtDRteHhLwvoGRMwxYHlTicS6O
sp31R3Wp/DQab9jNU6ZiALEAlJuTUev9KtAllxwa82CvWIZ3nB9ShfC0FoEW9I+G/PC0sybMQPYa
OWvd8x+TRJq/p0bUYFUaID7rgWiqdZiG8XvPaX6R4XQ4jT7Hsd7BP9awp9LMDdJjoiKXTQ03uScm
sCCnc++jdpiVETnr6LruOArPogkiBuhVKWyhEtnxsS3YcZB8+TRfpuV5kI080eNPoIyQ9hYDgV6B
X4kfkpjC10wAI+fMbAG2GLdZCTLYVfvUKP4iGJLqqrbNTlYhKAhLM9Z2rbYwPPGBQaNAbBb46tZV
WXLnl1Bq1lGualc1G5RtXcKINLri5E6+PFuRD339O1NCdf25NCc+wa2fP6Od4GDNnTa/ZQ5IqqER
6vvg02uVnR4eVfJhFknW/YwY0JwR/3inzxGShXbNlOf5gTX4h+fXzUIx3JqtMWkvGtIjZHMOnfHU
s9fToO/WNt4bzrgXVYTliyr9a5KH8p2ggksr2pMCEKYs6uwpEHwEtGFhqlfVD0WI7g0r0YMqY+ux
SasPECrk//mJt6rni2t+3VbOlbW4Xujz1gORTllr00Wo5eY9ydGOWGVmP9gDYX90vo7B9DA/Y76H
xWCkpYMn1d44jl3s3YhT9UAarWJV2avocawYpRzOos3kJu6LFiMX2FD0M+punmkoeQLQEQNQUUTl
q5A7gyiWX3BkDnrhPbhDrl4VxY6uZcYu3PScBuc5XMN1vMeJREqbxJqf9VW8Vljq6S8EHUmRk7hs
EHDx0chjfZacRc26jnZBlClbTsx7gCfXhID0TeZm6u3zk4kCsoOM6fgRSgxNcU4gjlNLqKQaIeqK
XuQ3X1ewIQXBy2AXdyVDRSgdtXsBxICRm4vLOmhoR4+ll9oPATnU63TwOJlNLy20SQ9tRHCpEnB0
5MATrLQsVA51FBE+FBp0GFIt3KjBwHIrov6s1T3Ls/KsvXvtiCk3TWmKhJ+i8//nKPHPbdcC4YWw
BMYyQyECgv+5x0jpt/wHlYtg1/6usHqauP4vIzXUCjnS91AYhBRomUtbiomYjup0rUH4WtsVGrCo
8hAVFmZ2Nz3MmvRnfwpG6WBokkvWJxip+c62Jaq7Z6iYRL0ifxeqtQ8qtXnAmbubZUdw/GE0KDWh
roEFmCbw9xURhliGYmjyI8em+GBNc/SwJ3gOY1a8niUjgOxQQnha9Lc35Q8JIG+Khh5Bow6xbZJZ
/vmmVGSeeFCSM5pHnIwx+VfHcXoIRtqA1M1zwdh7frvXXBROFAOYKXEI7nHQ+A9x1R+KsDYfS9yt
DREYDyaeO5GqxvP8dd5DeIa012oDXmgElQoQ0IMtqlsXFfIcJHWy0AiIQMmBMIPGaWWXyqVZRXUF
1scz/Fupqt45H7M1ZGXMR5OoKPCsmwjV5MWAQ7cKDeNSJyKHg64lRx1/+7ZSnWj/79uy8X/ZlW1q
E2HqFCm6+DqFhhOs6oSSQlWxdfX74Os56+CUHmb3wT3GpbG0JHoEtzcvyaDlU9gbItsu7m95kJM7
AHjJJa/uaPB9npEqWnjbAVQWOuoihIVkYmi/e5JjQQ+P5boLCThgI5YbM83DY6w01sUkdW3ZmNyq
EvTojmijzkiq53GquzEJOpQI6zghLhExCNE+UY9irGF4SMvsL3KViVb+jyMGJYoNrpxxPFcNroEv
Fw1W+TDSbAZdYtJ3ZTWGWK+Gucz8hg+YBwMgwYgX5bV1yCF0PNS7hkMTTaPl/ymmctytB9hWOBLC
c0O2NxNiek0WtCdpBGe/y719ZyWklwKC/ouowPxTLepqiLxQt8H+5p8vR6RO6QC8VZzPu378Bv1S
wQtNiAfhQTXSlYM/qOByA9+ZcnC8hzRFh1L7JKibQYz0NaigGao2vvFWrTd27fvnoSqeZqUc51aB
2q9TD7EU6mF+phM/uPUJUPD2swS6H9rhCo/1blYDremS4T8m41UJlPLVkQmlZXnzKzd/GegJhrMM
bQoUUkeIRIu2G8QucJPfejXiO+3fBtwWay7a6ghEuzqq0zO9jrrNX26APxcKdIDg5nWh6axbX1fP
1uwCa9Aj5FlJIaND4HtE6Znqa6RgW1dxoK+yMvEe5mfSNcQmTHRvo8UkHNideDHYgi42x1LsBd1v
oB7vaQ1wIkFrchnyWl+TvpGv4joWj7GibkxQyE8WUb8rNol6oyTwRjWjJPmigTJSEfOVG7650X2L
G8ltyptmJeU5z9JNx5TRRY9gRH+rzP+86tHUufjhHYQPltC+XjUytyUuyoiqlzYAoZXLsGVugNcA
DFSGAmNMDWKrGmGcaYibZ811iRuFYUuwWOiehiB8m2U3rW+b5zpjCfC7qJli6mA2/0MxMktJlMF7
+ffPUDens8OnG2v/83/+D9SNtkbQIquXyWco9K+CbzRknWSFRXiQOA0iJTM6zauy9VJ6XfxKUuWx
IXxVqRMwq71L/yswUZek1qrzKiD5JNg+dHb4SNG6mBUjMRyZG0UYCTeVSI+BC7mwrYP6DngDXlMs
UNROGhsv1vqV5oNrVyeeymAPhzwyYEeEOwMbLTJez9ryLtH+qcGNsFPAEpvkwQZti1uPX3Ba74cq
ObWMrLb9qF71srDOOtqtc6+3cucmtXdSwrE620TJMnbAqN0P1hFmVPJUNpi1qTlDQ/anNAKFkYbj
uKT135/TIjl1gWZcYBVGD430Nm2liKd6enCjgnFR+KKE5Xca1NVDZcUDoDE/I2yIzYehO3HFU0+F
qBPm344OZ3jAHFio/h0VZbxNhD5M47gxVNvHfnoQ0/wEK2i2HDt73PngHq7h9JDqcFf83oRjC/2w
mnaFITEUSDJgHzrDb68YKLblz1ZaysnGALnEmkP11RY7L1OiMwsaCUrgTp+gwIz01HHNOOycYUc3
fqyLk+K17sGjzv58yONE2SlDcmLgCye5MMtbnnfV1oaSdgw9MgbIxc2vI4h4Mt9yF/rFuDMLM74G
oXyp3bQ5UcXCtIH6FoVvQ5QRGyoYXPoRlsSOXO9C+vgHe0h1OoaAjSDB5Z0G6T1wxiszkGCFH7JY
RqXza5buZaQ4tGU7ccfLYjc2A43MkUkPIjeRhe4jlJD83fF066WJvXKpEgB4IVlr8uDU6WBt8U/z
P9c1fTdXX35hMrPDTh1HjX/sRqBtbRGtc9tud5oVi1elrV9U3DCLvgAhO7s1KADQXXkRol9XkfG6
HIVxkWZoHQMwc75rZHstSA9AWHF26M4qLazLrMb+jySbLn5LjoNj3oVrtZc6ByYZBP0bo/L4VFcw
XUNLe8pih3zu0Ck59RB4nqJwW5ZxO3xk0+FXOqOxlxGccI7o9R7k6veorbJrloBJwq80JcNW0W6+
QMAseWCeFvSy0k0wNcoUGXQPxgQScLuHNKvyaF2bJMWmiCIqYwiflAYZCMKtj7Yw/McGwe4Zwthd
8G6sK5KhSEaAG7gSaltyoiIxMM+YyU2vEMpxylF7QSeGHAMxCUTgZZULx5fmgTWdYZbvsju5w1tG
r/zfVy/rjx6RrarG1CAycZW47tddO3ToPSQmQYiCISm0jMB56wkZhGgt3h1N+zA6FZEig7B7lbbZ
PcxVIrf6+la2YXbPTJ15VhJUOwPOvVWnycmB27gVXA2TpiS6Y9SyVtbQEiPpqspu8GG3zddEB21u
G2oe09tEOzGeyQ4xE8FQuOFjX3jfBCIlsATGnYSx6mSn/hZWZrLquko7+LpV3QdXfapkvCSVDAxE
Zb/DcIR725CxkbQ1XkAzv/c6ivcgGenVz2LzikOJjFTxWDOxhEZV5KtP3Vw9Wj9oTEWn+cEm1BVI
aclHp4FDmmuQYbpNwOy/KWHTMV5N/COmTG05TBftGPV/Kw20P2pjPhjHUNkW6Taq7Cv/PEMEgFRY
2XOSLhPPWdM7M58jQ+7Bwv1oy5H2pGaVtIaNH/ivPzrVDzYAmFFD2a3BHA7doOevslzIRWRTuQ5h
YeyEjdMDgOxf5P3ij9arrZLOrtF1w/jEbvhlD/csVAApumKa+9QMHR/x3C6TML8O80vTcbNt1+CJ
qoJAO5m2+1NUZr2B/TUc54capNNCTe1nQ7icafOgOI4RsZ0c/arrSLTC0NJYX2ZVGd66Fo4SQA+M
3qlyDk1poyiNfs+vHEVzFygzawwSenVlB3AvthFrD53USJbLFIyiC9pp3VWE4L4teNtUXRazZgBV
57IfgmWkde2ynN5G7lFlFcephsSPl51lPgdU8WfVqeu9oujrf78X9T+qQVsVINNVDb06/36tBiGR
+0lXJPHy09zU1cqxTJH/jD6eUvx/ZMnFbbjEHLKPoxGw99gNH7wxyzh58IM4WINU8bChjsoBxK94
F1l2dFQIzcJu/PV8VPbFpmE+/Z+bHXeW6Y2v1Wi+////VUzSkgydI7Bq6l//KnqF7kInUJj7Y7KY
xCNJnBV4Je4l/9xkerJTJDDHlgoJJluf30Pbww6j5niW0uopazwF0iDDEtstdlViKvu5ERaSIDuv
UyPcPQNq3z3sUKj8p56HMnxLId0sSS01/jJf0Kf77UuVp1qmOXXUDfXPyCa/HF0v0OnsQtp5J10v
X8dt6xylhSpPFYm9dCPJcDvdtm2nr4oI9Zx0G43YO9BfUI3sfdcf9SYQL6k0ypU9ZPaV7n+z0hWU
X0oXnwzppnxeWvi3+3M6Of7zR58O2Jw0bDrfrml+OVmmrs5JWYPhKlsykIGsdCQmW8Ep6+pfUxb6
ju63jkmRZ0Bv8lVZNNWqs9DMK/XovtcT+4IJMTpleErFOCZbIt+H1WzcaQTbXaZqRzNo9lOb6CSZ
XJ8Zl20ZmeBdmoxJekH+IHSYfAUVSsesNhLboMB/dq1JW2SU70aToeVj8LnCRGFdRlJfVshK5R6H
1GMra/HmJ0jmVVHtbdfJXkCqoUUePsxSi7bCun3eMbka90QQxFRaLdLM+Vk8PVPQSv3lCv9z0eOy
ZuikTTeqZn/tXTBbwb6kEnOojXQOVnPTU/VUcfTsqYNhmd8LW3VP/uSZTkvl1RAEJVSKBwfLKXvj
IGIuIJUbW7Uc2pq9cTYbBHbD0Ga3+UifFqiW0Fnqf5llal+1/xxXTH4cZmWWo8Mn+LKzDJJkMaoa
c5HTFsg9g2YTUUW1OlE+a+Fs8eyy6RnlRdFhtnZSVNPRCwfaSNzE2CoxYiVrR8X7l7Og9vUsyFbH
8s5kG1Q7/YOvW17ExeDGaMIQKQbNDsLgMUVT/ips2IGtOmQH2U90QStpDmYabD8XsbAifqFVUXsC
Wsr/8ilrX+96fiSHlgx6RXx7oA2+bm2FYdk+jUasEBSEZJOYlzYlJjb1GJjZY/ekdtUPVYNNFZe3
Hqzt2VADY0mW5d9MG6aufq3VYKZhZ3IZYJmaZZv69PX/w4rWelBEhr5AbqFgpVPL/tLyOXRNRkrx
5Iwux/ZQSnmRrVodhzIyjxIO7saNffPBgQnKBks3ALvxKglUbx00bnUuUq7KvmGrTCwyJUztQ9Qd
R5MBvJ3IRHWdv2iYNCi5yqMUGlwW4LqtvNZ4tsld/3wZK9qLY3cT/5VWPeNBBiLj1GnzcmfTGtbr
f4yM3PPCol9hTM73ogWmr6QZZTc9nYUTSawHDtMWNfa5NLVWWVc26/z0e1HcdciWUmdddW2+LkHX
rc3EXRJ/5n93mxZLPJ277Ri7ySYTSroORTMVcQSV5UTgrYqBcvyTAYGd2DkPUeNeQS4DWG5IUCLl
41WI4kEkxGwRXkL2msf7+nlvS915tBCoTEgKJiUhDoF1VoLF/JwmBBD/jlRI2nFwYn+nVmTrdCOO
B4YqYjRqDtCa9uRYzd1kubrAYdSeEAmxzQ8YBb3BWdGXIk0F9OoGnla0TTyXzOmOsC9FrSdALX66
mR4wailHZ2IrHgN81nUM6j6ZQpll+axlTJaQHbqnMAq1Xa6WHtrCOn2yhXIGB+xfS/wOm0/5wugQ
gdbFin3zXXflWIFxLH3T2LboeVK7/hWXobn3dM25QUsJDpTaXHPIUpaRO0AnqAg+WWCCrM6jBDZR
y/RUOXl6IubnP8/8U634p9EA8bAYPSD/AJjkybPy8dxndHdIE8Xh0xD4gYLubkotvW/mR+qE7O5G
wBC6kAZiDb15Z/t9ss3d+mOg63s120FZNb4wD3jfxaFI/YJhj7En/VlYY3/mOAYk0RcpK5orkD9C
4ppnO4qXlxvHTZ29MThMXioz3ipDVxMUIKCf6Q5TPtXRn8t6lFhbyCLkABDFUfHehc0dj9h4t4qs
xOPDhHwqYz9vuumZYg4PQ6FCMJ7uQ02p2Tjt7qV3w7cxB1ubuy3EhInVXpdFdnYhdaNrZegUBziH
RKGmHEY86LUKfmiY7CP930HUt2J66Mj/+GSNeF5Ak6mLunNPls1DHIuXoHgU0SARaRXM1t0g1+mP
G8NlHOx+RbRhtIxy98h0TLtTGGn3QTGNVWYVET40U2Vew0NjcihOuuE2v1IFOimvQPTqw7KYOokY
przL/Iydw9pnnkosn0Xt7LlP0US07kXjQ9ez3vW5D1+ChEYphz3PXqtqopzUqDCOXWrFR8Zt3lkx
KnOp25n2HUf4EK3aoVtCk41uCXa3e2WkCloyc7w6VdMs2hjDuXfGl1MdGQO6UPPqFngFqQm8hUmw
x+CyLaZBju5YuAmTAbF6hjJ0ZRZTAFsYynYzkkUDaE30N6G3KhwX9ju8+fLqtR+2HIdDIOidIb1F
GzW/xn+cLbqh+Tk33hM3B9hpROJMZBFeabMVeF7hqTkxWknLLq11Zao3QATDYYbItMqmmlUyovBI
iFHj+j4IFJFl/JAa5vPn12hGfMi5RQV6dmWV0BQBnGKH0QOx6Uwk9dOfK3szeeiHWzzNgW30mJuA
dj4/Ay+jIfXPFEDxqgSbvY5I/T3H+ASY+mhPbSnixyL9NQgC/ghwMB/q/mfpBQMAyKzaNFWl/CDS
73c9tO41p6q+gFooNl4PQCOcfGhl0A8nIzd/aU6DOYRbXvF2WmUXt6wbyofMjvOr4nDlDvf//qri
kMacsxQX3xHamgsrnUITK22fznSEiMgwz/TzbY4PfmdkPWAwr3t3+eTfaG8vbI4tH0356OPcfYxE
EqxAGfV3FSD1OtBI9fRUgoHKaMzZzKbDY1Vnaz1NlG1qdnDfRt+AfNg7DNnazttYntt83ncepGuC
A3pU+tMdCGebMXKGklwmLkiSGv3cgXrzlBQ2NWvh0GnwshRtGUcQsxsoMRxSWow06c8YQPtsqwne
yH5oPlIIBJ9u59nybE++5/mZaxomq0wLbUam+jmMXbnFlJguBApYmql1SRsL4LNONMOj5+ly1yvh
LeH+PmXTQ6RjdtcJewjLGqcGO/kTEH0YN5w6wANxxEcrYoU48HDS/Ib2sOxbx7kNivXbrSGPeDLr
Tnglm3VsEPs3v5y/UHn1k0NnY0fAlIf/1gfK6CCNKf1BOVPwl+QbUuKIGdbSdY6/VegYxgO9WLD2
zXPlOdUy14zq+rn/MYlRd//nX6qICn9BhHoDC8LRzj2LDumm01O9eUF6uI7H0DipsZAvQeb+dFpp
7D+1bTVTi4XD0Fo2uQZ/UXlWAeFdPU9kq9ThbCut5rkum/Fai3zbKAMCWrAqXSGacWHgF1gqnUVl
lsoRo3FCe0jNs+9gDSi6VRWVehiW+TX7XZo//a4r3uug1XZhyc3Tji7KVbRwa2bc5xbQ3pNN9jtq
6zCPNmYRj2cGlfparXW5rhqyUwa1ROA7Lfh+E/arPqyQmNuIBIjqetU9fDQkVTrHxGycu5kNwFGL
VaMU6cHiLueE8N+ng4t2vFDtt8+z4nxs7BJTHKQHfhUhWUXM7ryaEZDnI/p33LVURLkdLB24Z9An
t7nVWynGcDXzb0WYaC84m8b9ULOj98dKKtVNaIhEUKeFa6JbkIRqmd6xdKvmuEqBkNNFx+EZXyZJ
Plz2ysTEok310SxziWiibVrap8TmDM0UjY64oPCZRBCp5D/SrA8Xhm+4J2suxSnktWMCb8XKXe+o
Vyr5l7I7xJP6gzwbnTURoGYEBuJTyfJfTUttv3vO69BGztGUDs4AlaV8fhlbNZreiCS31RiTdRMx
BCLgDKNRGmv2KoxFepBa9GvGo3AaHT5BKZlu90c1iF/Aw2snjWD2u+milJqKuWoworvFq8oFxDxg
/LetFqJK1Xj7vMJsNb8MSrt/cLWx3RGuviCAKnkrNPV30DOW+bw8UHijYxUxiOwyxk+oOReG0Y8Y
imzvWEREiowU6lpQikOZIx1vHeXsBUTtwSwePuoY5HpBDKfid85mlkRkcQXaKPHJb5kUEp3ZlbtA
N5H4jjJ/HLL2u9uXzquGcjGhjjvMD9H0jPT016aE247yMLy5nvxV+GQJSDZQrmKCUkWeD292APxF
DXSst/wupCrfM/3sh1lwLjTAyjNApWX+8MGpAfWEx8aFwNTcu0wdNyqQjGc51M/+iMmClhNuW0sW
17Do9qAZMSElSfRS2Ql8ThgFNdP13UhYwTaHt/nkIXRkMbBOJX3ni9Rcn065/1DEcb4vh3KdmKF2
zq1aO8eM287zy5DEzUUXF990+szXNGhSoGrEIQmDYe78cv6CUj18Ctbgxu6GzvKWhhySH6BwKy3R
v499/6sEgzIzEsoseHE4Ot3DpC8uFGjGAishbNVZY4tHv1gXlWVAEsrKXW6Bna0HS0XlWBn85MO4
LqLOwCKMLBRoR2qlG6o4HHwlHK7UhnEyZvqBG/Xz/ERVQMrOFCvnKVF2gQhvbj1bp8qvsnYvuyne
TsrunDV5vc2k2p2pq+qtr/T2JtL6HyN3GSGBxA1GtV5+y1z/qnFHPUNO1/D+6BgJCCAsQHc9+bmS
rBJIeUyRJmVgArijSVVeTsXZ/FVRV+MOVpuyaejerWm1t1NlD9lLeNoLSbk/IeyrF80r9RdMZSsz
gbhbZn2zK5nyLSbhy9GZTjgd7l2FSJ7D/Gr+dbuPjAIZFL8F/db/fkpEAOm+8++q1W/SctWDNdQO
vGMUDm5sA9GdHuzpISNTwiKRgKeBCpv8n99//h6FW/1Sug7R6dRdmvtMOfDuVZ9BS+4nEFABhB0m
oXf0RtMjjwq2teVY18SOnJuGwnG2uNYj/hmllmsnsMsHb3oQSU/0HOd90P/FPfRD7CqV/93LBAlM
jbEmjxGq8aTlkQkplPPD/JLSsVvWmQ6k3PaMS6lD701UZW9aCnERda4ckWnItdCKdsvubDwz2JOc
YLM1cJnkTFmWXUKTbPQQ/eM6HQtgzGEj1mjE5VqaxvAR2daee2d4Fkm+oy/c0N7XDIwxkKSJ/bF+
OjUWd7uuXwUaK5kAj+1Nh0yJiawl1OQ5Ugv3iAvkAQuef5q5XNwFW/xsXPuaNlzKUI6XNCuHi5nU
+HsK9zb9l8bWzYqM/pCRgfHSaNWLGbjK1QE3dS5l8s0DM4AR1PppmuHvMor850hajBALS4Opv3Ft
u3+22xuI/Pw1Rex7Afj/xFu7Vr3C/pVXHBcmwtbo6FdLROrGy+n7EeTULAFQVWiNO/dJNHEH8D3C
W5xG7pOhufFu0HrQ73aP4YQTsV/kHJgk7oQoTyCZTBbATs/fTKiJ23qaescVwRt2RML03LkcYTQd
hw77D9Y1ZuJJ3y9kOqB+TejDBb1IftQdBwj0UM+1In7kfvnqxxGHIkb8HCQ7SQcqKR4lUvI7G0K0
xUSmbh3HCT7gyMzspfmXmTzCXXJRnnmifTYi+db1nXLFhGE+fzK3NI8DLEYwc+9kwZ2IbaQsypYx
BcChkJ069qqbDUXhgDofco1koIObwLsTepC99F3QsteanKmC1H/ntvBIsbEz1vPaXVgZ/p+y6yPo
T3mK7yCqvvlDt3O6Qn1RYWEzRWZcLPP8txSKekWci2tyeoa6WG5GJtZXDtv8Wq5yCo8QtSOYY2VF
r/KtUlyIe7H9EwsTdAi30HFzRPUOwPpZMzL/aoQ9TnK75SAwwMd3GwpM5rWHqOGbOYlUcGQWcieE
wopXIzYtWZFjSYwpHe1u1wgt3EYlHl4xTXNqbdW0Zniq4zjemln+jWsVwp7mt7Qa4k1IbuE0NXuJ
ksgCrj62R5Zn/0W38YQEBqry+at5rX7vMpGeJM4nZyrXsa2pJ9lrpD+ouOAil/MRGVH1NuJb01UI
tPVM5lCGO2a44HGgPb0KrSzZJ9DyQWylJJtsian6X2Sd13LjSLRlvwgR8OaV3ovypXpBVJWqASS8
yYT5+lkAe6bvzLwwCEpdLVFgZp5z9l5b7f0+5U0uunA7VqPYj74jD4VhmO8D3TqDku83JgPgkcWY
P+n6eB0Al+ygYkzHsiQEJqo4tJW+uStGT5IKaFfXyhvs7cBW+BoGpOxWjvZDpHF18+f7IZvvB22+
H+JZn4Y2fTVAMAt8m0pwhjCaqafdO+QZY9IJarh2APzJf+MG+eG/091yxCMH6qwWMmSbgsKoBVo3
pO9JsTYlwWDkpotzopT9YoYzBLtM3zzfgNGWEOQNR5RaOytKE1agUx7qofvVtEHzFgQyO9isaXuq
/EOMj+yJvGPOQ0ZR/Y35kwn5l3A/kjTzMNrbVVvshpK8TVcT2XdOAnY+pw4RYtJCKNgEQZBfJkB7
txTl9NoJ0vzz3w1b969AQrQndywo7uuaej9J3Vfyq8LXKDDecrbrq4w0dS1LW1v5/gWJ2fCpFU1+
cV1UpnXY6B9M4FE3y48F5NkS/LNxiawYrdx4HePuRbaO/+YJdUlyL/sISQNwstZ4iWv57MwQtywf
OiK3x22NWudNEbfsB6o8K+pbODMNaqay0xBBF2Z2jmxyvTVHOFfDjbt1kurdy2Ih0LXgUDbkK+F+
qmkV0ecCEdQ5yYi+pqh2y6W1wIJUb29+l241XAMzjYADWy5ckZJ4NCwu3KtTsEV7Vl+HupMb1lZO
xBlWA/4m/V5rJJ6Ygk4YQYnYhGfRtkrTPx4WGEdgHhCjxScTp8pKB+/joxx58ErzzPrOfaVonk36
pTI6dZyS5m2QN1FBpFhFDgHZrNvRoNcnLuLl1UneorRy32kIkLdYwWSPAju+AuisPiaWXy1j3XAr
maCmh9WOKsn5NAKkX3btk+VC6hyK/OnCTATuupkam8xOg12BP9jBZ6cg5s4sNCvvEFQVnrYTboOJ
VPHbGj1gGWEm34ACwICk10jS9Foe+BQQUmbb5S6Uo3oJbpAewrsh3O2yJSi3Kp7bRoeyS7xEYrOT
E8VMnlDl8a/3dfunGUFAto3bHRgRDR+DoY4tfMlfesLsTFlIITgZYg/hrLQ8lMoiegP+23a5REZ1
GlqYj9LqETQtaqbBjO55Zu4kQ9tXw2H+72nVV6vjPw1niXqpi+bGiCEroNBNDVySsSb7ZlFdJW7u
nLqFIOv0Kr3CDawxB8ThsQ4cUJN9kZ0ePxZOb5uPeAk70W+SdWxPzaXittz4TcVYdgF1UbGltDbn
T3Y+5umlBc8Ffp85EIN4jqY9hjSZXh9PbS1Nr5mBRDLsWW7rBKNplOTmaZqZOCy1clONlW8fnw36
eoR4TYSqWmajbbtZ/8ZgT15R+h3lLDxaHgJhaFuHH37932udG4zXrIp3jU4LleY6QwCFm2HjJIO9
MfOx2TnsqxsW9I6DjahB+JsNcSLN76qz4stCWlY2yStMHQBPz9oeEo56FGJxvS99TOpztWQJC29x
IuqNZcXFpQkCQduRSn+wGriidvwPc5CQUwVpMSxl4ZvdaiYBXCNI6uX3nUwfMgp5QZvlsjOm9ABz
OFy5cdjsLNkrFFMShjHpYSc81azroyqeq55oh1KYBHI1kfpNVU1Ai+n+IFSr3XXzGKyIyQZZUIA9
N+L5v4fWVPfcwA87tfof0PrhX1386ZPhpWWHOskm3VQsyueEVJoRbwIhkjZqGWPIg900jOzPQ0nc
iY78vE3kQzLqA3p67Vom7RloF+SDGOBTTccG7eJ0p5m6PGD2edbbWQeUje9py4/8aG+6qZ3cl0Om
dH44mZfdO6fpnnpMk+x+0dlfDvxuTwLfcu09nlbYk1IMUtfIL4lRG/WbLA25Ssc2OCWS4JxEkta9
HiL8D5KSDLrPDJmq272B+POEwpVe3Vzi1qMOEaHX0gvDrte4GQM+2BfGzO0TKgtQ4JOy/2H8AEOi
kPFlkHVySZvwt180VKSyHbeNZxCoegC+bP6tA//V0/TpHVnRvtTl3+XPR8yb/uIjznPnjut8Xz8H
FassmcSDgIBQae7ZC9rut4E9cNVGIvtEzk/S3uilpx4o9UbAAV+mDuSFOnczN8+qNSkOIEasAzUi
f/U7kgYTn5F7Tl1FQAYQSHq/gKAZxJCWus4gVF3aYg6eTKP4awpmJWRt2ecQ+85rF1BfulH7rBMN
c8lV9Gnwe3xwXGeoa2fPy5U+rYehzD+yUJfwdLEg+Nmf2A/Ed5jh1htT7TMhPXNrDy4Rl5Ahbw3A
P7dN3hYfXV/bvxNvGIHjQQRIUR2dpxrLgG904a0IfbW1R0e9FFnlAL2b1IfQ6Wh2BeG+EVHKW3gW
9dnz0KnM58BlP2uc97oz+ndD1/9oeTCfGhKKWXWt/GdA4eM3rtOBpb02X2Ef0Ymv+2Lf2sW+6VAF
21nHHMwLZpI2kATisXuYOvOLy5cjw/EvhLXIlT11QM7/Dzh/eVbiZfd8CXa4drTsG4FCrlXaqTfZ
sKko5sciGOm5zK+6fezvplZ+pGZYXwtbr68Esui081ts4fPl8oVRN+uBXK0aR0vtBKfSz7bLV//7
lrRnmNsM2ns/p0WOeD+OWgFOpUhqDYcRr/nWIK/8Gfeoo2DQ62gshR5Ve9Is5aWfsVTLs7z7YvrT
wbwOGBSUvi8vbaabJHFUGNn1PgdyAL0kYhj/nmHyPLYxbfhq0L6Zr8C5SCoPQSLZoYXjxmctMPPL
fw+WwN7Kd3wvDcco12evFubRuj+PpWWee8+11s7oyvTTjC351HNs2HQ+tsVlNXHKFo1dCR1KH+RR
tUm7JlMxvMWx+M6yEowYTqZjkuK4tHX8F6Mjm/2yD0nppJc+MyHSyCsQwWzrWjJ+pUd2LPChXha/
Rzx2wx65Yw86hFWBjEy9/eziwT8QFtzZ+RyVKeqvQSO6eigmfolP1pRT5MHJGqlXXhPSeA79SG99
0OWvqHS6Q1qG5tGT6tg7prduqBxObQqhOQ4YUehjR3Bw2zVffpQhfdXdzeTOwkZtqp59icJ75mxl
A4oy0WMo9AZx7Y2g+YWYjc9CbURXwd57dwicA7NihUeLNILtonyaqH5WlssE49/eLzX8VlrM+ZIE
kzzS8QmLaE0iU4CTSoY9dlrSkUVl9U/GCGQq8EBhLnvn0gA3ex8unVX+0ZQWnCvXP0vBgI0OqnNm
uvw7a+uRiclMJiaPAKyaXQN1/RWC176PaRCsCTs56XPbtBnDagsOkbGhZChAUmb5Wyv5Feu+/Et3
+x+JAPedtVHsaifuz7T/5VWzt3VEWKgJt+kB/pxcmryoATj9zPvo2MXMg+M/1fg0BM3xYXNt9RLX
B6hiK+tv/dzJWNwMPegCaSH6jJxCbhSctEujUXwYoz2snTJ5H4Ze7h/Dbpmp5FxaJ5k37kc3IlPC
8h4QMGGeUTw5R9grzMDpjp1Z2eiu5/juWhPL7vx/C0s26DGngU3er/O6vCacP+yTA2KkPL616FLW
/aigg5dEKEOV2Tb8s7tIOM7b3G0+YpJHfjxfJmOYXh3Bmc9qd2OH6GHdM/mnZIPwQcfTfulNBOnz
V30yZM5WyxmF2bvxWqKuDrog+RGAmjyKAQ4EIwjzlIQwXBykuqnrpe9B3+d7u86rI8NJ95kggWlV
hFH44Ub2ATEeqZeq97fEBmvplqy6p15pzraX1qc2d8mC+WF5pnxLgAcieo8h3gfSjem5JWXyXjsW
aaUkP3xpRVxsi8y5hDSOroUR4izDvfQVhDaZ9JBgz50Kkncd07sRhsZpkTlYgvgEOjbmeGBbszi6
ifGuYu3OtEf7MJvxa8jT8L0JBeOISK5MFx5l4PLhASH8b6GXEJy6/u9AvfQctSIZ9pDj3lt/nPMF
Wq0/Fu7wjGfAb3SSymhbYyGJOFDMw7/lmXLrn9JncLW06ybPiG6ufh5c7bbI3JmsrMQUTyuOBc6l
SocjFLRms6SGxIT0xp5RPHeGbhy7efZMfxgn4VS8Sxc+HDKBn31NGkcTGtP/gCsnxoSsuyjanTno
MEJtMZCI1UBzhgR8l0Yz8SFgvYy0mmgiP5rqS1LoZ78OoY848MwPjQhYl6smvRQdN3XVmQdX5eGp
pRCvZ/3y8jUiMtNLVbeEsTbkwqoinFgRdBRSiFpOfovfuvNlvM80mB9snG++EeI2Xrr+iW9Na6TJ
86zM68jD8vJoq/nqh4gNVkT/tzZmL1D5MHVazpGECpirLS7z3Iz+WglJnMgjhpVTjeNNrzvkCCKt
BDycyD4uiSQjRlyl5fEpKFLEwSWn0UYzzGOqI6heqlPPn/r941Z5OKUxmSf0Fih3xozAWmuyok0n
iJK1mQ0xJjX5hEoG55DddgswIwL0+jJfWUD174/fS9K/eHYj/bkdMGs7BO496iSa8MN+8cH3bkS2
hklO1uIesejrXUKr8TY2Xot1SFLvhoF8cokDUsuyeW4SVm9aORafadC2iBySnO2hsrbxFGnHUIq3
rOe2dtqe7D3DOi9DdT+iDRPlyXSsqvStyJqfI76GJyMTtEAqvbxrjAspHdv2AMIrP7uVC/6psZ61
wox/tK5GaU+1MGUMFWfi1iLDCpsgWVddBx4urn9XJu1Tm0rwjfnRa2bE5THgTLW38hBVFM3R/ULy
1zPScJYPZHeo5oF+NeH/4efYwKiUP/qkf3l8ecJElGk+wMTK01bkI7ZHHEGPpKHO0z4AW4X7GDSQ
HRVHtyXQEhQhSp1jFIQZacqz+aICqImps4Yy3U5bzeuCj34AwECmh9+ZoKWM9l7qF3sW8FjlspCi
b37kJyBLCB71uNs78b7mndhMMGk3ItWjAzmlH1mcaDfaPc5aK6dwqxHilfSKMVMv5vkB0CtlIsPy
ETvd6GN86Fmb3ytfu/tFP55o6iAW6av6y8QNSsI7D3Epve3D5h4kt5G22EP0gCYL+gdnn1U8k1TG
2jGI38We3BP2twqZTQLyCOlfNH5pXG1tzw5Q3og9Pzo0AI+L84HZb+NE5V4LpQ2TUT8t04fFC8J4
lWRvPsrzWEPlagAS7I97spXrbdLV9aYZBoDHJYogK4m3fRRC1WCg/mjF1EiIjnHj3TrEPz9Cb8y2
Vaz+RSJg5hLCjiF1VtZnXNKRrTTf3SH8HV+x4e7tZgK9kcHaW0YROuitpIxQ6PY0L7Xc+ey1XHzH
GUoURRqNVzEnXOzGIXLTXcc9Dx8JqyR84/bcOpWziWpOEU7rdpflIdb1nyYjEY7kLjWemNLumFhI
75IQ6FGJ0hulLgtgThbQIp/UhUsipmhY+gwKlFrqJVm71Y7pW8anLbefgkC/s3e6z8tHK2xtdsai
f2rDjedgFfNkOFdm8w3515ei/44KTKaOofXYu/wJ4BgK58c9FumaWOUWMC12T4u4R1oSkZlnhzaD
jVSzXK86kD3nyaqsQ9IE7RaTK/wbarIjeQftsxajXlkujQrU5EI5iaPYuCRd/hxiPlm1Te9+oA04
0oynC1yPm8VS0lKHbDXGg8/0r8z18t5UDb9Tmss9b03bBE+ekTNEX1SJmateZB0E/+OSP4C2X/6t
Pi8zmkScdfsMJn2pXHGemvqf5Q4tkV4x1ehpjRUCu34T9UAXfOuqlc914zPT760uPApA/dms1YE4
2FzoeUmCCF7YAIjnYR1mYm3R6PNhtfomWINgiIM7tt8/NGX2fYSuxQti7ywq+dt0w3b3OK1F7F9Z
hh2XsJ7yIlQWvTBc3Wm19d050N6Ebf1v4Vqa2heZMNAsGpNRc4bbkJ+a5JmESMiSXjB8eDvPiThq
DLFSKnurChqy0H+c4+AWapeHpBWogRhsUp3e4rbIXkGQY51A/UBYIs2PuXwWqYzOj+0lnwlJsodQ
bvkQQOI5HuHfA2pJv6HONOto9UR4GXMWR2PgF4uqQdCrz177sIt/a9FMSlLWjPfz1SmxHBDCk/nh
NRzOiiAgzMqzBhwsHHf/e1jkDMtl0dvv2pxQYEQ1hOCkmoG2fvQmcTLvk1qx49sks8cm26wngHUv
5PHJLFdtCyh/QZAHHZqQxmfFgEoDHz8rzNvYgB/u0SB2dBgOQpbJTpmYleYlKYhzZ10kIt7GkIcg
hjUVYSoA0NF9EsANX5+Ib3ceKrNWnKs0LPct1savtH5rwrLcleWQMWxJXg2v1P5awMBbKu2VUdgI
KxBa0cufFRhaaBFLPNBR5W2HSaapyAfYavGpmXs0MeknfmWwbVSQrCPMOgcS6Iq9mdnaO8yeZ9HZ
BtqJoqTAjwPQOG2EMcgr7D1lxBPkGGTfysb0AjVkAk5CUHjgxvZbHX5VrdL/Yur8Hvij3zSkw5xc
23pdkAj3vjwjDa+hm4Hg+uiYdb9aLP7SZQ1q7PE5y1316nUsEU6W3rlVNQSRDGmjwf3RVIF56GZ7
Q2zmz4gcxuNDR1ajsuATH51B3DvYCs3x55QiMdUHLYBtJr2bdEnEdUk+xhTIfhDrRzg12iYtxVdM
okO1Dv36h+81/sUDB9i4IyRbt8JvynlktzSdbG/yDr2OP9qN+EDaGHJ3CNirO5gE9NbUDR7c6XVc
kb9bzCotcrFXkRLddtFsadgMd8uzyPKyXc/wdB3V00/lyuFa+1myD0mBXhsiZiSqmtewQm82tgZr
uZZ5J0A45p7McnzWBYMKXLQGcbDCeE5NcPssdlbYmfsWHOy6Zbc4JgTUIqNhi0wG75dsXOyZzPdf
8sC+elP5RycT4UlAR0HwS8J3USD6TslpP3TSfu0moZ2zWOWwkPkH9Swof0Aa+1PajLuhwKzj1Itf
EoCCewb0cCo8/QBIpKbCI4g3I8026rPvxW6qXPuXLshPHyhjEQESJ6FxLob+n+Z/UuUfINSlP8JQ
IrkZmvJUkTq4ah0nYvpDY6Bzpl9SJws098W4SYcBk1sd2yszBWe3LL6jD7ukEM3doLWmbGW+Z1oq
Nq2leUeG5zkRRrm9HkCyEw8iK0bhCEA2kxU4B1c24ysd6F2aoqoyyZK+9E7W3ZMKBCPQCHeLMsV6
1xKiC/P4B1g8wuz66rbU9izwFFH9q1b87Wc1UW7MP5qX06eVHi1lYufx0ZAO3aZvkLn4YM6wucfS
50rzfWmJ15kA3BKiqFha4gT2reFb7w29lkeZdP6Hm45bFOLjTzdCYom4TTtq0oISVPhMgHX77kY+
IeQg1s6cn+I3mzeC3I67HpnpZ54lH1Uuhq+pawQ8czG92n7WbtWY7EIlT55ybHyc1k8HZQpN6C6+
sWLGNxkaHQWsW+4Lnax7ZPzypuE4f4tTBA4EQPwYiODFN2yLjR5MN/aJl3qoaSXgPnvOIx91sOep
vbSc5DWDsU3lcDWJ7lqPASFQUaF9LbL6R59grCodOKdCGizzfOePw42GYr5DAU50nvSxE4iWQLNp
qNdD0Hl3FxfYOhshLJD+Ltc56v+rpTX2c9ZM38vfovw/r/eM6oBHkorLG4WoYEauUGOdE9HXn8ro
L5Yb/rK7wr5loW/ddBMCn260NVUZIsbCVXT4uDs2nDrRtZJNpWjvolfBvWcxK0zQ6P4QJD2uRQ5P
0HZxKAxwA7Z2bH5qscEIJ2nc+AJ73h/GHw5UI6XK/qC6Tuwr04QZgdDsJukEiSq/1UNCMLcNnGCc
Nwsrp1WKLpu0s8Q0j4Myf8UZbkyz5uOJMrD4AWJgwpn7aTidjYuejJre6YqPKJjAj9C+wrlTlC8G
8uVVSgzuSZUFyrGqaAlBzp9F2Db3sQUd58m8Jdnd1zZanfnbNBick0XhvR6SEOMczfN949netgpa
9A2u+2nUfnOhWdJeBrPKdkzniU0M/i7OFWu2r+QDydTcPuEZpF8IDnMPzCzblo413mthfaCBrZ71
DHSTaQZ/HDJOD2GE7nDpg/zXFlGmtqt07TI5Ff3JwdpnRm3Qj6RhROy0egLsO88xMpTqXlR9BqAc
BI0uoDnWO1Wrd0h9m2pt9BDHlfl0WFrykUB0K9RHGVEOJPNpMSsb+ziGQ7/2S3fYlZNiGZ2ZBTA5
5NokHRvEaXbXYi/+IrrD7lNC4bT23ydpsdWNNPoQWiefYniZ0DMl1R+iN3IcVwYNpGcxdl8kJ9MF
CZBsRqHwL49TOWrXmcrilauktq11ozv9zmWMsRviMnttOaUGFpnrVel8YCevLs00mavl0gBVc5iY
bm+8I4EgdYE9L6tQB4cmgkgyDOUeg3Tzxhyf4Wdul38t7WVks18//DiPtchOWOeEFeoXleX5poLt
8GaF5ZuXMmpAWvLT82MOdSldmrpGNKHS6nV5a5DAbRHkHVk722dFTw5QTvbB9M56n6wZaqwkN5yW
zDqaTu5ZrNA8A6J5a/nrbD3N9Xf4uiHh4g6+JOS/2gG6m8UyQUkSHtIJcG5qJWiLRaFoXxXOq9Y5
x6xVwxNoN+fVBQLF/FlHJN0SP9BhXriXhY3Ghu6wzjz/OObJeOdY72065QRYlTrSGdjv9p7nM+l3
IV83vRyfH6OzEILtJioJFusyml+oHpo9Zw93x7l73C4mC4IV/r2U3STfp/vCsjIylHNiYv4Qz2lo
IiKNi/kYXqEcHQQetr59Iu724rt2fl6aHlEVUUfyhXW+6HqRNtVrP0k4jM6dXsRW1irBaHcWFuho
wiwf5IiWduCtX1hqutnze4cgC0PTQ42TMQBrIw+zsi1+Wn4MvG20vtl0r4B+NrZXWpeFKhrWYBeb
yb9ZDZ7DohjBixv5YYSatyMFyX/RdMq3ymF1lNExf1TVEcoj33Id/oflye5j8azjv0Fgr6ttkRPk
rjF8+ng8E8iXluXdMJt0VUUl4smscV9SDvwPEMPyc2Q4wzf0uCYIhKhejN4hMj5vjl1Uv5Wlvu3R
qhL/6E4bVrvku5oUPN5a9SePZE+angELhip/mGXgb/OOwe7SpeYEuXm8P9K3iVecdx5DRMiG2E1O
gxHuGqNuPyaEoEfsoC3HcMdcJz3xQcKst64ThX+b2nypdO8tqsb6zQ6ybwIY019Yor77od6lvdF/
aW5+YnezP8UIqJNRIzP5IRZrYJIbGOXZs7JimthjgEmnG/R9UbrOq/Rhbc04g5AQ8ieFGhAuLSR3
gz1rB47hn34Oswrixj4EbUDKhcjv5M0j5KfCfnTN9KiQ3OyJvfL0UH1GVOPII18eaFhf3ivLz1ax
O2UflNO8c0XRPMnaaA6m6EgjkM1G4+D9Wgdhc4rINl3Vs4RveS1Sf72S9L/W8T70OrMhdomPCMsZ
jrza+gxMAmx1UxMXwuwpK+s0RwaaQPlPkO1tnHko5Or+eHisLaSSievCzvGpv/e4mM9R6Q+rebP+
0/dfoYw42I0Tju01FcoEJLxC+5Kbik6tkZqvg0f3Ps3IYE47mvAJUTogV/AY6DO5hsoG4eL8XhLK
8+SjVTmrqo23etmbP5XwVlJm5Z5qGKX9jMXxXJIWhtBSB2vZJrCTWWVkvYx5qa+tUKXHqHmFOG29
hxHU2ZQZ9QYLkrdvIkFVn4zpxfb5XY3Ck8920zNDsqvrlBXaJqxAB6wMPxtPj6chw+It7bpujcbH
bpLmGzUaQR91se/izIbOzKx2XjN1c5TYRm6erPRbzSh/38M8uDzewN5D1O8JhJclOuGHM8ghZrhx
LXtbzQ8LY6Un6UG3DgGdmOP/I8BPTb3YPnSOUzzeci1FNh8A8PlvltQx8SA2k0nObHnK5QBIlUMq
Yn8Gd7J9yS1B5VT5cpWBfjo/frIA8XE4S5AWt00bTwVwf11t/KV5nelkXAALPvRx5q0i/NUX286i
Q8os8/FsKYRwu7SciKv2OfZj42xyuMTuLcFL4HwjmwmJVhyPc9uyOi20oVAnyCWKyJsRRo7aola0
cl1ybaY4jD7BW+YrKibnd4iQL2A3fVdV/4PgKQz1ReRtlzbfsu6o0Gw39eD9nhysIsqRzotVZtna
T0v2Otu6JULX17rLBKm0MC0YyIRaXBjdOpiqFyu3cNobM8Q9HDUCtQPrm6Dj7pRHabcReZvsM6tp
6R+m7SWDh0qdTSRrYhrhmn9cu7VYgzlbU+XTXDhrpZv/nZ8UAKf+jml3Zk8qllf+7y9pffP4nuWb
aX8x9iW2rjTIeBdT4d6jOKOjyVR8i4yzZXkQzt4qteGCtwVpFk2oL24pbL/EFT0FvvCe6IlVzDQ8
7YvcWA5j/6Gil2deBT5aeFu/fPI1Mk8FbcYnZ9ZEodRvL5bhF++oAWNIiSq+4pUKz11R/gypl8/L
g0hMGHHogSA92kcVV5i36tA+4oShF9lxcm+QLLynHmErnctar4GVuy6Xqaf/CAc4YtvG5fgGT7T4
skWIPgv55Khr4TGbZSM4NOVqFEQg2X1vXSoTsYdo7H6fSUIjglnx3+bqI5N58NL0SbPJ9dY/eEp+
iqkaTqnhC9oluv5CphVJrDTNzWG7ACvpwGYnbsiUdKMGDJGD/oJG7VZ2wJOWbrLnkUop8YxzPxIf
5iJZAv9mcQNXayhvDONNZef0o8Ofo6XIlkWzbK1rmht71VT/BDjkfo5aj2UbCOvDZipdI2LYS0MN
tZq3Ieak/kJ39U+Y8bP0Wf+iN1W2jntMHtgws3WJfaxO8vdhvtAULy/fEPWOeDz771v1Sg5PVlsM
G+xW9Sdm4o2YISZBZ7rbrBmyo6yyhvZdv4kM+rg4BXqyCkiQBm5BD9yFkJ8XihX6/7uWdrV9bXPT
fJfpkyYDufGszro33gizIJ7+lKPOelFp+t1Ly/akkV2yEwYinZDB8GHQ+2wFOyhhAZZQfQza0rK6
Zno8zejQaFtKDrnE9olPvfbqFYCT8ZrUufiMEzCxFqMg3+xqtLHlqQ6i9LMi1ploIKIWlu8K6+K3
DP1iX/VkmtgBYdnGvIEsD10YvVXcOecoVf++VFndC3TE8JwFE1VmbEfPODHSy/L9qcd44OEN62Ju
R5Jy5SvY0zW6GqBiJpmmRdrfXNdRCHWUuuU+U0nOPenGnl/jQPizbzKg/81ANBfWXubjtO1Smj6M
ONEd9nXTr5WL64jMEPVatmh4TKflozI0u0X6sTx0czaob+EYFHk67gr56zFx7GNFZHnV+d9ktth0
kv/WAp0Xb1X/VqPBXfW6mRy0AX1JMD9ovQXa0olox+CcSguODNVoPCW55R1NepJwH9Fy9FJ5P9MJ
2BQhAh+NOQw0dJWxzXFjn/Q6xHSTyFkj5wkP3Z/rnmHo0jXq+mC9XGLdg6uVjyaBI0GzK0U2nYeM
piDq45Ihhtt+aZWc+DOIDWfg59IX/T0QBVPuhE4MYS1Ak1mJGrPAlAmUaDletrYZb0UMA8/uzP6y
PIuXS5etwVT5M91z58UADmZH2b4LXtpatyhieFBWNZ3d+uQz7FnXVkltY0VwFnBMP6f4XfdNHPVI
v0rja1R3c3L9n8KZmLy4zx3RH1eP6T4GGow/q75J493yohY38X7UEPWmVQ3wGdF53YhppQdZsTOt
bFj1XVuecnvEkpwFVPv2NamUsUG/z1THtuYIjtkpRvDwZ9yuTERgX6nme4cSvPc6qdwUCKG0p63C
yl/bLJldnrsvJdzkXdzU1qkNw/Hqmg1uQWFNH+Tw/DJtTfvb2vyNPBq/Tiv+mHRBx7LAWozj/jMo
AU70efA0SHcOiZ2H2VEA+2Pwjh123ZWhXFT0YAiPlT0Od9E5TFuZpIxNRbXMmP+mgf+jx5uEN9Mj
kdzqRXsaPeLoaBWNa1d12SlpPX1m7WxTGhWvlt0W+6gK3DXV2m8jSfEjSBpsXT5ap6my2/ujM1SZ
7kpNE6gIMiewv8Gx6uZLiKfBxstKa99FgKhNU9Vn3M28ex0aeCyk+oEoP33Xlgb88YRedejaxZ3Q
woSECFhudqqaX0nhHJ0ev59kgrUviQHej300HNFmuXd9bJO1Mtz6mwhhpylQlgVZcCElhQSwISmP
ePf8vV6MztnoXmaD/K9m1MPNhGbgPOiIqUZzOrbga856yngOfFYiq54NdehezSh6sgpr+GKXGhsf
XfNcNCMsbE54CfHS+1HwVFsmv/j8rPPsP7naF9nkXmYj4IdZxudYxj6ZvKbzTosqKnEs4SRr6MmF
5jrrYZcWUhW7yHCTa2qY49GEy7HCDjvuDanK1TKKRh9lXXqENCtz/iNDgtz1Q1Q+DUD4kvhlIb4z
J+P0HaqN5iQ1pgMVvS0POoJZnJevy4WHEw4Pj2HvonqeLuYkLXmlMnZRao4rezE00/pmpICKdPs/
3bYm9ZqkqF41wvpym8T6bCqjPGjMtdmJubRowq9TJ9DPog4v5lR5KGuRzrI3kqJRHyNtpC1j/142
ZZIy9Uutj8Vq1Eb5EBhKNVsKsSuv3NkTu1hhx7EOzwVLgB74xYkAxI+0DuynQU31QXkdUPLIC9fL
9F5LPefsCRQpy1tmumlyttt4E9jDyyJbxKVeX5rxacHl49+xruVQn5crCiOiDBcy/uNc61mNDVFs
iq4jWGUMfWm5W4zrrsJ1B+fsK9fMn8tUMp61o5mG+YJ8Q4ySlWXvZSHpxs67coat0M3y14aMn3bS
IeQRWLoL8+AmRzu4jEqIw+j77bEwtHpTm4pRNV2kuq6iT+VCjUpsAr3AuPkvhNNvF8dTYkU7qbrq
2mbJXftf7J3XctzIlq5fZaLv0YOER8TsfQGgLMmiEY3EGwRFifDe4+nny2L32RJ7n9bM/UR0M1h0
qkIhM9f612/W2d6niooVc9j1gXF2mY+FxSFgVW/vD/F4kQP3KSSnyz0RiQa9ddChZcaDuXsvaSox
fjoD3SSKOX7qduM70L2uFi9kTUDZQXUmHdtxJkE74n9va3Qy9MW8SGBCvIPLyxSG16VCfg74rfzU
Af+9DOUHJuvOTs+7x9ENmVzYKcph14jII8KvvBMTfWeZXfdaR6+Rt9EFMBt6LH1VAtwZ/NzB3myW
bUaR43xa4U8KmgSm7RBOek08ebNfemXYdXZFZmRW3iS9UXq1vRh7hEMPliMH00of34ck/aYCInKL
GK1MGM8uQ14bnt7jKAE7QE6ohzUMcDKqW6ZeRec8vZPBliTON3EzW140RQS+Q4sXPaxClFsQiMRa
ic17svZkXMkWQKnU+jVxlLvI6sMXET7SyFxB60m/mVr/gj44fcjtJNoxWEqC9yPNXYnbHTvKrI5G
9ZVFdROj0nzk7x77dar8sbHbh3yZ8GlQW+u7gWLSRk+3Mt8MSs5CNFz90l6cP4yT/cdn2MZ9AmJc
dxV9gnnlENt66VYmwLmbuBvEKShA6ml8HLhB9ud218xqg7wKghC5LG9oDsSNUQ0p2i/Hvlgs/SnV
IvPS0LAcMFaN+JN1Cm/P0dQpPgulTQn6fllgOQDnS2v78weIPuEOseDkFXP4x9fO31jsHNEsxAx/
iKdndh7463ZTXmTlHJ3OzW5lw2AVJiJbss3Ps6NZy8zbJEdwLC1pmnx67GJhwKN2gRVdS784f6YO
5v2CD0u7iSusBrKKlHd0teJJy+PvPWFr3+lefRQlQWmuM+pFpEmpCaMR5v5E9KGMEwoTM/PP/6Y+
EK7W5dgA8a9vhpHxSVkmNtwC8j3foZ1hiUmtyovnSqpi6QWQ15SddtEUM94WcYHRyFpcoC/CS/r8
KTsZky/1SPKjfjXiFQMW012e6WGNUy70Rca8weCSyDg7swgbixeZLmkj7urmzUwrY5CeNMXX5w+d
Fl90aPkvGDBiArrr+3KLDAh8cNAV3qkci24kj0thbydVHU92PPRHElvB1ZvxtMgvxTLvN2LXDPpV
x0e5xUhEaS+bZFwuO/lhHHL5wSRTAmu2zWwuLacdA4bSMF8MoVRepXLaRglJZ2ocMTHpVg4dhUWV
FVb1lKgQfmnrbrTCGC8YwTHrlYBOkg2hr7ZwszLgjE945niJ3EUQhEWX0CReohg+zvnRv76uiBnX
PWF7UHRQw9WObLcWncjJOnPg+zJ0UMDNX+d0vsHh3H4d+SRO+QqKcpOjrCAT7KbXiuJOsaPbMzGo
JYwH51UqGbgJxSdRtp/V9jYBNn6dMSrxHVDyk1qumNqw2vXRqDQPil+9md0IGo581/p0cb2UJFos
XArzmjxWhqZyJKrBkvS7sSKB6WybmxKrg9kPQZh4F5cTHWWDPW5s6wuMDfFUwRHyaqtG5Iv+i0Te
hqhUAb0gGmg4rBU0pmFedzG5tIGuKIO50KsrMTndXSoYbHL/H4BtZTSrYPwPPvpQuex1YVLDMhvY
8HB8UU6lPV4xRggfZ3pfPK/DGcp+sj1zxJ2lvYtyQJYzwdCaykNJwHLtzp870woDYVbfIkdpjtlZ
dNFkQHpLiXmVg9mwK5TiylKUy5oBxafGjl8aIZz3R0KFkOEgTQck45tZnMxXULsez4/OH0YocuaK
Cen5kV0IojVLGaiU4KuV5/NtPTdvAug6TYnSAQZ5OoO2KsHPMojoKlYghDVU/M/Uw34tg9QLZeJD
msbQERThNSFcdB9bfkwmS3BLIwsZ/BIlb+D4fkxsc9hquJ1p646qLOe+No2Lxv4y6YhhglQmTPfm
ZIFLSv+1lPkDGxaTvaKE0aWat+vqqAfDcJ+QlubI48jLpvScrnqn+Axv3Tmivyq2OvNWb57HaGfJ
cAASFdqbtZ/bm2FUf2VteLZa/9np0nZdyVqyXRxz1Y92fbVCqq1eQ9fMSkC8WlLGxnCnU6ucBh2l
x0BGYE3boaX4RUnnmBjKKrUDVo5e2fXjvnPNL4it9ANhfQz63Q5OI8Pu7bkymYvC+3sXSSH+kppw
9kcVtq2CSlu4Lv7s6df2OgF/HZ6v1WgbD66GbaiBDOj2/JkWEe4DWfTUN60KuDipBMsn64WS1d2p
s+l425Q6sKv17tTID4sOZXfubc2/YzDFZFFExR2Elz1ugCfeDeJ1HBJPF8kZaNScdlerj5Gak9fH
VkJipgmqhNcV1O/yxpyLEgYJX1t7MYK4OE5gLLRiSdwv/tRn9zyF9vJ9K45ltE0db5p5Cr/3VoPs
E6mOTOZ1onm9QyB9VIy45x5uo4BZSXmsJTIRJRhPaXpLfEmBP7d8dP76aOvpLrdbpNI5Qh/Gms7x
rNq3x2mvqw2Jucloko1TJczP29afKOo2Q93Eu1mmlNWm0VAMVXnA+KvysQR1b0KtToN3q9gkutOZ
1aBVpUs2yIkL3CKfLrvZup4j0oOIFiGcUIKMOQN3zy3SG+JtzE8dCF3Qz5hPnteidjobRGWKMCHG
4d925gSxJrPTdHTAsgk1l+agpkUmtgXIcHqnCVnD1G4XbHH26pjKiR0QmF3mnwGsZTpdimNuIR3Y
kojRsgmml5FNdacmVXyXp8uvYuI+Opla+HgzMxMqaxXVn/vB4xJBbon928w0IB+ulRFbpAg1uTev
dNK29liLaD62WHzts8zC5zUyb7R6pMq3LAZ/mPA+2EgMlrRzDpZGQPBZpaq2msWE8QiJYHtu6uI8
yvCxgRFoQp4dy/rL2rRbQwq+skwBumcotNGtTNZsSNl+tczkMvpxY+A16njA4AisWYZlOx+sM1U7
X0JWDsLBqkYKpjMhxdc08sy+4GWNxVdWJwq9s2mbMpSbaSnelavVqjoy8yWO/FaL0fubhHO+a87V
aYz3EwMmspCZTOE4QSyaSjdmD7tSODauTwpcvXRrSm140czxJ7MDR2L40u4kpmsOeEEHcU7yekuc
57tXyWqY096ghgtTUNZB0Na0olbvGXfsR4Q0rDAiOY1mwqRkNC8sO9ov8dQfzgcUck4EFobo92dX
KJEO8VY/k7xrVpG2rsNVMWhMgqWtoWkMzIbqqgM0qV6SWC2h4PFjDSKvk9XbX+nLk1NiWe0JvOZb
3w3XS1VMdxnd74aoFvOI0GG97gfOdpSEjrJ+wq0nQxiN5qnisgEVQBtbcbSEhJF8MocR0CLW+z2Y
/b09JM11jFgR/oIFR9Zw0ZmCKOienuA1hQ8xfA38tLYJcvTPNYTTtGqdl1wgZYs66CNuMIsq/D5W
Cn1TWz47S/MQGg+6pB6QieCJIeYlS0AhwSP0oNZSmUJt+C6oLobmjqJ+MzlSEb/AvvqFm7fz0c1b
3nIW8Ytkg9jcduKDzS5cLGeobHL8Jje/H8zqS4NY59DNeK3qZMH6zqgnXMFo65JZ+FbO81FFvn7h
NqLCCRky+1D23XU1RuVxjGZna3dZd28W0RWuO4dViPqpaoGu2GzErdIx3MkpIEncJDRmtO0Xay6w
y0rVcieMJL5pmRcHMUNVusQKVkbb0BJqfbLHi6jYM5q9QKOxXJzvIqWeSAJA5HhEYetnhSjuET0w
mCyJCXcGE507wRCtJt7yhoS3s3BvhaN7WKH6BFMvlEdjnq8II2brXBGA1ZQkd1MLs93JxfpSqAP3
3JQ9tGaieiuMOnJohqXF+aKBj4w7wEGY4BKky4a3lJnh7dDSjKpCnNougaEOi/wBolLiue2M4FLO
X/nQHUmK4oOoLADJcbzPadhu5ht1Dc2L1jGIw41rzMTkwzQ0ll+kWf3FIZw3nCQLLNdwsrP0v9jg
u+0UgayrmZ8qbX/VaEmHZ4GabrK5N26HofvWW0xQz/41Lrp8DLKUg26s3KorlD90i5MaVEwjDpHO
M4Qk/1ysebY7E7FXpXyBt2DfYPSd+Uiqyt15i/zPn5Lcun/+F49fq3ppoRP1Hx7+874q+O+/5O/8
v5/5+Tf+eZW8tlVXvfV/+1O779Xppfjeffyhn/4y//ofzy546V9+erBBvdQvt1h/LHffuyHvz88i
+l7Jn/yffvM/vp//yv1Sf//Hb68Vq0X+Newvyt/++JaM7+Gd+uEskX//j2/KF/CP365e8v7lLz//
/aXr+VXjd9O2GG8Yhq1qKM04dKbvf3xHOERhEVYiXI3CiKoPL5o+/sdvuvU7HbuuylhWl+gNl9O4
qyD68i3zd0e1NCzFsVi1dYM81z9f9837Wfb+hnEd/nj8H+VQ3FRQojt+W//Z55u/D2qo6wwmoZaZ
KsbaP5eW6kQTgIkP0aJV5PeEJ2rQqqw56KyJXqk5GRgWzs5r6mgH3LPYA5/y+FXTb02V5Vi7G7Us
AnWAHwhvR2AcM62p1xDk3qqPeZVdrE58oGj1jeMcPlQGUcMwJlAxcKYwB2LR48M/vNjFm9ofw5tS
ucEs0CXl455F4uHaofLMXMIAV7+wL10VI7brNeSE+bbCvAUzTnEeyV1PBT8AM13IvK89OlsvFA9z
t7fcG8MKZhu/VHdGtioTIiBoMtsErd0ZTrSxkoMDkaxFKqoUFVqnwVPxeWZqU3H06jd1lHmz1ZHx
huUuNpoTPGp5eXC2CBx63gVIH37+Psy6Y1lku0ThJTgC1c2+JY0qU4ttgpPOXHx2sq8+0xwfwYwP
8xIPbEx5LNySS4UKk2e06D6TR28FhK7tK9K8ghAZXCjHTHYIv4oh1fQJh+6A5LbNHE7bSbMvoB0f
MALBNSnajkm2E3W0LUDcI9LJ9Xkhye+7mAUG+fD0wvVQSifdSPchdG2HON1NFTzliGTukTCg5HVo
MPjHLLLfjfDPgdQETAUITFKujaxryHGkXDCwJMtbd3kSETMe1IryeSps+FGEu9TtlD4BFlFk+7Tc
Hbm3zsOwPGr71KKQf0apW3UvNhYwhtP4iUC9TCOSV49tPQcaKez9FBTaI5Y5XiWQjb2WeuuHFdmY
zaN8lrjPgZc3foH/TxW9Ktj0mCSAhtW8RSjtg6+iexuR12qwtgVRWmmgpc/cVS1glkYyUgJ3TeNG
zXS8FN2btsZ4AFMvq/cjXsrcvMqvuHBgClJKTUtFKRptLe11xC0oZtA1KZrfKF+LVXjTDNs0gvGH
LCYxePeOBe2tSSsrn1bO29IBGcbIpUIr9AxSQ2eXsYKrwBKDjWFPQV3sjQrcrH2uuseufxUx81by
BVubG4LbC7HMjpRMapcIjiBmzQSglKpGdoWAtXtnQRqrMKcZv8wEfwwp9NPO8TT1S98dRcubsnLz
cOeuSOirOQqQg5NgZHpIY1nrhR9Zj3Wq+SpJNgrvhKxfCeANgG2H/tRAT7Uxv8scyKGPZEF5dh1B
5OEsLxTPnqdNg7jbanajTr66luLeqeO0DmY28iJj4AimO1rTe9BPg9Zkmk8QWUUWu7xmnIK+fJz0
PNZfa56stS6BhpyyUVJ4UPgcl9xOHUtsYUeZ+f40wwzkXoFUTS9HNDxkks6Pj+QuUZziZPb6wyb+
bzZH++d+4I+90VQ1TdMhfKq23Dt/sNInQFxz4z5BY5y/dVUbrNfY4PG+6n6G51uIcJG7vigaijD5
ypyLPtdYakognAPUIL9e5+3COz6iAJ6WXYo7LZtJjdW9IGBFRiswJFAz9G8NSoxs58w3Lf3xAuME
Vk4lGn8lINkl8i5fXuUim+fzGuiqW1W9Ce3Ucw3VWxyy48kZK+LXnAXkqI+GjdIW2RXvfAPbWxse
Q4qnHLfAUH010i8F7nnZzrKODeYiU/vaNrfdjAF6+iqDISuudbLAbDMtz7Kuu/iuoMAz5/da4qdS
4sej50PCxF+v7oeOcrCxC6oQALFeH7L5HtTML/SI2x+UPe0AXLETa95046Skp0Xh6GH61rWXTPZ+
UYR/iEB/fyaGTogDwQkapo4fcr9Rk6BclTJ6reKw29bQ2rjbSSEw1AMXznS3TQOxEEOOk9sHhO02
3U0XbiJEBKm5qXBntHaWQf+969QL2lQCULT6NqvglXtt84rTSYMSAmFT8qTru8yi+7L20i1cGX4R
2yFP6391sOdX4qqayv0qXw2hFB/u2FSH2Obk4EHGtnWZM+bBoEI7sy9xO/9Fv/xz9tSf/xbRFjLT
0BAfEYFW5C7maMVAX4cEz7MZGY3bgVTF2XO+0jX//WJ0z7DcT69NUAgRmQt50zJMoX0AwSYHfRTU
Atze2W/WFL+NkGWFsXtWY2+Kp2YlFhDmV01pPitK4HJmTIq7UebHaRr8IYKeg6dw64iTGBtvgbO8
KPGFJoYrucszoMADIHuMkD3OSv01Mp4wH3eT+CEFZCJ505+S/pupiEMY43reH1YXJ4lO8ycpjSrw
I+JZ5Hl60znT1UQekVG+2rMZ6Mu2ddgs5ltj2KzqS0NuQDO8TnELxY5kA+oh9nnFzjwnbb2u2WXd
Bf9xvF6BkwIxXI4S81rC/UxFYBADZ4s0aAv0wUO01a0bfST2uNh1ypfCEAclVvY9a35pXtOVzAPy
/3iO3Cleis6woDUYKGTGKZAnL85b58JGsznLRl5KKDx58slXG033GoZ+4aOK6LOqMy8zWvQOKaP1
R1k1qPyOIhdHi6UcmXdyo28h6g5fYRVnVu4DBQfj8jT2k2flkD8mMMd4p3H4Gcho+2H2DOUbk9en
rrnpic4lfDBFMg0Mv6k5JCS9Zim3JMh5iD5wWCi9kRBWd/1uILSrSY4rE4+Upd1URogun+XrkgcK
ER2rwUVqrog/axwqSNCFQeFNFV8ci2BsnnPDmbegiZAFG3KbwLgelsa3YntjZGh4nWMWUQBX/LFU
82JT8W0CSPTzMTmQ+t300UFPiiezafcCw4FqQhA7wmxNDnHnnBZD2Vt2wxiTlMsoGIZnXVLRqiLI
M0zkkWRXEcWibftht4MvZiQpIXYZvKRlW035Lq3GjR41XOGdaqKKwMyQBMeIY4UQbdyS+evoHTFW
2eGmkhdHjsvEujqfyxtnxYEFy82YeBwK2NB6FGGE7+r3gVcRUm1a82XUYb3IcQ31hRonDeosA4Bq
9xOLRp5IWJpC5FWhZa8pwUUpnMgCxaFxWdVMuRPeCtg+JvdiGt3DwqJUxJMBzDSKDn0d3ecC6yp5
QyiPBOGwru4ARTHHII7BHK96ZO9r2VFUvU7OV43qGumB35mXtnO5OAnk9i1f1ycYp+K+BAGQ/wIi
fJMbv+LJzeNRZrd0i7yX24lqFmStijL0ohxlTPSc7ij3gXHSdlE8I/PXdkOKaWAzbfXlSZYiVDcu
HHu5KhOscNYxwteIMrT5xB1AbuFeQcVQI0+NvYjjsNaoNWKNhgDdvHsDewSzT5UbLNpQFlX2fD6t
sOFBAgqT1d23U7MvihbdSnSub1tul0VW1fN90X+VTYTdyCwZsMJm2tjaK2Kn87MoU+HV42uoIm5M
o41e3A7dqyyiJuNQaluHQ9GgCgcOCyrSo5D3bJhTbrr1OUvmc1FsWYhE0WaT7W0M97i1BWUReXH9
WnZPdVbvtWkT6/Dry9RLXdijvTggdLrpUqoBXs+owK9LPJwURoHbb5/vYlybUGj6LbZ+jfmJeRYi
t8eiOW3TRHjyu7Kz6OI6UIjaIO5LH8cA+TnjWN6r+o/GgrtBtg4up6jLjQY64pcOxVxHQIx2C7ru
2ZYCXecbMakb8dklw7TvbxNC0Vs2afurvOZ6TdZq9tqW7PvUmS4ainGiyM7wPKejGkR+bWOdbGFP
pMJKMhrsN9ygBhohVtdvooI+k45FDBgKd9dZG+0qdrHWeQ6H5yqxqNLxKmPVt885As6xRUUeF3vp
rjRPj0P6IMo3ZojU+dCRLAKvcGCBMbBRxxHn88AsJvYNLBLbNejLfU1Jj08s4cSN7cn/56LeEJyy
m7EXpYKs4iNueT7cLL+py5u6T/xKCTchnlQwan0tBb3p1wDdPGyXfSdukYOE8b7O790BqetXWHW2
vgvD58R8TdBXRPc9FbF8ryemDtYn6CPeYLz9+WQr8iTc/k4oNzC2mAamfoJ+xgHhK2gnW22HshMX
PJMib8EaKOddnLCOClp9CUL81xpT2Tby0FV3lXiTnDtR+gNDKJzKxnzaUmVo7SYyTU+zn8rBQ3S/
NcD81M66KuOv5DZbyYMz3LOzSpkxzpxbyoudxSb8PTYLMp0u1Oh+wmuw6C5QXdNJFUHYP1T6/Zy+
KGzPnAAhy4dmtb/MhEzHgIRlohmxL8v8vpk3UX+N3CIZ92F8yATK+lNfXS/sgF0giyD5luHpgV1H
1fvCRmJE+vuYNHiGXrqEfGIhXqxbe3pxzTyocHbOtK0Z1xx6mJ4TXwRljVG2OBKK59rtQejDRsvc
B0T91+sMNIc0BGgHZrq6c1UClBr8CBYmg8zLcHbaSLyjUZBqMIzKAHNjnVCcqAiEO24W1pT04jZK
FhLbn2COipjGF/lzTeHfox3s4uNE7DzKDcRF/uBcthwINoF7orV8g3eEhFLxFIXQpkimbOUNRCjW
1PsV5rIJm2QJzU/p6O0mtlsGWmvv52KPLNTU7kucCeXrZx0Y4xdbe4C/jkwn8SO4vREasXEzG/jO
LKkvzR2X0vStcPBdzBy1YdoMUHa1sPdNM/TXRaM8aAMn6zara9zq0Ly0GVyGTbLAkbl4ascKNAlf
LSvahFhglAN3V86yqsatTb5ETN3IYMK33ZGqga9BvRb5J/kPExslsySIHekOhQZE6oTkeNwP89sA
BqLmnzu9OMQULxm3d8R+2GVvYv1cVHtdv1dwFBmGgtLjfkJdrGlvujbimhdhVaNs8qXnDYcvYb7J
G0VjbxLh2zzdT3pPTIFJ6zH4drdTm9SvrLdVH2HOj3ASRq+dTV9+bi3xZm9Zusf3LVQlCxk2Q/Jc
YhyOdQCpKRO2Yyq8/WdYmH6Inm5t88ClOCrGcJMCNSDy8ltdPpk1AIzetEkMUkVCMsQzfYCogZVM
idhtkgPdkV5Fg3QYx+efz4FrFK4RwyCPEDbL7jcOsHq0FEFPhF9GChncgs2SDywAwl7Twc+RzUwj
T5RgIOKPGNeStsnuEDMx6ptnnBKCjupRbhKKbfLE4WKw7pC0tHJ7dwfGcvNuJvSioHeXP0YMuZ84
yCN6w1Px2KhKZUPwI90vRZgR7zATuTOgQ1pW+QynfyNCSuOeudfbYk5XHahUAniQFsvWwYsXgwnf
JQbSba/J0vBkt68785YaZQ4LlkS2ycHVVl3Zl920wTv3gC/bRYFVDEz9jRiv3Dh9HKNlS1zDignq
0EY4EKvP+BCxq0+bdEH8Bt7Rm8NVST3WEdyFhNPhOBsjECfwvcR47Ip0K4teCRt2OhYN1Hl9dYsD
NwWR2E11iEYrJjpqDrKOo3ietxL2IZpwi90B0BbRsMq6mTD0hU0aTOKlNVnyA+W4WpOOqHPogHk5
5HFP99Z6we2g2ntzggksMUi8yrOSPFxMTBqqtEQXu7IPckJ7G9i4WYpftMA98ELnnibyN5Xn6WHM
eQ/ib1hYHeweYug0bTJwn85SL63xEc+Jk1vETFjJDshW79tqv3YR9s2ghLLIyslv6tds53Y51OX2
NOndYe2bXRyljzoBWUOsIK5I7v5vsPA/GizIrvk//wTw/zJY2A1J+f1FoQ7tXoafBgzy994HDIrQ
f7fkZN4FwlCZWtsMC94nDIqwfrfB9C1Cdpk7CVNjjPHHiEFov5N1bTuuK3F/F03hb3+OGIT6uyv/
mqsL03ZNJlX/mxGDwb/xAyZh2njmawajLpVxHNHhHwM7hwRNSlI21/h5bRHjftOzdLluqfEIP/k2
ziDubqOHR2dgOKudQitrLvNBnXbw+GoG8AaGNA392+CyA9dp9KUXdrMzhs5iAErjA6XzmA+DtSEN
zPFwxNBx2GnTC6ty9O1QEMCVjBVWRmiA90az6NcQg4N1ZHWgxTP3a+Tu68K4IwJSVQZx0wwvIRY5
17aiB2ZIOJFuApw6TVn8YhJofgjqlNfFEECIJlfHEJocDP2ILnJO443SxdcdtlNbS7VicFUy3kTb
fYUqstO0q2aOxqAh/mPvJPXtCHqoO6URpJrZb+kSmYkkjmCftQocfLDB0lUjPRjskmeLV7NWv9UY
oV3WS/hSjWST4CViHBWIL7mrmXjZjyneTUnhESXIFGHXLhyp6ULEnBnb+Q53vn1m46Dd6g02zs5X
RAV+YuV0jbzj/jpAwtUSqLsEHjtBBV1iO7B71k5XX7thvGx1d7xs8eYM4hirGdv9rsyxdkxbgBbV
bp7qkmmTIxlXvfILsMiQiN2/sKLzPWdoKnCeqpmGwxDt52urNRm+ltg0wl4nU7y96xxJq1mVndGD
xZqzvm7idqZgbB47AlsUDGWfFEu9t9FG502dfZpx+KunGSg3h2wwmyZc6bSvPVfK5kjOgopF7jxV
UT9ukxbZukpfJQB8gzYakNklGC/ZbQI1KnHybZcWlb+gOg7yyTwybtAwFdY6zFcdGEe9sVnIvPd6
o3sEZwt/gdOdgbGPF8OASgJ7DKINBJ6fL4YLkXJJDOWUT+nGbuArrlbjBFb2ZvSTlMPSZJmTWDxn
uY0W46HGOyRNXQ8vliWo/DpbJtLz+nqLqYTrJ0nxFVlcFdhaWm+Z3r818NyDGfAfiCmZf4HNfoz7
Pa8Sw9ZtmkJhqO7HBOVxFYqIF/eUFk14LYZm686EPk9YvBX5zEAtkUcSY6me0NOsg06Ef5/n8kPe
2nWvP2y+/2YgcN6qPlxJCIMul9BiM2P9/nwlraZtO8NOrrWG6teBZiFJMamvWC5yzTUkFzWCoTm7
efVJpe490zgaEqnm1M49yyUUFhj1pjTtXRwq6Xa0MAXt7cET3TrdDuRpJJh1XwLBnW6A9efmPmyW
z4mjJRtyFMOg1wHnYrLEjzpdEzJoAqQa9Uov8e7H8isBURNfe1xQ6Ouc+tDMa7kNTaclA4OlRpSc
s53g9BWTtgaLIN0Lup4+7YW62F5mJ4QD5/dmnFzEhbX/+yv3Abw9L0jL1W2dObiJ153zYUFmS6WM
RmucOiyJUBlExH1gBji2jokBhr5pJtQVFJdMdQbNnzvwwzJFBd42O/y6Zt8CEBpTAxYYUO66hMtu
TWvpicQIrbu0WICrpdlHpQBEtG39aCM5YGqTzPtFA3c0MYtUbMXBHUgdD8w1JvWThYUk6GVW+Gyq
jYdKrwr+/kWLD5w5ee/aKpRNjlBdOML48KK7cnEWQ6infCZSUowg8KrYpfrcBqGw5o0dJ/V2sfbY
AR9xpx9V6xfboND+ug1y7FIdMAzQkVfJo/mHARZDnURvCZpiZ2k8zEjf9GpvKUaxWQCXShXfmEkD
F8REhSt3NBt2NDbuX10HXS6LD8uGvQf4HtieGuUj4VaNMPZ3J/WEz94OVCzZ9Mb3EOcl+ORMcZWh
vdI6Ijem2rrDg+dz7mbGse+ixa/VCJS0dDh32tHEHFQtL0XLveGEGXfAE5xYzTNTgq7tdtU2xQTK
pFS548Njx7RxMXx3oHZ2dcKBLDd6acIeeVgEzzfqe7JO9MZL+vBXfN0Pc8PzzW4LGU+uu9RX+sfJ
SKwr2qrk2CQk880kxtrTyqp8AHKqTWc5IblnLEReiaKWzm1znFZqeadA5WxOxNS3+bFRmvl0znc+
77RMiprtXLO/VQ6d0JKfXG3EDzP/1vUdur62uxWlhmfWorxiHOLuShLtZKNnHK2akUdIUIi5rO3G
IJaAgAlzr8XGs7oYsCniZSPa+qZWQSz6JmF8OBjQIUyEInlFl6kvFjPhCLBwwOTZ3DGJx0SH/LZN
31zElcCba5h6usvV5PWAPms1/t2lbgEQRQmkfDDkQHP17SjdMhP7dorVhKjpk33vOtdWtETHOnRP
aOGqbVuM9QH1M/zBeptj+UYhhzXP3y9KWfL+5WbUkLpT/OosPuvDsC/upzRKlOGE5xo2Yi5ddS+q
Z8YOzVHV2DXWdTa3RY0vc5+oMOYV8F3ziCHzjsCjMhiaut5WNFKYTBaHECLXhHX41mhxJKw0NFmK
zjbu0Fl3GAT8/XM/H3YfF5IpN1BZUjMI+zCQTidHMcq8P5la/ELl0V6Oq7oZRxD00J6cQDUXXJp3
0QTK7XbDdBwwPgRNs/tsF7fIS5uKG6MytKdqyPaYoBU7q4XSUId4FPVpCj8DSU7byrRTLNuislh9
DiTTEy1QckdWAghyzowo6+rA0Vb5m/H0C6axHPt+fI2uCa/JtoXK//L7P+xZRmRpS9jWp2XiJDDm
/kCeHKFU3fJSN9l72/n/nUH/u42J7ggxJ/U1qosP49I6d0JE7OUpK+Z6GyrJm+JS5/z9m/aXosGQ
3RcLhs0A/E/9uAkXlaZOrqadsnYAGtVUxlUJi3Q2kqOWYTOl5rx1qFypAY2gwrfWy6gdsm5td6Z2
iUM1ceZLsik0MgiNitAzxdypLmFU0aT6UbSMUFli41ClF3ieYWOJPc8a5kE/GJ+U1noOFWk6tiQ3
C+aeAfrSBgJ6RT0u67eWG81T3eshYbATLhUVXcEPzF39ENMegdyZQBWtS7LI4DbMSGAq2jo++hBq
9NFEVcpkpLxCLERTYSIn+sW1+3meTf0uZRqUrjSOhoEuVx5wP9wMK7TytmHc4CrtfRcZ0YVFXoC3
CEJ1o05B7Kgy6CVVyK91fPINm7q8LNdHPS8fz6HcZOJBiNAhVcjpTccaNVFHBXjgqttmITtebwO9
pvdbgeDANtutglRsZ4eJi+siISyR5TyRz2r5mkWAoaUkCvYoehCZvXKB/cIuVxfez15TL0zGYxUM
5kDUISCU0li7ijW3FZkLsAtHcy/traZ6VMmM6b9UQDaIulwc+0p8pdhUsIiw0i900fbFrDnfxjpu
NstKviRswIu/v64cRh9WmbywEPkZqJPZpeof67Gqw5nN1toTVrGrl+SauFuJrSU1bd8WjriZrAYJ
XzW/n8U6ftwQ0YRgplnegudhsUM7HbRpngRqapgbWFk2+nSvNmkn8fTIvMauh4PDlCJOh/Sq7Ry/
JkyZolzalMBQ90h6bzajWienlLmgppNxv67ZU+cyxS5Q6Fwil80JX3qOiRe4Wiuyp7W1JcA8lx43
dP4B9uGUkA7z7Uy6tMzO15LJtGfrPbZa5n+zdx7LdSNr1n0iVMAmgOnB8Y7eaYIgRRHeI2Hy6XuB
1ff+Vfq7u6LnPVGUSkFRxAGQn9l77emazUezQ6gz+SbjA5H45yaWxrbxqvesMMU+68Uvz601Sori
NlID2y7+rkb66jRwSBlK84Oo7/LbPHOQ7uBIENuazKW1JEidx5kfJ4JgXTcz7UdiH9oMZJUeTzx7
iFTWBFlcTceDBZ9WP+el5UogcszwLG8Jn7iHCe/zLJfHZjSIQB5B0lW9+9ODGM1MnZWRivSjcYxL
ASpBn14Z1wQ0Fb9Yu9Zrp4dFOHO0tqKajoRYJgJPWRfzFE8RHl+u8tVVjDct/CAoxxwiQ1JgLpZn
BVUTsuqwi4lk3JjdtnD8Q4mKzHKL4obY0C/Y8PvvNPK6kJsowlI+d/2uHCc8+ViKxPDZWoKQ2qVS
jEAk/0PZ7Px+Aiz3JsIlYeke/jfv9xMaW6StPACTkFGJoOx4a0JsnHZ60bE4cMI8cEYHeWJG/e61
sXbILecx1IEZDS0R4rXw5HqaeIpr4MsraFUVeAl47I1/tpZety80PfDz/sabjWw7a/WG6dgnXa97
HHEaappD1EwBjNgg8H3rWgcG3B40PLzPcpgOrk3WTzGgVTNxMhX4d9Y+bSEeAW6eOXUfQoEd1ZTq
NtPoPxI/f/OJ7WIugr5jsJNfou8vsc9n1hQE9XlTepGAD1ZqRpOvacO00W1sg5ZbJ/+kuPp9KsKF
9bEkU4gbho+L57d+JMEf5Fgt6ZrSwGUtWTI1w+CtnRmuq+5mizvaCtQTeTUXJ4v/ofAyfp93Ld/d
YeDl2rZhMY9cDuO/vMvbISTBxfEuU4sYM26fhJGfDIG11ow56WWKcrdKxW6W3caKBWHvC5+qMzCc
+Mmv0WfGNJvWjVSVtx5z62jAH/6Ht+J/cdr4TDxdk+mnye332/Vxo6xJpO9fIHYYwWR9ehneF7+a
3kdiWHZVod/B4AwwwL/NLDYgPTEtsmbUpw6vnTnyHSyp5iq8+iGrkn/4t9n+//fKRpim2w6eSDRq
jHJ/K4yEq+d56FYXt/PZvSCD/Y7VcrSBjNCFUVwAFFgCWNgUh/MhXhyUjEhYxnK2tBpb/55wrlkF
cbIoTlUXXcoKaG82vScem0aAMCSNpfm4hlC/BqF2rvG0b2aMOgH5NuJZoqHe+aMjN/loi2fimeHV
zb3YAzoraddr54htz1vNopWnVC1JYcs+ygP7QEIJx6Ju3cd9g/Sx7ts/f2vHhr/XNYroENSucpR5
R7bJ+OjXN5PuPxXkfz4oY3AOo8aM1Js8581zobw0Vv2hYALDeUefiqRmsceU/HA5PLccWtaCkEfI
4m9jwbS3VCy4cgLzcEq7R6O/UMyERC3PxMsS/yLVksxYaKeYDCJOMUBeM0ENemONxw4kOKnQYi/7
Rezqw7/zt5PyLoAfwtturMe1ZwtCaLtmX456eh/PJgdVlxpHYcf1c6kTUNXier8MQtbPdT8+sqi7
TJT3rz3LMXv2sj1pNRCE7WzeRWUClSe3ix0r8PvIM34NrdjrmVGsOzK2CW3cqRH5LEZvot8bWEsZ
AILWZUc0Lul/gADbcj7bkXmfeVnCUF0dgQrU68FSzc4sNVxjU2HslBYSOol4sYmnH56R/rJgEa7j
JvS2UZjdzeIEmULdcpSePL91l50f9zv6GhvgJmmUNgKudG9NJszHZpMnDrY8jTF1mXT34+RsXJUB
7bLqBz2h03BS8zM2sPmYihGMW1dLTNZNb0s7qGXIiDGxv4RrQ38sXJaQ8it1sJ/1bnXDu0zHft+T
Ndfe47NlAq6Kl0alT5Sqptw1JY2wjZHdch+8cf6sVH+jKb54nJnQ2TQnRA9ggbO4ZhzB97ruMuYf
jlM+/Ki78EeZyYXrZG8iNf4UY0NWALpAI/UeoXsymMHq6Ln+2g7dc5hb294I3wZHHEtFKNNIoWzA
IA36MbrGo4SJH0LW7PMLMZovrZ9+cKi/xKk455T65QyNusVJMIaM0adOPeQM452o/ZgArwRjC1p/
LLUfk25TG7m4KkUxPyfcSCgJaFLJCli5g6sdba8lbUELj7NFQFMrPRQ6WvsAD7lb4obRZvWQMWPX
65E0+OoQxYxK27a82G2Bh1uTL9qEoYo3oNpkCYkt7NkZoiwrE62L6iBjtxrMcbh3u8m5+shIEeKa
Fdcptdyz7vLkpI0srvXwOWpwwnqHKzl4B08aGtnmAKJyi9XpaCEwUcgUJAixsvVRu6juoUoxF8fW
VxmD0K1qlM0z62xsUkcodEg7qoVATPG5HrIboyaHADrRKp8iJnYdUORaoKvAd9jYc33CL7nEDBbr
bGH++kAUAHixmabdiZhdnwYEgPMUvQ6F1NduEr+5zGURpBc3JbOLyc6JMCJ/mjmSROJLrQ9g5txX
Qq7TpoZkU+U4UDyrXrcKTeKoQlgA6S/dwRre5yUf2TTdyHZ6Fh1qm8ZG5cOQ3+UNMkeLtnBcDU38
qTWevY5N0ugQ5yej/qHlMxqR6AUZfsvCB4EhQDMVwwzu0lCdx1Cjdl4C48BjnDSrf3d6uaHzfjWz
e8gR8PpQTLuaoW9Vi0xTa/WvMbbffOVnJAZoBq0J1a/MnhJVI1qoc5KmAJSs+hCXglYqLqQ/75lZ
PkTenO7DmXNEt/LAjKqfvhaCH6l1tEz59MKb/iWsgfnqA7dSNMsg9Lu3FoJ9Cgt0VXRw/Aq85mFy
N3Q5WRvV48BV1u0EZZxNxkSWvViSODqXXbpBaiBxu7oGC+VVGFO6kXHLKWCCwOpMbxW5HYy2aDJv
jDZ2V6XfbdMQ2oOtCX5H8svK7YW9T6YDry/tXuuaDwZKLE7s+KdKavRhFco1K4rekp7MktmuvypG
xIdC9VvAe9l60oZP22rB0yIH8zKDZ5fSdhXpU7sTixcxK9KjIW5aG0BkIstAkZrHT5eZ5JPlxG87
1mbq3k3R1PsmjIpdlrWnajSKY9jmvdr04wT2OG3AqoMcbVxsVGVRTHQwesOJwQsZVMJ+1lowglZK
aGHeFUFvjHc+QS3L2+GUqeaNibGNFCzdppGJC+rfv1CAV0cZ4Ygo6DQCOzHVkSyjp8R9n1n0M+9n
4WGNIBYIQV8yvLK8WH9/UVd7SY4Yhq///uuynjxrU7kgXrLq+P2LDuVPBSpS22mMvd2YhFCQv//E
zrHgd/l7C8ADEmv96szMuRkYRxSMpFUgN4tNfh6JAn5tN+IhntuvXtzN0rgSAP+QUQ8xVub7K2s6
FAP36FiQyoihwDzCNzKP0Gaf9QwZCH7lN+n0Li0hSUxkrJBWSrZCAqZmiveN8giiKgg2Xq442eDF
UUzObjT5gqZyHqeWRtRRuPQJIyG7J9kYxF8+mMtDDo0GoyrvzrXyEvstMUTQld5lpDw/wkg+UWmp
+9nw1S5CBawSf4KrXtYbdlJsK5l0DtPEbC119QsVwUtuMuX0hUtZYE4rguGclbI9nPt+zeitZs3q
joN9NcJxY+nzY+PK9uDviNR69ntJ1hxWHE94M4RqQvlc8SToOlfUoiXGF/c1Lyg5Y7e+l4s/x0vD
L60tyyd224rIP+NmQJOxZR5LMpUygmau0Jxazqvj4ixTuvlM7nZ8m3Zn1278S8vmeogTcI8SV55u
WwWqI0QiHk3thWoXGI0U1cbPxVZ03ccEwmetozOeRsNn61vfGVn+DGkrPOu9px0Kt4GfPFDZ4GIM
PD3SA+BAI1wf56qRj7xtImvH3vxN9K0OrCWM75iuQVp1jFtfV/FdPUcQ4a1u7cK+bZJbAg7g045J
jqJZ/ByWJJy5k/gImv5JL31iCn8aZPeMZZ9ttZ5keKAbhzByX3Sh6P1mzV2P1icEFrWOEjPdo2nx
9/3Mjqymo5lYED8NKAoldEr6i/MsiXkYsmOUuAzDrOi+L0cQZE1gIFsiCKNjJso9yZsfLCY1qUpb
E7dHG+IWxHTG3XsCUpoTz8N/ufByAmUzHuYeB5XjLTpkFb4QI3Ryusze5JWamGEAb3dkMA3Ze2Ih
7xSgbjnHF52aal6VAP+Sopy1EDYEpAOgJ4/UsUx07dAjZytnWe8ia3rw53JPAG63q2j/V4qVdZWQ
k1uG1q801vOT4HmaeN/cuI39yxpyG4guVpXMEvM5NpgV4nKvbX18qj0yC0m6wLzb2PWlAeuNs4k3
+Nw86GVZr405HV5HldwnS3iPUfU+NlCSHQiJiS+jjtdBZck5KtsQNFRjrj0nhylFJvbs9S8j845j
bBWXQi/EDpVR0zofrfYuhyy96vF45fchHNgM+5j+liZyvBS1y2IewEimcH83mYaZAouGzfRf+JqO
pjuuNyNkpgP27lVnRvXNn2Tnopu7nepdKD3akRDTaQ+OMgkgpDsHkCATjsTMvwcT8ZONaL0lNBvx
/FTnZ2NiC2S563huvG0I1OXKpwiwCbBIZgdpOOiBEt0zgZwK6gAHXTJ2ewaGE7w162iOUKbNwbzJ
6Q/OZWmaQaFTVntU2axjDRxeun7tav6/03ULEhY5cc9ZBqVZuxH9pO+/81BaUpTXlCY3IeFIGx60
7IBz5AOFD/CyqA9Si1qRaqLfVIayAsA917zwkUMX0t1NTgZJWWrDAWHIWriJeBpMIkZTwYwhIwNX
q5nfMUo+ZzohnW6fPJRjKw95hC0h6XmBV/JMnFgXgHAyd61tvybD1BxTvfgBmLY7uiTbafO86aJO
3IMGOiXCu009LbxJbPeM8px9KqK269xQlvGatJraP5e8R3sHIyXaMWefoc0IxiKwm0YePYdA5KYd
unXv+mILhJlwcZN5sSVNY1NBpboV/TJdYxOrhNO8Fqhqp1DrT6WNKn1guRiwau15KxnzLi/vY4P8
1mwc95jk8dI3Biwi7psVfDAKVa1ZZN8k6zZ+gjIOaveJeILi+xggiCjUb/0oCcweVAQjh1W4fDyg
uuQ1HgpgMsK7r+ks91bRvYD1TZZueNqGivf9d65pPHDGyDtosu270m/TsZRHklKSVSSzryxlIODz
+J1KrZ4DPW4+DX56nPsmL2wJDNUe3J9JC0llnKdTh9fk5Djz08BHyePbosMwohun0iv6D9whRmW+
RP0FQXtyGlwar5quSZTTiUqGeKLYxrEN7xSNo7bC9VrtE8aCvNadi6217iYW5V4v9f7K5H+XwLDe
Vmb1OguER27V5atIYFPDjrvRzRJk6KRD8uuQSXo/jNluAW7SReYuRgrlH5nS67BN0LJ6Gu4YBBb1
MYcxsiIbPtuRO4XyArbxKdabrZhktOud8iGjxd3UjAmqHENpMppoUDuibO1lVjJHY3nqO2flOPb4
mC/DYWtyoNyaHNcJb5IgLXFuk16nGD1Eb94C7J6K9Jrr1avlDjoZKe6jaZJrwF2KoYNhAHBGAs+7
mjAtJtzntC6vnaOSF6/DNmPxw5vMfnb28lJgXZAsCLKI8gFHd38IB9xcbKVL4oSxpXz9mefblidP
zMOJ+hg3uh2md6mfHaSNrNboPTaoRQQKlldRAULoFHu9ABxp3GLoV+ea9JvKTW+sAu14VsT2MSO4
hQkG1paiw/HlAGzmRcjYvMjKra/jman8MtkwJjO58XVu7D4S6wzS60akiLqzXml7V1NwOCTDkDKP
3xhO52epyxfQLNj2cfTg5yLU3lOE1DhQ0jBv+TunxyD9rwifmRy3nR77d2NPIjGvLOIN4oM9Qhhs
kqtWWc5pysILnEwfdJS2GcqEQWmt9LU9+Ojr04ZhZfoLAxG5R4QOYRVt2kdzLjd4VxMo0aJEltq+
unOcHMh3G05V023bJLvrnDzZ6zAct20Tp2tRpPteVPIma+SCjkJMpCj31rZdInArQw0DCnkz6ZQ4
K8aVI9zb6Z7kuWvkRdrGHDw6+rkvIAUASvIcxPmGdYfXulp7k5Psapns7NkVF9YJ95nrvgypdUK6
xghM4496oWFVawW3QnRKuvk8sgjFXR9xrsTObe3W7zQMxYZDFsqkq2E89z6GmjklOME6S64tcqDO
geD2jfkLnQ/QgKxOc7OEx401EVNZWgtmH6n44XOf7aCyv+iytU5lBegw6eOzUz6n1eyfmdFcI1TG
JA8IdxPFkbaPMnI6LE05++XiE4Orpa6G74jOzoKVyCKWpo/5nssIDlluzWGAc5WIp+5g59arECNz
S4dAM+UDjbTjdehNedD4Tb0l4Wbd5KQuI2TbGLKIdtI3ix/REBDiFMRaYVyKtHq0szg622Xx2UOw
2ZvDK3W9f9aRb6ywaHYMcOrxW2svhfnVRjBYIyM7Og6ukrGa6mCsdJIkQo99p38gHBCvTDnXgV4d
I1mz9xT+ZySpaSJO610Om5HCSEN1Dxt4U2evE0zPbRyW7aHNoydiNvIVJV0GJjj6NPL5GckjWnyp
c9uaj3av8j1d0kQ32/q8+tptarreujfVVa+jn0bZyHUec1ZEzD9vDWRO0mCtPNbEgS5q8+KWjgL5
dWU+MooigMupjuEscXLnIYx2RFgHnapAHyf9kmq44RmypZx//P8kjtDz68bZbQz5lLVPRk1ZpzWn
riTkp9ATe+tMWrvLnMG9iXQWGKrJcsY6lb8jQW7Aq0+KoD2SuFhRvsIxMx/IxGae2NlnfwDMrFt3
6UFj6hR0VHL4jPkkWwu4NFMCDtpkhKvZPjA7JKq3YCA9WqKHk9UMa7fVOzwPeXtNZPvsChluI6HZ
AS/euzlLksdxrs7mOUcleWl4Ke1VL/EjlsMtZpzxYCy0apan8ANHPkghZ9ILcEpX1vSh6K7Wactp
LYDvjDKVBySlt12h9ThQYjwiRdoEoT4aJ5JjazZGYd3VW1GN9xKQWaCBE61igBbdbD9qLb4Nnja8
rcP0bKqY1fbAN9NtNKY5L/bSevfZUEHN1p5GGxYCMKTwIcKtVLQqu0kazkcQqgWqnizeYbi6FxOP
SAo2+uh5I0gBbIiiLVgj5B0ufpXfN77WPXgdXno97HXAyNXPVJoefmmQUNcWFcoxM1v9Qzaeh+Ke
t7PNyUD0+Qx6ks5tCJP4ZubM5/E55VlJlG5XNkxFBM4DStdkmKcN2Hk8Ep2DjdIfP1VpmdymVXIl
hEQFU2302wLGLzMjmii/dsrFFXaFcGSd4LNySQRmgbkjL7qTURBpHUPzJDFX+Baa9Yi+G5Fwcg2n
+IjUNw98i7BNxTtzzmLv0JFU3Gq2tzU1BmIRhNsg6dQ2C3HX5jSia7vKcqiSOWJcZ1wYBQJdJckR
HoX4nXSsS5OOy1XtHwFrrPopTrZTGxcBszVKOk/bcjwYQAYGsbI7or08+Exrx5yJmpz7nRdRNSki
v1M3Kc+l4XOhi4ZsbhC0GzvSxhujGO4B1b5iVOL9Fz8AmlvCUxK2zctKTWmOdSxKvo/pDC8x0YtD
VzUnbEunwRuafW0RQAxLA1uudNhFxDhb0T8ACANTqnWs/vSo3ybGtEtaloEAZzUqnAZ2La/8QHRg
QcJ6mFd94j7hz7KOuYl/OhzVnW4MBKTYhrP2fTxKHhj3bCjvDRAAVRzCmH3qBuHAkddX7BXkEc3x
YlPaMnplT0EUpVbIS2IiX5A8JkGvQVAk1Blgn9ncmX7Tgfhon6eRja9eoIeHFmtuEvIfVlOmgVfE
ELXtipBqiH7yLGvzHpJzz0yy9+4tgNJZnd+O2AM2lqGlGyJdylVPJ3VbDCUJSI5YrP/mPZj5VTsu
ntHCBTpvpvOODZsfNs6pJ2wX6YbCnsiaQPMcBLbWNoT2djb8ck15e47hMaNduNPoaNbk08ppGLal
VpCXEfbP2rJ1xen3k5MTDo6+DHgb4LCF/wVkC9kw6Zl7tkjBoMYn9Ebpn1ux/+NRPf4Dj8pmdfnf
20bOcvpVfFRYmv7mGVm+6E/PiPjDwW8A0pMQPjQYzkKF+tMy4vyBKs5h+ej7JpYN5sD/dow4+h9o
RbCLMNxyTB99478dI7b/BzUJf5cPsRyWFUKqf3labv/Udv1PUCrH4W/6iwYMySpiH9sBjGcioPXY
8fx9VTzXThxZCyHF7Pqep0EMa5q1gMxcno0GYL2ZVXvGNJshI82hgPC3qfyXidgUlGthtynqRAV2
DNmnVRCVQrtEI+X/1ML2JTaKNBgyVWy6sMXM3uWUdH54DZmrTaHurKtKyxdwjonFMf+Qbnc3Epak
GMMFyhhHwsM6qErTW2vWuwaLBfqPln12eJ37Uzv227ix3K3nJF+l3p6EVHsv62nw47qHmTidB9v7
IIoFRrthHkKg4XVur0U8kjYXsXm0ku6pQ5rFIgp7I2d84IT1xsZt3ObhrcveJRzw7MrKvBH2/Oa7
sBdz/+DKEmGxsyf25jKV4ki3Vt70ocCU2+DdRFsMDi56Y8SFl60Y0dRuppIcbptaiwFHWW2SEghN
pd37Enm0X7HW1HzYXJGO0LygZ6tJZ0OH4XJcdTUueffTmPxw5UUGyxUiuwJsDB9RuMjJaBlI0Ko+
JNM/8t5ZqEG96wKKqfsoY+dpfeWJ3FZ6++jP+kdskYHU9uMhM7M7ayJ/HHHC2BjFVvqCOZbLvFuL
KwvpEJAbZMGfuSQKD0o6K9qRqNwWAoVdEKvUjec8vTZZNGIzt19zgVuhiK9D2yj+nR3EgvgLk8RH
FPmrWNNuMHmfs6R5dJ1cgbAdHyG7PutkY5Erietec4cI+QvtgckPOnaATEe52I/VZxuWDEK6PYPz
VaImc2XiPCd7KGBOrtMJee8IlcJPEgpJ5qyxMbkubnzrk8McTJM+NlvIzy+J3b7PvsblcetbGdU2
8VtQLByNe74w1XgpW1IEFBuke0+3wWvI3t4WzoyU2ZHnkKQA7MEdxwYMsmh0n0qd89lDrtlMHm96
WIZbgI5l4CB6YZeGiLJGbdE0Q7FSrrERHeMSrrmu/SDU2Czacqt69QyzTtvHpmWsQ6ICSBqNRoaU
YXLE0DyuqWHu5WQQWz2tsqiv1jXuo5VEPGX6wzLHJogG2RtR0j1iR5uXPmsOp26frdl0ualjvDE/
y3q+c80RbUzzRCHFemDC/NRxjsPqfhayetQHApALXGHN6J+9Kbsn3/nZtKqNN9o0nu3jWJ+h+MPr
+OmMHZXCYEdb5q2JYWPKCQn/QOBxGcAeeIO1covm2TcxTsYz0BNtXjTg+IyXHiY2hhdH42PSNcD5
ZvPQEftFPwOpwgZ8EmfyDHCc9K3ug+4qWblSbevS2jrLPzv18nekiLeM8nAR+M1bF1pY/M9NEzOg
aLdhAwcZiupPqwCULjHKrAyv/xEZ6ZHLs7AW3jOITVSo8VSH2F/XMwMNj7TGHosx0k6CjX3jox3w
KXsFvgjGylpUPjG5q8BPEX81NOhl0vcqY2GVT85PhgE5oQZshKhiSHZ1Bc8dITR21r62Zmluuiy7
oNM0T8bYEWZKkWUPJLn38yuqvTyIpuxMbvZKdDYx1FP+Tl4Y68k0JuIHSFoOg2LpPt8yMG4JPi5I
R3VaDLfgJ7eO1gz7AZ+uGFysYJrGe4Rg8pnxYKwaTMw+i8FEY0Fig4zX7Ci+MbQ226dQy1cN999q
qk69z9TOh33LJYF45+c5t3u8bqcDMnmIE4D0tEvC47DyJgN4ec9wMB6/+pFRjj8y4PFFQyI4ziU7
ZJEAkoXF+hEJ8aVgFLztiYMqhvR2aqUGCogKthuFeW3pmciv2FktYJa2upPCONgan0c1ojbq66+5
n/YEKJE6oGDch5qCoeP96HTnLYuiD86dc+gSBUUKJaAb9YgTmu0o9muUimEtVolFmIRCnmvphWQV
W+/RvGjIFjFrK5sSterck1ZX5LYss6s0K9Mzq90t30u07NZJKKhXjdAfSl/4DA1qRN2V/gIeY6dp
0bV3wZUUGB20zKe2dTtU9ANIQP1WLFh4rwnlKtbD+z7mhQxadU6nR8Ng/AYhzwomid0Y7Ntr4uD/
DgGRrbJZbXkDhVsvHHYYMufN8uZa2RbTQ8dTQZjgwNEMvDNeUskrL2Vtz9jobGeSZGajhZEEV2Zu
gGEoD0mdlTEKkTGcAzJmGqYAoM/g1LlRvjKn8hgjpbxahK4cLQtDR6F7e68g7WHy6DKXhUUCyneV
Yu+4IcWdEDCqk7VhzCfHoNCHEB8w5b60uhyD2WuO0sLXjDgPUjHYj+Eu9JLbxB/TYxzXb7ovXkAT
EThSdtGuifKDWftfHAVXvUKkysQjLHAmJaDwgykHRWDYkJFM/z0quxuRxNmNJdv0ucrDE16lWycM
P1Xq3fWZufGV3CWJX3OApa9RM8YcCwwME6meXLJvYUUeRoIscooWyDKcpC69ClHRVM+2sU4IZo60
HkyyI++VLoC09epE37MujOnGn9wda2f4e135VeWs7ry8Jacz8YHktgl2UTf8yWyIVjCDseDO7xX9
DRLGKdqn8ZcTRa81wtR0EM+RZkHosoZL6Bcb0+/P1azRY/oF+jsW/D4SchiDLqoDMd7n0jx/l6L/
V7P/Q81uU8T+9yV78E7B/pn8jSK7fMV/QmR19w/8a5ghdEFpbBno4P+s1w3d/ANTne8LCxwheDT+
5F8ObxuHN2IDHHcgXj1P/L96HYc3Xkq0Og4uRsp51/3f1Ov2331ucNKp1xF3+pals2e2xG+2FNPN
U/TzQ78vmqHiRiZAomgeYUOkZ9na1UGOi2iPxdrai/PuEJEeEHw7kwaWHDCmvb3GupzGdiw2MqH2
ROkVbeupuHWW7MGpD5fjbuIvUl3DIZQTzCS7mUA29VpNWf8kHeWc8LQjB5n805hF5ab03CWxDekK
s4yG51ocviW1tsHLsCTJgkDXENkQaQOyRYQSOsY/GT/+Lrf9viyuJYDW4fHm6nx3OX8RvMrBl0XS
xN2+151ra4tmn/BFbNh1amAL0VdODt2Kk7ZdN6NHqMJyrb5zY4xl8kBp+jrMMckL7IUMNsbIqXL0
H6THjKiFurw91oTMAw6hMph149ojoUIF4ePJMmJ9M4H8jnG3XSLPioNvNS17EkBWvekSLmpZKxBX
5aaomBFbw0xGHkuuaNReB1/LYe0O58nRDp4Dfc5OmIGYU7bto19KS1AzqOpQWPGTQOh37id385d7
/z87wr+yIc3fGsDljqLHpI+EZojn93ffB58ITpPIhRWFy+5kwtfc6DAyc0YcNh9jYEU2cEqvrw5z
iQFGgXZhY7cqNfPdyhN9m9AHGS6gozYanvwQgZ4n9hMb4xXP0VKh8zOXxUzwA+6Ypc/yOOEYx0YG
b2KS6vN/0LT/Xbu73ArY0HkyFuUzdotvyftfboVclykyFqPbu8t3FlOyb0SrrXWzgupfGM9LY6sV
Tr4v2sG4/s8X8zfh9fc3d9BbY0R0ed6N32XNvSll72p1v+/GBfw/FeaRRdVjuXzw3zfOrF7Ziqg1
aSbA8JPUvo16H1BaWDVEF8xfgg+A9myhr8BZLZtZX5dSGf/gEf7NLvvnv5MuCb8B3QXjid/k12E6
OVGp+HdyoVgdj5qi8NFQpQoQWyo8xT0eDNeb+ZzBj2+NoniYbf2fYiAs3F9/Hz/waUG/wOznmp7B
dMRdLIR/+bQELTm5jPm4n6L8qJdX0NpsflvLW0v0iBvuwttQoKmb5HQUhk35rtpfGFQJbjeQwjj9
Q5Qt7YGwzQtDYpwmqFQbU3Hjpe1r6R5SO99a7vwjrhbQE2rD1diOW2KYDtikX9ms3/SZOA8LFTLx
mJpJ0KjCNI85IQ748+z4PJVP38T6us6HQ1cLoM+9t1F4S+kDDBdSXfcihjRaJyqKoWikT01CminB
JiOCtWw8xst/1WWIXttrug2WHrZctSKNk4zf+ioLZKXIEDq9qA4NK5J16lIUW161ZAdn1ovpQCuM
SHAlC93dzSbRcI1Cu9hZZnlT5ZHDmBMhaRhj2hod8jXrOc62C7RxRpJDQE9655Ng+Vyhk8o4+gDl
igq7rncZVA/1lcA2Ed8CzemIZbZRJEe3lmRqYy42eeA5b0UrkNglWJT0yNk6HxA1oQD6jPWtCBtw
xb3Krg49KQSBGE2PRhkZOyw9MiPZo8q11qGsTllNBIyyKZeXVNMJyQHCRouEuPqgZj1ZpRnoJbOG
3eWyCoUJh+jUXlzHkeM9FK35xZqtoW6K7tq+/8HBlsJE6rEVS4DPOXJH37E+0moXF+ikgRIGIUoV
niztjrgFOoKHOfTvSBt/cC2G5Wy1R3AllrkuBl7lKMLxarAayg3rJkJiNtHBVQO1sB92L3PKcDUd
2186zJLO9ac15J8DK3r41nXtMLLH59KHtCSlEV3RE1DzCvslaXaWuQAVljRS129AguED03CgbXDG
PNh9FZRmCztK+bxrjSfT6J5U7ZynvN6H/UdoOu8F8/BAGnW8jmLzZIYECPuHtohvGE7s0UcTCtoz
CheyExs10lcLRFPxlFzSqXxH9+buQl380AhFn8EZtf18RuJya8iZuKr2Tfl+TzuOhnYY6XXrUe6g
IWplfMZdxjTGz91D3v2Qc/3IDkXjFEPpRGt83+NwByw9FBtRA4aOGshMpYKCNqjwwi/VCZzY1k61
H/qI2hruM0qYuItvia2yd6GFpcIlGAR6RGtgohh/jGwabtKYQ1qgEpGipDtPDBPS1fxjTqxhq0UV
FymG4EY2FuiY+eQanwPnKDuO/+DoPJYjRaIo+kVE4M22qihf8n5DaNRqbCaQuISvn0Nvp3taUgky
n7n3XLBP7RLgJZksJIron+3WgH1nVcSguZY6llWabF2YUimLoftUkTc7Z8FOohg+kDJ/B4msR3eH
Z6iFFLzYzFzQ+LwRCdcDqK1vieD7isTaQrG53zRt8O6OoGQ5euibx54AGu9BTv6IkDy6mLpKb20I
34v1Y0ILAE9HGcxb9KmW/X9GxEyqK7CBzIBXN9lpJi5PkBjmpZhF7DxRx0Gz5fDeMhaGe3dsfoqs
/u2KVD9bHFVVBotRmcuHp+t3N++JwDFIVW58b/wyTj7E0bJLBvRsrbdjN1vuM9f61JapkewWb2VU
/fUyNJGjaxbHIQTcPy/WearJHuuwItPryG2SML0tTfWRFaO90zaAVPKED2E93gwQFw6WiBgcDhr0
KG/uomX51LWKbeZof/p2nYrU5qOPknhTjNALS3d4H5sJBPxSss7r7FuyoMgJvfIYFOqqFM9N/0Hc
Wwai3CDHKM/sDee5zW9wbBFgI350RheOZl1+FZSxcrCzRxtr/myNF0eu81V4fyyRUNfGsEva7Wwz
eJsX5BaEMBMuZ/0LAYULI0vMtN34p05M3hwTiU0dfGlxEoXz0c0T+Z8REB0cxpuuz8WxSR9zRz4F
tfEaWPldl/+m1aoPYbk85o6HcEBtbULZN7apHucZRdXsJcsD4ZksVolbbk5IKep9KAAIvtTVGMRs
WvuY3fleVmBMTfiveRvCdKsJ+MkdzI3MvifjsZcGfbUR9ruxsI7KKNutTunjkRndqhmvXFKLjenR
5nJXqoNlFqibooUYA5e3NBruiqBOY6sYuQeJKCzwEu2ylYIC/kyWnguNM33XEbaKPG0/0tgclT7P
MZOV+mCMimVxkx3LReFwqqZt71OrmOlrYfdkJFVveMmfgyZ5Zpj/3aq7dJhQty/+VxlEp0hG1QN3
Q9yNXbez0qDd9YpNe8DKPbvPkRZshmb+EzaEcVW9+Kzm/Jt9N2DIsYk2hJ2Dd87CYW/J6Ncs4PUg
/9rY7lAeOtizJ7g/u8GprkKH7fFBtIPzGIU8bOPZmywuPJR+Tem+GTY3T5RW904QrSteG/Kl0b+g
mLtlCXMac0o+Wta2oXRuuu5NNKaQI5u4rSQRtZwAewP6qdV6L72B/adKXb0NyCI0xuDZddDTRGX9
UM4/fYOQePGgZVqecbTZ9uJAoNFY8j9OgeEgIJppHe7ecp+g9jDInupWqzsbJ2A04QrtpGKsa01o
ZrNh7/GGsbacuxgHNEjWcbM00VfmdergShMbpB8e0LGrs9qD3LavaYV3TmfL6wikd3XCAKPizvR8
lDlVKm41owysRDzWPAD9qbYiRFA+9Cld2zhLItYxqb8eogeQ1MyZC3AeI5BujYnriqoJhfvg86t1
Vb63xQB8eFrYjs7yizxHzLb+mFxJdzo05SQOAwnnu5ygup0YHGIMrJ8o874w7SQHYfLEyjTE6tRT
NU26+akCO4aDg6ygPNe29dfI8CsVRpcwyQ5Os6nrmwqH1xB99zYM2gplLLJGyylTIlBQ+TZ1cWxL
j+dxWVWXRceMx/1baC640ve/nKI6DXaeMT7DaRSKjllqJR+DKqxvjcyYlVV0yM30d26th9DmqCLb
y1TBl6UHWDjGhR3BfFADBK4SQ9OGvItDZZXeWYZz94bh86vLmGizVL/mhbE81OFYHaBzHCrt7uum
ePaj8hvhIypk2uSN42evygZsmESAwnh7MGWBKG+ejBRSJRTQL2VUMVr7f2ahY6MvQWU+uex1jx5a
g43npZ+RdjD9YXg2kxeB1aQa5mGnFK8k3vMS+VboY7IREs31iSURNuqgBic+2G8pLcA2tLLHkE2C
7c4fBYUKKzQADH+Z2b8rf8i204DjSC2g0h0L6hh0NpM4sND+KqboEx836d5/SHb9tdzks4+ciSvL
QVhq5u15Xc0tC+wxWMtZteYWdtBItfpIVmm3nSAQL22JF39EYi/UD5jzzzJjMvbvjpiz/mwVKBt7
ACmV5+k48eeLNSwsFvSE2p2Y3aklMF6FFKttdg9S8TdZ7g1ruhdy+E8YbbIzBiOMrbowcVfhdPIm
gu0d8W/Y+tZGF/LtXvuiQ80j3a1XVz/0/NghHvuKyOdBl8jyqoypLw9Wx3iHWi261ArGrGEigtdI
XT1gsy2uRr+TJ2/EQ6xl2108lDBmW4HDJrICnc6haNQTjJOcoJThuc3X6Cn7z8LYv/Kmc+QPr+ac
fOiFKAlCrxqqRcwCnbb2HiXGZgwj44BG9YG5795smLcKNwxWHudlqF3OTVguOX4EKyL30hP4EfLK
e8gSPPQ6uM7t/F9iOnGuTZRJ038mTi+0APkWQteZsGmaDd87W7TAm3ol8rPmAU0/Y+PUuGS2bIaD
bQU2DYnYZ49jfRiia+CEN6twHvwI60Vdc43yDvylJkXiPrS30ncfDP/fyhYTpyyvQ1SsKsnpPmVi
vRNh8OnNtD0FoLrYzj18aHY5w6Bb6Z41X2q0XwcXfUhnRikTXDYMxIQ9N4vfEHeIJ8V319SRTr50
FYvdhWb1aXCnW9QRe0JUEArrPqOdYPzbsqLb5p2THaOpPLKKCQAU7cPSpWOY8WwK/JqWW0E9l8Lf
dJYc4ij6qdLJOco/c4LeV41kG5nFb1OatEkTmnreHZJzRtTUI+p4hcCHMO1LW3WaiDN4ABKqHTwo
xGrRqSuQ0/kzi4EptS9wSCoOsfCM0gU5zhwwG2/GLa5b1I07I2sYuKdhGKPV9vcEinir2Bpuwnxp
EIXthRv8rYL2koxlyEvAEho76ZPZNMtR0R446fA8p+07ise7gvMVjG94j8Dkw55fXCXbPYnBZ3uk
MDLr4k+O99Av/oAgRJyCYwlVMwa8skYv5HltbAzDLQKEfAYLcqjZeJODHuFMQ+zO/312XfccpRCP
6oqUZhuD7VJalHQFhsBl+a/mCzA3RShqPqcDBBD29heOxhj7LP926UMwDro+lpjRB2mhUTTLtz4n
PKq0MFJXWBqgU4yneZpmQNXFQ6iX9z60wg3evWY3jU9m2SwPWJCYgkUqApUcpM1ZlpAbCNrejCja
EQGcrKVHzN17lMu47BuOr8VmOwniBRa5vjPa2jiPM1W86wvWBBamP1IeiT+S1cVpxZ8imd09v8KT
7xCSXk5Xw2tfPbitZfTsgBvZpsWNHJBuJ9LxxJnHH2QMT0d5M5WJz7njqHWmB1rtpyQIln3ueXEF
HuDZQbpIaFOKAWGdPeRdq59wMugnd9ka9Zhvl1FWhE/iHidBoTtFdcjor8IKFUC7i1LOFWUqtc+F
35C/jh6gjlS3daBZwCjvmgddD5DU0+TshvkF0NIZn7QRk2vmw8CANOF6GSjydaiwYOsXJalEiyM2
am7sWBb6nARiORpZ8J1OZr0HzZLyqZb6oPwEOSz2l43DNX0dXO63wfFviUtx3I66OcKT/FEV52Zp
QfIJLYUVpe+O2SBuUyLEYYJnvRUJXkosCHs1hRzjm9RRC5YHugjsHPZ9Y5IKWH/UUZY8CjzoG+g4
03kR+tlVyR2DW3PnO3O6w0B2mHSY7lzU6k+OZV7NcJ2y9dUhnz2QJgjphpzMBtRpx2Gi+edEibYB
Qw58WOOeQU21GSZK4Wa23lEqAprkAhoYDW6dPHmwE2bcyG4PzMpn9GxsxNcQGRwzLNJshIAF+SAJ
w+SoIeHbVX/Y2iQ70as9HOmrQO8/a/0TSH/19A7MeYpw9+LPGJVUFeC4U/WwD23Mq2r56yr/qvIO
sYcj+HS5UuAREbrlNoDdHSr2Cm+ybbYYhVYxaKO4B7pC76JlllverRc7PQJf6egEWfH7yzlZnbuW
ZT/bAK73OYGFaBsU02aHKWsLXsgO5GEVgG9wuj8HRmFzyyRfimH4FNrh2Salvu3yT97IZeMkuHKd
yZbMyJBQm8Z4zHLvVQn0OIs5sh035pc+8C90MpymPZOyjsKbaOto0zVmBBnIUKt6XuOU5CPmsKeM
ZVCMmsjds1zsaeZKOKA0uNHoEvoRsb3u5VDD/GCdkRnT85IWO+GVt3yE97KMlFe0a1wnzqkyywqf
eY8exVluVlMy7KsCXJpTey+BYI/heveGnQk9DeWPb1XAY36FZcM+ZKYEjG3fzRbD+hznHtMbtBzB
Jlmab+fHhfmwrYrphJ7nrPO548d1OH4NhMyyEATUKv8zcxZ1ttLya7TRYgc1SPKA2UxG03OiVDWI
p2r706AJSunKEFFeN1yLqRiOWUpoS4dMCrtQCdsluY5tIg69S92JOv0c5AR9sTNto7Lc1mYgN5hQ
G1JppGQqgJZ7G5h30YDlsrIpeG21fA89yoqWXTsXeHfibEC+5QYvZKnt+nT8hplWxiwOgHY6wESl
DfdqsOVf28AW147Oo6AT2jEsg64uop+2hznjZf4qejQl0qMQZ68PLv0JmOJH6mJW6af5DX4th8QT
Bjl4Z4YNk6fNT24w1fvGtF+tHlkAZpYfYdrPsurc2E7kX6++1Mn8kM76NoHL27pWCoreEMduxGk/
UuXFKKDuWn9+7iu/Z8/unR2zkbvaZhLH/WvOQxubDSETU5aeeXvvEJYHGMjN/0I10RBUKbHS/HwQ
kTk0KTJ2mA5rQnaI7qARbPvQBVFkn1yMv8xUkUZn0O8LoHs5RKC4FeIHz1K0942k2WQS7U9ELbFZ
8H+KtYRFx1/53VG3wc1YoBnmCHQl81VZJ1x/BCEgWA4brhHZMBQeZ7VH+NHsbA8ngcZG0T72mWcy
luAZbAz7pfWSZ7t17/VS/vYzYQOjwR9bT6hbyE/MWxjyysZ4sJprh+DFdUvGwQAblik7hHb3X1d7
e9+OPoLMS47k74qO/hhHMoPhaSElyiNkYPHDnYOjcoPD45UY4BrFSRRs7cy+Wxx+zQi7o/txLv6b
AoavnR+5R1vXJV90/ix1hhXdVYzPxGO1VI+aSRDxPNVFN3elb05stlC4hplBWARfVXL8JkMCUEBj
6UXRpzZekL0ghqQOmYu7UIwInZRF9lO9MJWSRyPEm+r4KXgrRnrAviauWr561Acz74mBabc3P3l2
PNacScoJw1TuiMKtItS8ubNLDeATj7PjVVzOskgPMIJ34KhOnYOtpcV1cDZKGIHMija1H1AGBkXw
WAVkCHnucrfMw0QEFN2lqIaaYhN0QpbKp3EycNG3c7HHUZghLXGoTzqAKVP1nWZA+rw+uTIFQFpd
u1ACvFebri2m0GCun0FekFGw81Mc+ms96occ6TO4XrsLKGHg0U3Kp0vIk0NjkBLBWIHkInZVuVfY
Zw7HJ2nNWAudX3hJd6Eer3CcD2KkS+mNR2chZ0gu43MvU387OIgKrbb8geuIJeHiHfPBohAjj6LP
ijvf63+ZLNRbz5oHOsoOMZl9adZWfnGpuoC4evEQEk/QUdRGfEt4F/vyyvgKP3shJ/YglQCKPyyY
1W33j4+c2uk7vqZH2kqODAxP9XidLYe88fwnCsa9KMNr0uijG560ihDFLxGTC5Mep6oTJNgJTE3y
LAYqGob61a8PPQRQxG9OZXaAjgjBZuMrJHgdCk6ANdizTG3vgN0U/eOI1m3bgCLHVU4W0RAyGHDk
oRFmzaWL/U+Zj7U9jye9+Cg7wmLZhSMMDGdpTh1ICPiLJhPJ4JEwhCd0HBh0phoNUTnoI/yw4zyN
B5X3Hj5nBz33RCs+T8fUHffOEF5qDEzpivPEKAtx5xC0er4NqGdyz3ytvRZ1ntFjZCfWC7f36nOy
ql26PKcuQyVDUqoYxPWEsihim+3Fwp4w5izFb+fGXVMA96K0swce3bIYj6avHp18VbXYzXyy5RNj
W3YLZUtACE/TGKJCyhRPPmAGf7MgYduOxfCiVOScVZgtLE/oF3O+31ZX+d6fi0f07N5Olf6jlQe/
qrfv6xAmQz75n1hKYqefxiOA4nMv13waFDQ4Wr2dyWrLav2nxM3fE5/hlA4vSzQWFxxztHX9cJr9
xj6CT34q0mH5l9uQ10Z315ljXOBC2+UJ6dmhqurYNsW4paYfFFY8DjKwgnPTA1DEHspmGketwUwz
II2yDkZxyYqS2qrbaY+hCNMsdmQ6j7YgE18ra9hFxR+vxCYwTlBDqmhE8gMGlq0doq/E5GcYp9zY
suZkCzTjwUlkdkKdM36NUTE/e0UfMP45jkWlY9VIsa2UTcIzdYlSM06n6J6HvNl4irPZ90nVGSo2
pAK2rdVJpLG8ONuqKQhKC+wb14PfAOxsLMpKl1MwyRaBXo/TH4biaQmD/WiR2zLgXKAg5wkWIoyl
7Z/CyH4ws/CXKoQojrmMiOKRM7vBztoZoT2s+Lt0Z/nBttd84I2Rc7CG41YuSKkZTr04tDK7nE7B
aSsCrsQxZ6W1LyfzfrDe5Aq6yVmHQ4yydktSDOdoGIFHuAxceBACX370+g9ux31VG9k7hJ6HZhB/
tVbmO4Z94laS9G2pW+KmpCax15kOeLjbM+Fqz3akHgv5kbj6RYo6iqvOPw/haJ7J2QPNMhnoRtKX
mgA9b2h/KYVdiFkxrqH6IXdYgAFsq6H/TEz5B5jYw4TzhN/NbnaFH+Nk/Aim5VxGhnE0JyYBvVcW
+ylo+6O5wCqk3j+JhjGIETnmNmtJPaV/2UKAf1XOyUmGcTtlzxjwxv1Y1gE/c3XQ1vSM1GEH8OSx
Y2qZYxWkxPOQIzAlQJP4uBLSAvjraLkCJpPCswkn19Aiy5dMB0TMUkLPgTftM8tm8hryMBP05BKP
rJQ5HrrlDrZPtw+H0rimLQZbs2X+mqDDTmrGnaJ4SBWNhLIOjtkn0GzkBXQsYSyOH2771boG5z8y
5vJkF/a3ac03oBMfvtO9j2NH9RpM28C3V8GdnzLAwz+Ip77m++f7LjXYILAC9fta0dkJN94E7Tl5
8Bp+oIwovLGSr1MJnluKFy8bkkObt89TyoKIPdgmGvwxFkOEM3hCGF30lyWXpKzkvCg1JHDZ+5fe
wQ9tcoOgaCxjIIUUojlkJ0FQER49xD4m89txrj+N7DOqUFS7UflRlQXvLQK8bTPIWxSl3mqOZo3m
2RBD7AohkpF9hM3yU/fMtbSgAQs5tBrrTURQx8PckJv5YwK/tLEn9cc00qstO6g8FCGbWox7amvj
MsK13LIa2fnRKV0763yiLLZNvReruhpQNMKCcPG3Zop1sU+em9D6y7CzOUfzvWUxb5aNe0scsF+p
D5jKT6ed242byR2dWyY+cqM6pzPRD9XSJ4dxYUI4Ov/ZstokOREPPtuebROitK4ixQo1xZtTQHvk
39qhav/0u/A/DxRC1/XvLgMSszeYWnnjoYaWQACtfotmsKiQ26Br0neUtPMpI8gZbW02qndXcIpV
463ukaendm9DJ2K6MellPOqOsZsx8MwOC2bYhS3zwbdBFeP1jWcrMe9nf7ym/lTfSllSqc/3NTCn
gvqWwKHqaEmL4VT/1NrRuR/9mQfdZQaGicBNJv8Y1KW798PyIx/g4Ku0B6PWP/UTCO2Bwm2NwHpu
A6xeK6TPs5owZl8CBiPl9REQylrSZzfwHO8tR/RxYn5E5ag3nQG3zJagIpRyPku7CE9iwLblOh39
ZYESApZGECTQ1IlwPjgMTLIM73dHQTdgfkaBVGSsn9n+xy4bsgtzuzFOom8xBZzsjUCybghETAz3
yTEKd0HXlQxpifZIrG7vlmsoc0LoGF6tMzPbft9YI2b1Hp9Dmrk5EzrzN2NoQsrRhCMgn9GTJe2n
Tu7UXHw2U4gtrXsKQqbH2OCP5TRFUPYzEgwH2NUe2M46wRJO98W8jPhBJ4fiXABI5xdk7QM9ADTg
L9bUDgNWup0VWWacuqSAYCPMMuajlj9CwsSt2Bj60ff96Lz4I9txkX/yFKxB4RNa5WqNApTqsAzh
O6ksDFFcu6seUya9tGzONYUZ66pH/JjvPrnFfWmcspw1qCFeirD+yBL/nMItS5Odv2JgHZtsJtsE
BD3maxu7mK+CxfoWefF0NbO7SEvzQMjAnl68u0BroK5Lv0c2IBBk8dEH/vw0ZIjzE+9R5/wUhB+6
+uZG2VvxNA6Nfsr0aw5rdOvPcGcqrl+Uubba1bxoWx/tAZYYubUC/dbbLNnDUVAklAlYkdrdCKbt
2050u6yhyoPiWG1qJ/te5J+u4qyYep76PKQyjhAyIrMtO4O/lku5SQ3X2hIpcoVC/dJKYCt+yY+r
8mXfu3Zy9KgQOt/6lEweYl0X4YEewjrC3YI/ZoxvMqsJrJ8Sb5e47d2Ss6A1aeEiMiBOlaKbCMkn
7GTnnnL8Dd6sDuRRc/u15nu66udrP8KmWhVxYYMGg1puHDAnPUDe/E2KioWCYKGXRxl5mtYfLwpY
hgg01UlG6GgCFblc5vQiHf1ghPVj2Y+83CAfPRoNsuzkjvBsFuQVL76T/ld6KW9KFrwtlLzOqAcg
ABiPdNNDaa2ccWfl5n+1ORxwaPmgBOszIqgVYJ49NGZf7Imr2ZOvqU9dwMQhIMxCwrDbKDxihw5F
Rg3qA//JcBWM9OqUnY3DgHHo/5iDTnaNXvhcF3eL0zXd0DryeS7NNS1qjmHhXWhRKlArD52vQJfB
t9jVpnn2/imc6szaijlEgwBUDz7CF9h8iPBURjnYmaGvAU8V9XVw8LHbmgFt6k6sHFY6Y8r2JIsY
AUr/Zvj9eCnLr7ngyFBDu2CzDcwDXcNOBeaj4RZX0rew0k7AFl2cOydEo/Q+KpZ6gOqzIqcGvPrY
5vZpgEvKCgY2Xnn3YLg851QP8+AzvpTVrYK4d+ny5qjL6WBqpj4OSpeLgw5N6+I0l05/jBAt8tse
nyN/NOjRhXmtlzvcCFiUJvngIziLgzDdRiyUYKhFfyt2wGNu/fIa4ujV7PTTEgp2yiS9jw4j6IZV
CvCZQobftqKKqyp9k3QZPkSyrbnYfPZ0B95Q/IQppgh0znxIgbupPCG2+HrukrIk9n0pBVvfFg7Z
TL3Z/VQ89wd3GdBS+Wl2XLxnVAp47QF970TL7CLCnz9ZX0GbWwduJKhkoWSi4qdfTt/suHYdJoFj
3IbsnDvL+zTnCIJJNpixu3gFwocoeXTQfUygnWWCWYoscPbaOnrNfQRMtouXgTxC4YMKTlJwtAsv
Hc/ea9TPclfK1sAMq6iQ/YClFgZndIqSms0Un1aXfZml+LMkU3fs1CMxAndqEv1WdhX1feec2qx+
USKot5WHHTHKhHcqCSHW2vor5/vOlD7iX6atARbjGOQyumDVkwJoCXWVI18nourvysbfEXaN8IPY
S2ZloIMA2e6CL8Nh0YkFZ96Q9vFC+X5joeBsPili/4VjHCKN3dwo2qdZQ1Jsh0OU0daEDDx54PxN
iaWEnEQCgWGcDBt+b3FnFPfJAN+QmgyqpoKSrUJ0UIPCqZhQJ4JLtA7laaryV+77Y9/Zzq2Ak7xG
6O6DTHEVyO5o9ACLdDiem8YlzbGD0d13wdc8NfNGoIkhq+VnxFe/ZbWqt2V3YtX9ncy6PIdL+ulU
rdh5bBhzWR6pxZiGL/KtqZAH0BXE2eygdPX1x8SQA020+El7etQyB8Iip+8+wC5EM0Xvx1gqFkg4
0+5U4HahJACDO6FtWVlT30fTcz+dQFdkXsBwSeBPBli3GAirPauadOO5xU+dy/7A00wihwn6kLEr
+FGid8rcgIheUwFFAqvFULB1AAzOciBECiECUnxRGammJGO0YwOayeqbVvPkFdA3VZVfjFGi4vIR
OTkz6ga2BUx7XjM/7R71VAKxTlGGuQYZGcSmPEdlHrPpXnYsWFMwq4gupgpDdgKstiQus3D2ywxo
s64+4T8VINK5UzhGhjONYhojCTLHv5Vbw9AyzUc/YiSMVPeTlecOJ2Tx7IjoBKrvKVeQruqgfe8W
mNhM9E6uarj7x5g1KO6mMXdfKHN3CFAOFlm9aIXBPRLufJNE/ez5fG5WSo5jvxY1bthoBAjkYGah
IkujFb8QE76jCEYsEghMmO3fqE7IissOhCPB5PDNBLJs+REkBtIFNPNsvTjPfxm1Pqsp+UYTchPS
6Q4oodHlzctbrnErNVb+mZmw64RA5yRQswWGDSbVS/Z2QquSu9lr0BDV5ED1EYv6b6rzN1iW1UFE
md7VjnEPKauV06dNTqPbiHfIcVeta6YBGYMax/vD3hC9enNQgcU216TbrPyMzr/josWW+RYeu25w
eS/UnSkRYNkQkmcrJU1khm4FV8+ybRJfOwvbZt8fAsFIseYocEkBTUlYwEkcejud94dpRtNTe97P
7KZXRpga4y+mJbhuQ+xy53Zz8l8bapvMzeijkXhS20hUb4mEIKGL/ZDjxdRz8R6NFAM0emNc4bec
mHMThhSxMF2htQZ/NgDc6HKEZXX7ZeX/aZfzNiuZwi3t2amEE5MSgTwnDzZLpI07n8zLYOxee4wd
ZLoKuQ8q/4Brg3cVHPFO2OFrnwY8r+Xy5LK64yxl4UHuheqst14dHdmBjUspPGzaWl+9T7kt44EQ
P2KtrT2vceFnpwDYJUcEbZC0ccvh8UgbNh+5RwdKqrmI2x43tFnuh3ao8bL2B99v4qG1FaF3HZM5
crbzIrgMxDN4TWmfvG97DkxUSZylk86/54CRbgu2VKR2ji4HWU3i0UY2GDGLKpJxOa6C6ezAWM3D
8KKDDf8R+RDwQIXyY811rgxcnk4D01g/h1GWXQVczrYiXquwVEjAaHWEF71pzAm+tmhl3DTJL3F6
MyQh6y7yFLmlzWqJneB5JaxgMLrBZ5yMGWd6Ut0vDZe+H7GyI1P54AQjPmWTyrQjnnWRaBEk2MzS
uDFEGS9WFTIUD1fiL7tRZF0L9xNlHxJjhhvybKfVD9EuclN0yzoDS04gdzQYZ/NbQ0TzR2vGj5p+
mk5v7UK+W/gdeQpwUdNjLDMtsBlR9dBouODtcM05kik2pPV9kDAMdNv8SZnZcaRiQEtLXkc9+N8E
4r2h67s404uj7OIKfgRtpIvY3S8Enph9KAegKJXyY+SiZ5Ihsl0AtZ6jgnFT7WarYkO8E0BBqDXU
fdDKzpkzGv2VY6grv01+SlXJGE0VMjEGg8lCmnFNxMc+QJNtBW76XOeMoxMuubwao3vVolRuzWbv
Vh012MSUBo1XcmFZ/ndJVsgVnomo1fcaC9F95Tb91kB2FrOun3ZZUqbsEvriotJjbQOgMT37sb+l
AhxqkP+tFq++m4J+5432yz/CVgGjjiNwQBCAmxYx4alZcdV9ZYubcpqXNg8I/Z3s9vAvsgW6mfcy
KDuOoDb647u3cDGlIdon28FpD21HDll9+/d3/32npNjinllzN0aXPVrOm4FgacXU1Se2IqSNcwfs
kMxhWdRoKTIUA/1EGheK8Fbr6TRG6VPGs4cHeziILjBORr+wCpy9i6vxCaLZNi9Rdq7k0D+ZI0/y
ascCkwUmf8mKc5OGHEhZd1LW/AemS3Q2JjonN5CxkgijDOkG+39+LZ1xmUR2+g7qVLM10C5IZ4Y9
omSqhSaZonwOuqtIWyKYKOC5iRGey1udvvB/uYcMwSM1TrE8KyFvH3hWzbsxKyRbEOymfZ8XqySM
Hztl3KrTA8Lw4tGs8icxkC3BrJNFJbNHpHuUMlBXgC5pOFiExW/rGf5rjeRzVzAkJetqeLB66xU6
wWtQiOpg6IujtX8DZd3EeipU3Flq2dpuJ/d6FNir1xSuZvyweHEeUFd6+24qfnQYXofWyZ6rcvky
6L8uOCNOpiieyzrxLqIovcdcLGLX9tVDo3pYZkEPJzPBCW7m5t0K6TjXbuMeUjM9RU5XnVqZRCw/
3ZPXNi5AoGWLRxWSAeJSg54klthKmR/he5MuCg3++k1CK4v6roTRsKQfJuoiyylAznEGNbZ1JcR5
2PlElZ5EOO2NehZ7OawALTcqDjbiOkA8JupcKFYS9hdW1YOqWRvCplzQD0ljT0oIct9+2s0JmxE+
vOhhFupbM/gn5eXFUya/Dwqe3u2Wk1o83tRuzTgOnTurB8aVm/7Z8PJVr1j1e1MzT7eigAIIYk6Z
eXorEJfgsE5Iai6Ie1ch42AayhTkIy1f3Tu/SzsKtIhTffLWn332WKn1tntqNWRwx3D8eI5086k8
dLxk4QzEYlibbhxqBOuIgHl9af28GPO1iPv1Ax3WP5u9xiHec/z65+mKVn+iUaTnbuGGKdwkfRpU
CS1xyk+tU2Bz6BDFBO3QnArzgfMSUYzH6VtbHRYCy/v59w9rxfCk9mt9qK1Gxz0Wtk0io/mAH9nd
9VP1U/qUkjMRZgwSEICJZVLshHgjcngGO8fRxwrj5eZ/9s5sR24kzdKvMuh7JrgZzQhMDzC+e3js
i0LSDRFSSKRxp3Hn08/HrJquTKGU6i70ZV9mRMrpQdK2/z/nO8mcVLRUidblPN5bS3Bd6QjnON1H
h6rRGcWl3NQBaSOiBgEnKiJM18QRmNlo5OaMqUQU6hxP0Z5ax+OQsm9u9BvWxexRuNXOAgNyxN2c
79vGTPelVNcs5Wh+ffNIYga5qauFMaK1TCEyPhnDfKy64jCt3syo7Xi/7ypK+vt5qgDwuml1spr6
2mYd3gqvGS5F6DcU4ULchaT0OuiT04J+GTkQ/FhP83UUjIcl0HQw8+wRmhmYiWSyV7HQvC/NAEKW
+mgVu/1t0NO+h+16S6l37+SBfOA9vorXKt48ILGaUsF3atL3JZMObmveriUk4iAZIhJZ6qI/E1/4
1uXjfZHa+jZ2YopkOZLw2vcOv7+MzeQjjE7c/bvFS3fp+4oQu4WT8xQ+ipGCjtQfAI3yglgrORWa
7TbO+3vZCvfah6UMTpfyLOhBhHqjuMqJ9NYp9w9RWrv1Q96QqIUxa2D9ciya7mAyx5wyC/+gmvnZ
m9svVVZyAozAETh/N8T9j2H7F4Ztx8OV+nPH9uVtecuStnsr/wRZWv/RN8wB//5vSv7mQR20le8h
bVAiJPDmb6ZtP/gNShLlDSLNHJ/fE5Xzd9O2EJCUYHMhj3YpntoOKS9MDF3y7//m27+tPxchjRfF
4qL8/5Jp+08eR6wGvlwdqavH/I/eRhO4wzhG6PolBXleribFXhkNdfn8h5vxTyy8a5rPP2L8/uPz
vR9MnCwpSZfYAxUxXLfJFhgq01Lkur8McvzZBX7I7EM/HXWm1uOhWmWdTePpixcSafrXX//PYUX/
+PqrMfkP1s95GTx2Qny6UQWUSqWnLS2jZRNMbEIXm6YoB3i7L+1f5PusFvl/drt+CPUZKMYwyGcb
VoxxHrg60O62S86BX08Pf/0nrR/1zy7xgzu/cCnYzPCED8WEGCCM/FM8+OFuMtNdE7i/yFD62VNZ
f/7H+4bIKk0jgsXKOX/XCLpjHABYzH5xm/7sC//HY/nBkVsDB2n82l4ODI32S9Fkzi1yJetiez3b
EGKHrkJF5/Gvb9jPnglIhT/+LcjFZ89ruwV5aEG9fp6c69avPo4A/u/+tSusBuQ/3K22DWYMxFxB
tiGya+P5tbNXtKHNEZQAZoW/vszPHsoPY31cGj+Ic7s8uO3cf5VVgIw2ptP8q8Dbn3z+jynrUUam
CMRLss2sSD1Q953vGkv56hdf/yfPwf1hpFt5XpEPrIqDm0HGr+qOA2RmEBmJyvsVq+Gfj43fOQR/
eBARdHkncxf2JdgqdzVP4JBbgGrmNisf//oh/GRGcX8Y4WJCqI+jYjrQnr6jEl12aisz704pT1Ii
X/P07v+1K/0w0I22piAKB6yFsu8uyWSJQwc/+nm0kDZm+WI/JrojIbBmO73/60v+7A34Ydina7go
vcbp0A1rMCfsvYnIDPjhf/3xP3sDfhj2PHfkXiURNCoIqyN0pVXeRc8n1Vgp//oSP/sL3D8PxUn7
KPg9ImPGpQIHNUa1f+cOmfWLF+xnT/+HkR6qyCpgyBXH0qEmvaKvGIufiRwtm8c2dufvOel3uxY/
HOqyqcyqJv7FLPaTad/9YfAT+R5Jq5RIvBewsRua1uN4g9J9IpMg14CVJJqB5hfBoj95UM4Pq34o
0KEjtqJPJFEJy3CF0QckeFDPqVXyN4LQfzK19z8Wgd85F38YrN1IGkE718VB+Xn52QJxiaVfDLT1
//pV+Mki4/yw9qtcBcM4kQkZroFmn6YmmX06z2lcnIcyGr6lNpj52Zsa8Ytl4Ccvx7rX++MyQKQQ
njVTZAe9WBhhyHQzkqNWlDT3ddqP8amgszxcLcQPDE9eaqzxw1//pT97XOvP/3AnncHpFmx1+aFD
zqlONd654FChEkf9lBnOFv/aZX6YHQiXiWXoUocNQl08KWT776YYsu/9NKIo+etr/GT8Oj9MEVOP
3MD1YzZlOqY62+Rm2cP6sn61CLHB/udrhPPDDBFz25em8PwjAgJpE9LWJ87J1yB6D6K30mAfOfgQ
bigv+CixnaLvdxZ1+QDdxUQ5Gx4Lp/8QJjFyloZdzAMmZIwFkfE7BblndJ3upgshI50lnOx014QC
8U2cj8lydkU/LDdJjQ/qU0kL3+ysKGoqPLWZRcTW1BZZ87mcrKJ5K+sqm81+LKI5fNfCDdZaXpw3
/TaBDcMhm2ib4j0KIwoCpo3H6mECOBqcurDS8inIsHzc51Guw+MSVMJ5oHyllyvRL/GAthxjjggH
5hDUmZU3fCGeOtZ7s4yTT7NwztbdZVuLb52vo+hxkR4uzYeemgg+9Axqf9KB0XPaYj8lBLR8SbPG
UU9ePcXhJUqIyH6fSIdob2RZN/MN3d8RvyeRTHiycAAN040Ny7F7KhVoS1BQuXbf0oG8lF0y5nMJ
PNLXjjSbsVGzWUigpPW2qVtzYwyqEqDX6eDlB2obsrb3eVL7xWaqex9TJvLVKvtSUK6heJFBnntL
cQirr1TgnOm9o3WivuSdg8F8a0bfjCdaMGlAP18B3gtxIhhdoakJhsH5SHWux67BrS1GELRoKJyc
luiCM7+k9B9F7kcL9E9N0Q6JH4VwtrUAKZ1E+c5T0C4e+glb0e9/U41uxUNjO6J7MQqi0ENZOEN9
442eYLYItRmeF9I7TL9pwxiW+Y4uXYmBsx1iNew6VQJ93A2tpI1KeMKc0YkI7ZiQGldmNxMxouRN
tmnLh02+ljSZapz+KHyGAh7AFwpBffUeur1BEoQTOwUtGtbeewSpwLoKxiynAQ6YIIpuCotqD41K
maCKsZ0QkqqZVEKLeZFmdO/93lCRnkAuuC8DmdjBEx72OrY3SmdjPO+EzlqhyZEyRYSJFuTTDY68
7uRLrCrbpUxYmevG1stTZwEKxjGfw25BsY0VbD6kOo6wD4sIBSPV0UIZpPNVGwa0vP14JDUwEh4i
z2U1zHyDP1nTeyo7lDvAHPBf2x1awabjxsm4TSBdqnxqFlZMogmvQz+vhvgwIzsbqdf4+dh/LpXv
yg+R3Qwd7piBXUgdLPjB4rAx40e7RdeIZ6ptwleGZKrvs9YDV+B4YzblB2SLSUElHENeACEFptpT
W5fzfOvFQ66elF8N7bfAM2H03XcLEB6bMVBrbB/OWdoD8FTc37ul5B3qLwpVRfoYziC8MHs2c1bt
qTdm+BbCdnTUPi6rTJ8Kmh2aTnhN4THDXZss+oxotAm+aNTbEZX6OMDaZwO+3Oa0M0baBJmow4/j
TJdj1xkHR20fN9ZyZIjIdIWxdd1wKxqp60tmRqc+LolNdmiV5NI++6xV3V5pX5UhZrbZSq4aR2jn
NSt7IqC6Olmc54AeQkEYIL5O2sWmDBMmSb+st5bdjcm+ghC1XBedbfx7ypgebpFiTmls4F5C9nvq
qpBYbJeeoB3pyicEqxrERzlBi9mrWacGVUisyrt5gBGHbsLzQekkKiTcIUjicGfq3CXUrahYx/UY
zcGpCe3cnEbiT5OD5elpfFEYRABQ4phFI4CCmsGCdBwv6Q2E2bQ5I3pp+AsRVpQRYuyepuAMF6gN
POCjc5k+dgPQVrS2cvCbBM8OdXqNTDWuHkKYL865xtrygfKr+iJNr/KT7eheINWiQTgcZVsuRB57
bmEhcSOCAK2IDMe8wS3c4teIln6xjyL2lTolQSHXRLmc9jze/8xRtzbNOPkiMreYL1WAjvZ6IOjT
4QkrQ9m96tCKXneITxix7QwLwo7mNtyj/yYEcoW2BqTTkJWbVIBjRro+bnOZpzlH1N6G6bKobei4
Iym9cRtJhdvXTtwcGxDrWkJfZU6tiVjP1SNkYvSF25pOfPtuQcPzPoxuiKyna6qk4w3Qo/W51Onq
FKhER53U1c6ynNy5ncJvZWxUg27QyVMqFXKMm/I5p1PgXtEvT96SnKTdcZ+GK4gHok1hgLuFzpjg
eaMjdFz5/wuQutZYHwGoyPEypezA90AUhHzT9aQAGsS21d30VKbHQzQRV0AKYpXwro+1YIWuZRR9
WPPZHPoOfuLuUJb6BljRRNOEIL6Fzigh0DiMXU3w0dGjdUJzTkHV+lQ2ipVwE7Q+wZZ5QJUHMWZT
I4SEAwQVmSZm4qZ31Whc6vm0WvRB6pykCz8SXXVD2PTwEQZ7k11M600BshYZ+dilSjSGe07dEx1Q
YbVjuyPDMK4f87lpltcBpQhgKxC+SJwr5str1YVDdj/7UJPwElvLcJsuPoSbxCwIKad5CkRJ79NG
14/NhzB5r6MdZG+MIyDH0NAo07MHyBZv5RA0NlnpEu0GONPFPQyLHdgfTNi5CBgiGt3LmQVqgb9R
dkvwknc1Bi+ma2f6qgcbYG5MZEx1L53CTTDyWNiaBxAPzs70BOFu3Uw04zcyt+l5DZk95w8qX0Zc
D55p5LGKFwRDI5Th8rsm/N08gmqmZYsWNAUJXGl6SAVnuRglbua2zUtPoLX7rV9BkB86Z+nNZcBw
4WOg8GddP6vepuEwhsSPkn5aMwut4WotUV6gNNXyVbA8OywFxUT3vwLVO5DfWubDx4UYR0He0DKi
Z6HtEvdnANKxdTXTdhiwxivXRuA/L4+t1xfzISbIqT7lNPOBKxCHDEcGKFsb7nLHBNjfAy8a3wPy
RbhOI40ZL0HjRsDiKHgs8TMdj6o64vlS5fs6j9jzO/NtEhzbLBmWu1h2kXcbwtR1kq0lDJSBmY5m
elzIZaAUEzOJ+LcTplPIS1OHn96jD5w+EGVhcJBVpELQEacp8sWyKzd/yApe32/jQBYFWz4/lSus
q1fhaS7C+GZs7UC99IOXAleHYlWby0TXbOMKjMLPSOVEBavBK1E70bWGQGP3Q4AOYqiteQcya5ke
xRIX4wcMtE1M23RYMdZKdQhBk9ybh6soRZzykaAZv95NFSNmK5eC3WAbVrRaBRog55zIpMsPSBFZ
kQkCqs2rnDD7H+K6tKKLl3iz3qeIWSEaepbCSjnZgXmKat7rGzlXengeZJESpVGMLiagrqw5cQFr
ABs359UIRmBQgSbnLhOFD1thKGIyz6MadWDoNrjkWSJPXo4E+9mO09Y8VjPkoB3vUF59Hph96tcO
0HXy0ma9273U1uCOH2HoKWBpLW41Pm19xOd2QCF2V8ZNNr5mXaS+B+0wVbepsJOFFvjgRZQgp2i6
WUzZzZ+b1sX4IQCZiQtqMMTtImqW6QSgJ8vPxnKDBn4XO27SXeD2dRfRcmkk2F3Vkd9mBIuuXRfe
GVyKrO/QYfj1JbUtzz9hhm9Cf1dEVYBQ3sy6+1yLBXXSbnbG9X2oEJA/x71uAYHVDsIscrhzlCGD
7ffuLaTTiCnNRw+BTIA1ipB0opoKeNmNyewnGTtkSx/tsUAhWdVKCdSac7AQeQqc/h3eYiOsDdre
UTnkVbJpm/YD7qEJ5TeKAsLZYkqy+EIQqj8s0+gXn7H1uVAP0HwyFlVROeJCoHBpnWoETCjjCbvB
vCOsPnqVrMiEegk2ONOXEXwFTcMwLdHfeO2Im46FEGHMUovhxBGhmL+yP0AN4ZU5JxIvESa7q51K
+sQWdlOxJww0M+QzTrZLNISXw4/RsvcvPUUqOMwc28zXcVx8fE+qS9Dt6NwXDLJ6tIN31TYA7KBz
gG9mu55FU4FbcAL7PFEaEhf0z7J8cT2iag+9ACW5XRYwTB97ezA544ixe3DXPed3Q2vewXmUlFML
GzZWVkMC/UoWspKGp7avsFMEt74kiwKTtZcn9PgdUEDoZEijmm9c32TlDocaGma6TgzoCPpm+zkL
kqw+gcMQzppQzaiBQOgNev7GhFIzc/uScxKlLFAy+RaT8OR8GEWKYT4uo1Lu0aojOHPsII8fohTj
zbhqjsP5OiiZ6o6oDlYOiSHb4toJ7BD5vLSX6bZyg9S7xutohTuHMSHYeZd58JDWBNASmB6G/S7T
IXrhqonyaVdDolsznmZ34dgoF9CKk1DjlZZ+0nPYsyTADvz0s3kQVPT1lnkKfBKKQRc5bTb3uQ0r
DFvNleVW3fB5ysskvF2I2gifCLVaurfQZbY7K6k857ongnvaZZENn8Mi5n7A5LcsaJzmslQxqG6S
kWFw5Gn6Pek4St+4VeD4dIpYZYn4sKP+k4JLN2zryJTviM9kg5/fwz/T+r6Gec+s45GwtZDgES4k
UtID3iIGB2K1SWJEqQd/cP3+SvikAZAB2Kp2JPh6EKuvCp45il8WWLxYvg4qh8G3GDbCdlhZ6PJJ
BazPHml17HJwC1nnGBYd0io0ApYGj+Q0drZxqkElH51UI4orJf62AgNhQV3iDgE1ciyOZj2qvsDV
Q3Txy7a1DnnijfCJjRk6mMTaZMmW5rm2as7K7ty5pyms6hqiHOmm8Vd7sHCik2kKM0Pf2Bb1QZ93
wovKjyFCEnlN7trCnlkMA7JvzvLAaHbCwa98PVmYdMymqRoVvgxlWPvoF/FSgtabczmEt0Vsw7eE
UdL63lZxvo26T9USWiUJtmmbPBvtJhrDkYxdwHVOPZ7shi3KG037aDjTx7cwIQjm2uQYQa8COUHF
YKjvra7x9UtY67m/AIDxLUx/uSBcbMNMZHNCEEPafi4CyIoPWYO9/BByirO2vDMm3FUmrRGpkTGh
6xuj7Zaqf4vD6zpsjTIXKZQlyOnjpHdTzWWtPjnFBMFfN0GNX1EvPp7i0kXTTMhBmwkP1b9o9M6j
otu8Q4zwGJh8AQq6vm7YIc5LNX9aYA2n34nBldET5msskzgtlXAQY+iZF9mlmHjsa3SbqGxx+F7c
psnJtMHFAyNzU8fpPGNKJetzOnbVPPhPoQGxr6FoLVn20LNXjDadi7/mbgh6hb24aRzzQgdckRAh
iddbNBNy5yV7QZk+PsG3de1NFU0dWJtMR8PNktVOep+32u5ObKN951gDwBAo+clgu9GMCPcB7ZBr
33lG6+yAtEl7N0jvbbz6TUrC6CRtos8mFmhsDhh8FIijKrSyG0Q5/CIKq5yA1LERPuGtHc7k6WhJ
ObDJtYhDRrBfOZmNLXo0qQ3KLIwW1/1GnUEBxsG3xloWh3aafUi1qpb730VUiuITEvXeWV44U0xA
KXHvNfCHaNV+UVAwKBFxcnVIBMKqjCffjULnWaR51HwlCzUQjyAJQ3yBkd+z45YTXmfoSiXly51I
kKWyZxSlBFNS2UFEkQZpHWnG9oSEDcROeHBVuXrUI3QLubgSMIqDTzphsf3U+HIeRiJxXKgYuDXC
4RnxWEHszczYX4iDrdvQ3buZdH1MZmR6eWiOojyyHn2sWcEbxTBGHljHqLCeYc1TIQNc5GDExtpv
26q9ErA260+xx3Yt3jAjl65+KHuM3PmFLz8bvOSOmIV8zpEf9YDNZneMl43mobuHWsRkukY5uRb7
1NgCCbxO4Y4TUzAVvVSnjFhKnn+ZACYar2xECVb0lKRt7DVv/SKYDTf5PC+AHZZRBdlDniGPYZwT
VvRmdYmXHyNMNhHnIrk0h3ghM9psiinIgMnYbUFfB/x1Pt+6s3JqVD9wzKabTmjR3XIQDefvLgQm
D4VaHBEvVPhO80LUq4ER3/SLvpoR0Sfgd0Ue9/gRciz6FJ0Ug/tqJoi1/xbIomg/Rf4Y65MZlOtD
Ap2X9sIKmzhfqobd/ckne7cqDz70n+6qzoq+vQLjKZjfyUvB0sOBonGCO0hKg3VenEEkr25fh9W8
l/HiOacJ0qjesbjF5iTGJrBRwIYG3lqUB6k6NJFCmfY0hhVuvZ1P9gjCsB5bZG/fiqKuPffsQXAy
02ewB561q7GWWRH67Aq2es/0CvB57Psxig8BUrn+AvYwS8Lt4vb5TKReyqkeinzbRcglmyZI7bNV
+8R37TJrcsrkGGh/KZwrXJKog4MoG+T1ghhENWfh+319j6DYF/i2ctQHFBolivQbJs4J9JQKSY+r
/NmOD6S+4ISYLZa8O82kPD62NlTPCotl3Devv/cM/ruVTcdv1e1b8a393+sHf63q2eg46f7Pn/+T
gLO/X3f31r396T+wP+F6fei/mfnxW9vn/NO/9brW//M/+8v/9e33T/mVZommxc8lS/+3bzvz54wJ
h3/wN7mSI39zAlcSnbIi8EWw9j/+JlcKfxOeCAlGYc2wGf023b2/y5UIfrMdSaYAaiWHDZWkk/T/
5UrBb54kiMem6oHXSdref0Wu5Hli7bP8Q78ibRfCAdfwPDdES+XJHzo9SB67RC1Tuo1iHGK2XRaH
GsvuYmHprqKC+R6biRKvLhlbHYAFdjm4mcUEsY4iHmIrEqirBkgGAWc0vHZz3H72CGQ+rqU5L1fl
lcI7LiW2vZq8ha2jyXvyFlboOCKxNXjk3I8OWLgfepE/24DeugRHAbwrgk85GOBG6A8xG5h+1AAO
Pf0wAKqZcEjuYtcFN6n76zke3zARdnj8KNtOQ/ZZWRyf27FJtxdFvf8e4FiwkcqITQ+sZCrqjJgg
+K9T9vuUtG1i5+BW/WuOR2UDHvC7on+0oyXRnbF+lT7RuUHp3CIgSzZxFJ6FxhAXAjiDEkaOJ4Ug
CI8SKcXEhgnU9VXigFMz8Uu7rwmZfxxxFZThXVI05lCHAeXAJAF62WCV6Zqbtl4ec3u+CYLklpH6
gTZ2dAQ99dFZKdle99EPRhB7gDFFkEa7jKjnTe6kOGct8lBN0G+F/YSgc9nJ2aAGRs2NEf4LnuIQ
IMd4LWqptpan4PPaax8NMmAVVxWF6M7scy+JtmIkASkYl2iDpbLd4QC9roekOrsd3b98ZWGgGj+R
JQpeVmIQZO+9HdQYX3dFdPRnQiLICiJ1qWPmHNT8MNgF2Tvecq0TC/Fn917mxBOLzvruLfHKDmKf
TGgWamVcg5vAq9xrqTMkph00tSUuv7KU0W6Ao0B0krMTYb96j+Fl0XoCx2G1mANwBaaAYoeBgmSo
7RcPRChnGYU3qHJOwDsKnlCIN7+bcWsH8XIc2F6fbKouxuWTRLV16RAf/BnzAynd2O1Zn5FJw5hV
1q4s4XQGfTjdOkn6PEXhI/ytR2oksDOrTRYo/p4hG05kEcauTza9FNvagqgmUdRvhlg+KLcMD3Qo
ryrPi08tsxnuKPL+7A4T4ZybXVqUaPs9aiksv98iN5wR0jfNnqYJkWRO1R6JB992HU5XapP+weKv
35huEAfPN/e2N6GvcAGL+xkxs5MKPxfsordD3yGjX9LXREK66yPt7MNrf+EMGSp4LByx2eORNUue
ic+RsR2JTELl1QPsvWq0i22OmuQOJCmoDEDf8LYg1Yx5+CnRcIx61CIsukQakg5IT3DB8mey6sDA
2dJmTHe4c9SuSc3qQowPhQ0Td8JFZanZ2cc9zcWGQCzC9Db5pHDncY5g5LTPMy4ByjoPfa/U0SFQ
sYNUuTPa++q6ML+hGpy8IM1OC9XSFBFh4ITBhsZfcV+NFkbXCAodnmgQaFAwKxvPYduN0SWsO39j
uXm7p8SGRoe6fDtG1dHNAPI03bqnRpcU1Y/TYjDN29kLCM92FxQ6OxpbwwmBNeZ1BIkgxKaSiI+P
Z3UbZz4xFhKLdS/M0VITdPdSUdwGK5AtaNnTFTBTMQ3CUoKNIOsU6KPE3aShkJTUkdvceUuwj+1T
r3jPNbuLskvgu6VQFvrQIhY2vEpJUQarhnk5DcxVooIY5wOEB9M8Do3ytnaCtSeTEVnCrxhb8LCm
6ZlawjsQ4svAUQyoNK9rAY9OiIGaX5w+u1Zfb2qmhk3UkHCtVXDrFD7JcngJVDchSMfxeAp0+sGv
vIhVgWGkqIKw6U3faJvlV+68pjrgAhvr2xWHIdErAcgA6slUeHZb5w5ZVuhBwp0sMusdE+Lj6ob6
yLLwmmcuUKPMA2cUGQqJ01sfKWokLnA+VcWvTUJm7sC5qLWTx6mvcJc6sb6OwDsLXBppfSmJGMEb
Z+2oPetDO2BKrhqiJJN6JKw97t2rKTIXW63kWSZppYzadHV6TxW8OOJvh9qmwerlXXIVJIk4yTJF
VeM5N1TvPHKD5CtVKesYVolkrJHsw3n9vAhrq9deIFzcnCxMfuMQ5I4Nk9gkfeMUd4bT6lrDyLaz
ExyN8q6U5VOqiKBKaFIiXZG3H3TwKgxO3Rydu2c35Rml6hGKSHfo5vi6mTu9c1O/249ljElQPFZD
891uErPTnXYAF9sEnUIhKUJns0zWl0qE8w4ZFIer7ujUYqW+trxIYX+f9r+/WfkV1Jsr167wQpn5
zipZNl2R3gVE1jUwr8jcu0WyL57G7prQ9f6qS+E6zC4QdSFxSnQABBdofER/dnwBl7empnwoKWYe
Gs9DV2lBa7Jlegg3ndN99uJp3i+zxDkDUw1eQ3HHcCCmPvK+dz4+dQjHnxJKJjtvbbu09YNGWQLa
bEDLkUZ45MYjG59j1sRIG2KyYQqSXjaiXdjcDh+1JqeSEvsIt3NtFqy6/yj1NmSCQ8Jc7ASk1o6t
SIcjccUT9/YlqT+NxDFQXzg5lRUCKGdmoPK+k70HdGkB4d6l9WbMqxfbIaxTl7wFidaPSVWmV7M1
NAfhQHuL8A0UMaRIXXPCkrzWaq8Lp31wRzg+07L3q/g+btIO6PQOucoL4Efr4CXZMZDJF0+0NnZD
UpEyNtx4IJri4HMcJBcCGL8vriW9RXZZmZW+kl0ybUaeQMI+orYda584kp2ZeIOAR8Zc1L/J1qYw
QQVHSVCFvnUaG3k2Wp1zD+qKbt5wTVy3pUVXqE2AJzqvs0nDvRg0/yxT53ro5D5bWQNVeetRXt7r
zrmUmjlgjEBAiS6mlkc10lDThrYOiINTfko4+d1E7tG26ByXc+0uYx7cYX3Gjp5z0h6D+6wZ4Btp
+D3eTLZeMnO0TpWLIIKD6ATFHDorzULo82Pv6hWyf2BRIuUiXunzUn2wX+m66hNyenXCGbRssmaP
wdC+Fis4BXP4B0MT9IBDbMW0zp/Yw8DVjsnIqVP9CnaZgB1SgpKoTE+Wwxcn5ZDNIzDMYXiK43E8
uN78Yrctoh4bxUQ23OsU910PEXELV+bjMkLs8jKP+kVTdzfzOM/UayGr+E4yXy9r1C+lrKtYS2s/
ioZ01pRxOfq9TVIBiA3PKeKb0sWuuAJzgyXaNgYobkZ/hv1GLrcUYJEzAJfAyIzvZSrck+8DTylS
iHcD0wOHCOumQVy8HRfQKW4ktgmlna0be+FjBGjG7wED+WX8oSvtl87+YCOGvJrkOezK9JCOuYW2
od2UXkcohQM9A/XdNi9XJDhaP3oZ9XPVsoOvjQrZR3JeVbSeWX2l3BECV9bgM6wg/BDG47s1xdd+
Og2HJHCOA3GGZxyFLCBL6V1SC6hHQ1fv1kVpvbG69s6y0WSuWOsjIcyAFqIWPvhM5mNTkOqw0zF2
urY33+JaXZsKjFSAVxb3+RvChOhEGNATvkpIgTMWLjs4zTYw8tSIV4JrSNvty3tBr5OaM6Q5b1nY
bBDOHtElF/lrVUZr+EGELoPEt50PpSuMp4MMq+HOXxowv112Q36OpylKqoWp1msbQpCdpD1kE0X5
PiSFAZoxrR9fzwcbEx6LOzAZeUmgQBwji8XfiVswuLZ/xHi97diTeQ5kn8yfmB1TjLpuyvQ4hp7F
MQb0opLma+ZDxLWWhZ4URwUdSDzF/Kqg9X7K27w+pslltgE1t5lFlznwmEuC6sqn+r9N66vejPF5
DPuT5UIcNRJLlt1x05JJ7Vs2yHtGCv7qIflY2eeAPuOha8H3+aX5noqKJOVuys4S5cjen9zvgtgA
zOQgXTuTXQcxUx+1DObledNTh8HPBzTby/xyP8j5oz0UIwZniLR9dWe1CUmc6fJMZqfahCOZTXpO
r7r1LoSJvnJ0JC+ZXx3jsjyMjYf3TjzjTZ93UcH3lVb46qfdlwww23Z0Tl4zjSdK9d/XfbZpuu+w
kBPmGh+qLy1TpC8gZ0Ht9R4OYQtJyIHa0OPS1dHJHWnjkiyHMkN9cBuaMyVkIznHJN7WAyc252mm
q7wSKFZOmHefWd/7svtMS/+ccj4IJLO5V3u3srg0aDCOqrhGlZSdwA1fczurC0SRIzlU3CXPf6MW
pvZBqM4yjYEKj0iZi/jRk+xnaR8RDTu+qXD5rqKJdEHcoblB7wG+wtn0FTvwkh4VRy3Ash77QW2z
ZqEw9CChwrRpZo9FYvmcQ011fGA5c+9c9Ug3shFBDF216JjCcmhM9GK1frbvMMJurJsh66HbGXvY
dtLbAxwIt6WH9pmtzy7u6jvwWepEP/tUUUS7ywy1UfuTV8D7Kj3smIPmKSdSfJvGmesWBNgJZ5QH
d5Ski4wLOOWa4IOCwIbzUNT9Cit77J1wvAiOtXHbDzQzQFLCRzhPcfpubOTjcnRhVsrE3ziz9VGJ
5C5PYXJ7xmcpyvg0En6GuKMG3fWnSPnXWRVQ6JX9Hflqu8ixrW3NhLFVz8yGIbF5kgVnwX+sMmPt
seDVe2r7gOLHl2hKS/BqMLjLwHB4Mysac+ZUnA420o5AQCPup/cZrcIxGFwsryK70HM7uEM83Lfs
8O+a4dlZ49Sc1HoeeaH2viZI2vemrz3qG8uHWWSQbd3S50W9YUU81rhyrl2pmUGj8dGz7BeSEr9S
S4eygZl40zOdRcPJsv8fdeexIzmSZutXGcyeDWqxmA2ddEF3D603RIhMak0jjXz6+ZjdF1W9uBgM
cDd3UVlZWZVZHuF0s1+c850VCafVP/YlHx4Sd78bBzOiVT7DE+a8GcQLZUzhdzqVA/lMaQDgxvUN
z2F6LDGZurF7mnOII8oqb0WjBE2mxgf8bp8KbYZBwreVtsfc1AB1qNW+L3lTqzXzFWe5ZbnpBNoy
cyVaZWSoDaTRWpi7JonzM/KdFZVKQM/ODNukd1WsIZJ63UZMN9uDFGxgNAcBS2/ogg23+4jzgTSv
AT4FqI6w14p3zbDbE4uOKsyzJ2U2jWMyGo86PM9Eq+LAMdjljiVOek6JoyKHKFVb7ZrKiyMr5Sa5
5k7Ly8HeEqqtd8kk5LcZtMc+i9Z4NPigj/ddtmrXcbH3LUwagti9gYOuuHZZP8JgsFmSW92JhUAa
Z/skP5OSp5NRpUBEgp9laE4ZmtachwivS9/OXMtnDLUd1tTwblFJym/ow1nR7tK5vaqILYzRvs2b
TgOg4bwWC0uf3NEIa2lSdCaeqvmmk2vhLFOQURA+U3Sna2tcTHZoSJOg+VFJLYxsCJGB79zZdAe5
h6lenAbegb0Nrsflr9XSSFxdCbTPGoa/umF+QHcMNaVMIiE82JZIJuEVUXJz3/k6HR7EDzwmgLbK
DrKQOvdvq2xYFcgsP0JrgIwTn6S7VywAEV58Tezh94D2CsC5xmdtpn0j/IHN8k25TFcoOadykjcV
i0u/gP1EE9TSS+XxW5LxFqOsIixsXk4IsutTvijn0vY+WcFcVzI+dwyVI1HykhXadsadvq71r9Wp
ieHH2Ir7q2jYNSEGDU0aPWgGDF0q0zuUrZYEXsH4D6nzedAkW0DSJlytWHdOncHUGfQj7f2zWG/o
F4+DWymBuW76ysm5tzMZDRxXQZkr1X7tu9uZAni3qFTCwJsQ0ySSvI4NHOSxPvBSvrSYy1xJ+8m3
au2BNRUDubL+KojaDFKW634B07S+zw0eJ0jRH+QlwcWEKFy71tEzCV/clGZTUi97wR3HGgbcap0P
QS0Z3Pd9eZ63zEU8peBZ7E/LQp4lPlyRHutaPBOSp1KpZVHeaCcWGERFstT3AFmIgU/szBVfaDZp
1kZDd2j8IGXq6E2ydXxjXpQR9waqhLAGXt6eBLQVxoRLVyy/3GX2uD3s0Bot5qM8SzRaPsATPagn
Tl4kiztbQSuvWLNvWsUtz6sHSf/Q2MLepawxDlgW35Yh/b3Y0DeFUv5UcfaKYIsFuGv9hh8RKYzf
ZK69FV5BEQl/C3bjgDzV88CvtK5D6xmTvIERilwiYtWys9uSiZdMHViIzvM7s95sRSgWq6J3/JIL
VhVQf5eieHASafrjmkSQvemZ2na6JWxzt8p6nyhlv9NwqAempD7JWcM4o2Y+CCe5rQlYIIcPGeek
wa3KiVz3exdwgGkGUwL+t3XVzxx8bcAjw2Ai3g39QvmnPwHM2BaYHAC9We7SsabeQizE8qbaKYsL
hstKT9aana3Juy8bqUWmN38Xd3pZ12+QnXZ2+mAwjgraHjpSl1aPApQg9X1xEkv8Ys6cDLprnpQt
ai5xQT4SHMTkIgFdUqMj4zp7TbQc6BMo3tl1m71l2SdE+/120VXnyZsoP/9k55V1FFveh1j5b1bx
rXbDi46IK1LINGG216EloHJMf/ABPU7K+mWyWwrsgu9JlUYifensi2rEKvh5JfYNKDoLFf5V9X7j
urUJQNff2mlhPgY6q8HzGSYjz5477wydtbqQSmjyUF2w7QVKzjHnOEBrXPKImarU63EUGmSdefCr
/sSnGDSC4r7zcvoDb36gaw1pMhTqBtJ9x9RORmH/ePB6UwSPqqIx+xMZOkjPAmM0z+cx4fUZmntB
81sFasfTzBLve204kDJ9tKC5cnFCNimStd15nfGgJbZJkIL43VVUk7OuJ2x6rcNcL5Eq1+6gTapC
KmBtkvoIybqDTyIt5Qno9hUs0nlsS40Sz/tZEoPYiKk8dDOSwi6GiFJwCDhIre/LvtcjPuUVkYbm
m8t4gdBB5zJmGEKY6GwZQhCOGA0O1tRFleiCYUQ/ujT1fVXM77LvPmxm9MoL1hBPmefDkJPbMuA6
XbO7SRkzTqr4Jo/z56RijFrGaWDwIpiBvyUIVVIHzXK3vCeSrWxVxM+F/TKNFuW7ClyntDKk29n9
IAzyTnWVaaRXX2sUwSrj3N3ochpT5PFpnfWvvv0Vp0QiJCO7gkpVtskJkNL0ORcgv/S5MHdx/85a
W7CGRGRfDQynDbPYJdMMgbrS7ttR/emY11cm5Cytzu5ABSJyvSwTZsc+3su4eR0gy4Nmh5e22kkg
Ne1IgE1yao0GM+bM5YBWgueFjQ9aibPJd+PJLOGkEMds8O5EzJifSl4lC3mHOMoOFm6K5kNa9A84
3fzGo7Nh8zkbHgiXOY64TjkZAP3Cm0O9UCCAWfpX6E1a1HuUtxq7c6W2762iALO0vb+QXDj85A0D
inXnoqwjVQ+FS5ZeC0N50KuKq4LjBMJFdZIo/XNh3buPstHENl37dJGJz9ryYeXLueLQsRBGWSYn
V02Clec9oqIkcMG4K7X5iBbjUlGJGsI8oBBH2Wq5fmN3N/COMi/5tZ0/a/cb8XCI/dliMUFDytzl
hBrsrHNnaYZ32xT6l62sT7PaI9XVyJLhL2uwknDIbNIzbuaG46GoDsoClW2s0eEjU5mCJLkp0+Nc
VkxeEgYeavW7hDDOWtlG+QV4n06zvGQuX+o8HgmvUG+d1X2PJw9Dw6ySEDUYwxH/B5zDHjsQvK2V
ydrBWELF5juvGAsE/bHwTot3a5uwV9PcFnt81eBfIfhwviTHjsGvP/mENkK67t36PFGry3wl3dlY
SGBhmOGN3alQq+c1Vp0HtzYfeitBtKmPdx1D8qjcOKsCrfAhddYbXI4Og3XnXVeluPaNduit9FrX
Ru1XLguRacjf5zG0O+LaLCoMtWyMc0VClqUuT70zGa+xxSDEnkQcDHwzBqEe7Tl9jDu12nm9deu0
Sbg2OiGHpriTg7DhJA3hOJBRFldgeIjhY6DoDw0R2azskD/Lr9TsfjcauhsxAIeL51e3HwK3NX65
9bRHoc7rJz5wt4r0JslL8inX/MSuSbuscnxHbnJFeGaEZSI/Vje+rLAxfUVpb/W8OjLTICM9YWtH
WM+O+dpyxPDT7MZG3g4Dg5rKmsHt1ZC7cyveRqZPEnX1XSs5YiQ3+pGhtqpCQzMZ6D6AWWNVQ76p
qvMJLc4JTRsLWNsLRVFZwZCCrE9h17AbNV0G4FBF3V3pmSG0f42rfluvGqDUrISt07NZKp8LKw9N
VL+U2Dkpi3Es5c60WHEcVBUSVmVQU7Xlm3JCuJSEhXCsYHUF89upZNTM8zqx7fp61G3TOSsFtVxj
zFFdduiECbJsW6xlswJAYXYlNDZKypnrLeAyupvyDOpp0hjvubg4AqZiKqr7tppr35D83oTFr1Ha
885yU4TI9kMpiCVqxoSLe2wNCHV486DouqxLfxM+9Ompi360ISmlJVQq9pbdxaymiZbKfI7VERfR
nLtH+IDGrkMMDiJJ/zY6ZQozzBEHUrPAxzlyuNVUh/VelgeoxN3Q0wQV2zDMISPkcOpb/DG+LHmV
rc2GdiXY8ITP7BMpiQ9mFJCiJ0PCFW7FlH1Olp0xg0FCBeH/VWe07s8GIjc3znacK46vJ+r30jiH
NicRYeiN5kC5fekscMAqpNe9lTdX9CjZycyM44hN2cdAwOB86hTMjds4gUATt1CPaaOZ8BSNQAhn
33VxdhO77ilz4yfNcl+tpLugP2cEjIuC/RnE/qR6GC31BiOIfenlHHHm98RtaMCRHfeztmfrYpsQ
w0yCqnlPQzAVOavk5A0HGMV9bAKiVE6mldwA+2WYrgwX2svslCWMQIRqvc8aT3AvdC7kYvS7gvSV
vHQCXXClzJpxj77gx2w6nWe1vk15WQ3Pf6brfVSLlU+4ffFSYltspeYB/0jmiimVwYogzvLvOoPr
hu+Pg2kmSKXWskd0GsPO8lIeMwRcfL7JH2RTerJK84QwDJKXJw95+cC64hUPBimviHuRyyc6SzTG
3siJiAMlD8lv4Qv52CwhN7NNokOmTOKWRl3dF2QAkMm259A/oii86IMcSGFKf3n3PbGWyfRUZ/QX
apF/8FnAqONkj0pGMMtKOs9BWveKpdC/8IwaQAb9DeCErkHFiUKqL6R+hjBsD8w08+gempIN+2Df
U4YgK9f2xC2/IUJlmOlRni0GoS5V7dzanv7GLtELR029GDDahJWLUAiV8ZK+5lG9qCdGjMsFnmBJ
09p2LBhjg6S77uhK5b33OCd6tlY7Ej5dYA4ppDc7u8sAjrGlq5Zdxkdpl6W/s3n9GGOUJLNrfNig
Qy+2o1DcJfXnhPAsXCWh8qx0Mp+JyHCauSQhyPvJ2n2vnpsd0W5e0LuSXWWQ4Je2Bhh5IrXM8iXt
aUQzb+6CrHWGMMmAFJLNoJg49AoH7ths0x3gudhXhNiDZEzejeYkXEYVQx7Z7u2QYczBMJcE6bLs
CRQl3o1SLDfJRzbMvA2bqWGkl8plH9ugxAul46JL44vO3bVOoF0zJgMqq+myadOzSxXjgX4Li57e
OV60HW2RpOrCjeDIMTBzGk+ns8lpfC8KrHwl1LKDKNrHPlZYb9dzvEPWD/SK3jNlZuZ3Qxzv8OE9
GblGjnb3U+Fq8L3mu0/EU51SyVLpNISiUJ2YtWrtVk99HGyq7AHe9JQ1zHD70mQbQghCUTHPg0ZY
Ra5NvGAr2YGXo/K89owdu9kO8Z/Z7ODTJkSfwpCDTLjxZ4DPMosJkxE+HlovmYVFBb+3A52PBk1l
buT2I5vK8hQXrX3QQX4H1oEVJqdKPuIFNrLHBY3fwc6HA82gfuQqtEiQV3u0t3hIz4t1L8YK9lZf
cOXUQ7bDvWjuKOTIZMBP6eueUPdlkqx7zRuiEnXxQeJ2YD7fIm6tv6VUZtrdxcNCiipxEEkfphYr
8aVWokL1in3jIrMxyk0ZYTJ5BFpIiFfdfntVRkC2OZGntwmKpmVgnmzuNSQL/kCuwX7cdo8FnMoY
2yuzE55PYKyDTT+XoESITe11LuIRvaad7zOZIFC1IFYrxa/R1uZIWzfGWfcVrzyTslnvG1Y8/jxa
2lUWy703FhTkcETKMyUwAoLMfsg849cUEwA6JFqkj1GNYWKXl8oYrJsOYayIpmE6X926tfODoEfu
6/g1UxS+a0KJ3LYgK2ohyawTp7Ef3GjUGRkb0zqxoPMIpU4l5FwtuSWULD11FUERPVWRTClvBB9J
8jx2okIGqTvMGwSY1XZbkGPr9VeGTAOpCcHQLV8enuxUK5ershUl5SyRIirfa03giWNQeaXoxhYW
/HSVyg1vQXdWEYHzpHkp33u8SdGCFpfKljO5Jup36OJPjIx5AxxzZlEWeNjZeGaXrySWr5MzTqHu
Vce0bUXY5JMCvlYVoS4lSYKlAVN71Fq8lhQ2Q3Pfm/Cs1QJJI+rkA7YDNCMTQp02J81lajimJO7s
XtlPiz2EbIdgWxvDa8ptEGAHZstpGPk9Qdq7BQPPo7UyACaglzkH82XJU1A4rMPZYhpZSezWbL8l
FVvOsu3RAKz5Mbdoatoa5UyiC0i74tNjcxP0ZUHImeirk5dQVw1kyi8eVoN2buuw05lpP3jxMDw2
3bNslUu6phdT5CvYWr9O2tvFrSySN8RvZlZduMYt02CDQrvIdbJm45+qJ1ax9+bnIm2ZFKH4wHjv
T+1K6eKyPc+JwguJNE5ACr/ptoU8vuTG1/ADqAxpRkvnCQTaeSajL1ymF6z14452GLex5BHPtcw6
oY+IHByoKuVYsvKQZi4D4tF9AOr/YGiQdwvH3Anu1hB32cAk0OGc2nepAlqv967knO4VG21VmrT3
89iyoNKY9NApMGFp8jsvVpa9xrpvh3+H2oAtJDE9SdgpbeGzVy0xXIA3bJcwQTcRMC0mKDXMEFU8
5HlBhWtqV91W9g778t1EnnnoZbzNCP0OmaPfT9ncM8EQDFBSwqY5gLSmO5N1dk16o8LWVzqRlVpQ
NpfyoQMiF7jd+gkgeTmkdRrCmb+kcrZu0BiaNbL/GYfLLLz5wh71hK5y9AlO73ajwTSmz9frqivm
dtVNO4eDD80tVOJxDodRjQpzPCfwouBosnFR4SeErhYjOqG/ciqFp2L7CJkaEzWFECQCIbIvr8IZ
Pw+tDwyKukVpzmpSPrZt8nsR2O7JxNHDXGsdnKKoSHhj3VifP1BpfStK/2l2fJNVuN1hUvRsdYzm
U0X0he3WCPWkRRlo/RoMYp2JicecHJf3Q1wT0MZDVHDfM8k3r478DYMj8yl5SdUAGAAMoFv2fV6Y
AGPBG6yplzKnibDNgMmHguPbxAUegU+S0fWwTNMBV/y+nPMvaWLbnbLsqR3QhVKvAsaOpwBUdtRZ
6QvUgviMoZ08QspeO58wcwISz23zRmetgusy086zOlG1DZMVInL4sCoZsMElqKEhjnA2GCzHgCRG
m3xBTmO/abPat82em9dun/WO/h0n1aPoxdHBee8jzmQda8xeWGjIXIToo6SCrNLWN3Aq0XjSQhxS
xQnB7Xt41nkPiFfXz0U389m3jShX7/uMd5MVNDOiNnEOqT2cO11B9saLDGJ3XgOWA9y+XjGgiGCr
y9Q+gbJgnljmikNuL8VZcPtN+Px5VoTBc6BDi5Ud54jKr61oYVVKyABmhYnT/HOaN5Y1M/60No66
PSXhZDPaM+e6CSozea6xcNt2ZMVNixc4Qz8kgDwQ4BYSi6Rd8trgoZVT2Lv8riyzaP0M/UbkRoCL
ELHnaLzbXRlZaICRfn0vqqqEaiUPam3GUUvx5pBlnRw6e3xkdFu/4rMG3A7h1wX4jz3zEbEjzgpS
T7PSfuUJIHGxWH+8TN45ifjpnILdg6qmUBPOLefuleZMMYNSnZ0jKhmV+mC+blwRhoh0iTqLOg1/
qF9VFexyvGXuyqYcECTqS7bQZBm60POpCYgZco1bRWe/ppnZZXBZtriC4XhZH+Mk/8rhcDMaNQ91
Ax0wzTUih2AFBnobrOS6nbKN1i097ntsayhH6TN2PROhYDA7GZZbs4APiFKVXZLdyyFseuTJjksY
uGzKex2J2Zou3clZ2uPC5+GouQvHhyqj0biZ8CdY6Da2pZbzWfTw1roVvQJLXnrpSv2yKZSUOg1U
ZW12rZd9MiCdMWA+lMydrSG190DTXZ+J2THRTIJ1Bdc4BAl0fnbuHVTv7C6p5UPsuHNa/bp02Nlz
zewuq0JUgHWNy/WuK9sUFo1mIKWlr0bOIEKA6NGQGoI4z+W5dOc+nKjRuHD1YsCOjlQicz7bYuRd
SKdoZu59MOLOoqnU52Bo2dOOdnPRF3NjxQxFKFQSleT7BF+EtLnpYGnIvZVl8DVlnvYjd3pON3Zw
NACTiGsJE67i67ZmdRr8IMhF1pWyW27XWaPU4qndtpGWRwSJhv2O8u/e4v4OVEbQrB6yc+ylyk2N
au9oTAj6rPJrxHgaWLYk8d4j3DqljNvppgM1wcK/bJIxKlkfBz11jlerR6Wf7ivP+b39C8yG8lhM
4pfUZQEF3tXBYswv3oo6ZM2SYKwL47CWXBhtgZSJz3fgFlwa2Na0xviFlHY91FIimHE+c40SgXl1
fWL7iIjOxM9sb6ogF1Mk8/FdWcwF5B2C7TDZvJJQTdrvwbCz6U3L22E7b4KGJxVgNrTEBqzNWJmL
X3QjT0E1lEy2DEz6fB0E1q91GSigjlgLDS2GKKpCEasvmZSO33X0X4msgQ60dKqWbu4nnU9L1ibX
0h3K/ayZT3GGwnVNEmM3mPqZ6TpxjjDQmS1Y+4KymfpyuGmTik0LVkBu/KiQ+dl07ccE5HC92jfL
yHIgzolRth1xShGXHtF+8MVVervHZK8FkAwPFM4OKsqNaHko9b44jdLcmxYxlviu5cGtjzPOL7/w
hEMQoarsVQejTj2pByMfn2wc4yUz/mOLVnGXYf/yp5rdBHU5B0QXeKk6nBdN6Eens6Lcgq5iUIAS
ounpOJ4J+yKCfY+58tGSS4spJh73hrXwnuAMaLo+PwzT9IoG65jQwK0DvAZ76ZnbagG7TU35hgnc
nTo9eSmzur+P+eqsaQgwpvOIFSqrPNf7JP1XD1pl4hLQqiEaYiOEXyJZ13j4KfWbpnCSC4/vfQ1Q
hD6eCHdr8fakYenHlqhyn93CdwynIqQXJwnGtrsr5SxSiByDxGwUQAlytjMezcZob1bZFZA1UuuO
jcx37jyYU/Ux4hI7WEnNJl+5F7yDAbLPdUfzsgR81nXbJcGOztYZyh32xSZMvIp4ATtGOVKdMgMN
We+cqnhqb0Q1tdhBlPQAe4Sz3En23obCiqvygUusJKVnCpekPdlrG6UOVkaZv/W6NiPacbnKSNkN
DEa7vsxVO9DL8WXMaEpQRizcJXLfsDVpBCKy1tLvNZP4D3N60Vl6vwo0U2S7X6FlcNZQSDN6t1/F
Jg9Y+5P0xMWEyIRwQ9eP7CuIuycjhOQ5di+zwQ1nd+/0GT9q2banzkEpq+rPcc0SOsMVigRlDTwh
2ESnqAy4RKgItvgBt1rtHXCE5TgnyAeliqyYBvIyt2yi2N0pkVET2GFa3mOt9CQldSf6Oo2XNP8g
eEYQJkJtcRmaMhKqcSHqpB8+qcV8BuVx1ypbrAXD3UV/MtDP+NogyTIYqQw3ww5VVQ86ex0RL20S
n9kt7nqUx4RT81mymXiQW8bYE9llks8fI/TOg2Og4ELn6yus2nCimXd52+knqVtMAWKDg6oeHtVa
vPbWd5GmjC8Sqeyb8rPAL8ncoju0xXDJPK+PMhX6+5gsV00mX5pKTnCTFiGdwldFcuNuVsTJHmRx
YENE+oUHRacpmNVgkHR3Ta/iwdBRhRcaR0Fl6+9iQi0bI4m3G8PiLPkABcMqDacB6j0Et5B9UlTa
MTrSAJo3EVNM/PftqJ/79VkYGEqUOIUjpN7MI9RSnB43mqohWK/dX/ks0oOr00avYBUYm3hlMCr9
2Z5ZfbGAHwOj+VEwk9PwtVlgMTBkmrtiDS2JhVpKcwmIsbmFgtAeWQ1Z/fBCtaQfOQNjdomI67me
jX7AZqm1CrdcSa9OHlCCJBPL6pMuNr+RIVmVzSQtwcD4ZohlAUPDNUOSLd1Y/8n+Gx6+9wk3377H
AH5yiRLiKmG0K0TxtSrEyLJvebfkvZqaOjRzB1sMly1XypknrL1lePpiG/abruu3mdu9Z1VXPIKs
H/2FzxjIEpai2msyY8HCjRwmsQvNIDWJjfT6PRb4PvAWth7xMMsrjUNK25pl9hUwHtAhaIgHwvum
gNwiEVvVqWPKEDRJfiwQicuZ4BwI7nVoMacktMVLj/RnNY7sbTqGABWp2HijVBRkmrqgRXOh5lex
kR06Qwr6G4ess4R1nDYNOh94oqTg9uAzmpkgb1wrXCPyMGwjDm8FZQ+SgjQe3LS7ptQR9plb5ptA
BywdMqdohYlftr7sksB6pc4YrKQsyToP/5VmqeOpVuprVjA5L0yTXrGzaEYl7H2PM0/t1h+CyPAn
m/hNFU89aGN5a5ZFx1JQ7a/rHCVY/LlJ8foscVilA3yu7fPh9ppvz3V7XFmJV4q+MVbwLdWaaPbz
0iBN+gI4ahwGkTENsIacVNVK7GArEx6g1Tfw1FhPFOikhHNppNGcjZwl7hTP7Jm6w1TR3KceeRJA
l73TPC979pp8miShkFab/3YV9IiTsIqLtXZwAnhU58y5HXvntdMdYqftDrAFMLWTHHhw8jx/wXRL
4yOzR+4UfgX1/ijw2ZfSgBZYp0wzt6jh1trpg+jOxq3GgGm3GX9mwnaPxGcVxGk+up27okiofiwe
UsstS3BGsCXkLemo5V2i4AuIdQRlhBrpWXYH4MCin/E+BqW88bzU9jkK2JaIF83u72SpDgQE4BhI
1PbbzDCV5LHzGIPYWO2C2JxZNXbe6pWhjBVsGgm3uukiz11U60fl9p5nJgVLx/ViqhXfMUXCndOS
6ur8mFa770ey6UtWMAfK8WY14yvXGMEjIsIcflvCctq8Fgh5VfXidaxiaeKISdKbPWPJPmpJXCk0
WnVkooiNvYKxusBI3Fny3YB+cPY65qppg4p9hF5NTI8CILD2olr5UQHCUYqyi4YAVD/MhIq5oqOc
Lyz8Bd50hze8PELxxqqbf1QsXZ9UcjlK574yUiWIC5tU3fmUx7zFBGSHmUQlhxeGbT9Sx+OYzwpX
10StKJvlkkzsA2tPwpOaQET1Ygk7VShcwF131pR8z2KV+2oAPCqwmB29uN6nRXVkJDJeSrazsMDi
LfRph16Kpaohf5LO2FzpM9JcA7W4LTd1O1GrvuokZK41w03jrBZLsWm69laZBCUpk3ymsXK5nXrV
NXmlAH9O+uyuhRWwU5lS7cbO2XwkKeNj0dx1WXXd4JzcCnWOisE56M0j2Q8gjGzlbCMVw8RFDSWR
NcjeSy/0aFSoSUd0D2iKHZyMI5dU908u7f9ru/I1++6bofk9/rtB+Y/p+C/38v9HpmYbv/H/3dQc
duJzbLA1l/9xEFn96/PvcQzbb/2XvVn7B55ijMgquZUWKjH+zT/tzdY/bA2TrOfSS5iOpXrgef9l
bzb+4fCr9Gs2MQ4aFmg8yXTOWxqDov3DdFTD9jzSHfiDcUz/b/zNmvvvnGbH4A9R2f+rlqG7Hi+S
1/d3Jm/HuMED1blbTfdSDRuF2HGVnWHUDwxnzMsEH9GMYrcZEh9ACvPSC0dl+27RjU7q+Cgq1TlO
OE8OsddGTtO0uz/xR/3dADjrxL4d869kcIBSkFlzwXipEx2ZUyNm6tU9NYWdXxi3bu07XAqMCaQJ
lb/TqTSjwsBaiMZcC6UgX0aluNHc3HrQ9QO+VfdO0QEFlToGmXmGGFrV7sE21SCPO/Q0rQa1a0vC
ibndJtu5dY3YeJBoEtBQYW2sCXoO+4pjtG/YqaGVJCclxX26B/aHMkXFVDSQYdSSHpSt1Awjit5a
02pCpL3uoA9piHnGwiMyZgewmc+rYWFawWeSWFzGKeGcTYy42OiyU4xKokQYMONroWd7mKR9i/g2
Q1zN/2JKxauiMhLgZTGPq9jHOSS4bzg51k3EQDB4ZVVUas39ujovLQLMQ7tlSqHnxuelLXWoDMjV
TVurL8wEnp1ZvOrgUkOH34N4hnWZm6cIKKiHTUe5zp0JOF3E51K1iVRdn/78aS34BJgLh5jbbPcn
EGnMAJfwHSN8ruiKCD4Jut8EU41o21dJs9bzyJ/zaiAi6oH3cbjtNXYbRvF7mo0b0+vGZ3tmKola
kWXQ9n1S7PiLmwCLEes4u0rWY0oskF+hdCn09M3s7ymSMUtQxYRmefmTxtR23p0tW+M86QOuyCKv
dsWUXNtqfaqt4VlfhdxP6WMla/e+90LORffYC+ujcD1zN3fl5sgtkqDTW/PoohH1a8t0CcPUEfK3
s3XGzk3odGle3JzFJbQLgjnRPuzzGvwq47GPHOwIpc78a4TbdKcwuGrtEiE3Zcwu06h/Hdjgf3KY
PMwWfa//D1x9bYO1/41AACmWaZNlOfb2d8QzGyH6b9hsZlFaLQit/fNyM6dnLaG6L9mUu/fDsMU/
FW40kTJGVJIcn5GX6Lskn7LD3463u3/+//6DQvFuyw0d/us/LWcjHfz763A0x9QdXoyuOfZ2yP39
dbhSIM9ipA7R7kIg+pdbMNgy5fgwx/lLyuyZCorlvtYZs8+AFj04OmM5eTUwYKwLUr5NhYOgp0Sp
sWZfmG+OFSi5HbzAAd8OjsI8jghfYFsFbLPMbpthCO3qptNlEyktlh9v+2FUE6paWd2aqJl2MjV/
JbZARM48UoeoHBaN88LKz291o4wwJ+g7CLMYoJHfRb0299G4/YBFHvV7XPwqnNRAYQ/udQOxk3VK
XxYR80oltv1sQIt7cIfqTF3xqWrTI64QQtEtFml/4A3Z9rO//nFenTwiKWn71XpkNgEq/v/8p+wb
VT6q7Uf751/8+e0AWNx4Ycc3s/NySmFHqpPtm8rNj0avdJHYXvWfn/31j7qBHjuGmE1zsqILVq17
1QVb7OEb9dNBfsuOHrnUSNVe0M164wx5LGeL4ZcxiiQcIAd4by8G6XR7jT1PUEFew8W0sM3AnlvN
7lPBThuMd98eC6BVXp52kTmZbaQ5Uxv99Y+lvDEL1TyiumW3UOGTWLYf/vzMI+B3Bt5yKhNLjUjA
5QcwfwQHu+6uXowhwqDHKnf72V8/FExtdQR4x7nIf9UTUfGuC7Lmzw+N593nhV4e2t45Q7IgF1HM
C8sW+422LNuzkxCRcCpPJbTec0I0rJ81U9UQAUjBBHhk1ggfs45glrK9HjDiQEzSopr80GAyFx31
JNFdqnmqCgyMGKmwd2cU00tNwqPO8Gz7Zcz8K4LKrEZ5slxMgGOMFBLHT9ctyhMY+jlBmYLJfD51
MZhkH2aRGVne8JahJieGsviNRP7y5ytqty/eYj1Jkbh9mfukVmilM60I4ppIuqF0z8uWZYqzEZIW
1rQItx6boRUTuu/Pk/hd2lbLNL1HE5O5hwGHBYttfKv/zd55bTmOHOv6VfQCmAUgYW/pQF9ksVim
b7C62sB7j6c/X1ZLc6Zbo5mtu32xtSS1qSaZTGRGRkb8xkQqo9XfysA/dnK9Y6nN4v747SjXlFtX
MJ0nBYxRM1X7NrSr/cfvABHhz3g1QtgZfctTmxQd0R39E2D7kHUkl/PH/w2kzz9+hzE2kA4DGIYh
9Uz+/w+ClE4d8gP5akhtHxik8exz7ofzbO4NbaAEgRIosBYKW9BdY+pT40w3t8r3vXxObqDwyD7+
bCAL5nYwsNyRcyowTJppRrr1LeRvbb052Dh7Y53rrxs/un+8AjaezxVNpvVNKluAfJCuKc+T+Mad
zFhrH3QItzyPEIkofDlz/TIAXDWmfuOEz9lws1L3riPbfUjbx6TTP89JBCyR6zqytE8OzCEf4MgC
JlK40SSWQM2bbNlP6barVHRechtlKWjIwYhRYDx95soRrNDJy7hsApT0K5SxIFtgWEkZhXRgm40j
IJ6kgYZc5othIBvQogjtkjjTUDvJTNCp/F0wUQsyOO2cFvYC1dHAGc9BpNx8WHerwsA+T22AKdss
WGRnHRPYtV7B3RL5fPfhmiNQ8iV3I1CtEZjmZLi4EaUA+qtED6wB0NF6yOIM9rCFsG6vFOvyBlqP
xqmVdo9SoBogu2SQCE3Kditv3egmHinULBC2QBkwh7U9khmBCYftV67IDDgoyXQ+TOusg5MQhaYM
3n2ooVehNQalPXDW9tTsO5f74Ec+0nRxCZaQqpXKxX6dI5WFgTJF5kQDGuGjmVGTUIBZ0yunPsJG
8FoEyg4hCAlarMZZjeojmd8U0vyeJ2MdA/JfiTAzLvUnHUFplOKBkNa1CgjQViDB1xPiEn3MpFVU
WElqOGe+DHpVLdNKV4BDGePBld4IKfCJWbkrDZhWpHG/fgwXBULt0FT2JsnDNyeKXUZirbRZL3YU
u+45CcJ6mrtmUbmwo3pYfXA68/bggELfBS3cxhI1rRzOCGUIdGq0lACGlSdkQkCfGVWh3i3Ng0IO
pkR1trXd+A16oY3Na/IJUgMeqyjJrxC0zikk99ZrTnG02SJHHZ6bDoAnmliWlxiULawUAhHwN6pK
9N2qLE2Oeebe9MiNV5Q0aRwGQMGbHIENNotS0JJuiyZZ6W0WLxxNiV6s13Ky4H8iiYffGqRLZJ3p
COZY6EqnWhCAI47EyM7Kufr4KzCY47rp2+9G+BnVMdZR0NrbKOa2TYuEvh82NM4yACB5iAOsaQYF
0k2dhlczHIC7DYVnUvond9PsrTtC7ek5+zXWZ52NL+iAUWR8MW2z3QbdCzLX9r4hy6CkFScYEygU
Vg8fdq/NIXAjcfWh6AvAwftR+kI6Rqbvyy6kogwRNTFr1p1TP33kfZEiqkWl6vquUnhkVu28OAzn
FNaftGCboxu2NXEf2CIp9MU0bowsvCCc0c2txrSjQZPF1YMTVHfq9nAVZPm2hNaIb+tNwxscuv+L
HQ4tfZeJS1F3p/vdk6bCFEJd5M0I/Xg7IQ8Nds06qca4G2fjZI5ltZ24P0IZNji9C4oWIAbXdlNT
/wigZA+KrWy2VQBwsnNV8WTHB/yB4bmkVrKWMiAIPdG6AUEL9it872Ik0DoOld0AayCN2/wCRt4L
qzH2FC13lzTyvxemAeoijDahWQFOZAstnYKaiPLVJSzTphvOauus2az13krsb2nTHJuq3VcAz/46
E9V/TkQdFbUwx9BUFS9DW3ds+xdrlESMxlxWXxtTaU6m9t2kILIxohN0GvPQI1dQOt0aa45z5CNa
XtjFd7UAyNqFnz+w01VG9wW21xKP19c4opqaiGJbheQIVR2AlSzyAcBk+sM+6P/KKH+jDee6GjxP
7gr/uZZyoG7UF38soPz+oh9VFF37zUZ7zUUkTsNA0pJScD+qKLr6G/AlJNpIaPgUw2St/EskTvxG
h061uYipwtBsF2Olf1ZRjB/vx89Ux4bpJv4rT0suQT87Gtk6EnSWLhAnZTWqGFz+YqmEeA9BxAAG
LTLnG91byK11c0ZKs7x3IKziufo649ZDa+5kRCUZPdqDONclqjdIgWTDtkhSnA2CzPFGRfODUnxz
qh1aKvEoSjRXoobcbn4nyUqfbeMYg7padT7Wy/Z50LFRzouTmSbWpyzTT72kkCJFX2wCK+wWG8sY
kWUwgM72kjemvpiZnx5jkp0dGtWvTFBHPQCFZZR0OvhP4CbSGrJmg26i4ejx+eP/cN3IFpqGSkVI
kXnE6hxUw5zdm7XSKv1xci8qFg7LlhrIQnP1qzrTzXarOFzpIQo1moo4guEAu4m3czpPB0XzbyiG
hA8abBWQGsVDC4qDptQbPmh3OJndwh3h2APf5UU0AyrbXk+R3eIjRgVkrH0va+P4gDPOQS9Q5Ne1
fje3tbEpVXveQVCDhte7a41wuUOKGMzT7NundFijJ7toQf1w7Pr2Atz7vJyqPt2K2fiGvzCZIVIe
Tq8K7kSwXmaBGFVRW2umbzEg/jVgYtZq8DGD6HlQCmuJSDtKFGm1y3RXXUcW+BArh/FsI2eJJnTR
l8/QZ05kBovAsvttFNXasq6Qfdad40TyuYvJ60YahcLM2y0FJlAWAQemZQllqdtQ/pwUS1A1A15D
l6VbUleTvS2glzEYl7UDX3sWSKRGmag9n/x0ibEnLWKHXN5AlWP2uwXivjfR3HR7IMNK+gyv5PaT
gWW61Yq1JVAJyuz0OhX+FZLWK55w6G62Nu27ykDf5dHvhr1PTRAavXEHSKUi/4vwexMWK7+GLKCF
5kA+ar+JoBw8UZro+STVDOB4OdnDtY2g3FC8DvytCx6fJcpBGK5VkcIOGTeJqLxcoQPZK7heoroW
gTVCorCSRlPBeEuibB9H+a4piouSnmiFP9RV/eCa5QFJ4ZVCJayZVGiWzraw031V9Gd0rbwZDIam
IDRmGg8hktApPWa18rLrbHLHiLJthSaZGoB4wSggnRvPbpHpSY+hSs9BVxZ58+T37/UkncdbTx+C
dWe9hmp1IM1eiMLZTpVYC3veIsh/FOQtNX0kSytOQx0+9mF+ctoKEm/soY7tTW7yYqKri+gIh6z+
1YEKDAfjOJruHmnus2xr+WAGdJlmwWVGsneVzPohILmLe3/fp8MOGOsuBV+q+uMdSZS9WbhorekH
0B8bldSvhHc119RVQdGnY+QZfXxs+U6W3i0Klc+rylUffhqxiipGc0Off2XR55vgKzjZtJWYZHeC
yBNtAbhv5V9lQbkBHHrBTGupkZdoTbnVma0aGJ5VP0/QnR3LJBHG0K0DbyLCc6UNRycar/LvM918
IGW8ogC5k4JPDg1vfdoIMMJ6J9bA2xfy1wxETlpynyTv1i3ePYw+a5jblK3vAUymIAtlGc4Loho9
oo06EDP8LlYkzDRxaw89QBQHwUEgsJFulAckNCttRBLN3SmD7wURnH09B1c4r7Bb3Axhsd3I6Yj9
mdofKSUOLTBNL9a+TMstl/sTRiAbf+IO7X9uNNae3a/lhxXAgQDiGiNaZ028i5NPJvblk6sdktl8
laO0MM0jz/dCA5vsqdoas6C5Hq3zdqdU7jdTJaSFkeeO2UmYO/iRyCghh4k6kXjv8QyK52Rv59lL
4tq3GBxCBFOi4lpgFMPGpaSp6f1zNFgrrAa2wh5XfbrpsvjokBN3LWoDGaSpzFhzuVkYmXVUQDHS
8fcwX1nZcwWYEcJOy/2QtmMs8TBMk14Wy2Y+5UBUwNMT+txdACMUdh+1OetYzWBDeRekRa2ofZNL
Wc65wNRnKC+28TiCbDSxUEpzqqabSm2WSXjTfNcTTu3FsXhItBKNUHsL9v5cFtkJi/PtbDwYgCVp
7F+D/eSGh6lgFTXGce6zyxQlV7oqD4oAi1cX2yC0F/b0XuTEv1kgkuZZU3AOEH9Rq3RnQOwI8mkl
AV9966+BTQBFIPwpa7vK1n7qwP0bNgLeXYuYTacrJ/63LIw1Locdp5rvniqCBXu5ifpNhuscok2e
Hykg/+aXaRQrGYjln7GiWFKpBRAHTRGZ/iJAiIf9GMzGJi/SEwfqZtIxpR8hPcCKAn8tf6zBKbbK
ga1PKzBRvLSNLrU/3KgNPAAT8JHW0XPrCPr9iC38ykVGitx3AcJN71UubNNeUV1E38YvjpMgqBOd
zUF/CLXgWcTZyU24ndvAIGmhIHDjhYOyaZC9lIsqpE9PWxOIXneHzbenk4oOvL1zmC84deseI7Mk
AEln02YXxGmKycBsZXHjXVPoD4yWe1JU6ygs4iaTnZYvVQ1RdlLWbpBd/II0vxmfUNA7WVm3cNRD
z0WWUTvJu1LBCWnLN8UeL/PZ6fQX3Ar3iROvE/8xT4w3xKWugGcubYbKt5F7w0DeAfOqkfIWU4P3
RcRwViW0TCUBOu5guDj2z2rhPIb0RYeiWuUBS0arVxPINXd6rMdp4Ronfme7PE5wuc4Mex8Sbhd+
VVqCrEPXnzJkVq5H9Sty5ssKNy9BuDWSDdoS6LqvnEZiR+WFUFkM5mbUJe2JR5KqWwwxVjF3NUx9
doFCrTPWH+p52A3UnxIKHRo17J4OWkZNLyjKg3BmuDIzJ8+wbh8w/UFdtlmVMQgPiYrLIgumtoAe
NS/1JS26HfzSLcSNk10RiFJ/P5kxuinOrtHEJuKyGS5R893IyIxw2BLlXYR/nUXhTMtUvzMpCzkD
OvjHPMuXnT1u+yxZDv1VlOiAxBUiiUh/g2EeA2MZU/fSgVKFcYBCuIsKGddw/j604mXfBkDbXIQg
TkJ4UmRfrgKtwdqoXDRSNkOh1s7KcY6++7VEQ0c+BdvU5NZcIrO4nyz3mxxM6uD3Etgr523qHlTj
NoT5thqnU6NEXux3j/mkZCsENV7r9zDNLgk0k6maoTu6zRM4pJUNz2Yo2lubtXc9VK5GHh7t/otp
gb8lGOAZAGxhXqhDg1ArKM5vcn1neXIBk/cA1Rii80XJSm8w4H/F09XuosfEbR6xJ3hHosHqk7Nf
TnvRuwcoF1zSs73mBsfe8szZxh2TdlsybirwZRM2xhgqUFxA4aAAZOxWD+COyMQRzDC/UTVbQerX
BGc86i6WGiDEJChapAhCoPke5BgAxMd8ep4tOHR6giIH8jb6hAxO5XUzWvpBf4NienAtlIM1ECWS
8xVt4gckPjLzRYv6R/z9li26c+CYY5JAFBxLchGsItdBbB5DagFdQ15z1MUyPXPKJnm6B5v/IKbW
k7joqT4q1XwqUvNYJxg95Oklztsju5F6EeUgY1yhkklbggAx07AcsnGntAYid63noqRfo+frsIHA
M+kuXDOwZSGGlt0i1qmp4YSiVuMO+5WtU8F2Bshq54TPSQWbHDz6BeqPGrRFxxOJc0wkp8LonzTk
GeQ8T4r7mKcP7dA/5ML+BoD8eTLy9ykqnyx8v1IFA81Y+zrmcGeLi2GzEsMyO+Hms0Ri+EFX0J4a
reC5jGwv6tDfipsvDWhqYZJhDPG1mpMdLS9JattQzT76eY6nyLBTZ/dJiZgEMnxJqhFK4LUz7RO9
XdsZJyPAvA47UIXOb444BwuyrYZlizJLiFJCjxqfkZkbzQ+ebexBF0MTXGQxFv7sF6PO3614LfTq
UTesN1Qa705x17B7sZDlt5RVZ9vIJdTdvQFvSi15IoSm/LhGo4mktj/LgxDXyDuMNByQzGE+AGu/
1y2vGK23qrHeRKi+UNp7nYLgqRyaG5iss2lRP9OvdotUS5FdevNTZMAarYLHcJZmEU+hRZfNHdgK
/rMpgmcd+rkBwb3VtHXkIuGadN1N/mAcuju3jzJPSD/3QTM++ulERfMhHpyjHqUXNc5eRTjdqqw8
teV0xc4xbbJT3DtnZuseD9lFM7qzMYeI7o+3yR4fcv37VCj3ybPn+lq90DT+NFTJO7pZMLjN5Vhn
J+AFwICDJ3lyyXHKb+GqOFwo2FAwrKGY9lbwredmobT9UxWjUTJGj2bCVcqgesXLcrW7y5clk39v
JzhdFIwmwNrdoHpwQN9SN7kELCK/t95Cc34RQwswOH4t0/rmxP4hH2bIssGyqIadX3XnuqG7To81
CvNLZ8xkrBHLXLlaQ3vDDOtSCO1dndqb61/0cDxgvn0Oc88uuqcxml90pzqPZXqZU+etSY6wi6ni
DS8okd900oganLVjfWm5ASZ98Wki40RLG071a0olXaEHgLjWzTZ7vIbSd0i1F4BgVaBcq9p84+p8
yxvljmWYLrqLXBQGRpux47zJx6hk3RPQ8WutA10Y8OWLLqZuM7jxKodAAfze6+mprD8nhr/V3O7W
d9aZ3XzXne7R8sdrNOZSqYyrfXdz04RTlaJk2j86WXYBrvAoJhZWqT9gIPwIRvzSNl9K3ToNbQ61
fbgB4H4DbPFpDhGn0qfg2bfS1wHJnTKK4FOPL6AC7vCnDjzZR7vANaY64U5yjkBmm7ZzwyrmDOH9
RbHDU6CcFN1EjQKYKgPvMuUWV/5Ji4Jn+aVSmpW19iksg+PggFOML3UWPMdtth+i7iaRa5p2wGLo
9vH+tXumpG7r+r3hQcqHPAPdr53horGyx7k5D/YXJRYn+VH+bILv1y7QHF7KUbkbeXfW3JewZ98P
7dlWOVjU4LFu6LK3wWM2mKe6Qy0u/7FsKse/tVZzNkblCkv1UeEbjM0mPqdnxOCWcjyqXe1yAKJc
q97kPw1CIAemcleVdmGBuWmb8LHMwgtsJ/YYHDtcricivYXAbuPUe4CqK13LT1Z+d5sLVwdM7k6o
ksgvptWEyYtMTcX0oH5JyvrOITGkGNil+yGkmOE/JO1rAQuAXYZBHpUevHyU60gDI62Wpd0+ahaK
sFAuQUdfHY0x9va505SrndJA6JoNyOlFKqwzzjDnMZxeEnakElvHUBqKI9o8B+pFWAimxWs/UV8y
Nigqs88+EbQ2zqOC7UDrXwM6VQOZQaU1N8exj6zNXTuTXLH45IpSq+BMBfs5HsJHuaM6w7+4J2QS
3nyRkA3uywl5DP/mqmyYNL3o/fAiRz9N8cZXa0o62oP8eTg7tyDTXkajOJv5JS15TqieqI0JsWN4
yZ35BSPxhR2kZ0xJ7kiZXqa2xTIXySfVXmdivBmifsJj9lIr04sj2rU7musqYha0RPk0qdO4aCrs
U4a1UWVLuUtnfXqZ1P4x9mkkZuoBQb/H9nudute5DF/bdaD5l9YYMBqT4Ozk3Y2aT0OrevJ0EOO7
pvmI504vYINAa8E9DSIIp/kpQAUBVOhhdtSLUrV3OabQtt8MOHWyMgOS5Y5S7k1+R7myu4hqkzvt
5V41UTRsE9SdGpvvOdybiSMzRqKuUPC+ts657h6BaFRpdWhY2nQLHsWYXBq05asWzCIMXzyoca6Q
a0B7kbMb2sPFdLPXsujucF4+YWZM0Sj5+DNFm3lBJpzQAXuJ6vqk0UAJk9eZwg6HHqRwjIjU0dOV
r01crU1yc7RCD3Aqzk5SXCLklBHALb/UpD+pph/sFgH1qigfKJxuy9HeCoqKYY3Vub+UCerYQv3o
0WEmoubwnD52AFpFhkHJM+k3xRQeVf0ZSSIvJR+Ui2YOEGjjzptUYonZ05PhkFfr08H0X2qqEG1H
x1L5BPp1h4O3J3/tkGXJ02SVZMo675FwDwnf9rRNoXDl9MR91NRgJjnC3o0F5o/0BSNz2CrYJMnQ
WQThWokvpRWjXIBqwvcuy04Qj1HtQmNVMY9tUx8iAyR+BOS0zfdKy7llccXJInePExbdcZ+8sAET
3Z4tWMu0RuVToSYSnNFag16DFm+pwMzCp6K3Nn1eHNyYtNehYtTvOlV/QNZvK9+O7YfSjrHC//kM
ghuagumVkeKNoXoZ1Hwfla8ipwKBGvOI1IlfegZlJ6t8C42nUeVaHy7lPFfV1QjCQ0afVquDtRgo
Z7HqTMqNcrZaqJptCs7CzbeZXYMCdDecUsjCzUO284cBcKC/dAD7pE17rFp0Smz3Sb6SOBVU45bP
L5F4ckKqoMhMW2W/aCduZ1ynJqyGGjXyaN+uyiDYJKmxRntlm08ViedZzsmAjog6FFurgL+EYEpj
Q9dqlHXaD5sk8fejW0JXOqopwVTZj6by3c+rS1Ck39IoGWHDIjNlwOhQm/5F6UftWGTRpxSuzim0
j3HS7+PWpyjVqXSesupdj5G1iY3ukHawn1UHaUUq8XDP1p1eniK3RTQjAb+cSx3WEuByDHYIZwBY
qRWOgjBI1rFRPJm++02bw2otGsSwqfgtU9O8AoGvtnHs3royuDU+2osIAfqNKVZkPDCckm7tY2cC
pF66SySozgjzCbbDA1TU7x1Ei1W+bvFoWCbQNBalwTV3KlCS7XAxoSf6tdCBJ86q/g7obKEX0afJ
tW5BE2/BiCuhe0oLSkQarCBcyZa90M5qaZ9R4kVwJoVXlyt4bc3cpRWMHXjXcBka4ivm1t8DrgjB
iBld2hzMS4giHEIyFPIavq4xgXP2MxUjze616pOXSDXBRrRvjlVlpwE1z6E1b3GiqMtSyxT41ja0
USXZZo5DXVWoa1Q8AEq47cMAWy5HcolGJpI9AhE1wvEay1xlU7l2vpxa61BoqVgGCoUEXXFWocZs
tEJ1DhDkViJGnHi0IEb4/KOkSLA7y29RM0xYZ1SITAoqGuH4xUDhCclamvV6lXiTXxtSZDRYlnGK
1ktco1OiVEtRU4HP0CjjhygJZ06/gzioAPsevw9DsIWHV64yCgpzCJ0oNnh6c4IBqNV+hu1/T5wB
1kXD/ZJr6EIDYwnoNsMpjIN3XCbQdxYujmigBe2loiOhaMG3ssICmwUe9bKY0JhCtrOoqrPWTF9b
8B5Loyq9xgRrggVoBQIi/cqqtBbp5G8qzi8dnx94VfP3WpvuaNY6i+ot15IKmZBGLISj7DtMVVZZ
1sLno/zXDOoJ75dTZJoBfHvoeh/twf/rpf5NL1U3AIn/5z7qrf3Hc5R/+Za3//icf/1HG377h1d/
yz9/BZ/e/LG9+vE+P1qriqX9psH8oXeqWTRKwYD/q7cqf0SvFYA4gHNL11QX5Ok/m6ua+E04uqO7
GFjhN4HF7O/NVU3/zXTw33Itx8FiHbDof4NQ192fu/2m6eqG0CzNci1bIAVl/QJ/lWJGSqJ1FFL7
7BhBWWNlevgM0lmiQjN1q2xyd70LXknHHpVfZbsMrI+rGB+Fs5IyMLYIG3SkllnIr2F+lC+1a9MT
jbiqFHpAEy6mFouIwtmF4lHW23S7ozxDxaY2r/Il84woi/RcT5P3xDKvfYivwqBHW72+kLQcowk9
s4TCE+JUYPfOWWdeM53jbi6OsOoKf8IeClUDdEn71svs7Iggihc3/pMe9is5yIECnA6ypy2OVZMd
5fgQTnlXXfuMRPWzWWF24excZDHAykA1a9J3AA67AcmRHoPkyba8whGetA1dCN7XltIThri6CKos
mdmr/EBF1a+KkR91Usuw0a8G5sHJ8DAk5WOMNmM4gCF3YbHyHvINx4ESst2u5KByqkEc1ig5QFMV
/lqORk5oH7lP8rW5Ub+OtnGWg6ehujIs07Pg65Sm8EqeHdhAmpw5vkfOU6zER3wgtkWL/aG4VoG5
i2wT3iTM6EBcUz69RpGLA9iK5SNCY1dphrOTbqYxPSqdOLMod+WUHdUiPWo8K46zXd7Uy86hZmeJ
c24ww5q1kz/PU8ML6AyK6gCneFk6iqf34po55hlK3rUu61f4o1er77BuMj0zWwuD2n7DgDrTo3Yh
tRS8ge8mf3WFOEfxXZN6wi466ZSYAe3o/jeHXBmo2RmzXyir4atWZl5RmriJ8DR7a1dxBaic0cNL
DX+0tZ6mxyHpH0aDZMRfI1ezasxv8gW5gnNM6IFdhBdpepNmnBEuW6jgRuVXybXs2Cvq1XCSj68u
X2002aqqUEhhBaQoJ8sp0UIbJfL0HYjhd0AQcLW1dTaZu0AYns1YozH6jju1F/TFxmU1f3y5pDji
6LubePByTuR7yNUWjYanwGCXw5tz9FL5TOyVoAqeBp3eFVMn957cn31HI5iV3/HnnJqrfCK16j4J
9qqcy5LWQTsIL6hzzDuSo5GKVeVINkZ2VJhfMgA41yyEwj5Pnb+eSgfivL1rg+yY9eZOfjU5hELB
dYBNgnfO1ZqsHa4qcEMNb34DzHsL1MdIfZSfJ99TxgaQ21AH7V3gItaosenlFCmQLLGq1T21GA9y
YiJogYPerv4QiC//jp7Xf+bZfEQxCJUSyE9IVG1J6fkjeL6rhZKC4UxWip0fM23azqJey0mOlOhd
jhyQBHRyWrdOY+3kzqxkKdem80SUqA2vme1VDy+ibDBbZXWCV8Zxw/AAriZHdxRnJyNg8ZT+euA/
I1v+fdwyOv+BfIAINfZxCeOGbP4qtycqs8sI9de//hgHMA6V1iko8t1XyAYyyvMfAWbUpdgCBPDn
zwGfgSbYmCcrV+jXMf4c2dVaRmOMjjZTtGu1dk1tQ97q1/L5yxnL2OFo33gFUcDylaeyNc9t7p67
1rgmsTg/VGV2rEnpS1gfyix5PIh1wj13ws0g0qORBPe+IOlT+1uT1a8D3opzlx7ntHtNM/9J/nMZ
YHGG28l12pr+Z6fgksj26q3qVVdYp1bwXiF+hPZr1KKkHNev+mBuZTvQ7e2nuCHm/WsbyXE7iPxY
qX2Wa7IFTRoXG7nr/OSIzM406DcZixK9eJXxIpUn1RB8U2tzZfGUZbjTQIvIkKM3hER1TN5rO3yH
BHEtNeVSoZheAn1lwNyYAd2Gf7MaSDf+8in9shoKAT35YxXLqZXzMyo5zhiENvZ0oZvn0DB3f70y
/mzjmCxyYEimZZKo/LwwDERjLZiT3ItZ7PK4CUIeNVGuKpW/ARYaf/pZLh7xmmPYuvHhBfqHxY5v
di0aC2mhgggrD/J/5QhBwmHDcSeXmjza5PEtQ00Chp2+IymDHJ08JOWBqQv7HBMIu8G4ymNorNYF
C0TOjxw4Us9rOV8xmzXEKUceQxXLVM7jx5lA18lhF4BNt9WOLr64ygMNasnuI5wW7pPuE25ZwhHH
qc9p/tdTrv1JygVv3mArOqR9ACl+nnOcRrCoQbNn1TQb27Y/czNdZT4biZM8glHbBd8s1fTkYCkz
gK7KgTHlP5L8Hx60fxIy/+xhoFAk0I3SNM1yfsn7NNFVoqVIvmqZL7nW5MkvjyNBXvE3X/hnitWP
6MPlFBlwEyjfv1GsEqHGoaOqkLRV+yyzPr+uvHZraN2qgHL7cfqT8cgdPI3+3yw7W07nr7FPQgfJ
lg2bKf+FWJVofcz9jGWHMA3485woRUxIM8Ar/FoLazk0+S1FbUkM9Is4Bgsct+Vqk2kjxsdHuS7l
wSKPSXl+yJS4M8R2bDEJZb2ioH62CV2mXlCKTY5DblzlASJG+yzD00xUmVV/LZejDPLyM+aBFI4Q
F1r405Y9uV0ovDgvvPH0EbJMEgLpDUNWJE96THSfoFx5MslB/gHF3OK11swN9UkZr0IsJKqnpiZ9
5LNkuigKnw48a5jDjdLX1J2V3tjjDr6Wa2rkYf/NQ5YL5pdpthyhcZmw4RgJ55dIkii5grQSkURe
JHQt9uYYcvicrBOQ2awvOUwZ5+uA07YldSHakj5EjPWvR/ILgPljuTESR6N2zWLVdHno/iHOGKgK
I9lDra/KkYZFoSJtH2pAGm44reNm6+vWWWYAcsvJAcnBJT45JMmoDBz0F45mbJxlwiSTIsEoZTKD
RcuxzoO/mbc/OZktYqIwDLaGCjH558FinWJVIDGxdZMmhMgv6cOTTL6xagXx8zd5gMTr/vKQ2IOW
QX9cyIhv/LoXwtRAHofQU5AD87SuQWmivVWeXQCiAecel78c7n1jGlf5ZBrmIC05rLlbdRFWuiiw
EkcRYz/PmXOmzPygAADstPBdxtsyNa9pD/Z9zhdGhV5+3rzSu1jpAZil/KjFzlkmVykSL4Lmmzzq
ZfIl7ye+1rzK9epDs4XSsTFJTwHXn2XYpi60cBvLC4XYINyO7oe2o22zA9bIKR045/96AckT0QEA
T60GALOMZ39YQMVg5brZMksf98ipQpQLieF5nQz2WWbvbkR0lpk7Z0bEZsyG6F1uYQVQUZ4oR5sY
UXHJ/XFRoujJ92moXH8817Z8/evh/nvWAAhC5QTnZFVVDL1/Hm1fE7mdAIWjXuFCEtSvEUTdwPfp
2Zq7j5uAEmw+PvK/qhD9zxQJnoqM//6laMF/fCM5nN+1Df53WLHLxPo/V4i8z2Dk/lgJkv/8n0oF
xm+mRMIjSMAhaFoyKP3A2Du/UXvBXcvUdVs1VcT6fi8D6b8hGwUcH48ng2oQ/+D3MpAifgOOiEi7
wzIFEY/YwX9TBxKEgJ9CA0h+wyJyU3PljmABsvtlGU1zHLcDeD4NK+RDiYsozGh02AWdRhTS+uQw
t086sjPHBuI6muXpg4mGFXvYQuOwhOULmgDUsWqb+PIsE2VS9/qM8H7HRikx68TMrVyW0PRoUL91
pYDPZZjhphIZtJqu7NdY+8DorzU8spsv2ZC92jHm0AGJ/kkZlGvZdvvCdcRraiMh0MIN2ri6D3Io
D8Uqtyv7UMTmvNUEEliZiNYU7MM9zatVN9XjSaS1s9KNkYqTouxBWyPTk7nr1MUruCzt1Vyjg1VX
JADtVDxkELXJhM3xoW/VexUFNeJKY35Q5ozLtIVh4dAhYSiqSnbZDNSKjeJ7iYJqYKtn0L7KObFC
JGSG2ALU0T9MIA4BDugICFjuErxp4Q1UFAIze0yM5hYLpAZzNcm3aGUhIl6hr4ag+dbswDSXYfk0
TCAKNNhQemA8C/MlCsoE8qCORa4lllNoJqtQgbeIIuYWIm6MlmbidSIVp7Iqwisits6ytEJsOBsD
T+rgMa1z8YQOboRWOPpnNI14nT48TqgHMB+0nbK0pdjz/4g6r+W4da3dPhGrmMNt5yh1K1nSDUvW
kpkTCIIEn/4f1DlV+0Zla3nZ6m4SBOb85hjmO4izjJjxtA6zInwNZ5+/N++oKMCtkYksXiyP11+D
Zri0hnCfZPWCDvWUmOaqHHHVRh1wfDHk5dXTyVeh0++g8EwIEvFDlMwB89kMO6YdIHX6IX/SsAEO
H/jrUHmkTwvqhATrJpe4bZRW8y7LcP36CpksxfX1hIiER1Upd1WIbQBgHXwwX+jvpurNv7I/JiSj
TikcShgXAwxKA9ACjEU+3fZP5iabUUIh6grLJIu4DUQkjkPhfiVVsJ67PnhT3K07J4EjNCiQRl5b
vY5VVpEjG5BqGUl7cOsm2utwMndaAa4Fw7FxQwsmHwL6nTk1XBmjvWWcRK5diIcbcxh+wDJZp2L0
Hpu5OtUBp8hZ8fqk1XdIjwBfEXIbPSLXXtXVGLcpS0HQoUHMGKmH5WHbORB6Yiu7SIBI1WCpl7KY
EyLBDJHa+fwceYz5MZ/iWhHawNJ5FCYhncL7jAAIRrjo8n4Kyc3QQm2DFC1osvQibMTmbnsWTpY+
C9dPn8nAyQUuaK9KqAjrVCTNS6nq6GBN8E5JEPa97h80cuKp8dMXGH3DOshcn0x2lb0UwmUIOZzP
I9PAVQVWQeTmtyGs8NbWsXmbn9Q4RGevgXWYXId+wHXn+VD+agWIsB7rfZNL+jjeEbiHt/NROG4k
jaaqSAQ7+f8g6/7na0MeRudE857hQd8yTuUsXgGfBvQazQsTPubR6us75DPGosvxMYvDdt2DWwSd
d2+ifiA07h1qjy5onvXMQ+RBStsI5l+S2JLVb36bTSLPJkOduxICNcFmLrvCnE9wdanRSnntW6YZ
Rj0CNJ8JOiNN2cgg7He9stAcFok6iSbnx0tmsTOKp3FwkitJsgPbK/w3KZ1Jz2QfMVot9g+FpgB0
wrpv4x9ktv9G2ke3rAw+KEvbhxwawFoOPfgy7sZtGvaEz1znXArr4ofgAYTxExRskEjibaQvMbbY
eOHadLxbJInIgENsBlC5GVT5FrVipgiLldLFPJhnzUtBUyw37F2TRe6bYqZ426ZmDse8R/M9+Du7
8pozQ0lkEWRbbLQ3XxLZX11WwXvotV/cs1i/E4d5dO0vU7h5f5VRCc+hYYK8IXuXxdMmmTC005HY
NJ557Pz4p4b8FS7ax0HYYq+n7o8O+2RTdc1/sN0LEJk8KnrpnnTaNduGzdYBvi3zMZl31wFPkz6j
qUsTgqMk9qWev1RsoD39Ybedf5YZ9fwA/jHDVVzhbDs3DXKxzLrEbHaZCUuMVdYTLQCltUAAM1xp
eJaJwdjEFcVMtTXNm0tYi/I00Uw8JYwT5z0aDaQXD64ZMs7KkgsBwcNz8PslpYYXBlm0tdGl8eYs
wt+uZywtmXsmhZdf/v4+Gyy0GnKGJ06zaJ+l8kNX+zzz/gmh7hao1KMAjANbI/qG/7EbLOtTmuK/
oU71LTXpMpoUfsFc2TGzRNnJd2m/gp14GSaoaG5Ve7tghrszo0qmoZloFfMAYHiD52bOZR5+8bTl
BbFinv1exyukV6ciAkJpxD4JU+kwzRJCFwM5sGb9AAUE12fllfhoLO08aiJBh9Tpf1K7k1vDI25a
y+c5rrwPoIPPU2/MzIj4pCuQ27JPh1xTpHAK2vpgGAqqSoHA2bcZbZBe+tM2xrwbioZ8+EifGFJL
fFQ9cdE5mYa7J4Rz6BvnLfFB8BG/oZlB7ltN5kDkQFmrUM5nv/brgyi0e6mj4BhH0E/SAkBREzPy
5fPomizetNKJfSgKM+kV3r2+s/4xh3asZTdcSnWMTTrpniNM8ufObqyxADhzAHZPwHhP+xruueiv
ba8+4KecZw9yBD0oLHZlhxvpbMXxyJs8AxetXYxl6cqOFT3hsH1w7czY1DKxgHTY/oaG2fhcxO1d
qdJ6RofJpgikUTcVTNbAkT+ohYrpcZOlyjqXJXpZigFwT0JnbSSus2eGz0HlY3W7CigcM021sY3z
j2BqOfSaVnbQo2iIuJIl4cbJ9gEcI/ZlgA5oqkP+AIoPU29iGrcZxd4O5UFmbXGo/SG+KYM10AzN
h0y31uPcdROtLe8alUwI6WjGEAqcJNM0sO2FTE1XG+alsbFKRVe8b0/Q2W3COwHzP9CjgMMnsDob
+te1XVxjCc8wDoB2gqB3WbjlhSnEt6CDthPDVMgTYCmphg3OscY/W9PwXPTBE2dnnn1dSPAm0uPJ
rro1Kz2Wlc75bxxIAFUtalDtakyy1aFMVUbjLrRuGDoJfwdrzvNLchbKadLiJq3cFP2fAIDILiQO
BBGCuTc3JiFgP38JbFXvCQHzF2pp09HkS1Q+FSiaT3Ft39sWeRr83jrOp5v255cAZviumYkEiYz8
ttnLh0plPK8WH2ZRlQ9T50V3wDPG7HxGhdmwflp3WlE/RkFggSALFQaBah3p7DmLeSw4SUA0FjM7
4YKrFSaMnDVqR5dIfuYjDospG3+1aDwWXPta5aSQhGqI4I1c6b6jD+5oc7dmg7nt25J5q6A9QXYd
P0gK95spRKDXSdikrLan2Oy83bgFXxnvxsAp751hk2jALJ+bVk1kDdhs4x6ccnS/i+Yfp5zswYwB
FPl6vpqdfq2FwtMXd9POzCMiCvBAbHx8MVz8nRFjhZwtkuAeq2ncMyrPFFJ3I1+Rh4TTBptF1wyU
80rczC4YoXINnjRhFXfPOhre2rnpXin1Y7uS2dUqbBKo60RHZ7JqCLSKRpD3NL8tTKfIW8F/Trxz
qi/7VSAlcJBI9DsPCxV4mmfmb+c/Ux//R5MFLrByd8sPtm5s8VqX47XQBIrAsvOcNMZnM66aU5bq
tV9RWfOisThnaOFiaU0kP4G3O2X5rYQ3b8z8GCkGCylDDrfQ0H8J/58DP3AZP6OOAI903cVe+Ch8
nGTBzaHdvZraBsFG6R7MDrvcBIm7y4pX4qm8WZW9sXFqMbICDNUbQ/MYQBuojUheixwAzhwpULOu
9A6h6bVbqUn9xMRjzn7qdm/Q/7OVhWnrajqKiVdieoxcrZVk6HV2FM9f1ANSooL2jejbJn5LG+pZ
QRNhF0p+LCdrNIFM7Q39Tld03lu8CXsrnKz30mtwBMQOS6HZ7LF0Y6jmf/ORZO+y2XtkcS9WeWlu
yRXq6wCSmfRPwCBX/LfRzUcNGcT3PYpKXc/Jhj151HCGioGaM+uqDRhBrNBsw/RhcHYTD91pcUzy
CWRNsHbifDeORnkqmW2dBtUejcZ763ya6+HkfGcqvSUjCBbP7KhTFeZDWO8xXABwBMMsjag5RrXo
7oalPoRoyw+nRpVqeuEMfxqbQRTizp2mDIxkSsvTLjkzKUJei782qaCuz+LNbj3jQYxI19jrqH4o
juVsd2dyno9wb/zDZLAWYvBYmGYQr40BrLxFzbZuJQB/TzBA012cxvfgScH6NmrzCgH+jyA0SmQi
ZI5jxF3JFngKWYz8sv6IGS+N/OKaVumb23BYnvigSfoCnEJHCk8Pg2KimdEIvXp+KMfgsS38PzYj
dg/KMSdGdRIQE52+NGo2Dkz9uJvsqURije6n+4KiQffZL15GJaksp82bJaGpZyFd4b5w/rhltjMQ
NmyKjtskTBlhN8vh0RKVPBkDgrDWnb7UbJ5Flw9r35U4/3h0GP7UX/Nmno+91tfUJnA2w7yajYSp
piLcTmMuTsq9pHlm7qY+e2PjPsDz9IdLCCceza6LfZ28HPkmlFqa9uyWmWtzhV9lQGCV7by4/cA5
re69c7btanowuV1GJFBXp2XyK5gzzeqIqAHUvhU+RFMvz5ZG+aCYDP/9llGY8ToA20e7uxBna/ky
j3Jtz1F/rXdzNcc7SfRt5SaYBdoFaB/NzKaNIQDpXjAZmlRA4wNZ/SWabJ85f9h3kdAn9hK9qTPQ
7ETR22uZ8JDKAkvtxwgyrIxjBBM63IRDlW3bSrKxHiasp2ota38+ubB6pXLqE/NHV/jZDimQ58qp
7Ivb6T+Tp17MoEO3nnnJAaBrdDcjRR+T1G5VmkfXqjXDGNNnItFFF7MpjsKLy0OUdg+mwTY4xYRB
Kh2RbTkB9C+KPMeLFN6bGJitF1OUaOqXPh+6k/MQBVwcZVh4vJ2VeqKe3J8qHnqlE/4j+dwx0YZu
oWRdAHvOOdcTFHRlg8nKKqipe70L0Cpg5JpZI4vUY05uLrLk6feLpeJbO1Z35l49BSKMGglMAsXG
c7Sha3fpnUFRMM8UVWSYPZo+7klAF+7KEg5CQVCMqzpH7F6kFD2shiE3W/UBIEdigVE2v9pcyATm
O0K+A8Ze9+b1uiEtP+OgJAu4tlqmzLrAW8DgVIuUtbf1bKxdUYGBx+BHTCEm1OGWX/bExpaY35NK
+n9WC/kgTtmhlhM/a9rMzcbk6NiarV6HuIqsAQofpIIfPyq+QqFwEuVzeWkTFChW9MqbgFSs5s84
ueEvoaG3vp2to8tlwCeX6PZc24yR4+1syGBlSM7o5MS6sg66tdUuAItmOnc903dCK1KsIRA8eWMM
1mZitp1Ysie406rWfLUUrDthsfgYBZPOsXue4xE5r0Gvngq1KKi+ITQ79k4HUk1DFYo76nhTcols
q3wW1pNB62zdqfBbqugDAygVfcbEG9evzl4H+99psABEaVIfvKy1161KHu3yTHeoQgObsdVW4RWl
W4pZLf0iz/vWTssxUDGXNxmPoW4e2Jjt7ZqJiMmuo21YVo86tR4D1HNDc2o6phLqgH3+7LDeZPM7
P7PNk4vBgEq523ksv2s5/oWoHndsB3NdvAdhJRlqfglCA/ww8wPsQ3LaYsJXgH5HZI0xm4eWJIgi
5Mr3g8fC4RFBvRJallvuegdCNE6pmuC5v++IemOYqROlOL5SBrEmPjrfiYazp/9gGy4zzJaF6s/L
TyX8LMKe4zGbqh6asT+Mwuo2Mq1eIQjmu0A40Ungsc/E+M8p4uJfYu9rqGZq9I8KPcpKKDQfSVrb
284s1yrT2Sl1QuThguc+A+NZ5V/bdux2BdMmlt09GGzcQPyTSWV4MDV+MsFsao8Fa+358a03iC93
AVj0rDEutfkvkPofT1WGAEoOD3W/rLdgDZU/v8pmvg04Z7fMCmGE5HDHM27rFSk3b+BfzTH0V2om
09/jrSv8xfc5Zfg1/E834uJkX9wklvUnwBKaEw4Cg3YcMgkiCcXKeWbwWxGOWjvBaD0qMX315bOp
X8HJb1sGFNauUyXnKSCRpbp7UxmvdSDFLZENEezMFJiGp3M+5MYly7zTZMvnFIjW0NrG3XG3o0RY
Z89g3ZrIx9dgcpzn+K181W/RLDC7m++SnOHV2vUZU1sE2Dg5zyIg/pT5pA6ZfH8UU7oZXOgDEbvi
bTnYO8FEQA0wmroEVPU82eMV+8/Iuf+5x+UiaRZUAeNzYBg+8+dhudZ+lm2nNPNWtQONcIo6Csdr
+gHPc5P0q0TwjvZgpiY3OoAAnBd46r8gVtbWnO7KI8PuKXjj2jefYL6f50HfqAJAPXfMP8nElGdI
lcga+3eQNz9xUL/ODTV63+4/iRBN2t1PjpP8i0F2T7SbXQDtq3ryKSfVJBrGziMFkbs7W0byVFrD
BwWDVdY5e1DA+bGKkhS5lPURJ9a5W6boM/u9ciVkC5Au61YINrZdiatS0Ncjmx2a1XM+6buRBo9m
zT+X82nPvdjSFj/PQDHxFoXEp3jkyHk/mSwQgzIMQP8MbZUUdpqaR1SkXabBGaLus2TcwnH+qmwy
/EX72fxUkmpNlPTvIQ9smgRXaU9yGyf8QZJEu9mMPmQ8kdKu+ncf9u4ac/c98exDbZn5OtQUYtsx
/Nf3bbeF8L52y+hBdcPPrGHADQasCM7Rj9FsvxqJaRyl/ktYl+tnMd7qKnqnkHOqGDTFgqGgQPLC
vdQ/FYkGFpOD/Oui8nHUgNNazlUMcP9NR/djqJjjk+GHzWg5kf38E17EdwyygYIM/1+LkMm4ibzM
tp7B9kEyiJUMgvsrfjGFQCtCWck3Db0XimG8choeQkZIuThsVub4Hgvzo4pgPlIVPds+JABhcz82
5R5YyakouUhUpN8yAEHgfOOzP7i7zAehgjA56CJkRHP7hFb+UDJ9CcJ+PfTmuvGpidVDQKR8uEG6
ZO+F7qSx6y+mDI61g3aANftfPfLH+ghskCELIr1WR1vkKxtAyRv5a+827zS+rm3If4u5iVaVRamS
G/vTLQEVJzkHBTAUjHBXS9UqWzcVu+4gyB7jgScoNLYjmkym0duvvI3vlM/HVQpAFW5MwKldefPW
N4JlFxnDBXGAropno5ko7SrEBI1kp0MxtU1e3XL6SeidrKaBxz9FpGMu5U2n4d0RfKNy6DbEo89w
NG+OZaHOyFP71PWSg5XrfvUjGNzuycF/g1azfm9c8dVxCWzZLDcbI7JOQ1L/YRTtR2tsBLKaANHV
iKGB5tHn33hT+c/NyxPFS/EwJ9fE727W8g+TT6GII/hnOtPzGO+XLmUxMLrfmLsWJuvBz41rBfm/
yCESTuXBr11w+nh+AzTlGfuJoviso/BUWfZO15wUuW5v6JuKGdblMJNKZjZJVlAeVU/xQQUJ00GF
BUBDXepMvzXTfMnL4pHH6RvzU6AMYs7+9bHy9bNpOHcXbsm8cJD6Sf+zyh+LKQsg2BXAYAsONdts
u5B/zLbbwXzjI4UMtM76ms9N7/o4YODUEudx4Bp3k5EVB2Re4lKBIzl5rcKK/lVzb2cJO04ixCgF
TRsyOJwKrJXRMcc6VMTyAipo5Xs7kRDwu/o1ZHQaRXB5ikaRbwMnAxnorEO2V9Cl8CV2HkIvu3wN
XbLqxXvRAkim5nqkZ/qtNYzHdCi5kGJ/kynrzSDNt6rR1phUjHRkxoyeK3afmcmHbQo+GmAWmT3x
gzPLhaXM+1v3VCby4skAMYoa3Y3WadbAT6fWo4ziBOfvKdTVOh0Y/dGj+exHzOurRm9L9jF5Zm/Z
lM2T++a34BCi4tV3qVPZHUPQZv8uHaZmg2Wme1gKkngDe1bFlpfrJ8NfpyX1CCMpKgUZMPXchHAJ
exUwjlrDjLR8d2cyrnmJQvnA+jrbMxOO+I4hcvptc9F5cNcYztDK/Rf8yaTxFgvrpvGq4cvhqZo2
ASGZEBixgfiwPKdufWLjYa66qgq2fjP8RzHpYpWYWuODmvStkt9MLPVrRQu2zsq/DXe5HwT3uCk/
EW7/oKC4ZAP7ROEdAzSu257kKdi2/oguhkk99owezQrX1ZCP5DoeQ44tXvGqB6iJZvxS29PFDXiG
V/bSEdXrZllyXBF+h6X9VTYJNb8CLBM7ui7tmFsedpaibVxkDMUlzVH27d4aHR69BrJgQ8t3cwi/
EzqEYXlTPuNXs+J8MLYXMDT5JuTm6z04+00EoZWxv6gIVqaOEGYXN2dgGskWtPoIgfbMj4WbXqk3
Zwh+qlo9w/h61f6BfREQ2H6TS33hUMesfLmi91uuauiIcZacQC3AqNCPfWS9NeX47DjMJFg949Kk
fpP0VTKUYEbt+2Q1OCvnZhXq8LT84TaLfuLQIA0EnygPAIjBlTNEfLfa9lDZGcit5C8VloVHkAEu
KH8Q6VG7HyHN6sjo8Wlg2KqQOpNxdrJlyLTaB+5BYndcF8TL2aEYXIE0kzkaZgvvEoDq5Akborj/
PYBkcSK2285gHHVExWiygr0F55jXGgMEGxXOQ5R+xfySOcWtDQj91IJ/fG6p9ppl/qhh064y9sYk
Z6FzE/UPvw3gH5Cry3JVePptESPDZ6A+f/Rc5xV+2x/VusdmqWGXcOpynHSu1Rwrp+QBPLWMyU30
6+rPKmbvkjacmySMbk6+NyRfz7O0GDEAt2TaNg3XiBaZe+D52668nCtVdvJMu+4GtKChwPcgaVCY
QY9C3PsWAGcx01hXS3WboofUl2XMJUBNneB6uR++x48cTFVKIc9+yyNSQVZ0HXyYxsvmZMTvRPqj
26FOOZIcADXcwvYlESjXmrPlUuPwCduuuoSViqwUp5j8ZSaZXJcVQmt5TpceRQn7Vcr3WvXvbJ7l
PmvioxZctUyBprNxtzonYcHlne8spl3Ccuu0dsDgJ4sBnbH35NOZsWkbElcQozBtw/0V+0v4oPwH
IvBvU9MhmsNrOH6MEJEkQwOrzgdlQ6v25DLmGVFQ41x2TD3yEJxrL20uHigeXJPGu9bWN47uvvCG
tWyGc+04Zw2SihPosWAxJJ70qLP+VtYMX1PYWUFFxUmsn/OhQZejf4L5qWiRD/Vq5ykAugE5JUrM
dVJijQSiU1coYwJnxgRkgROaxCnvoI2xYJu9+KS8xmLBsHxP0bJV7X5oLXezsPdGTa2Xygiw5te4
Gm8h7dhVXbLxHeTwbEaCEYRYb+Nl85zUx7j8GHPzjfnbv4GV/SMW+owYasFB82H1tEeD1l5p4jxr
cL81EgySbFWzcnvrO0KEk3Gnozc8iZ59+DAyI1IftNvdxjG71NOPio/F4N2mnM1JlbwWbbePoS6E
9AEpbFKZVzG1pYatRkihR1gPQw+tv/K+dRK+j+nAXHKtLrBIVkXj9jeXQuveAz69Dmf3avnyx86c
M1zlqwosxldZnoOVoq2zoc904WN4LivgVHk5ftplg0kg2FCnWBWTD6jHf0nK8zQbX5R2iUGM87ZO
5W2gyg1F8b1eFhnH13s9Fp9daT6JlLpXMr8xovBIG+eNua7DrEMEkl2AkzP/1A4dHTmeMNPTPWzi
DyYzOB1j8COVwxS5f50m71uOUbnOxnOWoa7sBFSkrvpgl9hsggXh37ZsV4zQwG+LII0i0q6nQJvU
0UbrjPrazFQEJNzSUe9s1btjyEtSsffldg6CpvEwoGSCl8N6mCUXY5/54r9WW3d0VY/Mqn7hlP4K
55Ty7DJuxrKYw9wPI1g2gJjHDQXnvclmxAfHaXaSpj+eqjUAiF3E/d1m/s+QxP9KBuKIamJUK0PB
Cp29KjO6grqdRX4xZy7Mprc4WSnk0CUsqAMZzD+J95fS2BtNtXJlziMT7MN/RQ9nm2s4mLLHMnfV
PtB0BbM43c1acBoClJlm082F9aeqlikcdwICRD0xGpSHoXo5GqHJo0nDVia826I8WoqHlq5Tb+21
z73i5zOd8YHwwzZF8LZJfAvb4kT7w7PT5uTH/q6qYBdS+n9QnudctcFkL7p3zqx1xlKHhbMs4YPq
kt15KzgtGKO9D9AF0LKn2hA4bfcwsyjBxN/U+MvWdY/4l1CTghCZ/h0LPT3a/01233MgFpCr0vAU
w6CDUE4RtG321NC+KrmtKEq7REmZpbbdVTuSgzarE3X673ao6m0ugqsYPQeTbf46tWRXuugflTOU
phXBGssY0a+b/lKa/Y1NLAbUMok3lXWJCibHBrJaVAKY0a/zcwUKSPsOkKW4/euB1Fx7nXoZ/eFW
ERVgbHd5rLWSs98EmYHJGhqBOHZnf+vp/JF9oVpVNBZZReqgfPctj6Q+4avFP0dKCS7lthbyljr+
T5NPREwg8/ekWSMH48DEPnvKl4u85JF7YRryXGvOSDbz2GU3M+KQ3/AR7jrwr0BT2fOYe8OgQe01
DcJA6NyqZaNowwH8sJ5EQo2pWBSRF7dnPMwb/5QZm/QY03RP7gR+xI4bPSbvM9dUFGjT3THRPEU0
991KitWfCN3ZyreANsOymcL8WHKGUglbKAttqB0COcl7JpuJrF8SP+NRn5Mp+d3UALh870IFXU5+
zA27uWlg4R97wG62Xos3Z3IutTU/Q3edGETkHy/nDbNxYco2jn3hsVbut6Ega8Y8OLOme/YDdTMN
CyvnYH7Yo/6spV4GGWnZlfNj5sifuHLeooaEC6/WjsB79/YfKwMPZEtvp6aBmXKunOFhQnLD+HxF
xp7b3QzKhk4eUyMBw0LaeKlRpWOu/MxC7ewrb4mlcNBg6p/MC4gB+81ZDvhMnz9ROQYCiB2Zmu/u
d/0zyOct85Uqljci4T6YSxgoA3i0EewGbKECPAjDke509bzun8s2lO1xf6ZYxAcwy2fyLMGsADGG
X4lCYFSJxlwlSEdVBoewiL9aRMOccPt7oZ1PlZXWsc/p+eQNtxjlW0x17HccdkJz6P2ILn4qnO+A
7dE6ZKu4KoE8DLEmeWn/c7St1kLpbENvkYez4jmGUQBbQvnWlYr4od0A2Crak2mPeyiwcJoGHnAl
QRYSB6ZI5dowhucwJX1XrSToWMw08S7rOIaNSciJnawcZAhk8dbK6YSxWf6/msbHyiYjKaD1jkkx
YTvI2GxwvBnZ2VJOZIJJsnFo4+9UdJ+NB+KImuum8efhwA+471jU4UaF52iRc0SLpiNxfbVGII8u
RqY9zL8oxOPx+3sD1JtH9QwRRLZyo/6dHbF7IkGRUgW0U5CBnOW8LJjOZQXKlJ04Nt9FJyKM8dJF
PAvcRTVSLtIRzL0ZYchTRSWYfRtikt9v1wmyEpW9i4ydBT54gMuL0MRZ1CY89FMiHLg0DDNkScpc
9Ikz6M8tsbIvI0GQIn9dKeGiTYk8BCqV77zrCA8Cw6bTirGFc52rkrlX7s/lFf5+QbI3bhV2FqZb
zUNv2dtgecn/+9IsUpPf3xIRpDK8SF/SRf9SLCIYxfH2mC4vTses9cuX3185glVpxDwOWvPBW1wz
8WKdsQOEM//7LfyGQ9rnaGkwSXJIDl/aNC/Wtj+xTyjYRLv4aoOUp0RrDrDY8r3naOoYi/wmliOH
Ho7Mp7SqKB7O2iFXNX3HizbHWgQ6wXyPF6EO3cgxCPeD7nf2IuHJHRr6v1/+91uXaaGDhasnXKQ9
BCQkdWc8uZKeGjfiqft1/CSy/RwX7c/v9361Kc3vf/j95Yx7BF3Q738jIfv/bSr/+y0T0dw+sMU0
7qEIB5FcZETwDgV9IT6P//erX2vRtAiMMBNQwYSPZ2EsBuSI5kUtX9zlRaQavrSSk83thRgpJBPb
k6JzFmWSrsK12zbtTmNT8hatUmMVj94UsfdZ5Eti+eJn8Hnt9KHuoXBgZzJtkqsTk+VjeOqwN4UC
a2i5CJ0yzE4ThqcYB8Ps0+BocD9JI0aGCbCEm5Lv4IdKg5kTkmTtyBZ5VGKlb4kST0Xq5GuzrP7G
s2AWR2w5FJ3g310CrAKWQi9g4RkoR4QDMeYBcI+LhkDaCAmyRU2QZHz6HrKCCmtBQtNmnXWIDHKM
BhVnrNuE48B2BfE5VzJUhv/AXEQI0aJE6HAjpL+ShEWXEOZntegTaJmq9XFapApGQnE9XEQL9dht
BzvuL0QlgCi7VsS9n3YHSYExbEcktjVNgX7oH2lcAibxZppbW5IZxqMduu1HE4Es4Zy3mcisrJpw
7PaUbYubPQ7QZvTOAJZ7DGnKrQqTxIORJts4ilKivYqWheE7R8vgSQIsxjiImS58X5WUU0I+AgKD
ftT4pHH0n8ER1aX32GsFGSOmruOum9Q1KVS//2pSeLQPBIyBiFcM9Dwkxt88xu22GzlNbm1pB1fM
Yi+Eatm5OvdR4J0lTFYuB2R9DL+5L7QjLsrFs1YxA7gVLNUcxuu/FAdpjc10cNNGtOeMrF9XGs6x
qBPrYtjuMZiminOwHHctKMikgBGrZ7P/r3LYMaV9g+0PU/o26c0PAbzyVLbDh2WWNufG6TFoJOVM
thc8Q4J7j1LmAcQvRwY3GF98g33SJLxT21omJRGX7xu9958SEwXklv53h8d2H+TdJzfEHmvaG7AL
SRu2dI9Qng+eM6TPBDGHLVI/d5jsMwGhGYo4HqQ8fHYmDoHx5K+JobYHCIYdU4FNemzA2KwNn4YL
s2arBDHe3XEod1IaJUwF0edBzMk+idj+KNO9eMNwRJXl3Qis2iBajeEYFMTuJn8fSu1TDUkyCKdl
dKlJptEIpyZl+diCWsP+LnszuBUjpcnZwO4x08dJSFJRME/s+9DiNHKDYi8SnewYgc7PPo1XVExa
3E3hHntoR4+TbXbUydkDURg8QaDxXhhHQ63igOayDMpEqU4bxiEHCc3ATHcxtruzX6a09nm/6zy/
DUX6/ntNaPjfG4vD7KFK53tdEnfOJyZvrKp4S2IJc8AvgU63dMAcI/u2pqz7yOrm1BVV94huxjn5
i1WPF2mb69x2+02yMH38ClKVMUo+STv7NEb3Lw27HOrtXK76YSr5PMoDCwdh5dFpNr8XmGrguC4v
NGU6gAarIAFNcJMHgnPmAOafDK8OGURIrMfBMKj5mMTsWpr1jWDOegia+uoNRDUYG9t5qU18IW/e
DDns+sSttk1fQSjPCEkNtFIR58RLgjF5KiDisYZk6mB7cbjWTRTvIBxVUO1Bj3VZ7rwC7Kgp0Axg
1slmvfz+sPGSz4iH7YhvYPP7TsY2j5OOo1rTJOFREvk5Rk3Y/xf6ObvqIGyuCpo9BZRFXFRXPFma
8UySGq9j7b6Gle8zKMHv8qrwjk6Gl7aXEGPnPNh6QJHWbRyFzH8F8INAmVz6Sd26/2PvTJbrVrIs
+ytpNcczwB2NY1A54O15G/akxAmM6tD3nQNfXwtUVobEiFBY5KgGZXp2jdSTxNsA7sfP2XttXx69
mN8JLXteEfROHvbyI0fZoxeqiddi4dZbL+bY3kat2PRpT3egqw6W0/g3TadbRBWcF+hOlsf3Bwvp
1M9/ZKYfv8myOcCykxwGAd7aykmpNwOrPllBRSWo+kdMJuFhCuDn1R51JyNu+J6Y45VxHmY7PE45
aezuiJ0gjUd0iJMVEeMGh5L53xLlU92LIX6bWNwIj16lvS4vCbynpJdoGkbV3sPW0wtrEjk7eHJ7
JWxfHsKgRjaoG8QRSp7kOJknHDjbyOvkqXSojKda+uc5oGNSjDa15HIztjP9QbaUax0BrSjaLNs2
ue8S+GXelhgzROeykrFSh6lhX5y0wa/ZqXXc+ls8Te09Q/rntg6ilTe60UYN4VfGjfOJT2hYUcZj
S6ULfJAeXPm4Sbr1aGnOTe+LmB/a5wjJwEt65wko+gw2iAczkmxnFyjw4oY+pJ6+R2U3EZwIv3eO
921vRnQJ5NdEjD5HRCCScdZUkDiUdbQ7q1pnTcKKYGnNGzxw6NDR9v23orT1b0kFeiY160zeYLTv
Y8p0R5by4Iw+eUVthmM6rcsLwaGHHhrqjhf2vWsGAsRkexeGdBnfX3zhDAcLVsNmqOZ7xHfxRZrd
GmzY1krM+qkfqx89un7RTHDLIFAfZBFiH7As7usUADfMiKth6CKUGByH7CmvVp5nQ4eYsHpMZQEd
wHGuhsyxP5uOvLJ7UJpYyme40dq/GUb51bfs4eDXOTkhw0CP10Hrucio8Hmt4+wmLFUHKhgm1ySz
+iFq83ynp+57hIAQAZ5wt1Vd9ztR9dQhEW3Iarmje8wHbscIMerIfSJrFC1TELqkLkztWU/yQeOS
CLN0+iTbKd5KA3s1ulsqHzt8NiLsUCHxa9nsPnpxKbbFmHUnVZf+/v39d7UvqWg53ejYJZaBG/59
61VJnm0HG9Ch3aFWJDLtwezq+aawSni8IX/J7/hpU+q4+1guhRDi5TvZpcl1IFtcN3KG+M0+hugT
ok7qfW0941u1wxmXfgoHBSCny73HoUnKtZ5VejMgZ7ICofej4dbbZF7OwGiGDYs50GLdP3Dd0IfV
iPtHhyOrGXCFsDwOxwkN51XvTAeXPNo7FDQIZbJRQRdUEy3fCNQ8d06XedEaF+5wMSnXTizg6XVc
q7f37xqj8baxCovz6HXXvaziTW3BQsG25N0mrdmy00XTdnTDt8I2xdvEF2Oa//wiNHKPUELDpHKZ
t4jau080Drrt2CJkZ4csNkUdcEIayuz6b18t4U9c1gNe9hBEo1eKc2BOsJ5VLjfBKCz6SWD2s8Sg
VPM8fY6TjBFWrSAFe3G/d6Udb1Nkd3utHwUKhOugZgBDNAbQm7x5KdzyzeOY2nSO9egOkKTfD5Rj
azaognExzJPIuX6qH2S+11lw3+SOTQMc9K8GjxmPXv7sKCYAM4Ou3hTxp1lH6M2Z5RkIM5tysg9B
ES4hAExWp9oUG1o6kG0D7mGrw5BQmDoKVkjo9QaJ8vcxZRpmJD1hj8tXoTm8lA69i1lXHcyAjhiJ
sNsV9eivYY9iklz2kIS7jdu3m8iayWmNq45sIM9FVVxuC1RFsJLwuzSjjr8YUXWap6J4xk/vbWpG
PLGpvW2TDdOr9E5m1Y2fI2D3uxZUy2r201fFAf+Z2cS9MWr31eVc4/XeS5OO9TM9LbWxjfrNA2W/
jQdEyzqrkA1oJ/9qxAjTbI9SOzGe4F9PNCzz4SLwR7hu2l/nTm1uEEK5r+NIfz3Mn8u8O5cmFkA7
qaoTzLPwNsUyyixLWffhlJas+tOm7zvr62TAzichbxeiavzUL3UcIoY7pgOvOGWiddhM1gOSpWht
hGivJ4rmY7j8j1j7qNlMGL5eAHB0dkxOtqg/rgZlFgD6SZVVdAXoMdiYw4Ibm3zC68BASgL63ONY
Y8kjxX+xpouf7KbSenOtTWYK63FAbuv3TrZ9v1dosS5ppPHWNXp67hJqty6pMAZDvQCtbO+cVn5G
YBi9FiujTIZPXYz5KJz6bTiX2adG2x4+NoI6SjuvbgIRnxEZv7qtcL85kksHSu3nKNSfZ9F+mZty
vGE+Ze6LWRcHaZrG1umZGtDNqODfj8XDEKBLdJOFiNoG4c4Y2T2MpMakUBunubBpTqfFCKcMM1Am
C3XIMvNVcZTY1QJ5vS77eN0GLdKlIJG0YcJ62+gg2ouoeUGXJNdGHqDDYw9bFTF+BHbXh1DF59hu
yctedrWI3ePoOufenNofVV++0RIUa5qf0753LGz/qnHPLo0eaDLqwiVWbCzSAz8zQrhLvVHzoY2k
J4XgXyxQXXT8RuP633eqY0Dnv/+ZB/1XC/p/7r6Xl7f8e/vxn/p/0KguPIAv/9yp/rDk3f/HQ//t
7Te/+vvf+mlYl85fvu15hK550vdsXOj/17Au7L8sh/0f5IhrCnT8fzOsAycUQjrKV+RxOpjIoVn8
Vyic/MsGN+OapiWU5S10w3/Hr24vP/4XkoUn+bHgK8BYKAiKPJcP3Aw0kjHtvP6ZY1YgH2Zqx+Cm
0imd8FRTYGJbDH0/O7QiMV30/Zpm7cuM0c9kgY+xP8Zdoz4nAwEuBDTXk/u1dYQfY4ZphnZfyZbq
2IrSJjqTi4Ugh0QouLsTavECcaTK8JPg1HTq7gdVWmd8Lho7ZurtNegq25XPxphgy7BRMdKG59ZE
pBg6JUoYEeFmac8C9V69atJh0OCWE5tDeaqmislAIZF3Bj1iqV2OifYU+9C9HklwV3gYBkWn10PV
hFGgi0b6UXW2WO9bmxqkdKkpGDJORkWaVC1GhzmCmMh6YX9B+t2ZzPWRieFD+yKVXTi7Tksm6JxG
dm4Yl/nBFgZ2XsevjOhND5wukbFkYryk8MpjWuCVVyKaCwxVxfd24yC8FlgPSJBJLMTaZklG76at
497ZmkyzwkvWCtI3m6wrEuCslolDkrgSvD9XQtjGt4b8bWNnuYNPShKiAvFsZMrsORygBzv1perD
a+E0CmEwhWR93yvZhCeZhgmn9GHM3JuYiUV2Rgzuf9HEDnsoHccwurfcilAxxM2O+SVt58nfANlz
w73nCb/bF+ijmAeKIivPUez6PDXJMAnNq/eYul28EZDkxnUoyulpEj0MGXMe6CSmQ0QEyRBUPnbI
YJEnqIHpVxs1EftjIgYMQZgPGYTXbolOEeFyt8XoEudrDyXOuI1Fgfg7xlj5MAwhmO5EIUHDQDv6
1W3GjFff0BIyK/A5kcecw0gaWNa0wgx6CzmlWRgz2RlFHaPjV5z7UROkTMG6gfJuVft56x9dhUb+
EtKB8EgLjBukqC3xelhxlI1+KGbsE18p9uby3k8Ka7pVAT2mL0ZqxEgOiUpa+O/FYN6ydjvZXRq4
NpRkahuOZXY/BgXsehpwqLAZ/OKOCUq8u4eQmCGkYwKDJNO3XPjkZOVjRKLKerAIn7/DF9m6tLzS
AgN/3qR+kexkmOT3IZ94/qUqDJSscdnWE34lngwlnsueqjazJz1ZrzhKoSXJQwzYPxrGl4s8aJzr
Llt1xF3ReVYGpmKcye6E0ZtREzPLpxIdBEGGiNrH5sQsocMJUw686m1KGGZ0asNIxN0abMEQV7DZ
kcCCWadlGuwKMcPsZ0pWw7mmCY2kEJ9kZV3GvCNhuFBRPmzsIuCgU5FjQ9A3WG/fOHW9S3xJxFKW
uPtJmn2F4LeatIHukjxZPPsBO/gxooHL4TOhl5Z+MySrCxLuNHS51hLXAwHdiDHO7ywpveHrMAR1
eQeWPKKwRUlqH9DLutW6D4x+urLcmvA8Uxo6XLlSjgMwvgClTNcEgrgVH0QHqlY0U9zK7M3jaK7L
tIuBI3Q9NmD0t0vyL0C1e/zwYUaIVmTQ62nV6Fyhi2qnC2noJK+NKaYgtCeTfuuHdAg3EYExXy2m
GvdObzvZXtnRwBqbpYn4JKwenXdUyMg5whRnINCVou0+ty7VCLrMyYaVTh8FAQcdAyVJWxJZdaTZ
3prMzgftPhetZvqLPLRkhGs6RvUauDrp3horrJfmsek72xSRYL6lCetZt2avbXkRjutSmyWkdmzN
ADFvU42Ov607WpLXqOjUd7hRhoXkuQzmpzDkY1oT2lPWV32A4XsvkNMQ8daOubPzQuQZ36ae3vcl
HfCuX4IpbF+DEi/KQSUWeT9JWxfWIRoKba0Do/SIYEwLaBA5826iD7FcKgCHNgk1LUcu8UoPGolL
VfAS6Y2HVctIuUVLXpqsE1sz4iJfUT+PzeI8T6jPiKJHBDeFcriu7XHUV2jZiNAaiNBAXeyx1q+b
2p/HU4V4MGJKVXFmVUHctDd14jMX92Qjku3gdq57A7GCDAMN8W8BQWgOA70xyWolTa8c9iEDHFTW
Az29Qycyuz74bZfb115vElmj46i+anPkczSBwaON9vCpCqSFwEuMiAfMokN8Fo8ZCJlsDnGt5W7K
c5SEr9d77bI3AyVKSszVgzDbbZDp9FsWOJ11U3k1N16Sa/L5esvQyUFRYafrHD+es+HHi+ELJ1yH
rmn9pRvGtv+GfEKg/SH8SC9hBUF6xk2RQJ3g1aa7xDCnZFNWvd3uSJckKnA0E+seE0ScYqmKiP9D
5obfrDAq6zBRrXhryaCq2DP7jkgkx5GChJEskulgDkmJIJvRYLUlm5M42RE+SQedQuX1pkhFXgIA
WbgRRsyyv+ZtMsgvK6eiO2Prn8TRtOc0eG0YcJhvthV44UF7pdsx7dVIUHWGImadOH2Honc05gro
atGPN07TkmHftOOMxXX2RLEuIQ5nW5djmQMSbsqZjhN/0K8qIu7pjGT53OwTGl7+ysQV0jCyM+DK
IwLM9fVYpibIvdArx/00s7tg9bO6aM3ssus2Y4tjZI3u1IWoziQT/WBRyuB7HZL9sGbKYNLSaGb6
mK7Hbbm3Qrv+5hSTp/G+D0W26XUaeduJ7d/eTRE7zHYIw8LZ/FKi3v5kyf1H0ZPeEhdd+7//13tN
9zfEnCdthyxcNkClgCc6cqkuf+VyGV08TKrwvoBD0Vb1kmQqwwmH2JWNCg5XmT04hud0h4HQH16J
N7cUV/K90jJqMQdk2uoRTg5sXAel6/8/aRQdYrZ/QU334ZH984MGhPTvX7//ysRa/vzPI4bw/6J4
UL7vcu5QjmODt/rJxLL8v8geNyXHCw4LC7rxv5lYS7j0QisFUyXAqnMl/O2IYf8FRsvxTCqCn5St
f+eIIRbK2y9Xm7AUT4ojDLJNaXLW+QDEsjFK4+8kBi8kgyDDQ7GG9tDc2zTYAr8NEb6xpEUkP1xZ
U56Q6wlHBdrCY+NodJRB4SOByUicIS+ltjDXkWGDBKrQ1T6qxNqsSF6YvH+Brvt4i7w/ad5M1/bh
fy9vxO+3SJGhlIQcQviNJHS1y8cbWcwYe6ccG+v3tgHWV4UkV0g13obKZzS6uBjtqN//8in/o3v1
H717cCB9U3FMk8L5cK9KVOm03QIc3ekcr989M5VjNthbTMTKtr33aveHj2F3ZfjhIg3X5trx5x9/
fhq/U06997fDN4XrLPxj1/uIggyiYGxDtB9EUyDYbepqMwYGMTg4eO2cKMY//zTL+x2CyVRAQFbk
13JAdgXN8N/f/gGlZwCfIASAIPtLRS96COw3Y2huGiwzG0swGynm0H0kYhx7Yjh9EWYSnGY22uNk
8b675jVJ5i+Rt+6jMjkGkTgzGsH/AUxr41qW2ggsPnuq/gk1afutDPRV1VoW42p8Ty6e5Q2X1RUW
0PuB5iYmz6476sp/pjwyaMLW4T5NEGOQ7R0/mHTapcjdY1xZ28kgDysD/4BDatuj2thaLeFQRXpu
IHoeyyZfVQ95Pk+PY+dtVCHVplVRcHIy/7nrSZ/JrBzvEH22nMNIEY/mVRDn8ZpssnZN0YbzLSB4
py71tWgx7PvjbT12uzES4TlIUGqJYtxNGvO3CXpo1XrRQ0diCc9rdlZWhOB2cYlV83hObOGcmwlW
CxKww+igkCQIfEXfdtyDu6pXY9Pu3GCaL7mNWzmtU3+XgZLsRqTcjhWfRxMUkH3VI5Y5tsQY4YiE
dkBOEz1sc9HLho9kxD3Cbh8pancMCV7nRuS71HNeaNSv/azNXivSeVYujXEcagW9wxDyhM/5ZENr
mCZkrQgD7ev0YIraPtvedOykX1x7IZA8lDMF+o/q1lCMOztkvtd+1e+1mqZjbRQz46nuSS+Tbr8J
LkFpRFtr6sxrdi1EYIOTXzi0YhcxlbhuX6yKNkjVq6s+WqKfK3966FAnIQwAixP5jdqornks6QZc
9FCJY2kQ6tRMyS6U1rhjChWsrD5gfgKXeO94DtFNSUghGxsjMUaVwp4Toq4aJn6+8yPw8+Ga9o9x
xbB02BM3gypOWRyL/eauWx7s0fhkW/3zZKn62pS4q5BS+FcAPqqNweT26s833Tu/99d1ernnlC8s
CbtMOPbHTlBZeCKPKxLo7dhiXpscetENR9KPEd6jr3Vc+yjV0tz0XtHYUKnmZXAZCG8crXDVz/n4
OMb9IRn8+DZ4rGKhNnjovJCHEuPfsYmzfFM/mi2AFrJYJGNYurLhXJ3J8Iw53fxka9JIDL+X/2jl
/J3RuqwhFrJV0LWuS7ljqQ94aNNENDO2eImGuinWdlSQEHzvTQWQmNpGQIf9Zy1iJgoc9Qo1nEYP
nCAohICKN/1Z1PzzJ8MW/NsmCBTSsj3JVot2hciRD5ugk8oY4gaGkRAk29FR0JC0bJ+VyxTRmHFm
RxZTPVFX/omx6CqYdP4gBlc8LR33iQuhIY2ItEHXV9ZZ9emXP3/48uOCuzw/l2aiKRRVOnqP3xdc
o+AsheUhXYE0Ms/KK+8QufSbSNfertXIg6KOXLwmVt8idIYArFi2xrZBNQ6ndqsrZ9i4PelgKmcw
UIb2VWS7Fpx1HsBshIstHJP/8m1X0jNMd1LAzWNhCu9D9bnJJZRH7Y100noY9VWT7nJ7jiGLMyTJ
fXWJsaX/+SVbH/c0XrJ839ikZdP+/MizducK1ZT04pWrc6ZSVnLjBrV/HuGkw3kO5mgfhMSJpG1w
UWgcOEC2R7n8MW3NbwO21rzqVkWms7s/P7H39/rXG3F5Yrbp8Yl4pq1MdwHV/oLNBeqtXVuHyapP
pTqjYPYvSaOva4mLPyuFQGVl61MyZmguMC+u60HfdsVnMw+cFM56dYpm7Aykh8pLGLjFhgkJ+byg
y88hnbzzZEK58oQXbAvk4liwBryK+jWBQrJxp1Qf4iJ27pkvJFd23hZr16+Ax3hNeem0d/zza7WW
1/LhtaKNJ7RnqTR92/9w3dWNbbcaDsfKEy4KiRjR8RI6lwvPuMlcyP09vIioHmmQlvFRR0Z09INP
KZL0Pq7ak9EKeRk1ZLgpX/Q/BryM1orVzZ+f5gcUtidsZnf84ty0dFd9sdw+v3wkZsrhvx0gtCKG
PztB2jwIxsEXPeKaZoyzgK57/WzW6ePgMH1LJuSeRl3/KG1hkwRNE3VuZbRxnOIpDiUsAtTzPkOt
Oc66Vyd47oT4EtWWA8/zX2K8l6Xl97eYTCJegEXekRQMHH5/7gjlfBrRFco307eQqrj2pmrMbBfQ
xl7TH0fw1Pr91lnQJAnmRLI+WgTgyFUOUelug8I3T73Oh3URIN9GkZsBHS/zO9AEGRB0nDxZa2VL
xyc71wXTwHDwDvakJ2Rz+f2fPwjrA/T//ZMgEn05T3jUxKzwv78au0gdqyLRetVH8XRWcrIOQdTE
CFDR3WtfFYeGhJ87r4wQ6AwlgkqVHQaVxpd8wnCMMfFODnVy0ZaFo0KW82aCzaCotkzohwQnNf5b
n3b3UTTMl75o50cEX5B5XabK/Ms3IPjl0WhqeQT5Yl11LdkK79+6QfU9ZZVEw0ZfLTLifoeF7Adz
l/q2MS+NWRZEfeBck4BBAkbnt8ncBOQICXhASTUclSW+BFG8ncEgfHb089gXeu/QQESR4SY3YTsw
EIe7Hgv0UPbYMhZJHHh5YX6D20zaS4sv2EmEAFd6tLKbOKVhlLFab4RCR193qTq0kSDYuwD/aBb1
fi7i4ZbGxsIqAVpO2wxuRO1bD97a7IfpAaOI9VAPoGOcAIp/Pmd3QAPI+4aXgsg7KB50TaFaTpOz
FdQmQP/spa4eXopoPIcsLce0pIOP4EweSqInuqT8FkXWeNGNmGBX0WPJ6WHsUXgTd1r6VAYcco/R
kN7Oui13sdT67JWwP1j89JuCiDTQhsT2EZFdPzH5jJdBS8Za9WS3iAv/fLU5f7drM7fj7Ox5qIRJ
mFAfb52YTlEtaALbohkOIzAqoeUL2ebhOkMhiual1BTbfp3tLS+dWJiH7JM1+1BoRW6ecYkH+1Ti
NykX1+NYjPlbWoUv0Medr/ROjhlF9w+DrEgzqZ4Y9ODurKZjW4XTMY800/0umemEmT3IxvjJAZb8
uRB0otl06V3Fk7hz0urWyy9Icudr0x06sXr/MqqR4xOtTPZlbhJi6SQIb1rgYERTh7vWx6RQYOW5
YknTFwY45k1b40OfmE+8Mpes8GTAF5jd/nrmor9WYyCvSxpkpDu1oIr+/Dbbf1+psb0SJeDACOOX
++Ftztoyiy3NdMZ0smmRTHEFdyo/TLhyb6YcOaCdWjZiFx6iJeQ0dWmlkjeKiysst+mCpxBb18qr
a1UwaqwSuGaN5NBD9HeU9NbXSg7ZKuxj/zakD2wgLw9G29vQyy9P5CvILfEOx5ExwHkAg/bQMCo6
dTm0+mYRULWpnreGBfZFtmBM5Bi8MNpC3VhEyJfxObwUVfs5n8vmliCY+OrPb48lP8xoqWSpZT3m
xLYtSJ77WMlS7GucdxE9AGtejEkgIb2Mza8zWOMsrwZ+YYdb0LDmU6Ocr3AT0+8+CsZSlSOH5o70
xs7xSFeupwP3FdqHAQhBTYY9BKJgTZyAeIwn78WwpuLSdIa+r1SRb2UwP4Qzrc/UdfZVB1HC9HRx
Xwf8ROV0aocPbXpQwW0/Qc77XpGYcGOMo3fXZMV4kRHEwuW7NOjeHD+fzk3novOJXA5ny7vqwl6+
skJ5U0QJ4InewvciO3NjhoNYjypQRIVF7kM26hz004Q4iDFLoRr1JqOKxBo5fw8b+t0jYzXBaEyP
OfEUcJNNDfWY+cN0issxPiRmOK7qBgdz7faAmePJhrvZ12sT6sHKWtBiuWnxoFpGlqZn4vWxfyys
YVMZyE35TIptnLZi5Y848sF0ZFexn6k7sCBMm5g5foG1Hum+u60w+NyGFTxH1gAgeW1zdqu4ORs0
D4wgtw5+Y9dnwclx3VqNXNnu7O1rw9x2dX5VVp5igQn67btqz9KRv5ljG0VvLsRT19t3BhOQB38G
G85A7Ko2OLrWzIhHVVuPD0byrmoxnPsybdx7rytKpP5gkJwOO3rRJvf0fZsHQARqPyj8y+8yawJA
pksWZJsYp/KVKarmTCwjhkibAy5Kn6coPpoe2lpPdu1RLF/FY+sd/nyJq6XM+7VGYUzN8YPmoOUL
co2WAMlf66vMHdupRicD58x5jOpozzwoP0VAdPewCnBLRDaOiMK8wvJYrQwz5JPyW0Svvvg+mjYU
474Ytl3inJJmrqA3VnQS8pj2oOtAOBn6tLlu7BCo7jC/SNXfl/1k3jl0Je9ynNao3/JPknEUGAK0
QGMwX8dxl229dCTZaAgYDjmxiwFFT/fvD3mablWTtzceieO6rbrlSKdOWV9UCKVQ2NF5YUGbv8lJ
o/gkAOl+iBDX4cymQJ0+tz3+3qwbIgztHjlfYTm9AmVbeWlcPU8JlJexyld2ItSh1sZ4tBoxkoOs
nr1l8uNmfnsg+Sg/p66db+0x52LEk8eAK3PW2TQ6pDaN2SEMYYbXU9+/DgpZgYkBMJCFPLDVNT9/
H4HAPm4t9wkzXnUddaDH//zJ/t0pi09WyaX360vbg+nxocBPhz6ntMd2InACjnHZv7i9ew406Ixs
zqNNEI3FfR56iIe9UNw2WNkwbgYYLxiQNY2DZrjIVqgvwqvKF+Lhz0+P5vjHEwjPzQQj53mO6f6D
xVVqmGpIDAw4dfGGAG51KpihXhepuW3oIdHQmq1xNco82CWMXOPWDl+6pIhZfuen2mv3ITMewqh5
aCItIdFDsqvN6SYNUJPrqQ6OicJnGoCXa/Hvo6+InsDiopv2S/KLqN/OLupsRZvxSimahn5Vp08i
dfUOegjtp5upz7GmCIfw3VDUz5NX2LDAqW0XU0vQ+emuIkplaxdzshJNIZ/qBNF41xwDUWI9x1Fm
H0VO5nTU2iSZ8N37Q+OEOWI4ulsBq+kKIb+1T6rMfAwi+pd2agdrNK7etp5j3FK1zk+J4+anPiBp
sxd5fl94YMiF7q8tu4SpX7Cq9W7xYqT1K+hENNpjVV0D5x5OkdmOW8gC8o40LtY93/RfCq2+xl6s
vy1hly6mm5dIOvpYpQjlsqXOcmcAYgrh8moS7R1QImNDyuq0YvSePTG+MgZnzxwNgyBy7Rpn5wY5
QkAYZuAeXXotqHPLb5wW0p1RBtbejgNoT1EGZirgL/RtbgFkpcfo5nCtojq012aNOJUYgnWQdM7N
xFksdqV5HKhZieTkK7N8wYbSHCsE19tSweOwBSHevejJ7ew73KpEml51Dekcg9NAQF4sOoHbn0s6
y2ERr1gAQIRRyx98hZrTzKRYGVEcn+sRzxJqXAhwOv8xwGuzKt3QCg3EtVEKwH6dlx7JAZ23HPzF
3kuTGmY+qpUI5+M5y60I9GZ3tGtT37B5wgUhn7BdjPpc9sNLWmEYDvq70qieIaqWwBub5gCCltiu
BI19hwz1+P5VZQPQm3OzezEuPjL3Gz6CkYMedhHRtS9Rop3TRMGC1bUW92jftnqRr4N8v2knzj8J
QUUQ8qtjazSMlSdfd2eZlyOQ1ub7zKD0zOQ5uG7B7G5CG+U+btivVJbpDIAa8ddreJRdOOymXgOP
9MkdLetI7GKDI6hbzdmK3dhUGsc1qnQULaHchIyzoET4xQ1VxFoW0x1K9vKLF5SCgnVubiugf6fI
a+f1+/8Q7q2N/ldHrryzGhSWBsYQaESVvQnh6eybgyo47+myaG6MMvS3GQhUoJopCG4rjq+zItbr
tpmnbe1k3j5s5mFVG4FFdgRil6me5caSQ7CpmbzvcNnnW8MYA94AIKBExhZEaYUOaoKmCNa2M+Le
aqaQBCgwZtMwf59DgrxNQGbBYJrHWQD2d3ujASRU9dwCCkWrxJpgWZf3b7KBPg69k2oVORbJSjGW
mjFKTshWi9uRIvmSalCFnGzRddnEdUCCgiK6HDVMw5uuezI/oBC7+7wCrhcFergemijEOsPh2hAu
PFhTlfsqarF+6BAEt/DDdRBwZdqJ51KzdKiLZbqP8KKzZPd7s8Kx0jCF4Vhd1NuqpNUxulb2Y9rT
/gVbSyvoUOXTp0in3pmW8dVohjtycNpdlTb15y0vNz2lhXiCpiuPiFP+6yEbGbV1Wd+uTZMTLpOx
e5kU3Y0ti+dQDfkbbqGFNNkHV147ROsmIUy3VQuVD48OV0n5YFtVyVjlioW2rpxpg5DGZ/jS+ae0
9F7N2BEUztO07dKuXNJ+b+bUKlZ1OBRn4i/ilYDidnYFzDBgasjAVescK1TdV8KhMPEWrX19jGoZ
71Xq/Xj/DCqH0Y3PZ7yumjy864N8n3Js0Z76ZFYEYYRNDchzFD9UmXL8C8M1fa3ngaEuiEYeugyq
UJoRcEfOpr+Pi4mENR2VMIqItcvS/NuUud5FKXD+3KcW/R308XbVE8GeeBqqFh5HWdBS8CcYtFZe
H8auaj/5bMnxpO4hRNSQFSr5ooryISPOI+iw78iEjxkHDAFhqMZDIMWDGM3novYurvIhMTkg5xqf
5uNiygtleAkrZKBDa9VPkT9fYzSl0dCaYjsv3UNreXBSvShCXsxgEC9YZ88cezaGYc3HPLOrHZKg
eZvCNrAhYr2ZZX/jsSPfjO/zkATvnOFi5ugg9cYZrkvgpi7CvmQ8QVi6IhwgvWMvQD5ouauWUKOd
5+fGmuv2sXRHc5NWVnfwUCo+0/zfAPZuHuzQOicI1e4wAEecf0MXMmxVHdk2qqPOWtwFfpcTOB0d
JhLzQNRH59RS0XomfeiUz4a5Gphx7MBgfy/a6ESAEeiwiMlwkEFJ6sf0RRh1wyKss+QUQmIhBKr7
5MbzVxkP8lMMcNLy+3LrNGaxKmonosVS4cCNqgB6BMwBwhaDfQ+GhBEjcSdkh1hnOOXuFttbBfoh
OSKgEevQhxML1SMjkEldU3WNB6SLLFBVkHMOiN8CB3eqUG5xXyQdJI7EuwhzyDd0/IiMXLr4HSiP
g18BzHKq19io73TTofIE+kD+EyTUodQb+X+IOrPluHEsiH4RIwhuIF9r36u0y3phSJbMfQfB5evn
lPphImYqJHe3LVeRIJA382Rn9McA3ZPVIaDUViTUYHvGPu8mJuItph8jBCismuaJQUL+4rnGMR3f
4kj6n5mtXqykqTkf0oDtcb/kruyOv0UQtmClprRi0yXK3wRta54YwhK87miCcoDbndkMLjSq4m12
inDtNtGqzEt/0zRE5VUhXFBKMUILZO2bqmRwMOxa8ElY27512le7/gTHaD91uk83BnjTBzPBsOoR
nu0VoBrhZAMdj7N/iV1sqSP35RfM4aUXYaQzh3lATyDQMYFKfvFCcVNSR0si0ekmn5KUdwSNHK3N
YPLaOCc8pc9JAv8s4wwCL9+ljUN02bwai+Rgs3L/rR2yt9IFt+R1w4GKarKv3URvR9ecoiaNbuDV
jGvnPHANWu9MsgjASfYTYWDcAnsyrk79KIFb16izWw8Xp9R9uYb3srJm019WZVx8cDjcC7w+K2sC
VhPBlz8EY/QNszyGHTUWu7bnxGXOgFmqNHAXzp0UE4tofJL+cKYg4m5FrvMVJ5f0SLtvuGyJ4WxQ
SIip+Mq/OBOfEBOldDeW8Xguym8IUtCqCgNVnNTZ0hQUeCihDB51MjnoucKZa2Q2uBCKVNwunzgJ
cE7FSpZfkBnGN+9PM8v6zUdyucwZ/sSwPwykfOO10dmaUZQ5LtAIf7xaVJe8Crgc2sco6MXx/y+y
S8Id3RbX1KepkhiWuavN/oX+KSpIoQwsIXwFOwoSvzMxhmydyvyU+c1HoRmwJLGhL7bSgMoYlTcO
IXJV5cV2YGh2+33xDRBfyZ2vQTnHtRk/2smwLnGZBte0j/+Olpg3csD7mngCSJzrHGyuqyVNFxdD
lJhvuY0fMiqx6Dzsv4yi7XZuZ/wLnWy6hUX2LZzSWBVYjg8VWd9dX1o9kV1C1hj0imezhVqCjKdP
TY3NDK6pty0avzj5CbFLQ8QAQ8ZgvijXmMjra+esDMxtVkrGyO02ZVV5Jwhz6UMBoyZtsXHGv7yT
sOBhF0U37A/V1tSeseXxS/8VEXAsOeVHTJnDykD6uusbzQoZJtxFk48X3Mlq6E/ZbcL/u4BH25/l
rNSjFoBp7m/mMAB7daVxA4gQXXmepQsbQ6MC5vE3bkhgJ3O1HumC5cdt21vfju4xxmk9gR+cbEdA
rb3XaiuhcY4re5Na0T3WZ/cFtTxIGwnejNtYpRbuAHMp0u8ZuvymDOCqm71D4aSCy2UiXv7pj7TT
zZeYMB0Tr0qjQ/E2yH/W1ARXJ5iJ5FbzeHKlP9ItUGIJnipicsp7rNC2dpb+Vs7sXkRXbNIoK0iA
B7BwbItniYy9z5RYJp0dIQ6aP0lFpt+uB7HqchEvKsqBbr8vd2dKKAoFdIgEuOfaZJsZr9aOU101
TboQYjilPfVNPb+6837KrWY9NGxlGir/DsKwBaRFvupq4u9mi8l2puyIXrjmVsde/d9L3KTHVMXq
2mBwxSKV9utW0Lsza3BRub7Vo5fFEFr6vT16n0lHojIYXucIn/HCc6tNhEt0zWShXuMFDg9R1mY0
HvAH9h6+A1DP5bftXO2kiV7aRk8rq2z6hyTFAI3znEGRBg4vBUpDqqiZaUaRczYpYYI3ZkFNgXhi
sNk/zqbzJ65gTCvHTzZSxTEdDj3XKk+HJoWA1DSpWvfOrF/ZiH8YDofBFRAJ762YunqjRhN0wP3b
gXAxi2noXpRu/COR9OeITuwlHUEVyQ6LMjCvHU6ADz6DiuIyr2hf6oyEPpR4ZzHVAO6BRXAbYDru
DkkRPZJC7q6B9PLrdKWz0T/SHSaPU1z8yLT3t53R/C3y5F8Xh5xTsiyGwCF7Ooxnag0pfBlB7qL+
t4G3aE32h05FiRuyAhsZ074GTkNjS815lfMbRe8JxdwDWsgK8rb7LCzjk5nwegJzSGwyZ1AniwjH
P4+A3y2Ur+JvC8AvU5MUAAG+8/vsLnhqkK6GuW5fm3uXDh8s+HerfS0w5ZybkQPh7z/E+QKD0qY+
zDXfnAn2Z+Mlb0Ua7Yws9Q9paELNzIJiPTBIWNAxoi/uBLen7+K/usvMCw0JHJLv4V7MJKd2NqhB
QQg/pFphxGco8W4LDkFzMrgHVcsS1XqeiODkB/7IFg7irJ/b0mP5bwN764R5d83judulXk+FNdL0
MbGnaJ0UZvauwCMFTvyoUuRuxO94F8hRfjdukq6zCvxI0qfPzjDVxO+h6XSlb+B/duVN29q/uSSu
ATbw7xuTZtZBZ8nVqWrijLQr6TgK91AUEGebf2kaHmMvtTYyUO5DSIoBJ3nKAS3O7MPvSwc9dif9
eD9UfvgwNwSM7v8NjscDn/B7jNVqN48IADAzUpBWI+UQqIpMgnWDT7Fh9+Tm1RVb9/LX4YPMUgOF
S7OT1ZOcMgx0C3IAq5mxPhDILlkGMtZPUdzrJ3IagJR6atXz9BWQqr1s28heCvLeq7yXxXNjeCTL
2+6tTsP+1NA3BeB8rYfW/UmztZ/1yQ9qMkjeKPeecJtMm3tunTCT5kGijk11L0XIioeRHLgElXrV
Do2aE4nMpBg3Iqs5+/Z4LKkleWDJr+OFw/X6QKImhsXHbzxpQGVTiEZp3l98GAXLSJMm9aIxXVjw
Z97hqbAp8D8YKsTXkSQyIXxM2l1CI6PuZXvAsz1u/MZKHsxcPA59Mr8VEJg3cEvoxzMrNjUeU2v4
N+zKwta7djFJVY6G8S41phcxU4Cs8UzReGcnPEF6l4pOl+IwPCYTu5wgWIUgetf5fY8da/VkWOHZ
nsr65N5fxqwu2Qrmzoto5PTuc+MhcMyAeEoOFFVjTR9Jmn67dcm2r3EXgZ30pzY22nOe0MhszuGh
mXxezOqfKdpqawc8FVty7L1qzgrmNgKfXtZdDEstBMzlkYJa18n0XSBHbQlDDA+hkXAqyeu9lbb9
Bd9sf/GAyV4QJuaVOzj5eQxAfpSRGp/JRVAr4Ty30+DcGP73zx1UFqsw5rdm4HwIzWY5Kzs58VRP
T6kyOYOUPVf0eIF7yqw75onMfuxjMLQ84fcu1olv/uEdEE+kZ+I+GM654kZ2xBCDyJXxlTK6ZVOa
xZmE1K7HZvjqDO2xRWD+l90F+dgHaWlYL+P4jdL5JQ0QMcKY7zAG3P0X7GXVBc2e9yrguIUwNoC5
XTLOarepbLJNKoS1JaGiVsxMowNxo+m9pr9TqyB8jqeLju68DOLY58j+7OjY/RtOzrxQ5pzcTPEA
q9p9wiSdA/OmN9oXWzvU0da+2/paTMMLq2faAspGXjtcDETEdHrwOR7fL+iW2/9duVSjEuXlmOTm
l9YbmCc22adJmuShibyeOIqZcT98qL5yX8Yo28R3z4Yh0Y54Y+FNIWJin32uIXPdUszQcHZ4TyQq
8BFPqF4gsKl1NgIMTeCqrnPS6ft6stBZIx9FsuHxVmF+u39XUcrRQbFa3Q3fmBRm/y3mX1148FzZ
XzogfzNSikZniHNgyPGN3yojo+ibM8UqTdht4gT1yaEzdpFZ94xyBByOd9d9GksLvlzZMubt+7vt
2jGXsWHM+5D2uVOHYWs5A9pYCLVwp7b462nDACrquGenyN+BzdS7YO56Tp+NUyynFkGlKWV/tgqt
z1U9UfYFPibRJJYWZPeIVU7temCiS+toZa9z2yW7wbtXB6WHVMJbqCb/0zDG7NmgKfAtlM4D9Teo
uL83yv0Ffz2PgmjwYKSik45V9UPTHqmEtipeLH/MN7ET/w2YSO6InAH2Gvy/hWjiBSRY/x1ahUey
Dci47ICd+tRt4WEQl1KklDCQ4FzQSsTqPzpYhpvOROqLKVM18vHNppuEJ+66jT5oO54uHWblBW5h
52jyB+JIGC4uIw5MVivmCNSHRZ4fHYogyc+kAze5nNgvJpyN9ZsUjAEZJqnj71fpCE+zpyia1ZwL
yAYEWtyND6VhPAz3KE4zxReq0Nnhji34XsxzKw74zXlMyvaEvLEpSmG/qqJ99s3EfPTgb5wZQof4
oSnX9ZBat4XFDtYy+fSFiL1nm7ELo9X5ZrqT+yzznk0+NEBYj9ETH+Cr0I75qonGLRJgYLhKvss2
c9hhx/YFqAzchXu3Z+RXACoZyKgo7+8PWHBSDRUJlTaXfeh/s6Uznl0s2pvI78oDkHFWL1miWFh2
sYFtCBm0k7hgx/6aWZC5BT0JBvegObDZLwp/03o2l9jgdm/m/K4CDsjgwM/2qMKHxowg+EPmAWBq
PARR9GUVcXzwCCBfy955LRxaB8wUPWxRT1gFujQ4m6WI2CbgGSGiHW7VFMfPQcpkN+KvEwd62E9z
zy8N+s2weipbU/MUI888Jxlhq1G3y5oV+L2VZXAJw8R8znOPaELfjMffbwV1Mqu2LbJtIssHspDm
2TXuxSd3fhfL5x2NIC+/L7kT7rzE9tZ8MHemQVc49Icl8TrnatiBJp7YsLYfOYrZ1qny6CUiJbro
aSr2sfMQOnY7Tip3zTno5KL3NUfxqNK3AacexHfBBhkfy06kQ7UJ/WDXpe70OFjxDkuxs1Zzkf2Z
tWYGNxG00052yBINrI8ajWXeOP6Nvml3Dwy02qROEJ35ObYdh9JFN1fF4yCDmuZLE/KLQoRisIPX
q26Oij1KWEUrK6fhtcPSuBjoF9oygJ1uHZrowhLTcxZl1hO7G+od4BsOTnvK26neyoyp/uQY6SNI
YHXqWPjtYd57MjUuRdJnp9G13guyfadswIA5DR+/3wTN8DaPejdrCtB/XwyH4rW6uTMriuJc+Un+
x4md1zArb30O1smo+gcYRePrOK3r1PchXEOjn4bY5nJrY7r3HEvv0mBWCx4ZTHANIzjklOLuIM3R
seIVr9FgQ7KvqV0Z2COcB894p4L5mlB89R3F83Uauw8IFEAgUvcfbiZYq0zWlgExPtBt//zJ4LIx
xj7Zjx7GcgFvdusKx3vECw5Y1LbGgzfi81YE0/eNI0NaTFv3ibOQt+r0RKV49RL4Vf4Iz6N9mlvX
Z/s1U2LU+c2TmTkmVhjq/aKhBNIz6JN931wTK+yumMz4il+PIE9sw7sVgQhptB1GcJvu3aLgV4iq
nnzMYM1fp0hXzK/596sKNHWf+nTHqTraKRW6h3Fq52OMPxAhJTAXijeejQyODtkqhpIVyMcZIdrC
QMqRonqb5yxYJ9COj31CX7BSDp3SpqQwusbQDARPsZ9gG9weQo8TF4TA/GI3HzrFV+n18qNxaNH+
hd1hYmXL2ltUFwxZsKJ7wF3Cs/EOvy8u4MmVakjo//4XGs9aB4l8GC1odTz6s6KKyCoXwYoHz3sj
JpJ8Y84RLw9cqkjuu+3sDU0xv8gcww9HRXeR3NlyfSWtswHwRqJg54HYGR6V8KGtjAeL2giuBvrp
C2Zt6bJw6cR2vJouKVk/AOreMxaav4wy4xyES/Na2m5yiuitBAM3McuI1Yg055iPZA0qZJXA3sj+
B9V+OqRDjTU3q6ct+PR9D6AXS3t6FoZMj7Ex3exOzOu+N72dUfjU3prnsKPUeSjsaJW0Qb4zIdAt
Uiw8N6b+86nBkmbDlttSgKBIkYj+Bito9zuB1mOSHgRBRNnIJ7vQ5rYtJqbTnIuh6giWMYv0jFNV
rIBKQHuc2Aa1ibMKMuu5MIT8xIR6DDuf67ruV+zOmj9Fj4mq5K5suTAOylJFvmNTq2hGkfPBk+AE
4K80y84fInT+ln2uMZ48BMgNPN/iAJu+Y7ZAiSgpRbXty3mmZphELk5GY2lkSBtdL25EZJKNQb34
Tmfui/wdJAcNcvLU+Afeox9VRTt7FM41Mutd77rvTtphKK7I93AnsGyawILCkF485uXVxQv1GZge
lbOTfPp9dPicvamuBAnHWepglxZyXzMxuMUbu0thvawKJNjL5IhnQRqcFhi+C1vrLWWpP0WDgxIH
YeD9v68m71ngf7wFPkEO0FPZdo5k+HhHa+qY1DHwqPi7zxz+NChoTGVKUHRNeWPN7pewFb4Muytx
HjKjisvTIGSBVY3Pqk9CvYdoe+qZm7/irI3hd9vmwpCMHpvCZpovyV5QLentgpR7go7vNchZsYYA
YSBF1V9tTyGwGzrVrRGHX3nTlm4Fjc5h4k2jQRjYr5mw3V1n4QFqeF/n8iSHwLvosTKvYAZNWjOl
d8zd5CBT7sRelSaly4kLo8PMX3PARnRPJuEfcvnESJKJ3TBcG9wR5nbkr7kJvBmrogNJmSrBR3h2
1i1v2vAlrR/ZE7nruo4xYthpcmFLr7bdMOaL32+rCGOTIn+xFSRzn1ieaGjDpBcI0hW97xjAL1L9
J+TTmqBpfzUzPBN2XuXF7hq4VSGtzrMljD31Mxwpe7e8hTwdVkkDTbaL1LXtNWJm2jBB89RNymnc
WjQ9r7LKitbtaIWrIQrt0++La9FanZhRu8X7/ZmNfbgbaxLiHiemLWjZ9M2NaHXsE4TA32+pq94F
JbKQoZ9UkhV/fVO8DRDRKLORE31ibMeTZlYfA2yTSrfZXqd+cYPv+YfhewhpFyCkj03Bm7vpQWXO
9OAgxNYeG/cg6C6wp+pDnstim2NZAunRQnmSc3aiXy47JUVhrsPWUHg95vCs6rOXMuYdon7vBZLv
fl/qlp1vm3LDKtncAuSZ3MwSQK0axm0u144gwAEVvN/Q2dWsVSOsxykH7k1yeEDCC6Axlqb4MKPq
pZkD2k+t8K9XFuM5xe+xEqC8rbyvn51MnkJYcXQg8l1fl5gpjNRZDo4/HWbLW0hl9YzEHRsjHj63
jTNPHow2XvJIvbfREB/0kGB4o4lyG0kcwsrFtrr0ix4orRrHbeVZkFeKPn3E034c7Pooh+JFlTQY
cZ6Krzph8kZhYbixmWIeBpMjQmWaQ8tpZ9HA/3oqg9l/mhmOEpLg5ISNwX9ismfvEiIsXFf1Lo2h
NYrZ0k/2jLvAKb2fWWmx04lhMF3OWbkyynXqVuXwWmgRwtxCUxGAqUopkuNjzjSRPVhGJ8H596vf
F3gL0ZmTyosmMLoBWbgxhxgOeU7RSEbfnRGhedDhg9k6jn76LHuye7YYvnAgzkC6YGyB2bzEOJIm
XsFdzne/v56H8o600PRV4296jDljQrmmE0K75TmyUkb41Ow+jpNkENC79XMuaa0KUwdQG65kZEU5
PIa8K0lhiVMUD8Mj3ZLcz9m5bEpjzySMJwxFqFLXP5KKQjM1xhWbOv+EPodJz4ych8zDMj1jhd/O
iuF3P1ziSA1bbTcUBdZFdK0SrH1dN2sCgf5p4CM8W56XHDo1A8KkkY7O+rLbgGntl1FY182iYGhB
x53/HTZErIzQj3e5yJsjkj4zFWVUSHOghHuphgX+kv7k3F+6yDLJaGGfDFtnU+gq2XvQF3kP0LZE
WyhBV0bVsjKALkSZczc+oIFLLsJnfAj11R5Y6ZwWFWWIx/dW+frwe2Uxn6eIlh94irnNCF3RzPz7
Jcc1KhhMGZSbtKOdBuPou8fFuptw2p/BHlNxWfEZ//4uiOX91n1qjpUDT0gJxKSlDVQUJBrfzwET
8cFh0j6YBuueU0+vmXKeCbe4h0hPjLQmlZ1dC3m103fWNruDovS2ce1Dh+g0Q727EVssgNgdBjfY
NQz/4X8C3QXaUrv6MeCJiBkYrNmWIQQSQgYyOX7MxuIakUYlMAUrhPuWatACp1ozia05Z+tslpeM
qGc1ybVu32AgBDNlK+I2msZXgbsiLah3LbV7Et17xkBmosQgHhWYkL0OwO9qkL14VRZJUi1rqsEK
qd/x5hxatdZ5fBUaM9b04SDwlrW7zx1j6ZOsIKvmvScdh31M3L4QdCcf6j64qLnfEZXgc1c//BVX
ieNc/PAYzftYvVfigzriGyNAFpx4LdAvSVsdg+oPIRTS32gmwb3CtlnJ4VAkwwHYG8rEV3gGIJHV
QEMFqw0FDGwFzzmicBu+urhpmUROvBOxWDfRU7WV7NFmjh/NRIMCNpIkG5Ya/V/P8qlrvjobj3Eb
Igv4izLot53+67bTQe4TUWx9wfJbUGA04+EbzYUZAPWzgpv/Pbg+ZXaoZC9z8mKKP0Q7d11+EPeM
Rrg0Aclgk1smwwNndtnPgNb/lp8FdWdVfe6LcpUBRSymg68+Mludgnv3JR8/j+l1m3Z/zfZk4gXw
HsE6rSS4EeDLq6B+mq1pBfVm7WNStRlXK7c+A7ekOHfeqoGGPZ6x913DSLBACg9UT7oc8YjNNJTF
isl2jgTc43oz62pNHc1uFjTk3dnoLP+KKng3sZYZzQl1u8njcqnCt5AGPzXi3uw4xB8petgq/up2
FVGXkuzzYN7iely2RcGgDlkTusk6dZFm6+dEEF2hb5BDClVD1tUX3XlGZyb2QAN9WqW0GaJ8enjt
xnyPg8kIvA8m1SebOKmt6UJGF/s0tb+mwpdjSLgKDOQ5uiQ8zilgTFyqAu0fMndUW5HcHjcld6lh
77yeDaGr/Rd49fupzm6FYa39NAGCwB028MjPfigiXGOFuqC8bazE4lhmLFqXqBDI0ulrSrAuBtF1
LqOzaLpPsCzbLIleJpNJS3SOZrXNie+2rPhutivyVCwbzpWR7uhUwnGeRPS4QiGe0j8ez7Rx/sEl
9mz68RHs2mPbjyv8PZ+l5sFSjc95EFkXPo31TEiNQijcSovxjrodeng+1KCPzs1XxN5oz1pDYPa4
Z/vMuPB8qDYdD3agVPu6NdYVOSEHW8Bgp9TlZRusLLRFAR3xdXiIJdF1WhI5gSPpkqCe4kNN9WkQ
0irtc0BT1OCE1dPo1fsEvmiBXyeFWQ+BaJFF5yYG1Ya3zSPD6uXpoRvTpdbgGgLqPHEXFiMrFibx
A+mIrckAAsVzfo2YpTNeORZUJy/Ygf9LqsjlR7A/ytrg8xjPCWVIqTEfujjYSWjAmTs/OLjJpTdw
1bNEgs/cMsnc1UW8p/6G0ciOqd6BnMlGtCUGrOmVoTHkBOXuvNpfUW3N/wzvs86fdTBsy8a60bZW
eoskLAhihcsuaheGG/+ruhDbFRVYhcRCl/OWwcC33TMew3aB0ZGAMLynfE26ihDHiN6kuk3kykNu
F8/1jOXj3gfNrYVfeJEbBPMagG8Rvyv7sTcY46R8MJN3bDYsYzHPXFy5wwgGgbMDLjGb+VOYi3cQ
NNuEUZZp0BM066M9ye/cNFb++Gd0P6u2/BrmfE938ULChlniHfgXhRM1xQPdsMaRW/B6rxVM6h/E
IlxpYhs0NUyDN2rCqRiP9aZvq7+Z/QEbamFph3FQfU0S32CjFZD2HDeOFX2gbiwj22NlcqnHzeJu
A5yqWsHeYtiFXtewEnPZJuVGBEjfmiJCq13XZfsVINLuNC0NA1YJ2dMVVFmovAxfOjw4kJ8WvtWt
47g82xXuHMNfy7Dd0QFBwNla2VbxNbAC4f3ewjlbakoYeKxsYlQc1uJMNO9TyMmNk4JTpydDtruA
MbVRz7eoAh2eli9tqW8FVjtu/1Mi3JtNNVprVRsD2NVcjmha8lJI8yd35DZLnyLN3jmMkWvufXUZ
2bvgmGlQoLb1mmVUX0oM0eMVF6Lf+P8GM9jKkfFp529Hz90KXbRLICAwx5gqZWONL1HcHG6iRtT7
uSr/tfzE2P0pU4yeaO76V4/OmlUIsEmffoFyqVYEdZAVS+tgR8HjLDCuxknBvHYV2g03MS1hTrin
q4moCBU+to3J757hM/70MmdVZDzQu2yE02jht5T1/ERFgQLz1TykYf5KtTPbKdYvilCFrQ4hFYUE
6q6yyAB/x1ikPdZpA++WrPZNnfx1Yvs0N90yji+0Ayz9eMB5nT+DtFy5fbYvs4aQp3GqrJCxdIuo
moXUtbM+2Zl3YPF9kNSmZRzxIitbo2z9cBY8TMLc1Ib/qs32E69gVjG3CCGdGf8y0Z3qul27Mtq4
k/eghnTlzuMut8eN6bjrKa4vnW+gYvjmIVDNspy+XUutnPDfZBOM0vk2KYJzlqhtApx4kM3Vi4On
GhAm2OWrIlc3hsXK8B9Fbe1C3L2LXBc4F+gbK6xF08gXc4JwU10K8Fi4tOkJSrl905NFgGQI8eVO
8nE0Iqx947oPuGmCvtAMBKanYRZ/BsfxyfY41waSM/88ZicRrtOi3OdVzxmIqpSdxYxnKzqwv5Rr
6oQNbcGkbSWiS4xCSQ8BP26x9IJpFdbDtsoYb6QQqrMEGw7W2/pL4YdESVu7ZA2IWFkuzQWushZk
1zfuYO5dN7wf6rIlDJ1zlIKbz788Tu99Fq7qOjjU1ktiDxAwY0Tyct0U8i1m/1lyB7U8Uer+taSN
uYpMGpGTTdTEm8A1N13XkmOg0TfRV6+MHkccNDQh7DJDPmAYxiSd4OSl8QpWdYsubFHBRvHwh3ID
7M9G+q+lRcZPg91Qk5XKzqZLxUuGohVTVKwfcz957GR/jDK8PxEPPMBDWKxiYBFaJWezj54cB18L
z/O+o3LYy/2fPGUbIlDJFkWQoWLi2XBS898o65dodpN139bTvsOusprb4XPQfMoz8y/ma2Alq56U
xWPil4eptxCzSmhi7JBCVecwxih5NtyVyXABA6HNJjRmJE32YsFwMT4T9j0Wc3MpwuY7IwYAxaC6
ZkbyUI8VtL/cfqXVZ9GXTUbnL3arCdm3FFRXdCpaAh04OANf4Oz5rpzqqcC1vRiY6EWjsffjsV7b
Tc1xpFsgSfGDTHRCDAljb0d2d9zNP6+9g4jNf3ivKtgaArLTmLN6ga4wraOgNjirzHfg0y9hW76b
o/9EjVgpNMYtrpfRYIFSsIooW8emVbnXNKdWfv7tfJPlyce2uKzqJsEdj04P6i9qs2+85NHytUP+
unu+voWXyeWYHOgXRO8UJHWmjsljMaH/tnayhJJKwzGlq0lsxUvuWnfK1dLzDQZ6HdGdXG5LgkZM
+QVy5gT+2eY5KQT9A4Rl1h5+U6uyBzJbUA2bll9t2y+SylxTMfxZm2iuWXCgzCPK7YJgH3nqX427
AY2EDdAd4HBgFDdaNMeI0MWTrNnoDu27l79IbeCSmnB1FzyPhhiQhBxMe2kAGnQn/y2IMgPDYAuV
sj1NtUihsoPDVey+sHBkLD0hcziTeVY6jXQoMEJZw0/fBmXBdn4KvGXMqGOVheOKlpTX+yjZnk2x
YiL8Z0QF32KOf8/5w+r7z2BF880dOCm7Q/qTxNE9iqH7LYzNnMhRV6YfJfIL9X8A99jpTrP7CZZ2
b5vt9XcQl2Cyq2dXYEZmhp98dLZTrrAyc4IYxOvUTueipdkx8RJ2Gl4ar8Zh1eqEW7J07eVsqK8K
b37ofHvj0VfJSxZG19//gokxBVHG0YmKQ+UVn300PDbTdKpom1tOSHUJgH4GNXerg8Czk7T+uxHS
e4lQTyE4S6DpwtPO/rDMASoZ9xg32GKF7pHEi0ST1dvWHt5H4LtotuJZEvHhH08+AyvnpR8lFjIr
txexcNi6Gd6uqsZlyCaJTtxRLM1M/C2t6Pmu10E4pQwlYVjbq/a7Gdx7p2+j9jmOqcS1CfdPD1b5
bI4gFMykWXeV/xeuJu28wc0yzLdc0h3YErsAd49FSBUH2RPdASV0bwYR7x4eg8HUagFp/TpBHyHT
+NjoGlxT4OZLMn7MWM9pTxQyabmxa/SSBp1XpdCIwQKM3vRmlINc5qM1MmmNoVhU950IDe4iRCrB
+VeY5Y+ewo5D+Piv8r5qS9SLwXX7VWurb+r/PLS3mvFHl6UvOeU6G4Y6HxlmZ5wCmHphp2Iio+k4
lPbXlEt0WXWheY8HFA2uh/wqPYaafZ5yp0F1zqJDUmEAwSASLHIqXZoIc5aps0tllw8Mn5pFYjsf
VGouxhq8uh4ZLLqG4y7xzOuMjXLIAlCg4y+B1LZre+g/0+rHpH1twROYgCup4EVD9o7xCeih6VDB
1T9ODCx8OMVLQ3Tj0ojoPKIdYgFoSTI/WA3cYpp1IKvtfIPqwkHc5bFe2vYitZq3OmDzZodg3AkX
bcN8+ixc94W5Oekh/Zd9yLicv1pmwZx64BEAHfoyzR8z1kzLzdnehIYLBrnxd0MeT/xgRG8a6udo
J/n0S+9VkV0GbKZ3VEk1S2yfMFhm+9o7uLWKZ9l2awiNNID1jcMSI+KChfG5SuM/OulfA+dBdzwx
veI9yyL8IVoTAXZTtlNlAf6Mcu1BscVOzJs03Du/p9kWc/rWKHEwEnR2dGUy44znW2meVGNRuB3Z
1/r+f23TXzcWUJBJxvcxE2Gz/HQ9zu+pHXfrAKhwAjtmgbKF5TKubn3o3vNTV4GEm6WcaGoneyC1
HMfDZYATCnL4OI8YXDEBGO74MZKtHIL+rGJKTs1mT3PE0vgfYee1GzmyRdkvIsAgg+41vVUaeb0Q
kqqK3gQ9+fWzqIuZuagG+r6opepCScokGcfsvbYjrxYJWiJId5GWv3q6KpDs93sx4PiA1hT3n0aD
F6YrZs82oTOzucS2uG3NZjUJ15snCwuVYba1VPsRZdE5N1iGVN0HT8l+nbXJnThkdI7E5lgeLWzn
E/HgGAzIMPE2DmGjnkEqZujuwANfk3zkBtfkW8Wzrxm/e1d7t9pxT+ZymWnnocTdEduPYaZ9JWjK
NOu5MxhAmOLbxyTQ293G8VnH+6ivh4GJp6rYzFb4G6ghzOE5EvpT7E4nw5/u+KlOIcbExaBzjbgx
b3U5NbvaM1eljqJYi2lU81LuemfgK273mkN9oO2eAxt7PETtWOqcxkzV7UjecbV8Jal1T1wUttjx
+0VP5m2eSmMVoVhcqujbjtjMB1Pbr0qyxuyivuhegaDILt5EMb124bnJ7HtGlYjvQjO5Vpxs4D4Y
7yonJLuOgl9S5Nh3Q2i2YW9voSViWRLao0hZIEPPY2Rav9H2oCozTYuCIwAIn+6bImpRUPmslaoH
PRPPUd2+zf+lwn3RVMtMiemZZT+SF7dpW/GCXWvtW+HXYHYfeU4iUWkmG0dDQ9L32sog1b4revjZ
6R8yPR6qrOCR57erIafF+PkdggyrZtHcAsSUZF4bBI4SKkTG9/w60yQ9BpW2l013cXv9DAV/P5Kb
Bav6q6Jg0Afz6htoX0G+ViGVSiJ6ErULgnzQzENQ4exkSFZE/ZOWFd8m7yzeesv3yV1MMJRzaD3K
qLmYMH0X5nxNu9acdk/AZTMHbUSFXFoGDY6p71x1ixoyCcHT/GYBcfCqfKchvXGD+G5H6pt6gzHS
9Ge+yWsKr1R/MysKpBGcLC43uqv0q++Cc++K7y6OiAltFPqplj4RoYCCm0zLReHUr0H0MbDOmkvJ
9Rap/Eu0lFx+egOit2kbhlliOhXEzdI/H4vqLZrIQ8YAhc4mDp+U5CKs5ff8M+q58cuL/M/cJxK3
L78dw8T+RDMyEEwJqElglZki5vLtSoQuSKVgWHQl8WYTtSsP4uSX66wjCyYEb5f0h7da2gfe0Adc
t3uzC/Jl1PqUVv2w6Ux9xS2+RdF9mCaAHsE8lpM1gcu5uZmYc0k94Y0PyStoA/lRzzlcJXaZzmgt
hlje2ZovacdLqNQNFOLJmbhd1swdwXhNTiwaJgSzN8i8tyx6N+syJNUfgZsMV63xZgzszgCsbivH
3NRayepEmgO0GOMN9QKDwLx9M530z2BheiB3bqaJdytM3uMGOdWwpNY7dohn2dGdDHs4GTGBP7ig
b2bI7LjTe1KHFO9PahB43NnNJWXG3uGuKVu0b1oO4UT5vPKlq5/0hHhynirAUkr35HewBBOd8VrZ
Y3NoKGULJD6O7i08xbuQ98OyrIgJj4yS3mWAfz2C0occ5H9VcsjWzAIiATysyCXxLFZmrSePzYdU
U8vAFJ2bpMdeiqCqsaLDYk72NDje2iu9fmMWx9yqQXQY56BOrlZYfRpBRxosKr5V8IGLXC58aS0q
osBXXo/uoTfxa2Y6uBVKFNdJv4JMuxUtj6KcKTOSNlhrkrH1xYkI825qmS+riRwhXmO8uA+ZG1/7
FqxlbClGXfIpgYa/baPe3dT6NKM1aK/GoXtuHWmQtiXU2mHFfDRnF4Sl2fuiyPxDm+kuyUfdQziV
1jZUHCaOgD2gpL8pmfctvYzc5YkGKdUZ+rMORH7YREQP+Wddb4tjrT7GZHYmdNQHXsl30jJtP9TR
MRjamMou6BmdfEyF/tV5suMk4e+IcQcuxVirhqJOhs7NFb6+1CcjXwKYOpZyANow4noaOtTlDDsH
w46WmR38jlmwLtwCx/Uc5KB7w4Plscw22XJ4/N3Erj/9gcZNIbSlxMp8gkndN1b8/HAv8GG0pa53
0fInn9PMSajC3rpwZEaUjv+CDhcLbzCR7hbk2zHt51GCi8qtrFDvhRfTQ3/QNnRWpYtmgu1deWdy
RepePf5uCObFjTJ/Ayh2mZ4uu9LtFylZepbSBn60+A9at4PK8x2YKnOR4tlY5Dbnbj2sx6FHQQ8o
ZGGU0R89w6eh8mcScg9U2/TiUhVrf3qIfQP2vTYe6kJHuJWML8FMXhqSQ9dS+OQhTZdWl3d0pcja
cJkpLkQQQz2kJYx3HfxBL54BC9TVeBvtbWIk+8Cg8dIsWOED8eM5npwQmkvIKhVxOCVVnuvrtsB1
1OX+zpMGKvz0tUewj3dEvNrsjyV8Ay8gjN4cAc0UsANYD6JykQNdCskPC8OnKar7lYUXwBnsfV76
J6ZCZ4FOu5ycYHm1u6jmnEo+G388GHp4tM1wk+ns84mrK/C0+aZ7UrP1h29O1ixTBOZuVjvLXe0m
5DhhqKRXzcbmRDQTHpXkAILI07pL2NX1wkpgh6NAY01CVJdToQXD1hOSOBsL+w1b/ZcbNX8oD99h
1H3hJ1hamBSjiLVFxHqsG8kzyfVfDr/b0g/SQ9si9sunEnM9ozbdwGOUoVp0Wqg2FqbPHvkHZICr
QnVKxuNyFpytfv5vJMQ3QzW1wHgZNGzAKkIEGO3zS9SBvbIBj056fyBVBTcWgsxpPpxyJ+CxJJ7R
jn7phRGTpWvuyWz5dAOS7tzuPU2rnVD5ydemta5VTwjKtpI6sRvqszLN1ZRMr3HSvkqI8RHdI15W
enPabXTMwyPR2dgaCJrHS3bIGCJyG/QfThBufVwDhmSo1JL6eCSgduGypV92WYjDCJ/RgrbBCzDr
2o9ZHhF8Sf6bPemLWuFOJkwbKkz1aEw9PqoJOJFr5UxN+mtdb01LTPz1dF90yWOSZ8/SQJyozS9g
b6Jo5/yFUUC0eRJ9ppNgC4ymE6dlfJvy9NY0xosvp51rqeskSm3RGuQY6FzARo0xqsAHwfbe7vkn
hd68ENJjdK1HsJvzVJchgpyUfYv0NCgVJHhxz/mQl31mqm3dnro8upQFAHg7GM8NqLI6fQRrHPKr
pfe6bw+q8Y8Mi1AuvHhJSHmA18aKnBer/yin6GLaxVGT6qnMc2L/sHCX7UbrJ16MHnqT43Sf0mw/
YPvQ+8WMYirNIz2IaZHmRhPbxuZa6wOLcopauB7OvE3TlHuliuAeb0J8vOkq7NRlkkazDGL9pUJH
61lihcWtgTRCdUx+umsP54nad6F9SLiSLP6ajBH5Ig0HpP3c2XZpUYcN/nvsQnMWN7NPOXInL6du
zcaF+04QGOdLBAUr6LjbopE5OBf3vGIDnm+hj2W3x3Su9u9xwWM6H04KVsZBec4Nq84focpz447f
4GjweTtPcc16jnUO6tjW3DkhOms5ElXh584nhK3nuOt4HM7vpiVMuAoqeYFmy06FB8DC5QnHkLvH
xeOUT7izP9o2aPZlhBLHB2EMdXdax/4abLy7xuBJ5GHm7uoyPluU4BvhuttiDI9kG3IiNfRIGSpV
dUq5/WMQVQsIwQPxcIyvnI0b+A+Dph16J2H27Ii3qsADbbCaDD+Sur5QBpPuFlMjpZF7MHpWeJzc
HI321rCyZztGF9jHV6AywOjK62uea4LetcQbN6eq5A59WIBD0Wu6t0SX1dpoyEGPK5VtgnEi4L5+
yvKsZpFvfGcuK0R48bzrghemLygqXHvblcCaehmuC796AQSDrg3X3jHHEoJ6V9tz322nXHEPBDGB
ERxdmMCYD0/Dwjbtb2yqa8nYSxAK5WE5KkwdacD4qVyGtHYeL7rZQtuY5dWMppVKbDQJofEcy4iy
JQneGFZ9csNutUESNTGhUeV7Fqaj9lJ0r60dx7shJPnYttUKlc0x6F1wtw0i/aZjySLiAsE040Qs
64sxMfFx58b75LuvSp7skI20aFOmHkp7dNsUo11M+VAe6nG8uiU5x54Ht7gLbxj25gmy/zRVG28S
f6yyx3Fh8a5lhGCRUHl0WvfVyEFJcgn1BdOnSufeQOlyKDr3nDruIutyE94zOpNM8YjQrI5nXMTS
10zPWkpcZ5GvJ0hJ9K71zRmxXVscQ85qRPC+0E1n27vPaZAAGHeRVTSl/mkgaIqSksoi6P+o1lm5
M0Yp0Ptn12jPfV8vnY7vYnlBuhCOniwM+8RTlbFXZXYLYpgIZxXqDecJdb/R3brMXkKeLtalH7wO
bXr3jOiIGOs4xVRdZEQvhJHjd4XKtXS4ZpCMMmQMzmNp0ETGjFAyI/3uOhMbNB4AVtt2gBYTGIDR
jI/OZDtLTz1UZXjr3QxXYP1C8HC0xDTFdV0kiGvIHBm95gN2zYc2rkkNyhZ4qeyeJBS94sHYODq+
Pwe990ss0pVneyeq8FMQJ7upCYtlleJnSQFLGRqTcvxF/oE8AU5sn7ri558R6euYiCdcCdTsdnGe
AuNPy85iGY7ZB7MNQEz9w1iZRK+UeGwi8iZ91zyiyrNzXLrGIHgVMnF3SI8OdAYefXKEDwczjmE2
FWdzChkILiJCF8HqHhxrPOIjj5ZdgqkgFRryvBiqT/AaFrW76LJDn/b4ndQrC8HLWGlfaN7oSlAl
ea8dzvTQ8+7IrD772vku0RNNnvwVvEcGzbQ2MndTOu5T04CYN2ztLnkTaE/BMXIdOAYZC0P9FXHA
IxiPCO7u3TU6cX8Jr8nYZQRAUkkhWwlWcfyaKK7MyPCeArucw6y2Vs35WpIAvxCy/dXl7ouyTQqe
iIDuprY3aYceNMGe0db1l8eaXmvlqpbq1nbDbxYiZx1ADCCfnSYI/UYIyHJa7SxjuMdJRVT03ATI
0TnqigKyBViKl224s1DT6MJwiaHZUQhcUitJl3bxnlP9D57ibB1xg2vbPMSp4to1r0OsOGS0cgvm
mtqYOZJs3DM5elvMtvECcGG6LkQbHSqW2T0d1U4PykdbpeRH2mmGJAg+FYxbtt0jccadUS+UzngQ
geGKn/2e5wVKwaq8m2nx4Ac+a2RAO3EHDdZPtRVjWDi/SV4t/S/PQZkVl6RFQG0PKYKLc5l4wCkC
axa22A9FwlOFq7ikCMvxmI5VuJmKE3l2H0PZYynUqdYnAabZ0djXQrhdemyGs7oy1mPCQzVpgl92
iz4bIGy58LJrq2z6zQBtId571tKWiymupoxPk7uuuQA3lDlb5bXFcOca42Fh0MFw30XLGkJy13HE
FgkHkyEpZ4uG9OyidL6UI8+RbT1Uil8zIPZ3a3T6N8bp+SnTJVSTEEhIIsiHaEXmHztkwtvdTsiD
HkUvFthHtsoGv2bK9aahx174pr2kh91lev+bJz9EjeAmhAdqKGNnQbsYEMx1CDR22gETL1w08UTz
1U/c/ACI0AC34sxWhnTzRYHxg7RUttfobEpKYV9dhrwmITxwssXMHNzotV2fG4IVFi1SKnJq221B
ivBqaObcJjKwVaAeeljjTURAK5rwOrK8tbAKwoEDd1pVwONSLIP72lxmVYwMRIRPkSeTdZzrq9zi
Vfc1HRVOolBau8JjVD74qA+mel0wRPNy2AsUWxoED4d5IlMvVD/VU0rHf+Rw2YRW+qgRD7EVcJTR
iLTarbZ82HUiYtqEVUuWTyYDrWOkSDScciNdJ6rGBRfbsOEdroXIKSq6PvmVdH23dk1JQGCZhGsZ
sprW/fjE4q9w+xsFvLc2A+tXlU8EHncB/pBQ3I1Qjrum5jbAmELkQ9sih5clCrt0or9xA4hy1SUX
JdvhnumCT3HHau5Qupn2wOFeLkdvhJk293b+eJE56+WYpc6BeoAA2IbsBaj8g5NFT51kgIEM3loB
shGrgJinRSY6VqsCVJmh7SmtFgMUnoVTN/krUsWW0SqUqC6UCP+aEO3LOK378H1Aan5IBGkI1NvL
2CmDte9N0xH9NVOMJKXj8MzP0CSrz5Lje5QW2YK507AO9RFry1gcbW3ViCrc5mnLJRxYPsxtM4aL
FabPOOTYcBDfuEUR354GF0QF0kQ/XjclDCWAHvQRDcYeFrTV1c4sguOFYW4VFue9VkN8VSwLn101
bTrHeNCmNPvDk2kDV0d+xkMFKZcQ5bOfJ99RBVXdCPnbhlEw0DYGdj1eYP7nS+Q+Gb4gCIPAqc4Z
9PV7qq4yqMa3QLlvnvleD38UENLTf4imiXrDr0/AoHiSQkcrzml86lSY7eG+MlJOCnddOk10lIxb
kRxERIX4hXoxnOwWhJ1YVvxbS1Eq7fLzAR19ug8T6GPYbxfIw+1nVkflGj5WdWb9zZBOWVwKxXTI
4fWeuklaVwMfMrCp5E2Ppw+tnuyTE6fICVMxLHH8mqefD1PsxEhlyYj25eNYp0sH+go6MzW9koMJ
ES138ieNcYOt3PbTuyLUrr7ruWC0/AbbrzuNgKESMF29/7t3xMXHN3Fre28PWnd8qHywV3n9RkGG
QH/OedAqx9/9fJmYhtqC7uV52E5yrwsOGcMkvYZKvXE2sVWr3WingvGoddbHRO0LuxzOnZ/Gy7xp
SwDfPXg26e1RDaFbxd7y3iRHgqs3ztwWsKuOF5bU3RPBoPXO4ThgZEgV3gsz38UwdRaWMrsj2mOL
p1v+XivQNQBJ2gcxyZsnLe0c5JjgimFIzqLuZxhjINg5uPrZK3zwCKb/FvpQUJIk1Qk17cpVFtEj
16EbPJX+8KimOv+ccwiWnYspyaiK6UEnquPA1LRj/xW6R9wSCF5jSamIseMTrPlVxpm6peX0JGwb
akHLaY2HQXBwVUO8tiBzbshkbbaDFiK1I+NwXRiMIVozpd6LnQ2iquISe3G39bQY8pnLiNxTmXeB
4u1dWJlgXy1QNnmN421BiN0LSS58gD0JE9agVkllojNDvr7GOVCwEB8S4o8C+d1qRfZgGn760P+/
z4Ks9vYUHf/5c9MkrCG3eUQ6xZAe0wxLt6mn9WvPTDMRTfyLGNWnrlkiK3CPCUgYwv+ofF2zaneT
jbwEDG56LxA/rHvVEFziTxHwjVBuPbvdjnbFsBAszRiHw57Wh7uRwQAnPyK2mTfaA9N5FiHH2sCa
PAuNV9dHUBqxvab7jJZVnTVXTCslieyJjhjmSflNcZV1ycCpH6tbED8NgePwnSLgxgW/TOmRpVkB
G5XWgNa0KPk7NboIkLRrjS7qnBHbS2Aws1Zp+uyze/+QzsaoIXqIk5r/D6L/YWijdOkPw7hxanrK
HoRMoMWHmIPmaHmfKhwAdDdW9OQzJZRIUNhW9fnKb+Ho43m3RMEz3R78jQdtiXmRyC8QwNdhpbeb
QU+dMx7gaGmKCZ9bksF2hQFBGMP8aWLbv8MgPeJAHHeOmfUv7gCVqhzlCPJ46l8sS3sHDQvjbuyi
fVvV1cqlH3gei3EmzDWvXi+0tULUvHUTP3tFQGknBFK2+iCXpkVkrIphsyTSw2FieLvSM2/WbHcx
0iLfBh3dR+1147JiGYElYYSR0Qdr0ibHY1eDOIzJor/GnTaeHJ8tjvDHFTshonwV6/U+bfaNqeLN
z9uTDN+ZOYRXI8qudeHXD0aqkf0U2PqjyUNjpVVJcQ1h8jtI0kCgKXwf8JxGitIdm/tgOpEkmm97
zUAqPrx4GJ8e85Y1SoA3eTdIJimOlgwrBviYBnv/Ug/kjPu55qG/c0E39Gm9bgML3VWrZTej6o8D
imfakZydoO+cJcfRED0H8OPuI1olsMrGJ3WR9kxQrAOTsNrHZLNvB5m6vD20M/74ocoVmEzBhvz/
GkB1m8vMct1jHc7ezNJ4JHIT/W1N1vQU4h1tbXs7MKTfmx7KQ7RjYvR7fL/ojTwg0rsxmJ49POdb
3SbMhLlBt6kS6u8SW0bqmt7SIpRrknV0tmX+Royv+WiNCRYzDaer7xnZSbllfhqGzVSS59EB4G0u
xjNtYZ2eJtsctoHWeYfclR4u9LyBxNAPV8sv8VTYNqw+WmREkavKr3m2zG1shSDr1mPeQP4x5myo
8pURKASkSIHCgXONOJK1pTNqIEIYkjvVwUOijEf09cn2x/RU5qh1iPa+/fh9u8apLyEoLpJiGKZh
ZgrNsdp2pIZhtBWzq5RVZjM5KPEll0CRknjlBeXWws/MVtW+zmTPjS06XtyGGcCcHgJuK4w5esqD
YU/WCa6KQ3Ot2EXPbiS7TS55ETs78mhp/lrKT5lWeyh8FRDSigEGSmR959jzNC1DLdSpzmKnnRTr
fmYsGDRjS9sR3uHnS1RM+wre5M2yyuHkZKo753oRnhhALhF5+oHevI6dNZ6DUs2vmq+fsOekG2UU
qB8IAlkZDRIYLWd5I8ewx1HMO4zTt9umYdsdcUmsgfqELwXBxiCVYea0kRm8GIP2hwuRH3SWSZBp
SxqsxFQ9Mtu7+UgewRuN4oWg9r0a9S3hwOlTlTrJ4xBder0A+Z06yDOZYqpTZnf5FhIoXUMNBg7E
PgRPsIh34afBmd31Yx1wWRnJMJ6YqfT7lEIHsaLJHGPmTdHwbFzL5EnUg3mdpBlsvJaQ7AYlL7jm
NnvRWwsZdN9szMpirCRICMIarm3YWF/82dTFqM7csC7988NYalW9qxhE6VaYvLpzuvEwjWRrzEmx
Ab6QIdzwcDtF5YydVgM/H11S0frPYOadO7xii9SVx17nCMuM0rh39ngpgdFxRDHNbguoZK630Ylk
W3U6tktVc03EBeC8qvk0Kqe4aGazm0Jerm76CnSQgraLL78bTXsftcG2mm/ycHQjBmy1s5MQg6+Z
uwf4ehzZUz0ouLm0opo8gBO7pyX1kNbTWlod4/A0afqn3DNBJ0WfU63Xrwgq0Xm2ANgyB6dPYaMU
i4Zjge0YwUvabLuGkYIcNvxe5vmHTYOP2OfYRYmfOxLfnYjC889nkeTNY8xhx2X03MgoP+oMQ1ZI
SrIP6v9XBkqnkU1fM0o4fJZC8NYxqeVRGySQDRauNiWHAYrHY5vXDld6ylAWvXWTQ29lcPOg0qri
eBg9WDeQn4NBNg9t6RoPgwTp7XuzUY2cgseQh/rUVmwgLHBUDUPahU3e2t2uRxwrxN3ecLG2MMUF
RojYzz7JsDhl/mfPpLvwGuglTpATcTirY6IQJW5/jDWLb0CX684fkP6mUCI6GwMIX4IVIWtumkhl
wgZ1cNLi8z/P0/mh2gTFsM95Ii9UBO/Nwh25bh3XfsS9ASXCjF4yS7NYTpg7yRJvRb5scBi9OAZ+
6D60ZlKcCIdBbIIQhSmtAqwzS1m84refeNbWnDp35XY1EFVBxh4BYE8503pI/yalL1QD5MF9cvr5
IKSPeXt0WSTbeXcq/ZFRGUvP96lkZ1W1wnwQJfIoXDXvY2vp7yMyuqWDhjetSri+8c+BGFvbHmHf
NQ0dghfdvn4DL/gSjXH8Kd1waxNKNiue7i48A2IFkYVDfX38+Wqa3ZFDVDz9fAWDGmh8/VxWFcHZ
Va1opfOMPeUcaR7m6qmNcx7GDn6xkJnMzWlsloQzYkrz5popSMU5k0QBUUElqOkyF21WeexkZzxX
TJclk9OTRxDbuY8T/axS212ipmhWjJUSlvlp8mSF+rWNXPmb9MMVjSzmz5tna+Nn3DJeZayzQXSD
H1cNPnvZquJFmD/kSCKOA8J9LFUV8nCjOv58Bu6SIiEagNfy58SBFOa7DdXuD8o9TRp/MO98swD1
rxxb/sEPXf+ci+YVgJ4+k6L889CHDYvdwlqDRYsvwAyc/dTXT+P8lYsQYOFJAo70GbWkJ9MvxoDF
i2WMs1MitHexEyWvaQnKCNCJepBN+AzkkuZTg9g+aNJ5c8fkmbIaOxeylEjq2m0UOkuDGM1i5kl+
DPYBPoS1TKv9oxum7T3suy9rFjVHkpRzGmr9+PMhmT/T5CwRQjq9Nr0G5vLEqsIxamtn5br5XKVa
tBon3dr98Pa1uIxX5HRbuzQms3Ic1N6HuMnm0OMGyjJrh09EnH4aCNGwX0pKRbqRN1U2x7STLppR
j09mZw33EXyI3uBorDOwVHrU3JK0SXaxG8db3RdIDofiM7cQiY4QO25uZL32LAMXYrDk+zCmKzLp
oZ74hTgow+xWBD5a74PIEaT17U2MwnrouA5YabjdPHBrN5g5gotXj8E5trulzi7w8vMhc+n/7dhj
5NlpvxPHIzM1F+0Nap1aNa64cAWeKFTHB10lTPdIkPkiVYp/gTldkkB//ClN88YB/kDkikbSmKXp
xgEdSTbT/5n0Z+O701b/I03kn7FNJtHhuiDRwbL46Mx5Q/+V1mb3eZe2SUXN6otmN5ZZd/Xmy6Ad
mnunp81da/12q0XuPkiND/jsO6dOO3Lv8uTIOv2Wzo1eRLI3CzHetv//ZaEXHQ18+SsvD4Sty8+y
V97Kskf7KKvEu2Quu0+4xdZ+yNnuN16ZYAQJkvPPZ3rrUXxHFreoqbqDNsW0F3l88uj97hSY3xWH
6jYqWm8F4QKIoWiffPT1wK9y9+o7MMVCKIvLTHtO0FNmPL21vO79pUugQxOZzx0atLXBNk/whDjn
cWmu0iF2V/+emfGP3ERTmsIRkmpTQv3Q58Ti/3p1+2ryw9gCZgBt0N1Zsj14nvjDQEDD9oGj8d+/
m/F3OJQ0pWPq5DBTHxOcqf8VDtViHaaBICM2x0/yDb9+YblJ810oLEwR5Pv72HvhNpTNR9kgQLZM
mJdjt64UQVtsJQL3OrHWPZRKmPtIpt9lkqJRCFJvH1sk7Biesm7lNCRzpfE/Uj/tv8ObyZV0XMux
ocAYpqPbf4XV9XHWO6wGuqXXiFPPi3Ogcw7Jqb1SFAPeST2T7p73y9Q2vHYmVNfydSyK9jyyw5ti
DrlsIPozg1yAo6DSNtK2xJqu3Efkch1T3Xr3baVWJYFGa5WGuOBkl+wlSL4gHKKtE6o/es0uxEIk
vOwbzVhmvsYEtebsKWw5MUggrjVW9VEjD5Ps39pDkWWepOH4L7ZZrVMiAKOM2a/JgGZNFbnxer9n
4IrPslVznVxCcS6xvNIj6NYmq3WftUl8loJQuDDUz5Exlps+hvNaFfg1dS8lLEF1GPMF1vl/v1pQ
Zv+VJCRNRshsxF1Lmrou/k4bTwSoI2Fi9DDJGjX5wOgp8BiVtNFmwKWHM5UStYWFdzGAxO30ZqQ+
wZqU5W6NEjBfMXlSd4c0ra1fKnaNKavBTtGT1ooHXzmM3bUBbY4aBMFlkE6vlRNPi5wYgVWbs2AB
m2sfKG2bM5M29ykQMRNm1KQ2wGHM08WlbZp8b1VVtEVZ6D3XdfkIrqr9TtFPGgzHkod6isUbKugI
w6VKvwxEdAZolc6apwh+rZ3HkTGDGxrHmnw3AplJD/Zwmq0F3OErFsCL0QTmgrELbXXt6/dYWOIy
oLkoq1Xo1rAGC/0IeBmSqxFoB3cqtUNnjgFUHMaJfe+y+tJc72Brrb7P+qjHTZDNCzLyutZRbU4r
iA/VHe9dtZowSJi+LkCZZ81D2hioYCKBqgFTa1pcDb0+hW5UPovWF/emspeM+9x9Z6IXwnRxYWcX
PZtKU3vDCFMmeAfmOcOWzBzqn9Dsd5BC5LoPWE94ml5y7mMCDHhmPJIOiJRCDyXZA3yGPKm9cBK7
C5qInea6+RGcWvM/Ekvl31FV0jZNKYTNg4+YPvl3bGxpmqJFcA5BOtOfYBOLn4ZvXcP1osHAsdv2
1c4EhIsxkDToBKTtoqFFW8et8petGTgPhWadI5h10Zi9BRNCcHf6BKUxzllBkZPtBuzrp7HRVjBz
2EMQDJM3un8ZSCbJdNmetOjVFL53xWFvtsrjBdNnqzwkrVBGxkcdA6xwDlBx3jQLmnfnegxfIMWz
Piai99/vOOsfN5ztOCxOdZMnqwFq46/jgPJizGQECoIkxYjlR9gfI1JjFt0YtOsanPyeEis+u769
990+vA2dRMZZOXdOf331gyEt51QM3FwRfDGYW0RqxEu3J9knmtmQuUcfWzRIX5cggaK1rRfJebKQ
+TVo2Zy1kVTxvh/ElwyNGltsUIPZXaIUJxOMILEh45jEMn0o60ntFatEthFOvR1HHyZfpRuE3uKy
8kJCi209BOfsdjfPWpaQ89/MbscoRX/V6rHkHUHjw+C/3f77Syj/mdBK/DC8A1daBhHM5hxD+V8n
qtXVuJrcPF/acWQuQwf6ni4y2CphHV6jnAur5zwG7NXj0dKS9pHBUExWWJffp3YyFmNQjjtP66Jb
byBtEWyQdraXIK+qYsdd2jD6NiPZPBtZ9MXRMBLaya6Ln92qije6603HrsO44ilRCDyuItwUAQ1K
rg/RG2I/b937uQFPxnNXwkcE/PMIqpQsdkzUP3++6mPDIwSDpNTMmbmMlS52QADR+GSWfwtwbv6P
J/0/6wIbZI3H7pXDFRWT9VeRN2iFiipRkXispVvPsopHEYfRRU6oeeuQuVBsVjs5jPoxzNR7aZnn
jgv0TWuHkz+1b207nip7kJeEOm5ldYqECUPSnwH+ocoaifsgn6nuf2OAcj/+/Q03//kMYavC80P+
H87ObLltLOvS79L3iMA8XPSNSBAkSJCiJst5g3BlZmGecTA9fX+As/8uSxVWREetQkpKR5oiQOCc
vdf+lmNqQFfUD2ua1KGOz54Phz5gWXpOr6LqcR6obL63b8uqPhpJJB4bZ4TLL9mGK4GHOZl1Ybom
j5pjOTCOnMOR+wMbrt7K566pGG7JT7k1mtfIyMZbtJy5I+K8Z4fJvap6HJM5wivRumQbYr/Adn8i
fn34lsoWJSztixOkfFq4mYyRqjarH8PSbd1er/r/uKqH0DTLOtOoX9T64sVZPp7MxHyfjeo7F/bP
z7alz09JNUx7nWG4c2SGk08WG51rhYvy92+6sb6pVT5HVXn663//rzU52FZMnXUYL8UkWfvD6zGB
neOrm/FhC7hOVO/sA/Cwp7kZgafEeXydSde5lqT6/DwYUTuCxqgJ+GN0kO418Rcxtnvrpmpa+43L
a/AbCofMvfFtohkY0hYHmMC5j3QAbUQ5Hcy0tF4WECI1A9TPcg4JdQql5mpKyvc27I2nHujoQ+O0
+c25G7SrvmlSVx1MVVVwOSz9vuv5uNP4ItEjKvA7OC9w6sZrUpWzl0vfmnyoThEksF2mdSbriVrs
6tLuwU5I5j0jeSVKegLM2JJ9cdMy1rXrr2+npquybRmmTOCGLX94O+U6o6nCzoXbBvDnSHdmXxoH
ZlN1S9qN0fjuKNgTw1iM3JPBmmp4yK+MSJxNmP0Xi0fssVHESL90+Bbn0Yy3WtavjG6ke5ngQvCz
6t89c2MQiAEiTXsj5vFucB9+GUxf1sw3BvkkUCnsOBJZeU33tLCUA/hHCcT3Y7iA00vz+p7KLPIk
hSnlJrbyHwynQxPMiNVpMuspSr4zIM2DyXESUAxKes302J9kvfx3qgh7L2F1uP7+MtzW/B/fN01T
WaPKjsXb9uG+RYEyVcIwqxg9xIvFurTj6ouqP5puTT5cSz/GWISnXJHPKuv7gAKbX/0YCfbIcE2m
3M6hVdF/sstXFmp/V+n3lOKFGhtv2OjU3TgcSkHA89wr9gO9MlgIVujsap5Ae5uUON8cmaDs5Hnh
DePWPMOW1x3x3Wg75m8q8vrmgQxLhRdIAeWPxFwjiBgYzhNKSG3P8hbUnTsrA/iWASBhSMUYV4ZW
eE7iqF6oELdd9ea/qlQTF0XN95pujkdZNss3Sk2PUqbUj6GmwNQsLzIX+5MYkmtNyXb3+/f5vyTL
M0NmqgQ446gFbPXhoZphcJf1MSK7WU6GyzRYyanN4GT0GfnRTcLYtB4XeJZASgNgP1fRPF5Eb/3I
q5QMj8Rq70pOrnhYZfhMGJMjsWE0j0yNfJnv+zGBkp20RjDmWqgADs6m+tcbJb1h2twgApgOiyeg
ZzHtiHhXOKnyElr1j5Ge+EU0qeVS09ZcKAynlvixm7PIz2ZpCrcah5wyfvoHwAG6+KLAIdSE2hfb
fufTQo8GDE8t02RfxY72Yxh2zPxIKqyRcX1RvWoF2ZGSNXSuwZKQFUg5XrZcrqoa3rGdDLvJnJbL
doirmJ5WfB/Ux0l97Nr1KNrHIXqUlRtyIP0pt/Ha6H4HB4RUO+Ua0bV+7ExMd3pVxFi6DAZRmtV/
5TueGf+QYgkDPC5iLDxt+286tOewcOiDxJl5pDqnP/KnfwyNoPZU1uM+bZ7iTabypMXPer9K3WQZ
z1nxgob5JSleIukfLe1rGL50+uvUvjb6a5m/oUp/LeY3lOZvrURxmFGOb6X0hrAkPkhtsSIOQobA
HKxydyeuPFiAzh9FwfaQzuC7qefMclRj/yK+XhPJn2ozliobVBwoN5AU7Xy86PGZsywiGXKnmOww
fWIVaEYykjcW58nxMXWE+pljz2x/cgnpzgHq6y6ddAFvaJzhtbZ10C2rJicwy6u9SbevYXkdSvZq
N9umE3NDC51251Y7t6Z6bJ3bsDxOm5blkUhoVDf3MOQ0MNB07/lauUd8Xt2c9+SFaM91LKZ46fpC
P6lZdJFoTjG6bjYn8oXiW1RlFBENxavUk8Rq1ZfXaSFfGnyL2I6QYTP/p2LoTo4f5mdk5+eMUhiU
Hf1sNqQzXKLwUsurNOg+ZaCUAbMEM6MAdKTzK2IaWc2vwrx23qidnezWmNd5uFnZrTZv43ArIfaa
tyx/REn+mI6PlbUqpjllPWbWY1/ckTnd2+KuT6sAhPaqq0733LnL092snlLn3tNOPTvwjjKhsQFZ
9/BkwkMXteGWZFI6wJUziI23yEHEEpvdVWlcLbLtSCxiA/D5ySiftE1K+YRCi9GPJ9u6c5XxyKQb
r1t3RqzzcZWMQ35TaTz+VG48OgmYrkdrO5INpCWPEjBxDaTijZZxkdyy/polt6S/oqi/aslVEB8l
Ao61CLpsFR0N7kTmeNE35Qx1OGfWnyhrz0l7JjBaiuFL+mPp56NPIGuWflFXMz5tmCxV0dbqo23B
ZHA+FngLcvSsNtbZF6tx9RxXme0ycje6E1Xw53kW7TXsHH6d3HiGiw7HcX14tqMQkHt0kjUImFZK
QKrbj7YDBDUt0LVzMhsOMRoW9TZsgyBAh+UeE9V6lYQ4NApVrnhmuCzHevsztTleo+yUzP6Wtpl1
5JNJ9NTayVl/bhWwPGYikI4MdSQ//7yc4UI1Oz9iCXMgYhd7sVUPt+1Q0ue8JYMeeb3amQ9z9b7o
tX5ttSZ/pINGEyH709Sb/JuYOoa2ivvvH5mft1SWyu1DxS9IOUiTnQ9Lk7gDmk61rNoZi/GSZqlz
1qSFABP698kY8kvP+GqXtqGBVBJ4NnRevPLnZzCGUzE9q6bxahtGdqdfmBhgerRMuHpNQrmkMRhB
Ak144wEH9r1yf//KlfVh/suiildONU2xuekpmvlxMWqz1ahEMWGTFoAx+6VdiFlVX3Pq/66uUwfP
itp8BHLF9LkTvRmU8/AxsvC3SMQ6S/UAMX3NJbBUGmE9eLdmRbH8/kWqnx+g1EcMi2xTgzKt/bFS
klrLrIU1bvF+Zga7MukQGBEJakLGeIyx17rO+KSpfFBGkcsU72c177J1OB9zpwTq9d1oitYbFaFj
1x0A1oxEMjuU9wj4+47z99ZXy1fFic/rKN5anvw6i33W+p+2cQuGDRC4TJbEIqxfwRMA/xvb1KuH
cHT1TmPhrPO8CE2gq7SxruoA4SLt1OKhs+c/5EQwjhaCZKx0s3BTzHxHx7B/JPOkfrEjUT7vOGkU
KOxKLMq6vMUfS3OTvEByVQUfPNOS9rQpTsNoyITfnDBLIRB+CWAiFqjr3mMVRIWoWDWF3hJ6heZV
mhcTiDB6NBUk+gqJRwJ2L68y+0NbHubmoEF63JvaQdcOOM9+qsux2MA4xY/nQR22TK9Jjgbb+PoI
erPEzAw1ezomMTiiVXH9jwbyFkhuobVqnMzYZ/9R6qlzGBeJoQmVKMiHUjmhWjkx4ZX1p6Q/Rc4x
BknJr+McM2wO/bFWjnN/lPIjrG80h16ueaXmRfwi1aow9rBAok4+GD1pawdcnwkg1AMy+EX4tQho
D/+R6Dy0LKuYJcqpP4zOCzNXsf3lJfbpw8v61+ajgYVcM2TddH5d/4YF8Juw76pdsgBplqm7EISt
UvjsKtjjsBV2dQEZ5vefRuVzOUDX15sdHSz+r6gf9q912evtDIGTv6vxwqWK6XRjp4CtKnTieKk8
6gd1yGvorqDly2VWT/pkfIePTYBMJ6m4IcBAffGiPm+qdSjZLNx4Rbps6R8aRkNata06g+pMzf4k
rEYEGTF8pwi7iTsTVHqMFTGd6jztGajVT+MsXr94BZ+rNhS4HT4/hqrZtiJ/eAV9L5O6geNpl6cW
SGqytADlhDBC+at0hrS8SjcwU2XDCUsGhfh4+kYH+ziYBMiSV659sY37/Kg3CYO3Ndley8wKz/tf
Lw5bMGOj5gkJrbEIYnNovDITKeSX3Pqet0TtMVxzksukCDBWvQghK98IliEPLdWNIJMWyzfj+ZtZ
DPmJrqiCuSGLDyY5tSb2e55vdoxD2CFTyOgU4fZKEj5Ow5tixCy/CGPQTtxroOdjrTbCp94opX/b
TdB3evyWmNr7ok4AMddMXFq6kjsbaX6ZRvFer6ap7eBYgGQL01CpyJrWU2t3jpsu8WOOF+GqEcz9
s8y6aAxRSp0Yz5uJbztISf+3bhfhcdS66PL786z+lxIkD3uZOoFl0M61P5znItbrNqnx+o8Ws+1s
a2kRtHP/toRY5woi/qK5Uu94vpR7nhb0Iqtsb/FbPbRZ+My+nbZ1VREsZmcGbXawm/q8nAThGKSt
cDDoEeEr0TGUOyRC/v7Fa5+2OabFTtkyKb2uo7zyhzsG/IUsb9oi37Wq/feyGFYwhnDDaRwpUA51
CS64Ux9aQGh3p1L1nYSR8pti4i4KhZF4VR3jbG3rW9isc0VDbD9Lxowx1fhOrGkeZLQId52UgFZd
vx2TyvKJ8hBPpsKYzyIX1qWwjZZ9JlNBUafWlksGkUuLK9aVHxbZb+MsX3RmKiuG1vQvOuLKfzl1
NJl40vGxoKr5sZApJZKaUAhjGhkbEdkfzOgKMb30jqVfIE781Wngpygo8P6TZU4LVgnKpJnBdoDZ
+f84EwpngZuFLnNL/HgZZXrmKHoPTbcNCmZXH6rcmd/GCEM6NfmR1CWYM1KV+52t5Lchsq0zQRpv
cuhgekkT9ZI1tnF3hMJy0Yr+msiLPpllq5JSFS+uquTQvRtx2QLA5SVKd5VqfidU5FIMdNhia0je
cyETOq6BdcwaY7oUhfmdVA8rEHVLCAiDWwc5dgAe5x2evd//+tbn0g1VG5Mlx1Zp4r75691p5sqI
iakqd6GAZb/UdBOs6B2yQ36hQgJt03RsLzSA9/Lip51aV++QYftAXips711OcT8m4q2f0uTdGTpG
FIw8iNcOfj47jDWTHmRIkFMysumZTk+OXHfTWe/DBUx7Il7HivmVriZ1Wd21DTWtsCVTLNRUBvYi
0n4LxbmXDEfvDau2rp0U1T55fhEkWyE/64XWPZAnMR2i0Yj2Tc9uP9J72q7Qy2QCAaUu0t5ALnxP
su5l0EJCLEFnPDRV1zGupbT3xKrro80A0Ci6FcjRvWhyZp0yYMsHVWSGPwNxs6pY+15roemZmSBO
ci4KyoQx/kjMim4aZ93JKNZkDrekRefyBsaQBwmLCI3RfHMSewBIpyzPilTre/Bi5hfrxv92K1zv
J6wBFA0fkL6uFP6jUSFmOo8UvIj/aA1srqF5L4f2L7mEMVIyA+BlxmOxqLXXpVO2HzFwF/qk3oE7
a682nkFRtj4UnfBpIs6L0BjnMSc79VzZTBCNjQquk+/wQCxfrGC09XX9sunhFkj/2Qbao6nWp0cj
pP+iZgqm2GlksbSMRmtTsxNzF7mZXEOK51QcS1j6J6UyTnHMsrzrMJh15GPsZMl0zuu31noesyH8
m+Ys7vJ+JmS4VetjBX9kl86CGQuViLhB7i0v1EBX4K4CyMLV3sPXOSuRnT1iSx0fCL+dmFhW/9CS
fME41Rl+qzNM//tPnPn51o+/w1qbOPT+LEAFv56syTDbesLRzMgKNHzoUCt1W/J5kEqPOoQlV44t
fZeWOnkhLcO7dFO78xaj1QGx9sIZXISwdCAFMlWAOSWFZBu/WvrkUVsec4mkA0kZElqg5j+RzUlu
FpfCGM7ENXY/U5yZaOEjJxGCW3FXOf+/w6yVIwnVd0G34kErivF7n7Kna6yEttCY2K99urg0vsfv
VgJAkPhTtkKMkjLrnj81IwkIREPBXMHPmkKLPRN30exyHLKepDmwGofIoVRtBxMjZWlm9a7cCs3N
VBsaSB2Xh1iK1YAQChp6fIq7BMPL3DwvkNFJY4cz9NU1+Hm5yMSCpZr4ejWWjJ823lIZYjOkk2mv
8/6zljI8LdSB2tE0uIM1q3dssUByXGGy3YBSVouxYcNN/pDE6YIiqCzHcGYQcmEoeNePpHpaiguQ
DUo00efgMBz5wt9b7OO27g7VTCHZAmBltEt661S6mAzdRM9kEAE4ZmCnqywdqiHAbgjeXyyalE91
J9PWWC/xP9ugBv7xTpH15PQWjNwxDOPkd9Pu/pUWtvW9Wa2NceZYflEnK4ggO3GZAV1uZeG3DNn5
lvYwdYLxH03EBLcJ64sCiPl5TYB5wOHF0VAG6G18eBAZlgZij0jEXTOmVGUYQu56aXoy5GU+SwP4
V6C0T9uPIqsGeJ2YRO/lHYaGJAqk2lTugHy0mxyptwlSDwlgyaNi6/+ucf2C5c+pVeEteVCwXT20
9J39praApKdh0GS98qAtEiVgWamCCYbMLl6K5Qerc58w1fxNHSX52JM1+xDaxQ9y5Ke7th6szPwD
EHVM+tP4lsnxn4xLlDeDoBrSeOle5eGecEkC++oOm39pv7YEDPlE87RubCrVsRyHlnEHOwqqpKc8
1cleXlfrSkKIPzDpJFcAmKc6NXFXRzdJib5Y/LDg+nQHdhTTMnTeCfymn8pOfAhH2usw5bq5HY4M
5/JcbuNZClpQh1GiBnbmlJeCGTWbfCxXX6T5ZE0ViR96MhoPMutLVX8Uw0jWQNNox2nZM78MMLUc
zINCyuxfWqP8oE88cTdnbnGpI8YH7Fb1sKnWz2O2dxYIeJMstNfSZBg3Fo78lzZ2jCnTqHGEzNLJ
xH+rsJXcmeuMW9H0imf3euHmKoNr9dAoXtcUUFGmqX7qePtOpcPgbQTiimioo7KEOJmyhfTgUgde
2BN8csERtkaajfeOCQxG8yyGCuWw22vC+bNxMJGkdavfxxC7UqNd5AjC7IMY1k9EAuwui+F1LYk8
syrBkRsOVRhUxOAx0/Evs8hM0hgM48lheh5T00IMxXysDCFD4rarkE4zKDWB9THIM0YNYdpaD+P6
LTPXjlfRSmYewVjnOdVdYqc6hAcZ1CTYQwbg28TtQBA/Uk8YDwUJiH4G3r3AyA1Mm4MZy1DpZaxS
StfTRoO+8maL8n3uQyWAJZHQX+2EV3AX35mdld6IImd8oFL5j7WqbxDzws2rT8nRSPN1ghbnJQw5
EMNLtk9ypfTFQgG47+TmMNSz4U1M53l6oSRXtWyOXGzORVsPSTI7l0nnUtDycvaT1hheSuloyoy8
TdCbX9hq/8sSrP51cRQCd8v4P4dOVt5//9Slu/fxSqe0hs9G0VVjLdJse5L/WCMxYIwhvlBAE5NR
IHtRCt4fxtZRa46Yjbrk1ENYZkgyOdnzqnA+1dYJk7+d+ljRp85fOr8M/U7xAdYRnz6M566kKYVX
dJ+nl2UkUP2Cagjw6WVQL3a3qomCRb2guglEtKpl+71paIJRXjVv0lYIX2CFgbodnRCkdFDUV4aS
JYeszUNTX1MpQF19TRS2B9exvtZSgNpNvRSggc6MCXjZ7fgzm0YlQDNxB3HAXkqPAzMOtHY95vol
3I580JCjMHfX1uadaN36+2yl8q5xuupeAEYnnGtOn4lAUR8AFaiPi1F/qzXmnM+lxgPxIqKLU18s
vlguRn2JnQu555J9cTapRUDwNprGYC6CYVzVj7RjVnVmMGXXhp8DTyYE2Az67JqOYD1IWwrK7JqY
QWQydrbqzpbWNgJzk5Re1zyQcacMgWoEyxBMm2Yj0Cwsy4HI/9FkXVCTB3Aqe+uiQ6ucLuS9ori6
zOEZjeE5V1aF7dkGN5QQ2HM2DV+jJ0QraFNR+QtQROlENibcNkOcAEIn3/A5oTZkXOS4iCO5lJM4
1hBUSCrSPF0DWf7Ful9T1jLBLwtoLmoHJ4ZOTd5i5f9hLdko5qBLcN6hrRJ2tJsZCSKyCvpGtGeQ
AmnNPmKfouyTkRvzHrpfZJGSAKbCJbh5hN/UuXPh0gVHiu5Onavpq4xNFmkBuptJbrGpIgGHeeFN
wKUFl5jkWoCrJMYgXQD0qDXc3nBVyR2MVRPf9mD+aG+5hIZDl1DhL9HTKN0YJyTT3QTKEByk7VG6
aer2PzUke8SwtKPvVGfXyLg+YC3tFEY0N0WA06JVxcC46d7O9r28qt1US8D392HmlkS9ZDgKVi2N
O9Jmo5kD6HF0wcbS6kSz7cJ+qfkh8B7b7TYpCQRWFsPuupazXUSfDiWbItvFyo60TYRyYcBcBztd
MCEEECA1dYnIlFN3Tl2HQBdnX2HVm/eFvmfYSZtxR+3zap+Ax0/3abiLQ+JuiGDdhSs8dQcPLp9x
4e5wM4dHG1YjeQGc12i/5Hu92UPjYheaglRT9swJwnIhyDG19nrkAkBFy6aRc9y55VtGNaGjm+SS
FsODR5tdY3ZzzuDMW+RGBsjaVVjJVzc5p4zTbaxqNpWL2xnQwVxhuB3xqz1zdkRzuMBOlE0zAT0Y
qRK3t/dJ4jL9FmmrFCD+5OR1e+Yf+3I/lHvivFngAnOxdcydu1Zej6tvcV6PpcWajuCgvcPyICPB
Y58Oqzp538AuN1ZVEv+Ky3JvZS6aOaHjehyR6rYjVpP1OHEeVV4JIAVe1ap2E03OhJNOq9N2mWVE
KX+SiVUyzZKDqRAF6TqWqwyuxTT14MoKCTOYhtyxXiU2LalrO3vIDWzrS32f63t93hMg1pNhTc5S
tY85r5zdkNLrTjnRI8O7JeSdM3yxjtuciB/uAzpxMdQTsbKtt4Rf95T1XOcFlBqMfqGKaUqX42cs
2PFz2GruMI7FEZRgjGfPll2KqTzlOkV7l6x7xJIyDI3DlGvL3bK1yrPl/DTiPvSyATKPw8Au5Zb4
9v8OOVWunWW9O9Z7Jt4LwX/mfYneG/GuRO/aJlDbUEY20Mg3Kf9m6m9i+aa1b7a+KtTfLL4OX1E8
vxJRHd/T+bXLX/P5FVaMpb+grsNe8hJHL2nESOIzlXGjfLY22RaDb6vS8UnT7132ZOj3SgNCC0+o
rgqijRLTfs5mCSJlFf6dmkn5SrzAscUC+chym22e6NNdjm3s6ffLjM/FfotNJDZbZ3VE0SH9UE2U
hw5+Rbj2RUvrRmphd94Ocw7WtcrZtlTkG/fTrL7JtUlwRW8o56ZJv7cON2hYqtp+5EErKxAcOuDI
AFyz9H1mvmpvAwI/EUP7IAMNa1VNORghKLG0WiH9VSHfRb7wRHeyc2FM8n37Uce3DxZoB8JTYgfL
iQ0+VGJ3atmJ/TxPhPX1YP3yMH0jyMw4w+b+z0Oi7Ms1M21plIdBHVnOECRD8S8irFCyX2xBPEk+
tNxDGE7eQ285Gl1dvLYY5L+4wLcmyYcLHCcc+0IF5yGG3A/v62SqYSa3Cxd4wxj05nMlC3g+kauB
JudEHvji0BZdRbv0pyLgOuQbb6JjimiXhvl6pF2KdHsvrvRMpeGfhikVjcQ60DBFOvjZrWFKzzTN
1rYp7dJ4+qddOoQH2qX9pp/tUjqmFfXN5Cimo1avvVKUG8cU1ado65iG0elnr5R2KcOoU1LO5AAK
hiKt+LIdKgnjdug2glIBees3seZ6/f4qtT6VoCg/Kc5a8KDs7VD6/fV2kZFg1UNgqEFPM+mT03gn
Z7yLL7P9OFDdYKK8nt+TdsFwbg1eBPMUQJK9nLeDaHPMMikhjw1j0MfWTkbaEOyZu1zVf/Sqsqth
a+z1pRIe3KgMa5yS3vg8/BXn6/Tp//xo+3nbtiExfl3ubv+CPIB/T+oMszNNDp1TgrYTYDRtcqHO
JaeNht3MsMO7A/doV6TTmxOlf1adkbpLOofPYlQBVSYLnhRjtP2IYardPJmPg7omW6Zy+aqWkn4W
wxp705blq0xZK7D/NDvaIlXjZH8QDfQjFHPx59SHlwG3xmsbljhyGGypS/ankrNYRydRcUr36qvS
qc3d6cr234bckCmuT1OQGSDBKBZ0bt0X9cvvTx2blY9LPhtjC8UqW2VgZR0g+PXcVVo0S9Hs0E5s
Al0OtCYw5VVWE6z0oiYI5XWLQDcjUgJ2CdmmeqB0eijoo7QwcoO6DRo2BLlfn0ZCEdpgaIOZvUEc
TO26SZCYn4uDWL8IcUnpybAJF5eZr/NVOS3C+VyCC5nPtEPm+h/JNdVUUM8+Sgc/3zQXPumUSFdO
Jh9SusI8YTapylGBqHvgn12xShRHh6y20MM01hPbVXu1BSDRKy1PTY5ycsyboz1BRjouxqoxPk01
z9WTOp3kTU7jW8bJ4tj4RgNDje2q3y1+lgOsXJWKVXz6chbJF6k/D9Gljy5mvaqNiM4FYX0pN9n2
hUKwaV/0TVMRENg7sEcpgr4I2iKAMVYXQTUGpJNko5tADRiDZAzygknkIC6CCAjZENhDIOWBYwQ2
BuPjYiX6pcsNDVj/SJDLRYkxp11acYn09dhDLObrfJVi8ZovmnUe57PBOz2fMaKK8GGoz9MmTfOR
HJ0NzU8GH9BlNvhReEo2acpp7E8znJ18PY4O5YgjtvWQuyC+ETYpIaUrb9K8Ba8F/YHR0wBNdx5p
p+SOFjQKGuoctKVWJX+WA5jUIxrrUx8TYnISJPJNpzbxTQN2r282vt74w+L3i1+Qabv4FBHiTRLT
6xoD+edcO7NTTLUzLWG2iU100epV1XIplsvCDtK+GJuShTZooNgXJHjbZ0/+V8e7zlvOpFWxVXOg
TNuH33/GtmmlXx42fMQsWGuOSXvccT42ZxmJK3r6pvWuKeIM7ISlPpcFAGxSxawz4/7pNTVKEpCy
uD42+QSNS52aB7ECgelK6DdGsTVgYjXQC22uOlg79LXkKb+RtKntmXiIDkKJDa64Kj90hunc5hh2
Sl9FLc4+pXUjBxaqAQzgbEkTuwJ4aIGDabHOQooCS0RitsSAjTxU1d4spPhtsRyapX1afeH157Hw
+XbDQC6NJQCyNGjs9d//R9lk0rK2SXsizuRh/1OzuUdl5JKjUL8Toee0bji5Uut21LZmV4SrrOzg
bIrnw8j8w3yw9UOoH3jeWdLB2RRSpAMjVXo5eSNEVQiPpg8iarkVkBQ8dRNFsUl4Oa5pxSsdzwYh
sKl1PEN4keoNjsdIW6Z6heqZoP7X3addUkT2qDgiosTj2EtI24nJTed56zXmYVkO0FWV5ZD0q5bi
oGxqCCM23Uh2c9ONhZvIblX9o5BFjk2jdlUByqpbZcir4LMaEjQCV9mOmPMRCEBUOS5+dmbQhvTQ
o/FgQiqsD3V6eKGGB6lIcw62SurnYc4Y3vPGzBOZN0E82tS3Hmqxzc2rxOx127GZPcXwUrjQhlfM
3mR4Gdm5jN//X0WzZ2AMmjytWaU03px6S+NRX0dYUAb7gHobMM9hVg4jS0pxqKqDJg7g+hFzdITm
olRxSXuOazcULunIKP0GTbB3MJGtauFW9nvgq5RQu2avDHvWjmgxVzGlgMKWDEdXAhFJ6LW+agjd
aVPf0tw+UAuf4D7rBybHJR1w5ypsg6S3orj0kshLuVg2EVFTlh6VTLGJnFqs1iMrDsWbhecoMLQ8
SYGZ7cWqpwsPxpy9aVZ58hMF5yFnkwTPlb+CK2RTaWJdI34datJB6g7XNDqMcOmKQ9ofyuhQ04g3
3cR0M64SsSrZhOfRsvccJdaU1DHmVQy2o2nY6/KqHBStuW9xZWyCBZO0bqK50ugylZw7ZJYcUJey
AlvVjAdJhY92cNSD6hws9SA7h4mLxDkMXCdcEq0nuDa4WuDxcHvwGKyBVMGdsmo93fDa+R/Vs4cY
uRoNL+fy4cKZV8WbpMljvMqZPLiNSG68KfVmMmG5RlLGJj1hM6x94E5r4yG2gXjiqT2UFS1yJuRX
yTEBIy6ShMueIapdR7iwwbDEI0byDW2VREZHR3b6Fy4G7VMdjME4PL/A4LkzMuDxYXuQzgVUlxnD
Ml4d36Lqf6njCCavPDFgRQpD32SX7ccJa7yfX2HDnIinK+qnRa3Ezu6MB9UYo7ema8JgUGGN5RAI
33Urm93eXIMODYmMNMlih2SX7WniVM8aLP02n5/SVicLLIqvGwHFiEXkV9G+pDnqE7lruaLr7QfD
lL7bmSoehZOWz1q++vSWL9aH/6WjQ/Af7WXVYWgR09nHnRJJ61GewtTfmSpRtJml8IjVwtEzDfM1
Wb/bfqRiQqDtizLdj2PGZ/1K9+1iFajDRD0NK0byZPUnM19lOcdSHCPmAMUxY1bXWGVBqYxPVo3n
4ESy0UFjJZZAJl5lL765+Ivt64s/5mck8vMgzrK2yokuTXOxogsJw0g4l6K5dM6qvAySKUjLoCOx
uT5EUxCOgWSuyvJrsinKr+1wDbOrnbUxIFxLYgZxUrFNYZDYMzcq1ecwOkfxqlz3xeCPg28VvlP4
sXoSjF9gHEnIljzZ/cngN3QYsVtV0YxoVkFAto1VJr9efJKmVZV5UhK/ME+kNeGxRrAwAbQO/IK2
P4oz8RNCnBdtVc2YRAPz7aIvF7nxU7pnl6Kks3ZB8RSgpAyklWn4xQYPlMnnx7bNSLHOExuPnPyx
MKzMBIPWOaTiopAopQ1SxiKl0G9xSLzYUNXa89RJFT7+IX9nCfQG65pMzmQhFmyE0snYoRYBwc3V
uvO0km1wJTBMjHgoXfK4rZuIVL80rO6FcZ7+pSPxQmhdfzWXkjtWghkX1/yxspbqm93kh1Tof/dt
8laZTvR/mDuv5rixNNv+lYp6Rw38ASam+yEtmCSTSdFJekFIFAWPA3Ngf/1dSKm7RaqmdDtmHiYC
haIRyTTAMd+399r3eLQb/IooroxQbd02eZFF338uKbpNLryQ0fJl0MqE9OyoNoh8Q11jM6ipwaxP
FQ7o9dw3GktXokUSbQkJdezmntvUZd09PEqhHjCdtZvOhMQKK4uEg7h2UUuQ5Tg7ZbVOSvI/vVAe
Y+sxjskV6uaOEJA8ujW9QexhJBEXVlrOCSIaOZ9G8gR1XFy3XCyR32BmqDQ6t4SSTHNc0ugZ9Mcm
Ng+kRruwpAq6pBMBciDS3Y+mFjoX0WTdTHpvXHaxPp7Op7QGalXNLJs8O8QEl+H77pryMp4m/a6t
jSden+Ew9QXBJIlDX6E1rmzbvYN5T9JB1aLncT2iXhm6qAk1Sz24Kw7WAOIp6pLmrvnaT6iyPPpy
p/NJm6LwYK3ToZ7XHUkrl7qy7afKvWQFbL+XKqwOkzMSZaZHycdJ6k96VeRHFY83WPNBBYlB35rU
jyAGY5jT+wZukwCqGmI9D7MaDnccEqnFLGnCBzEHWZLrC/dfhJq2qmzpvkc2/AK3rXweJYFHqR0h
ZXSufY8O018v342frn30/sg5kEVjTXd18WYyALQQzW1jFetUP3djyFvxHIJkeQOr65KAojWysOHC
UZdly8XhspByahsDZSGmq9LTggbqCYyirt5lAz64v354lvX21uTh+YvW0NQXwfjZZPHDijou7KwZ
G2KG4mkxKtUYYv0WOa/InAZAlt3kK0+wHG0MZW5igxx79hOgRHsikWZzcUGhEl34BsZGVT34rdim
6+JP4pre5+KW9yAZdz1XYFwY+rYYRrxQhWVhxKDcb/J+AEL3HmnXI0szQuPOtem79BMkBVNLfBJ5
nXInYsv+hdLmZ7ANMXlcTWiUqTnZ5MK83kow1U7S8EibRrMEnFmm3gpyMyIbfVUk1nPawYaGjkjP
rt86Ic/Wy6H4//Wr7y5/5NXejgeBNQgfIcphH9Pq6weRa1rr5UaxcH1ZtZhkZxOUGSiH+s8sq+hA
xBDyo9hbNCI07iDT7XB6pw+Nip5jY2y+ALyloDA0V61O/M1QgkwD1jdSyrU/y1aUtxQw65ulSb7i
8tQvRxYI66kphrtZbDEc0/DRaSVUNhKHuJ2ugCpWRz/qskNVgNiclta4qjqibQlry3IALHENPobY
uAvPU/rJyi3/XqurdGXhwwbWmIb3QuDtbxk3L87ftXWVsgdbpar038WCXlIHnzLAYZQGgNHpiY2W
uJlj7SrSq/pRQO0xilhfgq5puCTGO6TJtKWpDE86BQDEo/47t3YnNP119Is3BO7Mz++IAw4ANC3y
cWG/lSQRitUxVGcVCQwIUOfIv/bs2r8+f1TZ3S3FpIH8jmKpJ5kUd8/FpFFdcFBJop7U+8HoB1w7
aqkkaZhIFILzPZWkyVoOiklENxEbi/kXqk81dEcD5Sb4V+OWigpr/OjDt2oKZ0opFFSopnBQSqGm
MlJfZkUUXlBN4XCMf1VTFkn+Pwoq/6ymhD8UVNz2ezVFiqWgQinlW0EF7J6DleZ7QYVqyreCCpPF
t2qK92fVFAoqGUe3FFQSQt67yyG6oprCQSnl20HH/cdqCqWUbF4OOu4cUJJTQjl+8RaeXXVv7ikP
YB3+NQa2BVHx+p4q25R6MWFY69hqxxsfBvWxNg4xWmsIVYCdUmRzt6iiYGhJ72vbW7usI3UxDpPs
CvydPKRuHkMOUMldGn6xYwo8aGcKdAp8pOX5dBmZAjtcmB1cmXxgirXv3CqlvyaU/m6e2FjUREMH
Nb682+oKiFq5cpX5NMCxPUkp6tPU+nUQJ6h/RD7Upyiyb/WJmd/2Z9wTXufS3Wuf07Sab1Si6ace
pv9K+JX9AZ5WvqnKHIVwgSt5TubR20iATivFk91puDKnzA5EqR5MzRLX4CDFdSqUYFVnu7ui8cHJ
Yjog9sP5lLqw7kwc7xurssrVGQ5kQBdceUOobnsSd8J89k9p0eBSWIRJEvIXBLySDh1/ZtX2ZhnY
t7neJQUEOJQFbVi3a1dlNPUzihGFAPvaJqa1g8VG66cHIZhZvTwZhfaoZrd4TrzqOdWAoWtmyEvy
CwPmnyw8aS3QiYQVR8UIoc1yt/8wu+mM8ZrCZ7ceDJOFs7IZp4Qpb8AedXI742P0NzUVpHyLwa1p
ttX5KEYStdkmLkcDruE6qTFs7OZhN6JyspajZxdMnSRDg70X/o5cRztDDLu3mr03LUfu7tPzMcRB
dz40B99YwIFOVshgGAJHBtb5aIcA/V0Nm0sGcghGGfQyyIblnAyBkkE0BHYUVGj0ZGBGQS7p5OzB
iw3nI3b25rg3qgmSMUw/0jKgwbT5jcPDa/YWWOtm7097s9kX7t6Z9pm7T85HHwfqfDRx4MnlqOKg
HwI4T2rg7cAIYMqgGYJqCCa5HFzXOUEkcjlS/glPIgq0PrCiwO8DIwqAP47ozKKgj5YPImfPEdrL
MaO6Yy8/7lmEhhuJ8yjd5+me0BOOzNtVxnJMxNmVu6HbDfGui3HY/UrauSy4Xo8PrE1pTeuuLwzT
f8tbzHORl31tgutXKJ71IiNKJi3UnYEJt4RNHrDQ9+5ckbLkV3Nyh4+TPKEhKQIHFechrRGWZSYB
Zg3T50c4sZetC9YkVmRfTmI2buLog0+yHHDg6VhNvbri7oqu45luaSX9+L0+DLxBMdHEaAfVOjSA
nfY6Lj3Yx+6Nh8r5ULeKYcnvs4fIy5+X/3oGMnKmbXGDrpfQvxJdUKf7AMN7+2A6FQHq3NdVobeX
uvvJWGIPcuURlhTRp5rjifCwKbI+RI72BYaT+ozd+zQU2nOcOvM7mfGzdldlJ/Db2s1fL3L+xKeL
940CwOIH0E3nvAT94SYUhGTlXqfzcmZuH3TOFB9U7RL6UCV3DgxynaJs3fjzk4ySCi0bZryGhHdU
2ElGip3fbWrLtQIbqtejjFtI7A6cxN4JEZrE/bWTaWSMKiv81eixLL5eXyhU3HHL2bhgqb+f7bE/
PO6YN7OCo5QgCxEAVqfIXo8Flm3NqusDsFhIL2N6kSZu/w5Tob835APDsX1LFrD2i8r3z54KFNI+
OmkTXBhd57cYRiMbZzsbMm2VVRCX8riS126VPAM18HZObpW7RMAqT3xFqSAnz5oYiILaK8QlCpRD
JKePqZWgKu0yYrfEvILbbULGbN2L1HUSlEGz/0Hl9q3X+NUvQFGoDX56IeGMMgrrtjAs86cZWUVl
3pajFa2HOdTrdQRlGY2mNm08vTawxnQgmOXCcxhsE2Ebp85CFhW7Uf3tG9KJQQkUWAAJmN0ZvXAP
c2/VQBWlv0nLooTfHWG7XYB11nJq66a96ZL5C2lWzq5uhbrEa9Fdnj/qjOG9HFq1dxXJf9JNn1Cj
ThedzJDTUyjQIPhe1rIPL5XdY9oMU4rkZd2w0sp9AN+oElfnD0u9aA+62KFOLrw7Kf1R7qNK07cs
IR2S8Crnitj6kv1ehkO4BfR//to0pdWGOkm8mRcY/ShdDA1sRbZe3BjH1AvBc08umXexFZ9qghfW
UdOTx4SQ+XT+WmdK/4ZGnNb+4wspkjY4CoJYJE+RJo4UK/QYaQ2eJ/VfS8AH5+RW2QrFBdle80gl
VFS3euFFa8KWoVDIlpmta49Nircitoz6RHoFAahj2K1zWiRKGV1gh1LdGxaZsL304Gc5L0mJ1C+f
o/yySbIxGHxdrDDNWJtyojHhO0YPBZqKtWUtIHa1jywlSQAiRUTk5FwziB1GiCNONNt3RWghF0vZ
ZeQuevlMI/B1YQeTeUpeamea9DR8Wudum753h0FsRhOpbAeaAHg002Qm9PvWa6JTaWnmo+1/sh23
eChIJYiS0Aoyu40PAwCsw/kjFkLfP6qK2mf07etv9hNRzO26VpV3UVXzQK4QEEBlqv5ybEV32WHW
vSyIpiAhbPbpFuWrFrjDxxzbxq731XQxZzT/4YA+waS7LuIUG1PYW2zk2pDiqz1lB7KidJj7MPDr
amw+6z77znbyjlOSghkpSnX0WJCcP6unYt54NZApN9cUeyTsgSvdUQa5i3a/ihs001oBeyea7oUO
DgJs30n5mIdcdyYWzm3lqqW7uJKoo3pLDgdgrcMBQdb3j8xuHA6lz0WMtIoJl2d726tqvvU641mz
W/uAd2i6/fb1vMUaKv2r82fnr0/IIb1EEWZFaVWEyLGUn0+nBOfJwTCZxycXzwEz260vBMEXhssO
x6rDQxb1BPbO+kyOTQ6nfZUsX03OXyV2kggGsDNnE50gG2dPGYj8cAKrrr+d2n7eldoCNJNOC12G
jjKyCAciqLbYy5HF6gxtbEvHWq6qXoz0rdybui/aa1+PioMc9ICyFs/HfJpDmxfONdUSFiEOdX1x
/qTTv5LB5VzoU2cbQWQv6pTBmPdpPn2op7h40OjAMJF77xvAd3WVDBeFRskAwVMa1f4l/iNSC89f
mrHNXp1PXfKxHjw4/bXdx5tzlsSwRIy0bMHKJc9xIK7M76rvJ2/51PPJOasze9h341xfqlp+6Rbu
NldmuW2JJt66ixFmaDxCyYr6prHJfmBZTTMyqW34GFZ6EWlkF7gR8F3lVgZAEaI1vNiKLhT1nRXb
gOqkR8TL5ZSyWUm/CBCy72qr4sJJ4/YqIxnygL/3Dil2C+ZLgLssAXilrQaW3WJ3XsR0O33+YDCb
pG/ak6+u/TJN0I0ay3WuW9MKvkzEvsFARGtFkCTrbr7MiJs8zGTAOpYzAVFK0WsvH51PkTmwqp2s
GSGnePK0pAyIk0a7oDXOtV2a1qGU/YNnKIrsjgClicZojaVnvhTnGGJvlqtCuuZjVRRPtevX61iZ
GereEIVQZcPEGuNLS7bNQVe9XNsFCGeIckRRqxBJpvKo2pIRxNpF6tj3E73E7GHV8GXqetupvNvE
He6pyonwT4CeU8SikAeL7xwxndjIcTpYBZGdIWFsx77q5VGzs+go2O8ba5Wsu1mrtnE/0Hn1W3hZ
A/IRQAHt2qoNEcQghVe9bfhEb1OlP5860h5XVMuIOXHm9ehFzTJTxCqQRfFsL/dC6vggcmVVBuTC
tzeRU8Rrm5UFOvGY8lqUfhaj/YJlwv7Q2y5t82iKH+vkIqx4NyZPIKZJ8/nbSSvCRls7hbcW3AMX
UVSlhItXRAXIDDreLBt6C6twdmiBmJS3Nzb1+SBdO6s0Gz/5SRwTVNzGpwh9t59ozqFyhvAd9bAr
owWubmi9s5vjeTyOSxzJNM3jxuv88ejN+kUoatI2vHFYa5ld7kAD1JtJ0K5Lh9C6ztLiwii6Ce1t
/+JrbMbsKgWivhS4qN29M6wId0Vqh/S+8P0QZLgdU6w0WUccpmFHyR3JH0jmpxFNc9yGd1Q9P+tZ
Kj47UQk6PiLAvvdJd12yrWyv965M+M+beiR0c4z1j5Xy5Ze2sa8khM33edjTYXQxJSKlWZsU2HiD
iT+i4YH/5p+niiTSy7SiRY/r0906kfU8u3Z1Z4+2dWFYZDFKoqX2MCu9yy7RBBe1+W40YHrJRIAJ
w0QTsN6MVllLR+gX6/Sfl2k+xVpuK8sFT8NK7fVmWRqz8hgbClbf8BlCkX+EYJ1gtaJ3iE7ZsRrz
NFr1U9eXFW//3B55Zf19bJXmtspzcptH31jtto2bgvKCUX0Ru7HY6wAAT4U/PRg2rkMnMgp9hWEn
PnZ5HR+rvBa/qAD9CWKHPG2dZpMw2fj/VMMjVNH1VEfIYEwh/Rg3ZsC1oW90kJpeIjEgdJcW/YI1
P0sQuE9ULkCHknRymMvGdF2n6Ucyvrt13ft3sjU/6uBff7Gg/xPhHILCBfGsY/M0Kf2+frGV6DW3
cFo4GRGmzkSxyQ5n0FoeEMn3pW48zzP+u0pLHYpEmn6XoinJsa1voZloWEj8feLFEcbCWw6jQHFM
jl4PDubyXye1fAomiiU/7K+9FSZ3uTTERyPDQis1gtAgnfu3jKUvQ+VdR86Dnz+G06PIH9PoKT4f
tXqyXFgPy9EOpK/tC/k+k6Q9fiCF1TLe9+MHdT6a8QNN7pze6dDKo+hlc9c6/umvL1KwDG83E/Qo
/AXwaDsYl0ElvH7hhprEJWeiZN7r2k3jxv2OEEZ33zvG8MED7UysGn74rDfA+I45iDqRw87vD116
airv2OgNKXSGLbc433EPKkMn3R3oRpzEny2vjU5VitMtQkB503aCIJAST36j43V2HHHlmtb4wRks
d4WLd1XVvB6xwAdB/oh6Fwnto1+jojI7BG2pWSjyeZyXkA7HenbBB2twWDOjPdquonttVchNZGMF
Tki2dFOEd7NKrafOnIJCK/Vnw/vs6QJbuTdPxKRxUrKerorcFcTzmQVpqCDfpyx5QCsfP/jRLRHo
OcIrouDMLCUVrilv/A6hf0lGz7p3O0B9jjtc68lYXLFEX9tm8UI6zHjfFkm9dzI65kw2MrA9LToZ
tOdWuKEpKtk0raBPX1pdNT9LW37sFc5wbiWF+CMmNbpr232z9IU2MfmunYYWe53mJQkBECy6avro
JoPEmBPpwYhjAZH4WZpwPrmGma6yAf3vry6Vt1cKIDv8deCrGAsIMFncxz/s3/nlXTX4TbemQ0XE
Z6g92v3wNZ4xq5OL2F2znZKkNOwz3x3WVceu7q8fwM/8N4YhJCA8BC5Wz3irVouIKmkNQHdrKwnx
3UTOQYmaoq9qQ1CE2GlKZw7mtEKtUtPQ9MSwSTqkc7OEvDmY0aYnj40Nqrf1ug+Fokads1W1Ud8M
0TP+9QL/+lS9I3X6F1PBT6peHjRDkqBoQ7mGMfT1KxejNu4N2GdrtCvUudz5BiAQKeDgd1HeWV/Y
6kzXWkdT7K9fsXNt/nXJxafOAbrKReoIZe7NH56TzAoFLdM1RRDsRVp+dJ2StUQIPJTS3MNopzHa
hi4LXBY1/aVpkvVOi8p3xvaG7uZ2ohrMtUWplnY2uZU4STZZTjx2QkQo1N642FTGuwiFUe4hlWuo
6RSFJOM0GW0WQukXsETA8a1hBTk42dKX/uL5IVkM/eIiqlNMVKYJjHRwH/3cvYozI17B0LM3tYix
CVXTOqp83tRpWGrIiPxgpaR7z8UtO7XmfiiHaWtU6IdnxGFx+T72GZ0QX9KmVAEyaxQI9YMRjs95
NekBhXjrYIcEFw1T6VOFhVKP5ffuF6/6Tz1gj/I49Ad3odGa1Lpev91GmZN9lIlyXY2GfT88jLP1
NfGd4i61iHQVZZJdV4l26uQzm/Hs6nwyDYqLZRUagTt4/alWX7OxTI9j61yPo0G2KKb0EH9NM6Fn
8QdzI5YsUdA/eG9B0QqZIECzFDGiM3EmYK/DySxOkWl8IGJYv6e5T5EF1sHnqTvFHosrIycvdCZ5
6S4tSDtkdsUVm6uvTsqb3faVsa2m2DwWLdGUlv6NqW/VHmWGgT1PIZLkXkb5Xsrpri2yK6X1EvFN
Mj66fb+V4yAeiiH7oDnaKWmj/v5sCu7Dr+TAt7+oQDPPvx2ZPJ2Zn/YiEzAIy7dt38qL7EgjJnyN
upZMGGEth38+EnJqYMg1y1E0u8ne9dpOt3ejhuhvP2s7i+FWkRe+HIJyShYU6E+xsm5nb59lARyl
IguACXCYwAEbJN6BPQdxG7CjsETgzWA1Aze9ECJgPPZFEKYXmgg4Yi9IsouUFBfCFje5x14rKL2g
8oJWx1oRdHrArpkLk0O0UKgDv0VzHGhtIPx9lwe+v9fOh2nu43Df98vRyn13Pvp4z+HPO9PdAcLk
QNsCT2iKdgr3JQPNtq8nc52Oun9r5OohjrLiam6rjez39fko5Z6DLJma3+Xu2vPZhSiNRjLrxlWc
OMm69+z2yxSQJ/xNyfQfz+N/Ri/y9G0kav/+X3z+LKupSaJYvfn07/sXefxUvLT/tfzUP//V65/5
+72kG1b85T+5Tp4b2cqv6u2/evV7+evfH93mk/r06pNtqRI13XYvkCZe2i5X58fA81j+5f/vN397
Of+W+6l6+dvvzyR4qOW3RfDuf//+rQX2v9DM/uPHX//9e8sL8bffdy9fXppP6uXLb3eK/7W/ya+/
nZ9d+dImn97+npdPrfrb7wzwf3APuK6vu4L9+DI3Di/n71jeH7rAXcUURMSlt3TgS9mo+G+/+3+4
pqtD8/PgZp7TB37/rZXd8i3nD5ORy2HeslGNM2f5v//j8b56W//1Nv9GqOdJJqVq+enXPSKGQ3YO
zNeGB/6ULvJbBWfWxZJ8D6+5btkuQd/v6/WgDW1gl7a2y/TsoYnEaa5Sh8Agos3GJqTBZmdXljSP
xFF9pIRgPTgj0xR2il6vjyOCUPIxuisi76JLsRgcNXILIoquxFlGaqtZLvm1KjwWTWYeZhE/ydFw
bueA0gZeW5M5RMbvI7bxnxVIDJp5+q0/DkCtQkjTXt18hiQxHPum9vfNjFxtauYKQEjdgJzwx3UZ
Zi3xl9FTPn+iQYu0gP3e7oe3/fvL+OPL9gYb6+kLKVRgAhJMtbZgbHs9kaQs7DBI1epmyvs0kGE1
YYcmpBF2vb7po1Ee0wa7gA3Bax+z/d6UsdWvw7m7NPEiPGQY/AM9z8qrNFbTvq9dsj7TefyFHtFa
VhH/WmWcH6YAg+iwYAeFCBjy9cMEYliknqibm7k2oRg6xIdZxeMAcH8/6dmTEA4C7BGwEPzer8u3
plq0B9frG1zf6SbW4/JkRNQBfDvrqUvPKO1SACuDPVRrgjqzTVqTdpAMnr7yGle7fCJ9JryEfaKv
YAm1QdskBRClqV81jSvpx8JS/8VbYf7Jc6R7hRqI7bxAfvf6Ofq+bIZ8ohrU5DnNQXd8by9R2Wqu
P805LnduPgJfTQKW7Nq9dDUF6JnKwio3o19wAV5rnHi1kX7q3JvooXVTRwn85pHY6feLAnMoMnEH
n7vI1XhK/QmVjUaOQZR8+etn77xWYLMMhbWJ45XUcJCM/PE3f5NFtz2qpuxPI6iVlRs6zmUvU/cS
AtoaoO3OkHX+6Ex2QwkZxc2gZ9GTk7ZUmkxgRPaQP2b4LO7PMK+0c54QCkUHRaOjIgDoxm3bLfpP
7UKXkxEUmBO1khxVNXzG7656/bOrF8+DAyZDIOnYphZN3bxawcVyLkzpBdlcE8rN/DarbobS1mRL
gelZI1v5iPZxTZVTO7W5cZUaXXmws7RbE4F+JQYN97qmNVdehT126ucHvdERILlPZVaOG623wUNp
+lXsVvPBmftdPY72L+7xN1k7vLRCMDzz2rrWom833ywWtXmsLRGL5Layp/Hk50m3n93oTuk0RlPd
ubOMftrYfUoLQCkEgKG4S3u/uumLoqIyW133Nqx/dwH2aeg1D+cRS3fCcGW2zS2Yr3rTD3V9yU6V
qN3mvgao94Re9FF35w0lMZJkLXlUkCbIyuvjJ/a/Ouwr6pjna+h/Za7/PzhFs2z/4R5ZlgCv5ui7
T+Vv15+apJQ/zsfnH/o+IZt/OMx4HqUVwg6WyfWfE7L5h81Qjm5bx+rsWz6j+vcJ2bb+YG8DRhbj
rmmz5Odi+D4h8y0P7z+zOPs5wUbc/ncm5J88wmxKmPfZFy50EWb3N2pNhQrUXJJWiDMuAaJM8WVK
Y0a4n2fHPwyipRvGYFukOjW8rL9KpxeNNpko+4QYvVjfFSraUWuG3wyoHA2Vnapqt0B/bnqEHXKk
0NzQ8qB161dPtQ92iYhMblQw22VgFUg3hJOSpNP4m7GUz0X0aXDr59ivQc1ltDORP1Pli9btTIB9
5oaEy0NH9QBhjAaAEkfF67KS66LLrY1ZmMiNwCxZcwAprFqNuvgqqoT4Tb8IjCq5lLXHw552mYOy
Kmzoa5CD8THBEODfu4AQSK776tZIcxdGV+0nu6k9+uj9zcbdoW7cFgVJta5T3bohGy/uj3//1vif
rHBfLZz/u/X0/8F7zFiCEf77dfAxiV6aH2+v87//fns53CkOJGjWlosGZkmD+bbe1f/ALASiAWcn
pGjTOU/V3+8v0/rDMYFo6Cg+EGfz0/+8vwzjj8URKkBbU+R28GD/O/cXM+PbPSkLbZa9LKvR2J91
L6+n6dmRRkTXcZvgMoC0nK9k1IGe0r0ne4ZpM4MHPrnmB0KAyD00RHVUNPOoGBQvTiHfSW9RBTrM
iQiVbzBOt/O7OdRIC5rD5lihI0sJNwcMeogHFwuTTG6hsvnDUndlbagnbEGbkNXu0rpjgiH6xSrI
/tXRCagrE3dTR2RPsgqp3sf41Cz/GVzgVmXhAVwrfnsZfxUopm8HtvMry0+yoGwc/Zi1D0a2ljom
shia2NpgIX5KW6+C4yt6OCkwWwwJ0CzFwrrVZV2vBiflzh/Gm6ZI39cixGejm+Rvh9raZJEaR6LE
/cxzdxNnYNh5itrZOIQNpwxfUZ1AWHAKHXGzoR3DWY8R/A2YF6f6stVg1NRGT01UPkqJ48vMYpza
oqCgoevmJomodjluHqHNxjs3Lao4VvvQOlajo2kvNrFEK13m2UkVzakr4m5VzuEHafgXYS3TQ1TN
6yht+m2H5coiU3bX6+5dVXtADH264bbq0k0upu66CUdz1eXxfe9n1ssId2dw0BKEM+jR2kYBmVRf
stFRF7SN29MEvadtYHRm5ofcwLTjNCYBMqAy9aHw3ou+y3YpHVogxQb4p5oxjYjdnVickr3dvPPN
4d5ClRqMk0L7ZjvbysO6wXuFDDfq4g9zHpNlQTWoBH6jq5JGWAZSqCu7z7ZOMrHWml/w2CTLAsw+
yupFnwEG8eOsJRcv7iTxcxL7RUzhgJ616bt7rU/vbRfFvFcM8VZWPWA6mkUID8fmmMJHMFF47Ycm
f5ro0WwQ6jUbv5ygD8GxWnfNKPDMP2RYB7g4sEumqe4fhBQbpLDA2Rx0BFMV7vLcKwnZs8iY9Mx3
A0FxZPJ6DYRiZkeq/d6qrRp1UfnJtKa5Xq31GbEBUU/joerHaFs6ChYg+kn0XRiGM3hNiA166LBN
RuhLNsUXU26s3RKfaAWHdTeVxzr/pOtDTyR1Fm+0rNtkkdd/0eP8a020eFsQfeFngIo65tKbWJJy
tWxgEMvkFHc+11g5rnn1IzEdMGm3q3iYzcfSrGiGjUTodIn92XK09eiEMRJg6z5ycfLYldHvlAM3
mTZou8ZTRLLCPL5Euk7MbeV3WPPhIs/Qi60mlVu9z49049HQFvpudAmk09sGfloRvp8KBKxR6q/1
AgVM1EQtMh+MfBkcpDBqPFIDEjwfsOmdOL0Xg8RU1WQbK+zGdVohK2hJwNqlI6kkOloqgAMOzrc6
P1ruHGSrtBTpnun3WNTuu750zQtTl49mxG9HSBJECdmEvuzj4+wTxQJPVm6Eke3buYv3xiTcVc81
ajZsuy2hnsPuRAgGbuIu2VoiqjaUChsk7qsaUcYlAHNjxZJ50QFcN3Nubbs4RTKmgP34Wn1oHTbh
uqgvzY9yEDMsPgdHVuQOXH3c4VZaTtuxLKN1Djl/FZFks3Jr7PsICsiJHp7TmBTaLoJwmZjRY249
u7kKd8YQnkQ0T4cGRLmWTBW6kIlgjNr6kGk1IB8xDvupWBCZXXhV6PQcqkS+I3KCzQVpYL7RZR+E
ju4UquVUCHWqqvxQwINc+bBtyKdBqbCasEnsLAt49ejFB2wlcmXudeU/t5a6HQuuVBWjAW561ADL
U5DwTra1XqE2cDGeC5+QGoDHW6dVgI7KSL/zF5iGkwhkEnUaaKl/TYy1fT03OuQrnRyOCJ2XFoNL
mmzl3cX+ct+2/qkEc3LyMHwTiOKsnQnVth82p7kes3d+qEjFSh6T7NbQbFI5fVXd3laqLG4HeYiY
7YCKgGloSswKXXYb6/WA2dLS915ENq7dKPJ1OJUeVgSDRJkVM4O78qybYlB0vi0MAqMe4xvAOnvA
axyBRb8YrDpd9VCubryohJAw1w9lBw4uDccrKRBBRSqON57XME0M4mM34wpJnXvi5SnlV9ah8j8x
eDUki+5ivRs3YjBpotOfWkVZc6dBxl25Se5caIu6xuw+VlG3dlyFbFp0q7QeLfwzyDy1UGwmbLvG
HN813PsByevGOvQlI7FVoOZxM++xNRiP7WocgYQIdW9FajWK+AO02K6tygu2lQQdm5m+E0MKNSZP
Z8zmKLXZReN/FRR6XYTKGzD49irJpHXRd7YHkbJoL/ERtEHPqhZ2olGsGqRhq2SuD2OGH8KVtBS8
TkRAB/rsFlBou/VrrSVAfnC2UBTzLDYRGZaYG0bnXT3lgNQkqSlW0lU4npI7H5Hhlgv+ozvoza3e
jO/76MKtte6iSX0CFzP/q9T7ZD9AsVjR0P5ip3AX4gQMJomn4cYznGybVd0pTy3jXpnT1l1ETels
3ybETZxq450ym2v2NmCvrPbe8dMnZIV4wupy2Dcm/UsnvVcuk4UTG+5ns+u3EVaIr0xsB9kk+lUO
b3flIzIJe6CPaUan19V47VTdo97Xih2AbGMjYpOUn8mgE5g2B8dUOANMPkJoyi045u4qKY9Wa5Nq
PlVooUhHHGyXkD/PI1fZwz1dj4JxwmNQNuJ1hqWCnIQCMAnN7aYq0lXCln3jG/kXNwV25Pw/ps5s
qXFl26JfpAj1zavc22BsenhRQFWRklJNqk1JX3+GiRP33BcHxa5NAZZSq5lzTDnHhpe/oyBvKUjs
epPcNLddCwjOSs0HL0sfioVWqO0kZ0PX4ebX07Gnl8pBLToADq0ZP+5ifrg5j+Gp+NBamRvp+f9M
dtenZbh2RiLu7Bkq/qT7PC4Hr9lyRxWIpLp2T8DjIbEHfhu1CRAxO7h1ae2dSD6Nkwwvqj/WHu6R
hmjxjSyJra6ekCD+04jhjzKwX4Uz3vPm01VNUBP96JylMueYdtJ4cbhf5jFYDZP9ok01nfl9tQ9w
rTmTicJyEi+6usUC3Sx9tNKsWhcldMygYW3X7nMYtrs+sjlVVbZFJnmMaqRg/pTE809iNyjOo8KN
5+W+UNPREs1uEGpXwWVfi8b/VL3x0EWm8a7RiG1tKmOIhObB66CpzTmAcUca3BBpGaNAFjGzzLXS
2XES1SXyomeVDOWdYUHmQ3/mBlwjlB6PLIlfnKhDuwCJVZOFFmOA2wp3xlNb3TktQYjKcy5j1ZHW
7uudjcAyDjN4aQiGv2tAOoVrik2Wq49O7Yqg/NubrcUeqeq25VjLOKu74V72FqqPXHJ9qF1iEK0b
oL7YQAHfU2WfVcM/UyWaAtd5qoyDMAGXeiUmlM6MW7s4OlNO6VYKnx6ciacooWJUplixtq5xco+X
Lkd0CYuwFHWzSkQg435xT9piRkqlSvCTRnGYGfeT26bI3fx8vczcPQnSm8YnHWpm6hpkIYstzlal
ovlhyo1wX3OecIJj0tAIWYZQHzseoLEvQGuKpm3Y9jkt8csmtI7skqJ0NVUnVhUFEz5SFKFqGUh8
iLbpkOUv+VDsMsJMILhVIN6H+jwl1b3qfLInDYja7Q1WW8NHyIIvxPwOiRf9KY/MhudyXz4aH0bV
fw6uWR0ma3zt8VscJ7+xIdLbzTqw0cm6EcVP6l9JGRDbjsplPUwJ5nDia9e0eR+VVdxFgBweRM4I
q6ijfl2HZDQvGDFXI/iPidQAXFTLaTHlY28lQENudthgJjeAfYW1qXIY8MK7vf8W+rsyvR26I64u
GbwrS1wAoWVr1/bfOdMszGhBgv3bhuKpqGvmRyH4pc2LuuZoD4VzG2Gj0EVO78YQ/bZhb9nn1LKG
Q4JiiGYA2sv8pXIAO76D1rEx6jiDvn4vJwgUvo0jKJzeS4YTiGehVZZdtqqnaouznisPoBoGYrw0
TmYj8x/97BgMEE7RZrRMyPkKtUg3UZmi02wnZpxZGSfCsanLdLqeG5webm+/mlMK0hKDko4ibteB
8rSC8eyplzDrmm2pC+OYQlSLpaH6dXp7/wzZcuaCI7UXdz8XwWMvl3e5wC/NlOsQIbjsfCEPnt9c
OzOo13aqdq2vHzr/SEbwoavh1yKGfUl9dziG2nLWKOd/XJ/VSeVTr5XemlU/vwu4w5UmbQuxJpFt
thuLgCgdu0Bc6kNT6b10PXkNTowcWGAXGR7iD1o/LVDKO2X1o+3uomenZMO688KUPDvOyc3QYBBI
br8+QRIZhggav7YAXtv53b3MPJ4TSuwwBnxOZtGQv81NRM5ZE3rXmvdqFfRkhbRixpPpS9hBpJ/N
5cnvUTyYHYKXMcInzzWNHlcMzWkmqZR79raI6lx0nd6hn+fpWbfJX2uA4W1hxnX9btznLrQ6RrhE
cA/Vs2cRtkCISPcEcaFdh1EFhIdJwroPrTs/J7bGEN6qqJ3u3oSfX4GNTp2QZyTDq0YQolYE1aHX
FLmuaYxoolFilaZdbzsm23uZDajkHWZ5Wf2EWuApoOFQkbtrCAQ6NzXREqrDb+XCZSOQeFvm6sV0
1FveetZrUyBVtRqbwqkrqLTym7ekndN4HXTJj1vyG3PDabUkFkUOIU2q11TlkKISz0R1w3M6taN7
QhAfhmYRB6BTuo98VCkAfaSBBWtwrZ0bDAc30yy1p/GC7Ww8hDdrQ+d14SoPEO8ZyfIgRPpsICw5
htLvY0Vy9yYCuo/t2Vj3bhY8+UOwsszZW/NoKZAdJtmpmxExVNrl8VzUYD6QBfktnGT6KGtprop0
m7U2l7PbmO7BJxRw8vIhNnVHWirS9BMStxasLgkRJThD7PwVDF8q36UbXShU3SOtx7op/WDdRB4a
FkHbynFsHnSmLrK4KSw0VN7xJjMXTgFlvjfHrc3qxLa+898fIdcBYrPmnhp72TdT8ugZZgaWyzFW
hm9fzDF862bLOEVJyloTEm1WjnCAseTwDF/GONLSXk+/Yvuk3Kc22AxdJPHiddRXHireqAigKjrT
qWnRD/TVsne9ArR0kjQQmBdz24Yl+8z0q62bdNuZyb3RmuEORxvc+sWgWHVdGhqxD0Yx76VY6lNW
3xTG0QBq1D6bSMSPFpnG2864YhV5GU37Upawl0g+/Mm1mcUeehDHbJ9/m/HfFwkxD1YzY9sEOhyb
Vm/n+dWF+LshLnWYx16e7RTBCcccBnLW/PC1y6CbN7//2u9LersnnBxDVJr0q/r2P5lD6q1Lk6zQ
ZqjQ6qXSOTrzUHJB1sNGilRuGtz08Zz26r4zzRKk8eIivJ/2ZtgxM0BwZ/jpw4SrixZuZQz5e6rD
v6iP7LtiTI4I6a9p+2jSfWyRxeANncP71OGZn87heOoIKNrIwh23+WoeOa6DIXkpl9tjiTzDcZjM
7dBhcDQaztgyQZ3VAcugsDBWfeJcSU8/AxJYdkXKQZ77YbqfHOiiiY7eOmV8zanz4/QuxZtlXNiI
4hYgrIl5xmsqQ0b0VpxbJCRgr4M1Spon+Faw06LqV5a6GeRvLzS2cDBuYCi421P3FQUGDFmxvDQ8
h/Tt6WraNp59N2CdCQIz14pcgoFteD3+aTNAtpiQTUJEJgeDEmCmyBBo7YcfZ+QBKm5xD1T9xcYp
5bYUw3DgdoKGkkl6bU22s0+71VK5WFPa7jKjdu8aM3wdkcKw3CXOvI1eAtt4irLlvRqekzB9LDv3
LRfR5xD0kD0qrte2sngk6m0IdIymLi3I456bB85GfBF5zffYg7y2fdWC9xOPtnHSpvgKO5SYtprh
MZCWu50w9zOZA/OzfFYDP41rFtfu1rwPK/QJUHCb8Ns1nHu/nc5VmH21oVyVo4lBWS9H3MEZLfS5
z429Q6u7sRPntQrmf4lLPCqrT6I24C7k4mcQfkFLZ1w8a35iEn0uR7HpmiWG0/MFNlyU/h2Sq5MK
5jquejJYdcM5jly8IEwmzixs48N1bK0XJPLUDR3gVhevCd026ABrr6rwexTtj4xwz5bfzbKckESf
QD7njjetLKkfMpffXFplHzLxTpNF1Z4yKYwLcOklvF2zXl5GiGVzkPFVeEqKOEOWT3mClEgk2R3W
ljdfswQfq1v9OOyTdMFb1n4YXLAQSEhad0LyeS2DwAnzk+d2ygoYrATml70qAI97DTkqUftG3DXT
xYGpp9DJWc79Q5gNzJO+QSkegoyVkh8xXi6bQ+h6L5aYtsyc8QXK7qiJn7ZM8hlCWpipGR9Iv8pi
ggi3bfEl0tlFH6oZ0SnvOI5RXAhgGc5UUTcWJUywqt8EdvlVWw1xUM23ruVq5F6mE+rAxzueMlZl
tUEDzb4JQUqT4FbLxoC6+IYNoSmyfI+jSY2MMEr2Zj4Qt0YzJS94bs03jBhF5SOZNBunB5hZO9/j
aA6EnZCCLXwirNyvOavu3KomJJNe2ioy3P43RmL6PJP3iaHDXecDREqRhjfUOhv2bJ11y3euiGNm
+Xtqy2k7yOmiC5UyKDvWQcgUA1vSemQMOjuRhtZoxKKzLoPnP8/tCw3vYyUqaH4lucc42yUjEZQi
6r5mkIFViNMCbSraOWY1i6oWkInmgz8AORodIs+dT0FzvmDttm2yqfLpwcklVmHmG768Mvsm23fG
hzAaryQ80RZFJzU7J0w49DmWd6cn2NQ6I9iLtLFVo5dvZ57e0i5YA3q6q2tB0I9V8izOl4Osh7e6
6HdpSeLSPH4zXMEonPVxbfZ2jBqS0djMuwMB7TyGQRrLaj5ZboP3JMERmtPs1A1syYa5i0eAZQ7I
i4NVxqoFP5/4OfM0Z8dm5FJ7WNkKFxfFYp66hqg6G2+6RbeZ+ObWjSCssx9YgLzFoBjmTdDqhyaV
bzolDMOQIFvqMybTR+/VNMjJMAm1gAZlUfd0nXrRBkh4bxFrmzVQaBiXtAcwmWfTNqVxrhfmAgvB
FtL9rKgymClgdxHtvLeQFpLuCGTUXv5qR14RNJSrMMr/OMPGqdnDolnd0YFsutSreazDRSu3Y4Bk
lIEJWDwA2Yrwo26QMRhHUE6URgW2W7WGlvy5cGgrg2nobH1OyyhWFAF64+QLBa/cmDOh84MBokH9
uGl9Fa2LSbY+9AKqWWFQMdxGvOB7Bwr/QtsfjQqfuRf2ocnbR97ZtKGcvy/qlmzJxkAmfksJyO3H
YR6+qHBAnZMdGStGNcyUlonkEyzB7pJ/WH0L3de4JMUzaZAXQWQlwL8Ysxi9gE/kbOl9RLz34yjv
08beDRtmX1eB0z6LLOepZkBto+s04Qpn9fgmC/UojeSozfCoZIW3WRN6oQM66vbBdqbDzH5xXfSR
jhOFcQwzI/yyTUWqUz437O04RuDOySZZqREns1nYQIG8MQZMtbKRosd6Kp/zyLhz0siD9pHcWUb9
GYx+u2m6dKFH59Tn8ZnZx6GTSexa6ipcNndp/ziQTxsAreQ0dFcuVYpRBJfOdN9aZ6Ffz/6k0GVJ
JY9WY2Zv54Sokx4ZSBbx3HPFex3SafZcrypjXdg4fzU9P6q7bYOdbhxWsnYxZ2Q/Au0mt2hiRfeu
gVXOXIqdthK8Xisrq88Dltx9uwgmCdUdsKRTMRr88MybLepTjuS+CqgukNowvjo1Lr5bv/nnw0ja
3x5dTYD5PWXaUwkeT6PZcmA2wbMX+EynrZ1fT2D7quDudlbjubmTWfTi5wkVbfGDD+dHOe5LraQA
Lqd3VmceRwn1v6sOMsQKl88U84WTx6nJAVwQLcOV/wwj90L9e9VczOPigte8FpXN6AUEW+xZF0/X
44q8byo7bjw4ipir5zjtzT8hFA15RwTYJhfFXZ8BMc8UtM3yzTP9DweDK/X6QsQVaT3hCBSUuVCF
TyNIh5GDXvwhQusfvPRiepqm5hBJTGdtbj5abbeeE4qFeWC3Vs8vxJZVceumK11QhBRhwKgyr09M
dpnTzzas424bocaGTPY8OY9DZwOekSlxvlRwYde8RVndxuxTLNRs44saqmYtb+BkWz4J0IgV1OIh
MTVlin+Xq/pzSAm1yDyJFFzY9RELRhEHAhN/UkQPZbGsoztf2w+dWuSupwKtQUO0Rvu1DL4dz0b7
mXfpn2Kp2O55n7pYWAr1q7STB6sfqRKa8pqDOViVHmOUMfyMvufJCrfJTU0YlFd76vpjkQT7zLOC
8+9LVWMV7N38pImKWhkBM2TLgLGjlCwgtxZNDBxo3HSCcUU2M9MaRs7jWKZWdP59SRxnj4vfRpUZ
XrLRmjdDz7HdBtKNn/WY+Fs/BEe7DJVP0gp5ojFqz3LLEMPq4VlErNziJZvl3s5+mGcE98TqclIX
rClFeB7L52JuwvsmaMKziNyMwBbRrsGNK1UOx5zdw+BQRZcGCSJJ1e8UtsTVhOx0o1Tw3o/lmyWq
kLvMiY0SObkIkdWPoY0TkfKgNOpqVVo4lWckJ37tWHe1NO/qWbmxwagunj14XiFSk3iuqG+oSrL1
PEB9nUnsjofJZZneGfQwYiIfksdiPErMNNS2nraHBzcPGWTMpFBIu8bRJNW+ytTetiEmpizs8qVi
lJvhiJ3ZS9uCfrJ1Vl4IWKZpk36rapYvYFBvm0/jMWz/iXT5l0f9vM/MJY1Z864DlhfSi4qjR/cZ
z5mD8xOur+/gJGlC3catD1KwmXIYQ4lhnErgTnE3BYyFFE+mvHtMauoWwTwhEf/GEJPOTHRqRTR2
HOjqbQaJG7bwjQF0pu2PDpp+13SE6k4Fc+I8c0Ah89PaCSdP3xkM7+a/0u4kzDtGg/jJmKxJuj1W
blvSDqB4k58HeoHin5162tO+C0T9hRf8KfPkT1TSH1Zuqp573RcPrGDvqdU+WiWZ81guLQQb3FPi
uH8kwlH0iQdrob7FJZ5tkEWug6HKHo3wMaKgj6rsC6ZLsApt4AMRdu09+dOUzlyMAOS5dZSx6QHt
DH6eXUx1ls38AppqZYKO2NmyHwmLy05KYnZX9rPKR0h4strOWlhvTmi4jCuBD01IZWMoj7tp5vHH
3WyDgIKg7gbHqvHNjRMdCN/9dEf1LysaZ+MSdEa5ufatedf0g37IJ6qYsOvCLy/iWZKV1ohHJ7gx
Y9/rxq/XUd03cUeArxVIvS7t9ilSGfFSHb+8eQrhcsyfSBrGpZZfk40Jb8zxUnvaii1lAlsQyTOp
oekDLESJiakw487smouftjiKuGpCg8u6MA2Y3ySRbBu6AVFdgzT9MCSSA2/GgWHpLgJ45KgtWp2D
F8md17d/+9THVG/I4rljGsYtNu0DYrcSrmH/VJsNixRSPbcMgnA2Rtjylnuu8OtA7bYlT9akXrEq
JqkJTsRkya/4aFbMgpM3DUJYskdYlerCZtJ45lYmSHxc7lMm0ueAqwMChv9kyZBSMDFOsljmWOdl
9MhcjvnQ7aNuTDtc2d6DCAmRKw373jCp+SdriqEMGFd2HjTiGMoILZQAqODcYoDxcaQk1WVW5Kks
E88qByvUQYxOGy8GuPR5GYlaxiQOAquNkmqP1jsmcuMm6qxN5lDUpUBfw+1UlsN+bozomOQhe8/U
6ZksMeWjep6OEJTkyaiASbkhEWnzwu8QXTz7mMW51DZ0GPJCjKe8a8hamdlXCzMlsaYRK3tGFVLN
7TdmreYayBFxEgPtNP1rLUBJ85pnmXm7jFOryGO6KmTyLyEMNTpIIqcoOv9kHtbI3gGyFPXHxg5Y
1dhN9cgkpoA9w0+fNGHFaAhIcZHQF4TU+FFj2qgLR2xPky1PjZJsxk0AxWVP1cCS67MP52bdzn52
38xwbgNfO2fDHzKwNeFApG4NgFqbzWNRk2g7JvKuAdP4nOgb/0nP4OldmNtG4ThxZOXiI/vt6zxA
qXPpXRp6oiPt/K5xcFwFhE5Ufe7/85OR72JywCe7TwuYNJgFr6nVTCkaq2XbuwFjpqS0L83IUDod
lm/w0H+dKQs/hKTqwbet3uBxlKsZOcQ6TNwEd9qQknpVg7QzwevroZkuMghjx6n7Y+iI6lR5qkLU
TpKC15WxB1cFxKu77ssmP9B0b4Y20YfWm25HATqlxCevxKnhL+tpOVpT/aO8NmIeqJbT74tv7Zuu
7FeBVz7DC7HjZoTVGkeqoqepU32rTZgamy4Xeu6YJ8teTZGZ7pRZnfNlAek8N///5X+fa3zvy1Sa
jLjb3+jnadnZtSLQ8LZGjEh6PcK/k0ykVqQPl+tQSH1SZU+G4u3lllx8KJW/7nOTDbhj6TXgjPoU
GH19stBtqJh8Vq53v4Ce391nXLcbZ2Y14CvCL4aMa9fzgEZK74/RIhWxG4Kkb7+8qoo2oi5xWN3+
tExet2Jlba60FJ67Nzyv22cJZi+nnk7E3kynTJTWMTKfFqeMaFTd6Pj7EcVkdOw4D7fo4b8s2ylP
v+/Q70e/Xztnpz3zl/7335LbWwjMiAGe6YKUMqvslFlJehoWnZ1MeiuG50TmoW1h+eu5jLjTf53f
wshxOsYItpWefj9q62pZhXmLUKF/Rigl7rRhxhlPPVJC/4RjzhquSm45cma0QvYU3JUuVXY4eMPO
tvyXxARlRkzVxpXOC35nZ+AfzunqHRR5VW53cMNohYQK87vfl/I2WMynYNXbnJteJtle3Li0oaxP
Pqt0IKSElLpF7BmBs61ujb+prU3Stctd7Ww7iya0rm1zHbS3QKpWYEILKX/9sB7Jb7fEzvKznywQ
/t2gqFl/PwJrHI+jzUA67XKcnsZ7UqHXsqrwNpQKJojL7IDYGEJ1MjNY3maQnSveyBhTt9z6001h
gkCuCIkDYpZRkRCbZMiVdHJvlYFYJ7ZRrAtD/AnlcvZ6SPegIjcGukuc1DVNHyA5B09qDKMZox+i
TNYwhv8Y9B5+5oalSuePpzQldq2SPeW9t3zPwioYerR4TLXYVkMnjgwgCHVhU72buuRtCZtjSU8I
XSX8EbXtHDphrOre2oFn5HtKVcG2y4TebzXeNuA5/FH5UNotKZ5H05nuoQtArNYduqIaZba0htjI
JofptpudZr9s3ufhO9K59xp4HQDmAHQ2U1AokTokHraR6abUiv32gomeBat+78VIf2c0z/no++dB
2UgfbXd8ryMMOUt28zbWGKX4m10ntos3ChELCjbTv4WrDelb5FsDLDPEnk44oGGopwc3LfDkiqLY
Mp3coQGxH+TIUjhgpnSTw9459mRcUGAyoFzqrzb3GULN7Ym5s40+bfrIWI5v80J0xxY1DiQTMFXz
aL+5yStQQPsbyg4jL62zQ6gZ25qJdwx9EIHSBpVRUEnDtVFyH+aujKu8zTelDGuSWbp+ZfbN8Mdd
3tFuv6Zh4L7mJWvhtnx3/KLj1CJ0YnHJDe4GZmhhm6O3GuV6NHKKsT4ckQfsKiG+uy6VDD0q7hZN
o1MDkTtUl6xAEJ8aHP9ZCLbX7stwjRD1vh3M6TGVHKcmotxXiFbQthS2TvgSi/kDtXu8OLlhnUiJ
C4mIQJYkdPZZPFhBqL9lr5iRyEKwrl2ATU3wUIvWiq6InlTcEMLU+rP1tIzT2seAv8+B4pBwsq79
vGW/FJ4C0bOyDtXeUG13ZTGA4M1RegWCTcfKIgMkayP7Pk9JKozqsv8uomyN0bf+0A04aO4A64A4
qab6wx03tcW/IMyHb38irFhMS7KZW6iBIx6deJ5JhhxsW60TL9Q7kdikTpTzljmnXi1MSq46NQ88
QuoXYLTZSau6XwfNUH4Og0UoYHvN/BnU+mDsXL/kguuqL52+hUvSo/mBgH1byfNAvP3ZCSRzK+/3
9fezPCsaOl3x7rrJZ9LxACoaYFu/L2VD0rGIyl1pYPgbixD58P999Pu5oR3fx3QBg95PL2xSontj
YiTAZbya7OoWC8HL7+d/PxrdChIQ8I1tlmUsAdxG7H7/Q5Rb1b2bHSUYqDuaz5VcZtiJIELxsZP2
nbgxuPmB65Q4udqqmdcWKfR70Z3ngUjJhfEf4r7ilHgN8Qwue1nbNAgXIcardjzXpA6byjNasvJc
6J7kkOxxHPOegA8+XdxevBoCBao/dHj9RN9K3/b7+SwI/vs35O0jrFBvyzhcpKe6jau67Pz7skCn
oKYM5cy5TUmX0zc3UCFtfoC6fauraDx7/jye9VD/96NQ9D5O/4gojfRdNukVMLumRvLGfRfaZ3Cb
jHEombdpyi3R28ZOqqngCVYIuMiN8VTZHpUC+0qC1RiP/LA+cQ+NNVywecKwk9a6Lr0zw9B5pcmc
haYzXqm1kktvEmhSJoxlHQ200EVM1I/kUASemZMKo8b1NFKzQ4zLz+VtI5a4l/6G3xzbaJtHbKTt
2dXPcEnYoTvm1QQr+KSMi6qtz4StdKSERWTEMURV/ITuNtzAMXY3fkESmQaklBj6xDTzU9gdprSR
toy6wHouNAni3myvHUMlaCxzcajTJHyo7IbWNr8Yrf9Y+p06VpowAHgniCdaNk5W4aebQjrTFj9h
/uz5UXmy/Ij9FNPeXWCQhyvCKX+OUzGO3QrBVAsWoFQnkSc/tAvtQSy3pIL0r6+VCz+tzgh5XZnw
eIIQA2SZDAHDcHaJw1CuhDHRORnum0Ivvwbzt5yzxPQPbmu69On5lqkyOttmYuRQyfmcOWiKpD1/
eb1lXc20ceLSIt/a4/7tLeMrqqYzX3u4Dia+eVXaV2oPQnPRkaErZIhvse4aiY9ch23Tvg6ZjwZM
NGsPqfLWGfEvkPrh5eqnCRN0fswfX2QniQkOgum+qjxySgK2ga6+FoZsnvI+w6WTFatIYB2iKraI
j1uF7Tz+GxsGShJL8Kkc3Tn2Stim4FxW7Nad49g11XVUPaYL6nqIFiDwO0Y+Kz+JvCMZ1817hDpV
Krd/Lb2m35v4GuRiErmkTipFB4JwoiUNuZmePOegIPqRg2UNG7bn9rVo+4FoaAopiy0Q4VPdj9EM
H3OYUrPOTr0Rhdy6I6tJp6jNXQ2UKOwmdWfXpTxbDjvMORqIbgNSV/gkNJfsF6FmaB78hk+oFMmt
nafV0dNtGzekV8A1yZ+m0IHtOxgaghaxwPNQkwDRKJete+LelNrumTXYfC7eTBlsQm2DlwHbUBjZ
pjUVbb566vQwg+drzbO2Rn+f2Mvn759yqRzkJ+ZX6dvLebj9BaBHsA4tiAm/n0M9Yd/dBli5msCv
zxUquVU/EPHbT2hjZgTH4/Dq3kTWs+QMZykWscINlXPOnSBYUQ58eAWU9iBsx3UyEAsRkrGVNHxD
bub8ddKaHfQcYVPBPWblLkf5MOJlsdtNrwt0xyQbFiVZB9RABJFMQc+NSe9OMF2XKOLw7Gp+yBLK
XJonGRdOC1FtERZX9CAO0+S/W9SlPtNvvCnqRG1I3Z1hJA8c1ZzLsLS3fhq9yFZv/IRVgKj9564b
SS1DGjCxvKzBGV/qjm09xZG/M526PcOz7emamIViOzk5JZC6Bt7pHBkf2Tj9Cxd2xoP03+Cw4uVk
Jp1aXn6XeCXDPI3+amGiONSej29kyWmW4XyHXKvgL/NkMxZoDyf0m7FbtsXZS26PQq+0zqh5zNj1
Zw1yaJMsY/P20eLJOxeD3SCqrqJL0utnM2NYYE9NS/ovB65veNx5A+mfU6+ZD5oyOliJpgCU5luo
nsuMqACMHn4rH/LK/KeNYnqbSHfZO8ZioUkEl6H0+OaHCEGRArtHmusGZeyiDyqZj3MVLI9GVTqP
XDTYZrzpbjDxNqSa5BJFzO26y1j2qI7Tb+n9YcUZy3Y8weDjGLNzWYbg1eNKNxZiO4Xrzg/9UP/F
yzW9cg/yxc2dP7bQPgcZvin8k3HVhWRYtmnN86JzT0666pu+f4uYiNybE5qqaDDTZw3IwnTScrsg
8NmBt8zfjZyJd4j4xprAW1koVZ/MJtsNeE42MENhf7cMN/sM0VWuc+tomWWw0hk5z3DZl2M7pMU7
o/eVkTPiLbQbnmoWB+dRo+fHElq8S41PKFzYFUQp3T8P4RD1p/mRu057qdrEe9KTjW6fADGIvC9p
w/OOHNhT6NohlE5NW5915ckR6tRlPVsAN8/vMUmlswn/hRy023sD6yyORv7x0i1Io3GAFggfTZJM
BlJtIruMXUZh6yljmVpO7V2O0fi2l7d23dSO16ZRJAR72fMMcasNwwHGvW2sjY63JmnL4Q61wE8I
qWpb3d6tKEvKRyfw70RUyVXG4+CuGzt/nyr5WtoGSkZ/ke9irsJ4vO3s5xDlc5MVb6P9TPDG+J7a
2kOoSDBIAz9VtJHz5gc8yvn1H6gYkL93s34viQB2DZKjO1HBV0vzv3j9br1vlb6zVrE2tDvJblkC
KD59G6zyzHzy5rpcd9Psb/DgVrRFBM+4L0voGHzrt/QVEl43US1fSfsw1pNlpu+3jmE14lW7+/3K
qX20yxDlYoviLopYsfBeot0N/H4DeazaQ8ZTZAZ17S60ud0EAqqyfTVKUVydzvT3RYnyMBr8e6vn
rrbYchzwpG7xwtlbZQzpJh+H+n2Qiwfmr1tNBvoCa3EyZv3Jh1S1vtjeH2FN3kPj5u8W2+V7GM7o
UDoVvKUWf1EZnAOGVrfQi7l5V1JdzMYN0dr223Fhk+10xqdW4OPUovSaFOst5iRoNhkJUB7L0w5i
M4Ku+UpHNMRdQGh4GYSfottXODKuiz38K8D5rDkXSACyoj8SG1xWhD4Am+xnMvQlYNHwONS3b3a0
v9y2FffMRaI4kpneBgNY7FvR+07v9FK03IM9auwgE+PVYiD4H+rOa7lxJVvTT4QOmIS7JUBPiqIk
qiTdIKRSCd4n7NPPB1XPdO+ac3rHibmam/JSgcjMlcv8ppns8cU1WZO5y56CHBcA8J4wl3Tj0ia1
eLDN/twUQh6lniCnwlM3/XvHvb2eIrZC66hP4ax213Iaz6lN0JmWbe+UdXU/zvKnVVWoBiQAzuJh
bYoGNT84/y+xRJhqTnt/Bmy3zYU7cfO1FEeJ0b5EFe72uTModAeDlV3PJi+P6Xs7l0+lS+EnYlJT
jfuXsR2Pn5jmLyfNIyj4QFRUmyged/Vwh/qAp9fKtbd7/VJAwT8PApGEcjFXHqy03TQUwr4gh91z
iyKjZ5ZIVBAw2m76ETuRizg0WXg7C6LAEN6MSa28KEz6E8CVHKMTBLAthj+5NSg/mrAYvCEChDmr
7HuFqTNTmerU2km4mpang/KjXMoIL1smbfeQHR+SsdJeQtD7WzIU8MjoSrwAj70R7EG2UCOjmYa1
xmD1z0oSji9NaTibpInuaaijqGtN+ksQZY9BOQbX7yskx8fCQwbxU8shKzKKgxcFksrjcuC26sEz
089m9lMY7KUGa98BtD+JQridpAQlxyVKWYSk7bJqJsIEvopm4h7fb8bPNacHmQWfjll9M2VuYbMb
URLR2n6B007ndEDmetTneI8jdbZOowxKdjw9a2GYHFE/yPwCsX+L3srjWPwSiBZ6WhS9tYiXbL4/
zKoIawyTUV+7o/ps9mZJgQQH4vtxUnXkPp42aoGKWB3T5DbaD6IYbQ2ctBQbmSdCqY+ghEHK9jpF
qkcD+JykIrzmSXNvpm59HBPndXYfswq+J5Rzx69oXqwh2OIVrpoXuyjye0uTjygLtqdZCmAHTfpM
g2a4KT1987BXLqMJTpUVta7u3M+rxK2elDjMnukpYCKBAL0R1QuasAhOE2asE2AAE/aEXmTzSzIz
vxkTvCecOdrPgXM/deF4UPPmJ1ZBxSqD1jq2yi+ZQvo0sdHmntAPpaUh6vyMwRNVVK6O4B7sfu8E
4QJ+y/1Gy+qXQAke6Yk1XwATGSWB6HSSRWgR9s0qHe38hvJ0Rq07RHdWq0/7xuBwzlXl1+k837VD
BLIqViFmNMp9BsHDG/FrlbFwnxq7f3TQyPhy0rfG1jlAs3Qfuyx7jNF926QoGO30nB4/djJgCrRs
cZBivMvgmkld7AAiQnA07ZGMibGE22ZdVV2pX2dPwpG8Oo77HNXZfac6+Zc505ep7eLDVkzk2l0N
NF2M8rlRMaixGJWey8hxdzZlJLQUsU3lbF9QLUJXvm4OtT0lT7rdPKCdBAzEzB7JgQHKoedWcoCw
ktHODqPJa1yhZ1zqyXTpAFYw/0Fbc7bDA5399DwgvrRupYJbCl4qmxHjYYAUffoGc/EeroVBfzQj
8pSg5xo0LmdqLWsYXzVDARhojeGjaBRMbLm7z9XAQnUKGF966BZxIBRnpxI4dRqyf4iFYC1dLo86
cCAZDhIolGgLhhaA+KiiFaeEWzNXn3Ta+19mo/7SnRp5Z0fmPuSF21znw2GScbAFV5cfpMjzc76w
YG2oEo/MDgygc0jBZy6Cq/MIc0DqzLn56jlsl8/R1ZdsVKL3WmMmlxZpw30k1L2alaY/KK0Eco7e
mTlq2qE2SSsjHJO9Oi/FppmykdspBnJjcCmgn/iOAVjmDfqY7XLCkrrSaCqtGx1W1+/fFzUWu/2o
lZCFXYTcyi480gfeEu753WRb84oTG3tGmOrr1Ejiu1QL7ms/6fNmX/RYrYwi/uSUu+fvH9hHAX5Z
ebh2YLhTrs5MxBGEX9XRpJwLu4CB08clXYl4XmsxbAkbf6BMDHBWv/2C7CLZD2MiDi1BmH/WkNcr
ZX4nNKGeoL+hPp06MzET3q7U5EKr5rl//2GiPaX0bU+aLhKYBw7D1wzvcZfryo+GAonBjMgSKVGL
9HVe/f48TPnjuy7P4nPf3RBQgBmoRMo60elU9CpdJq1NLRiiEUAscATZnZYnlDTYNK36pjGgTHJr
gZEEIbRoTH3/Kht4MR06GYKhLZbHagM4S8Gi8/vbL78KWlhOgaueQaFgO1O6MJQXJepeLf/5A8KH
4EwbLmCp6q9Az3CZniFv11V+a1m1TRdHNaaiKqqrMWrfypwxwuosoBZtAYCqMknhm+SQlBLIidQu
5Yzm1kBVdPg2Y/3+Ac7nBP9xsrx5lLROoNlpeHWsqAMpI2Nw5LSxDGaDyAmFtGUO3z9og/EsnFrB
EZo/EhO0BvYNfFtHQgI1Aq+slPCoJ8HWMBEnE51T78asXyeZgciJ0yv3YVYyGYys4YDEpldXdr4f
8fsOIasgKbAyneRTFBHObfUO+5biECs1PHeEdfffYHnH2TQwcEYhJXitvPOz2mJkRM+OAaWBebBb
1j8YFU8Hs0fxH3DsU2vVm4KBOkNm6C/tooFP2mysrMG85XL8NJ2p80QMSzLJKRNCFnuoFW9i7Q5j
VX1mFs1F0OgNxFiEBLU1Ssj1AeqbvktoHhOa6oPbhs9BGOGa3SDNAlrdwNUgBaoT1XutSOBqV0rq
5zjmHXhTtl+xKnoxbkKllpuIFl/Oywj0ALaOnvYEuBzhgxaUjKrluOcuvyon2DngHpeVZ8gsotT1
OjwQlcKZN3ibXEFe1gcHPSj8rJ1rOzQw1EG8w2W3dpzfFUE+34Nsl4v0g9DAXLlx6M2o0SFezBFh
AAxRdFn+NlaQjRrD2W8EcKkipqOlMFwkok+HMYorKEFj6tFxOGZ1iGOiPd++12lo7U3b4/0m7fS+
EAkiCEyFt+h/7gxDRW5Xj99HLM5W/XWyleQgx3VlI5+oCg1QpIFXrQyGA7IHCuAkyMRJmAc7gsdC
VLTBYEhLo31ltvHTGGqGhyFns2slKZWpaPqOaZ/YhS1RnP2bwII2LarhWSxm8TQRksOgC2SAXYEO
TsZAE5W3iQWZYDNwkDLnYaKLsU4dF7WHejogs0Lhhsu6VRUdulZ02r9/VSsaA90+2GJwJteQtX/R
pS98UU/UVM6qDtHTNfjOUPgyBZsIcJDfX4dAR70KxlzzR4uzkUVk+VrfQYrG7KDHWq+xRwAPFYwM
8Ld9qEMVN+Z9YXe/13cMwa8lsbxlml7jvTS+lELPNk0qvSp387V0uif8bh/TlMG1qAZ0ZkNJ/zof
07VdrAtX3pTcoihTm2drbEHlL9rIDTp56Bo6Kz0IIo9gqK6oG7FC6mEsdoZypTlbnrrUAJ+vMzFj
Hth4dtxUV8Bpx3QsVVhhqFdkWTyu0rCkREEgOLPAQnG4SV4o+WoX1D4Ce77etogUFBZCHrXyZCT9
I2xuda2mxiWJdyQxUHQm0qyMq5d9Yq6GILXPoRJe9G7iYomC0DMaxBtQX87XGaQijyIiXQ2DgeGh
wm2okrIS8uyjqmbItHThxVz8TuFwoMTdrROXw1qiKw8+K8jO+FZxVYQQFeFyHkKoSdQx7TkUJYAk
2XtZ32a7BSFhUJNSf+F7UprjsWkozgzNm7I3MYxbTIJ11D7EA5cXfqPIF3hdpxZAUiLB+kNSHnLz
MFmauxpUMTKWxmFkzI9dj/iupYkbcOC7Lh7SNVQaKDBWtwaV0ns5Nn0PCv7o6pxjHA5bcGfY7k8N
VZo07etfwzw8TW7f+bao00OaAZzA9W4E2ARe22xAZSEYjnaNqksMdEamu5iNlooVYiVchV6dgDVh
nV6b4X0EccB1BwbADrOHFAAUHIazTlG3bc1bMzeLv+02MOyfSYh6iSVLEBmdnmzp3TUAa1hEOb8m
3YxLujpTtZZ9cfjXD7PDNTVbKN7TiALCbxTXrBVbZTSRn2e2LKzmXQ/zEtt4UDCrEk0Zz6Dp6cme
cAQpLvUHJD2XW3jaSDt/BFzE+TKvDJkn3+xFBcyHO1Fmrr2yDSJagri5R3k6et/eMyyCKQ3l22Nx
JwmpVcvvcL5VDrXm7JOwqbdOc8GbE5qlw4ezE0P6TlL1bKSOJLRNtk3r7vMuVrZBnLN4E1x2/CHA
WYNHncDLwdO2t8yyQpra+s9xwkpKhjgoAtpWGZY4fK7O7o9AzS1zqo6k4JbnWHrjfX8/sMEZ+xgl
jyFZSHcFWibUPvKYzRkOq62NaPuyb3K3AZ0lCf7xFOuA7sWnW2IvGWX6TZumn0j7jbT++9eZtHfD
7PLa1Ya2dRJwWvZIWMth431/Jx0wI2jEOkbj2H6akgiCYRS3p8zNAcS7KJcNKa3d2rWugQV8007k
zU1GKM7QMSjVRmuju8N729IDSEw5rDGOtHY40O1tB6Kw2YM9nifygBUFb3C0IEkNiR5DkFF+YuZD
z6CZnmQBUi6F+bEq3ehGm4upzPJDWKjBJkntJ9Vok3Vgzg0p2ZOTx+0hKn8G4Ho3AHtgXC5M7FjH
wfT7h5pJAotBEioztJ+seAOp+m3IA33TFuZrKfsbA69i24epT2BV90UCzy935XjU1MY9DOBZYgd4
DbD4o10C3k4QA7DVCPQ2DYT9pABaM9LxWFRou0dTe9BbqEgiRUYD1hqC2YZyagv4pjgS7RBZnfoM
OjGOCVl6UJTx2UGTx1JrZ6eoqLNkTqVvsG0rVnpNqt1otgkoEK23cLYWMwH8kqg7Ig2uBp/8B6hk
sEHMS/GVHJkx9OoFBYp6X+LYBMmBWU4x5Og+SmCcHfVxXtLcdi1YpOpiR52PrC2pJf2xr1xPac60
gvZDSXFbaS1GI/QAjrM9Rb7lKljPDtmTqz+lNnCuNHFM8CBGc6mKbRKE1ySptZe5px5KsLN5dkIn
JWUlTPVqX6xcMHhQ402gHKhe+KCbdFrAp6qdte0M3iqy8mHVpRA5Lem8WV2THrXI4m2lkFEZ8uIe
By85ruELVNlPlRe6mcbxEYUGdIcC52plw6eucI00ionGdpSeirJ6nwbdPYRj//oT3Y/E68JqRgpK
1yAHFPx3cZ+vsDWYM1PZann6SWnKtavR4kxD+CWqdk9P5jVHDnIXhr+cWjIsVpJo2+SpZxLw2PJs
g0TrY39w8EZWrIbuuTbWlzTCUWq0XoWFJM0cq+ZusNViE/Y0mrNAf+qQAd/HEs2UIawvc/ZloB6C
4p76OUNbP00aqXgFbhcZ+S8F3/Rtj0ToSlNMLGISBpcDeDV3LcmgvJL6H1wmk4o0Y6CSOhcgACVe
MwoeV4IWTxWfuYDpNwBhWadK0i9GRwB0uM6OTf9WhBlRdeoBFlsliH+1swFWQabOmtTdBa4+bKr6
fhDPMx4Fd1UBYmy0xCZn5QfTTlDYzO/SBqcKzKiOdTK9MxT7EDGc77bMnH2GhXebO5+BxJ0U9gcA
GSurh3VfQCIlusEsgGCUQyhYh5SrdHAWdpuFtVCjQptQKiQ3jAAhsbGiVMP2MothWk8Tog5Wj3Vv
3sFWQJfd6yYkPw2zpnRnbWVUQggz3OAOAApit5n+ZNm9fBpysAlVSmtKwy4C0A74i3Yx1LMAwDX5
fdqrPzNZdjiPErbDmGjdyV8ujRSfOXyzM3HITAllqe1CF8ONKAmMzyJyO2bJ2jMFwrlL5vSOwsVT
8QSm7d/cEAJoFz5+iUpioD/aQ+wrTW/5JsyR9YRTWjCSTEAqDDet2XzWpii3dDt8ZUwwrRilAQhU
3Ya1zMiGdcvr8+JnGOto6ULC9OakN/3UUSNvLsozVIL0jIgX7RoeLpKzsXYKYDrm7CL2ETkT2gzZ
rxi3r6OC54/A6gW1lvYEdZcejOGuW2U+djuzFb9oyScrvaMvz4ionGnQpyFk8TbmasdxCz6zSUc1
z1zPXFgcavs0DpVOi02DPDOhtl6Di0GhyYQSgpaFmGHtxuLSh7/GcawuvFv+a5gAUkuarSSgKZ32
wGGiaSTyDaTahgtN+lOuRysUogx/rJzrECs/MQngBCeQxUXgBl6UtHdKE5uebLXbJNuelbIqMBcq
sH6S10gpH2Xff4m+OwBxWtUBXutWj0JFHWp+T6LbRC4Ajsmor7hMnfVIE+TnqIKhm4GNjAg2c2Z8
TIlTk8CIVRpbgjoW99ox7ldBLQwkdNHnwAwm9cOFTSKZmW3UIboaCtRggZurLo8909FVb3T22nSb
6+RgPpQl0BacMGIeHoZYrwflWSQSlDaH3bMDFUk2JBugkJjXFg76Tlrmly0UH5MUMI6DG3ltAFey
f60K7AqB2GwhSjvbjqEL8kM+z4kwRwH5BGv3YTvlwy/X6YMzwqq3sDYUTM+LF1mmeMNKRBsMaFU9
ZMGEbel3dkCP3zZWDMoNL8cUGNjJ7FMaAmBpqj3wK29stNozyqKEAjvMm5iyrZHWV2qKU9LHoL6t
rx5S4SXW0NWIjHTXzdXdIC3sJDCB7+bplaQEqbzmCt4IMrcBWKBQ8GdOGC36xCWsvkj7WjGA/KK2
zvFPJJaAsJyiFjYOo7W1U9FIHOmRrubR0nxoEaVecUdCwUyRpOpMJT/LMPaJwZkX2qPK3HJuOcNQ
IlLIzVCHf8Rx+15V0mTzkTblM6oITZE/odSBsmIIsHXATk8tZrBwgMoiF95+EZKjIMPKbnuZEhQB
3eSBMXID9QT3oy6Hcjbao2dYieGVDpqEFVo1zjFt2mesPnY5zSc/WPjXqdrUPjO0i0PZ4NjDvqdV
u3IwwYNbqyzT6mvuOm9pNL/ZugpIdC51oCoJx29O2Cn+EGI4UYsO4ZnaQnimflRQYtjQIi5xsuj8
ARH0uR5LOBFAAmpOL9p6vQL+lTRLcWPN09F6ODCDXwISvnsujKXSDKxdoWjloVFsRggwp/xMLycg
PGa2zSU+z/9qHkHqeolQaIHxQZocUMZDMxjUQ1OYvyI6MHDzoWMItaNToM9X6HiKr0bhpZgrjh7U
usUVstrbkQv8dVZ6ssD6MS9n35qxgJWNg9JmoCITp3fcL138y+4cIHBwf4XQ/SIbtYOTZ780o9rh
nzevM5hRvg15O526dm00LchOx/kC1RTcgaIggMd9/FYZChfeoUW+AQOV8KUzs3dL2vuhN6drkF4J
phy0D3WstXOC029emTtgL3DhloAw4efiiShuPHpNJENuXT0s3hE2sF331QXz/FwRZuD8ypXZDeIB
3sNPirdgxd9Fx6pVNQbT3P8dpKRL7mTvmlU+GW2NDk6PnrsYmsjH92aj9jU0CFfRLlMpnhg5flSN
++LmaIDCV6SqCzBuOY4Sq9a0Ux7mAf8KJ6JYnsxwPcFsXikJfs3TVO3Tb44b3r6oCTD6sRIcO3id
AHKsinwakRpbDBdtBpELWftsV02IwSQTB7jGlZa/amlyP+YFDRR1T0OgPWMQCxgLC55trZv5ixMC
ZiXNTw1YNLFqwQtz76NS+WLWvXNT4a4qi+Pc43/ldkv1LIW9Kkr+YahB6Yp1V/MUZz87OCE1sI/N
gRdtQ4tBjQGID4yqpQhyoT403RHGjdyi88DF1Gynal4sJMOLHF2gW4Nxk+QIMgmGlaMigqLF6Q9A
GOMDaoi0WgZ0HsIo2GVuq3NDNPQ3WqX21XHR2YHzUdoZjdPQBHQzuNq+xVABvk+TU8VltU9JtW4z
ZI0B12a7oodA0pN7q5QdnlmG+7g0mp1bdZuuI/2ZIVbjhHkAlN7OwUXqQ8V0RB03FcZg8HjBlRnZ
+EqeLFY5WDSMjtTrGDK7j/Jk26ZY/xgDJKVlJ6ctTJ+44p5vfBt8O4Uskig0tXhO4meWumJNt2/X
GxoQonpm8x5r5SHPhnQfat01JCVfdZiqTIDDocbZb3rws7YowHobES4DEn8k8cwdl+CoQU4amS+t
kXy8aOn8OarV6NdQ5CIVN9cgL79atOQww2F5wLSHE4A9M6YvxMgqgClTUN+hSFgauKxE9r3WVONq
dvqDATi8lO6XYTHINa/xJB5M+h++g6niOBcfqoQZb5+a6JeMgfzmQFi2TRdGe+mUD11o87GL1gKP
kBa7b10JF3EDTQVYpVTYucd+F/W9h/NftQcL8FmF0OBYyzswdyZIvzB5crIGXHKvRH5dttGdAb66
DV39hwpWezNhlXXoUte8L5HvhJPI8cZwozgGHXyAuXwwJlN8zKoDtBz2/QV7pPQIZs1FLmTAlMnQ
SBIzSDrNEOyCmORtzsCCFfyXrlHUl4LZo9ZhWFOGrg9wT2wYKqNyYzyoaBSVsnwENs40ssmuUL1P
I309gxXuBeShMqFjClC59NjmJgJlKLI9mlAEA/II1W0e9YCGVz4hQJ4s9K0FVp209FMAk1liaSIP
N2iq4DkV/V1dx1K/CXckTvZwJnv4MIzN12EEHF5kD5uycKjGMOcNBXiddO5IkEe447C2aQXXz7Pl
0HFpTY4FdAXKNnrTQRqv5PKAPbT4jZ2fszm+T8ze5sPMNOkQSN2UY8N4Qcyv4dyOJ1fFpycMNPp8
WWftcag+pwxlvcqKJxLOSDtVsvayXNS7cGqPqhac7IqawrZQfOn7Eg3meEYVsYqmVVkltLkm2g0o
A9L5iB2xcyA+r0JlAAYgaHWE6DjJ8Dym2mtb1ahGMf507Bt4WWq7Cu5k/BFqDbwaGwRMFjcfk/M4
aPmbnZlfdFFJc83pEGukO5mZvgUaFENs0FJd4z43FsTNUuwOwZz57PetiFVca9uPqOoOufJYk2LS
sR6nndXab2Dzj6Gb4aEMSBPxG2IcqHlw3Qi5RpXo1rBd5T4W+qte5RfRwKCHVbemUTGs8poyJnOS
mxNFJ5Tb9o49PuR2dXjrFE0F8jqMbF0CaquBYXNrDCVoJQxALR6M0GVOONebFGj7KjSCc0N2uMbM
NVsHIiv2UePetdK04AsB/aXjF62xOYQQw50R6keLTee5VYVkdIjiYS32nOhqF4hh66DSADnVvqbD
Z+mSrYCuowFSNuFxLKZ801nqJ7chVvWURWtEoJqtmlU6Fln4jebofp86Tf2YLaulv9ooW/q9aF2B
KyLcGKEfp/ARhkI5qbZIfbXjhTCAdbfV5GxDjYrLdsGP4pyKNpU7Hm0joRuAX2sUBqkvOxR7kgm3
4/SSG+0bEpMon5EaHhuO1aod2seWqUwDXHBdRmZOWtRvmh4qTQulFMU3QCuxRBejOMbmSQ+ugdm+
zGZRoqeTu0cRvtILZZpL2lzmbni0ZfvTkf0abHG1H6e623hYzrMqtip/BBintqielXJcam8EfbUa
WQcbjzsC6mEukB1VXVV/0CPxPKiSIpsmqNCbWza0w74Y4l1dDpemEy9OXpc7rdRMr56DXaJpwi9c
TClhltliGv0EbZwsRPEubcCF0gnM86DdAwKA2mEm5c5seuGZyKUPE1MzWUznSI4HJmAYDdt7FeNe
XuJmiGlhG66YfGk09LFVicZoAGkJXQWOrL6HoEifmzJClZV51RDOEOYWdWAE39KemccQPOlQgzeJ
jd1hH78MI862XLrYtc7bcBhQeZEbFSkUDwiGBQ5b4LsResAYq50Fd9xKYB6Fpg4rPi6QEqzl3Ri5
CvlDKqklkFWEfBUDZpjT+Un024BJ1gY43gf7S1+5SfpV05FFyja4zxQLnhwMVd5hkDAFfetkXl1Q
xMWOt/inx9r/yL3j6f/BhOv/W4sC4z9aFBzjJv54l/FfXAqWL/ntUqBALvyHhjESZgOW0E3b+T82
BWD6/2HqmmmploVJiGnwN//bBeQf9mIOgheM7ghTLGY87W9XLgWXAiEsE3MDSzV0W8Na8H9iy7WY
Fv3LuMlUVUvVkMjEY8pwcB350zS3Msy8dXLZ3+Ol8WLHCkQU+RNDXJ8A1LrNBg2Gu7bYDP24twoV
9ciNnblHaU8XZVGKlEyF01d8oe+d5iaBTK/MWNnEg3mO+ltTbKS0d9m4iUPxMOvj/czMdhD01MlA
hBmgkjn75LUHEI6PRV746biRhgbc+TraOJ9b1a6inZeT3RLmpazBqRYckI0REsX4uW1HTBI3sVZ9
8g9mVB/W/2Y3cf/7RfzFf2vx3vnr+7F4MVg3ubpgDe3l/f2b42lIkQMFjJGv3pSvebZnHBwBXbfj
11GDlTkBgrsFwbzKoKljH0Rmop5sbs7UqY/qGK6svPTm7vQ3TyX+6qa2LJtlqqZtm8Kw2VNi8Z/8
t8eKnLEJHQC39xAwi5ryTBn3dKFDorBqTUgmzWCavijetHHAP8JlNMzize29Kd5V7YuVodd7p2bP
jcJIRW66TDtYTfmDv+hZW37K8Keu5BW5gYcEIR93UtCXQA++sbe51byZyKCyRfhStbwZ0UdRFNdg
YHypKa43OgjwOPKzTdujwWyFUQxj6Enad+yFln5mjv8mStS+pnToMh30AfBUdBUjKdIVR71VNc3H
3L4rq2aj2N2qBL2WSW82fsYjMTD8mFD+r4HOMDkl/wW4BEuttG7Qy5DFX1mzXPaLDV4bxs7SnV+k
n2TcPxchDFozeI7tZM2j8zcW8ui4bXixdDw17dZD2HxSwHt8vcDo1B2Nu2K6dRkIUFBYTDWZOZ5Y
c/6widRHwdBk2Y85yvuqtW5y/VAzAanN8kUJN6WJCueyGzhBSZ1dZQfcRYmWA9XkNRqL8qPt5RmQ
kler/ac+FS+FgyRV9yxpBllOuCZJXA7E3IsD1G/6Hwvl9Na6bx0NRcHUE77213/eXNh6/t973tR0
S9jk47qpq39sLrj49MMQIrknfSj9TJykjauCWi9Yo5RxTAoJb9eq5QcXDapRzadeqb9SnS79mNzJ
acA1qNm0Ujc8euUdqlO4vbYZ2aQeP8Q0/uPa3vZI2Fk3kFm0aSAODafRZRaL+2u/mhOalWAPpxJn
B8RtJ+T6EOJkt/HqXfsmdGSxre45JmVe3lOdXsUiyZgSrG54dS0bgfEfOjzL+jJ1ZpuzGMk47mvY
D+18yhtg4Iq56VjOzvqaakQ9DD7pcBIyPixfzPJaLG3QAnOddXPLi2cIBcZ9VwgUhL54knwSOZtJ
Oyy856qggcq3UPR2jRDr+8wHY+1UDFeWsziH+XX5tqPzZdfKCk2btQ5Cp1RWQ3ZjQKyQCdgALSYT
ZUGkY8TJ6qhPMx0iiEI5DQqE2QbKqwhv4Z/tAEUpIK9QMLlfbL+4uOl5zXlE4i848Qq65GTq1pZf
8ftFVKibGb6b96NdPvNRePl8lapOX87I0yzPKovr74i9HGokkFMdBwRKL1fWOz6sPt4qUW1bhLsj
zNxXXYXnHeeu3qihdih0hB7q9KMPwnUeQgl3eIscmY4tG1kVkAxz26GUzB2xrD/R5Z8/LSdP66sz
Z7HBbqxDC3n5HoVUPooF16PWQKI2SUmxziVwIfjyW8joV5AFSshOEukdS8uXL7eJ4yIGXKB1by0n
W9f6tR4ZhwgcChClVRX2R3g0gOjFfVE8D1NwtfQSXku4bB3onz0pZqau9aR+VqEPRJXPS1KQpeWn
brStv7tasP/682oxuXvJCGygjrr7p2eiFF3MLZ/co0C6W+JQIe7Zqjz6ABaPAn9dCncdMddYTgMQ
Am8Kmi2rJFBWt3p5/Jtzb/zVVvD3pULegXOocDASNf+w+CsBIlaOqdDVIjTrvYvXFQo6tPrm4KY4
8XYqrrUJXpTLu+EwJCL00Lqbs+fSJvM2b7x7ZbS2qHWsMY1dVsVQ3hAomlOxLAhrxkbtZpdSAsCL
3JR1ezMdJJqq07KmGSSSZfcs57+ygJxyvaMnlGxczkA4dhtzRNTjFHNc7CcuksrAJ3TBv7UI/lhy
UdhEkowNokB9Cc2GudrvG60zGBzITZ6/V+gUjGhBDpLhnWyOVRKteeouJ9/hc3L79IIdiYKzy0Uz
GPGp6PolhCcYLKFEPNvqyZys5QCZIVaTvy9Pyi2ETi3gFdDueg2rguqmLU6/KQL2ZyIWhzBmF8ZA
3fow8Jb0xv3SMFCyi2WKg5JHtte4AzloTlv5y00TmfdmjrgUm3x538tHsJtuzb+IK24q/b7jQWd4
mfWG3Tvh9VfU3VpwK/cVYSjc9OV5+Ug8ADumTnjp841+26YczK1bUTTR6fnOE5YLVp/A9ahwxgNp
bZbV77lYpWuDC2b1rfsI4gtYVeSirkXerUKQtsSWVLllACFyhGix6CAaLReoOpQ/wjwmERgQ+rer
TQ6KOkoOY9nuYI7MZbEExkJUu5K0bjlhbnDU4mg1GvnPwHgHIrIsFm941sEu8R2XdyBH1XcMtDvc
e3Yok8x3NcVjhgO/JFio2yGOeL/cEktA6xGWQGYFGwH+ir3A1cJrMhPtEDPjyx2xRE9iEW/ENE9N
7qxtxn3N+Mbe4W/M5r2baZrhdU7vzN2ZGteXm13B+CxpQazPj9JOrnoJrnkJLFn+DpdvbeLVDSz+
zD/RMOlh3oxuEF1wN4a8+dw2p6Kp/CVXi/t3/s3fHd4/gomh4a4Lj5KsULM0XfvDQ1IqAbVxLbsL
6g4+44vdkgh19ok3lcXvS4ivSoSS2Dt8SNT7cVElrwI4PBCXl6tn2WX0PpdktRwRRC6v2AyjWq7+
drqjuvuvjYC1PyuO7ycVzNesbwNC5w/fwampXQgeaXdxwNzTVzkM43tnKXsW3THNbR1HJ4e4nIC/
UA2LUhpAqJ1Dvg9+21H+90/yZ27/55P88c5E6owVYoPdBaUizFO4YPm/nOhKI91fflko1dF0Ac6z
Fdjk7BhhyLUG+CwG6o5CBwraGH7P6eFvFvPPBOz7wXB3dQXvCS7OHzcD4t+p08m2u4DXxoCcrVsA
IQXotbS4OdtLJGVkjX0Rv1moFQh6+ibuQctFTOpS5sQhapPlHUYlu051vP/8iNqfBcj3I1qao+oG
EooYD/21AAHMMmKZkHdgb7gNHJ0sT8ezixjA45TxzarMbU4+EszO7m/+6/9F2pluNXIsa/uKaq2a
h78ICQRiUjftNn9q0btNzfNcV3+eULe/Lcr6pLN8bO8NCKGszIyMjOGNN06sjk7XSs2m5btqk5/9
PLSeBtbk5G77BN/krUwNiUYHysCtZ71Q/3OrGjkliuXm4jn73AXXUpm2zklTDc9zXPI40vLvyO/q
S6wKh4zNUzCxEyhjxyE59TCpZJTxAWj6K0rj/ISX1/JyzMV8s0LTI7MxaQENFKfASzaM6HGgybzn
v8EReUH45NOOHd5fozmepnk6vHCWrP7RDDVQqfRZYDR88jubHIjcplU0POn6M1eZy6qen54m7sS5
EReiVLpw6QWK1T6VfvyIjiOeytWKcg25HRH1FJ77HDABBuF3NlSdiWQCZDr/FCc3lqJhzaP4zcSv
/jztuvOtCU7g9qmay2va+wC7zq4MjGqxrSEprfJ77t8LGmjRFP23ONGk2rIYmWTWYlSy7+BrvLl9
ogP7DjjZV48cr+98ZZpYQKVyRxOLLVGHjIajVvYSDPc+Z4rfcu7F9cET6WpNWJTkW1wTF/7tDiiK
EHXi/ctkbDun64F773XOTQB5kl2CyvqgJdmqxZgLI3IwCpTltn9r0NUMI4nOXGvXL2At8OhG9Sr2
M8MNGUGEVGy8Anfk/OKfuhN0XdU8iruocCbo9Xn1fWd0kqlBBFScipT8S9qAD8vUg9vjNbsmCOh6
sbHKnXhR4heJf6T51s35BzklBcfPIb8/Ev7c1L0cmp/2CXbQb+K8HW5x800uR1RMNrty6M+PuWgT
+ksIjgY1Ftq+AYxP6yx0itlSuwyhLz1Lxl0WYFkQuSAt5RgQnYYEA7jF2Xu0a+zv6C95QRoPq7w8
iDpgLgPKEdX0bHFYjmYfe34Vuimkv3UdruWqyZSPwvxQwicxdpl/PwQrGBbuNHimwX9EW8V+CyiF
ROVx67BB+NautctSHHjsfTe/JiIjVq+cZNxyAjzn1848pRuPH3mxYfDAUhSjcIBa/WPk6Wryo/VM
ufX4jKRS5n4FpeRKbKFaa9YzHjtleddyQmivdwjptO0D7yQKAPv9CgDN7UA6W55ZXuWI+f6bivvp
EqWQyA7r30Fz5OYFnZJg3g5B3PcpQKlnD96UeXpuSFNBeNVb1Q0/TWq8m8w3OV0F1EmkNy6oa02c
sjOb5iykRwOnE06tyu3A2fa0cGep7prw4H3Qt1vxXHnCuKfN1AidWb6BSfnS4T25BzoBbM0Clqgt
nwD6Vvg+VMQmNQNKLTSRFIw5ZEFsA7HikQyeJEBihwi0ej6JGEMHe22OysrQLz0QzvM/FwVbGJVC
dYetm+pCn6iQg7LfwvJtAnj20h+GwQXCQ020xBIDnA5Cf5LSfiRrvCoovCSFNHxN9CRZlWAyhg5y
eyoiqe6Gc1ih4hyaY21neH0Kr/2zVjVwAWzwHSSMoag+sJn4BSvEw6/lyzCTMTJf20iZ5f4q8xAI
0abDi+WLaw3QGPMjsREeSOxLfopp7sdbvTr6zov2DGSwcIanTJmflfILlid6uepqCZS4MEnL39Md
OMdj5ixS4AB9YwVbLOaonrR/Hd5l3/KFY8h7ByLnFD/d/I66yGAH29YnFU32/mosJ5hqCKlw1Vti
axvlPX8stgZf5O18iGwfP6GouTXm/I1N9dP4Trwz8Rb14lW+iNKUpwvqzZDSas9wt2FSPcf+xNQT
eONaTG2TIPrgrltucbtoGvyUiXasAyQ8uFfzu2dnJb2oXLCJ1Rt02VVg34hNYJfKTTdSIBb0r7Bf
3Q0A2S162GwaN77jthsTgZS82HRajtLhe9gqkAW8Yqi+6Q9wv1AWJ94gURYJtvRjcT17H5GhXqcM
J34jpr/uP3dCszjBZ6eU6tciptrcA6/S4uqrEPZJBLkN6lvm6EXjm0c9J+XM+Q9FNW4CNfk+dnAR
24EHMR1ornbD6fyzIoOYdvRyZF1c/17X829+SVKVngyRct+luLZUygk4R0c/8K6kb37y2wEvU2Ja
LaEFUUU0yV0r3WOpZl+tkGBGV/0YiWKJJOg40HNiv3TpIYYP+QcqipUmOcPnwVb1ZcBOYBgJJNh8
8YjK127piryCP4TVLy1+llX8o4z6LddPY1UPWieViKb/ElGTdKVAjfdFfhpbjboEa/gLuv4bO3us
Lf22a1+jyLlpCeCVRnVfVi2Utx6N7po/BgFYThyz6lUCGxKo69WN+Feii9gCngqNgUaIQfv49hu9
z1biVzcxkQq8aAsa8SqigYeBO++/RTCv09+sK2n7EDXNs6lqCOGm99NvMD1vHJcyhpiAoOfd6hBd
KCZg1YFKUt9+maDVDMSvnPVr25z+iCOCBUG/4yRbTrhxq+mrV7+ZvEorTeB66wzq3pAOr4kCOwMt
6HMVsEJQw87CBVnTOYIGKzVKjo47jzlF2ZD4fNAYwSI7BXHGZrTGdTIaX2ui2qPxR2UQm8pgB9Vu
s2b+s4lbUCXwVWFvZRClTkH9LQF6qpf1aoDuUCve+iBbq+SqO/CrqQXrq1B+U/A80wPFB6RJidQa
P+lrTRvnhkKT0be3deTdth0oFMg3wM+0trFqiVyk4YsylnSDSFdiTYklKOETzJmSjpad/0VeiQjc
x5mzCfCAJWKVQOIaJ+hyZJJvR+mFKNm3b/wZR6vFx2zzg1kk2sFpxicfLrAKf5kA1+wR1P9uQQtH
wItTxxUw4idhWj24SE1tPzrDg+KSwqbRiUOgwVXJwwCVD4T4eHh2yz+tol8nPVyWWXHfERjiI+SK
jc0NTfyg8ip/mg4aIoToVLvmsXTrvtaBhJbzDizNtRn0tEfdlmClu4YzOP4sO2tNPiF0gzsM5mio
nifQo76E4bo/9fabTuQkVsT9d59E94sUAcwncF/C8fIudhCyJrET08LdTIZX+OTpD/5X1LZ3B0+c
ebScaDN+b0l0SbRNDAn7QyteJbkFewGwQhrF5FRtwPo/PSsUdYp9FCXeXid3x3slLK7r5e2QEVZy
FRhprE3P4ujUQdcxlcTWTml2xAIlntObGO4kL7CaeTSc0TxLtolX3vBTnaRvGO0csjnzr9oOAx/i
sYN5gxVJlcZHQw8PmaCjPOJxYKMRLXQIeAFOuJL0ptxPco2burrrnWc5omwCvR/oNgpkyEGL0N0A
8wc3gRAYE1fe2JNRI0ookcI8hqBuN8LK1XTNdTDQM9IrH+OGhgq/rhXSlKa1A3aO0Ytm4O+qSLIT
WE1zhwlMQkWsMZFODc4E6iYUv2HiKBrih0WBGyMk/FzvFlpXAywaBdPb4PwVGa8A0FZx5678YQQC
pUogn6UotH02OVu4m7YmWZWAADv8bdWg0mBLP2RVRCfqkBZj0cHttWrTdUpDLJIqkmUh6BpzEUDq
Qefs+A4L13LatQ7BS0FtbwLDWFukL+Hc3KaJfysjSMKKA1M1oFMNc4O1TATUwYkhPscmSqYBHWgF
nD+lBRNNShGSS51Gp7xB9rWtoeqjBsEjkSseomm8iUmrJi0+KmmOPvFhwR1X+Uz+pdiJIcw2JnRg
lA9EpdohS0WAVrMDevx5K58323F1oyM4NrMMZFwcDhqkiFnj+N6KAytha7jFkQueUlUxBuadCuk+
rX3WHK2DVxgQgjZBr2tk/gEuNfNzW9VQ9E13kg7js+nv3sPUhaYZptUYcNN6z+VELqiHP8k0qNL1
73lYtbNuCkpM4ejayI0hUV7xXisr2EtujkPUem80jF73YEvFiEcRSRg/IopI4jCB/lRCXTjqwMIx
85mVkX4wBbmLgEBT163BkUNImRsnftXIZfMdk+1ql4VLryg9fpL8uUUtlRw2eQLHdddzcUhF1PRf
4TZBkgI6lsvlJrk+Ga5tc6DRsEEDcpM/ZLGsWL2mpmhNaf5BpIWoW06gPFWeQIBLMxp3LDYGMXg6
fcrWIwGzcmtD2zQDfRg4B4gML9Y8Ml96q38Sjz9KoL5u3ygTSpT2HnKNLRenTJGjK9lUsZMkE43x
gy22i8ZnUibuTPqaOPyUvMvB8YAtJr17K/rft1HpZJyYQ+B+iGEkBh0Ddi4AaVItkBxTBcFZlcsU
NOlNFqOTYY/xVJAFh8uAsBAgwxvdfpZAZULzCpSLPEzXe0Cbn2nVu/bsmyh21oMCSSjDdwVxivZV
rnnaft/N2Ac5iE/FI27HaS90mzZHkJ8x+cEhuEEJUAL/YJTOpDdJ1ABXNKgDYnydvHMAewGlH1dM
UYvmld4h7farzDonEtrAeV/UIZQkQDbRGTJoxIT6+JAhJcQhnioV0mRZhhV9uK6Uxsf9QwAD0vqc
TknhihjDLE1a2VoB/UBFaFZKGfrBMeYng3wE0kTeIiusm6iddyapZw2FLucQLKpcAnL7xgd54lDJ
YkNVepMDeBhrksTDGx8gfiphROoF30UHc+n0yB1aBuVV4ElIMhgiwqupAHDjPCv+G2YrxU9XONc8
RkeTWQn+oCIqIf2LtiRdNJBjbGmDDWsR0ZMVlnQrn6ibVH2QQgtexvjB7KAQRjNjBIcZGoWIu4Q5
RfWasOVrZLcQtplsOflR16zuAabLXSRX/IxK1Nz+iftnjKI7fJkh3AyU+lnGG+Pw/CKRHHQJkaYw
EnEldbse55Tjwo0synyqojsRZQYR9UsWPOJeFGkWJ3LUjRvZjNJuD7dB5NGry9rQ67Pn/rLpc0Zo
CNgfuMB3ORdCNA1MfiXBadCY16aZX8l4oPIPkS+5akLOJ5H9mPyUCPr0Ku4LDym4EjFUefIGY596
QukLKSEoFAp/IPqZi66e6IUeFF8VkLmHpB1XCXsAiyOpbjjWxPPiSKIT1CC+K7FMOWpKFD92znxA
njAHQZgcQnS28SGHM6ZGp455LgKPE3eNNyWPkVn/4LSQ4ROdK0cXb26lk4hoOyz4MCYJzlGeuAeh
k6HzDuASvsMgQhy9LljJ0kgUSUQJH0tv6LWa4QQSz/LJ8InS4IN5dAY1KD8waOkpao7ZFgkbSzpc
34kLxFvEADm8k2Dhrx1CtOT0ifsnJ0emzjxT5VXyTDaXYzmA2w7JypPHlnXqxherbtfBaG6or7yx
w3lnTLn4VJZjy5e4faal9ZYEI49FTlyOBmoZQ0HsEdknd96XJDqI/qfTG4ddiOijV8gbb3uvuEeC
vPk156hwzmbcjDo27mYHVpF4p/Xg2mG2+TugJfeIbQgGQLNCcLuogsney40pJu/U2zdinQmAQkLC
FKxQuEpKpYsfE3q3uvOrvJ1TIB4kKy6qSqtKktW7AV53C60pSyDYjdn+lUvqo+wHO384ppwrs7P3
LCGUYHRZfJYNRqsiXMjtTBqds4ZE8hpPKBlOAVbUzbyCW1sONXYl/28zeKMkEM3b6jVb71AIbjrV
Td+8yEx4h6BVJP3Jt2gKzyI7OTK9GFJHTNtkI+GrqdtJsJ3aV+py+xWtyp4bgml97VxBz8gtXIMZ
N2kiOZpYzXKAHD7cb8lLiGLIS3pq5jnsiCDQbLhNMEcAqcmxcbhMZSvZiqT07+tKvwtrWtAkkU5r
ZDKmrFiiz9dKCFqkUa41tPpgZdeSAcTUBVm4ogf9KoS7Xcuqt9ZXriNBpSnld/QHj48oimPv0QSA
n/hE0dWVot+10PjLwyUQ9vbOrTNU9zR0JhrjEaPET8Ei0eEZ1ayOFjHDe0p757Z8R+1GWBNiWIv6
i5VXzEnOgESALQLqY7MV3ZRR1TJ4Oh2o7IPLyiEFgXv4E0ieAP4qYnP2c/4NlITafriZc4NmplnB
pu8xj9uqovp+QlLrezkYPHqEronb6i0MEjoFpvmf5uStINwBXZ/hhdNc7hGc/0qp3snEb2U0caFD
WiIXxp7BirS86UHz8a0GlzNE05LqlgdznoEbrG2UtZhzv9A7XrgzKMvyFYuC8A/J7yAG4vn1XvhD
lm22qWds+i959dqNGOgzdZ04bB9RugNP1EzJjwPCsdpQubiiLfgBlikHxiFbylnlM7oqvOvbRrwQ
OooV6J3DAM6zGVTiFEYgWnxsLXwJfqKY7hb8/w9ZOwq6vhut8TMb+68S/Lbz6kdLqpi3yargj9BY
eocDLNedOzAMERP5RG53XPbDNZGBteIlufvaRLnPO/vR6MrkmgcT5AFQhvvGFD8StmDuIN2DBU8H
3k4Vz4jhrRDMfZUvqE3V6reOY722g6yumoZ38iH+W2LQvYlvAUxQaaVFl0K8xiIt4diAhAybFJFG
oEX+/RyYLwxywdDmFl8iTBoAS6u0yl6yonorpvoQveb5Jm4uG4MODiQqy7MX00ppN2K+Qvi9Ayxj
KT3s8WR0eElgKw6SKDCczvriTbZEIvPJueWXvWFtDG1+iKEEga2TMmt2UcHpqLH66eMLkIkMFb4e
TqKPKZaN0WOLwe5nMdRDaAM9g/SrpqZ4o3f4Q+OGKsUrcYNGV93zI7U5ss+KmeDg7dTumdIVat5/
4R3lF5wLsUxnn5gqExNICsVnnJ6ueKgsinuApFoan9lgwqJ+LUiewoBmJcAzDG9l0N21c56NCpgO
n+pb+Y3gexI6g/d9/h0KBhpL0q/YxvfdyBWRweBBKY8g+7i2QsyKWAJAsHzatwTSrmy4v4jfc2gA
lhI9KIorDQtzpgtTSSW2za38S0HXhQ1xUn7tSCwRTQ0jrkB0RLTgsBKPSUhbWtXDnqFhCKzt2bv8
0tBgXEcDW9OXgiqWyaS8s+QIJhRHYVgPdA+1Du/QEXol3Ho0HzifR1nmoBxy6RaYL4tcPihn85Cj
PUr9VHRmGXRj8Pdj8G5X7bNYvrJqER691wAsxjpuk+QObSLAAr4AVAUpfDASzz/LP4QdPBxpWMNS
dRPeIGsh7Kbva3oPC9weYbS5E1uo08SmEX0rHpCBsW6WlzJJurnIGbAEJNpUzRU4vKu76mJcL1br
IZztch+XRKGVbuu54a5y63utyF6GOHlpaL0CP8KrIBRVyrbNcfo5xw08rBFdFCDsuzai+Hueaj8F
KmaUME4i2VgzziQqPeFy1OODb0Xo8gWrRr60gXZAieoRnOUaPgQGtERuuYqjmrLEgio7moHZcoX/
hpv9DssTiabEkXJ0nJn2L4b5nWCQ0QTQE4XlraBu84ju65D1vga2B7UFrXpngGywgONzHfaSwAgc
PDfiFbQUvJEcbkpMZHZfoC5Vp9Gp+rXTnccxnp/EKw6aQ6ReQn6xCuiESH1MW17xEUKiqwKfEds0
b7uHXAW/m7ybIfXc5A6JfOFc/EanM6OeW5jzsErbGcahTYSLwKGMXGPXDPbed8pncY0ldMMDi1/M
JaZN4xdJxcNSsKoIp1Xgtxqw4PKagMLkei5V40sbdlvOrLxNtEsoq0lxgtiGcj/wKwFjNZ2xF71P
36jbGRUaDf1aILgDf5JyPxTWLWaVQNbEUigc0gE1BHpJTYJo/Jr67VbLxu2ETguKfOv4+6p1zCs7
zl7A6HFn0EryJh+pb69pxknwnJdYQvB/+i6xgHunyj0vNQW4VPEVZ+Qqd8l9gxXTQxQFP6OUBNKK
KR8DnHaq8oH2Uo8D+kNQk2JtgyO9Tavqmyh0PYrvQgdCIj/4kGQF3uWb+BcISKEGjyy6WhR/AOYV
c3+G/pU2Zo4kr2zbv+9G+4AhCqF8IKQmsOeSiKkIF3kD1SuilQgsfOa3PA4MMju9QiUdELiCoubT
xWV3XOfRJmHWKYZP1QFtCRA3/PZVNRTf1KGFZwIQcoh6Q+3l6UDPHMxjvm8zVfDMrlu9T4bZUBOf
Zbcus2K3sgo+m8EKdsl4+MDzWkczF3Bczr9puqIEyRl6oIsW5z/IabWnBam5NwhXd7R2BW0ATfiz
5fd0uXumG8SNzf+I2HZG+y2uKCn7y0ln9NNOShoKlcAKwiMBFfH4GpPTlm1xDLBfbbuAn4Kz5c6Q
nQWAs7Dra8Le2H5tXt269DZgkT2iS5KY+72UDiAMgNZp073Cmf7Nm0tJ5hyyd1zwgts0uwY6+Y6m
aupKfFyKKEp5ZA4NTf6gIfpT4oRMxJ/fI9W90cIfGhhQQfHKnlrdVhS9+O4joWadRATCKFDzkEtV
ZiWBWpW8i4EzXDratShg3IvYJPbiVRsBCdBGaS1wDZM2V8RSBN0IxhN7XKCss0qbIvOL5d9aGY1U
IY4PX7j1JKiJCAhK/pA0bN4LOLYl+kNuSkxTCFcPtRvEDYjKD0QUDqUt1BrINcz0tCkUqSIja2zi
cKA0v5LcvKwgXqNnU8RNSLhJ62/iuBNwJK7arhXiAQVps8Y0HwMlfZlTEnW/xEuA3nKUxbCs8o1v
0Drb4WEok+FzIycRisfyxwWpW2CffgmdDamxgMoAXC3QVjXNF6wU4pW97BNYzYyHZn1D3d6YhBSb
uFxNxMJ6rSRSRwxx/O4MF8xLUzBrRwiCX88A54Yt3zm2vkAQUITW0pVnNPa0sSJNRrAYR8t7Ft0m
2UepAkBYynGWzVES91ErCweYW/eT8Al5W9hUnJG6X/wlpEdiC5g3o4avkGfAc7VdNjYwMxY/KmJi
ZDZwJYBeQjP0kVnzF9Zall5UtOhf1tqREuZDfNl/w80Rg7InPCkOBr89vwH6Akz4e/IWKBwbUmdQ
fQvTeuDGSkDW7knq/qyz9E5VnXUkUdh8+Epy/EpzWA1yIi3Jq+k6jPW9QgJcLlmN7gzkuX/KnScI
LO45v8c9dD/OP+MJywTNhFIywEfpJhUDn5+xtmeVFnkGFxVdecqdCdmPVRXf4Qncwry9kpxSmZlk
/0bjr8P9Qq8QeXJywqhmSY3I6ho9HM00/iA8hppGKYVm85ARYhTBstWUOhsA6fPrIR/Vvxrc5oX5
nCF9StSuo18hMk4fih+tBUExvb6Ig2Ctn5+u/k8D0LINTFCKECzSJtoC01MViqWEfQZBgRfSBYys
hVP91MfyWmrYJPpfZwE1EQRE4PtbOVr7wCwTUjG8BGP4QAcU407iLQEMQ91gPVYexr3+JuY+N7Gw
+oitoExq9xha9b1p9tv/Bbr4n/Yk1iumNIz0HleKtjjabRIPlEJBbOHNRNvaYOWwxjHe/RDnf4qG
l1IeKU+yre7VNvI3AvXnV1ITwfh8shFqxgdYZ5qm7S0egb47TV3ZfbkfATuQDNtVs0urg/pWbGnO
NKae6FI2nRCB4OAbkwu/GbdEGreH8oOwvnDgjH8uCxBO0EKehcvBJi+EeaBjSRr38yghszSz6Vnj
U8hQ1N+E9UgKXsCGv/hGbUEJhfeJtAFt+Z41tYBeYvrdsNhruP5enLbE+aZzelNPO8BGv3wwMT/G
JNhJHoBm4muqyr8FBZRgVTAA8LD3csmcX2Z7oUPAQAseWGWvHUpygfJ9Pp8mnAtZZun1E8jkG0Xv
tWstFOYR6g8HmIZwFwOwLFF1iwQms3YHN5WEB0WCp+onL4pRxr2LqRBs5OYzm6S6Jafa5f276j8n
0CFVVQCTlhRhUjbSzv1fDUC9VVyV/nVkRi+2UpOvdmp6LlP+QTXnf9q68K+lqCRRzY2oLEas6evD
oaZRBXHgyoGIi9BFsKZBZQMxBTklnkL0cQM7sBaJk6Diwsv1h8EccarIpK/7kRoH7xKq21rchAgD
wE9A1YQ5OP36shA5gvzeMzLNfsJWgrNaJbiYdj32EMBTaPDp/0DfRNrqURIaZ6DiNWufE9qxauOD
RnTwrGOKcT85wvCZQbhKXSjqsYa7wcya/4AwhTEG46XA8pDgYmemP1t6xyhx9aGQ1zSbLF45TRtv
up5wZI1Z7qYvYhv02F10kW53jpuv4V5JZUEyG+OBLyosCWGm3MfU5kieSYKF8N/tRkW/Kgk1cZfz
Nt2q3ulreOHi1gUdfHS8XRU7FfQ99R6qB9rNkyU9ctqbbAh0T+knSbogTC10FhACq/4uhOy8md+w
kVZReUgzs7EGNT5SpjjmL+W4GWmanDWQKqbwM1LLSnOAKws+wKxRnglWnD8hC43++0E9FSJs02Lr
Fho9Rw8ktNGiZtzpiMR5t1JCnZfbqKpuLJNWJ3b8s6v8C5BubWHR/xrWsnUNoL4pt/vn9TFI23jx
4E9PGFZTFN4x7Qaqtrm71UIanvrEsymWIRLvd56EmOQkltmfg3RBgpby/Br8f54GTezyj4mX8flp
ioiyO8OluJrTDg8WXFg7doXQnNH4NyEoWtV+Lnq61I3lyiYPGIw7n8vVI1xUkKy78DQLo+/32vz3
aRZrE9Z0llcnb3pK6T4AAgkh0FZepdyOSnPPQ/nOa4vRKfYBkTLD38FKhav+DWk+/yT/PPgixdb/
e5JDqfuRFGd+rdkKXGVPFKDBu7NjLBrlUi2OyULIbIYK0pIXyScxvqmqoqWcgd+OBgRNgDeqF/7M
gkKrhzuSb0nONbq6ivVwNaXf7DKFQPbBSMON8BrIZ8pLeeHchvhsWDTse50na0hBVvHoS7MeutXJ
kAVAKVuZISShkw4JUGppHSLnPTHYbuP07wX0gV54QVCMk8f6aEEW10mswUupBvavrQlV95b5NjAD
td47Z9fIpf3FNbLsYDsQke4owlbsCXbG9yR7x3tutFdONCT+EO9hHVJ+lz3UhDMNls5FJfjavAIU
lNLbOp3626TainGk49pe2tsDdP0fGgqqAiDacAZ59kLK5iLJmi4mOVHDzBw1JH2qlzLL/1LsAWZ0
qllKwqLfjIaWJPq4Fl01s+0eoiZf2UoJpR6Q8BTsenKX8SrJyOKBWDDbZgq7Qf5NeHMyS4FiQGkv
FN8cCuf+MQXcBN2FaMFWncVuQOBoKsD+pidURwJHu4pVHTMLwcDUPSR60LazsEiLoAhMeJL17GXS
IAJNtpAbSVQD5vrr84fmYDyeeyqxso4ODR7Y7FW1NlEDFVLogUhbO1k2vSV9D6Vp1fdUpL7johCK
u6DNrZN69WhJFlUrY0Sp45xMDF50D65KYYI6z+up9TelP3ylMQNwmJuug+VWDyE/iALrKaqM/4xs
ada8Tub4R9i/V769bmJPDJ82gr8yGrsbk8JQYPnjTOUWaNgUzGD204JdPCQOTKOX7UjyQae2yyEk
l2qgl5t549NiAJwUVZtTAnIxgbAy06/T0X9ICaQNk0LY8R1iNvKjxBWmVznmHAr5pUM3FHpw0JnD
Wusc68j2Lx1mcZ6PN0qH3chRHZhaqFUjmL3Q+vZY5wU9MZNn2sHRM2NeUSprFXgEXgPxb2SkdMkN
Xiov3Q2ucutOxD6o0ZeiimgKniAu/wbHr3QWumGh9LC7hWJrrfoD/KpcFbb95IUvHAc+o9YC2NSa
l9CMtrFdXZK4z1rJhXDE01QbFxSiGG7xgxF8JHGZFbchHeDnfW4ad5IJp93XV0Fs6HZ9T+od5eHQ
ahJw26/MCqU0Kwz9C+t5CEb8dz3/+RgLwQ8d38Wvjed9AgIrom2WHERJoEjsWIKURH/0tvkW6/1X
KScV7hIURSsYiWanRuZdohX6uuLnxiehQKj3/NH8fLH+ekAItVEWxHNsy5PfH62TEmoEnvRi3g/c
GOSNpSQT3ML/bRA5oUeDhCQDh2Qs531I8SlOgyQoNf/STXRqyzU4dLHMVXprHarXjkaBQdorUj+Y
9/rwLmgYiZf/i3kcjbBQroZf1XEUKdPBGRwEDInBfH6Izz7w7/04GmIhML7Re1WshTN0cVIti/FF
RQEDkcO8MBkpKlmK5vFyLczxOrRzzU4ZiTFqsOuSjyGHBaxOcLwXJ3ZS0I4mttDCbtdMDbCKaQ/N
0FpwN2jAxH47v3qLOt9/Lt9CnHsVGpepYhQDcJc4UDlZUSnOZGYsJwuJ392Q4T0/7sldMyHMohST
rKSzMBxAvqWxnnkTOaBubdTVg6SO5rpYBWX0h0j7+eFOqhVSAn+P5y5ioF1a2rTNcad936ydjKbb
43+snNbLkFyX5HyYrJTQS6xaanwkfC0wHHBHHcnAIIIKytbvpCisI/Qv0bbzz3d6GxyHmJgUWNnL
cuvc8lWtVdEqtJyOqD8AZfWeQ4v+bokbyivnxzspykfDLXY9H8AuujXDtSWsgJJ7HMCpgMEkR3dp
rJNyfDTWQpfh6IdDDCn1PlSre8lmScAiZrvPT+nSMIuLOMsVmlFCxryXy4LaBcHsXTR4Lw2yqDtr
a1+Zq4pBgiqmxe1f9dCt7ObmX8yE/DT5Kpw/1V7Iaqr3E6VVLJiv0rO9fxUcVutcUJufbbzf5/5o
EP3zDUNvj2S0TQZpUqgHBzAR8QtWVgaq5v82m6Uas6esK02WbABhJ1kQwSniaZ0f5aRAu45t2fjY
luMthCxP6EAwVVyYlB4h0JwioXI6CDQFLOfHOikER2MthGAIwwTnlbFIgwgE0zoEq8+PcXp7/p6P
u2SIyIt8zmjYzfZAKYb1JRB5WTgb2Mn5kU5qYggeWDgbRsJDqeWREVDTKWGGUvtwqxFk0nrlVtCk
xaiIX3p+rJO7dDTW4gbNAgoaqrA5jAWa75CExbehjcvGpqr14hV6aW4L2Zt74rm0VZ73hWHsRLkL
SJXKTkkTMtfzkzu5ZUeTE7E5WsjBtfychq3ouU65lboBWwdmEG5oiPNvTNCjkeRJjkYKxiyZk4It
kyPVU7eP5dtQOHN+PqfEnFg3ARfDMDz8m8+jOEMTgOftGYWoit5SbUeZi2dUF7TdKSP0eJjFHpV9
M9Ze0877VLd2wjnmlckFh1aMiaXhdjzEYmcMCDY6tWSIpKFK5MA/UJJzhEWIZp0hbPL/xuw9HnCx
QX7njnAfd/MeYI2ZK3uxJSjL35/foEsrJ9J/JAb2YMZ127FBPYW42vAq9Q7nRzgl0sfzWGi60HEc
O06GeW+ZH0ZiPo3DzzK5s4f8wgadOqdH4/zDOmudWlUa9IJODtPNpq2QolHXIKlhOjpcEOyTo2mY
Wa5uWfBrLpySeLZ8L9SsaU/xBDwCk0YlHPkzzOuLGbqTZ+hoqMUt6wVVqtS2Pu3FeyXVNZNuAVF+
fpd0+ZSlfBsGSUCHg+qQXvksCDAc6UmGE7S3df3apgdTFQYUs2t0uKGOmigclaXY8qIA0XpS+uES
LpFaiYKis8GwvmYQJBep+oS1Mbb6HTRggkw//5inxNUwidQDRXAxbBaHItfpbJnSNXzvBN4ei8NV
4sfzIyyiZr+MmuMhFvLaAiWctGpEjvznmqlx9SuwoqAef+PTxexkCYTA4vzQpzb6eOSFPwN12Thz
sXEWrTK6wgPtKuvjX10x/x1FW1oFUZyPlu0ySmGmj5VS3XOXUddz8d48v1VEOz4L1NRk7kQfZ/QX
tSVIjpT2/F/WS1taHZZKhmRy0Cx1+D5UwwOsIikEkOcHOWVuHC/X4mqhS1RWE7ab9wrw2nb+fqip
NHZl+KdtfgBlOj/aKWUJoAGEGfBSB2jr50ULbG0qyeYdjBtZM1rsQPRuXRC0k57i8TALlWL6w9SM
sjfYuGbz92UWZTuadVEfN38p1ufndVK0j+a10C5xrHSu6TKvcIAW9H91X56Ut6MhFhvF5+t+4jNE
RTcXKg0t+iecn8TJEWwdCmzQzzpewufNge2giuLJxJgBmeeSE4dQ/YL2OblOR0PI74+u42a2/brr
qFuSGjVMdnekZ4t1IV1xUqSPBlkoUcWlJ1uGCjjgyTj3Ev4cux2KXhBBAaQb59ft9KSAJRHjdlXP
WAh16TthNY2BKgE8Np9w0MX4wOkp/XeIhUBX7gRQ3GIIBJoPp+MT/2Gf4SP+K8PMBMeh6w6ejrc0
NDInttPCiQ/TIWrMdC76OKck7XiIxXSatDSbVo3UPayUTQPtJdbz+T1ZUAL9uuaOh1gIs+/aLVwZ
DOHR5aO+AkCJpyvRIrIsNewlwI3lmF7cqQVy6++BHcvC+xUA18LiLIzGjWajVvdF2j7P2ofUzAZd
cTPEIEY+BCx6KHKnvAhxCSgdg+xFgmd0R9n6evAnpXwsuVCDCNrzdwFm4iZb1/gPsRpNGPb82xq2
VamAPb9qp5wAU/3vsy9sgzGIWr9pK3VPy7st6F6BBnCADgGpYqK/57h1AMWeH/SkMIDe8ODadjzn
AOA60gn+5PmjVY/qvs3ih7YxHvCqz49w6tYxj0ZYTKsrpqyOU0aIC2+dA4JR3a1d1fRovRBhOaUJ
jgdaWDgJrUQTVxvUvVLOT5SRlqa1v2jgXFivJVQ17TzgTzGzwXESl7NVL10Ei+z7bxmGjE+V5I1J
hcZnNU23o5aai5ktAQsvANCJtmzoAiEEVgb/hW874s8HutvpuaALlrAw6eG0m3yTd7tvXO4Ia15Q
lqR8pJp9Q6kMvLVSMyzF/CCgbVBCUlzK+gjumr1Iy/RNwPcJWMzzArBACf2ekKnR3IGKGv5bXAkd
BWBGY7esGTWfXqXeCaabkeEBVEEp9SDdeWLJjhz4BkhXAO/kFVlf2yc7m2yJxVB2NNPE0wvtm4mm
qaZx6TkX+Ji/n9NF8ZoW+TN7oRhzrdb1grqavWoSdG9fcAFYKoUH7sr7zKJ45t4FySC8K6IZappT
0EqSKlFcM+gWzq/aCUGjGxUlQQgCj7KsuAN9oBZ0vZ/2UlhN1FsqGs+PcOK8fBphIWdtSct7pZ+n
vSRVECpyCf/mTOqGR+UglV10lFmGaAZaANPNaJiwaigtIXaCdKYUDJ2fyeGSX/iXn4ZZqP259A36
sDGMZLvq7wmwYLE2pvx1pp2dqHOgm0LdgNaXn7pYW6X2mxBFSAGPFOYLoUSUbQ2HSplDsTMCmJBl
ESIIATCTuoGDPrzT+/FDYtBK1G3Pz+LUfgDgdKg7o/zMMhb74XRJO1g9k5ATSeRW+FTkbjo/yonY
Aghu8XIpMTHIpH/WLnVLdSPX5LSXewWHX86inDUBzcNtcH4wXT0lxiSMgB8bXMf6klrSauzSiMt0
2teG8mDXlkCko8GlYQp9L836TeCKbAreFajQ34QjU9LCaKZ/hNSWXVn2CAQNxSEZf6mBjxXKHZXE
utHzeCcOE5+YNpDycG+nII7m6qGl6Ix8RBK+OJ31yNabaVdJaVBLQtSkmiP1XkKYbAivoCezWorE
9WuVNp/yOEJ/01L9WEK2mGVedIWql3RN/M2k3bbAwd02fBzp5RUnCg2W6Ugglfd8EqX+o0MZmkOd
xPQstoeguuVHW9EkKdtpcPKBG6vbLbD1tVRKSxFvnGt3rfeQpiA7M2tvdZQ883FS9sWX1py+zB1s
qrH1OJv27eSr4rjzccI1JFeBsBzIARN5Fc0kVJGJqm3V6qsT/Q9hZ7YUt7Y16ydSRKmXbuk7Y8AG
e3GjwGtvqyn1fenpz5eCfX5TOIorjIHS1GzGHE2OzB5RgZLedXAqyKuFS3Pl9A6cVpvjhh6tGbll
Gn7ulgySCQjfOi+F0IZeUXR21P9RJ/Nv9Qut5V16pMUs0UG9LxKQbC4vMsiq/e6/bgnsqAv7U8CH
F01o3rhp/SsMx7WXyi6oCmyAOr7ym2DcM6O6pmdfjWVRlV6pEdAHxQMMfLTbs57jVibm0caA0sb8
DZ5iZS1BW1CyGT6ZoRAuO8zVynQwPb62h4jfDs6rxDWe1NSHyeQCvLZNPppeRHeebobEZ8pbhB7i
5yqHX2dsztMZShZ4DrVlxNcBaYNrfKdL5QzakJRf2HZPnQHv/PalzuZH6B5RCAOC3A+nOyhBZJVX
iQea6+YyuVXbHWsjAi8quvg6sAf0zuAep8AFaYE/fLz+dpYFVSYHjiUnt/b+LI+Otw3NlCwuwN+v
HOKwD487ur6YVrXyHX6Ytd7T+1b2z8ftWdls46STU/O4ESogDq2qImvGgm6ranOnnnptGaPglNDN
nXaPLruV7A/QALpJl5FGPds83fB7Mj4zjDQFPdKsFAPe0cLqh/bVG31nO5Nv2YKKbP8RU5nvDYKj
26V/xv8qauHLzMUbBs0/nDWzKF+svPjZRCt94eTQZ99a3wLU1E/QIj1Zsl+iaRKFlEhpmtaD8K0M
7BOVfPHnjtBdPN5YYLqqm7Fo7+w5IQD3AvQgg29EYGPcXVik7o63Xf5zMcqfm+Qi6jZ3C5BAj02w
UguZMzz+9Abo6DI18A/gtiS8Kax/X2Pkz5cA+g4UdcEcnApC0ARgtL2VlFDF4Nh6bJZvDuhv6mpi
iSIUoa/uZLJgdDO/FQVUeL2/irIoplEXzjZKb9WSYERwlTT1uRg1RBIZoRqD3VMnKmyF4+yejkIm
0TxPfteCU8KBFYSw/NXXYvrhbz8Wv42abthJK3kTpqfBOmN3cYPEZoclh+tMxFR34l/bEKeQsSAP
Trf66rGpbJUhdd40Geqfu2MLrSYlNlEzUGITyXV40miLEP8YTFvJvRhTaPVV234vMpB8e6f0imhA
68k/xtlGyBbhDOy7U+9ubC7qOR0enNIajvXOahlOwQ6LB0gmCTcGPzJKyzuRaqnJJseflX0xQb/p
Y4WG2m02V3QWjeFwKS864jIRt0hVFpBE8h9+PnznhdhQv4w0gH8V4ucC+YUem1fWqL3TINxc01z2
LHJ5rJbgJ6MpkjKmknWH90pTx3+xCDC+vKZAZbnU+OhmAGihAUuie3kph4/p2i/27pTC1k81zLM3
hL+0au1522kX0c7q7cyHaTKu86ijlg2wcDOKvI3DxLHhzkwarlacJaH98kHutU6kXCM6GGTUdFlR
E4K9BdWHY4UerX0jXiWxS3QhDAvcPboLRXC0PgCfixMaBL3oBrEOzAFzSMWe2DsT3JDGSBEEJVyL
ARzukIrrzuq37YUc0AzyTq3mwhHVYqhBiOBcbd3cv0yjGt6sTc9+PhMFD4eM3PLo3zF27S3xJuE0
EVMw62x0FmlarKOcvhMtEKx3DEsAWb7kef20KmERJMVoFbneKSRhFlcehG16OL8jligfvq4xy67U
G1zXy7dsmr+2E3QlcTB+4vztdUoRfLBsXhDAwE4rBbUSeYd/BOLj0rqdm024CUyAVUewvtExunRf
Nii0ajLW4ghFCdZnfEzAcTLIlW8uRdEm/2bWnyQk91jxP45obyPl0bYOy3EwH/oMEheMcNNBRlbN
uqYZBeyVau5PuEAVYg7uIxQoh/fyGuTs72WgRlIaJCT7ADRxijqGmaQ0HwyYeZKcYWCpwuBBdwCM
u0FIWItobhGdjtnuBepyXeNNcPc6Qs1ajVcp0ifxFWFs/KRNj8ceiWbZBqes173LXjo88L2OVs2d
jwMv8gibnCSX5vvV9ErD78oxaB/kJq6qdAEyVtik69IdLlL3jgZuti+ycutxCO9Eo1Vt2esSbdHB
oxQ2Jh6NF9IR4wrh6lArxOvyxzP+LlYaqg9mxARTCvUdNR2jiW8Mrztla/RwUmJ2ZYbsgQ4c+q1C
0GGEtWyfXdleaHPPm0/R6vI53i+Z3pw+UXgpbczznpMwuEu7bcake4DR8EpYavw0hMvfAi+GT61L
wUbPfSSqt09Dzo/Jx3Xu/28Ee3HUFKVh7WeMQBGFWrlh5hI3nqY0wBcV5QSTJ24o0VE5sLUcXv09
xP7r6hNjkb6lsYS09N4cWABw4jjKugf1SeA9KM5UH4Esr5gfHdjDctgqlytFAzJKYuLLm5e1GRZi
2yW5x7J9Miqd1/2V+XNUe/MybxFIiV3mxaN4wbSrdCZSqAydeHjh8MIIH8RJixVWa79FKOzl8S3X
ND88PJiPcEcWCbL20LGQ/LQ/1KK6pB9cJ47bh4UmDHGHrdcDGSloEUSqceqG0ZG4XjP7USQSC0TR
ooCJbXGRlUiYU0qij19b6fMV1FTsT9Wfo9vLBFVNPhWU4NsH7h2cnvNNhT8P5siFjxzlAx8C9MPz
8Rdj+34+9gxGm89NZw5pCzzsFTbuz+6DgJ+cmNGEWNL+LYoPLJW4QdSN7sPRcngQHxLQWhO0XumL
BUzjeXsGv6+3td+lrEkAMa2cOp6tNmFadSQ80Pt3nyeh/vrink+aE05fZEgQk31373W0i9p13bSq
iDu+gjP/YoAxDWolMUWOPnyfKIIQCspjJomv43L4vXW17q82/FagfDeBq8zI+yGYQ1Uanjm0DxUk
aG9m1UT28fBT/nb8fJOLjASj76Nx9/4paVJ5o+HV7cMWJ4hW2CL/mjoEkp+VEVZPYf91/nzQXh68
qzu7rJK2fehx0xSrS3QC+8v1txChkBmXd897RiQ6xgS6xV+aWhf2lcNvbH/yyvvJH6vssnkyKm5B
DF8WJM9sKEgwLj0YpSk8XDYbS3Qw85ZuUUisoIfnUhahXzi18fGMOADOPCrFctbl42ltuNNb8gvi
r/V25bG7kKzxjBMYUxo3Ognzp9JLXxTnyW/lw0sPujioXIrjEGq+88NvKEN+YKr3i48l8Yg9hawp
nm8FE18amutJxZ6qgebww7QNDz1s3yjVQZo3I+uaG/5FD8dxCVvx4Uf8ze79sXX2EwpV28RD3PE+
sAtC60jsHpdEf72I1m5MwvzDj/sIh8Hi/PG8fRHhArHFwTN5Ja7EJSYD03+zoUTUNphjeBeTrwrH
WHZx9h1+9t/3JvUVx/dJtu43fTZhGPt122FwoR6FzxsSHZCGJxHh4uEHWX8zL8I8uZ6PohVtTO8P
fhXVu2hr8yRlMTl9ohgQizObU0ReCn54Q3knCmjw04icsPMq0OOwkZNWuVFpA5HAEgsZiEVYO0sb
TVQxh0f79yWhduqSJTYRf9sbbd1azZKPfftQlO15gH+E9ySHFPZJCdHENEFgTsQOJbrETx7+16n6
4+F7NrLbbfxd22KJOfdFyYO7lY5LpKpC2kl+bErg8XOq0wLXklmSf0cegyzK4aH87S4MwBNwI0Kg
AZ7h/aJ1dRUNGerPnOybIOsgvqrPVQqoG/OKZm4CTIoB94efuUcFs/qN0lCkY8+zBHXee+gYzoWR
bsfmYcBrV9YpgHSUbJocd9JBFQxhimnkLCoNI06FEqEUUYKKlXNA6xIKQWAJ+GvL5nlorc8W6KMN
ooZnUikGdAsPjb9XPcjDzWjTSzQ+4OTD7ulc2c5Pfyfp5Lm8E0/2UvzjBc/K57AkMtJs6E9CZQBL
HywhTSiQatLUaMLNuH+vZGkftpbpDGuFNC2zfwLJE4CQlGc7dZTleChzgKCMdPECkrNWPav3nzzI
ZntiIlR51Hm3yndg2MT0k9roheD47siDv5YFpAbPVHLgoPYgh6ObRy5xuLRfWJulgzYRprNXWhfB
JnFgSm5Uo/lpsW4xamYL5crlUS2KXGAQGoklvNpFP3SCPBggM9Z1GaaVfk/EOHibqVFCwEutjHje
I5kajAidkj8No1XrXrxeIuQj6kMVGy8C772vFylPjNAm4EwEZSAWVbn0xdhfVFBA6HMUQ8rg4FnJ
qxa1r/CXQ41jO79IwdzKh/+I1d4xnG+SKdnwguK5CGhzdHiTgG5zLpzOa78QaZLUGfrHMQ0fhFXa
GNmVM0CwDmqBziydVUU2KjaTkJmMuyg1nulhVzasf4FH6aSscS+Te9GoG5tX9QxepWjNk6kevwZB
1p/QlFPAUf+fwKO9lkwc6U/KRBYJLbfLrwfjXuYxss1vrLSWji/Kh7A2GATimwQpkX7YEEvP/qnd
QCcJuXrBeSFNhOWAZyqitavHrVdeVFuBVBY8YUvFInY3u9o88fo1gB7tOwjDMdIktJTl1kGksVJy
EXACbMubnH2hyiHLgrNMAkoRDK7VziYZj5JE9gX8k0JwVowNp0JoHefpinIVc9kqsUAfhek7t2Ps
3sq0slqMIp0f/PE4nX/0UAJsjPQsHrP43CbqoWJTw31qmUda3xH6pxpKPS8qvpgFXYwIcZAeZ8IE
JSUfIDL7EbL/ehOB+9sgDZCCx0AS7L5przqykuqdber6Z8gekBrDXMCWAVIH2L6+XW0w4Cp4WCxJ
lPiDd+QYQFjBs/3eOsSIOHZMK4IgqCnQc93fBf32B/+TGIhuj8V1WKy/0G2q6JNLi1ryR4tAZWkT
Ej+QdiD7+d5ch25b7Tzuc5xreKEtNFPYABb5fNazzqNjtVyV4fzfNiv+YYNIoM3NeTGn/oGGZTz5
t9Z2vBSJvW1P35fegyozuqsBHLu+db5rsm9vaF1aEb6zoi1J66Tw5yNYN+OT2mxOiuSS1Re7kooU
NJXem8hEyuxwq8c43C3stlRB1BKsK19E8naS3uv7pWqeJJUsLn9xnMv/kRCLhAbWcjXuub5v0ICR
n+CJE5WUbA9RI0lm6JARrFaKQz2KrDVs+nBQ2Y8TwBEGWyWXIjvHoXALqzyVedEIxgJwKwJhcZxC
WdmfdMlPO66PqqR+6KdBfC52zL4QF+gGGhu01OFD3nRPy2iFZ8M0nRgo7WAH9MCZMlc7KzkpBkha
nCQuJs8KYn3Ra+pCs/v0uY7bH9gbxdLtpvyZwH2sAqZeXkxvFh3EVCGB3Bqb7Ai5j/a0jJyjKQxX
ZtKGc6fUVpwivVhz+0Wwb2/LVY1MwlVT3knpml+ZcojURwBnJDnIt6/snWQLghJ2SRpfKMBc6MSr
WCbJYXFtQuaLZgV0/tMA2fguxbAlkI7R896EyLaTB49vaxaggvl405f3WV3+07BYXtFekHa8NuPs
xY0ttIYc5yLxhy9YlTdmPynoCLFuRJQGa2hWkw2UARtYXTcNNmcLixDJ/FuJfraF70m/Q2yd9hTc
T4V9hY9yHub8WVw1oqz+V0zq6DX96KtyPlHsph5Q+A7H2j/VZbapgvo0M3EbRRFqtrWJTg5UQNCf
F5scblCaKuNmqY7mqYcD4TUvzk8jw0hPzKE+YycrPabE6Y7QjZ1DS72+E3ERP1QMLtvAMeKvxdc2
19YD1nFx45WVaC4exzz9aafbf9kT6orH9DdBelWixC77aDXndgKdE9WYcLQelGZo8u4CqoIziT9j
NjS3SbuqbGeUUk/SCl2zww4XntVHu0EobgfkakOHDi7rvd3AWa+D0Q3rh6GsKdSAhx3uV8slVoia
W7HfeOsqBpLuQEVN5Ji4YlJV4M1lt9css/fYbFHiYVtrakg/S8yZa5K3VnFeZUKmjevRg1pefpvy
WfwwK4OLKUweUpZb+AMJosLfqzKSHuFScSc2kQSncBrp9iQvuYIh8aKMU0OOaY8XbfR9M22h3uNK
CPrTqMzEriez0WQucmVQaY7k6yGcZ3QkYxkcf83/ibcAJ83vmjsxKcydf5ZM+ZXuFpOMsYozogPm
MItnV7apbKGJDCFBbYDWhX6MTjcKVXZvHS+Zd5VDthgP6dFUXGHAYOtOTvvCftDNJPFJ3EHi9cFG
5y9+4hXUOyqFIYEWGkRSpA67bLpLmowRLzGOdDHLbOCAM1ip9fFHoaMoySUNQOVh21yT9iaiQl+c
7JJ+M8owtNNvvOFTrtrEvANQ+zRU46Wke6idqhroFqjq4Q5xYLgk5IdttpwUhJVQMhSjrGQR6M05
hQ5JLoOTwZLqFhdmfzy5w4mzLb7mlFwpBx9v6ldnpzO6p2ICcEJtM0QG4KbYhgCFoQ7FQ7R2xgmE
cKviy5J99b3HIn4y4UYT0EQ5rjBqVa6S0qudGaOOm0lHPbXZLnwWJyI/fDtxK+ZsvFPxfcXKSc4s
QdVm147f+WXZtMyCzXaO4wVpFwiHN1bxYxi363mGUv9BhqXpmyfZCtVAWoo6cjeACKos24F82z02
XF9gVVgzxRpl6l1EpXkyulKUWmV/VZwqccaYhx6XEm5KxiMqYYh5VaHPYvLIM00NSUMRcnum0ieR
wGk8tBeK5QWb7Mfy1+A4t5y0Mr90STRkhgVb8p2wFpymuI3pHkC5BT45xOtl2OptdGZtclhdmvu2
z88nfiSO/7ypGqq7PwPLEWSaP1pLiRD4v6aN8Kdx0KVDUQYmcBk4/qARZyv6SYr+CHaNcjS6VezM
VUmlajn/1hHy5qp7EUb0I4ut89l5Z7pkWZEBNp5iDT7BHwhVLHZoOVvrpcC0Qb+s6viOuznbubfO
iKoWdUliaTNYmWOXR3IscpmwCUw11SzldFVcxbdHiklqHapfHjZ6f6mP4Mb/YfPkS/1RaSzMxtuU
pg8nIypdKkSvBeHBO8M70VAQ51gLqgyMQ8BcHn7+x2YwCiJ/Pn/PV8PkW/Gu4vnEWTlmkrkEWK+t
m0KXiOXjqlQA6eBei/OAGZIlVkfYgmIrM2VRA2Z2/+e6s1KHh/iXpPS7Ie7z2pVOsRvMHdeC0xc/
mQFFBtxumJS3NKRaM+faPoMKSjUuSX0cHoL1sY72fgiKxP9YJdjwEmiXdTMJHkv5kyBCxc4MzlXL
Wa8TCaZgGrXVKduAXFGxk9kUXRV1dzZb2dlnurKxkRwL2cjDo9yTzVbGglHi0FA1sEGprpH6H6M0
62kKeu0lsHY8RNBYBqBJ0sql2MOgSc+XmhY36vG78bSy/Iva+Yze7zUt9T45ykDQ7QZe7IRc53up
Eyf027jsovohmoE7G78pOskMcKAxL0ZEGMv2YbKYBsap0ldUTl8FcZAiTIRT2f5DQg3DStX2AsWH
c/40DOuVroXUC1xR8pvr+tKjyV3Ot+59FWAVBfLBSlSydwF/xMv2UnAigW/kZ0s3REesh5GFz9de
qd0LQH4Qnl/Id8LQUwiWC0BQqXBQd33WgQts8Yx2jsDcJBCG+BIjyyfogxa//hKW3bEQcbzTUH5d
7PiEzCGkfqr5enPxtO6D/lGGE4+A2WAL271zNkHXoGyGVNj4aJPbz7Mr/VOQ8RbWev7Jr0vlvI8v
pZo2I3vjQNEvtiKkEy5SJiAngE5fJF4oqyEDS2CtzQgiow8XYHX1qYFUaC2nmghSNvLw9tuTJXnb
fgEdhQCkKVgFe80/blSVltUYbL9AWqv+qVGY30krpFDu410xsRwC3LU1n2b+VkOi3oYJEwIRQ0e0
ztoBCdU5QtqPGdLE6y3YsPxej5Jma/ancjg23UvmZ7fyHfiJMo+GQaEyW64EuhyT4JN84Co08X5T
Q3rgkuMS6wFsG7IRf5yutINUMreX6mEzPWbm+RxVq6CKoiZsNQPEJqiWMu+SK4llBQTar28e1Dj/
eGFHRgawLJq879Iks83LpNkcOdW/C7HRjutxaesnHMKMzHQzw868qshYkys5XSKpVwwabQXnzKMA
llW4+wZCCA8FxyqleO+srPmqo2+t3VUQA6UjoDaNyL5mjsSnHdplfaS8EwD+KLsY8fA/2QUfrRDc
rVA1+4T/aIcE+3wkme81FX2N1QPbXOBh1ZTxbDUA7CL+ZV8Pp0bAOaV/JkmmkwwUK44aZ2lCq0tX
D+/n5I22C38IXyCx9430lxAB9ZFro+64RV5Un6WODCkOdQMeETBhbjFpezUFmGJSZcp92SRI5BqS
xTwCPxr0d4r+rBuuLpVVFRQA7kuIctZtmsIcP8aRdmzmzt/ka3jWBd8FfnUti8TPEgu5WXa2Ie1a
3HtJTHPOdhZ+WOPqTxmwQCRrTpPrSgdc1ke+HXgEGcPN0B73/nAMrMrAD/bn+gLK5mPXNBRvLT0b
zCTIRFSeaTC2O2XJ7Ebcu9bKgsS3wkc3u5fCiJ9t0TFJZgBkDXM2Is06Ij6yquw69u5qrblFTvjF
LRWQWA0iA3l4XQAwjJKvZIx3FUPkSZZfQ8m3XIlLbbGy+yZO8FjVmrVCKevGvZgU8ALTLtzktvHg
Y3rFgaqjiByZBEgl/SEsr/Bi8uI65SJ4ZwpLnBNNhABiUunZsO31PSeeX+GHUhsQxBc3D48d1wsz
rmQEm5/J14EaaZRbOZIxKCyb/pKjBQTyfLuJrljYkFQBKiD3qlPW+NPcNRLZlP5ilrMLceQQIOms
+gfurbCDorZmdLuIDCJYJuCD/ID9Gpr27YLvD33Gi4CX/NdAF7ySqSGyDj0u66ttBpBO7g6RLE/+
czD4JDBAM0XZM4hsh78M3DtdOhLekB137d2J+unfwLlVal4llnMLyu1ygVV+Rshcate0HetO1Pqv
anxMhVZoyH6UTvovuyxE/GONCnMLaXmwGsyhPiC1ox9ZVktNC9ejR/HAZg8wPPFTPiet0YPq6BRM
vtqYpVpOJEsvAdbFjK/C0T31xs2VvBUZNrDVZLFr0E/s63pLLZAiINdX/ruGL2A3tY/bpk1PdcWZ
UfpvGbbmqReAbyKhYNSNdeY15X83UAQMzcuQverdL9610fRy/QuDQE8AK0CfzSP3Pm/25mryxp2o
s8vmaOvtyFG/7hxSyv0WwxY+mbvyiYPsgBAm98/qHbZm1B6x6u+svqwZXSB0AtNzCg/Be6s/s8iz
13OpIUJ2XPvJDSQBm7wla9j8EPeX4g+bYKKe7ip3Oi778WT0rOsRo12FK1TTrV/Ver0I1W3jsR5/
h/1ThANmADkDAC8bwRuLHk6bX6ThODYZuS4Mu0zJ2o3FYWBxU2zYuonGykN3R0aNDltf0WnaDpdz
sLuSP8FiabuxWBXtGXRsuT5hTCU85qYkMS5R9deZFKMZk8xO4wFMJKeJW9fL0aZL7jsnuXUT97xp
n1x7ueL5w0SEkIiymFHp+fK7FGgrcfp6WCUgyQcJxtkK2M2/5RqLiD2Ha53gUsKh8rT4fUYIwbgu
Ju5+f76rlYkC1yzIgJjZVYDFiCk0HpP+vxxAtWEQCeo4ksCBQufBjpDTGyiIY2Ld8rlP859kaVI6
LpLNT/kOMr5v3dUisEjz8XHe1scuJ9TrvS9L9AUIIFUFNR7p7k0oKmBG5LjhySv1JsCNUvZcphm8
GarZsG+VT9T2RX/GJP2QJs4nIJUPlTUIt9h4Lq3UgemFmz03GmfBjKbEKR7yilx4ubjf8zi5cahw
uDUM1vOvsfY+KcR/jAd5pofsFfc25PWQ2L/f7zvYR4aCC+mhCa3vc7iDfXW+2XYXvktgmED9+O/U
/7BxfbYgORoHBRfyg7F1OsXFyU6EvcHmbGfeRoFx5me/XcnA9v3LJ6fyQ6KQCaHiCYl3CBOvv9kP
mp2i2ZWelT/A4ny6lsW4IbIcC2T/VnGB64+dJR2bww/+y4K8e+5esJzPlr8LYzOHz41KGTuRaqiq
fcjCHSMkdLtLP3ngx/TA+qZAkDfsgxDRhvfL0U2Ov1Q1b7pDEXgDqnvjq3z4WFXqvQK9cGcZ7QU3
PgrKN3C5fFLL0cfvWT9e+P8ev7cDC9+P4s12kz9EuJtqgdYZ4VAkQfzJXqfZ7fCzVkv8h3/tEztU
SbzkD+buTilHCr3SBsQCUjay6ZKwa1QH1YZt9afgIHhptENb2YdVf4g8F3f5EFS0OuGv2MkD14E3
dOvdrlo039oN7Y5hZf3i31J5xZhPXX8nVLd+ikVQ8RrGIv+Yi7xCHmTKgSfrA/l+NNQRc6ewg+9c
/An+aHG6mnLJHUBclXdwUvgVqhTHGz81SZEGzkk2N8dhh5KURa33reiK4YN1hz/YLAj/vbbP8KG5
4+dHRh3fRjOanx75uPC36jm6hYdVd5sP8Jvx+ytCZT7uSEMgLZCgvgLuYDd+V2MlvxM2s+7RNfTA
l8pTFzEIzOha3OErrVz6LUwY+3fKq+sSUU25VwpfPHTRVEHil7jXBPDX41SGpXOfSMviZG3i6s7F
8+aFJV2eI/GugnFpVmo5aCLMQfib5KHaTMrmxYyCYzI2r/6SguDJTo83W5ea3SO5hHNrUgCzPU+G
GKFY42ZHRB5WzUnN3811/dt3lp+e3yFoe8d0XodGcuwN6UWbjcekZ89bQL0WagZDlquT4vUmQ6pT
LklXE4TsaKpDcKsP1hRpRvsRFkKBcz1lP1YnJEqRhrh387WbQXlMIJaC9BRkxVRuysjGtqFia2g0
spc2cDCAxahdpkq3Mgnoa5ymvC8zRQaX17o3nfxLjfyy+i+4SMxm+E4ktzgVKYXptqfOQdj8pGS4
Oh2SbfKs5oh+O2E6p995b7dyMTlxugnZBGqr0V4osnu+qH2HL/JomXPbyLKjjnrgdZoG25NyLCim
A5WY7eYYbJOUUJUbGEL/XNWjBS05AfbUnCYfZPJ/Q3WDbZGrASM2HyxkO7EnhkaUtYqRjIsueSHP
1s2URlBbJlgn3DuWt+EYxrVJY0tMnr+6cchWkicO+uBYQoOrx0sYofqLlHpnYoiprJRMsYBcjONx
6bBBXKn2gka4Hqmjcs036eOWFQTHdSqv+9UJqozoUqVANTyo6TCZwG055TneAdFzxQz1m0djxueQ
OvxaumF2ZLnSojta8q/WEJ60kgFDOLf0UT8Eqw/miwaV2abUwkxn2/R5Y1df/HiVR1a5BWdXHkE3
Omeb2VBTijQ9FdBpgYoVA4k6oDWBSLB/k3lytuaJ3I6+7L9r9aKkvWjHbz4k/IdvpY88G+8vCXfv
zvZ3dRgUhp0/1FR5dP+RwELNjMnzzTtMkwIs2R4rQiIHFyq53E3PawmrFPxd+TeZBjpRVcpSZWqV
K23L6wnszHYO1fjJkdIpODz0NXf7/oIxQeKJaNeFkCxY4bN/GP2sgAaBIur2QdX1gK42hs6BUrDP
kc1oCx6T5TcXQGvk/2zH7Fft7upTnc616O9sf0lUk5dYQ5hu9cuUhMlpCpdV8x1q6jJedUM1MNI6
o8aRrKZQCDLWznVW8SPp6MlgkvTn7vhFiEECB7+6r/ropP1KYRnJGZfVxV5KKXopNcEqKa1gARKB
hq3U+dYs42PspNQ516rhZrwsd88iTC1gsl1m/xapW8J9Yhz6sFrHOZ6G5Ap70XXjd+3yANebcXUF
1Qb2dD10j5toeEwCLqKmu2srjWQuh2Of5jLdWyo6q44jR3dXN3f+CCaJE27R8MfpPDfc8hOorf0B
4sFSoSRFljlA1cpft+Qf67Zd3GabJHMu67dGthgB5R4mQC1qsBDnMcdfzfO0phw7/rPKpjXud+g0
1+yQS51rmRiCCB2+TfGss+yYa+uiXS/fNSPuK3TX2plK53LpK5YlLFphMVSvDu9GVxnKvd3omSjS
WIiyAEvZP0gRKLbKTZP8AS/i0fEn5H3bXyW0WWyMKrXREEr+YyB/axr9nTNv7wA1XcjeIFldozyi
knUFxUFdhdcJTWmaiNyhCEiEprSW71YEu0Q0FFg5aAu5D+lt8WZsNWE0VKeu+KFNiXZjGpc8tnQ4
uJvdpjg20vwuc8dvkFN9EZpKWZrC3v4StLraft2621WgU7hDwaIOT80HBCYBiDhDrI0LMBY05Hs/
lDQ8rXZOkT9It9VrX5Zge1cFgdIyxIudRU3XMj7rkfmLS2iSS4YdzSEAxwvdyyijxFak2yXOH2Zq
pyTKXDK7SlxTP+7mZ9XEwY2p73Fb4BJSNiAhvoWSxFcRFtRcTjt7YpPHMEDOuq68trSof7Fn1Q+F
89eZrZIGHQVQvriZJYKnlsQ0XwJ39e8kCc13ihZx7N7+U5cJKPMQAS7+zjLzn4MxDFfNLlh1OMnL
nM8dwp9viGIXNMtbwZ9kR7khy4IXtUpUvCiJl0SPBVYox6kfnfGkWnZkrIAsDDc2MtUZ4rlkPiVW
J04YImVy5bgYAqMiiX7RRLGGPXkkcBAMc9ZzJW9jU4N0WaGBzI2qEQTqRAx4rKfbObre+SHubn1G
OlQxdpn+Y266iyhrrp20+mnmzQ8+Tg4H17mXb0Vko6p4U424qPHZnCAMyadC+nWKg6JEGf+r7Jls
LXVr5QaUuntrECW1gFjtLzUHu0X9lI4lvd4cBhgltvm9uGlX/k6wzLpDCeEO7+C/mSwPR12nGwk8
390LpeZ8KpvRcssHbkRmhbHqXqAHVGnJjHkYWlMHnS3d2mi59/EVGAbl2QWaqFgIyyKPXxsJiNr6
DNVt8Jz+fWZsTqgcRyQz/bI8wYUctiiPK3qov6S74hxhcOdYTR6KZvyCVNbhFzO9j1Ea/Tou4TB2
2KXwstfhhmWy4ax1KvgXXRFs4LJp2ZWeJBkoaIcHacSa1gh/M7mnynLgaym5SCpnm1RnGWgnm4yd
hdzlwr7IDBw0JYlQAc8VaUrUmj8xzPInMyf05Lq8XJHAUeQ9vH7LwpmP8jeUllz/O56/Yt3etKob
o6PgTjiCsyyomYXvqQCCiROWJ8j77/8LUv53gzNAXej6gmv+f9+Ri7vnTxXuaJOtn6jLk/ubl9fj
17zyMIIQ5ASHv/WnEV5iGUi/1IXrgC/6c2PJjrKqTU6kpK0yXAwXQtMsKEvFjHYIrjHWoDdsst6T
UJjiGOKLclghwuAJ20T6gvPSrE5z3X1nr6tLXu3taUVcWBDqcX/hXtDyqHZhlmiLQrOguk0AHYoR
AD4kLz80CMvXJ67/rCWD+d87Nu0aX9hzNdw6JJ8lCKWfpz8cMwJdOgdHTngvzWriFT/ywOVSOhOZ
ARC7sS5PwKnBKrLtv8unwMWQm8x887IbPC7/IpiwGwVQYzfzUDiev3LxWtNonpKqQ6BYZrLk7oau
+jicIC8JEwGKkQNXOo8mlbsIxNzhLf2RpAqvzbbdVf2Pjl1nz6MlVV/GRRmWD7uaMoT7otWV8Hsx
P2aBj3tOx3P1yLKwmU0PVbD8SXgmxa+JPBFiKBXASafGlAeosBAGjM1/eedPfO+/+EEBvaU+VkVq
jx8g+KNhOX0clTC21c9kn4qo+aLu4MPzYX5sW9GEkIrmHrSwYftyiONYUDcIEEENsvyWRP51VuDn
79JovX+2zQsdmvc5ZKVj8lTsnpXnFLnBkqOhoC5bYhvpsOOSsfwl0Dn52xxVFBbP6ym4rtk/ifmz
sH430/KVS0pnnz2uag61/tUu1JQ4kjrQ9S9kHNuRaRWYliuQvSvIJrfSzJh0925r0fJwcayHlgcL
4YbHrCq9lFhxo2NPCu67a+s7cPnQqwCZds/IfB7JRhVJ/2+05NJNmP8jjrG3ukwF4tp4St1Hn3Lf
MkKV9mTPp1vmPMVMG+2tu/WA7NjnCv1pknFNBpCZV+z+PsnvKBCfFBYcZlsgs6SJQ6UkdGGFuBGh
H74wPwrWQU9SFEkcot9+e2FEKC2NFWepXgk2VJP0CPQV/lF2PduF7ZcxOLdH1SrEFDB9NWPvYvWM
yZGYE5wsBJvwDd8s1Qq8PrxB/lKmYH+QIZacAUnj9fL7wx93Gnfebe2RKwDTbnrVBdrA1uRfTJF9
MwEvr1Dsq7m8UhXgWKx6169hEUuHHC4qo5dYSKHvJuD5FmWf3qWQbm3hFxjMb3qPivg8G2HRCVr3
wiwjUFrVhYoNpvl9VwPsh274RLtGqUIltXBCT5lJYTbpELnM2EWgU45IwaWXqa6X1mlzhS8B3hKd
bfcNty79YYL7zU92MH1yiPaNCpJzHFGguyhj0k4VrqnvP+bI7afFq61qkqHd+sNpstCV73WWt2pX
LZl501o96cFxm6GeHv+a++wfgOHPs29/21S8eZZs78W6Mcw0o2z7/0ouXO4fvQYCzKmDE27FTxps
9roaGTUGxgbTQ1uuSx1gLwVrpO3SG97YPqg49JbOkC/ZlxbeVX12eCPtg63eHueD2lF2nev+vaMf
GtjlqVtoOw45Ky9tuXJ5KR4nt8JRsYAj4H4qQaCkComRwwPYM6gfnr/3usU0L1sKSjR7k+nlfldy
h3zT4YfssyLvP2WfF8ELjcLdBjMN7/g6Ij0huIDkbK3RK0rvFUtRlVJC7/Cj/76c/39+PyxnVi9B
GPN+WwqHJESZ5ri4lNehJOLhZ61Qiz/i2Q+vuR+1TT0V3MKkg1SozfJMbXo4R4IsbVPvLKnXWG7g
ZW1kUScjvlXejRJxj+qwXGIVNUj8YDOutpCn2cgLK7AgLULwApKCEl7lvsb0ajPBysvpeiNgk8NP
MNbX83/AgC3W3QRqwqeCGS8JGBT/WB1JgtKaVnVm7aKLNPNOibyRf37pO4iN2GMioAHtTuOC2rRU
zePAKZesNOvh2frryjh0WUITYfl0Gr7f+UGPl9aYrIzCAuKpnZHcljbF8J6UxmdCWvvRyOvS0B8D
hgA1NeiB3j8Ncq3Gy3O3fciiHuq6lSAqXNZGI7nletM3Tzontq0i0toRtzuxL0iXFBiDrvNoclYt
5wJEou45JyLrGXnPirGAZGbh5tynWi93n3SVcDIBpVjXKoUgUoPDEH9mZc29HMrri7ku1XKb3BAd
OO9fLFuM2FkijxebAayQvCjd8gv4hBMlHKcl+6EmwHoYvrL5lRY9vIh/t18S9w3tDStp7kV5Zu2E
zErElp/pQKSvjStoTXXaj/D8KcSRgAMhyKoMbtZ3yk5/MgbtlA/H7o8x7NnQ0vbmYDsYTAH5S5/i
SIpvESN3yt5VGkxkduTFvRKKkRfx4ZW9cT0kn5maVUd5fxwka6gawve4AbT2fimmqjBze9N1D7qm
OcNrVa29KebueiYWxRIo4uE2xIGlmiJShxU9qc1nVCtDmaBiXrD95/AMrbyWB0a23zMah1E1lm0D
KwwIdTtBstF4xtirawpR9nMBu60IJ5U6CsEboRMLJm8UACnROY4nTZiK+t6OiE4Mf64YHfetALRZ
9/cqGcplLbb0zaCIzYeMxTOma8U+gEN1wWdspssVdwJeNKmuouQ6K8dL8cXR3X8yZuXd0t87J315
RU527q5Cul4EHVdhBHsak95v8B27or/QpGH/VN0BR861EqYggCjqDF2Fl3unfZAs3i1gMyVHNZxu
OH3LFSS0TRkLl4A6X0dudnmRh+d8P9W+Hkxa69d0rQfnqIrqf7g/tl2Cakzs7qH1CevprveJMGE6
WcH1TFtEwnpHo4IL/oKEOyxzApQpDDfd/ISrX+2pynwr8y5gPutgZ82jumD5Z1nB9uDc9C7wo758
sgidwRJ844Nx+ndWcrqaNepucROdspZRDlxMalVdeM65WI8q+EDiEU7sav7KO9+6AHpFe8HgpKfB
zqK1hYSGMsd8puIB1oAH8OdqckuGr6QnvlhsIsCJ58J7md4dqSmC7RomSeecb8eClg6CHRl55Zle
/5xsFa9cBt1vLoZzQbNFV0Qe9IRo7MrZlEfQaa3eDxkTugq7vLjjWqqcz/wv2Kj2jQdxnmfL2fNC
KSnt5Tw3NQrmSeAND9Ro/h9pZ7YcN5Jk7Vdpq3v0YF/GptvsZ2ZyFRelKJVKNzBKJWLfdzz9/zmk
riIhZeaY5qKbpSQTEYjFw8P9nONa2Z9pFWXJJvOdRIt1O/ldeAK88FzVf4jnDr5LzPuQZI+GqguW
h/ignBNMSZV4GyiBLpBJxXl0lLuIlJ/sNpcEAfdnUD+h0DqYjalVUET0nrkIzOan5QTM3qgUWCTA
ypPi5jkx6ttoXhi3UXuOvDByRCMip80Hvk4MdhfMs7FzQjAgjd1+ZWdWNlHbqR5JW6Tg7+i0IH/5
69gudwCk+ED2IJIkf/CfbeYYG7fJ4p1cpoCK5hDpBQYmB948kdTjztlGw5XHuSWYex4kTMsOAhI9
ZNFgyGxTuQKWvsdDhREytG+YfbF6DIsRhmilwWKavZ3AqAyAjrJs0dkRS8gf8n3LM+RhOZAevZkc
gHrjM2v8w4xEl+A9yYCPzfthJg7ILVhiTeSrhAAqbs8g0hCYIRyGGy7eMG5BXSvyQ/jio1X9PgyP
QuHhMXwo31bHYesMwD3zt9CdSLuLIlVj3KkpOSZMHIgvDIHc1YWJKtPCWzcUjCBgKw4X48YkotW2
YO/cMv5dtHmqAJUrtXoss/YrB71aGntiOnJZ0E3t3IrqJZ8dxtEfSqMsd1jBSIooag74LNPKP80i
TzGu9a3EkSRdIc5Hmn/B65NZCyG7Kbx0+xQCRc9IoQorSVIbbDVhCEV1izFB30biiYRyhfQpr+w9
hFp5yUZyWudG8LrRqFEIXIZEQTISIXE2bRBd0ZxI/sFVX3JaQtzG/USEYMNHDAHGKa2ItHAvVWN0
aQnIJRwUZmlICLwWVlKRgbrokFE6k+K+XerundbXNmFXjmdaP1CZJIBqhAzNZ7Y45EbrQXJv3Iu/
0rhTF0AMnG3BSyPguyA7qjwt4DyFdxEGQEaB6AFZaLXz442sej6S34gIaGabG1+vpS/o5RZ6JplF
9hA1qhbKNoNiaDBHCK7gpvFXIhrRKc0jYyTBTlxuETxgnIqiuHSN9z1MVoWMnkSjkdoK6/dim+fa
3wnuQk2aRXlY3EGJerDaJdjLFuQJbAxBMNAIT+U3UlwBszlnzrbyiCcZzSXcO1wSIULye5IOkqT/
vgJFWULOCkl6Ajo3w93oPUu/JLKZCqJbYgMS3SE/EkXVRkIpCdLDSXFmaw/kLC46Scpo413psVs4
CgBfgxLQEjxAQHxO4l0yBrJPgQVwn+BZNGajSTlU87ne+jcsM6twzt1iJxkPGpf0L+taEAO9JkC+
Ny1hHEDhp+CfCPf+YI0RX/HElyPsDtRsZY19w8uywqR2hgDWB4f155Gj7p50riA5foZfk/myZVOI
iWKQmUFZx0tuiq8I61rAYnMIVXJ+qEvwr1wzOc5UPb9S6vIi7FvQC9GO2ZL9XQW3i/Ud3leBJLLc
Cz+Nr2WteW9ENHeIbb7y3uw6sP04DIJPd+PiWq+rT2robOwAbW3vgWUnt7DvaViiHlvBLy76e/BV
7U+s8XqUE01AVWKW8YukkhqBZ/5LRCBYCspYv21aECJEeySULVMtXhXhwW+XwsYfHyW7UxX0Rhjp
4lrRO6u6RzCO7LfoW0k90rxLdr71J/ylTZ6nW8l5pSCooenzBwwZ47e89fQg9ksyA2LWG7v5MySA
z+bhocwuDaNbwSgTnoNDfYnx1dT4Dpurk2S2UKQTpQ1Z3bLueQg7Wqj9eZn9biP5SyT8rO8q2XE8
U3ou7o1E/UY3uoMac6cTyBI/53t8g7OUp5H++NbmtxxefO1xcaXXfGjXzlvBsqDTcybqFhFuzzB/
lDQ4qJ8B8JlGdGi5TQLBdUfilel8L9mJAvq8DJn8ZO55HIcW2Hb+m/UP3xOscD14NxVjnAiL1Ddg
VWoBApsMNk0HEXo0qJeV6BOGKNOXMGHE2vv6hTxT3r8pRcdYTnQxQ+ZDkXVXQr/qaw5pZJsZVRl8
lBIIRvBIqXfJFsUbEjSZHP/kEMSZkHsT3x9bPFRi7GVHxMu8kHUjhDuJ9mm9dYeILKMl65ZnCQWL
h8OuhMw1Y+J7oUQQzSeXCnOPyyAi2hCkz1OrklUg8ZCFmERRAHjMEp+lY4FlnkuhGA71C75JHyw0
vTkaw3TYDUX+hQaF2yyZVpYB7cq1gB8c6XLAStBMnAjZj0iY3Ljjrd83YEXvBUaNQjl/Cjtn4yXa
R2F3LjPMpUFK1ccDJjqiJA8N12Z1KRrKyBxDoB9IoxJcZn/TJr0UVjTRG2DXUtWjA2aTdUh3vBdh
JnKD9YgWNIWkqARMjpAlSIx18OvPYDu3Yu47kilIkqglORVMN0MjdhKqsRwQSsZ1A3IAO5Zd4qXp
J8EdOymntc3/qjz6xO3CBhIYsS5ir9l3YX9PlwWXLJ6sHEotssIqDtAQRZ9YI2JA+YveCO5aruBm
2aZnIowvetR8jt7Cx4FBkHxsRlqutIW9IzgxAvoSFoPc3M0ce4YLm8guXHs3Ws2fefWJC/2uDJK3
EhIVekQGdBFKDt6H3eCEQBao0ur9ZD0VGVIH3PJ4oPQCX1psk4NzVJskW/Gr6cd3Oy9HJu0LfgpR
/k9JaV8nwRuiy/l4nrrxtiFULdoRvZJ8KsldTflHXSW5ZbPwWOE+3pOXGRt1yG5zZBoCG0Me7QZw
juxLklzClFbKLGG7GEC0/N00kbqTUBk/WR9CI+aHyf1UW2Sujl/MfoyYuIQpHNhjYCs0HZLB64sZ
RQ1m3QpLdV8O+Y2PFpljxHc1MtEzWFBZ69+Mbd18KBKSI8dbX7P2uG1Q5kIlp7RoVKMx9rr1LrRL
NbEbdd+CC0RtwfeJRYh6NnSrYF94zdYL9HvEcuXIFWAfrFIAcyI/nM/dpUKWxCy6TbWBZ+l2O5sr
MQ5ckjnnSK0IYk4zLo1xuBJeSWdVN4mTbdUZXy0UgEx8LWEoARksXHV2IKHC42+o/xCRWr2h/voN
tQo8e1j36l4cGYHyEkXX9fRO6lcssgsYToH0+Zx6MfdvthnhBsn9UuhJeJNclQTeg6kRNxUzfbyD
C8jtVTRk1cFVyKyr+xGtMTq4QIqV5xJJxSQub6v6MYjvDG+R9+DIwzjYJVGRbygLwgz/x36sIqBq
b+ltYo/UIkMnWcKfmDCx8fg7SzmO+ds1Q9rnCkK2U64Nnt+hO3OiFOMPsVgZEU3H49IdR6ojvp4y
pFmmoTWpuhSl+jPtAei5ZCvjku/w8068tsz/D8P/orFVmKwZ037w7UndZ3F94SXeAo8QqBoNa4TJ
ZU3I3UCCwcJPPqms/WPQcnldj5izDjjF/KHWaR1XQd2pFBvrgY7kCNGQoKs/+FZ8ptfppWwk075g
+mWJCjssPbVJlrDsj4Pwny5A3H494mmCFFrT6QxCjU5ZgI/K7lDH5hbQk7gMJEh6aoQIt04EqL47
DMIzBt0h3aJ3+K4RFyHQWfxj8XENYopE8u2GmLVj7xzQEth1MaMYE6wMbolwe05M6IpJ8M2kofds
6xqFgGCzvH6XYhiq1g1c6s6hJz/p6NZqFFMCcRLUQEAuBfTcWFxRlPd60twLfg4CpEl0XPqCbZMf
dO7/2KvVCEexFk6W66t7p64/CLdb7hDCMxcvVQvMTeRbogx0GUEqIX6ZFVyJIZTjjY3AdRk6oauO
JfmW4z376SUH6NBf47WyPy3a0EHvWTL3HhJYAst5ELlzyfqlIoeUCe+Q/ScSgnXnvbVi/6OAorgq
yKWSjnLvj3oPlRNkN2y8w6V0j+GeAmj+bKcCdHLIn1Ejz1sbqEyfErJU2l7kSfNwwFOFzd93jycG
ZMUv+raAXrRjvV5ArKiGKi+0A8ZPvM/BhkqMCriBT4THzQHB9UG2Y3grtyUvFDUniexIJEY4p1KS
gFPGJoN1vGtrQtD3rhEWNNBUNzRnlR+dwiClfGCm7UcqkyxFjUitoMARZCzdb0gGkauhc9yqCWoc
b/6nO8v6u/WVq5IaAbUFcyhwNYw4xy4+ii3AeavS+s9vO/p4ez9fmn83uC6QRe6y0qlWTYPu+E4C
1xInHkGzSAGKNp5w3IGId8+mgYrhBNSn3s1cW3CWmRvxXzWOcWYiGvqdMDRiD7Q4WK1OPYUEWvPe
1zPjrqyO50dOr8+Rth+oZKLh6YgGoYTv8F1llUSAZnGxq/wJd5hAh+CiT+sSywys7Tg4EIsUJkEL
kLOvl2496tnka4O2B/iN3Ad1NyHvAt+Xwi6RkoKULTeCDjo+Tz+mMznBXjRrrZILOaUrA1evWZZd
vAvTt3Ma3mjNhWp9cSj4E5FSgFgF/uWjzUV5LruLRlFuvSrCx0y3KniV3nd3XLLO+8Qn0kvGk5JQ
cgtCrnOuDO5oBIdSAd+xzKT0ixw5HqmzqK4+T6H+CSDfezuxTm23n1kCqL9QExyL+q/uasE3TVoU
FB/VlnS97H9Zb0WnbiUeIvgySSOW+MJF359ACoiReT2T6CeC9HJM8qiWvq5aMWp6malN7+xtG5Ag
tBNJSWF6js+ceFKrVgQwhO6/pbuC+FitFw1xLL32nX07VVTIWoJ71PjRh/rD8YZ+xFzAAX7Z0uqU
MRLD9d0scPd9B9cWcXlOWhk9wZDg4UTqfNUHpNrT2+MN/2QcX7W72hFFF1tuzfzuhVQsIayKRvPi
lEbQzweSM1TFeTL1tfhO2xczmvohYWYVvco6f1b7+rLp6wexQsffCJ36n8waltYyTd22CU+uxlJX
R7J0SuvuNa/6UhXqmwSCcIqbVsXvMzcB+0fASIJxkjSRyJqdWiQZuN22V0ucrop6NNM0SveJ/g38
bRChS8a1tcml9Y+izpuY6jOBx4xQiBuU7bZKok0aeZ0cdlTBEsa4kc0oalIim7g1LRhcvSXqwj8l
s5wYOpRFhCnAWUnj0rJkYnEpiJu4jfoMwwRotHtDJHojwECCw/i+QjajDSG5RaoRb2aXIip9/bRc
5pdsH9EcghLANd5IIFqCMcLiEYECNoi8t6JlX0SyqnOi87yfnkSRwvbaR6H3mQUJJbsRPGxKblix
KlRYJvtc4ghV1Qn/yE2JDMTlNmrsmyHLXNRm2hu7fRAHSIST+JMS6d3eT+DwIcbDEm6ySqINC4Zf
s++I0svrUsB0a7T+W5FXVObuAbdyqpO3QvwT7X2MGQLkEicTXlmF/RNXmSEIOafymIq2BM9N5EKX
TRLn3Af8h8B07uiAF3zG6wrr7gs/voUoxecWz6sIzGs7uwq6RTlFHqkoz51OBUYrfpsTBOTVpXKF
B6BtUeAkNGTCU3K84A7d2ksojkNGTOj4sl1sycrWuKaqkfPRqTurrfEIFQC5aUw0ZU9SUW3/nId3
eZlurUzCOAOnQ4yGLoUHridCTG70VQ2mm4HgEL6WaFYySK6m34mUgcQgPWDLEtuVYLEESfoegbsh
Ko2LYgzgQqOWtRROcXHmhd4oXvZsuh+0R4U1LkV6LaO5cke3Z7OepxlVD4ohRXFlDNDjDNvnpcCJ
3j/mgY9kiUngMv/MuIl8KD/60n2bqDM1Ij3livFqY8hJdKWNmHgyYIbSUsfOvRBtkZaAsnxtiOf7
kOqSvRJdy/DPAYTxLuKuTQSZpWC5w71MtOSnXcSeI4CRg50+hXqwL2f1eWy1e2owXTht8VY0+SSj
h3OROxDa6JJNJGUqP2rax7xKwKWC4Dg+gT9xPmXYPB1FAgth+B9qc5iKkQFQxrmYYJXJpU9SuDgV
vQmRgroEtn02R4ZwK8DszckpsfGfhMped2DlmDd65JrpqHEB0Bek2TSNm7wqwed+7ucZiRdTYFI6
OYqZYOqJt//xIHnduJwALwAUKadIZ06qtscl3Qz6H1yJ0catCGoG7Hs0wB0YhMa3S4DIp/b5cBG2
gJoz9VRXxL6/3kl0BY/JthzuQsQMX3fFdYtUUVP3m5c3hf3C+pToEYF0HF+0Tr8DyCSmLSnB0y7f
uqoW/u7rPqzOoD6ZW3BrtrbPoLlhsgQmLgBDuSERKpNklWCKpA6p5CAJ8TFG3/lTQjll0EQorCUf
1lqSoGC3NICvEfrhRQg9DdzccQEl169VCAlVFLX8ntHk1mlQYNIiv6Fn3o1jVBcofkrSUwR6EJMS
LZ+TV/i1OMYPr7xyJcYCeTBkGLmN5IjiGBec8kiySY57ILkpLz6TUUmWohE5dVOBn/MeleJJ4U25
q87uJ06ZLexgHRytzNGJNfpj4IxJ8TwUa/h/E9mI1wsjmX3Nyv1I3wdu9zUn3cVSEBOkQOGia9wH
RE9VUjTtFFwTfZfaF5J0p7rBrcwRykjHu/ST8OvrLq3uRaU2qnWU0qWIEEaS6Peli/X260thcYg4
uKwfQSxG6CpgOcw2uv4u/8O/eiKucWChfGyie5B94qMQ9MbxPv4kAPe6j6v9NLtOHqMhpO8TJdwP
Zn0+OOmdB3hLTo8gUa6cANte2sBmgFaQ7NWeMXAnOiGN/LCpX8zdakMpdTRgPgJ9L8KaduxfDU68
OHFsH4QUCIwLMkxcD6nIBWTvePtr+eVldVMRFYdSKo2wgF6vnVEbWvLNhb4X1UPZvrBwbiTgB1Rr
M0yJy9kIocZ9lpCaeO6cPUyHIEGSpn4Q8YLvYUGphSNUweMdNH4M5NtokfzVwTXZpukLQB9Kpu+B
1MG2QkyDvHZGpR9B2wiDhW1Jh4SXRaJQ6x5mrAD0hBQDyA1Dqg6KF0CcoLA/VyXvAzdUjpB5vojc
a8IEYGcTVHSLkoOX5zPZx19hCVyv55iItgrulxKK6uLYvzhD4jYgLUcYeC/JakEmCa5A2KRSAVvw
aCI1gBGXgRTVoaATrCbC3gw3CABzcC+xokGLRlR+P1T3MMsLJNTxjVgXAtYw5uFRcBXAk9Siu5Jc
pcyaBKYkGSNuubgnDBMeA9/BTzXx2lViFUg/8MKoB4MfaMtTZ/dSL+XYq6/Obt3L9BqShb6XPcUB
IRNoo1fpguRGoUQmLnoqXO3ZgWPE/aDPH6wR6azO2kkuBgSblA4RvpFgFkZU+ufhUx4P1ZL01wZy
ZgrHweieC4+Fx8nBIfGXqZveiHCnZKR9hXoWtC/A5MIun8boHEg44prDTjShCg5zFPFblNKm2b5o
xvi8JAE0WNmWlBAbn8d+xx0KsoNEthz4wrS05k8i9DYCX5fQKRMixEjBPUoXlqQZqBoewh2hz/qv
kiHlYR2DMMdX8ucgJmTlflMhZi3iHEqyQ1Quqgoe1JgBk23jT30c7Tpg+oLtAFISjQ/z9OBBBDwb
1PHZjNwQOXrtTZeUFycW788MlCuVHYAUCyF7FXskwBmPWUEil6s86KKz/+BBZM0K3CBp9HvRIQBC
tBBGqC3LK05EkfNuvp+a6za7yKOImqAVRS6eQfrInY81x1Icoyu/086EJysVrgCVIglDcNchXed/
EjYxPlYMw0ypz8L6bPoTF0BkUybUJU3/VFYUncqfGOMX77rWoi+iCenVpEJeDPCLBO7YKy5FOdLa
ipYSkrLAEo9b8pD+KVj8kXx90y/AJClCT1nqzTRD9B4G+ao5Tu/DydhU5aYrlT3OilSnIe0AhAXs
ExVKBErAxrcUaKfWV1k0bApZQ4JhpsL0RmTZBa7ie8mnmPQqTxWIZKsvyi7zVAuAETcKSyde1vdq
nzIBQCGKe+AXIsizEJ8FCC3uCPAWQWZw+ZJKe6mJXFtL5RulesIEiDiOiKrJqlff9FPzwfbLP2lD
kKhCd7ai/EK4ZZLoFxZIohoXUgFyHuB2zbXwhL8Dyl1QfiiZAfqEXx6Q68VN5KL3blZ0phqYodyr
CVZ7QJ0kxydVU0WqRio1u6YAP6zAuzyxmn92mriUGERiwLVtbSnd/MIUN0mrOOrMag5m9ywJtHt/
gtRfPtmARJcb4QLVQuBGQHcSH6Huxrmw2Xgv0bVg/DGy4eTdieAss7c4LfqbKSifEAY9zzQQfFzs
PGrNLqYX7l0y3TPH4qdKQpEntIRGKouy4XH5ex7O78o22Ybu+OX4uy4n48r22gSlVHxCDwrZ+l3V
sCj8Pqu8fRmCdUGSAt94Ht7TgSbJPgGpibTiXEyZ3K6tCAztR8ikgoMH9TrlT6QGhTsI4g/gKWvD
0Zaw1hIxggUcMXJBJxWQcHcle6a074uaUrtvGsnwz095tSSS8R3wGcxwWrC6AHAsyr0CGueL4rCP
rQ8s6Wtvgi4CoUJEVgTd2OgCOwABGAU6xD0CwVz3BTFJYywNopUVdCUiHKJRygSGmnXB7Qlc0Kma
nD/J1NuMI/kw6HgSw1idYXZvJrkxM45RMkGHym6t8NGo4ys7Knb0U1AS1K5mj3C+zTYSUhD1hORy
Ml8L5fdHA/WqKytvLZ66qAAS4+1FSF/OCjapyI4RIEInpdJqYH6Yq0VGn3mWVBFV42L/szrbhKUg
FM1pDhMeIoMRRLIWEcMXMQxtSq9diAyGLSZGdC86KhVIhJbcrhySsv5tbev4prjrfanKJ4JL9KBr
mKb8APqHaAnhMjhK4W0L6zxxxsdssPaVoVwJusJ7XgB/C2pbcjkL2xZbxPrA3WX/ZWRIy+Ghb2Go
AyOj7msVCRRdFyEWPpEDhyyKyPaEun0OO1FO5J6stRxLroVmf3inQYGlaroEVFL4+FhU7kNjyDES
nHs2AiGkNYFbSTBfPK5QA/UMRNrP3+d2TcQJxa9k/CjnG1+I+AsxyKPm74LCCs+kkHqICg1Dbmn1
k8i9YNE14r58IkATHi+GP+i6R3RmU8HbSQ2iQnFFUDjFdys0SLkA+AyzfBsq2iWQiIXF7hOJc/vx
EXlnNSaWC5r5egQXL3f5wfCXetEqzACuulRDEwQ1Q+KJc0PRH3SVgTXJ8cklhTrcGH0CFQJY758A
eNLHji0mZXZAG+382bwyRn0Tgbrrsw++5rwxzflmUFyyZOWtKEmL1CHHQI9iqcpE6IQLG1U0PoJ9
b9Q3AkpJzEFqcsEQfvj+ny6ZEkHFsfYHdxa4iB5kPQXPXFEYYGi8VDG2qhHdpraDAsGTUyLlgKbI
1INCZMZYCk2Q/Q73fTwTKDt7XQBqYkG+4df+g5GO/bedUj3WI1YAv4niJISHosC4tuSdEgQYMHd6
2HzuPOM5rYYFPvldO20wvVAmV2iNPYcZR2LaPFcwyDZNFd5IfpN2tSL+Q1zp2vokZ+ZSsqzQFqGB
E06W8eMN3tVtz8a7EgPzQx4hGtq2LkotfternoR5nUx74yHTULfGs4BhwzmXS7ATY7RxEmRt5oN5
Ibuptcsb9laeVaOgMqKYg9Vod2WBDizFQwSEAWBdooy8Ultbe+a0algmk+/Fm6kAiMxTRHndg4Tl
jv6lYPMUVz2VwDB/8pIADlSSasj7iHzC66umP+mxqutZ9U6YcZHOHSeamJUEDxoA8AWIasXJLGaT
knXYEMHMStTWnPs7NbTR1CjlBlNq7Eg5DIaw+iicMTWkRDPyPds67RLkWojtyrYuFP3a0fpgU0YE
hQXoGJdQzye8N64/muuHBJjIDWBY9Ml8I8Kzwmlg8KVcCNVVrowERgHSC/GZjcRiRxW+s7JkK4o2
2nJU/9eX8b+Dr8XDt0O5+ff/8O8vBSAeRrNd/fPfF1+Lu6fsa/M/8q2//urfr//Jl74/dPvUPr36
xy5vo3Z6232tp/3XpkvbpTmal7/83/7yH1+Xp8Dd//qv375w8WnlaYCK89++/+rqz3/9JhHa/3r5
+O+/k/7/67f/VwfylPxp/ZWvT037r98Uy/inTW6Okp4uSq6S7fztH8PX5VeO8U+im3D1bRbJb//I
i7oN+Yau/RPsB6FEFZ9N5Hy4ozRFt/zONv6JBIJpSQVZpGsNwtf/6dmrcf97Hv6Rd9lDEeVt86/f
XufzaAjCveOR1H69NE2EbAvbmdNdqSHy5pA5CObqegqhgplhdCKk8foQ/6uRdVrZa2ptcmM93aG4
dAYF6Y/cR7jyxVB/f6H/xQusi29MnTF7Gbqxu7brzzu1e3bVfkcO+U1X2bvjTRzqvmzvF66zrhvN
HBVJuvOhnpyNVWdupwwBneNPF2fqb6f178FZxdlzSHF5YYYpYq82IcrhWiuzq8g9pa176PHy+YvO
I5IZGiQKkGCzgutKCb9wW06Jf86fjnf/NRLj7+7LoL14vlMNFUmbPN0Fek9204neGpZ2XkYxGOhi
H5hTvB2afgI+rpxQUzw0HavAYdwDY8t8KwH1o7ln3VC2XyLPUJoTC+rQgLHlXr5QUZhk7Hs32bmN
fVsZ0YR+l3ue1eOpCtSv79x/j5jc1F6MWBN1VUEimv77w009jO2urxU4U4Dp4V1qH62mufOn1D6x
vg41t9rh6WSoA0E44b3YF5mpfXANZ6K2BERw6LGE6+sQ/BqJ2+Pr4YBBcVaOukZFe7NsYE4laWM1
kCPt0IO8EVHoJU0a56ub1F59IpZ7qC155RcjOZlm5hQ+QSfVl7KXymdiptPVTEXQDZD49Or4Gx1Y
4c5q+7f1ECidYhCEC54C4xwGPWA8bTt58W6MbDKBDSUuTzV2YHE7K2vQWXqWzROz5VXGNqaQABnX
Ij4xXocevrIFVt93/egyXoU64GwNX6tZsU9sm0PPls9fzEWduUjIBQ6KrBRLuYRR6Fx6ddw9H5+D
A5vSWe35lAtHnqJkulMT79bW1Ps0zt7lo39Clvu1o/bXlnRWe77UgopwBI/3ACWQn2NPokOztZ3o
NtaJnIcdt9vjb3Joza52f9Hg5CdmEu+MJOhAgnRfHWP42OeQCpAo9rfHWzk0G6tN3yDwNql2GFOX
IvORI+6Une1N748//MArrDMnzeiMyDlDXUYgTAsuUelPrOs5VDx3VxJV25vE77ITM3Ng4u3VFk/1
xAzqJo13js3FQNdvXeVxUk5NxqGnr7a2VtfR6Bk83WjH66Ro3nO3+Fyn4+OvDdR6M4+1oaTodi+P
73Dlz6kUxvUQapEbWtavrah1lMZvrbRqGimXF6g71/CtM07k/Mzqw0+lqe5+7VVW2ztthzZu5gSa
S08sJQnbaF/m1Dbxqiy7rPqTM3Jg4S56AS/MSOglgxdbE+VwrfbK92FPIgbbnniJA9vcXm3ztkNf
1EsHBxWZd0B3LnO4Om6z4foJezu7OD5ShxpZbfCqH7MxMSNvB8zyJhxnQjfNTZHHsCa9KUPIuRtO
TPyhllabHHJGZulVinJ8brZQuGrzSs/j9LrTURaa56m6TBt1vjz+Wgcmxlqd62HsWr7WEIZ0/eZa
TRv7zEkJNxx/+IF9uEYT9l1gWHXvIYNiFJ+zyPrkRMH7zvV+P/74Q32XAXyxqPqWmrJ25rg7uwWb
4ChvUrX5/GuPXm3xIXAjP9C5jAcTF+R4HB/MfH5//NkH7Kwlo/Wi2xSBTH3PRkcwN/cKqB+Nizus
cX1Sb443cGhc5PMXDVipGZM3my1SO3Nnv42aLu93eZ8nhOl+qQVztURRppxMtyPQNOXOnUUy6Yyy
x2+PP/vA8l+ofi96r1d2q3YjNxvbAkQW1FslokpCeO/476ri11b9Itn8og0lG0PKVdH/cBxA/g+b
yT11DTiw5pfI2ItHJ+3YVLGZUsai15E/KbrhwnPbDmZ43l0cH6FDTawWJ1WVrdq2iP8m/rAL2urd
7GfvOqc6pcl7aP0Yr9dPg1TSZLacPGYQUbSSgOmucYfsF43CyloXRVZpkUKwOwQkYV6bod0AEKgs
b9sTr1J/qRXQTK/fgQAQoTuD2+RkeZ/TKkwuk6Qgj9VEptX+UhuatWojDmozVhybqbbnbRVN5yMb
LE+dE48/sBHWbASrUYjT23CP4fGMdzXwdlEf0zZ24viP7jR2F77RtY/H19SB29BamjWgqkLaGBxv
aVW/qdsefVRCkn5Vf6aw77tqnC5gx1xPg31+vL0DL2euHMAZXU1Nn6GTUx/Ab6knPpjBbevnUfE1
LRy9h6QaKx6K1n72q9tmZXdzmGpgsomr+117NkbZg2sGN1GiqSeM4gG7vqY6zBS2tSNK9u1MiqIM
9vSH0xkZlAq0YIZT77DiIfznSqOuLa+eo8+jO7xEHkx3YZojUAIgxqnS4nrIrT8833qPqv0bZ9Cu
bWU6FY07YHGWSPgLo5a2oOx9hEV2fqOjAwG6QR9v+mE6QXI4MHJromxSGoXldTy+jnrQ5saYXKSt
Y207pW/u5nBSf3HRrVaAabo4tyjMEcR4yH0XrnSxN5zfUZh7Z8zGiW17aKxWp29Z9CbqApwtdZdd
1oO6cXv3oW3jU9Z5Bff7zxLQ1iVcwyrVNKehgchqBtjd3U1tTAgipfeuGqPYY19buonKjHU1dcUz
ohfpmVuGn424P3F6HnrDlQW3AqNGYokTutZCRJmRsQi1jZueEmE8tBpWZtUeyBy1Ku/nEoaxmw9k
mCB8vU+DUzjTAw2sxR0RleqiaGQPNWAiovE9sOI3Lhko0z2FwDlg3YzVCJU+bAmjAQPiOlSz18JL
MwctYQ/wIXSqXlDQKHl33I4eOKsXtOHLnanPLcl8ihfYFC6qQ7hBpnIiBHxgmtco3IiSl1EJCgPZ
LPusaZGisJ4rdd79UsfXehFeaVU6xwlU+KAP3niUENmoaXQqXHlgWPTV8eI1WlkVPsPijSJ35GR/
oI3xiwt0zQBBjnKuxh7/a4y6G0MxNqY9XdRU/bQJWJ44TA6cx7qs3RfzmqgEVHubNgIqYkBG1zYd
3IyRWrZxn3O6mOVZV/QU0PCefm0+ZBW8aJDLZVm77ejusmS+yVL3KrTTExIRB/bbImn94tFF5adB
ObGQVB0Z/jL2+7OqnExKoifVfpzD6sSSWjE8/rKMa2aHHel6z9XE2SG/rm2T1IjPZ3QO0roxz7pU
owON8cfgkDV1J8U7g5o1bDIXkTiAOtqvmf+FC/ziZStNS92852Wd4ImI1lmFDrd7Mo6y4pD89Ypr
+e/Ct8rBgU+xM/3fBzMEg+ob71Kt/lholFEf9skQnufufOuqD6lxIjNzwBAs2PgXrxQ47WBQcw5Y
AXnLqylKgbs6TXblJHp1oolDh9oC637RRp8YkWIDRdzpaUQlrIDIoO9vDb/j/uf8EQnQJ3DPSn9E
VWDutiFSD9uWAI+qTid23AGTsejQvuhBnYd90+icaiPyoYOvXEWZ8mv+zVou26jNpA0oirgLagOW
wKh9VgakEpAdhjA41MqJpXfg1PlBD5yU0FgELPMQPM+uHQNjFzlJhBrIGKPTa4PkbXLvxHAdamxl
oDqjKJq5orFGje5THdEmnF0btVjwXFtSRSfe6dCsrMxSUNgNVdHFGWATP9Sh010FU6Jf/JLRW1bj
izmfgsQI9V4cz2pstlptX9jUJjgxQitVkr/26mKmXjy9LgGqjDFDZL1T3s1foqf0Ud9UZ9MuvQr2
2pv4vL703s8XNLwh0LSBY3U2bpDSvMg/DOfqubaBoL3xtvEvvuzKr7ISbj+xLA/QvAP4ZEpuhubk
bo8P5YGbibZ8/uJt+wi2gCZGNtLeori+HSxKViAY2KbqXVLdW9E2m35vT/mgB86UdSkvq6D6WTaz
pQzU5rKp15GD8z+OWtNv1JrClMdf6sApvK5d3Nbx0NY5rehqBRvBym49zbwqDSbQU9/mmrXtE1A0
Uzaf4rEcWO/rygWmSf4xmw1uWrbdPtVzNv6hmlqSnthOh4ZttWuzYlZUZTbjXR8FGNBJabbhDCCk
B9hoGv0JX+LQsK02re3oVRxGbbxLGuONXwQ7G1qj7pq7uI3O9d47Sx3zzNDOj0/SAUu0LvaM29Il
bVHFSLFRNCWrrD1wxaemmy8dL/7dDRX7xOAdmhvjtYtkkYBuK42GfN3dxibqq77qnLoyHDoB19pF
eh545VwjqkeEHxgbaqpXZnQz6P2Zm17V5DN6CC7zlQ4iovXUM0cPTrzWofFb2QXfQXddkdfKO2M/
mvp9mI536lCjSVNcQdKMTliIA26Eugoap2rUz9C2uX1ThWrrTXV8ESVpT2DOLXfHl8LPmwAo/nqG
hk6rtN5mv1ppum1L78zPoqsw+PprT19dKpwpdAbTHhPqvsNJhCAwboK8fRrU5FTpKHnSj6AhdY1w
t6qYkrTi3aVOeA1AjLKUpvlObef3HpzopLRuKFf19vjb/NwUqGu5rqhvkgY8erLjonc/K+1bVVeD
3Wh6e3AR7om1deiFZKJeHAoUq4nDEDY2vKQ6203I0FI81zPR3qzRFlXC/tb32nTjxOmvhZfVtaiE
aisWHHe2Ue6EV0qfnnuTceVn8Qljc+CF1oyatlfjqBGurOtXFwGht9pA4nC+1Iwv6BresHuOz87P
Tai6Foki/jEbqazkpN177t7K7s3piez/Vs+dbVqESLj8UrZIXRT3X0xR7Je9apa0ZCcB8EAHdXYF
8c1fC7Yg0fh6BXR6PcShhwPXmzbyBR/dyj1rwCO7gLaPD9UBz0Ndi83DW7KJ9bNrtPw28x6jnMBe
iRtgnbdasqPSVlm+oX7JieZ+fgqoa2il1yh563Ak74yGUnM90t63IaWffy1/9INWj9dllj91FgLy
eR09pm2pm9tOy9P73taCX7qQq2twZRZ7XZG7dryz7Oht6sfv6ilsdnPSZxSRSstf2/uunDcvFpZt
zKHqia8RJs3vlLV60EPf2SSNZV63pRa9DdLkg2KqJzbMgWlxV56NXTVJN0P93dVqpj9VU5lt+qab
TtxPDxhLd2XHcmQEKicnnRSM8QWJpG0+qn+SJN6n/kl27c9tvysv9mK4iBXEgzUYvABig58kQEJE
LAjzh+O75IBBWWuQTeR2Kj3DcFWQwahP9GD/f+rOrMltHdnWf+jyBEAQBPFKalaVavRQfmG47DLn
CSQBgr/+LtXpc67N3ipF++1GdGgP7S1xwJDIXPktwHDAHfQBNAjgHe3GN4C4RD2VV37w/Gj+YS9b
KgZnVUjDPejr5hJE6gD+onCfBLrI9a4E5xfe+LKRU+dz6yTntmLpbJI6uzEqv7IkXrr0xcgtA3cg
rB4gdgx62DereY2A9tQ6dX9lDbn0A4vBWo9pDtk/nk1djwc0o/ZbVbkvfepeSx9eejbnH/5tMCFR
U+pkxC6Ykwym9szbT6TdfTySLsyFZduDz7O2j0dk2cYAxY22+a6kRZvnfBKudy3F+s8xKfrl/7z+
FO6cZUYxWp3K3sj41aJZ2qJfJsZyUk7XhKYXsmkg+vz5M3OSUF0jiF9LhX6NIfiWZ/LQBf4NFnTw
g+L12M73eYFjHtogx2b68vETvPR2FhF32wUMRLYeosoaSJCgJZu8Rffax19+6dEtwuymt36mC5zD
A53sxRTsja0+e2g4dEu65fqa/vjCPSzVgi6FNMN3OuiPUzntdS1wXoBA+Epweunbz+HXb+MXaPpO
AmB5LqCQ5sCmEuyVgf2djBLh55/fXkpf6VzWZ+00umZ1Om2HBGn8j5//pUtfzG3MtakGPBHwr8kO
8DtXT4FRnz7+7gvrxlIT6DMaO4HAY5lE3a69QCC/XE18Ayhk8ZeXf76t3568SAfb677Esk3r59xN
4SDnqytD88LKsVQBzvXc10OJdVWzwo8qjkOt9eDbPPgqC2Xurj5+ShdmwFIPSNwgNWcbzfXsWZRJ
HBD6Rve7F3T7ocmffTH8VYGM+ItpDHSryWmJ7GHvZHc948BdubBfv9bicWkgLSYyYDOs6kSTrjlz
gNmwfQfrh2valQuvYqn704xXXZ1jCfLjwY7R5E/NWQ9tQZvLHeWjuyMY0unKe79wJ0sd4CjNpHiD
+Rbnc/8l63zntq9G9F5+/L4v3ctiOlcIJKGQwbDqBTO3XUaPVVGNG8vMl6lLrgyqC/ETX0zrJrHc
r1ucYzLoPvPUBc+6+5qN2edyIlsozWELhYOgzfYf39MCPPQ/yWOyVAmOnqMFI7FcE37suROqst36
GmQB/maqMjT8uSFzWMRfMs0jAvdap4063aBv4c16au1RwIWHIlh1+mtp4ELRXRn0F/JUZOkwWVTE
tGzE3tgP860iw34S4y520lXm7LUzI3N0p2d0H3uv+WBOTmm/NMx5/PipXFj/3g2Ef1ucWExq2Kqi
SNkq/tktRvTLqyP1568ff/2FhYO7f659tqnbcZh9uZWt2WeJeSjmMgDFcIAtSpEehD9cSyxfupHF
0oGpN5u45XI7dLekftTIVV57RpeOw0vdWJdWse9JJrem/lVXNOzZD46cqH5g5S+wKDJUzGz3d/0h
ZKkbs+gSQE7Ek9sRbQnw2EtOzaA2f/U6lhqxrtIJNIK4EYoWdWk0LEaSqFIvLoF/Ibsyni+883+T
NuXWr/io4m1SeDtYBp9KK1cCPVXYQFZp7//dAXIpcQKIZRhVj5+xrYK7+96Zpoi396O3/fhZXRhQ
75y732YG2s0gUIdGcKuYG7rOY9dzIIOuHOUurN9LHPNInKwLFNT7TVrYMPEGcMsrba+85ktR+FLQ
BFm91wH3bbba6R5YBmeffoW1pc8BCk3vU6ePKFr2pQghD73ym5ce12Km1+kgsvJ8R74keVj1SEpJ
T8dRHEBy8fEbubBheIspXrsgaWvtjLsJJKie5ivkpfoAVqq2WHnjdCtxezQur/waX7iS/u+GsdRN
s06JMeltu3fGkZM7B/y1Pt+nBUkzby+weT1xi2bdFyMbla8o+F7xZnDxHu+bietpBfSr779CmBno
LEyciYDrpyY2NiE8put6ax1VsA0rCw+s0aEHFOfQNCbj0TClLTxepkAW3tYZ5UR2PKjTe+K2fhvC
w6BF57ESSj2DiWVRs9djC1MQr/EdeK+rIWtDF3uJQMmjbElwmNEo/Q0enpX3SN3BabZx6ybdAZnJ
Ot0r1ej+MUZi2Tx7veM2W4rqmLORxBoQ0W2Lhuo76vVp8JLkbs6SSEMcbI9lrAd4Z2lgqtN6PUFX
IO7hdBijM76d3DZyOSTDDy1AGeYGpQnvK5HOiODRyztnxc800bXkTeNHIwOzYwNIuFdErWwrGlmR
eGeUZm8sCXnMyqFZFzrxCFvPiHdEs6vTdsycVdFI38I8WlntHcXEi+Eny+ER14aSmqKlYcMIdBUw
ckxn/ROuf4hk4cc4tkLcmwYeRwIeYIrJYYPmoB5vaap5FASptyKVb0D2cJBvi1yXpsNJNX5S3lWg
8LxQRQBwcaWAV9vQxweUNLl/qgR3FA2JIFUN4ydwDAAHSlhp7W1SBb48CXQwm10Bh3Wo/ObMspcq
646DBFKAOnW5MzVzB7PKpciCh6TvneBYDFoYSKATCGvasPJmXpnIHXPYvIGHkTZDemJlMsXwRSyy
snePmfVIGzySYWKqONAct2DXZGxl2UUx93Q9bSd67lFB46cCTWSTi1jz4Vgzm9bA1CZ9K/deTSfA
Q0XLNHv1yhIl7nCEFRE4Oqyu2oCHdHJmR29d1aqp2ldzKuDYBcmpkk1YDiPB1jiNvfQehQWZ1a7m
mfNmOmZT6UzNczD2ZxBDbWAm4kVpXSbyjbQwaIXRYjPEoPfOQVfQJ3Qz0hrmpeA8YHGPEw90W0Ci
SKDAXdN9gmg0o2XVR7CZHAuIANtM8lcXpOHUWdHUNVC/sCLPqXPT+UU/m2FbJQCrOycbJOUwR0Wa
FwbGUknLBobHlXqo3CEEYpaizbzqc9h8zWlZFnTn967j5ShPTWnlP43uMDQF5jwGmdzawmHka5p7
ifM9rlOipoMLHYSy66QFGDfdzEoVRf0z4EUdazAaTUVf8Zio8lYOTAaNDqU08bDtJUk0gno/r5NU
rTAn09ELZwcaqC8WWILOgeFenvP0qNE57EAF0NPitSNTjGQHcJjZXDzNGszo+0yxQIJX7Rf5g07y
FujGbpZj+ejQuOc/g9TiO8OEM5p5octyZz6UjYxdvsLxy6I/RGRCKrzo0tWm2TlJYZL52MyoP7NQ
J6QZ9gF6AUvgE1Ve0QaFiEzUw67GQCbJvoO3UnUiI1ZPtAM7MhFyM6R5iZq/M9tqGsI4dfC2VqhV
BYm3tSWauWPgNdDscapTJYKb0u2D+sbtnbl6s11OmuR7KYxp44OFHhtW8aKmbT88BHWgc7aufIeS
cQ0WXTIpqI38BmjvnNeo9AW1zQa+mpnS9pc724LDDs+bXfIEkBtrejiM4rTvPrAkTwME/KZzeFqE
VZuJKn9KR0FKeNXCHd7H6GbJhN7wm7GuC3+EFTCvWiwiSSH1BM/RQil6SgyxqguZo6sx39K+67IX
vLy+m9ZBM0uv3EwlGLknSGQCBpwmjH+88lcHQBfwYI0tRfbcQoms07CYhdfoTenymt25lHAnWE1p
MjNQ2zVgLAT2WHjeXgbMOHPGAmbVpPOrT7rIHOOtCidrdReCduTCWhMEbt4/2wrep0enwdDRUU3z
7lzYJwxw2iTmTMercZ6ln64aZ87S/XlDUH5E05mDYdWac53jSOaiSPJQ5LIaqnODZiah+pUUlbAQ
/t3eSKO6qupvQ+2adgvpdBFA4943E7zUbJKXxXdHsly2MLxTGsjuosa+jtJ/N7pgy2FiqvKniFuA
zAsC/Ri2AALn4zfe264FIa3253gKhU8S0cHMrbfTNx53FqYPIwZT/rNvMh9MHE1Y8zVoPax9a7BB
WPsl9aoUW7CJsYFCDiSmAWDx1ilcKIknCChwTxMv1fip7XHswswH6gPN2dixuQqJS9X4k8eA4aJB
P0eFLAs5jWsBUE3qG3rshrgAeJBXcaAKcEVdLCNQlNat+yWXtBCfYKA7wWS2iMWIcK8QihZvaTFP
XzNoUgRdVchAiTds4pyCySXjtHohGR/UEMkaKwIMQ0EJrdMwC2Q+lmErMtM8z7lIg8+1zTvyahsw
ZV49FZOO4OCQJuhlGHIju+9oX8/zHrxCtFfWIYljJYHVyZ2Ac2j+EE6g3cwdAlAuWzpO/i+KXb39
CZEbgZwl93ghCriDBK4OwrLpMnNH25yXX5ypZdyEdRYYyAndfOoI4qCOxNX3yXZjADttDyL5F2MG
1jxMM/ysXDTeMh4IgP+F8vYapxEF6UcytyA8TtgBqQ+aoSemfVJXILyEDSlH/i1Gg0b6Y4JLYPtZ
cnuOxd3UdOj6dycshAysx9yzL7OmsXFXA+sqOEszJarkVAWZmnedxZxAs5KVFRbgDNj1rwh7RpoB
2JyPLchmWD0PbgYZ67BFlMV6XOEE4lQLFw8FaqJXvhE0Wr6lQ4U+ZT93q/Sxc/qAYkI6tHnguO9v
jqZzudEAuP4cedsNh9hvW7rP44zWRwwWl6I7i5yRs23/nbrlVNwj2IBd64S+sAmminlT3TTBCEBI
EfcyPfTDhMUeTt1Y9nE/iLk2cdI5NvSBlhsRi2Jlu4u7rFagnQYS3tw5Bd4Ne63bqJCXRRY/Z8pJ
QUCVCnvBfpBwbFm5ARasFfb8XsKIEg9g7WEc1VE6YWitKAHV8dQmBuEdmFE1OwNxYfLldeWUflKt
71Z75AC9HhkaJwYK1dhG3tVgJcBvgSTZcBp40NGtS9kAp2o5D99MbOd55aqgBawLu9ILMaODM2fd
ZeCFOdp5qnvt/yRpAXwbaD6cHOopcGgkuhqOBZnDgYrMe0HViqUV93dJUohyo2zT8z1qZ9RsGcew
ecJW+E6Aagq+66hJ/Ui3mZNAEmOkF2rExuNR1HU7RWqyFZwrG9ecj0HwINDROGOuPxrTBx7Au2J4
Yn3rICC0prFbZmdw5yaQZc2xRBmuX4EpzmIVKh9h24oFDNRxp2lHHTkWE2KVd+iLgAtFXNFygzA6
q2+K8+64hnGNzbZuQjKxCvyRYZ0vsb2EOe0nHaZiAIKRIrGbrdCGyNuQtpB7H8DpwP8FKwNqHcBj
J+kglMxkvxMsSeEEM6IqiKnox/ReJ3FJDy0ajNoIKLcpPjn9AOZ600ldrkDXHNHlMrZafGr6yasi
rw/0cONkc9099o42vxhxAFoZVIYYQZpkbF/TjvRvYwpmU0jQbxtsm1G47rGkjWO/Vt4wyq8NnKgV
OugGxPcFZrC7522TFaukavmzqXwwToFQgesonQyUyLb1e8DyBJjv4gmVxpTuk4wEaTSXHhYVXzGi
7gUCS7C/mj4m6yZXIHO1U6qGOzWmbhzJOcj5oQHYDO6fMTLeQ9fBLd4jbpPsppIGZguzcVZGqqqy
84uqgnblFVTLU1a79gkRe+sAvErqBubWXTW+DVUwyhN2OdLgxOZVbYjgBUVc7L/QUpeRDCY0Gu/1
MHuUhBJrRvXTbceUY1XFu081UgSueopVq+l9R0zHV/+ndSrJCu7oXZn2bI0Gxzz/AY+SCh7kJTL2
xZcAbQI4RuYz1T+x2imk4T4+MV/Q1iy7crXOwUl3E2cLOm8onGpNDSxNza4Cz80PvgziGtX9vYXl
H2rTyybdrq6KtON+vHXzXe1vM1uEsMiMSjSBJfCVJ8OBwWC1pjac2a2Is3XfNpDDvej2qZbpqlPI
tXoCRmlwXt3SdNym5K6repzLvtts57PvZfeQipOIh5AHV4rSFxJVSxW+dYHOxTEJOp3Wfxt1si3Z
3ZyNb/aBxFdeAH3PZv/Tg1lkubUWNXLoNN5W6IpIRyCdm32BwkMRn3qbwOUG3FJ/iJpEhIUzrTUO
xI7+UcpdPQI0nsBYmX4LMHUElIM4AmIYbUWWYoszGwrxB03Bv5w39biDmgWuvypyerHy+VMBqVuS
PfnEILN9tNMW5i8RomJgco5THx8dV+9NQvYynkPoFTeB+0v7L6XL9kxkRRhzEKOwGhkfq/ygtxYO
lNo/DumTACA4j29g4hNm2Q8vY+tivpekWmO4w0qxhKkwwlF29NhNilM8wMUbBNxhnbsRTgyQqMVH
0pdrmz9mGZj/T4H+BboIxO4s6mf8lg865Zp2u6k7jXVyDNx5Dbr0UZV48xOOwnZAVSVZx4ghulmF
Fe8f0SIaBf1D0kEDi7XOzVfl+NoK8P442jf6sJP3iOgjTPNd0/2ofB0N6fc44WGr5Ep14sCDGWTm
fQmAkE5QpuarAie/EqgTLKA+gMz2iaESL2MbpvWhyO6wOoVU/pAAYDKNP+2hI7Crnn17GoND61cR
dinwaAFbEgUYwHIFZC5vFPwCalwijrn+cbYHwR4R+MKtuwGY8ymo7nl669o8TFF7dLMvTnmt2/RC
5oydk3a/5TI1On8JEqaYnYSsemC44XmD29cwWuv6J+LfQIJwZcRfWnLOGc/ffgpLGXDYNIu3pRv0
YQuqSzhztLrnSM2PjongsITKZAf/1I+XuEvJ+WWfC+kTqR0FMB8IfRB9CG/F+2BNKJrJivPYZRGC
tWc3lRKj8qoU6zx9/2FaL3tb3FjNphZNueZdBTa859zMDQDHIwDlq2Hw/q58smxz0d2cyKmGmsJH
ogs2RUmK4Kj/Jgtxo5qs3AhTXsl2sws3tGzh7GHmaidlgegC94PdE0erPF/VKW9nZG/aFrFYTXGc
BELUJG5+a1XpAfEAbgKK0OEk9TzcIZDUCDOKHGXpatMFDRJDuzGJp0kdyzKtPPdWDjlCoDCQcOfJ
h9kxM8J9inNEqACEnPy9OyUNWnq4JVPRhQh6fPeF5pVVbD/NslDIh0iCSjp8yZIuB1vdr0FcXWnW
4aQbQNbXTDe98ewK6ERYVZEOm4oneoLM4zBPjdzj7IQszN8VSpc9lwVO1DEFEn5faj4fEVM7PgZc
0sbtXlfetdYMeiG5vux+DdIOhWvbFHskdyslNmZW8mfVTNi7Uhz/mwJhEe/ErmrGvv+Mp0TYHPo6
Q/dGNLomoNt47twopm7SY2NGnhI+DxS5OCxk6J69sp9emorL1lnRIw+bwLN8j+TRfYB8Fo3HEFnf
VaWeiTtvrTxMaN/Ocb79ePJf2MGXDbWx9ZuhyTx47RR11oVIwLorYYZiPXO//SyAxb+xxLsmvb5Q
tFl2g41NHlcxNvR1mVXfqQdvoavFpgurJl1ECYRONkB67lwLBwM/DRr/IKBNr8wAGwtl4bNSZQ+g
VFwpvV96U8tu3mKEs1429unel1kTAle0MiiMm6BDTr7V8BaIYdUAnDSxm2aYr/zqhVG87PIliSMz
OMKke9tSP9QO06gOWUAJsuCq/uzCO1p2+QIuhPQc8jb7XHo3emzuRO1H8dhsJ44TWduFTes9KSMe
3EG/UKMg0TDmVOOvCVyOPh6Vl+5zudsWdEBGRZVrLZI+TGrPiQor3UgX5d+1VsJY8s9dVkzgkmJ1
LdcNG15rPhgsctfK3Rcm1bLf1kFisBHI0K95XumwJOmN0QSJLQcDxOAo9He0WHCd/7wHF6FRgywg
7qFRQLMj7WXQwFymVyTZF97C+1r6WyCCxFI8tGdRZeXOYasNXA0fMP7Wf/WOl43RHgXdDSkLdJUp
EU7et7q5F+6VkObCC3jXifx25R2SrXpyDJqrC/0rjsGeF2xnuF01TQvrgGr38S1cmCp08fxRA2SK
BKjpCNXfzQpHAHKtlfVCMPFel/7tDtK402PG0AHhGDDHnQQHB5K9rdymvhIYXVovF0ouA3OeMR7Q
1Ndkon9ESsuJGowfANmbFO7CQkallsMN2rDmK5vbhae1bI8MxrLBIo1QLEVL/7Er3HEXZOba1nJh
sC47uTr4EGXE7dCfXSJ8qPVBQq4bylT8laokkMs+rjLIqBkriBBJ6TbwbR0+I27+z3zY/1Uox5ef
39LvrxuMcECHwMVGaSzuvoKVZlHooa016nPfWATlV/b7Sy9h8UM0Seq+HaFDtChGbj3Xlqvei8WV
V3zpJZzn42+3EQRFnGXnImeX9Md2hBlD52mkJWAB8PGMu3AMI4tdPpayz/oJvVvMG52t8Pxk7Sf+
i+MUP2bafoMGXBxnz0HMjH64K5vRpUd2vtnfbgrU4qRnLcZtgQbzfWwHBfeF3ruyVF369vO//+3b
e9NUMU7F+Had7UZS7tNJHz5+WBdWQcL+/GpYDGVG1Hgbmt7wmoSMfLYGDg5VZKZrft6XLn+xBCIj
L1nQZsl6jIPhtZsAZi1QmfvLO1joVdyR8NwSGLyK3Ok3winXAYiXcKRMCJLgPdsA13LlLf/j0MUM
XAxdNfeobaZwH7LVCNKyzj+jeP/sZuWPj1/Gpe9fjFzrdVmadFg+FEr9oYMyQAqXkwjthw8f/8A/
vgncwGKYNh5UgvNYxasMK+ALZSg4h+6Qp1eezz+LP/H9i4HKBoOKSEliOKmgYid6KLDRHHJwNMoX
o41EP21GZJdy8U1SFWXsR0XUrpjVFxWACIiOdE+WsEVBam3ybuEI8eIn8EDk/z2N/iOXh+emwv/+
NHX40xfi/ycjCPesX7zsBPH5rX6bx7fy++9OEO//zf9YQcj/Cgg6DdGbcHZQF2fs4P+zgmDCQ+VJ
uBxaNf+ccv2XHwTl/4VKxFlEBNKxFOysi/+XHQT5L1g1wY2dECElFZIAU/4f2EG8Hyj+XwKIc99n
IoCmxwtgC8dhj/nnMkWyYkS2oZtXIC4GN544Nq6qTtXQnKoyLu5GlGXuqrx9rMnrQHx2G5ewmE+L
GHnAnJt73sUPSZEHN8BQh2Twsq8ZLMf9IgbZIs4w5KhmO5iF/JSybO6Qa5wexXiLytyVifHnKss5
fDY4px47/8VlUC79eRtxl8RdGiTziuXjDNlgbNcFKtHwnEapOU8FhF5zf+308n5M+f3hwZbD44Qh
HIFvBxyiF7MyoHBngRkm9EHGy04TqqXwV0xnGEa7Xajayr1DgXOd+Vl1E8NhHgdU9hVc4PGhz+1B
5rD3Inn61qkshmVTHnxKXRQVA+PwVTDphwYsjrU76dWMy4hA4q4fp4Ztfxuv9/99sb/bacABFY9m
cRM+paCzQfbmE748uyNYAFA47czK91f9nN56gZuf3j+6zqgdoKt1aDPPPXiNg3Kar8YT0hWw3pHV
rSPn6nYO5vwmaX+grtqckkqm7+Z3b0k8w/So0tWBNlm1Mxa1NFTo6g03QXx8/4CULo3qUXYHLfR0
knkSR6qxzWs6vRmnyn86NfhZQDjNG2mUv4bYrbh5/xgqdoOeNug2UohbapM5nx10FcMxzO1u7VD8
nJF438y2trAQEu1LHbhrC1fSLvtEOs88ihIJ8PlxnBv9QxcobeQY7ndQQ6RHjJ27RI3sO9J630vi
e3Cqd53nTHu/upTOdwTqwHUGRWVoBhOfugK9y31aJhvfVy8aioqvwSCzFW1RTk50ER+yswcE9HLB
KUHn7SmuayiX4nGEUs82u0SjikjcNlmNY82OQdPnIdJf9oii6vQ06uCxrrzjMPLiBiV5bzOse1qp
m9rWxReTtjtC6JnYcYSyFL0tgg09fKPxgUTiEIKDMoQoYPbH9w/e2v7o5AX+YFqcP3nHziKsKhQT
ANytKI5sjCFIHFVxfP/INPnX373/IzQhjzzI7DZ28uqmnkAEa/tG7YBiuq2rzOyT2Ufm0KcYvKX7
QIdGhJBZNXvPr+enzmuPZabfBmTwSV88lyNeSQWbJG5mVMdziC4H33zGPg1nQnSD7L247O96GzeQ
I8JQuSjjp6Lshts8S77wDrUiqAtvEtrnJ2hBk5PeeUDhvsQmjzwkF78UaVMeEiiipu5TCS+OxxJq
wjDnvH6rIygyijd7JfR+TxEuJpP0KXgmAeVc8CUfBjnOGBbmagRrwhmj3Bm3Jq7ZS69LNESW8WFo
ypdCZsmBl2LD3LLfFKjjbwQI/lCJxjvA+7DHp2APzoAFRZMrhq0pYgk5GWVR3NSQPpu4ghShhggn
7c2hs6iGVKOZHxxIvaI08KrHGCDTEPXmO8iz6b6y2XRl1fj3lY8SyKHAPmIscCkc2/9cb5Hs9orO
aTvQB7Rce7P1D+8f3Wg3MME2EQPg6r4qEHVouDo9VvU4PE5FpIIXMgXeA9bx5lZkgwjTqWcRq6fs
U4nKe1iwGD54faBgf8d2SpRIu5YtjJuVd60f7z3h+cfLAhaTYu1DMYWdTecXmwZwumkH9VqxmjSy
evMMLYfkc7Wb5joPtSnfWJrT1ajKr6pL/ZCzaZ1qR9yYuncOSR83G5AKp42Tt5AFll5/AwHENXTd
nwElSmu4RnCSfFhJeRyBwOJB++C/FDH1IUPwMwfcQugRdYBV8+Nd4M88xH//CsPigwZBCp/mpRtJ
nw/AvAD0sDI5/9oJKIRIWkYZFiUPN+3G1RbuJAiC/jdS+oedZ+GWxhERYZ5Ad+aTgEvuLbvlfJCw
oQuy7UoHWXmAYjS5y8eID4Kc4uku8zCmxkEVkSlTB17F7NX1YDVLxWw+J6iVJHP5WfZ6fFTa2was
Mp8pGtUOMsWEhyY8PvYguG0nJVEJTpstmVIGDpCX3QEDA79eWexMp8m2hnDuFjvU1zzpWGjZ3G+D
tCdnF/v5hvV2PMxF+Qvz6GC8uj9By/dUjXLcv/+TD9pPP5rqDrJU7wRTmtUQS/Wg5+b544e1aIU4
PywgJKBFR188gVPYskyIEZw4s+qgamGVi7pW5t2aOYsGP/dQm+YK8lDGoynNzaYSjt4rTrF+QnDy
n18H4izMloB5Hja/xUGnFjPNsGlWaAck3QH+vaqV6i7xgvyzg/mjJ8LBjZFfoDC582bR3jUmNasr
F3Ee9L9NXJ8wgjYM4IUhNYdQctlqrId8qr2mrVZEdFPkTrQ9mDLLIlfW8wlOgv1NH1RkxVrlhb1R
jwa73ZoT1NBrqNp3EEe2G90Uz1xrhXYBdrXQ9d6h8m9XKBgC0/e4f2mILoWauokV1arO1aE8b06W
FjkJM1x2WNDnQLP0rlBZvcHWMK+7OkCf4vkDAvXpVsy+iwazoN3aOBtuzWcDC6Qtaijp1ng5fKTK
YobHn3UOTolOMQPx7AFWv/djOsybqujtAWfFCf20Bl6OYwx9Ka/vseJ6Tz5uH+SK7Ktb2e04no3R
TQkh2jR427pD8/ZguhZHSml3TT4Q9Eq0wSfAU4NQiCC9S4TPNgrkvU0gmu7R8bI+qjIxHmxcduia
oc694M3JNvOwnSCKirBszFu3RlG1mzDRDYxLK13IKDF1eZv2KcxOQ+6DXM0oxUdKGboWuqhtUABE
ZNEdPEq7NXR+7q7x3Le4nUnk6tSJep/dJ14GG9e4CGCcrcC3ntAyAHgi3Mia+FsWBPlbHbtRk88n
0w1mNwIzmrHajd5HawK2/CaJEbMY2COEKXnJSiGO7x+AYKD1JJcHv0Rcb+rCQnOZwLjHs8/JmI1b
dOKqbVG49wF65+oAJFxMz3ukqvo1fEewOCmNCiUUS/Ab6fTmfVGYKxdG0hzoXOZsCYyTTvb8URWB
v0/a4cRQ0bqV0Kzt0LnypGt3vIXVBz/4yfhooZYMcR4Yf1gHgXpRbSfLb3G9xSkTCf0UwH0aovOf
k9P296Kk7qHw0MtRlNl913l8m9a5vOOk+JbE0sNSMX6Z0FpzZVq6f2ZXsEYxIrkLw0OfBxS4vfNe
9ls2DS1Ao1dDEb9KMKe+l5Y/awtPMB/jESSxaUXm2gDzZYJ9AFXeVkIVCxmXX9xx6JF3hXJ+5fRT
6rG9UPDWSLCsbexgokSC+Zlr3X1G9RcBcFe/JtPQA2VQ/wQU4homYVGlPt8Gpb7ExHUJNqV/6+Lu
eqjJMw0BjEEfPdxXn6VGb33eummkbC13LZ3Vca6o9zOBanufgz65KpK5OeJgsQpMD5sWzo94YR+v
enCCXBzVsFEiWqHMx7oHe1EYfP/5gNEhnZKOuTry+uaVx+VrDCW9byEKODcZZPx7CYnV0I1P7SSf
c/N0/iOGNq+ya25cmI+3mfuTjPlrJkj4f5m6rqXWmW75RKpSDrfOCWwMNtg3KsvCyjnr6U+3+PdX
54ICHKTRzMqhV1VZH56ROYKf/P1YwyvDmN0kwZhYDV2Vo6u18gOlyI4+5r9lO74E1L80Uvwe57KL
mt6FKOlv/LpedS9Bre+tfk507SexMdsFPyrA/ANL344BULEszA5IImf0fbc2ZVcus6VSpdu80B1g
LjxQbukOAwaVYibzOIyvWk2c3FMeprwOlNGVGtnlJTFL9xX79ldqbZU62cSpsOUCIyyWz2mI8kNv
RldI/P3oo3vFmo9Ge+FHrFh2+TsLxEdU5ychiheFEjphfGij6EfCW4GQwGrG+1XyWWXjdwMH1E/x
OlLaUpF/el6CDqvKcxUtduDo7fXRW5km3q36yAG49BM2yTlEcX8YxN4sHIaHWoiuNfifJQrhKr9/
lVqESbSGcQt1VDQnwlG1ApcOrx2HDgTHNg8w6MDvH3yaRLYcFW1mw6gcuHQkY6FubnkEZwKzc1xT
FnZAvEFUNncs1XN5TKPpuavcqF8j6l1HIfgepG1UKtem/A0wg314D0ThXRdG11RCt8OwM0/MT9xw
HoyZj1+t6c+gPFxoIBfoLS8jvXcyBpLjI6gKdfwh/tQab67iLWmUXZ6bZRhHxZBnPJx8wD4Jnxh4
8CKVTARmo3CvKI7cWRKfCBmA2aq1h2+DwEIjdoAMdcCwdTREiq6f+a6qDeigwFYV2D+l9N3C0Ha9
Ua2NKHVKqXm1Weo0cuQYaMww0ht3dDq9pA1d9Lu6xajMenH84C6QOjEdabTKbxQ2H2I/XmhRcOmG
Y2pJrpVZFzPcqEHoNl3mkEPQkuWkkue2knou7Vmrvbi7at7ds7R7oY7FaVMQgVSt2rLZ5CAGvRsf
ZMkehY5abB7ReIXKuPS3BCsKJubYDd+8lzEAf1DRz9wZ0mMn6AcV7jb/b0FoYvkscuVmj8Ivz5s0
iQ6qMzA556naIzCjsQLS4ce5zgAVfOFgnqP0Bahux0/7h6/pDveo8IxFMarvgR45seW7/B3I/Qv2
nON3H4WqvPnjj1aATPs6dfiTms0rAVqCjYIDv+vdJulfaFlz1DZYqZK+VcbeFVTdIcUqfYHRxsLy
n+xA596DfyfJotGqnRkDSApsyEXyZTLStKm9DcMbD4G5lIhH+IuJqvX/cZ3cyJckA7sUN/QYbGNr
XAODwrHBCaIJ8Fvd3xaYGpXG/YOb2VCuxRlaG4yPWOzcymg3op+secMsDN22HLd20a0E3fzlTgoF
dk2dwx67+TVIKwKp1GPioPBqVXvaG/9WxeqtjTtU4IGELO2IPOO8g/jhd1HP6hqj5wKU85ya4Yyv
+Vay0ArtUIAueIC8N48CkI1bRS036gdMhx/ujpyrTlx6aO7xYaXpM/7t2zgscIDUdC4KsXZJfYgz
oNWCR3SQY9rVd0vMvRmgON8rREgmSU6ywZPLCGtq3vDJO/aBOMecjA++jpqHP4lvxhB15brox5n0
bONwLpfBBhH/dV4X6LPCYknugYccAmZpT3IpAvflXfNSCgyjTMwP6EfXToSn2vm497BFhNdTLnIf
/w5d+8xi3Rks7V1C0FWDQOm83rXBJ7Kg3XpIbaNzMzCRBjqo5XCdiM0m1K1n3YY3Td+jVeHhD6Pb
myO6JhAertCNGKJLdTAwsiR1xkrao0luW8riSvHHh57GTiWILkbaO2NSLMXW2sd+ie6I7ETqnR6A
6k5QvCP6jObcmLTz3Lce66KE9Dr0BUBiocFprtfCO3n6fwJSooJCR/ObNvYrC2c80Qt2mhdBQRHw
sjQV2Bn2POjRqQc9FOBJBB5FGbqRljmNZp95JGjBHYcOdbXGdHMyAbfajNVnCIruP4v2wVXxqIAm
daPisocUTWPWxz9ukQT/WhgLdZh1CtRcFay9evyWpNN0Y+ooLt0vy6tR7ygLyEUUJ1IrzYJc+wjK
/Dezxgfmi260IliTUyS7AHaFMOMT8b1WLyFj+kc/1p9y5ZDR0Kd9kZsH+ZtLK6MWQVdxRzLht8xx
dHm3tPDeGlVeUNQWmF2edj9R8acoOyV61PKCa6HQVZvuHmXoqdTDDZBsX3mMhtKg28XkJHAYH6NR
zBuKy5Hdf/GQ9BTa1BbLu8WNHF9dh//9sNxng7eK0dwsd9KpTosbtAbM6ODcmMZ3HB/7MnYskEhR
GzcAm14DcadIYPKyxMnahfhIxW4bp+ImseSL7f1EhjqpTAoBJT8Og3QXG/HhYYzJbJDER5dsKlgl
WhM7aRs78CUQtUvR8yq5XJZintEK/C0GEMZ4yQ78ndmgkh3ES72q8ilkuZmpefzh8cSMvnlvB3Vp
Dv6PnL/TTkGP0WHshUUYQU16uUMZ0qTmDS4VGvb7NU8HHc+zfBA+Yn98ydA/AzhayMdtgv4/U0p2
lDUkepjjrgok5bRuNpGKFuZMhgqGBWYbt16TcE7Nts4xBwByk7qSOktJhWOrwqCDWUKTceKgWny1
vX2SbcB006hpB+WECuE5mnnwEIr1izFCrmVac9Uu91Q21Hy8ombfu1S+9Gl958XDFl3SLVu+YO5R
kaOD4FlEzXoQqy2NItTv/Q4a+Fow16KqrNEi5ETJ6NJIEAz7hDmUM3MYNkAS2JDyyGRkHAnOFTCd
NVM5krnkOlgYWXbQFDQuGo4HiTJdARTIPSPdoi8hXcdZeQmoaMgL/ATqPF1AOO7bxlpwHfxkl2BS
suAdSfFoo9yFxrgioybgF+4wn7MKkQ7IimPlQ6XZ8U0059RsFP6VjhGvTzMWH5MpEibaJUi+aZSR
cXmc5TDc/XjFE+MmdeLffdO0WmQoNgq8HpGq0OVe8DfXJIwA9NLRD417K4rkmr39zOy9XBn3sv3f
3pa2/Bln6aw0xleV+mdEZ9B5MboTNcgRfJhxsm1KXHdobLDrvKhNZKrbNz66rAYuz81Gc1qZDm88
HsAnuU3VPOpVKuJg8mxabGy05wFojXwWLm6Sm5lWvSFsBadyfBWC4qZefQ8zbSbU43Fi3zz2XSmR
vtQcY0vgRVDRUgRQaqD4F5HGtzp4mFo2k6U3atvGz50wy4OZYmqY0hLsWgiQxgNhQOWqwfhlYABK
5kEZsL8pMo61KjzjwL4p6awVi5NpFjNy79jFmDEJnaipaOrwD/ybvgZ6/69Bsm9C0Q1VMDMFxVDs
s1j4IXPT+hXtcBeht5l3oujqK5jfVFeq/DAlaRNl6D4ZYT3ZHjhshNWKrkhL9g6Jmv4GYfXsYP3p
SbVBm/+2HOxnKkIkNL7wge5BoBSETqGXzzQIHYxqnmEww0dhdw+AV75srdsz59T7wTksAcQewB4e
QpRDq9UXkkBgw7CYN5l5jC1zV43ZKpJ6FxfSs/Abjcjor+3mRiu6NdkXNpzeep9Z0c1y2Mm8gYbj
NTSU+vfVGRLRrXjNsWq3QpRt/n3IUodL2KPrBRfmSqcP6cY1VfOr3oHuKA98PLeFD5lB9MUXVViI
wPZ3MNuwtga3KLVbE8Ag8Ktj2wkz/h/IkNNwdRLbR0hAQ0K0e0iR6vDp2feemuoH11DEyS96BB/a
sEE37je/kkWwnsTiiW7m37T2rlmi3erc3A9NvszATXEd7FFRD/ABtM+P6cUGgoucWecSz6uqvVvW
/avLVqYV/XDh3J6kigL0cDZAtpP33DNb7l3uGaqYQc/iwYswYYcD3Iv+xffTZtgiPb7iBbIeX5aE
9pF3xa9tXmMGPXFRfs5sm1eRnoEXMCuF8JB5oJRRt58AFnzlhRPb5kcdjK4XwNGDKyEEH7jiIReR
k2RLYVNATrVn1fcAp+UtAP/vKkO/HTJhgTzKy4LjAwME2G/FZ11Lj+rS2f4zg2WUqYGDdtm1bYpr
HcpISmBZFdG915eTTlL10aXeRkPDNVNvQmLOEEH7iDsYEKByoJm7AFZ0A2VXKPYPwHMdgVZSJ14C
G5gk+NsIZmZf3sm/9MlpVHVGchzRedTEmhsm4QcyGTO+h/k+19F8ClY4s8Pi3FC3Ultmkn3HFMbG
u1fArI5dygd0vm9qSd7686zRJhVLPVrMfLl0UVnu6kPohpGJiMSMLEvuBqKlK4vVNfYONQzDIArX
GD+ynrhSlfe6bl/4OjVsK//QQKBxoIvivVSWAJ11JQgsoYZDM2hz5N/euIFyNLiKkuz7KFzZnflU
bP1n3MtI1M0AD+QIsIb5mx8Nj0IE0Po8eR/awIngZP17R0/7qySeY6O6xwY4uv9qWumMQkKYi/0Z
00tmtV3dMSzlgfYipwjNT4wJR8oCGkFLnaqG74t7qEO89soWWc8ZUETulRe4khA5XgNa4v37DSAJ
HlxR3J4Gb/g28YkYn+AzFAF0r1Gc46QA6Frr+v4sxVs6PjL6utNdEL396H51BM88Aa60EThAePkp
dmEGawH7xFe5kiHaIzt1xdDvhWm3B94YnRzTAq1iXPtVshiT7lGNCvo56qOEMvEiHNwyFJ4K3IcQ
NdF9Hq3RY/6sEF2VfXMBeIkX18kNqVppVzUNQF2Fpzikjmk24M4Dn3+sgw9K8oYmIPUG+nXhdPsL
c5zHZnlgcIL2PCMQsVnPFTU8kewkeBM9xDgkOqZKPyYLkJJfFYRl1PVbu2vvFPF2H7+kA4lvaAJX
7zW3iBBmDMJ3EgVtTCSintpGbowb9RpKsB9NAgOvbZboBezSfIfsoEur00+g0Kv2XIroA+y7Bz9O
MtVTb2shHshYCpWRbJR3tV4x/qWh3G1GDaRoF98ery0uMYJGxdy4RcIwV2GVItgDzwEnhqcxUnFt
INhI7uUTM1yjCskuEIQ1dSZfn2JYUFIWDKLoXcPgRFpMLWwhmid0whkmTMrwoMPShE48YBxkrsiP
yR/+z3D1xGSmRtanPIoP3jpP9Zue7LwIRkwOCyIbH1WbH5A7WxiR74rw1DC/GxIJFIPuqrK9o9zp
Ntb7sMYYYJ4s2vHvQCvYSGq1JQ1bGlRQCi0WVWjU6t1O8xHIHaDPUadmAjAOoYgsAxyaqB89bXj0
KvibdB8ijDGKs7aSHj2ma0tpglKUwQVKjINZ9QhXwEhK8qU8VAdSqR0iQSamR1InuZncUPa/UJxf
FA0kwjrUFkOkTxSnD9Ilyh/8pBYVEx/Jlgk7ZTbAw4wQzksECQpDUU4R8Cd021rZhrwFcBEaIhH9
o/TP9PCjk5V52vYvzJZ0hrF58fV8AEya7n9SCwjDGR0WN34lsO0vA1oC9TkO//cbuOD4LUYeoGXU
d50RGgmaJcJAwlqZnjQTrIXWoUsM/INiGzcoFAdg3cs4rfeFNDyQjnBRymXa+Q9ZMAcrZj1EW/tm
NOkPvNafPNvqJooGxfqdYgV9846StW6ao88fcA1+4H/LoSPUotuJPoKpwpNCQyqEp2UaZ3942ToU
W69/kDoB1TyJAyDCrdCNs6WIyH3JJVOQjxPVWOWjvYFS44Ybw985hYhG8VxtQX4maO7d5V104+06
f3CBgORyzxX1CLL8Jo3ws6Kw6TLrh0cehf0tiFDbU91DnDz3Qo6AcVldeWGMvnRSz/tsfrXgJrXC
s6/3avRMs+bUataNT4I6tl8ZgQUveKW+9UX90AbDdCG0b2+6KlpZ+XCSinROqdkr1X2imUI4DEjA
8snsQXEp+6U6OeVVPQ/a9FbrawMSgWbmJEakGrsezUXNfGJUjDPdZiiuQ4GoMwKCuAqvCmP2VFb+
HPNkIBmwKb4yA9jWp4lQHmAhZ0CM+qgQ9qTdQTvGLoxvQPPwX5SKuEgLuKgY2gZtsc7j5E329AUl
cIJj9ytIXuyOp5jrPpHXFIVcGagOMbDqJDTlTbW6F91caUzRaV9tJ5E7GHDq1fTbMCYNzLBGkcM4
j8q7BjaFd0n/BRbW09bjN8wiXExe4+TcweRCtVuQC25o+6gb9N0MRhISnbhj9SmD2As8hRe3rimW
a1NC/3BgwGoD4WLZMWxoRtPjaNiJeJ/xnSlUySjm2KMeRPweSumB2q7C1qCP8KSg+RGiE5BxtYAk
hqr7a6Sp8l200JTqGUEVlzhFxq4qfdy3PUDqoN0yLVpkkXkwQMfwtW9ohc1UEZFlLAx00uCIEGJ8
K3xl3hrmdCcGodCGNfTBHXXpN1t5/BdFNWD1BRiOo6rjYdqLsLV+o0HYN5I2r2ARt6H8oPOn58FK
ybUNNzAUpSmfECoBZDF0CCxhxaxnBkJAZd6vylS8asWWDhpgvCdHLfTLnQ09YhX25MmHMKorpVka
tbLXc2s6l8kJR6o5t+QPev12ETr8jZzatkLfSWMWd0YGcGneYWzS7VioSyAT/jIA38MuF0V2IDs8
UMaB9RYl/1m/SujJoArmacG3x7hEaxCXqD5ahnBDbIgMoKK9jAWTHUolwdjHGmt5HWb2mpGGKcoQ
isNnKugzRqpNW/+FffwrpsbZBgzMgECBT4maFoqL+q5PJUlmSB7D6u0nt1QIolMTgSvFSx2oPxiO
8ewgG+BbPc322gzmFXjbLpp8p294SoBcc3Hu0uI3Avm0mr2zRXspGzANg3KuVv07Tx9Vh25rWWfL
+4Sxx3QVrCKQQAe50Guo+jC+PXBS3LfvtoRQJSRHJls32Gu+Wl0M0JJo/n0a9LXU+27v9zCToAx7
YPmgVhaaEEMikljrZ7Zt3eI0WZZRd+gb+x3BljmcHocRVZIX5hg80jxA9djwFsEe4xpism237NTq
R0nwNgx9vSkQL/tRUCyfDBXKBfSTncW/vWf/iuAwAfsFtw5AJ/UOI4EvGWgPThqjOoqeoYoyXk9H
21ifpE2gC6NBWkI6GeEhulqG/FVKsLxMdR7F4xuTVGUhPxhMYMAxkcuVous7Ogipquz7UV1Wgwri
q58ME46DfRvLLWMttELGyl7rsrDu4e40IPtywQsyqsJoC1MXArAfs37Y5Ah7M7/CcGjvp29KCyYw
7ZlmjEdGRgYEI1C7EcyQH0UxkPRGUaHn/hYINdsIGmaEtrDR2Yp60y3AtV6UGvwMRRBS8gvBjPZZ
vhyUCC6mCBrrLnLlo1RzBKYCMIoVfZ+3ykJQ0EzReDsGQExpfHS15WhwUUvJPjESwzUrvuH0yIWM
jbokx3nyX2wt0cCdHgBkbOHJDeU1An+lWYhJw0lmoF1rjBXG0W+bsrlMwoL5Frnc55H6Q3r+T+j1
uf0eYBauUZtrwRA2qHT4Ezk6lAdGGblJN8IJ2jJan7CStLpLUJCUiPytq+23l2+YBCqsyInqfRDK
iHPAgVCblwQm64To13y3BmNVJ/qG/KRDBf1F/NR+r0fjKtecOEPME+vmo8giqqmU7wB+KWNKFGNm
bS8MQ1iNQANivI42KV1Jepx9rW2j2lzRkcPEqr/w6BCku8IeIKkRAR8BkYKIC01QvTEx6b3f82/a
x1OMSZdRwVD+pfjkKrulPWLySR+fezOaUfxxZTUDGYS485L+MMJP5mNQz0TJ1urLG3OJU3oDQqVk
YRA4IYGZBlBDRywQz9CVTR2ihEmOj5P6AYzF9CHZbo6gzsW0JWoRTdm0SepjjNE6UeEitEtSnaEP
D5QDuSi1dvMqcHwhO3ReuDI7/QiMtDkVXAYFx/fjLnsMG2oYWfAe0ZGnOQkiiJIp4dF7+7Zrlh7M
KL6HOge3MhHMtPRjg/b8wujW0+s4WJ4z6YV0k5pLoY2+BPU7DNs7pOrvf5RE5rCQiRmam5zoe8uz
F0zv8FtmKj34BG22knwFtnzkDB7gLGHQLU1L201Pa7/XVn631eI36JAS4t1tuX43fVQNwTESashN
XTy3sfDF94ZOegAwXowLpxixvRp3R0oDfJENK4AOw03tVFpguPcbt0SDhs5rZfqiYaNopcJYWeXC
NVoewsV4FtRITk8ZVPoKDRQT0WNWnBFqdwHjsGIY/cwQ0STArIveMvYSAF8nPsCKyBNcFYV9aiC6
UHUfSiHtzUBdtrgZfLm9rmKpcmfd0iDfCeEAFLA/a6W3DeS50ncDVn1Q4kM0a7i3o+DPUDJ5jhlN
6mYAavs7DBy2tSjk/Mlj14o/ehSlYA5k0TNpc1JzbZX/WNI34+OUHpSPKFk424jhUgoygj9RO+Ot
Q9d8h+I7M0p9s0ao907RSmlLB4+/7UZZ9SiKiMNgJyL0y9juFH+30n5ey+JGGn+oHv+FnvuVYujP
AXhthhShuitzWBORJgixeJobecO2bIP1dGWoepSqvf+XZkd++8T8KPOiZYMAEhQB6rGweVq5Untz
Z6UdBqn/kMHpRqJ5dtVW8C6YfOULU9lHcrHt6DrFiSsErMLGQtg9XdFOVsLihqZVt1GVzRhaq1qD
ybdQof0myxrNXIAW3oWpDikIzQwTT1QHYDOVyEEjAw4yMHiWKdR0LCFBowzLRCnfUF2JNB5iMYwr
5GG7rsN4GwJeSkYdSaPAStHXDFFU4IMsTj4t7U77OYVLwxAA3R1gT1iAJNLmkQxmbWAh5DCmgXwJ
RJ/hUlnRJTX+pBzdciCzAk/SOFk18gQCBBcDyZMfX20DW/uxyuq3Vf1DK6dLuvYwA1YlUl6Dmt7o
JAB8cYZgyJfYte8lJs+kxlv3C+Cza9D3Z7vAUyjIs6KOxfSlHxEEoCXCJoX2TJFj9kTVFRqE0ZNq
UWTjGzP4cVHcSkl35PI8Gsk3tRHNtLI2D3UcLkL/3HvalRY+MzIKhjVJdjbPbYRfoLxsxpCVRVsj
0E19gJf8HiZgD8Ls+qlaw++DbdyE87jCLBVYipMoYblGBHGL4vwq0D9auHk0F2MIatUGhmsc7UjN
zApwg2hLmMnC95InE4OD2nzb6m0iJMB6ZvI1AGZlnoBxBfXmF3BecC/slqeN36SaTva+k+4vocgL
1I351mvlkskcz+/uWt/e1GRNHcaqAVYPUIPzZ7CLWZ3Xn5XRLTU/21GDizHiKsgZVUp9NrMrTXF+
lFzJ8/US6yQF2hQoUsTg2g/SrPSys5poD3mYcR9prdNbGhsPUYALkzWmD/qk3keNJtRY+TEgOjDV
DlE8aFY6H5PohEGme3mAjwwbxoMoCULxDa1h0oyCexTF6Y3RtK+S/cvvkb/FCIHmvF41obQIaxO9
B71L628SOT2GoSbijPYQr8nLCAa+k9ofEu6ZhdJnU3zTC5NzXAb2vOiv9Dj9mSSJAjzlqbZpBIK5
GPbvVLH/7osR3XuNENToDMZSpmfhQ0mycJIBpURDfnqRZDMEyXtm5QsDspG7QPdIt7WZFQhH7jkp
kJs8hndJUS9MTLMmgqkxL8ovlf0J/Gs/MBw7MW9/2T3EuJg0yk2gm0pxNTeeeqHtDTOeaGrK2KOA
hqlWDCtad2WxmawGkj+NYO1YDLNAkq/McLFAiUZonNc/7Q+dJ3gAd7hl06ED4zWIojnw105AtwX3
Yydzbk3aJKiJbt+5f/Rmp/1Sw+jpr+tUW2Ge1GZSH3SzAHb9SABGiYcnL2EEr5sp1Q696MshD50O
dfht3bxTCVAZVNlVFuuzmqIqhh6Zrn7YAPqbLEywjkzpS4MbZWi7BACWAPdZlzCfaa5yI1mIosfd
vUPNKrKjjBcWnYfA8YeQQijDyr4xoD+J+MEcvozgLK3+qZd/qoa/meHvI3MmlNu+GoBRUz+LWnV4
nyaNHuGhQMqL/3FpGMJ7QQCOdr0nBQhZIXaPrQ1SIEOb/kJR3mVkmUihzBb3g79vhnrjyXgYWnFB
kX8r+oZlYsAbRQEeVC5JrgzivR3rQMqCSWABQpj1dklUX5USIAF/3DqVuZAmYKerCtBk/fiTziZZ
gYaaEIcPeL60BGnXMhvKBLECwdNaKLoBpTGtnJtbyJ/HaBQ3PrlRVYvI9tE4BXM1ah+oEWOW9z8F
mIihG9jVUtaTw5T1YDiamQ4LLWLBJCOYqNGC9KuNj1ReMrw7Ci5FA/L2iNr0gnkWSC1mZUZBOoxj
uKzzdt41/qmrpLXQ2VOhk6bELj0ySys+iriasY6jIr6D3y6KHvnughUAcbXAuK89d58kxkPpvXSm
kpbAY3z0tI/uCNSRaSmR/4oB6gaQM9rb5G1RXvV2dQTa1Vyq/oyZOFZg0KvrUpAWpC/KVZZepSnA
YOXE+5Z9eT8FjbCpelm9SV63UHP9nl0ZBvn/XlQYm9vUM1YM8o/AFBzaeM+QOfMRfoiA5+jvxj7d
ZfA9GEZkZJOBT0b7pFr8ztSZ5oTAPM6KS6V+MmKIEtrboHfYeWMqCOtoUiXCh4XpC2JSvU30CZPL
8hSAPKUndIpeuqbC9K/BpW2XitbOq7PJseOWobE+mCXgnVDpJvuNNhs3zBL3LcJc/JM/kxSIaqAf
+vJHCSsiitWvEOD0FBGagEgmIkTo1yBMvIAih/8FRfjVNPSe5p12IBc3FQmNynEoVw0wdjP9Rw38
rxrZ0aq+TJV+LJXTxk0cB+vJxcQqAxwyg8aeml2SCPqFGr9I8luXbHmLhMKK+qiG4fdD55sn58OH
Qtvep+Xfgas1+bEBfVm0bwW+PAOO9W4KTIGPUAcNVwv4R3F3lM1+K6rphgUOLMeg0ThVa9jVPI/G
DzlDxaxaH1rburKuip+jclfie9I331McAS/FoOYozvdM31RKNS/09j2pbBQANCg+sIqjgjm01ggR
JWt/6Q8V48KD2Prs6/HF+uDRkh92GH4GTT2TYL02lrjNvWTFBbEALGzShyIj9YSqVdzkP1Ytsnwf
9iiMUbNjGYtzLk63kMGA485jAFgQPNbJwyWnkGPMJpkxEEKF4IvaTbGOtqp8K3kCuV5sKGqYaqGS
4DYHrbDrx3zJskUW/Jm5iT4Ff8XDFRVvlyg2Cn4TR1ZUFPRaT/6OOKC4jJZZNLqUSQjSAUn3G4C4
p05pMVECUWNIUF6CdYSylb0Xfjf/V22G6Z3LTpBR4flXDd0iv6zqJtqEql+r7h+JpbrdeGyL9JvP
Swmnm/PBFn+oFVg9ptTmPMQYWypKFrRUmnyRUaBBqxUwNV9Rf5lM/X/nOWkMGx+MBhQqdNEyT8Ul
D5wVG1Qg3PA28rHHyXz68KRwkGlaylqwpyAlLaT1UlA7hyfEWmJePcACAd4w85FFDqLiwEIxGslM
ryEBFVjqD1OVFKJqifFMwQsB/boov5iXY2g9lKUHmlKvYQEwalj9cA1UxNrUIXCaTFtKsrGN+wDR
d0B7Zu0dgvPFDEZaV6suRykrInjMD9K4U7oagF/RG5PYip3feL1aCBZGqe+93vjO7CsTH54NRxRe
iTT2yy4Y9hbCiF7RvtQ+/gkLpBQsuIDwb7huT4YIQ05FqkuETcRV3PlbFHtMiWEd/jIK8JwcAPrw
x9GkTGQ1eY62gROLDJgn4u/MMDeDD0jpVJkKHcIEPrZXoibUaI6KrnxhHJa/Fat01mdJCYy9Kj4p
KnrPM6QYfoZU/KgAif7y9XJeKzKKF+sCgIhpa34q/hCuNKVLDz2avvZWavQrlFz4n6oJWMLUslsH
gAbL6evVOLxx3O6tb4RxbiWRfaoDRV+raS1sU1nxMPFV8pZouEyuEaKzAE4ei9e4qZuhfQWi+hvK
XntNW9Fc2AByf5fbSN9G6SgAdU+RT2MCYKGoUPsbxPo7JhKwXlBeaEWGgRki/IdWiotPo4XNW5iR
tpdC3z9oGEuySuBlfIqdjNrISk+eOkh9+joy4KcirZMbRlAY86YXqlMSJskGbZDD1uuBqqbHgrLI
+q9CA+SB3iH4gqIFbeYnxGdNz5qEflbJz8Y5ZiEt0Te4QiC3WcQIIde5ri2juMNUpE4GqnapCNdy
tFZFFG+Moh4OGF5yb4QW837qWlyXKCNGacurbPpoYVR6BxglNC6hfWw+ylG3MIYA0YV0qxcWTNry
S0IsoxeSS+BVxiwbm2ZWAX44tZy0FKHWR+vpJ0GwQIq3DLtFVskKsNKxAZpUXWwpvrRCt69QBRzW
/g3zAK52LvyqGmAwA6/etf1w6qsMgJZJs0CB76oh3L0AWAUsKEW3o6gtrQyw3gNynLMwDda6n2sz
jJQB1L758CKt2Qb5AHMy7M4S/CAb4xbmhQVw/lgBIrvFJGyVnHozPUaF9FO3crL01WxhyOj7wlTu
dYImaIzZEDFVKIuOGJR0wXQmZKpBGlFqbjoZqjXGIAGpQDWAUTWnAgyNnoZm9guc0WRu23I3LxLv
oxYlcat3H42cK3MrAxShKgEMvrPMrTQgVto3gHgdVANT4wB1NwsKv14AmO4ql49xVA0MYyrTWdeg
EEXspBl64nbAbTjCpYbfAxxINC1/1r556ItyU5rq+yghbIwCwQitBzO1FYRN4gM1fjRXGCdxwuDm
je21e+RFu60cvCEB183FrgDGZ52gPw7hpRC9UMj79em8gnfdlcAiNdv+iITu1Q4AtjxaGzQpXxWE
JtZWBmQE25Cukh6jwDBRoMNehYSxkJUZXYAV+h0DmgkDMaolAG0BDV2sPMmTFoM9SPO42BTA0EaC
3Q/XOU41aUbHxwjaGQpit73gOTVS+vhMi2iAHcJWwdQ4q89o+wBeQ05PSv/zf0Sd15KjyLaGn4gI
vLkV8r5UtvuG6OndDSQuSXw+/flUs0/siyGEVDFdJSBzrX/9pnJ3tgsK0+u62Ph2tgsxoV9Py1TD
KaUUaqdXX+cnoNrfaTp1R8u+itTw92Pgb2navQ07KTd5i98BYnF740bzvW11RBYTcwc9XBSeq3Ef
2dnaQg8AxrQnKdzaYCpws0fjj13jKesoG7PMR1ubsF9zP12r3PjrZv0/YYsXhURa/33wSrHvil2p
WZtUFHRrM7Y8R8SFev7/eMSqloD4VqI6J6gFRsAsueXTn5PTH217Opp9geN+r421W3tQPsWyLSxM
2lojjZcss+LM/b0eClaHadZ+PHVZE89ev2GS2PMnYGmdBiZYMGpxQpDepBngBC3sBUjNbvfDOF2a
aHmSJZZj7gwfqWfdLdf4LBL7YWJtHKX6qws17HFyXRYUI0ZO7EvRNHWc24qoh671MSBMyzVsQWed
FfXIuEnjGWtW4XpsdM1pGtvN6LEI9GITjCWDl1psZu2l69wMvJsUNkYabdlgeM740Rw/Jq/JVp7u
3H3ro+RUbbGTLTh4Wd/6KtyHDsZDg871BgObk1urbqPcvNk2qFpQgqbrFreXG7f1qOtNJLtoq+AZ
bedCvi5TdhW287MkFWvlFc22Nogy6VHUBLZMDoYI4rod+G0MI14GV/MzibkSQ74zwyomnuoN1aN/
7ozsC8KOXueWd4rCZFrNvo8deNu2DPZw9x27CVNVYjxMt4vdsPzZS2vcz2ElVtjd3MbsV41J0042
tbue7WiLmQGTfRMnwWljejBwBEKCm/bdYofna/qsFtsuus+QbzC7QB3b2OdQWpgDT6sSmJrIsLUM
AJuKUqx0MYHbkXpi4nqRiW2vWSbx1T/gMjetOr7OlZvBV6rx48c5L+PRWjnjdU7DnygbycdyHK6s
36/cYBE7b3nu2AnTFeHQntT7PLLR92WMCYMOd2oWmtxljYbBS+ZI8qHdsFmHi38NgpmYGTO8edyw
xTj6W1ID/gGH/5qGt1GPLLyJbe0ry/yB7nFC3oDLgRW+BvgegV3IfV55VhwFfJ1FNT36qvL2dJpV
kJlxr4msWyqMfSJSI1BlQ9RqWsQovR8XU9fGJua1WcYTM6VPYqM9B1ur9o04ElQWOIRcgjrK150s
tmQLZLHtS3etxrsh8mk9J89/MQv3TqPeyL8qVx2KaJRQdSyFG22ihGttzCX3cJXHOjcosr3J3ZFq
g0Ez918zN+Kop+dC73BdDPHwgzSLDYtV3Wn4u6OlWZtshGwW1bHvur/ZUOjYbSd/1/s0v70RBWvZ
uecOMCKGj0NwQl2u+AtIUrX0uEpq74b3zLTuggx+W/bbrQz8bs1/uq4z40j1O3Jv4tRna4qeDErf
EuG6rMyL82wFIZYWc5ORJ6HhkznmtuvzV1MnxVrRz/NHTs+NhqoMmlVskcsRymQj/OnN8Ipi1U48
+KAuNEK5/l1OYiMG5/4kSsKG21iWuIzL8BPHJ+yaLNgVRVnHZo4le+lRpEdl/rcKokPtyX4lpLlK
Cgwb+2Qq4mp5Vjpuu8lbLLqp5I24hzjbdeyTLqIGPUIDNZKXuVyKGK+TYvX0PbALZKU5axwgdFmp
TzDfeS8wlljJO+7mhKdXToSK+sHvcm/TsY0JEcnXIbt8Y/c36mfMgoIQCWX/aJlmlscOgoCjzu0w
EC8go3rrRP/0I3nH5GbJdW2vO2X8aeaoogRqfoxOkMBcgus6FB7zhWxTRgE+9rZ5lMNXkWMyEkh6
JSwUVotuN57XyXPUkrIq7Y1R1zwjs3cPK7c6NEjkxVBduzH823bqL4FIIwMrcZkgrK2amkOU5L9o
kBgadwTeDdTWSOSAVI1OgaH2m3Tv1ejmYPFSdWfFvJ1t8yOUHohu1n/phtW7k220CqzzYpgMn0Nx
9HN1SxCvxMUwvtqD+aek+1yIDiObjAMY91FiiL2SnstTgJLRkTVlTUj0ldXJVSp6a8P1katSdZ8J
YS6oSl66kVrKq7xxbXXhf5bHJMzXiokD/j/jVvmSEPjUPumtN3Rq5/URwQQTSvNmnJApzFyBwN7L
nkcosxfvFvhzGaN0hsMwBRoxD+uet0yfcnGOZRWdo4FnvnYa6k2agtUoZbiSbnuvJigzxVBVcWqh
6FWhdW0C89CFVXVJhyjahPaxJ7+GyditcnHAtxiTZamGOTyqeJi6UzXKu7Ty6NIZxRZGa4yH+0GM
QwqAskusmsYk1XSJdUjuLDEN5X9QUmOY06e0156xTXTj7oTd3IaKMc1cOEOcpsGe3wvk3TIuI29v
8kbNF6udt6X1dAIY3XwnQgXAajk8zaPGTz4qDsguWWaH/CicQO4bVF+lBGwVgIatZaqNZzOksu1j
lbHZpe210vmfJSvZazHW3wU9zzKPws8xEs6aFCHz7Kth2mXP2njOvI6I2WH6EcxYGfRG9qdImre+
bMtP0SkF0V3N5+p5+D7tgrCgSGjesspjsCsq5xgaNa27NgF5lnFnGhLTLeGYOzdq/RcylIhcw+5g
l822//L9nlm7f7AeYHTrFy6UyqyG6e0H8hR2mpetu7B9iThRPpOQLrfdzVQFt9ry07ifIWgmpvRv
5FKvhRKH2pjmV/k8NCWhgDQsp2Upzg2CJebN6X8PeDMVJx9qs+UYnyXyy0TZX5bLTeClxEZ/n2Zt
kcfcO82qE03HQGxw3mu+sUEuyRdKg3xr5KKOEyNp46lA6A3LcjzNJMWdvl8FrRGSyTakchONk14v
SxIeiqGGQh9NB/ob+2wtPUHwz1fFoI1tSPm2tiBT6Cb1to63DAcAzWOXOPojWvxsb4xmv4PA6Xym
s7OtiIhah3B1aXC8+W4PjtgqqbeuiQukZmf+GApY2CYBRn9yKGZGQMpyUDe3RDF0dKpdK2b/MUct
zHlrsPbeWN3yIRQbvitxILepvwjpFtuJAIIV6dY/IsWwXZFSd9C4kJHK16+NVFtX7Tohu0Fb7YHp
YmXjEY0BmLvLm945B4KE5AiXcvS6ubnJ5qD57Kr5hbIsSNU+bAeCUVhRwpi04FMYzljWjebrbMzX
qQmTF5XX9wmDtlcp8E0xQvPNHeQvVbvqxbREhzKtXt18UqysFS5pf8XMk4KzWFKtoqAUOy7CsqZh
HtayHMOjPWJW5qq5vCwdq6fbPLChcMlX0dYe77fonfCNc0rezB4Spbnr8spZu2nk7g2/az7RvfhL
Y95sSVcWzdG9i25lX3qvqvlPSL7roTNrE5l4ov89JMq9KC/9kbt49giM1LRQzSV9nlVVSR5NppkZ
Wgy3SBb0NjwR5oVOr1r5qbI+8hChaKuze5mW6iMZHmExLZ+i+jmlIAfCbuXZdVIoV95wAZh4Mct0
unSMium3rPot16n1JBP2/9j0WMAJz9GQMW27svvhOyUhNnzZt0Ys8y30yqPZWQq1u7ccPdXmyC96
a1dldvcicLqgtDLzPdORca2HTl/cTocbHk6PXtbWl3ac3FOX05bzSz2yHI1Clha/2hDMOciUc4Wu
K/aJao3D0tYMmvPJX7lCGyQ4Tu2JqAp7E+TkKflCHhsynRu/+pMI/9wIp//PaPs3eGzm76KpXtWc
hWhCwg8cz9EuOcHPYGrULxadP2DC+qffhKSjaCf8MU9/yqAHEgBR29DktXnszjZuLLn4lYCM2Ukg
36VyGGNI64egFp7iDCnsJV3E8GJr+vvZ7ZyfOBMWcdar7JoVHvllbfFMwkjsnwJ/x9WEtyUFI+4K
hjtn537sMbkgdWC7zIm7sR1vPEpTmy+mzPqV8gHkRSQwhdLe3ahF8eFCJdjBmUwYJRtgtQdvsLJ9
nQoM9ctuCs90LGQHLfndUyfHUvaphrY2ecX8KqguH2FNNVFOyxdeHf2WEbna6RpX3CYPu/3sUl/S
DgRXB/zrWAZlt0PWZj4S4SAnll36OrvRqxAFe1DrWccl0s27FzWk501jtP8+7aaZTMsCZYuDm9Km
s4N0jTcMeSCOkP3Jex6IauxOdpGRDRyZu6hyzYvf5NaFZF1/Q3TrptO9uniBM8yrbGynvV7kG9Q4
8jm98UcDiLjOZsN+Wn/aMYNygIFgcOLQntJDHo3hLe1IBnOKl8XO/Y9Ezek9bMU7oMzHkuXttQ3c
5KUoq81cJ9l7SjrOezLt8yG6+K7Ifz+Jt5al/gy5eqrXVACCMXQkzrVil0ofFU3eeO6G4Nnuomcd
7ooE2R1LUPcylpl/CBI6wCkKvE9PT16cOoN5DIDYPmtFS18wtmD5oags1siHf5TzrP8W+KW1Tfo3
x9ASFKkvPlDHbKYl/NmTxIttY3Hm+yquVqeKa1uaJ69tDRz4SGnr6+pcdk699nBGOoFMukhkLOPk
1BLZYO68NZbxnoia5i7y/ZWt6VdM0xwv9Sy281BP96INx/s0p0ejW/S5lB7VY+7JbU+My3FOrUdD
4ubNZU2/MZH2bh7RY5sh7S8Zc4GmgZCgaufd0XcL0vvD6/RIfRT4G3uWwwZtu0Z/hq+iGVWkdlZl
sOGqhBtpDMHDQ5eQhzp7abBCyrVt43Vl6U2Sz/qtTD0qu1Re0zDSF4u941zqREGkncpHwbBD4cB8
ciYmb0ub54ekSdZGU7qrZIEbapKFZUpdn/53kCqsT7ZQyRozB25o1TaXqJ3RZtZTsesas6Gs6nlA
LAjAxG7xTRrcdIFWtFBN+V7Mhrk22uzWPes+DyEpjhxqM3UlvXNd3z3MEom1SOXWS6NtUFPs9fTE
16YwiZKu/NuSdubLuIgjhK7muIzaO0fPCDL+4SBvJINLXpll0lxsCESHrkx2RNWnJ5RIxtGCLvjv
q+/3mpQkj6IwKKafH+jngbxaDSlS/rADh3hos4UcONTikhumNxztzrfieWKNG+RMt/X8RBvuagoj
89gEQWcdavynoHHpfMNcUpwTw7dgsyswUaXFNQJYCnOFjVV7jbpUfZlKlPsi9MyN6eBdy4VZ9tHo
gACmcl7jtg0cLfPlRv5p7a8MDz8z1+5PhWu8DvOMwskv+50t4WyT6Amq0fRn4OfuXPgzrwhRJx0s
M9ejH4Sn70PguDAX7aKMba8NXzCkpWRuE2PrlUbwYj7f683x1QeIKNlWD60bhTflE5DWJuV4cJrA
u1tGs2qBDm+RGQfwKc+Rim5OkVvbeaEsSwuzeKmyNj/7WX1XZP289MR2EY2d3EZR7WoRHn2l6zOp
0NOGcOqFmwQxJMLZedv2Bi1AHVEjjyOduyPKTW026lLZSctmy1LE6Nag36tIbC9Jii0XJ/3R1oDy
QUpsQ+45wQdjT2JA8pJbErWqbvzgmOC2e7Td7k/VGPCUCHxgPOBEyWUmUrP22itJPPQLeZ+vhs7M
kIRxDWtbHiaz8P7jSXABETX93cWiyrBwTen8bDyIwsIXpEYzj7tpfsoD/TKgIkbUnEq6XBwwXCDn
Uxra6WXKM8yJAFc346Si4/KMcCtNvLNI/1pWg8M8yjOnCA+j0MEjwEqwBvM2JDVCBrLGZa9nEIbc
6fcdYPrOSmsFv7osziT77XTjZNfEkXJfdDkYshUctMIRYHCXR+gwM/A73Mngnn0YXnDzkwJSsTvi
M1tMD8ckHDoqfWoaYM0Rq9IdkVB/B3s+4OxMtiHP9QqiSXkrveBr4g6o92hc52NA7bcihd3Ztwn9
GkXQyfm2b+3vaZLhfFqEJExljrXW9rjNXIy98iEnfLNkq6nmMTxwTxBwG3jvvhnsk9Be1p322q0y
E6IEvSox1unTMczuqwTv8rS+tX5b39jGl21ZwBsS3SMKO+OsoIqDcNT9eySKDls7OZ/+d6CKg9Qc
GulG1aD6uXCHc9Wo8fz9yp0QVmQ+NloRvyFGxrlWVwPdyqR8rgr+uwHI/q1xfDhK+bgnfarDIJJJ
yOhgxzclnrpObhan8Ck/qXNek8yFjUyKAXLdxCbzUJcsMQzFYp96gPRaYtC/Dzzyp9B1E9ySeWsE
8DrOuf0Y8rm6s9yckyKLTmbnVGvSePtd7s+/oiCf9vi6yFXNlG4XpE15zpJ8ZxiR2oEcmFhPF+EH
vqafo8B80JTltJGRJx4eZviraBAKTC5AF+kjCWkrZoWDueAyOmTLqx76szfLP7YzWTcCtf1pkRsX
MOaugnJtl6V3roKKuEJahkwQjkkFFLeTlXF/5+bq+zHtLXIgTGwDtk3VY2UhhLE3ZvFnME0JThLe
0zT0MWb4rQwZnbxSjuBx2SkBcL2ZjcGtlC9/VDp8dFkwvM8RfylB7stHzbRuNfol8JFVXMvIKK4T
PTL17Dhe2uBgWukfzBQxFcZffeXywLDtTKG60JdJ2Gnkc9b4ZZz6xLFWYYY4o/CxF6qoPmjXOXQN
lIRs2fh9a6+mIvO/ABoblMRusvNgdA+ynvZZAKIaOnkZNzYsDGknf0miPLoOUwAK5c/ni5RY1e1Q
VgudZVMsqM2xdyRsxFxbc8f2UVFmZuk1XzJm+ESb/PvKenISGoeYNxYD7LRF6pH6PFs6bp83Hisl
mESkrt9n3weCOYIdLOAFSKlM7//7QFLZrCwinfdt2OebIpFIHzzLfs3UTBiAE92/z5ym79em7Ivd
92k0B/IsF/M/+LcmL2ZOQHU94GuFxSAhI/Kr9FObJ2FOtvnzVGaIlsjKuVud31xQRlynSnyIyJp+
q2n44Q1O8tY13rwzROvsAVKyV7Z16DitTHdLCmzBWEG6i6ZHKoZ7pif75xjQ3/jRM3Dbt8+jHJtr
ZjXcYkZRnSNdu1tsH8US0CZKL7hWMGvjNO/Sq5hN4zAXLN0uNmDrpoRijl0JUtKKYkv57CvLSD07
WohifEaWYKHEcTvZfErrjMRF1zwbYO4gnR07o7c0H4XfwwjL5hTrKGuf7BfDWHaw8/+URaMByLMw
/u7vcfsu3lLoR000HK18oVplb6v2ekLpM+nk7jHKAHzCIHLS1imblmiDR1jGskfpNc9ueXKf9df3
q+/39CiPSQrHTjiFv81ahku+wN7aShvWdH3KGeLYK/KV79FIDWQsKr1l7A3cMuG8Y+omSrVMe3Js
o2tSNM6rB5tIV5m6MwazXyf8vddTWgdYpRvzPW1zO41Fj19nWTX6vPgzHrhBkG+qpzY3GwNqxucH
ruNG29GyfyRmQNgPSqaj8Tx8n36/KpsJQj2NX6y051xnVpgzVzqmQD4ElfaPWJBApn9axn+/Shcg
Nzm4jIF5K09BuBmnmltvqeUZ7Ng5VHR5zXSywmuh0+4GyaO7fb9astHcj4PLRKsljFT4p9oV1qWK
Cqi3Hv6v4HllwQA4GR+NxCdUAHWtcKoeH7Oorn4S+rfWEzjeMEBrEMcyNiEkTzT61kZLf5paExfx
ObswPh11W5246tVuzNBH2JDH3kMLKFUP4pHmUMyMEKNFx5L5PascsQpByPH0WeZ1VJCmParJXvUl
M8AR91B2AEoW157jcOjGS1/k9jUks6c2kU7YVftKTHv7Su2I0xh8BvqxAsNtM1pbLQr42VnQLgz2
TeAqdm6h6uGAwMLo92rthfbwU5E3APNPYVBGlOLKE2N2Qcpk7HB3sNej24bvXFtiDpuyJGbMCWEH
kM44K0Nvvj8tLAxia1Ddtb+0u9Sy1ZcAyCHVwcivQW8t78mI6bDRqC+s6MvjFEDdQ2FY4IZ9D5Sl
XiLqY0ofQJ+SWtAf8q07mGin3Sa4hM1Yg1K9L2Y4ryel5RlufnErrCeIXCv3R5M2GxA9AKWS3bbu
20chnOwkXfVXlcVvYEb1ADCf42ae5U1ajhM35oA0mR3/Jip4NqAYArOgKNrJaYFfPTwTgQWCqiWN
NgNamg82SOzH007AymqDj1K9hlZ5cAh9+m0LlHtyKACPluI3InXEX7PyXqPKSQ/DUjdxxZWMR0LU
NwQhGP2qBYk1mcTNBc6vupjpA5L52BXpfwuQ8lmKdG2z4PBESobxSLEAQeC99NfEHJefEEiYeC/n
YnRByZ92wCXL/9qzgyDGd3m56slZrtL27mXOVBz22yV3vGw3an7ALAd/1yDNWflSLl8WXR6E11yt
fTfw4tGezA+RWltVldHDm3HvIwJZbwXsjDeH1sru23lX2SOD67RqR5S6aQS20fhr/FeR+KuWPEVL
/EMeIK7GOix+6ARJOc7zNzllNdVqqN6MOvusAmuh7B/bfTqF5C/mmXP995U7Uhgm9pXfjzu+84xP
VebzWst0OpArYXxGEkGHHyaPJYWNAhupPvYa8mTg4tLpt9mjbaV/D62vYrKzx/c7dfgT5qx1VhLJ
XlLJO5EADfr8oLmPYcQwOzec7fcHWe/ikURC38HXIn1JjtmYFljqm9whXdUC3pPymhh4EPXu/CK0
p1YeNN5DwLDyBS0AD9aoE5CyaIh76E6/F/s05TKCqJvlh94caPr9lKiGQKMDCfHoNJV7w89evYwq
/wmoUa8CA9i7nWlIOjW7BzOt2/fKOHj5sJykn++7Gg0a4HMy+Ne+i9qTgiG2KbhIH/P0DuvqJQ9r
/Wdi2lfoBkeFDuqtzjr70hS2fUlc1141g59vhY+HR0IuixF5u9GRTPpUE621L5YPN0/emskMbp1t
zx+Nj62tsJo3zB1gxRvuoR3yv42XFT+tqn7eVszAx4pptw0SV6Fi2Ve+mbGm/WDcffG71nuBAETh
lNp/0rLo90NSLtvMxKHNhIXDgIYiCz5isOqs1nRXFTC5s3zJD8ePBe7hbFUyPE9l8RUlXvpiQ8Ps
Bqt77Ru8zNvMCA52oN9m33Ku2M70K1MgcSd+wF7D8Hcxc/bBwBXbk5c5aps4nH6/930YcCraGjro
UN2OsbR1FK1rbxx2c6DKbTRT2ELdqU/fGHFphfAAhGi3zzkOQx39wjykOA56Pwrva1iY2A1QHGDs
RGI/k4S2MpuDKd3kvc1D50VghaGk/ZZoe3oUbvpXhTYqyZBIisbfPP9rXSu44CZEDLm15NuQHLX1
96maSf0eiNYiCj20bjWsLNEwwBgSXEy/D+Hr7CjiLERGOEbhua+MYPpN65mE7GgPDs2ikRlpBv4m
+I8kO1phkLjySqCL0qUkakDSV05O1OaIOixkDd9qKCTXKcX5xxHQI2dEppNxiQhtweRM40ISVs5p
EcZrr+PE7epbpCjYChqKreZRwNeEqWqBCZOdzMkGRj/fT2A0r3lHFGwXUWqOmMa+4jMUAlpHxevo
uc01GvrPzv7HNP2JGIw+OpvMqw70UM3Kr0qY0VHm7Q18dGMeLPeCqdUJA9COVuX/i4WAWuoCoa2s
ab2N8s/YdCnoXtYfxsKB30ez9nNZ3IfbP+eBjgctV5GsM7gheDCA6K0pus0ABezu4z2OSXFAQMvC
9N3IzLNp9nAA6vZhPw+hwB4IoXO5Y5N5alt791wPItkjVDViY6b5nLIsQHiVOPsu3A9ihkMY5dML
lVZIA2IFj2Wx71EbRUcSBR0sBgidA+EfZqxyZB9/f/L93jSpVe5hjF4tWXL9PuQuw3AWDAyYwIoG
7/q/wyQEi8RMidqqdelbzcGbFuR92l7nSdW/o3O2Lqzq9M7P90XLvKoS0vr3x9qii323zT5cuykv
0hbhf3+sT/u15dn5sTS8eZ+aYbuGdwCC4gTTYYBN8xhGkhqGFkH/82xOevtR4Cu3bqUdbbrvn3ge
mgynuBQjXo0SatOa5nxcwr//lr//HiuBFg9ybgoy86OQpcvf7P+AEW1eaq+xLp4AxzWhLCBBzXas
T+FH5Y906yZ/WFk3OEVioggNwNs5uGysevfWJn74Vdd5cnAkqcDN83QMCqp9et+rkbX2q6GrU+Ci
TLRMOe5CE31o5Sb7FB7uThqhd8+4XnEmmcJWi7xBdFn+6jBfm21Y/p5D51179c3op+GEy5LzPms4
hZ2sB7rJ0XmvQmAQc/E4rWy8Jlvvv59alkW5Pjd/ErO2z2nU1GfpbL5P5na2z8ZUu8MKJh9baWln
W2cynxMuFwvAnAgB4owPpc7UhuKefYREqwN5Vv/DbRJQ0yKPaOds2WzUwEpWD4N10zr6kOxLx1R6
1i3AbfL2/Up3R7Pukuv3O23CkBBD7bONI9VFemG7XVgrV14/+pfZCsoDtf6d1J3iwlNdXNrvgxtG
p8xCz8XbKsFuqJkG+zLVG7jh5Br5Mtwghg1PSWd7zDhxLEMQiDpzLPStDKxh76N/23S+e6JAyuJp
bIedZHV/Ncq85b6wH6qe8a1zCliIobFJk5scIwWvoYZIHDRXhbJ2k9Cwr5xyQBbVm2vTKVCdIceH
yJYQUsLhU3lf2FZTbXeOEYtRtlsThdF5sed9YyL4nV8Jl3LisseHgYp5uc2pnk5jV50DMjlOTU7r
ZNGWOma9LhMaLNd6tlSVhqUK7pFZRf6ixTwcFeMyKbrhNlEiLYXNukt8ieFZxjoaDG9TVuCrRqmi
3RTQwkdhZm2H7tlY9T41o7TPy2hVN1gm1tnsPRycWwOnD0g44av/TCLwLk7Zd3fu2VePxuLATBk9
RvlX4JNnTOXVJqnnkqfqunQMT9IMa4Ml+sckcWH7TAzZwlTP73ooY2NhxGx66jOg7Tr0CkHYCDll
ZJT4EYV9uclMfiNhqO2ksOpzCamJddIouHftcGzGwHsw+DzkLnSHKWB61VSPIAim96h6HWrrWQ3m
cIytu5JhiQo5ySiHh4eJkSrOWS5uUun0w7GobSZFbnXiWuV2qPCLN6uo2eKCnOAkEHgvcNtpnGl4
izJFlDlXDHG8XG3CxcrXtngCXBQ7pT3dmap/kpR8LzQ9v5wBPaDnruol7+E+m06Mh4uIc9fN40mS
azHXFLELP5UKOmDX7doVJoL9uhUV7oUuTsfyrdWlOleztW4jYzpGGBytSnr3rRTRk2SGR18HGSKC
jRN0LiocYVzbIehjGZi0oen05rnGTlX9S9cXp3ByzxhfTNsF4y+zHztoq+lXHXCDLDXNakE0cqBr
Spzx2TqIWz0/RsAliDfSgrHka4gh6btbTu8M5vMDBsk/6atSvym3VccFVikYNsk1OVqpeoqLHAoh
IWGYWGscRn6Jtpp+uFBSozG3GJ9w1dQCpy9zwKBMMqrWyqhwNoNp5A5NEUvfXQUO8v/EhV1nGfLR
VQ7rka82pVf8AvFhxtG/StwS4olqcr1kqVxHlS8xaLMuSLHDuMPyaBUkE0Jt9Yofk71uTGhGsOFZ
CWYUD27p7LRNVKbIntBeqHOGdQLCDX7eNStTXPKsQ+IJ4zDv63WBC5xTt5+EJnmAnLB2sbvfMiC/
9GR7UK1ARSNnYtsuUQ89XbxZHk8R4qODVTgFSIsGxVHeSU6/wPv4t9x8vnkEuQnIEaz41c6GbRGT
UmjDPrN/TXBxN0Eagje27vNLerOZURAEAi48OfPKCplq64QpVj9YP4nLmWIGcAcHZm1syCDYMhzc
9HW/z41fSTaeISyLo+cehwx4qN3O/J9WQTTJvRgygl2cP4FOSkhkZEAvkN8HCvY+cJw1mSFBPKpK
QFSTNO4jZRcMpev4f4yd2W7kSJqlX6WR9zZN0rg2qgoYOn2Xu3YppBtCUkjc98VIPn1/jKppoOtq
gEpURoZC8nAnjf9yzndE/zxPpb3tWDX4c91Xm9RMsGOGeKxDUHsswF9qI++Ohmc9Onn9jFb0npwg
msB4CAYX6JFXH8z1R9h0vdWMZDgnaIPPu0uR9L11hq3OKWscmna+qB2NfRL6ToFEkWEhnesmcfTX
TnHTllhxZiSDgSPpHvXQeCbWqdsL13Gp3N4od/R9fXWSxtx3NtVWGu/QSSB+EXW/JQuzD4g4O5SF
ajf6wkOwzNH1k+3H2oSzOUqiTZEVK4Xb4+0GL6wYEAacFKP/E+mDsfPyNie1ot5bKvlswubI1us0
1+IwtB3ex7C51h1WB0fjmMOWiMi5u0F1vJNTZOynublNMUz6mmnFN3nan2TlIRJMehZqCIhRS6w1
QHSfGqa5R/Oj2129N/XE9ruiT4+O5LIfU3NfyZaFFV5sZNV9Hc7nBnWXr5M/j7pE7UJzwk7ey0uW
SOSurvZstr/6ogFdllmsQcbmiuCMjeLEIjJdokBzolvJxpyETnkquTBGOc7YJDKeZM7osAhDwtpi
zSqRmuzadqOtL7esPI8jCGW9ChOCGOpLJL3dtCT6ZmiyX9nY4b0z0cElzXiMuArJKtaItsih/y/F
QzuL99q0L1o22xe3Q/1XsXzylaWe8Dv0+3j8pAPpDl2xVH6cl8l9zq4TJjhDUJ44jQmksQubnaeP
Z/J4jiXFIkIIXrg0TA1dBCcpfRkrFhZ95u+2ZHvsjXiAZ2wji2Hz9hpZcxjr+ipQq27QuUcB4t8P
3Zy3+pI9GE71HJGeeGpc+6bt2gt7vovJZuuoT/qb3UqiGail+5LlwFyUNx2nfRpG0HbYo449cty8
t6E/RJO1G1EsB16qooB8F5L2PlrvIWpCN6AfIGSpsMVu9sRTaNVoDr0DOV8Z92LUHfME7nihYLZS
SofOwmxDDq+jQtvpsAquZV6eTRvNa66STcMjSiwZ2/a+2jtQtvK5u6WO3fdGhWxjtbPPDS8BOZav
KrApttsyQSC6WyHF1PoOc0DffTfmCmNvT6U3nZFWscOC61DT/TmL9xTPzmOT2R34kuw4YucTxfIY
D65F9ml7HKI0qDl5F9tP2uXOmfA7LQ9iWQz8Sd5lse2f1AjRLBmYYnphtZsWnbCzZzqBBiOdWX7H
uQmHSRspk5roUGVeFeglIzIktGfre16YXNZOw1hMtw5Ssx/I8/tWjlOdEHPdYZAqyKkmoZAvTsQ5
9VT8yAefLQPQlH54m0yJsAzoSuSVviXTZ72d2EZzEiLor7ehZKmUWk/zBOjPc8YAJA/DAO6R1OXx
PJlxEvSkZrrqBsfSHnX1giaQ2tDrvaeoGH8r1jC+2/8WnZxPgpiTyMiSQ2WDakoXgpGg5+f5W+J1
JyNlhmYMLwZKTH+a0+euQyE91OZLBld7E/24BknVcGeoa25i5odjOV4yoz9Ir3WDwcA3UmTMPBo6
A3iWn6Jtd72qb4d8WTO5DkunBdnk/kKoPfkT1TWL9E0HJ5WBU2leciriKvYMMCPMkzUMJ4fa45wr
s6a/VtbBa8Pktj1FjXgb6Wg3euUMfrKQO1IP75mIHVZgtbhacd4eVR2+NlPkbPqxzbe50dIyyoh1
ySQoc9oYjddwSKSU5/Kfcb/9EqRpXwdmLEpcMZ70w0ncLFpVbcaly3eE+pKnmXrOvtfCHsl2dKMV
q0Z4njb1pN2SLWE2PLae50H/kSETByd7sCzvPbEgvnV5cc0JyOSYIrtAc05sy6tj0Wvt2UsBI6Si
35uJ8vYz2K8rVzuRbpJBMdr5UTEWJlGLTesckiGyoA+t3Nh8GXnQeZm697wcExcZIGV1mkqdxNnK
uG/b6NfoToQftHUSIMXG46ul9jYZADtGujrUU/s5mCvB2Ii4DOPct7Ppc2nR5bs9ScIp/ZuOt2/O
2kfaUbmLEod0NWwootHnbcxWumcoua0H705bA9RERjPuMk/NOssfZozKvAMXz2YZWBpc0UvFWDqb
Luh9Gx848rifTOXt+OhwighfGaCVML/VvhmV+1ZDql2kuElKAfuB3zKRyN60fB8ELqxs01+jbT84
JBo2ktTNOmTkkNiIVvrlLJyGV1GrO0SQr6N50lwuZ7ksv1zpIo+3klMJAa91qwflZierNCFySCZ3
ljnsrIn8qjBjV41mleezax65UB88QODkMZA/Gud7IpDsk0YA32gu+s6l8+FEbc5Co03vtcafLAxC
/QkBjh2QLJUyzsmunA8DR5kpNmORIPmGFOBq1qHO233CWpCVm68VS4Egxf6ynJR9SqwftXJ8Aa+/
86bwV0PhWHrw0CrOEVd/tkMuRTk5GxTH2N5jbTtX1a85dy/opLeF5YKZiIz4FJk0W5G7mRztoJz0
luTPp94qJjyF1qusx8Pc6NdY9q8JrQvPVO0wp/0uz/eFyF903ezRRS66b2BjrBG5qlIuG72OTFpC
t/JTt6ZDQH3FYLLdkeL0PbrFaY4Z2opp3s5QMIv2p/aio52M2Va26e3k9W9aoeXoij9ZimNjoODb
opfBc6/h6AcakbqrhrvMbwcDKHXq17FoD2kotpj4GGdFZFzlXvisydg7AjOPNpU+beVskhFq9GtM
vLfRXKlWtf7aBqVvnhZ+EIpzO3Weuy+n+Cmy8WlXmPv6JQ9M4ytvGxaAM1QR3o5yi1DP52E04c/N
c23cqjBSh/RUTrN2LmU58JGOSIYoVjzcuJ0rfs0OdjXkgvs+NJOtPjnjZsIKCY2lfC0N87mLQtjn
DIViF/eOqT8tDtRkpyUapM3grRSPIowoX4vyGIXRja4tzLcmdodmveOeLZlVL5C7yPDlZI63eDGa
fnilAXp1lTEFUW0ebUe/n3R512eWu7qI9p7AlVGVTwhvXDxU1VkbK1Yd8z7KGyakM82fU7oP8+Lt
UdoekpikoZb3LnL7OzcXN8KJbxMIu3YUvtJN4BTvV50+6Ea75sDKcE4nRsMmKK9vBhlXW2RW7abC
ranm1Wfgdigco6veELkn67be0gdvvElHv2AzfurrXc4k6dCHq09Icg4Rhey7Rho/JREEkWW4dXLc
q13Y90edQea2g5ceoHTyToZWQGMqi1sn/tYtIbeJrnUHw5qmI/ncdgAA49QwG3wMPfcFffTJmBt1
AX5krgIphVhOP6cjZJ6oDhlVyHnjTtqx4NBnNoHj57ejTNeno/gqm/5oVPKGGOt6yWO/aLUeKcqB
0Sj65oxhq64w6BJ9vkm6MjtzrTOYfu75KadpiS6aDs7EpZot5l+SER+kGh4UBlwtftj4zg232tO8
21Lkjzxefhn1/ED/spUAyMC63EVcXH0p7z2MLpQcBQ0S+zVdNxBvSO0rD60LHMGrZl1y95CQmUXu
SwEGP+ZR1P3o3QxAJXvl0cs51Gc3CQqAbhC7eDQhv4M30Psm4Du+1dEHDvunOqmfSIh8EoYBy8hN
kTsNxA1RXPNMN3S2oRqN7+QdvQT+PJKtOpwwWbll75fPRRx7e8N1OUYkKdlC8zOaWbQcOseW/uR6
krVID0ATdxjFYOtjPUD6YKUTndB7nqy2mQoYrdMo8i1DyuVZYFuRKQkhkTHzg7N+Z3SypmpQe6GN
HU4kt0O7S1fLxUVBH9ffLvPAjajcvYF2ivOeZIzcaTjGOtatJQY43bDNq1a9RHn61mvuV426EPHt
vDUWJPZoZe7KTLk4GvqIg1S7K+at1wRTbw1BGLoplhiwZ5a3HKHgL4xDMHvP81c9rtqifvk15Dih
EusUsTQ4w0mox3RENGIof5jejREdWj0YybZp2aYSOB70Mo0DzwBlSsWK4dyfPcO+Yb9UbBqmYH5h
RzLotWyTypEzrSc3ddLQgxXthF8sf9Db1jnABvfRw8bbRmav6LSf+M6lv1rsUJsszMiLfoe3+bEZ
vNe4wcFmDdpIT4C9MNPMaJep78Rh7YNohP6JArRX5jatsPb90W1gFa+cDO4AjqsRHGfAFHpee40s
j1/rpbU2aWpGm0w+U3kZvhc791ZcxBvPYtDfIcAltGg+oDNFtWQAV3KokNQsd1jr9WDKwxc3p3XD
TlQ40T1ixl+kZzL/c5jbOBxTsWHafha+40G7mXHH+6OTzLjhtQuJ38+OlW5V7BzWBFJ00eYp8tox
MNjAt06ZbDINqdeyTq4WFLRty7hESJtefXwsE9abkJUa/7BTssbTppqdTPDAxwspVTNL6ty2jgJT
zi5tQpw5Sd9u49Yd6aTqd00Z47ZQxYMZym1cGdO9txhXkwLUD69RxsoQ8xe3kngLnc7ZJZ3xYjB9
2zpI1kNB9UpXTYyxdFocUXbQ8Xg3x2UO+licPW1i08qCuUumfh+VFlUiSlbkaGqTV5BO6irZ2qFx
Mnsd+AsadpxP2LdltTwa3fhEscNZQyo7cx1GQJO9EWZOn9y2HcnB+LRTm6ifPv1pFgQm3lwf6rB+
143eCfIM2Z7hNq9alZ4z3pKNNkTHunfOrLZuywH/lsvwKodf9ud0GCabOatToQz3Hoouf5neqv7H
yXMbcXT5AlWl5U0m2Mu2ixphEq8y5H2JEIqwntSnjQ3NwlNMNb3V19upEZvEHdACmBhe855b9R4V
xI1JLlKvZ95JxDzbVVHSRhF6wgNtJ6gCd12JeS9JXgc2X8HaINgVZhskMNdKrNkl4WtUyS1EIsi+
bg3kYZGvmshnf2mQM5gPAz51f0C/s2HhfXHbmNmStXMLpYBmtxqS786HB3IMp5k5ly55VUnB+FJd
EnRWl8yktW11XEvummhvWPeN2aZbrTrotfyMvPS2Jor72hnLOVowOPXtguLFw0jUc7pkYmIZHCf3
XGbkzwBr4rSYM2AciinEfVwUZPihILtwNpZoZ8GLjXT7xXI10ek9Lu705TIN/NBDIpft5Ao5EXLM
EBs75UV0Yco7ICy8jNlYBtqsFfeNwnftReAkeKqfwk6qoO26ctd4y3I0hjg5q4kLSxvMpxJFeiC5
BG/ihD5vwRODkX6DL4M1qKieUHJRQRTiJW5IORTGPAQx6IQbaYltS//zChJnnwkr3PbZ1hhdY+e6
1ldamdZt/N5IDJVdQh3kjGYgHZ7JaZlyA8Yoj13P3i1l+D1YnrhKgiKoufXuQRMEBEGluzHKRH82
sfAHNInvep3KXWulFHRt9NLmxqYM7Y44d1VcMwY3AcuX/CarIaXl+JQCoeHPgkDta2tLryKjvVkS
924pc7WRVeEcbS2lXGRKEKLVCaRuGy9xO58QICWfotabTZ6hs+md9mrlzXbBvi+RhPiVXlq+jni8
rNRTlNTPGDGKI5u1U6UtxVHIAiLYvJ3k+Jy7tU7ZjGagrN7ANECDdxJaXlX+VOi789h8COfsfgLf
FcogFGAVUt6lnj6Jmhb4F+zcndfZP1bLjGLKii0SSqpj8TLh1b2i/TgvkXfoVT4d+Hg3UWo9hkZU
bUxthZqY70aLwpu7AUBJOW4QWUUHQULR3nLqfaia27kp3qek14lcYijvJAPmu+TDSerkEDlwLCYm
qtspWe6woBZ0yel6rndwQASf+ZCU4cYyGAarHuZQEp91BWIgwXBpd5mBtNPVyNHmjuNTRSxVxkRw
Aq7VQuJfozzB/h7BaB8elcdf3O3rS5+ioZoeksq+RErfcdvTKSnnMY1hBvarJigPiYXS0nAnxUAY
CHPCJa88KqfjrNXpfligZcmy3GvxdDdmQ6BTUal6ttlYYAJvMfbW05MHmmsVcJBsmNovyMG4JZnq
InIr947ARBvOcxJIe+L2r7Wz/mWz2tg4LbFsqJfoRUm22Wqh3GkT3pXI5L1mk3GHuyBwFEpAXecr
6/BHtHF9JLD1roOJM3h0yWklEOrCCNUgbRrpFIhFvtvK+0KyLtjb2Q91WP5kjXVSuaU2Zltzm894
gM1qfnItOe5kgeephEqDup+lSHhqnSR8LrtpP3ozpoueXApzubWoQc6pYnzG4xwd3mRs8jE5GrPe
bWB/6b7uNDyxenVD0PK6emhP6KuvZVIau64a3hIdlubomtoWcwt7TrPV/HoVItYTbBAc9QGZcgeE
2a1j3trc2n98leu0h9D0uxl9iW8PwEdqYiZ2QM9ulK7PN1QUBZSlc6Mo7UUfpMK+B0z/u3PHd56h
CWDqKGaewckjdaqwNGYoXVUCQTclUef04xEP8KWCzocThXU2D82NFuE0g8INKkVUjPdKkD6pxzKG
ysp3K95Bb0JAZDNbQyu8iRtMygguAbNrVsEQPB9us+y1QIB6GUL9tIREDqJgi7ZlqqGBbraFW4l3
w5rPk/1FQLQO6hkv9gIydluMLLu9lsZP1cvWUyE7xu7grfpTuxQfWgj+xNGFsQGG7m1i99ZoFGFP
9aT8Qhg/sYq/GF8MB0srvqTTIAfIYR2hyV0HHg2XVn/XdBBBesIcN46HSJFxKI8xjOQt9segTCTl
u8JSPrG5DRwE21NJWpFXcZ/hLzrIUGYHcLNxEI3WF8uXHs2gszM9/eB4A1McIxx37pbqDvP5zBvN
Q3QJzLR4FWIaA7Oq5t2MpggyUiY4mizb2yRFwYnoYKMfrAfdVNEBb/S4L+qT2UUHsEugJ5xizxjx
1TNyHB+OgysBYFQ+11db6RyPlrWz7Pid5Q80vPiCpItJ9yv6Pf7eJb1WOvavdRm9V5b4wPYiQdGi
KbI0WCrQrACGtXeigVvTi1ZtIQ8NgKWSqon2jVFkm6HPkDPqbdA44p7z+CbFVYxu7L1YQrD78QDL
ddj37cCdIcL6JFcaQSrvimL0NrUy06uzH6b0wWFvwh1vLHvFO2CDQO10hgL9om6E4PKtYLEas2Ze
zD59Kkrm4FnTvkjGqcemzB+VXR4R+rE8f2X0rp8QjwE8GFojmLAycSAkuOfNGTWYAUlHN/Hf+9My
vyVhGt2WuEpTXRa0Rwk7Kozwvd3vScNhwwkExweqxBBjnZVP3n2IdXQTNVa32fZmpW1rt4aDOh6L
Ao5FUmXvc7aSoBb3KEIvDlROeHXBgEKvy5k1Xbe1yXMaOkPDv1nTn068ztWfgb0U4rt16FGT9IBJ
Hf0ozAbLkcDU3o4tSgEGMmZHLU68ewnXAGZQkd4WdpZthevaALiflk6cJE4wX0IK3GBB6LakwuxN
RnUHh9OHSsjbSdadLVKFu9ZEXDeq/GlmLnt0R3RKbZ9Jv2zZOhY1SU8E+zZKTfeKaVvXNcaxj1P6
t8Th6OkB2Rbi5GnOU60j+eFZtJyQPb0uIL+Sws43IfIcrBigHu2eMy+hP6evlZxWOC/dzuPvVnzr
df7aeZShGWq1gArqdTGth1RUxq7QSw7G1EsOetPdj+nkAaCbZ3BE1Kl9+M2RLY/o7CkIWr51Sk9H
mKxCCegEWggHQK9NxuLdcEORkt+imkVKbjQBwAJs2wxPZ4uLsDWbvafreBySkzczkc6y8iGa4VXB
2HtFzhpyV4YvQ9jeSC50ig2y3zHQ8XhD6GHqQ4BZ2vDT0ULoPZxk1glQMcrYIBFK9+1SfXtD8uhI
Zr1h7jF0GaObqoqDzBHtpWRfYovyXZ8x7zVpuMG1ZtwA4aB4QE1W1SN54GlEIwMVazeCUvR1ZZ3k
otmbEf9mkI+9B3EifWRIah2o5jK60J2Z5HGwTEnNOThSWxmWLzlamTgzSrFVf2KQ9O71VXNMWoyq
2ey6NFgnnKKQ9l2c+JaZb+xpuLNrxoSdm1zqkUKpSJhpVROhNa53l2ZKHrOGHqbGBm0ODkwTe0Vd
AOYx0uZNk+7VnOZhZ6BX0PP5MGoklDjxfaJe0mX4VTmYcsOe67/uEBp0OtadNc52vFQD8sFKp/Tn
kj1b7KCquHwIp0QLlm44MsP2QrrNviePXlfDrQHRicD6WZpQpObRBnVjw5zvUrlZtBkCcouF16Sl
7Wg8Aw9xJHWLnwu+BwRCzFouwU6RfuNE42MauuGRybhBVdy10MHUfSzIlJpGd4Nyz0/q8D7K633r
YSycKoJ65KTBPuB8b1t44g78hXnOswA8E2PHuL2S7LzNpVwhCZSZmfteOBZ5mqSbzVydid0SeZ7E
qJgc9pplcx5zJhox0tYqty6wB9exBcLwuLlwXKLjApTe2AcUwPduWoa3k02Qbj30TxUttmZMN2j8
rEMXRYRUE32wJGOAOoxDfUG909lU4Q6bCdOUP3XkMKkV5ldz63kCU0S4azRgSr3k3hOs4gg2GvaE
00LkqgvWDQmI63g8V10v/UmfPpn4KLJxOEScLr6ZMmM5ZhGHD4aJfF0hPg8ifEfWtY91fM6uLcLd
hE+fPJBnz47PKjVfPDnZB7u2T7Eh2qBbiU1lqdHOsyozyB7YdV6Y72zbwTWCTJUebtuE/WkZDBuF
AM9LAFOgwTwLFF82PWzyklaFJohV/XL1XEtcsNAQAF6yPnTXKh9fNoFDibZPMnmKWUgf26a7Izrs
TvBuBqkNb6WVaSC8tTTkrzH19Yaj7amdFBHfyZfGdJn2u8NCM2RfoyDs3jMbPiOzPpQyEr7pde8s
nhXyXlqX3ECbxaRLuR1sPGwywmGsOS0yvR0VUQtmaW27ZtR2qt+y5UZwuPQDtbvjQ9alILPKp3Ti
wT7UiRfYXNBpwUC/IMzNY1tTUiNv+zF9tKuQTrqgunZeFmg3A3aQYxNN34vqez58HrPPmYMLzYEn
H1UeEdO0Jf6CwYmiDrUOHWh5WJiBOAfbKn8k0XOsHwsYQLZCfFZsheV9URjcj40ABRRz/qFF+Wbs
xcAqKo17K1uYi7m2vKl4BvAAD/2sQApfELTREnFi2kitDQoB33bahzYhHIqd23K2w/w36XJnbArI
vSGjvpI6/4VFaDz2hi33sp59t7ReCje3NxAPjg64YCcR17Ssj7PBuDIjvX5GfqeK3v5k2fRjRvKO
LJ8KHEHxottVEWiVO9zlter2Oqpt3zJ4qsPBKrit2OX0rMC5TG8dJLiM9mwiP2zlp4K+KgLgFri8
4MWxL5miIXE0C90/uqyk1et9Spr4jMAdtOlrIvSTHfdv8YzilUl7vnUrW1BkhQwwOTaNaKcp2XFz
ZxjXUJSutfVoGCgRy7sZVg4KheQhswjAJAR30ynwIaxKSz1lmhnSGdS9epJYpLr5mMv0B1HexlHi
bBjcy278NbcEy3K46ub0Ge/DcWAW5trfCK6Sg1aJ3xbpJVvZY0PFwNNFw6udxe9EutOg4NfwSTsi
sqjAA6HOS1k+eEX3G9kzUzC8GEgyy4Jxp8EaXVuw8JvEArD845L2S0eHRdjYR8GHkuL0X0IXAWP5
bpXauza9jGWdbuKSrtoYtZUAthyipjnHNj3xsE7OyOTIUB4VamJ5qY3HmBydUXNx4bBsBQjB+Qh1
MUoxV08jFTNtrr8QRl79SJndZAD/sMZmKRvqrU0oreONUD4YV9hr+rGu4cmgwCPDC0mQJPC06aB6
hywsEkgYRdLQr0K9jAt+WIYdfCmAtZZ182hrFXXhEgJSEOEW0/othcO409Mr/J2T15Gt09jUFHYx
Uwx0fFgYJCC0ofzoiuwYKXywQmrbdtYfcnSZvFdzvms7BlIpy/ikZLhOK0qEWJziiABUlFh4KMdy
nXcQgYPg8lyULEpcXCzUv6Y/lA7t89Tskzmx4cZBRI2z6AkmHDvQ1uwDzyX5c+gEi+kMiB9AKJVY
ZJI2SDgsnSJgAENn2XWOYASZB2N7dCKL+VYbzqkIVUrqmsHTtcYCFdqos/CYrA7UB/S0eFwY8Jul
+YKez4Uvcoe+HmVyXBGBkHlHaz1ebVvjmRlboE2r/h7lpoeqquDsN1nkwU1TMSoh2aI7TlLGzsz4
r+Gy7Dmo4EQ2ubXRgGiQWLzsiP5Da4FOGuTsF9WtGbhiaeHYvCeD8Z3C9whEZ7yl1LVYwtHELhGg
o7Dya30ebyK1o3nDHbvwRkfGuCa6uPY2jdXdkHhvSXVaZH6S3YyQdgU7Mp1k4op6ouS85m64SVQB
yadiTp8wusjHAbRtY1t7UwQNl6mrd7SWeX/SkRsjws/3Ts4hP+C49BMcd76LMc2iYmcv4KB7iIeX
Qtosxda3bkgjnNSyvAVJF92KSf4e8v5coyPdO6nMD4XzPmnsT01lyaNVV1cHMuWRn7TmfL/N41A/
IuD2sj7eN4mEtAcTlVDa/gKHlYIwy5JtJ7XXdHAdVLjdV9yyT+CcQTNndS/pRPNQFJbHY5cbKyxv
F+Exb66L+4hwwySfN4qC80SEOHYtc3ZYj6IwVQ5+B6P5FChjUDrgOk4gPyTJZ1FJkLNe2AWzwEjI
h1zCnoQLRRgN4sp+q0rSGbXC+ZXxqEZYqVDGzXvNFNlDijtoRhm9122oP2NWbTrO6B2j/rekr10m
Gs41gyXYWoonMUQXSQvQO9Z0bLRUByKMSiIc+DcdGcLixDUfOHnDIURX23pYoB8dh5jbyiji3WI4
DMtj61rwRNrPHc88k/Yiz3LccvmtrKvmnObRfTcDaDRiUg3rgupnKH87c7PvKKziwWD7Gk7mGSn6
bVjWzmZq2QEzKsBEZHWeLxz2r3U7qLuERYRGfamrOr4nNXYk2xMsaduJbYNdgk+TQ6YZrpqewOSf
8IGdp65wd54GaBK4DKoXO66OZVyfgLQ728rM641Z6+IYSf170oR6ig3gaqQ2SdgQJ0Y09U4ozrR5
oyfqLpcTqVFlRFYBKoywFb4ogIK1CkWHWF90rPCZZVqxR3GUBrZrp1g74MPZDCAWB/I+J+XIbpUF
1DqXVfFpZMO9ncTkEzAyBgDovGucakdLRzcbW+Ud45tvFPjmZq44rdnSD7tMIunTQ3EXRpiwwnk5
t6XMTmv/zUR9fNKpAG40KWFbCKRV2ZzVW9ug4BXZZ0NCx0DiT+Q9aSxhgpRkU9ddowes4beVIFde
U/iW8SOG5OBTK/+C1aXbiNumD1ZUAPurX+x9iNkplpmVEwZB958BHSazcwGkInGcN0lKwppLsPDp
8bbf2dr82pPMwkn+ALzELwaSd9dQljU0JPVIP2x0/m4isFEkrL9ec8r+hJOtX7D+o9nTnRcx+1pf
lmwhgFX9NTJIFkV2UnQPeTWdIjKVVrR/I1cxXvFp1Rcjy14czfhY82LWwItljPk8FQsz43dtbjxj
+lgh9+sv40rd6mH4h6VPE/65BrsgBfGNsL/9k605kQhaDemtm4CCJBXGUeSoRNM7cOo1uanU558p
119RYJlRdykIHNXH5o3r7M+LmaZHM4/wV4n94AFb5hJbf2uNJMi09HMNRJBmTCNj7RC2BKbnfS2W
wxsBTL7ovt1Cg6GzGoz/GShmAxvOs/KyvvIh0j5UbR46lRzWHJSSJBizVu8cOZA4lQ0Yi5/E7Hef
GfNhzQ6AH/Yopsf1C9cXkhMvsH4ZUDlfc/qH2JC3OeJJMYZv6xu5Zod0Sf09junVRMtqkIWw5h+M
BsocpvJA4KBU22wD5L0gTun/BaSNYX/RPRJPyKCxE95mvteaw9DPxr4yuz+Dxsj4858HIhbW31o/
LDWGATcMa6L+q+t266tc03NGUFXw/iA1DcF6ca3JGm5efbrJfaxwLRBS00IH8ktUYfmYHtYIxDXM
cs3RaHXv5Az1dtHJAF4DHXH0+jlWHNzYaw7SGkMa5qz8IuWvaRBrlMN6vazhUDiCEPjIx/XrDOJN
1sux6q1HGfHwXiM9ekJJ4qI61yhM1i8IIQ5T5GZL/pIQgxI3EjTb/GEgrMES/7AG4Q1w2x7Xf4GQ
9OcbMgRkmvlr/eWaPbhe/2uWabwNe7ETKVwRAlc6ws/X+NLKPipGkzM5LKGrf5iJec5nfVvVRH6t
OQy8KdTnvkjUIyioQAPbHxL0gGv2q24YO+EstTvnKxb0mKZrvbkkQrRe/cpquzGgZMfxLTi0D6zz
n7ZUv1sSREKuq8Uk94+Boc7/N67+aRBvlmfDb0BOn7LmDV0KNpF6fnXK8KsYITHNiOlJASGE+d5G
I270xue4xrvli0aag3nTkPO7/sW0EJkCqc54jv6E+86HcMTZ7VqfLnER9L2fa4zsaAsm2t7RtnJa
lupuDctcv2bNb/lzhvUQJMdJsJzlxfz1H//5j7/959f0X9F3heEI7m3Z/eNv/PqrqmdyAuP+3375
j0vyhca7+un//LH/+bL//Yf+8VQV/O/fv2T9Qf/zJ/jG//rBwUf/8b9+sS37pJ/vh+92fvgm2ab/
8915ietX/v/+5n98//kuT3P9/fe/vqqhxCj08B0lVfnXv37r+Pvvf+l/3oF/vgHrd//Xb10/Cv7U
/22Hz49/++rvj67/+1/C9v6Py3TRtCU20v+m7jx6JEe2LP1XHmo9LNCMNIrFbFy7h3tolbEhQiW1
plH9+vmY/aa76nWhphu9GhRQSBEZHu4kza7de853TAJKvN/+MXz/+ivX/N1EMOkq17Yh6/mm89s/
SJroIl5N/u5IYtlNLEkuVGolf/sHY5h//hVGJYXXwRakQjlS/fZ/3/WfLsx/XKh/ENZ1WzJTb//3
b/5v/6j+7fItb0opxxGeQMMjTIekWWUtf//5fg/6iC8W/ysAI5TnTE03bRve2wA089B5ak2iVsNp
70aLteJlILn9D5/OP3+KP76q/fevapt/ftV6UK1ruQW5Z657EMmhKvvT/+wVuHx/fF/5ELVN4pQA
rlDgKBpaefdv9/ifbvE/vgf1V+/Bov/DecI0qYn+/ArTkE4mAQfuZmZMNvkMgEdCwBmm/P0b4R74
zxfoDy+zfJR/uED2NHS4gXiZaUTtMj6J9XM5pf+P9+L+5Ysox5PgE5EjcY/+8UV8b3SYkfIilT4g
OU7mzymnGb4JksvfvxuoKn/5UvSyPWW7rvOvl95MkhGQBc1xmSR7IOIraWKmL0hbKDhPFM0Z5f4q
CdC92bsWzi8dt35iNG98GuGnmaIFRjudD5cAjkyZoFom4Ua+0gvfaCvf2XP32JE5W7vnrgA78SBi
cD3jtysm2hfrDJGOz/k4JWbRTadtwYmgMGocNDWBPvExmrNdwXBBHMZMbZpKoVj5iTt1JXS7gc25
0pTVIOkpIOYHHBHYZoJdRJoltOOd6XwR34IT4HXIjFVwrrtulwLcVVMPCY9JLoQh6PCDqVbuFG3M
XG1zZluxa5GtcDvmd7b3swcujbdoZTEdCcCQ9x4jCZT5fB4lSM/co4MbrCHsrEbghCm9YDUUp2K2
8TLQqwCWb1uEK0fOutEPVgucLEtgUcDWab9KtDvqQkN6VccdQ3Ib3j4dPu2vTHoHSfOJkqtoLtq5
7aa3ML1C87Ey+nFrGgYWLLgRhEHqhzQ79TGdDw6zD67j730T86jlxIxevJWNUY2mLbRscdV5nKvE
Q+dH4Exee+IlrbrY8igO6pOhPLOshLaU3qOCRxV7GN03u7zL1NOYvDKG21cI6zA2DKBEgkkD3MA/
3d0gwVkxc2PiHp47vMLd8Opggs+az+pg9fM2BfwDOdZBXNkiv04Txg3grWpOhAGkpraeNk1WbJP8
tRdwsw33toSjorLmnQGTE2Y4NFn2XCDNNB4ginK5EmfTSesecNEpqmaUr+XGID3EGAUDpnkFBMOk
VbtIUZcfiHXmiuHaeUYtnsvvRjyRyMiiehrpJsWoyPpTC8PTMh4b1LETnUgYahVDcLs4G5Cbq7zc
+PA7gXmiuvwG57RpImQglr4yuHIMJ3e6r/a6PkT4xUVUH8QYk+GidlTmO2ITruTI7BLefixBPtCp
Gn7t/x26QnnVmfqxQnFO+7ZvnmUOHtbpH8xQE6cd7pvBZtbS74xY36ewLEfwi9ydJ4O+WIFzWfb1
yfYGBCr9wRNA/PuEw6e9svNiO6E4p8lTpF9hM+8Vh0DxgRD0ZlG1yBw1FYbMeEetB8b5nKlgHWYt
s07QQqmdHcqOwIQFupsOBqqkHnw7IngdHclrYJCCl5tzbeVxZdqNqiAZMAawegZsIr5uMmYX2jjb
A14sA15uzs2F1nmzDChTTvpOU6zdTTmF7+acbqEqrt2RW3R2r2zyyJjkr10y14VN0wdlIa3x1VBM
aHR+upHGckniw+gFjBDDZ/eIF4lEFXmpPbSfI2y5MsVYJQRaZvk2FAWDj37jMbZD/ovarl/KXAd9
9NWc3oHFW1n9laPkTU5UczAwE8UNVDoV1ox5g950i/1qU+YYRJi4ja3GTN5teF+nJbVp4XYOOdlg
PGbBroLevnyXyKOFND4sl6FIrlVKrYwAuZrXadRduV1474/mrsRTm6TOytxBWsZsBKg3vvQokP5+
cf/LXd36j6X9X/ZcVIQk3Fm5u7HaQy+PZAr9+v7/raryr+vFP5aL/8XCc/9dLrVb+/9D6Wn+bfG5
19N78efqc/kH/6w/lfO7Yq81Pa6LsCTF3r/Xn4743XJ92/P5z/GEY/Ov/ll/er/bJpoQ0/RcxUZt
+3+oP38XrjJd3wfyYvvKld5/p/5cyt0/VwSOEFKYrrQs26WU8sx/qXDoqxWu5GEn18O5Bx20LROs
WHFrf5Q4XDDaZfrAVGUvBfMVJxDWwQe/STbPfijI5Jloc+5CeJWpKPakqeHLcfk2Oj1Us/HilXtt
nyoz/lmDfiJ2hg3WASZrOPJIB6Q4+nb+Oc3yBgYL2QNWhd2z/Knohq9AMoRMQYZTCDE1A1mK2cFE
qDtfuRFSGfLpQB7ofVOytg30CaUodkkCICw5E7v6xTT3nrkfMbotrc/Z0Ete0Il+AsM4zpMAe4Z3
WgN0cAHfF5G+wlV6UZA01lrRsw1hTa5yiw/AqchFA5b5pDuWyaohXqiZgIDI6wh5ZtRcasiC0zQg
uufEWU90irsCGBg5nw7rDQKsbBEPnaJuBk/oNf2uqE8p0x2Ue67YBcq7SSRheZOEOC4tJIEz0Cio
6XBMh+ynq/DmRsuaSiTXymRbRkb2ZCv3R90YNJLd7oU869smhiCANPYNdf5b6Ge3XitvMgo6BNHl
wNSg+3QyjbEsKxiYSyRDcp+jn8I3RQPHSsq3sePrMrNFjdWR1ISm+xGbyQ+bOKzEzGiv9j5osno8
sGpfYy5I150hv1GOP7Twhs3yRxUHA64fUW6iIT94wB8YuHhQN3BUiZZkQ7cCscRwAlCJPnFFt0OJ
l8wv3PjAsr+pA1juZlxuctN3V8wNfpRTxeUI0MLFds4eOJErzpl+U0vjykYiRXvhp6fmam2N4is3
Ogh1NcMMDJsr/ZHGHD9quw2YsvQ9cFgawBRpCVLejaWbSyLMvSmLmhK3eyaNJ16aZ485qB7ShRTD
0JiAizYDqeIBw808TLaUNW7pk65XZHsD2dBVXz2arlcDMq5HEq0YSZH9smqXIm9S+Xmu2sFiVqdp
dySZ2JchzsAqtsfH1Ns1/WPct8A4ZQmDID72KT7wtBIHfwrxnPfJD3SHNYzbUSNBghFqYK4aIXwz
JMPnMMRZzQRmXAs/NLe1YD4MF2jXSWYZYY4ppoyYuBY+Zkul3+v0hd3I3OlgvrjzVJ9q/dVlBAgM
HsLYZFjK5CTezK4fo+1eWiadg8TFpyIakmktXUFGIGpXLCn4AMyBoYgN/lQvShBjl5KBQdiPfMTS
OEFJck9Jy+3IoH/etB1HAwDvByjAHSMyGCC7Dk3rVRzuDBD51Ld43axFIVRynEFCnBEc2ZPQkyU1
hnASVeweN1hCMlOEvpfZL+E9Mhdrs5VgDELchUlVQILPuEvDiKnshN2a+hN6rzd8iRZ0Qp8jVILj
/+yh5SGsZsDF2QAVbwPSyyK89Buk/1iVZJffZHMGjiRQcIN93OUFfEir7VYZ4NWNbhFaxlX0Co2F
W3Qy1V7ywCBXVevYL8pNqeJNULrhViJ0ggVSICapDkF+QWHH3ShARtI09NCtYIvDTA2qRvLzzkj+
XTWQG4i5l0jacJXjSXOdMCeDk/JOlOWZyybgaMBU8ryZsAQFYX3M7jGHMnQa7Al0SMnZIIbaMVNw
SNbLWt1nM6MwdB+PTWUeR9/1maiXdPN5pYXQi1chGu/DzD+Z6GqPiX1tdxYBEYXo1k5qtvuWu2yc
jW3X9Rx2guKKEx1T1s4Fw8R4lg43ETeQUTzWR7892F6MSbLuvL2nuw9E07cxjgKUWGG2sgULekBr
n2hF55wjYODH7bC3spCDXPicApzxZhrfhkNTHBDGTKuoIYmRRJrrQvT+JkCmh2JnFajM2xjMgmTL
09J39jHgYQcS8ZGm/SbWhBD4yTjutIXcdobz2vGh+CXZGKPrXc8WAIypwrXQBITjXsyhaTYj1sjN
4AYheZecHgvd9xsHsHiPeozI2MUVNdqEqIVUzb0x1ye3sR5sA61FCSBwlZTkKwhOk0PHgc0Lo516
EP68ZIVosN++tzO0OtDoI9Cy1dNq9Cd7W+KzWKBULGN4qTLHwjZEQ7dL4BpM6tVkuVcTm6YQQFDh
v8NWcIHrOUXC3WHeFp2waGL38IcUiTEREMDxxXYox+eSktsaghs9Gbe5gY8zXCy22PP5vPd0yn7A
c31IewBis/6yULDuQjS2VMfqhanmesbzvBelfdFZuY1Cps+wlyFzGzfBEH8UGoIRtuRdRuPqIOdh
kdwmycHSzrTNKvoBqjWPtZze2Rz12nRuFcvzq8yMfabGn7Z0iBIpaQT67zHmMpa8KmRHwpxdts7z
NGiALOh108a+I9vCiBsix2cGrF1/EhbhFawd5NA+zQl4K5fGPj5g0p490D1rs3cOdd7du+GiKEsG
ug1jIgj/68NjELW3xoTLp1UhIY2C8bVFnEKKagzkF7knHCcQQITBsaqp4Z2Yu9LoHaRI0bTXkZfu
gxzh5ogPNK8PZauLTcMhG6G9l/ce8SHXeMxIQBv5eSEyAGU/xUUybAX8b9PWx9SHG6NkTg5BvOvn
CkffDZluoNI3YrbE2sqqaZ0AU4CuYhJrUbzJoXlFyL8v4vDRceuD2XfntjcZpFUwJvA7b0kNsBt5
MfvmCmDldR275Hf6d3JU59DI75jBwhwpNjoj/6rT/TZzzAeZJ49QhLkF+/2w+NwqyiufLVqDx0SC
+FgqhLdm2R6TWt+JnJg7nd2asj2E8IqPSdcc/BllgVwEV0Gpj1q1j0gKbfor/iDvXHh9TabPuDuH
TeBMa2V7TzKxrpXfPIGO+jHE5bfhsBSUgf9KMtcmG83qAcst796l8PHKT8MiGANOxUDKOY3wA3pi
9s1mOAD9ApkfAL9INfENGhsPGvJViARmZY4GM9IC6HtZftcAf1czrqKVL1DLtiQCIjcjFQoA9173
6t4RRISOdXWCsMhXBqRzZocmHCjfgOie6rG9shZqcXFj9tPFSwD8lxXfs2IOnht7OXonQ3uk0WDh
DxkUD/XZigQRKGYL/oiGjtsD2m8nkqeyZKkTtyQtc7QdrHqNDwd+Yq1viHP4ikeULJ7msKy411fE
mLUa1WScIu2yMBEzWkbbLi/aJqcIGVxnnFKrexKQjTZe8Hx0IquCWjKtAe9Tw0/zZUjM77JNn0I0
YHWgkdFPLJDFpxgDa58UqBZir9+FtaYcdRgpU7ODYg2O9hMe64tk6laEM58JeSynQZFKz1YHh+DY
FdQ2PmmT2JPLfZch0KwA6BLi8G3G3EAoD+bjNLX3kRVfD+3bJCqmb+0nuKNLDmdMNOMrckY3EEhS
ZHrrR8GzKYL7Gk08TlXAInHosSVj3pAFQX4e2QO4Q58VyruULKJNPMwX7JIfHp7YsRVqM+fGkiXs
ktV6l3uwXCMfDOP86odOdz8SqD1zP7M2k3HF+xPRiPox+Z5SVo/4MS9IOMcxO/Es5Qe+CGpRayJB
mgzCDAn7IjVx0/sI8BhVqGOSt+u+8m32F8Qsab9wCnRwbGkVTNTUyGqXuJm58YiAEDQ9C5puQz6t
KCjv7NB+X26xdJo/gE1v5QjgZyBtghyJbBOG+LsB0p8MGd/KsPgsnWBfhcwSZbTsTBCiS8sjfyWw
yfOo5K3Rk2sYyifuRUhyNu7K4aNwFMhi+9wY7r6MFi1T3127Y4dVImm+G08zfz62RNwdehDq4KfA
QsX3JGXfm5355hlsy0vinnRmulyWviYnAGp5VL4atI3gBNMaUvU2mKeTYL1n1iumlGBJThqEUk4X
dyLcQxanrJyfumWCH2HfLeuWhVF1z8VkaNT77gdiAVAJo/88K+7+CUww0TC0XvA111Bc5qAI92D7
H0Irf7doZOVV5HLsi99I2AtRRGJqkODdCfPoV3Uj7oNCn3LMhyow9rZK5hUBTNzeMu230+uA2pXC
j2KHzI1VOjIext6aQN3jKl3BrBk23jA5WzKdhLjtneqTKT8C1BSrm0kxDM7rzebWSExXbJVv0WzU
9IQmi7OH6nbeykTysGos/1P071Y2X6BduCul50tnCew7qXyt+CimzmREex3Xb56bf01W5PCjJ9dp
haFq7M1jYIbWqgdrVWIhrlqtVyMn5y3F19nxp29M2kRn6VvVV8AMKnGfq+67jI2SYQeesDoUez9V
PyMPezC27Xl090M7UEcb6bEI4SnQcG82IT6X7QxVpEPUzpGhWbdWjRgo1Ok2q+d7DOVsg+TmkRAY
3DFKi7aqw0+Rg9qHhIqJwZijpxQvhW7oEzr5EmrexPVJ1Q/+7OTbouioaqvtkFy5Kp0eO4wA81T6
SOWgLfQMGqYg3nc5RSY5H92+LPyvISqfC058d8iIOKca0l9bgZBrVdHNTsh3tnHENwmIjCJGUB7U
zS7KfBycqNPNgeToOAnA3PGJn/1JPYQ9zlgVuFSkMO3odg97CBjTDt31LpemeDnGA2joybWpsqqJ
pioRQVGfHooqv56iYqJwsp2bMQifo5QiTVj4KMm4KLCtuy9Ri9ElTYr9PATd1q0QcZVY0lH4wA6A
KXEw/Mg+JcN0rSk34ZoTdmqa8iBr0OEo5bLWKXeMU+cN3PYfaTLtCeHBYG6ALacaJxRIEvFWA1EM
/Si9DyLgIuYYv+KPsA7aA+8keXa6snTfUksChnSGF0Jm4HMgsmdwVLxn0bj3XEb8Obx9ACfxenzt
ElqcXrJoaEt9CltL71FhLpMCt8R1jhpL6A5PVcD1hNGAAAva3OnXjtw4GtUaOl5a7hZC7XDcN6N4
CVMpUMrG6X0VXqdu3BxCKUG796rmox2cK5IT2P2cdDiQqMnjQb+hEoV+F5VxCDL9IcegPteAVM6/
LvbU0m+PtXbxGuRrePbJzpKstc48oAvU695Ksh/kP5h8AHRS7WRXeiCTUVkP28EtCy5F5FwNwTfb
D2sdOqnUp1NBc31v9CwhtmNjE4zFeencIHxNjq2e2dAavJU1S9pczKRdDXrcs8gWOyHLG8ezxLlu
Y6ostcTGKvLwFOa2KZ2dfYqIFxRhO92raaeTCYJj2hgwLJCgxGH700lR22vXf3HyaFynPnkuoW8d
4H/u7QGge19wh7tjRT+jSgi180g+isYKnZD3ZJEr+0rxmPqG2IfKMg9ScLqTppPsHB/TXB/dc7+t
GzHdoY/aTgm3sNOl0aoW8JNJHTt5qW0d8dAShF0CtSxaDFScJYHVN6iWXLpSKMe38Cu+OZHILXiQ
Y0WJlxDZ8KYwr5GzRRZPFpbvNdlEe8chVsizNfVwtoQzq2hjoaHJLIz7aVx1xy5hxtHo8WQELcA2
A7aEZSfeFngupK1Yt2eo+4atb6c44gxgvvDw3oL6J0qwIhy5sReEVj7j0xmXf+8nG8hPxZY40BLH
LHv8WG3HpEHmHXTeceRosi3CbnjpgiedMU6aJQJNiB4TZqQZLSK+Rcu25pPL6cnRuAOAGMcMOJ13
bALBBXfLwzyot2o21XFOvlTV2jutKlgEEzNea4y3cdLsLcsRGzODzepyWCgGk4j5NDTWihbUylQJ
eRQBs9CEyntTLt4Po8XSHElVHiqC26CK5cxpsru6cylhGFsZQVbfBVZwGoNo3nWRptuBIYRPm2B6
Q4TtGlSHYng5fA+Z4EDZA59o0M83Q1UdE2PxyNf1U1fSZzTGgV2KIpO3bPGRmMO5szaZdm/h4C/9
KKRuMlKrunW/EvbYjUG+yL7pOcaRRohTh/UvgDJzMucaeHrZ7zT4g1tu576EMmRMyr2MEWHLqTiY
MptvCvXk9iUSpxEJLHBtZ5P8MKDf7/IyjbY+o6rYTj6SwuzxdLS7GR76Her4YE1pup3dun2dtWHs
KrY1sje7H1qr6dGbJJeya6ed6fI5SzyWx0jiGBvioNuZPnJJb7Cek7onox4sXgVG+IRwMWsKID9z
ufNrrIdkbLhbaADvJI+viHBE3mnVvJTJgEdCWTU66a5FaLm7fBx+hix7j9j1xmI/Nqa+DIR3Usx0
2VHNUt/1DJWRtu3NDolpOsuEcqa+BhrcXgdcFbGyhGHtM4PDSVhlb3nnEQA4jS55yFV+pcIyRvfq
u/d2QlVUmnZ66CkI155deT9IaLjl7kXDNOQUa1Pw5Rl0NZMXIln6L/LQLxgVs1e7LMptakP1h3KM
53nyrx2OmoBA2/ojLfRRihKrSmBcYwhxb/omOKapmz/a4dif7cjBUV8V2xSXwLpgo2bMF/0APNBe
PJpC66q+Amllnq1hMs+Fk6hNZkXWvndBVRthr4+/WNS/fhvoiDO3Qw7wEILiatScrXRe+pcIC8Hz
WFTbikStXSMl5DtGcnv02dPRI6zqxu+Iapduikw7Kw59UL9EeTbR7GQWWedGed+Ek7e3cpUfsyqP
UQrm9zEGAerYqn9xIVzui7JW27SOvxNSAB+CI2ad/ivPhmjdZp5x6+pwWDtUKyj75+HGKjJrjSGx
IQMSK97EzWyDmnu1Op2uZZV0j3C+2Tu9KF56DPatyl6Hya1+TMRSHgwTQ9Gv32psBkM3vdMWHw8R
CLjbnO7hbQi7jG2enie0E93hPQctg8o7PpUIa5cJz4troYINUcduYfc8NVHWXYw4MokdHx/tXo33
iG7lzmpCwCasBlTB7i5jYoErs2pv2sI/Wh0+xnHC8IkL4J5jqk2Yo5Nf07h/oWaUWyZH6U71s3ib
+osSZvDsduDsLXThK2kA68oayyRp1H9luff2ThU3F5qXzUUUPcGm/OFW1jK8KiojvKqW//VAHLUV
m6e+K4GWzJY+pUAxTl53X+FbqH0E1/WQ9LeG0CONklhuBf7gwBkiEluwlE6EsR2brAzvoglP+DwQ
dzIu4a/nue3pwPCLcMRRsPxi/E9/8u9fUzLQ+CFc7+cQfntjm3708BA2dual1+DDkjPMeIJl0qwB
YoAPLSyoutwmKW6teKR4Gx3CJmoZXcPQJSLxxZyK8TLm1Xwj8GytqHP7dwROH4gR1H3JeDkv4Wmi
sRV3XsPyLJo6eo+m4DBXc/uTQvk4ATB4M5ZHVxbheBdb3rAXNSIJiFwYzaR1ljlZ4U6cVneR2Sw3
jTc+15mmhZU7/AxI2XeiiqYjuTA0dU2JwLvAOs8cYrpSXTRt6nBwDy6dy16P9h0Cufq5rJ4KFUdP
dtOepS89OnbMjKkM53ewmq9pVeuHcOg0HEyj3rY9TeAku/NaXb9JTmy7fpRvXc/8yCq64Qe0J3ts
3R/TXPYsQ0G0+/VbHZnHEtogXIfuukDd9khMAvW8WZMI3hTWo53hXa/88TavDXMnxiZ8GECTM0Ph
FKOt5CVbREAurHUOLoPzYBNC9isCx8jt4nruEQFQyM+bMAJD1Ua0dy3tMyWsCMVyW6hECeLGlRfv
5pxJekNTufa8jvE+lNQWYXlrGq/mXF1mOFe7QLt4VvAMsEtNNDeM9Kpg40LmnxjYkDWk8744JFng
b7QQASMS2EsOXB8Mb/aePSzZZuSmD0t+OtwWVgwS4keGQrrZ9oy9RiOmzsLz0cdI7oogPE2xmtdz
nxztoWLYJGD0Ab0gUqIf472qJ/cqyqBvF9F4mdGbbOEjX0YOp6tyVgcBq4UzQs9RWuU3kuiCvTsF
Oz0qf4dQCjLvl+7mbi360ENgg/dliZx3p33cE50zlPHRoOBN3WSXUYtf5FDcBtAbNC0jEfIYdbaK
1xnJ9sAT2hvgcNh1w8yiY8Qx/FK2RGt64joLtaRKjWmco2VYCVXeUkN4rHx1vAJMTsJNWjL1yv1z
F8qTn+sXEICMCDUZr5iGQWNiPoc1BfU7G5No1fcCdw8VS2NEA4J0uLe2FW4B0TX7nh6XeWXIFA4Y
27ac4NYOwfgw38vW+6IFjhwDWPCKyvdOzni3jerFkjwo/IHYjuh+qyFivkU4HChi5+xjMV53Od0E
oZKThl2zYlqFPR6EidDmtwKgSSoBsl+jvRFueHI4RK2K9pwuBPwiYGpSmPVrG0OPzyA1i9aHlzws
Xhm3jHf2LvLabYkl926IOBnRYVo6JVRF7K3MJeL30A/ReqUR30dEF60pdpu2+ckJ7aef6Py6Kg5+
budHd1S3iHQBxLuJ3FYJWKKkOtekG8qSg4g1+58mw3Qu3GuSESXOfGHdgw9AOaXoSkdvDJGDqyHN
fwwdpqB28r5dgFnw+zcqzru1qz9CRxa7KWISRuLE2ZSr3D9WeB9Deluu9wmoxWcQ1mFZhGJnckSv
ZV2vo4RcJ+vO8on9ZKqqD921FbK8j2E5HtK8ecny4TWK2SrG8AN76SYUQAvMDIiZG9FCw+I5oNls
A6nXqikos3pjPXluCiCfgo1fLfNzzsLM2leWOa9mMKErugJH1RrfVd4TcxnF+KWygql5TEyoYwVQ
bPRbFESXkVizyQu/LC3oaMQ084dP9J24xjLuHJe8IDDD+pGLuR2FXnAm0Tr3cE4mgw1BX9E8nZBh
6zF96Ml1MyGyrcnQxswcAENCWp3mJrtjwonYRdhTszCuCJ9ejyZKgZaw06kx0TVgnBjSz8aNPvMB
TqfPrd6KuYeca9Hu7jhVeazNDcv/umxtgCBEtbYO5xWrHpw9TRPMLS1nPTpeuqQMpVHDWBEYHtFn
NHJdfurMj+6Fw+DG5BEqwzA5pY6x7iLXXLkdpk/qn2rbLcj4Zky3qqG91Dmjv21g1TcQtXjv0ORk
SQOTZMDDgCs6SPhZ6/4WyoS9mWOqoaZKd06BXxuPMU1qmiRmwas4kvqiD5FOhRG12IyuOBlavOhx
56zbnqc/6HD9JRYCxaS+qSa4IEGXE2jQQyKAu5zkw30UhWTyOr6AbdayOrbjt3CCB3ih2ySDOyRT
64elAnGgxVBuev1oFvGro6oPjI3Ozkb2hyrmxnHHmirDvu69qNoUlC2UlzDvaeqkCtmVwXroh4QD
gCp+IAPu4CbWF37PlT2htLTcKdnjrMD1hQLSYk+hHPXA/l2HSPIwh4JZENgslf3lga1gQV3aQ704
tnPFaSpKdhzMqqsJkH/KRCEFgYsK4cPPGN540VeKhNQkUIV51znvG3PdNcHn1Lq3Nmibq4o1wBnT
fXKdtfC5VHXjyXHrxOYuoOUoepxadsSFYKKyh/08jOWN8BNeweHspLzsrSGoYI2DeOWiycTkXcDv
QF3GaXVmzOcOTJvsqzhOaDVPxgtmdHXW4fjopfnayqN9Nzjmatb4pMraMNZljV01dQlUr5hRkUdI
DDIt67DYRViiV0Yq3hxpENdeAOIT8Y5jjb+bJ3DZRPlIPd4EGjx5WaozNEeCqOusxaCgrvToTVsz
r8ksVjAFvOsud7ieTZLSX0vWwkrtQ+kzBLTq7jm0Gf/H8O6AOeBztQb2CGmGm1xFZBCr+KtbJuq6
bxTBEAY57Qw38hi2MlEl/LAy6RFGuPxACv5hz6CeCWZG6xg4O7cpqzctvXXdBwl1G7G34fwqlj0v
kPfSNl4iJW657s8zzUUavXSr+uHS9ZJ5XCLRlZguzkNSEccwHHc8aWQQo/TpJbgrH9O1nfoF3Rzt
rCVxXSukyJ+xXphZtRGuOXWvJdqPMA48TCOdsRFdOq4tOUAo605hGr6RxVetYrMMN3GLuzsceEhT
nPAmCJhIMqP0cDePgNEybMSkyttZcjDKKd/9+h/M4msr6j5S4f90UwHZn2JpZ8I5qcS2mgQy3p4F
dMxvTBiY2z7JDirPj5UxRhuVJpQ/+oJRkglyPcODp0TDMY3LcWFWERzNOqgmta21vROx5Rwk+iQm
QLBZ/A/GSFdxrh90PX6VTQv9IAjyjSsjAF4FHGE7i7aFvbfHV+ndEEE+78cQkp/BNoo0CgTcVNJj
r6EDdG3wbkbINUcCzHJn+BBTvuoEqA3URRAr68MIVXgdlq65qaZqZ2Ktjs2p3eJr+DELTRvVS5/o
WyEX+ZZZaHGHAkdxxTN4bkyezCD20xw/W+KgY76hO07Pbj/e2BMdEC3S7yXeZB1D40Gkjva/I+MB
AwBdsKweSIA5w1Huj37YXxlhcUDffTt5OxxjCId7wzgMNAkSe2ly9RauIPt6qJtDi1JSFuMDQgC4
3sLCuT3cEAp+qg3GowSefdGMwms2IwUQzbv25uc4gcbbQPpcTTX8si5RgC/ppeG9FN5xspnMeyVj
fAlZSw13rSnMY5WHYOck6R4looYvUuHxibrFB+f7W845dMAyrJYDcKvU9Jmx+ps8YuzZiOSpT/Ob
YGabx6PEItehXOqJIM7cYqPEQDvPY9rhEWXd5rdeTqMALPiq8rGGB0s6YUQrrg/1vdMxpUNBrI99
996aQM3IfVGU9vEerhWA5miZk5RabZMZwXaiZ8Dpi/7Bsnd4uTeCAJQVHMXbuG9OZZGCbhm876Aa
nq0geG0JEJgbPniRPTmifSotstVKf7A2fYaiBM41eEasgs5n2QDdcibng9SxMkeD7aQlH62VPpGv
/tEbD1OAiClti6MzMaPqeMQSKlL6drQpYjFsjK5NUfWCqAhzIo9yc0+s66KKqN4MnuHzpJJD33q7
OamN53mkR2uGHYVewswcAst97jjdRuK8c3J3KyPoBo4Ygbg2sMkXwLumRusRYa4qtXAAxkeS7Cmb
h2G4FiCUjhkyxkM3Gu1tI1iRq+L/sHceu5Fr25b9lWpWNXjBTbPJ3Q0Gw4e8S3WIlFKi955f/waV
FzgXVZ33+oUDCMrUiVQYmmXmHLPLf8myvqvqePy2petFrcw/yR8mDCDo9EdLaMWOOiC6IJuzz3Ko
ul0vsvqRNh79dl3aH9D/tj8PtwzrJqktTN75OtVQJpFZBbAGMaQS+yruuHxg1si8dniJIGojJxm+
54NUSw3pe9Vt1xHEC1dA2zXM8IZuUDu2XBEQZ6bB3dhjzKUJcX41y3xt1idMbrmfA8H5MImGZFXu
Ro9u4Uy7ETzn2TLH4mJgFtiNxeA+uh1KxZaL4mcIr/rn4VOh3xemqd4Mizs2ZVx2N/Kpkk8AXNsh
YcyKwmfDlCYQ1Ap6CnLyxv3iFI52s4J7G8c4hBrkYvCMzobe3tMRRHSkBVSFllvDoCG7qPHmwmLw
RkvIXVAMH7HhPlUiu21ts7vPhjHG/s8BTTF9XAqSdg3L4FI/jOzrGmhq83DMwuZkGxAFkjD57hia
cffQ2doAQiBerd1SI8+yHL3WKt2tPYfEfyLbC81TNUnIEzmMjNQWPRsS6U2BtmtFrN4WrLoculMP
GNcMrhGTSpgYBVebA1PiyC/7FnVlEBBhaO0zq4PB6pifNvz7ZeD9SQkt2VcAaoz0dzpC6Yf29U2c
Ite6nEUsLvGrDWQPUpDmUTEMO6OJHqgvykNUdN/IztgdGMMzWkkY7fPwqDXIGLuEeyvInISnOmJW
oQ5WQBCZ7kLjCpO7iqY6Ge/FSIGTm5gmUHWe5CxuYSWZMBkgwiC6i0x0UN0y4LecSCeEsUTKk/k5
lM6zy4Inc52XuNeV73C4dznKBYRj2VM0LnCW+t7X9eKkUoKO2pQJPyXAC1BHZDW5nfrO8IvC6nVM
8MMMLkwpsuzuCf4AbIOaRgDBaNdKN59SmCyF9SSRGCmt9ix2oHvGlkgupgThKPPePWR1CHl6A/+7
0Rg3ERoftzmkOrnrF9mcZ5hNWZe1N5V0zyIU07YP6z05ayDd0tG3g9rkPCkcXJ73EXqSi6oqCJuS
nttx3yqXXPrYpfUyanInunjyo8U0fUdz+009ZNlJhOq1mKBpcWiBkjJJX+nsl5nuGu/G9zKwoCxd
9Tpxyc7Je9k02fCYgwA9pmVwMnqX8C2A2cjnjKNrWvExXS4hzO5BGy9tH+yh9sqD0iheuny6X284
bdb0H7nD8WCRtdbxTvheqhG4WnXCd4pmH5p0gUSWIT2KF6BRI8VcaJGB3NBHt0c3Mxa/brEtYH7d
5oi52BTV8CVbgE6oixlLOkzZue6WOSGP2bcYhF+0WBpYCq8phPil8DMCAqVVmoz4ozTKACkhnCQ2
A/cio8wH/wXKsSGFOKluw4LQzHkg+L4h1DIrdVpxsUNe0Gzq+E05PdHd3L/VeGdIQqPcie6LyCSq
D9apdCjQgJFaptPjyHbeS8yJuQfFRBXUt+irsPxMw4ie0r4h6OSZCSeyzwLsLWCqC0SyL8mW1qvT
9E+KNDNXC27imf7djOiHYhtdNULEW9gij+2MbSa2zIuQzIrtT9AqmK4W1KbZAh3Oumva9KEEhTIg
+F1/ZxGNz+QI3ZqzcYHf8Kia5WKT4dK1OUWPYyE3hIaP4PVKQi/EQwPEW2tdjTZ7MssKMWFA/lKl
EiLLWiLebWxuWg+Go6/PIUP6sYoLj247xSnlTMFrQEvMmhnfI0We4WelQ0y09hW1wZdy50dWsYda
Aajuk/gpUkPApsaVCDqI+YopclsxXgKwK6hZmCDpUr/EhRYi4AyejdI4oNc9JukNURGvMRKfDSQX
+yDjW5lEz7wRRMpniFlA1b+SYLpugbDwmQRXbFInI2dBmw7a1FxlaOxtRtoUKjrr1WEHPuVPMyfv
zMFe4qKidS4PqWEgKmrumpEGN8v7j9alQMmT5H5xCMYYpho8oJufUQ1vdPMyjrbz1CxJ59v9hxKT
tRkyksycWU4Q+rtHOXHNy5rmG+33h+YwZh2QOK0Q7HmZVguS+AwsVR6GWBFI14XPNAcfhoECe9ZR
/PULm3rNTn6brAs9tQTGNmsh3bgGnMaez8jTu+jkGka2TU3zms4oWXNrWo6WAGvJZnLPmO1hof0g
LIlWzbHBRyqUCCNHDqNyZkHMyVnqVyj/nOokR+sBwfHkFyPdj8RxgLC6hn/pVHdQqLZj/jYnA4lN
hvbbYLbN2b/BADgjrzAt97PsnDtiwZhdSo9cXXC1U3HbQNPYVHrIEINgYJ1f5xoM5KvormAxAM/s
o+r7M5kiTy0ai0aO72NHutvUZd+yMmgkaT60eHhk3Mq9lgweHHknlpkL6NvqFjlt8cNdJI6Fo4vL
Q1pnkMHUcppH8buyuATVIzjNSLxbXftU8LpqoZ6oQVgvSookcBCwmvngBsBbhZqRGBlx6zkV/oM5
IfbPpoFy5HZkDcMQiIGlav4AZY03NSygMaMgiYz+sMx8LnN2WSbziQz0DzVR4VYL+epZcCHCmHV3
yOBE4lHosaggcULTklV/YGjm9NrEjPUKURT9XW6XtyBHnh24N6xys32ClnxTm99NUYFocxnhpimX
bjLab0nDYT8+zC9Ymh8XUgGoPPuLaAZqZRwxXZg8Bmih923jvKksPLYdmzaHwByA3ePP2/q76gjH
kwp8eEPyntGFRJnbL4SANLCbCsK2A3mPMYKioGivjXr8CVacs9pAwpjuwjTnkEpTNFKg2IW7/AlL
Pm+DrrNOjd8ExhCCiDaRH8MoCdLvZKpQ8jMwT6PlrgrddZ4M36MvbuXQelEk/8RO/pwZvIJ2AQ+v
sQmJuWzHycikLFmuBMS02yFvGR0txjU2qfQdKqwlNl/qWYeZV38RV4AiYypeFXR1T3UjzV833Fbk
IuGNlTcS6I5fVf3EqUnDNc5EF0jKsSENec9aaGA4kSZgS3Pr1Tk08ZqrhQEtdIMe7dxWg1e7M/fO
ROS4Su2LPhS3w7w0m8ZI37chp50aEuIdoZQuBpi1TIuu0WTu4gFUSTkQckiHX5CcStK359qYTBms
bSrySTdO258DO38ili4gKdpbMlX7KCzXO4ruIB9qbBLQLB8aEEkRTmqggoEYOJDvNJbTl9IriEzZ
c+YMjyMbV902vhj6s5REMtuZ+8IC1F511TNCFzTV2aPNzJOU1vYPfp+dEVfvQerWiLW44BuDfqrq
VYokS42me82Vy491gzKgs2kndfLN4PsMlMxASQl9ORITPm8tUZJYYbF9tuVdvmj3cZGySBDpemTb
WzVM1kPKCxyWB+hGB9Mkjqcs5kvvlu3WCPo7p9AvoV2NXl1ExzhetWOO7udifutH6G+rLxw50s08
N5dWokseKvrJFvmvQ7nmJdzKNpB8Qn/qxh0GD+6boRHs/j7lPv8dNUVJtjcjtwkBrCE6ixNyTHGq
tq+Et8GTodaA8R7FjChJo3C249SGXmhCwWF+KIboEg8zQ+iWpTDnbh8S4B2nXH36+LkZkLY+EWr7
1Wktp7GKz6zCIx+HW+ODSESh0teRN6UMnGSk7xKH68hUR4KkCbqBFAN0sQPAOnld5dysUujMZmpH
DcUwFBKbG9ilv+iMCBlsrenQ7sEZiB5UyIk85mg1N/noBpWCeYzIMHGgWCGGHqdtKR5kn1DjCpvf
nCWvHVHC3SJOzD/eI10xjUM/7zWOy6S90rbtGrVpj+V9i1sfLBrz59Qc/rAunllFlKhmOJ8LUreM
FtRj9UtfN1/4gHUTZOAQ/UEUl+9aJxEbAKo6Fn1yX80M5nh5KBeeeZ7GmFEqgJ3TJRTt2zSJ5DTk
1SUok0Ps5mxqOg7EjBcfR8z3bII4tgjmcKA0DFdHa6UlHUl8Kf1AxO9BgCc7VD27OJtTX7UTehJ9
8cphOWZkSqZG++gu/S5bUaqMhrzW1RxgwjaLzPiFTicm5SW6LimJokUPbK2tPlrR7oExvq/hLboK
z5bTP1uxc5Wm8+IuiDPs+THg5GVgdJStfhtj5DKX8CFflZatmIgmAlLbt/j68xUDMPVMtIUGZMa5
1h3FGowwrNYMYVJ11YL0vV7jPzRTfaXqHkzANWXsf7YGqIGdoluzYGKVT5Oz3AZYPtKJMR93+UmE
N7nVfCcznIJkIRyU3BEq+ebF0KMbnf2IIw3dswlEY+AFqzIemZFI1gGFrm9qw3qayI/x02Bkv519
tBktZ4g3aEN+3u3MIhRqIUA5OPsGRHaSeHuW57nGtXCWNkACh1aKoAnDDv+sp6eauh0ZHIgXpXGP
dIpbatPdz4rRkFRy8EOkTdow/LYdqj2S8RbG7eVZhdrDFEfEn7H7pT8In22YQZ5weTJNj23RtuPw
zGIJh3h2zG3JJsKB44kbqtV03evd6VobOjFIUEYtxZPrh+kUaPmqucwwSzWoB9QpyTillwbLXsMO
LWbdwrWNU3hU8gQj9FZv8j+g2Aof8v0lDTAiSjDF+pr2WSTyCvAA31TGrXVy7S3ruT+FmT3wv9F9
5u62Fqs5adKe8nI8h+qX03Ad3E999inb4DYeczIOBgS0VAA14sOsDpjiE9nMOpRl0IJQToMYs61L
bj2RzP/oQ7qVCxh2iEhHrbLn7eSSwAW7fCPmiWCLaFYekgsR8Fa6rAW3QYQqclrIAG/Rrnj2YGDF
418Tdg//uYgfbXP2HRz6FmoQVoUpoQEZmaYMNbyk0jgpSTHR4Mwe2Efkkt5Cw7oQaZWnj/HnyPoR
QWcU7pyA1EKivr2ZoRwb6fBGuj207MV+1Ibuy04s1PsNonhzyc1TjAJ2XNg/mlzTi5ZpJanM6zyj
T0+R1LGDw3yzmrzcp/nVtrXveCbwJ8QLITq2wkGQjWemMsyW0WAGFtPDLierUcLZOuo2hTDJg561
hBlyC7ajFmOlmeFWmDJsHnV3t1am0rI/g8qkm5/nnY07q19G/YRoJewXP+sM0JWAoIEmWuwzVqi3
9OI+JTE6AFc38LvLTokHdkGnLHTvkD3DZ09VQ0+7fJWB8BtTPilEledV4yBy24J1u1THUp8B9P4p
OBl8Un6Q1xq6r1vyrddYe43uE3uZhulZtq0AOfsibcv9PF1MSeoQr+i7irg9BDrNLLJCjn1BUEnW
/2rTK2C/8oaTeKzrLxMW12Hpr6lKqjtq+a3Rsi/g9zmA8dYechpRR6ovzeFuYRc3IXEFjFpni8xp
9m6ioRpPtCej5X2XLZqywouad4Gb/ximyy+B0bMHsMt7cWkZ/G0yJ3pOIsJ8l5RhMVqlXTKFFWGU
zjV0TSAhxq0RoO+SJW9TrwRmP4nysWOsMbnNOUpUtUmc8k/hJkwZMLMlY/W83gQ6jUGpUeZ3seIZ
OiPzxxrTiI9jtPFZO2ideDb06hoQ3KmJTrBpopl2+2hhAZCSUrIYJDAEHxEUbiSMxfv/Zwz8d/BW
Fq57CF9/6Uf/D9+K4iws/9f/3j54/+c/KVfrg/5iBkzxL1MnNUQXQrccZqnQkP5SriBZIQ+WhqLv
xOnvKH7yb8iA/S+TZEDFIW1ztMO94EftX8iVJsx/WbYtoYoq01K4b43/CWWAZ+FALPgPkBLcA8ew
hGXY/AfnytH/L+ZUNKL6j4x1FtgxkAkqFomTA4q9yblPVA29jkG09FHrqPExRp5YMMWo/cD8q7j3
JqRx28g1PpW2FBshG/2UOBiFa2suiDWpi5MAOTl7LoBpaqfpIPuwPNn4KJEjYe8Fbn6btT37rln3
sZYyrdJTtPYDErltaIWpL3s3B4Y0cu0i4AWHqX3q82bZphnKECDE1enny4whlogA2sKxp15DuoYI
Yr5PWYLvwOv9DvNG+qWxfBkUz7gH+vo0rg+R2HuBfZKkNmtZcChroru6vto5pf3NSWvUcXGCJ5At
dngyK60+5cL495e4aDzzb9mcpVTUfeHTY/oOVt+DvbQUvSk3NjExf93MAD9PZb6xCM88DcCesIFz
I9AqsHTorBNrZ2nyxlrfHKVxf43c488fkrgqTz/fRU162y6poMQQ5Ynww4geCMOF04nhqPWPHWaO
w0JyID3EdHKmnPjRMvDTbiT1i7sEoB5MTPJFlCxE9fB3MkOT7Q0qJ9HRRhJAh0QlBsWSVsSr2RqF
NaTJsQ2IyXUZ8kbNw2w4pr+gD0pT44ibqr7Tu309FRphYR2e+znca/iH3A7LljCt8hC2i4NXb7or
+m8lkD6DVDa2e6mMO7LmAo+XopHwxAqia1R2iukXl2Ld1HPTPs1t9zbnzv0SOukdFqJGd25UvteD
6GjmsYYCWw/3epOpfULLzPNLt3UufjlaYZMZkZJYVzvcX6y7FUocLFnihbLluHk8NM5gvVRy5Eba
05I7jG4ZZqCcndo/ZsoNcSlHez/k4VtRpXdDByGpj6eIMDvMsAGMe/zGxeQRdiGtmfR6G6SMxhJZ
YPQZBNZAGFUZuvDQ7530USIDIOyQlfAq8mvrrvZry4y3KRqFDgrSE+HFSNDC+U+lAI/jcAs3hmyn
18y5d+cJjUXEMMfGs9f3h7BHTtUXrbnLlqOABcxOlcRRvXprBkaj6/SvyOpfEK9ngnHHI0Kitcig
VV6ozMcEnSZOQOYn1Rpz+CpDa/LAiZXbue1vNK05NtJG6jasdspsmsCFt+HWbnKUfg2SiM2yLEzq
tfqFs0AB6JXLzp6wx4zcElsTlRXd25IykFxMtD8woiLEhUC3bhhPwflujEunuNU6ECVXDczLKFsT
yPsKY2AUi1q1RBzFWKdRrM7WcV9rMrIravoLnHSPmd3dzHwcbhlq+G6LepdOwJgzjAMNoXLhs9Dx
reFa2bSGjQbVXdbJvkG1aesfpDn/YQezvFktLvposC5BNYQnR1FnoqMw0eYG7xXhX5sc+cA1JCyA
hUex4G9srJ1uwfztZ+RMYfKi0IMyySvOxdwDt5fWrUuYjhHX7k0r5itqXYtFOp87CLn0Umci2KfY
jPrIUncRAehiGQ/CrBuvEOa8zaoGdWxHrI7uOvuM6OdKj0B2AB3YNAtmVty8XBsf2dP1OzPj1dX2
p1O2zTZm9uUFZb3PEutijKimMaw+Y4YgJgc3oj8jKSWzluymiKWXG6krEVNstBt6SPoYJkvlVxPW
u3aZiaKoqvTIBZm+o7MfbVX6vDMK4EdhgxQGuOUylWdvs+8GMRIZoU/cGigKa6RGWndJhMNgRDny
PM/VxiYX3jGyi8lkzTf19luf6E7zwaB7EJan46xhb03QWtOaz23W+3g4u8Noc3KPiBgDezqnKWbw
XUVaNhsTl3fH1Z0zVtBbgvYGRjA40UbyRFDLUs/n17x3P1kd5VtmJ0wUB2YRGMl5wlawD6Bz6BHO
K2jf72lnfobLvotZGHI1f7XKsMFiUjyy0wX6VgDQ0BzJx8nNB5WZD5uiu7qm6WV8vKS+RG/oKq5K
t/YLLvX9KCZ2aO1dgYkfoirSoDCdz4uWPORh/lRki/ARJO6Wesy2ZdjaW93t2kNckWlUJtYr95T6
EOjNLlFF6DNJ9DUzmxCsDTPKEq7FMdxmQk95L2g1M7KFHdIPUXIsH5n46svPZXDfzbDWPRe9JKq/
7thn42PsLqVvVQ+rYdJMFYCKumS2FTw2MatWvTI/nQkvnWnosyd1Kz5lRfugAcQTa7BZmdJd9ykN
pSvesci8OmrkYjF8BQFCyFGxbsUlPjCMwtuM/dXZlHOMYYc7YG5q+KRqfTvaBj5UosoS8HtiIUPS
6nR0Ybgmp971McC7u0QLd7VLC6ZGbceaihFlbGCDJIa8jOeDPTqfkzl8jkJ7MVJh7lpyE9anMk7p
i1tY9VG07DZMaAh5ZW5iJzkOqrFBtc9bTeLn0jNT205s5xZ3+OUMzp8BvvuhagkESJs7PW4kVCHg
trLq55MxPsy10Z4bTYu9uS3YCXMDJXvWvbISNHV9n1jiM69pJKmjkF5LQC5mhNwpqX6hEmsvfPp8
xgqPqcgXnEttwvSL8XExIaI0kv4T4P5Hwr6Ynjfu/PMQEn5AhVJvF85RESLP1FX3QK4VXQKqExox
8YaipKIU0vmb5ZjgUN5VJPEsIJwH4k78cmw8kVtQS/rL0NeBBzMKGbpE9ZGvg26lqhuxoABwzfK1
H0lgz6HjIYUqd1kd3ZrDRPoywfJLW3YM10e1W10LoBG0ZMvmrPaxKk7bpBQ3BnbBTVQUT3PHQDM0
3Wxn4bn0Cu0pyRg35EGJMl3CoetlwbRP8wK9Yp9ZQyVA3st9o2WFgVzhO8Ge1KQDiDjDvp9bUiID
rcVXFHDM17G1x74lONZJJvg5ytZr/CrC8YNtthgWk38A7kyBmcyED1Sa5REEwOfQdO4uSBem/hpb
TrCgZcltmGg8grTaSt+0rvOdM96g0WO/UeWi80WOlJKp/aHUiQjgZMOSuXNQANHnM6cubfMJb3hx
qo3bOjfGs91MpR9zUQc2o5H7HRohDssBmFWsvjKHfWkX9wfil6+JVjxxvDdrcbI3gjUvmeCDJJ+9
rsSwNI7IJmBLdWW/WfQULE7P6xlmMiQWBz5S3nZ3cpXUmPZk7+bELGlx3dd0NDElDuGuqpEztQKh
G9IYI2S1C24Fkv9AV7yGfpfWuyBqiEtRfsgJ+oJsvFkMqK8dmBqFMo2T2TdNemrwnm3EMKKIEIwa
yVnCueZjbsnYA1JgeMGo3sZacXyRyPzD6FggfWwzphLUlVigupHuNYmYTziI5waYfRtM+CTImPg7
6WXOKRPmZpzltqlXGldgA1OdOEnI4fIRS4NXKbPciz7NIgLWshCiKJDKnAxQIe6TRsoKtnIsLhM5
j0K7T2wdz8Q4h4wwoak4PTjUmFRpDeUqnui8mN+mHI11qY3gkY+DQ3KG2TAWIsR9ixRv9gIWiicp
dQQPug0rg2VV3lgkVa5wTGA0haUZ+zzBzdaczXH4WKaFoTkd0kjZ6bkFIuaMatBk9mkhz0YyjyVr
mPLQKwB0+UA9PjmSJ549cCMcy72fTHc6aBG6pYlJCwOpaZC/AxcsEsLDHVuXAKXpbsaUAQ2kf0OR
QQ1mW9fayvFSVO0+klbh6UxnKDKrJ6QlHPtpQaxVyLbeSadk53ZBvHPsdzn25067T+tnMULzKhec
YonR74zRvScQSGzGwc52Y9DsWB8Be0rwl6yxy7hQxcZdGuGptH0AErqR5H9dieD+XFwzvy3L/qNH
N7fBFiyeA/06dFoJ3jOVN5A8iCJcDEIOFHl3gdOYe6Aa4lA7dkNcqBaf2rQ6EnlP8LkTBNdsJH9a
1nBJzb47TjIsOTuSC4M/+CqTc4w7QE7jIG4HmQkUuSOu8aXNj4hTNYrojNktgXIbazDzPahQZ7fg
bgzYtXwOJAsGSfWsiYQILJW8RXyIu0G18lBWChFqglhVDPZ9yDqncXFCI2jsCkXHgBXHm6ogfgjz
DlA6ypwjc6qpVvoNULeC8dXQPqCc+YVay0/6hqpmsPw6z89OAQKr1SIE2Wm8Bnqi6hw09dTGI8P+
pv8TGnFz2w/ZtZDul6bG+sZU+4Co1NsyHr4iTXyqtFEX1SAAmmRP1Egtuj1/pC4N6aWGgatOoX9Z
FlvK2ibHSrDJ8fAFHSwy1RCLDPP9nN2MuZ08jnDhl4GPqFxuuKYPJ6siN8WdEgZmjD1PefxVO8ye
g045vl1JeRGGHAkOnHKGllVpez9/+fPFXH88j2ogudmNrYu+/+dnfx/VzqO8lFHqXIalNrx5BImk
zKEmQGn9y58f//OYDlXOWepPKLObf/8flWvXahfh4vIsFqv/+eC/v7iRIj4jQPf+/p8//9gkDB4f
OzZaBhaLf1/GP8/457u/z6IWDAgCB13u+lL0n9/78+2/n75bIEtxetP/55n+88T/Pk1jJoGe7evx
7/P5+fHfR8uETa02CgQE67/+z3vx80epJZDF0MERB8OmvNN+JWEU+JjZXs3aeUP1Pd9Y/BztA7dv
YOTxSbfnK+z9wySwshpa4N6o1Ez8BGXvvlzZtVWmPzk5rWpoDfOu1iQLoxDaW66i26mQ933fZL8h
CLD/eWYbb9wi5yluOrog5H/VPaqid7xftReG5PKMoKfuf77A9ScobFK3Tmmoe3MI3KuwxPHnZ1qP
GoVCouZa6NL6KwvKguzyx0SOycNYPdgoDMyx+a2UIY4DItrHsNXfhxTkPtaCgzkk9nNQRNQ4bjj+
/eNc4A4buOs1ukYQa6g1T0Oa9IdgPuV0jl6bDPlLaKZEYUnwbFogYNkGNFGhlohz0bCGWUjUfhiz
m4qr0z1xbBS39WLsw2gy75M2PbZmiR4HGIWXxvTTSpW3lBFndBAu/kQJQQa65yFOW/2FLJEZrZU7
XMyuSGAjOeXeKq3f7BWRCre9tiP0ULzg58Ubsbj5CYCiXgTBq9SHfZHJk1E56tbVIAwx1GNpt2ql
STfySFgBizcnRHsYyPQsV5Z3kwGHRNdycuSS4K4mVvSlT2Ov19f0DBSbbYEMwrIs7epo2X0yjca3
gmaGESz0B3zOx9VzSGMFKaMUv2NWYP6UFRqWrFE7MRD61hW79RZ3x2fXNLeqIp2JvbOz461Wnqhw
FFOAoFzvScjr1hpJxb/ysvVHq3YZaFPp6HPSHPMg0fbLJAT4Z25vsrLGY+GswJVAvxniZPiSYbc3
dePdpbM7VIJRt87KHPUUlWA9u/cF0qVD12oSf5yJiGOxhlfele0sNeNd1A00Z8U/CsNmeJnqdM8m
Fit+GH9W8P32SOO5kkM9JbHogvKyvAWYlh+Njq2uqIzy0UyzgCmdhANhxR9jrj1VXUzGb5LQLfZU
q0UT3btBfCwtBwiiQYDg4pjmuXKZOua9/bONYtWlWW8Q53qgPrF1YtfzJ1303s/biIB6LFm0Ij8V
oJY583bUcYg4fS2huGDDCpLRvXHXL4tymkvMZ9F0GQP5iKRjXB7lRbQStyVuTfbFVXFOAiQoUwsq
mxjKt4TTbl+AzjobpTPjoOQ7lTiMElDO9DXX+tTidUeF8YV6ID3ojhndCFRPN3oPc416USCkuuio
Iiw9uQr8RUukoPBFdMcBi09toKFrcSOz6tKf6i6a7lnljPeTBODddtMLxvfQj0g43sw9lXokkgZk
QfSaZot1nlvgL0kkbromcrjddx6UoYrAZ9JUEI9u43wur2Nlh49Cts3RDC2JnnT+7I2kgm1VRw9m
YwGpcdIE22M+XmBx3TX4iO8wIqUbbWnfUuZVfjslTKaspDzMy2DeGUy9txlOTsKYMVCRkemSGCXN
u9Fa2VPuSgklobXsRmyt9ky/naR5cTMsrm/mDGn7At9fIwG32F1QXWh7iT4x7FdjsaZTXDlkGeWw
ebB/VKdJE8Oh08TrgCtho80IyqqgV4/ZuNKiF6QfaiqCR1rRo3LgoqY6oB1torfT2k5hsm/naxm9
ktQVn7WoSM5NPUnfCWkOszB5R9Ea77Qaqucya49jkob7AVu0nzYpugbAcltDlRqBZd1yLhw330/G
8qCWSjtp65ef76Ix43PGzOCjitBOJAYNFptlPYPgWzNgu2L+H7fcHCpvQICOYkCTe0FfqzMH5fhD
Wjeb4q5fdE+aDOLVrAxgF7+ccYQxE6nkGqQInwmD9TI3m+8A+SUBY8gC3OFDmnL9FLokEl4b7W06
Whudy8Gh7QwOjWKabvQZ9YeZoFpqQb6WH6puxTVry609LUB00u4P3d14A7az2Ab9gHV30tSlx4V2
6bMsOhQCeW8ll1OyfiGHTTJ0Yss7MMk1GunszHjIzn1iAdVUY3ji89s0xWKcjaWK90U0/MplNV3X
b9AaIxOQyLl7ssJN82O2xXjlaPTiyclvHAorX2iR5VWLbV+Tt7613VMFtH0HofhX37IVrgk276oj
+NPcUwrJQmwipkC6chfoJf5bAxloBCh4TOLbxuStSp+FDb3OyTmZUZGRP8olub2WztD5XT08a1lK
n4KmSU9KdrdwLD3drt+XRD/hudrMjvG52CtwFy86AFpE7BE8ymSuV9nVtdLIW2Tn3tvqHv20VZrk
peXIZ4IQPm+dEJ+FaScnWGkTqP4MuiYYxHuG47/bSAOUZml3t4qpPW1FRM6CfRxdCwLpgjzdZUHC
RvPorI6AvnwsIBko69t20NYmL26EpiYdprssXe4m5sgL6MOB1hauEDryakVrwiGLJFkY6fi2/vY0
YGVfEkmRtKtSKfLIAadDjm+6Wd21DgwzLWXsQ1Y6F5KZjoBFuU3+iwdh4KQn+p2io2HyxO1ZBqPf
LBa70/ZsCsyLZsv9Y9BzVI7NUe+kcRYkthk2dkSBfjlDMLrRTAGPFR9uB+rCHtpHmdTvtAngp8R5
6Xtidtk7bLTJPhoGHC4zqY+GO5MC2PI+aQkCNmpKGvKAVQ5z/mwo7h25Em+a+CZw+nO53nVDCytG
aVsvzBYbosafZC8uTIP7S6AwyePIoSy1vkB3pzA++nUgSrsSsrDY1OReesImMq1CNl7mj3mQG14q
jO+4xcvWaFyciyPsl5QDNnmxrTD3nqSQ6hbYk8LWvQ/kND/MdnE1wfO6QY940mX6VEvADolz0Gbz
mmX3qNJ9RFa21xqauXFywNqs2l8VGHH/v1g6r+bGkXSJ/iJEwBTcK70VKVKiKL0guiU1bMEW7K/f
g7n3ZWJ3dnZaIoEy+WWeFJCbQOeAy6eobNdTUrxGGWFVhjwTTUeO1f2yHnMLygNBLWs4dUWFPa3y
TE5OX6RyMJTjKPT7ob5lKYgpL2LgkNLKrjn5RdlqPyNCa5NSKyPWuJQZQbuOZ8I/dOjQYjVqKp5f
y+IEl2L1GHQwhfHeZPk54Vc68dOSd/f4qWCYE17OiXRi180Lm2yHlm6xCi1saxre8m7b8uMcaKdc
1zTQJnggEHdRGjLffPWAjw5AV0no7gzUdYQaQWmduNNAuwL5GBI02hMw5gk0qGpPS9KQhYuoyXuF
DzFxY/SY4HueRa3lrbR6uQ3YS0j+otZ4WMxThr4L7uhTXp6oAMzwjgaIZJ3+OYnwrjOWB3+FEbNy
s3wf8O/DGs9ANObsgHB2qBOiB4ltrJphvmtqFBZMlszJUQKBMw2jO0iPTE5iER+gTHUHh1aB55v9
B4M04CSEpA7plKaGofrW0ri98uiAEQzEL2M9H6O9lu1MJK3bpFv/NDiAVJ8hXGndJuhK81iaPsHe
OkZ24Ex5VBb1IXBD051TlYCEe2MZ0Biy6dyuP4cVl/4smbDbD3X/wroLqZpep2VcRPQtpBP8hZ4Q
hl2fPewqCMgGxvMKg3xfSoWbDD9aFUPgZMvwesKpKdnPBbvlsZHGrRizr5n0OH1mQf9DB5m97GL3
UIf1p9OjqNatiTdH1ArDXgQXQSt57duSoUYvSSMYLm8ZtOmxqapNZxCVh6+yg6uqPigXNYxq7wg/
eG2l9RAyCQ9Ynva9pNcr8aeNH054MjH78pUwS25GhqeeVpJAI/a3gNjWHZQwSVO1Hk8QlpBlm6n4
EvYQbQFJDIQAwGfDxT5YrNqMIufwTb1SCa+dV10NruGYvw0QPBN4tzSBHyE1zV5zfAmYoK+ioDEx
RfNSJWxiBAqHcBXAvlJRccs0z7ykFT6Vqbb/wRn7o0hbJ0Vj7JyOT7IqyzdsLGcjkn8am4yXJk9V
gkdKB1C/lEG6sar2HDod5SdZfnOrlk7sFNdvEcd3HgqGZnZKs2ESfxeR+dCyy1RXwCU5mDCs8tZQ
g+inmeAt0bGK2xH8xkIf/DPouJ9gsj5xrS0i3XoiaJsw1hjt1m4PRw9zH/tUUx+A1qO2Dd7elH12
Gnngl5XelStO8fhNW83fZ63iRgvJiR9VVQddC/e9bbfbLC/vRaduCdriNHj5Qarsj6whcwo4DbrZ
HYEGXKl7rrHmKJRenVuCDzEvw9y0lI3h7MiVVgsH6uiSzEPNxspBm3jva5HOfmHoDSpQzFRE/gPn
k3w/RoS6x6DqeCW5xUa7VjpJ4Qm10a/FQ1PV357Sk4VjMJo0Gm0fec6asRNIlZ7vDCTBd2Rj1CO6
siBYcaBnmR+GgzU2WbpMU478+wFY2tok0rnCigp9U7Z3ay5f9fJYnqwp1jYeTihgD6Ahi7UcGS24
Vso9gPpbLpXWyvOBYFj6FgLi1jKjfevSdEkggc/bKz6NqK9XKS4KXF7BqupHmpAKCXZAcaaQ0b8g
ljW1Q7WDhMpQLPZ8nJKaqN9RF4edxI4JiFuOa4a36UsPje+lnv8Tq5q2Eo1N/hYvg8lLyN/0fJOn
PcOm9N8/+N9f/vsfzKwhPKBAtMpsAqIxgrD3uoRUTuJzckz8O1aYdpfnecMBlpkNw3fdH/+QogYS
gTasoibdDAEdU9pI7FEziek3RgeB5so3Ko4g+XJ/wPxdo/gaVvDhj8cuxesFfXLn5AGBBXB6cPj/
mtImNy91mB4FQn4r5rYGAu0BBLilE7XZthtyrrWRg2or2WGJAoo8LRYwOfhD++qbGwgGzTjibBUT
LSnsOjrmuk3EuC0uSR6GW66IhEi6pd7IL8CDBHaxVS5VKkluTw4Q3oI+CuTK7tA61iktdf3Fq+pt
bsRYyDRrl9VcH7RRu1jxILZJ3OLGbpr6VhokigOMYgzp82UjrOiSIEtLCYsElNNT1v10U544lxO9
83pjffb0J7HcghVrsDWLAAS65NX1E1OumvGNyg1/47UcoRucOW0BoaWdyEmq4DgG/slJ/L95Ad9x
7r5qKcq+Gs4PtDzGO7QgL5hZH+3Ze42biQOdRX4hb6MjaLVvySiM6+m1MZtHj0sZ6DO0zrGMf5iw
rLo4f29U9Rx0Du1VnUUHZfkRE/1DWnGTo/DsGg7ySzTNunSMjYBTA/Ty6DaI/ARfvPpUAwuLGFJR
s7ENSvIMleZ9msnTDayLmZj/pIXCSh/J2nZ4GfE/3rV73DjBMomahK/GxEpdNPc+ZlCSB9lGedZX
OledsF1y3LLUeqrGL0YQKDL2r1bkN4I6p7K0fiQTFyYDGJkroEO9iF6kQ+TDo1RKeFWz6Kr4PSpw
gjhdvKn84tXpx8corB0s5Dn6Gy+Em1Oo9RNBgBKJfnKDyl5odbx1BX5UHwpi6nMsQD9Rhv5w3JJU
xsyybKJ+l2rBLcus34R3jj4x8e0Ap1nVlJnRHsrgXdRs3uaVruRTYnNxLYV8SRP/j5imv41ika1K
7KBMgTdFoaDoZoBMMIYV1JitC+VMp347ZONvTXf5yhlorOIFXIZjNvORfrgpDnOOo9lnU783+3Cf
9YO5AcgzLPj6Lgg9z7gzmf2bM1LFEdk2434Fj6KC5Pav4rbAhAU9wJnJnHmbIZOE08oxOV7pLbQd
p0n9XTpiqDWJdcZBLW8jp1gKVgEhyr7dNnJaBQLevR84HwAYNKh+CIZa6ZJbJw6L+zZa9on77sjK
20iWK/MAX9JdyrbUHhBpPwt/dH+pkSati1Eokul4iZt4wHVQ+RcDY+wengyqRKtDTEgkedqIY4Yd
gtDWu6AjDDNdtaKgc1S5r0E35R9Y5qe1yaZIWKGgKY5i2xPuzgDd2G3fhItrjsoQ1RvqbRRhsBkt
x90bbtZeKWCVII/08qdbuaOQP66VFcs5ySFDVpjcSOg9yJR27EQOpyK2/8iSEOsomuHMLPVou3bw
0wz1HVtV8ZEY0EF4e9VJjZF98nHZ1L3AYTN0w5E6X746JrxONFo/bs9pVbez5B5mh8RLZ6UFC44S
3qvnMqLu+32HF+6n6YIfQSf3W9QAg9Tq0NljG26vVc+XZZVG+cOtU+jDBwOJ18bjiFfgzn+MlMMv
KanmHmOIcG1BaLwCAxMbWxC6tgubLuYBhmXkWdEqLbZWK/8SMmWuxAr6Migt39UjUxS7k9NTM7jz
t1HbXpi+OOvBa1zcFkN/gAwkub9VWl2+9BY1jN0UNRuN8cGX15Lea9PkKZvQ3eUW8iaAs2NbJ9Va
i/HCJaHEF8usrx6yYTlE3EJGyc8Wl+C5qqQ51FW8M/T0VVNUxQYwpIdKo2062cfTCye6o/JtXLrQ
hQqh+i2eIG0NEPmcV0gAyEEQ0upmN9TypcYX2Qdw07hdxvxQ3PXzkD3MDjfKCBaqg3foZtXVRG87
C5fqixCHPKSemOc1Nt/SNP8clRsfjdIjEEDAVkvxS3bCAA7QvCkDkI0UIFtlvIY0StDLLraDUw+U
IpY73bIOmRNiFgvehtHWloPb+WevoRBS983vwjBoU8zNt3ZqyZ1MPfNIKL2nISGOWdJ6tkQPpoxj
oiOuEf5XUVOugzNqm2OFA11BXKtx951ug+Kefg3QZNNQ/pmmfWdUX20nDnLATtBimsnAcsDosxaS
lhxU52hj08SHoieAQuGAsNH1182s5bQoqWt2yx7FEHek4TZA9QfriYjq4ytTvZsccaKCI8tDAwYY
BxBtcl8jlXvX//7iAcPZNBXT87Yoj6IW1etkMGIQ2dqLux5PKbO0SQBcixEbgjlMVEl00NBfA2Ot
Xhzrrc+Evqvt5KWA/7XUWlokCOuhgU9/MtOIjvU4BGtXOsQ4BvujCWmT8gU+Hj8+B3GMbTDpuNOa
tfFqEOZJULF7vvmVDuZ40TdiOo3tKqidcgNnoV6JEhiKVNHPqD59iNlrg/HkEvRHW3Em1x5taBjn
IrtaQ6aBJ4RbkndEsGxt38X9uz5lHHLS3OCtoBKjjt3xEnl9fS6cYcm03T3iO1wZXDkJQebDOs2t
YO2bNeXdPV6NwvZcSkysegWhGgh3uIpyf0UOH/0Nuwalt9puHru0UPIzDqTbaDCaAyw8XWZXdHZy
WkYDjqBzl6I06E7UXlzL/RmDaqTQmiGYzpR3RVH3Oq6IeOEj9N/8sT1xnmYkb9igYUar6bGjxfsy
mvD1F9Rbqn5Y231/l0VXrD12/VRrx5VBGHpvk673DPmOBezDNSgHiZIasxxDtPYR9hm3PsfBJOzC
0VOC+Jmoxl0CgpWCHI2lDY9KwTWgHRl+DxNLrcFKdyGRC1kk6C9RJt4I7Gw6Gh2Wdagz2guXpbDa
g+U0F+Bi6iDLbaVm94h/qryh275RLtNCnLP5BLB8pM1bkFvPpPSCU1s38aogrEjohHhwP3KFYlZA
TxmQSwVCzcQtx/RYbWHp1sxd+3VqUEtjOhbFnMbKj4ofrQ7sU+ZqRzkSbq/Szt5DstzFjoc7y6J7
SAYjcgnK0UGYGDTMOXBKqAwU7zZkUaEcQz/nrUM8w9q0dU0ZWIQDFO10aQS9eWhU+huFmDrzoQSq
ymGOitcW+yAgNGIn/Zw9+f+/mEMTbChHw3pIOQPsqWCieIyKH2fmvgFsPjrG9J0ojVqDqS+BN0HJ
n/q7IjxEMovKZIZJg3T/FbMNMMuxYlQlEaga8uuiaHW17Bv3MAZQ6syy4b/lOCxF/xmgCS17nyOb
mzqs+jI44lkE2xfae1AMBtdXPvuEQZ818McSpiHRQd8cfmaG80V8S+L0R/OMet11JOKdIHnVE8nI
UCcHYoT1xbUhLQPPGVdtDIaJVnIj25dNnt7yOFKLwIvo2lRL6v/Okg2dGTvvQYBZta66aFuBXl2N
qjLXTgwku6saLAooqzWMzNEmehQn9gJg7D1BkttIf2yg7kNiQnLXC2UdAaz1nm6cnTmRThistKvb
LAY0CPfjpNsbOyv+r9ih4rQDFw+/yYSTN3LaTxGEzgqs8goKAG0BI4/ZlGfLUKdloU6eyTTZYLcc
TNw8ow1D/vPQB/sYPWMxchBZtWpEssIIGMdOurMFBqveqBbhNLOcA2xVmsIOMvXZnnyed9Lc9C+u
sR89ivxFiBiKMb++coyp1nbraovWe8BKgL2B6x2EGIpanp85uVc8ha9J550jX3IoTCHh+jMMbqwe
rp7nlzj6TRl1RrrkVN24/hk97W8J2u8um/gkSrKSHHRdiIj6yYdDD1dOKzeR+q1kRNS1rzs8ydCO
B6vAmYZvti7kh/QhJZX+J6DoDFMYlGYsuje7bJsl91aSbimtJqgxJhgEEskcNIk2A+3gQhpGsc/1
RcIvARSaI5OhQ5HyTax3J+qfqY14UmHP0aj9qwdbO5QxKg040cC+0070zijpJ4tEvLOQfjCNlGvk
d4TPpmCyAi6nS/ccDugC8YxrFqpjRI3yovcFSbnYO4QF+Z0kCYHOY19BDa2w3GrTwhqMZ5x2FVMI
Llo9lvLSLN+rmkBQ7ZrDsrR8wdsxXAYHFjG8WrEYfA8yQzTuBpjcgSGKJbtKstAS2AQh1vAhi1O8
oIOBTwCucpJQGlXbez8lH9fxiYiK7FFnQVlOTAIYtai3doJxPcQOPkQ3dgVrVWbGFyijtVt5DzuP
9VWXmK/0T9TceiFAZuktrYaa9i+i0BYsom8oY8dGD/IdRepz0y9kLJA2oe2Q+GY/wOjJ0IuiZLuk
+wrV/Q87FU5Gp/o3mGDz6gHAfip5aMP4xnFui7HrzjX34cbWOvOqcokixKQ8Pw+hg4xgJe3CjLxl
50m5JQNmLd4FFkkcEvA70/Vkv5JFwP2E0r9k0AI0hlNTBAE01sghhrLZyRjTk2BqjFOzDDYm8XyP
YfYjqO0HKfvuZnVQZGcNavjHc0qA2WQmihFHMIG2uVkVc3ZOkY+lxyUiW0xvR4X/p29eQkP+NUDN
YLJhtZRWdSwICe8k9X0L04pfq1r8MxjAL4FjctzK2BRM81L0nKfiqMJUX+VP0XusGjNa0CHBgUmN
nJ8NZp1BhU0+zk6KRe1sZDlTbuFm1YpeFtogyTZPLsqZddUEkkJeCc75hJlZUhbEjNRqnEgf9GSU
qRpzWQXdu52T+W5DyFqunDZ1DFxP9wripBWODRdyJ3KrtfMgKWhOydYW549E5LN5JV0nJQVSsTvt
Y4OsRpP4Zw4uWLhhw4vwpgUK+EqfNxwHYIyojKwzQOGPRpjXgpqapaElBLEB43gBoxrScGhXyTqY
hzJmsq5NSsMq3G5kozG0urnvLKIRGzxbwNLlpLfAmA2hEj91OktvMf/GEBLAWNVqHVWhswxykzXL
xgENu5vrJhUuwWC+6AkGR8+BzWL7LvuLK7ZmuEv6MFh5ZX0Gg3YAZMZFu2GCkaMbLywvJHjd48mu
q0MdWGun842F0Xo+UO0y26YZtWOssTm9Qdzlwr2t6Z9F6n9n7HMrDdBO3dS7bn4xA8AFi6SSH27H
mhbb+jpvzVWuumdlQJaCqLRr38wAzSyBfF+N4/O/3w5MASyGOMVB72bPEkDFxD67SKEcxcpYeWia
+cTvaOlqQ6bE2Wiof+uusDaGNn7njo4BFVoc2hMR1b3wt7l2t+qAX61hNfRjdXDtloSAB6KF+Hix
rClHrjirnVXfmct8Otc9AXvenoXKe8bBAlMiitMtrNMbqyVftCLgLZVN5Sgh7wrPmSkZIzTkkpZV
5jKjkRMIGJfzW5d8ccGgzNEdXsvGSjdVQNnCNTQydCotP1HR+hisdh93vDEY5XfchiKSQzZ8yNqE
qZD/oQpinJjyNaM497TcLEu7O9K3mpv+tCoCcmyJE3PhoaK06IbtgCCwAABeXcR85oeMjTTALL3c
SKQdM0sg43XPwfflceCPqhvzgpuZDIBG46bXm7tBE0ffQE2sxHQdGaWtBQiGHMq/5ZH7pZCLlojJ
tJ78bYn7JXA2sV7vuWJ+E6lG2d+AnBNrXzLoaXChLC2qPFaMTNaxgxNMix80rFAAGFJBYhITWpTG
6xhIEtvWd0yAAIOuWDDFP1FQuO87SjABmmKAuGsu3KcsDiq+HCYOkw7FUtb3UdtbYytWNIHchdn0
m3BgNeasIJLp3hQDJ38U8CmytF0orR8hppqgDwbyPDolBXqoCffCanKxiiJxkb56kP27qhp3mAFN
bdVpFZP2aDjO37/nUgs8YBcTcGooBH/p2/FZ5SMEvQYSQVAe2jjOlnoaEJOy3jKuJdjPIKwGv5Am
1jgyQbIAFZssemOFwviRbSrhu2cCuYyTWuNoS+SigcEkYd8aA3taHMnF17s60y/9aOwQDAhZ+N43
V9FlP5kvQ+lRIWI/pmR8dAbL6AglljXmIJzoKMqcxaEw4WjRHkv6y9i06KQL0jRojqzyAesy0ol5
olpk39isFBGMJ1zrzlbB6AnUdxR5m2bAPF8DEle6pF8XdyL5pJf+ylhE7fCAYTIy7LVgUmz03iPA
1dzC+F+NvFB7IaeXtEhvup/iVzcYDUhiZJsSgmD0Qx0ac0Fwyoav3y0xOthnkRLDpl+JPPgNTHYb
Qwec7Tj+PuRtxU9MkaiiSnZdunjPPBE+Y6fbxjYANZsna+35+g7Mw5IZ+FwRhsluwCaVk1Yeo/Lc
xeYL0Kpx5/1mLVUd/30AtrQuUQDggTvO1qd4ZRl2A9xr3p8osXaUCfEC4G6GNMEoJbli4CeK6Ud7
NFyiLQX/fMoeYRtCAqs1r31HUMdrA4aWDWnRmi7Vpwy7pw4b7TCpko+2Kk8YTl58hlgLvyPdxja4
tUQpdmBwwKHqCKZ8LJNPBmScJgbOMj+4HA+2ZSlPoxwOBiVjpO5A1Xmtj8sNZiDjXi71pjT4FBUj
+lS8Ar4Z1kaW3mUCKIeQwTafnRFExlmceuLpJYb1UeXfadA+GxoLWWhJDvVAttoeA7ml5AvuhwYm
RfrZpf2fXhRQwdFW9cz/U2T9K5utu4SHYsMqVdxfzY/UQwCOHesTcMg9EfA2YZfcA+PZK5c1oaax
QwcKObnKWtjSPwiyGoTPuFGYCtf+mPDpgZY2eFqIsUM4vCHWBBta7p+yHfMd3auoxeyzTD5hVSkd
NDmPcdO0/ziQfHOpQwcbDknRywslUqjWaxj3bKkEeNcq09JdmwAFstSodlNvMGooB9iHmhdeBE6j
KsFIWXHn48ZIreW/HEgaXk7clporxTExObqVrrWfJOThCcAm+Z+BeYfXHntI+MZE91NUeQfBa4Je
sSzggpydWn+fcIyQ2NB0lmB/VyXDbsxtXLCu/237Zb1wrPHfmLjflGh/ZTEEpdrszsUM6UhQ3iCR
DuuEA7UJogd6JhMPIw/23fBH+SJZNbEG7NImKWU3OKaBGcci5p9ueYaDo6SqCbgiUg2E5PswEZXF
NMqICVdMmdzcEjrHWB7GkIN2WH0WBuujXZGshI63H6V+7Q0wJa3YhnN7pCnae9vp8CKmdNUY7ZOd
l8s3cAkfbqzv3RwR/m2aXFvFmBKEtquM+IRJ9I/L5t9IfglNy94Td3yqiharZPh226U5AqnuedXJ
+vxKzoQohBePe/mSWMy2jNrjQOMXY8NXnImUChYrEfBJgLI7O8i2QnQMb8/mSI8V3yb8Eo5O0Ceo
F3Db5LOs9Q/CnDfFFZpb8Ub4sE14CMN43p0RZ+A9lPy+IEXfXJvNMwrsjQOhYHK+U7d9plVw1sxi
5/COAudqjtBnZ4KK9hoN/reHwx8zM0YZZ0YuTvFPkoxX2oeyOGRyqQ93wwRUgYkXy1JKiQuoiaB4
iDb7neAg1cCkGCRNVzdhUOXSoC1JiNr5cBr1asuJ7ubqPQRsYrJIJTQ0w8tOKE+wFGlmoHM0zGsc
kaIcBBmZLru7JtzXRJDodA3UG6rdCEnJHdnqNdBIpMU+308u9ZHKd/Ztp50D0NUYKXaeK/nKUBjn
RdhL/zbliA3GvTBrXKGaMm4kTh/xWJFnnxGKvHVB6f26QXkbS0jRdj4taaQ/FTbig6++mNKcBCRd
xmD3di4aMlGZE6jbQqhnTccRz6RLtb0drkfd++OlYNINVnUGmZBPbPLbjt98l5umCW+TPDqufsbh
Ai1uh1D5bAN1lNrE2IC3VXEmJl0MMahsQE3yeiBIrQoL2snktAwMKC23PdjmRhi9D1RcWzVmzcAu
D+ILmtpX/wjI4LE4iBXP2sGGfRP2xT5l0uiE3tluIZ42BcEZ0XxhlyHcwpHPcHUas2zqcacaI1FZ
Lt1AP1UiuyaMlqrQfuDAvUMK2MUudN/QrLZYnja55bxP0L2yyuWaQYTEFvx7rDG5AJu+KDNEIlHm
c1Qc+iMdVkb9JUdejw6tfel26kcNgM/c3w4cwEYPOMRzSV7W2fQxskTDUOueUMveB0ccUy1/RpRH
iihdlxl2GIe1PPfZ7Pq22Idxcciy4Btwz8HT1FGznwNZaUVTUkNIBPCOF+MgyeTslNG+gbYzDtIZ
ZWYAASunvKiITX3M2bWCjODw3PhMHbrS/QNPlxGpoxd2R4a3hLbh/YPvXPV58jB0+UZ6ZjlvC26X
XKZMfikZOEiC9irIvG/2wyoOeU3YZ1i0fvPMexYkBBE8rO1ASTIgWhRJCtq7/mQkgAtpD1kHVfzX
t1FmPLvj7F8dBGp2Gk8fkkrSRQNDaMmSvhtS/2FN+bYyrXXZBiQdAv+V0rb30Mw/qthxMLpHqGP5
v8hujkzLcJsymyeujVOGBWnXlM2nLeFXC05DVSnnfA1WRb9vuCgzsj1W+njVsLeSs3hUJotuP2/6
chofEcuCMYL084MTlEsQs217x7hwiNIBgULPgHk+hljuPfhtOOvcCzfjszV3NBQ+fPrWeGAQDkCo
5I+q2BCux7c8ApihMKGmcDvsgl1agFdL4mqXOYCskb3Z06cPNcZr4u/PCiZQHAYKJa6/Nmlx6RWh
rOwlt8DDuWHwrRvdtcqDr5rygqXDN6RV/sOjaE606mlG0d3yddhd7BZ18gbs2FmJUb7npvOb9D+e
Gb4MHldNO/0R1OQsZcYj41MdGA7wrfAXcvNmPxnZ/TNkFGCXnAJTX//XCj2FHQE8wY/IHXrWo+0J
xwyGQ1xWBWeXB0lTJGq1dLiOgfta9oWFYWUz1R579iDfPae3mcpBwq9sg6QAC52jtRvN8l+x193s
BlE2VP0RcwHWmMJ6TKTMSC6nGx6i/74mrcy5j+t8YUWEQZ9lDdql8yA0/WvrbA4a5+jW717zotj0
Knsxk+xfVKOivTXe9C+FHA39drgDSgadcoii/m417znlpAbAODqI6mvg/3FGNnRdxojdHqn1cufq
DEzajja+DuusiYC8nFc1qphidID5JRLw36h9UzxCEKJYh81lnDKKh4iwZ3DJor5VsxqiKK3aF4gs
uriWOgHCnMK0ukTtt7wP09IORTysPHpzoCYQ6QR2S9xZtffEDA0if/kHNTTbhigffv6lHZT8nI3L
ParaK3/mRL2WuUDBbuOtkbQ/gtgPntqmXfMUrGM0NxOhWhQkvjfM4SR6tXbWxHCl04e+vZjvPxtQ
cKz01kQ091aENGb+ZiPxt/i+9a6pbGNRTJRWKdYOLpxSY6vhKYym4K80AJDGJp+uz7xzcu88XttU
HxhRJOKlENY9C3nrphJNbMzeKGXC9mHB42xPY9xsQ6+fe5DkVymTv70TvPmu9wBGXi/FexPxihTZ
cJhyFWzwMjJ3I+ctI446xuTTteRqbyH2owiesNny+rWV3PCyLtE8gCpMGWNtl9WT0V2mv7ccr7a1
G99qrsE99p7ZtsgMHS+gWeob1+RHTJL4S/ZA+JKspwnCvdnmdM+k+x7773CQM3gq5rOFsLFNOuNA
A/TVdIsv5enFBsjyOTAdxiLOPI5u2AanYI2J9wVh/7WK479KBC8aP3vR8QUpDkCUivXLSOJ3VCXb
Qk1nluLWGIzqaHbhfFIdOAHdc0bo58Tmm9Y6eRnRAgK0XzXY36XuAvZO8Lqi1lqksxeeRQ4Q15JJ
p0Dq3yeHieXoYI91VHEhd8f8QuGb1jDem9a+YSELQy4YxA5gp46nqBl+bU07tbn2XVbJJW2s34bY
u1OlR8zA0HBdDrAVKXINW0cIEyZKmngrTP+dmQycO2u+YgSNOvNLnhNYfhhqwzOoQPVq9SzGegLu
y6jZX6VTY+oar5Ziep2Qg0ffnPt4dPUiPO3mc1qyIFdhImg3uk4U2qSUpm4mxGYOAivuhu/FZMAd
7o257R4Dj2zsvXCLCnYharSM8HH4ozwmLtYoRHaUmpaeDSP60zhNsTed9A5U/N9o0ifb6REbfcyt
kf8LHp5UA7uc/TjRF0rLLIoMv/gaYjU+IYcT9NDvTMPvPR7qsWyzRVPVZ7N7Y/bB3N1L01UidbB8
IT64BPdLkKEbD2fYYoRP+RonoeMdqIwtflKdi0nwhCDeH2wEHGMiOC3V3oUbsGpbrineaP06E5Kw
46j9CC8VEtg9o7fJ4o69QB1NVwPTKr1PX9ysCMi0Ne6WwOVONAFFPnRWiThdhG75lWnhP7TCeZjZ
o3qWzQYOPRZfw3lOdjHg1tmIVDgvvfEPr0eObomjJk3hAgrd6nH9lFz9PHtZKQIdsGazLH13HTwe
em9A1Fbx0iDVswpxqBsQYkvXLbGQqyVHlQAqe/E13SirdzF38e6NGRQCaoCfVqHx+6X9Kuw5mAdQ
Dvij0f1S9ihUtYb6PziK88j9l5zFgTbw+cBuQdrGzRTlO5K17+R7F7hgvY0DNGpwy7cq5UtHvadD
g7QjTE8WLH3WPQdspwvVINSJtx4sq8gdJtQDPIJtVPqX2PHbLRR/2AIQo/AhfRsq/3IyZqmj2hDo
f9CmA3s+Lzx+A9UvQOKUAN/4kYp5H/JezIyTT+utkIHyNdMAY+HU9lKvkIqStqLgo7+2qEQyMvwX
6tNuojLRy7oY90Ag91b6Gtp/dU/5pIMoDxVIugkOT9DK4hyc3NrRXnsr/gXHvK48btn0Y89fkbaK
FGEFhmRG5XL2lKZ5TVXzN06JZY24D4kH4Ut1PQYtFnOrHCQKOvyC38pCd0bkaxK1kBiMjsBMCAkQ
hnDgvBMrQmQcnC/UJvTPqMq3MTnJd7eN3kuX+gnbTX89qe7YJh2UQoqFJZdC7h9RyZrqz4aJcEow
NyV/vdAGaBHC9+PUaGfOkzKsEa+H/0efgYwgd1a+YV0LzVLHctwo3UZ5o8CWrYKoWZpUbIo109ZS
wv63oSLgfSNCbxr0g+RcZqgVi3epKLeYGM7KYPpL5PghDMaxCMdpJh/MZNASaILNmVm3yOeJs640
N8TT4Yld7hbHnqfoanYBLdn+a0jeCQARaFNR4+0qYvmqRd61Ei72VI8KlcwKMF3QMNS6jx4+KlUg
t1JNDDz4sCAUnXBzcg8hgLg0Ii/gEz2hjRmfDQHGGLX/vaPoBegBQfq40S4lmlIIxkHRA8TSynQm
0Zi51NWtT8duPvNRdAPhlLJp+ACxdZIcdCh0YZPLewYCgkJ3ShIphkK0Frb/QK7mBZjb8ZIwpvsd
0Tcu36bAM1hERLkeU//drIT3krgkSNmjFzRUdKvI6u8FMg4J3pQpE9pQ+j+izqS5TmTdor+IiISk
nZ6+l446y5oQkiUlfQ8J/Pq3qDt4g6tbroiyrSPI/Jq91xZ8SB4xXWuwpshnhuTZnuNPgi7P8Byu
fU9VARb25AxkFBUjEpqOC0hAX47bQ6UT+rYnzezQlXJposfsaHjoKhke+XIZL2TYUcIOGBojUMtH
IK+9/mLYxrmaKSqDac3TlTCtsC6x0z8PLngDRsVnmTmn1GjHJbVk5U1pirlTqCN2RvJl8A5yIyRP
esA0lE2aRqBBP+tz9+wTdK667p8bJzJ3zvBa4/F4TE39p2DQGLPVJPAT3dvMtFVRMj2lXspEuGy7
vdc+meGSY8ltvZ7pq1fwHhBR44hfCWhmmgS4VeEWeFkJWd+kTfzbR9EhAqa+lXUIcGFsMUI10K9c
rAkudBWzyR9a6GyQf1N5cmYMAAGAbOV2znaY2McmKQbucMITjrQb0w0XUF1fPH/0SVGgxMsMtkQA
NG1COkwj2IoI81PaCcUcZLmBenetHO9xjEg0YoeDO6YDNFSAdCm8jeMnx2RER9xWsCexIT/Nys4Z
K0cGW1828LoUzLNJ4aZXuuZUtSU8FxCmbcgkI/6JXYKzzTD9m0KnZryrC8bQXsrA00JAuRpTcy2x
06FgdOozlpKdDNkKj9+mqpzD0I/vhYHylbeGBLjQPycO85g4WYJZ/WrX1F26HSsXjUe0NVKP/6+I
kUd81Q8w3Zsitw7eXE0IQSXKK8qcCIHUtvkz+5Wz13nf7FwFOCf+HoxBH50+BirrEEPYWdiHay/5
MxTqF1XKizPaKT0pO4quHGucPThEkVP1ZUBWitlue7aQduMET53oJLnKl8mLy0NRHvNl6Fmm6rsN
9osPwTHLZp1DzrhOFMbSmm9ly3dtuOK57+TnVHTvBM3ba6dTDi7Y/f8qeBeGO95behWT91s45HrL
z7ZZEPsTw4Eu1s8mgn7KrxAj9yfOcH1E0TevEnP67jqM7Yw+wnYBKHG0w6MnP71mSYlX/z0z8ndU
I5MVEoenOUqHxUnmQIMhStGPF/ErPUA+8jw36evAruIwamGuy8l+Siyqa9tESVrS6sJvPs1VNxyk
Sx1e4AU0cnntvRJKPt/YweWI3GE2uzltlG2SCRYSrDDK8XDvep4N84rlf2oaVFl2H60Zu+zAzR8U
FJpNyzSeyTONkTFcGxvr2kjCIHt80Nra5IUeWcFtIVtuIoJNKTmWGronWwNv2G/TZ28ky44rktK9
TVXZ+ADM/K8336sKiYNOZrq2qoXU05Em4X262fTuc7eszN9AUZWCJ/iaJj69oZ32rgU1oVYczaGr
vA0xcD9qTF4ilIibAM65HzGNjzSTQDy/pfB+lhTyfUkvwW3Mm2UizEXqB0YjPQPfBzcOQH9VMvsD
gGhj2YDJrHemjxjH9/uL5ZP/02FO5S9TjlQ8UU7ChxPVpzG6C4+asMrRuM2D120bZO7rwfN+a0f9
c73mzc3RL8XLasrQdwM32dr1s0OjGzaXQ3EEq8sESISbNByZNhRVtw1m3ph7NU/FttLVpu0z70rJ
ukvq6TWZ8aQaOJQ1SVDF1PB5n/yBEWeKOwDzpM+0EZo7Q9xPn9qnqtTOcqxDp5jB9Qu+1wumt3HQ
2S4D9VvPrJYDJsssOCEUmucoZtiZuqhA2wamDiuUCKwR/xm24pvVNnibav+c6X4+i+oj9Q2gXbXk
bcp945KlAXtUjRFkaL+cUNbUiPjfByf3oPuN80pNNTw3A8VT0Pz1UJAaAYJ0FOxgzBW2p6rd2G6Z
vxqoGVG0KEzo6TRWJ4E9ddsSs7SxEqz+TScBUUJPDvy/o4Zj4/a0VuzH1gOiNFKqhvKUci4OCMLW
ZtK+F9LioGDEFBW0D0kj+VtrhzEcZ8Iys0ld/QqEpjlpv/2p/DjcSe2+V2FrXKPOQwcYByureY9a
tU0lhDRrsA4Va8YKeQpV9Sw3A4O6PffCBCqCNEIMqGkPvDhy8Jcoh6a/LebDJPq9JUAjiqr+QOR0
C6UNMaBjw9/B1S/FYojVgu0Zelfdi2znmv4HK2q55FSRjlAHr7E7vktEHHubJButDsIdvwhyIrq1
KP4kOvlqUKQIMetLB6MN8Ndn4o6wQIP2lHT8tqG2d0pbyWEOnZ+Q1nvdwNGIDJvUHMHWEhu86eC4
w/oIZsfrxhsW4/QwmQLhgjK7lScfKOW7g8I0n3VgKNosI24l5V2vnPGBaZdGYJR9CZFhUXkN2psZ
ik+D1/eCy28/JH7OIeIvshdx6lrxBROTVUSSzuA/YporJIMQEhKyGRiTp1Q2TI2FS+qjjz2XfT4I
TVgNj0ljPgMzW/aNxZGEc3tDNyfJNiYPz1qp7FUNgLxgsZrEFkYfogXD1CufeBaf12vZGdEXNas5
xbGQTu4bUmGg6DLY2+wv1pIOoTC+seL/a+0/fdLi3U7np6ps8bLYZcfPel4XZg0oye7PsbBo6zOw
OZBrAKkMqFZKv987wn3Ao7wAYUogX7n9ljZs2ZdZeHM25vpJsp3bC+feU1S7PCbCZXCEEYSQqaw8
RmMRncpQXQV1DZwwflKtIe8TeQJNgcW87pctVVyYqwARIGcHnWJlhV9A8JJtG/Q0Vej1WI3z4PfW
Gxtvpn/xIxJ0PP8l1heIRGtfcQdmnkAqJQmAQAB2mDzqkgEjDfod9SWJu1vZRmZuNUpDzyFRqUTp
S/vF37UW1b6lvgBEEf2AllCb0gjPWW0wiuzoT3w2G2O8LNyG2bkwGu5OYd/lFx1375AEYHla0S8D
kSX60tsOgqLKpafKSbnEYymIQyJ+z0tD3D9xeUkU/SjuCpYpE9p2DE2H0ROfVlI/13HyGilEZqPL
tIp7j7DXg12K++gRtihiUPXF2Y6XVBxfv00Zw5jYeRSSzPoOMAsz83gzBGjpYMkeiMnqN8SjICL0
7KMzYGrmCUTIPJJIlzY3M8CkUHh8O+SGcHflmLr7Gh+Qy+BUCp9xPmSvLk0yIifch1F7xi4ImFA2
gR4OZGPNex+d27Z3+9+oxEKfce2ubY9MB2WRbCTRCG/ShWZHcNeHpzKFgj0W+9gSe8xFNNkJhvnU
Hg5xreI1j7g51OxokvhpqKvxTBYLiu6Npos7hUwn5Zeva/vWVs3RVoG7Y3in8C6gzPfTZBuZvHJV
MvyzjfGL6tz8MEp3XY/myU0mh5tm0jAxyycusnhF8tK0T6qi3srJeM9IJK5p6DfZED/FCcxe5JYb
c/l5CcRZIVuQ3hzLw9AOL4NsoZ1KXexVbZ4VksuTp1yMA8SaMJ/26EaaHpkP4GN73TBTWM24TeiT
6SkL9R1rYz44ZbOpCduhYeVOIlliG4VBsHeNyNpGzkOXEMNYSDvZ5+QCrCLQdCwG0mrrhTwUSAhH
rsnkV1abjiybkxNNFTJjct1VyEKZz6SImpfRztOnYWYgg3jxpkGmYsjJGNX72XMfyHHvwLsZ0oPH
8gSVcxrtR23OLHxsGt0g2gym9EkU6OtD08SkYqTxO4PeaI/Jood0C+nP6u1xU/HikUQfeZtM8/Ob
fR9DBpYSG7ds3oIVqN0R104xgUuJbwvJYEVgO+p4V2/aBZ+HbNrZZrqeobPNX7UCdGnu6bbjrbRh
H/ht9F2SrMgA7zOzzXubCPidoonBQHzHPZLFSvrkUmFLN7unmTnuLm/i4mI4SIdKQH/9mF9D/OBA
toZnVNmEqY31CyfZVpQeJpbYOjWQHzdNROBMIwqeLZ8qV9TkbjUeypklTvLBbSLiThLogj1KMuKj
IWhwN6+CqhRshHFRTzaJJ7csWY7AxLpJ2BX71EmHzdBdPKPbDYhf9q1KXgvcTitL8w3yb/ERe2Cc
QN22abLJura79ai8pozE3Kw0ki2oTrTEr1EgjrZV8DFUlLNmNyLiTgnTC23E+cMnwr3ugLU7Rkib
QJjwxmYn0um5R5jN+qMjHrRzTDIKHNKWOsZZtlWiF9BvwZDZZxR0lpd3+2Je1Kl5847QBadlg5ZW
aHRTizYnpnsFAHkb2fbuErbGa4/451PVpyufCRbHBZUZY2zOhfekrz7poOUqcTJvoyIGbAmBp/hI
3woGYmGhE1xdmbWtbh0DjCNytaZo0qvpq/tSd/JjIMabYOmkneuDRFGQNXxmAgPgCVb7u4epiFki
8kuFxBaTMOV0kdqk3St1iOwScgwW+Dn8RugkL4n50fvJcByIGWdW9KOXQNtWtMWDnVrf48w0qWD4
PbHx72MFZrNGJyKnl6HSt2rwIsb8sd5j5rnbOMj2fYSQoRUjOK+TTaT5punt77CtjwRPAZH2DSJu
LYwYM+LsULAPKikgvQSxdETMDTf2I4Qstn4oo9aN3x/FMLnbvg/towgI1AIUq1qe3zIGCywZFWdT
e7c8slFxD312C/6O3YbZ9SWRJ0aziRbeFrOvS6FLi0c/YUet573Ve/V+8cbQJdcthvPuoQK7uhmN
+9Djla9BKLKOGjOQOKrDefWjcHMljc+u5tW3bHgCenwzHCvZ9GXtrJkKcJfO5rT1ndeI2K2zgY8f
ib3B/i6e/OMcvbd10R/Mkii4pB7v0N/Jo/Trv6Ju3uKo8Pdx1uHK0QRmJeKQm7jkZio99ojJpQWe
vqolP8fMGutt1nvAmfvooQmN+qDiinQ3OQNf9SBaNKiOy9yaziZhz2Pa/HoDV23VeLCjoROx2dna
DZgFaBvQ8EULpICtGv6LhdA5fzOtCI9NHxcrf6qLDfNHjEVxbu/QAvQZs3TPnYeLk8/pbiJbnTe8
58YdLNZpSbrpgvRlKghg9ER9BCa06HC4afOqE4ce1BKpnbT82Rn2jnMFLr4aisQ+sqINW4gI2NhI
xcrVbUoNIKFmtUHjBOKue4auj4xG6Bc5DzfUehyBZX32PYgXaOXsTZ+/QjIW28pA6MP0olp5uYmW
PYrabegH/sqzQous7rvtoeszeiqYsftHZJNxTPrs97//gdU6eaz6kTb319TGfqRJfS38XO64mtGP
uiFMmJrA8jArPiPNVADmjWtiK/GVW786y3iuJKy19ggNNNqIxrkWeCZzauxWZkCC2msOZZz5HVhm
fFrvVBjQvyjn88j75yXW2SYkD/fQ/IjKmblN1tyD1qE3rCZjh5pgWxMfV1ew/108YlQriE1F8wGL
vjuWsfPL++atRZeQIjYUV0j1X7VRYEOznuY0h/kQc2tHyBZwcpN+NzmkPoyTv6VU8Jk/UhZj+kCD
7SNCrtLhYri4wnBcUw+Y+cWSHHmod6w1SoLOED/laBEHPpT/wmU+XXoumbDaCW4W0E1KFQYpJWq1
tetm7CVzkJaS7rYn/xB1F0LjtJYTE2jp71lFLsHOUcuUjgajRKuZcsRvk2x8tPKIYEYviDAHT846
yFIsjRpsaJWWW8z4r2kLy2NZhisv/MDcslMlrqwRHVHtgTAQY46dZPRxioeg8Fh4LbqOZkOW1YZr
YrjHefSQUtKwKj6Q2PknRuyO4AF5bxCk0y4nmZviMa9uVsToN9R8zwizwZyH2BQCl0n3tnOZGVga
OFiSsWkx+/aamMFXx4SM1xe7ceWigeuT4TEYuEKKgd9ckFp0aD3W1725t3xIr4xNAO6jvg4G1lNp
UI502Mld+9DDSUQi4Mtx8tN/X3JbnT0W6XvZ1Bhmhn4XKdJ1S1J2554NDDJFggs4Lh0n+Nd2hH2j
q22YA4YPySSKfQCQkZk8i1ktXqA/rOKGHpjT1I/cYcc7WiDzAiitx/aX6JJfU2ZXhFrhqfLlzUrF
HgN4uxEOMbmJicMesF1OFzvhymCMscGrg/fNINFbNua+LbJjl3T9Oe8NNEUdQ8oan24DvJJQCx/U
VnFuW7NElib+FbjCDznXz9KnoJtxxI3aNyfzY7EaeuTeRyrf4bIjq6TP7l4OY6LPSmby1fhdt/g2
RcEuw6UuWjtKR7vBzB5zFjd4HoGylDRoucwYQAJa91wUFv6IFAQaEsev8Re968b1DFJpE/FQSi/d
xRCeHr082muKvkXrwAK7wk0Jfu6ColmuMu3cHep62oZyRfYHmxymXjv1txtn+qhG/WlkyYrH6fap
7+iHnPjMslawzxZmteuTAuy5aGnUi+lLhmVlle38VovHkKnbujTGmpUqKAZSqg7EC/Fkwr9trBo/
Rsqd41n1IfBKnlCmT4iC9/Vg/DFOGc/Qi2MZJ/g2azl2FxXV2aWowWD5rYq3VeJOwHuS4cLW4B7B
FsIFRKKH5QV/O3s6TPTWgsPYMkS1aYxwVyKIJKdwsrEnjGsShf3t4LXTSsUmMWtZ768TyyrZXA8h
cm189YMLwrrHR8TBviCywuGOYTYmztX7w+oNhYaEdJou8GkOwZY+B8worDUOtOW5w8RlwKnC3Mh6
z4MYmZtEFIRsvFZorAo8I/m/jsmcQXgzWFQCmdoS5XDtHq2+EuuErQD2GHTr1pzcamvjuKi0mBDj
XRZbVUGcE24jTq1b7wIjqY6a9jpKLO/RmQb6zhIwUOXcIw+hJPImldhvZlwbX6K1Lx6ASn6LhWDS
YYup2skEqOodezv/bUIfn2f6gIkhPnQuESILIFCymT/LOTRhq9d0KHV/9srqG0yNgdEWB2qqrH9M
v5xN3HjmEk6enzvhonSqCAo3lrpMgG3mj8P5BnXtOpvVp1O5rC+C0fhseuOj0kAWJo8FU+2LN0VE
HNK4Nfsz/U84+AiMUd9iqii06Pk28+LhSfn/4sIlbzpsooOyOrzhiIGgRZTlff5EWLPlvcIhsizO
tLAt1GQW6hPcxvTLzH7d2b0E0E+NNPGf3X6uX/xOaJb16N2imszLfg4ctnfcI+ZMxSx8lLYqoKwh
rqG8jC3kv6GbzsGsd5YdtsfUNKOLWT9Vo6hxeZQHmSN2q2yoY0z12yvjrJ6xrzA2ZeBkR8/0MAq5
a/KCJlSdijPfh6Ts9N5exQuQ0YcYZhuVzQR35rgX0TUfKMQM8EaW686Mw9qDnzT9KRdmdRWJHZzy
ydqqtM8esHWRh8faM3HyRc/Dviss47fCk/1tHmumSrwt9DwBrgNgPMyh7z1jsn3JlbEvJU0HU064
3vmAab2rXsa0/26rOD0Vg273gPCpi9riFwoAmy8WS6HS5tVjzgtLgk1qE1BFt9JEGgB9n50JTQdz
u/7XDh+UMJMf7ITQ4e82jvFEVk+ZW3oPYkAQN3OqVOicFRGhU9sGBzljd12W+lY6wYOAixW4gBzi
zPFe0JOQZUimAJP0gZi2WNyqDBtO47gfkx0tprZieF1GElQ5y9q+oD0qXBjfRoDnGOxHnDNfpcB8
0JVKP9D2PiNNUcekg4rhkxsPjsElcE32LDEaRv82ioQky6ozmEOG1mBrx4e6sT6biHcCZqZeC2eR
V+L8XoWDeBtBQh77lli/KhfJkduXuKWAiSdAA02TzMwqLXAoYXB4LXu32IcmIpC8dMXJtOYUph5r
JGZFVMuq3IQSGo8X2o84NbK9zZxzUUTm+6b88WMXJKWeyY2acQVm4phlY/+ck4rnh120IRG+e0nd
0V2FNpmEEJZ5jmU6bxJA5dfAQlxcMWPeGaUHZrKS1REUZkDaZDOi2Y89aI6h/6rsGCKI3y8yO3ap
vuzUO1SjXd2Y18jG7eQaAEvqKDuaUczkUSM06XTcvnZZxyIK/ihzGn4pTZ1vWYzGe1UN7SsREpjK
MckOoNB3CUDzV+xW47b0+dH+90tBrBSdaubu//slzjm8J+FrNKfxkVPXgce6s2b+Nn2IOstAuVgV
3nq0KLZchq732Exu7UzTXbtdep7nxtopz5qOs0mznPlVj/xcwaYROv/Exr+fmz79RWCHcc3ZBvjK
P6IRk55Xd/PO10vlRtWxkZOsn3nVMsh8pD2Cc6qxiIN4gQvbforWP8SWPDmgd978yWRgNmIP8PlQ
NgbK/ScAxrf8GEH1edZ9iPjFYPOrivhP0k3Vrac2oDsR8R/Z7oY8HSAiA6JYiE6hbpvd0lqfOk0n
5eSomJBpRhejbq1NkyGOLDI5nKrlCzYtfxXOSKWnGc+VIXokiEUz7P2+KZmf5mwEMne+/feF3HAE
J7kF9yRgK4EG/ydlUEhEwHPb2v3jf196lQwbwFdEdNoZCEojMNZTpaoj2p8t4qpwbcdWRD0FHy2Y
u/sc1L9VaJEsQXKDlQnnzJhL+BBPlOrQUVWQqhz4GhDw3KOXF7uI+T7JM/ExgYDIjF+mF1ESmNrn
9qlx60Mts+n03xcmVs+h5puxcBahmC8zbH/xtOU0hGxYUkkhfrn2Ek9SZrhvHKnsnDIi7f87Jbsg
V4egoAwxh9YC4VhdFeC4fYFbfQ/W8qWozPEBYyu1zxKuihqfxR1tNdY9m4D1Ri2ChrI7JQmfVTXL
gywdaKd5eiR98sZeR98xsr62JhuJMWXl38cPTBMfao7Z00BrEXfqOjuEgMNUf6jG7Jrkid55AfOd
jhTu0+gSBmqr9skS0fQKrBMzKbUNuLTyhicEeVNoz8dgpmqkRCzJJ9qKlOJLokagaF9ZjsakL5v2
zOizemil+2waw8klyUKtJFpYKjlQJaOYLxnPEyVYoI74Vv7EtOHrRDvVlhvJf5ob2LLtPwzcLurg
5Uut99mETrF33RsLwuTFbscDvW/KfhGZn22H0Wn0uPo5gqHX2fG5i9UbOjz9zEtGInr6ZPRmdcBs
aD4EWfCMZbjnMl3IoBSwsF8L6pjiRbgwh4wo++0ybJgKY8qKa15siMb84jFg1FWUpJN0AKJq/WwL
0jwSK7NOksmYI1V/axWFr9SWszMCK7+kbY2uw+nZ7szDPmoqGzNxbK+JOzRA6QUHHBcfpMaFh9Hq
nvqhdQ6WMC9lnuqnNKzlVUXTTZGdtzbR5mzsXGts5/NElkTC/M8Fn5GiB21ItrYLx3yWRIW64OkK
mMGnvAhfREEaOaiGYz3hJOkRl++ho1wELLYNxIpvIwgeJosf5OTApirqELXVJLegovKzMQCurHGI
7JEI5ALQn626q1eY3Bt4uA1zgqBsiLtlsmUdW6Lk+EO+kizMzmbURByZ4bAN4J5tVS3BNxuNcx0z
dBVdJfjmwaEkZnTzWfc7qE/OccciiinTj/TpFTGr1+tSd+99YX0O1mQcLLBjDFggaKb4jQnSiir5
MoMrPpJGvczVU30wQQGv2hAXEnT3PdMHPAIY0txaeyhokK7qOWalnvFtlpX7x56wu/agfFtuw1Pl
Wq8dmm3GP8wD3ILtR1nRkpeJC1q6BDRIFhg925ido2Js1iOOyCeQVIepIeCeERzyV8NgjpiMAuoX
G3C/Q9TQzA9dSG+MYcEkRz0E05dRajClCte1JUnk5XwN8ugFA0lOKWKov3qjiRVaB1IeG4yme89N
OaztrCMmxbgNSsgdSbsfBeS8bQO0LMEJ90Is0tXLTqVWxjV2NVybsckOQU+3Dn+LvX13YNd9DjuG
5zlBGZITZVN21tH776dOFMgilMMxP4DWatsXJ66JRC6x27WLUD2KYTXHJUMxvyP+nLRXCZWNKUZI
2YiLDKdbsRieI/Mv2u3n1Ii8YxP4DCFHzUqxpP4uIqb6vC1prYxH1z/mlm+sewtBLb1Hto0jZyQq
kJlnXDwYcmRrPWUXBbZzC5ejMYqUTXrqEsyMusGebYLYiF/mQ7o2efnM25SzkvVn/DbuKfaQY2QN
bbw9GB7Wbzqjvp+rcw+kRobmfjQynzQirMSB6h+aCrkgJcmHCAccSqVyt6A43y0n8HdpjjCZzK5A
1Jc2AtLl1ArokXmcYljDBfKxZhiHQ62r+2Rb7knCx7fr2GNlGLx3woQjI2tKsmXiUxTZs4yLp8Gb
T/OADXQiSDxqzQ24xuYImSc65wccNO1WAlJF0Bs8Lkijx9byPTZBHlBUGWIplQQehRGPydS/Q/tQ
hodD0f2HaQl31vQlhtQ62LpbDVoGRBQAtBEV6ktLDWiwubawlr+RwwDHoVTkPDk1fRRQs0qxYHUb
49CMFumMubOfzBmFTyVxM/v+ZzrBs/NNRFLhXdLoom40t+TAnWfcUMmA0WExOe6jIfj4n09lCg6k
GG8J9tCbOmaNa9SPRRnNBxG3R1MQgZTkILHtAESaaVA0i7+5/T74PyzHKDxMfOQ53S5m4MKMcN6b
+mn4msIuu3Juo8Vu1XvbZuPNU8Fv4qCKp9ZAqGkAn5btVH5ZdQivge0/4q8bsfcTBnP/T6iCR+5t
tueGMW9kz+vdCO+LkCt8Y+m41VV1Ym3OEeGQUsr+1C+RCikN6Ry3zArFgOTivPa1ONFbYTqj4910
aXjAVr44okBrFsoZaKmHepuAOJHSFDuFKRyAXvTI8HnndT7T3p5QUygiz0stFo4cwKmmCras+KQr
Kt4xbE8kOmBvTEX46OfWM9xcSmIjvZc5dD2/6O0LC0GDEqj5TuLB2LqN/Agd624kRNVwxCLTSF+D
KdzN5kkHHedVU44nI08/x4b1lRXZPzUJVRs9ntJFP2yRlbb3IeXsGnDQoo9ficVmtZgUnw4YmHWF
CGxLJb5GL/ZXphNutCT097OBiSJq83eqGvO3Ty9kwdv/E67bTvtrOVBHEk6rfcXqc6sy6EaAmszN
jBVprVjBZoH5yDSn3eSlTaiYHX+4Hok9REM9JVGyGOuIpqpgQ69E44z7Di2W7uPqnNQALmyEDlFS
QogJavYFzQDaGCI/0qmq3KXtsazp9SKzPnQzJjBj5BWadfqa1oshvvug2t23c4Giv4GqS9+Hv8/Z
Sbt+dqxyQKCq8EOo/pA4jCt6q/7qJlT57Jg2SS/wSoIIByGir5kwx1c7wDNW/Wn8hKAehDoneYIc
+cnpSpE3zd91VoCCoZ9nFD88hpLHGQXfMPMk+cm6IxYMvmJzit2Jm6NLX2oTZl9GVENEwsnQ/FZZ
zbhRYRJzjQwajaPfURfJa4AI3qj/gZguOChQwcZMgDS+xQthWve5Go5MamHsdAxjG9P4saJtK35z
ez7UFMQjbtO1Lf3PJdYT0hariqip2TkZI2/Lgm0yx0dXsGrDOhlhHKz+8EYtxTszKyDF+THsHMjx
Tuttg2I/l3FG2KpNw2g2jLS7ch3GzasTW8TEK/y6jKmPmBMYPXpkqhKujjNzoCRKjHjeVktQZhUT
2Ut/xxyHz8oxLFYKgXtTOYresdG0jtNbiy+O6cy4hzpBszy7xxwSjC67BAqqxStFwrtOSBHT7lvj
GNu0HXmh+NUKmsCP7GL8J8N0CYbqlIeoFHLnBjugewpcLAWpBGJQdP0+aNtnM/7r1QBJms69527x
bdbOq3LSt7i8DZ3HRDx/EFlXbQqv2cdzefQ8BMzM04aQYC8gOsfRsJnZgwNxINgG5oVp619saZCT
QODemVmy20ZYtrETNNAic9/SU1jCw6A4uPtN8jm74T+2WY9m715HJsa8qNx0sxwf2yj6EiGeU+wx
rfumEuyyTfJqOPET/La3uM0gcf+dh/xXpN27Kto7OTiIU0HKRAybCVVO7/DpAI85+rnqoiOG25OF
UMnHxsEk1bw0JvYRQzxa0mWUEmxyXYIblTT3bOJJGLhRHlAkEKVDwNChUVhw9D97jp6dFhGJMRTd
WkqMOnb8PaYgc0wS7+tMEwdhwkfClct4huzilUrPokOTEps461yDWEeTJahFIODKK0X7qDSqIRWz
rPRldrESBKxxY6o1c+QTa0MkEV56XOSt3H7Vqrb4I8uOCaKmjWZb8DHJ8qPqpLsNizuwwGdfZd8G
yN3En99RnrBYLffGRBxohq96A0xPdmG5N3Ww5rs+4+S1mZUQ4z0Xc0BySnaPZPdlogFyFbBATQxC
7H6UZo7BTC2gLBV/CA5DgIqItp1boBVKvmnV4o0I4NfbjUBQwlWRbyqSQndkVHAZsB/32/rqLpI0
2G4Us7LYUqeuGzNnfpsY5zkLL05IHm09Bdu5PDU90mOsUmifCn72dG3+oppsM/HWetNlGN1rYXDe
y/BbI/shzfthlFjCkGBjava4sdhrPJKF++jq+UgBDV4xR+uMChI60rvENlHXxjMExU9jSt+IvwSw
G3FozD4eZI1RAQ9g/DtMYicWE2EKCyF061PmpK++NG9k2nXbKZoAWzDzR1xzzANeel78e5H7+aZw
010Y0FDQLPFzbyiZUVhyk+O+ydrwsyuQ8IaNBCvozsxPUgXMg3O8EQgrcsIDpKAsJ5ZqYAclv+KC
zNp0YLBlVEC6GOnfHAdhAfJ9H9SResr74IW71lq9RhGrf0+i8VcXw2s31sBWt0nEO88sW7cKCQx8
78H1QLLHGKIpVk4VlIudY2TERmKCG4jjc2pElGXMucTVRFoS5mNVIzFLJLZbySxx0Gi9dCze0h4W
kOtsyomIckALTHsfCxk7GydjWZo70Zseza8+nVk+N22+xmr66JrLJ43U3kOMwS5xougBlLsEB4+w
oFXJ75QgIL4GWDHW0daZJRxCv2n42zBrEWSyU7hTr5OpwjWOFI/N2sZFlgDpfiBN1TbwkgIqe1Rg
Y6YUciEg7wwaamttSbXmDBpDUkYR3VLF+zEx8kjOkRUu//jfl1Y3YGqWL///7/73T6EjV0WvItaK
S7a7Sw9wcrsXQyKwNiIgcQ4u7pNbgefzly9aG3qbl8UPKUfR2Q+TdCnDcCTPkKRIk2IxYSZxshtH
mxbTEvQrGXi2GpXG/3F1ZkuR69C2/SJFuJNtvWbjbEgggaJ9cRRQuO872V9/htlxz4m4LxnAptjg
tKWlteYcc9P7CCLcopu3VW3PNxWzWDnNcg+y7aPpSM21M7ymyUAORjytLV2Xwz9hE11Q2Ia1z6n5
t7Pj2bcs37T7hf08oup9hzXl7kYnKQ/lMN6VPlzayfegnqwfoUt1DnOU7it8A3d9BtiWELziS9eM
+9382ScZ+93uqYzwiN/jHAMjXWan2K7UB3NYedNiPKjT5a/Zas4NcZEEoe1z2bOyvGKFInLe7Y3g
99PMd/72c9XCroMhhtbiT9OFl2aJ9BtCmxZXl2NaGwZ1grA2/8wdTHuHzgLnn9I4glGhCWZj5qBI
eBstM3xdxuQ1tHManQUTD49/bMc+d6y10Ff1urPwyIopo+Emh21xq5FvAmkw92HbOWu+FyqbQrZ3
K41sk4sUTG7EpbH77mqSphPENvLrMtE3o8zQmLMVllFq3VaCYDd7OVuIz3Y4+SCZzwMfJRAlZss4
pp7P3L0pj7OfHIkV+XFWXDF+NgwFMUmrCHq3Eq8yaRZqPiAv3JPu82iXvTyIXgeh0zGWSBfiXGQa
/iGoL4PjSzDXnO/XWjtZfBcpKfVkNLfjjlnRlpjCL4Rp09G2XmntLQ8Ndsqnps3OE5sLeJXGC9y+
jYIIxB/c+MD1M29jUKTvCtNr0WhePcpgWmNcoQEzzyahbXtmG45OburiTYjIQqoomoipwrm/puRG
Q4sdvEMbV0NvuZWmPorWN3fTAgisjP7Wi4uWbLG+RsiXuzKmJJDSrwGN8UJLk5cSbsDUMJzKIo4m
v1/zcgsVPslpdD+ywQmaqvH3Xe7QV1V3TTGmm6ZcSM226D+pCNi/hqG2A0H7MsVWdKiG2CQuBOEL
/e5d09XBTNAQypsQsgbuDk4sX35cWxhRfO8DSfxhbq3yfWS5sWxH3iUV6WthcQdKYCO9eLUdh2e/
UepcKTqmyF9o54TAIr4yRkg7VHgvhdd/2zPH4pSzWlBbeIkiBroG9cuT6Q/VWRNOksfTp5jnqxX1
l36Myn0Ma/hSagc0UzuBYIh8ZpYiojabBGyI3DpB+rgQhgHpqvUJkxuH6ub30344YWqj2K/cx9mW
q86MO95csYDz9DJw0DlUvQ7vctwL/724ffQXDYzYYwvcJLNXP7qQLGEHW85O0hIB2AbHJGgLXVwj
OsiU0Mu+susx6Ir8sUxJrthwfmFQa6h5H/U87wZJIBumOTN82Ka4GUg18e2Sam8sz2bXiYx6hM9/
X3JtFPts5eibPCGJpBtvp7jp8GJV53F9+f3o/15+vwZWEDPzGCLsNCoy0PSUQo0SKDsaOIhnaHX+
GS85iOyUDPvCjuFNdrHXnGMrRevkrXpSB92qQOV8Sgl8mJWNt7Ve39DfFzcfwzO89tPsOuKQYok6
DdzqUUeLb6MYGlwyqzGQPzOloPyh9zw0DCayM+hSiUsM20eqNcsGYgs8yLI99+aE0SCq2jOOQkw3
qIsVAXU3CzxjMq1HWSLesO6geMNRmq1xW+B83MaYAlAUM2fr+tKAkyxQJzQo1WdGSjfQGZv/XmBT
W6jXOQ2PsfODPb/fZ9JbpbYLjXGdLWcTns+BKPCLdHSGnFC8zxrf3yKR50xi25BOiu3sY2IToEmK
6pQxGfMERPqu0fOltryZF/MnV8SzokzLwbyTRZlS2dgrkDif+U3Q8cJzpmGCrO52jmOgze6D0Ygp
aPqfGojYfSfNtxH9rkgHgEBxsFivZuqBuFq4ri1Coa3tN0/JUqCsIUcxs/tTnpmBjYKJVsG2r6xz
OiCctykQpH3uGgRopcbM0AYER9LjV//miZJniarnyYZc0dIHZSgJdjaE3V7eNA1vTVEpWgDHaRwQ
TbUhc0+qe0WyUMZAOEnBf1ODP+nauSKcOcyovjxd0j63yAF39MmY5L2Kik8rjD/sjsSdOUQdUR29
lOvWK7LYhGsDQtUHy6a3SAX8DEIH/RwNkZypRYhvJZpjWsE3hYJYWkfhPyK2Lr7fnzPMzYM3QMdb
0YtL9MwUDrPxtOwdw0BoOp6lPV/1Lwyjvs+Ik93EQ/qcpPrHrMCvtfhO3VoKPGbhsTX8LyOTiFPD
r9LEbmN0E2yaSB2jEXmqc0UFfYiQBXkudkKnviejcGnzQFv1j+e1ARzi8Bj3XMK0vrMROMQjheBQ
ewwuiODQs/HQhMHkxuMRXsDHZEBMspJn7hNC6MkgyTz5B84Ku1JjXUuPVFT2sYMKy08crcwXYKhL
23yuUZiCDqgRpVHBwVSINg5KrdhLz3kdP/pFywqnw8D4dgwunVwv83qtkrQn4Jp5i8vvHHnN6zTd
CSUfFWfSDZv/sS2SHHbBgWQhbmiTtwGwIccG66MD9pa4fRoIT/2rdfaYtOFDZHtHFgP2sYZbcpo4
lUdW9QGS4K2Z7Q8r+6DOvUHpQ2tdYgtPMYntprhGWgx8VeY2TZLcuGJAwX1BLlBcjH/NhJujGW1c
EukP84sXl2PqPHG3gx3/IzsRYVXkLGAn6JsBVzSDyyA34kjeP1DX3KH9Pze5eEqFGQVuKuiY1s0N
OomDXZrcbZJ3lTcIlyS8PJ4j/CF1f5+iHJpycZHc+hvTlLdZnZrM5SkyZ9NZOJbiu6bzxAmCvD3O
DFVPUEpx71bhk1AGW5gx0LgMjUNo1wieC0LoqF28iJ5GEhsAhLhABenBQ88NKG2ABSGWTvqZvBsY
gdfuU3g3GaAtlYlzx6TfasdIkxvio7HMATQLN2Lg/8/sYqXVYrk1AHk9zX+yMum3z+gcYLKqyyig
9WmANyzwH7Y1vImuOZDPTfOmVxsT3M04+4+oBnaVKzF0i/jTq8WhE+QsWmYA6uI4d9hiGquyMK/y
yxI4GlhtvbctTIkF+QCeE19V1hx9DAH4R2AC+2Qs4ismA917VNcGmOSWjB2aNcuDWyw/USNOkOVQ
HSKvk5YPLg00fjY+9q4TkwBjXAy4VHZnEdwcXtrF/5uAd5itL1HgvTKaT1a1ATF/+NqkaJv0hBO/
Xk/66DTOsmIAHTK4I3RwIyTSYzJ3WQBGRtDp8uVVgJjsk4/+dROF5jspWL51KcGOs4WBEF1Jexlj
+cLz/7lF/TaGb3PE9zIuj3dEnK6ZG6RKdiZ/q/UMJA+ooEB/mbIBKxuFuNFapN/Mx2XENRG3dGBE
uvMHrM/ReO0ozKmheUiFQ4vYrVdVoY73Nmrm0eJfa4/GUeg9gZHlOHRPivGXFSEe1HaTHovM5Y/Q
zk0FjcyejOkcOvrDr7hbNNU+gXZ+4M4DGCAH2XQ/3hcrkIcFC7Xnz0L/HAVFTBokO6DDSky/sQ9k
UV905f4UGPS4IGIzS9rXTll++HiNDhWLn5r9r6w1FRgZxo79o09IHuYykHIZ1jg6lviTvZj/KQkl
E+MSHM9hsV2SjrDZJnb3XeZ+rXcekQ6HmF4bqKHxY8DGjK7LZOthwXYz8zplzX3iMzEtEVRbM6Zk
5hm9s0ZXYqHelAeaH59iiK5lvsog/BntM29SVwlEkaQpAOn8dAsuqIN2dpZQiNtl/BjlE8DLN2FT
cqYsfFsYelTc60+0nfGK9ppufBsd/QG3Ttqb/dY3XY5YIaccHaRHW/gwwVZ5MUeC+xx4g2qmlX/i
7kJB/KatAWUPvjr0Q99TarM8xtL+W0B2YYM2/Dxb/fYN04DlSWBrBehZssrAE7NhvqROBvDBRbGc
35e3UitmLBZNsUZdEg6HKQH0s01FZy3N2R6aQxdWBNw4Z4Zju6HHgecWEu8n4OZ9Z15rxjXbdrGw
QZvVDR2NFe00dTt6LfX40Pgfglu96dHi+39mvEZCwowlcnGFylXnkHnwZpzxRrgjbrDs0WuiRxvT
RJIO0Lvp7ebqxVsadF4+ShrZ31uqZ48HDEil9DACESnVCGnFfUkUOabh9NS6xr6P5lcE/fY+jPG+
IM+tBwL6Gihy9FVJE6to/ZUFkaiR/Zn68bc0HfpiJN+nILbFqrmjgrwoUlHxsjNEEococ56A6Loh
K5zywK+kHoS/5WmgRSswWeTxZ52CDbAzJnvSOjRMrgq3wpFSnUrhXNqyACIFuHgzFPrSusVRRdxR
M5mvKwtihj1yGIy732Vlgawrbe+cJv+UT8OmnMyXNh7JjbT++nkX5A1cnyxSL3oxHqBipdkH8nZ6
bkIdU51+p+gBco3USE6CZMDwX0647vRdhxR6jet2dHSwvy/Wv2iG/lRih28JZfDyE8SYEsI4hzLA
ZGI6IzBoGeRpC9PozKOjTCABWVWem8y6dk8zcqlJcuhv9DfgfsrbpnxeOgWyRgLwshR0jtNaD9cR
M9x+so+dqp+TSX5aomlOjR1hA1lgbU6F/1C6tMEkvGwrNd/LFpzA5Iw4o8YVxi/dUx25/+I4nzGf
o3T2HGnQaDM0M/HmMBl4unyT7RkSWAozhf4Ogsudm/qw1wlaPc+m+W9xTHVQ5vjgau0GtRMzNbNC
su5m3ifXBg1W9+dlgH6CUuBTZNkN8RveuUh8IhiBj5APjdjchj3udMgalG/ejrY4RU4qTmSfXZOQ
U5RrRPWef7+xVgOvus8lFJEu7jqaoJQCyoRbPLjjyeNEmo3poS91cqj9JQ0o8Fdk5z3CBHWe4rAM
xlF/YvqFEi4b0HVKPg9eG297GVvQOKedSSHcC/qPqcdQHvRrvK85kUBFL5CU6bjGRwKCLrAiXeyj
ONwxpBifl9B4b6Ff7YYWL32Rim0yM45GE4lfiXMNglEwkjKZvEufl/QIpEG7IUusG4TP5Y5iPtl2
bXEhbC8h2JTzegOeR9TYV0Z3rLYUjDtfOq+NEdb09AQCWbYrP3siIDQDPRBRJ8b5rVcDTNARdUwF
ACgqx+9pRBVhumB6U1BXlGRMbUbg0ZrHlI0s9hGb5DFCWLia5tJvC5TKINofnTF7Kgx0qN3iB0kN
+LQp+he7/nX6p3+5+Ehfa0QCZdFec0VE+AJViuTXbTlXRLAeE9/Mkovr03TQ5aHP5SWNW+9QL4gW
1nOz34w/+HIzDmfk3tndE9Tb1T6g/tHmi3dWWdL4GJ36bHpMbH5flv/96PfT/+9bmjyCEdqyLSeV
jz+Dv7g6Dcz9044dfagZSGfWAsARDV2fP7YCSLhHwYAsH9Susx9jLqK0mD8MhtanGD1V6nPYbCF+
ZYekbClM6b70mWUesEyLKzDt9LRioGbvndGZooXV38jMCbqYpnhSV9dQGPuYYSNRTixUlnJv/VyX
DPP7cacHkkG84TDZMfHXSYnocJgeKt+2sME6QBBJFPTY17lVsLKQGwLGaUhwZ9XY6CvKjkS+YJZ4
jrR1mzbOrWONT9T1MMhNsotQ2ZWlSc0QQczoAVAIhOc7aVT3g2ieOu6oFjq50ypO1LgC3S68tWiN
bkOBchhzv7GNS8ZHuKMa2z4a+JBxl2bfiXcd2FqDqveAOtvyCUTvF0bbP3kNDGCxpn+1MUYg19RX
WIGO6U9WYkEe14/RmJonFXUM0deXdgjpAVXh+6ID7H8cTIFxbZG23/tWdMJaeIaUfCcSwCB1T0wC
QpCmYhEeMSpg30vhncS3plmC6FTpGU313Rj3P/k0OQexjrDVfTQjv9QsZPtqQaiixHQT+fN5gNWD
QOkRARWjRb9noQdWjd8He6QFbIixZNKT0hglf4xBPlJnIEbR6VtO+CfMn+u8InA7ZkoEY2Qk2w8X
VBH3k9EN13DB0BxW+l1lTAbUog9o1G/CzGD2VAFusJuj5VunqoOZttBUb2VzMtfQkBX76xjl99C6
F53MTNK6+6xPX/SwHK1GXqvwzse5B4ygegJ08OJG5sjz85MNKSMyGwF5VxiMr1tmHB/QNNBELGO9
i1JKmHGd2cHDNSlmw7T+BE4dYGmg7VFAa7ZkC02qajaxSna+YuJWauuJ+T1OtIgGHRG85a0lPZRu
uLXkup9OLL4bI0zFmeZ3tavVpx9jcynVAIQmHPlKD4YtrLDatInxGKbO33oOSwJetX0CdgEiM8HW
FqYHN1MrMhmFUmio9iykSVvn90OZ5MBj2wEqWKi8Q27K07C2UnvRlOffpurvR79fU8cp8hWsFnwa
leXpG1nLW8uvk4MLPpbndW02xY6+k8L9nhiUEsNMD2r430aUFg1oy7mlwfz/vh6RVnIIp+lAKmE+
3chubs5m6pyHNisPngm3CNpv17hvuLngzVg7yzefKayR7iJqQqoNQrCVwG3AtuzStHyU9fxm5+Yf
i+AI1ltGcsSsZpggNr8/28oE57+S+BaIduyYSdzutQS6XVWFJL04qd99wtZJRKgl71BPOF3kowJv
QI9yqAS6Pblk0SgmK2s+MzWoDqpYY8DHzbRmmHfQPga9R2DPHuqQwrq0dIhLft7WZHHskNPPlTgR
8RwfdZy5O2ZKF3KQJiNdrrbqn83W7U5rFv3GnVIylUQDrJ4n7KhB7enMWWHVuDfxhnL6isiNR/W3
Stow5nM08UJxiBOPydPIQT1FvUBfBBBbHF0WpHWJ8OHiggBttF0HstGsTrrSR/omt2EY+Qz5SQVf
cehIWMw9Md31uez7nkwQlSSH3mdeS/F6/n3hB9b/feSs36cwum2h3QPRWz/9ffm/7/v91Oi0y5tf
HWqUUWcq+2jTiBAD70KQSeM9xYWD2/p/27QN6cLnbn35/drvp78fof4EFTrr0+9nNhvAf99m//Z5
B7BaSWEhkUpXb8760mAkO1fry++nJaZtov2AGVXu5MFz08DGerxNVRfjB2uhe40LDYvZnP77Ic66
Par1Jxm+XQXRoJ6mqGbSNXWFeWZubfz34kXmcwIPem1TrHXCxixdyBTEl8MvwWeP+ciA3jS/iqn7
yhdRBaHP4XaZk2DWnPEtMrZamIVLRPDUtDwtJnwmBi/0eLC7u4DNHagzBCYCMaTx+SfW9oFYIDSH
u8S1hnNDzWSy6BI/trzWafWAf9mwmyDWvrePl4LR0w8wa74Y+2+KoL7I9W6bLrlybV6MiKNyq/dJ
3twuGfFDYuYfeLK4JJmxBK7zz5nx2slx+coq09+ZS3TN6YE6g0oOgyZj0q+tQz/lK5ru/Pt3eH19
Gqv+yNz6q6/11Q6h9DmWPKfhHAiBuTKS36nNLW7bC2lhOK93Nm56+o8zm7c5bvv4TffEONDl+Ivg
ka6eR5nV4BmiTGLcmyMK8yS3NtmfQU0gykPo87w1d2oWCtwB2QuD/WCDgmN3sPsezEHm/22Ljr0I
8MZUtQ+zRZ8U48LC3dsSRNH8LdvugUZ+t0t5MzfxMh6gCpzDFlm96cdv9gtuxxPNgykDk2wkXruP
vJ8BFNAdcGF/LxbL2iyxfNJwXANmyy/kp2Rn0eKsSVT+xe6N7vsBVORfXxuvzQCCcbD0RxUXPvaw
4a7VdYfd24of4iI94N/5gq0PwLVtsK23xOD59nfsQsggomg4NP6DWN4sr4VGtizj1q7ym1Y+UdIB
mZYceB2j8A6O79H0zexTaXAWJ1g6PiJFCwp4YgfgMvmexJst8whSTTKHA+SStJc6+sFAtDNdixvD
nj7KNY6xaJ8rhasB8y2hmKl9LPzlPW3FTR/hiy8rCs2pQ+iUuANGAQrE30F2FEJujBlrop1cs1ky
0jKTFW/voCyz1Do+728QmxD3vcQnNS8XptMDI0qgnCq1sEeRqKyQ0Xa4pmDcUCY5ychZqSb+yqMG
zRHuj4oYCCbZRP84b31Mv6m30Ce1Hl45U4R20N/WvY/LUEOYmLvXRggObQV+h5rW4kxmJaqotdqG
KzRhRdzAGqDRayK/zyqn2CmnOpTd8G037Xxic2biAM1MSWa8NjQ2PaaorCZVBhn84HoK8MUxdlL5
o+Mp6hRhffY0x806vnPlcVnD2KuoeI9Hwzgod/6jG5ETKkeIeV4cR+KuD8DU7U0NHoWabJ73ioZd
ZDQBM3seMoh5u8IrgatWIbnYsOIxcuJuiutmP0XA9XrvyHpMKyZJk6M98jBj4K2PTeoz+y8J23J8
2sR+xglFPgiHB9Aym9tyTOVujPEd+BzONihKE8AlZEA4SWBpidUl4ge53bNNP4PJA71SkzI26O0k
yFM3ullS4lqHik0QiBJemBzzaD78a9Qxz9YJHn8vBgjjbFRLdG8XGQRn71o3nNp0gig76q2vxG6/
RjL4gAQwRUqywLDIh4Qu3WPjhPr0YDgTdyyE5C3S5ZNPwgQUrnhv1CfXWmgkEihHRG2TK049PT2H
WMRkl07hcAyTymYLTk7VCgomWsTCu8OskEgFRkSFbaKakuui7Fr02O7hu+OHlT8Tx4HzEoE0gaR2
HztEOM2+vnV8vFTa12o/3pGRRxdGdnuvG15T3/yw6o6bYqYZ0dL1LSf546PESZR6HRkIb6eMPtSk
7Ecv//Y1oVSciEYOsrjsdPsgE4UwieaQ7YHXGcqVKzpx3oiX6CHMb9FgtBtaVmT0hfiu4pu+A+Ss
B9TdrMKEkHUGjGjDBss3efAyXzv0HyT+uAG18wNt22AyradSlfi07eilMiMG2uacMZPbxo6JcZJU
rY1p16xIlpz3Glmt7F5TlwgPT7wlSuR7Mc3fMif6e17WU/fBTeY0sNbyogSQYMKlFZOKcIHodxNN
NIoGAGf2VnjeNazzv3YKtpUE6Ce4o4fBrD5H23ttWpfYoIpul4FpcvjjOB6Sqs55UUX9M9lwhLTq
dtrpgMrR5d0QJwrnJj8jw6fWstrH0cjugf09SnQPyCuVwaC38JhXVX9Lok0cLenOgrNhQiHItZm2
siDRBvAZosnOS4N0bHaFzH7iWT6bY4nHZURfIuqFDAxTgiaYDi2KWlQWPmFMw8U2vCdAnPmNk1oP
Y1/fu53jHiezr/aeVV3LZnxD5kIOERMU/OAMhmtzx4CUDRz8zoGK/l6VpghKH3d+O8EMLUjR9hEx
SIsxPaaZLKDWPXhMHH3bfpYD8aY8brOImaHE3tkY4F51ac/Z54OEhjPt83AvTYZDaCVQn0piDeuF
Ravuee60Xr1vMCRHk8Q+Kcx+l39MyWygp4RymU5TvRlWLuNiAegU5XSN5xUjPIxnwJzE+EgmM5X2
uEnO3HB1zMG1U/btHLHkL67JbDNqGOEX6IvSsyZ5OKQpjHfWGy95Pn6UdlAERV32+1pyfHahJHbO
MpyK3qTpXO4sIDnrzyFvvu4BXMGQ3CK0zfypPoDHTbbLBPuqYKx5SCr6K5xuDXpHoBcjR3zxlItj
Zt4NVfhiGWays/Fn8FCjizRIgMr1iGJu7/SkiBW5qvYNKiCAa4fMBe07Fx/lzK4u/ORpsq1jS9or
24R3nAoN81RjD4s8YI6Oh9aasCdYu7VxFUl49DtMBX2W6701DDOnRyZhDAje0hjypJOlCOsQgd9U
xFkgbaNbWXffI6X8TUuil5FwXPVz8FBhafyJnInzFDMO5g1Vv1vG/Ka3VlyEl97ppIt2Rc20S4rq
WZHgeSqnDoJrJV8Wtkb66oLQG/iDcLfvww4KLn19lCVLhRPZKXAqW+XOyYxHYLH6yckgIsVL/1Ki
Bgokw+yenxgKyuC0bnY2undIU4RyYrU7hGnz3dp94Etz3pg+PBs4t0wB9UNTYYzvSLemV6POdscc
w86ylLEvVbE3WzaTAwALWAbIqwDmMoTNv3Yq30OZfc3ZGNHWq/6MoYouU/5u+GA/KpRXNMxUvOVM
MR6GcFUGQmUcquxgMOwLaCji/9Z+vusN4mwFDa2NM/tkI0n/VJvFdhAM9rDFxFgk2uoqY/pNjfrW
ql0QALBJEuuzI2Wbqhzu88JwEjCWt5ur+M9iJOom6/rLBM8vAHNqHQt01svk8EBFSOfC3Lt4dD2L
Sb65iLICJOhbTq/jCcB4gUIOfhc2GoY0jT4PXtzek1g+USM0s7YvMJJoCnoWMywfjq3nRxzI8B1h
FvjGvLrs2zWbuwzpGJs02HpTIhQ3CMdLkYX71Q+19n0elQ/+xIZWoiPADMvVXXhu9q1tgWIY2IEt
i6OR9+l1VX3whhYjTxc+hbxuhte8YDNHKxyRomPqM4S7iMCZi1bFOyyN6DB3+kIH4cl35vu+ICYe
/KzmcfHvZqOWNJeNx753VNBRF53p+rCO5QATWkD7fkXXPrXKm8lxH0MnkoQQkJtdzTZX2otu5o5f
WtUSByGwDCB1kIgg0y4kaeHFECx5jgvufl1AC+YtkwHyUlkI37OZ82tUkUv/B25GdLRJMmfOVSKT
yGuWTrBAjS6xKScRl5QdGxTWfMxd/xs+RHojbPqcroVWI0d9wshIbi1kg0iujLWEpPruXNj04wKV
TXZ2UHvOc03ry65nsbU8ZiLWID8V4YdkYbcn0RnbUudM3Gj8baYtzwWUGWXd5mgYAgqAthrS27qt
E/w4MDIchreBKzXTb7zpKZHBfwg125bOt6Xs4s2pCKxxM36NOvNPAl/mWLy7wgEOgRpsMFoA7uLa
Ff57WvTqyTIt7ORpex29djwXflvdTz5jHRrmRHDlnx7RnZtljYEqmA/Q8oJsKlRWHJKZNaJKi+Y4
IEAkGlvkT67Q22kGrwkkh49KsI9enrxPczRcwWmTEXBEKALxJsYcFmOSKUbLO/d6bRD0BiANAT3Z
mDvYLskKG330MVyt6MGcK5y95oJdQZGFfbDkjYewGQacbRzry5QpbA3dxAQAceomcUiGJPK1DObR
dZB2TQ8wNA3iEWLsrJ4/Hys4hk1uQTnSeN8iuU5pIATsVruSW2cY0Z2qgDQ1kA+NhpAMa6p9ATVc
pYynHIylnjvNnEco0aWv0GSRruKI8dINnDKNDh46KdXZpsDEjeT0ke+hKnDcV/J2iGbE6Ve1mlFQ
yNa5HrBDMFSbOl9ZBA6cZriU2woj667r/3GMr0FZp9ti6SS51gXGaqDxktvkkBcYGT1Q132sBHh1
pAn91AdV2JGWUA1bxYWFaEQsZRjf1m56Jj4Xs3PikA0x4akcs3PbKICeME759RBadDmJA+44KlaV
fDwyY0YLkeVH3TLKlJyBy5nUMxMHwCbOhDh6oDKVX9xFo3mk4DIOogA11BjFecQF5i/k1DvJltPH
cpJ2fCMEFDXOAHCYw/AIgvBCKvYD3OPP2m1S8pGg3fVNfcMkabZceeoYTRZ1+IBKPQlMA6XJoHjX
wg5htM7bY0lrOAgTwXKo8ueuM4atmbg0HrOJLbNayTk2DifsgDg9j8bo0y2U8OPMiEwAUITUfy0q
YPWgMdLskmH8NFUJHdd1bAw62ZIdVFu/VE2vgtYb5cZiMKVQUnrWfeEktEuTVsGHj75UO711jHFH
uLNUL+HLMGMeiFzjz2iAdhi0XkGYej6YMDtEShPPWpdusjlf5vSRcCgGqTQfaAigvVP9PT19fAa9
iUZtKR80TZSbwfwTLXFF4shEQ958Bp3S7pKV5i1MkxYmQepw4PyXyMFP2i/6nsI929Yj/LoJGnFp
zKdOOMekbl7iUH+7GBTyWAD8xtw+O7Q3Jw24KMv+jpNJppxBdrFtNKSyhdCWc2wVCToGAskws6eN
d/I6iTQ3Z7gi0P5FzsNSMMuumEsp2CMMdFgGAHV8aPtf6IPOSKI/aVK/qZ4rUWbGvbWs2Z28i9Qw
9ZP0CyabKPk3WkT/CPq6n/bmbM0nAoBUgFb5uS3N7Eh7OIa64QcVwoc95I99WKCKM4D8BhXMfswE
J5gOS4A19qMxswdGyDsv8eTW1zxhZiExU1T+tR2JvyJi41LPzES1N8PIZCHgP+tdnQh8gqi19iS9
oFzlPAQxkCXBW5E8aIosm3l6/jO3JDja3npuHxE0jlFQFYj9J0UIWlNSefNHsF2Ue3oY9pbIsRcx
0cMTaQESiwGSHt3h7DDaIncKSrhcd6akSHCqpVdMq6QO6vCxaNKTbgrqXmTELc9L1k8g/M1Crajk
EEGqc6DWrWPGuku0gyzYHpDzfpbgD/eVuHiVg50smk0CPRBUFurOTsnSdmaZ7FrGHawINhGpUmxi
q4j2qPwJdYpYJOZsCmYaZJM0UpxizLyLtp2OS0zNx/ljGXhQXQjlyItvUO/dDjLOdqpkBm0jlG4t
EjsJV73V1W2TiGEXlewbrgsKoOvWYf98N4j8G0YdoADk6o54qK3xgyR0EYzsp8QlNb9KnC4hE2Ak
Oq2LimYX15dVZBixhk4+BDY3c18zN/pUPcKpsPH+okuEE+4wgstiU206zq+c2pnucR5LsoVQZRaH
hXpaTP0FrdqqtsZqnq43q8f5qVYEHJjMj0eAKNU6V51lFwXlqG5Js+2PQmc4dpd3tHfQf0D60ReI
MEAOUdCFuriJ4uwWWSQhZ3Yz7MdavVGouEcdJmRYWm8hE+eUkjBoHMKYtGbvJOBpRrmsDSjQg+QO
nEti3AStuYRaR5dsuQ4nINzfX9i4sbUKBGOKBYizaog6nP3P0V9LmUcB5jLQByH8QE4kkAcL2EJr
Nz8rraujWrQutNMPIGR22FsYRDF62XRTH23aPHqUhU7vU06FsZzh8OvlrVj7Y85IfkKJRn2lu/Cc
kwR/7Gv3rpmnWzgD5lYgZEh8j9m5veILQnTmcMyYf4s9plaOgJIhk43Pkpgj+F45ZAOD2PQWtzse
qwybYzEfYsyqc7FfBkJjujXIqbLmmLDymrAYWptAj3xIbbcaxf2mGAYoVQDOdx2U2dpdGSrNn2IB
tmL1+U8r21ec7afUpVvSprHYwpbe51obCCHn18lm/fId+wQ56DMG2qkSxG/YW3M5QfskkDGlLXfH
Xfc8DO539z+Mndly5Mi1ZX+lLJ8buo7RgWtXeoh5YgQZnPkC44h5Hh1f3wsp9W1Vy1rdZlVZmUUy
yUAA7n7O2XttrFErGpHrwQaQnuoZbR3X0JflwM5HoR8ItNmxDT/QDEYq6tSNkDbAeaLefUT/B7/S
nkc80ltZWpbuM/MN+PBtwWFnE5T++4vn2MBk8rA6jTjSihkAXsbRIUWChILizqjcxygZX8IesSOu
O3tRlwMaBpu+YmzbV90caD1p8+icXkBVUNYmNESWWiYRPA12sB1sJI5GXNlbMmIeePA42hK0UPoI
TOIou5jm0ZnjEmytM7ZjMLGEJiszJTZ4ZAwHC9dF6dA122JK72iaYv9B2vBboY6ej8OHDaIi1TVO
44YRHEc12stgIIrAaIaTyOxuT0fKH6t+o0IOmtJY9hCu17QWb8KEcmNgYCgjGkU1jdxdmLVIRTXz
lZPvdEzLtyadj5tT3q+t5C4o6ETF4x0JbS63m41WQ7xjRP7ChPycRXRbqNdRLKnouQMuuAtkvyNu
IVj67uQcaDguWrPeiVFPz+S6bXR3pPyyytsgoAwfMMOuoME668zIylXUK7nSbXnk32bnG924myqc
ll5IRlafX9UMzLdCTQPFicYEwdE2wOiyCE2W+CboP9Kc82FLhFcWYHM0LceeVQMH10K5B7+VAbJY
RbVWbnp7/DKgb1UhLThS8RQwD872U4Oalgi5eN8TC4TjYlVbOMBTd/B4XukCeiimTezLPTOj5fCT
aVTdHXhhk+eDistbNUPGbakxOmsODRQR7mMCAVxRPqVMLdmQemc9MzBYcmZhYxrBKPywEV8/uAkI
C9t6bPIm25nC/kkE7ngbj/+oY0QkB29PHLkZBLR8Qv+J1FFmSDjO0Zjt4642lrEGXkp3dbWn/0iW
0rh3LOpcH3LJWioI7w3gZc31nF0qPIbVNCpjgZ7IadC+aSkavYI5EaYlf4Mp4DGU4tXL5Oco3Ju6
Mm/1aXh30gSkPrY4ikL9Wzc41MEwYMJrYfmpzqMEWlq2ENS0EsdHyRPax2AKK3yBQJAPDVvVxgEz
sRDsBHmS0l9LIn8LpOglFNY1aGDCiTHY9IyG7A48h+4DP6Jh7K71BoulfyFOlhGIhSC+EfVNEMk3
E0Q3DBb7QgbUF762E6HWd4JZ8KZUTPfcwTh23CWMU6ZioVJ6pIra1Kqw+Fs1Uyus1iQK7yHDRYvC
45SD2EpaDIELgxNc3gz0jzhMelrt78hdAmbsv9cuSURSjd/IiKo1mrWl6Ju9YSQFaWRduQhHmx8Q
s+62C8r4EoT6h8p4SO1ieg91ppV+2u51xXhXp5WOv131GFz43e9fMs41B6RAqOhzVjE06iIdIcIg
hJTjVhMpxmmGUateehtFr+Ymiy70FNytW9Im00um48SGqWVaVePW19SlL1k1SSiRu6gWHzrb0lYU
ECGapr4g8o5J1TbMjRxqRoUBzUCny9w5MMzaBaWD4LdnBQkLePvsBfiyVHhBG31rE6eM9gE2XuW6
m3zC32WPY7FFlfqeOMLcFihcDTyTYcdVVa3cMvB+1z1kQrE7kETgAGOyK/WldxnQmtz8isf0Qgl6
1NCHLmQdj0diLKr9YGbPWj3pB2GxvaA+ekQ86S3pCcPuDOvonGB9qVqQIfao1FV7LSwzWGlCGbsx
4uodLbiPqzYjtjhqy5uI92tTVVO2rrwMYg5mqzDLz3G6DU0gl15Jaagblra2PXsv2ujqaR2xG7Mp
CgQE1cZU/IQxP21ejMvc6ZN1nV/wkl/H2PVXpfFsFwpCYFCeAw+ZhW3CMO0L4ytLa30ZuiSWmzx1
WufZq6pl7aiNVF8kutoSbuiamFMB3OBroWNbVcGbIa0vJoiwdTKO0qUWb6uQ6+bNhADdRHlnGPqt
YZPBmRkOKRvtJ7Teaa3wTw0DIgJDVFcyRkZKeCSbatQ+QHhEDHdiWKGVEZ9KG7kQPJs1g05C0FKh
LbneHD4I0WN8pTPCdqLwBK4NWTeg9ynGjN13AD96hz40PkmQBSLYJW10rjt535T+jB0CS+Iy+4nq
YpO3+qs7VtBzAVphWnEXDNmyrVeEBBYE3HSdqmgRZvGuqULjggM46m3nMgcdQKZzdqbJSSjJ9sr1
TyLPbe46Hj8hYvAnrnWxkTNzzkNOsaf/BPpSTnDqEZgu0dJdm4753fyWweKfSNymVEIqAP4xHs+Y
KaeC5jSHyIYWmOURDcdYsY1XWDEYU//OavWfs1rfJap6iRl6TIhmULmma7uGCzJYzPeRPyzo7NNU
1qg2xtzdS9jRToEwyh6Gdd+K6UK7fvZXdOUjwuS3OjL3EXj8q2WZN1Wdv6CVCpc+zWDEswRxVtTE
axuhmzG+dFPr7vC6AR2MESgXI8fNgLBnQ7sSZSVuFYcVz7bLDQa6D9NIIAcC3DhAWLSWaIvwOYT6
BXbKT38WZhOtmVzy6GBfAEMpULwBeAF2BEeNi4ZVAzE/D1plE0BdO1s7M5CyMZlny7p3TQvXu75y
PCynvp4i2JySeGvXtdwACETBlBeM7YdK3hiz7t/sLahvvZ9zD0XfAygCCgCLsLg8UkQ/kQ6KEx39
uqnRt2Ng3NberiCYgcpN27dOSEbnxZlV6FwWox1/y6XB5HigPew8PTSBxQaWjce60GfVXrLUQ5gP
oml38HbHFRw6UjZiELuGCQbVrZxrD0CtQZ68I+gNbRERKJjoqchIViDfjRW2iGoWBLPbjI4ZUvCZ
S7RRX6aDlYExSr11TMLLBufNiJpsMwEjWRmVfqZj5a2jzdBidCLAHJyXUwJRRkEMuebUtYxSAyL9
VpgZXhGm881UR5TuzM5kvXarjPiWcTRpHm3B4oHLYn/babnPgbhVu4B3d1szYirGaduGub8lsHYX
dj5KJGeqVkgfdtg47umnKgowEOU4EHACDFQPDDcWQ8t4lmf2jtTNjIABGhaDE19qNzGWDVHINB3o
h5GDam8Cy8QxULEPWjTncSq9YUOFSZ8VbyECTU5Om4HpOv2IH8eJIPkNzr0Q3fdoUyIXI2or7Uqv
E7ZbGT7BYeHMmssXBa9wNc1jTplUHJU5i2zMEkf+xFh0K0iiIGj6SPWV773BOc0RBJxsHPho7loo
zzj4mLUXZlmcOQMRqIIDbCm67N2o8LbXkijOwRgOej48GzfgMfot+GiGfAnSbUsCj/fGmxR32hrI
hIabgUzTMiXQDjGOCQp4OaHO5PgPb2ma8quwLX+rliJzolU3cngGcyIPw4RbjWTpTWx/jeA3gGvg
jxE+AhfmzMusGQ6yoe1t246kPymQFuO2wJWgmUH8kKfGg8IOT3x8stcSn0fIEJ+JMhE678ZW3cRE
JSzzeJYXejSqMgBlpkOPpMQm0ZVw0FIxfpPWQroJo4OAowvthmmABSGGddrxWAa6sUipWLWcKn3S
U20ltQExAYuJnuBBNTe9Fd9MKU878nM2mnJ60skJzYcEeLc5HOqEpUIa1hPrW7AMG7GWuQ8sM7+v
mK3Csq4RRdcWMEzWceWlLwP8y1US3Hi68+kJ8IBWoVa23V8o+CtScbg9p16uMq94Mmzy81xNMBEw
aLaHLQy9mlhBy2hWgYeijoXvWtceYnm4cAWNgiQiUgq7BcWZa1+6nldXtjStqrZmApufBx//DSUN
cB6AUV1MyrJTrAWNHRR8gsCKNXgPomih0LSoNuogRjDsIqCsIzb3ftbaOpz0Te3LrrQIRHr3xYFx
pVq84Ypm/Qre/844zK8zTQ1IOOmTCTN04c349yxEr5zUzygpqa2L6NNAsaQ3xSe+hg1sgYA0l/DU
Nb69mkCz1Pp0avra3jNwngbyzAgUNhTB7zgU9gXmWRO1yCasuCK0PO+BV+rraIA/4gbNZdTMTxMk
MWyX9FNPAS5ETv4yS1U9y+JpbGza/sgqDWtAL1B3BJ35uCk8cJObwKZBEJF1DO+cRSdMhLNqe1Q/
mp5+5DHTl8GXGgsqY7nBo0KCP0WtJT18+gX6t19//Mff/us/Psf/DL4LMNkqKPLmb//Fnz+LUtVR
ELb/xx//dhN9In0pftrfX/bfn/bnL/rbQ5Hxz7/9lP/rXzT/OP/99/Lt//Hjrd7b9z/9YZ23rGh3
3Xetrt+Q5NvfPwMvZP7M/98P/vH9+295UOX3X399Fl3ezn9bEBX5r398aP/111+6cH5fqb9fqPnv
/8cHz+8ZX7crZqnye/MvX/L93rR//aW55l90E7iGrQtpGbor7V9/DN9//5D3F9MWksaJ0KUtXd34
9QcQ/Tbkm8q/WLp0dKE7rsVB3NR//dEU3e8PGX/xXNMTniMczzRtz/r1v178n97F//2u/pETel6Q
JtT89Zfl/fqj/PubPb8427YNXUqHPd9m/3dsIfj45/sVlAyfrf8Pqr8uRQPrbLw033Zsj/D9Vshu
wgFFNzL/HNNwU0brOJObPi5OxOYde8/fWfj7c+/Siviu7JJLp0eXKFJPIfWu8vqbPr8DWLbGm4EM
n104vs0SKAETXYahf7Xr8mqy3hI2vSYV563Up1eS1dew7T/mIDXJEHbq8k1j4NPInzCWbtmSSH+w
Mf6ld+hg584Z5N7verz5p3fvHxfony+I+y8XxLR5v+BNWJbjSNOTf74gkWwGA7VjwKyuNjkyy/Q0
9Tbn1fIcBcL4Cnxk3fZgXRVxrog04ZkIu6Jh2DVnLWaCrVtBdG8nurcfaWaHef00wvh8hQ/wmk4F
kAAJKFRR7N9F4Apm4yLzG7DbRyX0i/RHwiJhRi0Sq6qverIJQnLIzbA4mfqPmal+7+r6bRp3w3Gm
XSi9sQ7QkB9Gx/LZBdR4zovIuFqHtF2HYantfRLEllNjxtva5ifPew7gRTKgSkKeeUjB+JXke6Es
kmBNLd9Cqd3AZ4dEexTEv5CD6ehXttNoYeNCvqnQrN8g6F6AnYdwquunJoXnbtLpPFQC/olPauSq
rspNN1n1WY44lfwYdaeSfbVxKICWUK+yy6RTSnPSORnzTlmjtsYg1+uXvp++GNO+mY6vvxcKrBci
WXgyWkX6sFXv//27bfEc/fn2N21EfJZncutTFLo8nf98+zdhbWZhgMfciRqM7QkCUIYlVMXkkAiU
paPOtlJU47IxilfXGGrMo9mbhxKsRdh69QpL7POiWU6knx7pPN1nqXxs0q65DRv0LG2Lxq+qp+9+
/g1ZRe1ZR9ijjMa7d0HsrJlJAOcKDMTxgXON/NnDp7xq1RioczCrbQCmaAgEUdA3nB+KDParJQp7
hRIKeXqOVenfXxHD/dcrIm1dZ/n5/Z955fnnKxK6FbxTwi62WhzwdA5Bs8rNJthqdrPRXBd0oxd5
295T7SkiAxqjj/WJACs64+TbxLFMwa0Qc6ORC5IwKKIBa4fr3jaaZyts9VNn6Wcf/Wqt6T5zqMzb
D8BXOIsd7Jo72anL1f/jBdnzgv3nN9kyTc+wBHACokEAFv/5JYGPhrRcB8ieAuRSZnLfJiGz+Ki6
ONyG20ka/VGfCtqgv3+bTWjflBzHNahy65jFbnoI8SKwdLcHbR5KIp+lSZTP4unUzjcGPTunRvgR
tBfRMlAPFFU1CDGgst6dpaEZJ7R914WqWNn5RRrB/eBkpCOkpL2Ysr/G/g+jQw3YTfogkDp7eruP
IQetSwr2vEHtQcutMB4Zom2IqQoOcfroY1+gtcggZhrFgZ4AKuQhdpd1kOIRrisCoWOmRrHxEkzu
h3DkfenjBisRRaFkGe/DeHjkOEUGaOQ/9M5XySCbGvSFYLtV2KkTsaisE+kDVfNNN8TR2o/Hx+Z7
sjUsirhAmA/OGMeZuMtkPc6GfBcNH6AlGZ0EqHNGrPqoepilhh+BWxXLRkKy8bhRRtF/hIQDwnfg
gJjbd83QJCfitW670L9xI0vfuS2Q+Ihqztesd0qM9QjVbq+b6evk0kwhASlC94QyMM7K+FYiHIvH
F8pu4wOvDk3NxPyoq/inLwgWJrqX1IxoWU2Xss0m3FjaSkmTk25DlFkl3uc03pyMO1SWQN6ImSAb
pUfhZibuybQLk/jaViyFOT6UvQ8vJ23eytgvGbXNx2LyFbUS+73Vftio2vZIsdtF3RcMZZDYSgVU
tgXiUUf3Fi1yYkCCIzCkatVRZ6xE2RrQ1KJi3ceBe6pEQ/56mJKzRAfegGy4SFm0j4lRH61JvLdN
eJ/7E+ziXDdvpzogLm8UN2Gs7kSAMnJyqLYA1PdGCKCDtuZoaC9Nr197o2DsCOq2bewtJ8/sqhwy
+nxxyWi2jhxgvTY/u9V422aza4KgV15nle5VZ9640DYxkKHZwxalRsCFNGc45HN/CFyEldt+tVGV
bF1RrccYOFZn+86SYZY8Qr/ONl3v4rSdUImodu7NONFdJWltgU5XG6Tij3GbfuWm06wI4NbBbVY/
fsZkrmzMZbkvKNVsMYBbG1/KsoRII6ODYwzbxsyzNQxBsWpyoBx2+sEpHW4n3s+liFtFb0ohyHMr
iV/LdwgqQT3eoAociTPMFHpXL/lQvbapTb9ZTa33PibDneHZcKTzaJPJVz1J81PZKnLAmcX76Op3
OalhVViwwWWEc4fiDlfruNLzjQRSsCAFz7ux54XSTkkwQlLV1GnM/4k3Lu1krCq1WqMiYUzrewy8
k05uXYAqRGWetHS6Q4JTrh2vIeyqvNU10kMc27rvZdFs1SjSvdbx1ks1z5PojYDl34ihvq/0xjuq
Ul/3UK2DBN1WGzFZypB7pBVUdsP6ikbBt+tg8OSJs9ZySLtB/Czz+lYfDJcxNh56ZrXQpMP6lnRk
4RvuslXqDaz2XVLIR+jqF1f255ASaCnr8tX2U8wg4SFFCsNTLeQmbnDETOmyzgmbrHu926FQ9ldm
RmiHZ2s3GtF9XVKXWzG36muYapKT2MYvo01RMZ/vbMLHpVtw84/Bq+XH94kZvQUGOpUMgXlltuWu
mMRja8TaOWnNW4gLDpNNIM4ZgdWo8RZ6HNxJsyGMTWbFDYpakBpw3hjkCn2bmjCepsxck0RHJV6S
NGtw0iJ5DhGjazZi5xFqULk+DgoZ3FSOj620I4QFcsGbSreO1T6j7IsWVdx9hfZ0JVaJXowI3hCB
3KM9GZDJUIHNTLMQmNCCw3/L2pATk9hPnOFKY6VyP2RsLY+GZRwMDB64D8qFi25ukZfwBUjFAVjs
YpKu1HqyojstlF/00hi5Z+3aA+jdJNgiBuLHoGvEImNc3/BG4wM7+MCS1sSVdZw6xI0fOXsz7+tV
T4IHSvL4x0PHk9jFJ5TdcdnR1lokk7jHonCrUapv64kkA0FQBeBsZDRx3K0Hv91aBsq4PJb1ih/9
SSC4DE2XUE2im7aQpd+DvD0ZhfcxjdawCCGNLDABuGswJj0T0eYhJQcGlY71NjBzlibT4dI4wnw+
xR4swtywAQEiZ2VFpLr3Izw/KMCCKd6X9rTxU9280ZK3vGhpsXN+XY8rMg2GkWtqgDCp4HCQl8yQ
eNjbwvrRuvHgCQyteP994H8U8B7+HmQOWQvD2PlIhh73i23se6BjvsFCG9i4V2p8ABsOoyu761/r
aE0+pnFwwpDpabtzZLht7DmjqjMfRwdRKg8fHbY5irruN21pflhm+sDMf5Vpw48pm4fYKU49w2Ge
heGSOnSyamQDviQGrjPEbU8iq48kzbKDE5ax9zpQ66EJfuroWA3gCcZVw2O5tB36gGNCzwduDG90
1O4qVe6piUYlHitJSvnYa/dp27MoOv1XTJTqXU+WhYXQZRroFPS6ePQy8tvIXQqZ1v4QJkoEDrF5
i9jpWHuxxpJRtLAc8Px6iZ/d8XHqOckXHVpisLL7RtGNrT5kFT/oWXTAysLp2IQTJ5KdJp1n/8eb
FAonLD0rtIUE/4n8R5Dco4oJWy2fup7nFloRnsa01JaugeiEmLJ1ryfQ5XmeFmYUXDUzG1ZtvnGk
w7mMYCZwxsUaDFFFobTpm9pegcW4QTNmeunr2JJdlaEFXdbCag/5SIiQEQ+YWMsfJ4/fKcOX6JF9
5knswfi/4DqhxFICjn/ASMGFbCP5EaT6LNSm1Lx1iwdD6xnSZc7w6k7Fc5P090lWMBxT/o0UIaYI
GszhsxfTbGcjLHAoidukUJwgaFibxUBKFFq3yWAboGG2tWUSrkyBtDZwumeksE903sCUzmx2rz3o
1sCgIhM92OPoIHD+og9k67Q8YpKsxnlrXf7k9hppX9H0IJCmGwGVgJiC51GDDNZbHqp0lPQ1hkpx
FvTfOCkWG5mzXnZxZS4HLaFmgx1REOrKNnRFT/gdJ1G0iatuN2hy7jgdR6MHy9uitK2JK1hT3L5r
8JLoJeoPVVJrq6AJ9kzCl0z5ZlSGeBQDDUUoGc8hA5ki0AGo4qOHAfrcYRQ2gqoDHhVc5YARX6mR
W724uoBK9Ly7cRIf15TH4QZhDLxgo9j7Zb5LIvXhSfvWq6Zi20FEWNgGU4hmulezMAyN78ymC0jo
kfiiJEtL7bKrVFq5m9+wEfavUxg/jSP2aAGt9cDIB67up+nW7i4GDKQV47hBlHXN/eGITXKClxmi
X4iGpSHabdjsJ71msqQrExaUR46Ni7DLzoMbFBAPyEcJXjSYPWBPbxtzG1vmaii7alXrCKgBhTMM
NdBsoYYQpcSyjviPBIHeX2sJsy82i7kOwtmv6UcT3crFQR+HW+iNHuFmQu5G6A3DNIIRPjIDClqd
+vTQk/ytlIBqgTpEE9y2HhWFEs67LZByQGrdkXwtcLY2vA3agz9oJwhFz2LgUXfhtALSI6ui9Y8M
Z1ZhhPOYyPtIpo9a0XxRLj1WhKwQ/hitc7T55baqs+ckDDl/KtY3/G44hWBUQ3BDCHAzYE9l52mQ
PBI/S1wL0plubM+aO36gI0DpNs6prlH9TVpvb2F4g6RpcD7QN25ZEXpg7/LYYT8c4LuTDktXt6lv
4aD9pI7+BjQE6iKIjiFnYqb6heFUVP9qgUfxJbGSH1dRetdJQ6I2ADeQBIvWjzBTocug7ONpHxgs
hF9ZQLoQ8ai45th/U/cmlvC9wpc8bg6Ady2uSbZJ2hYwFLNyLTszZGLNqqHfBx1pw7YFYDnelcy/
sNUB0bB7990ENU2L+pJn7R09rvsifgtSssGyTt3HSj9Y/Rld65vszLfJw4JFN9oJ9bem9V8iwPdF
qgHA1hYpg6+xsd5TmX+PvMSsqi+Kjss6ExzaPOEc8grQfAJ6p+vR7fdaQxCOj+O9Su07t4Txq+R0
TkKSjEiRtJZY1Y9Qf/xNy7R6o4cYEpPs0LiBsfVleCNQHjCyrW+zjEAKzioL8mKR2Pj1NnWfOK1J
DB54DeaB7jDwxa0/fYxEcumJ2oLZ5qZkV15qrXEGl4pjMwToN68nAyUwhpdVPRU1/X7myjb8KT3E
pBwy4GlD3v4+79be3KP2aexgy6IKYkAZAJVbjKVsVhCSfij/3vN2Ht1S/qEtGNCtybMEDkirElac
Sm4TDZZ62mAJ499WUlQNWflYaOPeNDhlGoZ6wDvmYJcffgo5PnVZ+Ezdfep1pmCBLq4mLsQW0/YG
qQ4SneJ+NO0tw2VmZExN4gIK1lQwOHYBBpDnZnFgB5QTxFBPUs78KDDUhtHWoulqRdJr4K405yOL
8NGRawsdMLnzAM+sV/0EiwaqDqpG3DqtJPANrcR80XtwlrHWcChJEBcDgLNdgjNxqHxGloPiuWdC
2vDCqMxA5LkolbEvBQaLp+5Aj3HKTWGkT2NBRnKmAe1EPyoihlZVGN1lcf/Q6plFVJmxd1vrPnSN
aF2L8FjknB2ykqcgy6zHaMZKBSbBXyONDQYjtOYo8pBrg3R/mBzn1jOSi29oj0Ly0DHgpRyPN77y
5Krp80s5BCjW9SeAhddsIkm2sHRcXC0Df5Q3Sl1oYn8kMC0WasLY1FwCC9wybwFEwGOWtcOmY/RC
YDeVRnWD9DZRsJ4wl38UsUW6tRvMsFG+sTdzqzSsNROHG3sEUZIkd/m9rOap2EDrE/ZCT8rH/P2w
lawAR16HPPioSd8tA3s9Bgg9U4o8LQDbbgCHVX5H77HtnpHGpzsYivqyyr+a2mSNKbGBJdCYPYpp
KG3Ucl/BgDgKDty+L3OQmyI/Yf3/6FNUBmxL96AZHIyK2V2GZ6ur0HrqBjYt3bk3pI0yh3wfnPkT
qfde62tLqaIfbXLXHQ43kjGKzzgJX41heoiHsdjNkYkgJ5ZdJne+7z8msYF2NTvbuvs4KPOcZu+t
CbMVgtdPFYRb13VXMJ33aG4XpLEQ1qus53AaX/zx0cmygZFoegd9ijMPaG2ZgZC3GTG1p9F1DskQ
sAW7drokrxnMZ9hJKpluONHBfmXDj5mhYq8CoISbyG85srVbB/MiKqbZddX3J2PG6g7cM2FTJ4yj
/G8A2O6iHar7Nh7uYjJcTHh+GHlGY01KWONYH0yZmUYWximM2Gor2dypidaqomRxkTVHuflRgD4a
GnGqrf5JN4xP30VumeTJIXr+/a21dDzgzCPjyFTwH4bXpAZHjee2Gj/6XOdBxi9PIN4tM2d7hZT5
qXVNulKccbu0f2lb/FUq7NdT2+ziRp1as09BY6vdqNJ6Zfas/Gl2GmonWHYD+JFAfruCTyHU8S50
4QaFKik4tyIfgXrVuh9m7zLC11k0IY2p4Yd+ebToZiGZ1RJklgYgDVrzrLJyWGYpVHsj4zGUXn/n
vWJ67pYQhGu4urS984KgrpCBKZYbrIdQTpTdvI6yIGiWg0GpTmbC6gyfEVxA6CPhDe6KWr+z1mhm
OR8z2epbbMEqVqC8G32jIi5eHYgG+Ul445sFhZ5Dp6YbFnKOmCgbxMCTOW7gHTb0RsB0qhxhzjxf
jmA++MceGzJnDnV2WxMWnFDkDyMXaus1CLbnOipPjj++W2XrwYGxHlMzO4FyI9uZQOVB17d1JxCT
e5ecg1GDZwwi3JsQJoo9YTzlAIkXutQ2XqGJXeXA8s1RV4Wxl6wMhpxb04qI9eAOrtsgw9CceJys
RsQxE2HluQVtsTfMw4St4QT/fytG17rrpOMR6yqPxB8zebA77WlAXLvkf92zHOLrC4rugdDdW0Ra
727ruqco6Npr5mJkGUmd8cJ7whsVD+VtaqW8Kz7Bcw1EVWAGCLn7UY+fCwsxDFg1hJydjuhK8XL9
JAd0xCK7Mzsv3TkumhMUsdSeaad9TfncCyhIsuoFffNFKML8Noi3Gmq3FQd+ziEVGuxK4D9y21DA
3a+qh7LItR162bUciwwBUKW9s+/CAs3ir4DdR+8say9nI59sOCWP5U2N/+OURp66Zr7mnHo3vncZ
nTNtymzbm0OlddomNkQyh0OHLLEd+ePwnZDM6BuxESwQdSPoaxVoIT2Gc9StI8crPzyKdDoMrbjS
YXA32D2iYxiloFmxs6wtQk4eXYMO7DhF5skkSnYdXiqQVV+DjtpWFsN0V+Fm32VeV+3MJNbuUmBV
C9kYzpfPfqOpv3+mXtsD4tRrEI7Znj6Vtpl8rXuKXHFhack+hashP678g1MrWjRSD7ZBVVyTUKRH
QY7WssJ9ucQBUJ6sxPYOKEgQmxjpjT7/8vt3DOeZk1fSoeRjdIeyb3AFjVcSRqezpXfORpgSE3R2
NYsOqF42pJffv0gLN2k1QGWtEfX2GiAHJxv0KxjOmqjy+CdCXn1NTALDAzsnj6RnXZviZl/PpP2M
9fFGD/X733/6/YuyofP1wY850EieuJI8J2hb6SwwbBNQ8qpg/qUp7+vATXZicJuHXCXvxlDiatS1
iURd+CmMELF3dSrcyWS+tXktvo2GiB4k4yoBgc/LjPjGxZq5VDm2VJhDxEy0A+uCcBFhpoovGWIw
3tSAPD1xYlzqpBvWGpDGJXOq/pAEV0fbFsZ9nSfDmdRGsa4Sk2hXwjSY+031CqrBuNYsyLPkQd5q
LhXSJLRrAVQWNKbhgZEu0hcZO19RHaqNRRrHcsIocWyqRlujg4/8qblWWm0eZW28MXtBvjjpN+yN
An4AzlXRTKDOSNqRBqovVyn4AtIs1k7aeidsZKDaaXLLpHSPdjh4CEEIHKF/vqUj1bCXVeEZewjO
9OqkGtqvJfBJKJMGLlka1DzYV3i+CIrcTAFBjZC/EaSzRNTpH1pA47ocGhjSrM1hRSN6tJtb7k1/
lUq5tvQwOXhh557taecV4qV0A+fgBJaN4ZhcxiYLvZXpsF5SVru7ulJ7MmyCIzN9dzva5YNe5+Yj
p46F7TXj2ZgwJWL28Jdg+shBtNUxLkyCEAbf2MVk5069cHeT601nYVk/cAIUPZIw2sgiDLc9zokl
+R/F2c6qn5B3DPGj7Lc0TznixRXQaC86iTKJjiNCTLIsaM1X7dlPguqMCRXHaZBaiPjB1FWJfg3s
29+PXDWOHQJHHLg00RzEcbANWKX22LFIxWaMsTDJAuD4X23DqpuOMqzaFUCwmrsuRLblVRA6YIEU
xIUc0LXSBxtQ72OBj29GRpeKDuYxqFH4t4b/SjPr4EXUpCXap7XKodMR0oKbSIj+7BXtk1uH2gMo
m2+udXGchuKpdfA7WuMkb012kr3psuuX4wmXiPjw0u51knWBrN3HfTnlaslEQTs0dcMYzqUH7hb0
IYEX+CcjSdUxpJzpiLumC5tpOxXFyd3vX/4ne+exJDeSdtknQhsAdwjfzCK0jpRMsYGRmUxorfH0
c5CsmSZZ/bPmt9nMYjZd1lZFZmREwMX97j03ttI3gx180rNDAGXmVhU8AgZf4LxQ1Qk33tofpA62
kFA7485DVy5lOdDC7LsvaT+BI3YeCReYTPi1a1Qh0xqhQ9FRL051ZOJNdt1gF1VMSToRO9u+Loyb
QI+u6VBdeCpY1Puc8hBFtVyRKskBlCV3QHOZCokhLBTtDd8OfEIpUDVb2tzooymmpLY/9V3aYwUw
JAa9MDkUMBB7COkbayDKRQrwoBvaujPleBuO6Lny0ptp+GFfbQnENI41gzoth440yz+UXuYdSESt
DO5fW9swHgI5Vez+nDQJ59rrsgeZYJqFQTdPz33Rm6yd1lATZZTUZmmsAALsFTdp+xBV8t5U2PBS
804vO23LPX9PbuXM4OEa55htNS9aB0QQVkYcTJt8zwDXxnJMdqOpCY9oQyEOkp/X4jBGpMuCjWOm
+YXC5E1Zq/AuZzOWI+4sWxgn4VrIH3nRQyEVIbcHQQkacfO4MOpFr5XtQeQ8REQuHB95B08iK1Ud
bgBpkeS36e9TrHeN35qbIRDJuajD1xy9Yht0UObzqL7xrBTnN/7YVdQ3d4YX37awPw8NX/9VHxlf
kpGi7jmpOfrOvS3EtSKxS2lRUy46DtlRILDUQmYwG8QkULAMl+poX5bnDut/z7PZp+RuMSAfUq3d
Rkl8EDZoBaEzRu7C8XbKagZmah3VDpEwtP2604+93jaccMHg+fnMp5trjq3viYlYHVBZYfpUjeHW
OHFR/mKTS1hUeYfsZlKOHuNfB6HQF3dDmr4mg72Kq0B9hw/6ICNfPalKH8FIDAy95wLYpB2qHSUZ
y55evu1k2sFdmSAVwymKT2mXfdZu7DrZV6e6mOneMPiA6dLP2Q722m5RP0v8iFg0Y3qDU8yQnUyf
+qDFSe/WsEM9fISRr1/SIpbfh4JgIupbnsce7sxBHCMyiMsoRzWppro+S+knTIS2LcdhpnkqfJ6m
Xec7LnEXIz76RvYBFx/bfGHT0laSbmm74ju/7tNEbOJL38i7gm/KDBOczjhKkU7RjYxC4ac36at0
BBAFT/QDUvR0Rmal+lCwngyJv6Ruj7ywH3a4YcHxssz2tw0z6MYoGZ9RVnHuNe3kpXQ+27DmJzCd
siJlgQeLuEXR4eqDAVqrZt1MjkPOQOtXYVnfCUeRnnS7dsVQIYc24/h0XWHLGQb3LVXx9zhpOGVG
IF15nPep6VvbXs20lcE7jhQzLbuUi0oXdfLgeGqfcM1Ab9Nu7bTbuA52k7LrNyze3gqASrnyiI6w
HapHd+ivnWq2+MTbHZXykI5MjqSO0OFEjeU1D7xoCdRqYVSQQkTkDmu9I/Wc0lW9H0e0aqNVXwts
o7opOE4J0Fdewjy6JTfhDOLdYKCL87TYxcW0VU76ZusZvGT6Nqb83rXrr7SG5B5XooDiFqA9HljT
HZANQGQFW1CP4RYuk80Nm7zrhr4FThYFZTulP/hHagKgHHC+4iGChmlQlSGrOrp1KpeFFzQ0cYLs
LhxZmQBkNzukUB5BfWXiIpUKT3IDVKOSobGdAnH2IuQd1P+XObC8oyY9XYWFPzetgYSmXb1QmguC
r4J+OIUUbSIENAxDSpC4y0HQ2URfFGDA7RT1+qGVhFX71j+T585gLq4LF36D0algx7yH4DIhC5kO
A5d9tG6/yPelXn24ysp2SNivpmPWx2BGf+Mf4GRflfe2DAnezLltb93ilPsC3mpvcZ5ZBD6afl9w
MfaRI9mw4cHq/SPOygv8MsYhqbuKU2PDilzcZaLNl1nLwM4tW/MuBQDdEa7choPmrrJaUSIXj/dO
EO0lrlTgclqzn8/B/buhcsjesJ5Ib/jFmAFT9o9aTiC3SpEaJAWoiS3xEAXRleQt9GWV1xcxudTr
0mV4iUJv5eCRnwOCNoU5+c5vp5K/bVeU2dsgEVx1/SoRit2u4M2xM+ZXbnawu7pZjbb70ZV4a81I
HErYDk7h3zBionTFCpuVyTqem7Tc6Lk7Lrp5oqtL/xCkwxc60aW/LKRprWShcuQBFfJu8Z8ZihEy
xFK+avUyfsm7ccvcpM0b6sOZUS2mMUELGYmQNGMa4D/E7Uj6rN1ZXBaBmwTQJJPwts6ZcVI9kNAC
Ti9i1VgZj7H1GpXhixViP0A69E7CyagunhH/6NGIN1iDuX/Gur6XjNY2eqptvJoYRts7H5VJXYaj
W5eeIFSLWOChfDf+d9ahbs8J1FlJx2uI8d/oLrJ1hxghvOzRrzuBmzBkWSW9nRrlA8o6UrmZvtcc
aKIGA2M/1reOp88KNNpVI0x75URq5yFUrJ2OIVRucjiO7OIu8LpdXk308GFBpX1s1vhIci/0IN+7
LP9O5FPkp0VUovh5R8ywY06cY8F4HAOeXFdtGmoQjIGxVU/OFkcoETXYBjzRq3n+G5dmQ5/OyuoS
f0XH4osbDXTankVYvRReSUGt6ABLiQIeZxtdbbGtYu8VDfMp1KksHZ17w1ADVg7rmOoF7Q+ciu9L
kBGMP5etwaEAJhR1FGn7QIADe8hQvliDyfTbSzZ9iy1Si0S9q8Ju2g5zZGqeJTFlnRtNUF19rk8J
gZxHrwETJQb32Jtmt2nT4p3sdoaY1+Q73r/nCjZW0g0PZUavgpESQS9BCSgvDM5BCFJnwhqBgJyC
i0+jQ6XmcLUv8QVY2pZDXbWcL62nquBLahn9eLZNN7ifsv7W9l40PejP1LhMCQTwssOZlRo17bT8
RL3c8wVjMuKppUOh6cLU2MVy/52U8r0WNty3G4CDrbfvyTljXEheZMcIDeoR08jgHVBtk2xgpA3X
Tr4rPb3tGyY9cew+ld6Tmegxo8rSmrmOtyOxdUaFjNqigNqUCnI/g/0lYcNqKfXhJp6MG2ab0RqD
PV8QMg1ZLe7zrpM34fyB0FJormIg19xVjZcWUjBfYPkS5361niKGIBwGP3TL33D62Avf4fBUR9jZ
WpCuWGhh6SgKGNg1VoTDaaawbgmNcjKkGpMJKgjHwOZt5SjPiIMAK8vOobMmzABoEoHm3wmdmFQb
Z+ADoYb44iYkUr6wHR+9hMjKggvKhLkeORMzynTkC7KPRDvsA+qH9dIF+QvyMKxBnTLXtCqnvCwp
4mNkY3d3CjkTpd1bdW7AftVyDARrxPLUfktqbJxhjSOjjF6YYrhLYTeP2G1R+dNy70ztc5nKB8d1
IW6KNx0BUON6t2a0Ri1m8B3mJGeemPsoqh8zLEroSwfPoJVdhLpLVJqwEunPuY0DKRLUwlXUfdQR
sRqO4Ej6YK8KDG5YcuDPRJdaq8kFpnJvZ5yIg8k8ZH53Z0+gCoE6w44iv0MiKPffyom3x8mNDySk
1741zLVDd+9R3eiY0azcNp8Hl9hV7yQQKMjLLAw6186hXh/KmmgcfyVIJVBBJwLBlzhmHlpTKRYH
EbqIsHbz9flEY9Fj3ecDx0sdtTth/hzXX0Hy6NfSIRJZuaT22hi+vDF5mDSK9N0tdHVbz+48Hkf8
zIhBWDS9rS60t5ZkJkkYpW1MU8ewVxuYnQ3j3enNuyKxUTUkZUFeno8nQtMd2TA2C9qj6agC/0v0
Xrt2lWftx7DldEvFsaOwOhuG0awBmyKgTw2R5hbJK1C3LP8wHqROK4rqaEGtUEI1fKVC4qYLdY33
CExQ1AzRtaia77lRvsQ0ysYmfhZ9kGudLpAbrZZvxmhX1BBRUha+CNMbHpige9yvtm4WqtU0ljW8
CitauDVIPMVgEiK2LlZs8fdcccKbNjOfa7vv96IrcQNRcHSdVHxXWXl5TSBsMBib41L5OpgBQY1u
YQIrmm95QMdq3qun0dGNE7T4adObhAQVXqRJb8p1K91ylRnpIWpopg2YkflaJRcOE+fDXEsYFhlJ
1FE9xzw/GyzY9+Qxzc3kxBSwowO47qHgxmu53fiEm2sZmPn2z85f429WfikMycVXZx9Upq7/Zu62
88FOOFJxDgN1lsTDUTP5GLyeEFCMFzJVo9hNYj4aaIxe2kHf9vGwGwANMwGMXWj57EyjGp9R+42T
wSBU6RRmGCWG78+X+t9K1/zf5GZ+js38j+33fM6m1L9HcP4fDNcI0hWkkP6LbM2iarPv4c/Jmvm/
/xGsIddOekZJYesCSqVt/u9cDdvTv3THcHSXZ5nzmfnvWI31L11akuiMo7hcutLA/P5XrIY/owu+
K9SNOQAU+Qv/O7Ea41fLOT9X6MI0hRBSmS5zFPmr5Xyi0yiQRp/uM+crnviNb4zfUgc4s0VWowlt
oLQ6pwd9JBzjJMfBS9d6q/RtknjPaRl8djRfRhW9/vT+cbqcQ1w/p1v+48tSruIKj4OGN+HXl5US
9Uk9L0zh52VHJbKjsNOjpQqDbfufjfe/2O5/vAc4nEwhCbkL3vlff1hZR0IPmH3tG917CmS2Ngfz
lOYejVw4TZvAvqU6FR/NcPCwHywKj0mTPianNK7fWOPrNdV3HH20j86KnizThqSjZUQLbO29cj9U
x16NEAibxRRfTEH28M/v1Ry/Kv4djfp8/Q7vFV8LW+o6Ku2vr5+NIh+Vju2WLM8beDcgVs34jYXf
XCUMmnZ+zinXEu4KuDU16UOxbcts/ecX8R8+sF9ew7zE/RTP0mw2hbEck30P43OpYvMkB/fWiLFG
G657++cfNkeb/vALO7/lJFoDCBPFDsk+CPpvQ1Feslr7GmT7dnLekdke//zTmCz87eeZri1N0mcC
tYCvyq+/XEGvsR9YCugMZYD7XLRrMq3BnBIlB6lHOzjBYKIouFqnI832a7OoaV3FQm7lVM5SmFtc
0h6jOs5lrFzDDRHb4FiqLDrVVlzwV6jHzKSlXOXxCImLbKnJEygEQRrKbnxyLQFYmqpdhOVw2/Zh
/Riy9lMS7N/5dMpzDcMnMg24VyxPylvZ9RcsGSU58H2PzXjNpr/NfPMNMHR5wYhPXFXOk0/+RkP3
bklxrZRb7IeqJJUVN/jU7F2DRlkrSSCkIWNazbPw6QnHLUSijkuzzNBoqDAoj+iL+TKahkM2+7FK
wyxuegw36zYFq5j3FWSaflqMWDvWdB/vpRpr2BeoAYHfMWBwT0ULrhxC+ddA43DvxPUrAeZdh9y1
s430XbpmtCm9Au8Vzq52AtmKXSfz/P5O48MArVuNVnKSVvYe9zDDEWBficjUmx7LARMT4vd9iknB
MIJTHGrBScUvSTB7nJAi9Q5LhwnIezWX7RZFcB1cSDCQecjFmtm9LEyeGDunzY+KOBlnO9OEPJtN
e5T9ZRNKBlFQr5KxfnYNOD98TbB4E7Bm3442BT28i9bigjg4uy5V0Jgdz9ywW+DvKh7dfGiXuhGc
BxfKT6IhmAolqzu9oP9NcGvUG9x3dlt8cVrktClE6KrnIowUus5q8sGETWCf2/rOAiLk2rSYTDD3
lmZ1ylrlHcs8fkHqgs+/bBzX+5L14UeFb7pw7fegYqBS73QS30tI2oh/m1HvX2Exc+t10+5sJd0G
87+2GFAfFmlzNzWeDhlOOcuO2kQus/jfzXhTDYRj+G0damP7dQHtJmpdGmtIHuIcS1qu5MPatcMn
LiDjElD4a9XGNsyW5jnKDToRA/XO7wTBwcIITNsKwH9zsOlLEA/9h2PBGkqzMN+mkXkIFbhrQ4W3
nw3QqWwf4rq4dSvyOsxW3u0oz9aG2VNZJKsdQJaqObQ1PYZ53u0MzIhM2gzJs0VnGTHXk8dDMO95
JdQ56FrYpexHkZqnYbIesdWssXth8H1Mkxy/EOoyvRLPLHIX1/FxSGLHLgTDOh3NAYLb3CpNBBwy
0VcU4qfI6L+VhV4sk+LBD6YUjPeamAWngOaoM4GtvHgZF7TV1xK8sJxSj5JC6yoCvDPScqmGqXhB
bQsoSeXFuS37B+jPurwpvKc+DJL70jQuYdEh7+qluWZK/DUT6glwM1gI2IOMkbkHjl2PFBu/2pl8
nEi2LIByPJW8CwtRu9S2JvdAauhEJGgD0NV/htOJbFRxH6nuRNxe9bamU7dKOjyZsKFUJE6JAdCl
qAfGG84TlM5VjZl9RfhF7o26grAgRhxXrv48yne9fg7Iwr4YDviqDoCNldWwLHNveBGDXKkgZVkK
swd07jumkthdlFVdQvpv9Azgfut01V7imN75HYmHSUb2irkOvbqdxZEEutrCMrahZqSvFvK2XU37
QrXGC9gx5is939awCM4AAfi4+VwXiTSnLQAVyL3YEzZa6Vx022u3jZpJAr1fPjb0EFhwZNrwkntw
MoOe1kUVR87Fh05aJzo9V6QOYQen6d0UFd4aYC3tjyZLBraVmyDPm33s9yD7rPJCjUVOMzTrs9F9
KOHrRyyPm9AAJwHL+gb8KRZrI1Q7xmqg2BnL+iRR8Dfh3fINjztgrqMnVHA4cah8cNQAKeFDR4lo
Z1uMmsD9wbaLqa4+ESJgpzV7sAR9GawMoa21EBXFMmAHWmVMVpo1bWmn5a2TjsOKa5+7ToiecYeu
XI8WMlJKR8GAeRWNnljloXZmDrOz0zPui/JOjyL9nMQTMbX63mWckjHkJnVmLdJ5AZz8qV0ZjbPm
ai2CVN5Mjf3os+TtXcz6+FZtTAzzMBJgjclsW+Mi2Avvlsp1KnZdl5wNjqykLodVZDc4kSW2/QIj
jua7W10j8WB3BFMJnrP9EAz0GbTCboC7qB1FDOW/bXDZh6gpZjje2R12ZRtzTj49ZwNxlTiK6nWZ
ibuy9q6dh8bZDBRsEBSitNaiQ6Nr7vUICAd5RlXkz1lRXNm21LaU3cppPfuIEQ7p2NkbiXFVuH9X
gpaCoZfeLcH0zWwsvtFzxREPM4rrFcXJgDm4qEcIggkYCEoOzJVwtG4tAocZylygUqH5LIjsPrte
9mzlBaTmtDjMkAZM/kFeiDm66CO6YGdNOOd000lK6Eht6aJYTlyWo2iXcQpqCjYMXwaU+pGp0Dpz
XUN6Xjal80Qry2QG6doa1FdI+qz109XrO3hTVYzfGtEz6r//+bgkjPm8/OvxDJkXg4slTGGzos3/
/qezYFECz1cA2HkS8K43etqxW3h3YWQQlMnMW6vJa0zbNjY/JMxGus8uQiwuC/Pi2Oa1oeiEnuou
OLcRdI9KwY8PWCnTNIsvFmF9aRsvtR2YN6V07j2+6SaRN7L7Y43nRx2dsSoW0vTZbeuRr4rwy51j
MIAuhMo3udZRpBStAuR7qoUR/DNw//now+Ip1obVw/31nHssEDQ8jUeDhykk5ZN6Tk98wkQNC+sn
p+bIErTlu5M/e9ForocSdWISeniM7e6EFBEdHCPgDFJqD4B1mE8kzmrg2LpUKniSjY8pJfw2amQN
/SYoVixXNyIz7lM/pwDJWqdRtVW6+x2LKAWVWc2mW2F7SJ6tjk4H0aWXNm2Xdh/fCTO7Mj3r9uYc
IcJJFE+pPJWR5AgYeDR/s4fJur/RinVO8l61M/SolJRMIR1A/XXfSuplr5qD8N4CBPSrczPvxGEe
XoN02mV6GO2YEec0cQ/7+RxmwaG0fCAMWjlsxqFnw6E4ocdzuyDTusRog1EslR92X90FML7XhjEe
/Rwx0WAIjOev2HFevckjXVt0pZx76M/+bDpvzRh5yDqDUSo37jj4aFwMlUtJs4xNoXKL5lbik0dL
TrvX+cfEhTyiji4oYib+xCk7LbaFK7ZKqDe2C/h3VvRal/FrT5Ey4o27Sq8pEaNFCh2BYS3HJoPf
YNVFR0Ke+FP1ndWQEC/8Z1CiJ8IAKEANr0oPDhlNi2QxcAZjAzGarVbZT1lYUsLHUAiqY732O+c2
AXtYm+ljYK/IyN6YFuODXOfUUUnrtsHqosYW1m86futHDoexXauF0ServuQNEBoddWnGamiO0etE
9Ahy1NFKXHKO9TcKr6INZMlvAAgvvs8T4XX4LXm8qelptK2luTUdgPBVSjLD6lBwFciB9tBe+sat
1NnbAVZa9r9v9J++U5KK8B/YfNqg9VKsitipKV+np5ChTzTL1N8ja6YdB+wi1sgQcujmcoq3mA+P
NE11oRDrQZsxhHqXNqshUHs7n+6yKSfx56QNdv8b0BVoeb6gubKub61uwDvdM30toS3oJelwzX/i
AGA6kN+4h+/whfW45V2E18ha5nbQEADFM5T2IWAOy+ZT5oXi8r74tX0zpmRmC7PPFmbtfcl7hxSn
ss+eov+i5rdiqIdPyVLPuubcTUEKaD6QwSrmX1WOTcDMre8Tt77j5N6eAPJzlXD6ozvjk9tCe01I
MxHw+Z6V4YeoM5d+vzmYHmUvcXupYxgknLbIo0J70PXCODvNmY64YMM0H4/UGJK8TjFyUZj3zUk9
YyELQbn2cZCKdnWuJbjwHiY6qIhfcfnLcDwrqqfzKqS6ueAykx00CR2es3chCWLrVAxuwQC+1U6/
paLCWn8u3P9f2/sHcM6sl/zX2t6++p58zd5/FvfmP/AXNcdGjdNtXZFickxSwLNQ9xc1x9D/JR2B
LiNdhAMpBJLJX9QcC0kQ57+NJeoHbIc/9Ze8Zxn/4j81lKObhsTfA4bnf8mONz/22B+wo/9Mzfld
WZbkEEniWTPQx4XdI39TSlRKo46qG5pAXS2790f3ZgimZDuBkoO5Kawj/kPBObnMODxi9HFR4i9U
v37308TaUGJ06J3R2/paizeH4fWSQa9Y+Crtt2H1DzK4+o1xwosFesFCblj85siRv2mRDHp1qigg
v0ZDfMXpXK27IDnotWsdOxLETDaRR/pouOmDxOGUNdJyQu4HUt/N4JXFS9fcek4IO6CRr5+/Vwv2
mNmzngPRN3d0yt/4RR1sc/5pUeRsRfinNc/AljOQFCWnaWOQMIkFljs9G6yjY4t1qaVAovucGL69
cyPcZoXJERCI8pIUQbHxtPCjNsHuhSbZX6LNYB3Mnjmg6+k7F+4W5Tfpd9vU4n1l91iwIbksSvts
DnlECBDfVhh4bNFG9eSXVEQYuDbOHKrUnVVRcj6xNCzrxnxV8Yg7MhC3nWaLvc9fwuKXX2DulvSj
bxWJW46bcO2sQWfIONE/OGbQ4T1n3IytK0h5F9aRGbh1tMv0bFbsgl5IhosTNk5LImc5pWXesNNi
6Xypx+xVh6DcNSwzEboabgmGnzRN/BP1RPxyWKQQwwEspdsKKVsYnCVnre+nw2I1BA6NI3zoRsdl
uuhUz/5FSV0Z+vXx83/MYqyPTa4fvNIujigh1z4TdNn087kqsCMyKYDps7h61gPfOjb8KulUBvse
HialDOYJHB0zY8c7WRzxf1oL/nrgftap5+f7p7PuXy/fNpTpGIbp/F07prQeEB1G4tAQ9R6Q7nRx
kPcu9txgxhYGBEJuxwj63djd4sRWWxxtxYYWwkvOlW2BrRI/pklMHGT+usyTZpXL7MfU5sc04v/0
VfI+E19gwmQrfVaQf3qTO9xzIxSGcjmU0w0AxLMfw6fzbMLbYjTD/aB/xR1vHgAkITG2+wyz+xFj
VXJpyvgS1CPNX37zIJ3+kiQQtYQnm90/vJO/DcGk7dqClXJ+8BGxdeu318iRmUOylhBhGQOymHX7
1YLXu6nYHE+NYyIyGbxfADPXWh4Hm7mclzKvUxKxD3++lWPMYNkNvCUpoQbv/a0pGshDMKr//Eqt
v31lXdtCDnYVn7hwGcb8+m5SeuMLBcNu6Urno8Ss9EgBi2W0FyPpCRq31Kh0z3AQky+NUfAY1vFH
PjLl9Xu4t/7YIQFArC663GRZtr9jUf+wRDex3GIpQfdt2qtEkfj8EJhlsg513IGCmlBHROQLDbCk
7s7Pw0uYZXITuP6DDhRN90S9tewcTamgzGei/XshvKQGnZLewL4CySP7x2mOoqi4t27S6hhCjdkZ
LfZ09wMVuL2rA/L0loysI965bJEsaaX8i9D3X38bf50V8MzM7x9Pu2LqNe+Zvz3yaCTxJFCh8L1m
JRlPwz4C06kXn2u23rO0TW362Cqi8EVS7lLcCUVsu4dc+tS8WCAGyNipNZXulTZe/vzh/n3HROkn
gCVN04LExET21w9XKQ1HMRb7ZVboBOYzHAEtO/WCxfbkZh1bzjC82YHbo4vdB0V6GMF4THbHoMwL
5L7ze0JXM9RXg0/nizKFIzMP5KMk3/z5pZrzS/n3PfvzfeTNA3zJK1aCl/zrSx1qbYzEwDHeqP33
vuY9A8aLvdfMsoTnY3hu6pQEtJmobdR0+reaGANIBtms5bwJIT3AlOHWBj9oBS9gCZ2aoXyFoQpX
7ZNPVugfdvjfJlU/Pnl0AZ1V35RS/32sR8OX5lkSIk2edcGWPTjBmec3ixqeGtrLptMt8nu6ye0P
I+LEBPQAcaw5jzGtUf/w7v2qUsyvhRSmdKktYvJnGL8PdWxnkD51abD2WyINtLCE18mMx702qi+f
/69pdfOokeewi3G8NKYRLDVL/2LFeKE/nz5ykR/9iA8Vk43YEckK15NeYm9HgNgowkF02/d7P6zc
FWw6ZxYDdjIrgn94V1ly/v5EKamzg5pQf1hBxbxi/bS+W76qXRuz9bItYO00VZCd3MQ6jEDfzEDQ
I0q5E+1SNq0QQPwmPHNH0yqSlY0bDrXdOopmek58HxRf3hKW6C3KPfWW/gIPt1M1LG0YuKQbq2NG
+vwQ+fGx1g0GPQVlAcyeXBzHJPI6mujUTNSbz11YpAtslZiutdhvKO7h5CHC8NFy44YdUb75aXSK
+sRBr+3mw1S2Lu2vNWwVVrKRqPzgfzNHQdeV7zA1wp00Te5VwpMjrxN9LWTwRpwk2ZluxgknaE8S
gY9ScgHzemaEA2B2V7VHXX3SY5q1VGQi+Y7L0Gmcs+emm8+TmO1oxUuuspeoywNqdFKu3HV4Xw7O
3KyL+FJZaw+uxkIVvXUcNZRhyN4dNCV4LzQJJt7Z59nc+Bo+vj5MUTt60dPMG99/HlD70Q8vyFhX
h1Vxa+TMQeAU7+ice8JbhsN1oHPMV5r+4w0KsdKCJcjPsTJ2hGJSioDkSa+DAWcrAwx7zg70Wfw1
HDvyKYV2JfkFFTzqd5ZG1xNFCreCC+zKUeUbv0Own6YBJWmg+Auq2mPaZM+pgS07kbS8fX7Erp1r
nHRd4kcsc0Geffv8qPrePnOZPqZ8xP2I0t0matyUVvYNLNdwk2tAT5q+5aKL0ZZKYkLOMHIfato0
jugoa9vq1zZhr2MaeqfP9Qa6ZMPdu3wQM09kQcYJKE1umFtNOfhNJwqv3EyRNTCrneMD7ncs0gCu
wV8fBBOhAqgOm8+NNCrHe70xulXSpF9CM4RiEZYGMyBr3Yet2o6eI+4xX58ceDv1QOsGvyzQDwjy
pnLWqiM2PDYdocMKuSbmnfSptHTcMLwwViw2cY1QRRRMO/uWO3NJHHzNNdzFYijpm/a0TZHi1jGA
drRMaRctGIuNVtP6NORcSIraf+4/Sge3p86Tse3ny0tH6QriQ7pqtZzQc+8dZSnJGdkTRHbXIidM
18MW1IDck1kMV4EneG/LN6eTwPd7jYY/ksm1Zbx9niKjLl2ztolVUbegWzIoLf2mTHNa8RhjbjDE
fjNq24HPxkoPCzW/t3UX+q9hHaeC0/z8cI+xTVWMta3d/jz5FkAl0zR2YQJNg/YO62g5PFD2BPIf
WHK6+7xCaoG2M/0Uy747PpklsxAMk1fsjA4SqXrvOtJSdt4CaQ9w08YBd7QRvNOmtZ8bmT7mRaW2
zJ7umCI5VyhDYWicIsSn7ee7X1CcPRWEDCarqra1qLx7iHxfYyqCcyJri8KB74Qlkg7JojLXbkUc
wOmtnU/a7hAxGyF8zQOfgYMxs/RBFMYXIwLC+vn9K6bsQc0sS2+mHmY5BNgkqwEbQqaIakggdVge
qEc8EhkqrtATqVh6IjX0wd3hFBlY3326mzPNXdf0+y1dj0pBqyDAEdcBTIz5gq1BEd0Uyh+X+cjC
R13JF3MIgmuyt4AU4RoML5+P6UZYJDCsCtnHgwRJSB3PLh0501G9laHOdCKM9qE5SaI4PcOKHMcp
h18XzO6x1endaJk0LQj33gvXZbCRiruxdhlSdcNNUjNW8Fqa7WHAFxsGvfTcYQemBevb59v/uZJN
nr3p8tK4c4ig8aR5N20KaWnwmBgmHoMn4AKJB94k6s9dmPd0tM4HswgQ7ueXyFbeSRV1sfnxMBv5
lF7A7zIr5wts+fomC7Y9bSm7z29aNd9nDYrS59W55LlXSABkgGZxtqqvEVtrM9+NyEVcWh26xSe7
E4y53DNUxyhFaypYRsqWE0bCkAhNyuOI0sYrB3rfgktku8+dhmiAgFJKLbdN6HIfJkF2KEukSwzd
3saCILDkdnOF98H25IpkM2mZtvp8RMJIjTtKIm1KEcyd1nHf/3yQLBHsAiGxrsuAvNWA3uhoB/Kd
dTJax7CnN9g2IHFVMcS8zz/G5UMuFETHbW1009r1201O5smnJCtuE7l3Q9rlImMtaSgkGQDYiP33
c8e0i4EiG0Y+7qhSZsJDdghdFA/iQKGGAToJGJ/V/HbeEMGJd618Re/bPUW1018fQzvcqajosGkl
42qGe+IqSNbETboHt6nS+3R8izL8IPkYASueGJ9zrLZi2YKqVqRacZoeqWLZYp4/tSlMGm2gua8k
4zxz7tOj1wf1WnedflHIm2qix3Zy89NIL8E1Cr+Yfq/O3dDKZWl55q3zLOnsYqaLwmR0jGMNPyXN
Wof5RtONlVMxLDC8nAhrPNV0VmsDvuWSzy9phps6lF8hCuscmgjMqGgazuGQMWPOEWlmeT/Ui35j
89iYYbWxA3qshRjJBMxrrS9DH97+3GTn5t7OYpZTJR4oXCwOS4wNnJE/P6pOUFYbGEBXSuoOIhzA
rsGaCFNYEgdnYR/+J0tnth0nkkXRL2ItZojXJMlRqZQs25L1wpJLFjPBHMDX9wb1U1eXq1xWJkTc
4Zx9FL67psYSZ3dlfS7WV8grzdOUoNZuPEHCu8FP6rLMnmo8sd2yUM7k9bqHPmo96ELwWkdbNVA5
9Da+IdIlswiVSymPhTA/NGDLL25bfAEfDGbcDnmlj2G1Dga2Dn17Itje4mkqigc+IYoZ0RF/pucX
0oBxkmGXAqmWBT3egR03xXweEN0HVdr+l8qxOgyjtyKqcXllCKOLksZz8Zc7oBz3uP3u2xBAzmjW
WjKEcxlRGsJeJTwZtIzvk5yCXzfUtRlILPOuEHfpH+l548mO8pO1sAkG1tL/iPKO6LWZqUItMBvM
RC7ZnM5Hx0dFnGVQdzivt3uyLqz0OkbRSzE5WI07lGLE4CZ+ps51nmEXIGir6LDcVOWa5NbG77oa
pp2Z569Dwa1VdFTXuVupVYmLXL5fnp3ISOAcOyIYiTLUGrmfshrK3eIsIYFvPbvBWONMbM+qz6xD
XrE7GcwqvztAguIXbybaik+/4bhzf29XtmZ8mEKJgOHuYWG6wIWK6VE1BFYPwMEPBq7f3VZrbK9v
7iPvsNP5hBIXYX9i/Phu8a01QlhHolQ7Inl0apO4AwspdhanR3I0DBa2a/Xs8paDu9YPmqchQbbw
mEpNtfeixIe9xCR1Lne5cLElJTgjiVvn+7pMIuUc/BibQGQJ7fZ9bjdL8iWFRVSa4YFIYecUiHnO
w+0gZsMQHYUaHtuO05KGwjqvZ+rWHjqJ+LKSUbvJdRWVETH5PWIVCHgAHJYBtIVx50BFJV7Tq+gq
t2LMNfxXwZo7rsRwdRwylkerepiQ4nQjHqcsGhlFROppu4OtbjX1gywJtsuJPKrQ9Ac8a513JnkD
n40ZutjNrjJ9gg1R3rY/4ljkD7RXO8HdcF8HrrmUVzPy2KZ2QMXqvmvOkzps7z6aenEQON5gDtvw
YPP+p5qfTeahjz4rn4lQwu0g2UYz2+Mu28HZD0sc0rMySVLJg/LQhyeUUYSeto/VkuKn48roh/he
1p13039thY0jUzLmTPmpiwViX54+ecwbz85AqMk4uTMP/Uy4DG71oJCxhfupvY0EYmh+0ZyXNQzU
Gi8x2os8I64GapdBvIwz32ofd1xlVDWpR9RPDYKbZvTWYF5CW0pjZNDrJnFoZPVpewRV23BbzRII
lz6g7GgYVDN87kebWbQBHhL4lcNLwCKRQLkxPasuWS6NZd0AVZ2irpA31tz/1YtvkHONIOcwMjLC
8lhUb/bi3JnC/pxHyL5xE/0i7fJmzPZPe4retdhLDiQRYzItZQJOGpfMj1aM48nEXkIRqbd7RnSR
btU3r2zvvTPzJhHItycRYiUYiyy0fVQjvYp3HnE3DRUrbqb47vg/mwaZEo3H0XRnZqlN8+XkyFcr
9jGYVZaTbo3Eeklas6RL2E6aXmDo7X+yw4+2uKgZPfAsakmIDGPtgXrRIz1vbCHKGLhSscxhUHWU
Cfp/koGFlad3GfTLnDhTRERXrULSm9VWmDawRzKLOLgYtFVO54jXgn+lMPQ90MvlpQDMAJ47PeuR
Ro2mT69TD4wc3eKbXLBuKKSA4RITlhFTOiLks/TxH4EHdJOwp63spepsxPqpRFXs/HUaysomQriA
zztIzbEKIWvqO9dF1IWi85W9bXIZa4CUaBLCuPasI9UeOCq/vfidtuK0H8z0n7SuMH2AL5j8y1rq
wow7eUXmg83jgkybiMYfrV8jWN/OIzKeDpu2LuN309G/7GnsrukwMXQltJ53QuzndF2PGuv9jGT7
xGNwMitD4/SX2cH23CvKdyAenbNzsWaGPQTzxI4f2JBaD3PhMhulTa8xnGM2nFmKNK0dLou5BGBo
FCHaDC6+MkKydhYJ4buG0W+okY1T00wFAjNs5roRKxrjA7T7cBQDlZUNh2GpxR+w0tRzEO+CtnVO
ymp56lii1jluqlxRsFpquLqVT8pSjpGbRr3yAdnaWfcn19V+mjCA+BMgDuATf9xR/+2tqx1aq4ii
hZn/ua9K74gzZKfLxDqBJ4f2w+cS9yR/otaFy7okrw1Rp7pZ4K5qkNEj2EnTJ7sdLYrMxth5Ns/o
mA/TycK9sv5yVWXRqZH6lbW8sS+7pHmyEEEFE6lvC+bviAq9zQBGFr0TEin6LyEeXipYy0MO7HdC
lxGwX16pe4w3ojYsTIevw5jftVEQYYMfNwc2ElhuhtrE4Z/FBu3tx96/VmhO0ddUzG2OU5xVZ8ax
NPPxq+JngVBOMW2DSB1Skob6FbT7YyFT0B7mW5vWl1R9RXN3dNv2eSRGuqRwwHUm7b0V5dfktmJ+
DEPTH5gtv7iCNE1xThZOiaFcvrxpPbTx4wMwdV48AU2feMbzAF7EhTKNDbAPcy/57BtSfByGRKZB
Qg0vC+xXydCg1cVf5di/mk5vAm/0X2sD52GchU7xx3FqhnmV+BiK6HeM5y1w/egcER6Lp8Y7Uyv9
cnuO4X6Zfuq++SS4lKIye6bAvIH/+jsLWx19RTzEgJNKr+d9Y6jm0BXOtPc8/bD4SUfiQmXvJBxi
VDnOb4hLBF8Mh9GjbZry4h4l9RdXN1SeOOKeQ6aoGR3yBC/9Zw98V2XOOJsA5jyRz8mCPkfq2LyK
ichwMZIGnOvOa2t2v6GOHlqHn1EWdrSHTI0+sy+sfYyHu0hVE9TE/QWV2XzAcHVDVgbk0NILYFLr
g7xVWmhTo3KYU5Ultv97VNEpqr19Dkfm7PLkZJF/9JvkAR3qly1QAuFdfCFR98AZjD7IHW9y9j8H
F2Zl1NOZ+WP1FeegMGYrHzEHI/UkLnNAR+piyIxMZoy69sK2DeQ/zKHYjhD71mtiUItQxDLPC0G7
J5Tg2JfJtEcJaqij1l2LpcRiYYN+0PI3NM9tiBKOcl0oLnHKhFLOrzN+6quNJ7lebPdUV1VQTQYS
YyScOSxijjJA1FwDLtnJ/SAf+bYZydK8UqIYsCQipzhkuC+nrVWsMSVGPnwKsIpMIgCLEoFplQsM
l+gXG/kp7JuUgVFhhETrwdId52sVIQ8vupovcKnf3MEeTpTvX6b5YppNxgHpIsElHdRDeq7MFQ5T
BwuJkkiA2OPQKwcVIK5Db09HIEUjfnsEWG0Z33PTuwBmJ2vE89/SMVmTLtOwrhY0k8a5syyYpp4K
phZtDoXkRXhJsfdm68acOUT6pVOUzCpkM467rmDHLZsnf+DE70uf9M6ZED9z4sJvQRrZHVMAz6q+
7LG/Vz5AaGY1UQfUdUBDiq0OkEY5aKdiynec0eql8OBrC+BM+5qpYWeNZ3pwgNFy2pB1JR9NzfHW
tzENFBBFnQC50Rk4BsVyjkWkB8jT/wLaV7vYGy+jYnODmIU59mNt9Seny3OeeFpuoLQHOyZIkCSF
N5N3NY9NefH6tDrpnosQ9LmytOVkVNWXNxp7Odcfc1b/bGFzZoJkuSwx+4upOUQhCE4SRJhGAJ+K
q6hwyGyx/zHZTJ+lBy0lA0DgMitLT3adYSq8MOtjF2dhC8wz96P0OdEUjAAd8Sy44S/UBe+9EmUw
Gm0fIEMLqjWztRQup2+k9Vc1NPNlqn6JNMquUXLXRVSTmsP9NHVJ2GnF+9KvmfA9EGKIdIj2pn7V
H097XgE0gTlcHceNOD5MBP/zfM0b8tlRAewmAwyW7qhn7sp4n9nO785x11SxkUKqdC6NL8Coc0ab
NvvyGZ8GPsUoSDz+1I7PFJ00XAi/19yf/6nlTdMbH/i4/zJHgOkWXkFFyHJfU7r3JVo6k2DzgeGA
QigAhVR3ghopJWrGshZUkPFw02zKGrdCiZdp4Po5/1h5QHiOGw7QHnWqH10arQJwkGdzsMR2TvZ7
VVCyLaHnFsTWRMTEacQVKgVfFQsAOiyBOcJyn0f77o7kJY5/86T/F5v281yNJFRK/3VYaCGUPX5I
7NIu5xtsQuTfmDpO5hzKNDb3E6Zi8L0+iR/CZXMIQLv0d/ldSqt+FBrwNfxaEL5XHq9LzRyYP6QR
kaTJFmOvaejsfOaPYWZAunTuCbc/+2Pgz8zGxC1pARcS1AaGHAdHXhEVOTUuUSZJ+zmM6XJgUPwE
0Wi6CuE9e0laHlVb/MqV9gOFv7OrGzhYhHrtoFhd86oodtJbPiib7lFmQor3m1dbSdL9st7dz6P8
13rdRMmu66FSiDjAUHgDpgZTK5xjNkLthy7pnovEM/eq1T/Ixl2Omtfc/CXQIEOA0CaYF4gQ7Uvz
UfvnyACYFvVYeNCgg2bMYSV8xPUK4PfJX1t0OEsJJecu7/0OCV5xMiwk7I35QhIO5UxEPRQzBOhi
h8OK8xr40O8RYEecvGQTthgKMGDt9Z7+v93xO8ldkiB5RPjGqSXHjhQKSyfKkz7BFjqqzQheKiVr
VObjZXDLO1ZWgsZ5Eco5+5Mk6bmGWt8kSfzsiid2Mr+MZEIaDUFpxAAN83uFMgzoMq0GRlauYwvJ
Grc9Gj55Uc3Yej+X2nEuZCQhkV//L4tS7THxm+ftF1ktC1igDyQwdCMCoQpSYbI8bf9kKx26DZi6
QWniH2oobJ7AfzPuykeC+STOkmwU1pMlFvtJgfI5NGAMpklNZ1JxvJ+VgqQI31ylKaVihrBKQrY7
fvexesERJ7yb8KxDI+Br+GvmeturQI6Lf3DzVScCYvWEayULFugoainK40hYdBbbZ3Ou35CPiwNH
1UATGDfk+sDmSSJ93mW1G2xd/TD7xxyo5z0aHPhKmMfgFKMhz2C2no38DfRXCHqhehKjgh0H8elg
rzKByvIP36oCNvRHU7/iVTK5NZf2XEIFC7JcIqLVcKQTSEM2V8QqnGsJiizdZ2MTEEjEUjiuzWi+
gAXS+VvfaqfyI7VSGNEJR9tkLeNRNZY6GAsVscU6BnYCtJUedYqaEra+vXdg30eehZsD3S3/9W3f
/uJi2rRna/tfThalTFQ0B1GjYPLBqxwV0Wxjxk/NaI4u7YM2yiFxlnnQUii29nK65uOExXqOp6Mf
k5drEEIjus+4TaEhAxZ6XKaYCj6Zz0tvD3BbKfKqaEwfTmbqO2eUnQyex+jfYlrcGEOL4LenEJcD
x6OdG9VDolUYgLQItvUapWCXehICdmqeTBxKSIhxJBAb3RaOf4wFKryi739RvKUj0eUWRA5kN9m9
Kub0tz+90hCwAbPThUVWdquk/GwLmn5RtG+aP6hnC/PZ91ipprfP4/h3jlv3Zs/EeOqpeYkX81ed
9+KxbpIG1nf2r5/zaa8VEf2UR9boMr36EWPubWrid46NGjjWGZWzoUkiWIxVMty2OfxM7CeD18Q7
b/OIbeqDpz8DqZVNR9sGDIpIjnBz+P6QYGgvnfQcJzYLwHWibZQdj7AZGfcuR7RO7wB1zihPtRFP
/ClU/f3Yxgm9g8L3YSgtO+DACGdzeMsG0f7sc++RPtK7LVziFKMp9TS2nJOcSzJLRdwdNSTb6O9r
rgSSHhitXwki82P23FEcJtjLbmODs8rXxuIwun1/SFDxkUFP/x+r+YGSPLnUMQ6U9WFmMQcHxOzf
0tz4GbmoqkG9L0AS/C9G34elnfLrtqirLdYKBZqBBlDggQqJe3IdgW4GLAskNCMD6xNVk3WGnMUu
ZpV+Zb1kcZBzo2OIORcpU+pigNYku4mnOHnxcw82uZXgpxmgcTs6Y4ztp6ZuJvWFraCa5yKU4CXC
XuAVdWoyzplvQaLxBz49JOrrf8fJsoV/IKcVTAuCgC2mGUFWrQFXKc6dTagoGb1i+MK3Ykf+aXsS
QGj/juAvQ3dhLpMOPygixalfN/qCz+NC8MuuVgbLrCkD7e505oFZLEkgC6XA3M1G6HPgBkPVyn0q
8XRlZU49PzC91JyKr2AmLKsoqGzqFJfBzJ7XAinK7c1+HXEByomalh364IFwu3+9oT8lnj4+FE7J
8BQjGzO/9REfuIZWOY4tUrWPc3EgAejByZfpADL1FcwvITVestq39WdYSf25GIiqt+vmqUeFCMXU
fsSGAQVViXMvNBw10mJfMK5hSGPu/ljHombSZuckZ9g9mLp3TDvrqwXLe3Qn4Blpzw8CUuxQt3Xy
gFz1j7fMOJzEzDzsLV1M8z6bmB66wVHf+hvmUM1O9m1Ft88MO4pTB1JgDWt2ttNjJY2TO875ReKE
JBOqOEWzrA/kxqbc5qp4clJ3fKzJpdIzTl9caYfM3m2zPza6IJMXLvSlQIkW2c9eRaRwt854vfeE
Ve1VmjK5SN97aBuUZjmSql65Nsd5dXFWfaXXWRmVwx4BIpkXs8qufXoGB1wS3gH9yhb+PUrlJc2S
8j4sdZg55YBZrnTCuXNfTMWw1G/az86F29y42p2A+c/toRlIPwtavHXM7l9xhP0Wirje7zehFf4x
qrUmbAm9C+qkvtiD90gEBBI6TN3JS1cIa9VYvNqtU1+G9QzRYsBxFoLb08QQIGgs+9XCi7tztLnB
HdHDYLYGQnhJiWas+v+ZuOgoSNN6SsIEyDvoSZvCxGZ7KX14Yr3zFx2/dhVufNIjQggKlpNFbgta
N3pumm/n6IwFWc+ld3NmjM9tHf2VQPD321C7yhE/mEMX3616eU5c88Og9n30jHS4EEY0fH9JDE2N
o6VwbBqsQqp1W2kv2U+jH6ubW7WfhKafUr/4g6uiPdrCeHFBB56tGfdwORkmJH4fyD2+pqe0l5++
cdmkCvNSICJA6POwInvacVEnb+pt8I3aP2hEEShW8xmdCehs5pOpQjNSEsusGA7EbQ2xpueaBBTj
3bYfJbZ9SZInb5Se05P5mATNpjED2MvuCdeQc3La/q1Y07YMxw/npmrDakB6nKTa2bdY5o+zfZvy
Trt6mv8hK/d5ewrQbznXLC/fTOn8VNTzjZ0jtsjLv/GIM56IHekMirln81/ZEi1NOtCCR4Il9oR6
Urf0nz3fEJ/muOZW2UhthiQcIgQY5EvBZ0/0aq+hmYcvl2vQgzw//9WP0UNlIQJq/B5bsJ5fTXHZ
zqA+JbXPihaCpD257POExtRMp3+Lyr9ICwXKjnqMopu1c4I0AyOwCQ58XZZsF1pZQxlnO3Quyua+
FSWyA57n1BkeJumrHfwYLEbmClkuq/4kerZiPueGvgqv2jS66WL+ilUU/9F5lTad51Yobcf8dl3U
Q/Nl+P74pGZWJfjFR+lHz6VtkGA68dZo2bjvhsG55mSNMPRiNlt2fUhIL3/QJUr3DgRAyliiBvzB
JJ0PUyNuuJKi2g4czxZh7SR/BkBm6+eb4f72wQzvt++q9H2L3Pf4bNc+dLyOEIH1uFpWKUtiVfuq
1wwiQvOB4Qdb/copz1jRidJwGtKGzOx1u0e+BfQoo7R3I021i5YvfxYEChR0GifoWhh4DgxnJ1P2
vRLmHzEzU9MFiT8lNsaxTbVTBJ2L2T4xktpMWCK5dsdoTD7TgZi+dDAfOGQeo9rPHwdX/PNd7Txm
9k/NVKgXbDyBGKxhcYhm0EI9HgRbQBuTwFqfen3EGqrlxFX2wI6ZysyOxvl3mnPibsrdTbXnQIlO
hNEFE1OZoyrm6T6QpQ4iDlQknlQ0rJSg9M4Z44h9FL0XWoRljw8L8p3PNdl+Timx8bhyS/CK4H6H
9JB67tNo8Bl8q4YoKCSI5avb4fokzAhj9diS915p6kxs4aOIsRHCBhgDunsEvauehzsmPnq1uEv1
as6dhXbMxA+AR4gTuaZ4Zvtf9YW8ItNmBbiKufuB2Iph1Olt8hl01folDBbzJiXsXypGAJmpNlS1
WQWx2x23X1+vQPlfV8cMwAbbJEKO3bpLaXJovSjF61+rvWYVyaOprnl2zWJztU2Abig1nsKE03Zb
5RcDZU6Wund78i59jOrZWlqM0Ut2337HGDHUsTJ5sIaI6UzKkkc2RLouOE9OLmC2AxFkdYR+YpJ5
Sd+UaPvEqCHYUlVjySRkoeSJZN5UPGrTfFRLo11QcTyiM/9lxYUAgKI92QM4lNjJKe9QxdkK0/L2
RbtT1j94E6sZaz3opqQ+mQ20G8O0PAZZ7TmX5hhmCvYvi+VLwYOwdVnbRpfvhhA4JT8cX4LvIDqe
yW6DwtKhgGywmKxAR+Qf4o3Y95cBz8VjtabdNN1UXHPyMQgHZaiv85pmHAf7woEjgCSwBR0hH/sI
+FPDx7hZNxbwrwQ5MuKAnHbVOIsfIemBDVufWVWKSxrnMcRGLrTt25PWyhQroQAw3S/2mzrZXl4g
rE5PFX/QwW/Tc9QRUxdNhLB6Tp7ttzISclzHxAToO/GFY4Lb3jjrac+aZn11sG43CGVQLdYLuxy5
fG7ie4XSE4Np+tBxZFJ9+hiGdHuIDtunahSrf3Qa7x7q0hz0qO6hsPMXooLavERiYdjzxbFrjEmR
cUJK8dxxe17Mun4FA3tI++Y9SaebYY/595XL602CBRKYECFYiee0bIArb+uq96Z1k+N2mwl6RUyq
/1fOkB1igTVikUvhhfNSvYjc1r5bHKKHzCDTLANlr7pvXXA8VMfGIf+pbsQDcxxx97Nnh2DCwOuB
VAyiE/uO2ej2Rs6y503yAmk50W27McvzAk/yuJ3mcQZpJatFdylbPyWzqLzahOK6k6hetu504gJj
whihE1LEwVmF/FAaL/q3kNbY61beX7eTa7tH5tp1jrpkS01Ny394wdupEwcEBliERfXB3Ng6g4wg
/mxgxk5wHdiSOEUkNKjDdhxs4lyOr6PeEEtpOFPYjM5/flyHozacmyz1AtyG/WmwZxYLcmV5FIaN
SqMjmTtRYIo72DFL5dM0H6d5kmcLKxueHBbhSYn2CaCyjcbOJ0Y0BgeipzHazzh+dYRlHDX83mHr
IsblWbeOakweM6t53p5kvZYnU/KnWpPg0qVuvlstmHSQNoCkq/b6vdjWmMEP5gB4Gj/U9iXYLFuZ
W4dCeiYuThHtdMCczD1wKDcSm3hLDGXrF+5Rs5i0eVF9HsfkhwfvuEx0M4w6dpF+Or2DirEOmwoW
Kbb5I4780MMmCygmQR1XiCsy2Me692AwrmdroWta2Nfm83a8ZF4OCt73tGDuWf0AOuadr5CStvJd
74bqpHW6dSuLbF+vAhenkJ//J4KDCHUG0w+rOJEXQIAHYM3qJmaIeIyqV79HsVbM3tq1b2+qmysS
Mm0mfZ7XEU2UQ9VxbLSJhL5S265itrYhcKjvzB2JN79FjPSezO+UrLkpRzlCOTJX6rOQDYJJhzlf
azCMi935CIWu/GIuz0+3/lU1iyf2kBySgvI36qp/DjxZBTbvzDJs3unmX7n+NJ1f/0qyfn50EduR
eDP7lI4edIbuY3vFwLWjquBeWRCrp8r6qDmBbq1kLbxZ+Hw0blf9iZoY4XAja7LYcFqMGfTV1lvE
Tvn5fJ0jI8DQP14YHL+1ZbID1PgPfS67X1KIUruUDyXS5b3Vmns4CsmDZliBNuJsT4V/qKXxX6yR
89cObHe2G39hngCFAqNfOjMQ1ZRGs6pVtyny2qs1Ec2lG2Oxt2rnGbntz1xZrHAnvOkgiXEwFAh8
+rZ4WvLsP5YwxaNs2uggywL4NaO/StS/Wt7Yg2ohRGipsc9dmPA9jvzcN7KTTosKpcD4L3MzBkbo
oKn4vHxflH5BD4wz0dUy+Lmwub3FxsqZu18VaiQgpkXYuQW3uYyYOa/y71WR+X1oOPp4KjtYoeTT
v9kFKxvGee7e9Fh5dUMCz4zhOP0is7FkYi9V6iAp4qVnx8jjj8wnWmVx004xbN2Pbc4xISwmO6su
a/VhiZSl4NQeupE1RJLn6jTirG5cuS9WDXPcl4jxo8Lfj/Z/JSChuwb5ZmtZ+sHYjQNCuHoq/SNz
WxeGM/3Zd7so2/8XGrVIP51GswEFvCMBIdwnyesTlKeGSCjqNlgKHSD1KzurvVi6/nnulz+aBWIj
E0ykTFI6HGtIXnp7b0vpAxehLtPM7mAVrDHTVUEg3IptklH+KJJeDwartw+NXbwLhWNj0aMXG+d5
3zbyNgwyHHJQKfGQJeSergNxvT72pQvnylAP1jT7l6UBwAgF4UZJkgco9WSTvNgX/DT+uTSg4lOu
omNT2aFDQn4tZzeQiwJ8bzJttbibGsBDp3Yh4XDOn+cE+1PhPc+GEyHPH1davfoBJHp+7Ep+CCM9
b1+elsUTHSXCGaaPHYz/nq4ZaaoZNXTS7FXnfOkDi2rxkl3qocv2AjsghxAHK6frQ92Fgzuch8SJ
n/B6us6tqpfm3KBE2/mZBp3AQlXgeMnd0Eit+Zb7bpp/5FQID8GJibPTROlFspTQbOSLqfXJ5NEM
W65QOlZWLOyskAPORDEh1duJKQca0Hk9kiJzvuh8jEdYUP4lQl1zcVM30PBAXhrPrx5MIXHkUOH0
1vSiR71+5+Os2cyRwWwi49ixtMfXMfrvqbAAwk1csTx++yFP/dsgubT9Kb6QLHnrO1HutK6Pw9St
SPPMZMgCXuE5WP1RaxHVVm13cejFA7fXcESt3XLifEwMNW4Nw+hDZ7jhLBSq7KrM9tu/I5hanNsY
gfD21EzDSV+QUDal9/49IOuiT3gwxxSh0nUrh3sya5Bnanu/RVexqDJC29MgZUpY1kZ1/CmiJ4SC
MI9Xl2Dlx+pajEv60EzRc67P07HW3elUGNFbYeIQyBAICTP6a+g1LrrZOM2e85X5qXXdus1pMe9t
Lb2nUmsOrU7wqZ8hoI5FfO9/21DGnranyOoEykpdUrf36De9qMouhQe9ah1WVr8x174jlfBeRlj5
cAvKMyOU7pR2TBWm+p8mr6oaSd31CW1Zoy9sH1m8Z9vIM9GlHdq0B1i+EHrDt99W5IJPyJlJ57DQ
CMnw+3ltSzbCVnZTRKWzbjQ/h/ViJ6D+rRytZo/gw9wPQ3ZciL+5ytx8xvxDF4HgaTuLUlhpMObt
gyXqJhhNUhUKqi/K1gg9IbQkJlRbpTrgBD4VWfyrs5vH0jHzx+2DTgbw0t00/hG5B4TDSZsHkPdB
turuiTAU15oSJdCi9EU2xI4wJfVt1imOhkRonUOmk9Me2Ri9bNbeFOeQ6Glm0e0ft9G1brjkqFdn
X/bMc11tCrZ6roIkFaCIZTC4zZMEUgWWSYQLQ5/2x2K5xg77WiOvvx2fPTxj+gHCD6PEJQ6kYEmg
d+wSCtiY2OewutsZJg5jPq+bEqtGHeHg4j5HkGO++/vtx817/TKxHwxni4QzoTshcq98j8FgOsVi
LG+M/X43mgj4ktQN9SdJgbDjDuSSZ+AW619LwV4+Gk42f9wLSqFXYrEo6emhwj6Kk7tpfbrlCLNN
Fv+pYsnRZbGmiIy/qNma76+89LLs0CqLpVBmVw8kUe4yln17jWlcOAwfZolcfivv8sFAEWEk/QEN
5Yx5ScQ3J5aXWYnqwcWrGyxd8oC90Gf3USNWWfR7BBZP8tmZ60wQId57amCGY4w9yt46jX4Lkn/t
+PAqBtJ3tGuyCq7yloXUOoqO0EUGBcK200h0H/dKgAniz3a49Ov5yuh34O/HCKHXllzmb+AP5SP/
i43jJ2k6kkOdl6UrMStvdnwz9RyiauQ+9iLrUmffbowOneBObytB9C04c71w5lBYqDtczWKFHz1s
HwCCgvRx+6t21NHs5vQ7I6p7Ny38J3TyL2LwcmhYyQMUPvvqxrP77SmgI5DXGu1R4Hn0bEqO5QXF
7jXPc4Th25XbjNZ+q0CRPO4NcwC5ow/LPgZ7SBKCfDTxeh01PDHsnXlHhLe8tAPoAaO6GB7RDl7W
5IdtZ7JdsZFOChLpGzrLlMwJ2qn/5JUceflKdc6T8UH6SIkSPlV6OFT0PSWNqNH81F6638YDouAU
6RxYCA42aBOtN7bmNuek5j2rEqf4LgORPjwIInaPE6geq8/ZKK4jug7lj7O8y0nsPTyAf6RqdmlG
2B/rs+ykRASpryKezICikBEumDMGCKYBjpbvTP/8mNi21bFZwVsFebN4z7C88S5wR2aQ1a6V5BqJ
1DLDcbGOdZF2wbIs0z6C3PiA5H2/lfdpVMPe99jVpd5y2mYFY+sYd+xvT2z9BRGY65MYmaxOR3Ia
yN8OCARJD2OCkKYZZ+Mw2cCpUSWkjwttG5IRFGVTZdlwoa1/W42lNToUpilqg1pvSX3w+vyQEt63
jRETodLAWer5zstN2oFnfnc0TT/8ZonYnVg1vCMoqdncOMwR8dOHDvs5BNuAl5APGDtzIJ4zSZxr
3LforuC6eibSzJGfxx2Om6/DhbDOnNP8lY8Fk+KOneCCnsYaiUVt9WVm/q6YxS3Q1CMXtgCbl1TL
nrYBxTho/dMUj/d66s390mtpaEyaEfiaPVy9hUJ88/7NYiAOCCl7B/JmjU9L90vS/9nu0pK52Ell
6biPwDw2aaVCaRI21tfMrQjGffSpopylN0mXPxpl2AweF9bKCuEIs8LtV7zyS7Tc5noBeE1iQEu7
TLv4A+7thPwOpfuMg5+trI/RbDM1k+RibPsQU4AEjHKWQ8aED2S9rNPYu6Yp8d12rPxDt+5furL9
LTTO5aFTf2NDw0fXc9rHCMkRVINGG2Ot2NvK1Vl6seNvO4OBJKXWQZuKn0lXfbKSdOCdzyfPgTyo
+GLkpCpKLRTvmXzFIJ4HS6WJhyr5W8ftsfV4a7h39ReyePWXmN6vZKCl16CmBhFTdHX69Bi54qej
W+qS9xRngAY5Dk3eLwDlJY0dNjlK9PZhIqZ+cw7UHd/AyhdpzMTZb38rxpqNbL3Rr61uxo8Jo3SW
qRzBa1MxNvGPHrs3YjYsxOSiPibCo7FbNekjZrlL5jT0YN383qnlZxoVt94V7y7F6g6x1v/YO5Pl
yJFr2/7KNc1R5nAADmCgSfQtg8GenMDITBJ93+Pr3wJLulWppyuZ5pqUWVUWkwxGAPBz9t5rd8vc
SyDz0/k+ah1d6qp96/282ftd0G+soL6wYD1M/CIoOlT0Bk5MfnIAXmVoGoQEoZJtU4AR/c6X9VMR
LIVCQJR+5Zzy+ee2UgO+lLMaModGrT5idhopB4fadwwb3cY0HMHGj9xL+mE4AmKjjlppom0YFAK0
rfKO4UNaje2+0Kgst+MZ1J9I5OA+fQFUm29Iy3x5bjWs6VrBKMVbZDpHGXVipahi/iL5Yu3YFzsn
QkMrajPoL+z7bWmbSyVt+57GrHKP8H7+fq7StGizZ3BuUaXg7tds1yy7arj6XUQzJXf1JA61Hlp3
3x+6rB+zNe/Cc4pme6rsQB4sVy9Wqqj1FSgWMGCQAbiJGwSEvEU8m96DhP0CWO9tYo83GHt5xak4
GKOKVjonubXp6xPgssq8WmdzUpwVhvgZ4+ZcI1xfOjz6FHSPBzst8uXUaiHzINNnoK1xphHK0Yt6
UYiWJW7Pne/7vlYn/N1JNOKxn4/feonL18im92nOyn2Pp5ZC4htyFD+wGiUnEPICZlTAXwN3lgnj
0Uz0N0p37yPSE1uyPeGatRVNOFGfb30j0TELS4KkdfKkw/TWrRLRqZQ/YJ5Hu0Y2A39Lsak11d6i
S8tr1Uk0Sro9zN5+8zXn8M3PiKDMZRWrkIk7LA5r/IxmHtF73RndcZoUzEasV/6YZdxUibprIiXw
NAp7KXEocCXgwp+vHCJkqDYRihTYClqa/Es06T/0psfJGGNuqGgK13yL+5GaK2NQub9PIlmF5dhu
d7lgwJHCBcA2YuQ1+3tnXBombu3vA2gV1M9OaVeHFv7zRmHz4Ouqa2zk/clEwx2xxIdjmnB8kh6Q
lJbnG8TO+siAdO3Gut+qLAVNl5TDLjXoRhkISuzsCVM5vSliTUg/Plp9Q4P6oOjmyFL6wkewjntz
PndVdloeeFqRKodzTWahx54snavdAqYN4Pfy21pHmn5UDlpl3EDymNWwbxBTlhSPhUf8NOLhuioC
WTOkcmvyIpttT7zwbF43IiPmsfQhob5nP7VwFkysBDYcxfUYWaSuupr3rWv4SZ2+2ml+jIMxNP01
Ll+CDgWb+qQwu4vWFd6qt+z3bynQMKJPG7PnIba6x29BQOu5DFu9Lk7cNVd5w4UHgBT/hJZhElBy
nwBzu6mBwCxc2LdrveS990jyktHLuQ79D9Ou891kVB1ZMZZ2WaizhLS6rz7hx0JNgGGv+ZsxM3Ry
wBsJEevgTph0aBKCg2Bw6y/L9JKZ0t4aRXb3naLXiYl/D5yq9C6K7dldhJY/P84qo9hSu+hdjRDh
FBqrsSFLcmI5S6ZoDiVzp8TvgMqq8yDZFXGac1oFLtfg3Eawxr3aRC9ulCTbSJHIzpof31+WyvHZ
06n/yjnegrr3bjIDQlPnS32jyq474z8UH0AjgkXToD+XGZ8UcvYwBRnnzap96kk+LMMku/dG1Fo8
zNw4EmdjJqDqv4NL3y9okJzPlWeWy8a1V6IwMMu2xLLjETifYcGxbGO5pnSLJqTJO+Z4+M9ewPq5
H/SB6XW19dD0z8RbeUPKwjrWtQPo24/PlUlPdtCiz9F1Z20DMZDXnJ/OhNzaqz43k7SHOuQNtugL
PyIbHqlVDe7LuffOYIdTpSzkzLZtbqm7ZnKFAbr3rTuPTqp9JYG/N1GHOqMG+rUSbJqVMXJJYjb4
+P05h8Oa0H/Zd2gD2Csgvv3+PMqmekaf81fy7G7R81sYA8hePdaf9eBN7mUa9aUxO55Mrlq6tSuk
0TTaaRBfVhCRpvU3CMIR12/yBrAUtcewytZqbEwIFBGY3QHHJh1GCWbEhV0SREsEBnkUrXgvYuJd
gUsmw+2ickfkgl6V5wJrUEaf1h1v2++Oj26IDropioOuNQ9V5xDn4KFFJtk4JA5y1TgXRo0XR1R3
3ydlj709h1qXMKDm01rp9UCc8zZbBxOupTj4AuDWYROnGTcnMbGhqtoctDdThkCwiDUhcaJe/eUP
Wt8/Y1/NFJxfKTm4OSWBDrh6fCK/2Sl/YqMAtOiHigf8UtZEOurU5DxeVsY5pZ2QnAunF9d22G5L
dpV9ozB3jCLc2v2kH/PfGVf/JSw+UOD+17/84K1sqvHu0w/z7M/ARNBuf3rTVu/N+/98cspFBqD+
5a9/Ob8jjzWf/99X/M5YNIElCtp8aMfRhclbyRv8O2KRPxG6Y8BXpIuYSdz6g7AIz+83hafDdZUJ
EACeIj9BnbdN8Ne/sO2fqY2GdGEUG7ph2vZ/wlg0fgUJObg9oSzqCArkGS2hf1es/OkDppOJKPMA
to6bw/Yvn0k0keIqcUvmlIR28Yw6Ge+6PnmKTIqJPHbKcQl/N+3JZL722IsWC4y2vaYObclmF1ez
P25Ho9lIWvwU59wg9fUFzxlqDx5dHWqIitOvYIyuurROZh0dQ6fAGXkNVfvjT2/EP7l6jF/5dvOL
c5TO79DlH98sy1/JQkAgdCeiiQgI1rjrxK0gjmSK9BSE0dWj4MGf2L2soqReZTiW++pt9Kd7SpYe
0piDaRU9UpFMCyQZpiDBKqqfkI8a75bT2MrBXaLH0bay7qEH2Ux+lLgxv26MAFa2SHBT1bfkSA9j
465Km0VX/oWjcPmvX+Gv2Lm/vUAmJ9e10IyE9Q8QrRJrrj/NNkp9qNaRDG+DETXVbs9UirKnNRnx
81sigsHiX39f+Su96/dvbBnInfTbEKxV/1Bx43UmR+KhmBfsT5THbfUmO1a1d+yHfmV0T1OSIWXV
KOzjxplq2ObiSInuOdUCEII0sPbVQSZMy+0N2QiUl/t//fOpf/rzOQRmgBryE5r/QOMccE/6EwZi
zKft2qqHF2rBUYkOfRNgghtPg20cBzXcCIp3MWBRzWqd7Treiuqn7HTWGlC1h+YQtS+J4e/CMdm2
uaLSu30BoPVCVeiVV0VNOYkB4aFRziHbvcDSaBfGA8+rG0mab9KRmYvmVbawPsZ2OJSB9qyDa66j
aCtrjCBAfavaPHTShqTRr+3TZA8bfMiFcWeA12RwCDZKqHcZps9Vml4i3Ne6ZwMnTmCl9zeuSi4i
fP3Xvzwa/n556vz+7jq6qXPX4qbAbeHX60Y4eGCIerkLdypvrGbOhXDdBzY+qPYs9fzYmB+tMK9a
Fz5KN/sRBd6bO5ovft9ddH9p5MUD9vFHmADUh+wnYbP00E9NDLXeD3aSyDENb/gC/E2lzLe4pgeh
3jiJScpvYtPFGkcUa9+xNng5IbeSnxvCddJ060YFDygyKQtNxKBlSrSocKeHQHXvEYCoTsebYK3q
AUp92tcwqFzqI1lAsMN9UCBLs4Rbl9BendbZ+PmH26erSrfPxL/PVP+shWZt6qi4gRuCCz68j/mo
ejOc+iR8e6dEcXLN7CqSYJ/6rxp9sRiIb2KvuPX4Hnd6rn5alVpa7rQayDPUM2XJxMTr6TdQIPZl
3u3dVi3Jt7bC4uCRb504Pqio26vGOURK/6AKm38nnj3SvUs+TgptW9Tnvm8vYa12Aeep8sWuumNN
OQOnrnOn19u+qc9M0EuDuk3bUThCMQJ4+SkPsT5p7rbxzbU55ZtN5LIWYhOKB+cQwAYZRLma+4lT
WhzKPJ0VmEuE9dZJpoNPOa3b6HtshQVdChRbmBEqrVyYWLAWTUmgKnTeZem9z2Nvdm7s8KoF8jTI
9Lk1nGMkQYgTNgL1cxiohCDGdMpL55gMxAW8eNux7Ur9ilKqntoFJD0vv4S9/1iyKnWT09C1hzSI
VyknvN6nscQ0Np+ktW9hjhDas/dWPz1Fyv/KkFO95M4srM1C750H2eXUhFf30WBuvam4txXVRYa5
tTt07s4SQHbpLuFUqWnRTxvmWzCXJLjxGkzqQ6PM50p/9AvzmloUL09kUYbgp2otCAXMOwZsEjs9
YVenjNi0H8rSuomQRe1uOGEo+kmO6WXOvUzSeRjnuy4cNht/S1c/t6a6Mb0W0mb2Vsviltn65A7+
jSS0kPv76AV8v85nhP2PpMyHZWHkwlOPSF0uWq54u+QNpUUeQfde9fRqTNsxVcDZKE2Y0pOuPRYU
K+iN88Ch+6PxsvuSTI5dWds4G5+SWtbg8v2N2cJMyNO1ps2md87Rk3hqRnOXl+mHZouFdBUXIqWG
RrL22+BDmuU1nalZdICjVH1E8JYyA72wiT6oVrshO0D20HvHZfJQqPZsWNraGvVrVRI3da36xgfA
3qoKyYL7cMz6usC7BgjkvnKMm95HHVLxY/dOt2UNXB1/QGmvBzdetUmwwBR9I1ifTO4XsssnKIr7
Muup1cCn0+OpwcFQL6ge5Lp9KLT4rj8Cq/wYQt5cFj3DkJzapD/XgX1jVeU9h+en6pOOcUpKKkmM
D8Dhjek2z07oXuOI5seAFm0qMGcwH02p5UseBj+DnNNN5sWPkVW1GzvtdpQfHXsQD74Rfg2lEa/m
nbrv2Tth5vCr+jWMhmMXJm95kJxUbt3AymCG31cZwKtZgfeleIpH7yGl6FwkBcHbgn0ofjvbHINF
MR8lTM5Z0SRZNkrx5WCT3bBL/fAqK6ZOCxYiBgpPwQ0IEoctu4vxsKTFoMwyn8L0FdhNPKi2uRUR
LDMxTdAMdMhHyX1VEwBzR3aM0rySCrjJZfRlCbURhXoYMNo0hfWh1d2+j+VeI3YrJyhqUQzALdEO
RH3V0nHcfBmu9Dp6MjBytU6/y2lU8nNKaY27SZHlskkV0lqbe4CvquI+MZ9rO6KYqDpjjmNSTdA6
1cEzAY2E6LikaSyfCgg9fM616YIy5LN1n9H09YI81POYeV8mc3Bjl9fK1c81qZjoPOj5XUGGTAo0
tfQdLYnjqnbRx/zBNty1pqqjhvWINKq16p3wpjJikA3uGllvI6xoRw6d29i4DYPwKljZDslrUQe7
oeEak+Lg9qynmLZDC9MvCq6ykqvs3COtvYsOI3NZ6ycrDc60IO06L4Z3tvWQ4okq7VsK1jUqRKlB
u/Xa9ABJ+d/AU78hs3+MhX97QCuOteCQlAkm7dcHdFpEfZQlnbtIIrH06ieHnbXXEYIbF6RjV3Kg
Xy2C/UqeQXQGhgNWEFdTfPTaAwZSeniYZ6DK/3c2/Dezoc3Q9n/T9zfVZ/Yj+J9tG75n738eEOcv
+xuDH2S+MujDtDHjMf0I9b8DomaZv4HFtZgcbV0ZwrE4/f+dwf8b9vL56A1AEyItwOb/HRDlb5zJ
54pN25b4GIRp/Cfzof7rUdBiNOR7z2g+vIIO27x/+KR5bNkBaQE+GKymP5EgfR0SvGOFM9zyfMD9
zdO0qt+DPoi5/okSp+bp28PVkl8lRjDp/wYYSxLj15mVn8meG2dNQ1qmZbAamf/8TzMrRwCbRDYZ
mVJDD0qSL3BD3Bjxdm9l429kuFRBlm05tchFTonLthMFeJjunSDXzRQZAOD8OSLrReWCm5FEitxQ
koCm6yYvpMTSbsq2Wt6Q0jFSkonjK5J0sAOAv9BTyhJBJPsbVec/M7TFZVlO1Gz1+JRMmvocP9Kg
2eDri9qervS5KOy9d32OhUpCMIjo1NBzumiKxlj7xI+j+qUMxsfRwD7u+t2pEfrMDXesbQ5JnCqo
OqnGQz2KU5iq/hBMEkjm5K1qNWf8yV7RDLTQGFZWInAe7JgKNdn01JvAGFOqAEVLB7errklp0qo+
edPa68tDlnqfJPC0iaemuesitDNHyaMaDIvZEa0tdHtI3+mx7jX9UtNs5Q4DuXSjAlNmdrdmHNwl
lk+QrEu1rV+Vd0biZAffnmCqGGy1/YRIejgB+sRbuhZEGBYVzoPVREdJBX9nGaVYOiZjuthjNl6B
hj7n8wKR58kt1Fbgp6AdNKwXBKRdrGarKSfWynae7XrVxlt7TOEDONihcWYd+uEJ8z9NjqEzrOK2
JbtYTEcJe1TpdJpEVnsbfINmhizeTAz8a59WiBU7nhQTwHocxx9h5r3HC2M2e2iDuJiBw7ezBUDs
+FqMzGJQiKmDHOOPnAiyVafAy4wWRqkZ3425+UR2YLrtiypiJMbw6cZ4wh0qjG22BOs0pJyNLCag
WLB7IEhvI2N6I+HBgArHEpspNRYCp7HrTwtFMhOLon4/4FTHkM5tXqAEOLFhLFWMYJNKcm/TKFbQ
g4jgbVWgfvqIhO5g9yurtkExKXiqiYzWyaDTsWiUd1U5ruizj9e9Mvx10fMOhKKnQSx0PmWNw2aO
L9RpSXkbaWAclMRBMfvck6LirDugX0iflGxrk0DNbvvefoLg+GNQcbAq6NfZowI6L3ZrfPrjCLbb
ZlubTmus3+9h2E4b324+0phmmbap7tMuoOKiPwllcY7ppvMUEHqxhvLKd8+Ku7INHswGsijenxdy
tqj39sUs58xeQ4w96gmKmrCBWvudTTI+aCM+aXgT+laRQFf+W6PEw+RUnybYuctQVpzXNqnTs//X
mb8mMZ7YlxxGA3JU5027WLBMHidgXCV+5BXhHOLzolkhhV09t2ZjhXuTxQ+8DM9myx/uvK6kraiB
oexj4oAn17nkQpLP0TDZnmMz7UbqLiMO05rh/NQKcWdlwydWMRA0NuUKnTLuNPE+jLRv5sZXK6fz
KCZjk2DpXgoirUJxLZSFBxuPUxRotG5bxTg0qHASelI+sJL3+YwMZxgQRLQ4lLSmdWId3LnNofMw
NQMCDZr6uQSBw4Gf3O/or0RpiaVuQiIQZcGrrXkB7JUeIAM/uWP8sy6yn/p3WMLQmsVUou+XaEex
zwZNxbexwRKlh5U0ZQzZgQmI0kg/cczTqSjYUZO7XnVx8OlY6uxUSlwnG5UNVy6xIRmvhH42Xa88
pVX6Nip+Jum/4NWT20xYc2U7nlsyYumm6A7cylDDumyVW0Byc2P66aYQsrzGDddS5bi/yQNvgtiK
MT+CYWrKBtOA0zy3Hexi3EuRgUVXn/zPUCB907H6aBjJfdcN55lUjI+eYr88mO2ANgVh5nhmW3Qb
UkXozM2USbcLzXxvMYIttFQxuWhoMbbFrhB8cjfwCzRMUs/10FJQAIsDWJVTMlSRdoztXVkF8PTB
hfSjUW4sjODw9JkrpENZhRO9NXVvrGnXg4oREO5LfRoq/T7cOx0zoLmUqfZg+PlbVU2YNZhl/Upb
hHT3Fho30YGohJOZpDdgCpadeyla96FAeAfAc5u24M/6B8afE1vVu4xfDh/nzF5CKScL4sUjQ8JX
WgMwKcd5VTFYJ9uEM8VSfFEhhS/48NNTG0EyEGH25HWOvSjg4/CUC4pLODpHM4uwjN4BDHxVQ2ot
hUz3FSljRocCa9OIwsPGs9NkfLL1LAXB0I573G/lcmYgeqirmumRdWE5GWX2bZgXV8yq5cVsw2ol
p/bBl+iSwvL3cede7aZpb4KKFHuexyv6bP0TtD/32WOGSeL0tY3L4trjfRmwJgS9SNAhebTX7cfk
QDboxxS3LMNUTQqJLCzRWDd8dFC/FrpMP022Mrk/5YBXrJc6iPLHxGFNHKbTQVEuy/TRvGg2i5dp
al5yC+qL43XPKCw7cxjjbdyDAiugzRuBCkhr0iJmyK3sYsQ3ERo0vpKWEsI5TpJ0hDOLTthf4WnK
CFoIzN2Ni1hnJeO95e6swHdx+0zTuh+YXwcIAkXOyMxW0Osf4opbQWxnq7BKsn2Ss51pK6Ip0iDD
Kgl6p2kb3jupYS0ym5jYSIEc9MJVqrnnHpUKanC7Dg1oX5HsHzpOHGRiSPlZaU2DpzoWYaxtfC8g
GDLlC8Vi76jr2daJxnLdcQhbGKhcyqYsrAvFpWntqwy5U0GIe+C3yQfRia95UoXbNPV+2gWaIN1B
5KzCtRG1qw5cyKbNDGjIyeTs8tnq4jZCLsdqfOIw18xBypWXdM7WSh+douKZQ+8eY6snISMMeXfM
o+E0ZYJngV4dhAMusEq01zrpkhNfT/YhAu0SsEQigyEXVaqMhZwNE99ZzS4wN1zxzdzcBndiMMDH
huF9NMJKi4TiwGYrby3HAY+RAw0dDl155jgJyiAajnoLeQ+Mj78hNfnt8UNGTYf8xXSza20GYsvy
2HT6/KxZybtThdwAsZ1Hcyl77zpQ0ss9gUIoXo7G/MgjipjQfU2QrFYmIG3NSdZ9B5x1os8Z6kRY
nWtWyMuo1Vi0ABS7hv10Enw893Jo3isLphe2DIZ4fWKmdezxRNnNDk4Eeq/RBwe3Ub9buipdDisN
3i7BMLR8m9zgIVZRfbE6fSKv3GHFmP/V1uINO2gcnN+JL9eZQoA2Ych5cDp5bT/eCMd8oTx6O/AU
XXsVYTU9Ud7t5IrTvg78/JgNg8axm/I5p2QsprA7pLOKksTASZzFlMb7iU/DDXI0U38Wby0+zMuK
fMsdNri98Ku5VDqkadw8lpQS7sJAqrUT6ceUtuH7DDRPF7FRZht7xna08lp72g9D92CNWP+gA3xn
c3x87ki4tgZp378dUvprhtH/8hU2IdFhhypdudMdyIzhhNtmtHDQMrkcoBXVa5fYlm7gUitBrC4l
Ne1LCAoNeIYk3oAU3H3bw8KYqvaApkZqnim6ntMk34gccCg8uHdZ20xLKJ4TeAM2qVC7TnEqOaI5
zk7jLBKJZjEzbrWpOxJmhCEtAd3Nf4sFeFGrWlzEWWss0wRHfDBlGw1aaR/a4q5xxQfdwxD7At2i
JYjq7ziZJi6Ypn8VOYYoWowXko/63ndo5tTS6bErRPkYswTPTYeddJIlF5+8pzcHbfCGipm1JgE2
nTGIAuJJU8liWzt6og/gtEnjyFjIUBR9QXmbVk4RCyImgE37FNwZH09+vbMznbR7YLOQNGP6yXiI
UgqPWYFabXktoyeLXhdIaZgzOfdiUBSdu4vdseCoB0wlos42Ek52D8PYqEGtBe5mwmS61XwONfAB
jt/wkdG17/XGDF8i8SPHSVS0fXmrwb484tiiedudDk0fyYceKhIJSTAmmD6yY212myTBrm5RYb9L
7CHaDGH3gwCgfvOdC2eRUmyNCUM6scR1BZBoG6VZ9XvOMEUdQYJBF5CDWI2z9UuH08YOHdDBHCfO
9Hhk9T5FHA7nyu2qg2Ra9tqyasV0dF7LHq5sOQ3dyRXhucyt4cY2yJnHQn/KeldndweQJCnxO0M9
/BlJ58uDmbiNdcuF40M4fshYWzsJy8FvyjEUxNtqiH58oyKgV/W7jGjE0nAye20MunnpUD4GyDB3
FVZtYQX3fHb0rQR8LwrPP3Rlv6zGgZ2U3r2rrJz2SQnc9dvM1I5dsUuEfYo76xzpTXVoOMavDaTr
TVfEP3hq1/uuGt6CclZh+uXkFh/OFKn9NIZnxlYHP0u2xOVEjFN5JeQaUMKSGoSD3Zps9QUX2CCK
M511+Bs5DG3z1LZxPwacq0r3tSxy64lS2x84if1msm9cqBvnOHB+fEMjHScikIMXm36BpRJSHrlj
yW3RQSqQgHa20hrvPVidAM51YnBGsdATNnnNoC6xq6U8uZhDOIBu9VDZN61mfsX2Ha23PQes8Clt
o/aSehi/2iHkHqPO6YTFKzZc5Em/4Z0wYPrcqgB7FBmpH9WYSkJCBI0s8kVY34oMJNjwsyyZwNOc
XQRRjWxNImfXF2mwNEbdoMaCBLFnpxCxauPMVbUYp4z0dCpfAi0Nsfpwkh59stG62lXcGupurjki
BRp4GwdfPr4avyXknteLtAjf3dZ/zjFCYV/ba8XIVdsW5SbWm/tR0XObc4IP7TRkouLAkIfdrYuP
aT0UZrpjmQB22HiLQ33Y+8p4a/RI26Xlw9gSYZEejX6wG7WCaCvPA25q4aQtTU7Da8PQO25VXDTY
86CKNYIjiKrYndYhr/ory+n1UzYdSAPjA/qDvFe2dxvDptYklh5RhTTdZ1a98BzcVvBeKQVoWcDG
MQ5ZmtrDId2pDK5s2FotyRGdU0vG3ruMq1dN5j/iXExngfhM3cCe3NleJaOxamUKqVZgEVTTAPdf
ZSfsCcO6T9NXoHvEp3DAWW5yAEHTLQK9xHed1p9Ny0EvBFkb1NOhy1ttH7s2zFOiuLGXcvoQcbcc
+2QA0psmx8L3N/kwjMeym7mjjVGvOt/bD6PgDCBSkmF+HW5sIjwLbD23mfSeeb13XVc/WmCBdjV3
xmlw4dzIxzDOaDRjhZA67r4dW9ZrwTkyaePqBnnnRfELHWE7LhsHvJPPXiGiI0KXzcYj9L4wRP3I
43S2bVKAgvnRDQvUzXrQN6Wh21wiyRqqB1N9U31oo29voLwMYK7ZTQWBjandnzC2+RNMu1EPqU6M
QYFV7hNhJcIuFiC8vnGL9dQJuYhd93UO/y+V1rKBiQUTkM/mhPN42XBaiGL8HUbgv6SgnTUCKyuc
axseERQkVIDwjOQz9AUBLWbIRWhZ2OnzgWkGwPHU5Omlgv34qMTQHltucMCc1dQecpsjfDSV1N80
yTy+9F88g+qVnQ5Lu+qtdeBmN3RjU1/J7mowNbpkkIEJ40bzXkgCrwRJN8WW4F3B4suRmxP19GaL
wr467mMUGY96DsO/6GGcVB0B06jN9tBeOAG7D3Er70MyblizoZdQ3JuOt63JwwEHGolKBwR9an7a
MQ5/ELJgtupy61Uxh9r2ZIxzyp7VY9jF1qEWmlxYoa8OacbpQSt2g1LuOiehT4VK9pZBLN/D0eXz
xEEkNJwHd2or3M1avPQRaMF2hIV+QLoyN3bmv9Rk08Iiny5GetephAhFT/CCmQtNl8onUctP32+t
XdQ08BEIqyQ+HjYwBh6/iGKNdrEfNO2Kb1CumrTmhkmuPQaf6PlEOShm3memeelrDQcHEMA9Dy1x
0eLui3vTDg0sOefoHQ39V4+9KxklfeA+WJABm5A61EGOoyfax0YZ9EKUtIsF/kMokmrFBQ+spLYM
yGD9Uyv0W6hT4lzn0U+HJFNbgwKsTPq4O5/zcqODqW7rzRz2qbps2PHZfw7daY12QwulPU+xFSFT
U4EEAaye+fO0BNt9GVO+vqwC+05vogBPL+ehHsb6KvemDAsfNOmu6D5TtyLI7xNmRCsbsdkhENXj
AiI7Ok5YHguKYRaWRMn03IFwEdsbIfN6Z4RXHdGJlB1/WYjfjtwApodsk1VpcfB0Qfl72K9NCJLE
rl13PYYhycJwtvvXl8KsXlLXfKKdDHmobi5RP28RXfCSYR2y7GBWkt2wZU8BdRNptSn1TSocbeVj
K144Zv/Dyp2NChHdPXybeASuSuk3A95nYsAT4Bnt0jT1kWISRrSBy73te33FWd1a+4RmliqvPqKg
Y1XovNZZea0D+NtkwSyOhj3JlXROXLndY2+xBGyy4ZEfe2Om5gNgqjtSVNCTlfvV+OI2a/qZee6+
aPBQAYwX3i73rk4QRWto79Uqqkw49SknRPciKCJeSyNG5q/w4XQnNfHkUgCPTF0QWYp4ascZzRcd
ozc6d3GaDPZ5mYfZX1D6wmAbrSCtjKtEaf5Ohe5r1Z4jluOjtO5jezi7JUGI3ry1W3KDUw1WjAqE
hxZcC1RP4AKBiJaamK/u+ymMn6oAeVO75Clrj8R5BkpPxMw8saE9AsNrTlrWn+mjIa/WQUUS2s+a
q0S38lOdO7zYIllD1WJtO4vRDBg8R99FRc4FylPL/2B4znXUvHs5wr4dOOamI7nKML5rBe9Lpk+n
UcA0zKi4zSZ5Rxn6lDPl+1UAQdZ9jBP3TdYNdQfORVT9HRrNHeUnA0bqHe067yJ3zllyXwR2gv0s
BOpT++tk9H4qKbds1zzUTUULgFdxRTeMopaVIynIm9pI4Fqk7PQc+H00LOYveszSR0SDcUOUrV1Z
znJMBFeEf/EE+ZDmHIXFU1fYj9VIb4DmslLz/By6wKjedMfdaXr+0Zsp9WdZd+oJO1MpgIVCTnP6
ime1ktGdGrSVcqxXKhSrYw04nJzurWKniv/wMKUsE6fU4+DdM3d5sjwbLVJyqit9H0K1AZBPFsp+
HXLCze3MaSN+FK+z3nzuTIn3sBg/eTQC/evyK5Uo8tTkVy33eBKrrzJ0P9um61aZYtGbG2qdOy3S
O3iU2rfBz4fdpiIGLGe8JOmBcQc/YElQvod0Qt3OmAJGHt9CJ6pXQmVvkZvtnFb+KGDPrgZ2l4FK
WfbwcB9BtoB7cdG0sG50N8xAFR8M+EctWkpcPfd4kpJ9orU4xTJkAknuNsY3mXvUo0/KiS+0rKdN
vC1ScAvgvD4aZuMtE2SomcbOcaOnqKZYljf5we8hm2hanR2AUTK+qfA0aU+RjM/eYLg7I57XGbZF
CJGnk6ywh2ChAj7gsDRIauK3TfZkEowByqVu42lnAp2+baHrm8Kzt70nrkbRIrcH5Pe67M7hWl9X
oueR6WwbL7pmHbm2ItT7edm7zGOkD82soBC4kBLrQdzgVPNXemh63PJT9AFccv+Vnb+txf9GdpYo
wf+37Lyg871q6z8LzvMX/C44G/I3cP/2rA7PznIwbH83JEvjNx0Vmv/M2dw2cBX8ITcr/gjV9e9q
s0C//psfGf1aIga5MNJmVRZB9j+Rm2cLM+LtH9YGCils1okW9mZX5w/ReX8Vd0t36gOiatYKZI6k
kTJP5qJaSi9bvPoUQ9Lvafo7R0zJ/+PoPJYbR4Ig+kWIgDdXEqAnRXmNLghJM4J33UDDfP0+7HV3
jEYC0V2VmS+3iVY/eqX5s2RYFUePPW7uFCAfW2M/oYPg+hUmjP6OD3j6GVtrEsSZ+l3LVcmfnsn9
kJ0YtYPva8+IO/dydp3QD55My+edYM0UXWHhipfsPMs237jSNjYEir4HS/RAFL7NwThNC2+VRuv3
FCt6IZowIYXJe5akNunDtnjq2wxYgGnFawdnvrWtgQANl12EK5cWBjPS+Dwiwsh39ixkrWMCQ4b3
BuwSU3XVd1HfAd8W88ylRrcfrOSzJjwU94mKSk/97R4XEtxbKRswrkg+jZPvLR8kWR86Yx4ZHvpx
NXTh7PZ/Oyd/nYW8j/X36A7GhlicZTgcVA4X+XRsIkMHE8RVMOobWBkraZzxk2vsaB2WQXI7rcow
MKeTZbPeAobZu26286WFsY8Xr27vkxQNc8I7tkUP59ZrtJGdz6ekMYAaLD8FQLs88P9lMcQeFDQ0
FeZhFRo9gkoWJ8exbd7XnwhBvl+bg5E5aN2t2NkJGgdHozd+EkO0TJqoNPXGEfr7oWtwT/Skx5nH
pDMjIDfjrzE5DJ+DeGgwYQsfKa4172MKKNDtqGYJoNk18Fh7dgHIGkDmSpapHQz0t0r1EqahktuZ
Ws/Z016WSSAEU+xj9kzXdG7NI63Dnju+x277NDXxOfVo0bX1RW19Ob3U1XKAF0fHCb9wU2vWC9mh
rW/JS1rNkT44X2lcQB4Q3SmbHZBduDkDf4SQN7WrP0C7WxM/i8DVgdQRZmYEJfbtnBKLUQ6qzpVs
/53J7WZpQGwmqrVqB72Aq+aUcQPH5OfvZQbLB+6ToeuM1tnyrfnJQzXrcziMjsfRWH2TgkbSTu/k
SOhf67wpTCgDD2tHJQDpU2pjbe8y4d1nE9rv+chBNMHwOnAsofOlPhgDEDbWyFi0Vskmw5sf16SA
Mz53Zer84fbzYfC07bMO1XeB0+8b7Zeh1+hM+c9gHOc5/wv5XsFsTl6Fz1mc19kLlIRgA/9D43nx
L9ka5/U5jOEcO4B6lA1gEIjrZgZFCO5+fZyWgftrf9AItm1NlvDbdn4zHNIJIsMCuvilseEAS7mM
r9HBhfpLxlmVouWNevbTORSEOgNJelXQ3KzN7s+sCh8Y/oIb4nP2MvuihnE61QSBYkOZt05Srce9
MWDHDI8eGPiD3pzghuh7i6XxtkqBrupY1ex0RyCnuQsxUyenxjxsas7afjIui1E/0jMm1/mcHjwG
M4C2KUHL3nm0KUxAbeA81+gm6mbrRXfncU9+j9u76z/r21G61sOgFu6SXXB2V4KSU0dV+1vIJH6o
Z+My5VgzzYId0WK/O4GnR0oOZ/JXybnxNXZO8/ji1v7r3NPwbTfON2Ouc/KdIrJszQkLc/xog9o9
/0+D4ZXPyO3DGTDSUTv31uAfeGCBm8Ae7MZgOlEISUVEhZjAdSdsB+BaOpzjEJs8jnHtsQ1arniY
sx8C0e1SM8H9Tt+QnycirAu+oMCjG7Bffp3OWI6tQa+hW6chvSXDrhtXwFYHib/DzdAX3ODTPgkh
YFMjMxTv3fro1ln3hhDwleD62NQLe1+6nVx/HC6xylkDesyGYhkOeTVGCHBi1zlpu8Xzuc8M8YI4
RORa4fipLs1AHx8KED8QS8fCkMf/IOPBEywtF6kP8ItDY+XWZx1n8CvwJLY3urW9Q5P4ZzkjMrpT
C9fHmPzt0lof/ioBinyJ90jWbnJO8upFtwxgv+LEdkNsS8fpQqfAV7mkPwJr6EaflvcxF7wAqyb0
Mz5vY3JsJofljJ9BsRPL0bIbzBHQ2zZqHOQW4t68M8VnlndEzxNr3tv+8E6+/H3ubAhJjt7y0OA6
J+k6mWgeRI6srS6TEoO9eNfHlu8BU2eX49IhNo5uwRu2JdqRdG52jnu6Zv3UuXL43Rpltk9z+V37
4PeZPcYbivnTSAa14ker/99ayR7O5dpsfbeelewhNPj7Me/4GjQNJGtnkvkdGuyy9kM3xO4dm+Pf
rIyUNa2Mdjii2lBd6eP9kgslGtSDBOuSBDZlzqvBNtsH/OpQMbriDWwaztPATs+dZR1kM5IJnCFq
Od/KRNqL+WzUC2oZ6A/KeAjJ59ajoeoPhACP5VRwloHwI3aCHBC8gOwFQWLIRz2i2+FqmrW3Z2i6
D+iZjLUW6Wd/lWxBjcXzTEOKM31Xe9xE/XcRCBeIzrq6rykqNSQOBHYKXbyQM3QZZARxKkZSyuMs
M7m0SrTH5lPjATiPhtoS9q4ewAc7NDboh6nB2Qu+99GOMQqBatx7QWlAL6PmB4fwz6hUghDh/2Oc
itHhuMm3rYmjfoAfn3t7QJ1/YkFa22ynR863adNZgKOQpngw9UHbSFVgCPV18LipxEis7ziRJZye
VTa0vIskbax3yPFeQTWhMf5r8xTk5uz1L0tnPY3rP8iBNb1PEjEh4skHPXOMa82sgXEl/chZEZIp
25UcKRukX3r8yvR3iT2qjspPBbteZZzJdEHgRHKaE4CV5lrRkIY5wj/ZhsH+NTWo7CgAVQkYrWFn
xj++Vs07cKzqHNd1t5UjJrwa8qQBbYn33R8Rg32QFaAPAQuRNkwoanSSxHF36OryrRGNfey6jl6Y
ZD4ZLTWSY572e6tBkdV7ywilndvhkMgPg3Au6QmCcJWqXGoun1rfVyHlD90x1RP0g9K++1MpyMdU
Md+FnLC7Mil8mUZ+uWQz0NbMXGlDlD4AVLtFQqQMStDJkt1GZbFPdTtwjyiCsWnQd8TwhGN5OSJK
gDxjuevbQxUVlDAS7i8WGPT0lIf00Mb7av3fg23+0tg10OetH4Zc7jS7no62t8aCTGfa9SkQudjq
UF41/H+GFpi7fHa5N7AHnDqdkr7yVFq4EmJnflEwe3FoIeo2ECuyAZMPf35lUEdMAGje2fpjPQVz
ZPorJMnVgU6r4muwQFPauV7tknxgseG2KvJIMYG/ItkOFwOULrntJQd7Zf+P2npAU64euJy59E3K
eKvnhwUJ7TJRZtwuQl6CRI86B1xYq/KrbuFJUWWW3kfX2XodgKfMTuUZHB5SCJUHOOAQpIXtRQNF
J3CuvGGrD6UizDVHTgeROVP9D70vSGyY6jO96zZ0VaK5dqBeWm/NWRBq4peCCmsy+j6WmU7g9mXm
nCfocTARqnf0fyPDiWk3U423cdcTppzs304b72NRXxLhPgRNhVWtuMm4/R4Hm72QCN3hi0A0lL5U
HDUAnxiNnGNMwz0/rg8/vy4ZRSk48NaeTbDGqIxhkPFilXRCpFnKkQAilpdeL+IjhUjcE6evBfbq
wQEtDfLRisBOg5ePic90y2dpZBQnv9hzF4f0tqSAs51HtzUiUiHdHlYt/rVsfhw9NqFwK2SS5Sf4
g0/J3M87mTo2dL3Bxac4fq+iPDSVcoS4GhQbqMtR7k4l3CEyhhlYXkqEjZDiMQFCuv8QEm+cVfcm
PBdvGzRUwi4xfh1GRgSh9oCD/6hlttqa8xDsxtQNrgX7hCSGadhOUZ5097qmMNWQ9K251dzDa+xO
sGrq09Sw0O4TVmdpwj0087l4Nb55zRICLLLMUQJhemIX2TdFr6BoadmlCpIj3DsgaCm7f4GCGLIr
AeyTleGQ1g+Dg82OvQ00SooeDDMmI8naOKS3Ltmv0RHhtPNWZe1WZ69JRm2t5lCr96xKb4s/XbKp
Y9mLM3kjVD9cERw2Qb3sZuSYKPY9ng6v+xRxDmcJ0vw288kCspnfCrMV24pHrfa85aJ8INgwSn4c
bwFl5hq4GjNEhT1MNPoT/LgKJZtOrW/hD87QSBNbe86c5j1OCrTcAJPOMhTfuZxC2p1YQ7uENYoK
FbhnDMtVtx8S8UqIid53aoVIyQAq65gL8NF6Xcg4VrQem/5DTtNDbRfJPpYztz8fTbpSUbd0I3g/
qONOP7FINI0tOSdSMcRlhO/D2HHTr0GwHrZ5HKu60w69k+F6K1I7opfppWr06RjUd1cgl3L/wi5o
8LkwtT6sXhyGDoh6DndPN7hNU/qIEZbiDyl8RAx1y/DY4T+OKmb6zTJ3L3nJ576uTs6UvJuiybYF
akHkWszASUobo15W2ISJQkKc5voU+vjI9j1GlNAKHKZYvzoYMZ6fAofBUGWvcA/5iUt2fKb3FyQ0
0lCjQmWw4LfK4o+nkE3WJLCaP/p1c2y01xnUyuppc3ydF+fygpPxDXeU2A5p/+TrAdMdkF/8UKfZ
tVqOXkIscX0LgHck8CE2tdO9y8RakaTa3oXYI4F2beELxhGu4rwtdg5VU4hJz9T1eFuljzgOhhRb
aZUn1KUzf2VsEC2AqryWYqzRQeRzFualBc4AjIUiRwApS1vCkn6h1J8/Yh8ylClH7tclfk0g4fMU
Wi4kZGe236qgfyOezTpitJYTF0ZYuPR4dbSlN0g4G/qM0aPz5qvP6TYv68kNA+toT/g4IGuuMiJH
ijG9wuCwNlZj8g1V1TsbzCdeOx+juqRjAHlsVO8eEwb/OkKGuvKo8ah++AgxcLWSgQHtd73QH/7/
1Q0ccXYbPKqZPgz0xxYsHHAIXn3F8Vd6xHToDeB38D5jOK9dluFtdCQxVF00SbHkpAeQ/VTAYJiR
TcYIEDrZxLtjxHFHTjqAuvpiA6zDVu3RWhdLyomQ1w1V3WJq6vnM2h86TsRj1ci/ht+Bjs5ZAsmR
tuJapDvZ1+bBLtQzLxZqNWxnn2EnLeLFeZQta1sp2EthNoAmzt/EWaBu/8yKRTDmoXtP21eZa1eH
DWw9JtPFGPKzlr8AneijrMF2De3F2ViKf6anNQhs9oPuMg4S83LCNlFUw5b2ox7U+1JYKmSr/9db
WxXoKAB0gpan0Qmfjj233rhG2esem471cBr0j5LyiUivikdrrO70DDaR2fMdGDlZEF6yiABeEnUt
LzGNVrq6PCQdGP6xJ7geY//zdetPWwTVgTJeEsoOcuxgBv9at7fY9Qv6qqc8iWahjFOg/mZFAFtb
Mw5OUZDVsq9ScQJiufrEOhbye5JLOdTXYlgoDqQhxmryl4oJDyGF4WlOr4aR32LHfNVqj5R0Ebwu
0twPC7k/6KtchLhHA2PC+0lN6sI7Rc+9YFOb+RX+G+hhTIN6YjQ7e5z3fEb6HDm8mMty22r1S1Ib
v0p1u5i0n13QOz02Z8FMvwzqD5+OKlrs7jTyP4oKwnuJfLVBz2aP9gXSn21U0e0So8dTUpxbKpAL
BVdV5PjhTXEQXUl/zmrfnx8YDVE5jSidaYsIIFwjPm7rQAGxNhXzBHXdjnq04tje2TlhxsI/2qmZ
wmHhfQRqhs2Y723bmiKFVoQECJyGJKEwBtSLIhzHLZnOJ6rUmFR7Hs5FhJTiXmYN0NscH232dZNQ
MM2Qh+nwpePFbw6NxSCe2W8xOiWZseLgFfJd9kG14ebaHTDfE6pOBm9boby7OSuwvMTjS58bI7uO
u4cxOmEPtx42ZG5YpviPDLDpzUa73NhjL3ZA9e6QlJqbTqi9HKryARj8Y9n20ewa7nWJgX4S9SvP
LtFw3SSmYZChMQuaW8arlVUA64bi4DrAW2YukvxxYpstzrit+JrOwxTwKFdq39OTiNC/WkeXgR9e
Jr6pEaWO0edQKj3zy8OM8+xQySZzEGUoxnYIJeKm+sKKWmHjC5Exbal5rbHbo8q8mgk/5yBvyNp7
W0rfmysL2wSTJcV/ATwi4tLjl9fFd1Xn2k6y3GUlXPUbpXC9FtxNMAp/pR0KGKY1Gpn70Hxr24oc
uDs9jAMpj8AhOZvOirIx12RMmamcLL031tvqajrpR0UH39YxtUcEGLrt7OpucCzydfqQ4XFh5Sbf
/AFjb2CxLykGxtt5cQ/FJJPQrngiVJFcff06TAuGzDl4Y6MsNr1i+Va22pZvbkpO0bg2ro6em4vQ
4RzEPNRmh8qoGFLkrYI3QmwH10ZhuQ8GX+UyJCY54qTbwfFltK7HL97IwYnGE8I/kMhNWdaYOHIt
hGzKxVH6jB823N+u4DWcmJRb5VZMJ9LE4ZrLg4hTVoQJrJoaQCV43URtXIcfqVtI7s08TrdWS86p
YseBi97Gc2p8Naq6JHw5QG7EM7+ZNm07YcJYlffShglMHTkUWGHt3apfPjVZ3XRRPXcEgq+ULrFF
Re11AupSltx+UqliCxwoikMqchUwq/SF5Es7dEPE6viMtUDeHLt66fpXXfdWeL92bhRYuKzKQLxa
Jr67+DxDkkHfcvE1BMGmaBu8xUmVREvxNSvqaouspZUWHvaWYJmzSR2aJZBwz4uBh0hV8qrrXLBN
Nr37nGtLNHu0CE1CbBXM0Sv1Jw5J8pOlGfM9noxwtthD0sJ6chQ8LXMxOcWY2rYugBMKXP2NptI3
3+gRJwiYjUh897ixmeh6/O91cw+4SZASgFjq9g4ius9tOhv2AwI1UjC+K8diWSYz1I/FiR/xPD4S
uLWH8aixK8xrAnemjtdzGU2+n3pyajXjbyDHF5+ZuBytX43LDpUd45VY46fpudDQltCLSc2KdWhV
HT99TJBXzyvVaRbTtzZ1T7mN6kLEnEspPJw97o+nuU+4dApjzfHlwU6aH9SNU4s1VWz3XCpFqpxV
CC6ybIPfRkZm/UKZcHDUrXtiUtPS0Nhc2xqv4okNG/kwrFv9AgfYPugQ6sNK1X405S8EHvXj3Zm5
BjNmPUBXeCqr5KzKnsnfUjeDoXfbtt4H6LtfyfZ245QldYF+wiHGdsCeM3m0ksLa1loJsH2BXOUr
GG4toeKD0QLFWujb3YJ4TU+ixnY8Or4fMUVvtYK6paaUr5NHac7IfCsq64od6imLM3NnFs7NFDQh
2d5IMaY92+ukp9MKXxo703wXUwHubyAd1Lonv2w+fWvkOtaybOTcW3Y0LZzakpZ7q182XZNrFzdx
2CDRCO42JBWXmpauCX7n0Pb2AVw+G1VuF7NfPwlEGmc0rcgIkIUAZx54y/0re/Os7BM+K8xjQZxD
H+fmZlrAE8Zi4Uro+B8soRgAqaOtOp++uVEnEQlDG/THHmcGXXJh188ukQZh4VP5KaCMHPl74HgX
+G3w8yNwEJDN2O4jsDt2Ig7dmH/itlVn5bUnlwsNZ2Lwk0uPltcsu6qqb/fQvzLmEbjZU8mTjlf0
1pqgI0i2xbsACT0yYepjS6JMsO3gGcP0PDSIWtc67c9FkrXHZKTO1IUXa0O6fwv6vwMmVgbeWIQk
FTBX+FvfKeMoV8lXBvNlAnqQrT3SbNQ8Yi09AQGbf6HOXYYZBU7b77T8zY0f2Xx7/qec/3BfKqqb
m7x3PWmc3GcLB8SV81PwtQcaWZLy3SuyLxEnfmjRLsS9lSF2MnPYI/ryXicoBhnMPeGIvxJ3PcmN
QCMeRV6QT9prE/D51ksI70rr2dYaaxMhH+nG4n0lLWsnKvMSAEHc+8wPSX9OPOxUtfvlSfXTOvUn
8d6B0jDzw12sfPevH82HYZ7FNQ/gndkrWGDSUpetGCZhIdo/RraMj0Hx0dbgSjQjYSfUltPBzOo9
7W3eyWtoJG6NmH27+b1YKU4ZI7H2lSgpwCw+jUkXu2z0GDymv37PpZnExngp87hFDBUEz1rauVFH
eHWPaXWdMhDis/nOE8eJJbx+A07zT/7FmgcMq/MI1++H1R3fB/tzHvL3ZCBNC9wbU3t6NDA5hirG
QLck3hHrT5g0DYyRClcrQ8Hz0KW72suea7PKqezqktMgyCsFiXZjgY72kiSvZlmcZ91eEFDS3y51
oTpLvCQTYNlqpNY7BUqx97r+XyPkk1XYt9ppXnNFEqOUM4hAmNgVSJ+T1VHYUJPhwmnzy378haux
taNrJDn7Nm+2BXe8HHyLM6C98m981Lgg4221dlW9RrGSebUiQfMnXITBDuGLjW9S2PUPzn7QiO1l
AhF8ctbQBbXQ7LoeVOuwwC8w7mqSLmmTUUY1XCLseGv3AUsJVgsDvo4+mL2rabt1xNTPVU9vxFVl
9ODiyXYihQ/zXDjfZbkoxJx2plsFGbeueK0F2vTU0w5OfTwA2LLmcycrE1GMmBGRlpEukJeaHesL
bQRPvRkc6nWlYUJD3mqsUs58U0KBc/GZZrju7BnBvqznmRyFHtoTdW8NKRuIno6zsbuvAcb9I7kg
DHaK0Uy4ZXnzSv261hd7dnKFWY51fakfqGrSj03aXNXAZTt3OCUjY8D1qzD0rZh+bKRL/cmy5WI0
1d7uDcz+Y4RX/TJmby7fQRjPoVv3uzJt93FafacjSccpoaiBNSGi0QQzSrL+iSMv/yjLt4otcWc+
pYN1QTMIG+sJuHuH5bHC/znQa7PhxrXpnXETQNKZR6hRM7U12VuRfEuLzxEX3vUkbFFiDVT6isS2
eIjrP6P72WiUddXFDQ/HHrvPMwRGnhGiaYLdMgfpYYGTq8GBIX69BZi57bTc3A06up2IWY8aM9Xu
BXL5hl9ERcrNU8YOgOId2NzMJ40+ceLZnNF/at/9DWpFTMHbr//NQFsfWSvK5lHW2bEv+3DQO9C+
8uYFFB+zydnPFhxR61+vcwKW9saPwZyrvwGmW5jgqB+s6ZFwLFcHkq8/ygm4C8hp7iEvjXV3a2ff
0odNyvlnnn87C1xQ8ivrz5KFFoH5XZtgXVMfubroUE11QrBrXdgGcCL5BY4h7bNu4g/HBBc553j4
ElZlMHM1uIxFNBUn3BGjIuo1mRsM7RRB4SKp6XhgfUMj+hZnOiwvojB0IvGoUPVq7aWHNuHTDfNj
Dqe2imTqH3le7+SJ3maiCwHx9rnJb7JlPKTyt2cjmRAU4UfKkCPebeTKvv6oSZD2iC+dUR91SVK4
xTUPuNPqfgdC9UN/ME31Nqc843k4U31OS8cJSWnnzOYbchyIYYY+WlS28Lx3agBGXRQ7F0pYQ91x
000vqVm8Gw7d9mCAZvYtdKYYfHbh3S/xfcbDVWODpBIxsfp92xHiW4VoyfslGB97lj22/CNQMtIU
LIj1QGCVATA+W/a85wLCG61kB2js7OQWw4H1GQCMV7cHOLdGybClCaruH9nb3632Vmj4FtArqb0K
1Itl8hD3fFebQ239cUbSofWHD07Iw87sibDUOgq8lv3gPo1C2+rcRjy+Pi1J906LFTe7Wi7IaCQN
hohNwNKR4GiowzduBha6QAibujkaxU/P3YvP9M52vpxRbAaqIGtPfx7gEGIIdMlDG/BgjA+9JoyP
0ZuQvBzhdhEBVgaInnyBzYsrPX9F+sBbPG4MbBNupWPH/l2lApcNd0JcQZfqlQswSiQ/DmsrhXNw
g+IMyokhs9uW8XVsnojh/gwMJPyml3GAra4V56Kuz3hOUvOPYfDbUTL8qDGeGOJGeodpw9qmRL3T
tH9sLYbHKr5WdmJDLHKtlzrWXnSSD7e2xnG+yIIvazKvLc/IYBnBUfa0hJN1aqOqCwRFwWp+ZAGm
+L73Fo0N5SV3x+xmF0F27HKKeNR3FeM7/IyTr6VaDeMqXAZaT4IjDGjWKhgS2r2uG5vWKM+m4CbR
jdgh2Xjz5U4dAD8aC7gxoSg4hhNJw/7MJgDmlV58NKyayDJzx3YSnZd7T90BJIVHLUhYs0NHt9xm
ilqiBXZJw5nGA+Pqw6+30KbIAn2XdIzj0ADCtvPzU8fbhMjCS9okZ/mKP/4vibfjJL7IoW+MwA8r
q/sZFN1EMc/KRmgJB5P5WguDXiW5xphNmpNG3JK8bjlkOCCsZQpbY6ampPjSWiRZy2E5uMzg6wFt
jd1HGSuQvBXMo/pYUco5mlg108xho1qdK48BKr9bEOqEgXW/fi3f/cV5ErNLm51BzKvuEfz6ggnF
29gu05uGWEG+yudQtzeMTJW3lwFdVQQQQwQTioSsR9Q80ILWdmIvBAhmD+H3mE3e++Ql+A0yDc3Y
vGrVWXDtHQkZMsJ+t2TM/WDeeIXBozSdVUx3VjqfhsAJ3Xb8liyKp1yeZ7+6SzH9UyeE2LdWFG+Y
ufds8kh3YEOYsAVwM6jSbxVw1R0odUaMYdS0KQkT3hSlw+tE+avTJAd8GGyRnag3pmpjK+OC8k5N
mrXqQwRaGJrwP3HDg2Y9mIDYQez9z8KE0eXhhWnfBxrBvXkix65xs4WnlAc3g+HBab9t+JFy9r66
ls/bVNGTPQCnCNKFfVT9p69yTGMV/mHjJpN87VHfVd3sbJthYEgMyFRY/au9pLsF9oLNB92e5U7P
rb969dVkzZe5uN8g9DlYPZZJPZDtaW2ldeQujfWPycYC4rmQlpOGTBKRbM5gK6C5CowMMdnhMmTK
uGKfQPfu4Ua1IK1qzX/uOuNKoVd/LgV+jKa8Z8Uc7BfBEE2psgPnPVUDNc+Z8V4JIc9lmtJqR+t0
wf4TupujQCDqsoaVZxQf4FTobDYfqrIkHtiy/UlfzACwqiq5L5oDIlK6INKVAaUbPoOYpnL4DQRY
+IPW9m9cUyWbg11ABiQl6zGM9ZMcjqQ62UFuV6AdpHfE1nAOHgnH4s1ZXnIofRvPlU+2Zr1ZsZme
ujHrL3XdXtdinyjvyLhrMR8TkTt5aAd2s0kLHg4rLDLequUFfMFG2sWDm+EQGufjaHgo/zY4VdzS
tBasf3c3vjuQNXy72MewV635mwgdgru2m0rCD7wqRo8+O68ad2VJ5cPkHjvxIT+y7EkX1xIuXEK6
mER5s2wHF2kt2KLpzGt7gL0z+3dqSqQKwn7q8Lzlex+bUTJcZ/UnJ0aTcAErPX1nOsjM+bJXxh9/
Uri5uEF8zlwNhQ1RLzenJ9jUaAt6uNraZEkexZ/2I6tfhkg8zF2YVa17GaocVQL0zUwVGwI9LbRu
jMYSVz8DikQpJovhxC1PXTsEm4WuY2wqX5rpvZUxsK6l2IiZe6vWJ+1pQgaPbAJ/sK43bj2dEqko
RE5ewNBctabR2M6V/qmZix9jpeqQw+FZccGyd/JPG1PCNtbOzeXzdhJUVm/NjjLMivKYajAuY5nf
fM+6z8J5CmT5ksTLXszm1cMBVDcLwnefrU1r7n7IPxu/ObH9/GNy06YolTj13tb9rc2z5fPzJbYs
3eWlBTOZUtiUlncT8CIGrOs6fMa3ovlu5GVytkYDDIkDrR04ez7KlLu+ik9zBjnd73fj1D816GQc
5ovhPdv9K0FTztIs1LjqyTE4xNmLWI1x9a8+xA9FskSGq5FSB8lSMLwac9iwu1PaQi4N46INBpHk
rds965q4Buh7vWG/tpyqc1ZdC7Zl25a6ER1UTSYjNpyAnu7gBOhce8hqDBwkxYLhu0VI4JZB8riB
GoLY2bfYXj/WAFOZPLnavSaQozv9Tp9mpC/WHEvKudofWoWQ9xroWpR1AsoGwXEa4IZUEPyaOTjf
lqWK9H4vRiYV7J/NgJf/mTfVRhTgXfGuUZ8bcg8dk2FvaxQjW+ui3MINlx5mLhUizUG6lfwZBDrw
eqmMoZ60SVuzRAG22y/EKgg1eeJQjF008pAgfm4FPgNmL283FQKrZSSGiPQtEfjNmKFwcEUX3mvS
XTqEpfXyhW+5ltah1osjFaDkqcdtmot7q0iMu1c2/egPwFHIt+B+hoju7hPkyrY8Ktt7JgewxZVJ
5nMhCXdc02zIItq+7/5kM7og9tDO/VdlBuQqte1rFLNFLxmci4VyOyci+HlFKaJwfOJyWjnYc0r7
H7Htk5weuB+zpaovNqQdbl5BmGeMbjB8NisHcFWI2/apDKbdMLa3JjdwBudRRvMmT9gzOTAbz4bq
Qn/EUVn3ziZLxQO4eu6XPxlnJ/nWUFJObAXXfLkneC43tkOby0xHRMGnu4yqIth2pE8xj+29ho4e
1tJFc079YFeQKRF0pMuxv3bifXZQfcjjbdJuXXSmp5XPMMbiEOTk6EcnA8GUDOd8wEhOmHGjW8K4
aA3+XQ7Ov2XBlaHNbyVsydjSLkwagEmDBy+IZIkJwaRJHL1MIefgjStj75VqdlJNXI5TYfBlflVr
0MPym3sRcFn1cZJ07eb/0hQ8lrmIMTdBIKnvbL4PfLh8w7gUVPlZ9fibCfzVDSNv7OX6pZE1HzfB
PaCGxd/T7CElnSr6ilQy05+2WJ40GpqixUCqbj0Uj4OT+79pKy85Qu4u1dK32CbpqYmPpdMeACR+
LEZzxK5AGzkLAypBYXYBo7Rl95gq/UIRIdwxNtfKRfNR8knivYmS7NUlCovgRKm6nP0uXIyTNsB6
NXWsthlE7I2iaG3bBjTSLUiesb7zg4JAN97IoHoP1CdIN5gCGwOvSRGw/BsvvK13MxbFzudcp7E6
QcQpxEeRe1GHPGmmb9R208ppXvGgrVYyT7sP6A4HMzXbCHzwVzIPBj7s/lqxaY6lOBMhewEdg/1N
NCLsux9rAPwoR66NMxFWKRNGsuCY58u3sm3eeBkwMxhGj8Xi/037N6qu7M3kak9LQR+099Xql46U
zQilI5v/YurnibfX2W1tkiXAbplvpmQJ7befRqFFhd0dbCQIV+QocT+TZ72WFYyNpURxoLKzCf6N
Warx1u+5YBo3L/FYx+76uECqA66rsMsi9F1Zrid4ZoKDURTRbEx7Y/T+4+i8dlxVtij6RUjk8Gpj
HNvdTp1eUKdNkaHIfP0ZHOkmXZ0d2oaqFeYc85Zq0ffUk5Eeqjs0YkCsa18mdJXZmG11+ApT/Mwe
iIUwWkd3iE5zODm72JteFDWdVpRP0RGqfcTm9DDjNlIilSNsHHZuD5a3CR/SU0wsyMkBtISxUoUC
bxhiiWLnAAJSJndCxw8r3iNSwCn1yf8ZBuWlaunKLFRYbWuuKYmYlAjYou2xwE23qgd5EZGVElxd
PdFi7PW8vNamQNGAB7pp8l3uqgSuEq86az9Zy4UfEvNBaNQ7sVJrNRsDw9KOLllNcWrMm/FMPNc+
ivTb2E07oU5bAwtqXKIImAFtjfER2TP4MMLo0Nigl/oopvptqKHoth2WOWfyrbG6d3OxNwyeMUP7
kW27dVrjwb+pfLoi0CJ7w7LRZ6d3gKnirDQdcUtpl2gvnfpbH/rsiCR2IYFs3IryJhR7V40/Z8+1
wH1ad2pmTJU4aePQdxX5jKfnWUtDrGaW8cLXurUTFfJJf5oRgAYpGwx1wjw9JS3XscFOaRhLIkoj
7ahZBUge7yRF9dELnP6FVR0ZmdwJWmI46jy3uYYRxX6uqv5YoDEuzWX8SshNyGbOq1OK5f2gIAAZ
W+8yD1hvBvMap9/oAfzEGRlbRunvatbbbWGi/Sw7DGMioMo+IwtGqdUYx8jldLWsHmoU2ze7Ny45
2ci6Rd5p/JtWclOyKpDq64RMum9JZdL5+mkYVeHrOII7s7qVqrzO1XAeWTGbNM6tF17tWlshC8VF
5I/gkECn+WY87hIvX9eats7q8GpQjI3VfFDkNyKpvr97NnAekHpSd+kuKBtT6wvEIwoLRIMTAbUz
H6D1ZjAByhkIw2hgt09iVI+L8ZRU2dqwIziQ0cox4mOpiENj8kLySw5oKBpKy/DRR+rZi4Ytkcir
VD+5Dku8daqE5MJZBFOrT5Ux7qlnXozJOLUmz6tU2yCGvslNmCYk+cKkcUP+UCd+jnRGgqXctn2z
kYNxrwCErEzzKlCSi1HFUfkA0huvOQ1a5xBTiVQqigQMTyHZXq1FvhNrw6WMtE1IXwU5QXO5j+FI
x9BlWs3ZToW1M7XvGbYWOZbM4iy3OcDniCcRRJFpB4VhHRVd3PsMTnspWFEWvbhniM5hJYMKj8rJ
Ty6qm34k1AW9KG/6AOyvi0+aDau86ubsMk/YIMbwOrFuAR6wc0PvHqWKHzqMFSYks8JUN9EtHBEo
JaxeiFR6nVj5bhIW+4QUy+5HbZUg7N8RHAVk7a40oWzLEPP0OKy7gvvJbqCCNdtO4mpC/Qvn6wuW
Rg5YrT3wVjPkiasdvfTRTvoAKVrr1250LJjoOZF+mEzijcNxgphVte9gl4IYmWGTW1tmCkR68Y8Q
Pr0SEPAGrxvf4bgcuhb/tJlCC2tG6jbss/tKtXGrh/lBGR/zMjJtfjwMLh6dkO0mpzBD+lelxzy3
rrUnDn2TXcWrANHlhW/VWNKf4XCJMFuNWrG0vgMt9aD/tB7yBaxZeznb1QrezAZzJ04o/jfVNe6q
GT/yEPJIeUfTQzDph9WmGqcnyswaYTViNPZ+TlB0Ct5zx33wjKThi6lRHVRotjah1W46ZXHy6oym
WoeBpKXvW03bFnGxGChi5nJztPGc+uaIZRZGwLnb/w6TuTZD0mEnyzs0Sc8D3BmHbna+Jzf6AW7s
G8BQNg43XqvbgNGRn6CfpXJE+Tf3LFLGjZeJJ69koeRaJsNbDnfXOfGZsN8Ib2MJIsnQOt9EwQPW
4l3TUSjONkEfNovLVTZvtbFK6ZbTbi8y+0xNh6bMXiO3xZktd3lOQBZfQdUpJAtGKJR0s9s4sCg3
TkU8N9YUMCh0eyx//W5uIRDa49Wt6ocTj4/URR4RA1oNW0GfihqeOFb6NqKpN6E538lIIotr9PUR
CaBtWN+cH48ec7tVfY62u+lDmi8s9zHsglgM64o5UYk9kDTB7BsZPDgLClaA307n0AgnZCW0DZto
V/xKlIBs2z6Ksny2rM6HOYc8W/CaTBTj3nPBqlkfKgZl1CmVqZ8M27uG2Okdsq+imzjkeXrwMu+p
MTE4UU5Ctrhgpz5CCF4xhnlUtn6e0nvjDLewZdgP/V4rKfX7cN0PVTC16lFjDTzV8aMaHiSKVjZ4
Gdd6Gawo8Irk1VUgl+mquzOV5iQz7bkbSRal1sBz77D6rQOX88iJvi3zSZQaTeofgdAkccntqP+l
+WFCwQ1KdT2arE6Gh4JMQLJ2gnC4tk06VoQEdPZ2pq5jJWYoxHiqmGHReinMKlWizTXuiSEfqZ5/
hLl30tnNqKX+lJrIuCFiFZTv6cZNunM9aZiQwtcou9qDs3dSGJYTFgBSscsEqQOEGqNjP2akN7p/
BDnJfSBsbVXG0GKUHpcEO5dtDn/UttQnrbG3KUah/iLI5quT8W/lPmMYRQc22W8K46FB4vkWSBsg
MJ0UCCdMy8rnRgXZTx9WWuVdNavD1MS7sbZutpZuvQSlJll8OCTqGUG3vWtbh7lFXUaLkib3Mwx0
pmYcE3cMV4X2DUUA1XOGmEi0ZdBqsW/B5Jot80RSzjHKNaxT+Ws0MKBQCZdmv//GzPRkN9ZX3rSL
Bn7Ttuo1VPMNxOcvhY6bA2entRm7VLtBrJJFfs7Ehzt1gzQ8oNV9ivD1Sx1FmeH8CI32EgovceiE
NerjHnfRzqLWaZQvJ+Zp4mDigX8eANR0JFzmA6sKXg2tIO7B48HP7nEdLdxWsstoJyI6s9HqA61x
GPV+ZGL6TvHLz8RcFLX4YXCzB3jwRPn/T4b0ALHIrRXxd6D9wnujlZce2I1SNf/6ZCa9wLhOiAcR
ZWwrXbmPlBZdomzVKubSARAwzutc+zAiDEM1MM+EFOEoManOoWeEuqsh0qy/UQR/IdQILMlyz8IO
oMQ0u0pvXJmc6LI6RIQDNNkwr6BX3saUyyxnNUiq3V/Upe9hlf2ZbvnPHeWHGWJbbBoHCwZHeROd
QUWxObsKMbNXYsEVYzvMI6b32D10PEnL6DzXdkRaQ74u33JLOcRkILg93xPj3rywaAJ0AlESZQdF
evSTQtsqdozAoeGtcT3t3EbDvym0vw1WSU2/CKlL9aagv5Atg5c0PJmO/h6aHXB+yNiEX54mFoBD
LA8F9jgMw3zw6Ngh580GmBquG0ze64EbJmHwJqz16L3l5XjA44dHl+Y3m2lhU/UY6hZqN83BOaaL
i7MIeNFeSj5jw0B9gqyFIGDeK4bSrBNKLIzTPaPiE+U+7Ll7ol/dYTtcHsCFslj5mhfcjUKJjiYP
xhlIPb9022qlS+PXsRmrWypoEfvmaZXqDwY5qAZHLEWsbMgHraITcwFwCjicIANh28I6Ruqxy3hQ
KYNBbb5qA92btwOZt1KybKcyNCkr5eIA40/cZFvD2WB9dAVr/UC/cQNbFRAfj0ySeNOoCEp2bdJs
aaUd16/K+irT9KIp01u6d2XVQsOpn5Ix2cfOD+7KQ2WG18oUJBUvK6WS2zpSbihgdnOJhUwIwvwA
GiKTl1sn1D9qwTPFhGFnEVGKhDBdwS4/1g6Ul+oH18oZ3xpqlaz6oq+6lV5XbtpoKaqtZi298EfK
aJdU4WXufhvkBf5QeBqFNZMrr+bNxNnlFd6jifunSWSQvkpylOwWfWwc/qIlXmvd/OGQDNIwVrMq
Vj+oxi94kyVe7xCfj2kg4TKMJ0xNJ7iyfw5jC3yaCGft0Ds6xWtBNVx747a2PKgcbv3a2AkTPKLw
3EelfnTCWDZhvJw8ykCSdo2nv+u2hVad1a2SFpvWGi9isEB5y0PqIYOZIE52LNpMJhZRKzaaOz3C
bkmEYI2M6YW88MdoIatriGFeRbGFBLfGvjOHLKZG965T+eBTd95rFhckoCEAjf8/TX/b6afwcmT6
9YtXV3suqy89cQKRZhSh5dkFeIZQYl/niCAJC6d0k5qCWK174DC7Vg7zGqgsB7dxH5HxCJXk2Zud
fJWjc27ZElrlt1uxA0P+CVSF3kILnIVWE4VDMNYnLxtupib83i23Rc7tmA1+Lut1x2oPANk9ptfA
Wnxzk/YJS/sCCeM1AN6ykUBfW4VEUdBftqZC3InOcFXpUWKKI8zWxiXWKc1MCJZgPBIssZGJPB9/
7S5X0kNhJwa2kvRTVT5jRte1lW9j44vd3nEcBt9l7oH46JB5uFBJIdJcebElsifDeV7KMFNd1SjF
CWV/Y7AsJQPumfwMwac45YeQmreCDJRye24yTrbYKc6VYE/nds13DM5NGA67lOYe8802qljblX1z
XH6HeDrl+ms93/BDrFXWiAtJXSoKcGF+aMv8ZX8Jd7FyA6y0WA9zQJTAUE0vQ5CtB0KaazV2V9hM
MMa1SMszlc13zGqbU6nuyFdytJtivFeGfi852RDF+DX+lyxjdKtPyV7My3gUgV7eBVPmfrQen3TR
XXGHB6XI/TBRoiV0zo8zLD/tGTQnE5mExSR7n9mDGgMh86J21WbAzy2YPIcdlWjVpIQLZAST3rMh
2WtQ5pxyumPt/G4LOxgQ7iZj/Dxr7aWMDty5TOrzF5Vpj232KBTGTWS5yH8ggnJc6ADdB0/sawyJ
IVIDa254lhy0891KDdI8f7Uwj7D6Y9QTPin4E5o4xxONR9tsDkPpXXvt0swvpqXvhs446uiolKfO
+81yEJijR3kmA2dBFChMBhBXGBKBb4ZheXJZjMqtrdUYip0vqRtcGJe4kg/LUN+7mQmxHXZbos5F
Fq6mRZxqVh3zT6DxRXmgPknJXnZ2CSnjBmPszu6vXXjQyhcr168W0QouoWNykYgLLPU6Gkqd79md
gy7vziMc4sY6K4a9B0Dyw5o5yFtG7JTkJsIRk/SvuO5f6op2aIZwUcFxkH9ty9SYgIEgr6ZTYlSB
uexQs+heEJ9kwLRyaMqNUSckgvHaelKdLUu6rxJUHvEM1D7qiQrhFmOKXDHD/HIpoKF9e038Pufa
uquY93Zj5C1C4i8EkBqd2npo+zOyXNA9ic3EFJ/FpPg1MYMJtRWgMUKMe4JSS39xljWNgCllq1vT
EjR60FKjMbrOnfOUjfm9nJQP2O9rRQ7HMNTuCi2oF53jOd+nBW686aeT5ntjWacRhVwSQZfuUuu1
1jn2MwlGg50I7r4t186ucxHGkyJe2IeI9GOuCqhg7CUAtjssuSHH9n27bhsFE6O5kxMCymnwHkYb
c9rWx4lSQ5TGBrvHzlaCWEUOEk5JECFU0fOTTOt/tam8eQZbmJRCJRoONsmnsC39NIJnFlPuTJI4
IUtfty4j+zRsfc2bHm0oPk0wfRXzC4WXRuj5c8aFWDYL1rFif9bvBUD9kSdpVQ0ZK4fQvugMM8OI
2WqypAXXM7ivWFHajelmIUMMNDKj6m4jXd+NOFbodXGxa+NuQNiQxfZl6C+FhtkjbTwGpNlJcjAa
DRb5DIcRclhz4DEsphehZF+4Kd/nSQAOWH40ZkVTQUwXY5ZPuwOTJrYLTH/M2Li1QcJGdgJ3zQKj
eGoghbtmBATyQ0bvsIr9Msm/PH2hQHRHORFboOrbmhE1Z9T8Xdja89R4wZhvkHavS+0UDn2QM+4k
KnYV2+6vVPHE4mgjltPVLnEzI6RvGKvIbhfaWaA7GbjMRMNZUHtnHpGeg6BhR298Ggrh2zCEt2ki
diQTsC5KLRbFVrxJWatHN7qGQGbUuWX4ovbKTtC6phEBX0Jzb5nItwrR2yh5udYXXIgyMaVqmCW9
5WNyaUMc86iNMDdUuNP15oeZ5wyDC1wOm9/lAM7N/MlVth0DYEWYT9XYHrCfHNCX7lzkAyLreITr
l9D9Q7fGADzzMe1QVLqrieIKNFvcYWAzfdarALF4U/8trHEljE+yNXkZPPr+aKdqb645YrRBP0X0
HTqzrkccla1DwTY+XQSZ0cvImL1GOrCSnvGa1LZPBWbJV8FvPZenJPvJwwcJA6w3/mJKpiItbxDE
1nE876O82CYjaLH5JZmaQ9qLX4VIAASn66Fr3yNTHnB46hOKmKKwwJKo1CSLwLBQX0GCvKSld07T
xB/N6uGS0l5zCSoK0vJI/4wmiH5jfuqMamPHH1FzGPF5LrzvAucwNhyRWKRt3x1KpZz5EVP8fsua
hBKwX004OPpSWV9j/O7o3Eiubjdenx7sEWxnbh7biJVC0xwmVNNuX+xBgGEXFIcw/Mvybut15KFZ
v+oS0BZdHflvZHRqZTFEdD4f7ZC684XMspf/sbHlLgr/eV3HNeswm+buJUSWPLjkyyGUT/JaMXOJ
7AipFlaJROP3u5n9hzIpED6bXc0JI8tPA2JgV15JGXjY6VJvWuAqMfKlu6SRICeQP2oZb6hpeTR3
3t5ATbISg3puYhUpc74pVM4uM3OGl2TEKw36/dBD22ebdWpcc+MUva9KLGzxmQ8RkAOaI++TBcY5
H1/V9CniSlYWSzBvhp3eFARCgznQmTDBMnqwVP0GRMEuGQjueBixs1oLhXwxJbk42S8XPCaKcd5N
w7+8JHmIVW+f/6v1EX1A5Y9lejeqFyfB0fovZt+pGyNqlWNZXFta70T9du0dqIO1MG+tVWw1TxIL
xi0e3+3wkiAw53Zaa0np2+IxmMyFpmdqbp1NrKxJ4OQWQharS8YDaBkNmadBNqhURwLfS18034gL
P6LO5p+U7laP7Rv3zbq9NBb78zjBN59V01tS9P+Ij3JW2FY6H/xJRgZln+2M7IfOKwLLjqeCaQS6
VvZsbfup94n1GEYi+Bg99VjaTs6AeXDo1DOZkZe6K+2VF9Xvshe2H1m5+9rX069WR/DSERTD9PJ8
G7jcK2ibvWs9p50V3nBkkDww89nqqvkxZ/NfAmhGKMAAa8IzwgaXEpNHsZWFjqwDBN+m4OW13Vhj
tGNl+0LX7P3IgIyBSv+jYjJf2ZPa7JzyCk+oesmzO9v2KWBFiWC2lupOr5octsLD4nCdwm9C2yOo
FaXzw2y6nD9lv1PqPz29lzkoRw1j3UNHpDgVtMNhHpg4qzXGFyHM4UL9l+nv3VQETMukSsNUrG1v
L22wYWkAdcSqvmYO/p61yoSCljqSB7LZOKB05gABFSvhFmlmaSJs5GOP7GNkveNOdJOdnkDiqJ9t
+BKQucPyMvA0K4aynyw30KBosyDgEMoq0knHtWjROJUBZl4KpYscmA4+NzT2tfWHpthMWN1jC7f7
B0pRD50riAk9nQlq2Krmo8DgZ4fEHQJWiiBBDJvGRn8u/xLkIfEst5hH15b3TypdUIM9SNHM5RWr
rIbn9m8sIn9hmNk7U/CWq4F0qHHRwUmU2UtHG3EcI/MZvb9keNLFo+0odeJDJX5b+aLUrm+63+Ow
SfpbyjQYT8mBkVHiIQKEWpm7IX+3eyiPdZjBMDBJlrpWnYFAQWUAc4yGvcv5mwMoJf9naJ4STDbd
RFLguZtfRP9Xa0fvr59oeLUDb8paSfZl9Z5XEglWTARIxZQmObby3DP7Cbu3AhmaPsHWhAA5gzSq
g6Ln3WIUSa++qqEphOobQLyVU31IvJzK5OfZyaPsJvEwaJnbW4BaGbasFy2BxqbaptUt7WtVM99A
Oi5XKjN/HWR4eO4qz/e0D5AHQGFWEW88mzI8hm6HSJumRU/QBFXr9uv/J4dhBtHYyMLKrZZTNbiL
oXxngwyPmNuU7caJSx9D58Cos4U33mlX2/qMyMAYzK0He2xOeQ+4kLz5mUYCTF5lnGxta9qX9Gbi
Rqwhj7YUIHNyAHCEN2Hmzl8nXbJXuKVZHpIszYS0Z0cOLYcdI7ouC53fQZ0xe/PR5FhrJtzbzYz2
wMuhM+u+w0eTlu/2YuAN7+QM0GTM3Ivorsu3Uh+Rn39mBu4GykQpLsI5FWpzchp6uJqzUlmL/qPl
Uza5pHQOqYr/HvDqdc4lsnC6lpC+nFWnNnsXMVFRvSHzY+bituceBXlufaEUCAnUMGqqzgGSWIzL
F4NHCgNiqLc6E30YyLG9Dakia3PXkO8ZooGhSQS9hsWO7CWKnOERAiaQcNTy6rcou32GzWCwPmV8
QPeyGwiojOZmNdeITRCOooeBgBJBKImDgu3n8sCYvmszKi53HSsmbLXr2Ppy+NQqPfGr6UuV/FDz
tZDmCpyBbLpdZz567uQx4Znp/yHTRGmCBJclE3ugguMqYUVq92it2VTqrFGNLgXHAgJxAlHUHhzS
DSL2+POIsCpGXz5tXIv2mpMk5h2usTMQR0n1Bkyv/9EZSguBOwJ1m1feS1HcpbY819hKLVj6mpaq
675A/se2hveaXFkzVe6FACk0RCkLdlcwvNK771axAYJM88ugMzAs/Zn5ZcVyp+oIetVvFjwv1hEB
5V0sN15Y4UOpwwJCEmLLvDNMkE5YdYpU+qUnl0kkA9dQIDEwxQhZvl1YG1NubGvIulrBD8qWwIfS
OhSxsq2j6MUEkysH1fNHRj4iKooNeuzhDZYlhs/mp8wq6nalrvwyteJz3Kmv4S2sjI7VRqK+RsQ4
hEj67x1t1tFy+puBGnkAObjAVBKbyaXNhhfVLOIASw4UrG+pJVAEa9x7CYMjhs7ouftZAex30pJn
AjUQ5Ttbgy+2YwdHz8eoqFqDZ95ArdrPLKw4TJBC9keRXar+vcPIGOpno/zFGbeKnrrwFSX6QSUP
zpmbfcgUx0AbxlW3cU2msBq2QdXK3wwNMkjuiPT0/3+QBIZ6vdeOJg2cxpbcM/AfqyVJCuXQLHjd
0I9UKSAbat8RVOTAqlkhkSsET37wrgS+Ud3H8tej5Vt1ReOPmt5flvKM9cA2iXpSrFvIGUoNrUT3
ELymZRwYtXhxjJSqPPlIbXQWlYnREfMdDubOgMLsdk+5xwTJkYr5mUCvgkO+1hw/HbGDROVc3WRB
AkzJzeHge2odRmcvU8XCSJW8gC3TTWfCLaCClXIWa0I9cVg0+bQeiKSgjsHuOBdvYg7fh3Y6EcD3
O/D4vip4N6HIRdvJzuIjUSgvSdqYb0495BtTIa8tgbGVbweepwSBD55/sIQL0nKaM6TOh67DFqTi
3Gr8BqkW77BnTMfUJAHY4EQuxVM71zfoqS81dbll8t11J00F0oaSVBXuO/AboNnw6WYl79ahZd3+
sdo6q/NVFulTAeQZtmPzPYVHux4/26knFTC8CKN7Kiy+yzpj2eiwLXS9P5Q7LdHE4H1S41Qbwl4w
J8+ZZb5iGL3UNHYmR8NAzK+jPfVUDC0/FPl9rIZ25ogCGy+JCvlNqMPH2DffupUglW3XEwnXJlYP
jNHIFdjE8LBG+XDUe+tWCMKFi68GUWVd83/3XPxMChvlT5rdpafHHvGKtzjeC24M7mmmxn958qWU
10m9xu05JBA9g/weImzQqnvhfHcoDGu33GdqH0zFHp+DEd1qTA04/nxLJOAF9XWTPxFEAB6K0oE4
DbdkSYRss/IrI1l5/EC1lV5iLmmcUxAvHhmzRW9ioKeynxJIEgnxGbbUeCWH/CJ6d4v3oWH633av
hvI3mm8zgZ9EQo+2+t4ix0wIbIvnX97yQykM5GrF9jWnt5lSbStxk1gyfuSTDKZkCPrwt0jrTd5S
q0xpEix1vwhCkkATYe1rbrsim84GyIQVAP/AzKyvJL4aGj0o92OEAlKvUDCkjMc7qM4j1+owYaqd
ABFBKKmn9pCpANb5ZOfR2XYZ2zSSTj5iZ7wWY7XTTBRWtRX+lG1xSLv+njgkrconFpp+j3apcpPX
Uj9qNVNQ+gQzVv2RnWONmK/+mMIPWRYfvUpCg5LfZAipxmXJh7mHKZFfXHLc8pkRrb00Xs8MQivT
vva04+xMYdBeyFBA5dnW5MLrz1J7jRP5HlvwuWxC5zm8HbAY9beXR36pF891aR/g2MCepuOkYFUY
exkxLmLCxiUADNVzUDBHeIURIQwOQ/c+iGICGPpnMq1XKOjUkOZCN8+SYZbJWt7E4elGZ7vh6NKG
TZHiqu18Yl5eQzYfel3tShpiAYDKsx3fQU/RKYwWaPdUpncopTMYO2RcPcXmxSqaLUEYsMb9jH8p
4nkgvpC1a1coPCrgbhs8fU1LQaV99DjmymbA27G1WoZNIDUb7nbd6j97IP/JFj4F13bvZ54DwZe+
RCcGy0C+W9jma8oXUNDGWnIBJrHyVby1MpPFp/TbVE2eDJpw2iQlsv08l5teNq+U+J4i+EiOud7w
WLWHZf+e9CwhdcbPfU+lkIW4ExqwMvhg5t9p+mObeUjVEOXHk6oRkvjvn0gMfjE3QfOAQbAROQv2
0jjlSEkr8ygUHZouDxsykqyvNiL6tbphMxVMxqBSTcmD83/VuNETSvGPNrkNhLHY6BjxfryE9Cy2
Pr50TAfM1L7Ae90oAtsdWW0aPVA6lSxdUWRIbscuVNCGsC3V049F9kS2xJ7UmQ0BVacwKV4W+2Qa
XioIjyVn2SC1PRJa351BPalfRTrx5yLSVZX5HvccB/NwAM33rlEKJQqaCYN1puoEtZ5vC0/BUt5c
Rwhz3Ck1mHXGTYxJGhZchmBmpx4XlbQqvkcoAnZPbyPqiwsmo5+A9RiXEmMAHoX9FgAhWVndjyjk
bSmtNAQnaxF2+xr/jUdCLe1OtEJ17+tA7kfM/wUoACU56sh128jdc7jw3ABMVEJ+dc773x9h6Dw1
vMMFLEJHHEsLcRBklNI193ltkbzmrekxZSf/KQgGkyUpQtduDb3AFD5FxbMLyXVUs6+K+DHzdxTP
JjEE7tidyVSOIuxJGEkH3ji4Guxs0IXp0161lKvZj0f2bKcGc0W2ZKFgTDHChAiHutwXw45L69kh
o6olhsEk40wdbwaBG+u0d/8ETWzcvdmW5KwkjK5qHvgodjFCibYJRgajFk2k7f0qJnmvHZtL5cpM
r/CMoNCrRzJMu4FgMGfrYADChru3dY+POp12jQ0m0pEfnccsZmZb8zqqO4+eJDfro9BKaBzkk8pL
QtJ8MpVPteGtzOX7gYtsugfLfQ0pK0eNoOLFKbPsdHg9XOZbbE0KpX1W3MHP3HdRbs35LyOWeIkw
sgUQhiT/I0/mbvDwK7gbePEo1fcqecZoh1YCxE06NVuCX9FQdwetRaDVKj8wVV8AKrWKuBG5srPN
4aB1aGjAYGp9vOtNRLV9dm4ze6exjCaFe4MB5KlkTmmXqHLZeid8PnVgCOUuiOsTVr8lJAE7GJYg
k+itWqy14iXvmBk2WYAFiT0XfISDxiVAgO+w4CVWJJD6thJu0uSBh9A1nF1aQSjCo+KE4u4N3rbp
63Nf/biSSZbg1ac9qOHt9OleZ/4VUdEa7bWtajLngKAl3cZuYKJo2iozJlJTk/d+fpYM6kv9T3aP
VNjwatJFh8CZutVFRf5YCzeuQqMwIpDlvkbPq6YVIXvpJq2i36igsqb48fL5LZrPTq7+WTIAfL3N
4hl12KtF8pyno1j+RqABQIjAwqwD9xz+JtBPSvlR5N8x2zfsyQI9Yh8XzwI+6ZEJ/a6N8nVSo7sP
aKQKPNBEYAzaBbgUgFXWNaiP9OjDmZaGi9TGbyVttx3QHxVdWZR1Wyvmz9Y+Kfk+a2p0jI8YfKCH
430sGHXmzEOZY7Pz4yo6l6QMDSShoNzLzZbh9mdqwtbLP/USX2nivKkOJM3pXYZ/TaH5LY1z2O68
5jutxq3SUVSr6pUqVWPRBId779hvCLUCWbLm99AQU/aW6amUJPJmV8W+Da7ypdgv2UikMqqnqEMY
4/xLC+sEqWaFu7Kqo68CmazeJSTHKcCEAWsrw2rikArnfzrX/JjtrRHtDtAeyu1tbf6bBNnjpbK3
sdHl+sMo7wArofgpKGFD8Iwsa0E7wiRCXljue/pQuGuoz5NgWc/3OEG8+rzY3GxN2xgcZgLtcpYX
gTvBo2uSL6FDo8+Hax4lRHYiLGIBoVRBOLBSmLDX2beGONTefTEy67L4looaSSo79xEkhFo2gRXX
OzAwh/EvrABVdoA34rHxIywJnSV9FRndimUk3BkzQMq1TyOVUd/wEwPKoNfDiyw94l6Z/sJ3CXdJ
/6Sae/lg0aJQgGa7/sLfNJzV43gecQU7CZnCF4TgyE+V2mIc8xqK56QHhPdL5uEqCpjZDt5d9M8k
OQ7pKRb43Xzn0ysXGNdHiTCvk+w9dcKFyUbRD9AL9wYnjf1PH73AZL9uQvBvuLHc6dRr5J2DWO4b
nq1nES/Leu9mFwykxvTE9nKSybE2vS34vaPbME+yfpED8PCgv/coDxRj1UuGko194Z2iPu55r8SW
dAEGNM2z2f8rFBXVxpPJnQYTi97DeAhN9KtBPhOp0EbN0eFCr0esssNaJ4dIVMHYKmf3mLQPG4hH
qj8i5ppT7uzR6jv5AeCin+Qaq6OjZOWYsxJ1zy1/+ijHH9UgXd4SevNcjp95BOdMGaMzMonCV0CV
2Z30VuQ+HnvCpw6x6Ih6BsTLtRDm0Luo2h0ECVNGJBYKln6a2teIvwneWsbz/7F3XktyY+eWfhWF
roUe7I0Nd+JIF5lIn1m+WOYGQRZJeO/x9POB1BwV2S22Zq4nokOt6jJAwmzz/2t9CzLURDQtpSE4
Qeg4kjiTezHkD7aLdlivIm9O6vx6Dhr9FlWd589kPkksNxszLt1NkAhIicpRtGSpjzQC2lWCS9xz
kBSgX1lrbr5xGxTcWWri94eNNQHeetTLHZ7XFgA4I0Lj2PI4iuCqs8CPjVDaGLI1FXlhUH1sUd7R
ec+eJQnT28YkRTmJtn5ofKUn9LHr8viSQ6VmwA+OOnj0sw9Jkeady64R4DrqhmME4OvUgk9DIl6W
l1AzM3IompS2Dttcg0zbJ1P1sADhEu2+fdnYIMcit0QZunwXb8BexJNxR3ZD9oCu3WJl3yCeeYsL
tACij6dr0E/WKWkVmmgt5/0xqYOZS2SH3ea3CfuUA74Y3TmGorSunQQaV9vO8TY3Z8TKVkEyVTs7
u2JyqWDkjnmiBPw5UhP0OMN5FaQ0sLwaHLLkde3UlCEQxGQO1hVpFPDFRAwLpTI/DXWqnwhkn09u
0X3NAWVum04nsF7EiEfnAZcntCbcX+64r0t2EZOcm/0w0csb3d7cu3Z2445TxUFNGKVO4G97EyR/
V6FIkagb3QUK0Pdlheq2Tk5WExNz6pY2lRdDO6Zdp/EB+9vaGItt1vReFAJ4DJfanO6AVk3bSR6D
NCfWERxdkmnWyca7MHWQk0mJPWXIZHkMm5sqDwvMvvgnWY+CnomGa6DDzrGtqX77OvGBjinVLguD
6BxGV+Ywi1PRfYgcqzyDYJRdhGrGMDr8rdTJRA4U2ybTna3sjPStq6pDHuyhyeEGwmy0VXnz6kY9
eFUmXCsGG6mCqF47Fg+2Ti/yZu5uuXDmSa/XYxTVh5kHGEInRH3pUHhG9ZSmuXkx9a/wTRjEivIF
mfmMAka7aYBvsgQkHY5YcWc/20sCG5CZGdPOrJFT6b+NegkHs2UvGZbDMVQJQ3lZvEZIrS615u/F
XGcH8i6/DBMVefTaEIP86NSM2tGyMfkRNFpsYqk2OezVDVtVympamuzarCfNMbtvIeJoPsyMUKd1
FhJPf6KxB/MGDI5r+B+6qcDNmXTsa4mpWXXd5KKK2s1+5+9bjRV7QSDxbMK2x/VGJ95EhZX5rAxG
hBDg+sY5WWSFUA3COj2EeGSwfQ0XfNIYntgzVIeaaDUu81JujzAbDjbGjtTVsYjQiZ+KcV6BddL1
ycf6ch3Qq9zbEvxOZr+0C8XbWSyMaq4eTK1aUDq9sRur5tExMLPFWXkN3Y+2QTHqcI5zdTbzxwY6
9qG3EG5SYNwVKeW1AvxiVYDRC9Ql7fRpX5pUkIweUiwceHITmEVJuGCsyhT9Vw1A6jyzKrI6IBEj
gFNoplt6b+BQp3CkaieQgUZoyStUmb7y6yeLBc1eD01vWIywUcdmL8miJdSD1m0wFlcyXUQwDMl6
2IVbe5DddR82/TWy4jdVx+RDg+YIcnnJajguWT9FWKlQeUVMWU56M/MwrNBpuetsRsbbRHAF3cJ5
MyUjehKKZecYsFTKCNPJbGjVwIdoyVrL6JA+1F32AWwbnU1s81XYjltHDvjv7ZDwDm14kmFswWwn
39jtHspIr66MMPqiEhURE8YCihRW22s6sn9VQqFCL4AAdJG9nzCuPCaYD117mD2pFbhNI+vO1Wii
GUvJonU/RE1tbaTqPldpTz+61wnT2SN+zdZGIkxPRzqWZ/j3QZVF25HUD9ZOLq9v1mkbPdU+k9hA
uUDiJQRWEaGsR5DSTDpAWB8i22Q4z7JrsQsBGT/4Ft5YSn2r+KgB5TpTSPfqjgaOmwM5VK18VMSE
EeBCxrypj59FZECMi3ILNTdZpGzCUgq1UI24Vzm5Y9p8ERnbtaFEqgelCRc2uT9G52LDL6GTfmPa
5x1RieH40WnsFNM425PaQL6aLebQuRg+D4SPX+g1F6QKfx2D0SEicbR25WzfiDFJjrYFylbr4rNW
V9SBBDm7wMNX0QzLt6cBx8oYF3c3DQdokKeJote5Qozgow7xG/0+pPR9cNtkXZcY3EtAPSv1CfMS
4fY845U/fE408aYV4mgE4IWdxioPMz3qBK1QkJj3SD/MBD55aGMGsrTpDlGZunWr1ymQRJhbCvMn
zLdgZM/WhcJaxbLe4MQisN6t/U21mNeDkampy3bCaC1gd/qRe6ZvXD1PPYc6e1sVV35ZoVpnctnY
tM+lwd4lzDpiruAxRwOyYKhnio1A3R9DC/ZFhmjNjmd3G6QubHil4SgHHGMkBDuPztiso2Qg8604
Lg/51UzOMMURhBwYR3D/3VWaEew1FG12Cdy/SBh8U+2MGvTFsUtKy6m7noMyvVCK7NeGex25Znqq
hE9DcqoqDAuke9Q6rATtyRoVuaWFg93KZi4I2h2YZrYCWrdxp8EHOZeV7GprB4NIB2XTlmzDC7RN
rq23h9RFK9i+tqWtLqogp6ZBsUbW+1XlyBi3Mgsz5qfCowGVUY8PCDHUSu2Y+dGLKXqcvikjZ6Qt
drFCwsejlVOP7WvYtl9T02YFnSuAwHmz1ydWFhoOpA3I9USCI2vc5pgFqLRFQLCmy35f5WG41Q3r
SxnYT3EtN3w7XDPmOzuSDtEUZgIXJ+1ZXKQvae0Mp7l17hDgmdjX4I1ajgti3eRd6noLHyIKQJcY
3X1L+3JySiZPnIzKN61VlYzgKqBx4FPBLe84Dfu/sPpMQek2SReA0hiY+y7DupZopYK5YJfUFHG4
hhBI3ybYW4unps6QSIbJcNN3ZbsLE/nQlIl5yYlUAHGDEBZetk5JiB7jDbr8C2hr49EP6LwOJgDk
rlGfYFKJQ9HgLh/nwL3Miwx7YPNg9nKflr5xMlHpxBzjXKI8WSt+nriWqd0TXkkZIM0+ACXMthXM
XxxpwbVeQX6ck5lbU8LTlc0nwhyfg7hnWQMB0CqqGj0Edci6Gkkixr8Rt4giqVsAme4cIPnEBfOH
NuTstnd0HQ6CQCwsTO4xjAHwGxG0L7b7oGfZOnpVZg3wlZcYbMdc4G3GWUcTQqe1XUGNYSdtiwOX
EPFZS5vcjiIgkZkVetbo43hNeHqA/WIAVNeC+skqSqNkwc9mW5Fe11WpHklGpMENYDWSWryZWP48
J/praI7jC6V7jVQBTy+Qn9VpXx3bHLWEkvIDpoD7inXl9ZxER5O9wxVg/Cs6PwSU1wj+FxAmlgwU
9Q1nVE72drZQAwDmBppn2Q2vlkUPoLn0RnGeTewUE/jVta1bZCebqYEqWqMe68/GK0zVj+P01JNk
fmlju/VYu5eV/JyPmX6ZEDEIk/alqQcX6BHNyYTIJawKuXVhAf1gYxCN0cV2aD6aqXsSuvbij6j2
2GRSSxSLIcF9nLpsKREO0BWn5I4yD4VNvTrblg8XEV4csHWXFGr90GvsW9AhdxtJuvpqSIzTOLbJ
NZ3WdaX5LyVkdfQ4m9mCpTdAp1r1LsHMUYRaDg6b27tUK0jFu7HnHoV7FLwMg5+d3emWZMIAHckS
jGJTacrYkMeJKz1VExxpa2F/iJzUUyCx0HmdMQvA8RH9Cwb4wxSlxrbxp8+5rpk7Ozr1pFzlikZO
6xirzrRoq+fdV+JV8LREVJl6dL65hWQnIlqaDR193VxW5wzmKt5JUuATo34dHMUGo/ABnQWv0pke
mTt3DZvxvTUxdg0dSDSjJfxN5hHi8xZ+qewxuA5NqV1quob5mIwwrq1DWk+MWIh6dWe+t0ThXmej
9MAl2kzgEyDelmI+wBIin1i1BDm5rTNcKwS+6SHrnEUbEb2EXWBc2wicSi0E2FaLaY93DUKJMXwo
W0yZkQIuky86R4dMdycGvJsTGr+nJ/G51SnoIxABU022vJdg7hFhc0cHEGgSoMj9wI3Gg581dnu2
/W5rRJwu4QMX1cluN3dmjNrXRUITl9Ney3yBrdOgYWKy5uNRJnxNN3Z5F29LeY/aHQUJGthVUiWf
EIrTodeIUA4y97o2k/uwRqZqMMh4oZUSXVDrIANHCIDSrrud45qfyUWljBnm8Nsr90xmpk1+XeJV
o5y90SLugWrmKTDa8iVCk5e4Vc0mIC0QAbg3UtPwwh9GDZND24KDmclkGmsUhVRivYj3eZXlC7kq
Cb+ScgS7JEakNNswe0fcuMPQ7Gx0d5Whrsqx+aAHGuk+ZXhrKbSJSaBoOKPZbe1xeHIg7bdwYIeA
fgqbIHItRDNitwqHLVpp7L15fW469CvSag5itr7WENy8YMbVTmHHC9y+J8uSrco4dqvRreSG/Qwy
zvg0TC3snbC4AgrpA1nYJZOJyQXPJk73N7K7XFiGxYnnxNj+TSezgIyfPtiE4k5o9rnEnoh1zqsx
GHn23KKLiY6q7obtwCi5L5CXNVDavWBCSAlvpvXQIY/rdHb3fyvSWALVUbMH5yDyGpdFRWkDsTbB
lBO7vMKR2tqopZPoJdfuSh9hShE1BBDKB9e3hv3/D3n9T0JehUn06b9Ped3WX/I3WBgf6xbQddV9
eZ/3+u13vwe+apb+G5gYQS9ACdeV7xJfNUv8JpGrG1R78EDYDKv/E/kq1G+Oo+umK5nMlGMa5l//
0hR0Lv/+V75lOI7UXUNJ17RM9X8V+SqWQNd/Bb6yVgKR5VgumciuNDigzfffPt4xHzQc62+u2RKH
nFJ4kBQLXiGH+IR3ESHYj6/FFLKIpszWT9+Tg9/G/wq+FDff//xf8i67Iaui5e8sp/+7o7q6bZvK
MkxpKRJt3x81Kak5aoQMeZb71E2PtrwTUAbY3UE3ew17/CzwOAA35I9leg6tel1ony/st7Gb4SLY
QDGDX0tOifrSZI9M9W507/Yflb8HRo3JbmoeOge5V/VYIW6Y6y9O+IJadf3ujv/Bp1Dqjz6FEHQ7
LZ0ClDB+/BS1oU/wdhAq50W4ycvnidZk6Iitpp+TibMUOkvA4MZBHFRSQjNnTHTTeqTQZtI/BPRX
gZcq3RebboLl0EAHqd53xP4oerXZMUxwKSJTtD5JUMsR9izms4pqFWi4TVVqW/KzvLAGGJ5+nKgC
h/4dmUQFfC//CaulR2b8xqDf++tPTXbx72+dY9k8grjOhb58/90DEzUpyJ7KglXZ0hOCNFC48W0Q
TJvM/kqIEhALXKKBuf31UeXyHP70nHKFdRzSjskWwfnpiWE9CJq9M3Lkfhi+EFSYOkKOvfJZ1JCM
FbTRVuvwz9v7tqK6WQUHt4JGJYHvQ+omQm/tuOyFMWtFe3W2aXxly0rwSlKXSpuPzCmUAPL/h+ec
s+btdh3eZN2UP16seujBycDe9WBGB/BJWlF4fnoYEZeM1ldQlKu2oQgewuRlk4ejceHfRk9G8azw
MNT6R8KGVsK6j/qbSO1roGJ0+gngNMDoioTsF9QXYNk1VBAI/7ymfrCNB7buTE7kwxOA9eu7IP7g
5gtdKtO2bf5HWIxY729+34bjaKci90Iw+YGFZAYmR4C8ZmDLkRdUOkK5c5Jk37LsiiAGd8prKKLk
T6LCz0hPzKQAA+5tIRD9ybn9wUj2w7n99GAOhYV6vQFD1cmHOezhMJLNqottscjVZ+De9YUKtacj
O/qTI/8Ymv1tDH1/ZPun0OyGb4aYanPP4B4IxbzPkqPV612AFmYBDlJkzIa1E2DcIYzrT46+PEO/
ezP+dU/s5ezevZCIm+u0bTh6wi7MRWpbZTcyv9drY+MmH4Gk0eUEOIc8xK4wgOFU/fUJyOXV+90J
GEIp13J5Pd2fhkG6dmEGXYOPj5J3aCSaI5JvfIT9Vb1K3A1kBy+pESIAIC2Rexqa9Hwsvq39Wmip
R81r1V8L3g7Oj6ojdeboWUaUI7Ex2lB2WApJNC6/PmvxB1OQ0A3lOKZl2eg3frppqJ7gBpr4TuI0
9lqCLqq42F00vULt1qNLncGQyA3KiH3mdNu5ebXZw0/+cAS58idX8NtE8fMVBP0gTWEAybDUcq7v
bmHXuzJ1JoSQUWVsLa5CNzyS5WqzTpwpGI7NNo2ftbz1Stq9/rVPn/9PrsYfDa+uMpVwbIPynvPT
1TDclkishUCc8Mb6iYUnZPAiv74K6TWW8zme45s6hLRhFrS9yPsiALLWsJQNiLhCJOx0/p3w7U/O
6o8ebdeUkgnWEZb5bTh6d10qLU/KwUhzLzMbfA7DoW7DgyzrrW6bFwvMaImCRE5Y2nnhhry6VbF1
+pNz+KOX+905yJ+uTNAPTW33XBkJAhACAMqvGudXQp5cvkdRdG1gj8qy6tQlmDr7PxvVpP0Hrxcr
JOS2zCPSYTH448PhV/bERiXIvRIkFKEYtNIoMwYrCn9nbTROVgjBqc7WhWqRqaVekGSoHQHPjFRq
J2QRRJu4dvoSDWLr1/fRqA6qxopIYqqcEZzeBiPIL+SngsWT5X7xwXBbdruT2JOMjh4e3zJj7MJR
5rWE1SSzOOegrPs585wJmQXDvjC0vTPfjZj9ULai8sQ2WmX7Lsg8wKgY/1Xm6Xa16ajBC4fCso1A
Cl2KWTmHvBPr2jGOwA0wntOYRls/pnK7HKsiFqVGC19hZYkK/zx2GdBPf4+8chtR8DMUAX6SmAtE
P0WjAxbEkqpn+wb/AWnd/kx9dBBr2xf4MjVAKWzM2L5WQnm63u76Zufi6+uV2IJNu4ss5ZW9tmmB
mZnIjnDgeJP2pVdIJpAtCJHt4wrNpTgIhwyhqV3Qbt5yrcKQLtqTnnwurXSfDfGthX5F8ee12ToE
RMfopSRijG26liGXZW0oX0fC26D3rSCebvlSYMhLwEBkS1rMSgwYRrj48Ps3ToC/nmbweKnDV7qG
kDsFNb6MTtUjOZNrdJY42l8XflqhZvy82iZLEe66BC5UYj3ABQnING4M4IYh0zbornjMN42enQIS
kh12y+Gi2cL44zCVg4NDrgqdZ7gg89PKzBsX5Gr8RAtABBWwWeW1Q752GaP9HLkgTVmXqd3iipEy
CtMqW9fLuTC2Q6rYLFe1d7gBSD4ySHHYhjFuI2/IECsRecjh8uwzHfJ9dLA/YCddhbjFE8N8GYrm
AZwRtOoAkup4upSFeQZ+s+5EQzUUmrJeHpfAnjmltUnOe2Y9j6BaOkq+pFmtjTfzrkvtTQiCqiMQ
Zbzzowg3V7eE84KEhDYlWUzG484UwZ58+SPgXtDF0bpnKSidYUNNUdCN8yceb7I5ewBC8cq2ja1N
znUpeLA1qqyEvyQ3lvXgIBQJynsXOrNssOrnTIU04RrIRRktabR4km5xDpDQOGDA/jYZ2vSMiukm
n4GvlLA/xENVZeuRR6VmjR1WBvnp2QEr+z6oHkpycbTFBD2ihbPu6uGZcj/Fa2AaFCTMHqF/zZ4B
034Owz9ssKei4ldyIAwB+zWrxDaMYTqJbYtIKLbxAZGh0yN0sPPnarqN5h2yx1U40T6k11dTzdfC
jzZEbyhryLMdFMA0OMn4bcFKjP6WBhOy2I81fSyLWjoAFrlRNbJ3gxUHALGc5Jk6Rb0DugVTQGGz
DMfilEw3ZrpZ7mTAw+Knx5K3MCrTFS02r+L+SOppYTWszYzUgLnY6ICCSfnMypErj4mgU5sElgPC
862YYT5gBVHUQSrt0CSfa6y+M79At3EtnM8lwlJj/sxyGRr72qeq2BqvPA9eKh5bA9/8DHuwJyOU
9AhDEC8ENqsLUQtSbG/Vt2vt0w1IUJ3227xlLVDCJfLfBJXplPUliYOIhue929lez4nhtz1mgCTB
5Xg9QYYjuVQmDdyq77YudNzYsQnrpBRmcf3G46BwbeLXMgmPNDuMkMEMoeGrnshVu6So047tGdG0
dt46ebI3249g/I6GY+yCWW5Y2m2cqvBsHbbkYv+BOhYyfjRtA8SYgPsaxS1SLEIvVxOIjBBipCOG
dZvQKkpcYDs9nWLMOJiRcgfkl33I4TakHXS+6Ap8uifshybAC1Xf4fbE5GmTSicwp/om6jBUVBAN
SRkzdoKGVIrNsqjJi4RBNhifgOEHtbslVXCPRf9cxLu632o1MR7ID8zR3CUjZEfkYwV5QQMSzo63
xqmLS0RFMB8H/lZ5QPJZBfSdJ7EfMSirID8oYnlLypGEgOSNs6a+4ll4ANVAxNfUnaTS92ZVbtQM
QnfIiJNhsKpQXgbaJk71fZriAVhYyqWLnwCgOqBLAmmMjvDDEVPl09ZK9uCMe6jNaJoaQo6s+XEK
KDIb2aGlyti3DrYmWDyQSyr5gPW/j7LtJElJo8+SI7Rq6mhXkbHQpSZm7XHL1gSdwy1cIyYkH6w1
OlDDyzXxBLISoXu385FbBLm2lzglyFPcReiLsRQcJUnVgGgVcvm4l9R3oUbDCdOYoLt2NcT6fYm1
ElkEWZwj3mdrJeebcmEmEZm1aPydVJxC3T9E9Jpq+9AxTbq0DTTT3/eDcaRGeWkcaCtDultGLkxv
Bxrc22Uapvh0THvDgwbRpPPGYEJbZuVGUycBljLgoieJeaJkfMwLceops+S+6XU1sjyR7KtIHQeb
PjZtW0mQSqgbxwwLqhERhhJUG946L5OcOCsLwYpg+W8Bzr5lxtA582WMLAApJzz3yiGrm179Yhdj
b/nt17uAxqdxRvxFkLLYLhNRrsuTRc5gPWFuYMIpbHHSGSVSgHTOV8nuu8J0w2qJRVRXIcIKPSff
VdVTRsdrWGapcr7vHW2vaMH2Utsvq5uhD7aVdqaZcclTca5op2r7KRPbrmCEN0DjtfWmrTC9GRiD
CDJzJvAJg/SsnikQUqDjgmnqt0VpHkJX38ame5227nXX29dojq8FjewgetUpGy8LrYBIS9zrunWQ
UpwB/XgFVnoHQb9Qye2ET64daGok1MQH47R8TdceUoJ+AvP1IEV4jtyDWaX7eDKPYY13VOqnINRY
OBoXu2ZmhoKWEP6NxIH4PRTK42syNBuhYagPwkOv+9fj+Dko1W2Vo5wO4DrwnITGyYghWfTt7lvZ
h3NaFknE9O70Tp38dHpqe/sgR4238l6DlDSz8EiKDypVdPbNA+yJW+GKtYVvSYhm54h2Z/HchrM8
+eBBisG86hvnAT3PQ2Cm56k16OM4D70N4DoJtrJSx+WRMAyxDt16QyAsGecshXhdJ4UPxLTPVFSR
/unnXvX3QS2eKGKEK0ryqCLymmXhTBQLDybrUwh4DxWd+WXhR8UiXWFmu/DgRTHTcEFW/DIBW1S4
AsGypeGaV08yZiyIsY2l/ZdvAuO4O1ZA8AWl0oNBkOcgM3pDxoJzcOQFbaS2H8nRxusJ7CZ49q3e
QZBmnBynvrN6cckDDr5Vc3GMdP+rUbIG1fQndoOHqCRNrtI2vutfO3H6hf33qbP0t1bATAxGIlTI
k6pHEArjq7CauyYZ71NWZjJD4jyP6lkrkq1E7jrrm2jS33Jtfh3C+k4p7dm1eaYZDuRSKcuGc1FO
922OvNZgXc6UgWvODjxtHjD/TupMJfDN8GEwWJbzoa3perTzmfA0YJ/j68TByc7pXytd3Ptcy5GA
86nDCBfcgJe+UshMnflVxvpTKqwrDLt3elU9Lnp6B8cygfJHO/4UY7IBXH1voBmMEGWy7b4XEC5X
Tag+KBD5BtnJoZ9/QKkFO797Nmo6eXUG2DhPXib9RZWDANarGlqqDFCpuhQm2w3ez3CI96K/b3kN
ua5exU6RqEmQQmiLzeR2BuCdi8VSwk6KB6oFuNVm9hEO87aqo9eUBZdLTof/VTjibBbRoeQxdX3A
4nXN5B/MT6OOLsah5mvxHBvGKdP0i7PAa3X9Umk41YhBWMbq5cMVscFm1r92e1rTvQXA330gWRnw
XrLoiTcmD4vLKVHQWVsgxsNwM4BuGTOS5q1HmwtZHWkdEaWEZAlxCP5tdFWielUjjmI4x6FRn/w4
3e27NLu12uxlrPWDNu7mCKZRQ5EOUTeWAUW2WhN+ioJwo9qvPTa8gR6/C3QerD91Ki4RU83E+AhV
1IxuhzLZL0OIT6931WCtWoYkc/ICB/AZzVT6uGgFXmeiQ5YBUCu63XIkK2LNy95wGaTC+Y0OxzYB
8ycg/pXBtn3uyDieQZSZRb0xfOO4DN1ZtqiBvBSbrpOZB1II11VsHnpYr8u2YtlBLZPQUkmachz5
yyaNf0tGlqRkgUc+SOaS08k8WmvyMsNEgSK5WabDuIKT2TU7gxGIpiWgSnVBBvnQAmZo0dL0Ijho
ACwX6ZJEQ0cldWsSLmHM21J3r8fCPdis8RuNXRbTs2vcGrp9BdHxyjBITWbR6qiYrjdwHitHs9hu
zYbxqsz2Dgkoua0B7FFXRiO9Y1/J4wBgLJ1ZGpv6NqDm72AGYW5diSoBD3k1FF+XjesygwYte+Ss
3ZGCeu7ZUzk1N9rcDDZf8ss1u1PFqLds8eeCXSfbvChCnDwSWlpqDzKq7+rxthuKfWjj25/z23Si
q1PAL9QcoNzmcUalrAqA4BgBVlWeHaQNUN/1CxAw8DcDyJNWvnfwTITl43JK9Ff3ds3EzAxCcOdL
FmODjqj6stoaJZ5Yg3+zje9KRnybzGFKE3NRgZJjAmKXPCPCSBRov2hbNRQICauMoEIst3YpSOi8
/CXukqBmB5l+32GaPE3Llr7AUBovY13t713susvPBIANXcM5SKfe0djHfWZcNFyG+uCucwWsmrVH
0FKopkKwNGcCJhLBJqEI6DdzlYkePU3YF3hRd1N2UiUoCzTDUUMMSmqcS8nUbYHegq3W5o/UV3C8
Gqe6klvHZ5VjGpfKpJZp8+q68ioPrMPwiSeMJdImkM6DbhmXrGQpU7NS4F0xgHTZZI7DE/fSpabD
H7J8cWI67IDu8brbsXYzJeltbE6vy1OEWYObZx5MU6L0Mc427iD8ubsIIDLmyPYrzlD2tJ03qING
HSZsgDMIaMdwxjKMRMl1W87kWcFfYnu3vE0xd6pjBV5oyMaJpA0pHGkaJMCM4gFFn2U60cnxXd7A
zORtqPTtsmq13YDNPvVcXnBCvVe1T1GINy8IjePUZlSA5Le/8W0lS92jZ48HH6Ocs7MK9e3yItZF
uMtlvsp68zCJCYKQv+H1gJGnECTGt4Z9E0c1IxSJshJjSkZ7Hv/pcqTlDJfr0IDL1H1iLpeKCyWk
2YefxKdRVvkhN3m2lpIcAiYWgkRo7L5VBf/XDx3M5h//zddvzH6kYIftT1/+4xK91UVTfG3/e/m1
//mxH3/pH5Bl+OeXP/Jv/9APf5fD//P0vI/txx++2HxraN92X+rp7kvTpe23c6AVu/zkf/rNv3z5
j9rigpbPv2+LH9h9Tj+0wpef/94KF85vJnVc11k62zqFd/oEw5em/ftfrd8soRzypSH8CrTZgkZr
XlDL/ftflf2bTvVVt6l+ouxTFl2d5nsj3DB/UzTPddfSl76D6aq//p/PffO9uP79jv1xS3o5r3dd
DFsXHJ3KO9QI+u7SVj+1UQozq8DJOhJyGB7ExHyZJF6+BLEe1JvZWvU5aDy6a0rf2rmNHytDYJNa
FmI59eTo+G264b5mMciy6UtT0XB8dyH/ecLve+Y/n6DU6dBjaFla/0vH/Fs3+l0xPB4C6uSRMSEx
7stVrGS8t3OnBKsi0iP/h7FMalQ3tIkdjt+wVI7fmjzt7qMqmw5FlFRbvIOBl/kTilI1k6LIHwGg
03z99Zma3Mj3l5IT1G2XlgrtDJt793OXkPoEd9AkInJ2x/KlCOyXmRgygu+bZhfWXXeIg/p2KvE+
Fa1jPRH+ia5/ysDkDE66dYICJ1CoE3DTqQO3Jcd7nO7VMKdkT5bTax0McJ9e/GaUt7ZlNndEeDwE
pWGeBB7weB1nTbRr3ekT4uAFR4efuAolTJgQkggpvN210zzrioLdWMXt1oYgZqvJOfkdNMTKCEDx
kxe3lrZGpn0O1Ebv0+LYjPZXrXU6Klc9i3xiWuGfqHkgNbcrUa3CgEKRfNt2WC1/fT2Xx//n6+k6
S2eINweRxs93ftZkKdoB/xNz+fXQ4btIknKi8E7xMXGo4kU+6TaVf2gn1gdRbT5MYR7vY6hrLIes
6dZ2uuc/Oaff32NhGCgA6FbRjufV+bErAYIFOWe+dDYrNQLM0sYzNUzKt3N7NbS6dskRnKUzeIGk
/DpXCbT4tJ9es0J/Kjq8W78+HfnT28sjp9DYsHHRmUmF/nMHrc6jputJlyHxRC83dhuGcGXBOQwC
GIPeFi8tQuAbo830fhUNFp5IxXIqGnN1ILC5fJFOL05GEotjlpiHwtRfEGO6zyoGvdR3xZsPKQEf
ny7o4mYsMKkvQk1JwkPXqwIy1ISnDWfXiTT1aPvrz/ZTd9DmsznCwIrGS2UzAH1rEL178fOqRpY5
6hSSq/KDcmpJ5Zk6ex8GnwqwK6Mx9vscP/Gj439UA3Rq1j9ymyO3wyGAjPPXp/Njp/D72Sid7avh
fGtHLQ/ru7NxgZMXRYNutXczxAlhD/GCd5S1ip6RThHj4wrU4dfH/N3YR5WfKcAWyKV0FvLOT739
qZ/jmMGmgLebP2pmwmBi4A4GxcOr2E4duaRYfQ9hFAHvY6t6380UHjNpRNsofTbTIDunwrVvKyXw
80GlDwUcmGyxWf36TOVyJv9q5TJNcW15IUhCx2mIBHO5fO8uTz6JKBcKG/xkGk9BErErHYVxQfz8
gneYCqxeas2uGkrjURUJIThLKM7QQg7uuhdNJwg6b9Rw6mb55PgJP2+mybxJHN6oJoMFXfbFlZ7V
d07fjQzxzbFu3eR6LMcP7qg3V6jJKfQiM3miIjL+yVv2k/yDD+eazLaU81xDoACyf/pwTgmkkphm
ArtKKqDIiAkNcvF2R6KrKalSU1UhpE67IKUljlwSqoHMObuwKLeSaOJzbws4ss6SCNlPGIwnBJY6
AIkrH7Lv9yXaDyu09/Olsr+pyN7fC6njnFQ0Mi3XQkQrlvbyu3shFSlqSrQ6mLCCfhrGvdFDM16f
WzhBBy3vcFv1dTdToJymkyVMki0m49CWwXS6NKPZfdLwjXyYu5lwWvjCrGozdTVQ8T4P9rMeK8Sb
TRZ8bPUcd8ZajGI+j31N3l1e0qAJLGsbTFnLNlaPDiYYXqK4rdb79mUq+39+QzXs2nTRfsDsGIB8
EdmB3AR5Vl2lbVs3U9c0mwjVayXt9wa1T9GkD+W4iIZBET8MlRtj/VqDhbVX/5uoM1tuG9my6Bch
AlMmgFfOg0iJoka/IGTZBhLzDCS+vhdUHd0vDKtu1C2LJDLPsPfajuF4F2t5YURNIIGHcT2QHQzT
ZKyvuoT7aecAlUeiDe4yj38pr/8binQ5lEdoLZlT3xwAuctNvJsBN17+/0XlEAwgddT7AWvbsxPM
467rA6M7MrvzmMr32vsORithWYSAOe3SYxiQPdB6vvta9zjDUnS00VAsCRlOfBeGH2AbQTSdzsoi
yGQ6OwpCQ+YG0aXgN1JRT3pVMBPuIBnzQ2mwXkoElnsj1E+sIBzIqWP9GYwm/caQtcAk86+cTM/r
z4vhxO1F4ZoHAAXBLvPt/f+/PVnrffn12Bwk0WRXUcckvnnjMYdYlQ4BHZefyGO+HBmSXFgnLtma
Ve1LEKfTE5nuxrdogFd5NizHchDT2S4SRFc9uJCSm4WBk7RflU3gazldYL5A5+ucv5pcpScdJ9/p
WCXAIOyMeMEp3qecC7SPxbWU/jqK1PRWLkr0CEahImT2Nk+mvMZJf0PKNG3HgJWsVfvNQ+g1cK+b
6SCchyFzjV/t4OE3zdKQ3pUVa1h3L17iBfRD6kNMPj6h0iTdCYLoSgfo/+2E0ZRM6ncSmLxLPHp8
b3KipU0e/SMhQDPBXAw1fj6u7E8U4HKC39k+5jg2d2aszU1rkZIZj9V4aUMP1EGv8QSVpnsPkopg
F/z6V783AX7640US7yldwPEoDMqdE5v2ayGY0M0JyJU5qH4vToZTbI/t42zOIa65eV+6RgtNsk9v
+bSeNYsDY7D1e4VQPUiYJlj1MF35A7lBufgewL6tRPD538mpgQdR3gbNQzwiyqK7MG1SFknoSpb/
hsoG40Tw6cUJ5N9AZuM70a7HokyP/10r6UhxV/nyY1YTZVds/ctQfLKcb4KjsWzkzACfXGF65r6b
gvEMrcA4NMufMOKTd9QqDER4F9aRmft45FkAVJgfrkHjH3pGPFvbmNuzKUgqFUR1310ba9iUanIq
y0Zg9Zqcd9E1rwRF6IM5WrBjjPBOKJnxbk7hh5ca94C4ml+NwAOiUvUajql1UkqITZOahzrxC3gr
ScEu1FWPePWKJ0OLTdA2rzNFzl/TB1RaaMl8fIk97JT/l7DXtV2FF5twt6dpaoMXo9ngzd6Yc9PO
27Ejsm00khjeJ6NEhcnzuU8IExILYUvPkH0DM39pqa23hiCr2m4QawZOYJ1kkJWHdKF7jmQI8qXT
yLy8ATFYGCjC8AaClavc37VJXZD6iC3XympvRZ66w1V/qKdG3DHfViujgMrgwkg4lZ0n98IFOOUt
zzAcwqz4neViy+egP9IcoGkhiRBJlz6uGScT70X61PtKblt0LS+9V1sH3MQwWavlYWMpHcxiejKN
oNsHZChgfv2qpqZ7lmbRPswFSeMpaBHMNwui0mBnNs82GXZgBJxtW7dMTRabZcsz9p/hUtn2pXZd
rI/LQ+NMtX0tnWPE/bGe04hxhc7jJ4K3IlAgGLrKJUvz50flALmpymI4wjXAK9lpLtGxe2FqK4ja
nWBX5G64odMjAdUPYjwmfg1Sj56OQLpjjGzupSTZStc9ECe/DW9miwUZD/PW7NDQogZoQMTS1CKa
gQ4Q12eibvYCd75ZBMlV9T39VUOivOyiSxmNCj8FDqOqza23btw6rqpw7dY7O8VS1iShf41z5W0m
4U4vITavqkpek9TLX35efE3keu1d+EvEl8FrhxcQXj0LZkY0rR28Oxa8Rz2WKYtWB0hf2EAbxQi/
1z2FeDpO274O47cJ4xHaHOIVe6WYxfuDsfHAu0M0s5x6FRqchjYYnCYIcONgX9wTTdfe+gxUKxd5
AcHQLK8RWXetUV1cBoGjE+vnQkfJKQZQ1QWYY7OSDC8Nm5I1UhQ9W/odCp17aowx2th+px5lEj2Q
sqJZNfqQSSd8oKmawoOfztkjCXdYUAa2ZTJlfSpLHnW/WnLPhLdr2yxcV02ZPnuG5W3LqGazF7F8
j4Q2rgN4ArCiFIBJFdvXbO67BzcM/HWKsGLwu/mrdcZVMwQtqFrJ7Sz9f1MpiGkVZnVOwMNj2Snl
H8t2BNee14Ns6MoXylFYXRczrtQHlzCbt9AlAbFIkw9XLDTh/J6bTXhOl09rin6adh2S2uFDVHPj
/Kke8QAnCDyMqfduoczrT7uD6cHmqi4nlrRm4vNMdOK0qHl+roc+J/RGJZJfJcy32rD817TKYGmm
5IHgIv/d4sVpVrY0wCRhSEUyROdMROQ/O1OY/KbxFIh0vHIrdY8+Lvo6iOTFsPu3pOCt6VRbIhuw
7Mcc3+3KnDhbwFnBzRozKPjT4shsGTHsiEMsr3Vmc8HP6Kwx2tmbARLmSdvxffh5guEaUFDlqEG4
d0kqIPH08vMnSncewaYT5zjuzhIc4ftEKFzdx3rHXou0BNLLLkQxh92xE6LeTZ7jYAJVe4BEOHWs
QF6DeV6jlieyLUg/bJbrrxRl89Er4nengIaWYEviimCHqlzyN5ZPwDOwUkeBeB3GjuFlIBJCB3kh
bXnluKb19PNTV0uXM7/9qE02JaXVsCWCFcIEnEKarAcSav77uUjK+bG1+1/l2HRUDu07l0HowZft
ggeTea7nDsZj6Ujj8edPdR0aG3hf46avmnhPXPqIx8wR95Fc39UI5vPcLEexzmaAo6PxQegE6sdO
gQeYQWNd5IIrQGRlLr+tHRXlcwQp4eeu5znKHrppcRP6Et7D6PP95lz8efm5kaUmuAi3dRvo559/
pSbor50m/WxlLaJm0h34RJ9GNkUPaW+HNy8McbHX977w1CGaYBHq5XRBexCsPFTJJ+Qv8wFxIGkY
fEnQUvSESy7vZzGSbwsRRdNakbVbhn/xwcDI52km40M/e+WcXi0j2ukol2T14imeM53cWwnfmZLU
3LhkNgCstcK107LciRolbl7QidtkZyTKToF7LGIrILqBTVeb26u8RCgLqq4+zEq4VzevdgDOg+2I
pRcgspFenA5pHHC0DyMZ2ls3eWItJBWp6RXi7vTlyQx9TrF5qD6LRP9KtNOQQMJLXJAxh7Nsm5I+
iBgykvsWa+IQePVtdM0fcoZ7Gd4tq6zeLD/cIPsaHyMC0aTTx/cR4zjLPAXeaZ6Dx9oN/Mc6MBh3
+phR2lCtMXIWV7Fcs6nrArTosVtEQW+df17sqmwOjq1PMpv1qZ+uZKXV1ENzxWAs7FAZ+cSAIEOo
mo16la5HYqNPDDGCDY6BtCtcRJxoSexCwKM39KHvXPNhcnv2+B2GyBh8otef+ykdIKkaC6dI/O7T
Up4bS7hnLJpQwHITZGl2iIxnW+lgr6zgVFsjmVvLS5vYX2L0K05LO9enEjXQzzfu57vn5GiMbA1M
PMaFA7uCLxODGER1rXAP9OXkKxiifs59ZR/YigmMOEQxJJ2+zpbS158/+RWKVOqmrainevVzGPy8
WLK3ti1IBxQuw1cCivAy9sOI0KH/DLo5u9dcVpQ33bOXcrzUXvqYNXLnVWl4wgz9x5tA0oDSJYeC
sPbpabbzHFoTMYVtR15h23p6l9oVIoVG9qxx7GQ7DQEE9jYaXtLKic+9DS3eLL4YCbofS2m17hnX
rUmDsTbIh6Kz7SfJXrNbOQ3F9OF07J8yWUHcM/JxH+NcOLcm/6PSoVgPMY1Z2Hg0vHM1vIeGBUDZ
n9nYLz9CWD1HbRPvMmixG2bP0zMf5TmZbQcmK05hZc9AFGqGUtHg9uc6696LONMvQxxOhzF2KgiC
ufPGSPWhM7Nxl2QF9Qfq24GiogHHGqVR/FeOJGGWgfcrGBgldMpJzoFCo7bco+dOJMQDqsR5/d8f
fUjgy49pH3sHp4bB6lDvuqr3PoMmRdzhKes6ZcVwm8fhd9hJTBL0ervETounqsljqCQuNvrlR+xJ
d+WK6lKbYYvMgWbYoh5+GZKIb9VgzcRsF2QTOeztSRuL73aizpGbzrSYQXyvarfYp4BuhqQHnqe0
+zxlufts5d6Hoafi4ecfETSGqXfxyKqeuMSfv/yCdTpnBRCLnx9LX9TnkoWZDsiKdJWgDXa7JYXd
SB6wdsMFMwnuyIPqk9+A3qyN96ypfTjTZBGFXSdvXK7rn59UPqcv6NgCrHK9h4g8DmZO5axqH6NC
fQdMbphh8QVtq7A/jbN9nfV89lBh/SFSZCs79ZdwquFZLliMvG7DcwnBXztlfCfb6dAGOCkm/Ven
TcL0ZSnySCyRYANNfMl5Z+1tk3Ph5+COZq6fgsNmpT1u9p8rU9VkIlHUkO4kOuc1m0nnnJIXKi2O
617pj5okMbRDsXsYs1F/TO6416JqrmMUvYgpjy6SBnxNu2585hJ1se718Fg2uqGRR/ZD7Bda7pGu
QhHat800N0Zn2qQ3RdNjpg0E6+MIwEmmwYPFGmEdBGn7JcXwAHFJv/YtUkkR++1xsFGQLYVMv7xQ
eReP+cD72hY49nF3nH7OWkaOdK0i66BNAk/IGVb834vT+BSI1pdAFMYF7vHhOfF+tsz8tcmAhU6B
BwZKKOMmyc5YWYm7q7i7/0SUY9xsOzUW1ufMfAoJqDeezK6VLy4wk8yztljrkax4QbFiEF79c+Lm
xUxke7fT9kn2cUVWMCZrVbvDocprh62Scp5qNT03cxEjM53T/56AbHkM2qivL7g1d73zI2QcLrOU
zpOMc/dJWQgl0wJRq47zo8sd+1FOfLtgMf13lyo2VWkI6xPfdkwavA7rte20391EJFHSxyYbaYvh
hGHFoIujd1VDNZVdnT5Mse9vy7JezG7o8JCERqSnhR8TbTIGpyJ7EmokHDLsHrsFeiRVdsm6trzl
lQT95Ge3GNz43jPq5ixq+A4/oyaUEBE60Z7NUY2zv0uWZC0LYSAllHP8GRt7PQwFx2ZkPBeVPgJp
27GtKeA0E4Rx6RBJbfwBO4pMPO/BhLM62smz0QC97K3hhdrbfManeYgiRGE/B7P2AObCEc4PDrET
bBrQbizFatUW3oFciBvDRxgvNlACd+m1eL/Wbo32nEVQ8MRXsd9IHPnn/yYVZuunt3E5fSbuoyOR
dJSR4s4utjk0I8wlnSD1z70H19X1hdY9vEElKZ4ceBNs3QumFiQOVnXJVM9joxhW3S0vK2bPamy+
skQdyz4rbqqHkFG4w6tOq/7mzNzoRs96X+YODJvZfcrSiVV8nZLbEThPDhkvYpgnuNfio+ihuRjT
zAg+LLzborUORdgegHL2q2D554Nk8DDGFWIlfvr5R4kG+pVGkhunBSgzWRPd72S5z2gnozAQ99YV
IAGy+to4XPnRGEfrBrHH7ad+UpL300K7kFay39kLmmU0qbdK7aDh+GnavZHgIEr7q6t797oci/gr
A44pb642c67Ndzxbn3NSkvtnpc1VgHsF3IZCOYevsJ3HhN3PMm3tE4I9wxJ1JcWSFRDXEzL0b5d1
3FTXE1wwvnGDmYCS4PZDM+oNm3HAFpBRldJfw4fEW0lCUfIrbJ3mqDW2ry52wmPNvAuFPIMXnNrU
iVJ9a9dIngGZ+A9s4J46FJ2nCc37pRnRzDIF3vHOfiFUtVYJqt3NzxK2q6rHctS8NWYjUZu55UEE
FMO+5eqrWYia2yiPTpQ9Rw942Y3u6B/0/2AfprR3tl19z6llPUZx9rsxGMx4lRX/dgtN0CF3Yxqb
bwW157oIYUoSWT9x+fN8WKLhOlGMeJncBTPsL20giduFksHLF6rv4VqwUABrFZ1yAYnDE78HqcUu
Sa1n5NxM9mJ1qjvAhZWOH5gQ7UIiS9Bsxox/LFiuvjnt+8Em2CWaycMu4498ha7dfTRBG8Hz59d3
CBgs6bKgnhVPgcNHyQxecmpjptva5egdcrp7RFgV2BSDrOqATHXlclOEY6Dvgx7h1BuTZn9QFfs5
x2Wpwo7/bzK7BXDePFJMpOJsXGvTnneFkdGkqa+4qgQgO3FrZIOBEWAKji0v5bZjv1zG9icl6UDs
MQd6jGRv0NXa8Z/9Y5d3KRIh44N9xs5FDnBQbC2PUUjcDX3q3k4XzC2tu8SHaKZuRJAVoaI1NeU0
gt5unA52NtFKo0pObdYwUyyyP1ZFfTWnr43JcBhMXrn1gXfj3/uOxxrtpW0fEOQvX8oardASdCmh
uPdk6dZmNT0xbsIs1r26o/vRTMUvRZyUgaguW0BafkSUXTd8t+HfIphu2LS/I2fEZdUVNc2kQttl
5aeofZRmWO7CjBSUsA8K6NnDuJ5CI6C9En9jY9xKPsMa+m8DqJY5SXHNiQHNso9uxGvSKQYkkSKN
vSW1mSEreoDZ0P9SoNTnIPTsDUN7RtopbUxjTmdpPM9wU1eDpRkP10XKOeuD6TfyBE846YCdIoTB
jfpndq79hZgNKJcpyo6pYckCQFZx1efhuRVBuWdXQfQCserLnP1B5hBKerYE2N4LNvdnGD0sX3xc
Z1XAnJeMKLADqmHIP845qdPQevDfyjpgRjhwypgj4aDIBiwntY9B84zfJ0DXHN8G5SInN79BmyLZ
bcgjcqiV4NwBWKIOm+fFOGLQH5gNeT0eO39nIqMEnqXF8psvUNMmYEwb4yshJJy4Tbrz0PsqF9gO
8zYb+w0NYk/BNbb6T9BKAbjJtVbRzOVCjLB/wDXUbRI3JXI7SveRMpc9ne8RP3eYRXBuugDl6+yl
x8ibXoFPdsQsUMWWXA1kjFZBbZ7hnAUrYlBInRgfjNmy9lmm/4bpkiXKvLEmUiWyBcNNYybiE6qc
1XMZS+GOl+IYGVOGtJX8Kr42JcaUoX8irQeIO2EbZe685ANiYS8miWo2SCEzExTekZEGO6Zf9ww8
zUOQFHuQdjWlE5sZu1P7fi6hRQSFubYoZTY46CspMsLiqktqjxust4S16xZWaiE4OhPwPLVx11X1
MAbqqOr21EYcT1UtqhU6lOeOX5iFJyeDXTcYzpQ6GG7/aBLkfMIjUs0uQ/SF1oPipe3ktBai2vl/
SivKmc1NnEFmXm+xWoSrUbp6ZzGZmk3xR/hAbvJoBEfFOJOTymHEKAek1jJNttj8D2no3akAa8wU
1XcpJdS0sWlPtmyerP4tNC1yeVNkcp2RXVNJSp45CgwX6qmH+b0Ji5CP02CTYgF1vJZW4MKJizL2
SYvJJf8T1ISZuf5zUYHXwJGJhxP04dRzs7IoaXs0dRWaPEluYxHXx3xyiD3I6cgHEIXlQmpjYnw3
opBE9SR50y2OyyFys2ODrXnXsOKAwu69yxGkkOAzn+vwPPYifeATL/aySv5V05BtvSUTnQU2oLck
AJfLUjuph3ob13vwUODXEpPze3LKs9N7DzJ17nFYMqqymFJUyKxlQiBLIFoisHp0sE7cO4g9fjP0
ucxZWe48IH8rO+qjs0mJwcVQoYNtLJiF1KBF3O4LVK1yDoh6Z2BnjietzObCKr5eMfx85Mwi5pUP
yCbqfmXO4x97QgxNXF+6cSf7b8ZSGkBP3K1Ko7jYwuyODKWr1RRb3S4C3QvoYZJYRn6D4iuX3ocp
HgiwVcneFWaArleWDrL1GLOwoTXN2YtAh0D4tAAxYT6wDdrk0uF584xswV7BvY4GJOGWB5vXbQBY
hiNhsT6mONtkGhsV6EC9iqjjjocgdAuO0nLnb/qZ7YE0sCdy9BV4k/BTZNj2qyg5ND58tyEU7KPT
rVYl+Dd8zns/NH2iQ5W8gHKro39GO06XUFO2RxxIm3q0m51DUDRJCmSrYhty64B0meTDVNzGjW3t
uQGxmBbss1XTfTq2/eg58kOI6A3WQkUwWY4cjC8O9fLGitGoyelmGvGnyeJ3xS7wt2OA4mwjyldX
pMc4kuKWDF8DhxVxlM0XGEGiusmOiGeGNZUavouRNF/t4Jlw+mXtYZEzETHOSIgEEX7xnGuSHxrA
j0yscZJD8HZDuZCPG/sgm/bN81bI1NHaTeHjnLkI8zN2yq6c8fgUGDIZwYPV67pim7h/nIECgxo5
3MRzd7Yc3E1OyiXLRYLFAjzvvo+Mv6LxzV0cWteSfPJdZFwb2uAD2DUI8NEbv/YZoMi0qxJal5mh
KFO7HjI+hgcsnlmt7A1ju2BtWZ+SR3RnI02yZyQAds3KhJpjZYYk/gEGJMYiZY1QpdiLQifG7Fhz
v+mWSUg0dccc6dq6S5LfRkkeVWWoB8h9X31rTxctR96hoDnVafuQDxyoLWm27gyMhiLOl4Dwivrb
95p3vvl3tvsZPlSqiiKM7WM/mu4TZArAQtRpOeq1GHf+Htf0r5EKa+/TSUL05RpFw+QMmOLKUD2R
aDeQblvVaxIA4P8G2gGID/Y+DnPrCpATnyg+2BmKL3SA7eSIJ4vkQEfb2UtR4LKkTF3b2v9q7Q4D
LBktZvcn7rDIZ3QxBsYvvmJ3t0CPRvKYcZoqBMxpoR4smaEljlIiYdKYfWvfy3XcZh2JCHlC5gfl
vvAr5vnlvElygO5GwZKyS1hiNx7LyqqCAe/9GZry0xyJ4AgR/RsN9B3bnIkA8nv7MDJZXHVF9zAk
x1Az5AsD+d71XOSuzolrD/rLQOiKk9XGuxjebLdsN4Fj3kaRWSuXx96XfB88ioK4pIawvfoN6ZOE
/49beag7Yvd8sveceBixS+N55sJVSXnSJDF1br8tqN63dpo8VwP28EyYrOod+j7A5fveaJiqmll1
NfRRtVhO3DI7+jLkXKT2ixWc5x5BN5w9/2FGLXlQrEyXB8FdAtIU/n6nDW64M7nvMnvPlvjXMhPK
wvG78nwwmQ42cnzcEY0irV8yr9qRWtw0DNpoSJeDP9aXJsfpGWZZup2y5DszwT6WlmEdWJnv8LfJ
Dfsue5XI+OY6U/TQ21dWEmo3F4z8uhByrZW3JzqmgLprsDeq8r7CgkCpxOQwFbqmMjL5yxbNrbGj
N3Dg9dE2vuNqaxDsO2TW1mzBUMUT0DbpHjoA/FXdJHvG4JReGZDR1gUdXyO/dermrvET4QMBcN5w
fbtBjGfWWb4svjzJcamos6A9UwMb+CN4brnVk4i2nk9Kr3OzRr8bVhs36V40sZR7y7MOLpT1XYaT
eAULj8aY1nyesKcLeNZx44DRBtUsu72Y1Z9OaA8nm7d368HaxPhVdvbMs0Q0msSD0h1DDye1TjgK
ylkiyrS2pQqokAD2F6ck9EIee/TA3MHXdooU0wuxw8jvEPiC27tz7TObBAafqcKyxCCqMft1X6TZ
YULtNYfdHzMOns1S6l1W2i3WhvHohPVHF44Mwhyv3SyKPpK79g7Yzb2XtCff8MTGCvxVwjAiRWdF
sHTT3TsCuFZO4RCK7HS/sgCs3cQOTaFwk97vAuz0p+khYuoUJtIehq8fduSt5Y3Yu1lEEojAVeFL
xK7QOXPF+iUKQ9woAmPFqCxoM1lirCYcxViXzHSfGmdwkYAloSyuCwO5lmAq3hHbIiUu11DikSAW
YOWDNtlmwKZsXTBhRqLk5sN+5COGghPAPIfeKHvi9Qa/PfVkaBErVLZr5KVPpYfMpB7lSQXga7IR
BE4ZHtpheo+grGMcjodtzskaIwzcYmv/Clob1FcSYPwN/lJokWk4eU+M/FddBgRDlXpcQbwlet63
ngBHNXufTTrTYJymYjjxdl/ilNQH4lVu/lS+q6wxN2gixSbutjPqE6hgY4xOfEYgBNfcAqHm986f
CsL5Qfu4aFh5rSckTAzXEuaJMYU6euoVKbKo5AhB2M6NkFQd/sCnckwJ4GuAjjdoaMGMp866kwAf
h+oZKG7WIkIBWpJuFLZ75Y4Osg+T71Ta/HLiwN+wEH10geXtrbqoT66FeoPxve3zPA7576hu3wso
pTsaFRQ2CQO/gTqz1bj7dAe/K+zXQ0ej2vs5G0P+MNbm9AUKs8NpjDO0hVHJgqM8uiE6/Gm0rnyC
M7QWaL5EAAsqv2Pj5NDgw98eyVwVqtktG2OxHk16yDayWflkJXFmmSFQQ/Gjzzzh3LEVRJfxZ3Ac
d8MEHE9qv7fHwt430t6gDSXrfZ5o9jExpQyxGf1e2jY6I8DvtqbhFk+1fqgN4sFaN6bb7NKII22u
dsCjnAcgosXWaaq/RL/dyo70IY/eKPGKT7R9yZ5g+c+Ss4X3DOhGIoFJLR+b3XJnRNh18HgZAkCn
op3jKuQMdE3N6DPeI5um3/ccd2sTL+147qHvy+LSDdMCsccnpHLMT/PIkX5Gf+gfZE+Gc4lvE8dd
nK3bCYpA/UVOVcX5z2iWA6JjaiKvau5gCVTFCEkEaJI53kMYoCQj6DdnFhqW/40g0F/ac26EeM8M
IeN0Rw50g1md90g5OfkTwCEEQpO9DRUtqN3v1BbjrTLkK/I+fOrzcDeJoXOjK1I2mLzaWYKvBlbo
BvHy1GGbWpHFPJIahUiL+DkTLjTiTMGR4LKw19epN/KrKEwmoro+kUnhrRHpADd0yZJJkvemid0t
lW+8zya6thpZyK5xKQRdMz5gl7hmUwxCI6f79SLgJZM7YexSYm/ZfJQ9/vpoxAyQm+0TmjgEXzkQ
PmGnpzAePMxL7cxOe/rVFOU94G+O9xal0+C0x0YIsYo/MpXrbXQo1y1gffYC3YtpsZPCM3FgW6mQ
98WvqkKCIdyOxC24tJsEzWjtOtu+cna1bZx1VU9rdFfPJdPobT3+npHEAhHMNbTV4tzWPUzFfn60
MQ+IgKRdFEbPrH+wyvrtSkARhQOLrzT0x1fV4D32jKnbTlZWwNlJN6aVc7FAcKWuRfVQ21CEh+iu
u9w5Z91XUqXeA+gMCzwRjOXp2E7IBoMiwJBvh9c5NgE2iAh7J0gOcqM2pqyik3IVAq9ZAzGoP6u+
xeib7XRm83TkSb/z2+aRtAaD8kAfOVMr8lf7j3CIrQNxcr9Z5EYnZsyAGyBmEAXpIpuzQb6JXt17
T56Q2eIGCMx4NXtnVX8S2dKdenf4Flnyt88cnpgAvkUzkSmWKSjn7UsAwm6bTW62DTLzbzbaz4x5
wYq79kQv5T0WXfJbDnm/y+uoW+8zl3nSHNXTZklobqJ4Xtcjk4zZTYaT6NPXMmEiVGZlvbFS5vwJ
KQqgmXoeAWRVpsr2hA7gj671QVs9iRV43Q5dETwl8QjjhrGV9IZpZ0dCAK/pxNrz0CWBS95b7ujt
Y+GkG5ua0HX7+WLm/QF2IrzlgFl4ODBqogFl3WP2yaapvHIfTppkwYRBT131oDjm8mh39geyOvLC
iDbfWs63GsAkObCIvZRtUTK9Ie/7A/WKf0egWXKZk6iO8FxpP/tyvODQtFdkwZCs1c3IP3Wgr7p5
SUhwaPlge5Qs6zjjMxLKZkrtFCCbx9/T3F47NmswJ5J40y2g8wJRbQ22HrPgcg1n+tCx3F01VncL
kUdQPvsEkxOfzVC4KoR5Nr3iy26yB6/KXES81qUfxL82zoBLc7fIvoawTxQRzvRdEQLEIV+ecR2b
OCtWv6b8oW5RIdJTDg39bdwy+PJoOuKUyCrdhVBKdAdghY0mPtcH4WWXcXipiCSGs2BUhyFkvyZy
ABNcCZ+ySeKLyBF8WH1GQcHz6Sf0euMWT6bDwYGArG+Mv9qx3wZCGcnswIwtCZH3Kxa8lr2kkPBf
R15zoYcMERLzHeFr/SsOm0OU8eTnKM3LY2Iz3KtrQJfE3zCYJVNRMxvyu+zBtPRXb1bmqfeLL4Yx
xJzXTIsLSze3uCCqNX8VgenAHk5+2U4JEryffg+CHAzmvzwFbf9GMKZ88AmB5TFMkrADwQISZSoI
9WnhO1Vz/M6k0cZSFaMtVi6qSsbze6wp/2JdP82sYWsiJc4h3vlVn3ok4mUGOTv18G5kzcGs3HA9
GkOxlS5ZQJj3JYfkMzorA4999DWao3uwi4ikL+7XdUF6Jts90isd3N11Zt5SMYS7luRYL9DZLxWr
R7tHkaDpXAaSYyEO5jCN+C7WhfVE9F+GKBNKiXbaC6TUx94ov11E+fRxVJG+QCOY6z9jaIJzz7lC
NSut99jrkkeSDVnGRHZj70MR5AyaEpDkotCg4Ydd05Kk0gzDMXfQjqFUuWdernfG6LzjsSOziGk1
1866T+lyaXQYkvTje2O0n0ZWgPSfnQG+FiNAQqjvkcFjOljTpbBOVat24yy6nTvYaPmk86ediVoC
R3/zQ1RDDVkXUxPMm8GxSc2YmdANAdUpYgu5sZqc1NWiSE69qd4HR50xDw8HYSsKvsQgsS5bpt3p
oJ585a5iD0USdtnoHDbi2nngaXivBvr5hiy4sI5Z1TfREgfYkyISfsVJOKwnAmIYjBjqNM3yeSwT
Y5e7HpGLVXltE2t+tkv11OQmUBc3uaX+eO885nC9ftNDX90r6QFN6z9xMpQPaErfZLPpJiu8TEV4
yZvpHpVoi2Qd3llv0PjZX2pi/p4K6u3hq25j5lOhVTz0H4Nl0szbfMdjRTfQ/Q9hZ7IcqbJm3Xf5
x4UZDjjNNPpWUqjLlCZYtvQ9ODhP/y9Ct6pOVQ3uRHYylXkyIgTO1+y9dmRuO19PKy/pskuliK/u
VZYS7pLxeKXb5bzWf5oQuBKYh8uAOltO7acINLPzjj9YpNBnlCD6t02685jySQWYD7fQtChfyRG5
iDzMvr7wEeOOJtI20gSeDEX0q/LTpeaLf9tlQARLQuz6QD6O4YAgTgQ1ctmwg2yXdo5V5ijbw1x3
/OQJW8psen6kgNg3f7Y22r0WBAxTzJUXmk+uBXirrKzPdPgzMQRYjZEprt2geZh6C1irqX5Otvqb
FDQ8GMlPbflbRyRdiJHBZ+6431Oc2lEmmtVo0z6o3P4k89k/1CQui4Y1kywjporMYQlmTYhg22MF
F3vfTCzupkJekWxsk9GJDxZiC2f20i2yVhKbZ/e1VYDZBp92PAJopiJGwEuUoD1MHXPg0TzUOaXU
LKINJB9nNY+MELlJR4fnHHoaY4Pp3PLpixFl+4cMuVA99862a+0/PduGQNg/J1pLspG7LQV8/jgw
I2VdQViNwHyvapNRF2IgWi47hqE+MqWfeGC0tgRmLxGhl++2Hb07Boda2nzDyTevDUsNK1MVb6EB
diExbLq9AcpF5Qua+3o4eWb6p48BkhVV+YPO7t2fvYSEDIdEGAVkJQB20zLITkyC8uzJZz7pMBhS
P7RDpIPJiS7z6Y1csz+u9SeW/W8+c4GVn3F4mkTNZ42W2ZqIZeZR126qGv7glMpbTgyLQWZpMmCm
mus9KyX8dZ0fbXmhn9JjeWHL4FvAcdUmS7uNRMsy/qYTGpy+hrFEEYrFhZWC2xFDxHLRrxkyS4u+
eGj0Vk1ceCZNmMk0MJaDs/NcaiSOyhx6NZkPV1tSFji5C6OB4dCOHvcz1P05q/pPUOETnCCmeLOs
mQFP9NeUdyBkotTfsf/lSWOcum7UW5yI1aaTFY8OBZlkNJxLRjjsSjdWAvo/3jg+QxKl6ayC2HmZ
A5WffDF9G3yChUEFnZinLRwRRByNYnruuUushHttWW6dGfVsFGKtrQAeBDNib5pjTQAHRkg08nOM
mtrLUZA1HdwzJThrZJy/JYrJid+EJ8QWK9fM2b1N5aMIASnoMD7MNPFrk3qXxBq61RSATKAAVmZz
Wa6xZRyNlqu+q3ggGQlDgoAk0S0CIm/tjdWDsBkVUBMtaOP4muHzgZH107IDZ1HQFTieBHEDFUN4
t9Z0QiJ+blwAycIi367BudBTMiYmJKnU7/ZwcuU6s4jm7uU3ogPxZqPztm2EzaYSR/Ye+CbmeNgE
7kvZOtVa+vmxBEPWUyhivFunkfwD8sALxo+Q7gKXdnEUhftixRUcEyUYqlJ8dCGYcZYF9U9Ylo1O
vvdmO24bX7dscbkQI44TU1GcKh85hzHqdcaHXsSENE0BbXpIuDEprwkx1MznPZ+6dKiYrI8z6T3o
bwjKTik+C8/hn+M0YJMG8Y+93LovEsYCPbl+mU/H1mn7xmQEpZ0b0TgP3wrkk5UMs+e2yg+j7Iet
0cKO0LV/nBgA0MgHlGoGDBnsM/sh/6xnrso0tD4iaRenYJkNLmMUtwUWN48kr3Wpb7MhxX5VWyYD
veoaoIxaIUG1N76XrWh2m40nWHPzuR/9EqSfUysixmFVqE5aazbhq6EdgenRSsHaZtLGHDCesnzt
DxEPpIr/k+fxGWAgIcldyGdjKH8D0lkyNR5KN0IaZDIo71G2JOnsUj5Pv4qQqB6gFvXaqdjmd843
hBdoNr0huzK8SdetTZbwVBBG0bOYK3rm5KPbAq2R5a/UnpFu+2TBjHqfOmhah4Qfvr9sjVAIlFd0
5JvG1g1/OiuZ2pGNTiMd8U15G4Lk27jokx1sZSSmYYLbo466BZET3tzcZpOdz1c388mRJvfMlBVh
VBDIwrL5mwfjvJa8JaqHuSBjdF4VUclIODB+RFgr9o1yWUEFCv5+wehZJfNZRuGzaZHcKULekG4M
6n8YU5iAeDhIQQFRh2vdkmOoTO/EXpNIp8hezWQCHkedoaxjhtZGPmLmuXQIl/s5uSQ1h3AZaITM
Dh8sVFEjZK6J5aRA6r7X1MCSOlmLtMVrmXGXKcu/DGHN7sLjKpLtKwKcs3AjdzPPY0Ds+gL21DNQ
OOGf9EAM7RyBWk+rW93E5HiXlNpRb326FujA9NkfDGNHiSN3nHKrVrl/hsE2N9NUz7tFAudr/43n
cXXEJrVqbRietRe055kTwe4pgkUkJzg52Z5M1D+0cgQ6uVy1dCeG0U2XoNTnohQufDy9dVp6EKXg
Hxc8g3tcUSetxEPQ1c0uU8RbN+7Vtv35oR0LD+fASBJb1R2LNAZeYJCCS2HS0/000G/s5yFuJuQd
MtuhDOjX0iOQNtYk3RRbt7Qd+MYFt8KUhVt/nA6OGn+aA8GXCLwrNEzuIyNH6k1mBhBqxGbLPnu+
zCzaoNLaO8pgtBM997mb2of5LS/NzxFH0Eu4WESm7Gcc5MWjctuHNvs1kbPNqEJdapcREjgKTFJg
fyyfoQ7im1OFxX3XSI8MoCj+nraw5HT5MVasQXHvavYoNfMNy/3LQk0y8CAnXU7h3iUhdhO04s1I
gyuZsldhhzUKTtPYoGu+kbR4TSDLnJ0lIRd657saAQPqbFqXvfozJF2xQxoCNmjiTXUfsQxRpNjo
qVX7WWZsejrO6NnlEk5ymvQAo3XEvXRoFlWjO9sIFhhWDx2hro1+7XzTpZegLsmI+8Rnlq9jTAxW
IVHjqI5R4kJKj0iWKez5NYxi86KDeqNzVlbmfIhrJpKEZAgnYjyDYm83moRiuFVC+xzhIMj/OGXg
rVFyfRpV1ROSK3ayNAIa4ugV5yzK8hz4HoNRUhXVFpdXC85iJFVkFyFP9WMWDcLrzL0kWckK/ROL
t12+iPc1iw6A2zdRkT4FRx3hSBR4J7t6bkMM3v0+8xChob34DDLSnvyZ3KiJLM5SoUw3bfi8BclX
KRWV79o7e/qbZ8x/reHFBNvjNFzOU9PSVJl2dMtck/nDY26kes8o7mIifFmJwKg3CYLYXdE9136p
mf4lwJJD94SVOdxhmliFgygPlZA7PCnuwZlha3aOs7ELkwGArbdyeXa7Q6Euvkm3P7nGtkox0kMD
rNETjoOx04VRbC3Dyzbx5JHjxsyLwcc4q5+eFItBtq+I2cPXQsG5xwUHh752dHIit/zM9caPR835
zjt5htmdG2m+E/n6IktuCbaAZCvhHbvgZHsPXCojjhA409XMWIN5c6uq29Sr69hayNkpH2qGUEiA
42sRxsEmomtPrZoxxvTYl2WyMxYTCQN9clImSGKGEp9qXovkhRCwNeNIrCMIjvyqEKtO0ax0VFn5
ZKiHiJnjaTLrZ9Ame4WTlAOvDc5T1T8J0dOe2nWPldr7oJxuUJ+Q74hnw82z6uKK2r82SFtXrVYP
Rj3IU+Q4OLPd/lrjfdt56ZNlPAkZD+fMZM5md/7BpnZazbUR0TD6xLMu8kY51YD7tB/scrJlnyqT
/E+rjaMnTL4S0lSFyo9wv24x9iWaqilGFYc0KZcvExecPc163cYW6k0Z9Y9d03aPZaZ4duXsPpng
kQOoGc+Df/cM22AQY9AA4SO3G889+Da49FJ6ak/zhMrSQ8pJrp1i6PJ614WKkqNLpIazN3WBLiUO
zjFK+nWEQpwFPiO9+x+jOszOqIB9ktNd622ZXTUmqJl05DKcOxx1BJFhVwzfkCcxIS7rY4d5iqEg
tAc+RSqzJN1iqko5n4PotWr9pXJRP6cyXTuGvzepc288t7obGmyLIRuR7ozI2/X9g7DlyMh1RgqI
9HWmgkiaDFmzO0zXLPFhvdbi2KJ4fetKbHZz7awmabis1bFZRjF0gxgp7xs8RPqB2XxWqnwOILQ/
WoZa3/9lAd6QDqpTl7BKfZ4cGbZMFZevKviBmpnCcwIud6cOUDcTk93h8SXIoRX4f6iaWc80gf2t
rSICnpWF5TqFR3T/iblJNZ1gZzzJadSXuyQ1jnJnTZUYXUckEOB2oN/hdSxWWvQMvtH5PnqicR6x
sxN6oJn0rzBHo3QU6CmVBbvNauSvLO2TeFU4vfPqUjIvo1wqHap5nMWYyxiWDusvDTdDDWg5u7vH
9/6lnBnyxD3o4qF9mtmlvEzBvptYOo8pIF7XL44muKDniiXwGqQMO0wDW7Bbetf73x9yJAKB7b3L
Cc9ihA7JNvK9R42jGLFvgxrjkacJBR2rKd3Ufri/v1sl53CPQJN/xpowH2qVvmHmbCHjZYhM73Qh
U2HEBHWHH5cHNTVpTnw9468D9dSfsqKGKEO0a2hy9D4yINBEvkwvo8pfSb8bMbEGHQ47jDiZh8mP
m8fmAdZhmmubV87IDwc25VFOiKiQgQSvXXlsF5vdkLKjW9wLJHBX0OijkAIpAuiwVG9kimvE09lV
mN1EuBBVilN5A2TmKVwnPefjiB7OUJX8PeU2Tjfmu4Mbv+qCp1KOUXgjRPlnLufoXC8WPAw4cCNm
DaS8jKfrlAOH6urkAZUi6tN4BKg459nz6Pg7nYrwnM/ei7ibKLuieSz5Vdeiyq3C0ryhwyK7UbY/
h5AZMWqF+FaKyV7yqdt16rJumZJ+/j6lVHzF+FTGqn7TJZ9sXU/RNSu/MxYer+MCV8mtMkQGOzxN
o/dh2g4dzDDVYPm+GCKdKC51qPVT2lBmt3OE6abQ0JSj7tY6FIt6YV6J2B2Q6lUoa/Mi2jklYiuO
HvdczL8Nfn+rcUti0OXqQsLx4kEC2MRxUL1bFYjiUFVPlkWifWQWPJCg6p5rROgsSfGporFjje3U
/sEwyHh0l023tThj1DjqpxoC4CrEVw9qwKb5RU7lxulV5KkS64KET73h6Zuckau1FxIt5BoOv7Fp
e/MH06bipGN7ApNUv5WiXa7exDmyKnEe2rCZeXZ5T4YsOQdskZ91167DkuGN1mT3GZDIMYaNgpGp
MpmGf7TDRP+YDh/5gmAYUSZCHsxGUMzdhayQ5pSBDX+ogiDfEUuCAdeJ27UTBelJlpTEPQfwEzGQ
AAL89f1DRZqwret05g16SD6XLOnFltjGMA5s5s3rihvw4OtRHVDiFrTJi1LQKfSlY1YVL/6KiBRO
YXuP42LW1XEY70Ibt/PoGRZpzzGN9vIjIdsYw3rGVJ4/hzeExe2DYcTBrrQG/ivdEKBcX0uc4ruh
Ddkk6/FUOVKs/LEEyKLYvZbjWD4baevtSJNR1PX/+bcj0/wJ7sB7bAfWHjTP+SG34x9IzY8Ztvdk
qtq9wxRyO1Wi29J+Vg/8xo6MxTNtavfcLC6NMmFgU5THxJTvVdzviA2pP1oHhX1+f2IWBcqIHmh4
nccvU2m1qwAKzv1AxFAJ+qLMd26XIx2oaX8mpWiSK5+ZFQbPcYo2WRVKXFzbplDm5f6wrRLnlxxi
BckjHS/98mUw8UCNRIQd0u6R1ciFh/Ryvv/nl8L/8KzKfKzH6nlklkC9xLccN/xVj05+uv9qttOS
4p24t+FAR6C/26Hf4rYGd+rVXARSO/azUXbbpm/VZ9lT4yImtK9RVSQXNAx8QzHQkIjWqHvee4EE
wZ/0d2mdXRUHx9IbQpKWi/R7Pnisal2DzqJ1yfZsFphSrn6p0Lc/Eq+5KPP71ITJH4g26DgEI+ov
alBXyeoYh38iM8Zs4eIAgEP1bhgZAwDZfzDjVV6Dq6aZyCLIUAE4SA3vDJkegcBKMFm33Wa4WAvv
RGrxnhUFXOvk/X7QhmGQnxH9fvfa1CTX3oMyW4e8CPJa066WzxYYizFztsqOeeiPTXlFVHYTfW2Q
xRrx5kTnPBgi/ByxgJwwQIaHMo/m7R2doKLxaVpMbmmq66M2vPit1MGz9svgQTcieRsScnw9L5Xn
+zftxQ8nl2imqaFUnzm4e0kapo/a/FpNWc3sDVf/3I1A3ZWpt3UoUNR6ozr1eTsRXDxmt67mMO4c
JrqaJ90RCPnz1FEqrFKg/lkULXiVfI9EpEQSw4ggadRj0mKVN+C7t4t9Zy7N89cDv/FJUUW3nCxG
P6PnpUy2iSuaxJv7cYxfqqIp5mcN1DVY56WHa7tCTFMObylDR1RuZINPMY4VtL/dJXLm9pJk1/t5
QtLrdDBSz8GxEgBJpgpZFdwoB9ebs8usg/nInILGYWDF6GVN8hOcwc3jxLo0mAbByrX+0TSzZjuO
HnQUbOdgZdvp2uR/7xVOwXON9hXukzX23i7LRXb+er5XmaefKr9+V44MmN9yGsUOxkAEH80Wyvpz
XSfVg2+lznPK7nV263odmI6mLI0shjXD0Q1atjW9HeJl0B6zRx0euSjb9RCE+TrBYLJheXwyUVQ9
9mHFXnx5LrFL8m9fLwFRoYHeR9UH24vqbxpx4CK2A+vS1fXJSEcEg6hcTy4EbrIJ8r1I2DuiDYgO
AVyhGqX9Ieja9MAjlsETMCM+y+Uv+Y14KkGm0KJXN9fAiFZkIcISjn98xGip2uIXocIgrgc47615
RQLoMgNy+RUF/NrAGf9ajvRWRgo4vqi7S+qWzSOuN3oGbgfOEv0dj3f19VjwcFUNyqBZw+6+Y1og
LnXlbkbLbC93bswg638hfcr7A9AGRk5YRASVdkTFzIaf9Y1smOzVjwivnF8dKwFuq61aTIQZGyGb
PJObimqwBRCpkfk8pHlcr+8YGaFS5ykiVK4MUfqhdf8LUIS7g/8YZbzHNQ2mopWP95dCUoNT7xW+
NY7VkLTIAWMu4yTUZ52pP4aY3W3RdY+4cORLML5BOtjPeRr/iPJKrTNHMJ9M3GCXmexT4Nfs7/DC
QZE+MWT20x2P6VWcOmLJKcCAvZox7aGE+1fLgn1GYQCt2Jt7k3dMqwDZ/3Lqy5hauYm8I2GFNl7K
BBTP0mR1KAS3kij3zb1vqxWpUYglEI4vnRpiKoLE86Taj25wwPyQ/DUjRmno/3dTQUmLxs8+4EJG
2b6Yz1Q4Osd0JKscyiHyw6aftsplGa3u3AGR5scx46RAc5ZsOydI6Usokd3FawxpgIVGM/3sTEQt
JYzhcuhdlAMhlJOv/zRwhjB/aTeiauQ7KarjJkgTeUDhIN8Jp2DvapWfZedllxKEFafRQHpw6dob
gezrWWJYOodJ82ty8D75S/muW3Qspu7Vyqp870V3fUCo718IqlhSiUm9uLW1RNE4nHjWMLLEIRt9
wOi38wsnPRpkDEiIQ48tZ0+zMLCQo/JHFXOXajSDVXtnYgY1JTpikKVkSz3p7DQVInItKp0Rmv/X
/VqDED+K5MGYIWMb4ySe4S8zSc2an3WjDdbwcDmkCe+s5ZFzPyvvpyanZ10OFivhMxi1ak0jCKdx
pBD0KwYH91eVi/iMqDfa9LUcDtKDlTQadgDryjqYIvqrGBsTglywXF2aeT0SoDkVJN5Y8V4H7iWp
++S16C9U9PX33imof1o3eQUI4n2dOw4XwPI3+8XqATy72/lV4Ky5bb1d63flqTbIuIIz+uKAQ2l6
a9V5cfsLV+ZFmOzKE4zcj2Po/8V0ZjGIc/+WWTg/da76NicOYbFTzGggdMLXCiCvit39jJBljTJ6
eKx6QhjA6B3miU0ouyOcnnniPFgRDVkRh0i1B1BySwFv9B0KpOWgjEyfp4XsN9y680NkzSwSOclG
j6tbxXpfNhRV2sX0LGMmvmUJyh+BzMUJps8INOXZI1H0zBmZQYBh55Vzxr7UnGdhMY+vnUWT6ufO
O8dW+jvJh5tTFD7akOjEZk1vaqb6B12L9sHnsl1lLauzqSJf6P60X5bcjNn05f6adf9S+lP9JNqG
2bSgLiDstLvYxpQe594EhM7DTC726dYxuY1Bfy+RK//1u7qJPgyYRdc4CUY+EM/fJlH7XInR4qfs
ByeZjzcntw7NYjVvauvWjQYmAFedEmtBIswXkCXDFvVp8apDPQOKoILKaf/kAheBcGSzWVQAQCAu
PouhTk/cMOiiZvLNAjtJd9JU7e2/v5HlIdHxGVw1uHxP4TJS0Hn4F7mY3GG4/sV41d61YyXzh14k
0VXi1F17he+faCl/KOQ2rMY5uww787ZJTR5tt1QVcemf3ATswii8m12mL/jhengzkb+YxThOOjfe
lAOsAOp9zQBZkQ9m5sd46qoLBujwOgTIixo/q5+Iz8pWFg+Nnjhf4Oy4P7+jrbS/ZVi219Ju/s4I
EI452kCeW5FPJwfEI/Wrb0VgsP0NI+M4p1gjeT5Ge0ke37UmYCPhJF9hSRBXpw5j5HLTzqwmAt8b
N94urLbHuC0e63COrqBJgt0QZ+fCnQ94sZgBtYwG4fygZFqgyNB24sWtQGMN6oqtSlodzKZ5czOd
MoQLvJsh0hMfDDSKAS/r/bd0OLxJ6DQEb4mGCCA65C5IPhtV7vMi/zaw4nwwOvmZucwFawIzIQ68
oA0c36QCEFcNFpS++0HCyPqh6JkKm5V0X7PUvCaxwHNZyhRY7Vgc/4MS1orGCQmmK1788Dme2Dk9
uPLn7AP2WWdI7hpcZHuLmJ5cPGXhQ+C/CePNs95b+71zXlGorFrLXXk47x0bUTU1j2UbZK0/5vXz
+lSKAzhvG8RKv+/JLug3Q9fgWf/U3a0bbsug9z9MKy49Rk2SysJ5rCQudyM/CRNXSO1E71NE0AQT
7YaKa8LHmMCCRbzd/IUylMzJEWHNgWH3pxksgtnWOTSdBrbZ+KvYZswxJiPbg+4dKix70BjzIOL0
p653XtBtbnFn8eRJrZdxCn7WlrstK7hCc1Ub6yyST13dXyxAIszweRXkSuR4RaNKgcbzZLFic/kL
hdJbp3mTQQ/Gzi/l0fbSBbTjoNfNxud46FcBAbHsSNsXmkrYR2yNcUf3QfXa4bgAR5bhH+kZuuit
gVUbufMYZrjaYxuZVnsRPpvNxmaDRUhJ5BRiGwlE7Sg3Ddskycjnxwfv91C2/4Z6bC+5mv+EtwLI
8gJHiED6njAt73+xZtGfOKpPK3IfoaOQFOhSSlMJT5U6256rzsifntGh2ixUI/U2QXwiSsPmEk3S
S1biyvCYyxAGbgMto3lCz8Run3t0Oga9E+x9Q+IwRLRwYurze2Tx80Lh5R4NFSa7uDPlR+uB1/GX
kNOOuDI/Dpx/x/X+v28R/qlLMIcTSMsiP+Z/8mlHjuipyHx+oEv/TmiPOa21AaEaszEqg6rs1/ee
3fDICHPY66ylGab/LuD0f9PFRRA4mJ5cX/LPeIh4/+eriFljc/6wzI1bkAED5x77wpZqfUGPfpGb
7rUQ5itrZYDIJz0Rf7ZkLxn7bvN7xnsFSDAp/w3A9/9wr5cX5rpUgo4dwL2+f/8f+N450JZRcryh
rC0ghxXiUi3zF9yxzUJJfalE/msQ7ATITccG26bMqlDNL8oD1LUe5tD/999RBk9f194/icKus0St
/vOatEzLcbm7fHw4/NTs/31NxlXpdiHHGDpMf1URWLeAbDMgWbqvN+yDRphT5MtEzFc/er/+RTSn
eumwYZOqh5SahXZRRUzoTB6CvZXnJyPusA8GVF3zhLZUgtlgtiKuQaPWeS6HFoE2WrjZDN7jMocO
zPYoMrr5CZjqn6Rzs1Mz+S/3Ur0vmOXfWfru571zuVf3X/NxaXA0MWzCQkMIUxpnpNQsd8Z90ANH
sVuxqF223vHPL0r1F0E1YcRC2JfR3rw++OCzfc57+O6VCMfHwDj7pCGuzCRxXnEaP975Iexp85vl
fze3X1Ur8JgeekItXqOReUHej+PRDOH9T0L+ZHzLDmaZXSZl9lTVc3cMSR+8hL5CSdIARaZWs5Yv
laW7tXmn+zsqto9oMeXK61IMi1MPCb+d4Du3HZ6jgVjFFUrD6ZdT/u1sr/8zQllYgbVk+R4UyRmP
X/+osNKtXJp+MIvVUaey+MaH7uDUSzKzf76/FTigLDVIGHEtzguxRAQmMb6WxJb12e8D9mkq/JuH
Xb9jTVwdS4NnAySX5tnMTfIClHSh5XrAsBzBFnNKP5rZqP/0pJfhtWU5qDHWOalVbSd/LK5tQCRY
3ugfjmaemSVD8C2cWKZHbTG9jghvmDqW/Y04E3sK7YNNDsDWjlr9PdIc8KxLsp05I/OixS9vGj8X
x7WtP4VfMoGXvyN7bg5xZsqXjvvbYgi8M/TA0mEpSgYPCVnljRdbB/3V6fyzncME9aJn8m6mJ6/P
p2V+1X/RdPuejGhuOfhRoloHy8zzTo+EPvp12bAM3RGbar8tQP1L46I3Md0JTXQcfGZVcuqk+BXU
ouZ2XThv1VisZjgHJ7xEPHb54R0dRjflUuaYrh6JK04fiHRpbwQErdoA8ZWtpbNBL86lQgxoYPVU
OJXfknXatL8aDDtvij3Dw3/9qi8w0M0M1KB6BsETugOSw9TkvfvdwI1h+YymBYXJ8o+Yi7A0Haue
C1Xfss4ct2Ne/XHRjMAtSiLmmPbzve8emyg50fu1FxfePAJGFsqtmTsI8plBWSSiJywV96GtEF3E
5niMmxlo7CBnGkKUkV+H68zcaeuZ1I42FiPtE8AHjeqCPJo6NiaVkU4bewuyUFqJWVIHhuqbrMF9
ZE77FKbsDsfU+l1Ypv8S4x081L1Dzx4F+/swuFAhT69A/CZE6zVcYDdRyhezSr656FAuEouCFtp8
Dg0FxEoM4ElEGyEeqZPLnOVX9gPTUzsCWEDEAr9dsNPx7b47e2WvQVh4VndOwmXPmM2nO7Rvdrx/
IZi9xhse0PkE6ypufN4JqUFW5p/vJWwISMKu5aUKxuFoEprWp37xxFOnIEwAy5gABrVjlhnB6ps7
cpHy/jmOOrU2XCRNszPepiGqrvcv3ULejXpu4DnIraPpFsmLS2xR4aqXSafeDvPxhIMF1rxRoH+z
ma3uWQD9LQYPozOl6FH4OylS0qRqw3nxZ+hW98cyciPzOE7+3lWs8kwj7Xb3V1/MJj6Hijzq5Tot
/YcsDNbp8swM1TFFuLAH6Dy9+1Z4AgdBZtMyU5/HEEhjC7dqDok7U96YA3LNu5XvPuT2xHzPIFG2
lRAd7kV8ASCiH3yquftpHWsUABCEnuKeLSUe7f1XL+D7xj7gp80qH3GYbRZ7cB7n5I4/jf2bKVPn
RMQ4o4GgTw818VeuQZIJ9JiZYwtaRGm3V2S/LSZIHP4TKR2bQLt6z8MRnKSTPThYF9d2JH9AUmXz
jXf6Qc/ejxlHyrk1MShoK/WuFvfI1RbwSSwThobW0B1y1pgEj0JBTCdmwnlYM0532vLQy6xD74Bn
3+qi+hJnsgNMPGjyWScQ1hj+kTwwpuC6htdZeaBt/Jwu8t6fF/H4nuS28ZT29oxzjPqp9jjT5nbA
AThNJUP1aJ/JiTuh6TEOYjbdQpeyX0xhn0DgNvvGkyXWQ/ush0p/lo4JIWAaGGJO5hYvPKhplf1g
nuJv6cmNfV5n73IMra2fBbANkS3vmwi9bDkb1pkeFUQRAyO26+KQWI116LD7OhhyLzBzsj2Y1W4X
1bV/s2mAV1Ez/rKZqoBPEv0Wthzy6iWWNgSucLPEOO9UXjSXABLJ1/YaTUtGMKBHYrif/zJ0i5+5
mhjFLv9oB99ig9vKvAT18N1yR5AWEsRLn9rqmzK/41B6+BrBY670sbf/yadXrdQrytX+h5HOD0gW
y3omvLQhAu1OxGKIQZKOk5TdR681xcgi22i9bi9LZhqyNknUIO1vbaN2/e4O9rM+pM0UPlt1Ua/r
CNDjQTfu4/1VDbxvpvjZipV/tmsjo71Q3FZn5C285dH85Tm5f+rsMQDUCRwJ7/7OH9RwVgl4Sk+x
0Q0HxCFuu1jOCGblGTCDQI1e0X/jIC1ujrbVvmKatvaDcBGlxvju1GGQSfKz0CN2/s666XsjjOga
jdOykrRyokyLZhzQw3yEmUy+mXZ31Ghtt+UoxNlwmGWOBGLg/WB5WaSOOokK4JLZjD9mjkJYBHgG
LexI+XoGH9dpdGmN6G73NbVTxsfcB1/FAvBg3sGHNnlRaxI0KSeCZlNko/M3V9m1t2ae8+SWLGpI
vDP4gdawDJHfLKPZDpjJMbFMWlBuh+ILJo5jMaDZ560wWEFUGiH0QGbKhtNkLB4P5ZtBsQrfaYof
de63WNcclsjLjn7GHMzq8jJyYy5WV1yurs6w7QbfpjxTH4z5YuY7XvxqLXw0u5repDniSlkIlhVO
wVvj7g3jbyRMROclBSmpKx67Rns4zWY1HkSf1F/75zR/h+OIHmJhGQKUBIJbivLU3+FrRVFtGqnj
J6QMKOnaRZ/PeXdUC422FOcRlMR6Xhb+RTXh7ViilBn6hedheWlDQHisyL8ZuPVOgwRBEjMKaj2j
erVkd7onQxTg/O5rD2Ez23RnF0AbwQmoJNUInHdZhmdeZO8zUBI7x8w+FnHCjiqNBVgLqusOL68H
rixzaC7/rplYmoV/NhPCFqZ0PcuRDl2gcJZIo3+0N8loJVPGqn2Vt1lwNCxvP/Z2+wSwEIhpEsIJ
0N5rWFjlS2dU0QVhJF6Ksv6DRMm6Ld+b2BG9YMkxIIFW8Say8YJzxCFXb/vmieJl89WeVOhTOZ4v
npq9TSzCeVcgCDMS5d8G2frbwKi+h0FVHgw3/QSv070q39vP2USmrzm9BSbCw/TSTj4aVE8HB2fg
AepaWJPCwJSnxvPKl4JVfqhz79CFFtkOFqemkiTtxmbzcf8RZG40ccVfDfJpmSJHvD0nE0c1lBCd
5PV+x+TorJVpx1eA3ObXbLxdUiXKGTROJ1CE1B2rRoyH3Gx1herLQlV9H3wzBXn1jRJ5mYk+OVhm
hqbZMOtcYqWXlTnzxPkxDev/T92Z7MaNrV32iXhxeNhPahB9q4hQa3lCWJZ82Pf909diZAKV6Ys/
E4Ua1SADdsK2QgqS52v2Xpsxji1xwEQelp0SQuDMhHfkeDJjjmFW4WIzjbWzVtFQ7SJrYBLdB+qs
2DCwo2JbLvjie2nC3gEG30qyqDki1LmQj57eGOdWEC6FZbbY8Dhi9G74JhgNxnetbUYPXUdishsS
wtHNWpNhfrEmrn43rp8b6XSLybcRgd6h07qpFYeGDNOdqc35uIAVjsUov2mAf44yDbQjhiKxKYEY
owCpvMv9pZwGOmIfuMSdHBx5w2pAFfKVW5D56ANi9T2XDUxMT7gMD/1qgYqsB3YHh68r3exVVi1r
MCX2riRNSVrSOAe+T0xA0ZBEYH7lnYGZ1kUWlE2NOuVooyORa0dVJEhW51/lNGtx1ua3Jnqvey99
ruW8GOzmsCZUlcHSC53qlo1OCTWxZuJEpGXI2vAbabK0ZVk13RoEXXzkJa6kIpOHJvQMwISy3zgN
tlgNhex9U+yyFiXOBE0afTh5lSltabWjtNrLqezeTZMEOMMDHaFEXR6jtitOZTh+3KmpaUYYaayd
7zeCa7nqkaTrIM9jcMfJtB24hNETuKs/204HYpWmHEg7Wm+xBNBfsFuQU4ApDuGJCwYrguej/OvE
RwjTPw77w73mi3sS2ly0iesaBNRdMWhnLsN1gcYWym+8l5Vb7QD8TEuC/0iImvvj+1+9V32aS7sH
VNXel5FjHzXyLUOvi05tYdmbvPRh6ojpmwqq6VCB4dsipGLsLUJ1mEqrXRueIlqidN4LLLBHG1PJ
vIiBMcYeJzDizVBF9gleF9wW03q6f23R2PYplR0T4Ap4mpbUPWEfcEQQ1U4bPx6+7pVx7Cp7iRqi
WdZuVr2gq2mWwqrxcMx/6y4giozcPvRe88XKsCdaWMvxkyEyy3NNIFVtCPD2y2JGQKFEmxzzqaOC
T6l/tqZlxygLEHhVEkCCieh5qachTxS9hjlaBYfGaNPnGF/I0xBeFMKhhRF31vH+Hai2JSup3dxz
Z1KNqXpoC+c6DwexHeDryuiEiEvQh7Uh258Rpx2i2YrU0DmKpyinY5tZ1WmSuIBakwGPUom7980R
SY4O2UELboZDYgZy9A+VW+abV4zvdIN7s67Ga8tg4kSv3606TiDERMG6zKf+4AYTydEieZjyjNkp
+darMBTRo2qGTdx6+a7W+mlnpIN/9BoaOf+nYoO0L8LCuUx2evAL4HqgTL5jWICcqOPd6vpouLBm
wzkKYccfBnfjqD44sWmnwx0sJglK79/vv6rnotkau296uE+EM53v8ikTGdSffTsKTntHeI2+DhwE
x/DgumdHeUCzjPilEGH3yN337ljjuCllM2PldLWJHOibpuWyXbACG0l75x+r+cUhFZ3ZMmW1b9n4
OxoQUDCLrsIYPlgxzAgFGq1gID6YFOw9t42FFkS3jkYB7Lm5h6XF6kBPpx0cS2bbEUzpWkvamETa
wTsbIYqFGr7kFjUMWMyCyVIY/4IuWBxUhC8MhkJInwuoO1bNY6x1r0I4jNCjXh5UjCkRXLl6ZBKi
gEcY1Su8nA+/5lHeVAAFLAJDOgMJbwDJGel+FTyRI78Ww3BAlNU920Ntb6xDNVnWEUwkUeDzuCXU
LkPbP/h5e63Qa59ojoOtw2AXi/I0HHMWpn/swgJ2bqd7j+fZql2EiiozdPprnZhrutD6QQqWB6pD
X9c1LgSkNn6PU+1hXrSbkZFdBPmL20IzHu7bs4ATdeWMDjLDZPROJqtrAbKlIFZp5fkdste5UfB7
AnJt3RiIBPbGDV5h5kzXkGnadbIp8WC07IgN8qisEOSV6NgPRchKtHH9g3LwjxRerq0SBbNmjPJ+
27oE1jTFLnDAEsSIzu8vaMJmOwUbiRyr+BZi/bAzvCI46UYRL50oP07uEJ0T7LmwWkNvjT6iPx9w
siEMnF8s4aCucoZhc5e8McrAzNfs2BSmWhWsaub5L2mEAjI1/Et0FwB7aCFiEyMeTZV6ge8+eT0q
jWxccBl6lz6quwtvkBCWppieYABcKq3bdbNUIpfeR0/xtLw3cPVgs/mYt6PBzJ2u6MyUEUzHkqCW
RwtPcAgU5MnqwVZNbFP2KFaQwPaY0go3PfcWUQIxJ/ozlkN0F1WClX7eyYZzTIMI7GgfC7m/qy9F
6VanSlk/g6xK2WRqi8lozae6z5GlzmqJSVMvZebUy8JLUQQ1Tr+OUz3epXY2G7Ja0utG4L/YLwHN
x1aziIw4P8r5n7VxLywjSCLbfqgxZ1r8jSL1idsZMBnUPGWXAz3V8b6S5Ibe2OAHH/1QPKPtSS+V
X+i4eOv5aROpWxoaXAeIE9y419fs1gb22rdJOE+tQmd53xx2CV58qfAwAe7pr33Nl6CKmQgSYVDZ
DuX0mupyG4WkbmK/7KZPiF+0MM6B2oaCV2G/SrMCTdj8rRuZerz3+UjFOAZcn/KntB+gKmQXf+qg
v3fhOkCbAsXYq6/SuKg8YaApgX7bNeedNaaI05oQOyt+q2AcTmCC+g3Jof6C8Irmcap9jfsPSGJk
Tt/cqPx0HboAWXnIybu8ibYYlUzyPNGal2TLkeQVbO+yf5T3NUyH8GUY2m/G4D3eVZ93LVAd0L02
C3cOMKlEoI7oaFgWCKynlunLfav4uP65j5D/tUSyGQQK0yHc3LFsW/8t5NCzyYI1dIz5ehgexOTK
bdoOzSOJmcEq0YbvRj2UjJXcQ1kGCG3cOv4jw+0efaESZ90AF2MfWn3cf+BBKI1DCR11LxH5Rcn0
L8Gx/5WPaTsmGbaObhuSp/bv2cASUlMCZAZqyJCMf3g05BSCxkqd+pyH/oOJifAhdhnX5OY4XP/l
p/V7bK0UFm2XjuXS1G1d/z22NqvKwmuGiGT7Kl/1dJ4P4/wSu9e4RkRYmmOBJY4XRy94sZ0/f3v/
f6qhWxMe5voKutYZT8jBUCXodC1LWMQYAqChZRm3P14KNHN5j5jy/i38me395xrqt6zx3377v7Zf
+cOP9Kv+x1jx/5fk8b8Fmv9/lU/ucv3/z/nkD+HPHxVm1B9/yyif/84fGeWaK/+D2NKxHKGz4JPe
nDfef80h5Zrr/Md2adeFLYTlEoFKw/5nSrlu/YeoUaLIubRZFuiSxeGccU2AuS7+4wjHMjyLreGs
G7D+b1LK5Xw3/5+hATgoC2q/sFmI8gak/ftW3EmE9MykrDd41rcmM74O3NmAxKUkVxGR7NGnIFVY
c9BgdXF51fXh1LtARgTRCX7QI3XO9t1kHXJfHhOmS6MB2zClkvbb+o8r9X9MYP37rX5/r/T/pm7a
pu0Cuf1tvY0av7BIga02vZPvy7S5gYnaGtm1NNWlL1GoT9cGI9tfPs8/746/Lml/iwqevyqfnY7K
2jYFa+P7DvcvY5W4EDgAQqsicRb/OHFSidYuc+OkOh43sX2osZXL+nujZ6siPsj2HCfGk7u3gVF6
wN8bQa63buNg+5f39ffn9J/viwtKsNH2dLbtfx/30FxYFaLsamOzDRxbtU5hvjJIYYZHYg8w6LDb
a5a56F3z/M9f+n5R/P2icYR0HQ4HrkRef9vwW8QzRRn+fvKmAJQX82ILTnPH+MJlcgkGASJnS1Bb
AfM4H9ki+E0JRi7aorqD1NAHX+44WGvSiWcp2s0dy0vU94/6MD4ZAijd12S1L51dnxk2sCQIryne
goVjyGdDYIAe3aVGlc+sYunV4ToTOm0oV3CEvBNojRW2W+G9hPDDwAIsASoCLy6QhDov7mhtG8fB
ZAnSzi4vpjkdOVu26WhT+pYrtPnIlVr8oUt/oripiGew8B9ZNWr3ABxB7vY7qqPl5OT8C6I/jXZ1
0VX7yJt7NWFk2tLfWw0x5q49/lQ18NoOCywILbwZwCYWRQCDvPn+zx+Ibv/XxWAjbGD5z1XqOFwS
863zl4s0QmigJ55KNp39OBJ5y8pNPVbd0VJkwW0J3XR8FkZrVv9cIQhf6xd0QOMrHObcWwP4J1YX
4h+YmvEF0Tz5PZB6QZDJH5W3GN+A5jsIW+Fb5YsKxU64oxWg65ZsCcyLh/xul6QEqu7jaZtEBkto
6DcTAMayXEdgkyR61PSbbz6EyBRZfwJYsseLDgQCdXaoljJ8isNzQhtuXUT6s25XTbfkaOQrVmQC
a2hhyeLcY3cPqk3JNtchCfjgNZsxO5FPNYpNAsIMnR147nRrK8btqyFi9nJtIT1EezPeaOJWgaYl
Xz2/ZBlsdEApa3CeXr3xSx58K9PfgK+wcWa6z0V4wHAmq4MoxAIzVpWsS4+Zx4EOHNRqPev62zWp
XgPfD/r1EapiTyTkI/BUP7wN/VKiLmAjFF646MLiQSZr6rpq+pYOr9TW9PUTPyVIIuAsGfvhiitY
W8ulVqB8EXA+woPe3wS67A78GdaTjWEiYl7Wn6jE0fr+y+Vzr+n+dkPPl48nJUeRyREl5lPiL5fP
oIIWFq/Lxp9Bkffm9E/4X8HyZIhKgSpqcNUJTnHBbow4sZJVjWqbjcwZjesjERyXScIeKLWVzSZw
GmZiONi45sV2BSmPTxk0XLJKN2ym3PmJyMZV79+oPOG+f5UdZb4h0P5eyxTBMBiSmG3hWIMWGxiM
0PUxQF/PurUh+YL5tRibCJzel1PCBHEbUAE0LzpiPWKa0ON2CbCVZpXUGyzRHcVr9Wz51wQnlrkj
BAAW9i1qPqZ8K8SDzG5D+qQ5Vyxjg7uTyTmONxSK4GjLdOXCAGYf1CaXIGVdQAgSMdYszXMY6jKT
m55S3vCuhvfQ+Ve33uUIw5PbVL6I5skc38yYtofNFltSx3ozwp8NRMWBMJgem6KVTYfchp8i1iWC
8oAId6v6NhBiysLmXz5e4++CLE4KG+WbS+I9gmGHwuE3lVHo0thYTppuSm36QehktXYKyUgvQ2vn
Z4wbmAMlBxN9s1ZgdRc89lZIj5YkiwDHGUekGvlNNMPZa70Px+8wb8f9L9+S7c5mR2PV/s+k80+W
zCv2r+lMGfzZsw1YJ+YUbZugdteusTNxky6JGVTbNtM/NFdbpbUWPPzzpUyRNK85/notU1Mx3qM8
slzD4Nj+7Vpm9JabYYi+HIpdyQGRdmjQgOcxy6TVN9llqhZxA8P5EMcRnyse5c5vN4PDQNK1i0M3
RCmqSR79hfXpNnG8zEvzQwv0s6j7E8EgH0OfYOBNARRqJeDgsiWFQ5u58dgZzR4EAunjSabtPXp5
4oonlPi5TsCnt64xDI/yHSidsyXNtVmTSVLaQBBrqWEfiSCSkOFURjpb5vrEDj+h1IKBUC0Spe06
RnrCgcRQB+GKxLZ1V0x4bgyckp55KgbuqHhWnOtdPM2xg2BLyR8g2zclsXrk80BtG8XtgrSgZ5FC
qJUQvYsYTCouzU1W8keaDKhWRqbSIkdtuq/LlxADXT4RbY3DAie0Vfkr3fDAy5u7OAqKD6RU7Uqr
GWzjnSedWY+DJ5H1N6kJeXALNEkVDji89CCx3FC3ngmi5j21WnZ05EdKOs9V3t0SkbbKR3ANLv5M
aYby6ieWvFrSfQGsEu/YFhYnUvW6tZPiDG9N1gdNlDB100Au+abLelmz+LFa/b4Rmn3gIcTIES5N
BMXm2kONa3XjlKHy3Y9WZSwSe2rWSUlucmGIC/vpYJlyd9ycqn4z0pr4EqN9aHqj2NwXPs6EOFsG
jbel8d2SdxtfAilelJHoH/5YWyc+oYVyVHswYyAShC75heiWQURc7/1XQyvZ5IQMU9F8UJeQc5cN
cEm13BcfTRyN+8Sf11STFZKDrJunyMUIRWDhF+l+EXuLsGIfYKdLh6b3BH3u1eXD2JD8x4GRBz9G
dzTOI8OcTUKoLG24rTFoMyH5eDEoyPSl8hz3YFYo2wwmRNus8j79snP2tK5EN8SbuohYJPtgbcn9
NkneW6VB7R/0+okibsvAouIeN+TCGoKDsuuaj4sQ3hGBNfkUKK6indEEL0CCAcqzlYGznz1aXdyt
nDyEWOJU3tbokf5i4Edwx0xP1zkSUi+/JQUBL03iPRiW+nA80awVvHNEU5DTOQ+9rRZmE6w/TscA
EVRC4ZH5AwAg/2Yi8dIl5wC2jbfax6IprGRVeN1rr9xy7WpGBgTPXndacwxc/dRj3Fz4JAtHsd9A
T0EM7lsXLXfIm1F1Twylhw6eQSOM/i/HbXt49hFE797YRMVX2RJ1wLQ0hxVX7ZgHlyuZ6L/mHf82
6tpTm85lBenbM+KL0RYX2yHMreoACPgqSV7njGrToy6N9GjVBveGC+l+KmJ1GRzSBYIi5zSTFpW8
SD8gVVZHL5iGA3v0Gjinlj4hEu3pFB9QLAxUz4BB8LdZSzscPwfoEiSosPTjsUB6pGDpM+l4pjwN
zxGy5Vx7TWXPBgslyorZ47KLODyRf8Fy9bvHosJeo8N6cih77HwzGuFeYaTckkw8bhSKiTDtg12A
321zlymGI7CwAIECkAfk9Qa2UsbK0Q6sFfBRVb65JMwfXMM88rzW17oLC3uo01WmEo5N4zlCMMD+
/62Lge8V6hzlX2YMZ0j6/jsOJ7HLe/MIp6tFKL7UJrKH7Mp4JZgFJB+s6S13KVn3cRux6X6MwxiX
DtkO3Fk5aQyM1bYOr6SI4KiEUm8u+5n4bVVUgFFRrIBFIT4qDmXWMafzk1WktSx3sSwtSRmANscl
kMbJIYgEH5MebYYCwLxJT7GKSoYCbIZZBY/wqma5Rc/1XBoFi6YaWHMgqmo5lpikPaaDC6s+Tn5a
rGQ5EoziDhjHPFlQzZoIBe3604UMJVTz7HU4XfSZ/hWz1wPZWe1zR+1MT3sfuyYGbECJXvU1VTJ6
6rDYR+H9X5g6IqrSRdfjaOQcf8mCl4H9ymzrcteO07/x2EbZwmAYtakOYMxGUdU1GEEioAakzG/j
NNjjpg+I8GhfKEnYvA2oXzSTBZffkCljQ2FZWlOLI5XAuc7Mx12fwWdhtaKkA3FqquG2jfLmudFK
m3I4SwOP5NQr9zVLG4wVjrNCM/bEOuNbMo7WzvHwi/c1NtNYgS4wKayqbF8z04f/XgP8aXSy3yUS
uS7g2vy0RqWtame6CRgFa3ohULNm9T5O3rDBGPLgDI9aEPycRAYygNKRSB46Co0Wsk9MfuwpOWCN
7aCpS9p1UsGgy8IUUlDsdKs0R7JZp9heJQoz6m1Rwd1uHRGuC1X7G4dDw0OstUo6WKcwYpaY+fEh
Sd3BrVb5Ct5d+YC8eqVpWIJInOiWRRpb61a+pOwrEaGYpNi4xTZTMJRHrfH3QdfZiEwWfi2Ms6l8
YzlExPA4Q41NTxnt1ub8pfE0I2Wf9DSfWMXocAc0V2xd0/9edYwYfNF78JV1arQvoSfaU6TRPCB8
8DHIaYeYfvGSWJ1zsW3PPo5JeMRisXC1ctgPiasf/GrSD2k0AXPICDxKOpx7jfvpzYZEFSOOaT6B
7jYnzcjb0/1X1NnRFGjX2gp1rvOGDNxmbSSeOPvELR1Afx+8ThTrDr0fZj3t0ff96pjl4jmIJQLp
vHIe7i+IoJwHBcZmo+u1RpRXDpras+ZLpUnRMPFy/9X9BYP08yAE9/z0WiIeRCeXj79s0GW43CtB
9lGVyCOIWdDopUsmTRzjNRcZsTW5sxPwBYlIicJTVr333oAKPKyJ2MhGF9ci5iA85mSX2x6PsxFq
RQCXBozu5B8mOBVrWabx3jPNNbHt+bnAyLEBBYn2noQyUhQ4cs/B/JKIegtDNMfHWslFV6pua/cs
2Rd2ccxFR0fq5aiFVFRd+EYvfoSkrFONt9TYEmBxt6YdfJcQAEgEwhMxdZg73lPWKBBTRXCMtBH6
dh7/aD3MrkUdkOrBYGqHvj+EHAJ/2O1JrYlrOBPo/d9dVdxYka1diA3XXGXusZ/hAEopc4Hk7LtQ
2ORUYGElKlCrd2HcPPA0Ihi+0NbxKKJbTs3zXHDt8h1k/cFonY+EnwELbc9fDxqPahB++9CP1AF8
y8BMDFZLHfQ7L6/Ie56DtGHzKrxQsCkRqRPijcHcG1VMtTRjP63EO9U+TaamoTMbnCyCQ5z1JAJr
Jzq6CRy3SewRqXCoXKeHdDSrgwrkcByaeMuuqgLi7J1cpJcnKGsfqUinXTsq94zLGxO7I7JdFBnf
2/Ed+2SD+CPnImEQzw/JfKy0yHoE61KTtMQRWbftJcY699w2I9c4siZikNtVOhbdE8InoDbm0k4S
TPUNE5PWV+aGlUgUghHGuuU9oHl9HEtYshkjMcp+JMzEtSHaNMNXw+mHbRh5aC47pmMjpj7Eq2I3
CJ4tvsLNWoL6EgbUseB7HJfoeatwp40XzWXMODvFML8jXYjl1sI9KBPnRYFlX8HK/lGH1MVifJsG
tJZtu9BEf/Uaw9uh2HroQeqtkff0ZuiuJpfElyTdV2SyZCZKHW1ghTWjHN0e1Q3lJ1Bf9K7c7Etb
BecalQtzxLlLIsZrikZn0zeEnvh2+hW7Yb7O1qqcbrV+xcxUrDDMgHLD14zAqj8FCJvZH5/GsnyX
gUXmM8FveQ6diyb1berqgnEUNJ0pD8leeXe97uYX0JqyhCUrqZgMoEZytMNm1c92qzbRinXdFTwv
zebX0G2sWifarHPRmbgfRoWOQGJdiPOlclsqbhnePEHHqSvnC5Y/Qn7CNEAkn2QHAGNMiJoilqk2
+COG3p9EU+9Iw+rWgTuzJ7pvRQ/tkw4TalX/Wui2xZ9vroqfVVWMIKpk+0GBWnUciqJ5p+Q7cKEg
xhcdllvKmegNOPeBZzUiBSl/Ivd6VajCsqw4BJnxgWFnGQ7WYkQTiu+3vPFpMvMaxMlCTLnkHKKp
2KR5JSHJhsNKU+Kpjfpb25dPk55TNsQ+fp2K+JB+jrI2yXPsutP9SzuwF1ZOunW0wp8zDTEpZ/M7
ihJ8K3H2TqV80jssd5ksfk1fAfCd5R2x2pTWoafKn1JrY+MIbASDZa7gWktuthH2izR5gWH/LRpN
tP4Raa8NAPyAZyPg4tCinoq0r9YgjjAljdXQH+DwvPRZ+hAB1/J8/0Va1o7k1aV04xVcsxzXyfRs
6P63EBFyA1oARpW7Nizty28INE4mqJzR9BP74Yody0fVm0+DRVIm0JhFWlSvhhXfCku3l6kVPGGq
CJdp13+YAqY39tdD7af47+igo/DTd8KbrxtXFLQ7o6hy+KZTR9Pw0wRtsAzjKdnZQf0WQhWGoxVl
KycjU00SZwgfcVkCJqPp3g2Z+iDx9LHHGYQL7gNBNMtwmnAS7/Z2yRt5GuL4pmO3Q6jvLmyN5BUv
TJaOaGaOLd04E4vdVE4fyZj7y1Z/AuB3BlPeeJQsSdr0GwyMR6zDi8BM965bX6bpkdQYJlx8vWIc
Ly6OjlDCv49Hne7J/pmn2s3KX0v4ycumyy7a6DlcMNHGqfqTW3RcgY33YtnhRbPNq6WCZyxSyA0m
EzmrIw9ZOyxMZTxEpLRmqfnSwixbFBlG8VoER9Tz4Vrk8inj9A7A9q6yqHuugvCmh4CNDRv3j+08
6BXpv4VMXgub3Cibslnyz3f0FMju7CMekpWhx4wFE8qbwLRfy8T+abpkzKMebFdtfAm1Glp0Up6E
1IjbE/0Po7FXzay0xYjbT2JaEEqYdetwZMYapt+YqoPBrj/0mtLSBem4GPHjjqIcN7HNooDzdEtt
2xLRNvI5tgPfBirnOA9Ir8Me5M15C6Nhbb04fyKW6ZljjcA3SLK5KR97xIKYXR2s8cGbGrpXyvlf
DRvgld/1fP8N+n/MZ72fYhZN8HLV0Sbmv0jrWZSP8dUxTLp8M9sg03jAkwGVFKN92qT1Am/hD0do
X3pIzpXSGGIIj3w4xVoCsfzWj5o5l4+83IByMwpSWCRBegotnZhgsqPrCRurB/9xaIgr8sXS0ZKE
aw34upozzKYKSeMQZDy7xi2PxPUwSuY0cFzGBLFZngfbuG6ISXZfUxJWtri6P+4/dN8o95iarq6F
9ayNcYWPFvGKUJJdnhFwwxX5ZOBCorI+0kNhxlZDvBrV+CAkan87Mm6Qz8sF7yfaSlwUdP0sSyx8
qLjAD5lQMU9Zk91NWV1wAWCtzL7G2vyR8mjKXI2QJG1DMuky1pxvdj9+d7z2UxPN1vAEjorwu8Uq
f6RgncQTrDiMSgM4cfEUZd2N0L2L6Ywnu3N/wCwFyRTj52a5o3cw7eKSRGpkkaBvKLmNhDBT/Imu
Uf5sjYTnFvGSOYFiIMTeCHaqavusTC5oRrU0q4jepuCzkTTWFlQgzSteW8hOEeRr0lG4TeL6hLua
8aEf/HKz/Bu3KSL48kc38T0GffZNgiITQXQoKvO7XWu/jKa4Wn3QLpwOxGPVT80GziTui/JrhnfL
4KBN3vfa5ePfZGHFoIhbwijCZKW84aMbmgdsVqh0jTgjBg+62JCbxaKsJYBKZmbzAkalclZ+wuwM
SB+q0rdymzMtkA3iQRj1C0b+L6qoPyMneYn08hDi1vE7wpVDdfI5bZwBcVU94gBkfv+m9dqp0J6d
hOwh06Qjpv/aAeUBEynsH3bHcRaHRDYxcMRbtC7i7HudMGDJJEY5MzQ++iIo+bkz5fSgdVhO+T2s
YJ8MsriYqBCHPl2HJFctVIKgnnHyuoLj7A9Es5mv4GOSVcwAVjaQgfBE7fq4mFPWeCxg2tkSinId
e/EIfJUJb/jc9P4JBqBaxwXibeURdGe4mL49OJkE6OZFtywDj/WtS+VVld1RH4NH5nvDprNmxXTk
7nz3gxBFfRkgoUL/Pu1x5P3q3eyS2P07/tNdZofhchrLDiwSdQ1jRAoT8j5HheJWr6cn3Fpn4GkE
CpRsG9DaXPEHfKAu3lUSx1IN9tu+J4NrBAcXXX0WXA6kzj4O4/Bp09ly8qhH32abmQ7EoJqvSTzI
i0nLs9IJSsSd8RYnNmShcHyRLSsKMuSWpu/v7C4BWiCxyHLkL7Wk/1G30AC8JomWo0SVYlXHAXYX
Y+9615k4Sstw+EIu92hiyZyfJ52GTK2JAIDgtpAL+Kubus3IYC4fyvJQyxH5uekdUakl9Ff+q68Y
bQp2467TP8c+ra5V9z0YPOM7fgLiHhN+F2umx15BIf0quqtVNxh5kwM3gVp2Hfgru+xf87Z+Q8cc
YevSFFrobKv1BRkeGjkWExXImsjNXVz1F/C5YAVFvnAjYkXUW1FlLBVF8JZb7tml/2ZH0T05eFPm
D8zvGBbWRDF6WBqQL0eD/hNKGQYwsjpU9og7Avlw6TBKLOLNjGhUpYvOS3eXVhb98Pri19i53TYS
7JH9rjmkBhW8N3HRcjW+++onmJlzX1fWqtRQYUsAEVA+1iVumCULW1YeG2ZYPbAl9Zg5JDw7ePAP
mNzXMJhQ/hextnQmwm165GStEaynfDbTDOV+cOJfnT+Ei3IOmLPSrl2kn1NnvsXeNs1dZjmCwfUg
1UGLg+cozz9EibIxxa3IzsOOPx0fb72KCuCzMPJl4jE4SiHg2C0QQMI9sMX09ChfWj0GSzctoYnU
44sxAEeA/bF0qAU02w1vOB8/44Y0Va/wnkqf4gaN8gt65DLOkfZXu6ovGf+j3l3AYEB1zvabHfKq
Iq+hBhBZq1+Z36/HuP5hWeoE+kxbRtlnaoxX6RCT2sXDomhr4hfK9lJVgEBjOz+ZTv3cJu2vySY2
a4ie28L4CLqqm3+cCovxbDa1T0lrvDRQHmktgm2P+N1mQOGkhn4woISSlIMDY2WgdMFZzak127gY
WQI7suQ+6TtG2prxoaXN2RtIdhLQaWlAVr0eMV+hJvHwadn6r4hmjJAexJA9gfO0ZQPRvwp6I6w4
suOrCZGjI9/9sDLOzTRueiJiExMgcuarm6hgxlk5BwM+YWuZ2c2j67qnWBdHBHmfhMXQSOjfrQFz
eaUVz4HHsjlJSfULNULoxGBSfgv7Qw3VqQvwTVZRv0UTS+kQGt8oJl4iTyeFnSKBMPR6S9wFo7oh
Xkwd88iS4SmaDHfa1mN1jdvxCVUzsyQ7HJZxnP503WrbNNGvtkIxKTPQwl5o7+tGnD2WJ8T8eh3m
cG79kUm+JkOP0SKH34Bs3FdEGvirCrIodFbk8KX52aEALOu1aREx4GsZoYRUhdgoCV4qFGGn4wR3
1JSHUTjHiXTftVng2OiQtEdxZQNKd5pNyEW8CB190VkkQmaG6FmRdsCp/XebAhFU+vA41tVnO3AC
W2bzNsDK5Sc4QeHhwvdRTjoYuFxwpj6Xl4f6lImlm6yMCoE2arxmw2SKpShW8TXC3wN6LH3Lm22v
0Sg8LqU0P7sGbAiJZNVye74KXCCJYrXHnrwQtXW18lZ7ULjD7UrnSOjYAUqel4lBpeJHT1XkfyP/
gHSovMf7oDET9pNgQ6iaOW99TnXGW4e5U0CXMvaF8s+4hMOlndv+KjMbvKPcNWse2FpeovhkAr8J
8Giv4OIekFv+sCvAUlPf8IjpHppSe+AR+5J5+JgDpjsxOpkwfjHC4iqkb5PeENJUCGLnGVBcA129
VT1ya+BX61FN38o5bWbU9M8Wc/tidPmgfT0Oj727naziQJm1LskTPcZ18eRXoUITy9wgLskO84uD
3dbJ3pEknY9CPoEJ9ZZE3lwJYLiqaYTLGw+3yEhPApxuEbcOa2EOILvmQFcVpuDaxBGk6+FGEOdw
jiyoM7SrP3VRbZhWuOdMcQxIVlshwHkRiFtdpix2AqwfTrb0SWxiSk7NjzeXSOIkO2X/m73zaI7c
2PL9V3kxeyiQSNiIN29RKF+sone9QZBsNrz3+PTzS0p3otWj0X03YpazkGmRqgLSnDx5zt84rzmW
Xlv64ThXAabovLdWgt2nlbnF0u0d4cqdgDW/ncBWdF62dmgTYa1DnoCcb7ISCTc21IRDf2wsd21n
710RI3gR4MzA9Snf0IbblRRb64p8opxebH2UJBvOi7fD4kn6eaJter34YYkRHe1RcIc14u8wRh7t
Ppy3M9xm1ml4G/cI1iEJQ+1lADBBoZZFaWvOabAoIXkLe0xfKmzHYQhTt/huWt4PV24KizbIvNCy
KINxxG4MuXoX8VwhzuRQ2YHTEdvjpmCSGo7bJbvoEG+2gbhB7Xh2MJ0tIz2/s2JzV5pyDQCEbTOI
u9HQXqoAZw7E2G69blzPtnFcQoF9ejLf9pN+BjLQbtOwljdN1TTHqdTuymh+S4wGb61sPIkFS08j
Cn0nYu1XOvXzPgndq1hSMloqxNgoCuLxxDUFeQ2kHCXBFuL2vSM6iq2TnFfJajC5LOYjRLIM08hD
qL0lzRSvHc2zwf81ZOvg4cOs/QY1BDFKOT1YSG36hlXKM4oAkBOnmPPBFSt0f2JCCnloLrx1aU5v
+lBex0k3XA99sAaFOR/n8hpmTEzqSkIrzLe2Tn7gk/eOPBwnRdwb70sygepepXmV3PQTDcDYzKjU
WnHiQ5F8FYU9HHQgMHlnvM1AJNyBlmZajmIfFJQj4+amZQKvzEze6kpiAQl+KDbDu+vEFxfKxjrE
ZpSMNHgToY7c+jTxZTPUl7AmWX2XM3zKWEegH1C6P8cUJqzaQBFVa/3m00umx25M4k3sOGdEUB9a
zd0ICVqhMNetaF9wAqJY9X1xnIeihOov7O4xTab7Ek8s1g8EXTwo7rXZfXcT40XKeu9EADmATCww
M4GDigSPBk2bj8IB62eA46MH9LDYVH4hCW1dbXnEmySp5jsPORptQYJiKlpIOMMOr68HfKY1+pc/
HLO7w+wMbyItoXM5B3c0fdG/KwHXzHuzGcp9nTu3+oTUyaBDx9Fa1ItQ6HcoqEsxH9LMwkG00NAz
tpJqtbgoS4wi7Y5iAXQ4Ltmxs3TzBCxv2hCScPIzuuFUVQar5etf46Zf2EbldZXYGQldSnmrTTvY
bAhTBN8R3oyvK3dod0XS/KimZs00e7svIoKYAaA53bjyeNMlKq+SwvmWLE17QCRd3MytYt13HbVj
bOsMwBJeLaeLt3T2IejDEcfPzth0df6DW+106VMMRtNq2INXEeu0oFgQuFMLiQ52XxNpDx2HHBfp
EFmc4GnIDLEe+zD1pQsTr8vp6Zupdu2F5XiVeN6biwEH6vOgFbxWvxob+pIQZp9MmRh3j3G+5BhO
e8XGKbN6l3TdZzvWOWpH2eOCPtyph2AKOiM0j5iG0AG26+TVHvMZ27oJdzLNdcHBKWF3ICtzUTQv
MWWIDF3dtZVZ+Z2LIAfctm5to0WyQYbJWFvmftAh1XkuU1miPm8KqzjkQ4JSkHmg5UzCMaI8PsQ/
Ehu4n5vdeTjjWPMxzJVab9StJkffC5kdRITWdAeqYuxmc1vFdrwxZ3aBbTVi3+fWc5cYE2qhRAW3
QkzpSzFWw+hVD+ttnVfm49Li8uwhezNhV4O7ZnBwMhr+bdXczFooV9Mov1s5WQIsWDhENLMQzdVd
X+oh3pw1vsU1FZanAdEdP8m7hzKprP0Uas4DgND7smlrBBwlVj8kCQWINixv0dkcS+PFhcV5IUCf
3SWBg2SdqOcDpwtKbvJF/V5kMwkYTZ+NhZUQDeH6G43Wu3lhOgo0SqLKeS5h+p5ET2uwLSpGzV4u
UAEQaY8pZpnYVahi/xW+kOtqMMcTi4taL81FVIFOhkUCBRNrALk6PLlI4R+Q9aPtZy+9D9JnwluJ
290DhTOkzZcCRcjB2yS5Pm0lml07B0M+uJ0WdlbuwywG7ZtZUbV2Eze51kDZWYIsRnW2BcSwdwB0
tOWnp6ZNz8Mix03YGTaup9Xw3GkeKX6LaD+Waul6aaV312rdrYBM+drXodwIzQt3beigz4Gw9TzE
d6XLLXyoI6CnogORNc7gQ6bxgl8pWW2brLGzyPYRJ9hDEiDvaxnWXYa1y6aGlf9Y9H2zR+OqWMsQ
qBCaP8HJjevbVs7FNpiNnrtkrF9hYUExMEGXQE7NtTlq+Xoe5Q8U4cynYuIWmYRYMGCMi9o+NopQ
PJ4StEVLq++/OeSolFHtB0RPs0ctdmBo2bW41uo49TWtv9el11zXlBs10u3rEvKR35f5BfSHuu7N
5XayMaOszcLAb7Iq94tDhKDYEe+5CNsscPjQU/IUTVb+gffBFq/P7/NkpN/ieLluZ9b6MmXLbVwA
I50QN7mTrGH88hx/4TS5c6b+R6DZ8RGp4asui63Dolx9WoF7aj8sHhtznepx+2JH08tYo6biJQQk
/AqphjUTK7hAORt9GwWntaDVDYhGtbzbXLJXIfVTZZoiebWAVRupbPh1U8QHrHDWgyata7uGrdby
aFpezgQWl8yZHHgVW9VHJZrg+GPs3M2MkcI+z/lbHIIVndwPzQR1pPekl4MDgM7tm+vU1OVpxvfJ
B9KBPbvJiZEDxbuwosCD8VLeIIebXk+mlX5yl1K7AB1ofeA/yCJ1unMpQhyyAqDqFko6Ra4A4DXo
KfRhwq1majoQIGzWTPe9y4fhobJHJbYhVuloi5U+IKKTRejnBwDiHItKdG70yaMOp3ODTTcA/w5F
gaxqgvsZ9anT0r82tA89fVxL3csOXjkNvoG4+FXW4a/bkBlqgnKJYQXbru16MIAULIsoFq9jAH4A
pNaO6fJ8hJReW7enBNOH36Xe39Jeu9a8JT8DS+9odXrPBix5q0SlR1qJTyWsulAy2xtxp6+RAE+4
hUrKjNnCRUNC742TOzPvkzskgQHECm5bX/8tzwqE3oPsU6vs8mh6cXUE7/AsnBJZDLd+QA9Re1wE
cuhjk35375ZgwcbFCdt77kuuGHMfQ472UA+fzkyLCgbJOhgRkrchRJhzeGXZwbAbjPmzaPE5B6eB
cpZTeLf1uHi3i63XgKAolXdpMe/cJcAmOdW8WzcHPOMVQX+srTq4zTxwF4454Z/eEww7hFw4rwvf
BrwSQD0P9NQA8yuC566FrozKQHj++mN4EZn9HDZ2dzPHXnU2puq5LcWuz1z5Yifaso660YazIc0X
LytRoCzOLULrtxYSA1dW0pf+MBUbWcp9EyTxmrZhuPHyxn1uB/rWDQIBJ71x7XWZQ8TWCyO7zYwr
rwdiFClpnaVOcT1KFj/TNANT6KjZGfO03OjuQ6kEU6Y6cw5ciD6ki67+KCrzSheGvUW/qeA/5HWz
wkpQp3pTvWkFWmMQjueYKwaqOb2YTNR0ih9eCJ5GoMxU2FQ9+x6RT4okpMz4kLZiOZpq71WNte29
LWrnTJaUt2M93hUWCwwVi3qVR/lT2aqmW6Lfmlhy7RZoIJRtO3ArqtJCObvuEfLRNap3RoI+Q2yQ
YdcCBGw249rteLter5/K5Joy6q3AiZHUO443ffU8ThRa8HiiIpqStep9uLdiBOidzE/CpPPjEUCN
2cIfTlGvdQKQXUCHxmsUjq8hgjxEyrcaL+iPOnjMcizphuk+tp23WucmV4myWNl3+hy+hYFFCxay
QD3Xz0B296OGI6qePKdmgNlbVT6NXbPp6C77MnVfHNd70DKw+KOdfHQWRW9NwwJ9xsMRTaZ9Jssr
FEkeUZGhu6eNt5n8nJPrmWep2m8UrsQpMLrKFxaqELT03kYtPc8JZiuJNPCsH9rvHGjfcegGxzZ5
h5A+SAYmscAr2af+YKwmN73XWu9u0dx9AgFqVcfwO5uQA1NHqSup0T5oIhpCDT7RVMi5R+zriRhF
TWJdRcOPpNQeLDMDKoa6l0wxMitr+aMf9Pe6Ru1cZzV1SD9rFMQ7pBzQhaCplKA7xCSOPsLTa7rC
qJFQsaC+t2rN7MnqDFiyBBQb4cUa69cvmPa/xDn8H6MT/nfkRfU0H2U1U4uIOhiPfzzd+q17+9Mf
NgX8XG6un81899n2Wff//u/vlDT1m/+/P/w/n1+f8jBXn//+bx9lX6A+cPcZxmXxMzPQg7L235MJ
d/Rx3r7/iUqo/oc/mIS2+E064PihZzi0gGGi/SeTkB+5uuEIT7BLhf4nJqHxm4VwLjB5YZqWFD8z
CcVvHm0H6RmYH7sCD+B/hUkoFPvuZ9y9Z9gS3VkouPydp7H5+U8cEnd0KbuIBpfshBp206wXZz9Z
RJzI2ovI3Ac0jXI6crb34FDg/2mg/oql92ceLnKzfLvF2S1hYNiWdBVB6qdvF6VewEIEPmTjn6y+
dqx0P9C8lZA4IqYNihLttgQS6g5oVELaxs7Bj8X73z/Gr9wD9RS2rTPQhvQEYrx/foq5EFa+wB9Y
z2gbcQfASbQheo47iIvHgpcvC+H//VdKxWf4ddwdoLM2lG1e3vuF3VGBTYnh+9EyQUamRekrdnW/
RRbQ1tBf02nmRBpyEy2NzA/aHH4NdjxBZhPhIKPv1w3ULwQM6R4ckfvZD9oN3uhWtygwIgYRAVaM
wxrC+ja9lzY6Wq4H7K1FgxQpH5oVf/8ywvmV46lG0GMWpanWuiV/oRa6lD3LCVFBNIGXixox/ESE
iI5t92G3dByZ3VC2G0PMu8zCD4KcrOtovdXCF/Z7owu/mZlo/O5nj5eDmjBTODYcmGoUxtNkwMEV
DVxemgPjbDA1tPmOTo04OB0mo4GSpvvqe9WLqr+UxYj6yEULVshTYSQGWwK2YV03G3u6aeHug/Vf
mc07ipb+TOVL/faYMXAYtS8jNxIoQ3q/Dpz5CZRL2NdgFFgeIRIPOWVO9UxqNJ2UTsCMmC64P645
+L73WzWF6ufqgRxq0mr+OknZmT9ywS6YiJZXTJWaWp4cbYvM2yne1LMu/bRreEZtuGkblvqg04X7
fVvEXI0z+kCS+ZtmtgIz3ST93cCWYBkUPVgCOHiie9cdXlzJNPF8KMvgTpeQmFNEZC+r31bjrAYi
YakPDeYGNsS+mlXeI1POWCJCEjuQ7NA/qZEeFh3e5ozf5NQb9dH2jH6Y+/WrGV40KMDuKVsUkMgU
t5MG0gZXsW2eq7XMh/PvnsRvHM4Vh3NpsEZgfSJV2LA80Y+5tBqWQez7se7w++YOyiOqlaEevw+M
feiOOwx1eMBo+FoXatz1HNRcycMyxk0Hp6QadxPT16Aqw6CBG9+DdNgb0QJNDMl3IEwL76EXvD7v
+TVoJjLr1UUAcvv7/WD8yuv82g6eLnXb+St1g97W7awEVrtWS0+PhDIb/trMre1R8u22DcOqAfZF
GnPFwOAnsjKnZqMmxtAxt1rSo2m+q2DXAnOKeKG/f8L/Qh38/QklzFOaKxhq/BL2Z9hDhacRfnSP
omfYMyGkgUyA4BiYqYqNzE8BGlktFeYJocR/Nkh/EXVNApmtiOGM1a+C49VcVKgkMEjqEVSEULGt
XSAk3TXBu9W2217eqOmd43e1G/9xLJTLTQW0MUdWifFx2V/WuC9xRvTSJ7WMIHhC/UB5BjExKADo
Mv/92H1Rx38J3abt6FAvqe6gR/7r2GFV3GgO1X99zs50AmwepXbmnQpLht1uIowq4WFC99jajbp8
MqJEDsFKxJpBBTsVHCz26sI2bjNoe2rh9gPdu2YTRnupjaAApZKr3C4cBQYcRbWPK3jhobR9tY/F
GFP7eA3z6ZQKCwk57jgp+iTElbABYB6j6JWew/EGJ8B/dmr/1cz9PAC/nF3YfmNy4nFq1zT8VNRS
y7shcqijRc1kCtNHBcGM8ulEQI+gdo5qReX4MzJaRGAX8YK0yP8Jx/2v1rXJimbhSCEc01Skyp8S
isUA9+eG6e9HuQrnFUd3i6QapeSVmqiYaJogCageI5ScngBi/n59/MVZyCOYnusZLmzGr0f86RHC
aDS1foqpc7EW1Neqza5iPu45R0XjbFFhN+XyT2Tprf/CJmdPqwzOcxC2Roxc/0VaIA5ALFauF68p
eh5pnCJFhX/edMNoJ3Q1ZjnvUMw7UurbZY5+qst+q5KdkqBtt78vShV8LI6jeoaFkyaU52+kQnvk
tJ/o0C3aTk21SlkUhKYyWae5tedsy5d3g1ULgWvtqaSFI9gDxeZx8qlhaBpOIRZFADJbHSlqUU7U
QQeI3JZJd3y6yr0Hkz0v03GdErhNIz2rE04Fc8PwECPAMEkHCmKmxzTuNm2S4xjGW3HJlrTQpLMp
uAqrZVWnxo050NAifdCt5aTGW3fTo3o4DOeP6hVUaHUwuiG7qnjXGM9pwYmi9uxsyL3KfnuQ0Nwp
T0ABjtic7RKO64b4PVCEciwN3tmHU0G4kfdq6zpzt3bGcadxcKldr/IWQ8vOWTHtVB5QaXd9DdG/
xdOGX68QVUoNcgEGQr22ivh53W/NUr9RqY424tCzTna9GW5d8xW89qbUNYTTTKpHkNt8r3hXebHN
O0SahTSkDkowWKn6OeKsoADpTWZrlUh+ZVeM/9dJSTQsDOFbHMx55VzUe6o0RO0ULucb9Y6WR1ZD
ZqWe2kiAD9YQNqfd19EFQQvuoB6cCqy9cL8FsUEE00jXCHAMyD9mS6U5KjMynforU6o41jP6fCrV
qQC1IMXFBKiVoR42Jh1UH6SeRCVGGR4tKtez+ZQSIMtMN7RsYSyF9+oLwO3RSSC6aMNaLSw1n8vI
AuaQ0Mt5p9KtKoj9aLyY3xQpV82aSjuTGaxfAdqKz/xKT3gadfbZfJiK0mq0Jjk+xDZhi9XZTykt
VNIZRkQ9n0pOJnIOBPnhb8LzqLB2YjH0pFHkF2oJqG0Rl+1G/RPV1J16lQESgVzMi8fajHU851La
1B7HrTafegt17YY5DKFokaap/A8P6c2Ap6WVMxlz6i8fS23tYalsW3rXgN92yEvDT2QUMsw5AeZm
en6O7ey8xNZF9hhiNfrVQOVC9sKvk+VUOaw6/qleEj3CrXo5tezVIasyT7UT1BxDCr7reFq1gFUi
YAzpdjD8r4VpDjtL8HJJcowqziWiiMp31YvPMJiL6F29D5tZZcBqCathUTsWEoLaK2oTW/Ztnk1Q
aTDpnln8FBdV2oOpDCQ8BGxI2mKnR+HP9csXlcyqa07HS6uInU54lEr7ZRiHB5UPVF10tPN5Z40f
hrLhGLjiEAFUNtnzDgqDoD7UAXAzozOnbpLq3weZHBtcj/MOWDgRi5xymqOzet3cdnYgxh1nPnnE
iYTTi4YBwTIBt0HcDt7N8F3dCdXnzg2hYUjOi9lvuulbwhpWX+maxh548LYBTddxnXOxBx7X6idZ
TEaSAF8hBqqQpD5WpdlmtPGkBQiA8ENmqvJo9fwquak7tBfq+OvXvNR+6cA2R0HlW3Z4VL+jhkgl
vjUw986F5sK9gwWHeypUonaLoN7GJj9S76juAyoCqLuA+qpwwXaOZyTNnEj7VN6gfqw2qfpmdTyq
NFtdPlSunlZqq1h+U13mpF+XNucEO8LgR5IrDJ8CReSivlB9yj9uESTjnFX7GsSU7e7V56oDQa1r
dRn9yi3H5RSZ5H91flYDspALIhN9qUWCjAy46uax5JRRoXxmxQnY83Gkn0byZr5ThahUpG/kixF+
HxqkZZVOqcsDhx51gmDs8IHaA/Fb8R/U8KpVyXmlYoi6F5hsbXXP6ZcTisPrvkPtmPlRYRkL2o0a
3MFoEAGYbyKwX2lzyG1lmtuv4aPt+kbu1bLUI/YmN041sLB/jIW7Ks4bmMe6/a6I4dqRGsoloUk6
nTpsRJuUHn5C0h0fO6KnWjRfNyAmTc2/mryWXsIfZ0eWcikiIKjJmUijVE6orqt9mh6nID2q+KaG
Qv2OGmT1KBktfP+sM+vqFq3OetFz7Rm4ArmoILC1PG5zLEsHfclDb8q9CiDqFqAinfoGdV1KCLdu
kwIfYEy6j3qe/aQbcZQYOTL/SKz/t7z4T8qLEMR+yjBV+fKPsqQSd/v3f9u/xV38czny6/f/KC86
4jdb0CPiQJUwSagU/md50TF/M1UG7AnLcdAVV7nwH0Jlhv6brqo0yJch3EwlkQy+JbdRQmXub7oA
+6zzobbH37x/pbxo/JoMI09GpiN/1zyTuCb9OR/XJcanmo4MvytjEKazEV5bJXAKLV3HiPTtLW+O
d5T/t85yspKy9UeqXos13eSp/YSAx6djI+lvI3VNtz9atm5RtTvwn6sqiYvtkqFRPSTW1h2Ga3de
lk2NVo5fOaUk05MbPaPikMSjPPw0AX9Vt3TUFP2pfmchyAKkFIgE78Zl45dLYJO65GM5PizGPJwx
dvNze8SWeGHr16ggbAZ5J/QejVOC3ZTM3k3Hg6PViqVmYb8YZaVqVNT84b6SeHhDscHNwF6NOX3B
eqSZ3+cCLgYhEJv5ZUPt5RMVyQD3RuzjpE4zKU6lwMnYPuSVZfijV+LjZHbfc+R/4AHjUNxxmC0A
FPEQhKraAk3wgLFaQ7XVDXIwMw0fMyR0gl4T1HPM8+B8Q/H5OiornfqdBE+DcFThHmTWvsUwLch1
LrnEb2rg9prKnRGIjQMt2s2+kXKdksjBaNu4lO19C85wQGTICq0zagPvotSua9ndWcTKZe4vRpPB
OCnImurTaDjY6GrX6H0nsOqdQ2vnT4Oo0FHvV2IYASmFyJqUxmGc7pPapcnLz4rx3kNxOxfRlXll
mfEeDNwpbuu7BbiSqd9iXjcBHCNkARiZNNRTzIp2Ug64uW+/V6hdNYH3qnfVU8PcCVTuOSDK967P
Ey7u9JvCAY4xSOr14BXrUEBgNJYAY5SAp8LqAQ2o1Lgtg+4K1OeZW9cPmCSQ2rO7DGvTIYleo/6Y
JdY5L4x1DyXcqcVVIJx9MjjPoUtHi6blUaTacehw1bVn+LtdhBOmPXZii0swAmpwR8CIICQ7pLc4
AIFSDIM33C9Rhcb2KrOjd8ee0EqmGa8u367NHOXTdAGXgqiWQ88pC3uPcnnwYrnvMG4R2ZDwlqaj
7f6gC0hHbzE/gtY+T5A0Ko8LWGg+o/F+383ZKzQNjBg1XwI59bu4sUnLYHGiarsNcgipHKU6rq1x
W1G8L6cNlKQ9fLsZuhT0IUcem5oEJpCStKgocZLQv3tl+5HU/aYpQzzD3QY4XSQOEyj3LVxKaoMl
3cAosF9AO5XrhCoJhHDnFhMHNBGS3k9GREk9maCS4g0x+lPdTeHo2EeIGbwxXjQefMtNVCIEZAhA
fWYgrbVVd4da7yvAjBU+laBstG6y9sjUPyLTQ0k1zGeuEba3bjtLPGhODaSsNI8jSOETVqzmYZDz
pwM9EjwLcLggT4FRa5KeBPIxp6GaELSS7oTmfXdykEDYe619X8HUWCEfXJ1Nk8mIpXtwp2xvpLCU
Iq7PQJo3oPxwaUrKNzcohx2MCrBZWgP6NFruhq6bcImcvk0xyta9hjGpKUjFTSTHnDRvefnSXXuL
jbgHyhZfL+j26OTXQPuDvEUswOpLcqY+3rUq0Qzmh2Esjm0k4M7k4mmcAW+ONURUQes0RUImzcJ9
L5TCTK+/LqZABG4OIKMF6EEUfTqTqCK/s6AitLbG+uJNTrOHnvOtCaNiBxZyB45SQp39/HLnqDDU
+Io1smFmRxigLnoRkbGUa62uqBQZD2DWquvE4W5Wdh5GcSiVQN7XUOF23V0F2GoNjiFdSxhyGwoY
VE47zCwW5CPXbhvbuM+EwMKyHoEOdFZgICiqiDrXAFaYL0lQJ1ujQSJBzz7nnrNm8Pjyui6Sg24j
u9H2MJrsEopmhAQL6HAIV8PMYgf7MW0rpTrrIoHXjLmxdUPzo+vQhsL191JZGSI6bXupA8+9EnxA
DsQ2RDsH9qhbXemecUJ5xDr1YXWDfv65H5mF3ETAL6wa7vNeDFHbtMQ+DSoOuZ3e1fJiztEzOi3x
ztOKJ2xagq3meutEkLcCJQEG0p3yak72NIqTU3Qs2zRcc56yAhGKtiOKA4g0o3aTN+ZaGwr0ZRRq
a7rFASjZw9X6cGrwNmBiV1Xe9FdtWhlAySC8miSBjQOOuxrB1Rn2uuD5tuHiUBEI0a2zV3ncoWwl
kDio2+ykSRfvG1MFlfDKC03W6S4c5IcNWjDQkACvQX77c89dbkJGKs+Tawx5YU9KZB17CCuNSZsc
HKlVVdRKvWfXaap1uiSPaRu/Vl2XXbv5RO1hsswdsJW1obk3udPb7FKNIIhOQT+F/ZPev1ejDJ7Z
gILWkJZsBr3KQF7P2jO8jHBT1XbmB3N/L5psBKDsTJsFvf97IC/NXTvgvcUf7BZv1sBIj56rvVit
hp8WjIQSzMoJzWvY1EbxLXbz6FROtbMNXOuAHrjGZcDqHk07Qf8Fzy0dnfCmit7sCOBGtxRoiIY8
gNcH90buniwZmU8x0IZ8ybB+fyg40SkBoEmkycG7rqkjrrTe2ZVpkgB7q7daYT07sxRrTMmp27kT
ngntDQS4C04VAbUR2fgGdijr5GZM7A6QucI7YpGpl5p11dXJtzTCsWSawCujSqKOMMiHyKr0ndgF
sCrpdjVXYRM0QNlaazUZqOUBOriVDQvHct/c2t6aKewuUxrgKdFI8K2Oj9NdtHFk08H3L15JRiWo
BxZAY6XKvbI+ABlzV2nb85FxRN4jlisLz4ODHlW8Ayd+lGZwfoNuD9MfO6wQRy3tuptVOw7rkz4y
Bi4kxocxDvMBw5zyehvb0KHRufERkZigfGavvZHtzBHOribqdw/sC/JUxs6DmND3sOCAj3oHF/ZK
OgBPwWbi4lgd0pO6eW1K4IczgQatTHNZl4vE8RIjsimg4VtZ+JAFaBEmMoTIgcDZwk4zcS9G7m1A
L87z1poKF4Psr0UWvgEjfBhCA1Ju+11SZ80t42buZ4kK4nJAccv5IjpAXYJxk3VwieGAVMhzNYWi
bDjZ3dRtpmpvmPPG0uLzNJZHpHhX9B0+xnp+hIp36+rVreuWBoJ/9bWocg03Mnc/Yep7MAbrJfK8
UxLjgl5YLs+PjBDddPqO7UtRMGIgbQ9z2PZ+H42fU6ztZ8xI3B58ZFdhrak5jz1CrHHgku8s9Xms
+UnvRtUmb6I7K+o+IWdtvhnG/DRX7nigk/foaTGMavtWC7sdskivY5ge7aKCbuA3zgRFwAaYDrZ6
NXbLpUzQsp0ygpdWIY9u7+35IfY4oECs00j13jNoEmRpmb6KMAgpwwTx/oKCGoI4OD5da3p2DC36
sY0nMJZqL24OCL5O82/Q9eZNkVoYiJkfaaZYqKiDwubzownBg2zAnzAynkcaQDJrbqp4uJ1Ha1tZ
8SaLl71m9AaObd1LmGY/NDN4HcLc8/VO++QKjQySsQItEPmxbG4bREMEPgPTY7bU1KoH8ocgW/yo
9BBX2k4ZfN4m0D+Iz/IUTg9xCHklQ+6dDKBdFwB0asRZoJoBzmwG754S1bgJHG46CMatC2GkPr7w
ZrpQB45BFVsDSzGN944e7ts5v9eD5i1w3Ks8cYiYXNGpdFPXSvfuoj2hnfuoYaAZC++ui2YbcysA
V0EMEr37bliz3E/Iu3kVJTapxxcRU/8LPQ3OkrapKST6ona0tTC+21UF7jBjNXTCei0aFKcqZPlN
2bk7xBoBZVkxUEisFSCbYNiI1hn063EJtlXDojQLc6BNbE0wWywI856pXWxvPqMN8BhkHUqqJUq6
AwkQ1DaksmId6/hqOGS9Qbt7kbd0Eo41Ek0RLy/tZud21Q9hNWCvvOKpbxnWEUup4rF2AQYnZZD4
GCoE40tZILWVJi31I8y23XnCoiWryQ/QXSJLQXup3HSGlfrDhBLbjF4RJEqoWXAUAq3+UVfLBvwb
6yV/rWDrlmVLZ9Gb3nID5kVUkeang7saCocMZNI/rDrE3ztrtvrcPk6y+4Fz3UfqJrtWxghyQU2e
knwD8KH3u9GBKayRtcusL66SBvujAcwchw4VroYLsd5TRHUOiR6+aGz3HMFqVK2mbyRDh27cI6m2
NnJkgpDLQf9DIWTTbKBrXNy7OfwaBxG1roouOvZ1dEUAM+DSKSEywxSL2nIfxN1zOLzaFjD4oqQa
VSeII1acC70721DvcHx3nZRLCTaknccuqpXmQ/ueoPjit4pS2VikzxIREeE9OcvZcJpXPuS+zDPk
cLvPEKnIlW5HFtVsBcQmhXDqB0Df7NFS/97Dv3Rq5dcSTytIjiVCxe1KRuygrqQWgKZXC3bQL2N0
2Dw0mR0L5kZeczNw111TuGTUw9uYoP6azijTYsRrkmrAMCivOIuTlYSx3rXoPYcpHXPvvpGh609V
fTXWiGDYQ21s8NJehaV4xno53/a8B/ToxFVNI2Ojd+DrU83+QBIFQWKl1BVbzacIpuwcTqCiM00e
zAj/HDghFl2XLZ7gwykUyZsGAM+YuJsnpW5scBJWmAqdRgzKsTVrnbbMvOzbxnuQqiGFExNgZD6/
yrxX1NLw6JvolIZVCK0HTZXGQOQGdOUdekTomdmkHdi/l1DV8BiAPg6PEpu4zYJAVoWbuW9kw42X
hAu4WwG6FBEiGJdWswNpfa6rqTroHT6plWatMQd6TIyx2PR5cejq7KU3e5h86hHLOD6MUQSJ3Vue
0V56txOs9zrQhG1YVzt9wtRZENHnIXQuUm2dtoESlrjzISoCdmGPUJhpQo9ljyL0DCY88CoD6XDt
h53hMVHm6XIuIKKsQoFUBkMK+elOOr3cta0JuLkf7vPG6Y4FGhsmUFi8yJDrrR/nicOuDu9liEON
kXf6JSqoUNAS2xkR6qZGmasIHxwLGpIHzX4NGiYwMuq7IbTWUdjwv9Y2QSmfztJJYeIa0ZkbANvC
D0kRCKGwWQtkjw5zPqXbrC4ga9mujalldgdZA9MXbqx51rsnbsv1WlhWd6BgDUPmOxEqveq3QUR9
oJ3MNcDQN91d3mwksYI4z0/SfghlN54zk2q5aQVX0dxeHDH3myWCcKK7xW6UuXWsw2j2rZpGojba
CFkjh4oamLNPoXwAksdcNMca50RhZTTM9IycZrMLbffF8BBJlWUk1m6/zL6tpfOhn6Pa/w/mzmQ5
bmXLsl+ENMDRT2oQgeiDZLAVxQmMlET0vTscwNfngl5V2ctnlc8sZzWh6V41ZETAm3PO3mtPddww
9bgbYtiDTTzh/Ijj51GzmoqmoqKag3afxWYWheBvlGrQHZNnBNVl7K9ay2eKzPJxLkzMkj2yZudH
6Lndfv0QPDBl14puNBTGILKXOdtOHJiBjaUDbInYpdRs/8Cl4lVZopaYs21te/E579oHN8F5Uc79
uBMly4m98zMErIn7D3f47NLKzy3wCobv7AnTOv79Hu4gWBdGvC2BFJ1cG1v7JOPlajkvcVsT0oN9
fgdm5ZgOYMXJZOulnV8nm554kz5Qc3goJMqoMumdLURZ3i2quCdHLI4ELubd4Avvoan9O2wF/pE3
O7x01W4p6vqmdOFT0BnmLq4Lk7Gn+tVzxkYwv5ajSGacHq19R3KXhK1pfcuy5uCx82XvCS+P8tek
yl6c0c6eMH4HLXge6d79Bck6dGk2o8lg0klK5wTKYmM6gXVp6VrgsAA/niuBWh50xVbI27iWgLLN
ulMRBzyNVm8egWYLfLg4PgXWqdBzJuZXLdMY1Pg+OmQzNopbbeFJbeZpOkzdeJ+RBvE+WubR88Qc
5Rq1/lqwv+Zpgxyve6qrGPCkp2lolfOjcIbgJffT46jNPRVtdnV6BxBNHF9sf7nFc/tExGLIlsdT
laascjNF9O4zwUltWrfcdetrMNbXLCznQz/zK2ysRzcYpqhPq/sqVg70xXIHOttGcs52Vxk8OTZI
BchyK3V02yQmsPbKq2gjwZB17PRLhSuvMbaIalg9rzRkogzbz2KH3RE7KmdbNoqraw+R4xdMyR1G
VD31rZ+CJfLH6gpLed2UKT5yPb80XBbIgxBvHN8aXBi8eyUS5sPW8NMQ3bLXhoZqykQvxFu3S+ZY
bXo/qB7sgdtLbY9c54iBmrPsBWPcZ9sB68+W7odVcw6K1isif2B3ppJ70THNKGmt0Cqj/FYMZ7eJ
Q1Vohu0Z0+HHUAXlLQWMzMLa29PonFuxQPgC0z8InDAxJpcoBMbHrdTQW2+cYKPPGC0G5VRMk4uf
DRHFy5LViOvFXaY8fQGt5xq41rx8vq9HCbkNAsIm0y02aNNGP06zip629wAk8Sd59uWe/eEb+0K8
zToYAg6ylq0lsQ+5OA61UK8YHKlQ4SPkiuTvv0/zkqAFYPylbf9ucOF0yIYHGhQgA1mQNPWcXZsF
fH8NB+FEQH3C5Y4LEvwn0IX2qZzqN3vs3XNuq7t4HBIiv6KmnWCIuuISsIfRwKAz3k3NsyWkfGrg
C8HzWbbQVJKzaXQPELvSi5yWD9fA31IAqJ0lUdLDOJEJ4HjpM46cHLT6oXPS9jA6TrA3FpcNTvln
AOCb3HWWI/tIVHSQIVUMNgKrO5nZ+IAhhwFu+HvGWoFxnkb6miFY9F1TIOhBtSc2qWaj6yTQ+T5E
T8D+9i1TCF6eo7h60ga9YjCPz+on+hHUfJa16awi5ugrr+BCCFdCWUagJSA6VXjPBFWXyjsTR+Kc
CrbgFA//I5zu/gzs+9xVXRslTa5IUeunbUvL5kAknH/DVfJntvpXh1z1q7OGSwckPj4Ev0BSw3ZW
/XBXlvG7UcKKbbKui3IbM5YJXGqf5M3NTsPzMkob8nDuwI7Dm8QyviEHb88AP1FgM2hOtTxncFSO
Az6SrVUGLHhVRmUe3EtukkjPOgG22EseQKaF5Ev1VzKRyUqIZzSkDg24keogRrp0MaV9hnfnHMqB
XhDWGhOoQXXPOdpdLNGkTxWvSacEo+hkuhgel0HPiEFP1kt4dBXNEEx5Y9sGlwzksS49oBc80FmW
wiynfih98mdnbJkdtwUwmOXDUoBzJOXu6Na2f4Sg8PNv4JXpFRAETLxvnq9CHuL4zaCXiXVk1fky
2qRGVQDkwlUC3ATONvclkeblOCGX6tvjrJeOjB35Pqc9u6eszh59ASNZzkGV3CTDOghodXNHcvZ9
lr4UwdRfzPNCWmdHxyMha3EDnNk4V67etf2YnqXXnxt4cc9knHEPwCi4X+zpqdQ10aoAOmhREJAJ
rqIkTBK+kqPBv4yJ8RGnLk1Q9zdPwMSA+JoPC2SwsImj2WiOdUNacJgyC5FZSC+safdenM2YVCNG
Jy0KydQm/kA+ABlwr00wXeol1ZFaIBV54RQe/vFtdU8qcJojTHVo1fHj/3IyL3gWJ5vr6Gphm69B
WRwzpG9HIzbURQIiMP36kXugd3Unb9prr6H9rl8GBHi7Jk/rk2mI8MB7h4VnoQSeRuheJOTuMyf1
HyxlZ3tXOjU3UonVvna+q4Ek0qCvegBqtTy2mXnf22u1YPUHRfXl4vYEGhzH5GAD44rD8pB5zHUo
cKJYcrti4BAjNoXfIBLkYoaefwWLDezYrADSdW6x0VYKRgKs2HkMSa4g+jg02PDKfvxOBaZRbyLV
PM+6T0M4tJfAzuVUOvswA88mCaw7LhxoYQs/nnjh6QgM95WsbyySRQJXggc574M3xq5Ay5X9wqTB
2/r0CmCy0k1YxOjtQ5CLemWEWWHhXlxYkD9j1+r3s/zREFlSDWZ2RxDcSVOlnv2SnuIA0ZeS7qNo
kzAyJbm7MBSPZTJ4iLK0T85QsPalic8Bu6hOk2E947jtwWnBLOF8g6c8F+NxYjkQqQtiECd4Gb+2
HX0GBYh3nJJDRn9pnTiQlaTdb2co1Hky+rORw8U2Eg0JaqX/Y+qnLIrr/sCWl+65mYGXpRNC3QG/
oPyaFW5OA19TZEjkBnFtv3NjKR8JfV5ekeGfkwDsJnqO8oo4+TzVAcqaguIOhWIaZVX40yW1fbeK
YkxCD64m1X5FOnKkDH87jVl98D3aA4uNzYG+HbmYAmzKQYbWmxFKOvnpt9mOCJG8YUPVPB8rgYnP
T0DpjSTx3tW8vn8/J16zwP51Shy6ghGAR9Kdaa82nn+Wo4rGSzq79ZxdPHcrpP8uwLcQxV6JcAxB
pdU1WHkzxem5ouy0wiyMIP8c5AavQPpRucJN8lIz2QI8NtnTIysljIfl2HpVuXFM9aGZwOH6Fuc8
MJ9tu+U2Dd8TDd30Q8VxlLgAeGZ6vz7L9BLyLJQJ/YuSAB7IffVzXB2nuSNpNrXO//7F/00v+med
tLfmqDLnwMnk+DiM/kWLOwS08Ql9CHYa8WbUzghadLtpyvRcipoEX0ocyyf1euodfpb0W8X3XeuO
N45A0fflPvCMY5l2/jXPMSqm5fgVMjs/dKb9KRny3YcNC6IO+Fsh23IRkjQJxnkfLANSJTQ+cd9f
SHuk8GWyLeI/dZOl5zZIvHMLi4uexa+8TG/igegG+14WC6KoJAR4phcvcq2cJghulguqPnejZ4hO
3mprzXsMKImU55H/vM8q9dPnOhkFhfml+kLedZVrHGZRLXeZk0VCLfkNLJ9z78lvdk9uJU4Bg7zO
F1JNMzLQbScFnQg3GTzM4i63f/8Z/DWK/Zcn0DNZerYPJtwR2HP+VYCRhkuYkTbusGScryFsXi1w
NphxuOUSH8R9q4QikjYnD4Fa28UPIl6DvNPky1mocPug+sahXURqZpq4+qadERYTMb/FyZzPxXod
HMxFbVwaVAdtIO0lXO1x7oCHhNPqti2aLGqxhdIE8J/RL+YoQQJkniah2bPZTldSx6Oy9XhKtBtE
U1P8spLOQdggPxnqPCtgpvflqM+Gcoso0ZgnPVf8MpiT7zBjz3ub+685dTEfSGmcrSpAPceKAMHA
UIlxgtfUwVOSuB/VLPTK6LYjoAtQoWJSbkpb/KxSMox7j7EZTNoLIafBRjFMeY6ZqTPetrf8K8El
mDwdGc4LF4Izt5tdHUO0KeWkaJ3XYK1MuqISmMbWaQzrEsTuL8sL5ogJ2ALkvftKcs85QdD6GHh+
L4YrqZh8S50IpLAQuMIaFIoeKPvlHUMgCxXAa5Lrje3W807nsA88BdWYjgdN5Ua0OyMvZrjYej7L
fDwXtaUABJ9S4k0vQdHygmzS0zORXgxR3/epgt1heftJDVxkiQfdddUE6CHPsAtAHjj9fWIV8J9J
yR9yKm5/y5ggtT5V7Ze7v0/l/0jodZf96puh+Zb/NrzyvzOJ/rNH9H/9vy2p60/z/5mP1PLZ//97
I+l9lvzps/9iJP37N/4h9bIcciexy4ShsB3TDFYP3j8iKcV/eB4KQXx3FgKwMFg32v+TSGn/BzYE
dEq+7VqU4QJ52P8Wejn/Ad8XkoXvk0jJmgv8/4nQy0Ud9l/OOp8jxmPKHwQhPk4LWs+/bPczN+y+
wE/gwNojQktdR5zNFx+sYdWvPO6ihqeY9txJneF2AcSxuvqr6ha8zmYJstD0icBTU8pGMhX0kruB
mUQwpX1UFUNMcBGOG+ZvSQRWK0YfidNjJ0cH0lPe1D+yRCM1Lrrsy4pBqdLRZ5IAJG5jQSDZ6Eym
179f5CjSayHn+Cjz5aQyMhi8msleyhewHKvWuJL9viDQy2KI6YB4GXFwhxySl79fgqlJN4nI6hcW
c1H4w6vdOdMtSZbfwEsn/NcLO8XIfnIRhZde8dw3dyBYQBwpKnibAxfzkMUeGZqPIItuibKTyxjY
84NdQD5AGRFlsZFuRO+Wx6xGSLGRE/mEsHRgDOoJU4Jnv0wDijEJCnLf9AoDY5GdE8FTsQkrL9vH
VAMbVRnTzTWM9uoNINzcTYPS9daWTfyPL66dPZIuHp+96cHLjfCujc3wTqIXu/v7n9hvxbDIOwtW
xcn34TdIa7ir/++X0HYyZEObuDfI7PW9V9seXJSqZfOegRRn3O2Vgb+bcw9ZSK5/82BmATuaDWWy
5MLrGMy2LJ+Um7SxjomoCvAKxh+vYBik2Hg3Wa2MU6fz8Wb0WYoSC5l00hmHahnUJfQ8qBJqPNhZ
+dMV2AML15fHwF6SWyJJDh9DJEnIBfyGm51J8d8wCv77q3mWzb2Rp/QoZ+dPzaDi0hDfHUrHfPJS
hMhzp64yc2BsFAHZOC4uJx+5VCL0Zz8MWCN8+xnOE24PoV8NTJg77s7XBBI9Z7zDYznl5psr1BRJ
lksUp13/PMY2VMauOg228zj2Wp/rLqRKBn22AWp3bylZo3PHprjA8GsmhAIT1CykuKD75xiBvglY
qGM+nS4oYHQTMKWEoykWl8hwvLe7RmuOH7gV9WQyF+4hYswaimQYjvSpXTxxtGBg7QX2J0wzLGQg
yzZf3GcA5JgJy0W25DEtAC013aNw4dt6Acbk1gamNqQJ4FGwW+5UPlO4702Opv08eVfp5vcujNd0
0q8aGVve+tm+KOw3+iL1RsLhJhflcZrikvSX4kqUBL7bnLuqsq6913wgon+IzY9kaE9113QELJoV
FMLlSuV3NhKVkgHjOIzY2quofzNGuY2skY0LiyRY2gR3HABGO8DnC2xkkzvfsT0yRV/K4tSVReTR
qO4Hsca8Eh9lhZLrTqLeq0Zt+756tGV/JjNuaQrnPvHGjbP2yztZ3obc4tkKSgR0zIEyo/0RDLgj
YunuejP+lgGY4VGDGLH1+mdChr8FviJvzpDy+xmhD6iEIEo/elyxDpM/cA/y7HYd+45HOEgvZhoW
t5AZ48NkvIoKopoC7MihKU6zMb6rxX8DAjvtet/4hX9iniG7uS5EGCu3H9CBOLs2qZctwo01FouR
H/He4dtH7a5KTz/ND2b1I7OJvwSdVtN0BXMvUXHJFSyCro2XSg7f0UTdHgIjMm1WgBwhlRXT9Aoi
xl8RxA6zD4QCzpKgN+RXSwyfv0P3x1KZYYqUh9pIwhMhDbzzWfzci5qBkuRljoEH4NGicblo2qdq
BV3EqbcHuBHNjf8zlaF5jMM1dTT+BRVFbUtNTeDiXPOLh27yPkLGqK+F19MinjB56bYzIJ/OVx+G
x5wCxcS09MdystfMqwjceM3ike5bWlPIIpE1k5lx09y92nP2VH7RUBwjJ4HSqSdvuyzmcMDFvVUV
0DV6UdHkjVDTYsxnAhheU0rnDIrdQYHLE433mO3DI3FUJGAsNXOWzF4+K3tQJMqE4BDdYu97ZPk0
ffzZITpoR0FclQ3zWaK/3syscUeHgiDNOrwJm9QqjGnh1q9ZaSayRlCRxatBmtxNjDiDIIxiRLLh
fruWfakMJqqFGM5dj/cE/0nFk2QFhyydEz54i+qpRJ8aFHF6l9VFQHqiRe8j2SeJnE5Lm4mt9O0H
d9ZfvT3Ih16P1lYFoFqKRJxNC+4oP2jji247DrQpC9Ed0kY4ez7HXdrR5U5i75SEC4NlDZC9Sapo
rAkbMfKyfzOGY06Tg9G3v06nq1e/d9+KxNrFSffRl/QCw01qwpzqQ3iQyn/raf8LO7P4H3CfcRKw
Zd8hMEES67c/XeezJGaGvWxjWgoSatMw6MjgSTr9rhuXncqgkCYkMqDHBWllkZlnxMNDZ8RXz0Vu
YbaUtoJEr7q3hseCREkidgfELmglg8lub2MWGujgkpLJPGGvdv+ep+Zef+rBf6sr040SlDthbALP
KcM/Ac5JFdi/JVrq7ZCUT70jT071w+gx93TUjyX/LtZKIHYKnF4wkLVqmju253Qn6J1sdcCMLfSH
ASgy7awQ/tbFtlAAjV32XTjedzA2r0Ga0cHzNV364CZUjVIGupFpZavuoKbjP17CEL2Ai6YAfvFm
SJ2XpMApNbULA7yN0zPnkmrOEWAYGymr18qNt5ji7geLoiqU7zAh6TIQEYy9EeQ2xG8U0Aj35l/s
RyaWGYBM4wzYdsAri2ZdeXwbU+tnS4MQKm30PVb+ZLbM8hW1cDngIkuD+JIELRu0AkhXkBXRTKgz
kPWScHAXxAYBKDicIOrlq5Ac2XgS1r9hwZkADLwf8JyB6POvir75aoNjT9hsXgzHUhbvljN8jKVD
KOdMolc8DARm1uW0SV0DxoU9XV9gy4oUu5XmiMw4MWyaXZuWUQlWNOLWXCt7xZgIpJTQxi4xeZyG
lldHIhdQOes2cSlhJZfbKWCYH4bpl5Gc8nE+Z6ZLBi06A6c9EnmKq3Q6T5AtPBRe5FBnq9Ky7acX
OfE2iik+laFYAyl7dwvI/mo2uP0ndEZox41d44bktYR9Fpk9x/cCEnyfjgbtma6+WRCgE7TpB/Qy
GF81GIYBelNEGY951rf3Eu3Gkzf1z9nyIXW9/CbXjVzRRG3ArzZbpmo5asSA3ulc74jSFM+LN5iH
rEPt4TaBEbWNobhMi+eUMyE1JyhUC0Mg4WWbgqitS59ZgKgnO9gvBY/xSBjVYvOb6/bK01N9GTX/
ALHeIedp87sdDQJcPGvZzkt/hpryGQ/ixhxkh/ngbDbeAy+LsTXZcQHib9qP2/iXB80eIYz9mhtv
BJydAxOBuF70s52eCkIeiLIO3vRU35yQ+BUcZKTJIGuSCE5Cv9lZplX87GhaYG3F/2lrjdiHsDrE
2Fs6ex4RSUAQowXmG6bsCzNz97Ak9Q968g9NJsXBK8lzzIYz6u7dmDvxmaFksl+m+rtpfgmzExdn
0NAGhTUfBwfESkYXmIhG9C5V7xE1yePvoXxHHvyBeQ6KYgpFmnC3bbJYD6MV2DijuPH0CdWKgeJO
k87EyOfDmi7NiDOjLnkDnNx78DHDbDkKQozTY3hPCqjcdKnZ7FJfEA3nGND7MjJOgGVtp6E7Idq9
9sTh8pjFUVcG5TFPCPEym+AwKPmYpWV3pIn9TlAbg7KFhaEnf7XdfrsiDyIRPA4+h2yBGWbok2Cf
uw25ttxYBlBjt4pjtG8X64jwXz8ss/yk1DrFxBUmTjJe6HtHHrG3iqgHbMBNcEeH7IrQ660tk2+t
9VtGIxU2Vh0N6apyKzS6Lr9GC6+PpZrYg3EgHRk/krqO1pxu81dImBXj7Xqji87d1BIUtNWqepsU
6es4BMQZteF5MAhhKBj2uUp+u/S2191hXXwpsq7Uj1TofqnSv9MLg9IFiTRhiO6ufGU2Qu+ddVxK
prBhiJR/YsJR8Paj+F8A3hF2AIo8e261/yos7V/Tdn6YS+YBbYxgOunxstTUIAXd+lllr5qY5yV2
yn2FnNCYxg/T8ZxNCwVvg4hJkGI17qAnPXWd8HlJ5T6srnVCBJ1SU/fApPARrbNeqbrjs9me6cLS
7PXPlTCvIuCqKiHC149+671Z+kRJTa507Pm8JpjZiVoaQmRpUVUqFHuDIJJVzieZGqLY75x7NE4M
YLMJ+Q2kfsrLmIENkHxH+2/cFI/55L3lhjy5fn1DqHULF/UugI3vXcQ6fmqV+z5GGzMMOWy4ihuI
7xDLwwzyjTtcjdKQTHNHJ99VT1goAoSTVbLHN80zZxdm5IDNMSj13hjvMFst+6HsGNrRU+SpvKCw
VcR+z8yTja5G35PV58xCXktK8YBDYTaP1VgceMtAMNaxHWWz/B3WzQMbEw/xwrjKYYpg4FAm8RDd
oRqsXTenhMNUD1XRpzD++/aiCWAvieHqqzs+e4axlllxAsmopvHN7kOGzcQQD20g3PrAqSiJ8td8
YCvUFc7P+WNeZ4Z10NRnglI1DpTNPDkMkZLl2VfIfks5UiTkGY9wEv4mffYjrAe5pYWMgDrhvp2Q
ctSqMFLVeTSDu1Q59abrmUNZdX+eeRP6kihGCy/t1BN4SHlmeMUzDH7jkkmk8WKSjHzdE/TpccO9
6G3J9dPYpP7GCS55N1VXgulem9gLT3mYPJOrFc10+DaexXmWmPK3lSe/e0+rg+2jKmOIQfwakDNu
32yj3HaBrPSRP/GBZi0xUVCadgZUUkIml5cyXgtx1+q2qAb8bcfQhikY9zurnC7rvTow8BMv7pfs
un2hQJUgFHqnUYj3yHbvLUE7wre7ke22BT0+ECrVo1E12/u4Iu2rp3Oa2G7KVaoGEKjKhukqOyHT
yPfOKF446cSlTOgHE7xotj+pkD6KHO3q2Nhyg8n4qXOb3xOs6kss+Z5uHl41CODEA5Ldxs5wCH84
eTvTYjbuwrw+BTzhEtLNLs6McxvHD8aIBaoG4nhIcDF7s6aXozljHNt/U7zYlu4J8WBMWNIkGJnD
1sM2LIivLZaa1nZ7yefgaDXhh2jzCXwFtwrEzIQnphSM1IEPQxmcm9DiSMtWD3f3Jbric06I1iIM
Thzkda4aF6aEvU/cdonykShzs3hOFfVbYAJEYFn1GfFEkpvgyN1pJte3d+yPOSVHTxfNb10GP9sa
VwObgk85IzkcPQmFGr7hph7Nel90FjLW/mOwXWbK5BxtBvtlxiZNJuLXWEOlHud1sx3rdyQ+6TrX
ZztKO2K7V8rnTi6U9HhADovmj2UoMy99TOp50MyXrmdOPWbl15Jy7iX0M9iX7JJ+dPgLid+yz6V/
k72lLhRxXDl4gk5qXZJBBzTLnvd1Ggws7hQPWwgGv+jIeEjXpK6hMzTnjOEfSC6tYY5zJWzaJdzX
rWqOiU3nqefVF1j8vDDfdq1oIdFa41m7RGbJnMuRE68Fa/kxO7TimBtd1Nx9ayN7HmSsIyo2dtel
PCwBWl8t23hnLvZbnXGl7OYFF2YSpFRWuC1BWkU6bTH55O4fw3LTEzXiKSu76vL3S4M9Be+/brZF
n6DscK7opM/Ypl896WFTwzLIoVDQpCNpHK4mmbWm2qUzwkHXQdjZuvQD+x48fhKEJ5ybLjzIBUXK
jBVdJw9jWBCbxLCBcMxiQ1sHxyp2V20IktXjNblQE4I8gdRUs98iSKvF0acap7E23aDtOBGWSo1A
MOdAw11gGUQDTD4bfCvgq+YIcJf8Ihr9PTseUjSjR3dM9DT2jpWo8t2tlWhrh2+Vjj8xOpwRzbDc
Gk1gUsHGE3OvXhqgup7JWSFSa9pOqGZ8AOKjqI4+z+m2jrN3iKq4IJZNzhGIPKn8MTXuNw5Lioyh
PioDaZfyGRhXtn1sXL+8uPEUjXPKhtoUDOa7it3GpJHStj8HkdDULMscDKpvHrrOwlAbwBv2Waxj
ymW+mxnjKfEnxJQGtKrP77zObImQRwIrFnXfE9O4NRK6i5Cajt3WU938MFUlu0NYHIyczrBvpSea
Vcap4va7cxYP2ZKy9X4uxMXChYHi6eQApOK2Z5PkhN/Ls1kBmgBPsg1uHIqPffnJ0DYmup32wezR
oTLzP0wYs202o/+WFsT7MU+42fRXnzC+zFEdtFVahDBPznTMtzO93S3DaID943g3FzyaWPjezbi5
d0U64xCiM5ewh+44ktkKO1FuC2IAAZrtPDXX6+Qx4CedU9oUT4RmI86zSWaszE9LaHu7t4U6YJkj
SGAkYRa/bFb4PruwXK910xXIxc5y9FcdLpAZnsvCgVNDIUtAarfRukvvJUdXaiBDje2XRIPlMxB9
RFlroLVHZ07iNy2BoZSEES5fA+/k0Jf9oUIYiKTB+oVHDhxPNbRbOYhdr0XH9+PyTh2MFpMQSM6R
FdCPlLSGnWrFzQc7PDBl4SLoosOEyyrfyAF3UytYC6yceDTDLTKhB0NAxYJxQJTKQBijhkdNFxeF
Vt/V9zp5T3wgihBluLDN42swuO9Gn+6QczYwtALFxbPbkhpDAWUQb0ngHdjitL7zA3eK3Io8FasY
167jLqyNaLKT6dgWHbTtAGWPsj715KD7SdOdnhG05063L+v2o/dpxWEM92pKTfL1PkYs3gRoVPcw
nZN93/hftSQ5wpLecyupBTNGmIi7+6cxLNURZc2mVXmwt+zKxvViFadeidOSVnjk7XBnag7yAOfC
/Vo6Mo78MXS3lgoEvDtXelehsuzjPyLbmhnSEg/ivJAlHwr5BD6JiyYqx63j3auqXOnPlM9i4Gy3
W4vcufy1S2MWixt/0nP7pCl5GjFOE/iHGVhYLTzAYN/aFiqCDmiOZhcSYrnzHJvMxqp80OQhEdRg
FCWC3IoGfTBLnPEh+DKbcJE2DQ7TMwOsZS8I58qK72Rasj2D35/kzlfYEEkdLkeoQ+gelkj70PBx
vdGE6l6lnR7quXrBgUn0IxpIcgsFdxvYxkEpf+cy67B+Bc+Z1ZxQXYa7yg9L1JgkA6Rx8uBMGNm8
LNN75Qc3FGM+P2X2HTZNR9Owoj5vqyhjge/V8LXEFpKvjOXpO6whbDAuamvuLorOYlLyGEpOFTMO
d4aJxr9sCMGxvRvdcGZIpWedOp9QMOZUlIYaXEyTw6XRAzNYAvwSAYPYQIkVTuYO3LNxsI3yq2ip
eOjusl0hsQqMkeGD5kawjBcT5s5GdOqPWtx3XzcezcMzmZdEflnx81L1vxNgmGhNsMWPyR6x9MeQ
N6TMaLIFanxHrR0/r/Y9Hqn2ecGvN4fx+6JRVzdUjFtSlY/Ky7/CpOD+DCIczY/AL9mSN1P4W2HS
N+HtOWvCSWp1s/BoENepPxzXe6vn8ctsNELE5N4b5mHtxQAgyTGG1NYHutPdYtRPdF/nU1k+EKqd
4jfAh5Lbhdq2HjY50uoAObGhCOyG5LSvOVMx/BKOqBg9P40cUkb8uTzKfj2WBieNqpr3U1YYj4YG
O7R3R0/waXI7emqKeKuEfKydLbDIKCy5KJyiOXa4C1f2yLbpsGUOBn00HxHIZSKHouXzBUgzvbqM
1JHT3Pz8hckkM7zuNFsNmw9rgx0A0+O+YUK7bV9km9wtpEAQkBRfuqyNoyJhnDmjvikxqh0yx2KB
C+xzIId2PZuyZyi57W33bRgNgvfyg2zkXfNarinzqAybw+hpWijN3dzIp1CVVBht/0hrZbIMtR36
Mb/Vs+B+YJQdnTuZHMOaKyFggmwvGX12HWOVEPb9YxjO1I+pfYfzoikm64R7NdtYvXYPKi3vS7zb
1hTO9571E6J8eUJ6wzwg+DOOhKGZJIj23aAvU4MhrVJPciGPas4SeuUCYXyKe2ayed5NxfWr0WjI
SKenIeShyewbyg8xY0eSViSy0ecOa73rwf1kqp1ttM/76NlOdW0wkAVwFET5tAwWf2woiu0UVhkD
jnk+Gt0a99et0hLMKklHz5+/jrXKjMKYsUsm1Kappltn4kB2ZHuWxBjspm7N41WdJiQvS6JBuwN2
SB4XI2meumG6Tbpud11hzFFhB+3Gif1lZ/v4CJhnb8fMIkLNQl/a0ahTbkxbRtvePmjnH9ocOZyM
8Qt3a0SURDTQxz7Y3vDu53umDiiFyT7YkhpxbSz80qUtgX4UzUtI7/TOK9F6BrdGuO84p78SJ/8D
fj67Vmb5FJPI2ofs1a2KW9Re2SdiZeRBvpx2RmvcOiPANtXxSoSdA8FL+4S/hz2qwtOmaRQdZ+m/
1gz5iPmVBybzd2mdokYGI8Dw9EfWsSTV1CxEoraaJLTpEKb+L49E2ImrFtJWRmXAFICnrYMOMiCG
a8MczO72Y5DfZe5PK8e/Gb/x2yDgyKLvOkiguHDc3YRqskHweGZOtEt664NAeCR4RnhxeEbPuIRP
fisrMLf2fTUyVQvG3LoKyWM517fAsJ7meTmrxBg2PigB2BcyLpNtmVHDC0aXAQYkPDykPphHf22Y
s4PiMPMXd2MG+U9gSDtRj+km1+2zKYENE7LGnY4/mMzy9T85Oo/luJEtiH5RRcCbbXvPbhqR4gYh
UiJQ8Cig4L5+DmbxGDOjeBRNN6pu3syTsLgp0VtQIn38e858Wlfd6CNvRgxdfUGg/0P3HIsplVAU
/ZLu7SOWGv7d6kgUTqaDYFBvisr7cHL9d0qLD1jvAL0C77ScpCjsbAN6MW4nx/0zRsmljhHR5uGr
7oanMSR4TiXg3fEZrON2/hqF/alMjpp+Gv5Wsij3o2L5rw6MM/2Wpe6wgbByhBRNwxHNmh3+CQzn
tKnm8BDEok+GiA69+EZM8p8TnBIyiJHiTXqSKYFY544k0oPLuwnjbhWXoB+6utz3dBevpGru0/Kq
GcL4Vwos45DONID7ZLbtrnH51s1qRRKL9zQzpAqmn5LKGjSP8p1NeXl1mhqUDvt4D/7F2mi8fRrY
nyORuE2d5AFpYXOrDZ4E9UhEyC9pHEXKj9czxY+OlXogrhFy4YBeQhqc1hmH/EWntOI5pnFEDsQN
O3JFjpjLT7o8t9TZ4pg1WfEagGvgn0Emk4RR6Wb0IV6goc3E3dsPxzDSPUmifB0zIGU0dqzHafKP
XuoD2mDPNgHhAxAy71zJi5hOgZ/WZWs+UV+8KcXMgzlHAklpIF/5Hj1qxeKZd3kOwE2i87RtCgq0
svFYGWwW/c4Nd2ZHqZad4k5B3sc03LfOebTUezep5yx7idUgF0ADLIXC/3IDDkqrND8U9Oi9b97s
rKkuMWN4MbT33mUR0XVPAt1hbeLiZkXVfpqpie8YWwu5ZRfo4I90jZ8KwAqjEfkd5o3WTH/gzL+L
8rgUG62o1+oOlTe8pcquTjU0GBX1AJ0dj/ct1G5a7SoYZ4IJgH8g85l2yAmqPFcmTvRoaLZFWkhu
S2a98tPqQmOXO/nLlk/eZo9FCHfpK0iVs5tZ5t6YO2LxtN9geiPDWtpHAlckidr6q0KCHN3g0rrO
tPa1/8BcvmuIwmqcS5zMhOOdV2NIPmfaiNlnps0hirsTFYKkCkb74FiMWti+8WJkOy8efnBn/jbj
cxuUm6HuKW3AK5rZ01uDCovWEB/8kAgdO2RG5IsMqIHuuoPMLdCD09+mzIr1IAiPpnmwNnvisUGd
XnUd/nVTZKEy/DH7MFoXDuG05eIfCLTXAOQUmBH53YUMtU5fImWv4WHYWwyb+ZqTdN3F2Y2os3fy
YvGWjNZjcpqnIp6eWKnXx+Z5Mjyx0o1lbAb30TXGltjdO7eZ9MNvHpN3pgzoIzDpWHaQmzEEUurA
SrxXQm4d5DdW7LrdFogoTT+tTSiFvU+Jt2Arz2spv/TcNYrI2kau/2Fz4BUOdA9OolEFLynwUbSX
6k2Hw3MWDsdE8qOaBelCC0qPMe0Sq/ukYPJMEqo94NutOOm6/aCXYp+T36XAQ/ExykDrLX6AN17p
D1KwFkRZWlrDfHhzzORm1fq9ngDIxhFPd5aw3QI9NcuY2EpnfSg7elgRT/XRoPDXlrcsrk+N3z4z
Vj7LtiRX73EFVuX8hgEMd5NOpnM/VvaKx86xzRDMwg9hCJSVHupX+tbiL/VtAYOQ16ojfZ7TXFXa
ns7nMqAfo39KVMZGO85ZCgtry1k8rggwn11zW5t8d4iVTXAqC/fhBTik0nC4ZsL9iU2TPVgij5Ms
r8UY7ZskeVk2NpGlCH4inxqCqKmK+79F/9oFjKlTbkLeSDXX+Wh+DF77qgYcB03IfS2ezL/Toqws
r/tEm/4q68yvwU4fz2RJ7Ks3hL9Ik3U6YLMuS54yUXr28/2Q96fKYorE/LAiivCe0pKSz5neZi1e
1MTr8rNDaB+ayEFX0Ztr0SIWkt62Sxy99L6tZoVigna6UaOaViDV/kq+vcDhBW3zP1nHGxvbS4eE
DxSVAqlxtMI1aXHeE15D44/48Wcs9oXVYXzTZPPVt+OSaLeK4eRV4Rf6zMXugw9DZt9dz5KQEpSy
685pyfKr7a4OIZyurE5W0m9MKe557H8E1o3QzCVSY7BWMy49S3goImLxIMQY1jnGB2coVky4nzyM
8wMBu4ccurfSWqtSt2sxq7dENM92xCNgxtLX/nCVNFZa5uZhRnTA4c+Nv+Y5HmuD83AUJymMw5JT
IO4iau68xWNWc3itijq8pokIriGwoJi6dBJHb1kYfOd1N22aIeeXDpfUZ7AewVjlz54ynzw/olqu
nvE6BZN9Tbogvnr22Q9a8yB66wNtwKJTKN/TJsMtwgygf4r0XRbxEbMN0VeKY1ufd3qmnTud48Wx
cKb8VnsuWfS6v1IO8dq307322bsmVoA2unyIUywAbqw2JXwQXvf5AacgegqtX/wwGVIDVg2FOWxK
7NgQJ8mUsvLwZnEhvXYNdHV0ZPaeYkkAyZDYe7yEfy0hXpRnfPl5rvjeSRKRJN2nYxJx76j2MRVb
lE44/xpjEURjkFWFKHicmyyZmnFST62ahhWoDyz5MKFizsedI2ixb3znaYhbZ5sbwXCSjYwPA/dA
nmLoBIK5w5Nm9yVgJwi/6F7GtGpANwOCEakktpk/+2H6FJZSXlOB5p33Yj3zUK9M6x0vSbDOIqzr
XnApconVWzY0Pvnjrupk/R4b8R5xcPxD89q6HsCRW/x90ZIKAbzFL6Sh3b7LLHzmEQfWGNY3eJvb
phL+NbDCDxhSl6b1fnkje0NPk5ml2g3YnfIv0eQxNlDG9sB08CUZATzJlCLmuyXdam1q195mcnof
Feb5TFrxtvJaaEQBvJWCEm2bEI6REa9pAcHDY6388JdPb2ATLzV3XPs9J1rHpiauVNufSZe/Zm3y
PQv1yVhlsRmt/9Sk8nVCZ209Z3t/sJ6iS5mT2qr8J6okGXINFnRpbFWn1M0qBrgG7oiTfzqhc+kj
1kMVwkdcpET3kcTD8oIQ22DHWKhFobGK5GIVbZv3ltIiI0uydSGJ/5jqWWbDK+jTFVfHnZ6sC3wc
dmxpdSabF7MkjX56olF9AtWmitHAPfXVOPibas0rNp6eE0hvAKPrY5K/2NW+mdt//Rh+2XNDCJB2
rhUcrP0Y9LthNq5MAAelcYfQmPCbpX3FsiaRLdCvJr0YRrktcRDHh7gzvg0EdNX7r54t1oMJ/7CT
GReH5k4Deb8aazYfk3rMg43gioASJQ+eWmRJutcMOnKYW9AtcroTy4n5rVTWmqMIVU0/Iy6cehsS
cA2grNPWm19bP60lf1yeqK0Sb+QK+FqGM1yMy0TpJcLPDNjZuRup+5oSvCNDNMBzImSjfF54RY+/
yDT7Q+P/nbqe2S0ZOfZlvXJLl5bq7sk2adigt52A6MbOwjMxv0s7x/u+wwZjyeqWpyTIomtqtMv5
UN5Ck+fXMK+w2ZWD+JdWDmwylu7xPuB6O3IV9Ro8Sk36TzfepXLyZhs48UcasnnDqbeZIx8rgbFL
iYOseSXAqIwx/iDaGc67Kty7jZ/EacgglVO3j8zuaCZkbh1Qb2b96NsMRqUjrVOUbvBjSvAWXF0M
sDJ98ekRxXKSkK1GHl3GsXi1M8lBbNjrznDppQrsSz6VBSH5CCJ6j/doLVrWcMt90Q8pylYkkZcf
RugOq6Y1vE1UDce+Vk/e4J9SbZNYynixSf5FQBTI6+e06t8nlME9dprBFtfGrO2XyvHwyTYPKlBi
Tn1Y3REwt96yfntYRVOHOGfJFisPMc01013kr4Er7m7ASoyLpuv/T1AZRpwUcI9DfkWwSixrU8Tt
H0fMz3LwuQcFJEkzdF3i11cnpK02NAqMkH1yUHXwyh79d19Oa51ia3OQSgALHEi/XGB1HUXjELit
HklT/8RaXA0nvSkv49Y3L8rfsEXrI8uazJ+m4+5KCcw0dj5DXswDuq5P4hXHUdFqBrpaHZYqNaMm
+OYn6qc3i10XXlTCw6lKgI9yqXMqB0leU+uafjeKy3Blywej5F9umgR+reYQm+OBHeDZ2aRYt8bZ
/KRGEgWn25ojrn057gDuUacmxN2ERtK7M43wrA3arHxLwn5lG+ZTZRC9Ntxz/ptFzLMhyxuMuuPQ
RmeE13eh9VMQYDq1GT1XZE/SFRDPiJdsPXDXWTbIiterCTg8ZyOzqZjG69C4IwDsrZSntwXy0CuY
5Mu5PoGF/d/TvzMjae4rOyaQydEwNvUxLUGps/CHkxXfKpOpLhzw3lURKwNCwS1CPjgsxJeCIGNJ
L14bqHfXGI+pya+vxtG41mZ2MQlNOtP43gTD1zxAY0IV4LO4zdX3lHuJWnXCWHKu6VOPcVVqpDxd
TcZKjNZT4MoHsVecPtmVMNSTrlt4bwQ0E4O9nP2pY+s4hfZnj+mkn8EDlLCsbBz7W7NDUqlrLvhi
rq9BWfGAs2tAREjmM2ZPtxmfR/XGzPHKOureRfi97XCAidifyqhlSdC5xJDyk1PCDNLAYQj37GQf
nhEm2fyz3bFwpkuqHrQVbMCN8OOJXQf2BpSbRLyYsaa8RK7nWt/dsurW4ASovKRPO6eedZIQFwx6
Zyv7CwfJycTIXSfOM/Kyu04UCIqBq7iduNaun8XJatuEjTYSHXMwzwFusL2PYNyifbe9fTYsfjs6
2c7s7eEo1Fu4iSyaHiS/8OU2X7hbXkWW/THLbtvzKl+lrVTAxrE9KChnjW2f/BBBYmhwUGTRp1+w
fpst5MWmf8rgk22WZzVG5kee4fqyCzAb8bjzHffNKBB0AbxyfubkSYdjp78MEhTLI1n00a2zHLJd
YbkiElu/e03y3eQZdm/Be8VuYh5wnHxAGD9NVn5Yzin+xj/Bdq68FZ76LdiI9xkDW5sxKXT6KfTn
d46HS9Pk3jZlpCSxvcrD7uAZ+c/AUGlW81vZTsdRmwDZcxJk9YzTNXLPUD9/pw7JfLfUT33BztUI
D81kn9U8n2XxlYfyBvnvh8DYF6LvwSU16vqgPVuMAXXkoxop863VD5a5aDvgBmNreVnx4yyLglEA
3a/pjLPIvQtZ79jr/yj4jcvRFfkh2vD00kbi3seol0kof4wMnBblU8KpuJ350z87sn85SeLTcBIe
iFPkHvBRMcwnXAkZb69sXQXyj6/Gmyvsa9EEX6oPiNYj/zC1ukb+qPTIAMIeYXC70xDrw8iSbscD
jl9YRjxuNOI/XKTkGD/rkTSPRnPMqnRamVQirrYVDusqQbrJ9SflE1Pe71oFPC6gyrP3+cnZ2vuM
hPkeeYK/6zWSMzOJeBEJgukQWWQ6jYMyAlxSlXOxML+xp1bJjktOMETqknJ7MCPjpV8MlxrLb7ZT
Ja0cgOYZWnpgF5mvfwLgLUccFqdM8d1MdmZsKXrklT5X/XdZ6b2HPHn3hfohIwvjwBoByUCJUKPD
TpjcM7+qI0CcaGwpMGv2sSJIbdUDjOTlw+KsE3kBSYjxYTOx9dqKRYAl8ErmnGM8/VUuN7jWA/lr
mOLudE6ymhP7p6vFHzGE75MdxcfMC5JDkVDJvABx9lZQ3nRkP2igxEOJl7KMTHMdKxahfVvgZdMj
M0+W7YABYGrU0dvcIw2Ap82dftcRNNvKKejP0vbwwKInIBEGT+YwwRdiB23qRwH5QoapdcHP/JdV
8sccetZ6st7ZyLKF56IZtP22tcdDKmeHiwLOrZmV9FXZTKV5nGQo85XeOhMs5iHJoAlrmrs0WtDa
iHyimgNf9jK1ONAasZnFEEu4ap/+/1D6LTkH8ZB1+UOPYDjG1YnhjUYT/k++oOne88q7wZC8LyLA
RvVUr7LAlNsIWMzp/w9K168e1wMxIlcHbvsTwXzep6Zxdwbnjc/NPo6yrOWv1NbNyBTrtrAbkUPq
isilMx7GgRywQlGsk3nBNoLDiVrS6EZ0basGOGYiPsWQvS+Aq501eyhuecIYOovp0KR4vvl0JMgS
9nO+gQAk6h974UaYff2alHZxWNxDSQq7G/xivwrZL/CQrYttBLAp6ezw1hatOGep9z77xj0DiwqV
dGAZ1gXPFZfJQ2JW17GCTcYhkm9HOX8VoGDcrt9VWUIFhOe2LCgMZxsovj3uYHe7EmTmwK1wf+Qp
3hgGbuW0BIXQPpdJ5ex9fGw9mx8c21XOngaSWcggiuDg5HDaSkq62J1QnY2ZjMnuOLgjRjKYmMlc
PQb+wBrjrSXx6wd5dfSliXNIsGj2elOeA5I2C/3IBXPIarm3vBdTYpIZ52ZL1Ua+NRyWfqoh0QaU
+8VPpqdSskE0BH0ibaMljt2pP7p9QejO0/uq644dC7J9kuDjSWZ46XSVrbkq0dwbAwzNnrpAhYSL
6pNG09V2CgKsZY3iETsSpXFxgxEsszfisfJ/4O/5LB8cbZxz6Tc3/hAPS4gOYeet+Stry/fCL95Q
eOUunAZ/r7rmCV4o+JLKuJmzve99/Y9hmxSNVb7gkv/XCmTltkX3yYYKLZVX+aC8hb6OkYrdynFK
2IoTI89XTcmezsflFPTPY921V1U4IFORq9zcuExqiDco6eHGGnEEepGvXkIniTdsY8pXsmGHssHc
U6WYPEdTLnvjZB8b/t9aFuNrCbBn5te71gzzW9Sma4eiTbRzYXeEDffF1huo+I75G8MTt2JsCPz0
2GANl6ADylynM17IwH00UYClWLM+xi/a9vWnUcdLZXZ9MlqvvQLq5dC3GaYSRG2Kj7GfNQhT2g6z
LTUGvA0MUuZ9cXDs5k788Sdmt8CXrReig+/ivCeogHNrWMfaTTbYAdkRiafEL3LKVKylQBeySlNi
5krr9wYgNLeTxMWvCU7aq0kzVD8Be7+NmQ765DItUzjsr00PZxGbH294wqvBe9jHwe9VDz/Ojljq
8dc49iGfl5t/Nn/ggHum7+cAz4oKJ0EqTHYLI4wSNJnyjOUUEadQts3Oduu3St46DQVu4KcMvbQ8
tBJLeUWAcG7gDeh0WDaY+N+DgULfUo2XqOBBjsMw2YLzwthUK57RNNC7PZ3xTGk8DHwe1+ny42Pp
hNFxLHd+0aJnEhPdlcI8jLr/QIXFqc05lI6tvipY/4xAgiMFuRW5549y9sLG1scoq49sdK1bId2d
04Dxm8b+V2JnCz4R58pcP4DuNUyEz6Kv9bbhMaYEkX+UPnND8+wH4pDEnhvf7cz/SOeeVVPBASpN
dWbxQTA1HSVCvmlug4nBQE4q3WkzKveGkT1THX+eCthRqPn8h4mVcMCxVFRht+H5h+QD9OupMvML
9IPf6XK6goACaZu5amOyHdiZiUc1QlhtbXN4SAtjXggsix+2ak+d6n5ZBlIALJnP+JPXdIF0bsCn
lN15Chx7lfp/zIpfoFCVt0onwYSIagQa/VpjVrzZ+IKRlGsssoSutEwpVaDOS0frAd2JsknBV1G3
HFKYQyJ5Twp4244BUZlUKJHlmMb3zokpdNcoaLzPV2NSFKt6bk5TCtOtqcPpKTUb3hO+DPYxMoHy
kr1g5jcm1hsiBDsHGzkBQyOu+RCj3EARH7EureD4nPHAMT7FBCv7etulRQULHnwkPhKGt3idFMIh
LjzzrRV8Ec5ImLW18tOya53cghpuH5+COCLUv1TR8NY0nPnmJG9t3R4C0zC3QpDwcut9neJeJSIM
cKniBVX2vPJoqEZFMpS549H3t6v3aVr/LhwDwSwNDqE1kQng929Di+P8pHZrKNu3xrXvjuKvscpL
4iwxPrJsTsWz1efESgeSm1kbvs1W5z7HA46pgHfOPGw6xoXLOPmvucyRoJNTsQiUQx2z12Lxxcx0
mKKcJJVBeKNqYDRz+doMuPp2mSzFRweL28F9m6bYpPq43o9OxUq9P031FbC3s4qiLNt634HfsZeA
yA9qmIMh2dUjt/ZSmum+hsvL8AVhMzzWIig2bSEecUt4qtHho6GMnlMpZq/XqqehFANgXIP4O9bt
DkC2cAyyJgkjTDPfimR2Nz7YMvij3dUYjF9MPPUif/yLqB5n0mt8SB5OzpLKzE4+lso72dKXCgb2
ofAOk+qBxlk6Z8WFD1S26sDQB75OA3WcBpzE9gQAvxNRDM/rYXqdPueu928c6iX28DGArOExOP3W
HZERGidLy94mZXDqRX9aMq87m3Au0SOc1GEhbmM2PWWcS6wTgnS/PGK3gVuoc9olH0OFk3FCoR2F
/Ntw993QfJwyhFKgOVhkgpHtNiDb12GDutek4HFl7dRrC2bMYLKQLTPWwdR2nyhJEUcvuA52QgrH
QY9ikahOntV5e2ImNGpw6AaJFcOYliYpaYHW3vQHX8DezDIyJgK/Brvm6MTVj0FVSeMSxFDO1BD+
2LqniM70vjRmUsinbvraWruZb2Y/Dv7/XuR31dgta23nrC11VeYz/G37rtLZefgsK7Q1sU+1TRrK
9D00XbZZZojILkfeIymaey3E37EB5AslSu4J8P+0iHIbvxH6OLA4UCMWL0M9ii76jPoq2La5fHEW
RFBd2fZOTRSdBiMvfJuvvgDzfq+yG9q7u40a0d67aSmdDPvsEWqgxX7FVz1l0ARTnidtVBFmHEyu
1IXOr7aD8UtMRXsetBMcU4JCx86Gzs9D0NwUvt8eLKHDy8yyZY8Xl/adIQU1a2UG/ySWwoW6PObe
5+Qnvx1sB8wO3auLkHHtzAaKDPmhX5FdoGuQD1s380iytenFwZoTbGjzayxYq3NFw+HC/rf2SScV
gMsavL+tpT9j9jGTFTjHOa8XF0T1QoEI1LMWFq6JXrKpJnJrWhGd/1M5sX2anX7VBdarLgJsyf5n
GCjC3l2SbGrfh7CbRiMwtaUPeW7eqI/ZDoVfPY1ozXDpG/foaxKxiX+ajAQ3rd3bu3Lo4KfZT9gF
8VEyS+HPhh1rOKp7/P+BtxSUCJvQndEMjKKaqhZV0rFZXOEb2cexOjVdWTyeyWDWD4vx+Z5mj1b+
iqIuuhvNmD0T37p7U0aKZDLcdYgXtApn/17XbXiXIUKJ0wUvsYS3lsTYI6vA6I6GMnYZXt1rnIVX
0kbpoXWlD9M62ofsYV+8thvusx63Qeg027gYUKTRF9YxWaUtzj8OM1ZvY+1DCisjUgA234/tfetd
0bUICImRnFI/33heH+yqdPlP0BgDDAUM76FDnwhNkfeqWPcmXatk2LPfPjy2tnTrNWJY+RzxaBhs
at9SiU2Hn80+gLCxsjzjdxQ0Ne/HBgd8Zl8IqE8nl9Qr/QjRLqm+Uyv+1ccOJkQTT3E6fDdu7O38
ZgR8kHjtip12wrME5g6TB2+2ETpHPELDK+PZ2Do40C/FR7TgOrKSBpzabmhInwigC5a2c25vpb56
Pn1mltJLBrlwzlxjuY8r2ipj1uSlltvFWip4A9t+922r+TB0esvDyFsFBhfjUqcUNhJoAWeCvCXz
5Ab+Ir4hcx+wYYHfaIpfKhito1U4zzBErmWJVeV71tMhx4lxM7R9CiKPtU1UUtrgesVOoPxclab4
h6RSxvKp3IQ+fGjA/3uvTHZWBmc2c/jkcOWBg/tq09bEdR1mG28KS8AX/seyyLl1NeqAQYn3LjT9
rWGmt3QMyy0pHnpX+dR6MjUZl8U/4el/8djyqyYgSe4Qf59j6n4X14w09AC95lyOfxZuXTPO9leP
p1H5BUVFTWH9SlxgEEM9nshveFMKPq37CkGQH/l7uN1yWETBQIkU0ZdNa2oq/azgX1shJRlt/1dR
zzzngqHEKPqrN/9pwmuO3r3zuS/hoTX57TYJMxgDeWrsq9Y4SG4mUAThn9rxAVRlu6p6pkWC/eNp
xtV6oqtwMZmzyA0gOCLtBpz5C6Kc2z/PioltLvvj56Idq10ykfGpLRntikRdh5gKVa/yl/t5yBKZ
YnB2PCRl3deogBKsaHFZ1wWqgldXaiNRvDe0FbzzwsYHSKPOIApFKGd2MGyTRg3wzW+XT7rjm3id
A6lfS59aQeFza5MWLc/CDoP93NrbYBynreP+7ebB4TmOBdI357+OhwvcmtVXLDiFM0W7gS0if5sX
+cGuxY3uruT3ZFU4CWhTJ0zgbM251BiaYsiIg34NzVY9Ewna4VSl+m+R3PSo1n0ZemtbVtmutRz/
YwLdHA6wDsZY4a+ofgcVRjkPlSvNHHVvm7E7eu73hPN9a2UYCB1pN09hEm390rT+WSJ6QePCMIRW
c600CNcuJd7SNVyF0t554fhJdwVdYwOD5bbC0BLRdHEi1XRUaQDZMOwQOOu7UXnpnT9miZaw3iLy
mkOfBCkcYhLrSQN6Od1ByAcr0zAs7MDkwVD0h21ZjS03mupXbRKgI+a5NRLe+XUy7CwuHuRMwptT
GCm0yNQ94PQ6g8AxT2L5kAfvroS/mXssn7poLM+RbbzNklFMtxGrSWs8NkX6kQ4jYc6gYS/OKAuJ
umbtNUDVxVDA2UDeR7ZBvTFGoe5csIDKGAac72ydtm+Fco2bBR/y0HuI5DAw48dUJT+KLQkRoQBf
DFSDrAq/XdIQir54l7W4HpItDm8yqPjPJXFz2+fMCSwKXBUQ6lmmx1hqRqBwQIHHBC0fMeCRbZH5
8mSmGNZYK9JWdqN7D0hKOz+P+ywWT4NrCey+pUs+uXju3PSfm/O9h81Y39SSAvIquh/87B7bgVi3
lfde2fl0ZD3BTAYWNCmSvdKabHV1wZvTn1Rnz2BtfVjkoYnw3hrPlE3xXAnlwwaSs2KmtQ5sUEbi
Q6HmLlVUarpZ2Vht5TjwRq1D9mxRSdaossCbcWtc0dijqbYyIm729rKFxQVfmoRlw9G5zcqZ902E
6QVqE/tjjiCOm/aTY7NYyVirt8CqCXB449oLMH4B8m7X3WTQLyM4oAODHa+qDN6Jsn+RITJwaon0
uxuitXDvrSumvwHGpI714wscgkOMjXiTtIZ5DUv6WuDmUlZ75yy7YHOgEs8BC5QnxyI16q1rlRhI
EugRQwV2dq6fzVg4yEbUVfij+vBjKBFU7XIVSqcre/J3o9D7XkLz8SFjsRr7xlcanq06O6JIzWtv
9o/UEdBNlRQTeXHWQXKe8fKQVDV1OG2qXgA3AFwKVXg6YWcuOqq/x6z+mly4j05G3WDTE2AwpDqp
wbmbuf5XjG67sZ2EK+jcrosMZKfbEXgegmNYlt/MvjnACX7KY3GTo6SpBU7kzu8xJLEswgJAGePB
5sBNfTh4PlHTrZ3xh3EgITn4jEnzjCSUFRemqnM38S4YIAEEGmVUpZV9InYV25hovUh9RXOn1jal
U63t/x2LmWtIsiHdZjyC6K2LfWrEnXziIVCd2tSwHoybbHKOhfejdHJ1MqRMGlsSbExb5txNYkcX
lCqSESSSVllYUjjcJtVGhTMR+bR7hZbmrEamenD7S/7HQQSHWmrigCFvjwEm6rjrxDwB8esznTXW
E8rrvS/kvaEK6NE4/VtcFfPRYSjDsIm7V3iY1WuxtTo2STkAXS0PUAEuOAV23HCbtR6Mmq9sxMuK
OYxQy7UeCFlEiSPuNtMpKYHYyqxnAC3WM8LA1+wQt45baw8+FAuqVQKNUPOFoDJDCVra0YZfjAqC
qyXugluJC/q1sMCS95hwMcAj9Eakkt0q3ocOYXjkyhe4/ic7LbtdXtm3noum7uMAMgdW+2Bu6Kou
PuUwmAfwr4OFnEZ/rM9Q/cnYDaRZiF8iGh5N0Dz8hfHErekguwzOL+d8i99o54SsEWYz3pMZOUmL
usY0dGCeGxkmY57UDpv1qtLxnpXsVxHzDxTevZh6+mV3mKQdtwuQGYoHJ4W5AfyR7uLM/T0UZkRo
v36b7OHLiyktqkaQOWXLFI8t1CmCfu8yc8KCfhVGCljKJOInHHcdmBguXfaXhUs0SvZFtc1qjEkY
hPe9mPtdaaKaq2RKsfFN0BBi92KUT5lQ+RF4GcAYhJ197tXEPbCv6Bz4yGDws1i4kQhvii4bo1zz
xgtuNYJnUFP802TqX+7B/TTcod43hQP3zpL3NP03S91scebV66LlLcJExQdHv5ueN2xbZbzpyvR3
oSWmnbUUFs3VG3yXiTL69GFbYJJ0jd1+bJAq4iDbInnDD4gWNhLK2M4Gl7OFaXdBSfwziasPXv0s
dMyNg/CFPRUXzyYkO8fesYnMb8sR1q7+o0G2rovEGp8T3oSUOsqt5guW0U9cY8mMCDBKVZNhar97
E1skJuDskNnJxY6SGRe0We5BbhF3qLpyF3/nag4eMne2Mpuzp4lThaakCJzEPN1Cu4pZWz5pyr12
Mi5+GR2rAR6rPrYb6FoSp2fcklASi1PYxA/rzOXeaXBdwcJjTZzZgKsUJKEyIIDSl6yLYG+iRad/
CSPwgun2nmtl74ONQh1roAHurF991bY8oYiR2mONsuoixnu6fLaT9PIfc2eyJDeSZdlfKcl1IwUK
qGJY5Mbm2dzMZ24gpDuJeZ7x9XXgEdKRGdUVKSW16Q3EaO4kbQAU+t6799yevJlzk4utrbqzcJGr
mDXfY1WZJxc68NYDLc5U/mPqcIw3g1jR0/+EGHZFAj0scEuTDp1qm6HP/X2JG11WREkbEc12hzYr
21f2TIlo7ga5gftkjopP4cqb2UPdIEK0zQE/fA0Rx/cM8gYigvswAMl24AB3ZHauyJWOrRDu6CLr
wJ5WkICYgGXPQ+uvRzr6Sxu9mmYgGEPivWsqMGiu8NaKL6dkGxfZ3Bwiuz0qrUz4D+N7F6C7nfTi
OpdQbIiWlgbzgTDxe4ZpCX5aeK8zVMnD8B2Bmob3BXBYGyJMsBwKMr1S2ywQ+mMbpptOpoeTa02P
MMjgRjj2i6S6RoHN3h96epIzjZh33JkJKs/qp32v8HgzdF8RvuOx4KarAe6e4Qy/HlXe39pIjnui
6XZZ5rCL9+h6I0tfZvjSmga3zmTh8nSJgyeKGyOVHnzrSJ0PYR5u2MjQNhvpBNNMpC0WJ3ITpMNV
KnMR5365jKVB6EkQvjUpIveIJndroO8GgsauSpLIYONI030+LjTdzMB10ijjDHdcO15MDI/zXsEI
Cngb5zYnx4iYgMe+RHcKIidZLBFtogbXmSXEqf8jaTnnoxhbm4GgiYnYdkKOR1dsepgk9jCsfWvh
FG++SsUi7DPMk96tyYo9TcpoNzT6iawsJDmjsdQYsK31XE+RiKPmYybAdFqpjT8W2JrZ2HALwGIK
QcDpXQLyXJzfbW6/Kek5y54Tco6P/KUTJrObBDk40kZ6ZdMgUylahKQi16gvIn0Nw20PdSbbmSlr
fgDptyJ5c2sPtMuyKHI3nGgL/JwIf4mSx/BFjRRBQi+1ptyI2WIyRfyPHpVAHWWzjyn9FgmcpZ0U
d9fI3jFg4sSf4aAETDzoyLcXDVJUAtv5JWvC4cdslM6Bli4N1GiruiTiBdDVbqjoGbcm29cxORjV
e6F7SxgoxqbCYVRMyZMAX1dDButsXLFsk8QK4X979W2lzYrHZXfvEhqc4BJwcKV8W3lJqlguwUOW
in5kTLVIBbSoy2laaGVgsYmOblEUqVVRzYokVIIM1vHvYis+tYLuGzvlaQv1epEz3l2Xg3xSdKGX
Qk/guw/JW1nIF2kE7C4msEEJnYJ+tpWUwMq8wqbWsz5RdxOgDheKhQu7bZE5wElM1MSGg+nYHg2U
qUOlH5gJsYaq4FwOSC65TaykDmJkiHz9iMGAhN1yH+QEdehZ+ZwWkloLgaUdmM8g0Tg7x5WrERGE
LHOZRCbSLjtQXCToYmHJkBc578xb59DG5i8AqYc8L4BjjCjRLcmJMFvsu7ivloNVTWhzoDiBha7A
HQST+0Fl4m30MntJuDcyKqgpybSM+EuJHBVBdIt6YLiTJhAdKeo42P5bzzq7Ue1HYpAi1fgZG2if
VBVMlMv6OGQ6mpR5HCIw0jIOct+nvlPnr4Po5vS+QdtVXXLMJxz6CfEL9LEt2ks1ThB+zCzrOt9P
F+zEtrMdOA6rMwF9ZzhA5pYYvoM1Eq7Z+uIx0DR2ZBnaN+fGzS7cZkN8Vk25UxrqCqD0NdUYJelk
f5ZOvHcT+hoZo/2l0/VPE91xejMtUcRIaRzgY7jr0GKYNMYH0abHOkm2agJRp6YY9QDhk/Yg3f2E
Ll0vyUCzB3zn3kQPqorddM14DrqVR3k+Bh17i+xjyOhYZayKUWn9wlH3QZzKulKUSWIsybRAXKUF
RKgP7okYaBJbHRlt8tHfBWX0q2UkzDfFOe1SUqEW++GaOptsE2Bq5XjA4rIAkUD3UWJPIxVkxVa2
PIBJ+qls5T7WyaYFpknkj0/dldQbYbUMmEiL6qrRe+KX5ylkEOwn134FqeYeUMyBX+vih9Ismk3T
nYo6B1eQjejUOuPexROhH+kAZxczJqk10Q6D5HiYcDFbsg8PgfEtnQhriqs8WXcuOrWsH25G4GEw
b22PloqVgtXO+SjriTiecExReBdgLEJPHr8ObObUsdRGdoAmdvW+g7f09YNifLBqvz/awbfMmXJv
bdJrPGDuKMzd10PD6qqdPylo7AavU+nfWmXVqDMCcfw6kCL4+yP8J78/qiIa3AvfznTyvOZBIM4I
BjWisevjNB9kMdbHrz/qST26hB3y56+feJEiqVfHlAzxShzI0jMOzUCXHEcrD7+eZJ0yDoZpjju3
okltKOfwdQBlwvjYilKDUS3T5FnSvXF142NMseljvfrCh38dBuKW0aXOOHGz3Zdw00/mnIcWRyNz
L6Gf2hlW/9uhkDwayeLI4+rQoGs5M62iusFqu6praG9//LNVOr2BaU6JU+Ef++N5o33JqyS5MTGo
yHlnCRgZtPjAbg1KbKmNAelMaf9ChfBSFPDGSBtcDJhlrt0QT+lBkeVzNkr/aLuahs9QOd/0YTg1
tk+xYaDqAIPh/8SmgbmzC1hftahegcu0r7xDYqtHAWYqKYNT114xrsUgKcNin0h9uhoZLi+Ay+q9
qXJSdlzzpxUzcqrT8R15RIBze2qvpE4gDwECizFBBsfM0et9GAXh0Tfq3x99PefPz309QpD1UOcK
mzDKzhd4J5tc8U5knZIGAHgPHj1qbfpO5vPXH004tUxIDONZZThVvn769ce2aax9n9wm2wzWuezk
wxBJuVYeyj80vMOm6NR48AWECqOWfJppqG8EH+xDxCJPFDJeLzN7a80xvgrToaRWAV5Ye1h6ju6+
Vm77K8qS+LNR+vpIC4LPHMzJjdUIooyGgCVHX1YIUe2dHodL02pPeajqrUpojfuECxypPYDGxxBJ
SqukwBV36D/iQatq8fDbI1CHlVVWJBl69coNR3n3wmE8Ds34+fWnacJRy7aFVGHNeRFK5pfK87Qn
AjC4bCLpHJyg1LeqVJBucBydK+5dBHM0D18HE6M3IG+rPkwJlpwIkTnjuvQpcZrvmVmH/Dp/YmPg
r2Wn9A3Ita3nTsWTOw7A0UytupAaWz5OSp2r2IjfNUewhyAYpI8zjVAqx35vZm4R+9NXRRV9oHPg
kKCjWe9ulD/HqGvuYTMZZ+hQCVrY3p68b33n79iwG1RKmrdxphhag9/9YE4C/dccHErlXt+ao2Fz
dYJsA1vQrGoc4m+hxtfdoOjOR3i648Rsw1EkgxtaEyNmG0NGWNSdRKj5A60IUm/LbW1M9jnA5+kU
yq2XOp7lkPt6DMp50+eZezFhWCO5iOWWuy8Zd/l45/1gPhhXtbTL3f+c4f+Ug9tI/xLgf/5fYf7/
f2T4C7j3/z3Df199z/72Hz+zJmzG/ec//ibmX/8N4G+ZfzcFzSk6mpaUyhSw+H8D+Ev5d9SfzL4Y
ZkrC0Q1iZH4H+Jvu34GyGIKOpXRZyk2o+nXeNsE//maov5MGYFuOy4DIJN/D+Z8A/A3iA/4pKMQ2
bfxdGHFdnVKXV6B4df8cVTMNKo8pBQmLncJb3qAmjAffIJIyICvXan6iwQJnXrVnFTABdYaoJGnH
KHA70sKmIX6uQdxqJDlRJJTUSIiRgwaUjdLZk1ca4hwESNnkywXG4x96Vz3phTh1GkM1lYBxhCNF
oVsl4eafPv+H3/Jm/iNr04c8zJr6H3/7UwYPb0zS03NwqvEOTcxN5r++sUSvXHQJAnaEDNinBEZ9
bUYtWDeJR7SAQkDStNCgDLL5jtTOpLvkLBqjbvovEkwi4lGSjmybnGbRgsKYNwa6Sh6pt1OYpPSY
7RBfZe/YYku2GHJ9xssbwywT/O34fHQfvhOpVHunq9J9hRvexMSXaQPzlWPQEBaAUb4FSOwgfIUL
v8EHjSmW4Vn0bz4J8a9pRHwSSrrClIYgIUpaRD796yfRWBYdOD71VZ+A9AsthjYsGlAEgrE/NGbc
b2KzYGAQka1IrbjPrGNKH9Em0gC8GFq6tjApnJKh21Box2towDDF6dyu/vorM8Sfz0WFccOWqC0V
9iTjz6E1seL+GfjSXlUy0DZ2FXqX3GpIQ+MMSQbxZNrOqZBULrVLG7tyMCeX6fgaGW63zxh0bYmk
M2kDoRiHzV5Aw2FpT+oDXIansKBRGgyQG//6Rcv/+qIVAFCTEAKuVM6zP11AXYkMwkVJvXLdcx3n
H+jX5OwL7JD7N1tBtJNSnDI2xuJtaxQ8haW+vPRkCK8MA+l7iKgzGathxfiJRk8/HMLBOuD/DY6j
m+JrzVwcC3LZaYIWTqfe60R/dlSXPdldf0FbFElKtKL6dDt3nYBKOGKnJEKGagYFZLi1Arfda8Ir
V1lkaovB8bV5SHL568/h//HlKfKudNR6tgmyQc4Lzcf3e5j5XJ3i/4SVbVmc+RSzTX8JSA9+QlR2
YuB/7LSyxR/yUjpEKrUovCCUo7oVk08LXyVyp5nBhQSQVZOPzJFp9JGQXDn9eHZN9I1Zdtcj++df
v1wxR3D9kVI1XxSWLk1HWVwdDKZc1ut/frkKPGcT9ixSVsAALmu8nNkvo/JJh9hfxk2+xepAbFWO
jNTxg63BGHypKkRoqO/SS+SqNyPItKPjk8/z16/NMOa16U8vDimgRXIYeyJMqX86p4okovkVWgQ5
2/D+hwKcSYE/K4tp27t69GB1/SmLgnRHlcp0P+qiudR8jnlp57DHIehD690NnYuOSMPDFbGoWEaa
X2pgEkU4ta/OBE8IABcx2gOFnZuIRZv19TYr8nIFE+8kYymO9DUpq7Mapzfpr1MhnK10u37Ljjk+
gvSj23uSmu7zNbr5Phvyt7hJ7mCA84sY65U+59yaWCXnrmx4K9sS+IJlPOP63OOC3iHekcccWcGi
pdTTWNCXMa6Lg+le0zYebj5n/J78UqSsNcRWkivzPn5P0ia/mRQB3KnQhWDAuzcp9Ac9Bs2GAZz+
iLI2IzmEmyQJf+FHmSWnOWAn5O27Iu+zHaiRlY+DYob9E4zUuOGbVcQmZmGWHTMczs7YGltaf7eU
JsI60PtyI+OuX/OPkVQbWwvfL7rHusM8GO3bKm/2AVrVrTWLpR13uImGcIbUr9o9ScPko1Z02rkR
G6TjAcKbTHmG56F23pQHx69HrawPZtvaDy26rAR+FiG89Z7+j/HFC4AUuJ1KhVAJJX4+dPKOGcNm
yXvAZEuEDumioeY1r6UQ8GtjcnPazYiJYpPqA4RL9D/LxkkUd6oq23JOI+CD9H/KcdYJWhMowRi4
9O08pO9c7YCxyiT2K/G/+8re2jX9V0bH0C0TAT1GCUPfmSWinKLWG6bpxg61hPP2ZW5xffNZKU0d
J2zNbNn1eT+frbpWSw+ERV7TwCln6Gi3jCq/2DwGnpaTW+txW3GNYyPASIdWszLKSD+Vbfc5GvWj
IVvz3YcA4RitoOALeQ1OlRxErumr0uKlpxaeMxcuxKMVamt0TwyU+wbClRpbScgbQlLQknsn1vZE
eCdvXmgESK8FqKgO9Dp6nO6xIG50WxgNSkQfsTwDTmsNXkG/4oiwzlaADEq1t56z6MQ0wrjlXUaX
CkxNEBmLzkCpSX8jOyeQw/rAeNTU7EwNxA3WuLo2WZ1TjPwwvE+rKMNzP1/Yhmpagu2jZJkIc9yW
vcA73hv5zkMWj9jSN6HfxwTlesa/W2L+vMI4QrrYNIQUhDcJdkr/uvxlsFBxU1qwI4zTiNzmzpQz
Xnix3DvtMB0QIDKYt6HBkD1YFvHZsTtSPRmZToNOO5oc3UnLAR2N0ZM9cQHrZIshTBrxM+My7KZH
3W7kGaVW/e/uM39euOdXbliOQVNKt23nz/u6ovICf74XY/dt3WWLYyNVEWCUwLizLcCAKc1o5TKV
WddTn8+XOR7BQKAvbGB8wudcyBHTlR+QFjfhbQf3azzjH2CqFJspDcTxJRy6cqshhttpqMbXYyc7
cFTl+q+XeT7v//ItmIYtLOBDglJWcIL/67cgTWSXOvK+edKPktPtV0ZeydeArvGTy5gXUX73pLwO
6vOkvQQUGTtV1hgzBuNx8MmLCwjuCDx8FDjb9lNZ/4yoKXPUAPvYUf6JRjLjJoIIQXqQ12C1ggFo
kmJN6c1iGZesOXoLJSQbT5Go2ouO+rkO51xfEV5a4vuuVQysFcQaGRJdSixPz1SnO0OZQFwpx5FU
Wi4h4b3kBFythAPzj9CHA8i1Lbt2zoTBbO9sz+oHh7aeGNESVVMYn/lsueukYXnyQjhqVfnuO6m+
TXxUV+30PfIUpue+NOpjEzveoR7WwA1mEp8RygOnhnnosZV3zKQPkpnR6Y+D66Tu3oem+/UUbVl4
dgZUXCmiQ61zFxhq4o6cwjTXwAENs45QmOGPVKSxgytJtmaLkgNgWE8nsf7Rj3PcGPxZyNDaNsnJ
fVZtG+z1adiLOjCOSLWfAdnGuzpAq5KH+bWO91wt8oCSDjWIPjQzy5hcayBYa/pASxWInmzAm4k8
BptjsmQEmEEoYiYE+4Ku4nR0iyA4j2U+HOEIrAKr+syoCLdJEMoz6VGg4uq4lri4JKlDBm2BpASc
0jodoJNUv9YmOSi2wz0db9IPWn8F8QHd80j77B4r3MMDwDXIqh2ICjGcR9hqOzGO3zqc5HdNfrQM
MKQ7abex15NnmojH2B0IWsqsYpt3RocnpzaWUTPSw2T6u4wMk/golkRvsB26uAyHoQGLdTJj4AMg
qys74Gz16g9REeLZ9++xuQvCtNvzoQZ3remQiJTuvc+pykzJRD7VPutSr3ZIlMg09JKfJH8q3iW+
ExUYP6x6VGsM9BcdpcQ3wW8t4j7Zol/OdiPRKOXgB/vOpoWlBfU6cs9lUnSrPOAOLkr3Mgi928ki
QRNLBqxmiKUbhfWmiDoUQDjr22yrJKgIfGGPWYiFSoobac1q27dMzOQAoE6m5QFZ0GnAxUYhGZjM
F9rXyE3YQ0igYyZZLoUZMQ+vCJ6U0TeWoYZPMH0KW2Ft3dx6BPfV0+xB9N52eXvj0shHwye1tLx0
eWQd87G2jn43zjdFOHkR/qkp0589J83WcSCbY0+I+1J1ZcwYZoN1dtj1QfCKTqE9OGgI7Mq3F5kg
Fo5zLPeILs5aaLpD1WoLt5xuSMrsyu4WhC3EJ70rUPAYU4dLNN4liQ99YyifgoE2EzgAcA5BdpQ6
e66WaHveZDgcXD03l8Q2Ay9H8LcnTIiV9YY0GD9mb8IS7otvFfYCAJYfWesjtUz68sFGYsKdzwQX
Wk3jmSUMrl7rinn61FL2cMgC+Qu/3wduW8T3lvhGdFLFQEWRsFSH32NHYzqHZH7+ZCT/F/oyVHMn
NmhvoAyJGbcjlsw+wMPZ5iNm6pjJFwyUtdZA/LKd8jMnY+EC22u6CB/4bkK8+9JPPLSrREhszCYP
dqKjAwJTzcSrO0RgQ2TM285QW9e5AfmyZhSp5zWzxYp05lVb9r9sD6SjwkBNPNbsuC9dJiigqMZC
pjvIonjtMkpoa+ZMKET2U/XAKNXcTN2AoYG5WlLm7qXHcuwzUbwZiK0qH9UEi5Bxs416P2kJzvIU
QQV7F8Y0MGFD5mknr23QeoxxAn6/JNk6VNySO+TFEwaDa9OvGE4WT1o+Wk9R1F61XhQQjN1DrA89
8xl6+rUymhPW+kUNsQvPdLmvGjoTbqhAJADv2tQtc5ImhRzWjv1+jr3pLc24B496Vz721lAcjFDg
Fs+6Z+WM6R0d+3fUHuYLr/etGsNnIpv7A2J/WI4Zu/nE85JNErmziKO2luge0sMIpAUnG+azMi90
JkhCvydZdyJB4XtKUPwOOcd4i9yDQcsXXrjmH78eGWSpL8s5+sgVaMudqkXMMT+yO+Q4eeHs2Z59
l1WubTytrZE8GHF0GsfhPUWRue1V3lDmVGGxDJZJaA5r0wdD4oPAJDmg60BmtfoZ7ROM8dZGqZiE
a7clYIm9AuAmFpMYrGyrHwzD15jFTfZS7SqfYDvTNB5VW6ozuxOaxn37A26nOAO3001y9uy4Ss7c
mJNzh0NpHwxc9K3WHSeyK49+DDYe8s0eafMNAhZoU7++TnkFqdQvt02iGEzX3e+HYYLC8vVc3GCL
T8BwL7pYUyh60WvXesfiE3uYAIfyAV1RtczHraNp0UtQojXzAD1s2RcXyzad7MuY/Ej8FioXEKbc
GMQhTMb572eYL/MG5dfsJRGeRO2bQpjxc7KBB0+Dw1gpheYRiR3M/HSvBxUib6N463SMoILkm7U7
YOzqixH68ZC2l7oez3akxjMIymMI6fMUjT/wT4o96SIQd5IoYinW/BP/+qPFWmRnXnr2s2hY65xz
SwZ+oDfQ2DIelMOpDp4dpJJXphrQMLjj6L77ECiPHLWiLs/V1BzwHklM1tQlpl03VJfTbLE8mNYk
L7WS3yAkRCR6CLGfVI74KSi4jw2mvrVkB8RJYc0L8BNggIXXYzjaLgu06oO48n6ht+oexX28Q5/2
UfmauR1G807zrd9ZnYY6j1kskYsiPDey/Olmlfbd7joIBZX/ieJH0vCQoVW+NUwBwHaUSN4l29VQ
MRb34Q9ulY8I8Ev0MhJWN/TBkoIIXHsRTxfTRHg11LLYDRgnFnldG5+mAPfvhe/cVml7AiIbPED9
aWC+RuyJHj0Fubuu9oasw1fb5tu3x2R8wnr3k3g1VqTe+DW1HelKCGZswWkig51dsO6Gem/vhuHT
sGyCIjOC70VJtF6LiEEzMfjpDZpnO9y5I3bQSST+ObsWVf1Lsw9VNCJ3ADzj+wI5gpndS+lHu3Ho
cc0VFbUOSHutcZNdXUCh7otnM8Ce5dUKE/YwPopKcj+WybS1sEmxSiFnhHPRXjOjvXhR5i/Kwkj2
5MssZThUW2Rid58zHQKQZz1geZdb1KxrzGbepos6SW7p8KYTwYi7NRrh3+Ub6liMQBnWSXYNwc/B
Ll9dLtHECd4629KXXNreTQzdKk6qElha195qfD4rIxXZU+oSuIktYVw2Qy4ODbtw5mLHZLT8z3ZW
j+SB+GVX1k2q0n+P2GQvpd13Bymmt8ywtG0/FO4eOL1LKoAWY73L9Wdqcrh/hMz9rNB4SHxZWtQR
ZDbUz01rNUC9LQ29Ypc/CBVF7BVSe59qNh523tjawOChWeRg9WaPJ7yQ1b6n+t8LhD4nP6Y+6ky2
CJONO3EkX3NdlaFzB2coYOOHpPppNWznpIq+S8u7V4XZI6Qqx0dJvhMODf5+FZ/wHs/ONGVhGe36
D2m7H5oKGIEVroTc7djoXfPiGXpbspJWpG7k3klKnny62FZsbuMilkfLKu6JFiAr9Yxi7/tlfyrZ
vG9rJB3X1tMQzSvV3anraL+Tur3CEjwuVaOwyfn4jGpgsG/SAbml+434pqSCptLmH5ZvnoEX+r/Q
va8I/TFcWo4LYb6AvWwBsDt7ixx4WNNJuzIdKX45M4/UgBebu753JoP8yc4T9T1oILkolHGUK3TG
xhAkZudy05exTwcmhrrs5/SAAMUMj2UGh1bTdPvWzIlmEXzCBwQAyaYAGXnR6rBfkCgzUouE+RlO
OHEVWqQdI50CghGLPOB1JJAm9PV9b7PdEyO4vSCt10GQ6Cv0BcgV7GZd2I22yCQtHXwO3cqu7ZF5
C3KaNCRaJg6Q1Qnw2JuoAIo0qSahizK+sDdkQ2w+Cc/Ldl3rTyedvc4y722iZtrMO6Et3A4TWjUd
dLMOMbLtiM6MfrK6ZKvRBZmeZOGw18Oc+bxAeOuT5TyFJTxs5cpl7dUBu5j02jmi2doRo47KH1nW
IlSs4Au2DfKuVe26zUX5aGNoczSrwouSLULND5e3s/E9xHRFVehLL7PddT4w2hbdpaWdckvjozFZ
+UMvWCP80I+BBNUJz9kZHhv9BJ8et3dclnvDkN+qYoh2DhCYbmjV6Y8D1ea4qQczXvzxXG33bBiR
aK7LZpAnKrffD/b8CF8uRMtUR0dLuOBJf+h9zzzl829+Pfo62EbG37Hr/qSjO7X9EqkS0s7eKblg
Ur00YXlzQFUNQnUihzkqH0Ne66ovjNdc+Rgiy9wkeeH/HixPY4Yk1WEaG5530nht+D0oGh24u05O
LdpF4LauU+5bBCSXr0OQuC/wPjZ6YYEqtQt0IvPBR9S+6QR6MpHF1VEX+dGKDXvXlCGR9R6Cc3A6
HaaKKF2nYZocB/vqeRGLPjlUYCq/jv2U0pQt3HRjNEV0yhqVHmpJDZrjbjO4AAk/QFUb1A7Ltkad
lOFedJLAuRl5QEdM6x4mhtQN7/b69aegK/sHK2OHTw+1RGDGb0CrGGCq8d1ro+ZeWNqKSx4gWUxM
k9jT0ru48/N8/e2io7XY9jawHJ+0m5LcPbzTFQB01Ec2cS/i1ETVSel5cM2o0p4xwh/GZhwfaJ6Q
mmnm34NR2Oevn0WYCRdCqPr49UPP1YhIobDeJ+wgD2WSFwvX8fVr4sLLlIocDDRE169Dgu/8XFTM
EhImP5Qa/JrV409KYhfYo/1eVXp77SOtvX49ao10g5Ycvzrc3hmr3UcIaOjN+MIiSQqX302PHfvm
WeLZHAf36HKdIxcoLsQDxEtMy9Ee53aGD3xCHjtYbOgyT+7Qq/EaMIFTgeuP9VCKlSlS45JQ3O4L
VVS7qUiTh8ycgzvYrrwJ2DZ2p/pfuj2LPgzAnUxj0P46/hNW5GDTZVZ1MlK3BS0DKd/vq8e8tNW7
5l4RqSquPwovs0ST2RsCDi9JFBso9HhU8k+PjXXD5ed3jULai9iNXitDRrY0nomgUTNsosbG8VOj
nbSxk3y44uX/yU2D+IHe19feOATH3w6l3VtLd7CCI4IvD9Xooe6TdlNymdttRzb2lNVo5ojWjcfo
MnSfNcDCMzNQY2cM7topVLo288p/jW00cRXf/KkdpP9qJcVhtPP8HsjIeJqxaF+/hVjJ3TZW+2wj
yF1CoT8kbqBtISFsrRgHEO1ufPDj0RV9f2aWm1zi3FiUbaVfcwg2vDX2yxZyF6KB+hBmcoRGhRRd
cUvpm99iB8u677Xt4eu5335QJke/cWtedPZmVVqzsGW/n3CI8F8C0uquUUs2DfLXxzZpZmAVNz43
ftUGRirgCJKNSiEnBM1wSBu07D0eThw2L1aK2D6c5efGRs/0PdHR19qfcOeWJhuKDHekVBijSPdZ
dUI/SMvaC9oX+34JW+cOgpkkP9+9F1n/3LAuM0LIrS3x32xAjWNGGiC7I7w4eQZizo5+kl/1VkeE
iBQ49UvBDsZJL3R0L9DuifALSb2C6wX4LcpQE1jNuuRUkNXsKyzCFzWQcKFVOviojCkL8lkofxgS
Z70/zt/K2sokio+Tl148nX1U8FkD7lzQUvzpdsw6XQo5wBHs/DOxM7ro3Y6BsXAVQ0Kr9rUSb+jp
kVD6o7ms0P5ASynlJiGfhO5dfday9pcomi8/I8JIokGjwBnWmEHfMyvYDSTa2Z578TLzXcT+WZVj
d4nUlYn/3h0G7dOsnUtJKir50jYOlmoJ4B2HEzJKnJXZjyCA/0Xf1yc2ZVcU08a0R3YchCEu2UCC
DmYDtJqKPLrKmhPAd4fXPojSp74Lf9Z9+ejSIfwOsYUkUZuow5icvY3ihjCRdX1lmIe6VLbdyupV
eQHmj6yB+8yg2/R6Hate1bFUMDuk2MJ/iY7aqMQWXXrI6p6LY5IHAPZJflg3wXRLhSXWU1ldsjKt
D8wU6GTCz6gIml06+UujSHDIqDnxRkzbPBt/CB+WvNANd5VOW7ciWtzwSn9tDeOqRSaGRZkel7OP
CUdYutlg0n4GBcjShYw8UMw8RX4t7aOPevwRGzTK/PZkIny8uFW7zSbaRZN3nVKZXo3iAdU/KuB6
zl+xv1PrftNTc9vW9ivtodcezWVtm58yS24xesjB0t4ttB4LgAj4933udLlcGYyugtT+aAAbo9EN
TmFQn+2OlHrfeq+6TjtrgcndbVyXGfE6BfyGJO4+wha5CKqapRJA7xLzpDMuUyAw6TcDKIhCjGgJ
gTWdDdmuohRzOoKXGuulSeecYoZpHTCOLAt/BaL61AYdRDWQMryF/gcNt9ZmLN0JArpTdfXHyJ0d
i2ctnvbeCPVTWN/TMOKmk7H8mF67Rzy0wypCYgPerkWTNUfTbFCScznZ/fBmpZjG6eick8CuECiT
apQ1OYK1Ynw03fYlBqZcjd27FGD94MuWRvLECfISyvpSa5CZXL/64eRKWzOMusGm33AG5YP1BWFr
F4mN+K3X/buBly2n+ETCkULW9prngNuq1kEYc70tvrrHJEh+6Wa4dVjlweNj9+Xm5NsRYkgzP2sG
J89Epm7Z5t+5GOj8bSLclNAJd37nHKRNF1Ybds1IQzpqSYooRoJNazL1tAzbhtRhNRgT1Lq0+oZo
404jLMzlpXDYQCctGGL53urGnarKwPNkvRTT0K89bAIE78EFGGTLxhmgNFPZk+qDo53Z01YH20QG
QV/vCN/5iFz7pkomlonl7xgZiPXgA0AIw9dWdd9as3iP4uyapOmu1uEsDWP9RHAlNy3JJNbdqnGW
mafTZzfppLR00OwGgtNvjZbAMsrJ0UweHc0kVb1EYl4WOox7XfxqYe8O9g1vIFp+hN8LOqoTpI9d
py/qNiBNQ1UnXxCiirUISzEKcXzSxSNucSzJgjQay4d+6IPfpBf9Ug3/ydZ5LDeurM32iRABb6b0
nmySEkVNELKwBVPwePp/QefEPZM7UYjq3i1tEShU5Ze5kt+UYX6oFfglGjUgZRM8BojRnoDPUYlH
VzEGsDdSXbjF624NO2aWRL16EEL+oiDDG0qhNfjNSA1c2S/MqltDnQv29F9cye7hYSzZAVJyObes
8KcoTXeWCmskiuHdnFVeRHtfNeAcxsau5XGK0wjedCThaqx0+KxzJzHvjI6SrYgIvwZjP/N87wHi
OHQze9fjGi6DZEn/0ZerEFRpCPMyhuxWVYFfqxFkxUK+BvSZ9ng6f+j5sIZVFLonK3sR+FgR65Qj
AT08+NGDa2MK1RX0udt9tPFDMgGQUWaxTwWtTllaV1ABZvsHpS+oc7F+EtCVC1SZZVeHPS0SGtQV
th9IhnoWHW0xFvPeh6Cjt+qq4AaC4tj9RnmBw4RUhEgGYCnNE5q96rY8gOo3hYJhJJd83hFdCvtA
3Zih/pzaJWY819GW0rltUq0eoOiwTHncu1VGetyLH94YsnYGP4HSvCPHF0eLJkLNlS1cp2Ct8luY
42KF/KPka4LyKAKp/1Iyhskr+w75FEhdcsKLBCmjbV91x8cxpbZE7eN7R9mZretiZrQYQxKLpjgT
f8nA+UXSpDSfNNEUyENfPqD3U6O3RLk9ZPRiarRWCYDfcz+l1gfxYsWPv7PtYBt5nIt4YMsCCwGB
MgAXe7M0xDxsiltQCnEIc757lhGFxlC3om2d/tve35eGB2E1bJeNoqZ018efBMwwuqKsl/rVzzCB
KOosruhkJtNCWLrMLl0cPzPkAngjKPVmvtEy/V8E3lUrxwUg7v2R1jf0ypKNCib4S6ebX+oYYyKP
LomG8mbhlJgRmiF0S5uoYvYMHFSOXswtVpbZ3W2Xb+Rn70w6KYAN1DdjrG5ZjNeRqUFu2Keyi7SZ
KFRq5m1SOchdsIGpQrFj2Wx8P1+xRldzuBqf1qh8m4ApViSpaWISzkpnIz8fYw7+Gs53qzbhzmlz
hin7Etafqit7idUgyK1/rkmtHPUPnSjI7RH3otPW/pSoaoYGKlgyvcA3rm7ScI+h7MeXbEb1Ua+o
g/1Ubf2oa6UO9wbkCx0plAsF5SNviSfIxE63vnUjaIBDLQwejDBfyW/xPxGEH2mvPjRMQEWKuMwh
xSDsnF3NkrpkvFsJ8Hga3jwjPFsjcsdod4gR0/tKifEZLApH+wiHpUnjGI7m/tlPSu/gf2PLh74X
k2jVEeOxb9PFCb2mqHBtmwmS/uhMMC2bVi7NAilJQzQ7zzwK3xKSmp3THaIIyvhgXWqtvwCu4Bxe
5zFqVVDu3QkSI4KRG/p/r8O2KKn00ZVV0RX3zpIfHZuulWrVBokP1P59/kbWzNlpahBAU5yintnQ
7MFCNPu2Im7595ljK9ac31g/lznXlg9TfB/Aq9oju/Qp2xEMBc68FyJIZ+ytmZoWRLxMUMO72NDL
XTu5TjuFTGOv0rhbWqW2a6bAyN9nfx8yB2heYsa/ikExaqMDnnWoxZSAbOvauEIg0gNjGo9puN/z
yc4OKXVw/XKT5Im4D4O5Sx3meG0bvkXUcG2C7FMZRbGqpBZeRXdUW0o2ogwI1giQeUGyL2Jd0qpV
UNnaKh/bjppUZNCyBOdZt6I+lj90M1UL/L/5e9nWDAwVlTaCBDTnEHGpOfIlxZK/hqh9U1TjV+jl
CGyU4FxAejrWkCxhDQ2HEsl3k0ffZKLSy+CCgmtxQk+uH3vdsIEFqXqUlJETLW9e+okfr9gPPzwF
gfnGEJ+Thjk8uHYOuvYTaOkzSZR/snHZclTHPqa13GYxc5RHqMpfN05qfvp2oac5sxYeVYDE6dqx
FUJQQ7MqnAgjWT3POvsj6tpTaxqkaPKPVnFeTMgRSk2bFfNkW1Y1NDZuWvw6zOtkvjFd8cUCNa/z
/rfIi4bzDDDJNgZprk2bJoNCer+/KL2WLc1u5mvxPxtiGsCqbS9+lNDaZc11xDUM5oRYGIfbFNBU
ZewAmj5E6DyowZL9bxNgWxgBdLEzXLZJ+ZorWEYa65Kb2D+zkNAMp/oUq0D9k326HedmHvO/Ruij
AUNrKYwXr9Bf/Do+lo6yCiPvwpjqKyMs7Qch/1JxBna9L/TwGObuAzz1t0OeYOiKTeWEv1k8StxK
AEV8Y6lkTB+ALkGqz/ovhmybisoauyFnnNWg67kvZoklL7HW/0tH9cSbSJywqveKIvZt8vRr89Jm
6BNl9ahV458l4LkjNY+XMg92vAc46sxTb3arIsfUNZJj5Qn/mbOhb/vx6Wt7uylvbDkhhasIS/zG
fhPKBwLXfy0DMpgwdiGmNNWr4j4712W7jFHBCD4ioa3cuDxYdnYn+qTebSViZOetXIN5ZE2WCmhg
o1bfOTh8CQkATqyy1vtEnwv3kMPUX6FtMrrnZM4gi8rUon4EvTyqEXwgUKWY3wPo0X256+PwtQI5
nvfPvKXlJ6suVY+Pue2al1qNz/hKVtB/+RX6XPlWKu8uHS063SzzEt89NpFyNQpvAadjcJj9APqj
UAcPtKkO3aIPSmfOqVg1zbfK48zIGkN1bhXgR/nWzPiCreVUC+OCa+AK6+Qztj08RvYXTVelgCjA
QrarOEREoSY2DZFl1e1pEuAoGBgOoU7u2Mhyl5mur02Va9ruEZ3Kf0mmXmzd/IEF+Knl5r0S0bPQ
/WXajJte0d7MGgq8n9cPVWn2jlnuHA/UwXjK/erqZPWxzakccL/AOXNeSmyMJ52GEzr9jgQIpBwP
5SyqvVWg1e9p4YFSC34KZBZYlN3BWidh/etEgoYJP9sHXfOeBX3Gkb/+SIL85FSYr7XgNSwoPI7t
a6+mj2Z4i10FzCKiqaMSt6SdzJ2gemYdv+iav5MqkIMye2fmuenTOxv+te3If3R1QFjhUG/1nxZ+
t0F7xbj6W3koO6Odfvj4/Q3SY6WdvEUmKwnzPwBaqbi1NRRXE0z0vGrGt1BCd3XoSehg2FSwGCGl
CmUehk8At5DaCNX+fdUx5JSIW0n4o+zfmavSONBTvhDDOuf5otFIjrbj/g4orqNBU71wIhD+YDCh
3fC8FOFCGyUFTV2DKMMWsHGzDHRgx7MlIGVvGq+jLcF12dncK6ITbMQB6xhLiK0P89JT93jSPylK
vXW+rbP3ZrAboeKH9o7aX3jxPrTUsFLmrZ14YG7hw3oeQKuWTDNbEO9aNyx9JA74oaviqQ4tBepk
v2OxdUJn4/nqgtaUFwJZNOnQk9TihBwPFJQsKp2NcO1uTLgnfp2tFW5F10bBpWWPNl2AgmuVY2ti
hwdN9Ni42kNfdO9RnF1sumFKb+KR2ls/d88Ft+ESqpCf/FDMXoLlrQ5AWyh+gZJqGmdVRK96Xj0S
vqWtdVswzHM95EexvW1D14c7dteOw6pd0847WljV2Nmt6jqxeNsA8/zFfvN46nsNHxWJsYCpZ4GA
iyLXXSUJzxWRRHAImDcah6BWDZxAGNYx0rhF7QxkvG6CvVYQ96oSvm+Bacvm6Cud4QxF6jo61sUv
s1nphatax3zghdU7jst7pf0UmXGwcs4HDYQmVLzgCxDE2S3vgbuJMnlxWdOsRL4lELgxqCq7sNP+
hbiumrbfMJc6WVF3dCQmfVxABJPeizb5MF14FrFdcPGhcweu/QluFDS/B0ssM8yLWdbbdmBWVg/R
rXbdZ+68ZoX16VZZjIbm1Nj2tspQ7ZxWefHYjfm6dsJAzJDRJ7idqss4/3aT6mwr8twOMPi8fFFq
3IB54C4yIzpmIY80SA3XwLZfmwEY3ir101etGl/z6RLWYxCdMCUNbDdzw+VdCH8HWgNm3cQdNxmY
zrwXnYIphKrgn1VF+2rkZ9MUfZHJhMpcj/HGEEYUfMgL7WqYXNyTZnM7Dbb34yTtPSchrwvzB/gr
dRw9u3akoAsjehTDNSXsSRGevLx7dfRZ7jmvUmoBHNgpbAgSPM/vJWFO37JfOwVxWFW41r11aI3z
NCkvbdMChbMxSxvX1hO/3Mdgun/7CW5ap++jT4gqo/Itslp4FZ7+qejFPgxpbx61eqOTaZiVaHZz
pyX72bbrgQsjUcWT3RJk1KTWZlaI5pDXrxI749KyeLhYziGPvU0HSCSlY6bx21fLKKjV0Xa4JQ9K
CerDiYNb4i5NxVtI+Rh650I9LrHbsnqN7O7KakbTnX9xBvA5NaCE2TAmW6rpmc3wDuhZcI1r9VON
1D2oLc/lWyO7UKLog+C2CIHXC0acYma5VbrQ2hrUy8YgSQ2pi4XK1BmTjOEmiE+ZFrMrjtSHqaTh
QtcYkhqsUE3OXZIPytN3XlXf/VCM4oQr6pM62GFGjKsfuMkkJzW8XxCXmvJKJu2fQsfDDHeIOgt4
i8KY9ovRT9+ckHgxAuEyqCmnFsZ31rNUDQkeDl/v7yFGJXfoDfYLFsN5steq7CpczQptFP6vMlrf
fTgdCkflNnjNpovyDxUnBEoWb1OUfvapvafgHGhnHBYwJgHHACVbd/SzggFEf7Oj+tdoh3tdDPz0
2dTbmSXXTmBT0G0EMKf5Dqa/V4VKx8CEMm6d8F3e5MaiHotT4ZWb0m/kbPrOkYoZW2u+3YY9mzbi
q2sxt9Qpc5mKG9ce5Y9Tsn92wi0/H0tN4vwKelsh0a5DUX+NdUJ1RAKTuq+p0k4VexF2xRdzvbnM
wL/0XgqWP5FbHJaMeZhDzFCw15pRfGZ0S1HoSPYPq4DR8b+hSaWfozcuK/I1IFXStZY0h9xiS6Z5
NpXsInvDwsd7EfLIMM9V6SJEBuI34zFqjawGMF/oIp/0YDYEcVofNTFeRYaz1TavaNFsalM2eYJf
CsMmgFUeOkNTe2tiBiv4Wp/4ragpqndGJPeMTaG+lnQATjAosNyMIP8ZUlB+XA8n1YPiabnH1ne+
4xFdrxePqa7Llwmgkgj7H+o8Q/CkInuFgUmlwUm1ucEM9RN3Ku0p9UddiA9fr1505rVKEhPa5nlX
Y8DjjD8uE4vcct+n5UKvSgd0/6QkMK2xhp/aluxsAGo6oEZmlEEcWN4nNs5d7zA7Ggk7W6UkjJ5Q
UVhdCFRRTAitpwfxMSdssG6dlHq6PZBIY6aqQTznvLovnXBvO951CL0zkst7s1ZG/Z9XKl+o99+l
iL50NV27YIyHlqeN6th8b55PpQSaqlUoRk6tvBEb3zHDPeteaXHDIL8KHXdl/m73jB9Dv3yPM4/5
FsnFevJJ+JewZ0WoC3Mjw/ajUWxY1y39WRSPuOrT1tHsHSVFPoj/ebhsuYqUnxa4E+y7fWpyUVZF
vwnDcWfxHG9V0OzCeuUIdQ8dWCb1eGxq687N/C/3XoZU/+5KnlhpWj8RYkBvfHh4CMB3IO8CSvzx
Wbd4Hzn18tTi9qLULjetWakzXCU7vesrfvXalNsyg+yLHe7Wsc4oWl9dssZWg7u3ceVMsplRNP3e
XVQQq23K1Mkv2uc4kiVR239+wG8MswUiqro0NGJYfqzB9DbfU8YedphcAKR/1TJ9KUft3tCNy47n
Vk7LhEo92IxRMpdm8eKN3k2mLZWHNhlvRlNx1ZMeRWSdyzR7j8s1Rh6w1qJ/r4xwj6lt0IdbBrrD
oB9Wlu0npR9Xw2Rt0kR7HgxnP0T6HZYeSGtG6nwHxcSXWVe3lnwPv7VsW2rJVTCfcMO9V09Ytzx8
D3vnNy3xzLTy5lbWqWVCYdTifJGlcx/K+A314DQadA7AgI/zhy+KMxGrS+WVLxbxVjVI9n7ufGB/
+o059lVDcMNSM7c7Rg22EXySF3np2WTg9sMJWbGprnkwLHBlHXqlfddTADOa1u4Sf5xrvrarwnaV
RhDZTJMNhNo+SbgeU7Xb/USdcaM/m/HhsonGj2q6kk3oJjPYLfRZtpvEcz8GvRim+MFrzgPYNi6x
GoCKmarXuSULoOPMyrDU6MdpHR6pn1WQOSyRfAQ+fZcq+FgOXjPAnbxVjrYZGiroXCTEIKI8aU1u
K0SgJuBgh/dE9zowlzHL0nBpLewb+sTCcii1n/WmOiPvaqKLWXIeJeIzgfqmVsFXlPjATS2gHvrY
fWdAows/+Jc28bOrSSgEHhXgqaVuBaFJteIOimiLnQ85wTuT3qORdjSpV6fkjtf3TUgHgT/sXnxV
3bfpJsgbLAXuwXMJVFK2GNn2GYYmrjXoVYS9W++tUR/w+hcp3XqixEJs7QrLuAyWeoiqYN9HNWkH
ZR0V9T7ikmnGBc0kPHCcRQ2xLrIlaNFwFQH06cdmqZqQbUr3ra7SUwt7vRALD9BGg79/Kt25qq5z
Bmz360mqjkNYjF13c2qBsZQrLYnp60vzDVzFox7bjPWp253l5AOd9msos18pE5zsPsfl9FtNSgyb
UlRzb1S3isuurKqmHPfUdSlQ7Z30MjnwvZ5pngJoglgYHsUq8+Z5VLJUGky6MFl37nk0u3UcTHCu
Qv0uM+ecskYrwsx4syY/ZhkvoVu8d0pFtYZwXskSwDRqY46oUFiVNNpQcrLxsLnRro1jvWqZBVMZ
rvRRzpVTY7fMtwzFnnZXkjko3y1SzfQWP3Qqg5OmhS9h4PV9Miq8O2yhB90iLxzvsJSsNWY1gnm5
UmTvjqZ8C8V6cf1kX4XmwmL0hC/9ZvQH4dJPNuruCj/X2utAccfOEuTZpTDtFxurwhSyhx0zUETW
94yI+muXuT9m4/1Y1zrQPrQsXfkNVSJ5Fz+sILobpHynQbs77ytMhJbyrC2eOKZMTsLt96bVvOd4
YDuV0kJP8iSXRnmPGZR7vnaNzfq7HaA6S+2THM0i03pS8DZhPNp31h2FBENFeiKIu8+mVHdCRGtU
x4eWqT+4xysyy8mFUA37fWbWmg2dw2ywRfsrPUBMzaznYHq/FkM2hwJS4kX+WGJxqcqr+m1YbYPm
kZo0YbuHpLeXHhHpuVVCbwKBPBvMyAQrzw49KZtTUdlr26t+XVXek8G/jTbWNEvueqP9RQybBKT4
qtBkYSfxVWsAGoBhzplJUGXcUpxbdtvBMV9cY5oSd7+Zlvx2jIJU+ejViVgOf8eia9lq8xue/luu
UDn0n3+CQx0NF4b3ilmzqdEsmafMkGcvdRDfTKVl72K9ZWp4VUluUOkWgPAiBUXgV4C2TDrx02Qj
ezWjYb0j1wCzdMJTWeVMjGwk2pZRTYC7qKfTe/rCVL3Q4K6bjW3xUU8/a8AQ5e+rMcNcR7+EXZvT
z0QxowKdhyV0kRjykWIUmLMa4a5Vp+0kXkiTrfqslZQzaRPrc3i3awVoa8G7G+DUcgb7QFk90qkd
IflozJlKg8urotuB3G6yrHUV+Hg+vJKg8alBGRkoPLWgrXbFLyHU4F8FWR1Cagva99aUsUVdNJxC
awy3Sey6FyhXM/g9P0NXakR+5VrPW5Rvtv0YCV0KjlvKS7wmfHPUyuQUE6i7UgCnhpl1CjoErNgR
+M7U8jyYmE8Ur8+AkavG1sw7BNvGXJmNL9ZcJO2ScFK7GF3zQdfvzvBhGmuJyQDM6Z6Z/qGLFEu2
2rozhohncL+nPp182ab5YjLMYDaho3bT6S0cF4xL8MVtHDBS9rcBfQNWooDsltVnk7yZpb4xTSTX
hEL6DQGdo9MjAVE18lF6/cGDl1tkwznV0q0crGvYV3uvIeqBTYId9tZPXEpzXZdHTovrwEasrtt/
0jHfVawkZg/VbHScht4EBqsgMUa+NvLNIr3fKvJ77CMEItncDV87drH26pWgZBVssi9OwZwqKVtr
aQnljYKlZq1TYDRLc23TWNlVJspdQe907I74tpI+a0Pe1HD8pVi6mslQYPAPtvThERHUd2IwjzJ0
Xuj+e7cCc8MgaBm0/rNL5KeT5c/GH8+QGB9ZOZeqg1KOOiIDHg7QRY1ZiC11TlB3Oei0g0Rx1G7b
pjxkKL8hRExiVU3OGGFcFrb3iE0ey4rSiyWuAIJWwVnqzhPS1KEq65tU/C9h2yu7sDaJTZ598EM8
Uky+i56jx6Qgz0tuq1Ykryk7M4MCEs0CHyklk7i4AImtkhU9BtG1Cf0anI/HT5S6b+5NDtTw2uDK
Op14nTHmS046yaIdQPbwZPnttJqLXqP6Lnj8/RWbuATqL+szFV3r1B/pyei4FOIq4Pqz7oy2qorK
XT2BiGm0EuUIK0kIN3Fmld4X8gXgPOyLWCDkNAEa451S/P24G9MTD8O3OZ3ZTEdzHyGsXkO8dt+V
omV7mVO+nZ1xg/XzoR0Q+YXDGqmWjbKpEO+NQc0PbiT/+0GbXoLSYmw+khPxNW49z1hQQDhqVnGQ
DabYvKc4uuWYc8gsjD1Bo1LMDVzk+PeBTR9FHGPnrUfGhWe0mJOeSnIilQsri4lO04bdhmANTg3U
xnUyuuEskTh5E63UCIlSKydYcYHF8TWAX3FRW3BIk1fplvm8sMMWTqRUgJ6Gyn40bQouSM79vfrf
B3X6G//7a39/QN3ehBoGBEFPCDiH6YOV08Ir44Rz7//7GvpvMAWRgsP/72tETOK5FFpF2tay9lXQ
YHYaUmw8U5JPa5HjmPnwJ39/XGpg60KKYBaKobigbqvqxONMLj2Qo3M4UNXp7wPz8V6bVVmHQ8Bo
y2VHTHhdpyh+LQcJ1NpEZ/+qZ9behPI49BiEse9v2ejhkZ8+qCbAXEPFLjW9UirF3yZtRHZ7emnw
JG5afry4icKO018IF4eIMJrNGBwdlNhjl5T//ayZPvt76QvXXHgjtvIQ+2WwbpiskJ4yjWwJVg3N
6u910Lb0iMHPZ1eqLGM9BzdpDZfScCbfjFKby8rhgfyf1zD92KnFUCHJlmqjmoAE0/kGQTCBEJQx
oGwV2bEZbXcaPbns2Dj27+Ppg2AGuDWkM0cZa+SK5J5CUgnebG9GFFdEptZuY1cs3QwCCpyV4uQk
anOI+Pmu+sigrHQ0Z/ufl1IWIIuL/ZRuS2k6oKfZdy52PzroXotOY2ITBwgcVmUkq1DvqjNMHHqz
fTrKYQBV578PvR+MO1PNjnnhyUOH3WNdZM5766aEsMC/y8N/PvUooKJ6JNgPBa2uFEHc2LCkJJJ4
9fclOuv++5nn1odcuuda6pIurdI4k9k3zn+fVSWtA55OpLhEItPS1NlHWumswibtVqHq6I/SQoDC
HF1RLM7LoV0KS0aPOlLlic0QNWbTl7OeAldPpIB120w52V3/lYd1jmzXquskccTdpOV2y+MeG9v0
UoGSTXYIY0Ti9hDR7OwlahTzpkdfyDwc9qAhvDjukxm2c/v7Y4zRm87MBDlhmdHgXWkr9sxqodA6
pzMMpUBh3NEKwNPfK/iF1eMHzkGKwFqNomVOiXBIYnKjrTt+ZCGZk7quaOMak1NbOOrc9UJza8cj
YzZ6D+eG7wX7MaV7nbDLvo1ZKF3aqbeOUls3RDN1a5COoq4mtG7D9IFSbl3ps9uohw9Un3iVmHmy
IaESzHsltA9xJbDEuxze/17qupyOrvwBnKsAYwcle1YBZ48ytl8tzMX275URN4zOLUKfDU2feMiB
bRMmzpd9Ol5dc2rzdODAGiFl0C1g0d4fvQ1sg3tQ6fXJYDN30qosWjVSUxgj0SFSCWPrZHjUnMCI
8Ir4LCYD5yqRFenSNlINjrGVOztSLvbO13pnZ7TGsRL0+WmOBAJDfPZ0+fuUNnpQLdMXyTs3x944
4/MJNsUk/Gn8e+VSaPmqSZTyqNa9vDhEBhZDQkYWUWtmiLp74toVmzaVCbZjXnLyPbr897cB7WvX
huYKGjvl23GffyQgj3Af298obrhtqkK7sxsxVhGMzhm3IYubics6GbvhPVEZgqCAXEdKrg5/X884
UkICt/JdYAfVvwjgSpFlPiMMTf6jjpahk0FtA9wSg3daCz9B864qoR87ABe7iHnmBfgVuSrKnWLB
RjVKdHTJfCBwrjgEQ6y0WLq2RcVBYKk7SqjzDQvAqgqSeq+abL3+PtQ4aPe2S+POCI/BZmd1tPsj
1UXD4e+Fl1WS5bNkRgo0dzVM//Tfv28Fo773jM/MMgXZxunrHcoDO0ufI22iAZbtu3NRQ4tSTULN
OhOSwRnQ8Ar3t+XZGdJDPxfgDihWBBjIvZP69KWYyJSAx/Vg7gclNDKTWYgkt0tn5Vb0gdgY2MMC
M+659L0PEtYfpYnzEGPm1Mj5Q8JCzNK+D2ZxXnx9eUQjZvqAoJia9OaylaVoKL92PXiGITpWITX2
9OJQfm4+GUvOkoBYcvljd/673v9Let5Kgb4DSZaGv4QHPWiKRyOYe6VJtqUpiC1RbL72bKdw+HwO
ArGVcPpZV6Y9EE81qdK12FTJhRzjJXMQtsbMhu+R/xM1bvnBYDWjk+U71cUVwPzc7BheD+3djbSM
01n5ovn2d1HuhPR/BHtmR2TvPCDeqZnxcusrs70PBWsbxYPOxW+3hoegrvaHbPS3VoXTXPQveEke
MGifEa29NFyvrJY4QXTUYu86VtG/lhZTHtAMfUr1y6Mg3NUurKp2wloqYd3NXF1ebNW/ld6xZWZW
MHDDwS5oPXNzlJ3kRgBkgXd8UyccT60QVduJb+qkavRJS+nuGL+lg7+iafXTFihbacdmy4BR4HqI
mDnJoEWtE5lX9ffCopnKK/ZmAgkt61EnYv8a1PXVi5VFk0uaH+QHUJVdZ+erWu02QZ0/lHJ86g2U
4qjq75bqrXNQfCwLZ2lyZ0qnu3GWObeWuHtCO2HTJMc1LnNDrBjanN1xZ9T0CoqMs3GFVdc/RkwC
rExZOjK7jMC+TQ3UwhjvEadOJNsXmo1XleC/DF5y421I12lpQAaVe63w/wV6ge0gfu30cD/wznbM
t+sQXptwWZOwmOSa9hqGwZmCqJuPzwabX/qS2+E5aqj+hrM+yzsG1xGmVsovvR/KbmfJoFxoyvwp
Ef9YJg5BLYgzom5l2SJuxmoWjcNHZjHcqIN6ajnfB0VyD+J464EdckYPsUFdUkzNYaK+QDncAHbC
Ts4kwTOQzGlESOaO2h3zOJZbYQanyMuJNLX6e87Tf5a3ljtr8WnnanlLz2ipzF7IWYz6u9pxoagJ
ljwuxO+aUEMy1quS/OlMcP3MEidlmsnEL6A6XkV9qhsfD3/lrc0uWPVZ8Z6XEb0UhvsI/OqC0/dc
2P3DHMY7J5W0cM8AFb91T7uCjPp0BLEucg92zMaxsIbfgGYvluOzEshTCl+xeaU0chs1xSnqhhcK
QqLZODyE0N5raxhnMVdJytmIcot/pug4R3ZURRvEoTosp3Yxzj3lXXfA2mmcD2MSFAtDhQBSty+G
1RjMtvG7x1MtL3y/RRBz3inwRmvI6qjESGVaYGGrPdkWrr6ghH3OAOseN96983AJwfIg1ROSXWlb
tD69wOXb6C+ZihbolPrC8VDS/ayC0Z+eHF9qO530xLoAdjLv/OKgAUuPrnnAAbwrmauZ6bEytGvC
Jrv1kBV7Jl+2wjUVq6wJLG+zLmN5S9nXNEHwjyjvr1PY325MyJABaSSxisVK8Y26qx8Dkh2u1Aby
y7OozcqD4nY3Sb6O6GVk1dncoQppwfAGTJrvbBytfNC9gLbF84cRU00dHad9oWQ0obAKN3WuzVp6
zxeBfIFzf0tSAz2F8wJhG5qYcp0Nq8pwgpx3c6Ojj/FutC5dmkZ1gqEl4Y1xMNcV3RS0GH2VwvHp
RjaRaK1bSDp113PAA8Db0V1Vvhtp/LCtFc0Lb5FK6R79fmkf/qQGlXOejtg8KSCSLUsEV8JXvoB1
Kzw40ek7k3mLoFtA2OKgouiIxKVz7A0s1rOqyh+9s81lg3HMGWNgOgxsZ/EIzlkz5UZG4rPrtUuh
y6fT83yn9f1IjeTTkbVc+lZLWXPC8MPpV4aFAT7qqAQJZb+ioyc65SkYsqih3YZpKMg64zaQmw5w
DMDf/XAxszHGHLp50nmHDFs6YblNmGRAdjwGxX/agNpV89hVD2kH4CL0oScyLV+ShMIuOUzmy0Xt
ESDwPJa0fLRcjJuop4KNF2NTfL+UkKUJx1O/GAh+KITZ/DSZCxrC1hBxuBNYFzotr2gTXDSOy1uc
KcYyqfGmZSASuTH2Dnglym8/sMGFOAyNaxzTGRNC+lVTexK56vsANI14JN+rtB7kvGaGU8Ieosqd
AJP24Soes8bkKRzWvZoQdDgO278XMgox6vNUwRuFkQ/dR1BeiJicvHd+uqvoKjIjlgMkOcrExzaF
vYElKU9B/2dyE5XVE6tkmDP+bGylBKCVvlXuMG/z9MdWuU+q9HPwsIZBHrmWDoWMyfTvj024Y+iM
Yqmt/Smz1MPWmodEUmZaMz4b5TdqzZ8e1IzISXtbzZ7itJaTqGKjFnXr1BsPIIlwmQmckoqJ6dBX
+qtfdFtOp/aWbw9bB3+nNPsXl6AZTsBLGHfero3rfgPgdJPIJNk16EHw0ZVLxzNUl6l5cm0KfVQL
c3QkP1O0bN/GMJ7q/oMwIMul04HUUEhFNYxubi61OXMtAv83/b6ZO+W075GuIp81HNK+/iqb/+Po
PLoaR8Io+ot0jnLY2nLOxmBgowM0KMdSKf36uZrVzKKbBiNVfeG9+0JegE4lei9G2B1reXNMIZQv
mfyiFjCTd8XS2L1X7npQ2flMmBtAdkzdNnDFcAm0Xw3kLA8TawnFU95SaBwHEXQXUruKo9n2CpSO
EXN5GrByRmIbea62TFlNsUQO7Avpgm1wTtRmxJErt2NkTz7CgZMxBMChbEy4XlJAmSJXGUWETV6R
k/0rUuvGrml6DbIs8ysRvIvIwYvlVP2mUjLX1xvBvqXZpnJAAm2V8woTA1jyh5mJL6sk6cIVgbmx
J/wekWdD6TM9djsyqpdjojI9nxxsSSOuoNHoPuIKozxDiuwNMtCimF+zcm9lBhR4SVx2j9lpgMXK
QAvs0eDkc6FK/oTrpFvE2qo/StXx5+Cc0GBZX0UFYhWqR3QaX7k+qnfNIRomeSp6yUcEF1Ik6mc2
TTVHA627UU5+M4g9akpY+BY7Glp/LOHFgdCfvTbKibTKnAH5mBNSX5YeqgquDOmkOzYQz7hPJe2c
CK/WuFIxDo1sO7bwvcjVwieXUi1h5r9oFMksvbLRr9XxvanxEBniO1aldbNnEVU1hBlNLrVM5qjV
csT6wK54ZNTRW/sAk6EPVpT69rUXBkcDLGUkM7AVOnoaNBzGsYNgeMfth+bulFok44IbuuSZsmUD
rHx4wM9XqkVJOGU47Iva2Bs6tzNeomeleT+m109LqB9ruwE8HLftL1fIMtTDU6RZiJ6aaFhOeQNi
0Mxsv+opy2sX3Kze3WKdoZAVfkLID3zgygP23eDIWX8NI8U42LQgfgZeyQ/G8bef0s9Ml/JAkPtJ
Ny3Nb0fYCGVgNy9hY6Iagl0bmTxjGqhKSOn/YjV8GQB4eb3dr1zE+NjWyGvq436tjegKBtINEuCc
cWNth7IGNYkoQwx87ph6mO2+BkYZreo6TDapk7wXQn3vROD65LdxuiQWIcnAphiOPVqLOq+TbrRk
6iiXkdv9tpk9rLGl8KlaMT4bQjq8ut/nXfgtRUz0xC7JEG7kzrdliEPdyW2sRn+Y+fegFAIfESYz
7wz8c5M0KzvgerM8J7uZap/AtiTIRqoftZzUO7TUjYd8pPN+jIYrvy9SROj2rTXt6AWVFaxcHH+t
eLWEd4hM8RkLB2lZdxG9yZ/m4OHIxUcjMnOcRYQZCUr4Zoi3HI4qyz/+sB4n5rUB5GrnjrpDjpot
RUGicJCWz2acTMRExlfFhK8lsJCVlvOcUApugSc/rDZxeF2rg9pUtJK1ACOcvkTU1ecaAVWWKf90
JXoxLWUjk+rJaXWP4lb3CXe4xm13do3ZtFpZP+XE6N0Q7Tkr/uV1fbI++SZDBgALQ9d73/Ji46Dw
4fBcOkS0YXD3k4aruGMJhhHEKdA4oH9YsnIk81hQJCPlfUUZd8h05xede7cqTMKaHIIDKMiihuAC
8xlg+WZD9Zar0GLSoefr6SBjygobVlkTVuQ9XW457l988INSUPrBo5hUws/reN+3cXiIJAKolPot
0BVly9ZSuWcplx6Or01i2fq2mQbeX4qFUJmG9YQ1lX7ELi8RxpOlbUTOypjTieORfrQuWDm3hQ4y
JsaU1SJH2Blm/UmFNy1dtRp2EZkqyyjvqeWNAqe1G9yHMadxMhPKDKhI727J0EpjsS4BdGyMnKQx
xTtMcGZkAhwyrR6EFnTY586WjoXpE5/RpyCwrRdVci2H5C/R6u/adDdyGHLGk0ja+o5FW69oIwwv
0wTPcWlZKDzAg7j7qiKCM5zeK01CuArgsU+DoPH+qidwLwwhTkgi3wMbM33DKjvNTwZNw8LrmZkV
oEzaKP5qVZacLPmBPqmwRsKSywQNly0bAXSEaiBqUcwbyiG3m2gDxOpu4F5dNcHwJyoPBicLKXWq
LT91m3PbKoBUlOpOickCRIkOQ6r+oE1ApBW2M9EFpg5uXFHSin52Wfih9zn9OsS4BZY0R2qXgCGT
Fbv/KjAz9AxsCUMy0LpRr9ctst7VqFVyq/ekpjtCfNqMtbaNtaNLGTdmFmjvXeJsiNMpwrr+oM1y
lkqVBZeYnIdtjXcgVxLISqVTX5VRLzacG7x6Fgb60P6LKzdZOQwwFp3L/KLPqeNGpfQ20hNgcrSE
CY2km8nsB2fRtivpc8LEweonYoBR1g7WMksciv7VRC3H7Iidl+GlFunAclNKhM9cS5zbirqe9IpD
0I5vdKc9SquGMV95sTuPLNhKvWhN9oy5+Xc2Z8AayDMuU3Y04MYSfZfnRrVmQ/MMS8Kt27AzHtbA
/lBGLZ1TaeBGCqyHsIZxD+f4ZxjLfteL9lSKTVCEH7FMSE4SDwsnbgJrPRmSvWW4H9EUvuMZxiBr
JfxzffNwra6fPY6L3kYX4dZY5gQ6xC6k7mkyacJvhKocaygHcez5yP4xrY9A+nDe0jyNarLGOHYC
3bKJDE3x9TD+JkX73MIQKYA36UHk+DCOYdu57RpvOFRP4W5aw66uohBH9jcY462OxqFBfDCv6IMJ
NBoDvnrRzqWl1S9VPYjB9E/jutKMc21gH3SihzW6b+4weewQBDePSqoIadWNuiHCRoJ/5oEl3TBd
TQEVSqNlAGM8YlljF8GQZv+EZfBW2OkpVdnekl/0Zlmts5bTWC0U306ca8LYEWs4pjTSXnzWnA2v
FWCHFuVqHMijhUGlDegcROZswGtzbedE55oROvzJTM+DwG2Vetp2mt2AnOJgWn+gRVngDNBFjkr+
1vJ7DXRgAyZurdBYlSpkSJQ5vqGLHDcofEOmL/ABlb2eDGhn47rdjFn9hlqNraHmkZY2wpXVXIlT
1XZ3MacqTVKB2WCSBTX/Pc9HGCN2TpxaobqrZL6+LCeqtllAP6uS2wdPfVWo/UxoG5EvkbRstsU1
c/W9Otsc0obr3/LQ5OxCBH44jA+W6jInqJuRWaM+3yPyCO55iUlb9V1R0Wza0c3N4RATv50tEeL5
RGgUx8Ij4pBFdUH/63zIOvIbb+aURt5SjFp86PIXDhGOghAeDtotXEmzPcdzGfll4Xq+RVwQVUoC
hLY16CwrQx7KiMaBeTi+1PCKOIqcvB9M1VWYNeSyq+tmbK+F0GosiemuLVzcxYXla45NaBfEdSIU
m2dSrZO8Q/nl0V4pHrAfNstLt2dEndaKPs85GWpMwDkHg0y7jh3XInLYBRhWtdU8pVyPDG6ppgLU
LURqHWRPSnBuMvJwvfiog0qIemKfo3jWNrI87qVGjlPy0jkR37g9tR+4nzywhZtQxJFP5hHXjEcU
lrk1SYFY2E83LV7VRDx7fAJQst6iUFth0HvNMlssnQC0UdE5+zwtq63CqNU1edOoDENWuTI/5MXa
zmHOuvzlajLo9gLYUFY4eOt4TDXGw4YGlGgE0WOP8orDKNmNZQ6a1rIgrOJZT0v7g1Dnv6ou2FvH
Ha3RfIe4d0KxQQg4jZxz1n6S6Sao2KAyfZaZSbNp9m+WkcS+WyNSCQYXCHcV/Qym/swzQpO6Nl8H
M7em8CM8YQvTCD/TcsRfrVXWmqy9mocXdqkqZjhOW+/M+BlPu5FlZiOdF8jZ9kpN4Gg1ZUJEUE8w
e8xMnyj1cJO4FToAcpZgbjEW0ttCWzPP4yGCfxO7DaNCzksjU9S7rvb/lMTTgb6EBqAMlrEmSZFp
HO/MsX+MpatuUHbobK/yV54QuMqdIFwVHguVTM+2JVqonaacPOyC53KoHJTF1sEumjtGPsz1Ks3H
aBwbLflObC7VQij1soPWyZnSF34Ty7vj0aBHWgyG3BGvaYWcT6Sfo0XxiknsWJifVXDV4vKD0Wqx
13L713FyEBusAil+eR7rbsXWmVQWp/ZtPi51IlLS1eg4MnegeOjR7yEXMXIGaxkKnFngzvqrJrGe
tL8FBoKdqwboLABc+Jkk81EGpbnKx+LMeB2dUGv/U0PrjClCO8aVdipGfN9JWAd+ZJzqfmIZgnBg
rfJgNP08DzdehIrFRYDy88aJgChv31ZGv9Nk/933ub4XOCCSkBTboBuRJ2vjBp+ehqpQG3AswQiy
RaIhyCQUm0vwWdr5m05iIlEJ2q3Xh6PV4P0I+vlXHIywp0bKQPRgwqAfszvnM7MqvB0sCgsnXbla
dlPG8dQ5HryUZx12CF+DOsV77yC7mI+dF10SqUZW8aUz9HibifrQKpG7Y1GIJhCFnutuOAbeAB2u
lAZBXicb3vtI22g1Az/C9ry9y/NfkZm7Cu3hGinpJzZSfF99/R2IljKEs2FbpclbGiaS751TLia8
Z4JasgoHgWtxwAkG3Pw0hN2ucSzb/2gSNd1ZpVXgpEGHraL81LwbWrxHURMg16RovytfoyLykYMS
4teoKHs4cAe7YfrIOx+o0yI0IGLiVgV/p43ddgrro46dYmEJbnYR2daqduoTmhxySHFOZhZLIzzk
bDs8BEjMQr9zJfOOaH1+JiM+DrX1VcW0t57l5b4uQcjIeGixCWWvVTAPexBHMrMF6JIeNEzKELim
D44OCaJSoTivq03HuE1rkdy0STpbGKc3hF/Tml3krq+HYxhKY1N6sLsgjW0pIc6NcsdQ+ejwXbwa
VQvD2ePpswLtLYtI06x4mBg1sexHmVM6xqllq+FpUb4zhcNwBP6J2zkhLZf1MFF1oetDv8fpiYN3
dtl7WXvg5WVOGUe/8BxZiUgFkqWRrKkvL2oUrUeW1bwrcFJ6iRrG4WMxHH0NB9zdNo17m5rhAx/m
y5wuSU+Lah66j+JWw7k0NRrPrve9nuE9Cdp/rZvevfjXTZqvSSTdS1BtewRehCpqbB0ccWdO94FX
6TCmDNsHV9kV5pkDq9sorD+oxth1IIRbQ+MdVv/3AdiuSq/+UuAtrCGoHOLKiS4Km2AyNNAh5eZb
FVq/qE3pJHX3OWrJegrB1jRwOXait8wbq66SwdkP4jCI7gF638Y8q/BAx678Y4gx7iOjAMMflAl1
AQDFvn0ZbLNa1eQzbK1BmXw7htQUGHgYTLIfia9rulXUmDmH+r3NynJFjJ3hjxZOAhMuhsOYIHTr
fTRN1yRqlF2rHT0JK7l385fSQcfUYH6s3fDSxwHeHNuBS4xRM08Q9korOXqlGhxJ17gwWGOQasD4
srx+hS/lOSi9sZujIk8xX2BZlcNbGljeETOxIMINOnNQIm9yWdzUg4OoS/4bnQYvDAqzQCZ3L3If
FdybxdBTmBDp5+bNuNQcjBTTYPyUob7JJobYZaNv+sK8NDlHYk4TOUx5TDUMk2giNMRLsj874zK2
nDNFdun3tnyrmIhAJ/DNUCAZjyDFtaIEmwwleNEI76QQn2pPusO6aeKKVIPfwIzrewYvD4T1u22m
2gr4KF4bBboUbEFQUIUDSD3xLgoRt11CAiEwjpWeII1NStowjYRLZItqT1pzy5YkL/xAUTRfV+uV
zLTu2EG94SnRVjGgJbSwGMWq9kxOKVV2C9BeKhRteVf4mkjeOqr9pZe7mClDq8WbPL2UvUH7FNRk
f9TyHhbyYJQOSRxs9mHT+W7KcosPbBH1OfdfUT9p1uexgvcR6tm2x3BPL/Nl5EOygvWZw5tjVh/l
X67BGDxj6YrEuaO4i4ElBnBQO7TxLOQ445aE96msXQAcIy5p10rAXIe2XwBksX7Y4NmE9B3sftoa
VeURHl8QuWtCwypClmOAx9/j2pOb9Cf2gNRj1nu0DupAnMRHvaO6mpg/qMYWrJZG2VzhUDWtzyiH
/T5NxyidwMqDOxE9rtzJGY5BWO5Atkfb0ZjQ2Kmw0Hu1mctRl3MhPCoK0I9+ZMGU42xcSlQ6MfuK
pQ69aZE4GMmiIeftJqIGDjwScQKmE9p1RIr4CpORWilJJQ7Iot84WfNDFCFyeuy+IFctWAbyxUkB
hatliMY6em31+ieCeOEXdrxn7ZsgaYRwwH6XHFg3W6V9j2O59TyyLZ5liD3bcqmURttQfRF6f80Q
3kUePWtHuKtuKk5N6b3bgQjJ5fR8UQl8ZD3PnKaX2aay8IlBQ019SQhzNmankUnqEsU9N77HUhUB
aQ+pdtPUJqQ7r38rZfVB5EV9SHU5rrzkmsbKKc/A0YxFle7qLneX6HqoIEv+L9Cr9NVLxc1EX4z0
h5t3mJnxmMGuMcLU9URbzqxpRFGQh37TxfWOqXhQKOtcG4O542GgCntu2Wn1D7vz+dDQaN+FNk/k
oXrE6T50kz2pH+Rxj1eT72pZNvG572AapKwHHavdTjKJTr10/kJTn7O7zT/2AmCEogAksbfCS0VP
1SjeKiILyIe2zFFJ/9MoMH5q/Tip+FCM7Lsb55yHVdcpPhSbSzWvO1Akv2CXuw1DcuoifQcbY+l4
+dXMG2pe1KtarX8pQ7LupTvXAo+2wAemrk1OO0EKUTz0WxKYLoqwoXeTi22CB16yId0WU8rKjdY4
lM8+jmDdWnu15UdNlbXMHjjJV0pkbgpwEDlCBzile8FwnWnVPrHFlrCFXeGG7Qq6pJ0+hi4+Nm75
mEL36vTOk1idN6iC9DVyn5GWPFbQT1gWkglB7WzuXTc4Z3p9A09/UMdq1w3iO6UpbNGmUWP+QCU0
N6XavNgZc1kdi1FxnP/c/B22eXQUDiR/PDWpGv9zUMJFTobAXkXc7KWf0uYfEuN7XRkPwKhoOKBE
kLz6GHA9CebsMqVEKaY3y9MeXhLVi7Gof8n22Bba+ILC8KZ64SupBOduek+N+uhqxUUoH43hHW07
v6tZ8WfoGuFLHa9xtlQxegWMl9kdJ310VZzxYFc44kzVT1BXo8O7DaRRg1ppcdLGMv3/U8xm5Jkl
CO+xDw0mdzVdpxF8VL156APMwibe8qmcAvzzBeYJpXiih/A5Ui7QqkEx3qHCbYum35s46IMS4xIJ
QLrXfadOvZu/D5RNJw8LxEA+CDI1QPvlu2gtRmX1NsrKn8Fgme+WCKNasBK49kbWu1N5yvNyR1YT
uO/o4pYMwGysoEXvPoC13gbXWHVaDI0cd7EK664Pf7KIztrUl45pHULPBhjBtW/xzYrUSsEsoEZQ
1Oru5YTI8RuyvPZi2IiQU6e45ZN+RC4X2clLFirH3rR1ovkyxtjJNa9ZXkNkOXtxdh10cl11fOka
SaletK9jxtr8iqKWH6+TGsDd/iXTcbVWifmYkRC9MRyUX06FQ2S7155XCiNISq/mwYMHJ1QZLr4n
t/e7oj9z0Xw6JP7mVXGamG3FU4Qipv2YcuNcuVc+l0Ma2Wet8K5C7386mqVi6g49qIUWZ5E7W7vl
3W4Y9FohI9+OQHebWThPSTigSvJrOqhKlSS/Va96N11NhxQyK14LzB5RW+3KR2Zkjz4U28nU3qS5
M/LqL53LitHYJgxNWXl6Hqul1NpFaBaEewmK4RQZIwgC8xxouTpvHJeU5iw8K4iN8xydhThuXyrt
eFQAK1TDsmaOvTCKoGAF2TIMQEWa6vCp1V2doOKcdtUU4EzIomUt2ADkQbbU648pY3ZWeKm9a/uO
U5JXazd0o7afixCjjD/a6kvKDn2Yi9AZyAu1tPpDFMenFaNPYQWapiZheNSekaNu5extzIP6bpV3
GM3nMhnWdPvXRsmOuZXfQxSkbeIbRsJmNezuwGatxthUEoiwbp1GQ2Od7jxjU993bncdrOIG1+Iz
QIKGGmVBHMeGnpT8axQpOuNSEvoWqolphj1YQjOCusQm8iWkPJn/OdepPjDKF56xayZt44zldVTq
h+kZp1nWirfB21WutwCHM7ogAVXxI03rJVTI7XZXDj9QY4jXpmAuaXbLQYpr11SscXK0QzoppZr2
zLR626IoloLA4djHHfSpt9zLQRH8VfN8bciB4pcTlSntZWHcGPQv+qY4t5l2jZVip/BijF17MpX4
GPDiQVejR0Bwken3PEISlcFuNuN13GinVEN5DU2l4Dxxco+df/kTsYBk1B9A86TxjQ6VYr1VvQEK
t9lCSTrRMyPNWrotH0fQYzohU8NjQjt/CElnbDNA5SPLFlrfJaJHbnINshdaCD6DtEdQx7dGCnXv
YSBt4gmjusOMyP5USPbC0t0kH4jgkTHiZ0deyJaAz5mt2Tx8fg35+dRk2PSJc+HYfdEtbedC6tJ0
2wefhxrRt0aDsxY7RmqcSInb5R34UjU+NcW9VN0/Vwo6/yFdapFKEUXdamdyQ07LmOhXtxmPLekr
O4ZvxKpGzY0wIQzUTVps0vg1YSW4irxOXwozWxvp7PDQm3Jj2QZlF2upzmuchWSFtJy8+t0NK+w8
pJj5llY+7YRldZUgcmJK2r9VuX0vB+UCES9NaStSsISLZhxAlr4z8Dh1Xk+UEV9IyF9dhzdR57z/
DGyEA7RGkXeCaJUlJEtuds3pl1A5A2c3jZe0b9VVpTS4fKT+JOT6omogJyheqnWQy3qh9XQLpYTc
LoR8ibTpa6xI7VI7TAV5QP085Of5vwlgrr5En6fmayxGXA2KtJCrCHepM4lWXeNPOHQB/HAK+APe
U8vwrFUXK+9RCvfMInhdZ8OQNUcCJRGRZDdpWzbP7wTleFL7HYIlfg96TF6MnHDxmhnr6/RLqzG4
IHsFvBA7JlafoLvrurirgyGXhHs6ULjXhuh+GVvfScRSptE46fKl5wnxK0NhYt8i7TYYg0djvMC4
F+7HkjFV6Hz3IFcXcQ0fXq/hjzvCwk0OZraMh4Ms7eTJFG3Tme1r4zQHAN/90jToQEQ8aSw+Cfso
E/crwsu0sOQ0S2nLEMBac81y7M2E7QJfBZKvF2zdIdcv1KdTWZ+to33Qt4KGTZN678prRpbswq7q
65BG1boS5c3wZj6qC7k117wP1+j+zbTVm2rtVKLaqAOZrJI+8KvjGjsFbX6GOfSKGu1e1BPttx38
jUDik6kCH1fRSw7JP1K98A6SGYq+n9q1f5+CFvAOLVsNo2ru9zZB5RUbEKxIB1vnGBNV387eSAm9
qgrdtaHRBdYNRFUIAgQsaM1ySOLymMfdPogRC/QsaxYNFipcWg2hYfxqV+QksdSMQDAk4dOpIevq
Nuxq6FFwT/3AQ5hLCV9q+Z+lxb+tHYQb1yzAIMnuLqx03JOq8NfzlZZJS8qzMJNTOHEMmCpTcJv8
Eu6F8DMvucUYbN/ZtxRLkYh/YZmhH1bsHz1RSuRs4kwosbXua27eRlQknqTXmD5l29JsLJs2NFcK
JqQ17uucB8reC81J4bCnd2wPR0ETwXbTOLNrC/d4QaEZx3+WYtoL99NVdLGba3X8jmCOa2fVUbfu
azz4iyFB6lcwu76qMWT+DOkVG4q7/F84J9WNJuC5Gftgoj0NwSxuDRT6Rz3THj2uMuYyeFTbmqPE
lQoJCLm5skZ1rXZBv4oEH1xO/SisYoVIUxIBENI7ds2ORAn65/Ifc70l5Jgv0dqh38ZZSRHJJgwr
c7Ye2WhEuQFWp8k/+cUPK9APl2ryEsJTA0znWARDpCjoBRGKGxDm8LkRI8b5TSl0rUWwceCigsl/
JQ9Z28T50sq0W6/BU2yrfg27APYOqqMVtzh3fT65C0vhzIvt9Nqqp6GOZlalDiFwaZnlw7Obgng4
R2wghaVQdAb8xxzINKeFvdQ1DhtTS9dG1hU3Ib9SmpaljJpm5dQ4s0ubNZHRK2+I+/eGMVhbU0cb
X6Q/JC5EXyjrDhxAcwkeqpi/iTUIJcsZprrsWZHHoSYCxW1pNipoflSYWPkFkAyInYIxfWCzUrPt
eFwlcliiW/TRs9XHqOIAInz808rsV7crjgRTV2+6Jd+wkfGs9m5yUoucUES28XI0dZ9hWrGQDpSR
2LQvBnvBjdmivJY1OePjZUzI605SM4Sz3jPzQzuEq98bBWxxxHuM9o+GFMa6CL+4eg2/Y4zwrmb5
u6mW5BH0+daMSI4adTtb5an+Wdctvm9vhfmtO0YbI2rZMkT6u92KZ26yIQ7H/FQpgK1kV+oscXDJ
x3qib1RNi3ylStflyOvwvyWPAGI1+Uf+o77sU69bOVVwVAsiXcZWU94Gh8WMJqv2mO4qVtHLvHKu
sjEfOQzH8R51XFlCcVkH91W9w761ktJOt4NibkJNBRNksrFF1WxZGeyNwbrw9W4hhgY63leQLt/1
nMFFcD0jhdZFdWWPL4jRYTGEAdfuCCYrc7nj0kfUuTcG4G3e3mvBJsechvdEHVH0U1s7LRFgtOsX
DukHZIFbkHnVqsh4eMbxllZYwsWQX4EUPeOcuCI4ogJ33SLMHa51HY5RgEbB7lD3TeaFnvg4mOW6
cpWP0POSpZ5mUE/aAdqPTeNqV6cqr8i6gvfdznr22kw/cBT8zt0GOquNg/Aylu65QH+yGIaY/Izm
lOnut6sNf5n67uSC3Ue/tj1miN2pLwquxA58gQSbxLxqL3vUiwOejXBAbJPNUv+mQ01FBGMenC0I
2rExgvePrshUmC9+OrHx2tAoMAdRXoo5Oj3OX1GgXZn4HzOrvjTdsU0ZGfVJtgOtZdZbtxdrEt7O
8/SiZpM4yrtWW6dccHYHJIeh9ZzK8jR/wToY/MhRCBdtbow5j3Vh4/XFDCFb9TB14QrF1FvjaX+x
fcd+9R4rHOIVRESqRv2lU90nwjN2P1UMIyCA3dahL0T0BKc7m26OfcA+9tBU71vmsB0N8wS84ZQY
E+aTT2/EOUIEoeeoX2qUfNWGvjaL4DWIEMCWEHYpIW+JVX0T4oT6qGp/UT29KI3rC/QSY91cK4Kw
aiZo6G5YsJby05zy0zDa52bm56Qq+B58SfEv9PvZjTAPq5Liu5XinnvuDSNIuPBRtP0wTeNJzLNf
sPy5n8Q/Lt+SLuYgngFlfO+xyx/+pTi6uFvrez5lW1gQC70pjkhVdqjfYL3pvvTwDXtyxpXwfLZq
mvjES4F6KKodORt3wtBIg+9L5cZSFrCF/QyBbnnJ5INafYEB8Yrf6sh6n+Xb+KhGychCWQoFKaat
PlUN84SaTp9K84vGbznGcmtq2dvIOCz41EKGjIVFzxPqCUNAkHa23XArmM1HE8Ema2POHbnp5jpz
sI9Ok130iOGUwxWmCTIgP0fVvRZJ/uum1o8ssbomSNiL5NBFXbNR6+qnl0zSssi6W1FIGoD1GubV
04lZ+1Ue+/7cvJfC+s3T9BXFxXtR79w2fZY4f1i/ql9FXS2zLnignXMJxpx+y0qcswo5/1iGf7B0
t51nwk8BStG406vR2qRHPDJujAXtRokGk+Epw36Xx7luNDYa3W1A+mm16R13oPTHOHrtCxeP5oRW
YPwV0LLyQgenrMTbUNcvoptxPoi0I7qRjqp9gTRyY2fRa5lSUld58Bql5q8Ba1lzg40Lyk+qaKHN
DutQGsurpwMt4MMeSk8SlKHhBGm8dy8sPkB9xUm1GgkGQ9T0jCKUFvPXiqAUe9TRpcsBkpj2sOwH
VpexF5ys8J+ns2Wy/ofZ2cN2hDOyAmBA3pA+0zM8bVE/Qcu/SAvBngbiP2cq3SIPwgVQ88KxrgkQ
CVYq/V6Rc4KEtKUxHcKs6qLxKJ8gnY9DRhvvxKjXFe5JLKfEqZfGixlGrzkqlSzmbctbVy4bT7Bc
42+G6YP2Q8O8hehBJhRFpolgVKvDd16Q+yDTk2FlJo8Cn0Bme3cFGXqs4ruKmvLglOlagbTbmbyD
IOLOcdaucjErLS2AcVHC5071rLZMJ4C53pt5maKZzrpz0k/Ixks34l80Ajgm0zSuOguynkxYpYbN
V0Eg55LswD/peBst0T/GVH83y/q1TiO/4wdcGj1mpizZQLk4IlHWkDTFHxHjNr63ns9M0Xd6yF4w
Ub0jXeV9iCTSCKWAxmS9DuHeSuKPwil+HTX6abNxr4nqEjr9i1+LWT1GRYuTjM+mCND3S4EYp0V6
AXxq0Tv4A4UBdM0LYrRX0ZbLHE+YUt1ysO+EQFkLrTIjlhPclYBIRxsDq2NwA/Qt4wr7jXPljdHT
NQxZyHoeCv6Eh63rxTYv6ldvEMvYAUmq17NjyaMu8RQoM4ZxTsJtVDpPxcs/4i53mIzyo/Z8uqzl
tRqBodSUdzWlYm+BGJrFr9fM2ApueC6516IeMSiiBXaara2sNE0BAV6c+lg65C7EDAtA60Tq8JwK
/ekM9S1htFiTrqAmNsOWutIWijXnXRtLbo33KiXM1h7RvWRovHRD+0NoQ7MEX81kV7hwY/3QIePs
EkafY/kekwOD8v5qhxb+sSa8w7rA0MAmyOud/VghK4l7WtNFF4trGSrf0aiyYtGujjVdPSs9KPbK
LPNLUiWnQaSXrlfBZhTrClbUaIz3VgMN0rrfU4IALorDfdo3l/8YO7PltrFs2/5Khp8v6gDYaE+c
qgcSINhLpFr7BSHLMvq+x9ffAWWeKqcyr30jHAyTkggSzcbea805Zq2zxq7T+agFkBm6obgLZOB4
qhsUxrc56AZQbtgkQ5M1WAPbCpoBepMrLLBTnxnfbU09J7n2qAb9ozVIR4SVLvIrVyrLe51muaoN
970GwYsSb1q2tyy2ELAN3ctg7rQhu0zycJWlYEt3mlsmZ23F7YgM2U7liE2c8JFGa+yQzPR4bRTO
tEoTKaN+N983cbWTixrNU79Viz0D/dXumfDXDc2Erj6WcXlTLRitKILi38CALojjwJ+VPqi29b2N
9S91JN3bxdckRPKrpdeg6G/DyN/6o7hQ599k4+yg5HF10Tlhs3ByG2Z15Bikb0odvYFHCCBN6l/o
vHqaOruUuu9LArW1g1VmtyouodUAGUnvMUPWxeSQNoh2uH8LJXtxahnPpWUefDPfWMgSEWHuU73w
BtZNIQr9sSkvcTndVFkBcWEIuY2sfdrplRTQ7uBsnk8JBX/Djp9DItpXWSO7Mw45zp8WjCVtlytX
fLXSVVCcurbPiukiDPMwJFT1WmIQmtm61ybtnCrGfWzInhVqD0SzfI2Fhomof6TRxERNgwjYS/qW
abWnttW148uPJUOnZslng1Wc2i6WZ/tUQ0mBt5SR8iclzx0AlVYg0uXSysrsZHbETpgma/CZxox9
i8oXrVtbMUJJD1Ov3VdF+ODHNFjNUoCN4ECN/Y5yFOpg8yIT5PSAogfTRK2B+UXPCDmG8off0tBL
qzszbL0wR9bF0FY6etS9zRDNt9LYPIaFUNdlj6BHr+DgdbHkGXF0P9fQA7vZIpvJmL1m8G9UM6h3
ZMptqzyleu+n2YaO6jWeMFGNdK6IxonFoUZkoZaD8lUrFGulleHOl1vfoYWo8bGlyqt6T0ha7ERp
Fd5rYRfeoNI+vT+zQB/cZbdUm49Cn/WTKL8P/RjcG43Zgiki++L9aevjtG7AEDF8pcG92eLiyE1C
FoHZy5FNlrEm3SHYlFlB6O0+HhqeVs3k1SFw4Xb+bARdtdf+/WAzprlTBhlQsp/9DPnOf372/qtY
X1GL9UteNEyJP/40mCJe/M/z9x93IXibEWZ9jMOA2nBd7nXd4oHGH5Hf5qNf59zVpBLkM0q5EtzL
An9efq/1WxYKKdKNSh2L/fuDReDYbiRZd6mZUEQNIcbsyWWr9zjs/3j4/TXgxuhIhu376+8v/f4X
78+ZDaQOyGN2yGhhz//xR+/vKyK0dHMBXJ/ZyKgxixvojt6lMXilmtQXRRHfKKJvzCInS2FSra0M
CAFep00z9qbra6TmFZ69nmXZurfHHnQSNhijrY9QZJBipTSYrdeGhdehVuPykKLtX8M0BlV+Z05c
0fQtY+58SzWYuUcMUYvqkraj0hw7bS5dMiuYHD+0Ef+RH+CYHZr7uCmaTUe19UosxqtUTnsxDAmi
E6pUNsFph4hYlWMW2rSaJclFKRsfBjJLD21cIpnjjyPy+Kg3kvEyGxuu7xpHGONqNT2RY9g701Jo
mmgrehGGNC/sGiyfM+NkQDGmgQRXziyIVHpuaGCJL1IOak9xQV6chjLRcSn6Ua8c6M+WplG5gblI
QDsRQYhCc2gG0H4SPd9MpYoEb+GuonGYdmk3Dg4lGpQXNuaNMcruogZ3TltSglIaM3UqBp0jM2qN
M6ZWK/UMGhZDlFI9J6ZSHk1SGI7WRCShxJoiIFnoFrGech7ps5r6ZD43FdUy/WkE73vLHErybDR1
rIgL65TnBgv+BobpEvhMhprWbJKRxrYllOA8tuE3+IV0IbVxy3lJrl9EsydtW/kW3JftlriYMVPJ
QGUoZjiGGuf30nOTK1GI6RF1E9wujkhETBK7wG200FrrC82jnshGHXTzILe94UnEy+5LTfEPdmBa
m2rQ0z3NkC1Ij+gQCzVzrJqsb3uwApIP6GBNMUIwJP1Mb1PDeokRa0ztkQN2LG2lfCRviBVKWMS7
hmAJSck4VRbai5HR+kBJ4Zd6eoQ5iB5pmBSMbVhj9GTOtxbTiGdDfcnoN/fEhV1rqTbuG790pqYI
r10j6femiQawJYIqk+UbZmXtQ+BLK7l05YS6yRjRhS60MMB0gw2gporDvLCp0c6AZvUVo9iGip7d
SmXxIL7B1JdOSiHsedUmgv9G2rPBqnKipK8LmnKE4pT9SpSGcRxthNeqnZiePKQg5LTSQm86SutI
TXJkCXQ6/KJJNllN01mfAyZsshVfDfGeZBJ/z0yNVGcL7AHrdSJNlFG/84uZ+5HIFIQDPJ0xbHth
uOQGkUx+12mpejubvfv+w7iNnji3giMc289RPusvJp15TmsjpjNLSTRVCJjzaaleqFx/pbzClUUE
82kI4uCBlIN8bTSluXt/SoNawlClGe7EPZmlR0HumpVMh8oaztZcEErL2LXCZzR9CZmoM2ZM116N
n5Dpc2iscXoeSrCPBsFYakDAraUjfsHPUaflxe8L+TAI+US9oD8kUtwf3v9HF5yRDHl0GcXioSEX
5yE2njLmSMmsCuZYRIwydf2W9jSZI3Qb58TUCyJxKp1gPWHu6oFlXO1Pa01N87v3d4nh6L0/k0pi
wSSWQ640AOGR8F3dvf8vb4r09/9JkqQ5pomIftILYzMZKESFRdcMvGvKrTgfHk3W6XY4XKQgi78t
osWJHIwnPNmYLoS87ZVCPfVLO3gq5ozhRCKEXZ8LxA8IZnBl3GswjQFLKcpnaWT1B0BTJyVDtSnk
2I9GrdSXTguf6sKoDpIOkyVcwCxznPz+UqnWujMwhQfngNrY0cxJObw/6GLKD1rvWcHAPCBAY2/n
XXWDNm7YSgFxwoOklmsiscRDrk78L5CjWyrQHc0lICpUsjEBKQ9haFIKT810o8S0iPQxlt0hxDkU
Upd2ewmVg562EM7nsFo8B/TG8+Ngt/G9b/XhoauxKNXL0TNNFs9tx/JNILtZj6kG9w0b6SvmAX/N
ir062H263IAvfpgmJ1kfuDRaM8ZMV2tb0Szo4cZwuwzpxCDlCO6M/pSZjXxJlyjyxX7cy8Z9QcLZ
SuqpWSWknepSBNGW5UJgz82NilNnW+gci4gCUhZEF1lTDa8mqGMneuOsadJ4a8S7KBpvzXpWn7uM
GWLQNv26qwCkppodgGch4VpD07GRffrzgd6n26jU5UdZ4NuiizIfqlGTvYYMDYJ1dHlDQqlMG1KW
JL67pDBhwKZkAb69xFWdurqVkNLETBEGZecfmqyDS26rFLICO6w2uA8xVNt+6YXM8Z/sod0kpuju
FIvI0HLEzvv+MtJqYosFRUKtSp/qYYq9Oc+CTRXPXHYxcUH0Hy7SkI6veWP9/p/gx1dyQz1nvd9f
unaJdvBxgOCh+9r3o4GmF8HKKlsmPwv5y63zfNyivJy3VT9Kt0HLfb/Oyukrwtl1MaPMQYf+vW2k
+qxlYq9HuXYaLXqDPWlM6wp7hDMUFSw4Qsk8bNijU8sAyCP65zhMUS5r4GKamnafLAwBDSa19n4q
Va5GgfqlYPow2OVXCdgxy8ml7mRQqbWo0d4b7aiRYkQZOF4IWkVZU+7MX7CobDLCsfam0GbEGxDm
1jSVCVHsMxn/V9tug45A1eVZH8aEp9YFJYHF7jqm9bDxzR45T1nVRyXCc6pbxw7PLWxeAT+crvfc
R+S6ZoNwZoUg3V7aYCdRsWxY8xraB4KfJS9u7mkCoEV0rCLrvtnR9G3qpOy5sKjZ5FIgrszSBUNi
Ip2WmjMlXX+TW5rk5r5EhYQFlFEH/ddOH7xpUWENPa6uSgwHOijyKVNkHvRCOb0/nUyB80gJEFPO
8bH1aXP0RX2nNzhaJ6r078/kGb1WlkhMinWfEh1iEZlOAtG2WbIv2zBel8K4940KsScWAvxuMJzf
n8KxCF06Y8DZ6CI1JP3gmJdKgL31kjjIaKAl5m5Ufd+DW58uwTQDWWTyPTTVBV2Q1OAwpWZT2jgq
1LIKXT8G8jaCbjriPc02zKNKMe6ARRFFzUFY+71i0bJlCsHcemXrPro8krucodfznTqXuaMblfUF
sThEm8a4N9WqxVQj4xWy9Xjb866oH7bRGHdvvipA/FmaesR19TQOVX9Qcx2B5iykJzT/S7Y7kiyK
j8HzCJRXlTmPRGCUF2T+d4ASgmfNz6qtMlrMSZfouoZbO5DAUGY3hFviIqtrSB/umhPnsmk0P3Te
X3t/wOBCu0XW0n28/EqAkGCnKRY1f4pz1eJeZsUe3qmIINAH4aZmzl0dgoZuCMtXlsB0QVGhBO2D
AWn/FGvYrYbKPlQBIHc/zxgSVcoF+ZzNTqo14rbL9YmqJbYWrhKLm50SaCxOxycB0t41qY3eqsAi
bhOTUh6W0ZU2aNY3ZmXtUy8XKov/yDgZ3ejIOhCBMS7FE0MphUi+xNkfpO4RbeMULKvRIXgJW4s2
q8qktI4aaacLnF5jACZjQlLixlKbHidq3s5gkptT2hQvBno1m5Zc4w1UTvM2wA7Jp6Vdx+Si0vMM
BIGlHMxhJjo362oSzIFA0wtAhdujgK7RIW9iFY+yP80yhAf2m52b0aZFUfw1UsPg1E7TdyU305NW
s5pFDbTRLdQ7cRFPd36DmliasovoCLSeMnOHg48xuDZ7mRGHwm84oOyLBQWzAcaKEQlp0wdjcabx
MO+oBt0BJmpvgSEIADL0FuZOe7aZCn72pekm9BPQOy32pmbo2p3dmpAV+mlyWJ8RnNyZ+VaZRemx
fr4nhLMDapxn9JAV6DOQi4rz+6ZgosHINkOxeZ94qnb3Ne7wTzDFTQ9txaqnbaroWdWyQyf68mL6
FJYbfLfbCjmTXE3i1m64m5iZONCrocBiAMZsw+FVNid/i87hReTZeMINQOJwpm6ClIDRUsiPUjsE
28T3T8lIf5OM1XP5LYO85NPLvgomR+SkS7eh7kL6Td460EddjKmkGWBhTmbd3Ag73LWh41uEAa4i
Ofak1iJFjrCaoMDqpHVMlPS2th6DjgxR2p6Np8+wyKfBONJSylyJFFBvUHSX1eGDqZnFXTkOhYvH
Nd+N6VIZoRU/MXlQRYqrPAbWMgSZvrWqsYd9IWkuVhLWo4MvTqxsybqCc7dObWK0wcxvpaiEldgp
02moDW+uq+m2U/ZAdNFZU8RRO+JE0wotV5FOuHiWhQmUGCpU9Xg/hgMip1ALN3XdbmatJ/pNZoZs
yMnici6m89JlyWXxoC7SzrKnVRgCyYcUcltqEcVGlDU41qXmUNfIXJs0t5x5GpQt0xMK+FZ0U4c1
Q5S8WHkTfC5mbUcggBFDmtRqj2NNFE8uSEyLmsZVbCVyQKRTigD14lRTYrpjHo4nUSRgI8iY4V6i
mxc7sU9ZwTRZLUtCs2cUovk4ejTB46PwhwbRwyLVB3/yJOCiqaWansy2SdGN0Y+qzNTcN7qFQWAW
ezvSri1wjtP7g2nayQFUuHYYWZp2HQsIDTXj2rDhz8vIbhy5wE/TZhaXIuFFmVkeSyOq72rOuX7R
/RS1hMwBfpPDXTV2U+wgL9zZ+qzYDHnPsq3FKNPm8YCmI93gO1Lc4f4bYfPi7HePTUKJyC20JvwM
M/KzAsBhDWopcocqzO/FDFJFjdXZmwwS7UqrOkxK+7X38b8VDTfMbHnQGDqkPuHgSCRwBHKIpTYx
Go+WLIgCO5MfI7M1T7R8rZNhptm6zXrbgU9YH1mE1EdJZJYbGoSNkXWUX0eb1onMXURfRtWix/Xx
/p7vD1qpfqEHXBI6wtAL5JogjPSQxrOEYJ2l6TBGxoEcnM2MtMANpGZw6q7houvl8YB5FSpJ6UmD
kZxydUNs0WMtskdmPdG9XJjWyiwwZA8o4zpbUF2fu+hiD6Hq6ZE6HKas2GPmhm5eKSY+wHRGWyeY
WSvWvIvj0T9BEf0c9GKEsNQ2O0og5lOoTicCNBYR6IxEVMmPFR4IZk7z5f2h1DqD2nV4bgctuhT4
seku3UZTl90K3ckCQ+xEF3zpJ5Gd3h8QOWFJIFMMDzjqeGJ3xk0es4rGYpltjdZ/ZC8mR2ZJIGGZ
oqwKZLjDXOXnJC1GL4R0tJ6VMryNNHneGTVnXW9cFM7uxxhZ8BrSDT00fDqbJMfSUI2AlbWsBflu
ZWwO95KHHkU7Y1lEW0zWYzBphyhAj6oWI+1FZMY31deCQuCpbohXNwQApEQXgVeaSrvrRtIs2KVU
0pPWtVv5rsPJthH+OHiCxMtNmdfPmZmFOEFrNJJhfNbbinllsvK1JDgHg/Yok0LkKqNE+WpUqjPa
oGQfTl6iCHWn5VRk0U7UXh71qlsYySvnWLbXqBNTQ37wJYJhuxFXr9zPjI5astdm1NFNKIw1OXBI
NMwq9nC46ntVVmMXxEfmAHBTaV7a07Oo4weIj/1uHKWFGzFg88S50AF+Oenp/DxqScmcZmoc38yI
wbQAGKB9r7DLdgfqdsplNnV7P9TlNeiJeFWn0fDswDrhohmO0ig1O4J6MM0JX4KYzeBZWn2wRU+S
rCs821IhDZesqR7UCEJXirV+YwpuAZOKGBpvCTZLBSRFHov91CclhDd5fGx7e9Vzu3ZaJjXuyD31
VtLKal2GNo1ds37DkTVcfWNCyRBF5XzTjN2mm5kx5anGyhBXRUu8lqta5mcDeewNhjLSjjq3i6GZ
UP/Zgxc1V2bd15sIK3RQhs0eYcVsR7sBMulKlk4Q3g/ZwGxMHQqIhtqz5GMaReS1RDLF8IqRsqzR
AsiXys6WPES/uYnqlPJuUkDKGQg/6QvrSjoKoUP0vmFrqIjQDNM+EspOJ49eBMI4ER5n1Lj1dM7z
WLkIWp4QGNKjQsqPqCTlqFfFM3DRyAu6wkMCRpBqr5wquWEXgSO94OW70ZubLgCM37Qw7KemvwmM
m8xAADvGGi4NH+oJqsjWlZY4XbA00kGhmlRkx/dBzW67w1DN4HyXGUKVL9kLrNe2YE/u2mzKjqb9
DcxjfHh/MnYlCVSytpFHqK6sAQ8R5/Mu0htzl2bitfdxi1WW4nYGeuiY9sN6sKTQY85andD82qs0
Q7W/ROGGtdIi4QKAoFBg2eUZkowhi+dVNIroWdKYJkkxZzj+jPza54HDVFp61eR1Puf2PgWr/Hut
TrJze2fM/UkF0YWwGbIuKiSOU0lHa8HezGprfK2hlqmdOI4L/Ekk4lL1wxejorJQhFrgUgpG7SIo
OsS7oiN1oFxmbmSor2kazo7VV7mTIYDGmuD4sQRLKRzDjTRwBmcE1ndDvqZ5OGBDtxFtNjszniI3
x3kbx8eMyt2FtUcI4MQsXCQK3NnoxhB5P9nHoShJU2wXoV7S7kd5zg6yjfLu/f5MVLY3mEJQsai5
uUbJ6LV9CZlxGoadadEQaHyzRGVm5M/cOY6Cfjbdv/QgLzd1QTd7bZhkKkdqLw6oimgRJagApFRH
NVOr+o7C3K0S191ZtBLOrLQMWKqRQYn9uXFtoyXHNIOqHao9diLJSSi/7YusAHv2YM6BB76rum27
NqIkm11HllUQ/ggvrhKq6H6ebKasxA4bthP6rQpGauwXwbrrk6d2TKgG1sDjIgCVaUHrJsVNRo0W
d9uQoc6jYrQLauZ3EWtQjPJ0JQEG3dhSf6H/XOwiK7wPAtTYje9T9qu0Xe9HYLEm6hVSmhXYlMIW
2FR1QD2sQENXbi21tPYdSsdNn1rCqeI8dlsS3PeISbBV9K0GFJMshU5HTzKG85kiYXw70D0dVdZS
YwBsD5jOTZGP3a5f7h/t2O+tsqbA7gNQriyZpJDlEFrxbGyJV9rMadAelOzlfQozmPfzAExaHTOP
TJ9tZ0zmxhxy4dGER/7tZ9/iEljvJNt3ADog2ZnFrmRyp5gT1oQZhz4tlIbxmPxFP1+A+NsxsoiT
wo2/ASseulplo8VGsOMYSmHfBMx8j1oUbOpeDY8D5BIMk5POAsEGSLsUvE2b1dCgpP5J6neGzHK7
w+ProFSYDtNxDEv7Vp7euD4mPBjlyTJD40B5EQeaTqhpC1TCpeWH6YoCdACApdvFNa3/9zpiUNKo
afLus0ArbPhjfgpV4jh+f1DM0Rlb9EKzPp2z2u52hm0pp8CWX7IBd4ZGaxwSVWtyZAp/p9QgwlSa
EzclK3HutxRtFSzvAGwIuX6fbjEDa3exgaDFCohkjgLaODRG2p1EV2clRYTWwd1Gb2ayQF5u08J8
6qpyOqrGeFEl0lzRxtdrsyq1M41X7dwJuOAkvFL5gM/iNTPhPkY6VLf5QjGasyu6t/H4PrZhqtOF
Ga0+/fZf//qf/3od/zt4KyA+0NfJm3/9D89fC3ImoiBsPzz9131BKSt7/5t//86f/+Jfp+iVklXx
vf3pb3lvxfkle2s+/tLyaf79zmz9j0/nvLQvf3ri5iBVp0v3Vk/XtwZp7/un4Hssv/n/+8Pf3t7f
5X4q3/756bXoctbr1zeiMvJPf/xo9+2fn/BSvO+o3/fT8v5//HD5Av/8tGvql7f0L3/whuD6n5+E
/g/DsG36c7KGyF0Xyqffhrf3n2j/gB8APZBloKULXTE+/YYBvA35I/EPbJi6SolQmPqn35qiW15W
7X9oS8XPhldiabopi0//+6X/dPD+czB/y5nrFhEz5n9+0j79Vv5+iJfvZKpsWci6rSo270d+mcrP
X1+uUR7wy8r/6Q2bky4D25bIN1r+0uLE+mEv/LHBHzegil9sYfkEP2yh8LVQNgpE/a0zuYisHdmd
TpPbfYG5Fq0/t2vrjnzQ7D7dhid1K+7TB+tsOj//EBypn35LdvKPn0Fj3pOOJd+ydJBUnKgZO9Mv
vqdi/3UbmsqhUlWbYy1s68/bCPWYpWWGmr12aHxvhr24KXfKNtwEXnDS3doVa/Tnbuwi8/rF1/ub
g/inTS8f7YddHEX5NIKtxJkew2YrvjXZ/c/3n8Lp9nEHair8QlvjNDGU5fz9cQt4jc0gkTlO0z7e
MYJ5/q22U7xpQ7jyqvRgk7jx+hfb/JsT50/bXL71D99KmFlSg3SZ14C0VqMTuNK6Xb1qq8/l2nT8
X2xNLKfAhwuB3otiKbKpm4YQy6f5YWs9iSJjKoEFcbD6rr90brU68S/dqWvVjZ2vVBRW9rrczu6w
STxuxWsksquXPWza9ffuYLm0ilaPP98Ff7vXDV3VDFNwdcrLaf3DZ4J3bfqxZU/rGeEriaeUIFP8
Ldefb+Xvv/l/tvLhxNWSKMmHkKZlWltEMHuVDMKdI63tfr4ddRlL/rqLLcNScf0KZox//jq1HWKM
IZN8TTHQfbS8Z22NUHUFXWaFQnXdr26p0e4oiu/vLr86m/5+V/7vtulM/Hnb4KT1wTbZlSptN/lg
BAc7e/n591N+/v0U+cNFYgVdLs8G3w8KnbeMc2LL1NXpXfK719P2F1tbPvH/e28q8vJpfjg5mpYI
mqrjhLW8aPUG4dgjLXrVbMtfDC5/e9iQsFlkHqBNMu0Pg2fc1F1qdOy6zn3ud6GzK7zKYyrralwA
pGquIofs+DVynTWzttUvLsy/G9uEpqkm/VnbVIwPJ41MSXkQClsPBYHhL7P0i7N/uYv/eT/aihCm
rRu2Yum6/fEi8yfAblY4Ibbh3tTv2m8yM2oUhM/SI/0s7Sh51op8l3XuFb84hOpfvput6DJbZdUv
61RKPhzCitkZKbDMKFHwrWbnSwwSn1Tq1+w8b0xeUtfjanXbu3666SDmPw/O7K5/deP65af4OPJB
y61SwafoncFFavtdeh3Qqm2ax2d5jXBydb2KPdrLF//VeKb86unr0P35yaz+5WT+sCc+jPXwkioL
tDV9b7fcLfbw3M3Og4sgmQFiF6xeOwc+WS+53RFw2OrbLzb/lyt32bzg1qbpmmXJ+ofNz7nVyEpB
Jgg1Mq/etUc0/F4bul/s1U3k2muq8/v4Gl5JjvxOguom/cVJ/tdr7MMH+HCWqzWe20DCGE5jdtfv
fC+89T1l0z2G98a+3CDqXjdOc+QsoHWLvKBd0xb9xYf46wzmw4f4cKGjUqVkE7MXiAT2yp35rGw4
Dl8m11jfY4Z3ardvNqgh0ZH+cuN/GZ/x5GuGsJjWGqjLjA+3OtVs+9xSxbiuoTCRc9x8s4cMPg3a
0l9cdab88YZnytzoTb4so4qw7I/bioOQ2PmxrYG1g0gDy1aG96SVkZrcZdlqKuXiTmmmgqRmYT4Y
TW/GLtV7+rqdqYhwg3M3avfIykIdLtmSqqxbRvYZ9fJseKbdcAnXpCSuShNIvjI+klwYY22aE+LP
8yCfazfoqPSuEKLVynocaDLxGSxpU6gmzpVorCi+09Yvt0E4J1h75arXcE0VYP4D9BtLhzBZ0QnJ
TxG+modhSuyNajbqwcA0zb10mMlhE8EwfPG7kJMWDx/MCj++o05LL3Aaa0iZcmiV9F0XrRkQ5BQl
hKrOuJAakj8p5sC7u7ZRb3ydSgxxTibR08Bp3Yjv5Kgs1AorSJWv8qJIXNt9k9Eda5riavV91++y
Og7mrWyWeNg6kJwkYPhT0q8UNSykjY2AMkW2mVj0OipZVrZm11DjIui6J9hWFo1TUE5FqSdSNFRK
8aUWEgTYlppaDldkC1ReuARFIAAqih7UUJwjZC2VbS7BcFBxIgHVNZqX0VQ7B41LBNSgoHsLfNem
0dvb7ci7KbDL2yYnHMe3muSbXfpoEo2hSp7gnPtvNKkppoggkxy8yXW+0C05jGMSw/JWISmi6IHD
f9cXXeKKQXtIRNSjjcvsHTZP/4i3BjJ0LGVPvd/pmzDxLZclZ3ZfU9HGl6wXCO568HJFlAbHPCZR
PolGs1+rlhFvulbd12FcrWO1wO42csmVE+J5o7sECm2W2gy1dTG2hB3o+Q2RVsYp8n08+oT+rmVw
InxEAmi0sqbJY4OiTbvhczP7AuFPckrD7LOh6RPwe7ID8mAQ66jGdCp3SxraCG8uampHQ9R500yy
tyTIdTGZr/HMO6EWkQlBFnYrrVpVwtDXZ1MJ178Jc8LMe5tCCCtcY6X303CtfKpxdmAbj1JDEmsk
6vqB+FuAqpUtqU6MS3OX2haMb8WqH3pfbxCn5b3TAuFd0ZEtKMfrwD0Jc3WaiTw2adTlXZHjTIq0
3KAwqurAK8tsnw2QQI1JEBecIuHo/YILNmosyCIkPuTFkLplXCHLtPzKrWed9mqrsse0qtgJjZTh
BKbpxSQzdD1mEpD0ZgRU6deEsNSwc1vSc3Db22CpaZZdklShSZ2rs1PKVCQHMDaMjvAhuz5S9n5n
oR3CM73K4J5R5iHyVB2bgKAbSUG3vyikV42U93cjLd7LLPugQIyS474g5FPK2uBOlN6zS0gA+swx
gYkapjdNpwU9aXkyrgEM5rwH6FqE6KXsda2eI3PLc33TRIp88OWkfmhFoa/lLGjfLC49ZAABtq+V
HlXGsW/IAyfsBtQVHP7tWBGcVcYjtkxK2s8NJs0rupTl1JbCM9jSpStrkBlet0azMRajfRLrnL4a
YEUo19S01rBxxvMcpIgA04Bw6THNYdWZkfYtJ6MHZFjJNK6XG2Js+qWkGtVz74RKq2+yAiK+apBx
WPo1hF8/NMRDNJPqKgxszWajDXTbAqYhknEGVtLv6qD1n+QaP21BoQ+gx/A2yvtgYQYTI2/gfMis
YW3qb7L9UswE62mHFLNUi0RWtAS0UR4t8ysyHHS7G6L3KK1ajyyjx2M7bbP+xjcJrPHP3bCbEJrj
MKCbfx9wtaQk9cWvyoj0G8m45OmagmT0IczOIJVlH2o4EMabSbx0TXwRgXozG5GCld6K19A55/D7
bGRuFaEpXfAXpXUEQbSSJn3dT9FWNqajHx97zUSxgV+M8XCqTpxkOUSuxvgOIx8ZUowb7LGP6u+y
CjQ0Pc72Xe3vYiwrrZPKG6Xwkslr/BV9MeKbcFxr8mkmwonIen+rcFsBSzxXg9Pq8WXQa0/hTDPp
A2Ji0eI1yxj4AGaKGnuS2ovdblQ0v8G9XkkZ/PZY4RQfAiev4l3AIOAMkFf9KttEXf4wtfkmozO3
ki3tEg5QlxEVHKyx+twDXKJCEWHZxFLZj+cyky6Ir7DgwKWMbchXLzNCrdQ4pFDDchnldbKzwFl2
5rYevDq9mFVG+s3bYL2F2otkWeuZW5JFPyMiglcr36rRvEm6hu/ZrRi/MMQIhF/JsKks/GFQ9TZG
K6frwv7OgLr2oenJdF8tce0LMBflSev22fSdWtEtwAdyQG+AL291hbWOeM2BHK/tpcG2yIE0KsT0
1EALHjrCQPrkhcXYChzD0tQAInRXJYk3a2gtaIBdtcYbaAgqrq56M5wDBjbW1pb91cL7nJiXTH5q
0y+J2PYlPkh4LHn+MravMVr9yTqHg31FRA5novHo4HAjEHtyEsF01NlBxyfLDcM6zCUCO+WlLgEW
i7Nkvia0a+TwWQ4yBNhf2/6xMr4BWN0uUhDBDCWMPFHm+EGhQsgd/Ncr+a8rGz1MCG+kLVEyTk7e
966qvcKTxdLsTWXs+sXG789K8NmQrxJzCct6AxTEYZkRWy2l9/pu4DoC5Bdq24qoN/F/qTuz5riR
ZEv/IlxDYI/XzCQJJimKlEhtLzBthX3f8evvB6rnTiaISZhq5mW628q6rarlGYEID1+On8MERf9A
pfhd0OZfCfyYaPoWwKNDA4oZ3vKzbCWlfxgFCMtAaj7aQE76xn9IrebW6+5y6wmqyjopDIe6e1qg
2dEau1ZE76wYshP7SQugXnGsg1V8cKCo77849Uc1fPGpvzHK1jCkP6vaIO23Rwti7/XtQxjdJ/kX
f/rUo40U/S7Sn2mFygd0Otr4KCmkA11Ev5JpSwa1cuYg6/cdet0RpGVG9L5K+o8T9PSNnwNLqF7i
rr2uyuCdbKoceg7rmPTM9ddQlzWm8RHW9Wt0mBktT+CrmZma5YP0xIsxTLRmJuclsNTHrOi/mEaH
np350PctJBWORGLLgCOBKBah+iSixl/myFI39hcVlbzHvGa02ykiiKK8K5tx3sFyPjclKGuBoBng
EubCDyDarhO/2Bu6QfhSNuLKiWM3Kp33fqN8RosFwlq4Y/VmQiFMgIZy8ntFWggc1dnwxLB1Azgp
mqU+VRB2n+wqKvojyFZQgaAhiH3HEVEtT2UaRwq8cIocEG69DVB/VkaQoPzPECntotkXmqbxFDAg
ZY0aAmu15t2EklmHSOjFrSRwDV/ovZsasCbvsydawJuqYJw6ElaUIvKjzmPrvf/DK5wJHLc3EUCL
MBmcx66G4G7mxETUphrt9laJu/R7BOnhwCC/F9o4XTMCV2PkwL+vRAmbnxtppQ0NhUQ46H3FPOvn
ErzIs6fP3eDO99LnMbT8ZB8r0JscVH3q0MMQpfJhYg4tdeOkqcJPVudVqgdFGQMZDKrb4FX3vUXy
cYBlBBxuqRnNc6i15k0hIGsFxAzR05+c7f91M+b/ozaLQbZGO+r/0GXZMwr0+7TJMv/jf3osimX9
l+4QHVPDoYIr7Dm//dNkUYRK04TU3pCaoQvLmFPC/3RZFGH/F10Zsk5kRQSDaxr1z/+0WhTT+i+T
spdhSTolkH6Yf9Nq0c47BBaVHkeltiAc3QD8pJsYOq3YteDQWvqQMP7vR2pNztE60ow9IGW0C/b1
XqGgRupzTyXqIPYoTV7BfnoNaysVZnkQt/pGPfa88PX258w/96SACMefCJRBTHcgVYFsFjV6rjhB
poSJVU4+0uOfquRpE+g8u/9fpvgobDJ4SXVRX1HT3svNfJjukKcfIf5TKXtNXxXCnQLVk87+57I5
cV5O+o89DDHxpFsWef750kwttZLMh8I3SKEAisxDEsQHa/rIcAnSM19j59nrv0/D1w2zaztqaVgV
gnPmLAvAEdQ3vqcW411zLX46R8DPR+2qfPKPmZvein/IiRB4PSq31tWG4bX1nhrWz9dbdb6dWT6G
o8fgF2N2t/W1vMmumqfgZsPSfEb/d9XZUjWuClVY24Rfz1SBeZxbQkZXr1T4d47GYO8tCyKGEUEX
7daWMCiq7qxzozFcrSeUTvNrLX/ORptoG26ezkE/8xucUvvREYeNnzWX1k9+lm7Tx9So6nPRBVm8
vSgfQcaliQ48FGWBGx2+GPW9fqOR7Cb7r2p9ZU4o/u02TM4rPTHJNmiOrgsgBfRo1TcNowF8HqRt
vJF+Ag4jQfIrSiodlg5IDMYk/VTm06OmA6pATx4c112oxEzVa+PRdpT8ePnHLA4elWNV5wdRODA1
YdNaOf8qSWK2gyI672aAxqjd1bWHblU6VFF9q0NTAVmOYQZX2hAX7cbRW9xsw7AczoOm4RtNgb79
4qZZVj4MjEzYbj563pOAiZKJLFU/knMaG2dvzRSSLQa+WNj48PkSnPgrE4EyZzQH2516Ue+8OLkr
1AkMhSy+XN7NpaE/XxaxC1VylFR74a0qkt28bGRzY6BSmdhzgUz0P2Pb+XTZzpuvZtJqVDXBW2WZ
82c7X1BoMx0MFSCTTTK0H2Ts+NfEqf1XSiHp3lDt5idTI8mGk9IWV+X13Jp0OjQeO1Oa9uIVUmw/
BEFTNTcRLKBaWv6TRuBLe+LnMUg+9RFSHtHQFTe6EHeKYl/1zAOHaGNOFdiYsGJuvL2Gpg5hH+s9
tDb3hVHHe094rpYaG7/VPq/LW4am8RFMVeLR2SnQDuc7pFswepkeqNwoRhYCElhD16EyEuNzqZdM
x4/MYxup/6w6BZGo2b2X+Yw/HcJ3/ii1HdOu353JyK9sg0RYVOSDWQ4cpwI8A1FQZam4p/JjLy0F
/KWGLuwYGQ+SPO/WKmLvi2Q+Zq+ByrvypPlOi0G5eX3xVKEDDOEYc12h4gygR5tPpUTIiXLnQz8k
CLfIr7rIYF4n7/kQiOxzGMXhIR55AIKiJ/0B9xu27ypt+ljkertzUv9Xk8NaoFCQAHh/5fUhmB+a
qHgS5XMyiLs0d6LbTNOAF+szFYvIn6Cba90qn3jh9BYFKJv0sZrGozIVLoMsbhAg/1FTaNzxNmx1
bOY7cOr9Xr+MlKpF60wFj7VwuKWDcGkeZKnbIXVl+qTv3y5fjgXk4M+3x68QMjiaBqJ3YSGuLVpC
iZm6Rag9KnqUQYvQf0B27SUOqk/0K9HridMfaCa9Awn5ITXDz4DUwit65T8NLc4PQJv/8sLqPC28
ebTlcHVvXb4UdIl61W7dLPRCZus9soW2AS2xEzKLiDAGBUquuGW8aOO1IT49225uguM4c+Roza7W
WDj4PszLrobG0E3MxnzuIXGiIdM0Rv5O7dWSnAeokPhbmyYzsqYtDSBL/Fd7/k0n/tbqbSuoWm90
K8HIHaIWiVO6YyqpCAtKvvV1BW/m3z5kPCdA6kxBGG9RDVg4p7Fsu8LoK8ctDQ0KaVJq/lE4QZFw
CpX0OYj9x8vHbOnr5/fr1OBiY4vUgPzBLB3XTxvxKy1SegVNOVx5gT58vGxq/qNOr8zrU6kKOfe5
VLKRhakSHbgAJkDHzaAnfGDGXt8bE0TCKZP1N3mR0FsrgZ8PDp6tDVOxhcR689zoBG1Eww4Xih9h
LOAJ6eAxtOgr1s1Q2z7TZRPY5g6e6UyPg0elGtufdZD47y8v+s3+msDXCE6kCdSMH7BYNG+CTvtg
Ul0rdhCa+jLL0Hmtd3XZyiIqpW2LFcuBWcEmGOFpOz+qWunZUB6AZi+N8QBn8z4OP03DeOOrEnmx
eucoG8t6cx9ng3g+B6gXXbllGEzPbohgosOgCnCFAtOgPksVoXNluL68tDdfbWFpGYykKaQkEZa6
BMjqoexvi/Bz59xBUb8RRK98KsMic9ZMWzg2ufL5JgoirzxkOI/ZON+h3iSnu66WiPDqoJ4vL2r5
evC9gDvOCZqm2gLfdG5KD60WtpwaU2acuGqbvO9iGWzs3Mo3Is6xbPr5LIdg/dyIWcJtpDHsATEJ
hVlE47wsuon0kHKycXd5PSsfCRs6j8IMyIRy/NxUhiqWighiD++LZfg341S2vxi8GR89iWoZONXC
86+sXks2PplY2UjAm6apqioNO8ucv+mJjw4m0/CMqOndNEchvPT1lrrj5EsGWa69GH7NsvSf+hb1
VQkbUM50V1s8MucldvhxuNUaI70uwqHY+L7zUTlzdUS2EjjdawJuA6k4/1kMq6lxXRaTa0fmDZxW
R6jwqcl3Nz2z9KH85g+tS//v4fJXWDnAHCYyQKFSCLLUhdVWQ48+cLreLemaXqtlwtAkgj/wTAGQ
f7lsawGWsGaXYwsDdK7Ky2gB1D1fIjo36K7pRu8qaaIftIJJhQjh8cPYTNUtXN2CLkESvjPz1PyZ
wtzhlmHl3wn9C7rUPDKFCjnAVEmEotLRge9INvXBzOLqOvYC9WuqynDjpXv7iy3DAYCMe6QSRVaz
OCtqXycW2ruaCycGHCM7dBGPUTk+MUr/0in9F61TaYPIQxbXT2OdXU+t7jojzhPVkZakNgjoZL7K
XnyyvV+Xt/PNXQXlaDsAPHAJOjd28enMrrbbgoIyz0R0X8rsV2Un32hwvlfrrX14c0owRWlGoiIK
2OSNW9AK0c0CcpObdJbn7NEXGqw98aXyOUB14cflda0aIz3mnRDEyktHFxVa5zm9MboOA3vErERt
6Ezs9Rh5oX9jybQ1jQceJPecSp14grKMIpj9idbKEZmOZLxmMnePlN+Gx1n7UA7FS5YCJI9w+NwM
YpewJqTK6DJk/pTFECq3DllN63+Y7HTjULzxqvOXOrG1WFLoQ/ODJMno+qieWKl8b9rFryAQ35yw
nSc+N2LPZdWQWsa5vdnZnmwhFJeMb6ZsoTWK95YCi2rhIyqlhs+07u802EeKyb7P0/TJyCAlvfz9
xDIvf7VuWBbRIfh+3Pm59dSDucRQJUcl9dFdq5lVI38lyg4aw22A1Oy6KlefuwFacmHEwDJMpjVH
J4YvYOOnzKbO3Pe8ESQ4UtUI/s1XrPTJRiQpvbxCTqPbwBdCH7Eex6+17TCPWBTfBIDMu4Dw9jow
i+ApUFrhhvOA4+iL8D3gkHBvIq94D0q++uszDgRV5SaBBRU2T/v5FoWxY3oGiGgXLojhNhTe78Dz
imvbHvvD5S14uwPnlhb+qKt7mahp7LheoKBfPDEiVV63Zl6JjSW9vU+zIcJxlb/wlC+WRPqfU7hV
bDdW0NnIjOmWCtcH8ODfipwM6PKqVo0JRk3wf4ytviJBT75rbzEO6CQtnESThZ5pO6JHdJ+KpFV2
ncHEMnwP3RS4l42+dYGskGq4lJRLqRAunh3ULaDGoHTn+nNHzqyqYQdTU4p+Paxc/8IUVWmbUqjA
R83rP1lfGOtyTHTTdst0gJU2UA2E3EVyBHZVb2zl2qqohlMEY2UEsItgOZigOzBjiA81xZFfarOz
PtgKAvCAi9KNVa19NYuYUkidN4QY83xVaQFndNsi11PB9sKEtf+imN33sVFuNdX//vc7aM3tMOIE
YprlO0yXvajUdl6WrxmuByfiwbdL+2DmurWxrLfenW9Ed43TDwRTtxY7OCYGvV8VU5mDQHQ4Qdou
9au6Hh8iSTPaC68vL22+sudODXu0+ObJKUcz5HzlTw5HoGsJNES140J1VINa0H03UfuZOyVHS0Eo
zhFAPaxAUzzsL1ue/+S3lueImCaFSun13LKpp4YCzMhx1SxkYiYU04Ha3RZOf80KY0eqznwFpfhX
iPXJ+sjswjCyQuladSCgPaHICVDK27jNq1YYy7HnNhfwzsUVi2Tn13UTSdenzwnPG8yHtN+GDStr
Z4P84X+sLLyiNoyT0Y6BdCuo4ctSPEITCd+xJx+0sf7uQM+4cZ1XDToE9CRwDlXNxSfSzMiDg4I7
ZsaDW4rma0GwDg/6tCvV/o4q/M1fHwlNxVGZlIL4VvYiN42dKo8tARrIMxr/vROZ5lUBHGvjyK98
LO3VY+jO3Mt4HVg5ORLwd8ewZwwEEmaJKLaRJTdwkImNutaKKzyzslgLNFdJTzwi8boOHHv0vKDE
dxKjeuhGWN02vtSKN6TR9/qQMGVHEnZ+mUSF2J8xpNKFn62/KXntbgoIayDVToePYaTrG3u44jbo
lBDsCqIyUoZFaakDGwQXvuG4aQ1j/Kw6MO2DLHCsfWWaIRT+vvms6Nr0PtIjCHUvH5PVxQrE4WzA
Cfx1adzzA03pJeXQDFlhSCg/UDP90WvypRicjSO59hmZcf0fW9r5xnaBEgZ64+GPmw4athDVbVVY
v3pLf3d5UYuJG1JnPJQgC7Vs2pbU0+dVnxzLAaYAJe+oucL2ayZuFVvxj4rgDoESmcWw8jTGiJKg
Ij3XGEp7j0qKEr+zozCdbvo4a9u9j8zYA+KHPTI8rQJ0t5+bH6MfVF8aSkrG3ztwjTcDh8dLRY1n
PiMnP9hLOzGNA09HD3sElMiqeuUbaXp1eV/WPgAJMJNxVE+EaS0+Nhg6owcEOke3PE67KZlglsyR
lQc+PyZZvHG2VlweueIcBxoE+eSe54vSKg1qhYSJ/8Lh1XRHI+z6PSTWySfKc0gUqE6lf5eKbLSN
G7WSZ9HRseYqhE412ly6JS/JzbA2VQKapK5/V90YHaF1/EzHGHVnA9UOP6FcBu9jeqhKo/wYtHDw
/ou9JhglToRyEw98vnjY8vxM1zjsRYu0GQqWR8tCLauMq42a1JoLZnwNujibThmDZueGwDEn9RAO
DkIFtCB7MGPuKOCGubycVSumYTPMQpTxprQvp2xu6o6OG41B92CmAcQsHmJWl62sHVBQS5waYmuN
aGqxFsYKJuqHjgsH+DdT8z95iXZvBtnPy2bWDqaOH+M/c3F4+W00tVFCH+5ptxH+jyLuHp3acgM8
gKY31a6U/cbmvSlW4o5O7S3erzgstF6Ft4p3H60wOKreTyK/N8biC3HIPbTXCDDI+kOWiJfLC139
aijR6brJt3sTsfnZoCZgSHArwkAGRUNCWQTx02Ujax+N8qQFZMea56sW17wOui6zjdhyzaGLr0ER
o3s8ob4Rw/l29femaEpTgJrbpMQb5+cDpc6+iijjISOFIHPD+ExRISCl9F8v21n7YDazqPRehIY0
8GJJRjAM+mBip84rJicd5RFajds0L9AxpAyBbG3U+Ld9BbfkZcNrJ5PWr0pWgkKZYS4WaGUI7TDr
ZLkdIfZTFDjATxLZhO89yw5eIiOXVwxKoTNw2ezKOdHnCAvAhq3yf58/8enzo4TOEFD9dwsv76+c
Gm5/zY79w2Ur8+1dZClU9Hh8CDR0lriw0vaIC5RRa7mNGcQPms8YbK4qFdQmUb2Xg7XVbhLzvXpj
kCIO7V5KAySd58tSvCqWxoBUBrTtCcNHNeZ3RRzOkHUvGn8QQhhM6nRxfgMRcBvdpT4H79CWpjfu
UCrT+l3peOr3iiGwl8t7sfpE2TR0aINxcaDlOP9tzLNlDrx/JsLo2m09yb3hXFtF40LLSEaATjZQ
a1/W2a6b4ufLtufTu9wWfKxKjEQniZTx3HRY5iRwE2Icpu7JnapCqzn6AOg8yNhC2f6szNpVrC2G
jJWvDzB2/hozSlaHVOTsjPk5+n4DmA53LEPlyHgVZKqBl37pRMJ8Xt1Xf+8rYMqgnsn7C7hn2ZyD
jD7wzMqnVDMV6kFJgvy5mTrIt2W8hRtb2dAzU4tz1vd6IKwAU2Fu0NvU/4lbBEpUxtxE4B0yNM8G
JdhwUfNlWXxEHdcE6oc2J73HhYsK674vyim03QRpzENU+9BOi6y5UkW81eZccUo6oSmPGDmCSY/n
/MtVlW7KpFT825IAfgcE8UDP70MMwDUX6BdkWy2NNXvEMQQbwNZs6lHn9ppCk2i7jT7sRymDbwmS
VqWFgFLSvA9B1sdwjF6+EKsG5zr0fB2AOs57feL+nCFq1MwUsHSr+tXgeQhOlj1QJ9WGpCsIXyoR
/Po3FkETWKqErEIuLkPqyFRXsp43pEQYPIaabBdaGcTLjg2fGTMTt4le1+5lo2s3EBi6qZqE/2RW
i3tvJalRRLnh30JQ+Dluh5+W1T93zSzt+39pyl5UFCuhT4i5O/5t1ojySo/ED/q1DcM6TXqFCtGH
ywtbuwsnC1smsYXFXsXo8dzGOcobuvdDj+RjkjOqd9nO2jnh/ZpLe7xgM1j/7JyQItHFqzTsTIyU
ofdSHZHfsX5zUIKEYc/OBjGG2OZlqyt9mxnPb9JskbZOWrNwL4OXWdBzS8UVgTCOMk3To6pA6C1i
HKmSZvptZ6mwx1jVr3CoFNQkJWNpmhfdXP4ha8sHZIMLINMgmlycHxNNyTaeDMX1kCr+2RQdAmaU
DmLXiow0eGeXA5OyiQL34kbfbM2/mgxJ4PCg+8UNne97n9TeKJCzQAw2/QQd5W/e5w+6Tfknc0Ay
lggX5+n+8mLXLssMZMLr8VhBoXFus9FNCyG3mhMszCm8iY0J/ZOy7atbu86jnmnZKNuCPL7mN0un
PsPhgOARhZGfnBvtVdNH8AYFK8WGTJB5+QQu0DRs4uC+MpDgeDeaTtbcRbZZqIygNleGxYBlxLO6
s5tpBIstTRgckK7Is5u0gGjORaNBiAPAxjx7urxDK7duvgxy3iJIm5bR1cCbqwF2VZj2DMwHCb0F
H4QZMISlOsTm7y9bm7/x260h/3QYcHrbN5CBSUTOlt+qVQaHiiOL614BvXfZysqayGDmu03SPreT
zj+AOUAiUEd1cGuPVMHq8ZfnhS+l0m483isH2iDEFyqdAuhuzPmmnTw4Y2X3keHxnUMv/Zj6ynWv
KdRDCnlNyenO6purRlU20Bnz7Vxs4CtMDugDUdgbcDud3STulCC4zUxZpy/mqHQ/Ef3IHciqOwVC
+l6tWwYokta+nkRCNTxuvNDf2OAVHzJXwIlXQNJR8Fys3A6qcDS0MLgF/9HuMs3aR1189HutZuw0
eqf76say1w06NqX++a1d1t3VoQVEUzcs27LiQzRML/VY7LShZL4ytQ5AerYADGsWBbKvFrNYVDKW
BZmoy0zonUPF1ftGMmY1dFO+1wcVFb3OSukYomvG5e5Ngpzrvz6+c/uJhAJ5ViYYFv5jqtExDPxB
cRUVO/AJhI/ImPqHkE/89z6Z9glt3nkQiVLr4jFIjDwYqfQqrloUD4gk/Sg5PF6T7bKiPgIrCPdd
uhVVLHwAwAXEZTg0xGgwCpIen1+bBBnTtg51/+hZiarvpK+gM6OZOVPgl/dx4fxfDRF6gokm/gSW
uHxw0tAoVdGkRyiVxT9FmsdIPaQzB20xmegJq0UEs/Nlm2uLAwPNkAZIdAsw9fniUHnzidtqdHOH
EeqPLiQx29UoRn+6bGdxPF/X9uoDDLwcVfKFixuLouiRq0qPFbO5oBYt+CsCU7mNIRfca6GF7hTa
jZ8vG12mu3+savShmO8y52LY+epQGgyhdUkg0cideD9aoYK+iN49AX219oFEVj6rW/1Zdvp0beUM
iaspEiCXf8TKV2XMQ8yjXLznb1wBkyh9MZVhemyjbmD0ltQDxhZfVyAFMHLzn85TGS6+bHMZvM0L
B+cC+aX2p9y42O4CWvVA+EVy7GkmHBTL8NChRK010j9T/PB+jHo53SgqMmdKWxv3+jB+BWQ1/f3h
ApetUmoAJk0UtfgVOSdrSKcJDna0ex/9KJ8Vhpm7vrzYxev5ulYQ/QAjGJMjQFp85KbRpsHvepTz
+r46UKyDdHwIIjc2q/bmsqm1b8kpZjGAP3HuC1PkSUqhmB7M8IrMv2VQWv80VEY3dh4Id+WQFATD
ly2u3E9rBmNDwElzkCTq/AR3sT8WNeTWx2oECgetfUpDKIrLL5fNLEKD1z08NTMv/CQ0qEKkL/rR
i46pUqRMtKu5AS8xKGQYFfIg/OyjFwiBg4wZge/K3CivL9tfWyZ1QC4KzQvqCouN7VCK1qjIRMdK
a+Fp0LLUfpTDECqHy3ZW3BCZPaSTzF2BcFk2hwikc9r6Ij7aIKgZLTK6XVlEUH/ZkOwQP36LwWtu
nM+1QzP7VocBCVqDy5645TV9UWR1fFTt3jkwOMBMcjhyUhm+ukcYaQuAsvYtqc4AqyGo5EGe9+Dk
W+YliLbUKTikdBzuLb1sdlPB1EXIHNzHCoKrXQHp937Usi0c1iLYm08RVVzOqgOpInHm4rCm3ajF
fo3iVelUiA5M1pQxM4qyIdSwuuPlOyvOlfqQlrV8ThIhv/syMze6sCvegA/MfoMVIWde7rZXw8xS
gbY9RnGuP1ac4KcyQ2kO8a6/bJ++LncmKwYHO8fUy/caFUe9jZqEkeBBr37C+2WN8HVZarHhzVeW
RNBKVZgHhAUtt5UmiuKVdpgc7bEO3ie9gjI8zVyUttDWuHw/XhH9J/H665qwQ8pPMkLCvbiIkWUE
Mp2QzcjQbC92PihfZqHDAvoWjlr3GLR286L2UfAtYsj0XqaR/F54cfejVwsDXZ5ZpzAvlCFFiZPi
+N40Owjh1VKPeGVRpzH63oz3ed7rXzPRtvFNT3vod18aMjw0klmonW4Smx+IcJF971NfbtzGldtB
4RtWBPpSGjM1i9uBJkFQxYWSHUVnIpho1Y35Ec447SnzK7OA9aqq21sgLnSqzU7aL5f3d8XPEeEB
iaTvTplxGb9qw9A0Xo5KOWIT0AEqxZdKTubVZSMrTo6Qh5x1xpwDkVk+u7EH2WBV40zh+oDGTO+Q
481mXSq/uit0iT5nqv+6bPO1HLs4ONxhWLfJyanyLVemDgF0Q8Km5V2U4z+aUSOYEbbDg94mU73r
ROrcD16BfkNvTk+eoeVuC1d3sscN+B20Kp097usmLBGEzWtoqbTWN3AY5AI/+47m1M4HT8HoXDeK
m3LSkndB1ffZoVYC/ysFdyQOrdJHFUr1q/rOiIo5Xq41NDVydXBQ+GjGqNrXnoRhSIPUK4Brqu+/
exHx4S5F3uylVqPyDs4YhMr1INa/FHpgjXsuvvkpsRLz3hS8+7lZdM5NImxEt6pkQoEo5ipaB+Q8
ETD1GgU17NIM9XHjXi6bSvO9lBxam/FoaArI8s6dui7o3ISdHh7ttiqf1Vh3ynk8tvvYZfV41aCM
mh7glKnep7ICrGR6tfeR4kXx3RlE9mmoNCjL7GjI+o3r9PasEZfw0BBrEmE7r4HoyWMDD5uCiGUT
HJtCgfaJD1v87tVAa9ERQ0x9V2exchwyPfsXTpGzhs+Z2RreMiMkFszOpGbRcbJS/b6O7X4fpsRg
KmiiL5fP9soD/jr0w7tGX/ZN3cQHT+LVBcFJppsKXBdV6Yf7VO3Dpx404neFPG2jfLDipGboNGjw
GVtJunv+tW3PjEMxiPCodk5yk/Zdi9xYaex8yszXJrNf+7LQUPWp+9+Xl7ry1ADEdcgD6Udw0BaG
Y4+hxtQPoiOqqvoBBI1663SOChHd0G3Mlq2ZIlrgoSK6hYpm/vsnJ8eTSBz76hQeqeiW11kIfQq9
e8jhBgKIv18V4FEwWfxrrhucm5KZrgIQaOMjItLhC/igCWydbX6jhKlc/QtToFURPCDUw8efm0KL
hGRkLOMjtHHdg5Zq4UyvRmI55OL5X5giv0J4gdEKKgbnpvSyE54sWJWu5ozOp9poMxdvDvoXRx3h
cL1sbTmS9+qBoBmSJu1beJ2XK5Mz318wB3cT80Wwb5qNlSFn5psIgCrJVO2UQVY/YCrNf8aa7X3v
UBLdB8J57AcNFSctVrIBEcGoR0yNzyE2ft/b40T6BxZfA4tMoXH5rhfq2PaD6gSoFVXVDQPI3WGA
V+MLQX3w7fJWrPk8vDH1WmJstFYWGw+lPgVU2YbH2I8PXZs+FaHF7JMfJTehOUyIq8VbdCRvXdBc
88b/w6oxo0MWda8hDX0+dx0eZV//Rg0hOMDhaxQ7JTaC57Aaho2Q8609rOk0PWaEDT52EUJIpKNp
O1TRUQtQwt7VeghRWTU1xLZZWEcfKkaftxq+b78gNskeXpUKgIUsro5Q4nEKsyFC8LZMH1Q1gh2a
lsKNUdLXvvwFV01RGZkZ+3lTlxFSVbZqnQuVYKVVxX3bpcYB6KtxxejnuNFBWHPlc/cANIjBROWy
ZJBWadrkkR8d7bQ3EIfXkht4eOudOhbj8zh0v8JWnyWmja0B65Xi11wQwcUyxz2XvxbHtBVlVJZx
GR0doyh+NEYwEpobgRU9tJOs4WlWAzp2VVVNV22sZh9h0Yk/w/SPhtnf7jY/BAAo/54LJ69sKCee
XvHpANDj4MM2EkGEtqKDFNrWddBOzob7fbvbmIIHgDiUWVDC33Of2Eg1ztSac8vgyo9eSetr8G7G
McZhXGmptGElDcer3gwa9/Ia1wyDh4SkiQld2AsXFyZOVehFKxkcK0cxHwCIRNoOdosU2tIY9e9U
KtN9nMXlu6QyKYBeNv72thKEzX4ZmDNtvOXQTmo4PiRRCkEYKs2HsvOjl35Ufsrartwum6aby+be
3p4ZyjsDFwi9qAEtnJE1NIhs0h086nEzXMkug+N6yvR9Q2C9sa1rK5s5Ogg0eOHefM/JZrOJefwj
03PKvo8kqudTW9zplYkOOCzq15eX9raCofMn0TWkIk7u9Mbv6Qryp5kRHludgpCh+L5bxqq6y6Ow
PAZJqR06ctkrIIfZlV6X8tNl82s7SxGeM0ycyaM+//2TmyLKGCExvcT84KOmx6Tc8DFAN/1ZGcr6
9rKtt6kobxcj9vT3/zQczm3FcOs4fq6FR2eKgvdFWYlPrV5saUGsrQhCMWA8M4b3zcOFXnCZ+1qE
E6Jq+E6SLHUH6cjOhJevNZQNT7N2C8GDghWANGOuXyzW1AxIRuljeEwpArnUvv+JvQT1XxHrAGyT
bF+kXrcnO9zq2y8M/xmxnSuX1pzYO8u3C9lptRwU5rxhjVWvy0pL7oASSRibDWd87q1wOtIWgct2
kFvtqcUO/zFN+RuiNMpe5N7na04pxBnRALtzXNfvJu8JNrXPmbJFsrK4iP+xMvN60cqguzj//ZOT
WaheDke3NboK4NBbq9aaX0NWRDubOdJ9IwJro4z3hiZpHhvmHrKfM2pPLq8CDFijGXTD6EaVKnYT
KoPDcYJLl5faiKKHiArCtUTj8KpSin/GsH5fjpSQwIggYdcn6scs1+MHHzCvvXOMEWXuy7dnZdd1
CnIwUyByQkC2hBrh6oa06ye6DE64Q/ynPmROOe4QEdjy7ouLOm89+BughAxPUDpahpsRCDRhMpaJ
J5Ig08a27fN9EcX+VnF8ZU1zvXimHOQKGstnJLKtKoqr2Hazsi5olStfp1xDgbfvgg3fs2IJfAvw
WKJZZw5Pzk9TGWahHK1IdZVKS9+LSozVXjIa/jkha/g3tkxAoDQdZxToIiQA0T3igDLV9cb+fupR
y6VC/mXi+Fw+EfOfc1IAe70h8sTO7CJObkjvTM5Y6KnqDpWnMXAiEEi1k+kFKgrvEExlfqf5tbpx
DFeM8lhwLsBk6oxiLC+/XoshgRDUbRmpmpCa1AeXcWH/gymn5En4qoJSfGMMcsPRrrgDAOqkJORa
gOKXOFDdqYd+kKHq2rLK5F7zlPF73XkGMjvwQf5y/DL9eHl7VzwsUSwgQqCEBl2ixUr9oKxUw4c0
wQxF9SFyhuxbUgf/qGVbHifmRK41ra6oMxr9hidaM2xRzyT1Al4Bxcb5d0XVk7SSbMH1c/E0+D4k
dxX/2M+asrcPef3wKDIKk2bTjhsn6nVgaHGkdCIcHun56aQpfW66qSGEiC1PuCLMveHKhLxewEWu
2PIQlWkJr15qZtWBSTFFkIj2lbbTjJhyzajEWbiv67Skoj2k2RbYZGXUjVieRJSW5AxUWLq/CBBE
NUYQU2mVrVQ7YWR9/bUYwljsGGqiGpGE0K6LWIvhBI7DoD1ALzGM1yhuld2+KSbNu9ZzhLb3umLJ
6HaoAu2prYrkRxsBkQ/yWNnq1qwcWaYdqWqZwMYozcxu9uR+ThNCKAXlZDe3c1ri5LV7FIavGSSj
rZrLp78+rqSV7Ax5+8xhujg10+SjkBGg3aJExWQd9F543bVh5YYBnWJkDrvaSMffdZVUz5CBQJxz
2fzaYkmDQNtCjQOAcREINVmHIIaF06vVXB6CWlQNwtRllO/MeEz3+mijSXXZ5Moz9Up/Bdn0H7Wj
8/1NnDihh4yHU+DsjXZtEQb2HPX12l9fSPpTM6gA5swZBLhw6E6oM+tb6+DezUz88IyhemyAMPqQ
y5XM9dewmr8oSt6kuz627C1Mw4o7MPAGTJLQY9HeAGbojFdeYeH5PDuWX3TyTSQMvRDeIc+O6nel
afS/PXjUDxllmt+Xt3jl2cQLEdhCFiIBPMy/7eQIZ04O6HjmgagTf0dNnUgHhedg60tumZmTpBMz
rd+g2xViRomT20lvHmNNQifgvVxezcqBsQk3HFBcM5pr6d3o8igd+mxQhFjhXd06v4Io3sJOr9yD
MxuLs1L9N2nntRs3Eq3rJyLAHG5JdlKWnH1D2ONxMeciWXz6/dH7ANtuNdTwnJsZwONRqYoVVvhD
1RcC4ol39AyYpxlKVLj9ZD/19vD2XC4uGSFAsOnLINV1Nk6LJ1ZB08Y7Lv6JOgoePr+siXb/YRR+
CgNtBIXzp8gtU+FLZ4RCkxQn4RZfjXRlSuMVEcCLH4aN5qMXwCN/zrwI/K62y2rwjuNUpYdZU3mc
dHXzd/X/LV7yqC6ahNHM5hW+XNRdlk0BfKC6lTd9EhyIY25Ff41lcenLUEGgLANZxqSg+edmtvAE
o4kceMeKO2MDqHMtR34veDcrszavYfheD0eM8Bv/52y4eR67CYa3e8Qq7IcDfftmg3rtfWvpX97e
DJe29u8TO7viC7erDAy5PLTM3LhE6F5HsncaQ8O7Jk1waT9sQPiNKu4C0jm7D/QVGyOaqN7RmJdv
mvCRQTfV39O2eZn/b5Bz7oZEDmYtWs87Ji6G6k2v3VbL/GXi1ayXoAqrpb5SmH39pbYBbcqyBDLY
ZJ4dWYnMlDMsKBS5xns9W05D/b66qnGz/ZCzCO6PQc5ubKNKRa4RsB1LmX0yDW0AFLP8xIqugq1a
PdbS/f+c1dm3GjokBuYsRZVITHFJ+S7WtfRDWfrNlef+yvKdf698MoISept/nDIAIhaecKMKg+yf
/7DJQTFtUB6eivN7FUOdXIFXZOtlgxdldI0WGIvGkAfwBtf/cKI2J4BflZRNbv/Pq2LAVMca6Ybg
4/RBtS/w2qgXfXTXa1v90sn9v3FeYeKDVFWpPfK+zq1+13n9c9eMt1PXxyBfjm+v36Wv9PtQZ1mT
9Hqkf1OTN5aaGMYBfXoKhHdlK1za5BRNyY8QVuL2O7+JIBAlAuA9d95m8FXMH0Zk+SO8qv6Z8afA
0G339qwuLiBFS3T6iHFfaaV0RqKgBPGqm2b60K9+5Af9E7f5p+vqSpcWkFoIIQq+mlRhzm4JcKu2
7HGKPGpzd4+WxClQ48GotcPbM9q21vk98fswZ/eEwEVzrkyGMYdiN/nfNXwP5ftaemGtf1BYOtX/
YWNwnH6pU4LYOe/mAllYiFSp9ZgJyZCaj3WZHhyMtN6eF0D51zMDtEbrCwQ9EdC5/J/Uhlrr+9I9
Fs2wPuESiAxGJcTJ8yorTqe+w79K9wmY8GCyBP2EEceqW86it9OsCgthMGA3qtXUKe2m6quZS3VT
l575vrEx7VoaN7lvAuXs0QNaPph124IvdG3WrijSfwAEac+4uRn3k1vIb6oezcdM2NOnJG/FPvf1
9B+5DAYWTcEc5/zZ+0wskEsp0e8AUBHIqUwv69DMe9zzXF3sm6px8fiyxC0WSz3OnBhiJXWDmEvq
2veL6Osfq5vT0KsmediwTsgb+un0xaBEshdNazz7o4WibYNAtY4fWJw1Ii1DUWTNbdJ17csijf5m
BYarworFi5O8JiqWphofUeqx79s0M568ZU3qcFRWfesYQ/AilWcd5OopM6rLonxBoXX42RVLdjc2
UEqzTe1QlmP9oCdYOvEYdierL+2XyUxA542Joz3bWvO9T7BNFJ4QsVjyMhq04MfWkXiHHv6yD7xF
3guEk7+rVGVhlRZauFULw9ZJxgekC6p31LpXwY/r00c4bO1x8bxsP2muH3WV0+xMqZpDrUp/R8UC
eN08qttBW7FdSFftnsisusucKf1cWoRsWE+2KcYMjvvNBie37nVT9j9K6abvxnaAuEN9OLud86k9
okCSHdfSS160apbvnUBho+ospEaWmmIUtPWfs5Npdmx2Kx6JSDK3h2ZCdKdJneqOVn71MttUsYK8
lk+zNRqHwpu6H7JQrA1F4DIce/cjXYd2l1VTE6dJJw4gs4cNcUSpg+L1PY4U7XPCX/6Aug2O25sL
ZYJ9zS31Mz8yQTqeEKsKYgBkwW5ZA31no0QXNVnbwWWxBoqg6OHorgYt3vTGMnb8pD+JolkfQcsm
dgjkDakk2HcYPBa4X9qlpwNcS/VPHAFMQzcE3IhoUDzZs31A2lKPqK27EUcTZBrpBOh+3SvTeDDS
7tALEw+GYG6DKMVHdz+XU3Y/ASvbldiGPc3CBrKRmoNARTmvqLmlzks69MX70tc3RSK8Ae7qyUdX
xMvybIfkV3+nd7DjpN5sCR2HVJDDf8zwGX0KtGo8ZgCRq3hKIc6EypnVJ6tvcWQuSxW60pYHkEft
fWJ17nO+ohpWrbU8DWaFB7tVGqfOwEhzoDp8RJGLcLoVIgvbpc0IqDJtuXfMOY/dCZBCK2eNqly/
nHxDyKjUTO/bKmf1uUQZ+qGn6xY5ftEetHay9+00GndNtuifc7N3y6Nld4E46KzygdmIne/MXeQl
RRd6dfVxsNJk11ZS7dxF8MWQi33PllpiUWXqXgJq+Vr4+Xy7bqqhMkCAB8GfF1GME5CQtcW1da1A
xHYcvIBiJQ5+uZtH+A4tTyLJl0eDasn9nLd8jqVzxtA3OzYl1lJo6cu1vjNXBAR1PFi9MEsWd9dZ
xXqsplo/CFuDwLJ4HWLUpjKfNw2kNES/3XjmTkl2Gqj3m3Fex1gbSv+5TfUiMtypfsnHRfvsjlRt
TBrI39eB6pyfp1YN4X5aPjrSr29UvVg/TBrcD8mQj+89jB65kHJhHGh4mDduY9qbzqF6kE0HMs2R
ZXuSUM1DjDXVgaJqtkNRcv5Hx8n3HlOCj3marftgzd3IyWr9PnGaKa4azbjFp5sKld/jBQ4GGSNP
y5fHTAZ+uDiGsedO8iKx8GfBhP+VjRXJe8tKzR1WKN2hoAN3i5KkODiOU/OW1dPHJa2TfeaL6j7F
kh50pz/vlcjaT8680ZkT4kmb7Ralppt/wp7W2Q2j6p71okgehrrzKnwsK7yQ67U8WatpPNVKup/7
tvf35hhMN6OrklPR+g5uoUH55DZS4Wo4AbRI/EzRr4ZLAVxP+2qOChyfGodvcs7Gz4vKjL3natZd
apTavqoUiVvNaxgV3eDtsGE2Tjwb60/lYvZlBli/0mBfPkttzA8KoZCTwQfZLaU3ffVk4n5yAEH+
tJ3eQ6lzcvoHMYxNlKmh3/vDPEUCF/aHYM7hkFd9+mFAUmGXIoS11yjv7GRbymhpUv9zpcok43oq
uh210STMlhFvzH4en9beTiP04vr3lpbJT4gjJxh2L9Mnb0ncg7Zp1knb75/mAH8kvcCQGR5nvtdq
KxuwnqWoGzV1nb4fNIMj7dAQFqvvvrepWe+sZlS7SWBsA8DdPBSDhUJBKpNjblLV42/Io6aW8jGx
AnFKIF1DJ+CNWED8SvOoWk/G8HG6HXAsEWsIrcT94FaxAol87MxU3lq5sIpo7OwmqnLXOVocgChZ
relQj1aGuZRunYTCo7rMzTJSQT6GTYE5DAiOsYpJnjB9Fprae63h7exuHnZZD9DCayt+QuWpuNOx
ra763nhJcZu8reoEujT8ipM1yiKWsCXCqQzSnS5G/ZAUVX0/9K4DNSKxo7Vx9SbkQh2j0uqrLHTR
q9upRaaPgWrdf5u59e8DkQ83ae5aX32CE4wi2z476ZmvPaxVx+7Y3BR4GDotfd+hV/R9TDs7thru
j3HS8tPsL1hha00SJ36hnwAgCfi3ktsUgvvXhOf3s8z5XbCBbu8HXsxYwd+O2mZWsYVm8m71h4CP
6SwfJf7YPw1h9AeU7dx3Onbp4YC3O2EANtAWFpf0W1c/7jKZx1q3Vn+f4MLBRKUDkgduKucMHr2y
hJqm3j6Wq8N1lyS3qO18VMk1Nb8LgT8RP82mTd33tVKO4STC1ydpH80G6WpMcb2xPzRrdSXwv5A7
AWLmRaGFB8zlvHsv2Hp5bjHMYlhfi4p3Z2jAuNTzo9T8n15vXlm+C4lGAAUTKXUAqjQHzvoS/qxh
cbpkjDeI4n5MasfcpX3SOXjk9kRdPXXHPC7mev0IEsWoYoSoiytzvlBPom20EXg3wjCyzX/m2WOO
LqiXtBzdOhGfZC+1wzD012QHLySJmFJsbhwAzwCsno2SFmXKneybxxGUcZhSinvCjhW9sHp2njaY
6n9Y2a2ZDdfUwYbgHGS89b7kslYmVTKVPUqEzQcishpa/95CaHyJ6Lp7SWhqqT6EFiwY567VZv3a
tLdM8c9MEqgU8sNAdcEQgcv/c3G91EY4jNDyWAUFpvLm1yZwHzDquK+IQNy6O7kLReMrWd6VMc+K
njbhfL9AYz0S4FhZVCRC2LE/60RngaGs+fT2cK+/LNsX5W040g7Uq3ORjCqf+wE1veQYJJQ9p9mO
ZdvtGkLYsBfZlWL463uAwX4h+ojUX4N9S0MtbRDk2nHug+/2PJMMtJl12wzBcEVS8UK7Fyg8yDOo
HobtvSKaNxk2vSZSpcekywrK0wU3RpSqValdmxXJx6UuXDcGZ2Q+65k2VztQYQsReEf/G2WQri13
ft5k1xwYzrknTJ/fC8GITVGTIc+d9frWyZpG2MFxMefFC0ffS7QYl8iMRM4ftfd90Vc0NC1JP5xb
q7yrwFu0MPEL3dirYbbK0MZwGjt7tfR/SSP4318OqqNDu3XrI53t99ZOktHbFC8broLHZancGwLu
JSqW9a+NwzjekKrREAfeD2xu25e/9cWsQuR6N6ARzd+6dSqs66khgj9yX6ZEXOO3vH4YtjuLTUCc
QZtRP7uoyXPnEaBTgD9SBT/Kxpd86Q+IqaJNJbOD2Wfv//pUgRWGlIbM4YbtPL8vqb4mRoMg8DKN
p0n2nyi8RqM2LWFCb/7tsS5O7hfBEA19zvF26H5bSQFcxPRqlHKToTLDSpjukThqIcIQ6smUQxrP
03JN5+b1zQgpFnFeFhUc24Xy7gogQswB4jRr+zSJmdqArypsxWdnX4MYDJN8S41798Pbs71whaD3
CVvA4kqGeXz2KQun9Ybeb4KjVKYTGZreRKtVzaEVXG3dvn7emeNvQ52dBistfWNC0eU469oHq5k/
+U5zX5rVB71PPvj5aIedyugRZe6VO/nyHNmxkLIgxp+r+3kz4qazUwZH8izsmMAPh+miPhiFrMP/
sJoI5fibXaFO3PTn3klmJHQaawiOFeW7kJzDDMUqboV1zTPg0loSmhEtoWRK4fLss7H9echmrmNb
VF+TOnsMNLD7vnOvifKn0fb7qnUeCzgZb8/v0tkAsAF+dXN8eIXnRBSzLPV6SI5j3hWhLVE5l+57
emDY6E1PpSqe3h7v0rGgYUlT2QYMjELzn+tZ406Q1baeHKd2BMljyaNKgTSKrrvvvPFkVsa9V9qf
3x700nZBpBlWwoY3fIWiMN1KBSIAlZkhdUKlScPWNOopAj9hxGxdaSJtN9efIdG2mGgVb2qcwAHO
PuSKFa3FJZoc3QxjT4QZsUobimL/9pQuRCVgtTh7mzgVKcN5EGQv7qwwXjg6+M7GSHbr92QlQZzY
3UI1RTOvhAsXlxADS0BxgCReYSgDtG9R2+8S3Bf8qaYcurr1rkyH5F+wcs565dT9InKeL6LtwPVE
xwDsyXnQ1asyqP0a8x7ZUILHYyUdv+tTOwzUrtfuc56KwAn5G7BsQQ2k33pndfowFWXxVaAl/9fg
AeJ6BIdgov1y9DlbbMVnVmgJYNdAnXlXIeUSm2Jqb/O8Lq8Et5fOB+0LoN2gIbhbt//+21vVzL5S
K3ico3T9RYWOVbbvZmxG/Bsr0cZpN5ibB1Yze+aPGvnaYvf32wrE2tbowjzpVf9kTFN3IZdAXlss
dWQ3FsxlhwKcV7ZxZyxXHuZLmxi0IU1xLlgAumetPAvdmF4hHgbYccRDrJrv8tZ+N0rnmybbKwnT
pWNJA54XkeOyATv/XNiknQsrX4rkuDSiOdaNL+60XnRXPt+lY0IaCIiSgTZ70D9HaRJDNK5LqOHU
K7o7zQa981GH9Hrjmr/UpcX7fajtV/ltp6R4OPnSRke8zMt3y+h8SDtK9lMXPC3GX4rebGEvHVVq
IITlnIJzccJ+rMdRn3R6rkCpnweI/ofWEGMoi4Y06O0teOlFoleInC2JNKoJZ/MSC6l0Q1B1NHJz
B6tsZyzZi1NS91b0RianuYZ4v3TkQGpTpwWB5AGx/3MhCVFXDbF3GvFqsW7dynPfYXJjPs5y9L87
nWW8NPUcfAgCScnp7ble+obQ9baHAtCQex52r0vqmIkjNmeKNdh3RW4eKfoVURdUcD0zzbpyvC9t
T8owlLO4zDaU0p9TrTR+lWXrnVfG1NzIunE/dI3s9r5armEpLsUzkDpBQfEaghPcpv779qTxLyFi
e8dcDrI7dUouy154Vf+Pn6wqJa+DvBcPQZr/oMwN67MEtnVleS9MF9tSBAxsgNSoYZ1tJS2BAeSX
HXiYRT6ki3bnzK4dSQB1Vwa68B0hXwN93VRwKDGdvflTuSDnm1o+6J72Q51MD17f7mEO3dZp8+nt
LXNpTsCKkSYl9EY+82xO1UDTs1RkoCQTxKLggcK8r2lhZek1M70LB4OPwGw4G/zjnN80IsCQbW/V
scxsTYZmMzTvFa7tnHurKb/ngLTKyMsGmohIcaRX4qhLawq4EQ3JzfLpFQ7MMNciGHXORp8W9X07
tVnczq6IcqjSYdWSLr69sJdmyzblygFRiXrY2YatHaT2q3nGl0GVP8xi/twoXj+V6IfSz/bBJD+Z
QXslqro0R7S2AHLqW2f2/GOiOTUXKJb4R3SS3wf9akbuhCWLp/YJLqNXJnhp5/AoYQbJcmL9c/YC
4og9VkPJJq08q7j15eKHlZN0Bzo15vHttbw4FOEp+wYw1atqaN95nTOXZPdeFWQvFkI01GTkfOMJ
/5rCzqVQEa111I82Fi7vxlkQoaxiXoaJfZKlc42oQxH6wv7h9wioIiNk2bwZgbGXolbxikjbqdK0
ZP/2dC99xq1cR9hPCQXu6J93najboOlbQ6N60nSx6E0t8mRu3ZbG2t4slS2ufMlfjKWz8JgiGUV1
AkQ+53kdv7Hoy7bVoB1LhWHZburNJdltHj6fE1RD6CManVvsS2Q5/1HrgKpyjS+7+aG0U94VM1ma
fW0sVciNCSW7ToqoN+dnfxENDac1E0Nsqs4owk4G7nyw6jTxKR8EyQHIB8TUxJraXR8s6w+50oCj
vGCu9s43BqeJHLRprL1pFf5Xfmab7lFDbW7toOUXfHvRL8QJhCSIrG5ar5RKt/P82wNTSCCAYCrJ
gMwyi8ay/2Is3p2wrUdrqG4Lu333V+ORkW8iyWRbFLxxVDkPEzSEeJXZZv4J+8zlxQSdKsMRDb6n
VbTVGgayTp4DJwGv8Pa4Z5vr/40LoX9rXvC5z+ZZgkPCcc/0TlY+Fk0ohFYOUW5iZhSaRlY8twoz
q7eHPIuV/3dIao7sLZxwUeH4c2mnpE6dHnrLSfiT8ZQ3nrw3M9+8sosvjsJt+0s6Es8J889Rhibz
VK1b3ok+yfqolBM890GrrpSKLi4f2jLogxFQvJI07ECUTEE1eqcA0FhoStuGiJM2AKrSx6XLxytp
xuvh4I/SPgXhuxlMnScAU1d5zmqAy6/HZL7VKPg8OMb6rXaD7CirWlyZ3es13IbDrgihv01C52wN
+xZTi6Ka/FOAyvG9USg7tBBa2L+9H86eRvYDvye1U/SB6Di94k4UmkzzRbD1tZbCyWgLG4xcPkeu
nVX0m11tv+aGF5ldcc1R8NL8tkoK9zuuBa80/pbGSRx8JfxTRhweuq4wbj2NXOft+Z09V7/mh7AN
7weLuSVvf+7E1PRF0CnbO3VrZ+k7XSvtKkbav6tDT5TuX6L2fw1HSIN8FT1lnoyz58IhkJqtIAsw
RjDHuIaQ9xF87uyF+KZdk4C78OmgC1uQ04n2IUFs+/W3W9JXljf4Q+ecNEc65R7JajAkwSLkO+7z
YYmVN09dWHbF6O6pcMhr1LALSwuDG8AXEThd2HOhNru2UmRWAvuEwrz+nTrcRDMHYMkjyP7lmjmp
eWG2RFJE4hTEfiWQf85WGJ1Gs3KwT62oy+CLAPHeAUfC6XLnKGk0oabpdfOxVc1EOyVVEgSj5tSg
CvGv8MD/qWW/usmsdnaRZx/o7xGbrew/+4iCrv/UmcJ9Wec26b5RznCGx5I+/RBCi5RpJG1DcLlk
sBWjRldudaJhuH5uMN66Idd1zH3ipIP17e29e2HKlsmFAzqBVWYL/zlljR/poLXtnkxH0x/t3JlO
UncnL9TnRjvQxpqS0BZ998+goYN85W0iZ+TH/xaJbHsZ3waf+4GrFaDEWfRlQTh0Z8yQT8nsDS8y
SZMsHOFwPA3aDKZq7YIsXKvFOhDEp8vtsKJcgi5Tp8VyLRB9zey7Pi2TuC0reZfSO0fXztEQfnT/
nUe9j9N8bMcQtK2NM0uyhnAY7dCpnE0KafyQwNaIC4H1/DpY3cemNBI0MRfjs1f2kqpVZo2xO7Xe
Lh/8Ouwpej3ObdmGi93KEJnrIhwzE9FZt5j3MunMMDHK6qivCThhajmbaffUEzCVY5jXaxoSzaY7
M03r0JH0csAXjzH9b8iBGVryAa3puJyRQKZlCTiRfCmGjTHsWrvOQr9z19BXQYfKH36voFoF3whz
oswFNJtAqwxNs3sC2zjFDdlkKMaquxd8kj0RAO1Ql+nnqrGflnZ5qQrXuhkXX8WzpwV3kzstuynV
lx3EFu+mclDHc+WkUUnIvKciSY04Bbj6AQcFPHQCVFkHlAyeodV+U3RS9llZ9fGYSPSotaLzTpq1
rnE2a3qUa62+a1ProyiGYKeadD1OZGyhgBZxcoM6+GBuso9eOXoQ+J0fyupFRCHla7ZaVpTMwtlp
OXxtbJic71maBqfcNRuCShBerT/6RKEwjL+wz7qbPpAPNarGP60UfT84F94QCd9ugSUP6/cJvMNX
qzFlJF2nw/x38E8N7hg38IPqcOCSC90J/dBVr8sIS6v8OU3RSMjaVn+QiZF/seay31l1UB10qU3H
SngFuLcg3wfCTt915mDcIXvV3frgVkRU1E1/oMqdRM5YWZFMdHMHgfCJ0/UONDmboZbmFOq1mbwr
q3K6BWTyY13KHzJQ2mFppX7oXekTnGebMgch+d6nhxNqXjvslBqXFzn37+10Ujc4XZBT15XO2em8
IV7q1flSN20b51X3ScHE2wm/+pYn/ZcApNbBGQUAK6P2dm/fJRdeWwfdFBQWqfNv9hxndwkva2ub
KjgBR02bKJet+EA3Zrym93UWum+XBkKKW0mG7h1x2Vl8iYtUL7QApD1E5U7tfVuh4GroRf+pVLkI
9nruyCpu0ty61ue+8BxRzHBpCG61qVdFBTefZyQ2lH8C6egc+hrI8jr0C7d27j3/9WICE2CuW7Jt
8O8/F9PprT7NSs07jfgh7PI2TV7Qz2v+rn/36/79fZSz659KkEmjlQApTY1kX48FgQuUUCzivXr5
nq+6jH2Qy1fu/QvLCJxqkyfYSNH0mv+cW4I+wDQOhX+aLEfGZgaIuBrs8p3fOtc8GC4NBUgF9TS6
olAqz4bqRI7WIoH9aSp0JNr6auAINab7KUiq5uXtT3bhLUWIUqf7gqc0xg5n0bRrq8YMhOOeuqVZ
cPB17dhRaRqtQtzJjBsJufB4gMx5pSl6IWmwqR2iYY2oBvC/syCt8Ix2mcmCTo7sxsjzoXOEg4bQ
VdBS65qolV9paF0YkCV1oVARM6Ars10Ev0WFnRiRr10wRGjaum3iOZ/Tn27neDw6aeP0sYb99BUe
/YXvyJB0EIFE4Ht6HmNPVWc5FCe0kxyn9RYnOaSgYIGEOW33K4nlhc+4pSk6ugvoKbxqK/Wpk2cp
uLRTYTj5HQ+o8yC502OMtI1Yk0EdK1ubj4g15fHbG+jCJDkNlkubaVPQOT8XIp+SxVKGf1pXOT7a
bvVPuYjyEZSC9/k/jEQt4lfCskEg/vyCSz1VtRlw7svea26Q20tenG7BYtJJrx32C5tlqwETYhJk
mq/0TKfRCBJ9DryTsSqBtesgcxmlfj98n80gQRpAh7N95YK58BJhEMDB3lQhX3Puan1KVUOx8CRX
P92bqe9/Cdw2vyKteelzeVTtAIeiP/RKf015+IwtQ5GcxNSIPCxpbKGsmczNO29Ngaq//ckuzYmC
CmhNKGrsjrNQWQ6Tv6bw7E8g6jXEybLpBpkrdXx7lEtf6/dRzo72iMDIhL8mD0LiwCU1c1E2YQMV
WqKS0hkfx8nIrpmQXlhHrD/ArqAeE6BQenZ/JZmN6bboCRvdYv3c1/BawikBYh5M+fLt7fkhvnEh
fEAhGSEsmqwXRC4zPXOpY3JdumNtR84QYK2aW/MM3EgMrheBDV2Gw6CaB73OjFtZd2ih1bOZRGiK
LdFolWgIwbfa60b7I+ndl9ZzDkaaJeHsySyaM0yU5rZIoyUXnytX3GAQ8VK04xL3hVFhYTWvz6Dv
7xunqh8n3ap3/Zz/TKa0jtG4/GZWxQ+nqKrj7Ez/GkPRJdApqjoHNm9Nd6on7UUhLt/3VGrRxQTX
PkRLNjVuGPDLGJEL6WekbZwEEZSRbO81U//BVqn46hWq8aNkzKdD2bYlNgcyOAiM+fqYGmx9sAAx
xIugUtd3vvlkWr1125kdgoIy+Kj60kQvKTOioaHzFngSqp6ym122qBdfB0OrFVVbhL0zQyaBmDh+
7ZF8P+p9qp/muh0/GbSe4B8WTWDHY1bLh2mQ602ia/peFc4UdRuVYhRm/5hVwon7UfUHPcu6sPdr
/7PUW/8DR70iI5M4gRVO8m6QzQS5J88Oyai+mcb4b0O55dCl0853y8+5qrPDgOfbk9a79TdzLooh
/AXEsIuNaDhw1yWj6X4rrcqCNAWHMurhhNyk01AciqLOD/kyV08V6U1I3Ksvh6mR4z6YZ3VahZN/
y41xPUgUu3ZtDlsNpZXgNCpbARaXKPqpW+CvuFpwdiO3hNCkYOgBM9b7bGel87IjBsp2pTGVc4in
WhXEys/ErQd/4n6cm+qLJczuKBdTHFU/oB7XC8inBlkAH/LLUNe4mXfVHNzZbTq8AxlfnXQffpKe
ePZXH5WSGK0XKvY+Db65rLR70iInHMlydq0eJLtqaJrPSZ+1R7dplo9iTMrTApdinzWd+zQtHYXp
dTDUY54MRlTPnv7R07ThpW4m793SqWctkc1hccou9gc09Knb67RL6k/KHMY7K9W0W79YxcNIrBT1
TlpFWjGlYe6PdaQrT8L3yFzkbxz7x+BaE6bYhVl/L4vGPtgwR1v4a9XkYF3I2dh1vpXPu74me17H
stgtRVXkTHVN/k1SGGOWlTTvUfEH0zNrAJg2TPYPsuniif+vvu1WH7YtXhsA2stpmj9quvCmsKA5
cOM3Zh8Zw+LGuienOC/Myd6RAnjv1rSlLprYxSlDYJhaBLDhuK5WhMss5X7NKJ/cr72uHmxz2ph+
g3xchmbk+vKKr2Rfz1rreTeLMQe3zrrkz7x4yU9Xr71vdddnM/5xaEdkJDp7Yev1T65H+127Zmpf
TekUD+70ZUlm/84ZG3nfWwVqVFDxIgM31vcrJKDYzmsyHQg3EIIhUUI1fTRNOYXLUPcPNc/xnUxr
GDcJzeSyXpuTOXpubAxpjclv439vJlF0kSuW5X1OUkvq2Gf3NNvH2IGi/sWYk+KoZRX+AdbU7d3c
p0DCcXyAJ/aE8aLzrUjn6n5yRj10ep2qg7Zg5RsQxew8gphoqW10M5MUApLUnPEfzeetJ71KTq3Z
lXuvG+sTbZ7yX2yHqya0lVd9qdeKu0GH9TcNGMNFKwwaJ7T1KSF4TlxcReHNRczNiztVjFa45vK7
aFR+cLvaCjE0cA+F4EuFKyJaqJlUBDfIn32sZjN9VsM6HHytHaNlyZ0D3MPsbqmGHuF6sRV5NFXc
JHD3kOE1y3iwLPVipCXX72D4y3MLDQ4n6Ex7EKKE2uXZAwgWs1lg31mmpuQuU4b4V1iDcKgNugkK
/GVWrGHSBFxKwHtumqnM+SLB1jYr8/7d3OvlwZSGzjxGHCVyvek2glKGa+hG7YUv6fRHUPjDe7De
lh4L2bJTcbn0b5VRMkFdptz95k9Emo0f5FscMYOqVh96Ve78a5da8wi5rripdDlFqunqmz4Fq23k
Tvlpws3kx0wd7CYR9hQVQ0sxxOrGQccsYqYsaS9r+n1G/P6eXG4sQxo59s/SkXOkr2ZwrBe9e2n4
ZeIqbcx7VfRmeqgLmbv7LsvXncOVsD1d82xG3Gv1odZU/UFzK/FYcoKRvZrs4NZcgvkfGsx4+g4p
ptfOmO36VXmPMMUaZzOpMPeuSFY3Uq2ZxAZI3XtR9lk8A38pMHJw/SHk0aLP6HnTUcoZPD05OfWn
vnO+9VOS/7NMnku6YOIRO0+fA71q7ttKKz8WTgZNwvTkRy13cBo2uqx7yGtn/lwHen0zJfDHg6z/
2k/u8j+cncdu5UjWrZ+IAMmgndIcJ29SUuaEKGUq6RlBb57+/04NLjolIYW6g24U0IY6wWDE3msv
s++Fs0VQzwd8GZ0pIuJG2+kSHHiw6uMq1l++lY9BnjtjkDUZel+7u0PvOkaGxwVtJFgGyC7TDgoX
UpIWZ7TQnbcFy6KuqWf38+i2AEP+t6Yef9Tp+msUXLOJlh9hARDhN0v/H31W14umOWEzIfW1J/04
+uV3U+q/a1Ov9+UK2c925BouiMXjrRA/lhUT2UAmk7yo2zG5UjlvWpqmvLZ0rcuCRW2DFenDWeRX
rwc12T972BNhk4jqikY+C+tpwEe4UOMhE61x8rLl1Sm2l9Yq4gq87G5Fi3jW4n9fzXpm+uvre2mu
khxjzvwyQWUb93U2XXSpbQRSAlQZLUlPKxfJT33B7m2pNmNnVaoognmB8IZAPG7asts5QyFAEp3u
UBpNFk092kWIcxqmO4xKUfpNsTDd3yKlTrCn+pRqUg+7cVo4wCCsu9RdUUKeG5H2d4OT9IEJ9qus
3nnkrlkP/pCUMeq5o1/JPkVDWOzlIE61cDM/KFLzrabiePRWa77sm6wMHabxlwUKygZQWR4NvcIZ
gfIw9ewsWqWjwgzldjQuhNYn63pva2K+LDPJVz6poG/7H66OqlLXqTzTzOwQZCgVbvbWRc4M4R1r
pFeBAjRc7VSFfq8DxIvxurWWJqCBeZy98YFvWe61sbqaja7YK7+RoaOZ3YNTD+shc7yt4hfrWUQL
m72MdnfvAp2H/WxiS2CNLD0WYwHjlvKyS/U0wlo55Rr0kqM5J11UNv1zR3BCjrT7YJNJSEaMXt0n
WtXdau7o3pMLSNnUtymAcT/tVrHUL92Q/VN1zpl+lgzM9h0zpCU0A3Y510lLSTVIaBON1saoPu/A
z5l4d1toLl37nIK776Y0/bn2vh6MlHz4/s3/qNG0g9KTXdBvJkG/iW3twRXro5vO3zXcJHbtjKMc
GvEp3BDPhUttNLEkN/HIV1kcZaPJUCdcKCLwsw9npAxRmTWXcuyu6y0HxSUueZenw0XZVZKq0m0v
y8rUAJT7OUxqQ146DjkfeWtiWWXM7S14nNpli7nsWlOuATpu/yVRvXdhtULs/KTp43RJt7C3m5a4
NrNvAqYFl12fJRdGO2hXZBg6geOP3oFxTB7ri3ULDE4wAm8jTAUO3owWxt+mvV37zWTcMP64tWex
PvrQIgJjlEZsJCM2lJ5/oymtDBjJxA0X5ws9Ycs8HxksFZ6z28Z1uKgWr8ezQZYPa+5W0SiEFoCT
GZGV+HOgkyULNqS9CmcmTip9MTptn3VYTmRt/20qZ21XLQWMosLYlf1qGMHiyfKxGThAKqZbT6VD
OZI2k345l1kaaBisBmOGY3VnW9yjOMxdkFRpYrdpOYTJ4iDgdrpJmtxinax8mBh7bag8yLoMXFVh
tFBYa5wyio8KM8kPU9/ZN2vdN7GmD9vvVvkza5FyA1DRuWn25tWziHzzXDWmXbUbh4K2rEzuOlCr
y7rDD0kzOmvHsbo84HHghRkW/pG0tlPRJb9wMUpphdrpIgNuvkw1s312APyD1NmWm82hevA0gfUB
5KpyO8pB7+O6yv8h79e7UoNzl3SE1iVToWN8w57XhgyLgaHcmTqpg2jWz1Vm/cqBnl+4fvqcNfaT
tnpPBF16uyqf34hnbQ6DcLtwyZIqVO5wYzrVsCu3Pg9mbvGwrXhhbtOY6A66EnF/UgXOwnlfFO5F
3jbjhcXMzOxQr1SammKZeGuoBvfeypuUeVHxisdKe0GoMWNKt2welBz846QN82Pu9PjZ4OYSEAKh
LnQ/xTRiKu3DVk7yJVMqHpj+sLXcK7sr+0fH7i8XKRKKmfVB62oVk5FQd0GpsvlhHszyCBl8iPyl
vqjK7rqwnTcr074pa72XUDI4tcsIug09MXF/zW9RiTEqmnY5yDK/d2pzX+GbARGodK/bZDaQ+48/
GIdS1phVy8FXlRF63zGUVa1Cy+8W+J/DHUxzSEYN1hUWSTlp6+ihhnqiDaxuvi8m45L+Pd35kFND
ylIVupvnnUb8IblBzqIRd/pWd/D+GSXeOKX50mrayTGbW6dQO8fv9NhIizxcTI3wRX+qYukub6nX
V5FYmnM/dbeBAOzsprKurYEzNfNoE6SJ4UXu/q485XyvMksgf09vSzCHsMYK5sKdEg1bbNRAwqF7
tbZ1KJn9CoMlRZAkk/raxRQF6KUuvfYsUiADbOYokYn/TfO8F7vzCkJoOSq9Kj1g2PdtM4c5pOO8
cfXi2dBUQavbpRE+KGgadGN9mOlLD9tczacsHbZdt83uTq6TuGk0vgIS1PuLbcRjsLcL81Xlsj+o
dXJCz+l0RBGe/Fauo3tZ5dnJm23rYWrxGFgZY4faWMudguxzYQn5Y6stQnTKlrRcUV3IrHfoNRNC
CCbWuNJ/qqaud5gjPKDjF/G2kb/ceoPNzpCHwm2nfreujnurrVZ/MEy1V11yLbv2t1irm8bWHTir
9lPjpvJtM0QHug3+YSs8m4LMwMXCqMwu8mcv7LiMg2HMbsfOtJ4Xmn1CJTenujibO0WdNald32hR
11luZOJFUhvtDP0PsyEMfl7HbkpjRfEa4Q9bhhp62kAhpgxKWPshoPgc8dmPUAXZb6ZFLUM/+OC1
dXqB/dAC/cN7zCfxo2688601/HRT+94prCsyB/ejrMshKLHpGLJxOKlE7YTa0n1bi+5Om53yG23s
P2vqMQlOKjeYvPbRLTh8fVE1ezXmRYAZ0LL3k7HaIcfiqHEEfVOfUxUzwtnrapmuxpTRNOdzEXRD
flocTg8tlZcMI6p//wFS81NOCa3hY5ov7pU3V9+ZNj2s0hjDNB+tYGmr+2ExnHizR+PGa7sEyqdD
qd35osbvx5m7sF6KjcPX7s0rO8fsRRVZzXxU5U9Zk+o7FJP69eJaF3JbnPu5tMN61rldhN3xEfb8
EwDt4+a58662aJ+2xLZ3TrZWceF5dcRQ6mkk5XCfmi4ZpEo/GbVdvGCQuq/G6YQc61ZRmt7PenKX
cqDyDWk3GWB2kjlivwhyS7a6QQ43l3u9E3d+360R0P7zaq96PAjnZEF4SNLi0pzG757c7uq5so9Z
2uD0IpUeWdV2NyEuC019/iW8so3WtLpLi9S+ZL1sTDe2NuJas0KG0Uuoq7WNSqxSvq02FcJiwvsZ
4eWSoU4D5DeVCDBgWS/9tsUSpl1tcNyOfIA68+4NOABYBxFh6S2lUYXzsgJapAkeddp9U5gGP6x8
WQt93rUNTTYQKvkig//gTq4X+EW2PILf5WGTy28Y9vSBgkCOT0wt4wqjkyyQWGdFVlaMRdBu5W9p
FdoOF5xrXyqJUq97Q7WH7YC3/EwZ213hTDXEqZ+f5dq5RQ4Pkx0OjfrgpvlrUyXZcWYwtJftLONk
cm5amEi7dlC3piz6oO5rG0icybcy+4rsIPoKvzFvSS9sLoteJ46L+JfAb6lpGwS3YbE6z8VQGAFk
1DZYEhu7YmpS8uuOXlEd4a35nJjZGPiDuCgGpwz0rrgkb6HDt8nzY3AWL0r7s7GUL5Nw8703rJm+
ZxDgGYtPcVs5VDaGICC0kqce0LPVPc5HB+LnJrJLxNig9zqa2sXcbrRWG3ETyx66fDt6Y6GHtlH+
Un5PV5JpzRDkpldFKQGIkZv2Yt/kdhpImzTH3gDfrPr2m53M3/GAfK54NfhAYh9WZ4V+b6fbzLjD
spC0GhKspB7ufbyqNtyMIsp8JBya8eoVafkLE3I/mvMJY6i+reK89b5XJolp7MWHEblDWBozuXrz
8IahToKPWpFeM2P5aQIOgJflMihHhqqre1svmAwRk/psNNWrUZFnSrQxz+VVRY5KjXjNdF7BxrVD
C4CvlI9vVzvFmEYsb7aRv2mJ8UDrfb6RLJzVks34JTT2vzNv7Umm6nE8m7h3netQNBdVUOCDddrw
8w5ZjmpnmBXVgerfsOL5vqayODhWz19UWNqtsU6/pNcQO5RuNxOVCLyL2rihROqBOYtfGI6dmcPu
do3h/D/bOrbX7mA8GxQvLYmaobRh3zCHnGPRzQtWWeKlKlfkjHKIrMnod94yaMGyzW/14h86iSFO
1isGGhC7LpatpSk28kPV54RVO9Y8XeLLd0ennfnh5papGxjLkt4COm1xUhR2lCbLz2qy+ojiOY1q
l2WciGjIkrG8Ev5wrYr6daUpoWTUDjirYetDzfHLcddnr7dudVNetdqKXM157H3JLqPzCPoq8a5B
FKB9aXX9ZNe1fVkIDoDaMG7KOjEujG58wJOuuqsa3wXrz7S923o53x9Nus2oMkhx+osVqWA06dpd
U9BClbP/WnVAyyGY9RLWlf2w6ujji0F/ycqFPtvTjKA11R3esoDhmcgDlwWNWMrDCNH/2IBcgZ8U
u7zlOpFmbd3JdqpD1+mAYN1lr+HKEvdELmLTWfYY453DouXghrKzqtjAWCgcBuiBfrUYR0Xg3mFb
9GthTAwhDPNltd2fTB9vEwIRorZTHrhkpd/aWjviSKWMoGzhQjn51L4h4cYAv5uKA2ak3eUEcBBa
nWHdayNx9EJ6uIah96Q+LMWrjavIHixbj2u5vULPWM7AyZoEI4FUod5o6Q2/SKCnr4rrzTBTdMtD
dZwLU2K6V9JUrE4Kjl2WXsxXsiiQMOXtBuYFP4bcevMwgynz3Ltfh6k5eTWmXIR01fWDDTz6Orre
LwXFN5LpbJx6v3UpclIMMqwe13VH/WgoDkcDawltHDJi6tQT99T4MmOiFjVbY0RpYd6X58d2rifp
odaUM+R89Cf2rTFn/3glZu2cI7p9aSVzG/cU5EBUBWZpIS5mNnBkYmNzhG6A99hGvqZ6gvDmAlyP
XNYdhLzle1OvG7xFbTICPRtKZg6AiG2B1dZY5+0zQTlXZf6vC9hwqJnfxhkmMUHHcDDYKnPYwwP6
Pfj1A10vW7/XTxSFeUBSYhXmJoQ6mB2cVok6zMJ8y0RJbm3r3ef6cthEMh3YtMuxFRXqDn363Vse
IyHbXn509sRlIeyrulwhKtWbBjxcNNfwaLvdxgJHiQt5C42uSds3ORh5bLzJYXkRY7PtMJ0z8beS
W8htBNU+mf3Qs7KngigD9uwmpgC888Xs5bYrpnOnxRjH3MkO2DEYkQdFXT6MF1qqd4HTNz/6ZpqB
P3Rxn/JmLs86ozuJIw8Q88zobQEXX8v5siHh9jgbuvlcdl5OxeBjqpnjPntghqKHhoaQW+paYIrG
43KXgNQ0v+FZmRAKVXsvjgv241iUFvBBReiXOPB4WPRfMT7yg3Yuq5+2PWCIhcZv12a4n24d1Lei
Gzqq/7qCeIiTir1N/7R5tsSmYhtpuuXEowt4W2P7Cdx+v1jrDeADdnmtLXfzlMrXdGhg+CRGf5fb
9bPwiu+4BcrjLMYu5KXdKT95SQtm52D4bReXFbicrw3rrszyhjFh35ysjTFK7sk2aM/i8UkH8vP9
/lfFxbSvnYIuN7dZDuQVPwmIPXMKZwht/XwHUfqtrLMxNhBs3zqrN4cblctOq5uLjtis3zlZE1wA
Fe29XRs/HZkbUeuOamcMOsODov1nssoVRMVpAvo9dZRn5t2qJ/2uVU0ZraXDBEv44495pGropjGP
61piM117FjB+c7GuxVuv26/Kq5cwc0gsLmaaAuk/Zo27HcsNZIiYumyPWzBHZiamOHc8DHW033Oh
/8I7rn2sFmY4o20DvqHwIdjYXw/dMHClW9W4972p3CtTFGHtujKU9ZA/eCU1ANW+2KVa883HgtDq
it9Npbv7ctjM+6nFdXXBdPCI++x58tDeVzZM2DzB83bSCZxeAb6vy61jNoyM6q4RNPBJpz9W5gL6
C+eCweZqHwyVYiU3NHZkWJz9botq2fIjqKDYgyUtDTUpdvGsM5FddX7JxoC0NvJ2DwVgiLl48yPh
zNerf24lKv6U0sNDddXdH3O2dfE6dm7sWnwGaTOrUA4jyHblNHdDk23x6jt46dAY3ghDbtdjSmmR
SaoRTeNzKa380dd8QXff2vsewOo00a3clj1wqjn65oU+Ns0W2H39Syv6F5hXMxve7wDQm5s+r38m
YO8aLPuosorH1Fa/MrwTg9UttO9AGevOkfpw5WTSucmGNNmBGr96tXOda+21Z03WfmqNIcotI/md
ZUl9ITIO6Bpl4qUcsD2dWqu/7jU4XNIsHvOtuOO2HSHuArRl5KKJ1T6pspl2ieen4DKEXGyyGq6M
utYvmmpLD4WteZHWVXibOukvrnWyZ6dFC4D0D2WvT0FCXx5gqPnKYkr88NqHlG3G3Qdyui3JLYrl
eJ0n/UzmetQknGAIvzIaZuECbMqXOW9+NbMxhbMoXzM1vKhyvlqgUiBbm7aTWdTMG5k9FbBtQN2L
OjL9wYPqusaLV9eh0+rPuMiTijgs35Um77A1fpN5xshtG56UvQywoTkYLauuAb9AuAcguiWHV61P
+cVCVgWIOaHBOPRJFZz5mlACXOMxQweC72rSFc95eQZECpfczm1G7x0aakqDrITeCp6+GzfL2M1W
UdFJNU9Gt/iYh8DEFWV/vXXDty1LE/hlqN+ZmpQH+Ay3qq5m3FWtYzlYIzaKg4o0R6qndMbsumlp
7jm4/NjfjNsFD0fs5bFjVoPX7FLSMKLVANOFkv06SixdV7dxd8qSSaw7aoyHPEujzU5+Kh1vUadL
8t1oGJAGatOPoNWJYz6oGTHiCpif8x2qAiPIRjb8fZ28G339wa+nLVCGc5jGVYvyrJ1DjCrR1KXF
L4NBQ1fL52SV9a7AezNMzKQ/wHvmc5fdDKc8eUoQrZ4abVovi8bfGxr5P07ay7hdbPz2anBnKiXJ
juVLZYCQ+/2dMZ5bKZX9nM2u2fnOdMMhfFLZ+EwuzAhk7fWXkHYlJtVEgmtt7+z1oi+joreTCEcu
jD011HkDJG7XoCq0yJt+amRxN+oEEgqMVOO+LtxwIoh6hwV0C8AszEvNWZ821xrvFPAahSUwy0gA
i581mLYWbuCgojhmTLtDTjZyofq5PfnjysCcptLM29dKyTHQiRoMdQE6D8+7iLp+XU74ZZJJo1Ns
rMyqblyy9DCCXppocDY9HoHKQ6lUWwXQ8T0IFDqtqW++kOoIszyn+DTnqbjYTO4MYbxxljlcWECy
oNdZqOU05Fqdf8P+Lf2VNSgZabdS3GSSr4L3PmFTQVlEF0RiCPaF7xnRqbUV9tis7rEQG3Vxm/jC
YjDYFCLwZUmwY+5rS/UFf/EzOhVqdRNVMMGgH0J8LUuSUtjC7TPVkv5snMR2I2kkzT9zg07qPz8M
+SivyDpnH+JC8I67lZNa5Axrnxytsq9OZt9ShKd5dgsVXHzxKPNMef5TLHIWUdLqwX+D/m28Iy3C
vc67rVMJrD6qqSjVV+2iE9XaBeuWuDmAamEbkc2YoQhxm/USPEqBtgPF1Py1xN4TlET6b5uGLVK5
psWt9ItlDAFY2jLOSiPLdvVZDUwu3Mj/Eoq8a719QT87c4Df/waW6kwSPieSvc/8bbNyWLdKYMSL
y46Ii8TvfzuFGH7PdaFfJNx4T42nAEWVgBERpP1WAbPzR0Eh8EofTImd9hWh/uOOYcahw9I8x/Hi
P/COUF/6aV/BdU2OCA6Yo+l1GqnV2WgIqd6f/r4CH9l3PAtFHnYVMHlxG/+TeZqnwly7rNWOpNN5
ID4+YhhRrFHdpllcLALFA/B5/PeHfvyBZ/MdREaQliHUvw+FqSvcJDySvo65EtWB8qrfTYMuorQq
tP8sqYSjbJ61lBhh8MB3awnYUFMHcJIk5TQwADdxIbH8/guCq/GBDSo85HAYSRNXa0GefMdrH+hd
c6YY2YkxWXtnTY7bID/sSi9Q05I7t2LYvOVxqRyd/jurrDJslPCZ5Qpd3na1ln0v1tK4GrRBk1ed
TJ2v/Bc+LPn5D0SiSGgNrgEfNjruKyjmdD07OfAOmLhnUFtmgMV9Bwnu8T++Xp4lUElgz+cy+7Te
HUJpVWXmCDkFkyNurcDALq+KXK71IsBv3Vyjvz/ufM788Q2fH+dCHoWhTbDH+7y63KyYaPDJnCpF
STt1lbcrNW15JPu4wlx8sXbmUG8/TFPJLzbXv0l87x+N3yFqLoMEXYRSf349WjfV0tWz6tRqacGd
RnvjyPolzfr+kK1Neqkv6XRRl3Cres1+7XVGz3//8R+uNH48SYG4E+kk5yGD+fMvcKaKNprIw1Nv
UeOYY36iYvf3ppX2RyvVli8O/c/WGm41q00Xh8jxnQwmN+ZBNGNRniDLLN/rDcRwKVsZiM2YAjYZ
BFNfd3a0zl/5+ny2gW18IRAmCi7xf8Wi/yNymKeO4jQbilOvtC1CwwG9TitMXrXT7v6+pp8+CjUM
MbaAL0hP/1zTWePoMke3OI3JChSHr+n5BwE/GqiZ/v6oD8cvrw+J0v971DuNimYZo9IzrwCvyV7F
MAK6e+0WV2W7RU434LQzqa9CST87q+Ba+8QVeGzZ9/oUKSanLTeNWO2pGWOFLUMMST77r8z18y+z
zjofgc/CB2ebwp+TodLXgmCWScc9z+Gy5GL1aZWy7rRO9CRfHMKfrSX3iW2fSfm6bp7/8//ZIQN5
EDD6MvamVsiY6U4XI0OFAV4xQ8IyYw62Vf/PknZ+Jr4dfHjnIuiD1Wpu98T22nx/lTPIw9A26nKx
v8w8/uwrx/IUAIqNj/D63TnDtA5/xZZXZgxqvbKw6gmkv2XXue33cdJ6X+m8P30enzcACSHLbM8/
l9KGDCD9voFRUU7NRe+b2ZVp5ffk9SKJ3pjB/P0r+OxUQdwD7ZgwNe7P8wf5P2/OKHtvcAYuDLDv
PGDM65OEAIlW3yq422SkBKT9wXaA9vzF9/fZt8BhhmiEtaVGeHd8lkKS3DPl1WnIFCJQcgUxxMfi
v+vjv//EzzYnHQcR0hDTPWLC/vyJCdbKkFfL6pROrQw7qX5oU8dnPxjDcbBnN5yl+YUe5vyS3l9O
SBWRrlOgI61490hSDbpq9bvq1DtaeYdapA3NrIbgPg3VTk7TthepJiC6jfmOHJMvnv7Zyvr4PVJN
YRr0walDJrQAa2qUJyQLKQHdqojHqvyqvPvkqKZ6R1Vi4vbmUC7/uawitczazlhIx0oY6Z/xRb/y
5x9mA1799zf4yXKizCcFkrkVT3yvBsuzxvDgYRSnNV/bAzxrlOZ2ZUa9rltRtZHBxG69UPNEXnGn
bV88/V+j0XdvE4WrcK3zF+J+2KnL2PaE/eY8Psszg/j6bf4O7g7rrOwXQGoTVPfk56mRHbKqWNej
qfXyN/PHauyJpVgYpGTj1E6RVrumEcypNmcQNer+oYL6/qTguPyCYZmJfYKFFUJrr8Eww6qVIKha
693yqoM96Ea2Y65PBdngr4xvxfdab9efs9ObSaCgLGt4Dyn5haDyk+OBHhNFpQt/Qxfvaxzf6saO
OjM/FVxn343aYcxjsatgSzkDOn2zCCm/sqMlIUT//aV/chBimIOrDbpF3/yQhZxA8moSa8pPMpvo
Uipksg+kuJGtZtqJELe+OSxW9PdnfvLlmJz1OImcj1/Y93/u6UpO9oSXdn6yR2d0dolWbOWlKWBu
/X/8OOR4tCzow7HEeHf44cLq67m5FScwMoDsYVlD3ezqY28pgCxj+Y/ZwOgoiVDlPjm7PGEyYbx7
HkgfcZaiLU5Vu7SP3TzN5LIR/gLvz/rv1Qc1OerN8zKeS5A/13BdNmvS0pELk6ogEpU1RTDlqcct
DW8rYuK+eN5n5xAHLZ6PmM5gbvPuHNLTzil9285Ppr5ZT96c97+GYgbiQnfdf2FK9FnXca7bAHn4
F3Tqdz9uhg2u6Xpegt7laRZpw+YeE98dv6e+e5bNFYlzR1CZjn5gm1YF266cX+GnmF+o1T/reoFN
zhrBs6c9It0/Vxl3NtwlBr08YSiij2Eh8S3matMu0sZsv+t+M1z0hTG7sW6v+SMeLstdV80lfCY+
1xtjxq8J4hy02MLP3C+yFz75cmnKiNrm0D6LTt/9bWps8sW0tvSEMMcM+tQ04pGZN5FZJCXlQ5d9
8dV+csEjO6W1hitMy/AeaBiUJoQ4ywv1wmOglo7m0F1AR2rgvpEj9JSAFqVxynfsfLH3PnvyOYtR
gEDwEb9/cgb1viW9LD2VZk6kgwNpyz/KTrpG6A0Z8DpeIc6+I052+eJS+uRgFo6O46/Hv/O1vVtj
CwNQd1BueoLA2ly20loeYb0NERnn68722xlFncGcTJjLF6v9yfcmMAKlDcX60APo/HPnkVGWLj3j
gZM26cUu7Xw79nrD2rVurn3xKGTR/J+9u3rBbbFbgvZJP/PetEDL8BZp+jw9aWSULrGb6sszQzo7
PPsG3zMxgvGfz+pQDmqJnTbLLzeMCq9SgVyV7mrg3irqHdM5cZljVh4DGvwmR2BsA7LoVnijBvTT
bKBiadveu019az05JHHtldcZB241PxAZG3brXQ1ZB/7joTtjbQA1vlmCriVZrnJdJeB2SaYdQ9FA
d8HW7jCR7jeg/xDiYHBm/Oxl1r7IcupXAsPQ1jhZ6x81f91OxpItL5RyTBOdaTiU+BFjYmNw5VTg
Q9eeqdA/9J6HjsW2WxNbn9GxjnpNog1BV/NKdGu1ii2Em4Pww/eNi5yHHyxnzaLRQcl5sCD6YCAj
Riinax0JRJBM1/G5aQz8Eaq8LmJwL4ZR3ryNlz200Htz0R6sZrUjh6/oJl03iC5cx/0TmBpoKHSu
7U5HCxRMuZCc77yhc3O5BdY0mjFY+DPU8vK0uS7MAtUS2cWVx83Nf2kHarDApvcFOb1nzb0+WSma
ewB5jJj9b47W/cRqazxumoL7ifxoV3uJYhC2FbeZXiNug0VN0dWKAI9GN1w7Fxcgi1BD6ZZOWM5n
fdFyZrjUZd/uJCvBmhfphdYQDhq2ZaXipTv7Z+WjLeJ5m5uvorf/3Zfv9u2ZAnE2lMJr7MPBoMqS
xDJUgCd71toHWJcGs+KOeS48uPJqcUjNw8/LepjHyrwXE5JjKCSoSbamqvdNWopzWma3Z7ZEZSnN
9IRkC0WpcKdq3xjmCmFKb3fmIiHjwiKLFV5zsT9v61XhFyKWQ0kCYjloygS/XmE/61SaR4ssQRTI
nfe2DJXYNSXhkkKrk8M4zyqFUyHxJlArNjxTIW/9AZd6fp5gTF3Ml3Vpm0jAlXst0SJcldrAoLds
NffEO1F3+P0g624s81I2gNhQvp7NBv4w89VsCjK4f5Ax1dafvNQmKYvJ7smxx0lQzmddnMDIDLvG
ND0oH5kRTsQC7H25WddoOspdq7vlzbzkzT8rZhVxj0v3nWtV7c1WdtO3ftbhlFfJ2TtsVkysWX1E
B5aJprqHoWj0zXYLSz/Z9XoxxpuJdROsAaMI/149fnIbAJDhVoH6ECOx90VdZo+5b2pmfhraCj7C
lKpsP88O1Omm1x9yCzlEo7nuf++jAXvOQRDg+vaH9tYgUs8eMjs7kWCP2kEjVZEwyMxYvsJbPnZh
FKs+AUfn2HVC1t5dOR6MHvRLbMihVzaCHtN6FEmOwz0287qz0YmRh7xTqk/2s2Xnv/7j4vLjgLOg
ClFXGh9Sls4ggmNOiX9059y8VKLQTzb5iAdjMNsISp1+s3rr9F/LdB4KliYYL9g0u+9v2bwRW2LN
2JDUMutuexISbjfKv7AuBFogw0m+qJw+LPH5efTs9D0WIxP9fPf+LxqzVRr6ttQ/EtKalyHsWfd2
bqk0Q+LzKvpNA2Go1+f5BrMJBvcyEAL8xX767G/gBRtYorg4475He+1l7H17HqljnJK83NyaA5fM
5rh2SwPVhGqvATFrnDBEE83UIV/Y23z4iFydUp4ejIntv/DFn0uQ5Z7fecz3joVWLw8QljeuXPjx
+9p2pkdBf3QkIO6rKdKHkpWnQoL+N1oPPON9nWFkDK39szVLOnf54zSOy82I6ulBlKa6ER2OdX/f
zR+KqPPzKI7xZsFxlCnZn7/S8hpTKIl9Ft4HDw0ajh/zxhTBxALm+PcnWe8rqPOTAC/P5wNmOu9L
1CpTHbGPbGFyH8W+hKgGhG9arRb//TkfSzUeRI4XsTv/x9mZLLeNRFn0ixCBOYEtZ0qkZEuWS/Ym
w1a5MI+JKfH1fVCLbptiiFFdK9cqBSKRw3v3ngtohOe6eCQf15EecrAPZdBT90BKjtCsyFrU5t08
Eo3pEjVGBHHtNitHIX8segNLpRkl6XfD6di+S+EkL8gh63mfE0+g75JGwJ1DF5lhthdNij2rzn99
/Hcvf9YfO7Uwl9C9ALsKPxF4zz/fRBIm3tDqIjhyewKw0CyKu6kwUZpU3Y394epQ7A9cwWlXuper
SVc1tVcz9RHnRe5LbvZIzpUaTqN0//r4of7F1V48FUuIxR2cqI73wH6zzEa7tvLg2HFjwuG42A17
HW0tQ5PFa5HzzA7rkItr1nct9ppDFfj1wV7eECmvt9Irrzw4eyJ1ei5oghmyLDm/LWvEFzrFRIP0
SBKrvteNMR9Q0XvriVDlG6vX1Wm4UPbpVNlL9sXF+2zc3OJYO8HR9EpMCJWr219LEe2HTXjkKaqq
4RU9oNbIONX8BlATFy62sfxLk/dGsSIyQ3123GSKAEQvYrRSJhhe+iQJ75D1jM+6MG/R0q58ooJe
rcmRlzIXOLE/fx6TAJLGoJ97bB1pwses4qfZKm+N8m8627s54QVAyojWpI22vKXf3kLBCyeO0IOj
19bhAwZ6O14pDWf5PkqJyF6NHMZPfotCS0dSbwDn13e0cPmTICV03+eyyh4rjUVtJXmcAbxJezOz
5P3mQ7A0dDpSMKlZIaP582+cTZ+k5n72WUTIWV51manQphTo76SRxagu48B/7ESQfEuUM2LV5Hb0
duvbEUuX8eKXEvTQqSVB+SfN5OKvyIeayM9ydFC9FvW9LWZHPw/oz9otguq0xS9ZdtEqH21qskaY
rUe6AEtudwLolNp7fZyh9v/knlm8CpEW4qSmlAwWw1j8GXMmX6rJtjj1el1Q865WDjwr8TA6bYtt
oaz0V3vKkEfiumu2nkBjLEbt/D2VfusTKRnMep+3ZVmgf9MjF4A2G4EdgVaZ1+BmrHLn90ICtsmN
AL9mqwp577ttMR4EsLgnxc3nnmo6pg761d2dG1ENQjQPBnWAOutvkNvgMtcQ4b6SbjyycvjJ9CUr
x0yuWysZn6d0JKfZ0Y31E5tcy/GLI365m0MgHHdZ20V63XI1gjEb4Fp6Dbm5fTVsOwYmrC2s67nW
mGDryJT3BpenR0oczmnoGi/aVuYUVpsGNsoioXdVv2pUSNY8wSjqbSqmGJur3XvIqsfizenVEqEB
cemrSQ7yWeCfeImduT3PqRzUytBR/cuYO+PZSLNIrbuSmhVAi2qkYQ4iZNNKTCElt5Ri1U1AVrEa
RQfpF3GyYnGth1W5sPpzM9I/R7fxtxpjyW4qgDYek4YyDx+K6wF0cOAdYLpMh2Zd+xKJXdg2yd+4
IXpklboEiYN3v+0K92s1uCOM18DEOaiLuFx3gnLpKujN+RgnjfwmhaoYwgz9gwkc6UsRNNmuGuXw
02ym/r7PfSNYjWWDH7205ha2h5W1XNNZpsKNHfulvVZqdn8ldtHVhyGNu+QEjLnN1+5Qmdk57afq
oPDX/wCxL1497JPuxhrM9jW1eLkQabzqSzO1Ylwpiln1PkGXhAWuN1paF2oK/e5kWAOFlh4sbbLt
ZhfTUi3CtxKD9ow5OUVYCfNFOc/CY+q3pVC/ZqIjp7VsZZes0IebR6Fn9aKaMj0ALDLOGCSjpyxu
mvwgLYFlyUwwQ8aWq3YYCdXWt4X1Cjg6FRvES+qL6aRFuTKsqus+GZky1jrX82nCaINu07SVfciT
Lq92fpY5DwiPw02C28d+kFpq0H4IS52nEqF+tZothGi7zMd6XHTcNPs0mMdd6WYUWsRMfNigG3ji
eGpOdkuSgycxfXyLszTCdBQDU/LFeNe6afbJNpFbrng93j7oo2ynMsTCyDI7I7sTIJh/phj+1XpG
g/7UyC7G0Nv5yapAAveNkxUxbPgk3J9YlgJjpYYu/EmgifWUxsLdmU1twkYYMgvdOFxmiAuInjZO
LbWzMfWU/QUDvF70PkbzyUxmY0PxJiQhOut+5W4iMHXNSgHQ8mv7oUv8djuHpjp7RuSqtdVk5WYI
9Iz3yqy+xAk8GK5Ew8pJzOZhntwSD3yL9bScRl1gYAQZtJV5PtyxjAWfgX+PD5Kl5mxmo36kEdWe
zLo312MTuv90CvwuMXPJEG8LrcPTaI/NxPsqg0c7HuxjIEju5KOu/LesJw84d61k37p+e+4moqBX
1H6ClcimUqG+NujM1HXkU09w/Bd/miDSoDOrcNCO3S4FwfO8ZJMhq5aJAkKtrPbVmwnXeyxRCxlH
6U72QlzBQUz1XDjrepriVzupcmhfpbGLIL7QsbOnJwNxD+roUHobGxnyVndm/zIIzqYr7HsyALAw
Bv9EWeseUYHD2BnzrFusc+0pSeL6ay5FhzXc9BVp6qXCejYh9JOO23H67hR+Fur07d6TLEqQ/+f+
s6OT/JGGSrGPC53ei4QIejeN7U08jAKKcpEluwTF0S5nmT0pvj4Uw4GXrGUVtX/j0nur2aMA7aOq
3EmyfPW6S3CCr7qGfNF1XtjOtBbgiD8XsyN+UkAK1xQ0vXrVFzb9aQjQj25gKPLjmnk4dH1p3TX8
bBgozLhHaxzK8S6MOSRtsZmJfSHDuKYPOBVwzBJTPpuJnHErjg0eWcaqXLhS3qJNctz0IY/ZwxWB
J966rg3vrybi6V2bgB7TMt6yKM45Dk74G2WkvF/9gCshUsrFcpJxEU6lDu/GyU7PvQOZwhz7OT90
GQCbyPTsL3FkBLvB7uYTJtj0i6m0TaQypSGW4y7dyNF0vpIwSwJw0GLrztO63NrTmP+aMrKuaR+4
9YFDtHuUGmoeLAAhxQa/8DQdXZrS8SZr8dniuRjmkyjoia6Vy2Nv+nTEotiNvv9ij0K8aTszvrk6
apY1J8LHLAveHk3d1UQV+REL1IC8PQ7d1yKq1RFZP9sPPtNqnfhJuiWcWj93cmCZUVFhzgfalMNT
Z3IfEq2T3nuAuB51rxZgSuoUmzRW/MuJfWDec7TlFJJaGzStCpeGN/vfEpEQQr2aE4c+kKsHJLOp
tH7iqfLMNUcB+WDHo1zBMsOTij/fWIVDVh2rtAnuzF5Uezud7OLJW8BeoH1QnptsEvkmcHrJCOjp
raQ151XBE3936I98snoSUJmVhUkkEielAXJKl+b7JIydF484oWaFeWPaW20ANhwl471vEGy8h3eh
ir1LUXoAY2GydhSKWRSkZoGLrmdbe/SBVNyZuWFPqyDKYShOffYmYEKmJ11p41vnlgXkA1XqPZlf
8xY1CYD2LHWfIGIZh4IU7iWRlXwv4j4Pti3dbQxlZDsG4u+0y93PmJuCfovAVFKdTJj2lWtlZzlm
KSsXva614E6XryFwGb+sVvXubsgMlvlOAd/lLqfv8HGbyT9VFot+RfwkHCcjHsQvPpG5W3upme3i
lJXGNQfxGWs+MlC2yexN8ibwHWd1tRp8CmmbYU7ULwxcgQ86YNDsjhR5SCegwVgA6lpJW7nDdzbk
CLci2uizghmiwNFJ51B7LtmWBvxIZ5y7J/pfosbp57j40bwhoFhnyh0NMou8sSq9kz2fOcZbwzqn
fK3TnmmMjtFs7HvPN+pyN8bumOwN2hXbPolzZ42RP3rQTqhbQH3afhFVKh5UYYju2c7HIlr7c8ks
pa/iYoToiq+0xjxzo8oUw01JMsbwqVVD9oWeaLrFDqQkVCIHbQWczuMUV+kL3mlAfKq39yn9jntl
dv03R89ZDjyta54gQVoHzqnJjo+sAcrXSunftY7dpUcnrdS5KPLyNLP77p2YSboOYTMiPeaH2OOq
zV58UCv3ipb4fe6ZbrRL7azdgxzxWH2r5t6iSzpDKJlcXjnOsEeTUKZihbHcY0HPKuqqYTVWcqVJ
haLyWBUHVfXmOZjc+kWaAZbPCVlTs24oxG5NK3Le0oDjrMtfcAe9XkMUpA6BI81sIR94mElHp2zb
1ZRB1OO4tRiS0+RTnMoYyEHuHlpOuByEhyp+mUoLD10RQvDuXL5WrJ/VeLBh7vyY22b4FkbUT9Yz
ZIlPbtC5b/U863Ldl4G/EcM8nElean8QpKF2VT6Jcl1ZIEMrEs3U1hDsJQENiVOEvKJZ9Vbef+qr
MkxOtRV0ewiZdKbMzHQebczSR7dHzLKxM5F8ysfKOrtm7P+QDVaOijgbVgW/1z9jX3eHbvb8/RTG
Ax/LyGk2itFaytHeQjGChmknQMfKZF5zLy+PVuV0d3aGj4lnKyrSD9zpFNpBixSmD96SqfUOXS2N
lwG82PckGwdOtjUpBr5WJ+mQjlX3YfF9DOdsI1h8dsIQmmua1DtLiukr7iTy2gw3M/fga02YFzpY
uVKDA+N64OFnpi0TWqNF7zjPPysxo2wusNDz/5V7R92u/WS1Tr8VORGITRlbRyuIu70xN/N+inB9
jOYkjv0gi3WtXf9NzrTJ/JkswxCn4H1sjcEGnXCyIUaENBUpAet4DiGSEmhLRDzeT3Zde+2J1Lk3
rFSTA56mv4TgCE/QBgRMTs0bX9TDBl5fvPHSdn7N477fzaXCTER+0YtFsw9Vm9FsYtgWW5dPS2+R
HHbkaWSIMdOhjx6afuj3IHO5BgWy+snO52d3ZdB2T6j2KfV2NowkNPzQ6CxH36XwaKMtoSEZnieo
LkRaU9+L4b//YHOsihUG9HqHwVucwD/CPM2a+jSKonjphQNZpgciu+rw9w0r39Tto5pl+ikdnUat
yylCl2B68XZ2OwxutF4xoGfDUIOejSEXZjAoEGK6D1lY43IFwMaNtbPS7tnkJL8t88F65fj9tYEH
wTE65ugxK6v6jpEctp4JYJS9e0r3+CzCTSdyvRnN+XMw6vjgmfyuTuPltCkpwa5ny8AbYBNLDhA5
XZqIKXnBazkw44uokvTc4nhTB5W19w3l/VW0EdtzKP3s5IPuhb042cOdyxXkkfOr81qEEVgOXZSb
vlDqSFemPo6Qp8p1VtvWrg7zYofcp7mvocRtQjoOpMw3VQ4koqJzNczTq2jT9Kn1Umx4Tpt9dRWO
78i08wO4xuYoC03ptDV6NEOidKz5bp4q43uDLP5rFuKz20A3pVbQ4LQztq45GU+d1TM9jCn5oViF
OUGD9jjy0rLHYCjsz+xZxi4soMfCXFccbAP9TBIq9BBbFN+NHNZlkYMeZsOZxFPt+hY3vWSx3TVi
XwswrCXGohVKqvgsIyD4soO9U/eco0TmDI/w8pOtATnpQCNp+tZ1tYNXYMD8bBvDg6T0cScm09xU
Ohx/BiosT7kS9o9mwj8KxDF66drIidceoOqtjhwwtG2ZGfTYiHOLKHQcgJbm6c4O8+TvoBsGVjWa
Kbug6o1txqOvbKW8e9OxQ4otY/4Q9yI6tb6IJiDfTv65GZlEQhX2LjTZ8NhC1H3no9R0WCQ2s8ZM
t0orBwazEXlHzkHuUyhz6wvGvXE34/R4GdrKVJuUrTHGg63KdTKXI8CT0IYmMxX8lIY/FA+DJYZN
2c/FmuLp+DgEAf07blPVDtkGEoe24nsORn9TWF7zkAdN/VSNtbVp7QbrOq/WOWDlclfC6Ge5Fio2
uVjB+DpVpi3vTZymNf5ha2ATl+KYCS7t1E4mYjjH/oHD5uInrQpUxd74UHhNfIxh5wBV1QY43hJw
o09wUHkvqtjbpl5bb1QSNl/06MdPZTuCGEspX3PnMZyHbrT6T03PYlyQ4APxIhb37OpAvhOdps8G
zvBdwsnpULWJv4uQTD2OlGH2zLf2xBGk7aEe+TDw03nSJ5m6yYvVhCY0MWv+2/YMyNRxDf6BjbA6
9JEbHUZt8BtZg8OiWWaAv/O+25qicn9w0e/PviEoflvwkQgCjHbEZ5Ehi+/pjrluvBlp3KJ8ssXO
84uQNrvjnIEOBltZD+MmsYjQSfBK/oPandtnuaDXGqzFZ2+5b0MpgaTfcoCESSDXUvP12kZs3o+q
Ri5CceVoJaICeTWW1a/S6vMNhIqZBCLYzABB1BG6SPvCzqLOAmzco6LGeqS3ScqTzd9Vj2mw7ew+
fYGm1J8zJ1ffkaOkZzeIkBG0TrLrAiN/CFXh4CEwiXODobKWOTAZynrOjrLNAEYS01zjutMGgwjc
HCbwAyzeFNdlD4RubWKUYjvAaI9tpzrbQzI/zdhgv3BakiuH4JzjNIfpJ80N/n4plW7yCjXCqtdk
9xy5vRkvRqKyV5b04C97mNTZrihMthhXplUT195Lmmbu2a89jjb0O+a/5aj6by5Ykb0V5c5dJefs
01xY0Q4XhopW/WDm/aZNlZQYj3v7HKHWOLn5Ir4sxtnYQtexvU0sLABOlfNWGrNxF+HrWfuC4wt4
bWPtJmr4ggDZyTdoPYYXAZ7x1xSFHde20D7Ti7cwQjkWapWoZC0DgL8rOpk+mbUzf9KpKw+ZUbC0
JYZh7UdvaVBlmRV+L3oIc8h6h7PVBXO0MakMb+Wc2ue2dYon1dqux/KMATMpmvLsGmXxw8vNmIZb
iNpHayBlMYValo8wqQAR+N4T7inrn6yrki08Nfl1TmAEFVqZ67r02bRzzj3EYlJVIJOie8aBMwcr
v+vneyfTw2LeDSpqgGV6Xzfm9JC2KDg8vB1vRTa7ew9lzAPupfTYOZ39BDx4eghKQlULf/LvG1Qf
iOM4Yz/AdSFtVFmBe99WoXdn9BCTV30TVfuCsPrhvjSLbM8JmleUsMYkoGXyaj8I1/9haT2eEx+6
xmwk7b6ra/9X0Hfsa1C3Fh5n0+yiwiGSvvNH42fX2iERFBnoNnS1AyeZydxNaQa8wg9r2JwG12NX
dsPaCDhHzblHkW0sYr0h3qp59IN4+NsyuDa0KiwWnBQIaKdnl1E17F6yQ8VDGgwdcxQrbIqv2oI/
VLX23lImPFeCspw7dITkAnsa37Q/9ZyVuVOIz64LMqsFSQf2UfGrui3hapE3GM9UsCEYA/T121Xu
g8lh0a5LDPEQT6NsdF9TIgmAJDqphPGtKOBTUJ24qpRRfEr5eODlc/3+OlipiqlKUsyYArjFQ2R3
B0Oa7d5p0/mxj6PwkaqusW/J2dhAzusfvMnNf7UcOn/AY5vWudur11Y3zSeEyxRpMot8Wm6O3mdk
E/0JnsHM2i3bnUuj9ckvieqbKB+d62owN/PSMgc2wZk7Z4P2rF49pJlKPwvdRd990+Ajg2M8pGud
hMG5DEfjLUr1cB+ATS23/hABMmVhuouKLjrFlWVQJcF9G+rYac8uldFqq0t/8enaI4jy2enPbjfD
O/M7miGkw9X6VQ8deBDEZEe2MkXRGqz2rkgTlEqhcl6jtuo+D27PFCsGLpzrNCL/Kw17P7kfsEPD
BDA9fwt8MfN2jZXExyCuh35tqtpF8pT3SOQjWoIvqRr1JmtiIgjbQBN9R3d5S0AqYJawNaqNlYZd
9VCAEn7JQ7R6FvnUP0DX2c46S2zOk5LMjSNA0gTkXEDNIghgvNwXU9s9NDblbT78fIctyPlKMbL5
ZKRO81lWQfEp1WNylnFR3ZW5AsqmqIlbd3qMAZYVwIdXQ8Fh0qSK+AjIdvoBbbxVN0STV7qJ1Kos
+mf4/d67FdqcEEWbtLyj1k2wrbiGPRncaG8poZc+6kWPjJ2Tnv9i8kXEftFNzOc0AVRH31wmOXDt
ma8K3YqFsHxKzU03D9wooznkmmqVRzTp6T6bibEQpcvNyuWg/HHX7n3j8N+scR6b1Er8kRctu5p6
49T5S3JKP5DWwlnRgOHtJ+GrExr6l90K9T0To/+dS3n/d4rzr7/xu7+Tqoqlw404iVoQdrFLHXoj
AFpOc+9x9ZsfoPWAF8mVuVRfWR5YGX5U0u83lE+MGz7U5dEu3gRGC5JJhc955J2soO363K3JjD4a
cGXuMkOFp3rM9Y58g2ink/Zbb0zjDSnDeyE8T0uPFvE52lwUDRdGTQejMUqt1Af8nbbjzmtZ8DYC
GW92T6ptfupJpju1A9VslYkJ7DEF9XsdzbG+8ZdcUe6Q94XM3EVaEGLx4tf5ravNcln7A2rYY0CF
bwVtuNuWI/RVaXjFmvrPrSe/omXAnCowAiLJRal0oWUArDEaOOQw0EvvVYWg8saihTZsNLf8xVdH
wmKMPGXxNwQXI2W5wL5Of/g4Dw6PVoL+eDaoLB0Hgj2bG9/PtcEQuSEWIVgDj/rF+8R024BU4X2O
7nyuazkc+9KpSXiGx/7xl3plfUKaYROMiKsHz8bFwhHEI6cd9H1HcwjhMedJy/3VVbT3tx8PdO27
4OzhWh7xXpZzOTNk5VEBocFxjPsM2g0XhodyLJo19MRy108OdbuR7fnjQa/9jgIZB8ITSsVYTP6c
jlyEG+ViDjv2feC+UeyhJ8yNqaBF6WZteeO3tK4te/jScKZhQ7ff+bMaWtEoL6V7rObaO7VtS8p8
AmisIE3lcaw54qyMtC+eey+ozbWTTPle1EFSr+umAuNuo2HkLEMZPLf98QUYPcdNgJrl57yf1bFL
EfoGUeff+Gav/kiCUEd2Y6bBpR7IiKLQsC0gFGCJehKCPfTzWT3uEBElN4a6vjxYGINwsGEevNgX
8M+OdtGxPBi5vHMb0mrVCD67MUJzNwyOf+uFXJJZkDdxsmY54rGE513ahRsPzXnqh/rY59xIiB9o
5Pc5mZnio0v3ZdVaFceQ0RCjsW0nGv5d1JfVXssCIu1/m4rLn8Ip3EN+HnhkdV580pUsvb6Xjj7K
NNyD793IeNGMCPuf/zwOwjlkuWSL4NG43PiwOJisTcV4tDxpHsKlK5eW2fRZ1n6w+3ioyz2WR2Kq
82EhdF6WkIslkWNZWsBYnI4Dt9DTZEJar+Firck9NQkMxmZbNjNoqiF7/X8MTBMeXSppOu+esZ5L
I4cXMB2z7oeVf5+cH5Z8VTOJDD7QuO7Gm7uctP8+5v+N5l2gHmySAObJKadjGPwI4l8WRFdugJW6
8eIuF8jLYS4mSJdm1Jx1NR0FWMRm+F5xXCkrWDfqu9WbN57pYjAmx3ItAZCECNVD22X/uTCGNSQ/
pUfA+tz+aY5gyob0JluuKTrDVr+NgB3G+yigAnxjDbg2NBJbNOtwUdBxLz/3b0eEWMGrE71yoaaP
yd8UJ5FhsfdAnO0kaoUVVGOYxUXo4x75eNpcHpOWp8aHwxfoBiaS2EsolCnZChJW/wM1NrM5hJS7
xWNEuHpMJtL01W81CMvVCIGyX6UonLudib6ImjUI8f4/Htn5YwgL5s8JEO+zKV6aQEdtqcgFknKE
EOHKR9l6ChIqqe30FZsGWGVloLtYeQhtk6XsTjBavZ3p82fbkCTvL15kt/mJMA9Ieh//ThcT/t+/
DIU9h2IOVcAALia8bF1RRlybj7OL4qRoyTbtn9JJ3VVa3PIVv58NHEPxMqNRhl3jXx7ghDPS5Ufy
diwpkBqbBowW9Lmgn4kcIYWTQL8kb7tt05C1dvz4MS+OPv8+JtpUbJugk1HnXixfruYK4HZpSlul
dKEmN3LnF515+HiUi911GQX1Ps03n4uZwyXtz+k+Dk7WRW6cce5pyl+yzeKT9qfsseyH6oZY/+pQ
KFeBDQhzkX//OVSWtZVDrlx2pOo5bSen0juY+d6phgHw18dPdeW1CXqwXO0C+JRcdf4cahSqQ+7g
BYc6cj6LWm/7Gq58SyBUQmofjOobzvdr4wE04qcEz8XF6uJd+UbHBZ7e4IGfU+2mumo3VeW453qu
0q2L9HBTi3G8cXy48h1ge3BQ5y4HcTgxfz7kgB5x4OgWHlgLjnydBwzGNB5d+aOb5S0Pwq3Bll/g
t2WxEYT3BYMKD8h7v/Sm+z2O+0fPEc+QB759/PKuzBMhAgtQEnoZWBEX33csNbxKKqeHODHMewJM
wq+LlBCCayNfPh7q2nsLOHj7VIQ4Klwu9v40jm1jVcFBWONf5RIYQXzIOS66TyPYuBU5Z58/HnCZ
eL9dv5fPjYID0d00aagfXwYIxy1pAiRUBAeUr5jpqXKn3bFp54kYlNQiu2PsiLZxxuWCPDZ9G24/
Hv/KbwtUDGfH4oDi9nYxZ8iKcLTja0luB+XqB1MWAzGiwirpBw7NraTfK0sY1n6sVijswYuYF2+y
LduBpEdTHhpQHXSAPO/VFY1zwwd15ZkChwM73zs1/fDdOW/OwPeXnTxM+JyNtadJsd2FiT38xJAM
QvzjX/DaM1G2AahIhrd4JzoHL0KQYzBKekpF8E+qmclf/HAmV+fjca5MTXwxHEL4Fly2uoslTDpJ
kzcCMnBr2sk2xK9dreiOdIDmZ721kI/v6fpPN1AB10ddnE3cSz0vWH7r3z5z2xJsA402Dnpgnz0D
2MFP3BE3Fe/iPKI3Vmfz+AYm0/n68eNee4mcfv534IuJaQZdHgactg4e6s8jYm5naysx7GIKKDfO
WdeGwjonAs+lNoO2/M9n7OvIs4HFy0PpesM3sOd5/dUnueuToWtH3HiN7wfDVWPBa3QsKCcQNf4c
zEiIPIBqIQ+xUbjFtseyh/VYC+Lrsjp7++8/oljuyRzWzQDV+Z+DBXD1CIsxcZVHlnsHihsmul+S
j4I+sH34eKxr3wGFY4ednI3PvPQnoWyMi9jOjYNfjv6OQ61NYmEw3Pj5rmw7+PjDBbGywAMvD0ET
da3aRQh2CI2inXcVLchjhSd8TZzeD6GRB9+oj75/X4LzCdA8nJWYr5yLn9DsNPmYFaoFidp2VxYp
MZp5b50xD9w6W17ZC/DXUHT3wV7g8rqY8j3rPbZjzf5N5hN25+Hk1MYuJi2QaMnxn2nodkkQvXz8
2qzlAS52oKUST03SAkQIY/fPOeLLpDGpArORdz/nNlzNiIb7kXztBlUGOs9PsgjOrj1CtGvuIvsW
8OXq7xtg+YHCGeCauTgp1U09BIjMseIGqXwLBDK3me+nIDEpTW4VWK79wgsUiIoohAc23T+ftWXL
8H0dktlaFLQRiRoGPRms+SSf3QQp04isPLoF1Lr2hFweQyg6FNtYaP4cdDYH+lW6CQ8RxvP12KFY
9fCJ7puRxtPHL/Pq8/HtcU34F3V1sbiYKoF5Z9ZY8ss++OahmyV/A7nNUxzEnAAR3wPBJqr30Zub
W0jeq4+53FMpYYGEu3RwxlRMjRqJ1MGhjbwd+7jeyMIZqVYRhvHxY14ZirdIEQfsMD5jb1mKftuU
TOoLCcZ4eZiTkEi72lElcb7EK5AM0tnzrarslTUnXO7fPswcvk1xsT/IdByJkkMAThbfuDfS4GkI
s/zrYIzgAARemo+f7l/e4cUXCXHOxFMKhI2z/MV4xLF1RUPS4iFHJo6eOB3iM+spRibSy6ZgL7SQ
zz3qc+u+nhABr4beh5KAGs4KIUKWY8mBMYCS3wYmSsxUOd9dxPPYE91R7oqkwLo3kHSK0H5qQIWj
MBb1KXBmopCUaVdEU7T+TMybXRc4k4jEeAomI37JSe/L9h8/7LVXyemJaxI8YbpQF59/mg9TlsIU
PyibXqajGvtOJjO6zpzG+cdDXdmgcKTzddBvDJai/p+zxtcozqLBkQcbi8WpbqiRwIK2yEj7eJxL
E+lypocyRymCl4dS4rIeQa4ilzCHFdUCNnDm4Bb9BeHS67DO2pSQoz7C/1eVInjqaX0/BbGHkr/D
R1Ye0qkhR0fq2Hq0kdgQrueI3tnnULYR3Q+pb+3TTj8AMhtv1HeuvQg85ZhsuYRY73i0o2m1hi2d
gHinyFnFnE5Wc9a7Wzd17Bsv4tr3ZJtUUXCWU+kOL+a3S6x1My8Loif6+Mkb+vzQZuQPmUzaQxGm
t0BA1x4N9gcEiOXNcM3588XDMcTU61bhoYPBjrIwvk+s1l5zYroxma8clnF8Ur0HzcaP6F6sS1Y4
DZabiuBQNtHPQTgv5Ar9lTjDKbOsUwi/ZHdjpjn85ZcrBfw3mGKsgtyPL55sHPFlqJgMcpwM4nPd
6ulIJHL+VAP6DYLJWreTa99xgNGEMQ1yZ/oR0c6UWg+5kzYHv8Y38fGfdGUH4o+hPvVv4/FdJ73B
M9YrfyJyj9BIYq8mIL+ZMaSnIRXAQb0sx0w357/iHvLPx0Nf+76FvSzSvnCh9l9836jdXKszJMu0
jbgXA5nLapWHGWvefx2IxYNxwNNRCaVx/Od8GnIl+5GO2sGcMvW5JrTrJSkIOPl4lPezFtooywh0
AYcV8l+u5G+b3FBX2WS2rcCGqRNkdpbGpITsPZv9W4zK9/P2z6EuHoiqYmhAxREHW5qfg9o5csJ9
SNPujHT/ubXFLZ7g9fE8x+dOgrHnsuiQiyKp3MwSh8IPnrOGcMM2b5+tMXxESfcIKejGJfb9zOD5
BOVMm6+EK/TFJtMYFYPAdDqAs7CPC0BqV8j6P/b2WfYZhWwWrnXL6T1Y/orfXphZpn5ScXM5YFPW
B8uq0jPpp9GOQ0V744hwdW5Q4kOwYlNzuPT8x4EbOQWhlYdxNJ110Gfe1hwRR8RZ49xYrK8NhV/T
hn+7rGyXxbcI1yKKJ6YhElC1jnUV7bH2/+DMVWz/+4QH0iPQK1C1ofH+5+9XpsoMM7PiLcUEljit
GjdWkrzKEV3kxyNd2aFZnW1WKRQvrBaXvYwg0bjpe8c7tJF+mGT2WGMcEHa/QYrloEUtjH3VZw8j
tlPfQXzF3m2SGi3IBu0nFF3JF5Tqm3r4zwVxqF/UA/m1URy8y3Sg7kjkjqb6GOe2XANy1VvBcW6N
Iqu+sYa924O5yfIf4GsKxQGkjz9/bNwwmagTDUALwe2MX41a3NoND83wz8e/9a2BLt5qmNaLnJKB
0uDop/9w5KVqFa4nkn8+Huh9t+zikZa/5LfvTxhmPPiod8mIG5/Dns+h0fOGLKG962hvlS85fcBZ
4YARvnkLBPNuibkYfFnyfht87iZfmWp0kPn6ZEvmDfscxpzNx8/47mP8d5T/4ey8euNGujD9iwgU
M3lLsltNJUuyLVu+IRxk5pz56/ehB9h1s3u74Q+YGQvwQMXKp855g06GAFQPNZPNQVaIODHGDlVA
yNyv3RQDqkWNb7Tx0rrc0PlZ+78NbZMC1ZQOmaQLKAI4GDoiIPWAhpWMbpRFqE7V70q95Hx7RJ9E
5qCwtsod8lAZRodMxSHrrAczbu4TyboZ8aCuR+P5ctfOz9T/a2oTMy1kwrI4pGttgG8QqiAADa8c
zydB0DpNVPtxlycMPLErMnBUI3jXVIA06CtijyWDWOyaFz0PYCHeNyjLXO7TOu9HcSAN8s6gakd6
HSWWzbqwEX5uwO9pB7mr75q+rfAPXT7Li34XSsEutRXkNbRnjND/EWtAlEfD8OeAFZNDks3N7p4y
OYTuLbRDPRsvMsSKQA7wKy67T1xP3y938tyo/t3Wdn9TktUr0v6HJDEGbyqVGwDkr6Fs7yFdPkAq
+yBp3bUy17kdh4CIbDG8/GtuVstsibwPpVg/SEM3YP6GLkBnNR+pJ14pWpzERKs23arsRFZTJrrc
jGRWCbKMyO7AKYu/RKaVOGKAKDF+CBTtMZztK0v0zIZDLAiOCqgCsYJ9j88rzRxsDUq8cQjU7g32
7OBUXZZ8GJalQMtIvXo4ryHkZoVSBcUrYG0PsOnmfLQriccKuhwH/Iqb0NVGbcDYrIvE6Fkr1Ngp
W2OQgG7PaPCSncokJ9W8KrAhKgLdv6agfWZarRXpi9kNKptUaY+736AdYUYih0erWo1H4IaaQV4W
OIshSHJ52W7tttY9suaO8dJQVsVbY5NglcPWTo06grDW6zx+fs1D46V479mD7kmWdoCVtVPQWJjn
zq2RolRwSCmML409U9oxvAxhWTRx8qXdmQiuhvM1+42t3NefDwS1SUoNdXxW+WZuYJ4hu4GV8yEb
vwQ5kqsKFIRx/JQgOZnDyY6zb6L+OmnaT318Wd0rLw/QVo36pP3NWpzUNK2iojUOKW6i4fhQSQjH
5A1I99swfEz0b2l3W8vT9zy6V+M7yit7ZbiWtPmTx98u0L8GYYt3QypwipWiMw5l9WTNb7b+c3Uh
V8vQlYLwR9eGbqN3DlZGO3yLXb0y9gbahjFi9nb9Marg2ZChUXt0SAkjRz3ByN64K2T7QKTl2Mrq
pADfpMZz3YIgY6d4GL9Hybcl+3l5NM+cIxYvEVBueOBpJCKOV3Y9gmgTDd7vOI/FTgMa+YDacHTo
26bag1WKffgpCJxebvXcGsJRjh21Sl8RVyrHzWrLHOMAWuiHok8/8Jz1jLryKrv37LzdF2bndvBc
SqF7rT7t1Bip1eGahd7mYuc5Tg0BVDkPMNo/qaxhHoOcl43RfaSF5SejDF7LlVd4uaNnGzG4vEnn
k3DZ5oJzlI7lrhgyJJQTFDF0jE1UIw9uLreyOZ7+68pfrajHo5k2ok7xbwTRZCxvejh+LxT5uUcK
5sq0bW6BP+1wAK5sVZVS67bihGyOqi3SmPk1hDfXGHVUj7Mq1pw2DasJOaf+WrV8E6n81yKlfwI9
Sk4nsPRIiNYARp35jdn3n7pYDw+ZVicdSDJzsZ0pqmHMJKIghCEJkz9lQWm+Xx7c7Vr97xvAgSJ5
S3TG7Xc8unWW1XBe114jGPu5bczpoVxszjlLb5y8w04Qix4ZriLKXnmnodgW9V+1YY4Bto3alytf
s87lXwfP+jXUTBEsBUKA7vg2bSWNZZkmQ1v6ZqLfdOFdJsaHnlvInF7U3rqb0/5myl8Jub1Yjb0x
VN2+urLctjXA/76BHaOsyGM+aD1U/nq9kOMa2sTCZo0XaLuj8DJ/FqgtuIM9YWKrcA8sOZIKAD6N
lyIL2NVIvHL4zfW1g2QT5P35ErInq14O4GPS9cdfolm1yFGFhvTTjfclBEtt4DtqW78B7/BT6dkO
SnPlRbD+zu0M6Dy8yVvCSjkRfWyqIbOLxqZNK0KBRNFfrDH7gOGtDyPLwxfwWvRxtkEsGVdnKLhP
2yK2ZFutURpZ4ZeldRck0uOilxgJBc1neeicJjQi7/IiO9sg6x1s2GoXsi1BignsbB31hW9ky5ck
b+RH1DheAOljAT6k72Y32J8ut7h9jf+ZSAIexHBJuVFO2NxDfYtwfdmypAbKWR6YrfZDn1TRDi8R
8YAmIKpbWBk502CND+pAcSoZzObl8kecOUbXHA9RMxchfV+D0r+Wta21dgz/tPSlztJu+nFRbod8
QDwB1Zn/pak1tl13MKT9TVPz2GRFrE6F39oau7Tm2QVgiCCvIQt/uVdnDu3V+JNXAjc8JeW113/1
Sk4C5EnUofB1K/kaBu0v5Cg8WRnuFqv9dbmpM+sGNgLwAJJ/9uqVdtwUyhqqtDQNohPdUO9ScGR7
iOfmbRtyuwM4HvYUEPsrQJIzRwBvoT98uJV+sGUuBXGlo7c0lL4hxidb/YGBTo/BV38/57M3l+Or
gubklYvwzEr5u017E6OHM2r1SdCVfmTlgPPjHrru5LdR9nZ5QM/MHW4b1IeAU50xQ+wLYxoKfBd9
tcG1rB362sEqHf2h5KaJzWuvrrO9Wul1pFR4fmxL8giOhEaarb3i6tgFaHc68gh8Piu56P+HjvG8
o2jNgcYb9nilSEFptGYQl36vTq9ainyTliNYAOse+5YWzvPl5s4szNXQY82Ar6C7bfpSK/NCVLFR
+HEh9OCAT1qgg6VqG8Md0ODBfAmTiXw3hePUfbnc9JkIZqVxgK8A48StsdnpS12nylDRU5jEr7BG
SFXDD3DSMnalXCbsTlCtrD7oafzvhzgNc02R+OOfbYagF3Oo6JNR+h26RKpavCSZ8StEytGZa3wS
ZbG73NFzqweMzEpFAq12gltJSX2QlCgqP9NZqwjb5I4ZJDiI6PaVIdVYHJsLGMV2i7TminmgznC8
eLRYrztM2giB0J91Rd+tUrmDdWXNnJ04nggAjSg6symOWzHNrrYGhXMlt+KEUon+GYW7H4k9uVNX
smDaG8PukJ9p+t+XB/LPb972j7twZa+s8PNteo45M+w4nwkwqpQSAhC8rHHzRmPJqBW4OcQCyDsc
0qXOn/OxrXW3aZeHds6wS50RZm212NW1Hg+OEcWvbh+KXrJ3stpXqTcJXK6vnIbnTikIRBoliBXL
t61jD4FVpJ3MZTZJQewNffsRyvNXteqeBvtfFeY53y3wz2wljBlArm9O3mJEvTiziIVEVTS6O2QB
CYjEQA33ynI+t8hW5hC7FntjgKvH04+/c49QWUunogyl2T4pnKRNr6zkc3fX341sop5BQrK+xm3T
l1BqczEtoxjYHtJB9ZTReshV6TlGwe3y8jrbMXAmgOeIJk/c2XqkrpscVQ3fSgr5R5pZkj+Kxrj5
H1ohE8o1SQiJVMLx8CUIVZF1IUge0Eh3o1YClKujHXy5lXN7FAQZABTIveZJ+N9bAGEzhfAfVEOE
1KoMDHLJnLaMYTWZv8K027WBeSMa8etyw+cG0ST0R+EcZjFZkePuiTEjIrbHwlc6WF7xvKpaJ6l1
zfL6zJm6ItZg7wCl5q2xWYS4mDczW7304VIdTEn+Tgj+viTWFdDqNqW2Rt8AXUy2EwveYiyPu4On
bYiAZtb4Npitn7NR2k9tIElI1YGtMhbwRrHBT0hpxzeWXq0Zqyxx0TWQ3bIdIg/lEf3DVA6hf3mY
z/Uf7tgaJFP2B3F9/F2lVIbtGKi1P7QVWuEiQ/47zQWWKPM1Ave1pk4WrNJjX2XV/jgb1Y2MludX
Xcmi2wZU5P5yr86cl8RzPFl5QfKI3kKf17xqrKGv7ptS+J7M1gg1kTez0ZR7iCrXjILOdYxUDZQD
0NZrveB4DAvEEDiXx8ZXOz3+OK8quHrV1Z5a9eaV7XjmOINVR88w/lIBUG2Wa1xbVYUOS+OPtvIW
KMlnTTdvjCG4nYplF5i6F8Lsu3L5nCYj2CEwddkj8OzI6W3W7qjaNZqVAsW8hOQa6ilAtsRn23g1
lQZpV7Ebx/AHKndvAwAuS71Sg///NM/SBMG3lrXWI+qv51Vu5fnKgKt8aTJ+Cn32SrVwUJL9KtBt
BnJZtv3jYiXvyvC1a5or++Pk/FuT8CQ/IOPb4Lq2Ft9j3uPf3sPxk0ZtVyXGE9iL+SbsNNWZJit2
rK6unEikL5McXNPCUNYw6yhMoXHKylzGPGMRL930vJxsvYkTM/ZnNc+NO9nwl6kdXoPKbIfbYppW
PO8O4VCEpTD/SOwCXU410Sy8DEIC/k4Vo/ZoZVKx3MbpvOQHS+2RZkNBHHXtMUPYzJS0HJ15QKcc
QLBZPNL6Un6lknayaMFPUKgjdOGA4aLaLNpSzK0ya0GMnAw5jnxokLjTv4pI8ZNouS8yxU8T+8pG
Obk+1jYJKpkzUmi8go4XjR0PBexk2rTQvLhBYFU6jBx1V7bGyc6nFZ4coGMo1hBPbloJ9JHLD/V4
v50QTM+65DlE6/Uu68ZrL8c/h8h2LaxMQqhRCkhksTlk8niAilnFiZ+jYl9miBbW6vQM/84z2/qW
BD+uA/pb3OgPwu7cKVcPphK/QVG4Wh1ap+vkS3gcAK2iQsrFeTy0fYPmmFy3iW8ggYm42xBM6BBY
FfYIbT3jQBONYWM6wQQ9o5elbPAabY4DR6cKie9fHI+PCChV2CRQIQ/vjNS20RYOLP1zPZNgcVXg
DPbb5QvhzDdDcSNngtTLCnPd7KSmWELqG33iJ3m0a1tROlJev6HAVzkgRz8Fc1kdLrd4cgWxIHgc
rthT3vq0fTxKipb1aLgNiBgX7Y2Qee0ruumY+BqEXf7pcltnDinUMIDHKljV4ei2CXIlOQ9RSZyY
EbUrEYKTauVnqWWTI0WFteaHLW+0U5DnpLCeE7S7/MvtnxldbiPiJwN7E5x0N+0jX42dIZLQSNsY
Owmtd/TcH+QKYBawrj17P//X+52DkcFFBgRW9Gq7fDy41mAqHUrjqd+0qoxm4xIiIIfFFMLEkrDl
zln6MrsyyGcmFACxAY4QmM96Gh+3OckEHDjipT7ioK0nuvq3nNR3WNhlnpGW/4jyow6+ck+xHUST
lgreNp+Cq8wQLqKHiq3m71lr3y2keRA1mLV/P8KAzML+hNpA2X07d3lQx3JQyqk/D2Nw2yKa+DTg
iH4nlMq8gmg/cybTFEx9HkZi3YXHI1iXqATm05z6tuh7rzZM4Mg80K+E2mfO5NUoiy23Fh/t7UHJ
Xd1T5mwSPyjRRh6LgGsmA1nUWfG0u7zuz3XIgBkCU4vg5AQiInBQjBBfTfzSJqItFTP0IoO60L+3
Yq4G3Gv5eIXLHg8bGrbQS2pjPfkr1DXTqNg1hjVcaeXcsFGp56xCzoB67ea8sgczbbOsjX27VFIU
Li19VxCOOdFimP8+bMQDFK0osWmIRm3WQVbGwRRZa0yVieymRgPyVsmBpf/bsFFdUDhSUfFf7b1P
9iuCqbGw6kT3TSWvdgird7cWrvPfL7eyPfrWVsDtkCsB5gXUeJMtGSNDq/Ks1n1ZbYbnUuvKD1FL
1lFvpeTTDNby1l768UpAtZ2rP42S/yMqB8hyumcr/HqrVOiYKnaDF+ICd5AU83c0jv/I7qRWs2aB
Vgg1j3AB2Ot47Uk1NXx0jSZ/moZX0UNqmg39fpIS1+xw7rg8ltsT9k9jsFDWdAaiJtuFroSRaOYM
VZ42q0nE4UX0RTZ4cpSm1bmN3AQf/709+H+grtDXAD6wCam6EC3nJA57H3IQEp6BFj2VXWF1B4It
tXcVE5+SK7tsiz1aB5Q6I6geCipoZW3DAj2IMlNtitm3Eyhzv+POkIxHLQtF9FyZGko2eP0mit8p
6Obu0rqQn/G4TX7r+WjuuyLUZ6dPeT87IYKZ2AvMuEECUJNMcZtUSfe1nEXwc7Db9L7tJUN5NuxR
vpYgPDNNeEKC2ieiJw7dsqnGXFOXaJBm3wyH5QbsRX6Ypja7U/NU+UnKcPx6eZrOrHYyFCQlwaGv
t8fmZFIjRR2YK9rD6RhthNSNrPJhkK2f/9yOIQCR6GSDMGvdLgfqZpUVinzyxzpDXavT25vWSgBd
WFl5hf9wkoBmGRhrOk0hnodJsk07ET/nSraoLPVFlJJfU7PFCGI2huImn+sKqheFDnR4O3tBA7JB
vfvjQEXRBriEaq0Ldk+fP0/A81PQeCiy3TYGtHVfDhs0Wsei1yxXH9VJv7k8RGemns8GU7UW5jl8
NlPRVKOlz4M0+bNc2N/HZILYGCrFoe1n9SUUiJtcbu/k7b+OE6kOWNhrbfXkgdUNXSVJizn6WJwF
8r4BqvILD+7vYmgMG9y6FhY3GZkee6fPXfMNyYRK2ylxJT1j+qOXVw77NY79++XD18DL5r7nAcJP
25cPt5UpFUHV+fbUtHfhkGqHCpUcvCWDSjyUQptrzqkFpQ5zSK/E2GeGHqknrjRCjRUhuQl5c8yE
6q43W1+x09+hknmdXOE4Yw/CUebgGj7hXE+xNBVEN9zQIBSOz/12MnCymMcWR5O2NryoysUvQDfp
92rCC2jK2vpeLeyqAQGZdNcEvs51lb1ODPdfZWDT1aYbJxWboY4k14r6sYKvTTt40RRNDi5XV4rb
2xhunVM2ILc49UvSS5voysLoo8VvvPVbJUo+yHPRuGYzXVN1OTeeK5mWEjNasiTljscT5NiCk0uO
BmOlTS6ZC/mmqRR91+bpfKPNqrTroNrsbUlUL5e30Nn+8ZSAxgJr7cTFvAqIe8knt36h1vJNEEe9
nxdmuLvcypkwCCAxhWbdhLAKkuy4f0lWpkoB6NLvc3nY4ZfHHoEj62I+kHsska9ZAUv2cpsnsLF1
6iAnkVQHt2MAUTpuFCmEWEWWsUMkuJFst450yhNlW1hvKrl1HPaS0hIuN3+ueWpgjd2NMjPd3hCk
8r0J3C1BXzCsoyuH+9rs9pTgUcAcQgBYpbSOP6soLQ28dsRn2QrefuhHh6O/YH2M5d2gwbq5PAzn
JpjGSHWtZdSTQylRrUiQge6Y1jhCrtyQ3UVvqyuDfW5P2uTv0IVYsWBbeHpYigw/gIJWyvTVziSQ
uLX9wVa+KZEUXjn1r7S15bqYsFNn5Jc70hnRC+EStkxBvA8KTGrs5prD8NnZ4pXA5icQ5Mm9ma1i
GoxFJaOOCXwksOGowZ/L1jIsbkoJ/xpO4kzfwOOiNUNlkPtsixlo55SSxbpREn1ePrOn9L1Qx/Ru
IvX+JDJlci+vjtPusTXQL+WZxY0N1OW4e02nj1ZHytrH0axKPtmJuYQPtaYUP8dp6r9dbuy0c6x4
ckBrJmiFmm02ZEIUS/gaLb6e4S2sRyPwUVTsw/7DlGlXosIzoQGFNBkEP3uNNbkNoZolGRMjJSzk
3aBnMLuRGCkce6EU485yB7MG/zzzBcn4+Zc9d6ntJU0Z/ZSsDqE5M+GPK7H9maHmGqFQusIzTiuW
U6XUi50rix9rVr7j/wu8yLIWdFPya4/10+sES2UAwqBUoZuiv3M8q0qkzBNKg8LXx3TADKTDotcs
C0+38VOyMVj2RD6qHm4s9c3lKf4DEzw+3RRqXeubGob7Ws08bjpEA1xbatvw1TDpArAhYvxYNNGC
PwpZ6RyPNa3K3GhKtfcoisYdPmmqtYunpM32mRYMb7GOiepDb6Igir0VgnV3c54L6QYJlij3YoGB
rzcnw+So04QdcAlf3CNCFOmTFgB494pabmJPr/s+/7YoSwS4r1ci1RUAfcSNpU1ld59CtZ9uaVnS
3HDRtcRtI1s5xHYcK06T40GAJGeQ3uL6q/c4S4Tis9yTW/vnmwAEMcoTUDgI8k84PbhnDX3P49qv
pbrcYaoEYqeVmjJx5mFKDpdnZo2KTiaGg2w9WVRUszZrQmeTcLvNSH7rIt+3VbA8qGk5091E3BdL
Ve9jAU3LKDv5JYxxO77c/JnVT/iEXjBrEviXuTlolBjCW6HEhr+qB/sZxofOoHfNx6E2r/FjzvSU
iiQpdfh1vN23NbkloUaCn4rp411Vfw4iIT5NIxwKJ2fpUhchRf1BB45WOW2Vt4fQjq3Xy5099wW8
3ciV/cllbjOZdj8MRYJTjm9U8hx5DH39rokOoMwohcqtPE6o7vAYEY4JojB3wITF8pW66MkZsFYy
0MBhvFecuL7+/V9lUWtUs3SVMfQjlOSdZqoCOLzNQJUbDxh/FkvgBRWnYBnySLzc/ZOQgxoD7391
PXU19UTfFY3mLs8whvYtvIk+FnOefLaa+Rp9/0wHQZxTQuHpj4LSVogK80ir1KCh+jMWcDcKZQTf
0gvFk3MTH4agEZ6dyNrBmEJsgy938OQiWzsITBP4JIIoJ4sZqEZKiioxfbzN8j2OCDifko1Dnrod
cJmWuzy/snvPdZYMG4lKoDZkOjbbh0dumYzUl33CR/2g1vrrJIf3rQylKVfsb1Mv6zdLUF5zFzmJ
20GIrsB+dLZQYSWgPl5EXaWHcl/3ql+1JmXZkgRfrRovQRKNt2h2dM4qrXLlCjk5KXghcCKSwCB4
p3q6aXOxwrE3kYDEkkDq3KgL8JqTjey5i+RrwpMnoHfKfUA0qVNyTPwhxh73LzakoGmxpvd7MRQO
ftH2x6STVskfXUBAb63HHJnNnTxZkWeI2D6QcMj/9RbgG8C7A2QCXoSe4WZqp371Opwa4dtRi8CR
FLW3lWJhThPY0u7yuj2zMQljKVCRXkeLaxsXrPoBuhTJsl/Udjg7yjBJtjenBt4Zlxs6N7C8OAg/
0GOCcrzFvAdTlktVFmo+VijY4wZ14mTyYnhp0QI/qAGh5GxsB3LZj3LIOm/Soms3zplNyqpFQwQ5
fGrwW44MTILOGuxS95U4xvgpIXpvK6E4Za+ON7yItefLfT6zbleEOFA0kl8oiqx//9eBCwG+SsZ4
0HloSSm1uKXI7uV5Mb/gF6S+X27rzL7kmUW1kUCLgHI7kYVV6CgLlJofNiGIsKjE9ZwQXunvKzU0
yh1KeTK8oCDEWOtyy6dLiLKZSp6ARCsJvm0vgcmFcpoaqo+j2nQ3GXZzC09j3F9u5XQsaYVyPP4q
a0Zt2z/gGVKcprHmV8JMekJWXUN0s0BhxzFrPXm73NrpSqF2wRvIpJwKlGa7A/VFAcc4F5xyJElf
Kwzg3SrBXdXCwPuplpZsd7m908OckxxMK68BaBMn2bNSIeYKwaeQSS4jT2D16Bizpu31XPuRcHfu
hBSBIm6S8MrknS4bGqY9MnaQ/3kyHi9RKU3tGq6wugquxwdlift9HLazowbx9K0SRn2HaVhzpbdn
Vgx5JYAglHSBKG8zk3U863VjFIIya9wWZF2aucLZs8G3/vKwnkRdZOcIdAwCHgTqSIMe9y6ogzQf
60H4GHe6IolducJ6E9Vdg8SzzgtkUm9NKfr3Mf0jIcYrc33VbtM5BuaPnaKGsq9PWehiD2esZpLV
B/DY6S8cqwEWpZJ8Jd1yZgUdNbr+/V9nTZ8O4DWpwvjyYga3tl4llluS1YG2G0fL7ESE9rjgQupy
si4LJ//ySG/X0arqQL4A0JZMphla6HHzSS93emHFtr96h/aRb9ihI4nCw9dhtZO83Nh2WreNrR/z
V19L8vuThljkWt92cNxxpWm5beRPa0uteAoVy0nia5qOZw6gVdOH3YIMFZfl+lF/NaoNZZ1UjbT4
QHHTfpcovX4HgsZcvDJouisc5TOzudJ91tfCKsa7vSyVNMYAT5SY0E2jtZvt4SZPpOZNC6FT4qdq
YgM6y1+6iaLj5aE9c/AR9qyMPwtw7wlAAXiVxqZcZB+SXejglpnvJOLa27jJIIQr0T8K3rMziehY
Lyt1CyjSFpcTGKNsje2EI6AZLB4yivOhzUwUt0w594YFV8J/7t8fvBERM7QYbQuQTPH7JWmHJ1SV
1MbHsinbb0amav0uq0bzGxW99trT5zTtRMZFR/Z+BcxQn9hKpeFFhsDK0muo72rWbWeIeZ8qpeLx
ONZ3dYIrtmlX5kPa9EBOpnn2Fk2rHCkwrpmRnJlb6ggEJAR6fMn2NIytIB4yc9F8STdDRA/yAuvb
WZSh7CyUr5Z91TZacXN5wK8dDJtzaVymyYwy9moY958U0icO6Hmsd6VDXyVeZ1/TV9reLevZwC3K
M4xok4Ti5iAawwVja6u0fXOGc5i1wwEVxStx3bZPLFqwT+BEoVNSUNjeX1FVtGVe55qPBbNwwq5q
3UzJug9o1OlYSOvflXQYD5fH8czxs2ryEjf/wXdtVVbzeuoQfJVUvzRbrXFStYjeRTiVJb7PkMy9
y62dWSq0tj4t11rJyfkT1JjWdiOtIaqegFtO6+cJpxovqPPGL0Qt/n1bYgkHCosIko2yjcyXgJPM
TDrVt5dWetTjssLiV1E/GEYUPVVqbb1f7t+5GVwvKwSdZTTxt1o2hoXJbI1CuR+CYjpUrRHcdsuc
f7YnufeiWRmRzRblv4c9ZNoAspGIoja9zT+DK9Ny0XO2wv0SgzuZHG9uP2jhz8ud47De3pB/nllo
8JHxIR8BEv34ssLW3UqBfSjrVq/Ayk44SI2DHj8JrSndaUIBpseB6aDkiwo2QE8/mpUce7VZU+zK
xs7Je9KhmkxyyBaB2NdLnHqGNtSepEuND5MIOqEJkNKcMZbh+1A4GI27uYOgwjuhfjMaXm8lZ5AL
Q2RyeRWO39WgeEklfc4daMAVEhEMPbQx2eF1ZPmo1sA0J3Dy2HDovMlwlPJeKnNcNOKXMs9sd7aW
/pepVP3TokilYyUStBNThKvd2JOZyT9KDMpJXzWyK1ttgiO2Gv8wpyr9aBXD96ovFQfn18obtepb
IRrh6jhjPpTKTI/aBuuaaTafknxYPlmYqNtBP4NJtvZW1AwPZVlhaEtaqVCSwDVEVbpaQXULZS6c
m2U0ZvTwdckNsbOCJn7AWlh67Ip41SfDPn6wYsvtZS1NXKucvxvgd5zZxg661/r5l26m2F9RTXLm
ItC9MjQBxkbx4ndBoH3rNGm5nSf5o2QuAeOSvxZS9SPBxsgtk1LfZYl4SNIl/B5kGNz3wVQf4pJp
xbKp+ZUXxXibZHb0WR7N4UOaBO9mUhbf2g5v+bpWTbc3JeqMphLUj7KKPmTQZ/M7hJ4UYroGKz0W
X2tu6bupxTUb/p36kFtJ7i52CnZ8mPH6jpFGh9YgajdoSb1XoI72sRQ2e7uPk7ckG9+XSnktI0s8
ypxjO1bmq5qMOYTXod6PmqrdS02V+E1nmV9kqwjvgez8qKXM8mR5RKy/jB6XuI3dOYW3UiCmhSN6
TXASljvJkOKn2dKqPVSsx16fP7Ztk/ndFB5sXObBjIbjB1NvsUHO6qdpHjKvNClBOH9SK0mW/WyL
8nNgmfFNOcOrTqLcwjpdivemFtW3XMLPvPay31TK5IPV6fnb1KfpbSkJOd0NSz4/g64vfsVR8KI2
YeGToakOalnUDoTR1y4I5cc0QL42JLtwn4+WkThpprKNgAgelKK5kTR5PDBnyq0ap19FUee/RWw9
dZKp/yp52d6XcpMeRuzDJC/Ipgjq8IC3dYxG+kHDmtnpDJtMSgDDRQm6+lUdK3QZuCFdW6tesz78
wjou7iXDQLhoChoUOQTCLKFI96GKyyeg9B+ZZH+sg0C9jcvge2rF5VPW68PHCpziLlGbL2XYkYYK
7O+TqdcaP1kfc/aRo6IC5CiwJJzMUjHQDsbsF/62s1MI/pPaabGLFTZwWDSqq0R26pIqhPwyTc1z
PUrLQfTynSSbFaTROhLf20ZODkUUh26pWD+DUmBEDmpbuoubpnyOU3l6ENNc30ZJbX2Kwn7cJXqu
4lenjUhrh7x4KpMqrCknmtdG5kHKQJmjcRLED3hiflYWQMSD2b6CHa1uhxBK7tLhFRw1RvKC+9iL
VdQ4njaYoNtWVn2e8QwaRlE4mj2gf6HF3/LYXssj0eThyZHtk676PTeq5DRF7Sem9l1Wqm+N3OsO
SVT781wU074WyfTUgoHZAboqdvRJ3A4opI6DlLlSVtpuGiK678CJqD9MUmE/2kvY3FWgIh4yY0wz
p2BdekmQRaw3S3G0FCRvUhTRfQ1cdt+H8nsQUs4bak2DMWGvoqZD/JLqnX2ftiqZfg1hwQMytsG+
Ca13S+tLZjtMvdEa4q9GYL1BhS9dEeuLq8+ix+s9MnNnmo3XUVT1J5HqjdfMSfy4GFrpTYE8+MGc
ts445YRwFdi3xEE6IANoiIQyj5Xk65j0PewWkd6nnWiqO1tP7npFkfZjIHLyi2XjppMVOlGHwodj
jlrnZVNl3qXdkj2P6DL9mHVpeVnF2UOHbBdOgXY0h+zdwsqoWkjd714oQeWkRhuUbhCpraeHHdbd
WjC5sjYYbjvVsuFkfUGwlFqGt9qvSo61WH280q+azG0ko9xXyMw/GhKaPGGdUobMpnI3NJn1PMe2
4sxLVe2KKZd2UtdB0wnT9gAsdHYXbgDPyufxXlXH+TbBv8BVcAN2FMGltMTB70qzu4/dEMdOTtKM
a0OvXQmr00+9pGRuFWeLUxm1+auv8ZAJ9FjD4Dce3EKZuNRGtGudJaHm7HQ5ZIxU4bd2VZ9/5k0k
uZCw5jdVtNEt4YNeO3U/WV+DKs9rRzLC4r2Ye7i3WoKRH/3t7xYC0p7fOsn3ZWNQ61JqkO51bKif
lhQtv0YNg4cySpQ3ZHWH33ohK17Zl9pjrkkI2Kp5cmsOsK1jO1dvpNmYvs5BuHxp9FndF2XHAYAk
lPKVuEn5aDa6/GEM8jclqf0wkyQwzoX5o+Yp6U1pp3gJEhq+wCTcjUshPeU4xzEVheEsbfkTdnfy
lIMv/jIt6bhXCukpMiR7X1tT8l4Oae8uQAch44ip+K5jzAEJrVgdFDN+fSfJ2S7IdNuvZ2V4y8LI
2IEcj1cRvvt+sSKIRtO3MctjR6c4BK1NvIdgAQ69ngXkhRLqGJp1X81Y6UpVK70g/t7fxFJ+19gJ
FtZhrezUapSfGh5YXk1GxJP6LoIZt4QQ7ZnRZYp/tI0le3obZB6+0A9mFn7Sa13Zx5X6UqZzvyOE
bnZz3H6aJ3P01NiingwaxwvUVHZaZUn3dcd6xb5BeYbxgB9ExeJqIrAKVRHe5ggIvGlpUDoQ/YZ9
IGGDoiKDdaMWee/EZTvtjUgnZ0npwGrTeS+GsXNLucIETTO/V+mU7cSAeA806fmmiSLUdtUJP2l7
7KzHYcWv5vP/Ie08liNHkm79RDCDFlsAqalZkhsYWQIioCMgn/5+WbP4m9m0Smu7NjOL6e5qJIBA
hPvxI7Q61rWO6ABz7XYVJKLdUnF0loaDO56rkjgnZ4kjbskeTW2W22ZFKFuXjXcLx+I1mHIvVKVu
bsXgPpldeqvn2UOajeQsyqmN1aw+WWM/UrzNZWzIqY/MxUsjFL7WQQz+20KqQDxrRrdzsnliq7fW
WAPzjqB5VyG1BZnKQqgwMLgPzW+2TsckQdPLJ1+IT1Na3FqTyjdDXlrs58okcMvt7tNBSw6mMB/w
bTC3xMJ/7Wp9Xy2lubdFdzdljhVhdbzzk7Z7VElrbVxt5F8AzBKK86J1nOE04AsUDYlbRM0kDmCK
7FxKf0570fAapPwMbjLuul4+A6XgOwa6HC2OL4/9VFs7pdrsecQqIvZn09gvZnXq7L6PA2zGN70y
jN9jn4lbLI5+kllchexe+kFvgbpTBEChy94fdR3X5ET0w7o339oq0UN3NIKwsF3wNuCkg2iqcwGt
uo039pgYjFLT91nH5iGHYjNMnBamEm+e10pWneMkIaGj+qYVYo5HN/8spUYq9IiRR3JWQjRrfbYQ
UyL03ex3O1POTNPy0CXGAp/ca+ORfzTkC2kxi3EFAFVtnYZSmA6+5m57RxvBIVTVyTYRAQWKrDcD
Ns/RZOfd3mj7bDOoFZIuKVpTqm+dqZi+nR3EntqyH06TrgizGLz0SbPy+nbRcr8KOx2bL/wU+jBw
SEstumneOosUoWsXyXOwmPwZ3KuCLUZxNZHEdvnKGW7upNmNX4Q3prGbJ16Y4gYbLn1d3CnlbLkx
8wl1E0qjUp7/Zv/ku0v/jU7w60DFxKgepWzHDmE3U/qgKwVd0ahtsr/WNs5LxShiWN4sbTZvkPn0
B7tYQbezYXi0Es7+3rKspzbv882UCTvM19TdtN25jpr6e2koNGJ+7cUCsszO6bsXU8fBQJNkp9Gs
Yh9HTI1TcKPTiDbSWpS34fGKo/SnnVPI9D5RtExGb9ZwwdtyX5I9wxngzPu5oH5rfdFtQHloxrz6
tljG76xuMxRG0e6dZPkkhqzZQDsICFMO3ojM7Q+FXIedX9fLb9Fo47NjlWpbzR2qQbMr7wAOgCFb
v/uq4cIxRijQml+unfJHKMroQSB01LP3tXQTuKtr/5zTK8Vpb7u4eltLnHbNHCqvgOIq8LmE53bE
AxnTXFVRD6pMvZDeqD14RGOHpcepPa5ZFrLuzc/VxLGaSn14HVdG0VbSlJGdCC3sEDxsunnUNk3J
k5J1t9X9oX0q7Go6Lv2yhnjU0BWnVHalqQ8EpLiHQFTuPazMJm7GeYCP1CYHalTxNmiivvGK4gcH
vdh0feO9lU0ToGjxRRzAC7tZhsW/W5wmuS/ybtjnKaWhWNfWoCS0gk3TUb7oQzNGjRi/Gqj9o2zV
1seK02HXVo0X1uh/wtpcSa7q1m+9Kp4tkQ4xsLIX+qatosEnVCd1S4l9T1bEcgg4/pUGV83VU1ZO
c8DcLkGTiktT3mRe5DYQRjGFoIyB73ELeQjrv0LMR2r3u2r0jZ2ZDioSkvKrHLPs1MxWCvcfE6Km
QyS8epYKtaYdT4VshrskL72TzJZbGCosokUziWDI9bhdWTetAioQGX9qWgonEoSx8n0+VEGXRlmL
ZWg32MtG76Qbjp2pbdxq5rSkXYuHfn3hQ/7Ohugg6DX4xI1OjyFg/bJm/UZNxs0kWeFOzR6Fo351
/sFcep5/cGQ5sdL1ipGcDq4YdCd3SvO3Zq6+2UZQhnZn/harlx/Rs4iwbApzq0z1Wxu7H3hRLlFb
ruuN47DdzI5Mw7WrP6X9clIzYuw27ULLLwZqE/cnlesEVtHPm8Eu1JuT6f7WTGmaxtwcomJQ/rHh
qMYqIviSwAA99qrMTuhwPrfakO6Garr1sswk297QwkqUZRTIqtunmpk9zDketIaeazfA4rcZcUE3
ybAukSU8O07b5Kc54bGPoEi/p94qY4rd9SWo0j40BEvQhFx7342WE9Ueu8TiUz8lTfacF30dYjNK
pISkXwnU175O78WinNh1+rIN69SwTy3C8wjD4DqSDn3k6LU/lPI+kXd7RwAljLkxb8kqclzmn9Vv
Kl+Xsos9DnUyEl3ehh22Y17sJqNZuJ35rTT8h7nwd8Ko2wiTvq/+UNcbfGi+tEZ9T07IuJvsqYzG
1PyiaUURm4Ya37SkfGyKsx8VBOujTPw2cgftNLKDfp4M92W1p8cO4wJHaRIcCrqiCa3lE8afWqib
nRel7mJtsvFsqon7Z6jVS7Pte0aKfa89QyhMkRJDSZkZAj47eWbSKHjrBnb3zvcH/XYaZnvfg2Ls
C0wBbxqlRERSF4kD+qyBC3HEjqQFbgbm21Eq6u/MbhEGqqK9oYVMkNYYPv2vJEWbPvEp6GafZd/v
tVozosW13V1LCmisFEdBTXcqOAGiOq/TTTurNaqlkd0XUMaY9eoPxjDeOFktYrzruqjt1Qz/L62i
tMzquDlbE9eo+LbzMlPS0dMCsVQ3bDAvWWElh1WjKGuqFrsSRz4pVkc4meq1s7VzcVzJ5XNaz5t+
stK9WzmvfTplYc1pGKbzyt45tlUdjnk5Ram1vMxG9dMyi+9BRw3EBqX25qSKnYmvxIpR/XbSMy/2
RNaHk9uPcYDj3hbz6bfBLAGoKJU2RYAQDiQg+5bIxfqVlCZfST4UYUUGm9Y2bjjL+Qez28cuWR98
2B/Qtl3sW4t8O/VT+WoYcthUAzQNU2OH9EytZeQ1YXCTa8u2nYJh21Xu18Ecnk29t7Z0W8vBJryS
5C31Ne99OxqmoDo5SZPfaFSG4WCd0bOp1THKMbYOQiG6yfSQl+m4t2g7EFVMv7TcnrcEzKp9bUmO
z7Kv3qbJLbd6pjMjtw0ZdVJ9PzfCt7LB2dxN9fmGQ/nVThY2DfYYmjH/sVpyEKChUQ9B63phldPl
2gga9gTeE1qdZPZON9N+Z/o9H81kHxMAH4zBk19ubtLVat60S7yS/Au7XU/toJq7TqxfMaZs9kuF
b4Le9ktojDTdNHFmDOt2ppmmQy6Fd1+L+qQJG/911lnotnBaM2h5YYGGcjOh3t5i3OkevLrfKi+T
BBpWd/qkiXhRgbzpXesFhrm3Kc0636I3hDWiNXsxG2QSZEqGTLBOCDpVSIWbx3pQvNQk5USqTlQE
OAuKKSv9lK9zG+qWVHFgizEmyEOQAatAsTLjmzKIRDNH3btLVGvxjwXdQ5YE/ibznHo3+CbpnK60
n2c7eNW8VJxpQdzgEHQhC4O1P47iOA75tKmVvd62tSgotUv32NuT+51kEvdhBJzYlONS3XkTFRKd
BuxqJ38srfqba6RD6Onyxi6rm8yBHuPL4R6A0osV3mBA0+PvMSgxB/e7Ks5KKie3leWmL5GwTqty
w8wm7qgYhREn+dlFuisBC6qifRSVZt2h8ALqgYgdO7kxRXgdFjEJ4l+KevL2rQdgJ0mDHkNZUqAE
ufIi2h9z2w5B8ViWTMoidMc63+L0Y1oawLOgzIe7shmH0JlHC8NZt48V8w06KNHypTt5bKy1S+Ye
/vKmGMZo4PHTVgtnT6ZDGTJTfBZDUz+TIrncWQuMYk0HGVVFvjEXnaPI1rtdXWWUKoPbRCwfhKPI
qaKM37eBDYPXk5cY+JEb7MM+CERkF+m6g71KKPMqk01i9+mtK32Ni9X5PvEkMTyNO+2JxQu+lIvf
PI5lYd86oFo8teR5TeU9fyG7UZy4sV2OjxJm4ak155+VLn/W87JuNWeg8pnJbNCn1jxWkshWZphi
qze9FjUVZnAGCfc/53RmU5MtY4nOS+fIGiYjNKxUnTmQyQ49UPXcNd2jm9EP5QMbUGut6c4JEtR/
i/+SB4IDBHNDfq4tAClzsSb+xinHg0tLvZl7M916TGxOem1zm17wndXbPuXrGmxKa20+M5DzOOAC
u+5ZZ2Tv9cOsnr3KeYTT/7Oo5ZPh8e0nDDYePEN5d/ijvuLln2C7YvrHoW3qXSGX9ZYyWX9qs3kB
kfAh59vGSVkSgC5wvkgr+ZnUhXlfJcp6FnoPhql7a3ewZZZtyRu76XVpQBTMvcfFyudtMPVjmMup
DudprW9E0SXggRhvFAlDQ2kgC+wCi9Y1nY1zNkbC7giYOs82xr5V8arp5nBq1KC/pLm+hlU799ta
68ptYzjyZurmbtOlvR7qRFKiLWheOMLGuFZdH1vVYjEjSYb91BON3CLQORAHvWzA5CjyGI0Io1dR
TWO/0SsOYah7eciULIsZDPAKc+OuSsSyHzuIJAFeQXSobheb+UKfN43ttkOM+KiNQoRiGsZDY07j
fmisaUuclohTOVifggLsbfY5l8xevJSMpbaTIZxtsc7OPjNa/VO9FK+pVsGjba1ia6/gyU6RPfrj
KqNWct8zQdlqLoNbbSZKwO8TF1eNXOxSl9ICzAP6STtzomiYktGlO/FULV4UdI7xIvzl1lzq7tyq
0oxDeA/Hsa+jfMrOJVzrbsaEM43beOApICFePJKH0vbeEMttPfH3V8ZaMR/k89ItNBUdsZOdp/AN
K6ndhtGLg4JgkXqyy9Dwyt+5kb8Y49JHddC3UdMy8QJN/rlSKIawHqpbg4M8AqxsIiZAOhXJlIbV
mHU7V1bJ3iLbPSzYHaKiqkFmLBmE2FnZu4l83Z0e9F81fXj2SypZG8ka43W93ugWbYqEXQg07P0o
ffXaCJXfzZY7RCCWbH9UF/R4Uu1wPLj1gpUuVQLy2Oq5yv0mVoZM7njwRqRPABf1MFknqwHtMcn1
PvZEnGzWRnp8HXLcraOgJgIgfBaLdhJ59X1M819Bx4nt6p+WdShpYutvBdqlCEUquPzQ/4IP0G8c
TaVbZfsiLCrGMMHsfUsqAkSZnbWPpdF3D6Zff5sM0MXWVJ9wKlI7woxZodL4jVqAd2fQeMMrcF+8
ujo2rJdIKXpSWIHjmZbsvGVNm35P3VzfLp45x4wvrT25mEnsN3I9x1Acrox6TQa57zQcTE4hBJzp
JehG8Jl5P+ilQnbyHNT+kHuI63cwwEwvbNZUT/HhDJoybpdK7whJxR1xi0zccyKjKxdMmHTdvJOD
ix1EM9n2Fb+Jf2dxYKhyJoTi+mRDkriUAzepm7BcCGTXDJHICIswnLutGj/+KLP0gQU6aMxAGSEL
KxwzHbQOomK+S9qUyZ1lp79FXQKAiXZccFewcOQN1JCGRlqu8NrN4kytt93+ue/y7puVu809OPJQ
xASWS2s7ZClWawlMhZqKvG5+l0GQG+zvi26FMut4czkiAaKyC3YN2gW7vsIwuGBQnKMEof2iMWV+
AP3nkofi4OxbNmi/92Qrlb8CZzHNfTGm1A+WQnC0odfjAPtvq+HPRTEagmPEqcA3YL1fDb1A5GPA
89lXq17UsSTI86tvYJYbToGemkQri5WGnV3iqK9TaodGVWq32oRFzI3UvV4eKbNm5/Pff9YFJefP
r3KhYVpY4kEqucwzcYGeawV1FUdV1cOPSUvwiWK98ilcGmX8uQyhHniP2uQCksP0/ubp0M11rF1t
r5ZAzKeeCArAmLMV6Saxmv4bqpGJVEKWEeNfm5TpYJvXgZaSZRIUn+GFle3XotBohPS0TO7BugVM
haKS88klvqc8rWK2do3G/OaUL34HIQJu0LWk2w/WjQNvCVnWmZaLy+37u9BlUHM4aNmhbWS69ytI
q96q2/cjPj+boQ2sK/wsh3/fPzaQ81OD/gKvCMYU/filjGTxjdowRMBcWbbek2Ew8i8q2/7Wd+m1
pLEP1gH7AX6QBnQ4B/Hx+1tz+Gatbl7zA8BdKcKzMX0ar4u3fv3v680/a9pwIiAa8XK9BQu6+goT
wz04l37rGXmxNTv3mq7xgwdnY6uPh6flwXe9ZPkm+jwMrqcle0niFWgurTanzihMcG1PXSNIXRCW
/ixu2GZ4aRBvjz3hxbJAxYzrLBz4fVZX2iNs4moJ19Xp3P3a/VY4gNyUgzdeS0O+FG38WR2QwgPi
F+CDwqp7/8p6hw83pWzZg27RE6RRXRmg9Lrcalr3q5+pJg1VY4OvNQfY+Vd4dufD63Jtsnnif3Nm
4XN0vb9601D5oQbKKXdMP7YyZtmOP+AOYN/XdXCqbHFgbvRYp9fMCT5aqRhZs4HyXUD0u9hHE8At
oVlLftA7g+/Bn+He25m4Qum7ZIb+7+mSSncW/qM2ulyoBcIJpmAdNpeuGBgHe3VQbmADuNPB9KvZ
jGDKVIqZ1Dj97ivhPAJolvTlNv6lsl6d/Ird2oc/iF3aZlWTfG7rF95UHqbE6pwqfygxyQvNdf3J
tOVOaLoMBWq9VNXbiuRpE6/IwrVD02mvWLHBwf3gndsWWzh0wLPF98WKq22jAvayswP+sjVwxuJ4
n5lM6hs4Xj+DuXTvoUhZp3kaoSisbhcRPdS9KcMpXzQX0FWnMb9dof3VoSjcdQ/6mz2ZKi/v/YWJ
rteuNrbQUz2/MnjWp1AbzlyiKjnPFZXwNmnZjdtx6Msjg+3gG8bvZROxg46PrlQdJkmtivl/q74F
yrJpf4PumV86NpFZw8gaK5HOe47Z3LhHcE4ObOH9MPtEi8xCevscEt6N09VB3GNBePKaaQ17V6yh
rCUTEcmhEOlyEvxO7ICH3Ok/j3qn7TRl/vBHwwV0ksYBi455R396uyal9kXmYA+tOwvQV4e/XqNW
E9RfR/YIJptVSsRA36CvWpIeI17ai+d+tabfjNDRTVe1E0Q9FsRfHOwtQmRM0FcUJASmu9I76aLz
jm1jiR3jaVrCgGGljbVsbAHo3AzkQG2m1rjTqa5++EU/ttBjXPNXb5fLQ1bbwyfbNNJttfjTif6k
i4kgLaGwGs12LCBlrd7YvFmFl21X2bffLTS599i7VciksrqJPWWtB1i1kxYpUwcHnLPU+9E1REZs
tFXvf5kaFtFXuK8fbOzs6y6sEp3dhU/z/a5jLyrv11pP9k4/mkdfG+ttZ1XNpwQAIvz7SfXhB+ec
PZ3QfCPeci6ORD9JnMrnQz7Mtnsa8LCIuNcdOIYfVmn+2pYaz705+nb+NEzujq//+cov+Girg8iM
Gg4GGnT8i63OBodthoVDGXu1QNvWAbjnxpZWEOtL5ZnMn8xG2/hiaT5L28m3Rgn3mVFDDWZ0ji0B
Ss8kJutuOZ9xQMRN0ZVfeN50Lk8BXAYZ71toeHArff8+cqNbBQV+fuj84GBUfce8bPicmfpDHQT3
jak9+XD2ij+U4e4/h4dSHv3z4peLwU492QYA34PsCfNMmPv6bqoOALTZlbLlgyOeS1H4eUghLJjJ
F/cpANM1AJ0Dkz3q5HnOgG0JRHlWEy6OaZVXsW/N1474j+pNEGIUddhmIWu5eLqFM3TIo3m6+Ri8
9iOsTCYuTNYAAmyprskvPvi2cGT7v6tdPE6kIK0xzVzNle0cI9+zIOMCPq/V099XzflhXS4ayP88
KpSe6GgujhHmZm3bdzhG2m6nCQQXWdtFbgWEE1q9KbIwmxbh7VYNryg5iDrd/f36H71M9g6U7pRO
mCFe9OVIbhXAVkOtO1f3ZWdEShi37VrFhV0DPTfXcsc/OjahRQcB/HITyvfFgxVpXYomm/MDwNBd
j8tbWHfTzaonr7OSd7DOt5BST82SbP5+nx9WiJhy4lHFt4mT78X66ZM8WP1VxzZ7Nl70qhbkjarH
ys/2cmW+7Z7HBJY8Vdn0lOvFlXLho8XLKWsgtCNOBwzk/SdTaSuGIzTyhwrLsaJbnqHIkUPYF89+
tX7++51+tFEikgTAO8t5kX28v5blkshQ2UN+SNyxIR7APZu5A1wzcv/7hT74RpDzU3xh9odM8tIt
UYdc4WEylR5qUzobbzKTk68xnqyBma48vw/uyeXwsVimqCFYOO/vKdFyAxpqmx7cfmpDW4n8lum6
//z3G/rgLblnxRxyEhoX67J3SfpFsunl6UG6lg4ObJ5gT24rDQ6H5xb//fR+d7GLJdHXZHOMneCW
FlNs5OTlp8Ja3V1ne+uV+v3DF4U7G90JMj2+vvdPz6yStjfKND1kbrDam0opxhSUMSnFEvvSNYPn
Dx8jky9Mz9lSiB18fzlNLLacmQ4dMOp+8nTYGMlS7BF+PlnpNa+kD2/tH9e6+Kr9FqDeanmKZVkh
ARkqPVw1iVqt/PX3tfHhhdi1zgUXdjeX+9ZUS29BBantvamrogTxOAjLEtznULrf/n6pD7ZIl0tg
28c74z8X56vMHT8/U4gOvo6tUIQRqvgMY2W24VKl6oWxalJvrXzqVpiMZunfQtsN0is/4oP79QDE
HQxK0JD9CzUw8YEhJSkL9owgnU8FUQy/mspWx0pUy/f/fr+UsAQNgECa3Pr79QL4OHY1buP7tT4n
mfmaZtrIVkVvRh2EiG/lapAROk9VT1IejuxENmWzufn7j/ho0RI/yO6Ck36AivDiR6QVaYNQ6vc9
zmg/xxku+85xFsfBrAkm78ZKx+mazurDayJiZasmrRtU/P01PS/vjSzDUKfz1dYexmPaBipMpLtx
5+FKnfHB+8Rm+/+udXF/2MhXGtOqYA8bzYgh6qw7SPfrgeHVf3XQOMMFgMr492C3jeHspX6MHO/U
rMwugHZVbIN6hrFUM1epYIKMD6Ws7vW8eNSWaZuZ13qiP9/hRT11roTPuT+YeTmXUMVqpHrnn02K
4NDqcWpOFmTOBGPdbIAHPKHvnJcBf9UiGGhhlnbjiRqutrF0Z5LreGW88FHVwcMIzpgQsvN/pVoK
6rseH5FgbytkrOGgM0uQk8riCV54LNKFsNm2SbdlizbTx9nsyZ21a5vkxekJEYDKw6IzwW4fzORS
EV6PVOijQmraO/ZwHrSdSfnj7Inw79/QRS37v+sAiPAhA9/b7sU5gyZkll4+B4fGwrVs1TF1D1ci
l48aEXsxnnXGbibd4Mwmc69YRl2Usf+7NDby5Grxv3/ZxjFMmfymSoLDaLvZj9oWPOxiriAA+FDj
eluzTj0M4v9WAZ2vaqJQZrtALg1D6uIDzjzpVSlhnocR8O8+cPLkAX43ZHt/yv8/L3Xx/WrBbHoJ
eRcHtebVzpybca8nhBfazMcOf3+NZOGx8fzjI/pzXywZbsik6gJOfb8xzVMrRiX85OAO5rixipUR
9rK0wE3d9Ev35LIjHKjcTthW3BDNw5oqxDlYu7Agq3GWBHIXoGD4ZhkdLlZlPeNpMY27si2XeGby
eYftf7MbsBE/H9dVWkaOGhbIt9DuirDJzHwDPMbYvxnPwoS2eatru3ktkmD9orJ8+YIirHnLE4Sw
KEiHvXAK4cYOBGwTbcWCf7PqHbQ+g53XYaoZxk+QBf1R6qqOa8HQO2txCZihTf7shGGedNkUOxdB
VBU1S9of9WVpINxpysb6uERKV2QoDrI8Odl2PyKL6r2jhyYEikdZ4Fnh44oKA5G4n7J08IwOkrLe
iHqGoV33fvq8JlMW+bk97JNxXd/U7Cg0EkPQP4y6Ph+rAKklYLGxS4XW3w2zW/w0W9gNnbLEF9tO
6pg6uzmlhlmc7FK0O2nq7S5wKve19Of0bp46XY+XFOrj1s1xfhkGv3riV+rFtlZML7ZeluR1vEiy
NyDTavZdi4jkp0JS+jRVTvLQp9oYjxX6OmlWy301p85ni6k0ulm0juSay31uFMUJFbZ9RIVkthuS
Z8yf9jh4v2uZBnAN8sb81GbosmQ9VekVyPeDPexs/cJ/Mcumnrlckisph7k/pcfa67JPOSMNQtQ9
q17/W1n+Z+mTQsYXrZ9tbi4NLaYJnoxlrOlRpL5xL6zKimjeDeJCh2vpFxfH/59LMQU0mIbjLGpc
5tgufeMTsLbmR7crCcobYi2tHgxngcTr/FejLjaqf17qoqScpE2qWmDlR2vKPvuGjeWsOvnGeOUA
uKhcz3eExytlBrZVDkZoFy+pbCqRzIWWHX1r8U52lnVnuK29I+0B1qknrLuqmcuXOV+Drazma/lN
HxwCZ6k8HQuP85xd9X7b4uCrMN2z02OhaS78xrJQ/Rbz0vKzEn1/1+fAhcyEkmvxf39MYy72y/NI
Evdgpmzmvw5YT5ZFVyZ6dtY8Zcw9VBvsZWfpaj90Hr2WM6KNDWEzFMcxUNa3FWby7wAJ42vLzArC
bCILFHnQLqZ4XhoMNbIzCzs2A+3KG/rgiP7Dv8Bih9oIj4b3j4gpmaxau82Ps7TrTepZy5dJgxYs
sDJAyGRDLLLNb7JY1RXbnw++X0Czs3m0RxnyL+MEr/Za12jy9JhaenJrn7UxLIDp8e9H10WV+2cB
uqARRJfRuuBC+f72oAi7CCVK9N8VuZMzY4cdJKx2l+tJcmVD+vhSAKGAZ3xal13akhrVYCJWPZKM
mGwsjpVPqDJE1GaLcWVP+ujZgQ2a2O8S+sb29/6u3NQfCMrstUPTZf1rAGKHCDRI82vB2v/+fpjx
EUjg6S7ZL/8aabWpEciS4NWDTfW+K/vEZI6aDFoER8uKZC/cyExdufn7O/ufqebl50Pgjm4TAEmN
fIlYrdBTB2W72qFqyVrcCd/Ofk1BD4nNsRCMRow+Fz4PJ5+GR6Ps1BZ9Zd28WDmks51XBXofrYtf
vqmgzJKwK0ZUfUkh8BwqOoHmbhgMKFMtPNbCcVIUUIzS7rzCsh6G1C+HCBml/6nL9eGzjZ/bHQrh
EvUHJ3Mf6lXhfZ4JvU3CQSXToylt43fq9LKIs7wNblGcrigUA9F+0yaFOiFV+acOBxIoQ7hTf9UW
RHFovzREjoapql+y8OA99oNTz2G6tmetaj4iAx/LszrZH6o2iWfMXL4ErWQL6xrGhxP9kgdTFMHM
WU5l9mFuBSoJld12T8agGHcjWum+iKr3H8axg1bXr6r6cubRGtHQ9+4U0Z9U52qRIjKcpFHWsdJz
tNUMrhV8PtEUazjbVTnyWertjTEZiNQaUrzasKR1Hw7d0I/FTbCuS7dZiyG30NAJOK8MH3s7Ylfu
CEhTlIWbxU2HPZQ/pR8p1iGzl2jDtFjR3k/7lJlREemZ8r9xUFTjpi716UVi1pGHsij1I8FGYx0F
xey99fn5jh3U+x5UdG0kKmepph6pvTWaWz/A4YK43lXDZbOc4Vxh4IMdPbnRD3prkXaSCn/yQsNI
xp9Ou65uVPqtxcyYav5emgIJlbKh9YdiHO0bR07ZQ5GluG0g8JNZ2Ixq/b00+rTPnHZoowFnm59/
X/of7cY4XRu0hrhr/4sGVa8MrcZgTI+wi+dNolb/l5nL4bVfTYiwQu9gi89Gbr+NS2deufYH1Qdm
jw7YLdxdMsvOZ/k/bMJKu8xricHKUcuT5ltfYkwfD2baPMKrlU8I17KrkScf3i7HcgChnCbt0tMq
YcKb8a1nxxYrkHxXmY31dfST6SZdPefGnvzyYAvPuPVhp2T3VWBVLw1GGN8Xy5seEqrO06xnDsRS
y2thlVZGnYNkZPpnAo78t27Q0NH//QUBVvAY3u9NlAy07wadHo3LJVNN2l2rIN35GP4kzW3S1Tgf
L9nIJiJ8TA7txjam0K+y9ZXM+fo2x6Zn4+Wdd9DG3j6uVTXCc1897zMMiQH5fG+9Id+Zn8+RMoe2
StctPM5ORE3N+wghVclb/raXnPuimQFrugxh5YweDuMdVIdeTZWAb5rKI72nc99ZZoZ9TCY2iTbM
X/weogsK9/7YGXPztFjD8rWqG4MBXdAYnzCvuGsdtCFjO/rnTcQKXT8Noorh4e0smPHnGWK9YBIo
UM5dHXpaJir1DvkwAXDa0D4LTM/qL6WfZsuhdVO3v0n4gO1faprwSigl7oiR7U7t90Yf2fkcY1XZ
3sn8gRTDBAnCMUOieAPLHJ+Z0Rft9wQY7Etrr4UMhzHA1UjSsZO8bWVBxMtFuLQs2fBqzePwIgOv
eQ5GKzlaZIqg0Szm/rVtkZPXDZ70+J9gpFz7yDkHrT85TaM/FO3sf0cZhJzIzo14nvMgxpHYvxlx
sd6qYJnucoxn4xmAbJ+Zg5FuZsv6sYIn3Bbm2j44MjCbaPKG+aHDa2oP6zz9WvvkbJKhJV6VqfWb
1F29CHnj/BJwfv5wZzRRNOzW7v9xdl67kStbtv0iAnRB88r0UsqVpKpSvRBlSQa9N1/fg7WBe5VU
IhN1GgcH6O6NHSIzGGatOcf0xzDQd1j+80PLmZntNNTSh7DUx99pEv11CaGZ9ULMZyYmP7zVZsCS
41VcYqPNFAv1thDS2EwcEI96Swwk/17b3qv9oD3GIBWYWy0y7cCvf+RjWe40UQx3RZeae3Mcx3tt
6FFjD0lo/iywrmHOQ0DpGFmQeTnQm2fkzdmxF3l05b7x8SSBKIf7E5v5XD9Y6pK42ASVaDjtIRH8
XlohMAU47RsXAvSzauXfnMqQ16oW58aEFkfZySRLFsrr6YJmh9xKkpgxSxmMnwYFkXvSQ5mdGg79
TQafx+Gg/qcN8OFjxAY98UDlOdLJfy+LY4z6Dq0HTfTY00Jb/o7cMrxLkPEGXhGIvr+ysgj9w8Ji
wv5GED13BOmULPo/RdX5XV0o8c2gTwmgz6yy7TXBTiou88zRjjHa33DVZ5YNLcjojxTqW1RAaJKf
B81IK+TJuaEerTaxh9uutnWo9GkWvvRQST4nmZ38JMyiwQOcGYEBm5kahlc0ihtww3AltJkmUuHa
dCExYGTQHzrCjDnp8XmilzKckghmP0mDVcq924C0YJk/ClNm/u0Q1P2eOFYtuvXjTipe6Pt+jkDH
9R8z/KSfrYjva5OkTe2uE9Hbn4tO1L8wCVAUG1ytV7cwI91ym0eiHXaIt+K3vpsDw3Cn/2A5Mn+j
2eGvKBsEZNtrC/rH1z439xB8gK5mei62vYzI+dp0ZXRT1FVavRZ+2O3RWqnjOg3E+LOM1eQlNER4
q+t9cp/FoJNWSOIGGxBTIG9L6PDGlsJ5UHmm01T5laP+x0lMOBRSbP7DnvNhVuRq6U4Rh1Q84CRU
AmHovcCkWJRO/Zx9XateZxbXpBVnrjIwbiHtE99EoWCJLM4L1rQRP/QNbc9iJUHP39tp/0cWfX/l
Fmj8DV093U+xAGhIKwClU15ZynjLoZddlzvRTdy4w6rpK4uGD1nJPtdn/Op4ekE/uJ7Tjd06blL3
Wcma7qFIqN4rqpmvjC4rbyKrUyDmd/0m7mNwa+BP1rlaU6qRjs2iiwBMK8Sx6uMXA1fDC5wse5PK
GoeKj/Ex6KthB6EDK0oRppu8741jXJgC0JSl4wIvCy9Fpy8zLfXsqlA9Xx8+2dCGkVNP2PvxI4Og
tAe8ocRtTHXqekqkFIeoCJL7qQmGmyGwftixMnxTEp26ftLCEVNNcApaflv4xVcCVZ1fqp47a8sc
rF0N22adKUG2LyaOFkpeP5ad9qfIDLFz8r7Y8llxyqCzMR8S1XvWLhDoWhHdGVVSUtBr7Xs9bZQb
mdm4J9TA3hJPg3EpnEp1ZZg1JIOww2lRi3iDxT56wIxDIpChlACnHM4Dlv0wqop2p+jZZ6XOvsSa
+4bis783g6HdkCWJh4a/9KsAKLGzMgGwIeJ910UJSwLF7wO7wLDiaOHuVXf8yrfzFE4x5CEFSlBD
j+nQcG9/tpOOhqbLQSZUIfMV2MHvSzWGgJXhG+bKZ3+ZakHboA8B6LdVlL0i92pfjJCyFcfwVVmF
8MP4e2KPq3mxclv1K4lGBOFyHd8U0/DktiDSECERJVg7sxtfqo+Jrd4CccigGmA9AHQ0WcY9Kq1u
q9Q49sdw0tZNLS30RDPVhR+u2Yy6r3FfrPMXaPAavrOyv6lsE7eTDkEpxkNeGiaEpsp97HIInmrS
Nseo0YZjNdXuxuixgJo9p6ScPBfPmLKffqfra9LE/xOqIiSchv0kIZikTfEjTQ3yW4xMvPWTY22S
LO889o0MUW9S3fiFROyZt9NXt9PEt9aK+h3nX2VdhmVvrkgGCj/BSqqO8yKGWlPpt1OpP2KTjBH0
VNq+7/nJgk7/BagIcSPMQpx4GA6quMAGmefaDbmHlIYpQ65snpcTohg8yx7UddcYYu90mLux2UZe
AuwJrCC0AFtUX2WX/K6xBcJ16OuDXVWYVCSOygN09HBtYOHetSFBNobBPUsWqr8uKJn/GQp8z+A9
tJtq6jVPWEq2dWgX3ZVDprD9gB4Z0yDdRHEEoY4GxtOYFs/2wDUsKjWMvkVEBIpSab+kWdjQEDLa
PRUJGkzZp2a0ko1GqvSNCDrwiLL+3SBy8uIqRa0Iq2PVaZPwIi3McPal2MFSo99ottzFnBgQtPUO
h+Nk+iYmnhIyxLCy6GSu3B53aNG5R1lHvMM4/qPZGSCJqchuWH04cLaReSyCLL8fa9gUVd1/d+rs
t8i6b4VtNocMfgR1A/4x4FPBD9ug2J/VccveOfLnBcLEBwxpcKzqatVIahkCcNdOSpGs8qkLNi6T
1JvCsV5RJBTcescDzTw+acWmsZq2n1WwRUddcbTtYIhmO1nKm6oX+SYa5W1hY+1THDNe8VtSYVT1
aBXWvlzzzjlc0mpnGbDGt6ATHCW4YnzT61jeYT1p9mYQh/sojfT1mCXGNg9T9Q57HAiF3MR5l6bD
qsvCX41TAezkKh+vyXVGdRT55aZSszTg5SMft/Mm+lMQJcXpo6WGpSU/KQl+Myp7uktUo9xOkAap
pZUjK2iq/kxRN9tdb+6R6s7utSnfmYkMN0Mi0nVtwtCM1GBcJZ2pbF1njPaxU7zEGdw5xAv2qsZ+
APWDBHPXqcOdCCbwjyBC1j5IJOKbBF+c6B4jjjVI7mLMxEmD17luH2VQ9J8unzw+3rc5bzncJfE7
UQNdAqSjJg31UKOIh/DH2paAgjZo2O+ZJMSt81KrKwfMxUlibsJjYEGEhetOheM6nz/f3e+1Juxy
EWD76DAyeUmIwkCoL3Vg3o+40FdJjLTkn57wvxExKGssyX//l9MRDZp/mWuZCqfKuNpliq5uxBQ7
9KmY8KnEwHx5vEVZdB7CVRHjEHgxG5GWYUkd+tbUqnVlP1XYzzEi36pCXuucnHmNBK3PVVEMgnPz
/PShbNjwgMN4qKZKIUFz7XPH4kj4w61JJmHZRNOV3+3sU5mOalnW3LPXFgfUoVSUuo4HZQ9RPVjH
IagE4seqfztn/vfuqJCj0KBTQ9fm9LHKGAIGN0JlHxUD1bs6tNYJVwSOKaa2qcy4Pii6cU3rOv/p
785+/w2KJoMKNtPyQ2/NgH0XG7Ch9zYV2Yfeqa11hNkhYRVp4q+jVelbki/f0sbR4fH75ZVnPvtm
bY4F86ULm9/8hb77Itg0iXBWDWU/UDDZ9hBcdggujGv30MWH/vcp+e6IctCZmCh7TofJotYt+kQN
2BjoUGypvKUs3zEpvl49YZ9Y6VUTOCjvsLiv+iIS3U4d+bd5XVkG4bbOgz6HadNoKrznsK89zcFc
DgIYl4uJxrv/fPkz0hbH/79/MN1+TaAOInjPXswFt1aFRW/M3evKF5eaFiWnjUU6Ez5LzylwPMCI
GHLIbl0PUhXWiON6QwYfsKzwQFwTOiybaf/9ObDvVZT0mP2WMXwNxT5nMqS/t+zCE1XyXFKDlvjJ
40zuaOHhNom2uvkTGhQV3u89ztm06LbcNjd9Ckg3n3b/wwsScyw0So+5Trt4QUqJmcV2Q38Pd9jr
zSfgZCs9Tb6JIH3yDQe/2e/57tv+jIMQIzxtC9P4PlCJwJRyZXU4Z8QgY52Fjy1Eo5E2T/J3k7hM
4iDHOOvvTTfe26O7hcC1rcMvnes+ZxZ3RA41Rvkq3OS2AtZ15U0sqqF/f5v3o89T6d3oQZ1iM61c
fx/ZyW02jivLL46keD3kVAqsRtxHRfZoGco28oNjNrRXxv84U0nHwzTM4sFmqi/30LLW8IHjd99r
UM9XkCNLADFFtVJHsEyXH/XjUOyeLI8qpQI6psvyuOOQv5lnLJB+Lza979wKBbFKGhrFv++a7wf6
q8V590ox41ORisLg0BpRtHJ9/6crbdUrjOou8YcrT3VuCcQpiOgWa/ospzj9/QiUE/lkk2mQ2NSp
VUhm8HwD/crPdG6dp7pCwhKrID/YYs9UYWbMDcvgICeiOrE9DF47FMoxSHC8CxtzQWb2E4GYXE59
UVxrYy7lS/+twGh10XHisP7Qa9ZcmaLrxwyKLxP8eWwWxYuRa7QJ6YQ1tOOGGm2gOmOPVyIHBOih
U+q/EcPeu1fWjnPTCGUAhqCZaEDJ4/SFg/zADAoAYg9AmMg5NFccrWFykK55Tbky/6uWu+vcIqZu
zXiI5U+HkuRC1hkR9ntgAgAUAbsd1bwEaUpRfa9YZvsaOCLd/vtnYmBhp4HEf7HfnQ5aVYaeA3dn
QsEv/2wBUb5rurj4NLlV+/zvQ1FUNkmdItaCgK3ToXorKOF8lMq+4P6/LXtkm3EpKmaxPV75Jkme
//Ay/x4tmTwWARr4604H475RlUPouvtB86XYGbA73wDmtd7QBYEGQ1RSd1HhUq+7KKgosbQO8EE7
U7ANxNqvtIlLCB3uSDIvomlZ6vqq8wHgtmbfrnq0A4c05s5aT355TEUae420/VUaIVULEo4/CZne
B54T6gfC0QijIxjByYXoEZWJQ29wSMWhp2d8aIo+2MB9m30RtEK8IGYsU8EhYdLrvuEeKLYO4Mot
V/PpMbBT5cEglPA7DGjfy4oOLJoxDjujQ7foRmF0S+xO+bs2IA+NVQG6Fpk7mJ0yOvqc2N5QEdED
yRxzD4Z6RkLKON5b09Bv0jErbjI0fkfSpcc1LNPxIQmkyyYupPJDcri5TQQ1DwUI9Y5GhHtkXRUb
ejBfnSqNCGkEcbs1nSreFIG0jmlsD+tEJ+K2SprPIiVjB0qXA9mzztZaH8m1piXcC3NNq6FPs+/q
IkuTtQwC6xjGYbgzBpdcSRnXyQ2GZOvW1+0KYmduHyYzEhx0mu5TKrO0hgTlltncObM/idD01zPZ
eaD8E6drQ5EmvaoOn2szGbSaxrA5FM40PRJEyy9Hcave67AcDpQV6l0+gNZf4eRQbhVhs6LHafeJ
LmF21BSNHD8zCddt0cr72JV6B88yc26LsAzXui1NWn3OmxnJeoNJ99nUQ7qkRA9t4HU2n0LNzQ6D
Ad3INOz8pQD0tS/ttLKIYgXCRWC8XCWBqFMPd1D1Dfq9vVHGwLqVbJIoBPQfkx4MOzyb4xon5ZF7
D5B40eprZSjg6FZhuUnGVjuwySGVYLS1YSJ8SERd3Wi11B/R78cgdctq42bjJ1svo20FYYs13TKf
LGFWeyIvpycfjKfcanTj6VwNmW8BKxvLae1rZVsyefxdVHbJxmhkhyDNHu56vW8e+xw8p68pOQ5o
RZ0t9HAKAZiFoXobwLU4JFSd0h1EVjndBnE+9WtFseVnNTLEMxWQ9o2UM/0ZkHBy7IdmpP9BakJk
gmDbjWZU3eZ+Zr6M2VgqGx1vn+KZSge9FGCwwDJuKvV90AQuPVbRCNzJ1Jo0CgU2xKsg+wO3ls5v
0oPq9jCAdlz9tOwzodQkXWbwZx2PcBZ1YoeJjGzdab4v3wCQZ3eNEVTMYNBW9pWz4KKdTt4myyBX
GbzWFtvtsmyvt9Pgknvc7kc1TZ9jY8zuLfzgawrS6R18EZd5lkZfqt6cNv+4FDOyNd9RWfbxZC29
dKWaJ6Dt7Xbf8MNCcFY0juo0wRWKZ1nkiisP+mExZjgbRR94B40uxbKUQRwKUcGqaPZJhfa507gD
yJ5qkT/B9r78ZB8ubwxFlhnrPpdU1rLFflZUdMEaIQFtCgGjXhM/Al85mla+1lT/9fJYHzZsMp7R
WZHdyDNRGVpcKwqzrfukyDqaaVn2w5iAxHs9R5ZwFURxIQ4ya6D0Oo5TX9vfPm5vWHexuXEE5NrH
nzG/hneHzpBrRFcaVb9vfb/7ootqeBZlGjwNN0UB0Fvu0mELDWdN78kjdytdUb8178kYR8ZcUvGj
kFt9+ue3AcFijqkCYzHbNE//pCZrQ+4uerfvm1i+NgF9N3RgEMrbqXgLRGS9sV4GV+6+Z2YWBatZ
eUahhe7WYtBB1/pGdGjp67TfRsDvXb/f6PDALj/bmVmFyYfj0TylaFDrp88GdcmerDDp9gXSpt6C
c8xZSbcwMhZX5u9faf7JKXD+ZRFJ6zTeKRosvxU1oWuld2GPm2UyPxNeYyib2Jc0kuxwCEdPtbTu
qAjRfymUdHxFaZN/0ayyRfWUd8UbkqSUfc8pk9veLvfExCkBfFAnIHtBj3Ln8fKL+XAfgQpGrZD5
j2eDz27xuSXBVFth2XR7JS3tH2ol3LvIr6Pt5VHO/sqUErAb81bROJ6+/t4Z8ijN+dByyg0eaUMB
8kBnp5bd5vJAZ3/ndwMtTo1ZJyqlo0VAPmnh72STUaMfkDlPoYD2NtDhuTze2dfHwqiyNlocUxfz
Km6FWpDBzDdD7P1eUCLdRAZQzsujnH1970YxTl9fnbalOri8vt5sfiKKhGIq8VIN6cu/jzNrN3gU
6oMU6U7HmSZpdInaEYRXk3Lc6g9dHGzKargi3D330tgwVXLcuCNSijwdJpMG5fZ07PZu3apbFQrw
3lHTa4izM4s7E5rNRGMPdqiunY7io0dF3Oe0dM4sGshzX4VNYFv31laP+10O7Pry2zv3WO8HXMwF
q2kEOWpALMOsfqF9s9HTa5e9c9MbUT8PBdsJU9viO0LcEemRq4OPj4Oi3NJ567dBLaNXZjo4+yDp
1PTKDD9zxnEI/LVYNFlruGGevkYll03sIqLbKzaZQ7tYpW28njIFuVQdRLQjrUAPkm1kDHG0IjY7
H6980h9eK24G/gf9KqL1uQlw+gcI2bLVjb2xT+vikEzjdjSyK8vTtSEW31fbWT5Em8Fg3kf70Mpv
YVX/81OobAbcnSli6gS2Ll5j1bpWRjlt2ptVYh6rXK+PqUM6/OUp+GGh4Pxvs46jIsEAyGnt9F2N
dLTL1DGmfYtI+dYdLeWJL1DZZWSR/Lg81IfPi6GY7cyNmUpFSfJ0KG6sCGgAruyFMgL/mLqk/kG+
l8vVp/K/KY5dylWKW/rr5WHPPCHeI6Qr2FzoXxiL9+grZp2GxGrvjbScgHCnw1cXyTo8tV65Uqq7
NtT8/39/RKskmmiAk3vdKqJtGYn0U0xY4sG2xzG68pV9rJg5LId81uA+KJfwfKeDTXroFLSopz3K
XP0WAm1Qrf0mGsINJZaY/MHejPuVnOuH9Gjd+LEtoJk+1mV+jWj20cDLz2qwnc0CIYSXS/heU+KO
S9EH7rm678YKZfyY7qfxZ6AG9756n8pxReN+K6YKpZCCB+zadvdhleOLnw3+2N5Zuc3l5QYjI+5R
tYWHmvyxle95pGHaOdaOv/7XuXQ6zuJrgUYFAmDiQVP057dJSGkBNpDywgyO9peH+vi1nA61WGHK
NAdtTgDJ3qrJRoiAcze/p46ISHXjas+Xx/o4b1kwOVDDAla5ri2NepkqOqlXgNcqB62UofVPQ+7+
Avb5dHmccz/T+4V5scFaWT5xiBuNfdHqtKe+ztBVOzVXpJVsLo80T/53R2rL4GA1lxz55nEF0lU/
/Th8xGMltq74kMJC19aGTPWtqMMgOcILHdwVMO/OeYjqCqJ8LccMnPzlP0BfvNP5LzC4ac9qfUop
dCRO/wK8mtlQtlF8UEqBe9WpHSpvSaOI3iMZOom8EkMKxHNiMUkbDdAjUXOjzQhQuwp3SDpvW1UF
6j8EgRMShTQlX9rGHmlU0fiVL9OkyU8lgWHJzkiM0Vk76tAQohWH6d2I9Wb0OmFU4Wog605bYXnJ
rCuv+OwDcvzn2WaP+t9F4d1iB8WptTEkxIdgsmbmLO2XaY7yU2axmW9/ufw+F1Pnv9cJpRd2zQxP
W37h2EpSZINVTAimcHeya2Nz0xG3163qJI6VGx246erykGfmEB1NLmUcZYCD/VUDv3tAwPqAPivA
4qJrqwO8O5ou5hCpyV2Yc+fcTgP0yv0c0N6RQXjVanru/bLtY83kUArJbl4g3g1vUFN20dimh/lm
N5LdZyRzCiJppp5G3si1/WSx3vx9wTRuQejAt6Xjvljaygg3UmHzc8qqP2hqScKu05GtphB307de
a7hX7pHLpvF/I5ogrLhha9QzFiscpZIoTqogPhRoQp6SXANDX/qo8MkfJb5V/150SYxlBClaBfFh
7QfZuKMX5q7HUjgexO1ZIlml27j1KdVrrX2FYHT2lXCtoavooAEy5l/o3S+ggS4P1XCSB8oEmecn
BKLqaXRjp6QeSTegcWpfESKcm+VgRXRNpz/DYWUxYke531EsTR7aintoqRpoxRFPWoNG63z8R/7C
vEK9H2z+Y949Xj8ZozL4OolbvvMYSPVALjMiXDu/74ZuZ+X9NcjI4tD89wdHQjJr5/FPcao9HbCI
JMa7NosPZtBR7TdEuevRdl+zFJ/7cHiFc43M4TXqiw8HUVpjkTorIerp+V7axHdmrY3+AZDH9vIS
cX4oAR6M6Qtnf/EKU6shQzhO4sMQT3JtQQfeqJNveKWLRPTyUMtD1n9vD/8vrVIDIfwSVciRklJF
IeMDjL+nWnFprJibxpI1zFp1r43JYRqq3YzPVzv92Kly55D4e+WvODdBqf/8vz9i8RN2A+rrvGCV
MCSnoATVJ5iCtn0y4yF/BATaXXnB59ZgSoxUrSldz26u0ynjs22JJuAFc9xddX391emDZ+4Qm6DN
9x2S8DKyd5df9KIT/t97xtfHOZJzNQjg0yHzOPCDoSQluy6KHiqij++dMLuXQp8zokQ0kV4Z/vZp
W2Ts1Ncuz2df8HyQph+E7GkpkFM1X23iTsiDn9VEpcW4vqM2XptGeWfzxi8/6vnBZjgWxXPY2Yu3
CxgjAvcaxoQ69qiYgimhROT0a4itBVFAoXtlefsrhFscywwkVhT1sFBCUVgMOOD+cxsc2Icmh0aw
H3KOoxRWGyv7JMd8NDwS7NWBdCLwWK+R3Uws+JXedURLjOKea5SWEMkZjfREXS3Yca/rfpNe7N+q
YCZRiguSxlZ9qszAKZKu0isbwpnPfd6vEC/OHHisHqdTo8UhKcXoyENYYvGrRSL3U/29zoxr1c8z
c/BkoPmHe7c0A3f0abkp8mATIEEEnP4o2kJQ1NXu4ak8kFNAm2/cxiSmXp4R8w/w4QdicZ5r+sZH
66QhFHyAKNcPpqCmoVkcVslp0t3yZ+PkoaeGxpUrs3ZuU6CTQr0IULyGV/v0UWmhmGNXA9PUm3Iw
boKEI8AKfgxtdCLCJcVlbXIGEog0ApmssowphYOr+x6YpaJ6JTYSe1UZ+JlInSgV80ate+XP5Zdy
5k+cvxDmLVcJi/7P6Z+YV35jxaERHzhRv9aKXpMplzpX3vy5uYUChO4gxR5Qtou5Nej62OlCjw91
ZqPyHoTeP8sxSqpD7KdAbS4/0pkvn+4bx0pAQeA3lsfpwi3n4hLHaVToa+JQb+awjFVsmJ+aYpD/
y6Pxzc8b/xzXMb/fd7OZKMOauyfvT+JD9cwuJKmImhkf+z/Wiee1G7v/rB9yeY1QK05HymU6Q2AZ
yQz0b+QuPwUuQTSXX9252UCxAR0uop2PZEby1SQC9pSbiG5Wd7XMkteExIgroxjzpFp8iXPdjxYx
uwH94nmJePfS4oZ7ZZOM7HyY7/E2KIr/qyz0Kd2Wk9tSLptNwD4U2nrVdGgLE20oqrWValG1FX6L
T1WdRlWslKxIzA13w7F47iZuUV44ljZNbycKj7iTiJ1Mu5yvzZBO7z74dUVXYuImsLfo4kc4/poE
S1VnkjsK3j3/XU5B9GChAPk1qe7wm85AkXiBbxfXOp7nFkHU1KzkSHJNQGGnb2CkMBzSyJAHvNBk
cIXpOkLPiVTmO8iFdd2lN3GmPxlYeC7/wGfOHJyxuL3PNWy++kXJPMRP1Gg4xQ/KgDMibexhlZr5
roiMNwn4ARRDcqNF2ZW9+Ny0QouFPBQVHqKyxSLT4y4pmQcAP2v1JRHBZ5EXw5VJdXYMuuSgT7jX
Ulc+faOkeZp9h7f00GFGJy3MdVYqrrkru/y5lYy6O1gdIkqYvPP7fTdz21qtGqGOwcEFTvLYjEmo
eHjKhjsLZMI16f25wTijzR8j93SqkKeDFaHNSRnk1oEkxxqTmPMThQvNG625slGdm41zdW/epDib
LAXFfcR2n05xcuBT2GSsnFMjftjNgBMGX1Phck1rxuG5kc4/ukL+LmpQiImpoODLTrk4c7eAx3Ip
NO7JqfVFraebNIrWQ6n8qtsalbVPEtrlD+DcO9VpO4C4ILmRcsDpO23MpEWsxDtNB/8XSxChkml4
gwW7WV8eaFnD/vtoKC0Jh+Er10BbLEbStJGaphIfmtbcWnj50jrdqqAXG0P5ipH7hezGbRM6wGGv
3afO7YAIxA3s3DSYkROcDk35r0bJ1zBLJ+IGo6D2t1ZGUIMIO+uWQ4m+u/ysZ05WSAZ4mX/xg4az
GE8QZq6MGjjkXBQxCg0ioek0p0Hh8VN0OfnffvOUmn57LUvm3EdvU4aEFsN/ONOdPmgd8H8WPYRk
ovjyW4LTsw3B3fHm8uOdmzP/fxTgJKejdLKvOagzihiANzpR9Ma4n31O7N7/MBDVGHS5bI4f4B7V
1LbRVDU4Qkb3c+igX2vhlR2z6e3yOGdf27txFr8XSbpmbju1sqdo4eysQXaHtM+v+a/OrSo24g90
WY5BxWKxfAWNaQ++gtY4cTG06f1oPWtAgndqK+ALwHDCdWaEq5Ja9zaiSPnr8kOe+whmyLTO1KTK
tSSlWLT7olCiLS/U9mZMrWhjYCMK69ZeEfP7P9ye8KrAzqO6iMlm8ay07vFI6ViJNFmjLo9VBHkV
mcSm4jZXZuO55+LAQLOeUhrlEuN0NqqkizeKZAvqjfRY+OXvDD8tOUf7stC+X36F575rvGy49fD/
z6q+06EciJD+gDJxH1Wq7Q1NOnzDSZTe6ZpSvcynjK3uDNeORucmp+MgTKKMBol4uXihZFZzrYVs
rVdO6RXaYK/JhjGvbHln36I7J6txkkZztdh41NicRD1WWHbGGotw0r1NxPdkNB1XeldeKQefe4/U
eThXU0oDRL4YzHeLYWi0NDhUTbZxphqZQKW/uKl5LAe+BcAZ2ZVt7uzu837Ixe6j0hXWAosh8cXP
NraQ6PCCgZu4LbdVonILjiOBfLf40jUy205paV6BK5xbNqlRcjniNX+kLwaVVdSTEOHBKGZcWW/4
mMbqG9+1r4WN/K0PLi4UTBQqJ1AqOMEs2+8oZimnWAxFlVnfZiSiPw3liAjZHwC79lybn8bYV4Vn
Sqshph3RcuI52ej+EKPbfiXRr35s4hht+Bx96xywkruPPeD/OWlROiG+opp+KIiS5pduVfxzUTNU
N1zuo8/mgOO9cHqxTjR9epFJ1dz4OE2+SXBfOzNwlJc6dp+CXlivEeng29qCXuJpCW0W3lz0KdOc
tgQtblf3tZbV38owdX5mbRIeVL2TtwrRQbMnH3W4l/j6hBW7JLV1jV980LFwRPYvX4uDz1NkaaQ/
NYpqraTi50fFCLuHWgEAAaFgdH8Rxgcxqqq7ysuDqPtmYuYmZFpS99w0Rhd+j6ba+EMuap4cHLvp
y3ulNK1vVTe00GGLeHoqwnDK10Fvhmhfta6JtqqPBIBL1HjlxnDm8+SiYLFyUzuhNLA4Z3dqjcpl
ssND1Zc21xPh32G9qyB0992W08Y119OZL5SDL+A4BqQrshT+dVZNcBJg2oNCK85zE64QFtJ+Obm7
MPR/CEIOr+z110ZcPCHc0bYerI4R9T7GIuf8YQu9ITxAkkM9/BmT7tPlxXxp1ZsPpDwjD0gLDAvZ
8hmzpBlBJGEExRugr5pWvhAbfYey+sVu9NcRp0INZJ7L6hp4xSYLxZWNi0Iv+8X7z3TO9UQdMy/r
uKAoy57uJ2anuWAOXSLCkl5dsz9Lr5PdrnJb7t/07o8K5AfAduHXJHGVdazCYl5X7vg5j+B9keiO
Oj43Af87zVqvin5lGUPw2S8Sn/OF2dozGyL0tCm8McDKrw225K0fgARxnKhEP5HTS9DrB0MxpOen
aXgfhULbqOC8+Ljyh1iOv0gY/p73/q82juieT0O9zUbFBN3cPEADc9aBMqZrpRVEiCl4r5W4WSFe
7vkH7E++Mg1rffJZRVL7S2yC+44dwuoto8X3X6jjRuT+6A1R0e1quwAtA530YShSDDypdB/IyyOd
3PFreCNmEbw4KRcUJNg52ae1I/ep7Sivo4Jl2FMyVa59u6s2fRaaG1I2FWSzHa1xtrBg9OLW0PcV
JMpnBLjJc8Uq96hNhnpfGmG7t6r8LSc9+3fcY/+ZCDVY2X02fosMmFxBKsr90OgFXgo12GBWqe5c
6HB3wAuth5xzyRaNkbGldCd+9FmKqcPWRoR3kMWUWi9WIgGYloFDeFVk3fIrkoflhVrSPgs3dTad
HjtfShVDr51ZIwlysr1HUTqs0J9nazU3p22ag3IAzJrcOw7uC1dLqI461nFK1dEbqQ7/UpzQWbNs
W6GXUitbTXnGvcNoAv4EirojqGhA9vQZU13FhjCjsTstCL0u9t2fYZ52r+MgWk/HDbIximH6WsS1
AkoHOuavNFC1G90sxYbsqvFGl7FybOO+vcvLRgm9NrK6m9YN4FQFGjW/upHpxsC24rU6QAhVLZPH
xMmtBJwMAfJVTlYGDV3XXjcZFCujcpChydI59NrUfalcqmyeb+fjOp5hWFMSi13nmNCGrBmUQIR3
+WRPlXYEOy73o8l/BVwP3lrhZrvWT7VXO0Zqkro4UEnaCZSND1joD3lYkDobu+4fFBDlB0ub2ju2
uPIhKFs+En3sYXfYUWf9BDljFWuAzdrad3WImx10XCxllU6t2pbrtvcT0B1J/cWXVfK9UcCSw9nJ
XgeZ9ptJ94d1H3XNuhLsOIBKhunBD6Ji1yZGvO+VPturhaXUq0QFNV4h584tzb0ZHdc8DnhzD207
NZEnI5S1XSizG6dLid+O2bP6uWrbrqJaur8zGTR3GtypGzEFr61VI+hzCm+o5jDiRBt3EAw7j36d
u+qVMHgaG4e2T+d/iUo3eXSTLJzdQ/pNaPmvUBRraCVSYRKDFZ3Ar6YTahmsQdoaw1J0MGtfeKFi
0fOsIs2L89Y/BFnD1MTta2u17Rmh+q3GAr5Khsbe9pn0iSbOvmetxDpUA0umMr03G6oYueFSP2km
sUFUdW8S63CsJAMpfQQbL9L6Qxmw6hObHe8lZCEvarsO6puYsl2Faul70Gf3scxZAbWgvHeS2r1P
Gv1TH4ANcGv3u2HB4dOAXUNcgz4f5m2y+z/OzmM3bqRt20dEgDlsyc6SLNmyHGZD2GMPcyrG4tH/
F/Utfje70Q2/m5mBjUF1sdIT7pChie4rXv/R7u07WcE6r+MWRzCL/vpyk2M3sAot7RqFmaQvkc30
wuGjExX1riz02i+9yEaix3GDpCpPttce1K7APvH2M7aOKt9HX0CPS1YH6nH1hpRLgFalSCp3ZiUQ
dxrlo6nNOQ7yyMb/9VCw/qkggK/UyceXJ/yPYl8U65mXj7ZLNTyrnijQaq+tNhoIcSEofydgX4cD
TItElW47KQLd2QuOshQDeQG7TCK4vOH1szcxMrD7qVQFnPpSlv5ys/13e4bvac7qRSbk0Sif4PmG
vMFqLRU4cpGAdHNsjB41Gkcd8LVPtaawNtQGUOhtMtf+0ehTekIy3HpsKxLTDdDueNghvdUIv89V
eOLS6LXPyInZ+BskkVVv4B73OPrGRfSKywfu6SDGIBsziHUo0zrL/cwsy+GvvyLFLpv2IshovHvW
am4ODvIjmLgMNTeTkCJRxqDgetyafRnigal4x9aK79HB1gkrS4fDCPwW6k9Ej9ZqR45WrbW6VnNB
jH33IVZBJ/ShM+1uL9WVfY/gAzuRdIoq93oz2k42KnrRKyC2kAhDBNXdslW0Y5Ob9+xs36uuq13B
WHgPLU1LS10LfCejNVg4oSvHkQzARBhXyxWM561ee/SyPv8IB7kddmmaij1qPq3lowJmf4AA32bQ
chq9D4jqmy8SeYQPXhkmXPu98S1N5WxsogQk/yaMS9pKdU59G7lYROf9ts27DyZi8Kmvzu5wgkqt
HhxRmG9wV7vPetjlz05sTZkPq3vYUTjQQ19aNrdz3fdQmVFuipQNfgn2w5DDnsRrU6uEX1DxfZZG
ZOUbNAy0L3XiWi3i4VjlbmEM6P/Ggzo8K54iv/eIvlnElKZhHhYGYBE4hSE/IYSuWcHAezohzVYr
+lZHv6vaKKldPKL/Ozh+IRz3uXPTcvAhHINim+gc/SotR7zJscn/7YtG/4BjAxaGM3qHP2bR2Mdp
hMAMSSBsjnWaZycrnAqeylD57ubxdFRVYePhEib3dI8vrxoOCWmAuszBuejGOiFM76zM8lMivCW0
NXLNCCo36ohYohHh/0qvzGfMgsdpc3sPr7M6Tgo9p0V2CpUZiE+repLnJTjRYBV/bBoVjqtZUKgP
JPEH+k/5aGiBHpZa9PX2oFeeK1rBFAApD1AMX7sNIS4ryW3YzDL1hEW3r+4yXzHB2b2UpPmPU1iO
dtD2FnhLcxim5kRfzrrnyXDlkjhLfZa//+MtiU2Y4NQt8hOIjnZj5blxQGtI3Cm5aO9sodXRpW5M
mw01KoO3a/kaf4yTgdiOxwadMhUd8t+TMxu7BDXHIDVC+VEJaTfAbVcOpl7YTw05fu5bTq5QBbPS
j+koG4Ktolw0+vQtO34MZsW1P5hdPz5HcRI9okRvogKdNz9MKMUPCPTjBYMm9sHu0iwoMVsKQr2o
n2g/aIeobOB5d6l2QnLO2029Z+G0sHC5Y4yJ7XquD17tCWTYom5bu3qOgnLl1RQVbHlKqyUqdFKU
tcnq7O9gVBXSIm4QL0HQpXcTxGUqx9rbICleRe9mm2F23f3UVljhGZ0BZA2mdhKqaHxMdncwMF3C
ljspXwZU9R5H0UPhRoBpO1aNG1igtwPHqOsjKUL1aHuJ+wRnHy576c37RqhNvBVCygPg6mFLVPBb
xbtko3Vj8tSgE/DgdjLeoABoHQYv/aV2JLhcKuKzF/auP6dUMbiUnL1iD78io08QAyZNKxa5uilW
lVNjG0mQ5mb2uXQkvjwljZvaFaiMRmDuoi7Wt1y3xoNHwXCH8p/ctnCefS2SYoflYAgPHaX4eMYq
2lRqGBJKi1yfMecBqgjRTmCI5GdKFW40a/ydx1ySfVQTP3VTshntfDgS0Lft3pJT/IwGgPfB1aS9
1by+2SKnRzQSdaP9HKIS/Dvs5+/0iMfKLxxHOdX2jFZ+qfUlEk2mk+x6AU0YpLcd+YxPOcN25G4Q
XRJgeeBuPK9y/VaX3u8kc4pfbpm7QReK8atAVG+DdXK1HzLzlygTd95g3Fz8FGOH3lQ9hW9uo9if
xawNG0Ur6TQl4IafY+Q3A3BW6FWIUuwbLSPXyOxkI92uCwBKenee4suzzAUKaQm4P48xAnrnZ6yS
ZtM7oU2nHIHvDUnXdMCkL/xy+95aCkDnJ5lRKJxyd3mYGq8x0qQnRu2geXwStJ32JZXLVzpCX1S7
M05gCsYAWx7Lj6rJvDO9ywuTgRehIRsoGJ51q7B3KGy0MweuKuCn+SP4JhQaJ9m/qXmtbLVm0g+j
2+gobcQyCBPairfn/a71tp44phz0p/AIokm7ikmBeUQ0Wbrs1IeJGDalLvRPCG0kY1DFSuxQHivC
yo/zzmj/xTg3+i+zmlajjxuNA9Fn4bxgrVvjdt2MIKtFr6XsjNSrrG2V1LkRZAqqk4dBteoTokQF
0qpOFjV+GhlyRxnB/T41elXvDSC4jwpMrjc6maWLQmwbb2xsxr/CcF1k2fsBr9nbc78o2y9aQZZp
QjmALuZetBo5iFRqp5S5S0ob2ezMHyMrxYgjN4YHdYwf1MoSpOWGtdNnClt5M4tvt3/DRXjAT1jo
VzZBNPNfN32MulKMGsHcU6hF4a7vhX0YLR1t4jLtthZI9MMQhXfmfREYLGO+6z3DFAeFtgqh7Xgc
kU8sUNeslPARPcd8q2LjAc8j7QMa9OOd7s97lni2x5YBDdzbcYWkz7Tm9naDVmRW2+Wn1oySAzKN
1Tad4niX5t5n+vOFD2VowrtNCXG2UZUgdrrmLcxQJNRz8b1xnfhvM5flB+GpAwCTXwN5+vxOqd2i
qHKnLE66aCHQZEPt/oqc2P2IwxkBg2jq5ocWeiiz317tq18e+UFaYcDlIJmdj2tULtrtWl2cajOs
DnHaiCPwJ+8xDqP4A52AcX97vIvLhXlSNtAW2SSVjHM1TyFdfVCFwkqnYRxoLmIoGW70zqwWP2Kt
/KHUk9y54Yzoe2R4d9BPVwdfHIChhHK/rNPDOKcAWUxss7GeEWoKy37TV/glIFNt/HaQBd0MNbkw
gtpyX7vdX9cTlrmDkWCFyfXJ5c6/tZjmrDBMAm8KlfEjYrT9x0JNPndpdw85dPF2mAvdjfeJ/jBY
3nWp3yb6UmYykVNPSnqQTToHpN9hRPHS7TwMa3QnoK45HCzZ/ry9wBfUF64wxubtAap4pTxUKQW1
0gIBvMK1+yctqoEtu1Ukvb1UCs6NpTlzhRtnRskI4XnqlR3G9j49+ehBbaY6PtSNjcNOP6uwqhdb
LfVUwUlOsCAZxffbv/bqh1owzzyzDkoMq+1Y5EKoau5lJ5My4UNr4jA4D7EmfJht6SN6BuUz5X1k
n9zavEOQv0jol+9E8xmzBXIhAPnnu6HE3AhbRtZI7RMLshwB5E8UnmeGtuc7t8sFweJ9UQCQ0htd
oBDrmp1axi6KSWy9VLTVPx4c5U2WeMaRN1NshUe+3Xaa5U+ROgYdrLOtMyDbHHR1hvmHi2bH7c9+
5dZBwhDy1yKCgXLk6iTMUdW5SsHcccOLa3+g57pNNLvboN5kveUVpI/bA16EbMvH/mPA1TqbPKqO
LBsOBBWsFxqj4UnY2Zfbg1x5OSELLgBH/kGbbRUX9ootet1IllfMbZ5UXaInqGPsgdxxhNzU7CYj
PZnuzha+FjOgmgOGjuMOhHtdrfHQaIxzKHUnxBxSi1wDr9l8MfZtRlpDrp08CkcTVD/sEME3i0qM
VCP3f1hRlBOhdiyXDuyS892sVW6sjVXOB55V6y2ptfrbUEamv7gr+NSF/hbHR7UNSBAFYA8myaUx
xawr0kA2qDiVLVJ3gMPM57KKzZ9d0Yyb28t6eVBp9LOg1MIAsVKdOp8azdBQdURfnOYw8n6L2og+
dpE++C4KKv/DUFCjdUIhZnaBGZSWXo1KxOvYKvG497pOecAqKNtpGMndQclfmxUYbxiY+vunXIVc
0TDYg6zpxepaYb16HlgBE/E1X+2i/25/v8s7Fq0M8PiL3MNS315tDWvSpFLGVX6SoTmdgNIpGxdx
O0XNKlp4OAh5rTymmXqPK3fR8F72yMI0Ar9ELnPR8FZLlSSx0POTiaBU5VsZvhNWrIW7sRbdc9Uk
o594CjBysxAQBWNqIXg60ARM7slbX14//BJvcYKk681h1c+3EI7XhZqJtDhRygi/NmFf0nDLoJ/c
OYVXF9XjSIC7Y+br5oidzYAuAcKfJgJIbISH30MZxj+EQtv59qJe3uBLDgwqDOE1coW1gofWDz1Z
OUmiOXneZjFvo1VZ44GbKflRGcdud3u8azMjLQKiTHNw6f6cf8E5K6OkQ24NJN+IqSB+QNsWfZmN
N+bZHSzftcUi8bZRVwZ2ra759bLXq94UTXFCHrv+rMWqdcAr/B5e/fKxWLJs3j9eDFTP17d2jFRj
EZdWfmq6mVZ4N7VPKRa8zx2KBUEJywGfX+uet6W+nOrzvIdR8Y0Dh0H7jMvs/DN6NBojjB3yU2yM
RROQk0k6oXglfUliu/zaTGlLCTDt47cKjxsBHyBq0JBE/RGwkpLk44aOjt0/lnCq1aOeWNUPN9FH
65mmhUk6WpVMppyn52TOZOWTv4f/UXBfkFejqxNglFlzJ+C82BnENDptkSXe5Lh7q7NlCiVNVTnY
R1fBgEQFE/zsIiD2oYsb4/PtTXh5oyCxsiDVl0feXOwKzz/f0GqpN5uRd1RATiRPeSNcuU25ezCZ
i3AIP0yZ23xKY4jv1DcVDypKGKN7NCUid07RZI/GnXNxJbJjRakZWDA6KJesj3ym27UZaRyMroQP
5HfCTrELil2Xjx03gtqNXFw6krqN37DYQEbVc4nJ6Q3bSA/bI16ioEnqe5Vo/doFsdQRvOUM8U6v
3heefDyEnbg8OdKoWz/LrImC5ORWX2OQBS+TPqkvmSYnBNDAjL9GxSS7QJ9a46XwBhQqa1xGre2g
dV7rI4lXHTKvUU/QchyqIZ1ufzO6RHyeR/AGPCdA6jZyqsRmxLnC3QKRmV7Daayw2sgtU/FrRBay
O5/+2j1BYEErDuD7onh5vhmsnpOn2HNxcuKkzP041ZNvJTZ3/9zedFc+pGXZPNMoNSzE0uUi+aOi
b7qUd2118XQhtjw5NmCaRhWTL7G1f3BT09jeHu9iWjzV7CSghzQAYbmsrgje6r6BnWQdhV4Xx1rI
PrBAy94Z5TJqBYuG1CTgHAS5EaNe7Q8Z8mRDgbSPiK3CO2owX4iVEtRMWXrxXit4IcFCiA16Iljm
mrN6qOgf3qkDXZkrys24rgFIo/C21iQAM0PYh5bKMRra4UmxpETDNdWD21/0YgW5NcDcgSNAXpNz
utooc5wauUSoCtJVOmwARv2KMxffqViM+67t9Duf9uJlgVdmEB0TASyi/N4y6T82jHSi3GubzjvG
+lS/ujb2ux7CwmlYgDiDiHyKXOueMelFjMeYUGsRD6VxzHSXT/DHmGPoRYIl8466hMrKdZf8kIC9
Hkc9/VKyeR9HxVAeBU2+4+1ve7mCDEwRD3bUoly6nmySpOYEpM07IsJsCPxJiK33lZf3v2+Ps6zR
2cNJLMBFZqLmgYsN0jfnE9QLOrGuHJ0jtH1vQ/d9elEGs9/TK78nvHA5JdIn6HBL+XVJ7FYnwzDz
IZ/MChSygoOBmtb2JzFnYXgngrvcJtT4DWqp7/UA1MvOZ0Q/0p1ae2LvR3Xxy6y88ZAqWer4I4bX
n9siH591XFDvMb6ufUieawD+ROU0ZlcfsshmfQa3YB+dftZ3OqLaweT2884x6TzfXrPLc4eSp81A
vNhX0CAZlBNvLkw2pVZ9D7MQT7tuMDe2IYxj62CacXu4KzPDkofSPfcZFdX1zCx90LXWmr0jVjYg
sxs0zH6IWHE+5kOcRXfmtj5w72BeddGKJbFyqCeer14cN1NEph0fu9iYjxEAoQDFxehAZcfcZFlR
bMwSDKSZmurm76b5PjLKxzx6bJ6LyB/RW5nlktaHostoSyAOj9YZqp09gYm4PdR6i/7fUGyTJdgy
6IGdT9Ly0BGtmz46QgX57kampBtbFL4G+nTWTezv6IreHnG9hsuISHFQxjGAQiMlfT6i40mhTFmK
WY6Km1cscaGJGl36Zi/0OyWp9e78v6FgjCPHQWVhLTDsSSW1MOuNUH1Kk5fIGNqHFs+hvT2M46YU
8z2u3LWPiVsM9TaYQwu97HxqZmvwsGrwhgrNOE6T+WVu+u8pDVlkQI5oF94TXbo6P/qXdBbgQzHJ
8/FaxYxqu4CQawMS3sHzB1MK8DLopZDwvJvft1fuoqXz/j3NxcYJJj5v0OraxNeiQEwK1kRGcxn/
uNbZ1C26ZDjFhghrxO4niJCZL+Kx2ntjah3M0ISfQVH0UQPasGnt6J7zx7Jb/nw03n8Sp9NaQO/E
cKv92w2ikVYVx7DOEhtYXfwWqsM9n42r3/mPQVb5TwxGHg3QZZCoaPy4cTvfNbuHqOpfvDm+A4m8
uols4IkIkqOnZa02UWvWRo6TXnysJZCrQRtfcs3ci9LYDimeNIXxentVr00OrsJyQKhdk0Oeb6K6
LbUpnDxY3dK1q31l2THugZEZAWkoCAcxcAAlfHvMa3M03l2bYUssGJrzMTUjBJmS5cpBGK4MhrR4
69L+65ionym+vrj1PRehq3N0SSjfu670/s7HG9wKK4kIoxTU8LQMfE7d7iKU114nme6F6lFVuT3B
a5cckdJCimRMSNDnA6ZGUpuTwCTFLGJjM8tMACm3vkSeE+5vj7Rsh/UBWKRyTSIzeizrqdU9MJQ+
05SDHdqIA8YSVEaTVhU+qZb7KdfV7uREjbYRSjf9W0SJeudSuPZKYi9EcQC1OwrTqwOoSCwWZmPx
oMl0PCIiLwqyKU8BRxGNNnGnQtAQ8gV/6+xOXHpRKljO/v/lbQhaAe5dFuGPiFgR+DMLwdDeOFqv
5hQNjx24ynSLlmfzYZB99NGT6vy70Rt1wJ9DC3+klZwUv6mz+p7V3LUtRpLDI7OoGarG8p3++DGR
LjmiBQxmz62+Kbq517riIerjn1Ff3mlrXVvypb5Ee5PUmOT/fKh0hnaHoAes38j9VQ4UVcWcH+Rg
bExZPnpJt40qTNo0J7xTtru2q5c67xLreZfaVo1hoiCSQ3rvirkBiqY7uIwr4PMdJFpvb+trn5Mm
GlUN+i30r1ZrK0fcr1HTjo5thaJ2EirutrbET+mIEqhYY905RdcuJBaPq4gu4ZJfnX9SqU/5HBeQ
06a20X0Y4k95V21pVURwcueAqs7m9vyuvVsUP6kjAyJcrO/OB7QzGasAwiGPIl+INVAtosXBlZDl
ThR7ZSCK4hQyF0Uw0rfV1dfZJoWGeeaqLUTyqEN/3MisvxeYX/l+i4oG0fICKALlfj4d6lBz682j
chgj+UV10ZlNwm9jlmzVoj70BY4Ctz/flSNwNt7qtFXd3Jpx2EObbuNPtHj3aa0fh6g4xlrxnGTT
MWvML7L/65IKV87ZuMvv+uOUIxCi5pWyXDn0HzdgjqMAC8dN3FqKHxsU04zkmCrVBzPuT2r0txX6
ZfT3VhLJMWyCtUqCUQ/C81IcoGRPpS/T4Hbhba36dtE6d87ftQU1lscZ2MqS3xnnE3XmpoXBi9dx
Y6YK/GUsmbjIwlOWzMm+bHVra41qfed+uTYo7xiaK4y7yIqfD6qOYi5LNHWPo23+0BLl69y2uxSa
XBurFMqnfn97F11UyJYPijwgWxYYBRYaq2OfVJXZyJAUT1fK9lipBrZQE7QkUVtuEKmlgcQGxTkT
B9Ovfdok0ItK9/ftH3HlpgOnzevJ2VxkwlaxkKqLyB4TBeY6VI5mkw+NaUCJDvN6nxgqmIxBcbt7
Ddcrr7aNfInqUMLiBnqnkf6xj4WjNjjRdPFxbiL10MP4OdqZ9+I2Atpxnitb2jHmpxofstfbs712
HZFAkD0g5QBWfbXEkbBljsw4GnhF2L/kc1EfEW/K7izstenhLbKkz1QJjDW3uSihsqEnnHKvtg+N
6X2SXvWYq9l/KPT8UprsIW/MO8t4bWJ/Drm6GebGFnk7SITohDXqfuv01ocyFXDNbn/AZUuu4j3H
sVDcJ7LkP9bNCNNMElt6Mj66pacFuJQ+atEwb6v7d+zVkbjQAc/AvoC+dH4asdtCI97kNKpD0/1j
ZCL7zw6d32VT/Q8Kb5x2IhkGeectn48Uu3pqODXiELEY2PuR+gTBaIbykt9Bp11ZJCaDgcDSDaRt
vbrVROs0Ih2y+CihEz0aY2n7AiTq7vYSXbnGzkZZPbm1qMtJIKV9LKPUDJCAnmG51F/13HgpVdSs
tMk+3B7x6ryo9i3YRvLGdfjipLHdGqNbHJXerQ/U+dRj3trKX+IZuC+Ay3qL/Bd3NKXv82XSC0dN
Y0BVx5FaEnSdsFc/qQPO5xhz8M3vbHSqNJdbHRwhJW+kWNjv661eW1mSVZJZmZEqnxJbGb/DVZ22
mEWjESRBx7dt92J0stk4sS18LfNiuNzeSwz5QDFRfItMUW/gVsX7NjFeYa2rj9jH/2N0eb/vpqzf
NJGWPjtN/QqIZtot/1+flac6FSRRffNNWPCD0XL7gaLIBw2NiKifnoSpn9I2fAWaZ39pHQu1adCM
I8RnhK7hXsjdbA7zLrJq3edLwt/LhBFQr1c2TZyoT6XZwyqoIE5prRH+isb4aJeYq3RkKLua7nFQ
VSA1jCb8HLXxAFe1PrFJMx/C9LCPjOifNJw0AP1D61P3QnrCGb9Xw/Bf7HovGMDjk+IK7aE09U3j
eB/UFnX1yoXeVeAxK6AcdPmcbcYm/YkYev5mw5TdREOWB15pPep2qvm8SV4guzTGawXqtNqgoNGX
+8GIvojKPcD2jfxIh8bY19NvEQ7fiVrKDQJfGEc5yrep5dbrR+9jmchHKxZf3ax8sGb1U6V622RU
tkY/JKdB8b4PnfoFmeFyqzfw96PZi3xkY17m2XmcPPlTTezHVGk3oEp/1IP3VA0YaGa1iXNh5Nof
SwtXCCy3Bx9FzO7EXUlRMUQ3oJmekjH7Vw58NGQNVD/GsRE0vVMH+TyomFeiG2BrUfccj4MCEDnc
efl87EfjM3pKSeDGKgsWt+EDmyz1bSv5ko3LSlTFg1WNPzFveVYQ4D8i/fEyh2N/Qpi/3xeZ2u+0
CrCGndrIYTZFGlQ9FkDGBMEEdeMEsoXbUWgZgMVEdR9M3vRPhKvjxhbA3aWaenubnbF3Zsd9SL1Y
PooufVFzg3TSrNWHtq/6p9miFy4Hr9tb8SSeLfj8h9IJW9+U+bg1G+TPNT1TH/M4zU8o6Q2BtuwS
rUqOljWPOwwNPYwQqydv1p+N3P4pcCB22sY8QAj8LpNBBNyOjd9mUt0pEE1HOwGm75X5Q6LGrLM1
vnneWPpytNHGHig4TkZmHjw3f7KK6lnr3A9i0H94UFzVINGhkMdJ982ATrDHidP100zrvzkNag6O
7guzdA70avZJNEUvoB3wzO2sAcWeEbiG3vWYZaiDz2FFkqEPta0ujV8CDREfAfcXwwvrnSvs5uDg
lHKQc5RuVDejPQ17JYg11GXw/PhmTMbnKJ7MvczS+cWsmwUvqzmBXRUvbe48KFn1Uc9bZ2sPGATL
d3K8Zs5+UvTFQi7/7koH4kNM30upDlQ7Jx84G3NnUzSFirLt1I3PXcefF3k0nYACVIET17NvkKf7
ma02waBE/zoVQnSI8Q3bcFKbjd3arwPsxW1ZJ99QUIK6OSmYeCvwKIb50xCZBwQ1Sx8rj8In+zpE
YbKVYfobx8w9qHJUMDRh7txK0QH38lk8ZApyTf0Yx+XBmLQ4SIrc8XNzOrTqMHF0hq9JIkO/c4tk
D1jzIcmtb16WfCfchL3bLN6mloJScGWEByU0PtSAtzcSltZTlYfqnqyqD0IIj4hItPXOdrjJujT5
J8S1hkcg28Gy+V3a/eeyDjdtCdMrqTZA4pu9Vbsf+8k7VY4pCKqbR7Q6kI5FmMevTHw3jYGD6IzV
7DdAdv2RNMeXLWzN3s60jSPbJ50ibJClsb7rEv2BkOGhz4ZfZqy/2mmTbXILtX8I5Dp9C+t3XVgv
md32MMJi5z9HVf6rSgifEBa+3H55r0TvLjE0hShwZ1ShV+Uv1yn72XOq8shiT9jRIvuWblFIIoTG
otzkiqz0WLsTYFx57hl0qTRR0UQhcxVrqlaT2bSgy6NM0iko3ThHy1madx7gq1Ojsk6cubBJ13Kf
GL+aIwlEsWiJt0+wcpFr6TQVfNjYCCiFU5rc43lfCTnPXvxV5JT3Egaj7TGkqN7SwUKrHYqEV/+8
vWhXAjTIXry9KjHg4vN1HsgUXWGMSW8ViDeKLRrmn4xpeCrs6ano7K2ezHeis/dNsIrZacfSbl6c
IOibrDZJk47EZQVWIIqUaHVoZdcR0/Thm1aYE+h3uFZKK7STHQ/5LyuJQrYQhuXYFZdZ8mxUUf55
cka4kBJAiR2oacld3fa8wom04tYfeEKzAMuysNtnKa97ADTMuoexuLY4UIgQfqZgT1luFTyXiR23
6L3nx7iz5o3Tpfoe+VeJaUz/twoUS6QJjwOtMSgz5KerBULu03D7bsqPmNdogZIgl4WTRk8JYEw3
t/fCtVktvUgwBxbA/Qu3t3FyBmVkVplCTNC0/0LO+qdFuie4Pc6VlJTlp9BAGMK2c1Z7oExSoDZG
je5Xi1ocPsHx5x6BMtiFcN48m3+4FpcoaMD4TtJzdYZUNk1wsRCXvVWpcczUNstjpGf7qXe2+Qx8
UEle5RC1/8O1RE2TwtTCdqLDe36sRCLKSG+b/JhPmrNpJtVAFmhy70zn6ocEX4kDHJ+TYc5HCRNl
UsaQ6RilPu6zwn5F2cfwO6eDsCeT/kkPqwyxjbC+gxK7dusC2qJYC6/qsqhQo/cSRbPIjyKFvTZb
2sep1P6HNoL75yCr2WHqNOeotufHELvyj15VcrpDJd7TIbe33mj3d+6ma1ehRxnGppa9MFiWzfNH
ISisudfruMyPyWgfNWP46njlQ2mN6fIOR7DUu3sFjGvPCmuH6Q3Wcyigr+54V5kdLwNTeJSjNR6n
0qEgjRr5xmqwW0fnVt4b8Or+/2PA1RQ12WbzjE7UkUyx5K6ct5i9PRtN1995MK8MtBDusOimtoWq
x2pmaU7xuXN6bq3S0OgyFaXmY9YNgilsgIPevk+WjbB6U84GWyXjTldVGY4m3FujJKERD1D2v+ae
/MeG0ejl2r7pyqNNHHTnHrs6SaCtC1wS/8C1+sGgVBMlgCGnMYNXjDdrxiMGVK1P3/qeEvi1KWrE
OVzM3F5AjM73pgVTLYVGmFGtwT3laGBfMx+FW8ApdUMj/wcbd+V7PohB+5TJaNTfRm8o8u3t77ze
rmDSFvQ4tSlyaWRnl+vojwMymlonFfxKET2vXwvP/FGhl6YTFweUIf7yLVrGollDeUpFRANi4flY
lkMvyOvc+aiJud6EY9PB6xnItaN7LJj1JbrgXOnXLAUduO+8f+cjeRBCc4Tf6JOodvgxtgCMbGsv
kl8XtaZxTznDPBktzT3YVWN3j0Nx5Zvif0LBhwItX3bte5TZIBlyXKc5keFDlLmvZREeFW14QGXG
uHNO1rf2MtMFSfUOP13wmucznUJcBmaPmY7NSAA7jUloI59Nqf3OQFcntfgtOJoFrHeNKbRKo6UN
5o5HAHcJPJcS0y837ZwHvWyHjzQafvz1xiTYI3UHlgm0YQ0irtWkndKpnI6lxhZJi+ZNTD1Ka5HT
wuLv76BSrn7G/z+aswoiUOiMGqgULFk9/utOYbSr+vHeWVvfLctaocZAQxTLOppPq7UCq2AMs0f3
bvSEFI86VMlX/HKybjfPrRHfOW3v3Z0/r9D34ZAYoMNMx54veb41jEaH/iVqecROJHszyan6DVE1
dsONKd1or9qTFW1CvR/LjWIn9g8p21zdJChD43dRNPaTqG3nI5V+5WNqz/2bpkovKEf3i1MhMGko
2e+8ngPEW1Bs6cYP3NROE3h2bpWBlRDQ+205iq+pVhnfh7mcXmHfVv/ljdHmVLQ8O0aSVq+ioNBq
VMDMuKl+T1baisAds0r/fns7XVtgMiFEnbiELtk/ozEKGaFMe8ydpH9LC9qcAYmA2d+5T99BYuuv
DmAF1QNyL1BOqwsVwr9dLknK0QxDNduosrN+V6OZiG2ojC28Snvqmw2WPpm66+2e57OcZOVU/uB2
pJ1ZYQ50POeeiqOGmo7YDu8hLYI23skoc+3Yhx60mrCj+qbBNP4ko3lAHNSYm89KZUZo0EAbcbc4
rzn/lnWvFgdPi7EnKSoDeU2nsN4itDnRjO7dytzB2qva18qsKQZKI/xrkiVbHhQARXuuQxZVX+1B
FaW/Sp3ksQ4zvLXloNXphg9gFVRQi+SeBt61SwpXMM4Xrxpg69XHd828Cm01nI7z4CRfatCDEXXR
KY2eALT21l5RFaHeWfHl1K4X3F4QSujFERWtp9h2UjhJCwExiYrE74tsb1BWRjUMteNSxgEEqTtX
8bW9DFWXi/jdM2h9NZZJ3NH0k8yyaGe/ACBFM57tcfvEvHcRVxNblOhpjnFwLrvHmkOK3rsdAnEl
EJFu9sMo3Fre9NTy70GhlqZ9VvMDys1DD8qNP+gWFU4l3wiVcudrWn6YZgU52QnZ66+z054S5z9v
dL649Te7qX1FO7b9ixb/NatGBYGLDTdKXdx+GN2e7zlY2uUiKKUf01g4D73uVofI69s71+ulFDHD
gDpBug0dS2Dbq63Nk2VOVNM13A1dJO18WTckE/mkU7Pq+bs5GNxpeqOjzh+EaHN8HxuNNkiSOnmQ
zJX4oCnV3BxiNqV+gCWHUi/CFuanssvQZTEk9SleWIsORUK/3AwA36afxTi0XxLdE3MwpkK1/bjr
GwOS2Fyje+zO2qPWq9WDHtnhN7vFzwYFFLv7mdi19p9jdcXbIDP9k4N+lXqi469FmxHdlAGuWxcP
pxhXY1SBqYqPvjdmNqJ6hUkXsZNSzpzYvMx2uEeiFDy6ovIdMXtVUKcqnH+9radvWjl68aFVXK88
ep3Z7dnCo41VGSKlgZT2+KKoVhIGE8LcVYBQb/lTCFdY+1rQ9Nr+P9LOY0luJEnDTwQzaHEFUhRK
k0V9gZFFEloDAfH0+6F2dqcSmZawnrl0m/FQniEQ4eH+i3KYOg6GQE8j16ZlguNJpeY/JFHF9MAg
PbeeBjXuAdx69jfpVDPbKXmVvjrOKP0e8kk3kLlpegBVmpF/My0cmlw081KEdSuoQAdB4wgMIU2o
/TAF2c+GTlRzuP7ZnKtXwPL4X8l65EE4FlbXbtFFyJuOxuy3YeNOMnK5ak7BanAHhI417UEB4ZV9
UIOHvmtv0qY9dtb0kNSjFyKb1jpbZnlnroKkAbwvYNRQSUUtYk0+T7VQcpw5mHxodHeR1LuOc0QA
y5vr6AYil5eHyRHQm9s7P8c02FvDUx4aN0pt7iq89IpPKBvtBtt0U2NLY0S5kBCZ3JXYIWlwHs4o
CLlJKtCG5eyzVfaLz0efKLvQXlyn29+TAtQy1KiVL8a+ze+IVpUkhwcZUFKRoZ2sNf/w7cdMIRa1
uFoxXYsV2+nBUTdILjpjrvvB3AgP4x2kBe36GY7Zt409Yl24qCwqSOwUQA7Q/1abpNTzVIvpSfnK
LGsJJgN224FoFKHqgeEbuhsHebTHXNPib0mAMCg8YnHrJA5yCCP6x4GUti5Hdvdx7jMJtuakyr3L
K+FzYiHF3RcaqmI6Lglm1Rrfh466g9tmM6pmJQqXvQizbykxXysD665Rtlp63EVRPi1FkaekjNpd
O+p0cAq1bl6GVOuOXHy/glHPDuCphI8RYPIRKlrwpMHZuCcbilEcF9YQ8XXlKN/rA0CAsgrjHbIO
+ZOmQehF91K9seTJzA8TXby9DgZxF6ld6ZlM/ZeitCBf0szeVU4pOi8TlUUfT9P3UWi2tJrF6Nna
wNODi/g5njVUuooBWQoniIfWbRxj8g0TqTnX6vMw5B+c4VtXRs232JiNB8yD271qlTpvCDwEb505
zD0nKguP7Wke5KmaPnQ22XIh5uRY15p57wT68pmMozfHeXcP4ijzlJHp7gK5dMPJmr7Yta0/KA0t
3gxCPSrrQHP3QRs1z3Vo6q6BWC07WMzjvqka5UeBtTlnVDy1ravgNPHUOoFEczanHWSkjvlRlcLK
Q/Umu8fROPAbFG+PThR1x1AvjH2khcIzU62NXL2apm+1giit6hT9U2MipxoOxvR57ONulyH0fsDV
PPb0puFcTeBhIko4uZBRF3axCA5NzevXKQr5kDjogOdpBLDYyKvHXAnyg6WN9k3nqN0RGwXzNrAK
6S6pEuWRFFZ4SSCpXhC00g9zMZ5ATXn+FfEKOaClWtY7yUBY7SA7av2Tsy9Czq/qvpRT6hzCRHou
6rocbkYsKX6pqJPpyIIVKYYSCnFKGZwjmPk/BRr1N8LCSy7Gjkn10NxOoiOK1JNXaUv2qGR2nB7T
IsswsUd0He/pHoHWoBLoVeroEX6dzankzoRpoDUicxM5df7OoNGU/ah3MR3OMXyQrbIH9Fb2T6lp
d/XGVXDheFuMYQzgJCB9eQycnicR+kTRSMLtm0L9GwV40ZSmwR1rbmh2XshADRJQjTQbwhGJ6Gkc
Gwo5pI169u1hVFxbS1VxF9Cj7VwntRAN51EvfW7bdMu068yddLlalnP7DaiNhMoq05Il9CSDmquu
ssUu6w2yhccxdW5BnOyz+uto6TujWETR73UQ1AMEKLRkEG7aqk1cvnPf/ZDVDGgEVeGH8kMW1+f6
ZnbifVmK2zJQ/SWjsXrUgVR6pxnQtYaWS2DtIrv4IiTNs5of0rTlzHxpasB5LoVgVMYRpFv2xru6
Wj0gtVeGoeGrwASk2yjKRxx4qzRQvIxNOO6nNqiGP3Kk27eh0SpfJaNN8e8tpCH6gFjypH3J4dcn
JFNOB2sNb+B/zKME7ESSTKtwEYU+Y8boKrdqGsSmL49D+mINsvJcGVH1tc2m4h9Cq5abFQgqiTJc
90Wc7nQ2VK22wmDKdL9MQvm2wEvogKRAAeN9S5/i0sWK8RPMIuj0gKtW8470LEeaJOs+ig7Vb11J
NN8ZU+Nr3jTZB+rWG2WFS584GoAL353P/MxqqsrGrCqk1EDn2gxcC0OSfav0yg0CLfmn60nDxVCQ
75CdQ/UKyMjpHI4ZOUKPloqPbm4p7dPRkuPbTpktVFER6d3iaS2fzOr1R9ltaRzSi6L8tkz0uw0s
6QN1B6FrvlWnmnOIpdZ6mqRO6Y6FEofdt1zBD2lnzZ007ISZWL+vj/YMu6xTIkZohJcVBFyLDXoa
P5CzMRpCRcbQfQ70g4aAMHlDFTvjDgvy6rbUjf4+SobmpaoHrfPmCmgb2rotEI7rP+WNInYyFbAB
eV2QRoNkXsRPTn+KVje5aI1GQf8Z+TnXTJpO8jLEMu6mUo9vdTn9GlGP3qWa+akuzPQR66z5m2Qk
zs4aeukhDbMvWoUSXSCNvMeCYP4DT6PzMyfTvkSlMHblODegiAZzX8MpmkBoBXq5EwY5sBubvRbs
0i7haVDYNkrXVlfZhdvwM36YXZZgmaDliK50jTp/ANEXgqluzPm1N+fkV5+X4lmyUU4n35KcFJyW
htIOCLXqtpod7U6L7fyTloVquSsHW6k2ahXr75EFBMuh0BemnbOgUk/nLtZGkCOidnznMKVHO78v
sr0+fry+QmcSJusoq/N/4pY3+xHxAO6/6tAfpa/53rzXJk/+Fnydn6R/ujnX8ZbWzruPI4+NegIq
tYgVePNTdTBC10FPQ3G7o/R7M9ryZb/ff6toZ4+Fxao4DQqHHo27gxcuf9bZiq72QMDkpyO5wb69
A4tzfVLXWcUSlY8PQVG+fzoZq5XrBPiXTI0dnEzSPZDRn3qHdUie3rMrd1O2VW66uIaotUOMWKr9
ZzI0kzrJ5Rgnjj/8nZ864aqf/zXA8pD93J7VdfdtGd77cKvj1AISmvcIuvv65KkP0tfIdvXX5Cdw
E6ydrs/k+uReh1rdSX2uoms3MJMI+h2QQvQrsB4h8sTXw1waEVLPBqLKi9TLmutetomo85BNiXvO
5IZ/3qaPry0E5roxoks78n2o1eGcF5o6gGFirdTbKb7Too2hnHEf3zbfu7GsVye1p1lFx4Wx8In1
R2o+f/jCtAf9dRnP1st/azyrFaozW0MYmvE0ICpH1HOT4eb64lzaA+9nbHWdJjW+tkbNgIzuNtUe
oxmU8EaSdfGDfTdnq0PQSSooohmDqA03/VkdQmVXHrrj9XFc/EzhZy3mHlyKdDlOjz6c0kv60s3b
UTv8lT9Xh7d14T9LsO3v9NLEvY+3mjg769IhTVsHZ80HPbrVaz8PDv/lmFZHXTzNvVQPXB8trkCW
iuNQJc9uODY3YFX2Ral7WmH9UDTprlP0p7nNNa+2tuQUz2B0y55/P9LV+gVjVVFDYP0Q5+nxqqv9
eXQSbK3GR1vA1yrkuyrob3v4KZJSfijtH2WQvjROvSuD/KUrBlS2W0/hrWtKNaqdTumWzmKwKv4p
5GT9S1fX39w3vHv/tSYyLjKAmLfWZGPZ1wTSZsgMbRjZZlEf7SzKJZN6P25Jjl48Zt5N+RreqqYD
+6tk4bXXSN1xnb5d5fx//swxUx42r/Klrre+yt8HXB2cRVoVOr6f/zrXuHoCiUMN4L72EHzdIuos
G+ZasNWnWhpp6CD+4/h9/YoVvCsKlOrVey28DeRD2m2wG8/kM/53V4ALQnsIqtM6TZFoFGt6x/69
c26WO9zGae+pHhja24RKvzdTlMub5N8RV4i8HLmtZF6O7Sz62JgPofblPzq36df//6DU0+NOU3pt
qvvl3E4PiYmR0W/8K64fP1ujWO0J3Wzkvp0I0UABKXY68htD+uG/i7G+T4s2jNsgZ6byZBfPsjv2
yRNEi/8yzGrHOVrYQx1iKPm8HNbR9CPfrKwsi3q+q/+9IqsLYZLm2R4qFj39yUUnXvrjW2qgv86f
y8N/tsUMyLPcdDxJ11DduMRLQem4fqTos6PdRHXq6vrGxX1xA/w7xhrBKkHY55AnRjo9mRN7DN+9
/Of1DXApw0Fz8v/GsQavToECu7MiRkcxVftRRf8UsAfVFtc0qgUWFR6om6uOhg0tBmhwLvxIi92g
fYy09F5P+9fOEX9bDp/UGL5G4fxyfVhv+hvvdwNh6Z9A18Pyjn6svLq6tRAEW92Xoz9FkSl7uVRV
3+UcROLPgFfasA9rfKn2EnSr8qVCchMk3zhP3XFCAqLGHweRWwU7tOBjoQc40lFInH9nmWyJb2kr
UzrHbaBPXk0rMBDFbOowfInUcspuJdwl/qTCdsqbZh6VG1NywB7jkupOs6T96EBcl51l/rArS8IF
DB0dayfhTZXvMlRuC8+UoRdhNNuawz4KJn3mEpdskk9zyr/h1wFny6ik8LuaziL1OqcZHvlLabaP
JroJblmMUXBfBlb+1w664S7XA/uT1E7qb1XNFvcfmyq5L8nR4CthOWGOpHfz8CzPpdN6EsLtf4xR
IFmkaiLDALWnaXN00DoJjnMoynG3KI+mn66v1VnqyFqBdadKTVmO9+Qat4BOiVPEjiL8pm/NIwJT
4R/olaL2dCwCHZdBt8c2yXo0lru2nva5KXTlOelK0XpWMFhUUKC5BBuZ+VmliZ9lIcpHuQmzOnzx
Vjs3xmCbeap6CoVJJd2laMEEd7jcBtquSMPyjz4jq0MxJk94R4HqNXNQ7XjJ4ZxqboC/l7NrtZuX
ghc/BH1iFGJXVwEUayfImlj4RpV1O5xloEBh0vQqbHrHBYyPjc7BpSUBego2DLzrItaxHLbvChld
CDHKwsWCJYnl5jGN6+QZ5WCZ1mtLNWyXIIz4jA6c2d1ZuVrGt+VcZp6shA+m2miKa+FIle+u75P1
O5an/9IuWWp/gESNdRvW6OTeaBt59o1gTg5W5fxV6w5l4CmwDpMVu6V9MPr2l9aoxkbk9QvqLbKy
9H5x2EBUdJXXxgjpkDGrNFLK0PEATjABalZ5sabj8xGkD33UbZz963OZkCyzwqGJ5MU5310RZWZG
hTbB1SnM+4ai4VMl8mB/fUrXN8wShe8JWgZIeCwmV8tc9qGNG0Mn+1Em9R4+ZvZtng/aPgut2b8e
6tKAEGrnGqDcfy414yR2MWHqJvuY+dLPMJSi+l70YbIlDndhrZaVAuBLVomG+GqtCsl0pB6Pbl+T
486fQ7xbbdGOHKAiQcBtgEEM4m1jg7ypkJ5+oItqCAIwiz4BZP5VgpMVwGP1eIZMC2y634ddgdNH
4qh4R6tZrSJ+bzu15FJYav9WoV4Kb8KRMMAXTtW+Fpgr9y62MAKXSfRAQ08g6m67Xd9qH4NeGAdI
w91fofZxtTNMtQ/cusGtyQVvaSsu7SRb91WEi+yFKgobG6y6BOoHx8svyHIPACw75a8y5k9OR506
xmlPuBXkcwXuOIjrtpiV7/OUgUuhtSt/r9vUvJ+sWf3UyEop8D43ByD9U5BWqBTk2nMwKG3ojeiD
PNvzwOgi2RZbCOYLZ9DCTsLzgdq6BppqtZJIrkDcZCb8UknAfBTOMC8OxhQJPTttQ8lr2yCLD4pu
ZcAiQNZ6tQIJQE1DaKNlxevdteqs3NpgS9j1UqNTR1dz6VnxaDs9GnFZMlunSGcQo6O5n7V2eKTv
H9j0+Mf5b+HUKdbm0Sw6txnm7q5OMm3jbDh7US2f7RKaRt2bmOQquen1Sk+lepr9aMrwsqqGKn22
Al16aRI0UGkEoZWTlU093GOpPRxRfQ3+xKGlfeHzVDTX7qUOdReEs7eO6PXLEpYVXLLlr3BSUyFe
XZlhL3AVDkSKqEsgodtfS9UL/1IAGVKrm8wKk7vQyrrbtq2sjWLN+opcQiMHSeeSN5lBg/V0WayS
LulowprQFmMZbNj1Xn1ECOEp2ASFXwwFAJ0WPqt9pnKXp0keIXGb+goAmptJTQpP4pvybAEVOGlC
+e/1o/OsHPE2NvioKAwbVKfXxM1sAh/btFbqp425E5F1q5nTY9zLAFOC5yCfXrs8VCFOmId4Hh/E
pHzc+AHLa/b9nl9+AGRfENLLviMnOp1cUY0pVX6k7Iygc9LHwujSr/aoiwA4otX+CdVAvRcimQMv
At/ymjdmoHpikOhQ672dAWCMVW2jFry+UN5+E+bIbxQHgGyr40EqRk2bsJj1J0myJtdR56E7DgME
v42dddazXyJBblIduseLwOlq9FGqKFasTBlnLCA+r4Yymd5nMeJJrsgqvSb5oSXykQTZ+SQPczzv
lSSpUG6zS/GpD5pFG7RoLJCao9mbLt1T6T+gRpMmOKRHKIfAxFoliICYYjEGA3w2ETkejx3dnbp6
C8S+ThfeJuINErA8qShLnm6DOFMKNXQgX7VxlH6catOCwKtne8uOzP31Lbe+xpdQS1eVRI+OPb3C
01CmKgGDiAwcPzqgnxkId1cCLh5lIX7scw2keEsQ9NLgFliw/cZBApVwGhHPqqqQBRGhe6gvCqtr
7GKQ45Pb1+G49T7lj60/qPfBVltKd/puDkYTWqysIhxHvWKyKgQ6k9QF1fX1+lyeeXMsk4kbGBwm
csql6Xo6NDObOwQDWDcUc5pmTwc/Szz4M9yqYYMxK9DapnzGPlUp3aFxxKuI6gnzhqgutEMAqjZx
51mxnyZmL/VyYZa1C3e3psRL4PwhloUGGQ/JE7wPze8SVlg/aQRV/aGrQ1W7b6LA2gJ0nC8Xd8zy
tMeHDnm4tWhaEkodApwx0nfWCLHE5H1o4AqfRqVrh7wM3etzeOEMxpOVF+qbttZiiHE6h0lPjmdU
TuIPyrRD8/9FRxhkNud7W3Lu52ney2aRu07f+4nd3NrNvHEKLX//dMecxl8ddx0aOlnvSIvQVvY4
U/Sn3qT+aFSaE0X2H8RCZk/l+efwNay1ceNaZ7uoWuLXy5XkAWiEgBv0IxiDaS6Hrz1YzXCjTHz+
wZPq2YhUIeyJodI6b5dMmEYZ9u++omI1FncC73cz90uHRKruu2/DJhGK/XJhTjEyQGEE2hUlqtWa
9mYCTxvlCqRpstkr81DsYV43xz7U9fu4itJPcq73B3tMyrvKEuNjgTiT54iwepwnyd6FyNjT8alq
pIs4A908mBAjtWzK9r3+xSkU7c6etcKrFEm/Maqw+ogipYrwUhjfwsIqDnNltke5j/o92H6Omxzy
UxQaHVBErd8HuODUOEcN9fNoAiaZm8a6pz+dTi4yOJ3btTHoOaNI92NB5R7xFX2fDIX2JwaY96LO
cfk4p7b0KLWZOOaONe5GvW9v9M5UDp3Vdp8ocDeeRI7tJRi37ZqhEDu5n5wjiY+GTJNu7u0ikPY8
IJu/QpGiXZ9AJCJs8cEKqI64CntlJ3LH/twV0vww2Ub1yY578Twj8OlBYNJveMW2h1K3p0/h1PNU
SCZpQe1MO7RcjaMqiRd0hZpdMdbP9mCMELCtYV+V5uckbXlvKEnmoU2YPxEO4+pUrV/ktu8OutGF
mOKMugcbRvFBRGvf7CCTfbmSWi/X03rHZW3fOFmMHsvUZPu0NYydmlMcLieEjnTalQdTQgzI1qXi
oKu1dJQMyUTxUSRt4zqUxrw6nKuNj0s5T5LBRiJgCxUchytew6cnSY6icZoVSubXgKm+VmHb/+EK
jCY3akDguqUY5fam67C7uy+6oG69Hr5j7E4F2J+jLYVDss8qUu2jHM9O4RV9Nzg7CBZ5QXOPwsF+
rMecN+OQbFa9L32kbxR2jl7sk9clmAAssmrOSkweaH0Lgv6FR+NvRZ8OU47Btog3HjoXzngOXJky
ro2P5Zm9CXpIaTymQ+JbRbbDcjzy5N5Ud0o0b0lwLnO+Pl3fR1qtSYJytI7EVeJPZj34haPFd/AK
wkcYiCMNPxoW16+TiyMjYWNUoAPxZT7dA1MezmNkFJw89kyfNrczd26M+Ij6p3NzPdSFQw4isAVx
kqKIZq4xlhS0wT5W5O7FYOJajj1OMZFp6NzhpQNE+kZJq8E+RG1RvuKTq08v4PVD4/n6r7h0fy5q
vNCikAta+M+nIy6rOe+FM/W+0rbRUzEhKIUcAiZSjhUf43YWbmTHyt5GqtvDox7Vq4gjLqZatFGr
uTD1C+eQj28RJDmDt6IUPgxyK/N6K5LptzXl4qhJrflBDOpW0nBhV9F/wF+CQjKQ6HUSS/LSSkWD
BIM5zNIHPqh8T6t/3IvUjD4C/Ek2nkSXThYgoIt/GJKqZyBXIeJ41POJW9MsHztAAh44LSgQ+FhW
eK7asLvcTrfGjdzowoziILXoLIPow395lTnbUlREtRUJvw6Kcm+ovVekZeNFGOhtDPDChEKppF1F
4gctaK3fikdQqjuiJscaKbjUkXgpApsLyWl/pNKWAdqF2YQquABdUQkBzLsM+10NPC8bRYxN0PvW
rOzqWP5htb3sKS0URV0vDobIePdLWuxd/1IuzaYF/pq6AtZfAKRPwxp41CsKRvCErfbkk/eBqDTo
fPKWdeRZg2Ox6LHQ/YZqRAWY8sJpJFNBNL+xjN4fO6Pf2d047vtwnB9FEH+zEn3JPZRmrF2y6nmn
GykZGXrh2cbuOX/HL78CFWCQ0sh6rXdPtcDQqRvRanCs4mhOQ3bXGjBbrs/qpZ1DWYrNyQMIGvZq
VmdHoOA+spgQID7DJvF6GbZ01at3euZ8vx7r4ojA2lG8XQQY1s/kOi2KaO4YEajgeU/Lojg0lmR/
vB7lwl3MOP4dZfUgmLWgHWZlXubN+VxITvOVjYOIuzUnt4GUKKSPOaSn60EvDo2G7SL5BvR5bbLe
aiPEvFru/dkcxoNwdPicKmYS16NcWCwL4zv2A5AmFLdW1QynsCArZSxWquPh3CjupEd+aUgPshIN
G9fBha+cXgECVVRycWRbt9bmcWh01BCEryDZlCKF0AfRU0AjK1KyjxNic0E+blz+FyaRbhEX8vKc
XHgWp99dJsxawSSTqxDAPgpfVrkPx9zeWKoLkwiREMAVFRTe/usoI/bjMXw0dnw/T4cU56gXEzLC
czGbH5Re3wJmXRoUtvAQrFm2RSrtdFBRx9LkTtL7UpwE5NrWtOtD0vnrO+PCpqclu2wMTIzJCpdf
8f5MnsPWqauh9zMlxZ6g/YVbjOwag31biGyX8jzZ2B4XsicCsky8Sak0rC+BpRFKy6FjWELLEWuK
8fGTEXQMwK7fVNMQ7+ir5DsspNLDIPA7uT7ei4toIJNO51eGwLi6WgtF7ceidTpIw8FeDtojXfz4
VgR0bipT37hdLy4h1hOcWjJY4fXHbda9bRdm1PtG3lsZInttr0A80LVx461/fsWhp6MsxyOH8Xm1
Uu41WZJkhZvVHrRdrUrQDYxUuQVxITZu0/MxEQqZEw6rxUR8vX6xgNQtD6L30WEtPuZp0bit2Vcf
ri/TxQGRK6BkQdVEX2tGwiKP5ToHKmArtf4XjIIuEDVI7UejV4JpAwxwIZiCah8ZEFIi5JerPWFR
jgnDbm59aDDVbdM20YtFTk9NNOq25N3P9x/n1LtYq686U0sBF4tYYsZ0N6nNr05deGOkyIfZcQ7X
Z/GM982psRj0sdmXZACVu9OvO4zMOhVmM7NY6MuotRe0T1mPuQWy1Ha0nzjGEiwnm8FL48rjy7hL
i2SXydTdUvLc67/mwjQDtaD7Tm7CFbRWpbLkiO5qZsIdVMJiH8fd50GE8YGXw9YZcyESqpzyYv+A
wLi85sKMea/QuKugGPejvqtrg5Q9HGHh66TT/3hQYKJIK4G0qERb1vvd+RkoJa5JuTr5TTAYd4Dy
MojMOY6hilZuXOLnRzVnCGVnDOjQ3eB1cBrKHgKlC0dr8o3EOKax9b0PisjDN/4w9+KvVKlb7loX
PnWeWVRPaJItGeVqr9pS0Ct6Ddu7hZXtiWbKWTV7yzzjwhcBEYX5W9QJaPysLu9ZTUWuOM3oC9nB
WAap5qMM4OB2AgezC5Ri62u/MI3wcBGOAPfCJyEvo363YnVGQFNqJj+cGuQeVe1PXwUU4ixt2Ce5
bt2CqfKvb5ILE0lIGjzyYsHOWE9DKqizRJJTTr4tylcVUtnR6ZALuh7kPO+iqfMuyGq1sjobq5Lp
8vNQf21nZ7pL8hbOqaaNu6Iu2vtqENGNHKb/uPNCXLYInwHG3me91BBmMira6ujnuvTFWizI6zba
R9WUuWNsfr4+yDOtLTYj0YCE0DpVbV7Ip1NpDbMzwj8bfezKOqjvQfqMr3J3M2Gm88kUkRm5Rpk1
3wujMB/yVBgIEjXaS1Rrw4cCpfYPeRaXxywPImrFdUdFNdTus1IuXyIlTe+0LmpbDza36um1ld6l
1jiAjIrau6odkV7owtoaXL2Jg0Og53LmUnUOHkADNa4NotBXcqHc5tRInlUwHZ+ksXMsr8YcNvmH
lTygCvQlOUdhKlAIkVfzUEkUV+RC1fxOmizeXWE1vYQQVg9RLrb4y+svdInF+lKS4OUILGcVK+yG
skbjQvfx8Blbt5vjIdxlqpFGXh8n8a+0tmJ54+pafzJLTC5jCrssNdWe1WFXphOej3Vm+qNaWceo
0nX6eIPiXt9Ol0aGN5FFCIpKhDzdTSKAMZlWlelnxoA8RFp2Xh9ppaemKnXgdGw2bouzot0yLBRn
l4jsXZozpwElS53YPIbpm43T3UhlpbolChgfOw1pIjOswXElbNysjLDZtTFjlxNFQwsKXdPrI1+f
gvwQElOdNyfsedBAK2DJ2PJTtFQyQbx01Ws/duVRUfrii5PkwTGXu8jrEnlLymlZtPdF4begqBdT
KYRajZrB6egdRRJDycPKt+JU3CiNFB3azGgeswTrguvju7B/FtUXMmIgBtQmV0eujkpBM86JhZGD
0tBxVtP+Z9bOaNZfj3NpRXnPUFWiEKIB/F5tVLASdt7HwvLlmrl2dWFVB7lHCiGNIQnVgwVrNEe6
pY0GrHDb0NyL1rQPciisjZz50pLymS7XDODDM6xQZqJ5aDux6cftoHuhLsyb2qoML4nmH4MmQVbu
lHHj0rk0zQDhFjy6vRQwVqPPJAttrFEyfDGO1reBZMjN60jeQM9e+EyBo1jLZY1rDDXE030T0eRL
EJvjM20ctFRMzNGcUJp2aZDGnmYlm9SH5Q+uN6pJRrJUfimgrVPVFtpd3eN842P/gWRPAM5kH+dT
ErgKLnvGXQrYrz+0E6JbdO+NAqYkVVakWmIxIBpElqS7BRWZrfNq/XhePqAFJGUA4CCJXuOWQlkp
wn7QcOS2g0WmaBTPelC2+xB83BEc9c8O3Zt7I5NbLymsduOmv7TY/OZFyoLGB+Wk02UY4OrZaW+j
wYB+z5dqoH0Jzl79dv2LWg6B9dzTzQBcQaK1dKtOo+RBqUeJxZls9qQQc55lx7Ac7RSIZjrt1BHf
zTLUKg/o8paI9fkAlUW1csEFLFCINQdljhK7zBILPP8wC7FHj4liNIwEsWG8eb6fyQE1lAVR80d7
Ya0j0yhpZ06dpPqVOf4BHoTokjA/TZJmu6i8bJkhXBAmQ0Ua4TxAjuSf1IRPZ9RIA9HoY6r5Knng
7MqtORXPCMGheVnO5nfytTp7pssw/x6mLP4LrkWXPEuaAWTXpizN3kwDtNsntYapSuYUYEFwvxlV
d7DlMnO1TLc/tLWYEMcE2C9v1Db44M52BNOFhD+CxlyZ1BxOf78ztUlJoUjzhYHottMVd7zX91XK
M1UfKuiKg2XeS1WmPxkSDsAT5tB5CVCY0WCwDHXtQ6/jTaQVpn4EFvQhGroXJeiLfY6v6qGTUwHk
f/ilAd3dF06Yu52BeY/oM/VpNh2xD+UcwI4iJGNXmRBE7Ti6LeNc2+Nyh29LwEt5GOXkOCGxiLJg
LO+yMuvdVqoRGIW4sk8H0Rxb1Xwpzfo2d/CLonF015RL4yMGLFBO5iulOSw4kEsetKJ6xMJJ2cl1
rbqKZD2l2iBjYCSah7KPQ96WzUNTd9+TsB0fksj+3cj5HS1W9TDBaUP1U84P2D/9UaMycA3hxG5k
VDW2M9MPngDOwxgEP+Yo+iXbHSo9Wju4gQDxO4h9FEfjHrDKbT0O1aEC9Fk28+BaAfZVaJ7a+zlD
haQv2thLUEJBNVA6Ctm8Rd5JdedkKg9ppTbPgz1OB7zlWjdqy3SXsA67VgfhzFO88pwg+TyrtuQX
M43T0TR/RcKRb3Saqp9gCwz7PCiOuP2AUJ6N+0FPZE+K4ObYZZ1iejNbu86oP4G2sj4sE9Dl0sPg
mK+W0T7ObenXnZjcplkEQVusdZzoUz1Hez7oQyJ3mRcF7QymNJVu7Dj7WeAxlMV18HEC5u46Bqyq
MMYFxW6eQ8m8GYb+G3CuR0z5Zujq+d+sl6K9Kc8t8nDKfVZFO1bKPupxAV2tjvU9qrMfrL77Etvh
ozNGnhLnJRpiJoUsJThaZRm6bYkGuTMYf/Wi8YPO+mkVjQD4VR1L2bjLS8t8KKf6OCfSQVT65yjP
MKYq4hogQ2Tc1LEtQacyUXXMDRuXnvBHL+Dt9IoQu6qrJJfMS9ynTfILQKuCWlR/O6XpPUD1n/Y4
ay413Zc4RiYxCqn9yIOs7RoVuFVcVZ9mnXRF5KmDzG3W7nvcQw5jYN30tZgXKLuzt/oewkZCHTpi
TVx1kH8GXazd1DbyGFogmJ1Ab24GxcalDGEUNx6Tr8ngPCa99Zu01nR7S/nYG9MdDZYdefJ8KAaL
aVArV6C9h7jKPNwEcizwnI4UN0pDTzL0z7mjvVqtgnbKSDVHhPXzpIztjVTPd4OBcVjafq6i2vFU
uUGjtZXvRKgED2FVfOza9psyyV9EPXylqoh0P95B+xSzSFdp8OMdrQiqC0g0D2It2n59/z3WxB3y
Zk/9MN1CfZ2OoldvQqm81fS83lcmMJdcW2hD0eApafFj6ouP0FemxzkXryYCbHu1wNZ1ngsHtpk6
LO5XGMKVe83SZ08Ns3o/JuZtXEqJGwVRdMyaZjxYiM+7Va1k/0PaeSzHjURZ9IsQAW+2KF/0RnaD
oCQK3iVMAvj6OdAshkRVsII9i9ZC3c0kEomXz1yzxrvsO0R4FBqd6YkW7MOQO4fO7pCBbgDbKDk1
ZRtUN6mFFVhWApPryuBGMWP0SULJQZnCb1Gg/uHm+aO4ytducPSD52Rf4rxPcLbrs22ray9NDdA6
A+xvmGDCskkeci285S+snbSVewO/Rp/yqyb/ycad0Evji5fZ8gZDKKzBpvFQC/fekoV+S416M5fZ
TqUXmNj2X2WtdOtRSX7AeHsJvKn1EcrDetUad6pV3OIqo66NxGs3BKa/FfZ4Rxit3Z0xWbODHt9I
gsbdVNsryZxzl1bxtVYo3xrLHVZ16YSrKgwcjLHwn4Md73HSnNmsLPlpKfWVZYW/igBIq8RrbOfZ
7U3jVkfVaPZjl6h+FspHy6t+ZzWT2NjkGhOl+B3ayctoRGIH7P23obdgVHTvb+dpt2Gg/+IChCUX
5V9DxfmeF/bRSnR9XcKH6Wtxk6T2T1AAz402dhjpevfA8sGuTb38otpdjCatjVR8QiqeZu3P2B6e
GP5vrNZ9tjDC3Ajijy8Lc7hJ++TrDAzfE5/0rSXs7tqJrOg6ktUAqSSorwnyHYZw9G9Lk59Xh5G7
RoMSbWuqrhvaS8UqdZQnaeo7O8DEq8u1Zyfuv+nKcGg40W3hhkev65+UUL2lN+F7o3ji6vnemYPp
w6FcN6jnWZGG9qCCprMtKoS2Ss3cFCL+ZSZYeVjAuPa1NB/qCRz6AARjrPKvQ4xTvOrsnN7bUJJh
MYSWVdnnAzKCfNq1jPNta4abeILeOTCP31iNOayxpatWyFAykUyMVaPCMijCu6Zu7sY6uLPj7HY0
MAaPoua+mP0Fe7V/UVv3sfMIQy3s5C2l8bMAVLRm8H7TlUxuVZOuKLMWH9fM55jOziCSL9KtshVd
/a+JU2Phh2bdRomMXTSpDxNDLuKMd9N5yAGrCSend73bKEfaaJqOVqnc2pp5oG//G5uKO+F2f4JB
/wntdacX+q98lEgsF8ousoJvZM4vecM0q8w13+itx6Av9ladH50W1zppurkPWP3eCrkVSNd+tO2I
eGBcYmlY/w1Conpr6y8wg37qkkBQBcNWE/nO7HAgnHDT2ImC0gK+7B5441VNMzjjgitpUPl17Vi+
VbtPdmobcLK4keoivZHO8NPMJ4tTqD/kNZ2xWLkKFSj2Pc4fa4T/916rXAW9Pa0nxdV3Hk5jfmXU
d27vfesr715JTIRha/uphSfpK1bcY+nHbiZ5eR85UbgKRPBAq83A4FF/iNJyK7jGfXcSL0NWAk+a
ttiorkmH9oMZ4zKHV2HafqlLCOWj5a2G3jwqmk5jtP1duFq3l4pydHOFvpJe+KYTvOpqgDe2qVR8
Kyj6xLqI/YpJwhUcgrswnekQpXPEnTlnJemuFVfmOxh3jq/n431E7e4nrvXKW3MZBDS3Y5g+4Fyx
4l66aVpX88mLq5Vjuju8oXs/U8K/rgHPSU/s/ibzMHLOQltfydS8LsywSv2uAbnL3ig3VWuxAabX
PoS6C89MHxBd1tv4rs+bYFuoyWswDcl1ignbOqkLoOlttu1qHOI7ha0diYxB1nM1y9baULftBT7V
a4pdyGhyjK68wo6fmaT+sKokWQ1ZOD7WXb/qqiLelnbyGgogSGbYYBM5aMnOhNjiCyyE5yP8IkFw
B/ZgXzMbmC2h7ORa6fAZ7Qcz8YXSHmUHrEh2uboj0a9WCUrO+6zlOGBrdp07WvZ7LErp1wpMWb1z
1V9WUacPSqP32zhMbqGaP1WgUfe4n/Z+R+Z7hUfGbdYHHnZ+WbmRSWOsbRmg++F53T6FZHAodNNa
a4Fm7bo4+4pZgOHHrrZR6vKH6Itkk2qgVKO6RYVfKiMFYB+uHJsw3ZR6uSGxR502RfVUzR6n3v0V
1IbYDknE1VlZgT+GfbdpJjKVKVRfodz9ZVry0OsZPrOx3m8SxttbGuMeNoOT68tw2geMqtd0rOqV
7NXm2BU5KF3d/pWJ5BruW+KXScHTaRUu6ZZ3RStlIu/Rfo9T5vkhaqABSpxi0G61Vi18atpuB5z9
kCYOzpGjsQ35obVdfwNP/4PZ7S+rroCtBS5kstwa1paopv3YF8jfqPsSSGYco8SCD/OPAolrP/T0
x97JSt9TesK/yd44Y7WTkdGjulaqT9YIcbFz4rtJqnsxTq/CHdq1qLV7PDJ/KdkEWd/Owh0IsPAZ
YwwKNjSH/LGPNT8Mqsq3dUDS6KwxB8y2uSK+0Kn6WYXuXYVc5Xpoc22Vx8ZtCe5xU2kQhDGdee4q
57tXtXJV1an2wGGIV3rlPWQKiuKVJhPomBpQaK+oD1bsPSRuRd5l6+VOwRncdON96aAxBEH+1sk8
DCgN1HZwyLSCVd9OLaDscvC5sHahbJqXrlZuiokeoWhG8HBNGjLyGn6zhcFKDEq8ktJwt2aDQiM9
8dq3h6BaZ5NTkx6L51Gzww1dXQVbx/xhtiTyJa/XrMmbWlFHvpI668Jq7lW13NDfQf06LxDW0MYV
BIHD6LUlmr6BdhzaWcIMY/lNbLt7dM2nVZ4CmlYnA1tWFDk2rV3+gcqo7Q2rLf1CcipDKq4dzMbq
iInAtWdSVvsUSqqPgvE6Vdrm1kjxRmxEvs2M7jVtzWrVU0yvrCwmP1Y4snrc8FceIuex8tstk2hV
5WJXe8qtVTeEPSjUaiF/DcX0a+SwcbEErwpAN1Ilsbe7xr7CQtbYZxZZuyG66gCmdANjsH2RubVW
m4B8vDpM0YA9qto+MG5gBhxbDv9d7vn0Gh91mI3bfrRecoekKc2j60llPp6U3i7p9G/0hLQ7bcR/
gUt4r3bcsAwN0Gtof+ZRoe6dwpTbRGfqmxN+906e3hQy/2k1urZvm4qznUFsk1rvPpdYKfpKnTwl
LaTTqLNDFIlsF/Hpvn1VMgaebURqqBtX9DxenI5hB4xZAkD7EjagtepM0a8K3bstGJfu6TXfwji6
auncrtoipObsooHbLVN3jdK7W5Lzh64D9Z/XA9dUOPyENtH65JTfnG6QF5rF/4SI3/e2YN3Sm4X5
RrMUqZP3nYwiFJOdl2p/SLio3Wtz0iD5l6Udxbej6zXhfeukulwT7ZLkGA1p2W+9pgZGi3S091Rk
qS3WDQBq6xY8o+pSXIjRXONEpN4IRPaa75nJMJVaW7Rfuyboy7XaxqbiI1vMaN8bFQ5kpAxG+zeT
af6zw0aAGirKEBtFf8X1tunQUKtXppTxl2YoQ+wB9I6wAGA7uuQLesJHBjvIHjB4gfpr4Zuz6OvE
g1bamdvoh3FKC+8ItcIpHpTKCh3fUkLFvSpkz3vLgkgzfdEPjnKDD6zzoOtNGl/loUdOCSzKvNDm
PG2ygrqakTQ6LEWagcuXhBprrQ7IInSdahAiUu9aGnA9NKC/KzlEOFxNSrkzxibc4GZbX1jeOdOF
BLIBzGwWinBQXXl/SMLQqbUurFTYkaWID1rcWvba9ELk0aWInefhX1xxjQqN0yYV3XNvNRX9UE3S
EMvSWH0ZajVO/Rwh6mEr4Z3Xa7WICIKNQx/Qd5ICH/GuIgESMpo7W5XbxdugAkHoa9IYX0qhCuzR
y7IZ/Xxo4AvaQtj5JmhhZK6oVc0HA6TrLTDl9Jet5eoARUwNf9B4yL01Pi05rsWd3mJUoqGbSso7
VCqE0nx4oUwOvsP6slR/ajqXnN9O0mlbSUOshyasvoDknzEU7ph+hyYkX1PXzE1ie5NiLByi4k6T
HU1zX05DYa4TqC5cDUHg7cpe7/8M6LtWa1gC2a6qgSqU5dBf9xARWkyXphbx5zj7ZqaDp+y8vpMO
bRwjL9cxhpPHQpQmco4YoXaribmGvAEShrt6GHvusSyJu+sKpnKKHbQI2/XHXe8zL53uLBh6NH2A
ES9REB0x3h6H3DjYVVDu2iLqb2IzNS70Uk8HcLM6xcxzB51sWEuqPXj23iJBkock9WgXxfhtezut
ATuNdGUkLxnWnulzw2kBJEzTGWnhJWKSqrmM7bSUBxWDAudrEiT6HwF30aZW9ygLjLoKwgtYi3/U
6UWMRX2JCQXcDIRWlk18y2yNTJOVeZgUM69WNvbTV67WpwjIlnVcbKxEjtUN86RsxjpGnJaxc9J9
X6XTMbOzgGvWrMXcj4jcjQi93tm3U2Rrx0Stsp9qNkEea1wp77q6deNVUY3BdN80VnofBPRtPn0s
EGtwAOhjhQphfN7hN2CVsMAeu4kb4xBGWvSkpjSXVkgxQXr+eJ3ToQshD/qEw2jWxeJ8Pp5v1hHe
ZAY6DhmHQQ1xXbeU9jrWsvCpoH3kEIEZga57TEKkD7I3v4iTPBNyoT9i4okmDwq4S3lAq60yMKiR
dRhMLGnuLLtByb7U0c/I1FJYvuLVgXsPlUyLrvXRtL+KPGlHLIfKRq5zTOLhLoi2K1ZqhU23lbiR
so0rVQ+vpSgx4yiYCTwlsV3oK8wJY+2bIaxc2/Cc8MViQ3tU67J+1SS60yt9gNJL2aQh4BYioFTt
LPpC39QBZMVa1qlX+RC1tbtWy7CzlllnKuuqabQbOoXW7WShQOWH6eB+s/oxbCnLiuChVFTkwMxi
cvLVCATRWlmdUsbbdurCcWNrSh08OIbt/sL2Eyl6adaj7Q8N/++FGfE/9PXi6wDINQ82TQaczhJK
39PLUWSIbzTNqk1g/QB9sW+m9NGxwg33yJGuw75KrG0ROyAA6A+r7REG54XjdiYwmOSE0EtQG5gx
Hu+PGzwUvHdtULih3dMzGrNxHamV+a0yFQYqRhJuPn28EcOfx6Y8+Smc1FFFajUG64EZrG66UMS/
xyg2GNbUSEC5MvrhMAVa2VkmL6x8Jq4D7gcNPw/gTu3wUBaRKZImHbaRol0DOFG34+Rd4jKfW8Ui
2MGlRsrphIwhSoOYpyZg6KIQk5rEVZknKOn+4108twrxFBUBmL+8tkUwEl5mDaETDsgqV2lJ1e6h
oBjDCb1k7XQSDjD0hUNDGYKvH0pKi0FzX9Iz7Ls2PE6WQatcD83bYciVNfW1+pCrcbKxzID24jTV
Nf5vtOI/+aD/1mdduNpAq5Z0CXWW4WpyMzxS58mfY+Dqq7JuPwtENLFy15nj2ygkqKeHUooB7Q+t
DA7dlKY7CIfhdV7hM8ds31tVmVpvVSuwLgSAk0DPVJ25MwQsFcIsw9T3X15nhJium110rA1F7FF/
nqX4wvFhmP3EFInS2GQxhoBP8Wm3uHllC4lzF0guoORFWlsXZPGJUUdHKy7K50QpUf61DLcoPhtb
WIekGdmmGaHuLqfdhpWFQ5AE0TGJ5pK/zoJdV0yIGGD1ezACeUm+6CSnYj30IPjwwKnBt1oc1m5y
9SwZh/joAIz/WjIF9KU5eXd1xMzw0+dylmcA9shaxLHFFnpOX3aDjTgcAEV156Lf9ohnxKXTf+aB
MNrg0yOQgMNYpqK9I1pVx2LvSBtf7MnfO18MaX7dYgq//fiBTtFTs9wSTCH2zUUgYQnTIoWaVBmq
xVHJMCnu4DvuWsv5XoSJ860a1WltTbqxSylkNmKmr9LtcdZB76QXdvYEO8XvARqDmpx/EMmaQ9+b
/CdvwmZShMiPKi3+ldNryaqyw35bttG4RSRpWJc4Qz9+/PTnFiXGzVBWbgeAPe8XLXNmvQ3jiGMu
1XSl4MhFZ8js11GkGauy6pMNifwlRSnH4Ke+ywB4VCIbz8sxQj50cV6rtCsbxdBmTlulJlu3xt7C
r/su/t43PTgKGVh/uiim6ZNLy6Hksab72KzidG0RV6KtDAwtZsicjM+MasunLIvt10ZXw3oTK/Og
11Kuhq7maqBMKr/3UzpMm07LPBpoMjM7jFkDFcXirtJs+kWBwNIhRe9mZXjD7CbkcJ9sohyTDawJ
LeuLN9b1XWmV6ZfUAway0qWO6ZgjvPS33cpM2aqOBMKgGTMz1w1040E3YhzlGo5vuKYCIUm382By
bqTWOuHfvNTcP+Gkj39yK06PVtfJv6nW1t8npxhChrZa9Jgi2oA9owyxm8zLIWPo2oLrI6aK2hcN
4oF+AlLhT2HUI3Ng2YlX/Fan6wRPzG95hcz9utRHqWKOJqvwD2PEiiGDCyj73tFSRzykKPEUPqVT
H+zGPIWVoY+dcuFQn4n1JD1w1SD2gvtZosVkqooAF/Di6Ma6HxrgZvIakqFNe3w30SCoGAOtvOHH
x6f6JEswZhoZ/XyAaqQJy1xeD/KUMVLPqlrnoUycuZBKTPezuci8Cq6ghAwez1xGXZuulmymtjiG
UwtUBmtjK/VdLrZ29fHjnImGRCZgRybpFdjVxUeaWmOfaJlWHNVCwSo4MEMNRVUF4FCaYrN+IfM4
s9rMpHdmEQMDjvSi9+SpQxoBeSiPaacnWLo2KS1n7Nl08Ddmj9D8xw935l3NlkPAunUIeSeMbEdq
+dA3Rn4Era98Z8LZjuu26zz9P6wDRpS2FrcybMY5Er4Jr5nZRh7WYDkOXJG5VzPX3k9xqF2AiZ42
FGmZ8Y4YIOH7fcq363tQU1mV5sc4VIe1no79V1evgluRNznAk1ifmn01Jd601zWqap/mRfmrdq3o
jloLo8eEaHnh+JxUOnMXz5wDLhcL/c5FtM2BSRmowmZkPU25xmmsxr0mjFeuSnGrNnV7//EbPeGg
k1WS+5jcZTp9JBqY77eabqGZK9LMjkakkcwNVv+s1g2un0rW/EKCxcLz06pLXw/HdtVCe2O+kF+i
aZw7xm9/icV1qjhW7E6BnR1hRzDchd66L1sgH4HeJBfIe+dSCFrq5GB01Z1TM1E3sOoWd0MigYV6
zSqpyubY0Ck/wnepf0cM4Bl96jpzqSm1gh9oI/cKg7zB8iJfhdNRfjoyzckgNd/sgO6cKP2WEhcN
LYuSY14H1mqMnQh/JDW8QHk+je3zKrPsBpqZs5Te+9dsNGVGyHPj48zRgrEyVsbXfrJ7uQqsttsY
RV39rkscJv0A54OPz9hp1CD9RNiNdpHDlGX5NVsiF1FSt/Exc3tsfpldKvW2E6LPd/9hIa4QwgYE
o5NoyAggcUMjJbWuK5Nhvj6Um6lrrEsuO+c201AxEIQXhpLust5sDEMWEHTjI0lNA1TJQAWoEUn4
PA+21kadfldIWlaUL2V3YS9PvxQAwGjJGBCw57J6UY/pkZt0RhYkx96UQEZELLzHIUSM3JdqhWTt
xxt6JjpADuDWJDBQcgItfn9sHPigRjNVyZECb5eVWivXiUO9thrhvurbhimpWNkw/fZ66oRPmae2
eCrn1aft6mcFPZrQjJpx5mXe/P73EFkvZKpM0dGRVnBU2qG+s4dp2oJfny4EiHM7jEwfugfwC2ly
Lq5UcJ2YpTK+OkbSdV6gGotHE1jCZqT43/yH7YV+AE9zdmFzlrmP0ZdgTTtq3HBudK5FnFpXbVa2
ryaJV7RuW1Fu+nocwlWru6CD3SCBd8uVNPz++Dc594nyuFyHnCvnJDy4tDqhTIno2Cuj/FEnYXcX
pTRLPl7l9HJDe5qiHi/n+fwuL7euTfWYaoIgFHGxbUq7/QuGQKwqKZ70xMCU+OP1zrxKjWob4hK3
G22T+d+/SSOmzLCGYMSNMRFD/pioVr0TTa9e54T0C/f26aiW2xOBeGIPE0D0LBYf5jwND5uYIOdU
FVjilpztsQ+a0vOd2mlrEOZShKs86/Kvtoj0ZDtIo38YlaGavnakW50fjLb6K1fDGF0PVOSyfWsg
w+I3bhxjiFw3mr2Fe9v+0bQwhHImK3BGdSOF7ccT9ydGvQ0+yCBhZIm2msVgv7f66nqkgCi2jHwr
/IsCZXqUoysQBMY5fkZntZFyIQrPV8n7gpE8gm1AYo0jDcf0/a43Waz1qKGlx1GA5OvMKfCRW/uN
9WuAw4kASOxo+n6aIGYUfRldeBEnIWtmfPLZ8goQSYH/vAgVapeLKVft4QBI61sRb/IUmkHpG1Fy
zeDpuhElXPrgTx0rl4Yiy+M2r2wSpmiCIKHIlf7+wa2+tnoRZPKA9EJ6yI25FWDG7aYXyiXpoOWX
9G8pWrcwu3EBZNTzfinbrvK2zgsJwwnDwSxQQQw5JjBYAUWg0i7s6bLxsFxt8WARn1dqzHO5NMiu
gOxeN6b9Y2yttZdWz6lu/f74sz33cNjPQxwi5KM7t/hs6bQrnSam/qBkyj6CzjnZ7X0XmF+Bwzb/
4dFmK2iyBkTrnRM+fo3LJ0X6cBCgtPESoaFAGb6JBJP8elYkrC3j66cfjzPC0xFu8a1ZRsEK0fRS
qU15wGWb7zvz2uRxDGpvy+xsRF26vaRNfHouiUmoelJkq/+6Vu8PS4/1k41cRX0Ic1DWFZWiX5j1
XzxOLmzmfA7efvkGXX4KqZlvZjGv+SfS/ybeBpoy9YnCQrB8q5Vi291NEA7Jhf07/zj/t8qiOGQa
lrZe3tUHO4/MbZzi3YWgZGN+aeOMKdTHL+vsYvQl6FXRcWTU+X7vpjRC17kDleZWxnPtaj+8zClX
nZf8+X+tsxRWqye3RYUCa7lItAczSjcRut2rqhfJ+uOFzr2jWfoInflZwm05Y1fqvk2VUYgDaAEE
PrLKsou1VJr4UqZ6UmjNpwGrZ4chLQfPXmbJyI4CI6z6+tD0SBmLH0lsgr52ALqnj2k/bvqpwEQF
tEdQmD5uYZuPH/RfuF2cRh0sASUeFT7p0+KcpFZnuUXm5IzSYD3IXTBkBxmN+9ard2rirGBB7Yoi
8R3nKh2Du4p+Gu4NK6vULhzY03hGhsdVRB9+zqXdRUaJ8t9Q1tpQHGyGul4SK2tTie7Io59iy7qU
iJxZzEYliQKXzbd5B4sDG4wNr8RpDiIdApDOWhm2rq+D75uh1U3h7c0mUtrDx5t95jMBQ8dTcqxm
l5bFZzIIBU8PBNEOYaGnV/rQOZskHq0bG3HcC0udOcD01makFSENdOzitZqJiQVSEgh2Mw6uXZIM
TDRM9dunHwj2MOIpEP3nenLe5jehTO97QM+pJQ5JaQYNiUrqFdBRTG2bIMOcXIgyZ56JVpHKK+ND
Yd6+SB7danJa/lYc8kLF09fKhw0xW9l+/ExnUiNIpPhlE57ZvBPGt9vasEPCXhwy/c8IJXPl6PGO
RsvKSf8y6N7BUbwPJuPVbV8/Xvnc8yGPz0Qd3CFQtfn4vNnN3OwbXCAQXEMALtzoDRQnHBM+WyRy
2GlKMhuCKU0GtuxfN2WDj2ss0CYz5O86SDYg4j2/n+i+f/w48xFbRJa3C/3b5zePUyiJ0QAS6w5N
Zz9Onnmrjf1hlO7jZJprpEYv9RvOfF2k0ZSH6iwryiT9/fZFCbj/DIuagxy1kn6cPSHA1EX1vaKF
0+bjZzu3FhYXjHogNZ+2XiuTaZkZ82xm0rUYLDlPat4UqxbSxccLndlEkGXcEQC9YIjr85l5s4k0
4apeB1V2yAfwyojskLDL6zJDjbe0B5RTLoE65hi0eGtIhNCSn+s0APmLQ9ih95moho50Yq26aAwb
YJf8pmautC77Nnu11JjipNYmcQ3XZPiBFuF4ode3bBxxQlmfdJPUlnJ0qRNQW2XR2ZnRHsZyjFdh
MOKIhG/GTa3UylGoM6osA2qvXbJtPnMpeKhhkuXOSDfstd/vtQo/K1fSoT3ooQx/cGliOeCVKtVZ
I/SVXXXpBdjAckGODsEZvwOTh51nSe8XDCIRFpGHQc4I/fQGCZPwpp96CgbgxT8KXbs06T63Hr1T
mkR08k9l+nSDJC3LEvVAhp9ugYxto0mKraHnd0NsXni45ScyPxxICPQq2UzwJovPMQsqhmRliMMV
mvjXDAkl7RnqvNpNL7VOlwfm31IztAVLM5Zc1tJxrxvNEKTqwYW7CBHDWDeNsWNOGvpuxljVGYOn
qFEuNItPUrd/y3JMkL3imj19fYGXeBXI4ENvDwlC7M5uFMhshcajbb/onnwwpRFAFkxvhgLUrgbT
4+PgcHaLSZYQ8UC7jMHz+/MDpiCMxxxMc62rcHx782eoC3wB2vySytwyDP3voyJGRTt3Dg2L5Cyz
ESOCuq8eshr3IN8ao3INO0Z/rUT36Eg12sajkV8QdFiGonlR1OaAm5AVUlbMr/1N7CP8KKad99oB
24NOwk1T4NLSK1pH2NGv03asVnleuLukaIZtTbJzQQ1qeR+zvoZehk2P3KZZszQdLTXYsSNTSlB9
mv5cZJG8UoV+ib5wdhXAoXPTbzaXXET4pET9uwYbT23toXiOZcVGn9rhk7nTv2fh9c1qv3MTdRHW
oXny7TkcFUCnxt4tsGjr2sr65G01r8KWgYFifswMZfHGEob4hQCYAS0aMpT0JoR+i8JcDeowrtCD
bNeYm14ag575CliUSSCtRWL38roQaJJGOu4vB70xtp4jdmObSB/4y6Wh9bk3pUNrBFSL+85JmMmR
LKc6i7SDisaE61cgJ64HToiz/vizPiMtAshqBhjw6inK/nVR3xz8wXESZwAQzEJiHXSv03ifTl+y
CAR9DPes9Kng1276J629jTFLDwPuRS2nDaHFmddTpPm1jaJY82kQGBNtMgI04gxaMoY9R4k3v5eH
KFpaKJZ+INvvfSO0Mz9z4qd2wqI917MLR/YkEec0oUzCrA8y/twuXASdrpup4zhfoBMP169pDllh
btxAu4lzZyuM9k+MigYopp+NqR0+fgVnbkqA4aAtZvle0u1FZE1xSImL3NOxdFBuhK33KzEavlLV
8LUw9vt4sTPX19vFlk1xyxBugyCSfjADwFK+Hpem9MsUDbgymIJ7w+kxXQKoUNRHqlaMWj6/vGWr
5OqoltFLXGQhKv7grcUw6qCmmbMZ+jp8RqSvWzXID2Ih6zhoB3OUuOguTTrOfLkMCMFowdBgrKLO
b+HNeSriLhgcrcIgUBueAslJDh393u6H7x8/oTGflLdJLSeJPg695nnGQb2vv19o0MUI/zSeDrAN
ZHDdxI6TrUSme88Oepgc3t5pUbJ3RNkfMXC0R+DvSXud16rxB0ZvDfNbQWKZVxNbrY/ogfvFzVT9
hemnTXo4xkGPLXVVIaRRaXAdAD8Y5r7uFBGtU7MEAIV3g3R2QPDN+8LR9dLnD/faJnqU/miU5beg
dAHm1UnrtSthj+Kz1di8BSjjQRmx5+HLkovQFs7URnmNmKKF/EiXj8oBJmuPPJ6dr6ME2mqNxtH+
440/8xnNQKn5G6ZYotf5ft9zp4RGq5XToU3Nv/RCN6US3hit+22qvQtf7JngTNOIupnDNFshLE5x
ElpNXuiIRYrIklcp/gR+UAWftZyadxE1q7lXx/jFXdaYEiWmevJQ28VJ1VgrSfCECuWTXnjqCh2Z
Lx/v3pm48G6xxe5ViIfbWWNOB+Rh5TZTtOEACC+Ho9ojVxFJc1fGDUdVUaoLpfsp5uffcxLhZ1FQ
HK8WkT7Li6pFqnA6DKhE3/RRNNxOrjEdp2A+umaWPBXVBBjI7Sr4lpF+iGspfVwNbb/IlWTzXzbi
/36beaPexAkcI5n82tp06PGh9VO9PIgG3QcgKF2PYFzVfg+mz46p/r1pkEVzt2n2RVmEjEnjQyxx
6jzomJPv7Kx0brSwe2UnLqVmZ3JrPkiDxqeLDB+MrvdPN0xRbCUNVaDIgqtomK5gZ29sDKX8XPa/
mkx7+Q+7qTmMw5jDgXeeo/Kb3bSsDjKC100H2KBJdp2XXjVTYUvrb1KUxtd8aqInrXIjBOtVxfz2
8eLnQj4SHJwoCu25dnq/OFETkVjLxaO6CSbreXKD7ofbI+D9XZIfX0hHz4UfeDAUoWBIAWYsnhQF
aa/VJQVabfal33b2RmkLmCLmX0dmn20//TswMzyMQSNN5SWksQyByeHeAcFVaZO1G7UoKyktE+30
krvAuVAHzBhlYPxEKYsWByaQQz5NOVHVKyvmppow1w743gsx4OyxBPU24xzI6Zexe0Jzwgo8g8vZ
RLWhRlkNtmkZIZ6QBt7fKbjkvH0u3QNJQvOHj212BlrkXGNcDzbdl39K3BiwRRU8AxoxK6/RrVVk
Inpi6dC6Ou/OiuUf7JMvtRHOHRdkILkhXSbjAD3en027oRRTW3U8GF3+inTDaz54X4M8wlYyKj9f
WzJLpW8+jxlO8eJUg0quItx0QHZzvB+SMLir9aq4cCme+9q4fUFtzmAvkrz3T9TXeuJmFerVga28
hm5x20Hi8ItYv0TXOHthvF1pkatD2OuD1ECMe7AVpKWws1tTlpWbuI+nrafYxfdeaap13wfJFosU
9UqTs+BHUOt+VFrZf/jwwTcA92WWZIOpe//cToeL14Rz6cExZbUaOyyHx7jJkaoI9Q0I1uQ/5DlU
RDojJW4g0oP364kmSd2+Rw3KdKrrcOJb1AP1uU1LTIq8C3jcs+909o92AZuR0S6uZk0xBn2Mu5Hi
EAWYoahRuMmzak+vxL5QGVxaanHvgmg3pUIZdrDhzB+yVKrPtTIbBuWzTsXHF8PZjw9XFrDn8JOA
er7fQieuhAg81urU6rpHzKYGPbIajeR2tK1Liq/nHowXxffHdXuqVh+atpIlmjseUk22SNRNifnd
greA1EadD8aFRzu3GoMkRi02RD/aWe8fLZlCPSuEOR6SvkXRx4USbq4HA40dbCbLItp+vJPzj1sW
OwxQ/xfCOkMv3y9XI8ERQYlVD90YbLFC/Em3Lt0wMdlXavFght5jhObmx2ueu5LerrnIlsa0ScsI
asRBmHG8hvtZHKMIxsnHq5w7IyDigKDwp4m4xfsnyyYNoS7BfU4V+0uo8aMpERmbFHVXlOYFUv8/
zMLJNiKhMfPe5upx/mXepEkyTcBndXTMEtloR7SS43VX2cDwEsNZmU0totsq0osfIiiz5zGxtasM
/sJt36viJWjG/BjFweSXuUi3dVuk22CmOwxxXRzNytWfukgpt3LohxX1kHL1P5SdV2/cSLdFfxEB
5vDK0FGtnKwXQsFmTkUW06+/q+fpsyRYuBjMADMem2o2WXXqnL3Xxpw5AXboDS2Y6qq9n8An+Z5W
W++dg59ENHEfmpmXbBGb2o6fci/ColXKjzZWx22RJh27oru+VZ1nXKOUQwwPbgMi0jiMflY08XW5
Kt2hJFTjLpstbRsncOd8fRbOBgKz/WwBRvBZxrMHQrmITSnmESpk1h+V2S2DqVntwPMUKDLj5OU4
mxbCTMd0eRzNuAOkWdmn3qpWnx5mCSPQWuoHsTRKmBaFEjFTqq5qR7iZT7bZCH11iIkKcl5FnmP0
0eth77rSfO/0MntcjU7bW6sA+TYaY4jfmt+lFeQeJPVPnZdvHyiGhtSHSD2+9AUcb4n7caStbXDP
ySRTd5M7HY2ypPaVxF3/+/H9rqJCJIPAHHU3mo9P9YVbxQ5AwJVjTFFq1wjrd1ND41zRyw10Hz3K
vM74oYX+7SXJIeTozwPz5VQ8a+R2wl5V93Y8eTZglaI8Kl3ZzNd21nf23lynHNWlKX7iTX+zIOBC
p2l/dhAgsfhUecgcHkqaUMwh3JoJwenO65yprbG7/fdNRXJ8Lgz/flM5x9A8p9lCigW28L/fVBpb
SqEaKRiifq38xWtOnphtf2n121RyMq/X4dS2+h733C/Fmk6iyK+p1Ufght6j2YsI9mgV8I9do9f7
fhqiIXdvLDcNFOFeeL0S6VV8oajdqXJhmTBS+u3ay7vUlbsUwt2sLX9kKrKAWIpjOSm4QHIlaDQ1
GoY+XLoaDGMpg6wpLnvSsf0igRNVOaQjI7r1Ww0sbDneNxL9D7F1gUiTDcen7Zh7cFO89lHziu3Y
xmc0njkFnuwOTJ7BLNSlti27ogyKej7aliTqe+Jg3J8qO3kch/Y3vhQshWZlhDXWuVi4JweWYDh2
5pMVN9Fgllf5mH2Usa7dZol1ldTmk9qqj3NunGRbbj2g3Whfq2NRqWNI02u3VvG1Sdi62oMzqnvA
lxylLPIx+kZgVli9iCDqF4ZRLHwlicj4elkwE/XKrrKoKM++iYzZVKfHrDVYzoO1GG+wiV7wB53i
pbB9d0l3XT77VVvsoAY+C/w9japEYzX8Gar4RjG13z2xCuqEfrdM5Mmtl4+m5k7FeO+KtLjsPOfC
k+7v2etcgkWHXxN0Zx8k1XVsEXVhJE5kVHKbzoMMlNzbax4R1dW8WWHOyVkN81mcinzYZJr27MRj
ZFvJHC5xhZgA9bdvLozyckO/aadyt3TDvVi6p8odL2stlXSEnN9idp0Azxewz1z/haPyec6mdxDv
fywJRDPWy1d9IdlZ9Cvhruu2cutwcZe7Un20+zoyR+MtyddIU1BCN5MNDbTI3owufmvT5jKZvC2t
8OOCZc5XUDhAtj1i1ql8g+6lzzZyyob8SssJSzIsgHEEviFmeRuRdk15fJkX9Y0gmSXIIcA3Vb9D
uXnZmCNk/SnfjUpcbNYFv1YGMzATJku7OW/blm1qlaivcyduOXYWblRPxX4w7F09ZmeBhYrlUbjQ
TMxItZODnoCYAu6zQft8I+LUCSB8qEiwszcvHo6LQ6NIGwGalrFxTajC65oBkeFc+IyzLPUzG4Ne
W7fbdIw3ndFtTDFuodCGgKrerN7D3Mpr0DR0y2NHuydK5qF13BIK+Hwk1uOiykmsWdcJtHA2AaC2
Q953EA52tl319WMFNlciaOVBrE6KY4O6w00WjSm30dIKUiYMMfsyAa4K8gTt672azN09Tpljk1vX
rjO8NnZ1ThVR7toy4TnH9a9YBZLpZArcpD16qrwruv7YLcVL1bTX3tpdpNJ60urxVzZogPPsX5yP
HlRckr4xW63fVua9WxkCtnkSgI6mVQE3ZMY/t5rlO/XNCw25F76bU6MUT7nnnFYv59kYrPtxUiJL
qPi4p+kgR2+TiGT0W0/eiCK5XPrlOnfNyGFZCMlWCJhChnYuVahuq72xE+MhjZfMNybr8ixGfDeq
5aoYstuhEoCb63bvGO2JRvV7I0v4LM5tnojrXhWQTY3ukBfJu7rYJ6WbAYYaDGbtLrtpav1JWdW3
rGwOWZ1GUGgaX+kddNflPEUJQ4aQ8yJkOS+DCNpM1dFSNO4oHKFQrHUSpC5zrgQLC7r09FD0vN2V
TJ9bq7X8Wdi3Eg7AJOoUka5+qk3jZGmVE5odD6mVLr84j13kSXOX1BpPrVU+FjiBgnbpNUhd2hE5
SxO1y3ggsAU0OhlPUaobp8RbL1pDbM3GVAOMjW+TGHcLCFDfnJ2nRTU3zNch3i4sukYdGU36wMJy
Fce8aFK76FJ+FHe4SucqjHvjJba8/WpqNZ1oc/Ct2H6ozTIgU+mmTsy3ao5hczovvAYR72p8prAD
su1S58Eduty3esuL3Gk8VaoyBTYTt7FCNNXiyuisCWJl0tyIhporLRe+8v4mbToMA/XFgEU8MPLs
kGjzU52qm3Sqr9DqpYHg7ng2K9NolBlm6/ZmUHjre7SPHndPr+uOZWNob/opf1X1tN5Wi/E45NUQ
QasHeG95B6lXKahGEyq9Y31MSnuztNnO1nrHd7VG8We9usV0b/qj0r7ZeX/XJK3nEyGa7AdTOXmZ
rgZzM7/b1LSc/evDOJVAYnrjNLqpFQBn0n0plLdY1R8hM21jRMy+HTcs4Q1U9Fgn+pTPk3W5jLqh
ulrq7iVrSpPM+dnx2wnyb2q70ZwVj+6A6JmJbqS5IsjibtfNJVRPEITRuCxXRjGBqay9U6tmV95Q
3Tdzcy28nqmmmVx0rr4TwnrzNHEV4xoLpFugOc4jWRODnhb2xaTawagmoL5S0ga8/HLq05GMzVX1
OaTLcFzdjeXB12x7qPVD1GqAiot6rbZVocLDSrcGg34f2O3VeP6ZeKduhTnuJYEyNgSjuLOPMo2D
Vsd46oqCNLxlOMqFP2XgeKd45V2dmwWgXOciXZvnpDWZMJlK5I12iI7gSiHumuLC42Kj+Wyz+zVm
0fn62D11AxNir43XKNUWRvXM++rEezHYW1hwzO00WLfs4GPQKs2+Vtb7VO2eAO1bO6uuLsy2fxR1
tR/S5HlosyCT4hK9GNkVOAqPpp3xgBiHmtu5FJMdOVp6SkVzGo1215riNk2SXbKUEd3gx0XKfabX
20UaEefjy8nInhRzuLb4enudAS9k24s6847Myo8mDP7c7jvfFCA65bBNRLubvAy59MBZd2oPg0f8
QJtcUEEdlhVWqnvOJRsCjmsyyqfhWlTM51jioE1jy641DSJfte8sGOYjewnM4zXz+yFjqie0oCk6
8J1eCuBsdRq8CEsRlPnc+kO5yEDNWNSMeKfNxdMszOpiHnLlkkbXdQcJPzTE+sZDvtMkh4sytt4B
i77oSfUxzOXGNvvtMsp72kqvpTyztSvTVyZFvTPjOYuWYrzT4/7QWl1IzHYb1ARR5HHisAhY2D2M
W3gWeqAWynEZgSo3hXECTUj0WsXzLlPIxOykByX7jzJt1dGC9uRkGt2xKJsj9nvGjs74ls71TrrN
xqF7FSmx2xFo4ZYXBokfrVEReO8W0byS+hEPSr/R5vY1G4x2MyjqdZYbV5OWKkGlk3ic4/Z2ZoIJ
3P5+MMybJNa2SiXvG9fZaZXS+8oyAzEc4w9FH66UM/QxGfBjapOGoNbdwS4/5ub0oYN/zTTveHZN
UdPZl50QF4Yz6yFt49d5PleWhfkSA8gNFFXFaFkV20ms7xh9rsQwXJixExYJxVEFbb2hBxv0Rv5b
T1Sgn5mAJqduCQlDxG4DqkW9tbW16cKS9WnRUMCS1HJZFJKvSxpAac0LT2/CyWg/yjW7WniG/cK1
Dn3XsIvGaBCLwvQHRRxgUx9pBjD5TfL3mdIT2ucgIiOvPT8dtSoaVm8zrsPliHlBxMLYm5k5n8vm
X0h+rxISBEJhtxvAVvcKBKbIMTt9p5vFll7Krq6VVymH1zU37nvP/CPq7qHX89QXuXeEtHapj3oW
FIkKJXs17ic6ElTd6YaW7A4oYh3CkoxQb+5VnlZf13JedmPx8dr9jifnfVVRzmX4ZN0+uXQSLQRz
dtk0Sgq7OMeY0A97J09vzmNGVTj7Yi6Og00tv5jTCxbca0+hwB4W+YsIu60AEW+6i+I7ir6EZY4s
hHLkPe7J7Vtm69DYFuZYL4K8fZcv8ncFwpuUFVZUZgNRJvvGt7syFCTt+tNILsvo1s4m6ewHZeqQ
t1gfOsm4AX7cN6E09QaKcxGVSRo1w1hvGl2yezgmKS3ikCyIdMyOch/jMRiSkFP5H4FcVRrTC8fW
q9okuoTi9jC1KjWJdZU3ekhay1Zd9PGuEc7tf3DbkWKym+VLNhpbDNlHK+66SIuVWwI7dN8Zu5u4
NHcGMJRAH+TTrK8clAh46GRxzONsM7ouy6zOGRMtfosFuZRhNaejbzvDqRHlS9l1ByG6q3Ik+mRp
mkO8mA+paj02a0+JRP4HuMxy8XvNmynyAIYDnAwSt7kYp/WXMxZbZ9WvaYYds6Q7ECHYhfq6vnYJ
jr4EsFfgrhn1sGzMDVucDDudXG2tMZO9o4EIRnsyBwvAqot2LK/t3AJZRbGUENPluxgBldKI5Gql
YZW48KPd8q0f0w+jdkEYUSj6g5FBbGz6FIW8EUy6SzRPt81JpUAt9aGpzYl5/ZVwqgWkdNKEg269
eF7zWGT0grqWytBUEyuYzzen1uxX2jVbEA910BXOJs5kHZLyeeuQsh70rgRG0Ey/zd6mIugb7rI7
v005f7aAsgfFfjm6dXOJs4wCpWfQYRXljSKyF0QaAf2tfZuVv3Sn+jBTDKPdmD00DidBV6YPw1w8
VE3yRoEWR3L2jgmJJ+mkbaYS+yBslOtULBe0zKzAFay7un2aILeDR4xnXxnccSsqJ35MEoWQH7kt
ptHyzRWloux3qSKjgihWxuixDGH4/orXQgn5l60O4t0HdrVZ1fQSsgGHVZjBceHCRRSXZka4D5Ox
t7jveeUy871mv1aFfqeDvw6m3vnoVstX2+6a0+MV4dt7a6x/N2caUKq3HGPXZ8jFPKLOTce76STs
qWah3casQmSQ6CdXzFMg1YRxTKsczbo7dToe+ckGzIL6m2dfKfxeXaFIU3PbM11MILA7ElBJxRkc
9h5jvuuXbAjYB19LiGt+hhoeFHx1sml9hnNZ7Pq0u3EzdSWPWYnmhpXfK5Nnz1SektraemTUIkz2
y2pyggoWntcLyEXKnddNN31evyRK8QtlxpZ2Vh/0SryxreUw9OdWYh/pOaEDsYOTt1HgDMwK1lJa
Mk755KklaSAW0mqLVdHYCWUuAkcWl0KK7drVPEKFRN4u5WZZjKvO7H+3qXpTx0oXKHFzPzjKMS2W
bWFq1WtZsFGKrrybk5m+TWHdcCB8mTUyZ23p7JyRGI/C6cG8WRyeHRKmRC4Oy6QdwOfvV1CcAV4/
lQgsSvqxOzaLeYvPLHJ78xcU6ce8cPZopu+GZjoUq3xI5+ZYujmUPNHCdi3sXSaJsnDz+s7Bb0+m
T/Zkq/apWOa9nbvbfqBEVxvLj9OKBsFA9RO3Df0psRywyf1pE1ls7Nl2STGI6UdJ58Fa40fKarl1
vPnGVbOd4vSIkMz22ZwEX4Ie9eAP+T23SikvpkzZARbbQre5Knoo1isenKjNh4/SbA/nDYfhLiQn
YlIsXXASoDrzcXE+MYk72ElBpEJh8Eq4We6f02mCkdMFK0z2khXJnSHyp1X09QYuWCAT73pFBu+v
Dq+ehNPMhmr76TBfLdn0G7wU51uPW5iSCGbKiAWbbR82lT+M8oN24WOZw6Qz1zbx1aS5VpmU+7mM
K/xsyjMBtxEyHpXlpEz9dvW26VC/WVX+YejD5Vomma8yomwUed4k9bshsx/MSt2mZW8EiWXuMqG9
OPQP0swE6lnGvANmfqN7yV08uw/WlBGTVcotRdWxhYUf9LoZYOQLqYpY0FgkLbT+21pmT5rebXTO
XUGaacVGpO5RNZoHxB8vqCI4sLFfr2nFxG0cNpNlM+2gBQJlwRZEQo5DaDfYBVIUthyoCUN+86zk
Dy33Nsq7dluec3I6DjMM0luqibja0H2BCU/6C4oP/Tb2qhEUl1fvNCVnMOwlJa+0B+V/Ziu2foHV
vxtoTfuLikE8JeqD63f7OumfIWfLTZ41GZvvcOGRO8WbV17wBc9+l3PqsdPyrptKLNcpylwyw0YS
JfqmCVcH8qk7qruVJRap+qYGlcTvj9nf0AsXxq7XB+ICVud26YW7Nxq6U2jpjCipkkeOZ7/M5U/N
aMJ3VpZcC9jQOpvRQCXhq5AiArdzHtux3aF0C2dFIU4iHx7iqYqoRq7TtNnYeHYm196WZ/RunTKW
EA3pEB5YnSMjmZNWZwfReNl2NhV9G+M0oXNQ3a/lvKOPvSuUhNw0L7nCsZUEWkLfoJ3CrOOcSoZb
6Sd1FTlpEfb4g9psOs7tcoNyLPR69cR6IwLHsjYoRbaF7T0ajtTOqXuXSl794dzxpkvtsdO8vSGS
nTvhTZTkjDWZs9GX+GBk06GKNY38MGI5JoWizXSmk4sehN6cuJRK97aKhJ7V8OKlSRqA1tZYEIzX
vF00nhaFdCYWVrLf7N9FAzjXpkYNO9E/j6J9bKpiDqd6SX2vtjaD5h6dUkGUlM8VJ1mPap3cEkzN
jIbGofYHnfXImJqdnom9qxinNuVvV5LwU5zyjAdfaCpTrSx56Ki1CMOqd7nWXfCASt9M61cE1Sdq
4IO0u4vaSX+luhquPOl24+5kMV7S6Hk0Jv3KsMadCtq6TQZ46X1H/2s1QmshZ2OgQ+JPFADnbNYi
MN0GU0CcRDR/WA3n6bbr4Gc4zMdH7zErnN+J5dxkLSkUbrLPyNm0EiPzNW14WBeloUpWHzXa92rn
vaUxyWl0YF8hJb0RvXVNLFywemlG87NsgjhZZET5yQlAY3VpZ/Wp1+NHQLSRpo8P9biSfeLUpzYe
i6hLxBU9N/4rfHmY/IQKaeKp97KdZ4iI1EzOHuQFTCbfVDKflNasI2lYNyxMld/buKoprgkDjG8B
pxFs0RR3SEeroG8rJYCVLVHqMtYYOp7jtUwtOkrTdT/WeJeUP51YT56eXerF/Pts4piL9qlP49uG
sooyZDPk6yVvMC7Avr1yqBN9t7aGwJSLt8kmkoL0VvhND9HQNZStZlQf+tL/tuL2WQqHEq7T7rS0
oy0uyOdwCcwNNEtez6Nyni8Jf2UvaBvnoeREZi18SJVFVnYyhJ3W7b05p5FQ9WOAY4/OUtFtWIcI
TozLkK7/oSO4JYjRATiSp8aW6X7l7OAnrbhaSMogDcsJcE3c5clYhlU2HPuVtbCxOkgFVXl0bDoa
tjRrplzdvcHQVR3ZpBbO4L4tHPYs2b0X0xoudv4OSZhfWvqPKYGEIp3Zr/PE9R3mWDCEPmgsHloH
cH88tjdtIx5GHd6fSie4Xd3785Exh3+y653/ThDbwcSUY+o06GjuTGt5XFWPUVJfh3hqkXKmxWmt
SaWcWN94LSbOA+VmncqYG8M3FxNo4s9Vyo+meTREq2o7DLwnGnOidLpv9O53Lw1Sskb7Vsxk7yxQ
g/ezkRyEMr5o1uRLz7oZiEGbBR6MrJrdyDXTVzMTYpM4RON43bNwnIPWm8dZHWr2Rg/uCFD5aOqt
R8wcH9rCi1KvvwZ10AlE0m7zRq5RA78JMON2It0ymFaZ+bT/Xg1UfRAu96JNt9OYP2dN/Mdl46HB
5Vyqq3lhZbbiE9R5t+jEBHr0YWiX0xcdxtek07eFwuboFVGVz2aIsely9Kw/TUxyaCLdfTMVb6KA
Wu5apIcpHWWOVW+IT94iRbtQ6Yl56cBq3LuIJ1WRhHDlQ8aCB2+Znkttvq8kBzA3Z7UwxuneqUhH
a6r4Ph6Mh16KK82g2jJNkhHkm8buH8Qqw42kJv4xdX6tzll8Wu0gNkSN2R8cIz4Z9uDsO8O+H2ZP
bpRZvZeWdxFb6V2elqGlmFFbWadc936t9fpC3Oql6U1vlcguYlUwO3KWj7zpxjBZ1uuyNHju8q26
1lslrm9kLm7Yju511Bx+Zc77Sl+TUKj6k106nOtZgcfqfA6BTmMsXWgAlNKami62yIgc1yIjoTVF
gOIkpj85acb8n9Qya/bUWtP12sgrL+3f6cJrfjnNJwQCHGmIhnFkZgdpUt7JoaeWsU+5Q+Jk0odK
7yEzch9dDNCIYe+8c4e802mN1q4drnk5+41z19nVR2fooS66QyoXWhIjPafB4EieManpk1DLp5t5
UOkvdiIo7OwHIZZ2loB8ngVjGEFRZ8AH/AKZjjMs9iNg0v2QeMYuowP8J83k3TBTgdi5bmN0zrSL
peQsmYLNu27kSN+bGviHwfvX+Tdrtq4a+NQtDdnPJ6mKkEZq0Wxx99mC7SmarLQqWOoX+8f591la
8/kT49nSzsJ3HLOfnf5kV/UdXVt3X6uMjDesIcVNpeOO48FgOEeWlkGqNkbh5NVLdE3j4OVp79Rq
59KN/HE7yKgr//9eKRNTFn8c6lsbJsj5/vyPemZxyBthqXD2qTUTjyPnVbaBnsq5+2H+/00yhYky
mJ6AjZALy/In2ahcOD+rU+/tlSo1pgADr3fiENA/q2U5j9cNAWXXLcPvJ330SCrA5LB6/gru9pdr
FMRS2TQtSO4QDQbnLJMKBGjPfGxS2T5oSkoEzOwapBpbScGhuF/rjJVHJbArLFVB4+DfaoavgpTz
h8Geq+PQP4uz/75timGItixaptKGuWwyOyG/Jcmq95gjF6Ka/ofX5ZunVIPKztfD1+Rhjvn7cpOQ
3ayraUz2eOpdLKkRU+Do5Hj98LG+SNIMyCI8CthPsB9zqb+vY7TpMvQqIZlCSYs5ocszm3pUKm2f
47SZesO3CNf5GNlC2VC9uHj/9239qsADjX7WSkI8QA7y+RlpsSt2iccz4hAbABqYNt+g5WmEEk8P
/32pb8QoCImgemEdQEP8maeCviFp1JJLMRWr792BUeJ2kLpF8DkNkSkEdys4eIqmvZlWci/8Zqi6
3//+Gb6qfvi4Lq4FbNd84s9E83ZAqYBjmKOTWMsoHayLVc6XpJBY7RYImvHDU/SFIcOTyvVQN8JF
1vFhfnpqNb41+jAsdkpReQhdtC5UKvBu3ljpoTPTyW2EtxH26q+x+RZn43NiLdRzD0jLrq1RMX8i
8H73fWNdYTFE+6vhPvr7eSuXWlqZWup7d5YtooGk3lSyHoNaFPoPH/6bVwhYHwZsVP8GYRGfL5W0
SWIiwIJkZiltuGrSoQeac90fFrrvtjYu4CL7x+Z0hoz//aHIR29cbzDw6elM/MO+dAjlm+ui6Xfw
jIuWiM1Sy/SLrGsUKIkEGlegx0iSTuPfbiObn2yqX9cqBMj8BfMJbDS81L9/nm5uc32AdbOH7ult
Z1Eu98jQTSbPmnYiAmS+/fdT/fVL5XroWiH+wkj9gsCm22cWcUPlnAiG10o6LUd0+VPYGY29+fel
vr5AXApd4Fmxi9X1s4SW9s6qKPbo7DkriOuZoJPNWA7rqzlQkhcrI6ZEseqnf1/0u/t5NhfrLBx8
zs9vLbHsuibd3tlbeVdsK6HPN2I26GsT9xRqJsEd///rIcDyIN2w/nPBv7+/qfFowSLN2ZeaeVsm
WvfHaDz1iWkqwT9L57Q/rIzf3NSzTfsMJ8XqiRzx7+t1vJVEb7ru3u7T6aHL+lrd6lOhPPSek/5J
81grokSz8+2/P+Z3l+WaZzofTgjN+yRNtnq6urLRnP2gk+drdbLldWnNUBWT45Mz0e4T6aXRvy/6
dRewziUZNDSX4KUv8keinc2UMxnfpZqGqoP1YGbeGC26bvpO2V+C/GIAmhAfCL3vh2t/+4FNVwNu
dcaKfd7UFXjdU12rDugn1gGPDlRQKna7J6uHYMgOXWI9i58+8NdlkOEZymzQeR7ZC5+rUI1uzlRy
Zt9Jttrcd6VWBPZAFMwPGtpvr8PSTiYId9hVz5XG/9SVcY6KeUU/uDO1ckTYOKyxETKf+enz/Ic0
/KusNljU8FdZtLMwGHxe10WlrWqJwOeQdSg6/FgTRAlb5MPfJIqc7r0l03usl11TbhCZoa2xF4zb
dITjfG/WZhNvVB3fSWCOcfNOCzW/y9KeARXj+5IxbTFrJ3tY6j/kIiYvg1FNuIw0pXl1vHWyqC0J
gjeWkXxEeynue2uY3r0O71I0CEUx0HFxQvRdtUjpec5jbO9ipqLqr1JPHSMSrBbki8HTVwKqye4t
Rq7Q+YZbLHZAbpLLyMNc5x5tzKA2iD8W6KNqbYgiqJRGOWViXFD9xDntOgMZW2iT9Xe5xrDO0Zfy
P0FY4oseJg8NkUWkg122buC689YZiiI5B8cWL4USa4i31pYY17RLPfRbi5sWAT45KSKiKxYRmFWp
gntNUvNB2ON6q458oYySK8ARaCqR7PWU556Pa0t7npKsPtnK2gzhFK8oEquuo3XL6RRR1b9f369e
NMPE++mhJrZcS4U/8vdjZiR5bJgYP/e1Yw3hMC1GWAKhvTdFfjOqvY0mh5XZgIWAiNJNiE1FM/D/
/xlUF5ozbkxiBdGB/P0z1PZoKKVbJQdvpoGYT+206cloCWt1WEO7z8eNyPQuGmgI7pWl1B7bLBl+
+CG+7LmkGmJRY/XkwPH1LZhxrTMYppEn03q9bGdmMEZd5HeOykz935/3y5J5vuUqTH/s22h5PtMe
LBmnhI5jS09sDMRua5sRIASD1ixJmxUCh2NbW1mUN6q6Ldcp/uGT/geD/fuFN7Xzqqmhk3dUzfq0
PWV0qZgWucq+MB2k2KnRk3OfiWeRJAeFiVEbOvhn7iZdkK3dto3RcoaoPETiRqM91flgEqKldAmy
7logGnKy2PFpMjNqqduM6ixeoD352LZthiFy0p9dpzcei1ibB7+mZFN/2G+/+e54eChJQfPpRESc
f/1/lspRErqjsabsOwr3E2eP5bk3Rmvb1uryw5bzZVXmu6Ne4pVhuzt/gX9fCs5TjzlwivfcP2U3
Da04ji3BAT98R99dhujW/3I8cNl+bqrIuENBl9DcoQLLn82skAbD6bgtf7jON8dVXN+cxG38YV9J
cnWaDfVCbbSnYEl2pJ16PkAA5TC6crkwlxXQe5aLKJceqtR/vwVfNm/DxLHoQP9GmHPOXvj7Tlpu
q1uDNuQH3Z2XUxrTPi9sQEcx6NGrqWpyqA3LTz2Ub149LBq4cChLcAl+9lUhF6KxqnjZQanjuAqB
kdAXaTumcIExrm260ycDHdwq8+yPinBq8B0oGR///uTfrbn4tmjboX6gxPzcJGjqetLxxKYH1RG8
OrOliPt0nOksunrV6gF9ZVB0tpJpf2w9jmF70WFWL71mHP+/lbFBBASwDA2kEO/OZ6NOLPuhnGSV
HmITERyCYGbHCBn2Vuv1l1U3JD+Ygb/50mm+0DDEMIPV7HPxtHSqjD1qmEPcynyjt9WNUOBULxIA
n1uk1bZRrewHG+m31wQ1CeqNPsWXFIgpVUjzULzk0OSm5heeNW+YpFmwZuvlAilffqwgLvywxn93
UdCn/x0COJZ/3tJ0RMaEQTBd7Ux1/RB5lv4prJaZ5GQbyZtRrAtBfTItf6oav1kK2cBweIG+Atj4
OVtD7WeJnBikPgpqTQmtyi3KkA5bdpIIQ39aPr6e1Hl+ACyAHCAQDIPaeR37n5XX6U24jWPKx1R0
sSeYT9kWTM4i9zwti5NhjLjpYpen7n3h9W91CyfAHBki/PuN+ma5JBcQMBwmVx7kzy+UgB5uuJ2S
EgOnpB9Wn5gbtMPx/t9X+fa9RZvHqe7cAmF5/vvTTv0iiPnJyM9LTfTppEn2N97apFG9rivqNaP7
Y6VII0qhjtgj0zYazXb4oQ3z5fDMLTdgWsBdYPPGevb3DxFTDv0fZ+exGzfSruErIsActs0O6pYs
W7IcN8TY42EshmIq8urPQ5+NO6AJ/5iNZ4xBdRUrfOENHlWR5EQfTe2pzGJsAosHTgROam9j4H+6
P+vfYrPn4QJZDqReyPsQifGlOR/QamLdEVFbnMCfg3stUZV4iWUX/8KQMc9piHnTE4mu5z2XrhEf
8g7k+GTGUIxdLAV+YHoCqs+LMxfvNbuPna1Ref64z2BoPVszKgfbOiqndo9bJb1tVaXYW9yfwvVh
JLIl5ll2hr/Euecz0Bt/7KwRLwb0xqC0NlZOFwy/PgjKeffsDFPy1Fpx4q28cNdnETqtg/Al+WJA
MfayYJZXblpqRXGC311/LBGRCxNXds+Rbq85nl4fAHTDyPp/VxtQdbgYCqBDLaahzU7lHMSPdTOV
uyRJ1+pSt0Yh81qUcpjRVZyV623MTWqnpzaQ0wNuJZjRls6aUPetUZYCK+6RkDn9yzei00bM7cg6
T1E5Wo9DQeBZIOf08f6euD5Gzu/6Gnelx711GX5MWjo1o8We8As/efToFD/kugNR2Jj0j0Vjjit7
8NZm4J0l2ubQonF7sQe7TLmpKUR6cs2qOeCDqx0iDQcZvfTa3f2p3drunFUsJ/DhJLS6GMqu8wab
Vi09zS6g1oM/xuVL1Krxq2HG2m/0aN7tBL4iant/4BsX5HLQiOt8fQnpLjMLlNtqUAO8PlXhkpYX
PQoqwOptmKIWC44FwEumB+YHITr4iVkuVhb5xntEfswp4HviTnu1yn4Fjh9ZyPRUtzllvUbJ4LkZ
2uRxrj0NPPik/5PyZh2hicdoCqNW6m/RKwi+K7oZ9uH+clwHm0gqLYIySDVD271UQ2g0VFYqRYuL
WkG0s/P2pa6ltptqKIGySVN4bna9Sw2nfKf0KFl5J35rwV7c24v/DDVrPgZh9sU2kF5XJlmv+cek
jdp92pgmfm0NdoDlhFGUAGwL5zYPm3jOQqXKeVfmiQp9lZSha/Rq6zU1LqZqmp6jLh7BtY7Nyue6
sVFpHC96LRhKUUG8uLVE4HW1NQB5cAgkHoesiR9kNhQPFWaqoY7UGGj4Wl/5KjcOPkQoTjwVWka/
lKZPY2VS51L+sdYt+TQ5OWyTbExCSsdjiKeyWIlNbkxyCXg5FxTYKLFdTDKyKxfsOJ3HqArip8BJ
je2smfneT0xvP/qJBoKH5b2/9ayFdX7x8cnpwD8QLJjXZgf46kCi7IPoaPRZ9T6qR9FuoTxS1G+c
WT05WulOYVe45rAFbx9/LaRvA12jEkXv2pgJn+b+mXJu1y5YCgDlAJ5sN4xzZJ43Y9vb2V6AGGo+
220hf3m03yCdAnB3ABtn5sLTtYLNmMzRD105/jcdXvamqlp6dJg5bvzJVws70O1Xrr5lT19MG+dC
IjTcbVAuvTRvxgZ2EBT94lObR8OD6C15UrJBUBt74A/3l/j2UKQURJ1L3fsiDnNpIRDnadoRrEV8
8IN5+iaEih8nvxUrX/PGFlrCFlo0mG7TwfDP4xe8ahMP8yrtaKos2471jI4j3+a92bavuG1QGcSE
YeVs3jomXFsUBBerX5RBz8cET5jHGm/0sR6p4B86zXJf0hHAE33lNNj4wNP8lSFvPPygSBYQCRkF
PQzrfMg6t1JUACnjVH0OFtDqlflusqN8TSDyxpfjMkb1CuABIjWXYTzwxa5TEC+PU+ejaUkE0gKy
E8GTbqppJWe48QZYi3EnGnTsSlKk8zlVY1bTji+1o2b4isJC5BVonBR6a2/bsbE+unVW/Cfgk33p
URKBNzNAblk5FDc+Jc3xJTWiS4+488W64hTaBr0xkwDbeCGmLlUV5CPnDTVpH7B2s2YPdT3eok/8
/y7x8GT95e//SAqDuU2VkDzCA2SCba+X7S7w53bnOarcKUg+K0WFm+Px5PPOMcerjMiedavTaoOo
Q2gmDXfultoxy2eCuGlngE1cieuvjyPzw0OGjNMFAeEvf//n/FBkcBsX78yxV/BpkG479PM4vQWB
7F7LnDZB21p/rdJIYRpLWqBeVBU8NDfPB6VJ6YEszIqTq/XqS1JGzaabfXufJRrk+PtX260FXaz/
qGTSgb5aUJeXsG5jxVhe9zlN/eAdKq1Q0vw+PfRYh67sT+P6QNJ/gNUIgmFBF1z28Ywk0DxLkGFi
4VJ8npBx+9xXOSQTR2rxs2vmRP9uHgxA9iO9EDs9mcW7KkGRdge7Pfk+dHMtwlJLWkV/IK6efAgN
40pwe2NRFpAXAQNIMer3FycZH7cqMOELnfISaHaXp/MWbVkkUHR6XdE4yte//ghEbRzYpQHIJbws
2h+7LHGbaYbSnp8qghlvY1gUCJEd4OOretT+gdSxqpy7vCPnr2dAsMhFBVDKQ7znYooloLNcanyH
rvLklufc23b8B3xu2+hHSuMldNI4Pga+NH/dn+z1NcnIC7ANPBhV9d8tiz8nW9Dt1M1CUBHVzM+t
wM/TyJX3QSUC6W0Qyf1janXDO9lwnWx0Ito1U7Trx4dR8W/gjlyStEtt9Rl3E3hCmTj5Wl4erFzL
P+R4IR/+fp5Ls40kcCm7XyZIZiRhtrp1cQqC5qdv8G8be5jaTy2VhB+BcgjA3T52PwS1mvWDFpTd
yi6+Nc3FLIn8mm4JOIvzXVUoL4aGMWDvPA3GT6Pw0LCyhqxby0FvHGmAfQs6jMIH7mIX1xVa/w0W
SZg+5sLrDuYcVK+ikZ+suY/+Og5DthMAIf4FeAkDuzmfURb1UkAxxk241s1HhEqoNiGT1O5mEedf
7n8+w7xxQnBypKCzlMMo4J8PZvVRPBpTTxY/g1tviKsh4UZt+ZyScb+O6EA+DPzId1w/yB71rYRw
MeVpGMTwIPy+zFbCi1ufM6DuCd7PpoNz+dRmlIQcP6Iiqfw2O9hN1kJI8NKX+9O+9TEJPnnTlzN6
VfesAMtTjxx5YGnU4j8hyy8jDaqTUYhorQ9745rFJs4FYAEgifT54nElKypGQV2Ot6fG8tTIy72c
KWzV2lBv8woiyP253VhBuoZL+1tnsa6CI1UIR4/pEJySwJSvXdoYj/hTr3kNLb/64mallkVpmqYh
O+fy3ItZ77KWVt6p7qFtZAl9FgxYvS3olSJ0rLn+wQVkrmyOG59tkQ/8XQlZhNEulMnigRwoiIPs
hPD/tAjyOXbotGX8y0EPfs1b99YMKbnQSGJ21xXIzFRJoUwrO7WpDu8ass03KwfQkKaz2KUdpkpK
RSuvxq29wnfj4kbymAvtYoKQaxNZ4khzGnPrm5Nq0dPcVuI5kWbxoGo7+FukO+1K3iaq4IuqHdHf
+eGfiiAyxBQtrvQy+xqDhoC3Uzai2N7fklTKbmwXG6Th0qHHH/ASZuq1jUfFnd5oMruasQ2EtRNp
9NlpUbGChRKSycs69Gu9eDJMYs1d5mPi2fcw67YywmtgC8m3WbAM3fwWQZeaDlNSNM+5XpFjpCpL
f2VEyCjrTIr3dcBR5mcTW9oPg/QDZKcJcMdKvfYNGHv1zcgNZwgbodtim09Bpu2QYkX5K6/dANZj
7zhw053ShmAa19rHmQJ8jaqgZ/UbLwBsgMhVwZ8Re+jsMCkrtKdQrcVud8yyottqkzW/jUOpfsE2
BDdQ5Q46CHXv5P2mdKDyb6SssmaHo2T+UuRd+0AUROLmj1HwVfVdAecqCkwBO7vz4tD1e/j5dSO8
ecNbHpw0Xt2fNeKOS/MtUe5ziQlvHo5mMr3rfLP2wiotPNi1CGFqWzp6qJoo0fno+iJS4sCJqqf5
sbYWM1GrFcFxjCYP+aKgAYQyYab6LpttP9SzeqFY6ka7t7oManiL0wQMuC7zfhhJ1v2srELzQ4kv
ugdhwRleUnuctJA3Y/4itYI2r7Dd/hU0XUdxCHtARAb69pMRlTCdNX+s30grrG8JxnI49InYKUM8
FfvvU6U3CBGDxdY2lcJGchuUMHg2JanLNwcGWRaOU+r85O503nmLXQNmRO5jpoNA8fKi+OQIFAC3
eVGnKJtYs7YBK67vu6Ed513qGbRmymmcnWMT+bm1Qbq631MeiMxQw3rmCz41jYSTimMM5OTB/4qP
kJ0hQ9EP3/V+0CGQgt99HjL0t/ZypAoeGgWWrbAK+74IbbsdvlRibP+zC10ZoaCUxgOunACdDzdv
3ykTkSnIlAkbJmv1Qu3NKjJgJ6eGaFAvAaa10SejTQ8dY+IYw8/8Mmhp996ftfEbIA4XOy5DbZui
gLKe5jUM/JFoDw290vyAtFP1ECEq88vKOq8M+0ZrH3UFIXJjuLONVqarUDQbivkDly2qR143Quju
xVBTVLZpTuSuKz8E8aB/60ejxkzcggZiN634BEaNL26YWUM0YqLltHdrbA83KKAtRRtDC/7B/Rx/
zDxmEhCryxFlKTqqYen29U9kJMo5jDpv+gzyNxlD4Udw5GAgecUmK9Pqa9Mbzfg657aa4JE5yMXC
+68frMJTP9lWiBp6sfB+zS1OxluvlG71WM0dJO6gLod2Q+N//FdHSu41g4dbHsxUh1g623GPwlVv
p8esw4YhzBLFjpNe3TdfuDC6f+25CT6mfT95mywtAlRL62KIN7EbJ9GjxM7xH4Xv0hsQhzHfDZGR
2Rh9GO032+SC2CBOoz5oylLRS2eDOgsHJWp3Z4094hxdpSF11zZiWgNx33oNeSsQ1aXqu/hyX9ze
9lTHTm5kJ82W/kvWgFkMZ72sv8XSRdLy/hV+NdjyVICoQdyddIZr/HwwfkLdDpESJyfRTAQQm6TS
kAGyjf+oPpX67v5oV88Fo7k0aHl2ee2dSz15qDqox+NQfTKrQGxk3cfxJkus/qANOeJU1H/C3mmL
bYHxyk4I/Onuj38VQzE+bxUqqECBYXRezFZyImIK5+SNmAwf265LPgkSrcP9Ua5e+2UUnHtIwOmf
XSEVPS0S4NJqcbKKoTnA8h22irsPTSTVPVVxmq1xK6xbX5GUkHifYRfQ7/lXRDybiLpC4Ngz2uFp
qcC8RxXc/TlHWY9NUKkF7WM5BGMbOvDS5MYTgfOEEadj76rZEi+tm9jIYvCULBqFwzdkzrTsoNgd
n0G1ph+6YR7FhoJPYoXRiK/cxqBhhcLKlMyfmkQkzwjwiA71wZHJ0eP/7lpacnAVqhyFmYGdmWmq
i6BTb5kP03zndm3y023H9mUSRfB0f/1vfGXMFPluxFp02C6/smOCW3cHcnRcTkedQp7mW6FdIVB9
f5wbq+4baHQtZYill3iRosb0oyq43MUpsVO1pxSgtpWfll/yuuxXoEHX/UL2FCg0hPNJh3Wqwedf
WLZ+iZvREsU4OJQXmuke9ARZ3AIFxB3qbgJer4Emg+ay47AD3c2eip8JbMeVxb0xaXgCJOQLCHex
gT//IQ1c0iIyHHESVSnjjdTlBHE4bazvCp1puXJgr4J1ph2AdaUzRE2LVT4fzRttDRxSWp4ofudb
PGGQDu4agp+0cEJHgZcerHKtLHxjir5OrrqkWXBa3IsptnkPsHcqyhOPf4YAJ+FSAiSx2XBTevv7
e+jWh6X1ugAIzAVqe7meGCViNxr04lSKHrZ/jIaSP1Mzjbm2wzIHKK5GFBObzNt0iOVi5jPQA5QG
AdjKL7mx1hS1aEqjvA2b6bLfiOTwhBkWXzaCNP0xm/tv6OwiFdEg7qJPGRW2Dvo21Ir9hD0N+irz
yLFSvIJJkNoPQIGLR4F6+IOA3IGjBCAuz6jalR1xVfrDl4xd51OvwS75itw1ihHSeGGwXnVQnxA3
RN226PoH0othZ06zs00tKwgH2eQr2c6t9cFUG915uiOcgeXa/6P01+TmGNOOEKfGr9RzkJNY+EHk
hkrP7b0+ieFza9UrV8yNp4QSJwUqg+zqGsUrePw1fWgoMkjMgBLV6Fk4N0P9KWgq/W2WBvyZlW2w
5KJnFQAWmOo9bQOQw5TUl2X4Y5qDbXdtpFvFqXdUGLgNYoCZi19q13VfsgbtS+rwNrq98bidNDaq
lKhp3/8Nv7387v2Giz6iW9o5BCQTic1YJh9wboPW4HpJcmQpYpQYI1scsAHVXyBGVc9oxVrvDRM/
4n0+u3ZOQdgv0VHQo/KnjdnPa185pbUBjKaKX2aOWN5OjaNvhzPkn38qOdo+tFNR/VRV4T2kcWC/
iiH3dbK1wfzQarFlbIwURbgdl4a0UX8xBy+cRdD8Krs+6sLKVPWjiQZG+jJPZXYKylHYpwG9cfG9
SlpQHEg0YpTaiIDONInAOxLFwj0A5ZLv/ThCEyyyuNc3Q17iAtyCBzjaTVR879DoxcO90NoqNPu+
/D44CFihTLFIHdMp64JNgNIJoq1dlSRoheT6d9uZaGblox2/trgR7VY+zY3dsWi6U1d0aXxe3o0a
pzq37ZhyKcHaBsOC8sFu7HHvOe3wdn+oWyfdoaZAcwcjZjx1zzdiN+QDaA8zO+mqmcMMvMc+E21g
bPQoN47wsJtD2TZPdtJ0K0YTtx4Acn9rKe5xEC4jcF9FI6JB1KNSaboPXpHGU6gnlk830s7XiNi3
jjgxuIurJRcLxdrzaZqFlQepTvvEjJC4iFPksWRQ/NuOndj3pF9f7q/qrbkRSvCW+pYBRm75+z+O
t2fMKYzHMT958L9fu6jQaGUM5lZKN1m5MG8OxbVFDKzjBHDZzi07hd98xMwWq4oH7DGKt37ojNDO
1xQXbo3EnBY3SWKkq4KXUmQ3qYzpygz++NR4yt/EyvMfhlgOK+/PdWV9qS8v8gnkZ4vv8sX3QrxK
+hM+YscqWkRt0IqMpMr3Rec+4gbiP6NkVe81ilpvkTe076psdMKidgLUN/tgJXr47XhydlEuP2bB
btPEJuC9fLMTv+zNnrrwiRgqfx+PlvoRg7b5YpXeJA526yMQms6lNVLQkG6ziyvbNoDIdMjAidxC
/70ofBQpiK6gXqZp7T87ZWD/LGy/oMYcSd7/pEcue/ZQEkS4mArBtmqdTt/kmit+GDlssifZ9jNS
UmDDDOJOLf+sIS9AqS3rk/ezE3tcbPbsRbs2ypG6LOsyekeZAhXrIovjrWiVgSbaUuCjUGOWb0Wd
pc9Ijytri0aR8bM2jE5HqhF5Szxtm5l+Rjwoyc/1NCfUhMbvi4Mef4k+tiPcFwutEHtL+X4U5hIZ
hc2M+4AIue0XhXjUiaBSxGbwBCoN3bv75+uaeU95DxTygitYIAWX7dehlArVG1D8c4dwatWb781J
OwijD7Na2ypH/YoG57ugAIehGqq1MJ8eO69COj3r37w2eLj/e8xlP15sEWfBdNCicBFWvCwGQ4cV
soWmcXLK8jkfQDcQLfFSHDCzfBegEb9xx+IZnMAWJR0ROl2yi9DlRsiVVXLdp65IX/EIQ9FLR0eu
troniXFBK2djIXwjZlLozc4O5MNgVwkK6eXG98RH144/35/INUyQhQVsg5/oohlxldahqJUVjlfE
J382Pxel9Rjb1FLt2gDg1WPVAhwwcZpv2eiDdZiq8UMj7WNMoLtJ6Zp4VUcgY7ihJdYwzTc/Odwn
3/W5yEFRXiRnkDC92kXbGW46ocGmsXut/S8uGlQVkpr/ZQNzETWksZBxtffrsfxodG7QP2RwQD8i
6Tb5IZrJFrhPJCJRVtdJ8la25dUrA1AZbzJaRwufxbzMiUeloXBEaf6YKd9Ld3ZR58+Uw+duHwwy
QR+8GVbandcY2+VugqgId57HGwbR+UtjIhPrAeiMT2NKqKAWf7LUd/Z1l2CjpHcvZptkYZWR0kEy
/FHRNVl5f67hGuwYAJuwJckVKMlcJHJ08MfGbzIIw7bzqzGSF0tMz5NevwmZvJtz2Yem9B7G2Dkg
y360bIUsc2CeaoN6hsUZDfy1X3QV0/CL6HTyfHBfwwO5WBPDjzo7nqGx5VkFZzEZ9PHJFTxVGxvJ
fQAEQRScHJkgCocoOtpqjnSeZypNBiJgXvE9lVOGMks2O4/m4HvjUqGtzJPnziSPTWfihtJN1FhX
jt5VTsDP9ilzsIbQSch+zj8lyLAxF0jwYsOIpmcSbYdAgRO2t0mG0lXdDcXOG/VfaGRa+yKdnOP9
8W9sXjJxb9ELQIxBv8SJi1yTdtyZdAG6rnxQttWYG3xuh8+dxoHhmavFWuHhasgFhOaC9fEociGf
chEm9WZWz9D23WPgjP+4mjWdnGiI8BoZuxfDKtc6addlAA+kDvcz9xp1vKvOtSclwlXCcI5zwwOF
OnRvf44X2zG6R6bz0wdUpEG3E/m4aSZq4LuYJ/fzqGQv9z1MqlVQ9q04B44Jx8eizEM57SL8Tq1p
5hLlm9ejR0zKC1q6W2sos5d5nga5QUFnKUyYJFcPIjX0Dzop8ddEpQHSxEhbmLvYQxVtKwOnm0Or
TBG1BIrpfa59Wb6IOnPJ6UZr/owO8yC3pVarf3ujz6ftICuvfIBpbaMs36GmxetJT2qjV7I/9AG6
zIcKTPE/EIB1vIe10R/DSIsVRKcx4KppnB6foa432uw17fMZebkZAjsSgW78FleqT/ciKDUTWrDR
vcG9zR/1eCBvrCMwGhs1yvZlSCqrP7VSx2JKMxpUasfMRhEyqif3wewGBQzcTEW6B4Pc6ds0UK58
Qmkoqz/gDjt+Rlcv/mcWmGEkyK+OoaXK4D9Qm42FkwWa6wvBG5PvzigxkQLQExwmrwbunjp9QBMi
muY3Wbjaz9IYVbVNWplNDwr3n4dMwNPbmZohniNJkhDWUY+pmy7SERnuYUbwJsqlUW4HR6EtnebO
+GPuJQEVZu7YXqmgO052G5UbjNaUs8dkOH6mlpt/M4s8jTbx2LP/BJ1QsZsbDRZULlz1rQQPY4b5
3DTOhqiYyiMiQdkJ5YKxZPaWNm5RsA1gpdSmDxnV9PoverX4W+hjXoiNTlEr24iCElNoTkrVW7MD
pbYJ5sDkz0HfvvP12p5RCsVmYvHDyN7uXyL2VRy03GAgcBD0oERuXdQUHLgNxdCN9qIPaHyZ7CyA
EW417V/jQsiLOb+8tTb4JV7A87typoiuzyaGeZL2fogKMsbcy9WBvbsCaK6q1/vzusp9lvKoDssJ
5BW3s3NxTik90InobLgJVV++5bnDpzWywNnFSdDt/n4sBuOKQjnMQYTjfG5mZtce7XmUcKtoelY0
+55sfYoCLMlcRDn/frDlNoQUQIn9SpwmqLVES2v06kaymBdFK/wLmhuzh8xiTUJzf7Crh5lVpGVA
9ZPMDjDjxQsn66iTbj36YAbBvxxt04ZgAM7NfcjnNPtuAYuKNhO3BkGMLZuH+6P/fkDPgnSGJ0on
cXBx1IIBfL6w2pRJj4a4fxQFshO7UfNJqIAMJF+tujObrR37SbL1EbdgDbTSO2i+ANI7abKOd0Br
op1CyvE/DHUy9BT9yP1gxFOrNkbUJQWWKUL+uv+Lr04TPxhOPBvd9ngeL0Vf/JKQVo1xcMxdv3rG
Jrn9FuR2ufJVbu1tXsOlO0nXkBjgfFkioUo7KFz/OAVTDZfAwL2FJntHouet2T/f2gHA82B9L6UY
YGLnYw2locWJM/k4huX6L3jQ0VtlS/utc3pa7BZRMpL5Ewppix/AXzMwSWigKxKYw4MDSWOeDy4b
sCXFhFJrl8ECCdspzr2wp/6I7YKTmqsNwxufD5YPJFLuqhuX4dAYsSeD0TtqIBAfTUlW/YMCvvuh
zEadTkOjx0ij61H/oBtd5G4jm/rXpmmpjQ5ASQQV9hqPVHRv3dbVKxwUZam00NQc/UG67YCbBuVy
/cmmVn5EbhR9HBRYu7cU4WVAE1Kjdpd2Ad4kroPfEnob3XOPUv1ROrOXUgUb3JpX0CXCjVA5ftMJ
RWpeFUd8akQrjLDUoazu7u/pGzEfZxAhLCrtS9h3kS6gPVmL0S2Do+vPPubNk9gRgxiPszVbIZl5
efgfxuOzWxClnQXYd/7R0VaxIwcV16P00CHZlF4xxqc6sHhcwd1Jd1M1OQX2+4NeffmlpolMk4+Q
BnfNFYQ9o/cbCLgrs+uV/2gAexHGLXKCs78fBzIHValFzOyq7JDrJRZnrYf+SNwY2ygaivelOaQr
mcHVBcFsaNMB9iRaXwpy50toAtYpYeBqx26sqQn7WveIO7a78Vxcxe9P6DrLZywmw0ElTjeREjsf
q06HAi0ZHockip3XFIwDTDEM1sdN5yEEepQuav7UURUOQFzGffZUx6g+C6ONP/lIyA97A0jFAqch
ltN6qAB1eP8n3lgNurKE7LwUcP8v+UJ9UEZ5V6I2PRuxPJX2lBy6yu+eGqUNKy/WzaHoyrJzSZF4
Yc4Xw0CxNhtFGZ9wvxTPlDyxGEi06OBjPbWy8Mvbd/Y2oq7oUIZHSMDzuSKXi/uPirUcCiwLVQ+p
DErFXjkDIvT2bJ4kxb4doajYFkh6/20LYPnYFoQ5ar0Iv1xGVfOElm4ZmEQCEqeejUavZyIP+DD4
vLV//dUWZStKJUAJFq7O+fxIbjtS6+XaiVJMyItYe7Ja7OK0Epmx+0PdOPzUd5fTDzGItbwIMwSW
B5FRjMFRtwYkjqaiRuS6RNRg/B/mRCPZQUsAWu8VQUOOkd+WfhYdp9xLHq2gj8jkMPAskiFZASRc
vdsAl5CE4wJY1CH5aOfLlwyOjip7HuGxk1tPyWhWTwGwx11dZBoVVq3AkU30IbBDPKruL+d1iYut
SbgAIgOMPTDYi7G9ViW5r3kaun6uOvVBXe9ag5L2WInmgzI0gQlXShk7r+sIQGLmjQ+D11m/7v+M
mwfEhysBponbyb5AF5teTdSfcAkqECK7CmMQZM7lv0Mv9YfenKyTGKbm0/0xl015dSj/GPOikEVO
pzAgw+BZz/Pma9TKYedzseWAuqAS3B/r5vz4vJwS07gGJsjWrjFEwUOoLOdxb6SJvi3wDEGDaAbK
VMhxY1l5dLg/6K0JUjElxF1oIeZlqpOlWpBEFjUnhHsxIFDgqOgfjO8BXOorO/i6Tsk2+n8hZpKP
gKrL+Ra2RqA9VttR3ypG9zhoXN6asDCzG61gwIx2WNr+XRZbX3W9AxoKnhh9E33U5eMkLLGnXP4B
M9WP4JDG19QXyco+v7kW1IwpcS8q2JfbXHNtkWRaxFvu4CGI/Aktb2+uPltz/Pe19GUtFvY59WoC
o8tSY6PNeezUBZBwJ5qP4Leig6IH5CPxtNVAtyL6F+k7s5ffe9k4WwBv/rOkB7kppaR05FAJBBHU
vtzfDbe24G+BAkTFSEYuFRKCWQyBBe78iLsRRp6a+1q7abS3JDSTxInpTnXxGuHjxsVGFQjYAlEa
VfTL6jWYO1Vrk64d0UGIdxR7F8+hOH2kRUA7GjX0/9oC1xs7l/Kveao8RtQS0ODm2UWQ9nw/enWr
hAq4UFpNNQ/TYM3gW8x0V88xun/1qK8c8KvAm29OFAzmckHRXemANHVbepCOk5NsM/G1AH71mg+Y
h4QF8Oh2A3USver7H/TGS0iSj9YFmEndgJVxPkWk3HJF5S8+ZUkXTbvA7otoFxj9mqLvjY0DmcY0
kHKnI3h1dErl49JZK5pWojM/ed7S6sGWG/x9I09GhCWR0ddiZXK33qWzUZfZ/xEyOU0s+h4V0xPm
4eZ7DIO60NMT8dJPsYENFrLbgbJAUKMP6+0aTf5CDOp/SDQop8DSXHTjrnENCQQpdpERn/LCbaeN
rvM2jVnqfr3/IW/sHfjGPAwUCEhqLu+LofeEtCXDyDHDas4Hyb2t+xoPVDm22940/JUBb+wcsF8o
1qBVsgSIl4dDc7RpttAhBWHWvmunJH6PxdNay+M3G/DigUVPESAW/5CiOxcPbNIBYs5NnZ5iYsgE
TO1o/LSwNsacsEqg9CJTJT+5EMnLTZpl+b+eUZhPgzXCeBMm8raLgQa18aTvNmNsawf8FjBTHXk0
orDT4wnhMUwvE1R0nTrBhGZuDfRdoU9s3dnCX94qtc+yzwzsqPGmagrcRktJewlrOvtrodvFtyTX
4Q/ES6oR6PBiNx1FV5tL2l3FjV+vOX104mNkJdA8vVKIwTsjMnHOTE4zcO3PZm4Y/T4e6C2uRP2/
c7irVYfUh+Q3WhJXx1UY+TRElH6O/QSA+9BFI4K33FkwmienbCYwmLUzPvUeyc7BdtJF7RIbIVxf
jMgDCzcU6stgGg3sjkxa80pMcn2ZsACgM0EB05qicnB+rNsoq5SloaiW+m70hJtbc8AYo3lVgedu
NMxHwyCzxEof98bjT3VCp+kOlP3auQC59SICn0qVwtaMhzHALG/TF0P+iK+e+Xb/MN8ci/dmUWQC
93VZBqUdHWmWw/ITSfenMUqM56wZsocATsRK5eB6S5G4EitTOud6QmLnfC0dUuXRgHF1xDly2ndu
wSEI5nRlQssXudxPVK8XRY2liXZ5O021O86wUqKj1qTV+yJum1Dv0vqLHDS0Z5Ky3tKQiRf3+mmj
6d0a3+F6w2ABB46Nhwfl1Kt2c+flgy8G9AUxutA2Vur/aBoc4GfL26Z5ClcfO9Lt/U943TeECYhY
/lLz8Vxq98tv+uPtMWrdiSedi8su3PnBRDYAdCKqg5oAeyIsEx9OZKwgKI4IoZuYVCqs6tPsU2SW
+ev933K9nbg2fuu9A+PjHbo4L3TpHHBYbXJSg/kR0JP2HZins4FdswZ2uF5oammcS/TJl/fusnRY
lsNgxUOcnhyv0umB0aUwRFlt0beHbNbgXhe1oDLvT+/66SNEXmRZKXyhbXm1ubqmsOocpFE/4ZfX
1rLbuar7bNaz3GZOoNbSlOXJOd/MS0KE9AVbma7wJaAjduY05wOmp9w3tWfH7OcHaebBjlitCNus
z3b4/TToJdrtM5oP2lZzceKTAhPtv5845FZeYECaiHFcnN0iHca+of16ylCoPVXlbBxiGlbILzT+
psMCeoVPe2sf0YaAeoFqC6hQ83xLlzlgYbe1k1PeNV9tszJeCgAJIaaEzUrkfWukJXIjVOSfKzqW
NAK3t3DwPIEJ0XZ62/QHMEs29UO5hs68vgCZDc4AlICJmq6ggzKe66EakMAz7KH61cXgKjcJ5qZr
gLhbRwNSwHIPLaJQl4l0R4YjCgXzv5uT8cEuoTxnBB5PlIIaHB9xNIZ03n+8v0NuDsqXIvpk1Cvk
j1+MRd1lVnIKUIXZzW5Xh33i6WGgzeUj0mbdPptTd+VJuXUe2R8GRwSUlXOpnDgrFAWDIUAtWY3u
+xzioNg0+kRHpJzJW20vX9mXNz6hsdCB4OmDp7jS0E1LL8pGWcUnoXXlCfdouQcq/9cA5d9tZcgH
S5eZ4GPZs39c6H4/y9Gj+gA7f3F09kRnZQ/c4yNlfaTXM0prTt6urOWNg0Avlq+3VCrpyi1r/ceg
ZVFNrZEA9vNk8gu0hvgnrRZ0IkD6v45v6PdwuhcVhxtSkNLV2mwiBj6ZZeHuB+WP73S6VGjftc5K
Xva7o3Nxg3KH8EpAs3GsKwcLlMrSeA5SJHHNosUDJJhw/VCai3/loIIBOJc3ZK8+6p64d7bxx3S0
5X+4FCNPwDuu/5jGyv9VVXP2lrJ2zSZSSfR/nL3ZjqTIFm37RUj0zSs43kabkZHdC8oWDAOjNbqv
P8PrSlcnI0IZ2mdLtaWSMgt3HMyWrTXnmKRXDwVe4z6wniidt29Gc5Xq4qZ2frVFi3OgdgOCrnFG
+OOh8ZCOJLNvVcZPKxNRsHPZzTXijatKxdQMWxH0y/pnjylCV8OCQR4qNZlnGFT0XsE+7JN+AhSY
oC/P25gwiMJLxqlVW7wIVUbgMvP5U1+43X4yp5HC2ZTbpQ4tchv//ZK/0TeDhwGmgqQjsrPYm/5+
SKh4y2lYGNlWUo5OqvgOK0YBfMG7BcSvd+2OwUetss4cY8zNC3GtGeXJ0Qzbdd+WEcJhAnD9PxMI
zJsQxwMe8KEW7wkR3yATXxs51xbH9ej4qpUzBUu2hRIm1gCz/CsMne5glJU08aS06y9rBnHAKa0m
/V3VRlYmjEOc3+40GjfG1vkXmFrYv/KhcH7kphRLDAaeFNBwq8mqDWzjxzQElfWF/GIdEuDpqPfO
8q/L2Ks+gR73laLtvmoI6dLztrUS9bkHc/ngtQBINhHVa5wZBlq4QAqPGIVsbojOzEZf4VDR/XtD
6ze6GtQcFuodTHmMZF6eDqo2L+vwquUlpE0ciNcakFSPPla5TiRM/eyTdAYzcXpz21k9kakD0S/v
rBavl9xrrwGhL3AcKq6XrdpoUVUAuUuexTg3OanDCrUSD9/y/d/P9pvXuS4TNo81p5OX69+ENN41
IVzlAAzOqyPde2um3/nvq7zesfg24TXBzMRnzkb59wvEDE9LLaE8WXk2J9HYTYdWW2McOfW4DwiC
eed8/VqMfu1kgoiEx0gfmUnU3xekk9/XlU0EeWWUut/lDL5YMK7TqJ29EDoeb27QXyq7k+okc9P5
Ys2Rs+zKuTRPuumvU0bbNIh/yex5uMNJbMLGNrD9x0FbW24C+KH9XhumcTN5keJFsWtFVLUSP7PR
3M7WOpchqafbeEOXYntazbF+GPMl2N65sa97txzTOfzgF0R/DK7r7+8Z4FMixLzArhuJ+Xb0S+fB
Dwf7S+AX/kM9B/K3wW7NzH8r//eD7bVDcB2KWfQJuNl/X3rwJyNYCwM/Ub+1d0WL/DnXa/dO6fHG
F/z/4FL2FfP3qiNTkWQEl5wfslHh+qlHObwbItsIsWDOxpjyJGXZbu5mi9+nHN6jk70u79AcXdu3
lAdXkeqLkqQhLqUmmqA8S8/SzqmYcmZ9K4CMB6XztTkIoiAxk/T5e3OAN17La1Yl3Ggcu681ABO8
zwwEBcjveWDzyCoELUklkMW9Uyq89Q2vODJqLhwPFEB//4o0cDd/qanOe7AhH6aq+ZPZi+aFIfRG
obhaPAha/14M3hA4/Oe1Jn6OoxXgoBd3dSUFYpNRzzU7IfcEHZknd8GVWHjS3MkhrBI1ez0I5nVL
p/5iFM1usO0Y7cMfw56z59oDcvDvz/S6DOQjITik18rNeAVyD1zudrt4wECt3MakRiRPuR8mXJ1I
47f8PWDmG081agYOuNfBNbLDF+9OTcuoF25IBV9VtzUDodRmzLnvdT3Ea9jmt5yxYaN47vHfX/ON
/ZXr4pCjPuD/Xz7Pde4Q1RlxwKTQDg+khpkHvKhmUupAQo7JoyQn04rShtlys5j/+3yPuwz0CygH
OqRXCN0GEJJRLRVhMyPof9Ub1r1uvT+lPQTv/J5vbDg0fK7GKCwQvEUvHmt/8hdH6LU8W+OcHdA7
lWkb1eax3Lomdcb2vbyNN6+Hh5TAYyANdIP+fo2KCly57wLe8jsR3dVD/g2RNSMQeCMPbv4uJ/yt
5QEZwv9/uReNgrHvAM+FrEvOlI+fO/8aUgy96vTvp+X1U0qHCZEP//wXFPniS0nOfBHWb4CbTkAO
pWvU7hwTgWZqnprOetRLZeq4H7L8c6UjYr7/ffnXX5LLs3mz9FKNsVr8fU9D+lykcvny7JiT9k4y
C20Y2dHkv7cGvn4ruNC15c8Pd3UvvXgbdVGQmkvpc6aiZli2sDIZHWnQ12lDUg10kFmApc2Uw8tu
5NDLdx7WN6YB1w9Ax4dtFGHFy1FPGzCLHuBbnGs1tfvaL/JdQIriwVrtfufQ9o9zswljwKPDPqw0
ESNtOZ+ubHJC9kYvyVjY//dFmiL4v7wEZooc+1++QYVhmcXU8Ihl3hrE/USm7q2ROVF4ULk/nPHv
hR+04Vl3znRTUpukhjONDzqS3tfO3+x0XPoP5BX673RcXq/UfC7nmlrEw/Ha2RROs+rtrSzPqz1v
fjLZy/Ld4cjzW1m2evz3E/jWC8D7TGYpOgGK1xcvAB63wBSFLM/ePFZ56uncepRS5+MRy0R5mbew
91Mz2xwGIm5pfvj31d96/q87JAUAhQD227+ff2+b5omYP76p9Nw+XbGWuqiNwvzddgH/ob+7Bdid
QPcwiqeEfNWhWxaMNj0k9fNsEgdGTOWQf4zkCA7q31/ozdtJhYauP7jCxl/s+0r7WZOPPYtyaYan
EqRVH0fZNGE76ZoGwEM2/nIWl7FPI/Q7i8n1Zr38jv9hNOli8qK9vJnz2DZLMQAQ3GqS4VtI+/EU
rGqHu6SIQ6cB7Nbq+f/lomT6obl1aBu83BXMAkWAbu3i7Ffw2TqIvufIavRjkbX35G00F7OZv//7
Hr/1elxlvnRgrkSol2KOLiBmqBU+O3yoejCTNRg/Itgvlsjeo1S/dSlaZtd2K2YXFEV/P5/u0AjP
l6gp8DHlxHznzqkH5nccVDG9c55780iOZBGAGG5GGuMvViO47K5UxNGd7a5AS1Fm48mI6vBobfpj
VCjc2dd/Y3DZ3RI+inS2bYZ3kuHe2iUQAaN+466yIb74CHKcndJs6LqqYard44TN+d5tw1kdMHoX
3qUNsmY+VUHvrHGn3KWLVRe9O2l746Zf2Tl0Ya/Ag1cnknxbfbeX/L5AyPVtV2NPNmpIiV05Wem/
H6U31h8alSw+Noh15H7X1/n/ao2akc4bsUEs9vrR+7iMDApCZrHvXOWNRYHRAAMmGr4sCy9P6iBZ
wWvx655dvwifYYyE6VQrNzFzHFyoSxDt29V40cO7IeZvfD/Ey8zSsA1jx3gpZ2wk8Nxq5dhKDp3o
dwM9J3035UGp3nl63/jNuBBVzJVnco04/PtGOs0w6wqqzDkyXP3H7DDN+W4T3ofL8u3fP9lbVyLs
gzvGjg2o4sWWobssEy0WqbP0LXWyymw+1hDT9u77UTX2tfx6uaKig/HoMKMqZjj497cyVT4ShMb7
IFu4Kbsyk5MywWH0Wu57X5WffXO2fbToJDseRpbC/thLoznPI0WNkP4FOCIcTvdzZBnht2UdjTwp
3StvkY/c/nbnIsCJYVD47OZaejc4Nk116HCwBu8MHN/YGzgR0cXgScB19vLN1mVFtvTKg755JaTY
qCqiWxFmZZjQoXYerDYvHgBxjO8xkF/9WteRCuIbzCAw5Hit/76DY6AnNy98sgKdLDhUi+qOqmj7
8ziL92Q+r551LkU7jM2dQpNwwheXgt62OEB0GKk2jfMHSOccAtFdxXspj/RHXz4W1yvBl7muToRC
uC8aiq2zNk5E6PMZF2x1MQHwGYkmU+FbAW1TUshm3j1tK8TKCNYAPAFznXcm9+ED6u7xlLdh9VjP
dIETOyshukLudE42FefjKmvvxhVF9bUshJVR+g5dH2N4nW9Vnkc7N5v1PTZhTLHgH+kZjLp5hFEE
GxDEo/sMzHT9sDRlfxxxXp2sXMzwBZsWzUDTFau6rUbT0AiV3OYTBRnAdFHb7vcu6Mzf49iUlywv
aieRBaqsZCD55WT7GOj4C4N1qb1clciXchNU2VXJb/r9tB8Gq293k0viXxpkkbKP0ExGJ4l0v5k7
lmxP7xY7px/ZjLaIrljWOoylXOVFt72Zp4VNfnfSr9r40i8CS5Nb490JR7LLiM0MD6Mem3YXrhFn
hMAp3SdLiRVWhgyqG4OM8Dn2qzDqGUdI46lbSyxtRQaCwdpC3Le5MwHWUHkTfBaF3r74zZx9MKzN
/+UFvf4t7HoF1ekaAe9pO27psuV1nhpmKQiXmOHXJdsc9Hd2Wc/3WbO4tz2DkpqIrM1has2O0R6D
Tnn1McJHjc+s6EZrt3bFyN7IbN2hBHOWife99o3jhjSyPPpGFtyRJm+vh76dlp+OP/s5HmtZ/fGW
sP4+D03+QYtCXEBLbI/aEk5BerodHIDXeh6QtKmyUGwvcJONwVC/VyzG0Q4SLsbuday8r866brdV
V6KuUkMFnFPB83IRrOkL2YTds2dX9oOJ/Mm8ZFlZeGCxNlpVxcLwrBqagXF5ztwg1Z6QHQr8pdFx
KafRTgEXI8gKrXb9I2pZPZlZ1b/Ht3/VaOD1ona+Tpvx8DMx/XvNsFemmNIMCuAkoQPvZnbMy7Kp
4LFrok8a0cju3zvKa5kN1RZdjavskU7vq/3ZxSOf8XMAG9vweXpBbt7kGTJZpMr5ozX4NvNgTx2j
DTj1f7qjsvR+Le5ix2Wdv5fU/aoGu34YNh16hlcd+8u2jtOVGYQf4Pd+UTc7eGbLftROfmNUPv3D
gQlmd49mrC93pujnLQmCZfhfNws+Ai0JDKn8j7HJizJQaU0kGjHR51H1674GlIwYxhCHqAC9ZFXj
F7ti7fr3j/B6rsdF+cn5wi7T41cOPgywjr9w/D/P8zcA1X/mLpOxa/R7SyV55iReUQ6g2DReftUk
TpV/8ISIDqV+9FxyRHFFFlnjHiCCzCmunelIlWDedaOZvVMkv25l8ElRu7GRwqhhX3tRFWDV6iB7
lPKMhF8e3F7IE0uNSvW4bCfbhs3Sdf1vt8m/WbKSCbl2wd525iEdVtc8+IR6Hf5976xXBSafCAA/
0ydG4rw5L34wuvft4A8kDRRqNsVupf35PDk9MxIYwT+JeRvzGI6D6p77ri62fdfb/WcGCl4eSydU
xAMCeIhSl4LnG8FKzVd6ZYDFg86SRhxVYmPxXoq1eOfs+MaObVMQwxJAl4uw+0UpFxQlvVJHkDc+
59Wdk7fdx0Y1wfHfd+etm3OlNRHaxkPNM/33coIfbhzKsYBAt/RyV1TFHLuVLVOnDEVCF0decFGA
HxfWYjz/+9JvfUFas9eUEtYyaqC/Ly0qQ5EABn56E/acYkzNkwwz/OnfV+Go8MaSefVteRRYqNis
l7oS3UOxDTos5ItJoljaNk3p3c7bYu3HBs8k0C7DSufZAk8266aNZ6Nrw1ioVZ0I28nvxtXtguMq
bNI7zbmvdqoqrYN0gnWvokjuO+Go09IuREras/thnG1JqGDdVT+M1tBfhTSGT+bW+B8ygBTqey0x
rBEolJXw7Eu//WJ4UfetFn2Y43ZZ6q9ENqu7kqUYGTXLDXjIyh3qi1vkGE9InB3DJPQWzyB+SlgP
mwlzOSta42HNNFmFWO8gsA/kMsVRWVsfBr9aPuoRDWisN9s6E/PbuBDMsxouSVgGe+aV5RIPmb3d
9EwdUmTn8pts6uC5lGPmHdWUNR82FOEP/miV993ouGc6b8UHHwPFobU7DLFMb/zvbdkYRUJyZPZB
CnIGfS8ybt21909eO1/haEGWHXGlmYmFrXLZ44BROm7X0ek/RHYNbjgqHPODT0Tr16oUgAlocQzD
jhN5Ieh7urJ5cke7Du6r2QrkYdhoauxtvlrqCGe+7/PMVDtzbc0yBqljtN/qPGrWpC3KCu4bYgKb
OW0B+LaxouFJk0S3D5ty+D11wIxXvW4NHAPVPgptyo9tw96a9KJG6hcGqkNr4C2Tmy6OWr2nKczb
OXFzcqJTh+Jkfmp9Zfxoym1qPxrOltVxiee5SSo3QrjA3ax1WmnA9KnEzPNjtcALJEtbEIsdzaET
A1iY+DG13T/REhzmW+0CRbnhBOWbvyLippTC8mZwvTgLl8gvT3ZDPJ6iTLb+o336NQwfIkGYqisN
geVOotSdr3IF0R+besqtwxgQNYC1uPvZwlP5FrlZ+NR5BpHVxOAVH4TXWNg3ulCmWxW2XtIFYU6a
zxStZ6afANes3Deq2B5wm8TGXE5ng7zgiaO6vXo88Sqc46ZU8rYdrCmLySrrTxV+ABG72uy+tYPO
iri3dXuvxk2YsdFI/ZXVBdG75RjjGab18A3VY/usVtOXiS20n65RDuKvmdCGx7w425Ku5ezc127v
fdnGOaxIftSyIBVgFWtsE9l1KqKs+OXmhEQmmPzh0PQFUQ8fcaP3T6rtnSfTllt+O9qTPK5FJu/q
xsg/9cNoDXE/e36TLLXftUlB4NfHYJq6SztE9ZM37To5yq8qHOsjc8RKHmwEf8bOicbiKyEH9s5d
8+w5muzgXNgmRgeZKfe8dcq6dG0u50NGssceyGB7rEft/iCqSYwP2B1KWJxZsTjJCufxdlDV+GiY
oGNiLtx+a+aq86lpDfuPY9YNvTa1fanHtWB02JS73LWLw5Rt3rOTteG+8qn3R2KZMPayh3E274gQ
WR2d4ExtoZSrCmOf26Whsrp9BdjrLrwq0iww47Fpd9Wur2X+RUzDp75vxyuR1GrSIpoWxTmqBteQ
jZ/CUIwpsuosHlbONhPRVvHSjtW+IlH1A8IwpmxWYyfduM1nta5ZEpnEi0favwBbKdNwaS3oEwoW
W6aj8mfhiSltoK60+8k1x49I8vGGdCTc7ezesq7Er/mEPRsPnuzUHgOJebzCG0ryHIIlpscwQv3x
Og+C7lZdNywRiGPTFjhjFz8DWrMo3qAZHRGZIE1knlp34o/ZRLASgQHg6Njr66BltfzZTedw8c9X
dRBpgmZExko/PRclJFOszJkV+7D19LHdZrdL5mkMHzbhbGvsBgQ778wQ+Qxo6uqhqFa0i2HNoSnW
mvYh5brfQq1yUeY7rK2g+pQ0LiMGjy+FHmraJ7pRR7WWER6PzXd+lUszimT0zOiXJczxBr+2fYMJ
F05tRdM5NhuD80/ljPl3imbz1skXfaybxqKk8Vj1inXyyZq36HpTsS/cJDusszuvb8XJK1R18iy8
ARo8I+p55OP3K50y6IpybC6ik2andp1tiGxne97SJwOnT8SDRb79IqGkiRJlj+6NIWTV/wmqIRx2
GOtoSaoB+84DT3szHXolcz8htko/NUERuUCDsNk8liVIqp9DNs7RbSSGJYi7Za1JxHbybknolkl9
qeTMn28QhbKvsAvMcW/NhZ80FpE4R8kxsNi7nuEGT8skWhEHcMtbHivAoSeoF0G1p7mppzSS5vpH
DoGFXh3tnoX6zQrqE3+p8xGUE0py2ApZG/HmZ/6vhhzeJ0w4YqQANAwZW2Hlf82aou/2ZMpkZHLM
kTdhHMWJfOjMzmjvIl6oHG5a1n/q+tBuzgWdpDlt/LqfDobrVe3JN6eheha2KvEosIucs65usPUw
HeY5NAm9u4tqAm520+RLheh7qXklnHWIdqToVhG/EgahXb6upR276ipOmjLmr+BUaM3Ga+cN3gHN
5qp3frPYTR8D1Ar6vY03I79Ra1h8zuGG0fzYyj99Dgk4lqJrf2I3nX/63dLqU7gQNBjPdh+a+8y4
1hQZOjhOzyNBfJcqG+j2DQ4K+GTLN61vRsPyF7abOexjawwC0lqlh0Zuarvl9xT4/XevMNV+cdCo
nkUmLHWpuVHWafLabjxbzbI9LWBcZvp8/pwlvtWZ36LVcJpHYfeRxZGGE8PBQG8/J2te5HVq6TD6
3Si3+l0VEHJjUy0Ta5cTOkNseQu1vBH5S7jH3iPhfUGu/rL5nkH8B8XeD4xuZHvXs1URZkOjwIxN
0Sx7jCJR4m5tJ+O5zjuUKJMXfDDqFSElMTZezGw/9DlwhSRMOptFvz2aDEekDJpysRPKscmgrIo/
hTHIC+oS43e9BYyTPAYnXazxZf5RvRfWqTMJmh9TMzh3YL1poIzljMKSyPHcigdGzd88s+LPybEN
/whXFWemIfPGPkC9liD5LTGy6EL+irqB9TSwVIUgchAQ3cbSr/fXl7JJo6js7iWvzWWNMpKZcrvs
6WaNkbrpTa0OBKY6P81hMVNv7WkZ2Pk1YsF3jfJ37ovmOdiMsU7kPNhVbLSN7hIXt0Oz64KNNap3
s+2XCgZJ3dXl9mdM1OIYBrlFx0lJN56qacp3hZnVt0BLto9TE1m3tihaCvzFI2XH8ObJ2hHBY3fp
hu66BQCnsLOghVL3XG46ObPbHGRpGy05xFqOOKEVGzIw9f6snUo/M1jJHvtxtJ/Qf02fgPZAdGNG
cKoNY2XdGDZcxH5LoJc00V2nYi6q+ndtBzkh3JbMZFKpsfrQ+K1xM1OGfKPxGvWJYPVBZ4X1Qp7m
vi5JFaLVvr8edr+y2qMGgGPzrKaKE6LOzUtP1OBNG4IuIntWFO5+ilqKCNPp1yhWxAahFyyM3Drq
Ts03oivDdkf7JtOJW5WYVbOqoUMvpF7jjY7zSC+xptJciJD0QAr3aqV07ISX2s643Mk8qu512UUX
8ojqLyoTjrEbq9pAs6vQySW2net7lY1ZGA9KUT5kYzgf0Tv5n3z+xl3VR+AFAmXMR4xa+DZ9vQQ/
enC1Zw8cc1rBRTnNJvjCJPS39uwN2XZfVBHomZy97BiJa6ZZF4x+2kygOWMnLKju8k4RzlC2jtzb
PBcm+VadcV8PxfqgrXUjvsWb1CMd/vqpmCY2WX/hDL6uo0k2j2dk284R1vrZG4zi3rUJG9Wg89tk
G7x5H5amPMHnas6SxmS+ZxIPybC0gbIjt+mmhDB5X+0smoq3A1qr29CYomeZb0IncCLd4wirlmI5
sNv7dmpt2p1h5zx66GbYiBWof8Au8w8qfmvjwNtzQ6/TxbjtVP4weWSAEUFgGgi9x2q76uZ947b0
s418DDzHpM5skrRb5lsVrehx4eluMt+9EYVN48MLCrY7M9A3bjR3n1iSIkiWY8dBw4/abToCZS8P
uZLm59kCL33kchuMWNsg8amdpYqRba8pCQRL6oWV/d0zkI3HzYAn34uq9tr5rPp7Zo7uSIZ205wk
8zM7YV0tQBZI7LqlWQ39fmYBLRKMIgA2CRGv7kvFCDweeu3cNPMU+ZCDW/eu9UJ54fhHYYKlT95M
WvgwFrOhvjGMGd3JtGz9197SLgdcuYS7ATXNKVrD5qaIrOqhFyHAbsGhaaX1VizLrnAw3cScPuQY
911Z0tbuJAugPasm3ra6fAhF6QH3cZZfZcvjBbqz72448IqLp40gJ4mhIRelDSn5YsP2WHqD3Cnq
NAPdaO/EFRDrzbbbcZ9R+CSiNrESVNZGkFwNIfJTN0jnqAjgvg1EFzyIJhLfXdla3yrvGku2ycJJ
gYjTAV+87L6Z4fL2cH6O3lQyf8pHFqxUr4N5X3iz08RURBxdMVHgrWcqAYUZTN/4WLTSvFmqaSEI
zWi9DwPGncPmm9ldXY3GFkOmUdSZQpe/psY00rEfgEdbnD2KrVy/jqDqT8XC3Km/Qn1vs3z1fw/E
S3/S5kIGG/hOk0qKfL2PMwSW35IS4as9Df4np1wF97MV4oEKTf1qyDL86nZOcSsyQ39DeEB1kblR
duYNmGS8sAI3tLTK/Gtpdfi/tJpzpH+rd83acIenTOdTWnJXPq5NyQ3yaqPo43prsf6VfeadxtWz
P3liEF+CugzymK6D6CnMBme73ndz3nu6bs7LYG032L7k7wGtTJdYc57XcaRCjkWdYfAwrTyqNxDp
xnt06fNpzCzjHq8053NwpluZbq3Im3gFRrqeOi3sPEUjOdcXjsHVtBuLwQ93OFsd+2mpUQVc7CpY
edZchocGLepTNrbKP8z+aP+wwGaU94GrpvxQ1CxS8YaNwj8t5NNFuykwhPqz9rhQoLb7giJHTY3a
bfXmVam0+ernuTINm8S4Ss3/DbUgio7h9F0FPeFhTM9DM9FVZ7Y7y6zX75Xyp2hnuJLt0hyMhli+
ztWIpihIhl2lCqtNYcOVnztrQSbo9Hk5Hsa6l+ji68GRCQPp5bfnTKZxnIpKfepYfpudOy3rjTUa
7babBtdcdjNi72k3YEJp9sLYwmpfLJsV7hZ0smo/ligmUr+H9n1tVcgmFaqt7bQgUcnd2YqS946Q
m/Yx3JwaIisNaHOnBwCmF4nnZrlY2eA6B8ppnMsVqvhxh4x/uUETbH0xtdOSDbJoM2lcfwr4nltg
JxQc5S1MVxYHh0lPnfq1nqsUk3vzmRSbXDxiGhq8REe5SV/AWfrhzJA1y/fQBxZ1nCczpHUAC2eJ
C5BmWRKExmwfMhlQILZiWH9HNSSLh8ztzU+jFs7OFiBDXAR7XyZz2yKmPGJZGMVtpTyWroZS3Y3g
wvYcYRs3po0XhBc+m7YSqU1S0RX7F70Fu4VN50YccVO7gW/AMiu0cZxta/GpTId1OA3t5HWfyeIL
OzeWXSDCwxqQufoAE8G098AN3PXTRBcQr8GIKuZWYE8oL3Dy8LLnniXrhAc/NPYmjuFfHs2p4FAg
+SM1EGRXfSsbo+GxYcSwwd522nLXRmH3bQb7xlmk0h2Lq9RNcKrKxVvSqgupYz1zIa9gW2nFJBCb
a4f85ZFoCEl5PSQoba+Bk74pwtti6TlAgPuV/r4uKKQP2woqLs572V88q8+q29l0xt+uXjl/WhsH
i7iBkhskJpYfc6eaMOrOsEoDNJn9WC2XGs1L95ODQdYelVpW92YMsn5OitIVqA6ybIseqsAsn+ik
tyod7AFwEGqiMk994VCzNbqYlj3PrPNsZKPjkX1auYr2nbuV+86VRn6YGUC2VMihKPYaJDDwHR1U
el82Bdt7ERULGwNqJyxKrRGCyqMAknExB8t6dDdHR8/1Nnfiuu8u5oGiW7m3W9HXwz5DTBDsmgly
8Mkh+Eyyp8+u/UCDyyJ0gBoh37na6m3OF3kxPrTXtJ5jyJetUoV+fdnRj8JGQhco+NplItc3Kxbq
hkHUSk1CI3b1PxJZxaDMJ16suG0lj33qIt5UaeFPMDY6LyDi0tKbEkmvmq0+jo6xfnM1INZnhvZ5
sPc7u5VHA8Vvd+FpcKskmltsmN5itiSyOgVoNRYhW6U48RioR8hZs0cytGqyhsGSTZehCodq7zaz
nO68Orf9Q+cLwoDFgo4y1gMJFokdZcoHY6ZWNvReVtZhYM9095mqZifl44Uyhg4VXlsmcqjiImQ2
HJczaKBUguWenn1kX4/CIsb2YLDJfCG8dOvuGBBr8w8/Ru8lqyCt7zQtuvRPWFVdna5euIhd0G8j
r2dbcZwOMxvJ2lZaACmhHk/DhZ5Dnycdkxc2MvDQJIJ65bjtanMb9IFBnWntS4NCnFrSUgCMPINO
VZSzvqTCLILoEHFYReiuMk19YFFRIhUoHHx8S7nKnTHLLks6YjKXx67OVBbbRmWSAILT0EwrO6gR
JAozM38YMms0j2K51vo5r8gpO1Qdpp8LZMgumulCedb2PQcxBEjFnSq5nIE/46uzVif8IgkvteNW
lIbzhTwR/4vPdJkvs7ic24iPMNqjGWRWlPTOqOZkqtBlpbNwAbRu7bLkBycSYfdxYWXZjh2yV87r
nHvkiaYDOWgeW3J7FJ6oycItZoZFGWWmGfaeQ/Gus+aR56Kd09LO6vy+1/Tkg9NUG7nqkoHoO2qD
zQiBTSNdwFvsmwls4Kb2k4xigI6DDsJaJOzAgZFMm9t+byNm4Qks+ayJXbqbKvHLADB7Y+YuPfGa
XKuipbkbE/hrW6nVcA48Ng028dhc9TIdHW/ML42k37THVmnRYC1HEV7wb6o+9rtpzX6aXJOmchGV
qCZiY7SjwYg58JEwH0P8G/O9Q0eVWBBbaVjFncjblDZ0tn4lNbduT9KKqMiHMiN+hWnGwKAjLGth
8LNu03RU5OH2aZnby3gIGptJ3uBpAg54iks01zDRc46EYst+lVcZZGJO8zA++bPyrNQ16Mc+q8aw
jGv+pGRkI8sas0yRV7PwE9PqcqNOBrsrzTSX4eh8baW1ZDumInSa2oVn+JdLCHNzdDqbA+BEXLI+
C09vy7meiwFBNaxgjrVLNxDuC7lW7sZGcMhiVxbZI/OBPj+bdE8/ufL/cHQmy40iWxh+IiKYE7aA
JlvyPG+IKpfNmJCQzE/fn3pxO250dVVZEso85x9Hue82t/PvsW/QZJ6iOTKOZmP7klxfBAUy4uFV
5cEqCBx+n9PB6x8AE3x9qUa7WBD2Oc10QkuxXuu97DlYJwoA18b9XVcSuRIKscwKcRxA/58xl3Az
fCmFTW7tsundYC1dHtu8d7yMkDj9QziWrvGdZvUkMGkh6gpv2qWQwznrunG5zWu1iv2Mxf3XWC1e
dl01zurHpLHAouAGqF7Y6w3n5HejGZ6MqsfvCwg2VoTS1TxIXx49Bz/WakzdjUukjN5lZteme5Op
8MswCvRH1ewQor1SFFgfAyLc1M24pQayoGyeip1fh1MWzykh45/9rFJOT+G21aPMCLVPlm3qiOJF
M8YN2Li2b3Admnr4qWqXaLKs3EABzWLwunNfmQhOikHk3/2qoKsGxadzWIqlKs7BhA3lbMl2UmiA
83k9iEDld5VbLv2BgljIChBg6ALsByrYFWGopr2rzMzf+2SWjDB0bPMQGpX1Q298rncwMp6zd6gM
uQ9GG2n6Mi1iPAwqbPrP1Awz40AmvDZJSd2cv6iKnIIiZDIxj2XVbt0nSqeA02k0nLR9nYJiXpOy
KzvzLqjIFjl6C9PLbUUcnHeenSwcLikalOHZ3rKxfkGXOi0IoDLjnmdyeljtGsCekbaWjyrIyyop
euXbUd/qtI0H4tbKXekueth31P7+qGsTNCceSUYSHI3y5SlRngxqwmmAjOhN4MmLwmoT60nmalgS
UleNZacH5PcciHop4rBzyg2Ya9MhWsNsKhIDmQ1qnDDVzg1R5Kt4sFc1hrG1ue43ZZMW2+M2UROB
roRxyYT6yhO9DdZ0XLXX9neogvp0x2NOxEBTd8K4NdKirm8X6tXng224jeQRhouIe3PaimQK+qWJ
t9L2iiCiTjwbdrJc4Ftqvhe3JJTbRPz00p3OTbdZDUX1Xp0m1bbl2Q6VjC9BeDfSsfL8WqhArP6I
YKkkBnLXWV1ZgdmJfEgwNi7ZfRk45bLLAorFgQEkFMYg+IiSNW/cP3TDa4Sy5mJkO8XFa1HCLWds
0gYv7O8czllAzbHTMq2U1dwlJuMXnPPE4L5Lta3mr5YuzTLRtQjnHUoGImfZ36qV/oUWus+z/QY1
l202b0tAMHpy3StJi86Z5c4tT2nHiuQ791nn1zNcl0n5YejPD0igX6lX4SF2haz9OMAy3cSm6kM3
6ZpVFP+KLSvqX5S2VvF39bcrBckH0piPlWr7hlpmfwDXREZW+ZdedeZ8IPsQkZOlWlvFqnXRsQUD
grc9DM9W7dLJbudDGxipRwkT2YqRPYpbFJxr/xcgHQ7da9oRTgrrb5bYUtr6JHDDUTSjWp/xvmq8
6oTu0gD45kcGqSx1/qGm3EHiRSUJmythC5TlFP6/Cjwkv4DU+WEcKK5H1GVr3dIV0gmod8ccwr0v
tVBJ1sHink2rBCIaCjnWbyFYRXtqVTN8oNUK109SrzJrt7IS+Rfshr46OKbmCW9JcH7rhv8DOAWy
AtD6lcPEKCPK7QP3sNKbBTTT2eu4U4BZxk21zTJ9XvjybAc9ZMK4sBO4y7FrtjW/qQtTkctGvtWw
7oRFNVrcNJkjXhgKrSwphJkZny2SzTCugtav790JjfFxXKEUx3jOBG1onihSKs0wmm0BYjffaV8z
nUnj016q4J2Vt3xhKBQvw6JopNAEH9LH4eMaAzbbvOKCjga7cOgEaXioSWsp2YpNriyC39cjqx5c
guEW66XTmx8wbXrO9zKEzkChPHVccVOEkAE+w4f9IOERfsbamVi1J6/cTb7lqGj0EXs8yomz95Or
jKRMWkZ72GMwrmLvdI5s9qY5uvo49UrPXwW1l7g/3E1KrHpcurfAj4t6cbq2TG8nNu/h4opusf2I
2Dq1fZPyNQXHKu+6Yu8PXJZ7xltX/hpiXIMlAsn1agJTGz17YCYFi+vfBekRp04flncpzCRtC3QC
9PFAbnG6oy7U/wq02RhJxbHc3c1NXbRRum1FfWRikioh2H5iqGFK7470ApfzviOg4FJ5fq/2RYam
IpoM129uet16Q1z6FFaytKbvXaq6pF90V/8qu7O3iD12+CnTdSrPLbGU6c4AwrDvuRBMQqBFm/6D
M4UKq4p1lnvEKjyYmiBJcWvYU/qF7fqp64asecB4Ldq9kK6TPyPv0CqZU8HxpZxW+Qc2L0jigQ16
uOphPX0aQqQ1Vp81w4W1Iyx3tqeYJVsWrClC8CYYIFFdgb9WK/0u5Cz7K00A04oMSVOXYxrBMO0q
ZDuw4OaQP49eCbu7qnVp4yvSSrygRmHQHJQFYtQooLwYq1P7U6NqmmOZp9tDJht/SEo3k/mzZ3a9
TpaiW9f9DG3ytyRjauMj2Ew7phKn1pFjKeezo8q1JcuQysDIIOfyw6maAn268X9Sol1nduyVxfxm
D9tIqZpsxL3mCOYMsi2iMH2/bl5xlo0klnRLS7nhxPFFhWCJoc4mJBsJsFLuB/Ki9lJTFPM4tp25
5y/F0MI97+vYxED6ZVFndMgAAgswsaB9Q1uwHINCz27k+SmRBm5AnCDzepA+q0EK60rRBH8KhWCM
B1dR7EPBBZM4nHE43Pk0w99Xq6ep/VIcx1HFHHXXt4Z83uTsfGG08V9kO3toWXlkmksrpdNFzli7
U9I7V8C0mbr5cbSHrDoEtCk8UHoncXI7xqgiy6+zNJ5bUzwYLsgZhZAB7orRKoHh62HVZ131xkfQ
Ff2J4InpD3ISPo0VXOTDKzMeF8Pj6TA9XTeRs3IzJspEnHXwKs94CUIzAK1eZ/+9w5v0ZzGUyczQ
GPnOg0z5FHIxb7GxwxzV1GCbp6JpOoqOCPDSJ4VA9C4NyvZsD8JGHdJUxXeYmnyHSpCPD3RJGTi1
m1EujxRnmKJhSVmp/XmWZ+B1I6mtkEbLbSqK70LSQEZB2cjPI0YiDaPc9bYqbkbyIUqXespEpEvL
NOQu4kALW/dScHP+cmg5b6PBeRJNZs+v24qrBWCob6/Q6Upb3DBZdN+wnYf6Jmfj2uICdPKOnDvr
PSOCgPclR/Od0AJvfK9rAVpj+qSERu7GVLPoKezh6pg64nnw3afs+tUFhmyMi/KczTuu/zdW0Y95
x8UMrjsMdXAXLqYRh9TCPvEoFtfsngG9fj908tJqsz4wcHtPLYqj5oYZyuvQ34d4fkeZlYm3muHO
qlR4b5qFs9xdA39QC7h+mizTxsns2VZzKI1RPi4ZSh8OLPuIeIo/xR0kKg5ObwQlBhuB5qGbF8Rl
jqmi1a94NDYOBLimellPjZ3n9wXFuTruu7E61wTrd4mn8/awTt50CDckKdnmpQ9K6HU5Wl3VHwrB
OhoPvUK7w4/exEHl9o9kD0zfgxPqv5a3aj/JgVWHC9y9T5rWBC4LIKP98HFKeYd33Vqkb/bm8xOb
5VQ/rqvFZM0hBb6dD/M59MYZtCA0vD8NMOBZCj1+1nYb3qzYZ8HtlM7qyF+blhUjcB8YB+uf1CFy
IPJLLz2COyxTtOW1AYmr1fpF7kMoTrIJ2xvqyJyv0m31N4qXDey6u3YvVRQfZlSBTYoN1xRNgV4m
MFXswvS5UV1Y+dO29ebr7NGmjcxuTDeY6JK4HHbJZomhAEDD7Vk4N1W5TPfd6mVfo3KCE/KdxTwa
qOvMvdeb0FAoagabaUMW+oiUXpfApajkHawz932Yyh/o9nK/wrpkqLZcGtcK1Yi9aBxnY2u2r2tb
PxjHcSvk07C0rRn7ahlQ0usMxs4z40qUg5EUQNhtpCq1frb+aN0uk0m3WDd7FmSJvhFbAD9X6bRL
8mypXupmo5KNvZOX4y4uLTEe/4q5r1NfWYDmM2pZ0kf+qdM//dzaz4GVdbR3CwKmoxbwHMZ1qiAx
rFyk5zzYMgZ7MapjSlf347r1PZznMv7Y2D28vSF+bbLE82QGd7+b1zT9aFbl7GqYzo/ec9Mn3fnQ
dcSn3s7K9c/d2vB2r7oS7zPFm2vcV+W3gadqQC23Vbi3NdfDlae6+jOdMubDmG/4R/cTkLCIFGqG
mjMMH5FZ79v6r134LNrMe3ZEbDvsTKXM8LvhiGc6Ev3PTNPmGC+bzE4F7+dnw8CsE3SxQXXYuGoy
tDutdZfBcPuAo3n+PtHIS+ccPdTcBigszrXXzk+br7YnjF/VdiB/vXqd/dq7oxXJfg/NScublX6S
vbsKetiaZbAOpUZmw5xvjQ8rzzgsRrja+Ol9+n7i3MpbmmBLSP1YZnVHhgB8363oMw7mgJ4vsofg
mTMI1csUdttLL5f+bKZDmyBhMP+EOZbhzCVwzo7g7CbuMUB9N6J7tUETNlYTnJv2+8NktvIwTkwc
fePPf6deB8WpddGhHATtRgS2q4IYIJ6TwSc7b3DyveHnm5cEGaPlnux/Mpa0KJq/Zu3nKp4aI3jp
UETZNwb8i79zZunm+9WXPk9TYfoQ2Vb/3vRFmCWcUa1xBOIb5SFodWDEukADdJO1OElqwCRM6sdq
Gm0zota8xx+vZu81xdpz4VuKBsSmF6iIcrCxv2OapW8Llrlnf0ArEq1jpoMzH9RyzrUOoS71cKtN
m6Zwv+tDEYuFJqU45GYp9lY92q9569Y3drk5iKXmibANuhCZ03LXHvIE2V4NZgrgL3YIWMZ1Z6QB
jp1RglkeqmwV/l1bY/r8J6bCLF7bkdPrvpilX1PB19Y8RQYXj8i0fRsOnOqkjIMWUzjjjtttTsMv
pWDpM3titpsoqFkjWGg4sFFANRbKbY+4y81Dp5B8by7kO3W6V8a9bchlqnzwsprPIra11d/Maw++
mGa6QisAasF63A9ckWHYesD+1gZhGVo37hoQGBOqcUcmhYohkv09AxKarJJ34TnIJ+51U3skGCwZ
qGplxYsdzHuFCu+9BMq8I3PQowkNtQE14/UelzjnxNp+zoOybmRY2/+qXlqHurGyj4CsgOM4a2Lc
uNzg27yKvlJLbDmNYYbt8IhlxhdPOcGs87ClRyTU3WHDkhLBC9dPegjVUx/q67tt+MuPbXhjDbWz
FmCrwVI+q24uV7xp/Ti+2ouDFtcuBqxIvi300ajKPuLB7Xcs01sSwHbxF5b5u2vk4b0NgckXIiPk
j8ht4SS6pXYisYALo3mV7Y+zQld7wH2RjfGfBDM1lklLBADZwZpiuBlAeKpIlaC/aXsx4JvfJiiP
F2tbUIKZpnjUSpR3VJaB6aGe6pJiNdWfMGuax7XnYahrt/3XsBKinuGmvumHAkJs0siYlmqTby1D
7F8xN9u9LJEJkz3Y/UkDc41kmhJDQxXfUMZmuHR/6MOEbzGW4de0VZsCLmz1A/WS4mCjFYnzQZII
4jr4oRAIL9VtX2TmgdHpm1QzULPODj7nLTA/3M3wH2tm4jZGo2gzKrTrb7251h4xNrfGVR4tIliV
cJcPCOtsJptL3ZslpdS1/zJwIO1BbLb9gst9TwL6P6yDxclM3dmIeurMgHszV9xMgTGerMUZMzgq
7R2LthtPy7hKIJZNkj9qb4esx3K4L8w+/RzomVhjyxy7Pz1hY32sLMcl56h2PreWEtS8LLCVXLO/
6FM3Je6D0Fp//W6uQPhd+bl4wv8eZFneW0Dikczy8WK1iE09K88+MhfRjPAQpHH2peTItfmpDacg
MlHjYHJw+jc2Z9YG0kNOjQSeOtqYXH47Ph9OwW2O207oy1JW1q7uhSAXDRfnIoXxvS1+vh9gDd8z
7upDWIrxjzUMzoVvWHqsVjCJrOjGXedu5tlKNxNjYzn9pFqpl81zBqynvZPMVfqeBdJ5DiCKP+bS
eTc1NLSHrfMTGZvxl29kQNo7HP2FK786KrVUdjxx0TIZSm0jxg39DzsQK0RaHlL4mY/LJ9l810kC
gOSYVb774pSjqTkF+Tz3Q9iFydKuN6o0CmYO0mKZzu0jTkP5IoJU730w0b0CuXg02myM0d5ZR6tZ
QnHopqFMfN3aNZR0ltbXVXvLDoKuAedWWpMLEDrr8wwRc9DNXKaRHPsg7io1/i//7TpKqGu3j8eU
gK2wT/WxQNN7kK5GacWoeeipVfxaLRrkJf6JJwh971kttYd43LD4VQMTyOx/GJNGj6QGEm0rEapn
yMzZhHLNKAFyN8j/fPMPqZd/o0ANul1vbPPb2Nr5A0gjQlxw0ZH/utFbpLdcPWohhhvkBs0T4S74
F1cEA4k/Nf47gaz57zwMm9gZhXUl/baKGZvA0PaXfAPj4vVscUTDCORrZDKuzDNp+k8YTVkgkLwe
+cT81t9dGlpvxFL4OzdF61+nTltFYku5SNIh6+/G1uqe0YXpX1ImCrDwkrBRvwz69zWV6XnpPPt1
tu2xAItvIToyKnWz1u4AX7z1SFTallyv7rssy743n5yAKl/7+5VUpCOQsxlrB6spgjhrSqAgTQbs
ZgZzqJzK9rm3vTwOjEq8dMskDwUj8gNezwBBgrv4zK02Ur4COPNQFFlAJwu4jWIDypqbccBoEI2U
Qt2ZZT/v3Dz8G0AdwqBBA0P11f3RQFdwrz1a6cxqmqvIrt1rbI67vYcrmqiK34ipKKuPIUFszJ71
9G/1szAakUt3ptmjoPKKZ6NM1dkKl/UeVEzHrpRvmW0Ft3TV1/upXBDHAQAoHLmXVgH7lOtMiFqq
+ktXbfktQd3UFTfCR0EBvcFjslQsTZt85ILI79tr7moNj3eWRWHuVGNn3EAdcjfhz+09Mtjlbk6d
8XUDxbqxFGYBt5B6uIfNLryE2gdUWX7uAqhXjr+7olQV6azl8FDy/4ZId7xNizL6lw0Q9yw42x+3
ZVrvZkP4+7nK+5PeHOtlQdEL3xBMt2ZnT/eZk3mfmpRqwJzaT4H7uvy16oHbNyLkbJ4jv6SemiGm
VH53ygU60Z7L7lH01ba3WbjsuEYL/G7hHoD/azw0wr1YJgXGU7rv+WybyYSHkfV0FdUxKJdvdqXH
Lci62Bmq87ogtBnh/CJ0g9tZYnu5hIhpuBqkEQtpW0eH4Nsxzmonlv680NrsdccgzZabAEwI3Vtn
PaG5uamsUp8bvxiSYOzVwbDm/lKw3MYTt0Fk9+aP6Q45Ixmn0jYP3Y1myzm55jjGPlPsZWize2K2
hrgJmovTjS8pKXa3XtWHF2MWfkK2XX+SlKfHW0U9RAuAeLPOnskwiBzB4HftVOdUh6aT4zkNDL0f
jCWPCyqddzRIk2w4mAhWB/nYOWJJ4MbecVQ+c9hpVHo8wQS69Y+9nRfRNAbjMRjN5Bo4aQvONos9
KJD+89aJA/0i3w23A4LdifKmNfjIKFBHaFM+ZVj3HgUHyJ7hnOOsCbtHYEhitew5T7LeXy5LNXwu
ZcPtl1txGQ5uYmHnPrlCidhGyroiXtF+1JGcB11nUpkxwhf8U4Qb7NxMnBGYk6vD6EcWR80opsfw
bCCroHDbrJ9Mb2hix8jsu7k3fi0ryDCvICZdCm3u+lq1J74wyzkwoA8q3bq7OlOf5grTp3oehGzq
OANU8GTY7fKhJwL6zJEAZGqiithbcjS9VYpSWYx9fHVpOGX7j5sJw31pdHEjx++lddxETJZ5EzjF
E0Mn6l4QBOQBGcuXh8qy9rYTMQ53Ag75jJlrSvD/r4fFLptjCeKOqax9weZc7xxWRyQa/dEavQ9N
GCegcXVeVpVdv8nycaKkGX5ATsYB/S7HX+r7EfLMNPIN241MaaqHHndFkjqpc7OYpJbjLxvv023+
7EgR6ggd8ECllpCnX+U6QcOHLcPlUGCZZmk3g/B3ltsr9NK3aPrxIQMUjXNfjzs4TkwTffYx+vmL
paz+CXAHG53TGiwAbp3Vh6Cs5K+Uxb3kVaKOc+kwKab0SE+790o1qwFgLMU4RaU/1k+Km3+fFtu6
m01BpI6HbORULGGZjMC6UbGyk/tzicAIEf55zFMR+7yDb3nm1rvxqh/kLPkjcwOVTj4l2OCIIcCu
cutM2IG2K9kv+vCPVuNyLDvRXMocugPDj4NSpAhfZrf6Bc+TR8flZcE8pfe+I+VD55gwO4Rzzbds
VObRxEG2d5viC0m8dUEb8OA4s7dras8n5RYKW4KDxZIt9BZfCIqGCp144vVdnV+X9Gei8SmHon3u
A9ILWIdrY+OsyrMrYzw99ZM7JuT//NOGdybz9suezId8rvkjucjvicb7Hiv30vSNdawHK0eBPm47
zxh/8U6G4BJifqCXmnfIwg02el17mMau3qdsK3u5Dl/E0+Ag3SSeEEwQ6abSp2bF81j00/odNniQ
DPHXnT2mUs+xOVmW2n4Ken5TZsKUg2t7yeDOCJpgMmMyOfqLLgGLGKwB98hU3lmp+WfsrPOUi7vW
CrbbjXrSPfewxqzlZXyKOL7UBNcKsvKqPLTCVWX5O1EPegE+CTkXHPllBIhezer6uQ3zBLSXP2IQ
E+BUgKBczfCyCq24wbSFqAqHAiD72o4xVOZHb4d1TAjfFyqtXxpHX4oyo/LZ8/ojkhMnXozFPNlO
rY+OkbMZORR0o9hUx7rIT9Ipas62FFoU2W+sxvqDO9Pa9faCNAr23DvozBMnlHy0h2qnfyCPI09Q
GqVRB53IQZs5lyFkQka02cSIGr0bNDB2gm6m2E2qfjHkck8+SB63uayToKEmmr6E4XP0XZjsUT36
S139Q0d0LorW3qOJvvM7FwUTsaqHjOKRyJ+ms2chlCr8toBYxRmQ25MRG76fP/c2JQzSfGaW+0vQ
xBdk8Jtj++pAvZUT1aS2JxqdC4xgK79lkA1PDvLMF4RO+haw635F+IUpgdXd8L3hhBSKt32duK1m
qXBBpHWivbLaEQOdx/SF1M+Zst6XBmFmgL6kjwr+tn8gdmJfpAi1hpqwG8S1VRTUVwfiartlhilr
ddmwp+wk+sA/ac/OXkEP7HfbWcTJTQ3xJEmqvw3CaUgkRs79FDhTNFXV7xJu57lxyp3n9PqwaUIo
2rmjDzdwmvJUhhuBveTLksGC08Cze+iTZR5PIAj+g9emqN51C3HYAao7VzNvAfgGcf6e29s7Ag2m
j44nyWiNau/5c36fVgt2sbF8d9riZGxbcFsib/7oRdCDe0AAlZtx7FfnH1PvHHdNeW40i2c3FUdL
ITGXncwZE9GJIqa8SfPs263qHavOeDay4pf1tyS2FI+UHOrwtjC6mhB/FO9lnPaOOCDM+6kR+cmq
Nx+ZVcEEzQ1pbe1PX1YHvGzJVe3TGsVTtG5Tc9CT+eibK6E5I8IGB5V4XLYcSzZNFpdALfqGgxyr
J1+4xO4t9WjD3B+meWqjUjslpAYvbHKJk+ip0zlP0mmJ8lF4RykPifgxEL631n2e9u9W3a0YVDq9
29xmlnG3lJe1nnWFxKy0b5S5vqA7ejOl5e2tsZt3s5IlklpWE/K6xC7sp07DN1PK5AMNJAp5RCxb
toNyvup5LHxq0GbZbV45HdoftqTO9vDPyPCxpVmTXB9c+X21XjMreVNdxFyHPBTdDgO4if0h/KYN
/Z+apw04bb7hvOHQVdRvWXX+Ah/w2WqfBUdwDIHjwL1ndnEBs75qB/0aEJc6JeHjnL86wEDiKSiQ
Zn/GQcJzni0/M3T83TCJDZzHUonswhe38h+b0HykQO6tHDxjl0mNx9Ye3zBhGhFitD2OCMCudJSR
KKr3oJbmo1f5HzD3bZzjG4FZRtctRwgSsjlrYAP/S43pkyOQbWLVSyP+FybbKMIYUT0ScPgweLhA
7bEvsbg2y/hUreFj0SNGEQhsk7kGc2n7AKRhZZASpnPHjIdI3Fqemenelqa4LN5w39npcQFeiNIr
E1LNm832kq/sGluByti+3YT9lkv9bQ4splna/Jtl7t9iVllvG/G/QnnQEah2x3kxtHtVGD+kcoBn
ueNZr934MKPP4fGoql2Ju+x5QSvBPDsPt0Cc8iZ1Og8Gz7qSIObEbksOimlYv4QNBVhkVP4nq0zw
X8jTU09HCq91+G7q7MzPQ92BbYQ70kJwi5dXH25pvW+lZyWKwKGdZG3hjC4R1yARZPyx8+PSpx9W
3v2zhMJVmVKGynu34GGvLj4drWGa3mxteN/00xeuyTbOyl6dYIvtZJoD+60HLsOikPXnLQvvEd7c
pah142Uc7Zjr04iV495nNAlGNgKSCETRx1HLl9LJH51mYVbyJszU3ZPVdU/Y1s5BF7xaTl3HnuUO
kYeskK/3YMR5VcwkpA/UwTUQkZovyxitLloTWI6hilNAibP0lHhp2WR3GHPR4RpOc6zCFOPB4C/o
mXQZh1g/+faMnY6HgsOlzoMBic2gj3OWGpFLAtVD6y3dfTO2215kfhm7IYUcgTttOPXnNfYkMr4S
Vg6wCsFOCjp9ciG0b7hMx1OL3O4fDaf9ccz8lf2jpnUWw9FPLtObwMBZYzpNu6dr9kzalzwgk3sj
lAogEZL4bAx4F0sErDfjUn44WYtgedT3mYtq1J2FuS9dK+VQbazIK1wdS8v8NzjpcGyMKvycZX2/
5l3/RnqCTbZ2cM98wsbCBZgn0wLRbxDOCUEC8BtOCzpYbu4XZ+oKzG7uhDW79FGfDPYFnWadGJn8
ZvfMorXB5NWIbDhhJ1YndHRiB/hEJ2SL6sm16wep/exoN97KwlwEd5aBiCxHCrJbAjHEKJqf0w6g
S5OcF+FcG1FddE7S50iNKjT2gXfxpHzKVm8mmFycw8LgUExBjK8yu6hzioa1Mqfxrddn1Wbbntvh
1RrNi6xZu/Ki3ds8iDvkp0ViFtP6WgcGgwGVFrd+ChFmTCWNK9b8115aJm5v+L+hUUKwOOSQuPh5
0+k71wZlMGXzTCRfwOaxoJAu8TQxLuHNdeazmHP7hiv8oRrpx9QTkH6QZ+LoBxvy9TJb8KE3ZfYH
aKl9ca5SvJBa38iey+zsd0Z94qTybxq5pDGCsDZZxBQkfVYXJyhb63YL8TDNU5qzeIZzsrgMl61b
cc2LsD2YGAhvOxiND2Qjv1UJcIJ0ANuL4EK0nclCXo6oBBkOx3mu/y7zaj9SVGlFwnZJla7sh0mv
xG003U6I7RUZgXWLU+6Kx8/2J6QLPG269cecUoWjUw/BYxOYT41wih8/C+x93bhWbI0Tb6fw0lO5
lu/aMLZX6cKvOu76zJKyIStpSRjKy7KLNiBCCG91EhOe71UuFwjsn9Qo79gZWXHIgIh9PurEFCQ+
bI4tH9zJHviF/A/Kpu4Wh1K6h72ZD9BJ4/3mIjlKr7kOhC7dmWmA0GS2xphKBb0TraA5LS+ypCJB
hIEzFdFq8KdZ9jQ8Z64iNqEPm4MbzN6l5rF8DpdrE8DgPIRe+xWa4wNJpzqafKOP83G2E72W6lGu
iN/wlAYcxMJC/745USqLx8IfTyvCpYtncKmj0KLxi/pOjqH+J1DyaYT3jsJic2nVbr+Rda8AxAWm
08G5F3llHMx+es5Hl7m1MtnSDUjOApV0YreucWeIvn8o+Ph7G9seiQiM9E27s/KxxNDiTbe1NaKr
U9tOZyZLbodZEGgwHiz7A0Ys3JnUKJ5mYxywJoNqzt4EYoaDgiwH/96T3faJcuQeOxL+FAJQmWmk
G1vXrSJbG6J7tDIeR3Oe42bJSaWQ2RIXw1AgsiHaz017jJUs8cnUYXuMrHX5W6q8AgziYnbJJ9HI
blbx+h9H57XcOJIF0S9CRMEW8EqC3ojy5gXRLbXgvavC18/hvG1M7G5oSAJ1K2/mSYO94i7LLXud
+KA77InZV1s3DN7BgaB99VlLY+LpbuR3nAfuHjF5fpRW8ZhKOlGTfqca5lCdNvrazvLiOvWV1x/C
a+/KdVGOB2EzQmWZQbyWIqXVVE3vbq25vubWR4+yvi5EW2x0fY8JjMXZjSLAis7fVDpyhRHZ5tFI
eSuaSek8OtAxXsfZbC82dMxNXfg71TGOqCB6Bbr0lxblNx33l0AP/+oUdQweEguddHyPGhKrMXeD
z1bcES7e8jHZ+fM8yDasBpbBpU7yrb6rcC335I19F/bvrqo12KWt36Gh+nHyOE5MKXLkriAxqW11
6Vf0DUefKXLho9XZ5U7NVnmdZpSDhGTu0esGLmTobltv9OqHzmMV6g54NAJ/vmBCf/cH75GwyiEz
85tIsmfTMTbg5Vz2hHhPA0efFyv7dTs8t1rghoUOsqyshI0TxAQoJlV1C+qEH03eni1cRvsl4ogg
2z/iUiOWtObfgRTR7D7PaZSsx4W/rl96muJyqrTs5l9i1cMuE81yMOEKP1Zcvdj16z8GIclr6w3q
2EKJPEkj+QRDocEDsFTG1jCDZMw+3VEgUUjzif9dFgbAel8dTeCgTZongofAqObRuVW2j6SD05IQ
/7+0rG550z24LWMwozD1TejH0dkuAhPsw2jEf/AfetsslzB8yDVvHWcasHXFy84ZrWBHK1d/w0c+
bospzcrQQogW63mRyy2lVeeZW1t3AE5Trp17UrTILJJtg3ni+nKc8uonsuP4wff975amw00ywejA
AFCfTV1ctFNKlJWuPhPK/zPd80aYVV+JfXrgSNyIEs+GI1oQPWajTCbGNd76yTpA+CmQH5LXOEZr
q6JqDEEQ1ZsBc/rKZFeyZj34NLTVKenrOqytiP6q+SL5o1dTCuM80cGrYO5be3p+9tO7R4JyzUPc
wQXtotbbpx4P1MQQSZjDEGE5lVePgB3gdyF/oAyOT0QM8gvJVuB2iXJIz8awALnbFRdlNc6n4cyE
vJgamktpJTmYLZl8cLdbtjElprtquG9/lWqwjnpe8MrN0N5wX6CyAofDuoql5tbV+vLSw8eGSKAN
Rfol7z4lSI0Qf5G9SqO+WkdJNB6KoNXbOu7tgyEL/hkp6a1ekmDd13Z9jaIhffZ7ny0KKISD1/lE
pXKfbV7OKtmTC5YvgyPjjNkYe7jb6O9UV831LrHeBi2r7ejKOV03cQx1rME/M2Oauwhy4JdsqdSe
lIobkh4ytlVFL2LIR5zMu4WzzxCrYs5yfyNE395n7OGZHRF4FzgTVEu7y5baz2KFkRTbI467jU+U
AH1hmEmtBPO5lzHpHZfLX9+gUOAJqLpQDGiEJqr9phGWtYWMXu0wYGYQUD3/qccbsMWrltyKyOpZ
io9JuKBic9i1xtqpWrVbiom5xHB8aE8mKNI2leBOUJc89mDbwfNIUiib2mPYyjbEuDgyw7HERTIu
DtH9yERFtxg0RMKjqpQR7ANcUUBWM42uUDjbCmToeq4sfZCzN+6RQKZz4mj1UloNjIpcxefR8sRR
ps03TE/LWxe20ZwJzoyvXj5UD31QGOsOy+iBo794cQm5Pg5QIglWOaWVre+HQ39I2757mCka3kPV
G/cWQ8NB0Nmws6lsRL+Ca8wzRySQlr1mP3rm9HL/dT0Y1RBxtOg4XFrDfyYz6hAgyNTwauHF/I4F
mWiLLf6PMxGAonWu2Lla89GmKVd+MntYYJtIn0on049VX7FXi9knvRJPm5hfPHFj0u93kCd6bhyd
ROe27Y9hdNP3Zdb1i0IbvApdO3uBqX+LRaJ9m0fitbFL6ZOBTbpf20vs/4Dx6FCWHTJaS7t8kTWo
LhbWj9Xo6w9nmMSJ1oD7Nr3truRfiSkEDmAG4Ur6iPv8mA0oL7Du5p94rBC7ByxLatXEhmBHNiX/
moREMWAeVioRbR9NOFBBd+WYLHYxjRRr1SHJccjS4TxVmItwAh2xVRkgAgZxbaRgkaEkajCUjgOL
mzIkt9Ve0HrqKzTa5lVWZXRXMGeiIJN/6r1y+eq7Zbr0fmS8k6PoII417UikcynrDRcB/0DYr8Yj
M8TNg/L6ZR+7Tr7N2LqexiTub5PRzyjRrbuJ8mC4mHioPzusOddgHDnogbPGby3bWKwcyzdOx2WL
Tdfak+2uDviCeVPq1rvGrat3NHfN27EU07HRdrNlM1xvu6iE0N1kTXhf/x51XM84NWPjjVApdh+F
m/XqOfqOwsAgQXiQkA5B/AcvNqdHv/Lsfa+sYC97n5M2QtcMl74nWC1UFL3c8xj/lnoqXuSymAwM
Tj69DBZrVIs81zbBu5Ha7GqhK7YEzJIFaYxOlnSI0md2ewuCFXBGWBdtH1wty042VezHL1k2Ec2u
DfXMzn55l7FPyfdUlBvfH8kOTvQx3FhaBtdm6vNNYuKCwErQn2sxuW8knkvQF3XZXyLAYIcJ2trz
KPukDF0nXT7GJLXPitORq165fOQykjtVLABiKjneE1vp0YbLFjpgmza+5DrHUGKH95ffmric/bCQ
KEJb4qXv1RXqtWcZi2JQMNoPu+jc80KGxIc2ZGI95lDJPjRbzCNjVL4Wqiw+pEjnBx9V7IJyM/0V
fYmER/x+fmavXLxZDmJ52E1GsVnonQUHaDnw5hLaaFeZws+3KhPujCtT9vaqAcqHJaidMDg7CClw
9uMWBPVyN0LJVEC/tFpnhxfUDKtlCjZ9VT91nkzB2nWiOgkx349QJC5YmTg+MYbhIUs951O4KZlu
Ix5C/NWy3tRp2+aoBT7nc2V6n6y0eXcEbSEeRawmbvn2/M/xsnti/J5DDdrBDet5zv7gVWo2/RLw
J7AHCn5LkKQPRVLgzhGF82j0Bgd4f39pGlgNEeTMnJC4GLoNaMtoHQMN+XtfSLx4wYK6s4imQBCN
25qyTgIPYYXRaaN6Ag04FcboADoMEFpdNNk2SMbhj17y4twEJgs+LZsrJknC7ehE6gBgJTvSTsdO
Nhut/oydlW0U2J6VcDIQcTNL71PcxPZDR8BpI7D7A7yQ1SGj5IK9pYq+5wBfyiyq8kpAM324A7RC
fj1oldQHnkTgmsh16CUo4hjjurG3ylXFlBpKX2vWlkE/bUb2JyQjkvbITeInaNlO6NHHlLQE2YsH
loLxEUOEtu3mnPCb3Zj4kn7qamJWGYy2fXQLx9h2grQ+ubU4xGGHf8giJPoWub6+jb65lNtm7AvG
Xm/B0QH8V14tcyFzYSdL8GNAECAT5OjxJIZ4+Wu1XsLveHC+nZQk78qCiHRuLFAEqddFa1eM0R+4
981bUOrp3SmVYuvR4n9QGOvpS5ObFAoT0gjcOrA69SHrMPiLxnRoVdR/DSMTu2om+AHON1pbyDCI
N4mxkbzV/yEfoxLbBfmowXDuDg5nzQ8nuRLfAZPnmPKQDt0Na3H/6SbOj/RyrkiW4gWKo+eZaxob
YtdUoV5keWQr4aM0czFsRoPS2oRLSXL3X8TpWIX4y0dSwCmXhdldxoe84nQtbYNjz+RXMfGMYBbB
/ETohE12UKjmVhlLwtdlfTPG2A9pFojuFCOqhWy8DIzl/4ekGs3dRy9Rs7ZgTCTUZRL+srOiPNAq
YpywsFpYidyu2IPfhAYgO+MwQKNG89fpcK0d9LJJ8hJYF0M1umFlRXIbg/vYJciGe3AgGHG5MrUb
o1fL9h6T8HY5PtfnFOoscxVbeNoXvJUFNJd3aQBvelHNs3Shl8H4LkqYm6Wd/c2SxPuosejvu0ZV
X9IfMK2VRsX8gye8DG3Tso+U8urjRKgzWkWid/ABB5DrsqJ/xnIEDr5bEE1XA827xP7tgvDpoNJN
kdfvjBVJmGVxSi4N1zNfy9yS4GOcChrhP08YBw/ezEQO82iYQ4S84SUD8HhIHEge7dL2J3JLCGSt
0x2CalAPy+J8pGlPeYrUxU4Ap1zHrl7idV4FGC+Gqdm3/oBeaJXtWUN+5No04wSa4GxNvFFxuuHt
4+VoBYccYB/AXis3/9aGP345TRXwE7PcERgO3+Q/8gYNRgR2UKzalvVYj0javIG4jfd0eTXFT5NU
6clKJvlMkilDDxNlgutraIBTttNHr0pOi2pmPGfanJcrCY7pYQQa8qrLsttXfMYrkhr52sSF8mJM
nT4LQ5WP0V3eWbh+4tOV4xOjIAA5H9uLWegcjSj194nqebxM6za3NBSroqgOfhZEoAKQiq6IociF
TDynzouKq1xs/9xhnTtaerlnqvPUevfKVj1XRa9P0yKDS1bG3oUXl3OO2YpdtReRY/NUZf6WjFBk
RjEww+rBkDuPo8QAiZgQIt9Vp3yKZBT6BibqFZGm6g9wMGERIOvNEDq3SUE2e5VGgtJxDKztRFKK
4ooLxanWGanZDyTCggsKMIgET8g39N3qDxKP8Zyx4vs1TIw45Pk4v+5EQApjSd/AH//IrCq4VRzk
mwYe3RnXJvJFHWOX9KlNYcmtr8xX9rYmxYDbR0njbM/qwWtcd9OOCfn4zqVTwKny6h1ru3P2cT4n
BM6XPj0K11sAWLRZlWxBHkcgmrh0X32yrBs2TfFdbG47e10JJ94VGCtZMHWdeatEyzWaHzmikDKn
VWkaaJTKlMA5SC9OX35dFBvDWtzLAh0ZvmrQgi6IFmdNZtJ/aSjZIs7DPDWIWj2BbugwZRn1NliG
EjSmU3g3j2XquTcsIgGAlD+jLrZegQOYOwMz/sZx72k9m7jIll7gfhVHsYB5Mg/bblTDBzDsHBdG
tJxE9/8+Okk3gQ5o71qUuy1s/a3S+C9fETsNmchzC+pozYyIHa7siw9vct3nWrhsJO04282IyZxc
ZfdQoSLgEYuzvcIA6ax0TVswiUbItigHB7wKpKxS98PQWRxSUtlvkjnpfgZqC9ZeNFhvQIidtRGz
pyTPNngWMLvMf2rMrH1qurLb1vht1kaWNcQ4QEz1Frx4ZqBJ/7USEly5bVI2Wlv0ufVF9GLFJNFb
ezT/JLb5b7Di+qkoB3PvKLtbays2D2SB8ieQBEzmRdreHDsGCgzU+6Mtu/7uxbPiY89SaAVhA/Gx
ILRJeB1wROGr5jBOhsvH38GVizGO7ZUYVLu128DYKRZv97zochtTaV7hUE8H7L/6Wc+xvx0B0iYb
c164rOgyIFk0mRXv1jvg7mVk93WbuGZ9GGPKunLUTb0HX+BvB0yf2wrvwSaIa3M3wuKCY0GViLAK
drUUDa7nu9uR6J75NN0JxWhL1d+yIehpVsZbieVkW/tWdjKlOR551ZBzSXCvzpO5vLPfgMvoFl2B
W8NhE0EOG+mTwSmPsEEa5ZvJTvzPJDz5FpsLsOSJEdtTeXkqDKODe6q6mB7mRq7M2SO25dRLB1o3
w3YbuBizCKu3PL+p++Mvifi3FENyc8wp5t4VeeAG6uUALLN84Ln2VgUp992cjf6ZRpFlHwF2eeDF
VR+GKhXsd4ve+hAtG7mVoxLzWrInwEZoxe/GXMkdO3UyE/zoQIZaLrbJIrA/k1EuzaGaPGdH8zNp
0zISe4/xUu2AuOLOV1hiII+xcGyT6RNbiAUwXkEJZBU+HYdmsv7R5JfcdNv4ey8lWeuRpT6SXu80
jmc4156Mfj0QMWt3FsYvzw4X/GJu62TdBqy0uW5jEovRl45F49LBYQ88CF6n5EUNBhaqrLLMg3QV
A1Pgqj9Vn6cHQPKEVBR6y9lRUJd7Th68yLzLMAY601aZ4zQcwNwU5ZYsZKx2wLpYO05JVCQbyZ/5
3Jv9d+212crHdXtsjXm4eY1Zf+D/7MKox+hhT54k2xCUL1NSK0SHALGLNDkEYyT+VVVXzamoHfIE
MZF4Bc94wWAIAebkmSr45KuO91xN7tT14i5DdY8YzKiAp+S5ulEBXFzK3LOunIA49fMBs95q8IL5
BW9KtXftoPpBfJreYrWwNSeIkdcsve/ozjklv8tcr8obCwfYrrXKqyO8tV5ykrj5V2BUKXYhOyA9
xRrrAhjL99Ge6uyRbZFxj19xmZwFPKCVO9TdW+YvXFzGpizelEB1A6Y6sceW9W6YeJk7ixv/gn6K
L3Q2RzuPF+m6s0fjUppkJTekzXhO2biuZpbiNqkj609hjMajE0MoejCKIKJQJyptkPCj+Tg7gRdW
WalJR2unOEmHtV+PSnD0IjDh66SPsn1ZtJGxaVk3srbV9iljsA8TXsHvScnBUXUq3rdx6nxAioB3
YzXUho4yfUyAPp4nln/nWXQ1249KH/1Fk21vnf4wznXyj5Eo3yMujGFdpc4VjSh9tEVnbs0+98MG
DvBWLHent6viYRunvToo1BNsl1JHBDqyed/P/cJePZNranoIITK/8vlxCSv8TQG354r4JF8obyhf
dT10C8KTiM742NJ978wtwe3EX/ldljZh4/l/NZoslYkIDp7ngIQLKFLTDoPdCvoXH1YiCvYVcUcN
KTzd7BnhP8eomZrPSxWo1ziwcQbBzTu0bEEp1RZEz9ceckNYU71y7c0xB3LsxmuR9ezxBJuIR1b8
2XvTCOMNH0ZJahvwOG1L9eMSdDX3MWzODx5T+ovBcPXeZ8S72liW+3ZW5rMRBOWKmDDBvuROTkWB
i5/Svrf3hoHn1KkrjLgVsysrTI4VKcYDegpHHpoLF4iFsCUA83UlZxAjuYo2/LitjUuEKeRYaH4j
zxzfiZya7OR8vN38NXsrY96hUblHhgbcW0vqiWpYCCFErOqKWRVcxR0I6MXOqZ5k/Zza7uyvvLTH
GOWxNYlJ2ub2LjWDYTe2hDZJknph1OGJqOa63mQmNoOuH4sjjgFAIiNhY3rTqh1m3ipYL5qXGm77
obss47DsU02HifZUf/AHV+5HI1EWEOuYwHw2q8IOhS6yPxZSyiGHZrVKBQhqnxqvF4QH7oY4mMkC
ND42VHeAIE9Y/MVqEvvGL0ZBGisjZNMErYb35mVk7oDP4hXfQIHiHwcQ5clqq/yTDgjeHrrlwVkF
5kTfiZ/Y5JqzOuxKO9abomZnD+3Ozh5cqcsL8JT2lnJz+Ih03+GwmJblt6sy+HK8gnZO4+VnppXm
5iMWX22LsqEglkDMO8UVrJmHo5e4RUjxXh2ag4rXE8l3bIKDfpS8v9c4dY2zEsvwUKKWXfq2i9mm
VTFAHw0hAcTejVRyzs9TMUOIwUGsSF31RIcqyyQL4e5KOJLAc1N1J2pDCBvRsLOJKgEXGUTY2k1s
plGfkFkZigq4r1C1wi5ZmBxsuRWc6yK4Yu8I8vVcEJ0nZDijaLpycjfs+BoyZYZjfA5GkeyU3bYf
nhLNToMAPZbCSN9GYrIwRKBpPqcOiffBiWlVMQJ5ImHLYyg5NL7btPrUbia/WIYQLaE9oAfMniI2
sVK2hk1kOBHwHHiEspi7F0FHx769c/CBLy9fuRdlx44U5o6HFIS3sAYy1MrGhcUvqPBePW7RbOki
mDcQa4ZfIh/Ia2SS6BcU0TsR2iCMPR8KpQP2YherDrUn1bhiujFqnxl1OSAiwwbvAhWDN2WTLtdu
Nr/szJ4o2hjsO+FXm+qp4XIvVt7gDUdXaNYUdVqoW+2YHM1JZGUSB0gV72rCvasBGtfVbDssh5Ba
XNIFactIA+GMkS0uyyNAmGnD5S0g+9AqKn1h5GRGZz/iGGZvcn+Rr6Ig7YaV2cfs7Hm5MbdUQN13
I77ADYvUdt0QoyZJm0oy+oAKS1Z5Q71P+oQ4osT3TFFxmZ2WMS0o6yb5n7kzpHJ8T/xklHPVlWJd
khTR+1y7AAWGrrK3cOqMLVl7PqpMs6gpBgRffwEMURS5d7WWJSJV2NYBmmLMCn0Oyg++morfXmLv
GsoK9rMRs5mmoRQPF1tR7Eep5FIUU6bYF0axDQDGnViRN2FH7ntjMrWwEjA66A2ZCwTmfuc02C+4
HubXiDt2CMvECn23GPbDnJvbwMAy0CqzfeG1669VoV2MX1Xz0FEXssXYGZ0JcqS8uNvo7JFhhHym
7B/HHNM/ygWu7bSZ+dPLxNqINnsQWrxBZWuPXWfgsZmM9sueaFJHvtbgOGIHCWxwfq1hesq4Aoa9
U92PC/BWszkk4AJk/EqPCV/VXIIewQS/h364PLqJ9sOac3VdE01kuSS7w7LA8yYvPfGpVJIrq519
p2ZRcHMs6tClgOOiGjBsxJ+KE3+/H46Fjs6T5emD1SFXx4rkxiJG8x+9pZ29GWtAqIVpgQudddr8
85Tr7GsT91Q6jM7FJuC7bpa5+ODYin/zeO53/VIXPyCx7bNPWe9Wz9I81Ok0nKZm0Rd/sZiIkspw
n9k/gRtVqlVfndcCkpoxDbu6EdUGJJZ5qCAi0CuCPEQ/Ua0AES/Y+KzZntjP5VxdTYv7KbM4DD3d
t83TEifJrc9bYG9Nl9143Xhss9NpCyCbFFlWe+aP3+C7lzK3DgMi51HOKt0L3ngnjSNiLXJ/xPwH
a7YxrHhrWXA4EAac4ZJl/L6YPezdNJjzTplFemPV4O0kPtNXGxcm6lM/6KutAKDDLruLl6SIR8f8
23WePtZITzuOENKqGvXcmCL3mtvQaoBQOdY2p2SNeW0ZD2PXZU/lJIaDl5bptrP6euM4cd2uZQ5W
pXFsZ2Oo2rl5eIMfBwSY9znIxJ6ywKblk5rUwVFBehYVzNWuUGwGhvSeqwE2oLdaRjNZc8cLrdwg
zgRY0CC1kU+PVYbu1SyjCu9W3m3FopI7ctFvYI5xzIATIKWWB2ovp9Jil9bYB0tDtdNAfZ98RuNn
iJp2GBDVBbIlYnS66WW2vPq1scVv2d0RV8M97IGAlq2Vrc397LnVZihq8YIM24fNvNhbKZVHF6JD
xoVgEt+/jLFVFlR0Tl1O9pzsIBNY4TZfqFfvbHfsbUKeIYyykbndxKi/bzn0UGAG7FIcThcvXkzM
MVYa3ZzCbPde07vvYBSMfROxOmOfPlwNQLd7iw6eTd362anFOvk3b5fsKXVYtYQ4cOI95lP/Fe0y
/0Fuc85ZP7Nj86c7Hw1/pTdb7XvNGmKH0/KX2D6m8HgmC1q4yEhA6ctDB/CVpT1aABv04Q/tZPWe
JtpxleRJhIl9kUdWErzLwFSu/BkwWGtEJvupAQGRoHOys4fWeB+6NNmZ1MisvblV+drusWsqEUFs
cFhnoUyApy/tea08yjLRM7VlbCGtTgz8xRJWupffQCG7v/VAYlTMKd0nXGHbH6txyrAp3Rk/ZSUv
ETed7b3b89dQ3Br7siiPaak11Gn+b8dgKHaVYQOoscehP4g+j9RuHkZAPkPkMLCTp2LxOwG7rh1F
qsdldX4QUOv2wF6nXS7hZYQ+Z+uzM/c0maYZXSPlPNwjsnT2VXzf4cD99BZxgaP4c0Elqf6OU+md
lenxmnXZy1WB765sIsSnodXlC2hfzJ3QyE82aP0bD9iNOX+EpDh7hK/KifdkloH5KOTjksX5BXNr
9wh0FrmMDN+GnZB9va8M1lWANJoTOFl7gle8ov3ggxzW/MViu6IUaKkF954B2l0qnD+JN0z22ne8
9OAnxINYWGl3C6GV7EDXdt8ZUHggr10lNhg/1VPgOdgxpWJbTgByoyFJsH9N0nbt+ZIvZaiavfZ9
+6ZYRWPbAncbZoi8IXTi9wrI0hpOrYUXnLsUUcZxY3sys5mwSv3r2AUxsupuRfET/0kHLLzsZUbL
TF201Hl2b97CewCzkoYhxYrL/L2jvFiL1bA0+XudrXACLOMgCvbCtQRTR1tzvKoxNlDB7V8gGu0D
zp27t63S+IxydVVTAm5ZEoSEseB77ZY70Hxj9sWnpoU+sImdnwuTOVEX2v+kx0NtMlxMjzJdJo4T
Z9wB0SxEaBZLd5ncKQ8XwVKHSZRv0zb1niAXIKYuvnPkI829wMf73GnnofKppJmZ9VepKrwd5bvd
oYIoQL5RsyrgyG9eIryDobSGcsOa0sBpwliQD4v11BUy/82KipKnznMkd+E8wT1LtcGK8dDb82OI
1pEHDcC3cBsAwQo6mm/ozfsZWHPHCNpUUq08gulE2DxWagp380rOwtkRKIveyOTljHpmY32682jT
4Vfqnzpxuq2bNp+s1b+pfakAC1VzsvJ8VZ+HPMZMScDwufKadl0k0FiMtvMY9mPoDKMNOi4SLU52
hkH2UMnJr0EAFAtZPC752Tv5CvetLHhZl0I46F4Jq+67N26ybi0lAycS1+2DmCvx1CijZk5Jy51M
sRRans0DzII+2OD4dvYY8AfGu7zGtQ3fGGd95oCn0WN86nVCPpKEjXh0ol4jlxLSAFc2YP8ccINQ
HEExM9WbmyQbx7ecNfrFKJbqCYWWdLZt+iBlhBkOAtDOiLjrcoLWzT5LB+GGY8QqQkXDd4SqewaS
Vd3GLhqSDSsrfHfgO8pkZXCSc8Tny6ZamuWKoR7nEGbe+GBNejhl90obyhI1Qp+W34vPuLUqkhRY
pkdmfxeowOBph2dBzQX/fYOH4DlTfb93tRnvOMRgLuam+TD6uQgxDWAc9r1ftxntTY1qzUXWMgM8
I0n1zhmU7CQ52G9s6PphAmpw6Gv44UhFsIH9RQ4inFsMXqvGBEwA34gADHtxjKrYLcg7FLL9F4DG
e26lXZ2a3KFyyTM/x8xMvvVSBs+JbuH20x6Mza/iIwNNj+/WgmvBujXYE6XJnnBklD9TESdbdmvj
l3ai4Jx20mb311qG3kOExRIdwN4fVoPtA+obxru7yg5euO1mPxbJp688H+1X7CDk0hJaQj9Gd7S/
ucsElGknvL+DvnG4MeHgeglw8sBSTrjNbgpIOTdjqeUSCjodvqY+WP62wsTybWsBbthi5Jo27czL
189r9z3I3fIxQxC8gipa7gZSh4upFwWHeADZ28xdehjlYH1BwJengDEnXrWV0B92ErnbxJjqvRlZ
xitnqm7x+ZFttGPwVm1iBUh4/kTWsswuyz2lZ/b3dgQjM9ZM+jTgmWTPzKl/Cqqc1jxMB4dh7vX7
mLYpSxHt9A9d16Y7m1qDjhtha25snpJxLQcdb5ta8p9SX7wUQ0NfdZF5W7R00BHSkP+0K/IvK6p+
TWQ3Gh2AgC7wnNaIJ59gY8BC1NbOrQ18ZoURf4BlPk958TpMmhZw/y/b1z8LZfckqKezzrR6tYSo
jpI6gn/GFLhHPeL7CHIFHDTip6ut6NmOPGttMqtzQVWbzod2Pg4ZzjWu63LrOuKcCMjVtVBnDJAv
vsHfimRobeifhf9EDpwWtjLnjmIVu6QxNVbZO+/LqppzkHtfaLEb3dd61eHebLV5TQXgJo7ilfT7
L8I3+V7W0xs+nPGpjHgI04IxVQoKZAbHemHQOjd29LdVynocSBxudWMB1Vfy3KnUJi6Hq8Lk5b8a
c7rtgsz55vChOKG3723g8MGUZu2CGzvfAokhrRGxzLGKCA2kRVzUjl6DdjlLaf5Cns43Iw1aa7gc
JeRQvk9y/NfC79AarBKQSvRGUvSjGzPwJW3zoLX3bg+SBVlCy6Qg0vpQcqlNzP/dVZChMGVtqwJ2
EgzQGBQRa+EhRdOlrxVjITcWJFzjYsBs9fvxxLD9bUimZYqZPAzdlEYWeQ6/Ke9f/VTUPACReQDR
zz6sTUgqL8JcETZgqnEeXDU7V7JJ5UEHPbcdmY68y0p7teARXQGAmg81m1kqAp7on8CIFA0P+MgO
aTC+iQjgmdWS6ipyya8WjMmpaOC2mCkmzEQ49nFuF3kZ3WEII9fDv+cDB+cuW+JYHyl3AGv6QHzO
PBaYdsJ78H/DC0FeeLTGBz4vrIh6bi/JApJglsOnptKKyg8y17mTQi0EsXKjjADP5uIMm6y8R3/i
BH9fyf01E5im08mlnI1miMPod+6qMBbyB5Onz4ACrA2bpLc25i3XCvZ5VZChO2pWA60joRyXVMlj
iJMrZHdSMWazY2w9eGMNSDk/OPQttI59nhG7IdwEsKgGPF2x2wbbqXKPhgcMyW+jnV8KtqfYTchQ
k3dXggu1h2DmUwK1Cuas5wLBJydBhR98n42RAYQbhQQiMVSFHxhaybYus381uj2Wf6ogBFHYsB4j
Kugoctp4uIcPhdWC1uCUYoaNX3K/uSd1vIyB2ubNW6JV2ZO8yN5bjqzw691M8UoeOQvlHFBOxnvA
uIu2ur8jEwMZAix4mVVzESb8XMgK5Dn/P9ZIjfjYY5UnqMkrjSdZ0kBii8VYjQiOq5xo1aPltq/w
Pc6cSf9xdB5LkiJbEP0izFABwTYhRaUqmaU2WIkuAq3l189hFm/zrKdFVhLE9et+3B9i9gYjaNcg
tkY6CBdasLBbHKxhbc1J5o/K0vTXuKdXLB3j9ec6f4xS/1WD+UvDYuInddfshQcOfordL2oGQ5R6
Z424ZuOxjxB3SZr8AYjkqO6oECEJolG/QadiWCO+uv3auLY62OOl7Ujpk07QNFewthnNk6VSVqZe
8w0/jXZWOjS4eJcIzeRZ2b4eFHeMS7ZoD0llj8GiAIRH/T6e4lcCHDk+KW/XMkryiKfNLlkkZvk1
YJ2v2dayuowT8rFe9R3L0ogIhvHnGjQ2OkV8NRn4N2Ag0Kl6dyd5V1eKMzTHwQymOWqnP1KGDza+
ucPQU0FVzPG90hm4s3wGrm1Y9jFS7kHq7Mismd00kq8gdKn9hin566J9d/oUoKhhEVAob6HbtydK
ZefNVNhtwGUSErsz7rGD71VfnesRd3rK2+DRWt+3i/wzKgcMiJE2/qiZMgBDyfBoM55DmPhsBbH1
upqMvekAsjQ0o2BrlH94ZqgeJgddf0qjF62bgByE8b7OtIPm4VJeEiSlzJ4vWSUhTzTwvaP4YSpR
3l3rwgvx3rIZKJj3cVZBirD+mmr2dnZmFQwXON+zxTuVhhHQhETXTiuvirCnP2Ay28Zu+IxR7aVa
H/Gc05MMl6CROO/v6cpdty5S31MGMNJwxnCCUXvedh6xvnpa90XlbBNAIiY8JhV/fVOd80Zd9UHh
NXZ75l+PL1ON2UgWVP4u5aNuZz9Ysq+Z0uWW9XLnhy4EjcLkycA5aPD2CN+GXnykcKAKmx1GWgDz
KCz9ABtm5q9CM85caoLCN3XqPRXu6LegfStCdVpiEIQJN9QZFmE/5SdzbShIOCB3w5jZx9ZezqWW
nXrduphKTFj4jM/BDdMtVvsmSA2iU3pMA+3cjtf1eU7M/A4YgM5oB3OfBOKjEU47qc8foQI1WvPn
B6aGOwx56YxFekHzUS9Fk+PYo0+2IXHGH+/cW8jjWIx4maqxgRLgmuVOwSbh8U4nP8wQ28ZC3vrK
1fmJxKutnwxwPUSnaPbEvqbtihryD0eI38VLXfp9MrVr1fxFV61+LIxUHtHX0CRsxOhCgzKfmPce
oJB/OvGcPUk0AMkORLM6Stsr8u67E4W/0FKLrWs0L+AKvoFM/xOFfsc371mXxbOhJyO4jF5fITkY
4nXFBF9I4WsN6HRDY9Uuax3iE8FcuXMXJmUWu3c9C5eVSnbMxuncu/Icp3CQmtj95rxN9kQ7aUPF
g4Hveuw3LCie2sxhn0mf0W6QM4K+R6UN0g1PDJpLa6FpbzK+C0J5DZHj+h6KCcFgo3zMMn6atAps
UDZARJbRzS0b3BoNcHsvcrCR0Hm05y6fHwxJDTo3hfc2t87KmnFYlxgOUzfaCgA/GRaGgJX4kZsP
/nFKI32IdOQdmR+DWpWvhhr/P48fLG08cyx+GMi1RERZZJPY95CVxg65S4XoZK7B1K+7vhiaPuhB
vwVa7t7NrfGU4LjISFVbE1lGO+mwBis2CMizh0VH21A00hi5yZ29fgKS7fkZ7cIyy7JdX2bMZ4Cs
Asvzrqwc512kEgpRaOL2SSm/N02Hf1iwrI4b8w57VXvFfYL42nPv7/FGP2n1wGGr2Tlw2jlAVHgh
y3UBhOxsqkp8hSN74FJ9rltrUqLo2Aof5mzLbN8wmG/sSn402cANpe1tdUJzZ6MZEQFzZgoh4Rpp
OzRLAJcSNwgXhsz28chOT8QXTZ+4MsCxaEEnHGoOkal/phKxOuZdBxNSkQaQVftsz/EnhUvw0mLK
bNLE3ZodDEXm+HvTlGsAxrwfJ+1ipg4dC56XXrN+YhiPa+8TB/SKUVBPRo7Tj8KUN1snbQiRLDnI
kTWJSK3iXSeLTCeKHe9iCnI2UdtbGyXVv8b2ntClkL3z21qgCQwnJmbsskDC3PFuVkYeJIAJ8F2Q
msYSNmwaEc9Hm6cT1IXxak38y4fMxLAZZy9xnV0I2INTnQkSp9Nwh5HmrtSWn9q1K7+XTGxd0n14
tRofDFnYfkHho2/VpBUqy/7V6bbcxNQH+w2NIZTytQCfluVZyfZiIMbilSTpK1Gq0UzP0hX9Zoqz
Aqpu+LP0hLzkwG2syMrFJ+x8tbLcPI02IbQ0VC99gYOKApRTS/o7SKTxR8kSqKgp//JkMcMlFMVZ
z+b7eeI5A/JCGtyLPpMOXF8SSVTdStC3pxOSKXtcAItRqPt88pqjxYvjzjLLV+xu1gHFcNuoZJ+x
OQiiYjS2WpnUR67g/assrUsPRnzr1BRLx6HTPcImrPZG6EV7eGjRTqks51+fQOWpXC8wQu2ogW1i
XEayh9J60S0eWX2d00u3/cVGxGFi6K+U/nKTiIr2Ybbac5+5nxiuQz/Nl7fSq1i+5TelmbiNigfV
RPm+403oc6OfIFNnLwAocOSW71m64mFLgLIEAYod1W7JiYrAnH824Q8SY/d0yL1MJuPZmIonl8TK
VifkvzGatVLQzf/JBQYCUfcb4MU+yFvjXjNKjqU5/V2s6lYvTXjnwsnn5EhP2AmpOcC5H0RYL44A
0k4cr+2lrUTzDSrPOhhz5RYwIWa8zLoatwPBs0OLu4o1knmfG+WeEj/KWJ2ifHfjRt9SqN5ja9JC
v/OSEwwO0A5k6XZZpH+V7EEIMGoPJsFhKmZBtdv4YWCpE7+SrOFSrDO58I6tocGqmr94anj6CFoK
l5EzG8odEgeltaXz2JjjmxUWr06fHPnjDkQ6PmDv06AmSigq/blMl8eoFB8TcMkFUV4A8tX0/Mns
9Sex2G+9aZrbUanh0BdmwCSq/PX1FMMaxDiLFyV9hWx14YIDtT6BCwCpTJAJ4SYpuQASX8+myAbZ
78SEshK+rGrYuiK6Nz0moGHeYblaGdlCYt10oJkrBW2wbKdgSoev0tZ5rYtJbtsWBKqs8Wc6GQqc
LPc9pn8fumq+a0Pj2bCcd2Ls6FgjEf0Byy5NlqVPEPBtquRVmsaPp5WOj4viSZPzk8ndKe3FzRlx
cePHphzPcQMFQJ+fTfVaxOpTuu1TZ9BNIycGfNw27TjteAOJXZ1O4wb/Ga55sO+YP71NYhiRP6n6
HSM+hKU8/TFX0E2yRCAfu3Y7LLz11/zYKFvPh5hFnZ+0SS/Ndn+0KnEXtuI2DCQzUktkPhr2u8bI
8+C49m/tgsMwiQEJDR3WmqczNTYdD0DzFZXJkySrsZ3QMLCWRlj6wzPgJ3W14Vis+eBPDKx4xLPx
X6FlAYdOvPJ4Mcdn6rBM0zf1aUcZSaacpCIRLQgMxJl7N6XtD6Uh77KcaI6cVHhhJjDRdPpXp7C+
vCoLeMlvU2MFYxts8mOc0aYrHj2zsw4RWxtmS5zWY56oYHbqjxkj3Naq52Nss931BmI1s10JjNPW
teib04J6H9i9eIIs8JubGZQi17HAI7JG8YlqZH7XmedMt+xTnjRsmrm6dvbwarXtk6urJuBvkZ/q
FHBHMoeCp6s/RZN4aRgLsRJ+1+W6qJclz3TL99Co2QgC4yYT0XMXMWj6bhbx2eIYJkZAnJA11mtN
H6/PE02sJ+1+Js9+np3uVJN459vev7oEAEe7vcVW9B0bhLDSfrrqjnfh4oF/n2j/mBVgocuCOyCO
aKYzkMrLe+SBNJpdvviF4OVjtx9owww8EellCgg2Lefg3rFx+HUl3113jTm23kddsv0w1MAGsCOo
XtvlWz4CTE4W1l1hrzF1pq+2QxkJLd0flq6/DjSdUTvenMiirYYFLIMW9qGeYzpYYsxovRHXh8xr
vS3Lznv8aC+iXo7k6M+dReFjYhB3cMuK917dvmbJzEssra7MSc9J5LE1S3PjETUlD6C8nPDpwSMq
6o+0tADtJ081Tspsdvstrnjn0E3VvaKrFlemhdd+KE5xNF+8WDwTkGQ/Tl4ctIrzYJocZ8nA0+W2
3dp4aIzohYxm9MS+K+pyt0wkz1mW3HRduze7alWGun1lEzaxWxAPqc5bve2AToruk5TmAxVL1PLE
+k/iWfuJbxH1Lx0Y4+SR8pw3ypUeWtxvmyqkVNy14/vZNK+THu/aVqUHTPYXI+WlrGLJAzXyulJG
+TIaZaDo+SOV5i80MiGcKgwCcFh6E6yTq4X7CIoTHhPBAQCmDcr1iQvv1aIynbUvKYqpqradnOkQ
5WnaSikSSrI4CZLqw4XF1OjzA4P9tYu7J92IszPQjq++q9gBFpj2i0EDCsA/dZ4zjSkMNY3WpA09
bUezUdSFCVZIck4JQAuqWjMNDyhU+SelWNh3+Gc6y924bFn8hl4JsmLIEilbG1q4eBnBUBtQvwJq
dn4zq0kOFC7zVZohhOau+ZGny4vn0EEXaVzwGzk9sInP/ahssGiFKVsevXmuYwnEiEtRLOlwMxf4
K1XbvDZO8qg5CCUqU+mlbdmGZbZ9g+5HPlqJR9HGX13DtFQznXPH7LW7JjLUpYm4MAtCQLtu6ggL
tg9RuzAkZOPMfxd/yWj8bmPjonnWeaCbi6Sjul/GUeDjtHCOz9MdhqqPBLJ9kLRs2bqoh5XVOUgp
03TWlxmz5lx+TjEGV9ItpE7ZcuxoP2xw5lXpFpCHt43oiA3mMbUDOkge20SeRdWeAXW/wbzgbdcV
BScRP15tHnlToDSfAYuBxFUz3XUtZnoNZFGQmyO8Gsm+aYa71FlQV1gJQYAFC1Qu7ERG2/oWpu2R
ER30Oz1mX+dIqNNYUJ/zDoYexMkBp1Nh+EulD3vIDJ/rUsMyqx3DgH1PokUi2Q43AP31JtfpxovX
7EaMH4LlCfpYWaifwo2fy1n9LsvQPxh99Nn1PH0EXE5pycubnhkArhNGzYHog/RiSkjYQG1MY3B8
VQt56Clg9mTCjSrFjDN6G5ag7T6vrafRA4TjDMMT8BKuVjEoDZAufhrp4jCWiBV6AlCoHl+sNTYU
t95NWO0NH+HfakU/ePbQkKYEVN5VQK9g5h67eGZHVen/Ygu6FuuCceuE+Wvrjmtu6MPCwx1g/3xz
MvNbp5Jvo7UYa8YS/bNg6y4a6ssGnV/CP0o0ECLbDHs8x98GlP6zPTBzFG4mzq3e/NoIFifu6Lj9
J8R0JeVzvsxfbqkuU57QdaWH/bfJH0sZK+Mt2236bxb9vaT35cWRKeFSEmiSY9Un/LH6/0XzBw3o
jEm429BT+slX4Klo1v1dBfsuKd2nlGKoSmejkVjzKXGW/pVh7hq37LPn5Z7LHd2lC4UnLeYcekfu
gES8VYXt3sf9EJ469ivPiVPlJ2LnMKhmKthoZKQCLXLYIGQucAwydNa1Z6Pyp9Ju/AZT2mxTEvvY
7QTdD2R9/YVAAfq3R8HhWC73ejzJP8GkRAY1rbDG4QUd+XvYHWWvEz73DWE5932YK+OydEQTeI3l
7JuQl7YWPRsBLU9XB2np0mL6fJQmB20C/mFjmNw5YLfQ4ocwT3D4s7K9tTSmQXjOHblfQsP0JyAu
W2G0lE7FxBZkHN06l1tBaSTLmaV2GEQW69qSd4tgTqL6QTAjS3NDxxzlOlhkwd2YAJQjNtGwvK0r
gKyPWtn/WmgZEpog2Ji+2mGK/cQ76PjjxKlmTMaVxGZQZ8iY9IBcbEU9iSV1DNURwkNXNij2rvxA
AkpPUALwFWmNvSasY/2s6/kWphDuReHuBw/KOTrFS1tRoaYWk4ao5lCV1QtGln6TCs8+s6WhAYq+
mWzblt2y74Gr/KuiAX4HHQeYSdInw0ne9KGLH+Hxfzrm8DZO+XdrtAWB3Mo5GEZasRmryCukw053
5q+iFKelbrntO69zLKkIqyrOPqFvUW+afZbpP6TN7ztEId+UmBsIdv+S2z2QM5yuwMP4gJTYpS2f
kmFyASlp2rTr6jZPrrHtQ+fW2MgL3Gbbu8FG+I9LBnqPyrHVNn8QMv2sHfPBXNCi+fR+plaf7vmF
Z0Q+1j3kMTeztB5pZ8uOYL7rF0rOPGunmRk9GXVZTUG9bqRNGDFs+AWQQMOqQKoMVCnOS7HyNfqd
0Fwgk1A5ixTDupvPT61u/BKmIo8HFZhXWfZBCN55tngafBMfQk1+aFNNXbTvdOeI+N/25pQdWDSR
PuXOQUqUgPHo+RQrgmyqsQq1n57jZjVHg8YZTMIpyL0Ju6glzIEGi7zcjUv9Bx2K5g/3xSusRx1G
SIBzPBgbCvIaWtqKukEsi8KcV7ZqoFISleOwbDddPNH7nF9L0OJtZaY+MAvNaxY/bczoD7yVfTO9
BjFL0e3zUNFpKYIsayCj1cIZNmPF4JUX3bMFMBpez85x55NNZ4BPo9WvM1mvRbVaf2AWsNDniw3J
Nt6M04TsZOuWkFupbKDYCaL3TKUo93VXWfmZKzKUV4S7CIU6kVs2x16AWLGca4j8d53QbWRK6YId
MIGoCpConY6NuaW/nX7X8JmN29mb8+vCjL30xT1msicOxLsI4zzqXy73VoqXgHSlLiharUxJCryK
9jqNoWfK+eoAQ8YUKIaXrZFHH17kIRXGVHYMy1VgJCXoEuKunSRfTZdlnVan+LVwDRaJRptL2nyy
Xr7kLqaSGEf2IQr51neEuHYiN+7ymtNTeX/UxALPbCjsrg6tDum3dDHYpZErd05ci7vCxteRWLw8
pigMFnzGzKX015b9VGHNMc9LypGnKgBkTtVwqHUQJQlH1H5aLdo5bMznPGt3fSV/bYCTbtl+9t5I
FBCXsd/P4+8suEkUFXAwWrNy+k31vjv25XDn0k7ke6k5v9aZ+xc2MxFGU70RADxbLgEBjUObysII
syGpIuznf0uf/Vg9u/IMJXcN5hEpImS5wYDhHarOqD8cHcAtXhNsTdvCaNi+s8ik+0DrbXpREHqx
WNhNMX7k9FC7uCtXxxqjJqyDzvaw9se41L7s0llje52RTlvIUB29Xp6RPVH4KOC5uGK51KoeksBI
yv5tlmukaKaDKWbXGSfFU5/k46FaKjhP/eQk77kg1nps64hXdJckqry1sztsOUk0RdmZg+mig3CV
7DR96o9hEreXkaEZFnx/W9R0hoVxY4+9w3XP5Joab9Lin88L8cObOIMXh6mnN4s95owvjKkPxCsO
SOYXOnenD3ab3AlCp+IKKl8y4vcMALgPbYipXjGfOmWHu65M+LrGxVdKKAiMig4QAjzaOWaqeU/o
KDuQQ1Y+0aUBmh1wdz44eQQrUh1tznfQm7SUYuqLZlJqqhx/Bk5G3lALmwyZIQqWiPJ4K+pKegGV
oOplkXZzygTt236Z0tqJuVpbthlYjtuoyewRKCPLEcqWp4vE2vlcmPChDn0+5C90KYGzpinpg0ph
+96UdfqK4Qzp342WbNpZ+DH+8crVp50aDVeiY2TpQ6hY3fF2Dam4AEeEYDlORFY64Dy6HVNBLwfa
T5MESUW3rLk50KrU5K+S6SX0LUtrdgVi/RRQK4yQ6FrE4bu6YdarhagMjIM15XKcncMO4KMGW6t1
IBJ0Q6Aqpv5EFuWbjBztkEHm+9GTsj7ZTQ6zh71/ea5o2NvWFZmktbsufe4Xz4x8gpTjb44xX2Ja
kN0RzyfucL6c+wZOzFYSXzoKXG8fcRlRDR/KvBkD21w6QFo8tekz1+LJ3YbjwpBhr4bLmlq0xyqr
YniGhZ7Q9uzxPFOG0+HWbgWXCqTp8R2dPLvPW3webmS5V1sz++8MK9hDOKGSR22OwcdaOwfJuxSf
0EjTAKc1PzQJa1UjW3kDQhHt2chzjoQxkmHZpnsPGtYeYrXzoutKbVmxlc+Lq+L9gkvnLqH59wg/
YzwIVdsfkU1XF/vSBSWP/UODg6HvUs8nYR/DlAbV9mEiWD6TbuDYrAll+eQu+sfJHIYAdhCCgu2V
tUlJrcNLN+qsjGsoGHjrWM+tmKAVt2IrY+H2wZJTMQowq4q+DQy4R35qjbVLAB89TTHpoIm1ie1X
g63YsQNT4QZo5fMlHJTim89F4ce17MULBt3N7+ixrB6w4oY7j1g+96Gpv3aRcD6zpqcws7TNw1CD
W+u0Eqpkp0mq2wY7XuNX9MGZInbRTeAsoZ9GdxOkwAPG6eXByhdgHV0yyvtGN4cDPZvqAnKx+8q6
fv4iY9nf+JHED/j/0JXK2MY0ljodKbhYRBRo0jvmXKhkhdWGMiwpPYVIlARUEcQPVI1kB2APgBtI
FujThWrEVG0bglqPMk+HT0iZAs+hIrMWoNxwS0eRGVLWusn0IubUSB+thgXipbZo5iREijQmtJ+k
BmKn1c5DihyAdMSzWElxEgV3OjvE3tDl4569ubwzS/sfhiqY8+wqS4P4f22szYIjp6k5XSMgD6ya
uFjDDXgCtYGnSN7NTfqbduU+NyLgrZbwYy26NpKrURSq3Ndq+yWGWoNt2voSnvwoBYx8zzWOBowQ
X4OmAzMs/dYIuW3aDow1qhlLJLdeqLHAA0Fdkh3AB9WOHF7of568DKM33ykKZpi3OE4SJ+f3Z6NQ
+NR3PVplODNTW8kIGLtxkIHjqcIKZZzNqG1phQOiGWvacJSzC4qs51sAHY021fvMqr65IXA5goTF
XKXDmQ93STRGhN4GZ+vp2kNpuParyqJbBFFA1azb6lq8lCxzAiG0G/CdR310NN8wuacBRMNV0Lj+
FFrOnXI8ij8rOHTCKsjAdRXuc0yZLBCg+blW9NKOeh3w3hwPllTQJtfK0wFAijvN84Y3HE0yWfRU
eRVi3MzWgJPPAmfKjbmNBSw2CMfsulraUt3x1OrmdOj1SEEL081tSqAJWwwXmpz3bKnxvhtM9eg4
FF5mUJiUK//W+DppG8p829RGTmIBYJqtdXJkjTfLJCEJsWf2fKTjet8X+quQcFGIi5z7FvIQJpen
/0ElkntNHDsf0NURXajHxIyU05jB9b/SEdyS3oZ/T8tTvbJMCKg8s8v8Ibki2KNCwK91ClqahIor
2LjYaURG22TYH5USN276fxkbjmPEY+sDvvjqCuaGqUt/e2LuXLrlo0txEc8utzeRjfamX5H37tCr
HZsk6FFhc5upbvftsv0bhLbz4NBuzIItq8elbStGTGBRanz2AA0ZCtLyAAh33EbNmr3VMNOEwvtL
u+jC5Er/clc/moUz+MKVbP9iSXXgQjQR59u7dDi5KsqZt1Ve/EqlM2lUU8Fv0EDNd+Vy6CFptSiD
toVP2Srsv35KwbeACl5k9+TF0bvnRg8Qy3pemzQURibpLINaL9+dzTmwquFUZdGfWRoqqOv6br3T
O8QvyZnyRa40cUu95tYl3slN8vdBn06NaHZTNH8nWBTw/TFgLAXO4EJLGL7yxa9bbIqS0hlyYRFY
VqGzMGTISWwyd1nSQZrgCHBE/OgMfFDIptBAFGUOLu29sOPHH72P70u9eSxqSUlZXJzTKd4ng1bt
kmH8zNq1fVWotay9fW1T7ac1kn+ovLQ4aUSXhDvRZDXLEPx7dLLAxrZeIo42q3Jm6OUe9RT3A6+T
KQJL0DjGVSRoLMM8vGbtuGvpuFhwSFOx0u4MDSKbDq7BLzsD0nbqHYDjsiysso+sDd/DuPhe7+bc
jm6aUO8WpQCBo6qbXunfhBnfp9o8mznHqtKgJxpG/jV580s+0U/peK/sM6KgV7Ab6PfysDc0u2aw
jg2eQrrmTwZlStrS7YoK0hEQzovJhLyj9LNmeRh98HkdFOXgm8pu4q00XEhhoj9l9kgwpy7vbLJf
UMCSzdQbh4SVZZUb3+6EQ6ZZs/F0b3OZg361serhnK9bEycXpwmzXAB5R2xMxkWs3rumnC4YCBEB
wI0HgmWxLwcgq1WrgMfOaJeUf3LjwEXaiX2fFdVW8Nxw8mBno6VHuxNI+1reaRvINqSSUBQe2Vd/
UXCYBIrdGdELoAeNXm9Tq33QbVoRiiZjSdLcLK2/SUJaxCls3g81ziI7Zb6iLoirqTTtLSVlx2po
BmSesdmCMeV8yE37FGLwJJ3X3Cd9bMN1Y34UFo6E3q2bHQCyPyRxigh688QWR2x4wJ5zFQ8XIk37
rh6uiHu3ZMIHaqbds0w16E4az3VEIg221d+crmKK3rrsTrmCwiwtBlA/0qXQIyZeYTG97r2o+ceV
J9mkdfIqV7PDwAfgldVdw7pzZ5X1YU1X3DGpx0ezTyjuw1pgZe0FoZ9FrBU/x+BKSELmiAQze+lQ
82sxvqmIw4004ofemNo/K5FHKneG5zivh1PkkGDzyvw3JUfNL8pcRP/qkTnhVRIF3NqmkwYF7Z4b
qB5xgDscc4p2kpVkBxiDO3C8XadTMlTyDoXuspoTWdhXaf6sVxhzZWxcm7gtN14//bDjZqZeJnx3
HT0I4BXKip1a6xLzWqI/26mva7fkvtaw3Eh9wfvAQ23U/TNweJa/QAcsC74V+sVJ1PpzKbmj9AOr
gnAC6V5r3W4u8uc8Nj6nUN5ZOSrK3Gev1MEtr0YoW98Q85sqTIr5khmzI81bUd/8hWgmoW221NcA
/RoXjt5Bp8EXsADeg7m66sLzJ5QU3i8G15LFQugHD7wzy+SSOuoH+f0wV0Xmy2x+T1UETYXZIObd
mltsFwxM6LABHGib4khKAdNywaeQWfkO9BzUUzlqu96oO36T/CTYo3+kWbmLSo9sxShOgAthdCJB
JomTHsHUbxsL77IxJg0x38bdukr/43+G79LhzuTCpxIPCeYMFqhhk92otn/QMHWNK43K4v8UEhdl
szSPWjI/G3F7T9aIIuRkjoi5qZMXO2cqcT+GXMda3M18aeKfyDWeq0RApcjMB2zve+i1xaoPRwFC
+8l2E3yL7u9EsyCsR8xnhm7wDq+pU6CI5lAJHNLG0gry/JNDMzFvPyygBPxAD2mzecaaUm1JQN9M
BnBAjQmxgAleMsdHMJR6YMe8K8CWcWqX7iqPmX/0s3IdSULc1VW4adg4rjnv9C01+q2I9dWeVJ4H
Ag0xJsk1N3PIOzgLEXAUyOEDFgJqUYAd8FXJfN2pblL3YGElQxFQ3EcT6+h9j3zZ4hxfGo5NgQMt
dwfhE5275jbNDW5eJLuWbTwDS7PLxvC+slzuKwmZnCY2zgTpnuHc8TdpZj3gdvw6muM/YKnTplVU
R+M9P1LZcdSKRt1F0fAsNGevbA9nW1VemT/XIoYMsIpLJHisaRHgvc/bdo9MT9BA766D6tjCJuJv
cb0jTiwOduBld04JkoQq6aecGCxljROFkok2bsMMPSk3mVdDHbpWxIqwh8LYpulOY1HE+NzCh9K/
ioErrcjVPQnvj1Yrr5PjvbWipSGG+GdRm3vDqS44BPKtx4t2rgWScNUdG/wg/lja32M3fblxuYcF
QDhT186EW/8IwD0Ns3rFKHsP3O3DrpovHOk8ApnTsEnLaSwwzQNLqi0rXp59nXy9XJYvVXOtQvr8
0tsVgxJjGuAl8Rm14x4cOpVIYXrNCVVgCnW/qGF4ATnFHQWQvZlR6eLwQbl6pvvVbPTogXDB51bB
81qyO6MV+NLEvzyzrzRsaAjUSWCN/W+VsF2P1/NXxi+MhVck8m/VzVjfE8MMksxbt0rOQ8POAM5K
cg/vHP01G8JAmFg1B6986dUEC4/aGbxx8xEWPEHcqRG+aMwjfmnWlp4YyLyuF9VWXUo3T4Bx8FkQ
Jt9bVQlo3AVhOJhBaRAVTvv4VETeU1u5ACPRXiYl32ezFquMdTeHzRrIc/3YTi6h5j2ay7ysQZFn
4TUvSouPmCuLXVXFKcqykZibBqAEom++nPI+Je6RI8mVSfGN+Q1soKJnRrQFPk9M54ky7kPsHZuY
4gECEe0Nd27O1ofb4hCnFxtkflZxXhTMO+zWm0c6LAnhV6RaTcWkIuJbBNAK8svE132ldCqXoSqy
iKkD3WxE+zLxYQRNUqO/dOV8zoriNcmbhxiodjBKA9a4jsM+kYfag/CZh8Qtl7T+Rxjql7cw/ptC
/1Rlw3DHSgyosP02UwUQNHYYEiLnp2knfPvFjP3DVY11YH9EMEg3cLfYzIZSK7xDy3+xwadGHtbN
x4BN9LSRjnjW2Zm8DqHJNpLcJYJpyW9U/vTc3jBe68iJZunuuyYrAnvKcQZEjxYDn6+X09EaOzqg
JZ8wnxnGmirDJGXgSBzLGylCe1tY7ms8DL/TCB2VErXvvgLq2o7e1l4otclMEysiXN9e0GZSaPeW
8B4FcdNtqtsI7ln+b04cEzmr6Za3CP/qySwZitiCdF3F2m71ZaBFtad2cd1P4erFLikMC+gN1n1W
ihErDiBIREO8PHQZc2NJNtlq8tHw46R2Lwl1Kad8gnqBuKaTEgEvadJ56TD1+nM5EHgoNX6DTR9V
qfkuPRpU2Ep1KcrZbKLzOZljBEOfhBLeRUFjOFzP8pdXcHdJB43LNXIVZT5TJCwLrUPP/iH5MOVj
Gl5jZHJcaxelecgpVEN2q1rNZXk1QhTRE1CnO9VZlreLlsojO4JvHx5mnaBaRcKLjkvH3XprUgp+
ptx0DKGTdVTdYmYL1a4gagG4DTvjJ4iA4sspTQx/VTVSbwRQjD476Ha3SsdCYMEdAWW4cj38qoq8
L9cNvVPH1zvycyBgF4G+0fo0cjFMq7DEHy4hs3z+x9mZLEeOZFn2V1JynZCGQhVQoKSrFzabcaaT
TrpvIE4fMM8zvr4PojZBI4WUqMhchWe6GiYd3rv33DkhAnhlUEF4bDFK3zM6qAWSRW9c4SW/A/aT
KPK85sLFRE6IQGov5nEg6kia8sFIKNW7bGEJdXHiS0K66z+lHjAl15z6s1OlbPUINiC4ziShx5hm
Q6TkgsIbMlwd0BSnTvbclRYfBu+nBwXZDOmVM0nNF3GryYLElE7daGbX+kylGTNXZDHLu6POokfR
SgNGWCLJ7k37GNLNKAGXE95AxXKMS87B0ADk9z4AE0BKOpXWRU9+X2f2YixjLtrhxSUPF0E7LbkY
/5BoU+tr13WBt5r50i4IAxe7yaiql9plLqJ9zXHaGhrneRae99PDGH2LEqfD3CJ6e/xmq4zEzDp2
qSU3+SQP2hCRPrSOQ9ck82SJCcEwY7Iq8phzfplW7Xcvo+LdUPdcl2wNtpnp6hu/Do1wH5En8sXJ
Rvc2dUN7WM1kHHCshkM5uzmHjYYuNFhRWgH3ldtDwkLXai9FJkQVKzhpxFUoxLh3PBObMw1v7QlJ
EP39XJccP/Ehhu2DE9iZh0QiaZ113wVVvCXclSN6G5ChWoyUnEJ0kVuQUfHBcK083WbjlIT7TqQs
qFR+9Vc36tLfrh6RVDWZjvkzU6aIQHL4fisjolZ/QaVBPJPaYI0/yG9gR0/FT1Z7YDKEb1Mh1PEe
AH9oMq0TFrYSZWvKtQ8FpmEG1K1cW7mdt8RECh2tOgK8f7ixNl5aA0nplpoMVuhibJhDjbBCgl8l
dneZFWgtbRCdez8rqYtpNQX+aaxDZobe95u9X87Jk8HG5TIZ4LVxKMZriViiRKsTENGgGg74KNFT
uELpRJwqabMZIQhWbqyXRsou64fpNEMdCTZu3wKq+ivstJXoQHGS621VN8Y2tGRziGTvWlvOTjOx
YIpsSB+qIjjE6onmcIODhKocJ8xgfrA8PFEwgjJvTbz0iCZGOKhpqbagzR7BjvDtFG5Fq1BTiUJ8
4uaboNGdOI4zWDdUEARqoi/ErQx+F7UKGN/OKglPkEG5EXUnrqe5FX/YSMBfaDLXUKeZTC/cwvBE
0OK7aJ4zQk1v4ShDPccznPbbvm+h8hIJTgCgk3VPGrPBroTVdPors8ultv4YE+TiX0lz6gcC4K3k
UkfIVzeN4zJRzpJfXhhTWdOsnQn9RbrQ3A3SDogAiQXKCBs97jbKIDRdu5DnshX2uAy0YNdekd+O
XAi1wHezBEM90kVepOONv0szmqKYlHkI666zl7khTmhlOiWFBBEPc7fPQvKjB7QQGUfVic3wALRD
XRl1182oX73Uu/0PD4/QTysITw4b0iVb0mt+ZVM9GGvUqOOTalGO/Ye4+TCmiRec6g6fxpCjgrd8
4iiyfAIKHzo/jL67pBJiYn0xoNfEvJZGE6l9mLbH2KBOWcfaeiTGcIl2VNEF2kL70rJii0ZmWRsK
fUjaPGMV07sQ/MIuqno06UDXvtZVgTTKh2pwINg0eolUyImv94z4oMoCHWlmFBxyPcokt/Vo8dgj
Au+u/yN6So9WL4ojXpk2QNsAe5Pcizn90vZx263qpgKqY/FNVlSOscrozJRi7fRO13/997/+z//7
vz/H/wp+F7dFCuw+/1feZbdFlLfNf/9b//tf5f/82+Ov//43/DlHstbzX08I6VLL4c9//riP8oD/
sfhP3fUNXgnDPQK3pbcABmrT5X0I3kSKLzk0qs3Y88J/PKj93qAWJ3zy+SAfWtbrQSnM+KEdjt4x
nKIgRNY7ctyTfoHbEyl7Z+8/Hk69Hc5zlEBAaCKW1GL5879dY1opOiNp5BxnrNowS0u/+eYRYvnJ
VTnvDON5XI0jTZZiT74ephJjb8wIf0nRtkGSKHHfMcU8ufB/tnFtxBcfX5Uw34ynTB6bo0xXSZOj
7+vxBmfUnUEoLNF+LfESNvlAYzuMxz5vUoBVwr/oliRAoFXF3rIXWXC9bFc//hXuOz+C/b0SFgpz
x5Zn74/tp6TVtGZw8jGbh2hE0+S5TWb5orOuzqjgpFW6aUXB8pKOwso3/3x4admOktxGx7PP7nnh
JaCXyZ04OfkQ3bNYtxbHnJEDp02Lo2apXBCf/ckBkHH8eOi3b5UybTQuf42seQivbz8HoznMjIzb
b+lixvElZ7JwATh6248HEsuDfP2NMhJaR0FFgXa5OnvQsZXV2Ngt4zhyrkFyrhMsFhnWkCcPzN41
C5KmG9S4FT76LqBZ2alJTFvkqQ71kcnJP/lB7z1zWzN1eJ4AtnA+ZxB3RExREgWnvjDuKjiWmxJn
+gEf48vsS2uj69K6z3syTz6+EW+nDe4DJSflMSgRBWfvmuQs6ZvI3Y6VZ5Y3GLznSydKgntaTvGX
fz6UY0KlERocizz/lqkt8DQN3qtQJixawm9va89CKFt54pPv+L276VjK1tJWXJrjvX6Pqslr46i1
g1NjyFJRvRJw8ZEel8TBLX0MaC2ppgOJ0R5xHB6jj6/0nddYCseU+FjQ79nnX9BgSkQdVRecUFYt
hX5wafGeoE1Drj8e6N3rdJbX1zIBlp4P1Cd+X9loyGgd6AZHRB4hiabAIs0CQ5sqf1bmlK2bUrqH
jwd+Oy8zpGJiNrWrtCeXH/a36b8rpm4qBsM/+mh4TwBB2yceqr5oBbWVgi/2+ePxxF8fwNkHKxSl
V+1ZwjZNcTbikNUef9r6xzyKJ2unFafGzeTjPaD71SZoK0nl+BpxXCeI18J6vcZoxjYUsP0S0kKl
ARYdIVn9qsGViFlE4h/aQJQlE8UmMu9X0dk3Ca2dq8S22nLN7Iryb0R4v4qlDS+np6wSrsZ6cG8h
k2Cqq+LoqzFUImRHXSOHBhNEJmoVCc59WVQnwJW5L8ghzEpsCidzbmyfc8qG+pv3vCx3jyYHTXfZ
ObGVCyqnBxZBFux4GTipSRIRzt8JrhHGBRDT+dYsswgDQJp7TyniyFutyESo4hFN1gw5xVmJYiCt
ZKIj3qxDu+0O1B449rZ4Ib+lkDe/4LfDKufWhqDGGCnzG8Ah2zh2VQJRBNtCcwe6Gcl+aCnU4haJ
WsmzS53C3wyKmwkZJZrv3Trn0E/JoURBkc30WDlB2aR6GQ1sdWXRX1hnfdt2mxbJwN2ASvZg1sn4
k0RndaVRPwUUpRyARNAde9yx/E3ewc7wGG+NvID1V+U9R7qchXgm+SGArm8N43fTmqO72PBitGAF
YQzrdrL7hyQ0agKnAopEGWjwLyld6PoYAcsGuWtl9oNPWNQhSxr3hgMTAhfYpTSYE/bwv3wcitgH
qPsTnMmBHK0ESTxfdE0bBm156d0j3QfCXWQA6h8gA0FBcSMyEtcD7cIX6vHc9I/f82W6PX/LtQJK
sKwDAj3I2XdFYYNOZxKd5tKPN+BIQjK3G3qhtZq3mhyi7awjffp40HfWAKYPXjhKaKbF1/x60NA1
iz5SbgSyxbD9tdNmI2VbpfUPO2yJ5vx4tHcukdE0emnbprhqnc3Nk2m6FrizCMe3gynbCJuB8srE
CabokwZXgdsAUpNJ/8kU8t64wmE/7jEyvd2zq5zI6kVEncSnsOSYiU0EHzDn2PLg1UmJvd4g0XHr
kPz5yXbqnamSaq22OaG60uYuv767QzTXCcTR8KRjhFjjkNkp1HosTGsvBp5I+WCO/3x8i9/bxlrS
4ujh2GzgbHNZoP42PdsAX82OYMRTacf5OnRzVDA52/RaTbCz24RqNtKRTVATBhaDVKTb0/ZfPv4R
771VUrGPNFmC3bdrsBHg00fDeALeUh/sElQlPu1oaYoZn7xSyytz9tVY0pEC7x7rg9BnmxgrCXmj
qio6kY+Sq0NqsMe85G3Xl7aZZY9gc5pnVwx0z/PZBe5fVF76yc71vbeLnZsHVsxiT3m+j4qU0xcx
8rRTq+oeRof7EFsY4DEMvFiI3Q4lqTif7DKWFe/8qj1BH1YhqFsW4dcPWYuFzyCJmhCNEx4lWpRV
bPQ/YTiRIp0uMJqCmCupfPOTgd95sixPvFyOdpmsrLNJKvJrtE4R5xO7QZUP43Z6Dqy8X7uD2999
/BK98/FIXL2K5dx02W6cTRap3/dlAPjixCFk8V/QLixy9uRR4TzJknrkx8O9t3Fje2H9tRlWnMBe
31KEc5MTp+zCJY6CCb18zExYhS7umo8HeueNZXfIt2FzyvFsdXYLHWW7cy04fuiAKgqV4iXHNIgv
s8l9mXpHEhmro20+Qpap8yL65Ht5765aCGZNT5KthBLt9WUSQsM9lDCfECPpY2m5WBsK6T6NcAH3
KjOi7J9frrIF+1PhUZ3wzOUH/W0+ov/TzF3h2McgrlG0Y99FpAajE9KjnvruD4TVNjyYZH4UpyDO
XHjJaV33Vx/f9Hcu27bJPXPx1DBPnN90u/B05YiKM5/uf1KuhUPW4YI2iKi/sDjU7T8e7p3PxOYf
TlWmaYHaPXt37d4UZjeXxtFIDXk1DGZxSsIy/CKJStt9PNQ7UwEjuTwzTztCnZ8el7BmmbDDO0bo
T5+GBhWDJAToouEEvFlEW9/aAseaSc/1kyf77kVqi7OHSxGIxfX1k22mSHdyno1jSVLwoR9isSVD
0NzknJS3/4uLRI/sSs4AFIXOvpnYzmwCCifj6NhYnbPem6/qqm02dRtbx8pvIBiVirJ9jNH/45Hf
u0htCxYyWwge5tnIUkZRb7VL1NrgDic4EO0aODYB3brr7j8e6q/C2etZHVSd4pjMxO5ShDmbgkak
fCI3czZjmKdnJ2+3JdQuw5xZSBO19V3jiqD2L7WTXHSRc1pSvjZm0GMFxI4QyptPfs6yiJz/nOWU
x3Hddbw3u6aynAIrJU77ZBjyfnTpQ3nWtsNfljQE1WpUPwDoSIzIm/2EnxV3iA2lIqif5iJ+/N/8
Fh6+8Jg5haPPFjxkCES6hRlddBBu+ybK7kFHpOvIFNhxYfM6nJuIRsyTVTMaqAURwc61/dyiZcvj
8ZM5VFhv7wwnYME/JpUyz1q+yb/NaWQRcuXpGJ6SSiz6b/RoCP88kK+BIb1oT3Gpv+snEng1Cr4V
dPn4UWoOMuge1beCYLP0s5+0vBtnD4utLecyKCTUSs8Lh5Y3B5Yt2HLZcTr/UmMdPatgDIDjTJiF
fLHoKaZBQhYLhCGvk763v5MtkuBD85vkny7dtqICY0sAfRTaKM2+vj9oGtLWT2bvaAYNfqY+qKOb
oHUuoVf4h3ixXX38erxZUhmPwgBVFy3oFZ1/pBw4p7CC23wkIfJHp0qk0OWAmGN2xltSfL1jVAfX
WCXmx54l5pPB30zAy+ACTgRlGLZF5/uUwPHR9HIsPSag5r39ZHnt71baU4vToxsaguRK+9tgO+W3
zE8xr3x86W8Wtr9Gl5qwRmHa5vl6Drc6wRbfcqsJz+stswNfkqh9H4IXZ2P28PFobzZJy2japr4m
pGdr6+zB1imz7KyUdyxtO0SiZizxvEhpPx7lnWtS0mZBWYo+S4/v9etTY22tweyzWJOtsu4qpdYY
JtetW8FSSAMgSx+P92aOZ2egKb16nus4y0H49XgOtXYB4ds4In1ur2qB22zVj6N1XfV93Hwy2NvJ
g7ok9VbThkIGefC8z2D7dV5iqYS1iX37UDetvmmNGLCuH1aHsgoQXWHBuanTmh6jPYjLWoRUSif0
sg4l8k8KAO88UXz+wO1sSuHsWM4m1qIOJYkjPFF7HIubajTVOi3wWn98h9/5RrReqqEc0pjEz7df
M+r3jGBZfRQoL3YqhDnj+Ia/telF3sWBgAiGOH1XVlV8+Hjkd54t0Y6S++w6Lm/T2SZFA2n3Bfzf
Y16X+UXbI+iYl9SlJVPj+Z8ORTX9r529w1OV6uy19SIvrkfIgEdZccz+3vj25P4g/KO9TKbYvv14
sLffCAcIZUkp5IKzds8Gi3swBJXozCMd7fTG7TEBNCwssF6qFP6NE33yBN8ecoXr8eyonnBuoLTw
+hvRWW+TYEjpJrDj+BuFwWHdmeA+ASaQmOv5gBzK8LPDypuH57De0wajGac557rLa/W3dbbnfegS
TEgnZ4wMYg4aCp1mgBMuceJPduxv7udfQ7G1REq2FLbPrq9OCKEg3ThhSZ+Itkzgf9J5nnYW8b9r
afbdJ/P2my+C8TgYSLburrccO88uLUbCng+KgHogMquZjuQOvwXclFl+me3GuExMjmYARvTXj1+c
Nx/8MrBkx84srmnInL046Tx6JTHH8UkGi9GXyvWdSqfi/p+PQuWH/ygqMzRWX1/eBIWrcgm6ObmG
h74lDeXlYM35J9fy3vvBVbDbUZbnivNOtNEL5kbLZXvsTcHRnXxql/DQvhgGtf6PL+h/elSvd1g0
oZVkqTAt1gp9tkp4UEBIYCc4w+oCokConU3rLidbx/AbgHKRNNFFuui2okMIfnBaDW5MVdEZyhxK
aRfBqDZEYmxplnhUITUbgslPirsJJ8Rh5mxqb6epXD4wGVwAvsFUqUXpPyAriW6QFVPCgkjKhq2O
+nBTo28AV99lzZMRTOKLm/YANwAGA6fC+JYOoIH4S5FQDQJiLJbqFnKIUuOxqgwL3XAdU/rDWHgt
wa1cjoMuIJx1Gem8deR8HYUYviLA62YksW1I2ItSzR8zL1s0MCLdRqEaon1jDM63TFXwDWBzx/vZ
c5LfrWMhCPeQSh2pro/PWmcQctKhTwlzRqGYryOivn/asJ52dOtwsQWwh5hIpujB4i8EgQR+KdTE
fKxMjCRHz3etp2G0km49WvG8aeeUTSUYow5FYuHvC8szf5H0KU3cJrn+nmBifDZbGhsrPKLZxqIW
tkeRFB+r0BmvckvPJ+SBcJfINtvZY18Q4dDh4CSvczwQy6oeZCrNLUTZ7LsDDb7biWlBpQGUK0+D
I8CGZ3NZwWMAXfmLiPj+0gCdP6xkHw+Yii07+IHUw6EHmABlnGQV83uKEvxD3W8FX8zaTOue++9L
tKn0BPbkUjKtiVHiUsV6yfZjlg9EnasDQQX5HtpXfqyTur8LJzOd+SXmnG56IuTMPYxuJFylkXbp
2qqa4evQdf4fMmoS+wLLbfFgkmHyWNBTvkAuNlxF9WzsTSOZbn0RTF/N3ncfyEFAkVfaKPvGFE9/
SyrDaUrn6DKwHCQQOiwO1Jxj4IgSQ/cqD9DarlzyH5AuTnA503VCdfUW5DvnnSIoqwyLRAGIBbuy
k26CpCdTaeitYmM1iXEqQNi2mwQfEj6lRN22NOm+dKFCuiQTB4RAVhjFQ9tP3TP7Np1sEX143qYd
pHfZwjl/pAlEYY6M8fayFeyKj7SCIfrlwm5BF+ct0RwjtsHA8us7E3f20ekH+DmWKMJbnfb0Upoy
/GHETU/asy5vrI5oFeTyw5G1CN5WM47pc9ZU0ZWipw0vnxTPJ090xk3ihaLZCjRU2b5oK3lXNa4/
rgmn1v2KPDTBsyAE4doRdNU2fpR2e7JIK3FbeZPUGxkOJvleBmmTsFfDixr/0YUThZ3Yk1rWtQv+
Zj6NgyH2daXsZzSJwAF9lYUa8a6qLz1DZk8p6lMcoQHsDJcD3lYhMsZtOzlFfUdAKswJUsIL9Ftw
mJHbURMqvAo/bj/Z46nvuhpTXms3FvrKuvpZNEZyzBzyTjdN3lcUjMzCu7T9Jc4LjlCqN1lVNs69
4ih9qurUKNaO8uffZS7MbW0EGVOHW5rxShBnP60V6sGD7wBqmWzC3hfdv3MVhqCJsSCGM5pA6at1
T2f+4EWh8703s35vIDfbm95Yr8FepttkxtmXTHnNexV7j0FW4RhElBnvuyZyfma0MH50rV1dAxYi
M5Y8UpqmEA447lYeMvY6fHRkEV/TIq2oX8TzXa1U+qWXRfYylq2+c3tEbbqb45dB9eN1Iz0Yee1o
dccIVsWLmhPQnlMPslL6cgLYGxOuTv/PzbaYgcufCnnpDv/atAehpn5HLZlvt46b2VD7rNk+zT0S
k6U00Z0Iuyt+QkuRl23Y9EdCJ9Rx0Pn8GCQS5gzm5xsCLrJT6BI133N2RtcWi4swU1m5C7NQ7KH9
ebsOeciukS6oGA7zzfchNsEGGqrf5nFZ8M2OvMNEaJbOqbfD7it7HX8LEwKiQtKm9j2066BcEVoH
59UWC92CYpZ7HCW8bnpj1k2OjvRQEv91zLXaDh0s0q+NfR0bmYXhSHsFnQxT92symcJy5zgQigD2
JUtoxRiEwbFyY+gxCU0uKPN12z8allLXgEKcrW8CnvJtFRyyGG5JMzneHrIBhoJZ27dRkJj3tF7h
pdRFmFwnwxBeWCqt6KhUMJbzojPWRH5Bwsb4ItajWnJ+8Wxn6yx1CgiA2KG+5rovCLXKx61rjN2N
bbfVvmia5OBVKQT61MbFg3Ac0lUXXyYCxAUfkDl/HdktXIexzVdfBD6ug8RpNjjdk8cZdkG99gi+
vSRWmhQ79IkF9uZsHjYV4n++MnuyXphFQDZHmjAy4GpHqUfAoOOkaJ8aThZ+cjh+u3G0qCc7SzeT
Az/Hjdc7q7BWUMQyDS3C89O9FTia+KWGEN3RGNzNWHXmhVMn30KhWG8/3gNZy2Hw9RbI4tBBR4YH
x9lDn21aQ9NP57Ks2Y87CbIIxyJVKCVMqFrZ8UzCOt7drSzc4MZPKeMt87Ahf+F6cO77qhabSUTW
HjXffFNjqwjWuBohEWHYTS7KWraYNxoZbSenbDbt2FTLAjETnOACLjkRM+QGu4+vZ9nqnl+O62hK
2GxT37YpnTyg08MHcTLFWH9tZerflYN8mBoXXlKb2J9sId/uVrl7yzHD4tC2LBuvnxxcSJW2pkhO
tjMGlxN6930P2XdvlEBhPr6yv47t55fGgZ5ss+XA/eZ4QQoxWWj2lJ4k3P6VD6X/WzwQn5IrFgC+
frJkZ/qFzFFfW8LfVzAxvJNtwwKFf1ORJ9tdfvKLlh3/+S9aytvLDWBBPi9Qah12Lhq/FMxwTuAd
jCu9tafgFyG+uMtwA9ySEQD/vB0QlrYJ8WadxKroYdH6+JcsL+mbH8LLS0mb9/hNcdI32yi0mjE9
lRHYKDCh2S6BGLiJS2xFWF5wFIRBh45lUC8VpKVPhn/v+3Vcyj9Sqne0CJVwxrjizH7Ky17e2PSV
r/oSLzvshmmrnPx7NCBNc2jFfTLwe68fRXz0fhYHeOu8EmJBUYFxwIkzqnDQJT370RL5+FWGZu0T
Dd47IgTqLYrWF09bWW+6Jlge8ZM3GGYbE9XFXGRjD+yznMC3dgO0N2/e9nkbHJjC4CUlswmWog8/
KW29d6c56pomqzIfgXN2Bq1mI62KuEtPJM/VN5hjmq0fOrAz66h4lK2213FS0iW3saN//Iq9d6uB
uBHvh4oWRfHZyIHbcbiuZXqqcRwdk8GtYSG2wc3c9vrw8VDvvM2CA4WyuMtIwM/rMqCOejSiIj2Z
Pc0Poig6NrlZvSZ+t91FyM02EQwNHeEAEx59wI9Hf+cWI1WiEMzJWL1ty6CHT4bMD9JTIvtow2r9
KJuEDQmpPatu9PAEN7nxRMe+/fnxwO/cYUHD09aoA6i5nZe9g4GTK7YSXjACpHeZy8QlciO/61gl
PnmZ37vDKKHp92jBWOfyjm6c4OVpi0XP5DxEOqG5MScg/lUzflVRnp9UPsPPSMtpU/p+/b94vtSl
BaVFFirz/FUyxkXkqpvkVMJroARexHcBO0MCzERJWoHuLkH0lWwBkb41sxscP77P733JHLCoWHsM
JHnJXi9aApMbcyh6VisXhlpnMJM4ZplB8Mfz4lHtXdtvn+e67C+lgrUH0DvCPpmTHxt+UqF7W7ii
k47ihb4bbxzCide/BNz6JIM8DE4Z0ViXnkbrAjfWqz6rzNEveu+RSyaNv3S8JjKX10OZNlClLIjT
U9Wz9wOuLI86z9IdfZZ4h1OPQPUOTHSXZc4mjmoDHdkI86Byfkxm8gTaEvpuNf/wMs4ZndWsUR5w
WKg7az1HZHnQ/8sIdTYpTRA0grO4sNZQjEw47MA7RfXHrBuYqTK6tz2sZk6N+0/NMf9v4mY5CgOT
H1Px1Wi932j6HgYLcAWL/bdKGMOq8ExrFTVoM62xcxa87RFuWLm2vC45zGUxfadckrywsTp1Cdy7
Hs45nnI2q747jEQzOffmGAIdjsNxG1gZiPwGcq7VKK6jm+oNpYPrKZlg4ZAJAQHiyankTBFG0iIf
vyZxpFZ9W6ljmgXEObh2dOVNQq+zBGO9V9KrRW35JxjGQ2l0FB7sGlocoCMyoOet7bZPsJE5FwBR
2NKuOPRx+jgNhFmgJ0Ny2xBHSZd/hZKUU0yTcuoYgUJRHLhGEvRoJbgWmsEHsELYaOb7uyFt4WxV
RMKR14nxxyL2EHTXmjJ5jU1VXjuNfXJz+wlfMGZAfPoouFLwSmW1eI+Tp6kev00yVD9Sg1oHFh4y
Vq2qO/rU30+yKHY0JgmLRPLF+XuMdzor7f3oOeNu9jK5dkqIq25LZWWA0k6KM3And5qSa3LDp3Vm
dPaqcnRL0G0BKN4DugYV92EKVHzdu+OVxNJ2rajdbayuvHMVgWVmLL9TvcNH6ATTzvS6YDOEnbeR
rXwp2Xztq05MWPgkPoJsmtc1Vulta3XDOhMa3QskqI1O3J+hsCLcnxqrU+0vWBVzE3M+PQEnx0NO
j2bVmDU5pz4rJm6IeRMFRbYx0snaqkGr34Mh8fRjp8SDqhxNvpT2XmqgZ/BA65t5ZJKClrZnN3MT
NvJu4h2ji+VYG8IuCPQbdbzNq/ily+bv1jRGK2xbt2k1uwcYGl/yEToCRZbbhJ3hKnfUHqEySVMz
5txUk5gRkEq2rlWW7LSYo+0itr+YQnPPn5F069F9dQnmXgGYJFFFq0cFU2GNyFVw28YfeKlHzAfh
HQ7Y8DJnXz4uiBMoEoj7IfFOXHzDoRP5Pdr6woF8lHjXhYCdFEYt3kssaiZstZpjdiu96yAhnFgN
ijpjK0cAJUJviyk2X6hQcdqJxQ8vtY4g3e5KBL55Vv7RFnZMTy+BdyS5bdoCjqxN5umhc90/WAhK
wsxCa+335ndKK3jfHBw3o9GKHa7LdOulWbORRvBzQge4ocrIG2SUV/jdyJiz5C8PiNSmZB9C1BUx
GHVJCI4RGLeqbF4qX//pZvcFvbeHPDv/JZzqamzZIURLIruKCLugCfyFKuuFT/7sUyRH4jvp4v/p
++y6NCMYWFH5kDeMCscPlXxuPyMIoF4bD884OontkwHwYcMaX5owUDufeC/eRg+8KOq9eShaNG/5
tB2gc+W5es7ddhs4WP7Zxt0gmrw0QQndwC8pboOqu0nq8XsHMXVttulwLfz6KzHud06fBUxdnMHJ
IxtIQMML7q0rDwJS2/r5wctTgdcYTG3iZOgzZPQHeESX7kals8u4IjaPcINtELXqNsQzux3rpCHT
RT1XBZyWZmqTpzwg1DBkvaeUDH0sCxdsnx0JctBl9WcCnrKmdB5vKIVVV24l1MbM4+sxT+uDsnCH
RS4cBvIdyhXKOHNtZchxcRtQgvE1fmnlTN1ubqF8mUT4knpOfnhjFjAwcmZ6PqZbW+ecg2P5BLHo
OckNb1wR6EqVIjBfTANDdAZW7tRCOF4DuPZWZi/sTaUGZqM62PVk0m/oRqcXyaTcxeerthUSHeIt
eyzEFtFeDakgxZg/xAGm6xbj/CZipoaqFt4Zk72A88yJ2TDX11E6YjuN6XLo3syvo354Ice0X3H4
olTGGdZI5hjwunlHRgu8wdp39mUQsIAhUdv3ypxu2fTD2s6pws9lQqshjjZk6rUUgccE5YS4gkv6
i1g5ijJWRFExaW501fZ3EI5+6xJr+YBEHDzJssZUqdi5MwiGHmQ0T6S473K75WOHywmR0llngSoA
5owHURFDMGck5mBXAHnfLjyrvtcTFU12q2IkRttqKMl2xKdsvIZUDZ+4y0Zze9ysfSZShCQZulx8
oaFxLzAX7EXvAeCozDtsJPd5lTuXRQqgMpGUnmcjIXjPknV3QzoZiXhzWT+USQBklb/p3g4JT9Q1
0VCIIPptOVT5Dvl7uzOpn6DBjK558X+WWTyvhS9YoAhliHuRbOkHtCuqsuSAtGl3mxJKtzJwNLLJ
Jtsagvk38jV+k9sYbkH9AfR04WXRqsXjFvTPuIPzgx2RGW1noArJKrwz/gJftwq/BsjzFd7fCoR6
Gt50wF3XCfdmrCcwGjX7H9/EAAlWGnhGqehMKRhDM97h2DXWSLBrHuT8208p4JpGcDXbRfWrcAuD
vD81HCXVhit/hsVDm4C0NYJOtEy7ra8UU1tBKCcmgN+qIkCh7KruAnzqjTCrpzKU3yPDSfZNbVF0
LvNu2/V5sOalp4WWaeNQ0EMBnlD9RpDM5OzZD56XtndBA2l10GWxtlsWPWGNKOrGaF61HskLWFb/
VLaGjI5se5M1noK8QrEVxXhFoCIguwxrUO6ISyHpOU+hSnY2sbcbNoworX2dXFqIuvd5FSb71A3S
O9+a3XUaFeltnE0AU2Zgs32t/+SF/z1NZnGabXIvu7D7gdvlxwwWbD+5vbcVXY5hRxFiNCKohqpH
0yuuwLrUVJ1XLcihXYRId43p8mJ2a+uuRve2I1yYHoyXvCSKemxKaXNbWrMCPg7Ox9dA9LuQOEua
VAdch3dN5jRrmaSkGBo0Tdr5lCooNMgdSa/KxO8QZt1al9DI5iHZ+FNJu2/O7qiq3LBHfjQGCr08
gPIeWT9EZ8/3bxrcEpCwiFlSpsouMR9Ph7Bv5t0QZvdoWEA6pa5vr7Vf94+k3tzPgyUeVB/eiM77
GQ7xZUcWGJ3nJL8dXbY3BILrXWIHxa6new3gfLiFb0HSU6V/E30GJckBlxM0yTG1hLGH0QWn1+sx
CJmA3mynAI4D6e2b4/O4O51+83o2Y5zOy10UONRjSwhXoWXHV7AQ4YSF5oayYrBWLUTH3AbVBy3M
A76ZxtulCApjurZgZsESU5hkwDn5tHryYT7gJdlExLVsZ6F6IljGX3Tyr62++2a0pr9z8eStKhq5
6z5omBwjEwv41N41FmxyP38MY3yPUHCyr7HJMpi0UbymAiM3KsiQR092eUF3A4RsBwWmVmj5E8vt
0ARkw0ovPPlGQ8D2WuIUnYm4oankvTF7e1g3Vn0B3O2iSLz/z9iZ7UaOZNn2Vxr5zrqcB6CrH9xJ
nyV3jSHphZAUEmcjjTPt6+/yrOrbldmBygskEpmSIlzuJM3snLP3Xg9JYOXhQHYzt0Nh7+vruKgN
ih/X0KZSlRlU7+aCnUEQ2AKyZSz9iGiZm4nM9mmtpsE+TXmSfPD1hb0+WX5kLZbjoicZLy4YzUxV
52+NOhuZxnbTXcxQM9K9hlBxnSRWGMPi1FnzsI11LcKdcU2bFNa9HOP2NBfKjaxq6kkIy99itgT6
1yOPXOVs2TIPQsvuqIgPCSJYLecNt8rq1tDYqzVMtf7QLPKHXlYgX5fRuvVG91g5VnXv6Jr94fAo
AcJa1Fs+G2Je2SOhRoIkVEKDMnUrNbiC5qKz/bbLYpyk5dyOJC8wT60H6h9OuoELBrowAfuCqRuo
MzDJaR0g7Jn4FpIT01enGZ50BSskRnsAIbemjyRIemlo4yGRjccLAyCYaVXPcMzJYibVRreX1PYk
zxvvJVJ/s/TVvUb8wT7ATBYoRvMExAbRKMeMGAuRGUdWpuqpmlJj3/azt2notxGLMWBAR6YyX2Zr
/iREKH9naLOs/SyvI9I6gACRUL/tidaIyHckqEKj2iq2JHlYu7oNuNMI8lh5jFs6xcCQU8u0weOX
H5ciJmlZ5FNyLjQvRZNlM2KZG6p4n6LUCjjEBX752HbjixcbR7MxHtLMrbfAQIZbogkx1urenaw6
fU2u4b5XPZmStvueGcrb0TpgMiXhitoOlM+xoUhwx1hu8kmeFh0QvDbFHQl8ZP1NDjCpXE/fOh9C
EK6fiW/6ZEj5ZIkBj/YfBsbIB39criHqSEkhlpAIFMzNOlEclCeTwqdwIRibHREaQTMyvVzeGHlm
QBZJuHO7E/l1lLVC9QcUzsOKPNlrnN0+yLNgMzXDTSy9+llUw2Miu+84yU4TPnBmbfIdFeurD5p3
aeKjsoJLPPlkEMcTKmxYOxybSH0iXS25rrNAJwdmmBb1tYWI+80vE+ubH6jeyVHjyUMq1p0a0NHj
wYYtVIQBT1UTaZ05fhCq7Rgk/zP9ey8c6ZZ728mAhFg9AdMcKNr5Uzc689P0pqJCgQIxkr3WCvXW
/jT15R334EVLcm8VQN0LJ8v54NI2USm09uTDCyUyvfkhC4sRm6kw8gwM5AbYGqfeMSlwdf+nZ8U7
Gsk7kCEwqDLD2bVxzr4k4u/Zqx88q2FD6j+GjFqJmd8nzbEQ+h/Ftt/lkXLIcTISCzJIHrMI5TFk
pYZjs2Ijh+kD0LctYmbvRbETecytZxjnBPUGGK35AYs2t0pXvS6V+Z6LrPqiyPsqu7y7w6nqReSE
dRFp/xLfq3+39EQ4en15Z1YFWcmSe5rxA1uE9YDIEIsUgbKmXGTkMem0iD9fjyxGGFGL+S5WdA9K
rW2JCiKpdkqMD1EQ/dUYUxUpIq1gM8kz4wK50hoJoFnxJUe11i0BaB2oTDGtmrra2ToY9jLl1GRM
MiaIAwLv1dMUpbrVw9LO76bRuOXMWF1DXq4RrON9ljYvwIyNjTfGb5BleHr1VJwts/+YzepZU8Wd
Stxb0FVz6BCxE7YkikWemJ/8mRx9Y6z2tkU2EHTCczM48c3iLBfh+Id5TslZh4i+sok8W+e97u5x
rp00h+qQ/Au6QvYUHPSUuxYQ5xB5dPFWQ7wUd42q+jUO71cB7RbMYnLv5mg5aj3fk2vuh6NnX8Qw
P/dLEmz8Nj/1cxGvu260jqqHRDir6bNMuquxWB/X7ZC+DNT2ZN16WNQBHSsRhFwmQmVcsU+EfVI5
+XaCGL9tlbvxGm1Vtq1jzNRjRsCo6Is2IjFwT0+giHrDwU9slm+Fbd6moyQj1pJPrkH7JJun7LN2
8fH2vg6cxhjJt9NMjbQdZLSpCwljWMxHrQKbZ1yb5K1yqzXpkBdPM/kSSQmRI7JXls+SwiGbiIWY
3M2gyCHOxnddehArM+84lM4LrPmf9EhyQp3kvR939U6QFxZZLhE1sVfDssjwbvnQ3r4IMD+YnfdF
m9y8A+vePxt+3EadULBtAgs3qFKSNOqsO81pP+9G2ZzB8u39oRkumVwuGofBDfln3DFBxwq1BHc8
fYARMvJlLbCLRl93BDgRsBWy43Ae8N3UobA0fGcnVZZQGeXu1UQ8xCTzDU8kmCNxkdBCR1h+TWf+
IHFEgwWBdqBrjYuVOo9WBjbYz53y6BHMs89UfgRJdys0nZJcy5FNkGCqOfwa6vfmW4qMSiUDKdWz
gqRYtVYIHk5EvnA5PtHHuDQIPTjZTyNo9XGMDzlhu6Be858ugaC7Ysnuczf4JpHWJa5ohAFVuFvd
aVJgdVhXe9/0dq0x9YRJDmwydCDWPeAHChkCzYWF/aVR3vKDVl65Sjjqb4NBeFCv8nJjxEVP50N3
IfzFOmH0Nim6QWutIAM9LND81q5yPmkAyfXs+Zx9gvwmlSQwegEP5EyoFvy0Zjp1GYGvvvLqaHDb
Za3PQmyMbHhWnARImy3OylQmkVkuCUboBDj3mfW2MJf9kP1+PlM3JIO9OnV3RI38w0vkdFs6kxn2
tM1JHfatKNZmjP4Fx6ze92+cRrREFgXBfeHZH6p0XgcraDZzFlT7WvdVlEpQ8UgSCbzM4m9V1pdK
17/IQLhR8HZXSDVuQH7Fq4Rmx15r2hqQYZdwTYa933FV3TJV4eJ1GqAW8z5DLbpuUPqhqPCCm8kP
+i2c9XvOU8/FNM7RSONy7Umw7K7zHVQ14qfl2tDNE22rkBltW61rbgEMgTOaRnclZ3WHsuy9rjRG
/GP5bc2cJbyKrp1Nygu7pbq4wRCH2lU9h9nxcYo54SbFdO78ntRZzb/IOCgip+Dm71Uz/JCSrgYJ
S+mW9ud3os8PhUMFSEZbEBYkcq59ZRJ+baZhahLxq1o1rI1G3ju9WYQ0yt/0zGAuZc3Jm+UVgK5R
B6IYpPdcpPAYRzXiDneaal/WHUC3onlSxI2tCamnbMzGli8F5hqGxLgxfHB74NTtCM8aO0Z9bt1x
l5Rwg01aeIt2n1STXLEk6uDY/O54XXy6fjRvKajR/DrNFQYxouUsnYLw5CXbNCUqPrWUlCqkdu0R
j0+H0UdURa5efz2bHiXOeVYNwuhh9lYny8dz1Wdk/BGsdQ1B1DQ9Mhza5S7NlEDVBErOyyOkCbGp
ysD+dCHXbhTegpvYmL+bKel2REjsAZ80ISXOvkGiT4bk+LwQSL0G01R8x4GhIjnkJlVuJsO8iPOo
cQNId63/aC1FH5GnKa5J+8kdq2ay9skmiuYqPlQJkJV5bi9LUP4Qo5V/dgzsAJnkycacFsYhEkWQ
dE5aP37oTbIvraLAnS0AvifPmnDKQ4JSYJ25Thzli3MLe/shAaodxnmehw7Z4CS+XjpvqXgKCPOu
k+CH1mRfo9ZBtBzJ1Q1M+ciYNz3a2sThsG4I6rarMlKyB/GJbv2thbR2El4wPxJr59FWqarrKCUt
mFaPZIMzkwG5bM7s6qbWRfPQyYiot++STKgt4KWbSudyWwEA5qVRe51VmNwt/ZwY/vuIC6fr7Hoj
SR3M5rGIFDYTVFrG4+RB8cV6lRzzGOHW2HkY9VOdLkelP6vBQtOJ+ODYVCZ4ciYMxFiCIUdpddN2
wY9E53DDjnvBWsueuMTPqUY6c1ONb91MD4SV8cKE4q5zhBcmOStcnbgnrUbK6zKECeuspJHmzp31
YJOpzFiNzoz7w6P0O6jOWNcACNfuNLZvU1GwmTnpfVIWgA09gUhQ9x5siGJEf0+0EguNSXPXQoaS
hjgW0GG8rJB3y2xyk6oxuHGKlLt6KsWZE6AEEIynaGVLPRo1IDrklJ2mhk3BNhPc3TrZG4ZNRCh8
NC+apHx2Y+AshKISRz6nd811yAJoJGLm/VbE5L5OY//aOGrv0iInbVhczPqqXq2IzU4a5yqJxGOD
AlrmCIDnrQYGYdPZ8TnuSGdJswBJdTH77bpvrS7qJjWSaF2boVIlktwlcx9qGgsloAVOrngx7c3c
FM+jb/ZHjXlb3DTBPidD6dYfuHgpWfpFNV6E3jwrYT0yUX3pNNJUpBjEjpT9fZHkr6mZr8uZSbIP
4XXN4HBvNWlwCQLkaaQob9uEdXKgic3nEX9ltf6VMFaovOY5SRCGahPjFrwykefUBMzkEGXbia6N
ZvlfLntSEo9E0FSAvAxyQN08OUnp1mutzy+ssgTwGvHraBoPgOvbs4fiGVSi7R+1fr6wupcHLR1Y
vMmeWnGgh5QamwFpqtbPMjPdMIFldQhIvFnpUp772H3tA2AR5K6+QCyihTBSY1hZeZ979Ymkz1uS
zggoAohFilhjniZXfOoVMNMWtxXtPM3eWP2Y3WcLeNbY9l+GMnlpO8o7S7UPlcMtMmX0j8bg62pR
Soh23BYTVO7K0nr6jxwIerWcOmG8DzK+n5AzZol225nDxiwsLwIiSkoxOaORW2akxbtPZZs8SINz
k+UZb9SROYe99Fhm3bNNEeEiOMWRT9xmw6iib6svGs/FNg6ad12rt57fVNtZ2n8hMPjf1hp0MkR1
YAdxAJObV5nav7hciLzPhg455d7Op+BzJCR3F2s8JvSz4j187fZkKNE9/vvB/i8EFFj5CDwAVW5z
6rmOwP/lRRvTmj07L4gmKQGOka7wmPbA3fPEN//Cev+rV6Km8FikLNfX9T+9EuBE1RC1nx5kmZQI
5Q3umN7NklCgb3749+/qF4P7qzAxQAdzdVHbV73Kv7yrrDTaqUZ+fwBhhO5VU35Dw6xosb3GuOTv
Wa7J1slJj503XcIms3cJtdP/4h3/6rfAiomFG2NogGLhj7+F4Q52PdFvOHQW0YFm2ahtSU45YEZL
bqYcoLz3O8cN+mhOYJWW/4VE9FefOPKyALUEtkXXsv74+k3lD/BEsuxQagRkKwvFuRrNhoZ0qf2F
POUXEkpUbP/zUn8SZaT0dHy4ZNkhkE158nIVHByi7AjZGfQ7SST+X7zer94akc8OxypshBQxf3xr
etwa1iATZqjS07eGFzQ7gUnsmkTNPP/f30y/ei3Emoh+UFghffnTZXSrWhlzI5IDOcDxOzfdQ4nr
5h7YZfUXF+wXK8DVgkkGoGMhG9P/pAwdScsGSEHoarE0yTo1CItuVSyimpkKsNfkQxay/Yd06//8
Iaq0+z269LNulpbkz/5P//tf26/69r366v7z+qf+30/98c/812Nd8c+ff+QPf4K/95+vG77373/4
n0hgxGHr+mqX+69rGNx/h6lef/L/95v/8fX73/K4NF9//+2zHgTp/PdfSVaL3/75rWv6KvOKf7nA
17//n9+8vse//7YdMvH1/r/+wNd71//9N837GzI9HU0o0syrUdTibpi+fv+W4fxNJ4IGBRQ6N9cA
u/Lbf4ia4ANe0vwbcVaojAJb52Z0bK5cVw/Xb3l/w2fnoNRGgciYAS31f7/zyz/UqP+4GL+OlWUq
c32S/ke2ejVd8yLEZl2jMW0Lf+kf7/xhkr5J2xmdqJWGmRl8FugNVhYowGuFwgwsU06IdQZWPfQy
OO27USxAYmMK6HK07jTuLNHnBYhRA8RBbFKi+IwrJvlONmS3FrJPQ9ppcFS+E3rJq2Y2H8ACvpDx
E1OVV/deZSHGbicaD1T5c/EEWPbJ17THenxvfLquk+z20FUYm7RM+jSddqXbHmzOZrA4yLivv0cz
uceQfzJK+2gsSNVzyUAcdgJKIoLnOSXk9ca0Y/baZT5iC8Oyk8XXkdRTtTCtwrNybiYwb4bbbrsr
htqvELY4wTyD60seXF+ey5bclcnpn8u8vbPIX7ksdODhJCRAEh0sKMlDtgRnormWkMyzZ5wzl1Q+
0s/4TqzmQIhfsq0wSQCLwnKXWuZDCYkYVOvea6YP15MJ+Im5ukldFXbMeVFgdm92a7w5/cFOeNMq
SX0G+OAmMmvjaxNwEYOm54AaCf4EFoxAXGnj/TGpzGewjfg5iPi/4Jc6JMTu7cCvhTaG3oM52++2
EwKprMPca58YStJTc37OaWhzuNy3RqzgOWoX4e8S1o+b1kIx5BVnDWEgR3JQDgPEIeIAR8FIyvUO
iwXEnRxvAnjKn+XSBCtRzWgI0nzcVZp9M7Mx3aXEEqXISlaicZYjc+tHw0x/JnbF5Yqz5sUY9zZe
j5tJl8ThlSThjjnuuMIHSWHmVcLEoDRuCD4z1qDb3pTu2oizQFQo4HkcRNOwnIsyzPttrKUEIpf1
M+asN2xxztZfwNboAxnyurfzak8Lc06sK003TlPGFIWAtwcts6wVB/h521AzMb0fV5owXgKSWqjd
SlIeaxowcQJ9mEC9/lIP5VORuvZeXxpaOvbwbRG/RptmSG/See3xBltLIsHT5RqneBFlHT1Uc7qS
0eImFLWvb/t4AtFOGWIs+h7hVUKcPWGGPuFujzgFnrtcRdbo3OoTojjZ+14YB3p58vuUmZYh9p0X
l6HRXBVkDNjXBFaKVdO4Q9h5QObtWcqtKOafUu95wi/UqsmGcl3tTJIm19wcAQiBVV00waHKpku2
bGNkjZ+4/er1kn/SYqr4eUAX6Mm2GnHQhzgG89DHP23B34KdCO0f/dRAJ2F7anVzj5+WXgnX8UA4
EW6Rq6nPcduIyfV0wVFHyLBS+5lU/9AYCLdXlrNxAEqvZi9eKRidTE7HsNOHYcWp/9axmb+UA4ng
dl7tsR5uCrTV6KfkQ1oFksLbooftA2Scn1NFS7bwYnLpXPpNhYX2pFEbuxvIhdSIYzKvljWmXUZ7
bLPlhk3+geBMk48u0dbw5egIh6R706zwEUUaVtzvGcURyY/ZM7EnchN9KUEoOvrKJA8z86rPRnO1
TYY2hvKWmqAimZMYdX6PYSpf3Bp5Ohf9FZUcDfJUdpjQ9FevWzg8lnq2z9Ibk0chK69PT7/gvHO9
h6kxjt5w2zTWU6Xn920JYobKmTEmHyx467oJTt5gTWEfWCxh+vREq/lGx+qa0mTnUsQzvKuW+25O
XPQgn1dU74p85+Sguc4BzzjIT+GuoWOiJUhUi7Sl+ekm06VqAg2B31thIKK0MbgVWPAi5FBo2kBW
gpLp6g38TxVa9J6vgECqSg3ufbKss8J8z3yELQY7A/Pl+cKYbKIcwvk+ZHBuBfo1aTgRk0kNoBjX
X9AhRYsnD/U0v8Y0kKGUj98LyOpdVc1Y1o+psxi3c2Pg2Oy+zL5+ZsGJQ37L5K4Bw0KMdwDpbv65
MMO8+iSjD+zhMEotfllI6ydD6yNla+eZOdsKlMUevz/Iu45WGPcrGj00kvYjDj1IXYBkMnTGnQHz
lXZBBWnA0vMb21W3+TXc37A3ArxzZJUb6L3xQV9sbtoR/kNPJQ6gEhpNdiud5K112WLmcjsZlrka
CTdax/py1srmgKvgVCl5qXL5hEjiduj9zaBn59xHR1qYwaUciMOeJvOsWSEMQtY47XIN0sDReyc9
EmRVKbb4vJOVkzblRpeXZanOVh6/9Qa77/U/8h6itPTgO5rPHUKsVecqkO7yCQBD6A0dsosBnLAJ
AsnM7xrXpKtlazpDtfKodW26GXJisoWuLk3YWMgP+ddPs9G+ZkQz14Vvl6WK0Zxb7OweNQvS9i/V
lvupb24mvBfRYHeXwST+HzvGj6JOrG2nZ/e0wbYTfZGiJPiaOFLygcCQbhFpPdCXpLmkokToCArq
d4zTWxzPJyPX83VsqOemQ7HYLGjAxouRCrHGqbYWmp3vkOs82pZ7qoaOaZeXRtNi3vmeyJEKwFtc
mBtG3uS9Z7r5ZFvNsnML56IrfzVwLLnVBqNmMWMZkfKC65GbyK7pJdpzQMbvrgcJh/RiVdnLmQgH
2H1EQEMD7GDS126k4Z2nHY99M8nG5zpdOiSu8gWAyUbJxnyqLfFG0TicTH8EbFKJTWdq7jopaTEw
we1Y+/X7BtP3pmrs60K+LkR8yoN3TTnftboiV3pmoLVbvuglSu7GKz8M2/3E6mKty9776vyOmVi1
E4LK16BxtiPLG/QeLana3Cw44aLJ9s8zIeMrkwR4QMzkOIPFreciqg2XTpVfPZPSQiuH77aO+JFz
GA3bmX0cV22kPPOczeh3VVc/xNqVyWL5z4U9bslzz9bKGJyNUQxGODXtvp49lrde3vVu+eTKUt9R
Rz51CqAOo7cxQNKjnKm5M4J2a2tzDvzI07b+cLaN5aYrEu65GYCyMgpAI0HPwGUoNsUgkcPX625u
/W2TnhwxPveAUH0sVUOpf+tYN0k6Zkkde/5Act9NOs+0uGWHpXdPgi9CyU+JVoo9hEYpIkvfHuXG
mwaWy9Y+9R+ACde9KU+491HZAry286sdVLzEjtBWLcoOzkiYc1ESQi2ryi3VG2G9GSItz1tpdoD2
tYAd4in0sh1AuELZBzGoKurmPtt5/iGnfbCWlFohkq7hBsWkhBOtb9OieUN3kF+Eh/qfdHEu1cJD
mA1vtnEDJNJ+9hMAGLEpjokCjOy6GTpkbVhJXmhVJBify3E0doafwe6c+bqlx/cDiVxBboy7vLQY
rTRWvV26+hUXQR92CSOLwqngntSawRlYuyHceoU//pv2+1ewVPz+/cV3rHEzt+CY2tkIO+lZB4Fp
zu7t3bRccTCBv3A5cuTf9FeRoJFP0X1pJgG05ng3EigQ9oCADnYAyhkAL7wObmQPajVQohppqXGX
fMG+NqMKTynxQ8RJkGF1cGVihIFbQ4W1pq+haKEv2toJDB84CE9NRDhOb0QqIBZsLFhPdhFcPbpY
pW1iBoTiXMShbbCLe31o93aWH/RqWjapUX6NmL5XYPdur2ioTevRuSewod1mcbFhdodQj1Tvtev0
/nrQ5HdR5D/NyoOOBJlR5M6NozKM/C1KWJdJeNwLZ2cLG3MsjktolAhP8hQWUR4zuyKOYY2YZjvW
DMJnkgu2EwJL12m+irYj46GzaSDnNXpyt+Zq9E92p04qmD6Q6d4xOXtIKoTHn6hwz4P9ClZ+L/QK
1o+iQvMlHxgNXObrHfPtYFzTKHpgu//2DHjwsbOxYgZbuEM2ZUD+5DAXb37hzCfLY4wj6vTFqVuf
OUtf7xINIRm6D47XU/ezgIII9kusyNUAk8S8cyVrJi69Md0RU8HHgCqunINjhgDvABmMQ7qnRb7j
nyEtX6xRU2fOWiidMmfl2YhshkR7cjqUx7JgrXV/ylpGaMBYrEYviSiJ3+2g5YDUfbbBtE0lCJ6s
73ez53Eonl8nt6G9lg8fxVhZUcVttUrT/HbIdo2g7pMoyba0oGewWlg9pVbwjvXPIfVOqlxOixO/
APspeavBzuy4lZqRv7ZdzlMP43gpknK19DkqfvaOpr9mjju38/jCIXxFAqSvtMfO55PKG7hzJQER
cIReGVlzlKqm+9YQt73XvAbQvGw0cFqKdDq+rc3pEnOYbJxvE3mDxL2MYDF5p8J7z+NHcgySDSrh
a3bKJRbmkdvzYEj3AGC12ROJ8dbHVTgrh4RYD96wE4vHyc5/DFZ93xfeJcBGDC9P7uug5XNqmXlm
kCsJA2aI5OCt9/TzjAhsBXx+n1Vky2PUoOGv+jAY1LdRBxM85R0HHjOUMxEwSGiy1n2eRX+c0wQB
jbNs7HI6Vc34NTvPS/0xozgBpObeGqO7cVL1hPvgeaJXCmKQM9eqda+qxOJlrgbMlmNyNjpLRksv
d2LGS+K1HFY5YqqiW/tV80HJazIKVsc6btCqc/LCLFWslmiW1ldf2DdT4RkEH1aA6lsOLlm3S9xP
L2E4fV3ZU+25Ha10N9UD2YOPs0M9muQN/hwftGGwbEVcQiWlnNZ7iwJjODp9mm1QRCAtJpzbxI9B
xx0brMOFxi7saRIJffGYCfOHJhRKVxmmugRvOibvtu/O6zS+a436QfTTee7aJ7MechaM6mWwdaDg
9kjQiXkzmcl+DMZXPa3KT44670gkNrjQCennFt8IhSEK7ZDFB9M/a2bu3s5e8gAFKTumM3qJzh4B
Ks3etzlZY2QW+1gl/Y7oGmi8S01MnVMGe1ADn6CakTnD+Q4NUxI2ZoZBoJ2RVx55aszbonTEOu4C
arq55DXcigHXZG/qmr0iC7qosRNzDTUTAHDj2agVDbaoXG5ocDRratMkWkjCXHvUvFG86M1KjuXW
b9r5hL7kkMXIfuC86ZHlJ+rY8gE6Ja4Ot2XfGPJAEOeA5sp3euQZ2JAPDOENbC+4rKzM3aBN05HL
bpyC3RpO1VvmNTtyBpaVHswReJYmHDlEhyMVhMj6u0TXgWA7fb+2qp1RNg7zk4mWrKa+SRsG24Da
mAqjC1aSG3pwRipY9CCuLrc2J/29XWZhwCkMVGLAbiu4QUlc6YY7X/T3Um8ddt1038TWk06UVqhf
gx9o196MUn66Ad11t7ZAl2EiQBLLFkQOaR05+fhDMPAK7OamHcVp9BDRpf6wwSCC2tmYgq3BtLOU
EjWtyQNWm7bYuZl3n1UQaaU18ojpDTVIs7cKNu3YDc6JJnaDUYm7skV8FjjFT2YL7O4ThU0Bxhx1
un+XVAvzWePcmtpJ1MsD+8HGTZFhWoaU6xac1r6wGBubqB2l5JBUoZxr5RK5+mswU0n6alMOPEaO
Ny6hhw4cRkV8ItDLPehIaavkOlWwJSlBbfWKeNHYC3Gnk6F22+YOjTBwBZRbxZk8mHGFDgA/mvCj
5dVPankesW+57PDgFN88myOq7icyFM51TmtyuYUxvBSuxFOUQClLP81hX3qTvl5Yzip24DW90scZ
cNrKHAbOqh7h5snAZqkKav+5DGd8oHQjZw97F5lWaW4zg2CY7qVlHtYie8dCU7+QtLLSw0a26FY8
neq/R27txtdW2ECxLPdDlWrEPgKtsHPN3EBf0zYoQApMF9NHNTghU/0lSjr0eH78PZDVww5jV+tW
hy0nxt181cpeTSamFm/ZyRHDQXYY2HNFSz5tvIhH9KuoRBUZ20Wnv2HKh75OvkfWbLzS/FTp8lUN
NatciW8cx5dmiR9Ge9N1zWVZo9tq6YvRHi2WJyXxE8w5jPMxfYYLnuBABO9ubxXVVAnFbOPxfjGU
xKcCxKZQWr6pbfvOG62XitJHW0AENrH34jVmpEYkqbYP7dto+fhl/zS6qJCCGo02GDNEbWdipArY
mYZPnDZZP246PrQFfVJjgGpG2zN0Zv2otyhQHCmQbgTaVRZbrhCLkW4xBFu7wr2CvRr5tmc8ZJLh
kFjEF1jRj67NsjUug1cqHoyrOj6oLo3Am7Ci6Dz99BnXbUKphoBgpWN4mhtCrOoptTd2Nd3aMtv5
zhgznTWntbfwvHp+rm+QjtSR18+PqVF/VyNz1GLJV4gov5hEvnpMA3vEQBlGjZWr4cpnxL0uc/tc
zYF1juHVYRO7SSyBq8WownhMgiN5riObPRFYVqV2lBYfneoueVFtahHOVR/sUvvZW+IUgwWGthYt
qjuArrKd1TyRwGvE2RB6EnX1YDvbZkRPpuwLDWkk/6ZAUD7s8YEAB7agCM70HAebAJ2WLadAxpZP
t7OjE81kPkD33dnLqB9Lglc0E5Sj09n6xhbJHRPOAET1rtABjWjVKjW4oUFgrdUwv/jlcI/ta91i
p8KbmH0q9Jp4tuiC1ck654CxoOqPq9dxqatNJUYOxv1RBj0Puk0rWAnj0vboaYr2pymC+9FB2FLk
ME6qEpBoxlm/BdR5lTIdK9Q1Lc9QGIz1ssmNDj9ncUn0wYzI78Os0NHQirsQ6lgctuYYSg9vh1U4
UZxh5UMJPqHwZL2sO5umMe6DpeTcoGxssnHXHcgiwSaWDslWZrrcEdD4s+h/WplDRhGQe45+6BL6
+T6P+/SkrGqv3JF2q4seNJ28bzSj8jL5jEJtGg8kcYmEE4+H484pjkm/ROUAC9CInRe3FRDgUdmi
7YLc3hFBCSiO3mi+8Bkm3sGqinHvNwDcQ0ofwcEd446fT/4tC9OyyTrTXA1FZ1PM8i+s5n0YOzPS
U1m4S8h2Ym5ImlXXNumlr4IjB2zswIDRwiQxgRhqCNoKMhfQ0vcceq46YV2D8D1qe7OF5esU7NpW
bm/GsswhNmbxSea0KFR/maW7kRmCEr8qbuICt1M5XpwF9Yf76EzeuraRD+YJ5WOr+qdyzG6SwTgQ
SOSH8RzrW2Va255kt5WBfM2O0sB61XxNRcXgQUgorRvCJu/NVPO3c8JoeXS7R7zAx1rQ3wyIEKOl
auwmMum3c/YhbKVWo0eHWzd9rGA/2RMPC+Db9QzpuB1MjY+ZQ4OWnUe0aRs8AOjNwD5jxbg3rWJn
JM1bxcNCL+w84dLjdODTfO/Ejzp5sifKFZgjR0Xp0wpro7sNE2ie7KBWH5UBGL7B/y40VCUciyKU
EaE2mftkbr67KxNh8KwM7ny2Rk0f8EBaxA26XhVSHXDYM4fl9H85Oq/lxo0tin4RqpDDKwkwk8ph
9IIajWYaOTRCN/D1XvSL6vra1lgi0H3C3msXNXIcEzOyltu5vFtWRjQ56YtnpxFTxBkDTGripW1/
Rw2z6t65mzUt7oAi+JBUyVM+frBKZnCuxN7LG06EEa1Oz7E2Rlcy2o1nfYf2VaXaWKC1N2XUDLty
6dUGQ79LfjAdOecaHjh8MGhbruOK7qbXwCjokN2NXz27pnzy8/dqRcI0TyMB54prSYwkb3v9yj5K
M9Hr0ocsNy6R9zSPdneoQnMrGY87c3eNzNyPVdH+Dpz+NZ1secIEtkfWg3bXNbN4rVCBaiozgIFY
3f5O6izLcL305FNrRH8oFcuP1F5ulgWMg/F8aebBWzXda6L5mOmUUNlhyJOyxC1SjY9RsHCKBh84
bkbzeS1nEft286RnnBWtCJpkEsF2XC1uyyljx0ErZpQfxD0vXNor8L6ID7U3YhDg5FH7RHNZ+ynw
DrauXiKHicfiIovrxhvWjSZudPqYhcMzYRslE9jxLzInVmedIsWkXnftSF09Ba9MvPbBOD5YYQs9
c2SrxGRQmC5K9VzhMfPG392IUyFBQo3hb0JTp5212i5DcJwEg7J5Yv/XUechdRlz1R3GKfq0veDq
LsWtZ6tnLc7Fs0+5a7Jx4PLSHa8CAIhN1Y5PRkOpVcj1Hf8Mx+4DtpYXw1H/qnRgV+3kV3TpX21P
26e95eCmkCRbAw3PQEbqbFec5vK+mCpvIxvZXe/m77713ozjnxxIxBENxy8dcKYMNB/JrCvQeXJD
+mCViDU4G3eJsuPV2zb0kbWU4V8TPwOQrJGfVEwPC+d+VBXhdojks+m+kyjEMeSux7qj4iAUHsFk
lNdnRmJD3Cw4eIL2qqP1gw0puw6dvQi/YFGjerhqOE69LL2kPZpS9ji0ltUXKPsYzOPNHJd/rmDG
F+nxOYQICgnyL6b3YOl5TRmxTtGKwblhBYLvvD6hBJo3flfylNgm+9Nc5lsvBOfl5WTY01aBfmyg
0DphTgyaLXbcTmSIbaCJggxTSZQipy9gcW/sFi9nwFbB4bWP575pY2SdSPDwvNZleq3CZtkuMrzM
uc3RgLB/D5w87QwnCVOQAIVb/vUc5rRzmL+soVqOs2yAYWJT0VNvx6ywX9pO73BvjxuFb65f6GuM
mkq1ma9NcLW75TvHTAnwDFwR4mDeF+181XP7apT5dHDqM6XKC5aJ/MCl5OO+jH5aLz1ZoArXjtEb
a4yQesNJ9Gx/NQDj9n0mHi1GyVmNyQw24J4NTGL161k7PsOMOQeE2NS3XJpngrjaLfL7pjhjEstj
i73DMA6PFT5EZO65aeankJnMOGZvM0fYmLMgF4QgYo1CRtglo6ffZcCQSckKB7WijSzVUXVRzJbG
leXBt/L2Jivzu1NtwKxCvI4G9FQ+/nfyoD/wTTiWSXziTFD4cvG8Gt0k7qn9zKO+Ikv1/P556No3
VbN389CRBkXwzAzc3Wo8Rij7ICzp1PnmWO+V/ltN03dl2tz157lfv4MlfCwsfNLlaMaG6YpT13wK
bIabYen3YaqeK5bPmykgoHhG5ll7fTLIea/l9LO27RVqxWYIpuk4F1j0fDPuAdOD4pxpJrNgHwif
2j/1H5thKWCKeA9s7CnqGEkFeJ6zR22gfa+amclTOX/7nOPFxLwLdT7WLtgOpmczIZqZoSvxtfry
5T6FH5Xq4MMXt0ajnkzTbRsU+l7Ud4xCs13RUjP6FZfDmHL/y65LJtumsf2XK5zMARoxzALMF/3o
SFo3aEkdeLsKOwTDFhpKo3suhkzGNEHkfRA+twSss6eMLZDv97BVljOS7RkeTxxOKbfXwBZe9Qdh
5yjb5OLFeWE3WJAE1Wabsaht9uHM90IblpRh9FgWbr/BxXoY+5+pR/daeq9jXj1S7Ny1yf4XnLIa
tYc8octMk8XjqZ7FL7e2TmbbfiSyqGixSo8RmlXujLR8c9Zp2k2C6ZRk1+2H8/tqR7TO8p/ZoHdu
wu7ZisZdZXnGRk/RNw3BIVDFrzrC9LGa9BhB88duMZa7uo02VCl/zGLuD7LP6rswBaAli8DVNn+a
EK8wm3bSRPPb2lCwmhP5mroRgBjCnEaa8m2Rvn0pm+aX37fncXI1Z6qZ7ot7+4BnXW+0md863/uW
KM+ZTmQXRlImnwnvqUGHo50EoeihDZZh0/mNtzXbHpSY0yBZ3YjZOvW+Y2xqXH+Jx829LG154Eh5
mxV2LWssf7CkGLuULKNzEFa/GYQjAGDc6SL/8+X4jFr/T1q4WdKVPBd5hpgHAymSiKbcZu1fLHIv
GrjlTk3RRXc0QERcHwHM0MmoIg6s7IlXvLk7keMRIM7qT5L71KFRH4vdxGppYw94d2XH8ASdj6a+
yIy/hV3bSd78ahvWe75B9XHHzaZzi4DcHXeBiCbCM5GH99TeZQQktDK3WcnYZDanDzevLp6qriyQ
v0tf035HVgwbgoI9HfvYDLzbMOfrYUXWMdh05j2wI9tFrOyuN6RJZ44uvq0tvxldD5ulqN98U/7A
Zn4LkTNtCt/Od4O3/INEzKvuXEct6NTXf+bgjLu17WDXGdda+x+4y1gdt+FRATpIpHkNV08mNhp2
jnEBwN0sTqpC3P9uFXjuEE1xwdhQ6r25waxUp5h5YLwfIh3gm8bCqwcLfghnDoLnIdYtDU7gq+E9
HzGzCb/8Mgr9KVxj/eP5p0KZ0VMwFZBeZHZkiY4+W+PjC3jKlEUujJvX1IYT90ldnNUgz6PnlPFS
jEgwLCgEUTmsh5rF4j4tSU0dBaN40VkiySaaeu8eGpoPHh1Ot189mx9djMOxEHoXieo7ImZgw60d
IQhgwSz7cefYU87WlTtDI3yY3O6ie9vdAtHGEVz/HSmkQOHU1pY9zj120GXSGxSvjI+zzRKqZHHa
d9ejZKNa/sEA+Rb2jHykT//JXRcESKorWsuW8moZ6T8q1w0Pchix16UgiMa3srlvOvCzRHT1fRtk
m/kxUuxiu9x7s0r9u83vyjR/01XMtMJwfoFBmbBk3gtESIBzoDV0/Y82xdW6x28T8BlnY4RXlcma
OfmKiljzfACbmN3iLDA4Q7hpNrnIa0g7+aHxROI2ebWtQoOBd+CduIQ/xzQKbsY4zdSsUbdvMNxr
YkR3QbYaG2xQ+vT/l/xuomWS8LASkrpDPUFcooEjDL+6jxCCwRYDwnOZfnnlv2YZ/HPp2JLpMgUi
SQv72VzEPg2np0W1XwqvRAxnUMAXcJJhUfV1CSI+GYJnF2gPm6BjfNeR8n2RavxhNNoc+Eme6nB9
ynxCXBBnsMORUm6sZbSRkHQ/E9PApMymbjMKNz+aipGVctRze/XgTMZsKmlzByDjU3N05YSybH0U
nv8SjAO6rgnBERzaBWLuIk5Nyn2fesXZzAaOBzHs7bu/nIMNNyCT+cCWD9hPgOG+GVWx7jRY7qTI
EHPBlzkXLnQDLZhl8mC3K8zzPKutxBbZwbX7X57pyNfGvqtLss+2wHPYYaY7BaPj3c+lR6cP/8mV
apWdN1lzgKXGHgOMKt+WcH3rClPsoFL9aF34h9ozXzPEXxjjoPSYhTm/dIvbcdoF4UbTzHaCvVPt
QCnwWuNqBuIXBifef6d/hMl0rRA2bRdbMewWxW2gj+rR14TlyvpQ+hfNnO0QMJRGQ9I/tiJMj0wb
nySwNGA8G2lL72FJh701SQn9ZLx4MxQZgtaigxJQbStMbilpNPiUo3djKBDS15y30FQPJb6vN47U
Aw76CVN4UfLPGv56GoQ4iRyvCAgLpqbmcJGzZdK7Efs7WEd7HuukwSDfda04riUzJIbTsqvGBEs/
MgA+rZ1ni1dXuAiELLNNLFm92nzqKlqz3TBEQOxriy4tYLDpZdhs5aDZ2FH2MBoa2uYnZczUhd0b
nZ0FNL54V2jSUGjlCHB67tlpVwRrGJcKT6fJNIc6bOaNmD+bgjMEa9/MJA4xclU73WFJm725pm9m
ZT7qwGkpw6Qfj32H7c/99DHxNLp9qizTIyHM2yMJaRJ6aMSq0/KeQ98/RHOqdt0wXlyb9YoRmp+t
M+G5Xf0XfBFJP9/3CC53LNY98xSO6Tb1l5u2jIrlNvPkDuJdTpZG7GI+2BbVp3atCB6C/UoA1FnP
1Aa0P5T0YGlQc8ecEGQxla9mAADNlG+G2fL/TTKp7PxtQYu3r2pJsWIzpIEIdGrxjRR3GtfSP6f9
3U8dnFXfxVUHlszpEXZFsssTb6U6G+47hOwhdNYdFT7Xa3fPmubT22oYcADNWYk2BwejVRwBXmFy
h56Va8Z0Z6AW3evk/RjsxLbzOIfbBcTNJptsIrwNl5TnIjiELRF+g8rQPTk7Y2FGL9LheUGAhvO8
f2ya4FMUGmQLNv1AFFgLRorvLEovJCNjVzSzfdcH9m7qOIWWZjp4QKaQEelDL7y3qW9PfkcvN8/s
Ssla2coUgsZksT+WyhRso8jrCWTsL/3Nvl/QDKGYQmT53ikQ4DkduI2uk+cQddN25bbfjtY4nXPf
ns5UzZ/uYLpgXq2Mtfi4ZcO6nv//0kAWhMYwV+05nLctCImTDjizMAPyP///Ar7IP/TQY66m/+CU
dXHyLAODvJZ7SJQBdgqLYhaT/tZx5FUZ84900hIB78hKr+iO2u3+ZaNQO1uIX9z2WKjyzmZfkP2J
Ikmy3tB/q9oynjN99EcfHjpBCUAb/IBRpyiTglwCT1Gn1lVtPygu0qQe7HBj2tTPmWTebmlaC+sz
902mZmuW7hyqQBtFYpKV5UeGwIWES8SsZvq5hi+FGS6nORVPoG+hzWCmboFZGqX3k079L2gxE1uZ
AbolGiXEWx/amz5STymOPUB7tqz+SNOptgbC7CxcikNgei+aw/sgkIRNacEYS6KSatACxQuSmi1Q
qTdWbXFuelacrhGKuMz9JQbz33zfSRkEVVE3TVQrxJ9PCs9x9An+JBHu+DtVzjknTZxBXFhuwslc
L87KPl6hmSCmYBMJD8+z+GDtRa+tzG8YdLvcnq5FQAKl6rMffpeLAJ3nuwve2m3n9kxJB8njL/U7
QVsPXYHK9b6jYUUi/qoh2s2rNaNQW5DfslnYcOcHcSasKS7a4DJ2qUW3g5Z2Ve3eqjMWvF57niaU
zyjWtzO/5Yk9d6y1+JxAUnCR6bMTsTzggwgn7JZFmHHUGh7zxIibhD/onBXlrepABc1Dh6wBK7rC
fWt2tnnhG5uK961o4Zjo2Rkv6+icdAqgAIQKPWQYbM0MuAeSJHsdXmp5L6MnBIxBu4odWSkIwSsn
HloLaZ+FI3OYw+Pgfc2GN9/a+Sfvp/q2QnQ/505wsdoJ2UQEjabfOUQK3BYzPIR+C/Cw5LWqlrw4
+zP7MpN+MGEbTJxFiqAFmMWHI2vcRiStXg3R7bD1r0cRhGDDJjgPzlwNGz4WZBN+9+KM1KTaMcqk
MtKTE8rp4M+BccJGTb8b0CMPhbVdaORk50a3is0g7vrwq5XcehXcR9Rt7Xdtu6dlWF9cRDsIb3yG
X4uR1G5+ygv/Eqj6w1H1NwXHh8GMMfUytF5qOk5K3FiMheDzmBlIdJCy8U66Cn/ZhrXz0uAiIkS0
RFw+cCIfMpm+4uJy+A9DwNyuf5zaTVpkZ5t+SL+WCu/rNJ0G7ScrswjpZGIL+5hsSDWd3JFzWFq8
LMwsHlhj/zRO8CL6HyxEXA/EK5A8thZvgFA+Mh2inPe651rKJyunCM6M+mH2+ZeFnv7Znoc0cZIP
VWv9IwKe8SRVPgNz+0ECGzv+jwHLEfexX/lBD18enKV5aaQxxWpyE7Yt8nk1m0NWrTKZVJfIxXz0
ivywsFXxDDM9pSrYDT4BP2becvqUA4hOa3ns9dmN8qdqgo3FTwi/OxV/Zaa/Wr/wEpMVp6dra+80
DB6Vs/Z7O5PdXUxyMiX5SJQHz6tslsvkxqMKqCJkwB2OrSBqMMmXmRvTtwrwHct+jFgklnTJSvoH
SJZ/ja5+RrxX7902EPtORZr5WkiMm0BVnuHBqNLe+pRudrVA5gRu1r03Zptd1yFEl+CYyIFXH/RC
xzSX97R4rrPuYIpVHViDKJY0ZvpY+f7VaMJdv97sHvSfOXoHUwX1blgndWoGMv9GuPS5wRHiWLVx
ntfxEC35zUYLtzcn3hx7vLKqCU5kcmxXV7A/As0dyzXcdYLeIx2FPuX38aQOlyYpc+IEFjGC4UmH
k8eg/ztEkFPOk/dLEGC64832jvUC6maUwVtn3PwoU68sIO2nup1i8CDllhyo6KCH1nm2i1bGFul2
u///Ms9hRFcGUA9GZTMqn/fczqdzpni6ilZ4J9cdGu7Hyj/k5szvoEPd4+kV5+lo673KU++dKRb+
4I4AjKwOLg5DEMdjFrumfGx9U1sohJBsivDdAdB1jaoS5dnM5RAtiQFUpKmKbjfbvG4jqC8b9ebR
7GAPIBBn1pwFNKH59EDDbydBzxILTIixEV4zPrEAJko3NJqXBS4nI7BecCcVzFsX53fH+YoO8l9T
Gv7juIrHuvGQPNJgPqutWqv0Mk3kb3qjZe9zp0OSVdkv0EILrOie9ypIcaWgK9+go6evmknLkLK+
gfWFtFJHxV6YOSAdR3lPCtrNHg7Fu4SK2Mr27MxSnwNCwfeysjbCmMy/vVjaFxQQ3OUpA39YXGUc
tMNjic7x1ht6O2eQvJSVMoCXzl1B36KyNKds50zoFjrNIMYLs3h2vH1TYzWeqc2lGZ0jkV5rv5qv
ohlbTE3YEUw9P5qQHlFz6x+rJJqG/zg+3dn2j2wvn6JJLagoMZbnygh2Ehpe4nS9SIpB/WTse8+i
EoC8rrjLg8dOVWyFC7fG39fcAt6Bw6SnOh6mlboO4moSdbl/MPh32GYUpredIjwLyHzdo+VGztEc
Bwofb91ZNORJvUZBnAN+yZfqLWqhiKnUZ5G7eOI8ufZP09kCr4D7t/HqdG+vzL96lD3btbSHJzl+
MoMiNgYmDzi34sgjQowzKStsX6hAcSwiy+9RuwUYtPkDF/sOg5q32ajmc4uxCbn4OO4wkURx4Wfy
avanKJXtC1POoHeaB3MM8+OE1xvnhYDapO5Lnyww2SyY6IgqaD0jD9uxyH8K2bwGiOtL9sTkzLzk
9z2Z6eO8KEjMcmaTwQn65E8xQdvMcFOJ9H4P124KrUW11z61qwtAynwDp4duP2jeuhYHRGX0MXtd
GWt7YH7eZzSW68ppEGn3pgYBK0Fzvwg9/OaSM3cC9nesEb3FuWP8hHwj5GnOfSoPszZD1OoH1kZ2
kX3wLIRzzeRZx1E70OZ4cVSL3SiN2PU3MjQeITChYcoHf+NQzsRmppYXO8yeRowbX0AFvfvafdeZ
U7ez74UHOgI4UVa5MuMDYgDd873NW/1QU048OE30uTC3gWehP0zZByeGpjxGti0ToRyDyeiK8Ktk
WMm1jcLInm5FYL2WLSzjpvUilpmDewMPoBNjKq9APYEjmUCnWV3theDq5c9vEoDNzRaxk3ES0nG2
PWofjuSciYCbRTvLCquN8ovyhbHResiZmWyLNPzx7GB8rQvjD0tL94/iYkQhFr1PNdM5lkzIh1X6
URc2oT9m9GOe0ek9Fo5Knw3RsnQlrtl0QPfgsnkSXranqwSbRy723s379wxC/vesjKdcDENs3VvG
UDj5aQzLmZuIkheF6XPWsWyhHSmPhXXXErD127pZcKpm3SdZSgUNVQ0ej9c/+P3DBJ9jL3LaUz30
rz2CZgR+Tv5Q2sFPP839MQCAR49ZDY/DgE4YIvdeLO54WgMtsfdRJdtwY/ImPffZEB78DmQiTzTz
ZhV4cJs7BWf8ztBe79oss4P3NAtUJeCTOQmDhlqsXQ80ebRfaABkbpHRt4RnnHT6JFfQHt7ARMsz
9SOM5uuY9+HWN4IuzhYX1p9NuzmSzPk5Gcbn4rMBoyMtHut8l8sye8+y7NaHd0pZXjhvpcKLyZS2
Wb0oKViXYEe3q1cVPa54N84cMeiCofKwphnTJMCntIPaFFwDpZ4I9ENwisUwWchx3uSV51/Ksv8F
8KSPhzyEEqiZAE3T+ChUSV7VkoFBGoRztmtJY5DtLLTIl8Bth6uPL2O1mIaSGU52kuukJ3CmNkkd
WDLFwNkvi/1s9FNsdw6dXrM3GvNCevWb6GZWElOJIFZ7RE6YRX5unaOTVsPD4DHgZb+1blt/FNdC
/nM08M10Lf8y6rt6gjLFlhbz/M6n668rVDFI2MxWfMwpV4pdJ+DWK9pd7nZGMA3M+PzdyGR7naxf
Bc5CLwIzxFL3ZgzBC85LcM9mBTrIAJCKIQkro/eGqf9Pa7G8jFzkZRHjXV/xappYLXCtv0F8c9+W
pkTOarhfbqt5KLIW0PAosDYtqFBXETy5Qm+idXYSHHTWsXasLzdFJd+RXCvX2aSSdb9QLQGikmif
RTp+h+NabuzcRx/lhtdiWTX2PuB2pEG7cZtK2I8Gp/W6hseUlKWw9dyNmvh+I/CruNZqB0LutyFb
taetqC8p8yMEHINx4ADZLETCPdnwTtnlXbKpWuhr1wkFKcPseZG3IEwBIrq48UPNJjd4anzxAnIh
iDsrKuDh2UlY77GkXN2IiR+95bIlz2vPZHOrljWi7gmeSfXw46r9hcv/C0K9iotFsmp2rtbCQjol
39ud2GV5KRmDY2Zf1hW1vc8+gjQOlnvbjsHx7FFYuVVKIqUenvouwLWAmWt0+60ZNTaieeezUvk/
w+y/i8L6mWswKt5d3dZExWs0yV9G7qs4u5ukg6ZEAmZaVNwsJ4bIfBEkE8U29gonxZjGpCW8Y5eP
Ggbn3IWaN2be+QH1ZNnvy8l51/PyCXvjs+j1y+TzT+uuP64ICTEkURlmhjw0aSrwBoRXrNeAn+5B
CB19BNw8/20x8hF4PkVCkXmA80r/s1y7nQtBfEPEDrKkdbyFvbnNUxttdX/xEaIgx/MYri7fY5eh
KsR4MA6vrR8+NKTNkYB2ARF4zdPsStYvZEqbthJJcLBzjBnq08xeck0xR+rggLbIvnN8b0C86C5H
QOTTOFM//4nyxYnHvPxClvLNEBnbRxg+LLp+qXr7UWrnaZ7sHWvtx7xILzZ5MFAShwdnQMw68X1c
ErK2Yed+CNETwxkcxxqzjzkD/amp+bjadUk7mZouSleCeuhroOQRnTEu867tAp57Jc6DHr7gCFK0
l/H925OhcMEhP9tMsQSzoWIhg9C1nIPFcnczYS2woyr2vIKEQLt9GAqORszaiVE4W7EcI2FyWiw0
xbNV3ALXwOW0wC204W85FY6J1WqeHdv6QcUAIclfr26BXrArn9k+Piol+Q7Gr8rCGo4MapXiOZIH
uniNNcPiYRl/minVu3JCV1PZOzkSG4GYdIPuGKOvAUJRiiRlZwIQJryyExtcYK0FAuPY8cuXsV3r
2/9fVsvUuNJw31igpj3jtZNOePv/y5AhqCsw5NJ3YSoibClTDH053De5Vb+6DdA3aU3qrAri62RE
lKvdtC1E9xpjVxGyujCUSipaeAR9qJtBOnsRskhs0/s58h9VQNAP66h/eUs3N2XLIRQjolyog7Ft
sbFGC2c9Dr5+aIvWO2NIsR65uvQhpZQB2Gf/luw3uAy7hKRcdwvOfB8tKVF9Blvu1OjXq2Brwyvc
3KHQ89kgE/y4ojngeryDzSWD1///EtlSc+rxYEAwKhgjsIPnee1PGllWWEoXqZEmFUOnivaOL0D/
+NUMPC+dbTkndwHpalgTV4xPsGKtxFPoj69Bu7BVH5yPYVTmabp/yVQlYqPRO97gP+syzaehc+aT
O/z1KESPvYsD1+kY07ML8fElBtG4JR6WbIW2X05OHmEZuW9ojWw4+WY/nJa9aKwXxIx5kpMdzAid
X7flbmyDT8LzjDbBwVryhC1+HKALPfrFdBDsxbaOXTKcbo0zexNI3YNlHEuygfqm/MNGq7/6a+A+
L2F1eFnUeMMu3b36SHMZLXQly9ggv//YLhMeTAGQ744OQL6Yj3Smiep+mh4WLpr7DdLe7nmSJiQp
Y31tFhnsiqHctWY1IFtfFFXX1O+1i4lLoFbQZnktceDFPV7jbdF5G69h1uuZNuuI4D5N0kCaa311
1z8ZwQ4MBaOI57G3Lvra1VmWjIYkvzHa9eO0Xk1RrlsbPXHj2vYLejKrf6cgyI5Ts/CRIdZzuMpv
RovENuvr68CayRvdT/7TH/DKDV7HGLHa1UgJdqHXc+bn4pCn2AtDdbKX5aXlbM9cJ0xIPv4ZIty/
riWJs/XADPfmesrAC4YslQ6O+OsplrihUL/7jkPMxdmO/7H98YPyGKCA6SWXhSHKf2afNptxQhx2
rx+CRwCDcd0hcdQV6tSBErQ2Ud/mo/inpvyKtxy1SbvzjcziCiMKyFiX60i6EY26JDtrPEnFcGSS
WD3S2v7UOrC29ytkHzp1t2VrkurwOuLP33CVz7gP3DIJkcPve7Tn4drvYDqEMYEu/3JI/72eBq50
FJ+d1bQHMgNq3QPOMEV4sBt43GW67PxueEVl/GQ1rpVgjJwC5NIIdliXFr/SFe1JZ3o4GEbzs65k
lMwl01QWzkZRJuQHqFszPAZN7VNJj79kYNDDdAs2ExenlWa2j6avOitZfvZ04FsjwllU1XzxlmJG
20+T3pONeu1Eei6zoUtwUj/ZfUR9u6RG3BTsRs0gwE5OqBlIgy37Lc9X1rPTzCeMq/sCJUKsobFz
q6W/LfEQTCYZA37xjNH2hYCuzQi0WDD/CPzU3o+qbRKy/oKNyQVWiPo5zCErdGP71rTQAFuwlSjM
ltdhFlSaKaGAbOGae5JRl9QjkiZY7olHmA8yEJXvrdb6tKSIGYiPSTWYjD0QNc0WfFbKsU8/bI+G
gbOFTm3dMKdlL6i54gwiemqQ+1PjiH3Q2/rgLwi4TN3fkcneGK/MiFOeLjfsL3IkoMO1gysJEOhJ
Zhvc9vBhjG665W9zbXYRUkHEa3Hd9BvHUtReIiQbBLF16A+/ZAeZwaQdAMNWXkaU2qtiEb2KBH/Z
1k575Pj1t4fspoDW26UwWZwenit1L6iG4FsuMtp3NcZyfElvgRJIeOGX+FQ0Nvi6ROaaXSpbLbDC
I6I8FKdGHSYZmhIkKgiqLeNvkxBT7OwAVz5z7SBcZq3yRd/dbQD6qxMptW9jVh2WyP7Mc/ntDeP7
XHDjGnc0gV5Utmf35W9a77crVlxqcn0EtvLGWu7BxOffjurNVtOFxPO9PTR73RTfXdCd5tq3Esdx
6bfIBe75peCExCmPqAXPBQq77J/bWIgU85Pn3HkavfcvnbNzAThRR/MnJrp8hn7r9GitZIctGxf6
pjfmBy/znXuCN3nLOSmmHIWJg55aLr270Tk/OWOeS4Cr7zHgqjTAVV6KlYlky+uo3PtKoq2feYJS
nqibohbbmL6MNgRRpNt6cl/UlD2Ta9Dt54lmMqVx3oIc7bYSMT7Q8+UDzHjPurq00LyCBzqZBGzs
qtyDlshkNzVh3wnP3ANH/MyDcobSSTT6Un57mMwW7OATpglwcw1CxdTKv+Yap0EJgX28z4XXJtiJ
u14tEAuWgKyZ9743vzDmPcuCYC+y/maEdgNK4gp4DJK4zMLBZna1uQdX+EH7FTGVVw5Eh/TcEBoL
7z8kasAy41n7czyDAOXG5ufrJyuRwrvCE+d3aUIoIfsu3ZPzs7XhppPp3Xixky7/OoSzVcQvzKsX
nPzpO2oILP9VxrbWUA9VQLgSUNKPZWJw59sr+TQlJ5eJMttAJhk7yv8DO5Id46BuMNUxdVgdbHD/
Ci2CcCqveeAxutoDuit7eMTV/chqZBMo2R8sazz7NbpUrZpzNjnFVvTpckRudxwmHuegZuEWjeqo
GXoWy5L0DYzSlDdnU4XVz9LnN6dix+rZ68M0IitnGkZlbbCB90dIHG3IvmvSP8TkbCvKXCaMDrWB
B5OlV8ExxYZpWsuaGG71kAb64pKhhjFEMMGcGC+nUfvVyuKJgPSQsQ5/Dz7LlwirJ8+gEOhXiIjq
P+bObDluZMuyv9I/gGvujvk15pHB4CRKLzCSojDPo+Pre0H3WlXdsq4267d+yDCJKSlTDATgZ5+9
187no3LLt3KqghV7aDbvavqunCfpjL9d7ATs/zgKOAn9OUBUWAacxiGtNiUWiJMXZT9cCSWZRTcW
ayzPLge2VVC314BcrlL8Qun4J5rkzN3EeLZOHTPbahI06zx5T5xs6xQJJjeTsKX2x23IEIpS9ccy
jfzat8GGLruDA+2YBprgGuGpGWgnWCeaMwfhs3VbqidAk+gilfmIZvI4kuf6tmP5lQztccbYRjJf
ZmjwS1yjKE/zPL97uNvMFlixp4PfXv6ckwgmgYKtNBPYFFo4Nd8CmanmvHX2rAR3dSVz9tgV/Xyq
YCMVn60utNeWduSqFgxfuZKCwCSbx86znyjiYc6GqRBa/S3R/mqu3c/IAWFLLE3hNObsQhs7AAhz
PrYttrNU2Ufb7aE2kYxwhao2bSuuBiLm2m8TSA2AkNjN4Ptg0lpPWDc3ec8qK9TJVavJWaVe/RC4
TKNZnn4XSfg2u7iJw7q5RWOLOJnugtlD53ErutTLr3jQLbfO8g0H/I8gM2FhmeU7UnmBIW6x03WX
Tk+fHXh2Bq6ZrTQhePinxPB941H5Q7XHV1Id4qa5WXNpHpJIZGez7p9xu/F4qcBbWP7BcEmbCImO
NpSL1uY4XOHEsYn/XYLBAF4hwo1rlHfsuojuBGmm8KTSFNhoU74RGIUeAFh4DOJf5jzsw9n/KQ1u
dHmH0LJEP7uJuSIa7gFBalvILxmLS4OVrmGl35Z3OK3HZKKAwaA0YMNqDtXYEe5qW4Upwc8SXStE
tShrQKyC6BKRx9tQYVbEvXc2XZbEaE3seMC6M63lKTI7h3YwONYj4jOd7oNjbu3vIiba4Oj5aZj3
BXoi38yORyOAcEi3iJ20BNEdsMMie7AhRkdT8urEwc+2S4nUEMennWEVUA6zd2k74Ll97iL3xfaj
35K3PliUBUPSfcFKc9OTtqX2cak1mH/EdsBFauC5sua3tvQehu42s6JB+e8fdcHmkAINzhHleBAG
m8ghqa7LP+1AHhGQGhiZGmq6SqDEDFnKzdyKutXQ4qCQbfuzcJtnB6BNNILkMZZjRYjaUvLoXeeF
/GTiPAP5KZAFy5kuQTJJAVmWzlEPfkpi1lfgv2RvsO7mWaPkY29fgbC+6YS/UBdWWIqniaMM72WY
V8HBC9K9sbcszu30z5nVfJG4eDG+jI+V8KMN4uwZED+MW83bwKHnWJmUb2Q1Zuymhe9hfk9RdmdC
7QFo1aciHniHHKokQ7M8wPEITk3zKHMKBVLIWZu+9M9OnD8CsLi09O34rki2iNo8yOXCnzZr/zWK
JbxcTthA3pO1Q4kbz6UfXcfFbFcdH4s0A8LcfC5A84RR8qjLenzMcJIKSbFW6svP2gF35tOCs8Ur
wCFlid7oN4VgsQFUq6Ep9TO9izo5ZV0FLqt7HKLsTxHkt6Z1462gkI2kjj5oaio3vbL4MLs8akeP
CyFsOPt7QbiZDZkcSlD3O7Za3CCQRhwre40D3uxudte1350cu88PhGz3KUU7fyl+pgund5abPpPh
wQCa35FejCLrBMHhLbFRsqakfSEQ8zh76qs1xz0dKQvil8N6431TPLluev1e1PZV03LFzGM/2Yi6
67YNnrD2wUOaF1UCGxuT++7vyS1J1BvPCAX+C5HTXfjdSfyDxks8iTbg5xpLeO4WxjUG/mFruzuw
9n3zgA8BA/DT5EPhUDqWP13Y3ysjGM4YDtxNrtsdgI+WjXX/jj7Tn0qI/ETFZkx2YKB7WyF8zeCx
PDj4nDKICqbdV5o51lZn1d72pnPlPY7zqPfTIkbD5LvVU7HTAedvhGk2TZhjWAA+5nZzSWP3uZvX
wqrHvdUdhFS/TUg5/4SO/guP+W/ox6//Ccv5fyZu/hui8xp/NWVb/un+O5fz337V/8T3/P8Q3sk1
/H+Dd76mzQf4zv9K7/z7O/5J77TEP5SwHIXHT5rKk+o/4J1K/UOapCk8z2MqYlkEVvNf7E5b/cN0
bdMVQtmOCV0QrOe/2J2W9Q8TxqxinWSCZgY0+/8C7/x3Ri7eK/4US/jK9x0Ws6b8b3TXemgCP281
LB+4lpCdv+qyYeelt42pvv7LN+VfF8//Kvqce0PRtfBHTd9cysX/ExTqchD0pOvatpQ+Bgch/huS
1yKqSCMcQrBTxO09i1HyOgKeLrjzuxcB/UfoRtLAswx9MJvdvWcbb9xAOZu7tFEyqHe0/FjNvTF/
2xmBe8P1i4MXtRFFvbxkJkW5jtkTIGJir+auITlo3BRmmRtdBznOiUEd+kLmb5jwg4E4ghjJ08DY
si76P158rAVg9MYDJgH1hiVxDRg0ORajO+OzkrB7KNKDBoFYy17no0uMn03kJI+y6f64S5PgjJKw
dxzuYjrkjm2O4pWqi/JA9RG8/l5U1z7l9oHbMzrBp5x2lpOd7XqQL1FjOmeg3v460hS61S5tEYMh
IbVoROehrOVT2gbiySXhVKGRNxbnSiGT9p5m2TVkCXthYMQjniYjtsQyvQvLepRprKh/sAX0JkBU
eNMUOijrc99GLFeEKU6zl+kTi1N9ioZpPHHqJ+hzN41/rq8sUWRHNTpIY/M07olu9CeQK1mQgmYR
Cme28UwY07pgxPIPhCJfp36Ij2lCOpBR9Jg3OtuTsHgpplTgQQMdajz7NBe8tmUjn/stmD0iGPkr
9XItz2FmZCdYJhe7dQ863+BfcHaDnOznYnYYG1h27A0hXmQT1EexrXs/vMjJFZdWCOKrph+tYWey
/sxj6u0jQHS0kaxtS2HsmWT7kpQ49ZzhmXTUmX4izuKMTysH8eeNkPDPxDeHc9p7/VkKUsRgOQ7j
MI5P7ZhWxOJxfBrWKWqL6rQ8MgkaCvvI8f8dj4dFHYso9rq3XeKb9gnRDjPy5FDqlMzDS1VHzqO0
sHIU59Gv81uLl+zWJdq9VWlKb57NMpIsnDiHjinOfhkYBwTjYwuz4fHvS9/WJ8y6+vKfX4oHU25I
j7A1W3yvUhUaw3oII9Gt4nf+C6AEOHIEWfo1lfEFmbR98ELQ6l13JMQuN0ayrN7pL2vj8stKcZ3g
2Rm2DrrADbtMcsiGno9emnSb3jSBDto2qZvZ+2W7BnUwlX4PagI8dZxBDCMe4ZaZQRtCXl6GlLGY
jxjchtKyL5zqaHIM/IPH4ZHo00tIFxThaDO+wPsQO7yqr5EXPBtZOL4REyOfV7OS0aJbTGdRtkEj
NXd8PnA1lLgaRoX7yvR8fY9pWbljt9yW7sgQNHXq2tSYkUJalf5K5QUT4paeYTKN3jCdqPp5dMZ6
OgWclkElsS+fSZVpMznaBIKLiCi3nTk/dUwrdgBDzfaY3uhzHteRjWaoWetjFvrTdP3BygAA5D1H
pZD+8l2UiyeYHwLXxoba3HTVdsgdBfu4GJ28TYKAYUmdm4i+Y6KceAXHZyEddiaKIXAAsbKAO+j5
nZgu2PkOA4iSqbZnMgqooOy1dkqRWphzY3qeaf6KHQIW4IssEx/vXIfdKZZm+19e/n4taWzsO3iN
96lhCXhgoAuEyKGG+9PdMBc+Q9xndI4EyaXs42/+vvdsEOl5GNhmJ/WI7JTOG4qPs93gk1SpRt3c
qyw8k6GPj1MqnxM0xJcuyvfcedq9mbYgdF3TpA5EXNiGka4mtUVPccqigJAJ3uj2MqqgRSgo3XMl
9kBj3XORG84/XyDlrwFnTHhI4TGqwVGvOTe9qbd+DEMEu9G338PSS84pv2UrBs/9KDw9besswAI1
oicYHltNamyfPPpBHzC4Omsiu/hem0w/2TakoaoecF4MwBTcsX6WVnJDtCe7Z8AXy5r+wumenrJ2
+rBmWiCLgQNzWVOr4lKdsdKj1VwofHzrvXLcEn33VzZ8pXPnxlQdO5iFYrpOKDdW0Ws5dEczav2f
aVjx4JvZAKRueSiBEni27A+jZS5aRtFcAjajXeeOF/qmMIOIlBJLJzr6XcEGKrZfNDPIybBdRSbe
jtbprNp9udzTWVeqR8gc6T6BiZvHaj3M9lcm7OHN7sf8PBAsXEt3Ht9y4ugH6iYpQs+icguMUR4j
YXxkCs9FHIKPsNgv7U0oHK/KLl+IRsVfXj6DAxvL8rm0m3FLYdoJg9V0qVXn05eb5C8NiS0gqJb1
NdHXZAfT9Cee6j2QiVWSiumrGadfPNfsl2x25r2VzfJAJiR+Fsv4VUKa8YPMe/MSK1xTbmI8az2n
VHf4xkOCb/KgC9c6VW0rz0VLq4qVK1rR4vTHsFSrTHzmHoZJJj/qCTc1TXhrq7D7c+BFxdHosmTX
Zbr8GDFI9jkNG52pNzKoL5HiX5V22b/mU4E9fIxhAi8/FWym9+z9KePW6FVGlt7/voxmmW5H4Tpr
1yO+lCriBWnf19d8eZktVkRI/w3mrFAi2ed3rWD0Tmv8IuF1spoSpJJfXR1ubzkA419S4TxvYWvA
tNFfrp24V+kcbKWtq+/ncAOXH8XE76+KgBU3mNQc8JTq3mKVikqWlpBYRwfHL83r8pTXXHuzDx23
lq3x6GOrF25hPyMcM7JLcwtKIHoGoievSVI8tqX7MNV+/ESUNz3afvNjacL6XQVkL2XqvOVYZdLW
eB8nQ5FGyEpWywUFqXEqDiG4TQgfREIAmRBl6MARpUO8yxBDaZt1CI+4rcKZje415cOppOBn40sz
27t21WwyhPVbyfp09tl/hq3drDXfbTVNu6jsmMhooF3l7dGOFVqknbRHxHXSXFM07/mT5pWBNvAs
0I7I6UhxNskbXtRI32tjzA2xtwxGnUE2SBMh/i5ps2FGasL81kc4lv6+uEn6NpiKz6mkFllAA75i
D2B7NTXtNZ3OsB3lppFVc3KQ5H5kOU5tKzd/AvCDCVa8xwUJXYuH6I4LsiRtHSeP/vIS9/S1WNZY
8MhKAXokPVQYt87uZlf2p8hxvv7+LLfS+5xMAZkvViTCku4vxZ6ijaK1xnz3xual2ZQ6ryEIpxRY
1KzVh7Y5ZZXfP1s99i9rKNRnJgpWcZX80+OBCSyKViOG3z3kBzYYYQ5CHu1iW/p0OEZe6u9rD6io
jx2QZ6MD4msMs3utCJXzLTI/22p8oMnK49iGkx6pxXmYw+LDbNCTxAACscYodAUiYV7dbICdZEro
4jOK42hGbx0ODIb7pSJYp+MTlI8jrKYB6dQ1bxZ2CU5uOR611ME2JbxyRzubfnAieHgtIjcn2qcC
8/VToltqJlDLNg0xIsk1+uK0pot1MOBu4kTlc9t8xkWY3TB2lPtpoQKbfIdvyzf2NtVQmjyTRm3c
gdOFZcN0mRv9i08xwVWXhRfi9IUCmBZSwTRux+U5NSbi6lraw1UbTde/L5pONk4FztJqR4p67E6U
4443SWbu3pC/6RDNuSTs9M3SXKRDPp5CLFY7f8aznMuQW5q2m2vF82obFEAbkI6is58pAnJu+IsS
HJ+FcpPc0tp+8PycVEzpWzfbtLf04VVE3N34mPf7Ui4Heq9xoOuZgEll9zl4pr5hfXukXsF/Vt1T
UXAsb1rL3cN1PPd2pf/wS3Z+1MSfcuDS9QblPmVDJHbREGvY2AMhLAl9QzhFw8ejHShflRpaeF4e
sx67NrVP07q1bao/sjr/UanW3IVElHdJlsdXM+r+WIMsbgxEq0DyePLSsLhVrNRuxfKS29NNYWo/
/eeXIj9ruOdOG7I5UG6D2DrNTZMfC2CypiL9+PeFaEuI443datxY4zkX3HLKjAqmwqG3Lkt+h1Gf
P5HvfEwpZX43l/NQhzB4IhdIm6F5bYgkM6KlGyil4a4lNbfT6MU8ZDgfdE1kP+U5LnsVZqinlnyu
ak24EYDO93vczp9NRGkrgMBoqeupNzTDN+8EY6t11M/hJc+Mdu9UhCqBafE10aZPIW8Zheg1ck6Q
zYACcMY2mO/60sx+lhq422R26lBgq6piffMGc7rxrCFhnPsJNMqaVZ4O5/24fACiqR2emuqFAy1i
a+NzQ2xd8ZD2tMZTFDbu+7aaN6F6ceIeohIJoGs1sr8NREPYJkXd2jpDDwC84CggpvRFe6RSW53T
96YqoHwWSzPKM3w6FPrPwdUvwzI6B9zIkFpPdIaI7zyL9hKS5ydAa4B/6NDblKtjt/D44Np1RNIK
6JRVreb7mNm0A8esF8I0sMSh90S8GwIV31xFVgTjyrxCzJ8PKMhYfvXSm8AxZNu0MtpnFPBybLvz
mQKqBiHHSipSBUEyH8zYeq/GFIeQ5pNsDzI+E/wx9pkfnVAXk3Ov5Llx9XPWjgNmFXKLzliZJxf0
kJ0I61GM1OIgC1h7I6X2N/EsUlBhtCeGMLJ9At7VdsVDTD7rDoyQRwRy4YqdgfvYxzYeG887k/yP
OJsGP+0kyD9AuGy4uf3mYcWf6fWnObSmIzlXAnyz5FwFq4lC72ofUZtMdXBtbgX9HDI2OepUcb8P
pyajOJdmZegf9avlOQem2+Q+9uyyqwr7Is4lY+V3kX6tRygWMivmo2R1t7W6uCKpVo+HEmqnM3+M
DhjaQthvrQvjpSFFx4xOyi/rz8kMZ1gM2I2DElBgUGYuqBfjHRDbMcuEgH/nKQY/M4JZBN27/DOZ
zQ+vpuh2IoSP3Mxaq8dcX5Thb6Pv74wwVho23AzKB8O+5C1NFNa1SzvWsy3Ji9F3yTTkoP7GsTYQ
8XuSPPIaVzDuaWCQ20pZPyThYBMJaI+3ATMK+cuNy52atIH/WgEvpY33phzKLJzsTXWUwxoVsNc6
YBke8gOnc9lUsGovqpZ8ZSfv+GaoIEO2zlNMi0E67ktH3gLuVatSvszS4bYxXqjCslZtgvE5jfTP
/sEMxheQGdfcxY7o+Tc/1d+qiBdsPxi9SBqbkFjAUffhuGnqEOez9RFbeqmzodB76ki9JlhmTRqb
weCnD5NTZcewTCkEiNe1NmEL5AJSEm6OchighOfVCi/AOhknGlrYAazMLuFBD4wtNuaDbj5bW/Ad
ZBkcSaBF2skThhjxXs0ZjM6c5VEYwf2c0EbcSrGMe8Bj4Z9Vr27OtJTdzv3FDLXaNBGmFanwMgJG
oj56xJyRcbpb5zxpFnMx+6/lvSBmWbVVs+tSBSnAqJzy9PeFJBdbxbHxjzAr3MUWzs6UtVOFAbl1
YTe0/is0am7Bg/sxspb1fPXT6Hkz4TXscsu/pHM4sRxuTnkVavg+wWM8qTc1+OwSjPSIiWdLP2J/
CpbOZYL5w64y6l1ceOVGVwn5Q7KV3e+miz+EtmCEyuY1iccbps8Xam+fR8nWF6Pu82Sw/CFzNKoP
x9Yoii6hP0gnxKrs4zQZ8dpKqMHOaxM6hUgOZifD1TgdNPPRqrHxBODjfXeRU1Zh9qfDiM7ZGpDO
9JxBIUIiO1bT+EQC8NccY1BNknukq2efwx1OF4BuYcLtAfJCV21Cr7uws8OYDRnF7sH/tO6HXY2/
1azeLLg5QxN9T134XXDFrHrwjAonFWjX6NAHEPYZUNbe0iiYmFnN5g2klJytLTtHLHLcsSKPJlYV
CMAIZTvtRGW+RgOZfX90m62kXoyPixevldUuCodipAPHICZYFKa6ZVXs0rxs4KposBjkouJnUCfG
rnxO9adb4DhrAFhjEOFRT5nJ4p7jW5ub8/Noj1snoSylmYIFCtzMm6xo2ZFhUPZEsG4b909pYNcF
P+N6/gsaBXZbg8adSCSUW1aNXjYtFshMZijzA08nOf4s+qdVsS8wnE2QmIqc6BtH/Zki+E1bg/uK
UhSaJvuZRWxveLD98ER2dxPKjnqRWvitO7kJ/fsQ+R9p4PfgBcgMmoa1x/H0R+BhBVhdUT4be+/z
kteP+2tklERetPVrhLM7QIHpK5JGaSI/qgLE1FhYLwCe1IWcHsilkGRu7WpMavZiIgNRghlllZkO
+2ereUyR7rk0Y3NrpdazC71lw6ZuMbnX3haNhYS638X061k/B0u9WwW4/BmI/8px411SGAF2Mlgg
TdUeskr1mCOpcvazndmQqUixc9QgyrOiOpS9IKnbmCj0Tf8UyPaKZSNmY1Rma9t5tUfyPaVjf6dm
9d2Yj1nKB3CafOyBZ1ur35VLerXrDG/lavvQa6p5c5zoqq/7u2gxwNnaAVO4gIQkJLiUdPs6GWYg
5wAeZBz3dArLvUANXBWUTuxzsx13xuQei1xAunJz3BB5eM8mdvRZRDdSkhUbVOTyVnvBRk9BcFSi
Vud8qNstfjkfMzN+NoRQupLJVLCeYIGbGPt0aUGFFCnUqfSHa9m683NcYLbuRp8kRl398q1542BM
XRUGniPeiRg8AYGJkmI0lN3ROzojB1KXPIZBYrXq8GVYDgdXuNW/evOKIsUQZ8NpKmvhrAOLBF9O
WtUfbDoYRpbTI0Lbppw8tLwAH0AsMsamzuL9iGbMXSrepPnbENb+LmigUka2jRlGWzsW0u1OS+oq
CG2v7HD4opZZXTxd249N/MNkj3PkQ3SI/ZFyKNMHLhBTNNWWARYA+kc9Dm2n0hp/BqZgROdvvQ5t
oG8lBN11x1hg9jYIqagdbo0Yus1gZ5JW9NLdGxgQJcHIbYa3cduF6YPQ3q7yFt+UKG9Ds8uT7BS3
kLmsYdcPI6ZBs/nTqeEl7YyH0OXJwin/m3rYb2pUCNFVylmzs3juo/xUNW0IUhkyYtgiAnAY3sms
A6Nts+53+FQ3U57uiWFo0FcfTdBBExuftC++/c76g13yXk36j4qJ4ZJIs8nbYudzK3mxjQK9aNbB
BjPEvPUmyBy+VmeHGDUHsv7eGvGxtmENk1YMHnKEr7UnJsnTxPqYoIXvXA6ro8rx3M3FvI96RrAC
QXnCfLBj27PEF6a118AoavGlbkwPRznWQmp0oOn0srqgs+N7Z/GxllAawBkGG8enPcmJIRBDmoeq
akJPVQWG1xx3eKmIrC590vjqP4JENBvSmx/wOwAOAZi32t4/dT687QpxOErwkHY1Ym6X4EwNh/E+
uC1dBzQqEQEip42JcNMz7lUYLRV38ynxiCSwzw+k+8Kl6Czx8zLM3Y2YKReBdUvFVJMfuKiDg4y6
G6icjg81PMlHc8SjE1mAjP/5xTAP1YPCcwZbfQXidBNRI7cbC6L17ZxP57k3AesEhn+rLYMsZRqd
GeXZ5wSQb0K3vXT4dwKvyU8Svx92XpOHgBp/DOEoH2GP/xREFkVtWz+qHJKHxpV5CmXf/DAYZG70
kh8iB0+KnkZ5suZOX316yWhLKq+cYcOziuqS+D45dQ+0c67aTzY1AV7NbidsB6NwEH0mWXB3pkSv
EhG/kb4863A8eZNofo65+VVmuXv0lzcd+Ws1t8rfFekz6P7oqNsJwaOtortDHXgs5Jud1O4FQ2C7
tcc/UvxIISQ2CLMbJ2TCHnS4GP0+8lTv5w5VvOuCbFtGot80cPr6WoE5JGDSx8NTbEMlnGVbbqbW
BqE0oHCiQgkSoPy3Wu2DBIiAaAfdqWw6Cvcyii1A+zC4IYFlyttmKQ9fQLHHkFPLOW/yc1TbWG3K
wN2WPWYgShA3zK1AgJXC9B2rm5mH10ip+BsCMFQhrQ8ks5foPstPTPpwnV38eiTfYHnOY/vS0hiF
9eTRzfEIxomfnyGpHGxtjUtMjUweoxf4ByCWHImvXRBhHHGj4jIniCqGBb0LjvpbEjG0ZUFVnq28
9ZhvgX1wvLSXyYiBNQ2Kk4fdoc5J0ku8wGrpUeuX4jJYTVvHdXf8OmxJ9uDeWlTum5UzXKaASOK2
CY6TfO2rmZKCeeQ+GkDQAqjGWke6z8An5g9XIlPjqTNPQjNE453cBbn/oQbL2I9UDeA6q+W+Md3f
tJ50u8HirbQLW9ykcvfKzttn19fts6lZFep4kse/Py3lEllJxp8up6aqc4GvUnOedpN3Z4bbudr4
iFlm3lthvaeIQQBo18otsmsEVJmSqwfPYTUEk8EczKuX9c4JE5RYIyM1G8Y/W/T6FBrc57x24Wl4
PEUNJbKjnXdEgHCt49V7LpWer6PLegzpmAVF85BDg+lw6VD3C4qrjkhDkNpXFyDvVLjVEHk6D+UV
mFa3JToExH2w9mrwjEsW51cM1KRPeB9XFOrIq41QC8ABLE4KAa4zq+Ju4tU0HRY0OC/hOdmE9Y2k
m4k3631Ky9dztCQRlSmTk2cJbn4dm0kaP9yUISKnDGMdx/GDZQ3M1wMF56i/dGwPpEBFLeCe4Wzf
lizX97Y/vve2Q4SoEZwZ8LCuwjTeU+1tnysVz7eBGoIHj1M4S707DIMM//LI9OjHWB8FfddNgf8q
Jwu44nEO/HKaokcZtu9wwV2SrGG8Zh22leY0/HQj/RgzGHMbbtyTNNSanoh2J9zHqCCc149vXV95
uNmon8LCPWA6w1wWuA82xfDHXIgt9DP+77uHzmAhLfgcOF/gD5xtPzb6JWqbFpMp7HPDSebbSKRC
jQJPm2MyTEKj6GCyw9dB1pyI8LSYm4nRju3N572/UgPFWG7CABdNcZ7HGmRkbzDsRTysqsp+9kMQ
PLmDh2gug4MgcrUevF8LZtp35allhwLozVkLgdZVhcbi1G/mXUzdSr3gYHqpxiOfZO6qUPCg9qrT
UAa3JraHbUM51kJBO3Y2FTQkvqtdUL6mJs03bcyuZmLf+yR8+wgpaxVRJHyNhaAOdCooUOmGG5RF
tY1mSlxqJ4VNFlBWZxVYFmu8t/5cPsy+3qXS/RxCuJbeOFkbbewmIFM7b+z/hOAfsHIMwaE0HaKQ
k58/mHCAuEVZ8T7jxLbRCwI0Q2cAed6duVo3mj6AncMEv8a3hkzrYjOP2vZXCUBqjfKGey0p9UOJ
Tbnj6GOjW1K7WVlrZ1nBxUl6r40mfBjoLe3V7KxsD3hiwFA5fOrAPTl6+GUU5J2FAWjd9UsqkUih
O1RNIWDB8zPGXeSV9QoUjV94t6ryvD01ZQzx6YdfcYnWuD62faseCjQgwjgMQ5QgkwTydLqBIX/O
ic+tZJBPnImLbhutRtadD2FTYi/PLK4thyaTuCOmq10PUHfs/ODJB16u5aHkNXRmTkyGQ2r8tpOo
WadERjZOnJ5dkpZuVW1MdyCtzk2c7ulwT7qadh/SGPWIT8FdlMTBj6Zbh9TNJmodz+Gw6xSFWC0+
ZlGmP+bsViJ8b0aHxUKaGCegq2KTR/5x4HHzB9LGLh/ZLQ7WOpFC7wbVbIAPmI9WovGZbgUVvgwL
VY6VBLeEyBl0S2fgHEYd3VhzxGps6cJ3GtOdLHJ3xTkST3YaPo451w6mtexFZ7K9mzN7HRdemskq
iSoO7T04hGZJZjU5rTnIyAZWkd8lQtOccavSLO4umBrKjWdrssO9mV2qMci3Q5FI2H+s8+dK7XPk
SBh13ldQhe+REswMPLQAD9COVRHRZePGko7YxIf0uq0cAVCCjeEYa+t2i6Ep2uSSbsRkKE6+T+tw
xXwIdg1OjoVzJ4go8fReUZXmI3CblZ5s69FyHc59JBSZTx25+/tS4rsGX9bgAgS0saKGoMUvOqgd
G74rjTtwOOvo2+Gjg/ATFQfieNtJkBT26KrKen1WXkX4GH10i2dbPybluLMZB4Jx6q8j/Vlq5CGc
EBtfA4dEJYsJU2Fn/HSHtNsZSzVl3zYOx07MRmEEhLduo5wQXLKPKXi9A0gdV+w8ggPROOFz4wXy
S4LSyI1fdWh2J7PC/uAU06n9iiblUjDAKTjKca+YQezh6CwuBZXI7AFNgpU5qNm/L0UYFLtS979q
cJKbkgGX8EjTn5JFdkDLoByXIwZhbqYj/EeamohHHiF/j7vpMfZp1mO8GNTG6tn5NBMW3CgzsHeW
0iBIwJgNGQua+pV3r8Nu0+NOnyrrkX7EP4NbvVg0m74ncCFGG6Z9B6S8LAkK57DXYFBlPYjGUK6Q
q9ILgxVnMGcmDMH3wCzHgV3K9LPqqq0JhJCoMdCH0DPwCRE8gthszzPayNj26yhMcwjTk7P72qPm
/CGvcq5begTswNz1CLbUgOIL1YVVnxuuymf5K7YNfShL8aqDXr+ZBcR5OJBPau5+icbNLn4dwbFz
nV1aRiRAZ2XvImL+q3qufoElWM+OYz7K5YWlTbO2JXFiraiTMDhybRs9Ow9pixaWZ+Xe6AcH2ArI
qDpHkBa/GgSkTZF3tC0kGTfYZRwgnIN9YsAKnLHapURjFRtDdIrKXNwzYXYUxMyvIe8A1nNHXkhD
GUBWLfy5uU/vR23IDacE71KyS1iXUrgcdIYcY5t8tgfWqAOf9M04ueOZxeh0/vujnv3pLveNT8ut
nFPfH+JybrF0wJXzBm6sQQYLpO2m3dxzUs45GCltfNpms9NRFy0q26bLSU0y+8RvZCSq7UAbF223
ockBxbaf/C6/pHkTnQxv/jZdR+1GojlprsKLqNkaW0b82sNq3olE5rCWt56DSgpFwPyynKWsr336
3xyd15KjyBZFv4gIvHmVBPJSefdCVFVP4UlMAglffxf3ZSJ6ume6W8Kc3GfvtS0+aYyEwT3lntrn
8j1QA57gfOaIknCezGnvvAx4Bzi65RgIiixq9Sm/a7wAsmrWblKfx814HidhfcxOdiwNFgFz3lh7
FsvuS51QcDviMnE5ckRAp9Nt7tU4eJVGOU1XY7cAg+CNCG/o8Dz4C1BrY5TArsEsjB1iMvS9EACa
21J1sIrAIw9rjhf2NkQqvSQM5V88E5SPrQPD7HOd15Y/kwQzd2wth6gc4LDrvSYif6C9LM1JPNNF
LUmuHo0x/ZyFWx26otGvQWK8jYzRUePlz5o2OaAR12sSpxSk6aq42eZ7ZZjmM8HUoorbbZOl38Ii
msGV1x/U5P1HdtJibFvxE34Ej0o71GJ6oxmgPI0Zv/VUifbYVfRzS68/5ndortMjdTlYmasM9TCr
j1l59sqe95jdkBxq1lK7bg1icNdtJlf8unh8uKaZxfgwAfbrtA6MQKaP3mhfx9+AgzXLqBOWJZzu
DcKM9PnrDvM8wB4j9YSbmr2NBaaYEBiOa5ITVp9TIMnOz2mIHYhT7Sd0U8Mqasyg4sgA/d6AnzCo
Pay6Qrb1DWF2w/PwnmcD9L0G3qGp8h1W8cd6mOKtbpO58PPU25ipQmqwAjpH89Gm+aoebllbPCQz
1CKP6ixMhnx1ZlPunYZOYy8BvYCAEbGb/uZ1dapqluBpoHUbd+C/n8d8r6r0z2l4NzkM/GmvdzfL
9v7zpgUk4Cu4dkDjLS9ZuGLwvNivbxwDO2QuDjMsqzEDfu+jFim3ny6Lj9iRKXkwqkOcZf7F7lrQ
FZTvTcnJt7iRAQ8mBcBwiJiU/+BPXHS43TyhOY3UhfycbUN/4SPa1wuPtCRNlsuoqotNz9neNapv
sCf+Gfl7Am1onEE6oTqTIGOpNv0pyuOP1Pd2t1wTm2Xs1BUCMEzmkWSUHtMOKxwmfMB2Q1gnNkx3
ZWkH6kpCHG9BBCgtp9CGTLCpk4DIMenSHlUP8ASMJH1qFuEAbwOyL+2cntqJ1gYeOJ0B/HueRr4V
o9gGhp+GbQwhPq6IxLjs7elFtS5D+jqwTIVIq+1zxX7GpSN915TeE/2xnPv86a3s0ZlYzvRPjeAJ
TECTZ1PgX31ZUvao29AK/LABq/I+SD7ZfshDUSYPuvlepJZ/zLSOiR/zXBVMT8BASOQKOqdma2VE
pt5RLYW1L0Ut+dpWHVr2tLsIqLCjBnrYLsZ3ZahvkAcCSY0yA58vaKUjbzpKHyXeuU6VLbslQOAt
LObc4UWmhH9Icv0h9sBMW3mVg1aFHyWn/nnI8zd3bStnWz3uG4rkAycBxhezg6Ge8C2J6bdkkN1x
+O0RWAuMzgSktvUAGZMuF1yoTIUtLhW6PNnbIdF5f1MvgfcYE2VukHW3cetWN39030RevMN08B7X
JVrD62EXN0Ho2JbAldtvqmzxz5i53sEDJW0SHPKCSidIVjMoL2i4dnKjcXTV5AiDJW04EdU7mw6V
M5Xd4XAM8CeW2sq3HDLwHXZ3nKlVLRJtjpixgMBqyYrCrXKEVHxW//8HN6pzTYX/n6VoliydqTt1
3tHZmH1HSwrRNcoUnBsjkYHPx37zeiHDunRu5lAA2k7aO4Yx64SbRB4Lk2Ub6/+TyOUrUe/81sju
NOTNDfrJwdepu3Pr9Frm2GI4EwL146HWfwZk3pu+TfeLic8nmGXoFo3cB2tVFTMsTw5eQhlRIk2c
Ms35y9oKYKelgpsp+n+D3z04LSVZJq1kVG0UPO5yrGG9Cc2MQavCFKc4nT86s6KahN5NilYZEUpK
+VSfR27MjrkwgLXCc6dl1ERLTmFtm9REX/NqBEfEGkllKWIacUT8hXSuM3aQbnOpfi+8rufBZH4t
gT2G3jxdW0mykDUazxI/G68ey61s7bwBeg58iqFN48kQjUnyTGdMG3X5omGomvadoi2ZmSI+Zb4B
teHDKE2KjSzxBL3jFrM5TvLhn7JAD3BvdE4Z06tARUihxz8LQIoQV+rXzEt2w8jwn9N3B+FX1p3T
RmQHRRXmAV0CnDj2Xp096FbvXPWyZv/srTaQHN4gBpOQRm6NbBFByR6+hEczmS6hbGtFw4qk5lr1
eKeHmaXTQp+C1qxM65w+a716V1AD41rTdkdygemBuwGihmLsyCt/fuhn7zT0kMxTr+pDNkr1xp0z
jXNu228LKVCdaZXh/yeeFUloBhfW7I3+iC5M15R0mw1nCPwyi00VRHqoLeT/ZQ2REYPID9Q27OeG
8xibOJCmGnxbqBOgBCFEItWTVvOc5DRaRF9HiVyQ8FzpKOe71DkvLWiNlO4YE31yM4FYPvw2SIhU
QLxZlRtxYgP3tPj6oznQKJIs1DsnkIb51b4ZDiX2CXTKVzwrdyfH509kBCKXVX3CcgCNa9g929eo
MOlrK52QMYKSrwo1k6Q6qQsNZGbp9edCH3Uah6ozbWHB0aTGfZPG2pONU/zE8bwnXrmoLQ1H99Rm
MQMDrw+7NC73ZoMNRl9JKInI3wlEA9zxWAbI9U8nq6Mf8FOlne59VcU7CaKMJ1XyHSzEqTuDAHMe
U7KUDuJfxSZ+23s9wxi8J73lAJIV2rSN60C/+Pi51vZyg48/CXi4cA7sPDqnKntmzU+7E3ukYyVQ
kGpl3HuTNVbgUhTLbb8uB0cjKgWBDVSX1NO+eoxZ7M0kz9E0/fDi4sH1jedRw0Vqxl+665KXNUZj
RRZbLw0ls0xGU7SsZ/wqo30Si9CvpqcG4Aj2v2YHuce68NE1D4QOgRHbuXEFK3rNcZtQlNqdklJY
z95S6weL65An7UBfVyKxa0MzpPH3w7WIdw8oVHnPYxA046ZHd9liad0x4no73tJ7z1/e6872ATEt
gE1BearziGEenVKqMDfNT7ctaSzUOuhl9dTsHEeg9U5UjrjAmrqg/tWYkvU4BeCTAf4AP4EkwlgM
invaEWF5AOE/UBXff6iZISeRSffqBnz0soMP7sUGHnwvD1PVcMaDHvKcB+xfulnS9FUEO6KGyYNH
hH4xnGrf93ZocGsDi4Dar5AZlQFqITbzxwyeASee+qtgmUf5h4/Ubdv5ITHr186b+utCW81ImOCE
aR5DpISU1cShqedPrv/T9KZB0RQb0fKrm2eM1e7E4Mi/xYSS+pzaee1Ij+zv5L1xSfhI/ilR2Rbv
wYCd6qAFMz5BAY1DZebfYlKxOMaIKibzbSRaUt11iw2RVrtIxwQezcr/qMuOdXNJzndtJkVaz0u3
33uUknequHGOfjC2wnGfyRxYUT9QYVy1GLc0pwbZZX8sLozFHIM5lIkXJTMKNWcHHJZFxRBBbnup
j2abY/BW+nBoSXZsYJuAvcqa7OAmy0MOSiwgI7xtO9zqfclAjVl8P4zVm5F4r4yjySHA5bOlAeIv
IbqLnjKuaZjdYlFJAWSC2zQ3vxcW4dESLGx1mmJP1JT8eO1crQUaCPG3ehdn3SsKtbYZxoYeVb+w
DrR2PqugoEgo1nsaNclHinIB7pB2Z0u3Hh2nr++DNj0sC8CBZgVIlMgxlTpNEqbWUgoTb7qH9xEB
dS/PRu88pySXToR9zH0sCCngxoSWkkpC9StcRjhwZAzJRD3nySWFyjy6hHfQicQJ/e/RYEyGLIHd
eGBVXvJA5x2Nl3PJcQ8ze516xMkLZiVIowNYm3TSzsQCacxxLGiRS+zQnVm759KcPmxbc3b094b5
sjgnRzg/i6T+wKv91wXvykvj83JKloSZfDi7gUcl+2K/E+zeIPw7oLoXZkwjuA8Ewcnk048UUtCO
RunNIERH6+5vJt19zjMP6vPSTYCCDEK1vK9GECBTzcrT76xHpfkK8FxC4j8DlzNZNeAMo360pTIu
oMW3zkjZT99RhTC4mXhw0qjWPYT91NrZ+Fu2TU6gwxAnxj4GnGXZVZYdRNmgk6epSvPW0SjhmWhN
belYl/bDMTAKZKXnnYlf/U6FbkbukPUQE+o0sjXtpzP4n3QCjaAw4yWUbpVx07DXYgmrmQ2wKmfC
7jW/GT6cgg6JZOsb3YFk2fDYEB/iOJRGTrI2ZMW8PLQR0CS0HcEnREio811i1zPvYMpdYGZmLxad
oZvSTl7nLkFJ85N/lTz2+a+pr1Wvef1dQ2ich4nT3czUY8f+R5E6nwZ10xsyVDqNOW9Kg33MMZyT
8trxG4C9k5UItg1B/+0kWEVIQsIptx/VoODjwazlfpvs0pbH5dB6Cm82mxE3fQhMNA+w5D+mzS8E
bMIQnGq3eJh+1EwlQeB6oS6TXzdzvL2B4XWzSFLqAgj3Zrl5yvP3nKKuVcJ8iM9aNABDxyB2ThDT
BQ8X39Uzvo9WwJwLHtgtgVQaeqjNljzns8MI1rWnsg7kwffM7yCHKGiR3mE2qjTrZaJfBjfEWtjx
/8Jb9WLpCymWOg64vH1Av/UTLsL3VqftmGy+sY1TJXffs+rQq/XgBbM/Pm9y8zUnnPBBto06s+il
Th5LlNZYUNgGLNjtxWmrOBzB+0Zl9zCy+VzNgA+4J++6Im1oDvJPV2XocRVXcAtJ0tsRtoMJYM6b
adI7PtEc3w5fWopVd4AFT+slWggBUxZE3p+Rx4exEe8umgW0QT47fMXkA3VAjoT7YT0V7n+F4By/
8PIy2M3n84mFVxOSNzpNxdp9kLDmZYu4r1svZNC5NFzzVK4Wb948A+IEGg4hbebDxd1iHbqR5ixz
wmvTi+CUWEaoliDelKoJF4wLYZ7xqcLBHd11bK5/SCY8NA7Ihrz716fUYigKf+SUhQrDZhPvbZXt
2bfBQe7FcbZZJzSPhTf+Mwd3CCt2UWbyhTX23s4zDq4WptpY0QBc87ViUnTeUp4CVpCzzzH6d29E
4ShZurg+/E6MD6xtiCmStcm3tWmBnscSwo3lV/juJA3Rynt2evh7DN3E4AWeoWnhsEhXrFb9SKuT
3G3aD6dbhHIJJLfCDY/xAJFr3aBYoLi84Klgc7vrY/ng+drz+o0sKX2TizU+yz9wvTLioI58MePJ
dSmF4DREyyHjo9Nnxr6gllexWNvqGUNXPfE9xfWjpwPhJhuyVuCweIsVHv7C5z5wnlhJqvDTXUas
7S0MiaQMNs34i8CO5jDDWqM0PYHyH5E5uE1+Y7I2zM60dG+lU5hhR/aHVxmhjmCk0qgZd4kxlxtr
4fzCNurPcvsj7DiYMKq5IGjjRPFYnbA7vAZLzU3uXMcpeRMLA3+AiKGm98pZ/IhmwRBiPSCBET+D
wc6gVWzDLfvms8kB5LWXvXase17IVp6qsO0BaVFq+cfBD0UED83GtySkjy7/1uvqeZAGdFdNwrI6
WprmvJCbfCjYTERl0Ha8bbJbasnmE5z6hsGfL1SZC465AmxV5t39FmtZytLYcroYEq/zz/I6ZjNV
4LNbqIhjncAWGjM39GPf2MKrehbCu5MCV7wQuEY5Yv40ForUEGi0JZjPBEajis5Yb+BRbTe+vUvT
hbBdDuONYWU+dC4WYGugLsemhWSf07KCB7A+YGKOKlfJS+YRfEqea2AyB5fFbJRqDcoMF/A84jho
MYkNOgCtagZa5FfTIcjRYKFJ0fHMyNVaHDzKSvAMs6Y3SzOtbdYZ86EFrIv9gifTkFh3UWWf8Ivm
jamn5ZHrBMJ7CmNdVAIVt7paMvZZag3AbnXJuW42dq0d+HfdUs/S4Y+L6/aLHOzREwwAIy2HLMXi
q6k3kFESHsNmhdiXuxhI1EA3o4fCv8E51BLspMHGn19RWT8tSwtOgjO9XmGGSzBNmPA4NtLsW9g4
yLMIzoQSU3vnWeZbH8fI/nCYUMiHv9Fxs1MnfdqNiKocmIV80MS65uz7eqLhIzaxLwTHtJKYe3QZ
eoXNpdq9zDyUR9sZMAPjrC8KMBkOvImd6/lH9F57awVUYsbzI4jL6lJnyae/wLFapiZ7IFLJ+UrA
Ta/ZAgbUZ4Peg2jsJlNYJFEwFP4RH+YXYtw2KG3Uh8I6W6Wpb9q+4CPScEO1iX4kRsbfGz6UjzTx
3Om8AaAcgiMunhB5cLYVcokSV3tlDt2kKeKopkacmLr26Tp4pH0/Pucqu6Zxm19M4b6YLi4GF4mW
u6M/u9S6oXVbq/0HFJ2/XMtl+WdVO8cz1uRR7V7L8t3s1Lc2l9YXxDoP2cJjFVwbxs4dNLHVBswC
hAKJzvbXyUDWcr1+r3P6X3M1fQTcMpoKcuQxKkTYsTOGml9QK6YNuGq8W8CK7DbqyWm2sL9rjf0s
ev0tDaS516aqPekDj15vzWlxMiKgqj798qvlk/hoY4fDj9eR4AY92raNTd/VvUjcKspKTv0MlxlU
J2Xf7S7MptakVjQO9lPlpjuAgu2mlEO/Jeif0XBpHB1ZezuLmlYUiHRfOcalXnA4aGWrobTrU6gp
+pP9AamQIlaxz3KGKqalk0lheKgSeZTcmU/YGcju+BlX8+CHuYPK4DrDJpNYk6yEcN+IItC6UxcV
il4gyEU7IyBgaPY/VmPf9GJBH2g4caSAanlNudt6csso9/M3HBzrhzfLg6OD82lh4dBTW0wXXKhP
QHuss8yNg73g0bTS4FGuUT6GG2/D2U8/VrbxYzejiJDzASytcWI7M66ClZ+G2XwDXRw4YIWnNN/L
pnCuWWG+TAPiW1ZMD31ltLcBcWABDg3hu/qlxgAOdeA1tNTgRqDaFbu8SpxDWWLOM9MEskX7j9cQ
cVS4b+uc124zOCHbyaGxaaqwr/tNvYMNuVHKng8UDtONSTyCpgxGZcPyQs/g3wexxmWN216Vy3Tu
nI/ZdxGaCm77WA9yCA6mv49j9Lp1n0Zg4d2w3P9s300YN6gPakmZD15O5x8eWBRLRo3lljSOyXmY
zY5Z9wdjmYNdMxhJJJf2z0q6L2sSZISM5TvT1wrt9eoJPKR0c0w+EVm0k6u52k7YeFZ9ku0720de
7nyeXRDgb3GH/udAsRwaz74OX1Vg9yf0ZjLQCeA7gx3knkgZtUo25+Gsi6myIDwVuqzE68TjEM5/
AELeeSxrQY+psk+eCN4Dop9ZVmGjTNvzXNEE1PoTm6L5Tnf6iPqvFddAJgFKGgfhyv8cMz++2P6+
1os5WoWcDo76IXjCJRZTZqGNq+uwDhOsh7eMFERe8Fv7Cmm7KEgkEPfeNXl6SMuAXWriBlGlKIQQ
FEgnrT6elOeQwg2MYQPeIJTm4uyGvO+3WKA5MgHb1JrWQUcRt8AgUAtGA6+Yo4eNM5+YrLkmhorh
Qmnnjk55LejisMB1v7MQE7CTsAdX8CtHerohgbr2w5KYh7j9KlRpP3ra/FRigd7hQQd9XUAGd57L
OP3SJaJv7zZHO5mY0BqDxmv7tzWWfwE0K7pM/I3zgzPAR0W0lr0POCrBNHmM6/l5tv31+X6c54rt
R2udywpv2trHMeUj5nBEgMNiYdCB7mSFi9Mw1qAckoTamapg37Z4D0PTuujVwj/V5d//nZ+2Milx
V/IfV4AHppLiObhrMwdNPInBMHx7rjgDx0H3wL287dKMLYEtCNBx1QFa1Inpc1rO4+sCWKAO8Cky
d6irVeh77K+vtpAuFauckFxd/dOCiRWUBjCTspBX1XEvjQZ3kCioeknYChcntDiFKxkGi990xwoM
Y+iW2kfp2PaJSZcAdcubSLecbNuYlGDMZquRxNL+xX6tkfmxBjzXHp4y6uswao/jxsDIZBcGgqdb
s2gdDsWoH7pyxKxpD//g3rihyry3BYuLM6Zq22pU89Qlmiobu12JE7mFsvJqGs6hT2S7ESyFwn5E
te+I+u/IplDgWjLb2yluUMQmjn4v5Pt0nnS5Gxr0ur+7XnoP/m/9pW4+cjhqETbKI6so3voif8GY
hz1H5OnWZ58O8ZDIiSrpzytTA3xL4p9j4f8yTWOoXRoOeBUVlHpHWqHzy4dco9vLz35qJD66Q8xy
1ya1ecXBz4Y2hwvf/ub4Zu6IHwOCJ4d2D8vAQMPqhqYWceMiZtaCgpWj5PBZ0HtosLjFFJyBU4m7
904A9M4m6jgNI8ZngkfObBObI3gvIh3bhjck3+z/9O1i18RRFoX4MyDcrTBp4ED6N1ssb9eufiIq
1uZDk9jXThDwaGQIl413lV+Oe08xOVPvdHTrV/QH+5I0St9NGmjMomruRNHTiMXpK4F1a+9qtOQ4
Swt+P7c3AwfQXe19+iYr1ZTDwsGw7/il4hvWnkUoEMYrkCwgu0oxZA3TXYHc4FLaWvTkRRBxBrlz
mJk4+GHPtWrM+R3cOF+osKy1ZRezaEcCnqgjSAE+99bZIFa4IdLURpOwz4NWhyxE40MPKGSYg5Ch
r9wgq8477DSYta34DTR1c5gokstAYp4znTolLIQFuL/mMgnOAQTxc2LQe3LvyB5s6hGQoAIUpQhd
TSMsFDNw0QVMIUNPwQqJAzoX/1NTTkh3DgC/ZfV1ccqvzMZMH6QN5GoWSLPeqEtpxL+DXDA+PjTx
7NF86mHGNP2DHdNiIx0iX9miPYxGSjOBaD5ZGc3Iu3+KJpRrRd/GglBAM47mbMeeOiQgu0cDKxgU
jbM+PBotFJyAZMHWSWih9/K43omUkHQ29hidcQwuRUUlAhqwSFC22/bYxwuiu5HJbZpRc8YYT2GJ
rUADDRTNckhAEm84ob+502KccbpWupkioLHWZsdE9XSN+78tEv/UCWu8t5O559IejrPG90vnWfcw
dNMRLBvgR3AhtOi8Fb7hnhkodmlZ0xUrZxOwUj+H2YAJM08TdakBo7CxE7zix0eoERo1YpZ2gmvD
glmAUbYGzH+00dKOuqDtQGjdmvh3j4vgOWFqThCpESZOiiR6Rgl9mEmxHNScDtvFXPpD3/hIFmmg
Dv2MgrYez0KKA7KtHMB5C5KwmEKHP0bw5UwcVT+TMvkpjLyIugUr0aYkxLf1EaJ2dHhoZ/ZNbLAD
UBMQcb5c2XhnjJ2/WTw7HMxgms9y8fe01hs7Tq41Xp4FsFZOxtCwY+feZ97pmzB7cQRr+yhLTt2W
0bT70SBnoaMGh001uHiEbXUnhEl+No2T39Zbi5XZt/nli6oq6ymzu0NuZsn7XCfUpwsyU///YdwZ
/j4IGuiW6886HDWZqIryKHnsYLPWxDVtRmdDYmWkw9A9pTjjqGD2ryCvcTwIzgWViClUja3dSKj4
utTat0ZnIvyLLJLO0TLiJWpi8aEwjm3Kuf+m7C3bIQzy8h3deb7PRnKTCCgns+PYYi4DjVMwg6XU
Xz02ndtqsU5xz4MUoxy5/m1g2eJcJk6/kwaOrHmG7N8wQBF8A9xaellATSEGtCETMw5CdzeOif5Y
U85zh0++s5ShnVVbUpzECkTaJKAGj2e1GjiuFdqVkJfHCelMj7B8872V9O6ELisQMWE8qoK4urYB
NEqOS7AI58489ZyxZ1UHHD4zcKlr3sypk5updxgFvmTb9XddUOUnc/e1aN8z/5MKnajyXxJ0iQVt
xKuZEAQBPA6KtvuYdNVl9Pxr32UH28iiRnwqUR10CqoSvTozj1A0QCTIf6EcAcsDfcssQbYtSaqe
edDj28wKcDIPbM72lZq2VQXdCnPE1AcbglGvDSaARfk7N8UTYp4kz17dCF4MVnz9ADVAtUfVkdiy
iPLQt6FRkCzUu9FT8tHLre8nb7E8OyOWqeSoLR5O7exklDcDEqNk4eq1xCIrNhZKWud+JFGAVQAB
6lKTYaM4E4C++DRzd+u37wEKWAuAA6P5qcXErdQOdcmCLOo2tymj/sYOW5OyGnDkMetPDaSVMX9q
cHqp/2Ot1B8UdTmOKyL048OkLwiF3WfqcCfOaROK6qVyTRbE7CUGjlCY53Q4KgO8i7rrL00QnDl6
EMv41lr3ie9+50gvHO13XdGx2MptOQ3kp+YHFvZA7OSrQTWqtBP+znftLcnN5yF5dZx6DxcrdOFB
az8N1L0D0YM6ezfnjwS8j5esdFaOERrnhZZdP2cqq6XLnTWhaMJY/lVENXE5g0EArj7hqlK7omhw
BwvMmj+e/1y2wBoI5sS7foTfFWivnoF7q7gCOihzovj5l89uw6Z/KJF4GxZ/y/E+wVOF9zigAEIT
TbQgh1D7EuMu5TveyrHhyK3OOU23IGm2bCDeAQfSKA83Qe/2EkhoVz+wzSGxfcNeS8fJOWcCUvon
OTeQyYzKTHpB8NwQn2iqs4GUBl+CfRLSe4rvY9rU7hS21oXQ1+Bg+rZpwqhYyFIxL+6VXV3V8jVM
ES7EreZgclfGVudjXNyIdvBjTt+7QgvzaGp2CKYigF0xWO4XgAx0uGyXttzm/W+M1BLwGh7r5xKm
qsQWSO36xo73XtF94eAISZVFqYpfG3Pcj6C85ARvlAOn7UZAyxbj22b13KCHFst/mXDPplFSmnhl
o6/NVPSx9jNHwqUdfSvp2ho9PQ9sgPykYn5bJbtt4ScbFZuhVceXFBZabkH9QEMuXDtq0lOTnUmZ
HVyL+Ut94Do/JEz/wDOYdayjwLIxuj9J+1wY39JZ9rJ60hF5i+DFlP/1TvbP4pqt81+HIJPenIC9
ORzRXPnd6GdtojCAR83AR+U+c/jdgcLYlleFo0QAmIHYRTNcsmHDiAnj2HHB6fENHLPhXTKupcL1
WN7n+4lgW5KHGhlTM3gc+uGzrDkZIRKwzj7MEwWd2Zssf3F8U5e+0VkIZ5D5q2sD5p17bpOabPWz
W7ECEUZudOerr18qPCsa4FdqfMruDXzYAdfHTXdOOhbVuH7wRbM3yplVy7XVTtwgwMEvRCC2I41n
FNs07NbnLhwzQcWcse3do1/e6+RQr8KoKnDsf6xr8KS4aGwocW/qzrWP92ySsbyeClWcPJzwVcD7
jpZtnz9bSli6JWJJqeacf2NDzTJ5nbAgVFM0ru0Bi741tAvuv31NobY5YJ5F62vfzVLblvsKm0NN
rtLg+6C8tzrkPBY1gsaDSWy9P+QUaLTz77oOlONnK4c3SQIpmOYdLTpM4Wtv+UHDI4x5c0egE5Ku
3Ml0OdCkSxa5pZbEQjNXQNEnc4QvzkmqBuvR/ZexjQgQZZPgRiUK5QJACKdipztnjXh1A1NPARW3
7evUebQ7OJuenQXKA5IxYVA3LCfCnBifixvwkpM33Dug21qZXr32qBUXSZrWnO9wecgqDBuDCXLM
ww4aktOdZImYSH+rkOZWBFk0VGyEE47jfTQA0SRVyQM+6kcb2QLsRRHW/zEBbV22AXqqb3i9s+Lh
++4jsOxnZhzIW6vDBupWDFEC4AiWxXaST3UqHjOwf2uTyJThJLCwXxX3QfEkifsTY+42IBGTWB1S
JYcSFqtzmR4f1Zw/kmbe6xxusCBg1O8gnt0bjK2YSWBn81IOUOoIQsfuJ9D6LeHXTcK2HlLSRqSP
Vcd5doxDG5tpjjXbZL4iMMG+QdLd95+hXlb0RI4vm+UaG5CoBqbXd0x/HuVOJ8WSqcFSWhq/eszv
U7+3xlo2W27sntSIJPDbsgMltw5GnOPEI1CfjQtp3+C5VaePMAw4lNDAFEdlv9K5gTbWqwcG/WJG
sxc0i7EYsw24KRpYrH9rNoFg+FVY/dHH7SwL4+hjH5mMd52UzGKex+RZ8/KtRmFwytIy8J+rDHo6
9/nTGg5354eu5t1gaa+QJNhK8RLxqRYhAUkwdPVlndLKoSM9vXbrVmu1WQ3TQeH1wbI3Ad0TGS6Q
qjoAIdkg0e87gF1FYVe0dj4n5XDijLzNzWtF7IAjMV/x3XpwxFVfV/c5mIaITQZHcOdx5DGuuKnn
/sTSdqh6MlHlTjMFLpWRuZUDmonfLKffvU3fde0Ds5ZHFHqo9y3V4zX7McCx7P9RwF4SeRva37j/
tab3rEO/e/WU/oxZLUoTdi8c22UaAwwnDJ/OPzTz8eNDF/w5I2ZyblMxdkSpppfO/Zl0LI4C7UN/
Kvk72typdD0J7Wwu4tlwHurpNPUozk517q07nrmVRhVW8QNNjY9+nW0Exd8+BRDC3tVpcylib89o
D8380Dj6R+b+y1x7K7ex/0ivrYshibIk3GsK1ue09Sm9yg3uGlYsxUzte8qwP7QHSyJQF1tAdqdG
vJryjKvyQBEEpnokMxib/q9dX416OHrQV9yyjIyB7jwGoLWiD5RBZ996qtkpv4QIK0PqnjeFFz+Y
PO7TyrtBDPtMTegc9Huk1c9QokOvVNMZ0821QnAmiq75aVQU82NvmycNAcdRp04dY5ThxsJbFd96
u8Co/UcTy5bd0rnsPsz+Pxu0T4K+OaYa5o2Pkv4FZU2PdA3rO6CwnlkghK95XxLC4ubk2MsJic68
xvsnL3DpxfGOlpOEHnT8CQsAT3V/rY1x9rpZcPz5aDvmJuwHCGzy3tvoGgrDnHpPCp5T+MHW7ST0
kCuHzdDweQhXfRW2OWHELhKyM3iPiaPIbUo41G/QgWNIrCPnn0if/ziKn+uBtsQ24wwSyKie1lAJ
PQy2fS64OZ34z9dfM5SnNrdo+PyY3JfS/jfFmBQ1YDtw78C9CRiq3vJY1/7jFNQb5WthEmv/7KQ9
Vwu7Ve0Vj/rLhBTCYuWfpmHsciq0H0zAE4Ia4IRXl2BjQBzYZhtBBItzDu/I+VppnkTotCM3My5t
ql0hQpW+Oqee/bVwGmNigk/Ec93VL4K6ax+3FlQY5mFGfOYuQn9F2t39PDmrufjATcV0CrHTZua3
vRf7acayOM/MO6D9sI9o+Rt3xc6kvkjgh/ofR+ex3Di2BcEvQgS82RKEoxcpv0HItOC9x9dPYhbv
xSympyUSuPeYqixFb5/WOGL4mSPrZpIQSnvLoP9uugdZMYyFqgcoXGShCuoCxHqyYAtTfDLV9dDo
rYcjU9NOrRYH1bwE2H56BQvEKvDun2hUvKWSfAFiYXpt49zN/Qa66lJrJzimTlRQEIZm9J2k4tVg
UsCKKgA+6rXqe29drJjAMu4lg26fPDrStwXuQFY4o6m5hN17A/+mlvkWEYaz1fg9C8qms/ZxtG2n
OwB3ws+6CaVSZsYDi7mjVJPGpcSetvir1jm1zFR4KyyEjn179UomlJ1WzIAkN0SHwcOiFH4+KpA4
vwVc0LUqP+dl+QB16og0f4WKw5LHXYRqpI+gy+TDrAZiZaH35GdJs8Q3SOTTYCIJg2OBuFKM53Qc
n0OgQFu/KUJ/7exK1BmXQzlREa0xTd5AoEOgyvGVQT5F4LSfyMQwFFdT112PsLrPSdnhR+1v4MxY
K8fQ+xpgb3Vka8ML8dCu0Rp0ufp1He6bIkQav3RDOWrbbjH6XBS6z2He18aTtuLVXvCqoXN+L4uU
s3yxTSZ4iY4IhHapO9dYbcNUJzmPgnQNiLjMwTxm+m1cINWy2reEtxpWBvYal+NnrY6WUHmy2b4R
K1SpOPk6YE1YDcq6CBi5O6Go+TL04JRzeBHOqzA+prm8J1lInwEKfS1dFVxu3HR+ZRDZEeGZYoqd
hJ8tNpItU0WWUc+TqNAB3/htoQBDyNlPYL27JjnMHeioyVuT1pWw/5jJB8DKU8R8r1uDYWKtqN66
7t62Txv+BcKwoN4M5bLSIKFayKGwz5TJse6kM+S4CCcQi/5GFK56BWPddMqQDhggU7YBW2UWUaiw
xXR9tVT0NwOSrByssYhKV1QrkEQI6FLD9DmhnZlqgjKupJKuQ+K4NlIcu7yE300mVXaRdjHvQM3Z
wDDIleVoP6WvlaR5EeEwcvwSahTlEoSRJzp1m0BN/W2UPDMqz0YPlBXXvnnKKFWs+gkL6zR8cY+m
m7cAxyPezggdasMpx+dJ7vEuGv61ZAOK1Br8thg8f0VhxtgFApReXWIQPcxOlLll+1Ogdx6J0JWy
2unqJ+S3galsO1RUbRNIhB3Q4l0ONQFh1pQe6BgJyq39obomfQ2sDQX8stfmAlFeaUdbAojos66E
Sn/A1nIk6wOjduFS4gCls9nCvFPwo1eWFLRmLoTSQA9PyeZ7FacLEgOgEeaByovwFegUW3QpSe3q
h85wWBQuEo6FOaooCa0bm11WwlKFNOuoCOJxNGSKPOrU9R5JBwXilMgmJ2GwwpjQ7eMbizd113ZO
B9ZYjoW9wW+Geo1Fc0mQrj9BA44AVy79nTZBbnTAXsEi67tEXEghy57l6AYkImvZtlwqMBGh/ol3
A5kgpIu8fhtmFCB3Mr6POhsoVj122Rw7E+shrvo8c5sEL8RbqBCEztJI1TpyEylkVEC+kdsify36
4gtE7OesEpwC56wMfRnnj9Go/kRAdcjos66Mr5VWbyxL32IPa1RQxJizVIcK51TNLA32Tq/fLKhq
PG+xFWOs4UVZSu7uiyH+kRzkCwWg0AANTFlIbmdRJnHmmvo96h4ZAaxNzXDZcNlBpsU/nUxy6YeE
ssoKpra6AlPZhwz8WwLVxIkpz3AdJQ59pza/IkkMgAvtCqCeOYkx8p6w5UwgWand1m2mzXAK5FKQ
tae+943kJFFOjmAFq2pLNAMGxz4Tykqs+zFLAlZTrja2+7WTQMyPXjOYYFytrzxZnle5dwc8dzVx
VeesHE+qQA2mkx1SAfG0J3UEojSID6X91cYxdSEDHEIZbpQykUxuidLojjXkDWvSuguohR1b+97N
tjGLdkiAShCYYL1kmjqAn2VdDE2P4UyYRYFWT/7Y8wXri6LSyMRgFTv8EqSTift6s2QVRpyd4Fkx
3b+M5K95Vaxk3hypj6xukqDBEp0gwHCWlFScJDNVn8zYx9x20xXdZUk2GYLJlYGjkqokUopoOBHy
TOg4dlZZiU5XFL9wFciWm4uvpKmYDCmMWBQ2aCnb2xC5wjVq0ouppJdonFVPInh9X4wm80gFjc5E
bnHa+AOC1WBl3aQWirm3rOUt5xc8M7Z77TY9AVm4BVFph4xFDEv8rRfEUd1Yzc9QIeNJcF2r0RKf
IWC9lhPmxd5shqOQMjSG7RqoeucahNQgoUrMl5QppTeoKSigqtvrOj2D1SsOtvLrnOizD04Gz/o4
ln7Ck6N1FuYG6419w30sgfqIkvjCOP+VwAmkUKRBQNYayH9lRvUs6bTjfN3VamJmmNG+lUb/XTcT
07ewPpAv+UKXMDhAqt2aEaiTJKNk1104ewYyGlUcPblPBgLq612di7gwIKvDRdDvHOT3bCY5J6mA
Bw8iZ2IxqX8SovQL0HhFD2Hjc/aHwCIIX10uLPLJqAYdO83/0H8PB/SLsV2GyuDNMwYtKZeUJ0bc
32HcPvW6Uf/kIJwhbAXaIBXBmFPbjGnMPon43YU7vPqtAOr6k0VjWyzpzQTmNUmKvOvCj1YDWOQt
DT8VkU3MAbZ1jR5Gvg4yftftlyT+JxkCi6kVO60cEwMMkcKahH9SiOuh5DcFlYscQC4OFuPXCkKi
ek01qMmrUNK9phB82oE4sUEubZ2s9f1XrFC8TCrtuTECeCXhZNWJ7MnQ3K5gLX6qrLN8aRT+IfWm
P2VbszPC8L2eUu4kuDMA1/V3UVu4IDFycTQ86VrEoUNKujUhJptkcbLrle1Gl3X/4tjaCp+Ra2Ve
nFqUhT0rHvY/S+JmpsB3qIw8QgIoyfVhomXbnotmtFR/VQHUFZLVeK0evkwCLC4tyg9mrB+TSABV
zVhC0pJXNOHGQcXTOyQsl9cm+THkd2mm5LdLLiGhPUuLPnvKmsu7BRnViJ4TLDVQzDYL1IoRdLhV
xDNgLkXTn1VrKi6LZJzzujvIVsbphx+3qsmkzqCQ78YEVQ4oRIS6fTa4aU1qmrZyb84xgZllnI07
nXxNByXC1Mdf4MA5sOapOsn9+whBPFSm71xpfDPh5mvkiJtdOKI93SlZG5AORtqj4Q6rchaaxlOA
iShafliGFY0whDUdCaxyVYhyzdonwtb2WO8OVfLSp+ZBkgcnQ/QajbnbGgr8iu9WVyBNSoiaUkdC
tgU7wJAF/tp/GsDZVq4PZomtlNYtJY0WpXNcgSjkgvaxHTnU667KwDeNHoxucEkvbs291uQL+nuu
7eoF44iLgBwULgEzrMUFsbxryb1KrG/64wJMiS5W+LG+Z/WH9AemqJ/lNr3gwbJSwtY6L0OnvdbY
F74M8yq1SFetAwkPLCWKXVQOb3qceZCk8PU0pG6/Reviyx3I5PCHadpzFlZ+kxjHViI4xFnaxsZI
5CZdyEfLZgsmaJbhv9KVYxKLnkUo80hIgG7d9L73ZPmlWf8y+WtG7zmBpappIkPmxyEDa6lZbAzP
F+mjqKkeLoJlOor0SjBxP4N73z6mkjlLbb52IkUZsYSehglS8cThK2PuAo2RMTj71oxYBjJEYYPc
VoYMSkxnAXIwbZ2Yw2/F/C8qf6AhkKNzO81IuegvEhq/pEV3nHUHSX3OYkA4yKkmPm5sdzj8rPvI
2CbL2A4iEh/KmbDM5KAQ6ml+GoVXpoGuOblF0v2T0r7O5knnoYo37PZvaa5BDUmMLBualfSUM60S
aNySwomoGkrojWYy33LptA5XkCx2VJd2PTX2ogCpH55kVbtNyotJqrD5/P/U1/BhZTCLYcXcUmxu
egpz0G0rvI/4VLSM1FgOl3SZSSpd90kU2ob+MKuLXDSIItaD2kO9ycpzCe5+keC/8ETNymPwS0aM
WdwAh0J4pyCcLuWgQdxBa5aHEzY0dnC8BmJ6ptGm5QEMz3vJEAUNGXlDccKQw7DrWAhWC/UNMjBV
MXjakZ8LATCP61KtPvYYNk/FPlNpTSjxi59UfSNahF4QzFkP/8TVJwuJhMPLNGidPWafKTqlXHnD
Le8ptBgdIuVdK4isfhQo60BGmS+OvVexvVgXfJ3knsG6DwuaG0K8h2pHke1E6mlYmGiYEgn3pmtN
w7+aJr5EzJTjDDgMMHtH5klQOO2ZXXOGQHI+dsUHjIV1QpFkHpBcYKrbFHrI4G1mU5hE7KpCUAf9
0xoYfrtqjqOz/gJWs42Ohrs0XCvUnlMPnIR4lwmFV1rvTRZ3RX5G9WRq+Ati3pFor1b+Gt4IidX4
HWNIwmFH4CqU8YZZ5caDulTmU6KTEYELi0iBHZ9WEnnU0MZ8lgSmLuvjwn7gXjVvRn2XkVkCobQF
5aMF79Uq2J8QmJkhIupASDuS/5gNL68pmzpAVQ6raojBvykH6NxBkE54oxC7il8CFV4+9FyUnwJ6
pz7n4kS+OY8481lmWCjZK+miS19N/lnwioihh8zIluWK6BPJboB8kMAiTPzs5yH/aCTNtahf5gqk
CEOhlKTLtAE6k1NxmT9ihNeFmYSYxQ7r212Yt9CIeZ00jDDQItp0C7GQHpkp8uVUdCHtsYm767qo
tAPWuU+NS0+/tIrRSS22IGCXe4a5MwijBL9cLaJvfRnl8Vdqmhuw4JiI+sSYn9tc8lLYTnQXO4Ks
38e0tLVsvuh1/DvK8RvBgKTNMN/hQ5wsSqpYQU+0GMPfDI44KUgsAksSHo0ZEG9okHlZKaSnE6pI
dtBTiMFWXG9jpzhDqX5CNn/qNyomFV18MSLTNSSHxfndHHDQhUQodzIiFdx26U5nPj8282mxUmqd
qfx/VTS2An4krkGzpjbFR5D3LwPiRkAvbxnCHEn+GqXqe4SLnPf5pSzoELlTC2LCWayxX0oOsfIp
S296Hd30L6l/ajGfhd1vLhxDJf5WO/HQyQmWY/NjEmZXXrejMvtIZ8J++GQ4wD/IH/YtalqDp3mz
+W45hkDlw6JF/JbdSlzc7G8Z+rc0NGNsYhOqCD9M9kOEYMdimF7XFo+wHkSW6g3APi2xDhpCysmw
YFHyIUo5CuPlbcqz56Gr7sJk+CJvXal8ddAoNHmgYzGP6/wlDaB6FKhR1RQkcLdL8AS6uVKx7MRd
9TudOh1Or5078kiKdIHwtibm0mS3nARrDMq6vrfY8+QWBf8QXwsr5k/0QR2DimqOwuadw3srp/Mz
mryDVQ92c3qeVHpHmhxxFG66tOKXU+xadPgIBIPYsGvBwpCdFoaLY1Vrz+HCjmj5pjCU6I/3Pcgh
k6E6fDlW4OpKac6G1WwvrTASlZRQsPY7niG4c/FGZqxRDvE/lfNcRw8vcduLuFsi9R8qghIrPQo8
ab3Glq2ETtSclfQgdh+5ZT6JiWctdyTg1LOJdFxbHZ6u5KfA+KtTjJYg5phdq58b75u7xC/kDu1R
Eh8H3fCE4q8vJX97KcbkLa4fGo6dEqhVVCgc91eEqvAttIWIak+DonguSAltXBYgyNgMyTcyyM97
zOM6mdRYgpmiUCekQS9itdnD5sVKZHCRKC5HI0hU1lm4WcktUADQPKWvHN441gUg61hhNGaXKCC5
xWxD9KhcS9TCZBU8WAzrJx6BVtsJr/Kv1bjADRyCIMTBlqnzsoeFCHSXnBCcsJGWA+QQ7V+qyC+5
rAHaYugvwx2xMMKbYEkGib1yfUv10te57YwWUF5bsKTsjKe+UO2fnE1gbIqBLPHNYLp18K2LTWDG
RCWTdZdXmKkGAj1hIgtDHhQZckpIr5oU7SVGJRaLH24UBgVT7RPvl/fJPsGP7vN5SGdaBTSh80uG
en6PmjRv7TDcFTflr/xa0ONfK9SYAEaEQxIsQfc8v2A4XbO9SSlc75sPpgIWcubR/ojeq2det01x
fLOC5gZ6d4elZcGkeEdOjCdbzZ8jdAsTNznf4zWHMzAWSIjGhdS3nNkJniW2idSSZJ/qs/SdhBWj
c2P8E8a98jmxvG32hMkeEAoMz+pJ4haSsTwTdGZb/2g4LAjtSEyZfLAcAULyW9yQ1GGeo/ErhTfY
56x2pcVRm7P+qDDCmB5fW58d5pqbddc6NRZRnOWoA9bzjBx4Adq+K/+Wd6gE6JTxXVCGrtjhS8dS
PorNueIz90U7HO1w45amifiNZ5ciaEetwHPPjzauBPPwA/Kj4DkfVrdhRZgfyKjrc34mVIcY79yw
3gvVA08N8gA8nFN0ykXHknxaUmcaD2p0FMxjER+5/eoloCiOeubGvlAfUQmhgxngGx0qaHV8gZDh
uTbfK7c/Y5KQw11n/GLyNf6RB4ditoIyNvlsThijsN+DhNesF4l1enRujO/WZHI6H/UBHtG+gYcT
oHaVtMuivLBVjvJnsXsotas1Ly13F81o9Kg/K9XXzNOgXbMqiLJr1/AjkH0dwcwZrmHH7XF+0SLe
hDcxdQvN71EFAMagagv5RfXHwD9V8l2YzwW0eh0ZsPQT5q7wV/euLALjc7poF985iRBIM2bDwEcx
mNgo1lGxsW3JfiSUikCATOcFZUGnvtAM9EymjTOFH4qTTuPA8jSoyh7bA7M4q+jx8SBDayK9uQAF
Z3N+cy2HGYGIdKhulru4txv5pLHlTF6k0EkzH02n2ntN7spdANVmap45KHi8QwwRPGckBbG4YGIW
fYPJDmMUPDz2pKm4pfJsDnafBobkLY+psJf1OL3JjORjlCkXTXAmlcSmESH23vrMOGvxGuBBU555
RMr6yLfb9fzhczh6bQXHkmUXJ62v1+eV1yUKzxoKaq9oAx5iVGiMw5/ytxh1Qkqa+PYrKSQgvq1E
3Zm25jUap2r8pYlnfT4a1bHryMg+mESi5gdOdcm00z21z7JpG7e5REkay/LgFxJj2rjLSm5WAWRf
9Zroh4BlqeKyqJ9WY2/WuLP2+oLpxZOJB8qCsvrLlYMiH8DshFBM12vTOyrIkj8+Cr5D7snGMUlt
1vaKfoHbwtfTB/MF7W+NIin2VIvKDBxs7DFDLOXrJN/miy2CNWj3tF+scYXSk1anbn+ZZBsQ5Pqg
jQBDOikoDE6hlFWAM2L0Ril3puRkIRti6y9the+LzUH3RuBHShkKAgWxXsU20q7HR0c5Y/1SDqod
azdW2ntguVazE6mGMpxRu+aK8TC65vCxxzP2LRbePAHhz/i5kv+RQcGyScwayl2NSk+GlMbiAoEu
rjh7YxypsDyZqxxGhOqEqUkuqLeWdggxg1YS4YUN+5o98FXJ3ZE/FyK2pKDftTrzlD3qG/1N+Eu4
UdYAVAQFvNOPAFk8EsGN6sFbw69OLs3oMdcv4YbmfIOvteKmnxvG712BJGcdkOuJVCm9jd6u4B+g
X6Y74mD5mgEP8umSc9PihWVjhVLhuZ/0oGeEx2FHypfWoG56zDN9oUjbzVQIgL78tAlKRuFuEAiB
fggfC2wBzxh9uT03iI4wH4komF9K2WPllgwHkzOYFySHU0DsJsmV+1Y6L4zSEvHSc8ioy4NM80Vz
ZkbyKqYbP628tuP42AM+yG7T/kOhK9xl0ZHAdPm9mF0OYjkMimifIzGcb2DO2KY0IjiAp5WtDFur
9sA80Wps5gPEl1qyp+vwtaEcxLzdJ4JmeQ8XZLjz3lidpsAhxmBiN502z9bqSAB3iXOqROisnNgu
3rk8foppIQDiILHZyyimRi/5mC17sc5TQoXnI+UMSelU9yhVetFWatyf+8jwQfLU4EcIsMhcedhF
z8zXmh+J6LoX3jEKOD5ZEIqNyUm6V9qTEl87HhwG28Xd+ioXe6iRyOCWu5IplW3nga23jPhJt/NR
qwmpHyOLty49yGUMgbUNUqyJvohy1Ak6kw+16POrVbGTqU4Fi4Bd/r9pi6BnLGDHrGo+I2SSD6G9
qDcN+xg4FBaVxExq3O379itLWE0EtFCIWXHxqO9Ez1AvcWeCC+rV97L6EZv92N6Jmhn5V1pn+u3I
vKE+cXideC342rqAh4cokvwrvqzIz9hEkPXXbactXBNxOmZ81esNWsSiMoQihXA3nITsofNrDjaL
FdZxVRtk4YFFhk4PwaMfmlfVOgCVZ27bO4Xhc1BrBBcIbwzs5wLlrZuywa93PX7ZHbu6+cJpMDN0
GbB134ELsgTF2nWSkQz0Bw2ylBC+LYaPEE9d3E75t5JWkGDpvo5/+PKgB/xU7d7svcX6Mo2gA82u
Qnho/a4hGGl6KOUx7k+MsVKRySUIJaRlfoagoDUeTN6UF46L6crNXOD7SPzqqrxW2k9hfC+tP+EI
7mpG3PxHB9BfyD+AuEBENYMKRZeB9t5tYeO0vh4eGtMbWXBTq6PUWM/YMVl6TlwLRW6ryMexb+xk
xhkO7xBXLPayDhoDdiZ04euOXqDiXUEBo21Vorwe8WNxpKFPbYCvcERifaU+lu3snZJ6uNYX42nD
QAb6u3LoiVVKJztfEUbCaLgLBg+8AwmMDoq6xADgdYtM6g/0f/tcvFKgDiPzHyzhO2bFZf2PoiQx
frBWcOvw5gvFnqyzzAqy+rp2oG9pGFxDJ3MKrIozsUMMv7De2gOZHFeiLtiec31lDNrJGHe5t6no
ETf21iNLX2BAxbb8DglOn5gKHsF7tNx30hm7QsTAZNy3+V4rDy3ihXI6qWRpIOQgTm3qz3V8lea7
kKL7rTnXiRHBNWpQI8mnFE3K84oMfoXZGxkujxl1VUULCYS5mo9Ye4ix5b3guOOlqy88fsZEZ+mD
DgNQg04M7pUXtedYJKNy40nw0BkvPFmHai5ZBUCT2spXHqu49ChoqQCSm870/121duMhO5EcycHB
/zNuoZThJZcVVmkv03QgS4OFTKBjFsS5bTjKtj5kvmwreHgiKEzk7XL6nGCKAvWRMqdiIZD8WMMe
vACpSNHvfOF2aG5r8VgmmLPiTaiJS0BWA4eW5pYVsyjsEjKZ2nAOYksMojo5DOvgR9Bp55pQZZpT
tIFIbNGNNI7OWlXvxfuW5rFo/7i0p3RCqkAozPBOSjhVmUFc+HNiosGarsKEDC8PVMYuTEkUybe3
iTaYTlrJ5AxtZQOlMdgSGImSgcc4DDnhTO4uz1wlNrtVFZBVP3c18RgajmCr3IsGod0CGm06hGG8
wfjcN7eluS7zQJ9xLqtvAmk43tHZxU8tJ3tVfirt6pTLV459G61n+dlx8i7kT6WkPAiSifoFgYz0
qXU9OOvaNSs+51FyROQFU6AxFKtBJWRDylefU2fAXsN+lBkcK7wszWXl9FfH997oIROpQUd8lNaw
y5qk85wv2FkQbmhPEbGA6cqkScH12Go3M4caxINgzMycc2M3DQQYrqeciQ8r3nZkki0ARI/cQUUB
t1ebazKwy/rlQ+4zzvL1JZF/ypbUiYhw6+ZLheDS1ZldjBOzL2h81HF8dx2zz+jWiW+KjBXr+6XM
b6oGrIAF40+nnpnYh+PnWGu73mK0d5uBTeXNu6h8ko2F3v2+xq+IPlwCEe85qmOIk7o/j2+52jDu
jDRgIFtMuEq7E1OhDj3hYwtZClq1asHQkCClmUQoqNN9kGbdY+HWSjh+TNWi3sdLP8aDG6k0BnLK
6SyZpR9ZbFyEuSvYfU0l+WYzdaDJmdgPSFlm3OyitReymWMGWx+iK5Lq2bU4TcPmrmVAy+7xryvZ
DfWj7BsFp5K+grmi9kDllglsp+B8KA2kgIYVZWNHUksZF5qMxVC/E8i9CinXVSjQjC8sRwnQtjPN
i/U8OwgQUVn916dZ59GLTok5vCZQXSJLC1GBaE/hgl9BCx8kXEQIgQW28zqctQZ1t26Z6Ktk4637
n8FzX5AkCf9CVTlXeuaHJt9BJE6YHGkhku6tQkpRDQUrWVOCpSXd1LLHaKg44cx4q9dHp0jqF41T
ifgkfMzBUKkfuN5GuqHR1RQryJf2Ug/qTytETyTBOpYeelLPwCBZ6X42g9W6KLEDCAWrx2vV40YP
q/4omtFzIWWprd4ptNUGCu4qkMPbGQzGFtG6DVbxp3fG90imaVoq7rjkR8zYgdT0//pQw0xOG1Gz
+ipLw56WGHuCTKspH7o8/ajFSGH1soUKVqdwVFDZ1CZBvvNJliAJtL8zZ6ZWVytKoQzqpGz9NoXw
ndYM7itSvNBv4O+x+gpcV4TaxdQJ+6v6Q0h2LfuFLabtPhvLScOxu8/P5ZzdxXBKWYCnRzAbeD47
ioaehAG5ZuAHMl11R0NwBwF4mKSpOvNWBjYEQaON32qhmdM5V4YWiBT+8CbeNN5em7XHDHJaSe2K
1541JH7dPRJHEf35QpyZSsrVOM5AgvgcJflZVOOnvDLeshmK4ICPAOTDcSiKuyIOx00dTJHcmBIJ
6mmExb09WiLriEby5yj+RZMOqxxAICNCCGstkTc4a05sAC9kk2C25nABK0o6sqmMQTydNYZsDTFU
WsinXxk6T39xFEr9IlvDP73l/TeE9zm8N8tW5/Y3OQUrHjHqh3O+aumBlPpDbiLdngd+v9zRGIOW
qf43t9qxh/MrGNNTB8V5Z86cKuV4lEjcyJATZ3x5A6vbktHuul5rlkOppHhda3wDFMTCQmANpC4U
TlWGnYaxfhbm34MRvmWcursYARc/ogvF9Rlw/llaBd4bvQwgArA/rA5KF7malAS1RUpLDJKWwWB0
1wZkrMMfI89zqM7nYTEf+EiVvn8CnE7WhQDiLaS3lOnxeYx8R6Gho/TwTbabIvBbhTGzku9pP1br
Cs32YUqMr1vVa3uu2G06lpBvUDNn7O9DfWgqtppGcW5jzcvGY7uMflZ0V0XBSalZL4kUnpv0XdlQ
kNvaX0FtjPmr6BM/UZ5bBRt2z4SioF0bGZSlpwzZpAktbqEY0wkk30JuU/RnA4mPZEVVlDNPY1Ew
c8xRCL3P6Xc2fa7pCG/8VCo/cDfhRK27jpUvlCd/6glKWplrsSHEp4UitWSdXsyaU1OAJB2iUSrx
EbuUXM+EE5n4S0I7xZDWbLIErhS1+arRjnV8LlIi7Os5xrPEdidnzQgIjZhMdFop8/G10+1BTO1Q
KG1xOUikuSW/RvTRdtie6JQ5zFwBqRnUQbYyHSAT5NVSZQ8cs1FWOfP03pqfivkJ+oyocceMH3X2
QegBo56JPgtF5licui5BaKjuuyE6tQkHTJ8HOXjtqL/KW6ylCpwo7Ly00NwSBFk1MKsUSTJrdYix
kAFIdpBGi1UwKW0EtxKK5spQrFWgPbwAfQ0HZfmBybXTXrqhv1RK5CbaZ1miRu4sRr9/YDDJ3Ik9
uIYOUSdoOBVHDmteNYTsoLFmAEHdcqrnd9G0zlLOcjm3cQ6f0jU8ZMp6kOeRWJSBtLeSro6dnHxQ
p/BLAi7NCuJU9Su705K4sAXdhghiTpjZUwIyj0PilKUT6xQvJUY2wks4DSzip4kxEljDQdHeVWox
jAQksqhz+xA5gdkN76dowUEBdqA0HJpIBi0gUOzI6myZerfCH2inOdNVTdw3/Gkiv+piuYyhCibH
uMks2vsea/bEGGTq6DUGZOjhEHBq3hAh+VEWe3VZspGgkwU1dVMZbiYm/3Vmy0s535LmogGY21mJ
6EUD9o9QvLSEaXNG3+SVHEpNODasP7TC/NcgCRJW804BEmLcF2UDyBfYtTOOaIL6Kh/BcV6Hf4I+
vRFGdJRW+aHH6wEL6slAaUncCVR3UloEAPCGdCthkMoVZGFz9iPxu4vPYRO5UyhcSs8auYUrH2Lp
kzwXF6tQvGxtr6vOSJudjSVZ9yVp4Z/C+x71U4zZf56B9EDyfCkxrkRIcxJkygpJN4DVAgOadknT
O1uY/auTsmagX8rLMLVokB/WClWin76x+jHFkPhssTbgKMz6OFAmk7ny78BUV59c9sMXOe4DoVT3
Wlj9iT2y4SR6XvrcpSq90uP1dCK9gE6fOZ1uiC+KLoF3UX3+TgZS4p/YmZclWey+UYCoib4GoEQD
tZZ28ls71e/D0F20qTmSh0lI8PucoWGW5RO0SwLVJ67I4VnXDOKsQGbFKKuRf7Xr+M6iiNLc0417
Fyt+MgukT2TnlQ00ZB8wdMajYDnZjOG9ZS6rFaiWDNzHVv1ejx/9uJzXrHmU4/ouysl5II0J/z2s
zexnmG89CafR/CrQxqUNUyS8/OCYi7O88gSlj5QPd46o0otkb8T1HZ4Za5xoZH/UneBeAdElT77P
nBwIWSc98b66qKHOA26HnNdQi5Ufcw4ZOdbwYpJvse92TdK5UZQ89bJFLi1Jj5o+XXPE66yRaYYm
bG/kCb/IRDGgFLzMQv7oV+u1FKOHxhhcYlAH7ScoJONPHPCQGhlVVQlEmBESdO4ai7IIMch6FIPy
LINWgiUMRaO/dBWL/pQsRPbyVa4DyU/OI7LiIhx+jIRHHo7rnhWPQT/B37oNhQANaPN93oTM6wPa
8n1qjVerTd5as3HrSPltO5Q5aVW9x0gGCCd357Y9Q7gkn1i3LprV3hZNthN28GKNtspYj822RDC4
w8P2AxGEKBq+pkkfcW9eacI40c1TW1UnQ910Fm2ECa+/mqrbY0kuct3aaQP+GsQkQcz6gjCvDHdB
X3Wv0GVfuby8HMOGOr/AgHqriaWrhvxFOM1TezGb7KWrJb+oJp5S1GSt9FPndhzPflapiEH67lGH
9zAcfimQUDSOjrp93aSoY56e0bZVD5RN34t6RpR4m6rmoEnZu8yHBKYVIaHXbB0bdCo/XMNjtvCw
LeIv+FhfiBL0/ZeJ1JEGsFM2skNLk6O8pURoKGXrUaItiB9NLl2qQbKzafCmdr7EXf9vGcqrmgtu
qTf/SymRjjEfjXpmz/mskKa010Pa/9b4guByU7bZgkUYtTZ/SEZ3LaXyrC6IN+H4LQvK9eqDqLmr
DNLBXTO8U2Zxoq6I5P84Oo/lxpEsin4RIuCR2IreiaRESlRtELLwNpFwX98HvaiZ7p6alkoEMp+5
91zr3Z0qYq8EM0ut24hyrjqCQxmqI3wkOBDZovWPpCuuSyabvcYBBJEhzIxtg/KlYZ9axelsI+LN
m+1N6b88gQtk/pXY/aDwwMP6Ud1aaoeeKkJW7+DmgUa+pRmTGlxxIVIMiWCAV9bIvghfIKwbAsSm
5RacWcs5GHIawKe+kusGe43OODVHxSBjNlTirWYypWGnG60Oqw0ME5glbrYMZ3xLC6VR/hEMS6nw
KQZmsBRhY9CBB4N50KKEcEBbVhA0sTsyl9CAuKTjQL4YMjI92vYgliLC+wYM5nhrthXMSNNAj1Ai
0X2PUyQLfHMi/IAqSL7suMmTiiSjcKu6n6oZlz3T8goQWYs+q/OJna/ZBrJtsnyxmMYMgj7JkPYl
PQcJVWPfHMB67HoZ0pMFsN1qLCasm70CfZu9mhDH1CjoDAQPHnlwaenttPKqsGKl3X0ozxpUniYB
aKv985jqNehjHemgjMJLOoeEDFi2x3aTcL2MOH9bGzE4a2UkZoEFhhiGALbJbtCRpxIKP+eWQrgS
MV4zGkS9eLOlt9BYjtVmuySrgm3ggJJTrNwwPCdJt9VqRmh9u6fsXQXPCq1nyrEyvwEBLGQJJ1XH
SMk1spzc/McK78ypkOatqM6Hkf03c92kunrda1UNe/JB1m2z5Yyjr+KH0DFlnCWKBAs0WPwTcm0r
yXjYbFdujagMbkTMXsOD5Wn8jrhzJ0KuOBJt54pcwvJd9iXOpmKHg4Gsoczlv3r1ZtW72HSPod3t
0XWbHzjb1nb5M3+Zfh6XYitpEPDn5wEmkAkGMWCASwD3U8QcqkCWA++w+eZKfOrlEX3jU46tufka
ETzpIcNj51sVFHpdxgbkGuQ8IO+p/4paY6pOoA8gPA67Ge1qpvvO/ZbapVUbfqeV3CH/+927XWzN
7he7SG184Y9N4w+FDS5NzuTlmhLQ1wtwJs7EdVmRU8cNl8v4RFjZKcJUgZ2z2fkhq8haPadiuANw
QsZSnRgeM10MPeNAXjKqHSQKL7omt2DNqWE/ZfkjESfle4+5mKPehTpPYvq/7M6yT95xW+WPEQmt
Yb/UcQdw3Ufy5eFKWHlq4U5nl1fSR+fpIj9gAkkx3SOgKOJxqSPZb8Z3yf6JWoFl0b2cad7ZH+h0
lkL3CkgUwlpSZZmN06siWYagAMmU4sZgFurUW4ApjF8NRNnWM/y7FE6aOSuilL9USMlwdyKq3HYZ
StnqzcdgFzsPDdU+tmfW7xBruEoaNEnpdIxwmEw4+RUEN4nlWkYGaAweGjwBcF34rc4yjMR6PlCI
WV1Z6Dxqvd8IxCXMVxWkAUs/R4HPdJStHwda1OAp770tbThZRA396DFApNj1wb4Dza6YYJdY/CZo
Cgq4j4MiVItGyi2U5uaRzsfW3Z2sGSAw7paA8MQwLHQmTQoN3lSy9QmhWta4r5B5juY2gwnjos6x
+XoFAVol+46+TvcCFppQAC+ww4ZMRkFlLcoIMw6m5EB7q5GFDiypry7M13ikgcRFy/nIGAxQW7qe
dJaiiHINBBQ+d3XEmBC5LXLOdRQBU4gZC2KKINqrhGcwgsnqcKW4CbrcFLBcxXogvNsp/t8ACrqM
mbT521gyNUi3UhIZ1RNxEqMg6I2PUWQnbowVTeOmwFgS2MXaPDBAY01GM7KuWMZM4bQE9E6McAUf
137WyK2FWWHhuxlHaH2Aavoo3WWptan4I6QOuzHES1xaV1JAT6R01Wwhggg6WdYvZ01pXCUHaE1r
x5//2UzwhKNVWZse25Tf24fZsUv69b41MCOGRFmUObkhPRQUnews5LFIimFiElPLrg2eJKaW1QRy
2tgWaFyV0S3JOV/aaBvQR2wJT8FrXT/xm5xRX7VRDWNUW9JObsCHvkAGWUct+iJu+qiPd7Cy51Vv
4r1J9Zul7Ay6qzdLgTlDbfefZMbMm19mN4mlq8ln/POC+R+i/nFp5/jf4z8FJrOv1VrTf+uU7su7
jYyNAAOui+8GRg4vWUuagVN8dPUVlOH/ziPUMS6gS92mD6cWJYYceT42GfjO+F+0gl3sI2FYh066
lf80eqxouoXaVZ8Q+3IDI1g6jBiGwvRaiLe0vTjaTxgAMUUC43jkk72pnN8HfERjV96y25twm5rX
XL7F8bWPHmbzS2R41nx47aOy3iYGthZr10YjSil+BwUp9I+SnrxDUzWwUsmRf/fq4qiTEW8G6ik/
/hrRaANvtD08HBt9OIfBBew4BvKnGD20i9rQfAL03r8irLKyi65eJ/ORJb+uDTU8h50Ho/Sq6PyG
WxSRLrsmqXg07gZhsj1sEg/paQX5wWBj24lfmjY734Z5iRWuXfgJTxDC2Lj7bcM9p9zWJhGPODZu
4Udi5D8O1X6OA7hlaSTgfXjdLe6gyIz12hpNBAAA8LJ8E5DLMbJvGBEW5BNXHtawCBSMl2IesaqT
fxnIdXE0gD4+RGkepbB0ERGnlGD94q4HzQIL4Vr3WdmmbBKZdNBJKz4GnxGjmV7t6WtWCAMMB+PA
e2U6T0381o2PTgK0g8mS0815WDiLjkl3dssFjex5YhZm3DHMCe3gl2u3XtX9X+z+Y6DcSRa1c33n
Mb0RCHsRzYDMRoqJuhzR4aQqdKdqkZdUH52D9NVZzmbrJH2eQBf15gpApJjWqc68neIkJ4SIKyMg
UrU/AdXkmzkW4W2ovrhyNfedBDce9X9ZCATixYh/JutVRxFvd7+OBRnefuXjtKZbLq9d+VeNEMXP
QuwysZSMX4L70IXr1MFMzNUrt/xBsvGqmmM4x6dGPpgZQP3MKrRHyQpN6rckeitXYfIq2s8ccQyA
oh7zZtunIKGoLvaeZ/NBnSp3WxlvDov7trwW1CQZJaiv3kvqgchalNqIduVLsMR2kWITYPTkOlde
x15eiPpERwESJ3lNgZFM+ltZUmqjYML9E/aouf1L2f/rDfbY+cFvzk55nVC0iRD+B7NwmVNymmxx
cSiADQnLWcrIW3JJXVbVNUIb98NBHF76Hbm0yCSdLyLpF8AiWt7dLGMeGd2E/OQbwhjuBo9C2/j5
Z40KrbHeB/8nBkVRshKJ4m8mUss2udjtczN3j+VRqYvyrqG9863nKLnwn2m0Dst9ap/R5g8aAhwN
UDiyQpsuHcM1Dw+aeG+2RdkViz2qxgSpZzLsMAIx45tWUh93tgrOQtGKtv02QWvq9bgmS+15NvlN
cjd4+X3+W02lhymq2XGjnqQTpVff9lHDqTuegDAASSd7InrpK17SCcsrpCUjGY9mLPZmgjbDdvdD
egwHYufGf65pbGqQEARjrVVPq2VYxIwaJCcaRxDPwP90wgkMMGBgWgCqOwYIxdTeiECxKabbKQXy
zOQCNf8ZUPh3iAY0iJh0e+1LHBtXdj2fdtZshtmShR9Wte6aG7bK1C5mtqkzcBIK2JtfHuJn2diQ
l+Kz15PCEUkUo8OH2RgvSPVxQQzvemiSWTKu4f9uu/QeWyZrSohCZcKAs9hYffJCVOd+7LW9NYeL
hsMhpawqRLdKZ0B7Ux7HbG7WOG7mvJhBfJRcam6M6U6NR0/V5Cph1+iTh7TDG+mm14786h6bmXTR
iZnBhozPbc74KjO/NYRsPWm8cBHm+ZoxOVsv6HFbufsCYFaQ5JspdXYBJY4LcxJABnp0bw/4XovE
LmnancXU0jOjbRiQ4gJ2MKLkM4kaKRlqg8ixWhyWms3qqZ+2iQheHRcnnpXfTXPQnkyn87A+78KW
BWnR9/epZjMZsvUnRezaWXxJszDv7syDjSoGdwFPAMIj9p3scGcxF4fjsOoXY6+QijTIbIlsoi4z
fiqSOB1z7lHqh+yhZJnX0mq7w5zrmgdMVbKwfrU0++iqdmPENVs4DTKK9cw3uUtQypSsDBedDoN9
Kk92Xn1KvdtOYNNnx2U+L4xmvlbv0A6P/peCqDcSJfUUSqKKLfeSUut6ZDxwCUznxqKwCOA10oID
1V+CTD9ib7z2Rg+b6q9Lu+fUYs04RPpfB6WOkrcCm6lr+b+p4CG1xadG6ab9uOA8JvKjakAfg0kS
8WwlwuDYD1+iPqRvudBuDuK8APVa01RnvEyfObaRMie9m/wrVoGsBXBKONL4HnxIXW7HN13HLBaY
RQTDc2MYzzbfO1yf597rL9LVLxF7wi6BLlK9mmr6qlV0wfDxWT28eKQWZd1fzCoJkJ5u0N6g7h8H
zjErhy5KZ82+52CL8UVC2fecey/ibdD+ptDCKqG9S11c7Dp7cegDUQqsXDc7OD4WS3fjTMzpy+46
udYZruTRtZLjyPJPwoGViqxQfV8z5S/i6Rg006bs8heoPC5huDkB57oWMqwxhtc4iR6BYG2qFCZ7
k5lxAa49p5XzCnOFG2VVDc3KIvbC9zYWjOkMEU2WiFOLljfWws1Ami6Rw0DGA6InIFL3JWtRXAYc
7CA2LnpLFCi59IqLh0wtYOHtU6X/GenaZ76JQ3uyvosA8FPBZEqxMCiNdpuEFMLeTYEbadKvuBt3
EyqdxAbLGbsrq2zXc28YAX0R091lyuqwzeULOaNx1KPqYhXGu0inxZTc3U7bJ2zXBWSrMUSMbz0t
U/1qeZ8JkDAw4OQGxLic2IeC6QRBsXVz/4yIyXutfBtnMwNwAr8xHi2dGKqIzXQBwJCbn3pr3sc9
KZgPQvKA9/8Cd9wD20UHaayiVm0niYrQNpgeftrTeUA/SigR8uwIxqn0+6sTxFc4oc9gVbZEXOqI
kbopQMOKALqNiYOMsGTkai00yigKiaF7JJmPNITMvyTDQAPU06LSSkCzI3gucoZM8FBcSIvNllvb
3BaQQSNe+kqYl4RfluteAkdcshb1PugtM9UQsLNAfrheeA0pcWFP7oHW/UvIuWureJezYVDK3ppa
dRyhCZgz+lUrdplFe+aN0y6IvWNZ/7RIeWXlYNfI9tL38SJgJdfdkxiso/OILm5YPZv8Asl2JS0B
ert1FRFOicr8rFE1l+D+hsx5m0bjPda1f+GQXUI5rUDIeY9yTJ8dmW4yhQKSVC7HZUCHsTw3wn3h
NO80knYEs2gXI/ei6e8ggnk3s1zRDfFP+QtAKgDKyJrBJYRgqbhM3m4SnwEHUhFu7PaFBODSPOE9
+SpJGKyPst8azT6OAabxOB7t/jYVHNpbEKZxOldFAUcKaILgJazfk+Q7AqTm8KvN52l8jHwMhct4
jPYlLYJvX8x81yB1pX3NV6V8ARU1Eetnfyvsj9XNsP7GKn6Km0uSfDbDK6PX4WEU5yn/YAUyUNzb
L623ZfZGz1d1D8/f5MZOGTtN7LV2V4Lqqf2FF5z08V+Pf5P1qld8SMYNon2zzHfVgDmkwMMn0mo/
YJo4zn4wXCF7/UmJPOjnb3ckcsf+zervtkJ89mECeirNH2G/GDy2KNBna9ka2XqNXCO/Tgkwq1uj
Pqiy7fhGWjfuMoor3IWe/osEgXVpJ7PVNI8sUA6meBH7jLKyeuMP38VHSHTcZmiS9rZ28IoX18N/
eWpJzCsuaY21FtNNQ7dU+gE2pz+8Equp2cGQfyZQbmFBCU8lby6/UGNT9kLBax8OtEitOJvaEcaG
nL6UPDTdh9fvQwo/yRHB4E9jhd0fsmA/jM+gM2qEXGwi01OLFRZPqvk3KH5U06uZvYOanpASxkev
PZXts+GHWGPjJ0v8xkLsM9xM1L8BCJ7AdtiszizXBRmGrOdJ70GWXsNEHaIXSC/zx8vjXZq7KERP
CjoyRYtV5dDvj9R3OsZV+9sR7LvfjWbHd9b7B9UcKsDTHmiSt7D4acXnBJm46991ZnltQeTYw9aO
jWI3cEESnfzSW8DSbIeT129zf62RQ09mttpF1ksoninoMyzcjgfs4dsr/xm0feAsbPmVQhg2LkH9
bE8rbJtVRLIJJ/itrBh5t7+O+LPUrcpfyHSKyjsDeyP4yczXliqa9SLvgGDy6gUvmcZSyfzMnVNI
29wE4PzGr9I+De2Z2XDmwGxZwCBtHEyZd16aKcG9cTPUSZpQ7jH1zuy7l35E4r4Ppn+Rc8zFAeFV
0TJVJTfn7DK2Fe90L6HxmWBpbnjjBgbsRYZA5+yDvmLOxZjnbKvPkd18PqQrgamgBUnE2uTJGNKF
nf/O/fZ8TvDNA9lkSDFe/PI0ctZDdY878PhfufyKIcXMl9uzxvEXvPmoiEkOQi0Tr7r8lA3ryP0Z
hnff/E3MP9d7VTxeAyN3U5Bfgz27InMzpkX+6nrAXdXSbRB5Ve9mcNSgzbjLGB02jndtVkRjZYwu
wgbdsm2Dc9fuVPOcTQdPXlvjWbjPbnPPs4sn3xMEWb5jPXlYTwz/JtMLwHfNOQfphr/IOBgNnBnF
XxCCHRAPAXUkhj5sMEqH4QT45xS5v3W2J6NdR0KqX1LtMpo3IM+0CGyrB5xxdz56HcMJ/AODj8Ss
3mrzZoenBpu1ka0xbY0SXdDJ7REevUXhn2+9MkBxMQ4qcoyKL5Npk42h0mbmprOjZKoEN/dXyssQ
Yj8o33IGpVwCwn8d/ecq+SenkwW3xnjP6n/zC4bHVJ+9bwbwVOOPiWKPwWJ0bynD7rB4UtlraO1t
81TX66l7ZtM2YDI3X2NMAyJ48ct9nl78EWHPslHvRIGAB0cYdzBYdNrmwaNoN3ZGcGbxETCvVbgM
huduBhdgomwV4u9hqsChQOvJgtJdplroEuPsvJFo/wgFKmWEDJdxwlY3Bo+IhiA0YzSXRBvNucu0
qYROS+8l19x7UURfWlp/j1m6UhQ7xih/PSrNpd89Utx/T5XJDEOwXJTk/k4EyLGk1y+DS3k8KPnW
5T26+1CHOBKCGReeWBIiQo52TuiV75KlXSXeKieks27zk2FWoKgMQO1GiAgWoDafSK2lLBCqZAn5
3katO6PXtP43rStERPC6PStyVqUtEaQH2CjYsvxB+WAbFmUz6oDceBxILtr8wdoaHiMfZZeMcW08
GImd0Moljrbk5cs3blvuKPSDQ8YEGb36RlP1xbXUMumt5f8LT+I2UAE2NavPaD3lCHC9NoqYcLg8
aBN8PNyskMUntW46fZ8Ro8Jo173oomIdVQGdmUZ6q2rYtI4Yn+G42jrEfidhYNyOqPMzDf062nF+
GM4yUJG5JqJ5OZRxu24VB6IZ00BVk/+bG625TqGalSZL3ETbidGIwbHIpYpzKBC6i2XSjkbe4Zeh
sw65HhHQmEnm1Zp2tCmiWJbmVIN06eRlcjGwyfDow8hXq89B5G9EIcgpkSRZCoa6XV3PZJ/wQ2Hx
bsfxs9TwszQzG9cpioFqozyIFK1kGXKEzJ83lP6dIJwb4RL3RV+TNO7/eAzL9QKAnANargaAy889
3vUJ0CVN8t327K8XHi3b0EJe9oaR+wF6BYkm2tNoYIJha3+Ia3vcto391whREPn0Y+fZTOmotIXq
9Gg3EX2+zvoK1XfDiJ3ENsC1cWOumXQW+pttgO2c0CEoxzxERvlS9031YvCAs1YGF4u7q3eqbwe2
DVE+8sCWRO67kivepunsyhS2gQa6FyXrImpxRdRuditQBcnmMWEIiizH2JCNyKlpWMsIfelilGW9
IdZoNRYeoV59smYZKRCczFO/+V4nI5o5vFfoa+kaf5XJhEF5NX5ExgJ8ZSHxBY8Ylc1Oe3U0/wyG
pcCwSO5a4RfPIq9rEjK7TVC9txOiSk+AHI1zu9gp8rjGTminGKZAoJv9PokpfSIcwJD9j9LCK5Z5
CULyiKs2UwejGU/prH3QuwC9adVsbI0O3q9Iec8ZeeN9YTcDkZ4oqDoyV4FM4OEMmLKHmDfWZrpT
1mgmrAbIHf9i6oPIPY65SM5KTR9CZsV6EvFG12xr2QIoxBdvZTu/8N1NpAimykVIugtazqex5Le4
cqAmmixQy8Dg7JGa3czzyzYmOnJVBTq+aC98DDk+KGBGHqqaRL92ckJKP70MTO02WcUy2VHah50G
Zwqv4DCUPRCWFvdIHmusMVqDCR+Ys947jx4AgqkErWX6nkdd5e09MrGoQcILHDaE+bI88FTrCy1O
ofOns7fata/ky+ANSLNTl7vsMhJsBFH3YhTJMrNZMTluYq7jBhN6ipTctDGtVIGNYVYn1qWkfWqD
p2ro22VvwMNAj7tsfMZdvT2phTW4iI3N8rOx+uypKAmVsLUG9wwqf8j54YLEFsRGHVkcBaMwQUQu
clMGvDo75zzTtklNm+R0PhQXtkZpgqLeVQ1YtTpYm4zrkErzMdhZwTqBjbKqXHZkUTcsJGEcxCDG
q6ZzcFH450EhkZdiBJOPtAqQdrfrxgIdbTI94oiMLg1M+prJymuSu3eetA0l2x+TZ4Crk814tOvf
gO9bWBDKM8Crh5NI1sdCUQkYPwGEGafEl0EGzw5t1TUN+IyTZJS8QNEuM7WeKVH4V5sYuOTIVnJA
ggB6Si1sOl9dtdcsx0Kc5D30OP/q5zDdtAALFnMLDncEihmZ0itVe29JGx0DSzswd9M8Tmm/rB5d
b99ACr0oTHQyDZa9aZiA82tyRfnhugp8ntT97wy278ZWyb60WHxpzCZQC4VnmXOLGOYlNrv9yOoT
sMU94cxeuJiAQtdalS0bATGGR7OPGCaNaFsIkedH1mBvZJWWtekNij9pJO70LSz9k5SKz9z47hkj
JaNLdD1kB1KGm5XZDH/ze9p3Y83f1FCYxUm6sbWLLYgCihCXiiy6hfCcixdyq3tZR3h0Bh/eBW7b
QILE8cE6guPkybIRB8vE0jfNVLzN0HkIy2i9dX1YpRrRHGFnLv14Xk+hN5siJuPOxKYUicarA23a
HxzKXcf8ieE+I/CBkj6z85LcfmRTk11apJiD/dxP2d5Px++oVCZxLcz3umDepmY+uQt56KyhpnL0
YhZKR48koj3VO5UcjyJnVcAlfbeIOqvsOZOKN37d+DX+OnrFqv7NO+a0YVS5614e2OCi4paCjTzS
R7cOrqPp5VuE7B43JNmW+WqUXsthyNq7y2r4fcXFrXW2kCSX+jFMqcSV5xhVL2yuU2s7gOf19ha0
sJEiaF/IbdXRZwXTWlhBZg4n6OegZ/soHx3WExbtzDpPCJjOLR2X5030ubxfFpdMT1noN9ugo3Mn
ic5aFjl40wm565j80ZBxdx6Cie1nYPHT1EzrNfb06Gj0qxZfu+nhSvJaMsUqG28aS0lIkhK/XH2x
B36OZttaT84QvGmTsegsDlMVEQSoXETWZYnnzxm5p0Y81B7vcWDZH0KfrqVmm/TG7XE0y0dN/kcy
dGhGIty42lX4KlwDm+dHxlZ3ZA8ulPcdGv66BD+7qxI9Qw9664Js77RYmfooF7w83Amodvl0ggZu
GHoXLXcpSzFvhQn+VIg3rP0FxgGi6dBP8XYV2mteAC+wZfNTyxmy0zWXfHT7pUHZmGguMiOoZiVZ
X2nubDLR9AxvoM8OGPYz7xF7Jqgj7DDIZW/+lODWZcwQMGddSj+5xbkgZyuuHhLd+FL+jxZpcBMb
S73Mv0dsXGGfgE6P2ML0wvhVmn/T/XRjltScpkdxYLubhHMXoEv0KVXyYus8lr6Pvls5y9ZUCeap
10DrxaL27n4CHJScl9/Rq8Pd2IKRYz0+85kDfFEpo1GHLQg/JC05u6k/p+ABmh88wgHYgySOgwej
ywhm9U2fHBbrWHTys2vVc5bcme3+RmG3jbVuR/rb1kFVI/RXo8YwM7Q9y2Onxnesfp3kz08tBl+K
lVKJRzudpwY+qaDKyx65696RUPBk8FkkFk7HrCx5VRP84inwWTMnP6sDttXh4QHLoO+VxrI21S3Y
3uMaUwKAZlZFXTTuQ8pfqWjIa5NPwxLNaXBQqyRhe3eIgyeCgNENxrptS5EHUaY38J2wDmAHuevm
FOIMmspYQSn0NItpsv/tzf+3oqcJmFJa+95elqPr4KLBEitQmC3zLD07AZPLJNct/sdWW+SOeZrs
Ds2OTsifnaIyqrjIk4Qmn3UvqTfk6trjL9gpLBKhFRNuQ8eJjCSw64YUl9DYUO2DV7Iskud9dqMW
hK1a4uTQyVE0bSz1Ynyz7folqzZc+yu96X+9DK52+NxOgFg6Fx1m26mtWTgHZyIpvE7b5f+/o5z/
NVOZXIJkfPP6kq6prbm8LbzzOZKDIQC3D2KcrY3+6Cf/MzS5Z2um4k/MaSe/4KqoMeaOvdwhf+GB
dbpTBrjYIL1GVOgckgAbtaaZr7LARmONBfXXRWlo70Kp5MLQq3tUUdrFlUliaVbdagkmyMCdUynC
B10tIZ3HxAGlpdAzPGI/8xxTWdkmN5e2FR3OVz7Sbkd/vuP168YCeBjRTUqynWYDFqyawt27Xj1A
iSrEmhzwndTUsLerCOt6h6q7cZll+sgw4v4IoRuLQdXf9IlHYWpdcLBTjzTdBkLi4t4rxw7orj6t
aT4nmor+O2A8H0aolmqOgkhD7gdzuMD5pcKXwO0EE9RkLUWeoGVP2UzHHSJYgBqee29T/c0fcNwU
ZDRJLz/3c7BNkKl3yRnFHxvNizL5IO3xHdE0FQ57UQAAl17Xv+1wVrBL95jq0T2JmA0OYY1wusTM
D+mHHW+vrS26z6exQ4wThK92qr1rAQ7xOLQRxBlsiWvb+3ZCqilEGEiRWsCaQwD7hCHFQmZhshEY
MLXWOYTQHxlAoK5shO8/jensyDGLrS4n2GnVjZTlhW5Nn6WkGSWzhpmOuxeF2oihB1qYKmOpoESj
UEdpKlDeoG8sIAGkGrY46N83oySGk11Ey130MGZEGvFiCJRNkhMC76prCR9l6mOPD6N1AgkYtZfn
r7pyPFRSFfu8qjmEOSsGeQRRCV/BjPFjj1F+wIdCAGyzs3mIx4QJRJOCZyWdSmGicKJtN2U/g0VF
HLrYD8ZiH2f9b0Fs5cKvTdKk03NaZa+G2VjL1HpDa/XRxtWtvednqpKZVgN7f4yQNXkkTjGsXPce
0mrLJ0CQDu8FMdZfOkQh/v7m3tYMbjN7aUoP2HSSzgxobgFmyvDtvgqneDIbbz0mzr1CvzUl2o/X
IJ92VLkpTJQWk86NXxE5kMec0FX/YZRMWwl/BxvRaP1Wti4xJQpBlj5SWdgkrwuNzIucarqDT8uo
W2O9Zvn1KjSf3QIabG/YR1sO7WKfNNGNdh38aRhHh9Cy116VmHCDsRGEFluReI1REGIW6WFMMsr6
0tkGTpreESv4ayM/HtJhrPzNV0zLBWQJrSbIUokQsUu3hMD60N1SrYM5KLHBYThl1ByWuisrOnLJ
6yFShc5j2Wg3douQFjRRNs5CNYfRjCoEsQ5whQddbuMOmZsPub7JA3NrZBEcq5bEpwDM8CyOw0uK
safdSReBqwbFpKVr6csYp47TvkyaPFfI+jSL0AMqN4Zb+U8iOma+9bFT4W/f6l85WUtG62IJgH+S
ZNPNEMYNeCwtQxFhKTLQfDnNc92BOnNjjPEZjio5wBbUnInoWHO6qoyqmohSllGRv7V4TiiVtZ1G
ULY+wBJOqeeKOv5SYfRON8efIW7pMLhHW73c1TbqGM0gIDlKufv6meZSrkODlJMx5Gv1KNpYQPDQ
M/LTxPCatfVzok2XWYgnw4HvgWYgUWm0i7VzXZGZVxTOPgnVrfF532uh8iNJ2YtSWGyxPQ/BzDDo
T0WF7DZLYyoNH0ikUyBqqI2BPyYZU3XqbbkZ332y7lrNvk5zvKswo1cchlgHuNZrq3E5Ego8bCap
CJ7ZSip7XizKWpLJMgQfr2YexWj6o0s8aw2wGqWj0S+8+Sv5eNuSjjS/QGi7X9LKYCLlbbfq/Ze6
5Yxoa5sQB/3dC7mCHOuTVCJcz/XBDpNDPqgvjhgcaymmDGYHW9yQWwR130HQHcvQCxee7C58FpHS
3n2CwB2MwyxJITFinwR0k8+DQ0r4MBnoksIMZYY8h5W5HudYjby6j11xbSUGk1i3sK4ajyDSab0E
30ybVuu6Hm4eYUbMtTldRh6WqpT/MHzWSzIwv1Fe3poWdu9YYHGITaLNJpMqJxFMtrPeW2ldFS7b
36osL5Ymdo6nId4piX2B1ncVaG1md4Bc6IGNeo5MjD7z6Db75t2OzWnfmtiEix4kA1hXqBB6zBi6
v7ZetnWqGmNhTUWu8tkTO2DJJtTBQXG91Kzgy7cZEPlD+KJZ2zE2bygp/gi+EKuxh1fvSXICbXTY
EdkmTw6DEy2kxQ38ATpTdVd49m/T8O2JkJ2dzmg4nYNDBjazXRs9EjvG2FTlEwNmRt2tMZDfTJwY
0JOUqUwXXrirwF7kHnQOHflWXZnjolD+RzS2VGIxzNtMF+twZZEUjHiQUqIiRsUagaH2oLCYCJO6
kUAXsJPvznLtJ7M1vvouaZCTzUZBRu+167wZYXhlqnUiNPiQxzb3NWcMQ+ZlC0ZpsLiWHFX/NZ25
YPr8Tzo5ARGc8AYb76yB1TX3kKi1UXp80oQw7Lb3fUFYHwac+MkV3W6skAlJyXrEcDmDqVDnGeIC
wAOkSQF2MkDxs9C1APIgSVAEt+EtoJvJsuQcaXa/b7KZfdMtJmf80pLi4TAnErazEwK54IT3tUON
ztDUeDNj9ZXq3psbRwv4gQOaJ15AUQP1idFUk+/QzT9iE3AG/OhPndhcvMXDEbnRkpnqZ4bMQSJ4
arE4mnZK7GztU0pTuUwqLJaB4BjWK/e116azQ4gADTRIane+66wNhVwH0yS21wWaHOkQh9AQOwAK
fx+0yT+Txh8pq0HAVM92yv+PszNbjttIt/WrOHS90TuRmDJP7O4LsuZiFYuTSOkGQVES5nnG058P
dJ/dsuxQn+iwXeaMwpiZ/7/Wt1yp1oqwsD5D4pr5SUbKWfRtlMmT17jflc89yKq9yTH058VT1yms
5sy+ZQ94pmvhQlSpJktjeSHNBH5FvvRE8f7R3Yc0aroYOBy5Ncs0W+vSesQPiycBXVg+wzzAuxVL
gpyiwTrEnOnN6IKTDLEoqnhhFZKsOEWY31oHnuaikSHN7fs44zRD/KBn2OzCR9ZWalFsyDVdCs9K
rqX4PmbdR9fP7nOS5WUv70ARx2drIPbE8OC7FhNI1KSe763Qp94TLNV3+LPhYZ4YogDL6lWV+c/2
mD37MULSyacEuID2siCBkhnWLxWBTqkH/AO3M49fQzf4KphhxjGSj3mMXwG+W373eZ7TGp0//RiS
YRcKGagai7Dn256bkoyR53g5b1r5ZLpARrQOWZO3Txb9GaeACt63BSLWkuSfijrS2q6TaaVL+ie5
zZyndGC6111RL2/wyzS5zw2hHri+Ajo/OC2Iua63iQdS25pnOsTJJ6eiKOgp79IXJRoLI5Cr0Nz1
HeTOTBfBuWpUc8UsXO4KC71WEuOmz5Elo59EeE0uWbTrCRjjVHJ9+lZl7ZucEuWEwhr2Jv1Jd1KA
Lm0s9Mhf4SCRSDwxVTXyK5HAqErHyULaeugR/FK0RLscY1WkcMqhrVe9AhVe9FJf+WVb0zFLGNGj
TVXQXda9hmAn6QlbGb9u2VAqSCMZBUyPiohctPHC3GCQHMO0gx41fS0RfObF9EUu2VyDAdpvdh+4
V772kytQ8qZyldImzQgP3MXl9FhI3JfdiEJNpzDnctujAlJSgdxVir9gF3m4RiM0198GJQ4OwFUz
oHliekC9Y6A1Rq6mgwdJyZNJu/Gz9sV3s3Sd2jQQcoMA+ZkLtA6LTzAKXoqiB1PVUSfgqJRGyAS2
CxYv3UURUUCFDWtUVoNyqSXu55l+w3VGqG/gqJ3uLYCUCmBh59xbTepubI/mqAH0PWUMvTZT/HXi
PNSWuSkVETwuM0y3rj8i4ieIpn00EpwM1byjhPwp9VxwYfjNvLGEB2fSEjXzr74/HCwnN5hU0hHv
5+7csEQYEpaOrTGS6+eBgEphqkDKwAwSrQiZq65jo8NA2cqls9yTzH1nd+5zFVADMw3Adv7kkgFs
Voe6H/edCwoYvmu+Gr9nQeRdI+r3mdCZmLZoMRpPRjm3p4ZMbKyi47axjB2FuYsxtc11TQ0R2z35
gESWXdsG0G4L0zl3ormW3nDvaQtKl48e2JvMjRXN7cHKkE4WtLY2ahFt5B1ukdmmbuHENT09RZI5
yGEP4dcCwLTSBl4TJqimJ2m01gX5lm4lqHCPxqqmfXw0W0o7BaqEqjo0E4mZ6dgvy1vuzgzdRxQP
zB+cjLDqARKGJmoqqwqqEFCzLJMmyuidU2FhkrfJAA9C8Zjl3KYlk8jUUz0W2eSuLnz7zm3HKycg
f9RNUEpTCyUsx0PxS3AXiaSsZujv5fCSXM9dl1mSr6zaT9ZDimdhAORiWLK/ODjOp+gyTI7cOZKU
RYciI7UkV+xMYoqZ62pUm61j3MVmuVNQ0Aas6odwyj+abdbvU7e4cX3AM5bhkNRjWkRVjGJNgAZh
IxNtraAyXqnkfW8yqIXKLb8YoQYjVflPCugMFQEOdlKThdtyKUTjBLNUepDao6+dDd4lFO5b7wnC
r9F1lgNGGiQGk+cDrO+iae3E825gIUxYkxyucwwIkRYoqOGNWovRJwVzi+gbyweP6hWSZoOAvNSW
L6zIP5fxPILpRJ8+V3R5soFo2ddmZJyQLzYiOOK2qLGxQFTj/JI4QOtC53WMb8aJYdIKh1s4vrQH
gtuusWG4aoGDrA8AW/X0NecXZ6o8YqGqjwQwu9eo8u4LO70bDLJkRGh+btzyjtwqqhQcMIZs6rH0
aH0qDpCHgAXrZGly+8vhmcsvkTPdhw3S9dbO76fRfnCmuaf8BYtmcM2nzkn3TODpW/c4KiuUxWw2
9k+szCHsoxshIAVX13xXdfqh7p8NMi1dd74hmUReUbqDaQHgrFNUd1tv7ncZzdbQIcKzdrGflBAj
pTkdqDQFdOnJDaa6yGqULJ7OJUkkoCq2GOpGCYRiHpEMl9t+hqcnr1q6bZbfM2ISuU1WbjdO2wJA
Wox8m9xnTghAmBqDRDrsG27KGSSjmX0KaR756bdA1/u8i88Vj+Lme6IZv72OWkdPb6o2DrLvWgpv
KVypulglNMu3zNoapkkoNgpjLRLnLoqyz34WPNMFhPvR09vVaJ38TcCCvlcz/TKqZMjDAjbhnnwi
9Ap90Ybk+YmlzpJrF51mzTx1zG/m4mks8UIKmNN18dQMro1KGY6qJprEIjraV8SW0CZvreJzinen
YA7ktAN6xfEUw9zPkCuZKI8C6jAJgNZc8n8FjjiurpzstY4uaddToMPMigGmY85OTusqwvJDph51
2zeztXZE1ofc4MiA5g4idBSa13J5MFWK2iUKIP7+XEwrii1XAhT/Ugu0IJ83LOoGlqY1K+sgsq8x
sVrriFJxpjWoARrCZbTLibWFyUup3O1YVlK2ogdF7xsmKkpCe4AUybzQ/kJCzHVPK1CwgMbstKoK
89pG65Il105Fl6icw7fWoQyc6+04z93VlFLKI6ehv2ZOcxlibF8JieXMAGFNhoTIIlZIjcohv8kB
QGYsnvttrTWDtrurjJcSk2zTe1g8ok1JKFkK2C7pWKCXyXlJZNcIZUfB4kmlhw6fHM+2GxYsLec4
OAXID/r8VXiPDtXRdMlMVRnBRBHjHDppgWPE/BbkAt6xqp5V21lMXwq9ca0Cuyg8T783WV/7qGR0
kKyXXNUl3M/F9SsAt0wGIl14wDEFTKABGSv7tJ9wzeQ31J5xVlc3yvmMAC1zlEsqLNrIgEdbTBCJ
1eCH1wnR1Lh5l0c2PgegD8gkp+bFLNtP0uexmDjerWytlyLWUPNNVkbATUopxXVoUVpNy4het5E+
dba1cY181ebtQytYw1gTWEDbX5TzW0eCmsRGWJGPq1dlXDhPkjA0WTfhJ7vAJOp2IBFo5hr3TYZs
Z0z7+WZ2UAr3rtuhWrLbQ0aGKLgXeDykfbOE1AzDvWW8BnHXP1o9oJlmYI0zPjPYiG56cuc4uHt/
QRk+HXtmcr5nPKXpGJ6FN2CjQdp/Gyhwln023tAlqY6zCY3Jy/38phjodU2qTy50j/VV4wViq4za
IXYACsfs4V5W8Ue7rId7o1XWqrcmbx/0PUmeo3OOnFKhRipLAh44CxRj0kNZov3hRjng/pk+a08q
Tq01HLygK56WrxNWMViIcV1/8QuHyVd/msUN3f5+7xHzacWqeLGb8N5oLPuuaDMsbvz0+5fnxHVJ
OqnUOuo7ul9tWbHwjMNd5iAobygfPC2olCbPyIe0Ou8QCO4Qy52TF9cuyFuqvLNdG9OGfnfxHM75
vWV66kK3q3oa4Hm+f5mKDXX+EtdP3njVtSVD9em9rh+Pfr4bCgy6o8cEvRkRyGMK1/BVl/nYlDtr
1tXwrHpDbkrUTQ9FAV+8sbyWK38djqH9VY4lxVrVqvtIIzLJRypsbRMFt14LUH3orPpK6KG+aWfk
PjVhcU/RkDjXCifGg9eiOHAb8/PQ2PGZchshBfbkfpPU6NqL0I64U0mtb+OmvjgSRBpbfq4jYNfC
V+1Ni1+rTgcWakE9vUTl/FY6YXWh+tffV9l0qxlxbY/29BxsG7ggkLsm62Y2FKwxs7tPyb9aKcN5
KSsEv1mONW4u62SrLPQ6FuoFFkJGc4QucxWBoNhNiMofDLISPXhkoVkW+0a2I9cO3KMiactt7AYP
S4Nj59mhPk1h98mz2uZYYW2FxzQegLSFTsB3WmmcO57kCcXF05SkLfGW42FqUokqKsIhlBmf03ng
M5cxAzYY6pkgva01fLm6I4qlA55wm2SAyhvmvyQrAPx+f8k8JEJzkqkta9+TK7jkhS+Hoxv38yaY
FWh8rqDLaMu3AFjb64jkD0igfbZiggupotKk83zrHOGxGrlbqUc1/dr1y5TrRNo3RVkiA3HFRgmC
CtO6+jT6ZAbIESr6DAN0YqwKC8C8dTQSBiAk/JJh3gDCgGdsDl9cc2vnzA6v5sjbzLS418J22+3Q
czpHT4NPi7fhNGCGitpXO+q4/VUyHUMXBjJ8lPh6huomrtyybvYWnDdvabaHlLDmoDhrE506U21g
OAaUgJpe+ca0l8RuyVSVmtGu1CEioa6PPJRs6FwHYSKQmWW9Zl5+3w55cBpdsNgqZQqc1dOBUcM9
eAkAttBrp0+o/PDLlRHk70ZqEGPzq2hl/ZiXmJCaFuCvq1JKjkJeD9Sqb6aJcbwY2upowY1UmT8z
LRQsVaSBQKwAW8F4tq9GyYJrMo8enDW8Ubeaj3slEdi5CbwlkpvawlMHIBL5M8UxZgFJ+6kDQ49A
l3o0UE+jDu+nDvZT03nFOqRvSUtYtNexMCGXI/Mtx8x8kBbCwYDr4U3I/DZ14pUxIZe2HWM4xdBW
aMMi1m4mY6ScVSGiYZGz4c/Gh8reWKXr3rC8x4RrSG9dcTr2qR3tWzU0L9KCvSEwWTg8IWAIOelJ
LYAad7G2wy7IPdbTQd8yP3GiakdRBZmJJeKtO8VqV4023dpe1OV5CsEnmUDOwH3UdHbfX3BTQISa
c5R3n+nXIOynN32LBYohNZ0gjLUpkq3lpWnpqBszynKUL+pgTQCtCfE7FSmSzqjrj/TMWEeWcU2w
Yy9OtojuunKwd7HXJSdYn+1VWNXF5v1T20iS09VsQ4SyuEmuZoCTi06TgkVLdTD3JLGFRvOIhbC6
KAfbn6lS/GNcrRfPNi9EdeNf8tr62C4vokohQQm5i6rMOShl+nskKPFXSAFYuep0updoDrZDY31t
hfOW1Fl11NptMZJoQcpOnjAnafYhM9kVMKL2kZD3YSvLtqXJB6XbLtzg5KJUuGpcw7zV0oI3lRKG
0ul4OmejBHOhNs3oqG+5j2g0kZOxrjUU1KD1Sa6arXkjP6JmiiiCv0mWkYPRuEdXZsV56FjP6tFi
rj3g4gK44dy0sDGjmsVOZ6KTS8ac+pRuCCF2xZMeFmmgC0W6YKF9qN2oW0dhgXnHQI6YG4gBDeB8
Xa2PhRPYH0vynPqcKzD3J+gwMT6N2ae6FUrgVd2AM7aokTUFjbjr/EUzQtitMDaFm1FhcmITbRzp
UKGZHFucUMek0psu94flsXaVC8+lY20nx8Dok6PoU/5uxrJHIvf5ODrE7MyZWey4nL60sGDOo6S6
6jYZiP2EgU/ZBeHzutsnheoedGmWF99VLARD5vFJcGAREB7dlEZTsQ3KRpxLlmUPWZnzq4RXoVqc
rtTgyWMr/fGoDJLkWohe7y+0EEhVoVqrKMffBNRiSyAZB2icAK5J+TJf5Nj6d21nHh077h8W6FEX
Wh0KL8vftfGx4yF7KqmV0B/s8wdVkWaSR8OFB+5xxjx5Mu1K4rajkkMuV6pd9zj7Bjip5YX9QacS
5tOKeGmLQShmKcdDRq4ii+ZbUQnrJlte2ih+mvAlbTsR+h18ab72/t14yAB2xf4dq7x8cbg+UnAD
2g8N4Pz+8v71949aOX+eOmbfP339/VNLLCFEsiNgW9c+jd+qikl6ZGqfJZM6NxBocbfGu0Ka67Ef
eljDPAGKnAUNybsSC4pEQeFz+yhVXmY3wNI/++F5zA3k6HNipmuVLgkKjQjPJtzB8/tHHAB9NJsG
/A8Pj5gp2LG2tDjQF3aop0eo+mr6UZveNqDYhf3ZEJTMnGa5e97hTssLbeV5owI8ElGfd6eUemwV
MO2puxqCah7r2znp9G3uoJiOtcczUlaPNi62XdA/1645HIw6GQ7UzQXIp9T51AvFLLDTPkyP2Dt5
qf/imhznoRQtuInwDtUYU+HlDL5/1C6fvn9US0o5dGtAFbKf5WKHLLpgL2Q5g6rmJU0SfMMzfr0I
/UXgJBV/pxW37y8gQ/HYNvZxEmJvBX65wzjqAPkP2gOkwTJ1rJt6eYmrut4KSWvLcfLvOrbHfeOU
Mcgc+d2Oy/b4r5cSl+tOxSYpzrXqxcI4RWoHfYDgEx5rLGNoI3eNftOiIceCAQWb6PcxCuRHjwIZ
g8DSX9Sk1WrMrmGJfyNsVIckR+MRMivjKZqxXUYhoONsqB8WhU3HQnY0/O7YT8I5vb/QXonW9lxB
VZmD7Au8YpewhI4utoRwmBOky7i0QlUyYSabqHYgkyhmt/2esuaqGwxBrvLzjYdq4oAKRt3QvD2o
jPWvrIvbsu7PMWYC7mmepsmI72kaJoo0zi0qY3hsBuoKOw39hwkV57VsqQ5YKfNxYTjpcvuox0Tn
tIJIQYTc8VpRX70PXFBEmd2AJOoY0oBtGAUhITOu1jP1EkK9hAPx1LBe5n5SxzpNNQp4Vmo4LMGf
+S6pa15QPsfCKrlvmOfUEAwzJAgb2vaHVsG3H7GEGyyyVmYO7dcD4bUiIoiloqXMvTgLXZDXayfi
cUhQePQUmvzpc4Ua5hpfR3R2QWQco1rc84vPca+mvZwg6fs0clCkrFMvg/zUUJaqIbWufZiZ67y5
oTdKaHdI0aOEWZlFLiBFT+C4CM17KiUrs/S+xrpiTdNr6zIm5Db5SZMSuhE4hPFZVFtCS9/FBVEP
2VizrBLWidonGUDLRQHZJ6cDGmAi7Tllvinf7JiC0kAPN+5Hf2eNlTzlqXqIo4fomz/bxlrn7bgB
0xR9FLyNdT4L0rnJS1uXbax5cjjomPxD4XwVWi2peYvpLQ8fg0S+9E5OdzuVj4WCPhUSjXoYl9hg
VxaHtsNclElx60Ws2uycHBFmdeE2TlgyZDMG3ImWmkTCsu6bCqCHIiMy1nZ9UhpBdhMpATmrYzGc
9Y9C4qIXNXmJACRzLGCUQ0LbNc9+lspzJRHlzb6/iZdHkqRop1GEI2rFGISHCPaSzD+noRXiFNNq
1bvdeEKLUjAnRU86hzvcAWI9hEa5H0EAGZG1BCa000tqiI1hVOZD4PcLHapgoYIj+Yyw8A4kZrYr
zA4yTBdEj0PvocSoot3gK8rdfdpuBtOLnizzk3B7+ZDXRfwEBvhYQR2+KltSrhF0To/hZCNFD4bv
swW1H9WaPNCJQ2Kjwfdz5pnldX631V04rawUtpnWBbWLKLQeZ1bTAJtoC5WDkI9ZiEo0ryhVOwX9
deP7UJ7sUDa3bWrgnUuXhwmzs20UifheDQWFy1Ck2ESgxKBwHw9h1I1bZFgx1QAdfJQ+7Acgz8Gm
GbzbkfbGPbSLT75p9G9SLIta1uvOUi6Yffmsm45yKPPAdWukzqZHgwM2nphUXRoFrv2edJd+/EaA
aP/72Po+hJYGdrphwHubKre4bfKkISHBN9bvn2ZTWt5mzyZIwHVANB4zP5OqpXEhWyIH5eAELzlp
Q2r28YJ27raxs2ZfKmzceK8IKGAGwgIDhqEMVHwWywuakGlj1iz1sDAC3bWhc9R0H+/jzHDuC+9O
IXOj9j3iyLArOiWykjudkVAIIRIRCmpIBGVNcSfq+WM6GMMjz61vYgQD0jthsMuFFTx4xtVM2DR3
vp1/0+WTZ+HrGuzWOiSjwcRvmXSOC4dSX80G/C6I0sbFLwJUkiPuSS80n7PCp6Obtxevgh1V5MLY
GQXKlNoS6IEzNJxmW5rb3p/u4qnzbpR6CQOky3Ii+8drEjJO3ZEIFRbE1AXJ8bGmL1U8vKJD9B7m
PttoWK8b07P9TdqEyTOP9CNZhs6XsSZMxHMAU0x0S9CxVAi/kAY+F66X4aImoDgY8uk+MJo90vF8
FbGE3NbkDD6GNUquYBiaDY5mns5zg9VqGFmfRVevSgB/tGEwnynx0muNPEI4wwhHktmLXes6GOsi
ol+hgqJDwJ6nIJ8azYC9GGTDtdeJ6QVMUTRZ9U0ehw2IOQSXVRyjYYlg2gLFlQBMpH4TTWvvVT02
ay9V1doIwJEswPqTzvD/ZNFnssa22gaGgA2INTps8ciOTwhnyaUe5bhyio8Fkj24IUQ4VE0DQUhZ
w9ozer0LXFYd84Rfa3STmvsc2pLNBxTj7JevzVBlbwhAS8pEEaV+XVwE18Beq8VWWLv3okSugD6z
2YVGKE9jBnXfDUL7Fs2IXDmOjVCljZ9Y+hrA4uzqZBTc7bJ2CDxqivBm0PFbntHQH0twuFR+wQg1
LEg9lT5wgIuzZzfV+sNv//2P//nvt/H/BN+KC4tEXAjNP/6Hz9849nUUhO1Pn/7jscj49/13/vdn
/vgb/zhFb3XRFN/bX/7U9ltxfs2+NT//0PJu/vcvs/V/vrvVa/v6h0/WOcWP6a77Vk/335oubd/f
Bfux/OT/7zd/+/b+Vx6n8tvfP7yRUNAufy2IivzDP7+1//r3D6aU7wfq9+O0/P1/fnPZgb9/OLyW
r3/++W+vTcuvOtbfNP46z/nw2/Dt/StS/k0TK+F5LhUyRhn7w295QRLK3z/Yzt8cWBBSC0d61u+/
1BTd8i1p/01gB6TD6trC5Lflh/+3v384b/86j7/lXXbB+Nc2/Lb54bfy99O77I/n8VdMzzNdy+VC
gsS4fP/t9Z76GT9t/leaqEKFwMIe58ZbRRNMJaA82FEsJ9q54Isc58apjqWNruEYxY/tIiA/9u1n
wPUlmQZj+FFiUFfc5YDxfjh2/3yvP743789vzXJRLitT4dPxvOX7P7y1oK7qlBBb67Eus50a1THv
03smvDuQTS6OrV9vzeJM/nwk2JyW1INdxzRt/cfNVZbISrhI1iPzjXFdzk50zAvM2bRbsEG1OEhK
Kj97VWRI3i1Jq2RG/H5KWjqLyEuZnE4DmJSi6o1nxbT+Nuj88gu7RcaeZoSRc9jtVaPaPT4w7IPm
YG9lles1dYp5pREGMOMajIWMh3AyKh3G1jzVjwlC9D2DPrMYs7MOv95r+RcH2bZcSYlSmY5retYf
9xpnF09tnr7MHCRhCjWApBVTYgMOPwjC6xZrF91KPeQ3Mgzrk05s6xIUCnrLBJWMQU6uyy5pj1Yb
s7IPZiROtiG+5w6OV0YFG7xQUAzbUcPCHkjnhm5FxREU/FJYki5ahCI5FEHaQjkr/UHufr1/7p9P
qqNd7iSbfQRI+dM1lAjZ9FGv1ePUfo4zFNwVHYmZ1DiRrX69pb84kI72BB5pxzOlpbnNf7xaVZ4h
Tg3YUjV+0vZcXlsQnE2QeZl1G9n09n+9OfWnHXOU6fFQoULBBt2f7lvOVeWMvTQeR3qmEMyOUxhz
Y5warPTjqW2sf3Mgf9qe4vlkCw95u+e6Uss/HUhWR10YDMUFzp6KtwjTY2+55dt32sCv943n3o93
4rItnHA84mwhlWv/fE12jsaePTT5hfLywQ69/WDSV/71NpbT8cNz730bSjnsiXD5R/10tzupjaQz
48E51UTuSnBNYXyruvL06838dFW8b0YLy0Rsjj+V//54VWRZEg1DnxDgE7yOqV6NUc069dW35nVQ
/j4o/2FM/vF5+VeHTZuuspWSjmmbyyn84Xk55Y3I9chhI94boekMx9Aat//B/vywjZ/2R7WR5bmY
Ly4lIoa+idHQ3FougJBlIu7f/npjP928vx+8f23sfez6YYdU3adx6NT5henJwRMGqvbpoc/MJVTY
+zcPwr88eJbggvAkvJOfrzm0+IVdaJ1dcl28RGZ1lk77bzZh/jTW/r4/1vtFrW1L2j/ds50/a7Nu
jezikTJnwTMfk2AVzviUM287Qa4JS0DATEmvR0BLtNj+kwvEFlrghDK5k396GI6TlBl3XHapTbnH
+3kH/6X9D+4rbWPIcl3TUSQd/PEiRALU+iRrcc4aeauqbG9ZpJcV+uOvL42/un1/3MwymP9wacie
jBm8EvmlmbJrEo/H+JR69b/Zl7+8Jn7Yl+VN/LCRSoxDOvnsi0WHda42E4u4X+/GX27BMaUAeGE5
Qv00+tqD44S9EeSXlPp9nW8a9NS/3oJl/sU2lqccJSrJZW3+PMMLKkn5LA15mpqiPbltYH2M81Ii
QKHflfqAigS+ppsE/4QTxbRubRPgp5pfGL2/yXm2LlADlgSXgCRIrHRX/YQbciYdmCjabNrZ+tNc
UgpRwW0xfJwlelasNUfK2FdNQJs0d3c4oI5jCCwXnCWZlIMJ1mWoIFpFyLEjSOC2RZKqO5QTQZEV
t3c/RavM1g6nFvmcI88Thq0n2VXdDlnrq4yGczC5+sjstFyE7q5MyJIxS7En8inYhsyFT11PjFy/
qKcKKiEULsRNm4l0q3cOHksu/NQmmqDXX+VtRnofPCKJbmrbOy85slvMKkSaCwuveyK9blMWrIHR
SiZb5LfefOehOMO74OAQWfUNmRDJhoJbvVFTTwpzIsjgLTt3TRV0IDMHTAWZ1lN0HKgvLSULDGfT
KST2XCzCuebVNk4xCfS9JqeUHCa4sy7KToNYerT7ywBPjf0QaaDJZeY5gDob8oDZwa0MKezQWoG3
XFvFcyQHvRYRSMKkxgk8SY12CkftdcEjBWUTPD98DdUxaJFa1zFinTZF8OtJ5/PUUIt0EiNbi5mA
0bn0qSTNuCh0XZvUu22aexNdkAz8z7kS07AvlKDg2+YTyifE6hiMcRNqM3sUmSK+V+TuSaQxjSDi
PtaCTuZGVUhQqSrPG7MToE/HnhU3ms618W5kIevsFjl/uhmCBgU8fLabWQ4wOAa4DbRAo4d2stTG
swMTsyZ03hLp6XUQLLKnRURhzWF0wNKNxLeJnY3LsmJDnZou2qCKMzQj2HqGB5G0qQBeFw3GxhHM
5Osyh1qNsW7gPU01NX8L78A0YuWE1Hlth02AOLzO95lB6zkMNXEBxSLbLylYmNoK90GXwcp8RyFK
0H5yFBUKlBjpIh2F+blqByrwNsGZw+ROn7RFpVH7BnqlXNWYfiLs/12LLDHBHBKztlgHY5LvikrZ
pCMRjyCNluzYBD1INtUQR+HjrtyWvAVReNQrR9GuOicLN1MQVPvO1t5VYVg3qjRaHLFF+NA5CMeC
SKKbpR2yHXynOzSR+cWnjPVkYnK68SYqd9FcNdd9hCekNmfSmz36mzSJrWujdEjJTBVbTURzHw1R
tSokMOXcgX6kJugWkBxB9MrAXamRMPauHyea0aCp0UflXzsTbUaWh/HaNHCSegVs70DB24F3Qt3b
mvWqVkX5JArMIkgQs7VJZuGV7Qh7O5eKvkQHUo1WJzKMAN1TrKmRzQY6oTniYsAQF1HtzvWKtmiw
DpVJetLYz1wWmCqHBRadey2dY7Dp5IAPSALCetxSMrV3gUmwA7IlhC4Fvgt/QEcVx9LeT04a3Luz
TYp3Hn0LG1Zp7qSxx9fI2c2Wk1HUFRC3vrwWMzB6REjVehaTt6asZ69wlLC289x2XVVAMKjHS8Tt
hVgXhUBYmGio+bki/bZty7VQhB3KLEYuveTghUlo3f4XE4beHxKLwRRDfvs9F4+/HhxY6TOE/WEa
bAumph6rCG+ZFqifhuukojuBICC9lDZkjKzHsuBUPOgdqxNbY7Q/exltUopK+TpzsFsLKXwq9WDY
pAuMngv5KHvzAsS1xzsmgqNqi+G6pIx5XcU8ey2jI8YhKT6ls+pQs4HgbUb0mpOHfKm3wV2nSzKj
TN6CUS7yj3JBfCNtjci3u7KrAuZvL5+CiAjvsezoWtjNvIqUBgs51eDuQjS0SZs9xQZeYS9WODgy
iIIyHsmnCEm0a100HglajVXAjl6XjmFfewMtGae26jXT8xwPFPYd+pUZHnNsFBPFauSxuP3T1CJn
IApeBnfAEBv2X1ujO2L59K/CsiHhTJSK/iJOtt7NXtWSw0JjCivEoh8OMdrEaYQzvsIPM4JBuMpy
aPbucInG/GWo4vsyItO8d9Dm2/18cHT/bfKTdO+VTDSQHX51exSwE/T0eWi/pjlpQIW5C3IqCjw4
Kefa9QursmhVODWnbOFh+Kl4nsKgufaUc3JN9wiUGc9sMyAWZvp3HRfVrYIFCz9gJFJRDTXjCz2y
3hEPePPTq4kuMU7yEGHDWNDj1RQ/Ez8wqAzk8MJnMK2DB6jLBN6q/VwexpSjReIjKF6XU8B1ca4J
3YmHEGVCDGZOOyemPmShIdXERRM/WpZ6KnItrvH8mfsor08yQ0GUzHG1t+oR6CsX/lr1Y4MSKP9M
b+IpQFn0yKikQbxGD7Yzwbxrz/E4R/fO1DLBHKcTTYVHQ8rjsISoUg2+ahokpjyV3CdGjk9mBu3c
H4Nsa4qEVXkdpPdmqJNdNqhLj5J6PSoI7ZETHdIwexsbD4aIcRfVNN6jASQLCVQTV1gh9n5o5ZAm
WlI0i9r8NyssZ5m6/uGWdGxqI4rSn011UIif5oS8dTckLzK/SOTjrUw3TRNexYN+pHSBofCmwbLT
myTFtCfL++hM6pQx80UNikC53cjgY2cSBUSLJCgQgWNvyTd0Pygk37gqJuLtmUkUX0thJFaYwJq1
Qt3RG3f8gGHdpvj3EvIfFYG7nZ+92t7Hwn0S5KVossA6Rr0I3nAekrwyPydy5yYWvj2mTs9MBb30
7dcPKPmnsoPDSpb6lDZt11WO89PBcJWVeeQuZReTYS+EN8bbDqgV5T3pdTC2wMlO+JjqbkcvnR3j
a00H/BoH3vK/ALvmq2xR8eer/0vaefW4jaTh+hcRKGbyVmpJrY5UO7THN4Tt6WHOmb/+PDQOcCyK
IOE9A+zuhWddqmKFL7yBTXUy6T0LWTm0Fsj8XD+6wNfUwgb5Ym3kWspN2D39cs1AF1e1yIOMWfIg
F60RQwBPYPk2wDfivYA8MH0IsCt3iDk9ePCOI16HmP6t3nyTegVOZUXpn2iPfxU99jveyl2Pg3iK
QL5BJ58JplV/Tvh/GNXWL1ZvcqrZL57S8T/Snd4b5GRIReL45hup/d6oTMR8U/SHj0Spu2p8pbOU
8FP8+l3VL7H/bWzgBBFZaLTBRj4D7XVoli+1jVHy7x3m86mi5lL55R5TVUwDyp1ZQ7GC7lwfk+in
Pn4B0nsIsfiy1I0vIE974/og6TBYZcWSbQ0puHni08nBMI7WkDgVPP3RJ+RK4ju1He7D7FtCvoWY
pRpc5AJgj432PbIQin5Z378LS6pQ2heWMEi/DDHbBEHgjqVmjJnju8Zj1Mv6ET3HjOgKTZf1kRa2
G90CIajkK7LKf64/XgtopQ3trHSUKgLg0qC3HCuRuTHKwnw0W+PtoO3AnOY1cpd2ppzZYenoVovl
LQItsNMi0sOTHprRy/qUFgaDGi+zK6nI0wOYlSvQmcOftnZzp6QQRKyFtpaQmuG5rLFpXR9qYfV0
QjHQg4aNt+C8TBdJdlRZkVw7UqNX9w04j7NrV/Hj+ii3qTjRFgxwS1VMA9jUfPnAWVlWgdudM5jp
vUZtuPPgMlq06b9NU4S6AeblJW5+cDP7OhkVVy01ob+eLA0lk34trRXK4vOYL1GlvM1UgOFEbfAu
KFHuUug663O9XVGNHY/fD9x5iw7W7OIuGoEMpQkOlEr7x5Blb7DDP60PMdUar883Q1DTV8kRKG1o
0/75476CWD+qmWbnTl0Gp+mR9ORizxVpcMnjXQBQ/KdOJr0+qCxuR0XXg8oxcHsOnDIb1YNx6ZWB
kqOFdY9+757/4dGxAofHN7LfRhvaGuDN9VF/z2U2V/YLw9LwM2BNzkZNUYHVOqJwB6oBEek7/uw7
3/Lg/3h3JdXeAbNu2lcOT3GevxEXVIr8VjWIrnlTwnM/PZR08WHvP0HVoxKBJcX07uhPFM/YbTyr
7Dy5+nDF00AFRgT/xMGDrF+UdOKM5Hs/xeMqnyw4X4y+nMod00pbn9G/KjGZz8jT1qd8Wy2d4iCN
L0tHRSj0O68/r6K2Zmjj6uDEmIqhyYb4gT5USPhPT4WspePOE4gsqUVu7g238p7lOsaoo0BJbf2X
TGt7vfY02f/f5aBOO+KPfeYBLHTBztYU6ULWgXcYMoojqWa89ZUXBtJ1RQfqzKuhze/wxHSTDuJg
6fhB5D4aPoiUAHrL+/p0bqrqOv8YBm+EgHVrzTsfqB14pRempaPm3idcRuja9a9u3X8y1XbjElg4
LJCxVKIg4h/KdfLsCm9UGTZ0pAgnibGSsazAI3fLe6pWUQHQBiZh3srlPaLZw5dcwKurdGpi6/Nd
+HzUP1VZJQzQKUfMfoMUkbi7pTU6CvcVd0VRP47oThED049ZH0q+jd11wj1TVmn3EHzM33u3TLTM
sjPhjC01NrQiQvHLRAYXx6RX9BQH4qW4f6sxD5rCPA01oo0fcHvtQvfnhTHpAQlU6WZhQIpWgAfl
RjihEj2J/IMyH/Iy6mFAjZlo3RWTGhzIKaV9Q2n3VCvDF2vKbeTNZsd0PGenxmYLEy6w13hpZjeW
KaHzUIhqUgQvdkBWjm7zxU9wmAfDE0PHQ8fgAW2OvRf8MuxzXFBJRDV1Yzmm6d7+iCn8NmR5+iLX
RzesbBjpBt+jwvSpSB4KXomxpiITV08VVJTGogwISK2wvxt29j9sPCBDhGWAPkxLnW08340NOEB8
izKbXL7twHqkNhm9aGEpNoZa2HjTS6sa1PdNlSd9dll2yC+aQVGwv8f0DEDrnyLNftCNx5AoefKg
WNKVvx8iHLAK+Ssxzlnn3P395jPkKdC1IdGYOins9WojsmK2YSMZjgSNHEF7EEjI8/pH4WKHgmZx
gPeLX4x7aSrfQuxNh/uRP6pxSt347rebj+9NxxpMA9E/ahvXv0Sn2BX7jWE4eRBjDNk+IRi2VwWd
tuh7XQNryB4k/XOPJroUYUds/8iHv238AqbQ0MIh1tNVTZ9/fJNihZnLUNYMCv4xrIs2fJZsZOSa
b13QPK3Pd5rO9Tbnw0+HDFqRLHMFXU83U0pvzJKyc0wYO09wNotH5ISUF7u04JIl8ENK1KjO64Pe
viO8ISrtc4sr3rDnM7STqslEF+MV3tFkyKrwSQjaQDQ5wc91G/CDpcEM8hpLMTVNM+d1ADOTYnA3
cuuM2UiPpz6l5HRlbyMtmf1/DjVdsX88931RxdTCRevQLfpHWMOpbd2LjDBX32vxxpG5fZvIAwyh
kaYKOrLzY4vgLro+Ih+dJNV+hm6CoGZkOyiy/rv+rW6fBcYxhanQfOaTzd/hQCmVEPXn0YGIAG17
NGA/BKf1MRbmouEsCzgDHioF9unP/1i33Ixy1ZeU0aHx9EkzpDOigd9NP9tIom6jfhAhhMCAREwb
dtjskgkgmAV1MDROiaQhxnCD8RinRcNBtr50WiNhnadcikF4kKGL6G59jr8XanbSgFdobHeyXzrp
s9GTSGsqD1C0o7dQyFL3aMcSnP3s0Hg41ki0DA2pOGbgt5sseDK98CnMaQV05UlvMR4bEPYPUOoK
3fB9/ZfdFsoMzZrwhSDmeAjmvf087EyTVKtx/BrJJ5gzbzQs96aKtJWmvZq4foGItje279K3QA4T
kCIfAlDibDXM1g0KxYxYjaB6Nc0uBD4bHhRedTkfznZu/7C69J7q3sb9vnAbaKC6JqQGsC6mfL3V
QposSprG7AEj/G4UNvWO8t8yyY+2Xb2tr+vC1Uq4DPxQtvnuYHiuh5oa61E3FI1jB0O958vjOxTY
7S851sYj/P2vQo3UrbD5NmwB28wlx3U+ra05u88Lq7IrYUq1M3ldZn51xvijFKhfND9qcQRC8pAL
c88e3beW+PtvanEfkU/zX1Mt6XrCsppHuoWQBJFypfxwXSl61sYue0ah2XeqTDbuRI6IAZwLfJ4x
3NsYfmG9KfNqU7gOEpMC+PXwXP8RLrj66NgxHHqYUMI6mbjmPqVVpr+ogBTvYhV7hPWvvHB3WVTn
LNC2yDpq88JMNGiRokeRcJQ+/+jz8Gcg2kMJD3B9mIWc1uCxJLfjs1LZt2cbV5ODKAn7mnvYLYZT
FTX+N8P3rWe6RkATC/o2Q6zVn23hYVVsYaouEBr5FBi0gNZ/ydIyk1bzKwjXFGX+eKOh1So+vtHO
4AJb6DW8NdFtxvJCai/IMzw3RVtuTH7hhkK1StNNJDUA3M2vziYOFG+EWuOMYPzvQpzPRplLwjI+
7FaB19z+QtNqY5rywk1BOga1l79H52acbSfahm7D+Rqdpi5YxLgRySHqiRkIXXCmBzSJ87lrn2FH
UF6nOHyIMhsXddrVcFOwbA9boz/YSVqeSxsBVcP1y43gbeFt5ofp2u8E9bZSNuq1FGGXKzuFmg/3
TSCwmtTV6u/PFe8lDxedXg73/H0w/W6srXEYHSNQHupYe85L/93L5Pcyct/8QQ//h/G4vIQwCQjo
gMyiAddTB+rdI+fYtxKEnpQ++4m8pXrXCNO9i6wKfoTehxuIQXnhIPMI8hxRFATMN78+kBAoJKWw
hNN03UuiVm961X1kFty5SqcnZCg/u46WSxU7tpD+6QpsIhAZwAr3VRH2zy6jUb9+0BY2oD0VKTUe
qyk1n23AJI974D4NN0to/tdBf3kqwtHam6Ms31fYg2wswOL8qbjINtBgMpBZwlvUSSoPNOKdrhn8
O7Xxi6MBUPjOU9GqWp/ZwhUCWt5CNozyDi/k7C7TZRDqklbJDjnhAwSUhywMv3ixOECYPBSG93V9
uMVPy6MvePFJ7G5S3Ha0ClnSU+HUIabpBTvqWHma/cuVveKdojpoAHSy8M2uR+kEvcq8g0PmvUig
zg89nMKHUJjhExQI8bnxau3z+s9b+s42p4sDTHUWif/rd0sWRRYXY8x3jpufelC+weD/6Rr9CXWt
j/WhFhfenm40gm2NUuH1UENTSm0b4xXbl/3RLfqLnVcanC4fF8vRfmsj2GrrI95OjlUBRE8jRmNq
6uxTFxEuSROCxylMOM4FLRIPse8IRc1SR9R0fbDbLWwSyRJPWhY31W3m3LowAMeyvBh6uJeAHAXi
v6yVNl6G6SdfB/LXo0yv1R/ZCiLdZpMaVXlBV3EfBGewTWixDaCqnN79FKZfW3kjcbl9/65HnC1i
GCLbkCiMmCMfm5QjaC94g/DgutGpVNSFi7f1hVRvXxaT0JXyE/hScoN5C1o329JAOSG90FBAMjLD
sBYtTQBRWPhg9KZXAEvK1jq6uQuP2M7Tk4/ZGP7ncX8ije+eezLtF4gh6Re1t5F1l/qy+5JFkwMx
mjbBExVVySmy6L0TxP3uJDcchq7+uTHS6Gfi2frBjhCS6AqUrosqGz4GYJ97OajHn16GOAopK5x6
3B7fpRjG58ZGWti1Ou0tnh/g8KSMs7twTBAwjJFEvQSt76ETBJGlUEMHI7IfZPgb+2lprU1YQ1Q7
idq1+ftaDEjjSXKUXzSIeegA4tjS6b64W/+kC/knxAi6XnDGqO6KeTwTYXxSg3xOLyhMgXesDOOY
ibq4L43YpXnYoXopm738gG57fNS6Tj4rIQYakoXYqR5mQAfHajhi6lTeaXXZgo7SfgJN1TaWfk6m
sihGwYah4E43Y5LbnK190XZ5l5pRdvEnKxdDqYp9PbjBXepZH3YML9fElwufob68Dykn4j/tCtTZ
ivpk+Yb2iHB9fkBQ2T6P6NA5xuCZ+NnXePu6QOTiNJj80QPzNQ1M6xwPmvbYW5X/ossGkpWqT5W5
acxd6dXNcSil6LOvWSOCRIpxIiFVTnqXmBvN6pvNRvpA6dOk1qgRTs8LVPhRpzUlWt1hNz/7qfbV
18S5MNOD3MpfNjbBTQuSsUyZj88zr0xFzuu7K1cGVNTHHJRrDM19RysA3bYiVLNDOKTq1yZohSMh
Kfsjs6P+Zzn45X1DMf5942dMw1xdoRBnyDFN+tgEepTXr39GZOtGnFqZ6Viy9DmtOugM7n70XSA2
XfEN7/UMd8Dwvg+Qzy1qJJHcjRrrbXvp9y+guM47oZBZzRYiFFoG+Tc0Hc9klndSH/t4jFTKBfk0
IFGj5X3vAT7DkDajLzl/eo/xT3i/vg7G7XtsGgrDw5/k/YfOeb0Oaa6DIrS84tJoUfTYV8Y/aJ+D
Ex6a+hF2fXAv5zDnhlSK77ANizOsBLzhPu7ovXSBH755cAmP0JrR6pH78gxuiBJ52qPBGYOxCPMm
e+uIh34YWdd8K2QRPkPDad8SuQMOpyXGLvRpgY5WXe9tTxZ7N0QHLqoFUF4vRtsfovexkDCm4dz4
992QtZwqYNQGXf9d3QBOr7viX7XKkYQXdfTVjoP0w/fhGraFcF9F2wanyBDml0DC4lkA7j5kCarn
k6DuszUgAKMEmrovFRm3LPzeXzy91M+ZLyvfMGUO7mNVwszLiuv8UuCTs9dCT3vwS48iNfj6T2mD
WFgMXOCAs11zNzag7de/0M0H4seB6YBCSrRKaXIWMIHXBHyemapT6ekvLdX+rSBrP9IVhH7YFfJB
TvOtIW/DC4axyHKp/WugZWZ7wna1JDIVNb5kOsIHUvvOHfVvZohnV2rf0F0+Uk2ZVJn+WZ/pbYxB
2w8aL+1WlTbyvNdZYG0RdRgHXwRKU2UfHosqOSr9tzLL37OxP/a2sRWuLaTYjGkwSYWQjZLobKqV
1AvEZZLkIhWfxUAP19Uw7m6T8pfSGP5BH991oLaomV1GilW6jshz9hxgTKxGP9qm+J70WLWtL8PN
ZUzXjVKoMpWQyKvnbb8EV8TItr2Kl3/SP1ffQKNJTXjS7eHX+kg3W2vK3BE5oSSsCkWRZ0GdT+XZ
T5qmvSDze5cL+0sXSwfwFBP+xCqUjY18G2RMwcyUcUHaNm7gV7ntGoAzRsspoXQjFdT9N3Dlrs9o
cQz1d2GVHPKmVSBHlZLgXft/x5DU6OiZw/f1MW7blbxgoGcMU5eFZSDLcH1l1rooRILgtdNT6EAq
5QjIGtPKyTDEpQYF4hHPTv89Qz241d5HJd2IT242yPRaQ2cFlMClQJ/uevzRCnyYXcABIuRo76JU
Ue9VtavBh9bIBedRV39an/HNqk4DKlNzZOJg2fMGTCGsUZQ4oDlFXuLemI/mnWyW0sb+mH727EXW
qbBRwrSnAur8PZzI2s3AWXWMPPvKo3AOMvFZGt0NIuPNpmcyYLp+84CnfvPsPoWfG6eJEWtk/m3I
I8H7IEuNfxjd2ruzuhHykIAHsr6CS3MDrsIC0mDSOHPXn8yQmj70Ei7xrCFnGms8YDpc/IY2P60P
tDg7Ygn6moBX6N5eD1RoadtJSag7Pio1OzNALDIys1/tWBQ4o8oREvr9xnlYnBs4J+BO0EJh4V8P
iUqrlWAOrDtKrr4M+gu4tkdV3oiWlgZh6aZLmrYPedH1IIrljo1ttxNEIPnwpfQVtSIExqzP68u3
cLSMiWAKYot2yU1ZCBn5pB3iXqNDZmtnfxA1rsVB+09e2eWDUQTq35ZPJ/o2UCYTmOEEsZ1dJUgL
a3GcqZozNcDvNQViV5NpxkbyvrB4BjAOnKLpotKBno2SFb4dJBqzMrFUgQuhf7hjcp8G/Xl99bSF
2J5twNVETDtBl2e7T297fLwhHTmB3hgv2FFSlqhkAQ1wkAcINMGkDx6WzSmUkEVHMGkE1gwxU31t
tADWExrkTbMzokTdZ7kHfjwOhH6guZG+qGnXI+YhICta1XDoKjTIIvIuNFWIWSsXryZ4NuJJ4of1
RM9298kSUnDCGwXejV52+8Crla9tB2kiVKMc7ajh0wDz6j8RBu0FUFzyHas5xOfgYDmunGk/1hdn
4WSCO6bHPNWVqWPPjgkKh83opqHhWG33FKWVisi7/1ySY0hl+6i1yWV9vOlEzK5TlFkmJj31EVL6
2XiooEcmlseGk2EeWbloJjEODDi0bdP+oZftVyyHKPTZG9f4wmNhgOWwSfDhf9z0HN0eQfmYnMUZ
pT65R3ewejTqqNrIWxazJ1BJFMkByzDJac//UQLrSbQDQ2SWoww5TmdZ9V8o4+9eiHe5V94w5/hV
usPJ9YpD6oIRXl/bm0iVY0ufcWpXk7vdEDv0KkzGScXJqbP4TKNlJ9ynQXxAObnDZm+HadRhfcDf
Qd/8a1o0n5gvr741bxr7GUG/FuimExTcDzsN0flXTJZUBz1bVERJtKUDXCLQapkQ/qPZm/BK0ia+
Q2VvPHuibI5GjDGaXRUIpLKRPgVZb9LAwvdaHuoEU8t+PKuxhGNohNPqxmZcWDDbtomakDExbxv8
rdr3WIFKkiP76SUyeYyGrv9iq/V9ViYfitp9rSqwx+uLdjsoVV3ZoPehIWFBRed6i0St0Zk1YlEX
1L+/WT7SbXpbPUTm+BlRC0wsh6PRmBv78vaqvR5z+k1/bMssh8qRqrV3yeI+RaUwUO5r9MrQvLe1
jT1xe9AYivYFRFaCMujA10OhIExXO7O9S9MXXGVBmb6GNfCM9UVcHEUDFIrUvGZTzboepesoDhbw
ly7yJLIm15I4qKG2heq/vayYiy1bJLiqRqA0O82BETZGLqXI6yOctuvRnqwDD9Gh7pAo3i8vlv4r
PPdETrixL5c+F7xSEmvGBnY6G1eq8bEWue86fmVLlBNK9d7NLfoRAsfZ9YVcHAomGNGfCRhsHplB
fETMuMhcZ7CMBIJg8a0uLOuxMa1y4xleGok2E107k+SOPvn1J0tku0QLp3UdyQZNY+QdHNiKMneB
hcn6nJY2BxGZMNC7mSpIs5FqXyJdznLJwUYTZrukSPdjurlyty8ncTrJDvfG1FGZz0ce46j1YZ84
jQUFyVdO+SQKj9IUuubqSQnLrQLw0gLyjcBfcrQgLsz2vGn6ep/pXO+NTDgyjSi7cEr9NP13ff1u
w02ZgNngQgfzxNU+HYs/bosp50oTvQwuPlWGOzNPXkCV1gk+stVW3XVhTlT3ZUObIkFioNmcgh72
thEUwUUFitOCmI6l+q3Sqr/fewwDhI6glsHmcTrBdTdgoRBcMnyNd1WPiXs++G9ILW7EtAuXu058
QTJA8AwuYxZqBn7S1hqk+YuEfjCmDP+keLMHKIKgFKCLQyiGz2ODKtz6B1u4pxiV+gWB1ZSpzp4U
KxC+Hxh1euFfQI3LPysW8g1ynnR7xQoiINn+Hhfw+wEl6vWRFw4BI5tU4WUycHWeQTY8VW1Fg/yC
Q4N+F3dNCXzKbE7oxap3pZ6JO60Nmo3zvVDqoBNPyIpUAcX6m6A1RsQu1LWSVY5VLNexC/Hqyom6
9BAYUP5dOKuJjgR38Gwb4QnL9x8xeuzrM7/FHdEqZr1pFQhotEKbfepEMqlN92ZySSOEQdU4bvCz
TuNzlsfiFOZZ/oQWBmrFNOQOvYtfbR+iEFPSpNv4JYtf36AvRPUKZPYcNNC6atTanhpdMO5sW/Qd
dqi/oCQWVjgPQlTaWv1pYtdBn6xT3iGxBvxKnji7XpF/NzEfrHEMq+UTGOXHpkHH1xafUBKvUCeI
jijaH0rMa9vRfAF+cDAi90GVpI2gZmnvUTBRpqyYLvr8rJWGVgeulkcXORu+we5OduTD3q604tci
8kjN4tP6J1+4F/U/B9Su70UhSi/JQwaMMw9t4Ep5rpD49bL6WCVbIoJLF8lE1JpeFxZ6HgJMBfyo
qrLoMuA01o3dd0UgoVEXr1qvflKS8hJVuDuuz29pIxHmsJ40RKk+T3n0H/e+m3vAFFM3vFRZ8ppE
eHLDtP2Fwfe/aFrg+iGe0U1+NfGOXh93cV3hok4P2+969/W4eqF1rW+H0cXv+mc8u7/qafs45PKj
P0r+xhwXx6KSNxUdAPjP88/CC0GfNayrhBL5rmz811rq3V1vVsiZqxvPzrQhbk4KVLup8AB/Yw6B
7GnUDnXWRJdUi9TPgEjKJ0gl4uv68i19NpJ3UOh0KIAPzc6joXQdjgFMqagAomvp8A3TuSd3xPu1
zA9eED0m8njSSozu1gdeyHZhEv8x8rTYf2yYWPFk2rEp88sGcHyl8thWElJV6JM3CFNUnXeiX/ML
3Rt4hnJ2XB9+cd4sKlMmbgUYdz06KsOuwBknumSdp/s7gJn1nToiHBIgCHS2C7TMMTIe3rkk9G9W
mFcb7emlrwtgQAPEwzNEvHQ9PnhMLWksiXs3KpozStz5ebC1auN2X9qw4DvB7U7v3Q3ioqhUdQgs
L7n4VfqY5NiJJwWdfv2xtoqNc7gQjAGRpvFMMWjCr87CiCDVXD8OyuQSxJgdWrGGkhOuXnGab0QN
i3OyOOpT24Xa32zlkF9pgkAPk0uHQO+bpeAWzAPWvctCke78HgPE9Z2y8FJwBAlTJjoidZnZTsGC
L60R9aCb7JrlgxR59omdq+1tCxKRWkdIeWM8tvE8/S4rzk8/hRigwGxR4qNZgOAp2CNECD9dtLAH
mJm+9A22NEgzIO9/h1sIB2bADknrnn+/mWP8MJr1c6CGh/XZL+1TukK/USOQ8W+gDYZJayEf44uo
hq+17D8no7cx16UPalgA26dG6QTWuz4KQ9U0hSr38SVXKK6CQLL3Eo40YVh+QbxmA4+5Ndj053/c
Oq0NkC1wm/gS5sGXNEM1K0TQXK/tk/Crb+trt/QMk66SddGeEVyw12OZCCiJoIziSwQC9txV1nhQ
qGE+JELKfppakO9DzTB/hnIXnddHnv7m2e4h2ePt4G4zSY9mmVGKt5flB1p2Mboaw8H4zgp0FNn7
r+vD/FYwvRmHOJrWLq/+jXIBuartoQeXXrDfxSWyK7Sd3VvpMyZbOcLwKjY+QQCiyCiSp6gSynFE
5OzYSDXYbtrM2EIN2CrFuJFJ3qSh4gbRWdd8RIlxKt9oki3sZFq0oGJINsiB50FRGUp63XRjetGV
LtpZUf4aWMFG32jhrkDHAU6XAgQH2YrZuguzU2Pb97NLYxbQboY3V5XfGkNPdpEIHbq4x40PsDwg
LUb63RMlfnZN5EhfY+cQZxfYDeJRDSFxaq5R39lROJx8o+3v3bJ7TwdJPlSSPmL720ONmhzqmgpz
YF44cx/lA/YB2jDsVLtWHiGGbqklLP1Km74y5WWqRDcM91rtlcjum+wSxnWKJY+R7ltMe5CAS/O7
QS7St54QaOOdWDoDfwxqzwLSocxgOIQF3yLNR9S7sLRB1uzeQ0t8/SMszm5SRVEVthcFjutjnqmh
5MLayC743nNPjyI5R2pGWhm32jHP6+q70IJkixa0OD1ONggPOjDwV65HrctiCAFV8OUHX3xB8qV5
67Quf5QsP9loVC6dHDKtqQNrU6mfxyqlkkB+yhnK7roPze8OVbl1VS6sIakwPB+UQxTlBicD9R/O
RWElF1epDtTNz6H2XxBaHwhaSJaz/r2WIk9qOaDUaNOZ0G2mH/PHG6Ah2lbpOIte6L6+RVFzCmiU
pbZ8Uu1/hkZ9pF6B6Cr4dDzV14eeXpfZfQkikdIfcQu41HnBNPaFmbalVFxiBLsOlV3734ocr92i
qdRjaZjVxmu3tKwmtwPAjomaN+9jYyTgRRpegher/WKU5bPrf+Cwve/RGRuKj/W5LWxIdLXoMEMJ
hms+z6glEx89zyS5RERuR1nj5OJaLUX6xhIuPKpAmvj7kWtmy8z5GyArtQiZnPxiad9icE26hOAo
6tBe8JAZ98i2rs9q4YsRg7F0lEaQjZoHJ6FehKJ0m/zidfHeNk/I0VEUdnHP9E7rIy1NjEYBVSGa
2mzP2a6UhtrMvbD32RvlF+xLxJ3XpgC5yzc3Gvbglx4ANm2ZLCwOSjqrg0mnKDMPbjU6qm2BIRyG
v5n+OuLxZY/ZC0Ur1B+8OH8RlRYdx7ZIN5Z1YbNQaST3mujxnMHZ7VVEhS+rWR9chFrmgCbBmrea
NOmQ6Fux0MLtBfCB3Q85mUrP/KIc+on/pof+xUUq8DjJBzptBKl7/est7RONYib/QKclDbq+U6yk
8ofYTv1LiK1tgIAfq13u+gHzZTN+Xx9rcUY6BZ4J6ob00ezBkQ1RjELN/Evpt8ExhAZ/ATLef14f
ZemahJ/Gs8ZdNcWSs0TLHmU38Hv2Rqgj8brLXcnOkbH1caOzD3hp85Cj0hv5Zv5iI8fzZAfllo7C
0qoCJIZBRpuOPHYW3pRtj3K0PEwV/uAtyd1/Qn988bB5NcItY4qlRWU5weEgn0ArfLaoPZhTSY5t
qvwN7WQ36NS9ncfKRjK5OCECtakpyLrOL2Rf6q2icdvgkjeWQHxT3wvPzyi7ht9yObhf/4KLg02Z
lQEAFYGz2Y2S100jXFbu0rqNu3NVO33sQRgnSo0tFHo0GxWAreGmu+aPZ7WHMVLmGQp+ReN9KY36
ARDV2Y/td88yvq3PbPFjYbLB3qAXSBf+eqhCL90MReCAQpzxKniyC8ALG59q6Yrirya0olt22xfx
JPyl5KwNL0qsvFKCf6wlzREyVjDrc1k8Z4BVJ4gWeeJNUEB/usyLJmVPWNETpmYn7CqPatk4gWSe
XQv/2FJ6tSC976CF/rcx+LStZxGJDXpB45hrigZM8XolgaG0LchM76JHnffo5ol3ljoLHfa8cLGY
z7HlapD+HvjTnV336UmR2voxtkS/sQzTbXLzQwjJbHyWgIDOg0xdBHpi14F/6b3qPquzQz3GX8PJ
m9FU+8l+x3sd4+5zLml/nbPR15tAHOoEr6WNfb0CLTa3UoOx7EUNsgfXwCzekN1PStMdesn7XEqI
kK+v+e2bez3gtLn/OCdxj3N62/jRpRk793MLrmtfx22SwcktpLtc+DjIFaXyVjb2uPFK3Z6baWhY
EaA2ScPmi4y1r+vKGPhd+ri/9xAy9BA0XJ/d7bEB8M52muiJUz40O5q+olDGSelz0LAqDpUbII6v
SOaOndbdrQ91e+FM2Hq+GoqDiGDOqxxFUeLtl9Ny0DrJfp0KZvskrYt9PijuIdZd97I+3kLrkAFp
GCHpSdPyJpSIzcirWpmSfEU9cEdW9p8QEPcKyXsY6AFIeX6WtQI9CoDmCBfce33wJYQWtv4zllZY
A58wwTkBQc3fEOjDSS+hJXoZ7ejB0uOXKg4/C2uLMbE4DLBeHkWydjHPkuqxohfam9FFkWI4TdXU
qMq/U1j4ujEd5ebkT9EZrQCKGJZ805BNGr9RUHqPL2aJ4ys+yeleKSM+Zs/l94uvH+6jCMJghwXa
uaMv/NUs6U1Q1Dd2Ftj0fSt845tRZerB9VokrpKuco+lgv4WtsuROAu1qO+ydqzv4sxsIB3ix3DQ
kGA5GnDYPvy2Ux97LLH3PWnuo9lpRgVxN8p+VVUXoKAd28mp9QSd4qZISJ06PdhLvN27RsTNJ8NF
o1+Lox7v0R7thsHOsz20gOIhSo12B/67PVEF7Cl5oBPu1V2yk230ZwrdM85oDbh3alKZJzo09UMd
GNZGWrHwGYGogVugKEXta16ELLyoD2vAYZccT69TGvE7x1qxMD5Nir8/j2xKuinIDnGDz2HoyJjn
qCoYtMcC4z120aLG5dzq2hMJ9UYIPIUu168FfXOqeSAHeTGA/lzfoV1dalU4CN3povGXl7WPtYYe
pp/L6n7oq4+yKzcSloWOPUm0DJUQNRQC/Hkw1YsQGi6mwo4M0/17FBTawyiUZm+ZUXVsGv+uBDUR
yG3+yF3lOQZx8cl22bvrp+VWsnYKTolQQYz/frRv4lRtqGgXGU7XY+K665L6Z0wrYp+gZAtEpPK7
nV3idGplmXymt9Q+yUVJEGNW1bk07fQ+9QNpr0ahvvH1F+IYfhl1In4Wn+YmlxylqK1asK2OnWWv
pjS+liPcOqMNzwIjXV/YJzyQn4jim31TaF/W1+X2LZgGB3U01cLoec82RCKNpV4mroFUZ1a89UkG
XBFvr0tfwf7lwtwqv92GK3AtEadhUMAk1JKuN6CUyLGwe4XP4AIvRef5X1GKpySoqYAX6cHVrfve
NPy9Jv21iiEbYJJ8njjN8E3nBzrEd8uMCmE6pVIBo5Bz7QUzcO9cd2bz1zoD9L3QaZySdND8FKyu
Z1kASOua0FCcpCncXdY03anC63zvg7Ta9TEs8vWvuHTKfoeAv5n5cLdnu9t0XStqpFB1rCj5bpBU
RtJ4idzwP9f0PtRcuYvoJHRAksCoREdJNo/rP+A2QCIDFKhkIrXErOePXugGFFwjT3VUJVYffXxy
nuXSUjYuk9s7mVHoB/GIQ4O/KZUlcVDplSepjmyZP/RI/pFFwQ81Dz7WJ7MQr0zj2AQKdNpBR8xW
s7SlCoCfqjq9rFV7Ra9OWF6fbeJcXMA/I7byS4zVz7LoHYitj5bSfarCVN34pouTRfuE8v9EvJzH
11pnZ32ICzz6Vf2HV2Y96g7iaCn5v+uzXTiRaEXR8QIZjULYPBqsTSMXkV1qTpN3p9z16r3edNi3
J/VxQCZh7+cxBqrSGfeo8/rISzPEqY5wV/A0kL5cn5KqSrB1mBgvimenF7VRY0R1Nfmb5gnl8D8M
NSFCpm+K9Mr0U/7IHYZYjWTfY5JRFD64Y3bMXf8eavJG5WBpRlNpSZ1EiSfps+thiLr7vE1t1RmV
6ljj0F4N9ucxVT6vz2bptP05zLxiYGSJpZWG6jRVihQB2d7JEHWzcdoWYgXzz1FmT4OfBK6HYIHm
eD0Y0p2ZYzju0pc5+GFm7Iklq7tWl/8PZ2e23DaydOsnQgTm4RYAQVKiKErWYPsGYdluzPOMp/+/
0t5xjk0xxNh90S1LHApVlZVTZa5V/Aux18ks4qBwdUIO/u8lrMGvr4oFsbdDrf6u9HP6WsczbeHS
9dILEaKeeUMMQJYMXUK90HkQPw8p6KK5rFBqvoQPkV52/yQK3F960w10cnbrZoTSfVPGbfY0gPXm
OUqpB0202MfJcBIfJtzZi9Ra+mpBOvEMath0k1hZ7xXxbKZulnMtuJSO9Lpa8xioEwyqbWXA7l6p
sI/jjMxuvyzzq5yUUHhgTyAYhOYhXereH5Ow+Zrp/XyfThEUXbPSPNSkdgJryZdtPXeZH+eVE9TD
Cpb4WEnDgz0pA3xsK2Re3Qp3dzstGYn3sbxvRnnZT1Ls3Na05D3PuZb4kpq+LGvmHJY4nDwllZQr
x/uS/HBpjFtLdl4A4f29k2ZexCOVe+oJr33XmPleplm9nKC2K6I7uli2nx+KC54MKDGoEqwQpdrn
JmgKaYFp4lU5LamysavoOS0iKJUoDPayXkmu+ZMXhyPdAjwI3QLc0J7NLhn7WlVBjVp0WXrQISwN
EmKRI0xPRWCkav5op7bsK7lZPsnghxQAA9y2SvIW6ea06yAU2SRwebwUa6UeHFO9hmpxSUfAhWUJ
vC4W5LzcB+uhq709qaewGmWPGkJ5z93LNTjbS8aDjgnwmsn2CVTys1VwtAa061kDwBIGsRxosjgH
3rECHSfB74feRvrWZHHu2tbqf77fl3Qt7g73gfSYUVh4pijA83ekJBq1kyNNP9Z0/DUM4da4Wid5
SYrp7gbHiawpReZnM6QEwAr1bqK7yok8udVmdzFN8CF060cy0XegrtGVC/hLkgUqDuX5tG1gls/0
bjbY+QCygnqinfbHYDR0B8bda6dDHgB91rXK4oujUX8q0MgIjs6vVieKD8BOqtRTMtFPSRqzXrM3
mWbkeA6fP9+xSz2hlAwLLhvo2qkhF8/yhxWmPwujocTGyWkN66tRyPPOaublYJiVvpkVCphsrTM8
u9F1zyimBrTtac434QxuqRs5VbyVFi17B+jYV6PWb/Gk8WbBrvCaJs/3EB86GwL3ZE+7C4BCIDNs
soEGr8rQ1p+Onky3atN0W0Np9fs2ilWf3gDH9LAvsANpPSmFXrYOGWzztWuCrbPRc0vZTMqiuhlc
oM8lIuLlViR7UZWO/2LfaQinPlbQGXy4SaHROe/myTZOstKRNNbib2bn7KRa/prTEXvFzF7Ydpp1
CMQEzI/oivt7K4q07xTCcry+fDQir6VrB3luyv0cCpuWGNfCr0sB+F+bf+a0qJNAdq4jNr+r7vvI
utFm67EDscysklewRyK3qG1/onCfVujULzNopKCZU5Z4IwEhemX+F0qwADUR7BTUAF0oT8wt+P1C
e6K9W6ZlobEi48FJ+yKo1a6jWc+KDjqcoZTU1tGhXpcSCywZbje11e1MlX2bld6qo1kLiO62Kx78
d4gRI7+gIeIaHv3HxLfgXRIBOn0LOJZne1WSLstssiMnUyadB6ek4amrs+7XRHF8U2nNrdppjquZ
0f9MJ0Q97Z8jCyPzx4HNJuiYho77m7Yavbp9LIyXz1XCBSVOQ4No6FAV4J3OjXZnjDkph8I40UkD
j2IGsL9j5ECrZfk1PJBLEg9/AqLuUAVBvu3vuVikF8spHvRTsRr3WtrtOAMVoNLVLk2ra7C0l6Sd
LZHBUaJRDctx5h5IwJcOogMeWvZmPDbDkryp1SJRSFzR8l61OphGZXK3Dopx6lSFMGtp1m1fJDkU
suCuzIuJ5xeG18BrL7gF4gaDI88VHbcZZ7IkuitDdR5BRcmiCiVT0QB2Ddn80kozBM0Mogyfkr6/
V1rSpCLUxRglKQPA9J2aJB96e1kl2A37OQs+F6ILJlpcygCIBF4I5UFnc+oMpe6A77ZhDTD+mZN6
y+YXXlgP/9Dh/LOHtOJKmHdpgjgEDilbkhAf+jfVSZOhoZDtU6GtR2lWfuTqCLEd/fRml18zmizW
WYxCqoweMpFGAqLsbHLroq7t5ETOqa27V2cuHkeT6p3PF/CCF/fXGOrfG7aEy6zA8uucqMbYmu10
0ErrtmFi3mjUL/Gst57Uh0eHDvrPB76wkJR84DxTwExn17mkjFVBy+28hicu2tsdqPuz+45rF7Zz
4bVEFVck5YImFd46qoZkNEhvZ4s5NXWWrk5Cb7Gpv3RD+UVdgUGZltdGNUavlASDnnUljL6g4tAD
iKYq4iDik78XdwLpm0xAHZ5WU98aknlLOvyhs7gr+XwtL+WR/xpILPYfyjovnYkqfAYaCICUqsQN
z3+W5jK4AvogX0t5U/TWNtOs7XC1J/HSypI/EuUSdE99SLAopRnpvWwLMbW0J83IzG9kndrA6PPs
VpcpqHU6suuxubRX7mYvZeuoNtDegYmNCyX/jhH2xOXhaa7y5Dkf5ebWzM1fCpTDHvAhOWwGaX6o
sN8lPOBdf9LWiGRomk837QK77ufbcGm7wdmw8KWxNNyw/r0LQ1+vpgVN00k3kgqg0eYlVpT7obJ/
fT7Oxe2m8IF+f+7/iPPO5KrS0YeLDudrau4ECis/oKqp2kf6o70ik91IyrxSvUZmeEFXYD3+/7Bn
UkYD0FTZ8WCfNDn/FbbFoxmtN+lQQCMnN5CV9ncC5RBUiuTKObqkK7iKo6IJJDqK384CMacjSdhm
qX1CtLeJ02xtrToBCtN50JNvPl/c9/bNM61LkZ1JZQeRMyVnZyZMsXvOzFoyyyZrj3Ha1Kc1VvuX
rOrin0uvK0ezGuZ9ZabGpoNfu3W7ptUO5UxjyWDNvS/3VnzThMWyadWq9WYJRVP3tnQzmXW9y2H3
dou+jf1xMqh7g53Al0q12K5tGLkVjOgewbt5qOtl9LuCro68NK4VwX+UVK4nKE+jSI2mPBywvyWV
29OM+ffOSR5W8ESbUHEluSSfXTXXKHYuaQeu3AV3mkxMe37LlJo9l6gk9U+VCRxkHkY/K30+gij9
rTaiIDSsLSTsV+pTPk5P9ClzoyVIxFBMZwdRlvEmNe58TmMCBfJYJF/HyFk3XEDVV6zKJcmkxhUg
a0IqzMvZSeQwgM8NPPwp1JebWlZeu5w8nCPJe/qTr0jmxbG43+EQKBR8n98spaXUq1piW6d4hKS6
L+XHcDV31PXqYPqAbPz5Obi0hto7869Aqvjgnq8jXT7Uc+FZZUbm6U0M43DUkPxV1vlK9HvBMYVx
jhsIEvSYj3MRoXzBWemZ4ng30r5t4tex1X5+PpuLa8c24boJW3yuQSqQXIdydZCIrnzMyuglU2Mo
3aIlp4i2vQaI8V5Pcq5DCGlpzeJCDF/lTCymwlArJ89R0LGa51uF0oYHJzOSHXiKyhuVS+ZbLTnT
71qTu1swDLrbJFatuzkUujtt8m3dhusxMfrZn0dNcvUi128oSliutFReCoUdLn+5HxVAhpiNvxWB
DWJ14tStc+pnjQZSo1/uK72QvWmpl58GeZbdKBnLMVZL013TwvlHnQzitBb28VaGki1bSv0hkaTk
BYQtiWCUTg45kpTIa7S8/xdmABEREJWiY/JDBcNkcj0XLc6pXFbnNqc87aBMpvO7to34+7B0zhVY
to/815QsgSvOTQi4HNYHHLg8sqn8knCObfBZ9mGS0pS0rqCSUrRxDLWu84Eym3xZL4pnyprk/Qh+
vs9dFCTxcR4fsrpNA8iMR79oqnhnDJW5H0HB2lS6RTSvzqYvLam2mckbZJqSe9O0FG4+2tcI2S9d
EjMTbt+pgaB2/KNGTPR01CZmMo63Q9Kk7rLWN4s2HjsjPjZO9iUulNpD7WyoOvjRwJH++QG8pE7+
fICzdAJ4rqALj7JzGhdMdjLDlUgZSLiNm6H+F3pSQJkCLwpWwYfDtxhqIdmh45BqhO6olJPEZx+s
11Ja6QttjH9Rxy4qy/8fdIDQPX843xNpcNmO6AePFfuQa+sL2PPuBEv6IEtvn6/iR6BaIZF/zO1s
LIFauQBWH57yUo9wF5RB2klKbD+OU/yP3uuxW1XOfNeabX5jVMp0r8X59IXkvO6HYLK4E4D5N6bW
F5NbxEl4W3VZ8fXzZ7wQkoPnTc0kfcYCJfTcWUujzliiKDy1CUR+I+RLO8UKTWo1zRba0rTpFHea
O/3K0lwclojyPaaEPeVM5Vb6pGTcUzgndYzCYKiK9KhUIW2cQ5sfMq39EU6wvH8+1UuGyyCwol+c
TtwP2N0GCZ1EA7HsVDbhHFDblHkgRLbB56Ncmpm42aJPCDUEAMjf8rVaaohiVhllbryh/2kqDTSU
wSQ95MU1qpeLocWfg52dUwkGAO5WdFCWqlMYFbcjlsqy/Hy4KZSXYnrqabJRiuVK09Ul7UB9Fpkj
gW+Ajv97inRdclXb0baWLetbnUb30yy/ZEp2rTjn0lJSn6MhHlSlfahGxabUXSsU+qDXh2QIj4MN
n6Uz6KWnx0PhdlZ/xYZc1Lx/Dnl2YieNFgmL69dTHsWaSynjrZ0aNHkpnpH2+1VyHhSn/uFU5dO4
OA9a0Vxz5C454OTixK2CaJQ6r30trNQo2ymWoMmqX9cq3PdGf6zqABd6ccEB+QGL2b/QwFStCI3I
zfWHrHVOc0Ddp6t0ctagUTowMSrPKtP9Ol0r1RSrd+5oYdEE4gfOywdPP144l8MCoiAhcM99vSHd
dc693LdXZnRJQEnEcWtAVhMJPfOTKO931MmKooekNy0PRtZpY5lj5cbSeq1b7/JQ1GdCow3W0rlL
ZibkWKY2k05mSoMDhWb2jdUW+X4qdfmKZrk4FCk44FmoPf+A07Cm/TjVjROeTCuOHwdI6baaliUP
SjKp28+V2KXcAXf0tJCKWOlDoraN8260pUI60X/L1WmVOdKmz1OqG6qi2tOPPQZM0nilOn7djXK2
Xhn/0lQ5AsAJgSov2r7/1jBR5CwdXmP0QD5qCdo6WURgbuxMUCGvWIVLMvnHUJb891Cjvlj5PITR
w5yONOuNR60wfknK6HagvH6+qheHEsxrlKpxs3qeYDSA4TLrVokecrnc1J11p0zSVs7MGyk2rwx1
ydZxcwqqBffbQpf8PashClWpraWIUpNwdEsj+l6b15C1Lk2HywPuJQUGPw7c32PYljTGq2ZE9A9F
0n5euzbIDLV9zO3uZ1fK1RWZuKibSbCTACEhrH7ICVOp2TRhZSEUegy0VtP/6mzSNlSmEWN0ZRvQ
Mqh59Rj+zAZ52K1JNnq2ZNTXrO4lFc0eYv2YNvCoZ/POhnxQO9FvSafEYbGrV8ec3pq6/16366Zt
zZe2b/9FisShzkC0eNJ7eX4e5gkmwEKPo4dCS6HDhGjoUTXNkTJV45qQfjz6pPc58v+FuTpPqFnt
ok4tFaoP/WTerJXsVWX5LVuXm8aK/USXvyWDMrmldo1B4T/x2Z/WgbgWsi9MvSCxgMb9bF3pSigS
ldT0fetY6t5SCryYWa9oNC3lA/wf/XOcZotvZ854NM0m9Wm2srfNOFibKQ6x0Eu5emnbD3D+KJCV
DpF5u1aLcqfakC/1Thpu5Lbut1o4jyDNpeM/+NTqToGyMVjRps+jAhOoW1lh+kxvcOGaQMdtnCYC
vMNonW2aOduxjanOoZFCp/lVS5MEbik9UPMl861cjnZ9rtXURthc1MfgMSyyOnk6HR1unq6Az7Uj
nWZ9t2zXZrUP4SJlW9Wekn2ZjcWhjpLSa/Rh3VddCLpYZoDG2NPbzKhQoyS9nj+wN9Eh6SSySNMg
OW5E+3RgFpO2aQpnIhrM1g1BtvwS9U64Sy0j9oa8Gm/GZU420hSWt4u0DLdFnxWnOjbbm3DQC7ft
ovS2psMc9vIq90upXN1q6iRXnafuTg/1dqObcb5z1uSpcegYkWVJC/LCIljgUm8TD2sZ6BQDuKtG
W4s2JKvPQW0OUQ9PTB7JJCtyQIvTXM79KlxDyGIWGlxQuYESqWWQ2EC4OPRy+tBiDneKHUm7QdFi
GlaUcbuylYEeLt22GRzLmyTJ3me9ufpyk9l+MvSVW1aG4w5pLR0iwFWDpTCbIJtsyy2qTHKTIg09
qkisvRau67ZwDG7PtG41XU1OR2+pAUpMtBpeG2pSbj5X+ueaWCewItdIeIs4fuybVqqG5CZc6LRv
FdGTHFbT6+iM5bWI/fzYisNDtwiuMllAGi2FRf0jrBUlJAySWvdT2+z0ZTpZY2a4Uw8ISbMuD42c
vmLsvyVm8b8yir+PTNmHQokKsAjnzhZVGMDXI/L3czfcxGH8OmvTFyB5uv8xJ/E+jnDncEto9T0P
GbM6iQlVM/s+dlwVjhW6Ya75Ah9uE97H4D6BjaLT4gNwRrv2E6fHtO7HZjf0oXRnRml9a0QDsksW
DezpKfESJXQ2YP+hUzjax74q5Ydcz+SdU1jDixkOztuSZMvXRndGoZnWgR6pdn6NGpWuFZgdbjAa
1rGk8nTTAxxbuI0ZSy50TdZx1EYZjEz67Mqogm9+BO/vc3k8t9rnUxTW7Q9BMcMq4mns6dQMwEJH
llx749CG/izVkw/63/8aUYnxLGryKGQQt/7npbut0et9BILUfdgnG01vX1q8RSjNA0a9L2o1ACxn
ayf9F0OO9tn4v5auvw/PdtL1LtyUc/5ja4qiAfpO63+QGmGXzu0WVyXwygB8IqCi/l7RMYrbWU8b
8z5R5dMMO7mrjtOTbRevUuTpo3KtM+fcOX6fEoeA9ihu9xT9zE7qZVTas970p2qMFS4QR2kH56JG
YBxda8bidkk8/YfZwQ0A66dO2v/cKpPeBGGFQq/TOE20Vsgk6LgsHZSf0jBFI9CQcnIcmjr3LcmE
kKir+19OHdY3XNpLd3I11B6JfO2QE4DRy1X0T9liqrdNApeCukrqUW+Sn2OUvlahMt45nHG31Rfn
TpPLsfQkR3XHHv5IJZubbZZWDNgXs9/Xfe0q3aBQxtq389ews6TbQVfaDWXbqk/Tr2y4VaT/pkKR
jxRO4UEcm2waqVK+ykS7jR9ydfmcxkl2oORW21X60m5HWZp2eewsG2Ah5JuRN7qatZgbcN2a26VL
saGNnQT1IuVHYF77Zzlb8gOw+OM2VBWgKvKs3A/m3FE5FBd+2SThprSk2qvNOArgblpKGCHzCB+k
inwMknqMatii5q4XIMTQmAQ0SCYEB8aPBQSkvYU/cQD0qtjmRpveR3WWeFUFXO+qpdEGJNl0kzRF
6sbR0AgQZWUjNyAKZ2Pae1EqyySN++leWlcfj3oDKKx2WGhw9DWqmNx6gWZAA9Vi3zsZBd+DsSFc
SB+LxSl8zGPrF+VISjxSk4co0vQbq2uUeygijJt2MkZXW8gGj2tYb03BMNrPSe4brW26MVmMu0Se
ikMaNooblVrrh1GWBGvULY+kTNM9BTQLD9zMu65QTdcKI3sTTYvjU6hsuWUzrbvQXAvPsKvOK+ey
ejLTcdkORmlstCXKcl8qKJT1Vz0sfnSp5GWo0KKevLb3jeVQDzB0ZKOyV+pc/5Km/RxI+fBVUWP1
W0aFgVeSvwElvNG8bu3sIE2LcYaqcoz3RW2pCE+yfB3oJoeRgcToNizhkA5lI39rKgPiv7YPwf4p
LQ2nY13uh7xeglBtp9M86lMQK4sB0ymdQU8rl47f5UHSn41Sq9dNgocxfpG7NNoNmaKzkRyujWbM
Mm3kQ6g95jUQh70B0JWZRpMHaAb8ejCLsQ16E5Qw723NtDB39Yhcdrmupy73p7BqFysJI7lTAQsC
qsgdyjT9WjiZDhNjRKZZLxN5n05rsp1TVfLCzum24Vgvla93S/VUFuQyXQX2Nr+QHVDAnXB2NUpP
b6qWkwsqUedbcpTftmmzLc0M4Yn9cEoORENuOoKeAmDC3FRuT4leQUt40daA8nWBXgMVAzafvY2X
mqv0hwImwjlQnPymlHDaoS0TL8zKHptrxtZ+DB+y7E2LXvh9Xn7ps4WcWC5XtkFT4ms2kz+G6UZa
fvBNqrEnTenyVov9HAHby2Wivj5Is8bVSBTySjkee+VXEX+NpJ9c8xphGWRZUEK7YSXccz8X2RtF
VRvwKzx51d1RqoJBeS7MZ4MOd2X8pjeWp9Typq7LjUlvIO/vx+om79I7pzAOo/0TRAcv0qmd7wOe
ydHu1azynORZ1R+UYrdqqm/Q4bDGb+GgudFi4v6+9M6PKUtdB51dcF0HuJTfa9DqFOTb+fug/NBG
MI1JlOkOnMs5pdEdbeJBFN5OjVK5bR35OTcmIVhNYZ1tylTCUQbXIorIlTwoIXA1VsD0k3TBX8q3
bTff4iG6C5x4yly4YbX41Nu6Vats1ibnv8Cw000WqqyvJh1KLhxU82ZSO0/h42YEV0o2BEBJl24G
6n2opluEYGcQlnswjX1RlF4+RWlyV0dl5crGMmzC3lbdEE3pOmQ/3JD2Sji17guIAeEd0F1a1GUc
n/YwZvWx0ZS7jvbwPHR+yVbjtmGe+s3c1a7lSEcoC2jSz+tdog53WKVdxYQVqX2eqmITT8orsBOH
RO1A9p6cR0iANxnoLDX0mQQM+bGBhmBUjC/0uJUu7SdHadSgJiJMDBNP1oaDLjW+WcOIqXe3zmL9
hGAwUIzBB8mK/CtUkayBZklP1lT4qhb91Gp9K6fLHp4Ll2iUavM+um/76GCv5VFu0IRKcip5BM7t
9zAzv2Sm4lFDslmULmh0NViawOFpDe0tA0I2HLNnsMxcw243A0WRlrNvhh0CJcfVoafz2gCWbpQe
+At7WvU9URpL1Mi7RJHcwXwlkVo0j3xMrqNNqg1BPcUB0qeur4PyK5QPWhG7RlOhQk3g2HYQFM7L
/WLMG4pffML+HSl4F3XjzQuHQE73pv3DmKdjxcGm0XkTZ31QVYtrRYuvGPs2Mb2+BQwtL7aQg7qr
rQSl+WsaXjqES4ujbblY7CWlMmkPbO3iReOzotxxFFs79Yt+8spJuzGAtVmhjCy4heOphLBCpyBk
NM3e6NByheiDMuVao70dajqoBtn4KhSPNpn3rAa5u/ex9bR+VqStrjXePCSeVSyBI48nq7BojJw2
ifI4SJG/8JK9FN8lY/JoGPdQM6U2+3xPBioDmkJTv2GGfY5xWvY7RRd4YQ/y9DuTWy/u2g3z00fd
X6BEXR/QaywSi9Hbwy5dwVnVm9Wz2dU2Q1fnSknVOUAaC4Eo1lC8xRfAmTlY/N0KVgI6oygjF5R4
mRDenFvXaImBW+2b0chgGVGtxNvGbnEb+Ggiug2kGJExDlr/q7bDHaIgG/3WLNMRNPvwBcVqo1B6
+TgQOLsZ9UHsc5k636x6EtLUkcQZy2bX5ZiWWA3aZHJctEol6X5Z9PsOd4NfVSf9JQ3KTcdO6fVv
9gyjGag2TgZlLX6qcRfBt6x5Tcn/EixpRaRtK6GrhHUg9KQsLc6BoUGz8bWle0DvSobqdnL/IMvd
Jh1phASlmWgSeEx1A3H3VoiekAZpeROT5grcXQbjcV2tgxVWW45LYY+5yxTDWd6tfbSjksdjdyR+
YDGGvtsg74NseUW3eN30RiPsjQEtWcwyV8NX4jqvjKOO1Mb7iSnV0jdCwdE97AQZOx8uW4lobNhN
1B3yleFkI6iGG0r7wojgoedEIk/ih2l9CbnZ42nScRCKv5ei57Yyt9oI+2/xqhuh2/IIcFuAgAHh
eSxkCu4fb1YgnCIpoenHWsbxNJ87+7XuUjcPJXdaflX9ftY1FytDfIs8bVtmvYYHi6pIqs52bM9k
LVCy6W4c3vKbmC3KW9Lu+QUAfteyn1pOZJwaD3xFm7w4y4Mu35rZ92y6hfWKEpZbKcXpEVVudep3
+J61Qz0I7fXC9ozIHTKG7eHNc0SAaP9E0qhB9+ksZ3GEIXqrpqecM9OYM4z2w72wNityLlaF52CN
eCaWlH8vzJgPvC9JWX6NV1/oPnjfhDXlBHLXEWjGHvKlgIXk+M+WxJm/X6OvU7KlpvpuCB+s5hdQ
wK6+vhL510oqtksqv47KDx7S0XO/iHTfVm+San63i4xeomVz5UWOk13rqD7vW6Vwt6yyW9MSK/Rn
lUETnP0W/sm8bCyOjj13bhO9Rvmrrd2LB+NC2k2Zp5DHIkp8sbJU321GyPF4WlpgfdAZM+UFRbRX
ZzkwoSLQjGkvqZTwZoHFoeYgOFIajNSZIgRF+SJUIn/Mddttx9+QNXtyLN2PGV+rhTvWLi9f+L/I
NDrZbzg1EUFlL9F6I14XeqIC4TYbYMk6RMbiLbgY/Wx+XVdKeNU7NTUf8AFiC1d+J6WRS1XYI88S
ZfIdwdyR+WbJSj+W8TRE1W6h+qFoaCdPdpZRglDP9y+UNxaldlfho/HJKoVXGJoWHTAgHA/WfiUn
gj3S7F0of1Fw+ubkSfh/Wt5+M6r4plr2sRSUWuAUEWgcxIdKRG1zzNsPheWPS3cvTYuHkImpaPog
VknoAGQjZLHMxjn0Vb2tBu3HgEByTsS5y44cLv4hVETX2I9CXhV2NTZmV9fmW0RCnGNwr51CRtVl
QgxH9kyYw0RVvTAHpHrRHpzc9p1KLl1eX7PshAmN9f4/isB0/Dj7FWa/TUmoeeaPRi1wI8032iM2
oWQB3qUGwtChZlhjhFj4unzVLP/WG+3eLm/X0Hiq1mjDy8JPYKLvnq0RME/FeBDPMhTZEzIEwsUW
N2BUNV93FuFCWkCm9lDJV0a6n9u3YSbjzrFoUq/Ut8r6ItZUnFa+inYkN2uzoziOKDFItJFfYOnn
zWoFwhEHxvldIQrPspTNQ6KBLUEJaWRTw9+LwgT+/37ktbeaogu+M0Q90ZYXSqpv8SmyRUGTd89S
9OXdp8K7TkvhZM/Dy5wrQpJR2lTNB2tHqlsIPScJDFaNDeE3uSJY5KcZ5ndiLdkN8Vut5UK0wDf9
R7h9/10nfvSEL7AOu2KGIrywMcgsX4RvwKu29O7WtnONreiMt1qvAJQbNh3Uk31jBWBxAW5WuWwc
SKqQoqdPJgTfYJ7dj3DmsUc4iNhxktA8KAdD7ELcD6OrjP1psjPSc/OtMtLEYT2DJ6twlhld+DpN
BVflOhx5YeyJPJLuuzmHAZH6dnYGF6OM8PJ/sYtNLKGCu+p7bjVbWPxuhNJ2cNZHvFFUs9vZpZB1
FVwtoZORPX4IEeZ0ijPNqkaqvOkp7hJbQq5euKprrv/muaGsvYGo40VLDnk0HFMze8wJ2DhbNpYE
Zc3qL+0b8stZ4f2sWzT2AL49ZNjPpg44O3vZED7eiIPf9MmuS16FBKIwNbCcyzR5s4wWOSogG3mc
8vWG76gk5yc/rER9U+fiEPfGlrVojfIJ7fPKK4lcUHg6fOGfY2hv+mj0lDLe/deiJPnyY52zdxFb
iue6bx6bpaD6jr6jUpgMVkDYDzRkHyk+go7ZEBKojOut0/ni3Fcn3kQmv2m/8zZsgUkqKHN+KbVQ
v3hexq2wabr1wuIyPSy0VGgbvj9NpEOqPJahsnPkn0u+uqve4fHYTDJQ5VuHym8kmqPO8QyrN1P+
ioFFoXDshSThAt4KYgKxAP2wFYYB9GYd+gLeAISoEM5Qrn1xlBvhX/PnJaZZTnnmF3SlcJv424hW
Zybhon9dcGyrWMcn2EfOdGd2xkZgMzvxb74rG26EyQwJc4w9Sm0pKGPIhIc6ovR6NfKZK3vLV+I2
/CeyFqY8XN44m3yBEKt42aCi8FqTcfD4EaL2rOw706MBYUU1dHnsTpN4ezV9q1ZN+FB8wm6/2+vA
/ctvYfBI8L/HjQwllAxzEf66Za4iHGUYPs2QqFboMMSe0DHqxuNz0X0RDhCz63VftfPtuHC5hfeF
j8Mc+zXzclIJS/hFV2yxu2IssWr4eqgB+WjiopP2mgjJhRPnmL0ntIeQU/aIZP2PYa49Au5EUck+
oKY5LMYtnxd6YxDLhBbVAY3nr3HWuv0QEV6ZXoIn3msztKpxIMRF2G9InmPiY6sQyoZ5iJItZsl6
ND0OUdVu8UGQCKFAKetzSwLndFI245S6wucV0seiijnw9JziRX1ieUR8VnFrK56NRRKun1HfCIPX
2JHYPyGeaCW8tpKlgZJLeAcr+k/sLfkcYaA4NBPYiZxvNC3rqQI8NVR3clx4GkmG/4iE2PwBH4LR
IwdqOsx4byRbNXvq++cJBQWy5ZbnYqFrOQkawnIhyBgYnitjBc1q3SdKQ9CiewXAiTwAsxc7zkd4
DLmSb/j80KUeBwmWkkMfp8QOijcsJHzXDeb+PxuX4l7wpV0WnVh5dibV8a3erY1wZ/k0udUtx0LT
uODV3mZ9O+ixJ6ZLUVC2tkLS2WLeIYLk3NDc2Hmbjeo2Hx+tcdwns/ozG49pWr9b8MHAm2sU5cD+
lGv/DHfu45A+2thJ+ub9qSGUe1jCHJ98uLFH6qG5sCT1FBnpd3wbDoBweuhx3YpVYd4psIciljQS
qODnARR/ybojzgnErOWGcH4OjMnYmIl5ZHrIira+EgMAbWm+4rPhsBv206TmAQsmnEQGnA2Sc/GX
dcTXf68IZEFk1D+rwSJVYQFbm3OXmBKuNnfHKCg+pEjFBnmOwQPGf7Dq2hUKTHikrIRk4sQQ/vBx
vlga/o+y99ptXNnadq+IADOLpxQlWZJlOXY6IToyF3O8+v8p7w18s9WGjYV50BNotymxqkaN8AZq
6aIO+DCcSXv8Oc/undpvZE3Ew8iJQJp4e+40YOEqhVcBSVOHdt6pE67OSwQNS9W6Tv4N+ST1mujL
BwhGYMAs/thUU5ExnFXxoZIEXnEx3qno7vJT6nckbBsOgTvLX+Po7vLKOoAIe8xSi67SA1uN3wih
dd24dfZJbVgCrzn6occdb5otmfn82p3j+KtPwzPKYQ373r+09pMe/ZiTbKtOKqSDXdw255jaXnU2
eEX//xajWbjB9yhQgV21NoT3omrUVpAV9LcEvtHqlPdvTT+NDt+jRvOMF6AKJ5kiKWPrxNvXjWdd
bOpRgh0+tCpis5Jjkh9UR1L9Y29IAnU2kLNQj5+16IdK0qoO2HlFHxsBseETS6x087L+Sf0x5SbA
otx9sdpLQ1bVzYfajVUeNZoPLhPEkbRNikDFvahaVXdhmZq9w6yRX6R2BMusvu5slY9UITSCnths
LMNszi/qJqwXGaZ5vOWTFGgxVLQgdIQDhzyipSSOPWiJYCAooF6YBeqbUGdV7ffEFJthtG5UH1/t
rYEgxhOLtd1zy2LV9wsA8aZScdCLN1mEICRljuGR7dGDXNJSRW+XFpUTFVsk15/TOEVNsk9/OJrz
k5V3Fa2Kqo1d50mHsFwGKu6Sddd47sp2DBzp3kS+Se/1V1dppyhyn5ecYt190SLjllXwIvCJQCHl
bBBv29tqNjcjWVnXLs/SfYGHFZhl9clgF3ECxupMZadX3ZYJLDIz2m/Njg54t9Df6Y+eTL6rrFyW
2c7nBIyDfkYQMzSSH2ppkdm8p8y9kX7+ML1mevc9YYvbUMWrSH6pCSFV/Ee9AI0To2pJYjNfjpjk
Z69dt3RMD0QB9SYzLd5NFjFcg1PO8WM3qxhMRaLOhdS55HVxcPUhVO/+/yspUl+o4mhxSHtgGwRK
j9xwoi2TB5UfCc3edNx9BklBsiYPXfSjTz8z+MJLeqYF2k5BhGyDPr+ujJ9Mtyo/XOYmmOm2UZts
/Gy+L01tCJSx8jCogENbTrO3ox1t4+RnnEn6renDYtRB3HyJ0aaL8vUAbB2CixGMhBCNjoDgV/sl
/dM1PtP1UsF8ICHx7DsJHMow5XkkyemXadcTJlYSc+U2uTrOVt3gBIB+jcDOgHiHqqIKPZZyradA
cH46OnZNjyoIBTKqVtkmom2nF96FfkBMnS+XQ45OLOz4PpC9uS/puQZchl77LTH8/UQ/ldicgBnh
ncY0wyoCojcnwECKLXhYyu6+3aguBNjY16aCCmXcYBhBB2RKmw4Vkdrst6M57o3R/PH6+Zx1Oyxx
GHueSrFXMgFvyY/q5Ph0eUY/VQmj0LuzqgWLPGxkd6dCo4oVKph2UaZGF6NvGhur16i1u+9TPwXK
VkJdWOrb+hl2gp3gNVAKl5oWzk687esy4LRzLlVAwPjFi9KfaruqwD1N94rX2cR/aJwSlDPLPFYj
Wkf5vNca46j+VF+FvWNwUgiA6kTTNXbwjCmY3PFOTXqUvfFiI6rCc1BF+q0CGoW+6O9ZLRIOvKyO
qw3tKXlKVKPltU2hix4FTDA+vUAnNpk2vZOcuo4SE0DKRtQ9Fw36tO1jL5tDnXVnb7Q2DmAfwq76
Ldj7BEz0Tmwd3kvkdaE9PE9V9+Cxr1g5yRxPmMt2TbgO8tZ4caviFDVOSEdvl2i2gTH5cG9otoqF
bqxgoixviVpT/nsuMnXWkHAghf7JgSp9UEr+PddQyY7pI/vikXXjM3BA1ZOhRn1SKayrOg2ZUx1z
0iHC89DjR4+z6iFKvMCsnRCqGM1O6PaLMQUqosl4UC0jfaBTwgay/qifKlznmKfHkROmOuBGGn2N
HPcW5W9QWpWj3jLBhNEWvd3+Jir93ZyLPxaXk8X9QiVkMeFfPHkvLZM7dN1NIDXyfkyC2sfdqGsU
5GoWquugLkUv/l4CBPBMeVOO1WubVt0JwvC+5NyiFRIWalxUkLCNJMKOmPfK/LZLPzGpUgfazhNV
hlV1hHURl0l2yb1lr27T3GuDBK8tlR7JwTgb3Qj8CjR+/lsFHVHap5m6Rq16ZLrhlNfkJ7SQ4uaY
jN4fPt3OtH6YRbaBOLslLkpL7OBiHvuiDQ1iilkQITgBZp3cOsQXdWMpzWneD2FV6p/cYt3jhn1H
MDwzRyiImsZsXtDIuJ/d+OhN36r0Hj/J8zJoe5+P19Fus9NbFVpnPQmazjqqa58zQCMDYAV1h7OJ
sFfmnlIzOb4hQnBH1j6yy6c6sR6rRFwsIQMzE7fr6MEkqzdOpW1UkjPYNng2f2N4KWEgZchdbHDG
2fgsZs6cy8rGi+639+3YP8RDfswMzmkpw16IP6P8xmlA7TXQ2G9pQ66pM2ryuCPjgoub2YjKTKAJ
kMBTHxO1Y5c5wMji5z9qfXmuacxLJge1Nu257LKl+1YlX9SJdok4YtX3qgVm9/1zJIAJRs0AMrXc
5jQucamyeu79uA21aAj1CfJ91e1V7iPRahb68mKkzQuw9iRQBgcZ2aCsoqC3SibixVdaAYGgz8JI
875Jlh+yccEJfFL/Xq2DzYuVtAgtWcbBsiSb1Iz3KuUqsuYu8+wbUx/27komkVvDXeeRYeVF1waF
waiSDnCU1DeTxeBPkNSomwkNP8upd1mHjJ/mh3GSPgzotoYq24hS80bYKzPS4qVfDDdY6gH5huZz
zcWdNCRbwkg+Z/4YK7Dhj8HwwjzWDwCzwrm07ibSLBc9iZlM1zbTP1Pm7hMC2UBhmua/RJNv9bo8
Ifp317D0Rcc4AGFudS1NQAaT1AdkmF8ipsADW9dgsiEN9LehwB96awwbTloo6ENa1L6ysM9rJplO
z4nNpcAooHbWY8rrhdtxiNbioJ6b5Mk2dsExtuahqNud0Wt3ybzeyMGhdQyaMLD8r4qzJpb1CcGk
ipRfv+nG/qV221/54pNPS65ChgIZ6lxlMhw07HWG0t9ikP69sVov7JIWCk3jPSOyADgkf/Eyxq5L
eSyhKLFm2xVb3aIm/hTl+oht0EElOfCXuYJwaWwt3FKKuvkVZ44Z2FBqg2YygnlyOXjOeHRhWarg
BQw+dLjZMQrhQyYbYeOVm9nf1SVYOIa2iVf/NhPLZ7Md7h0UbgyU23zGiyrX6R2T0WYRsh6vW1fo
/b7z+Ed46YDPITsqU3EnzeyljLp7vRNbVtfZZJ3PL2d0Nws/PpVz/w1Y02Yuvbu1bnLiUiEDxyCB
rku2OxNUNY5u1iYQTvWYedVLOYwXFDA2ufddThkmZ3QdY43DyS0xgfUL5nz9NRfdoSa59Qh7Brfl
amJm1Dlc2frOXIniwn/dROpsuMy2KlKh2i0XUsf412wNz5YbHcG37uMGdlg9NSFxeO8IBRTqf3Tl
53FYA2+m1CEKI5UHlineiDwjzAh5MNoEbIaR/eiTaa/2NKDpz46Zbm0Kqa6M9qnQvyZu+pTM6V3J
iEMvnK9mkn+pRX9bqhBATpobLpgCV39WG0/r7Z36QaJSYeRRKEcUj6JblRlm8hNS1xt1T3i0uEuD
zjohbiAdzm0qEaOedkPyKYMSQkinTz3ijOio90IhNZA3uUzrfNGf9Ha9U/+PaMR+la9evCtTc479
0Azwc6nNuRn8BQ9XsTKMXl4I+nISzyrSu9TqfNvfmTZ/AorE9h43PiuiUiJNOYpgthRA092P2rqf
WjPG83zZO0t3SE3mUvQl3FhDILQCvQZIuvpW2mN3TLXCCe1cWpvViv17W+vOHUXrnFTfVRln1PWf
ePS/5IjOxRxBVegVAgTCEp8mEE7maoY2qZ+Gasuia/uJAsKXfCLMIlWhs3AhRpFz7Er51Orzc1a0
5yyp9jn5kiSWg1wBlVS9uIVzyvjsM5yJwXZ2mZ8JVCbiX3zag/qlLIVO4ux181dXK8+6aW9VZHX6
abvU8dO4JgZ3mnlZENzQuAP8oWA8YCF4vGxze76VjM11U56iPj/asccUW8ONo2HCS6LZPwIy4/Rm
cegNwIVJGo+c1kfwCuaml1ZD58n97sviU1rat9ybR/KibcVEt7Hsg1jrfecMRxWqYXDu4owpguI8
RnDmaOJugU3SUR8Avq+WP246vQoAw55mM2oBpBNJc2OQN2M9FPvG7tlY5mDcxoYhQw1kPBNP8oJh
jsuAY842lEN1WOZI23j23Jw5IvXRKDTv51Bq1snwKMtWfwYb6DbWtwXLqnmTO27+ZailG3aaWYaM
KIy9iehm6NnTyKhscPeDN80by8BJIc+Ri9OT0Q5YZAbQbjGdGqsXoS3XlreBf7I2ej6zVZVSpxL6
IyXJ4FrNuQRVuDFr+8WPpc6MLvqdwc1ep274qrdtcS6ceTiJMpkeIqAxN7Ys2+MMkPEW3SHYFj2d
KNeFR6Bl2Rwag87MtrXkJs7HCNwFGooNhOHbafUEsO504i8Kc5th47cd0zLe6lPcMh6kFN8AxK7u
8rQri3BeOI1Djzq05aXk+ei2HBqhf671Akwgmo313nTqFSjzKNMiMBAb21bWvN4WCQc6y+PhYsWZ
d2zmKTsmwHwPbd61oZyjgjNni5PdR2TOy1I6N34/ut9ddlWQuFG+bdLE/tzOTcvMzUmjFyGX8VEH
gfkg3Dgnj5LaY1olHitiuaFZOvOtEc3ZQRRyCIt0SV7YBfUWzassSI1Su1nIzujru1roRnUGApt6
eTL76CFxmuZWzCP8Dpl4Kx1zfX4cROVEu04DRQRMSdSPrj4PdOGs5MUB/1pRFKUJ84q4vGupTquD
a6/0Jaw+u2ct6nDM+y7ojMjc6a3wuEsXeUT3qrlLCwpjA9fXTSLw0qG680NhaDEUQ8ehJwguIioR
R5y8Ydh4YBACfXasTT5V5sEes+wRM+UxjKhrv2RsqA04KAZqWpPfL5Vh3nap52+1ZJk265I6NdDx
6VPteCjRGkUswYf5M72Seca5K+7Q+xrM3Fxo1/nTfd6gd1mYBTyG0szCHjh0OAzFGrZ6kjzQT+vu
Iw9wjwnHZFfjT3sbD0K8LGMCm6Qu0+rgr3WJPpoZGb8naJM49VX1vUFr7FQkttxqmfEl7Yrmwaoj
Z1uv06fc6sEjeom2NeCPbGNjFWAs6EENI3DDth8btk7NeMfLqx3eNSWqCbG9fM2MbKQkJTGwnISJ
ql/R32ncdpd5aRvqs70GXPzOs7WYyV0hiWkFB+S+yUzjWDrJHOJoWDwZnF6MCqVDKmbXoXS8GTBd
pB+tIWY4k9FRTocUiOxStXBR9OV29Zt6yyS7P/vukJ17lOq+gFGedygC/JA9Yiku2s2beqjz0GYF
N/M463s8V/pjpzfzSV+5A1a9GvddAiqTMbyZouRcTeU5Xfx+0wiYOVY9xue5QxjEyTlUxB9gkZDl
wnWNrWOXMF6rAXEDDRDFF4GQ+0vXomMdrw5z58SmQPP0JZzi3g1ar3b2LSJLO+527XG28AFKdTyj
RqNJVK7v83MavhgYLW/GcqQCa4rvtW0NBzz6UAD3xjXER8SjHu7G3VSIbN9Xa4Omha6HYlh+D6Y2
hVVsmefILobHIY/ZLxbozHHujJ8R1/lvphfxrvbb+qgj+h0ILAxCY0xf9MR/yRtOsVviupHV7tZL
iuFcL3W9G5FdokZqOHe2WDZjlIxgX9eGqozeSSNjXBc7yTjHkeY5meY0jDqoTLk7OAgu8g5Wkwyt
j9nhuNFQfbSluDWcodg2ay1OVhH1THh7m0tnVIh0O6PJMvlTuGqpfxMj+nXj2uzlcaGl6vSVvYky
rIB7djijXMvl3BIpnKLqQxHR1Y67gZPeu/QfRk3brillERB8fVutvoIwRTI0mqb64+o0Y8qikxgF
Au7WZSlAyCZgBcvSJZupaGblS8apLvNwqTpxoi+cB6t0UsqxtTn15swwS4B+dikft2VDMMjFTDDO
jDgcyjk+xJ3G+F/46a4oAMHHk9GHsVUnjzDh1i0WPFJJ0yH+6pj1oVhm8N8lWlBAxAcHxopcniPU
4ElFOK3xnO2mTHyqYrf/Ynpu9kIwAlamI6iTO4m5mRoOTVWyMXV/7G6KzqTQmTOyE8nUgmt5DjQB
vC2hjRZg39Mj1KsbtAZNq7oMEBY3kUuhP4KTPw5Ou4Rr7fU3idePNx5M0EvZSwJHva43tUu5Dx7r
e5aZ4wPnHmx10frPUVHoZOix/mSlyDFw7877ZanHMFu5g1KxLp9TQu3XlRwMGKgdh7UCNE/+CMql
Sdr7ONX0hySzGe5zbSFzY9UkGG31e2xaGYpifFpX4e8yg35F1DvgVvLWD/S+SlHfAzWGOcW4LQYB
Ib2dtc1SlPhBZbPVfq68DIS8bebbljH+RnMtk+TKHw6yitM4SPIJgE6dwBKwGUlijkJPfAGMHjmN
Acdv7J4ztO5OeWO5D3XZ1duyjb3NWBf+Y2xIapmCtZPkkccxcQvgQsPR0oo/GjIcYAXM6s7zsjqs
Gs8+VPE4hHNExj1MVruDgjrsJxBRtzDawIzMcnjsM1ffmiU3Tl+Y1a0eT/NT4pj0rd2FcaVmotCc
kmbEpp+8CMyVj40+gr2enP5rMlRZqHc9UJxE6kzXa/egDajnyNKw73uMuXd9PnRHa10ZqK6JdpMm
4wKyCLbXBtnj5QKAnEb+sFSbyhuLG31ArrRo0pQZqVU8SB/uRoyI2MafgDPOtb4GGNk4Zzwox7Oz
jvnT+zynf7QxbEU8+g9x5YroZMXovHnSdy9r6s4M+tqTSotrvzi7hXiuMCaxk/IYWwZhtB/DD57+
Jm0GjQOYb1D/7Gu9daPIokHA3bl0vpeQpmnZPk+ZJ9q6+GW2dnr0J6/8VKEdgJUAJuEFzQp06WGF
1HlvnrXGtV7e/0jmWzwlCDxoeJJzW8gk/c1TgvoyDFVeehekjHyugizZQaEYqGj7CRx5V9DdjEw0
kmePfiT6SY+aWIq7OCuTreUv7a7jKNN4pOFdp1YUqhySltfMaFgKd78MXrbXylLbmmlNH6dP68Aq
/eJT2wn/QGvlO+pV4EeRt/zI5PctTpsw0caDjO05/9jAeLRZhIZJ2j0HC0SK6Rd8HQMkeCeW/ZR1
+uf3X+VbZEsUH3S0CRzbROTn7zdZ4ZC15Is+3OftIr7VVlUdtDK1mN83+aWcMVrjtYpgHuX0tVxl
8gGl9M2F/L/Hv+78/1D4mrFYxjEb/AvMujgopuUEpQmQEMNUO3228o+UJP+hsHKSwMlDcqJmV0pN
f39dYxZ8OTyp74d+yG8nK6FwiVvvAyEGQ+2/a6YZDEEP8rdhG/84dUIni1MrHqJLooMKpndUcE3X
+aP0BwCzdxNdUJzoFPaQ+fz7C/r2N/y/R6u//88blbabL3FhDfclQ0Z0ZcQ3ozE+0h96a5fiHuah
rYiwImqOfz8kHioT3z4eQrL+rFUwnPP8Mbe0n7DVPtBee4MiCBOPzpvrojOB3ejfj8LZsPINbrRL
Qg7YePU3fRn2a7p+RO5U4hhXS8ZzhG0qLQSEIK5Yx3PlrpGwlKkhgACM5Rhg2fTV/G6D6y+oXPOZ
az4L5rW5awF6vb9ob7xPRCpRrrbJWzChuXqfwomyFp5ffN/JfbWQNS/FQ9bMzxXTg//9SQYanDre
WISYayk76GNUw/ka3xeLsQF6d2oBhKQZnAgaje8/6q0ojXIUSjIOOggIYl7FFtkvcz11ZozycZ30
gVetJI4rPXSz9l0I+RjSSDhhW62AYNVC8tr6NamIHnna1qJK2+Sm0YFsFd2XWp+GTZ9jFyGH0roZ
Sk+eqJu6S5FmzdavVnqLLbMGOWs5BE14yh1dTrAME7Q23flI9/itTfmfb+ZfKa2Q2fLFzU77H6i4
b20Ji42PgISr3E7Urfyfc7zmk/QavU8g3jBfKezbVo8utjZeLLP5YKHeCMIc4/971FXIKOPIHZT6
1gXYSVB4cxhFcuv4Cj4HZOH9TWG89eosHY8RqOm2610LAlZ2mnit0/G93F9p2WzXjIZ1v1sRbNfT
CViNwpExuDNAlZXgiBaAfk4EJC75SGfAVvpl10f+vx/l6nvbNK8a0a3iIiKneHCXtFAcTW1TjhnI
Hpjk8GvWeC9aeoBxJDuwAwBhUYIE9unraF3T6gtQeNG27ehGZxs4L2iWGEKuXxkwa02Sa7STNnVk
TkDDGZWMTuxvPCfDb7SuqfqgM57ifIhvHJk4O81uzYfWnsWPqJHQUUwfndrIXUI/m0iYU+x+/KZt
wjqjr90slbdt16raVZ09bZq8gkFSQOZ7f73euE58i5VCeYqc5F9NwxKjL3OyvEtbt00gQfm4zUdq
5W/kID4+DPDqGZ/AsL8KvV3m9EuFPuulkfuppr6vm/1aSwAhNzqd/WUsT2sswve/2FtJ9V9PvUqq
s47OEs0k52JCZj70IxMUiJcSGDwAokbHBaH29CxMYMofZNRQIBglA8f3P8VbRw+DUMe2kfiiT3EV
IusB++MarfD7scKpSRtfGG5vndL80o9ZQmdc//H+897KTDBhMMmaPS7uf6TCS22ook4Y2b1mx6DO
S9tJIF/UYt8b7XzuWpQEW/jAXp+LTdJOQIUxxg3dEfGTDz7JWxeujwOf8lwjElw78SW5XtZF5ziX
CEg9KOO6fswmugFD2DAcYsTILFFHCaD44MFvBSBo+liB8mydftNVYPXlbHIFxvex9GMmkH20RVym
f8kyA7Lw+1/yVavk7xCDjoKAbviq5Uq6/vfDGI1OuRzmV3pfWv5KoTQA18BtA2J/e1BfENWMLfGP
fvTRZYBsa/2hZdwMNWSIfgLEGrw07KsHIKu8I34QHdo9g1mmMPr2/Q/7742jPqunhBM851/hZTvK
4lIf5uxeVMtlmuTB9CiU3ObU2v7j+4/6N6oYOlkIe9DwTVSRry4326gw1czpT8On6gNnEsp7Vn6Q
0jn/xhVTyXW4VPRKt/d6h+nSN9rWcKOLVeVi24A52KRJXxyFN8BAiqN+M05EV1cmAxNAsZo3qJDH
dCYA1xaNgkKXwr2T5WTv46kRG7P62k3PLuAt2l/2qa/tcecNDN3dxVq3TZ63tOFan6lfhc3KKDoE
IETGlMK0JRAH+C7tMtibpdPr/WSm9o2mZ+B8aiMsp6HdiKnLbr2xO7eOiH4mQv6sIiBVKczYW2pw
n3Zhk++GctzY2idNxNAzB5A4uuZwYeqg0lJrzLbcaf6mtsAcl94Ksla3wZF7fvs1iRvM0ehHugAw
6yrMa5i3/+uyIrqIvjsnmgwZo7q/dzsTdRqQibtebGe2GdPRkMGj7uf7D1Fx+a8j5eG7wG1g+SaW
XvzP3w8pGt13O0Y3l1Qa9TGVVfW5XUBsoMySn3t/bPdT0rpBVef+B6f53ytDPdpAGEhpTNIRufp+
VaTnvbDa+oJlDqXPhMSTQGyX0bviQR0nfQ0T5kFzVX1QBP1zXjwso0ikwR/g8GBfG6ZVrT9kVSfr
S2t1zOjquApTrG8/CADUU1fv1uHd6T6GpTjBcetfv9uZnkTVNkz/MTWLAWUae9Chv8ve2JDwPpot
mqEDufpcmXsr7V7ysfrlthNDHJxUkLzfIgYReqnQoB24/sYdxy+Zwy9qtHYIS2886t7Sntyyhu41
apB7sujkzrEbpPl6LmodCfD5UV/KfhvPHUZsdvcNRQ1I86MuQlNWe1T6Ul54jHGzggRDYgTB5NSn
ep7BtMV5hBVgExpT/kcWcKjMZvnmj6uxa3MIEnGUY3k0uSXMao22dov0Ut2jh93MegO+rd7q2H2i
bcXnHcHRp2iRJFYE07wDohL3Xmhlxt1kDud2UraczrHwnB/gL42DvUBh6Xw7gfrAyNbS4mdvzH9p
hf7DH+1HS6zHJSKvTp2t47UvsY84R9+NzJCXHIL8NEDGzK3dtFYXdvY3mbZ10BX5c6d37ibWsxXy
WA9Toc+8EKTJHjzYgTHwnajNQ6SMzZ2lBEA1PrQmvIs0W/eYBUO31XwIuMVJd7XvmbDB/8qfXhPd
YIh+ltr4ndnhGkyWOOtijRgJVxvAKJeiqO9BRd2BP/hCeE2DqcyfvGi+b3BymRfvRqTWCaoPdqHN
M1OVO0cUj5Wzbnwpb9EVYfBfnGIR0yF0jb3QiUlSwF8Sz6NlHawpfXLi5Sd+65iJiQNnDU6l/5Jp
67h1DT/do9Kz0oQ3QdzXN9hR3Ql33k/MhcvRfa4LJHSkjouFnjFgjerbXsu/Th7SCmywIYwyMSCk
17sMvnqk39Jl3juTxmg+A2rt+3lY2tV5kLB106jdvx+aXvWR/hubOD/opmLf4SIMK/4xdy1wtvfd
BNk3OwIOb/yOM5rfk7Zp3e9W9Q37WtAv/qZSV3jZhI4dKzyA4sThCq/o7YPfPqCoFSC0s2tHHMl9
J5yBG1UpSAvY3ZG8z+ZkI+uKd6ZBz+9Rbt+7gB/4Q5ftTaqlO0fKn6IVkNcs+uHf9XXdyOUBMZPv
cHkDuVofJFTX1+zrl1a9IGSpMNq4jooccD2NPThfk7MTA/OGXr/1cOtdMjwOtA6EnP+VvvkHT/0n
GL8+FuVKsjjk4szrnonNzFI2cz6d0bCs0d5zysMyMFZmDBWdSoMOriElmkVGoSAabfJFNF21e3/B
r+8iPgOIU5VM055CzPLqLkLEUS6qB3huCz976JY2OSeOlX6CXTDejmvr3IL8qI5DvMpP7z/5OllT
T7Ydk22GtyV94qurSOmsA6np57ONHAr0SmyOyjD5SEXuujy5eopz1efwiiaekb+b8JepkMfoHuTQ
PdnRgNq82Lv+9OX9L6Ve1/XxwbaCEYNJVcXa/n21YwdBVCowbAN4MYLrmj7Wxbu+SdWugSaFh65y
b/unM6sjX2/Ga5I+ZX0x7622Hy5I8Hwk+uu+cZGSJeBxo/za+E99jP90b6LVGFBtzuezWeb+44II
zclY+hQGWIEedttaG2OK3QPV3wgQ3pyHPSik+G4SwjoCUuCSSwF9Rb5GF6Qwnegw1TE407E125vO
tZaUJkVtPQIW/9EK0T95UqvhKQsjP61Aip41Wc+h1Y/zT3Rloy+W7OWPImPEF0keFCBOpOERnq0X
LyqGu8ZI/G1O6homta3tUmbV4GcSeLneyLR5HcYfmg1AJLan4rg4wwIhj+sqLjXRBrM01oB2MPkB
apCX2UqaF6dfuyOf075YmjeGS5SWu2SQ8Cr7vrsbfTHejCClJeAjG4fZwkVdDu2d5/e301un87+L
cLWd0k6uaWFGEwjv5RuYpls77TX8QbxiA0Xud5fkeZAW4gOB2zd22F9Lf1Vf5qis00wW47mepl/U
98/Oos8fBL83zyXWuWwsWibMMf7eXpUrPQ9jp+ms6Tbj3uRke8WjtiI1592Bivz+/nt8I8CjnE2N
TqdCGPp1axxx5G6GITaeodmTM0X0WvvAAtbSBjAGcCF8/3FvRAFldMi0UWlL69f3SV3rbWpYzXqv
NyD/J3wCd3WkQ7hEbvHw/qPeWCtlDqVqUR/R8+v2SwNerLC1ejy3nSGeMi1FTibPzA9W641Y7esY
epHK0Nw3vasdUZmaUcU9moAdotyXFkDBDtRI+QtRHfPo1372+/1vZVj/xlHUrHGn41Kmd3zdeBd9
D/zATfoz464WbImF5JgNRmK6F5qOcJAHNidqgMh231dTO1FKBgxFTprmhO9/kn+WkrKbHguza6w/
vX/uR4CRAJn1wbkvRaKfSjsWz2ZqeDskJtePHIX+CbnqWT7Mv9fpHqfi7zMhjZZaNy/d81gnF6w4
8Glj5p/VQKrMykONb26e5YKE+Giyjxlg/69uUg57lezn1VrWQG7sapnpnGQp/WPzPLf+cr+Cet3V
hZb9fP+VGub14qrH4PpCN9ZyqbKvo5pfwd3tU+c8aslECRT/mdZ+PwJWN+k6TyaGJ64xj2FcTofc
L7Ww16hQ6wnO3vuf5J/DY+rMysB8s6+ZA157uVU+DJW5iJKLv6SfxrR/aIX5waKaV0cHrVPKbSZ/
rKxh0li4eqceSksurWDraelr/WYE5/LDN7ohh5mjNQA8jLH5MuuddYibRemQgRxcnfImcuz5otUW
TBPf7OaTNeTdbetM+b5c6VCgexDTZoMAdFvUWn4e3bS9ZHFDlZL2yY1FfvLT8bBYQQyuMh7ystP2
7787LCKvl5HMFUMCXx1Q2r/XoQegJnVdpPV3RmQ8FZ12SDPU/9YBOKy2QAtABvnON+sg091Ac2i9
a+iHN1n0JR26E/OTC0JmqFrLYbe4xsUYRnQtjXsHyhU2w7Vhfm87ADlFbd5WsksBQibkwxA9+s9J
gpSIk++7yvu6cm3PWXu2S3zQ3fEuXaPHZfnUJSCn6AKa0/CSJO1P21u27shuE9VuyoF6I+c9WPXj
4pRPUlS3nR5trdpRMg2dO91nQypDJWFO/9JRWlIAMRvjwVmyHbLUD0Ybn0ZInkgf4vV8Y8h4k/Ld
cxd5TJS23dx5yEwH6gSfx5hRGfnlz+neqJIFPXKq/jzZL2n0c/h/nJ1Zb6RKt21/ERJd0Lxm3znd
ty/IdpXpIQi6gF9/Bvu8fLv21bd1rlSSVVW2kyQhWLHWnGOaaNYhxInOOfgBqIOkw4IZoiVClTiz
3QsqjEbGL2++H6KYlnZyVJELExJ8WB9hr3ix4ZVj0GK6a72OtvtmZulSsK/SwAJhJe4HZM5RaiyY
o8gi70ipMx7gxfJVCFLKfK/cCrzBkXD2nrcINLFrtts2Icx7erFGOGRGhlsLJbcXpa9VEO+9dNpx
UhENeduGk5wPaNJMzL2RfAjn7tSXFgAbhEauODSGRO/4KubmRdrFIartdUJh1nHKTEC5mndouZIZ
UPhYYWWY1O3oOJgekZz584eLK2DVZdZr1/2WRnVko7LvimonnF9ycMYFw0VQKK7j6bWKMMi32GVK
Y1Ul7ZOCEDt7/ibI8FPxoaRchsj11oaVbzH30ZlQmxDa4yqMvHPqlsc4meGRRR99gok/ywcyvrAW
22oXOcnBVJi7SJ97QNBzX/byFJfRTVxY6xlgX1XecuLXfdRu7PojxIs1d+azXRcM22r/h1QezKbV
eyMXIpFYubKm8hD2FefvnTXTF4k991eivZ1ZZY+0Q+OVJxn71tYJG+xuWhTCAf3ZVu0NjG6i1bdd
MDzN7LYdPR7HSABKEM9J4V1RG92FwfxgdEvwwrAN/AmHWv8slHs7NhHOCfXm0sc1zQ4eCHlsno8H
mQoWV2Lb4RPBWWKF3SlIm0cr8tfaZn6jEIDwsqNi8ievJlVw1i1sCnmuKaINVV3rrP1x5V8/kQUt
ngP7gLt3JwrjGOY2XhrOhInVe6Vs/6NXMfjJKmQhpNPh8wg3DAdvUnLNfe8aJUW1GO/eWU4R/meH
fLzMBN9ggwGjrsXKb6ada5u/XPhBysYtOvFoXNhlurM2ReSiFTXLXbCMhWYAGNatDuLD4DS3c1A9
RZZ/yYzkKq0JgSwGTTMBxjlxVcTWGl3UGu8Cvmt+R0uKX+vdIygEkt0+yQA6DSeDEJLbmh8MLDia
rNi9StddM6x6mm4eTvyos/5CLnBSN7GE9+MfA+lfUPEi/xQIFNkQNgM3YXJK/XbbFN6hcnFyJCDL
lb7afSLWTmK/LXe96RgH3+IZ2GON7D/EIiv3bsYs3Yva8fYu/UQAHfpRRdmhMjxwfN5LN4BMbJrn
nl03U90SmXIAT0JJc2Mq+91DWZvJaVsnETE8yLTDZW0z6P/2jNB0I5Gcyxb3r0DIrfMenavn7fOk
x0ceiq+6ssAqMNb2nFMPqF9jPittohb6eD17YOAN/xIXKJG8Aj2a1tnVCxV8dr32urTf5IUJgiiT
5mqIrLuom9eiwunV2uJzhidg4uUBSEs3z22pcNxQ/vLCttnEokbpPDVviY9IcVmnyjY7iDrbFnFz
ptCAmYEvLzCPVCqA4Up57KQ6th36TqesKPRLeSnVcJx5gtIpTGcW2OazqBLu79z4HefhJ/OJt1bX
X3Bo7lRvPjfSu+1sxMdhTftfGBAjDBcD++gy8E7m6SnGyLcaxDQsHznl6Cjyc2jOxjoEyHjS/jii
W6rK+jwI4e0x0XLHaa9s8bFEHkwdbt5OuM6TmTliY9ZVxmrJpc+i08kd0R79xqAD17rBY1wD6EuM
YH7LLIWCfgqdIF8x8jfpTHVB+VPXTXEmqSN9clNYpr3APWS2MkbN6kvijU0BooALQ2HFGbJnnmv9
thuFhIkdBeec7uyFlxg2tiPURSgYSj4IBEXn3NTx3urM5sUtmuzGN4x5M4PoO400cp+9vB1/1eSn
WqtU5PmJPUeECrnU7LUr7HcA+SAJ15hgCjH3n+iV9MFwHb1zhn46JxGkG1BeYFW1hrLTJfnTPNgk
Zk6xTqCr1c+jwrqety5t5dT4MbVv06GyDIvgUdNbrLbe9KATMzhPqRMC5TT9QzbE2NIH4SJm7Rt5
TjSL5ijr5hWNs3yot1kTmftsQMUdqLn8pn+T4umz9iEX45hi9dL5GR/NFSYpQ6tmeqR8BXFapwRL
huNuauVV2+HdWGVrbrGTbOzzYMGPIR90M9nuvhPtNQ/b34Y/Isk2scpYlv0jg/6lDWFyVjYRkaaV
nJTnfqH/4jFkMfnRwU+VMYjhmZtXGRjb4uhZ6r5fWLtI2NfNkhwbeJuocj9pJBLiHD4aMZwSFFdY
lpEgpeWA6RPoEdD/o60wGnTFQyHrYGv46VfnwMZKsv7d1cBY0hL97TTOt/3iAiPC4yFNE6g9ufpA
PgF3ub6tSXJZ1c6IBY3h5KoP4aTXyNe6JN3PM8kh2Opf8tA7FTwrp2FcawUOCp3gsUz0mbHgRkFq
IBYrvqsGece7PYxYvg27vYvn6NnyZ+/cGiHc8zk9WHFtgJSOnlQfYJPoigLRjmlsLBlQpy0N+Go7
VXJn9HSHxtY0LiEE905blya177GUrXIWF54JWx27wGUpQJfnvC7dNSaxbdeobcn2u5QaxFPt07V2
91kHs0dCfp2MfTvWu9mZCmTsUI0mUhcK3kuOyT8icg4df9bXz85c0jTS2zjmdkW8N43haxjfIh9P
Vimteav1t4ULDWj5jXOp3hRoP6xie9O1t/VUUumIvR9Gu+XfaRcspUs5Dcch7qAMvcumX6vc3RJl
8UlaMFbOYKnQ5oVQ2ROU6tdM1aPhIwXxtXy8dRAh5GkPQ1Dv4+E3YLrzJNKjTJ+WYqzlaWT01b7t
9H4w4YJ08c2gcrBX6Qr9Gr9qrO6UiQc2w4trBHuzptYZA/U6+2KV279LmcCBh8zkkXKnaJEWvfqJ
xnCPjvq3X0HjdoY7jm+p60fb2AgJFLx7NfiOMkzXdgySmsdcbbkLAx72zv3AxGapRqr+t8kwLQ/R
pgNgRqxPqRni7aQPY5oNLbr6JP3wnjn3zjFeKAk2VVNvbeG+2BPPO6v+cWt9x2TvbimKUmM+RyNQ
gO5ojx+9S3I7rk2aAtlKsD4yeiKTzd85/GihgaKDcXBK7Bs+4QBMOVFtldG5cRuwp95PBcven9sN
fqKV9EdcW7AIkvYl0+7OGhhzeMjE64UINe/ytnvCCnkOgvarmdR7G1eHFuvMWD8VHZIMXGh77Fbk
7AbnUDnshC5LmS+N7Cs3GUdhz/CBgwA5UmwTeEK7wBQi+B/Oam6BJ/rONhzFQcv+UQxicZxGYXkU
1rjXYn60hbo1QgxwDkpnTrpmxMI2chF4bdv2XiaUFiPue0pHYdYbbB3sFsN6NczBozba8zzxBOvj
37hqsaXPNmEV2HLHPr/1GhyILN8pFi89JhQTODu67lj0abgSssYcI+3tGJR7f5w3qSFWhedd47kD
6QI9HiPoUhLRRtlP+acVeXvf4NKEziyjTRI4OyMCgkMkjoFBLylZZLzhxx1moGXR1nCwdQeauq+r
7ov4PagRsHPNEC58Ni19XbZ+MVVUSuXqUKusMq4iLCAHqvZhhozNo2jZZXZxd2tO6lSZ067ARV00
3WnZhabGsNdklmEevg1rKFMsrZJbwmUdRkO+qewF555eu6o4FIP9VFv6PoFxvRpnfTt5xq9/2T7/
ffNMW+Cvbh2VGNYIETh/9EDafBSxGBz1CKzKquaNG6g78DhRm6x8pKASg0uFo/i/v+gf7eTlRR3H
dD2PtBKL9ssfLxolhAV246AeKyM1Nk6NNgNyWjyW+3w2HjwA+izbzr80Wf7s5S2vKtgZLSIZYnzQ
iXEq/mOS0BkJYlc/+uutCg9Dquifp+jgMlrwjrznzmCjZmIe844Sr6+S0/+th/ePA1haNP9xAFk9
m0ObpO2jakTP3F2Cf88fx46//Pfz+0eb+R8v9Eevxyl9qU3FOy2zU50v7EC2nYgry2Jcyf7GzNxt
Xf+bHvrPMeL/vioddAgOthUgXPn72yuVXRUz6KLHHAUQPDGxsmr25EnJQmJepuZUgVPt+Oecbtv/
xxtelJWYBJY2/h9v2AcjUCL1UY9JuHfCfj0BPupkfinrS+11V81fhS7+5eP8f55lQZOScaXLBfXH
+w37NM6K+n9fNEOGEPXFRzUYa3xsVeJs3Sj9sKr2X1Sk/2zjEbxpLY1LBmLcRX+800qlMHiIKH9C
fZ98TY5VHQW0liOqRw+GZAN77P90alkehGM7vJxPuCI92eUs/MdFO5Ij6rQYpCnHCIBLg+4LX3v2
0OmZLVZSK4V+pih2bkOF0OON/JeTvLyfvw0yl4+TIBHmJThr0Az9/eXtJtUwKYzhxp+STx9sb2x2
v4GGoR4ei2tXTP+WKPaPT9UnwxhFusC4QDaU98cJ9ha5VN2M+RP+4H3OA3foprvBPPVtf++ael/a
P0PwL9Paf76my4fKdJs/WLH+7P8acWURHtQFj6YfrU31HdTwtms6MALrtsaVTZNwNP4lsPlP/TgP
07+/qv33U5tLrzI7Nm+PDWqfjvWgR45VQ/t7ccBh+dG1oXeT/AxkAboSE3v7YKX2UzPqf/mI/7lw
/HEgf9xIpU+2cR7BYsxHGqUxVfrJgUVjuw8CHkdXnYwQ9XD//t8v7OUh8x9XFsuVRdPYC2zGcCxa
f07+5jRuMoEmnDpG06eAChOdhiCPf+euNT7999f6511L4ipmNJcbifvpzzESGKGEhIPQfLRjB/AJ
SeErHWYe2RhBDgsNKdZ/fz08Z390xXl7NtYApOB4+kxEdn88Y00xdO4oPOdRkRg1+9Y17OBuFyPt
nXxVkoO0adgn8liQr15fvJJ5eIjy5hS2gGwNke1yEgyWf5ARRxgz+cWGOtY+e8Po14K7Yk5F3mK8
N2M6T7j+j4b0kT5bF0N657CsTxb2bQOcWeWPpyKBFlZhE9Y6eY+d8Hb5D0u7cMhN0HpiG2X6wNb/
Gor0h579X+2rxEt2srXWSQRueQrSyxiVxw4cTDyzEfaXljfoc2rHyvjyevmU6jSDXKy3o1mlO0/N
N64EIFw7TyXKplU3ZfdODtTeejfL74kgxGIcLmYmj2lqmitfMMvzf9GY+wFfcqnJsiQi+up7qIv4
6UTDKdThgwcZJJT5IZIpRHROYkDQjEs8h6/WtvNBouVN4nTbbDZPRfm5UNAix99K/W4x7/WADZMC
AxIQzkGdrGmWHU3rhxQcGqzhwepmQj9T1I/uY80SkKYWEHn1gnt328rPEjVCb7mHboDtH/g7mbdP
hVOdO/jTq7gsb+ux2XYchz8/x7nxbAfxjQVvLi/KXUs5BY9+RlNUoSVe59kptWtzA+Gc9rp5ld3j
nLdrRimbLhbx3mBrx42nEnWjbFgzrd1czIrPi6O3evq0ylhp6nCOPgQysgurIDoLhRPYYPPuJRCS
SU7q+qcYy6OwYL7RiieofV47hbsYN2Bu5bshZIsUYr/46+xXE7i4RG5ZeVpf7sjkYRIR8jylYo7S
4TZLIWQAxgqaBWhmdGu2aKdxmM5YOW5m3Z1Dtv1tYG9y7X2g2T851jew0XU5Ivew/G2iyl1a9gCL
2YIDRHftdjs2xlVOBRnWmYlIBEllbp+8tnvutHpOZ11AD6V3mVUexJvABnfHbrrhlhiFuanCECBr
v6fPuwPakUOZBIAEZe7Onh6Ws+QDbuyr8HWJo+Fgihockoy/XZDnq7wd3jpQJlXg7iDS2usgOk6K
PgcU5h+DPtxmHIz0MDXSv/P7pr0nyoL6qfcDdeOXzus4tw1RAJxaut3bMQ8P9Vyd7DF/DpzRvRsK
1VzaLAzRc0F7GUXztVAVgN5V+QnLb3QSrRhekw4SkErxOw9jZL4McViCwI/MKX90zEad6zmIHgzD
DTYjYXWv7iDRXWY9vIh2crY9UWgo7TKmSEw14OqZxltepAB/CnvY1qnjbJNRTXclKkO5cgvDfCBW
W2+GBAWq4cV0tRrUoDfmxOR7j9QDEFrGxZNshPaHJ29Jmikzh1d3zcx/qwafmYmqNDQlSDnP3khY
a5eanAPpzOHRFLohjVg5l8Cv+dCJxDPR/wifWJZwDp6VZzObSWWbn6ecwFpPuoeG1hM8iOjRidvV
LAc4blSnygQWXiomZAJpDTxIIB69pU4qzB7xEp3iJL42DflY0s++fVvWB1z2v5COvrpGua9kfrKJ
dWtye2v0dKtiu2OCI9CPL+15rfyH3srf6zC8zgSLr9POfg20V1246bkATdASuJE2fm3D1y4WKifx
cDtizg8iulaxw6jDXI1jsW77Jw8klRqmnQBrYQgCgpcbtKA6sh4y7X36VrHm5ytUbXwphIu4V4O0
gKDOAIv/LPryDiTBxVWneHyojPAVDtibnLNbxjlMk37nvbPnP023uu1yAkpsQqZiY+Vy0tkzVTRG
G1RLbvyiBrEyYG0srHqR9rtGvzvqZBn+rZERwYiyTronU/+VDJFM/Xdf69927aSAezxBYoxx1xQD
4GoETIzsErbqMSHLC+U6CZ6xa9RC/yKM+V14HVf3U1E03By7mP1qX+nvIZNQGOyFq2NtOnm7vEUk
BtgNHkrEGI4vvxEVrinkat3dGc133vh3vC/ORm+eRjIgQMya0UNYVvvltWdL7e1Yhxv0genyTiO1
qG/bdQ2wr3EfVJWexBhRAosSKPiUwMAuG7b91YmjooJJJ/kcB+3BZ/pZtXa2a9FsIJM7ldIeTjL2
WeZPlvU9tS2xM12z8BmpswAxD8UGCtzOKeaD4JrjRwK4kSu+XeRMIvm6jMKW30Slpk4zYVGIct/9
sjjy18Sq0ge+J/LNfB0TeFXTYvOGkC4TkNG68PlHgi/ApNBTO9GdP/BDVV7A3vQQ/nZ7fpXtqkca
WrnR9GjET4MSe77Y3bgbrX5lTQ/L95LvvhwLGvQX/jNu5JG/9W35YTt0OeAkCX3mBPdV8pQFyWZ5
ZWbl6wq2OsyUNd8sZ3c50iQ1b/kSj7G94VhMnb0341dO+c0Xp432RUUDdaLk702owzbDLm29GBnB
lHW8NVoFay14C2gNKRnCiXN2jWNsfdEsr0HYxoUvxqC+ELIf3Tkz76SykgZak4zuQEUHzP/YRAVy
X3bpORUzAnltn2U0vMSl9Sl6F4S0KC99jWklpSsbQbK2KKKsHuCLnm2QnxII2Rh/Fk3YwWibnY3d
o+0qjPxkZiIFG7II5MlNX6VR902/M4MW2q4NUhy9fH4feBKv4pAV1BK0C4P5ERFHdOM1AgLpNM3t
XpfNbZPGyDSGtsdSxw4RNltRcjf72t7ObLxWDc/xtR8np96FDRgWE+ehERRsRpHvB1t5DtPV3Dgz
TKtOrjENE9kkadWsi8DVNp9WV28aUU8p7BsGXunkAsgosW4OOrpmoakedGq4Tx7UmnWImm6V8m/r
rG/v0wAObuYWV1e0X2WaflbMZde2DfpMd/lnaU/vCNH81SgJ9RnLiBi32H4uqgXVpcdbhDnVRxrm
r8Fk6D2GGrmqdQDmNh79tcztGvwmJhxvMImNdWiuEsHZHyc/tfZV6DC9GFjVLVFFuzydkO6WgPZ4
woLFzhP9aCUCV0+p8BrF+Tg/NUq/B6n7hM8MhFhvGeeQmokQG80i7ybNBxqTX4ZbfY1W+kW5EX0E
oewIsnacctqCsiLGPVQGAQDo1yGRkXOycf7iPRXGa+5jY6m82dgUtTKZ/g7qrW7D97Ytgrc+AtHk
mTEVpcdoF5xNdxOQemrSDD/WgknfugB7dhdpuzvj5s5OrkpekLDQcDTkc5mW9gYimH0Z25CsaXMZ
1phoddxs9t/VGPvnoYIStJd54txmgRzP7OjBkFsm9ovYdI6TY/QvlikvTGzGNzwW4WcjepKgvEx4
x4D50qEwnGTr29CXbEYbrR2xTDgC7iQIYr5xEEBl11kcwxm2ISaurYTnsttbLbGpCny769MmWLmi
T8D/Avlba1/QXY4tWgRJU+EZ6IZ0Vw1lTpe0t5Amd3FKw6aw/eSOlZkUsdqO9AdxjxoICk/pfQUJ
Yee2Wt/EceFh/bAtdclmQhdFMTM9zofkJcwy+GZGyhSwQyAe+0q+ykANN0Mziw22r+Z3X2azpgMG
JIpSqycDij6xTxpPQcWXwzSvblIn619rXJ3e2g5V+p1kU3EwhiY7A1P/HMfkx2qCX7XNHJvxVfMa
zWXQrdKWK8CmK/0rLVoKRsdrIh49IgL+ZQCvSmZIC2Ok90XZ+l8cDyyEQQCMzhe1rw3mqIHgtXJL
MDtzlZtg+GefcUmZBOydOvOe+OOKAXzW9cAefTI6E5/nUCbWs5XybMJ+SlZyyhiQnaVrMzmWHcT9
mCFZ43eM7kIihgZWqSjskC925EEyfj4Hy/jKmnbBImS0G9BTQwlQMQyUSRiBgT1FQYJB3MM8ELXG
vjaHvVqisRrTwMfkrlEy7ceORE1BcWSXq0lMS7gaUysFGqYeDghF147TkszXk4ZRn0EinYdarUs1
75KcaDHYq+DJ+mvSOcnvENyuhEftMITog5ynPlllAlyu5cFtLQRzbxtoaVn1K7lYw/KqPMM8ui8i
K+SbrA+vzr4iZzH4eOOGMOYvLx5RAQ3XsQkPXV0shMq9H1TPlezp4vhXfIOINQyoyEZ9nYPkqwEc
RVpU9qhDnFiqC79aAq+yqvyA0rHn96eMWN0ZSO4gWWwMaWvcNe4lCaw3wA1MrClcGTCjFdhmAmPk
PD/JWoAajo4xf4dQsIaDth6c+aXyi62DCmpBUBaFcT+O9cEtgmPFbDQgXzluBA5mBuCqlibJVz7o
rog1lFCEtV2MzAx85hVD+yWVE6ysbtp0DQQ9lwHb8j6p5vdpm38T8HPB5HYkBbxYO3pK977TDhc+
DgaWIoDKPoZXz0kigKndcTm4EM5pn2hErsQqRAe/l9NbHQw/Xkgss5G79WfJM3PlK3MCi+fsJDD6
FVp38hVGLgKw/jZQTPMvvB+FTVxjZ8P/1TLKys3itowBf3rOGurmwFzLd+Cv2QnT2QpstjMK99GY
0lfhDQ8zkpBV7HQ1Xiym8F+86XFLcua+nsunwYL+XujL4s4hWuFYAlhMcNaszdZ4jkt2i0MzACaK
BuRRfijmlZPDkMt+T134aphRO4D6koPYGgMA3s6c9ygoELO7NibakimQGq7NyO2TEYtVBNr6zqYq
wUOdw85ofy2TeoenH1S3gwlBWBn6FBXx1ehB24LccQP72ZzHfY0gyZnVven7T2mI2iJpnoZ2SZ/g
Wdv6P2Qt3wj0REvcswzltJrVX+KwW8eb71zRUNDFhxwaMWKMS57UFIqg9AqmflJeK7N8Th31axYd
4yU5I/ObLnk0HpO5PLq1f1JYcMMEethsMoplsLVtuoDp7gAZOgTiXm+iJCChOv1Awqs3E7ca4eqW
uaYRDPeuYXHTk9zLwPl04i7ZpAwwbue5jHZFo5KjnQFzqmamfk3W7CChAL8HHoofG8lPBMx3PY9I
UywiKPq4/OlJZtpHM663ya7sLc7rHAgDBO2uirutkwTGMSvzXZ7lixxsPKDSuHVLd7ppozBjaTB3
TiOiTTGmUPJs9u54U7clR5Qv6kyR4nSbcnfXqv6NWekTDL6e0ZVuT7EkSkxW7k4qm1jL8SEqITF7
Y1ecRoNYAS1f08K14I729nPSwPLP5sjajjUTX5skIdD66oKclK6DquTBMwu5QxWO1IkgEqLY2dhK
1loM/q4gqjHZ0cvc+TCKO5vHzoz0kDwR5tXFqlcIUfqGTVjTNegY4BeVSHQyx2CMKCdrix2V7aF1
SDz7nuYvIbA6v8SLMCK2miMhFxuUxGCBmQ03fbZhUnZ1Em/P0wurZDN1ZBv69c70MeV5JuGseu6a
rRLDXWsNp6xatsvIVpZR4jpCMjVMzXeqzPcQT1LSLU/PwL2kvn7s6+Ko0qhdlUl78cvUXbGArAOm
GhVcnSL1Tq70rmky/fKK+s2HhJ0743kmr1m2yVuteno/NvmAyz0zQgZfz714dDux023xYkTyHHR2
QPJz8G0z0KBxwNlrq+waDs526KLbuipfuyx+HhP502dl9BxVjUU0MAvg1LNIswoCWW0M2PUkxpHM
x1bPWVmQ7nxC3UfAVw2RmFi3PyaG1LnlkoQd0IrrxlOTK4qVzNmHFqBD+sM3LnkMFJ2X0EubNcjR
csTrNlBX5jnagv6aquhLtckFY8fbpBjlLj7CIYYpxvH7fkwIXUZaANzPrj1TAtw0ydI/B68sLQBE
dnpvzDWWcvm0nPMgJYnFJ0cR5Z3wabcP4qUeQkS0IAij6ggkbFtyM0+JwdMT7VGaPc5ls0eb/TVX
kP7oCm4YffNLwEOa0MNd8Xvk1ZcfiDGrInN7bFLnZfaiw+wPdCf1ruzJlZxA9PKLe47cxr5YTpx5
Sjnc97c6Hj/sUbN77S65+aI976CS11xaaDGwsrLJN4m4HBmqo4BGtZekl6a+ibFf6JiWIrm+OG7t
G2vozokFysVN0IBNjn/qQ/epd6oHPRlH2tRXieQ29U2IUOocmNZTWszXNqb4WC7BZqmAeL4iFr5q
z4UvL47FRJEUQSya293y2ZbkaASsWsGEakHMGbLTsnq1VL+1WUMjpKQlkRBpUt/GtXMHyvDQGyYo
yw5VpXnfaX87ObT7lk9i+VQ4vkM4BecsTr/6VD9WbUv8tW/vB6538nnftPvVdgBz9JzV23GGcTmN
6cGb0BLZxofbG6e5VhVTfdQAdrOeYut+NkYcmyWIQ5JXaCx0NEYIHPB7f18GOalKNuIB9i7VTFmt
wZ0zCfCh+6IE7Jtip3R+l/KZ9ZX9mNnNN7Q51GuG+jQV1aVl5FuvklcnlsW618EdYirUi/VNE//v
tQXum5hLa9waAIojGW0jfz6iWMs3HsgFUSHCCmN1iB3E+i61HvNh1BcFWoqgJGHBqtmUWhPJ74By
En6qX8JnKPfRRjGPwvkLptoZ+J7ePvmDddOn5r1h0MIdRBSgdZFnVfrfaVcZ2Brhwob3SuMgCfW0
90R26crxYA/5dupyguAqGLXmmuL9qUaXnEVILfLgqwdXI0fCee2Ya2mqUGQiKIrY4Ubr0qk2iQWF
mtuqSpt9Y+f3BJBTbNKM1j9kS97HIdAbZdOOs74dg+gd0iY98naj7B63FyGSJC8Hzd5j1R4xdcBG
v0ScKz8oWFM6vYXvvBYN+dPG9NxZ4ipm610xHmuN+jwtxNrlWGYTSwNxsw5NwCjQ79K4F1yeKVAt
oBB+smaWMPbpuSh5gg5AbvfMSsvjgnvc0FkVp8ZiVAy3ut0qG2U4EuV3rtA3ZF3zmltQuc1m5iIi
KPAe6PI670LaUFHL+/DMp5BYB/rR8snlwi8nKOY8Hkc6LYtqJiKZIkJ735Ch1Rg0Kskclmo8KOrn
sprS1TR4GwMLpTtHP8Jw1g3ojrH7aJb6OgLVPHvbrOTjSNWVHdlqssuLleXnNAhORdxeLbjHvVHe
WkV4SQa9p2X2lYYW/XR2loX5mTOIWUHEvcxaX9oCGzXED8kdOEpy1hN33/ZcS0BMET2S3ejTZ955
+a8kREdv1h5Pg/wkMEQixcorLgxSAXofanlZHXP02Esbym789zJb9hKi+JoTUsbEcIhVSQFibCNd
3s6061ZNAdyhZriU/zbi4THq8w+HYwy9+hilLC9xcCyL/IRg4DH0xnNkcdeISbcbHpvrWoOMcrnj
liMGI7sRWbhxU3FXp4QSDe3OIDOjRJVWOf0VZvK5Y5/uIbhUKPlGkRxoIK3bisTkJKAhEaZjsPNd
vPe+JsAD/jVI+aGiwMyoji0db1M7XFbcg9NRCMXxLY1+Qgt6eF31oNeTKZgXmS8Wz5vaJWuhYsDR
I2dsTbGj8/OyXIj4iVl5IgZl400eZUc5Rjc9CS9Wlv4g6HsqounYa3fT01lfearetNJ7EE2zDz1r
V8vmUJrlRcYwR8m6qGhuurm17+35aLnzJiz8E9mAKIpL5ybNmTXNxA1M4fyYVy8145ikoxlpIlk1
hXxxKbpQaBnotstTjYB8aMqHOITpm4h3GaEkzBtSYYuUesNDUsvUt81valUEnGzjl+Nlm2CwD8Ho
3Djz/dR2j1nuncIu3GE4+unz+U1M0Znl28acYu6gdJ8pMi+aNsFymVW58VmP1vfyRlLh4kYav0vK
sLlVF3LsV2bymgaaoTLrgM+oLmuPOqsO2mhO7HE2mSXvqT3ofdRymzS0CTIr2dGpPZREJVEYIDLr
UYgN77NQe56RBK7QsU9YzERj7Oahe8GsgXMB90vM8u3J+sNqOZdN3h9zVf1IpX9UQ1/IePdTJv1F
41z1IHeJRwqxiu8wpq0RqO4ShwdN/D+cnddu3Mjarq+IAEMxnXYOklqtLJ8QtmUz52K8+v2U18mo
JUj4NzALxni0VGSxwhfekD7oHRmDqNqT12r341DsuGx2+lQAY3Ox5Gz0YS0c+UMZUU/SgKKjc2iS
d/7pgYkri47KUymtCwDI41nGwXrEPlejO0rbP5BHyVGlzpCArm5XDVTotGRdJ+EWPgyQO0RFcj9/
aquByx7SUDDwAZm8+65O8J9BQ7ytSyrVA4XW+JaeLMBQXzwhusOVbB46W7LT7IeBS9XQ498NslkL
1DdQ05bB86x0FZwq9DhpjH9wuqb3DlIlLxJLaXXaO2P6M2yM/TCj1uyFFJOkSPGHUEF3Ut7XoRUT
ChrPPjuY2wNBWr1Ggb02l1ZXHcoshGky60/SEcvZjc9hn1Iq9dCd9zsMCXn3fBJnFIvgBJHZIL8h
rvQoxT/PXatzSp2m7oC5V516YHu4z4VM0JWNsJJrxmY5WngfDjMulGVSpjvU8EP8f+ikma3YI/hq
LbKG8rTWU95N+MJ2BhXDjTtyTSm1DRNPcAMkbj0q21i6ov0S2NIBGNdjpJe4n6uIIiVKMpF8W8nU
j1exrOuV3bYv6tQLI9DrLX5GfU8YXEXYAwrWywCLUcDOX2jUMAg14NfkARQBYPeUj21JbOighRsW
jb0UCPUC0+5KYqfsym3SY14io+L3r/g6YvlZQj3qamunoCFVTUlWq2ChRn9sfCYAu3vG2mwyIjiI
4FxVP9qiIJzN6mNrctZP1mjty5jr3q6ss4ahjo4PARqkzT4qgpMWjvSyzPjoOhySRh1TtsHewvP4
n3SeTKuoDrU9rEZE1LxMwSJ90vtkaVfFsR+x4cwbq+HqBg6gaVq2knnxOqCC2FT12c9hkgwYDyx0
b3CIvrN17M93qV3S9sr/5qV9n3ooJYIrRgG8/R2bdGJJ4fciShFK9a6jSuO4L57SKbhB6eqGUuzR
GcA0iLngjiWtnKHZWHl5qy4EjF6GtVEXTLop5pycKTe6B/xY6ofatUBOg5SeqoPJldPm9gG5q5U5
ZCtfE3uzH59HeLebmIgPpNUQQb1y2uBBlMWrVU133M2oExpEmbA5CAay2b/WEh1VZXsY+ULxg9+M
NkSw+DYo672I2wOKaYB2pmzrpXTxemwTohS9G4QERrZiIlCmwzAWQcGdEN2WAh18IdqzhXiVybAG
YbJLSKmliclKCXQd+H5whFR13Zvd71RHwrrSX4wkf4F7eh1UlOZgfvYrwx0xjIxic4Hl+4OACb8d
U90mE3RK7IQAPi4pgGN8SB35l6VL+67rYXEIRRnRR/maOQWUh3lY0RD4WTsx67zb1WGEKc5cdYco
nQ9FXtPjaLpyA77/STMDjktVhKe7fNadf6sFJALHUoPBgH4DHRGxhyJfZwFMly4D0pQFATvPSJOd
ZvX4jWQRGuy1W1AlAKzc0ZoqndJ7rpQ8tT5n8clzBGDuykt4JQswGMXxYK8S0Wt6y9lN1RvFIRId
iGqT2jzlVIvmwpUoKi6PYORYNdvbMYDkaBn0jQKQy+26n9scT04Q7iUIrDneNpkcVzNNoRc/tBHU
MNP8TMblbGAKiu3YeXS4nHH2/sh47p2F45bJYxFHxM2GxQ5VSLpVbDsJCphG9crMl7iTO9OByib9
sAZOE8K7pNtHE8zQ2vLT7K6mggi9KazvZ5euROT7+k56bfPa6XGLGxxlnaBpgkfH0pptEmpkFUE+
7kbdRzAzGvRtlmbjGRVP6weFHUqVfs+OR1JmFUddi8ps8KsPgas0GvCnZJL7ftRQ6s+bEmKqR/nE
H/EJmzFbfEhYDAUtLWrTnFQuulOzmdEgrgWJoRnPJ2Kk4di6cX70euvWq3Kx0k13vivNtroqjOTN
spmFIoqzs+vP+roVFNEnAl/qnP1TM2gUoDNnRQXmL+rrKYc8XomAxtz9jKYmbl168hBUocYG8lUa
izoZx11nSczu4mETGiKD02BOb2UinZ1VZcrYQ9ixt47Zg2eMQ6ZDouOEdo+chJQ3FGitYFPAPVoO
mkFYnVCP6rhgVw64bu7j8i/9iPy6xCPl3qN1C/0QQxpws+1dO0fu3yxrJNRVt/01zF0k4BDO1Ua4
M4YfOTcyuIZ26CCX6aAhzaXjmzJbw5jKj9MInr73ovjo6A1eHsE4vtlo1xrY90ZatEr90NrXzuj3
G+FPz51lJfSsvVkeZxNDpBTx1e1sNSlqIyzSkGAMGbK+d18mq3Aw0zG769EaqNIpAo2HYSJ9CTcs
HkeMufa2GGocJoNOO0vsUxYYuSBY4kqn39sFsksL1jV+FC4gMBoV8jFHvXUt6PPc2SG9y8Q3AgSI
lXmgl7b3GYers0yaeTzEoKjOOYa52FxVNlh8242XSd3b90UuzV+zVxVwd8Ju1fJm91aAJQRlwSxo
smM92NOx7/pXPNvxLiWO7pYaamtEpFNZp/cxNdyKTQuCx1U8QYqSWFkbQuKWNWrmr3I22l9pAlh2
gSE3gAVXLx5Tu/9juJHY0C6yiUdSZ9VJH9JDFEuQsQ26MS/z2PyeRUXDBJXODZQzB9YfZXpdG2im
5jOGmihZ5SUhSW8QUeSYb28HjAB2KYbuJwyKAd/14fhomDQ+UO9Nx2MNFWZeZHru7CRmYuWSqXRv
S50OcN9xjFZSxiuKmxG2kdSoNwbKoOckTYW2ioPZQn3btcY4vmWhabt2EqjSiaa6C6JZTMeBooS/
qnK8f9apFZR/taHATtN1KGAQZBjEg2EHd63Ab7aNe+slBPyCA2HJcyARRU8EXdA1kmOaQKk9TfY2
JYp1YpXjbx3JwQXM+Ce7B/O5lmPctDSPNNILL/SAXYw+Ynh216NEHYF5yWULNc5s5n1Xa/mmrOF4
RjpuPQhp4jkySmwbqzT/VUBFcramHltr12hGio9tui7doNrT/CY0U742fh2457YFRzq1g/ULsTcf
H1stCZ1Fakj63FwQrdhOTu5hMgrxeDGURQBLaeoBh5YPGiqUT6Flds85Vq1Hp8vrs6hJYHPh5E8a
nV8ACVEQ3etm0D7UwunXk0EJcQhMQBgJ1+Ud2TRYf1GgyhZ66Su7k3Q+R1TEt2ulpEPCMUhfW9Bm
/FnAb+UQNEDEpuKuDbFWGz2cVLTWx+C5sn61sN3PbTHWOsWQriXI0AhmkVzMf4841tI7wahhO1ZJ
ti0p7i7rZLqKHejuWSUdOkawzjPMVKDrJHiacQEDN3hNff8vEh80QFNYfdjGlNdpOosrGCK/dU/i
0eEk2DyK5EyV/08u4hBniC5aNiPpncZRDE96DnYc7sEJvIOCe2BmrVV6etS12T/CSAIyE40oBAJs
oN9JhdM14d/HXpOv4iYChBW0/g9Bf/AukkqhDmzriqsgwLEG2aPCM5qFqxX6ka48ZXUOKpCMRNil
mHvQQh4dXTkBqRtoew4a/cowlsm6GGwbLIEG+67UCm+fqAzUguwCqNPAaEwAckTGd1qPs2gxZudN
k6r+22XB48gq8qpoY0jzfoyBujnaWjPBaIH0spP02qEE0wiD5mh7RNbpCYfmCdf7/ExDt6JT0exY
oe4xQfl4YegR6tPpiorRM5WwVY18IbFQ/GvskpMRAJi1x/3Uz/fgqlQ/w7tx9bEmqtHpzDrJVZpT
m0Ju8Qo5kTsX7pUtuyc6/w8JxjtUXUnAC+eoy+TFIYGmBYOdU1HcYqq+Vn8Bc/em1M3f0WBdRYW3
tnv76A4A+XJFs6OoF2XzUSbZjdVYT4PHFqrlSyfHHbuSHrnY9z0tT1GUhLj1g9s4HZU0Ux6sYm7/
idIDyq/+PULXAQbAL+kgtWrT0OiuhwwDP4SJ2xhQ6uSg3RD1NB1BhRrZ/+DndWudxly7yp1H4opf
suQG9l37r9a1hLxxnqxTtvpggJwQ9n1YILQx1YlJJBEXa9BDtOfoliksTijLO2eyf4P4XIyQSK3J
R00j3tkEEzlQJ6q1tyyaH0lAEdI0B4W5WSYaRTk5ofClP83IF0ltPkOYfkS/9hyjp92R4xhx/7MT
zVsXa89hO87bzMdUes6XQ1MfCHBwBe70Nw6ZXTzmd3ml7epkBmPogt+H0K9Q7ZEdbzR4ZgOtuHgc
j2oYvUOwQB1/Fd2iESm1tXqgdKYq3IUvRDl/5qg8c6uKXTe6P9RPebO+6iwcunutANplRWc0EWjL
Uq9Ii36NIMqyL7Qzshlrv6X0mvs3qV1skpnCVB1sRNY/aGIEf40DcV7RBOnqA9cHVtph9ChreTX6
zQ0OQWSabfCMd9mhgLboaWQKHqcH5f0yxOWpbZ4xcLtGP2mLM9Sx9/wfY0fm57m/WuqOC9EQinjo
NoZVeTC96VAV45Oq5sUDKVlFflVPLT5hjb7hQFi2bbnWSjI8Og7CDhAhHawzDiRHo5HPvg3rMSJg
TAUgZwuTQCOb93MqT00zSZwkI3PrNuPtrGofpqWfjESuzbF+bfz8GQChKCNS4ap6wp2xotGQvrSx
vkud8sbuQra3cQqt4lCrZ0LxE1mOowTkW/vOxk9p8isod4u7gyrTl86m7xCcyXHMdMvgWdeNexAA
L77RacsxtCixwS5bVIGTbagb+NdSgNfosVIbUmzI+8J7DmFoIhInn9wJeQcftepVKLQTojv1Ytbm
X5GFk6w5NrsBEqGU/T7DA8+CEDLb3mloe47oLOn3QHl/RN2AVkNkXiWmA9bTyTCvZqfbjfs3rAio
ZR68mNaEHaRTIgXqruqgJD/VK3OBKusbFvRiZ0TDjmbvroyDpxBcHT41E+1NDvJr0Uf5dhRVtkuF
LKBVOqdSOjel7V8B/PMHTA/rxuwUItGLtGNRx5w81Vanl+EEz1lurWZK7iEHlGF7G35ybYMr9IGK
FkWzwg0W2BAaBWpzuC0mfmiuIP7MaenBPwbjKGCyDhy6ykW07NRFbtIGiPfc52tA4tsxQTIjvYdg
yXaZN5MObDayDmp5azRzY4yYx6ImOVa8MLme0nbVNnSuXXudGK8o6q2S0lh7kL1TYR1njmeIrkrh
QtmpJvkAt3kmU0THAXSmBz4VeeQleoP3lGP9LOLCuivBoAB9B6n4RGVx4otpnr1UM2HW4XXb4n6t
Ww8+TQ/wqele2tHR0PyrooegC5xysE9jGj43UHltP1sRUOLL4m9Rlbkb8RHiUTMSNgr147OdBBsN
38/RPpWmdXIH+1fHywhZ0lYxEa0KngcPsLoeE9jjFi2pu4cU6aHGLGz6tHJo94WPSwRcXhetbiZN
vVre1txQTyEBhjIThgOkwMQIEK70vtra8mn0XpoY8r/R7WTubRTPN5jwsk/LX0EWDCRZ9WaivGWB
Q1a/kLdKwe57XUOHDoDUFBW3umkdDAxAV6UXHSIv35OtrX3ktjpXu4d/u6LOdUT2VimI78eouLfN
BGviE3cJbtyYvkWrVrzybLK8Vg8veg0Jo2aNMPlCzd0Uz/u+OpnKoC8qj3VvoJ4MDlwBshrtVVkC
Y3KyqYX/w2rNR5lXP6fWvgG5SWLLl2NhMK2MpFaYgktzlVhzbRAoVNrGA5i+y2KWB1yLcmHpAUyP
6G6mz61Yx5T/M+Ryhle9DP66ur5p6WZmVA+XakqyHPX9fsQl1ctNOPfjfa3NrxiwnK0p3w6k8iAZ
KAM33SkBzoKHA1RcBLeWba9dTwNgA+dR65xVmUzo13pXjVatMVwbdnOn7yJuqMxMti5IAQQTgr0x
O3fY1vCFMO1SmOx/uGK2CRa/O40WsYdLcu0DbrXwBagxZlcMKz9tXydWZw2Zp4vTtez966Al8mDG
UYQr19ZUbFRNoP9nPz9jLdCUP3Uf93G63vuczTOO3kangsSVfCbXvetsx6AtHlNTq6yjqUpX7KE+
7ndj758T3YPhNa/AiEMKR/OG/6cdUY+LVgZ9qLp4yklPDGs+oKF/KGjIYMew1px0E9R4K4pz4EOe
t6v6KsNZSU322oVRPfY6elmBF++9mqtZ7eIQ+soQRZuk0zYkd1sWEN5q3Naje1R8qLaJrjCPWBEM
HslMbnqil6414QB4G2lZuwyr3oHfg5nqUo2tnkv93RgaP0rY+xSzaTBbIDaxxi2SfcD8WlG6LKeZ
amSy4q9tJTuv8hNXX6lpN5lMPw5pu8DxH6u7UHdvnaKe1zr8jYX6BqlITxnnHQCI68RM9h0LKuYF
ND27Cz0aUyknecJvYlpzQN5zZWzkgKqJNb8oR2iXgG7gU83RW5XM/8yh1Uz7WnYwxB1V6XaRzsMJ
VBnkKBq4oHs57iaq9fGdY9XYtgUbhyc1TIFXc7QGM4dcUvoHq8NtAQghTe0nlwkme6MBTQgfIXvi
x3tFQVCRlxpb/V6XbpWO5x/iHi2NxGYpQFoRrl3lsBLyHBycSR2Aggfhbpq/WRjSZ/EIuHveEcoj
zASCK/qL1o2Sqwiy4pBiT6QOPdPD0XjcaEP0Mx2iPTQVgBEvteut1Q8r0r3kp0K8XsH3E4GGp4wj
ySlCJUMWI1c+8HlJ6NcBO8sgKZORXOtpfOsbCD0HgPggdkEGAoMhOHvjhQ2WO8zwk3Gpv93UGaB+
k7M9d/N0UTU54HM+iRgiVGqiI6niwU1ljnQZxzbmflpAxA+xHrHu6qGK0XuoSu3YzOYzCkhrl4Nd
l9MOUCKlQnwKirhn+mBS8zJs8+wKkAZWAHhOLOYaaM7cDVA/kHrp5ugxtbLbPganq1GrGWzjVuMV
hin9i87ONknCQybDiWwpnfYJ4hElhYt1QrVkOeXWVTna9zSCdiE8RHNKipvOLh9rVIcWzTi8osoe
VJyD3rkGgJYjgO5UzbnuA0CVdBFDptjl7dA1QvKiF/uk02naV2JrZcqfvQvP1gy7rInXFtywpOm3
RIxIENFQ64v8JXBrsYi04S7ti7M9hDc2s09lLEUgrGiffRfH2IqwyzeHdQBtZ6nbMQ01YrldX7ZP
sz+/5FBBOmy9iQrM634oX2t0XyoSw8qcn+MQS83ao3njtOX0aiftfeWCVIQdStVRNsferdDu1bZy
NB+VUZkVYJ3HEsaz4y3yQnRFYuhsNEpOuT0cTaIU0FFvfpjuHFG/iFjcEOffNpKkuo6gdKThYzin
q0SzTn4h9/iEbQk41wJ5MJTwd06R0mAaIU97QX2jYpcwBK/a0AUGgU0a5bbthkpdc2rga9B7f+un
7CkosmtpxieETjeGEz5kWrcfYqA3eYCOm6aZ10rdS8nbiIobYuDU9rpuU3VGvcGygnKhYAsgs25c
6WwmWjp7VUTU+HX51N0mUzftpRwKuHRZtZLOsFWie0PKaZ2gw4akkk1nmzrPItXaepFkWCkPAxAc
hK5e7IKrXFCGlLAfB2BIvQPyuggf0N27N4sBsG6K5GFnyGJLPlQv59xA9Up4V3FF5aeo9fsM7p83
oL7uOliC5lmncCXBsvTTfWS7z7Arj6HM0V+aztVIsmmr3Lqj+0+x1/CA2oC1GWRzcufxCo/JpatJ
AK4+aAJTOpxzAZZLZSyvMxStlT+zv6Svto6b4rrS9V2LlTLHzDX5zybTNQk2qru1BIqDdKyvuty8
rbT+tkJZRZ99qpnWLk/slen6iGT0GB4Y5UZE+l4ble4aBa3MW9NN32qI7hJG9KaL+JAqRCf5WQKn
NpzienK5dnxOT7XUYjfbFSgbcZp2SGXx0Gm1rozorzvri9p59NvyOW0Noq/+kMv0SaTNY4lQFO2k
zZim11E8Hitkv5ShqMFtVPDJQcKC56r8FQnOE03cq6mDP9EQBhrC3A98ocKnH6fqny6peYnYX+63
286pwDDnnFMsA5D2C90v7ofEeUNaeqXpQ7ykUL+PwIw7VbotEnvnOxrexSYSZwK6ihmCKW7NqzgB
Fv41qfkDS55436RSZ7k6tS/XvKCJG+Hg1H3kT/dJBI1wI+vfIV54rIZ79VZRAAqwqf4/xnR0F+XU
/4kfqGf6j/pBTZclgucy3I8A16acRR9CgU9eu9g55hFnA+SfufuGvX0pTKuUNHTLU6oS6ByDkrrg
bo9Dr7DXc6f0O3zjrrZfeF9K2kC3xN+xiTb8Ky6z1aoLqCU/fT3NH7nqanC6cgK1BxvNhfev7CGH
loW51d2PdngvYJok6Wko7IcumdZfjyT4Te8Z+Eg56xgOCBsDRcO/GAlTEi+yfdndE4LIWzKE+djK
9huZg4+vA+VeCN9Cv9zA+OViLh1/xtPW7O2HmjpiKMcnBJtg6BNrB99M3MfXeT+SepL/rJXSwWql
dgb7IerLepfU+Y2WGPk3VkyfvA6aOY7JdeEZJnKq7weJKCzaeVhBNmiHej8Z2k/PRv3UcToqib1l
Qgf9+iN9shjZbxY+QZRMBD4jF1uAesWs0zGeHqDIcDvd6YV9zPV4U9teAohCX8ZMZjotK0dZOAfp
M3zgb3ah+kbvF4qLy4Bpsg8temiXBhWh5eWDPUYUpvQNaiflIk1P9cwV9PWrfpxbz0fuEL8RJtdm
mt/PrTdCp3LqunrAAgPmOa0KCKGBNQ3LVnTfvNJHCSSPVxKW7+DcSNpyMavBZHCskDs9QL3z4NUG
Xb2DNUW28MNKMrKy9JvN9vH0VAO6HkrwdANt90LXpKbthxpG1DzQ2fa8CsjTDwCSiwGQkRfeCOis
Zbn7ej4/bgiG9NnfnJ7C9S/V7rGH6QJY6s2DGb2FSfkMCDX85pN9HALnQYGsDLUDF23ri91dj7lD
Yxzxh8rN3gKlyGhOd//Xt8DGCVEj4Aeei2TVxbYW1ly0jajqB2MEM0mCFW4laLevB/m4wt8PopbL
f84OOfVCr528fqjG4mp2ErHpRQYNxXTvvx7oswlTTsOIyeP4BYLj/UBoyBMQpww0JFEGHS7OwBMM
b18P8mGtoZmPuApKOaieQN2/2EhOV1bgN+Ls0R7ukWEiKKVFR0G8QYcq8p6pAfFnmD58PeqHOfQh
+NgGp5SPrgneXu9frZYtmCuvaB79ut1qs35okvmZutXXo3w4JPDYJk62BcevZYlLZxXHmDOj7wYD
VJ12r4kDBeZN6TiL2f5Gsd348KkuRrpYExVs79HsJ+OhdiraGXtzBNc4C4JdMAbdrpDaIQbNYpQA
MXHBDu8weV0Mbfz36xdWw7w7fH2bV8VbULcMgi73wrmmEC721KJCCtV7xn7lvm+WyL9vTJC7oO0o
vH493Cfz+2448/1XTCwnnPsKscsSJlcEs3aNfZi1NueMMrPuJd8cIB+XKm8Has5DTotd8U8k6T8b
LxidEFBTVD1WGK7FU3sTAs/vpbVGIqCaH/uAywaFvq/f8eOdypySaSjjTMchmbvYIEWLjKgrm+JR
KCkR9zkO/ob1yIRmj8hLLDQ8ZrRqRPnmb+8+hzRDvh7f/bhVbI89ihc4JExlNfV+kkvkzSejcYvH
OmvhE0IVh1RKoU5S+rbWhqKdGFq0DLL4rtIDcow3qcXlUrg9OhLCo8gONL0Kq4FcBr1d1EE3pg/h
PWppKaBrazjjmwYXA7X1fNEOzryP8wF5AimgA4bUhQrw6E6V0arr3bdUf9OGpwYUumJ5jfp0NZjD
1kS2AcgBdZsIadneeTHoBbpAVpZGGFJHLmHeFkfIcSrfITKXZvi3Nad79uZv+BCpcHaKw6CEWhSE
VPUfkoxqFAUILWsPWJS/9gGUuwyqT4jjXkCvjDI17HQZGK9p3YGYb61sC0TsB4wQ6lHV77oKzhMc
/yINvtntFzpnyjWadjM8QN3Hi8K6XBEImhWI6gXOfRdMWwiq6GVQUljkLPhUiG/W38XJ4lnEcg7W
F74r8IcxL+Wo7DzPZzMnG22M8K3Wk7ss+87X/mKFXQ7hX5waveY62AWCXoNtQ7uQGvHcJ/vIar45
Lj4fx7U4isHfsaLfr2R4/kNmTHl+dmL9ptNRi59OKIE/f71hLg4l9TYCmTB8bdi3BnH3+1HCTAhZ
N3F17gWETRvc2K9MM0ETfjdtF8fRv4HoghETQrLHu+tiY8Jtn2Rkl8WZLpUSfkEbbVFP9JdxykZH
e2mMqDhW3/kEXRzx/xuV6E83yDhxQru4OY3IwWLFTYqzab6aqMCZ7h4I62ks6Z20oJSr1F5/M6Hq
GP/PrfJvSCJRTGsx9HCcyyU4aUDITYTvzsR3BuGuDkeoN0rkU92kxKlP1va1GafaG8Aq+QKArP4B
RFA+zJqTwLlX4nzeABRlyKjLul7gnfwRxGiGPRdIMipEOM7223JIhkWRdPMpa13ayX6NEALlUxOW
gukoAdhgC0AgZaPVskCEK0bJQoeucFO3+txsorjXgkUbYHZBC1wRVKsXsNslmLAISsic1cZOqxU2
GvYAfpmUvBE7B0AFutbVsUeJ4M5tUEln5USJdQ6q0fWWE40bZMg6e1d3Ea1B9HSOjhiqO0sTyS1i
ZCbovoiSFBq9m4Se0oqaJOg7b3LOmhH2f0OwRysCUe2bc+GT1Wf7SFkSTiOByIn0fpmXbt1NVe2n
Z7DDgCIEHS03nICxeZuZ2unk2ntVtQPr802S/skudlRhh8DNJTjVL+5DUyvR3vIAkFP0wyzCCALA
DXybYjDab1bepdqgWnnvxroIMGjieqHZ1hlfpLgB6XYEt3aoPbAbrW780ozgyfCzPQrSiEyUx6+X
vaFe5GLZW47tYvdjEzra4iL8Nh2ZJF3RcPJGBolXbKM+NVdYDy0snxJmo/flsnMp4XVDP65JSMtr
axzkJmoCNCC/eZjLWVdVEYJzoe4CukqXabVNvgHg0BRoShXX0qMsDfYJ5O4B9S87pAwb4hSqtyt6
B4cWO+VFN7IqHCNa0cHZ6TL9JiwRl/cSD+TqnOQkxMTWWFC9X3+DExcaM9Bc5/lwVaQwN+b+b2u3
66JMdpnXr0UhHsQgsdQJ+3ARVqaxjNPcuqmBwkVpgxVpAO9hEuGWdsqLoD/7M6m8p05L74tJe5tC
cW34wTav9XWW5NYibCBtSRPfaFfjRBk92HlBX599xFs2BOA/U4Tqxtj+Ecfj0qxMCNnaSG2XfnJM
X4hwGC+ILMLx3IXsVRk/iTDybz7T55Pyzw3LJ/6+/EoyLHU8G+QIROdXkN/N9Hi/XgefDIDTKuEo
Gx8lzEv1UVgBVom4TH89x9gzhLj6reteuLuvR7lcbOoKteCncI8KXW3y99+2QSWWik1TAGdvzSMi
D8iS00m8RiGi/24dfdxkQphcKkRSBqvoYhm1QxEM7RiUZ0A1Sr7Axgmmraen//MLKbcpk1SaUMq+
VOLVgtj3SmdIzl0wPiKFdPI081bP/c3Xw1x+HeaNJjlSvxTgsMC8nLfASqkGJxxXymYTTrplLcwi
/ebg/2wQnzqKKghgPntZFZincgQJDJUW+YK/YQuIMp6Mb17k08sFVVK8BoCIkUK/XwD13FLuVZhV
TKvfMOJ4IQ5aI7uyLa1xVTbei9VXr/gZT98s78s8mjo2Z4qqpGNeb3n4lb4fuJhLHwJCFJzM3toL
MgXPBmvQKRmxCSeCdIsSZaJEmQDdMsWQjxN5SqGnfP0hzcsoSz0Hqx9PY5Pz9sOCQdfAKLnh/VNm
gaBPb9JOkRQIT7AIzXcNvhn5tDNTD4bocEU/c9c4wNRq4D6nJn/mp3nOLvhNZlDQJkY849/fzz0w
9HRTld0uNu6+eeRLJ8B/j0y8a3Iq6B/D0Rjecgh/3j9N5W8gHjwm4NSlKBul3tkmw42Xu8tMOVDV
mw4EEH8MMDjVH92Tm/3ua+Br6BiIb7Klf+nQf+/Rfw/GRyVWIGjl+d5/0370IEqXTXBq8XtBNGlr
JeGKwJwB6VcuRs9nkozlVAKIBzZRFP4PyU8qCVS0OFsi6qwJlU90MgSbGPNt/arwW3pbUJgQmeBf
gRXyjiHc/tJ5qzRt3UNI/Hp61cL78BLCNNS1Z4PYvdgRohqllAUWUnR0j/Hs4/5kpcaezQggJ48R
tAi+6R5c7sF/0/afEdU58J9qh408cU2LIjg5gVstphAfjwgBb/ymgqLFrtxFgH/8mYbF/us3/XRc
h/o9TQuOmMstiFTggB1EH5xGGR0dbb5K4fOhmRHBNasf7H7aae10Khx8rr8e+DJxUy/sUqWDBURl
kGPn/QsbfRbR2iy0k2d39dKLu2aJ7KiiBnrZVtggVr4ez/xsxyizUEtgiyZM72JhZgjzkpwg1g1S
O916VkFRI2r/BFCiK+GjqIdE/m8sm4ODDIoOMC0Bn0O+Ck4TOtccWuhEls69kNnwq3W7ft2EHXzs
yHBuslzipFF4zTc38ycfhxuZQi1tHlunHvV+jkAYGlGpd9qJ8ONcBNp1DXQsbujDl4BLjc55JK0B
Sdddfz1Xn42L06iJu7tpszTUf//PYqxqO6xyJ9ZOceP6t8LLkZYNRLI13da6qshRVnU9A5jO4gHR
xQyj+q/H/+xi4P5W6YCtlsdlwRjPM/DceqSdRFD/MLv5Vz/WV+MU7NVm6DnHqjB5y0pz1XO0Ycy3
7mAS5G2PP2L0zYF2eQGzTlUo4WB3r76CcbFORwdyCfDr4CSG5DX3tCstsr65fz9bmoKb0KAdyttS
nn8/38kw4hdkWMEpjZwBdV4ToVSw2SsjTutt6yGNjeRAuakG6p2OlhpoOCXxUisM/7eXR+Gug5K4
qGihgVfodYC8PTCuzkx25hhAq6h6f40huPhmR32yg/9dmjw6vbIPvfBW9kU5W17ADkZvtEFmApI9
l2Eksm+sFT45joVO75uirNq8l/iCDh7+5Lcz38C2tk0QbjTwUy1+kb4H6K7rvnmxD7ngv29OGCDw
ZyYsuiyBjFkDj3Lie+hVg7qFu3LC4CcVu+dC4gUVWFuECtZz0d/bpXeoY/Obba8+98XtQ8jPWUU5
i07kZSdZR4bApi5DWJQAkBHDjxE2Bo6UyTfr7rNp5QXVPzpZxmXDJEF7yAjTLrztUQEwpfeMVtd1
o8kH8Kx/5KB/M62fDkdp0xLYbJPYXlyqmDA1ekJ2eFsW/n0FFSJLnFsv9/a95v9B/uObysW/ZOJy
GrlgFCjFZPVcnmJdPYOSMafwFgdPqZWlvSkLGeb7eGintTs0wHMNTOhwh09WkOMywEZoX1JbCY9U
yp2D4Q8d+W6Pu5PpZD/DGgBNEmnBqRZVsUMeEOq5nOPbFoElZO6iZuNNA4g5Z8gQxY1BFCJXf0Yq
HN31DNC5HY7O8v9xdma7jSNLGn4iAtyXW0mWLFu2JLv2G8K1NPd959PPl25g2qIIEXUaM40zU90n
lcnMyMiIf4nT3t6gDZ+veqjxj0NlSjsyS2S7qX09eFmk7oYkSvDOxMHd7zxyUkR4YCGM6DLDVkd0
RNfdOzlB+EdWYvs4Bkm2TwnWPzxKBofcaCw0/iQLcTU13sYhQVLqK9SC7MrB3L4edmVFZ8Akq7kb
OxdxZK1BQ7weVZzw9OITwpbD18wKh8cGl7qHRKGaqlXKsNHSAi1M6Plrw4nyfdLrghxE4An6XNqk
MeyBXEcAn8YC+NmuCbdOrFW/F24GsUkmH5WGEK8GXqwgYaah0tLiRrHRMjw2LRDzot75KPuu2gZG
MWUS5I7ugmQUzj17Xe4wQoValaevfR78uf1DZp4MF79DBMcPV2ThF24u1WxmSn/uoS5jBId8IkMg
G83Gi20hwGoqT9gaSb9ujzwTdhlZvJ+5LfhfET0+jNxgdVo6fmcfc8MtdgiUyXcwdtBV8yGAy5Jk
nW6PN3NsYVgTeoF38B+muXCk2iOCTFDk86SFSloiVIcSEa5aerNpyZtujzZz3fJdRakbWIloVl/O
rpB8vYssTTpWmAw+BYUd4S3Wx/vbo8xEWGKeTMPAwTfqCqtDGRAFj7x3j61tGndlFCgHLdCRiTHl
cCGXmR2Knr4KXotm1LSAWoZw/RD/9U+V6T2UpaAvogvYtNaP21OaydnwCPtvHPVy4ZzG89l6xIuM
GMHzSQvOvKmA2Q61LN7RGtW12yPOHgGLLSHezoAWJvEcU1DUYEvJOfp6cRobhEwSFVX1UvqWlPoL
BIBD62ULY86uJixXQgCQGZKCy1nKcWJ2wH/bU4w40l3N2+UBJFeHmHdcLdzC11mA6MEpzM0mJ3Oo
wl2O1cW+zHs6jDG+IdwN7naUwegnQuEdApWeSUfTbD/lXXBXGPW9ZTkLR0G5OulkALw/bYMJmyAP
xcn8cNI1v1ERoSnSY5WHdGIyxwR+1CsGhhkj2Zyf1d63iDfdPndG48EpI8vetZET32eFAco4Bq7q
y377Uhr43SrNQI+gV/zz7V0wNSuySVkF+lO1ecmZDl2jy19pAV03JT0OTh5M6Sg1fnqNgZsxXDo/
POaKs6sdpA2l9nNvw+CPS5Dmcv2Agu5OcqpPI2pzt3/Q9bb8t5ZJNk0n/+raR4RKa4PYHY+KUW2j
fNxFAbSCOrgzx/IpDqHxqOXC2bv6UDygKR/Zon7EQZ9eSoVeJFIa+vJxwK8udfPvJrLbyhBs2zBY
uACXhhJ//mFP6E7S+WGZykfKY9UhGL38EfQfIrJjiBPTGOgL0f8qHos9yF8ymSjInekhrzwjaEez
CHj+JGCUMeBeeuxdHWkqLIRiNNmpPSNHM9k/diPLLgD04IjdcE7XsD6aqurASESK5PbOuLrJxEh0
zzjMhkr+MAlYRRSGfqJY0VEqexvfnixDWQDela97+9w0sJLWuvLl9pgz68c1zY2mA9Hhh0+DSJTY
sEGb+OR16oCZthZt+SeLhUtmClsRh1DggBxQoFRUABFebgtkkOlt1VV8iswQaUclONCcOmha/BWo
Eq3ieBc54TZHPkCRtFNWVbsukhYO3tyHBKZDAdWmT854l79BtzoX4T89PgXdsGmVNxm6RNksROWr
0y3qcR8GEX/+Yf/DFEBWJWMQrjgdGRov+KMo0U/UhNeqTdfYWioOL81qsj2BS9igWdT41JhfETtC
WNUdft7eI3P78sOcTFG5+jCnOLXb0pCM+ESZNKDG2dkIvTf3yM+sW8df+EpXecL7AnJ38uqjqTTN
RwISHxdgfHyqVVR2NJuyagLoT6Ib3iQIu/vqk66Fz2OU3d2epTl3FAzD5F1NdwZg1+T4lV3Q6q7P
NIsYHZgxwZ0l0tT4qFU5+gbYCmERBdfGi8pg6zixeczb1lqhJPMPJHYHmbcC3nap9a9uoWBcHGtU
pSClHJK6cF5Sn9JsFCFTD40z/hoEbnNAeAsFRgCcj2OKG4PiNYgr6sUYf+F54m/xJzE3aF2YG7ST
EMlp0WWy/IQIngz+sbP6eo0BBXK8uv1bjvX2hNlFAO2zH/a+TElFDigCRhJk8R4RAIQlIGnzjC3A
WTnpUw/0UEF0wB0ETkreJJ3jwn7ra/T6uZjxJ8g3muN9Hgd4YKpr6htdgtCLP5K5sUIoaLC8kF7M
S28zdpq0y5ys/Xr7i8zuO4eYzkagizmt/ZZa0nURJjmnOulwf0a2P0n1R277naMDtUar7vZ4V3cX
W49OJu6YsuEQiScbwJCTEPEFOzhBLIP/E+eS8YxSxbBnp477yFhE883tOBu/UwESpsRhTc6ur8tN
rqteeLLNcivH6ierHP/cntNc+iNeEqI6yAV29WABVu92bYfoIB/oO3ZgxqlyfGXvaUjsoeEEJBMz
rbvWHMJDZkfKn7HPEh8Os2UdCkVrtkET6fvRtUq6No260FWY+cI0DkSnVePk0bm/jCyZBCWMekx8
4jHqn5FpGR5RCQ63fmwhd9LHBSg/ygK3l2Rm1WmGou+p6ApolemDscTNSUPKOjxh1S4hZIpldJ+5
2UJddiYuv9tyEk/ov17VxgOyHkv3guiU+Nm9XY/fKrP6MUhLnaCZPUvZUSBgVAGanobLLNHhjtlx
crJck0pPDswm2HfGgJFNjmjF7ZWbic1UgR2NmhX1OGxOLz+XLTWhCfEmPmV1+WqPgG4i0fYyq09R
0H2RPPVs6/mrFBcLofkKeUP6QBDgWSXSBCq5k31iZEgrBZ1LlqJHzl1S5t90E1FXM0Sqp+Rptxqi
vt+ihkXaiRCdUtoLaeZ7Gf2iriN+AYfUtPgREEomeVKYeFaiSkly0gb7yamKkwdnPJYsyNz2J4qJ
P0yteRgMb6tT8hVvP48uYWt3Wxs7FziFdw0UXiXo97e/yNznhwJl61gJE7WmNcSczFez1SQ+uWGl
3Ek+rgmlG+XIbPTQdHmKLb2mxDyn60DHQSCegUxeAUBzEGe5Bcf21KrJFwsXyipR7hwUdgw3PLpl
hKBFdtTQ1acmiYf6Ug43d3YBepFgY9nMoZpsBKxD0wzRheg0ulK1jhLosok6+gthae5lS1lWpvNP
aKdqIeLWh4zHDuMxSoswOql1UTy6Q2mvzdaNtwaMxb1Vq/6b7GLtqYx+/eanjrpH/65/RNJx2GcJ
uhHDkNdvtlM4G68N6++K3HRLG1IkXdMPYXEeqDFQbHPkyU9MPXXQFdePTzp6vsmAHI0R3Ceat+nx
OdU9FOIRJt3bavE/7jqeQwQcoqhNJ+5yeRo4Y5ksDkOGl8ydbA4uvlSqvZEURE1yDymV27t8ptQB
sY5Np1rgdYGdTy5KPUlyquBucsL6aIv0250dq3DukV0e9Z1aop09tohi9MEZK2jI5DC+FnKDuZuK
GhK0K1IEHoKTKaPkryup4yUnr+oOely8SC0uZ1Hm/ZKd9idyjgvdgfdkY/J96etZ8OfAJ9vG9LUS
hpUD6dvxT2MZU4fnuXhCL6J8GkZdfYUlU+z4SXj36GbxrOF489DICaqHri3/jHSsNmzmsXD4Z9aA
XpoFQgpilgAjXn52NOhaNJn94IQkUox+hm18NZLsVZO+GD3o19vfXCzodP6AR4i3JAAgfyYLbo51
Y6eB5J/aKt9lafTUgx+JUdO7PcxMQGE6XCkmLBXmNRnG6aQROkwcnoSiDPY+/saK4vDu9iBzC0da
Sa2OC4Q5iSj+IZykStZFfULGoSLol0fo9ECHT10EvaPlF+jsjD4MNnmB6mEbFohfhSdUNeGEqxDm
Geb2hGauHSB5EEBkMHlgQSc7oczRSYPeGJxKw1w3+C2MUH17u9nTa1/o9c+dfZ4AKuQGoVBBE/py
8ezadi2/LpAmJj9cDSOiRg2PFCJd5BsHceXifHVvgzYFab/WWmthrjNJz8X4Yr0/fDy5qQGT91WA
ydz4FKF9lzTZnitykyMBMcgJ8lqNukLhd6GpPD8udHXSYyjk02rQYEWl3alNcMLA+rHsaQnitZvG
7UOV1ZseLRIw6QaC0u3CZp2pYOiiF0BR2QRQMK2XVth2uDEGkacuRxWn8HZVYz+gJLytI9w/a+to
jtbCfTs71f+G1CYFBiyLyxaTzOCU+vGGShy6Bshd5631JbPUh0Q2H1MefoElfbu9jRemOqXOqGYW
gxhnqn5ITA2q8xhUj4qOybMSrB0vxnDG3twecm6qgoBtQaGk+Dv9qiadz5EU2z/1dnY/NMm+qcJn
sYus1N5CIb5LKUBXYfJ2e9i5AwuxEjAeoEZYypNDpMUD/XW0KE9KbtK3LcgTMZmRd11qJupKKvph
qZgpAuc0fpukpqQJMMYgDF0eG/AxCdJVxO/CNJ/HQf0Bovwh4cJcuCfm3gb4LDliy1JRv6qa1k1X
ElK5lbq+eXO94uALC1Dq+K9alj5QUvySlcWxsZQTZtkLX3N+kv+NPYkNCMPB3c88YlPr7Q0t+adL
1Z8dCdjtrzc7DC0WldqGQAqIpPxDCCpy3YFqy1rmefqkj9mLHBQUhaqFJ+vccQAoQ90HnXgN46vL
YWK/dPgjxH3jCsNqbTwFju6s3DxFl87A/R2w7fiXIgvv3RnueB5XZDt0cSdjdmTVHhLjCAqjQdfX
6UPjqbsImfkok5duEnVuS/431vS4V6U8eKi+Bie5rE9gKTZBiB5dlG1qhDEKxKKaZnhBN/rNxNjD
xYyvLIuFiDN7m32YryZ+44dP2aVoqNcaa4wc7pOaKY9JAnXSstDnNyFSOlAVhDlQDgTErpSveYMt
5u3NNFeLJwb8/5Jrk03ba/5oYtMQnJIRzwScW/1vwIf5u6cWK1PLBFg3Ls1DDsNU+O4uDD/zcCGh
JfrRAON6mT5ZoUCDTOl1NrN4MqCeH97V1ohHE0oNKy1APYZBkf1DV3TfFkN87gKI0rd/xNyB4n1H
I4CAyG+ZHKjUAWNZCRlr9JXWMWJqAjiwiToK9rcHmou7wLRMGyQImIFpj1ZNvL7OFZqPsZQ+VLWy
S/KO6UbnPtQWhprdWh/HUi+3VpxGg+9EKYlKaW9Kw0Kmx30UCVqaVc+lV/3TgQeVwRHhev7IDbcQ
PcS2+RDwaawiokDS8B47wMFNTnKpuiEVIBTF/MirD46VWpshVo2FVGFuFPgZ/A8hir7z5MsFGULu
BrCZz3kbpk/uIA10itJ/bn+1Sb7OVIhztNXpVCFCAdTjciVH10AqPKuLz4GlfS0RodNKB0cWZKP0
B6PMvt8ebQrvF8OpNPz4Oz1qhQfP5XCdUpSOjMn3Z8E0Tg37Puy3efgz71GMEsLcjrXJI4S8QTbx
0sUkngLuCnXLFutzA9F0vMqBbTiu9ezhCQH1C1G/L3gCQD/8hNocpwc1BeTubv/syRn691cL9heF
QN5P03NcaL2DLWaVfSZT1fflYAjxzzDaxYOzxGSZnCKGEq1XmO8EDCrlU1WIVB0xuyxN51XOPQzx
6h9yZ+GAgqZejATw7WnNjQUGEKIf9GZYrdMNZpdSGjiDA50azGriwxMYD0SHdW8Ur7eHmty3YloA
QlUT6KypCAW1y++u6kqJ56juvHZYSuMMZ7uCV1CibShHBnrD0d9PDY4m1RPYTSSB0xMa+Y1HO7l2
X2kMPUMWXiHSfjeCBzP16Oftqaki2FxGAwYSYhoQFk14gpO5ZdHoGzax4jUrPieOvsJjZ80Xw0B7
j2uklSH1hhQz/xeMj1Y5V+H3rv4s/rO6x4F4rQpHxGykc9UKasjQDUvRcu4HwmCUZRo+VE/NSUbs
RI1mDYWqvUZOe0g0ey1He9xv8dxCS9q4yy0VJuWj6X2lU/SKo1Gz9APECkxXyFKopkA4o/Yw/fqK
CjYpyg3tlf3BGycWoKi8lDb4wT56eM47FDhHpf6NLD6+YcrC8Nenl+eHEOpCYYe+/NWR8lotTVPN
fjWhPAOHQZxQKjGKQxB/3NzeC9OhaD/BXIIFxB1ItJg2eeJqMOE7IFAwjtEvvm8sV4e283Z/PwrP
ANDINFUpmYlf8SGxqkrLSvLUt15dyUWFVTq6mb0uFW3pRp+bjUA7AX+mpQak7XKcnsaDStnZegW0
gNFZSVTGtUFaeQauWLenNL2GxMKRjxNeofkAr5qcoTqStGSwmBI8/gPmnAjtu5+qKvwnMa3DQK1/
YU9MQ9/7eJA5DJrvxIjp21Qq46ZQBjG1eovE8a+4+6L17Srvk1+3JzZ9swnNCrp93BoAROGPTLeE
4UltVLa1+VpinjXgFZ4+4V67xTfMdNUVB75s9aMSnG8Pe72eCAaIDUjyAC9y2vjDwMxzKr9CstSq
Nl4/POnGATXOO0zWJV1a+HjTNFs44kDHoF5KbRGdumnHCHOdJEPxV30NogjTtXzfq2gjbFv/E3/X
2jMnIZJ+Gu2bMyzMc5oj/TsyemekYjJl3kk+kbpCOSzr1de0RlcxUzAelIPF19TVKArVaVEiIobM
IK+iqo3NTACSCr16bgP5c9Zr97brbTibfxpNfauV8IeTq6fYxVEvtLXnEXv3rHd3Q+Yu3KRThgp3
J/MELiJYMKJROJmy3lfYbA9u/gJWCvIROrj5ZpCLlUaXJqjkFTu60H8Bjkmb/WCqq7QoVwbbTcaJ
TTaMrefi9tgk4p9z9H6Buy8G/xjp+XFsc4XeBbchtZ/JOba8LKvRqshe0rT+hgzlCg3kz535FTHe
TUvXRuvclx5Pitu7/SpQ0ToA2iUjLcjQV6c5L118azUlecEOGGtA095oTXxW4m5ht70/WS+nx5kS
YmqmgBlAk72MiEZuArDNIZirktN+VT2t3OXhoP2iiYLnySjj2Tyq5tptkYgf86B87TFG2eih5z+M
TYuD8hiOKMtr+NCSCH8mkrt32Df2d57jlC9tbKWbfgj7XWDm4VPvpNHekHL/MXOxH6nhjr84+Ohg
EkYz0u4NbQ2KJnp0ZdyyAylNELaCnbPQnbmKJCrLCiERkToBL52SA/uywVFZ8eSzhON3IP3pcurB
XoOoUdj3mx5j+7/8lmI8QI7ESlEJnnaf5K5O+8Hq5DOPkBDMUYVx48J2mZmSRb6GigtToqko/vzD
/dnnVZkp2qCeo8L/1nXmn0JVDzYquppvHNVg6QqYGc4mQ4S7yisLHPPkGh2A/JJcl8qZJhdCJsgK
1uE9NuEPWvNm2p9uL9/VxUZjB306Hg+8wokRkx2qaJkc5KZanRVE/TdV8JVUS459h1xre3uk66PO
y/f9tiangTY6mVbnxaESWSbuqhXWKjQiVx7+mgiOY2iCWNTSR5sZDgoiyF40J4Es6drlR7NK2Ugr
2Igvo95TxUreMueIEFbduc91WK7wA+CuuT3DmbCCkien3IQuIF9x4oUmgq/4bvwCkc9sgF7k2E7F
oH4X9uO0AUpI16kby8B7xTP8qtsIZ1B0gtGb94doXcrQ99JPlf81Vf/o+IZ0brsJ+q2NZJhF71GK
wo2wJb491+kDTQPEy9BAzygTCdzq5fJmEougpUH8qskt9mpl1z5RpHIwkEJBtLUkBVYU5h9d5i9l
mdfZAwkK0g3wqokx1hW43zGHplcDGztLk2bTuBoCDCrMOxyGikG8Etvkj+3sR6XYGXTCbk9bZ1qX
AZ3nKJ093kUWNZZpntTmTuWWluS9YshzsrwSKtgSnuZ6F4khQBHRDlVQ4ZyubN1L2YiD32vo7PSx
+hIV+8Baopxcp5kKo2BdSI4COIb9evn9xlSCNKOH7ks8YN6I/4yvP6V6irmB3hmNsB5zcbkCduyg
nFl/CuXs5fZKXm8g1J955hLiuBiJc5c/oHSUruYR7L8OyR+8rvmW+H9vymEfRMfBtBdqY456/eHo
xdJsAS4JQGYqX1JjPVlCksOkNocxRDzX7ywLNpQfDjrqVF52NCpP3hVKrP/j+aUUwDWUU+HzYGbf
JV6LWw8HtOexsYJf3Yhq2Erv0S3fRrHVbaUUb6PSlAdn5/RmQPXA0kvYphg4OY3S4v47xtDsYOwZ
9oBf6ogdvaIl1arT8WLWm6B7JqQM+AYU2VcN+/rokRJbZN3VdUiVuddKc5fnZbvtZdM4GjEIhzZT
k51iIutVeXSzV6WlR29ZIem/C6cUGtbF8I158GL1Mmcbq5+tIbsrqSsgJz+uxzBu8ej0teiZbmmy
DvzKfC3csvnS+RXpn+/XryqewRsjGTCIlpvqblC5AFHYr35bUeg/SEqQf42jpttyWfRr3VPKV74n
9piKlK0k2usIHuDoQpsQ+kZl42hdqOZBSjsrXJlqA/+70vzP+VBnr4kjD9HK0yRpO1hOvTdTxC/y
TvjrKaHmfII2bJxHlOP3o4T1ZGmE7ZYEBPc2P4kW+CBX18b7fcjLBNUWnkHTa8PrqmqoB6M6Zyy8
DKKb91fR3BsO5vAI0wEXoCFw+yRMKfOABgWWg0/Hy5nq2rSuVhaWgzKFXZ1trTK+oKM2PEpjbOPQ
61LfidRyw783HotWQ50eQ887miQuulIFevSNqR6NUXbvkjzvlrpCs8nBhx8mouGHxMe2YzZ6R3Ig
DZr0Auj6oenML73W3QFxuhtymJuZz3eXszWv1kMx4rpo8PtsM76zXFx61LI9NE64cJivg9f7ggGy
gm3I62YKgMmk0TOsMq/pf7QKr5dyX8ojd7rcHIRlX6v16bNtetUqbj5L/bfbn+s6PRNf67/BxaJ9
WBQnhp7f+3F9NmWueN991CXcCtR7xD9+efASb492deFMpjqN05Fcx1mb1GfhEa56cMOK3e0RrgMx
PDWdHJpoK0LjJBDrsT/IVVZWL8SdtZGdrfabW/5UIh2/kfKzlH69PdzV8nHtUKemrMUTGWW6SRqY
KGWAxozfvZSB9VPR2hV1jqMrYXga05q2tIUn2PX6kUmLQgOAMUE9nqSBgVH5QYK587lW5O+ebz95
dr25PaPrUyJ4hmQicFsE538yIwvkF+94XiAUOg6VhL21YVYr5NWTtZeYP28Pdh2f6HKDzUZMgU4P
K3m5+wInG7BjKnlelYWH+Vh9l6n1W+YrXzIchHSvPAyhvU8SfUkx7SotgYhP9Yu/wLeSfU5m2ZlW
p6ATOZztyOxgjxuHBlrTSsuN37dneD0Q58umQmOK6jikr8sZjp7sm1rX1eJBpxhnHnRJuZB7vFci
L9I4ThX5Mw0GSl7i412Ogb2t7Ax6Wp/1OvqK/7zsRM9pO760XfHbSZMDTwPbTLZ1L8w9hlD8DTSK
dqyixNkAkl/35U9Xiu/HPKUxyx2Op/MbGpbHus9ewzbd1/5bHbgHzWgfApfYYOAcmHhglPSTXNnP
g6cdU9XaBqWJzXAMn+T2Gr7rp08mCGfNITUXPFj25eUEzaiwEaLoq7P8ELbJF9dXqKegy7LCb+17
XgTf6Rq1q6b067VdG1tcsX8mowNpyXVPCEp6MJ2tH3Qq/tFHKdt0KlQWri68QhGFSmD6NCE+5bjc
F4XxjFHKs4XC6mphDpNuuLgWeSiKmiuATMjKkx2HlnBdVIVdn73K+2bVxR8jvW/9f4zPBtakUgnI
a1DCu74u6Ur4wqCWcilwY+w7Y8wTAtp/Csj/tQEHHV+K2P+tVLm28BS7Di+q6Bb9q8UP+HVSv+oC
a6iiQavOQ+nJGzewYVqa+kKR7HoQgaun/EBRnVreNHeNc9MDt4ggRVw0xl4yxxRecDne3V7vq8CM
TIANTYLCOsVn5nK5ZVIt1pSCStS5HgaEUPnAXeY+Ogh8jX1yWLx2ro/55XCTa3SsMEkwm7E8m7X5
oy7A0fXWZnGUuaVDzcwW9Rs6H4q4/D5c1l3hZB3HoDyP5P7rIpayNTJktxdubiYfxnjv930Yo9TV
KsQwhzEUlNHMajS+1eUgf+8TPABvD3Ud/QHA/TedqZqOqoxJmmtleY6j9A3/tT8pUqInXe7vSjVp
1hl2Pmtd83ettHCNzs8RtwYF4x4wwZN9jkUUC9wq5bmRB4h0pqAfKQUvlgBkzv8yx/+GUi8/mQWV
sTJbmTk6lfQYdvU+GPQdxMdgZfbDm29bByXLvpsoiSzASudOgCgkUrekEk1j7nJkL0C8w26s8qzl
ArHvpS0Ag8F97IGWHtTGTBCI0ZYAbFfpl1Dn+G9QYwLwzFSlNdzcLs+GGCnQt1nbuOtcrtSNisg7
FAVhA9M6b//DKlNiAIUIzeza4yNUVSQeourcDt79IJvikSPkGUlkfUUiKfvpO8bu9pgz66sqCo9v
wckSVYfL9S1Gh9JGludYM48UGvF2/+Xhudel1bpEuNTQl8hRM8dFFf1rcPJ0V69qDBIMMFkt5fwM
AdgYkYTk+aZWf7jdyY8EwjyInYVYPXNQuLYYVEZ3nkHFn38IBkWu4X0bqtnZcYN6ZdX4/YVDcO+Z
RbZwTuZWE7IekY3CLTpek9WsGxqVvU3Cno7Fd4qE8Wq0w2c7x1NO1aVfo9nf3/5813kuBBMSJwMq
KJ35KWw1MqCcKlWV4cFebyJLeFlqm5YX+spSUm/hYp35dOCs0X8icRfahmL2H9bRiSyLBC3Izqh3
y5tR7p+UsPiDcBjy4+ydur23w+qutZYw9TOTFJQSUdwUfIRpXayv8NttYq07Yw939HF866PsXm7N
rdk7C8F8digqX5TBSNCuaolOmxBulK47BwrEfzNtn8e+23tt/WOwqm+3v93McsKE4gpE9pZH0JQS
VeDPWmBe0Z2jXl174znoXklPzdpeeRXCAta+bZZQHHNDclfRYaPJSxY32Z/QL8OMrdudKckmzm9q
4kna3NFnHFHGbNJvmGT8/YmgIP3fiCIZ+LBnEKZ2I6S3u7Ou1C9OiAVFbGoP3dAeAEc9jQbEqNur
OnMEBUJJQOIEH+CdYPxhQCnJqjTuLDZLJj+qQ1Os6oh6t2RJO0OvC+yHg9PtEWduC1pD9BTZpFRu
p68w0k3CDiqtZydP901c/KM4RbGSUjtb5VVwqOxm5xl/a9YEGJXHEi8ypDBY3+mZSEJehH6jtue6
tdeJ3v/0gnLJMmYmboqAKaIZqKErspHex6pTekp7zoD8BCEysn72OyqTf26v38wXQ7CYpvP7g516
5OUWYSJt46eqds6i4bGNMOqONF9fVU6lr5AUHXCR/0u2s6AEQwUUf6E6rdK7uByy6MwwLHRXO9t2
+9pnBf69A68+WQlfbs9tZm+AYRMXK8pXypXyZlRWiQHUhyqtjQFV4N7r1VPivY09ptsqFrhLaOm5
8UDpISJFGwpVisnEOktzO3d0cIxO+O8uspPj/0IjoHlwpKI4NbVnrbuUjPj2LK/DClSxd3uLd2rv
tD1ScTHpJuX7c2dI3c5R4y8Z1AkECWMy0uo5lKT7PvWjVdobCyNfx2valjTdKNECHgCVcPkhOwuC
iip3yrnt9adSxfw0Nb2TiKEy3iK3Z3l9HGjfiS4i2gd8z6lpRENrwtWrUTv36TkiLyK03fGmWIhf
czMS+BtwVDyOrvIjT/LVymly45xmzUNdJ892Yx8iJd5mtv7Xlx0dM0FBoY8OqG7aZ7bNoLKVstfP
SqFvxyb5lOMcaYPGluNmIUbOrR0xRJBwQbxx7V1+J6OrQh8bE9r1uNuspaQ/FIUtrZFg/H37I10f
AMBg4JhAQpMrkINdDlSB49Y0N1HPQ63cx4X2puXNl8T01rWVPOSj/4T62O72kFMkO9FEjElCBLVY
VFEnmxAXzHRwglg950mj3PeqknxCFMu/w8jB2rstuE30SSRnM9jtuItlPTzIXkwzJgjUhS9qiKEu
a0zsGQj2IHfYQNd+V0mtKV00Due6czah8kVsVah3iE7TAHZ3CK2uyvjF9ArCK+5V1K4JQ0UYrHT7
zTC/FIG8VqN+FYeYQ5kK3s7FCtTZaEkrEnS/qURIAXTEvyTlz10Xr3NqEW34hMo7/z/xX++PP/lH
I/Wefw+5IhL6wjmmVrlqkeFBbH8dd+1qML07pf4i/mUzf0CpZeEQzXQj0EQF40PPHaQybeHLbWB1
6O2PIQoPGR5cJklGF/3W6GDJeFmMv8W0TC8XP/z2VpjZffQhBBAAU03yusk2z3sj6GCryWetL1cJ
4c/OUbLGmkcAtnIrWrM0t0ecOVig4wj4wijYuYJN1Vknl2C05HOPa4/4ZFKAbTK2z7eHmS7ov7J0
olPLBqdjOw20NF+CAkGx6EQBXF7FhnUIg/qp8B9ia9PCateN/lXtpHVUNUvWxCJF/LCn34cWYHq0
Dchar5TGq4K7RNaK6GT79YOiNp8ru14CMEyWUYyBTw11WfBKPKem7yg8tWLVwhb+5NfNvaMJSHu2
13Alvr2MM1MhEVBEp8B6h6NcbsuR21lKci1DjsKGhazn5bqUXHdhlMkVIiaDyDgJACgUEtMpmD1o
TMnsTD8/mXKvr4e0M/B772SUtjp0RsPG+Hx7VjOLJ2ji7HiA82Sk4s8/pNzIMwGTQ27o1GNZ+TTS
a/rd6YmLPbDTLjzlZ6YGDwGyC5kbvZbpd8KLLB+cmI5e6ptfudv2NYQhKUieHKldMgub5KViGaFK
ohnCQxCd5eljSS31jkqy750iJXxQ4KEWqRrgmG7e1VH+CdGChbbiFEL0PqC4ukTzA6mwaUEvdtXG
6ipZOvMu9H9EztCdkt7JsLxMLenVlrBw2MRY/Bx7XR6eK09ziKpOkX4dm974jGitnnKpNEvy9XPr
wDPV4OJEKxyM0eXn7bH98t0qDE71GK1H2TgR+J7TrH2M6mproHT8l8GbdRDceRIS2kC0I6c1vzCL
vUquoNy5Wr4ObX0Xh5/b4SG11R+9bd7TaT82ZvFoBOVCMJ05ng4NQcIMuTrBYJI8WJmfh9FY4wIC
LO+nFHTlNvV1Y//Xx+VilMlx6SPUsOtcQP5NWjdWg+OB5tb2LgSiuXBcJon5vzvqw4TEcfp4MsGl
+jISqyc9Ce7tFvRVE3xxEzycmtR+CxyJ8tvYbwM1WXj3zN0XF5MUN+WHkTMlKZPCVtHppQ9UdeGx
RpUuKbqNLeH9gsdqEp4RDdkWefL19vLOfUTyZrFhkRGFz3M5Mj6dbmvnsn3Ui0y+z+TIWmMqFy58
xGnS9760bBPB8RKgrWlrJqgAZnk2iuFAb06dW4ZrprulTr5VXftZuH3Idv/Q98ZTpBSbPtUXgvzc
qQS/TLdevIC4UC6n6cpR0fRu2p8GYFqomx9QB3sFWH30uz7YFHm/cCrnxvsYBSbjRWMo8/wx7GPd
5uqdq5efdPiTa8lx70dN3fjlUoftesCLKDAtwjuBDMha7F2sbuDfrPU82JEshnooGBd/u2ewT1Gg
pZtwfRGwmEzON7RU6uLEO8m5qt2PNDgPsBLS9d+PwpsE4DnlRaSQJu8E1+8TPY1sbDiCslr5cRZs
5Lxf+lAzOxN4EDekoIzQOHQmR68CPNbjsmgfY8CeaihtgzTYdm6zjeriEyC0xxRnD9bjhULg1jTG
T7dneZ0NfByeE3i5Mb04aCs3KP1TYGTPEIAPqpMGa5Pu6MKOvA5uApdFvwRdYpurabKcXddVMQm3
fVSTAFcO1D7YIXQS2S/YSNmBeHvcnpoIl5eZKHkVpn1cSgZP52mi4zahSz8x7xGU8x4yrTpIGESq
WIl0prK7PdRMACVPFFgI9iPs9+mLGe5jGeuF2p2k0E2j1eAAp7UjuoqjF9V/+k7XdpHEc7MtLfsV
skO5qwNShYVfMfMxhXOp0DeFfXiVAxWxmVMUq6qTm7wiSg15d8vuWnf2Nxqs68w+tZG8bqLh4OnH
XhueyndAd4s4we0fMnlYiZSArJn00oa0gW+b2AsfrhOvxkWyDsLqZGW2+qwmuv4cDjlQlzqitTLY
2SYe4c7lcbb8up/56ni5CS1KIah8pevZRAlqpWNnYLyq5Gekyni0phX4yqoALKoDJ1eM7JPfRNZK
Str4SyC1Q73Kilo9DSEdxBW+Btq6a2Njb3tyvQ3dil6N93+Unelu28i6rq+IAOfhL0lNlmXJduw4
/kMknYTFeR6v/jzM2dg7lgQLWQvoRq+FTqmKNXzDO8xko3JHyBbIzk+5NVKvKXGaTKup8EO5j/cC
Mv4e/ptAiDV7Kjp78tW+SXeFJQFuERlfHNmQDfei49YJf1DUlc2bOeUwZIOwPinjZH/vCiN9tAFl
UpwAmN5qNi33vOX6iRJro/RVebCKmurSVKu+Liosn6PE9i3uKk+aVOWpTLN+Pcxlp7tcbKVvilbf
TgZAdqOJtAOWcxh7y1hTLqqvd6XZ9Pd9WgXvLVhRH6OPyCPafW/aavabPvmZpFXDLpGk1s2zSN7D
+jTvKRLGz9FM0Z6lzO/zuGJv5ZnuJ2oMyCcZhh03Kv47c/WqdEG0ysI2vmeRgm0vJa3XAKV7HC2j
fCHDCu4KfG9AYVJ2CWcVhrkUip3T6cUPKbYwmpOa9qEcusiHFFOD1w0GNwbZ/lirIVOJJFx3IIau
QqXMoEna42aKqoiGs8L3NgORPCsiMtdlKqeI0nSUNrMONpZDuy3HA2FjG930HILt68C7SHjn8oe9
4Ikn3wgArhxN+LAUshFdIys+PxKaik1iL0qsHVorxEYqmnYtsvuo5yvdjXvvylMMyYYqCl1UMv3z
ngo0FAJUs45PYbcUyb9MY3NICgOppS2G4tvPj/q1eUFSUklcEf24EGYYlDFMmxRZ29RAdj/UhHAl
Rxxy9ZaF2ZV8i9xiGYXKJEy38x7KAFdVS6baPNZTvapbiAPK9xY1kcwe9hqKhEkwewtkKZE2WPwV
w7Qf8Ov9fLbXfwTXK98S4oZ8LpaTi8kKeMAQW7MolQUSKzpu67Hx58TZKOnXGkXEgL2+H/svTtzc
OcYt44k/O+XsWYMDBMCCAhJf+bxqpbRqzTPKT5gaJXdzFUNeUSbMn+PnLn6mXoyM3toeVd0dYkgI
gaXnvg0+9XXAUcwPMJNaVXHenzTs3+7qjE9mR6F+SNBkWUEqjbZA30O/zUvb04VhusTMmNCqyvCQ
D6J4QDqGCKFFBlCKZHOdo+h+I7e+jBUsilbY48lYfy7X+Mf3Q6vnrGx1Arwg7CVQamOpr8qsQXqS
HMVt1TjaNegtrdXQmt0eMb8bh/WcILM8YEuNDqCYQm554W4KIVC1pEATJxNfziLrH0Q8+3ojluYr
AUvevRn290yJ/LSWvfSm8OqVE0xBmLdrOVdEoGfzzzpjHucowOVGpkZrhrXmRUpKe4ZipY/qS7AJ
9JuWHxePNjn8gk0iUILUeaFN0WPvOcWZkBGXn97mqT7ZjfUzVtttJqvP2mDeOaK4ESdceatB/imU
DyjZULFY1uGvOEEdwr6LZoTDRtmu/EIvNM/uY8p5UueNvVTfGO4y1+QGWeDFCAbQBDgXFcGKg+62
LCHME2fBTi7T/D6qs2H1+R1x7UYkBEM1FfEfALxnHy9Im9bREjU6qcX0NPdilyXTc6ToN1LaW8Oo
H9dOMhME3sYyPpmD05kulu3ls6P08amp8vL98yldWThq1pSS2RjEdOePlwRJUFRGJU7YrLYuUN+D
jmL/jbv18tDzgLBgCE7zjlw05p3ahCwxIqBlZUX8mJRK6GH1EVF3dYZVmPSjb6nT6AXVOKyaJrwF
+L2ynn/wAGiYLKod59dqN1R2lZuTOMVdUXqJmDZRatzLWXhLHOTK4f57IOss45JSUWq4lUWnPlYf
0jQ9iFm6D53wIGiCuBCS2htpwbWvtyAd/mdm50oPUVspcr+IndZttRdF/8g5u9UHVa59PdrKZEB0
cFGRW5b3r6NsGknukPCIEw/iiU5SI1ve8jfkJKfvcirfa+ZBy7bWGK2GDlYzhRfpPUVbk78tvaXx
nQ7U57v26k+iyUcHkzLBRaNPj9g0WmCHp4b0ttCm3Ned2HDHKd2lTrYejXbTx6j5lXm6+XzkK/fa
knHyfgAPZN3PrgAVx9pgHjvrMRAWNnQO15lmSPZ/krCNh4Texo274Iq7xJ8U938HPLsMSLZMiHDU
74zKwhNiwiAzGxPhFYPdbw0Nv6R+ylO3q9TwQN447qpZYFufVcCWmn5eW5JGEFBkltuoduqNHRkN
1Ajw9apaZ6qXQNnxiyw0N2Cg8ofETLtNmg7RQZLsDjX4Ri7dUinLNfTO6b5RKtlVq0x34zApPC2S
ypXZyeOD2Y/1xgyV6VnNIxm5Vch3Tm9P+1oq6WryCsRe3hQUWRY44ltjFNV/QYsZo4tLO2YCchd6
6thkm7qeIVfauWt3M1w4gheVVGALFK7dSF2iHjqz015qdXpoFQyqEXff/FE6Hozyfh6mFTpbQ+QK
vc1WVj80/KbMevp8D1w5EbzguDAthjsEMufgjjKGHFglxnzqA7EbunqNSFYWP/dVj13678ZS+OHf
kgyh7/qHoa0Jrf2k+mJNlpeYW0IsN7J1r5xu9DyvhDb8LBA8IO3/P2zh40GVsEkL8EySTzwg7VMT
lOMuTTLJd8wvA6znnGwVdtFD17W/42gSd8msVkfHCeob1/3FrUS4gZiGsvhvgFE8z1KKRdncngg3
srb8rlsl6bgyfr3xDZaDdhYrk5twn2uUZBZVwI+TjZOiCDOn41aykFAYqlXXBL/gCO5VhaoMF0A4
gDHNksqzhPyz1vMbsnXXHhVuAn4AvV58is/Gz/q5kK1GmFRb1O9i7M2VjE6W1+ta+u9JH5hLkHQo
thtLOfHjTAtrwE+l6GlT6NVvyyq5ZcctdgVRoGEce+Nm/YOSP19XcJBUKw3+QqH542hlDrN1HlPj
mOFT7ohxnw7lVne+JWXiUu4da4WApL2Tg/sxrly57x8m8WoqtSvL7WqKD6Z0sCKcMWqKQP1/ZEzq
rNxHxuvnn/9ii1GJo62AHBB1ORQazn5lGMRKafWZeUztrl7FsaL6Vi3bN1b+Wk7IMNj6LLELgJnz
YWo63dXoRCczHZ5nuUSMpFrNovqmpInj9ob1IJR8G1Umtnm6a6vxpq/aoz2pN9pH16f7f79j+f//
eoLJF3Ku0RjrEVOy3a7JY4Kl4vnzNb26oyGXgcymNQ5r9uMgyIcmst7z0kilfKd28n2VNBCztRuf
7trbbTtA/fh6pCPn9DLHmNKhsYLoVHXBGlnJU9piItTfDVXoK6n129IzWjl6ciNUujLsQuCkQ0Q9
A6+0s/OKmEst91k1njTQ5ntTaca7Se2yH2nSRr4jZFhRYWoGe8uKw9Ug+vjGfXE5PpwzMMvkfNxa
F/Z98JYTbHuG4dT007d6KYeJatwW0ESUuN9Q/HC2UyTdz9w43r9+16VchOnC4r+hEjWdfddQB7/c
1+NJT7Bd5lUqp218U5fO5E/5eG+gL4OlOEA2+vX87eMo4BLy1Omj4aSF2i9TCdeNnbZeF9YY6RZG
cmNOV0djKRYlHdp+5xWjiVJ50tThcIqs4rFj92C6BEGvNpC0vJUiXZ4LZgaih027ZJbnY2WFlQ1T
YvanRsjDXkWHlvDX1Ny5GG8Jh1wmEBadwaWQSM/o0pWw7Ok8a+EcnmZhv5VomDuoewegK8ZiXLUi
uLEnr0UMCw8DHyV01S7NEuZ2NvRgUnDkzqL5GYCsr/XfKlOPj0VZDag2xKnfpApk09pxHioQH24p
Ad1qsFr2P9+lV5xyFkU3UMf0yiD7n7f+UgQ3RCoa56i1YqXOheIWRnCHfIPnzPa2VqyD4wwu9anO
Sw0Xttfsto44Vo6FVJenzBsjv4XSv7LLbPRDuaOAIlxKyZijoL06RNjp0slCYXPwy4EG642b6fJy
Z97LANSEEBs5v5nMBE5sbKjWMZutFwUzBDnWb4SG1yay2KEhnUzV7WJtYwev0LanJ50a81qptd+A
klf2GK+N6ZZ0yZWuJ9P5a6yztyqTylCX0qg9VU78Q0EdM7GizFVL+V4kGgnFbB0qyb4bkvqnUpt4
HWm3rvqrC7rcQgCvl9brchX/9VpacQdGOcfZWUeKf9QtL70JU7vi9MMqUmoi+aZuQun64xhOGDuh
2YM4gLIVepk5bWc1epKy2q9EvQW9c3BAxUyhvQl7866iotoGFnhLXXrole5Jisfca7rkxiG6cn+g
iwVYhzoL+LnzJ9yUtM6x08A8FlNUbGpcELxAQp1TtkS1sp0uBcE0JzdKule+ON1fYgYedAJG+7xy
roWNEYjSWBog1XjXOdPsdrPSe6Ut6W/0wqStZec90pBpe2/PeuSXNT+n7NX0xqtweVMv3XxqgNxl
1DrPcwKFpA8jQkBpUSc/OLV0h8rmdtSiGzXkq8OghIt0ApcVBJeP395SyInTjGEA22Zh/EJ7e6qr
WwnOUiz6+KAymb9GOUv8pSlQlF51guPYdA9Czb5JkfSVMqCvTslq7rRdqUt7Y7C/mubw5fO7+PIA
MTSQO1Cm8E4uQOKDGUxm0zTBsTIoDFeGzRkebtWuLu+kZRBA/Hiz0bA8f1Y1NmdnF0UAOgJDSVlB
TiYamw0I+9e+u8lFvzYaiAFK0aCxF2mnj99Mr9JJktSB0Spxr1bNvW3Gu7ou17V6y+7o2vZA1hBu
F2gIfvtZHG11qN/lQg2O2TSk7pR2q06Vf8iltfv8K11MibeJCjsqEBw8BAXPrrkelJyZBL16EtAM
N4HUoVlABaK1CfF0ZHM/H42U58qGxFIGPXoaFwBazyK8SU8nBftRggUMZPA/6IYNYIjMnTtHuEqB
1LA5EsZP8j4Mp5+RKNO7Rm5jN5PaX1ncfC/jFsteyG1xGXwxceZ0GqPf9MPwNQmNQ02yEQ1NQBN/
cQuF4dw560bXty3UdxMctZitBxyVX1CaXcIDr27KyK3m1nT5c/dKIpPpN/FT05vHuBPbNNWeRdw3
bi6MXa/F62YUvhPL//UKzpA1/zAGw7Fvo1ctNJG5QPTTNmXPGlDzlCfjl2Ui71xUx14x3mqp2beO
+nXuC0TwpW1qN0/gcDcj31aC+uJ2dpm7BEX0Cst7uZgnd7Qz22umad2rw85o0he0C1ZW5NDdSp56
ZX4cU+meqG4rKeFDPPdPGa64Thj9qDFpdZspO9pB/jpjbjEp7UkbY3qRSa77aekAKoDCoKkvy/D2
FK5LXXtu2gBJbmlyRZjeV7Q/en089HamUZ4sS8AMaY/olAoD3jH3g2VsUiNZxQ46FlOHAax6N0Wm
r1d4ysz1ez5bu6xWtrSKjlot/CwC+RWme5YTWfl4KQFI42qIxEqeU9OVJeO3bWR3bVF/7yQDCa/m
aAPdLnrj2VLmyMfx/ZCayZ3d6pt6ItOqYpy9A5wOVbXctSrKSGpuIMhXPS1zU8N258TtynGKdYud
hly0q3zoBe4+munWOhyGfIQCkQOsWKVqvJUl1Fv7LtmZUvgVwTBIuN0PYLiKO6k9cvZVOcVuqU/S
CkJt7qOOHfpNzVnR+ipeDXVub0Y71td5zfsdpMrkd7K5GAjzdBCpq8jFS29llDar0jQk1MelAI2Q
pUYJNAg92Ek96UEv/0onBEFcK9M0T8kQCIsDyCb1OM+IOqaopuUT9A9AKTp1QjvpRnduIvkeEQ1B
S3YoXWq6uVth8u5B5J8fRj7FHDn2Awq1InM1I9TXibFARoC0+ZKTqfdh1IeTP1VpcygI/ZCPnLOV
lEqjq/J0fdGMWFsDyH7Ladyr+rxvxPBqJtYuNWW/n+RNMAWbUMyvhllugzw9tkp+GFSx7TKxUUvJ
m2oF3r21jhc+eD0cA0o7RTzelUlruYETvqmj5KWz4i+bAZ20U12p95YGjTwcD6K1j5HWvoyZdYx4
yMJpOCAU5yZTdVc08X/Lt207xQ8J03q1ec3z/rsoEnyU1Q3aFIXbWPPPhHcBXqdws8wpvLha7pBQ
L9yqikq3KaSYuKbfKHZyjCdzbw9j4ra6+hhhbdrpFEuskVBXx7nVNc3WyxzxPRwFQBnnF4gDxdVk
PNKNHm/vBXZgI+hXKne2ImGCqbzn8vw6BR2HynTWBn7GEIX24Ovv4lDx1Vw/LQbIrSV/ERqSjkAj
jUk7Tnry0hbKg9MlbGs9Xslwody2mb4pWDS7dVgeOpWSWWo/DKGc8wuye5QOD4ig/7admeZFsgWC
0Ltjq97pVvwWiPleD9r/kF5LXJNONRyoU7BISaJwtxpV8y6V2pPaG/vAzDeKFS2mk+Ie78PUXX5g
WCmU/ZV3zP+2QypvnbB+H2J0bYpipcFYXUtWDCBpks0v1FPBkykI6vY/BBipdZOZHjSUfVeZ70bV
AUfKEEeuhhcxxX4y2btlQ2hUwDF0/i9hk3RR80UoyqOcdF9FruziFi+RxKQoPjykgfMaquFDx1pk
wXhAA++pzMYI8fig8Fp5yNwOUIWe2ocRCFMgzMEzg3lnBf0+i9Q//05XDjuhmV+0NN3yMj7RIaUh
0ljHQLN2Kl8RtQRgUQ1aH72QEvQDA2vFxlvhFryee2mf6vNRl8QmLAFwZR0Q/8mTzWCb92nIRRV+
tQmxlmWrBwty1jTv8IZKXY0D0irirZfynHXnmPd5F/OEiceu0Ss3ag3Zk8hwvQA0hZujAedp+WLu
BOz585f4SnyBWJdM5kHqDg3o7N1v24L2QVzbR9Drey3J3y2pW4HRvVFzvDoMSBhEv6kHQ6X6GDEp
gmpE3tjWkey/0kDaueDqPp/JRQSzZIr/N4Rz1i+15Jg+DSWeIywur5DKe2HKOz23tzKl5c+H+iM2
dBZOw2IgYqcCR6Z9Xp9CFiyI+6Jjo7Dlf1ZpBrxFio092jem1485DU29idBQKsRalfMee75k3BmJ
kXxLChzPlDZHC6CreZDrAtcFiv3zT1ULiuc0aJKfGYWo/RSb+VY2qdkIjA4PbZRKm24Sxb6MCtzU
qz7aKpOanBD2MPAYSEDNode6KfOyupGiXCI+CAxRrFtiNRgU5y0YZU5s3DPk+SRXawkOd2q8dtNd
GddIQVlufgsYcREaLnEoIkIEu9T+8Fz8uFfaoO/iuJ1msuHQr8VX65YP3UViezbA8gP+SumNJM0L
JWeAfkiRDrby3yFeF65lcQZzQqF6TOLN5zvm6pwsmXdy0dq6KGh2XaQGqcSQISoGvg0qal8aVX3j
lF1MbDkCwGNoJi7ayOcpq22PJWbY83wEZZmAn8wDP5KJEmanBQuhUbjQ7faWquGVqWFT7PAfiltI
Fp2lljqFb0Nks3marNLxgq5+knPx6/PluzjbSCIwBvMifoGkfXZ9tCYaoTnYxFMmS18M6VCm1pfW
2OvljZ3+58d+ONgfB/qD3/5ra4S9YQuryo1TbiZu0mluyouW/MrKeq3n4TrQcTSWajfFcTxXYrcq
nZfEeMXs1MXgaJQeQ43VLl6aiZe6CldNgqPJLdniiwXnKxtQyBd6CvJh5+0qTWrGIIgMOCGF7Pa8
c0jqfb7c1/aRgWgY7taLsM45xiWM9Hlswfkst3WL/5BLmZKw46ZZ2LWZLLRumC7cKmTSHw+i6USj
rLVBeLK0YX7ordHYF2WTFV7u6OuS/tEqDwLLLSM9Qdcf5MeAdrFTOG5WWsGdM2vEEHaev3w++8tC
9rIJaDgvNWx6dec/q0yTAkVhdtsCXdSAQ9BfcRKJeq3YNHO+41PnymsuagIClULrvxfeEGumRQD8
R4a2cq7IkympElEUCk+lbZ4iW95oWjN7hR6dkm5ejZH6+vmErzzOALIRqEJ0xCIKOPsMtCEVNSg1
6QgaX9uSl4cbUQII6YFz3Ag3/rwVHw4YHZ2/xjpHNRV6xkMpx+Epgml8nMKovUMLM1vLtV6+00eu
gdmYpecINDaHwmw2loqSnDpJ4w/bxMrctItuXaOOtBeW3N4oPt5YiHMElBVZVTJWLLwGhZ5wTp2/
qtk/A6FZAHB/tEQp9F541ysxCjkJsu1Hy0pBrpnpe1NJO0dv/M8/6hVcCedXNRcGL81tXp6Phwsn
nzEUUobFYSPQCQhST7Pir1kd/BwRu97QTEVyM64cN+l73UviuXRzkh03LETsl6ZjuCIeDF9rzNat
tSz3ol619mA1qnVRyzdW/sqNQ0McZrO2SNNcCMJN6MXKVSmgF2H8UMryXonb+7jUfQEjRsUf5fPF
uXLx/D3cOQtNK52hTmpAfGlkYFbfG6E3R91Nts9SBzzf7DTeQCnC2kbTZ5n1X69JPWbg9VpmFU+I
q84qy0w9KgqjrYXrryuTM9UKclBBOtHGUEEEqMP3f5/poopjKZDgL02y49Getaqg67RkmAvI43YF
+1rJnqBjMW3l2sKT/awcmlVoeatGaB1lOVRWZmUPPnZDGBl3UecHhTVtOq0dDnGHLXaaJi8a5jf3
4Qg+8/O5XtlEoJKJQ2DjX1FPGqxRbufAlI40LtbI/d2ZPcWgpJZ9M5celSlrb91mV/YRjRvY8XR0
ORHn2K2qpm4y15NyHDM6FJBcdCpSlDKSd1kTX2mu/IwSY2vN1tqIZU8ucXdT2nu5C/wlX/589ld/
Cw4ccNnoz2Mn/3GzKUmX9yJPxUmn7ecqM9rBXWptPh/k8oZ0lgQARAdZFKDls0EivEX0cq6BDw36
c1yEm14oaJbf6iVfGQZpKjqMtG/5uc7ZMCHuxRTCTGzHE0V+UBIx7sJG0++C2bR/fT4jfYlPPx5S
CvjUoP/sXhW5jY/rNnRJECR5ZRzHVsv8NNMa6K9t4Op6Nx80CcPhCCoQpTS1lR/kpHS+93Iz7kUa
5DsLuw+3b2gvA2BLqF04yjsRG+qOyBcFW0Wm0ZEQ5dCRaH/Feh4f5nrEsA08NrYvFXDHYJofGmcG
x57b6UadROnbSZRtI4hcnoByet+lMoVeu40PaIFJdIybeW0iT7YKQ3P+nRRpDLMgih80tYy+KKUT
rWvi0d3nq7QswodFImVCdGWR0QCreoHABzXX1oGlTaeq7rw5C57RzvQKRAMV6putY580QzzDRr0R
mVzs6WVYXClpA0KXJCD6+G3Kri4bNVBmisqhl/YPKHDfOMLXctu/R1h+wd9XtAPoth7U+dRVSuda
EuBjxZVmgt1KuPVc/MDf5fOlvNjby5wgTiisI9DK81xmMCo1pl02wxkRboBtjNJr6+5WKnglYwIQ
ZbOrgdGgF3K2q9targPDGufTVFPaS7KN3ArfgvQT1Yr/+YSufSTCZdpTAD8gtp69ch3aT2XZMZSV
2W4bdD/ENIQ3Huxrn8niblsM+yD8nAczPdTEOE2C8dQ42pYC7HoOOxy6EaOu4eJNx6a4AXI4t4pY
0NgLHhSvKx6TJTb+uDFgb2Vq0Urjydaq32neJivdKTK/Th113yWptOfRbY/xgKfH4EjUr5UJ4W8Q
7NsCuddNW0b2fhbJfANSeWWxkRFBBQZiO+Qjbdldf+1Xh+gfpuMwUo9OlEMRdMlJycQ/Kp4Cd1ho
uVBT6KdSLj4/d3nH4DhlKEcRVM66S4f8ME3dfg7tdWhHm64ain+ljkAXWUqDPF3Ie4E4/jivTCK8
qCoMCtJS69CVC4b1OBanz3fq5S3GIAtuD5AnIt/nzdTYKqJ4kEt0ZkIRIx65McyDw1lvovIdDCwy
Tv8e7jMvLnzydO7Oher8cV6zBaNn0QSAN++orjE5I9VfbZsEw9vnc7sIfoBpcFdCZeei1kBcfhwI
3600D7s+OgVx4peS7RetAkdF34gWW9s5NG+cyMu15Hxo5HKA5khWz3EaQh97ramj6dRlyrvs0FY0
NF/RKUlkYgaPGLapq1Cb3NRy/OPzqV67DBgTO6MFSUuS/nGqmaQPE3uWoynDVW2Tfl3rwYrX8CTL
tNBkEb9MIr8RJ1y7toHrEffwX3CCZ+urd0Wa584wnZR++CpEfOjmPHbjUr6FE7vUCODm+XukZfp/
HXFztusYruB0MuzZ8h19CB5HALrbloxt71SqvEFoUvXjkVax0D217G5xR6/OlYuPDBVrCB6rj7+g
6WXkpcppOo1ztTMy/TCZU+FqTXkj67vyIRHzI2UkQ0IW6Dzfdqyq7EPRzKfYmXK314yXskyRIA6+
TY2tu7NVQSJHmODz7XNldgjpAaagjEZx57xKms2ZMiBXPZ8iiB8YR9jVY2g54m5qrVtqJ1cOCadk
uSzZr1RHl5/y16ek1dgrfVBOJ2caTYqv1qkz9GfNiP7Tk8WiCtFlM34UfbP6fIpXXokP4y7RwV/j
1rIA2FB302nO+591o2zbZbP+8xiQitElpDOw3G1nm6TPscmqWss6xRVFTnrArtNSufl8kCs75ENx
+WyQcBAEHAD3T2Wvv8TWExqyri2kY25DfxnXeGfcGPBK3ARAk3iWPIpX6LwWFrdlIKIcRTyVzAMe
TuQnA5zTMkYYsTYfP5/dtUqjuQAp8YIAxg3z4+N3wrVwSrTcsI55kuwz44vuZG9m064trTvqOvym
HqDPUCgHswq9ODS+hLl2I3q7chrMhT6MIMgSU5xHVno44BFkg3MZaprAYg7e5KFD47H793F4JLCh
Q4dvMTM8m6rcJhO9Ec06Dmkp/KZTp02j9LZLs3DYfL6sV6YEEkxdxHmZFDWlj6uqVZGW2HZpHPW5
s3+qUjI8tXWk+XZ0U5bnylDQdVRSf4RJiZTO9qeidmGKK8tw6iJ98qKm3gSh/G53w60g+3JfctAW
iUEE79mf5/YnLU2WLB+k4FQPlWdPAMYDupy6A+n+RvH/8u5gJHBtAOEROL7obU4lSM9ydJzTlDrb
Oo5WSvHy+fe5vBUZwcZODJiZfanTjIF4MQGvc04lyXVg9O6cV1stpDhSrR3tlGvrIJf++Vwz5p84
nhUkoj3bflnU0jFp84B8iJcmf++V71IEfuamqcbyB33MlCn1QSTiOQOCTSnz4+bruqCs8yyNHhWj
sbbVhMVDAqZnq2M56IdBF7oClcP15yv6x13lfFRQdBjkoK/HhXIWM5SD3uWV6MPHhM6UjZRr8sMi
kTXt763VuA5B/OKyBx4+w218ntYpEg42ug1J+KpbvW/HzpHr9PMf9ecFuPxRukoWyiXOZvq4FLMR
zXJtjOEjRn6a8w3cu2Hco8OHAQYAeCQ52LuBUrnQv/iHdk5XQfFDbrJ1Jzv3fKAsf+V/Z1MgG8Kv
C+r3rjgU07YqS09EljdD885TSKD8GaEcukpXkIZVbhcgs4yALcKGzUg/rlr/6cNlt+i7i3rg5edG
popWDaLjy712/l4AGwShGdXWsYFB4hdBJnttlU+bWW7DTZnogV/HYeXPs6QdhkxtPKHH5aacQCgJ
BD39hgbTLgNN5pZyr2/Grn4t80EDpiY9VCJirey1FlpfLXMGx6XfF2bdu3kKgMJq7F+DVftqW3Z+
rLe/awjDd8bc5KtBS9q1JmqxpZne7OqpfM6h/K8kYVbuPPCXhuIReMdo3ZH+elmvtH4x9xW6gZPj
kvltY17+pyksv/P84bKJdo9b04L1UGtKV205v4x1+H35cd1gPIV4XuVpax+UpH0GcpTwGZreE928
1YroTg/Vb0VsHtp+6nZ9m8/A9cCX1k1huYZKO68ToUFPFfXkJm6Te/o8u0Jqf6R1s9XyUnbRwgUU
asLt4qnSXcsOn9tAf6qsVnVj1UG5xNyYffd1NMX3prLAXfTrEi+zqEMTcej6xznvjkMO5K51JmcV
tskxmrq7cEG5jmr8YiTme0DjoWmMNVaQPq3HHZ10HwS4pyT9g16XR/SYUHnmDPeK8zINhuUprQEa
dxhqt5D1H13mHKkRe5oUPOszZZ0uqr6MUfzWyRSW9Lb4WoKSdPVijICEmHvkTGIX0NJK1YfZ18bW
pmMcf4/ixPoplAphvPYYkLo1mvYu5Hknh2Jj9WgwRzawrmkEFZSPuIhRLXTntpARZWuSJ7gD3SpO
lLuprne5rAReWyIQNaXjC931vUAVxjOzEdGncjd205sVEtjzR3txVLxS6P4Of+TngOTXEGibudL3
fS2eyxyOWz3vEifdIPjee4UzWJ5ZCdwlxql2k8F5bvtkm4vMy1Tk0xWCNMm6LxSgpb2+q8rwHhlT
L8bkIx3EuiizY10mX4gf17Nc7Hr1K4JziFdqK6mo8eWI/c7K1opk+Zkqvqbx/DDMycpRyr1cRvtE
zvaL8jJBt1dK6a4CxGiG5Cdg5uLiBzeOj1KAUserZTD0Pt26zT2511ZaPuwqoSCptSsMayWn4V7o
S03TXiWduQvjfGUM0oOVlP4UaSs91wi8yv9io/iGPNuqLsRWiExHaguwX1ZbsV+rv+fIWDmjtmkT
3Z9HZVWXxT36Ie5gmU9KnWN5AN7Enc16r2TBysrM90KXXtCm8jR7pFBs5uAJ4mEL+AztPnCcokDx
rZeap2qI3qIQ83jKJooXwBJZ2ZT2UQLeOWIeqSbUP7GEvev07tskpW9mUruSHryOafFcs226UQPF
rLmouAlwpxU68ACIvUoOBxfNI9eJY28eLe6B3rOHbh2i+tyKUoA3nX6m4m0AUjlXypPddK90ABmw
Hn9Ecd1g/wb7D1TtzhRYi2tV9atJLQ8Tkl1sNc9DO9+1OP7STPVHDXUB9qQTqK5eGY+hVD22tumL
VD52AHcnbjA5M/240gJaNc2dTOSJrNgaiFTvBnUEsjD3kuz/kXQey5EySxR+IiLwZgs07VtSy2tD
SKN/8Kbw8PT3q7krjUYSDUVVmpMnTw7IkD9R8Dw3eX7RYiGFycwARcK9N/XEy4LBpIwzBmwIUPln
qp6+BUZRPhg587lh6C9L+p6zB2NHf181JkNQ3Pb18U0t0hgFAxixTRuXoYecm7WsgdXQd4+Q+BL/
mROYovN5hrxIH9tu6N1jZw6MtECUiwf0ht+2msPYhNDpwfrIBxgfHovcsc/FTsf+1Um7M3r3w54X
1lt7RoEWckmcl76zWpd8dA8IqvmNZt11nY3W+Gs6X4oF++P+6fLx5JTZru0hqS/LFtS67ZcrDHZH
G2CJV5c2jREtyHfW+MGoNw4ylELlTV7G6uEUelhAYTNxir3AKjlz9lJqQ7AARKnbe6xRv8ivZvYk
rYJBAUSqyKMAyGSHYET7YVDzQ5vUr9Zo7NyxDNWGobjjm8SxSsYXTNl4muo1aHLrYuTqD7nuftoy
CNmz67eNysQG4jzCTAjjahZpMII9zzrZ3Jk9/HIoDjXcz9EeQpPPrlnPQZSnXKs+l26EOtudh3T6
MXBKemk+x5X1W9tL2CiQKAe7usYiu6SowLhOfc6Y4i2mKizSLZCnNRcOQu1J0NJiWKnqdZZK9Unr
e9Z0Rnj8qUWSaYN2Ulkb7I72rU6e2zwhGC3jszKgJR9Xc5TM90pv2e9/hCkOMY5xy5cr/b4uLakQ
4FRZYYwtFHetvDHgkm13y0Ohohw+1qytQl1LLnHvBCvsDd+Clj7azpteaedxnhSflo7ARE+TAtJH
MRjUG9p95fRHtXLfG8MliKhRBdH3Do1em+h244DKkjs9yCORZtPe7K0HvWQDL3P1MDXZHYh1b8Kv
NzLjydCV0q/6IsTrLtS1atfPqi5a0puqfa+cE7ktu54KrSh3Kj5b5+Gt7Clp3vOmONmx8V1k03Eb
9L0xUbXe1nOO8MzkaR9T7kXJkstAZH3sNPoO4DvpZvGEU3stZxEVjLGOq+ynUtR90Tl+qi2hWOkw
KkvwwHa3Qv1HymXLUmZ6wneNu31jKzAi1dNUGPuaceDWagdy02bsZ2lMZiz+JKAn06rrm/0wIAPY
n4yK+SdufavMMaSRilbOVPi5U+9HRbnnBIH1+ORs+a72GGrXwC9ip8u7X8zi4tXj2Whx6Lm7tw1a
3EYF2oe9LH96rX3wBuXq6iXyM8OZIl2YpulZAYWT4xHkPecqwijN+uBV0+e4OvDEPT/J2khxtcPK
FoJMv6cqflS88SFf1J9uioednJZQdcm+FiZhTFcETj2tfpWlR8HiM162VuOzS0wWlfCs6ZR4j+1m
OTtjloWmO522VlyBWyLFaud/x5tRXWiXV76T9te+FDtFTw3fjbXQi9cwVrNg6z3Hh+Or7duFKmNf
bycGVgS5BrW9WfSvlrrxcZhcBCfxWZaUdDbwR0odDUbbH9JyOcXZvFzKyWgvRoNQQU4ChT7KvNPp
GBkQCbZ5jmZ8kl9gzz85Shl0Q3KLKyVQ8Xiq8l+qocGYD+VrI7wPmB3vS1q81Jb4xFBtyLVlKfTL
BRqrOaWfwmojD4V76a6UbXguBBi2PX4sVnVfM/fNIHvazPiKPnEws+jG2ES11z8wUfPRUZlXqlvY
0s0v+TtbTXaxU4apM11krDWrDTw+mxioVXUlLOz2wdDGFw0nUenFa4qU2uKUreZ33ETuccCt2Rn8
XFl/+xFV7ST+LgnfC714nwW9BNVC/xCrFwy2nr9kaXIyDW59RrAkmHTQDQ8B0QfC0sNij6nmOzQ1
GX7TbS9qrF30If3jzcaDU6qrn0A2LPSW9hOccZx9u7H7u6jqO/PKWReMc98p2c6Ie2peS7afewrF
npUFcTWaT1Sxblmf3QAPzmW8nvQyu1BRCTS290h75BobaLsjgzCkGDbQ5JtWW1XoMDeeGmQn8ldU
E8sgLbTIdBESyNL9kiH306gP0wzklurEWNOKTmzn9MAPw17PNMbxjHbeBjqAnDRdENWhdHhF/IIz
RP2rqySr6Dur1DeR2MeuGS+qNz8zoGk3jEvUL/3OzR0lGkrLZvaIuCCDQq5chx5t/uyMiullGaPN
h+mvooogxY40yCustUn/VH3MzIn9tYbG+OHhxVKh+aNWPprWU6xLgSzyFEErArNTLp32brdDEA9m
OCI0hE2wei1s6vKguOnV65RjtRonBx1S6eyFZmOcxLFQ/zDN+ys1kjPZ3zukyJc0niJFMQsG8hGd
bByJmBYjJS4IpnQNQUVUojbv17T1k6vWByNO/B7C9MSEAd0ev90EZM1RgmSooi4u9g7HpYcMAiMs
ypb0tKn2CW8sl68qLFqgFuKkMayG5CjfotxoemVMyDVauwaZ9UQMf6Yc0QdPD6XbyVNoLujiWZO4
MSclqJVmP1dxtNDorm7LvrbzILH6UE0R0CvqfeNt9EcVtKo4tE1knN9Sf3YIpb3FRkvagWiHnYrd
PnR7lB3xGXJF5dXlp1la/SoS/eRYwgrEGgfl+CTX0tDeAZ+D1vs1NBIe6mvt4B2lx+nVOkTKNWQe
ZaTwzkbMofB+CzGFq8fEB4/Q027PK+VFZoQNRaBN6zVV6SyxWa14U6NMLCxnPj7PzRAN3ldRJK8r
XqPrrae0Q/gV6/PC0vPstXm0vTlUTeNgFM0tUeN7hcezGCUVTrFR+0z6/VmEDSy4HuD6v9oZjV/I
dix+Xli8gWo7NG58wx9KVWS5nj06UIW73ootS4IliU9iIy8e3emcqyZecbyviGkO8RYKvQsR2tp5
BD5EjruiMaHezQe9hDQPq7Oq+6ia7IDGo5P86vTkzBiuoTDo2UkOTj7sa2OLDDN/z1LZG+ASPKEB
xa6GExNlq/uwZeZdOtLETG8bOhKz9VQm1lG6FVTjyZeBj51uvxrtT51N0divrBjBmIvA2ezt49m5
d50Fq3UJXXYcA2Z9N39hconv0TmmrkPoQFiateUxbar3WcO72GhP8fxtrEWNQrNjWd71dmOz9g8L
65MWbKGkfhhTGy5hsdca6y/nMbGL1zxd7+lAyAM8MWkrn9SQtr7Fmr4jBYhcjnxcv1M/fILrSlVf
OyCaFUr3MpV31V2PwK8XCpJhH9tHfiW0FOM9V+p7vfTYGiYUYR7GePg2R+fbU/tAUKveiGpq2BUJ
zeFdu0Z4rGM+zpeWLtDM1Z+64cou1dzsJoc11rY4bakeJZP5UyBmpsX9YXIHBCLoHrS3z1iRorWx
Oga0OKFMvZ4SvSd75pWUox0pdXzSxuXo1BnIdnI0suKuCgAB7Z3ZBZeNBrlc9I/1xnRyU2/UaKqG
9DRUgnieZLRX0puARZYgbyLXUS7S4NHH11o65CcOzsqEUy9LH2dnPAJl/y3j3AnUjDGy3oB6MeJx
NPMz0DY2EKKG678VuRssy3qXBo3OnPfFipnsS0yDzUCDwm33GvWEII/bCO90MN0ybCvttcgLO0Ko
5CRTgoUlZ5kY1X5L7Hw3KTMwVH9cyyJs2u7AaQm7Nu538iIl2yukze20InrbWeJtMtev3FNo+IYU
0nsHDy4KSCGJuRa/ugCWOG8ieVGmJ7fLvtJl+eqEbXH2i8dxS55KrHLWt5FeN9gq89fL1J18zxz8
tS1+VNpEZyd/ldrlFa8ZcxpgnANH0I2lG2FCl6dN2LrNy0Gj1c3iediOSimiNa8jxg8FcTkCOVd7
q4eDq22hqnVHRPZJ//trzqkXxU+r1SSdHoJyY9Ru4rFx89MUi7uzNj8eqjSdgdb2FrZrf12rZNe2
6Wka1x+vaEI8I866TziayUG+w8qYA8N+03JlN2HAZutbHmitn2lbM4qD50y7zWWCF0eXBcmpGJYh
55k2oPG4mU3gbsVx+Yf5rbuC0D6bgRuJDn2j6y9D6u5MO3myxvTYFi5N0+urReTOEIedjFahmgcK
YfCsgLGg81yY3dGdOVkOXQop/awye1Jqsh1vOqmLdpKuigWg4fWebRDWOOEzP9Ia8p6EEzhNnxhH
UW37OCujMW5us13sCiOh5S39iGk9dszlVT6omo0P8qGKar7NCJHXNN7xpy4Jc0LNZAS0pW4UZsby
ZEsx6mKAwVjIPlvhfppLu4buCAaMdVM2JegzEpbRC+eBjLLMeRDxqMV6F3ij+7TR/9m38C+bwBmc
qGd41mQjrmosO0jkAf2qvqkWUQ801unNR6Ez9yr7SJJqb6zprkjsU+bs01UEoxKfhmFBB3A5DObw
SJ28RADZ/Wut2RzEfXzKJtIxM3nZ+uKNsskzIuO3xizfV6P68sbk20ys1bdX8Red9WNdZjZNwNVf
baiQ88uJLzkymtAjoxpoX1ewo+WgXdLWfp7G6cEZ67Mm+vuglFedh6zM7WArsQlsal4nM/8a6T0Y
jPEuvad0UOyTD7v2bpY7/xi1+lZ5ShrmGePKQHYfOSM3c5u/19o5Fsvy1pfGftyWz3ytDuts3Dqu
NCfuWaBQFqx5avns1Uti6HdwrEO6tYdsGa/KvH41WxVKAyVovK0H523L11+NgZ5+WYA06ll7NdBp
adblkZig8muHDHPaAAXbh61qjqYlHhKjYC2MHKTC0gPgo2OvMVWFpkp5RCdbudVkv4XI7nbb6n6B
volvOVIkn6uaE47KVAlEDEGI6yJSgifJjxWDcPJuOnSKwT5Ep72ALxl4TXlZaclW2D+Cn2hOR/rQ
dk/LlPWPFeEDItLEOBpRZN81KGFugrZXjAxI1skunbfBWnfNPHzpSvuYTfVHn60hZ+8334xPfVh3
7lycRy9/LBftutnq0/9DJOW7bQm1p5Qor+qP24h6w0JbgD8qLfoC496q1qPSkT3Mog5TUb8yKOrB
8qbbrA3PXjJ+1lZ8oNflLqr4Wg7ln5Edi+pxRMq3T9OSJhiRvA2mckEe8dioaRqmFtNI80YnzJ+S
ayX6m2umX8D2YWOrhyqbr7a60oNfjb4OFNW7mea3if47etPiK4X+Pa7DOxv5A8qC7acpV5vy+b9y
4swgNQ1PPe5/rM6JQXecuwweK0o5kOietxkAbTPTp2orb5lGh2fRmwc3jvfSRuda93dxp5cagyuI
YYVCtFOramQn3vuQ6dESUwMxhrvYGIRRDlBs1qvdVgejE0QKjQFAr396Vn1TWs8ifFevlH5O/Wae
EkZFgC8qqc9gd3xxTtO3wewC/CMd8CqD5AcPicwurfddEaNUJEKnT56t3Pywluai4SmQgAlUFpiO
1IwmfjfdzVqOrSj/akUJIx8nks62EQ6xvVcLGs4Xg3HVZGyjAhrSMI+SRqDGmZ7o0q3wL/FL6VFn
Hgf9iH70yRTdqcy6ZwjNfWAk6ouaxC9rKV4nQCvfYbpXoBT22YETkjluhBbQr14kaASKaLTNFEsb
vwhwJzh31271nnWxIM2hpM95zlwUoRehqU1RwjAEt5wSwIAtyklCfXSSnpt0PLe0JJcmidts7Jam
jDA2+77nQRWGenPS+sbckTYfaITw0FPqr2NR3OWL6SUosHTPJS0Y/koimbgOvnrU9+vaozFHWGz1
r8i7nM2qSiNvK4GbBotCDcpzeu4ctsXbbxWhWSvqUycU2x+dVfMtUb7TjOzQUda1vrLoR04ZmGNd
fMn4R9GGl8agK74hdHZK8g99dv+z+8Qkb90ihNRZ295MdspI6c8R67rz6rQOPLNUfVQc3wVeS6/o
lS0taMOb6pON73My2lhzAofehBlSh5mtd6suX+exeVg0b+/a4y6ZpoOj4vIG95FGxA+zcD7pxb81
Xhe1RXMGAb8uK+mMUduvrWaGmT2+em372JgDmQD1ok6dW9IUpw7nUYtknAHh8FlVgW43CzwGAfiR
/YBSBC8gz1xMg3tVevE8IdI1jPWVvIOQpacF3Omzq8ir67gax743kKNjoXU0a31dI8DPMPg6UgN+
i9cCskQ5wPBOcWUQV+wcqzZ8BQM5NbCpHPFZD9qeySUWszpa3xyTY2Gn+1whd9j6VYQwz0G4mziI
i/kwqRkl6tbz/HqzfmIqw/7W9i4VRrDUjAheviThtTsX2wQgf8kTO+g7vGtcHoRj5Azuczh7xfQ5
mdMcJHoN8137sovxtLnVMQUEdVUwlGx40nuQK1QyJjonq827LPog6FJi+VoRweGKqtH9WJL6K2/z
AwfoUnvNw9T3X+OAtm9VPtf58IYphAmBADdQsxvkCm+L7rWnTuYJS/mQTvqpU9eDVrW/ckdSmztU
XvJJgg18YH/Do7gyPOAFrtZZK5PPZFLflK7f9ciXtOv42s4UkDjRl8FW0XPIn9CKuzEjbAhyczuZ
bnWzlaHDkZdkgn330mPPskq5jl396PSESs2Y7DbygDlvLv24zKFm6z4KK1nQ6s1xWI2/q64cFJqB
0c7AEdX/uXq3MxKytLwHlgMKtihILGnkFuKvIuIevXOw/7qoDmjfh6Is9llRIbs8nQWDkjZFP6i6
uDeq993UeXpwTeu1j8uZmpK5W2r9GRd/TqRPFe32o9vaIf73xvLxhwAU9Hmk8ggDENFkIh5h1ZHB
pFiGoFCmSF5L4fy36AWCyd4xMefjXM94h6r+LfqKMSwL87V0fn1Yxqc4Wx8cq/lPBo6DQ55Wztq5
debcZ5DWEE6G6AMi3D9esYW5Ox0nR3uqR0BzhVMg8v7UZ2Ptr7bz0PYDgFQcpXiSzBsftW1mDEV2
tlYmKSnVzlaUSzWUV/rhbxsRNbX6SO5LDaCjqo2DNuLhkioGUFI4AlVShnDN7zI5Gh0kqpf2lz34
2ObaVSzl33ZSz7kQ6o7Ypg36DVNndxJ+rt/zNT3LpdDb4lQxAwOkUETkaojXEMxvbrC2KSWpOtT1
MQ8VyAx2tv0UHQIkid09Dw6lvzZnglwdLagpA4o+FnyfqO651pCupvFVdaarioAOHeN7N6/OeimL
GfUrMwIOmqEFMlfuaCBJRPM29sOfakpfaKM5LKJ77fPknLf0SzieHqAo9z0nLb0lhnpWFe9vm2mX
uV06HzuwhGsSP1gK/BRFb57biQiqa/9WIif0nH8Glbc5MNu2ws2vOp5RAU3XUYLza8uQUJ/9nGbW
386z/6RD9d1WLZBDq0TCTBAS6j0rdIf6XG3mi6uoBtzAJHIdavljzni5gYE6ef9beO3HkPdXBqU8
bQWFdPiEe+ZLPKuZuh9z7TV27Z+tr2Zkl6FXNbr+4VRZ+Q9xLtTiLs/pRr0hmHKLLpT2xQRFRw9p
oQovfpdYlrPG7I+8EVG450TfJMafByO68oEMvsg8f7NEh7OgPduMUU2bOcxXfQqseQCGXZmKab+l
AsoFv/1bxapvVO3zQMGrbfrnuBAfCSnpIOan0QRQn8BIGqU7NaI5rel0gqn8xBn5auOmvUina2YL
tAinjYhYQq3VmrBnClTgGs3vPHU/22Le4Cae3WEJknxlkEfT+t2Mq8nHP55K2l/GLkBo3MAjSMcw
ZWBZgkmWUXNqqTOiU2kVitxig4wxMdYY/xRKiTDL+h+qQ3/6hAnQak3As25Mjuy6U5XrR8vK7nXf
PE24GgVv0ljaSzYw7dqNI/AowL7+P21mvkqeJ+9bbFg7vcvfZngAc5s+2a320qvb9l3U01VzOwrf
/a+870IQE0rua0crp5UVJzNvTkNuPaRlu5MQOIEM6L01ETmiug1JeF+307ozExnoT9WjbYsvhqEi
qqIfDLfa1yo6GqrVBfCnJj9JumPuzoxxrf7Iu1Ub+6yYzO9ai8uk6CdpcrupvarD/DezKvR42rJ8
G2qu68XvhOPcvYi4H3hQxq9bqxQQKwr5aOUMBvFE4lGXz1VKnVl/0wiX5zw1jlVPT3qW7+LE9eWQ
NIBSer9K9Y5g0inTpnOD8lg+1PtqYpbWsCo3u5++dORP0TX8KvTy7rgb+IAGkO4OvoHDVQiFVMyy
L80kEpFhUq9uqC/UwGg6vKwbImBAD42a7WoF1SEQ0J7aj/srLO+RoShAnsXzDPKQFQw2Is/v6ybA
jQDAGlhsytFT8520G0Ckkz+XpfpYlJR6No8QPzYiaUk6g+Nmer9lYlehmxCkZcL8dBn068+YNmKR
3abHFDu7fVfz+lMlKlUIPGQWyjp+uGDUBohKULu2ESRu+qeeWLyeMQDKrF/GjSPIvqJh/lGp3Ici
bc+0StBgnee+m1R5yHz5B6GIHVMfomGAuKDNpE5F/01icMg6ANxM/SznRkayRDSwfgBRCsfdz5hM
WpJwvL/6iKiWtivpFWaeRMXt0W4cynxkLO9yneWelPCrSkULkAjMEgCh2mc2UDdsqUW8SNBMmnAg
eJe6Q+kkhwJZOYIkdsL46nifWowgmbbu077flzAfdPebaty0oNuDWBMf1MyT71EA3WYjbMYBra/8
pqbep5jADojIVnQkt+ZhyLozMq001Ix7ymEGtiNFgBiiylWiKxJ4k8PYmbxtoBKn4QAovWRxdigr
CCJFLIRvDZFmKyGTKY9liTWDtOC13qVr76i5neRTJeb4liw94GEaJPF8ittbJZTzshpXudUYa8Mu
GKdg6qkl2le2OuMAGdjtzzogtSIi3WAelCbhlHChKsUnuvjaeCBLtv+NWWc5QnPRw0q7j51zRGGf
EsRHh9ewGM7ONWXgUKQMbaUuV5n6odO2m75NFy0DXyjuXl28UJq8J83U+Itj7rb6guwTHSzywzym
rI+zzSJr1GfHAALINjgUZim2tw6FC/gh3MusdmFJAZU8x9CvQ92FDF+qxxqfqTzZeXrcjI0Ikzwh
jw9dMrSU86osGOAEVToI/6ORmV+1IUKV4Lo2aHYfDxKrwm07DhSyb1GdENcZSKFGHATWmjkzLWpQ
NehGBtjVtkd+Yi7rA1Pi73X2KhkDyugFlRM5qRaaQ5TY5ON8N1f7no3Szy+YsLtcKCczVzS01V2b
WfvKrQ8rW4KV0y0mljmRyoaT98Wd1tZ/krjCR8mN5ZCcr5XzPJfDDSpekIMWjP28d9VyP3d6fqyN
InQQmJdBpdz6w1w+Oa2xE5vjl+qfWueMFFfOkeMsoQkYMVCM6es57MRPojvoyf5bhab/i4zYlLq+
PB3M45ZHb6U2IDH4AZzfsGFzjgdumR1LuM5S2cPwyNC8X9oNd/yI0vsrX1LzQVe0AgJCReqysfVw
A4Z74tFkyblo3+WuzNm4nAI+fQQnjDHoev0gjz//QyvM//9S+aJ0ULCd1Nuocgx0uEjPtZzljY+1
RRdh4iMEzgKZYMgFgEYqX2kNt6mU62LlkZjhDYIJJdupVpQX6dubGkJwHZ8LmCN1XoUe0DMfK33i
UN4nSCrcS+P9SXLTr2J7h9lgGSWEzM6iYMn5h9eaybag7VlWayS/wen/ayvL70FUOMPSvstv7X49
V9VREfXRMP6yCVeUERX3xejzaIZ6NrnJnrQY1Ow93X5kWFv29hO4N/fj8oDJ8sGns6pyJWWql3lQ
S9mcrKaZ/amVb4SaAjtnhC8/8AglBikUQwVKloc2bEwMC1Rvnd3GXEF2OC+vUEToVdrNbmM6x+91
exTr/JRkf4Sn7ly7/Tv152x4hx26o0H4Sid1yONzRgS0Sfm//5Z4uXccSmpfR44wjuVxloPQsBcs
kHAYbQ65rVWSNxqId8zV9E2HxWGR63d+gX800p7WETvyIBHufANkh8Ar4IayI3naVfmi5Ms3XF8a
TmM1A+kneHI6iHe0b+zYg9yow2atqa1ZziviQqE3Z2dOVL8m//D1jq//37ScbHl/2mLvXdw6FszO
i3PRpD/lts/G11qW3M0Hc/xQvM0XTLiRX/8ZZfJrc/qUUaNlL9eRd+zWz9wab3py/8M1yLKzqu07
XYvWXvhamlJg/6YGEnYK+uObeUgXBDBZFzglyGiukJrfSuQoMRorVQIuIW+4cpp3r00O0gxPILhW
30nbY75JXL+oE1+xqeGwHnCqvWOWrXu+qQhJWE3DeqoBgfVshIC5Bo7zpsAL0ZjjKY9wjw2S5TML
a7qOTlQ4kajHnTDkcWa5Jnv1ecVyexQRyoCgnRGKpb7tfXImtOypGF/lHpR/JA0Vp1L6XhUNvmoA
RptzvqI7NX5Ikpc0RHMPExSzKfJf+QfSHMgtrnylhE+snbTp8jmxAnLubHmn/ukrZXKovT9GfuWs
JNMrbg6D8f/3x73aROGawegFjuq6zb7OE8W9+g8AaQnUVy20RjNoYl4o612274077uVvuZwhas+8
CvirXCmZzZcp5vSObEud8j0EKW5PNPHOmAAB01u6bYEsarPWOddCkLsA71Age+Km/2+6YkPsZQan
5B78wM1XixypoA8XFD0RL1aZnOwFYkZ55wMVDxI4L0GHzsjbZqGtcQjlcupSE5BA/XHYYMSopFeY
FBYIq8ep4AzMOSKL1RkNyV0FNLdiUIVmntZEPabZnrE5vqm86QrCG+wnHHJJFatgC3Bq2R45dmpQ
QRzYzL1tXDlOSyK+ZL4/U+VjbYf1Qe6//58066mAZ5SP3xqhuKns8/QH8zkuSlRUYidaVP1rKsZQ
xFMIePTRNtT/lTeeJyd/Kxb1hDI9zOxbVvQ7WReVq5uvgAL8xngq5iJkNWJ8fsUkhEE3rv1C8t5+
Sqsvdyxdr1jR+xxXt55eBo+gtB/cY5V8e0mUYOV60jJ5krjzdfNg7rBTEzcU04Yo3rizlDc5IIPg
YKmWvdV9WwY1rfa//6/G/59yaIebR+iHDZAfV8xnZBc4+9AcLkrK+ALL20ubI8M8mXQVdiGjIy5B
nkia1MmQF/nd9eDEN2DLFB1ea/hltf8d0PiW59srxkFeQ6f9QsXcF/Yd4kQvPi3raYwvbW0G/z6i
Il0kbMrYzls+hQxkkxFQjflJEi+UZ7awf3PdvqDvI+MDzqcnwbr1rV3uxHoyr9iQGGCy7zmRG7Vx
T7oAu1bc52HzdrxKF7aGPGpyc7E/C1yjLP3LA8zmVNX8THPjXrFflfbWsrL2FhGuXUeoHPHgQtbP
aD+So7mc61Y/ybsedXRtWL2Gsy8/tF7u+iAHy3sEgpgNRi5/uglLk56NRN9jqEtMgcmUD7afNhZU
hdV/4Yq22bC44w9N/8jHZmdBGJXXNIz62egFqs/qo8H7a6sTQ2DPFXQUrfHOJQBHrSRM8LZ/KGJB
xFwWDOWEMIFSK2/I7j0XyoszdwzxtR+62X5lozJX3Z+yN5Vire6l0QqKyJ6UfpK2Fl7T5kv3MICf
mzL5J3Nkh8lIQ6g3GRRJy0IYIm0bD2GjEL30gqZy2thHheYFWpTT0S8b7Z3S1H3WrwuzpifiNmaT
Rkb9wHuPAYz6SvvD1ujhCqllJc/mcMjx6OYWU3Mm2a7GG+bl372oRBznZEo+QRuA0It3uoIiiZoh
ZrgbBax/NVr1d2NC3AikmL6ffyeIMyzW96w2YDKah96pTtL09WLBfEvLw9ngTDMGnL0hiI/TxNxX
8wqVtPHhrTrD5gQtayGPb2x5fycne9Cpr5KbwNJs9SVgUnckcuCQFjUUwuBUn59kDOwAVSeGdVAH
uTsHy7yJAhKsyPfSmbhsJsJKbRQXea1h/bLGD2kC1MTa5xOy0s/SoVg40w5RZm5WH8joCaP5Kxl5
SNdRjt8eVci2PmA4f/T5qnb1DVrbWw1+Qlqz80R8HCWdQUufVtX4Zo3Yf9wRPktIwiDR4cAIVRwT
744bScx+H7cvEIZk1M2n4kp5w7l379XIgTJjEFP+g7/HgzSZ07w8bc1pcT/aMX3Az2fNu0VPkrw4
VywB/DOhn7mW6jT72Equ3ALN1rWv0fpD+LMQV1sMBTax6O2SXuZqokRkOuDG8uNBea8oe/sysV8b
91Iw5Jb7kVE+FkZb1qM00Vye7/6ZEDbHP4PIa/UYEE43S4bmtTQdw/hrLyrtnj+j25EIaypGrPfj
BGu+XtC2wWkp4Ba6jHCNbPgjVySXYflKfBJT+VwoF/E5lOtASZP/0XRe23EryRL9IqwFb17bOzbZ
bBpRL1ikKAEF793X3508c19GZ0SxG6YqKzMyIpKeXreRNYZW4E4TXR6YhvU0f3BgZ1RViVt/smjl
3YmP6Wfosko78tD/HoOE26ktD3FU/KqZjsxzFyYMMZVInZflTm6E5Q8Tn+Q6sh+l+kq9bo8JewjI
kEikTTj5NZMMkS5Fle3SjsGKfzgupU5hbetUo4Q5igHSojL9YqFHPA+yavw511Uh98prL6bftPWe
xrw6cL8JHOeVP5dvJENF+sUbCyuAuSb/pbiDlrwxP2i2+drZ+bqCnuhzXIWVcygRaHCzCf9Iros1
BoHwu63m19wvH5yi2BqwjaeeBR5c5VYZWb5R7e/GDbbQB4up2U4BwYkAswDR93p6manLeRoMZxQs
4VBRrhCJAEv+SETm4f4kcxkLDiz750JtZoSYu4ATnrcp39m6TDbXyeypXyVZyhOdY9ffSH6tQAol
rNHviGkR69RIMGUVkidJPH6ev34txK22uNv9rXdBf0z3WJnDX8jiEahuvU2XsYc9WJeQkPsn30y+
9Bwef5afFgAWZ4aw2qGLianyqtqQyWenAN8zFBprLHGgV+mzvcLWGS6ncAUgE9QKmE0HwhW91TXp
PI5w044OrdvQadD7u6l512FCO20VGrWg85TYaCWWCiZ6Bakphlo1Y6hfsosxVux5gqQoEBCdXP8q
ivq1KWjA66VPX8YBESKRQYnWEhcqSDnKjrcQiw8wCm+zX226ubxYHfsu9hJMmop52iwqr45z3RyX
NP6LTYS2hThmn1udJreMEkb4EHzFY/60qAnGYIeUx4v9m6rox2VQv6F3agZCLpDTONR/M04aZR54
97aDeXJHn/K38EvhsQXeluFXw5MJQLiG+cOUGNX+ZQ5suyq5sXuVAa87wDjY+s+rZKIpiClJuIr8
cD77dJzWeMMCHEFawPfeJL3JB4avTs6hX8LbonwGG46PNRoImDH5h9Mu0wmrJ6AnhpMUSm29xfpX
1KG/y4voI47KmZY/8i9nIhvW3TmBbKbdzBDlCBD3CcKdAQiMW85cnAIVoqnqw9/OnEMWtvtpneBy
uXYb3dna8/K7DA1K66xZ93UEv19HIaPNBTpPDyPWYkzmy2gyHtmb3vR6oqBJ4lPsMAEIaB11Xdl8
lCEo/WQ5JwaTIi6I6qdhrvtzHkYVShg6eweldd5TGhcnppgn+wnyPqy4BRWF4SoiYIJQSp98KgL0
/gD2ajWbCE11LXzPfeROURX9czOClzXi8SatsNqmm5cqh55qMO77Jr0qpTGQZkmv/qi/ddy3UwVP
ps3YgKou/UecxG8FyMhVs4sXIORjPzfHEe7mzunHk51bV5uWyMZ37KNRT1cdzdoVONXcdtzKenTn
nd0RS4AVvA044VPduZLNj9EdheByWmZjvjQOkJ5RMgUADT/++mxNVJ1IB1rVrOaptChEO/joc+Ru
g9gbL705FGcTheSGpkcEyFLXZ70N6JK1I0OHPMPY5dEQrFVff2qq+iMjgTaV6b0qewBCSQncVlB+
Gwtn/wpH6ojJ9kP4d0YLstGVl3YrA7+fz9TOyl9carUbrIG0dGzydj80RXSecxpISCHteFdA0t+b
sU9n13Ota1Am+lHxPo6h61k7NqotKHdymJgpe9c6ooi4zc+VsalD2Hm9e2Fir4vh+2Idu6A91B2e
cV5w0EF1yzy7zgWJFTSgk27CXaRNs7P6vmPyrP7FHNb3GtKgi12/nnDYOFPSsugAgWmdpDfTgVPr
240DLOvvJmvuN5BREFF5A/vYIWwkRXBJLfrQCW2HLtVJ3aBnbJkMkryY0Gl3tZG/ZOkABbkoDr6O
diyLfpd1y6yaNL3nKedz2BPvU3O29i27rnHyj6FqxZs/hZ7ZFms7pPCvkN3m/vzUDx5ID+TruIbO
uzikyE7/NBvJk6vZzioB00zLEKCZ0j+Mh0sWu/8U4kqbpoBNVj5P3n1xtS2e0A9YJcI9hSACJdMB
CCz7KxBKQnO+Lizkhg0SQjhfcPkAjzb05p9r5b4lUffkqGHjtIQrc7wApZJqgFW29tHPk21aObuk
9Nmmqf7gzgb86nl6yKcJdkHIuUrj9ChX0tAQ8YbwakOtZ7GsmZP2Vto6ZNZkuonoNjLpmY3OgYf1
C9sOOEBET30qtbUX1J89MgATX1KjzB9NtWhIenTYyFHEiMv2KU2Z6hvY6TYqAfUs5aNkCyv8vIRx
XwTHZokPQ2megVwfUUFs/SV7Slz7nzMEohhjZPFSZE8mhn6bMk1ciGYJnsQ4uGo6/qhmaULUZ6iS
Z+x6+lgVJSJgSoTE1vmAGn81xxJxcx6/q8S/N3WM2Bcc5kD++5D6Xr2xPG8fTtmOiThbg+dnF83z
7Oe30lCnNvHuDHLV+AcB/Xuz/NL0PAOYwDAX3yOM+i0KXVo6hhHuOKx2DhNdI85wCzrBANXKHN1b
rowP7Fu8jZd5nOmxE+w6C7YHQqxp2wRpvvKt/B/+3jdTr/eqGXQUfy6gvOauI636UIXxMejuV8ag
T8bFLH9bGgzV2DLPYfmoK+2xS413qwHV9IvuAKEEamxPSVV612zsgKBgaAZAY1kXof81e7SQ+Q5j
RbgPxteQdhxJITyC3L0kbrfF0+PdTKata2Xvi1bQxNOiezjMZ68eIinoaQq4E/VITYPa6qzrHE4X
2qpvHBxftcfcBX1OETo5wx8o2rtwjFlN2uuYJdDMyCKG2KqR2NYxKSt0W7W4L8Y0XgwLObYbds9G
bHzqS/1g2elDiM3/aqhKLA/BGIbWf/YK/33QpnY1RaxqJ2uHw7QE2Qbb/q3hqD2Tyj+SyVpoyiEB
clO9WfWT/dsq24OjujVsRmNl5+lLWtFD75pCP7STcAeTIN72lAm9Kj7d0MgpF6eNlbdPg0MaYWd2
D4F9OmRzeJ9mBXhQtu4q12Q4kzmi3qNH38IT1QIZJRI9m3745JnzG4f1S51656KjuLWd5dHRS+rW
Jnmlg8WMbAYBoTfiAeRsedKcYsoBWQLmYi/23rCWbWuAQSPnzPTkmfG1J0cSxDTCygxFO0BF697N
IjgxYOYTXnu6rqa2XXkVZcgQ6yc/zm46AaaJsx1c2IcpWS617/+ZGGZBVT4dIkM7wolpL80YH7tq
SreGFr323fg2l0a+TXDMgf41sjB1e1UPyYke7C6ctQMkA0Wj1Np44m/oTRXUkJoUPt3K6KMMfdEK
8ehlcrxbnRdwFpZxXC9kYauYMK7PlCVmvyNvPzYQx7Wh+uhHZiF3FCo92u5mWGhwGe1ucb3veiQD
NXT0RUannvO6uijdArgstIfSQpLOjGzfoKvSJXBsvDlZ1o5Zb5zEe8MJbTV09bFmVBjuAwohI5nc
wDdphfGc0iqye4ORrXG1zkFG0DiGsOyIco31bPJFWzSuvGsv3M7Yna3iwXtFmr0PikmGCqFKQH+F
GDh/hp1yqdzmjbhxQDKyhdX5ZAMfe4wfiY3klE8m47rThtKtPIVYM2AVQWtCrzYluqI4ba+FE3wV
3vQV1BVkejYp5LLrkvqvTZwAlIAFZO6+qjxIfwUKFP9VK8310tXPDB+04VLgvoGUozAgV2nWASPt
52xAMO4k5KwVM6hs46w52CJCwUa3/xzPwDsSzwv0N60kpLJHPVb2nJH6ubP+7qfzN0NhnuNqZPSe
8eSY1b6mQI0a580o4mPqD89lNl7CZXppff5/GlzsYGB5j2O5CZfmQU0NA79w1rYLj/6ims4yp42F
+SdnXlWRjNfGM09aNtxruEU44mzq0ST9IgXeJTPmklFY0JHJd7Hun4pCfYFXrHuPtTvoEa1tIguZ
e5+KG4kmhCEIMlD8mFOwh426gVF2pPn5R16ICXXRN5W5Qu6MsnjKIIyPv5kw/uhYw44dfwnMLITE
gWmkptNJ6LaOUUPRiM50Y8nh6ckoy4NQ5D9aKCZJpWlYGGcrThn84+/jJLwOoNu6Uf3x+umhIAGf
CgYdqVT76AzvFFD7IJdPtssQntoxPhujB0QUHOWHQ+8xCMmL9xWgBWqz3eJEOw8ifRMl0IQQNpQV
r846yaIzEu+pjufdvMQPuW/+NpBSMIrqRR4W01CAmdmBdezClyqmozUykMietlkKrAHwYHbhES56
jMYq+IVZ8m0BR0mccYP0bOWn6ZPrgRQvxskkzfBq5wQo8AqUT0QyYGvGB72qiHfOy+SYzwlkWRQ6
iOvo/A6C6AMJZlnzamX5biCEdW62E615QTQdIDqAxTZpv2O2FK1BlLMicgdscEhB8G7cmt2bV9l7
ZXL6YgO/WgykhhSS3dTBAYRnB537kAE1U48c5GTBgHAThnCI9BF0htjBd2Rp+turzaNJpu5x9JtM
xWiUe0fcMFBrT9/KC06MT21307AcsHXaTE1MgpueMr19zmBZBUMpwnywBCO/4jWBwg70tBmPpM/n
2Xe3us+6q1vky4Wxp8LdyPcahtTQ8XmiOkMNOTAgDTGGq9ZWb+1rt45WVokGK1AHs4/vXR2FKM7o
q1rhsUpET5/1DbOtxmJVJAMknWCHoR3wk04DAUOFIdQ2rZBe45x602dSno2gZWIohsEbmXkzHtoS
5ja/FH15RKn+KhGkZoP1Fs1cnnI9RxevXdANpxsmpO0dgLslU/cZhNKigHJd67ez8NT0sbgOCLxD
fdg3FImGX60n1WzbCsINkKzHBCab6jwrIAewTGS3jAPZltnvgyZk7+o0Sejh4sy5YmgJJ200XtrK
RylVkF57QCQmX9jClU1JVVd16Nwqdz7OXfeG74VjI+2VONdZy9UlhMpFeI30QrMjnjiXpYzfVIdR
TpK9+qS/PoRAZpSvJ08B4TQfdc2R4zMNLekcRogovCQAqwGnLHSVSIYnLBR4a7mWMQQ4sdTKrxoa
VuPMMcD7d7ADQVw6fE+N4cNZSa+26hs5CF9pB23lsQQMgsji5ZG64hTbhXvCVxBWDCcFW/nNog4f
quy1EoB+hstKdRL3+nsFp0gBsusezd9eyx+pYN+zhedDWB5LbsRx/mL7utL75pw5oU4MS/YMHiJh
Gm5NpEWQD3kMkKGTugGMgTGuIZuO7VeEzgMOLuUuZhZSj2HEgv6At6Nv0f6sJSQshCwPCXoyNA91
qR3QtGNgwWtCYIEbFOYUWDo46H9cXpFjXCJWYGta59pxKeC5YMsOIohPOAjM46XjSeotWdXyGgXx
bUAfOWblxaH/xNSGlmowxHrFTxi71qwjOGzdN7sbuYLpN1t0cPGKxgeL2tpjq3WiRT1YUupAPgAN
7yaSbdfZtbFx9K3+9+Src4LeViwk/OXmwkDp7L+hO5+8MfuyOtqY8+yeJrt777LlBK8PI6rKfZUw
WU4dwhMDbsp0MVOc8Zlq4nDq+7VzTkiBdFVv5BiZqo+yN34x2mXljgrxEjTNpve2Fos1ju/6ZJ4c
qiOfaALp5KmjiukFCOx2dtScOkad9RCm7UbdRzd/SmF9uzlEG4gPBFjuu2QOHjX101Sh3Sz7B5cP
G933gOhY9bSwSGDl1ckoNSy6BkaEO+18apJw1WokEkN1EhixpdKSP6l67p6pDioznzrl0m+4Wt13
WZobVQU7TMi3MdTsJUkfC8WFW+XRMD8kjUDNLnkrCu7qdWJeIa5OaxJq2gqfCmGJ5T4M82MHj5R3
1vJYvHHYyqspk5EGcL/p++aXBFAk+Zuo/S3hU36c4oHaYps1ckDJQZ72N6VHv6y5+Rd177QGyJzX
KciaIZpTEjwQbdpJJnM33dE+90ZFSjTdu0x9LrgpL61/t+LkrnJ8yXjSKY7uDXBrjUoZRQhEnmHL
TSSkVjJudIIcGpXA6cQNmRg3seFhn+6nJIErw4xHuiGLttyILbS0U+gjnfseM8vOUFc52yY9P6KG
2tVO/Vo11oflI6zAOEev5y1+FJu8hUEWRZt5xH/EN7Y2NuW0Z6fsbPfWIZyqg02HOYICFvb5bWja
p4UNnMzDDreu88xh3lBdRaq8Bx7/P/c2tMV2U2Kf3OV1ND5B99b8EdgdbPV8m1X4tTm3ltdiRrAR
ymNhhm+BP6B1CqZ1ECJZNPNA1Phnl4mRYbYc6N+eZn2gxAFh9sgNpzk+GX548cu8WElJajTByQ76
gYbkuwpxM8OWlJHFAPMp4TB6T2uo8WWzX7qchhVeKljUybYvlPVgITuUt195OBfNj9kScQaScSMR
1iAfpkW4I9M6pqScFgeCy0kkL9s2ZoCO75YGqSnsIOecAX9k/MSiio4xkojAvqZFdtifZE6uhsLt
H4qnZd86Rn2PVbnJYfNF5AsybtGJbzwXzhAO2nA/ycwwNhfjlwYaDHB5DnIctlzjLKJ6GgKsPeXj
HTS0LwbhT7FoWYs2Xx4y6y/suWPoDwPGVRYbasTiP5j2cqlxOG7RBso6wWGGIhJRl2P726xD24vM
vgsopnC9KwifvCaLX7HUrV6axzbR9hJmAz48I+db4viBWbtgv+hmAPS4vVUefMt7k0O38OZnw/Dh
zDk7ueUg57YxYuPFS5YUAE7FZGPYVUDRj1ZcPT+R18cfqZ8eMCc2hKzBTeu4HfT236EXnV72MvAO
3QWjyl7DZI2egoko2FZb5YzrPEF2bB7kxYxZw608tOws8iHsXjyO7OOQhBuBH+UY7wnmdcBwIPdv
1cxrDpdTPXcrv7bBOV/nwPtp0yCAIthVi1rP2AL6VGBJx/wqkm2ImaToFR2ObPyTQbuL/nUDxWL+
3hHdKlJ/2eJQWSbjU+qxdlA4Uc7bnJDRWMyX5d7cyn6E2xXb9CLiCHZvtTFpV4SYPsg2iQECpz5j
yGx8ZSAanB2IesIpYnmwACV/i0ebCuDLniBL8IFaUO96nlC5WGtZKbZzienlSYrTQu8rQLVDJ8Wh
RK1/sq8aYk8JBIHsZ3nH1rEE2QSqROZubzjYuHV/EZWzCA8+wpKKnXeugRcB6xnz01DgQch+91P7
YDuM8A2+e+BG07n1/p+2LH9yKZvDc/D/cMIxCIigHW5twNAf36RyvhlpssmxIDPJxkYy17n5AoPa
WQmTLg17N1r0d6r0rGUo+9uIsWkCKPrYd3QP8rgtoHW+ru0pjIZgP8wn1rFl+3sro+fudHuNjZLP
xl4SfElhjWA4tgTTBH/KkkSG/bXq6LcFMTUcKxS+A0fOUg1/MxwiZIEWNdTq+iArvMf3seXt4km1
nhIBGb+zQXtcZF9qLlAfJokgQiNZpd5pEPW7Pb8Zc8bzMINU7ZtwTmjaYh9TzXdNSz4l4Wx81Lpl
cVI2mINGOyayTilJEH3wTYP9kw6TVuf4YFlGCDUwpVgTqgvc/qJiwIjBPEtkYrAUb7ug8KbQ3FYL
s25Z9JI9L4sDKa9760Z9W1JKy1stvAM9zy6bGXj1Wk0YROU6Wp9x3SkQ+wYZt7avm+jmo8+MVHJk
DIFYgRGn8nz4Zbvd3vE/pVbJ5fRkPAHp3KZqaBvTtZGaoXLzZt1xAPoFA80W96Gk6PMQ08Y40owM
f0Mw8BM9LLr9o4kgy6sOSDzvGRWJXHVHTuB7pOL1cqhJJRwmiKooOFBZbrH6e9esR9NtLq1GG762
tnFRneXX5I252GDo8Re8+Eem1aIgpkDmubj2Imb8EU5DEmQzUqYGqqD8hkA8RRTsjIJZQoRS5+KP
7dqMx61DRi3nBWXvlW5rT1AtkDvMyIN/IrY/PXLaya4MYfoFpMVJ7f5taNnKQeCk86UPd7KwCAOF
+43Ocs2gYhpnlI/OfFM+/gVkDlaQP8o77+1yXZG6F3gMGvZN4SIm5WQpalCEfk9xwKQUjb6mrEjM
dlbtmP7Bq2ifEkaLKj+25bSPTWwmCJ/IthRbJUevKiFSj+jGssbke5rpyOGUut62z0/E+JYHsVTM
OUYNUbqvFumsqlISGmg03beAEuzfiVxeQjWGhqWRHF1IPRJFWHkRL5WuthG9cYStHN7D4H7FADBc
2s/3kaNU5F0SORmJ9eOx2hufpE0R5ja0ElYsJ9NB9oXpUEGJdpGHksU/385zQPS4lRSzCGFQ9/ZT
gPmWHBfy9Wz4sv8jCXaONJq2wM/yYY7FRm54ogHnMhU4AOSy+6ukDFH5hkyVxPZaUcDL2adFyBfk
6RPR5a2S1kth2qXlnuDCmcRfsKBMMCkySoiCA2fK/x9/Eok1RNQZNgDcOE7fa4VKxjXHnXjEEgXN
8W/DCk6N5zALHiWl4/Okhh3IK0uYSpxUXFQJLXmGQytHgZyzctmyWzhXOcNlSZWMk+CoKZBkpKm+
r9hSpvE+EBaJ3XKwyvJkY1gLgiOiDi41UJLGtQ7FRTamj32hRM2Zv59y6H/sjrDF1aTCRQXiG+hv
QJKVp19yxBBvpMhv4QzIzopLelbGc14ErwudeznTWNNy2EpSJJkwSMzWjj/km2Rt8HYXsgmPVJPL
w8BkTeTxqIskRyaHYdlJjsKK4vYMl2Hs/hP3KnCASXkiXxLxjkcqKo/twjPz7Xnn6vYDovb3wUOa
PvQMq9eOE1YThveL6tFbsYSoSxT0/8XYTulyLQbtJRyRS0Ovgcy30gAq8W2E0fUV1RnUkmVb0rhv
TbLxFIEq64nDZZTTM9DXDY+rNWG1Rt03mGOwDmr91XP6c8BzYxbwVnF4OzgJohhDL4+QYSl47wGG
nQVj7eKfOoKami78uPV4/gFpNx4DFtRpfTsNUH2tL8vjS6h3DFqfM1m77w47iErEy+FRaLtGkO6L
Qd/KZslY8omZvcswQUnWJuFkpTccU596vYR6mmtnyQqt6G0Z1EPURhz508FpvFNiIfzmxcoOlHTG
CzkQoARg5AznwpB6GmqbezQ5yu3ikYyaNi3pTXcvK/csG4QtWtT9T/UgxY3BEEWnrrcEI6tP9zIs
3SNFYllYKj7IlTpktCO90DC01wMQOIAR0km6pc439EQpgCQkqPy7MGHpm95+4q2XQgnN5x0xATNJ
2dWtSvaeVW78xbmziGTPsqSQoexxmXiQQsPu9rpzaxqINHS99BgtjooWpGJYrjl6fR7KislSdGvg
5DTsa5xB6ViQCxeF+RjDDx295lDW1gXvINgKLdyDYmYLNgc5aHNHYduX7GcNN2bQYdUCbbXWtNY9
6eKgION88R33ueUgiELvEUxHqGnVuh+6S5lmT3WrHiWnc2VSuW5hgOReK5xsx6D6mMzmuZk1oFX1
SNXzEbMf/NY4u7X26kJxkwJYnoJndZ9hWO7bhMyvntOrBrnKqv4EnffeVWjk3bH+BGv2sPlhsHvq
Ns42roxoU+Ai0zQc6bbbQnLsHxlWfIbwuDLGEUzSuhRje2HxngocUQ1bvyWg48wQuHipOnEYLiFO
oj0wtawBaUUGIN6yYE0seaROswHfskS9p31N8addsMnCMU47oHI+6WX0U75L4jtTqEqmz55RVLlR
rAMhKSUCuI3nzddY+U+F7fzq5+ClbFCy093CJO6N+Zkbqdtl1nlfBn/ajDPNnrE4DRNz5Q4Orqs+
svCw0GWsZHgs/OIW6ssfi9zRLNRGp0yUIxFBxNEYnJPkAwmYWgsWp7FgHFJSRGyP+MTwSRO1IPDV
UsO4QPlGiKOvs6XWOWl4ysgFd/H8z8jMF+7gI5t1KKFNdu+M4ISLgf2TbMojwFCBJXszArVnTgGA
Se2Q38w7b2ZrsGkKmpiSwPQ0rP0cC5mppSXE6YJaDCslvpfDBe4YfDfegmQRcJ+xodqMhHxIzY+B
Wew5VnLoYD14xWT5MMKxeERsIIzb+JcpqUEK+X6QZsGLNt+8/51TrRHcS/oJbGn4elIdYp8jygBs
0ckASupkvlPOI8mhuA6B/eRUxvxgD+2NC6StJ9WREeOIDldRitfKOJEO8CmwegAtKG7hGsqHcBGe
RhNPpwnZ30ZUNACYJHMVyF363AJR8BVF8q3hjsj8egDhdsOHSuCX5IpPLF2EJOz0lBKEAE0K/CM4
kYsjpmletOlLOYzQ69KWLMDV5cjkHoK6uABoCUjxk04THFFMPJgLFuVwGUOep/DzBtrWMRpCeipO
B3NUe+MWpdkAs/E3VKg1FflIzA4x6KiiEOO0dt3V4Z+w9HEugRSyH6F+8u9K9Vp2x4ZgmIwXeVsC
wXLEB8svyWE4X8K2eee58/lyQ/KqqUiq5BuGtzxlCIGZrAyOyXIa10Jw4IGr8NwtKcf79CLHhrwK
+cf8trw8loge0d/EfEF8qChQKwOew3cWXLHJhCg0b6jhN/Lg+QeKqnmk+dyLXISU1DBeeELEbcEk
uvLGymn4dslr+HzOavlfWPUD2KCU/Hn/yafwlwwgtb3+JLAUK4G3JMWKVKAjR7KctjbXxrmJNh9m
N+RFHiuUHTwVJcmOOc+wRlk54EwGabgkICYsHn5Uq9efVkjOnbIcGgHV011qAdpCJjbS5gRJ0SXT
4G8HfHRhGs+0MAClbCv6bboPinKLAvpohP0ZYdEHeVNG3jTODhkAD4QiydbPZA1C1pADU8CGUvYJ
VZyNITaOIhsbUkhXOFd5mL2/oEUJ5fm22G4YjrkdnfxF8xjxxWbhOlwq3aSp9xJweGbIeKAmYlxR
vkorWYXUpzbwXMVyV9vJ9B9hVt4kukjemLDaFWGBMTH3BA8SHqck0HJKojhg7TvRsQjLYzNhyo7J
lyGQCXduF8VK02hEFrefJBPPx/HsusuxTcO1lBFZNj1Eug0aVQXvPFZkaqesf0VvuJGudu8Gv7Ih
OOa+gbZK4GyWEn0+g4HZYBOEKA66Jy4u9TNRJLJOqIP439wdHlBONLEnsiB+levkogWgQS3EvxQ+
iVnYJ5uDBnsR2PAu6sYW7aAP7LlzKfGn0b+HNcgHDXiVZe9tQn3rcKKzuKUR5E7+o9Q/PAVJCqq4
uPygcNB0iqW6kZBvPUb58vaVRZuJqXk8GhcgzBnri7JxYqORBH4zqr3y4Bw47jqL/bVcAevBZMnJ
M9YQ0ySQfoxe2vOvUHLNJnp2UYXqPRbB/qNrX6v0mQ8qbBuwLNuN4Z+eph1um1uXABe55rWk+RsP
2mWCaYtlHU1hxkqrULbF4NI98rqPcgQiJpjlqjph8/NLvtelny4MT+1BT6MNrGl00Og3aR3yQgUy
C1pAJboN7Al2qRQPrm3eJw9zm7apcPiYGZaQLliv/2HS3RGkbVXZZGrLu4mPRObaG965ZhBO2Fw1
FUNjEF295w4nVuTVd8JuM2MR0QRMEcVbF2LFoAd7VX1x5b1xNJk7z87w+uUnlpO08+4tE8sVTRHV
sCwmk+cNG8t7R0MLQyApFbGsWQvEQiZDrFDIg2KSIVHYSN3fUm4LXsq6Qb59EIhdYnkLuUM+kdcp
Whc2txbW+NF2APDk/ec2eU6pavBIkGMB7sR+MI7yC610VsDs+UUJFsMIyGHfqHZApGzZSbKqR1Pq
ugwdWKd5PymIH9pXFUq4fFDea9TOJymWJtJVN9D+DWF0lsQ9sIZDTaD1zD8InxIVnPTc+sI5aEPe
ASivoSlTmx59Bx8vpMEGGNGeEDzjuSdtYklcZpBHFYdH4YkwuvVUJe7JQo05gBFiGo/Vl7uzPWhB
ab2SgkcaNtKIkcAkEGc9IQbDT2lKApD3m9WD0JqfKHM2AJGyjYPA+innItz6ZXmPYqFsXhM8sBfj
ZbFvA+7eEiDcxPmXQzWeuoYOI87SCIcjcMbAuduJwrSGmR2pIod/jdgaMI8xf4KcSNvAeIHgDHX8
EWLsRrYS8R97MiobKUfBTSRSWRolsKwnImcfivTE6+2NnPOj8cpgcWLy+FOmSgeKf98TFAQM8RVa
14ckbzcqRILLI+OH/4UbQp3czQzaK8gHC1ZAWk4pqf4FjpM9/1+6wxWx4jpWOv9FjOHfyuItxotU
fUNTk4nC+yAvYVHI+SJFpjxjMo8YUDotvygeORgrBoCyzmt2K7kGoq8fxEdABgIBl8XFUZ2MxhGL
lb1AFnwfY2iIq230TzqYpRcdDQp5/lU7HesBI/HkWUcq0OihhM24fJN9pG6U1D3iHDovNB3lytno
CasEiIsiYiV7k3OZnwnrhm8OIQQ00EGjnOEdiIFxg0q/BNAGqeDQiQesGL1AIqbU8A6wsTUBflfN
2dd/gToSJ6QL36DNmHxs+jnYx3xTMQCnMqhccaYI72WEWx+PW1L2aOFckacqtbjUx8ngoxpPzvym
bIssquRp2Djl8kPZbwKj8+//9wdHlIFubjaYQxwyYIBFxbPnoYIl8sQEy5DNMmQnNI+WAzhbbqk8
JTzwIdQsrWFtl/n7v7WgG+8j0BvHkXQ7ZaeJKsW5/UQTlpFETJ2txKey52U7u6xxO+zWBFmuuFtM
2UdbHr81yl/U41cVlHi3vFkVRTc/5i9lnQvzywX4G9CaAs5wLfyAvGj03UNdtlfZdPwNfx+oJ15l
Wz4F1GwmZTlG2+sy/XmtXppuwMu5eOSfQfllUHpLaixtZKpeUkoStBhEkmfCU8RQgLIGDELDCOJe
0yZoF9Y3EAVZ9U+zkS7NfMutfwttESAALMKN9ymUV8Q15FMiZ6EAv5LpY/NpsgRTZexhGO6EWyWM
CT6ZxAWqFxhoBDuUZcKvk5hNGBELAKmceCtLTNLLuk83o/nChQpg1NC0lV20GPI0+skDPuOsid7Y
aJIXslUlWeTT+YM0llS4Gb9C7JMI74bx4JPuLiArjkL2pG4W1J2IdyRXpsZwJ0kjPd9R6h9eZOSY
Kyb8PCdAahH4lARTcAm5UQSj0RsxKtO+Bsq02FB7LkiOTtnykHFY5pXvPfiMwxDMdfIZ2MGvS4Ic
VV/yVzmdQSnzEjpzBvB6F7en3v3pUfFRwsnhqSTQkyVh1y8xPBt5zZAeuDEkGBvG3q1GHoZcDyj4
TCiBvwnhBJBG1l/0xkttMSqE/kd4y0HXZamxM1k0rOCJ2QkQqNYShXPjbz7QPCWJI/Qt7c1FRyDo
GBzuHReMmmZd9dG6B/zng3murCouU7q+vZmhWv9OSaQXxnC431nqbIzpcSYMsKfAufgyCeayIyWS
g7gNDerppJHTg6040miUZ4f2Ok0QedAzyVhlwTvt8ogmVE9H1COXkS4oWxQ7YjhD/NelIyA6aXNU
EfYHSKF+0uj6BxOznQEy27xOSYgFWpfULqfdHkGzgZElt5pM6T/+S+BDzok8wzGxfwO4lbjfOXTw
85TRVZzGFOeEXdOwYWpTHTDAyxScrv+p21jzNvYbJrYvJG8OOBQggyxdWU0CwfAKlh6gp3G3zDw5
ZOixHNDhnPZujLSVmC8kkrQzN8tEH5TOb+N+yvlXX3n1hJEw/ww8S9BLgg1excBR7uGnPymoOZCQ
LH1JPHoOTwHiJYzrHZZCnCI8FpNkiF/+Oa6givysC/ZHDZhdeOo5GrDHoH5hzfCHlKX0RrcT74TA
zwS2D0kSwI/k9qjPpIkO0SB3FxzWSJEWbEhBJdhnkoeQ7a9cSGdhqe/lLnluc/ymVSP+ipiL0AmT
Y8/JYvof2XGK32RTsZCEV5mxIwqwJrZQDE4uu4BunrDd0o4uISBfyQCOpKKKbzeS6egAGzwlaXjW
VBtypHOQMv2EsWD/x9N5LDfONM36ihAB38BWIkVSJEUjrw1CGs3Ae4+r/5/i956zUowRCdNdXZWZ
lXXDi/Qkf6I2rmK2xKJoD2nONzaLljPBnqUQK8d+L9ASm0p4eHaHhuyTBlp8xu5CmsewcksXSJ2F
ZlzwY34QA+RB8RhguSSzkkqZXQgwvxS32qHhzJAvkhpdd2cBheWPvEvWPket3A9hW/YnqaMcJf8/
v/0f5y17Z5zIanNBXkhoG1JXKatV9keB7MvetxfE6jFcG+GpgMJMMJFS5V/Qc75H9iYMtxc8Eq+F
fpZyTH5r0sF5URkIBsb/IwrCbpMQeJQ85ALAmjP5H1lZxviEvn+Wc0a+gXUkrL7sX0xdABlrArr4
CXcrzE63Uf0khZKcnv9lR7fUk8yuhqImS2DV3PQorAm2lysMAaGbqH8jttP6yhVLrkRolcCUEViK
NryR/Dxs4tdE5SwAfJzZGz5B6AZeVhbXG4KICwosq1DkVa7pblX/0TCNAfJOVj7vxppNOSulNOF0
l6yIlEW+WlPOlgODaRlInEX4tFQVUrEcQBJtSoiPweD6O83Wdu6UPMRY8AVBgRCmxVCvcR5UfBQJ
B9/AqUt3AH12/TfbVMR1/GDQ9ANzmgKdDqR+s4zFGSHIyUzLs6kM6jftqJCOpsqHdjGya9hgecl6
X7LqrjDQTSGqrvTlNSqHPxE2k8lgwnk57ac9U8j7S8iECu2c2c2pmRK0+MEmwPv6liK1iOASQKyq
r655z9kQECAQsx+RZD8LKS+PP8qtfewFNKXGD2kb/gEaxwMVoX7b1A8gSPmqG+OTG6nHoqlP89Bs
GX5wrCv32LTNg0iksjagsp7CNyjMtzBqr0KQd8W0H3s6Y/n+UVlvwkV0Ga5UQfuiMv9bKhBGcu0Z
gLX3/PkQiiMAzilNQxQIHNEo9xYtm323K7v8KWnMA4v9GRNgRlINIXvbIo752neC+ddd0uuXIYiE
69uopttOHXq2GHvElKPM0SNy5wj4wetDODAzfZS6sBv8b05/qvd8LaCLDddfgJ0JV+BlC2xfZqwR
LzEMBzcqZrAwd3gvGoigrl9T0obIjhFNUwTHWr3xjZCqkU3iux5dOXV5wf1/a5n+nnNRVLSWq5Gb
gCx5DSKq0Kmce59VatrLvkD14/fvDEV6xqJ9rY30s/Gc5RiOYtoMB/tAP835JpatYTAW2/wnsS+y
PJQ7eCKgYWs7Z6en5c7BOL3JfEYNVrtxTPaT6g8uwo+7GotcIJDHbGlfe8O5q9tfUVAOFI83WgXx
Q4sKoBcfKUHNjMQ+W5B2g/suOS6966Js3lC80uf8hW3sz2wz5yS0GKZYXCC433DfPFUhnqUZ51fb
mqd4dNFxZo8aTGIeTUxi8IzHCA2wZDYdATNC2+KCOyTLIlQcjTD4F3COC9wr3KohZovK/aUxMdlE
S0knarm7qX5Hch7bwWSK0TeEH5enYNDIuXgNFQiAXbJ0362mUwTp7UvR5dEKhPJNCFE7xQeePLKi
JbOtp1uMdtA9+s7y45A3SWWZLtPD7dgmi1OJWoNkSI0hXCbJybWjABWB/WD/rYGws6XqGEk0yQi4
dz+w13Sf7qYlQxQwvA0xTthgsfqk3QvWyGFo+N46n64peobZfFHtuSGIskokNooGJXbLDeeIxGCC
nCRFfdYdhAP16GsQSEWE95HNoVmRK0JxUoQJLitoPZcWQ2lZEA2crCZFOnN77uRnBtAsvBdRvCNr
JtaKmkrwQ0oyKxmukpsRxJiwKgejlG2O+xbE1aZFSSSx0ijDcxmnH6QPXp5KYd21470NAZNwMWHx
3ckitMZnMioOcD6L6xddDOwz+Z8ww1wev83RotL6IPAKgV2Sgxlegb049/E/PkeyzqhpdxKq0UxF
bfRCCG/Ccktk5SBBMILRghzSghyXQFO62f1I6uczqIcWSMx36CJStlBG1PjEI9i4pwbTFAUmNvsX
uVdYC84UABUpIDhiqTEoHvhbrpU3PhffjX6Q+U/gCDwtcdNwB1hNbX5o4N08Mdjnmcp5J2IYXAb7
ndQq3H3MhpvICuQ8DCS/5oGSHd1eUnXNYtLM/A09aFPQAmnitRAEj3rvPwmS5Pj4DjCwFLaCb6jH
F/r8NSxvBGJn5/H6JEqJ6ug2faf8NNJxZ0PU5yky6/4yiAOncUyQqxbwzbyFlLNfQDHOSj7VJDHi
pCNFw55RMhLSwmw3+NMfugzvdP61i8sr6xEIdZbV2xcMOcwOjoeZC+SXA39q0ZtVAKoJX61teKMK
S1epq+UCQexHHJqku4fLkfoSeh3ngoboKEqsDNMm2orOU54/9vqPUXt3IdbIAtHXQA20T751UN6s
DEGRJA0MoghVCW3MwZMkiLY4fWWQLsD36jUtPgRIEmJauBUDqIFYgrok9F4omjLeJnfNSszdX1lQ
CPtYf1V1RX2ku+jbyfMoRWTFyNMBR7xlLy0uR3hqGwGIyrektKAyDSI8siO7ivbN9CWcCsXAVuSp
cpry28JfcVV8pJwqHut7poOVbKPx0h2Pn28V8EkgVNmKC8oQBwyaV0tSJiwZlwl20CvyJQK87HWT
+2H1UatU8ev/tpRHpiNHNyrnJsbdDVi6B84fSW2pjOG90PSiiwbn7q1zrHqsW//xEcxUSgqdsTg/
iBbWblqthcARlyT+saMNbsGrVkfahuSlOJkAZT5OlRQiUkuAM7VkcRX9w1Leg2tLVKNw46oy8xZO
pILFk0pOC5aOCAmyIFhLVk8RoZflOlSvoPoepx7lOO8oIJzRKgb2KSwK74m92HbVEUxGeHzBwnFm
35sm/UIxyiy4bv6qM34pvKXURTAr10KJLksfuNWacSwE8ud/46JxnzgLE5epuEkmFbZgQLUSgzoK
2IQ1KLyCDSnA2+KdyfsXaY5cvgR6FjVXRHsgG/zR0l9qUAs2AFIPyaJkQ7PW5UXehFe4D9W3XSqk
IR9YgF+qBnFmdZVdSsyq7fFK2s8F8zRQv1LXCd6B44ngayKyUbb3yHDoCHcZ0UfLImKAtAgn3Xm5
SaPjS4lxWTEdogG7ThQILYd6g+iQjNmcjO1IsNO9FL4CecOMd1mS/3d3wmaMDkJ/953LHhEGV87f
pTUeeIPcZsJG5geXyZtpWVNNNoKWsm27le7irqGNR6GVDGQZfT7cS6bmRPmXnlWr1jJ2gvN09HUz
Qce7yZcC5CM0a4QvDp6SDZMpcOxFFDZdcx9rlFyhu6HTaFTproezXZrmWT5anuzo909dDSzYR92+
NvTPRnmn0KR3o8MSqsdbSagOH/h1zOCceqX/Ng460RYcRTiyFpOtaf7V05pZoE0RP+SL82e203k1
luUxRqfXNeM19HQqBRtPSVVD95ohvu9NyyyYuODz0pBxqi0csolFbMNMq+LkV/NHkUOO20pOFNJt
u/AwdRp2AuKU5YDzUMvesS59G+IzhqMaw1MRjh9N1b8J5FsFPjBHWAebELW0YQKwBqP1uaQ28CPa
UPxE50+sUy69Wn5trXwpFxdvUF3bSgQeGKEgiA96ngcroJOwMJIQeDLCGg5ret8tD2aFCXwdnAY3
+zVs85BiDJLNy2q02j+4f+CesqQIsAhM7H17M8TM9u6xTmFG9WdlpySeiUMPhpnf5Y2xRjUmFaTg
JbrC1b67WMO8wVSIUaNS6VboJSJ1Nesfx9nlRCPcNMvyD1F7gKHmh2DaNwWRYIB6f/KKPQFOTkNw
i4cQMqchrxDdES1VEgmJWUJ2iJBPgqIEkAB1LuFZF65RgN92rHaFlkEewy7PF4xBGBigOIZ/AjQF
lOMzC0c+gKgllyE1tMCJMN0sb9nWkiMJUlvRPLxo/v/TIAs2xWRpvDaFfhTgmZmaFDFEIfSY8jwk
FnMhXORIhVfG5uMtQ0q/JKsTOTA7m+fFjd9ir3qQt8ZlEB9FZDPjmifweVW4NwguLXGJspp9SROC
7CB25RTVnxK5qp0vIS1E7pqgTB6uCW0hHH0jaIRt4gy1bNG1SS7BzAgyn89JYweCoaCWa/I39CTP
XEuN/p2wxsXM/J5wHFJaa0jGYkZ8+ELDkF7II1m0/pGsgk5MmCzc8n7lPO8/IPsDfNPkNbrVo5y7
7ZQ+Ck4nH+a3tLtMKw4YLNQA5LhTYSp4QoS3GZWmHaPTYeYb+kL+0mptxIcf3KXAFKJ2j8yIpkl0
S0O8R8R9tAK0M5agKkE9MYO5Ml5tk+ZTIhOdikBmzZm5Dk8U8CQV0hbAhU6c21nfbSQM87VMGFp3
Hlkk8K5b0a1cQ0qa+LAMilmkHAgmrWyzKrYkp6yeER2WfKsDVjUbFZ037QOub48NmXbQpm8dgXvC
4IzhmGuz+c0ctK5d2P0Le75WlgInhaTFkvu4oBI4EeFNNCSm2DUwUsa+l08iwCZRyMRuWoGx74ED
20v/OZfA2wG5iqukWvP4Ex8fmxxVHdVSiJbbZhAdaUAgfVEJ2iMH6MGjftFCfMUDFeMi7GbMqPC3
OVU6Oh58ElJt16HQpomKGA1fI6xO4XVbkXBQqaxawFVKm5jZlJVp/XaUH9KWKTcinaJD2G2V5+5E
V5DU8A+a9iw1gk2NKqznVFUrSV9I6YR2ERCQKp/r2YgwQyITJkf38mV6HHw6ffFbLhk684IW5v7L
6RS9JtHa0mk6L5kKBK5HYlFTMwSZtxN9Qu1+c5JxCsmVCKGkSL2ZPHgPWMMj0jqcgWhaYZImYt52
HN/tGYuSNttGUpkS7hiUtok7HiE36luAOZ6WYgoMjoCoOJ/pPW7sp2V6G3GRkezOpoyfkMSx53UG
DTJB+Q4MeC0UErbmd1JJZO68FpZcShRB4Igj8GIlQiI2Ga1SGE8dtKaWvUaiyI0J7RtvU/S3PCDJ
KKTmwYtN2wjIB5PJEhcaysmcP5A58j0sauHxGfl1H1DU+KRmLtKPHsUMCLdDSsoP/iQxhnhYAuEn
Q79zI7oToGsoWQQXFNsPEUI1KWcjKU+kiuc0r5CX18lWcVKN/rL3B6R3aPfywj3rqv3gp3yq73So
nICJlLdy0i8zsGkd+KE+vkvUb8v68H0iRRIljwEG9kw4pixL6KgBUzsLq4/R5UQt2FFlzEzPbXL4
43jPy5JYgUCScvVs4POUooUkyNxSMFGusrvn5MJF3qe0cGuRh4KeFh+kscgxCKc3EH0+8XDL8t2e
pg9hGlOwYpZtn92onYGGWoX7OEjwMQm0devQYwgQx12NIDgjY0gdYFJvIU5AJEhHk+xsiQvY3NAe
mQgOm+AJQwESFs/m9Cs8JnCOsmFlJ4TF5H0mw3zY9ZkjJRaonoNtX8pMEtrNyHn2syqPI/y7O+A3
R3n23+ZDiC/utbGBG7ozPo70qhn4MnW/QrBn3Yl/M0nfipZpkHWMhEq1cgzyQllCVXN2PLwJ5TmI
Ji2GJB2GAbNHRP34rlaPLhCIFtUxjx9E7D/NnnSGOJ6HFaW7LVjMCbUo0TmPKiHMKnakwKh8Cz3t
uFC9it9cgas+8T6mGb9moJDojgRcDZcfTnoQIDlSVR9uOmY3IkIwKZtSnzsHSkAhIM+itcTw9YFJ
7t8iaRaOKmXn4CUbx3+TDves8CZyEWoqKbONFAtFHp1EOEWuCfMAjwCw3AB5EltrBu0xnPxLLQ9j
lL2R8BcytgC1Ot0iVwM2Q5qJJEhldnjUsl0MXyGSROaErGvkJb1DfTatBMVhIXC3DVO0Itx8pMwU
8ExOQ7kHji+SC55pUdJowkYlusEBOYzhC4M9f99Lj7T7JmvoFvXyAngPs+83gwctJ3BAl06iXpsO
ryFM01HACD88sB0UJC6To3m/+gO/I8VaRSEIBmTxKVplbXjNTpoe3IZjeEIsRecAnqNykspBRxqf
9LupMN6Yc3avAyxGAkfQj6much4McMVy8hg6ukcZr1ieEBRBdH/L8QT2YmU7Mc4R3bKDaD3v/6Cl
GTkBWwPL7p4k3nEe6Tw/IIw6Ty3jN1IaOBh+mtjuPjB/0vlLLA5F6C2HhIlpWqsKfT0aFtHu0oTO
a+uWFBqA/Kwxs0HzKxFM4JW5A37pxBSbFgcHjdFczQKG4muoCITyK2xm3iyrElHzkyQaU2Gd4Ma6
CetB97UAXSnmiJIAhICgzyPppnktm0TUcWIdUTsRUJt4rrDhSe2Con3k9T/gz3FNSPP4BgkAIufk
/chz1bDS9Bhboeg7VmW953WLzlAudKTDMF+6k0dHq80pRSTbma321gzDTxx7e/kUl8KjRlYsy8id
rW1O+iHLQm6yG82d1jGhCr9SOcGKdsJ+DYdTYrY8wqJwL223PC0UMeKkEurmAdXNk3xON7Ur+XsJ
DBL/BeiSgw9QLBqHUzA5V45s8ATtZt7okUq20FZInqTTQ7JfeIrpNlRensNSdE8VMGSNY0A8HnDT
BsshGTFxCeWkEX/nnm5AOfVDxraLkSO+yyWnFSs+bshADKqJASGZkQTffazvF4Z9ka5kufYIjExv
lHHTCk4+BBpaR8XSD438tV5ohK2kYzIleZb4Lu81xBXFZkdpmLnFabSXEjNJxn9uW64GKH8xrF5Y
te67LAlqDIoj6WQVIIy061Hx1E0tPMWQIw6eQFHPlHbaNUKGyUuO0eDA3FfOi8NMkQj4dHDwsmlD
deMEpduKlXkvR7KIAExtOJm0R/T2JNmuJI8URhA/Ho0QLRo+C5P2nulXLSYN9l1l/MnNGlAJYJMm
7d1CxQib19+7qBbAOzomHZOD/JDbdlIKa85epKLwaT0iBE+bn2ruVpryvQEa0dnUfsYEUlTn8Ac2
222gt6M2vJ3olcBghKNFJA8ihACrzBh5wrKbdP2AT+LnoC0ng9ghsoVhSMKdb4V/SQ4E9BNIqNbs
bVpFDDLswnYLtftH2rtE9sh71ZBq0yeM9ke92iV1U5yl2r2T2/QAoC2Bf1wJ7wZaJFSZ43+GGlGC
CCESK4Ef0Y6+W0X0GeXFuZ9lGiP9MezCIrdWuEiDN3BEctNMQLjLB/sikAHZjj0GPzPnL5OWxn3P
dux7CGrvT1QRr+ik5nSXfS2pgjPXR29YbmoGWZzCHObUWkQuvCIf5OSStY6gIKV7OjODZ7pidoIs
aoaJ8yLzuXCTMsscNIvWxV7DCLu8ESUpkIV0fA7ESTn5JDeeGD9j4RJrUqhEWBZMdvAUNy2dUKDH
40HClBc3D2U27zrVIU4rjy0zr71S/81Hg85fOArR7MpnVjg/pAlSapQj5A/CK9vQJ/JfBLZ3qXdv
V+8c9Ij5XohhqKVtgjgFwq1HCRyEu93pahQNEJ5ub64C+uOjsxI3NoRxUvUijsPRhIyL1JHFK0/8
Fooosivdf584AitOcM8cDiFVpNC9Usm6OrGXkwAjSwG8apptOKLo24n6XeMZe8UpIsvUcpyzhD5m
qDxlTikNyBp2dyb+zvJVYujJ6eXhEO7GKGwzODfhoCtUBhydEqQFrVNAfIArzN6lcYhiIg0YV4fC
P+ngvPgEik8WnEr09ZAVNNSb8Ee0hbX9o0wZsgN/BaAuB3Sf+kfBoOXuI/b6VNSI/F77AOfIMtqO
2fxiZi2ASnYwRut4a3agGb4J9AsuXAA3lbHOq+jJMY1z6zfPbuldutJ4SvqZgKMlFn4B4ZvpmbS4
Ea5MfDfSpd1lKifxJ3ROSbUBXUqw3NPGjdbErwVjpx6Y7oG3feBcrCA/VqX5k2T0uVBbA0E3IQmR
nfn71Cnyr4QkNzetdR/kSEbnaaNH9cfsYlZ/F3sFEvHIe2NPa3dc3Z/RnX7CmUwP2wVEnzr2rX1R
Wbs5rfo1Nlur3GSyZsiNaVH6Ynf2p0rNF4e+XQY19qxqW23dyE/w31781YSbyMYKbA8MWmMcro4H
upHfBiQVKekAwwexgW9qcmKlNSZUKy+xaDBLqiF8Ux47vnrtfG9pmk5rB4unKkmBmYgKYJyT3KOZ
PULUJqjd3IPtDRQi4UhiNeHZhoXwqTY5u/vJBAMGPIjT8trhzov3nL5NjH6vVWb0U9gMGHe7HgYH
gJQCo31eCkRBVRMwPbWt3hs/wy4oS4IdOCAP3erHo9YVnxnprFHExcpYhqfKyo/N2H30ZbZLpvkP
lfzvHCTMfUQ/sFnA/Xz6j73cBcvK6suE+9ado7k1qzFFoYG3WDI6xpOXmtO3jpUZoxyci0GS6Or5
C7SceBCQm7KkHks152tL5Yg59GY9FtOPS8KWWoNx70YZbrxV8D0tZL+dTilgjyXWXU7ADF3c2IgB
n73F1GTpIdVIu+imjDLSD+e1dDo26ajtMB+W+edwHrXqXyFAInI1468eoPAKMZGgZe+V0cenLteT
g+PmFyYuZyfHphmpjXg9rRWZOOE61MWqP+qSrDo4xDmRbolb2NsydofaR73dhqu8cXADxa2feNdy
lFV/Wn2iFQLleZxZlGR5s9U6VNhsMc9zkcSk+bvFW4VVy/7WdfW1FMvBNIIf9O50QrZ4aPXjBePa
Twx/10NXoipYrkkeAjRiCNjm+UabrXeHSbiF7X4xJujFqljv1WgFB6eunjrQkdpNDyWtM85gNyj1
nGydexau5Cq+z43+M8woEA3B7cVj1i7rn6GeYAb86dkoUlTBzPUavekde2eb6Qn2m1MyPxXrGAYR
RXSf6XtspjHwaReEBT3a/Cy7RGnp7gJrsF/Twd8tZXBIITh6DvZyZKiDlcXmzhdEKVSDtS7bLkfV
3aFzaFZ665e7usFzpjfHXcPoSsyZsGr02y8PzZiWkAnlZUiFLHit2+e7yaCPLrSZNTpKUbd01qrW
6bfW3JjpI1ryJqdTHAvnn36Pjn9Mdffa+OrssJhQwL4YTNRpEGxrAWInY0i3STf9pIYoNWEfmQ57
nzBiuwgUkzCas8tLDycUO8oC4iSljNCmY2eFzMbWn0PKBjzsghO5wXVCN6AFdCzKf5tbUCub9s3E
pzRwmH9uFJp3N2F2tZ48ZvuNEyINI+dUyNIQQZZBHmUFAyoIMkukFuwaYCAIXGTPi1ujfWaGBo0B
AyMbMdM9FEyx3y9dCR4uv4pyAG7Nts37An17y9xDQV1Uh66FeUl5H70bjLVrarhckKENM77uHa4u
Lz30Ipb7aQ+Z/6lGG9+7JcLqZXZe4zLcJJaFz8ASzavZCtMvBhDuOfnBuxJ9YYDcDCzvFqxnN2WY
ZBXQjQcxUGLrOBO/sUYzzo2D7jGqz8FM1EzNRy9ZnpycKqKxmF4bu17y1C3zUa8cfL0TdFGeMZn3
pW/OiPnyk9supznW63vTbhUlZfRqoJK0on5GZqMBG6Oe9eMITf7AbswjLqkwqFOqohhRaWER1Y6L
hgTADp+SsbuOyqTnIDvUbrbuFyAHLFn3DGs/an1IDYR980oPkKPin0MhvqorRtwGo9s/QnnQfpAz
kEwZbrlSZcJ1VADq9cw0d0fDddFV2BWHqLN0Hzkor7cDkDG1gLElEWS2ke30nGyrUf8MTnmgYIYW
wXLYbUQHQfkEMjLUKZ0dEYrpjN5RxdR1bWfo/lbeKYpBu4c7AIEiVyZd6EEpK9gSj+gBGBIyhmaB
J87c9uL76T6BCBMkjjLsTvAefUBIDnDGOUs3Zr+pxuVYJEhYJh1fLaYtjRPT3SOyihroUNZTXJkP
YdC9p7n9NZFdCszaCQGWVPaKwmyr6WTFUXWush6rmYYewRnEnaUVoH5Y+D4juLmQmCw9gV8M/FsN
Czeq4qQb4bZshpMxpTKI4WY+qZsRvYHJrUgEK9umYYyPzJ9aBk5rb0J5hJgBalj18KikvOtz51ME
Yx318kRiTE0tT1YFUCqNue0LDQPf7MFitwo/KbHNpHkFRMM2YzSfrJjQsV8nQMCWAjY3GN7L+8uw
Zcq0lHkRI9mhB+HSY+wfnVIImIG5jlXn34ep++LI7PMy7xleUJ9FF5CS6AuzSgHzVhoTYvDyrXYA
kYBTpISfQjpHAWoVKZo86JQvqhm+U6t81wfdTa5t0h9C+sbgdqb29sfYmp9JNAXmnGqckR1+NbTq
RwNL0BzIVp60CzgJppiSnJhBtJO12IqUipNGQUdwF1rerBaYmH7x17LcYrB6b6E/c4rXYTxt3aLa
ZNF0zog6Tthju1rtMEIXlxIPLsnJ1Kow6vd0rpG0dqjhly5ctzbCcY9TnBY2vT7c+gK6ch1TrE4V
J3QRbUxQuTsJnzcYh9w5zKMd/EjfYQGgVYc+SzDWpbaM1AMzin+dpOTwQkTWYnLWUhaPiMFaWhhJ
mG5eEFxTRpuWwfc0pAQRBS05tiC65bDspZtMXKFlPXTTzh+svbAExbcx4oEr2o8K4Fm0qrntQsqz
dMYYFIQgPJYs4xQY2lybU3qPHTXTev1n6d2y8Q3L8NWLne4pL5NdCqTTeNEgDLZgDqZSK3RMQMTH
iIS3z5NLyyDhLIW4JJRXk34JciQX6fJtWNIdNq6FZZX7dnprHRtYjmPlnGCkamYZbtzhQX4/rkhr
7eKJd5CT3rdDd4zYAtCcG8f9SGgiCRBeak3/kMFv9FTBLuxdWYcfWOM/ZGraF3H/K4w9T8iffYeZ
PAQcPULNgtoKMfU27pn7hiY7xdXFXcq/MHuwl1QbmQtcQanb2zgo+og3ICVGkhxpKSx5jYq5pwJr
y/hOAa5ljeEFFq7whUEoYCYHUIjUaneNJNY0MWtfNoiNw60g28qUd+5qMFGj0meIGNK1RpW/Sdb9
CPqN6vbZz5iUTXwDQtlZZfpBXvZkmdEDyd6uNDValpD1a1qKaSWPMULo4ulS83MtjBWU/OBCav4B
z9HZ0amkwB5SG9dVdeM+F8Usc0ZH4M7hlvtZ9/+2U8S0obTB8zY6t2P5JS5IQbR8/E/hQCPlEj/U
LJ6oNL4aHYlSXZzlJ+urAJSnXL4za+cg7Ay+FpeQsiCeTJGKy22gBIProHp8jOdiIzGmKH3Wmy0M
YFmLCwybSeBxUcXgInuFJt8OeJSIPEI0OZ2lE8D4T5JcBHUiCxs7wZ0WxScRyozcuWET0GxwncEy
Vo4DuKDmTcBAITdnyLH2XtbNNiRkVSAekZqgBZiHFwJC8yYNFrHuWq8weKg62vvZSbf5giFnZ5lg
R2N/62GJ7N/UiF8jb3hEhP7oxBejiX/9cdbulIcJp1KfyOJdYpRgBRK0UuW8xSBIBWevqGCFL1AC
/oMmIZ2qK/3e4nS4SUeGP7dwYqM1sKdNh2M03NNP7RV078ZnU+vffDx9sOe+qzlwWFN914H0XYS6
IgjFY8J0InfvJvEr9bGEQB4/u1+iREn/rfSKSBteNnirxUeFG9REup8ULLIWfVd3Eok3fJOP/MLI
l72LFkvXX2WrOFRVZt88+pq+0i391NXZUxDnu1kFN71j0JKNMk0Xzlxj7BRzjEpvljtUGmHQ/Iwy
+9/caierZURZ9kdcJuTqh0i8NPMNOL5Q0LgwHJlPxYC4dGX1JuH7YRhaJuXS1MQQ18WC/Si0O5nX
F9UvWAh+e+OQroRoc5v8KCElDsPnKe2eGsBrCY0Bwa1ZrJ8uwIVbjw/ONH1CK9xUZFwdjUmYugOM
F88SHnRnerCy8BiTIHgzjX1GdRP90LgKLC6SQY5eUfTxvKn07jtDwYKX2rvbMTaiIkfAMAUoUvC6
mkdexMwST7qNp2uX0gXPBYGofBdhaZvjw8BQ1gAfZtEGztbfEdGnNJxEevCg6QzwxHXPjeqVyvMZ
OXt2b8fYLVFHLeWNj+WFcRlLHq/Rcb+lkhdMzH8ftHUSTTtxsvM9ZyWCOwn5WCXQ2JWyV2mwhLjR
Wyai4BSb9MaJVuKZN0HL1WiEB2bpyNNmh8Xa8O1GnxIMdC3ZGC3mv8pXJNZe/ezE/QYZDo1O6mh1
1nWww+yuHLAGdvrr0A6/ssb70rqbo+DBgU30XdyAm+xUlxHuycanC6RL6YKcejpNTvW4pDTjOwnV
WBC/9115rTRvK4SqQErlBBJmFWhVaodmuWanxz6xmSc5gY+Y095qjI01hatlfJQjpiFYCbhG6ghU
irwRUwdv+WTXmMhfZc3LI1Z9dh8kCcH9XWHPxQO+GQAG+jlSn57qmPFNgznDS1yck6wqvLCUmR19
bGkeldNIwuPUMOKyiB575UC+quJvmg9YHrNmIW3lq6fgtrGjYtjK4T2n0YnIIUCHpRWbkCFiA00Y
rUwhRLXZjS+Imj4SPz+b47ENMazRfpCQbNPa5jB8K1L736KTwfMU9Y6WlIwOV7lbJ8qwZ7BwEcSJ
maz7IDnspHnfjHZ9bm33o2UvIgSA7ef1y+wiWXfCf7puAjUvNXdKt4lOpyt3GzrWfrSYONKNE3m6
OM/ldEEs1WtkmBvlRYcmbtdxUl7DrlmHjDxG2HxIM+9mlWHlEYVQaexghS3PW/c6/TvWxmS0QhvG
SHPTve5fLNfYjzp6n8S8t/Pkx57FYzRgEFD2oU+OjNED95Qh8QxI0kbQTr3kOeB3i2xPxL1MA9XZ
RK6XPhMrYhTtYpKsVwayakoCO9sbU3+fhjT/jJROjv5rE4BCUKPWZbRAHDAgdTK8C+7qn7z8JUeu
4I5nOObJoTXKTevL3GIVR/TTDLIL3XtiBYRB+SCvTU67nLGII43udOslv8yowAK25HqWTaszgRpY
KG4ThuFozIduXoQU5025Y3iI5kS/5pZaM2IDKaKFadqo9l6Cv0LqVt1FJUiuusnE3yrrWVzJcrTC
/iWbEcBXef7TafSFVPh12Ml1aNLPuhj3iwIrTPUgUZhTZv/sYXg3ZuOadNYBOdM7zlivRQ91F2ku
HuYDq9MJsIuV/DQEcoW+oSsOUr55IcyD77N2WxePuYSyuHC9537AsmRhpiBe38GDm/bthgmZBzOu
l33nBt/Ip69tah4pYeW3A9pYm+ysj6z7DBN4vwnPQ1V/GJ3PZK0w+SvfOndiSOMHDLlfXt3eu06d
R3NS9u7Pqn5IK/+7XfAP8Pz3KupPReQjaplMFAVWykzJpvyxgLUSEqAJTyT5wLwr35ympgROnHe3
Lf7mUcPprbe44Fb1ZZjHP26ewHEZJSCGRot9iiZhrOOPXFW4oC2CaqH3k0xlapzrmA5vlk6TVck0
AXq7589WdVs64phYULg+IhOXdeqHNjqn7Dm01a7R+02gkQ0H6VeGb7DEkIVZwkXcbPRmPI4VOcA0
0M6c/h0KE3sD/4pb+y6qJ7ibbNpXnfc8lvF3ojFuaGyDTdx6F9UM2yGkSM/acNt0UKWS6tOXw11n
mItp3pcytLNhuRzI8XMxxQl4vMlhWpTnEjP/gMA5+s63Yt7NSn43rtz3vk1+mOpzwe78omcjhxn/
oHkojkTpU8YbBpggqGRUwTAjAVlm7IyaitEmqMLi0t1r6IRvDg9zp3Z6U73jK4h5WjUeovZfnHxZ
dYJl/SdHlWqkp948G0iVs97ZpjbMEMJo0mN55DrxSIxLSkFopBOhBWRlCCTMm/yvpkfMEpJK8F9C
NT2MHLBWbe9kDKXCwEKy8z6R6l9fRcX3rT0OFUdlAsXrMxTiYh0jM1kJ8ynHGZvdaKljmoF5nOgG
4Naotlu9u2+dbjdhNSA3rynrvhD5P03QkmXFfAKyW8mWTW7D9JGRyNHK2RRhShIRE0io7IShEhHd
Z/wm1cvtJMoXDmWGhXMkjvRfejSH6tZfyBuLyVmS00KOliCWLWqGeAkfhWRZNLWyOMr0ENoVlW/C
Fdn8OfbPDjXZrbTbz1QIbYthGP0CA6m26EgdEBm/gUxhG0p8kqZdEwWZVMRR5a/pYIWaSQ8jFl8m
aVZGF+ZIaUnWiHIUjm3ZM8Ltmg3hs9RWvhOt5MBLanLkZjqkNe1NPelpRzk9Kzo7iLll4X0OPi8y
GYcz/uxXB/zGrZn2Yig0jPXwXKbYAMnjkmfj4xOCCF62AtlY0KtzbNeYryN9qwGtcmt8Fb6LknT2
sqcQCowJ6H9vcj5vPjhD9EeSMZJbqTRaktpRLx7E0QSV6zfH2MnujK+c9iYMVDA2LyjiU60BZcZR
MzHWTsREFKwO6NARBfsU0BsCbpPE9rUnpYk5U/6Ps/PqbZxJ9/xXGcz1Essii2Rxsedc2JIlOciW
2x1viE4vc8789PsrD7BoyYaEPsC80+hYLLLCE/5Bw2zn2Fg5Fqr/VBjB5LjZb8w5rjuy14Szke7q
1oEeow2+0PrS0cPrAxIXBt7wD+odD/qJLA4z5U+EyoiS8tfSftkoEkj9e3MTgJODl83P5fRL379e
kjwDsVrrrFx/PINDYem+8rVraEt653TDsGkdby3dh3agWMbsB3QfQ8gRIQQwYguZ9vcAqAafnhdC
L/GPAMyW/msaxmIb9fUoYVkkD4Hl0G3C38P9XrawCOm3ZwAPSV7uWyprXtBjS7hxPPNjs0zPDQNB
UdgwgGHD0WvRYvY6bMYwlSF4XyAM8dO2FtvSJhIM6AfN3hM6Amn3NAQTfIEBngXAHRuFFc8FgutQ
bKDn65vPuNFf0/HSuBX9LpY0fTQEhc4lfHYn+hbxD5xYVpkFdKYH2xMLiy46cNNmvKoo5KBV03NC
2dfkFkLMvydvgu4Vm95+yfQ6YZF0frYezdTcjaWHWJ6ZPup0YeHhXbu9aZhu1/oPQZhgNWnfT4VW
pyDYMl4gEUI+JTLJXiW6JEZNtM+72Xxpgwy+SnfHXYZVQ2dtIl02IRWOyPyIR7parkePE6qzC1K+
BvJdkwc3S2fdE24Tl5T2bdKiQqPfiulW+4S/N2bxzcDmwgMMCNPPnkniLwASe63xOnJIrueuunOz
6rCE/reiexw0hyJyPjlgf678GK/3hFNGYyeSBgMd9mUbe/9ggXSf+zMaFdaHQXTfKsv5lJeLNihu
7O5W2tN96Bpwkp0HTmQzVgejk/f6FJYG8GV/+Bj59SP4r22M5ZbGospkuDVmnKYr567zmk0jcUkb
ClPAD0pfyMfWURRtVbncRVyyufAfa851jJys15T6G4iail2DOx+oHwvu3qSQSWfFcBTqYEvTfyti
3oEyJuczPfyc0lBdfo7dgdpgdW+F9WdFrWeZ4s+Fzy1cLd0HldjU0ElxRkJyne2rav4E9ZqWC210
41MvXFpUuCG00+/WnRCSOmDJibwCNLcl/9RP08a2S/jpDxR+KPSPzrhNjbS8cVFMG0d0HZ1gVXd4
+bS4PVjuOklDjFOstW1126WQgE+YSp459PclrjxldFO18e/GGX7rmo3ttCgniRcy+AlQBJ96UKgK
Ot3GanQFtqAkQzGfyxcDRZM9a3i7wLGKF0NBQ88xr6SqCoLFMl8qkGVIWCE8hIFLbO4qU+7c3vna
ZIrAkYJBMfxw0mHA4QVpwFrd6+PfGYYPRot6TiPzA0D+VaLrRx1mNKF4bJ3wIDkdGpnc1kt4nVrO
nRLjLrS6uxzQ3ES/YCr7z2EwbfUp5uGIINCaWXL8LWT+ghHaA3r8LHVgK1WovgVG970k1AGOnt+W
FLiusOT6UBgUoadB7jpOraEXHwpYgVFk7vVxpAUolMb6iuG+1jI+1fBUJ/btXMfTxkrCaFWHWbPp
g6C9SWADIJR5lyV1AhYtW2fJK19hzyFGmux3n2QIraBDJB/WAW1CSEHJPwBWQI72glqyuDczF0cw
uIoeINfZfw5d83M0YwIVt5iC9OmC3AOdUiKNjtBYnzB56m/JOx9k6XdXEbFDkZX8STPZRlRcagp+
+rMmjenAAw5vcmrc3uwCW60BBA2xCbSnfSiL8GnsKKRiaXHXeGh9tgQ4oipv4Ymvotq4swRQaf4i
kN7oJ2Yd91lGs2bKtp09P+TtcNdF1hNN4h/WGG3ClD5hOCF8wJvVh0/A9ZqjJWv51hq/UTjPU7zF
ZnOV2AWVgQLo+YAsa9JZWzcVm4lSjGUHD3CTNV1U3TdWtNEHkQDgXi/GXVgijNXO2y5UaAKK+wzj
xb6sHwZrQDc5xiizbXcWoQwsGHSzAgP9bJWSsGcvOSKgVzmynDaG3baAvzMsHhogUZZdL0Pe0p6g
xxQWYMvCjFwJ3pO/hTT+CQoCBfZh+AffDxykCuPZreP7GhWOrmgA7dYVnNhRZTRuhg/IWJLjxljT
mrK6q21Y7mGf/0zK+Qv6xAR6SzpsyxL1PVjCyGfnQbPqbJaLJ2wqMn6N24b/rfHzj3Ec8F92Rfoy
00D2kcJOZrIKhLwmqF8GEm5XTTg9Y/HqrkM17OhJR4hQ2Y9jk8HU61+WpQrXRQHCKZkcvCnb5h9O
QnXdOy15Y23hvgVHkra5VowtclSRsx5pXDLVjRWPv3B9xw04Qs+pnxGqXAYqoFG8r4xhqwtX4XKn
c3YkqilhlOQftO2p06x82sn8vq7kYRb3bZDtofei7zFfazLGvf5xCJzvRguXN/oSVVmur6iouJvb
/svgLPdaZbyvIxgskKR4nTlZSMeyJrS+DYcKNHH7VPUA9yl2M5DmvGRju6+7cZ2FnOzdZNy4mFKF
eClCF7O5ZEHpUEkYXGriXn6Dw+Q1sYOuWBMqQUnUjuJE3AY35oIPM2IH6bLRxz7lFMA6hMtU+V3C
Ac2z0ADqsQ5vdXWDCpsN9k83p4bcvdYexhR2qJ5Q5WENEZpQq8djR/f+MBzUhRh9JQBtXxWgsSck
PI0fk6540V3G7Q5d/J1OzGnv5UW7jZGgw8wHRZbuulZYK1B3Zi59DzHvWUN7+cli5LsyT7evtxQV
cIe30tDjrTRZgtKBAuSEpw1yjeSdyQM3Of/PnXTdEtfN/GIP0kv/w5AdeQ88IfxCNwZ8bb4MNCIH
rhpd1CUQJS9veKM1q3uW4YYb1HZ2XvS1wlpSJDWlz+/8C9mIyQzeYNRo4Dwh2Kf97DznUAK60H8I
iTHyUAM/oGkgL0cQj18xYWZ8M6E68ev0ygQZlt7mQJW0/pA0utfQiY9GM6TioND1AX3UGcgjX/F3
YN5u9KIDA8pJyymxaQfAflOq5aNy97knsA7b4nvNZ44Jos0mWev0S3cDalj0VqsFspj5K9qsCO+1
hQn/oE7jOnP8IhsAaex4jw580wH7Tnmhj2Va7yJJP/IGAJT+MtCs4W0Ik4BkqVZTTNr4HcoadBm0
oNHq0lgw+IktNodwNHS6pRcgU+iJg6lD6RSNF5Rn/xhBtEJ7EqtyZPKDAszzR6o7WfNNH/lhh3x6
dMsT47fgmHcdmGvicp266k5QTuBiRtwQ0EiHn05c3XTDC29Zp2N6zVECAKitScWs2xo4kmaU6jIh
YRtbQBjfkBC98rAFBXmg4zf97zOM7tfGB52XoOOqu0nWV91eSMjaIirfRvnNpBtKvA+rQkfeBOI8
FfOOlh5YWUZU8IV3qsuBOVoBJSNzaRuKKvbsEQzJB7Ow7nRXwucCtnvxc26DNe9jTEH8yHzVapUg
5KlZRvop0vghRTBHYPandzpLQ8Xb15wd4RLsH6q4vc4kimAQysYflvkRpkPe22j+yjWuVfCaeHtk
HdrVpkbUEHTqmhqnnhyYJUJ105KAUehp03rTCT6ldy2yyhz41glLrsUSlFeigZa8DH1K6O1CzFYC
qAcaGqLYl2EeVyxaYAly+lVefxoqdI88GClPGUuOKlhOcgjKSv91PY/c7ddhvTyPkX1bkaL0veJY
YVvrzeSUH/V6GVHk0o3eklRMx6g6BSObZeTXuJK9Nwro+9A36UWObGNdOcwgQbrhuMtfVzqH0N71
x2tm45qv2RoVBXYYG2aQH5wwv9K/3IkQGV71HCO4zp8kxsCuBOOfGFrpjV1+ZOkAO4KyukeNYa23
JZ80B+Pc0BjJiy9Q7W9HXC2AVmmt4GeCR6+FhYHUVFztREc4lH9mIZPj0PDh32S5sNDbZLqlvMCi
HSp1Rw0KHWLCpzxE00D1qD/AvwiKZgKgXiKKUO46I8DfyMIYi9xOPgLbuQJ8xw39ObReGfE6tdGr
VTQOMpNly/Fxo8MohghEvELuOqY2n/4qOcz08pvc+LelFxrpjx1bK5BWAPhQYuCDaQCrqa0mqb/x
XXJDrfS+s3uf6A8xWjilovAfujxc6ycWHN96zWZ9sa2prZg0mmwCIsiohhdBYIh27BOPxp1l0tcA
oKVzBF0tot/7oPdil7zCXgv83QG6UIfksLZAY9W+v+FE14Oza3mHc4+Ul4pv3UhbK7wISp4ucLyu
cZCZQlorm3YjpWapezJMEjahXr+8dgOsRohJoBS4w7Ow9P3oHxKDQphGXdTyJRlQOI9NoO3xYXba
x8gXn0Ts3A4KfIwnCacUjqhmYz6WrgeLsrjNxhDyWdT+cMYuu/YMGa/mFIuPuXvC+W/5jlz458j1
NqHyOMgdcmCMSpocHnGJxpwPlbFePidzRaGXKhHZaUvTugkzKvij677MUYhUdbXI4XFMGySwnWho
NkQ4wf0g8daKhkDtEstfNEgfx7d//+t///f//Tn9n/C3rkPOoHz/VfQ5UiBF1/7Xv51//wtgqP7V
3a//+renpHKBPJqAl9GvsFzf4/d/fn+Oi5A/LP6XufheiD07OPayeC7DYDcMeC5m+bD963FcU7qe
A8JLWqgsHY9TJXmTummxPNrJDPl0Gim3ZJKUOnk8P5B6OyFFkGm6vukJx3VOJkT9LFS958vHIQsN
1EhM8WhU4B9kT38+IT687npFt4lqvnPhXbpvh/Zt15KuEpbrWcI+nqOZGWFUBKH1mDoJKxKDeaLz
1NbEUcLo7N5N1fLp/Gzffj7PtIXnukrxZh1xMtuQpmHU9wOKYiEFU8Ou0RxKJ/ewVGzc80PpL3S8
UjzLsUxhKVNZnjTF8ewA4BlUzIzxkS6TddeqIrSv5YDjrZyLbD0gv4yCe1w9ypbwZQwt4vrzDyDN
t09Ahd2WtiWlbZL9Hj+BKt2qnUVkYeKTAjn3w2aDBCICAMNcIK40OGNDyIcMwSKjeUdftbtLvBxX
jqUTKD+bEuXOJaqhRiBoufxswCHdNmMmQT8JA8Jb56j1aMUfZV3mh1Bx7MGIcaBQt8j1d27/PI9R
TUpKqNotubhLUUzH1MFpG01tUrS9Axgf16Vj0ZgYGvE4Yd784gR5dxv6+XKzCINl0RI4UEs2E5Sk
Jdju8y9JnK4Ix3RcUyhbmMr2TMBExy8p4URqBB2AA59RK88s3V5m1qs1ZoLqXjtQGx+xk9/r0zYG
2nCTfRNo9J5/jHefQjqer1zwSrZ/shWGePJD37bdfTDijgaZ/zFqLgxhn243Zuo50rOFL3yQqKZ+
hj+OroqSy0jXozwUROZ2VuMd7QEUoc2XfV8qDKK8x4nF4TbLHjLpeozJ0scffmPcV9Vm4Spuq0Ow
JDDOEWgnogWRB0tMfQXqRX90DY2Rxyb4tDN0zH2AmqBEAh2pWrTek11my7u4di/MSm/YP3cZR7Et
sNizlPRdk1P5eFLgVzOXUk92qIAAl4F8lZZ4KSJrwO9ofsaVfXf+S72eSn+OKJUnQWhzXHqczeJ0
X4NwNON29obH3MzCjSWG/K5p8/6mGSUtr66xo4NTmyiWdCE1nm+TW1dfrDgMNtXQ5qDGMunenn+k
08Wjn0i6UuGZ60nbPb0rpIkUQ5bgqxd6cbudhxqMC+fBNq9Fc39+qNM1pIdyWUdIpJvChQF6/LoF
3J3OHdv+EUIddzt2TFcIV3kveatdR2Uv1ufHc945RfnArvJ84VnSlCcDplbXNir0sPmbZziXVRFl
PyrPqj5EdQ1dIiC2rVWLjUm+yzVvP28g+9i2Hf6D1G609jxohk6TNfuc7uCDE1FjW7rI3UUhpZlg
ifpfdVok67EUy4o5pz35XDNtAIXJzWLR9g2czN5C/bLNVe3F0WPooJYYDrAVA1U6hElTD2K1zz8E
rp3ukRGwVmE49qCDZPndq8X44OdZAI2lwaeqCOryJqlHeENNN6qvYPaAFk0TWKd5gNpgqe4b4tM/
zFA29zMKeN19N8+WtndJv45O9hDNmLWGBKcbbk8Ho2bEpH+1Qs4/ilF1qwsv/2Rv8bG5n6XDD67D
jyd7y08Xt+L68B5B5azGrBVY3C5g5Mzi+vxA73xkny4OS8v2HS7mk4FK0VgqMR10rSLc1j07U+lV
mgMVt1ILoQBnqe+CLBEHWw3olfLO9ufHF2+DINRBlW/6pokoA92a42WNwZ9TJz03UFICNlNJ1e56
iy1e9UMDVdPLcEqzXe95oRK2rQaJfw1uA+jcQeuYrKJZgxZDJ36YqwRcT4cC3pIUNEg8dRf5kfhx
/nHfPq3PlW4RilI/lco8edpoqJvUgEz+qEpfgN6IK4o9Ri5HMJzK/kIikKZXkakW9DToIZwf/PTA
xbPLttn8vueQ1Ajn5KZKHcdvM44bIHgWXYcqpeUUZvXvNF3qVdks+a1TG+WFE07oW/jPQxd+NwGi
8pRQ0vTR4j/+QDjm9UMQLPbezdJq60+D/yQb33wRPOEOSUJYczlfQMosgPKOJp0bBfMGJq/45/z0
xWlQpS8cwn5PWISuvP+TeCGIOldWQ9js+x5WTh9NGOA0w4fFTtCUbaEZeb39kdDLvgmVgeBGEm7O
P8Hpaa8fQElHOr5lexYJwvGrcHzPzJUlUQ0u6TmFNoDPcf4+LI688KWF9ealH48kj0cSyiypm0bT
3ogS6KVdN2EfDXhYQJyktJJb23lB0staNhndokPtyojqfTjjWlXnFy4eSw92ugK4tISA32F6JCrH
D1P1Ke4Y/oCaYD77T4WTtk+zUzh3oGrxHZQz1qXYjY7OEybmP52iBwnQZt1tWnX0w2I3dF5qNyw/
dN7k3IaTl93TYEcdzQxp3xpymh8MSoiIfQBwnMN2gYpmRmvon+6FQ/X0BtUr2WYpu4LAU5j2yTwS
J7HpQy54Jxbj57HGEmexvRvbI+gCs7b+27XCYDYBLjkr8GPz9GCdsyXxxtTcyxxhLFemHxs8MIMQ
bvn5gU5PhddZ2b7J5iTpUd7JoqTv18y4pJqv0jpx/zULwp9DjJdSrF5iL7w5P9rrhXC6GFxbOrbO
kBnwZBOakPxK1OPMvR06GnRfRcDGzJ99N33kMHiOVXvTZ/AwS+dFYnoMZgnQ6DAGCfRitRd5hfWx
vC5Mj1qLh7edr/KrxZ3uC2lcWdqNzPFQ2hMCKFEUPioxf/Oy5FYs5S/TllTv3ZmGfuCN6yWdf1SL
A3RYFF8apEFQ9Ri0DBFXfXxh479dOVyPpq24KHnJ5mn8rnoX19W4wFMtFtukQGvLBKwbpSvXoXJz
/g2/s/e5XvTyFCSPjHqyckZaZwZEpOixkzB0xxKruKFp/E2vAoXuip3oL43Osukk6t7l59AdsgaF
O9/f22PZX9g1wjuNEcheLL60VDwSGcxpscCty5guLvdOFYbFOhic52Z2zE+A5cWVkcjhZ5D2NIt0
JgvGsluJJii/O5krvqA5NcMekXK7BHGwn0x08iFYlDdjC2vddV1EkdOmWs9LbT3moTusQHaH03U9
jxgBwiXVfAb5OQhMAzp5H9NvnpOP2RwNX8O+yKjxTj65EL5NiL5M6aRR/sYAS7uePgTITV9XjsIL
FRziU8gXfBhSAP/+WDkPxWCPq0jQo8eJJLxrYX7fiKZEVngCaHa1KMO9icbYhVjUL2ptlQEQ7y6N
0ZMvl5GgdVwQgiWwpFZpyl92EsPLkUZxX7YUF4l4wIfZS3lbOaIgta+7HdmKjci3uawsGS+QZag4
jv6YPEEBx70lrfGCyqbmhhgJpa8kqLTFZIIKTzt+6tAxvkaQ3P/QT3LRrQ6UisOAZm5tos0Aju23
AUs06iDum9OjsPAvDkwL+2OtR5ksT4uP1H5XSno2rQVYYJl5LbYP1s3H4rAO+/SupgBxKIex/pDl
o/pMr2D5YldK2xLFuKrFNvIGgk+Qub33D0WT5LnLemPtdHlMa9NrVw1idrcp0LUI7sRUPI1Dg7xb
S+nMdapmIzKq7iAz8bbOuuRmbjMgZE2HoIvT0sAoAWvhRgl6nbxuW4FIBJ7XTY8houfXpbQ9XEoH
6qgzMml+Y5dbCZ8Y9oZc5gMSEuZzJMT0RdVdfDdnZfigKk/tuhzUPVxomlKUUNYByM6rgnbrraNk
dFepZFz1sGU3c50aODqW3TWUlg7VzVprsaPtUTacbzgQIrs6D9atK5vksxulkLeRuHssxnxYJXB3
77BxNte+1+DVBUdnNUJ/uvYbN1/JhPy0olC6qSVd+rY0xl3aK+SOe54K2jII61IaKO5mzboLFtz2
/HymA98hnmtoIKK7CACoztP5U+a9E40glmNNmDrPOLkLEdWe50FV9X7wMFkBiN9/nBLkxXug1+dH
ei3sHd8YxDI+1TjSY+qc9skFlYq0FfRpp/0IIJs9cu2LD1GIdmplrIhiruwGIre/zyDxSQGnD6uQ
Mn+ESiS9+j5YsFlohgtnmp7d6SORcEjc1AkH3NNHkpZbL0Wj6v0y9AtdKMpLwwDhHqnx85N/LYIc
j8TZ6ZsW94YlhTgtBC5tNffZSF9yFPPyJQsbA5E3yrkkucuDH2UWMMoqA9jZhRs1ZeoX93x/Nzai
u8OFnAZHs5rzBvKKkCYeHZuO4pGJPhKsomqdNiMY2Hyb2zZyLJ1d3Yz1ZP90VQUwoM5rREgqnHjD
rrqv6tRbi4XAak4RTXDpY1wP/pI/+KPxASSvfV+lqtukESTVISxCGrvhdJtOfkBODSimb2Rwgx6E
fZ1UOUy1AKbTXAb4DQ3O/LFtEu/Gn5ERnKvR3bUNyvdtg/xO1XUjyg+Ivgfh5K4WD3gt6WWN5LlR
bBPUFb4OnaT34IXmlcHRuxLGTCm6SwWwRY3DAPGO154/zV9mPvG6VWX1yYxLsi7DMnZWRQdRUnXD
jM2odlmPYnVsV9XHVi7B9flv+d6W8Sk/eRTtqSmfBgGu0cy4vsztXpS19xyFrrxWdTnfVUaa7E0w
fheq2O8s0teSIaUXRnxTWxqD3ILxMU77OsjlbsnQhIGbu6mCTuzOz0y8jfBprdjCoqtCgkWWeRzh
505SGbNvt/vUm/H7HTAkXKKSvq1fchkXNf1hN4EbEOHBgnwDlIUMRGeGxsZ14E+wk63Y3zaRKi4E
0W9fOUV0R/k+kZepCDePn8spzXD2LYh+SeA+IY4Bmtv3X2pNdTOcw4WX8DbR1TGOrxsxpus6p7l9
Rhd4HGYDik7t3yRQMdvaGq4SN/ih8up+6lGEjMbkY1FRNwfqd233UXXhuHj7yZmjTZBJHZpvcRpc
R0liGW0vItqyYmtk84feayC+Cv/CUn4voiOCt6jGMVPrNKdfVGZEZV9Fj02Ygxf27PSBoDnAeGAM
tgHSXDCezDq9MkTTvbQzXh7n3/Xb9cboDkmRtCmLU188/q4cCB5hyNQe0kk2t3YNAB9aefb9b0dh
buRgvErCYDbu8SjUJKuu8tp2H1bgyZZINTuC10sZ0WlJiKKAKz0K047wuVDlSUkozCe67Iax7KnE
V7RrPC2sFN8ly/Tg5lAWVUZhbbGI8c7PTj/98c1yNK6jqyV/9BRMb+QNTvm8X5ADcwEZZVtOakzH
2hvhXupgvFMFOh7t5ISo/AT4mVvM+8yNxcGRscfl8oALu4UJoVMu97Efi09VXTqPTu4329nyXBDN
A82q89N+73U7JP+IP5iK/uXJkRAA2RSZky370QqzTaWU/OR1ongsQg37MJ3gwaw1Js4znUulyre7
hoyEOrik+qTIiE7eQe+arsjjdKHUbN421QvKjG6L6E6zFTNSH9WrVgOfQIOMzZAEFmgPv0rsr131
UBmAO1CtGngE51/J21PDdSneSl6LzTI/fS6XymPnLcu8L8g6YA7OMVjH8VK75+2edT2TupftmDZ9
gdN2gOs1SSesYtqHSXgPPvHrYhvbv54IZTXPJ0w09VAnG7ah4q2S3Or3yeAjyejFji54tQDZvJ/n
R3pvMhaFGU9feJIlc7x5WJbIOPZttwdMqJ34tOEL3kxfz4/y9vri3OFS5Xyg0fkm+MsrlEENeGv7
YalyVFJ+ZtS6r0ejfgLAdn6o9yaEKRCS09QoPALt4wk1zuxZLRqU+9joa9iKcs1tmf793qOm5SOm
Q/kbiuPJW0uSqjZM5Ab2SaF2vqRVkIfgcXtaOECq43Vno8mgpuJCAfLduTnEAUQANNtOl0VXoXWk
mrrddxmIJCBC8zXUifbCG3zvY0m6s7q4hT/QaaRuR4VrFKIb9wGVyduui7DTtmecFBvzVw9jZ33+
g71pfHBv6AIaRSVL0EE8rdvZy+DJ2msQ8u6t8VeP69TPtpnLG2GlDsZGpPJGG8jvThv110WJPsgq
NR1zZzh1f2NMRfEV34T8Cw5ImJWLJdipTNHjNIiY8GGCQXvpCnjn9KPVC1xF6DakktbxCpviWKjW
a8e95aWfEfDVcuIZUj+QHrRvT5Ms66m+8E3eOeyBBziuS92JyOz0Bl8cbzQiy6r3lRrBjFv1c9kZ
d5zNu15TA0NX4yMvLYR3lpuiz6IkmTHzfXOcukYsTI9i30y+ak9IwENlt/5+KzGIRhyYNLSBqxy/
TbMwFsp89rhvzHaToQWmPSd2aA35NK+r53SC5cTyExeGfeeq4MtZnHusO5rWJ8NOyDGpxO+7fYYc
Hdqi7Z0zQUehlnvhy73zEumPONxLwtYH+sl5ZPl8n3Fq+n1mJ/hA4I0FrzBend9D78zGoyFOfEfX
xbRPD70qkfAu67Dbd2FzwIDssTWeZT48/w9GUVx6JPHkfqftD7u04Nd32bCvARNzn2fFpzS8cFO8
OxNOAlt6xMXydCZWP0ZoyoXtHsD2jDjOPK9lMlJsnTz3Qhjz3jnnmiZTcSXgttOGK11DWVUzp2nb
CVjeo/MtC9HZs0Amq1hZF2KT99YBFTuHg1VRa1InV8ZgWYtTQIfd+37cYYOA5PdvMZTlhWHemRT9
KS4lQBKWo05vJvoRHUS0etwbhCkwGW9Rjw2RbNTOTOdXwzsTYiRfcThQ1nnTMA/cKIJwbw9YVn6C
mod05d8vhddTVvep2Kfy5I31cdwaEhjDPrKbz7o05ZkVSqPehVjr3TfG5qH6B6gaoMHxAcQHa+II
nOyezim16hGdvWBofy8aRi6Qwz3/1t4b7c/L42RSdTjSOJrUuO+cMriNEHAwaB3GHXE0jpAXapv6
0U8yIyIFoASC+SmiouOpjQBlqihp2j3VxeSjapvsxYuNfB8gcnclhgxD0h6zp/MzFO9NkddI40bQ
pH9TUfVsD97KOLR7FRb2XnpVug78vjwsXTLSJx+zdeT/rkVNJtohzhJB4ntIq6X5kaHxdWO0k7au
M+01kvrGVRT3yZfzD/je83k2V7jjg6ejnX/8ViaULCEZU74aageojfA2qsYWqMGfN7rUL3v7BTyH
WFRD+2xgAJ51PFZSeIHqMIPca0sxcxo2QQiS1gs2JFefBzVcCBDfnp4Mx6YRiukp5zXU+iMVtnPL
KOoA8NwQDgjgeWF1S79UrCMrvJSivANCOBrrdHFNc9t2sjEmLPfij5gR0AVy7MOEhJwYwpvERVrT
rFDO98RdPBsXrqLX7PZ4aXsuZTqBxisRqntao5rjcIq7OYfAOQhoz2P5Qbgx6oY0gVdBTdOUSjum
bg2w+aUQsNg6BLdUCrHfvbfcYt+gcXLVWAkOvdEGxgs8+6j+NUBKWxu8qzB2WozdKNKabfuYdRV+
9jlWwtJD7tYovUdkWr72YoLW1+fPRetsbNitbYHx9pCrr7nj3XnIhsYLWDjLgEEe3M/AETWY2M1y
qln1JxO97Rtau4esc1fOnCD4bRhfhlreWUX54s2deQ1wIMOkA8HIkKgX9v4X2zXutIya21kfTaIX
Go7brLOh7nnTJh7yB2Ms0bkLP7pmuJ0zlwJFbSOh3b64LD4ZyU1XmHdKIUzluNktWRuNabqZ169i
cWF2yAAC5wp9L4x4iCh/w0990HpWYpJ357fhO3E/hzr5M/8jlAbzdLw3nL6LC0SDs4PXDk9z2G2r
YN4tNZy50N1BhF7H40DfCaJfM4f/pBUQz955CabpvmqiA+Rq+uV9VcOlj7GuiS4kxm8jbv10NKA5
rxy270mAmNZFbnLzzfuQbxBWP/5T1ZhLtQlhSjSoD51/HW9PpePx9O//sXXhEkQteI953yvtBuUN
36iq4HhyfpS3lzZhm2UCPifZskhhjkdpbTo71K6nvT8X10afXzn2zfkR3jmCAKWa9HrokXuE9scj
oK3ULF1vDXtJzRjtNl2DmYEknR/lndPHdzACtgne+D7itPqFCVRTAWoXT479SzkGmjHIaO577CXh
JVGR/jF2xnqwL6UNek0eHzvHw558JZEO6GSgq/FklOnoYZ6KIx2aKs5NYU7pwxIM+KBXvf1F0cJ5
Qsv3IoL67ev1ucrBfFHngpJxeu6lTgah3HL6B0R7AWlzGl0cwnq7FElTKEorClyW+yayy53JLuxa
9agtfeLkuiJfgY+mM7QBivUcPbwy/RCkJLrmfCx3xJjR2K38arjz0aOSarpNumSHjC02b5sq2Q8z
uHbsCa0AS4HW3pplrUV8/27paUAilWeIDlR9CHtOA8Yi8aIG+IZ1mBTkZTU6X72o+Cas4VIQd3I2
/GcggMeKXpQLL+XkbJB0wGSahNYhoo0oJXr1+dh8A/2TXpl03q6Lxvzm9MuFuOUklvjPqHx0aq70
ZQiujnfWMKm6yefUOuCG1n3u8nm6aTBS0e6cYbKColOiHCC9CwnFu6P6PsPSinmLtQRSiCNgH2Mw
APkeeaZbzb+1Roj/JFArM2kukCFOFvgrqtSE+sjRwQn1BmzdGa47uEluH9CswjU86mOEmlQDygOC
3/lD5J2haCnaQPnAdXtv4DzUtBrkMrCUcfzmMSyDh3RB12POkgvr8uTQ1VMiwSTtIyRTrMyTi071
bY6zPOMkdfePyIPvkN7+fiaCSgY4ISoNb6CpTdckokZS4JDK6SP0/K1ViZ91767/fhhSWElQD1SC
gsbxCoyd0u1rX7iH1IFKUyJ2uPMVEgA94vq7vx4KtBVINo/yoHqzxRCvkG0W+d5hNsC/JDXKQiBN
l17aF26Sd9b30UD6MPzj3i2U3yOZ7XmHqDKv5Njc2MjRe7hUlz7ueXA9z8/rtMOsFwMXl6kUDAYN
bNfP88d4Rlr7dZqGy8GHuwzTF4WRLZ5pKSD8FKlaA/u9Cd7GPF03M/bY1pbFElefzz+FdYIg1k8B
6Q3Uiynp4LzBfaTCcgQywvOBob0K9i7mSQ2mVThT6CFxX0A27ErM7SY1tK3TgyXRqVZIcLw+UGLh
4xRWVyz7Nc9//uHeOV1hdRCkcAKQlL9eT3+8oaAZoyoZZ/MgvGXruHjUbLXegoWDISpnc3PpGHhn
ex6Nd/JFGkdQ4BCDeUizJXjoIgxg7MAILizoS6OcHAKW4SSFgyDiAQrlhr7azjfE1/Mv7v0h2JfS
osr0hhgzIhkNtooX5/bdalnkEyCYb+eH0Lvhj/jndd3wD///IU52i7LmHvF4ZhF44W3veLcR+LSr
NjV/xCyd82Odtlr/MxgIc+BZkmPn9Ljx3C7Oo7EWh6or/h9n57XcxpJ06yfqiPbmFh4ELSCRkm46
RJn23vfTny85c+LfBBhE7JmYkYYUiXJZ6SpzrUengQ2HGGyRzfZjmk2bwMz3Qao9eBmwKxRRBlmh
X9F3H85AWvIsil6xgN7Zodk0uSgInPbk8Nm0Nz3FQq7pLRFJ0K1V2GoE4wIaejIh/944yQMWKQMV
a4+yeK8n2q7zqqFtVCJqaFdtZQ3D97M/zumVXf5AaBxK2qkqofGQljwxkv+4bVR1lBD2jOpTGuY0
5WtfGudaVc2l0LAICoYkTqdo+Dyni2FMB9uIrCNcIzQKtIAy/CjDYUOt3BW9dl4yjMhIe6GoWJdG
RtL771dTBhl48ZHbH8Neu60a7xbMy7Ug2NAwDdYSJacBpJa1CdgHoAZQFy0qN7qSV77c0fdzEP32
jx3Nxw5U7dbrj1rUeQuTtN7CNq61wJwHQP9dKSVBFsklxORspX3SJ9gZvz82bkq7Tb4pPOPXbHQ7
o8q7hWfXt3Sr76vI+mpN8+nzm/nBgUq1ikGeSaXXxjzTAk1DE8TYa/0x6OsfMbQFoC+XNIjVN3kB
su3/MBhOvbS7Q5F6rgViJczV3HQ4Ujj2VlmU2dtx6L01BOv2Rqe25crFkzv9XsUR+9DhgSThhF68
7WYNEC7WkA1HNuCmTycwc8CwmqboRi3yjaPDzdvx/BZ3V8zetXFFrP4hNjV81mZl5sOx6V2pN7w1
HfXQKP6pBVcpyk16WrWDGV5r5flIWuldVSmyd6kROs9zIKlUeJWgX9sxxOraDHlaV/TXnhI/0KTS
q2Wizck6UHB6tjp7ntVudMf+COp3c1LsxqfTcB72XeIYD40HSuCcllBFZT2uRwyKWJ8UFm5QO2w/
F6dLp5+J8F80uqQpzh81i3IuIJMxuqPdq9HGqiZvnw1Uv/tl6VwxH3IFzySJ5ARvcjRKGBqu+fsT
1cfYKEGtro+1a7+qBXWiZNzBUfs+jBAUxel87S31g7XZFjzCFHrxrklf3vsBiXbnyWnq7pj6yUjy
k2xkXYAYEtY8NPzrbXw31Nna/D511TQuOx5oY7hFjcAENjcCS7uGn+XfD8XrDNqGymGVfMT7Vc1g
ZlZelHXHsg8z2hus1AKSxIc7EmiI/ory/mgLySajbXiMFqP/fjBQNaxGoyj82AZoGjB6bJC3QRT5
6SSGcUUULx1d8nAaVdfYRpHJMxWeJ0nZmQBMHevcr0Hv8gCFKrViY8G6B1SCGgJ7oSRPU9lbf/+H
LfWoeMfNJyF4/uallI7Ck7vWHuOmu9die1fa3mOjOVdi+Q/sBFU4dANSTEJFln5+coi/b7Zje6Rn
F4pQ3ADw/rNHrwVdYC5/fb6mDwdjF8kmOzx+nGd/NDMCNjvm5Ny0BvFG63WIWhtopKiHA8Dz39Uk
i/m1qf9hIPq/5MH1vZxEvjakJQ790eoAKR9sNacJRn3G4rv/g/i/3WlqKh0bFf1+JDuZbKA19OZI
OrEDBFl3FnCjjevRhCXtX2+huJsMJOE9DXvvh7IqP56K3m+PkGjl35Vc144Aodzb+Qx/ehHGy8+H
u7R4VCsAX+DwWkWy2DpTVwGECInfjuFxnB9HOHWt6Hs+7arwpfMemuIuaJx/fWjvBzzzW0paiyyI
zMIjWWoDIA0loJQozmBpjK4FL5d6hCZhnVI30cQ0r5/px7IJSmAtOpocKkAe+4iEQq73gG7XUMB9
vo1vHtB7O0PJI6/XEBZhW3kRe39sXR0l0wRO8jEcD0mWLCyQs6BW3hVqeufWx1R9dlLAu/USkOR4
B8z6zQyr3OeTuLR1ONw8x3EpqIziyfP9HGL0aQsaWnEsQv8nnFK7vOxfaUoDVRtshkWg1leE5wNX
HyvHPaTchcIX/TyqwCfG0Y6MGD+tLhdto92B+xQCdLCtekVZPOZOU6yBs69e7HikL9oBKbUsrxrC
i4QOlw9F6klltUVvj3omVDz/2qBv5eVTOik6b4Y1fVJJpC3z3hyhE2kznq1mEw6DCNwdSFDUnWUF
OQyDrgL4TtmBojsaSy64c+U2f5DkoZWB5JYp5fySGHx/JlVj01yYNBHOahOs63lUIME1gIPUpZOk
e/Y1c9PWyVaeasE9KvbGOParCFDOZQ560UME7va3ZlSiW8WGo7gmpXCYA1gRICww136QtevPhejy
0vC6QqKZMJGSBZBN3k9YmE6BJhnqI71n/rrN/Xmldd5j5nfev3x8RG6ktpYmTrI7BNfn4VOs5uMY
6m1+bOl1WHpUKaw0z58gXIwJEGGYBBOThsjFSPn632JSYItKUj/vl4BdJvd5XI5fbM3It7ap2A9p
0NN7qnn1U57RzdRWeX4tTP9ga6g4JSNO9pWHwnN701jjkGUjKToliMJHMDscKLvG8SZInGL/+Slc
uiV0XfCoDroYgfRFANQ6XTGpdZ4e03HTFJAuQRY/3qGZqWrs/fDKmV8qDkaTPKSAq2h0D7w/c7Xs
4iFQs/ToaNVvcZA1cAoDJdiZ1vQn7Hjm+nx152BLcvIueRUqzHgtUskTvB+wajpoMT3cyQI5g98H
DjTPXTbeQ2pBUKADgv/MWltHW/DF7N82A5yrwenzWVysmtCD+AMfgv9DivNM0gc/KXmhTRLKOIv1
aDlPmp/kCxVmrLrWeU6q5iulQJcBGAORyMSzRRGgq88UdKGbilOA1goVjVpZS5qJ8rU1xt5dUXjK
bZs50bpoyxZGj36evwCsmK2glWloVYYn69oZXKSfOW9STjxU8GShGedn4IzjaJpisRpvLL8GfWso
4E8a1TFwAE6mEbKcy4Xa5M22raXpTh8n+7msa/+KGrgQdeJdHHDc77fo9FxDzr2aG4FSx8eqgFG3
6wDKIPxXYeNo3K1jD87JcPNsC1wSYLGfS8Cl/SKVQRUlsTDuI5m+MxGobGcOjdjWTokWrdVY2wYw
HRbevC9B9hyd4Q7ws3VgAugJiUsHE2JQ9Ff88wsHjClQKERnGaBf1PKdXQWeWJTEI61woop5CJyl
l8Eba1pbGXHQ95QMlpp65b5feitik3AzyVvpUvN7Joh0gKRDYVXDaRoic0WGEzhWM1GXtpv16zSl
1zgwBp7xIVDfFsoUPNZgoL20KKSd5/jDKnCmq97aR4dBNRPRJUGmwRvxmamcdaQMyvLy1M71ouj2
KAZF/60TY2baSTrKIywCrzWLQKvWETzAnwuDbPQ7D05SeP83vHEWdbp0ifdKU5UnWOcPFSBEJlc0
jKcr1R8fDUPfjiCG8T5wkZBITNWfyLCVpwlaQdUOHxwQs/y5vHKrLiIxQTfUTfrzXTQtYAnvNWzY
gxI2+kZ58p0UQN7oS6PDd1PWGyrkr4TrHw5FGpKWCBroLlycVp8gdsyb8gQi/kuh6ofZ1TZu3YJT
n+pfPj8kCUfOD8kGzJB+DhBGLtxskAhbK9PV8gTjQHsHysK8sMo+P34+ykf34y1koPuRzC4m//3u
4Zl41A7YDAOMRNCaa4pQ96kZrinW2OlODUsqHafsZtWBlG008OOa67rOXz+fx8erpRvjv9PQ309j
Dv1BGyu3PMUqBfIDvTtuVV2Rx0sr+J/6+/8/xpkq6DuaV5PQK09l0BwDAF+htFjS6fnYQ5Tq69eA
3D4cDiGRUgaeO861PenJgRZlE2GRxjg6FXF/rVzfOSkJiSia9EVWp+H28338+Dz/b1Tn7G5HjV1l
bqGXJzuhGbLPD0qnPgw2tLt5CoUuIeSDGucvJYi+WQ00ue9vs3iGws7qnj+fyodH+o+ZnEmWltCY
nCqsv3P6k22QrffUK0nsy2cJLiNQbaR7+ONSen3wPquoc4qTGQftahrDe9V/FPNSDV9id3ppHGis
dWtDcdvni7uIw+Q1Ql6N8eapj6JV+r3A9hFunG2h3PqsXAJbYfq/bf8eToWFFj2F2V5L17Bp1ms7
oxwJhvYqXH4+gw+0K4VHTIKSNB5GziEQM81t7RS4klMVpz+sor2xOnUVTJAMfD7OZVzHx1PhJG/4
4DeRfnq/0gxQvgzq+Ap6gqQB3mgObz0/NQ6dRaYrMNwGpIMxFsIL8A0UWwOq3Sn3wQis8ZQ17WF0
InOpAIlEVwWE8lRIU7fUWTA4xZO/aczaWLnwdly57B9InycVezSs8s6Iu/F+1ulIZx4ucQtIYWAv
DaXY5oF+LVd8aQ94psWEvTVJAU93JgQR7MkuFC4NGkXfJF7xCl5NCBdO/FSVyZUFXTqP5B50/kOj
HGVg546MWnV60IxxyzHA6ewrFUVKCVCmnZ2Ma8JPwBtCO7wz9XBefS4BH+gUKqOAoaNxipcq9fyZ
U/PrDh6VvD2pEdRlLsj92T1FGvkIbETwbHC8WgdcSLdXildXe+5D5Yqsv43w3hhKbZagzxFPgdx8
ZuPrPKE+eyzaU9Hpx24Mnuao2gNDuJ4ya2uDfh94OEq5sk6q4qc/zwclBK6qTZZxYu7SJt0VOUgd
Wv2vXQ+mxfUjESP52fP61jrvYqdwmVY0O+4i0gHDsgvwZFzlkBbqFZVzKdE6KBiUCEu+Qhrf30t0
0ShuXBGVnPK8g7ytV60vdHtVL58f9gdiptEHxTZTJn0ZuDl1aPZOotcnvS4maITsaX5I4f7a2lMk
hDtTse/pud0E4MZcOeWPhrZ5KiOZ7uFfne+m4/t6MQR1c4qHpt2k5dht7LRJ7gLP9b9HfR7cg8UH
xXEFjdkVJXepTAmOqT7FSTV4YD7X5ib8EF1fqelJA/sUJqQg3qVum+wcWhyurPJSZzAU2hR3i/Qw
z4LvjzEbtKTrhiE96RpM8+GNH+e7fMKGdNHx86O8dEBkBKC4PVr2iX/OLs1UgiMNkjyEsuW8HUty
DfaPuVFXQwEHiqvvPx/t8vRkNPoqkZq3usD365rTDEosu4GQ08mWk2MfAeJ8JFkKm0oAeUG/8hPl
WtXK5QrJGAElhMzIw9L5YwVQjGEDnJF/nFLvyRy1clGr93QwZAuvdQ9d7V45uw/SGu8HlDv6j1fz
NlFiQ9FD2h0Np9tAwTCt4lnpsP7JHdAeSwLwVRdHL6hwouo4ijdFXphX9PGlBFFNRzIRDHkenshk
vZ+EWY4tIDyWd9S9eAn99U8cnq6lXlEIvT8/1Mt7wVA0eHKstB9c1Gab85j2Vjj4xzjIXkMCUVpb
/8B3e2WYD/w4xqFvVWD/KeM+t9Zo7MGzG9c/KkDgNOYXISp0vfmWtpuNEc44VZWQUQNOoF5phBAT
/d6yyMj0y9o0rlF8dWbC7VQrx1JEyDbyFdUkbmYuoVrehx3U7d7PPoxvQ+UaBPuH20qWlz50fMiL
KqiJBISjtoiR18OEF3fdztOTJ0cAqj4/v4vVUcnG0eEy8F7DI9uZCiizyrbDabaPlfMCi2CwsKoc
xO5sWoNbu4hV9waaXghEmr6+MvLFEhmZ5l38FJtMj3UOdTOUDTnvNLWPRtUcw84zT1pQTyuqd67F
/5fCA6AOJeO8jgoOw4XwOOUAmdbQGUcth0FPS+UYTUgN1emAOig1688Es5VeVle0wYXGIy9OrZ6N
ZwQwCgit7++hNTRqrTi5cazS8qvhFiu9Th71Lv1W5ebXKc9eymF+/fw8L9LJPP8AwIqidbkm0oP9
fszAUUh0QgXzZCU/7NZc9MK35ULXaWoHCF6MCPbIEjIzaFaz5FW1U6hpb4f6taS69/OpnLsjMhNB
spMnXDqXzq1Lb4SuX5RAFOpGvAqzeevX1unzIS7U7dsY+PDEeJqUL59pOtutANxM3fwp6L/601Ov
PEVSZJIe0XggeG7JWS3c+UkyZVdG1s/Uwn9GZnFA6JEvPVdISVpYkFOzzxWEjC3Jj53VfRM6XS+/
my19qbbBziJfp8cDGHbX4Os+2Fs0u/B1GGSr9fNSHo+mPVuX5vreT7ZdZD41ZfX8+Qp5yzlny6Bq
l7IkrLWG04Xzc577Gew5jacG7s00DFaAkS57GNIKnsZhfLnNvXCfUPiaFbATOe2hToKVrtEXWA6/
69l8sIrpNaqz21xLdqn3u+CvzoAYHvql2cBVy5q/ll5uy8jfZG38bEbhvtHzBx1IAq3080U81rfA
+jw2lQE5sTc+mkr5x0squGu9RRMC+FkP8ElFpNaKW+px1saUr98mRGJIi8yN73Yvc9Qtpzzk/dmz
j1z4L0FjLz3IRti9HZCVdL4Dr7fM+JVcSb8Hdfkb6NxHwxpPlC89JzO42Y5RrGp3SO7UPnW2thD2
UgZ8moJsO5rTqVG9TR+63+LE/2rOwwpUlE0cNqusMff51K5dvYPxp10npb9rSnWpVMWxjtPXtBzW
VhimS0XP78D3/NHr9UuqhXudS1mm5UPoTNsm09YDCTesxH2ERzHnVbkK0+LBSbLvkCs+QtYBybQp
5O7lfZTmw1JLgke894OnjqfSz77khX+o9Q4e8yh6MArnGJHz6GdzK9RH9lC/GHZIw1pk9ewkbIqJ
+8BLy8YS6EclzReOOa4tu63XZjZ/b/XktqW71TEAkAIy4ZZ/gR3Md+6neoDyEWLOvN8FtrEv7eHr
oJW3kdO0i9yst1nUggLb/4ip2obq3XW3DTRyeqxit6f7ce7XcFE9J/FEKQQnHFjkasZsM0Rg3nUl
4uC9JDBwrpq5f2o86He88En3rW9qqN3oNiivkK+CQnin9LDCQoRmFePL3BYHIOFiWLnMleU0W7VN
gPTsDm4y/W5KyHWpRAj7bl/HtJd53sHMmscxh7eLYrwaEPu4gVyttDYW2kWjfVgOTbFByvadQx92
BwTbbPW1U8A/HoILl9mpv+wGB+BRcznCIVsUkB8IQeXods+R037PU+3O8dIbxynXGKx64eaWD+W6
sRlc0Cin7tdklr9JGvywnXxV+fq3scr+anmyCwfn99y5DxO5pQWlDPu47V2IzqJ9r5t3Jc+jVuis
mtj/4lnjY0IjjGaMXzuQ4goXhskZjkgrRBQq2O6CbT2U+6JoN07jfqvYzqKlVKMf6q9J56/HiAow
2I6WHWkKd/YAAFeEUSzdS0OvUtuPHuTrK6pyd2k1fIey3kkXzHtjx268NF2Uvumuey27LSr7C4/Q
930Uw5UVUNdobGnG7leDEw9r2E1bC8TIQDsVMdSzWhTujML7gToXJrm2p9In9aaYppC8h5ewAoo6
fFQmtd+pkQc77wCJbTdCE9h9V/XiThZZZ5CAlvoy4d+kU4RqAmGHDufXQRn3I6lsCChTOgd1KHKr
+6rihqdM2PHXaWKtARlcFaG7iml7Ae2V/Fy6CHEsIbzcC1vySF0mqj4MpiUtUAfDemqAH0EOSrrC
9PLPNLvLtvefaqdhCP+uSn/Cab71k3tDgdApc2mSvhddanDN9X5eK0O41MdqPQK/XfrNQSYbOP2K
59qFZT9XdQV1TL9vkVaRiNYODpb3vdHMle3EQmEJxcub/CTdE/mhLVNR0XrCOq9O+op+HVPpF6VS
/qJ54LZ1o1ViJWunjb+oOWUEb0gAuvpYAHtQ2XCw284xgZcj88tN2pib0P+mdNq3Osx3WrabqniX
FNNTEpuLjs6Uptv5DBQXyV1bjhu9/p1bEAZNv+c0unFpsRyMapcOPdAVtJsnG9lV3XqCGCcnIQV1
3MLxIXmb/KUxx6u0HymiJN8OVG+h/BV2ZtlO1phYUMA31drWgP7hvgRdQUAM1aezcOnCsQd3JeT0
HLLc0p62JVX4eMgGOEbwtc3bu8z2D00I/nIHhr32Sk0vvqbFS0W4GRmjDv6CE0D8wFqF551dlL9A
YAW2GJ2n090aTPwPDWRDXKpQAV7k8TbCCFmRI86UTFd6MML2ZUjyjWUPewfuc77jj6TE/GyTQy9b
68kpNskDkcHgd9qXRm3XJp2rBRuixPAdO5D10Tept88DxKmBczQp0mHT5FSFP551K0q28iZ7zc7g
eS5b2qXUQHmyFP9edHjVo708ugusJyzxOgiVTWDhHk0OXByhti1bbSt71Ci2CLBweBrNnwzOVkM1
6LhSVzaGrElBkraWVlCs/PQX2OcsOri1jXIpMqO405FuLXKSC1kO/caLyYHyPc/rO2z7yqnq50AD
pXZ+VSI4CKfE/DU0wCo39Gk2zfAYh9XehLRYPqQHLrfd6DREcILS9VVPxqEcnYNQ1dOKNkP/2ijp
kudO9qX8xaVckU7ohF5i2ULibgz6rV1RW4UGlNvpQHagJu5Nzd1M0mzvNvwiRI6zg6mzblOlf0oV
5QY0gIWF7BSjtQzmYiXk0ZT1b97upigO5ZkJvWl4lixmqROO2KldiVoRPAlab4Rns9O+6gkdauyk
idfHYoqmXyRd/6WCRRm47mXedYspfgq4rJy73OTGMHc9ZBHOGB5EWmltXWIHDqU/LiochTRH7Y7Z
F6WC67vToFqlKMhvl4aso9oAsLmPi/gp6dM3ZZkHHbiw6FBBuZhjmRlg9QV9sUcv/DXAK2rntbQK
ye3WnA5Os3BFbbtIYmNlqwwm3KrWgQK5FZ3XBt3WdJWNxsHCXvyLmcAS+eANvIp3P4W7V+aiNNNC
Yz6yJUZi/OL9/Ea0Z+b9zrRim7jpPrV/Ozac9Hy8PVY7j9alnp/OuPOaFuCmxzc6s/EDCyZpchRp
+UtjN8g2rEQibX9Ya1H9U7qagmebSyU/lU/2rTH8aUDLsBVYMKvSPmip+8Tk26rel+B29cHPyaSM
oXsyRYKp+F/YcbK0Eko5OhjMKCFre+ehtQGVReJsFxLp9k5FQNQB85gNK5ZPUApJBIPO2D+uytDW
y2jSRCXN7bTX43oDrY2AeoT7KTP2RpT8x8WVpdaN863Xvla5vdLD6lbjplXqVquDh3EOXnVWw3xS
7SgCakBbOpRr6I5h0lrK6KWTPgoxuug4o4cCUoWruW0Osjlc9GWlKwBMAxLPdthafFeb+tIc3YXS
dUvA3d9kWy5tU2BDR32Z5fYXtkepgv0cgvOu96DUe9EDgLM7cKK+xJ69MYtwHagKabJIW0Rx8Ued
X1AsbHm2AmB0mfFSZbo/5XpEWID/9mdqBJU2WticrYWoHcfCvaEdswVjWoUzk3hMUux0ZhrZ8FXW
Y7U4Lkb+V36ydKe/lhYeAHOjZjn71nXVLdDGu8pkgCTdjlMGaKusOVsHnXdXeQ9EfQ8hZOlzFh4s
w3+0nC6gm6F71EPzBVArbZU2/t3kdePKLywgM7y/ZV8o6MXgW1kML2LHlXZ44V0bySjMk9yjCNDs
2SBDZnDsJZuKs7pR4wRG8Hi4n5CJPmnvs0A7UD2z1QhqFdtZU269A10xXmHgMozztI7d4L5WsodO
gc0XqgQoj+dlI1kAv/sJrD/8Gk0C/H8Vgr01PLRe/Dyk/SP9Uus+q25kdDeL17Oe74YyureaeV0Q
pxiQJi0GA2rWsc/WOPbh0qUtGb84+O3byr2jTscqDN+OU51xK7QaczzsZMvE9thd9xqO1ndIvm6G
kl/svOBL7k0PrTreWQ4h0wzJR2x1u45qGKxR/6TWIXz1SvOFcqQnRPCY13StqfPXZqj6NXxfjxSh
7kTRga9EjGBsAN8nvZkegnK8q3v/ZQBaKPDm361vbgsN7gg/JTCas3kxqNN3aEnXmIld4wVg5pTT
YaryBzVo9/DAbvMm28mNKHxn0+bpyR3K18HJbjrua1aG975fbbXGeIpjrJURfmvQVwO98kNFZpVN
3CiGs09079dQ+A8BweYUhUdeL/dwL2wb0/+RDDwBeRoEC1RO2GoJdTMihRuULuBRe9CH/hRa4580
gH3B0LbA1hdMvV5qYXrq40r8VNyBtn/WSrdcULx4D5cgwDSAbyrm9yI2T3ZQ0UuR3L/tzhQdbDiz
jER5Vqz+oIPSulR9496AcyE3i2/0F61tUhatY24hXhiWXWbfwp/BW2q1nQ17U8zzvVpbNxruj6dW
J7FVtIv/rYLqQHpr5SnxygzpoTCx8rU2PRBtB0s/Dr6LKKWTug4RlTEobuwsPsD1DtHZolOnlQkt
9oy2bUgBVY2+9LCVbuGu5Q6YyY/Kypbi4kLVR1/GdKJXHNValkc91FYwTWfdr6rqFtxuKNtFSQCv
u7Ine6UO1loUjoE/a0xbqo75/XRTKuFCUODalzS1NjWNkQVBtNC/KTBYU2CC8Rx4SE7RNfkEizLT
EUWJL6WS5IWEgw8VPSymt70TVSK2BBzCrQWXRDK5P2ND2zicrNrbd36mHHhPufc6ZxsPI40s2lIN
nXUEq5EPsUnjQPGK6yU/MxEBvrF8Y5nxIsQ4kkbzEChfxcul2n0Zop17pLqbtb1ahltP6XYqLbjo
mIUcoeyS5TyLUlbaN0aYRdJGOy+5lwnKhyecBCvwo0eb8MkPf2kjMf4QL0o4vVUDBmn9dajcLzju
0xwDsZS+eZVipdMjxMYiD0oRn1g+4YE4NFUw3ikkW1gRp0AHz1pcollX1lWqb+XK8e2JGNopFRT0
A6PLho4ER1q5En1cB/pKHDfL7JddEK7qcW8RNNBUzPveq9tHC6G3ZLeDknr+sVnaXNss+sqkgio/
iD3NRmEwRShgzcR9mCEBpz5IXBU2Gxp2WpUBFNAQPxxbxejXav27pAgDclXep4jeXV6Hq2XJiWME
Te+7WN6Kr2QDxJdhk31zeDN3RhDdKPWP0PwrMlr6P5qmlDa9A6yG2KidkfygYngBB9iba9/K7uRO
soRiPCcPOjbllskJwztb2iFKPCkvLVS/xITQ3Sx19Ic4HypeHsGWeHiwrG14T1mMxISsgBnNmr9h
hyAHua3GHBE+yjXROEFe75ayf3OibSQJqKbeVjJVjkM4Xu5zWEB1JEFv/tTlUW5mHKhbxL6e7JtU
qRe0zT9xRbq4XUHPu1daYfKGE7wjZTXtTOD8PWhx0vBb1ILPgPOiK9s4Ja4N01Uu58C2idssV83s
vomKTF2qi2Iq7llZrVZ3g0+tj8itf5Cf5CDlnlJIsxl5ppLJ9+zLRAtdRgWsfM1wLBHZqedkSdJw
pU7DDc6AiUMlOqnPb5XynjXxZ0MsaCAFiu7uXTt+KPDH0kQH4ukrQsTe2Tiocud9rV1OPmwZiuqv
8K8Q+rIYt3oFvQF6R2K7xEZFKc+V70KREeOVmAvFeOBCiXBIzNV06doI3J18liAz9PVr1YdbCcV0
VigRZMPX7N5bqBg7O9kjUfbytTfCG8/S4/kUmN3dZBi7PmJEogIcbPkQuZOibBEZGa7MeWJuSnEB
q8pfxjYhDbT0UfsiXgq+5lpEjdNsQ3U3WNYBHSkfYQ3q0iC5kEDg20bPuh5u6jm8S/GLJRYmziOh
/NW2hq2cOxsht0rku2Z9hPCbaC72fjfeGHAT+fkz8Q8kIT2P0aS2xGhBbYOB3zDNqFTou/ZWb7Jk
HabehKwkvDOIU0N6WUXZKO1T3UIIVMabNz/ePlq8FsT4iyXKPFNeO5dk670Bl1+DRRKnVC6y7H6R
TEs37VYy68EOb+TfaBJe1tHwU5QNU/cTb5l42jb2b2fSwnL8BmHV5KVPPR1pOREOTKH33GEeYHCt
idW4kgyeRtMG+ZE7wV8xZyR6pauSg47/IRpSfkpOWf6WK1qVwxsH/EC6q4TERN+JHUvVEcKy6kal
EQ4EFZmTbZcbhA9nFGFndR1P0HXgL9FDotUK4jOg21jRC0ItYY7XeUu0ZV9o93yqoY6bAvPFd6jJ
XPqITD8nqyFEW4jOs5+RO+r5tn73FS0tG8cKGI2oGzBSHay+cm072RrjGQxH7kAcfw0h3eOnbGwY
utPEoyIa5hqQKVuOAXoTqyJ6UMmfXfWbqjT3ndntJY3ArOUO2mqz5/lB0iM6JTby+aFh7UqXBisJ
nkqqWkZSmPqOYVA/MGkJsAoiyUVNCD3YRTn4Eg5VtKOIu5guUSBdaazj4mfJaVclvjZ5eWwi8zZ4
6ODX2FIFoCKBhwHCbSlGBSnUq2Ap+l8+KWpDNtD5JnqGMJpf0MkWJJqz7Lz08DZWApyS8425GJAr
2Wx4iHvKk4rh9HdipXWMWTYe+VUGZggZiYtn9u02qOCHwnGU+YrcoqfJaUDJlG4kUVNFRC5EK3yr
Qd8ZRMWor1LV1xL0p8or1VCSqlFj/VSi38XYj7n1xMPOOknsnZc6B9/taYf629ktUYd/6pXwPsaY
14OK290uXGfkAn0No3QFYRkmDEIBzkQJnWXlzOTtjWXeNrtoOMmVEQ1HQmbS6x2qVFQO3N3byPSW
Bh6LiyuUHueiWEOqdquoyiLmMUnJx3VEdAhinbhFtdHdGigYucjiN5atRcagvRXUD6fr7gulp2ou
U+51e7pR3Wlr8v4Ss5jCLB/bsAOQK8wWJQwMcrNk4ziWzou/y32Tf6dyajVRfmfZLKe907T5QfJy
io1sGps5UdecBMcD3/OatTClxmSrZnIjHEzQ/BDgHqv5ww2TzbdbcpAN6m56KPMUoMs3Rcimz4G1
7JvwVly+zA+2xlSQOJpWjhJuE9Ie9Hvs9bB9TIkt8jxbRr5+55XtmyXk+Nmpiq6ESfxafTe433QS
2l70OEsiC9S3BmwuO2M56a8CC2ZAC5GPR3ZdfGQyzkuMovh8oinEtCmhexDRVOt55wI/VHaw0bEo
By9JNJtizYsKqxejq98uPyxQA3pM97+J+UjNZC+3jwTdTYLXGqrJqiKrx0xFquTws+lEBfei922A
4u1Vio8BYsXecMOFhf+l195NYOICMjCOIddThLQdjLUbPaqRDZ9FvqK0atWwv7iMZelsYFzFEP51
5dIk043sfGQmT+gWcnm2fgOl+cJLiPGxo7X98z+aHCcuPcoSxKqK2y42q8HjS4lcOVHxcPLOX85R
vkXFVABCA4wnmkxpH7n4ovOzGIcs78nRTQv23iKrlJjuMvFvIcxbMRQYpDjz6SKq3ZWsoSCokKs5
RvWeT6Je9I68wmh2T6raib+GeQ+QH1HrtVYsIsdayElZegrJ0caRzAyCYs/lF2ghboGRXKuQqqvt
c4PfCoUZzo7N4yJGAV/Iiz3xVEvSB96Q73y2QDWIbFjs29Yrr76Sf52r5HGE807UusLGMgWvqg74
Y0Ap3iEqRtIsm3HYyufgjfIdEJ/knHxyTl76SyIklH5JCkncvqmMNjm8cuJSaLxpYHO34o4BZLp2
iR1ExbMWydyTlAae4Yg2onRpLYtsTVrth12etOuCxKckLXvS5uE3EJS44M2dZJxl65kl5xeH33Kc
JHFOcyIfPGvWi6sDjckoiha7nSN33E5qPe/E46MJ403BEXQhPTj+/EmUD3XlnxksH0vj+cx+5Reo
BMiGv2qr7VqXW4yII9fij0iIlfr+6c0ND4CVbdwFMWCSZVszdjcSI4mTU1Kch0evxu1bRPSmYlA1
vjWsu//H0lltt61uUfiJNIYYbmMOp02bnn2jURRZzHr68023N3WT2PIPC+cinHcWJ4JTOzGwv7Os
BfEZ3VYLjNX12NvfZTpw3gKgZRSEQ/opgCWZtXR0gZ5d/ys9uDbCdqIY2ezYdWmLxPXqXc2u24Sg
Aa3zMSyAPcVcm/uGvVXmXIz1g0vkEGQLwo6yrmTTYsHanGsdvvJnvI++zmT8cTqu/dRi3AnhphQU
jPitG/Ghf2j7W0pYhXTqPFqPE7vSomRxmXSFEC5qFBjNLoHs8Tv1Y7sux+DkmPhCsX+Hidw7pBVx
yFKnwlxz6ytMh0jLsOPoOHJC9cnxYiM3bx/zhCa1D6Kz7Roc3MHY4VNpF2YT3IvFhBGvo3cqsH9Q
l0iPoXXPecwyYrwr3Hl9H9wncumZCD+GD1buPsqJkO7Cn+kIDEBPDt59fzOXEsU1sEXlKUO/ciT9
JntL0uEOhINu4V/d0nmu6E+nRUbrJltAVijPhLknBnZIZEByGCD5DErG9aMhbMPdmbP7tBjNeeTE
pfRGd5Z7YMWWIF0k03+TQ+IsJCT819eY+Xeflh6IuKgPD1wyN9aP/qNvGvs6+yJyvRkDdILj3I31
LUedFBPZAXX63jve60zkO6R5l5Zl4cG0sq6xEBOEthcbp8r4I29Qu3SG66kvgmeZEzJf1eZrc+fj
tAQH0vt2ImW5gx55Nd4bsQJWZWwdI7/To9E29wHBCFnk0FEjQwdCsoJccZUiLZ7q5n+lU997HrPM
4ujUtCY9tTCZGWwpncO7lAigs6onxofGeFmlg1ztnlN13rkdsZRslXiH0bEuGJDX5uNa//HXaFcj
uDfgH4kjmM7D3XKd68MGmRRTQpBvPdy8AuwKs2RIOYwD0+nXwdZedNsbSAxIRIOTYLgQAKFE8Qcg
9MZ00W52IPIxfDTL6oVqoLPMhIVkgsX3HnVeDROnkSpGBTxyBY81+19cz0qMUygYkka+PC+hyMX4
inqGIlDhcJ/VeWc5n8WM40kANJkJ8wT2buHmxiY8qvPYxIYrIzmNwFaYs1iuLDd1/4i6tXK8OUZO
3Tk+MzT636af76oevBBVZhXYT9z3P9J1gBshrXIAmMEtHY76u8wgdHA8vLIu/hOijARy81SIs1o/
q/ko/4NNMuvrkL/0C1DjrS0gv0XFsSD+M07Bbu0TaHbB+0gPbf0qgchfZijIA6trMCrER/HsHGXY
3VAk6xM5kHuWImMXHMXO8FCD+tYG0RyLQ+FhEOcvolAexfvWnHmuN7e6JW4gPSE1DmPoRz1WCgnO
5jeBbH28KDnsfESWOgtHMQnX4lF1/5lvnNLirstnCBtgX9Gh8W6w8tNIufdQ40xMn/jsQP5L4KIr
8WTIrsCu1XLYfFNUD5497AJY0kjYHAgoRkpJpGvuziiNKxjMMKM/fIPEjHdunQUg6tBr/CvQhAfB
TtysVCYifCwKRmdVR12CiIbzsTD5ZNoWdGSV4YDbpUtE0hvTJ7fyjyZnIKNHR44yu2Ey7GeE72FI
DBc9nr+VAdHw6CLzzGS2MPUZ7AFJrH6XKAWZ32nU7bb6haXjd/uEYsbvHpIP6wJbmAOSk6GINGsI
adGZzQ8tdgSUnZCT0iLog/a94IyiIGdM54cgmfH76EYvjhvvpuobUfTxRjFQv6QmPytEcfOhcK8w
vbDs72U4uLAZBOlO/yvJCxCOsSXPLIJDaShPTuqPAT1WfCrVbb7+qVqMGSmlAwrYPHQJGKSXaYt1
XTKjZXg6ySND6nYh0yNFGuwJshBV2sFyRsrevtd+LxgI2MzpmQdkTnQeMWcl85fRJinXP5Mlf9rA
aMtuZEhuvmf+8Y6zHuz4EXhEcU1pM3VDbnPjzD6k+JBkEvXRen1i7bIpwFnMK+VogAZjTbLGWxsF
e2Yst5Akwkw6Cid8gZIRTlLNfIIVxU56SrLqnpsyjJPoUfTLLVfhK4ZFsv0XIthlngjQTMc3ecmM
ZRPDSDII7kCetJF5FyRMizMVsYLopMfXWQdibsuJQ5v9ANln3NwHLAneIoUinqundlfNf6j72jNa
HXMmYQ1H6YoE3EUtSuV41VybMb4hXTsAuix+kBUNJ/LCmcACcBeUZ/FAHRA/6V6gYf7K7/8RnKhd
gVN+hCoDGM61epl/vN+9OfdySmUhXQP3UfKZe2SttJDaD9mPvw/ScniwAnl8r8coTfYnQw7jWosT
Cbixc/RpXeRQJJASbEGr+cHXmSyysfjU4izkJAxAuZTbnMU0JtH8BogCKoZX+J4xTZm799V3/Me/
LM4qIkw/M3rrUxIGzbPJAOyIuGVO8vFGGPWfDe90zp1fYK8MX6kGOYiKBbmJaFmmlEjxTMog/LRa
224mk6SBUjhXMSSHJUtAR8ehCOhCmMsuk5bBZAYJgS3lVG1oJZ6HaYmEa0lPsNB/dlUphC7jCrhR
VI6a0C3ehA2422S/Q4k8UzKVXabkt03rfb5klyIg1kzTF6v5jQLjKV6DTw8ZtaVF+d9NhhHCeZ78
D4fQHH4xEAmk+LuYsB4Swv/VkSWyUNlcpL6euhpxCf9sZXygvOcg6cyFyTWMgQ7yZL2X/z7kD9g5
J5Ao+KEleiYOZPeTDy6ENoHXMnuUE5+gvxtSWTDDOMBbV9vJDvfSneLLm16R3a+ndkQTjMghZOj3
/+PU5VxcsehS62uLw7ohMAQIwHTCNn3Onh2p6asuOQ3Nk0IK8s0lgqKBO0W3kY6FhvW/SKrpVqQG
MQTqJdhPJBbderrH45GvS4hTXTcAJzy4rS4fN4omUuxjBsNzT0H8bjZPNe4J6g31eCf3EF2DEHeR
HmwVw5N/kUOm9cNk9h7fLuhY9jzOqk1uhqQbxWo7vB++j/tKIu4yZbx8NLy6jDMmX4nfIiD0LKhP
aTJG+VnqmqdBA3IYZVywoLycd/NAq5hhPJd2tpurN1FAWKpZMRcQY2azHsnHeMTJ4JAB4hTtxtzG
XoZ9OX7SFnTsvJFPcSOR3RyFDuhRdX+Q8tdHIiJYsJ7QJEGd2CHXpcJRK/+pdRl2N1zcEBku11cx
yc0IrbKzTCCSue5kbmLY0ZyP68leOxLZQBECZNpf6mWLUONNHHEI8FPsvGz0YlbCipxQNu/78B6H
KpU1LBdKKUlrTe9YmsgOI7BpL9QyU594c3wkK/V3Qc8dU4PZMNcpCbSNd42V7yxz2HlXX260BB9y
hF08SJ7HVrXzi5qWBPFFoWfsBHYmWYBBKTAyQL0ophPXGDHmM/J3JCDAgSP8K7ACLRMtA+gmlAsy
qf9Z4WyTKcs72QTt32ARfISrxLIQDRV5g3wLvT/JTriJL170rBnJovyhxR8eeYRIk5e5eoS4ue7Z
+iIvZPzOBjFFBTWKWP+p+L8bl/co+8TF1PGL+SzkmX0hd/iQThga2pz8pPf9JQfPQaVc7ePN/5+L
vTQNVKIFY84DxOmEpSHIloCrGvI3MvOnfDqBC/LR5A4uYLrsSRAYukedfblwnDSCw21GNtB45gL1
BO9RPD/6q0BKUlWqbDv0qAfthgVxzMqNyZ+YqakHsiuZAVXq7tm4rFD4Rl4BIANXySr/nZ1iKcKO
Gt98qPJv8lgias0tOF5iVtajTA4+zRL4GP/ydcJs2CIXvpOswgjkhRDY6Fd7aZCUb5L1q8zHr/Tw
uTEOa0IHeUZ7QyZhWYQ3z5J8X4P3vLN3/ALqR07wQd0LyrbxdpYRvSU5GZb+15AIcq1g+Mq8tCeT
rJBo/cvzTA085dZVvCpkDBRkhRGW/C9DcDB8X2JXO3zlkD7rTtKcxsiSZJbZCC3wFmDiwpIp+M9H
kOYOYCt2ossU393Ccgh2qO7v6sWTkjmsWPiB02OuyvWGqie33hnYOe7UnMmTuSF10oqYfugxphgO
9S8Emo7Tf2Kv/EfcQ33lPRIo9uOd330n/tx5F5GNLgwOgBHA3c/MKFNM4pbkA3bFx8X4KcfUS19O
tCEEiEM5h4KmMMFyJSrBVDNNRks3P1LP8TDaDpL35PTtizKuzGx7vYUzguGlGsy7ihy9xJk+pMIG
plhAeX8FpJYpzSKGwpEj7qgko7Woz2h+iRuBURwCM5HuFAWDIIUgrShk7OObVB1mUlY96s3nE58Z
RvOuwWcnDMHDaKtxJCcGqfhb3nMRMDy6+ZDhCk/LWx8X5ysmdnTN7/kWDgYBxb8mvjR4bDIs73CN
jyRBDIhtRCTAobsox57Dqi6ex/WF49ZVwNAwj2x+LRhLGNgYiSXDFkbhTdwzf0EcK6LV2hfZcnzZ
ZJsvLjKA/yoAELE//puYy0XmuxMumLHTs/wkdi9ITbYu65GYl9hDrGEjylqDGvif4/V7B/ORI4jy
9HGMST+0z8qV4NtN73oKQveptpP7hWwwST0BDHzjLbbmPfzVWTTvkgptAbumCHQPRSdgv8vrI/GW
bRouFYpJkHhaYsWhFCLSSrfTFtev16Q/bVt0R7HLRbaF2F/4scwpGxsJs+YgfuIqwGh1y0JkvTdy
TvC6OHCkdD5eRAV15xyhSLe9IoG8o5bAHwms4RAZNdGqdCLY/SJswMMW3jogI6JD0Fc1NRQlnBF/
hTUgLsi6+udAOuN8z4Sqm37j3pCJHKbUv/x7sTynJcvxH/tOY/CpJc4AvYlneW+IsIoxSfDGW4fp
MzxbCpu0Y13sWF0fojB/Cq7lOamTuw3AYgiYNIWowbu7EV9GKfD4ZXa6h6SifHz8ueUxXRR5/4eo
TB4MAAO8JsdXbts/szYk6WPMiOVhDF/p2bQ1xeNYeb87d/3W2mSsLNf73ndO8hA4QZFkFKz/2cio
orOOgos8Mg7Uck/BFBe4Pw1+yTmQoII87NhCLvRM3/YJieLfrcbvODcfxPO4ruGWkWjzpSc2UJvp
zejo19MM+BCfBY/eLOijHB1tkw1xmZImMqv97ejk7S0EwfXYxAUUoh1o7s0YXZrxv8ArAXHdxvst
ieOBDEqnMT5x5zqYAHZ2F4Xv+J66HgIkAjYK4wc/Ecvoke6GP8iy40pTM32ubYppuh+5Od25JpnR
JLaxeBkFsCEz1Y949twlH5Bw1oEi49Bw9OTfCWIXBHd7GBFk2FqaO6F6hqVoLAXsoo/cwEzrIkuH
N/NgVBkejIR664y/xAT6IKorxVSXuSOlw1vr/FdFXhyMzHIRoJ8jjFnlXLEcAhF8/uYg8fpXrose
Ucu8uRhycs3kfH43tu3CiTv4Oo59KMgKCUAsbl+OIAP3yrEmpG/I244bsObbAUu4/PV02YeW1M7v
ioBjZ0OTkk5su3N2IzZzkv3kd4Iz7Xa+VyaHMEwkhFQzGUgYyMgH6ISFZXyZ8iLkICjQL1ccChZo
yn1bWPM3OWO6+7GPdpFPZ/frz8V3vzJr79w4Px2yNESQRsHsuu77HH9GfRP7Qozfstl0FigDeUKS
NX27n4m6Cd4TiQhdaIPruQfJEpf4hFEtUtibCH/v57h2AvUwqRfrC0luJuzG043o5lElFo6uuwlW
k6jnfFwvf1SiEAu/yXOumt/yBOoHqMq54X4IfukUGhntZqogOEGFIRdj3g1k6fJ0IXWiCvkSQPk8
vTBvcYGK3nx1QvLcTzag0AfP5o3ZUF3wMvkWGTL6auLT8goVk+TM7SF4hEcW+4O5nMTDvsliE9Au
BGUdXnWddDyTp0nRpDWfDA/baaLgjEq35l42Ok8xg4vZrazVaW8WOd/dkKrkDJNSmlJIXLir5GNE
VEz3rMMTRf61H7matrz/F8AS/cvj4JOCp+gyIX/0dojUSimSqxgqY1f24vct8iVj/nIdi2YOINsW
mNbFHTUzNC01fvCoYvmhJAsoPwmnzy5BNWFvOkpoOcheMbBQ03xa3Nz54zGOnmUVDOT6KGyJiSmt
WRlA3XAfnDy7p2ioTvAB9D0NJMaAaZibv5e0RejyCR4nt3W04/+Uo9U7wMHY4ZWyJLqgEs7YbtYZ
P9lY0710LwMSCCzxZ+xtfaQIhlOOAtBJaMtwPcFyjpy31ABgS/0SE3zmGBuAFmhGCkmwnz7AucgZ
1Y6kGlvzWUKWw1RuYUeLcKbi3FJdbuUNSGeeHl2N3eS4j1y3Im/58l+ZncL012JEJyHm47IRnf7M
1/Ockmo/2XhSk5iUPCwAWOWFitE7ugzsQ/9Hfa1ePSxFI9q7RfWIQkO82NCvHgFN/luSHvP3EYrZ
5oF3EOeFuK/IrppTtwW9VTeDyfYurs3GOY/qCpaP+JsT45kj45lAtYiXHiwgoggGQYsY0XeIz2+C
xnyuSWaRySuywhmkoIMwTb6TqUAhhPUSNtbbugyfHcoE7mwTzpfTZvvbt6AcHrsueo7d+EdVJMQO
yVcMx+srkf/XLbDY1WqA6VEENw3+f0UP5zpN/tnO4g/qkwlNL8fFnZ+kOGsnurjr9o1kp6NEXp5Y
REiow6T35ZMXzactzy71Nee5tKKL589usb607cosazAuZQe0jEHBX7cxJL3PAy5tWFo7HZnr9pd5
C4q7wfX3Nc8vo/HU9OGPa1B8tMX1G63pT8ZU3ifW8r/Yit9to7velVfUoWP2L061nc3JfJ6KNbpb
6C15N5LmSlYABQZdnZH5sbWHuUY6FmF6INvogs0qoEoxM66gH8o3mMnqfi3m9Oiuw5UqK++hb7MT
TsGyItaGdTxel9LEAHcODRlq0/Q1ziS58h8QM5+Oc/tF6lDO8HX5NPgWmaghggSnDQAJrqWE7LTQ
iWBr6r2cHKOoTJyH9MzbJSd16zQwpk9pElxm032dyvRwU9a4wEIThf/kMQ4b0M/2gfAwEe5bSY7X
4F1q+09r0IEK9zCcqZorwZEzI/xEGGz25rewWf8XuZgeJmlri70Pqu5bRtVGZ0+fiZvq3gYC2jg4
M3Vnfpl9B9gPZ+9/Be2K84qSCdCbaSR1YaUSEunDuXVeHZykl5AyCu22V2wDNmugUGHZrY2OSZ6+
Jyk1lPD2tHb32qeigtls/U8c0s8GtuMfOfAlGFNSfO+paSt7ZWKj35G8XNc9loLH9JPJJmzaPwjD
JSH/3ckizC6qQ/EKE8qAa+dLuU0P8J/SxEiQgha2t5byZlnssiWETUlytYt3rlXeCa+Z8ySYIy22
o+KbU5d9KomL1pglMzMY1FFhs4JH287/+FV/CazmuxKTt8ljuI1ZHHKqaVssr7AkDyrwfybKLGy4
fPJr4/FqvCOZCi55StMvRuaT12Y8ScopDDTkwT0p8HLNJSj9q3PnlEZzLMkaVJ7G2JCRxeLKZn1i
qdU6XYqKUguQOH5UUpswM4H0yrpg47TUNd0QnLY5pEaeUohY0hN72mUQQwSeJG2J3aM7K4ibqGRN
iTJyR1HNrFQxdzGgykNEzTMRkXlZH67Z9XloZqwYj2W5n4t2eTXBVgXhyayTD7sRF5UuMSgJQTCh
IQubTr/kBLRzdBAug7AVIwRktBCVM+fmlvAAzSkiK2FHOH4ADo226Z4NBsh2XU3qPQxXsjrQyT4W
8dy3HyadSoUwBVv5y7YWUpOv1Y+QeT1KvyGv4z5BK/8LpdRudFA4EC2EMUz/473ui/BJEHRfrzMl
4SMRguNED/l8+tSQ3IOqPXYJaR/bB6GIiSS0lGEO/jbvFa+NB38f+8xATmKM97XyM/gBYqBlAnYB
OcktiUSCrbItFozpZkw8b/bKrBIRrqqNpUafI2JFw9T8FISlg9OrLpUeFC/Sw7ObQaYgckP9nZzM
c9+lDzh6UOy5K24hFTw75SmEg+nfBVU2iM3GPvniB+H9SK0jhxGHDPfr63cO0iyK13AY/xj2jzHj
4pZ2OpLyJQx+jOHyMfrEqW9RdiQ5s7riQ8TnDXG65zUNhgvxY50B3+GRqSEwqy/vhWLrO0Ir/rDq
6jHs4t9uS9P/sinpaV5cZLCIKGmXQblBfJ4hsdQ/K9mAJyl/lxf9pG8xtwsv+kknXdBGenMWWUvQ
po5DShgLhE/o9nkxO8vcV5Z3un1NaR/W+T1h7J8qSPA0r1FH0Ukz3ru5uxuthl5eR5O0A6bFyTBX
PajTz5c+Lqk8iog0rg997h5r755WAcKtNRsti8dL7JBXA8vG4fqgTxgmteqzP1Ga+Qvp7w7+SaQa
b09J0N/qLfUpsKCTahHykuy5bNUW5Q8VjUkGVf1VyUc6mmlOu3sn6XVJaeyfHZAQRKwdN/u/ppM2
54Ff6+/mQK1qCZDDUbimUtfTp4KhvEoVIbGGWmU/QXbqpDmiMcMqScefUMK/E/ctQwCQztRBwTXP
2BEyPZSdoTv1ix9rVwJ8kXY90IfBS5M9czw/I9mPEvRcATmle9XKK1Elb/pPfdukd4E3v86k6sh5
JE+HhQuLZxr8oay3p5tLD0+wamsK3ry+eaL07EnRS1HQdWkObtEfjTk7oWBsnCl/PDSe/2GEgPzN
dEliG1y6Kx7iqToowJJxln1/GZDp9MySHlcQSVxITyq5Pwo+SZ+F31iOFI9JpEqmI/q2jDx0+/Th
+cuJJMaDs/BtfXRIvPFFzkrcAN8DN4eLQVZbtR/99KhLYPlQ0OB5F59aYJ5O8qdoEneSa5YnybIQ
pcp6EdDHT9NYiKb5GNKZU1E6IoYvYcHdCJ3fMrOxg6a2vKVlufG478GpQiv/LCt9xgW9CQnzuer/
YLojV8M2+E8m2N9rxJtxDEN4IulcG0IOHI60N1avAK1dZoeB7+G+Wa5Z5y8shh/ioqV30Ke/sQTL
dE0c+UvE/Qfb0S3IOZ4orB9nwgfJoej9+M7MnxRggcQKvz/0DUGVv+M19VvdIYY+p9H79a3udW7b
QC4xS9HWC//ma2T5dogIhmd1c+TQTD/+idpiRVm3flLFpNVHl6wpl93S92T1VdQLklgMJOpZstdn
Tqme69MIaXdoiq0jQJ2HF3yFfzLF85L/LeYH++I0XKYp4DlwCyqHAEZvm58TH40bh4O13vo2Jgl8
OeFMV01+6EbwQ8QTH+YOxZkKY3NnuGF/LRfA4BgHDtgv98vvLiyjSKrOV6K9UqUwaF0xjDSZLSWm
SJRtkmyfFd9IxIfw5qYGvtv6+9ai9lvIXEN5ClGKvvi8YDCJCbYGT8kmBzC/Bm/kKhdB+pVBXv19
VI0PqA0fhINdqWRT7qQSZ5UOntHxHc+XU48om22ahOzyiBEss/OpSZpXFDBjOL/Rj5xihQbXcKre
rcYmtWhmDkNCAlWW/WpoTkGO14xHaGQHSihZrNfJWaJpS1A36MQ5afB1jCvWIFqvdj0qC9bgk0mx
J3gJrTEaxz3Ke3cRCEZrGOfrYKS7mL4e4tOpAPArXREzOVhv6TW4cO9ffaSbWMKkw8nAJQuqtebo
UREDtwR06ab6krj9/RhExOFq5z6xKdvIrJ9Jyd62mOYqzms/BNFdNngAdUlEKCYPrftq9p5C4PU1
Xet3Bm+T/5bNP8TMnbeQOpbk05OWrFY7Hi4mRXVUVEOY1cowDzvBqyzjFVvKbrP9wPwJmuRQhkQP
burhnS9tXWEJODNQC8nugzm+WVl2cFdrfJqT9HdOj9nvwJHe2Y1JBa6dYU8YidyI2L/viBR5vfWf
j5aQ42zbmXEKlnHYWQvQzdYuT/QnfRGoNV8LnNsMDZr40byLuvhg4vWkLbbJssWftyn/M47BMWuv
RwTxwaL8YFmMX2NUB3cBolqfCFCTW0Jjls0mJlaaNC6qvK+e3X9azZK+AxQx7axoeTCvwctchiQ4
m9d3xwgvuGIk+gBR5WlxPwC67mMzoZJqjv7kdvN4w8nhqnApjkVlk5U+kfXenmfKV5l6Tcd5I4zw
nNJ7c6tORhbT0aHKd4TE35JmbHZNOn2OGLp9V3n2EWf+dB0mcr3tpAAuX5/SgsHfV6v4Qufu0+qV
R5eMu3xy4UUM5SdqSy8MaHZ2WRZQSE/MFdgemUyFvICJvgV10WRbpF8J37bFFIGPk/hOFJjuFBiu
JG63dOnBHjApYgLZvqFpMuxXlDUgtIw5f6JB3hwFj+1AQLpwVSyQ8ZjGtz+QX8qf0ie6hhEv03oM
JvtZ0T1ChmOcHDdSUCQlTMrulT6uvLMAw1ygvrvZL8hCAWOjnxz96EIP5L16iIxu+8Ho6XulxRjY
63xl3ls0vvWR5xPFbsiegqpfKoMkTd1he5C7YzvLK0GFLq4fN2VsMK0Llabs480/jlRxgIRZXXTX
b9Yxraeb4Vd53kmBTXMJHvNy3G9Acsr77+foZrUKH1c83UvpiGtRHMgVkHyNdVw9jvip2EB4MRzE
DerzaamObQaP6QXDxG3+15GvWSwr8BCp9jiTQJ47t0nOgE4L2fkKWrGHOMaUoGki+e6cbdi/sOd4
S0/5ZFt3ZeO99flDzZ+ULRtVX93eOpAi11DQ02MIsARkbuWR7tL3RBK9PU93o+W549KES/XZjwy3
Rsgo1mFOHm3WJP9lCSY6tX7h9wY9xpkh8uVXC5SSF7RRYOn8NcZoiHQEZz0mIL1gt3zbDc0mE2fM
D3XrPOVqd5KTBfQ390iZwgQZY6X5pG9YJzGuzpWrtvCWlMcrGsJ9wOf9oxQe6VRRLaWp2U+wofRa
PWBiRmAQPnsVjBL406+UhA7LNdnXUxBMvzGfHuQ0StlXRLJ8FIAfLycpJRSGQOsKm20rSvUyZswC
3oWcVLgF/9ZIytfCqO/TlUlPkiLF+DN2IROqV1iLRCVvJGmJHzjhxqIlRGrg11OMgZwn6tvW8+eJ
/N/+j6xLucByccVlwvdYwTWfbxgAfpviueu2PW0+CQ/remhS94VfFVF1Tq8j3Zb8FlQXy2VcjYco
SVSN++HhERaevY865z/j2jXHcBwf1tL+2rnjyUNnlj7tBszkPTeTH4jlr8Ihhn7cr/PY7Wa7SwBD
nOToUcW/d5Bvk9l+ZPb6nwfP9GQuRp4J95t/0Gckzfs32ukF3s6W/XlAUG/Z/CUehvsxyZ7qkhpu
rdvor1+yYn6zAgp1rap6TkbGQw598EAG2Fd4h35Effm/4DrRKdU5BmP2S3belNEpNi6pNIrtEwN1
j0YMoG8nr4nX/0mXmuZtE70rMwRGH2Tm3ey1F8+ZjrMThq9KAOtLyqR9G2pqaANh1/QDDEFFbOrF
sVyfljD+dl2t8i5rF7reO0fDpk1LY9nHxbHI4Q6qYSBXxXxBnodfCjEk3tZa99BA6BenCcDkU+LY
X3OD3mZVNpt3qRsHh0EhhHD7hLtJPx/SeMPC+h30NP2qE4+sVta7Grl7V83tY1AF5b4qIIMhLMAN
DNQPY2jMkJykzX6W3F3zad+E3v0wUubUtZ/pXPFxgwS9+OhsPkUZJYnp6/oe0PH6jpmK7X7cbAS+
+rzliDDncW7rE4NrjzQuce9Sb11oCuMu9/FcmvdMRksAVElvJQLu2vllomRt53jBsW4SVlqT7W3G
cHdIaVKVUHkR1ocQbKJ2iGwPY0JTpejk98a9XdiPYVQ/1f31m4173AY+hc9edjdZ3gWYa7cV82tX
hIDI5ULGa/+Uju5Fr1U9AE/i6YbxY1gvD85QRTt7ZoSwxMa0kOxqx/dLRO5+5lwK2Lir6G3h4+li
sU50WWmwcv0rsUa0xgbqMV59hn6E52BtiZGP05d1WIFrwrMH4ETd9lMYJh/+ZNI4p2vLg5O3pzhI
fxFjfe6s+NJXw+PK4HdmCxD0ig7b0N2nw8g5JRcH480AdsZAeWGizblP7Yl8EYNstA6hG6R3hbM+
lD59ijzrcxLaDwHN31IGVxz6lKY17jTulpB5QpLKusg0Iq/cTLY9cmcFRTB+1ESu3I60ztFdLmm/
HRcwegO2sghWMAzoKabf3IALUVIeTbyMMhVg6Hqs7h2LECpl9r1LM/Qp/tJcH8nj7EtwgwB30ek+
gSg/te5IHGC6ZNeaWBTtX+7iYbz3bO8T7raVMLjEZcCj0z7VBJwtE1qd5vYhUWh3Tcf/+rSlvzEF
vZhVLm1F6abV0CAyvlj5yySHpI3PXbLstmT4RsZhTTtS+vSs5GtO1+4OkOk+So2zMV+fPT//g2In
qkpJrAIz1tU8lZS5mfX6GFvMGa+G6nc3J/QR5aSCMhc0EH8ZXbvd2y5VrU7a7+KW2VnVNP4uyulV
pNksxVvU+Ml/yoJWoGohxrorsvaz1WQIHbIuB/sn/bPu8zg/0caPUk4fQxX3S0R0XTLrXPrUb/WJ
6aLgrd9jaX5pUf7OeH3fCHAOdfjeIzizmI4aAxWqlGwVTQMuY5fFg2Eu74mRA87TIwqTz3LIxiHd
VKZZTnevKxotXjPa1Dv7ahyImVuYadZ4qIyGVDYsnqvh9Psmsb4J+B9L6iDi1J92tnP9NZvO9ajv
Licr2VWOr50V6cFma3FGcv1MWkEdXO1dPybTR9NRNesMJe0lyv48Bd6j5dfkJwZud/Tr5YmuNMek
BcWKML6AlOnPtjnjKS2a/jD63oPEa8G0e8WabpdLfIZOX7vr3JF5glPlxdf7pejWQ5fF6TECc4jd
7n6kc93BwdW/W2w6+azDeXMD72GZaDsSrPFP+RLhcrUOcW+Px9qeviTu9YtBpsTd3BkAhjMXUs8u
egfIIF2d3TInlwnP1N1o+bLMP7MxfK1rcm67gkF30VaZO6mU2gyfdO2d6VF0H39kxfZD81rvpmk9
Z2FBDtDoz7tssqgGa+2BBJN4+xV3Dg0oQUNHu/wirp+D6hXfic4PU/jCwI3oEDnjHyaTtjQOseeA
oL6RHDLaJv6WLefb4XIpHZL+ZzN/8LL2GA7TZWJEzzANXGCxVzXJ0sNqM8jmDfiwAwJ92ZfGrLFW
wAEP9nUAkuq7aDF3kUGz63MYTBYdJTu3VSCSRseMgGqTl2Cjh8oVhWR2/oUoOhgHp3vsjP7I8AsS
UUNrAdUc7H2Rl1+GLiz3OFgihWNm8JAtHLMfnu0Y/wOHNLtD6dIsM5xCincQX60VkloBDte1MS1i
Nmo53IlKCb4TsjtVCCeTLc8kaQZrGt65K4qXxlJko7TZ+5JGAO50fEsz5/naTW/WZBy2rnml5ueL
wTDFJXHuwnb62o4OaavOIfUq486gEdeOAYa/kxyIXOHwkkK8b3X/h9xxeoAfBzKQiGevRGkRAncW
5cpZX3z3AxoIYb0Wc0gKKtUARpEpmgR1Vqo96YOc1gKkntkwfd47f6wGLY1JVpe0jxjTz6TEaDPX
7Ms1BxQYK4aXLGAhs7wkdzyOHmGoijEhvX3JyvbJSJp9ljr3RLde/Ji+WbRlojQxrck+suIXJ/qY
5/rZMwYS0kmM8ZzzFtb3eUeuvOHvYli7joEdsOxrCJS47JsXGfA9rQtZhoM53HTm/Whq8lb8UI1t
+jIYrvOl6h1ysrPl2F4dCnFp6Rl1tUkd/pFR20detpm4jM66IPDYVfWupE0yvehDxvVereRA/9b3
riT+2Ufk0/egHX1IlNRoVvo+zAx4yp304BtPcXfFf8FK6txLT9fPq/O5cAqkKEHDFtf/SouwZf7M
O9oNquT1alSvi/XN38afrKNmdhpMtHOz8cXnKKniKV8sxp52ZkGbE2cXRvGhacZ965Me3uK0J87P
wHmtU2u3Ns1r2UcnRh923GdlF/ibiMbJvj56Bp4Pvondv16b9VRG+KDVt4lv8raPfqXtFXtvaVCR
98HTRldRv5swgJhV4VrnaraBagxRwIlZIUxYoJOVQcPBnDaNW7lruk9bmZ8D+R/rUxthSQf0GDvO
zU9tnpfFe45y82WYMJuMjSo1eq4ATQ34nKX3NTLnc+4xZ8yoqD0omeTkmWDlq/t7bbEha1pGIRPX
uX5wpuUw1sGus74sSKre6x7XaEW4pcfEnw4G9ayJYdHnhka79vbAzOpjkw67almZ8zX49GKmDSzd
BZ1zkV2WqbsvGOWgBf6fpPNYipzZgvATVYS8VNt2ag8Njd0ogPmR915Pf7/iboaZAdSSqurYzDyt
jK2tJsot7cxH2To+xvnv1XCHDXAnpRNa61jqDAyveKlw6nb8GOTjM5O3u/JiN9a2IxTUU7GPQ8WW
mlc9BfRoJDyiboMXBJHlbGSlswPiw+hZM+mg+6INgvZG8q8Hs8cow1ul17seib5VZj7NwSSogLn/
mHsCzId4TkPSjRDfbaoHOxLbgOfV4GDhbVd1EK7nGjU6Y2th0Q3a0WqfdMvssyjVkECeo7UgEQfo
OYBd/xYDvq2MBGnZfaj15O/OmiogMf8CsSVF7BU4spaGaM02+o8xqMTmM/cIWmROCSey/GpoXgi6
P8l6YOUtzIm5xjK4F4mLrmHxFQ4hJVclFtms2ZNCDrslyDjzNFUSZJapeIsSvQi09SYXW/vsUcQs
atwU3CEaG7zWOo38rqOO45gPWTUVbKS22gcJHfxOv9GR+JzmMdsypfK9U2GaW9inSECsWwKY0OFt
SiNI3i61cXyWUR6syLrlSfpRuu42RdDPNsdj3pfbtrAel7Hwq75gvPOM2qs8MuDzbhTOdm7idcos
EY032jBS1C2156jT/LBqD5muYJGDb/f9JdXCp7Ql7kwBYqyaIQ53qWeyyZUoRU0mCkJxwsW0VNla
1JaEptMTmpnnm6Rg5sBruM1h0bxT7ulInUFyo63HtoUgTh6/nqLikNXz2QysnOx3gSo8vnmRt6vZ
TnYKOkmp6ujSFfuG+q9HGttoEWWcuj2FsFQ6Jor6le68VTNCNx3ZgBy0S0fbbhuO9Q9DDcqdXngg
LdPrGBrk2anfxiGo0r6kUUo50siB3yXDIlcudfCeVYLytTGd5n2iYIbq9tfM/KTG0TYodL6FdX5r
Q31c20xxLy3ur6v3iWP/IOz8ZfFUtOa3iV4fZc/sTPaFaPUvFLI/GSixHaNwp3F2VrMnLrnNfFUW
QdJtt1LhW2l+bRMXRUbqUJKJkyIN6QjF60Uvmdlh3DyvQ3C0gFvM0sdT+pIL/b/Gdo6xkkWvHf2R
0jGHKvCbILmKFvNmZ/N7WBvJOnAQcc3NbFVmrWKl/zbuV6RrUHTc2TjUIGKtYjwbXnheApzi1EVQ
JtombjaIdNaPAEhKalsUo5gUHQYFsZghJwxaNoQvvdDh7tue8I0JhQXdAuJKtgVgJNkYk3e3WhAn
ndaeGoAIrqWKJaygZeQAWgcHBhTDdN70NB3JhdEH/vD6xX6i7JwcO1urgS7IW1cXVzNqPD8zjath
Ll9LOKOjHG3YJHFq0d7f44cW2VFYhSDdPuRCvKN6Dm7ydRkEVO0f+nA7flo9RJR+GzQ0PP1Jx8qo
/1kmB02j7jtl4aaM8CP95pjqQunxsa0bnagXMDMIquoncZ86l3o9niIxn/gx9cshCY0AF4fRyRS9
zd0uGiW7HW0OoK60JFCnmdMvtaFxp3JKlZMWaA2Zre536GVAyz4MCAZyPfzO2Ge7zkr3Od6EX8un
WkElkRS9aPS1ggomYIkT5Racnk4b4j3m01Ab1HEPufYaNsCICd6SaYf5wV/36GVKj3qW+yJ6GpsM
9WG4sDK5FSVu+CC8RWK8GAAibQvkdOgF21du9P93M+BtHXJIXjGc9rX+V2A68ir49kisMoJUDhIa
fd5Bm7g9PiWf2Pygz4NzTWPPoVvIdJ+hDh7jqcBD0TpazO3Mi+MSWeuulzqh2BUmL25g/SvICaTQ
DpOT+Z1XffS9dpyD5mbhG/RYf27s4qExzAOF41cn17h+MH/qtAgnh+NCy+SsPsUJtdtSLZcybW/S
yl/cHngAbkonoV4lrfHQDLzHlgBE1MkPDdt47dWCAqDWF4do4R2FwwJLIuteGWelrWQd7aMCQJgu
gFegmtmJUqxcfboXQWzDIZuqTW0mMB0FwZJXTJs5ZnGCEYoQ716daB7gHATtZ73kPG0Q+0uDJIEY
aBPno6IapL9Cz71TVZkVPaXgN0dYDdYYJyMttbttIp6sZ/EDNAJMVlM/TUtMpDWtk0gcZRB/6JPy
9WF8d8fssTWdL7rTO1JR1k8DIqQkhEQJrMC+JSW5uixb5ONNukFtH12ViWNA3VfcFucB7KhDjmYu
/X9ZgpBEkNBgBrVMsX/pmB5fLYAMq10fBSezMjbK76vfj2MLlTR0tccl2DJHeJONtCxiwAVRF7yg
jHJr5morbetoaM2eqsK2XFxE6CFJOrmfN6BppATYOs2buNb3jRS/yvoGlB06y7m6dHGQzfTrZTry
DjfoS34uY45cTwv0paYLMVNPt8JzIJxtkSgtXfeeh8EGyc5DmFMsc2oXwcv+w6v6W1lFp4GOLMkK
VcvceKqb4FFtGbRKj4yqQ+qsO1DG2KhjGAeeX7k2ISEbeYo3YSjWFnFbloNyMpLX/7/LotgbcQve
bSaEBWkdaudwafxsKP8pc+UCslq0aD2TRGjEEpTt7l4/MgfRSpNdMkLFMNubntneKhL9e7DEX07U
f7glYKzOoWE/nrs+WLE/UGOoSSyMXZKNiLSF4GtDfddys6RRGV21+pZUzo0Z5ghWTPO+WGKawWaO
Na5ITIielhgZCbNDKdgBc2kHpu8k1UdqVUhTlQE6ENPRrfUXr9S2poZBlgDVZuMkKoISTdzGnMEc
vPanLmlvLqfZaVFJDcpfME+boMovbhwfZ9lR7+7PAQegJDBRC92AWDQXsa5aLmD2VFdZKLBOLe0j
IF5xgCzSsA2K8ploC5QDqcZsnWzsj5GCKjbFeUjbp2UU23gIDmkFU3Uw/oVa8KTBGIHJml9pwF+A
LgFxmt/ntPVF4xxFaD7GVByiqFI1P1USgDBt52cdJ11VHFAjQG0J2Jwxh0goeZcMZ9BY4hZ04j9h
1LfezO6Rbn6qq/R4MIzC1UTGYEb1dQWGXykOKH2nNkK2b9hTDd4nsyRD8F5A3AMnoN+9UrtjLmiX
Lu57lCGo4dS3asbYKDcnqu6Yzf0B1CogdXh8xVRubaLxUqdLEnf3oW9eZQLh1aSQpomLWqBq9myK
YJ3fROXXXLrVakmG2xSMF1non0HUkXEtxyGwV6POCAzJxA8vWgsqUURoezHBSZ0W6JjeW0Cg2hYe
O7je90zISNICLxmP0TbN5ieNhDdz+2Ne9E9207hrPalvqUYlHGM7B2ihGnQouwatAPDojrsPc/Gf
HY4ENO5PTKN2rRsau61cjn8vyyJ/UJvatS2qtMaLwcAOfbRfupy6TMm4kLpWKkJ0QWE9eJ8DQyYk
IVI5T37faGrixeKrd51r4sXMsnEji/rDAZtZxeDGp5jwFlQXDtkWF+KDhM5ED+SPqTEhlmUm/Wos
MgUPchZ7S9PfR7IyUg0bRD5Z3EZ5LJs7aJZpg5fLtNdpfpD60zKXx5BIjqAt3HJhLog+r8p+tAzU
SnxQwQofm9LOiaAIrBg6hV1VCrZ7cOUXRi2AKAm2S0gq/VCTeJOyLmxAIgLJzi+HJwaO7+IgOcol
RBqQcaE9+mfarzpFvXzgVmkHgGDxQNHccfIt+S4jPzKiBEvE3xqAlGniwDXIHeCAmP8ydM84WnWG
OmZRjJ155UHzLFjh5gcTC0E45MTThiR0JRZ9rc6D+nXtlT9j8p/0mxCK3+G5HElNDZ3Gghy4Ix+s
U2eHn+f6HYaHh+THqrJ44Av/oA60xjMLhbpCuYqgYWmLy4QceN+/cu81cUxL+qECXZdsiDqF+UR6
vy/T38F6aO2PaXnkOl7uPCxTvuEG+k5npEl+oE/2j9dtU+NTb1H9KvJ2VFVtzHkD3oLgR1r6pmMs
wqwfHBJdi/xD3Uo8OJukQqCbDC81Tymh+ExMyyW4wajutiaSEd78HQFQ6PSXpEfB0QOPNujbwegP
VOfWBHc5st5NB6Zl2gX6V6Y/9BnVg+UfabzaFNVPkTKow6yf6xhHqP1OOTgl7h+CfvzGs7Or1KNX
6W8NNJnvwLjcxJWxankpqjrRhyn9xmd+gJc50EXli0MIyYoMJFE91r4S5gdpxpoJW+uoQ5cwhwlx
RysAM4a8hPjMTQC6PQeCjnzjBxMfy4LnlCqG/pVFY1MPGLPR+s8a3tLilW7VumchHQpBae1ui+5G
7MsPsggTLs1RA1zuyMxtvA45KWc/B89YehVCYln/lr9Yt80HESkdIgYEtCBaIFWEPy3FY8JOLTgD
7j3ESf0ppKECUS6e1cxgLQEAWs/gFtZqD/49snZZIMIKAGgEnTrAkLpXsNzOd1MEkPQXmgjH0C2R
KL4ks3OK6vFJTADruY/Ksu8URmgBjh9i+EkJ89UrHFELap7+vzlZA7vngDr6sRW/uecTC3cG7FXv
xApZUYQWjmQUUrznJyfrhz9TE6qzOrP4KpU9tEA1KyfYNMheJ+qQxX8lMelNr01GK5tMO8bbSjLy
qrD3bRmcpcKjsFPbae3BI+mVs43e2S6pRa2yXd7YldyfCpQsSHH2CMqWXKA2+pOyRRI9F9TgQT9a
G2MxNn2tBEUZ7svXv5XkJFXOP9aN6RilRIzUNU9BL4F8QDJJNYpl7XoZm0PdacreqahfGVQqM+rX
eYoe7yLlYS4vrFU7uNdsIgVv5SbPqxsLHWnFiS+WliELeWEB//YsY5KErH/qVN68gMaTFnwNpLli
ms+eGLdOkO7VAxqmsRF9fhu5TXV0SbW4CdqKoJ4IJM0lp0xCRmDJ9lSE2gvix1b7tQRIij6yiSdU
wiSyxBbIdWlQ/iBvURaDLeQVvqocAdfkfKi/NTOQ3v6V703EXGwkdkWJZWtgXioDyf+o6I6rqptR
Nk9Z0r+CJhDIaQcRePNnuKJfcFF0mf/yTUFZryOj5a7VWeTqKleC5GjDzlE/rra7hKrY5m8L4uWc
SqcqD1xWHSn+xatzU/olDsQgHeBOeKm79NIXKfSGhsDeXdyeNqHVmxrFx5F+K70e14FPW1cULNPT
gni7CCRkKYOQOCw+sjGaH9IyvzNoFyKee5UE1yCJf6swfYyRffKRkT+rB6zygt2TN5gHe7wIJ2lo
H6E8lday8ycx1YfI4eW2lgGFCfEFIszH0ZS3IUSEkCLCqmjQ1zaAFHjRtDN0wc+FWXxeGtg1mcPF
DS3+ceZRzXUtoWAOqoCIoL40GZqWJx9N1z3QStkgBKOYd/D1UXlNJu1GILJPh8JHldsX1rxLunkb
GvBJunC5zFCyc/BZdVlvggLgcR3QqR9PjUmEOIWUNaMjw83wYY/sFLpTx2oSr0FmkIWee+zdDAqt
jCbwSkBkgnOVtX7diq/OpLTPiGHfzuJNz7Zg1ZnLvW8c/IoeHAWkwpHNaGpMQlvkTqW+DWUAK/Io
+p0nCKIm3X4kS+rr0nmURppzlcLhocCXUpfA89mUsEftPw3Ya8nhDZ+nnv4exr3DyIOw2FR9Rafe
RmT3p9BB+Fu0A61fvZQbEYQXvR183X3VI/VJ0fLl0c+1Bu/AvzIz2RbAhbrE8TuOrE1yRLbtU1Xe
WuzHQiZnAfmmqcyr7gDbr8mUqQPNIVME2JiA37Y5n9gxa4fd2VLawA8WVFZB9m8yqZGfEUwGZ24/
G67R7PjqnFjLW0/oSU6E6QEL8/ca7Di9uFCICBeIZjgaCxF+xtxQ9CsgkvVHSvf04M/uHBNPj+ww
49aVoI4oAUTEBY0rAQjCzK9VGgcoIDjYSbwu5dtEUMXD8rtt+ahut0Wy2nSNc79ku8VTFWTGi0gY
IeWjSYJQpL8RLhTbfGQ32HA+4qwibXD9WfTfFNzQJjDAwEgyzhiYGNgHme8HCaAs9yjQZsrxkOPv
BY2EQhxtlqbMJ3+CJpLjQzJCctwkGgwQDmjCEzaMmE05f7cxyt7Rj8arLjP6lPItZIgWk65qrIpL
02H6cz1sP7VSfIrF2soOWfL5wuOpl8m79cZzXOLcs7Af/b6TLRDi0EJlJEDUtdfnR6aOVevItFK/
oEa7j42I6cJV6ifT1Sq0TVoVTwCots18mYg0s7bauOknoYY+e+shBW1LEXTeUyaqTRP05/At6/k3
cuSWDcgzq2iJwdrHvo8uRLI3jij4AYpmghaeGMcDk8yIwiOgluXsAtplv7hh+4/nUXtWt+7MvFg5
Vo3elj6aq6ga0SzOLup6ytW0jUm3UO4JdZXHr6iVO8m0FZN5NBd7Y6EXplmVrw4V+46rui7OIwzR
8DCeZOs+A748KtxmkyMz5W3dIj0bSlrT7bbEIS10fM7yCM+sZssV7UR7NE3pobjn0rbe8f0LuDxN
KRymHyFJgdWnx5YjYATDEYIJgZ63zvBHYFrcu7IdHelSbmqbuXxhmbhAvwBv8BafYV/r2KaXQVM2
appzRrQNgvW4zPDyJvD/PK5hUt1lWdTKxtomx0CbMLbUNZsR1TwTeWEm+Kh9FzNE3ASUa7nKajXA
dXJ4L3HnnXNp3dtw8bb5WL2zoVhNXp3GESMXcHGUiRnf8faS4p6Qp4WtqmLNrgxPrgtCguQTFwS7
DIBdaQqg+sHXRLhA22bfVy9DhcQa70V/x5cPxPEqbrC5T8qBxkwPhojDRLgHxOVhMLurMTMNRzOV
8UHP3UYru+BzTcTxxt+oUQGQyxwD7bcPGr+bq30UH2krn5cuPmecoA4Cn84rIblFKN56LbsaHdBB
xYbKqbiYKECiu4YZbwBOPwz4mkn9lJFy6Nax1VVE0DgqSIpIAqpheIuz8WDkP5b5zrcmmMvKjipr
oiy6m3QHtYqsi1oLhgfyV4RXCKoJE3hsthhm2kuDI62vOeao5u5hgB6YaflWA1tdNeMDP82r9oYe
YVDmsZTuvewomtjMltGZldQyM8ucNzAI/7Qs+Nbfhe2/koYyBhrOgSAEOb/pjOU8qgTKyDxEFp2D
Vb6pO4umE4eyQ5jtT4lTXIcZb9ZKBn1SLvAU77q8JGV/jWMHoMjwmTnkQ3U9QkCzg3cjd797ovSM
0UWpdowwPU4zftOijI3u1FdJtc4lujPUR4C+AVsrOhVVRbQLyjY4W13ns+tGjwSUpqplwQTlrUUc
Q0nncoImKXXzyNji7RItVznOlHNBQWuaTzX/BtNzw69HteOrZ+lAH1jePYVOYtFA1zAMbvfG7DML
tFQDLL0uD3MNzsj0KAKlufc2D/W97b1bUicbkw/3gmXnLa6P3QQHFTCouc4vTmxCI/sxDfjILZpA
2rMgHKeo7o81BLsKLCMNQYsGn4piQiYkhUl/Zg7XSpkVuAHrjtKsBtk6mFJcivMYDiml5WcdbGjc
/ngLyE36ZGRCPaEZPYuD7aY79SII8xIjuqbDtXK8aU26CqRKfyRD1mipOqEVbiH6bdyw8b3mUx1v
TtHU6Gtllww2Hx42TBEQsK9dxJiC1P0tq+GzIYFOiwQ01DKdCo6mJPOhIcmmzObmyaKGFHbPNfD5
YfoPyAfo+IHBGrTmmk+VhvBzJoE1Jg3LSmBC1hUvTBesWl9ZPc0zjolCOEbBM0GFRYSqEhaQN+Qd
zvSR9kencADVBiAmU2YxMvUSpMmzFQCYIHVRjmqhgNvwSynlgqx4jclyRixW1YCdEJrGwjg3C0aM
suDW6P62jbNr6uYfJxImoUr3okButUhe+hgMfqOdcSnZ1PojnUe+qxvhJiqYehE9M110rUoRYzDs
izJZiJaLrVremcEGKvvPo+FCYuNyDov5MLQoBo9T7psKYMeiqfBAlq9kQmjmG/txiX2dBkzs/j8O
rGCYAjkCT1n07o+goaqygcE2XnCn+4UQEceoTimhuT4nd0f8N+r/ZGa9xeaTS4sZC6X6SzProCJt
dahDrYPHhRVnyBt0KUIOA9pYluXUqxmiUT9pwrdpl2IPGlMcnY54/Ml07QeRSVgaDUidEjR2eijK
36USa9cIfaq49PbZf2TxPK2w2pObMo2VESGkGixABaaHL5K+D0KAI6Y+QLhTz3+Ui7GjcWua78SK
BG0CyeShQDuWh1bZrxi6D55CBVVR/k6bdFu64aZ1vpXxhy/ZoyfsVKpUiF4XD433YLWcSd8T4MCp
os3ePLVYZmGhF5b3Ww5PLkgJ2YjMtlpp+DZ1IELvXZfpOhcJ/Fb77hDLBRAhbNJ8zhlP44PE27Kq
nBJDA1MIwh7K7kOrTQ/zcobF8CypzygzxHHSW/uqnC4VGSnCXdgaVP8Xv0fAzgnfAmExxDj2Q4o6
E5XUlCa/OoDsAAI1tYVVXYcxLUKbd8pHM2P20sIlGhkGyPwEYkXCXAy9mBxf7eI6d8OtVf0XC/Ex
IIWTZca/QTdfzKU4dsbyXJv5S00Sz6vgygvYt7yrABNRIQb0TiewRw1EhM+L0swIqMzGqSK4wU4y
mIxJfzgfnrrQWVbGyDQKan25uXzEyyew2m3P9Xt9uPbx3VRHfVi+wJRWqxFja1K98nJ0a0KsW9xo
KE7SWTTnQwJRRAXbgW2sEDa9j8n4pk32fwG4SwzYM3fp5l9d2T+HYYz8QNm8qYB3seMHFZDMaX9X
u3/MdB/g5zNghHYr5LRlU6gQdqiQB+qZOoBQvgqutNK4KzPchw94ecQu11kNxwH3SdXAFtZ1HKkw
4Q9bvHrBBADJS1VhlWEbj25Z3ihJ9gwfpTdGlbkZe1qLVYeRrv4bYuYkLo9lXBwC5nl6uB63f1/6
8hOUEEr9jN9xoVm1A1LYJXBwT5pHTxbUl8D/hPTolmJdehaMEeggozFhT3LnpM3xlbgg95dOA543
Heq8P2qlUsmyv6UFlTYaDi7VBMIR4F6k1yUCD5sFPHfH8ayL8hyFYI/qkGMdLzdNjm9ECkwtY9ax
Obv91ity8oAcG8eQ2ZUKqJR17qJk2rhodh9L3Bc9+ipjUCsNt62uc8iamPYb5A3iG4D5FBpnOj68
DDsmj9Zz/Wpoy7vQYj54Bn8+Uowem/GzSVFjGW0arUlXr1V6aqXgnrqWzRBLKFek0IiUBzv6IahM
M4dBNoMfxNRuglFDhztXNHs4rl5aE8M581YrM7LNJgQF1+W/48wQcmIWY4KSMU47fen1TVTl94Do
X0+m79GpXlQiVTFbaJDA982gh1RKhZ5QcfRpZ6AshTCDDQyuTqyTUS0vpWuAAQeznSEVEjJQnNGM
5QY8WXQR8TKtVJSv+g/NYO9V+Dh2FlDX4eba4CgmC+dntZ96MX0zHPGnNMrHsAk2cclLTFPENIYQ
bLt5TIOBMqiNtGPWkxla0M1VTthS4aerhHaDWYLFmuf4ONaJEmnOELXAmHaNZMidzTGaavFRi/G5
aRpKAbIgDrXbK8OkEbIVS+Bbjcf5BqSCpjpkJ++PzAOFmv4tokTptgQOPZpFuZpjEGFR1jy6ctp1
bvXUp9JbNdPSn0wRb+p2QrKheF4sLQGpF8nHoFaaHAvE30JvrfWcI5kguvqlpV1Lkc7YxmZ00cLk
xBa7mA26W0t0nuPht9HmTxnPJ7VdwePs+jEA9BXhQMbYg4I0yQd9Cn6jAAphaLjuKrPMjTMNQHQY
aU8vDH0NJoVrYKm7hAkrfYLCNsC5nR2XywoFVppAjgGIYi4+msGhgzd7W/QYwCUt2mftEOGPYvky
tQwghQWkKBttb+N4tLDrInpwveCrypiTroknG0diENOUkuEIlSsvc467dZk+L2fmFbvgEuEK+iOO
YQi4XOdZkF7pRReaeWKIzsbjKGraeO5j2EMhtWDdWuRWF/TTQ6+s9qUN0CIi8qET/67Mj7s0zyVF
klAMrKuB6CVAzVVmA+sqdV6p8xAiVQ3UHU22kZPmjB0TBYFahc6jqi54TXMw2vSsJ+Ls4A3VmUpL
F9ASOWzoJS+2Nj/YOcosZjjFp7R02hMwbfcRIWvU0shsl8QIb9KxobCDIA/HGVp03YInSBR2M1OB
GJhCCnY0SgHJDqgL2P2sU4sElNaEw7oaqCYNdMj6hbGcixc8kRmcIbdslqVn6Lr+FCr0YuftqMu8
ay4z6Kr4Hs7xm2llvyWWdpVVbfVvEYVEm919nAJL31Yuj6zeShFj6gigzCPY0TNMbiBA2UZadL0I
LMAc3S3lUbPkXY6cGWZUo4XW3cXQpgCmWxq/2GDROciYtP9oxh31ZPlOxfg6oRawn0MNqawUyYCy
BI0CJiwL66OrBmY4NLs68r826RVyJdtoI0G6UvvXWBD882JVp4xtLBgKWFbdm5yc18wh4XZi2uxR
lm3pZt3aAgynlyIw37mviYn+uHqheVpzqsWxCAKGKmT6Wev7N+Z3OVdtLsDM69D9RfU+ieHTTuy3
wKufgpHZN7L8koQ1FkFUMxQcPA39ubHRr3U7/EaW4cH1GYo/q5ukwzsOZyZmw/Q6dsDcimaqdjbV
yrUr5x+Rtpmvij8eoGOdgZOmV0EIaHatwySY3Gz3kazOjrcwfr32TVKUshgfIKD4CAk9zFI791QW
Jp0gUfV+MvvAEKiPiVKBTMIj7IIzKJVNQ/NRy8BkVKaBy+koK+fayTEQdvL6SymNo9sxW66rPmyX
UUGeMR6VtSg8m2FiQL5rivSuB9a/r18E8girnkvIpftuk8Vd5wy5QNMgX9FVYdzcSEAz9mjEwu1T
VXXAKzlgxyWMt63n3R0GPm8LZBzA9U3osZVwmCzsYMyM61ofyMhRJ2pzqXoSoCDRXdeACtsdtZ6Y
6UBL3KC4OKfokqrWihxQ/dUggnkN7iiMk7csZfbAQpikkUWulhqv2bRQWRpza/RirYPJo0n07Hjw
vKCmUvO4TUhtZWGwD8PisUhN9xpQaf52puQ0WvptGL0GincxHECoRmsDlBGDr98TQuG0Tu7zMCd7
eIXGiZnV7TFzISy1k/ugYoVZg4aUDeDpZ3MGNz5U9zahK+EVAOgqszzNpnYSXXjsgeef+mS64Dd3
Hc2kcFroQwQnmM70G7Nt1uZbaymwRMNuzvQOzgEVSnLRzArOYD4JsrO1oXEggTpTYkZDNxyNsz41
tAYM/WOELYy2PwAEAs/wbNrzcwFfceVEaDrWMor9rrVVst0E40M9WOBSDJgFxQghtY5UC2pKvVuv
CmHLNF2NnPB1iob2rTXbxo9679cus48iNykVeGgnIH8YvXh6C3JG14DC9BzMjQ3HBnAz5OLfuQoZ
Ft4Pkz+bTnlxBqt9Af5MGR/HO3dTwxVkuANmkjAQU1v+E2BY/MgN82s8B/FDo3sNUaY16d3Wzebl
GsRQGuCtYZ49yFKFsaB4Vol5o9fjvB8CD0H4jsEM0kjukxsn67mzwMpHIdJsgRlu+zHq91Xmuaec
FT26FMRAMqXVTZbwpawK2LiVx/9iMzF+sLblzkng509Ni+57bYpHMyyMnegKbxMyyhy8apYdw+Ia
11azioGLb6KBPrUOmcc2eop8IczsAqLTupxCsPkSkUMLUEMW0VctU5MZa7W9GmrjuZdjie2aXxjm
+DLCxAP4oH/mKafQ9erD2CYH2hvOyimL977s3gh39y7CHzTf2x3gqPfCTtBeAAPEhHHLOQnJ7skh
2h4BsTwlliSyTTaVZIxPQygdNNUpGpybS/V7iqotwL57FwPd0KF8InO1b7IacAU1fodqmJY+V727
+UsLI+jfyvCo2qUYEsbxcJCzub3lxYISZyVUuai7T7b5yS4+2RBpEN3yDOPeGE3/PY7ToZwY/NFE
5qbuk7KgFzv5HvglrRVIO1ZA21s3vUuTBr2uagNpci2dYUQ0mLkopXtFnQ9dRDcpur2bW7t2yk56
Lga5Fg2clwFZ0h6ng356e3TcPoLWKEm/oS7rdbmRgXt2+bAZA9G7Wg9cFcFsgoA4bIEjworZgQIW
j7ZcMMSOBaIOOK7vyj4ttmMOyE1PSJjcRAc9G6XBbqzCiG7riApQ3ob/sfEgOAzecsyN0r3oOZxp
LaAqOEVWAtu5yjv3J49cmgVVkmloYFVVCuXGje3L6E0RaCuGfjlaEgHdambOaqogHuZoi1PaDjEv
f5IBu7HT9lOMGusyYKd7b2clLVh4+G8embXuITzTJNvBjUHGZ98WVsqLCAETpMJSG6J4M0E1RD28
pe1CwACYn2uofwwVpOVptDeFpKvcI3KVDBGupdnMtMZ+KB2MdOVFPlL4mPyuVKPMxTmdss8EbLmJ
JkZUxjdXM282YgTB2JziWrQPpqjjfQQtulzEdrIZDyxhV5oJWZaR59di1rWVmvsQpuFxkNpprLoP
F2JzR9WZoIayc14GiOrXzsYywWprbnnzUpcQoSNvd/P4NYUFJ3G6tScvdZD8t1jNc6BZwNuIJTTb
WY1ZDf+7TqL90kXfQ6jfR8wQums2Q8Cc9pBTXbWQ3xMu4vtQ2MzBBn6Yt36vdY+oFzyMnXyNq+Ap
LBkkMy7+gKzRPDRvc7e4RPm1pNScX+EfvScTDJJq6NZxNgPzhWgUJP+60VzzEJsM3RRRF68a4jIA
YYHSSpOJyCEQnzEOvsYxfNQFgM0S7k0yNj91Zz/09nT1rByBnvxim9YbBRcMTq4Px8TIXkwP1ct+
+irRNqsSpQWcPjtU6jQqkZHwgy5H+oUP5W0Qg/tZoG/V13xgzFUxay+OAUTKYyLZbMoLkFLmPpoj
QaWRBvQDyWw7bYB3jR7jYq20GnJZFxYrKyqf89Dy0YfZRn3ly1H/ac2k8B2mc5+g2O7Fgm0qY/i3
jrcXaQBfOz1YY2IiyTmDXMn+R9N5NTWudGv4F6lKqRVucU4Yk2duVDCAcs769d+z2OfcbGoz2Jal
7tUrvMGnTZIzWWawibkpMyWe6xTDjsGFM0WmGs23u5LiEeWphGHF5C2rhZLQVP06YrUt8bIammrf
mO0aSDk4M8QxW53MfrgLWiQwOKKMNvnIEgxy/C648+DUhg5Fba9uDeVyPIYbQOw7Ex+K2DYPtps+
GvW8ifQfA22CIgP1M0+QsihFeNrIMePXM7c00qHYu/pDszjcWS7GGM8MMh/zInvPM8qoGV4Q+oRd
CJcIHaw5qTd5jBGYz4yiyS6aOX1mCrxyZg0wXrKFzGRaNlkJEHHU9M1UL3Cl1ZYu+rOJV3QJiI7R
Pm2Y5t6rOVwAPosv5IqItw0SmwGa3f8dNON+nOLHJpwPNINO2dDunXwmNQgGGNoBM1x509ynPSi7
MSlPiZ4a0M7i97lgFDWFwZ3J0MkLE5gJGc2K2nhSeoKmdk1FqukXRr/PVVy9V14E+MM7hqxv1SK5
HKkd1cNWnoBdGA+NroDw2xdbNx8tTrZ0Sf9E0bJfJu/aoAKsedO+951NliUHrB9xyEQcwKRHVxr/
FnwcQXjODL9Si8M7biCcI5+QxTSl5unBa/FRcod2BdZ1mw0skaFbtuMQ3dtB9DVaAakgg521bk1/
siZZu/GIGIp+ikJnHYfjnhkJ2i7l+Erb/jTpS75ZFkSNGwQNV4QfmoF5vRloOt4c7EAOkdLOlgHB
u1f3wZI9LGV/xugMTaWWxCoesp1tmiij2LQ1atzSK8Usr1h3gM/1atzbhOA5LtEZMWL8RVrwuW0P
CRoW51W16PkYPnHBKawXLeLo0O0u2/Q6pPOuzz7seboZlnoLPbXW9fCldt1/s9J3PnJ6R3ofj2Fl
PWpF6m3D+DArUeU5WFSKyAdqQMALkqHgrfCY2iDSK64COkWN8aoSa20CFgYWubNjPFzjeaMaa51a
y3c7R8tK2Vcc5Y1VWVcrM7EPU9kf0sg/5D0yZqb6CP1H1UZIuejZrelsxmGgk4s/6Ch8lZ124iqW
AWvz2kH7h+XL/+dAxycDfRnGSMvUrzVjRGQYO89K35sTWGWKuTShfxOluIn8XqFsMi+EcOyNz1X5
4JGa13WzUrm90dCutlSBrfFXmFBOo3jxq9w255xs5kOn5XBbhxyRgH5D1kSi6qHY4rXATcLqZ3Ex
Itdkf9ZbU9NO9dQd7NR8SlHim73XucNwPXnrElrjZvFVLcapBJuDcEqd4bdj7nQNxN8wF2u+V1yO
TBccELLNyUMNPUT3laaokcBT7Ydmw3fpVYL7Q9KKE+ouxOkXAbZtPtsg4lFUxRrQN8aV2X33rOKq
KjZ1TnGvmEens4UKnB5BUINuKzcztgAzJTVSPc0bP/SE2ijodlmawHvP742Rnt8YdCz5sF6FCR3d
OJ5h4gt3la2HLl0j78YUd2kcYHslTBD0wlWEPbyFjclXoX02AYO4MUC1X7cOaA6VhNO4PcROuPOS
qltbUV1f7A52X7x8x0t3ChH4lKfcLdZT2bmPUV7bpyiZLwljNbcMklXOMvLi8kU19PW6on5IM4+O
zZQwSEoTWteqsjFVHJ7i0vq0wSEWrYOhe443YjVO7s3GaJmhMSAGs7YRdlvWKDCtB3QHzbrdMZld
j3b41WogQS2QL+SJQ0WfuMbkLlggtLtrO/HOoZFwTBozls5D7q9jVAEUw3x78GkidToQ/ezoFcaj
VkVMNBkR1l17qya1bsboJYub1zCxv2ptIAs1TOxJwErrU/DQKv06BH7G87bPwyAd3f5j8QAa0ImA
IAd1weUIpkCYcsXgY5iod71LQuc+CtxDF4CXapW270J4ylpJ88J+ylwXnrxFWmD7w3Q3jZAUlV2y
m1D0ii3aE44G0c+3IetZL15d3dd5sea4zrnX5cbJeVEO2JDCkJzM0aBM1fDhlEsClGgxFPvO2jQR
8N0BD7EF5GTVU05kDLxizT6baXEzceGtGx14Oh7Zmo36iZdt5haJv7xItwoJ0Q4/a7j/pvFGWzl6
DtOmfA38+qfXuufSyABPOlxGQshoHXWJwtbbolp4adrBYLo0ciR3xXFEPRgEyztcnZMXLn8Au6EP
HI9fFByHcplvWRuOK71P3uxk+S5d7rMfeQ9NX4oqvZE8p3msg7U16vaPZnvBK7Igz2rCZ7fKniwt
e/DMGGBYs0sRpDkn1F5mpTalzgA48nZAeq5Ov1CDLC1C8QzzfIRCGPS4S39r3LYH5NvSfpoctkPV
LgAJvV0PrIoxOBQmtXQ/MRCWGvkU1IgyO4I03uI5UfqbNql/gqa3doocIgsQ/tQabW3VapWSlfCw
d5nuQu4YPTgpi33K0+Soq/DWUaQvtvPP6/K1FQDo1JHbHYN16IKd86aJmUKTbUF8QINmtJ7U3Oc5
sTYQVl8MKjcUnWfMWcy1bTSnwc9vqZVvFQh0yfoUnM3ES3d+ql8EV2P50+r38LTAJA3Rm6Eh6mPB
jl0WlKrG5Fos9ZtpAmmbrY78LEBCHjOrOWN5MH1jngws9q3o26OKggcbhZ7WLxGVTruf2uv33tQ+
lApctEfPYsX5WrMqs33kmX/E7IPijwNvJOepkwOAjdp9ot1LVF6JWlJU3zA9r03qySldC9SDsbT5
BeiFyKfUmb/OtU/PeF3Q7SLSmU65iUzR8kKfJA2JsozBBrXhnL7yCnl/b6SiSTGZ+spnqH35Ic8B
oCGFETkW1RfC//NhnL21zuGgO+eJ3wAtnIkv0eJuYkNDjAXxtPtav5e71ymXm/RZKQzDMTi1ft+1
Tm8SDEEBjO1F/okvEaoH/pv3B9k2niHKyz9yEenJrgWp0paMKQbx4eOaeKvRuOWQ2woAH1+m452C
8tPI0c5EoNp649epicajQs1UnZ0xXE8w10aeIOYnvYJWW11j7m7qVfh84lHEnJq35QIYN1H3ojlW
H0rnxQq+MNWiunsC68WvuLEaB1VqY9w2HxwGNRw4afSDlD6PQoaY9BfE8WHaqP6dCw/CdNNp705w
HzvlsZswLim25YQCT7rtTBCOHY1c5MOxQqaHkQj+TfYdf/Tfp80ZSFbudsUv5bF09gWRt3q5/H7K
ZRgxFx2rVxnkcv1AZYAt70qyDmkEcEkcD0x45ZbJo+NKeVs5E/iBkNVdxj8X7fCiUpqN5X+QPb7Y
lCFd79bfmMc9yIHtD/Nn5wVY/k5Y7b7wYnkhP8T+UNaPLMk0XuXBtfQXBlxfGh2hDvjHgDr5BK6f
p0Dz6FQXPlRu/SjLkYyjJrGWfe2okGnlNooh14LomeVB8O42vC0WB191bEm+zCNvLLLOCZ08yZHi
mvqOBCgJaS0iac1LIv63dv/zlJT3Kd7lDsiLtAE0zPQ9cGirhfwSCfEIj6OE92HRVX59lI3BZy1U
Z3y+RCH5oeIbKOQKrb6cyoMVb9i3kYEma6QOPdYwRPZ0a/PXSUkMIKeRe6PNtAxAm/DrnrlKtAhw
82vIZsBa/coIHuQecslhwuYKPLkh/EbUZuU78qD5PwASshbEml2zH1zvb94j7twhL2MFItrlkw2m
26I/CHch45wjIeOW8axhJnNK5b/vN3IaNHOzIuO9twg+vCRna6SYfwTkVjw57pPdv2fJ66BZAPpp
nBqYi/iKFlu8dn165jJ+IsTLUki5/KRJaIOoY6XGZ16c9+rEDxjHtzLS4ZtiFsKl9xJO4GDKhuBa
WowOu+CjzM3HVnv/7wFH2NBVESk3Lw/5SoKfkuXBy3v7XTfnUzMPjIpeJyPFJp14XlUddCceBguq
mWGINRiYVA0wJaAeYfTsFh5S3s2I/CLbcJZAwUzKQkPNuIw9cH6+vsVp7fgfdfwwBLfUY3ozm/90
m3TH0MuHjugQjo8TYKQqs94SqKt6CYDd0ebDXPV4ivB4B1BZBeqXaAbmCHeuLOMc+6hImgMD3WH8
0wUGSCWChfklT7kevmBgfHoIE+ZmRJI7ulfD7L27tAP6nTkl2BeY+3TeTfSYC4rpZioZ6UffdVk+
0eGi/5nP17piolrUL2PLOHyKzHJXl9lbNVl/OxLANuqvrpOcBpywGB4gu1M1BzWbq7zK8TkMD7PX
HOQbzsYMIcc33uuaHrRjDieTlMPRAHHmRfOQOshbxIgIyTA89doLmgprbxx3Ze6+yLbrreBi2imi
vRW6sOG0nxL9EI/2vz5Qfzv6nTKvXydDfRZl8I6YEUf6uGqr8TXMw0d9Sv7WTXbwYLyRWMb4mmWZ
xFS10guL7sYE6jy1xlPkG/exbh5Jtp9803lOF+0qj9ugEdF7DX4jWnCkG32QCqYIhqskuVUwrGnz
riWihYl+7GoPDaP2xDDiqdeSR7tCFIK/Q+zoEaWzSxjU+3asDm6UPIfCf8pNlAZNFd1E0WXRxxen
0p/bkblWVowXJByOkhR7AdGuyF8rJ75Sa3eMott97odvBfh+4DFOu4r76JHGpQl+jALNs5rPzo6+
7IheGRU9TVw2UIdRR+ldUn9+qUMU+PPhOaAvZWTo0TES/Rgng3yWi+nK4ay19mZk3FKENZ4/1lXZ
2pthLp9JnAGpgBCgOOjQOPNFg+4KMwe1n4anZj7OVfoQESQ7L75kTMKQOIKSX+sfhlp+fFXfj44H
7nBsbzPHX9rae5M9Ms/pO2JxK4UMm9+EZ+VWG89tjou7rDwk8cqCknS2LkVrv0p0DSYATxVdmGaA
EJHGtICZHh37ZHyKKvvQIGQExwlIdWx/WsZ4dML5DBTm2+izVz0wgOxj09zX+NLZ57CmHJoimpjR
ol9Nej96UZx7pzo6mHDA77b3VcjO1wMkHknz4u4AEOu9iPRbUOgohTVIXExHygxyPGuXVelbsFT/
+qq/Bq0GdXokipo1OCBUgQeww9ylzkbZUdH680YBLjyO2Eig9H+qM/wvk2oj90SvsVZfsosarbfR
xPat1vblFBz9gUyMs3wIl7dF83eWH9wyu75qSXdqZ3zEkLXKO1LCrEH7xNh5wXCaOJ+bWcOTj5u4
WD5sED+kmokCxgzRbuGj7Kp/9+Ma5m+8YJ8e0jHsN/Ic8LOi+bAiLq4nd8LMukW4lZ96bQFEEPe3
Ze84LfotaUhnih0lt8hQ2gdznR4LQoC9qov/Vst4mKr+rdN9pEzd4oMh2HnW54OknFVuHB1QVDFb
E9OMHTJ2G5vsGC8NalV32YyFOnQ+be8WjEM4VG/I8D8bdrSNVfnpz9pWcoMmyralQy9x4LbYxttM
tAh9phMSSPW4hG6WXoSwOPbzyUGYE1U/bc14+eil7XNuT0+eUo+Nbb5Wk3+Ez4XeGZaVVY0RnFZe
WtvG/opbEzsDtXuf7icNvqTu2scpdFdVaeE3tVjgZlnWft0dkKlFWkkrXhQaKFMSHRw9fXDH+AWI
1J4Q/cMMFdYPmnPuQklfxNtoKE70A3Z+1Gp3VjTzr5Txjpp2ehpdgQkjLyBnPtSdtWZaqFnlziG0
eEzEPaRZ0DkBR/oTpigEpA2O8jTRrbHfyoJyjfgo9tx5691njo3SA5Ma7mDA58HnYecpBEYCeKh+
QORIgJTa1Xnsm6vf2z9Aq3f2kF1sbzpZYbf1fR5/FW0qGr7y9MqGftrkhzenZEihlAji4IDDje4i
n2o0nHapyKdnmv5pM4NEak87OZOFI31l3ut+vKvtmHAegdQ2AUc2zXikenuXtEVS0pSjdqX69k+7
LFckKUHvV83Nq/xt1hTXFj12y+13Xq/vm2nCezqLJ1k094lrw2BkM6qi2zgpMJoABcCR4IPc7aGm
k5yo/JjU7VPpLVtoXu6dp7JXJBL2MCg+PT2Aa9YYqKD1OiR2riRxI9rkRf5eaO7nFNGPryyDsFL/
RcDqYBre0RiTTWKCxSfdJh/bOJaLXlSM8JwABWdqg3lKPkogY1zH1dXR+zLo+3JwBo0uM7dt5+Po
Qd4Yl8z3ohSdDzk9jHJi6F0BzJnQEjKMg48KGWRyALAJSuq8Fhg6SFC9++yS+K/GtminYBcM+dbw
ui/AdQeron1O4gz/G/h/9GJ7A0wVLNii4H0M0Gp0oZZnwDJct/8uyH5qe0C3cOw+YXFTX+IwJAeB
a5uMTpOd/GVTZq8BR0FRsfQBPTwEPYbAFtixuqHDQfkFvckOPmizgGfSn1OU4GXFSHBZOFfFAy+y
0e6g50gDawfc5qFtus0ydI+VSfRo0vTYhwiEJOC48/A6jNEZXND9PFJApdWdz6nheaB6bRSxUhpj
Row3Thj8LZoJ4/Hk0KXpXmK0ZvenQuu3IQ2BiMy+6kmr8y559VRyq8z8wdXaj9qzRFUUuSJrXRrj
hxt2P8ZgoRmvPocIazxYmpHXrZOczNdvc/RlFnefpNkOPyts3ofvIg1Og0cIEkkmQgFQKEzAgo3m
6p+Zv2zjHsZmjHVoCSkxKdrNQgRsa+2o0b2OcvfP4EfvgArxti2wyZ4fGx5iaNsPs2s45KjxE3pq
hyqo3plFvvBUN9M4b6a2Oi4EfNh+y3rGKIum4S2a4dxOAxlr5b+5ixczuiQjiElFxwkB0li7kAFs
GVP4sHiHjcca0gxUCAr30KKHWVHgOHNycIlm08JqixfjX+UA3Cdbh4jafC4uwohOs6vD6IBl5XZM
uqMr4LFalY+2BAqNVhibApnNJ1mRLJdtU9EX1N1rp1UHJ53PpXDaUjSykENueCOfc78f7UNQdjix
6PQ5MHO5K/yRFnO+l0Pi9wkl1Z9lApHlxMsuTGqq8oHeWmWQVuc85YSMpsrigxc7H1qP7F3WfWMf
QKNrQRbLeK36XrsL+hzkGx28dtnQkv9XaEaJtN2AMTUCjFYbUBUq97GIpB6F8ZvMSGUYUfuKFvFJ
93IQgwZWKoXxZNTTaUk8nMoWrJEQlPem8dWx6Up7BlbgjRvS0m5BKDGLitz6X6apBxPvCm7Om5cg
AVWNKYoiaFZknr2dTX3bS08pd0q2K7MIubOaRcGWFto7MJujExRPSmx9NBiLwZieMIHd+0QRTSfD
d+YcB0O9oI0Aun9Sb7BJHvUx+zHN4UuzNCy3u087EQmNXJYoBgG8vB6Mk23Zf9Mp3bQojDUKgeNE
jIXYkRX1AQZPdYjauvtNt+a1rJKT7mq7uOxWfUtKPbb5o+ySZfQelzb7if3pNRjbZ6pUgH3zrajN
oz6jkEh/zaGBZQXqKhcpu8qAZWrR/m2LakvDmuYUCTMVAfD7tUGg8EKuT0/+6bX/MWDzSfKADbe9
Dm21GSkoZzISyZg5Pli8DWysEUIvW93HQXbGWYGVaHtFdZflxX0Z4Ky4GI9zU2Pq4tDGhjGfFvtZ
T+m5BdeC7pTsgNnMjo7Wo8LrcLpEj7Vrb1wgwKoAtaxZ4N8aSNLJqW3Tt0GfmCS1z7+RGzdICQpT
1nPk51ffTv+M9QwuHs3BgCa7Lkh3t2tgcVI/ZlDAjfCe4p+SMNuZbEorih8TBrk90uAu2U1JreHV
xVMFkBClyZ0ypoPmVJfJGK4p6xMJBneX1+NaSrM0K77y0FkRJWirtyf5/umI4A3VjkltXlvq0vkW
2zjcu22HN8kS4RKJ22runadl+JPb1p/BRsEDgnUQD5fBrb+qBF51prfveoNykeX3xd42tVebLDZo
6ysjkS9giS9Umbs2ZHCGMvo9A5NlHfnRhkX0jBbfF/JJz/JkIhSFCzd5qXt6KMQJgjMcx3lnu9Vr
w5Gg9/Vbi5kY7GrIt6Q5dM9uszZ+Ifd8Iane+qlxqlkeZWxdhlbHdcR5Ky2+jkYyXWYwzZFU98Zj
0banYIouDis4NZO93tu7ORrvRzR1wxS2XAMWlNuDxBnjYWDQkal9oTRfkrJ3V6jTO7+pd3Y5btW4
nCKrOIAjvuW98d5MnHg1yabbKbSD8umUMaYDcA0giLWKKsOmC6HmBdrZcItdaqQb35/PFJGHomiO
8sFos2wG7oZoRFf4gSZ0lTpZt4Z9tgHhw+AjpQv1g6y/ElE2KZWlqpRvJCfmFHj3sRGruzCrMGRT
z11rbrPF23I0X3pi/GQZF2tC786BUp1pkRBz1b8UJ7UEgR1ZAwnCveDS3asVZg32lsHHMrs/yxgd
Cga+cej8DMLgqHw8lfBIIe15lmpoSa2HKkLjaTCRlYqDC43Lnr6RnOezPa/F4nTo0CDPxvhnGONy
IxG10qaNbzZfkCqfpQcu53DEpkV55a7WnmbAfrk02DgnB4eF6lRSc3EKmJD+q27atYEouoXwsWMG
8cwAOvj280HMRgaycBPofWtxHuFM0i34MJi0eT8V/aSoGG9lrL0l7nSVcLK0Ecrj7t7uAnjf7blb
YOixLqSml23jjcJ1bLYGp0OnwF/l3xaS33S5Fy4Sn7m9SsuviizNM4Hy1oDxaWlLu3UmYMkDdazy
mGYp7hj9nxTB06ozLrPd3YC/4zUIB5VuMTdwp+X630xfrtAWKZUaKKaw2mf6pEX0W3dVNTwZU6Mc
TjdMMVdN65OsJ1smNZDjDaQYXWRvn3+rHBe+HVeiVwlILpybcYnJl/TODF97AC4SVgUSRYsY/thD
LMQNiTkDbTDtXA/oiAt1wTzIx1U06MzuVa5ycSmiWC5yCqRRfJ9Pyc4ZR1R0b5h6eWmHuU29tlHZ
KtNlNXF21TzrftRfpFkr23oqwVIyQSPpOaLARUyhT4MUFDaJCEbTHc0m+v7RSo/1C53CaazurJR9
RMy2aLCU/XfufTnwV1CpBg2c3FWTsQqDb626pdMzaLs1youAdxfGrz3EOWi+KrjnrsiJIDdM0T4d
LBODm3/yTWzkEIgGK0BeF2kHmCTG9A7F4+E3DGYR0lf0isD0jSkQTW7a3Jh8FWysWBhhpG3zZnq2
yInk75r6T9/VJ4eCeK7Q8g/nIxPJOzlBzDDAtZqWC9h5HgF/2ZoY0nCQkwqtWrgeHV6yWYamSXqQ
5ueYA8S2izUWmKt2aX4TMxX6eI4hloPlVWb/kV2je/O6pLPeBMWpR7pbVgnm4EHYnoqkOdg+8iWk
JnQnZW9pGa9lWLQ8IUj6mi4fw2Bd88RauX13QPoHvC7igz7M5SE+dWO4Qs+OPvW3rJQq/1NV7VoW
UJPMm5LOmMz5wWzdya1j94lYdWoYfFfU7Lg2kUbu2nkvd9VgSaIL7YTw1TB7YSLBopJ7JtuaiHWH
Csm3HL2S5MgMxEf2xZ4ReirRhWCyRILbtViOBF/yaVVR/eM7Sc5GT9QMh33NTZYPD6tPCRuIY21M
9rdfjIfKNgnOAToESPBX7oUX5nOzMfDFLcmtpuQSmF9FY+AUF62ZWYyhsR96DXXakRxx6u4lU838
/NBRqJoBIG/aIH733LFy46z7TWSD7lm2Qs9h2WcTcAZcoovg0C9kgCxHvgHrnlgQodzR7Ew63YC7
LYOJe9/AzGsw3aN6VV3xHHZPfVNCvBpxsHqSp1ZyO4A5bmXOQhMU4VfA+gD6ZFkQj3p2eJ4M20xr
+X9Pk9HPSh6TNA1ljXCmLhRDLl7McUf7E2lbNrdEQ4s5G/WgrABr+Ijs7uI1xrUFFq2wdgnyDQsm
slEWBjBQS3ruMhxsgeXl+WMEgrv70wQT+Yi1SXWkUDttDdz3XkKO17krnoysp9SwDrJ7JIQwsqp4
khUUHKxwVxKYencAMPEhz7ChAB4Bu0I3vhBRIEI8t/m3PO+RhMwtOKmCD0aO/NfzmMqjAeG9s45C
eo2yR+HPyNcJMYCquTdz+SFmNbXDiCG5+A1wyQURiBgSEjmOLF6dECIHjU7XgNlNQH7KU5ANyoBk
jjtm2Myx2aDMFFwqEDtuISx/QTm7S9QEAJK6kvCThdqd4T8nWggY1gEkwISTGYncgzQ+ejYipWL4
QBUrhZJseg6kGuOnzPpAm+0kH0iNsLZYFrjRyJIvqZMlaC2jJZFQDhHZFU6I7pyuu0fiNt2oZ5y4
YAPR3+FrKxoMss266jpy9lT6sh9n/0CEgKXACdyy2/iSURjuJEpY4CX0bLyvS/vMrOg3fJfMxyj8
ZDVmyUza015YuXHJCtBjcAMA4wI6zISqdPEepFRg/cnjTtoOUhZEaQ5fOfblFhjGO6EjLADj8yVy
tEnHCEwjOq7WR8zNr3OcEyR+sZXYdSUVjhxSUT+z+2k2usgXDoxzJfLTst+KJVxbe7B0t+zXCVKc
xA4Z/vHkumeJNrLHogFKN+uU30o8WKTsxaeve5JoY/JeEQwF3qMml2X5ALA7+hxd+fQ5iPo6TuEK
rgKxYWDNykLJOIAzMCxhAXlMKxkbplgsvsNMuqYk1/Zws3P+mmfYWfbBYxInOJL/WzUS/9gHDr10
eX6GQsgxuJdgEoBjbqLoqgbYlCCPPFoN0lJwvOYOSu9ZJxwDRDg6rfUnDQBQLB9NL9vCyNpXYlY+
u2euP7AAwi7wzoprkHv33lh+/Z4oRgUH7l1znJWv0MhUkN8gsnuRefkNCeoMxnNv/xdcrS4SyYVp
neJDh6Twii4PrSW2mzfdp+lVkjnOXiN89YFsoTN1kq0ezeNbFyQno3sl+HNhCJ5sHJS1s6jf4VH5
+8Gyu+UY55/lDsl+HMp0z6parGrngrRF0OA3DpB3IhVroOGO1LcG3JC/kcXIjxRam6QGvh6BigcX
RTvaTZIHhrcEMt468qESYpkwt9m1wW7e4V5iEXiUbZbQVKtuskVlUG9GZ4INL2EDwRpBuBfvRCIS
jDusjy26Qd8D/gEO8GfJN+cbr5WwIiGZXcJSzeLiZheAG1jJBYETtv5Gy5E/DKu979NC4vMVzzAY
nINUa3IBailXbAe6GhDCeXR0nIah3PEruSl8Q9N4D/iuFTFRTJgloLn2jw9shRS9XZwHOQMmggdx
WVaY8t9tmHK81++q7l7FrHduu5NE9XBq7nsO75LjWhFSiHjUj/5GgnDDJtD8b2141LP22caTBQrm
vccSkU8IdG3F6ShxSM5T+ST5ihp7XqfvlsXurtbmbeC/zQpJnsYARPWcgChSlKYsc/G1iT0svojA
ah5/jdJiLKBmIP/hHN7PMyKIClHPibGjCIKxGwmay0B+hfO2629nfZASIteYnc5aeJ/IFmbjEyBm
1RzFXEg+HSk+1pxnRv/Ql2NSlSJLz3sl+j/eJ7W5URJhJAmRV9idcW7t6Ap0EpsVv0BFBiNYelOU
3sIu3YA63UwsaQ+CTjONIB4JVCw6A/ZF1bVra7ZfWpKAjtOWBybrUDHM79v8XsKoVqBeWX7JYe8q
yqBo2ZXU8rLu49C95gE6vqx/UFzknf0EZrBoyYtDhuT6wUrTs5sgxMl+kFAa9+rIqSG71s5C4BRk
Mp7fCSzjTmKkrzCbxrKMN5VQB0JKTjdYg7/JzNjYVzlg9LzcdoTziHxYIkpiRKQvQg27yFKROFiR
TsjZKuGCmCQfKDGH5/ObvNopI2XgrJLFEhUZWu5lGhXRNcx6ejVFsq0R2LCcZi0bqcLEZKLHKatB
onEygDlv1p0NNzpVB1lpGsM4LzZPSw+pNsx/EyN0kVchu9fnwEj15xo6iEfeAfKGfFOyV4mtOYCj
kn+Rx8KelwAmH4uOBlxzNAi4cgm5rAhprEzg4LlBerM8Z6rc+rq9rWsUfVl00lsl9A8V+8bXj25S
YYHmg/OpyVIQtirsVdUzOSubax5r4JdL1AFIbpLpbxsAIAoQ3mSbpMHyRoXH2bf4oOrzbzmx5fxZ
qnxbkY0bLl4nnJqSWxAyftdi8D3RXxBkU0E/FWNWlb677qNcLUCUc+l6DwnZGZO+o6QpHs25COsK
13LXtXuTxWqTYNYLVoy5BjGiu9UaGjysjsjIX3g/gW9K6q1hxCKJTUiIkwUFTmwrt4mN3VKdSFSQ
lNHicJc1yJqWtNRlANLN5U2WQE0Ic618J3mOnHpMKNcYUUlooFi8/ffMhqelgn9BmsbxXXsgh6Ec
u92LxGJ2sHxJPXz9vZhxYkYLa5ToEkafXW8dfj/F7C+SuvShOpDiZGX6JycfdAbG7qzU/49NknOq
yN4ZnbuXYDRRsXcsuB4PL3ncgYZD/BSs4ebihGGJJD7qduoF7XUqtqE76Rp3UG5VjeRmpH5vW+nO
20mvACIHZIAcjnIO+MWylk9oyEb50EZIqvn3byCk8cxZIAndUtsvQVgiEonDHqouOBlMwYvkKL4f
H9PF34cmMbtRZCHha2NpBwnoZpfggz2fKEWBMzxCOTlI5iwLO5zopnDeonXLLtLNTZCMt7TtRBDz
xvBFsIkPbvpuWu1G4mqueyfJLrP6LXC1H8/TEfvVhn3LR82ipOqFJ0m/pBU0NR27BfUsoMfQFRkL
iubVU9wQRxodp54sRrzGK7XnRVNMFfP+2vvhK6pWV2gg+WoBKrJCkBDKRgjJs1FhBVSiOwdt9w+l
MWLIzPneB6O66zEKgguR8uZw8fXiXMfZguzejBB3kGpvvsFzGqsZUVa/c+77ZgFCX1Tk1S645cxB
YTssUHNbLCOnsPY+aT/pVKoeMWyG2FWEeUoiWb2NRnPLo/CcKYumfoA8rhj/5LgqICMW5Rh/Jh8V
LnsoRy7Nfdzk7TlSUKISrzrF3gSDoUCIa94puHiMF4uYz9Q1nh5Ohb5v7qtyUYdMNkwxoYjZuj7l
g9sut1lwYEurmpWemGjkj0RpEy196isx7BVXmepvnmsZAPpya3s/nOZ7RuK5dcqJP6MJNXwIj13w
D7JYtyLN0MHX1X9KrThNBJwSpJWGnsGqSpbHSkNJeywBrtc/DebSALRI4Ss6gQgkdCjKOhRAs1N+
WjbEHFebAXPakePsVJvtAFVjtlRrvFeSzo9Zw7MFl/7gBwB/ewV+L6tvdQgsRzLW3sWeE92+Vwy8
gUaazmtjgHavR86J0jF/1AgFpWrw0qtz39k5xjRu/UX7SCpUmrWx7RCURUPVhhICKPm8eGy5aP4c
O9pKUzxhl+EkYNvicud4wCCYTIVoNKAH4jEIrzPgZou+THtNR2Zn1AjpbfecV81L7xcvC24aa0QX
z2PAQ1aNTiHe+Y+hUJNSOurowql36DzPRup85GX5pxiDfK2awkV1lV5pOe/K/5F0JluNK1kU/SKt
pQg1IU1xb2NsA6abaCUJqb5XqPv62no1KSpfkiBLoWjuPWefLnoHSUQGbToKqmWJtfOwn2Hnusc6
P6RW8jVZ3p94Ab9mPtURN076YwwmjrMkqG/yCF9DDVkrFMZVSyioaZx324lFDEcq1UOJYt8GHLMW
VfVZz+kb5JsvWhZPJPxRUTGrP4aXv5ljKPH7jLe0zq5lSvMib//4EzhCYVLUdPz4PmQwOiIz5hQt
ZXSLjJw2dMGTTHu7e+hQvIeIVaFgjuc0N29Zz6oRi4qlcQC/Dk3GHv2McTZCBWsgaLXmcz+zTajK
7CWo/EeCsMDKmPmz2ZFkFzVVdZRS3Bo7CdkjouXpddkcO4dsw7xuL1kvXsoYk28qUw5EQLZnba1m
z07Z6nnnQMhrbuTRabbQrCUdAFjotHMHytylUN9EHZmGaO7f4UyIt2CkQjuk1PYoHH0XnnuSYUum
1wiFwKjsf+A3OG3JXuOj6ehlBo44xgX9sLR2UKJ4gLYSb03YGn3L2bKYTOETRDw/FZnBQzGjguph
y1MUf24MKtnKGF9HyxvY5c23Us/vU25QOsb/9+AUnAHajkjMOqy2vT/95L46xVOBJcVH4R0hwfC8
+dHXjsBAZVIW7CG4+dF3mHY3Obi3Ws+oQZeMs9KqEc/FiO5nQTD0GCUo94ospHCQm8eicumVae3n
l8EmmU2VmHhym3Wa3B7KaAMI5qr2iSfCufwyRqXJTO6po57yi4F0B1rsxLEEudaVYPJmNcJrQCki
nDWmE/Kzq9jZRTOGgCIPsm2GFAxBN+M29U18ao76qRrSFQxJkok/Tag/UVaudR3EW7NS48K4cE+W
Bh/EbQW+BtyMndxvWtOzbeD8daHzJAzzgzzEFNSVgR5++JFFeMevfoysCD4vjfc6Mjmjm2S2t5Z/
AC/jwy4vjnXZEkairHMbjgWldA71wBbA52j51bhwQBLM3g/4X8ikyZA2GBFl2TmbqaWT9WYCzls3
dQvU3hcpIvw5OU6VYy9lhBkDjdD0wmEt4dbwHywx6X2eGFc1wnxDnpiJksE8mqR3mqyjrCZG+QBl
BXN65JwWOWluk/44lgGLPW55V7FTz82B2qQ1K5bSPrcsnMd+99EoYoxk3JOA3lFe8xOQJ5G2p1tO
lx1rqtV9G9iQ161OORqWpSG2oeqHt2b2NTsuEwJdPLzK2op3ymbC40gBpnsAEbCbWrcomDA0O0qi
sszHCZ8FnV7sNL03Lt67MjoYxpjSTFLWtJpiK73kbUn8hB24ATAWvNgo5y2WVqLnxteZ1B+Qrj1M
NQF2x55rjSkDQQJifo8bbiQIGNqG9OTYio9OkYx713F8RKoxQhkofGQDrHwvpDVtT21Oxa5Okkcf
ZDdMArwf68oWX2kjgTK3vrNrYPFS1NMzRT/DPNo6HmnPyei1M8vuEJumtRNROUO9SZx1VpC/GlMa
PczVslVPDP9RajkEK6cteBf8nJ0UFa3mUQ1JVaGEGKJTFKSEo9d5uacRSXMtkwVsV7cMXiMlEta1
TGJsII/h2KRWjRykNr9zVbnPldOGH73tzt++ZbrrOQNnVUiHU2Hax3s59WiLqsI1v2M3Df9UIGn2
LtZHEgaMQn4D2gYxlEyAot0Me9BIWA0UJsskqQhtr9XKDqyiTQZTMKO22ta4q9krhX56zZ0JLMbQ
L+Y8J6sGMgMnCwlokZdhQOqpR4c9zOW/UgIdy5O8vtrOwFMbA9Jyaob0GadT/dx3NmYP20/GW48e
FIVS7L6N2mg/JqrFl1LGVPy1Yf3pepbW2sKY7o1oRkQIcnxwUWmxE+q3vmzzmzfp+W/ZhSCwgjZw
2ZU64YHoPnaWetIsATYtQW4YMj3YH9HeEnCF3LH4qUdBi2OyoB1lKILtyYK/3vTJs2jx9BsQcFZx
hG68H+YnEmfafyRepcC2HSPUq24w8Jh1Ln5rJ/IGuRljqUgeTSd2fI5gsJN3BfJ2KM19kQu9oVeM
1sXtOfe76J/hl9cTGuxaM2+ltUFMWhBgNO96nV6mUf5KAitXhALGz33lYg8ZC+uX8NCRvpumJD3m
2Vp6Um3kEH/ZMGwWThgol3RhoaCXYFdtEpHgZZ2intRr9gcVykYauEFPRjT5N1m004rISW5a9aDS
RK5HuzQgifrT09B+Do37Lrp/PBS8gs96QDrTDgtH0sEhx7J8qtvfKQOOOETPSjfhRXLuIs+WAyWB
4dRgx5Hw8kVThCeQvEKyuRDzn5PEuQHTWo9N3j1Ig0Y2e7xKpO/C1UBPR5/q2ge/F3v4eyuooPn2
tWBh3wjbPHT0TGBkJ2CvGII/ufNS46/fT5G75qQ+9kzyXCfD5cFjyU/kdDAyY2sjHROgU/ipVAmg
t97DpoDVNx1tetONUx3Mjni1Xj1W06+FjKKlWuEDSux52SlRfqhmfgv1tPFsch6A2ObFW8++ke5F
v+BSiKipuXuOQ2RvS4YJgIAQ9gHl3Yc+xn9WErAzp4u2/IHUh/84XaBWSw6HyZsEwe0FyINscMRq
ZdiUYUuaRgoT4GeMqxJI6hgTTMOhW8PjTS0LiCW1Y7feTLAe2cOH2zxZ0O6luifpRYTTGw9JwRpC
ROltTdlvpG0eR0WaMUON1K7dcmXCil8iIhPs8L5AYLgGzyBXzE7VrYQH6BhEopSgBqzunyxoT1Xq
z2Lw4VD6VohpQwj64+zGHLaDFT8CBQL9h37Th+6H6zbPRBTBE7UekcatFlalyDrE6zEsq+GHqxsp
F/KlkeQsOcxcpKBAzHqYo2jTuslmuYPLn/+TX+NFgH7a8EeLYpEZfS8/M4AkUeCjckBAN3Sxjf69
1fNWBxQ4walopGQcdllurU0eWh8FDMuEO9d399HCJGlBgfCnrYEBxY7hWrBFH7ikCBKQyDEOzSbW
Af9mpPWajOG1HdLryLHLmW9ZFp78CKKxYxN3jFJzOgJ5pSMLzJGDivVqs0Bmw0QsDfvRqt5PQ/wq
S+eQO95rbvavCq1okfkfU0g5FIQ3Wc5eAxi4rQFQhy+JBOph+xV1SZvXtxnqYxjB36rHv7Kc72wC
sm3cJP4K4sxOiWDrQ5/IkiM8GmIEAK/pHqEdBgp9MWB69L33iOvkDL6E6i+VUqh3tn4riIMvO95o
YIas/W94dfdgNb/tSD9180RAQ1+TDAIzQgfBOufxLN8dp5eBOZFZ+kQw78YmXCdFGz5G4aYd6h/T
S6BbjWihZyz/EjVLx527s4tZReyEe9f727mvRA1flc5uiaNfJfE73Gqp7Y1w0te6zH848K5aMd/Y
asOKFnDO4Asvj0SWOz9eGiD1dxlXqDkmRI9wBzHe5cmxsKtngj93jovhx/TQNRW70aNd5B7Gxvq7
PKKEl0lSlgxQpQ+m2msLbejMGai7UVFg/W8/EDuu2HOcbRJcZPrRVOAf04pkDkkTiR3iUBIgShou
92Uhxy4kSEbqoLorI6Mi+oXROVMp65eSaWzd+Xwl1DgBHzysv3MH2gH7ME4rD04FysToaPsBruSa
m97aO4wcn9ux/HlJeK0INxrAFRCci1sFcgyvqa/hZ9Ypj6NDCYDKufs2reoTb1xnTU/g9j+MdILT
g+MvOISi/WCJ4E1LiUkY6TR3W3C5J+7XMgO4JfBvLAf/vU9l8ZhGzxTQt52wNmGX7rh4FzkzXxib
VAiPnEbbJ7sX5+WD8J+nrtnwRTWKUMCZkQqVsUJb3JEhbrw4cUNZvQ1hZAyouBrrDhQZtmxzAVsE
cgVGFqDJjdIAW3w7e7eCz+VDWxbHAKXjJTCHmIhxIDCSX2KwKbzxdeiM5Xe2gQNLlcqvSih28x9s
JB/vRWB+FFaNeV/SfBI5+NITAu7q4mIB+M3D5m9CKojK/tnzuGNkNkmb4Te7p0BZ+SeTyt8y83Ux
mCL8ePaT+Tikxj5R1R/+Ft/Sgb9dzFUZIFerQzQk+xvv2plCMlBydqZm/si3LFZbmyS/ooHW5lwz
y1m3LI3LaxK349HFGmYy9CFw828Kh+S71F+lzvQVRfxMyq6ziKfHfmw37QTEgpAiJNl86Tlpr8qe
Lm1SjI9AVb10XCnwTEta8PKzuuTT4ZjKAJo3Xd4dJGsvNm16scHZrb4jvLy2OjNWGjNHy9heFTja
dVAOV1xBT3GvyUGqt0Po3x27gghMvmPXyBGBWLOEJ5jBMnVzLj3KcbhHU3psaENQ+35HH+MHfGNq
EL292IGXt3pC59Akn33+u0SyAZFdefzXZoLE1N6HlHkzH+5m8xFzv7khS6TZKEzQLzCNgFAubFnG
rlu/xjXmRjQJ7NcTx9w0FpEOfDNPvWGEmDnHQf3r4RvpWCN4EdMJt11g7oFq2w0BsD1LcfaPCXF5
KL1ZLc86kXLlZf9YWJbLzCj9YXDeEKzEOiA2achcnxyXuSXQSO8plc0sG9KvcMH+Wtm3D9EtYHFw
kna1XE87Ue6E0Mo16TDZ9shHiu5Tu2pxrcpWrSM+pF3nhGI8lgKQEIVYI7+57S9ANhZIwC42oYC2
96TG4cuHJ8f8Qu/0yg0cuaDBSw8pRNzAatfLE9eiIxIW+wCfmBsGAOfBVx9Rzy0kUQdZRj3QFGwR
EzN9MkqdBpyL8+uG96F2idpALUVjQ/zjf03USks8SZgaADOPy3f6coY5Bs6W7cKYiw3Ybfykcn5X
QLdppiyP678nzONa3llu1ShuyzIvs28uQPm/dkJqUP13SJcE9HTDd7D55Ycsr9ryeMlR4oj/X/CH
w1NpTd7VG+tLzwKeu3cvNPeeeJaSNnOx9fjEDRAgx+rOs0s8AveL7R4GBojcH8snDqor9vtjRtFF
wUVLAfPKZajFrQGCCg3CNO+RmT9IE1ObLWhLE/eFLZqgzu0y2eukXy3jcLk07lMfkWCQhlsuISaP
irvEB8ghmmSgSZdPvNzanlHtAhadIzreoDljh01CIPYi/v1vTHE7WOPpOFMVZuhymdY802VCtK/J
AAy7NTs8QSg6rxZ3hlswB6g+/R1fCvfeOcaaUc8v9pedPpan5Z+4PgXuHhWPX7cbwSiK2MkijeAS
eSj/f1AZlX5WrxHeK06wjU5oG0eLGBYAogqecusdUXtE3miJz9TqvCMvvUNGcWCGh7lGSOohu2TV
N19zZlidvZbC4Z2ETyGX9HV84raMdpHwHu2036B4e2NyWj6yZTBzdrec3Xmbxq8O4lvcpSeE+bCd
46sJg3+wLNSndG3ZOyzTUyBzYuaoztbuOZ7BbDCjcANZ1gR9Rt8u/5sMqsHEHMdTZ9JbpoGhmylM
t2CYlrIrcSRzeg1roiOnEn87K6rGo5/M54Tp1kwCYzuxFcB+qGli4mAiFpGklWhdW82pNZqz1UNd
I0xtAV60DO8upoWVBNcFz85dZaiZqYPJ9oWT02V5EpyHHF4FJGpwjzlXeN0ywnmhI4UoNFWPAZX9
ZUb2OuvWVwNL1baqc3yTAYoEk3+0HRAcz1NyjdxlTHzTszqBw1hRtdvx6vvM7D031hdBufJz0DWW
Da54+GI66d157weutcyUbRC+N9PE/XIIwq2mS6Vjf20WxqoX6lhEuPWAy70FPWGT1RCVb11Vx096
Gss/M+QxYsJVS08NYgTF9OB9oHiEZXoXztHJt+LnwO5/lgmhxxzCme1OKR752LTFc/Xph4pyYyMp
3OcdyVRDR85vdHTTiGnEppUS9Y/E2bNyjADnWrs6y7T9tX2r2XhmSZIlzSvqbpLyjuNtvLJDk6DA
yeU9D90wJiAzNfpJm21EF6YngVw8cxNwna2io6DIrkC4+SC9/kDf+g185h/KPRySkLBRnUwoTSzB
qvm7QtFsTDFwYWgZK5vs8h/2cDTHFYclj4JnBiLIKB4pxb4vGz5UFe+WYR0KmsfLvx8TrPIltj4g
7RSx9g0F+MNosZMXof6Wwj8K1zqbkbyWfkdiPVwvAK2CvVHaRBcS4YJVlvgkIps47k1LPIxt7oH6
sA4ErhMAzASLhNOjAeZcZPCjfQxornqepqUqR0ML3RvA33WxlAawsVkelCQBbSp3yZgFCELsh1e8
ijJeZ2V04yeY/OrY1zykZL3cJ0Gkbg/4qhtOg2e+aTIaeC6IpbKtxy4QOwNgD9jjcsTNF677ZsLJ
Gi9GDE7fMaWt5zoHz5UZxh2uzt86F+gO2uJELQd7aR7T0x/31LB2mSYFIqvqV+1G726dQCHwT7Tt
v7KiBhykD1HVa9D++d3P+D/UGT4LRQFJ9M05UGCz2vZKhte9tuZrghml6sWl0JAZQM0rjvBAbLBx
E/zh6QvFnqtLOcsv7WhmQKX5upbWRY3ZutE2sTWOBYZzdjmnEdF+mFDxPywTPDFCJDLZBB8B6FAp
BbwOHVGJqjcunXWFvijryVEaXdq8jHpQCfpnVF3FjJ9/9tq/mV2EMAbA4qK0BUusB+cZ4mWEqTFJ
bXB3YRX8w2QVPILLv1sATIbOpc/ik8UX3DD+HVOzOw9dtXGwz3nWBLhAH3wIaZ5ygpMpndeli1MF
TO9luK+CBNF4ZT+X3K1E9yW2m/biNwwo1O+UPCPiDEuLUqv6U6jgw3PzP5OZXyn1bRfcaVxhQ0N0
xmRnBu+jnp67dpHBpPopKNkKlbVPLrQrO+TrBNdIfPm1cG+9SS0mnDukKXbLmb+9GCO+2lQYIetj
xE4OCFVXHERR3VxOiqKtYdwUvKJFdtLRMJ4CI37OavXPTftd7i+wgWCk0gqN34yD++zoQ5ypXULI
FC0x/ygz8x5aIzng6mvy83fw84+qy8F9IPE3ov3Q4pDtbZNzb5RzbYZHfg5aosYQ0Jxxc+n8SKNr
4zbek09EE8tTNjyI2T57uLNnWv26BDVGJ4FTy1uASI0G0tZp4v3y96L3TmFJvIyhBAJ6NE1ZXyTA
qKeDMPWpjeQ3Jv5fz3KaG2fEQy5RmPqNfrdz++wKbnFp4hAakXbUMI5NiMM8ZK3EDlvTJXadY8wr
HFfw4SZoDHlqXeKu5cBAjs3TSMXjyWlUxS7E6/EXI3uyTHG3Yf8/jNZgIFxjm2m27t82JXZEefKv
7+VXHSqyanpBzb7RbxFqLDiT7U459pOywFY7bWzeUKgMJzQCiuqSuAGU+dNO1TUgq8/wGKIOwSqZ
osdU+meKXGdLTW9eGU4dFXNKX5Hl/cttOx03FCmNr9EKFVHgQeq9R/CMDDmvAtc91fCnYuomCZsm
AlmoFvGKpT1ji3qcGytmT3Q4Y7QbGMuEA1yUveTJ8CI75dvU+Ru7n9eDriXiT+J9FiZgYa9xuu98
7mZuAjcuImJyBBq8Sh8Sb0auyma7k1Aba0dydZ3/Qvn1LmyLYBHtf1juwmLkIS9AhrAur7OUZ0ro
2xJfk20T8ZZJWH4e244TLCwCENpFjTz2ZGF3dYt5qA3vBQ0g6Bz6aayDjghZP81AekU/qVVwtJiQ
H9BvMr14O06dBKgeAISE9R4j5GwIDgwjHynsxKaWKBJhoSHiRFeY1Cft2kPVzxnL4n7QGuofcAk6
HrLnFgML69p3Z5nUWMYlw8EsBApq5GIr37CI6K3ojhBvAK8CViLShHDoDsWkcB4G1bTzyj5wV/Uc
mqvey9N0lzV09V/Dtp6Q01afjaFBYjso/7QxjWwKkn4mXDw3KhpFSuHeaF3PvQVZZp4xWM3jmUh5
OMjGjMq17jkUOChCIsyoJltFI3bqeuNXiSk468O8yDFWV9vK1mO+DdKkQ1DbtPtBF9ZOQa95R0Fe
/RFLy2Yd2zO7pm4SGwoYG59VEKmBAO4AdP/uCg8LTmvZKKrJOOBtw52IhkFX01+Kd+oxksGwbZG/
HmCmzQ9hF7lnGbW/beZ8a5uGWjvhjOkN6DGQ4pZWFJvMoUTg6Yrxzcob91z5CIHoH/TrAb4ezFCv
ZNBGKRGHGxxPzdoEbXkIvHBAMzDH8tvXvmjBe7r+FvWMd1GehYDVFKQmeX2AkU/F/TpvyN/hjSaW
rW/Yo6GLhsnG7Bh5KSbFFGtZ4HsB0DU3ekw4uG3soczXLsDPtYk69Db1CYCANKRxQgbz2zRp3rAy
kdeCVikLfvQLWp8M02GqYcCGOeqbqNg0IKvhIbAfowQLvXZAdD3SpTfCwFnPtU9ScbQWOZ6wzpER
NRtii5RHJswUx93aMSxUpkNoX2oF5zsOKCAIL6Til8Te5zS6aAYsI3lEMYMu3NcBi1q/pO2izQ5i
gmo5m7Cp92KDsVeHcg3EtX7oq+iXaGq6LraH1XIAjtMMhfiRfV69lIu4ZqRGezJCA8cJuiUL+yL5
wZnbMVcqAvzcmFej811/VTmR9WvPmY+4hzUQIjpdedNvDmHtIb8DbrEqCpj3rFmaZJFM2G9c/sz6
woxfzkl+rQLii0jl8F7JQPPWQ21J0FUDDjOji59KWyWUcYqoRuMiYTMr6X/Vad2/MKKxuc5Ju9de
phhMpSLMTc0tpU0r/7F8KFAN6ccPVD4RedJlUtF2RuiwNJv6GnG93QFpjPrmQ6LXumZ2IzWY9W5+
sSYxbor+aTZv9O8o4yg7BZHQkT80Dd6XAexMgpEEYGOR1J7x+XaWmWMnzkt5TSqXPkgJKoc6gPvu
BSHvjjO2AT2GpqZt0MesSAJhwEMa/iDn4exXIwEhPA7rEtLaeq24qw+TnSUvzjyNXxKC+l8/i3hf
IwL1nEB3+PgMwj1lOmIsGkV8aPsyOyRxPO5rxy42Ih7QhBtB+yetKVA2FpKjdOBYHzdxfAlbOoIN
Sxz8GKd7nKcoRSNaJpP9Itywg4A6wpQelqKLWSfxi2mI7lQysKFAzPO5ijOXzTK0pdpr/0oYPmrM
KzLV+qgcsLS5i2+IOip7QvncOPTUR0f5/ZMfR1G/yxK3KlZh1cJ6HhuTZgif+Z9RijhYB8oj/WgE
ObmFJ+o/G6Lxfss2ye/m1O0DOVM+nyMq9LLbBHkGGz4yknJt1r0J+qJONPAbk8IDx/pzOyLZYs+0
AAfJK8FNqxv/rvF+SFSNraQcPWhNsAWL9F+jH6Yv3ekAdLWQoO1SQgvpsGzKvK8QE2LhdELh7Ji2
xgupXNaTaBXtEJKZOFVoSjn2DJ3Bbb6aKBj2kzULPGsVLcnYCU+ZECZ1JDGS+YPBa5W1Y/8YRQXa
g8lfloV+soNNUSNTBmiv9jTAoXdXHs82T+neTwk2dTdUJmfBBBnFoDi7Ry5a+Ab0jTP74ymi43QZ
B43vpym6dQfsYOcomnO2riscAhhgtR6dSwH5YdsXI94jR5Db6hB/Vaa6+UumB+3mMkOJnJP8E5Nx
RdFlod33frEbOknNhpPZehhcm92x+4NWtsOo3tjYPGobA0v+3xbQu2VGSq8npeQgTHugUxK6Nf7T
qjr99zuIh0ehXUEBdg2/OJVJHnNMyCwq3y3MCzR2WyPidxBUEd8se0p+Ep4L3Oyirz5qJ+/3ZhP3
R+Uv8ydZvE/mEP/pbFXSJ3Tx0s9ReTGYSaidyZjzpoqmAz2C+KnqZnWORTs9J42k/jNztN3MVC+g
ClSteEM6R4MxL+DoaGe4g5hOTrBYpyO4xgi49GjQPEXA7lr9fJG+E1F3ydlf+RbNU0FWKZ07W5zV
DMbH6Cx3lyaTd/VLIznLshU7SZt/LXm/VkQjYeadUUmGMZsd1wzRlHrEjPsaYWhoy5akX5R6bJAC
+qd5ZhzSzMLnXeM77Q2kReMMbe4/chDx2SX1qkW2a6LuYXxDkbFZkdO66shxyejP/scPWrZKyuL8
39uZuxWxnW/dvAIcHUcqh/tKk94H8EFDg36acB3UJCkkwUiEMblspOX5ZujtG8IM6e9N86nVRNSU
LQIsigV63Q0UCxDuQSBq4ccnHPH2kePAJbZZWWfbJs6CHAUEQg7EjNGKILSLZt+agrSdwP1DKDrV
vgoigpdAtfUk5Dh2QKCfsz4nVQ1VQ+2n/ba2qIo3PPzTUKvx3KahoCLoTc9sfPOt8vpwS4A6+vbl
L4JFMjW7ZvmB2tHZO32Dk4gXaTU4s/zglXXXpvTjg1GP5lM5xO02Is15PUjbI8ESyZlVlnQqFCly
SDF6pDxTkjXfUdqmr6nsw8+gJaXNCbE7e0lkMWUI/xQ1cf3mOsgbjURCeKNkBzhGGvsU5+/Kp/WL
QXgiud5YSloMz/HF7FV/6lTjYTNistoLMcHzogJI+1+n8UYr24Au7ZXFCwIrVEJFyY61yvpdrN3P
BQeM9GQX0iSNSSS2Ku/JVd3HxDb2YYYBU9oNXnob/NJY3vxC7d1Fy2cZf/rGpWYWs9CUox0/+YmO
NlFif5pB+lXWYGaELj48AUQPwdqrMUNfSjuK/UkGRcV8pJ7/nDnpe1erLzjmx9Yuzp2IL6SgvxWc
kxu+Di7rt5N2ayGHF54q/6gkBYYkIR3nJ2UhEgz69FpId89HPXJ+pykb0baK293cm0QS+NVutMNr
nrBye3aNdV3fWz/hxDaBG4qi4J5ORFY0EOKTcHyzy+jbzbxXMXffC0ZazNGu6y3EmApXmT4gobm4
Q/Fc0AYG0ATNMb3PZvi4FEqCEB46ajPUDLdg9j+ydjhD5X6c64DBPD64un5azOKlXSwid71FjEQW
bh++p2FzXJICGtgXmHWJQIDC5jbNS5HUT2FQPnqt9zgFAUbYFnc/OS5+CbsK3fGDVGwuHJKCu+gw
SUTt/Bg0WetO0OggazPoo30c4qpDh7FKTKrCxvRSO9Vv6pSvbCYwKPnjo1FYN9lU9PWD83KXxjC/
CuYLvMoa8kR3ckmdmNr6TBtyH+jmp/VIPOvT6hgHEmY17hs4mjnpxZqC95g4aD8rfea1vCBc+jMy
EUWVyZoSPTNphbR7o++kL0+68ninbBYQf94v8Psskc9ZaxxEZx8cOaPIIzXATl6g/OzGgeBU7Q6I
fPSLCYags7GhL2BL0l9BR8LQnsA8tKgRDe1f8kodCUK5BRPFGLhN+Nx5sSMKW0JiviaNHFTQeDOT
8K8jF5tk/dFV4cFPur3oQHSXHva8Athfw/sbV5xOHTe6diQmOl1waR13ZdQJahhv29TRcSyFCe0X
hkXs3KPSAqvdv8PWIdO6P/uLPFC7l9KSL6imYSBSI2fGSSncZzePTJYlpcQp2H2iDl2awBYmDICj
5koRSkXv+WpFyVtXDF/JEhBWhrcxj76GrrtYrvrEKnRsGgyGpbh3qd4a0jmCsmSzWL0mBNxWBI6z
6hEaqTfLh2FS2WniDxAAfqOR34RNsvNC/Nimce5Q5Q/hcJtLa2OVzc5DjThaeh904qlpHM4OPdXF
HJTfapLu51hnzwy995SNEvw+Xk0yNaS7mzkuhY1zHuJs503TIer9ixnQOg6Ha+BO16EEMsX32zIn
nQb1BXx3A6WIPfIpCauDQMwi3tq/nkxeJ59c4yGyrhmyaFZSZAIFF5GQXmdPkJqWFDWztvd1YdCY
R2m+3ASml2xdl9GLQGMKmtLaLAm5wgS2F+U/Jv4mhYvILb/qPmK/rz+bUvxDpvHPrjvu8nQhbwix
WklNKQewDMnSevEqjpXFEmKYmLSkjL2WhMeRJFs0DNu6fqdxd+niirXH3shi+MZbs2UpaR+4ncNL
wjt+qPPie+aGlqm5ixv131X1IicYnhQzlyGPnwvxV6rw/VMPVqXxpQ0sd6SJ9oTr0K3fRu607xQH
YVGQtCPkvVECawaI7mL+jtEaPuC+3UyeiRtYdSwS4onOKvq/9JcROCCXXkAYFgklKnsxlzjKtt65
7kC8IQ+D67KLESy+u8tlQ4QHNpBSky9h2cqDmwAruDPxuaDgqg59A33LRShD0IVHN4bBsZ7b6S1I
YnETzeDhZ6T+sGCvs+riWWo3VWN/D7LyPZbiTRYmrirsCA1yRVHxKgGDcKf4li4CBq9Gpe5l3mNX
0KALWgqzQ64/PHR7rZKFtbfKvPyx3UndZg8FAgdCSSCxqG9Ra7av0qDgtLGDwB0RXcTDb04I15Zf
maOfQbsRWT7Wa5ezTtGEw2tJ9wXucQL5s6ml+5h3qtwMpQVvojbnDfGRFWFCk9grb5IHRRITZRA6
in6DzjO2vXpfx1a9K+1K7twmhNrTOupALSXckxUd7icUCLswUC66QYd+r5kmB8Kx8m3iustqP6Ro
DUuaQOiw30KvHXZdzHZ/1HUOEWYkC72V7kbRAn6JGr9d+X6aLl2pfCvjLthNqY3kJqmbJdn7r+fS
JrBTBz8UsJbdUhF8sX2j3yS6S5iL4x/2odjpoj55FQ5ZBg817gAgYBaa64Yd2pfZUMwynFqvlbLY
fbt0jGNFJBxn255ID9vLrTUNgxDNehHK99bNIEOxTuykWm7cxNOqe1xzqegNuBHGtIoWtVubkV4Y
VoM6YkQnATGUHGTG3GhOXQ5XYJU2AeD6wI8yZx8bnr2fMjzNnfTa45jiZhiCWW61JxfastEdJzvN
XuElNajwGxROamjEmwWlisBxjHb06hTl1iq9J3w8E/tRFIwPpn4nrliynrZ2vaRbayvFN7mvKntV
TPuEvifvSz2d40BTBvShlFOmrv6ixJjJsaJbimOgmD1MD8be74L/RG9grNrkUw+INxL6TPUhcNMj
skOE/4TnuSBXm+cmek+M+QkbFUPka/LGnUP8KhvNVTWdEfo/LKXCXFFKpk0fvrjFuDYw/TSaJG2U
IhHgNkOuuGD+pCz0tOOmK69jh+f+fyydx5KkShJFvwgztNhWai1K1wYriYaAQH/9nOg3qxl73V2V
kEHg4X7vucTcw9EpnBeDlO2RrnhbvNoJsZYHcgvTkAOdTaYgscXpAD6NaObiW06Ps/09cO0uKW8E
NyzgOqx0fJoDhkmN7FR+TepuC2Idaj4Cn5FIow56aUv8IHepc7+C+FYbhP2cOK7jNue9Tww3qb5a
/eMmiGT+/Qdnfm24PTW315xTtESv3OVcf6FpTSjTPqjfrDqmsfStrnuakX/R++d2TQYkuX8p6TX/
vCweVX/YTq5MttXP48Ia09iMrf2gLqJM8nNN59s3g3UTZSAlnDU3kR+LAEJdIZNVt70aMtjhg94R
to4856XQ/7hpgRBA4u+o7h4qDJOVPPIvAdQtksFdc40+cYNcsFoLOmR+VA+uduIiCg31YR8tjU5d
Erec76bh4FNXvVoUSbLj77nWhbvCveQPA6VNxEUA+X1CjsFlYxmNaLTqBB5Nj+qbZnlx6xxwYJpB
c7bbjDVNEOONNaeELaxMpVWIsy/OGEv+WkGhz//oZBCpaYgtmgVLiAUBSo/vBsL+gq9Njr9TjKEB
7bv6EdzaJPtKKUG6nFqZqoaGDXsKuVgpcsSLNvMZOx4d/p67VR+Gss2Y32eCRHWfdBaAR8YzSgqb
sEgymnUCTAkaNAf0Snqw5StWXxkb9EZ9gwWWMRcxa8AeMcNB5R+kEY9cCP99BtvNuSem1uDM3IgA
cw0/hGSo/+6oG09v6mu2JzjDHkgF/Y/7XMYTykCHcuQc+mzP2jyyMqEn4jhKeMRZInxurpLNSjWf
l/8tXtP7Dtm8+CO+TVYYS0jdXb4b9Uu5WFYXf5Nni6WRGS5fA1ZSdwSlAhCEf4WLo+9eZhMZxJoq
EyEhIrPuRRuLI0/b/38cVoaHxgzoIt8wX+zVuudRMZq/NMxuFjhcWV3arKCfQi1Hb2lKV2pf6Tp7
r25HA4rVEbxj6o3w+5PalXyKH4IR+S/pmD1Dp970Nse76YtPHvW0evhnsvG3bv/KAJDj2d0Jrc1/
q07dWvV8cNFcfml+8Jf00F+pC48MA8EhtiEiBMlKNfp6pdb/rB8yzVNM5LVdmj9Rs53Kpr5p9EK3
Nvvi1BOoqmnhcjJCtNgcDknP6766ecYt47R/TDR3pQw2uVbt1M6hC5xPKkERwY7BQBBqSLNX8yH1
F/W0/eSkvMYUu+IPV14SoN+YIch2xzzBG13X1y6PeZaZsnYVM/TyKNruNYyorNnQglYj4wcpiU+A
YxrJTS20Dy9pb5MIXgJPHpqwXdlt8Dzb9aEMtbNGdG46D38ja2AuC7xrVXD3JQtct9ptw+2eu24p
yTtBqky/SvZn2Y7ENXefHeIexv3k8jbiMyzNN0djIttXL9h7vmUQENFqtUu1zI15oOE5EZCTbQlQ
XDWSsz5XbDgtFrTiGLnmtbfEWcMIQZTZyeKwNoj52tjBNavNlextSN76ZZTiFnI+fSD/8UBk5wqF
Ml4whsn/VgDJALY17NX9MwkYrogJqpvuubIZVoIR2EDh8FTjFVNMWC2TxHUfon4uGPUzxSPlhhE4
qA2NJLqa3Dt6FZ9+Yl2i2PtKfPmBeW0l2D/wy52iCP2xDVrlQRb4/ejR3WM7piMr9haTNyNP0cMU
RzPPiQSRax3HB08nc4c5tGw003xTA9BiR7obElY3Thpv9NhSKBekctJ78tqI9CYWi1GJI/OtS5/6
e9k4K3KPmaThjLIqeejqijZIwJyZb78YgjVWSczPIHaFv7EK7K2AszISBmhkvwTS2hU+4582iMhe
hh0Tmk9hgJCqzjiMoNLi5RFfRWYxcRTNU9gAgbRziKOem1eEuzrcyOkxkNpvillpScQ2+3WtmpYx
ydDUkEk6HsTYbKYUvXJp+59hTmrrMBTfGr4h9dcmkjaowVaJVtNkLtaS818LeiQazDNknW3rI/ib
cv2WUmvQWtCWzaQdgdQT92S9lhBMas1+SiW66YGBGmNIHZ8b2qSd0aP0caY3j3Dlf1fu9stU6FeE
2ptWPZ91dIxIG8WC2y/Vrw8NwOTgr+o8ffYSJKGTfDLiFNIvqyNxGfam6SVEHNzV2g9hVuQvoG3t
rDerD9dVJ3dgzzC8EVOqNy42IVwfNS84gLwSoqPlFE+Tr72GRbGKffUxgv2EbQtoUbxxwnozSgqC
kMdNXVBmahe7Tc+GF20Qvp09ppxOAOPTK69zWm0xSp0s3zvPzrhzIDz6nX/k/HQVfqWANB8y1vY6
PF+PRNCYo7eInJXOOGeOxbYT5TZ3rU87155RGfzUurNkMKfOsnumdFs36062+zLDu4uwCJQu0zZo
G07vrsc8WYsxL7CjdQvTAt1dzTvhNX+UuytBsdi0iFMl4GyhAiVY62FLneaXJzWZWfz7wuMBzENS
bysG4eDBnK8hKPdmTzqSoPXstMn7YCI3hllIx1FfatTZuc87vJf4o2njf7ka2wUKQiOF7xdgX4TS
bOs9k7PB3Di6fgYVQ7Mu1A9j4TJBgvAd9+JgBhwnPZVshjxQfXafujActEVX+pxDiGADangE90mf
pEcYZVwqFAMPupyXtj3dnAA1WVQPCEO8FK5CLZ4Kjc5bYZONTNgjTcNJ666lHW9FE5zNTLC50Dqr
0bVDOumxM2IoiAN6jc4YXGhhbUcakwE5IYT4iLfKBSCKC2+T2S1yBYioMc3cvohWnmZdKw3xDivH
SRDfSbmhdwq+bzw7U/ouyvwpMWhXyuzi5BUhEFZO+qpv/fOdN4tOr7Z5MjOF5z51RBxN6I1Fjn72
lJctGv/6Y0yZh8wOOkIneMcWRhcSM1lf3KPu1gQGHSmY5OkE1L+wd74tdznOybKvF424yxSqJr/e
6t4KzVzmUux8/4kUYJxcD5Lds5quU4MJFM2dq9dnEadoYsVGrZJGdxhzpAcQchOVhAw+1JcRQher
dXlUy0Ujmqbl8dHAtPo4gdLKfZ0LvgkLe7wbr3QfH5nXHQnVxtZHogCPW98yexgCRMl/MtUueTU8
yomQL/fZC8Va3caKcItu5tRgt3ihMyydjkO4ZrTK8Z5Xc86knSAi9Oa9q19S3tTCiPa2eyqq7iwI
dqhpCVktvRLF+QkYCOQNaQh8RD1tXlHnrbpKh2IANsdA8R7G+bJ06f707Ylu+NETwyEUZ9yjh5Dh
p9UMR5X2Rj07IY6hbe5znnI0udJj5mvtiQfu7IPWzL1kpY0gD9iskhlmF8lQD7rJEIuXRRS0Z58t
TtTwNCJ014LOFfKFJr8XsQ8wpvgQJeJeRdUM50cFwUzYY01ZHQ2j2DMMfzf7+erPwz1CRzMKResx
vgqKpHBy9ky1DrzXFlnaoZfp4GUEJORk6OVOKht70vMTEbvHSJrn2MQ3ywglERovKd5CaoBBCJhN
YpqoH9N2fAPL+dq3+htNIFQMaEO0lykiGX1CWwNxzmFD1cB5DeiqrKC99m1xDtXjwAxoVeXZrRzv
TsYoUNYPliAFKXXgPvgPxIzQxcbkUsQrvOwoRn7TjjMtlqm582/TiJWmVsu5L/xn2dN4wmgZo3pF
AUs7KMBiVTNfTck6c8JwFSFvtacqQQ4PTQPZorrxDfUJDWqIPya9FlZbFqZM3D/bGCC1FQN7tc9B
X65ckrL7AYyMpj+SoLuRQoVjz1TeeErDYd/E9ksFX3TqbejAd880Qc5V6y6/W3AAA4gpJp36AhYu
6YtP0HavCc6ywNTWVVCuUX7QCSepNPEgYKhTCW55vp4Q7wQcz8feMum6JRyjP1l1u7Jt4gf12MQg
DsZ0OmcCRhYvzbB8Gc1XGGQcO3ZzS47YNG9Ik3rqWm2tj+gHC4P0RBSFXLeqNDTqro63Z0MQwPhv
LOt9IkB6CEdrIxni2uwCRcCgrjjxTl22zZdP+gakOEBa+Or5iPH8JQocMzxGJaVBbgZbdSW6Ez4M
00uUOZsa2Q+yQOoU+H9utTUtWi2hteU98o/cR1b63RnnfdoX6LyNfQ+Impp8OCkxlrrPA7WM0War
nmUXICh6YHpNyFSBJgcPU+Ktcy4fixu9Tn5iZdKkZF5RI6zAQTpSnbIeS66Z1Qs6effv5vbxRoA6
qZDYOxw3MCnqy2j+KurgA8yEjyqMQTwO1cp+SjxjnRbVm0AJ0CH1Mdnt0IcQW0ayhoDfOiOX9T+n
rKZOjCW6sfaVFS15D9OT3qv3sUl+hhkbS7XZ5Oy5mbLmThT1JjQZn/aqUeHBcvWMIhPCMcosg80y
HqObhbKDEmJ4ZnKoHL4P6tuxSEo1h1OU2g8uUPEKjVZS+1c3xMhBanbujirajkCDDFMsMn/EzwVT
f1wvUFF0FOT5rH97pbvGtuADdWL8V2ouMRWDMj/mKhqj3HCyIfXWYiqthVSyBAg9mwwZaM1uY017
gQb+I8fyL7XLhPwPV26An6+mOefRotmeBjy6AWQ7fzeAz8qt/LdrQVv6eQG7e7hatvtLnh5HSt1H
Q1GvtBL0Kue0xO+/+JbuUQwpqC843EY2zrYxp0NmGJIulFXtkBWe8COvfKx+cFY05HBAmWITAdYw
SpqKODmC6CcqkUwk3CWwDrtcK75sF1aF74RbTzL15rw+bUAKIVgPLwHhRkszqL7qGY+6TVgF1Aud
dnJ7z4PhEkKKX9Vq5FQ7d5LGt14+HLKUlHFHS0Iiw1ER5REHHOltcTW/OlF6zPAHgSKkUelMYkP3
/R3238ugNzbbll7zMpl+sn64aYOH3Ec+kc4OIgcUNYMvb4vbcVlJ/bkOETE2fX4YtIzwi+Tk2vqT
2k6ZLLyXXbQyanuN1pKb0R+sLHrF1LUXJAV7UXFqB4AwLZNmIyE/umrerUa+M6nfJGm2lUbnLnJG
i8JtCaqgQKbWCA+Kk+ZxDLIbStqqvIk6XJi1CbGSCXglOUT1rXXGEQllaDYgFwWHOWHzx4+FfBmi
X7gVWb2j081Mw6CuSNaukRFm7m97PzqbpfveK5dPhRT2oYYLvdQdo8eSAVskNwkEUCq9wFr1fgbD
jgOmGXY+Uq5mhvPgAFiNyrOL9aIPe3he/uAuGk5GcQ2cquP7sB2IiNSTWmG+J4mOpNwNGJdL93GG
cp0ZLduGQdJ84HTHOvZh6gRAEq1FPnlPJu5qY/D/SgJc26Ajm9H5Ft280ybz7KBCSo3ozTHze5YH
JRgS6zuPIec0en2ywnjlcKazB38JzP0lriUlylja0NnyH1gG8mhk85cfcszOmgAtYFqTq+uVB2rg
hRkUL46vEbQK6S7PiH1EOswhm8ZXov/pOq5I9CFcRPSrk4M0BF29ACtxF8yvZAIzHUxA4LIESZ15
Jen1fXascRuXZNQlg/Nl6eM6juhr0ifvl7UAQF9TGDMXkEujyfyHQdp3H8HIch495nrRgTUKgs28
Mc0BspyIg97W7CL0xo+lDhSoF+13Ytb+JuaAO3u04VsmcR7cL1rm9aitQcOsgrHuD7OrLVULgXn/
YlDMF7N1zkEp90Mxn7pmerTZ2Z2gvvgC3UPPAQmJ4iJu0OAGEC0GvXocIl+9FqWDiSsjQt1JPrqg
+4A/u7UBmmi8XGEFwafts3NnmwcHNhcdRvLzEvnhZFgcO/IfCIHqiEz1ZftjtoSwccTKedcHhrdp
g3QbYfBMkgJwE7joNrL8pWWAI5jhKfnac4tHASVEXG1aJSYfiX14kGUDPMGXx5LqucOMHFTuWaev
isp2n4XJIWW/q3wiT4NweA1JWM279tA0xV/lYMJNabNTIhuXoWJ4STUtUvFcNDxVA253wUxtqqpt
SKd5Rd5jSp7mCISFh2tKJmKdkuZa5g5mcczBbvyZifyW8KXS8OYIZuBAcoaWuZY+vtoeKN+Ih5QX
LCUXkeeuHUH9IYZtbuLjwAziWJmM9Kz4R6OATfPsZI649TmM6jnvN+REe0aZ5AqLjlLVloCLDUme
gttaaE7GR3fMbyFmRTuTyB5MOM72jBadQEV1d/sy/2nt6De23JeEkomKoeYtpRXs+kKLPU4wDOXK
9mL07RP2ZKByHYa46cnM8ktSuafIxSlJ4VuXDjFO9pNioI6p96KuwKGVbYARs2qc6RD3FAYWLRct
cntDYsfBhfzFQX+Jx4B6LzwkTvOpSpjIzfcCeGaBesAqXHRw2VYVl/xqnM4bvB2rogtXsTAX6nCs
notQdXfQBcaVuyXuY2UDVDaSbjFiDuTz5AfyzA597J9sRNZK94t5TwNt3vcFIBLkF3IkxFgnOzVj
AuW3sbHITPbQicfcLeHGshHEHeclzgwzjgbcUnctNmG7My+W8ZsqkS3Nxjbt8qqbUKLnSBcwPUE/
Vp/DHADAtQ5aPTI0BbmBAcM3VePL9GxpL1VE3B7+wW0B0ko5KvyyONXQkw5D5d71Oi85HNfAK8cL
1Ys/DPSOULGb1k9KbYHF6Ak41JG60YmqVThYa+juCxP0tFPY25J2jskhds7q4SfgFD5Ay5oG3i9+
nWy7mOJftCu9+Ym7GvpXx1w52IZJsDPsYQ2cIveRzw0WRmOX44aQOudPe1EbYj/5IMnbV1XhUrzD
5lJVVQw/L7sZQ/Tuhtba4r+X8C+tsF3MHNAGnTMrYxJXgzdVphE7Gb4PdR6Mcn9lp/2uNPVVOdTv
gYnRjJNKG0yXqoPtwU9vnJKyHY303KPOsRZGIH7sBKqdOkc1PnWZ6kMkFKs5LgOWe/Qz+smtDT5U
jWlSntUYDOi7g6N4xWjE3+BKOFuNnFCZxN49/DNRg663qo9k2f/xZ0QFmCy2vhZAky0gKDo7R+5C
bArBsfAAg5yi9jLbZCUqZ1nwi9RPZJPZT+zoPS2BVGfSZ3BqKdh1elGcpR6wrvoLIpxikUjUJYqc
EZohw+yx9HB72C8BSWcPmmKo+jOw0Iryztdw/gritZDrCctel7OxbTV5nKJhmUWY5DmdcVZJtvMo
mBoro7Ef78Y2OdHnfMJDBO9Q/juVqyMbJvDzxHEpErzLRcq/nq2zo/dHYkWWsCDOtPs/3BRfAGfF
xnid4V54HqhVI1urdV2Md5Ol3VQ++ht9J6eR/o5zM7Lw2kEZoa+lG2LpxsYmNcfsAR7SWWKf8Pr+
7PSgEWJUsDF9ogFlt1pRzOQfdECXQCwojHU2coqTjrgpAwxBETAHYI5QUMB05ZeTWkfhOy/OmGww
mu1y07vRF6UoTtx72mYn0HvPwIFWTl28tIAJi1juJAAxtY/0Yb6Fg/dTVPKmZ+UjzxIv9ZAYsEFb
p3r9Dd/ryzV5Lrgs+C4LXrRL/myB2GJVIjAHcIvQ8XdIrJWUzj5F68C512sx0bRcEIEqkuKiI7+H
UOg9jwTN/RaBUGTTkMYbrnaVHoHuunP+5ZR299nnyWpYWaluXbCO0ozjAVQdmdkUm5adIXK1YxXb
F/oqVAJyaxfDe9v270PSHXmpvqkOjcYdlLZc5RS3thvsLW84oD/4i3NWvqFlh9KBCQKSdj3L1CXo
M1s0M7Z5rr3z8acWnvObjAKdY1N8xyYzcCcm8TycO8CktpmsmA/jjqtvoa9xoAcjWifJT9fRQQt0
tigCX9A4kS3ArlhRseR8kzObr56TGQmFjzDWlSxZOkCzvjzqIszF+D8JtO/sZWNUv1jUeCaB7/Yy
OfpWcUSelFIOMoLjtMO5LBzBfnjyN7UpZ2ylrwQ5h40p6vpl57g0n0DUlq+RLvDmMvqgbdzzLXmS
DBvPDxalVKaa3kU9RE0Re/3a4MTr86Jz0mQTFsGu4aoMdgW3bA6eAejH9gEzhwCyWD2DhJpYWs0p
T9Lv2MWY7/XmDyaSTcTWaHb0H4foC93AdsisE0X5gq+AIQtREmzdWi3epOwQO2LjoPLOx54Gd7h2
7XZNQ36nbluAyvihDI21bti/fRlQEDg20Ut4I+3+ynDtotpc6rWXcfgs2XkTGa7CHHWAy2AqwdGj
8+nVfdAHzHStQ86NjZBVuIqxkq+DeroHcXXIhYOpm15p1G6cLLgaykPqJ9Bjre4YWxLQ8ORSNpan
Qe/g6Wmb2OpR1diLwqjCJUJUDp/pvBAl06ShJ5wByi+AxlB3XjW7+VRd+izxOOsaC7MYT36c57xF
0u+mTrDkQSBio6zC5sstiifi4b2HuQU9bw6ryfDfMhqCVojkzUOny4gBvhafvdf6RVun3+otq3XO
O+t+icziYS7xRfKcqvGB1dubrvMQpPSAhlpkcEGtLyz1ghnng95rbynRYF6cHakfgXqC+zVil+Yz
1MChBtxFwOFG5XCUAhEl1aNO2y7nWDMa4d4eUQTwejXUOYDuOl4bD/8AfLcvCNp0l2laytbcepNL
i6AHVteaA4ZzCu6kdABhMyqo/WxldfWfh0CGt+QdV89KfTw7nJBLaWi7AEMv6qrcdVPyo1XotnhN
yjr77C26YcbIXTEb/U2T7jny50PeCHp/yEgz/1zz9NOFYOBrmfZGYIFQHQ6H7kZOgMGDHIx3nRN/
SiMIIc+BjDdGvuVtjBGt4LxYxiM4XREDFJPAqU2yc9eVjxvLSGsCg8a1TIdHTGPvqploCVNT74DW
1ve6pl+j0ltXTU2ZgW5Hqm7dkC2HPNgE1nA38Nan7fTpt+l3UPWfat4GUePmTsPe9/pHsGq7FC93
FeQbnF8jgA+xRXutpOmAMAKMFv6qmqGixbxOg+5gpdlBDvkap08C8xDfrb9r9OYV8diWgDuMmibJ
P1aj3cqyvaaNc1ebT8BrhSfi0FvBKm99SOU6MUc558TMHv84kT55hQk1jkEiO6Z6Jl02Fy/SL/Yg
sP2XoDVy002W2jzt6/ZztgDrjfeBUFxuLvW1az4PPrtT+plGgB3igXmkVgeYLpFrsAMarqo1BnDF
OjRUSMWTuBmeijIZYuQW1ohmEW8MPrBDrZk3dQfMtt0NcnxUq6BW4juBtYVy33nOgrvnRbuU7SSt
/mTvPpFwuQINxxA8CFcz5YIbpjvZFFc7yF9rvfSWrR/cp7nft624TCRAcqQa6KZOpzFpdmNvGpxC
gqUVUruSgzQ9kAF9bmT1ZhjfvpxP8ZC/z/Q0SrBSGRNx0wd5bryJGRuEG+3LipNR6L3jKgYlXVKC
uZaN+sMglbWDjakm0NQqIXZhNx+3GEiYDZcn4P/PfdZvpw7dHuOAsJ5ug/CPoehvqARmggvkPOy6
PnCW4MUemo7yySvQGhnVOZ2yUxwBgW2+TF4WdXMPIxc5Xa+fKiI2Qj9Z5bVxcLvwcWqczeiGHJjk
qg+dzaAPV04SO24mJpHuapnja91km17Uy8jMtwLzveMM774zr3ClXk19/LMm/WZjohYz9YttRX9E
wZXIIUhitIPzODBta0JyNoNllHoHPs1AaDZqh4nFjjTCT+idI5qRrb3psf9E7IRBOX7qRl2iZ6/e
a8aKrT68Sl37zUY2tz6Pjy3yHYF54WGin4Wc/lya7DZ0xZ71tDimrbw4YBEwhsCJA1nhW8Ze56aV
AsFYn5xzrz6Fc7Vucv8+xdYTYjtkFNPPVOW3KIKQGNa7Jg2o6uxfPPZwFmyOTnZprIh1pLx1rFPQ
Vnt0pbfImZ5TC+8Z9WLQQbWyxMtkw5bjsI8WyZbpSLxAEq+U4KpBe0R0E81fvgQLQU6mafvS7I9O
EdANkNF96jKV1SGLi8xcc5935CRIFGoNhaVTNU8SLXURkjruef+iP051SPggKpDOzl78VINQNk9L
T4uLReWPB28iB24u0O+qH8DOeqjcQpEG6iMt3Yl/VW/FhDDYdxDO7RN92NZNQnJDHq5SrYP6iWxA
jhc/bCHFtMjjwHDWJlxGbMsDVvsxWVaNpTzqwbNjjp9Z1D3NU3f2muSl6+S1sPwrsOjgQdjTsRya
86jcHDHc8TjfDHENI5F+cZlBaxziD7y2Jv2VkN0lefWT8S5a/1eIbhlL1T7OcFWbkU1XlG91WWXI
70fSBkRbMtJLecPkqf9RjtM6zlHIArGWRXKw85kuJH42MV/SkOguFfnuex82HCnLFmuqtU01gxg3
dU1FJZRbYjo2IyPbhV7MZxYXcSOItxAHjSy3lONSqRrGro2+MNpqY3kwtHlv5HQQtE6u+yi1VvkU
VITTdhsOH2tvdFYsnuGh0q2jHMzoyO725hkl1vaRs5o2XCKgxlrUHDA/L41a3zdoy1JNHcjDjHKk
iM7GzBOlbhyW+IV6unALKKDYi/StYxHj5+SHDzbq6l4+Nm7w5Jfyakl7HyXeM2ex6GoX6QyYUKyd
0H00cBTiUj/0XfQ9Ne33PDguQgv/sTSw2JnWlz2SW+FqP8xGDymAWW5Pcprj8FAMDnhSICxqS21R
OJzrEFpsYuANd0hlw2hev7fzvLemrFvOrSTszJdnyDBrUzd24BvEZi7drcGLqZtRjffAk3KAO4Jt
vrOOPrqZuUqSdd1Mr/mYPg92RubmNO/tUFuEoMOfCrp+i7ml2w/w04DFbG8iSwYMPoAdQRX+GamQ
eddRVyECjK35Yyq93zSHpBzb+k8D8sIR3iXQ7EvLzhZkUBfD9B1l970q0KQIBGegCLAi9OT2MgtD
2xK+yFmeAjPZp7lF1OYgrkVNiHKttS9p0u0btEnqQe0c55Bkzl8rYNBHTgzKMu0wEzh7OSH0x/CO
OxgCecEis3t1aieOK0gouJToKuqUmNGGM+U32tZF1lM2zmFyg40pEaY0ercwKmtbAvExBnYdAAbb
tJ0pt7FmL/C87TvaT2WUv3gleYa2wXgI0Vnrtse291R2V/ck0uoltypovdNjavW3NMiPEFxaVJZZ
gAnP0HcTsGesu7ipNbR+ef6We+66k/IpTBGwuN1j1E7FVgk+RjM/SpblQ+e6v0M0f4dtca18Y+sY
7dPARuCGcC6lvsI4+uJ3w8ENtCdZeOSjDUfpOITNWJ9+mqGVwHTcABCIvI10W2IU3Gcdl6cijx0J
iyajiMlMiwI+Ei+j7r1ohgcsufiJ4nLb4+O0+3HF5rKQPDoThEc6we7fyLKp23hvZGQRAn1ZFqKf
0Ni6UBhtGOTIupxFVSfokdA8FTGjXROUEqqYSCnQS84lA9v1GOt/nRstS80hCdqE51FpoFcSDWpC
Lb6srnOgshpX5rtwTnJ7YQ+GTSVhP5Uex41AEN2Gna+wEwOqrvVcusEqy+i8YJFBA2RC4ylvSWUz
AGKHismNcydQ97Ehr5Pu24vAtDb4CnfTpMy5oc5BElgOGaDHMvZemT2Qr5LiOLLal7p1t3VEYzaM
K9So/lU2g4mu1FlPsoEdPAhGFO5jPwX01GUPILKDyF0e8Y/OK4tWTNONyHGM9WjoaCfH16nPn2Yz
CB561ODSJH5ELQaj1naamd4oGn/bIN+PIv3wDADMeoCVzbjkRXLsSzpj/nSRIZOrub4Vmrfym+E4
ms47eOddI+qb5XJ66RzABtnnEGodXX/rETUDi8Htv8zK/Yv84Iy4lMz5LD34Rr60cEtv6C3fRFCe
OwJHeYWU10bJ6HOTpg2eCp4TGA55ckpGTKJUT9Tl09ob0DALGaFXFj04Mt9fx1iHaSh8F3gifMu6
y6H3ltDF1yyOe1OPGy9D80BMXZQZH1A1DsB9JUjUcucFxS3zh1cD3Z/bpzsrQw6HMQtAzbQ3gnot
nBqyeh3fEzFyWQmKOZNBjTAp48V+MPEfKSVH1T5pGeLYiTNK7zLFTAPO2J6UZ5AIxzjIb05R7dMu
3yVJuVfXo259hZ4HWecPLrGzkUWPYdM+E8lOw41cRD4darhtPPg/aGsM5ADVCX/An0eplWjlhQDg
L/UD6NrsDVHsx07+4AEkzoBmF1AtqmkrL29ZYG6morwouSoj9md0sE81mRYMhcma5bLrtuZYT2ge
s/lC+BBdSnX/TZo5EnLCpLfcbn6Pup+18MivGZmadW4eQBviVTROWxspZp3lx56ICaAT1ywt9hjP
DonhPs0ck8zC3fmBuDp59haNtN4MyzeWKAlAGYydDfG2UZKpvTYzHKMFzzMQzuGGwI5tgRUG/e9I
Ey7xcBTA5CvpoRXyY4YPRHP1i+dh1WF7JgeXsmfMNnE6H4VjHdT/57X5O7kdsatileVygTnsB8Xa
JUAU2gfNOUutvygnxMXSveS5Lnu5YVu7Q6+blm1kvAqIg++GLxxC35x+GWX92xwkytFxIdsEN6wX
ShKoETUCbfNDbV8gW8j4erNBngbKKWzx9k9OjI9qfiSJ2HoZEcx4bi2t2IyCajlsNlnMB5j0U9Zz
XpawtPTsYCYQus3+ZJfF1bRyrPPVhh+8DtoZS3i88fv6qunGVlewNfyNy9bDyQq4HwjqiDo9yQ59
yRjeicw3ipo/Ah+gQ0B6rd0LeAdSCkYsBmhT6VZMX5akiGc3+jRL+mTkslhIAbKLZvjvKB7/bMFL
N2KCU2jjwmSlInM9joO/KeL4Y9a0rUFbMUyjvZ/lpzGtDhE2TGZGa/VbU2TrhuOsOonI3S93aTSd
/dE7pcP41cI1gA2brtQPKLzsKoyBaUf+bbL8rTqBJFoQMlyaN6ayyhjK9FYv8AWVz2PHsxaWDWoG
pEkPPekxD1jRH5wmWI9dcpukf8h5HyR2p8i+NNP87i8bHPleGt1V68xdSycVKzSoOBNBJIwOhh65
/21kJR7Naa/lNUsvBvlmu+k9G+Zgrb68AjtKRw5an2W88mPz0aKxUMSwq+txDwQl2Qxu+StSoCrA
YTsjv7XTrG/dMf0aecxoHC94/tdzZq+7pEtOmiv/x9mZ7catZGv6VQp1XUSTDI4HffpCOWdKykGj
dUNIss15DM5P31/I1ehtecNGHVTB2spMJckYV6z1DzYGZdUrISymZC2CBo1L8cksERBMXsYQKR43
aXdgR3Y65GV2mzK5TKA46MF8CYt/mbg2QlRsBYDyLn5sv84h533DNb6WzbwNwehRYyE5OFdWDgcW
Ea6CwoIHAxBxCaQmACkOBYpiLTmAqwKQnh76WzNDEaELtX1ImR1A/XBdivKeE6CxycoE/2X1/Op7
KnjpC4qGJxKBXCOU937kXo8UxLFy9pvVUKO6Iys8zZv51oGMjOn5N9S8go0WURMiR5ysLdRUF1mO
u4ypl+/ZKNBxbpqbJsaLL7UX7UwaN0Vohbwe8LUmdgPgPn2NfQRaZIEGWXhW1eLch99FLA/qF9UO
yJOANKt8kvuywG4sI3ZiQ22iNQA7tKpS8tBx01PP1vukwdswRIS/yQln6jbBP3sy3wIXvwcUgbq7
LrBwZC8dzvYEiPIpTmsl/55Qo2xAfy893RwxI2JrBVYnq/wMrjdbGb54hsrLQdKdxRdp6+RMTB0p
On1qTpIs1sYT6QAfPPFXWDqxnQXJiCJGHd/hVtIcirlgF7N9f22FaI+5bQcUvQ9xI+Oksul16Iyd
rocHjvvDdTFrAfCpktyPDf2zHMg6o6uSbPuhEIcICUGCo9JcB5FF2aogPiMjnVrWJR/cPMfUdqjv
W9NtF4GB9nRqhC9lq5mrpiTz4tfprQcZ4eLkEYnswnZSmPzArAZ7PLmj1m30oUEu3nCzNac5RCOm
EODFgCDjTG0JW6dJ4pKu2ysn7RGDoHGBP3jJkgGBxTdFz2MTmkw6Ajqgv8DkcKpALKDw0hundoJF
oUylSf2JZRyiyzzPabeNsUZaZpGPrLsO1cCPBJVV0gVnWRT4JBoGh4BkSC5OFrloD47lHtm2GFWC
fNjOVguh1Qisu6alap3mcX3BaU+gtAJKQp9hzLYBBX0xD/2pTQtvQVqhWkw6Ig9sOxS7TbNaJ2Mb
nFzRNevEmPK71uj9i63l35F++RaYNENe+LRvKCvcqAEahGgTrbvSzOEjtohHmHFAdRADK1RxoRC0
+UApoW/7rZnH1sGsunA7+6lzkL2ZXA+57sNycpJF2BXGMsdUct2OQ3wde5AKy6mIHlvovNumcKEL
OB1I6wq+mTUR5I590r2T852uE8s2d4SwRJFiQFbOsKgOWWOyQjYBDVsvHrYu6MarbJqam1z2z3ZA
3gMMYLGjLMU5vSpgGhb4iOjsLUuh1wCEIcnuMMtJNvUQtoj9Svi3Ff4krah1tDrCDMac1A92F5h3
vj2nj5zaoG5Q5UOgQu+piBTA+g0JfaUsAVH7UIjRhWyQFe4iG2D9jMxAS6V51DTtUIaSOLAYk2ML
x/QqLPEc1xGrfkyCWjxkpV4noCT9BIU+llPWjWKPOhZHkg5y7LkecONZCACOz1KP5IJT0JW0ZzD3
gKk5V9SYnY2FlNt+nPYwCY9RWYLxx/EptRBkbOu1BSAyyxPwCiY7aWqhlEw+5sk0xlOW13CzE1LH
xryZMIXVKkozvW7fhqiXoY7pvju5u9FCwF44s6YEPL3VYI5YEEhjg2xhTzzEyZZt4tzW/vPcZl/q
HlWHuSSP0Lqgb0BaIBrYFO9+W32PnRmoIwbIqTdCgQC/RfqKGgfbrubhSFXrX0QW8Cg25r4zCQBZ
9TdYGm0scsac1i5JN31xIaE6rKZ+2Fw8o1yZdrbva2j/Ng3ZucG6BQPlRZBBsZr0qu57G0fnpEmv
9SF9QKDruQ3cZwT+YK64wQa5XmhL1tmQWBIPVo5D4rRCouvarKYz2lEPlk02K0vXjV/vR925n8Z2
6+ThUwTi3zXrZWl0j/WI7PdAJtAt9EtEsYtmjrRVaaiiD7KcvW2eC+lych/ZEgsyiVeQT/HJq+Hg
xUn9JZ6IdXSQjX6nrXK7BmCBwsk3tPUA82cwew3PwFQphTkWdhFADXScTQnqyKZwEdTapa2dO78q
H73MP9QFfEld71+mGi7NEL70BqVJi3r7CKsbs06sRAv7MIcBZcUMiGGDbtDVONjE4G29MMsGUW6F
t/ef4rq/eKH2IBPjYSp7HBGTG9E2J6dFUK2rSHWijwX5EI/RyYAmAT0UfwmfQg54kGZA7Q8LGGw6
9ZU3v4p03jnNzM5m3mWRuUbIBPwO200ekeVK8xvctbD8BGZo++KBB30nYHuYVTEu0uDGedXJocWo
Ixn3BYWjFapMGdq6wX7WoCE0KoEDLxk3pgy7YG6II2tsrkh2kzB0HjIyvY6LR4YuOQiLN04/5rZs
jfugsyXrTnJfpCh8j5CRl9Y4LqeiSJbkW5DWqMSxonIblxN5PpJLVOXg6fbmpYACg3JX0GB/gmru
SJZGQ/EIq7HvzZSvvYDjtZGbgOe4eFbG+pWskQRWR3Az9cglkN+ShBX1OF4rFQWl6LHpHDDJOZDV
KoJFGT2UKeuOcmNkv1rULvbnZgHLpXyI4vKErGd6ZbrGF8diL0LZAuZ8E4qlUjuvKsp96choK+rq
1Hr5Qx8hrJw50HDSEu3KwLWhSzivhl5gwFBDGNChhSm5FRe4AZDRVWyAfSbDQXLjdnQ1DpeQQANz
N7j+ggH4rBLj0WTd2oNFNDRGBxO4RRuDw83GuYfshaaPJqJqk9oaIPeQFazQMSZDXH/0eBRhwYzN
zddZvnbJNBz0wZJPKSdKYQ8bpXamUq9EVbeDPoJDzedLFqbxYoKnt4pYCmMHonGL4mlsOjBPNdTM
WjNbctYzSIvFziofZYc6rsnhLR2+OJ6EUZaC7xuc9mWWKMmmFsziXlmDpeTKGtnd1azkIC458ll8
W3DxupBYIWgg6LFGmQCogKe/GJpvgSGjMAeD7taMJopKnp2vcnAmczKioQj2ACQ2on5M0HDn9h68
MjXcrSH4Qm6CyL49gTzc5yQudmGK9rFqYcuYFoLKRaE3B7SXjnXRYnKcrmU7rUZDXLtZ9wU0GovH
AOMlaBxkkL5GSLnIGLMoMbylUUe1MT/QNU9SC5FPJywygZu3HrKJMld1gu5LEE/fMY6L2E29I6vl
yZ70LWbH3+sUgZsWDi6eM18L4MVFpyHR3I0zdStwYgnHl1rzn0ItfJuiahnp5l3aTPiiaEfqFnfu
0O4Tc+rI/sfDsrIQECHnuLRysfBJwZZ1dm9Fw4V8Jdi/8jFQZI0yu51keLA95w1Zv6UJ2Az4X/3s
ZPohQf/FyycySGg9zd4dGgM3kpqBm/obRIIvncQQnJzEUu0NPfw1M2tIa7h5s61bAsWgMb50Nnxv
4vcdcRngHNhmK1cBj6JZvw2rJscZmU83ybaKKrlUfURo/gjC+qKJaWkY86NGsX/s0CEbhX2MFY7a
NuR1GBT34VxffDd67npxb4/doXDz65w0mzenLO3QalgvCsxOoYduiY1Pke0dzFZbzOkM5YHtsIaL
xKxeBW3Aw6rNu/VPav6x6AHIYJOcomdKOpcmtJV6sX8GlfRkCTyXSeyiUaav2x60VNufIG99q7tt
6mhvNdtOaBcUVpkaBZo4r0j78x6+Sx6qyi1oJ+7xx4/WR5SpfIQjeSnn6TJVVE3noOkWhZMACeDw
d7BBGqj5xjeUORbUnJYLkMfCe68Rzct0jGspQE1AjBqmUmdQSmT3Rg0mulMvxkl16LXzmGGtzpPh
wDs2b5hguDDbMeOM7dsWecP0m3Is4RIeaq38QCJD/SaG9lqNtBGYdgvajbuGRLpOoUf1zVuYd0sl
Y2MV4cEq/Kt8Al19MfzXWEtX/nTmyYuAHc97/feX0w42WR0OJqQXQS6//bsxqM6DHSBkTC98B44E
WvEIM09pZ6MQvVZzM2qfTFU7TEkRnBuiG741Jf/PjxHVw6T4ylsWAmKySlaZMdzxfDMyA9AsGnJ1
fMxjXecHCWUGyJoYv5rAeHdbPkW3CLATzOaEDuM19c0Fiea8QNzwjdsmFiWVy30HmX/DbZbV9IVU
PQqPt7N/EimeROa29UpQi1vVuCNC5IF+zW+69L+5ARCuSkMY4uRaqL3wIPSDJo7sVJQXz8P0tS7L
/zcueMFBBIh7LUS4DJqX0Gs5YCOp4UF2e+ZCDnHYv++Sr6RTpH/E4jQ1Ht0Ke1iPEB2JiR8dCm0g
d77yafX7j66n4SN32qgfjHMuN0JJYsTkU301FRfacx6QL03uVb9w/QYSofHY2cmzahc+OLIaC8oW
PCk1j5XdP9BLLnlBWkrwcGrLVwSmQrXKWEJDZSvpp6P6czo4rNWY+9FSai7QAz9+YZxq1S3/3Tn1
QfW6ASGk8e5a29zwqkaCXnSvTtcr2PQ2bY/2/KAuazvJnisNwXlASoRP8vU8KrehhpuahOq19oFr
cy0aln95+s554iMTUAd6XgPlyacGckmdO97xCapfKXXIpiSznq6dcbzjgaLQ3xjJoB49Roe+RP2e
V4vZ2amH4wvU7h+T0+WvKRSrB0PDa6Muy7KhLtJIk6PuOs3Mdd+eKxRffewRoAKpeauajTd7ES8d
DGHpVAa+m1hINtPxBfRHAGDZe82qzAjK6+GJ3ucajLUWmLul3XA3VfdVogbiIVtyI+Jr01eylbgR
D/j90NP0aMzXYJm2kKwctn3tprfFSJ2YG5jLI2LHy3QOELm3Nx83EvanEKpIGb/IJN4brKDxcBfW
CIcTHkL9DN6nYS3cRxcLOhqXQUDjktvm2kjqw5HCr8d9NMlXplINinhuVr2SOnQfYtYZ1YM0J0/B
XzKeeX6SoHu1f4GLY7CoHZQ/8710KxgQrk2wwLKjLq/WF/6QB+BfWmtgmoiBLb9dF3a6y/yv/Xij
dQ98p+oGvsXIf/RNR0kNIQ5av3kpndd28rc9OF33MaK0ooaN6s+I83JiXELA2RCYMPCOUWTkdfVI
WtPvVIH033egBQtRpKCx8QTEBsqeFmWA1khxBzp8DNFJNB4dECnqG3kfkNPSn+KD+rhakVBTGgmd
2e4Yo2jWqtEL7iUtwMJfuOt2ELtOZ+bPZHshz3WDOLrggUQ9Y9+F4Na6sCiwl0SOHsy59JZz1ZCU
Hwt290gK44rNmrMsEh8MQQGu2PHu8cy+wmI85l4hnQOqBwWhxGUoZDAD6JIuw7K+ZOQ0h9ik/G/k
S8zzljLZwj1EdTYhX/7W6rdJaWECTTae6U8HqR9msU2DfOOMzRVjhltVc6PLP3rLpzIkR/kx6X9M
GrXr0POsbnwqnAbc6by1WvbUwpHjqO4RjjBX05jCKvIodKeay6g31RVq0uR5sg5zLzQWo1qF3OMm
Ha5VS9I5ath74sgMUYFQwMGd/2SA8h223DNyo8xfWPpBT6gHT3cTx3BugrmghhSLBsYAatYwTfid
XS0jMOtxxKwEKDJx5GF9/uX0BndTPbo2U4Sub2MLlUxGtSVPowJo1bfcDy8Mk3jKkJHUOQuhpL3x
lNeiTBd28Wrb39IKwgWCAKx9fFbt3yNIDrZnLE6Xk2Opxzats+s+yOGtQaGTC+o1kH39nbtjoLgz
PMNizd4kKV3xWkF3uhxcWeL6jMoJwFGmXg/YUF3H/rEWxSgdgoKW7W1sXDy3e+c9rJyvAgHwPJYY
M6/1YSZ4Qr8ZGElobDmSblsINYKXLL1FwvdOPSb3MZPDooVhwPBXORuRVr6VNeCXFLAEiTEMq0HG
34zGDtQjGfUGvglBbN6sMjPc+9omb42t393/+I7YqFFa10/o/l37SvGUeEuNcZ8Ro3YIs31Uk9Eo
o3SlHtHSsCTr7tRXV13y6tfOfc0lWdCiYdVY1OaGwrxlrKnb0dALYjngYdk9jACcI45OMuNcj71o
3ZOPIbMj0DQc6vYxVqTtBKFBzcQkwtnRUknRqnaje0aPhST6ZpslpSILQxfvAQGEZTHgC80SNwTp
bYI+4tzL26p3yQfj4Rs10+GjO5kxeGOy+vAADLBuIBSBBUS1ZRpWdKEl3hiYBDRgvdbCzNCweeoy
VFz945TcgBtcqTDSljAU82Lb+S02Q2sPR6JM4jRApJV2Z3TjD3yPWhP47pHKXScJhBh8/Mo1mFyG
KxG7pT5Gt2Y1BAr5jfcmhgjUa27NIsrhpqS+rfx9oH2R3hORBauPX5qwbh5wQflYl1sSECxxKoBT
AzgNXjDfumJr4mGVI0qevqkVzfjKXfo1NbJdmDFF4cgRrzszaspsE0w34N5qjLaO2qhhIl2F1Ztv
szaYr+qcKLOImvgdKzZvQzOAZAK60XlTeYh/NyteIdu+Udq+KPwQ4vhHteTZEFXIFr3MpdoW+Ism
azcZcQh6b2jekOj7IJzMUAeTPc9lmvGwd0lfxDg3DejnuOIcjxQAbdaMgRQK7kE9840+4Arq0qhs
+UfbwX+QWcCw6JkwtJOaPs0Uw7LrzmqTKgToeIBjNs1D+1do9DHw1LamljyaWnVrzw1UOuq8m1DD
8wEbGGSv/B6NsCZBRGe8UcNlKqCMgjO5KgGtjXI+0bpDDmCy28JVVWGfjkKnRdtGer6KzWadOmjm
V0370utrbnLmbd99gAC+gs4CvlOglE7JG6CKWi5wWbifrW5XGuVx7sC9qgPIEO6xB1OHqR/RHIBJ
7BLkIgrRBnMfbU4EXJgnIsKkOwWcqrB9GkeAFSAkaCpBJOE51C2yeKOGNRhkbFKuVRs0oDsIMmkD
w/OuppZUB8/REjqpZhYTROqWkIxzFAOK71fiAGpHjCGQNB8LIJKsBmr3XlffMIpV/BGfB/aoGnE3
YgpOGDWlntEzcBdISSa3dyjaqiWL0USzcRPWiPNAD+S1SuWhxZyd0aIeWgUAiPqitkcCClQtfzOi
TKFeJoANRnnFmOSzrlYcMKyGsXxgqDHk1RFHABNmiDSRuXKhGIHgi5FaYE/W0SLjz/k7uoMRxOyS
1Do9JB4+MmusdaonDPNLGFsrJrVKECjaDBoylK6QExc7WplQJXIvam6omMw+h2hHGKOEeI2r2seq
rK6gnZt2fNAhhrqcinhcXlSTMCb2UXdHmPTRZwxU2pn3RfioBElZJnEBwCnDXRkQMeS4qyhI6ZUS
5GALS18kVlVz92iaX0SrTmQqflStzkBRcTQnGPvH2YWvVaEC0e1HL7WgBOdtAZaGO2F1ZkLtuSyu
41t7bNdGDAWHkK8ePzrH5KACkIrQIHN2gVFCba0PaGS/tVO7nIQ8jANiY2oTjU2kX0Tkvcu5gv7t
KTYeWbw6mXDIRB+KzEBS1/u2TxF6ylrK942PjkgybFu/POi19TgkyX3Viu/ePDyFLaxU1SsVHhUq
ic6J7zpFuOhj54w8hKSZjD75XvDFeNO73fdQimuqzJLOYyfzDJ0SKyR0dE2JwMyDNRWrNogIr4Z7
stGQ/lxo4KmoDpwZsyuTFahtpk0FzRUcf61MT3CjjSAspcofdqnp6b3Rm9ussu7IKh+Lnsp/0H+h
jLNrOq1dfJygIJ6WUfMwVCXHxnGNMdYJwWXS5mjpopf9hIgrYUuzE1lzyDXuAgTQTk0PNTp0V992
SXBwrJG8MmlitWWWw/1EQN9Zdyow5LwNCMs9dYJqkZbm0BMEVuZt/qBSMXkPjIvzTQOkmGLs1tE1
ahi4BxgJBw7AmpdenxWld4Um+7Gwq37hD/UzOrPnCr8/X52YG47ceUjzGO5JdQDgbrKb0lw6ZbSX
jJLBl9caJTeo9LByMHV1puDKFck12/aVniUvrYU6bDHsZIHwOtgQlkITK4skZw1iSPdycKlQxwsV
0KA3dxldBy0W52SoIg2csjwIvzTKWhY5Y0VniTkI9ADQkZWcpuwrrka41VTPaJDC+nSrx0Fz3psS
5gYllfMsvXt/dDZqrKnbNwr4+x9b8hS+x8Sfkw6ynf3nOyISsO+cZcDOXDRI4YDR8YHs2134BP76
QcWvZQ0uEBJfUjcSzV7n0GHbAP732tJgNdpegnAOyjNj8RDPxn3pT6dWlS58H/6EApr10ILCvjth
vkXNQVpg6gMEPCoPgq2kfBdNPdv+CEkwW+no2OAdhKVVL65nctJXdYarhN5HN9jajSdqGt2mduw7
dSSdlaWySCka53OtPGXXSDMgoZJyrM6PtghPnSLRsW7arKNt5m0qVC04TYX3mJRwRhFMUqeeN/YY
VYuKZMYQ2U+uH7+75HVXhDMLz2s2BUkyI23fAi3MSU6aVx1sohjncSEM1tI5XI4TM46kK6gw1hhJ
7KAlwQOUlpdcooKUTsb649yGrmPRj2vX7Ndq9xra4ZATWPsW0r161Z9KHPO2wawj01hEW8+dt7PI
X6wgovfNAZDa0EL1ogizKfLOW9aCGqcrSShkTYB2sfjSAz8GGLUdZwQKktbaTw02L+H4Gho+7GJf
QyI7rvGNFdUZUf6vdt9+KZnDfZ8eANpuiaXIALEi1d0RhRYwLNhRO2F2ayaviOzsW/YR6dgntSt6
uiSHEN6rQrmhkXWt+n2Bht/VqPvXfkB4CS9ThigygHqOlXMn+lxXoRuyCecrSSqqYu0LWnlQa4HL
Ot0gVKKyBzXIx8TUHrwu/W5ApHIQ48Ba7hihwjbk1HS8ahe57gqnhnXk6d9j0pW54aNzlO2DEM0K
3X1JxXTJNPkSJBNpff0NUApZOQx+qhGL0ODQghgCHvBdjZA0lfdCb49ZYZ1FAYGyGq+p4x91ibS/
SeYFYGWq5QcHcqBnxtsoDTmMeBvdNR9NdpVMibzaqOpCiUZQ4cReNOv1ZqBqJrD0joC+Lij23lpN
8W20YQwYMKtqZKVwrltpH2fRbj9Kb1cRP6vhqsNVwTDzMPju1mV8jmXxsV8Cgz0Oc3LuJDU3ByF8
go+igcNdM7JccF8z8UVbJIght1v1hUkVvsseS64ovEkUkNavFPgM7RVNtSFa8dUwBYtp0Km+GU96
R0STQYsRDH/JDPPy/jqP5zVHwZ0a22ZiXseZfUk8977gdUpaNyoDVbOSOVXEshG9F3H9PHrVJrLj
NQWqjQoWOVJpi8kiy0fyxTdmJJsb9nntMkKmcG3KvRUq0X6OEvsIlEBu1CB2MywWHXEKh/IaqMkh
A3x/RWYc3JFwz4AYQXJz/Iw9SKZhrR9Vt8jEX2q2vrZDselBBQxo5816+WQiwmUJZHdb0u9NsMYF
ALIRKNOsXolg/KhWRvm8iRq5U32mBvfIzp45w0M/hAuXuVhaIMH74uCy4iUgeVUU7tE7eAiuOia/
7DRF/LrKm2E34pgVFeb+o2GsdKMCDKP23tE1WWpJ9KLWFhPsdJ4aK2heS8OZd2lkX/v4QSaMCi8V
e7LzXyKWbmAoDokce9222SlOI0QfuxvTtQ+FAwfMjm4GiGOTlqOJjBgwo4Bo3HOGe+ydyDsXaxN4
Vwc/NECxhymwcwXFd7taumyB6j0V+XazuBUcyHRPsh4rIlizx0ONOZoG39SD6kN4QOXhZnDbOyeM
r0uJvyVnXPZQd1nF073KZPqYjvZhuXEi63qSmPCqR7Er0jl2QrKj2DvV/FYE/m0cRrtsCk84WF71
vrmrIna/uX0UqY8nbrBVM76ZOHPoSA8DDqFgSg3Y2fcR4cqYIgCi0ssoDIRXBBAHjJL2AtJGqltI
HPFLEuZrX4xsnOZS3YMe19RJMYIyUpSl+k2DGASIkC8NgvFJUW8MIMFjJ14xR3jIJZ6Dc/gt67Vj
OAF5k1b0hOPAFgWJuxZVTtPxco5M/THrw+cUsEvfpPfoz+9ZL7aJZ0GzwWgMr4FxLu7hYd8Yrr0r
KQyp1bMKsrdcxM92bl9X1bRPIKcMbJAqV+UoGa+YU2k9N1QI0amoGCGlqkJ2B4rtYFD9JYDcUzdj
/NWYm0wUFe5V7sqqkBNRY1RtT2bYnYwRVAaLuZ9Q4WXJioFqRnl14yhZ7AqTJMmbLoO8FPH7gKEF
wptLZPFRn64PaGpB9KBSj8eWW0MVR28RQRmgSs03VQuJCN3HeNzMuYJfjNdDN6gDfQQM3stQ05TD
PmNDloF2VMso2gPkQBv7sW2Ck+qFjmxb0/ubEFuUj44UzEQLxhpgnotrUwUpXXPfD/4+R9yhadGK
Q+UvZpUusLxXK3/lBuBpSERlIrqWmf6e0Fll5G5Mg9oxag+5Jx7KKHpOSByGltsTNEV7yH5bYQ/v
TuFedKPHfns8ZF5zECy1FvtPzHOFuThIhIBMC5gOa/tomxcI6fYqyoJdisEApbLgVuVCo9aEt1/s
I5av0JJHtTvYBa7ylsH7rwhsPjhutPmXnIbc7dgx7+LKZ3Wed1CtUdeYFv+KksxMIczMd/VUUVf9
GlH//+c//tf/+d/v43+F38pTySQpi38UHbSHuGjlf//T0P/5D8JC9fLu63//EzF+S/iG7juOK2z2
Dd3m/ffXS1yE6tP/AugFB29Oq3PkgT3ug3OXVvexPSytKGc+ItkQkwqTiCo1wfH311Zf/dOlbd2z
fbCEuumCd/f8T5futUpmUwEVT/bNWsck69r04vhmCtNk/ftLiV+vZUCV9Gxd9w3HE774+Vp6g9yN
OWAja/XVuJhixEVKIOQROSeQyyk6QQddwMIUzvS9EvM7VJ2CFGpRHE2dEmMepdZ1axvxbSzxp4/K
sNqFk4kAC55WD5rrDls9IQOb9rO2DjpLsHt1L5yuYdLDiV5ILJTuNfRNjh5l8ftkNghzKni+hYGW
j1Tnkao2BjCTxDMxpox/eH73U1PbhunYhqWbvmFYhmMZPz8+yTiPUtEozwnAnyyi3tNFSyvGO0yv
zqQh3T8Mq8/N/eN6ruXQxZ6uG5+a2w8qqDxYggB2Sg8e3hSjDYkmLm//0K3O3z2XY9usSybAYOfT
6LWTyo31NA5urS6u8gXuTaR55sj3r5sIsaOC4QUPHNVc8MNW+2zGkXMpRpS2iVj6JT0QU++O+lOE
TdC6jiN/JTU92CIn7e98M3POpqaEf6AIIpPgoVw7VFF+nG3bvHObvrgJQpIxVZ59RyhpPmGSaW6F
ASZMhDF4tsYJqsfQtayn1p4d4IfVQCGnq+0bdsDx7vdt8bkpLNuwXcOjk3XDtgzzU1PUGcqzkR7W
p0IMFGLkRUvyWyMXj0jD/aHZf7mUA5zVMC0mlOeY+ueJa3ZmbZNPc47sK8hmV9784oRzci+zHIGC
jrjo949m/U0vM2VJajKAPdf5NHqnrDAAkebuLbRR8YJ6io7y9JQ8/qdXEaZpeY7Dmsh6JD6NWWe0
86RK/ers9NFz6LJJRmL1+0uoFe2vK55tcAnbNHSb9qPlPj0I+pqd4WMsdQ5FYr1BxcBONcbMuko0
WCqFO7+HNfZyht1h/222w+L3l/+bdgQ9TAPqILYt6/OsHJJegpZmVkrXS4/THFIgNHpv+/urfHzN
z08JzMwk9DYtRqRhqcXoL1uKk8RZkw1uc24ae1MICzkH27i0Q3OnpCcBI+xERX1ZVxiieWXbkDRq
/KPn2f3DuDG8v2lvw6GhHd21GT2f2tsAKewMiHjcTk3PWbidvADrBMeXyCBlOWC/bDYGlIjGYos+
+zBB2jZD1qs6vk440mPPRlKLmlmFJhRAgsbOakDDevEy+5DD/TrAF+IPjWf+zS2bLv9jxbZYqD+N
QtttutoZ2uo8sDbZYqOR+0v3TdKscg5So481pI/tBP6eMfIa7rj+/fX/boRapvB1y2DDZKB86js/
t5q8wOe7ReZjUc12jD/ZuNFnE6pX/wILgRogyYMi1pe/v7Lxd09uCbWw6GzV7udLa6HjYS08VGep
N/JGWilcgNoIDxOZoq3mIWSRm8AJTWF2cBug+zWaO626phDLWgdD84fb+ZuxQwMYbC3cESG4ev8v
o3jk8GxCm6/OehSlhyC1KFVNVMBLBsouNXVGR2i6N3WaW3e5YwfLzpTGNnZDdHItfd5XBbr7ITe6
l85kon/cELgjQrL32GGmPwybzysya79AScL2LccRwhSfbjawa5vMcN7diiyrHjivFxs5k7lnAtRw
4bC6/cMFfx0nP13QUmHlX1pnwBm0D8EwnEPPM9aDViFVkRfAcYoA2hV8/pCyUKK/+k6y+33HqBH4
8+oifuoXdWd/uTK+bJVwEIo+a215HFLrVI7eq4yk9h8/4U/X+WXT8SzdTWDSn3Nwnq1JvhCNJhP9
8gaf3G969CbNP8TDv8TibA/CMTiaGyxYvv95BwrSChvC0MNOsWt3lJIL+xkQSVF8c/o7frWQLyZ/
8fvmNH4dOpZPUOwZwiBz6zqf2hMVjxEFWD08xj1J2Drsk+1ojSYFCUsHcOBWuxb5ldVUDNCMJTD1
qFMyfF5eQgiT8SrVk5S8LKCgKkM905soxv3+Fn/tcZu0HrfI+cQDxvxpFS84Hs36iLsXCQhwPB4q
8OkfOtv4NUDmGib/J0aGxal/agUPcwSwtE52LouIjF0/78YhQwwk6U6k0LfxLLc4wi+VrR9Vn5Ui
nE4WMhqz86g7AwC2fqlSlEk2Pv4PHv7/39jHmPnLcAflGRpRk06QjefybBP8IL/h22umfHLz+0v9
Gh781AbGp3YO7Lm1OU3n594ol2VjncPRPP8PLqEWKMO3WED8T6FBr7lmogVadlaRALOpquV/HGLx
EJZu6MKDpvfLHOK8nCU2QfpZ5k8zmiGIajFRKSFGEl/UXl/a5h8C7492+XlF4pK28FTU6Anr88aV
jm2Xj2hEnssxumRGBrA8rtGVS446jEuwAwgJBmBM3BDzQ0p1flD/abNSXfPTLTA2DXV5hxBWePan
dsVA3Jvz0DJOCQzhzgDhloGQRQgy27gT6B4NQZAQsxhVfmrQ3Px9r/46ez5d/tP2Iwn4dLhO9o0r
0C/CyhzMKWrPy4ZI4j2tkhFUQQ5ExJ1dMHJgA5T4m1GPi2S0taUMguw0GZp7agSafsOEz0JlxdXz
7+/yl+HNTVrwGW2Dic4s/9RGqMeXrp7X5o3Zk3ASxfwgE6/6w1pFvf+XrhC2RV6DA4vlmb8cVvQx
bjMMxHGhEe6XITOVfi309qaRr2GAkQSUA24Frki5kp2707x2WxrjU+XWO/x+TkndXwclOEU9rNai
x0Yq0oR2xY0vB4wFwJ9WW6upbpoZfjOZob4zWBVtB8WycesVxXyFN+Gq7Izn0XFs6kL92sPfQrbp
K/ngS9MnlyhxQCRaKOThhUFduVTORph5rsFUL+JsPmiu/tXIwk1ek753oKva9CqE5Kc5Fi/DhAJF
7UGRyKJcgUurJ3SI92gMLL0k9FAGkBffCED0JFCcOLfDiy23XewRUkZU4qK7bgRebmXFwuPsgS/z
7RxF66KTd0hD3qCsgm4fPuwoCcr/y9yZLUeuXFn2V2R6x22MDsCsVA8xj2SQwfkFRiZJzLMDDuDr
eyHvVUl5u9Td1f1SZjKTUkxGRiAA9+Pn7L32m6nw/Ngwl/mE/H2a3CKf/VzQ6jRDf9Gb5NlSbYyq
TtxHiiccWs0mNIKH0QaWLSBeh218zbHGoY1+nkgxR9VgPbUpBbQQpKyMQQzuT6NPM8TJ55yo6kj9
IkLcui09YZozbpntcRz9gPn20qfus1Zk0Xqa5DbGKTxm9nHSk11bQ5+VHPkRkewVLTdMCB1w8IQR
1kDooGenr5yZkHDl/TqeBriAllug84CT4mrxUTQEXhpCp6dqGyubaARCsLdlhEDM702YQxZkRb9i
bs+LWQVy/r6eJNCv/FQ6MWJYTd3PwEvUOKvB4+UDj3gWmdjroWvkovAR/8SA0wyfRIH+xbztDa1e
yzyGqE0xvo0ZajCBluQkxbJj6p3U93XbgXCtnVJx8CmidZyY7t6CIoV8ZfS24NobhDoFAxVRIyO1
lTC/vDgbbl2NBZHxczKQpGtnBzUUh6BmsoqQYELgGumEMGcIYUqEkmnyTcf9jPkGW7qXdPdlBm7j
f//k/7mAEAZlsec4tP/MuaT/05lKM33NIVRRnacwSm99J63eXNefznTEhv9DdfprHUFJREuTf8el
kSqAozh/qov9MoxGWYwSSHuRrJvQE9ux6aLHYfL8F5Wk0yatZfj18/P9j1+6uO3Pru4PpPwN4w/5
pz/++/arvHnPv9p/m3/rP/7Wr7/z7w9lzn/+/Fd++Q1e949/d/Uu33/5wxo/okTw99WM918kscu/
95nnv/l/+8O/fP18lYex+vrbX6GrgFrl1cK4LP76x4/mvrSpc2H/o489v/4fP5w/49/+epV/OcZS
tn95Lz7/cvPVx+3/8stf76382181Yf7mWL5tei41neVyZ6ivv/8ASpbJQdu3fZOmCD8qykZGdL3d
32zDFXMxSJliWQ7FYAvU+Pcf0TnhMEgbirzi+VT494tw+X0//v17+c+b7/zGL5sFdwp9d3p1wjV8
zzB42V8PM2Mf1uYQhPqqD8xLCNI/g5cj87fSvcFnCEi1xTsaLxMA0qJ+HHTSQx5d/oA7u0wasgrg
NzjpSi8wqsF5cBi1s+gTFO25r21TbcdQwJspKddPFQCrECYvkTk9ZkR9TBc+Mjs9gg/ShGvJgq57
D7a6CXOoQfFDmEN8gMD+TsAuK2+00CXRj5hXKvfV0D9UCg9LhzcI3jkMdEi9zmpMxIJNhf3doLH8
7NwoHGEVgS0NyjgPV39IbgmuoGxFGoIxPvfBg9/c6/lH09MPas1FaiBiAP7suw9R4qxCzLSmXe89
GDV8PUwj8aHw+ZKYIFEOmGMdrgQJ7ZWDSrJ1luTMrVwKLdqTP8UzeWcfTAZaAjJSw+QyqeD2R6DQ
lhE4KlV+NM5bgNAgTk7YIBbh2bD0JUh5Wb108VtG7lWHIjG6laK+T+FcAYM/hipZzlkSKTl5OJxQ
T8RbMwFo4bxH6qZV4UbaEnO2BU9RAL2nswTZTfPCrcLPTiTHsumbWwOJkUQCrxRkvVYdvbbZQ55G
nmMUb4U/wRa0wnvEeycbpgl4+0vjzO7FY91Vt9NAs0w2t0nKsltwIvNg9/UIl+drUPbdvoaL1QTB
2cWIOza37YCDf8SF3KXIBfALd0QL9u2+8P3rfEnHyFmPLlFM9ul+frNTTog3BjZfUxvDtuea9Z4g
8rf5bVQInudLX0TwedQrHAmmudpW4o4LuDKNzzdW+6fKynZ18gZz75bR8QFBAxveMtGZJPOpx2S6
KYF+dhDiCJ0+pX58EE56ItnubEGnsqALTOgn43xld8lb4uDwhatLBNMSscsh9uUx1aGPCPxQ3rh1
EY+RfLFptBnfP62YoaziEgKjjsVyAKNU5yc10cTCG66FAdDoYD1o3wiEt6EAwZ94K15i5xHpDE+j
Ois1a2+0tdZ8xugVIXMxgl3xpTCljc94qnfgch5SNrRczNDjbEcYGa5gFTO0994kfOScGsFC0pih
iZNvZWZIDKDceKF9TrJx0/XOVZj93ulfAzUjyvyjnPx7LRBLeKtrb3ZWtHtGd4BAXW4iXNk4+166
FnMwGtiktHjXPm8HLyfPU6BBxW4wOUkqgGhVOuLdsZ+tAd8z/1dahkdR5Ku2gGyOqbJNHyK0aw1O
Rf3LkOVCaZAjHXcJwHo7MMG0u6/JTPc1UusRl3WRdYhHRuznBHiATig8VCg9sGrrmTT5BWwCJD2k
KtEZNKCtqjsJWSqG3PPogo5lfuxYR22QkPbxwAONCd1ZlIEvoHsL9OeiOsPZO3suBaP1UEZg/lb5
2GwCWW5zz1zm+qOl7iPz1oqLrW9/1cXaZ9IDcfbMHHqlom6rgEq2pbFM+B56wiMjmEnpfpZ39CQx
BbKANpfubBaqukGkOlGFZne97cN8f+siliVTEvX1obeouAEjePqHAKVlJuk+aeb6ywCzT84zqSoz
tNgdaBPHMbhAMj3QQhojMKlhrRjcVb1EPDSs9QijgxmuAdqibaciZ0mzIaUaGQoXrScBkH+lys+9
ZVFBhSu4ZZu2qJYyRCxsAyJGAlwF9Trv5VrF7SbOX/QOwz4QONEAeeTXSrs5hUh5ezzdmfPhwGL9
pw31j73ql8Hwzzb9P86Uv+9Njj03E31P0Boyf92bzBCqgxXj9nWSfOcoB5Sq9mjn0dbIi0tMAa0p
ABsm0wu+3KKP1gYoTq/oj8D+15DfOTFgQR/lXjbOjmSMY+VrK2lpJ5OAzKAJSTm06bDb5xiwoKa9
VTAUrBmJigconuClTIRLsJlNRO8gMq/Iehcdm5eBnCYkCI9ZuEZg/WCAE6lRinmkdOi8i4TViRVE
2eGWke86GpFgTt0tMswlba578PwbS+ddeAKzAqwnJJrdnHHNdK8Mr6nRgaWxET5pOGz8tdNg2Zvf
YCOXmrtJHDwyLHRA4096j06PtRCq5FKy8JVYKjhgb72oOvT5Sy3CM8gx8tDZvLx7DzHhkGkn8Ot3
Y67dsYFsCAxjHwZ/1x2DHExhbyyMBhw+C1nbsmC1LNoui10bA2pNlvNiJwmKHvr0yQzzBWdLcuMP
KFjvJju6p3kOqRMXWzpsW/iughCVgPCvvkvv2FVPSIyX/cB6TqoxsSJuhQAWuWw6SpJMkkNYolES
1tnoS9oIfJVBtEUKt1a9ZIfc5ETH1myisRcdcot8DbLlLawLkO4TNGluVl5kVV7Qeq8NXVu38XAT
sp7/1yvdc4xStS2/5Z/r2F8K3/+81P3lr/zLF/rvWBC7nCT+dUF8Lgv5VXyFTflLITz/0u+FsKn/
9rOtqc/Df84llNe/F8KG9xvkHOb0CKcNxj6cjf4og23rN8fWhUsTjV/SxTxR/qMMto3f6HbpTGno
Glu2K8R/pQw2XHM+gf1jrWHYxbjVJuKG+YWDLPLPTehAklgXw3FfglS8ajDeqyE96hhsK/25x6lP
n+VMg2gnAvFU2PjCo+rOJ9RGyzexyV7Si+pcW6hsmQVy1AfIkBANvIzJtk/14lGv6i3zSuSlENNC
DxxD2j16qQYIHq82Km2AvyQedTbH5LBMHuFIQCuQEabRsbiZtBo87WRfO6MvsMeSxEC/ukPVqo5l
Xj3WmbXP6VMgMCJaLU9eZF55y45eo3LSiyiGu77Nv3wfDZYK0LgrBLA0c4NFHpfbWJTvWTgXxcAG
PC8/uEMXLR0frnzsla9F+4rq6z7J5qTmFpNMEZPvEOaKqGIE/kH3bjftMe2bF9EX1zbbJXH+yhn0
oTR9JlSqr49kN4UoNZP+NSLWDsk1ZoO6Z8IpSliJThYdSTbDTFAET3odQOEouuHWiAZIu7lsz0By
ql1QFdfRqGA8tg9RnL5pTfFY+/pCps0rpDex7DS9W9mKiylQtk/1gz1iTu3w9MNqwKjeJsadPZqP
48CkCPoU6ry2TW4z5quc2/bBzMydDBwg9JSg/2lU14TWk4HVe68jfaFNRwiwUVFQTNaTJT5cAXDM
tTNmf061HEqIKX5NJNMU4YoyYnANTxaj7UU8OO0G/Cn9q0nHz2NhemmyjTF4Gt7B4N6Z3PdYcoJy
2nPkDZhx7HRTeD5nkHwYNrFToIsUTOOD7Ec0PYsYAjcaizjlKOEpGq0yHT4tFRxbyVQkyZwt+udu
Y8YxtrvW8PdWeZs0CIAz+2vSjBwedvA8tPJcRAD8c0xpoB/WtjW9+KI4hDZRv2P2nNM64UXLfRmm
4T6yv2Eb+1AKy4J6QczSsnWoZ3LTuf67K/LzSMVbhMHT0KaAo4X8rAzr1ueAQcLPsLT94LMXOdbX
KsTWlMrHeqByjsmP6jPoTbVVvEwtnepoeChTQBTCv4Gp8ExG9M7T8100Tmd/CN6tzLoZ6+lR2NXZ
T4waTSUYxIQxUWJ3x67Ac9OO5n6U1rGykWpP4a2V9eMyEMaP2WA9GMWrJij0sgpmT6XUhj383EjA
BXX2gnLaAbuQvxM3C+8MxGhry1XYQo3SZ8o8b6bPpispugebL4i6E/VWUbioucSbHpkXxJrwP+zK
2snK+1Dc/2vZmZCvGNy32bry1ZGsHPTMn4OBX8aePRMxRQTuiS8aO/CtMeCBua9JRPYj9xiV3dGG
htNMdyZQMp9nB0DNs5VyDk6D18bUvsP5ReKathxAcTwbjwldXKpySiZFrm3KObgQ4mKAyl5PhJgv
4Kp/puOP1i7qZSzbq5b38On6a0pCyGiiCuy5VONwtUn5WtCSONhZQP3xzMWTnMdljfSlzPo9+s0P
XwctURTveSGmjdaYDEFhvPhVT3xcA7lJuQ9VhDUBbhh2W+7xKDcO5CTz6drbfnCfBZYivzznHQev
eqmb2sGZB3g9R1i3OLhOQO8ToJ0qdwMMaM8Pb+z0phzrbWUpwAI2zKdwA/mLZkNCLRCSeGNDX8AF
7RMO44HVIlBehhP/OgD/cQe12hQjfu3wMVbWmtTrEzJ/KmNSE7WBlMJi37vR0nwiAW6TD/LEY70D
jnfArrCaf9NQ9tqDQeT2xGg09APGZKsmuqfGXTKBNoGrK7VbI30U1qtt428umi3SyhX/vl0I6E0v
g14cxki/1DH2G6JBZ1exo+KbLrSJPZ5WRUwRGBC/qJu3er+3vWGHQ+CgivKYEAOuZ8XOrljfCnsj
YfzP16SrOnxQYuXSpqUSvulIyg66YNkYWEN4OcIP14DvsOFwEKGgZpWwb7u2ISDXOWUTFkB69n2e
n/3+O0iONXToEKAodaU9hvc85qvEAVZulnvO32t6XChIx0XJYub2iEsL7gF91yTYiVM2kCrcTKQu
z1crANyW18Z2/u9ei967Ut1oNHral77WjxxlMPmFjzoosdxTpIrGcxrDdajabdgRip48q4JkzhpR
Itc1afkxUPH5Oo++oq3srIzWWXlk/PlNsNSjZm2CgxncXdC7u6qsboX0ISkY5rHGZcbA/gd0H7T5
KdWlG95EhYED2N+S7rg2tE+O50oEZ2QM2Du17BymL3o27aKmOdesRCYbpOfQPUbb/lha2Yul1KOV
cbTmz00KhkSMcGXx1QvruSq1K9/K0mmsVSOJ9hyI3BjSS0r1L9v80mT10Qeqa/qn0iO2pYseJhGh
Cy7A0o6g2/ybyrQOPseZscouTa8fOHUTYlxchqF/HL3wIWURnY0QpZRbZECvyCEuzdSjBDUvxhSd
Qtejli5pOOOlgCu87xwwSDgojIDEwI9GcIuBE/eIXZRj9uEHcjWYwyo0wrthAzTxpUAWW2Efdfv7
ThhHbfb8WMO9xWtofXC1CFNmiHHj/IhHMGJduzXIITQM/ZCQ31XN/lvDpp65KyCZEjy7pNWytNNx
71f6rp44AYX+SWTqPOYH20sAvHf3mCPrZckj3VhrncEhws5tUcV3Cf5qEhHvp9BmEQ2f/JCQZ6nW
fpiQbKev7bQ84mlYj2G8JFyr5KsnFfdLf/Ug0xCKcFNU7l7U47ttq/sMT38l37U0eqZV/9q0KQmE
sX7J9RcM6jKVJK0UqMppoYGFOodI4Nmq73MXFriHs4VnRhjEIpX2Fz6NZR6Wx0g3LjUhnlMzHdOl
iK2rhP3cCoOmgvmR1cO3GroV8HgE9dOT20TPKcxwANZvSLEvQKz8UDspqzjHJdM2y7HWQdye/JIM
SW7uSNFgajGhVkCOa23V4JlPJv2lVMfYfzclMZfg5FlhsRoLH0sgtuQanzwXRY4aCKXx3KAGsmtv
m4VEsDgYi8K8PKJUPXcut7Ubh7eD3YErSaNl1g/faRagcfzwCHhqSMMyjkM0Mg3EiG5311ZL7jj3
k/ES7BUJaAsKmL3mZjsF9y4bl13zMz0B57xJjpPGZ+KZC3qfyjhR7YLNEeP0fRyZFMgkyA+hNi1D
4rts5jooeCLAc276UVePCnyCgXxdCHXLMj4J3D3kY4QuKLgAHnbk78K2uvU9Uteq9tQG93b+ziwO
WprZPRpNfB936WVsxC6hDTl3cu3I3+utcZxS65gCsYbSfMMx+kKo4l6TV7YxvETDY1R7N57N160t
itYBq46Uv9UeS9E/YoG+Q1bF6vLdRtpVGcZqzDTcy+7JT9xHFpBrNgeouBh2qnApzOCaAAqL/PHZ
9JJLZ2YbO5rwXlCyJfllUKwdE9E5Y3iTQdiALVs066r6wWFFn5NG3lVMCenISuADzig50q3RPpiB
CzUAA+aiTOjmhtEpExM/8+4ae4RO0rmnnO5U290p6Etl9BmNNK3K0RVLC1fjKgGhzNzPWLY0CiUR
akMyjEdpBXujdc+NGrhS097JxDlgwlaEzp0+B62BQs6WdYCpyqvuB6fB0BvBTeAJHGD101Otcozx
OPhQxAFZjid800wlUc/hDR5osIIUSENM0yN+TTeCiB62xLtrjactfDlADKxPQ58lS180zJujBg8Z
ptXeqU8U1mB6VRotgop+ELhZKKrcSg2Emb4qTkHgnIwy7lel6hklO7dVWINaC+/xiEGCSAiZMJvH
YYxID0PowySSELjQD5aOnu1sRz22oIHyikdEFvlNUTInTiY08E6U7MqEpDpoHLQExpWuBQ1ZEpyy
rPhmmEhT9+ws39gGyGHDLZYcvAjGZUOWJHWRwYAXDIHreyDqTUxec6sL6hxJ+rjhlwsZ0eAnx4e+
jb7Wi/YHiRAYsZibBklxI2mbLqK+e20mIO0ACUAx8jUnugc2AoA9uev1u68yygofeHjneahciZkn
7XVgU4dYEe10t4QW1sMU7+p+OfG0ZR+mBYlyGnVj03cVD+OyN2sAsNa30UdfeoAo1hVwRDwylQe2
5Sh33MvkwtUstSnbaL6ZY/EOi1PSAJBXHqtUMkEuLQd8ylJ+xzYZV01UT7dqDgHkk4D76F1jW1Wk
pbmk8/H9qrXtKsYhgxh2zVCkdPyDeDbFBhvTICKUlHi224Bzbl7bYtM6kH0s1tBmgHdsj0QxNfAN
3SCnnnHxeE0F7pQSHyFCj/hYW+ZD1hOtRWsRCUhZr/W6VycAJaKq08eyTaifxdDvnKm112ViNBsn
ByUyalaHiApZ6xh0/TKHkbFk1ca9639oFbci4rmvoO3w5LTtwWtphGsk/HCrJ5iVbe5FDRnA3LDj
E7hQMiG235VuFqxCK4JlFWJ30PHULlS650sIYMi0ao1tYGG4pABUMVg0q0w/Q4XQy8FL6BmT3Kej
V++61GOokhJHZ9z5cB1Xjhenq9D3OS8ZHPTS8HHq6SZYPTAKBdcHZRKHR+bOgEQCnkaQNLoI5ZIT
oXVJomgZWVq8kw5Kl6BBTTpxqmIBykGbIapkwQUYAIsC9rSLl9drl12ewMhSxXvXl/CLUhxubKd8
9xndzb4CrJV+ozUwAgONAeKM56Zzn0RlffV9Er2jCsi8wAcQ1QxLOXQtYUQcUFHX0oUdSkBVxIdt
Mz/+Yk0dgYakBUcfHxPLXpDycsBr5x5QsPzxv1C/dXvDKKgAiZISk55tZFD0V4Q7sOyVuSySMjj1
Gt0AP9FmrAymVyuyuEmg91tzXyWAqQiTo9n4UWVyk4QGAq20vybZRdD233Mfjygnyo8KnfbV9YlC
DZa1n7OPifSHNgMjQyKRQrO5jbg3D/Q1WdBIGrmPib2j6YrYIcWmt6h9UKyVj8GQjta0A9i6iEer
ObXENKzGTv8RToTUagnFR2nmu7xklJpHiX/E3UZv1LY3UxlZZ3LZ1T0nLhzT5HNqZj1t/AIjK3SF
XRLWj1rcVQQffE3upN3x0sBXWDMwTKuapg8nG2HVSy4rHMRnZVYCwgtWWD/zXx3HeLLkMHzV5kR+
zPQkrGQ/QpcQgvCX3oed4ajgUNTpTrfMIx4VCCRo6tuyxXXh3JUzLane1nr2FlX5F7XOQk+hF+fZ
EyKqA483xPNpW5roQwhHuVPYVGWjk6idkdzQn8cIG5JFi94tgGFWYJrsAw7scOG3/kOrjf6yRlOT
uyRRWY4HP0m1NZ3neRzAC+gJntlDyIlhIYhM3DqV9iNwtUMsqnvMhV/GBEdMt0v+7S6DWUl26RAy
lCYzJFlg/UeyY00xxSwlZ7fuCffAyotRmSVlSRjyhviCnXirlbcBmvut+eUbETbPZN8xIaiz/tPH
pd5UzQsbxxqW8R4z375usit5dv0YvI0BrACDZpKR03fQRthMnRk+BBP5nwEJJ1N2CpOuWiFywZ4F
5ICI6gyGOLZTYzznQ/6RA/szCQyJS39eVbZiY8VnmlHroAgO+CyeawKQteS78awb223AvRkHreg+
Ozs56wluWg1IAcmn96wmOy3J3sJkALbQety89ERQw3yrzALSUoHxcYOH+b+tGSIgw/ssu7NLwm8t
yjfqnnMTkA8la0NfFDzjqH/ETeASgeS0VEvbCaApCQ0w9dlX6XVWH1XF33KL5iWPVx4DQmThJ9m5
DzRiiLlxN+QEYZ/0z54zu/mJkEucFnty+B14nJoTwnEY72aiQII1TU/OKHmyY+6eMnvLSrkz85a8
F4dmajKSnddEH+bkMMbmIBwG6Vs4KDAQ+AYm3kU5w90jiNpNRKy3XrYrX38kqHEiLtRbtxPXpMgB
1TdF/6DpjE10s7KojaPopzAgHEZ0T4SwL+O63jaui/YAPC7HlOvU+ftej2fG1uPYE4LbdBQ1fBmK
ERTJ3x+AxNfzJ3X94pLGzbXJmxeV4dcN/U9jFK85X/4yLbRD59qc2Gl0mt7D0GiMpt2HDhgsFjGx
cUtae2X/YUTasSfHOzH6u77YTGDqQvDRgrm6IHBn0eb5iRYBuZp8pLGKPpRyQImN3/PkvVdcG0II
NnEbQS/6GUiw8aaBE3iydG/HIdzU46FoxJ3u5Sw85FpEEu1+7Dg7Oy84yXnvTPsRMnkLOWs5ZUWl
2CX3KsqJrkuBL3TnorPuAkfcyKI5pGAgGvInYhzOC6KP9owlbxKNQIk6JUHI2hlSrP38weJ5RkK6
6OYUX94oTIsDAafwFIriAu8yWwT0O+BI9zstCx/QZshSnWsPpk2ZO/skxghTG8T+FLgcXPrBPtk5
bcGdmrFKWoC09fRZyvwa2Bnt7uF2auqXUOcuK7T8WpbWXVraFLNy7vV7/hWmG2NtQ8uWcH4emoTD
yZAxNwagtsOmrhG+QQYP768aQF0KzmBlddC84QN+EXkEGvEepBEtYvImlr39I8QJX+GCp527qEdv
o9nFycL5I4OmXkqDa4XKkRQolHIcpcYIXYwzODdNJV/GNv0WGgk3llUQ/ZXd0k/bwiUkSloZ6bfp
diul9eeaC99G2bclSb9Fw7BCEc/gk7c8dqwzmrOr9cZeGf6X1cWMAOri4np4CD7yUmeyoXFg9A+R
Fn+Eg3eDG3tty+lpFgzOHKbGfAUHuCnZHKRPsonmQyMq3uLQvLM8bR3Sqasd7tNRpB9ty+pqRf35
WEoWAVKxD9msajA0xnTzF+qM97QblppN8FEvbroAJiQMP/bDqx96+67rNpkXrYqJNU0v3z3EEA33
NAK2GRlSvwR6F2/1Lv34LjX2cjQrga0dxtS8y7mxsznH0Cm49mFr3qHmHxYG5LvF1L263lP9zJR1
n5ccOVSuShKhjYwZQvyZ4THqHY0Jp7PPgvDYjNVLMqknu3FvGJouiLsF/eW5HFOs8mJxkhSxeiK0
+r6GKDJfDEkjdGAc3OSwWoakqajlnHUjp+vUFle7s3Zx6bKJ8Igj/yhL7UcvuXvHITtZNQHiA8gN
Nz5LMqDiXhsWThx/0OXNLc4rqJqf+uiH6Bp0zS2LsaXEQ5CrI1nSe0jbCxpnOIm1usaxxb7mGP1J
exihoZeqvAJH29RMcrNYbN9RReKPJ8KDVoSXTk9lmSF3Efv5li1NQNqTQQgX2yWG2aUHerKqkYJZ
Yl+F3kPcQNVk+44DebZjZwc78I41nnrAY8XUerIsIH6H5cXIadzqvBR5rpcxsrajJ89CQUqyG9b5
ISTcEIKjnop2obr2hcSZz0InQjKvuXtrueqxwMfmdOm1EVRuTo7WUBDGJztGaKsAgtS2qJ2do/FG
HW9eqPFBE0bikShFf4dOFgcsY82tf6uFOtquPj01iXgQSagW3RS4FE8Rwnw0wOFE7gBMhhw2R7p1
yqC99P0uDlswt1WlltpUkGuYWquWwMtFz7O5TjKF8MMsIDQZ6f+DlPL/Z3T8y4D5X2ky/xvOlw2U
h/96vLwoZavei/d/Hi7Pv/HHbNn/DdsSWknhui5eoFlK+cdw2f/N911feNAFXDxNzj9ElhoqSwwL
JspMx3eF88/jZc0Uv/nMoy0fhaZlWVBN/ivzZWt+a/80XvYMB2MTnSgMqcBLUED+ydnSaq7qki6v
FmmLk5+kVDVBR03cqnnVLR7gCcxcjYQY9gzB9Jde9j9PTBZR3ewFKlt1stPTG8vy4IQ6nREFqzIh
Zudoi0iJIxx/GDB1x47+6BW6bR8rLbB6xHZJYx6LNMq/x6yn8WjMid6k+sgHHa4nR3cI9CURcWWL
LLtq+we/6hyX+BqPAQ6Ordhb9l0yxZBji7xeKoYfw9FEyOUszcx1m43t9fgSVa8gnSQgFh1aOZFL
19KJy7uRa07HpStdgkvskNkpc03pLrrY79M1cRH5sNHLeWrmMhD+7KFY/+hqT3tpmPyTXJ4qYK9x
qUfJC0mKXXmLLwEmzdRIm0GwY48GGvgm/dTYU2YtTc78HgALQkQETBGQ06iATDWp2J/WWs3+veyT
kHW8A7R2ZdqnxVsbHbW7ZeWMZ9Rp0vBD2XlPiixq9VzqUNQcE04USSlehF4LSka/YVkYOddxmHol
Fqkm2iWBsrVSFZfxmKgxrt68KXQz5rp5m52UA+f1XXlt1h7qYPSKL6euhBqWFjBGIyUXzq3Hp9RX
I+Zef0rG7KFArt/vmekxu2IMS2duzkOqxo0Feqzf6Fpo2pfKsJXxmtsM/V+VMfgOg5ywxsigHAqh
fAL7uxsZiLu3gWY1CRDVqZDyKVNt+UOHMMxX1QmiZjC3E8vkOnX0BDQMJdpQ07KdqgGtrp1GpVzi
CVbdys8nEHxGqevGOZXFLIl1DKDBvQivyrdZmb3IDZ/D1hafGrTMrymsjWTHFxHnEAJVmd0GzNy1
hdBMtL6lY7o3JiZbhA5sxYSU20U8oGYkfIN5ac3BrLLd6sF2wrw9iwHDN+EEuMMQJNfSu9Ezw6Zd
I2zp4fmz/Qc9JNaTncTo7SuuAAB0HOTK8Tm3bQjQwLREPi5r/Nb2UhRoVcC4Duj8XDPy+m0QCHAj
nSUc74lsM1QIeo1D+5jOIbaFLmP3h9X2DmyjMC+Sx8wxJoZbDRv/ccjD8atTwrAClHxDgdZuDLU0
2BWcaapv7KJxcgMErWSG6GtZS1gmlPNV4YzO4zRCaFmUg12/a2PZvhrWBAd56kYLqagjpdQ/R8eo
su04Dm1y0tq+abami0pmN1KytOQRt22+TbIu0wmQ7UqvRuYoVbflpB2w7YredtZ+DfbytuiwUF7F
RJomExhbxMe2J14OjFviAs4z2tk4SUZ0Zc1NP2/ac8iM+jc7Y+Haw+PTRp7/jElolpTtp99XUfYj
d2SuX1DV6BUA0KbIk7tehnVzDEb6PoeCV5tetSYHIkZBM3rZqu/wCa9JY0nV3ixiy3vVCdpDBJnk
UVghUww1tGk5UEVaHdRAdzZqP4CcuajeKuWoHHZSQcqvrCtl4rvuW5JlszRHQJnGhQEbFa8MVaZJ
zbDn2OO2q7GEIEX+aT8XpoR5IOD0CjoaehsH1qJDvEpVB4iLqMsg0strresRZhSr6a9+4ZXapU9L
mnSuHHr8xVhe2o0I9MJfx8Kzn0UraBNATjeDrWrNUjtht7B9rhUP7HpwAhd+o17Oc2Zig6NdRshU
frZdr8nWGiesdNeJuOzQl3QkE7VyrAJ1cNyyr4MfbsZz664a8OGp7kHNqzRvvDqqH21jbfjjJCfg
820A5tD2u7G5NzjFdI8FoKDm1Eil5IYCLOATGE3zEmiQ5pe1Mq18bbQlg+BJS3kaHJ9wSI4qYcqH
1DO05Q3QSpB1JoMvOArDNdMgTqL0HsGih8BvmRONlhkulSFQkf5P6s5sK3Jj69ZPpD3UhqTb7JRJ
JpBQQAE3GlBUqW8i1Ovp/0/YYx9D+S/OuTw33sPedqVSKUWsWGvOb8YN7Tkkju741BeyV2uGAEmL
iUw535m32Hc6SPcbTaHjgZgaSf/CMDy1ZBCXwMUZGRD9XHgFXdNQZk66snMNI4LMWFr3/I62u8Or
n5Dq00hW98CKxOyieQS4EBCRNZQBMGR9oYzlldgKKWGcvNcaf9tMzv/0TfzXuPLZ3vJ/UZP9f1Vt
Iab938utM6VW8anY4j/429Liuv9BQQd6hfhcoQMo4P/629TiWf+h5QRXEi+Ji93RwW/yt5rP/4/A
t4I/CVeL8Ezcov9V8/Hn+S6narwu6Hx13pr/l2rL/miAdByBjs8FKuWiEzJZsT/phkvH9RvbH21i
7HKGluSXrloHwCnp7wQZQkoaIvHL1hpcYDPH7saZaNokmFOsxqKI8q6pKDWgjuJn31npUfUeoHMn
2vk+DfrGsi80p34S1mStDbeHd6zhqmQRILOed5fZQY87Paq+44+77GLcJ+Yy+07bRKJPWdH8Jkbw
1RvlkjvHAbksaBhQRGmbmbYzqhafqc8Qryu7xEUXE3GbWEDe8EEwj5zEnVaVw1dSa/2jNfX9lnn4
/gnmgsK13LSPUmsj1+h6hotQxILXWvj17ZRQMZSt89SxEXvKAVfXXmlJipOwEDtz4tJkxeEpBPyt
jajV2mHej+ZAAC5Bb7TXETQ5hNaWLZw5SzoB9lxY5aG9VfVF0RnMChnbrmLPO0sa4VVk/YxIU6u8
gqrFMh6MyvyJsBKvuRNk4lxpfXXsCrKVvPqmUiVtwgIri+YN1NQT9PhwhEUvRftDCvebQX8IOulu
ync09vPVILpn29E61AU1JHYv2SxVZiPHKxBxZZCm/j4tmBzWcCA3uRI/QUC+NolGzqlHJ8U7NZl8
Nute21copS0PhlWbEJo5peb3MMNcnESoocnM+d76YbYlDiVkvqe7BVw3zbpItFfnAQmEXpdADRvC
Un37Mmu8XadrdzrazhKp+wap5C1mpoQwCfwwUt7RUSHKZmQYOU7tT6GfUxFfVe4hQkzGDi02dhS/
ZIby147x7R+v+98L3j/F9++wpv+jh10eCCzyUNl0vPy+6X1+IBylFxVOKR6IKlF0pgQpe1F8A8Qr
WtclzL0pz76LeP6mAdL3/ZuxHLw1upl4QzZguiSC4dUQRCG2OJzHKqvXdGJXHNw5OLeJxsYNeL6M
2m2fngHpdzBRv0IqmMt7/vE7CNYnzhiOwOXm659M4WVONBt9ZGPraQ7874YpXS/svfKYm1bWLbIk
klBRebSIoDbpEN3AGt2NufyVjPbCzL1xqKR4ulINXHgMSNthylNiiCt/hkOPOqn5ykX/+xWzcIFH
wsTPXQfG8fE1rOK6hWvotduJcWQo9GfOFb8aF/+ck/Ba6uWr0BivlEZJ8Ha1lYRfEbMAp+fPvz6H
4k83zvUcoBzYBTGROu9u+38gH6jswq6l1t56gy7WpvAeC6luyeP96oPe/6SPPxGfJEzXA6FmcMz+
ZD8s6z4qIZO127Sq85VWetG6bCtSUdQzx4bLIS+hKDtzFXgmESKVzdUYbbJuzPgwWQPLRhgCmk/r
rT8QK4ooWPy19dMl+XeHpPH7yuh6eE94HUBmCZptH3+SZRAR1XWHfBKJzdQ8xZVFt7yWFIuJIswr
09e439xtrite2PkX7fLbxpgfSmv6ia/6zz/MJ0DL8lpyNdwyvP3ct99+GUL0RBb2ivjIKdl2sj6Q
kvgySkHeacFWJ8h3yLctcIM6rdjf/1sB/MuS8Puuykqgm54h0Nu7YPU+3ohEG5jedEm7zawZBUUL
vp5HeCYhEINR77eSot5Bhv634+J//wWW3sjHZwSWEoUB7BVgjeznHz+4G+2mKV1kZJ7Z7KtBBn0n
H6KyunaNmkzm6jreRmK46JsceGJz9+dv/YlOs9xxPp3ESp0gXDo4n/EnrhiGTDaOwtZTXXdDd1cP
3kk20XbyvbNn229xMt+GfvlgaOblYGKPC5mv1w8yNS5p7zBDkV9ckvmxmfR+SaZp+3h3OSVwUz79
Eo09oyuzuKTR0G892NINmg+L0bc+qmdXb5+tiJyLtjiZyXgttO4SVN1lRxT8DK+bp3ggiD01131f
3zFKrFBM+3nLf9C9Ts1wW9r5da6Nr3Oldi13fOn1tN5XwJDflxg6b//4Dp9eK1SQMdh1vgPNuQtO
62ffbl/5pfdf/Hwf7fB/3ytXX3AbrKdsBh8fHqEV3piaM8ikSD14FaztfL4gp9Nu94NRPjgcRqg2
3vDmUYQxJLKmVUY4S0sqn9G/5rN/kUX6F5ibf1n1+PLsRzCPBP4291M3MEnbNq26UW1tn/T4sQtm
zbokJpuBKpJxc7wFuks8Yvk4ZS68ULGGH3k34cVraxUg5JnG8qz1X+FJPlvBedK5Kmpm3YCAxvP+
8VbpVZoXg96r7Zzqt+1cPXaWcdn01bUav2LkfCLW/PWz8ErjA2L1dwiD//hZqZ37unQ6BTSX7BND
NXe1g2a0zvGcz25I4lbi7nMJ4zck13dFlzPeJB5V5xePx0JD+LS2wGGxWNUcC1+S/unx8JVhiDFt
1Nbyw7Mx7aIYc9qdLy45Z9+KWL22trtAnd/+/Lnmv3+ucMG68aE4mT5+f6mJ2QwnpbbR5Ly5dfkM
JXpEFKcjhpePWlUwiq2vh1Bu0s3sYjq302dWZWOVmyGnC4mXHZspgq4x/dXQyTMa9WAysfnq/vzb
UmN5nPFAydg62NqP19kNoaZLRP/bMPLPht2/Rkb9WFcHzOi4hxrkobFuvnXkQuBsJB8LTruiO7kR
6LzntvkxwfEqLfDivns2su416ZH2/flefsL2/fUsLcghwcHTZ4P+9CxlfgRombnvdgqr+1Jt0E7e
ToZ5ORntXW3UEPB5bjqtelYA48ME5rSIv1hmPtF9/74G22PdpWT2eHs+3idWj4Kon4g3Wq9+qIGA
2KGGbxBKqK2yuRl6Q248Sy4yhObYOuUunIvriHyv3C8IDJ37mzKnd17r+E371NhJQ6xyG+7BqBm/
vJKheJ/eUAiJ9cRdWNl1eK3R9CBcJJj1OiBvagne0P0WwTkSS5XyX5pzte2d0Nr8+X7/vqL6AHWt
xbLH9zSsT6+M7pVE0zi6gX/Gvod1MuIRwlfte4HLuHCFDO0raqix/IIf31J2XmY7PCU278xn1l8z
mDhJ05zogEWCil5rmzjzS2RNBKMy/IQZQir1PNwUpjNuEIX4O8+MT3MtNXqSMvjz919GRr9dzVIK
4Ex0YDmZn9bJlLlLBuJd3+Zxf3KrcB1myVUGx2hFcgxK3qlsOKmhqu0HgW6FzN1xvMquCmIwTLOh
dNKTxynyb0B2XTv9TxIQbYS8A4ao3PkOJCtZKbc7ZbpFjFIUtI1CQu44CCGsNV0G0sesdVbEPwoQ
cV7SPsakjvS+x5Sn3hhus7XH/raNWBv0meQG4fv3cXRdN9yiTBFmPA5eD8oje4gH4rrrdtpomcIm
QFSuy9g1U4e0SB9yGZ3/fNt++xEXdi5NGR6b93Pl501vTk0yDtCFAioHzpMjrzJG/SHq0Gk6Nvou
DUmrrD25Eln0hpvR2etg2uouE6t+8LdfXM3novKvq2GCReuQ1tN7Q+QfR5y4aNNer9W8jeTckKLi
v5DAg86lwluFggNpBVojgGIodS2n2sxDR8qh1/7882Usldo/H+zlKuCcYmTweZ84Bn1cNnI7MQpI
4OTSY8vczIh1XDIoolEGvlU9VLRmlZy/eH8/MWmZRPL20uhhImroFgfj5QX/x1cf6yH2sPNNWyMv
74FI85BAaLJGuhyF9xC2Q0BK8B7B5Q+tmG75zXiJfhitd2eNfr42cuIx/Vq7cyM0MwbKqj/fkk9O
3L8uj6MWll+uckGYfbw8J/VaHHPeuC2K6drLltxVhGgjuOswQCwNsgR1Fq0GdAyqsrBWefgo212o
ISVDoql3/XU6OdhZ5SvpoC+a3n5vq7RfAVldvILNSdXW4c/X/HmX5I5ygmXZd2Hv2eIzqXOkj0EW
uJq2OGLIk8xyFAqRffDm6RHsDhmu11kzbsqJsKo/f/BvdQSfvCDll4O6bzD4/rQYZ5PWtZiHx23r
4KxUc0lP3iwe67fUKjD5sx6PXqaAeRgvrS8DT467ok1ei3J4tHtkagJNTeOE8DBGdBOVdxVDqknT
6Yv98beK9/06TXe5Rmi21vsz+Y9nrpN2jIY0G7GPcQ5pemJCIfYMyU3UcYCu4HMk+sUcNcSRNQSi
pHRcR+uyqbtNrokD534U8HVMvi377Bf1g2n/9hIu4Fo6HQ4b23Ky/fjA0ZFWVTniX1uUViPC+KtO
9N6mtfWHEbzaBZN7gsbCjPDs8IX9EHRaqJKgagpCoqRDVLvLolx21VGR6dJEvFhFzTg9zusbm+4n
0G0C5UV9Hdbh94Kp2Vc39x2u+3EZoYjEVM9SpLMxfX4KulxafdRp/ZYIVRAOBJeiiez9kihBt4YO
ZGW/8ph3Iw9VGnjTpG8YBF0aShp3YR5i98ry7YwMYt0ktdrrUYshPcNaHuOoZhy7Kft+2Dt+fJOU
KPxUPcMiIetcN65LdjUESPUbbmIi0tr8u8gml+CNQlvlmWZs42igUJDA20YjGO18PNl5pXhHam2t
VHLQMextkoK+uS6xarzfxjSvvI0u9fOkM3Ov/KEDUl7O8Ph8HVAcPuGUVsA6tCs/6OIOKNSQnCR8
ig3j6nbtRckWt/Ce5ioxHwaCbeXc6g7+dXdqE4bK2ZPeGpe5bq4rLf6Fhuhh9skDc/LyzXHIuPLU
2jALBsPpq2FsU33Md7U938VhdYMd7rHA6GCllnFqIVivZ3A6q7Bbi24YVo3FM9Em/rkeU5SYDgI1
JimbfDKGzZwP3maMB2hVtX/lwyDF4A8k0OlLbGd4F4pRomdjHqdZeoj5b0ypaPVXSx9vR7vgv83Z
khx7PHa+qSHnhoJhesSn8qwKcNArk4HbtdPqSBJzRIwRXVY0qph5tJjLy0S/rexW7kyUn5GMirWT
ojKUhYN9RQdV0Ikq2Rrm9NLN3P5wsqvj+9MDioDk1D7yV30CxbSLoR32hhP4jTPs3KjsHv+8pv12
NgTrQOfTo9VEDxI5z6cNQIMPAHAJi2dUWndOZN+Pyn2t3PoZc/CCa3lr1HzrpjqJCgjutR9ffPyy
ZH58magxbSRDfDQcCPvTkWeWJORkuSL4Ku+SdTFaFHCTI/dutCncc5HqYqVipzqC6M2YNtfGDiGG
WnNg/YLG/N7H+e1KPF0wTANJQX3wcWEi16r0YpGTUEQ0dlBMW4ich7DvzfV7pd1EurdxZphefZne
4KV81ifAM551MCb+faj+baYdnFBltz3/Vr48Xt2gmuuqTXaybqqrRGUSfwKOVzkmRIhWyGVh5GAl
RkW/TazMQeWs/WzEMgp6/4M9/MVm90R4hBm8v6tDQZb2bMUjNvW4Cvxx22V5dyKnjrg+BK/WEJ/L
3uquRBdEEf7OLuqDZNDHIFEeK7+Xi60mugP6a+vGhwNlDN5RVtLH6QkzI3J5f21sYl8U8f+yIdks
7MCWmeX5uhCfFn2KmMlXAylOoSGBfal2U7rOVQULo5uxFqWm98sHKLW3kL+kg/kLqqu7tTvhAc6Q
HvljqxyP4EEbRiS75At90ehd4CO/P4c0eanEuErfokj9+OvHRthGIXDQrdSkFZBZZARamJtLFQaE
gYgNpYmbGiXilaX2vhuZFy3GqqCfpuHeSQiFQzF2bYYWOEyKKVuNmMRwS63IFcB2LhF46nNxjFSO
/bSiRKAGNEbp3w2tVqx9SzUBMFWIA/Sc9pVDuqzf1TudagJ9tG3tpyJ7Sea5D2g+orHqKme9/K9R
TAezsQBZZRPU8j7d1q3hQ2trWVP8GoRQumhMLzjlTH7cXTULZXAI23xXkl6InUjtC0JvWI1Y1pCe
FWvsEfi60I+uiD/zm+68xAvWVSXxMVPWFTE4M5pH4S7MZh6aTIP8Vw9XAkJrHFvxWcz2gL2/Rprr
2dCGknLYkf4EpAPZh25W7nb2tXQTV9RHg58HuPHDK5nZ+8i1Ahn63onYPMa6+cArn26LJYCgSkd5
WVU9mhvkcK1OwndPNGhXew+xoBrLJiBJYVOYawTr7dFJzLe5AQebGyfMVG9TOFq7foYFKEu+r5nS
NPkhFTJ4hO44I3omfkvQ2JQaV43vXI51Yl87pFpuMe6SbsueW3D+dFWbr/CojCsck86hcVS+huSS
byMzxelV5gND5Kg4TGGIaG3oV+8fly42/dIny8lRWhC3uhFgnH6a46c2c6YbzXR+lA1WRzBjxLK1
k7Gu+JnXpUy8LbtLA5wdDS36WFL7lkNSJYHpRXb6Heb0K4268h7vHaCC5hzrU/sMIvDc70eKgUNB
Eh9Pgt5cphMufpVgyCkqF+LJPJ3i6a2e6uaN8MuFw7L1Il4qbzZ/uH1qE1EYHWfPHs6FSXivrQ3X
JoA6Bvyk63huUmHXisqbltMI8sk1naL8wTg6VpGfGCioTaN8JCbJ/DIt5WYzWM5Lbro9kbgpke1Z
7RLUHZsnQ6JpwSx6RMPun9yYWC+RXszE/OGw8NapyW/JoYknMI6Ps+M/DAxlZ8fWDrGuYoomSfZY
EvoPmKOmQeBvF7dpZZtBFlbb1FflgT/QWknGFduibccA0CV0I3AzmZPcFYPXHVWp36bSvakwuzyV
s+Tz/CtPYFBnVx5uaWZTX9TrtBPWnZZFNraF/BLsBo+yVYQnzSytY2jiPQ7JBrlTxG22Mhs3TQy/
KIQSfsQO6XNznZrHR+DYLCAElh5YOoYJyN2kRr0UkDOhPc1eeO6TjB9KNDVjAMOlyJmejNmCZ9Jp
sBFQe1zjO7mwu1lc6BNDyZS4M1mZt4Of2E+84+bg08wKs+IQW5PccHyLD6Xonwr8lHvHLFHPNU0w
U5KElig2Pq62oux3fpQ5N3Iad8ZycuNXim/Ig1yNbgxxYGDOr2XfEhM1wOT3hGdV8yODe/O2G3RO
ePadHKv+MITFdT+TD6AN5mHJPN1znD3FeTrsY904oZ1MVw1fAyv/5C/nJ3VwILG9/50Bu71JJ+PC
wpK7wsmrhdGwLl3aK/7A/K8N2R95QdbZPOXnwSCvnNX4FknAwUPj7hrecEw5SaxCxvQH3WSFwpYf
xwig3JpFNVkq3LrBrQ9h+axV7hl1LbGEE66g1uIXqKfpKp/EGlRvg96AROelkAdAgGiRUtDDzb9V
dA5Wlt0be7MMJtvkNBLHao/X9FlpMS2WFpQTEM6oSQsECTqG43lUm1jG8tq1insbI/vc80V0hFP7
Nh7wKOthtOm6F3+azFOrTx1bcYIltqlPzvIXO8FV6RNWE0vDOVquv5sR10Xb3iv2RhmJSw6g4pIQ
TufyjUIDGjKMY3RzV6HgLxG6k4sw0y8bnI6rqDQMQpVF/E1khnWaivlBhUV8tnERDb2e30a1V22i
fOiQF/O3HZGbsKOwXI9u2W3Qn9ZPqhoRmzWHofG7K+rJJaKw0Xc2+xsQblStTXtsh8s2okBLKSsD
BHRg/wdbp1c6sq1ksbbW+EOGELlQV2PMNiE8oIKUPsbQlZXTXM3K8VzMM/DMHqCqIJ9JutGD58Bd
RZ5nHzRNG7DSodah8sHe5+GUiWe0I7bekkBrKv3KrLUX9rEAPNKvWWALGbx2jb4ivBzToys4C3kJ
/Clt6CtgJ91T6JFsaafdSZq0NUCRFdA7I33lOYFuqn5Heu98xK5GUccETcknEAHuxpblRWXcFxMu
QERL5LgtZf7k+N/YoQB6M6hMl+BUeveQMq1yPICKBzjVSeI4jcP7AcXs+5tcX440yu+vCyO/x3b2
fjzJU3mPgtTY0I+xD3VLV7Logxb4KloY9Jt4229yOQUe/qIgaRp7NdYRx2ANacu0pKMA4+vXmZBA
uysyx8OMrPAmPI6tRtYfPVUCYyhouuZEww0UK4Aw05e3rdsQ7+KEklTtN4ygR0OBshkdbS+8yfiW
ODhR+7lrA8DFFieqkZFR6gk0OMnQWrcIzfdIUf2tqkN7WaHXCDKNwE+6fpU6Gea+2OpIMx1Oejz8
MhsitKMCUomECRUKeISKiMSUgbdlNoe2mvd1It5qq2VjrotsZfpK2w0yigEWc3KbmzncSXcCYdWu
QjOvL+uifGij6cXNCxANY+WucQjQZi3drVPWZBHbRhik0DNRw9DtqMMeCatnh5vGwFk/GvMpx7U1
aIXPa6onABLkRlcL26vX5UnZ6vviVooNZGgF8hwDrYqt088xirChBTDDRWtOWlpxHsi9cldX5s5X
dbwVlRFkarErZS6uvu+OVzTX72dJb4cNjaKoUKjasF1COHjrCmNFFe0fQlf+NJEn04kuoIO01BpT
9xL3UXw0XUpJfTRYNMlIwRI6HSE4HZqYRFva0eBfC2jrJWonhGbokxMT4OpkEVULGKVHm49Lg2gA
z/yudBfcXQ9OQcrK2xcaBp1Bjx6jpjHOtZOZgRGKcauM8TjAs9pmGSatIXyqMmnvTU7lQWfdI/Eu
j99K+st3MpsAICBabeup4Mmd1TXB3OjZQeza5mtDShKStT3lB9t3syRFJ2V/EzKm3aW5DiRFq75N
nnEXawIkDI7sLUrZaV9N9s/GTIqDmakem1C2xHh31jru0fq+n7Zcf8lSEybZrcrHhyaQvXtLsV3I
bF7ro32K05CZUXmTl7xW+sPgaPV2Qiq/rSkHVxXI7MCvbIOB9D4jGPv0/iaak9OtUOhlTXWc+iSI
h6VTbGF219BW8wUXaUjcfKvs78S6AXxZMuGXXoTb8u9UBWQw9Py3YzR/q+KFNmfk1zIEad115s40
yQD36/mEJWNcdZ7S8CGI6eiRup0hPrkoO5I9+qmm08pQlpD0fme1/qMIw4I+CCL1ThPWwcxteBRK
xMBWTSac3XANTIvzUiFWlRWLszl17NxIilfDME0BvT//sheJf5KqvoZuYB0NV/tZq5bvBwSCahGd
QG13u2ZKXXwkcbO3mBirKEv2KYKGMLuOCMrcs/96pMpOgEucp9rNGapnjtoNJBOuk8F/0gaSkQlX
L84etm6b4MlKz61g9qOLLuuOpvTTlQB4w6JXYbe0o9OsTe7KiWZ0iF6nA72aLiZeyG3sDuGKmpBW
gNTCve+ppzLBacjbxqkDNXlj2vZ1paG2xznLvRMn9KHepd8kT6OMseGZoQhS17mNmXAd8CggBBw6
tgGNRrGyHBsLv5h2MzHztOAFG1fW3b4/AdIu0bu3D0JrX42ofy6TWO2spUTIbfHNSm5JgGeoBBpw
TWT7TLi3BxEkcsyTJc6c/RQt1Tze+cVrhJr6ZrIh8UDa3QJYnFGoZg9WksJUAn4GLeVbbIN+qIbu
WqDZ2AHqOxhjeC/TqtpYVW/jn2R99etI2zCIfctm7mCZGKSJONb+oU4a5zK22nCdTHRNBjTw3CGg
f+97p1fmxsGC/rHpZDArLTpMuL1xp6romGDZ1EAw7vqSdoZegojUGJ+JPsRN38yAI2J8+3lKdGul
3KBO6LhRzqHbcJAIQfE0uJdxBJipArrmTv1w1EI32UebFm3/Rd0VEMaxLUe63e8Yd7BOapj7MODv
UJXXj/l6nqC9DExooHEM1XoBJeQFXL7U828IzT3INDa2TgJ8Fkw1mLPBvUxp1dyUqrycNY4Ng5QL
hTGhTBemddOUyDxIBN0MVsixu4r3vFU6OKXIufC08HGq02zTxdYDYlaqSDLID7Ki9d3vXNd2LjTC
0kON85GpLJjxWhoxeh23svflEc3WS1hkGUksw4utY0oaQVtBOHb59g4NSS31MJHo1sZzrnqnTU8N
6P5MGOWdZs7HOy/11K72i3g9lz0e1ujSRuvU5n61g4TwjO1EH1al3gR4AiiZ/eQbjZ/XtCejz+eZ
LhrzWVjXcBbyg1EYclV0gHy6IfshUAdfjDWPHu4eMpGndkWmoXvTDPGBZxAGZUgqvTOO7u14T1fV
vChj6lVXGKu4FL+YJbYXjCqBTrfEnWSggzUWWte050uSmIeN1kKhtF6alF8ptaZz35n2Okz0q9Bv
b9WsqDhTnGte/VMy9Fvb0WOXGenBT5pbTwEX70Tk7mTenmdRB0Od9hdGhVFtptOxEq16jGq7AVkH
LD5rHkqzjoMoZEZozzesDRdsDTpQI2zSqQ7wPc2JFI8bk2Ttb1bpDyvLRaE5VTohjlNfr7AG4lxB
9eTJZgrIEdwbIVLmluH/GpgSrAadM7dI3uqifbHjKYb8gFrLMNpvnFyx/RpOu8mdiM1Wf/bKzKXx
4lz5Xo/NPQZuLfv+OTeoooQwLgyi/oquQFWgKm3vwWLrfUcAr6cQ6urqaiTS7BCNr0XafGv6zNil
T8kEghlREjW/cOU6zNsboi+qIxBttSILMXBTbc+P9Jq3HnelAD1C/4DCOX0SMcjy0S2stW8YbKEQ
JGoIuAguUhyH05mu77ArbRqRPhnvqDz9h0nq08pcUg6UdCDdzi7lSFPtmJlBl6m17uD15AmY0Yjx
Kxe7Oe8eyykdKcStapPq+b3p4TprkdF04qntxkePuI9zurNq0El+1HXAF9VLIyGkZxyoIXSDasj6
6L4Yh12tFdmaKnPe4Km8IMk8OcbEzRQluUhMzZsNuNbniIYntmhJn8VRxiZt1ZMbQiyzWh0fW5jl
x0SNhyxtntqKAw5ZP3urHiGugFxb9aPprkyadqtRA07Y56yB8Nwt5dVbrdrkRipOgGd0AAHU48oS
62rYkl2ab3t7z55b7hQNyZ2AT8OGeGv1Rov5hTZW6rgXYTzd5fNPtOLJTWsSDIeonfez2iFGZS0K
2ag9hEFobnWeY+TLWBqhnoROh75co1lBkB92wMssseogLEFHEWZ5O3cqSGL7luPwM1TPk8Pxj8iS
Kznqe33RCgjOLXoV1EZ27SjvknP+dW56p9xK7k3yGKkLabBhlpqsZthVI008kstYz/sBbHJ6Cy6H
fY8CIIgweXtVEp0ZnD5prYMHFN+kyC1zb/iBUQ3Me7I82vQOq0LIzM1u30hQPsYzK6GkJlxxznlQ
oNy4jQVu1JipTDLQvqW/gRcs26lEnoe49bfVgNgAbh0UygXgZE/1UR0d3Ac3VWE/5hnPEvb+i9Cb
3XNIYS78DL2gjL1tha9+N7YS6khLocrEbNVGOoRbiAdrxiEnyDwEdrQCCUaVgW8rNhaqk+/tKGQg
hjtgtcZeSaoGTYYtrOdMHIoRLVAFpf+cMdph65pPmu7H24I2+14aJnHGWbStZ39tTljumo6o2kZE
gBjGC9cIj8QQu8REMGUMGiHjQ2HCW6lyRQN1vnDCSocZpMyg95PN4OpdYGvaxu7xsCsol3YU/rQN
sNYEGvrrNnff6nK0MCJn36Z+2ozRve5Fj3nOSS1vmAoaqvplx8ZzE57hrvk9yRoRLDCiJYD5pJV4
pjUzr/Iuu29De2/7Lb1iAj/HRpIQUEz5xoN3HJgT6QeKXSFu++LOjKwfLoEThtOYN63gDFIshazI
9FeIYPzzqrvOJB3ZuEn3gmkyHoohmAeqGzerH3KLNZTvedl1QGOdDK1CZcCYs8hsx4q0DfNqeJhD
jL9MvL/T4/Kv4zr/OQqQXn7LZtQaNktI6KktO6MXRFlH8oRNHGCkF9m1PRY7jon1ylF+fN9nE1xT
Ofx0qHGOrqtPu9gu6VAK+scJQxBGNN+JQek3dt3RhteSX6FIgg7oIjQj6yJzq18aUKHbJUqAk1Zr
581Ky818Q/dzwX84R5p18VXqGCDRovo7x9Sb3MMLUeIHDfwSbpIU/ZWDHwc+qjHpr50FJLKJqaAg
3tvHfnijM18d4aqRLU1hxA7cm4W27tuRJ7nT9kmHl1oy/XPqbI39Gp2Acr0tI0pc55UW4FNsLzxj
eHqfaGs+PSg/nqEyApt8r8hruu4BfSvsSFl45XNQvQAPpu90MTxbdkKiVvw9XOIA4mJK1rlLVkXE
C7iKlXODR3HVwHUCCZgsJN9iMxZd4OT9K/ZiXM2sfD05X5uaRgQOXPiqiHVXQEXAnd767g5m2aqu
kpz7OxQAjXVzxVIlY5AyMzpoprmSfzw064FOFPSoZXd4BkKrNnNiXriKSURd1BVarejeWDyMNqdU
zJjEq/HA0AWC2J2PO9V9S1WrbZD0E4GTGOe4st8ietYmcm7LiS3qaEIjRnzSFh7IXvJtokzWEDJo
j4TOCx6FgoP58GT6e95BiEv5hBilHD0q5zxIs+i6wEOTx8i0Nd1WRCRBzIhFfW8znbywdLSbRZfd
sVucVaov1OeMoYOlbVmxxy1KPE6SbcQ4bxRBr/RTw/G2xaftRe2vsiH5s1YFrfSkOmZOj3hmYNSD
VhH0eFZtDfp9DNjFnpLDpTcAZ8ADLVqZdohDR6LAgnYzRcAjVUcrOQdOtyQPETmhb2Id7rRVdRob
l/tqWI27jeDPhmWxc/x+gBLnHMFryV3uUPDAZmEnV1a8zWv6KthAhR7IrSoQVqdV1uxAauJoy/N9
M+PLiztz2+TmMsYpECtyAWYE8pqOTdDH46NImnGbFvmCXwXhEqbkBbKMGMjZDg24bIF4LtBMOz92
1V3zP5Sd2XLdyHZtf8Xhd5wAEkg0EbYfdt+Qm70o6QXBFkj0TaL9+jvAOtc+0rGr7IdikCWR4sYG
MleuNeeYTQ3vNsNh9TJJYVxhcAWM0PcnvPKZ3PXJMWp0+wRvEEacivHiy80QBs1d3xToMHsOGpnP
lNvj3eF8Wx1nu+EZ03T/CopVn3WtE8ZumQ9vehsqamb8tJQJBaWaXpI5AkaYMVq34weSsc2jDbRQ
29F0bLqGTEkohF0Ba6ayr6DjdZto8N9zAns4WRJz4UN3ehHSTg8DEXFgr7/XOHPZ4mjsGIRbclgI
BbNRa1VbbY/QJ/oW5tVNWoQuAS/O2oqqs2kMPsKHBMK+hmjvzre48MmlKjOg3KKMDjKen8aFu4sy
3yIeQB/V0IlDVAbJJsVOt2EHf8+GhsqUJW7gZErvvFlPhb7EZV5ul6bBZNn+1Wx972io79KFO5pb
8EZFqFetr8tz/2kObBtoIB/ykmcpqEaHDEhbXMsWGU3tRO8Ov3fSlGfXNA6CHWyf9jWZYyq3kV/z
c5xyjrZWaT9WQcfoZEADbXOJ6s6Jd40XZrCrfqZBeo4k8VZqYJPGXtlF2YOlh3rdjqO19rzuaHNX
+GgymgnVmqHpZlVu8iRcRDE5XiLqy/Wcv3dq9ClG0UWRZhPAw9TlJYvrw2R4705efo4mFjDNiTev
5k03LrgZutQrrzz6rMObqR6KnR2XhAYmnNSjpXsevuqGx6lPwwF6POleLhOkY3CXJ8uUBuj9tRBK
UEOYjKIstPVmwSHByArawm2Y79OR0psOREsNXCBGYt5H51ANpDV0xXF0OQfgEWCjtXhjC6x1m6oM
grWDpW9ded5wTBAxHuJqKMDtvTjzEN7FIt11lRlA+QFNy/TqpjQNyP9K2/SSaU0F2Nx3fQ6Js5WW
cwIGVIGlB0YclBfLMKnJospc5CTdOk5FdIsva+W1tn92DUgcvTLOSFWuZWhtAfY8ZzW/QANudSMT
vF1F49XbGP7Fuu4Mte9H7bLWrYuQsEsIi9+qIDZOQPlgjXlht4VdiwjacA/mLMxHIfpvnPDbqJN3
HXd7mFvcgCXt+BCj9zaI4XJWWagPge6crZknzlqYdkNODiUi65e15kfZK6ZwwerL76/jwqRYcJJN
GCm2IqWcbVIhZcGTca6oln149Zesp2x3LEC5VleSZ04zjgCANZ5X1hqVPTCPT678SZFXykjFMeOH
WkY/vlaLTLicn0J/wbwoEKz4XaP8R9t6zUOUyyuDTIasqcZbFaODG/2SVKE0rtf91ExAB+Ru8GLB
7DJiOM4oiFaW2uYRUogWmKtp5S+kGrWcXvAq8pJfgsrPTqrtDhD/wboDpTeKEmNtgF1zP7vckV86
jQwa7nrm1inqLEOn5BE6OgFrMF96Z1dN0qaLGDFw9caDkEWwj8v4WSfztzgoyyOl24tjDTElv3UE
hIoGG8cwYUeEkfVFfPSahNwgq9FL73GXWcq7nab8iXfUvY5kx4lbsEeb6Y8qAehShPB/S2EBAMBD
Db2z1Jt2ghtcEAJ0Dv9ooc35lkQn5wZBmmbH13LFxpQdDfdnxRZ4Y0cRh2xZS4DyilxW1m3OONN7
NuWfKfBEYJfmjR4r/1r6UGopZRnsBCFpXZwH4mZYe6OOyXdxXnwH6lTSARIsKHzaFp3CEJG4VbSQ
iiPqKJcW//omFUN9cNz5ewuiZPLEyhhb64I7DBCV9u70xM1hxYWxZhfdhyTUImCLSd5tnKu0gvEf
JP5TQVdu34DTgb5I+88O7WpBbnEad7XHEjWs8RFQho6w5axk6rZZGoEN7lAZQqJVHdtSVM6bheRa
6J3V+HumEwCuqoS7t6ggqfUhB293YxvpR1Gj0/IH9Ryq5t6L+4dJw2lmcv4ja9VtWvTLTNBApdfQ
PA675JkI1WftyPNU+GIzCrUjng4Ltzut3SmNdzEwl62rmM8u8bgqfcSXVJN0536OFbzgoStOQGae
Iqf+WZOGOGfq2aQLyAaKbz2PGLi6vNw2Gh+s0lkIKYu3JXJe+sr57tTeNQSwV51l57lCn550ALaS
lnFHYnG2q+KjObpyx0pur4rMfqi8We5AHRNVgS12BgyIBhJYvIRj4maUhqZ3DgPvPs/lZ+MpfxXL
lUplfIX4+dL1DGYzxCKaM8nWqJqb0qMypJdtZerAvhtsYtke06Jz1jYds5UhjkNu3cPHeCgGdlSz
8N41Y+8CYNxKeHmwzlJkBBqRxRySm+JyeqoQl68im0GlI+IDSMit7dUll7x4jADj69H7rN342Wz4
u709xvy1qjtl/sgTyv1t8l4Nbru3w2jczG1+E+cuaDMJlR3WObnj5Spuz6bQ3akd2JRoQDH1yq5x
hYE9t3jUgQns3ea73YHx1gWnUA1LakwRRrtB1u3MKjA3yKL2I6WNzSxuhS643mKLh+mb9cBJ0ZYE
bQMrR0WIy6Z9lKm1DVmNQ1xy04rgPlali6TGWuU272WedAQzGATLFfPBVrreWIRXrKoquXHwP22+
3PPkqFS0heDMMOhgZsG4n9bXzSifYi3BvTsoEqRtnpXBvCjDiFfbPKSS+gbgk5ondQiK6Qrqul8n
xy4rUIFYIxtVvoFzBN28Qc0TAyOw+vpU9Vj9jZLGFbjXO4tx/jo3KEbMISe4Bywj9uKFQpAPEEca
VnG7Zf5T0ZLKIjB/PA71Nuyy566hTiWolODQ4oYD8CYgXGPbdTypZogaKpra7wOVV+tC85MxFouo
h69sFaG5AUXDUNB3d8C7PmeLR50qxtp0Ib81kwaCRG0cGel6sh/pJXm0spj/JM5gshoHAKuNd4NQ
At+mt+OMM7lrEW3oeG403dCMLhPIZ3C4+miJ4r6xHMRdRdTzBBjmBqo/sj46pZd+0BMZHRZylG/S
tljpAMen7qdqjPsaBACSzon+ca13RZN9EGgPJed+1IXHSCP7bmDKBbyCZcOO9CVyqbUiHdm76Srl
2EXsCxFR1gjvy34wyMkrkn0adYSvzWJnBphyq7PFVL3KzA8lMFigwYZdX5f4vPP+Xs3uhzd29B3I
1rHgw7t+++aKeD00BLBD6soSltRRsnLMiIqcDCpS7CbQIADeVMy7+hy1y/CEMetBxvWlwHy2ikxk
ZnpS1w2kZip5Qk+KUmxl2tyqrkTLkw90iZdOzTzfehzLVz5dccv5OelkjYS2SvSl6apLggFr4+Yc
kUKOYdZMRpMNYDSvrouQA0vPW+VPpbcBzwzAdu6OI83IpLY4WktGOV7BYuZ/LzuUWaVM93DiOd3Q
8oD22yrGGOQyxW67moq4ZqUfToC/YJjZI9BW+yVt++jYJTgebAT5FQZ5lyGYlRQmi5tI15WcGAa2
wFAdHpmCWz0r+ve2eoKjIxaSiTp4ivhRX07OOuvMYi3meDoS9aR9JHKBMRhYJ+ZLahkhWaWo8XrO
zGw/yOCrdgtX4YI+Mj0YQDJ4iCVH4049CKq8bZsDBchqnFiOKnapoEjHP+jRYp1WVkyt2vAamoTV
kwnqmlrsZ9b2wLzAwbMhwQKu+5ev+qFiXFsyt6tNVNtBhsmnhB3Dw5t5e1u74iArTj6p5c1HoZnB
KW8a3kmIZ5ST3qFHo5Sw6w/XsOzvXgslQ+q4f8TcN28yb5pvKyyBdkt50oxBsm69GlNVWf8oaq9a
lODVrkn1RcbyVqr5umg5toSopNZoU1AtSMp+MRDBmjlvvqt/or5/5VjfrDOwmM4SJDBMnIY92HWs
41fkib1mZTTvXDgFiVmTLsDcpurQVTMXPrCW3JvDePDd9lGnCcWqxWXt3Y0/wy1ueXs9ptAgqG50
6vws6gRu93wOuvog/PEUhZ5cGYG89ZzyUKELX07w7S7oTKrPitaYelHCf4ttNpgAKZXZkmLcepVc
I+3dE+6sz1ND9oZoETVW+b5walorRL1WXIat3+lnAf2m8qxNmLaniCcXMQ6D4uRnnwZ3kGK/1WO1
ds3vreU+Nsv0P3LaeztAGgVOJkVEmbMroBfHwx8ShDpduYyWSYFYuvnoNnL3bmib6wZcHJUAo+Qq
fHWidOt5agPac9t2FGTVxCrCvrZxhuYpMTkrzrV5MUTqgr1SiBAN9DiMfk9Gm6HeEd1T7hS3tTF9
b/tu58YEYbbVyjeq99IxOea5RLxU34YpAFDnqwVPw2C1EtdhHnYrBlMmvmvq+Wo8IouOdfgy5vqg
+nwzVQ9WbSLC1z/j1npSUfCtmgxSd5naTvbVnLTpgdilQ95iDeDgwom+vdTa6a64WuvEt5NNlplX
lWntC7tFJziKzxro3tYebH9eOzlB9+MQ4KqgC6hB2hx6LRg2eYo4A7fI/v+nlPqEn3x9TduvhMUB
iF1MebIbUZYAQLeg6ViIz/LT5FYUXFYOAg8KROqWH/aM3aHxA72xA/Es4h70fRF6m9heKtPhHUl2
/aMfY/QSyuBwFh8CpBv3nIxXVO+c060cYBwNQeZjhn/ymbVIgoAdiWC895v8ZPQgVXoKe7Ie3Pxs
B/XGq7Rew/xLUPp0wboxy1cbVkegWdeCqTPW7RLuVc93AdBdepA1dZODUtHjJONbMmc7a/u9XFxA
Kia1CI4hITFxdpc7EQN4e6EXx4hGLIcj09f/4xttKVi2Kt1fJfO2sAKxwrkx0f0cebt0pfeofEnm
S4ubMCMh0UNEsdD5St4ouubKSxFgavb+PufLESmmwAhelsGFAI+ZCb08JwLRhKXzPSPjprNvx+gT
Fh/NTi2sbTGlxAfvS8dezboPwQOlb16OclTyAma/B4IGR7b1Z7URXfyMnpmEyZgciCjhAINVb8ux
ON2Ebo57FEE5sSP51gRRZRclNQT6ERhD42Ntjdx0Su2BQuxhlw/roQ2mrZ1Zt3b1IVCZYiKZg6rF
rOSeVTcnuyyYdui/6pOzQzfzGKNtu9J5h7Am7s2dQAg964BOSTMjRW5e48bdy8qLz0UbnXDJ/Ugj
qpUKMRp2SHNTGZhhCow/mOVJFHQoeSSuaiHGD1ta4U2zZFXZFQ7dMK0fmVk/dUNpbNGkYMQbw3sa
FhyzuvItTptPsIuvHkGW0HzTvbmA5POgmTet32FIRVPdt5jLWx3rO4yADPKE89EnLq1YeU5Lnj5H
VruomMh1mr+7bUhcdaC+xym+gXEE+imZz6lZgrsUNV4Z9clZvF/YLeHWSm3BExicpDMwvMVsCrcU
tUCbfa/VwE3pV/DFC9OH5s2uhoDhNAzitu6D4NDGw7TBNkI+DTObDSEfw653rHfuQH/zh7mC1vne
YTJBZ+sk5gmJZxAjdISiSOx3yYbSA2/wlgAmE6TIBmbSijkhdm3sRgggotPEtGcf4zTTtGn6kTT7
ocu67Uyi3iQy62QCf/XHfhszl9jbJnNqgnPyPcpd+hPRdV4SFGk08qKkJQ6x8j8mQbYbq5Da5DTA
HX75xLLeKAUGLvzGFJ68kQEZTW146StBj7o4i4xyWsYldx6l1bm1mVjY4KCogrI7+jOSw5uVieOU
OI8VA7pqIPczwfB4R0LgOhyoVanK3V3SJp+iKlJwtQr2Iej9Ux1zXfU3FIHTpkrQ9ucy+8zojsrJ
nHcm6Cu5ykpuXKestlUzEeRQvYrWd9eFFSMHsHz0Wah+C4lq3G9RRWZBR1Vcj7wDmAurXr60CEaU
ktMGTbOPrhMD3mxO167qgDej0l3lvnqxo+JnVoX3AmzqMTAKEgTCJnloAlbHUYsXy6Ogn2oHsZwz
ZevEiz/QbIttPsd31pJw3lH2dm176OdAM23UmkE+gyxFBsHOMciTwdSDPqW/4vyx8SApFWN0YPh9
XcNEX+cWi/cMI9LT9eskeVlGKncWOrLtIrW33ftqaN7LcMhoJ1PMKjpuDeOPsT9H1KHrJMXVXzJc
HqCVpn2ut01j+ui0u6vORnUN/3E6agpPNbLDJhWx1qYu9ub4wiicrnRJYTlZNIMS923gKls2b/Yg
rT0jEPJnFTb0tOtQuc1wZaJ40a8/opxNt2RBd+vAGO9jucMNyUln3lQgwTYJIR57D6AvLroyofWO
bWZoXfYZR6yV7mZiZhMcRehjK4e/OsXxcAI1Pu3jnvk/7RAcf8RQbEbPpCmFFnZezkNKink31s8o
IVDv2bsWAwXRbhcZVW+eWSPDcM7aHZJtZ80BfubmGsYtDw0GkmH0DJa54Ro2aL4p5wyjq88rCKIn
5nyrJImTVckbMkYEZhZLwyz3PvyW+2zRWmo2dDqqqUZ1Wl/6UqQrVSe0yaPmJeziEyY6CPmEX65p
/lJvgmjYmm2wHymayGlrduZsqG1GGOTUIR4gd21b5xmiHdne8jpxLMpznlIDmtDpKMc7ekXjwthk
ALolgefdDAKOXX6/cU316VrVUXJZPUpnjDWzXg3twFDGCV40/TV65JgT6FfVAy6EqGMSZ7rpR+e7
1abIg2KdDTMSwvp2SiXT6jzKtsMw3sDOfKtKaRxrUOns5QhREmk6uybp23Uf+ysP8ZLHjHQdhdOT
kWX1tT/Uake7Nzs3g8feGw2nQY63hO30Oydqrrr5PY5A75uljNjzW+obmZLtM6EiyGdOHISFYa3n
CGiRlrlM4MPIA1tQDNz5dEuPZN4e+4ljOa3eeS9JA97lsWopfppP2XtnEKzWCSXydmoi8+Err2kk
isiHZ0yPJxjvGxesKUza4K5rcepGsx2diqlsdy1IwC+hmgrD4aEui/6EACJn1VBVEV0PrKCzZPI8
NfjHQ8B0jmp78hqcHwke/J0dopuesvceWfk6pUOLxCPGQ9npOyHRkTSoe3RDw0OYSPutXlz6yL+b
DYmxwkECHBbvqn9gVAO4ELSOXoIZ4hmVVzcGFmlB7badsle7HY8ZYxDjqnXGH8J7QIf2TFevX6JT
nw1n6Zq7LUowR/LOYFtYNJJfum1nIijOHM+WDyyOzmIDro4hHmIXGI14FyZIy0ejXNxDpMU2bLkt
Bik3se8G0N5MK9urvqPpwvll3UYGaV+tRCrDc5+kn61RH0i1oj8foqSIx+itY7jp1fmP3IpOMxVr
OLwHnnkznCw3v07dBjtp3d+NQXlVExKBVk29qmS8x/J1xi35zfWN5xQ7DmilyHRxAfTnNJc7I7Ie
G6P52FQ1xqKhnt9Ldss18dJMtXZf2QDF2L6OHJWc9DPy53bFBCl6NSyaY3JA4oJSrjUeu+CHiutX
z9JvU9S8maN5cqx47dgj94ZVgm+DGdCXrNe92EuBTeuLlZEjjZuh2DIA5o10S+MphR9a+NYKTdm+
z8xzH08JGpr0zREhYtfuwzU59yb4KQRDryg7RcP8KBz9HQgqIx3mR6VDRJxw8rW52H+pIzjSTfG0
kfLWl++KZpBHgDdZM3qFLeHOijwujPkKToS1oWq+j0reO7Qe9OzPoODJlo4tPEAt7cBLQFOd445y
831sJ+Qa5HWy97jt6RON81qORGZmMOqWqw9jt+c5Jg3EtMgZLBO5L0Lsv6B9IGHojWhoF+N4U7vC
ZTuiZjlQS0QN9XmEKhHO+vQNZsSlTlRzsF3EfS6qf86+KMuHLLmZzc45y2a4T4HGXsa2OPUC/YPy
jGPfiPe8IZhTDhWzNLukUB9GsaolQyyJVimPiPQbuVt9371n48GfVPgP9VSQ/JzRrIp1eyMgnzNq
qVArz+3+y7xhJAs0s5QPbeG7Rwxc9P4a0ubSfvY2Rg6ST4/6wYnsNfHQvqLBpCs62PcW8YvMgxDg
jEbwYdVGv2cwHWLLQnqBV247DkXEfkWTZRl1JD0v0WcAWVqtdShSgluZfRtgXMx4/2Sp2D/oRclf
jMSqJJNH9i0yv13gk1ZqBOpV0K9bt0mYsJhkhMbMtFCcEv33GDL48IW6J6SnPxTlTBvSDLYkjxvb
gN7VhuQxjzQhdfxaaobKnw8u7+Wqkxz0FcemM/WioLJTYneCpi4YN7TezusMnCukZHEv+Lva8NaK
lMRxqt/SPtv5Sf4SGiBHyEVO1+Y4G9uWtjqwf7bszlHD0SKFyh7IaXOaYOIpT+nLEC6KyiNItnXh
iK0e7MeMod3KJzmA4yjI08oYmVlhcyOPxt57BoxtPIaYCNun0KaHp5iGbq3ROc8R0pk/t2w7/0xw
WBBiyFtczzUXCNSvVtnBsDHymKLeDm4CuL0QJ5vYk4zteTV40c+wXwKMvCvyEh7yvIg3uas+xtzB
ltrgYqRD+JRk6YW2yW75LzRYTbL5uTIalzRMBJsR+PhOhUS9dMcmpm+O4H3bt0TiDo167ZoKm0+Z
GrhPOMZpN3K39D/ILVV7x1E9z/8tGgq5Ap30ZA1JeWqZcBP9XcT7jsWbnyTXMBjSv4CDfMG5fvWP
S8/B90bH1sZqZf12WRxU2uFgL1q23jcO2RIs5wcV559y3yJ7yCvzc5ZDtJGoAYI5v9D0pv7Ndb7r
vey5ckvujJJWfwmm100XRgjJNvlwjDN113ji52AQSRYjuqOHCeML6QVAP/BaeKLswitpx7ufaeW8
OdJE0ZNknM/e/YV7QAYUrqu2OIdkuk198xfm7gVg8/vrhqCKEgHuvLC+wjj+ATZim0UdzdgXtp3j
Ev5VAl32o5cu8zFXoWBakYWT/QW1Bkf+P/+j0IRAWC9+ffJGfqMWeHI2hL+MUKLuPm+qj97ENDnV
T6zqAynBeLFQ4sLvv29CUdAYFueMRMTVWORiN+aYDGgKGECIVw4JHbUkMM2QislnfupNEn1Mc1M2
4sOo3XbjFck1BCecDU4TcoLsr6gWZ3rs9o3Kom0GcX6nPcKay3gmHZgl2KzREEbpa5RWe0ni25bq
uN1503c8Uz9EzjRxorJbmZ4ouBM4UZtEZdHQbZZQKrzuYWNhIBqtcSN1+C3MqqvRD/IrYgeBmnmr
2rcf4Alipgp20KxIqexjUqOM6p5ZU7BK06u0sO9q3zt3cMrWzTP6mHYbBmiappGmByVIzA3xnjDD
xY2C7Rq3FRWpjjbxaPykG5CIigFlSW/EDW/q3D4HCcgQ2in9FvPXjTcYl0VqBao1PZaCDC+tXO/q
Es5e8M1trhkpdPhq2mjXlskhVxYnmLL4YRAAuik60z8bzvOYtZyvaV4G/ugSkcSFdyaYLpN+QUDa
PjXN1Z8vW//EWPYk0Dq6F4HFmBR34m+3TECcejcOdck2gYx+LJzrqEyfffI5mPDFRJYLzGDK6wHl
T3f0ctIj1TIxJRjxpmSTuDaijnA8JA1qnbzFX5S1+oeX2m89gRvzMDpHlwnyOia3dT3N49as4vIv
OFrLr/jLowY0R4hAAJISzJf8315Cz59Uii73Vi7HFBMlY+3U56GiPMKg/SCNGnpHXP7BW/o/8fiv
1VtD7+xT/9svYUb/8W+AZd/KampUFOv/+J+Q/L/8pf8e7f/LjyUN4O+/3eZFv/zyxbbQAObuuo9m
uv9ou0x//QrQhZe/+b/9w3/5+Popj1P18e//+oZKXS8/DbVe8UvikQtr7j+ZvcvP//v3XV5yvu/6
Y1Rv5T99w9+p/b77N489gBAhH7mVI5Zl8e/Ufghkf7M9yV4BnM2X0mFFRSqr43//V1v8zbNc7lQP
SBrd/GXvbctu+SPL+ZuEW8EdbJqW7QjP+79Q+78wS/9wK5keabw227dLkpMQJhkAv2DJGIRbinw4
uAo5CSTRgMjOzPR93o36Pm3xJzXebew547XjqemPD+5/fmbbM1pgHbEHg6SY0kvSz+oNw94Evjro
bubMNkHqRPXOJF/z2+CET1GGnUTjCCC0RSFPs2h+aqHK1ZA3+sGXBbABhyZd5QWrPOvRPC//Wlg1
+Fchk67nLr1kaet8IOs6YlGqfnqqpWFfn00vbmihTejwO4/6IQrm9sbtzQpBPGIV0ojaG6h99//w
Xt/+caX+pejy21IVuuXym78x7UzeQd4gUg8c6Qfs+b+BCdWgsjjVVX+l0Gl0mykr65vCaOhWxSNF
qmjz6zqk04E0tIYfrvPbME3nS54jkOixJ2/GRsUpgeuRbHf+uwjj19iMi9twEjl83rw/pY7PeDe2
ripX0Qw1R2ry5UvlMAervKQ4Tw6ndE4wGY682n42l1wF7WEqa0pmyeqGqVn1oyD45VjPKLDzHJB2
InNrL7Sk45AK667vjeGQaXa/Mo7rs66T6oqhUryaW33ohDSu5lxNt6TKjbcmYChgawKCHtjJZKL3
YNhpehfpadz7admfYrsqrm2+f4v77xx1wrw2nBEaG0On+6/PVGVDPZ72jAD8ta5d8U1nyJKFiII3
RFRbL8g8mtusqY2Yh1No4CuvCIS48UwiMhMDJ3Y7lTt6Yeck9fLHrw9DZx0bOwluyGPh0Nl77V5x
8c/tnOgNJI/pZx9FR1ZyI6z8D4ceWNmMajlhN5w2B+tzztpbfzL0S6YZ3dU0Rb719DUBIJFq+ud3
zj8/egszTPom8wb3v7lxWN2ltgZ6a/ZcCXNNwLBedTVC1t5F66GJ/cbyxAEzFIE6G+UCpRqNdpFH
dafAZbft8r5/pIto3faJ2H99xa5Xb5ykZ9SBjws2de+7kEHED8v0kmmFxRw1Utbn+IpyVZ/7Lbnb
7kdf0b4w6Ic/6vnGVLAJm6Gyn2y36VGpMK/onV48JbUP36GWRDjp7SDKVR+rk2XVAXpweIdnJau3
Afyht54NfkSOunZDPjcGoGk2r0I/t64s79ufX0Rnqab/Yf2CpYiVBlqPy5DJwaL0GzfKnqqM27XK
z77J6pBjoTYxa9/rXIinkO6k4ST1fUZWMZxxfckC/zGdh+mnHwV4ITt72jQuJ/MmGee7emkRWgCm
Xph8EWamm+IuKLLsCjtfBTQmXVtIDYLcri9CUVqKtLj9rw/c2LQ3rIrjMFM1sLsb2vfG5Y9lx2uf
rDYIj8EU1xt0XXqfeqF9ib3M2Mkc/b2sK+cS6e7pzy+P9/viFDAOlpiHfZsrJCz3t+U9tTMUTras
/r444eCW94XF6aMOQwfZtlldi5hYLI1S8zomLWXcazucd3C1zPvOGIO1Ula+J/Pduv/6f97r2Cp9
rzOW+GQubswakRmw7WuvsZo7KQZSKFOblWzy45egB0Eielc8oQJjjpmU9aYoFrZIruVj45jflU2s
vOYG38aOEdxi5veV1+AC50NTqHlt6ZkfVvgTMcwK5EGav83zcuizkvveVua5FKWzzYY+uTVTn/K1
xhU0jnNzxP7ChHFxd3RJJjfxpMQhRa40QCr+1jCg6ZasTyJhO7IOIrDtnnNISTO7zoxyOhqJJhmF
ZThYluGvz0q//0A4OB3LofoLNrn87TaWC2tKoJdxlriDwPk6a//D4Qnt54Rnphn3jqflRhnZeJcK
TtXoCeOfMLSvufudTxbHjdkJxDo+zZSAfvyjhPm19auaXmWNwzzv0TNzCYtHcgcRC0vUep1WaKjr
bBN3UXXtSn5sWHbiuslMD6P0bOIQ0e0LMU8R6eJ1ct86FQaZTg5r22sxgqQOxTgIAxfR/Ac93NuR
lBoMh1E730qfNGTYf+aqhtD8lASGOP/Xl4aebFAT2Ju//lR6LS3O2bfMdY4/4/D19KTLc9TT1Qpq
yHh/fv87v93/lklgkulTMGF/dPn42+bMwcJyjFFYRLY2NXqM6YdDu+DT80h3Ntr0PRm4Sr6fywcD
Oxk2CO2tUieodjxV1XNGBtw6CdV0zhK/fEYndqRRK3rZ3wzk7T6AJ7E2uiVgVjrljZostOU1Ctec
TsxF+86DtOzyKOER+3b4o45KfxWqerrYbjWeMNPk68oCqCHDi2sN883Xh9hn5BCY1sHrPf5X2rmH
v7gmv50eWDKZ60typIBuessnv5Z8uNbDMePfOqvsndBode1G5mI8g4pYE3m9brAh7gY7lg9D2ast
vX+M/OT44A4gEoRNy36S6JTjps1vWfinFcpGxvGzsJ/dpS9bvGsOc2iYspIZp8RHyny3vPa7wTnO
nE+eMpdRctDLFtNvXt+WPMvrHKP+2xT8oIGQvUoXNJjRqmhvNAB0lBkwUCpZjJjPT695B+UZxsrP
qnIFM7ihP8EuCe4MAwLG0MrxVeTzk214f7FhOwv77de9BjphgDwTejEnxy8s7D88pMWMAK5IJmhU
GK5v0IOwB7cjEIko09brlGH/bm1j8eOP8QO8L/SoCt+9ZRvt/SRsevdOGe3rsdEIgZznAX0E2PSm
vpChV2EbHIKnXAFw8AmEWM/SJe87s4EQgUVb+bA7VyR3z495PaELhkKFizWOt7KTyA5GM90SN0g4
SKHHq4BpbTg2CdQ83pS+Q4lLN+3JnUitQERkEws64ZnAZfX65/fW7xjhZTtmLfN51KiEHfn7foOz
rOjbYqjPIG7TXaX94Z7gnauyTIxnMWTlUetMbMRAr68emRAGJRVNOnfhmzrZjpm+NyPDyrAx1a0b
xRXlBdbzys2eXNHu/Wbx4TZOWp4miuCZXCn8cH/+Cn5v36GZc5ad0g+WhNrlmPXr01GHdEojR4yn
Yhisw4jg/A69fLz/f4Sdx3bj2pJtvwhjwJsuCRKGXi6l7GCkhffYcF9fE7z17rlVjXodHolHSUoA
gR07Yq25cA9u2jFnj/J3dJXVNCATSNOlF1rjJjFwB1uWFgxmnYU/Fpe/qLPhTWLM49aSYbvrhJ44
h1uLZ0X7rarmawa354c0odVQy0T+ZHzM6JVMEATVGl3biA9Sl+mfqyWWI+9UBjOtmAfqFE+o1llx
Yu29Klnttu9UGrHvkY3y8v8+HP+7W6IYrEXEneicS4xQ/Od/Hg7J1AuNkWIbIvjLZo81GdS67paT
ZLw0CexVe4FCZCb0UWt7sneK1dWMc7q/qqXYuwnIx75I585jERpeikqwtewJXx3Both2840IePN3
SR4ngbfJL5LcbHsnpOV9LPTq/3Nm/zd8cvtTwNhzeumcgH8x/xd8UpIXzpKGjTISk/Jo0h+TrK1f
c9XdtA112c2d8Rqns3QC0UVeS4v7IY/pITZMJgR6YrWhs0PAVl9aF3OJDMsVFTuI//uAb6Ef26L0
n/cZegXAR+lPqRSlsvL8Q/7jPgMOmCGF1KDKwg0DkdnNDOcdqj17lbu6KGTGXET9aqfNsU2RmKMg
BEENfaHbgVC9jqoZJssctkp6HEABxENzyazY1yC9Z+vw2mnNAZbT1Ksn/ukZPdU1mQVUUhw9vfiO
t/r9lij9j1xvb2ocBYk6XLIJ2ITCLWM4q90WrrAzvyachgiarwVTeuJCjlllfw70tAcEU2sJQn+M
vISG1BCdq1a5KO3N4H7ZMZ7KBzgA6ATSgcHFOIWJ9a7lILN0qmxlfFtVnNpdycHm0lgaJLVIwVYT
8Y9m3Yqx8nJNO+QdFpv8j5N9ZfZXubxrm/lnJ7RTEQVG42+ADrC1rxayjV9EQpSmK5fXqF8oEG/F
veaPRYmQym+d8XfCYpuwAUoij9DyQ9I/Ouk26x8ShnjH65yfsvSKTgUqz0kbw2yAqZT4rJM5may6
j/U+a0C3ejZA12geCVXGFW1jriFDefGzmZOVsFmdaTiv0rexzQMZF5Scy2iteYf+lKgTucHyw5Rb
r0mLg7GlpJn122hoF2UpvUbHE6AHcW75KfaUKYNnxD0d2WTmyVb/6LdsnZVxbaoHaOvedGqpEXbm
ivG4KRiq9BiXxhNIKKRv32NJuidqdbTglUfapVDAe2biAX4LcZB+6C02QTTtX7FCNOPsG5ABsPvv
kSiUlEzqVaQaqKp0F2HJaBSMlPWnUzd7Juj4u2PlO/dvtNLoOVS8685OQRbRxPe++8hVZu94ogc9
3lmA8ux0+sSwfLDXW5Elvi6ic3KP4vgD9cA5TiDpTPn0FxF16DjmzzQeg9jWd1LsHAowbhBjiJDF
tQiMQwaN0kWseuIEghdk8Cn66ONvNqQ2wuNm/d1objN67eyovuM70vQfpUSwjcY4ZPktFmSNpgX8
EJ9IZpAvVhBC9CnAy6ziFcEmGmkbL/xBo2+ivw3dVz5T5vpN/L037+PwhsiT5OoYj+zAXu6RSslx
ScMB7bhxSJxQcro9KAdVPdG3R4vkahG+CWcgT/jUFiRUOgH0MpFCGcADwf4o+jK/6jjUtXuhfLFe
EI5dIwlG4euh/B+qdlcoZA/2HYUBKQG6sWy/S1QO7mAl29Q50FDd1FwfKZrsJnd48dIdjY6ZRXOQ
N6/O0N+lVPWa6UPGWm6JfG//UbXBm3PZz43lmKkgsbc9XASsb3Bw1KR+Phgh/+VPFO5YVYdE0Ax3
fJKUUTYTT0ZV0a/8VHpQgTPIDImNQgRUA3v6Y5hNdW+gUprkGYsoih5mlnn2qNs2rNrR0xVjn5kV
BIMtJYOOnSMCqYC1OjquFKMT6wD2ZTISuAv786DPmqtdKXczQsXAyD/pxnM/qOEYQyEc9Nd4rr2l
1L2tGTKVrN3ENG+XdixVTHtigqiL3Tqd8RkKNNtzC4kuKKQbKDccQzFiqTqEEgT/dyUkqg2ynrgX
mFeoi3cxKiSuivWcON+3aW2xfKj5rxT+mgmfpurIxEug2WqY+HWsNkN8YQTsJlELHJCewFKO1qHh
osPHbHOwu+yjtNAb9UoUfVVG6aVKrbratPQXnfTJYp7RVSDsO3KbKSZDO6htSWmZmA/4SMhmc4Rj
ZZx7Tjnmx7W5oa/FVl9Qr0xo6IN2VMQGq/6JS6C4pwg2Xh3wM0CksnOWoKBpRj0KFEdKXdku8cN3
+kuTL+auj2QwhasVEA5YIyhNZN9amTTR+XsvLF3cWssJCI7xlFFuP8st4aCPECx0tZMHTYdgQpPG
L1p8wOqlmyPL4qiTPLpPbeC3reGpo9N9DhSDgaOkjtsVXf8pm6MBatIqL3JZqR8Ad3bPH8OaZoUL
JCXKBv5VPJdsH9Oe7tUg0UKFtnmuFgTDyUA4ZKeeS/gmeyubPrTZLB/1zN6Y4s0JkAGNnzplIzIu
83221/VSTxipilyePicHNeOsijqgVwqkh1lVz+BqSVASrmKcj1rKpwJ7yH8/aNloM0HMLs/n69XB
9yrHMQ4FSF1E2y8G9VA/e/LSBPpIBG4WY4VKmS7ujX+/UocvrFVVjliff4/kBV2yFOEHsGmu4ViU
D2ac/2Cw9t/v+fyHz4fnc/98+/y1/nluMW2vjLnABzTbxS5JZbr0JHnvYwmKDvpluwpjY6uiS1Rp
u6kG5boH2rAtk5XNOJn/lf77ISFeXCb6hyerYSvA654g1hkr1ia7r+jMFpKnptrVlCrs4vKxILax
LiK491qQdQ+TFy/RHY4mniLT3ClI2AdlBhc6068jsCoa3LybD2OTHcyOax/DEwNSFtbezaCSCXVB
OaOhTp0CRAaBpH4JgFqZcpksyxOSci0Ba6KQRRfhiUX1ouQ7IPFdNOigBYqjqshHo9WPgJ3e6lbD
VMgpILJ87RpunM4LsoCw7nG6IwzQ4DxOjurKS0fSRB7W+tb77jwOpt+31AK9t92uat06tDIaEAXb
F/a1LM0vasfgXj8VdnJesHGOWnaoM5ObIG6tQUebgXxoZFbPXKPK1gvYAF+yTZfO1aFOTE/n+i0W
lMnY79aK3F4998psg4/rXtM4hwXlah7EzebEHU4gDDCitG4zDriTssu6SkG95S4lkpuk5r3Rs5s5
67fFhA7lzHtq39viiHAc2rCUqosua6/Q6X+0NCo7YJaCdSpaP2Jr/WkU70QSeVTnZwtI8Gjze6jK
LZGGS5029xRqfAzFqgVHaJFfwckT4IYkbnxjqfqog86I5A+Eu+06CIyLZR3V5W0kzKE0epcZzMEo
p2M5qIdlVBFvRQdHNfYNWAACnP3OXkOu/RtDxr2T5J/YsF9rgLlKhfoIe15MAILDiswkZwIY8yeX
oe1yzeaz7uHr9tJIPuZCO1twB5IiRnu7T+whpCsZpEUTWtzQjBzWo91STNpHCcHU1j+rqSsMxyMd
6VBK8mFw0J8hDpAph7T2oKpfdMVQaa5HNq6uLjq3Rp0ma/JBQMwQ9RaIEJKJ5Rqq5C4I0G05cGoR
qnjBzWj0rFLGNK6FRs29+RMh5r1FBThyhmOgThLXQqHNR3nKXhV+wUnmEhr6Y0Yg6yw8dU6BBeQn
a7HPilQgb2YE1HBrUGqPbgqGVH6FGXGX/SFTYYBuPjiiOhDpxVqvMOpJXXMgl2SrVu3pqNj9ydTm
U21KwHzbPYgPvxP31W6OFWyqweH+QP1tAIdRi/yQknwVrZtXfcOhsu9lO+vE0jEa+VhnHTt1D2rd
wVonjl4emBg74givRBw6OIMllbn+3FJryi+tmp5AhZyRsbomo3M1dbya4p4KNdC/521EXE5DItYC
cxf9k6G8szMKzHI4wT84ChtdLwSkdSKwZp6PpvpgGB1ODRk86ui24rtjWTs2yO6CmMGJrCspJq/s
KD7lerg1dfJe1nC+mpsZVd6ok+dY1e91gomlXXz4eZd45FdGl2hNr3Wb+kKrXLMovVKSvI4pZJwu
vqqjulqV4zIwIxm4rZIO1kUo1az9uMIdix8S6WE6Ck5AZ0GbyB4MkNDoVAAMyI2WPLS1+KUeoDoP
36RVP2fTtcc3s83R9NU6ghugdjIofOxQERDQx4Wix9w7su6z2HtLtpzprby1+upVaxOO9Yc5V8GY
rS/xOv8qzC5wRHoqnfbOGRqtEp0C5NRKCzDvBxqjOc7mKemsB1KUyJtyeDt57KmAyhXOI3DWS6qa
bgkHZFSyg+zQuah+bnW+qjY+LU0UEcKLcskHU6TIpFlw/40d6SjZ3GEaojtgOsAu9sgSN8r5ODbV
obP7oOAWmFmYGMoDsr8frQO1cy02hkWAMPdoFlz/NeeRe/NS4PM+IlzfFZvtihigGVpT+4Nx1Ffb
6WEtlouIcEFEFWtJCAhlz/JymEsIaDjcQBo3IwI8IvpW/MhS8anxASmrPRgIfH7ZsbOWsJ60W7Xc
SNP7M02vepXd2a3u9L56WRK0+zasDw0o8r3V83OzyEEHQW9NDfINfsqd6S+IhR0mW7VWHmggHIAk
eG2dH2S7dyVM9E7/YloxjBgRls0UML/Hri9eDOyP0L0znU0BfW9GFjojh2PErCXqJmriY6ePfhPF
XlzyAWayAiDqexcdsxRWTzXtC7Nhu60cQWK6XaSh80n2poytEHSaRgyEFQ2X1sHIjg+XMSLmrxmD
pCzD4dHOs4MOl6kJ/d1v45i857MGX5RiBRiCvwU1ZNeFwkOn32DCGmzL7I168KG3+gvCoptZgFp3
XtASABcHHAZzLwrtifXwqA7f5RicRHOGru+QLgS5Lb/Z3bvzM5oeGdtQxfC67C1ST3Xh2XJ/kVPz
mJvpGSbLu2SVxDY3+8oCYlysJ27IQSrboT6Un4Vi/R6t+EufWVjlLEwweRRFfd7Wv7kV4dZrAGy5
b5zBt4jg6BL9ohjWS0WCwdy/wnI8SYcqrg7NlgeEGGcccZ8Xht+/6sDLa6jCMGY9fR0CYypeLIgX
ZjsFAkGrZCdvZv+lZKsrjQs22DqQcbOUygAFJycaFPeJMYZGMwQl4qiIvWXS75covYE5+VjU8Urz
+Ij4121V2+uiNZzLR9yPfjl/1ZpzRh3ng5wCxR/7GFuOiQVOGThTu9lWtI8Cuydru5GjUz1VxVa6
wOaM4/p91c3bPGWnhpTu2RG4asDj4hceo/SSKfY15627db4qbHLSMoXt5FNMQttm+SzokFSqT5vm
mlbxC6NtVJXjCxLSOxgwzIaJb72skKmq/AKxFZWxBmysiUhhQMyPiVDf/ASR4zVteTEBjU259CZJ
0SWRFL9ZB9/GTm6QbDZF0Zuk2B+qo90ZYryA5bulbX7VN48mVrgxrQ6ZNDzK0rmUeLtXbQjrBguV
Evt2lnmFpNybbb/cgYQ11nuhDj5072usVO9LtD5yyNWAtQppuFu4odBWnAuDGq7QAn1iF9RygdGo
wqsrHDNAivoipuWS2vXZVo1g7c72aIazZHv4gXw5at9BUn/Y0a+CgI24pxsQ9zfFdMd58kq0/UUV
+701n1o+BRNsDh06pjLmrPvLNyJK/LwAOl5WUFaMb8zcHqUcvYMRf+m3GJftTpkSL8ueER7pF3fK
D4eqDouFC0zRNemUO1H/Za7RPY5FoAy1z1Yf7WeYt/VDHpSTnfwtqulHirpmbcS9r2ovHakrkuZC
tN6haX15qlyCyPzYSV4Fc9O21olPRrzY6KHSWi/oj3iV7mOwalKE9AMaBxz+waCb/tSCKsvih026
Qb4U105ywj5VHl2G3Ho2yIdfzsyjdoVcvcRV8r1KrNCk1N8+4nIWfy/MMdg8S8pkvYhWP81aII3M
2tf5ZDoktxTF3bbMU8+mcJ7fZZZGUbXHilegS/iL2IKwaelFIELHnYerw1W4vJxWgaocHVMVa0um
Bgx0CvHRqFYANeZlMnpfRNaJDnJPABlLAFV6O3GbIWiwljTXsb46WzsOS3Nm+I2cUD2JpaA7P9Q4
mXdjkXyDDfyp59qrFVse8G6Ydsutsd4K2zhZgmxuWw0w4J2ZYVxGFMyyHoWRI8F+9ha5B2JDopMt
u1iNIVtifzXBVs6e9WtmRrpM2mHAzz5m2aHL15uI5XvGZRxzla4auhPtEgN+KPAENHXjFWYfMJB5
FaBT4so4GnZ0ySWSVitSkc1vtWmFTTJ7zsAW/5uir6dobj2ZCl6FP1TIayipzRXK+QPAxY493j7L
6NeZ2clZ5qsGBc/JvFSmaF3pfqTriXHTBx5rDKswfNuY64oSUFKpc4bAHMhtcZQwP1dYfC3D9Onh
VMVeYwlNMcpN0WEZWq6aJGDvK1nK3QKeswEBWltclL66lTkf4T4+LYhsak37PVbDCbHDS06bos8t
HDIE1xCq0jsyWRjae1Eo3KenP+NscYN10DcVvsgPxvxRyHoAu//GSOgisPCMGuG+RGj4TomNqqwf
0mq/W5b1wszrrkzSEWPdC3CkadT8srjOM7bDIQ8lGD0opckBUfxxGbZO5lmvpgP66B2G4WDq9dA0
5tNYri+Kk93Yi1+LODnrYg7k7secJucx0r+IdHwzBKE4g+qb+uJPY4S2Vve1UYQ1bdkxFadpMcIM
t5AY93bJTYw/oNGYewiEcVnPnWo4BY3TnCy9PFlqw7zDdi2p9WChs6xVZ+L3fElm8Dp/kkvwmO3q
a62kTwyUd2JQDvRWFw9RwoF21zxTb+G7/CsI3m2Wm0XTTZONQ0sx0XLbSxdqIJ3IGtVk7yaujqkC
naGv0Ep+jyOk1v5I5d9eb0GLybeCyq3no4e2+QhB2KDVIVkeBj1vjnrskcK37OgQyXCPKIIV5vv5
o9XrH8gFAluq+RQ6aL4QSqcfXIMnblB3VfR+Wisv6cTmJ7evhNSwebwin6MfKR2VyDhYwHHiePbV
mR5SxVJkUmKs+MkdxTeUH3Mb3ay8vERDf84nipVl3TxBSKJpoFSaOAKVMTHMJPxmhu6K+CaNGl3R
f7dWnt0QxwBQt3s++fz+2Sd5fvt8eLZu/vlW9E3hKthXgIggPPsf7Z72342f52sQE0Ws5OhbMl3j
SU1oBfQJXQhrKRUKTSYBdZ8SC7I9NJjRdxLcFTeTtqiQ7bnnV1XJBPhfP5jmWMvmNLZpqcNG3uck
NYVtLOHxEkrFjgUeBUV4G+L+acNW0E+S+46lWcGxLKPiCZUZ4NnzocnA7+/+9T09g62w+n//P2IG
jdhz9p9P6U7ahCjD+el/fuT55H++zj8vsfaz2HV90bvPY/Bs/jwPE2wqDYIzIRj/akRZwzcw3OlR
ljTM09tDVmvRTmeF3FsbXyHOgC5UEwyF51cFykkO3dLu6PR/E9sBGrZD9fxKbIdCGsngKyJKza3D
9jxlz7daqrE9MJn7XehQKnddMdNBGdXapcnAsX2+QKVuR/Rfr7W9tG1kOJzpzycxEUkQhwDy6k7Q
be+4Gij/nz/6/Or5XEuiDf0l4lsC8r377SX++YnnV8/nMtQBy7/e5vlvMWJbbN3y1z7n8A8TpyfS
t2M9dE13lBZkkKOE+zFb8ID3XrO0R7E0R4u+UaQO3jTAB0aMOf0d2CeVS4udBD+7MNgfKJ7etwci
JA+ZMnuCoE55mPf5vLy1i/NTai4AARWMifGtA484wcUrx79IxO7o+9mVwW6kJy5vfQWsZcvfIWIC
uK6BLPoTPKljnAKKsugA5SHmOpckMOA0xokRWLCW1gM48Y3prKcFKYPQtFc4MdW9XtVTIycno64u
m7c8wfksaXuiOseeonoxg0Q4wJJrH6dsGEMFgDZGCHZ+JZ2gif1C4lPpbIui7ApLPUXZfM2t9o12
yl+DsJcIyOVG+sEC/opsKBQN5000gNoMv/OKLHVJvdvn6UIQCB5AjkeR1h6D+FMH6hnXdgCk0Fd7
J9Slr2g0H1pCBTv+3g7DGpkHk5gUPpHo/+jRrTCoBtXNZfuI6NEjIYzC+E8vd16Sneiv4WzDm0q8
qhBnY6RqlFO3kPAmGoWrgQGTKU6WvmTbRb4JVsqG0iNH3NpgCBlW0JTt4bcitYDL2APU61mQi5Ks
GwKPSm6xvVaxuO6JMhryAwIg2PDaziakqKGVOVhAweC02d1bxO4KCPqxpoRJeAu4VMFim7dMYzbf
vGjW/EbKta/n6dugj7TqC3dZ2dsmyiNr0/O2cxwI4ei4eYtR3+d9RXSYPLzE2EiUOjpY81ZAMjpZ
GWnpg2uOk69D1RucghWDJBtaaU2/iUvIbqICIr9sJ8N1WcmQkeMNgET2GHG4CX/eCJJmE6QysvFN
6VsPMarS6JiJeJ8nb4r9orBHGSuHkAZQgfPolpcsoIu8k0t1V9jqflmwbFd+Kr3o05Z9Obhp+Ts1
Ps3irzZoe9WmcCdnC9pKn1dHE9DQKKs+mUF7EkXdFCFXRAiOgvUpAikrEwibavWpNScXkYxrtQ+C
odCMg3tjfGquMftmYhNrLPEWQmBwlzZ/mSxytwb6Sqh6YM3moS3ZIebEYhlEH0VXpoSJRSczH+7g
Fr9SiI49b5ZFI3HaBFnmxo+VYCcUmYcYCkYGrd+KAFzhNE1ZUmJaemL90dJuAlFiAdyGE7XTBhuV
MuyN7I0eggRUIneYXJoMoGNnJ006TYSCPnPnxrhXhc5cHD5ZNxHQhCdIEcO+nHG1jktoJdZPNm9o
rSSvjZsPK7UOwo5DYzPlNirC0GJjdQPhYdeO0E0S8yZBpns87FsCdbMYzoeX/V6yhHHBRY3Ji8a1
1CRgR8uLDeUqAxRdELTAxbMy5VnL+pzGObxflSV68iq4QCtoZ+ZxgPu4fGwKm4k/Ijsj5fRtKfYS
hz4lik4CxncDOyQx/tJ4UYznh4QOqNZ0IXawMMkArtvl3hp60ikpvkfDXQSNq2h1kRnn2cHKWjKX
VH8mELNsO9eY+LQhk8hXpM5MKPoJ5id+avpy4JBaOgR/ZPETrC5uPaZKHDZRBKUexsAclAWKgiG7
BZ3QIW78NCNqKhf+mg5B11CHWAKX79+lgx2syHTO4B5WnNNiiRE8rLd1Kf0aqkGkg19iojwrydkh
Cr6nV6wblFHcjzP6RUXxV0TNy7xFlLSDn7CfEFEfjj0FtwYiBAEKbcykLMKmcq6x9bkhDGtIj2bU
+FH0YZTE39BxbxjqgbsBfk5nYiR/YGLmKelHG81KbVWebkk4zKDcO8Bm8DY5hFjnQxngWzy0heOx
ww5jQOh286uccBFozk6QG6SAikNEKeAATDROytNgyG+JbND3lsO2tY86o1Qxx6HSD9S6tygzHorF
NKJtXnszX2hL9aephSxvMyw+lXSviK0h2aM9YMxt0vQD7MERW9ahgVKy3TwjJ/fJk9mPDUr/9q7P
3b4pwSSkJaP7BVJPAbxqwry7cM+t9za/u7lSpJTSwTRs6PZAm9lZKjQELdF7JTfeItH4DNhAWmdO
EnPSSd4vYFcq6ybYh5ISSaBB9iAp6JSaCW0D2R0JfG4z7eCsDi1QnW1A42/5GQ7wB2upIQ2jxe/p
xqgxHUzlIaWGlwg1QPj6N+mDZHnVmnGFhbYNoIxwi5oxtOFQwprTOdIp+Zw2BpFSvZALFAAXIClp
+WxE+g4P8K7p9WdcowIeujCzqqDK7U/Gs/sN9L+T2X1sO2Izj+nWabgplF3OH6ar1zphlsaSbg7G
aUTs1Cj3dZYCpRKXtHxVnfGSpctr4oxfamr8Xjt2QbXx3pEmYTTIedfVOCeq/NJLJv4V7Ow4Bjt2
d9ojV4qrLjIKGwqmcWaHJ+2NJSIdVrnERNREinHrovirlqQ3pL6opMRbX5FQlVpwrwQxP3AmjGNp
LS5gExpUMXkCGGcQICAtfF2PRqTepzk9tTA+aAAd6orII7J1o3Y+sOV0IxrmdcdymSVYxM+EYbmV
LrldTXNXcU5LJofbYVAB78n0Kyb+Nyc/VTPGzgjNu4e9asFoBbGgQogTJA8NQagsFmN2QZt94Xa4
XfYwMHRuD3f6YHuNkUo8L74krJvBIDJOc9RZUpCrQ9jWNE1MIILRe6cSuONYp6pRQBjhGc/sa5ZE
pw40/ZYK6ojIa9fvc+SES50FqUrYik1zMWa108iWpB2+8cbyzKGSPGfS90mDmIZnoxgScFVUF+x6
xMYT1n/hstqNoIqBsgj7danvlvJRUqFXBRK1g6yjROo+TeVNWe8lukSoLfg+gabQYIH3S9bp+HfV
760vJXeQCiX7rw3Wo48ZP/umTV6v+o7K5/5RWR+ahKQpWD6Az7Bgdm8qgQNGIP+BPHSrP1OCe6Ar
oumV985P/YfzjXtKuYexUlybK7kBAamEb2gCKDJIAN4C2V8Ft0oyrOyjYPaxS8R++juOO7CsRAPw
uyADyTrWu2m459a4MmjLMbHbdnytJUiOqL6VN5FPrymkdLgZFfeYenihVdyGxowdXDFJsIaBYTLJ
QW7HG6k7c0Hgni6WwMSCy0Zpk4r8zUIAzeDbIs0Wv6v4pXQ4cqTYWL/7Wn41yni+StbY/moTQeUV
aRasxhnKnq7U8LNNe+RiGA6T0UindoIG5UwCzbyqDq4uGRSpVWods5zSNu8Ax+/oLUfHnCid/bz5
qaqZgfpGRTAsXTqMVdESAJ1X3PWk7MNZ1XMh03ObVmJR7HGAqMc97T1flpUIwFo5E+bMXlMuQets
jrDk3w/SYvoq0LsgixZk2CaIv9QAepWjdLs8n8ursvcjsXaeYq7tWUow7pAktnxX8ybo15IP0qy8
1XWXP566GtVR3p5P5UrjLkMVcRkxqJbNtt53mFGvMNZdVkLppNK7vD4f9CRP6UshFYKD2sT1Gf/j
cu2yeL3iIF+uq0V+idbq359PMRVmC1umkH8W7bZKNHC3M/M8W+wn2bvmXPzxuhzbzZ4kU5u62Oti
nzDL+ZXgWKSZzNNSm5nL818+H5rsR6qo2iPKjZ7oQ9k5Kq3dnSML+MrzK0PqzuZcXFszV8LnKyNC
ocugiO5gys0fKZONVzG0TAPrBIsFdeNFTymzN1ukZOTzJRnxO6mc3FHUUag7q3WaUNkfpabOHo0s
RftmYsxuaU28y2wquNEp+enOLjBiyZimgdKU6488+aGbi/TVyuQ/ypWj+xDSo3fUDqdiJvmuLJsX
WeuiS6cTsFGos/atLBmQT+kf1CwkY2zgFIglZF90Fzrypk6nynmAGDR8tg/9K5usBAbTWv6a7OhF
Vw2KOFuR3F4fQ6krtXM20rNvcdSQksOVJfVMeCAR6LhgqgBInH6PLFiwxtBfC3o/O6rC3C11fflM
tIm+9dROZ0sk2Tep+O50uXqBbQuXKC4I4BEEY8fQzg9xbWUnrJqKIszfojVgkmQR0s91KjkmnV4F
pMskl8F8LCsco1iW7vIAZVIFs3xSrCy7wujq3bmfU5gYMuqZdAuL0LW/GjEbOmOY30+OP38trJlM
IpKrbkrXIunHiw3pL4MU+Oit9rue8kstI4XtBE2t0reGBKZs1SWXtZUJMCkY+GNZKt1M5Depcwwv
HdLpZJit5RY9DIqmgcAySgz51fzw/Ji0IEjmrHjVBZl9+ewAUoU0e6HBEF9y0uyP6Qs9//rgINw+
d3Tjz3nSwcdqk++m3hGfYHWAlZxpQoxGE42Yad7eJiliAJJ2NzHbD9GovU9TsbxuE+9eI9dl1okW
JW2c3mSt/00U1aOVZP0whzbaVQsJEyu9A/f5yY79LLORV/eq9k6PfCqnl5jkrXIt1NeaPvGcRsZH
h/HvGjtOvIusyfhIsKIH8zgyidYJI1shQLBYV4y5dWKlSqGMb3EVGTe1prvpJNPbwARoRxhFs2+z
dXyjwryjMSIxbZHGNxzZ+IpqK6YhkAPaSufoFMOfIcht12TVxYqT6cesgDmUS9G+axVTNPgyLEDF
yKqo66wxMZ/gnmisVWTw2vhE9kKe7maPwMxoSISC9ZAhLsjjN11GO5zPo/lbZ7dA5zv52XUsU2Vf
RZSGuc30bkpp5CpFKMUVZP2ZIKu1l/tX4hFRLyPQGCwDL2tt9Dd8CsYFFzKuD9Hf6jgfbqKMiDwq
6jXQzWo+OCje6LXCL9lDxUYts1mCxbIgwEBhLPSK2UkhlXdTiW0mdwvJ2Zv96fkgx8Q/9Oaw7Bcb
YZhGvOnzPGVOVr+Slco+3LJ38IoJOrYgTuQr6ma7LZML9jUMnVHWPCBVIxISxTl7vrOljiQQy2r9
vdygMupE9orVMq8AwHjJtQUC1zQj0l0XHLxOX197YL4QECrtbQADGgGTOT8fdBmqi4Qo/VimDgHb
m/VzyYbsMa3qt3omxxVCa38Yt1moLBjepTOGQrWnong6IDEo50Sasa3mbv7ZTob+jeCl2m1SS7kZ
cT/5dkHk5nYHUIcI/+lqYI8ck/pEswftgtCv2brOAJNoYT6dRSCKVjYd5dHezEXPp54Po634RSnL
Z8uI8rDSxS+MbVTbDGipNNOwIiOFXWt00tDxE9qytP9F13ksNw5sQfaLEAGPqi29pygvbRBSSw1v
C/7r54D93ryYxWwYIlvdLQMWqvJmnvSPNH5BA7WAGtLf3DV0QA7FigkLuxITTrgOvvQQuj78tQnU
OZdU85ZGAS6lLP6BuPzRte7Xv/x2ZtJ0Xdtu+CQ0dzhbjvPgWi1l2/MDC3mwJB2p7RrshnTNubDb
0+RB1208p7FgIOA66hGxapuNiX2x0hAnYWzEm8IcC1oLsHawC5xseErwNxb+6MqdtGnEcBwWOOn2
DM3uGU4D8MSqEjnkqPnB6C1kIIdg1dxwfn9paA0SQz37cHZ8ay8d60/HpmyFsu0MeN/onvh/ISV7
jmQI6xs7fKRa3H0addnCxzerbR8U4ycuoQrzaGvr2ppLzMzpQhtJwNbNNsZR49RDetaZ7p+DPk/P
96f3j5ieaDgtgU3Pn3F/qSVqsiIWa88JAuMEFVY/tY39nwfNAj87hF6+0ey53dFTs/91MKrxoJJ4
RbVWfirnB0NTYutoAlYOz1ySEf9ev3/0n9fMrZBJdkiNmPskKHxMMWKVWU51xqEE0qN0uorRNM/h
0ZJuSX2MYVBZmop69QRU7r8HKVnaoVuiIP33pftnePPrM8Xl/rpV52rfFwGmfD/vnkqgCknk9Lf7
M5M81aooQMeAHI0ehfudZWZ1pUNwO1oFDqb5gbufDetOM/69lsyf4fMZHXH9FUnmYpeWbDlKM2N/
16feR2Qi6OBeyB/cLnevlUzLBaBV7yNoYZpmXfbr1jSct6FenShAwZM3hOk18OoTxhxvVwMcx7gf
Go8qMfTHft5Qi7LpDpQkGY+gF/OZIBAkjCYD5DOMcRyTJvRP16nSk5X05xCczIOtDLHHLgmKgVae
SzCYQLcn/waL07+1Iu72AP1aRu68FgroNqUcz/cdbGJUximpLd7E+vhDhL0FoDQE1EDlbjmcYQO/
kiSwNxX9BOzv0USwva9Arwi1tO3XbhjUcz81AXOpBgSjSGisQRs5esD3Hxy9A9ri2y1svOlWB3rz
Iic729l/zMSpd26Xmtd69HKE79p+02Px7nEPOghVQ8luynwztpxFcSRZL5L65v8+pSugGLILVZwL
eFTd5Z5tlYZcO0Zg/UuE6lH+Gxuo2ROFFfhVKOVLmdUtRDJqLDdmC4e4ZYnnII2bGmzmoExzwXEa
6YTNzmtg95yXdDPcdvjw2MFm/n7kupj9OurspWaxQTJTKJlsGFIrn14AGwHCAVxJwPhPA4+dw6H9
N3Ksa2L3wwf+6Qmu7sQmtW+ZMrf0sFIglp99W/JftvFjkrnFW2EhQ4o094/R/BRq2zYHonLAjFEv
nKkxX8zpIS9nCF/n3p+EtvlqeSlkt8zH4Zhnxa7Cv/MajfE5nZUgAsjeIYr0+BHro1oMFidyRtd4
H8QTI2gvt8Z//xhc6LE0BIjPqtqEA+lmM6d0RavqdNdHrk+8g3b6UdeTHQyC8pLiTgegJaPHKUc4
DdsJfbqQ2lmU5ZPWCfPB0pz+pQT6ef/ekkKcG3M0923LfpaWsvKtqXJtO/UUUWiu4ttNPrHamptk
RHb1dJ2Nu5sn5tWYzniwomUlmed4ZlaAIxf55f5REEyMcCQWx7jp4DaYLe5Ps853Mfe7nWzkcMRP
Z+IZbKtjVebmqgqwJOsygbwxv1bLsqTdtiNwBCG3UEF1/N+DIFLw76lRtSRt6FtZ3/+0bMHQcsiw
NzSnAKEvY8OinImMTN774B8KkHUiFP3xfgsICq0/VKo+FfM9Qq+akn6d0bj2Q5DtHN9xjpUBMNUv
UD6VTYjUm18zSgqTmG4nz57/dM/jN3ltLAeqDC8+LZvHRAOorMqd6bj5FhCpeGu9iZmzCr8FbL5K
91dossXWqHPrpTS7jKZQPvN+6aSMgSEnYa12dWTLyUY6Kbr/PLgi9Y9Ona1tpgZas/QUHj9Vgra3
rKCsiLy0yPVOI3N0eYS1V1k0Wvxcmnq2dyY7J/0UxZeOrqec9MxtMmJ1q3Q7ujT/z0uTrPdeyRXR
ucXl3uMVa4l/s7wJlvAQ0L8wd3vdH/jBP5sTey8tt1N6Rjk8JfODF1bdXk9wm2j5aD04/qQfK6mf
09zqz9GID7AWl55B7JnDwfDv5THBM962eA1j9J3RLaiop1Nj2JKz5V4PSlcjyOOQqezzfjfpTbcm
UFI9Mbl7FILBkiGQdop5fawlCnYP8fc8KO83DSuwco6WrZIiyh40a45feH6EOBj9TvhUdrZnRjeY
I6SqjKj4KuWznhBAGmRyVb3Mnn2NrlMiChSlsnbfzNnpaPT2WZX57h/2ofTA8ivNAmCTpfKIda9g
0pVY5WJwGASFs1dWnwOrHA7roz8jd9uZXa9M90cxqSTqnn9DRqeFlDCe608V/DUzevfoVBR5NT2z
HveYyPS/Kk/id/4eMA4tcOydm4bAo0PrkX+B7jI3c7gjuVgNfZX/hvgFZ9h4Mh5d17p19EUxzOMZ
m58Mcp77dYfsZHhXHixSNdtIUYMYztiH+2t0VnTHvAZeGXzodZA9hmHbPcVt2K9AOIrN/ekkc4FN
KLxxGpAQX97KKqDHXqs6DP1W8JGk9s1uvPbRDUV1jR0rX6SeaI7kLWg7ruAT2TEy/v0HeX8YR7Dy
0qY7PlEI0PcjoA9nhRCaJpiCzP2T/7bK0kJqMinxfnMGfx8MIey7+x4aBQnqTliQLUj86eH+UVyV
+sMQRrxWBe+hW7g7j9PVgaZTY1OEqX0WdfSLnfxZpd34WSWQ5aaG6lvHzzimAACgOTjvLp7QgcvN
EBVuAhHz84qa5aJ8dBsDZ08UczrV1en+bHAMvG5t4C2trjfovAC6Ulld/mCCWSE9AzGlmihwFdAI
l3ipuJE7fnAyk6Y+OaJeZr3pPTh2KB6G2tvaY6nO95fuDwBM8IqX0Il8P3dO4IJfUJeJIIVjcgqp
hzkEXS92Q1z1Z0/U2SbU9R6RnP5AO8ni1zaXszThz7jV9loXSt3sjEFBnhnU3VNwt6oDFV4KO/Ph
rJXOLZUAu1Xlay+WjaJqyN78zJGG4tH1fnuT/qwBRpEBV/TRifGGlxm03G72rhT9Z9+ZxoIaxPbF
TdkZ+qrjxiacnpgCXZAcfw9xW+bboeng0fEW3xaEA/99NM2vhfOfBoNjn/+/n1dQeaBNxo64ifVm
1NMjilt+G8F8kGkDjhMkdsQBv5xIntOMEJTG9FRk7X8+Cv/va/c//d/nFTP6uHBJbt4/ZZr/gX8f
jV38aNNfTBndX+V13Lx1U++ARKOy036ePPaWz1IR0XHU0vkWVfSc3UkyTA2cE+PDp94oGYfjWVq1
KRttqCTj7r7klBaG0tYXFo4ut3wiEzYVdX2WDhIoyCLr5f7Um582M+oHuwNb1gSaY+eTmwg5wbxr
Ld9lDOr/0HPHfA+cp7oVzr6ag3oamwjau7uiP2pDoLcr36iwt90JV/eHATW7RtorYLEcaCH5e9cS
iQhXXqLwOqJLJu44x4CcdA1IYPNP0ktNZoBW3pxryE+foGtoNuXLfcoGNVHGmFlnLWtbCDK9h5VN
tBdqk0n8tr3+XFYtDSuF8L9qrLm+Hz4xsilemrk3uYwc/6k2avadBcPSViTOUdFIsTFYF5/CATC2
7TTdqzm6r+lVyyhF1Jq8OEwgwoDy8rSnHHLR1Q2UYHKYT6bjnNGvw81AX+uuGWNqWI1u3JZJXX0Y
pg+j1Rhf+tHNT5RMcO1ksvzI6lACr28nBkLSWM0FQmvQOu5p8IZpMxnUb9pN554mxFKImjoZBT0o
N1YDHsiZHypAbIumSIgIlMo7p6XWbtrULKH3p6W6BsnAVNAp9lXrsrCxUmNHL/WCXT+JjX+CZu25
i8BEVLa6FC/HLErT/RDz9Wrc12fF2hkDTqsyYQYeUqDWG0wU/qPs2dC0hhnQHTmSFXeW+/rJ8kHB
jjiraRRX5qrom+oIzKQ68m1Isbx/WBd2uDWVZlYk382IHAMKMicidcKz85L3rb69v3R/+J+ybFph
S11rQxMX++1qEVmJfox7jzi438C1/rFk3B4Rj7qK/jleuX/C/QFnMUUfEw132ZTZJ4sBGwNGi0oe
Vjzga2mmtQs3m6PS2fyhFMI63Z/3AeeKDDc3Tb8OBTOUqrDr513ap+aZVU4sEOkdagasaA592BBo
vPopUa9+CGN/GcRG/sCzfyKWE1b3Z8mQqdsosmbTF5G90sYO4QXy3T8lHjxABsBeJBs1H4vaEBX+
/qf0I8AEmv/031OTGYNMg24rZ8ATeSs6Y5vyms3/+v0lpUHKTePyen92p2/MnxWbA87aeroVdhJf
QoOpWB+04UfigzVi9GpzYpDtOxVzUMDUw5CY32lgOriD9Y6xtaYzGm+SPXvffDWao/5qV0CZGdUY
vIPmP0X4XngECgiEUgmWa9G7P7mcyTTxDA6xuOpIOtS8za+7/CUcfQjXwfrfD0mj/Xt9f37/gsVo
eFj70REqnTh/HGj//cT7c6VHaxCKGltX3T3dH+Aq/eej/71WW+FKBym0mTC9YSuw8fdQa1kLg3iT
+qQabmME43KY69BZZnm7jEgMBfMr3aPKLXYRPyXtEwZ6cq5HC5LArzKZtiIyyrXWQq7Np/1Qs/0O
bHj4TY9FQ3FYNuhQSyi5SNB/N0r7w/6S6SdM2NSvj4UdbzI1bTElqfVUGw8t9QEAtIlByUGJpSsq
mnOtW1pSNuCE+clqA2dGp75pYFO70t/NgjoWG454eJykZl259ZM4ZffOImyk5RfRKnXSTZOhUmW+
tDFQPK1sGSIWCCXYd6XvM7wOb1Qg0vmnd0yoiNDomHALSUNwnnyRlHlkkLwx/algCFmSBoxn/QPn
O57bQfanzCQXmYn80ZFYXWjeODt4Cvl1MZ+JiobzVtztfBcdJkSlz8SLDveLd5t4CrPhFMaoFn4v
Y5ptw1PEUrOgVenDL+p91Bgv81qy1X25yprizR2AFXVJfnO4/BzLXmbJt8oD6oza7/lXGlsWu8iC
cLiOq4gJYLB4b1zezz2dfOBjvUvca2Q/WvM0QpFeKQKwCZE9GfuvU2c8p7m8MmMjNpIMbBDd8Nus
unfWM8oFtOFGNrrYZhbdh8yvK9v8tUL3Ryvei2Ac6QNsyShWoJHpRiV4hbz30xftT6Wlp7LmYCmp
MFiIptnwP23cADlFS/aqo2OpS4NNgvK0qNlqL0zHtOg6AT+CvTGZaRiUW5mqdg8w6pdz5NlnHp7W
01ZPegzPtdpkbvpYTNaTn7sXNDO49mhXVUXwqxmi56o23yI5BGvDHg+dh426mS9uL3MfTFpjqiDN
Nhaox7hvNzTcXkU8XKW0rimF6Iu4r5YCrXYkXYBZh6yFeGUCJyAKq07+lrbjYMQhaU7qy/B0bxla
jE8JL7SB9S00spBBvqks2qxYMlx8eKVYmH49sglsdtVQXJGMvpwQVyXuSm5zoPKDIf0JTACBVRM8
oI+1uG6o94q799IRb6bUUNic9MgomcJTEe+NsjlorKyUrFMxm3BkG2Y/WunLRdm2lPugBdAmvItE
uQ0qN1h5ATfKSTeOhX6tyrRa04+zlUMGR2SQxFsiuggw2i86p7ix3zhFPjpf3TSEFRLqGlTtnMlE
BoycIdfTAGwsmtm70plImuVDY6TP0omMNXW63IgIijuFLY7B1EMyckl3zhjy3uC3lpv4qlxwgQ7X
ekGlhTsEv6WzoVqsWXH3KFHIgPQrZiJAqw68l0sWDw4tqnrURVRtyqRgfy9J68pu2WeEtnHGEHtP
Y9AHHi1qUXriS2P5mSeACYbMsgmw6Nfhgaz6La69P2mkolU0ybMx8C/nSGr59CPxsOGwIJEcQkNQ
COqbFq/wwqWMMOFIOZJkNIkwD8ZudAibDRUV1SNW9yq7+iVlBYWn3rSw/hUMXGfMQ4+fMe+KfDkZ
2q/mau85JpQiwBPl1ocRsaytD+3gHgsnpxJVpKuiAZiN8chd1Ln94SSshqk5fgfCtwgm6nRrZ9hK
jZCjuWdbuBF1jW9u4oYr59oDvuUCzAAFPN3WijWMGG7Dojqqpypt3tg8/RI8fPRC/4ed71YUOnd8
gvH2YDYcgmq5cr/JRz0mTfyikeaqu7/Il5yxNMfAakKwJA5XVoHVxtRwLAUB0d8kZqZsFfO4Q322
dZts+pJfik4tfB0ZfIPhREox+bYz9TVKCCGEqp1Ww6hklJ+EcbkWOqoVyOHtgaVui/rH8TKDhtHo
5lMa37D6ei6OziQU48akttiym+bE6Oqr9eaWHVrPqjHdjAlWww5g4ZT8BGXD9NpVb1Zi0RcorV/A
EM4yJ5A7jKQlZb0Lpsk4d9nwFHb0hOZQYXprJxNFp6zvWuvYi2EEgRbQPVp5YqKnAN20ZeoPkPT9
8CgTbIDwKywX0GPu/GrD+IaTHb3U4DME9DaIi4LeU59WrnY/tWxWA8bpHX4OrZ/WPsJTYq/SiyzE
R2tBVWHYd2XLebA8B5chxIYFwt+z4fNvFtIA4pr6Sx00gYjNH8PAlBUSdjdnubyKhxe/wLXUB8zH
85gUR4DDE5xXI026ISwD70RXs9edvD+OS3kHjOQXGhnXom7EIrVpmBTtc+su1dy+PVjlS5WPAdGo
eGt41M+6QtIBAL5auNJZz/0U1JUubV/uvNb8EQq/rmABIqI8LEd4TQvu36+aaK61If4GmU9Hdp5B
dnKsDmKLZRAS7R66tP/bI5QLm2UTYPs7W41Xrp52Y1r1bcTvZ0xw82XZ/pqomMvS6EnbJeVSUOG1
zFKcfEybDhjqz33kX3K8l2mN09QoDprbQUatqSlL+18z1RRFIxm3f20Tst9Ic8JXvgUIiv3AtQ/W
0QCkqKpyDmXq02Yqv0ha4xW0XrYseGMshqb91hXdx3Quneo+vgYtgWFPlDXWPXCim1ZCDMSrVV+M
fCLXmiP6p+6jp4XtJW/9fD2iwC7AupFFJjILAWrADy8wATugu9j34NbB9gFCJIBVTNnVxXQJqsfJ
MCHbtc8dhog9Zq1+svkaZH4uVUYSvEYmCCPMZc4k37g8gZNaO9M0vWUDUm0VR/pb0kbxCjsmY1ja
WyJLH8nnhRP2ajARjRku8lyEi8YDRM+PSTyj1qx6xwwvXlr9CWfUda5JvG9qusR38PX8wDBn2mLI
aBZxUqsLNCXBnveiD/mfXg31c+BcQFPpNEmGu6ZBtIgz7Q+gqyygoSmqJohCBTfzqLI44+qSY1QT
xpwcko0xlT855QAPZmPUZBoKrDUQBVSRrxjIR8yQ+eF1EZZY8Ftu2H7JgaIvu3YZUq6jpu8vcy/z
2nJHFtxSHjEdgcFgUU1S9oFKxgflWw+Zx3osynSXYPSOrGyjSifdug6t7hHuY1yFzWONu4UAVkFj
DaaExVCk3ykrt+mAT8rdfufYnr7V6+lbhdWvGAmAmJyKF6U0ZkYS6c8kpNU7DpsK817K5QxUS4Xe
eAy4OYdN/8VxjuC3DyGuUc6LLRp3XZrULbTo632gPVcUgqOGV+wB2p8Ui8Mi1EGthkDXHPUxKO2H
Ti7EFwrpbAFRzIuja7ePJBVw3SA41zToyX03vMURXZlSmiM1mdFDo6y/0NRSr/tI5KwKqmkjk8jE
J1hzl++xK3eRi97OAmFDwvGkucs52fhj5m6UYKOe6pusjJ6CStuKABJFMQw1BDR6anSyg12XT4cR
MziuItDFhU7tccUUhMqUcOJaB1jHd4yzfSm7iRniJP6A9hLrSWsKaHSYaEvdF2s1hJ9a1M/u69UA
9tXT+u6SxdNlLOk31jQMCGw2SiC4m7Lk3waO/SX4e91EW1TqFQ9DSWo5r25TYf7o7NCayftySuPH
tfVrSRaJSPSmHNgFOyPH6lo7YZmbFeMAU0Zuh/DPDwxydiHyxaqIM8w9Qd6tM/rudtIXr14/aUu2
aw9Ww9Z0csufcETgNmUNmwSdI9wI0R5kCzbJyPwvJ9OmRa/9HaPJX+uquQJEL+bgAjtSPy6WVed1
LzYx1D4e33JkEwjMwJHb6qsMw27ld2c7dPINXagW3g9aUTEmOwNieBLg1tG5uC2TyYGJ0E9THBqd
WY4bjbINW9UMFHhrLbR5yOkW7OcdAHdhcZNlMxz1JDsZYcAtWHRv8BI2Y0DBj5UAtqqdVIBDwM+Z
D6+9zKm8TaoJGcHADOlS8uba8VvoVCd4iRZterUDxKoaSE8Q9DX4vwvFjtex9m5PCSJ7KlYduaQB
zF+2HBeXVSpeo3XeoEeQjAjweRydkP+ybBlJtHZKkM2DvNwZaKReTc7DUfQrmTb3ObhGZHTdiYxm
BLwiUSQqOjr2cCgXDossSyR5AEhQDYWhoUZOvOs4loE9n1M82Gm9EchHlUenQreod7K6TRnTvIrs
f6CFE1kvUvFhdkMGxYROxHK9FsEL00TYqQmpUlGUuyF0FmFgqyO2NI57JqdfL8nXehXT7DiC69Xb
auOXtgXmR7/GU3SePNPb5V5G11evb+qWQDdaJnbEjpNwx7bf06tyb5JnWzQOYh3ehFOPVR2V++z2
BTZ52mjrTEarkXXtxr0ahy7sEd9irxooxEPmvv2iqwgFe2jWezFyJdOrrfYyhNmGM5S20odOh0jI
aZfmEpfDHpdee2PFwZ6iDqI2Mdya7K7oU4ZjAYe49T8BAA6m822gEC31ZqgfpgkArevC63cL84MD
CpD8lDxvUfkbXELaom1rjvtN/qV0qkvGhI1/m6EcWvbeTB1JEA2WlJJMoKgDfBic8sfuAUhRxKWH
A+mXjMmOhucrdV2DLqr5stBQzYdmoKhPM0k4AWLQ5v1Z3jfpSofLaAj3y2YB23SBTeVcujScmoJa
zb1YpVYdLIy8vcnfgqjk8hV1LKzAhRJP30X4edlnu4u49WhYTO2tkREc6I3gPWCQs2oygTarZ28w
kJ+9zr44LYchODTovM7WRW2kohhmbioLkmO68ZamM4DbwYAnYwrhi3lXBL2K8gm8xFTt9gJjvIYV
nVv6K7PFpyoSVG7Na2U94V5WFs7q4C91ZGcfomvYSIsDio1wxL4O8iwtfpzL2gTSXjSps2Zlf8UQ
ExDO2OSiObzjRL/iyqI7KrE8ar7vnfC80ZhNEUwKqHk3dr7OBVN09i/cjf1YM0Iox4ZZBW/hroPZ
0sFEKnjbr5vaMheOTg2hPjB0Q3iey3kBlDnpzSFNoQYHA6EnflJ6Y4bAu6rSBuUm9kUgyVqVOAwH
j7jUdM1t8ejl6YmsGk1FOZ4jL4QrJV5Z7W2XyVSsWsaRFlelYcuzjzXDTy4tHdiip7XenqITI8R9
MtJ21CsbS5j5R/jen8iDYhlqx8ijoLERFTb6/CI70jUIM7yZMKwT46DPwKaB0fe/PTxpAOkAKffG
bzn/dwGpblqH0o9Eh+yoK5bQlvE9ewfjS9BYjxLw1zE6yfXU72OXc2nXgHPkGP+VRs1TX49bhSOO
oSqbdM4aW1u5ryoz2EO0Nu8J8ICSxLKwWm1n2m6BBkFGUHifpUenNE1te88bQOFnRJKlHWF8Gd6z
EJXJo+7L9BoA0XlpnkVKGZyuUp9t9N9Ay3ajYWWP94eYecI2wHG4vD9VnLTI6tCdPo2y2rO53GYC
lFCYEKoDCxJsgowyzomv8VCNoGdiZ8TzykpKeH7m7AzwBdLwEGbJtdKzZt904bUIM7mDYvdczubS
RPuD152jEvcINHImEn68SydqpptmkBwCrR5PgcxAzXt00rNbkZb+VnolbU8jN9xID076SHhP0wmm
S6hf3egka2WQyQokI36DTlJyyvoCkm+77xzvwy1PIGne7XzyV6LMFgOq0p5JynMaZX8GBKmuGZ6A
S5c7OMY1O/0+pE42epKosGsJk2rqyy2UEu5lA5sRBOaPzM6eUqs6OsokEw9PmoJvVBMvu2pecxH9
9N55Yktl4sWWAGDimuykJQgTJjk2Gfa/rFPVe5QWD4C4Vnb6auBxPE9E3y3NovMehyV3Hoklqz6k
CphsxOwiHUCDeR4kF9F5imJ04godWaPWs5Y1dMZJ5Oyw2+yA/eAitJzDsB6sfX75lSKs4uczaAqt
zvRg5aRvLkP02Cf4EZrDtSqKz9JMvmiSPmrYozZqGqDU85VgmA3KYMusjEquybZWek8nawDH3/K6
fNkU4q0yCTeaFpjfAlMo7EW0uOwpw6p/9AYPjAaXN9wDrzp69dRs5m+q9ej+NBHMfCO7ZWbsM7CP
v2tKPDCppzVk0j56H3JQN4bBXhb8ok1W3yLqFnGSofaD4U5/Ejpx2rixWS1plsBKlyqcSU4eMQEP
PwPLXLMEHOIsm0F1RbgKNJiILWWZuklIpCkp/OWgTu5QBwLflQiO0u4+O2LISalwjhnuV+sHXxyO
nyLVnpOivag+XxZWTdKQaurFZHRvIkw/Wwj/C4qvfzitB3vTCZ66QO1je/wzUW20qnrzEnAzZSnt
TOoVNx6dKJ0Ini3wkHquPWcOdxNtTj/21mOcXCHkh4va54icyPZkFYCVwysJ1qOKnHXk54z7rW8c
95At0M7WHSO4JEEaMswvrnowoLI7qCrdY3caltSUXMZoG3htsEEtL1eRINGpGvOnisINbMUDYwiU
0ZT2LXqGu8oy1hDJfscYQUKvOREE/KLbjDpDO3MVQTf7iF38SVKvSy4FzcTubn1Vf+OhPGAn1Rdd
Xsidie6X++ps6CTJ5yyrwKaPY5tluOrlK6OBTdCrP6pkpx7V1YnrB00+OGk1c1XVGB/hRBUnGb2F
4Eqt24thdnsxRST4Yn7atdFjFiaAqvcRcF7uzF3jfOvl+F6JYddbKbb1+i0bDymgT9TkEU92cPZZ
WdzQfXIc87XRAbm26jVw/a/yZxytp8F3V2ynTrYP/pH3CO9eC/6r152mMHoYYzvdAP55rkQGsVoR
HajGd6irUMTIdUJRQNMNGtw5xqnlh1XZ6+rXD4MbaLeHtmA9yOfjoc3QQnDLGWruTj4EByZgq7DE
qTjHZgLHfi6ciR9DI6a1M18gMUHJoTLeYw7cK681bkBfvMUY1SDNK40fhPUKcfzT/qhrdxMNIe5Y
tm8Ls+g+nAqkWkIi1Dg2PvcfiXw78+I4pBJnz4P2OeqNtyF5a8MfqBc3x6Qr8SGu7a0KBmiOcngB
j7zPJ3RhYkSU7RG9LEdOnawHGGBjDoVa8+ro3MXCaPwO8ZRtHOana2PsT9MIl5Suc3OL7oYxkN1R
bX+VVk1xC52AE+lU3t/DsU2c15J0JA7OM2fObtHW+cXX1F9MTZt4TL5cc7xAkPwUDyqUu8YarjqC
fyU03rUBZ+9RaHBzCnArY/vVjdEPaqYD17D8mWTGNUNujaTJLrDGz4GFdjvxMzY5Ew/TDzNij3ME
QmRuVbvOms/fivFtkkFZzP30FEY/CZ1ZK02D9Gz7NcMcGzSRi5iZI/CaObUy4+hri5KK8aneIMVz
2TT5wkktNqCpF639QvKjs/piM+Y9eKbqj1GyUw1ZZ8JR7qjq/g61juSSE21UwCkwyy8VijnOyT9D
KQ5GjukVZQC2NWjKgt8uEhIEyZHTMsGy6AVt4aK8LZzcRPYY9wVUNTWaKE3oAlKgnehY5Mjtte9O
DFMQaGKtKG4f4DoiQWxtWB/rLoUL2I57v2st7hhEtaVidthqb3oW/mSsCktpyXevsNnPKwCPBeHe
oIvkkmzgErpSidK4s5r2anQE3dHLPI5gQbo11lVlEt6siRtXf4LZapqj45H3wt1dsCKHuUmwIz7Y
YnhPTcAAaAP2zJjpS1bBgNZH1tIQUZIMXkZ8YIzY6bF/rsrQWkNiZDlnK9eY8sAvlojCWc01bHW7
dcIIYdY65E5OrY3QuArua0t85JYwLAs8ywvP1ayFJx9BO7+3XewDlGAQ0js3qevdKvC7R70t8k2b
yRff7l+wjZInyXusROHRMp1rZDAR0PHLsXVpFoljn+htORuevyIlSrJ9Yuvu46zZZtFjpenPllWG
+O3lR9CxSYHucJ7i7ByhIC68yLmpxHwS7UIplS8zMvsbOknI3VFbUITSBgs5fdJgtoStysXa/EHV
/iDocOtDlEYjI+s2au4fWfxgOXvPEeA4CvOar21sNc07VmAnekHrUE2QUYYOVF1+XDJ7qQu8I3Eq
rxYxaS2jfF7V77rM1KJgi7TsnJpjedrvLAfhX+rxFu0AQ6lDnbFjAvtMGKZg1TTYES4jLEqr2DQe
AeLKpQlhvm/yvRuD0ZAUfuW5/gXRCs6zNzvFWaLcFMHUN6ZbRKfOkq0uBBkBstCpf5lEwOVIrL9t
FJLCAvUSwnNqambCpUYbOn1GoIBroACjhz0Sz1iMC8pfZ2PzxBsKAklofduh+jA5Cx4rkB/5hNlG
aBtyZyxc+Og0qpV7mzArgyfiBtqTR78HPo+NpY5F1LwXMRPmYPCXTeK8OVV7roeAmxBJtUU4ZGen
ty+tgUnZLyvAKB6nNL9SL/pwiN3hk8nXtlOM45DMUxKEcoz+pnaEsBWWPdVf2YWB1CkY+uceigkb
g5muREc8hN+vGhGDEqOdRvHzkpIN5tA52XE7PjLJihY1W2HR5MweSv+lsj3KXkCNGv+HqzNbblTZ
tugXEZFA0r2qlyXZknv7hahyVdH3XcLX3wE+Z9e+54UQSLLVoCRzrTnHrOmu1lIDpN+Xn8Is7iiu
PY51zDBSfYBChzveB9eZRDvhwaPVN25iBW8DB55n3PlZ85sgbYLKrIs/xLxndy2sAFZpRv/DD6m+
5iVrzgpPTAjk0DbVKi6SY6esH7TQ3Nq7RHqVru2kqgBf9NXaCYOfBjHILG649mrYgMN+j2BuWDuZ
9xCDZ9q7w/DToYJuB/E1UKo8Ot2VXsq0nuaWloXZkJLBsDXU8OJb8GTtYp5upc2p3lLU+u1AKWSV
TcYX4acrm/4MA89EsxJwpVFx+tjVWxDG5HNZ8jZQcsHw/sNw1cbzunXq9up+svJ2JQz1ZQf6tPJs
Fsu+nb8yLXtNmMbYHisCD/sv4m8ingHeVZiY80vm2rsKARlqCkQZoTNRecl/UhK/T80XbDPB2qVL
v2KN96eX9dnIsn3bFeBnjdYhMgtpZ4JCYYq7B0sr9kUcne0YH2s+8nW3yYX606+Sa9CKsj7eiLd8
6t1jl0FcFCJDShIQxUj5uaYUtS6EdihjCp+Ny8AR0gL3gHoMULOoedmnPkWSMHSfXJIjVMr1yuBy
Og1IfxpZP1Nvtw6W1SDhS7qz/8ufBveWUc6022fW1jZ2w0dCd2boIgyYjGtg/jTEQ4YxEHtzb9BR
y3Vq2OD2Jn6HQwSLyQTXAprACxxgKwkc/755kxq6ohRDP6XZNDrzs+owym0kJ43b9Bcnq3Zcgowd
C7LNXEKSDW2jIuhPU4iW0zUVVW7hPTahOMZWlx5qr3sxjIpflcF8gDXob/T4z+6EAMHuAtgjMVeJ
NkBBk7qcEy0FmP4NZDXTAZufaQj5HV8Z0RzoRUA9HQn+3bPcRFyltjUTTCay4Rv5T/ZK2Ex+JZrP
Fm7gKo8S0tEyGxBqGH/0XpgjIciDuQP/6Xa4a6jCm157tfnSp7R8Y+VLYM/U3w2x+zsYxbBqCcHI
IO+s0qJ4Gr2z3ow2AScImV0vPfR4CaKRj1E5bvQZ95paMUp166RiWtkO+Y4yW+GTq6EOMpIgXTpq
FcF93zlnxioGzqQnNEQ76WP6GpcJhZHyjZlZd0zF8C4G1GM4yp3kVJcU/Sy/o7CHW9cHZFinHXxt
MGtRFO0cSJIrfSBPuFTMOSKXEtyUs/5ZtZV2tDxvb0yDtU2DGcvalbfOz851LoikoooFT4YVMVKH
vk14I+S80qxtJqpxzu/CJXWwzO14G3bdrXUb/hjLLLQ9qW52m3JCJ2xR3N8TBPYEKhiaTKQhk0B2
lInicUK2uO5l9iz66DgEJnVQcCrV9FtWIE7j9KXNkq8uMj5alx+bm2ovYUNZdmrVpwysT88A3BoP
NrSDEeVYUwwr00oPX7LWAG1r9SYtDcjkxPZlI/VOqu8sr5nRsyTz9KnZCZanrOM/qBIdEjG8UiZa
OSW/myB9jqb6c/wh6oEim0Ze814Ujk7PvTkyzXdInKJ6COIKmbeLQbFCzAZvghbz1gkw7IEI2Q0g
QIrxhoboTQ+Mr2LsnqeJamVupa+1Fz+3TYNr1l2xZshUfDdwmR6Fcz9V6YdIESFZegpkT4EiL8sX
jAI0AeTebTO5t0hbmei0dXbk7K1xOMnI3OpYYPZAL8+aqX0Fdq7ITiCoiy4k48SAb3KufGInRUE9
sF7edDWgdxeg/uCDjvVbSEg6k3/IvAhG0mxD6/PaRuW2ruwfuekcDa/6U6XFvds4atVktJu8o86i
el1WMfy5xIaiRZu1JLqnCtQRX+aVyTW8bxJyhCgfmM7Ag2qpy6BapnjHVXkgtUs2YPK8zKTLO52j
DNBpXN2rkd8SBjOqrBGsheDdQ1a8inVq7h6YfmbOhFmBpt73XNFoZ4Mta/Ha+6b8KrXkV2LLXyNI
u6jF3WNTam7fBoXnwYmNW6tRo5mDAhp03CsSN+jL69MmUwi67XbcpL1trtsme2NmAscKmSFFzQ7Y
eEoEbj6/YFKcHIXvfPJeIHAwZwknOECZhZuDj6ApcGk57rmWIcySfST1al0pwgoCrIrECOuMvSSD
V0n8w3Qb8moiCemqHjZG3m3rPie/bMLqoIG5BhyDWZGuDFP9jd6OV6PLIXaZw+eUFM8RuSI/MeeF
B6JLqdoQgsuQS/YrINspZxx0wA1JwVeS68MF21CwHlLvXKTqzRTmfSfsjyIVG8c3/iTESWNh7Zx1
E6w79DAb3e69Hz6Y6HnepEM4avKTV4UvmLQw1XN9SMMvYSQDq/p3pOG/DJPiAmKcH1k6vqmBOWQT
ctlw9YD4ghJYHnCwLGXVXUtEgYgbQO6+DpX+aEtNsC4PoTWy6vKDAlSXruYsyUpfw6fhZ0DJa134
lrkmWPRVjLDnJK15o8VDgJrYpyvU1gwjbVK99DVGFp3rXEXnoxc/8no8BpPXbG1zelAtbUMRkhOM
lKOAuJbvGqLENnaMND9Cyg2363UK03InKtVthOd0O7zdX2nPFUmT9D01VloRgNFJB1wa9s/Ipzai
5Q/6sbhJ3gDMHzM6uh6lY4PZjDz41SiwVkzvpYJrFRjUzZmC/ALrxPDAukPpJmKiftMhGVlPPQoF
EfyoUor9onJ/TjqLWSB3t75ilttZl17B3yraqaf0RB8IJ4j8nCgl+3kEp8Wm3B4lBvOJ9s3OjJrr
JI1wIqIwG8lEA0Oc7aymUZvGZmGUNIDzKOpZIpZk/LCMH0fCio1hBqhQm17X4IbXpdF9dZrj39fy
s2iootuGkzItmX4zmrQXele7RgFTp7wbaX867uR77vCZBjSh+0A3VzJ0WFiWOz1HoOACOxnn7oHX
6OI8RsxEU/cWklt6MGXOangcyq3VpqDL9WGPLa3eVZqdcNzNDi3X563rJ5+9ERAGkvnUWAFzShhO
j0WyB7GtImNa+T6gRTe6Zm3zq61EgWEb7PTojK+egpiuJDW2WAKRC7D4dkY463XK9kCLFlAEOGfB
JCxBfb1G/TTV4Vtmovc2exESFiLOLN4VVsSYamTK6D8mMc1H76xpsb7yeu+jdYCYpb3607ojxVhO
Kg1fgiipVUIfXcNtAQremgdVyYo1gYx2OkJ/zm19vtDic4jB5+V1UlAi6M6stvSwKBA/zbKJAF9J
2XZnG0qUQaN+W5LHs6uH6i5u5EcK2INCfH2RMj0SBPqixbRqDHNHouVc4AQrZxm6vQ71+KFsAWgb
FEMC1HP7CVrGCt8WA1KwU3MTBp0pHaa6xZfqvEmbGbYYWDa6tnGgJi5uo6CFitDyaCWtfzPwviBm
h0xm5wDavcra5Do6QjVSXsOyRyYaY2bMB1NMZXjGc033G1jFKky4VHIKTbrPmxG5tcoGOmEOVQej
9EA1peo518WvwhD+XneJzwCGNnK95LPrCiaRExleoI+I3tVi2tmNQ4AtCeyrRmP2djI4JZMozrey
Gau7WkI+XTbLrl3W5ZyL9+hSR4Y3bdL0tuaIne+bOLdqVOoFMp4eAwE2O1SpdT+ynQIXv6ZvsXhv
2gJ5YnNGIKft4sDAzTofWjZIx1mySetkd8j+5RyX83cTzkE48ZKOQ671AdvrupvRoTigAYMut2ZE
6N/dYgZdmXCauQKq7K7kF5p83xQzbXScN37m0/3GeMkqFTTqstGi/95adt0ZnEpOZgvE7qgVXG/K
DHggk2duLhvCIMj3kMVVzuzaZM7mibm4rShaElo791KXTevn9fetzPV6fbscxGTXIOSdH5TqRsUL
Gj+z+UdXh/YAi1z9ZyNlxKJ6OJtZqGH0Mb68FMChwytkmaGvHYpiTBA8oJG+JmpehN3zVaWKtCk6
IzIrqLY2iB79gSZWbYOkMoaJ4ID5k1ne8HKLqQ4fQhs/CM0Ca4AldApSoHB3CbbtOxStO9tSp2z+
dnv5UjeIxsIAJd5orx2zKGH4JyZYgEDSpiEcETr+adD41EVE8sXfb2b5tpZNM39vfkukA+IjInw+
l/MgGqW37XT5GTfo8POT9lsG1CIUH5KtP41IWTdZUdGfYy1u6r8oiP4mu07Da47RteWvTFrX3IGf
wtdVzdTn+H8+F0n7jNjYw/JZfd9Nf5uLluUxCaxaRS9+hvTWwoIft9wciIVOV1U2NEQn2l/fx3p0
Ot93d8vNoLKLu2UzZDP7ubIRFiw04chp3YQf2XzCzqepZUwOEW/Jm9Gw8Pw+mf73vFpOLj/J/B0E
uzPXSL96X07JttdB3hYQX3QVxwiuwmOAwGG/fKTuQuBdPmz1z0/j+/fxz27eZEhVEWHYfK0ZqIC7
5VYRTJTtavqMCCMoiVZNffe9Ed5/bi2fGN0E2r01Hfywaqe7lInT3agSdEzzJrG0FokgU5IcXQwr
bqCEfVVFt3be0Fbo1i6EnJ10fNaNoySKsMq5ToJrCm/eGPPlGlVMI5uyblRRGpFqcrBSevaVHpJ1
HqLxrs1Mc915YYuaCdxLvWyo74e0o+//Pl5HpwbXJG6Oy9OXO4zQJR4ip0ywPGu5oxyj9hBPRCrr
kW6eLNO7+iLwrpVj0KalMJzlHCIJDVWNA/TVdLL+YXlE6NfeVZrdJzLwOULpv8/MOljhQcloPRrp
pqTsfLM0N7jZ1SC2lITa72ODroKb5ubEvFSFgdab3WVDHK46mfBnlmctz8d61DyMXCS6fx71/VA8
RnmZdfdhFl1dUdinuOrklWRLjAnYolknx/IazsdGfNDbjKb3ZpJpCBuHmTgDYf2xPOTv4+zoBAFS
e1j+0DCxOOYEmLZoPtDvqmtUWsb3P1kegAtHkpI4sYDDJ8koyL8TVunutTQgPBXBJLqAEE28KHxq
7ZG9TQV5VavUSqyr1Lq7avLN8zg/l/HdumpkAKwzzLj75diy4fJrMcWhEPD3mD7G6XmeD45R5R9V
pf5Qi4xupZOM17LcKupeNxfipo387h6crXG17fEpTkR+atvQvC6HupGuoENK1EZD6rEcWu6MUa4f
bYPFwHJs2Xjm2PBl//uIVrHmC1hSSYN4nL8PzYcGulOp6OHPD1nuiC2yqFpbvv3978txmEarpHYI
MfnnVXlMvihJ05dfHjHOLz5r23rX2Rp4oNKprlCXc9fyH8p5U7vwaiXJc/2EAcgNBuuqF451FYzI
68IeK6SHHAP/ZF1hnKuZVEonbD62bDxIEac5/Bp0xN/TK9as9N6WHg2300BhapVUnbPVJiClVU86
JHL5F2XH8UmhnqcrjHigc+gPK2aisL2Ha1s9yXB6qlvm65OjNpj+fjRtol2reZPXKtyFhh/OpXP/
utwhCvKWDQfZjoWOFkeDSpOLUv1xecj3sdo/Vaz5r997sabfyLk4DYY09uSBh4dSI2gDu/F0jyxg
NRXEz8ydrqgYzkFt/eCK9do0RGz5LLNiFaG8b2inJ/cWWoyV0vRo4zUDOeb1dor057g3vFVR0YtV
uvtSGv6hAZja+LxgRo2VVdsr20FJ0niXAX/SiNOtVcGv0oPVGJVOtGkKe1WRsdNkvreL0vaXP3TH
WMcwVkV+veqMpF55RfqlEkJGcfXmhvptV6kABH4McpOql90TH+6XP6SnmwcziIj+QLzNL/rCUG3d
TUzWS/7MJVPTz0Ajj5Tf/mlEw1Fh0uXmsrFbVzC/GxxtvdyU8/5yj5UWoIUgP7fJw9Qoho3lAV4a
+/957LJf6qkO1JRn1f/c8vNpvJuyX+STEDe23Pk/j/2+Z3mGGzeko2fiWGka1PW/j/7+px0UatQ0
89/m3bymZevvluf9648v936/sAlwg9PGxBXPL4nCprmqR0NuRtf/78teHv2vP/v9xNhsy01dRnif
5mf+fb363/f+/S//vmMvjGssu97X30P/emP/+0lZYnQPkrQwtNp8B3+fo6CDrTHfAdIc1VNlWfEe
lLtVSnUryrJ/1CLlHYLRd1akEcyMXYlkFZ5bfDRjvX+UYihvPdWYeWc5Eju12pdu2BPMiZGSXvXR
SXt0CQ0jyGXsu/FUFsPVHPcdYR2vytbqe8T0BALHynmUaU8RYvbJnqypHukCJaNFMzSiamqyDB9r
D+kRj99ocuofl1tBjn6X7nN8Qt9eU2X3up0wtebRZoVHeQvwDAsNnWVXbvdPHirSOd67TnVsWCVR
xro7eOsJKel+eday0bJ8kzTy6FYQUm3i786GpDvjOdadlfTJ2eK3vKp0lyQYy6K+naMHCyWBQr2n
pmMFdGLZIz1hooGA1iRvMKoFwAceIhjdu3zMMTnPtzSS648D/SKf3p7r0V7qHlPCup7Ae+pEPs24
QtFhysOCwaVz/Cz94SPMePNuzgJfCOSipdX4JyQhRAEatfOa5c4e9yppdZEi3GkwL7RcgzV0HefD
NekT0wfO7mViazct994HOgsfVeneZ0b66rv++CljZEC0N548lgWn1DJKKo2ld4/+AaNSob1S0nVu
1TRWDzwZn0pKEYf1AGU2a3o3ggwbkF+Zbw4j0KjJ6NHTchKx826G2uqgHdzZb63RjL0UKVF3BMhU
lE/aBHhld7KWcyCNaN1zGlJMxPL+YDErPZSU9YD6hLvlVULEWU+GQTRONx00pVHHp+SFWrbB0pEL
/7kEVTA36YZLQDDpnT2KYC0z/Vdi5eOVmq/63lQJlTki0/eDav5Aw6pN9OrKOTiCEkxOaLY/jR3g
ctwXjjbuK6Ho4ztODL63afEnIATS0Nt7REvd/91o8249NNesSNfdjDFrAZbgRoloLcy7dSskZ5Sn
rkAwKSqUL2kWyD+4nV5gUjTvNEHht+dlu/MjEhEKew+lwWnWoXIxkRNGezaw76/akTYtwT3Y7nVW
YiffNv1T23f+961E/ozzQTuHyViamwoZGxFHevlozRQ6ZN4vta95t4oeCz8hJH1aZ0P2rJSOzSFm
bun7rgW1BkFtH7vZnZH5w4UCRIOXzt+hGWiPKIXKNz4wuNcEKRqS62aZSJhryL8HLa1ujVl+uWMS
vkFVVBtk0fFD5yO0s0raYGapviI0DkQSAFgJbWMnh7KieA5wdQipJBoN/QGpY4aJGuogY9J5D4PJ
OiuZmLaJeXc5BvbkzisrojJmHknEdUM27cfgAbhPmeDtEmZUjClhSNWsJigJE9pA8ND1X5u0fgjc
0j1Jj9pkpiRE23kYqSJ+Yfkkrqkdl5e+Ch6JECAYUtDmOo0mUHGTNNgHgpGdO5rE0a6H6vSqRcUt
iRAjQ3v0QQ1177rU7bdOlvmmrAzzoW4twgeCBLaDAYi29LtzHStWwbSAdsQ6ExtthtaTGxbBBccO
npvxmHvhh+mns6UnHWnmVFItxzphXvQWxsSOOad7CzTExhYGZIW34eyZ1K2k5Rp3gUsseDojbkL/
N30X976VTFFAJIXMhBynhT9GsV5qrfXkW3W9dZHi71jbOecyjL7Qehd3mPBAs2ghP2jQiD9c5SPH
pPRxM2sUtyzqg08xAHQofJNCpZ2dwpKrorDFDxJ8cX5pYXvr5VM5uZy2Mk0QmzjNwOqObw3LCKZf
3T7GZtLOgyLz2rZ/0RN/ZOLvfo2kaxBpqneIa/j12gWJ8lyykuPyix57oz5gPutXauZqGhm8ggwe
bUGvfjNG8wRO9PXNnXkDRdZTJu199EjzLs4P655VwYOX+s4l0oLyhWGaa0zPJNYJxBEQNK8zt56a
yZFPpl/9Iagol4l+bmaugWXBytbLPr9U864z74YiUmsMFsQSFXZ0DyYJU1eUZF9Wvk/asf45zmjU
EL1dpdveB+rv+4VcC6l6rQGJfdL48ClRCYa0Li/+oF+ZxX8I8VeRFVNDwLJ29r0u2oV9oz95U2IS
Fxx0a79RhI/NtMBSmRGFeq/gNGU3QnN4EmSxgTHn563pa13Ua9eyZmKkcKK9L9Qv07UxXtYNfV5p
zymwXLUhcqREyg8yudgfXNKqeit4CWvdqYt7IBNq50QIjuHXq6F/ilqQLqXwgIGzFza0P7UA//PA
aRTVydP3+B4DYz/CWAsAedrtR2WVF0cmUOgT+r953vOuOfPX/B7R2i4jcLZsvYHoiYHK6PdoiGkD
tXZq3qaR/odJqNq2wep4C0znXGFRfSWnDGtVhiN32cXZo61QV0LFivnlLsNgJYF0pp5xjKPCvSdR
NzuEY5jhrejPeNHEB7gMj/8i7YcptegFmI2VoKacrOcczwM967ncO7sfbOM/t7RgVGvMfyBYZ4SU
CzPpUNu0J+KxpEm/HCSt6i0S4T4hXW+wmm6ni5BZr1L6OgywWIe5k28bs8uec2TC0IHtX4NLLpAe
lPoWRUV7LdEroUQxXpY9UXn0kHea0sXLkNXZ2baoSBYzxqXV8PEMBu7nASngw2SPazRf43tbo9RE
JF0eIynCp1g4BLCO8S5WYi/7Bhn4ckXVWLL2BfWJ5ZhsSsCCw1jf+iT0dvVIJogGpnCosi+9t58L
OaR3kmiKXS4w0lS1DcHSts3rsoEcQ5QIxSZUUxwLFUYGl6zmZVImpOkcDD2s12Pc4ZTXycUL+5TI
DIzZWzW/5MEukBimTKTwN+pXM8B0zzlj/7JHUJR98NUmL2kHmKDQ3fBnZxKBqk9R8WhMyrqD+II3
cLli+vQdSHTz6hv0Um+3vLNlVxcwRFvHA1GKqFSwhnwyQ/PNkrh7ctjLew1I7c3RXQpO6JXXET+V
Z7KA23awn6La6p/5p7+MtvbPg0bUcpREbv84JBGZKIHbXEoPF1peas6zZxD10EZ59UCYLZpep3vM
c294MFiVv+iyeeytUT0sX3DrD4+FPtWnKq2uIGujaxckTHV6J/3yQyqjMtc/DDvE3+ZF+SkQPKLW
ANASNg7yqaORoDGakY3Xd6fATPWfrcPaPdTcHkmHnb/7JRx55RbJQaub/L3hqu9IZgaJl4mbk+qP
0vSzdy4i3j6r0p1powqLkDgSaNdsC8kwG+XlabKK3aD5BC8W/VdvowtqezhXeT6QklYF8l5gf6Qm
gw8xqprHUeSfnkeBDzEDNEi/SO5hGL9S+tCfAVeGz6CXtHnHxnv1ANEIPnB6Qm3YPvVV3j2g8YnR
IVyHuk5/V+nNx3T02+DPMN023BcophtbDrNlKSrfgkgQLpJ5dJzm3YZZAPiIlp5XhQ3WaitQYZWX
nG1nIvYwxef5PexE0rPp3cDKL3XyucuYtciyu2wWfj75l5gv3doG9QkWuq2Vc9FKz72bmCUGiNVh
WczHyAbl6sKF9tLXBl6lJNGgJtXkR+JB37gjJNyVpj3BZXEe8L+yZ3bjSyqd9ORQWrh2OD/udH36
SSkTL01Zw6eeL3XL9Y5mYAZJsMSBwoWvrOPmZFbBixB5d86GWaE7X5qM/7/7914tvDDH+dOrWD02
k1sf9YkOT4mmjmo6dL3lNHSUoNEf64T7RpFztrWJJLPIuDdK2lbFcklvwpJLpT0WW1NSA8vqMX71
Y9KhYX7ErYMkVDQhdTgkEL0VF/fmVBrMXzuDOSl171VSgHX6RteJAsl97YqeygHjlE6j7T3px36D
0lYczXm3D6wD2d3TY548EC/kPOQWqxDWh+N7NiRXLn0lvVllPUnDfFOI0XDwBb9R6FcIQsGSNVFd
IEmGelIv1LI2gUPR0CvsR6f8iEQC38Ts3yzLcO+ykKZ5pvJqq5y2Z/JbaBfK53sgD/XNjgm8b/Jd
QILbfVQ5EKjsqWFOwcIQPSq6dQn4Uy8C/eIIOupaHsTPIcMUgTzuDsSoWKuGMC/aIew3cSnWNpSv
m5Zx3i0fbNGFiGRJnVjbWGQ3QVGri6MRXUKF6SfCAfTEzqcW+7//uaFp6mdlVRL0MX9p1MVbLlRx
WsavBvUVtt9UXJJEBjju8UwRrNHCJiiHT3TKjMKPCVjHDUpsAF5uzbge1891mTyzUCfCdz40OJTK
KsvEazLfqZqyg0eDjXS5N3bdHyQppLsyQKaazATETCC2GHTPOU8wSV5I89oux615kIdk7X3vBoH1
JigbUHnuyJBEcLo8yp1ksS0AZVLWbKtdHVnEOvfyPQCy+iubWPbr8wWY5K46t5BrYO4+RHZmfRVd
8hVnevJBx5ra4VCHmzQe5VHFNfqRwMOF3vX3qcFHQWdoJ8mdx9UGQN1TnfezJ680ls5T4obuVz94
20xzcqRwoJF9I+5+exoQjLi13klyKAkMQ9BKWYMJ8RDsW1uLsTJ2w3mGP0GLonGdok0AHVQR9wHv
BmQaoEU2zgaIbMA60i+fhzcjMim8OW7z4GkdWvhaulQci+ZSlOA2Qr1ySaB1jN1MlEtBUYaJrj97
9vBBhrx+GUkEeR4hHqxZs/sH4ZS7iXMbmi9uK1txeiaNsl9ForEMl/GTn2AwyqYEvb0lWd5aJvFL
y0PIIb+nxRmgaWyMu7RS4RNuY6ag9nhb9sCO4F9xqWb2ZNUsh2TlhU9S/QnmB7mJmK7NZCCI/u/y
lLcAulXXgf/Oq9UJ+fOutFAUp0lJLpVpM8kqfPsHBVS6EjPjTziuvdVqG4fjvDtW6IFcWKhJlicf
oVM8d+RABKsAOA0TvD9eEbzjDzlPvqfOWVIkL2qpsKRGUzPf6mw8/EB9v39Yae9eVEWgHKOw/950
P8Oo09+YCrLw5iv2kir62XbaQ5/l7YtvmOJQld3z0Ns46qoczeKUioc8C8W6VeYmaVPrCUKAxTfC
ywmE0ljFZMZ6Iv/uincK4j+nHTiWnRu0OMLALPywq6+4YhEAEEzflVzycKgn0asMh7XW6peJmTsq
QWJtEP6bF9ekN0GQLvlFyBJgrYUzUoEMk4nIs6gPckTLAQwtEUSHPkMUDifUIUqnVBe/IPOq7Upv
lyrNuS81l1qOYbyUtY0NQDLWa86secrq7or7CcGhE9D+xdlPPwClU1IZe+a96qoxV78qr08OKie1
R5Sm3PqBy2TD6nou79oB59tM8pv6VhzU1H+Vts1COpgMkNHLfyJPbiv9gFSLqPXDg8npBi4Kr7zy
Q4Kjzbx4h39S9CZC6abdZQwFnKJWca+3g0nHuH0SetkeoYBZO7eI7TsqQxJxXNPcejEzLqzZBjo9
4WtttlDINBg0VvP4vQH4jqnWAAc0yKreFfFGRsRO9G3UPi4blZYESCbttA/z9GeQZPVjkKRQl8zy
N5io7xvzkSCBWDoZkY+cvhh3LBKLg8BJ+lYMh8L1WH+58DmCkuaEXnNLcU4VVfvQ1E7x0CdZC4XL
Fz8H3seBrFRC1eLgvIBnCdCALmYbE4SDLroHHXIhry+ck/YoSGl8VCC9a/0hQl5m9752/109bUuR
buC4oIXooZGxbg2HHWq5PZFQM9jabKgrqgKPxhAcv78KvM/jNgpgj7QJUxc308+ct+lxYDYC9ZDZ
b9BdqRWMtybLi8f5neG8CAZhf803Cnd0voJkoJ4GqVB1/bNti7n+2Mq9WTrea2iOR9Hkv/opNq+6
3mb7xoMElDaZu/6mZWoB1x8nLx+qBiXDAu00Sw9qWGadwi/EleoeJSBK/9kv/n365CK9VJGmkSpQ
3nehnqxToK8nKMDeKQpwGS5pNKUPzrFLvfAEOR4dR47+Jhl6gCB6QZamqhNCNv1xvIrfacWMgHYV
+bSV0A/LaTCOwBQQGIVbRDbUPaiMLBsd7g1abpxdZg5PmP7OLjBV8mjOc3c/qPEJt1zbDMsgQGrc
BDM008hqdx9BVdqlhJ5cQPUhzUbb7aVVyP/lo1GIUuiC3MLE8n+3wx+MWeGvXEOGVTbIsL4zRGJ0
uzWO4GzTJXFxIPXopnTu/fvizIziPQGv38MA5EAh1kNEzSlp+uYEYpJ1vRVFP139ZGoo8+oEDmgr
okc8uPojPfKNZw3Zveuq5y7r++fQjPrnhOgh+MtPvmfWd0XBaogQipQZqGk0z7XgyqfbGFSisEMj
Of+MaJfrdMSAN8lmFobLu75QRAFWGA26JmOoEMh7A7cT999vzOzMcI+70UHt5al9hcxln3oI/uIE
00aR2u5ezlN3qiEVCeCZvLQE+CC3K+zkIoZD7UBFBflnHYzU0t46hWmKpctxrGb6cZcCgvl/dyaF
98OchHu/YGRrph+XCsXwArhMB6qoKJLOTt/W6wKsF0ikFC3nKFLyCALjunzTMQjWViQhTbfaGE9h
UQ13esziVEXD7+WXk5v0mOI4PzaB610qGbsQaNwEQVb33maFdiByC6+5r1070AAfKYMSrtrQu+LB
MvZSM69lF04bc17mV4KoT8+nDWzMBO2KousClWcSC3llGbogmZJo4Hh3jUbF2FMWXqi8m6oj5fG8
6WYmAxWLfphxIhwJkluYOZyxGMs3miPHkwoCnIcJrnMK8tMPl0rVqptQrWtuivG4NbSTbMtp63pG
dQVqyVeI3yLCkgOQuCh0xkM3+f33RrINfYNOY1K+x34SbEs5YRz3xC+VR+M2RiZwpH5fMcRl3YES
UfO4rN7jOVRpMhoIRB11NIiWyLWArK9SDBo/jSDaeeYg/3CO3Xl2WuxtIHlby8vGC76rYNXoqfuD
yTaRN/iOTqFbygMzioJutEeLkSueLtFlem23/x5/QAESbJBZ3atDsmcskunTt4lEkCqhquorn6a9
wI8vLZMioEdcRG5gcDK9p7bGPDHMhQTqrx1qyvFYzsUREjI2dQUGIqknwJMG57ETZbdlsK+i4FY0
unVPaNdsCa6zr1j9FkI0P0p05Bu40Ote+SPEQmZSg875WxIPAyKp2Sy/LYBk7eOQkpKqO1GH8AYd
3gw6ZrlhbNIhnsg71AiOJAhdWhHVhFGENNfhYzmWvltGCmcey4ZpwuCO/PY7LGb6P8bOqzdyLNvS
f6WQz8O+9Dy8uN0PCu+NXCpfCClTRe89f/18h8rumm5gBgMUCDIiUhUKMch99l7rW8Pwp8p18Waq
w88ygf0NFLBfeMG4AfNPvaPkyWvrvnSpmLbwMiB/6t6wz3VsbU026ieAB7gPlf45tSftFbGRtjSF
X54hbLbQrMpTi2YJ3wj4PBzrZQX8yvcWQ29P2NvyJxtE/J+V9kG/zlrDM81XAwjcE031pSVTl4Zi
TE9Gh8a0J7Vo3tSj4x7o/JLpay1AFISX2kp/fn3KQamf5nqgNtCv9g2ACDpAv6jLlUXeDpJF3mnH
0U5Iz/MJHIGLvg917kGyxuyYu59qZPGqCkCmKBT12pGnsI8782CPHd3rvAj7Rzj4FkrVtDql2Esf
iNAZr44KCjAlcDt3EueXCAzEWcUAGT31IFj4xaNHyiHuKJCSI1oqFF0webWqW+C+9oncgXSjY6vZ
DBkm16lPCDbMcAgLDPPt2Kj7Jhhg9IJqwmo3cMUsm818VY18SGG6NZ3csNbA4ziIv30Dzo6Y3MeJ
cBU06f2jYrvhZj6LKrMd9rHTI4dkAnz+uq/mXClPQ8wQArCUe56U4pdLXU6x3IOLzGra96m1dwjQ
eoxz/XHO/rFyvI6JG98qN7lFBsOawKnd69cPrEK6I35YrTWiSZehTfeM5oaxsuyKpmwTMcApfkSh
fxC+1u4yx/RPdK4MVLoUK5jEHmI7qi+tsIeHpvUwCZEH5FyEO000S1+KtiSRYMptZwnCgzmaLKZE
z/WLCoZUQDsFSuIFhUYX18EWXJavQZcTYBOG4xLUifrGWvVnZDJLzRNIUVj97sKrXRZtkIiTNtwP
mtUj9sJrl5dhi3eNvcjofu8F/9qbEJsMam4+/99f24OixzuGS6vigjRMObQAGW7AFEnBGky/eQ41
oJUME1E81pmxGdpU3+Hlz9e6qcZvISFi+Hi7j6zVEdd3pnIqhUH+SA2Cjb6M4WnxjyaJd9HAyhTd
+C0zEv+77aDnDfAHnsjD89Y0Ck8exvUd4jlmp2k7na0G+nhcR82TGeRSCALOalSIOqWBsM6kVmqu
++cN4EXGJXRHobH89Mqcv2xC0o8VwX4wFZDD6FZY3Nb4XUZTJdVL6nACNelX9FSrVUx2EGHQbMqp
6Hd2aYhyE0RWCdwZTnsq15hpCx+qqSZc92kBDzakwTLqNImYA+sPAWtJIKm4hjSQtfskzXB0YUV5
6UbUz1hX/M18CAMKIRN/95DVKyFaHsRoh7GxaozhR+xT/grl11dsASaoauvkek/bHw/hiFHpYPXC
OxSeHPqjUZ/5Zqow8tO8N288mqSEm5MZFpRmuNINoHjGZKp7HUvs/CvOmzF9YWyWf4+06eDI+5aB
oDmDY/xhgpEafUAO60zvzaXaGdxBvWSnElyGt97XD53czI/X6e8UuSww7DURxRMNVwa3nEEDiw9O
qzmgbS7fvaL9PtQEP1twNKzYTK64tyxwxi3utdjHgaDDjQiYouWeiz4nt/NtRrP4OJToyGMFqwGY
LXIX5I1mvlgMgfvy9U6NipgncgIFxAbEuW0VHUYr5X450AWvEh1CFxvcddqhLgp1lYDRB7obWzcF
Cx7zdeUl8AkHBd4NgVwe4qX0loyzrdXg6QMGrtDAFjehTNt+TX2A5O9CdOUAVmpYQM48syK4KiQu
OQWY1MD6zOkO/KXgMLkl8EZ/zEIEHXw2hhKgWcFQpLfBjJFRjJSdZGdHsZM+KcIKlsGYoFBvSHgL
XbNeZrW4KX0y/Pz3HZ/SaVIC72iSacHAF+Pl3JzSddwHUtF9dmwmAb6aHrrKlgp+DZaZpeIsUea5
ehvU4cbwq/F7hbfg8HWRLPXk67RyVAP9V6RyfmReMHydddnUD4umwp41pMlhKIv0OeODYsVrOkQX
iBsRHrJ/wbTaKcto6xdYJoLAZPFBVOhDiAdznYmhuMw9SiUPtbOWM7SL652JpmM1C0so8lZGJZQX
jyX0LgLsvgCdl0Oq0miz0w/0duCVWEeVmb2MHOdVm6jp5ymOQTF+DWsb1pvbDytLHsaBulfr3Non
k1GvxM/MgSZsyPLJcRX9HhGHV2bGblJ4eAy06pFx4XaICuPVrbNxH9BZRD31k9AS76DXMqCPrCN2
8RuCYw7papAkSQcpycmUaFH7zUqPUpol+HoTSy9AEmWq8Nd2FjYnr6BPXdNP8mWdBPqw3Sklo0QW
IUBKdIlW1QNc/yC19kz/8rMa4t9gwtvTzg11YnCVcU2PkQZ9JlZKz4gW0ymtsq/8MyPkMqgwzymm
zLjoeJKot+R1RM6dv9blQZE6uDei7Mlv42HdtCpLoNJIidjJ/CXqev5GTc1Yf1SNYDvY7tEqa+oR
QiELmZRicW6duGgcsjrKITQboYf/GH6NAb4LIkU3rgm91Z/nwypw9FUCxsCrysJbAPY4ZszltygL
y01W1+qJ7uDvPU7y33vZaTCgUbpKzFxXRXWCVeLNtBR8i3KTuSWEqURKtMIyOxJrUlySMn5S1Vii
2ZoR93vg9ate3jGx5YKNU0nH/fqESl60cDT0EUBXlKXpBsEx632T1UgeVrzPKD6Zssibb/dJQO+9
KLD3tgBSYlNrH3EA51K5FfG1uFua2NBji+Wn8/URZYF5NLv+0BXJ9zEalUsilPoltnbzuAf1WHvW
D5NX/9La0MM2gJCICX6uLfCqLkmyhPCh5CqMiTR8F2n8aHdrp9CCD6ti8Y94PD30Q2zccCRv0I8z
jaJoVw3zXIDtZfkRTgbNrTh+UnSma1ba4H9rnS7fOJph7sjT9vBmhvaikSuFss3EtvZSPJdzxce4
/wSFotw0lk5x0UXKc1s0C+yWdHenioGTa/NJc1+0h8Dco4xALjbQWYFN1pe4UWP1Q5KtAn/lO7r6
EbXZ26ziaIzeeCRaQVjK6WsxmLs9DXkvU44utlgXp2wN6cjtAuPuunazpRaPtqzrMho/DIA6hWBL
rx2WWraYp9YkO6bXeS+DkCe0VTPZ1Nsx95WiYolN+886+2HxjKPeetFVE3xRaqLPcumKgzRouYyv
O7Kmnn2hfaJT3fkG94KkukIUpYdnZJxd86q2FWGz95OoXjVUHTuMMSV2w3gzS0U0uq4L+tgb6ovk
rhE5sAjtZHyLpvjeOD694GikpojbFaN3d4eKId4MOkbcyGXG6fZyPUCTZz1/T+avzXwoBM310czW
1pApF3ybwaXtA6QoUIuglNKOlEu7So68Re4lm6/5eDViFvTNi5eV+nZuvffOYK4xMcWr+VAEpbNv
gHAQb869oR1/kd9ERLbUzblRhKLbD81L5On1TVXdtyJBqJtWyjt3gENfMdSUO+MkxishC/FiUk1P
zsAJN5GL/nkTL0HibiN02B9+JZ7tbNRehsrWV+T32YfYKPpTk0061lPI6EbBqErRHHep6Ep48qw+
OwJzuqcq7vCYLvSTQjIgTY2M7GCv2A11ILvrqCAqND+ETVRovHoamXHskGwWdfVN1zuEGjrNSvBd
dGD5KRsQwem+aczbfBOOc5Q6tdFoLFCxY2Z53gHR5wtdK/UBbXZyMRmxQd+23KUuc8ND4lzOKDHh
109lsOKbme3MoELipfK1VeFbX7SaPDJ1UJvXMaOjqavHslPEzjJzhxREKTtF/0FTSG1JlTKDgzDK
4DzfJ6cUaRRmldd6gMo6f6GsEsJjjb3hxXcMUoawugYTMM14/nrKL2ol2ylfF0Da/+Hd0lttw3Jy
WMx/AzHo7jKTkr4JKOCKaMAMkZGtPyNit44U5BetIa15EINx6i1KZGwL6gsjTZczzDURZ8vDibWv
ryG84tcKCXJu2iWZchOdQ4cutVy161z2N5XR4vSWfbbGNF5H1Qx2idT4aVWV7oXR1stY55JZOsp0
IY01uUQq59/85ZmfAKoNE3SEIKkzPDk1CrSIyXRp+XAydH3kPDcKN4w0hS8iKt6s45t0+6UGg4C4
g9ZCNAxEi3HfQUZnSItFgVixxWB5aimLGY6lO5dc0gehVSVx2wwMkP2NV6uFQTM5CckWOhg7pAY8
K1Uy3sRmzBiR5+2b78YqZPBeuTaOJTUciFcH5UVT8vv8GWS5bT22AOYjLyp3o+1BB8fjuvNU0z36
DsraJtLqe1vQHgnpqX6vI+uV8ASp02odMOE2zWRzLMUJWY9dlaBI5EW1GjAXUKYmV8yBxrYLR2Or
alVwHoJ81Uet+mAFlEgG8Xsb2Q+EplT4r4bh1ktu2+FOjTpzSYZMtKrIsT4rPr4xV/S7r4oVniUm
sST+NbZGgx0cx62h9cHlr41bMNEelfbXXw9hslqXYVceRQI6dS7V8p4xpppAQfUpZ5aZCLtNOHt5
5Z4/740Zk5QowsvG6dHnFUiJtoac17e3go40hmmze9Jop7ua7txrUce7sBPVUrHx8fYC+TQB4CfH
gi4sj8ggI8Cjw2zXVifAedN7bWHKdkDN7bO4Ins+U14t4nFPHtaihdU7Bb/poC+RU2BZwGl56FsK
Irzr2pPZuwKyQEWMmSIeCla/i4Egx4ev+sWh8Q9N688vndXYa+Eq1v4ZA9vrg9h1Rr015HQpo/Df
ArfO4dlzqFlMDkvaPiykipFVE5vxX3uTOXHlb9Vt1LgojBztOxUg2TxEhYBtNaJoEyGB/j4mNjYL
Nfio6a6g0BNLo3HbV83WXhr4eJ+IsRZDMpJjqmXotQWzMQN/9IkeTfEqaD5ONL+ebYfGumW5JfYI
ZfMl4ml8/eZX/jblbD0lDdceqa4r5cYbDZtclG4zX7piS1eXukdQThRUyDcqDCPCle0BH88zwz20
X+gcmb2Y504ehQRcXhMd5AP5W4xy5OH8hB+5D+T99qsgJnZsfhuCUfV6PtRkF1kSPeiSRpe0kpAM
uRqCXJWc0kb/MR9ZXF9ZQKNfymhfrxV/6i5/7SmR7KuTjbss6ghCYOF4eKam7zn9wLvfBa9j00QL
vnclUjz26D1zG5d7oXxM6Yffz4Ydv1rWF1+vnR+fXzG/NguhVMeD81nTuthaYopXmpuYr0Zk0kNM
oMz2uX2dlQ1RbyH+HF96Ayy9RvT3ei6cSvJq1yrTiCQWk8yIApQrG5yeO15ahcBHxwnz3fzSpm5L
muZtzHeKwEJP74JDOBbxwdHBXyQKq6GRBcBz1+TKMsUrfAbiwX0vhSsTqPWHFdb162BwAZZ6/bGT
QeGFGe8ICw1JBZ4e3QbgZdoFyTWoxu4oyow4H9VJX6pc2yvoji21Ke+FGdUvjKicxFWek9DwHwXt
kPlRvwPFK8b22db06iXp4+mI5KV7GMkCf57Ms08LYp1PUp1td85dE1xBiZMTHzAfnusoTJ6B1ygb
qE7KZj4cmuh5fkHjSkmV5Thk8vDP5x/Ul/2EyF7C2DrxMQj8Zr6o/LUrAuSCmuYdlaFAlkLeynvo
utdhCpunLMjr/dAgoyyAl76jLQDg4gffXSyIW0fBbUmmX/liBXSjIjRLTf9mQLffEVvKWFgeKnHz
RJRKc8+aoT23ZEpCvOTxwKtHaA1lehzprz5rKU0ypLs0Xv1TKae/7aQruz2uWyrigqmXjlpj12Zh
u60Akh1NO90kuc5ngxJvOV8eh5Z6sFJITDSRF7G2a+5jYgEZ0tT4V0dEiK42n3y2kgTQNU92OJA2
FOTNYohUUFUN/Y2kdb21u0f4yVil9avmESChesxSSrWvY8XH8+DBES/a4VkpC1r5VP9XNRgdVhpK
dcxiT9nxy1pbkgDs0zhRjJWDf5hriySvoqtP42U+wkGG+6vpHJlfim6EIr3X8SrY+Vjda6fStpz5
YtNPXMEK1o0byjFnU4tO7HTTzM5DDvMq6RXtJTOGny1Ejj8jIl1YvH+OaFoeYJAESR8892aHyL7k
5qPzdz5UzkBURpaQyJxzL5rMVv103wbVnFZdXCpHqgBq2Vatbi2X42NGetayMozqPdW0XU8EyEuI
AW1LHxVGNJQLJKk+i3tOC420YCkQCoWFLEcvuIk2SfDGcJ5kLLZHNYwYlVnkiNUYQBAzRk/4GGUo
lRn8gssKbz2sSSMxnn2LhqdVYikBbzo8mA0TvpC5RoNerIUTc2CyX8Me4ZBWwLD0ELntSOpq0G4Q
bNt68N0w9QxbW9ZamkWPq7SR7cxlx/xYOb4IF6JDkFvJWlNFdO8HddqZeE+JHmaIPD9WleWPIkzQ
+WX44TsGKcEK+obG0ItjOKNS0iY1+21WfJ9dRa3eBDvRK1sl0PA+VamUg+kyMYcipgXkli+aIjmU
pT2eCSJSmE655R5sD4a7Nn0pOhUSelQaaweS/JsBNCivi+GSR64ULVOcxaUwN7MiGA7cCmyN92zb
MnvBYbrrA67P6+yWOrFys0u9PSItuVcSijNvWrPCO5545wHs1Asn0CljOPyRCZasoZ8U2GxN5xBY
CiiSzE2PSjoS+dLn7oOOMEpmkap3I4hyXJaw88pYuzNE1u5xjOoIUS8ePLf8ET/OFSr1M5nVp+Q+
Ff601tPYeM0MSIxeLFQSsppm0wwBsw+smuOGcMhAQ4ZTiCMZxSiA0ozo5CiUisEt6YjlkVOJeUhT
KfUesfYzNQhyxbEYz3FDzecPwtmaeCmuUayDPvS5tfa5nuzJqs/PfmF8D7rQe+iM2HmZ/wH6Q+eF
lZj3wAhOPBjFYF4CSRHyo/SnQQ9r4XRGcxFxQ4+1DtbV5NtHIM3qirlZurBd97l1ouFEtHP31CiP
FbTK54jKb5+HWXdMfPNmFKI68HZwwMBI6pYVqoplOkd3MxldUI32t1J/Tw0P3tXgK/u5/jGBdTQW
yuRQ54YUk3+2dJLAhL8hNnpvoA111Hqj+d49rKjOdUFSYpQjGJo6mcVt9CAoUTgutSEs39oCkILX
6eklkXdSP9ZORYrM4laGidSfJF2PmwttpdUX73FoG0erJu+DIMZg2/U21M3ceY6ppbd5TSrZvBfS
A8HN4JSbDlfbJsD18gNBS972C3cyA+ib6u+nWoWrRYXAjypxvr4BzIshfRnttcv9YK/omg4ubIyf
IMIF8d7K7qk+jZdESTJUFQPY5kn94aAnPplIJLeTa90Jzky3Av3wAzIa7Tm3y0+/jNtPS2dCZdXG
x5QxviSYvbjF8Bm3DtVITaTWhu90cVNzFNcq6du/9GmZ54b9a1CQten+KBDYokePIWzl8JhXKvjS
9+oTSFTxTqSgv9anvt/prUQvd162Dw24mE6RZu+tCUVZDgTyyFyjxvzBkHm8p2ZH1Bo4GsJg3PF7
gEoyr3vlSbcQU9rj9IK+tj5GtYbwXrYQioramVtVe3IhpZHmZbEWdNBcOtgG12EPznhB5Myz0Pot
fTb1rOquOBUjyAYMSOFHmaBezdVbo7fGY1a24Qq7n7lt5WhK75qzycXrbgqU4Glq37htBgusj/l+
Xr0nCr1KzGSxScHbGfiJYquPsYXQyJTurBQJBi4AWFgZYdPAcacXxe99MgYr9SXzURYq+TufOVph
eyKdxEAF3ml4rAvXiu6aJbta+s2eEi6rRuXtk4FGQRlSSGaCFmuiL+iLS26hnXxnHecfYq94cdXE
OiIMoB6Wc8KsJmg5QkxBioj/XNJlO1UeSdZAH5am6hznjoAL8YxmY3Uuhqq5FxOXNXvS+yXVOjX9
4HL1pfsAPsIaaeYUk7rNUg+p66C58lbqfX1eFV91BTHg3fXt4qYVxmOuuOot6uO7rddcfQmNWIdt
iJMhcT7VIfWvlcisu+d5J3yQb34qq+ISExfLj7e4pC0Qx5ZxbZnzP5Q6YpIUaRFOPpadRUhaCURe
F7auXJTCkcCVnSmHOrm1fWVcmlagPeKv+oykDsy9MM2PNnFoV1bZj7lTCLbypgU12RukPF28yjM2
XZgGhzRBdt2PSb1pvTG4mjrA/aEjmagEorbWoyF9oq6gMenjgZwPaanxVg2oMTYgv3klpxu89q9D
VR6aVZ1C2THdTTs1CqB5j6hYTH6r+WQK6RLTXnXBYTXa7utD13TqvSkflc1s1KknfGs+kY+zd6fi
XlL4ORR6mepVyBwXp1OJjlasFmeJfFDFFc8ooSBDUh7qih1daA2fKqPwfneKoHiSra7v56WYWfTx
sSbBrSAs4aqU0TMfrPJC+o2+7zxy8UoLX5Hfkjgpku6Dbhc2kUmtHpuiVs/NlBxNqtBi0elkktW2
mu1pA1ePPrXUXq+gQ6oky+sop88lfQIH4lSYwlqPx+3XMRlhCGOIqloUFrE+UYscXQfmYa6rDN4O
kBJj73GTNXFfIeUokpWSK+ajXgjl7BOi5QIVnReAX5tYYSnopG+24sjBFgvDef0o8sFbpy5Ox2mA
o0DoUrIOsYWFbQNrrHVdB8UVzb3YIVDWCEPxxmBw64QhFH6pItQdvtVu52B87FZBxhSfKyidA4co
0Dqp7V2QqNVyvoT4OV2GJAiLQy2vKFqncv2NsjsST3q9XommKbLbrTBrbzk36weHoVpPEvWuc53h
6jTGrzwYF61dW69MbMU2QsG9/uqEcOcIykAcvHrKUCygKSYDyNzOkvcwfRo5pZcQWayX0iQtJLNd
bTcf1kxiwPjJzo4e2i9VYK0qtT0U1hDuNcr0k85FcUCEuioq7gdhQxCVGXKpEJzgKGkVM8eeUWXJ
fu5/uSPqFWihh/lIk90wAd946eFSBaZo7ufyZ94Atd13RVGd5yOC45r9xKoIDH3ScPekVIo0I6dR
q6qXPPUGMuGrclfWmrKrKuPRVOXAU8r3+qzm2yW819irU4QCJYAqOZspIwXiM/Phmw1lbc9kAt+Z
PJw3yLNM4gABxpkjgcGuzpxv/iol9XiKyP8+f33Nepf/s21nX0/Or2gZ6DvMRs7zkR+zuBhbEhXC
iZmsqmdY64aA2I2eRVHFbLJdIbE7eANjCr38ffLNZ2COzYl57JShwPhn94IsXIwkBHfEKiY3K83c
RdAI/56QLXJ0CuCTCHTv80N+V7cbxlP86eUr5idMJVNROE35Zn5s3qCOuJoYZ6HcFgnwT71xtykw
vKHUmWACJ1tOeDMNotRS70wmWHbg9NsrGKdYsgniQzrSZnoGPM+AxjHKAXd7zlSsKPMArRvN09zr
lgozfYyqgwVPGMdg+W65OnBbaSFBfZUswyry9t0QtK8Z94+2JC8hzMR9Fv6nWX/wKoYHfJW6J7ey
KCMNo1nBVHx0OoDD1LxIAqHT5NBmUF6DZ96nnj1tS7tCMk8bG1ql3ERd+3uvBpq2A8iPcdLbVJ7e
IxfnTjybpV0iO/aT1b+EdVpuBekiD2XeD6ev6ak0y897epneVZ8plUVB+PVQmBAyO7FYWzVmqZ/l
u4KK612zmURkNd5VLbpVo7vheX583iiKFrICpYItNA8gSMgIQtVCl+a+/hLEubJjUKl+KPnQbQhP
R2YYDcnbvEdcRfq19/WYzpWXRs2DmlX1zQrpctcUe2ucW+F3rMi70tCqLSMeFa1jt1HGrH2bQteT
UujxmOlVdzIc0S5js1aXVlyiXPCmH0aGw2K+oHcRGhjY3azpkltYIOHsnX2qeWLft5ZxauVm3sPE
k57sYvN1METmCTwQQUQhEjd9ds+GZuESxoHLcu7mVWP8w6n6/GSJvNnA5u5WpAEynpk0a0njr2Be
b6gvo+06D17eWIdoEMoxLSqN1gIhEmPSvkxRb+yMsOYKIZtKQWbR3zFQ2ec0+j1UidvOZroV1IGH
i+Cj6gSNfCw0+Gl8d2eGFy7MxauF4N1levJl07cT+zZNiX/vq3ZNHJ526CnVyrU+cleo1XdWAkSF
uCyQYugBD1rjIB6WG5MF9GE+BGbKWTY4MC/kvHbI4h9+ZMZr1y1RrevYQ8HOElosf7jKtPDQdm2/
65jw/PWQ4RLKOC+E1dLGYCfLPmTmxq4P6QjOhd/8WB8LMlIBVyDGIW8Mw1Dr58YuDYvo3CVEptI5
UgH72ebeszDLD6RpP3wN6OZjLlx0alX+VFkQWFvNNaaj5fgRzVxmGk7CPScd+3pv5kl/tiBlV6va
a+KFb6E+LJv+CgMsOSF0vooxMU5mZy7+jwKXKWO0nq7VQNJaELowVOQMam7wznuZMEZsEqhudLkZ
Sa5eWqortV+FVP+kpc8ixgudRzy0+rNwpDvRch+tTDWep+L3US5HSqbaDUc7/8XkCvKC4/hnzZ8y
wEQcUqVc0lFz7qpcwqW5dcAN4D0aeenv4wxhYeZJYGQZiQ26lGoRV72+8pIJC0mnywA0NbTWWqJg
pLBzjUIvxZNmtvbvY0HdsrYKq1tobSyuImXBlypeuxzoaV7nx+B99juVVgqxYPKx3B+o6YFHqlGO
Zp1bJh/p3ZxKLM2m6m9jxf291/fKp2BAsWUaVC9pCbpvAcNoLSPAgMKhu/hRcSh6M38fU0dwvwyn
x1BM8GHGtlsrSGXpQ3TqBcErUoFSR71qwntOXPsapzFqTLTehCjZkUVoUIkqu43WyAfh23QFaUjI
Sw6u3MyH82YKa+j4k3cFatsf3cbr4EqzR2om5KbCGA5ehl2VhwN16I+K5yAqmdkZCiEYcU2Qtlqi
6c+9mkyUf22a2FBOIWC0Y8O0iTBJaJESf5cVA+B55MwAv7Xl15XXDvLjRK/tq+DCGsQ9VsUmNpdc
Dfm521EKCqnvtQUKMns/S2hKjYJAYzVnEux3q8mnmx+Ou4zVGqsMtx3fx5J1ieLk2q3g/FrkQmAi
tAb1Nj9hS1KeWTbO7q/HBnu6msJv6VQS5IbASF/kg1NdDMh0D2GkeXsUEPUizolUJF/OeA08Jsxx
2j9xM2qudkqarXy4Ig0Zlw+OcITVa4O76SsE3p0OIuCjsWgYjYbwr9RQDnKfzFmi/ok/6hr1ELfQ
IEIBNcCFERIuIljdbsq8FfvKlpd5IRuUpL8+KkbJ1dQexbvZ+ETq4gqzGVaKlGikoB8Yblsmo+eY
4PChZAnom7jAjTK+ao4cBBmZAoaHyr7GAfsrj5+CptE/GTCi8UyDCnVwYa/shiY05JziWLJEW5Hw
1T8z3ZQeQlf/nLo34Cn+L10T2FaK+ruXsupOmGRic4qnm0Fo8SowWc4OTFc2fIvcozfZ+raBxLhn
OjvsgbMoW8JEB0TKdrmJPIIeWIoJhh9DcnM6VndBPcq7mXZjeg3gM6jVt8rQmWrHzacbkZ0JIid4
MAHFo6fTP9OkfCEOQLypoUdHjEnwUygafZl5bnCle4ZKguL16EDQ22O41rdOd8pyxTsoEZLAcSzM
47xHGW4cfUKDNvPeX4+F//6YH1v2nmYmObhDtuvoYG2tyB7O4+AQZzNp6XPAhBsxgBf/BL7OoGSA
AjkBl/HjQftg0Ts86MqQX0rDvkT48ZZoyrqLETEQNxzcLHxp3D39cn8LXkSQIQ0kfgzc4FJiOB4t
HPGiboY9rS4Aww51ao+4hfNfxS2E06gpXP+ulpy60BnSr7kfq55eCZXbtz/+6x//818/h//2P/Nr
nowsM+t//A/HP4npQNXMkvrfD/9xCkntqvM/m/mf/etl//GqzWd+fk8/6//ni57ylP/+8yXy3fzr
x/J///3ulu/N+78dEMoaNuOt/azG+2fdJs38Fvg95Cv/f5/843P+KU9j8fn3b3hos0b+ND/Ms2+/
n9r9+vs3x5o/p6+PSf7438/JX/Hv3xbT588gfP/Pf/AJdO/v3zTxN2EjeHGJKDaFCm/k2x/95/yM
/jfVtTUXOoBraEKY4tsfGYTz4O/fLO1vKvkiwqGcYMVF6fPtjzpv5VOm+Jtl6q7m0rR3Db7gzrd/
/t7/9vf76+/5R9amV5quTf33b1henW9/FF9/6Pk3QzDhCt6EI+AeGAZmLp7/+X4PAXrz7v/XBLFL
4OjJFiWa8gc8HrScs+zQE6FNp17s+joijywlukhRo1tev6a17CHiNFoVRssVVEwgrJExgm02d+ik
NHhO3ouupfGuadxVEaSPjWJ5SxLPXGycd4wpC89Ss+/xnWHNTwuu2V4blBv/4KCm0Y4T3HmwyhHR
itAPfkMTszSJZ8iFxZob9rKh6k8VseoaUJ1FmDwYbRQsc6G+tyitFgYRCEwsVpAdYKZpXMvz0uoI
sMnEQ2sQF8Ay+Z6p2sLXC4htiiiXCop8CJh03LEXiKLoLg4KzYchCgl6gnA1xPEdCByyIic9JEAl
HxwbAAD4637teI370GOYd+BPkcJ+SE3Y31bbHFojsdf4/bhdu5TwqgdQp3ADotqBgMIIMr5jMyLZ
wtnbwvpTL6d23xbJq6eRteT2pEvUwZ91nX5vCl3f9ONkL/Ro28eZSzcsvTioVBlyukjiskXUiW7l
NRXXQGnNdvIV6bYVGF+CGcfexYYGoj9RXo20nh5YLay1aNjX6rhypdd89PvvVWJtPXMdZ58Boyrq
Kqlo9Q0uzS4tAjftl4LlfRcRe5VrO3J8aMMYMA8gY0Am3pY5SRjWbnTtd041qE5BvB6RUB9SFs4w
7Ai/G6t+1VDetH6GCNUTb8IkoS6PY3vb+MbNIzK3r9IfsQEDJ78lsfYYhiCRoSsx3kqyj1aQBoQZ
5x71zDaY8lDXE4hdyWxb4u7rtUuYHT5GfWXHBSMzGlELhneXlE4C/KeQNiqw53pwbxa+iYcuGZXl
ZERbj3VcND4DStkqGaoPV4sRa+bRvtEGuEYW9LgUuX2X2v6yT01305esJqwSrhG6WPr+nJWm8pnb
BDLp+6rpX6EfGbSVIvrq0w+m6kiIuXl4bncqGv8jy4LjBJx2B1xtF3jeuFACcrucwUcz19qLyESg
qxd82jE5QmZY7qySFFQ9P7s+Sy/H6lnOE98gjO4U2PWfEOjOYHi2vVjHqu/tyJrOfCfcjv+bo/Nq
jhRJo+gvIgKTkPCKKapK3nfrhVBLIzwk3vz6PezLxO7szrRUBZmfuffclagS3t0/aqfyLaqVRMwj
ycei5NcZrwnQA8SP6DqGZBKZoMpeyaCLUHp+bg3O4inROqI3BYRrQGFAhs86u4BTlU6Xw/BCAioA
TsCEvqNr8boRVyUK8x3M4i1Ai1vIzX7NTupUkf4wCU+HecDJUO50R81sM7feYAfspfzQ5ETVN8Il
Uv1Nuii8IOgnOvLJZEnu0tDYGmHIFKA2e1W/7lAxWvZSRKZBZ2hnWhEy2TyvZmZGWn6jpUl+2n8q
O+svFjHEKudx6svyLk2LMcJExGeykdae78YBEnjawGT72XXu8Rlla0aGoPJuQTc1ERsUEWi3zloz
klxvU10Zd0UxXQdzGs5DVeLuXuEr6fihjBbh1mC9JIuwznn+OnLmRTjx1aWD17AAUxDpBPhxJfNm
m9yXmZioWJcIg9kHkdJoNXTiZqOuRT9d84U8VsgPxBbs3uFWips0QasGeTDYJcAXEtGv+rYgZ+8r
N0zkhjiZVJKuOmLU6tMsVhYpZkO9yKYEJIIU1leTA64nKCoq1h2VAZ4sSbFqrUSo4IJi2inIHq3S
LA/zmvDZLBelnwy07F4rggpGlOzHQNagI3QQgpo3viT6DsdsPo8Mg9PjS0GrTnymqL4La3tbYf3g
6sO4krbGramBxd0mShhx3/fCx/b1CBT83mJvz7qdMZMJv5k8AO0V8qqv5td+YyhrzOn8CLD0pI92
eWPPJgK2vo3hQv/U2CjZgwCo3bYKm+faOH7t9LUP+IdR7Mo5Nc/LmwMAu0gNMsfLXovw6NTgf8l4
RCZH9/7aDsnA+65rzPwRjblyeiAq5p4C9naeDKQW2fxkZky6mpIIll7clgWltrSzB33T/jAlFz4q
szma4aRAG6l+pmXeL/veBWlqzCcPL1Et6/XGGfAK6OMUmAKzf9d6OcoEAbpsgaUv+OtJVSlWocXR
zt7u/ldMavSLYt5pIBnA7H95LgjXdBhLzmZ2xpvlnrVBPfRrQoya1T3DhfeCQR4hyGKG2bUXoXxY
7WMyPYiS6W/ylnMm0u4mcbGgNRw50dbJuJIXUEVZnrAmXD6BEzKLR2azDDUvhY4hc8uVQIJcB3Kd
Fhw2bDGavOE97sHvFjkdDBGiMfupX3ABX9rE5s6URmTU6XO/iAdsPASpee4lGSn4VSe/ao+AZxdJ
OZkl6oZsptuyBcAweTdenu6xNt8UlX3fyaqIc3blnpVd2CR+Ftrv6lmPlRi6AFsyTLHWeHGc8dJU
yCaKwUaTPRKxJ9z3VoOdhA3On6csQW6RPUtFwBVy09XXjHOTmXYo2IyHixAkEpVFeYu35OyY6fIi
lf3a4mII1rlvQ1kk4tyvnOMQ88jv3HqkNThyRoOkCHeGjIvw5oaTOTaIfw/dbqhpGUdWUDavAgKy
EPGB/ZVLGTnFJL82OI6uUcTV2Exf5qjhKiFJ2SxdIiaHNRKKsLXd0fBaqAbrjNVtJ3e225DBCFt3
QiGJFTDPC1Zb3KaYrxL+GqI3WEerB88pNK4/QobnYqkuSkeGxHD9dqrAzraEakyiLE7LbjlHo3Kf
6Nw+s65lMG044MnlHNaFbVXWfNUgyy4axFSfHdDdnA/Eb6mpOdHrnSUJb7eMZuh2iGpEGZEC81T9
3bQWpIcl9uTbs/ulrLw6GyWhcHvpgB2tLGytE2nhm9vd7LwC9NoeuDYgx56+XVidRVvOH9fZJRc7
AQl6oyO7yPqcKq5F+8r1QIPYSk5ZqEVoynQfRyr22mNHWY2/Yk2re+VZn/BU1nheZXla+xonDKP5
szkCMUsFZmvPDIqiHE59tml3SBViEiyLD8KOIB22AobrXg9BsdsAnqkPZzrvB6Il48SujbtUeg9U
+FG5lzAljLIge2idfT2TZwMVx0kxVDyylQn88gREueOPqCeBoh1cW746pBCNhkCR1kW7QF3g4DHZ
AIxSdMhi9AXT5Xp7K/JQszv9cAOSqDcv1bPoa/iHTTZdi232aEHFgAB0C4wSj5U3LwsS5cU7Ofv+
4mzJ4KOwKc8KcmtIEDqY4n05S/cYnHU/DqzTYHdUitBgu21xI8cs4y4w2earTubKtRTtvQDzQ5PS
3AHYLh+1lFe/IQVut/aT3nH/I1WeoK+MpDiRo3E2VNYF1b5+0V3g2V2Muy5ryLRgz9b2NBByU5Gw
9Asy1mcd5cuNq/WXynEITAWQHYZD0kHLzQ1io6VKA7ig3YOWp3dAJsdTW+XDjeNU6bnfxcATvPYn
XXTIs3QTtM+c8pn0EeJYyGx99cUPqp2nXl7semA/oJv/QUhhl9gw+P3/uLcQBFQZltNEys61ODGm
72HBhZUYGgK0yj03aGFCnUlEsC/Y/KCQXM12AZLBvJ4AMtD9/Vjc71sbWtiuJobrZdn+p+/xutcf
i9euPhkEt/WA0WA1erakwH7XjTqrLVi+DjX5XPvRRqxuPGedG65VgdrKYuviMOsFgt446xgsi/5J
3BXW1NmeTxbZjWu92riA2zYaUxwrvWcFqcYxPDtUSwgjUpXfGhVO3HEG9lOBD9s2Tg9jO9vC608J
fEE5mNyONuXDkem8u3ZUt2yGNiQQYwV41+rjkWVPaKJz8SeNlehOH9MyFAEiZfyHYQ6TU/cf9Sjr
cH4/5ETkUIoSXRnq7TUB76SNlAZ53gcFWvx+xNSaV++t6gZfeM2/3PDgbPXMQipzH8+thuuhgKsb
lBMcDtHrFhP0Yvs6RP4bSbxoC3X8veHE6eRrKkwNUwtdpa/hlvLiFYQuILUdKE/RhFaib4PF3p6A
+LNBX5Gaact70uOb3sbtzRsUaJ96c0maqkc2HEB+kJxdxKY9eg0Efs3yXTNIpcHcrk7DuccrXKj+
RSLmpy+zNM8JAIMVJAjrKJN27Ag2hl8MbpzTrNrlDAVNZvPLjnLH6jzCOHunCJ1x/ZakYlxGU9EP
NeI6TefZZYegb8lrXQDXoom8Iew9aL3NCj31KzTz3NpUyb3R9vBQmHnVoHcGkl8MpLF+Z7SfypQR
TTswWNtAEJckN1ttvYzTWt5rFQNws/gVb4IaMWTxJ3xm0jYyJQdPYXqXlAUqCH2IjLguiHoVTfEG
la0IvExime6pPYeehSk/wUoMFexpwBiVTsiNtXnxWmFdGfgCIkkk69ShBCtX50vjBEtn96ATAetf
FvFf8reY35eV9FREP3Ah2VVBehRBU0wHYXfrLmLX47STf70Zx7dRs65cknell/+qw4O9H61/9l9e
8Z/TZYlaa37aR252mfbqJluah2PYeZHrcNW5WS1797U0twLTqZ82HFnYUnixiLTsR1aZmvj8v6+r
S+IDyGABXgMORxBP5m7BNm/fw2b9aqweQQQTdrnO3DS6E5rOcKy0yfwZJK9QXQLfSDV+qH+MWWBE
jJ0bZJP57hJCs3cpJVi6P+GPIOw7XR7mtrAuXkMbmutzElWLCnE2aWEL2aRMPHVxVxlbTvsIvDvx
wTg0/pxY38pQRTy5ZbA4hCAU8ki1n9DxVGiX/JJiKgDIKV14IVYLx89LiodVF3GZV0Gldc15zhhI
6MgG0l09qBIBcO19eZ32t5flymmEGNjWnKDu8rvMPboIc7hNSvWaoEmwbP1+GNV8nmQi/HkhdV3r
YyOfYntIv6To+osryj/rDp7eEutf8lTo5Nz5BuHiF6A9+Ed4bP3WBBjXc+/VVfs2ZsZP6lHOgzkd
Qetgv0w1FkyL3b5minR4mTCe6TSmI4j8A8Ok48QEhJFezWO49hOe1Np2fK3UI2E26cmumKHkcNH9
qQcOtzfmx9qLBxt4deR26nGTMw1F/9VggQWH0k78GPMKeIhww7HwZ8P9Kp3KPOMvIorTiHV7cvxk
m7CUCTuswBMGEoEJukLKVpi7BQfsWJAsSltNTORcB7iYOHrr9zav9YMAmYSwCX6BGvcDAyjI5/qp
Vy9NY1q8mFiSlpGjjgBv36CyjiWDJi31CMq155/VUMN1oGYN7DL7LMsUJLvZXBJgdGdnqsAmn8gU
wdCfWGQTNVQBOxSupDtK+7z5axrVg7QHgOipiDTmdkjK+J8dLL1WIyIvXwzSgB3r2urUfVDGbsZ5
vjTCci6bPpOllKIIk+ylgkzUdcCBW0EZurrakyJqmZC97aUfiBnpMHHww+zV+rKWzj9UJkYE+XLn
1CS7vRr+puTCCau6mZv0x8pH4Tc5Y45dQiKiOZ6MX1O3rVNq64MvF7zk3sBleehD56F9tzsMgUTH
3zBKel4I1uVQAk9v84WJATV27ZEKWHfGHKs9i3rkiNH//x9Irg7BKtKiFKU07nRfAy402QqAQZJE
2dKPp8pIOoBbvEAqcd7ciQnLzJ1PtT2oK0U/uKR2u2xieAYuMoHd1ZJT2Y7kbk+KMGE5vloGhBjo
9tYAGGlupxvSArl/dbrNCZ6gv5nuA26yPuhF+tkLgmOL/l2W5Td7ont22YGav6oqL0PoTaNP+szs
e809FQUniDOveOSnt7GxDdLJS3oVQeiRXUZLU9y7YiQpEW03cSv2v04z/yU7738ll3Dg74BB/zsg
N+7ay5wW8NKAzzmem4Q2B3TYVPYe10jzkmmT9/Zax2ThxazKSGJyute0YkbkdOnjKAgN6vuCxYFJ
4mKBs7XqEeUMzRopc4zprEenLt/TBUH9NufPrcEwhvhA+I8CowUBozIc82MTMufxBn43WLvjChVZ
pFjsjGWanB3jfnC5x9xCR9hlKsIARfHBQRsi9IQNb2iPcHkxik6De1obEleJ0/kl8fZmQ2h5qfGa
V0vvEhJ27BoTy9cY3vhEfvPRgMZIeS4e1w2fCxM/dGComstCvTj4GZBSadmFuoNxiv5ddqQAmgbq
e9kpBhGWSVXjZggvmc8IKq3tCBQzB1eEe+fEHdEVUKgOwPrh9vbQjOLpDiCL7zhyxlBT1hiMNoF4
2wCwc4dVYWA/GzFW++TlfEzk5nCDnQtdUFmtH5bbZqFMFz0oJoveTbQ3Y1mdM2gfsWNbxqmynREg
JI3VXDy2RAlqO/9i/mQuiJ44SugWoZjG7Xa23Q8BdZ4chmWPUTC2/uQw1uQedbIMx4IOYsARw0dR
EnfYmKRP2oWKZd/ceqtT3tDtPikBPZz46c+m27JbQ0/fl3n8D2DiaLTcMlV2l8ixude85G4paMBI
EGEGb0SdKUltdLWvdkn1kA3t4hf1ieyjOqq64QOOwe+AojRIx/K+YOpzGr3+026Jsd0HSlxYKFG5
qiFwGCUHZl+fKM5LYmMWL2Rp1mL35PdOVBNUA3Ml1vU4DQgm60e+rWJbf0FSrwBV9Qvn1pVL4t4E
XA7ocgg7qAyM9CsVLgbjLVmTitiqIkBJD2INOSRpIlzOu3pkvv1iTFhgLEXqZWmT/yS9NQ/BxzM5
q9qr3Or5jW7knFokm+UmGgu8q78jz35abs/TQEap0AuiiNk7m0NPxkeynDh/Nrxc6ZkVCNn1esGB
bOkYUUoUdFxvZ3frGP4wIgtVg0N6hjwTTmuGV9ozHhtgncyy+G845D91wmEzFxn3JAm2yCctGErt
Z3eax1pyWaYGkw93n5mZ1ifcJnfuTKcij9z1pnldK9ghAlBVtNk3bTck95XN5qGtyH1+0ZqJATsk
9eNyxLD0bjonr2T4B5JWOyEzqJFMpnB0EzNMsyUnd91EccGIwdcBTOr9Vt2l85fsXHyb+XrKTMKq
NrYOurTAKhczwTlPEEuRdnfrlzlRtnldGssE3+JqZSc931EAgA7yc97LOnWqa1kwMsc7fHYGwrmP
x4OOBTTD6GGeGZv6TsdAcVdMmwGS4DBdMjcn9cM7bcwH236mSkH3xxCurqCtlSqG8kVAemmcDMAZ
CltW3K/mQ24krzZnVNBoPLoi/cbMwXxEJywQI5MZS616hRazMEClZCAl5XlM4I4mB5M6X4fOr/lD
z5rTz37tIsTqRkgbOX77aQBjhpqDn9WjSD9SPzRg90zKTbS2GVG3+6WZCdwpwMheLBp7xyAHZ8B/
YGI4insyjC1tIXhNYakxmMFO7ZaS9Jo88wn3p9oyJQI6TJa7Z0St0T7jaKuOLuwzNfPm5BZLAKwi
HBPNuEr7nd7izga4wIVHjdgDi0XiT4QZ7HdObuwWboUMNY1wVNTo3fJvzOtojcsFK/puPSTzmB1p
NjyhM0N1g9krWbkJs5ihEmu8j/UNc4mNLUqJn8da9yezsl4qa0TMdZIjeT7I7etL6S2fppN+eKpb
Ib1+GB6ME1ZixEQP/NOmetpS5wOLJFsrZYBDke79kFOHOjptBrV8MA+Aj8hjCQlI8AI1Di8V5Lqg
NSkEwJbtgZkh9dcXDx+7PFcVaxND4x/eUehkCfg66fIOlCvdSubSZhVuIU+pS5fWaOQaGXgUs3+6
IMBnJyOeOXgK/mTyel+3MRZw43bGTbE0Em8Yz8jSdSe3qT3kqZk6s71Ej9O84bcrGZ/NJ2VWHwYu
55vLXIHWBCzgp/XUhM7ey5N7ayj9ZxiZLu0DS0pn4uHStIFiIIkcgjLCfXGm0zxhauK755rLYxSW
fFWm9V6PD5bN6hNCZVpsH3MLynFn3RPAWnxextmhPfZKgEacYHXhPRK0W+n1qzeywtKXaroxUlGf
SIG2Ai1vPnV0iAmZtdfcYPXUDmgw2L4gbNL7N3cdX42NAI+uA1+VKaK49UTbmEuZMQcJsKPFut9n
poJ04hl4FGQI4KJgDeGDgCTjfTGnapCtfygb0UhDPAkl2lVRoa8tKnMXxsvCs7g4NZYJ8d2B0GHs
zuuWSefTVQYOWm1w0XVQqXU8Kj2I42B0Gitc8APSI5UtbkEPKgaLJAp39SKzFaB5ujwyn7+VqXkH
lvlmsIsUNEnCHDSzs7j3IOmo/DPT1F3Z/tunuOxI3q57+ZHV472+T31swlRCRfbLb27gWjRf0obe
L7Hm542l5nlOvd+qX2/MhJFVI/9Y7C+TpH+q1omAGiZ85bQ8N1txqxkbNy2o1Wrqb0oHjl6SHRqk
hUb4gOilg/WhJ3Rmdo9m6biujrlt0+qmj61I+qZYt8DpdCBBmXmPj84IwDmzahdINo1BJ8hsX4Nc
2x2SGVL6LXJgtSUvfMc7FS3Rx05vBJsyQreekKS6Rh1M1lyGjrbeCcWuQg3EoC168jGIiQ5Ktz5y
gA0CpDUKm+KhwpHla1uWwsaaUESq8aamHhm3/ecglweWydKMRSHEhi71+8nqgrIjQsxV1fe4D1c8
F0k4rNNvNWo9AwCKEk+Wb7rszEuTvDS5ZnHl/lfbXnsVZv4BmKGez6XRDsEC7sEGC8Lk4qmkTEP5
G2K0fbBGhOhdYVRRnYs/cwuSxTEGZrccGrP3M87LZWl4XokU+u7H3gvybP+jslKERbPSaWSw8SZU
O/5uEayiY3KUEqkqUnVGST1JzbvTfRVtwvCgej0uOIbisPtyR4iYQyEk51mOfxvReZGcGHkWxJrX
GbEafb4R11sFSspbRnIoHFROSFH1PTTziRQQLzYdl/l/7cbgGjjzmq0jG4cC3Vje+0ojKKB2HlTW
PIlp+hAOpbcyuyUWbVEQyACuHDdMUMHIc9mjwOkI9JF44r7NLk4uqcMRALEGauGL2C/rig8+7ZsQ
sxdFk5Hj2Brq94a0PmbT5kdZVb9aYd2ofXrP65bYtIys+IoOaui2u4EiqwWg1WdIC0ydGmNtNpeR
wY/ewPbfyFfcJhhYzL67H3uh5LF7Ok2nN++Nrr4pNAW+ZK+/lRxvRw/E2Ebs0GmzCWSZN7ooiGRs
sdAWRfgzThx702XWkofGdd8zyiocKX/6xNujCpUKCWjjd1Pnfyw79eJSMCUQMKnJBfB1aHsCYlw9
1aFLWx2Mqwotgj6l4QCMrIprb6boQVpwN6V2NYbtNKp6ijxXShKWPdj6VbjOSxYCCWMhfpn0mryl
geinHMUzkULjuvQRCNHLlF9I1zCCVZhmRPDFr6y5y63d4Cusq0e1inCpgRx5h8sEMDsoCw6dsQhr
ODmE8FLMrkOFitf9lhOyRpvtHNiILMIwmkaWzi5+SqfuxliIeqeH8tsauvZm6zcySS9batCQWPwe
8yIDqB45d2J5Mzq0BI7G1tzQsExLQqWN3clYAI9/Vp4dIIt8zsIjzsISCtSivn+VCtpPAwWcFTLt
noORJnTI4GJOclScbnfaodk0Lgl3ZXuaOyxIQ0njrjx4E6b9rWxbBpysZVQzkYoOxmmsTeXHYOlJ
UOZZA+RUQf+duXc4fCKTXvokmgk8TFOEOUgN4GPm5qtqiV1N8JMpw6SloYSt/vWaRGxDbBnIfvIj
QQixdLDVuwnBM1imJhCcTPz+1h6WTvnSIMML6qVd2EiNXOvNusSmm/w1T5VUoBoYAxFetvNWgH7f
RvMWfujzrhtwNNPGI1UP1XJ6HM9IkxksAnxThftSdo0IV/QELAmpydwODKkDjhUV3jjII5FKj/oh
48HKhj5wSA0KG3RBYbEjbkFv+X91YKBvhuG3xuiidnKnwDsgTpidXhxWlqqVJFEU80etHeTulQlD
/7yIBcZCllHuNOOvVN1D44ySydY+MVLcz0UPj3qT4NTxvjdmCrRwZWZZG83FYE99dTQweKv5nhMC
gSwoOW3a/M03GwtPwzDdH58bYLZ5+koqJhNzNHnkIJVC+K5srWAoPjvDuG/IHQs0b9d9VvIVALS4
rxdsxizCkPoQVyb+sNp5RjPQnLrJeFmSVyZtZbB5P4Z5kXdOpl10AKAvfNGIodU7YWo/+ywjc8Ia
btJNmh1r925ETIT8q45k8ZHZPHrC5XPkyaA46pfTulq3g8XC3WTz6pPFUvkiwzJnEQmlT+Vjg31B
U1im91by+Dk/OqxPJucNers5uevKaGyOdmrq6FHEG044cgolCideQvr0aFlyhndgekITxZRvqObY
vgjkaMaPxtmIHKP5wBwbNYINw76i2qld9rE2TXC2/8zpGNp1jUDO4Efvd/22wPe0atbbSAQAeQHG
XekO/3WcwiEeA1pOgHqgQLSnJM9+i92Jq1K61yYZTwUEBjopG6ImJ5357OC3HlnXaEN7L3VGmyYe
rFdwlxQ+GWsx87aGHM3cb/gy5t6JbDcNnFnUNyjjEfM6xamaISvp6pQd/Fh+swDNTep7wjBDIT1C
I21Gqt5KZdtaG7s8E09L5g1puK9yitnHkVGlTpLdFcmW3mdppD+FJd8XRFWG137YSHlS54d0jTqc
0e9npnYtVOVc7Fa9WWnyjVBkvQEADyrIEt+aJV6QC14T1bH93JvnarYlFg5B8ZNlY8BDx3HCGWOb
77bIDw0rzlvE2EMAOgpNhFW/lN76wzxVizVh3VU2Jh9u0p+tFVq0M4pGqTMTDDyv1yKt01hLp3/g
/tuYUfNdf3xBHH4Z49Chit1pNX0H52ZstojCSpSN+XEI9S5WQx34Dc5hilI1P08amg727Sk/YRG2
ePsCd3a86zoVyLiZ4iN+pHxCash6Kx4OWYZuHse9nSKV4/1uq932jXS4uK2m+WrZX619IThoueAO
RgkonTLcivk4CRkpAvD+Wf7aA+oNoIOYIMGexyBlRl9SXigSQgpUxrsepC4z78ZUJL3aePYoGZ9k
yZm/cN0aukHJWGxb3A/0jfY8vnnLQd10StASJFKgzrQDwGNaWOVFhpGsjPreZCmphmezELqfOSns
AW8yfaSXF2ZpZG7N+UMiUjgT7NI8kz+qXoBNjTRhiXRY7N9V3fwH2yFuDNRgPiIOXApTtVCzl67f
k/4ZqpI1YeN92wIhYdlg6qjgkm9qGX0DNGzgtH/1GQEIQRfooNv8pNIx0KemCEYKDoa2Xlhj2Lx1
dD4Qk39vSGftEMnpMssKqpMeYEwkmNpR34706EzgEvqFg3JqlByv3iDuWV2espZAbL1FOVIn1k6e
+xGCunZ3ZbG/yR7PVeHw6QwvAP3uCyoBZ13yW1QoYe1NziVPKV8sm4ZJ9NkPwpyPWpr3S05qGjD2
MtDN6o4PH8qsjmTSJZqLgDVuGTyakgPDpwlvQhDwCe/jdc0/jIwcla5hGgDICzTBTO7HDLzIxrWj
MAvkc/+WLOQb99m5lAzjamIuMu6r07phlbMAzvBVzYSqzHkkW6/2s877V23LXb4yJeyAPzC6f7Nn
jEOuTHDp7u2fzDrWkql9wUITmfA3LwJSUFAt68eGDoCAP98x2E9NfEFPIxnFnfWqto9kyf4ggEA7
wJzVWFG6YVSLtXqI2Glmt0uOOUCqi9qYRiApKzTvuWNXmR16honnrqDYu6QAhoSOxkxsQGLyUYOz
Ai3EzxMs+lVdQ/2UGNLXO8Toj0p3IAChiUHPQuGwiummSNiedIp+Wq5lhIoW2go97NU1utfZ6LIY
TBzqqkyCFTq0JpPrpyM82x5xvgVJzS8tZkI7W92SSDmfJfBxU45X6Kmg8E1Qy1WDywISKw9r8p9T
Os+0DNT0AGQNTqYKY3u1I75DgESRlxCACMNvXNqn2ntjkMc6H/g8Y+iKobRtPjAppJhb2y5Asfdf
b2bfoDEYh2RELC9MmMtxmoLVYrA+FD8EWBIwbbMeQu/gY+kgvtQkMQVn7+dmLLQM4kPo5W9Vre+1
xNKmTVAAMxMJQ+kZKYJ/4wULHU04n7YNIEBbBVrndGMQZdCQtWSmZbWoz4nBXHutQ+J4XHLRayKB
m0KLpKOxwuyd2MktHrfKPOmL0eMvstl/L/tVjY4MjBzZB/Q8pL95EyJOupilN9/qWxWtXFK6PkaW
nPZnit/92RuYSvVF4bMzIY5JbmRnHN9JxtwjJaP9ZNrL3TrhYHOKin+Bhk++aelwmdauoTbQXk7T
fMld9a/uE94SpHzL4qEzG82AeQZy7h7NZKq1gEimNl6BdwX5H28abqVBQmRiZR+LQps61NVfw+lv
2DG+VwJtSVNu/yS0oZFk63Qf8c7LdwtV7LauMdfhJcHfBaLks5JsGpNEkswkvYpZJL1J7nhvY5E+
zQ1xbvXA9GWqnJ+Jkj8wj8CPzv3slhnlYa1Y6THAXFCsq77oMEQRRSS05zLHWjeOt6KUJ8F4IXGn
kukQZhV4UHcclSsN1AUJN3psdjQcqEN2Rs0YekVeR2R0ABsrbAYEe/tPs+tgGxA04wd/lXb6jKtb
EQLfewQSd39IRQJLq3knkMDjpceoxUV0rDx6JLf2z7hoW5SoAnF3uehxppkfMHHJ0kjQwFoJzXI+
PJqT6cRWti1+qeiagWKyshi+zWm5c9AbIcpDeFCa8moSDXgasKv7JeUqfUETWgYj8bS6W6qKkcQk
RdS7tEPdkn5o7bFiYnWzZOIvRE4ZaRLCAB7tsDT69Tru7W9SWMk5aZj8FAraxc6uM7Aco7opbBL5
8MmFauTIQicWMzYiXmd6IpiFtUHNudOxXcuUxpTRtUmcKSDiHyyoTVh2zCiV7laArHBF0jAZdBST
EP4CtoFklD77GBdx5cx4mHTL8ll+/Seq/DPJV3nqZxyZ5nxJPXQi2H2QzNLlML5naiWGq3dZ6ny/
SZHthtaMuGt99DKexvJIU9s8PAC6XDhLeKf8GQUlk9ZSBoWDRLdJ5icILgq7QV2H5pS78SbZqoHJ
mpXLLVmjGRgEomgDR7+dIAybGGewaqlSlvB9Fnvlmn1UGxpVURy/0f+XqaApbVIhMYZCvAST+kKW
IMHnqnwGGmgEzTby0aTZCUMCM6j5mtsTYq7D5i6ky3b0mKVG22qw5BDP49Bf8Hiyb7BMrAsJ1OdE
w3q9adkn05Ow7rVbEkivRVF0gVEY1BYYAtjBphd7XmCOHHqhu3UYQcnkzwQN6ZcaVfR+7E6IPlyx
cJIKTmoXqOSJmhm3MbH17otq6/Gc9i+rl8fHrBSr2SGAZkO/lfSqMPIFig86llV2AVEW944Gcrvw
sm/TNVh9xZXlEM3FU1SN4j9InUXUuRlDxupLh7EZ5DOtFOAzW0uhhzTYDSxzwMFPuGdipt4VHdkt
vMCamrmO610+DwD1AKTOeJz3dzkWe+jO5S88AMZ3BqeUd0h8TPO12/f0QtZMnwYjMHID5UNiJiZI
pgoiaM7WpeJS2mBH+Wyr+7ittIx2gb2abj7UBkV4RWHBgBxeEGRqnl/jsiawSpy+Q4s4XxHtpcQW
1XmoFCA+XBJ3pcdALt/fTav2Zc3owkUuaDhTNFB2+8Rb3crcru+rVvyhOuOMogi8Ui0tRDUhkldQ
Glg7zv7kzlVMzxwhkv4ZVEVaLAvDdKcIz/I3FJMNLy2BRnvDOggJKY3SDvDo4J3DMp5NvIOqZqLM
8/Kr42T23c56LlCj0B3/ZAtXj9UgkYFCRPPfqu9BI8E5IxIckoFzm+0GfHKXifV2EFSmfAp37dCv
HcgN9NsjIA0NY3UP3ON/zJ3ZdttKlm2/CDnQRQB4ZU+KpEiq1wuGLEtoA33/9XdCJ2+Wq7Kyxs2n
Wy86tiz7yDQBxF57rbn6hKiJ2WTbvBlY0ZEudDrtrSFACHF772ms6OpZJiGrtKvNbFpIh7Z5Px7C
tQyNVaBF9bEZtLVJshLP6dxNqW+lAVsiNyKYmhzTAyoR+5SW9sn7HvJanEw8rnqFlyMJlbEt5LEJ
n1uCryXPXSBcFFpp0y/pZA+hDH8Xs7yu2hS1fWl0vn+YyvqZfAcqKSQE4b0XrqsO/35G778P1v2Z
q/t/jPH9y7Df/8KQnmHJ/ymld9f2H1HzZ0jv5zf8ldIjVWdbBusD4NjSEKZl/9+Uni3/hrYlPJL9
tiR1Zxv/SOlZOgE+gZvXcEzPsdhB/yOlZ5LSM22pu9Iwdan/myk9Ickb/hnSs6QHZpUSF2HqtuS7
45v4M6SnCrhTJSZCQvzsUMsiG+ZA6gYzabrjDNMfgONadKlwij+ELAjAvaZoeVOk6K1yg63ux4RL
s7I7sDjtDo7udIf/+GnZTizYLO5zROUdzm/Sbg8UpXWHv37uK6SLED+EJviFbCpFusAijC/Ss/da
S6EtwuuYrDsWgQuH6/aWDaTIQUYuXAnUAN/0o1dSBJnQRobxMljbMuOKdXGEjnioFoPAn8nuP1uO
JXVwUVUMhPPTL5EZyUEFHNS7R135NKuWFqBltk6D5j4iOHHYiIjLUTi7UcVUrai1HlcuqfMr9PqT
3tW7KvDS6883lnnu809ZDvLQJCr90GXCWciiAqBZl2QaslRuRSoSWipI3dR0aONvwAlGK/HS1cUp
nvGbJtU/oWKCCkZMC2KkBNzANrVSxS0YEu1RM+xtn+QnQ9XBs5qy7pyU9opo/co0gu4omincdBob
WNWbzqUJUIjD1t+qHHBXZioSW3Z6F1ZCQayo0m3a+vaxKa2VEtz1ZdZf6pquRr0GkMfYybnaoyaS
ZUCskC/MxrgzrTHegrxk5Gz78QwCyFk5SUovZWAl1+koA5Zriv4MMNflA4kyr64wsDLQQ4TYKXyz
C68ewfvUlC9GUXdCRSo9jnbj0Kw5324zrb2N6rMlo7VkCMOLUwr4hljXcAq74clFSk47liW6m+xS
ivowNGtQFxNvWVZJt2rKqmZOkWDsZ5uwthoaHb9UviHuy/GDY11dixS7DHMNNTJPIdaqkqzsskyt
fNlF5RGtCCWg7Kq9EycrF4f4cXTM1wlP7oZVCEWiaEQu0XeUVTy/lNO9BXm+rXvsf/nUYHaOKFQ0
wE0mRQJsURT0pv38TSSWxy5wNZAjdcuweUCEQiNUBdIHu3x0C5ZvXZDuME2tTZvnSjIES36rvjHs
noe5MO5hpG4bVaW7UoiXceI9ak+MO/Tk3oHcNlcTOaV1Tyh1w8TukWtlUs4Qq1fDWM1kGMmhDAxk
VoGMiHK95isE6RCjTA6psE80wautFncX9nrhhiI9dPTRwHgUdNp2kjW8E+BfKEbm9Bx4BeEW57Fj
c3gRjeHtwdUw9ZbIzI2XX/2KPVqcNt221D0Uo7jSDu6IMZfh+auT7YEpwzjYiYkV0CgmCqBPIm0o
9Zg/FOzCbKeezq4xOduoYOkvlNx1ujcLxMVmjhVvhcM6MnWyZ/zC4NIIWQRVVNzD1A6LPfu4z5L5
fiXjwNrLTut4GzkF+gbGpDBnFeKy6N8twjomcaMnvCfddN23qb4WRhhtk/QzohVuRepp4HqiGi1t
qkcmN3fFldcuO3Apy5/3AbNbsAkanSZcWkKbzmrxLbFvEeZHxymbKHGfUjJKo5npUtKC7HQETIA7
Guo/pma+HbMMsZ6l+sXPdfcEN+5WmHl+5ygzxmiwoXeFl5Ubla8hKWAQ6xZ2QCGtb7vZbFbcThqm
Phu0ZDiOHGLKK5EUtMjYwqo+uvCjdYcmzclyNjifSMm29ZJmLPC3eR9xWoSjg7VH30TC+xrz8sHn
n/waeMQg2SLRVYEQrfnmtxVNPVCGcrhWaQbJ3XaZt+bPeVnym6mfpHXQedsAeWiZYty99nHa7guZ
vTk6RS1Y5WoI3qQhnFSiApUsc9ss0Uq8qPKA+ZYTlubUh6xqmgMhmP/0YYBQGfnVzcHZgIkIHqVn
TNW6wdB84a+ygXC2UHpanEEwF+dpmpd8KewV2xmMdSXxw5m6uUsNTxw7ypNAf4bQHczWXsetwbtQ
hMt+0DSMZq54s9Glo6bjrhqE+q7uU/sg6h6ak/tZUnRxbftEXevULZc4utRWFI5xZ5TxA+056bV0
vHJVeMlTNWSIc2Yr3qtk35mu+WGVerXmSunwwHZPLu0bJ59DPafdzgayYWpXk4LrWwIYDTnDE9vC
dO86NKIXxuPTNLXx79YyP4RTxE/JQEFyFCC0pyWoEaeS+nUKK7Zqeuvt2fNsi8ZKz0rTGVfzKb6D
KeStebPz1mnkbvRqg5LSe1LmIXmtQVIZVq47bmCvRdWfQ0LgVAXaNNghPOBCHu612rT3ea03WxwI
8sgA+5TjbmV60JMvNvGWO1q/h24ACqnl5c0KMKBrAXbj3qlY76FbrjEhkj4WznauqeFZ47DeCWxt
kwkzu9cD1JPGk/z2KnnkNxZrqxTXikvKg0lyjCUhT0J4U3WURA2XijjA8ueno87dg4xjux4pWIW9
oiEC//zw54Ph6e1eH7wtel2z5ERVrMho96hRnsCdThZnAUDHXasQBYVgSnMMrO4rt0is/3xKkUo+
JoUl0bDEPKqgMNgsuY8ULwvi5JxO/AimoY4pL2Iq3nDubo9Iyi7k65+PdjbEu8QeKLKFXGg0hAX9
zoqOerYPnNEnPgBdTcxx3Dx50wpHLtMhau7CskXJbPJ4b/EOWxKsjU9xRwTbZNc8xJp89jNuY+EM
/XCUwnTSzZZGzexou6uRO/GRVUWwL7UpOeN3OBSVaW9d/ajzAh4bUWOrgVS7bLrWvyNiibc0pj2P
mJC+hvY0rKciv+g+7hu8BwZp+241yubs0zV2HTx9Z4XguAt5iQwassJUkArtg2kdZYN24bSiEQM2
5F8DyF/wi78zJv5kStj6Px1WJadV4VkcVx1pm//lsKonXMwTkukKcYVsroTgoalrM1k9z638WHEB
bSL6F7kTwvY1k25XwPHE4TW3U6X+BzeFT+JBw9EM8JOlUJ7dxiKx7wwH/q8E6briNQzrd/BoOuKr
So49CquXNuoQO5x7bEm6r5kCIJzljtUbq/9e6yAQLMJA9xg8qwtnHtL8kyLo5bxSoxKvNI+w+R/z
xX/zQhjin4/t0tUtzuyWh53EmgeEP4/t1SBEEDWMsKbMm+NMzyO0IXVIUxpuG5+nqYgAdScAmDXX
z3a9zJFozWJc+SXXs0q1c8IpbcViNLpvAoLFHDLoOtS1t1BWa9MZ86UGmG+rpWV/iYhygjNHFous
9x4a7y6AAr/AV/Pxc4IRFieizKJgWAM2v3RinEmhnXlr042/OYg55853n3W9TY/tpH8L2Jbb3I1M
evYg2VhQVTtDHAIrvTfLJH8jqE6a1ntsa0KP+FMzXCDhi9Ol5cqOoNKDu+zuR53lYmdEd4XbsDu2
8G9MjR1dau+DKNsa5JP8ZQfZ1dWcYkcTLm91SJAIUu4ScyoYrz53CV0tOdJDrjA60vB42zyh15wv
4iPNqmRH9LDdWWOBKbk2FuY4eUvNFGdSeBvHQ5yWmAH0uTw2cqqta3GW8JI2xQ6BLz1ml6Vp1i9h
YwyXnapXFSs+olbtYmDvzK0j9ra06Nwzuchl6JHhbthrRoQDgFj6h9h8yiqC/jIf0MSm8qEcY7HN
VYunL+/QOSuv3ox5SEyzK6kL8cYVNIIXf35tXVFOCBR0eDYFq+ZKx3UBvLt6yJzhpdSKXwV4+QqI
5FYzi9dKcE8K7BknJ+xHUuxPts/3TGLxl2afY1a7S8MBLinnnbNDvhuSt8VKAZ4Q0ZKTMjnu+NGb
MzqwtC28RXMnY5C+9Xp6VdrccWJUe6Pj1Js4+kMyfsFEkwvbr5LnMVan//nSEIzm/2WgdR38sIbE
bG+bfw28f1BnUlkkFhacFiCMAYkVvykKaXgxLGc12uEjZl+UucBFLfV5O3BK6GixB5TGtJBXLjCA
6VnDV02jjn0TLQSuXIlbkYpgYXqo4GJPii1Hu9/7bbo3p2LNA5wFjxU8pqN5p81PFAeP6GzaGQ9j
kD2buXqjXewjbTgFeh3WA5xobmXC2TYReUaTph1cr3o6lOBeOBAbAABrkn6ckvTfBreARUzsCfvL
0rbwvNMWXPGY6VE0XWtjJRYBRNO8jwOktv+Pgs+/4jb9b9R75gcL9Kp/QWXaVx/lf1J75i//h9qD
lOPhRnfAKLF75Ff+YjJZ7t88euatf8hA6EB/ZzJZzt9ga+qsKnkTmrqj/6H2eH9DNZLStXj+eFL3
7H+LyYR09E9XB13dAJksx2F7bxnzr/95dSg769lDYCcAGtHYvn/p6mGjTY44TW5Ly3dFX8oiUs24
9wlxnKraufZDU6xlZSePMJ+dRW24dzgV83suII3kJ1nEQJjiYnI/S1NETA2TzbrXcZY5CC9Ql2xn
y0GxvHmZYS+qMrJ/43KnMib9srkv08jePVWNK4/24DTbWPj2fmLteF8HOmnCtrUfmjG/T9V4nmgf
eG3Mat12Bns4EAyUudxHFof4wNflzsPKMUWJjyPKxVbRoJx6rMXPDr1PRmR5eytpFRv0FCBcTcq9
9Hn66yzRNjid4idVig/N8eLfnWpJDuniJa18Mg6oN3g54JboTXAz5lM6OpqN17CxVwl2RBLt4xPI
KOQvak2Ic1fWR1fvk8gT78RsslWaZk8yiCmDT0R6FW36YAyJeUf4Um3dLqiWptupK5i89Cqr30Zo
mOwtWvvAw13fjRYST8DtPXVK+cZKP9jaPTm0zDcOIW8rqMjYwR1VWXuK6+RRhTZpbxeNScMaCZi9
X2cVVoOC8pizmickcCWoEkAOqqC8hChWaz+RJCyB82xk0N6gARGjniex//gQh2y2u3kwU1VWbqPQ
PaD3BRU9IPPYJinRCOskXbnztJfN411alG/dPAQm8ziowWSCp8+ImM3DosvUSAtDDzaaQZJFeUTm
huHy53M+8yboouZgzCOoRqTam4dSNt8PecjETBo/xi+Fb6xUudyktPuSnEjmEHFKvs3pEczdtjoH
evSAYwbiBV3JC7J54TH1bMpa/I7KxZr4gmqmRaNGdbR6rOCcbGpeZXDHPx/MJKk4EDecw1lF4SOM
msfSlf6N+nd3MOrHgej6JJ3xwcABF/aWeeXwis/d187eWMv7EJPkhioUDoRO5516yyI0nsGzYDxy
T2PsOIcxKaCbFj313sHfP/h1wPXCam8R4Wk0OhWdOiecgFnAFRaA6gGZVjbuQ7N20lVb+NYqrtv2
Dr3zgduItoVHbqxUO/SE54dxz9Q9YGmCMh6kgjxHEB/cIUiAOFsEdYnOEIuS5RonBqa0lpVRMCsf
hqrWVjeoe57l0rP8eV5Od0E5UX1cMyoHwbIAWmForDLGuii3TDzpVtqEL6tIourQd+Z1KHws1tbW
JDfsv/JlPHh3OfAPFMLiOOSOfacTPKMKWNPWnPhYsE3h0VeNdVf1FTyOvk8egnI8aLX+ifDo35Ka
3+y2McpuBSxBCz0SN25A8Dz1rijQ8coIGFUzch+0CS5i4pd0smJWcXl5AEAaD7glFHGaZW3CS20i
Fd9F0sXYCIAoHo69bKpjwSap92Au9yXeHqfEW9F1hN3S6D70K+9ipOE+JJy5c8lJcxDSN6Zh/cYY
iAyBqWCwKvUw2iSHgpyZgCS/zWi4wiuNazWd+upQ/PywGnBR0FiU6AtqjtPVH78U5aIC4sKXIrRh
/6/AiP/jUz+fpy+yOvx87q8/bGzxelA4GGPeLvLDzwcDA9BKsBmCsxYVmJeH/BCUMv/rR21CiAvf
r/1smI63RoAsDmL+us4psJx40xVxr1j2dVoeBF5iNoNmyWgVFez6//Hzn1825cQnsR39/St/fhk3
j1jrmscU1L2xsLXXP5/++fDzpe30ZnXY5rxxGredtLWHkszNIY3wlwYsiR9DoJ8P2APSQt93kEOX
KAzBo1vzzGDiQMKQXvBoMYFsRz1oVz8/ncT35HniZJTBSd3w5zkPjPvhI7DwU0A88/7nZ5MGAGsk
dpIr/pUKQc+u3mBCKkJsh8ZcWtMbv+qgONBDR9RaVICcZlWeYo9boKVqA9q+IG2ndgpIDZ4d/55Y
P9DNdnLPelXcw9x8tFsshh3QlTV4k2WUM7wHY/2sFyMJ7Kj9ghDCPyvmEbz2zVYYaUl7b3MQg8fU
k+LbrWwyUw4hQWOAsj44VymRe8duXyStDjkA7VgDUIhj/wkR6REe3VNPvrglg7Fyau1SVRNka2dB
VIuEijq1dOYRkiZiQSZCS17pIsQQ5NClQCURUU5ibk6+Eq5+HouBLwrSL4AGN8Mwtr0mdnVUmgvU
eHAA3TPHTjp88/IXF/hTIvWtMiQBOJuKB/ex9cL1kLg4s6Rzhwfn6gqbSHRMxisqiX10t4jK4EV7
0/LqbJL49ih1XshSveKteB1i42QCwcN43+r1eWoJUMavUq9RNZV+jxJ7NTqHrAV6V1hufeLW9dDs
NIcx0HXuUle+RpqX4GjrvuR8YMnHlexyazUY2m+KDMkMFurCmv6u5OprHoU5rR27wh4p3o2OYcas
oi/gwV/Dom9qcxHV6kGi6xaU12QDVnHVbtpJXNNO2wXZcOkkLlSSsX7+q460x/mPsTz3uzHTpyLm
H6rxwWdFjFeVQVdKGRf3nl0cO/ocADcSCJTtzSKuQlAFMMeuAaIlKoM5jCI2tzxMXs+dgL3UHfub
3cQ0AIqarTUhYJsilG5eMLM/SMDoDXp/y4f8Cis7i4cP38R2HebdRdmP08S9uNXGRzlZn0FZPBJL
Im9SzQLG0Qq65zSzn30b/6GS36nsOdLcagCWjd4fMA9gD+zZLHGV0SqQy9+NuWbxtMaB8SCCwlyU
VTrRCkKbfV/dR1Fw0GPga3nj/mqN/m2yRuLneEDp1Z2K8bHpo3ski1NfJ/eBs/ZhsLliukyWcYlG
Hc1G+9XjFIJ1WET9YiqGdx8gjkMunqBZ9IX1/eYEDGTC5otg/Tepeo158KHm7vRWv8tlo/GvZnrs
L9AcvfGbxcVGdjwG6NycZmTuazPO9xVghwZAr5rc0UJG+rrzzLeMV1AH/RDpw8vMjqgHAoVD1DpY
ONKTsDwILWujK3etsqD50G5r9U9gPjgfVuk+t7MvSemlkajvztBeMRDZS8/iXwzdL0FxjztFeM9X
b1HuvAC4tK0zPMSAT/FkskpM+bGjtKWPH4096lOPFpLkPk2MWIfDYFB0hcgLWMpn1cvnAVefhT1n
oqeMuh/meMe+NwsbC6nnCsBu0bLQimvFhomkc7gjtHZorDCDieBTq4KXZFEQTEfewM0En42aCWMx
NIYOcEIbFliQ+gcTHlybjgdXDz8JGnyxd30bA0pWxJOpZU9jiEMQKNgt0T3eSU5CFZy5JzWAIEqW
gbqT6M1Wcx57TI+KBWI/dfgr6GfDbbcSefk0JearGZtvneOxa/K+SezRhBlUH11c/urRTyiQGdc2
/kwyE9gsyNSSmE7ec8N2NvXkEZFTN2PuV8/pWovx2gyCZo6M3MOCFdS8Ej73fFgEnvqEIrCJKvog
dC50TtVLJb0bxV2gIUQKwLJNToMobyZtTMKuQJXQNbNIYKRCyuG1CZNH+m6XtVe32JMJYqgI9EJG
C7MIwqcxtx4g89CZoWmIseTmxrRD6smmo17nLwwHM9uTLTG1WOgK9SdJPAp1yTvYocIFRoK7ZTCb
jwNHk4V2J2hYYip6qF6CBtPKYCIu0Vu/mkZTrF058ByxRwxA1nxw/x2Tpx8GF5iLLYdlgb8cczDt
nBw7o8T+ikJ4OZNZvkxaso7jYo1g4AfZm155r3rEKzDmXruiMekdYxuO7vaCGBIsOp1pjY3BF1GY
rQ0OYP6zSuU/Fcnce0xnJk5LNtO87hFKSJoZH6BAMH8iSlhahDkA023TF5+tNX5NBUirzD1PUfgU
UEIByAjfWBNsFTNCVRlf3tjehhERJZ6fRBZezJbYRtI+2o18s6bhaZrw0/aevW5o+J7y4Jv1PMps
W56jcPgqNDziqvMf87JY4nv4CEjaA62JXuKIBt/4tXXDp34yv4CoEpJtV27ETozE6MtoiCcSESsF
xHdoR2w1ZfHZh5ziKBa6m7A6+E159hJSgFX8JXV5KV/DwN65wyyGz9p7ld770j72CotB2m6rJnqt
5/iNXb1hbCeYQz9qiC1+kYuQyEHgQnbiymYBbqTPEw6AwOGgTu2VYby7fklVTfSqt0TG2U3xd+kf
w9DgZXDOzmgcsbQ9RUb84OIU06qUVbT7ksSktsrwRhfj72mD5fDmGeW+6GDjiqmAClEVpJoqdg3m
nG91qPekOqFu6j29A0cB6Yj7ys5pS2zJdE+344Crimy0NYAlA9biOTpVdp9cH2qFy+zLTaGR+3H9
uXB0nmytI69sF3H+Z780lNNlQc06Ma3oiwsxnQ8sXIPjKM9iUids6e/0fmORZIHVlOK7LJoLSZ/9
hNfUEtqDUTRf1YD5PhLFryC5ZszITBNcbUy+T4VlbqYw/nD5ltDdPjGKXYPmg/8hDnoMojTsKdOj
zCj49J3iMUuOujKutJSA2yxHGOowExYalXOILwFzgfZSzzqD4nkh6Rjjsk9emac6y/72PfOZQO4a
Duwdjds5pRvuixnqMDubK92JuxFLmtmGj3qenygdO9q+vS51iP2lOOFSvg2zZzg6t4F19noYgQmU
10U+qP2QY/nW7KMw6nsrNI9V113k+DQNKl/Mf6CVuwZRNvFkG++2XbLyji/4wvdsjXckss5jXn+C
dFUtT4BwgG02DvqWBmHoePkBp0K6RBpmW5ThtyiD7uR4j43Wb1xVX5T+6hnDtzLdXzi5T+MQHXMe
NTQhuWdXY1iRamtx/wim6Avl541nHBLyqOnLUhXHTBYnVmm7uhlIwyQpzliP7Dw9Bm+jTe1Woh3N
yYYkbXxlPlEFKc1sGVLL3ug2+OmgvItVDPIRX+ygLmmhKaK54xWGxE9lH3K3fm2qimbG6p4yJDL/
juTwZ+k3MQ2vVV1i/VbNbUxWUecCnHgsU5dRczS+cHBS5+TqLnmO8WFqXH9RNCD+q5GFHD3bv4Ym
faIIiz9Rx7yjxH1axW88XzB/jmvy7s3KM6wtzXCwDqHa0t4I05RquHVEw+ViumVN+wSB5tHPf+ZA
YiWHAc/3EQC+BX8mCl7qsbK2WRiceiom19VUmUucxr/BkCGQr4oxJEhbJhtO1RhKee5tabTkDdcR
YSfKlq3DUZ1otgTrJlpCHearHTZ0d2wHX++OprUeXZVussR8n0yZrgMLE0tj52pHBeFJt+NXtMnq
tepNa+UM7zH0hI2oLMLrUFL8sf5FjGsXUMhOrOdsRWF4R8YAfqk23aMCLFlQUyHjZ9vYlpQucfYu
Hc4ltDmZK4826EcjU5emd+OT6vGfW6J9LkuTSsGONE0qn9pEGe84Npa1JumkRkBJ2gGfQzSu6WRV
qzGrJc9oeG1ThbhgWDwnEUDPVHWypysmEG5OQlNPmwJCylSCL2aOkPB4vHVpc5eWZfiRU4ZgYlS3
LcqAZcrUavVAECUt4AAxIIRX1TodSD652nss4gwBM960/BpTFQzfzgZQh8trF0fwuPd16dRbX1bZ
HeLFI4/ixDc3WGLm8PPJiNKUdDqg3hjNDA6cjoyUAjTqZj59N2yCiuqUNLOuJKqaJMe32VdPWhOu
RxN2dXmFnGksyhoAhDX/VQXn/d6v4BLbigZWH6ZiAlVTr8r71G+GdePk70Yh1SIijDFlOa1zA8FV
kQJzcUuNtHiXfEAoIrb92wANw83Rqva0Ti2LOMMtL/O1iZk5qu18hS20X8uRFzNSNgPOpEGi74pV
ztwEIi3ZmLX1WLWGeaQgT9+pwGGfPYiDEM+mZujb1hNr6jlv+D2qnRG5IHrK+DLGuYFIzKGoj8fi
YJcOEREkqIAtmi7ael+/pini7NRqX13UrZDOOCv6xrnJ6AhP3eHoa8mtMZzkzkjloTDnyyE1CDk2
KAQto/iSztWBc3yCSaD4HsreXDhw7DeJquHxJMVKN7xPRCSEprj+ncQllHomgjRX+oqL+b0E97zo
XQZNoL2c3fr0pAlWo8CzyJVb/jfD4jhLMDdS44LePB9WohF9FYb6tgEnrVp18KpeX40f5EvTjRbX
ggBa9ALIxl1Qw7euB8Wm28DkXFaoVB09uyBmiH2nYIP6OMqPrgG0q+rAUiKNk3fBYpFm3ka0IeW5
M2wwtC8224AjqgY3rsLLtj4r3CLJ6nvPAITr4yjqvf61p8x9qep2OXGM8TL1O7DhG8EZ+pZlvbfp
ullMBLmRLodb00689dQZ8NB4MlsfnGAJ1KZKBrJ9+2Iu//as7jcogTfdhb0IwJNbTp1fxyQkoFmU
F+XjvPZa9r3kS6SNqaKlDsctmItfiNLWC91khTnFDenyivquiC152VxE1AWbZmT1ZyjbAdLnf9gm
Z5YGCB5KzZxAaKZ+WTvVHYgq3Cv5Vo1Z8pKb4510OxJpE/AkA9dXWDrjBsQ1EKLyswzAAtXhFEDJ
BO5l0C4gyXJ6UTqtgEZXK6t9CDgyAFrbNkF2i9PxCwZvQWqR7Cn2J7oxb27ud7cgcuxtlxOwDKkb
JTmnPowMO+og9GkjyLhSOIYd3nH7vReIbK0MrCgiza7ZiFW/Olp1c0oER2lPrw5OH75JhNY1Wzl6
AwxSkw0epzVFNt9tUTxPxuByXBvFIhxbvu1Oqg1n9mfd0Ejogq0f1Jn/uoOnVsDoCV5m5kdVtw8Z
+eKV3nOo9hQzQu8Rm50MqHvEmO/j1nxpJL7XZJrmOfW+xbQHq8Cgj9vuKbOeAoB5CQ7KyqmuVM2R
jW2BDfHQAmr1hYlk2eJwyK3+FKjXchxea8HtNelKQOEjjvTwgjfwBkPlubYOAGFgVBMKMPIXSqDj
VTK0AlxG86p6xV7H7jhWNMhXNkO6Y1b51ilwYuI533iDTuKbAoq12z4NTZXBFeGYB3b2KnFbrQq9
l/s60o9TbHI3wQ/Wbrklc7zSQYP5Q7IkccVA6X7X2Y258pR10xb7zz7z7BNPiR1WxY2ybaobOE07
K50aBUsYsGA6apyce4MUd9DQ1m03T5YcYTy525YSWWQY73tMweJYIqUF7lTRTu6470Tmv1mUfPYa
aQ/uf3dT15zspL8keEhz8v2+sfVUcI5aEMf8mODZMuksGD3WCZjiNi2qe8+fbSKNunE+GtIRs7M8
DWW58/CGlZp47p3wruX81frzYOwB2/wFBjuAeuicm1puEjjpUWKdqMneEEOlWKxekZ+YpcZFWbq7
1rLuOdgf52/NERb+NCyOiXWx8bwZBJ8IMV7RNuGm6wAle24hoB3aiJuDn+LJIgz5rlE271tXdAwW
GfVOhvaLHkmEVKivjl/ejW19KfEN1nRo1Fb9xMGaE8U61PpTRxUU6tvn5IIcGa4lul4dkEtyWZ7M
r8KklY/umF8s19xOtdgHIOspd8yEQqbBiOBk7KOoJKAsDZ+rTYxvzlPNheVyBqvkIwHBId2io/OE
lZdeJu+j4KntdpfY5h7bOS9IQ+RmxKls/bPkeDWNv6egu9lABRctPQ2GeT//72otPab5eCHJv+Hu
dJb5LfPLW9fOpa/8hXyd7GpKCgOx9zxD7TSOSNqgfxYd/vKJbAls9+5XW3zYeUQ/3EQKfDRYZxXW
vu3nSd6D7Wt12GVM+80BaLyMGrWORvLgjdQ2jrOHyPSuSCH5OCwcMnj20ICr8LNTNSBQ+NjP41Fz
V9imyGrOGNyU6yYXHiQfXguj9vE28iAT9jnAfMuUOJ3q7JJ28Uaf5H4w4hOujm6mhPGypYG5tVXx
3dkYMo3noG52PEoe+2dWhXvdIgXDGyovO7wKxkVjNVXihqtye63kagiGE7CbeWW5lnMIWQRnp4re
IbDeZN9vBzve5STlsgEgV3jvVtPnkGkX3XVAGuV3pXvRlXXGZfTGBLcmuY+Hrjh1Ce/0UL0DrzmH
Dgl/ARPBdiAdhCGm13LC3NiW957wLyy87xyOaxbcozJ7x1X0mJiMHKXdP7StAR8FvoITd+ci6s5I
nAdnmlY1RHWjs09gbS5B0p9VUTBKh+mFu/U2yOY4eEBiTMYPKtqkk3mMnexqSgAnhuzuQ2si1dxu
J6u6VTN/IcGryenZANtAsJWyoo20xVy0g9TWXewk/qSnFOp+cJ1E8tC7FjAo+6p691GXEi09l49g
5+71XFumKmeMLk++XtzCzDiJvP8MrfJMZBHrRvlJTc0u8Zy3RJSvqWEcU76nkDdcEbSnrI0vdcEY
7nW/BGCclocUTXckNIcD+NhdXaY3DsSWPd1nfLMVT2O8f747ctttTyntPcYQ7rggH13XPyfVRnOC
OzJDd07ZHoTZkDScDlGosP+3/4e6M1luY8my7b/U3NM8+vBBTYi+IdiAICVNwijqKvq+j6+vFWBm
XonKJ9mrybNnackrgAAYAKI5fs7eay9hyKog+FwlDGVpSnNoLUfpPEe9PMzbYXNqtakhZXkQRbrw
YZYgxNtrSfbdsTnEDHVsxGelZcCcymM/feLEe9KUf6kc7SHXxjMRpdspK//yooALiNKeumx67uK5
B4SjoQkPet8/+Y5PygK7fhlqT4PXEf/WoZn+3A4NfUmkdbP5f+Mq8cYbbZwU4s5AcrcKcKcUu6BI
jwV8ZXfaINk7m05PlkSSv7XusE1wt/VD/XV+XGv3h0HLH+hDnpS5x+9IhE1qdaxki20aMSpu92Br
zmkePbu98yJ997528ydgpEeHTh9dUddvVoFm7mK7RvE37eO+O+iFRUmLrgpw21RZm3GODEmetFis
5y2UrbGnwXnHwvqFUmnpqPDoFvaWZXG9aGr8/4hwTynktWjot3U6bPpA3+lw8C33lLTOk2nZB6cJ
11BQXwOHFJI8LM6diO9RKOFglDtlBbd65Tzomn1WgV7cNFp6B0RiicgMuBae7+hrp/X3JjGSdoV2
qOppUM2Q5BwdJ9MstSIfkBydQq2SGKtAnndrJ9C/+x61Sy7N75Lkq1vftZptUr4Mncpviio89UlJ
PkB2jw+oWRDzs08iO9qTQAbZrsb6aWgbL8XlXfn5W+NAm2w1euSZRjdNZAIy66bGZbFDPQIdJOm/
QFlH5XSVHYTRPaLruSOGTN7C5TBr9h6Qp8UXAbto0aQp8IeOf00sJEjnoBpkUnjrRfeJ3o7Ecafl
oWiLz67qn2tcu0yEq4j8DNZlQOPwrev7CagAedjZrddoq8Ex4X5xlVjoOr7tDMkYqWS4F4OcBBeG
8Is6V5/6iTO3U7urJg1e6sF/bGhQT7YB8sflggsQnqZ9/lJTEC5jh76CxEeQlhij+54flgYHO7fD
fWjjkymC/K3QnuLQtlZGXSCWLtqzC9aDeHsoWPiNGbPkb9jFN0ZU+gsx8YHgCIoWGHNMZhEsz+Fl
TA3hkyHk/pmlWfCJkZAUxeguO+SCaG8cwFopBkOGBcvOP9YjjcZBVnLtOXDiUErSCcQQsvXaYhdm
yXjEXw0vFGdM0msvPTP4Y5iyGqbq5wMhxxD9sWZs84m4RYPOdGUNx5Ycs9UMAsRqg5foLSoJHppE
+CmHmLvw2XM3kDYpTYtCbUiz3ZISMB30+JtjWm/RCATfpxLfxFPQrBmqJnSsGDpAf1qkEeCvQIOA
WXDZy4ktr8pupXnU04xRbowgnRt+X5JpxrumaCPHMX9F6HAf6KhADPUZyzASxal+URaLcoXsh0V2
wdwls5e5yxxJuEfT7g5a0z9WHvVJ0YNfiIvpzGKNjnjqhtteJ0xBr6PnOu2yZdMK7GQm5Q7RVUty
g06+kKDwAB+M4YjPJa+WgHk7xK3FKh1tTqg5l73CqFd4sJGYJr51I7xw9lfPWlJSz1Z9BNMrbBex
msPhwUBqM79PFzYFypzjzN6prQSB8HMVIsywfOyl91dWYfJyJp0JkiNXda1uMcZR6rGr7qcASy82
NcwMGVb2kkGq3T7jsMqXLPlOqF82FAffMc/uPbsw9gkpjUtP4QIyVLn2E/suzysdMzIGHOoKORhv
A71Qhgl4mT28LahrljDjyJoriBgYEiJHdJeeQnMU4fAtTIHFNC5ttinz8kUtWVjE5ZEerzoS4vYc
lZCFRlrYt6PojV2cNC+4EtAmsSKpbBr+bk3/PCfOHMfBMYsI58OX12BlZ6kRQtzyeIE7sGrI4bE1
m/E58OP0aFXHOKjEjuSE+8pnXkpYwoql68tkTWQiCGPZJqRbDNojy7KUHKuB6ZNh9fhnHPQqM88i
8WJJnyLNt43uFSzsu7PrTWehkcqgtKZdIfMb94Ref3eDaem7FUPuwdvWjGywNcs3ZLFxlFgPGeZ/
LuFAPG0rxgkmXvBJZCv2qr+q1Hz2R4pPnB3rqHCCu06ikQWDsC5IRBfMxhl/f4JdMKzQ+a5NYYHd
0AClm4noeLen0RW7KR7kU483qPS0z75bP1qFNodoRNpSFFtZswJSUfXqhX9B+X/MPec7wRKMlExJ
XsNIH6KUw8md6lNf10cjrcK1Z7OOFzWjsEgjWoKQ7uSmKTnHhFRIrtGhoYi6bcmlfWOBiDVS59Fj
TbhxugIC09gxVGTmCC9gSZAt3W+vvSNL7aiXmMWC2EnWrc14VZkRKj0GTFDQ7H3b+d9wGGwAW79p
uhXeu070ZVAw0fmGVsrwzWUykKFiAFdFyE0cFS33MNwNrNTgFhZnXLYYxsooXRKoFy2qVpj3lYXA
DRnGYYAIb9bDbTLHzowUhbGs2tMwJ11Y0tnFrmazBKVeL8L8M6AU8O9SXcg9ol7US5HeWmOyc/X0
1MXTHjAANNd6H4Zm/Qwf7NjLbFG35fgpLUIsgola1WTPVdmg9rUZvhapn6+y1H61WJ2rON5VKA7A
R5vUwqgmDMPfJKUv+EPeCV86o7Te09bjs7QsPJ5IDdKhiWlGzkydoH1IDcgkc0T4qgygQmY5lhG0
3Ax6+++pwSfmMTOJkxcuAPEGfhGielli72ydE+v4nMRl4MOoSvgvYrLIP9ih1y8TAcyCdvMNMXd0
U5ja73zTWHlh8aaYiBw13X5NdcNgjZhc5ORDYp4C8CCBDm0Kc62bkSxRcWW6/oM9iLmrLIBQOlp3
E9ooJzMt49wmoB9Q7C6G0A2XeWWfnKFhP6lw81UNeTBFQAVnD8EB/tiMeRqJcpyah8Copq2ko5hm
vb/NW/9rlbeYLo1wTxn3beIb0bptImvzwUKQxKCEOpvqq9PogXcBDgd/ZAIX5NOCT4SXEZfRy4ON
m5nVmokgoMKg37c6Do20Y7fIBAQXl3XE0sibi+ne9VX6jBSWogmOAGebhPSlNqYgnuxDWkNrKQC1
C788NmnoY0Iqzq5I/0JB26MuGMODyt2LwCmgxaF2yaE6oNXGo/qJICVi6RUTQafTnQPk9WOuY1gh
hO+BLkpeBojwvPBiDe1fptkE8MHgInmiuptwPHlekz15+lsMooPlcnkA8qAlIFZDLNMEE3zi2r0D
Dees9REM0KhrzKLaYTtI5EwdABreDAGWKiWkJPM+ScOAcl6AeNXcZNkkUChecIKdVZ4h8WKRVnr5
0Rr7s6Y56K4Qwm+9jh0U5gloH7g1RcgR13HSPASqeaA1oB0cwaA5K7xmk6MJ3XZ1/Ym8mWbL1Ban
ne6zV2Wk9fXCubEI51Gsv71SxtvazlgPMKQc8UYqFBeF3q5YBcoVNecX2Na3NJCqQ5gMjxb4x2WW
1kgbVczAST1LnT+lFwxB+KIaroTtJxPY3rIlamEZ1mTuiQrY8+jReVPjnecyASlYrOLGOw21U2J2
IoFpBBtEG7ak8SWwUrcFnWSroFqFoKkNya1ZWDeGCMSh0cJvRPYcrZR4EeGLXW+xjCS97mhG/pv0
aHdJm2ARFRG0FqAZ8bL2lDoqXo1xTKMUiauZm8R6h5SvA8tfqwSGGyAWZSp3QTMFgS80HjV8SrXF
ySuP7+kef6/qeJOH9bTr6u4rPLAM4x9HlZMTYWpjkXX7g5lCFbZQVqra2QqK6zjDrBsVo1oSjHo/
KcrxMSPJz6GtWLXRZyFmDDiY4SV4irqBb8/eQ0IjfC+EhDfSxHqtZorrsHIxkCyjAVu2BxYGfVSw
DSDgrCJJMwDnzKDTFPS1e98Q9TrV6UvmevSlr92tRiTkjRxacZhKtbGROKyaMfpqoS1b9hOVCTbo
nfcp5HwFeYnmcV9368iyvYUJHWdLxX4vpLls0imABaPk2lKjd5MEo7qpXM6+knffWOE27Oxp72n6
iuVRCxIu6NZlihMwNB8DsseABJZLPzyNBKSgiFsULVw1LBSLoW8EssLppiKEiLn4UVrMNZucD2Cw
BxaQWMvKUXur3PBsWh04wQ493+h97/MYZVjsGksb9ppl1LehPTULd1Zq9fE2BmsfZF8Hw8IhGNDm
YfoLmmlUX8bgIMnveIvikrFpr2eUnT2BT8izd1PdjnddBcOkponyWhvos2xrERqu8+pVnOeSfc1/
X5KCENPBSMonKOcTp81I3oeyZQ3XzLUr5XYDIPguTCmA65lHCD5xPPoNGjDYXMNnJxoAzQRasALb
rnadVrw0EI0PcdgY6w4RV4FQjlKgLqvn0Rm7L9Bu+puaFc05d/sFTBlOjFHb0soHjFeHj1Ok3IuW
Mr8tRtIHfTyiSUk+pYvZlzg7bXotNZv+xTh9GmZmXyuNw9RIf9sOfr4M8N8TAyO6UxjKiz4RYet1
8zWnmPz6UBYMTioOwqKb0YLYVFdQR91wY0PtPIKdc0Wb3roolc0KVFfSuM3SiJL0lsURDYgUAHaO
T+gm1WNAhnOUWuZm0+vUe98mnGSPAygYrkGxxzBZnwg0wkWNhOHGIE3jjuuAWPfwWrfYfIIVmTHz
IAkWz98/FFC0ZZcycoZHGt7CjHwSXVpsRT+Gt9e7EGSSldWN4yoiZItDTJDx65hqQg8dHc3QgjBs
Rxs5lkiO47RjHbqOQq99ERrdRVIAMhDWffsC7oxhUSTVCSh//MLgpIEkBR09vuvzfjiBRsIm1OXN
i5AsYkyrL1Z8kJuitPudWYvmYIyWATIu15vD9bY93+mXGXe2IRRJQgKGfUoUwV6WvbcSaZu/4EsC
HOSVm57adpc1xHl6Haty0wo3bRz3O7fRioeE3hr4REQgqeSijFbqcP2R98pYer1F6qGWZhjLt15V
0pnIrQupVxXCGpwPpCUuzfKzGZBgrPcU7ugSbp28VbfekE872fu3rk5ICCEt/r6gKhb4O5iFA+Gf
35oMRtIfNUCnLFzeb4F5rA7X+4fYKd//JXIr3ksZ0IjW0n1vWen++i/E87jkExkuOyURZs4/lA3t
OceV3nhERyoiGB/De61v0u95TUmt9Ny4OLSDsFkS9BrPMRKV7e39nBZihY9sVWKb3hLn7BXWpcz1
7JK5zFmgZjt1yUohdZ8qYz/R9IQUOU5PdfSIOtC8DFlJ01Sb9fTpl7bWjUvI2K2jJljYnvOpC4Kn
IqVI4srIKj+yloZLMi/sX8C6WWhRLmDyKPPirE9jj6EGcYuny4YenD2dPWfnagHBMpkB15d18h5l
AHoUu30yDM6DoeFsSsezV/pUxk8Vo8ddSFWCRdKLngjCDB8KMs4SYsueovlHPjRnLEvh6XrXzCYG
d8Iay4zsTdrX1hOVz3Jw9HFVEF7BlzbaT/CJBnTrvQMrkJtJ0+sn2/DP118yAl/nvRXdm9lnlG3O
E1Ff7pNiI/V0hkoUA4mmHhPTvOo9vLmsVqMoePBK2lFBaDU7m8isJ6VCrJmDOa6NxFBPQZqJDcL2
cpnz/lrc/g9txnvXyAW6iYxCPEVW3cDhdYAucgsSWfWYEsAm+Ls5OpMHogyDy5B/0714OHcsQ6nv
ghOCNP3u+iujB/Csd+cZr3V0RBte6OyT+56ZctdqTohQSyeS0VEsnObflrR9c5tLMVBWar6mjS8D
F/VtS+AR300APkApcjBK9KnXmw0fYyabW2soOG/J5DIE+ng/2N3+essu1XBu6SdnMGnOtXsBRZRe
svLNitkvupDlH6zX6jIK8qmTVH8gFqi+xK11cqJIQ7SZbloCWi66Vn7W27Q4XW+Vc2ARI33nODhW
fXE4Qm4YH4q1raUXCCRM9zClk9HRNvvrzTIPJNwJvgYl6vZSdViOS6Eqigbktanf9JcG+hfwW9q1
15vDMGar3BPhJrGt/jK0k7WqHPNeDmQYh4U/Xuy0y9dRk/vrgRSWi4sFtsy82VqylgSS3frVEPP9
86N2rbMV5OOhEUn8wAfO/RpioK5MGxQ83Hd9GOxgouAmvwf79q/7CiIzl7Xe2yBE/vVysg2MVWF5
9fLv10NYW206GkmLv+/LE0CvNG3pwf779cqibg76EFz+vouur3VbaPAh//0XvACFpfDft+19e+f3
UZB8OEVeePf3XVJQAiOcPo5l7t8S3UkmRbS1+6I/uYUf311/xCCb7ghiZQiIFu79h++qO+xqOIS9
f941Uyjuq+T++vvCau0jBGt/0fbEvY1hjD+vnVjHY+5FA2Fx0wCvgkWZqxZOlmZzfSCo4WSJlK5c
JQKHdZNbqxJi5ul66/ojo+mT+Jl+ZLnzYgqZL2tLL++zFBJwZBeAJkX9MFUSwvOIgq0uZbKhOwoK
tWzUzi3qu1LvzLc0dN7yyu+fiIwicgxJ8zYbOcu5tDzm2mm6LeglkltlIjedb15/MMqcULT58v1m
XiC4BqFtAR38130fHieL+LOf1un2hxeZH3t9pet9CS1mdujw8OE1BCXDbQSA49iEpw/P/vumWST6
rhB8gT9vwfUR1/sIi4btMwLG//tZ119Eo2opSHrsywPX3h/epl5OI6vx1EgWZugU6MbmR16f/v4k
TD+vSIk0O89uy9SqXySAGLNqqgspZP09+ODL9e6aKmjnw9pdXm9aXFKWLKHE9nqz8KYvzOeNO2AU
xXNp3hlj2rwUMxZdzLTd64NGTWobu/Gm1fW3sK7JKKF3cLDmBze1uS9wCz6KMM/PhcUxPG9Onsvp
EGts//VJZmn6a8ZqMFXmJ2EzZNmM3ucWhEXzojO9qKy0vRBF2d5Hjfa+7cDC+h3RrPDL5ic5EAOX
LQb0mXvRvFS2+Ew/0L5z4iZ9brLH69+N89y9BaxYIjrkObLEuJNEBbmD880wsyC/Nyzkrzdpb+47
unGPwZAl56yKt9dXLrVyOCDd8kgU3CL+NwkrCt9sHvmQZCI5N7HJZ0FSx6qpjPTc5FX4aHiPOVk4
5+sDbN1olk7Q2evrfYUo9DsHsur7s+fnRCEI+kDU1fb6CObDkJgz7yGdX+N6l3CLkXF2EO6v94Ul
mV0JWjm0RmzC9UetF9+wJHuH6y0yMCQUbkQ+15vvr5S6J8cVZ7Mc4IIMTL4YebVLQhnVa4Jvqajq
9LMdGAY+xcDaxh5Zhg3ZBaPdqdcpJGEXKapzAiZNyWYPdF7mZyoldkEmtOcy1QPG/3a9kb7nvDRd
ur4+oNYwOUA2FcckbFj9JmQZM2x3X3sE5XDUyyeT2DHMbGa8jvW2/aIVl+vvp56uiB5k+SGNlcuJ
jibX9RcI6OjZ1FH0yFePp9D1UeHNr2g1d34/oal2wXWbrZS7ihkIV/3s+fp7P08JpbcdcWdMvnMs
CpRctODVa6hBlB7i6FNl5wUKdSaxOt7GZ8/R99cHUFRAZO6q4GSgBjvZbg8+d/5caOOd/DjQLm5e
aVsVK3sNtU18agkKt/Vw/GQhnqwBPS4FULXbOu6GU+dweKORMr6qGTU6TONnql8GA1Fe710SzB6Y
/RJ6Mz+ir7yH2mqmi5+T3uAYgb8F7lTPX8y5nB8QKDw7dmmLh7HWsn0RAEXt9QQlOvndMLuMr6w/
mOHFlXGKReUdxWBwkr7+9W4bjanzmvalWmpKRxHj8Nmg9fbe/7hNY3MMA/0FE7yxljADd0k4Nmdd
ln9dXzrIwq9j37rnwe3UdkSEvRGTnrzIWO2vD6hQvxBmojX3ddm1B2Fm8Wpo3eI1jJ+uD/DFGC55
34zTg4oZejtM7x/NiAEJD67zmVOGsaqVN+z9sBoeHBYyiOp4X5KrKpoI9yJt39gYKZDaUc/jC2Xz
+2unjpEhJO+zR0frg73pkl6PqCr4TCQ5GFheIuePkudOmH1qa8YRSnW9tDxX/2rnSz6Z+Gtha9Zy
9B3Bgiqw7qSL++b6zKmOt1jwUJOX/bTORlnPJ6LkbM25J9dHKFV88VxFea3j08YaH28ivB3P/P9w
fUAXQ10lt1Xe+1DOD/SRchxSnfiiBd+uDyhG3IhQ1fpbgCPRqS7o7F+/OMK0bsx4TL7I1MYvk/vm
XppJ+WAIVDLXp5KxdNexG+DaiKwVV12DsPRMEBg7/xN7/kwdnpRxyK/3oiEO9hFJUj886Id/Xp/k
Oql5uP6LHps2o9BRrRilrZY/vFw0v+b1QddXf//N9fb7y9FZA8vb0AqvCU4FfsHW/MeHv/8+1JBb
lQFwqL8f+f7Xr3/oh018/0vKbYttpOT7a14f83E73p9+fTmNo4Y+ZhR9h8adrf/ejuu/csss/l9y
Vf8/wmw4zu8oG2tGz6/Ztx9BG/MT3jkbhvYPCwKqmmkaDpgUBR/pnbOhqX9YEr6F1KUyLMmj/s3Z
cGaqqg3m1DQdVHJK8qs6b5vgv//LUv9wNcsxOHMQzuVacDH+hf/4J46p/nD7R06V9oHOJKXO6k25
ytZA0biu7f5M2UCrqQ2RSUxtWkXmrrTce6DbuIJi3CO1Nb7QMHGXFcZAIctLJBBqeWNerPFoMKdp
ARZ45oDFQdjG7oeP8D+Bo3T+co73gNHQt//+L4ct4w0yvDGV5WqSZOSft4w1lZkROxKtKq+n3K1G
shZamAxaRZinqsH6yFRtBuBmh94BH+lzBXHckM4pNuv1HzYGGMqvG2M4fFGmYxuWDhLlRxiJC/Wf
Nn0UrwpzHO5NkvAOFvLbewV7IOoD72Bm6XDbWovBC8xdhDCDRVurL36/GfqvnwmvDCgIAotrmhAz
ft6MwKB2icKKUAcl1R6BGwiTqRxJlDCzhZNOFhbmxl052LH8KqDeCUhk9GJjOgqVbOK6Cu4qoQV3
fRTdT7PzR7/Q8FnFoSBcyJPRIRZhdEBJsPpfbLgjGbcAYDCgD3F4/Pj5SdSCQ6oVdHELx1n6Q0hi
hE9EI5nRd35uiKUh+m863eFFgQc1aJYl0Vh2lPlEo6LFmYIuvdS6+5hURCnG051IA3vTzp+wX+Xn
5HaAy3j3+23W5h3spx2Qoxa1Pvsg/9Osj7zhvhssY5BozpjE+7jiA2lQzXnuImogUYJo1LYmDH00
73M0E2Ph3eQZBKhHDJI8Klymm4bc/GGjZurNzxulm0rX2Q0NYMiG82EPMCmigsbT9SWVYL5rShkC
2kqzRUee7CEjCXHBMDLf5YHrnGk/HKxQv50gPYbc89VvcEarQKTrFo3ngtZ09acvev4if9o+3eEr
lgaMRLR2HMU/f9HtQJFfDSJYsTftraYfHoygv0vFvVnXFfHRHDgDFlDPaJ5bog+/aDbVk9dASubU
IwMlUNCn675kLF744ZaMz+9OJ71bGmLxTTsMzaKvGM/ItoZvOn/wulERCwZ3N8fkcv/7T9uYz34f
3o0DIdvSOOMCInI/vBt7EG1XyTxcuQVduNpsj9DhVqklLtIqJqrKHCVQHdxPtQZ3riq9gEltIlB0
eg2BWumyyDvvUM0/MmW8TalwN6JokH6bfv5gq+qRYJfqWZkNqSUeGEOz3aTSwKgR1G8iKuxLPx4z
E66CK4Zy23c9ZBBV6DvbzQtgCRiOyoAU2DADAI98M7gZqKr+gPAz1cdPAYuoZpgwykyuY5r54RpB
tG8yulmL2bEskZt6lWApN3OWxvhRq3oiCecgYaMAD9ZFpre//uil+UpkgdqwWh93VYBAwxyI5CrM
GFE8RFyS6kKF9Vm9eDTpD9NIilrJPM4YNPOuj7FeZzNy2J+ikHHHhATbrIt158IOLc0a5zEAzm0Q
1Yc4Gk5YiTzQGkRPxhJ3WjDujSCvb1GgsE1mlDyTPHSbOZm4DUV6b1MuEic/Gisz6Z6qPlD3rkYE
diDC8A8HxH86i1hcx5Rtug4XeTUf0D9irKTF+xSxs1QQZetRvaWNS2gRjhnyTCOXaDRsV61H0c38
LDtHEWJdBAYHV9in/9Vl1eab1BQLHmkS+KHPBcEP2+MXUBustiRrxBXR46A7m07GIWEwaUqcpFnt
QXLZq3GyugVaW7UtdIkewC/3ykjT/+trPBuDK146piZ1Sp0PZzPpRG0kKnQuwAQQtJPYuRjTSFtX
FXCuyeicU6jV+sIAGLoiL9fZNqykEbAG8Y5eWfqHHd349eTFJdXWLYM93TapOX7+bDwrGDAQEw2G
DDzceDRa6DHOI+cwIGmr64/kCY47o4zo2RfGWoODIfrsqXBG9H8V7nCTj1RoobXujG9ZMoXAxJR3
0AQhbU5CxE5SrOK8Thd2EyLfY1QCbrH5EtjitXEGe1klOAQKMJo3xHM7GxlVb5i+6TxN0aPD8oqT
vpxAHur3ViTPvz/X6R+IpdRbVKjm/L655rGrfjjKjULihBrmN89E96bBKLJ3zGwnuzQ9V2zdTQtD
8bly+7UkfhFPtm9teygCwyC7PWnRiCICr7/x+pahnw1bXNcLMtwg3eIfj05Nqao/XQw/XqF1W4MR
ZyiYRZTRbPfP31cXGmiyTZ+kIo5o5tZdQ0RFjKYRlnSMWIaEi+xbX4S4oZ38AnH207UowzzCpBrQ
y/IPH+HHywXbYyOA4vhyqaiVnKvIH46tXMpRL2QjV2GbkHPCI1YhHd1JEYgVEu0IUm8ZssCGx007
0tEc9KNGG5wNA6B6qkUHeBJfQ66w2yoa0VnPp1uGJcEuVdp+GOH4lIXMd0UYLpWRfYXfay4NJm6P
jGi8jS0RenNQD3+oOp2PNcf8tshLNWG4IjzTzA9XwdTzRSmbDNPxWJMCaA+46zYAdZLnIaAuIhF1
iUo9zRdDLZauYZMQFDvDPWG7a/pzK68V5GFHsDegg1iHdgw1uUAPNdEBNO6Fyk5ZWgKCSWl9aDkh
8zoLgsVkZvnFxy/LaAO/OH0CtApiFs/lfiYeO/TRUqE3DujM7YRs1R243DUtYP+2dlr3ZiTBb11N
lnGSfOw3XDDJoYsUkAjRVkdRat+jppNfk7L2j5noSCrryZiZ40SjEakNybd3pancOyew9kzT0r3e
ae3CJdnsRvoYWN1hSA4WwFa/sPpDPZmftQwvQBFGjFtjknTs4ZuWhDlvLvscJmULx99L1vmIkiZ2
PDYrpX8sGrgoXlPlcLkyPOyp9c8l+/+RRKz/snThu+O6Q0CHwj3yy0mNYEnDqXr83LE5Ep1RklRu
+F8npEyHAlwVHZAqe7wWjZ7VDEgwyZeu9JxM2bZ4ga9zZjZtHeQQuXeMybdYusPtFFdibTUurUJ0
ngB2X39/JLGI/VB4sdEUkIar6co13euZ+ocjKTOHwNHiBOsc4LjraXUS+dbIy+cwaFISSa2btpiK
feOa9tIS9nezQDCK5mFRpNXaS6nU43CY3254+v2m6f9h01iZc7VisySF+IeDHNd+ObaEIS91WcVH
W0/zUxAOr4x/222jBiT1xUvALvdVDI26IbJTLIuKRL+EwIBz6sg7X0D4FXpP7ZgkAW4iJAOOMWFQ
Nod7hjvNeJRe0ixzk96bir0vDDuLR+mb69+/E/fj6VNSlRD5azA+nkuUj5e7NIevnE5GsKI1Idf+
qAg16opgbcvC3uGzIAdwIK1TxM+maY2bMUJ3lRxsZ4qPhuZSDjqS9jwqjzuGcC8wh907eyDpYKZR
02hEa4w7+4kMuk8AdbBbjkrfSy3WsYJKvHaii7e44mbDm5dAuHSz8ZROCcsYk26oxlUQi4G5IYRq
uh8oKt0UpMRA6JmLej5RrLUxlKJB8XYcXdFGGH8ldWcdura1Ds7sRWfOWNMMJue30SVY7dqBzNAj
+nOY0CizQzWn5TYqebtfRXVc4z2uH5r578CuwtDGh3HQpmiTCBmv83nh3/ngwtvYgCnim99FVx0A
oOW6bX0yKiq4PvQ2NOLKY5gnq5jPaZP0pnW0kc/2gTscHLsPN9kY8ZZzpegj5NNwNBE1/6GQMX/5
ZhEEGJZJx4nuiaFfzwk/HD4Kjlg9kqC5JEDEOVZGjoYVusURGf/jaIzbayQIuD76BUM0sPQI9Fsl
aKlU8UM3NreFSrWd7bXkiovc2SrLFpuAnXIb6lb0NGnxNx+MymYaRApbtCYCoQmcG7PL0NZadnhu
afX7lgZO1AfuEFUOahIB9toVY3Bbt0jret36nEHiz7jwLKjC04oJWucus2A0tzrHeZPZ30vTsS4I
/X6/3xu/nBHZ74nJBSrrsuW/dFE4Bba+6Ul/hYLTvzG0LFvHjbb1xgpZUeySoAM75VgoMiDHZn/9
0ggRXcpxau7AjIZE7k35ZsIJbHcMyxodPSRWxWNUD19anau00sthkVBIP2CuIMCMaHDZCbK/WGrc
4DopvxNenugK8JBWHCqiF/7wDufC5+d1K4sFqdkc3poNe+jDFbuUOfByH7ZD4sFlvSGbpFlqaZnd
691XiRoQTYx1UoxfbnpVoaKLinKZABTN82brkEuL1Nhtdki8OUxhAC6vl8q5VQcSIqMmjowz6rXh
fmoA1CRVgJdRJkQxzetbYOkPFtqzlJ7Nk+rS+A7/lLuMYzHn58TZpq9LbP74UjYdg47fv/Nf93ya
SywkqAhNOjdzd/SnEkwMThmFSHVXVr3Xo7THavSpcWsTAiJRna6f90fIGnjQ2246FwypgpoUo8bx
GRjBdxuSJ7uaPkVm6D2yS/816DpRU8EocO5PHMnqrw4t5l0z/zC9bT5o9DPUmdD49GkiFrpPjIa8
hKLYQkR0T2VWY68KI1arTGpIGSJO0LXaZerXFakm4zFIOQfqzOQd2yZGmzOwW5XR8fcfivbrAl4z
bZu1p4Ufz3LVfLr44XSgM0gxayO2yJe0h3t9gjbuMIxum9CENJU923PzchqXOScml66FP7Vyq0r5
KfBYgcedGr9EqPDboqFuS4e11L3ZH5m6f1oP/rLfMkumcWT8D2fntSM3knXdJyJABv1tJk3a8k66
IbpaEr0N+qf/FrP/i5Y0aAF/Y6agrhlJLCYZEeecvdfmqVXZ+3/tNNSqkiHBmGF0dDrMcbZWdvNh
4NRWWJpzaXKMZTVRhuQHKR+1ZAlyG40MaqHtlVxxT45ONoq+1NUfjsDitwWVYDN2M2sr4y2OJL9s
+lWZ1W3aqaY3bp1ux5782m1GooTTj6SuanSKtH6k1Ho8B6xiN2K+6tp3rWN7MF3Vo+LMb0znNhOA
lh16U90XcWsSIpQAVUPB6QxugKEduRyhVn/4+H9b76iyuZm8DPTlTBrHP3/88IoW5g+G6d1aZ2Ia
Ug6lfLCZgrh/TOGvmEI/Flo2haldPakqw2dUno//fRn/4yDKZbAk0cDmE9atXy6jHUZSpVbLxBQM
uDsz8JLMBlrBIntW5uekW/XQRXXKNBpIDC7Bxp8rLGJNPaDowaiquRHlk4vPi9vnXrKJtQfEtPui
ocbpS2v624zK9A815u8td9r9Kv9wBhJMJLStZ/Cvd2d2eMCAjGDF6SAvUd3CUzGMhoiRtTkIZD/e
mMN90TKQJlJT1LtkVT40ty2vc2p/d91BHtYsty8Q7RIqG+bX0uLk0Vu1vndtpTxqSXxK8Y/IXizv
f7jlv7747HJsAky+LZrupvHri99VFM6ymDZSU0XR5mBYwlzSIFLf7lY3Loe2yU63boe2pBeZtXcG
0fSveExQzHYGjeQqfmwWdbo3O83D+NFcyiVmb5uc0NW7GRvj4xy1zRd2g809FXPY3UrUolAvWpJp
Yde0NrqxP45Cbvf931scawSFmxCOLUw+GPOXz6UWFI/LEhMAMsXebV2vkiE+O91FrqaJtSXfY+S0
vhnwsIsS97gFwfdsAHcnhayOMEGZX5zBHpEt9orf6Nnbf9977ddmwHaBjqDTpnLfTUNsn82/Hhyl
EjSBu6TzlQV24yZSPiaSrlGzKtoeeTSwPN18QY3WnuCX5LBIAaNEu0h5aXtQztHSfK2X9CsZbLRL
jfiaC3Tb/32Ntzf/3zdxqwCYsrmMAPmvdWPw/+saa16yVFgZ/azCTgKsqQPmKzeBnSgBqrrpQ7K1
3yJ05756qhqErUsP50wMKZUCxrwsKS+rWsIZ2u45u7t7Gg0DfDfCYnKu4GGWveuzVTt+NzFjAk0F
rdBZHYjGNSmkbenCzl9eHBwhiOE/l8FWDnhsCSJMDHlw+hOgKsXnpFsGFlX1HtFVcmyiyKANnomD
tR2oC/pMWE5ARSi9/oc7dGuH/nSHmGUInQaIQ+PC1tRfPkUU/Wap42oiY7Ga912Z6z6yjdajqjqY
kxOdy/7t1tZIRtshjmX4kDJzcQu3jlfAjS2m+4nxpOd01QokfB73rVDLo9UkDz3xebcOLysjcyzI
emVSfadlYZ7/+2Pegjt/Pg5agmeR8QVrr82J95c+2bLpY6w0EwQnYYy1EBftG7I0L7f+vMruiZyG
OOOsH+oHQhc5rszNWLMQY6+JCA9EsU/uCzSsEzw69HGVeVYyQg8dBWG4CYK3Tupjm7KobxAVc0n6
EwLUEqIcP8tq59SVHMk8lTjvzcaihYlrP0SDKb2prxK6rfbTf//E/2uvgeFCFgVzOxpX4pdmJhl+
WmcxD/VWOhz1FA2HZcguGWLPveEAi6oiKeFBYlpMU1px1VSGYlX0IxldOMZ7ytMiA/IjhfIk6zK+
KnEfppmRHCtAHW4kS85p6HD+f66a0pnljC+/zQrGWQxq34xc9aqm/mpBca5dCwP63NfQTrv1mOGi
BZM1bcE+4WTJ5kKT5GlyytZbFiwVMDj3qxvrr611kkj2fKFtfNnh2lYOmjwJY/YP1/xr25jlTdCk
cQ3uNEWnLX5e5gg5FTgAAeLzf8OvgZcG/15lZj6WRQoPRdy10Iaa2IU5gvfLxdZx7JGZXVzwJX3T
oiNdcVp6VrkVj26uh8z9UszS2qHJTUrVOftD7s7vUz3axo4rWPTs7Sj361RPAySgjvVieuat7px6
RmvrZHTYNKzDRE2iOsohGfr8o1JyWnbu/L72UUPmajWjg7qvrGEJHXiaX8hDPNiKJl/In9Ku6dib
O2v7viESmGJjnpGNKIMqyYmvMqR5SWfrLyUDs88XVO1teZlsRKXp3JsBdrCZhuXWWp8dsgQUAc1H
AFsAfnRfQWL4Q/vH3D6Zn5Y2joUct1nXDNOmTPylKshTp5nzwjG8NnKdC2He7ZOlOs+30wCegm1W
cMyWuWNHt9rX2l4EVqqCl4R52l+JdAnM3H6jMwiMJN2MExs8ZGBvjVaFGFICsGXqa+zfzPvHNz3u
nMs2fLgIRtEXfXHQcokJxHEKonuJJDtxQ0ONO/kx2a0btBrtiTjOHqIIxwlBq4cyNR0YD53jMbmm
wdoor/267iIrX0m+pmhYo79tvZdnYQt5jgrtO0FXHL8WUPRiGJlYpk55gbVhHP/wEvx+whb0WngB
CCm2OS3/ssBOSbFoOlWW1+c96CUz3oApWF45kGMEj9zuMavN0b9NIpvMuOTuCA9SQNFQ2ee5Dz1+
aYnpK1F0sI5LlVz1XHrkjDTn25trDwdDSdY/PAK/nVFU2qzUW7SGSQLa9rmfX16U0XQKNPpZFk2Z
vV58VNIg2wOQw36pzenjaXEACTaOpT/iOhMeHQCAMRm6G3p8yo6JYB2oTq7dpfDFTkjHa/xexh/K
V27lb08qBz1WxE3y4DJG/eUy8XahP83x522xoUgJn8wM12TeY8BVJgUMIzbFr1mhfzA1Xp/iYovu
pDtx+6Hwv6R3c9T5NqsUeEWyGTTYTh6D5+Ued0dF4+rWjNNgw1pk0BwQvOqv2TAO3lh1JwtaJ16x
VXhyJs6koWN67C16WZC2i7ebJIlhclrBxohy57OqyDEZbRvXXMORZGv27JjLr8gdp/YYt3r5Mjf8
eREpAvGa5Hfg2bV95xQ0wCgf2Jjjia5ytEGcXaSnIsN7uh/dssJLai1twCmMI24iv64T+dIDh4lg
iVTbN+Y1pRJiKJNXOvZnt++PTSmio5OQ8O5kkvkyEpseT2XT6PVuEQSr4mCvedFLNQTgXofLtL63
edsx/cOSRc7Rw1rbR3zSsQbXICTx7qrrRXGn0EANUMHmxxa8cq7ZdPCmPlga2913fXwuAQsetJYy
p0nIrUvKRL2qZnXt8xHbZYs4uSVH8kmxIzsY+P6tvVQVA419e2SlHNRLBJUIlu0d9n+H433fh5Ix
HrGA76LT3rptN0O6ufvnxnUSQ9c/v2ydMUMaS/pmPKaSro+OokKzQ9JChqNlj1+6XinviO50D24l
pyOYkk+CWWl8MNcjWjAq5H2WA5Sf4G3tcCVh5TNc94DVGddlbtPmiW3TK2hhqfnXalm70M1jwRpZ
dAcxlwutCaicg1zSUG+noJJRdY4Xku5od5v+rRWma7CiBzNNP4dufUNEc39rLltT0gbpFmU9KMXB
SeY16DhM8tKlzTtcEa9a5OfE4/COXAVDcYoOXWlnbTlPQ/kymKt6n1KE1jKBPZMK7ZxgRto7szBP
9gCqXevmN6fvuqsgNRoSrXvCf2/cibUAhKd08P6n8rt1w3NmfX5Ot4FzET2R4BSdiP/2O6mS0AvN
rHAtmJNTpO+nfHTO1mAQNzKL16mnvZnqw4RkRfwzA5GRDqoqJUrVBdZy+1U/9j8mg+iiPxzVbxXf
z/sZuihHZ1ZpAUfguPHzYmbOZeFQMWmersHoVFYjOusgy47LaCo85cCpYl5gomuV8+1/XOBVqvnk
fHHN7rCoevFFM5/+ORJIs1UPZmm6p6XpvFEt+qfYWv5Wh6UkhHySh6ZhHVEhir7cnt341TA2ST/R
MOc5txy/sBfDG9QZpvxi54EblVR/M+RhRl3zroTckXibiirIQNM9tRJUzZDNxudaLm+Y3c0X1JHN
wYkwy1kbo7Nf1C+VC1vBXMRbDHTbggB6jqngd5ynlTdd4AknJC0oykhcigFCdGOvf+qc/6/9YlND
qfTCEI0iivv5FltTLBxwOuwXk9H4t/syKsmP/vYCkaB8zPJm+RrPkWeM2fIgkPlNi918sXo1UGNY
gyDx+eCdmAP2UhDxOo9A4/Nbk/oPW/J2Kf9+GrZzKYKGWxHAqcL6pXCLhVLGQ+1wVqigJENiLcK6
nR/qDjooNJ/XuR3dPT+O4us67n/T6X3S5sbDbedQmDqascZcdK2yQFmihUgVkhKzWrzn1WydBXSR
JV8fsibKDoUU9TUT4KKLzq7/8Fj/Ngq9/SCocynPCVflyPrzPe/J+6q7toD0tRW7RNVoQZ+lf+mr
+naT/6lG5U2j3t2LohLX2ga8qyYtifEafQPLX7NWeUtsBQmZy+jiv+/ybw0ELo6r4labNv+Q/vfz
xVlEGCvJaHKXt75oHI0hOcDWGasfXga9fpRtJ++TyQjI3khDR1Ne3O29LI2+8dyydI9QML7BQHhx
Zqztt2JTm6PVs7febzNj23Nlcq1W27jMCe3JdSMExB0MX3exr72zjfsY+rbbsVRqtFLiWPGxKddE
XptYlGKwRGVrPUs6nLtlwzQOCAda4iseJytSwhj+15Uzj0t3Ee2RMad/qL23/ubvT6IuOOkhjGQQ
Tzn68z2q80LmnbqdWBfDCqyImnjAcH9scbMmnhzYYhXS4S6t7VT/fKlq61ntaofdoHJOOUBJHiwz
vP1bvH3r9qspzj71NcpOa97ewecbn0dVNmcjWscTswdVy+RjatV3BtX/2RyG/mGQzTvcheV0+9ZN
yqyM1tdRJ10CVaKKcAHawkAf5GHcVJaJUcyhsbTAD2eB1HWXKwttq9viPdDv3j7cTiGMAWlBF97+
VbMikqDGyAp7FZFEbKlPnCNyfxD9eO5zZB5ZO5F4ozN9K6XPQ1Xs64WIgsmY4z3Hy+wuxasEZ5kh
jYGQ5+AQ6nCuIfDJqYnoCw93ThVbLyuFo9Y6EG9v6ly9syOGbM1yJvZ7OTtMdv/fhTqRc44NsLKu
IcNpptlBmEy1V1JTHKvBDoVGNMQ/n8VEmj1SxWU6NQaVXjfCzc1U89TmWqiQJXKnCDDAUpYoDPMK
+F+p6A/j3BDcotk9IQik6pLr98LsbcH02uOfltF0aOauf0q0jJC7tXlcY6W+msXyETN1eulNdw4w
kmmHSavJWqjtOFRNG/+MvnwdtZV0gNtjkhsaOBxIiPtETvKYGwg+DRv1tIrzX+aa+oRW+FNBlO4D
HkQeXr709KU93KQd/f0e3s2YQ/8w++dWKc1ntzXfGNHjvVnSN0E0nyeaEnhaD+8wRu36OmKpnmTy
tGBwvuYyUp9mJ6ILPkrSmKbn1FCTZ2Vd56fS9myjP48uGpm+a+trm8XphWGqHSi9ob/baFTpvz7Z
a8+el09mEKdJFrhujKqnjbzCcONrRCNyn5VlGyAfgp8ysXKpeKID255VD/t08khiTZDMCzpbZa0c
CjpWgc6qZDDPuctA3hqZSapeZwGYVMe4uo8hyBfF5JI6Lw3ERmn13g/ubky1XSYmed9boL1uS87W
+/PRpWrn25d2UsLbyzEsowjxiyY+0cJh18UlKYSvfW+oFxsaddAlAi71Vq3BAHo0VUBFVT5Gftxy
lJ1165wubRrY+vTmVM0XKNln1V16bJek/GzvV06quaWpdMtarSNHvaj3GhJuZRcNr5Qj836KML3L
gcXbSBBIGto0X1Sk06zHflZI5w2EUbyfGJoFtybk7U91bi9ETPSr3+tjeswFMaQEmiiQ+jhMjxac
w6yft1wHlDIkLgJHyFExVERSpYRr2vbUnID12Q/Q6jh+MmLxY7s2OCMBMFojOJFxUmbfKKMO1rx+
jJsPw9V8xwTQnli1dViUlsyMAj+kvgEASy2FzJvGgHdAnARGwnCvMhRwiDjPYnIj7pQapGi6/Wqy
UNZMZNIRHiW23KzavhrK0ITj9sIngOnuYsmB1MmVy0TEGU28pPaZJ4L8TeZrCYN4azoyiLGu41Z4
N4wM/6kv1IaKNXJtP43TH9jlUm+YHaJ2BFlhx7iq1ruS5/yujrvlVNJ8IHAscXx1pT2Ihw43HJwS
qxuPSUaiwm054FT3YbHwUkyV4N+gvJzcKB4RpsjxhXTaFCwM8+AlvV+7YrMj61/tacuAW1mrIZns
VVyy5BG4zZdlui51VtwlnOauLekZeVvfKfDk0sK56/uCHuzSPc5TTFz5Ji66lTxV5oz+rK/dFm9X
vDFTiE+yNKPHWTVhaJYV28vsQL3rJ3Nf5GHjjuu3yEEgPaez8aQkWUhGYurDV5e0WhoD6Q0trDly
2kPDaTqwkvGFJgQntDU6374UsiA2q8+70HDScT82+eKXfcmA1l3KUEMREsYMxGlhJtb8UoNL3iPc
dDw3/1oklfqdacN3w45Gss5cUuTabV7TuySSJ+R2bqvHXET1NV86AJG37pzKcheuA0iXVX/A6wK9
YHv/Ghuuu7MpWP45fK7s95Ce0Viv0nqeVGreukwPt8VFlhv63caT01ktx9a5Ai3HuPNAaI3uKYoS
HyqBiQhRxzYJDKZ0TY4oB2LAq35ZFcVx1kv5PuTHDeaUyS79dJg0ep2sHlD7Rw8mhEJUge5ylsIC
6AHH2q8UxT610xIOqNytrQZX3FEJ6jW2kD7F8Gvq6LvSvN56D3WqjsHcpszkb+rI0ajCm2QeC7xF
Vg65g4Wd+YNVtr4eg1EvNP7uWzG2FuSDrKnYTxZhDZThmJK22xKNWnDTGSJs7wKh6C+3W1QQE5Sn
nbaPAQ9d19UOFt1SzrfnJ7WikUE1uXiNJfzUeZlXDr9W1T7p8WI+94aybzS8/bxn+rQpZ9whPjIc
PGR1AuOEIBLv9udIJwpSkLJrLT67AahRLgqx3076Mq6Y42JmhcSfQG0nJGlnAfKBrRwbe2Bd6COi
9VIUcg/8ivTPOD3NNtZuYfF8kKrKkaA5iT6HVhaDSAKMn3YDFGaY+UW7o3WJvJOI3+Okw6Q1jqiQ
+/badC8oQuE9EYo+05ck7tbS/Db5Bidp54wvyfx3ghk3rPkTeRlgUreeh4oZ5fDWYGA4/9161Csy
vXCbqDuHflBDdtdQzSrng054qbr2O2P+OjolDOU2/sbmCGp7AXbrFtaLJcYa3W/aBIrQLnGxsBFl
ANl1M/6UbfYld9a/cvrdUxUHTeuEWsRRIxYLVQa5yZE3S5LbhRa0ue74K82kh2WWd92skgiPkzzk
UNxv5JvmOLmRHZYNe7hlV5nvuKpyAlI8gVlckZ+xzx/nntZZRUoldPu7Fkt62C1dRfzSEprE+YKJ
zbrd7KDTAqZak3xXzED5Vvov+LYKc73nTP1QEHdR2PHyXkWLHs60A5WooP/K+QCPeyqXt1lLLmbC
Ib+hU8T1ZBbCn7K6LAh48w1LKHKYswg+oJvMmfoGl+1VkdpbX4AGMyxyBzZAn7XHWQESJ11mVDhs
g3zqMELYoO5mqJhg061zhmcGjzdJIAaBCT0qJASscy73mrZgG0ek2pnWQ1LC6JOjtsl7ro60f5jW
CCOzOfK9H2qLUB32npZ1x0Z0+NWX1xIKsLek6UNszo+uWOBzmUg4oEkwEFi+tStsH6CwYyA6pv92
0p4Ul0ATBKAb/kRfK2KYWvUl7/Vyj62p2cV1X97rkz6RGOvCH+rNam+lWN1ctj6F4pIiJ6Df84yb
+6XO7Nfbg4Izj7bkBv9MezXyWL/AnaDM2zdJtAciWxySONTq7EFx6gMubJBO0ZlkWdecXtzZfuzi
T3OAqUBsDXvpfZSKe9H2Ho0qkoHo7BoCTYOCo0aUezwXKgp0RBVoLFYh53s+diPT1KDMTXsPaZho
6orbootvCBtoWyYj8c2d+5mn6yf9yGu9DE+TKl5tkeFq6mhjaIS8RsORPpp2nVK1Pst5OWQFeFmJ
+8bcUVd+mL3b7+Z6IcMKw/yjAsQ4bDUEnGNGOI3W1TIchQbmuOvSdyVXfctsXMjzZJWqOirPe9e6
N+oflb2BPj+t3Dylg8L4K/k6twU1hjCuLvRBe2h8To5oGMeD0X5fGphByyOyGJNgs85dwBeO6HJ/
9DTUXAZvRahX1RkaAGijIn+CrzfunJ64AWkw4GHLGwaI/hG48lI09tEk0WJdW6JrMwUfv0MiewIj
iDFT4hZkW5s9Zretkipm8oTKdQ++5pvLnN1BV66Pb/GrjBCYEQV+VEp6//RoI5uQDFhGGjw38q69
KGOB4FzO67kz3I8+L3Hja0vgKuX8WjJPBpDmath4yumLiGiWT/GCIIUtXWnH/kFP5EvW5P2XfLRR
sSgobK1ClqeqY+iAAeWCqjv3htYk9plY+4Bi9nGWeNRKt0fqYr+ZNtEJg7EvGyMc8KVEBDmP8Ory
uAMMDiz1o1Urz6Qg1+HNd1G/G2fLn1xWyBFid9DuS+V5Y37qMEsJWJmyd9Qr0tN64foI/rMgi6d7
eIIX6bAxgc6Atln3R3LxVI+YQQ9/ClgZbiI7BCzHVDlmTCaPkYR8BuQg4/1xTio5OvsIyC0xz+RY
9Ye5W8loIwmIfmd5Urh5hMC/AWq+cxNyEkaz+LZMsBEKAKACfXw/kclhH6I6BdBaHWhmBBUtN4Po
U8YT2Pw4EPXf6AUFJqGT8Gc8eyTcA/AZB7/A0V+05os6lV+T7BWHafGUgo0lhegyqlj1bPveSY1v
o4XfqR0On1mleGZa/QU1NSBrNQvLtTMeU20JJUTCV1edJGnAlq+5f+UlZklnIRcAPPUWtgMC3uQg
QMb10p3GRj0reryGrZp9bwdK7pVcOJNAwTa6DgkZNESbSGZNsBzh8WXdMw+MBZWHhF68E4sVzIiI
oOaRc01dl51iBzCokVaXguQySiajewSbc1AHoi3LmGIxsVQ76KEpIjDSGpab2gZOgiZb0Gvvx9S5
mFBVydPoNUYsBKa5A4xKq9sAqGVLGpTI6fGXj0VWfvZNLgLy52Fc67XyqNfdBRUrCR0+iG27Hbci
EPXpTT38lI0O54LqJRtI/bCv9PdWcmSLnjW6TjA0gFjK64BHwOt5BhXWuCamd73Gnppt/Hh3n2sn
Bwep7cxe5RZBlvUKZ+gJxD/Z1vu4ZtEmsqHza33IaOtXY0AmBR8N23qpgPbMBGKWivMvT62PUySb
u32yyie4S6+uXTziwqTjTxs2KDRdHlzcDggXRX5GfbCXTIa+agzVfe7sZv6D7rZ9v9p+cps4vpRO
b05tI+N0eavmsTsqUfwd4ARDh5lYsbiPhwAl2jU2Wa7ZgJ66BCB7/q7+GKcfmvOYsrbH82eR0aRe
sv1gEm41cUaPmAK4/LlXlTHzy5KzuibOvi3fyuHvGoI0rqWI19OE3kkFvdNJ8oJEyBmQ3nZlZ2f4
peS8uCCW4c0Gua7WftKDeLWjLqPxPRB9W+Rvdm0Keu2sCddCJQ6rGBmEzY7cr4v910SIaWnRE8ha
xt2dN6nXNbpmrnXWN4dpLaEa0xLSq8No1QV0df3RnBOERE0cjAwANSXcLsuZ9fdkoe31TgA6vp22
mb2U1tojR4GwogF6VhdO/ROKo6DUJRoKShliGZX9OM/frC7/VJ2RwqKHOyw4QjqS2A8sAMJueR1b
fvQ7cjW3CECjU/dwdnbEbe2oYTmvQh4hBGd+XKCK9wnL3vja289t9pZV37LyQ08MmxOBSP1yngBA
Kclbu/YmkL2YDA847O/jlF2rpgqHPprvWisTzzmpzyrvvNpz+mLPh/7oiKuTWQPlZsPB2VHFOxyR
B0O5SFGcq3XG0hR/7SR9TVA6r+nG2TeIC7Em26u3UIQc0UtSGcRj2SU2qXU9SMkGsVnU1bQ8LoUn
yt4OEG/spsUrMB7Gno5jRV38WTnlnFBA/08eYdgx5F4y0Gnq6eeUbYjrQA0DfLTFthE/tttIlcN9
Im00PokWCMAohY0WrGJe6Yqq8eF0da8okGpKtsH+plh/N7yVP5xaf6EqpDIW7yMhE0aJQI+ic8/G
OWEXW04WGtsMn1hJ74IrGL/baWCVflRhDD3N+oNVQvA72tpzT3aCrj2rxY9Y4eiPP5+jC92IbUJ8
JtCD1ZUgZn9qQm2+y7qPKXoYddoq7FyClEkRKtEJk+cyvOr1S1x6afs2lUDjgmX208mzY09j34jV
Q0E4kEIFVo3EPsq/dRIHxpqtuvtuQ7Ac2Xm0+8X5WGgqVuZfgujWIZjN0Ml9vT9O9nmIP+LzFlnL
BA+jlRWyDcq3CF+N4/EG2t07jQkgcWl9bmqMY88gclWSJ7ndrqbcrxYkUbX3XZfFX9VBCc0Gkn1i
3ss4f8nreA0Gdkg/Xgh8dirnozHna5U2hq/ZpUX2SCzBYu6NoQxzu+fzqqm4KjA+scbiKB+zTtPC
xQLEnbuGV2eleCNN4lsFECkkTaPz1rgkjEgGkavU34t+u39FmVIj5cc+KdwjZx1MiYsx3c9UKuGW
a1EoPqZC8oOw0s6O+yBpRVng/HihyMmtgGvRnVzFJ2PJLOibHo5GZwTJBOG9BCdxmkc4bPqcGPfr
LFGpE3g5DcNzFxnYOFPXvrrY/8JR4RISFhwQgVH9FBlgBgwjLfZz45zBoLR7ZWmu+qAdVcExuYAx
z9S3x/ZdDRFYbWbg9eivtmB3Io+CGB/UOQZ9H+CX4xBAL/e6WiMXa6FWeGnQNkZwonoqT/q/9IX3
BdVOV3q2fizHa1SC5oDhPNSDL0Z1x28HI0WuktEc6iwK2qQ4c1gpWF5k9ohxYt4lbaceeiSVjGsf
6vkA+GjnzpcMad2TihJgZU2QoQ1Yl0ecfa8DnADst15DwfvSg29eobI6OyfDTYqqCD03HtP20qn0
+CAk+HAQZaAOBQV7Q/k+Fw6BYQaqsbwZqAaqwGrNfZS1Pp89Qeb5tXPlsdJX3FQIMVtaD6QetHpV
0yRg/wKJLMZARzqH195rZHWaRvOa2vNhEs91FIXJYIQLMST5VsZmiTewa2/3mXmED5PaM0eeP9pT
aAFIl+QzcRsPbege/wa94BhvUuTbaPlLpHdknJCbK6vXctqZ4kkTQEtpCKpu4Y+6RjSHE/RRScFf
haKbyI+jSiCbvRl4PolwqxQGjpnYgyrbxcDjakrJafDI89lJZpFz9UjP1hdpc5kJyUmoAntv6UDb
Ngag9daPJ/Ch2EjL9sp/0vJrujzXAgkhUTxatQIhVOlIPJcIaEvJsRKdG6OmAZ/rFqpCLEJuG3tn
anaKDhxkACTGazbVZSCS9MKhgeYhFi2NXsMhkl+tjD2a4gifHG+pDB0QbOb0xtmdncgImyy/lMP9
PBTxKU+r7rHcvsjKfu+jM9pEEeSIDpKORu1QDSSqK73XODFd0r9odbiQ/ki6V5gzTwcyUtar4mYa
Vdqyp+FGXv0UnVQzP0tivJSKhMAtgcIuoTFQtPMTFZiVi4zkEGhbs67SeIh5CO2jK6dDRSixZSqe
IPixdL/JKliZBK1jjK+LFi4J3STNc0p2SOZkkkH+j27rwRZVk8Rf9PSFqAy/S4w9puhdWSElrUqv
poSDGrnryVpUgYDki+q7lk4AASGs/T35YLJ6AprrU7nvK3v2Sutl89hnak0PGUMoSfSqZe5k+cmi
lFoPPAeE38VGEkzz4pspGXeqYl4qvcPwlazw78vumnCR122rLzk+B0TP/q1MfEfhxdnrM7l8SGkV
v4WDuFussgdkPKA7awrWTv6tGFaNKcPoyDtkVEAk6aSRGdAa/HVTv7csl7GAvVPHL7nO8DTTmsqT
5iCOcdcd0VB21zLHWUDAJpxJelbhbOtXa4nj70ynHuCcc4AtljPxS2a0a2fyleq67Q9LxWc7jPZz
Wud3vPXgtEM9hVDUDfvIqe5GXb1UXXJy6J0NkhxtWpQz0kYmPnScx/wl6ihmaqLMvbIVVFJ2Txwe
SoR72cpXa2IKI2R3nltjuRuW4cPWau1ldF/gEUW7Tn3u3s2hulfy/tytxp0d9+dI+Ta5SaDrZYhw
LmSae1aGaKcmf+sp1R7GuLV2fB2aSKW6ex0lYTVpuMatOwRcF7r9rDfPXWb51TB6HecyelRMcO6X
9ltMwKomnsjvPLYVJ/vpEVM3R3eW1Dk6UcX4M09AND7Si6E2OJaKX04e1pKGXjhmpr9U8ksmwkJ2
I3EewxwO6yp2Q3xAU5Peyyh6awdU7DrFjO/O0t21gLEgTxWn1mg+SIIh1HYkStguESQKCUWZE8Jj
OtSf5aCQe1rE9b01Ej5X2m19nxkl+HdDy73b95qa+Bx+IzG/c3UEnGCAy4fL2jAjixmfnud+6FSO
dPLBXYhqwj3ZPUgi0XYdGAm2NqJUiGNAbeo2T4SMDwe8XxwFvjmt40AZlZrvJvw+RUrr0Gbd14SB
wf3IcOFN1A/EOViv/KXlWTbFAwkCCRwKmd679qoCMwZkX0fGlWcYCMd6Vzlr4wEVqh6GGsJCsZBP
YIji1VlcjkL5a0yr4bwOFYlx0xz7Y0kenBQ2YUSrFpiI0j8Abr7GySFNrGOciC8jLftrZMiatg6y
2YistrAWZ8dMCKcSUnkioLAKtBhvlOPiAUhctFeMca1z5RQ/Jidfzo2w5/PtVyhAtXBQlQfrQUux
VXbs/YTJkTQywicvLIsCCRvzYPsFGS90Tk2D9uX9oGbN1aD93TDaO1d2s3ILBCG+V5NuWRsid1Or
gKquzeu/iHjiCJ6aFHrbFySFYaQN487IdM5q+f+xdV67jcNsGr4iAerl1L3b6eVESGYS9UpKlHT1
+8j/Lmax2IMxYqdMYlskv7fm5SnWu/IEBMtA7lqbsVLt2qDYAPWymy0jHLIPuqfdpJUbb7jlu32n
7Wp4s8dOa7VVmLnJ2p4onCzjAutDFyQ4qlMK9QhezYveoj8AjDwqSNkh7khsbfcU1+SyaRJHNTwL
c++QFUsv6BYYNjh4lSBVBIKSLYmiTaybWsmdPtS3dOOAqcYxYtvGnN697kLFDn9x+6yYU89D5uyt
qJuudVNWpykLyGMwhjNStG6pkrfaKB7cLkF8FON1FxbjaOPT4WfTbbHkeqbnpUPlXc81Lp1LpEkD
aJJQksbzlB3Yairy0iCE7MTP3qa8ufWSPNQPJeVPXE/ZJU6jYNWQpX3Ou5hSadCokz9DO4Nrv7ps
xytgmnNkeEdXjV8J8BCnxkpukFxnB9ds/iImJ9heo/HbTwYAP9phGplSIWJaoB9WKCm3q8iUijci
yd11IsdflRIi34/5sdJcn9OpWWEXIHNfS8LicP/o342VeC1LR9ptqJU5JCSiX4ESe6clkbvfOEZa
XpD7JhZOGS944DpIl8wE4arzhm9Tz5AdZjZNcH1pcKV2jA+TnW81Wg/fIpPJXZM7pw2mnd9CGIHQ
XWODuUcY+C8G9Jp433cq1tzX3N8xIIpnI9RfwYooEukHi9c5MC59Z25znfStKbTTG+1r8lJ7PP+w
BLex/Y5in4UP09MuGkn4zTHjeo4PoZLr9eH+kWukGBanIFzcBSONa6WrYqjzlWarfFkStZErK9iJ
0fBflD6I5Z4gqg1Kji3GwzVGCbsmOcJ0F6Q6LLvxs8r3KiXX67XWHA5PJOvna9RMKwFk5LLZpwNJ
ZrLZTFwZG5Gn3UM1JBZ7thfv2Rqj9xouwPaH9pP1cNycDRpI9l4e76dA1g9e9g6BsbRC69kzKC23
2sY9g01OBCciQjXlye17LFUuZfO9HeTMb53cZHMbKCqjaFGLYCLrwq+3blAekaL0BzwlP56K1JLt
Betpo7Ga8Hz6lUboaUONg59lr0Yr7CMNNRevTooHut9y/maGaxcS/g0EGYF7/RoAKRxnKyN614Wv
XAQWj0UeFM9F21ULsNVgmxvtXKTrflPnCp+UF0wblEgk3mbqneQ4FL61QYVXraPpivRuhvhelGF8
RjvDTDzAVH1J+j9m3p6i6n6sp1dS1zeqCJZhYjwUetxdoliaxGDBs8Vl0L4mRv1IYM6DaQ/5apBi
2uUI9GhaRIYz1AwhuaAk0UrcBmDGG58CZZiX+dyZRFTIac6NuPf8g6V124U9KGRAAmFcxUwV487n
JLHpcxxOYHE6fc9V45G0DuqxpqiiXSKcJQv9/iD/u7MPeusqhbOr2/zP2MeXHLLPbC3wovmb7zdC
RyFBNDVHIRvZiDz1f8q2eC0lFy3o0LIJ19gn3+1KfNYeTbBF+kynzyK0KPDtkBasbQ5avYfLYKLs
srMoL6w7LaQbivA+vW/exsh/GXKSjBzV5Bt2caJ5KT9YmciaMOktcjOkxzGGuFsDUOoLUqBbOt+G
S1w0apnm0c+YhysRsY/X4ZPJaRBj4rbtmmjbu1cFq8a3MtZLMz4MafSjNe3Owg1iYrVfRGk192rP
BuF628H9m5RcO2RTTBrgn1sSDJaHE/m+GYU89Qh4Fxt6iHTCUiu7Dmgo64CPHA+KLzjX3aQ2gmJ0
NK1/UIVdi9bQXywOHLXAkhBW7UPCebx1EAu0+rbWsIO7ddwvvCHDoDH8sd15ntJBoRtnHfo5IiNi
QGwqRHA4a2vm/mVYVujT527PFmExY3iVVQ8Y45wl01O10MB58wA1Qu2lp6FEbJeqDZl0Ya296pWA
4Sp6wVGxKqjUgoi3a0CSFJvhyrBBOKrCeLXSoqYRMz6MlrdRPZRRXlwK3GJ1mZjPbDmQsl0IK5m0
J9dB3NKnND8HonyHJzPgxqH7UHdhsqT/0CHFhufZ22V+H17rvvsYmMJp2vgtysJ+CPRpPfRWt2oH
JKneuhkLbdNqkf3aNi1kNKyJxss4wb0z4lSmTglGt4iM93DU2ZL+2PADrkVQttihvFwLy16YY71y
7ZtHNjSzbJyfdeTPgBsR7nkPIjwVtLrSWZhpuC1NJz44kBctLYgUE6AgyLVX7JjFUeppdJlbIIAf
EzUrEeRnV3wnw0TkJNenG8bH9OomiMN9I3RvLATXIPfzl6jsD6miX9UsE8Z6mJ+DnXrVNmi00zgR
7Y11eQJxnHDeCZMpgvC5fUF61AKfbvSGYzNgqZqcfdMyPFcOeqy2JjRbaan2DGF2A7L2+p9STKRa
20sQR74x3ozQmzagTkhtZWpxXei3onksXcTS9TcFryutsDYRNaKWyScouuhf3VCu9OSPx5MRZ84i
1R9HJ8CGeJ8EiX1HcvEpIkD8BHd9iAd0gKvIaRrsIaYyZHAOu8DCtNH7PcY1RcWtxsG41pKZbmSl
IsK2LKmR1PaVI9ZmdiOubNXxPuwocAVD8LiQ3PzNYKiU7rppL4FBsV31JXxr1/vuspyIhUKhk9t7
Ky/zRdLr3q1Nh+BcbD2bTSeg0/Or5T3lR8NjMsTFGdEXApAqkKvMteKvKPT3vesHLyR9dBRiGhyD
pLcqqpiAbL9bSBu9ROxk2NxQMcQ2tatgqETFFL2+zEB0ogyi8xZmb/5W9Y9as/WjQxg4q9Lhje5e
YQ768bXNvWc7pYOwLTC/No7+m7HoplZuLxq1ap3oA4Hfvol+yW9EzNAtmxTA2PjmDavRTA9TXSUL
VcDQgfX2CUElbJpFG26qsLZXZjAYS6gzSYo6DpIqkt5WFoO2nNxGPGrhc14KSssBfc+arGFV03RD
a7YBueV74abo9CepJy+9VeZAZNh1+qkX3/Zkr2isgW0YFkl9i1AhLIgGSOkwM4h0IoAYyCgZPkjE
/4kRH99q2YRXM4PCuj+exDgTFNz1psmfNNWc+5kIJROYCFxdfUg0M9u0mTvG5rtc/AdUo92z0bsW
WTgj5ur58dFFRdIJFnyjDk4jaeC3IuwxJftQEmFAoK6WWfRxDw+z3blPAsyLBAE9OArrTqel/ScU
h1im3QgO3F5aivOioYbSf2VOXrTsb0DzNnpRCfNSDeT2ewjE3XyTkYuD2scVC8ci6IA8MJ1kJaJU
ln70PNKqC0QcjK/++OKl4XKiEjnmX2swBfL2QVsfcZm56ChsW1/xkixL/eR4ZwOiuKbwxVBwNOkb
4oOl7hfrJlCc9RkOarV2Kk6GFYJC5FnBqYWR06CLDUaQXgJN4L0pFVmmwWpohw3lPhuLJiIwOOfv
bJe1O3gzCdI4F1fWADCQZBGgkDbX9VW3Kvq1rAEH3OeMwHe+WkcIUQ3oaIVKDyCJxKMl/crL5Gd0
6eamVKGaYRkareI83zSJvpqca1xGy2bi6tA60J+z9L4Raq2aMTrQT7zy+KJjyxGjpctKvrNKpsYF
bn8htFcH3IsiBY4LdFnxhLawDV37hF+J35w+AGkCW/9WXCVp8y6rry7QIKko0FAnQ6ToMP0F3YYI
lDajTa8Nuwxta6wwxaK2EMaaPo2h/9kCKUlcGFxOIqwXw4QAVW4t5nbUrrzj0lXHIj/zjWwTKwdi
jol0JSxy69QzCpYS/j4THQg8gnTjQcMGL+UHyC6UdQXYtudCWGYNiDq9pTMQazfJanAeCU9ddPab
45IZudc83qdZsQsidCXRk+c+R1m/UDqISPPEM7lo+FlG3RJBXC8n3GCRz7ueVVMPiaizP9Gb8xJ2
+BlqgvLWlb+aidMxO/S8t43uYFQWfbmkVjUEV+qPtrWZA0p7/sgsDWBGaZvnKOdmv6GkqVpTxAiB
pNB16QV/Y/50bQByma8niDr15dqfVvQnb9cDSa7DSyehWbWLn+8tFJ7ifkz49Zit+TmCLgjfQpLa
3lDM0zr+1ZQHx883BoojDqMLTSfUigN163+nRDkMZPZl9d9W5PiP53bXcqUZP6Q5oJmhxyp+6bUA
K5C7wFuID43WAaQ+nD0WpKQsREzPL2x3GXyH7rvv08rG/2LPRWNiPVli4+a84xOFkuynNX6zAQrD
oag8rziJm2sd3IdDzjYNbYroUWF0xN9Cclra0uN/4JcktnYxV1cTq44vquSgEa8C/3F0FWgmBB6V
GbJRKSA8hAqtG94mK1M6SPy42DhlcKFIS1B1hZ6kw+6z8ei9+wjrV1haCzH8I3EnKLObnmHI/DGn
YD9BuzzjMlDPU9Kthkbt0cEP1BSa1roAZdgaGJbfwsH4DHkb3pLObp99y1lTHfhNRlJ005qwP7QD
5GJHO25r2zvqGLU9i/FFxkH2qGeZDV0rjjr9T49pU+gPQbBC1Ez7nEsmEEw/wk1qVmvwAs/bKrKP
HhETJo8IFvdmFKHry0uKxOwpfqwnU79oerw1CKd+vN/0nMBcCYcRZUI/uyKpj6ar4TE1huDZaCe2
KjblHw7AnDHd8DtXGAq59jiF0ty5MwB+ds5g+rfYN+ltTaT6FhFf0bs469SurSrj4JTWL4WOzYvX
USvdxQ5uAdxMZx2z+sqEO2kx1r00yYAPcAz/Sje9qo43Kiw9nVhKd8//bmo9RGYcb8jZa/7z8P2R
f19gz14oAoKG5b9PsLejdgEYBxG27LOab6Yh30Wqng73h1LRJbxz5k8MZQKua2bv9y/rsCOB6f8J
VVtBZEb62fIcNbIS+e/D2JS7RFHydP9EMzX6uUrK7yYOmyWROwXSN8xwKHnfK9q5t67ttRvDibX3
ukueRW39SYYoOxoOWFfgh4BOhkLa1Lr0r7rKWVVe5i0d+Js5qK3+mBZpwWVm6gmLthTNYYz7X36F
D6fRvDfKO4afog5/InqOyTxK7F1+1Uaaz41S/NqekB+SukfEDmSNkZTyYbL7q7Z9tDv7uxrrcD2M
qtkMvsbTO4Kzm81DQSuRspHWgqeJQ6oBUmDxrK+ZC+zpasaW4kBOTqFhfwlXkNtmaIs+BnGm8pOM
arz8WySB6t0M1Mopq4OoUFekPXXKNS1eqMqpFNQmeJzOfNSDrPlKdXsd6zEnxEFY54w+vKOZGTda
kEe45sABSpW7uBI/g+j6R4IMraUgaGcXiXQ6oYiYTnEEor4QQx/tcPOZ6lEryIPVfXQAJQ2hUeNW
B5WZIGc0YNWHHrfIlrT+naFZy7arM/jhZkvrL/MVX5lO3hoLT7wbFGbGOfWC9A3Nurjeui0IdqON
3LHOdtdrO6MO7a2shX++32CZAtEwacVVSHbvcND9RgsT0Bl/OoGVYqUKHcGaS6nrLpQkjZszbISn
S/qLid7IRZbrDvp/kKX7Nzs5KAgBYacpyFmr7z8rz/mPes+oIX74uiqekH1S5Erlo+YCItjeBmmY
z6qRDISkwDZkZ68RxQ1VMW+2iuLnKNOONl1ED55hI2VjvPVkf6vwSaxEIY013E5FiTyaBcP/O7Q8
d2YfGks7Tvej7H9LF2K8lR5W7+QhSyl2JyJJrpOBhDZfmzf7qfyN5nv3hyL5GMgtmKH1aFLb/Oym
9U8FlXwSiqJgVTTDDmNMssI7Vu7yJLae25yK7kCmOFfmu26Gxrb1oHjvdxPel9eRium6djAO1URI
xyCqT367iVufPV61RBvimjUdwH8/mYqP0WjICaVu+2D48ugI0V5TQuKXOqV5WolKcWTelF6B8jAh
Y6YYvbeomDSMKYu8B7weO4HObKBOO+LRftK9s9WbEmrRJuq8TJP1aCr7MTZ6f0ncChtwUCGW8FX/
LlIbYKjrpi+3QmRclooNKfpJfXeF5xHAqcqts2djlecohRuqdWW/93vzIuZ7989iyUMY0Xe88wJV
onMmX2H1v77v/uH9m3lj3+xGlfv7Q/9u7j9L8yztgJB58/9+a28ExToSdb389x/fv7A1x2sd5fG2
ktHW9+zPKkOZi6U99tZKEyAzkFGkaFBRwpMHca+a6yzxuk7CvrSsXYf7vcqjGr4PTW0HB2EcU6d+
iOilutnlKfEm56EKjXzn1MACOOatR7fzoeabMd110nksSQ387AOKIhpWskVrxZxkq6l46A01295/
pjwILnETSGRcXP4kQf5lkhQHIwdRciYpiHXOCIYKPoWtjYeuO9M1H5MGZblQ+ig0WOjR4Db5n9bm
UO/o5tYzp0s3pxIbEuCtNoS2CbKuxfcCamGa9sqYQQ1ATkV3ho3wKZKoSDNraenhH5dCZ1QBsjmJ
JikWwVT36xar3qHTQF+csYnokEJK7HeDu6Ca6h0tpbaJY++ERvcPqSzhFouIj3tOvpghxlqrd6Jl
wMnQCrsVIixz7xtSHpO4rXdm25zDrG2vyZzGqk/ttKhaIqLGFoh/GJzrYFf1uTLbXYgsbBvVqMIS
upTJ/kK1U1fvkiV64wUEj3n1doI5/fAtdIxWlsZ78vPDuu1POA3sky3KbImsClWJPbDZJOIStUXA
WSK9pRVXc9cjz68rej0nJ2o57DjFOaTCpqrCBNHirEhQMl3FgoJZz0PbygamIf2JB9Yb4sQSn7lO
SA6/rf/HGtCHOC7gN7T2ASFVkEN3GMJDA58Ex3xCNFoOGqqO6nt0tQZQUlPrUIlqV+bevu8ZMsq8
QZQaPTUoIxbsUr9maT0j9C035cB5HpnYosT/ERdEDXrE46VYw3eN0xgH0fIDzbA/xZ2eXxxcCY3k
xcLdz/HYSrb0wYm9IHewz6Wx6qyU1DNsJGwz+ngSJTtjqoWEWs133SEEBpg/kp7kwP/vPlZd+hWf
zCKdVrFO46lu9y8qQI7ESUtsxIRWR+vTr0aa05JVul3YpGGvUpMK3QKp4JDX2rkesUu2StlXs7PX
gSeAD3HnDaNbPgyM2BdDQBzVD30QD1cLeAo4VDvSyNgsOLSZPbZ9UHfW+edSdDGyIKxWaZyps5FN
34PU+y1F21B1boszkEP0gpzhHCnfsMk1J7vpWvtVQ+bvbeMXSXRzyupAnk0chJ1PTUQTZt2pALig
yrPDKls+m7bDEzNAeYkc24HqMobaqrtSDLa1RaETPKi/N/N+6VnxBZP5gpiQz7Bm/xo0dAeqt6tj
yUxM+Q4IRXLN7fhJ74N8p5IIbrZMd4PbLAyCbK4kIGsef08LMcCvy2BtO3hWXPVkR2vTjarHOjRJ
XuiwrqFS3OVzUFw7QMFZLFabTA9vkU3WEt2LjMw+ppdGCGolG288pS47/gJKZJf0QrsEU7LrhYXY
OJSvCafRxRigOnDZ4hYR0zTZLfNO0B79gRmizZ1d4fQgSqop1siXNcZVJVtx/GgI/Fg2GtdxWlOG
l4UEzrcG4Kw7YHoasKO0oOie9H7dsNDPyOMr2Hcj637g0AuYItpftXUZmeCAkyYxMth/C5XmB9iT
DdXu6MXQ/lQdQi7q2BNyAkSyMqOqWUqmIT/scMGFxH8jtUJEApaadKdydB/DxvIXFFNjdGUgQFMW
L50eX85QkoJBFLexmVAed41hboeeyE2UVsG6NDL0RkwlEeCMbpA5F8z5hk3jMDdPyQbPBqU1ZbRH
4HPOPRKa8qKjudwixToRNIY0QffWK7U2Glbx2HsqyO0fQpZ1nI97+TX0o36mdPORE2/5lqOhWVSF
aC73u6Xx7lV+P8eWG4xO1jqnsqQYAvkQJ6NzzlxEWpP13NMz/apaF+QlqbRtUJoHWDbQOJyZq4Rq
CBOn5FIE0QcCIrzV/vhupQHYq2F4K7PnFddjtTG9F7+enEXc5mdCB7mgzYEo8tbGWAKWIRHJ1Yo3
s55Stsgx+FREJP5L4iNnDheIPhHu0o8z9pGiuBVORZn44L+WigEbotVeK6CCIo6XEjiNLgZ/7zAL
rkw5ACMSwoKhB+dl7D5nkVcAOqjvMSpfnK6miKT86tMWOh1wdoGGcJknrUC2TQCznkW8d+Lwr1WQ
zGPPbHTuP5EXLlbetO+cblzFyLrRv4cgKhUzcnkZEr87Dn1Ag7vYdNpXwxJ4KmvHXE5Eiy1K0tPG
0jUwwg5XV1jurbS8tZ9isEptUJBeAbwM0jBXLAyDIRal1C8GLqQKtNQj4GJJrPQe6/5VJbQkqzZ+
MtzpO4kNxLCB367QLaWpOe64nncyEcMeHduj0f4lIiynuwGYgsR9vM82M7qauxSoyCY5Av9j1RgL
MXY+JSFQFySlTWB8g7EWIBZXo/XfMMn7B3aU4SC06UULImS4mI47LPUTRdN4WceL0RR4MPUS7XRL
gq+iGt3UPu1itFYdWIdefbhl4B3jdHw2W0CD0QYvShqCjKu6+7XNcrpZ1KnlBHoZWasOWSHrjd3C
ERDWFu76jiZZw5u4dgLrbI6J96ClLKhaeKyKZs5GCr1bljb+rW6GXz9pwn0y37s/PmEGLpBLtH1z
8oI0R5rNwpxLwEiZ/vdNPX/k4m7r8ZSAFKcVVaU4tZADzTdpHP33zf2x+12Xwoi9aeQQ0UNxEKnu
LUdljMsiEM9aYnTrwcy/gjr3HyzGE9Jr8qvUUFRYYtwTJ9Ot/L7u6feljYfBD1hdGTtykBB7uiS4
cGXrqXvJYj0/mgXiUYgVPixCogWp8Y6Rys+ukIRgCeJZenyrQBGxgtF14qY4V52NB8rkSS5Zfg9u
FD2WA0kcRd9Vx9YDKROKDPZYaOJcSUOc7x/5zby3St6KviXfMR6kb6z7O6p08Fqn4DnIBqqVapz0
1eCqsbmeLMjfn4Lfn0NA+N3ju5HDcfK98VikpOqP5P2UtDMNeS+Q286PYzie/vMVdHS2Bz1loph3
GFT22dU1FpOBEAtENr/+e7gKmlvu+OLwfx4n/sQB1iPh4v7d4+DlpCY6yGM6882eRZtp+4brcaY5
QcfuD7sYlrchyXCbPDTcpaGRWM7Epx/uN4EW49IIdR0EltcUoOB+e384EyWWgCYDU5zC+PLvppiy
FOyOPakIglJf9GSB6AuES9m+ndTT/QtDp+ClEyW9Ya1xmrqWVXd+4n1SWY9Fo63uD91vUqchkDBD
IYa5xV74rk/2DxttDHKeDiiAB6KhaETeViWtbw5SEJSn9kuR1tqpc9mPS5L33l2VhcuRyt7jCE71
Lr9x6eKhDSAro/E5DDXxyulTbAwt/DazXh0RwlTLMjLGN9/2BmigwCUWkbuTC12AM9a7hASOvCrs
QmM5IkNW1nn0EaT+56swy6GtguOpu5tvUgRIKcGEmJ42FaPGiGWpERdQQ54lefXoayq57DWSmcsx
zLfpFBkvOFA5mHOotpkQIs5V1yzlfBeg6f4Q6EiWg1vgN+oJ6I/daHN/fALn2QYBtSYZ/rEPo5Lr
DMLm2avedNxWJz9p//eNlCQlJLGDniOlDun+WWPU/+dLyKLPV4VlQsYzLDEq8833H9NW5dWWWBwk
6shO2h6QR+bfrNDBku1VapVxvjwV5bDFkYxUPCzj7egV44Oab0LwP5T02aZ3nQkVu3QeAoVvxHPF
g+vA5+tGsFd6+UgVK+6iqe8WlRyqdd4EYOXAbSsnGwWvpt3/icRb0nThV1oM117l164hV2aiTeHB
zEW4Lt6E21bHsQp1IsAMZKS+Xj8AhIAXOyg20gGjAf033uV+wxDTbn0Nx5LfjbzA882/z1aomvUp
VdjI/+cb/vNRF/erOGQR+/cJmpL6S5CvPBppHlkG4sdJ5o+O5qlTN98D7WhvMhfA9ty7f1Wqs2tL
ZFFALv2bnSFbyvvuyQmHCsQGc4VrUIsTdEGGS6HOVikOxhXKxGYfB93mLiC63wB9CXyhw7DUak/f
w2svlbchQ1VeySZ/8ZsqPTsJpycv7TsUFmQkTIFz4q8u1oNhyq2bc37121nmDwqh9T3h1b2Z71wb
CXfTksCaoh2i+7NZ9R7MzxT4vL1V6kCql2qj2qmggx5lU56kUNhB/zrp5qxhpGnIW8Uqkycz59JF
TOqd+/Q2aD8MlvoWlUa+DDL1nUvrswVv2GgEwtIqaJL9FJTuMUBy4qS8B+TIPEqJZlBm/kEJrJAN
4iV/kBiCSUc4R7Tk5FHuH+yMq6zWy4eUgxkqTA7sEKoHtOsPUiNSonIHrpB2mMmwDgu2zUaXmU10
bOeOBlvydigUaIbP/LwgWSA54Or9sGJiWxjotz7VJpjZwFVr+QPLn+3s5JplPbYNRvR143vVKubF
Xfq6IPofUO4UBW+RcvVdzHnCnUcS8JMvei0iEiysaEVQn8mbxlmbVmg89jF0RddkfxMR9c8+lFHq
xi1mfgxz+ijNk4037FhiiTJjf9xV43fjpftQD9pD2j81llUdXRMLmDQ8js95tuxSsfH1ArGU8Le9
oM2vqn2gtSDVD0ZaPHnMxGtecLVjflOG8zqnyDIZ94Va+lX1O8QCKn8yIFEa+aYz6iZ+MCuxdYew
1YFahZoGrNQq7QMxX0t6T/0jsf6AGyWxEWqw86MRoTDoKD9jA5rZB0QsB4pxl2poDp5w/O3YsWpG
KpbbsgUl64tHFodmG1Xs7prROS+VLfZd1HwTQlMt8ppcrpDTL3ySxmHNzP5Iy50Y7LHBuwphW5Y+
ZQTLH0yVoABjhURYhwltHHE0iCnahCkLBUFw+aL3gg2JE3zVgBi1YEGv4Ca2yqacpsphDf1kN+bI
sKQVHkfX7Xf0n7Yco4Z3tBsZXLilb2pD4T/Mxh24V70gvQxhdDNWK46DzN6rAR2Ul25JanPOlW4T
XIEFJAXRGNE7bghuRqyjC+9KRw3pKJ6RrnXDx7PKAW6JPsi5iBh/TEdKzhrnXHuzLdoKS+zsG4dg
LFyy/Jo4XezLqGCj5r57SXfWJlTlYeJkrhMVv67nHS31QOPKkpZM2XVrFInNkt+l2VkqPzHi5cu+
17UNPYibISHVS3A2ASXKLDKxYsGO5JhliS41fKCTjnrwtnmZuhEnlTnZPK0oZkcJ9OmdC7fUb2LM
vttcVctOoA8pkatyrW2zIacfJcdzxiS0iwkLPruuG60Bx2hKCFg0vIzZzPGgNjTcaFrtUKObBWpb
dpxrLPSDWkpuCEAW+kGZ+0utleNFwIin3qSxIBAbyfi1m1SIUDYWqB1BwW8E35bL1pTVtot95vfR
eKpdmGXGixD4MZ2rBBHhZwTaDrZFLJCunR03G05BzyiQKNzHKC9vGkUiKHyNYtEZrDxIfcgOgnFG
u/EwVOKP3QQflZyoT3spDMTxDg6QhUtGhB08xzXuvywL/HNayreqJB3Gi5PiHHnRl0rMd1tk1dbE
OHGeWFwNZqRHT81eJYFirWwpMpB5HhxBS4p9quenxhHEfOnRlp1xITgDfxBa/Inb6IURNjnb803F
WZvgYH9pOGBplkmkywRo0dajgykKQxN5ORuziOWeJPVi7WQHsmEg9ssIe4biJ5I5uiNmlLRWPSqu
NskDuqQEOYg8gsqVtbJH76/T6D9pGkRwe8nSCbI3zWmqm6/I9ohjWkKnt8FHcSRNcpBA8B+DaIcF
sz5wkmSy96nn8BBf70QDDCYqrULdOt1gY/8YZAQBCumnZCTuYdTxntRTdItHApo7V/CbdwI8IhTa
Pi6+B+8kY6O5RK7AX0ymUKA+eqNBYkrAa0QLXNCWKZH1yLHbKsX+8OaZo0RWHc2KMsRUVSRwOobI
ZQPL3MRTYewK6X860+ge6nFXGtXAtDjT+UC6tkO0cDonCVXNc+ZnyORRhApkYUo/Tj2imW7Wl1Cn
tmzIceH1xKuga2AOgverTqbMTs+qVePC+UXwXovWFhQ1q/pMce3A6CKtpQywBZdxq7AsAz3PmRdJ
zpE9bCEq6R8+4OgPDrXFQVjXtgNg6iWE/La54i81HiqjPA1NaO5HB0FIGcXpSlO2eXT7P3Fh1edG
F3QiCJWtbDazFfYlc+HH3jkmy/cgaafaUcYVI49v1lTT2CtfL99Ct0X6PI4fnRIgMjG+154gHhxS
Nbp9Yt68LkOJkCd/0TP1G5ujNxtEVsPEj8VaZzoFpEqHOZ4gJrNebmvhUlvsx7/SNCX637bCcYIr
ONbI08t8sUjG5LeIUn9TR8Mnk4HYz5i3MuY8TLeDnsq1hwpr1LaTOJ76PuiXEaFOK2EkD9LRP20M
fojH6ucce/hJqXKLTuVPog9f5GVstQqhLzGJ5qrFz47Cep+PntrGfV8zdINW0E9Evka1FzmYqIH6
fF3GhrMVEx23mlkS/F6i66sH/qYAzSq0o/alabG10xLXeat176l2UrwslUZwRm/Iva2707afuW2J
smlTRH54NSwPe7MgyFeOxrgTcnollftmIA3uI1uuB5Wxzks5Z1DSwEbq7RoEGrofUHcla2p9+3SV
xHS3YGB6aKR4cpVS+x0TNoENikK73CAqzOP1ZkfYEhr1X9SdSXPkSHat/0pbrR9K7pgh6+pFzHOQ
DCaZzA2MZDIxzzN+vT6A9bor60ktaSEzvQ1zYJAMRgDu1+895zvRGmmDEO17ESP/9+hic3h6XLaV
px+tuILZJ9dw76yLodjf7WTUF3kNTLEoOmUZCfvJLdAABLkCqBhNc0eT5aFNYfdn/ks0dO2lxw1N
e25c4iqRR6o7e4MebWXCjabJUz4KzECwVQZci8OdTMJyY3UJ3m1sknb/7KRhsUoiyfgJdIjF+GdR
quNr53nDwq2exxBZnBlFUC4yXrfW+DbgUNoQAVEu9U7F6x+pAH06bT36zcPImI4Bm9ksh2oayHaa
tjCc4keIyWghzfwjz1gGRI28uHzVNCbnyN2rjUomEG09LsNQr09KFrYLzcwRyQW+tdfKTSU1APGm
f2G6+IYkcVzXVIJa1PgnN7T3ag9OuExsrFwKheD8Qfes+M7xxEeuknhZljRs8/wpU/oPWBvKUs/C
fmNX6lYl9Zz1g454oyqoSrNg5xosy1oSMMwIW+wMxlPQVfwyFGCoi7PN6H0EZt2ce02hCBU8QyPi
PUXSuo3R6qpJqxxjJipQjwhgG1m84+96526zXFJG+emr3qqvVCHBOsSgzmgs7Y5txmymCV6Mbmyv
JScMEoW9ja7o1dFpghNsdok4joqq9TqyAbNLN5BhFJVG+0iLk0mxN2wsY3DXKUSMJxEb6I6r5oca
NtEq0c9pWbRnRUFtz3mBrC4FT98YnDGtjytUVCEWBXJLkIqsZJzYqFGM95Dtgf4YDB+b104raPvI
3tyNag6NJkxhiNV7zwHFiBR0WAmPHDClQP6pZPgO05JXxONIjst25VaYeJxCPpSOr64ZyO+6wnPh
ecNc0ELl7Fps70DQmGNNuVfBG9l8IwN5ikTLoAEMVBObVMUxgSV+YdnFjb0AjiJJuAzMs5t0dWLt
QkJaooy5Prd8xlkKjSpHUcFE1QYyl4K1qTKJ2bNyJbPDdseBkeFBQj9WZd0pTYraqhuIbjSd51xt
602mjDGEL23vNxgrEP4AxPXf3IDQQbMuprjrDrNaPdQPnerYa2tot05CsjTK1OZcOAmacaBhVloz
358+MNb8Zqqxse1CrtSJPsHyLW5RhjTcH1msIjBxmWIXPLJira3KCNcB/f2oT9RlacDew+yBb3bC
/xH/QPC4ldtbQ8Or11gPXuuJ2wxG+6R9RwaTW91LNz511NbsJPq7ga637kffTSjdW8vp9pnHxDee
VM1Zp8sDsQQPQ6wNv+doWZwn26LTNjqq8kgzly2YZ1CjZnBOUqw/QyshR6D0bpwuXJlhr1ytmB0y
yrX4ySveezDVN8+uoBK5wOuAK8Jl0qjdsQ2YizTRzFUgHPvei2mEtBMvUnLO3dYWsj61q64qwbRx
62/1iXJspgxpesNPrmUMzBXoyJUdLKGtmPp3pIt9g9Z3BSNvHDrO5pPobCZcWrXIVhrmlSshlR91
6bRsvtWt8OKUe6GqbvOjDH/sN+iLSLHH9Fs6CsfJKAJ83OfUXUp4nbFvg61cZkqhqakHyTwC2aZS
nucXfeaeO2qFgA9OF9GDmQJhiQjM1KdZPSXN2o0mtk4Ax8XN3XvW2I5Zj7dOYw0Fk6UcyygKIBcw
8ClyZrpmXlzqyjPPNJ+nEACcZFNOxgxSp1Wz1BUYEYXhZstCzYslaDXUJw2C8KkCNXGnGvx2S1ZO
jsdTMEBJGnRXFfpRyYOr1xnjoeLk2eTk5ShaGJ45rWZ7F6tEqDehXJIlGq+LXhG7LrfUvSldvCZB
ZXyGn2q6cdJLhXEU3OlFFrhPMsvH04haaSsd+7kM6+EQGCbtv0gnRiOv+09GZecEzhZ7IZ04dt3T
/DfXx/1Rmnly39fW2lOt9pGHzxeRSyYyrjmquPlDw0KRZuGigFJ0VSv7IUrJjXboPizGlsMsWUYh
F7BfMZW08pWrIJCtFWJPqVnuJWYjBjWmuGEGwW4m/WSVJxw+Ezrxx7GWB0ugOh1xne7H0gH6hG3K
ZjXFsvNQOJp40sdh3+OKrCfsZqDw1DwmBANWhMUcfQypcNiIGhVIoqJ7rhHuIsD2B4i/U3qCEjYQ
HaMJsGUNctPrWOsLx0swsrKrBD1Bkp5ASu2F7588T1X7zAGYwwCCyJFIYYd6L9AQkeOEjUTXw5Xn
2QrbO2W33QYvOLKviqYgW+MePE//6pvQQxDNbHcIBwCjyBmLvjRu1WA/OnCnLxV1Ii5O45hjHmLI
nK+ahlYJ5tieA+KA+knB3KEnUGIE6dV3qPhXXAnIN6YwzHDkyw0tDN7ygPjJ3NhIF6VMooTW5zvu
B77DQYh8LME+4YRRevFyV7z1XswSglBvOXY+OAnd+ZFn+IIpyd2jQtZ2MEgmpHGFyLOQ8B4H32s3
IymAdGSyZAVIzd7ZmEWeqHhok/ZkJy/SXEvRt4bDVhHpuA3y7rGpxIFQTp63hnKz74S3CZndnjkM
lLtAFPu6agi96NwPUGpL11nMyVau70HY7yL7jIhqWKuipw4mN/v+M+Gkrem92sT5zh+ENoC8JxJj
0TuwjWIRXKhZKa4H74GdBHqrO2psmE68/3z+ihc/Cf2hYDRCbYlAy/GCnQH/deXXmGTRCPAuVjV1
mR/Gu57kEkKu5R1663gDW6Fcp93AMlIqKOrKememo3vfAWtK8CAboyNfWTcYCozasB1t46OpNeUL
TX0gQNPrBZU5pmnMNayqNyfIrPuIsBY/9vYq0SMLzGQF8m787I6vr7UgRmjEzP7CXP9u2sH3tQca
iyDoq6aomM9dxaB8zT8KR8ddzmV8N7/cVtZWu/l2xyvM0HFq5Rjs5DnzobWrMnZGGmHR70/w0qEe
zW37y+jc3KHxV7KzK2KpgCJ9xifT8QL+XynW9nNvcxGwZEtc2Xecrn3iB5GdV6purSPSdjeRgZMm
Z7DF2dosdgqf3iE7BlwCy2rZ5Kiao9HYOjG+yIVUwu9YnpMNIJZVz1F8RE5b2jG9hKYatwmq4scE
yPF+mPKTQOSC6xJi1WJuQpOf3ImJS5vKkhiwKQT2M/V6XqSxYWmHzs43xMurlzkpzCnxsfWWaiy1
wiBBvXB3WlkrKyWo2tWILfrqVPKDnw5tlddB0OQBuOD2nrkah0w+Anagm1xq7X2UZQevk88mDdN7
pUEUksnute98/5DQWait509Isj7VVmOQOueuJuQcQ66DBxh5gkpnZwPc2Lora0TsoZKgqVQYTDqm
8gXCer7qTH3HJvMWIa5+Hgf62Fg3iJlBSAWGdVq9SxUBJ+FXXzImJfXESh9xszJSp3TG/Uz0rGZk
VHJFkJ2icBzebUVZNIMaIk9+88CgXdMGjV/Te9bJrXrU1c3ECXOrU2SRJ65rHopMeFBwbqFdoXEs
bH5Q+EXN4IXwZYPYBLhHdpnPsNnjWK01VX8/r534gpgyhCFoQU3ByDMyjp0Sc9JpS1aDsF6lgbGe
g1/7ACCUnxqbz2tNbXBdJ7r+zZzIzHmjQbtJanwoNTPQ0RgwiClOt+tT9VsTdOEa5gWhC0lzwFNH
keHh5BKjph98Df1HTi7pQlPoLIVB8J0XWnsWuuR4VkBwhqiT0/PZK6rR7IRIMdNHOlh7Ynp8zImp
6qr3aUqMYqWW2X27SwUJLApjiTVBgSgNGn2hjTU9Bs1IMSIKZee2nJSzTkHawrHzlJMYAkOP+6LX
RbvqNPAgVlsuETH0F9MujlW7jXu1vpJxEC6LILBBV1MpJfhl5ldrXgppiIq3WFfDlTOtDK5MsCCY
RnMguOxDt8JknU9cCvoqLfrWUX33NGCt3WpmF/O2c9Wpjo+at/cvta1CHmvxz84vW4SrbG1pO5LH
86stOH03nrZOw0rurHmlKonhKZhYbwoVb449MWXb3IKDbHjkB9jOTpA6SIH+NtRBsEpC+TL/VKka
zlaXMU14OnJPiH6bs1qohEVz1+ZSlnsClwifGex3r9YftcZuHsyW2yBwfWa8iJ2pxvvqijd1gmaU
F7Ud9mqemlu9N6K3oULkGKQR/tQul2uvifO7IUVwFIjGuDSt+6LA1Hzr4RKjZRDdVnIxLLqyTzYA
74HLTDdPz5EJYwBe0rDwln7WxQ9RTqbngEorNaryvmqZAMrEfLDlAFRz6gyXPmZXO/VODfreCzTy
N0U4zT4HUEaTuxVvTQ7ZZLB88vUIXo/ITqeDRumttWzaHcXiSrUmaw5Z7XfzS8OIEgXW6J3LaRKf
CdHsIoysRy+iFAo9XdklaphhZ6DgcjgKHBUjO/sF9NS+qq4p+GsgYDxZ4kQmW8MZM8Oqgeu4NEKt
2CcS5GkZwrGPLVe7jLh78V1Ay4wtvkWUoHDRCQLceyqkjDaNccciMl8U0noFFGndaoNFQU39aV4J
gt2sJAsLtJhDkfkmBolCR4WXO4yzYfcOTqoDWUE6Nofed5U5Lmy7CE51gltPlcmTMVT967wCMLzK
jz2O33VTcGcMet6uRIsAulZZ/quwJ9sSIw4ePzO+5InfUlKzdsVdiXxc08YDICXWZBXFHqk6fYu2
wkSkgEE9xn2cpskpqIMRxsaAktXr7vLJxJfiTltJO+dbOArUpq4gDDvCj+RnZX8Of9Qspmb0YpVD
c3GC1FqmkZHswO1jkGZbXThYhx90ozg7CAK0PpMXHf3XMsXXs+Epyh1968VQdGvf4lg7v+Klr2dY
+/G+z6lbaDHMzZgKqtKxM8/0NjHsCTSHNv2ZdV6W+T4rh+90bbxlJttyO/bfoQOjZWxJGzBA/JS2
4qxdC90V0/kCo1SKld+r2C1csoZQd36ty05s+z5o8XQSIClgdCE04ILqHkbi9B4EprNN1qr93eer
lbaEdc6HAa1osMoACUAo1OpcBxHg2KPF4gtLfEfrv6cmgHaS6+kOhoJ3jGydUmjaewUL7aqidF/P
+zH+Kb4Jzkqxa5CzcutxtjSQZdevvqBJ60/luDBqTK6VgnA0N7FY9oSCDlyadWzcgsJAdzUYPHeJ
jnpa8wB+l+IS1G57Lgs05Q4sgDmSYNQ5Wo9Eju1coCILMD9MXjgs6Gp2pUPmrEoHU6nCI9aa7Hzw
0hOlS7gnL7f8a1Z3O71W7sG8hky/WvgkAeIXXEO0VQHc5kqi30KiuDEdlQTj+EmznA+crR9ebb+p
Tl5VINNDkLWfD6lZpSFe9YJbN1znaz21ce12XQ73J+yvdEmt43xEBUqNFMwk7XMKqeVOkyuaxCUJ
FoD5O0thQ5ycYnOSFNNQfa3UmBMcvDTXrPNXdW89atxGD3obGGfMAA+lkM2+1eSJXm2+bBDcHUYI
cOgXlerYGN5T4aXr3BiweKeNfrJV4yWzeq6IqYTSCCvCmC2P0BrKY0WkZ4XjzNPpRoIY4eQjfHin
bX9IK/vOAKZCItsgltj5eLda5QR6MTjD9qORgPgfvZyB2UXFQxqUUr8ghm9RiUbKnvAWfWiMkx8X
xeqzQ8AQzAKDdglr+RQMCVDENq4uKfPdc+lOofUvXIwZW5qjXP1Rx0yhjU9qi3YdBQeIXbNBbFZ4
NTbSO6/EsG/jSvBiddXaMBZQeLnHDoUqavJ4emdDhcMyvzG5Dnd11tlrbDM6QqxuPYDtMMpYuYtV
nbfFNp1l0BvV87y0j3X91CfJnqxtee0R+i0Tias0H7N9bRjaQ97AmTJdyp6RFs5BeMq7nYnnMRD+
m2Ez8k0bQD2oax7RBhQ18hsTFvZVFMUXDlb9SU/aYusS7gDVjzbREAJxkaLt9mqlL4YKF/aQQOz8
LHCVLHhRuEef08IeF0FUmWd6oKBDh/ylEHF3GcvGQqLsI5/Xvljkop/rIfHvMCpaazWmN9aMlndX
HJPTvH10NqScz8U/Mkd3q02jObuu4vP8t6rBZdriyNy5fqvfKWX23Ag1+FqhIbX67hrpyDfJMYZf
CDCfJ63wc4lgznqDzh/8+o7T/oZHbAwKxklrGxzxF+7oDWW7Bs7OsfcV/8jph4AHVC6t3PdjGTxw
FgifyN4ktV08WYm5C8C+abZZjwuV7qpHEtRyiGR/6owBeUPv9ejX6sfKlpBauuKGIYU5Al5TaBZe
90QLBotz2e1DF+DMfJ2oHjb2ul+ZRZQSphADAm/Jfo4i730+SulB+RakL/NPQrskb6nOktg1Nz8c
VYclrg/P6Ky3NJfkKpAM3iOFgUPqQQbT06Q/0zbrz3MDgckuEA4utkVCZuOJWMYfhWQU56l1eBmC
fD72cPCwJQQ+q4f1yPp3a5EureNIaTeyH9uHz4XZN5eqhrN4vrgU+KQxiv2uwMGPvlfz9rKmekDU
lDxindYpcDtOo4MzqktKEu+cNl+YrS28zuVsG8tvfg363Ojz7+Z0G0aImLYkE2jstI1/g4FBWDOp
8lRYQLhatmy/2PcGrrykMJ5jz1WeBpvCwufdRHsQOVeLUhR+nOq9j+GTSgzP97FmCRF1lD7YQ8Sx
lFzK3bw4ChKunwkvfDKzPr7PfVO5Bzh2X2Vd9TUsGLNjAfM2EqvF18DuEZIpIgAn1XFuREQ27eHo
ks8hIKxhPqBNHzIAJwOajf18DBQq+UVxqnVnxR9AOTnFk40XZN5mxhDeta43pbKIMmIIPuM+bF0Q
UpnDenHrtRMH6MeGONsYFUMhDpDrOfQirkvjkPXVTfVm/4OQeLww3LV5cfzHhzwhsUAw6DqiBL2i
SlHpU/jRieQyuY3MlMV5ADgLRHRluwwu542xHMg0phovd4nmqMuEWd4H8V0Ay4YS3HhF6p7nw060
GaufRKYHDJb9chs6vGX4YLqDKqbzVYWqNnMCJvr0uDg+6dnSGkNUEXSmrSNsMGer1fWh9QMFEiUZ
byk1xHoUKWOrHHNCIPJom+r0ILKM4t+d2qphZ2S0p5q72DbVbevw3UxUdAvVzOs72lvZVZQNT6/3
gm/pCJlMadEh0mRmvdHqh7Asz2U3jldg3YB5Y3zjASqpA9NM/ZF9x105GpLjxjHoq1AyzEcfc6x3
3pS3aYqh2pnQTGiIYBXJPLPfVR2Wjzxu62Mz2v5qsnNiqu0hT6fkJaCLeyszpVm2Jm1SrrXoSxMf
nDm+CCsn0J7QgiKU65htIM96rTLu86zLP3d4JUUKW5sVTlFVfswXU2VCgAtb7j9DtOV92obvMUfU
lUYTjgVBe45cH64RLy076yrUhP91ADbla8NX1rOdb5Th0ouEcdO88TEGQ3CgfVfe0JC6h/niS0yw
VkVOxqpqqNDV0epJxTG2ZYjMCqUwcazfzSjewYTA0Nifp1bh50QCzyycx8zz91Wpy5XbUgkH0Vhf
SCi+t7Us2kuvtdjjbe+s2+BvAN06Bti0lsjLpYnJAvCGVi2SsErOuoukB/LNOegybz+/DaWC4Nvo
5YkJGnNpW6M6KDtoM3TtAqm7W9El7nKOaMsDCjRaCI/woawtDgh/aZI/zZQES4tuiZ3AF+L7pHZX
I3OqIBP3npma34VZXhoNVEpNA25F3bnkpKbeUYZa+yyjyA0553p9pDzmDOkXaY+4AnbqOcrtu0Jr
aTEGtMDmXiqMQz+906veXw9p+x2I1YTRrIlh8nFEIaPqkFsTzZbE7X2XcWoH/hchMxPqFzd2ww2/
JGkk0/ewxbLT3HXlttoXziDfo4QuMhL4EdwGB3MRKHR2ncY7zee5z85C8S0j0e2h1MkKmmzsSqIe
56arRgE8NT+tzpi8PukPGpsNKnTNOQ8d+QHzRTZXRfPqqOgeeDMV7db8f5FV0HGJzfuxsJ77qZOv
x16xtyPskiCANxwGnhhG27yImnWhDQceo4QSPv9TDWyiZxIhJibiSwSP8LnhUIqbcjgg3TtiwE3v
TKJj7iSb/fzzRhskbxDqxcpNRXdnCiNAmkSgAWBzQu8bUnjMcAgegjS/M1UfU2Hi8G5VkypXVCth
BvXaG9psi/qiWxAa8RWpPG6mgX1+vqONwjgXGtlhyniRsjG/u25yj/m6YdMvbHqIx9xqtWfi3h+w
AMO67ayWGQk4sDCq0bGHabE3hvAtqrNkL+HJXGoXjRO7xx7fKWhbQfeDeMGVZ9Q/BB25Bxu34aKK
NElCDZ2o+S2cf5bRElngcro4+ZZoT/PfdBNX3WfH00TPjV2muhKRjD5Lpf1bpPIRtop7zijtWJcY
OcyPMJDgRTHcDNvj5B+Q/4boCqdoUI9E9KJHB1oeXDxu3C0JACimpgXNjKPXER3WHCc1Er9QVBHZ
fUiEv1rolqZMD86Qalrt5qecMADadeZB6MG4+bw9vYmDX8JfzZM2Ws7LO4qmnBx0rzjGcwAqEkz9
FGQfpeXbLwIP8SZHKK8SKQNaKNp0oRoe2qS/JVX/pFNSzseYNB7GS6ugLC83XlNwBhW9dvLbbOQY
w98TlXlp9ByDZT4jCnrrNDSnn2VK7pBtqzpBd5cK7hezTr9GKlJ2M+DcqISwCefyFVOvQ0lgtZs6
vmkK4RTFhPGa77iU4zC+eNr0Q3nfMhA4DvrwHmDavsPGZN0l8RjsK13CPY7611zEZ1ArzBUkcRpc
qpIOJx8MnOSXrOk59zoLtTXVL6Mt7j53e91WTxosmZbD7qVK9fLe5EpZqjZRGnPTXI/RjndslEFi
HxuKHDo3sD0IbzWv/zzsVBN/CvIUpqZbmioM1aRpKOSfklhRS41eA9lypcviR9UX2oFSOoYCR2XQ
SPPUhdPIXWGEonVGC7g4KNaMlr4mRXIzDZeoZdTyUujiCLR8RWYE17oJobgPoydlhOTLHFweAZbh
CgAFbiitANNLRVpFoFUCJTwFrp7t5/OtEarGfxJVqv2/MeuaCbdAp8NuYaeff//3V9YHr/rtF/l/
hixLG/Z/1I9B42znfRKVq7caSKk4MXW9kbq9RPfQP5K3fZhP9w4DswtaosV8CHPN+OamjsDfI3xA
aPixpCnUx7ZL1jact6+W8A7CN1uGxkZzmosIO7TDiy9L76LrRE5V5HNEvrOZs/v8CmuI66iMbmBo
H8HlkobAtFPK2F3/8zfXmtKh/5gXzJvLm8pmqmpSZ5f7U15wGqe0niqDX34qbWgltmuJe8kn+66H
6oeTZ+Eqnr/JfCfjiEsD09MwppbSE1th5F9YeZp6gTkQw/+089DosTeIZ1EaScHYASHa2pDui68y
e8+GsD3ZhUIqznzrG+hmwynEfhMlU7QWAwC6Duoukf1tLo51BmXYiVooTGmBAKEbXqC2HTN34jVn
Q7ZP8/wlnFQBpL6KFbC0cDNRHC9o0q5zBzOzFLgIsfuVKCj0MzlBoa4gGIKozXLF4VissBzpFzH0
b0mrX8U0SXRrwHlE9xbd0dYjmz2dpn3vFMHStE1xUtPafvJzxKdSOxkQRg6jV6Kx0e1x5ZVwqdSu
Pfzzt+nfSaDWbN3hDtZ5BigsNN7GP1yjk1xikPlorfJ0sPcKmL09/qR9RJr6krEE1kdbJbbcD8qD
2eBBGQzzLoOmVEa5tXAEiIdFFmbhZnBg7CQMC7/2VEl/SKD+l/f+X70PcFbx4GVp9be/8u/3LAfj
A0rzT//82zl4J50q+1H/dfqyvz/s5y/62/Yju7wmH9U/fdAjRIos+fNDfvq2/PTfn93qtX796R/r
tIZme998lMPDR9XE9fwU+D2mR/5XP/mXj/m7PA75x2+/vGcNvQG+mxdk6S+/f2r/nYUCKr1pOSRB
/8sff8jvj5h+0d9+Ob0Csn6N//0v+3it6t9+scWv1NAq1iZNSMuwbG7Y7mP6jOX86mi6TcK5Ydv8
IblV06ys/d9+0cSvNpQH3VFNnVVaM61f/lJlze+fIkvMpIvBJ6SqEdP8f5/eT+/lP97bv6RNcgch
p55WP+PnxZKgPt3SDcuRf0pzrsiDiNqiUMgNlsVSwwtDHFd0SKOAe7CDS9T7Lx3CZgVHij7IF2nC
hbKVhybpTkWfM0/PFyII34E3FMtGy16k9I5V0r+gF0GLon4L9JvWYqSChauWiDFbmfxwk/FRUYev
/tg91nCGkRqNq1EQ/aTXAJ1h16BlwY2eud4etR+EhRAoUe1cmm4yxFvRNp6Y0LhBmJBMonq/LQ9R
aZ5GGGGpnCBh8Q+HZ0zr5wS09BumjV2u+0wn5SPOPsgOhBJy14sdR4UlSIaHtGwfPFl+9SuiV2t9
Unx/NAQfDGrDoEhVn8N23DWlWDW1/RYX6Ee1gfxGt7e2orGuoR2vQFfRXPZvfcGzqGyTYo6CLiGm
RbdK8MTy0WOIuxqM8qPSuod8wAhgIQjuvMBeqH3arCbYB7dymywI0muQ1FmLTvWxIBYt+dc+Rd6k
lQsC73uAVhK2NGdwBR9RNMJ6cgtM9THZEMmYHIyYiJ/WrO8JRUbkYF4cJZJ7M9KQSlj+l8gZl1T0
L6VroHtU4Zxa5SUNBHkYKRhH1Y6gYA5DvcuwAXoDso2eTheRx3jt2L9wuZMptS2ssdoGdK5OvlFP
xtJoK9qkYTbTtFfWTuN7bxMyFmrvfl/YO9XRNaSLFocqTdk5nENWAXEScS7unKokjFPFBbeIvXJp
A17CU8Frk7lqsWOtBo5ZR+YPcrDWbTg4l/lu/R9Y2/6/WbZMx7EsjaXkP161bn4QMQNJ/4LE+jX9
/sfV6+9f/bl4Sd381VHxxkiV1UjqgtXjc/GaPmPYhqEzSJC6rWusk78vXrrG4uXowpZSGuBNTL7o
98WLT1lCRexn66aOT063/juLF6eNn4sdR5ti6Pl+sCw0w2QW9fMuii0r5lgUjF+GvLgCj9Nh/ZQ+
RrVSvoeKeCYL9z00tKO0vY3laEeT127BUem5ijMePNzUEORORmqIZpwhOZLdXamnVjmTnPtA/jwJ
DkjC025rxMFTlI2QAwSQQemrUytjZ7Ro1NupbVXRv2ic4TaUETbM9EmEeEyjeOUsrGL4hrwM5L/7
CHwU0YGpwJActZVvV88N3kAnyz7aCKFoGOZTzp/zqIXyligcik1l11IqAJsuJdOyF8VWn1HNXJH6
nHrSP2hZPFIQPQrbuU5JPSkyiaKhb2MrO+bQLwRgvnHsSZd5/J5WJVxWFURMEmUfQ+dHC4OgKCI/
nBJnslk+Rr270VNQ3kbAes0EjSCcuF4W5QP1/C1LwZv6ffQC5GKdh/19H/hg2FDv1HBo28S886jy
dIsvLaWBjrjSVl0LK9WkT5/ATxQgGxv7qvP/lSEpSNX6QamUXSirDZCqp4zwzSjUd5We3zdY1xZ9
UWwVX93ourtzGAMvqpKpF0ayW1GVW0TPnDaQHA/uDzrPkPl4CfPevSXwlukwuIsxJ6q+xSSRsJbj
vBObSA+/6eAWBTZ9uu8V/wsHfNkwqIF5mNyrVo0woOAoMxRPbewmC2lbu8G0+CnEtncosWq13htE
9CCysuDTtjuSHvDoBSjHbIwfi04Zt6Evr0VB6CuKfh/Xct4n+2Z8M2P0Aa3P1Fazqjvby4iOwrMR
l7zDY1U8hd74PDWBBqFczVgc4xCKrq/IXWM4aEPFu5ER1Gn3oEGkKpl5VOUD7YxHxAEXxXiMa/hD
OCcwmFS0qkgHf6EphjumSj+8gt8Qe1voGOj97eRjTErCzfTxtSRszbQ4e/ZkmjqwyFXMgEzB6i2d
omHTh8OzE2pM1/VDpEzqdW9q36CaCrfxlBpjaMqPxq/QxI83GC6M5QdaaPHkUCvsV1oYnJEgmeYI
VkG2EDUTw+ely8xQYidb8dzGxVMkjb1hZU+xqO/dsZm0lg8yo4wgWegppt6V/T1uTYQYynjz22Rb
2/EdG9FqDOp4GU/7sZXfMuAHJFS32Ij18JAgH25tOtmq6+ILUtaGr5+wyMBwrdJ8Bfhlpcn2wvzg
4JTqUfEjyD3u2gYHDQ9n53JlNUX50doR2G262xs8UieJ75+QQJtcy5WST29GS1sJ56Nit8Cfy3rb
WsX2S512J78mhbVp3KsWOvgSA+iDIWlzdLF7Y/ihSkZAYLoEwj+RTwyWECKm+NaR7Wp36qnp4ns5
0IzpuhitD1SvtCBJstPf81Y7VIG3qR1jn9fJ/EQp8AFFWHvdsH9Evn6wADMhnz4lufdV7+SJfOq3
QRiPUpPHtNXf2mD44vrxWidOIhbRztEIX4n6mygAh4XJbrC5xBTdf1M6+4AIh5F//40Z5o82Va4d
/QKhqkddOzf1+BhmJqeW4Vvu+SQwJ4c+V4+GTa9f+lurTpZ/2Kh+r19/qlensvQPx9vPFZ/S19ZV
djkUCD+v+JoO68zr+vFLY8OIMUztSmTi11Bi3bFTMh5y773r01NooYBw05Pb+QfDLVZhQh+jMzf/
ybOZftqfn43hOIZjUNpLaf2pk5KglSmKshRfREjGdJ9w/RliqTGsIlnb2BUtAXZqfKoAAlXuNcyT
bwlVMgh8jL0agQvNXScAU6fJZxfgf6Cu+Q9Pdv8LT2Qchv7w/kwnvp8OY9+C5O31rfv4Yz0zf8ln
LaNpvwquB8G5Cu2OZTt/P4ipxq+qZtEnEqqjOqZtUWb8XstgX/+VRpxNierwgTPhP4oZ+HO/6nIq
ttAgS5PiSP1vVTOa/XM5Y0tN01RpmaopuFMF3/XniztzMl1zi04QdFJ5a1Mnfra0o+AiIFbSPNsN
BPMc+zRCtGKhQ6p6DkXEKYQ7xcUYriK2ctHnre2ybq6uCjKS/jjZLlmesY5ryRVNDs25qHoGcVZg
ZUPwzdhV7wgc7v3hBvnKW4Zu0mMajJ8TiEcLLdcmKewAD6QO96HBmibGa+u7wYPdknxcJWN8jnPt
XoyOQy5uFe492K1o1sENJ5CHtQqlaNxM83T+pzVIKM7DLyQ+k/KUFlPkAcpPslQbEkt9GKhjctIN
YmtQwFCTaLCRJMrkQc2f01hU/0bSeS3HjWRB9IsQUfDAawNoz6anSL0g6ARb8AX39Xsw+7AKzY6k
EdlAmbyZJ5/novtWpvHaFFoDZl0ZB9yAe9vOtzZWvYI7Lw2qYvQ1MoYumGd6rxXRB6VmcTdJ6sLj
hCZNnHhrNs8feZ+9uvGnJ/95Mv5stSX/64M2b/DIdYQVOEwOXbEQqOzHs2UDRNXn7qigix1XT77G
hTbDxC2oUJndfxOUs78GExv+2mMfyCX2L/W0UmMxQmwywf2fQCGLYA67eLGfiTF3YTPq+ZPltUU0
KJzOCubBfqYnbm/MXXuxKxFlHZMURej+rvANQlhK/KZ8HOdVl7+4BUiI4knlglXKq8IBexyqVj8I
Uby2tWUdWkB4eAFAoHKIJ8vVwwQ1JnHq6rXEXA6pPm55sjCCgiSnkf7Z18cSf4Fkcrim1554E7Bw
Zb5MLpPaeGjcV3ceTqbqvuBf0DpSUkOosWBGoo3rzZ0AYs3NgeFjb6cy5q+wlj8udw6Oclj3iI3v
xq54ob+D67YvooJIBJbx/o8taIOsyG9wkCbhluGE0PTnJSHx2CSUPDGpa6mfLJyTOQ2YUMtHLEMX
wyoFx29qTihjoRQNb06usr91J6xDX8mzSigBmsvulom5CrnYZ9Tc5n+dVac9Nx4NDkTuVjtXnmwI
eQejBIy9qhqTNaDSGDXyKo2m2bnwpTm+EseVxmFoMKdmJh/Z7HebN9z+nQ3CyMqp67fcAzBKpvqn
ooXyCHqPt610YbtwDKylB4aTw4wGCJrspQNcU8+qcBha7z52GRzI9NFpmCDw/qQvcQ09bbL+zlnP
KJwjN4R2Kzlgrwk7B50DOFEfITG85OuaH/1MnPkS5K0r76sx/tPGOjd6ByjqUFo5gTkm8JLAxo7K
B3c3G/V1gfR8rJvqmMPQe4SHEZLgAFOhDQc6bs7tMNjYT/tnXjoA8nheAqugAmWs7Kuv4kvi8DRS
r+xjiRv+AZPmmn6ddQlVkCjC3SgQWWwamnOze/KzdDzkltdRmOldMiMbd0L4D6AavB1ZkHaP9+9z
ZmDWWNmbJqTac6CjM3FOyEhp/bmyfWLWqwN7QccC7vlko4e6ojsYmJTlyHtQc7j+MxoYKRPsQqHF
JiQV0gvcyqg6LqyP0WovbdkdMreyXmAc3EAnnfFGxuEITuCE0yfKGQiX1viVtPEX/nmiRln/RLb+
RchM3aY4u88d/RsosQg6Kdpry3x2Fh7QYG5U+Djag1gaXjQTmD6ByeQ4ZjroS2VaQBqMPw2+CJwK
VJiQohzoh3WL7mmu4pdhZSBb0v5GIoPed4EZkK7Y4uC6pzxXF35HCvFKiuSlHjS5J0stD5AH7nt6
8XZD6uUPem73R68q7woW8qBIcAQs8zkdje/Wqfhedr+YKp5z92G06cupKljwC7h5tHUENtX+W0QH
5JGHPNRntVAVBAAOv6RAdBLbYkloqW1e6Qqmjpu8lNEWXMIYZBAOKeeAwS1GpsQ66npzQFDDlqgl
z4IJSYgLe1vHD37hPqb6fMiBzTOIORGWpuB52krySA/IxKyPSHvxjT7ZhqyQDAwmOCF+FE71IyTv
Uj2PiT5ROKTBdvXjPVpFfY89L4WCmtM4efPy5G117FsyAgCA9xSKdmgfCPGF09AzH9DnfS50Chqy
j1arKPiiNOEkG7jgyUwSammsCwLobaWcLxxGrEPd4loHTVLY6LYgY+uT6nh76Ev5pJ4iql3zUPHg
zpPnvDZt/pj5y17yJ0VxjK2rNSZqJMkm8EVOH+lSfEpgSZGT6ndZgnJZ+/eTwOjItYeYIqEi3W2B
2lUeUhiVeF7jGKFM5rc64QWRFESTu8TxS4/J2ky/+lbOmjgdFyHRHMxJyTCOxzT672e+qfY+wAAY
GuPbqMFTjHmXyDRtZ/fuRhqkvTY0nBgsVYS3qR31ACVAOvFJsEHaNacN6ZnFI/F6x9nJsvkZNQio
IjepxVFahXd+CDI56mdn4g8HLEiCa3T2sX4xVgqVS62OisljFxT+rTM0j8QN1RBSrHKf2HKL2+Vf
uY7BU382fcanuHl+bcWceyQQj/AReRnEuaSe/hV58yom58D3rMGbySSVVgxHJ3uouhXYyiSv4wCL
Qg0nFw/XO8O3nW/h1CJ/EXkyjSnkXdeImkI6FBOgIX5D4EH4Ox71hMfOY6PKHHkkQd3dwwRkfDSn
GNyFQWeuaWloA2bLsJ3UYMxqvdTL/YR7Mhpq46Gb9W4/fK2bEXOCHbjrZvfXheNEPo+ShGqLTrn1
MyI6sbah2Ltac0cU1Dm6Tvduudj/gEJ6rbnlnfIzXJD8bKn2wrjHO6V+EhhjHQ5tf7MlJsN4OqcZ
H/WiO3s/prLKGIpjnP+MS91Gcijf69pOOXwtfJJm9aH7RFppsWXM/2PNy4emKMxwa8LoxGkjvRb3
VopAbSd+eROD+1Eh7xKRS0A03OypKp6WIb1z/XQAGObPh16xuMcmL3lfDA+21v7Q6ErJrLFj8aEp
A9Z3VnB+A46yHEmP5SxksKtonikj6RCerpiIg6UswtaPl/1yECZ6kVvQScrkkOYcm/68KrXChCbC
HUiDXz6dOoclaVUYWrXsVU4pbkIjFLA78Uy1LblfdmNYlgy88Np2aWPCfpXocgC+cmBIEDxlH2XK
wWPuVfFJsOqvgteGSM3JxeR0rZ6Rn6kWX6flL56mb7ZiijWaZ1k4beRmKYMflv8JisVUNBg/yUVl
8yOWgketc35WKKiHuP3FC9TFE5LJyhjDGukiWW95YprX2n5GSvJDQwBamGy2BM//hHtPTzgWfLU2
P14y/sSvS25x7LYD7OTt3tbix9T+BsiCJGWkxCs/l5JvG2YrB9ZMwjj7WK/6A3BgemSJb1QzfjPg
AXvef/qjpYbvNKnoY6gR6IDvuDNFNnFjMPoQiniie1/reXd/V+Xcljvf2GyHA+NgfA24Kcikg62i
/JywN+23MBrYqbxvaaOdxPYXhg9otJht9q13xSxB41qywQvqjkJvftNIo7A/ejaQABiodrc1+MR5
wAOR7YUXElIpSOgu8WGyy0PrYLqfmb5GcUnzdELygjvFIW5ySBIUNwCz/Co0okbIyB+Cz3ikCWRr
A4SeO2ag5EcCCTNBVycjlesBvXVT3Y9S/ZYx96B926btoHLOZuunFMlI+A64nJjSIH7ijjQFWsFU
ZM/+CGDLbFYr6gv60G3xOud2fLQsxNR1Aulk6g9E6bGadNP3Sgx513IWbyfbiViYAW8M8bGszYct
WjDo4k2rtQ/C7OT6NKw8Q1989BkHfz2+B13CXQJSn5T3SZY1lIExQkoM5+CA1Ngt3sQr6ZlPCsMK
vLEpLEE3XWOj/Aui9gflcw3MgpFSLIt+1zm0Rxag8fUNpGuLP0lLk4L0NFrvzD5Sy/QgCBtbVf42
HxdjNVha+SNT7EC7FeI1iJJPu/d/sdTfKhdOrq09tylGG3CwdeCxGRNF7SFar/quwhwPkr/Rj4mz
/oyJZh4H1T3Yi/wFEcYXVPYIcwkS5ER7AqiJ7aBTvtodReQgaJMDPmygEQ0Pr9GmP1nNTWDS6yRc
t90ka3ticPKzqhoIRI1mIhJi5597KuvL1MNAqy3UawCQFnx4A0/9aXTl26S0aWup/9qqXiHwkavU
eBoUpBIts/+l0h/3la20XYX5UY0mUjTrA65PHRdkteG/Mnrl2V8TwI6hlbwrzXFPbkZRfFtoh8Wm
7qSw++FxVMlnqb924MuplQDlqpo1WKX/ZHEV3QEHtcKh41nHN9KjMK3PPj0mh9R2xcWnFGHXVKm9
N4TOCY7+OuK60IUJOh4z28VkmGgWqPVSO2k0vzVrTM4W2tqLGoc/bQuyvFb87T1y3kkJtDBTkpkc
j3BNNx0EKW+/4XyOjtscZ7oh3rFVxDwE6l14kMDYHwMOWueq1cqLPr/NDnw0w976ChfoA3nufg5u
9oiGu7X4mPQKNlFWWnZI4evWDZ581H0MuVKjv7k0sfZ2BJdNw/2clPXFROjLnL3jiqN1b/vpxDF5
Wk8FQPzUf9I6aE1K4xI4kz2/NGX81s/eZTMihLbnPNd02GA7Wk5NbIMMBtcVxrBjqLJfMhI6ixcl
NUL86LRcvEx4O0Vj76if4pY68x3zwIIJZZ6pAN+MbfHDUCGEGIvVM0Ge6AbogsyGuF1qznitpvZc
Mo+KZM14tWBgHAz1sV1ootQHY8e9AySca/CVdDiXZ8H5NRHPJYhtX6e+b0i4fvnWzPplnCym1CBr
KupCHOO7slr9mGt0blkOLpFhpW21SxXhhXPsuZB0BZXFVjXdLXVCLNPbXK/Da6woPXR1gvU5Kews
7z84/ekMPbSPBlDErrQs+yC6ZH31mIRHxO37A6cHDoOmAkLeyX2tl1fDmf+sY/9cEbeMeo4sTI8n
qhTj4uIlBhOOwrX/dbP9DSWdjdB8HhLlPuYUC6CWcyNd1KWT1swWDtiqsuFNW6N2X5F5vpKEOoDj
nc+N3ny7AEP1qWbo4FcH8cGhvT/mnmDYPPYqtAlN+Xj6OMSZx6wUHtU1hnHOOzpdrXarXFm2HLFz
Hhz5DGSHAcwAqA8rzgDxDAmMfc4B/qjxHT7//wdhllHjYh6k75Z2MBHQkdpGlsbL4k5PVYrB1hsA
23TmvEZTX0xBOpMe1WwXFMOWtPKcljRQ2Z0KpPyT4+UcXvr8WQPMxGCOkfhi/cZTdyF4BAlrlZw9
qOex66PsmGst/ttoGXakU5lmrivH0qZ+QEqndlH+41RHFAmeBjZzFjOVvwDV1PFKWQ/KGQnDUL0I
1Z8ZD/CdRpGCH0u2SaQLOvqedP+RmVsGhDMmsi78K5b0gtijFY4GwJ2R+mIeKjkn+bPPZZEoYGBJ
opyZrBmE6IypYgLeLG/0wiyDDbgYd3DUDNVfgldbWo93jsRRfhWL8d2X1MBKOb9gth6DRaR2gH5V
biXKcU57BNMWfdd09hJxZx/vCp27akbu9zDYpRMqx/HDtKYyTjfFzXbN+kz2nFrQTPDs4LGsIGSB
9mO0JcsnpRVnTjPkylilkLu+auhkAbsWUcGeU54ASM6Ge/I7tvBmGH9aEJKryT22GFaqntpX31Jv
mzZ6UjFMRZpR4apz/8zBRpBcxpkSKycP8oUs1pTmuybNvQNZECamxNYCY9rq14hG7sCIdFGzeP98
KfFNNAsB4JOmdfaeA/IF3sI/L6XINr74o4OzeNUhzUCZqqCgUPjK9Xs27n0oh4Ecqq++LvaNCSAN
w7Cj49GwfUSWWX/384lQMano/2C8uA2ByZUXr5aPS13Fe6OfXvAeW5fJdOdgstudRVCCNQZQHSUf
RtALiicMn7OAPSUUZTlMecAA8EsJeM/t+g20JuGcbnGHKIEaqbEA6ja9EZ/prhlGy8jDVE9cNsSB
yPGQqxyEEzscwP6HWW/+NGM7MPIGlblGqqPLk4Zt4tYwRyZZNef/fqiId5CzowWOMDpm1eYtQWnb
D1nanv/7odPrutz991MD8sy53H5/0jZeVBe/g7NwyrB7KPSa4oXu2qtmLyUsCX04K64k+3bhEIQH
JrAb5wfZGawT2djeipmj0zNHXLq8wJCvtvoZf1c5lIQK9iF7pcJWm5mBavmDnZEUhdSjh42nH/SR
d23kbrOLO+c4Qhzf62n93HolX7DCUO+hgVO0Uu5ZGgB+Yuis9ZS7CaoMHVYEdns4LbrSNOCTMAdt
wi5nZdsHK62jjGzRaRoxrVC71dHJTPNcWYfMBKzQSckZMHOiXjU2xGmSHyWrQmQnsxXkcLp32GW9
oIKq2elVsl/lBgz0a2QFajRCNrcLBEQoAmN9blxRXYxcPy9D/WRHvGJVkHQWMNXJhbN9tasxIjrE
mbx06oPQmPvRUKD2wNRcZZ4GHlawlOrQrc21WYb4RGNXANbDvIBNAmejaG6kejFG9w2EIp1qZMZd
0kKGgiT3X5CRMzANmRiiIy3t0wcS3/Ye3qezg0/GEQRmdtA1UtCC5ahD/NDaWnJWizj0kw8+HtQQ
NQVzaKNB8Mma16b3/pT5kERYkgx0QquKzKrQz0NVf/co2zg4EbyS2KB+AucWey4ZSPo5m9adD3Zi
UKITZ+2+Wu7nVIxvUxoHthovussEnt25a1cuKQGmuiOcZXgaA7FYksxswg0JRnPqdqtFsjs3tNe1
Ui855Zo7wHRW0PRXsIgUI7oMNW51ChRoVNRtYDqgTY3ix3QixCNn5AKpnH1aVs+6IVVENhYKH+3d
kdZoFDLoDpEn1/yTYhIppdFugd+d09Rw+fL1sSC6cCz8Maq02LjwtLxlM0lvrMHxX6Eoci/Vvd0u
zv1gMomuZt0MMm4cO0NzzP1acAhVNBWZtWfehrH+4DRF2zzipeb10ehyWtqm5AYa/67DW7Xznf7B
nI02KPG3ATkvfote+0g3R+sCOVesDUfrfIJQPBBkzKd3Q2PmgpWAHUl3jo6Z7+OVb2EnG66+BTev
ou0eu9XsCbJXD6RX76lKwllq9d4xBZtIq2cFHs/87bMJ+EaZvuUxuhXo4Hy7VKhUflLj9VhmPpQ7
9h+rvW9I9xBpWfkEcxwMgO9GgJVula4R0brfyS39U+pp+g7/dejNtuCPqu3d67qJsE7Dsy+N7tzb
bXccJ3GtdbZRI81izOoDwTAVQq0HuK3X+7wjCWiaGONKGmkC+TPL1AyXIv3wPZ393EGDV3YTgS8Y
4Ie9OUbfHpt4+USdfiHmHYJTHig/qy226GkJNEjTDNb6byrSvhMuBLt5smnhRltTpXvPoRn839DI
fWPc9fXaUq2NxyDzRRXwCR1sHdE4K0YZFlNxkItuRBQ/it1tNTeap124R6Kd3OS8k5No043qmifw
/xCGVG7v4XgMa8bUPWUgPJasznFMmY+1xB8dDZLOWrxPlQm9exYNwwTXvO8qpjMdFFNMOXEVFUnB
x0nF0aO0Ov3cVNpfLm2c5BtZdHem8I///cts+xVK67oH7EP//wX//f8D7az4DYzbf//UQbN61Kz6
EdnDwX2wzxqZU7mS2Y///eDXbxwYj3qrp+/EtXNORcp+qo283S8F4jhgopi5e90einrOHgu3twJy
0dUpNqclom7kR8x9fy1T93VkLT7SDPPhg2eIxh5oTenfvBgMK8d6Gj2GnMsC3dqBdmf4Qr5Uq5He
F8K6y/muv6QOYxchphuNEOm40H/lx2SV4B4DOsfeIBO+UrhHuutLmjEG9YKFCf3KOIhVU/i6MGfQ
Gfdr/+MBnF5kXz2UNqCxqZu6k3SZFs4jr4dmqjx0c3v4bDHIeo3523bYjRK820luV9E6c85MdLZ4
Iq00XNfu90g9+X2di0OqTcb9CPJ/J0eD987V4juMWvSuVOiz47qoMwk5LyJBvk/n/CSnShFToD/V
ElRBd1yMCkao6IwWj1Trt3fu5KogqWMLxKoJFCJ2zmuBC1RqWwiphkdqp8rZdcAPDzOpMP7Dz+mS
QGS1oOt1BQNasa7TUezLWrhHMtr9q0NPa5O6LmjG8gmxO0o7xPleR6pX0nznPkYVoeV/kaha95XS
KSClcXvgj70NBrvBiMT3TfxO7/zpr7GxSEUyR9Y7U7AhcEpV07lceg+UX+MbrvmPq6JLjxZKlM70
WCfW5JWje8OGbgbGnGUMONb0IhE29YbYhblk+84V7ZNZLa8GwcEbxyGdwE7yU2oDO5fdZQegOxmC
ugb0gd/b6fkXkK5p72hUdEqu6rdB9Ho0a4QZvWIaoWA2GVWGebHLRoevOHMCN2l/e4tjXNPGPwu5
Dbwvnnp2tHXA3iJKxPsNc9UVzD1535nUSGLYQ3lWRndF8fMDfe0WeCMjImYMHJUi9vs1vrWr+aiX
FUjbzQRlrwaALZ0BmWuun1y2IK7My97XG7Ywdoq0pKvtYYRvcdcrN4zd7tdTfBK4bNFJh/qvVrsJ
o6cpamuO4wyygAcSoyZLPdYR7bZ3Nqh1gK7uQFHL+k/sB6AfDOUjbal4AkotIA/+j3oOSF1l0RCT
lIeF3asB7q85qQp7a3qqFxR1TWOkkhlXsiHGyW2QM+O8IhVs8GqYRTeeEDEeulYXexe1z2iwyJls
obbJWGim4GhftdV16rm5pBauOUsjsQq2kdj6p7fgzl5LeM79NBc0tf/yN1wZPzjgCXlqYrheEc5o
5jawXKvMeczFBHTIhlRa2elpdVEKLS9qVu2zdvunym6ws7ede3DprOzLirjWkPinAthj2wDmABnQ
73LD+Luk3/Cli0CMxrchjAdu2scRysV90mj/uGh6BGWwq9VLvMcY8rAs6Y+fxnMk9PYmvdfGM9ed
VtUO8R4mRsYAQ6YbMvoOnGvRudRTJtaHu6i3eV0D6cs/2gCDrK/nFwMIXjAYBJVjMO+Eldnccpur
3TCguyGRUj9H/zrVni5PPNHE1j5gLdU5KcTo+jtbb3+Tqmz4u0ni6xYE+sz6LhZD3uPoJIVjUPkd
+0gGLinZfkPO4zyHyuPfJirLpg2OILW/tDaj9ZlXQRkisxYk7ATdKRgz5zr4bUhy5YBd/4oJq41K
ywU+CY08LKetnnrZujWgZ6FLL/zpwLIaFRnmclNArqOenq5alt/2UGeQJLOrYvoTT5SV1agxwIGX
MF+xCnRYXStrvQNuCpPHHqmv79Xe7YkIJJCvTP3QjTycZu8+tXJeQjCpijsPs9TG2VnsaMnY/BOE
7fC8Nm+IQMnJkt6vMf5xsepAmRaEvtkH/WEI1AinYJvp68Z0dNvpyWTUvaM3Lcoxag1UlKLHhrEO
1HxMWdTWcYv1VSYn8NUM1pVlbTr3MBsDSfkX802y54YGF6AueRSTfD4ZXfKwODF5hor4G+PwcdfW
iKi9f00yuuwz5E4w6caRpDVQWD27cz3vnxg0/hUhikPvV9GQLOkD2No75RXv1eQ+8R+jZ9yHMtD3
+EqpBYNa5wXJYH7pS8Grrx4VYvC+daiTtn5nnwuLlzsrH5Fm06EdeRZ9E2bXHaqBsi7TJhxg8aDq
xp0xuXKvt+5NWbLdU/LFyArZskAOCkk0kM5y05ORGwC5HB5TZWOrNh67TGApNJ43QNNeS71XzEac
Z70xNCxlnLSWehyN8XjLKHlB5PDSHi1kZvTmF/HIkpEfDStpGWXSOIfd5Jd1nuaPVBMs31xt/Jkz
LoO0O0GwM/B0Dh+z15xEBaNkTZvT7NDrtlhP2PH+emC5gMjGRlUz1aWJQI7pfJm5M7hEvDBZG8gY
2rEW/c+0kpaYTDJciMFvpU8jDHN5/xsqSwXHk6VzMnJKDSTDvw0sqTWWtwee2NDWaJJWG4G4M8yi
HNYcrk1ei1AfRxn4S3k3lv6XP3juoWlm/nq0eKrFfW8c5gTuOoUYaC2+5Ff2GWOfOTM735CNx4YN
ayf9TfJNpmvtQQD2XN14Uq57Lec4qE1Qo4iwHjczxsmuv6SUZrzMouofVM83rDV3SJ8ibAdQx6MN
p0Tq8bcbUzo4aQlNePP4wyp+zJpiffuvWWKuk79VRWclAoYdrF1anlIdXhFXkvPcY8SYuxnSJEM3
rNSYnZqcHaNzLnKcGZp1ASPt7INKm/w4ePgkYvcCcO6N9kzodoqfTXMSI02VUB7zCmqnQbnaYkEn
yVbW6A7K2rumaRMfvQa1zOdq0XrLGi0E18NBbqP1BKbfKheYgw67SwyWttwEOcLtRmNTB9zyvukU
BfZZu+EbQAxbzMWWdhjDuGztnWPfC59xYtWmzsFVtkUJg8OBvLbLkzTpe8BYDBgWV2xVqGpnztSk
Ckw6RVxHDpavnSmXH3subjzY4bDk4kXF7WeVY5rH0XIYBCkcs9c7FmeemKVYARmk5h8SLQKHPHdl
qUUj3uSgjnvGpfKLpLsXtsXwrBSyGJeVikchwN/i7JXw4p3lNBlHyk7tTcAgwhPykagkDDdSOb6t
v+klS9dgxVfYoXWkKOzj0KLmo13g5HZIZvFaYBhAewn0wnkr3ImucF55eNMur8PKZzkpGhVkVmFi
YAAxDzGuBUpDGq/+pyfoZW6sPNRHmKXOV8/g4KBsCCvSmf/VCzOKAeYJ2NnPtpETKSzqJxsqbihp
r6N4g3S6z9yN8Fytdn3bYDjra/uw5DPXTxR63B7d3w1kETDWZWyWVeXBogsEnc4+zrLGKUbwappZ
Cdif8YdPjwZ3sah3O2iLxhp1JcntdZBpaMw9JAw13pKZ9prERjlUoviuJb3F5aDCplGcExz5BBK3
ClxFr1Lvj0DASXdsN7YXCHQrCAz9SWNNO67+UzwbFw/WKgNB4CGqfmSzYadrkhep185hsXCIL8t0
gaCb3ullXbNEOMOdW7MHzOt5Wud1X068mt1MK2FBmxBGNuKpGiXWz2mMVyL1SBjIgWpEQeyb2bE6
mKIuIF0sxR3qpk3jfPrHRzsFc/DgL71xX7ftY9blRlh13qPT/kn66q87cGKZBgDYbY513Gop7XBr
mtQQtALT+jNVFv28iKlBq4ZthTIRULqewfOc3etznJ27TpNH/Cc/BBQZUGXvHFbb51INQCDHfk8B
VH0atSevMu8T64uJMj67VLz31H1szQah4tLF7XW84U3bLzpKVNwZb4JVVCu7O3sW1h47YIU5KhSx
/GvWlOUwqH9w6/qRQBusGQ4Ao7GU946XgoLp45PjdMGaJhHnDs4ccdzdcMKdJldcRek8WmnJbN/1
tdB0ckqDSf3stYWYmFPYjGp0Cte9QLheOCUMLJXjavup0H70nO1itbP2nOhDOFntH4WZNgRUhq+J
TuEzK0+G8hPNym6vTs1g3evL33JgEiQHdaipZkCycE7a2Lz79JYGxgKzuES4NAEALkIGMs6bHRCc
ryl3FqLyjCEoG6n2QEgPjiGBMAi6WssHqffZXhvbLuTzikkiYCsUTBtmpZAHaXaRGY6Idstk66LD
Zpc9oF257sIgy7nBA/tTmuUV9qN21NLfHHhT2pswnW3nCYnqEc4llfP6HnAQQ9Q5wxLHCXRn98wJ
uMPeLXJ5a+YLVdMdrs6aIiZ0krxvzCDdEi9L7N6q7tQy5gDWRKUPYpPalcUXmGJaEr4tyCEn0U3H
qo7NyBXCDrxNVq+1ARnJhUCTzr+LmQKcaTRW54X69y1BrpaZL1FbYZeWZ3eRIqy2uiqrx2siTVEc
xgGaNzidnbdKLZgxKsc5wp4DwbXR0PoKc0E2oeJET/5VhvYxNN2dgrMd9mXzOQDVDfwBfbBv4H3o
/fKZtsMJYZeTG/E0EPNPdUMT0GSvH7UxF0dX08IsNjlbO2wWy8IIL6YvgPMwdqwc2hB31GXEtAHI
EcJ0Pb3ikcGOWeYsg8wbTbp8xqFbLyRxWZXoFuLFgCw9TxcuU+dRIbubFg+3Hnv8q3i4JJ6CbhF7
8Cip+rWNydpbU/e4aDFRAGRXQ7PHgxjSD3BA9S6xaj+CJ/OdmpgZ5uwuoZE0agrDDEZ5hmnnHrxZ
v8sbWqSKDJ3XydCI2uRgJiaeKIc2sI+FTeaUwV8p5HpasLFhnnDUuUmASTIqPBKQ+zYUjbZ5Vf3Q
tY6d1Cf9pMHPy0nyHEqPaK1ubMTorOGWLt/bKrF3wtQusZ30oY6g3CuymhWbcfRDv2cKs7D7qJPh
TowL6MFypaKBSRZ0IPxCa0ll+lxezHKpd8668QLq4s0mWkrCbvyFDc6IUtZ3Td9/M1kHXWMGwkJ7
A1vA3RAAak5PnmZtdFoXsng/v7C5/9f15JcFmlidZocx1yV2kfRGi+G8x4GLdbhvzpl7yNKCwUD8
Va0JvgRz+u7j7BGv6J1euby5OXp5OqP+47UeY3iUae4edeon6eQlfyqiNumqE1Hom4YjJVRoH0GG
8Ad4JMihCe9U9TjZnM0Mg2bzRmL5NGZeL0mTVYrxBaznz7K42BYn4rmJ6+/MclUIKvWfEi5WyEPy
p2mGge29kLvVjfcjOcNAleln0neRT+8D37T21JOb5m5oftQeZ5HSctzAMPIXiK3d3jEx8azJd8fS
aDsrxbl1KUJnggfAWPRJzGN26BthkU/U3tMuefNSTtyasLpTVTRfurbc6W6Cds/Nqc9Gi7P2hZzN
Bc1r3lkgrkI5o+RzNnwdxSwifak/Kp9Kcn/KbN5xcam4NJ96Y/0oBfMt32sJX9EV1HWyPtb59Op3
5okXkA2OUCPSxUSDRe+go6liCVqyzzpAJ3w92O/a3OTRW2bm0CaGm3pxHtMBmkjuc18a8dJs8b07
lvmI7xMPuJqCWnYRolHUU22FluI+IxBT1GhUj2qO3T3LwXFBTTjKNnvJxgfXWYyjVq3Z2Z17zBOT
ehonzgHmtKXP+PuzFgdT1vtPRl88a1usevtfk5j3OgTr0MzpWqCbgDtBaKEvHC0jPRuZ7h9E2oe9
TnZNM0EBbWfLxIgmmfpv61Q8aDlsIYMANycmHo76Ke4fuRsSxGzL94ZGmSNXuDs/pW6wLQ52y221
NKrnPtFfAGn+j70z3a1bSbvzreQGeFAkq4rkz+x5S1vzYFl/CMuSOc8zrz4Pfb5GbOm0lQ4QIAHS
g3Eatlt7IItV613rWexdokZAK2yOzPHvLTPnxDLEP9j0P81ld1e7LMOA4x+GFip/PT0kirs+pzTQ
q2JqfQlVRm5rs8UggNj7eA06TfxuuTvZQt07fnbScTksQ57bWGwtP/DOho5do9E5mGwmNlC5yaUV
4QEk60rElLI2hiY/ZokQX1WSJ0dUsBUJ53KXTMnO5kh77jg9QlrCvJle7tcx1Zd17+hzaR1jbTF0
iiGw+Ni6Zpz3VF5gQh0A0qV9PG/Y7zCmO9SykZzLkXIlo5qhNN6MgIl7nSUbttdrxMpqPUYQPQfT
yU5Q9R5rptlrJ3NJxJjFbZuB4O5TSkuMiXyM66zk2PYPQZFdS3A9kw7FaS6aFzlafGdBdl3KLjya
7VcngdBMYOExrEaxsvAAgpdvD35KCHfyp6vYgzogqeQuvWqfMYseaD9DQAmNVSwH+7Jf9saL0iyS
eC0SiajU7rM+/oq3O+sYTkyD9SBrfpPEJwBmnx4AZh975edvHVqRmyD2hL7R0BfHp8nMb88UcFdq
4xrfGore9NpZlnns0+IaYPhZyhTwGJv9zl97Ttjf1Tbqlx20544aHvuRtrPWtOSqE3O3bqQ3XLQG
1drN2LqLeoERl7Up42G/4SiJTbbCvkInobUOVfdUg4PG3hH/SIMGUB8o5HymOC40ip3mjGqXkKAG
fwPl7CHWA8x1ZVEKpbPN4LBueOpU14GH90Aeid58rzy8wFTX096WDDvsfQP2YAfxNzlLqZRxUn/H
NHJLFWOxGvked0XibbSFibGk3fsiLx5yKzzv7Mzbemzld27p5xuqm2hmX/alc/mFwEaAPk9Bkt3s
/Ti+Geys2WR4ZHyyMHDMrFXFyClpESVmk+yt5quzu/LIJis8jlFyxntsDyM/YIhPdSmSrTLY69gi
dnCxtvMh7fUhEwqFS+hvRZEYmA2pYAAxGa6jvISiGZRnVPVAmzMbztTBTKNGAsMcgRjSnnPSDrqF
JWhnT134CwhrCaaWlmcYgG1BRVf1VjkRZg63uvZMz7/w7hqZ2reckc8MXDNVCcc1iegZjitkLC7N
jbaXUPRstixPHnP6Lqr3iqghuxoqDaLu2pZIrj75rG3eC4b1ZjgiNdzYTdbt07ZKaHTGvuGHsMd8
YFjg0sSun9vdrEOOCXh6fHSiUbR3HnSLiepvKoyXGmN3S7k8TinlMc8owGI5DQFa+uxNCqezUD8T
i8LB7zgPI9Xs63hOOYxyvcdqhAphFAdKH8gdVCiHA+UXJOHzLTZEez1RgSFsAG5N72wkDByeT18g
e+8zKmiZw2LRTPtzj96buW8HAh7Jaz/463oYFthWdRbKltrDzJuYEF9bgJg2gc0gxwUTvh2Q91c/
f0kyzhyzw4uK0vkhDqyeaadB1jzPHjFQoG/SsY7Pnh3N4JXxdlxOiMxWzvw871aS/egmg1y3tvE6
klUa+AejOHk1BPMU1AajTaRFk4RWiKWyNtjX+u10HqOZbxLBrjKBiOpzb3NYKC+DNtrpcjgRZTe3
RT9/i9yl3SRhLBn3X3sMseygGbvLSFxShXGmXYXoWPk3E7hR1qFh13YwbrUH99MjUzo3T16D7XdZ
uw0axAoL6SZJ0XDCybzker2jtB6Wl+GsRbSzCs5PpkFF70igYgeH5IiFnwcymGB3WqoqTLEvehOx
k74mwHJGSfLJzLcQ1yt8XiuKbvxDySW38nJlHsNpePTxF3NU5dNm045ZydB82s3XrIGj4LcIvwkb
cjpR10ZDtR0D9Wnd00VGeQbuXr9SGLDoQptkjf2VdEfHAUPKnH6xRN0IG9HajbsrkpjpFoMoSG/P
95hk+Be1SvZyPrr24Gwph8Kt46BFuTofz0aH+WKdjueMe08Et/ptQ5HmNpTJUQbTo0VP3MoVQ83Z
qcYdG2CVQpzec5rn1I8dHRcL7VlNWl+FcUHpo387gHlfdbHxCtJuS3pAr7MyvWS3yFhJ0NstXApH
I+LprqrrVaHaG8Pxz33cbi7VgMdh6WQOvEvMJMm6+oalNaFf2iKPUjcr2ptZNLJsgsUH/4lqIUrs
6A7pLIlDrebQCnHZV+Vp8hcFd+qPbWu+1H7Snbh5WPuSmyZE9oBnS4VtcdEH9tPQNd4Rf851mNXl
AfZXOdikAYGnLly/YajYq1c5EyxlrD0ERNLq3G1JmZJ/wmCXdnQrt8jac0u1ezBwAA2uk9SJzoKl
4ZfK+/Voxt1tNt/mDHWDlsXD6TMP1xaEMbyAttVfMTDfW1MBY0zDFKLF75gUmgIbBAVIQkQvKudZ
1Zoq4hT1JCiJEUxNal3//MWPrNuJBpV1izFxpbdg3yDaU/Z4xHiaYycjTZVlB9elmwf3Nt5z2q50
IHCKFbsKGtwF50oeux5eTWCp2Tb065UsaHEebQIfILUO/oBWzoaYdgmUgdJxmGlornq32PzMJP9H
0ex/hsn8Rtb6t7ns3/7UvyNu/d8Y3nYIx/97Js2qyL9F9e/Z7eVv/J3dNrT7F0A/1wbq5yjbE0St
/wtEs/wWCBgHDo2wFlLWLxgt0/rLNuHPeI6SjGlt/lLzN0WL3xGWNBXkIVMqR/1HyW3rd+aeUlrb
4MAtBfWG8Lgpl9//BeY2jvBFxhk0d9Faj1q3r5PRn1FIeZE2/n1aNz8Sj1U2U9l3y0w5nY5rZfZ3
mYUPMG2IuRkseit/AvOe1uvcm29bTnBY6cP17KZq9cvn+k8IBfU7//Hny5UYPvhgMH1ZmGF+f7kd
m1cbEdXcYPQ/0A4BXIRsCGMyXDxTiBCRURfauptgmPHfxCw3KXkpOwQqjCuRQy39CwnE/1aRZPXV
tKfLh9CI6LDye/NVbS0qZSbXoywN8h3xVWVdiBFIvgtVY6NzH8WawVnF5APtkurZLGYdoWv3W0OU
gNE3XprplOJByh2bDDEharNrvlTp0TPnx2qJnlTK7VcNaj4jEtJAdI10CabZtHsjxL+kt+0EBvd8
C/03YJhFM8ZgMxBr1TNxsWnVDNaX0LPvZ+xIeM0TYCLEz4AgHZKa5r4a4YEWyHo3GpU6BrC1/HB0
Dg1/JrHbXcppYa0p4G2LZZePWa4FEF4X8i4TIaVazO790MNmX5/mMWOG55CK9NIqX1Vz+EOL+FqY
4rthldd08D2XBjkJwBvDMh/qlplFymgDDNrGE/P3Lg3eMsBEFKkXyYqD81jjdp0WN59RxsMKU62x
bxL3rBNf84pa3EQ/T653B+LzpqSoICAujY/qPhKaQTmyCx7eaOuz7AZzXJ/KuqemkeKWyv5OYuRO
0NG8Zbb2lmTUvNUdRFBRYUJEEKH65ziJGA3VdjC4hrf97DwMAyd4OfxIaT1BBKNth2pBbeBhMxpM
wKNML0MGvF7DYAdYWw+GXkRrh57jgTAfpOGRc+WiU4Yo6/9/of1f4hb+Gf51env5huT+KyTDXP7G
f0Ey9F/ask1z4axYEvo7xJO/gV+2+ssUttauZVrusgD/T0iGLf9ioum5y79/kjBYUP5rnf0J3YAw
KDyxsFiXxfk/oRVCHGNt+oW4YmnXc+jdxA8lBL/rguP4damt/ZxKdAdSrXBCcq1OSW9zofR3BAHr
rXWmiVyDB7tfpv5Gcdg5QTE65Hq+HUgcbnKjnC7HiiXH76haA3yUu+dBE9xQyAqWKKIZVCOTbdB+
yTwRWqWjzmR8XdQob4E7rqWC82INRsh2r+GgmGJWGKec6qQi8h7SznwtogkvQxknuxqME2ny5KKQ
ZXtuMKxdxVR+nBW0kG57UvZrj5I39EZEgrio7+eJEs+xd9p1kxnJygsLLHCpT+ZVsnToYWRfNAXt
BqLv19SMD1UuuZFAi0M3dPIfBQywlqHt2jW870ZSUUzbNNNKBzU2qaw95QRPUOEo70E9xZxVrrxJ
B7QwlS+Er54wXbe3dR7oXaowY2kzgFmF6QuBn2Yat3IfzZJ+PMrWnMdpzgCXFhyOWf6VeV4VFE2k
xIQdsFkiT7PLPsKirqv0yqxImgz5s8ynC0yyCbkAYidxgXacebM4JGXLWBBTRCFgi/hlR8zNNZ9i
A4ODrMZHd5oep3B8iFRJlckssF8oPCRtwEmxieZbdOvFTwTEKo8GPJHpiUMFEV1xX4J+ZyA0EI3H
PaOHhTaQYaguNe86C4AzS+Yefp7g1zUw53GChpkQcKBIaFU5JoP/3HjTeVTKV90m6VbV7m2RkRaK
Cq89TW3nobjnd24/RA95ob66qZ+yBW2HLUE4fzNkIM7U6L4Rb+XhNrRonooYC6usj/Cs9hQ6I5mk
F13s0AnTQjwI6/oQ2NkZGvwzfu1bLrZ6Hfo8dbyMnlVpPIACUDwsAmpEJ4CXdkK+xrO+yyQpUBaL
b10JaRsOJOfZgrGuhQOqJ7C90iNZjpqwLI+V+rkvA29rzhRMMm04OgDzEKKYT9lzXeyHpLFv61BR
QpHVnNXCqcIZa7+2ufzBIQQ/XMxZahja9sR5rLsqJ2spMuhr5vhmfdMYWOM8p8Y+PcQr6Lfb2HOu
zIgAnodtAd/4wteK39iz3VQJ6S8vtq4HNnDsyQ3izUJz93nBMaiXWgi/+jJmwbd8gnU5w2A4dU6G
gJ8NT5wpMDOk/LAQTfumGDVD1iA/a3BZ0WdNUXkg9T3a1/cq0E9Fyg0VKIJMYY2ROSC8kXj6kmv+
zisQfEWPr83KHUpTWjC6Xu8156EJDKFtuTkpJyDUDroHZ6pw2GS4wYZdSXCWRcl3wSBhU6faO46W
Z/OQ44wYmzg2yLLJbeDHycamaQOKJZuhxgHIYgV6Oh+jEXGcE5uvcL9wBjurRIc2lhK2nrPxyxjn
6Va77i41BSRN37hgqHpnmQkOsUpyHzsWcZLRfK7zgdOhKt+ScGqgDYLv09SQ2nbVnDsCLzgixHTI
RXNv0Qm+jm0KydnG4V3FkEGWK/MvXCh/RzJHAKpmGpmC5UN1cPJPmRpv1YCVw5rKhLfMDosLuT+4
OHb4/6/2s521GECIfnybQ0AaVZPvbHf+2oHo30XmcDkg/GuHehFtU/9QyeQpi+cfYThYS+vQU5gV
P4as/CHz8GWe1RUjl3ztFfNXZOQD8MINQ5JtbGTboh52oPEow4w2/gwOmrJGFDpYEV0Ns04nPU7F
goHVoL7Wkk20EX6j8p6upcwhoerjRWSYtnKs7kFBaOt9PGLgZogNl2i4jdD3tRu9VoX5nEBlgyJd
bAgDyy31sgxwM8JUE/uvg7bMFzTtco/VXxym0eD4rwh466HEcJXj1+YLAOfg2FvMvSn9sOZ1r2sc
mq51GxNPWvWEPE/ZpG8bpUquGys8ZKm65UZ8wpRAizs8hjXiMp5Zagtp1jsDgQrFhFhdEIq7WfTP
UMNDopKY0KbIQkUb3PtZzPEuGXK0n67+OpRMi7upv6yb+iyeSL0MaXdrc6/3ZUItcvaUR809J+aZ
VGxC0s1vEV2xbZ3MLsRESNXKfrSsftNLFBszb+5aTQ3QZKfj5ZyOSIMOk8bey26d0bqzfYI7aD9Y
twrMKiTdgnTBaTDEIH9erSyccBR25PdINwQnO2feV2Z75xABohQRqxURyq8EKr4a0RytFGLq2o7l
fSjLENDBwLStorVbWgx8gzwg3SEvzRTJWxIONAGT2AF2Sm3kwB/gPTGbi3jzlXg0+jRb3EyUoDbO
i9Uwg62cRbzSCEMCYoCzlC66gqRMjc8VOT4j3wQC1JPBsJmiFqc5xctZnRxoTF1Tt/UIr+KVRyTr
UkkNXYzRSrIZ71uNWdm/bohY9F2360X76Ir+tmTUb3cocBSCMQoMclhW8V4aTEma1OYoYTEbDrBC
kRa+kpLsBphgxlgYi+z0UA3dSzHaz3473rMbuyMH/eKPLrrQaJOnc46e0vtaqwYbLtaJL3kAjjPv
S+86AlDMUN8mANviNYJfQuMUjpFpF9PY2nSge+P4ENfyrnV66uf80FljdL5MSzRXOzXybTGP9zqI
bqTIHhrCVkQpgD75J9tIr5mhHRxJ3tYPMhxJ9I6oRNykdQeQhZYbFcSv3gCJrM+1t3cjPv5Cg0sl
soYXYBTVJrXmx44eFkarhPcclVy4NHOvatk9aBJFFk7iHJU1gDTUuTMDkfrA0nBouuSCVvmGLHL+
EgG4wQKCws7cpaZ8hppsoiobV9CD1CWXLjG0HHnbauSZbNWtg6ncoO6UHtGTjak6pciyW6pEJxee
0qyrwzws48sGNwETkX1p8TjLmaYvKMtO7DjOXfpwfnzVnveOuLJ4dlLAe2hb78kP/Al+9jJA6pfr
L9SQWdxNk0Q3g84ebeylGfdSTM0wxpwLutD3DdJTndcMrgb+C5Ckb9e2MW2xQ21Mq8IGMY4HMem7
zuxht5g7elT2iz5gYLzUiWR0kB7CZAGI5Zwb5S7Cdby2zOoC7ECxsVHQ2pmpfs3U0ZPqrNMmQ5M6
30+wXxAkB6bG/Z6S7LuGlYHSUf9eWdWBvfe14YD48TxvG1QJ9SDV/GOm0E1mGka/pgPVX1dGudPS
vMRFh1HYuCqo6Knz8l6RQ8JZ7n5NJaPHJlSQVMF/IJDzyJP9GrrpmYrYC5Vi3NgD2WI5dOt8iquD
8B2A0+PbnDbXSVsdc2yJq7LpcKqrZiHPXfgRGDld7UGkHUtWIDg2V+44n7PuVAjW8xZvMos5DV1s
eIq9HXKK9jOgbe7jlFHPOqrbGfJOhm8hBfCE9YJk8aR/TNWMLDEMdBwS589cCtZTjDuLGNPz0MEC
ooqAU667FSPwr9k8E7l5YaNKMgyLvji4fWp/TFcVFLYmrL4PDb1omWkQ+HL0StjhaW4GlMTkGLGx
yZeskQcZlCiUczX4w0WtKVFg2xDrGz8ZN1l0Ciq1yQpei2S8i5l3nMwbP2++oNPsY5vRVZP7yzCo
nzdVFm6HidBo0j3pEXvCBPeHFVHn6tEzq32eOJQzRLeB+EKb0M7WUM2U2axKjmqMwcI7rlfW2mTX
jOmmhRy7rBmif51KUsJZfiwj+WMENTOZ/o1D+L4fb/OZ9sCK8drwQ2f5RU2lRTiQYqNQ3XWLNbhB
RCVYYBNj9oQtdYut4pnaDSTtiVTlTQGUPPXVG1aT1TBWlD9V6zm/K7zg3PMfyDtQ6IQZlb5ZM8y3
XL/Y571N7L/o0N21zBSz5n7C5Fcm40rXTKxQGuY+JRYL332C9tYlG2mNJNPg6tImEzV0m6voPO2c
LUnyU8/uUFFaEloF7nQcKxRlq9ze4ac6Onb7HZvUl3kALYHLvOFYR/hhDQ3sWHg029PYxRh1X2GV
aRKWtBAJCoSYv9hza3XvY+aHEEX1GtTPEjuN/xoSyvFUf5ETO+kbMFtjOhOsNogXEAIMij0r7Kou
L7MhYVpKy1UgiB7k86YbCi7eHPm8xUX3o9AQ91gyY1whG5FG12SKAELYM7YvI33iG9lO7MBTHg1Z
/8WrOdn2/VbQ0Nxa6Wqegk3NZcLQ6M5yye+lC4Xduxm6p9F6GHoyMyACe96SCbd/yR0PqTpmLYY6
oMkbSg+x9AcMV8KXurE2wSi+KmegxlrtMQSwUBVPTDuOnkUEsRQH3PMHkMGkCVoguSjqlTxTMuTC
qIJNRnBzQ70PPvaMlCfjWXvX2cau8HiQ9NOeL06swz6/E2xCIiO5ATSHD69idAaWniEEPq+at90R
ISGns2vtcN/leNijgJKp4qywqWdL3Btggntwi9cc+y7jXpMKyrBeRWcD56tJUw4eSorBQ/ugG2c3
jdhec7Lnaxda1VYmfBNlu6nH8Ym9/kHNRXHFE13tBz9dSx6oU9Kd45DI4aSZL21UbyfZHlLX2hBG
Ja3CjivIIpwLpe8xiRbDQUUpvQoiCa9U7ACGMSueeFnEU2lMbhyDqnnTdF8yO+CjQ25lGGhckdm8
6ssXpp4YoeaD0KzsTXQ+luiw0XDbOEazBrIRERBxn6Xp7TDScrQXJGMTrO+WYKNRMbRh/0Gpt9df
yIApn4Zp1ehMb2VDTCk87xsDS2AHtiO5AUC+agiOeCEkh2reVq2zceyH0TWfOxeGUVwd4fGc51QQ
AOg54Nlme6caikZZOKJoao6NgfY791G9iXgU0Zyqdlho17Wj1kMlLrA7o6EM8X3NiC4Mw3sSQtNC
viL00Lt4ddnaAKMw5wfUhFeUIB5W39Oy3Mg6+lEKQd65OsuwxlTeuCRzjtAv86MOw699P25GeCsY
oPdxle3LMD14hnzxysDdqwwndxXczDYF2mFEzxSj7Z+m5ObtZyH7TCy5C9EFRIxZJopc49Vnogi+
3AaWF28NTNYiyN+wsfId45chVWmVrNHTdVe1HjNtsmVNXJFG1vbeydFlpkntsakfZt/dV5wAiMQd
GrPhUJ/fx8L5GqXEW8bZJARgp94GimVzTlyz+TbOPPcoFkQIGdlutDKz1nnWhczd7faAgZYC6kjt
kyg09pFrRXhLsBxSMxYAXGpzEOBRcUVPrf/FSsr+qAx9adZ1jPHOFruOSABjQUEsy0FBMWLQ4xWa
zq6wmfyaJj446pzTeBWrHlSlOYzQK8ndV80ItFIrYk81Tj3GdhTtNRB5lBkLRN2RLrvcWLzUCsdM
1bvr2LWMi/8jiu7/S0MxgYr674did9+61+i//ff620v07VfBluqufwm2Sv2l+ZfnSqVcUyyNCv8S
bOVfhPdNR2DsJqWzSK//ohrb1l+msoUWHvwOl98HNPyvwZj+S3iYej1NKY1pMxr5TwRbm9f1m1zr
2LayKatZQldSMGP4Xa6dU4w+clgMIWR2NGLhOf2++hwf+Xw0uVkOTuOxiVGzc0lDaIhuW7DONFZ7
6dbWfIxn4zUYFp2itSgdUNb5NBvgoKLmegpkdF2zkZ5nT34TTNuwigfNfoza8CSWmhMyTpsqx1NK
dkJcxOzjL1zdvyRqlLtkNMctIRHwNj7MmEoN1798Uf8wZXs3E3Ss5Z0rLbUnTSHsn7U/vwrVUNHS
osrLnOUOg8HEUYaor1FeT05Q7uoyCHZenprHHFMvQkcBAIn9NZReFL9orAFufSP9nB7LqYj3MBdw
IAx9fbLhKK2rwJuuI01fIwLhJ+Vpyxfyq77Oy3ZoA+IKo+EDW97CX/9llJkmQTUnUUDiT04Xdlua
Z3mUHUfUchrDfZpkZAz/KnWjT6aS70jqfFzSMR3XchmmgmuzFt3/l5/bxrSopjKCHTbZcjf4ycZM
XJ4EDtSjeDi0sdr++QtaBgW/v1HpUH4n8IZr7oT3PzAh99A7IU6mikgXCYiNVQEppTeylH7+yYdq
fnx3igewaQLe0p52xLvbABkYRmvsYjpCLTwT2VSwJZxufNOBcogR4trKPWCxSSEepDRQnbCft70G
X2890cQmrpKsPjTEW4jrJuTVsjL65Hr9+L07Do0sfAmWozDvvHuFsMqxyftDvm7LMj7SSKnPNXwU
yXN1ndkk1IqgopbJjT8pI1xWoXffA1MmSzqLd4nmOvfdD+4ZG3se8BFCBCtLjl+ANOX3rd1l946M
1qHdyWvT/UouV0Kn9r74RJxWCu2aaFSR3lYTWDuCksnu5/+Ezpve2o55HzSfFQ98/ApdR4CPh1a9
jPv1uxvDI5ESdsiOa8pkBZbJrDhxZ7x5NTQT4XFiMidP3CDhGjrDdWhjSDYEKabGhGCbDzgiC9+8
bd9KVdw3cet+UkVgffgcCU9J0wJkb7pquah/v4ESaY6WMudsHdjdOROqHp51yQbJCa0tG+WEow4H
48Bv0y1v4K2I+uDeR9/JoZ7v9GA2l3L5pZC4HqeKjaTjtQAbgXcCJCAGSU1zum8BA5wpg8rKIaPB
Y5q+4wzGCJslzk4mgsF6AMUUqMXfphm8LP+mpmypw/vtbuUS8TA7cZEonB7mu3dXaFF6epJ4Kht1
r8Y7XErNa0KxbFA2W6qOj0FiNm+dtbJoPHyOVPaYV75xH0/N6c/Lhv0Pr4SmIcmFKj2bdqN3C5VV
gsKITDdbJyPPDc87m1tYZvEg7lk2F18gvDpVGCdtqPaEb/hZNumVtJaOMrL1PrLm3k/s5JqxCIl7
D3dWi9oI++BSouFKPQ9Hi3TNhvrj+YwZSn8N3aPaNQEquBQrkdnVwXE1IIEEe6WlQU7UMFKOqbQ+
+dB/vpV3HzoGGVqcqPbyHCo3fr+kpkbElm2obI2BBiQuF9hRetXBhyhwLhvfuDOa4Y28uAQkjnE3
MuRqcMz+GC412i5xwzUCCE0khNOle6Td2r+UlX+cxpgMr4ln489fzeIBen+RaB61DGKWDQf7l99f
L2EfaEzQ7tf5ON8UuDfPzKS/pamV+VtU+pf9EkioMidGuW/vvTLxz/vIMvdWPs9EvZ/Gyddfi673
dhbUoLUdmd8AAYV3pq8qkv7ubilfOzSTXe7TWRvrzFy0mlSW4GAomCao4V85QX1VOrFzTjKRkGw8
lstBOvxS2Pge0p5vcHQ487eJO5/HQ95sXQI3u7rGbBJW+XAfSDTEQLrlSRPOWo9Mh4HWh3QvRASt
YLvj+svCeh9a+rEvUD66pv+eOdRD+WGpbqjyfS0ZZ96F9C1t88Qj9RGVdy5DLwasd0Hu6qOwo08+
efPDNk+JZSOpvGUR5/Hx7qZocH8oEVEB6+aLRjND6xHPEZuWIuv7lz4lF2eqIaOy3sxpNC7ZFE32
lQAmZmbRW5oZwGMM2z7++YIw392r2ASUiTNMLx4wXpj3btWYGvoSRmliNJkrD0gPP7yzBYZuYHNr
4MWUSJk5gsukkJgnojCcyYf5DQURknLXv/z55bx7xC6vhv0UWw7L9Pig3r8akiBtaOHXxS1quruJ
jj8+Mih3NakVcZwS43vX6/KzotHlo//lJmbrj9eap4KyPE/Y7EB+vymUG6Vh6YE20L4Z0K5ENkAH
Tbi1vMB+sI3+W0H6/RDWWX9k7nzuLX/gz+/bXPxkH17C8gIspDUcZ+9egs4CrlQf1Er0zYTknEyl
uB8cpsFm6/Wnscy3pg7hjjrBvWP1BzA+zKT+/BreXaB8CjRtYkPB7CfZk79/fjTKIUw+lYyWjOHV
t1k5vaJ7TcFofrJPePcYXn6QshxEdf7Dhuqnf+WXfWw4RSbDA1DIASz+KUkeO+EvSrMJIKRbV8Jj
W9N8t3v/7ybDf/uE/Ic3qLWphbL56Sgfy9r4y88dxEC/hWUaqxGGMoNl3iEzb3Sf5Z8++Sz/4T3+
dPrwlS779vf90VT9qrhBP16XdjCtC/gc12pQ8TEKvoisf5Ijfr+qocktSKN8xc7SvSwsXAwGzXvP
nWUwuQ3Tl9Aqs+Ng2uMNJhTXOxGHry9kwzRd+oFDYHLAzEaT9smQVAjgUlyX2AhukrRN9g0FX4UU
u8AtpvOBLeCE3rYu6qX/BHhsPdhnURWg/GXJlrTVARb3YqjE6YhAv7jz7OS5HsmPQFU9Jm1pEa0f
KVvIumt8AdN6rJLuprJ/jhNngAyFMW99GMtPjca94oaq31lu8t1lJ3UJMHO+NMp0/uQbfbfh5EoC
Jael4p7F0I5X8/dvNG8xxlFQQ8Rk9ixSEeONUyPb9+4jSf14i38o+Y9vEskVywZX8p06H66haMZ6
mZNsYYjQPxCjf6DT80Hwz3++fj5ePvRSc5Fajmlq033/xuIoBgVINHHd0lyxwp97H+hqguMSUGjh
byUwcKMpLiVy7idv8MMKzEfqOqQCBf5WPtl3N0nUMTPsExf1zkDO94xuFUawmVwFtjiiB5MQHPD0
1v1sAfzwHEIHwLJGT5jrWRxZ3/3cmeLxpLawULYTCIjQoWpa07J3oMQoO9eE01e541EOnrAS5yF2
/KiGX92OSwwhKiFWhc31n7+D9/3Ty9XFM5GHkOtygTnv90p9nhhw/Rpojw1NORX2jqp26zNhQOOc
tXs7xZE4pqJKL8IwR810qKqYgwpyI5ruPvINtQOEcR4Nzg3O/PAsyaaZHDp0kz+/UGvZZP7+8MA+
KC0mt7i/eZa/uw0yaxyoCbABpSmdnAPBquG9D+ObsTARodOaEaTwsmVYGSaCpkzQlAeWP8ZKsf99
G4b4uWrPB6rgd+dOXxTryaH+JpqBSESGhgYBnoYNfccf1d5FKrrgk13Ix/uYj1kojXuSalb5XlHJ
6NDoPIdBUEVQ05z7Y4RvedXq9oG/ltGU9cm68fFJoBWPexMDJxwUjbX9tyeBGQ/AeMPJoBx4/HkX
u9zJ/zt3sdasTz+1Ahfn/bvvpS0B+2ky5OvCJT41Bd2XaWLbNJR1fkE/QecYORhINzkXTpZ89gT6
cE1oRAPJp8r7+7jRx3vmBraJrMZT5mxZqDIRnX3+Fj9+c1xzEinPRAlzOAH9/kmmSkUNdhPifnNg
n7X1wfBQJAr/OiNcdx6H7eufr/WP35zDyZ3jFlc5u2n33UeqQgP8R+t5ZOlhwFEgMOA3BVP3+Ttb
Nr6/31QswHSOm4vJ9+NPap2M/G4MhAadIr+jAvvv7aDhTFd4s+Tuz+/rH36au6iJ2hMsuur9FhTn
ejX5De0ylqKYoMPN1SCxLdXQu9Rt+k8uDuvjaosGZFKNzn6XlU0uH/MvWyGOiFEkQ2aFsRjx0mNB
yHxLYdgnU1TnEuCpLihVyTuS2WJMLynReEm1uNSNX58aq0A1cPIrvAQ8bJ3yez/YJ0HRJjPq8MKG
ez2mU7az8kbfFq1uVn/+rD4+HHnFaPlUj7FNVYvL+tcX70+M950JiJgFpmUrDCr6smjuYa+N81GE
lBiAVeyIIdi3qQaW/eef/vHERBs9Ng9OKqiV6sPiYVczvZ1LoXgfd/7emYgpLJs2+MzDOvaGPUxc
fydq604kYj5KGJGgx5KXsmvta0gf7iff5YcrB02YWk2JniWsj6JbksXeNGjPWNlFd8mHEW0MdK4t
vAJSz/Enp9gPuwMOJ7AUPNRPrlEl3x1TqCuoe8lPWwH9uEZMgE2jHsss2NnJHT5GAD+T+9kH/n5M
YCOsuHzYLkMXtkTsDX7/vrsy7g2NM5e0m5Jfi6FsNrzr+OSRLd1mAqYfeCXO1V0WfrcawohxwJPO
9Z6qti5PVc/UMMrvJ80sxCLyQdiaerZoR/GQXujG8Wqey89mBB8PdLxo5koswT8v1feHnLGzabnH
2s7MtMR+I4cbGtiYTdqF+B+MnVdz20gXbX8RqpDDK3MWqWCFF5Q9tgE0ciPj198FyN/II987c19Y
IolEkAK6z9l7bRgtZbjCyuJg9m4sRjzYv42HWJPiPypxf1wtOQgyDw2XoSrhnJ9vQKpAlJ53BP50
fhqehd/fXDUrSZxwxX+MQT53saYviZ1hPuNHqBp/DIyR6KrEHeYkShP+uG8QxVBNDeztqNODGQnI
WeFcju7ruPvRhpjCUwo4B+G04dGr6nNVtw1lHnCA+givAeJevQvVMLsWmn4M+KKuXFqcBa3sCXmP
Aqb1hjdNKZoN+n08C1lxZ8e6ipHGVw+SEpUZZggg6jh7CEeKVZMl7TCKRv+vi8EfQy9+lnQsAA55
tC8sdbpW/XYhHepRFuR4Tr/N2twwlgdFRY5uz9z3zg60fV+kGqKDbICdSEGSCW54zUBZZ1US3/Qh
uha1994C/n9Oc/V5rPyPWxcHNU0bPLo3XOI//8NUQdch7uUCifC33mcFzD3XfnMbE3mdC9+AYt6F
8ncwQc1cJOGhdoJYEGbNVW+sm2l4d1bQqLuo6TGxR5A5uN6+RFkVX4iz3rTCf0awS1Jon3cPhgpK
yhJGdkclDUKH7X2Lh0G/UU0JdcaNkSXaXVoht1fQeBRD4r9EXaB/41fb4dZFBVjUD2bpNfe9onyt
x46sOhjptDqg/RcM9gtA0EhzEIMgGsouZd9VS4QQJvlXbrGKWq+4Q777nVBP0sAVf4mo1jsoow9N
wwfC4ZIEs41apr9VkT05BH6RuLyXEGpXHf0tavbVq2+0xHzFkb4Tjn8uwvqcho5y7QVEpqnrtMoK
Kss6/0LwEsiHJNLQKIgjq131zlYK+X3Vld2R4L8Rm3/iHdMi3JqT1EGx1C9tp7w0mhbd2rKMbmMf
/HSSUyvy8ZDEXrOJJyEbIU/xXV6RHoDqp9/UyahDhxXuXrWK547wDMh0yNGxcAQHtxXJEtUX3hFD
ypOmNU9hQmld4S6/I2jUWmEkG57CCpzP0Oi3Oqt/lL20Hgp96A56Af/PNNCfYVQIJge+dYDND8XB
0FBqU6246sbE98zy7ygB8z0UArlUKUBdqiLHG14dMcxDdbMt85xYeXziIlysjUQ/Z0miPKbZC1ru
FCmtY5zdIr3iLLE2cUugim/4/gnRGCQzQzlTctjEAQmZAGLUbT0E7lm4RHXKfIB84f5oajhj5qQU
iili9HT4QAuJ7iSgOumjYd11jYlLwWnKt2BYxS0EgVaVVyVMqiUaXmNbJJaN3pC5kNq2kDqNnnhr
Kl/Uhn1jCwb9L6WMwkc1zPml9lF+hGYM+Wss2jsj6vd+QBKHU3vjsR0xtGSNq90Zjng1vKEH4yvF
USYDAB41OLpNXH7J5FNYct8RWK3PrhxCbOCN3JUTTtTVCK3xoPjexUn1ZqVZfufF9k/bCvNbXaEN
zOq7amrnFZn600kj7+zG47Npk9vX+qes1qoz2ZAPTg5DqGpyZ4+obdeqzvAwuvBQEhSnTNP8sz+4
8SYJ5ZsSeskhLdAZBeXZiI40G9qr1gbtFb+KuyiR1ENs9MKdYWnxVQXqsao65b/qfH+MTLDNah6V
ZVqmzBA+3wIrBq49/ANM7pqxDzTG62VYEhOvgnfhMP7rFvTnwIz9TfMCnO3oKKzPBUy/GwtU4Axq
K8S9cFJVqlyohlvDljsvBi2CKKDEO9z4l74mhKmM+T1a0ZeWSAlCOjL0JX/rUK7v19vfc9j/mBpx
OIxREYiYXIwZM/3z1kBuLmeXiyksEti0Q5LkR7VKsMDIdFHGbk46mfry77v8PDzjYkvBEWyNSgnH
0z83OHGAJNLxLWVRFCmsMJ/ISqG3xoGhhwkHdt0Uer8m1vnp33f7+Ytmt4wKadvTdUQW8VnBIlxs
CRZOZ+7z8CBSlwv+NB53qZrfZ+39v+9Mm6Z4v9/d2BuxbpDpDUYbtDs/jUH9JNKbKlR95PNNfvQ0
riqRNoqF2qREvrgqCrO+1ra5yyhYNyhNKpqI/uO+//m7nY7BwBeOCAABC2Pvf363YIqAUxvpr9s+
Kk+yRUkUNTFarTSTkUAby/8qX/8xpJx3yo/bthmtUKL79IOKRA4Co2dI2QLJ20B1AhwturWbt5jj
holMhLg0MAyKr0H6LYuKQ1blycN/nP7PY8rpKGjt8tOl4PTnvLgf8qCwXGKbB5sImcGRBmJ6VUdx
I2mbS2IdPEVeOpLETknmZhssPdE59AGvc8d/6LKu2YwNkr7c9e3/mBh+7rGxH643NC+meoRGQfhT
dSCKIhJucvPXnF0WbnO1u3hdyuYxd92zCoz5aGrp9wqE6VM00S3lfqSfFBaK8qwIYjImAu/t38/Y
5+nqfFAoIkyX3wu9lU+/V7KVNKGUEpqt64Znv0FnMFrq8BSXhthh7wYI1vcrhph3nYdU+993/nl8
Ou2cMTnVGXOqrn2uK5AP20R5Tshf09F6JmC7x8vvmf9x4k0szH/8V+oqgjnOP9MNxFGf/iOI7DBF
mI/sCPPsAvzcIXe8e9uJv+rx3lex+cRluE7wMpw98kvRTxKjHOiv1Mf+qsPsq1c1sNBMMCXDuNJD
/8Ww2nFHDtReYr4/6zAKCK4xLlI5gHj7GSQ54ZklAcNe6VBsZe5JTEmnbsCZAOMJMmcf4GDC0JgT
A2mpT56i/2AKzfAVo8oq9kg/yXqf1EB924ykakQpJHByB2hz8E+/htl40Zi+nflaF6DLvieOXu2q
9IfQVZIWIuCRtDD/0uJabLVRW9UmAtMwy85+3f1UsqI9lI754kc+EuCmOKr28AoBPzhJcr6xkk15
nCQF2uRjJHq5yalHnux0PBJsf2jRQR2heL7KHGFRWOqgUVP70lhy66YvhWr+kEPxYlm5B9oTEoOh
gDegUXvharlOKsILCwLeFlZyjx/ax2AhgPhH/m7U3F1bjgmGAEoydSvgOaOc2xW9u675DV1MT2wB
eu3rtnM3aLHqBZC3h141H6PIVpc7D7Pskpi5W1QMjxnRPfXonkjozIm7Mo3t4Lrf7DK4r6Tx3R7d
fFF61UWvCuJCAT1Eg7fT04sVka2o0mMcW2cpVdFvc81Cpt5TQhxV8tz8ltDHWiD8JfNzaTWey0hF
2/pIIFNMI0ARjL11DrsvoYUTImQmi+oPHleZMTa2C2J0TGQHXlODgyAifETpuwjNECsbaTn9BJUO
QxxigRaQzFH5D6SHYe4jsWXbEkTTG+awsgqk3zghtlNeJsakRK7HwuoXyO3Ftm7Sr3UqXqZK/CbD
6JZEQbqudOcp1TqjXYhe8U5lGPxkYgGqM8uRXU+RK1PohBGUr17uP4NrSqdwtiWJRMSgSju8NOOu
LrtX3TerUxWOK6lhXob8DZLevjku9t6x3TGQwNE9JRwQoK6p/s8KhEfN/91qLPlBln0BzNdDrmxb
TCqqgJJlVpqLxJmhSyRotS1ZC4nsd1EGgdwau2XR5dayyO5iEVVbB5HEqo60Z8LYyDBz2rPeOskm
zJIDijOSyg1xIbRnN+ZEG1jgwZcEG0C2MvqDbjUkW5vlw2Cr26lQsPDgnfZGvqqYmC35N3xMJuYw
9cwoVx+UuL3JPL6zOwbxOf+2EWagibTmrw3zbILL48NEnOSVr2Yeaeg13m4LSYi1GkcqQXVTbGES
PRUBahGpJRvLCp9Q59CXi3pl+c3s9HKlZKQN6IQW7/xaucRCrTeupfzQnfhJAYp7xVgCvyMO74es
vzpF9YMwje4hCcy3jutYwsz1Jci6DSS174o+eFtLQKjPR7mOBHA9ryWOYig73G89mWiNkyCGzxl1
N6gECFnSivqHKBMShPDmr/CVD6sGDX4J79/OiXShhYouvNliHlTIt+1pRltheq3CIVyHivdDD1WS
nQ1f3kjJeCmH4q+wCYOd78fYIlotPZsRiUhqvm0xF+4SxSwfgUvu+kmfTotXXQADgnzXF+7Cihv1
oDV3Nv3D5dBIa991QQeW0VqYI5szuxhvEs6KfdsKlawf5QW8l73sC8Pfx+E4hXIyehVEW1mhWOEY
jFetTfukzR+0GqtOg190nCJPtBavHKVZfWENJiJMJjMb1T/mXFY20mGGmQPA0WT/SO4Gwb6iW1IV
AfjYqNyH203Zqs9tgvamgkB9GqFZn+oEkJ1UvfYALmfnOVX9rQuKS54kO52c1G/czk9h5fpfLC5b
kKncZytVdj5DM9V3oQiQM78Cmuoc4qF8JPMS0HaftatIGs0ClDZ5nWOEUbMzUS0lZXcyAvAHleYd
2xDbmxaqpLdQsF9irJF8yWDG4NQyrHa7dluGCKmsCl6rMT2UZlEeyO6KNr2Kk7M0neJeFszCjSh4
nB8CScDzEDjWsY89rMd+HDFc0n8mJJ7e+bpHySEMjvOzFE3A3UhhC9GkjPFvKMWNq2x3BqFGUZln
pqViGQ2VUdlI3Tm68Jd2UQSVh1tA8JwCh+NK28BbcAQU9SwnpMhVo7MY9eAZ/9RmzILiYaSf8RAg
wtTT9ntVZQXuCb07EfvKqZgeOrvqTpj9I5LB7T5dRJmZbz7eCcKgf19mfu19QTIQxi09hi+/vTZv
Z34+b1uZtwiL4zLkdQ9w7R+bmRf+9FoOPBntZnLIyAzPRzPfM8ioj/ODR0rZUWtzQrrH+fHjrfmv
zMmuzSiKHSF4ONKyLhWUk2qprauMcDBovR4w+1w3T/PD+/uu0f5Mm5ok1umN7u93tQSrowzUKbgr
3kMszP4KVS5jcQTFLo9bYJmFlW00LfOetciGQWpmfyki6KGnIrpL0focOu7QGzfw9GejHMg9Zht+
WJHLR5jFzfEyd08ueLOx7aR7rpTiOG/DbUESkSoJ29ArTKAob647mv5jp3XWgTBTm/wGw4Him2Qv
TsX/ti2CLyTrhRez1shUnl4PI0Nfw5gLdvNTo1RuRhaYN1v29q0MEFBMS6EOiXZjlDJZT8fsRalr
lNf+OS3L/l6MLiGVYXnflUb4oNLteIj7iAag8KJ9WMrwAUkLIJPMuUo1xRuIKRgDjki83bywsArr
HLcN0jZWnTeCRhQGQ9IajE/aW2Y06pP+0yG77Efg2B1KGJk92KmaERPmBAciPJO7orEx7NmyeBtb
qHZaUPwY0uCJAk/6bPck8gVx7Z76iCFXm2rmOlH64IsVhd/mzYbYIL3AGr4ScDnCZnDia9Tr+b4X
urvNHTO+jxzyTjsjz77b+mHevChViR9+tB6stvI2pd7Wh1x3SVMPUirQfaK+mh7xEtNhc4m9Vahk
nlVf9bmXt/IsPXWAfu6EmzDKawjQ0fsn9NxuaZd58W30oHXIIdGuPsOUnRYrGfZByQ8GCv4SnXL1
2GTVWfElbJiCsSJm5exJNFN6BFjsfSjU7Ml3FG2V1ZW6nd9VelVg+4uCjTstnOIb2EL8pxg9PXUI
TyPKmxSped1eq0zSHPiqIYykT53B3d6Phtf5zRr7zJXwNnJMWZNCS/vALYGYUZ7ND9J9gh/vP8xL
j02zax1P3OYtmYb+JSVg7DK/V7aCkY2Pp2NeT3TJBK1R/PcPEDkazGgxhLv3gygbcx32htzMCydR
JbcBU7lfH0C6yb5JPA2cKUdsC6p4qm+g85wOy4ij/lwI+T0njRp9rtGsHXAWANjqIDv5np6+P9BB
SU9oMMtF3kv8JR/LWHHoxKt58fdXlfwmZFEd51U+tjAvwZATaK3Q2cH727C5SV2Iv/62wfc/5xV/
22qZIrpT6NOs5nfM3mOvf2xuOsqWgNVRVOZ+fvfjc8xPf1s5MgK5yzK+v2mtj3c/DnR+Y374+CxZ
0hDuRtV8Gj5zV51O0/vBfCz98U6njZcmV3Hs1eElEnq5Bz1hnJ2iNM5daZOi3LoIUOpaRFulcEL/
gN+10Gp5rryqlxjF+2GrdCLATkm0JDCD/62t+pN7uEqJKPl4Z3670Q2gz1I7vG+idAx7r2vFyQHF
OmBIZtfzciqe01WFp2IpumYa7f+97XkZZQxeyUrgdkBGlNy2CYk3Ogqe96eK3xjrsbTaZauWF8R9
/Sm1Knkrpr44A+o7BNwM0onVmdiDzRXWSnZKUCff5sVEYNyyJg5PLY0wwrFL+94laO74/rTyg8dS
IcNmXmHepBDyKTOb/vi+SV/VvzghdfZ5a/NDkIUvda+mv7ZhdO3r2A1T8t/fhwXSLtBs9/C+F0/I
b0FTGIf3Tco0+O7nkiiy+aDLvvnB+Kv+tTBtSiz8ccnY9e/teYWBQx30xa9VfBDkaJ50f/9xVF2d
JAuV6u/+fbM97JEFRjp1P3+seUGqAvlCIeFm/35gcIhKivap/LUO9axqYTVu+tt2FYvmfcmE5P21
+UTZ5cjMh/r37mPbSQI+JRldE6LIdKZbA8ygk7XqjjYvHcYGpzZzA+ZN78dnpTSNAq3DJTSfBmHQ
UQSblL5v8/0brEuapW4b/drmTBSrEMZvPz63wVx0CffU3r7vx7ZkvHTHTtt+HFvjEDJnGnW/fT+2
LmHETxBZvYXuz+8Gw59cRpYsfttuP6WTdnqVbN+PL9apSAxKEG6Z9/36cdEY5X41xB6T+Okz24qr
Ld26sH49r0LSce2+1RgSTueg8phmezkW1fdtNmqKVLMe4KZPv+b5QwUqGSkpSsrNr2NzDbECmQBx
eNqvrmEmqdVrU7uQBrg5b2sT9H15NMI63EeFbG6jtOqLxix/ftYOtdwOLcr2Jo78sy67rW3LLlx6
ROydzX8+Zc6/9SJH3uI+rW6DRTdU9QbIwipBIvPTaYn39bv/vfv+NG4t92yl6nZeNZ3Wn18K+CY+
Njm/FPGS6oKUK7xEW9lqK28epdoz09KtMu19Xj5LnehiZM5m3pZ/kJ1FKcLQzQ2zDfdcW/r7dnul
r24CAy9JRdr73uf155f8yPxt73+vOK8zL9UGjgOrwyR1lM3ML6XT5v9e8f31DhpATht2BfR/q2nc
edxIFrfKat2LVovVx0ue9NVLL756TkSXoYM9DNvrlgfKeOmVep1buXYMk+xp/thaThGmgNynYPZc
Au1ItqVUa7bLmZ8+ocXFbZGOoC3mQ3MH1z7Xqv/bZ4L5ZZ/z0vvft1Lm70v8+pKmp6qv/Haq2tS3
6Jwqv75VWMr2/HT+3vxA/vTNhpy4kvFrV4k3mtb6Zkiku9XIKbs1av4VpaeR5PGr3wfRXoTjuBap
67wKmZ7TUTcuuYjuaq6jpDESNTZi4N/5bu2tU5+wA7NQb/2gJMfeGztsRpgDrbhWXnudfCjG8coJ
F0vyMLj5fai51JyqUT8nTegTbxWLQ6Hb0XNoeEujLoI3Pe7sTY8KlZgmnirkE1RLnaLYS2r26V6t
Ypr8bue/IhE7IVnIHzsIsicSKI1lrnvBnXBowJKXB9+9H+U1BBpy5/QM7OdjagJ6kFHdB6TfxvED
hYl7I2ysTSR6CkRE/IJu6awvrpYkK+C947UN0mwLgETsm4lVNahFf0rwThGFO/05P2dO+esvQ0+e
a7seth8vzX9Fspzm7dMa82pGZeG6CYnoe98W3er+9Ns68w7iJC5PCMQ+Xn/fzPz8Y435aVkSugba
iAnFvKuPdeb9ve8FGn+2Bf/49rHy56U/tq0rBcXONjl8fMR5tdITfPiPj5I6GVfIQBOr307Lp93P
S5PrMUWJuLuPdX99+On0fRzS/HYpnYdiVNztbwf4scj7es4I/dI0e+f9DM37fF983sRvxzAOLrRA
sAv/+54+vrvPB1304AWxk4F8+78c1m/7yApoF+TGfP/j4/z9Xc5LZ5G09wQQyTa6Jg5JNprUGQWq
ZX1NBcBwEoyGPZRKsGYmAS5A4ZwvBGd/q4Gn/eQD5nZl/ggj8oFVpshPUU4wCnNU9Qw/rTwUPhXe
3jVrVFfkMNR63r2NVXCsygg6Tii2IvXNr0Y3/dt5Zn1vuoh1sBiIo2cW5mk0EnPdgIZ4zHrG1UFj
1N9rWn3ttHPYGCT3tOGLRxl7JYgzuUu1ACAyetUdZYD2bn5jXoRJz9OvI55cnmb13cpAXxqWPzyO
0WCuhygwT/OOuzjyNlbfQYObDms+wNoOKfyyTzGIY1nb7RuRHvXSrOv6Nn9EvNPlYf7YpJBn6zZu
jaeUpsTCQXn0Q/NX6hC1P6fz5k4ncMhU0rj6rrvgPxn3PcyUHVHJ9XU++ZUX5695H1zfzxKANZtE
7b+UkOZEqjtTlEldbqIy846EiHtHh0bFhvzW7qGRmKVlOUZ/aW60mo94+l7pGdB14L6ItSMpDxLr
3PvDUPQkE/i1QUhkJ/bqINeqnWWXTIuC/Tilb46kgCwRbfVfXBXQV9NWOzfUtDuQb9g7JdfYLAaA
p/gEC5kOGSkEeeF1ZY5Ua3l8iAGeWt5Dr3nya5KLcV0BAQpHBkex6QVnrSPO3Wi5i2atOexI1SFt
r3WUg80F+8AN6w3hPPIdxQ0vraZEJ5EpIOokPMWhzV5Hp3yNBFP/WhpLp1OTLaLFZB8n4FsVTa/O
FhHW95FZHFQb/dAognItHLM/W3pODpv03I1fqQbmed84l2NunqO+XHNPjFYBKY67tIm1Lyl8tF4z
nsKW7fB/ED+gb0pWKZQnLNnw/GEdrQV2ufOBONtHvR9RIBpRRxGW6WiTyC+qJT1OTlZNNNmdG+Fx
d9s64oYSP7WBCJ4ksYVBOhQPRV//pbSptfIVrzpnoVpxozWKdROAlpJD/lC7Q3mHUWjYBIbSbMkg
lvinA3pCVF9fbXJ9nrO+1IhCULoLOUewZHXIEhwY8aBVbV/7OFWXVdMGby4GVI38zsc8M8gs6Jz2
ACSvPVBM0lbStY4mHtSzIZPgPNgn6rHGeX4FHdj3zEltRra8pHbZDy2qFKIC0vCY6RZwHs7rGeJk
sjHg+N2S9lp7JBM1FSNJjXizpeNn/QtNqUg4r3bQy7/GsnwaSqd90kkWUiY+a4vW59wUvTiXQ63v
tQj7Ebkw2BCcKH4G0hRRIKOMqxentJHKybKU7pzbRc944NHNqMaZMCSeY/zgAFyhcCoMh+6LbBHh
zViONE2fy1RVVljuLBK5cu9ZwqIrOkW9hRkedHOK+/LzYSkNIfZ9OZ5pE6NomBLOyrpTYAZTCD0n
CN6JFBMHXR26vygdw+WKNPEc6siG8tj5VmkB1YhST0gA1dHiO0RU2NUQ0ZdMtTuuEnBJS5/06VYN
r8inbK8dgyWc/hjyVAaL09/Vju1/KwXplXGJI8wiysu1a+Pq9r25K6yhpnhKtFcbTcnB4fdyyOJL
5gmbaBJy1yPVjLdBBjJjPkVFEdBNhKq1ATLVE3nEwEO2fnJMWvryecHVl3r+Jsnq8R4v5LIcEu8V
l7iysEuaZePop2ssuHyHDbKSIk5vQeoVr2NrlosQ5DsVNBN8oCRJSZr5QZQrMRjyRN173aPp2AhU
/ftQEdYhiEeC7AvCL31ZXzHtuXs9B2ZkwWM0yAp5ZjwFe3MwD0xrnXtnCJ9jJr1vvpAuQcZBcTL+
8TqV0Jekzv092EqXXMW2BcMos0Om5ljmSrinREmnm85lRFjBWlipTlIfYmFlB6BWqMUDebUb+6QE
Rn/S1WA4QWw1js3wpPPve+eVFFSnuCXIw3l0h499LUlqJUFmrVlp+lr2jrcd8wK26/S0LsZbO1Ki
HLMh32lGVe3ipk12oxv4N4UydT6qz8TZy8f5IRke7ZEhoTukzrGIhPGEXoLLbkyVrUw5J/2mb8t8
VapOu6vppZIAUOTncexXDSPDg9NBhaTZ5DaAi1wQKP4iMjr/mZ9OsB0C4wuGF244WZqeEDhQbyuc
ZinTwtwkTWBejQYJrmYTMmTk/VGXencseqU7VmH8SjjmS0EHqLFNtJX07O511RX3grolP+drio90
PxZFeCjt1CasU7Hv6dswGrBxyrajdO4zvXjQ/XG861pKP4PyGtMYwFJhuAF0f1Wp73NB3jJpaxsT
2zo5N+64rTziCWNwVpcWeOqlM8ZvBgLDpWmOzp1XwamUWUmrOsteAFBWN6779Defy+ncFZMwVNUK
TlWq6+9PlTkZDCrT5LvPCo9rnyWvMnTRNNJ0uRqxeoeEsMjqdT0A3aIrXdxSY1xZgebfc+d4qEcr
hgXrqPeK/6g6or4LE70H5qlQJy7vOFZzr3DZOmrE3G+sKfa8a9DplB6RrEoSHCjNXpIwA2tV8IMv
ZHkipytHwXoWtGpRPlrtYy+ix7YpJ+OmfB2s50FY5hseQG2N0aY+WH5RIaE2uAgVbnpA2mmsa7pL
C4FWdyO4yq9LW3GO8wN4ZMxg0ZcItCg5SPJuLKFvDKWuX/3qjiFduq1cEngA8LT3SBcfLcDOr4ZW
txATlWA/P2XwYaZDswJrolyJ79g0Vp29DDlTNCOw4j24SXQa+zHx3TWlaWuR2bC78yDTz7hrtLOd
gxhtLJouZqoVR602hhV5HeHXhI53U7bO2nH9YC1IO14oEOwOfaKTC+pBYLYC3z5RpqAQpVFmzHwp
+VZ9e1WjQTpYXm0sokTdk5g0bCogD+fKKMS91VeIlg1dv3MjLtYaeYhBNBRvWYG2JiZFGntc+8jJ
xAsbpukeVz4Q7VoxT0SDG1jOCftqhKHtrQqAJTdkGi1B9BVBt//oQDWG56AcKbCHF5f+KR1foG/S
y5SbKIRPH56QOoKv7UXf9fSAHJlfcuNSD5Z5nOWrQQPr3QNV14DmhG0eZk+Uri+B12hHv0jQPOsx
UvksTunBdRvViOH9uXr6RuxPPHrED6YZAblhJ47EsaIEretN963szQnmaMqLCqz5a88/NaO6YFd1
4XiKMnVXOT1QgxjQE5Bf9VIkR6Wu6l3mMMp3Uh9tLxG20oGRGAgNM7ZJeicigvIQhyCdhVXfKxXW
87zU2oufaPljRK2U2pXT36U2yOs0V9QD99EMnF0c7yI3BIah9+1R0YHFDTmNXIWOfVmYF2LdNmo9
IuYPIIMIARmkEpa3BdmuLbgNFlyw3JoOmeKvmrxHvlBXNjZirp2bUr4h2By/xE0xbqhg6l/N1PmW
RPFdEPvDg7C+dnqf3Ts+IwU3lNVaM4P8Xjg07m0KPgsL9fuuNTPKd0pyqMCQdMQKHq1OI8XMt7uj
oBQMZzH66hZtfk7JjVuldHs1Y8xWndIqB5JIcgqhJJ2RGgA2VjMHe9mgNll1tVPdVZKgjqoB/hc2
fb3GmCkoBxjttg3QttiuH3K79dTvbkuFG8Dv1dep2pgT+kQFeLVOasW7Dt4emGH/EGcIxLQR7XBX
DAZRBbJZSYwYd2Ebfc0rw9y3NZwM02s7gJgT6ldKY5sjVsqH0Dr5CO8WgTSbc5m3ckmg8niUvg/J
HUrMrguN+koOnbWMwyBfONXA4Gq6OiWCoLkawq+9ZBDqkfFCz2rUbPngp8lF6bKAskoyqVdpnWkq
0wPF1+8GBoEPfgJ5X03dRxvIJrWGZqV3NLAJLzX3MMTitSZG73Xwslum41V3FHs4o9koFyYAxIXQ
3OCKY/OuaDX9zhwJPxPcVLEcjD/sjBqO4wynVgWjqlVjsq43QS77M/ndCKlyf9ymxRXv6gGm+K5F
YvxS6/SsR1ScG6mY8ZEvWl8NHPig9t+El9fXmiCyM5SiC988o3Hgam80gG6oWeFomw0q7+JMzoE4
Y641b40OfHSMXLReMtGPinw1uPS+6gSs2Q2J9kiLyy4f1oWjx2/U4jh4WV4wbPtr3fvik5T3zYoI
z1KdZtgkNrF4iP51qtbcp2MCSFeYqttlnbQ0qBoCNbCVGAddQZ5iUdQ7I3l8axuv/MJoBH905AVX
pQ6ZZWhjvbZ6VAtl5qbH8oDk2njyIk1Ss6DBoeHTcGLzHhkccUUxc7eFbIx934aJsQZIYiNAMNHP
mc0BW2xz6LuQOcD0VwbuiiGJOm0a7tUqz8r2ME5vK97QHj6exjR6ttz5N56Mu4PPGOW3h4/XZI4U
K7EbZxWLujt0dFzh8thaRx/CRrhSkx/S+x0TkFTdkUBpH+B9KCuR9cp16AgRiRIg4CR6atzkriZZ
CHtwUjulw1892vUlQ+Af5Jp21BBRrdQiv7o4AilQEB/ZCEKGtaojRK1t0KNECeHkwcBiUOdOnnoq
pW5uEzM8SDxuZH8XgPohbndVdUU52J6TljmamxIMKZrKh2gzGXqFYn8BFYcbydCX0CjFGUI50QZ1
DuihRBBFTjCR16VjL41sKl9a6OwT/xI6g/+mZXulNaKTXhNU6yfjsE7M/mZlvdiVrtucsMO5BEBN
f84PIirbjUVvbGqeJqdiak8XzQmfGyONIgma0/w8QVySFIa9K3F08obhm5twypWOJE9zM+U+3VFD
IoW0whsn6lM1PcxP5wcU9sWKMOR6qfXelmT7BmlOWqHG4SGoOv4Kq65epAFJSqNKKtXMMsoA1i2d
GMlNbA8N8S7TQMsnFvBU1cM6xZJ4jrx42Bsx6kejAOG2EF1vnZ2021jN6F9z1EqFxRy7LlXjCNDB
OM5/Ee+SbXIhfs7PPCc1f70+LfZ52b9f0xkClYv57dhTj77bFDs/07DvfFqFm+q/bEaGHLzQuoIQ
lGnl/9/d/x/GzmtHcmTLsr/SqHe7Qy2Avv3gWruHzsgXIjIyi1obaSS/vhc9696qypnpGSDgCHcq
l6TZOXuvfX/69137Ev8XkN79L8e93/3lsfsGJCD/65lbteOvshC26F/ejvkl/uXV/Z/28+du04aA
KcOEPfA/vsy/HNPLwAgqhf2+GotrDKv1myUStSD3s34A9M18LHdGkPNj9lUPgKgjAP8mSThZQj1M
Lii1FHP2RsD9Z1Mj+o5WXXxNC0DREWrII9NL7aZS6lT3FSLpH9NQ+q+d5cIsMSJrJzw/fQ786ut9
Bcap4YIfZfZUjlrLu6jIz5K1eKPUvruvoVMXWFpc8a5T6ArGvojLCd9Jv7nlygk8rGYxjtHC0c1T
mpTBpULt+fPZhcQcZtMUvVMnAs6qq+gQRKp4LFwiLe/7rnP5PBll+mLlFhkHTmhu7bzyXnTSY+8r
eC2olihuhgfpB8PBGnOTC77jvk8MPO/vjdGReyoirgWEk9fnSDBCvG+apM+cfKqP0C7Staz77tgl
lABbQZzdzxeW+odQo2TP/IppHKVREPyd9xQX8bf7CqZW/8jJUnrSqUSRq+Gbm4nR/hvJuvv7sfMm
RAfnuuI6g4eOhaqRPjPH/AiYG80fXDii0MxEE5zIEDAv8Nzkz7cGIMKKlNfmvY64gE2tXhxcflIP
SE0Y786bdn70JKqifcGpF+6iUnO30pbTy9AED/d9U9CkVB1X9oORlO1BDKW7TodpfA+CaHVfQ7lo
+ySRAJfQQhcOAywn+g4JrxGPX3oSUQqQbl8ChDQb4qV0cP6R/jLK9IJW0P9wZ4wZxzAuWd9ESFUI
4Q2zyP8QrnEwY6d/LTzkb61TVls1pMkX9P3r+wp1hWeYcBoXJjrvTURkEbqx0ftI7eKVcVXybHfU
KXxvQK2jJv2rI6/35ci0o3WoyeTYtknymIPd/2PDGKg5BkjCgyO+5JrKmQvMezSql8zouq9ubKUb
AvnUPhua+nnIopf7ch+ZKe514jGKeBInqVMpg0blf3Q9FLMwcN9Kx2m3TU4ISlwI/TUg0fO+gucM
AxS30jvjQ3EvWkxe8f194YO5ZsHUvVCRs3duZJqMm9v8PWfMed/SD2W36oY+Ptn14J08TzxVuXcp
qiZ/yguRPdUTuQ6C6Kn9/S5u0+Aojer7/d7PG4dpWVJP/fHnVmlE0qkP4VEzelLukiJ4AMGvztW8
z1i0zS6NEyjbjfnHITyBhEpUDPbmNajRI/w3TIKD5+PfH7OCx65s4sf7NlZb9Osutab1fQUXB8xD
F3/++ZTtYpdlCIMbvR6OnC7kW0koSTwU2ZNCUPCIJYj6fC7fKjnGx6Sgen+/S6yivtZrB73ivDQo
GY1mJW9qQ/P7rSsevVTmr8KNyC9xxPt9z32HUpZu8rS6b4O4hagTWaj9fZtU6i+5qLtba4MGYjo9
n73kG+bm6lyQRISCjwNh2Mi3dm2FG04Z8i3TyfytSo0R+nzc2ib7KinLpzoY+8eOCvR9IwcHwTHM
rY7THRu5BGKtCSDW+XqwUdgz1q4lOr370sa6MhCpXpWlm9c6mL7eVxo6KuggRjWiq9gmgp27kmU0
/nzugVO8SLzqN7uRzQvsysV9LcMpCy7UzDTij1gZE33vf93gZ9XOU9dOZzt2K3KFeR33pfcFf653
/28s+L13ynRXfy7I9AEZx/1+NyJdzpI02v7lwZ//1oJ6XJUZ+z83nDkMlL/iSwrz6RTOzygdffKo
7kdue0Kf825cp7mOu+bPzaK8zXd6lb7/+cx/7olaqL3GN8dw7pdN7M4CKJyQOH3fDW5JIrNTCmrg
7Vd1SCshn6eohM5vAr1s3ykNQ/QiJsUiHu/k+GN0poQDXz+ygkvDFYmvQLFk9qt9hbYUslET7PSh
G9+sMllRN3VfBiM8mGVVLtpKRiutS6dFY4fyer8JVCOvijyobdOhyv9lQZoa+ka0tvh1Qenhlkl4
Tsv7FhTe5fW+K6slgWaqS0qC8zHuj93/08GzroPCYpj+9wURnZc1xCG4QX9f4CcJPo0kITHm7wvq
EXlb5AUdqUwc9770flM0Wof51KW1+PcFUxRkKxuZy/qXBQkBPsuyks2vC0RT60usB/r6z93f/6Nq
x7kHrt7mlwXagMGjDrz61wW6JElQb2rmjvPruN/cnwaGWwieus57Py/4800MMnw6snLkzwV/bjFq
LjO6ZpYL/X1XCNAol7Toj/5c+f5fOxuwzcmcfl2gGvXddcgw+mWDFNUE3Zju5+NxgU0qtCMEcZwA
HtDyZmtfDNmDijFmZ45MHlRARDlf4+jBT6Zy7TOBuxWlUa2DVvo3JQVdMKYyN6p6zVqVuX3z+1Cu
faaWtyJPu3Xm1fpNRXG/9okev2XMC9ZKt9UtpCbK0aL+pmp+fVkt2psyxon1vPoWFqbG0VR1Qwmr
sz8rvyk9NNc4wdKbmuj2qlDEHC21WVrCSjAqZx1IN7iKkGKhb6X+Fbe7t1bScq60Ofz5aPa1oFzE
awtNfOFCsJ7QrmGfRdBzgvEatpgl/CRQWOzA8GcY7a6q4YrMr0he/d7KWDo21yKnRRBk0CSUasuN
SorimoWy2qisyDiaht1MDMm1aN2GPNgxuuJ2bUlZGMUlq+tuo5zSv7BKv6Fs7F5UNqlNFur2RSUu
aQwhWpWQdDeWRgbR9qSzBD7B9cqa9A2ZLwO+SY9QQj8jFq6kD28qn8TIlpoN9fRXMAnIgKKBjm9R
vhp1oV2Cyf24L3MRSZ8yoiDRPrAqWJrokAniOO9L9c5PdpT3rNV9U8Bm7UZ1br65Lx08AmQEtbEt
fnb9EGXNRL6aJO23U/1RG3znhbkyBqg2hxs/36VRVBPYqE0/7zJVnS1tfnb2u9p9Kersd1ubbBKN
WTet4w9mpe3lvixx5auskuh6X2aK6nGKCETRyzjdyswtNlWFIh8NlMOZPGqhJDq+TdYO/LNF2Tnx
JtNpev11BbNoVmlp9kdUOf9aPRYR/0Lc2nvCu9z3c78Jx6kBnEDEz2qoe2N5X+/nwX7eYjr4pCvg
be+rl/djc9nFTSXqnI+j6s4xIItlruL8Q9neYwWI87mMo+FQZVqyTufHiTBeeamTfGlnIRQvCl+d
n7vvevdIdEv2YeiWu1ZgbfYCEPqLE4JVnLdzzCnBtdQW2BAC50GDIoxbjQ3GKidMTpjNNcORcJkA
xqR9n62UpflH21XdzWLYgTXMqL6FyfRQeU75Urppv7Ml8jHyO8Y3n7SPnyv0erOsxmm8lHgtz7hp
7OVAOtW3YoQSV/T0e5RJmlzqUx2Hu/+stPLLfcuyCRus5Z16CIsMqkBacz4h0/OjjX8eu4KWsVKZ
r+j8cMGrGiKppkhWZ/pe9fn+X0pZ/2Qi0vr7wz/v/vuxqGZOR8wszrv5sZAg6J+bx//+r20n9Dql
TzmCNTK9yQfyGv+2ns1roQotyBH91+O/HLatjW5jjtRDYiXYwV+exr+fS9AEWLPwP/1l4b9fzv0x
4v+ylTB78fNV/fpcyskcjw5AlJ8rP7aFdh3dsnzQ5ptMn2ivO/mpKNIfNGnjTW1bNLZqSZ0oIy7G
RC8QehnQI2YlK6CQa+paFAQ1GT6anSBUxxyZ5YkofLw/VoFIWyXgHenPaS+gUgYisPF/ZkIPz4Nv
freZQ9xoLhq7bkpt4gSn4Mmw6z0R69Y2R0+BwCjuxSJI1arCRLmCI/Uy6EG6GeLi089976BN0XAp
YsPcl2p6aFAEaJl+QldCOahy0PfZcalwyJKDUoaZtpLMVr72DInSBi7nZJZq18X1UQm4/VHajw+h
bFfhZAw3/F6Am23nMYx1g65X5MHkEAjbarqLWZfv47iW6zytdU6nIA0Sgjq2geiSrRnU5doxsnTd
xVW28TQxPKlejBdQmmfRUVCX46gedfMhzvL3obOiq/D96rWTA4rgIn6834ujrfg9Ghvr1urj8DB5
Y3bT6x8JdMJzk0XPhImJfSba8FpIsijT0Nffw3445MMsOyNJeG8INKZWHbYrN0RjrvHy1hQBFpHm
Dbf7jaTCccHVeiFzrXx3S/sVEcGiYoxukJV5bRlNorR1vYPQNLWmAzYSkVNZX3Rn2gDQfK0HFI5U
weOAUWSQGphO43Kf1spZc609RHQRyRtG6YBppyfSHDvKQokqWJQ6UFhqktYu9bg0RIwFmLSTvGMF
+MmyGs+cNN8jqEErizDhW1XPLWzkEvjd6PJUHvAoQm+yTzTyZ1OPkxe3e/YtJ70kkSsPQ0F1qMzT
C9fWrZeSAF35dvKoieqlNJPsVMfXeniK3D7+gosY0Gp7GGyMAbIMfwebAt57LhrqagL3rKz6pHmb
IkyqL7mRaPukv9IuDM9ZxOuS9O9eU2ZTR28qIb76Pt5ST8Ni2Zhiaw95vSrStn3IqX/umi6o8P/j
W+u60V1aHQralmtyQFDWqW1NtUIyOLyF9PsgRczZluEPK89+6P6kAyUXztJPVqAIM0JJ3WAV0STf
93VgL2tkYms8EO76Dp/KqTdg1Hls5iY0wVWH3CrDh1rKdRyU/eP8SNbx09Ps7j2hKH8WlK4W8diJ
jZ3aX1WlayeCnCy8XAsRIS+p8grcZsiI3a1s9hIJj7OgXi50XI1Xk+ayFo/lNy9UzqKHMnCovPbV
J4/t0kpERG0Z4EBu8nylDEo3pmAOPfTho+66+cGN3HZrOWF0oq/l7YNCdlvonot27n43ypuTCZvk
INTkHQPES8tAQuNmlNHtmsjId2FcD2B/KHsQ81x9aFn9OnlDj4udqL46K9TFiPyNzgnOENMuVZn7
7sbi0sZJT4DeFOySXj+49Dmf+f6XywKYEY3aMNvFZqdOBQnZ5DzzH+aljN6vyvYizA8ipD+yRLus
TkJVV1tL5T4oOwXgzHR3Q8NkPmtbgqjiRN1K+Ej4DrqCDMw4udKdAY2BJAIRFEe0JsaJWqqmQxmE
/pJJPwhX2lMBNoGtRADHCIG0tkil47KFPPASMTW0urY6mrPbL4bufxoMCkmul3kHC2bJou7zdpcM
3mfZFyfJOPlsaqRiyZlbVMh3FdV7vawB5smvBUm069H2++vPcXJ37bgY38Ja6quc6JKV30zmOpV+
uw+1Sm6yNn7Hoq0e++pUlU7yjhBQ3xk2I1wbXcRXnF6zn3CO9nQ9ymyG8UgMjbNEECG3jLDfdLoD
j3XkfslbLPWMVSTz/lxbj6k7gpsvyeYjMrfUW+1N10ZxVBYOeiMnbsFU4tVp+JL2KanBaC3fxFjZ
r25svNsu4k/Nn7UkwlzZ6Hq2vRnZT/Us3g/85Oy6GLRopV46YV0GlRsn3xHreOxbesCjcR7RfRN9
+hUIVrrJu6DbB0rJJW9DviOYGcpvVUQ7V9fIIe1789RkNjd58ghuLTo3ABaf8vY4uG3/rDflHsa9
uaTzgzF5sq73Gz+vT540/OPgxMkGCzdU+ymub4IJxMrFH7d3XeafXvm7KJPvXR8TjRAY30DFBQ/O
JaFTbglpP91vYpm/kXdxMsjywAeJCkw27fS11vNnqXXxeogNdw8iWK7NKA63+h0fn3sE7ZHWbY51
cfDIvnu0dCTgEWHP73GvfTIV8L41Kr0Mnhkg2zd/DyMr34AktVZzUM7jIPLvmoNWvZ3VLJkqvrdN
NG5z1TxTs9VQW0VnDUv2noFxdiCiPiEKGQEDeEZcdH77YhFVvrErfhtRih7I1GzjNXDMM9wL8U24
kPpk2MUoiVB3LsIq1ZHA6PENJIUUCWmJTkuOptca+DmJcDDGJv9sUYIAOPO/VMlgr2eXq9fQcRyE
QR9A2cO3ePjedLrcux2BeHiid2bkp2+WUWHXAHSxRvhJViVKjD7ykzVaIWgQnXEw0iY7H2ynbQkE
HRVCLC6lWhpemiJNTpw29nqqe0hwA0Lu55+SCq2XdlRY+WYbB1VEWG7MDqpWXMmD8w5OmnSrcAzq
p9ROdlkTGA9eMrSryGZgy1D5FuOCPIyt09LiAyiBkDU999qw7JhvYHm5CBjpX0rT7JdlVqSPfRwD
nZPh2qXctutwYa18Wy2H1HvKJru8+IZPziocUo8a8LNeKKRtaXCLkL52XROvuyw7xNSn09EM3219
DgCvvqRN7R5CEwrXVFIlDXqtPzLythdZYZuPdTlk27Ae2oMnQ7UD+S0XBTXHhRHH+avey+CgawQe
KpIJs6lQnzCBmPT7v3d6T2Exq7ctT3Ntdyrcw3Wgaee13lvVXMw4Lc+RYa7p3Sl0eHWxGEJ/2ijX
eII+FB7x5ydbLwQakMY6VUZrbG4DmSCrsUeA7MUd9dq+cnZZQu47BZ5sZQrh7wjFgdaNPA6hlrtC
D13c2tw7yLijyt320U4YxJMCyMv2ap7hRZr27CF1XM+Yxae+O9iuf7A8M3yQTle9mgZ+KY9CBiej
UQjnPbfcxwhPXxp9dVEXLhu4FJthrGZJr4EHmEyspGqQlHmklo4tUaVYmdOzX3w0UVG/JGbfbEvC
6Yn74CayWv27LXapmS14e2yTEasoNtP84+VCN6wSCwnM/bd8v9uXjbUGM3dErZy9tw4xjlVrP0WV
e5h8+EJSVPGiFHFGaRAPiSDn/a2nWturxv7RuvEqw4m0En1bMYDWgEGOLu5w9dd/0PogNRq25BK0
+Kq4yZRI4N9MHYY1b5qvyvb+/l8BP9QOKT8kbvRkzppXOrdihYISBU2tPztKHZm8+NfUih/5mnVr
GfjNQwEFcjI6fLRJ4J6YIlj7TpAlTw233fldWe9J8PmOEDp+dC0acJZh2HwsMn5k9usRLQ/UTeYr
15/ZIrHMNlIXGn4xihduzmdtSmRxFX33GDVa4LX1LhL56aNP1vGsvBAt76tsUn0VRviCq0Y7JHHT
fY7HZrTUPujgH069qR9TwBjbsAmerFngqyAkH1HvL3ujK09jMC2K0rGfiNEcrpY97quRTLSwRRBR
9qFxBgbVEEEk3D1NFRn7wUcSGuHa5KoL7K/RbzZN3YUbdupbGyTXjPDAbcU3eJmBsLrK+tnB4L+p
wqrddJqFIF7ZxWqMtefonr7BbMVbgVKdKY1OcMTJI1YqdLV3+mEUtPzy1ezqbKtScZbGlK4LfEnv
SVaumbmOn2GtSAENx/rBCCIINIOdbP0SSMAQuelr0HXDwW0YpuRceA0DaqbkJJsr1/5iKAp6Hefz
E8014zwMPSofFNgT8pDXXo4gACtMSjlJPCs9N7t96iB9Azbu8hnDG4p6+dK16oNBtboCdnNX1AG8
LQ2ttSFF+uhppf+UBhHVjLDIP6kBmpf7DfzY7gTUHKEaFwPgSNW2xV6DWIiw3EmTSMNCC5c3KpU1
4EKFzprHbFN97RhFU9QLIIJl7qvoLbFJOlKTaXDWQYumdr4JhAsat9fsdeQP3VNHeEaDkuBCwXMe
ZOlnVyVv0mooY4y6XLuVRbhfFJBNVBK4ynDEXrimVx/9LAn3wvWYzQy2zo+6t+lf+7WMvyRlwyit
HuSyNQ2y3g1fgu6Iyf7xwvP9RoniS0tCz9qIG8LHaWy/hWI+VVjV2fKH9GqngbkxZOiePcnFjMHP
dLIqWa476EAoAb1hpYogemFW+aWURrEmJZpg16auXlvCDlc+F91FJY33qQ3ia2BN8dXpwmGnxuYj
nrXSRRK1p8qs/EWoUN2EZTJ//ZDx5K1Qu7GY8KYN5YVsx2QnEkQmYQ/Pso50Z1Urfr1j+2DaT92I
vcXwa/uBK31G5nNs7TDTkHVCEdTqixstoPHBaclB8RxkZanj3sDSkOQuxWOh62vRZuU54RSua9Ge
0SVSOS46a8sbjKMtYLvgP1nepcpalYm9FfOmejZjxsQxhoc5qWe0QwhVDXLQSA+io9RMaEZmztXe
ndJT1xR72fGDmhBwbtIZaRWEw4a4Scxu5ojiXX2YWuU+NXmfL3JT4QnmEvaOpSFCR/WOJuszTHEi
6hZujwLv2LmAqroSNr+3UkcIYFdDsyY4/IU3dFjkdUnUUv+BiiWA8ha719ladUDN81IP5sQTJdAx
d21a1oQTXfwR8xtmAf8yDWXL9XvGr8qKtKkUdhN94vGGAGFfztFfnZGjAp9V0TTIlm2EbaayQv0b
8yquYGX3jjnkeyhRS9cpsdPMHKpjnjSPtaYFe0p7l6FQChoMoFqBJ2JhMWw45hj+Yr1FNRAOZ3JM
gkco35vRH8R3deyi8WZzCnsFbg0XLUnXZh/WzyJSwc0spyfaF8m6pzZ8ScbtQJA2+NFYPeRabr+L
aaxIrkTzm2pFsyn6pjuBOHZWQ0Kj3H8mysK/anaYEUJO04CrzzLQ9RBSWrEYO846yujrlYGq4NAy
uuLck42PZk+PVRM5qOfAQNroTvZzXc0pzJPPSV6M5mJI7GGFmszcdlpX3tzA+BwyNX5JjHjvpVmP
0iwZv8REKEKpjMBIOsw47urMyUIZDk4Tcg9Nzb6Of8SRTL+kIgk2uEI1oId+uSztpoUV12Pgo2CE
C6qwH7lohDd8Q1urYMIx6N17FPTYs/p3hObMkErxzQJSsPKDoNzYBn6X2P5KSKW71z3NXnS6pT01
FGsAzwwzZK5pgBjWxVdR4n4idkRuIal+b0hefiMpGBtr91Z2M/UsQcyftFH35ukDOdEl8J0yJ/sX
hbOzk8IjIwTXxrbjmI9F9MBpgLaz3241vZyubW09twxUSj7mr5RhjqokYzoo66OwqSPpMVVBNWhv
d6h3E8FSmMz2Mxic8iji0lllOqnuw2RoC0uEyaal+39VqQQn29fzadX7nBH9blX5P1rPXUzZZ1YP
0Qxhjp7ynlOz34wYOULtaHRPrlsCtR17yNzzaZaJNQWluntXlSZvoRn/PhnOKh9eI5f6YO5G8iGz
sfh3E+5bKUET6Vm3rclMXXt0wtZVkFL/83LvMR/zatX0KJzKLi02gCXo1Ygax8TUX20/0XfOmA5M
vf0Xp6vpJXQEOmuDcaim6Q3vLDZtADLH0KxfBVeFZe6hpCi9UVyT1rMOradPS/jRqzR1qO2I3l6W
rfWaxjnijaSsmaa8emB0vglpnPvGu4VVfR+PxofB0nedO4TH+43pNsiX/OpU2I11MY34x6DqBuT4
MItsBno0lXUsI6e63W90qrWmIaqLGyBZckNvAzUvODdCq7dBhEnBqSxxC1D6bGn8dCD+VoaMuncp
s6XfdAspXl1tdJ78eEqfi/hgptOHDCOTa7dZn4M6vuV1VK6xlbS31FVfws6MN1J03RJx03RlrHWs
m8Zd5TifJsRBtzEyh5sKvg1212Fj4TKkm+iKmAmDJC55l1Vdbe71lrho6PbNfT+RcOrEORMv9RC4
QeMk+TnqghZ2VTIdY8e55iA1sJ3kdJSzbn8fHfP1OKfSlMfClHAY8UsxiSopZbfxpzM4zq6coXwj
xiKzq77lVJBXjax1zkqiWqbQbZop3gq8EAzh7G1NMjNGHWWfCpNypOPmxcZNHHWy1KayGWU0mgEk
h+DxrMmCJbVa99GPUnQTtJOQslO/0kYClDMiDgm8ypkSFdpRJMVOOXirbPMMQkgHTOcmR5hpzOcG
710TvOJ0cDYTovwNk+v0ZFAIVwY/QgwLwTrkFT90tECX8WYyG4/fvLSfVeO8DYYPXiDjSpJP2PRD
Mj4hNLyHDs8kYxKwdyTILUbUG9yUwa63mws+8eIpG0H1GT3ekaIcvzE4x5nh1+c0rvnCEipJj6d9
asvI+qAFASYGgQL0l/gH7osAq4wWwQGbNUNd4D9DA8MlxjCk1oz8WyybK4zW6vcImbHRBOEDGuxk
lafV2miE/CgoJy+ZiiW3NnCJ86q9m1E/Tf6ASaR1rcfarb5BQtzWwg52pZ59eDkeMYGk7jF86mas
dxtE3amGLblHwGttsOQjeRMlg8fOAr+C0I0oildV4N8a+27W4GnFwk9BgLdN+j2LzG+xGZunKAZF
77Zct90mqHeeE00rz2/Tja/T7GD0DxrIpNpjFS/9LCByvVbfM+SCbx8Yh0KN9SfJu99NGEzvhVu7
C+yn5TILgmabNG18DqYUbx6WiN6K3HUODQXmVbeYG8pLS3N82qbKP9lRi3QE+X3ri6UWNQYmxGbY
AN0ySA81B+SLwOyIHrFvUS+abUxVZ8EMQFo2fgLP6xF11w0BxTJuKKgAujY6wefFPMDrwvbQUDVa
dDWMokVwbMvYP5StDI/3GxteyJaeXXSu+oK+pxz94xhX/lGf/2u7CU1coxcbTufGohreJjABhx6N
HhdNM3zOSjTLWk60Jjr64RHyNT4Pq2E8k3bezivT8Qiv2FoZes64WaCHsRIrO0lv+Axb3DOBb+Ga
pSE/Sb4gGcp7mj++bNdkoE34gxz4PrF1RTETYdhI11g4jp0/oN3P9Vs7+MneGVGsI0aLLqktMqo7
LhpVf6TN6JQrzxzcTSc5azUMBJai4aRpGJ15sBi91oJffdHCLghdy6RD2X41uvyYtGb4ZCcI2Do3
E+tRRrT8A33cIAK3IWrjM2UEC9qToEYqOnq8TopuaXuMADnLyMeUudQ+6oMX5N98M6vCxUuofZ+U
S6QYbVVbgwEyaQ3oqLymWZGUw5aX9MNs3FOlJJfaUP/RSiCBSVYMO61d0oHiexMbOtgdHFea+56G
hTjCvNr3IYaKoeZnTeOoX/d5OP8W5+loxIfXART0GmvjtNEPS5NQzMoRNQIuof9H8MP/juEmO9Ok
124Zju1Cu/w7lHrURrgSdgGZeT4XqTancB1ZQLB90Auj/EkW/l9/y5lo/+s/uf9JNm1DDIT85e5/
PZc5f/85b/Pvdf6+xX+d48+mbMvf5f+41vZHefnIf7S/rvS3PXP0P57d6kN+/O0OONZYjg/dj2Z8
/NF2mbw/C4KT5zX/fxf+x4/7Xp7H6sc/f/ssu0LOewvjsvjtj0X77//8DcLxnBT3bxL8fIQ/Fs8v
4Z+/XcpGRv9x/vj88b0sYqDxP3f7l21/fLTyn78Z5j80Ezy8b1om9DR3jv1WfKdYov3DgtdMoArD
TN21XY5XzHv952+W8Y85UZkYHCDcVCpMFrVcOOdF2j9IeNHJz3MtLo6ma//2r3fhD1r9z4/v/xIn
bdxB6n8BrRsEiECu1wA1EuPM8/uFN97pVMoMKyBtgq9T7+AcZkbqgDSI4RDwu2huHRIt5HA3zfKY
bjUvI0SMtCQgvksoxuHswl1XLIRU6cIraXGI6KttXATtZJTCX3o3xdokxMENg4vkHOEygcYsBJwT
O3GqO1+8qT5loDdJzTbyTFH8iiiMBtssR7+SRtlZTZQblU9nMwU/1CPooVK+ppXiMZweLoFG/kkv
oo8mbp9VYqRrDYXexkC9Dvi5Uisx5a9kC87nAykWIoFjnqfyJXD8D5N4v5UTpbMKxtxVpu0uyJvB
fTH4z+6oL6NR/9Tq6kw1/ffKdx+qKJm7wKe4NMtFEzDKcSV41TJf+naNx8tk8BONI3vpKKjFMd20
3ArSpctQOh8XDJgLnDkov5i8D1Cx/CF4j+lL4J5T9aKKpwejwQim8oWKfIJCPsMQiKXr4KuIl8rR
okU9ZHKpNaDPRL1T0ng1yTpZ6oz+U5Ex1kpoRAwlEzbvZtrkK5a09lBgL1I5Qevob4koMdkw6V1A
lF63Vknbt4ChbZrdV8ftPzRFICUpC9GyROlESXalD9kpsOrnhNGO7NNrJr7qaPntjPyljJs4fsMQ
962Ow5MWqcPgFY+5KBHHMPCxcWPZ0xkGbrgYmvDat91JAOMxIsKBkux3q7KPypy5D2648zwC5Tn1
Pds1Z7PJ+bSD/jV2U+BhVp4sxHDUdAhlvkZKZR6exfxpalZ7yzNU45b1KoriAV7Zg1RMLUHTkhag
Plyn7vBDOiuMZ2RCNYgVJOcyqu45Aqf0yaF5ZZEXv5DtNh/ULY74iIJKO3XalHIZlk9MVJcQPOIF
5lJtIZE+RpigA+U9aUW8A8yYEreeTCgDWqlneDutRa6G5Jhz1V4YWv+El3xLsuLXwkydZcUggeTI
pZlEmEj9Jx3nAc2ocVjElNnpzDSUjRUzTf2tNmheoUVSprMNWgoSeffcxfpaA0WXZs3O7d/bEJsw
l7oPweRhKpkJAbf8VhSok91wzQjfIewVJ2yIWnXU1MHu+20TMnvkPLSo8c4vwolWMwq49r+pO48l
x7E0S79KP8CgDLi4UFuAmnSn00mXG5iHC2it8fTzIaqsJzO7u8pqMzZjaZG5iIxwCuDiF+d8J0Ts
ZVbyUxlbPqIevVUIZWyAihs1tD2O4aXB8PT7dw3G324ju7VonHSRr5UE7dLyj+xuB+ytXa5+wS9z
kYIew2jhNDTDocTqV4r012A1b6rd/9hy+hVx+/O0XSUObGIsXugq8PaZeejJJHsI+oZmxB7Phutb
EzlSvmvgyJrrdkNARur2Jm9CdlXo6gl3m9p3m8lIXyYHKxJjyIF1jDCGi7SaO0MnqkUNj+GgHkqZ
fRh91LjPxWxxDYvkNE7yjvzLuz609ygkvLEZVpqvPU+S6ksfobrJnFCRHv+tmCbp2kGkrLDJwFkW
SFr1lz5hMaHyw3ls8/b9XTYvd3fZIq3F6JPKDJRAqsRQkJuzQNOfOsQbyjFY2TFBRZO1dXzZE8XN
+pl2cV1h3CJAYHgqjbB2FYJ6XF8ZH+a+xugamm6tTtjsYJOm4UwJqz4ngd3jklMPpM2D5Zrvm04U
YCThf1kJe6epfLKd2MNU9iNGEwb6SBJ604zrDEdXgp0UsgNB1GWe76xZHmIz/pEVG8xEA/9U2lgQ
MzVl1hvTOmkKrdfIDTN9F/OAOkevH+Fci+o+Y8/rzbMxbVi0n3PRAtDvc3sF4mptNnm+7ZfVINn0
nqkHL3kJ2FWySBFO06wYvG8TfY74iHzFK9+6TOVlVm/EUn2PSxleX9G3gl1p+o+gESUXlU4NXpzZ
79zndhq6HFbHPjAEc/b4uzV8VB6AmSOeAUDNucG0SH2OY+04zyDuLc1X2aY5eOWhAbJTEuvR3M31
CIOksXsOZPXXJCFRwNAe1Cn2WJMeZdcrextMSYMplycJnT5zybZrYtccGjZ2yngPmoKTP1e/fZk8
5X16teb+a7IjEOFQwUnf5jGJDhsTaO5qFmeLLZrnbDa1jdHKU9KMTyn/Aqs+FZ4SqRN21EenbKC4
q+M2d2p+DQdpYraH4wGFu1hPflZ7fbeEwVTKDaQ0wzg9ftOqi8oTwCuZCjKse40ziBFFht2QCb4r
Yjp9Sy+vNkBrV9fUQ2NoZx5+k0vtgRpG/0UJlpNgx+6gMf2ntEoAwJDXnVfJSbe5YhrTWEMUOqF2
Z/uufihB9dmFB6lG31Z1bnX9dU4skMzJerAz4UpZvWsMj3lUZi+Eld4MkRwb86015ue6zN40J4Pb
naJ3Ghuk+Bm6K6W8lX76JRx4Q2GBydwSqJwwXG5mgfU1mdas5U9KPahu0PIAHfpyXy4JYIFgGYAo
xgWV/RyH3a5vEp5oVvNljhVY9kJdGbpaeD1npscdYNRkpAWqbrm2md/3Jl7AWeOBbdHI0tmba6O0
P8Jmfoqlzk62aG+mJJ1F0wj1kxLWHo2srdup16fyrptoAitziSxsWm+otGM6Zw1XSmvuA9/+EgrG
dcXFn3oE2+dlhhi8il2FZzsMoNW0mzxDZbJfI+50AU2sOe3OVkOUQ2/xmh1jfG9N9agtlQvQLIEC
BHn0CVXXXa+cGcZeApYQrmZwhXX9+Oxk4juv/dhz7OwxCPs7jrvtGDyPjbpDivasF6wQTXkYsIMp
QQuR0Cut8MYGlginEM6i0jC8lE/xC3EuuE1LZXYHkwzuFhq+VK0D64LAbfGycgt2+YpggbMudC5h
aEhWRG05GdhSw9HxuFLv6EZfUJWKrZXkBC8Q/Tv6SFGa7tD4cl+BDXW0eWtrxT4Qr7+LMuT7fROu
YzF3np+rG4gymzS2TkVaf2V6/ziqpeFiViLLdPxsbLxNavlKdPmXHYGDHlxQYz9tY1RePzKP0sr6
3M5T7xKPuhgrsFY1DiluTC3M9IfWl6ewbS5nvs3AJMaz4PdMIRB4u7moTpaoHquOaUumKf1Cp+OU
rco9Vd5rPeTnokOj3uX14Cq4cTkbeJYF16gLHgbVuCPsmljNvBu9oF91hqGS9i3fFBmftTb44cmH
lCuJvRmJr+9o6BDL81ImQhnbD4Z5GwvOHigVnB6AYsyoIuZLwehe8CCnV8DUMqku7289peOTGoJ8
rS0ldetolm4raf1D86uNWFXL+SBbHsxFOH/bqDVdKOLrPLTfhY4MfuuPxaNSU+KWGcGmvpWHyLKN
RwhAe6UMIVuldOV+Gb9YPNhxDcZtn+Ii7ujsJ2WrzNU3aK9oHZrMklrTx/Ajg1Mx6BxiM6Q+ldp3
VdUi8kTgp2skMW8KcxewgQRc9KFq7XCrnIX+pVkQVONGQW4xO1uLjRVJV7sRewO0rIytLhrsRtGZ
OBss9vscAHrAYH1T7oZ8Rn7cGsckzTQo/Zjc1dbBze2LfW2htWuSklXaZKyUdMQxOCS3YBxtVych
G7EFU+WAk90Zy8dJIJ0cOwtpjjZ9KWNSuRqgPHNWt3kMsQJoyp1Dyb3KrXpYRX62A2nWrVFdPiEN
+LaQYBJIWjJBDrl3tTfg4jmqerSLI6OjmgrFS9DtjyX6tDmTV7OMUrSOKHKLZb8Oz74W/bgne2jr
n6xEEWtdXAi068HGzud+kJDROyoL4pRfICZVbk14COpQfkg5w4fvs8ibp+LLtBpgrQamHZ2YJjHJ
iXCAcmYtkm5reAXMWQ8iUgqGypzDBmi2XgftpBbqMVjK065muqDPsBiWAigb0daVYCFGO1xvVR2m
m2TK6FJ4PTUx0K7CeIh7VqoWOseu3Y61Lba4LL+aLseHOZOjhRNsX2TTaTK7C1Bcf0pnjD3LFMwI
h23XGG+GPnMisfxYMVdi3VZp7BxCdcFsPcH1JKukGw5Z9jiRf5K0cKWKhJw/2cnXucCbaKWXKAwA
yNRiLTFjYXl4b6MqW3FZUXQ012IorpMPP0IyBJcV34toSRTJOFB5WNbL22KnxjIyYfRO7BXSIU1V
WzISeL02gRuE/jmY3RLE9Zj4FA/f7whfyeTcjIMWjQwPBKd34cVYdKjmSe+s+6rLNK+I1H5nc2om
mrzDd4IWIN2MVnfEF864a6jXKaZ8YAjVnkFy7PVKQeugK0+kFiJ3qPkqpWs6XNRhaq4ByLwqdmfi
ulF1qilT2yKUWctZfs8VQKoJnIpHEDS1ZT9EIGISOpQ1o26LjJ048IQxlnu/x2UDrZi5skXCcssw
S9f6vV70mHEgxeWwV0kscrYyK8JtlLCdj6RJTErukrY3rMdZRxLTst3w8+gpx2Aw4RPAxXBG5RqQ
DaQHZySn11wpp2Nlb6XZr3GEttsM7CPLcvjESdZrq9JWL4QJUV4spPJqeogtrT81q7FOnrShAAvY
oFHahIjB7ZxWJdCa+P73v+ZYENypxSFRMIL5pQNvtZ1gRqddt8mz4VXvtWCfSjS+Zf5SBQgGDOxR
HKGD57GGB3eAHWnTaePsppm4kynA7ay46wV3VGndt36672HMwh07YWNNcREPv/hq660ejKxXglTx
IDCjGaiW5IEu3mDu2AS9sRvSJYRqduZt3Ezo4LugPtAWw+QDoWbE1ZePQsTMyycxVPcxKUonqzW+
0ViQVSai3lWekiC+RSoP6Fr3da8vtQ0alu+qakBKLYVPUjEE6Kph1UXcdL/TgFW1WsvEY9nfuWlH
SdcJ4nJJDWnMQIXHHQVeXZHIuljVe+MpTrVX3Sweoc10LJJDt2cU2lQZI/foSw7WI5P/U6sbd2Pc
XFhE9Bc8qhuhjx1Gp+JqBOKp4OhlFLZLVHpavaDvq6KtUQq8Gbaygb/UEhcu1oE9XerWRllkZegK
VXXV6A5FYl+mXthjGwvNN7ucmrWSKeN6QggGfhFPSktsTZyau9ymTKrRuzMHSTexXyzjZuMu6kcc
dbGN8ngUr2PI+c3eEF3wHH+AiNQP+UVMAHqYpv8oBqy4nFAq2lhiUjU2BgbtZRWk6RoYUg5wq9/0
FvI5dYLKYpwjGsFKMM0GyhhEHIRo+qVV8pRPpxrgXPALkXIKxJS9oPPZJtm7sDqQUPJzUqo3rVcS
V+bdT6DsW798SuiZ3Vr/CAdlm4tt0sw8a5IMM8VA9VEup6Fj5uDTh+9BS5sdzUmcR+ei5+RnmWsi
xHX9uLix6TtBLfrqaXEcZ2xYLpLeMqrRWzD3a81pVn0MEckO8nmdMxigGpgYSNGoANHxsG9Q+esl
LoPYpMv0N0p3JibznXaQYhR+w4YJmoqCOk5WRhgSnsOeMGt97AU2qbqKWvPVt1dSMa6x1NhIdQNz
RNti9xrNKwuHFGM1ms7WyVegP5tVEWcV4UbWk9HE6obgmXq2v8J+Le9TpMVhyRiGsDLHyxrKJEuG
vVeFkdhkWCWKiNGkSWzH3jfMDz9ODRJV5EkUmVybfP5e2U5ffaLMR5VMAbvr6wO2jVs0qy9jmrgN
2nOCg1AgZGb1EZg1K23rAf3hRvNnFDMJZzb+wdJjA8rIi1wWqkaMrK01ubFBJzVlB3pp4HsT6hNg
PNWlDa3PouAoo9/zGWS6YczIKRrwBlD9Adi8dFmjY63tb/Bw3uEZdYCzfJQWekf5B0kuqa9gK8vH
JE72eY1gcG718ZA4nD+TURtbC49Pp5tf1uyUa9Boz+y21rVOultim1s5oLppIjzAWCEuuAINsKri
05+qxsuN5oZd7b03BggDrc4HMPr1erTG13RBuvweff9f2xL8P7gAEAaD+v95/H/9yIo/Df1///9/
H/krTNH/JmFZCmEZOqEkgnTNv8/8+S3xN5tICk2Slvv7N/9z6K9o+t+kVHWhqpp0DB1UyX9O/RVN
/k21SCHEnIUk3NJN/d8Z+xu/4yj/z9SfXQOILRUuqiE0XdPJN/3zFsnS07hX1ZkOIwyZizf6qhzA
tzt0AuAlaMWJr9SfU6mcyxhJEFCwiyyK54T6ZZzbu9nYcYp+Vv187RKDBqvSP2GkbO3yHfUGzhA6
h7nZmiUJ1Gby1PDwHJP6m0/sxDaC4V6w7FHvrYZDP9hPbL8X7yctsopMRyWVIrVYs5UVryCDNFCu
sQnsgM3uVJV7aCIjKsWrIuUhqvUT80tr6O4jPAdBkq1mFdiHkHeT1R/ZcOKG5aF1L7LwobIXCDZj
TqHoW6Ts6BdVZrixywe1CrAyKsMyFK3Wmub5lkPIu4HLJJiiX2mZnMfytaRbNw3jbk70Q2uRWR8l
l3qCvVVhre/ENZkYiYrXggi0QOGkJajXM/zkM2+IJ5ky4TVVcgkMfgfl4s1UgNn59WMx4nLjUyE4
EJvLuNcNwd6aDo3JzM6Y/DXF/jNYhE948L/Ka4vVh678mknzlhvZDjbEC50grhcTBGUkHlr/LQM0
uLjiOOyUn3wCmTE6yivlEnp6eaeYCsNg7HKV+qmSUJ8mzCx6CWlS/RSJfHTiA6mll9DSWAQjvLHF
HcmXO3bouJEf1V2ZpUfaArTHqA91WM3I8pCkGfK+H8UmnLLnchAbUEo7uGs7q+GrqqM3LWCYBJyM
tUIoq0eugX3WJimDRWRUg8EZrTgKPYtNWCJFsFgsDrGpM5QumlOOxLM32W9EmjeFqEThwZVGsFIr
eMSZf55mhGYG3whVMtfXHF+mbLiRjxNm6NwQPrmT82Ga04+e27fZnl/yXhwGRlsM8ZJfRvlZ6Qoj
tNkzCT2sCFNXWdrkKRBBJsVuWkN0kxAbgauhe1+XDIMVR3sVSDNcNkGH5dfCM1nVlf2jCELMkDJC
kzD2xRhd+B7asn51rOXirbvDHCBqTdQQ9K/UjrUML8uloA7H0aZjx+7LwkOtdYbw/ZEafuPTCHpW
pFq0r/Gtq6IXnMPHuGI0j/84ZXLbMAhMXsvE+gE++Fb1yrqNrCdmX1u9YkEcI0VO/eI5qGueTXzZ
Rns1u3ATOfJHRcYjul1alJ+9IV2oMM8hvFBZ9/cmQZBxciEwEUKIxAeUu5nmTG6lKTsYS+sx1DZ9
MH+WbbLv8O2zF986BtyAyVgvruYu/MVI7cATdW0yFGGt9QmK6Mjh8m2ChXVzSzs2I5kBlSU2GsIg
twQHibrriqbpUsnmUWV21g0s5bjwXFWpD7VOqVDSLZtb08baVuVb9DAboTXbQYkug83HITP1ga1c
qaY7f35NCpLpM2OP1nGXNOKkJPNnzhaF2nQ8ZiXLyb4c3q3RPka6fm608X0U8iDYf+Ibx51IBDUI
mzeCvbcZHj0n0l8Wj59GJFs4tYjRkpoDJHBWaqN4dhE+5SNiSF0PcYIp1KP9LuUeVCf7Jw6iX7Ju
NnOZvtaWSVZbixcDGGMWjpVXxNbWMjk8cQinFGScxP4EEGHmNuh7+wzX9xJN8dsQqS+dGHZaKjzV
Crf2OL5Hbfg281HFqrILKpZfIkWCmvTB0RrEaUwQMBwzEuWNCBgJAgbmz991x4+RVrfREtfxeTWL
YYVah1Gzq/TBQ60lu2mgbZXxBW7Dyuc0Rv//M+ACQY95N8Wsb5VC/8yMCnRu9JZn9QbXz3FweFFK
96SSQMkCZIss/MiG4sQwACiny2bRnaJwo+KLsXqrcom6y1xdIj/JtBNyyi3WVQa0vIsR/kHR+ue+
31f0Yl4c1mybJB9IFkEPxxecliPhHvrJV/QDqCN0nv450+1b0Wa3UPkqiZYCpp9erBs9DwBdzb8l
Y7sN4BQkZbsKM3uP3XKPJWVVJuqqs7Xj8kcXDFHGDqm5X+6Wyh+fumF2NXt6n+JgU8zxm5pY96it
diqQaxZs50g8kUP9Pjvc1Mgs1mYyvwyDeUew+T2KZXYqk8FA1ga0e2Gw/OyI+nGoOCBBXzu1fbZU
eWd32gZbgNuAjWaWJa76qOwaS+VDyXYoUNZqAPMFs2jWHiMH8Z3vX22OCAUCZifma6VYhWtyk8Z2
cVC79q5M79XWvslJHBBkvoFzv4fyLDdNIndaNL8jGjzNnXIGyriu/egSp8qZ0RWIS3EZfjAgMWf9
sUblp7CUW9Ba+9jutipA5jSrt8rE9ZHtIQ15Bkd5ETTbBmidr1ePPclZ/GyDp32j1tsG4Js7TMJy
dSj1v9+xyJ+LcNMS8WemfJCdfqomrGqNPOVDyszARpHerci0+3uh+ic1y3/kXfZQROTfIeP4s3rm
H3WPbSCtIDec2uwvMd1zAZChzVPt1qjxQa2tp6CydnlAVLFpsWVu9l1N2nE0H04jZU0us5PJCN8o
IfrzBYxz/C+Su5dS8A85939/QRpqE0QeDikRf825V7PC5BMOtVvfN2cbNHLbKesetTK4zC/F0ckH
gJEwqRvujEfb+qg+ISltjDh9yFqKEJVTKlROyQjWhNtm0OwnZMgIxRFL5o8BIPowKR7+UOn+Q0Ty
xw/RtJeE9T9Xj7YmDEOqNPOIVNQlDP3z4zHKg+Uz/19+NYzCDM3xBrHgXIFxJybRrdOTkg5vjFHo
QJsCqV2A7sEU257XpWuP3TR/NxXngMgRsKbnpJBbuhxUdCm0+W6PMn6PYXYzY/bQ/WRrwJiJQGWY
jLz5yeu6oe7Uw0sXoA+r8htqO0Nz1lX7wplqz/kaF6LLM5E0aJZFZr0ukVEnB9JwEbmyDfkG3rPV
0nblOIJlY8+mfNpXPt8qkoaBD9wydhEvOQ6pWeJ5FQf+2m45OO7hwXql2W1SlAEYlVcCOxZuX1cL
+BPkApRVeGhDWlSSwJKyW/uFddKUp7BBfdExpFQCIhI7LLyVp7HJCZP9XKFNEJQxafiIImFFCvCd
ESunPh/WvaUfDIm2LDSoK9JVrHG3js1endPTXLAQ4inECO4hIC8pLueHqvoOKSECpz0KooLyb3Mw
ShclOaISpnxKTv0SYIEP8oeprPeViC7ZEDPZqfYDxqjeudY9ygqVVzswMSJ9mY9fPCghwxYGHmM7
/EpMcjJZ5nwY0Ycc/dNvzAW7d4zaO1LY4WR1nkj6PY3PC9RWo/ml2e1XHOUJS/3+Hgi5G8TripW7
CY8W8a8HLD9mNF2feJ2ICCee4umF/eHZZ3CgdKD2MXnFiX5nWBMpxOIArM5rh+CQjsw1lN711fZM
FV902C8PqWPfrFC51oQe6aR+5o5+xibH984NvbAMOfEOSR68ytlAA6LeItu89mHwglH+MDj2YwWN
ERbMngsYa9t430aYBKrgNr7g24LmXFo3ojpPmm6hCpo+dQu3OolQLSy2AF4K0oN+E/py19DLC3m0
w3TVLM+agjVioZ/UzH/q4v4haV8xA7vplG9qp/vlzL86a3hqHa7imo8xsvxnJ8p2A5W9bdSJy6pW
TFe2HczF1U/QRVZlP4lun8JCIcILcLC/1lLq3f0QGZu2Gu+TMD+Fvn3TrHTV99mDANhrxdlDWGcP
MQ4LJ0RvHRv0Vk8zJunKiO9CtnL9uJ1qICuacuI4Wi0FZKoES0F3LgJSKubS63EECtV5dMBBmUFL
uDTfv0SXUBjKhTDFg8nizpLvc9qvSz3dgS2+r/sMjS9Vaqwj5Ej4S1UU2RnpEyoSceMOvEdjpgdr
JIWAPDhjnrc8B3aTgnVrNLwgVBBb8/Boh20r7OciArQfNWvzxpNMyc1DvQSwLMFzBi2D4dlMUERp
oyUvP5CYMk0BGMn2MS7RaOlHe5gOaZGd0Ovs9O/KTjxTu7KztGN7n7DVLQ7J6DyGc07FlO6WX1qS
cKXu7CxYxVkBOIaScipGAJ3I2Zjrq6lyEV23qrAwTHgPZqU+kvByJsA8L3jryfvQg5LUAEXxVrR+
wKkToYhpd74+3Qe1clkOANzCqzCwnmThrJpOuzdHw2UvPbrLewl059aG+l2kAb7xz0bZ3GlqBkJS
fi1/Z1/+qF3A6k3eMFN47Yw6yIBNRFLyZBFUArOmZfmW7kq1KhhkdevO7A5WTJZ6VUG9mj+51+8M
s/yYLPsUqzdGuedQPSdqdbREvgIlDBWpRJBsWsOvAZ9m4Senuol/sV4CC1EoH6ZokdWAdg5g/Fbp
zhqKj14/5nb+yxfRYw8+rk6+4S3sOvpLpA33DYqGFuumVdBzxtNhIYfhr8BZW595UroJBquZ0w4s
908/1RRZV83p140g5pr6i3XCQWM8CzlsPUfEnBl0ezokb3pCu0SrCMT19xUcZKuuHO8zvgrNji9e
Nv8MBYnoEVBuFtOM8yqsfn54AJO0HQyJSGDaNpN9qxl54hPHt5quIhBbudWzFa3PybJV08/z7DyP
qXJSJImLTvExmvIuR0UUa93RZ/8fQhyAUuRc4zl41Itmb0PtdLp6n4lxK6S2MVEkqzD0ms5+qmzn
ahjce3kHe4EtR/pqxlCxMwUhuHKTSzXrZxAc7sJAuZKJs5WK82LoHXzL4BVEgNXru2EcQZMFjyiw
trocd36Un5bStQasZ2vdolxadxreayaP+iDvtEWQNhx90ydmvowfbFa9o42rSGP5DCA+waCavJqO
gO0ZbG29Acwy30ecjkqsfXap/cTsfDfr2qckl0eadOcp/lZCfxGrWyjYUAAw7DlMpMC7/a80QPEg
4uwkHZ6tvb9HwnRwKuqWiTS7oeDqnO6igY1b4A9uGSoXQx8Xi+mNH/8Y4HbBpEYkFbV2zKXMbCID
8xcJXhYcSUyCp3jKdkac7aqX1vePCYk7y3eGt207cN1NXxmkhj7qjyYZULlU1uY8rZZLMiqzlTT9
NVEvwEDpUUW/LporDOtNOXdHqcudgcLOXjo/EjFLJXpyAhEx1ervcp/8+IHp9oxYXH2HvnQchH2c
BVugzD/Zc/LcxDvTHNb1UO7KFDr9UN6jb3cBKF78ki2svAN08BNK5UeT9gdhEq+ybA+t8yPtaIdo
c0RKhqYifUlTnZWevlZs4gtGaHClZyfyKgrQkIyVo2FkPqLr70GTnRF5rx0jgi1afZnF7tI6nXT1
tnytA2ZaPAAQIRxzhJvTnJ3JaGFGV7K6a6GMlLOJgor4XaP6cvJwI3tt343UmzwrrOi5E8lLK1Ce
sde0pbmrG/5iO6X40bdhxlNdjHz1VubaZUQfYyo3dTqHlrJhOesiQ1sL0kGcUvkhkeAj1F+MxP7F
vm4lCqwh7VJK2oxDLKxwvB1wwl+BdEr3X1Sv/23tatu6tfwjrb/onQXo2sDShvGGe/2uA34DH+BO
nfpzjVX5n/8ozfrrzzINUxeWg/QCzbYhtT/XyWUzQXnKLOpkji17ZIyRt5d+wI8ZjRvpT14i4gO1
4HEYqmOghjTvzVZjQBZ0O3WSe7urz6U1PP7zlyWWJudP5fvysnRNCsfSKeD/2gR1Wt7nhHiNN5Fe
R54z0ciOxngZ0Ii0RLSi1HHek2ojtnX92lTv/C4JV2ze231bbGV0qoaLElGOUZzjw19hjHL7yacR
L710y1Xo5eHn75f8by0Y/j9yD4h/7h24ftCd/sep+/yzb+D3n/rHCsFE5m+B67ZNDfU/VymX6T9W
CKbGKsBRHVXDtq/aQmVN8A/fAFsCTVPZEtgM9mkmLRqz5u++AZYLlorPwIGqZuBtdax/Z4GgLVfu
Hy4hwxG6zQHOa8CMYmrLa/hjBziIlnogBoiHanO1AGMgb0O/Ul552jOBaA2CZrRg3TLJ+OcX718a
+P/yg/9if4GgIMh0XH6wc5bxS9yaXqA8mb39LxpzU4j/+hZpbq3lHTqwSIzl5v5DkwvyBnXy8hY7
RJaEyjwqoj4QJ/1c2uIA62Gr6GhVG7DaZf7ANPURi/1+1EhET/N9aeSnEjKOoqCUHtSJAOH0xzeh
8mrair+WOTc3jcV+snQeaX/Urr93Grk2UB5pKcoiSl0TiCXerrPRBluA2ScxEtS9BC/W86oH1wR/
6TWHH6OP0Zawyt5YZRROecUDWwQvpBZuBxG/1VZ0MEuK6x6VQKejj+rv8bKflFjcDQTAoxvF3QEg
0G+OzHmeE6c7joJHM72fKIxd7Ejodtlp8Cdo0qwfKSnywXlE73qaEmhu9J2xLg9dkYIksE5TChYm
orTSaSizqrsnaXeFjfEUW/OqJf53HoIrwV/rsHZWdZB54G+Y0fEYm5Jf3zg0Z8hoykazd7ENqMiM
L2pD4WA7j4nB6pXxkE9DbOLAKgvr8kqECgKYpGF4RyTRgD45bCgNzWxlcG6xZNiFqFbjtZI2mxI1
QcuAriop6Wz71gUdimZ0hShRCMaWWYYBBnbGIhgbL8ECdJYba852y2qpMMUdm4pdIoK3QU12Wwkh
V/bDZhwStkXXySQMhoq0yioMuIwTiuJkUpHKwbmBVwO/EvDtJltrulYtIMkWKx2Wltk3meQjpUw+
GpH8JMyNlfzYJuW+kfWHQFdT8NUHVnKpgBbGzHpobg+5oZyiwKCnXXSPIEU6PjiOaSW+SDP2lk+q
qJbpA6LOcvaIE9crSlkbt6naHSeVZEvLQA8CNkQtHnzJZsce0fuDNImGNVUhiIZmvw1jXLTluK4J
wBuIKCfRfkx1N+eI74MdCUreOHbHNDUPai9dg8ZZLYaNjC0wlMF6riKv9Qu2YJnbh9mF/656u93z
WLwHL7hRZ8SE06pxkl1QWsR8IQ8gjiib7pc/KUHvLdftVPXHZQwyYh40CnB7uX+aLe6sCfGlhmhg
dFYdFl6dfKOQO0Nrm/NyycVV/TE45q5hXZaQ1yyCZl+1kugxZTeO184PWfMxKTPDi+HMq67h68ko
PgfScOFlEmOxYnaxQZa/YwrUzuMrlYprTtFbrxN+qNagp7L35X9dJnZwQRC585E6J6a3nt+EDPRm
KEDcfArTjybYGmB5Ui16VDr0QIlxECpNRmTgFAB/IZUTUkpY1xPjK5Ts2b1Zag/qGiX6cbnzjIo+
0uBCgCxD/sDyo3Li6hrNOZFp6EXF6I2yd01tWCMPwISNgggU7LIrBBe71UvS2qaVng8bQSanFXLR
U/EiOv78/d3aznoTz6h54BHVobpS02DTgQovRyYujdxVcc2El2Wnku4UrV+RPbPqg+G+mILtaBq7
5T1NWrdXoubcqu1eN4N1RSyDkajbOBmATDR7JIL7JA5cK85PQ42UvY7Y9TwNItrYFSk+rtmu9LBH
N07wYcHxWvgnn88N09chCgbG19cyCDaVZJmn6TrHA84UKhGy4kZ/QeVxZ9dIS5pGeWmRMM8+gwoj
9pbjEx/xR2ORdCIs8Pw6kBfry1KDQ0V7UWbWU5K1+98zNcV/4cGKzpeLKQIzNNiEO5HVeUTF5RpV
jIKPLHXEzAiwV0H1ZsQcHTXamSQ9Jhm33NJljfy3Dm5q4jwaHPn6YLM4c/BikYnxY4fLPiX8CdWT
0mreXPe/apNyN/dN5uryUCX0hZzqal6+yeY+5AiJFtdDRHctufzL+qP1q/MCO0/L2jWCcm0HBAH5
zkkl8a8MCPZj4tpXmKa5VRJ60rCdiMOMnRsBtptE+5KF8mJ2NMaBcgo5mWfTPAGZP0eU8qXGu+kr
59rGzV6jZUtTrsD/Td2Z7ciNnFn4VeYF2ODO4G0mc62sfZFKN0SVWuIa3Bkk4+nnY7U9bqlhGQ3M
xYwNpC2plkwyGMv/n/OddERtromfKC5mMb0PQR8hztm36L24GI86KI7eZF7avaRlkaBtamS8EdQ3
iE8DFoqctKVS1TK9BPY1B6kjyMC7JiMZuaJix6iEGZpm94ngQxnF0Y7Hm3Gq7oLqW4CcjNi7V3zz
UReQq1CaaMabRxXCIdNch4bDv23cG6F47L30gvn+we7y+5x5bcy9awSA71CwaFiopn+nKX9TTNTI
SajddLA/x0e/YuhyT8byS7s2exLyUewVDH1Kw+BJhc2ttdDxx83MJcJZwkY4PKiyOQmsHY0lIiwN
7wQJfzELQ3DX6GY2FHB0S8WRWkdJj49F/Gru6UbO+rBQlhRMU9kU78K7sK/fMioG5N3ezXN/KWKx
p6i1X8x4Vyvx7AUpjCLO8Jwxu/ibr/3f2QH8zunuRM/wAHmXnYT1WlFvorzwoYgt3wgSiIJ6ORhq
OFEPP+Oyxm4/Uut2z3UXPEx4EvHG0KffDM4T4RkblXTAe41oLYOOSUKFgUNznZ7pKh3ILjnjI1/z
Dg8zAWylphaCvR042nbS2Zd0qqOuX5ULzduYU1dpUop9hcDAo27KheiL2yTvtxkbKCUVzkMQx1/X
+5Aaya29MFjf4tVRTxrK3z8z/K9Zl/+twfn/oHRJsGf+98qlp/Tbfx3eAEP8IF9av+ef6iVOCmEQ
UJdFZuRjQGaL/U/1kv+bsBwX8zl+1xAREXvmfx49nN8EhnRQ6RSeIcmvZ91/HT1MzhzUIC3s6n/3
6BG6P7fMHB9xFCdYy3Zs24XX9uPGPIXE6nQKbXeOlynIi89SS+yYAbP/oM5sR8MROeDQui+kEZ5T
YWxnJm9d4Acwy69zA9oTXXuyIK7NS7n1ZqvHFtU8k9k0Mf3MVE/1RcQkLZJqtbHS5otMA3QebuNv
PUDoG919Jkfyapgobadt+JDbVX0oZbqvajaLcdt35xBtJFmwvPzrj6ma5gi/FrtaktL/+JI/vq40
vGODLUnoPKWBUT8FTnpLkp6xH2jPEw0cg3GZwolVopX9+ePbP158W6Ura4MOmpiIhp6h85iUHPAQ
opy3OnxsrjkuWLJ4CXtnxUaT9jSH7zlNtOYTrBqiw8zgrvJSYz/RyziPWLy2rZ99bfGxjpXYmcZn
0ha7rWjbNJJZhzvB0zHF8gSvJmaS6Wijey5dJJnw19g/Z262q4zROittmvPx4/9+vBSle0JuRTpr
uGicX122ZRFexZq4uNeWRl3+rjBDY6AYrfvEYv+JOCUtHEy6/C6j05/zBNwVwRPIz3qPksmmtOks
AEEK6lFFS4P+R5cLXmErv/H7sLkG5PjijHF+X3oUkr1aHwkEPQZxT5pj0tE64E04GjHw2BuUpGCO
qPHey+hrWDKrj7CVIp2aMb3tGg9Mb2+XgB3w4KbYYb3+QTRIgcPKeRqVPGAQoGfja1LG/PJz61gs
Ej697No0vcPcB7dO2N5jh/UPhQrnrYNHlKnXPBDLTZSyWSAg0/FnlhxkSzqkt2g2UTD6n4rUW+EV
K+yVE0veGVVUwKjZJAkLPblvbCzm5jkswSYFi3Q3WZ7CtyZ9YMFh3Y8tjGlMLf4YQneSX8jFmraE
JhyCcLx4pVQvBu8jDvp7p1gVC7qkQOmqbAtlMI4akqkLdN0n0KQxZXTW9pScbz/tnmgMNyg7FPAY
WFaiRaZlICDHcx/m746dfk0zItkGw8CJwIRCx8TARmU/h8H8PllzcussnI17koj7FK9lPN7mqpe7
MP3qa6tHCc5qNJsO8ebk3GC3QBt4n89z+mKF1XVDbnmGSeYUxAi0RGW8DfCL9ijgVwUjl5n6xcaU
yHGk6jad5T34qGMuFZAW+ohrw4VQEWVzZzuljGMVVM/SpkVi2AHCKZWVB9NF+js2w01jJ3LXgWqg
JIktbFlbwYW2o76TGfV6G59TRydicbEzddgiw1Q3JyRSVV4XFxH0elsitfFkMx5BOy4bi+dgO+QE
3jeroB0rBGn0oElJi97K0P7ehfa+Jn9ys1Zgbsxl3LtZtuzUqo2BuJjvDeJMIHmzq5JTfS2cAisb
wiXw8b8nAcmbJHp+yikmOLNdXcvZRy5soDjLnOVBIHMkxTPYqXRlSZvCwSoELRhN+IWt1Xtr3ouu
8q4yRFRHmepjaufdOemJNkkrxN72lRbJEd8r+awiTyOGLpIhUmmRF+OTA77sVNZAn1qc8Mf0G8vH
lZaPtojIdOVqjU12qUHyG5KmrLRMLhbzSWKXXxAk4tCpKZdUfQh1qEcOSsygu2ksWAPmSIpJhbKo
mrFsTcBXNlkt4Zt13Q0pTPXWdo0+8vPgRkMUuqMSRvORqYV5pFA44UBQj9byVElUTL6yt5OZgC2q
4qvFSJvdUhs3cx18Nf3cOIM+QqWkUuOkB3RuIjN3ltM9o5faihnDXVE4+zjz9M6auUXs+XfjTKhO
2wQYvYCs7swCmFHV0EqlEXTntwMW3rrbtYpcHWshsadyT3MLUtCBG7juhs29lumJ6E93SxiG/2Aj
Ylh6dW6whG/SCmWivXhmRKi9tcuaLtgShCA2s5O1KO5xkthB+kw/PY+sEWyDhuN37vL8KMVlClzz
1oNHt4eQejf4yX06kaio7RBZppo3ru83BI1MF62M5r72x0MXNhwjO8NFvCu/TfOVXwuHigDXv5mJ
qaly+PvGaLeYxxIn8hW3I4bdeUcoaBZZlJW3xWR/Y5lTB+dBE3xzZ1jhoV7A8TqjE0eBA3Ezs2LS
z30OraISR9vBSGnDdt4EkEzRguI/IrL+iBZUbYuEkTwu9LFljbGZsJ1kb3d9h6cWV3oFd2ALI+Nc
Kye5OIhmVeAWa2SbszOzxEf/SCmy0gvFC/zrMWjsvc8Vp/u3GvqM+xp8KDZwbLNsh042PJCoLIg7
0B6OAmmQJm3FIUvPAI4oCOn+hj1v9TrXHfnJYaG2riFQI07iEje0PczvYOPUdVChdkI3S3RZDFPT
abMbH8psJsQ7ahewcM1VnouH0fYEAjsi52dLZYc0W/spLgLg1tvJnEFFvDJXoOoHahXoNRrlIQ3s
9Gvbcm7Cc8zJwc8fCUoWgA9pbSp32IMtDOn0VgtYxulZkcVIGrH7ghIQYn5lku1gJM+WJJw8sfxr
YZmkE0z9g+WpcpfVub7u0Vni79zmSZldKoZbXwVvFjMCiPYnjyevC9zxBYy/cVum5mMzi09O3Ln3
qSTH2w+W755PpBa1r3STERNycdFgnxIKPj2S3FJRTK3JCMWUysmj8q6VkOZzHyBplBPgB1uieOaZ
lPQo6FzPhNgyW5eAX8ymb85GvrwUwFLWSBCkeP1uNNEbofXM7m3KjodSMCPaPZ1E00iuQdtvs3ms
T2BubrDQJVssWzD/jbI5qjqtzmPI0jvPHkkai3WVTZRZXCtrt2EVZ7tlySnM2Z08Eqh7bLwRApoz
H4b23fPTZu+E3huIquBsOyQnGhBDheq9g9Djga4oGc3rdkqtL7MV9OVGejrdww9+DuuYnOHRmrpz
U4cr9QEjZY5s6UxUqHdujK6MANk5uECz5py0fo3BVoQnwuhcdiUHaArf1IJ2tMQeqAZhofuqYNoZ
YQGl4N7FIQJEgd/rA2Qj0LiarxMHdIcIEE1LEI7oNlV1/njJhFOR0txfVODH2Er4E/pamI0VpUUU
CZgD0eHKgtgcSg4EQKk+q87Q/qqztZRbt6FwgxmandzoXHeWQL/o09Y+ghLfuKUAhl+I2yGnoOGT
Zh9UNW3d4VZaFH4/XgovfAWj957Yuo4odjxhzMannTQFIwi+WUj4TKMJDcZZlVo2hvaxPbfK7nY8
RM6m091NNuFI9u35BXa43mMVe0eW6lGpdCkCluActPMYDoSjQ0Jv9lKyifOFv5E51qNkvigWUfDf
uOostzp+/MmiZjpO0xAFZf59YrRsGegvbe6Cjs/B/BTNJxxOALMtkUVxgOMxJWGRuFgR2R6MAwLl
CSp9D2xktSj6v7T4J+gCTIKqCbpuOak6yuwOdTAghoDjsrGkeNxHFqae/HLqwn408sBDCfBvWsm1
Gh3exAzCMGKHQyp9OVCCMnOYsSGfZGLuZ1dFdqZkaanr8BB7BKS0JbHGgz7puQgPI2GDPUErV+DV
+jmQO7dmJm+V6ZwSfduOceQpw90WI5t0yzG+U7job0uVP5tqYCuqm2HHfvowhQe/IsHHzhNkI3TL
oa1srL6d74LvQ0Xagv0Bha1xBnu4ywShtXtNCXub6eSmsshgUhJFem02OyPWPXASKPktbjPVsbdu
cKY2lf2AfYvYU4Aa0otRMlJEHADN4JZbxTyg7H2KOus3IFOpI9uFnWsn6WanJ/g7sZF9V7XxxQ7l
G6qScuv5wbGT1gvnInuLIAEnsRmjLbQYCLuC9QE/sXqEnfM9H5h8rRB3F5W10UIG3yj4EJUOD1KA
Lm0R4QN10j68EDzpeTauYdviFLoTSJ0RHkw+SHZUDW7HAnBmzeEH3zFdX7oLfvnUOZa7I1eXqRlZ
zdhh2kAvaLMRAGWYSOMQWz2x3MN802aL3qKvYOKa6cFA+Nu4dn8p8SdvwvWTezZbsKQ8h06+7DT2
PKUvS18w96aXeg57NKMDePVung8e+vj1WYGThQKluGF3W0fz9HW9UGPNz1o/OvvG44LQMUok8T8D
0c4ekfHbMVEiIqoQsq+kZMbMcyjX0Tv5IOeQAHX9Wz1z3tLO+pf1x9fZ59alRgi0yNIL9aAFCZYu
ILzENvFgFnwuH2ehBlyw88VhGBmLw4Q/PRVd1Hq9d0TEtllwd+fu1HGc47HpjOKtw3mxuhUxuEuc
r535gvofYo1kcz3hAx2QkC8js0jQlFgUiMZJ1ITZToo3yKlc5AT7havnS1fl34FmfP/44lj794t/
2/IXW2PIg6jc1fRGjnEDD2QhAMC6zs3c3WWG1iAnj0OPEKM33s2SG52vN49pkYh6D4iSzxX3QE3k
yqVKODzhf/zOgYCAxOqTDa/ihLuYBp2fnXv1gsvjJAO3/kPh/Lc65f9rVa//Ty13hzLQL6pedZX8
UPAiG+VfFa+AkpeD9Hbl4Lmut/7TPytegfebL1zH8328d/zLvypehuX9RhXKdCiWoSZ3oGf/T8nL
sHEAehyfQkHJK7QATf+ddrvNG/hzuz1AAeB4FsYvW/DG/Z/temZZV36bLt5zA2L4WMHm/mRS6jAF
4n+QJBN/c/ApuWz6Prs09th84qiKicJJ7yyUk/cmJ/yGgDLPNR5BwT+aLkB74fYqmpqyuRtm5FF/
urx3f0gB/iwS/6vGxEEVYDsmBfrA5dD8Y5HOmVCYtG0yPoP/aE9DM6jNVJtO1PZTuu1VNxytYBm3
KQTPq1//5lVr8ePFojRoMU17JhHHFDDXf/9T456wjLhf8lQ9kwtQHOVSdtfVsPT7fPH8DXYZ82pq
7Nchsx8KZQ67PIdv6MR5cYecyd0srRtHTqLsXVyo1Xgkvxdt7l+m8j+APFc754/vU1gBYyuwXNpV
Ia8/vk+pJ1cOM7asxZb6uu5EehPUcX0kjD24wYayT63aPICir3ZJfxRQendD7RbnqYTC72l6sr++
cD8rHvCihH7AKA/4r81tWxURf7pwXLTSWwpneXG62l8N/faVXTWnHLH2AQJUEXEasXfgrUkAb+qb
GQnBU6WxAZH3Um20bSdXhGYc+jb46ibdGu6uyDbG9XLDwQgYXTYBaXaaQzUa2d+/mAiZXJ4RFDNg
cz4u9p/eu8H+jmtjzSwKvQJQTBFLW2lB0cAVO6kpTqCBfNKOvOpG3X9acnoiyl6uQmkiGAW69+tr
uVbCf7y5oWk6PLXs8fCauOInnUqqsJXnlHxe6nYMzwrBM5kWiOhl2X1Vje3ucB68KRQg+94Zqsso
mnE7sz84xCHijDFedl5GN8z28+ZFyoBNheeQzWeJz4ZrJhdBnuKmbgU9fqPv2dzJ5MEgi2srS+wf
eYGRvZowuCc+wXnEqgDPCUbrVCBTY0gjpl1siGSL7D+1rYmBvsif2sZN78CGX4Vzl3+WSt8NGRFH
LLuHlo3VdqCrfpeguUisvPuydORGWr1MrpxOX49Yl8om7C6mV/ynYen8xW3CpWT6o1IEG9g2/Z+e
ZxErG36jVi8i1cMrbAZtZZy1nHRNAMJwKi33a5bR4et1EYI5iBN2qhT2MuJ5tn2j51uk+fC5CxAY
VtJqqOXurVP6+mjr9lrF7Mi9xNGvlhjfemUV93U/l9sAE2NApuBj48CynAK0AWlrcayQ4eXXY+Uv
8xVSLjoaNi4gJgMaLD8+diKbszKPE/NFGUgGCsIUb7LGhZOZApNZaJ1zcqXYO7r56de/2LL/IlBE
DkaNwRKOabHy/byuTJPbmbWBnDn3/LPfFi8FhNUbF1sAW675uvSqK23IK0pnc+RzZtzmQSA5J8Xw
snq/umo+Ynm7lI3VBEmhcfRdP6sARRhF6SQF6WTZ3YTrBcjMrGEm9laOvWzB89lMS3c/ZSQukGYp
t+YwqzvZpeiH3Yz0nCGgEEN4+WYhtPMaEB2NfkTqNsJ2KEKvLM43Dpj2jbIgFpnoSAm4NG8fXLUU
u86P0TsoivHU4mnBF/s2BKUdc7hPG1QNKY6bnmzJKMNkBqwdjB6M8V3HvLGW0+CDI0yqBXDWhPOA
aZwadvQH5QGatzqbsF5kQUUlziUZDZHb0BhozOuky+d9WVACCVP1ZDRjFzmmfdu05MoknVMe4NFA
CTJUeeo0Dyqj7SGFQrnLTMQKWZHBjyD29xi7XRUBnBcRtUV1TZZIT8T3q1MG050hkNYmc/YctAaM
G5OrWLbjKaNGBT6p7o+xhLM6iGxNe+LFkAWgF6kfYQ10hzmXO4P3DUksMR+dMrxm/ZlevbR6zdIi
OBAw2USNNsi4MBFhlfn4MIRBJEa7uTHEZVYgOtweGgnQnjdr5glrbdk/2wDhievcJeHSH389QFfO
8U+zKJQjy7Shz7k+LvyflsiwyVu9dH34IsOZVB16fWyQnrMpJwjVqN/KKXYhUCW3Y+8RR0Xv6NwU
4iEcPPMQgPC4kFczXnyP9vbYdCIaZbBPS4duR412Dx7leBybcorUAvXOGNsxMkOK5X5tPQ/OPfjD
eeOnZnZQseRYIQnBm4udSoz4dWhtLwpAgKmhMB5J4L6yVqJq5zFifn0NrHWl+JPUkkYsizK9ThSK
NguJ89NOalCZ4YaGKl6Ek6kHXabDpVHBvTujNAGMwhEyxvSQ9KJ+W7yUyiZtl9vMk300OfD0ekgV
Z9gwm1+/rZ90mH+8K9ZZip4sueLn9Y3i3JRVcV28DOQ8EfjgMJ3CCwweU7c/t17X3f769/2l68tl
EJ4nHBsuI26nj83Lnxb4eTDXjzjlDIUY/C12sbBPbwcwa6d5EuM5rqb5jgbqu/ac7mGwwViheMxi
LB6uozb2bNZnqtgnf1pcpDokwPU1StXKtPoj3MGVLtj3QG+0ddUuxgqdGhEGYq8kwjNW1KKadERe
MtnJviuWUwwhI+uDmtJnyWlaj3m0sAAfrcxpjpXGSNI54Y6cheHa0GlxJS1bfVvm+pgB5HuNE+es
M5h4v75IP8ty17siOInQTkP9i7r9J2PmmIdsurWbv+iBGvwYGGcQwotRfIZ1RdZDH3iUfXw4aeQp
PFah/4qQ1/ljZPytE+j/o4Ojy87t358bH7vsvy5vVfH2Z8D7+i1/iCWEhUxb/IB4CcLffNdHIQFU
5Z+HyX9oJMLfBDZioqq9wA/o3a3L8T80Et5vIeF6HoJ8Yf19ebb949EiYCF3zNA3Tdtkx+TyfP64
pcCfzR6ZrPtdCL2PE1d3RCjAXOCBVRsV8IMQyyZslPRJxAu9OTjErC9r+0khpjXCfdFSMpypJ9Xh
6F25zW1bp6/rnz8KRl2KFLrH9EMEzn8wF7s/bkk+3jpAGgTvoe+wQLo/bZwLUBgAF6kuyZBy6JKw
aVXjLfF9OK9aCoWVpGaaepqaU+8inaXm2lqIsln/d8XYtGwnKLSBfsIUV9HK8mu8FA2A82bk7+L4
W5Oq+Y69IX0ZLQ4fn98e2wWEE8yIikzpuk+oOBU06NiKABzQU77HgupvPurHGNa5pI+xxlcrvcGO
JtmICFDZFymTR3soXlFI04pbr7dDigXcuTurx10e5pSH/jQW7/56yLZ/nIX/cbGoTHDesRiF/k/r
Y99TmsztccZJ1jukkgSPTh7np6kbnoDFz1fhMBEnFVJlS6hjAgK+YbPFWWh9Kx/VOqYLLmmKDx42
SjiPwIzXWpm3Fg+tAee/eE0QyB8nPQI18/2tkhYL30xr/j98lHVq+tcy98dHIdZc8J9VP/Sz3L7A
wVUYg0NjJ9felQ7WYMThQZkyPGhJ4gCFFthdY40eI8uPSB2DQ9VIdd+VabkxpHfnVFBGqiLSZebD
YTFcCB8rarLp7+ciqmSan5pysY8SyYxZIz8G5xtZBiiiuUcKEIALglSS/ofP9RNx4ONzsWaxrXdD
Qbf7AwDwp3XLLnrhD12MqrrJAVdMUcGm9mPUpcA3rd6xIb7YF6tdiouRMMoX2PwHwzePnWsuu3G9
HYPK1SEnfObX13z17P981X0ff5K1BlEwYSHR+nGisHJicn07r6GULf7ekyM9gmE5Zexu484/9FNS
vsyBRj/YWFHe518IF8YOV8r2lDil9V5xXjq2WXb90dgIqjLENJQR82vn+OzCc98STIDh+Aqatbj1
Rx/XfOa94OUXkdeMej0pPMhcNXsfc7eM75D44k9onIvnTv19CbDQs1GKeEYQARqoowHDeGSrJdyn
wl/DqT41cnqvKN9tZZe7J6+O7WPvTaQoWMuqRUWqCMslu3HETK5qJ79J8lMQECsaoFp97v02PBAU
IdugpkdLp8eS7yqDMVKWoXXW1vdupDGcBMvVQE2DWMK532kf+1M5C3ObOu6Ebr5z9g1c060LfS+n
2EUqmt3vAgFDwy+b5ehn1hARghOgLE7ek9HHNMXvhV23nTqYgFXnymiwICXpmfNt2zZ3ozW+lYF9
15dGdiQQ6ltOqjxEOCH3hNrkaakiUVXyupoJs/ZDc1uRDIN5L+V8JWMSwyz7mBjyMWUHfZzpu4gx
8JgQIO14fHUTOlf+2IRoktQfN4AiyKNt9s2OZrBnsFtW5XTLzsqPsA1z/HNnsjMUUyNDKT3zQ2A0
YVPwOYJvnfXrY2TEmT881AKyw7AgISgw6VRzfEhHER/1IOp92xH/AStfkdZOJTP0w3ZvlGa3iXGx
XFvN9FDTj1kC173kbirgnJfmZpqTbtuoz5MHlEgOOGg+xk/S3kzJ53EMs3tLVdfeRNrAfPp4tJjz
qm07YO6UwFNnkBLnxZvC3RwquY/dJ6KCxyhQKtv7LT+ZftaUjZBNzZg2bcMEMUw4aVOHVMdMviER
rre6WkZa53xOo73++GpzjXYjf51UXhQIm8w6woMEi8v54L5oOpy+fnCRBQSrj/cUgGkx1AhqRA8N
pICOj9H5RkSwrb4yyJoq5YIi0dAGLaLgm91I1MICLErhJasY3nwnj/volW19MZGcnwN3KkGbiyFa
7BkKTPg17urpXLQ9OnqpcK7rabr48xxuwoR8eDPpOiTS5ncXE4qRLadlDMITnUnI7MPY7TMtNtY8
FjvPL6ubVZvD8Yr+TYawpsH/cI12RmyWUnV7hXQkM33jeoSws1+6khCMhvyMcZT1flJFjsCNllfh
Qpjm7hqXVhjOjgyP5LDU/oUbSwNRJl8aaekrK4ZQvQTLmytdwkDq4mlJstel4yRljFwznRTjubYH
UEsupmerxcFfWWKbVy1Ye2dsN3m6MPw99WnOjWkvuNoYZ0VFlNXv7rBEA4eKE/Qs8qjy5evHeOXH
PYUuydYfd4akeuafdRz367xUm5iihwEsAgW3tf/HHMFTYRHvOIq52Y+Ip3zrhBKEFGl64hE6i2Fj
dhAXc940ngHCueP1f+vbIF9Z3ZQGwGdYzPvmktxNYqcdd8uCTqjUIO+tRuhD3TVPpiIMeZhDLKnd
eKnJldJN9+SFE21XRfAVYY1y9/GOdUJgsCIMc1OM6jwiojtPQOJcQnlvs1WyDk8ASqgHdW4ABO57
6TXRryUj6cTO6CvvjO4A7HkEWZNAIYEiCQFGG8Fuod6lJ2hcYQCEPkf7b/dbotYgBSN7G4D3HnjB
0EPk5JJ7t66Yhr2SnbmrTet5DTdw2sn+Etv5vvCACNB1cU5FVXzpyiRlbaaZZ09Ns5/WhT2f8N3L
1jh/XPey9amGkGUP2Q37rzmjVl17tPnatk+MDHdN4l9/3IKm9eo9VI2bYaS/jC4JST4YYEqBm6Ci
Y2nG8Q1R35z48/BTEdfWEc8vvHDcPDtpExk3c/5z/fEz4V20u/vu3mgc4oem0NgZpnP/cZFF6nxF
vYu0z2EvWM5s8xadBhdW0RDvniCxhAiQqzxQp6Fsgzu7tx6QJDvcIjrwKWrhhK3+Jpnr4aauMUHo
MbU3iec2wLPIY8nWjLYmL2j0WgQsV05nH906Bi2XJdBrpkjqMdnHva6OujYxGlAATgrQ48lcvQ+l
wLdty+otzn73LGtCFWLhVNNEyweU70GelOaejO3iAQ4PdHk3I+C+RMHitSuBxdh79D/BIo7MOTEx
dn0Jdo3ElUdOzPvUDE7WVC0PEmf0BUA6fG2a59yz8aEcgubstSTLGulxYAN/a+Xgf2JbtgfSTVNk
R9580GT1IdMeL4HGzyMQGcJZiz4eMrAw0yYTmfFS2dM1Au5TJ4vuCUnDOgE5OPk0m3pr4o9akD3o
LOpT6mX+a5Gl10STwmlqu98Jshg3RQlt3vbnT30qd06pp6cJcecmNNo32i7ZC/fRwSeYASqqIBHH
y3TbI5+l0q7FjfJ8c1v6X+zFyL9WsHC3K+p7mnR/U/UNsw9+n8PYcb2CuXH2zuC+Uq6UX3Mpr3Nw
yzOa3ye30NYREhgcuiR8IwHcu+pa7I8DkYOcwjflzLMvi6R48T2a6iRFXTeJYdFYyZKj3aCFtpoB
AWhVHEJWiKhnguOo4l7coQkPfTc2iLAZZQR9b1zBGB6RRNwnyks3su8aWF5lcIoJrONx7+qrlPV3
GCTVQe0dxqTOboa2VafEJS3d9LcIJ6nl6dckHK2ruCeegfuUH+YKk19oz9PWl363d111N5bjOXO2
ZbdaP9dndbbHtyEv5M4PB+eoKLskExk4RaVPMzoI9B3wzwlRYDrsAC2LZTjV6CUZ9OKehWtfFy3/
NBGuvDr8Bwg7p9WRteQ02fyUqZxV2LtqMuOO8rKzmQzC+AZm29JumqhIm5dOe+xfvPEan3kUDpxF
XCMND/CQv7SOb2zDIr2ZjLiKkib+NFCPPhk1vUayRs8fmy2ssg91V1endkTHkxAD8jCq5URqROEO
wT2JDfLkcTVXsCJ78qLeeYUzPsIAfTfC+tJQl38gCWHjO533SDk39a+COtD3oe2SwWi00HX1lG1j
Me0n5vb7ShJX0Lbl93pB/rfO5gk6TFLAq8c69W4FNe1ImqoCc8T85i2mt52XJrge5+LVrzQNlZT3
Fg5WdS9a8F7rD88RH3NHrfbG8PmtKs0BBWOi8/KaECVPxCRJVVSgA3gGY68P8dAECB9G2kpWd+sr
Xe3rQGIInTC5USMSxOViehAVYvE6RTpOA0pSpDhVVuch/ZxRw2bTsVQxUlOq8Q9l7kH3wLjbiGXr
BC3hwDRU5qAEkY+5uVd3WPc8/LDxy2hO1W2B43IZ/JvEpGLgUybeFAEF7YVkakSd/e9sP9oDFluk
Klb7iZgCC2jS8G0yw4fOm90zCV3lzgugnjShycxrvZZEgZ/ANa7Sf6KGeYQA4wlQgzAKosRXDBu7
sE5DNiLuzAjvcJOXuGuZQtzxs+nWRGuSfEm+rnFxCq/al8ghz3Pqrty9pjp4kpRHu6an4JKpMa0r
S2ypZYMyf96ns2tuMdZmu5k0tdAwy2dybQxAYWlrJtezDR574Jh8dDU6Zt17fmRXfHMZe3of+JPK
txAZ8C3QL+gbkW4r+lK5y9hFcMsOM6VgCXGjLTsLWxefk3IEZmuTVMx+a3qcZj8egiTzkyPeDmuj
1lNECVl4S5YJ6RLdmNz6YbWGkXSPeQ2lSs8U9hGybsgImCNZIadHEaAOJGLfI7Bqr1zxXis8rzXY
E2eIr5fClHeDfV1mjUZezFhwsSmjxM6hkpXJkYozukJv3gXV+J7ZZXYzo6jsBajICg9OU4A4MWt3
3w1CHIzsaehILhProoxX9pnKpThCLi/xlu8zn7ZICXzolFryQQ7BJ7Pvn2cyV27itIuaMvvGfsHb
2VI9ZWVs3kudfe4Q1QTkfV1bba4JxXL17uNHeDE247DO9FUSoB9Sjuccg9LLNrkff6WxFqCg6m87
B4j9FH4XQHe3HZiRfT064lRWxavGJHOW5D+IMI0Pw9zNKJlJffuo+nwcIWs6HeiEzKPyiGEqarla
qCtxzbN1GP1znfjV57bMnSudOcDRNdIzK2zeFd27eFXax3nsP06rz9Et3V2p2CwrN0wvY2FRZza/
dpY7v1Lup49Aht8mlOGyx29l7JhK1sSwKtgWOqXYZLLpgZFCjlFn4xmQzZePOk6GTkm7or8OcQn3
aZPeKkwCfvrf5J3JctxKtmX/peZIcwccndmrGkTfMRhkBClRE5ha9H2Pr68FKu2VRGWKlsOyN5Fd
3muXQgQA9+Pn7L12Q6XCgAF8WTKdXpsitc+RR5J3FdZY0yUPMVsOEQROvvQmJ9tlxCTj3wXMP5jP
XjhWNFSU2MXkFSyrxBw2HEZ1Bk0d74VlbfIGXRgSvQeRqEczzex7siiqAWq8huF73ZWyWHolQP+A
3NwzDiPOZMpPTqrToatKIySnIJQZJYzH48boRR/Laqcq8oEKzM+SEfBl1KO1Qm0AVQuclxOSamK9
nutLyosEcT4YUQth1TyNwPsi117tPSQN4VNyCvW9Gqjq+97dKJ0eRW/aOLucpDjoZfDCL9vktJc2
+kDNYTaUUGYZX0aNOvV1BmgF6s5TUQNbGiGGhtcbyQtpOnM1myNrWOCcqneDVxYv3jwzTBq5R/PX
ruPJv8A31rHZs0ObTnOtquripEgCXksh3euLjWj8R69UkJlE2K8Gq8VrZkZPr4WuHb/omJoOPwvS
PCnx4T8EXlas49wzjw2cUe6Yay48q6c+o5+D5YIVnbreXcxatEGDSjSfbQtLfgDVFd+zjjynsUyX
r7UvjghWFanyrTt69ZqDLDctEiZcbBS3dRyToaePnyGSAIiaslUSgvIJG/NUiBYxbdBs0qbL98ha
Z4grDnk+v9w1Q3SSvhsfJl19KTq336C+HxcZbnY+DnnAfmUfu6D7Tgr2a/3OCJVEYshf064nB3oN
RPfroEfZtmyviGPnUBa9xGpLYNLPdRQE4SzK1LKrVlfWEYp+CwErEtu0qTdhUn0gYWZ4tAkefIxT
u1wVAUfGotaOkEuo/Q2mddsm5ICUBG67zqKwg9DVj2crqzpOB0RgcCejC9FY6VYGgQe6p62XOULu
ddgD4/LnP2rUFouahWPdBiYUn1qN7OZNhxoZL/DkRwUWmwEszqQDB44rQ5wCP5Anm10/Zo5zl9IG
uAgT4o4CrZP1KGbNuPTOUF+8c0DUO8ID4hBEDvKf/g7TcEevdpVn3dIhSwWEOMJ1NMtA9Ku1x6ae
gFfpzvZV2vp6gzoVpmssw8mdmdjhGjXIpaun732beBdKi3Yb6WQMwatwWSs6NFlmc+r7jacF4dmW
LNqjPjHeLQnFfn13SaiCpWHDPpwbx8OQ6cvlPh6ce29gM/ec7/QSfxjYYFY1/XYAskG5Ecqlk+7A
UJk/muovnm+mPxIs/IXRZRdYA/Rg3NDaOJyFVZcgdHZrfSF8hruITjEJJJZ7aen2QgQk0ToalqXf
dCtTsYANdVhcczAKTiHtLQAJnFaeq12cvPAfOF+uyuzOETQ0NH8wHujBB1sKFEzgXN1YEyI/9DRY
fU2/MEsZlq8bfjaa7S4j14wODjrYcoTnMj/tqrZJMhmTOfWQpHhbbjgX9U4pb6pFrhCZmrZKdGNH
yeltIhWPyzFW1sK0Z360de4Hkd3FAcD3DodmMjotW/GIacNs5Ob1LxhkNKwNpxxOOGIefm48XnsI
Qur+ZO5uFnAdyrTrMZmqYREggd8kWvSjLmB3KRw8ZmFmq4I8nZ1fo0/PMX9xxG++RxKgQ+SRz5TV
RnwYUUUjGghoTDHbqGlArOKpdJeazJZ8lDNLPCODQbVbp94pMyk2UZOjA8vGD/QgTVRzINY1itZB
PxtlUBx9JwIxH7fBri5rtS1pz6O8MfxVMeeQBGOQn3X75fWczqHlgkH/m+jR3URu4q2RWHpL0dYO
+Af+XRDSY6vshoOPZwMErI2jH3W4AOe9I/bsF5E5ARlzbAxzMNvSj9A2THbnU0J6y4gIo59Tlv9o
oPk/UVIrbaYB/340+vw548TX/joYff0/fk5GpS3+oRtoVSlQEM8qwejqp6ZWWtY/QKHZDPkcqj1z
njn8c0A6R2AIW2dUwgCQShgk8n9PSDXysrF7zMnXCGHn/dX9TyS1s6b3l3kTggWiudCG8grPeViM
G3+ffLhp3Iuqsqtr2eHMams3ZSoUpidpEdUY0afdcdHjmRyos7Qq+j8VL43yp3yvS6ZEgctbwcjq
knmRwb7g3nR8lkkkiLJqU7zABY0Kvc/cdWskLKwR+rEafsahyKzV605DPG2wttLya5W0OK4ndAO+
Zzz/ckv+xYTwX3xMHfUc5lS+NMX5aJ4g/jJ+GkLLrXtX1tdcSRCnpOytckYaHJOqhFw7Fc3WeE+Y
Rx2ccO8jrDEHkjBcmYl10w3ehttxR2ipt9S8rddRjJI8WFLQk6PsRVBcUITN/RZM7a79ONSGYuHu
g2PBWhE19toPa/8oGnfaGL6HgdR4+vsHnPPT39xHnVYOo08IiUrnZr75gGVtRXIgpllIYEI0Wfs5
/HQZO74GS9CI1nrF0M3QFG6w/upTQdD0Ley1G9XrmozYBXmpd9JqmqeGE0MknIUuewvJlje8o2Z6
MwqcHzku1aX2pB8HYuEVq/3LvegqI8LXW7RXRKCcwaGr0TanKzP4PVgdjfxJCKdwcVOmtKjmqKvS
jT6hRVSTcWSkPTxo/vilcGD+WvbDO9/j73P3+eKQHvBaItW2dOQ1byQD8dAmuo8//oo2peNozIBd
G1V8Cs0HdgpvbwOEWbk1yYsRD9oylpMFG/XU43A/twZRuV54kQSBmKEH/JXD8jvXNz+o/28+/PP6
DKQ/iLpRlau3kgYxEq1nVb68KnRAnEedD52NDDElD+AYFuZD0jc4u7HPMkVVxQqpBT39VAHF6swT
cTdMygIcKaERnUqNkK2/X57+u0j15+Wh90CiD4WHBjASkV/fs1ZYXZZOiX61STbdtwrSjp3Z8QqI
KeEuuPB6/ER7dPzogprsRvDCnsCpUeFi58S4oI3tQ3t2gmydE4S4Vl8dOtazxKleSmDB279f7p8v
DUsrggHQgjPdTs2f5pcn0YZuZeIZMKD8OOIYFUG4JifzqForepzMT1NtDYdBYKyBlW++IzO3fxen
vH5VgPUMG/U7EpU/+B1ZZOgaVEH96g4GzUYBhbws023leSWs6khbFUNSLcBYmR+DmMlK5SaKI0pO
hdWDb3XdBiesXaCoHveiCY9GQK5ea4oaiH8NOwoewxoS2zL0zOekskgrTa2nwSTM2u2wF9toXZed
zTwr6PJHp/ka1v1HX9ZIL/0yOXRZ+ezYwdfe12yCfoi4CQazWdJKrJ7y2PiaJOQeRg0cITMfCbjQ
PilXpLeuTJbYNLQHnlI0NoWx5AuFdmx/DcbWujQwj8YuuSaAMg8yhbkdtUJflR7lPLahC6mvxobe
9sbPZbDyzLbeJCXUYIUmcCOAXqw0W4tWuUHPocv7y1QF3oNnyOmS1PEddNvyvfftj0cEzeGcSICN
hQ8AK/X3R4TOkoPqtbWvROJhdcsmDsyNUy97HZj+1D8LwomcjplxmMhDH3Dq9RJjDjCPlpGTXYi4
Tfe6rVUMiW9N0gVXQfyvbxnpexf6x0ZOPYA+HN8Oa+sMrfn9QqWt9QYvv30VbUgsbLSLbUFEj72N
PiZmJVYd5HgKAFIRsxxwrzG8J4WUf7z7rkQJiYmDp5bt8K3Eg7hXIQJHeFeoAd6iB6m7djLa+OCl
7IWy1dpu6Id0XZQywqT0DztQGn9/od+gZnmp5mvA7YKaG92U/uog+uWNBskndK3NNXa4gmFNRFSB
42W7oGmQ+8A1Z3CbHsqIaY9ecvBgNAyYL031FZ1ZdzmO9M2lg9Pe4kRpdsw88irY//0azVlM8tsS
zjVCm521rFIYbDW/3ymPTTYn7cW8ljQZXMbP5B1oa2fsp2PfNMO+0gm1xXW+qGJP3XeVb4Pni30k
GdqJ3wdvLI0Zm5lWeopKWt/+RG88xemzxDmgHci9zxkE3MelUpsOsMSc/JjskZJ/jgQ9aFtghU/G
AFFvTHAjWfbZp7QqrooRrVVr+sGZ/wBOJUq5Vpg0iIEuzV0XSHC3JNK7HwEyRPc1I/xsFM5yKnVy
CGLT2GZJfu83frH1EzkByklIdUKXtUzCCWtt95wE/xRZ/vsgk9+FO6/3G5EnJbSNqp+n781TL1zk
E1PtudfQaj+XWdSsx54cDJXTOI38fFOYDIe9EE17FLU89kEX8JYG8ZLzvjhWWbMl38A5A+F+Z2uZ
GbNv7rJO9hvhcq7BYFnZ80b+y5NICI1l15oV39qRmlpVafFYFfAz+wIbRa9lWy92kBIRNYHGkCDx
QMRHM3DjY6LZ35vEIhpOY+7saR2+fq3PN3YTBHfBGD7DCpougVUcw1p/ifQ4I+oMl2kS4IeSPuwE
2rXZXovLwMbib5WbKkWtbgh2+86bXkzs8Oc0c8GSZfgMalNOO98sMcQxikvaiA5eDz0mLzt3hdBj
89prT7Ulfufomx6QqFQmIrhTWtetSlNLNiOuwItTdI+JdO0Hdqi9YfTeQgonerTi+1KkySmkOX0K
sXIXoMc3de7oyzZIxN4pRnisyAvOYXuNZVCdmZDcY6ZSB+ZX18Dx5XZuJR17O79qbo1jgtDich20
5gSRJr5VmUa0UANKpg3TO4lS4J0lxXijPJ+fMY5gnM/wMekcuN5KMQ0RRW7JHPNaJ/nXOAvU6nUe
zxzuHHqEVkS6gCuo5+qSmORqjJr2TMh1hjwiytYx6Z5jpiruEXKBNK49ALdYxaaoWiLxtAF0+ZiH
GmzVbh59iF04kAQAEXgbSUm7v6U8nyd+ee9QnPhknSF7pq1Sd/0KW3F30I1o20PTunpJtqn9itkp
g5FD1hr2VlVUU6/QK1+LtuDrshP77YKAOZcEFyb3+ZB/UVN68D3a/Jm0H6xwjPeaKqJ926AVMj7l
wje3Qsv2gdGcba8qHgm1Q0TFTK+mJBh1JOXJvuwtQleZM9C7SJK7gSQ0JmN7DoyMzirjC9zT8dbn
0cGKv+WJbp/YybD5+d0iyaxdAJIPUiQD/qzMq1UQQzByerQZfWiLR3bfYk73eR5UiqI/ohywsEvC
frKCpdXDXMxdhINZEz5UUdEdwsn48vpT2FIwVk3ZEjvnasccKgimFNc9h/n40XRy7Q4Sa67gR4V0
KYkKXxTukGzDYejPboCyz0rAK8xEktHHcVKJukS9NV4Jal44ek5AdVmT0ID9AebEPTw2l7FWv9Mq
N1+hMV+j01WEKvETrZpV2bakwJJhMuWwulphMwyRW1F/GU2nPYoBZQBBqwXxuA7gfoZaEGvRl2QU
69Hg0+ojw9hzpr3VCR3wTnyJzJh2MYqKlXK7YWNWyWLo6MjNtVgyGuexL8IdWdpEGpA44w7Dvagl
T2wlNqFpXml5TSQ7hfm2tNp8N+EsW742QDnt0C2Mm4OhovAQIHsi2sXbuk63C/X+20AX68mBcbTM
ve6ZtGDzNBGACXVxvh1e+a2LnPSi7JhxfmigFs4il9Q2/pAlvzmpmnPL2PsuYPRIYEBLSxoVXDQy
2tEzlX+fxuaMUx8+87poQZDocZmfZXkfVHq7Fq3v7RgovEq9xKz3AgtX6Z58LHPPv3fccA9btCX9
74RBZDiGgdhnIql2kjS5k++CLKBf+ayFoXxKlYvAm/g4pMDWFrusdXDDFm41OhHTACw99N2a9SSi
cVfKOz/+WoSOOvaDrfONaqS+4YQ5MWyKDyHTw4iH5MG3Laalzpd4YPww/wPV3lM9Nf6+bmEmlNLR
dm2SvqR+Jfeyduy9j3sD9K9+tPoJAxRM0mJGKmPY73v7IdHp9FejMezK2mg2ZlKbJGnS17Wjolqo
toKrm1kVLOjC2nRyllenNP+NpACBWhHt5uOlpNwEfOxNs01kgCOimVd/0JFEKD86M38attDCAE5U
EnLsGACXGcbqVge8ODKw06PQ1wi3W1IqSutkZZ8CJ6InHJX2OupbayG8dCaIglgeTIU9reLaiSw6
liY6pswIWd2Af60LC4OZJ7JTqAzshn6OHIMJ6DLPRbZq3aI4aSSnPwgnLhexRhTKYOmMu1PoHpUy
H92ucB7x39mPU12/ZH5jbMuq7ReV9t2xbeh/Hf3XEe3jcgrB/w2l3Rz+XrcZf+7odOJgQdoOlaX4
w4Dp52XFtVvaFXBHVUbdzsuaU1p41SZyrPUwQv/2EhYKe9C+otjRVy78xSzmvfeTTO2QQvqqTNZ9
SnXM6T1ZlVHx0tvBo4S515H8rVr9A91pSTCQ3Gq1RTAGZsNdHlMPViJUa9mrr4OKfHrQbbJBobnR
vSh9yAn2pNTGTdfLWgKTKtX62Em9ecdX8+fpnp0QFLwwqLk4C7311USi0vWCtfdmjsE6jRVX1Xlk
vAKBcvxgWWS8rzXMoFWBkXwZC9dc9zi40SPwI6L3mXZE4vRyxKf2iKLuY8cdXfpApBESvIeu/1f3
a25EKGzwyLvpdPxegZF8jiq1tf0bsyx5FoDsoGLSevw5crTk8NHxxx2wo1lu6VK0eu2xrAtrbWK2
XNbhuOFt8I6FV2t3WTJ8qlIgXQifmx1QeX+RfBmnuN2prNljQy62SY6mt6ra9JD1eOvS+S91/MR4
mPyqWIN5XYyWD14Tjaw7ovugPET0C4TrMTK0l8kajlrWebvRZZT+9yfX/vNkpmh80mVWDPVoEr7p
c1hySiIr6MNbXhoIU/MvLUaNC4dzK4T8gy7GOnn5h2KIm6e6nCKAiX3JA+U1uyoIn+PUS6918a0u
rWRXdDyRExm9F7voFmx+MKNs9z5nrrYjX93GgGlGB9+aOVcTAwySG566cvpByyFfZgWybeUhLkDt
kO87NKyB3dh3JZ1TNorQW1eBoR9G8sJedxGjbJ7LoYm2jiQPav4Yy64CTL9i1hl9mPIpR0xDyCMN
O2Ccjf409MD2gsK1gCRpqAZ0MsDywvtR1EitezTiD/h5Jmu0vnssvIt+VSmGM3VrLwlxvc+kaLdB
nhBiSjZr0Or0FiwSlsa0eaf5I8W/uCU08XXFwJsWP36P3x/OpM11PQ3b4lZFulq6UbsydfYbXRvE
XdXoaAETgGRljvUZ5P4m7sxvWSP7U5SF/UnWq5p96LGMwOMwXSgWhKPVi9RmBIwyGi+rQo1Q2pwl
u2Bfh5FBXI+BZzszL33c1LjveF1TXoQ7VYb3XnKpw8AAvQeQrSdiwOtb6Nyu/gEI2HfpqOIFyfnP
v9pzrXALjPFL5aqNoEVuNGP1GJdj9FMQG7UEqbJNcUpNDGbommeuWL/ahYGrtnfi8Vh2DeI36LW7
ogDFE6YlIAoOACze8dGe1WcCZX+dAW2Ky4F8pJpQHlbE4+vxYqxIGYznk9GowHboTXQSeoDuuJ0e
zULW62KgcNQjgOT4/fs7czrIDJ11r39Bzucn8fhxNJthWTtNg77T8O/yNL91oV9vObKNxwGqJ+Ye
/1i2zR3VcHpMsvKDk3Ph4QStCU5huIpCQ94qqM1p88PSJ9zhbi/ea+i4f3Z0QLHATjBc9pw/W72B
Wcm2EVV+E/IWda5xKUjZ2tsC8LtNPpVFDfGcTqq607ynOpEAVGfdvY3Y0LQyqOFpWd1UE+KDkJ+i
tkO66Y8HgSr2HGch08Q63yWxVT0N3rAwecY/SCtnMpvDE2x8ic68Jwih4ytbG6CpMIJoGRK4zl/Q
HCFYIEq1VT9Od13mV49Or64pwZM6POUjhIduZXnK5jRAwI8ai3s/zjChOM3BD0hIxk2HHc9NbyIw
1tKXZw3+2rUsGX6z8hbQQM59QaqkLRHcDQpOprQ+BoEDC8uSi9T3OGFlI59wegnMeLx4Wk+wcS/X
KXbVW6jFS3wtx3zszYvOg/+U++5u9se7lXhBbkQohPs5Qxr17IBI2/acQJtYcIwYikMEPvbYxTxR
0u++RLi08A3gkua8dsuDYvySuc3OacnYiPXhiCqph65XIuUruxD1MKGWSc3cxE58RkH+GN/ymLl6
3LHa+CYTsta4Fr0TfDSz6bGpTCJT7CjkyLbLu4iYs1DWGz9r7CVoM/eUouJeiBFvVsjY6ISZHulz
W2fbdLh2xUgWCnPFVanl94PM2iP8K29QeDesIW9PvhUPd1gXnCVHx35lNb1GzBZVZJ0wjUeKod+T
OzxtnNyIl7DlPoRd5T0MBB8CapLjLqVdt++kOXHcjftHlfFmRto6RmLzTekPCDeBErT9Vzf4Xtoi
fWgG4lmtFkqbFjPOd3w9OxTufKqYBSVtGJGjUH2emF/t2SnNuxo/wLo1OerSkDGPgPYINwUyu4ld
hmpxlrtI1TTUbFHUP+QWBqEFWHjNlAtPjqds0FkHCKa5z7vwuXay5L5Nozk1NbvlYZ9filR/KVqz
uBPzWI8uM3KyWanfIPzYRwH9rJHSOo3yz0YfQ2EX9yx23qHyhXzHs/1K4v694ccwRDp0kV/9iW8b
CD73YET/XN2mIhiPUvnhNRqJDzM6LC1KlZ9ahDIb12+xz1tfexuJUp3JEPsNWmuOC+3R7THZDALz
VIGuO5l044P0GKIogANW1+n7LtHdFRrUdI24hBVsXlCb1jFJF+FeKE+sOZFNZ2NovAdCRaz6NkYq
OyVTkJ844kObZZ99YmJbEd1XiEM3IC6QHUggx++HeSr6RBh5dG8KM1jGyvU5OxOoSvbHUo2xtUSt
2x1TmoDLMPWj7RQy1CvNgRiPBr9UA08EjuFJUZ3WIUiyMuS18nX7VdB4bZvhNNh1d6PsZsTQxl85
McV7Qcf9lImKcIW6IZprJN3ahBu9sJhX74mVHk/tVD5WrA4PDDbhZ1fyTASw/lDWtbuAxDitu3nH
0cR4/XtF9dpHfntLKaSAEcwHgT+cxUHtjamw9PqmhLEVvItHryUEJA7DK6lAwRNjwc9mb20Gr4Ah
QiTCJp1cebN1/sHKYa9U80ml5mDfVfrRRl6/MfQ7UMLBoqOTQCOE2/H3a5Z/9koBBzBnmhlLc3TW
m5LD91Vgm4XdwKgu5pI3/577RXhLD11Yfc9Hk2cHmvh2dPH8VFbe78HdNvi5hk+jnstDHvXEsZB9
8/fLcv/FZbG7AV6xuCzLfK2UfmmUFn6eyJ6W462mHc5pepvUol8jpcGZrOFWTetxG41GdaqDiR4V
gmyXLBxq9GPmTN1W16p7AcDllPr0x6wRL1FZoThNHLwqqD1pEEKotKv+UTZHUiiLY9kYmJncYVra
5FUdaY4CGPJxEkSD69IQWnuDLc5udWQahdYtyvG5FclVE2rrISzss7K+ZF2zthraDH4sPvlB/jC4
fnAyUxuSNfCfdTDl3q7395xTD5ynRmIKSafILVBME8LKjZ+MNCxx9XiBSNa0fKag0u4m0jy6NC5O
qG7VsnM8miIBrJ6VaDOAR0Z6yXhPkBTp39sgHGet4tlrDf3Mvw22dWvd95QTF91pWNoEo+uAop8U
niS/K9MRiLLeyp03tt9F7OlHc0K8PtQomrPCnNOqNAswTOE8uPnkHDs72PQRVbpDNiONS9wlfDlm
237A8dlgvvHemR0bb0tiZsZIGBAv2tBOOA3O5+9fHoSWgw+E6nG4mTXMVT/bjHyqixGZT8YIE5GO
UjGzGUkgibNmxjfubNKmbkkU7mtfpWsEC7hrTE99NLEuMrp1o1KSu/XVsaf2Dr4oUyine+od2dwC
UIkY/60r09YWTT8RNGafMhwDUHHPxnn++0OuzzOdX9eL+bMZ6B1MlECK+fibaUDOwLMVgO5vQwyO
u9HjbSpkex6zHw3H1OeQbmhvky7ca6eKuFWcsu5daaXoIMbS21R1oDZDp66hQBSKK3fYcNy7wn1/
FBYquCKivHHcdxoebwISHXItTOZ4ZL4BalBkTMyDrF9uiOWzitlaKW5VVW5qk6cYyueHTE/PdNPI
Mpk9AmLKxzWU5G6wfaYTc085FQ8+ya8qMVmE85yzFekEK6s09YVdeRCTUIbadYZfQU00yQJjqQdG
fuonfvJdOazNWxwnzqL3zPqdc9cc2vH2PlCBugB4lTnzdN6chBmCjaGcnOkmW2VvnRKCJnEdK19b
R0ZkHeOgv6KKwWtbVqgrSqw/wqyQLXfhKusb7tyIPVDvd7DOp41w7Qndaatt27L6MvjDhRtP81S3
OqAouIq6kvvmjcEX6FGnuEGs2dTpJ0hLJdU0sNJBSWotXLVx0L4g4P77Q/eGAPh6/1zG1vORnx8A
h/1+/9I8BEucGOKWCGICXDM7yzTeGSTkElR5AlP93fMAGs8Atw3vdEOFGj43Y/opCIwPjQjBq8mr
K4+BHeo7Xb6nZfmjncTzBZ1D8tLzhJFB+ub6DOb/hQ3N/eY411pXAIbq7kUwdMWejWtuIGy7Ess2
I9RvzrZPihU1f4UvD4rLN4xIDUb2b1FTGyuA3ZTMISB+bUrfmeT9sdebujW/urwOACh5aOZz2i+v
QVaHbtKAkLrJcPguKw6pefZZm7OC05po6ACtG5oX8AQk9OGqWWEDcsAPlZA6rPxbF5hfxiI/YbWO
1r5CkxHhIu+LbGW8xKMl31NXvSEEzXedjXSmANrmTw7g75drm5ERZ4Wh38apqlYqVvLoiOnsj2HJ
ocwmtdZwEPTV9ioaPdKSxJTOSYcQJ0Q5LjPHzoEfxNGqAwOxKCss6FphY0RVwfAVZQlHvKWIbQ6h
yBT3Ibks68Y3/Z3xpYZMvjL0yNrlgddu/aBGqVES6+T7PqKTBnMnphwixXU7OUNkoZ7PmGx5dXdH
H2OjeWH9UbQknRifIw/cOiiBMxrhhkzxZjOopPjaFCVLEG19qZkg+nNGkfIY+0xIm6mO1xra3XTO
j6kI1PDjj7mlnoa2LVbSZ9/WLKfhvYUvF7Qa7qjqMqBkQgcA0dFR1zmTrZiKeAG4fLxjzKVhTqsN
dHBdDeE3CI66ZxGbgx9MMcAjA3xYFKH3ZcgCf8WQfsFENmCMRKaO0XJ+Yaa1zcswW1ktCTp0mqSN
KyqEp69pKLXtdpVLrdwPbv9QxvZDQY7Bog+TZhu1RbHQmhxrtEbcHDCSTdKwoZViBia7Xy079s6p
BiK6BQ1zsOwm5DY52nHI1edM+Y9uzs1BZB+fsvDTbAfTAr8nV8+J145J7jodvNvrPh+agX4rsDFO
yLpZiNPxnCJDWg+OXm4zu7hJ7OePflbhPofivAS68Cg5NZnQ5Y++52J+UgYdiRgaQsWM86EckCHF
RE8Q7UhMzFzDDoZEM5D5FD9aM75TMlAfvl3PZ1inQbnAIsIW677ZV/XUlKi1zfiJBtl3rxbG3as4
Kpbw4j2cS11Dw6kiqqYvGbeXstxS0JdbyyAR0OmUfvGHeockfpePafRj/ofA11a6P1YXrG4wUSyL
Lz2OAG4HDn2XwdaOSibRuhxQWTZwCwKd4KNi+0r4yAv2kqQf2m3dscazvEVnU8N2j+0CDXgP2kSo
D0WMr4zh8Dd2Qp4mG41W6dTPg9mmOxB3aa/bF5PAgQvJQvvM9n8EstQ+DJXz5AY0J0a+j0U2/7LX
3+i32fesMeGRplAP2rk7O5r3ckSjlOUixk86+mcG6sQnuaJbKd/2ifz23ftUAO3K5dlL8fvj+ub+
O+uos8pDHAzbgSA6HA3lc65/ARiuPwGkX5gFTrmwbD/FnY1PAYTcvg2IevGSuFjrgdCfXvX2Mkq8
bTF2y9LO6nOVPxIOkV3pFRRrTDrWPoyq/qtEELyReXUcZTieaygPcBjEQw/ebdNNLiQRt3qo4D0c
TMtEsNAP0TtL5Suc7beijGfHZntHMoSakn3y95WSvHr8n21XPnlaSwg1aFcSYDQb2mhQr6ow/9Fn
6PkJwSk3Pf8RZFTrHfu+O3ghXS4zf7HbBBZa7We7Gr1JyhjmWsb5tk6ax9fas8lqnefIPgysZ8R7
qA9Wh1vNI7wgGKbPFilaR6aPl1wH3+CY0fBYdu5dVLvEyBI2g+NMPUZuD1ZSNzidU6rgVs3HB/S8
zlLV+mOaOmD73BG0BAzWh1DPjYd4n7WBf4dJEJ8MXOS7nj0DoH2RbFoNo2M7ZYugM8YTw1qd1U0f
MOlLb/XqWBrpgb3ArSvP3A1oDOgCEQqJgPkg3q7mWa+0zRAV/d6hOZ7G0BHGbtKYrJI9gARcLJs5
QmfS26NGDMG3rgm/MzPTdk2kQer3uKVaoakVG3uz9slsICc2GFaaF6v3du23x0pKVz6y5diIeA1h
Gm9uLumkDjhRO3/yVLwL3AgLzEQWUUJ4rDCRpCfVxgPIsgzrSrLS1oB+jZrumt9weHuevZw4LnrV
FgcxEP0jbKAdro/mL7N3JJf0O8tFW6mKdpHKdjFHqb1Tvf1RqhJubeps5MDsZk3ym+OQVU29NrZh
91RlqbtsrXa4I+lin/bggtQQLyFEmFxkki1Tpa+HmHIoRg6FJ508oLqXh8Q2f/z9mow/vlQg31gF
GNpwQFMc9n9/Yzwc23ZHV/5JkMEzVOV4UQUstaQyPlqFCPZG2YuVNmQXkj3UUWTUQCKz6Dqz/869
4MCIceGEL36wI/eGBzbzakb8PQd+6M90ut3PZJ1EpCvF8syyX6OyhjwxCCzBAAk8GkclTnGhsk3X
4nhmySJ/1Cn4HiRNK5S6g8SN/fqp/yPjy/9HJD+XB+Xf21W2mFW+p5+Tz78aVub/5adfRXOcf8zG
E5qVTAupzmdbyj8h8K7+D2S2VOpzpPor7e+/HSvSJhGRbpirOPPMyGd+YZ23TfC//9ecuI6bmFMX
RxE2cOrV//Nfvwn86jc//8pT15kz/7blzwdolPk6MFBLKKWzdv3+DMZ9GnfGBChCUW6sswKFaSma
HRzkR839wawyWSC+VLt0xgWnE85EJ9lrUfb0fyk7r91Wsi3L/kqj36MQ3gBd/UCGoadEmSOdlw0d
k+H9Dvv1Pci81Zn3AgXcygcmnahDirFj7bXmHHNqiOMSrXXJ4uFq2ySmfK8UFCO4MhiBXVij71XA
ScnLH0S2vGCqpL4cCDq+iphtr5bp0D3uMabyPauqS5bTnAd8E5PgIROCSujVqExHEilcUBnGgbkd
0Gm8set8FPl7Eeu/ydQ+L7oIkwEAC70Zv57TkaR0Y5u0uIG7msyGpELHN5tvccx8JuYFvfRez5ki
YaphRUVVv2I8f1q1l2zwyEge+ol0Jo3Jq1x/QbDYkWtk2tXPerK/56mYfDWSuka4CqkhuhRk9cXp
ppYZR1RZwM/vj609BYlopqjRV3LV9frHAoaX89pWzB51krkwWitrpKJmDU3uLuYlmdoyLH+IjZoB
DlR511CO7Tz8Zp3aC2pKf7G0Xeuav5Sqxzlpr6TPZdZtmfONo7WfaT1+Exl05NZbbsOi7ofeuHgV
QAiTc+5B49y1pmRPJqP6h8omIQaIs5WT+mpeFClXGH/kpWmD+2swQt0BWzhnCSclWZ8rFXlawTR9
6N61yd2Vaq6dKpsPoM2KzBcujNt4TDWKfaN9aq1CbjPG+r3p/KFB6ykcGnt0s6NeKeqdJlFdNXau
kTdD7oerftYDY2+7NxV/0OtpWxVui4qzSkLZaB0wo0nuFZzzREyN66Y52QuxZU3GbH9KApEa0Gjn
rZ3fs4cqz3sjhmzy6zurotQXlnedUVDffsjX0bXnTa95H4WZMICxx2/zGB+Ve6B3WiILK3vINUHc
cZ6ayBXJMonYLtEj0cIKAcV4IzTxQia3Dsliqn6Z7n0Ks5knY6skVbTWScLY1AtE09HkS73dRIOH
nSBqtuy7VpBrbI/TyXOSfSJGaiHPOuV3EARWhZfBSpmtlgwWM627zJV7NZKnVYHhR6LMAltgMg69
aaGcvgM28KEa6NjII4ZfViYQMKTlr2H7bgmVvFEF4ISMyQ4kFHjYdqZfCYdvpyrzbWp4v8pOAn9J
bmLI9rIFX2aIJkrMlBg5LftUReZu2L6duzp/Iqvz8mIxZBisLtsw+4hQiNPoMGcQ0Vp1MBslHIT6
4qK71OVRdPIzLtPzaHbdVs0m9dCWu7xq+VHEfKkLxsOScp/ZwGD6e3Dc3SGmGbm3TenPncbsRhuu
IifxLm8Z0nTXZN2nSNbER3VyVpJWi4B0t77ZrN9KhFgJX16f4Dh2A3JHZ23ckv1zK7W+gF7gYnrv
+gztbEzcakGC4pQyRgXoRbFoxUcChopwUjIyBPu4DNPJxmCulBNfOo4rV78PXiuH5EN04cSoGRvH
ncXpjG72S1trdKszY+MqFE75s2jWiHq62elOenBn49dIRABfdWpFmlBb14irIzK4QB+8L6R4uI5z
M91r470IzUj107t5jGI8dE2CpodI7fYKVT1K9aTBKi4E0gxn2GXlGLnDcrVjqCM21GWdg41cwkb4
ntCmUMVsTgRGSLTMjRlqvTUGZd8JFFRdTo5lCoVwu5TxqfaMMRBJbUUGLpc0K6g1CuAEFfqMZXZ/
sg7hXItBalWSlZ6qYfAR7RgcocMNgeTszwWkiFwZAtNcqztMlf29YJGjAbOpBvWQ3iPIanclGiw5
y17Nz1aijeSNKwGo+Om5QSxK3g/woIHz0S4nWxVigDBKjC0byXI+mAJaRVdqW5iNylOj5iTjNGkV
am78MmTeyqSMPKB4tm9Km1rvab6y6CrNbznNYaorfCuotPBFtX90lshRzAsXrBYuHOIHIGgtxzrf
mV5eQPjW+7MS58BUWde3jrQpUN1JvLb0eTTyp0plNX9XjnaZEQVeSShvgc8vysaySN7hPIluka7A
bu4KcqxJurI1ww7IrMdkDvSNKdcQro3doWkkpFvtO9K09fxkl0uyxaqd3mJDHaO68rYW+JsdNfwS
Yt4DmmFYix9r0vtGYsBrn87e73lyfE+vvyPqaG6YvXVfENN3UnrLOacpKZyTor8Lix5jqZenbs2J
XHer17T5I3HLinUhAwE5Us6p0OnUjJE8h7pSoKqeGy9Yqj4c0uV5HUmT122W1rTI7+jrCCPpYQbr
QCicGVA/b1v1XNn53hCSACpCPDnpUUGiduHclaBs5TNqZQuKQbOuaem9xGO+sTq9DOLBeB8Wd/Wv
IquQwZbPyjLe+lE3/TJru01ixB3LGjkAgMfhrVsvOD3647xabthkJRKESjfuuZq0xpxkPrUVfwgh
Ej+zc/c9Z90MJFvw1r5Tcp14+U4dXUut/s6Wd8UjOyOjxBvvPwQMcKSq3dwaqGUH/Ts+SO82JvmL
1OR6Ab/xZdCpCnJPpJe195bdEoMiLBCEwfN0l5fCjd/JSH8aOc7PVmu46D7iAdmwoN9OXkTCaR3e
ojjMygTggISyVI9PbODlOZPdGShhtvOWTIULXBd+73lLxDmL/qHidBv2iGI7pu4UEbbstzBjSBQ0
9m1dvs9G1gZFwjdEsefPbpwo14aVdbFB4W/EF92btJ1t9V9g98ujS5goQWmpGtYdK0sb56+Gp7Dv
7Mee/Hi9QVzXwZiLjRWHqEUdQWTDURmMn0razE8UYryJ5C6oWC6ELPyxMkZ3uhWDoduFAFjGsyGz
Y7csDttPHYKOLuiOoBTfoCKEcCKS7FmXaKmseZ2/gB9QR9K4ewYEF580ziqs8xbT5lye1QJlyUCv
vF8miK0aBKOmy09Jzwmn6OL0yAH6yrHT7+NyqXdx1n6najRP6FCMnbtqv7wCblieuwfm2oujNVGb
Ha2REyyf9dYA2baZwKhHzpJcKlP9SpvkgtgVMMicv+Llg1VAqoPqZU+W5oCSFcm5g00RFAR/OikU
OtQ8kWkR5JDaRy/XoEYlfE8Aj9HZsbrmjaHGlRbxQTMwDdS5E1RkzWbxBzVJT7eOmgpQ7W6arXPT
0iu12x81mlKiEbdNgSx1eBiHctFv6OdQGrlXxLrXNHHRapg/So2jRtEJqFNXA0itSoBhY4GIgQJG
RVImAXbzQfSvGp9Gvlp+Nmo7oJ9yqy4XNhfg8TwOYIdgQC3jqOghZa11/VmQJLzRNaYXmVRf06H+
PVlI8aXRwh0a5TMitOGkT9YQeVK83/XotDjK0yzvLh8Q33E+HR8XXs1MdSPkQErewtD5b3c+ria1
OQkUrTz/b1f//Klu5d9IIjs6wf//pD8f+dfn1wI74kY30uGwur8ej/55V0PcxN9f+G/3Pp6FTAXs
IIsuxDRCBO4XmZf0h8fNx7UVsv7f7vuXp6QkkNKvv//IXz/3eM7jFVZdpSr7l5/562X/rYehgLZh
3jN0oThHQHDPwczXmvX2EYn5uP3XI4/7EoLl1ljs/wzH7JW2Ovz1jMe1x33kLnr7smJaxTlvA7tc
BhDnfj5e8XFR62O6cj7iN9rlxHNYkmufEmfalI/wdZoXv9quaYNHiqdEaX5wrSGGjq1/j6e42Y/L
Wv35T6Yf9o9ryBq/jS1JCZi9qT8nrTx45VweHteUVHANXMs2rw2MTYqhHR4XZuWl6Gm7b49fVWLd
3QpzACR0/6WPXNHHAwpiMH9UADXSSmoOCeMVDgTy+SiOvf+KNn1cezyuryaPx/e808dtZ7AYOLqc
du9P/ttLPG7/7XX+erzu13nf04YNWjqOB6hWzWFIk/ZA5/WgrzGMKfueYprfPwDpaigrisahmdfS
G5vuf1JwzDzO7ItY1Pvtx7VOiUffW4v+z+c8HjBbiZKJVd4vH38Os3Y13xgxXpaLPu462398Bo+L
R8rqXzcfH1NTbvRCzpuhywv/8dd6XDwe++vm44dMkOCHx33Nej8zPG4/HnncmWkLsFoa2ja4uzgR
QaHM9rY0htDrrHRb3pMMGTFnk0EOan+y8/I8tQLZ11fqaSDixhNOGPpVGoZdl1jhBfiNDmKdrUyu
hASA+BXn16U6cwK/JNPIEqDdtKHfdVUNvUg/Vum7k6s+uvfIUepDk8T7xqy/smdV0Y9duuzQ5ES2
S9uqkztpdWQ11pGj2VGnTmGyAbYVEjoe5s0YsAxeO7P1Hf2PuPqjX9OwNOP9Yum+ZfHupunSxGTx
xMX9DxktyRC2uRY61HMVY8bCu+rgRgveLIA1xkYlXH+8kcocTRtBMFQyxE9LpXzIrv3ETPw8zh+C
HOGULW+OScwYnLCqe0ZRnl+RQ2ub5bH2muPOzuRxzvonOVAIwpvJVYi5ZcabYAdTfZti8+AM/XEy
LFLY+wMKqR2SgZPdz3d7N8Q77eeME2wQ5ueU0jrvvoxhhsWbnDQSOTmhIeJDx2vNx7E3Ob6dfYaN
16imoHLM07AQlwe6HmAdheocDpIUOHxTRXEZR04lynbWUERMSqj0NXWAc4Pi9obg89ktiwAG047k
7WYj0/GFOvicl+v1/gbM+V3mQY24fVW90zA7+7qcfueF9oLF+K3z1GuVqk+60BGesAMjHyFL5G2o
5BG78a85jvcqcI8iH/h/dcWudm4gn6K3hP+oPQ1kUtfJfpZtpE58J1OLP1MgacbUgUGecoaQwD3P
I9o2WZwKRe4LRY8apwUVF+/GYfKFIQ9wgN7v+sAadb6tWgQgp5HubtAVXlo7O6YZzNzS3komBK03
PwuyinLSi2C7HValOnszv91cj+43V+ZRTRVQ2c5Bsb4l1RJmih7gKTyTHhBK1TkavfGS2/2+rhvS
mtjjxqjbIA4sxhv5O7vU1WHAq09tvl6HLAvmGIiy1AOZamH1laQTai0r6FSLNAZi3FbfnvnDgCWg
bPQ8Zbea4jBYzslyqzOBUKfK1ff2kJ5zF5ej87qYyxVv2saOncjIaTf06QdjFqDWG0dlqZEL9F5T
P+amTmx0B1PbCF3nsyKViWMQspPZTpvcXg/dRC9A2UoBYs3qdw6T0Vp39vnwbs4/9MXYp708OSQ+
MlQLE7KDZD/4MdM+MEwtEi+1ilkz05/QMy/QEAiFtvdSvOVduVcnl8OAUnNeUFHR3RsBTxt0KOh5
T84tG0De2eN+zeLvsz5eLF6B9sGBV/605uLGjnpjzNNJ0AWkeEH9sT4rvXvIgag7pevLLH4eWzVs
7hr5jmR0hu6ELlnwTt1OvquNe1RbjFCNechwkzS1eZAOkxU3eRniYbdOqBLaXUNXxW5Yrao4YoVi
Uzo8JUuO+Hv6cpI/VqmBeK2ftbo/gA3ko4W9QhdpBaw3jJ9t3h+Z0/uMHv1G6ryC+p6a+mehzzuI
72fUOoj4aepp9a1QxRuxnM91Zn3zyuozKyQbfrFjVPVNHRmqjdAaZmD70LM6Zz7mFUZjYjmGmZZj
HAhXXhVsxXmMuVcwbyLirpRv7Bt2WiPQVLqHClicbu0Ttz7JaTmPDqhAae17eiEo/6qYPdaUh1UB
YxvBv9ewumfma67IJ/2uH15Ps+AjVqu3hs1BTgfGs9YnlE3wDvkmKRp+ugzAKbCjxvYXjrfCSHZF
6Z1TRT4PKTZejG6GkflJm1/62YYh69woX5+E5r6PQryabrVxmAPWqyRuAJGdIs5jrrxajOnrtjy3
wotMHfL3QNNDKvu89ILGgEwt8K4ZVX5exNa+OSpzEZkcatw5bTLSGNX2SRXfyKGAyKfvyPTwh6SP
SkFD0trdg+VUIuXadb5kfM9Szb0MImUEnu8Kl0Q5bwChmJ6xc+OWsJHRV29GAn6hLMzQ0Y+1RSCI
3vjJzWjf8UH5MIR2nmEFqlqEph7vhCjuAq9dZXjQrz+VbtxN5XMr1kMDXk8Q0+foavj4ihv5+5Im
16Lptn0xgigP+Eru9XpglenRKBNjp8lwVZezxrdAQBxWs9W3+k/hJq/p6gSLNe9ppCNurm51Ou6N
WoVPafuW0u/lC5Gcu6wiHw8LUF0r2xIVnSCimBi8HuPBdEQhcENtdbbtKaqR6Of1AjSTeaTVH7SC
fflYnooKcXmeHkyyrDIpPhhx/TLRidiJc4ACvceEeyyRunR3TqdT3ta0fiP76pS7WF3cFhNYhPy1
zV5VK0pXsUG64f5wurcJkzuEKBh5E5HZpzXG1CC/t17oTBHtNN25mDjEGUFfK+9mFQONXe1aD/Yt
92q0ysVrOsf7eoIkRY6Oll2MaevdMVgm0L/s3nEdk7fGrb/hZNoCTUEzqp+sdD1YiD70JTuTz3OX
4qM3K/uziYu0rpwASf5dP0tCqrHRIFbWYg0Tq+abPG7TVCd4M3TM5jswy2vcpqFWpFGV00JUQt2e
94JqQkSWRLdEEIVEhmAHLaJv5tSmPdw0x+G0RIlpjgfbSK+Weev0abu6QOvrPCgY55qzHpBBhPGt
8ud+vvuDd7bKZAH1t0nnMmHVl+VJFXcef7Rgop3tfT02N0MnM7EsnkwEjp37G+OwKa2r0qsHU81D
FyoeEh8dUrcoPhZUqCphbx6xl24y+X05H2lML+XCArxuJ5vJe8UpQGcmjqinMw/t1Hz2ov1i11yY
hxn4n4Ux141aUH1De1/Dl2DhjCY8GdpjfABJflxaTvGt8sVuMkidZ7SPIYKN/dBU9MFJO5x3hVZE
AoOmoHQT7ryt8yRqAaxaZhbCXSmXGKEEi91Q+5re7DwS36vqB345P9NSclkV3yZIzzBy3AokZkDq
8jD518X6pIeG40vATnavHh1mNLUl9lXFPxRj1Z1wEZeRcPoni3A1CPt78FA/h2y92Uq9X7X3LO8O
S6JF+bC8pvZ6sl0as/Qx7czeGpl6TJT80BFQAzZtD4AyMFYnnPQ1oANGm/kiVhMC+zcgrifHiFmP
ALcNU0Do99Zki4QvOhLKDOHcZmFnTemeHaJqqpYudgeSMAWqxiRnltcJkDd01VBJlh1TjEDcg0nR
W+h26ZsKy3f+MpdaRGbIHrzFuWgpvpFU0HB6G8wOZH0FFrS5Fne/cPK21vI6m80Hc+EXVzj0O9Eq
N7WPExjs3PdeH/3RnALJhqflvNhNiMuWg5Xc/QApyQZUyqwcmqbtXUt767Jlq8bLxlkbfrHY1R+a
PsCOBkyPRtQ2/qCb5xtqeSJN+Whkyy2BN7linOQFGaXE+A85VHKfeAdOn1PUo0QnxyTOmTSMfYhA
JpodYuG9yZczMzPbCpOEXCmMVXzL/NVifO2tQZl5/uI2YTs8FfTyy7wlI13xLWM+qm5/zAGqD7nl
W1LBd5H6OVnChobuZyiD0SRhNG7fak5G8xqk/Rgpsb2xZRXN1RoYKA4bJ+ebZEMNTY+6ZFxVReME
rhxMLNgebCIO1WvyAvsg7CCfxpiMnCmLUqyYpmY/KW9Fxh7F1Q5uCT9AHyBNMYEyqPH7Pcs3zd57
trDB8P8gQSPIcYxWQ0XZrjH3af2BN16tSzhBotbrz1xvAmM2Asc9Wtj7CkUN0CwGwvIiZmFIJsEW
Vwc6lehSmaGgLrL5ByaAirWp3sf4yNYZAYQIjUILwepjKl/D+9suZpPBA4QxVR7K3+lEzE1/FV67
ZRIW9TJqlDbCDLBLlPEl0ZIPcN9b0ajX1qVsoLitG1Zxdo1NrgQtoQlipFbv53DWJHztnveBaGl5
nR0nbAEGIR7ZjMRmiUw5DSUbHJy+guBXhSHj4BTB0haR6Z2XTu5N6kWN9VmY69VRs2jMO3z6zols
maiwXuNq/iHE+p7DRAbI+K0pn4b79kg1XvDdnQdJX9sj3lFdrpM3b2c4A8iHrzUkHnAfT3ai+FWr
bMg948SanesRePPc+GWfsLT3R9Mwvitttrc3Lf3zTjMiWOxUvlmkeIB7Zg5SMWJIoogCD5fjRCUf
3afDv4OMdlZsj55G4dtQRIRkbWcFrPB+ZiCrlyUJqVFOnXnUujoY2/SMyQRY0bhZiCiKNTsAJRP1
Xh+xBUpQEo96FzUmLuo+P6AwjGZPB2XS+GkcY8KOiTib2bjYN5oouKuhu8O4JjB7byTLK2CYUNPU
cChQM6lWWGH0KafvwjGiXI+GHL4DUwMEvZeJ5bcimgdUdlZ8d4lfwZW9XwczlPqyTasWjwtdGTi1
ZoEUoKrDrKGD2s3B/Y9XSkIdvGlrjVPYoOv0eGXn3t4Zh0M60qNVnuJGJzXB44QqIVWooQXTB67e
RUxCEFQ0VoeiazNgy4wQa2nQgGIgVR/SCkIDshauPi4wMNYHeMIE3XZGvplx+zOGJUQPJcD9IaQI
9/GDUNaAVApIKKnabgezrhnNxakeLZMTPdof/9IN+eu+x7XHxV9dlHRMvvqBf4gCyWSTM6zHOtir
DOWIqNH1fG9NdIdcg+7QvZfV0pff5jELpTXSStKWZk9JM0d9D2JKGVDSPzpsZt/Tlnm0brwhOWd1
7bJt4kUeF4/7R4vNu+1UnU/iciCtZmasZF1QnXNcd8BvG1lOH7FDQHfhNOuZsAD7LZ6XLRbx8SPB
FLifcFP4Hdz4Z8OS72UtFBo7lERGo/bfsgbsfC1O6wTpnoD19kjkhIrXeew+0ru4r8CkfnjcTBge
EV+hvbdA2s4gBi0OAK/7SDKPVLb2rrW6/5SMzcgmvYuE4wab+DCEnXplY61dyTv69Ew2bEqh5fte
uFlUUkMhGi3bD2e1o6Vz9wm7wasjpvRNAQTsNNa6c4AFBYXWOvsecIrXsLfoDMW4keZKvWKnvowJ
Thpd1Ju2JtJTk437hU4AMPKqeCri5kdaTcxvUEnujXJKUC2aM6e4i2XBcKXbmEcaXYoiVbG28A6f
tbZ8ySfLCDpaBAjcw3yelVdjkb/1aenPiUZsRmnBHtSE+Cwcd/SzLnufChdTLCgvjOOYdlst92PB
dlVqjS91cRpMjOsGsAeb983CZ9HgTDRao/nPfHkfIQrFHrOqk3aXpBDmBO78hHo47aMx3Y9VRKeg
Yr9z75QC8wuExvD06rpoEQKJ/XhWwmU6WRU+HfY4NUrqieZHg6qgVjj1ALdMPZ1QB2xitf6CqT8E
WnHwVMn8kvc9Wnt44U95U9EqI+WrO48oMsBHH9dWbKq7LCdbQW5IHOh1KFEfVDjgYsck2WKMmrY9
FNlzIWoGx5lvFtN+IKikGPkueEqILB2H7rDX0DLqHh58RGpqt8OYFWCsDZaBckXbeTPbNSh4BfP/
eCVgxTEOU5/sFDo3qUP8lUqGGDMVmrW0AnHcjn3k/LbZja9IvOuJyAGdGrx/csmtq9Y6cEpgZgxv
69zDTokAuYsRw5WbREn3c55sBwT4dfzdlPPOIKl0Y/bdLtc8Ip6ZBJchHjFeu/qOFlh2CBa+G8YT
TQ7rsxSfOeN5baE3dlg4q6p7uzW2w3KMNbqAaYnRHvZ886bpZJ2fkXHypz0oS0BK33xnBIHdLmmy
hbWbheorWsssee3sJ/4tfAx9/jZ7H3r3ygmxpWCZaKIpzXYZXmTFyq59ZMSLZpkVuHENyMAJJd5Y
sfxiwrotlMTXzS+uaW/U0kXHPZfJfNOtg4PQq4u/WRxXh7ROds3aH+HRnSp98Y3aQR1kE81HshTI
Jc+hUjc3yyz3c2P+mN3lQN/6DzZUZJe52kk3vLfiMhnuyTKVKG+uqI2DXpMf1Ej0V2gxtj1RUtWm
F29SuzacYyT2ZKd7WpAFkei3McvvTT5vip2FUN6sP2o+TI8yP8mhF6RQUBWdXSCJO21ubGVHNkA2
7VamVyjNOoffUtOqVQpyHbLhGaosE1bjbJcfuKg5spUn0/muUqvUEI/6np3BtFmafDuwCzUwClep
8+ou+h6u0NFd54Nrt88ExkfkdO1GoP4b6JtBTVfWNfc103d1KSnggIja9atZG2y4iZdBF0/4wHOM
vUntj7UJKSNX98QoM+HL98RwfMs6jaYr/otZnpN62XVbrIa+HcN2nccNFoGNzc648VlmcnOXUfJh
1kt2KRoZZujlyu4a2uv6Mg4/Gj1a9Uh27yOLafx8P7Q1PSoMIkvgD4zoALAtsRHEJ9xcHOUiAL2v
5aUA5E7i9E+bhKqXZt5iWwHAaRF0YxwVAp1jfyjeUvfTzT7H/HfG8dGDLyLPNiKE9lq5HDML5El2
HEtBa2by8v1I/b1o4+tCjZ5Jki+HN2OcDhi4AhpbIUKucJQ6UxLyduNrN6/nQXdPBYBrKoxREWGf
wimi1aCY1kcJyTHXGZzk9mUEVGV9WgAwIUyLDGGSsjV0+xzr8iwmd6869dVL26/DZKpvmtN9R43J
fLS/NM56MXL1VJtAactNxdliHDoyM4oNXKqI7cd5NiofuXmoxROSGYtvc3YZ0DKM6BGY+/vNPYYx
JaTPJavoPJQs5P34ZDKJH523ZiElyfBeB1ve0fTLL7F03s01pv5A/OvMEmapX8Bs7N4tdybaeDZ5
+gS6q7RO5UBrubRXk0rAKX56RDsSP/LDaxCiZ/cnTER8lnNtHpXSTnyWYZqtxRnylv5TAym5JVtO
Y1TcxUdBTAGiBSf5cHPv8HiGjXFkA1mELANobxsXTfF2MgmjKgfEWI4eN4didBxseGikhCdsqm/h
vLbolZELLy/2lF6IHrBvXtcDNjNsl/F8037WUuyXzOteaZYX51hVWXdGo/3MC9hyZVVrqPj1+O2R
ZL84zWci2xfXtocIKxeZaAUuGGkpzzRu7aCs9vWSqHyjleKly6riJe3htyXt7XGPpRoymDVXDR6P
FaPtnpoiflI5owjEyYfFQeNfEb+CsIJrbNS8c28r43ZRrC8mUD8GynIZFusd8QUnkEsVydKxX5w0
ytz01VUQgW1El08H937xuBYr+cWwWm83KNU0czYf/+gIkETdZxNUpMFPNhsP0ZlR/4ZJfsbGoyA3
NfRTc794XFvIjN0UcVGHFsl57P0tRIGyU1jmOrQhOFL5XtBZMMflQJHLUrbKkXRo0VPlFuXMZIBh
QT8vN2eIzX3O4J+c5Kl7rUQ8cqJRIkq77vVxFwXgfgSJcM2yY5M1/etsEJ4Vp8myf9zUFc0Ly9lz
WL95tEnl6/9c1P1vpBn8d7pvBMw/62bpEPvJ/3tOf3Z1X/8h/89dU/7X/f98E5nzPyTn/pf8+qcb
AXBCuTwPv7vl9rsfCvlfiuj7M//dB//X78ervC7N7//83z/roZL3V4vTuvq71FszsS/+9/LwUyqT
4atK/0ke/viZP/Xhuk14O25NfMEYSxFn82p/ysPJJSBHwLFdW7Mc9NkWVqx/5BlY9n+YWFDRsWkE
INy5wP/QhlvGf+DSIOxK1SCV0wB1/yfacIP//kkbDkYAzBUIAcu0TORqeJf/WRsOJkrS3OhHX89t
c5uTC9t/2eWab8i3fEFrDuZqZrLubNQ6/1qEG82ghLY6oX6cRutN3VvdoTR3YxG/moiiUqMJdWU9
KbUXzmkVo4D5jT8SyUkWdk0T3HVHsKgPk3TeUUnfc0MD8Inh3Dk/1wrOSe1c6MGj9L6UTMfGoT2b
M1uQzHkm43Tb39MsJya0rXljHjFUx8Gbb6vORMPAood4uZ763O/ZcY3Ncoqd8dDmOCkIf960xueC
3o1ivqGTaXzcvXZ69qwQN1yn4qudMF511G6FoKDrtxxEfo0UMHbSdmO41xHOTDt72xywq/R+OVd9
SMM4YwLH26cnmyW3sfZusiELDHV2bpdbBzm81cYXz4zhocdbd6zfAVkgghcF5tu1P5Ud5ucerWMH
PnShXgeJU4/CV0x3J/o5oDcfqD2KrqJ8onsSUXsumnyuSGMaV3HoKzskReqHMaqv982Yxcm5fdfK
toUSPkG/LMmQFUNYE4vtjgDKluZ58SiNU5olNPHCvCoQwhbwI4sICok/lHZM86jwAQ+jcupvDdJ7
vr6fOnlNNVi+FW1zWaT7ZiQ6rqGOyovVr0zOwoQjO8VnzremGTI2Hx7hdd52lfAqazxhAP/YbpgE
dRYwG4UeWl7xnI98Awrwh87UkjM0uWFdUp5Nzq/acgKlTN8YUm1XNfNjS2W1fxmyb3SD6Mlm+3bE
At0Rf9Zis+yGV2m7dM6TLdP0H3VyD7lxqkueIHQhbi/wUF0Jt2AGWR/GpH3qkmJvQNMh/xfWwbfU
YivYs4FmZ695V4e9me52z2NsBpaQAXLmg5ol22UiW9UTx8z46tj8tWgG8+GLrsz3bCZjTx9RgWjK
TqEtTcxxvW1H6um4oydoHZLsZk1MWJSUcY9yhKNFThIVC6Ze07QE7ddwHa2g7MmvWR0FxV4mz1Ja
L9mEvEYXr2M3sn1BWkBvsqbBs+Y05tgvETP0srSnRJBgPMRYci2myjSkJcQ9r0EKDbyOUWKFEl6s
TomrIbsmxpvXu29msRxax+s31VjeEn146zWFQOsjY/QObx5gAnv//4g6jyZHlXWL/iIigMROhbwp
lXcTolyTkNjE8+vv0nmDN+nouOdWdElCmZ/Ze+2QXV7bQxtW+Qnd2jbL9Zd0G4hE7b0vq207/5i5
9+uS3T7d+KspXXXTxu9MApBWh2HwnPnGFjrAQaaQpTtbsnpx7TJCDfoykaYV9WS3oW42g/ml6tKN
8IezaLt41fLJmm6+dmYWUp1/bV3W9IrNop8gqkYi3Wr3vSqafQA2xPAZPlueSevwadfgjfCGeNmm
KLpXBKOQFkOC5uppZ5iv3mKcuvCqQAkby30KD1MW87kR4lLZZMhm1saAwjpm+yCXj1DbQaUVYsss
4htk2kcHGEB6yR+BqZBNSNpgwpFHOh0ubuy9dB679KA5Ws4Cl6YMiepWTol2+Det44dGJ/smjH9K
z4VJQlYv9Srtsp08h0J/YWVG7d54d05V/zB5rH3vZBqMh0gw2aisowBHgj307sfSt7u0a0+QCuQG
Khes7rnfoxPk/kZrW+Xgj8p8g4r1qYuZCje/IlYHW7UX0+kQDR4Bpb0R0fYAKu7RHyWaFX94dAYo
MKraOlNFQt2wyipzu6gan3f9Mvf54/zfYDxnCg7WBIuBgjfgj8XetgmJ7MK9viV1D1+OwWDQt1j8
isi30wekMaibWBiY86sP/0WgiPUQlQSErUxCR/h5zDXKUKFxfnsptggtfsuArwHRUuZ6TucErsQg
aepQ36IztToO4OrYN99l8hsOZpQQI9fyRZify/G5Uyl7VmaSBowluEEoD0+NdZPOFSsYISvblg9j
E2qEvkDEWegQtWevrFK7dNIont2ZKeQ78UNRmX2SsgjozYokWtpZIFOTPaZVRvloK3TS3xx2R/TL
+APqczeZH3ZG7rlTu+++j8G0izd+q49TZz/pYSEyLeXrsYTftTf/A/x011ZcDAuo42gY7Z0fMwVw
eJR96RHLJxmpT8wCodfMbQ8yLT6WsnorCFG4KXpGTrYQnl4yrnunjprZQlxFzz/aSAKcR0GSJWaN
uwRXuVqCLSqeFC+2/hBB9c+o87/EL96zsfyL6R9HhXK3U82TObdgtGX+aSG60yzoBvEYY+Zd5Q6s
VT37rOlyFpHdV5U036GNbg0i9d5JaX2IYUSQnh6WEfsrkgYBLciuSiJ8JPIMYzdCkQtD+TL6FpHA
CW+0eNRMyuO6/dcTihwARGvjZ5VSqUtZuNhU2Fia9fTPNLJLOlMbNPKnb2fQjXpXyPm7GD/qDvEB
5EQnsbdOSwpbLPGZ03e27JwVM/jKKl/HbG03wIG8YM0xBJXpuqAZ9lKNTReOrAMCGMCjzCEyM4ce
S/WUQB7AzfVTukh3E4r6KjDOQ5Xw74wb2xkjPwVhUNX66PrJEiV6709MLhxGxAVworqZH5u53oBJ
2qae/eV3zEuc4W1BsWUMJZ+IUb0yAWVLhczAdc4O3vrWYopZlVsO05veSfhRYX2ThxCjhnBPBs2D
i6pwTYgSHXqH8rBMWA87ExoZZPm1R6c6hzloPvcpTeU+KJmRu9VzOORXbQpWCMU1hum0VoV/Topl
PegqXC1Gd3Lim8YJYU3wsPb85Q8Z47EcHlR2ADux82YSXRt98tgXZ2k8Q3DIJ/AMLRnaZv58O8j9
8cnu6T1jtHZ1hucnk39B0h5KSdwl6a7O+FjF8Ws62cSrD5Cp803X8BhnDnZD2N4Xy7DZR4fnzC4+
jL5+aWLxLFT/CdvfYe+wkPLJMcnI7sUzKAN4pHnqqWepI3DMAwONmbWX4cvo+FEKgGrK08gMmb/8
eUG9IzA8cro/zBwMJi/l/OWjFYX0wc2V+ysVz4CFlmvLdNqp9dmW8T40mHjEZQZgIGGD595jAToY
CSLBl2ZWL+4URJ5En2g1254cObsydiEPU9GodcebsSiaZvsOuN4LOvnVgs4R09NDzUXSMvyI6WPL
gu39cU6ejA4STrp3vPCxceyzkbMwS2Zmv6MbpdU9vdQHDHrqF8gKHqWUr4urKeRHmzCrDOSv7Nr2
EGY1KDc/jMjm3XREZhoFQ+OlYmQE4bjBBOWVREtyDbtFux1j1mcCpKRbf/LV8LV68YX7XeBEYRAy
ro2FPD9nebbqpdnEXgOVuej/+7W4RXNzY/bGMUinl7BuXrzOmx6HpTtKJdaOYHgVD062EW1NoBa1
KxHu+IhwTzY02XgetiWJMyu/bvYmgw1YuBxypIKScVjwgR/siQkdXAN/uYU3YrRcS5Ea+1bEb068
sEDv13NluVEbJM85eTGaTF4zrh57sp2jGDBlnMtLKcAxEh7YMyplWjMZlLit7bEQdXrI52266SEJ
NVP2E5fxt0rco7LmmSG7cRxzIJjT7OBvHH4zFQWyn1ax3zz1OajFlpjVqEgBHVvWrnTtw2RZkahT
9Px4ViLbJ5bRnpNNwuXLOjS+t/bSD16qnnTHovO3gepv3EeU2BEsjItRU52sHRnZ4WmMkweyI1cB
A/dM/Gu4bmK0qNUYkmXgYR1j8+Fy5qy80f5xZ6xlVqDLqLKbjd9M5Iy202pq30MkDd2735ePc5cd
c3LLU2peW8tnP8jOrmev5ALx0f8ZVMVy7oXcl2NO9DlMMwRWNlZdLrRb8nXKlyiJkY8E03u3UJmi
bK5ncSxstLNqZE9z4xx23rYRwztpQth+VWacBP8XKroNpLGT4Q7/wRe3geVyCTR74mxFpNH9GSys
GNB0X07mUJTPx5IFR4KDsnCRhJElX0OttKWxi8mu6KZwa4fvVmdsB5JdF3lWjNsaj/so6F6hB66M
iYAm+ZQSprooTcYol5lUBsqW5EWay35hlD/Hj+aMhbTpl/zB9pZqS/d2LuLhHRrHU1nZeM/Uh3pI
mNGi+1EP9YCNOLOyZydcmFpXIwHcQfbskz5LYpHHPp9nmVizrkcvUVKgxLF7dK3vpURk1hEoOk3u
IZtfbWL/sJriDgy9x2a6lfky8mhybdH8c0yECThpOY/czj/eIMML4cTdC8ZnPNby4GBYwlS9osR7
JnmPZOR2NzJw7YS6BmyghwKIdqaZus6obOmOAfSGwCqWGveplzzkxXJoLfviTd7BtAwctATebLjL
ulvaKdXwgvXN0a+EMljh3+zyBVgpIB5DdhSNOsU8cAsSPJGQ0O6cm+EC0GJlcxLaUGb92wbHfdM5
HxrlLCRMDnGJ+sL/ulUdLPnBd49bFz7tODw3fuR73zn7Jt/C8d0nT/NgRwgMI6ef97VFcZAPW39w
1zLZzAZmYymfKheuGCbhQc13iege40A/xbyCHh+4o7ChAILkoVooLdhr0kSvUNNtVPpLOAkan/rc
TO6DnHC1uOwfyNgZkLm7JwoDUPINBZiVchyzGqX9LI1+x39Vv6k/dftMJaRqfI/qSTD2RJxhPCSm
tBBpHmr3ZnnEtwlmCwZQ+eu7KB3C8VQ03nVCNVDUIduQAgVy+Vy49Ukv9rxyq+bDatHwgv1YEus0
TJV5ncXC01CgY1tQTPEREimSaj5ElPVuRgLVELMnFvc2sUbstsXVRPhp9lW89pffOgdI0vjPzInc
VWimn2mbQa4eL31oblp7euwhQJ2KoftOAubgbpGzO5EJl0EeHHktazPxMG6XW68TNcoXtMoWlW3n
/CCwRjRZH3JHs5OCneEuJhV/sSnm5m2ozQ8vzdZN56wtI6dNVafAEPu0TWlgm21OphqhWaxBnSfP
mg7d/Vyg1THj7pr14mTlFLXTFHVD914w7cA6xqlT849ijre1+GhFubeXYQJRkK6LunlsCsR0Ul+w
pdJVT91DVS74MiscyWF6ckcCeTrWqvFMVhoLCoCA9z4FwcqgGFy5iBVHaT8nc03JY3jFzgHMYknj
4paWWAUyPTIfYIfEmipkVVlP4z6RJuwNj6r/JprxOHTx+J50ga21Ccx7jOb+Pq295Nzn64U1EQIq
dQV6jodo12Ylrjtip+GmHM0wx63nnNoq+7ZH/2mm1rCV2rR5uF8sGv80Ly4OS44VouqNGxT3BFEQ
8cDdLe4gMO4HQlwobP6UpbbOQm6oKtQOYOVLUv16aPhFGK6Ctt4TM82P158WKXY1jlmRtTtv5MaS
AXrWRq2y+ZcRPkrDYFeZZ919GbioR89g6t859D2vGYYrOGgPhiROvHecLiqF9Z0pA803VAPUAlj7
vLWWzO4m96edOs1aacGtVfTPYatpRQkvFJwQpmNdlGl8WfRMFCOsTUv9YEsbV/tGds6FWI+1JV9r
zcoz4zBy3ruWXPaCPidN43PjrtKCqGW47aHcUv5vPMmLzInQ+qzNtwpq1Uql5dOkbGRXgKmR9vR2
kUfSwYhjmdYccVq72yE+BqQCs9zFApfCqFw5/YseSrVxh/YxcWkAG7dHTtFcrBxxaNtg6WD5m9ke
LAUDtRjthEky0xird9GGVx2/GVQ4NOPGC9DDcJuimc7j+N90aJhYGGQOR5B1mN+pBUWm/AnM/i+o
Yf42GVRwD9dcnHJu1W0ZGX7G5Ae5xVzPMQS05Z/SCYM+ce7re87lfTffQ5xaG0jJg8Bgyko7zXR1
CcRa3YINIbb0qcdZPH8xv91YvLyJJ5Jq1n8hVuU7Z/Ep7JUoUoQkt0gNlGzGteuBbgzyotzg2cny
uwJzRpCZv1lK8xtQ1ZzzebrlCFir3hxOk8vCPM4IPU8atEc0NrqSx7ShV+pETl07X5Fd8RFfoO7c
OOfrNAi3s6pO1HRBNW6aTGAjJHunCiJCbjddyf7VmzeuC+CugC9X3i/LJVCQ7/G6syHamOmP4vzP
pCYAp+NYQ1NDh9msSdkiH9Z6YlrjrxbODScxN8PIYi2ctk39OMGV7LDphOileT7ELZ19XaVEygx1
eS4yoODFtUBqZ+fOn11COp2ofT2FSKlQiuWis7Hn6Shahr11wrlOWDb+p2VbTeKvCdgGj+spYO0W
75YMXrhhH3z+SSWLzYjxhM7jiXXb2HbIUH0KFzKoEiTVdynB6rBtvUtDH9apGtn8GBkw85YiO1St
2JvUihhG68BFLXAe+pdhFAC0ig1GeMqVDTKPGXmE0ofQ38b9alj21GC3VElK/npT4i5Jy9W0xOtu
QgPb2lE9ECVIhnDfkwDKGM1oOHFktloyVFCL3E+eiEokF6MDmCrpdwsQDmBzI4709laJMLgS9ZNV
9bvB2TTjjeGxG8xyo8fXhokEN9pOgJSdwCjNE54b09iY8iWvdjyQezc2TgnJtNY048hut7oYd7N5
P5kPPf9sEb+rDkkQw1zK9rXhmnx2Ey6975jQu6zUNHYBWoFTHNznKObmtKXE+O7S4pB7wOkWAssa
MCZTa79IPHWoNC5U5wuy4nqYdyZAmCyc+TukVDGtSwUa2SOuCFFoAHvP6uOrJf7BGd0YKfDkYI+y
aUOLsS5hvyXyBfLmU3gLj0Od0OvHUbQIr8iF4DCBvIkH/L3pDxPUWbvqtjNz7PSc3eLAIKy8NL26
MOrap/l92ua7hoyrzlueOxOKF3cUhHtB9J/rcDKrPY7MSJj5RxlUR3v6LPRMaFUCJ3Ng7o0pAzGw
c6lKZjpL+Txp99H3xf3IwjJW4swmcR1rY0LMClzDM3ElJ5l/d0tPRInTflhwPZyGkNCp5ziqZ/Xj
sJQlHQ6VKZudS1wmz8ghooZRF/yMlQB3RwoIsTQ92+J2ZkBhsACqHSvyZfw6x/3XIMHhF3PIDtXL
j4WeeEZvzV5c/IwkovAOU3wDVI9i8mGGIqO8CmfvTJveOTnZPV637YJpp1l7oDWj2rHWWY3s2V0e
yyoGsxI7m+mnKJANTkRIZZ9VtuDZKLY1x0cCZxX7LjjfD6O7BKPe1oHauTOVHqsS4e9F91ZJD4Mb
DtS9ETLpKVa44iNA/tyfxVhzkF+87jH4TN13yoiDpBMa0KiCe63Z1eIoZxJgGsluWaq1zWQpyx9M
ZOKhhcYnfLPwA6ra2iSokgBgYoH3t+YIXcPLmGoW1zIZYADl56DcIJKyIEMnCoELWJ5svRA4EJW+
hDUhSOHTRgPNARtVNhjy6BriNfDax2Ecb9IY63khoKxldnhcXEX6tYVYY7iROC2VU0fyiFtWyzBP
Ly27Hp/W0QPrmcfYm4TOX/0JOKrDjGQVQ3nc6gFTGPWVjPDtoFZssByG3YgUDToKYRhgeeaMKMMA
U3xZYnsg2q7q+3WQ6urcZi6jP4NRV1x6q1Cr+RlhuesT0jfBkSiU/Tza5fcAnXk9t5NPwgMy2GHm
o0+b8X5Ob6Wz4sAqkuIYkKy8N6cxf5BiP5H7B9XR/SbR038m0Kq9jwWidOMADNz9qwV2nDDXH0h8
XqXj/gSkBw7ksGW1QHllZMaqn6tn0S/Zva75tC2btyR0m69JqnZvBN05zPriLh5iTHQZ51tud0xu
OyoLI4bUDbPOssmnSaX5WbRVtx7GIYgCRvlHObUrr9GXkPzXddot82aA6h6JioJ4eZx1Zu57i3Zc
pMO3aw4HKmlCwxPsF52X6HOfsFwW9c4V4Qf0DFp4uWx9ab/16Pep9cECDTBwu7pjM0dMA/GQLEw1
TW5wo5V2fRiBeHl2TJwAyIdav9ymiKp6ae/hJu7DMoO5Y1krXfTBoRimN0CQR2vBBCbx457b5IhF
sxn6qFFGu1mGH8eGq6Rb3HBL9xsH5akFDIJft9wlXcEWsqNeV/Ilvfkj/ZIZ6WRS0Vsed7U9imuv
TVwCs8u3WD+B5tQXSD3JyjUh2S24grI42Q1++GsKnARVjeZfKZ2uSbR+LBzg7W0HwcNb6k/pz3Jn
N1y2Uzs8L2B5tkAluLG9cQKNFVIa+QmCaVB1kFKeDfTjkWjEpqyy1eCB49UmPPaunzlOEiuq+omy
tqusjZ2SbTxai6YTJ4qCxNJdVxww/xq7gJxThoNWsZrAD5EU2P5aC5dCM3oEUOoMzSnJKP64Zero
rgsR/8UDvyBMpvYs3EtBO9vWFbE3Pf4Sv+RdYu/JKfaw8KytA7gz8Uh8iD/jB2UrRS5zTorKlPNz
NYNLVOGYZPRsMpZn2REnf0NWdJeqt+xtMHzMpCf+k8s5JU3QnqviVHjowWrNQZLNKWrOgnCiERuG
h5LGlvNwQLWJWtfn2UNIZRd0MXOoGWPdPETlb3orlrRBlCXP8QarL54NXezrLjuVLtBIp4PAC8C7
iTh66QS/Eri10Wh3lDtO3RxNFZ4nb65hNOIGSn0/pj74MRYa5GIJMQxAmvAtiJvVyMvrqcxBaDP0
CZiiUNwi+zgwF/8mDvFTezF0y+5UtKK9Zo39qPvbzHSYzpU0bryLFLcPafBFyNBKsCSmjrchNwCx
UWGOPXssXrXQmJxNc8I+5kbSHR+sQFgXm9DGTzft+eYPwcKsd1m2IWyasmcS5Zm8wiB+JhOvOnto
Z9Dh0VnNmoyson3yRV1wdXIhzGYebPu624pyCnY1G+spSy1mW3giOCKdggd+mCS8fOyKs2VAU6xV
sxn5K/FyfrhPQcluRuZKa+g0xamp5ygfR8DIaLsR/hB1nREJowS9SAWD6tC6DLKIoGVh2dFHKW7P
fkEfIJaKlBeP8KXJGbnFnnxeh7AH4x+CEbbCb1Mdy9cBZKhlN+3BLCwz8i1LRbdDIMyr6mDGP7nH
57ygsYYUPR1SUE9e39xhHl0bqVUfOshGayODweTbRTRgGGfIkipQA6wvhU5JJdX5pk9FscZBR765
8Vaah5q39kpEIcFr3Yuqxa8KtBHZ2vxqspEFTJxWW+H8KZRpnMZiUzv9B+reDfM28+w8z33gHpGi
seSBDRDEzkE6LYCAZbkhhkiX6JFvwd4a71wO7ygbwIUJUnwfwA34D108/Jvxp627EEi03dg0HBYx
W1lpX+pyr4SP9KANu42ftc6uHUEhLMOMB5rsLz5c9ZhBtUBfAGZbvUNbQn7YNyQ+FDd1IQlHvPZe
70YA+qUnnpskrLEGuftuWUCEdm2yCTJAU944jOzP53jvDuQJ9P1EmhB/eJ6azoMY/tVe+xJPghRJ
00j3RWhb2xnPjslzAb9pvgvKOSN4p8iAIkyQjPy0inS33MyS0WQQ9ww/YoyKijlebuIdNlMWMl7p
5MT5zCwmiEOqLTQP4S35JWD7uGnNicHy0Lg7gwRLGrs6KmWA3avXTBCQQtbS5w2hzOgDzrSwZ5os
057lCobK2WJ/GRNIPzku6oZh+gsmnwzW+pxNFYssXWZ4sNx4FTdFdQ4miX4lmNhLpaCrx+JKRrp9
UJkPkn1i+SMy22UxZP1VdjojjvgckJGcKqP4mlKogosHtq9gnzk8IGU71iZZSAupOTtJRuwqGMNh
1ZfnJrerWwe3Kzv05nlnUman1NNzsE2g2Wz62YdHZ3pk2tfG11IJGJLWl1dpcVbK3fKwkGxiBxvP
me+8W/xTllvRyEs5VGmBJsWjLXKA1jDrxDkXT3h9rfQ6u8nVy21GWD46DTdB0GjJHvJTR0AnwXqk
RqbUv7DOqkson5UM/jNq6UgGDv03upLNUObjRi2GRn7SWjshxSPMSTZZZXxoDCASEJ/WnahuhyCm
yrlg8o3bcqNG9mOFm4vzlDHiCjIOl9TpkpPKkMSY3cAQd3ozgQ+tzOw8ohkjmEjQ0UDZ8xmU4QDm
nJ8jqw5s3FVpFqVd0h0IdEDdbGf+BcniduySYj/bT8M0yXulqE44H/Wxw5ZpDLQWBZTB24RjClhq
D0H/lAsPxy4+PrfuXgmvkTp1H8zxLZSmOgStBuin+7sidw9WiCczJ+ON1rlHy+xKjFsGZGeWvRDo
zu4QdjteNydtj2U16GGssWPEygyobddZujjJcBwYV2KGdwfCfALD41HocL02BTiqdmShS/41Cv/Y
W+ftWSLwwv2LSAuTBSGHVfIyB84lW/gW5YQcwFC2n42SAUgx5uAbku5DF7GIkoHapUDXwZwc681Q
MUvMDcChnr+eJ2+DciZ8sOKAFEWh/U1ajd3amlLns0H3pYGovoxNf8dBr7jdQAaCtTkLjb5kqCF5
etn46vfzB5FSX8Ly3yoIbddSz9eeiYMKsvSlS8d3l9zS7dSzhhY17zWBkgzNhjhgae7TutcqXE3h
Qoqke19q5hs+8LLGlVzvbZlh/LThBLgcst1AuLPAbVCzNfLWspKPVurLtbqJ9ni4AwnlyfVQg2Ln
wkjOHzkj3S7zCXh1CRgt0i5qaJrWFSDI45BZ7wMj+4MbW/xM/DOVJA3mLfI/omqk9W80Imsm4dGt
bgESHrbuWQFeTRkqTfNAv8CVz0Y9j1LvYPe+ecpxGSgu9wvTgkT57wy5EQqRy7OKRUUYkEUx4wbU
CRp0dXKDni2Y0ehnGLdZj32mkAGk/NY1KrFIMVTBZQsGY2YrjQap9E4U+/KkzCcPCv+d57TzRTaY
jOmvArThUFoq+0HO/MGxQM+nvsKybU4NYKMXT2R3oRVzCk83F8tgx1dYTPNKG2Pxpbwbskca+Toe
KmcbNiomwHPyYfbFSSRcUezyGQRj6RcEDxFvuc5BV57D3CfHiBL4//72//8bDdJ0mhCg8IadfVba
fJDtnjBAi+D2jnZM+Q2JiQDWtwCcIoZxPPjYB7aDGOeNl05kHKPEMVr0VeZgXrzWKSMzxfzAxr6Y
JmfTO5Y+h+78VeoFO3/qZgcUMiZbhEuHjfHRZBHdlmQfLQMGqwUbmCBV7NB6NzfazeHv4kVCrCAo
ZV/CSfBRUF8X7dnBLnWwpVi7i+2saoWVIB6I3LUq62XJZmIAlP956/F3Dq4w2sdYQPxJ+MVIpw2T
4VIEmlq7H2bQDYSoVwLmQTNZgDbKi0O09NG0mnMogwctphDpPX5C16ZxcG6MJsubNqGd9Q+1N5xB
KLH3NNlqjzINdp2NgQGn53Qm7eyasGoyAgtWhDAuQ2fCa6C0YCO207dABT00h6FgO75UJRwOXJG7
5LrYzDSCBUGc4wTJti4gjWhsGHaFWIPR66pGuQI27wahwR+6a4KCZQeMxmiZ++GYOZrUVIIKApcX
m/g33+fCVB3KVbAx7Llc0Q50W0MZtIau7+xTgtmbIP8klZnh/IyP3573gR7PEHodvGFZyJ7FP9ed
uZ+qONvlxgElOrV4a37Z/a8d5gZzW3NkDtNQasv4AVSYu6W0J798lAkusNFlLV6/GqaJdbpAkluR
fbVTFBGrYWgaYliziHLzlWSu8aClBi3o8yNDzcKpJfCydPvPgKQQmqO70mz3ZtP6r0VuYpw1+RaH
PcNp3JKP5fTQkEWxDbLEONtGiLqzQs05u49QkDgU+i8yjXiSGXsVTNQYZucKSCmRpkW2XFxS+rwC
5WSfew+utQByyJEhGENOlltcvy9j+udlUCUt+mLQZSArBH2lFj/C56xtxvTNEg64QeObdOfXkZlf
o8HXzsr4CQ1xv4Q1qHo3wXJduU8O9Y4ZQJTo+ontFts0pjJR2EB2F43xr+m6I1usYBUrTMjU/7mK
eciJlloNDeJWwBDpyvPExuDIjYy1meb9kU1nE/lOsZWd5HZN9mSFpNtwQfoqk+QrcZqtEwpr7eiC
UB3lK1CJ3nOY12czbFvQWah3+4oDszWohGus6AlClHQZcS+814WOFiRXQysOVN1ZIoifmUpn4zC8
bwk0XGNRNYBTtF/uABC0b8N1USJAhKKGfibG91fp23qHbqWMAfK4fAza8ReymdjAN3gcB8M8iNIa
UWf4D5mcHlFpj5GJqLtG2jBrqAABTzMfDPQHv3VWZGmw5uLubco4ymyeoBywFnPuNuvvZ0cy0wWG
jCKueKdH/mnFxDU0jW9JO/J9W6pfmY0+m0taD1lerbQ3rx4m+QCKJ6qCTCDPxrob7zRkZ9LXaa/m
rXTwKNqWWDO6HLcUctPOlliwPMvcG019VHFgbGOHPnqwB2tFOG6wlZ73GsQpps4e4LYk/pxcBScC
MbipmCydtd0gNF30dSxGuBjdfFStWe0Mq/oqM+vq5yGDq8I0DyNrv4H2x4PbeyZ3595JSCKxrezo
eyRDKP3Bx1QjQUTqVEtvA48DnC6AuSYvn0rCW6i9wxayioO2Rk8wmTU8rVqiqJhuW7Zy8DgpblMy
hlWBJtNHNgSzVoD6ELrtNdml61D6DYxGe2ePtruq7bqOcnK6sSlWR7dHoNto9hpGIlGBTZj6ejjH
Pc33WqT3ZeriuA6s15Yn0IY1vWqdlNuqKmdmmsRtqfxPQ3okvA0De9CrNfP36aizb3MeUKtI9Tnw
+7OcyMAiyCoKjfSaoLGsjOcghBDRMt8e8kOAgRenuW3zBKvvcNb1vo4r5n5Bfan4YqJRt4F429Na
HmXK5j9vMPY1Bb9Q3HnXcuT1lCz7AS/TBCHuGdcy7/xdPSaPoXM3I0199EVvkUyUn3lx8EZ6DfmS
YM6LmpNXNTKxpRiOrCBTpN7OPAhz3NwhjUJQlwGYNv37cWGt09qYJklRZ7/bkFRR19OhNEy6RL8h
WrkjM3pR3hNfitUUGOFKDj6PYIk2zwjNM4OVVBnhzuDU9hcd7MATIvbkxVxbiAF6flPEeeyMWxBT
6hUSex/j3250SDAzm4Nw7Pk+05Gjc3XWbIQVl9Wvy6ipDVovWsjBZaHYlf411YKjvXnpqkeNr7b0
PmqsmwbrNXI7Add/ePrJyiiPOEuNWwgSCzW/Zh6tNsn8peMvi996sbcjFvCA/h+Uf5wjrJo2fjjc
Z8FCeXtUhbfubOCofB7C/xdrTGt1NFZ/E8EcqgD8Gf/BBzlK3oyArOQJ8EPZtsc2ybaycE4eKPpg
UMfC6jcBQrpGtoeHHpyQl/vblhc+xGxQKpSiQF1WHsrsfH7uSGIyvUsBtS1E4T/a9tVB95F+2E6z
cekuURlt4sT+9G2CfG4qb0WT5NQvbYKmIzPuAte89yb7NfFuKbzEPBHD/WPNTBM79W0IwkWC4d1D
RbAwjc8G+Vtm/TGI74euuiY9m6gJFyZi3kJVT17IfNXVf4PeF/pV5T8mhB42IaHzqofTUPusKsRr
7Xs3uj/7ojK5t5TYhqC9aQzjEvUJENYc/ASDDwUjsA3eqj7Zqz7eooE4aFKjzFmtyRxeTQ2By8hs
xFr2BpjNfpUm7z5CmFahlxnzNab1bRj8jWlDsHZP05USf2btRQqrdOqOeG4unWTlaeyKsbrcTBQO
u4x0cm/fl4UbEmsDqiPP2KBLuCPdI5+yh7J9L/3vxew2do8mWTPwX1I7XklGhpYXPynNALjDGh8E
yYFp5H0LFcRxhq18Av4Rqca9La1dJoaQnM0u3UMN3C2Wy8wv8z67oDtx9vyPvfNYjxxJs+wTIT8A
ZlBb14J0OjUZG3wkIwmtDDCop+8DZvVMVs1Uz/RuFrNhJiMikx7uAOwX955rn4bCuIC6iJBsUURo
o1jEX4cxQG3Vzj7LUguIHvuLxjSQTrj+b5HbvHFyQ8O3o3gwWUR3rDLncDcLcUfCwqfb8MiYwGlQ
smxc0Z9rBTI5LT5ChN9G9+ZQQoGS8O341pXV7VhbWFeWnQkBX+guCu5p0L6O5ltX/gLcgm6sBUnK
lAPIBlp+s3yLjPxjIPpaDOZ6WMoSWmW7zT8NnZ58AqHTNjgUFjdWj+Y1ce97KtQIigfJ1ABTIB0N
iTwMBnxLWs5VxS7wjHxIU6zPwwrRELYPJAGb0OGIiIL7rqndJW6Yiw4olXIGKAec0n50GhHt49O+
Y0q7I6Ng7RTTtQ3jX2YwPfuEmzHwwFDg2OtRqdsYkmXrU+7ZzMESZCSK7bQN9KoemnUtjVcjaL8t
ojdycUA6yfQTseSiblHNIQA87KLAsnFZprAtXcdAt8qOA4cxuIlFA9CtAwSslTKOZV9uunCBUkck
Yj4X7on57bnzo1Who2PpJBTDrGx11l0TKmCwBgSJU+cGZMApx7nplHzLpq+0JGkG/oNjs14UC7L+
KVQwxjCdlpPxno0FQ0Hv1uBZTw/6Jpw4XiUhmCWCkm6QO66LvNokU78dDeNcorQm6QlsTMhaulxn
qXuSgiqy7/qLyem49ssDQasf3cjWoKun5SS3QAokb39z8l3/Crb6e3aK9c+JQos7jmAXxwpcxxcC
+8jy+38LMqzyFPR2KecNWymYVelzFOO4aeBMAlx/gIz23kk+fEa/C4O+iPWtABu0VgFXvDklm5+X
89+K1fm/cGD+W3PlP1kt/51P858Mmf9vODCXfMl/b8Bc/ZlHiS7+btlc/oO/3Jf4KE2Br9G1f+J3
MFL+w3v5hyMlwTiBafum5VhL0ud/ei+tPxY/pAgI7RGm6fn8z/7hvpTBHxTzHjFZRGRJd4n6+U/f
6T+upv8qmWeJo/qfYWqeSfCPu0CZHVbArvDsf7m4TJmOeVMsXo+cLr+IvUvWOltidp+YmhDFKx8d
9pAMBJ3j396f/81lvVhO/9ef7Fq+jZEUhILzLz85qSIErbhVV8mAmUEiWE+N9MmBk2jN30AWj3nR
3Tg55P1KvoSDeDX76UODYUIUnKyCU3HC5RsSS9OfAjFcPTHcnWFu6OjWby/algfZDEekJeA70Tm0
eFGIs7uOuEL+67+IFch/fRMtOyDSSArLdRw+audf/Kt6ikIX8a29muUyF7Wgx404+rU7v6Y98AWp
g8++ZLbVYh3fposg1i2NfVuJ92jsPgfbX8lRIaPAiLBeezmmCrxSbxQVNZv48bvvmHM6YY2nDr3b
UhvfGvMSLFQj3BUBcpsQvWsYYzotLPq2/JwI90+o9fzCiO8RG+bGUQExn02W7PyRYMWxCxz2FANl
N7kbMQ9oP+KIQrbsKhRZBosow+ufw/JbvDnl/WCWCDjgn8SKh512iO+ylVplkhfcdTqk1Fz2Od6q
pwKczMWeGhtnHQ7XyjXO4JtSwpJVdidTfYc3cuxMzlzQkqC4ciIyCqYiwnv0NTakQVUXUQff3G7H
Jp+ZM0SLEq4JXoNevTfaSU+Gn1yHB0maR9EW5SasqxlZWnNqTT2s2z6/9TS0Drk0KrV5Nm1IVVFh
UXYznr1LW3oef9HTYsUGoBotl314mLuGzy8FaZBAUruIsTwJD5pTwzJL4ZNnf1EmS9Ozighn3euZ
0ylfWJqEnS9vxtEh0mnjNtBr28g4BEnF5NbOijUDmmkPxoRZM77kqCZjuUkzSIfQ2LBIhlQRpKjG
yLEa1wISk8JH1ANuGknx46jJXjXNjJX+k+EMUT4iegwaJA2gT6nRfIIKY1rp1muPKgrXqpDILRji
EK5yQckK0cp8HVAJ0uq5AYQP8zHRuNo8dpfHud7CdtsJVGg3VoECf/ZBXkRxgJCDxbjf+9k6Hen9
dVgfpFlgDSCJdjsROkCfBLbDApRl1hQY63aYn8CRpavCx9CXVzd5FH1mmf8+RcavcJFaAaDaOimV
/OQgtXa+66EC12TQO/eudaxUdS9Vi5WJrmbUB9PIxEUI5KlBOfMCuvyqx/GonTjdSRFf2jo6oWVh
eowEmgHjBo/IY035t4ptByekNzFpwfiNO2JFU8dY+w4o0Ns4Lz3QeARfWAvmr0EULrAw8jBGbbrM
3tlOAG4o665fjcgLDikxRoA23Vv0w7xrUwUg1dL4XqV9Cqf5psfht0pKXOKKAKtOMJmOQhNM39hf
0QcwdmJdDX1P6Xcm8u02ascRwUv8mrDeAbGXfzitZGBApT4UxY20gpxkCfMtQtoKw9Jam0N7lFWP
0QeFIN0/dE6xYGq8u9FzGYU7PlkdAddUkSMwyJDFlpkmsbeJMDp55Xtu4olxz3Pn9cTvqIIpF+oy
RU5PZ4L+8Jsbr0rYKrEMhMciQOVjGS5bha2w6HFUAGwL/Rl+JY1g5TZbTBvNFsC4REwud6JiRJcG
NPil4bSr5e7IWOSxcRSErFXDzjtXvXsjhDuvLETaK1M1FbrOCTmyd9GCkF13Kh9jfIVeGX7PhGus
Rmn9zmt8QEXeBAtUECxtAhGm6SHvRaSPji4DLGIyePuEs5vDIt0EslzM8qu6oJkTQVgj5MfEnYTJ
Y0QfiG02xkulsCgaAyGHuBDN6bE1CnFk/r8VaPG4MiBUhezxrAmssi9ZaAHtGBi0rdxagG8Iu01b
1UyK/c/MogdwU8t9tWqusd9Vbv6qMf9y+3XhHonFSMynvmtBfgng0SHgPqRcE+p/J2w3oxvSmkOI
m19Ft9hRmBlsYuPeQdBj+LP94Lr+R0ww2joNnxPJB1ywBMUy3dm7mlYD8c+zMthHdn15Z5TubTIs
kxJ3vDclSpTizfYoFkkzY99vsyJveKvqeuBTIfZuDZqJdfmMIn3W5KpAuJ096z6bqlfHqxirKN/a
B+Vxqs4KhhxGTHlunq2ai4vc5sEKXgrh89lOFTvWmpOjVuBrsKwX/BzYYjVmf4bwaGnciiHJc62L
ce06EXbb2P1ILesFINfCBkPiaI0NuFon3WPyQtwmsHv6TrdrzPGhpCXO2eyuCchUbKynQ16FAB7q
d4WDEk2McaPOJVbJnRU3pAOV5rOXNt+tyO+aiS3vwjDF50udIIsHQm2O+Ry+66VRcXTtLHBqnBM4
cDLf+B6S4I1FMuFGyfxI/lt4LGpsXEHYzmuXLci6xQmFTHZG/GfDaQoB64V1uqOsS1HHvsOzeNcm
HGE/9nC2F/KoO+Wvu4xuXtITIYJmp8+Yu6j6XxW79mMwxvd2VtPNIV2ZQtsjcsVlgA8UqCCEDHuW
0unIWjd5hZW6PAmablMPIVkvaOGybEmSyyHmjwM3VLGDEoD5yBCfCdEUaYVNwNNrjq3e8J84KtdR
jYMx7xkjxhvZMohBD4DYDM0NiNuRJywswkhJhgW+uNLSrCWz13vZ4pByNZPZrq2qTZ5BjLRQs+AE
Jle5aKcTCCqJioJLqPKmfCuq66KwwYRrlTvhNpi3G3ILPeOzi4Nk45L8tQ597w2h3mM5+fGmKEos
KOUq6F+o1/i71BOOSnYDju9viHoNdnODIcvvgTOC60dZcc9Ajd1mUT3HLg+SbvrCQD8fc8V5z9l2
0Q2bn2REMqKGDJtBfNSoLa3M+7DSm6o3u9sman9FpnVVI8+VzCNfp2rDdWDD9KpT+ytK6uzEe74e
GuQSrdDhBZkTAVispULmJjEp0kh2uu+FeW1ohMobzPHRdkCGBQIA0FtfMbFpiRq47aO9DdxyGi6N
DweK1fxzaMbzqrCWwsXOmsNAGPd6miXag9y7w79NjRtPt6kgtdHP2pUg7Z3kwydbBI+Gqn3CnuuX
uvLwJS7D4Lhj/4uyE8zQ5+B5Z6Nud3bp3NEfr4ex+7K8ET0tXDUys5iGkLe9Fln5y4HPs9JJUKyH
gcFJMON7Mvv6oQEC7g5tvVVLTllqfPi64Lb0yPqbwfsiy26xga7ThMe9P2QPjjNs63GCSGsnl+XF
2EzUY4AhjHZfese+Y2v+qjp/OjQVXgGVCEqZ2SetmgOL0kUwNkR4rshmO3uckPvW5RyDnJoQ7HZu
y7DfT3H73AoGxS153wEZc2xC4wzSiX8ks2kaa71DNV9u9qlQwSb2ebLUKohAtmRv48B8VTX7BAwq
8RsG8+lRsZ9ht7lOxtS+5UnymOIR3oxWCICMdGQgvShpOv3a5ia8yJlJ0Wg1T7EE/qzrMYXshvF5
CmdS5YPflU+2iBfgzsRu3p8SV+qTOWpwjbyaFbbRWVFh0IiY7YDbDH2oP6OAstiKwwGTG9HZv21Y
t89T+N32brsvK+YjuUZlSYXaE7tzO2EPwf6DVLxDQSVVRBrP2B6x39WbJype64nj+oiQm0vNGaeb
GYQ3a4H5SbOtevVcd5t4sn2TC+1SpQFidlerA28Z27MM+Y5HrRenxOQkzpqFk1zXI6up3ED0GpTv
ZY3t0BxfO9CamAg6sbX4aWEQfQZ6nvAzNl+pkwZw5mcFAyCM3kVR/4n4swMOHjRnI3Nvjcy+57yb
35q2XlczogqnRuTTB4EgqgnZmdvZl6IyiS5fnGLk4XFfmXG7zar2UIYoC+Fgn01t+dR9+CKl2XyY
g5jo8NCf5ouQdhTDozV6t7VdTbsIqgQSBIR5IpKr0KiwAVhsFgwBgnqNM3qfYk1M9MDmipgTpLKP
gCxYEurhlFr2r8q3d8msMcyYuNRisWgzaMEPjcGGdczxwsrFeTEjpYi0/TUNkuQtkmmBEvhvQvJ0
qtGIUs+nd0UVn2nycoNU7y59c0KG9WWeHGwB5CVGs72RBkXdzxd3QqnCmAl11KDd9WC61z5jU9Rl
BPs0zg61QYWD8h0J5bT1oomuOSGXpnrOpw7VidtBZHYT+K/ZvO8n682kcdhlIbbIeTaeVN1gVJJk
1AQTSwV2MuBx2K224B8ny41ObJyatcXPqVTGMZdyFgwMYRdjjoEZUzUXh7CIsYrch6lSzyB/TlVv
fKHtwYJCjniZz+dhdr+MJeUxMqoWoxbA/FyiWS4Kdtt91ZPTN/02AgfpcAPSTM9JcOoHFZyi2XsT
ZHTv6gGplDsoJIcJOfcoWU1qzLEkC0I7xTkLMtSCFHk/I9YUPwOM1oBFabWvmYbROCIXQ026qsLg
WincXiz+OOftmvR08I11m5j71pzfdRh/V8A+EUYmf9LHdYvfBKOzAgmdIxHFZeSvbI8tRN9igW+Q
Sa/zEYOMkPUlhW+LKIRdA0hFi4Jy1kC+PdDdpl0fY82tH+EHPbMPPuMRM94WxtzeM3pAUkIoFpIx
OVhJVhwThYsES1HKfF13y5Q03hIM6iIY7hW8OpIBaDDriyZoLuJp7PKRajeDAMW0dkWasrft6UxU
N1BKTZaHvre6OH3/2iIZtbknV1YfX/soSYmWpbI3XeyBAhMdzcXFgIkjGhCuXvRpRWcQYfhWp5Dl
G1aDKfmSM5GTlYXrevJedIp8qflq6oYD2wAsxTHILYwmfw67qxGA8USsgEDGLzdBxkJmaLxyRehA
0cGRJoQzRyGwmVhC7hlVO+HiW867r4wP3tZAnZr+ScjWu6PEA1Whz3pC1NbZbAER9ayySVxdv/zo
FrNB7zSoY33Lfsz647CwNQ0WFIOHudWZL50Zvzldt5Rs1k3QkIXXxea+0PmNbLzfDFfJvCqoPJyG
XYiynGkra/MUgfMde0amRtybl6wniKpKyNKokkns3TZ4shYjhJPU6Py7uoTJAo+XYKU95w+kqgKD
a56aK8nWBahkfQzLUr8Xe9YUu773y0eLI8ttkMGNwyMmlq3UnNmx8k4sfMxb0gV5o4qNEBovhRdB
Xrfe/B7pi0AWg7CqgWzm4FfhYsAWRmyTkYcsW6Bkz3jwydxMLtBS2RjGyILxZpxmz3DPISQPHqQH
QDx/RjEdnozpbRQ8HIwYZC2XacImgK1CV6uDxvHORKFRB58Y+tQv70iL53jIgN3E1m3YhlCp7MfG
stkZ2+k3DqsnC/cjg0LuOXyMBrdq298kC43eZGceeey/ghrqT3pRjWrvis4hkwQhW2eZmtTtHl98
LoZTAVFsZceY88xIufsRJcRDXwMtaCrn3LjGjuQH+ZAKcnmcAqFvIWC2q1w/ETYSPdVjt+fPqGbQ
V8TBzpE3C3tf0YKv6gDL/vwhAGqM0Vi1rIEEaLKp6+LSluCMLdu4VOhtI2toCZcu9K5GvO5B0btm
UdFiO8z8bd15T54KgjNimQ1JUdxahRUQoUGSeaRedDKCfP/5EsqXrkaVUGMStI2RUF4AakkmziXO
GuQ/FQeIjb887y2yTkxWtULGZKo0fw6ZfAokMlMrcNo9esCHFGkd2/4MzJM/PrE9ZJw0bW3HWsSh
yS3li8BCX73VgpvfKUYguVWLjqLqiDvQN3NA5lQvoVu09ruLOZKcCXMduLhnZ4tjPEvQnlDvVGcG
IvYqrR2aZJaQJkz1mYikTQvDNWuunXK/Kx2jnCf1V7m4ZssOLcksrnpu5r2KzIe2PKfIcUhekb+z
unDWBZlVIoHWyUyvmpCbmQYK3rAlGgK12kZJiphwqSQ+PLI3SAFj3uKZB2cCDju1IJ+qrjHxG9KQ
haCTIkuaO/zFyTZKeIeKgUQKAxC+DIZuHbm4PAsg+siq9jmBMmuZJ+E5AeHFkbN4BTL0HkPvGduy
g0kvCZ50HPMQ6DpdF8tKGdj7CuTKggie3utKdeu4UN2KpTAvfPrkd2C3D20O4iJe3JmkLlfcIkmh
PzGcJgiIhwYf5ZOdOKSZA+RYeU2m1wPpBlvXJmrTsEhiCZaV9PjBnJ8bj9qkVnG2C2z14PTNl7Sc
ZaYqtwkayKOamq+W0lfZWBDVaB5yAzINDqBmmyBWa8PyIBSdm2egUEyKeZcJwWTCsQmR/yj5sRfP
rZE6lmgXSoyekJdovph5QCBPTww4SS/aInFgRNjleH2GttqerbFj88UkyTbd7ai5jSUXj7JMA7Qf
swdhmR8KZ1CeZy4P//Bhhgez60y0v7kjsf3qO5DicLrZtaEQSq7xPN06KYKMGuvOHlHwppXdynUK
9qZj8O0H/SfwNcN9TyFerxkg/xpGrPBDbdnreOJpaDPPKbBZxyUmTrW8yaqAyN/WxTqpe31fMYDr
2PGf6gI7Q5P6/m1mYRAeSRrAJLTY3bBU5ozfV4AHGdWm9aETJe7YjDQYeCmIrLBhk4yHJTKtuLjs
84DAuQqtkibGu5tpKOoANQvpCetWNs0NZFlqesAzY/U8xTFshZk3mjn8pvFRlLpAtyzHePA7EGGi
hK2IsIOJcpfu2x5B8iz1TUwudgrSjCKxOQJ4xoSShzcJK5K1hz1zxmrapS8F0ENMSo2CFj7si/Fm
dnwGMsStJFFyr83iofeqfkXfeQpIhjm79b4bx89hEDjqUnK2KkRfIiumg5AW5l75y2U2lscOD7Ao
e5BlSR3lo0xKBH7pfEgYrPB669aaaUqiJ12y4K4/45GnQpCOd140oJHGYQln0cZvOsf75YOcSW1w
kQ9L3Fvg8KqtmXmXJkduRCGZwhSuSAGNA2iWdlzuVeu+1kWwmWVLSSmacJ/nN2KH98jcuUx617nK
bgfYKUPogdmqkrc8t7wjKXTc2CijpjY+u5juNhYPnbS587r8sUmIG2zn7F6yqb2vivFiKEhsHToN
dNMp0R0tWYMG/to2xisfFZSwUqN9mW9rErYxt/62O2cCb8Ga3Z7TkzKRMuMBGVeZRf8vAMPzINbY
Ekk9AP4L04sR9HqKgmxNxeh1gMAK3qoBPsEuCfWXtoq9byBP8gLo2jQ/nOgy4UDsUQWhwUDs760z
g/0587pNMC6ayZTxEHKeZewauXu3YRPQ517BZ0VuHrLKeIWz6bwgh1iJbOzOvxBg+JV0Pp7KcGgZ
xUQr5bgooVrC1D2PmrvCVrb2Fmx34SO6haUBjdhLrRXL/Moth5UTkEkhQrIHGfXCKdA9qtRbt6EF
VD6TgTzpQM7zp7mt0YL11XxwR6KQAwrBNE+wwIBlqariE5pAgwvHfw3I96J5UWpbkk647qEcYDdy
9k2Nuxfr6D1H3ifwKDbyWFPnS9H4pAib5Q0KR8mYUT8oMaeIHQink69mQiNripanQCm/4X/sjQSm
Htc+w6aIo8FP2Tz10j9aMw0qQpWVY6XeapS4z+A8rTypS3TZ06PnTVuNfnJR1j5M8w9lhllTWcwE
HcvqADobJSNSxIpreR14fX9bRO1r6eBCti0+vipfs7u11lNzwPc/r7MhYsXiEACQWlYBaByMstJ3
U60uiLzidSTnd9cuvuE1vCjFHscdgKR7NAfs51dzVDTryOlfCdF+gW+yZedD5Fui7lpas7LrXqeM
RSKawWhdz2xrovGJEdLB1YQLs+RY26FUayJzuRlh16CgeHSd6jlbAB6p+O3HVrtBdjLsM8e8EuvM
E60lvE6YL9ZcTESFzwTzwvBMuaidtoajR5scZfgZW2GcIkP9sryCGR6c9fVY2PAgSmpMdNm7zpus
W38d7eicMHpAnwOaW13monub8QgdNTJG4NPDoSzN9xAL6o3mF2yPj2Gi565Dg8x2u7tWI+ldCSoY
mJPpp+pIiLA8ERDWwIjQhgvhTSeRDsQwBiVc1JYQwp75pptMCc5y49fkmogX7e6UhJBTFxCRju+G
lLq8zjx373jDp+sNkCPAr3ZSaOYhkaa8iJ+NzIq3YYllPflWNYhVWcqDACRJHFh0MbKedUtlM6dF
o2J55lOW8lSUDMILBHqchaTX+yOqRPYiYajV2Z+WNIuKG0wMvNEJc7uVrsF6DYQwBty3rLcARVg+
W0TfPk2V75875jwcLznD2G1cpy8EP13qGeN4nUVvyEzhvpbooXqcCrgw01stDZxxtUPlAxHfjUdi
GuqHVNk4D73qoUzih6Sn1rdNYxOk85M9IhBKMigGFHufIfZ5g7kIL6J6rtIR/z9v+obz9Jsk0eu0
2KqjcuSNorMfIhqQOFzgWoFPRoSb7HGexGuzme/hbpF6Rbsx4ppEtw7ZoV1CHRkHD+zfVk5eI4cs
cuiKEMiQJDagsQrrNFFdpBE3DNr7YaOU+LSb5nmwltlCidJ9dkcuKAQ/c4EjIAhP85SC8anFNTYK
zAIlvV06MgSO8mHT6t4+OAgE+y45o0U7mBUKoyKKAJo0NzVWVbitjOMGgbZ58vdK1WcLeu3GxIGQ
qc47wJF8ZKCVIU52zHxTZOizKsMeV2WYnr2OnL7WifeuN17Bpz0H2UIhCEG5hSTxmqm/6/IspsA+
FOP0wCpPr0df3/cVi7gueXZ899OsqDXc0SI2FfDr6LgjuDpUSrNI/U19GxbCODSC+AfDQNnQaxPU
ZQspzew+Ez/61voSYCwmqRa6UCWYKjXhuMFiZpDOBtKkyeXtZIO5mBQQ6sJRvz3w/iuoZu+6I+dS
+dXDTOHqd1cbX8d2LodXcyZQSpHlydmD2PRWwSJYdcHw0jcQfw0Mjzrnzfdi9ZtYzafcAOC/uIiz
yX1rJh5oigAQOCvFfqp9jeWTmqFYANRWlr7AuIuPZQD1ZlTVcaGY7kJW7btkbE6M5hfnjoDAWnb5
PkotFmAx+2zPEUcwAaSReBlEutS65JZxF7ztMpuNTx7qkHgSNqdexn1PRzWtmwATCJRBRHf6TzPl
BWUasYHZjb+UMT0SK8naNNAQ+uZldGNRkhn+g6zi5DKaJBKPLFvpFesV00HSmgVuqKQu3+7nyKTi
6qFqd9P4YlYDHK+E3LoRsmZYNztHGc89fgVaBKcnKsaDgBLVDx3ReLq0PuD3VesfNcn/l1f9HwD3
9gJ9//f6qsf6I/knIP7Pn/9LXiX/YHDjs3e1bUjOpnSR5/wlsDIs/w8e1MsvOkIGOJoQIf1DYSXF
H57nmY7nyuUftF7/Q2Fle3+4SJJc30MSjZzHcv87CiuUQP/Mt3dcT6AN8qT0LNv2fNNefv9vCr56
MlvI1f03aIF+Z0H33CcYRDFC591DGXzoIRoeCZieurJ8JuXsx0PU4qbfVCIhpczgjMgcOVsb2DNf
rUso4qTJs9CONdItxdWFafIdhRI7ST0IllSPwrfEqTFve3p2dj2MOLViRO70SfPMem7t5IZ41Qa9
v7d4JzJ6lU2W5Dh/wA9gtkQ4gLRh12KziTogCDxu7Gfam3rbE3+275UPskq7gJoatlHRKLOnyWAo
OMuvUTXTFZm/dcc4UoM7QhFdvGS+355wNwd3TWSiqMzrYWOndnLC4kHlh3554jl5U9Qqu/HNk1+h
3mgHL7uifhfbzkuLzSg9dvo67MSp0+9e6GT3fSbm23B0QijWUfi7X/7/rlUFd+RZf5ka11Hbsmsq
kx4UAEaegykLeFuBlxKNitmyb816Y1RWf4jTPt1LUkDWP/895NrfYVzr489LrsHLtbEiEKsj6Mpk
y3HUdUfyeUbGC+qku3o2pkucRvYhmOj+kkkHxyghFG6X4kpfKQ+aShFMxunn3+rl29GWhHT/MMZL
5cNoWdr8pgUTX2Pavrj1NF064U8Xs3Od8wj9kMbJBquhrxnMy0QnEyv8JEduMIs9TjbzQUa3oisY
LJkzI9MoDJzHKdHYqzToLIfx4mNhDONt4QTXPO2sfatrrilpgQ42iPc+/3zpUqAZUyhhct6bYG8J
Ws3kK270bl+1k7G1YamTEXNjI+zbJ7XzNiTvMgRYo4qvzhpRsv28TBHom8ZHUmiYbnVjyinYxXA5
INlDAymDBnqnlbb3dkId7SR2sI2guWxdI4FDvXyKIij9u7/+NvQj8TG32pJxFEgDt4Fy7DLLRwMV
wsml2j9k4Ryef77A/kVv9/MSOAuqTZMaxG2PizoXKMnDII+lS54pNQPkO6Mm5tWwPkeS8yon6u7i
Ud5mbD9OIcLLQ+ZQqWKMbO+S5YsHh9vmrAxXvlyUCUnKCrzQgJ0DHOtVOVhXQG4sKOVvhdBvReIS
5qj02YVftS9amKYDAMg4nYsvCUcDrw7bey8+z1lZXgPPQgPdS3zbDonTWz9GzLbCtGGiKIuEBn7Z
uvr01ztilDC5iPO6n6vGYy7HrGoS2fvg5P6L0UdUFz35N0Xt45lZvpOpxXJ6DtcYjxAKh250W1Z4
a73EekZfQbEYNwBS6UDmbdSnQA3sBaECcfFxGAZqYAYHyzdMrBKsZVjCjEKT3tnibQmsJ6tynrSV
TSQEtPGVR3X97mv319iV1b2f5N/+2INQWb5zMj/bGmk2HP76q/p59EIZ1d79fAlq7+qp6RGhrHkq
09K9D3P9O0iJ/ytqWaKp89Q9qWwM3Db4HMVBFE15rVoiuDCaFhtDBel+nKueLpI/aRhk7ZJOOeFQ
bqpLH0KazCXyKq/70y+/48ihcc5kfImbfvg1kWW1bkFdPxAqmYE8GQWhSGzkKX/QgugQpExdffJo
ccr+M48raDUNeYiVC8HdVqV4NjoP3xk03KSe0L70rv2s8/C3WxCtVMtpvHqyOduGZJfaWNV5wlcN
f8QZXnVHZO8QX93Ewl9gjc4jmerfUwqyeLD7/lyxTd321uzdOT6VOeZfllpRTYkej7dmPeBW+rlw
uj5IblrOhzWQ9fg4KIp7My6v3kBr2jVQhZ3wxSB7/pH0oqNBI3ZSrVmRfjGjAS2V+1iF+duYMaVX
y3hkKn3j1tUxgz2z9gvyL9wDaUwrThq97vNhetNzB7Q4YQfsxHZ7N9fzdJ5L81x3kTrlWfdtLje5
IvH69NfTeygp2+U4HSRyt6tu4vIpSSNnhTS0mOxkP+kp2UkMh4g9K1aSAleo7QD5bHx18/PFdsl/
CczXEmeFdC9TGw1IvpwwZSPJtoZIPZnXMF9IcSP1i2eqVzmKvZkeb7Ma4XCTOcxXorG6DJrWdkR+
w7Q2ch/x1z07RQcnYsxh8nRTs/559RFLJVSgAJklqXDEc4ihoXyd70vfJLiDDfTGL1V82wWwDnu5
hINx8YHhmiseyVbUfmZav2K4xO8SGGx+BklSzKxabus4WS+5LFhtuwcxmGc/ozbdTzwa2bpWxa80
LxfTifxGUYTj5qtgj7gebdRLdYtfrFaU1Jn0uq3wyV1kVSJIHFf8hXxzrSEqXjth8Xz16+mtktNT
SFvEbEkPt/GAlSCzIBIIbl7p2ZB/lzWNI7LpaFjR+1jfV6alL2L5XMceagHJEmpfhgzV82oc71PJ
gtf0EOtOyxdnNvKbSUzMOTvxMsbJx4LufjMlfhoPkoQwxvSU1Z51hjyjVv6YoZpF9vU4xKzcgmnG
zpxO6rdpg4VlJIi10963meNcCuZyLL0HT8Svjl+l5yJkWmf4eB3Iae5v/BxvvDcE4lDNZXkI6T3f
cYDbgN/8L+Bqxcc//UvErptP11b7gOjXcDV1G1uxzQ1iUjTS5TkfL19AL483lk3y/ETsmktbjMYk
1rjpUgHl0B4+YveXrqpzNFTuG4M8SiG7FQ82soJ9kg/pUahe4tnv8zWFa0wBB3FHZap5p4NFFTwl
zLfgjTWMDZ6tHD0P6KMji0/8lyD5H36+LL+UTn5zRJV6H6hyBv7vvpGUfK2rBnVC0j/pou+flO9y
YobBJQwZOUK4q0+luXS0RveIzpDYbfZmyB5UcvLiBr1wXM/XqcH02yXdg13KD+6twGUVX7XHyib9
kfo0oOaR5oGszXqbUVLs/oOp81puG9iW6BehCmEADF6ZMynJssILSlZAzmEAfP1doE7dc15YCrYs
k+BgZnf36sZXzNwyHxYadqOzF/XiqOzyDy7DcHVf78I6KEAWB1SbsjLTAcQ9ez813TkOs/xF01FG
ptGcHiiNQH1k5iiTZB9Chnmem0SE5tcffkfktyf7cJr8SZ18IJFDgBeETRPgismiLEXX3jl2YoLT
fOerrvol6QtC77BemB7hhyxaDHtsbsoXaVAoKHhD2Moy8DWM1Vs86MdIlvbRyZISW3gJDr23Xhit
2ltD+eC8nEoQ+IazlPsqPTbIN5hf5VpHCX3UIJQ+ArRaUTqZ3JjH99uoG8PVMBK3bao5PyRoN0eY
Nc4gIPZdTA1iEtt/5dzfWHWo7Fbtt49O3iRLkZjJhy+sfRnqO4WF+2MYGKYGgtmqMuuNgEoytKnx
1fPlgvP8g/KZpPlTnRz6HCGfRFPzEPnM0tsAZKEqjlbkwQ3mA51OtjNhZbnhE/v+1R62/Hw7cUHV
rmMMr+usozfVQAleBEgmp8qV6sSFH7LCE/QjKtGfh6YuDnhxrO1Q8BSidLylrjHfERzga3lQnO63
Cq13nFNmouD6psbOqWvxe8Qe+bHepFElrsx96uH6mPJy3GXwzLe55w23wYN2w2RXXMTYCZSrkBJJ
bDBY/Ax7N3qyO7e24j/fTPGDyx2BrGEHArDlllEFdXdE3ieAYAiqjSbncN803x/GlhAD2K12g89v
nbYMxjuFUuUyhd7YbS4u3uzGbw3JwlMENMMHqjlN3A2+5g9wEDavRNaeamH99cPYoVc+ba4W2g09
T3qzclO0jamPk1PLQQvlKf6amvYnCcv2j8O9bUFGHRx6NjhnaZYAPP7/o/mFVZMMj/ev//dP4D0X
tZT7Go36keooBvX5UF7Y9JUrfA7rgsUyQJLM1kwxcTdZOi75+xbapOPIi2dsfW5BMSjDklPSWNI+
icq+MtAaGH03QL+Lw+8+oaIb+p19BonlavxsqGf43VbaUOXgIdfPWtxz155JFvGQ/xiTBKkeWuwU
iJFuqnjq/3CW6f+YOrhTIEY3GProGaZ2ur+UuYzlWuWEB1j3VdSGp/tD25vhqZ4f/udrLbIFXpjX
kFTlUnApHpRW713MnedpPkdGwjn1jZEABfaCpU1V04bZenG5P8gAx4zOUDIkwrS8379+b2LzPSvK
Amrt0dqMFQvgchRDcIgV7ax+o1vnairg98yfhrzB1tXsWCImsvVKwf4k9II/ke995mGEAsW/uonq
8B03TIKVqp03QWgRKdbbF09wzA4q458uweKZyv8okzC69p4EvhumUOL9vH8a03i62maNEfLStZHx
R0vH7JGp1eZ34zh/5lJ6RB8x1JeytZd217UkHoLoVIMPqscG6z0OjPUIEZ0O7fIIutONIbTuCiDu
D4nfRzsfGQsMtdVciAGsf3de82uY1+3vl+7ThCzzARA4iXNsYdGvrM6iJTPI3vuhfeeFUyetjQDc
W167c1yG4WLAuzoZ2P/pZ6HRDc8S26DiUddL5PWmgt/rIZxICpseWjfl7OUaf0q3MzgS6OBi+u7U
O/wlZ1ANZWUaHV+ge5YjW1AKfofyzcVZfK1omNiowNK2nasd0z6nwXWIqrfMsva0mDpPvZdxs6YZ
KrhpRZquY3eeKutTX19SOvn01rQ/KbTjnZC47XOe56zt2s+MwHrtcSp0psdcJAoHQHD5X3yIwbEz
Oi7rZo46e30ZrsMoy1+FVlwE1FoUNnclcsqG7jtoK4Xm7JWGwo3GnjvE1Y39rwEei31jO2mOfhhN
7XsMgnSr232+GY2GQ3NXr0ZXxde4b+WhHqjPgRpPeNuiOToYBvDYseLA14Ree6hUleKOqhBakEdI
0j4YidZftThjMQSNlGnJqhwfc6f/cMz4AY9it8xItxAU9AnhYMyVxhOWkKcmMJ51EqOIHxEDzx83
GOh1Dl5CET9lcfxc2j4wfnNtOcxUp6k6UUEFRSnjuC+AkuM4ahAkTeEe41CWK+rMuXvXj9CbrYUD
IKgv1zEQ4BY+PBEhur8EyD3ojU2rM5aOnw0D/ixhLwcqj3yPwaF4sXzWC/tR1rSXRmzJfb/+U/Qo
7po/nXyXbqdadTDTK4bepVczABqbFegSmtoG7E6zFJvzzBy9Hv9QX1B2jhvWyacfThIC+nrLkNoY
/yFnEg5uQDwkkefijuI021p4ndvQxA7aR7DiPo0oy846/vxRjO+upqyTAy8QWuKpC+nknsqLZ4be
GhjzKh1tc+sbEy6GBKe7GswHa3AvWNTIPaQ+mPuOLhnGUTnBX40Y1dUrY5LxgROvkF3zHU6WixPb
1cKRUuzMakx3UUc0O/aNR8YqXB2+8xKmKMm20bR7N1faE8aidxR29OVx+htIBCQTcrrv0sXegbDd
UVZRZb5+ZQ5tXAGrfDR2pmijdzZd0gd7f8RrrBdxd5bQJ5Mq2CZNEZ48bihEnKPDUMFjVLwBy7xG
VkkwazEcW4vPVCvAZcHtwxixF+3YXCznT1PDa+1Mc124ev48OABdO+/Byxrvqymu6YTO2o1gNTLe
RHYtqdyElCkItiFsi32aM0ipgxahtAOwaA0PaWxRfd4OhBkMHTv56p53kQZB7LwHDIXJei/smf6f
+zjiCET0XpWv/cIDuJ/iPIp6+ZBGxE1knuS7MbM3djQ9FglzysyHxEXDn42SsTK1dFpUg/niZZn9
J5ETFtoaSx0CNwDEEF8sMRHvjPNzBj8FlVMcphLLjgc7dRYJMDRik8CnkD9o4/DDGeMnjodoPXmE
iMwSqKIUCogPa5ChOpT+qqSTJThWENRKhEmCShR2GgJEZlVyEhmLi5vbB5xtuN99zrSlj2E0iR7S
hAJN8ja63mW4B/NiGTICWajEkhw6ldjWJTJvi837PBonHTvhscrK6SANnpGpM/BImekuddWuNm2+
1A1UO3ogk8d4RCgDG6tL98cKmBxGVMlsqXuEMj+Er6VsfwgkTAXGfL14RKPFypNtYyWRjOFK4AKk
NNH62ylaAcq6QA7uO2oXavpAJ9oYXUZ9pm7tGkMcU9UevVZbpTo5HpKrTAd0yHBRbjwNdOlRkdE8
5Wb0XoQ0XnoN9BmX773UxP29JjmYAf1bXV9e9UC/4V/40kFxalV2GccW8HECDjjPMb1EUbfptCo/
TAHqeKY14YqhGyNkishcK+upwVYXXE2nBNPCHofr1nJMdfCCEF5+xzZI9p/covDWKPOKpe1Jqsg4
5iC+ROi2u9x9j1qdE+RUGMvHqBgPOh0d75lqeH4TtuIhXjGzQeuClO4eel29MrGnplTmb5ruVseS
7ofeIx9i6IQ5BU4kDofI3CEeFfNSYIL30vbZT6Kf+TlYeW7yMpoEFXUr3FShm2yhT16DUfvBoxpT
IaXiRclgiyCJ+WBz9GAOokVFtDbS3MPyGdYAKEkFNFq6Zxq7t4qKoDZJ5e1kgTgI4Cc8itvYoCzg
Sg23OBkl3Eb7StlBDH5Falucb5AtjKIkejzay2G6ysb0DkPYPNVlOW1C729omJd64pyQ4b4dDPcP
yttX3IuFVcR0dppcBnVj1Ku0pOZcqnzLcIDmhZRL020itosFXLjQfMERNodBIhjP3jGwsCDVcfYz
dVif6oKpdFvBHcYvrtZd0k3M1nroU6P0mUMDIitUuZsyv1snavwpnODIPDBaj25+Sy3tEo9gxwZi
rEcZodLl4hCxZkGfq1bYFMuNAsJHXVD5jnOu4aSa0a6OGcck7seywulUQUovimp8HSFShwLYiwVd
CxBNAOAjrG/4e8ftlItTr5xrp2vdwbD3Zo1l2OzAs7sNBsIW0tVCq5Mv5vUN9zyAGOQn2DJZTnmL
8v7CXvdfNvVLdmj4iLxrMu+lIir4llXTB0fdBvg6YfjeWFNOroTC4klPmXeTuLZCcOVjlMxjEXdV
Gwp6ZVdp1979o6aS6FVqYgGJXvKUgm6DbQ5Hw8FYl7puIXQ6zPzZOS/Nlmql0U69VeTm/1hSPiqQ
euy6CiwaiM0aCwq5sf57EnhSXS52CztrAsKRa7jdmo1ZvFeTd/I5tGGPT65XPFtM86ljTEl9gIZq
H6YUqSGrGy59+Y7KViyCSHwHuAkwTBnEbh37FsiZkRvhTOUmxmynod8+kOTzM/kSF5BYqvK5Kgv7
r1623xazsU3tV1tL4LIpAGFseM6+K0wHbuG/6kQS97xJnh2jKg7lhCPRcqoGTDBRch99K3EIl5IA
3FhdKVgmWtjhJKFWoieRZ0+JsfHaje+gmrsGbU6WaX/JiiG5ZX47tvHZmaRvBkY562SMnn1a2dt6
krB0fGLcTf8WFiW73ICct6nq88jxr6qGK75BXO1+Oq7GLnlnafqSs7Ebu9xjUwz1eqJ0Bf9dHrjD
ph47mGNRN0EearGUOw8qdznwZBoTVwcLmI+Ff5Mtw9m+1eJx6CRFCraEn8c9gwlmV0YUA2IV84r+
MQq/43LFyQEyAI6tdVRn5MPkWx/OHpyBgR/Lcsomrux5b8xMWSfEzwGgLefW37d9uuWMdjUS5e1l
BCactlGqNjwiHDmRb68c1Ybfyr8Jt9kKUqhbxC7QYQ47O19PnpV1KyNASHlp5xCTGwS02N804UB3
GalE7ADiXTizwyiwPmM3KXHt6JcoI8eV4cRtYn+doSlit2kJR2TVu8PGczkZc0kgpgKKhSES2rIB
bkZgaJMYOmysYo/3feJwwtBbwOPBD3EdEauw+BIVpqeVUjzeCb1meaf5BEEPFhUH8Nz2U/eduLWz
KsICoG5nn8KRG6/TKwXYuzw5+EqGLN07s5TEafocO/4/K2aAmQKvf8C6dgjt2gKWNvI+yvqd0zCW
QT3B6mGj70SlepsmwLKFUbaLQIz486rgw41dlpIJ07TRpKce4ysVwyFLaBau09plgldSZ1jGAkRi
7b2BZ+yvvJonj+Zlj/UQxczeyimrcDZgz2vIt3rA0/ejSwGbX9ygHaebXi+ulj1UF+HCMfLp82gl
dIq0KzZBHn+RRq9u0VBiPBolo4IaV5lGsJN4fgjHMXj0NflpBnqy7nJGbClbHtcnezFo7YMWSmaZ
GQnfuKE83K9BUIy2PSxMW+MbZOLw/TKEaBV4Qf5i1oQl6DAQPihnt1wGxdGdg17THMjQbQOr7CC2
QLDBbzKUK+W4Yp8q9i5nagLaVKQk/0KHtkzUAya2ib/KIuuiCyQsbbAJn+e9zpsrfrMmOlOTObbH
ETGzAPNIzpTEwPT6IAgaDGMWH8ww4ORiptCPaoqNJ1OPt1M2V0g4L7Vu/aQxTtda3Eg1kzzy40sY
UfdASF6UJV4b3CIkVKsnGnhoEKSw1ajLF40N0sLy6RLcO4b2E47EWqFAsRbKMFyZNtz/sWrWUeZH
B70Wa8vTxxM68tw16JvHwSJ2pEwCpdp8Y5zo5b0/5GOgjoEX7CaRFHvA1i/3Lw9xIjDb9M93OrxV
j+3G9iVnkBzd9/41Orac0qH1JLTZMGh6CyfOw4yk0yN8ZzSj9bNfmULOrRCbSx12CD80WdHJVZzv
D1PSvZG/kls9MMttISsu4E7oj5kjmoNTUTF2/9Q1h+lmIXEVkbrhvjFfnAk4NfMLJlgU7LDrcvt1
IiEKA9pGUM9xosc0C5TsMg++5JydlT1zOo0Vh140/lihsuM0KYTWEF7XMZsVnr4cktOU+92+NMCX
hGKqT6UdG3wKRz8mA2qAjlkqkpFE3grcarOiXc+krLIM1r8/zmtxFSRDVAMAG/oXQkNtQBK6N0KB
r0FmN5EQNoPpaS6lksHZCEjS1tHAbdr/zmYFOpz1NCGmdzMbqez1SBCh/9mbwa/KN8bdGoceS52t
JlvngQjechU9JpnXH2l8gKbg2fEj480HByfcySWt+SgnyPGtqwRBwD4eb0SZ3+45VW8Kq0fT/57t
GU7r4jFQY/0AWcSJHWPDPd3fuKqs3upxJMfhwrkJ78JPB8UOTWo3jGZwY1O9Do0ywq+peUcHJ3Jf
cl67P4SdPAa0NTfzjCgwSQHqlkup09i+BvTO/FMksfXUFM8+zZHlIP3ZwwEGLhf737Fp3s23K1D1
bJ7dczw/SBiNFLeXu2oo3aM56dj8Els8abNXQ0Uk+LWuPo2zAuYFYpnOABGq5endmq/C+48w00Df
GD1noIAL8qKKoOPVk9Qq9+zpbK92UaJIUuqyJ2092lItffYsPgWdlXEomqA63h+SYKJXh+lVumqq
0GQwzShgJRhRnwYLR8TKSHKS8FgZmLogoBe4PXcZDpNL3g7+ZaxMh9Nkyco3ewtGOM9Hzem+qIIF
Kc54osUOfkpd37pQNCgu0bDNbFqBV6FNc2PewN2CfA0pdf6J9weNseeq9Gs2WpWR+oiGgB5pyU24
ZGIKX1dxBs1etGa3KZzMouhHpkSajfoppgVm+fvTW4+Tq90YmyLxjafA95kN6O4kVuw88MiWnn+8
/76e7lNif58upYL44v151+fnHRMrLTDEwcpjoTfszWdfyMTc0XH14ZC7mEg46HDrSn1qV/LqWjbE
3YSbz6PphP+3SRQntHfROKqnKjcOpaeqq+8ZxP2TQGCkyymwaXqKWDKlPr0YlXvUHd6tQeMdxcBM
uJNVf6Dx4TPo4Hfa8zyX2DHj4mp0Nrnd1A+dH+wor7HPTepbYLvnJzalvJ40VJ4cS915vb8bkhZq
YIuavgy8zjhaCRTp+0dlOJCV9Dr4FY1L15z4vP8rghP1OXD3+ewyqmbTEYeaBDBA/fi7Wra6fsrG
LOGXVf95CEwDpoIRH7Vx4pvAF3A4AuIZuqA4N+BMzr8fwc09dBgT76/B/XK5vxAFnokZYUjjiZ5w
jqOSe5En8+XoMJny5gYRJ4/k5v4ubMkwcj82WvNKru6HKIC4yPmhr9hEOZKwipDWg2Z7apcBvz+i
jjHdNq0XqYjXDFYnzllDt5xuD1sUAiiKceYi6CXamf16uACdk+BwdLQtg9zxNa/zk7S09KlvgO2W
ceHgeyAskeroZzhntveLg2ke6v4h5vjSpY1zTWkycloUHZ4jfRW2urMzymrY5HG2ZaXKP3KXJrMB
49YCZ0q2GNMxgYhDF7jUtN3v4JbtKO5hNJr7ssuBLjn8fgOUxXdCtImESdCu0jbFwwQ5MvQKcWu4
0YAQeuj7qdxhiiOP5CfA44usO5WGQ3yoohzJyIDkSC7IhecCHjV6Ll+o+9YeTEG4r1qZX7pZ/qew
xVs2NqSqtgE6JCL5jO3iEXtE9glCmKDirA31fvWqDMExDAzBvrn7LH5vJmSCgoNRQXDohSm41XR0
XNi4zWosal+x/xQ2frvD595sDJ0OR73ghN32NAv298nzOA+/BxvmhRRO+FDsKY/paDEcWRuraPz1
sd29UGU/iFVfV5REUaXnhIg5dxNB6er+UiUsz6iR34E1aC+/b3k55Oswjr8UsPV3fe7dhnOtk+2Z
zWGeGfQwqdG4rVnT6i0LhFR/Ai1MsiPRXsz7n3LC/Etzy43t6umj6QXYW/gsINi7iHsb6w3C27Mf
1JvQ8Qp269PAKH042w4EhTTP5RFz4qoXvfmsHPd6v1tiY9nc/1qZxcNWHxgMUvM2nO93TDV/VGVM
YhN6yhf5MLfrDpb57jnumspJWtHmDQERp7mxjSXi/oYxFK4jqVVEzfVQsMHn7nJ/mALqISA0w56J
esDSlV5uJyM0ngczewySsv8M7OKREpGdaU452phYdkabbLLW4x+ff/7kZRpnTmA5RqPo7YBY/bsx
GxuG4MBdxi1P4j/RoGroWKuMNLb3XS3qv8oNt1GCWDjP9s06voG/4T7egNmGBPTE+PL3v0wLidqZ
3fjxu5aRRt5zsySJON+Q27Rrd51AihUUSfiyTN8Isz6AglefHJuJ3HTD891VNKxbWR5aVLTPmowE
N1yGRrwi/bhnKfNIvAFfUoX/YwRp+9d2NTYqGaIzhIC5ioBTAGk8cjYKvzj+FDycrcYG3muykSWn
Hw8GuRyosrQVRpbathyc14Y85AjWp66lUMhP6yfNJNYLaYuni1TbuGlFHm7VdI65KdEvsnFbgLma
EXPkHjiysfizANsKo1NQbYz58qJUF8HU9fYGgKFlF1reoRUKqG+CI6YKJm0dWDYuSnsOJysNWFPm
TxtZ6XOmf8+kvfh3l5M65fcrOwBOGxWcrRqf6lDGaeUOgrD7VFvxv0arqye67PLNAP1YzX4rW5Uf
cFetk2X0T2YaoRHrfQ0VKUyX2AHrTQYItmpTwi3MrlGmXjPVDmyt2mRHsQ5ZtVA9jUxfzvffIXEc
eKROcsyl83YXuoUBoNrqR/T1IvoohBhf9S6nnyn2P+5KncMefdVTj0HqWww3WrcAcjsMGaLKrS6w
yusVWgV6Q2DYlx6rAWYdycx8Ybgz5o7+gV8PnYEQySjL3GkZ6dXZW9JxJe0tOLBBUQ9nyt17XIQ6
bB3bUbw+3T9HC6adZjPvIh1O4NkSFBJQtx3SRD0W6/uWgAr3YSNilSxb6MsYQ0ry4t7ld7EMsfiq
9A8TCaZo8y6VcuQG9Z71DSQO7W3kxy7+P37rORAS9te74/EeTkpQerYxE6uzF9PUgyd2WGtuGFyp
QPg0mHy8MDMR+1qBVwqld+g0x9pHpv5XCfkIyj/+0mhYL30n/ZuRut+4EgQSDZpEC01vp8d5+Z9d
kDDb+qaPL76Ko1cbnciYPYEmEfCFGs2924t5AKbozprffawm3sp1M8oflKFhpkgvd+Hv/hDNzyM/
/lD7kb8yivTmtF10EOQ+n8JofA6nbCLqy+Sh03SC2ZgcNgwf80enU3+aSS/fjDK9NDEbe6mYxhuz
eXDoaPPKoX3QBh09CX9CvwzbYMsscjrSSNIQhXLLW63e7kcNzM/dLTeFfpPBlNECEBqnxKiMU6bp
n+pulPYy8CFjIM/Y4dyz2ZruuXLZSDqdCYSvo1JioNBv3Q10xnAWtuC6LNkpD0xdZl9kEPfwoIyr
D8jShVATBKSbhAZwsPNTHAkU5dRFizKC9cbXM3MRuuHfRhjmjuM1M2Gve7BmucpFo29qDVZx2n8j
s2t6lV/6oOQoAhdwrUErD9z0ZgePjuExmEXb8aW6GU43PQ3pxtaonrfaZlW4mnttUpZWTDQbxcBu
TXEiswzGL3FUNNtmBA8ikTKVsDlko5Zj9UzJAMNkXEFa+uDmN9B14xyzjMJ7B0lUK895yFigdfej
p0zmWck5h7ZMbOeV/YcOHsw7c6VRMuLS/5lhEV7gr2M1dIqdyJm/eOEtjWKdHBAGLs6oHwSp/FUo
zO+mq38odPC2ekwV3UCPMk474lX4ilAO/jmTBnDadSEMgqKMQvnWsX3dD1FyNGHn5fhF6fBJSuA6
Pe0sLhPJlv60toQKMjn4PADFrWa+XZWGB3bP19E1Dz1eRH2KBgZ6H/TtiAPW6a2RSpgCOsH6lskz
UczslLI1w/z3LfxK4pCfQI54Zb+u1vzfvqVhdovAMG6tN15cxdnfFlpPRNGDJIZXTlTn5kmY5rDn
tXqrbINq1b6O6ZVQ+64nAF1qwezPfslsUA02LAdKBoIr1mctpmEBTWfv0uaaDYzae8cgblCpel/j
tmfULedlmilIOX0HKY2nupnR/JzHO7SXelVXzK7LMKLfWTf2qVuREbeexh0LOiHOtPH3mtV81n0c
7OI6BfkfM3/ojeRSKEXT3azpl1i3lKVvcHuyKyCmsBlcyrbwEaUbrNa8rx3imbwLRmXCqNbtrcBg
0jOvOfbd8DFVOlg2KNDMBxpqh905bDUe69oQ61jyAsclYz/WUaaN2JpjnvfFoHfd2rfKWz/VKS8N
YQh9vmgnniIwF0szrk5j6D1Ruwb3vtPWnIrwLIXTe0uhzqBgVpArfzI1Z2ux8R1gadHoyBxr1P1F
2SI0BileTA8V48KZI9xlWWUzbHwmleyRDubfKmSNU9lCUpCtc34tey6gOOkoX8E80BBKoLeRmJzm
yH3uhwcFue/exBWhoInsgWP6WsAqXfRJPhLpZiStaIhTxNR1B+/7FNl/o5EIjz+7FZBZ26b5gmJ7
QqjwcZ4DW9HbSh2iNLt5rbce4uA1Yey2xCb/gyP6oc0RDoOgQ+zWWAu4sbELiv9VdvV6nHooAXwn
lNTKWG7srQGxjseueRD2um2ccQekYRNb9nbsHVzEpGcbRYX1pFcrHSuGMbHeUao0MbGEm9MJ+1ux
YyIQkz7arh1slWsCD8q6l9YWz11c8S6bbxsJ5dtD4FQ7XKbLFJ7mQwc8vrI6mwGThe3Zdj5kXAGV
9VBbDJoirKZahooMd198qHraJimTXVlJY5EkZJxzOdL5CSfON8YVr3/Z6ysmwQwxZFpvg0BbCsqW
27rWiIra3xO9kmaBrsyiAy0GjX4a4YnZkbUu5qroLk//eMwG16JMSBJXBaAdzH30uq24ov+KkuUp
KTKXP6jzfhDuFuPYJWlpkdRsf6ATFiN9Tenq/TPs2NeqQmE3iwafFOnrSpAUde1ux1Zjn4/Nh66j
9cFcZDNtkWsB7mH9mZo/DmWoVV6BN0MGnp21sEUnZz84wtvU6TL5B53y7GNiOBpOe/ZU/QiILz+w
w52iGzL2Uxn67Kmq8MR2pl6Iyf+n0w8SG169HFUNpa9HhVMtw8laipOVc4KWJHbXyjH/hqM9818V
PjSJNtD13DWvWpO8I01zsWeqWlFSvfGy9B3jK0tnE9JxMnZP0TTji03vJmrju6wDcBxeBHOLWK5b
Fq9hyPEIq9ZBusgKOae7NzVAy4iyH66dcdnWzBlj0jN2R83PlKcH3q+3wshogK6uNJH064gD2QJV
FO7v1MLmS4DuaEhQSFl8UZygwyUL7gfOXnbaSUQxhoWZ4CCHYFpEzPLGwtfWCH5v/LeyVeqj5NDX
8jT6eoEJbmbueu46i0mvMrzXjk7+F4smfJiMt6UZQ6+HTUXQu6XMOzz2/Jymw8CpJWurTx6HMoJn
ZTLIaUzIW77OvFq4ZBp81K32EuOepUmDW1Nl+SMP9q7MtJ6u+d5ZgnWkDCYs50Mx3Ve8kZ5xIsRs
hYLHlPsS90gdBgFLhENdTVE11Hwbk7Z0Gaq7oGpKj3EdJrCOhDs+FBpNMjpblwiZDxCXP4Ze/7BU
TVm0ONlVQAcSluO962mHVl8XNp2bmtQZptLGyngHu2tUFS1t03TG1kWEM258QxlcGJgCt03PXVhG
m3KooKlIhUr6QxEHmSgD6T/u4bEMcBT8ITlwyGyWSTR9uWWQXJui5lZaU0Q8RtWx9SISdP6lMIM/
iV0lCOryopu7Vrd/GgXSCXzb2iumDC+Y+dT07mk2tO0yjpWxhY8kDyTAnX6k9QT7uFWjdMiC845F
PZQr8Y0Q9V9r4jaBTYAAgurqF/DLZEukwdfgZVSFxWXSzb4swUJmkVh1O6Y0xi1M8paYj74B2rvP
KW7aN6r/FIFPD4NYi8zcWGb8nUgzIliFtZq1/+LyFOVQXKfBA6wBjWKTRzlFEW285xigsXkyi1X7
CHnvj6+rlzYjHajzDl4J/ArUzPAnZsKsiP/kFmTMzG0wnphP6D3GqoG9hLJWLBzVYQeiPFkbs1fC
cF9ZHbZgTiCyaRi2GCeRJOCUsmzoxfOnl9QoOCHPXq/MQtMxXAm4yz+0pPo3WjS39Vhc6AobSnYA
Lv5O7B/GYgxrovUY9gT1FK1M0/gobKp7czzrIyYvoIfQPQZ3n3WYkT1oATp54gUm6sYa93ibw81Y
Adazd7zOGEhK/4RXeGIPa9ymhrhzGfUr1eTTF1Av3t/iOXEsFunmVMQARK3CoWMDZ9HCqQx/o83+
7vwvhRrmMk5eglpcJS3oK6boO8eyn7WRcROpuPeeuldKMN4MaT+4oaUtS5t6i45EeJrSkmhEwFqB
H+0kGBAoMtEu9TDZTQGWbbZPYax/sLDXTIGePcsjHDCoR6fgHMhVMy6chECgQnqE85pZj0xNklF7
MAYfOdl/cKnKSXqIcVWbQUJIUXyG58Zpgpt0LNjsu3aww7/EapapBe1LjyS+HlT/zRighjXFV2ee
FI3tzF35dlR1apX36QjAXzsThpOsSNBfzGFO6E+nxjQ39FsF6yoePlxABLVLu2JUwYJwiuTqjW+p
J64U+jU43vVoRuRGWzeq3lntUEU1lR7qRH9HuehWBWTHOABg5o/RtCloLWzy6hmI7F7afXtKO1Y0
Jrt0vcwNjl3HUEZmzkPae6cBjdrUxZulA92lARj9ikYoG8s9i1LYrmuvAeNtOuuyaM6+xJ/haOrD
zMIjI2ljYZYS8AVWR4s8y55A49UKNLq8xv5B6air+KvZijLeoLeWpSgTWrWuUOH16lam8HbtxMhx
QvdIF8G0BHtsnqGZ+Cugffqy0MSlzDN1qlF8uSlNYUw7llt8aZLXO0/tZgONjHrvxjlkPVUqOASH
ldG4Bfz/4kOAlOZpQ0kMSusRdO2nDyGEgud22kWayBj97EuBpW6yIfjAVOY30Sy0ub5494yqI6JC
XaVOny9LFplbWISkGrWdNAN6bkSJyj/7oid6dzjS7Ebo35r5MpQDlzYIRtF4EUcyKonSLIKWE1GA
lHq70AcGN1UvfhIba7d3N10g2FPPMx6Uu5s1yiM116TwNesqB2DKTj9iQnV/Bq//P+LOZLltLcui
v1KRc2QAuMAFEFFZA/aNqL6xNUHItoS+7/H1tUBlVcrMR6nCk5rwWXo2SKK5zTl7r12gHmK0GjvA
Gj7OLmgIsBNH5M6pChE8cmDx6GbYbZybqgCDm/Evs1DwgIDfiPuIlgaqJt0jHrqg3UlairU12LA5
vQTIOb1AB7GAG+ME2wa/AJvSrtTA3VWq3CMXMVaDA+wTUeNIDA4SwTLs1hLlAmgwF1WRvWBtydJz
KPpFzchXECeWGQg+grpghgZAkDeLmPIcoqEt+7UABlg1rxoD/tu461S73Dp6w5DI7JAw4Php9xM4
+jTo7MIaSlky0inHCXpBuDL9hJaCsaXPWq2PFwKSmVsYHr5G563vnWXX86TaA+m4jnhQBcFnQx3c
m0N275JLTYlxE1d4KAHKjqm3LRpn33dmiFhl7FYK3X+BEiLo3CtPkptZeoRrYi7Mk0Ph8xeCbDK6
FCiX3G9MBNE8zqFN+Eq+06CqwzFvrwegCgFaOoQ9TIHcz2tKV6QY6LbclI9APp9sYs9oDQHqj8n5
mRNXFSxTV2M0otJC27eRmES6H2FDs18fBxAlubvUJwE9IT6k0yl3loaPGBIFQA3lWmGPCc7EU3ey
ZmVdV1M8t8nNLjXWs4Ce2Z7NMKWT19rs7AnyD67xW+mQNWGSvcpnndGdmYnByVeDwArPzsFbhikj
oRfE20R64Uy362dQPA8QlKb6XleC7my/uXn9zQpkPcOWMmL1I/JNeWl12aAMo2FmzYuBvmA46Izg
La7vnNrkKm1h4luGaa9cgZZar2j42286C4dZFhtkzDIWE8bps8TM7/xpc15jRC90b7zWRB9fdKpC
bmej7htErO8vea/vERwhq0h0IvYIqqrwdrJ73KeSYHEXI/2yJfwWvJK8xuvxwxMSrrBXXpWdT/Kz
GsulzwwAXWPdltTtNJvsu/FAudUHgUz8mRYTBV/bgPCHNhkOrGmW6byFB7Zp28hZDCGLmCwFDmmR
LUzKNdRznwJjDESTJHebJUKFpqusKqqd1U8wKvmsoLw3q/R2g27/ZzutpUsl/+Y6ubIPrAyjKjx4
RikxJ629pl/jLdqCmif9zrlWVQ3lKeCkta6wAKzGQ2vTyhXsSs2segxcsMqOuAsH46YK0wdrsIEC
QkqwIp18gKF/aEOMn22tDgvDTOD1si3RatngvvBfRRokS0pi3SVqhRtaVWQZZw51UkscaLyAOe5G
3iJt7isXip+XVlep0/+IQHSt7azqF1nR/qQv2tt2umqaQF0amkkNQctQ+ATJ1sOxNKOVVGz94JdG
8FXtg6FNksxaSnLkmRmWWYWuRkwsYKJEyNHVqEbFN0GLAEw1CpTu5X1VFzaIPcJE2dWWTtkucXbe
ajTQERWsEhq60VBTI+Q5oySAaLzW+73pEn8z8lRg+w9QGgC90zWD/XJ+H/Ul/dZYNlwq49WxesJt
QfFcxagoWcKVmHBJbGz0sVpnYThuW7NdyYn/lQd3ZT7FT+XaPeTWtO5ulPCSZnnBQrW4daL4Iayu
c8yU13nDNeUuWSpaGn0zFUpLhsXqOsGJ4QBzAiEGljSISSZzGVuYujW655C4jKF7UoZqXJlJzDXA
9kSHZ0qRTwH7ELS68gf5Zvp3dXBQleTV0El2QSqGj8I2qeuVD6MXq9NTyhQckkjNYnDFarveupX9
DUs2MwrS0Jl0V43WlbtQXdehUuEE1RqURumLGCG+aPBkJqT0ukLsA9IXEIY7NjfsU4JCjmgKOEyq
sfxzzfRtjHFwQ0q80NvsG+gLBKiegkqQvzxSDHUaY+PUGa65ztMeczauK3cwx3ltZNsycZ8VMfKA
RtQuU2rn7l3bpfquE7S+xbwwh2HT+z6k7ILx0mluXWKI16WZpkstLIoVMwLupNdALsmGw4it8JmA
eujLZgojavHad36fLZttvBtyeR3k8aMlzGITOekzgR0AiIhm3URe0CytxmPAavdqw+4BdtiPwIec
VUImyEbari6tuCEpcLoy3pHW5xtIRqJfY+khAu1w7uoNzwMd0fIWH6gHKTDcjH06PCRZj/9O7d9k
oGiHyCb2T4FrT5smM1jvsIXrQzBcwKu1jRY5Lz29OZYmVFRVNwJLHGD11Uv1Kt65WWvdtCRAwQ2l
hNJQgWz6VyXXdn7H7kpVqmbhWd+DvvlZieeM1m8bdAtAZlRdNWvd5c732skxV8CgssGh1fjOE+eq
Z2KcBZWBcOExhA0ua23T03zTmL+scbgcU/ESQzGpxyKeVzS5bCHWSY/HLuuda/A0B1qhM4nkt3Ei
tsoj1QFiKAIfzlVJQQgx5I8eEHClu9doD6eCL1KPnJC6IFDN/dSdpontX+W6vXdN4437Eex8Vtdr
U7D3CsV4oK2aOaSVWuZLaUaPpHuW3diTXSLiTRfGy5hPg6mhSTd5V1sIhHQY9AW1Q7VkT8mpfWTz
pmG1LmdFgQ7YgPeGd5y1C93l61rHK6QLsZNpOm6bHjymid3PBpoJfW1WWeuiUe/HPr5lDCaLuJD+
yhEe4Urt8EYsxpVuIRcoaYErOmOtP1Kr6ypFLqcMYAZxj2gQtMCJO03oY7tuUeMXrGW1JoOgaALh
dD1/Z7TKBZvftS5hdyOz3mTFaM7zwOsWjmnVa3/g67Co3dYGa5jYUZeJ3i8rIHMPeAFcRJQL38Vp
3fA/XJ7aSQxKCtKAGhmemONs9VyK1RBn4aoox23YVzY+lhmlph9VxS6YfGnUd67YANtibkksbopW
X8EUDtZlNWvMwZ5XJlYIE8rlRvXCYWPJoZrRBxoo13A5lSJ+QrK5ZvuiAIRD12o4FUtzpctoJfkL
1aEQ6Ih6rSrUGJUhvwlS5xD7rCWa+EEFjqW1410RtmuDUChsdHOR9A/6kMUTswArP2iUzqei0Eru
RMS7GHKapwkni3K5eA5ofeD9tIytKYu7QrmHzfBNMdxH0BA4QUzGwSy6i4sCjC3xgW7iYBbG5QgP
AJonap8bw1VeUqFUEGXsS12A8krDMV6kRVTPcbZhZi9s5v1CrEHyvrScK8WqUEHH134K1bfwLyFI
o9B1x2drm3f2VR6XHW4pHmY78yhqSWPdiRhst24THtWm64KF1Nyq25fGq0fm3g5LjYDV3wn/wYuG
5w6RMffoRO9nK1Yp9lv9Wibs7XvhfKMP+h2XdCJY+6ejfEYjvLQdShAls+1mitP1OCuI82ZqUPyS
DtQXM8vvMdM+0g2idEHJlpsSWLPbrWEUG+zbbK5cjlziaA+1KEKloWNsj45RpiGFaljT+5sotB7h
bY6UAeFEb/xO7rTaqvZeSZzCO5JIYQ4mBCBaJriFcWYMdOCOLyXdCAdb24Ypgd15N8h9YTbKI+Vz
GJxGeIMsjp0BinG0JCp2YfBlR8qC8B1zN+BDUNg13plmyHTRR5fCFCaTRqcuW+kKbjTqp1nH8sLz
jWhbtyTC6pNe4/gjCSZTXSRS7rzQnDW6gmWCKKSDlqn9vkqMaGWZuseYza1Uovfe0pHk0UNVnojc
eM5G0SwCXWsP9IC9dehiyxv16nYExjuTaU4JyXb1hYkjnMoLWbyRa4RTk2mVls1w01fBD2R1wTVM
+XLupIl10bsqHXt7rtTlsLNBOly9t46NPLwkYC0gzI5pJRy74bnR68tKpKvIcrRb38BtMo1bxbFZ
XZu8Y5QHaHnKAWfj1H72gvYRLBMy79G/Ej42FcajfMlYBg/GI9ohNVcVOr4ibofnzMgJ5QhC+vBB
CPJjTPhRRG/U9pL749o0yyuowyPB2SahSht1SMOFTEYDQSBlI5n81F3aASrQbtdJDwXZLNvpJHF3
l9sjIMnfaWESzYbJXp66xYL5D7f99CclGy+svqLYmwTfcax2O1pOCIaj8cq13eGZzI56Ibs3UwLW
NVGhbv2mJyCv96yDZRk4HSsqVXqBpnW0Q8akTKua7Tt0hfWsupCCZpBGEM9VMRmw2pCd7ai42e1A
eggqa3t8iVXWg0ZoD9ejt2unTjvFcrMNm4NmK3T5Jrlpo3ErWzni1/djK+wmqSVeBJr+3LSDvAZs
LskQrjUqu3yBD9C3vwiN1OVvoZHvJDXTMMGrGqquWfIkabHIDBgUwnnVHIMRciCGgvhWgxzsfRca
ctuO8Xdy8fa57ov7EMnO0kROBVyE+DCG2Umae3xJ8MJjPewvQpv2mVWJcEsEtH/Dkw5I3UCS5d7g
d+iWtkytRdCYyRfpl1MY6If0y+mLSNvRhTQdTaqWDWLuNyScLVsm52xEK1cQHlyX6lpPilu/VpY5
yLolJaxiO8n11cy7t4vGmzBgb73JsnkIgL6wIGSTieAhNVkeuy2LfAgFTGtSv1ICZQ/AUJl9fu6t
KZDzX1GhfGRpGcJUbeJO0BpY6gnFrsPO7PlFkAL7nKS3RBom66hI0jXQdncVYQH6Xtb61h4UgaM8
Irh31KJD1lXUScdcx2NLuWadybxHMhm7O8+i3pGa2l1lhbtkksQg+UMNaet7Z1JfH1/y3F9I1yuI
gXLdHVNfe4lrgKqoZlMKsqgJwJYgnXgc5cK2ojtfHfWlY8gIBwJKFCOk96I6oIZqQ72oppfjn2Qt
nol9A1EPd/+tBx12oBTdzKs669eDC9wqZeE8Up++pqOKK8K2jLVnjugXDMv+ljYdf1L8q8JSyqdp
DPLJJLurK2XvxgF6TbjiK3q/DpWKyrgkorHf9D1r2TxHD4bGlidRf6SqrewR7IS3rdQB47IMAuZe
fvHMOP/2zNhkKXGzGYL/GOAOf7/VWDH6VL0UmCJM8UFWbOt89O6GWpaHIB+uMFrMdF8ht1lXclC2
JVucXKXJdgTIgYkw7zwb2HFE0g1m23zdTdSm2kzRAtES3B5/bCRx3H0+wRzU+rZo4mir+ArGGOqh
t0WgESRp6cTY2yVTg6F1UwCQwUiEva7o/buqHO/kYEWHMjBRto7sXyeJZtJjVhYOTbzASc0LKVOa
d4iDjsP1YPXtQo5avDdA4AAVbYI9ebvecnAdKr52lewRZWyiWLUeQXI3m9KOuW2TFl+QHxMlgc6r
38A4aaHeTj+bhbgIi4aOALa3u1IGxWZs7ac+cW6OOtTjC/LiG/BrqHYMojDdhKWmO/jNQ6agdRdS
7R/qUrt2C8G2vU9QbRg6NZnBJdjQTKc4LdwUF144moS6mfkz3ZxFnjrmT3tS6bUNDDLZYkNrpcKU
gDMd00TsHMYg/cGSOtr883cE8Rw+f7rlvw1IBAHT4HNsm6W0Cbfi97tE8SUbIg1IDd5UZ1WhsYbI
SMigYlLlbQ1f3dQjoh3PUikzdJVzIF22uRMDg9HAHSZmSNxANLY57lsbwZ8VaAtNEQ9tE9Q3jTL4
V6P5zZJmdVuEFOXI8GX1VbLtCbUbtaoTwDlK/JZ38ZuTjweUmcrebNjK9iUdkXzslG0eimqZ+2is
jzCWsULJ2WliDUc/XnZePFzZWIkCGLh3x5esaUCGoH6613PWLEPfE7hH5XYuQJct62ks6EWJbmoM
k21naq9BHFTflcxHoZ3VTx6APxgMiUkBUY0fwUIOc0iexvrzE2/op8Oqw/DvqKaYcqA1zv3vJ16I
oTFxVsUzckdwm8gcgrSXZMnGAlCedM+hGo2w9HwVFHomL9zcBaGRVi+lEZWXpYqiK0Rgh4Aro22D
1oIap+UdKtO69qKwvw1D8uaNhH2tUWL2nKiBDK7WznL770fx9fHFbSiqB5r3wwYvjMa4dfQHSEAr
GvBkt1ZNP3ehQ1LISErUSIjNOqMbLzR2uayDqcf42aUnSLT6/Nxo6unJAVNq0l+wTVRHhnTsk5Do
CjJd7hJazA7U99fK4KkbQDQst/18cyRO2fgFJVtuSn3W3ExV8cC1rSLmnPf1Sa4Vc5fa+x1psR0S
BbPcj03vXgirezKlR3MFBJS2PxICm1q+soHSoJZWO1JeqgclVetdj0kJ0pm3DckIITslE8AkumSV
IWWkehx8w/nkQ3rSmwUlxuSgdzb1cyNLDkHjUuccqYeTu+VvyaD2KILbyVJhffLIvsNZQBxa9GrU
HdpYkGdSOPKGviNqGs4oo6h+YRfdrEH/z7qudceFiX50cSSUxSZ0SqwCyLZTsERRrlH5bDV1Pi0S
BPiuq2DE2B3FRbfSph+Pv7Pp+2yUIgDxiO3CK0JYsKYcl00NaVvrjR+qIZfsVjNv1mvmks6Th2Kh
14YpjAenne13uyFkW2jW0rgvRXlJuDAUzcZ6RovyBkc7v1EJp8ZPgxT4CClVMMDTzaYMLsdrnJTR
bT75oNA+/gLOGOyPP3l5E3zxZGlimtk+rli4aRjITJZZuqkauqr+/mjBAh1jxy8i4NmtsT7iTYvJ
EYZmE3x6Xtl0lKxun5kNbQ2DXJeXqDV+epn/3JpmeUO7B8V5VEM4S0ZnIWq0kkwUPWBxtdn3dWvt
iOvyN3mN4UCrjZtOEsNEWpp34RcioQMzqakbO6Or9v34G4tRfm8m0KiOPw5BWF4pmav+cKJm0UVh
vqqMvLsIeo3MYO7EtRjMalq70IfRMFXbUjogGupt4/vpz6qTt0ZuEbCUjPsjSahVLea10IHCWHTj
xnFb0L0KJMaIKAdqYzuaUPmPwKDQ5VNFe8QJnc0CdbzCZ+FeGK1z/+6DUdAsvt90nYaEzgFKAIQv
jYZFR4l7p6ZFeqdK7YffWP6PEWpPMPRrGobDN1o1APYrjQTzwV7ElUXn1Vc7fUm8fDr3m1qlBT8A
WOyrELwLSdjzGKoZbUHFvnyfoYMMNWdhacWVg1J0suV1KMLIXwC3crzzj8N/VzXVng3ThG3pr+lT
VPMxbozV8cd2wg4j1LgRdnJxVPqKSe4L7B1G4EGkucMZNLCpBU59BZp1IMXbzh4dU6OTB6kTJzH7
elkpy+O2syokaeXKAPYqXrRhzxnVFXQHTPNPIUXtBbpEdw0tk6GzCdVqTf9tJHupG7/HcX8lRWe8
wdyaa8xxX6zKNWO6iX+/yQ2LudlQHYu1qjRPlnej12uJVRCyQRkigjVYxIuQR+qxB+Q5c63B+wW0
BoNzQ3qSBSqSXnqFV1svbnSpXfW6Fj40w1UNxO8qV8NNOvpASGjSUnr2pFhHGTqNGvYCMGggJDR0
EUea0FnpWIz+0opVfV+H4bwYVeyBltVCkQkCVpo0K0K9Mq9b02oecsKDq4nIF2uOeag7bjuBOihM
73Nas7dWTyLi9MjUfl9fv+8WSkeZe0GHY1oVxq4phH8nNaSffVrutK5uiRMKwuQi/W4RqXc4vhw5
nGbNKolHSqVqhpdBdcgQavKngZr6KrG4hwjayp+iWt5LBzuYb8DraxFmzJRA+hN9DoHbZBLic+UL
UyjYTyal/PGl80yLJVAk3n/nkYGGVB7pnQm/bkfXJl6ohXAOFZJVVDp2tKMKQQ7EZCZw4gplVdnC
4THpuU4YYKvGZz6krXWpBAP9IvBh9GNv3ssT2tAeEuWlN8hLN9XIRtGvu1dlIq15bBc+BAz0EJmm
xWsbRCWcg3ACniI6tdK7oOlU8EsiW3estlnL0tCoppY3A3K5Y7Fu3AIpWSBM0x90Yu4vS4kALirf
nZ9I577ZfR/vXRc2mjqo3wNQcpftpPcMBg3qado5zcYmPmHBgCRv0FPT2zOLdePqo7bWKd63KNzR
2F0iCFc2n68KdMjsH+54S1elTk9SGtPQrhoAa34f1v1OGwYjclEW4QCJdXNDTt01ETW3PnMO8Zt0
uKgNU93EItuTEGNk4ab2roWg++n6j2QrLEJ4aoOW7q2uEffEZF46nr18nyo19FZaBZ2hx2IKpgA8
Xs6as6GGu5V1uvr8yzi/s+H5Mjy10mR+Eo40OVnTl/3Ahh/pqlJGqsKZQ67uOkJ78mTkNMaONhCd
KEpCzoCBBaIYIVU0a6MrMLRMmyY1LxA1Vt1Oo+WLw4Adtpc4aBKOxjV8usF2BG6LxHB4ai3YCYRl
5JmQv3Ar0H0Oi+f3vynbWqHBp+SAFJtVrLklBJJCh2zYjsuj22DoeXKmYNtgkjsFgXYhihhJ2NHW
SEBOtS9NbW2qTnhRBRB4cxcVlx7AkPTodt5TUbGWdR8ZF3Z/Fw80c8KUO0epzTvsLN1BO0K1i/gN
1yZ+ri7JwAwUODB41Fk6DOMOFU12qXTr1q+B22awKzRvUelOdBgqtAHsN+tl2pn60jcoi9fuLz9y
aQznXbshcXQ7gv6e92EunhxQdHPU3OmuS9L5cX0SPnim2216m87qEZJexOpPsGvOHvNQAOU0uj4a
5UqdinlYeubm+GMOP+2LG9v+fadu4ZESQrNtjQaxQAclptXwh3vB9CVsfFn/yiY25jBOhjf9eG5y
MZGmGV5mueop1+FEh3Jt/WBhs741kBnPw7ZlkTw9/spAFXeirqVWjwy8wajRC8Wd4/qMDsIHpt01
9bqgHrgKU5YSmBTceRyWhIOWxjCD2dFeD80kUqUrpbG42rLcA6/jNmKXRWgKj7cE4rF/2fDKNPbW
7YBvQbeBf09CPZMxTu/UbskDNu50J6GizS8h+QN0VS2JUELXi8mEdIGYOmWrLxZp3lfruE+qm3AE
phyNBZzjo2Fa5leS1jL80gIodNAB2gndihSBG3cY5pkrVOIxqdWg1R+IU0vuO9wvO6XN6HlOf/I6
aSxk05COYjPlpBe6rGzwTh7kF2/c1+5Ivhmsj1h78yuTyOUypBiPystxX4K4vP/8mRcEUvw2gHGd
bZVFqQVYWTNt+2RdCmrNis0s/tXrj52w2vedDJvvfMGc2m6C2C+vkpGNRRP5j0QRbkA+Ds9aC1eh
Dq/fb4kuwFsS1i1rR1KtZobkPLSi+F64lAmINcQjM1j5d6SRsOVvysSKX9Df/BylHd0pcRvt8t4U
SxgZpLDo6g/P6/p5JNgZsbPL5226UEbhHY4v9jTBAh3//CywAfu302CDxtcEwmINZp51UgOl5Bew
NaZ+2ZUJqjmNlWPY6uOLGUNjd71ngqTGVRLGT0PJtcEMZqwsHQcsnGjyuBs/g13A0kUVqMICeuEv
RboGxXcQdlV+J/ESz3hsACX182+5z4Q8JMFwfXyxUYLuDH8EzOV+05IMUyB/UMnDqmrpfZt+GP/n
t6z2KizTT11aRuhqwFzhnizmxwVJMK1PpKHc05zLLkGVEIY6joi2qBeuRs9b80TZtPDgIKfIKVH7
ANPywwbFIlTh7GUgSAirlVcePEmQ3tTGqdvgW9ObEcaP/GdXpM2VJZRbmvXRRdq739qRWJCY63sw
AqVZxzUzO6ZRooInq3SQONm+isQvoY9ATiTGbdSU1OLDbIP91ngqXAEpT+JYKssSyr3bmA+tbwD+
C6Gi4zDd6PKJgsOvcrLB5YK4txEZFuLFEqYS6sJdKzCH8JA7+fxYJ2trYayPj71BFPUmnkp2NP7f
/5KJH3znNZMpjDC+mvS+Ix6ZeAmES3A7N1qPeKTv3Ne+TjYVAcSzsgS3gSu62ovphd15tceBY3Zq
tKf0qm/edyi6m1nrJJXDQyBJFw3b1bvf1iuj7vbo6Rx788rpxaVLGtahLT33QIoIdciYJvX7MaLe
ulKTsISJ/5SjdX9CL3NALqisEJjmSyga/g+IFznx4SGkLBRRXsoCrLnXqdc+JL6Ptb6xN7mBV9kR
aXudZ3IA4hYbu1zKZqsbHX0W9i+ZOsbrtPG9uVJa92k2ZDdCxPUqoz+/STL9Lhky5casLcRGRX2Y
elTQfyNnpwiVzk0v6svMQpI4jk29BEVqLMwBPiuUH1KRysZC+x1kO4JlWBBKy4OxiYFXMRWVnL5C
fQRP0W3M1op/yhQJ+bEz5qo/ya9GKddH9SYpxo0uzOHgjoN76XXwPw3TE+u0MsadQQT46LXZz5ph
C2PC8GiwPr6sYJttkLusU2/AfFQ44imGZb4sqoK+poSYMbCr0PqnYXBLCIusP0SrhCAJqUAVonxL
dU6HkgIH8YQBzzFboS/94Y3hJRjc+qIyVYLI8Oyu3MbrNpUZ1pt2UNH9FNXWk1F/6ALYNLUW3woI
f+C5rNvSsLrFEdgamoTdvdOODVtlYLC7Q+qqt14YOP+kHetmPMdOmt1nLrzJqIuJsHfGx4rKPuVo
uIYaGyYcLW7cwwwDQHintkZ9cxwE/3/ing7BzzKrsrf6P6f3/5nl5EJiEv2v//ztp/VrdvmSvFan
f+m3f1P91/F/e6/Z4qV++e0HknKDerhpXsvhFhdj/H78f/7N/+v//I/X41Huh/z1H3/7mTUpvd3b
VyS5v4c8mVSpz4dCPQavlGSSv/3zYNtf//ibPv2L91goTXX+TslQM9km0A5WpxZb91rV//gbZca/
awadENbbqqOB0vvfVChd/F2Am6e5aDgSP6DN1F1lTe3/42/239mrGLQldMty2DVRqzyeWb759ft+
nJPGmf7Xz/+RNjzbAZHI//jbtEf5164dO7xhceMZp3sX3pPSAAEKJAE5c5hGuCPEF8vIqWD8V4c+
qeDn1CXcTEn7HcA+HESFdlvY0RWqpnj+4Sz/87v8Xz77yfK0T2uhFnrVsiSPwUBETFlFEH1V0Tj3
8acGxYfFb9bSdCpMKJ4Bjfgl/RCMImBnUSkjDfuzL3Cy7howDkh3ROA+qJRwqMMairP+/NC/r2n+
57pSy//903cR2AMXQwCVoQxjUJsGFRoaTbXEtZUwe87CRFJFT/zJRvP5W/71rcT28fe3dOrStUIM
wbu0Vg4Vme5NaH37/NB/fS2Ec9KT0BqtSS3NanaFZaHIrjuVapFfm0t2fN4f3U3Cmb7Wh+s95EHf
DlXR7MpctW5CbcApGhvqF/WxcyfnZFvd22OI8rBvdglEUTEY14Wjv31+cqZD/PtzJqbR4+MH1/Uk
j6tEwAB1fO8XVVVEUSGar1TCudtR/UedH1YlSnUnGC8+f8/fdw7/e3vZJxekV0dhVWZVY/rNcW16
kHhV7Seu4b1j5y+dgmS40u+MHPf852945vydNl4CGz2L14l6FyECTNbCpIfeBxZk0s+PP92kf3US
TwYrLzboaClZs6MkfueyvC948jMnJ311tJ4/f49zF+pkvAJg68nR4w6zPPB5Czunyqj0tfvY2mgU
G4++PiKBHO24Fr18/pZnTptzMoj5VkewsurWO2onJoWJtCtT8H/go/7s+CcjmN3gtE8cv9mJguUR
muJirbER+uKin3nsp8nvtzt7qEudUaXeFaZ+SLHmtBOLIG6GLy66Nl3dv7jq9slTCZBQY41v1JRz
BwAbfgrXqCGhm05TOZTrvKT4W+YvVdzMU0t5GDt1a2ewnsJo9fn5O3NL2CfPbh6hyQr0lGHBguzA
uAxOT9Djtq8p9L+VJqmETZ598XXPvdnJAB3UEjE3egiW0FW+zEEuLQxVXJRpcuF2JQkmzVbqMv1i
Bjpz6x1DKD+Mpx2s5K5SebdApmwuO4kgOQSs/vmJO3drnDxLseJYUaMm9U7Fq7s3a00uonxQvjd4
6b+4Nufe4uTZqZ02DGB71rsxt26yvP5VYKjFDGneff4Vzp2gk2dHj2GvdZ5V7Tzkuu06TfG7rFzw
EL8+P/6ZIW2KIf349BgkS/mjRX09yX+lmKpHSOPj+DDZxP7sDU6enjqsdCNSegr4COsU3Cipwkqj
TS68NN1+/hZnztGpvi7LczJwpx6B5ZBY0qGoISTq80Ofubzy5GkwfUCzrqnVO/Lbd3lXXCfS4W4S
u88Pf+6TT2/74fYfrTpSmjigN4SdkW3RzMusL877uU8+veWHQxOe5BKAQtsJ6fcVyozHoSUC1TS+
mKbOffKTqTAvh17JvLwEu06dHGI8fRQfHNCfnZeTBzfXdekXPedFAIilEIElRt98fugzN7x1csN3
0JErSkHMr3n6BDHxiZIFJJwomQlMPZ+/x5mTM6X0fjz3JU3MFmoCNOSku7fTfBcOdOk+P/aZ62qd
TAZd04VlTg7CzqEp5wOdL3RlPiTeFwPyucOf3PCqI1OOz1LNGDglrPy/d01Ipy1r//DzT2/84b70
LYDfucoajTii6tBpGhGAair2nl6PX9z6507/9PsPb9FoU/Uj9Kod9oEBk4KO+eHPTv7JXW/q8K/U
Wi93RXWBJCSquoUbfPXEnrszT276VLNAW6QKT2xBRwFCrk5tfSz9e0/5Ssl77uqezFaIYwwlzMdy
hxM/BD9ofK/zep274unz83PuK5zMVqqPbyUpa0aFRiFKLUOqjCcL5MmE2/ijtzhKAj9c3NbW7TJJ
o3JH/OcVePlVGWqTaQ1TiGONb5+/yZk7SJ58D2TF8EIxI+00IZ59Kp9hVq4+P/SZS2CejD9Z52Yy
skkatVKI3WRaNPIW7fOfHfxk4MmFbVb2NG4q4yUhsjMUzRPRe/n50c+clVPRBtwlL/Vyri4f/VeR
Yti0B/Pnnx17uqM+XNah68uwERnGRiS+8E3kjwoR9efHPnfKp99/OLZteMAZCM/YWYO+ri1tiRwD
Vnf7xaAwjbx/sT8wT4YbWeUaZbuY02KJW9czLzoLE1je3/l4laWWfyF6PfctTsYeHD4ajVOWIoQJ
FioGHJUQjjxrnRDGoV1efn6uzl3jk0FI0fOgikuz3CEnf2vV4amLv39+5DNjw1Tz/HgVHGxRtEq5
ClUuQULliPWg3xNcTOhiGX3xAJz7+CcProfcp+5rjQcAfBDWuruhrf5sxWOcPLjd6BgheNVyJ33t
rUThy6DT5F/cQ9MD+hf3kHHy4GYkWyY9XuRdoFwnwQbk8yJsH/r4seifI4ACn1+CM2fnVFRPbrPm
ocpmePZGQudaEGdKrj/+2cFPnmDm9YbcRwY2rIoErmPB/WoHfu5jnzy/FRwPHKAcWXaImxAdx+bN
559ZO3fo6fcfhoa8SIcmG9xiZ4MS6gFzsyO99ka0u5kPEkNJ5q61Qn0BsS9vxAp94tIAPIcMdfP5
JzjzVJ8q2NVWqJ4kZZA8KHjNegk27DlvOJmPdDmth8/f5Myjd1Rzf/iWTlnUlgw5gSPAx0ZMmS7a
DE3GDFvk4vO3OPc9Tp7upFIhojhOsSsB45slYVqsjdrmD4s8Rz3hh29AHBylI90udmrxWmc7s3to
vdfPP/mZk3PUPXw4tDrKSs1GPrmBLhPX7EZMGVOoRm24jZ+/xZm7TJw83UYDfTrNrHJXFwbJfrRB
Z0X5lWXm3MFPNgQUBLqsCtiJqQ7eOnLWiTsugvbP9gPi5KmmGuy4hjOdeCjc0n0Ntedo/MNmgJhu
pg+nXtFxs/oZp141naXx35xdSW/cOrP9RQJIat72rLbjxE7i5GYjZLhXEjVSlKjh17+jAA9o8zNb
gBZZxAs2VawqDnXqnKI+dda4Elcmqyx/vxkaAP+O+OhQuIKQ/5xSaH3n08ql3eDqtrYR59L2Bige
iSsqDrt6/gfE2/uq/LTNVbT9lw7gk0wF7C1B5alsiJeDLuX+0CZH10KU+dD3I2grvmbqq4Dwm9Pu
QQSAJoF+5QdMhtE2XzCGun4DloZrjOboEAIHg/gANtttmxfT9l/hVEXeTXCWEJ3B4D58HNEret8y
Bmf5i928cZaMA7LCPRsTF5X9AgJ+0LU3/bgyusEsTAtQmk8g6wwcpEaHPk0gG5ts8kWGw4o7Go6f
f7tPbyaP/ltwrPV45LTBZAMScmKxX9NI7UVHxA//gA8QTW+5AMfYxoXQorad4zTvFx5htLaDT0/+
EgyyV/dXYlnMd85BTA/bGJCVGv071zixX6sOrW94//xaCPXFHuIfNJM/7DlHK1y28amGacEsemp5
bZCJa91CUlNBl3HVToZ4Y1ooT3wppDoYGrxP59QC98JMHpyWnMLMW6mwmVxLC+myzULag0Ib0oEA
CjkXDxqhcWmd7i+GaXQtnvEmBmrABHcBSPBBIsIDFvsjQylqRzn4b7clDaqF9VC3Qzx2UlxVBsqt
LFTP/uR8hmayWHEpQ3BTbfPNWoe4VphjGWYofgMZCyF0kDUeNtmIasHdUh/otBJKwh6FMMhEwLMG
8uNdWvYri2DwIr3n2gFR7Ai2fHEVoboyUUd+TZ84B7oHtB0rH2EykRbReG7NGeRJ8Kw1ltCRBoxR
ZOdqbga2sgbvexLTq/5qlpONqjk2+hzkotg90VZVn4Fe+3x/Fd7/AOAz3+72sVz67apOLEz9nyzR
/vTbci0lvT93yN++HbsvJ+ZA+ktccbncdwBaCbChQBt2y8ztv0XHm+xtxRINZhxJYg4hmZXRj51Q
K/uOyXO0/BP3DU+mkGNXG+1znFz9Gro8BGxa8fH+3E2W0bIP0BvhwEHNfJUW2jJkcBykfWh5vXF4
Lf2MFm0h5Ve218GVIJnyHWgBsabNjgLysP/e/4T3HccmWvbhWcrduJia6zQVCTDWk3oARtDdOLqW
egIWh2UKuqtrk3u/LVc+Wx7buAsTLfFMc+dBxrVA6vfCXw1YvMCKN62Eq8kqi0fdOGWGzvJ6cOGU
w+j9m3fg32Wgwtlm8cWZbsYmqodKhodVbUTplUdI5kD0i4EbeH7e8gPopdR+gBdoM2xqXOnB5sjy
5Au4ardttzoODghS9GOFSPZsrC59gP6sIjjX0vq2Zea2zlUBWtFiomhxuaKu8DS77rVG4+X9oQ25
4G/L8o3Va7S+oAE6gVHK8sGdGLgu+0ObBNderV3mDOdQomWD1M49K27a9hoSNC+C8MIh4jLQqgHV
PsjvyblIkoAdkpFb48pXve+n7G+b0s1XeQD3iQ6VwmvgiyOofCIm7Zf7BjMNrSXPzpqzJp8rcXUT
dNDgv0/hsO0CyXS8TaUy6D+3M84MIDBPvR+8+g/g+E3xxUIta8omKXju4xImq/I7XgaODo9f79vk
fSdiOtImBHn/bNEBZ2V7jOygs3d+6UJaWHyGwtNK0jfYXQfbgF10BD7Qx29ACRL83h+rKl95QKeL
J/7v5YLpOJrCkRJMzTiF9DI+WGyKepnCbYqDyNKvVjZ+HmhzVQ39jHZK3IvtNUjX+98E9PvbjNQn
jV0EBTJSNoj/hrBGG1EL5tH7i7LkzXc+SsdwWhycSEouJUkfrHPg0d8XCATb5sHh/g8YVj3UN7EQ
GqesxdmqFNMrcG4PDbS9A2/4VatuU9GB6eBEDgbgUjV4/Y6nloMids7AF+4F4tP9L9B6MP8fiAgW
37cLgEOEU83L00HmjZFqnGOl0gAAy3iA4txCh4XH90vFyn7vjcET0NmnEJ1aOw9ifWDxephdyPZk
4Y+2kOinn9H3ilJStYgYVn9oLR+JPf8TTP6FFQOolEErCf7paZofoA10uv8Fi63fWWQdSemMk+sP
FV6FeLbI3Pj4EMiU/MPAYY9moePAV/ZO0+8sHnyTUDPBaEuX02joQ68Z5L+yss4gf/iQtxZ4friX
gPzaW3Es04/Zb3/MobHnKBu7KV660bECMY6ssQ6zwt7XdZF0yLc+5Ctn4fdDkAVaOhdW0vV2S8TV
QhNym4qPKrT+ub82hgAMtH2vnzsKSXQMPaHtBdRwYHkinzqZbNuI/qftLmjBmhjEzTXI+9ewoM9M
re1xhsjWoTDWMNnQZsRWEXoCJEbtl5I7X60+OIB1cmWNTT+hJY9RFrmy+2XLiEm6G9Iw4gM59CH7
1BVrjyCGtdURMZKBjzhssWV0Y3YG8jsq0Ah6f21NQ2uJo85k4I8dnnq9OT+SHPx7rli5+BncRmfQ
GWcJAgKa4+ah0HVqg+JugEwfeP9WQtk09eXvN6HcBahmhTOm7uDdwKb9MYCC5n2rmKauBa7VdSm0
BRC4rWg/tdLahw2IqKFGcn9408y1WIVSDRoBbWzTdk++gungcfbylY3G5I5arNahQq5WZXMt4uAH
pNJByeM+BSP/UtfO6/3Zm4yjbfbdyAaeL4ckNGKf7awFx12TXsbZX/EbwyfogE3XrUXJ8xbPWdiO
TmCe7n7EEh1fQVWS5yAHodf97zCsgt7iT8Ho6zsttpxUVtGg+icP4sv3hzaYSMdrlmAF6EBk2Vxr
kJcFCVh1mfvVjp2P94c3zVwLWuWO6JWfsYl5bpMcWgZujDzx3dP90d+/5jBv+aibuHKa0YMeLkNG
a/ovqhZH1aVHlYkzRAFccBNPKzuWyUha/OKcSkHr6TZXr4d8UpB8zBv7XJRkBc1gGl6L4bQfakjy
4vnAn/I/ZSmh9mfv0b5or7iPyU21IPZ7xoNkgJv6Wf+Q9OPLoAYItKRHr+yO91fCtM5aMPtoCIem
GNbZGqHWmDOwLdKVRV6ef945b+n4L+6FxWS1ePNrrRZtvAqcmy57BTngc4u+ElrTC7QgD12yDTfH
dFDYEHdDl7sTbv54+wbl7HMNMRMZsKMQcg14aThuudpWDCEUF2IASKvcdS+FB1Frlf2AqOEhGebv
oQUqZWJnh/tLY/AuHSnmZQzaUD1W36rkufGyl5AUX0C/vbItG2LQ1SM8zysVZji4SDBqQKH8e4cD
44wm5MSGZlCitsWIu3zdTagnlHme2+OezocQukQJNBHyqfw9+OW2xzCmQ8eywoLmTC2ba9yCtCtx
f7gDLVci0BAerhbhA4k5iOiABZzbGuojFvHy7gAdbSi43l9kQ4i7WoiHI4Rv08ZprhIEUTmwM21n
v0Bf68LndmWnMPmsFuLQ4e08JCc8oA7ZWc4TdJb9hy7tk0MwhMHOYRBkBq/f/e8xGUzbudPC9ecY
mxOUxOwPTj9efajn3B/aYCodOwb8DQTrITp7lSkUPm1wOLAiP4Yt5JXBGL6SDw1Bp2PI4tGRYC4Y
m6vfFkcfSg00kRDAWruDmoZfgvEmGiqHCwcK2cCZxB103Mo/uOsEKAXOKwcbg/kdLahnX3VWUMNG
PYiRrbJ8AlHW5b75TVNf/n4zdTzBW24lQrzbZvQ7+FH+Y9COhzbSWnnLNPXl7zfjJ94E9dMG6dsL
3XQ/QzNz1zYQv7g/e9PoWiC3ZHaLifD2CjElMMOAS4VYP7cNrYUwWDwtW3jYE5IaO78VglxQAqyw
MnGT2bXoLcJqVjlK9VcINB9HEh/5GL8o3/26bfJavEqEDoRvoes0DdNXGidnoJ5eNw2tY8JaxlgF
kHN7RSFhlzMbQO3guG1obRvmASrGs4OiWY7yxxMk5qH4YNtrcK33fYWG2oKy1CNslHUYVQySO9K6
zsJZuZa9v5pUf7Ue7MoVfY2hIft1suUM9hAL6gtrTVzv7+ngln0bQ2mTOcAPqTBqR/bdaejzhFYF
0Nb5Z5mQVwjxDNv2xb/8mzfBGlpNCOj0gDzDrDO6Of7tLP/b/bV930Rg8Hz7DWNbeji4IQPzDqIP
VbZnhXXM7ZVgNWwiOlqu6AQkW7sEWYxOr7IqPgUZeUCF9COKZyt+b/oALZFRUudjx5APUHz9k9vp
ZejSx5x5p/v2ed87oczy1j4t4BHxZOEhPLRLFLuTlyRwV7yTLh7+zpFdpyFjggsGzOlyX83zX0Hd
8WOoBpB6zZAnFNAwg6qQAudL00L0SNFDMXG0oovx5PZOf77/faYKg61lPIqbeIhOXXGFaNy5Hayf
Xk9fUEt94IKfWzwRFzX5AZbdDwu6bK6d7/d/1+QZWuyA4YKBThyXOeg9p/GXOvH3QfmsyNqDz/ux
yXTone/0IeUK+2dSqZ+QFepOYZy/eI48zTb/7QsI/d3/EIP/6UC8MKFTDo3z5UWyP6ssPMjRg+rt
2nOeafjl+25C30/QnxR68D83PnkoPsdNANolsRL9hlXQgXigt24BaAUYiyxa8jX5xO38HPfiATRi
L/ftY/qJ5cNuPiAI0lhQZDC8/xOIg/YQdELBrAEbbQJG88kpVwLVZCgtDyQua6DajMIqHrMeoTJ0
7HMQJFr9SiXOkAd00F0WQlrHFsA0ZRlEjf3yBIGdlaOeaeglPdxYCKos3E8gsXrtR+j2SL73QZhw
3/gmo2jBjXMS1ORHeE/hzxe/Kg+V4+5zd+WyaZq4FsMlc5OqsZalDSFDRaB+t4cowzbeEqaj7EKK
hNhUyBDoCQZdO3sAZm0l8xp8UsfX4Zm5QNMi6v4zeMCdH6Wv5h8MTETq1Slw1gP5vN2urMD7eQhi
GW8X1wXuJwEBYwiNshGVuOLfvOA/YyjbWm7/vRf+SpS9vxTgtnz7M1AHmivPx884VguJhpMXVtvy
m44WjEFVCBYPLHLY8E/d4Efh3J5yO15xfmpwUR0smIYgoXWgT3lFyjlmAWSNfP+xdOLHqWagAZye
GbEPeTx8EHG579L5c+pmD86cPMUSOyIPnu9HyvsGBFvkWwPGTtGBUhc1K5+oI5TNHkEpsTK0yduW
n7yJb+ywfVxLfGHpyWNozw8pZVcwj7/6eXvYNnvtlOJ3WQ/GfSxS4IcgU7Onzx0AAhs9QMtPSZqG
w5A69bUh6b6ovPZF2dz7Fk/D+f7s348R9vdocmMgNL+VLBz9BjR8oEBkEHcNg+QxJtXZBS4A5bjj
/d9ZguGd8xbV8hWexrJpoqgvlT6DOjOh3TNN6ynZFbRvJLQGvZbvpZOW39vWiVcSgGH1dbheFreA
F0KRHlc+cYSOzgVHeXQbQE2q77ZVD4gW/F1fNZBLwbv7sGh4djZW3hOgHr5vNUNk6Ki9OmuzWErU
KqvBs/9LCekBOB/6jUUbstjtZvGpjb5E8EWii1YF5VfpoAGyBvp5W2AQLaxHSLYXs0KlG3yn6QNu
mBaEwzK5YhqD4+rgOmqnA2td3MugQHOxmjTKi8PggVuzm9Bvl28rq+gYO7xD88GjeDru/U58lY2d
H4TjESjshflamyX9C/F/JziIFuWVaye8ysL62s5qPkNHsHiFzik/VDlE8qAi44CCfoR7jWiIfQQ8
F6qKqeP+siw/xpN/CPoi6Tl7PwaJJ1RpZyhj+OU+Z0W566oR15kyZBDRrm2ocNji4Cj1b+mk+blQ
kMtugdvYZd7cv+ItMIGMH6TqIHXcjQcU/EeIcMUpNDKr7AKu+gK6Imw+gFO+PkCmJNmPkCDeQ+e2
jiwJPJFF+3HHWNufeFuI/QhZenAWt9BKdvMEqtihFcmi7i4ThEN24NkKIWEo871UMXq4s+R3EszV
EQxc3dlvrXQP3Sl2CFRJdnWfZgcwg1b7ZGq+t+AkvLhO2T6xtOBHiMR1e7StL+JMkIBAKWzaYVNj
IP6Ni+eqHaYH8PbKg7RAYj96YX/Kw/SVy7TZtxCUwoKyeC9587kq0bNJJBRoiYOfckBCfHBiOe6Q
hOs/QeDYezdtEwgsTBVoeV3/PHH1i0BW7iVmsTqgUgzaIB+UwyA2/5MEAWASbZg9jQ2VL6V0su+Q
QWrOY1KzD8Il8lIV+GWfgH1XZFn+gN5m0B0Hzhc2qf9iwcFibbPuAax46W4UFoQtLbRHNRYUKgcf
JQYC1r2v4Lgejm1YzDsOEUxw7pNu13fQJLRUKg9JyPhKwL1/WKA6HA4U9RkgoXjQWSh57XDvBhDO
4yuVdtPgWiZyZ9RdC1qFEaTTdjQ7gN1iFw7/bMmiVIdDcT4OgZK1F0GjvNjPHY75FKRVK3Z5P0eD
F/htEnW62Cr8kvuRI4g8BFAtgdzvWGxKQFRnvMp6KIdaYetFVub2xwQiqi8+uNwuaVPnK4WM93dJ
qoOdRte3vMJvvKi0OMTRLbAUVxaYyrjI5r0XO9vYRKiOfAqFxRxc0N2IQ3ImcK1jH1sQ+Nv4GKAD
iishG6ekM1jv0QpZWT5KWOSxyuqVS+jfFov3krR2goHQSeWjAp6DIN6Sn0mekWtgWyxyVFUgptsQ
OqiAO9LeZ/+0BbMfeOJP/1DRq59T6jeHFklhxeWWC8z/ToXqIM5sHJQzILlGkwI/eFpe55oe2KIv
MnJoJ5ZQCw2hZb/2MG94LKM6prMIa+j95vi9vthZ3/qnoNhVn9lnAjHmf6wrmI3JtjSgIzvBKApq
8BY/1ECLs3U/Sjvdo/68YjZDpP5PW1FMMw+vE2FEeBo8l27FXvAK6K5kGUMY6U1FVY1G7cTD6EP/
s1XfSfkTKty7JvuzKYnpfQo0yUGQn0DUp8t+Ssgt18kajagh9+qw+JgPTejFSxFAHgf20HbYQ6tt
jLdUxyOGleBNOis3aqHjzOofXnwOmjU2BMOC6ojEDEJ/g6SdF80SUo7eL2jH3je2wSQ6I5cT98QG
LZQXdVjDQ+7ln5wGwtu+K1cc3eAsOgjRt/AwVFmOi7Qen0sF6UnePICW+3PPV+4+Jtssv3xztp/s
mUMwyXWjnkkcVx10DAw1eBy2GWgx3M3oSeVBhnse3CgehlMTNw8uelBa6b7cH95knuWjboaHuEsA
OSAM3zfDiasHZ4FI92h02QQUAFPW2/EHxZsAaCBIF0No+pBPOLYGjv+nAZ9AOMSnUIkYnOjpWpOF
yZ3Y259rIRxPqx4iLeB57g9oTatPZJBgEOmsteY6k8W010Y5cVuqEnFG2HPnfC2SPKLiZa7abecQ
X9v9hgHoX7fq3aiy/wiR7mIr3GfO1/vLbfBVHaSYOILTOZvcaKIgrA44BEdD6qzdr0yja1f0xrdQ
fugxej77w7GbWbAnyKUrkWAafbmf3riqhRdkyQa46pi6j3XPv9Wzs2Jz09BaCHdO6qQQK3ejuq7E
TwhDKgV9YW7J0zaza0Gcd4OQo6JulAHnenKLrDoNlb92LjYcmKi3fNaNZSAh7mUktXDey3/UKZSd
FNQSbbC2IxXZ+TcuIFSbV7+h6rvzWhb1Xr4XubVyqDXZTovwoFAA0TD8OIMg3W5UXr2HKky4cdG1
gA6FV3OKi0Y0JDxIIZaiHNAuA/L137aV0aIZTdw+urhbJ4KQ5gGPs/tkld3MkCh0rGJRU3T11gWJ
6iE54iqxg/YvdOD9Q1tk2/xKhydO6G4Y0A9H4FewOo6kIwuPmwyjoxIbmo9FhQp/JGL+dRbksyjX
PMaQpHUQYlmlRd6kao6yvkHuHNA9DEHMMqzW8pDpB5YVuYkHz1ZN58/BFKUq2A8hmvmmsv8hs2Dl
TGEaf/n7zfh52apZlOkcdUshO6uyBL8gguAE1DpfOeQawkpHIFZQ22U298fI670PXlUeZUhWhjY4
pg5AnNLGRT10HiM8uew7x9mLNNuji2kXQFF9m/doYTvHVu608YjZg3Z5N0yQAh23gcaozldX4cEu
SPD+FY1ukx5TUbWn1MGbdj5YweH+9A0LbGsJdXLQu5K5XR9VqQ8ByfyQjZBVj7eRa1NX2+LRrRym
FiQFop6AdaorjlUar2QEw9rqgEYvHKjE3j5EeHI8ssH5ycPkPBP/KZ6q7/eNY/BMHc5YAx+SkCzE
T9D2MSjGc91vIzaBqsnbwIpZg9qXtPoI9YSDL1MoW82HpJ9XvNKwrDqSEa+9vcxUqiIICVXFR6ip
Q9fo032rmMbWckINhs/Rp3EfzWCMJgCn0344zau3O5PRNY/kzoT3ZgBi4DLD8CLQt3qWbdBtu8Lo
ZHdFbUMxLyV9NLS+f2BBnh/tYY252DR1LRcUPY4HGVd9JN38ZInyATrrK+c2k9G13dvjzpgFdaIi
oC/O6FyJUt9D0u9Wgsk0vBanEMBLHBcaz5EoZQHZ89+oPF1LKl7vu4zBMDqYUQyjKKYe0l64p5yh
IH/wh7XmREMa0IntglAFTZzBG0enBn409Sa8Ab7m7RdgGIIV45umrwWrO3LatYT2Uem6DZjGi2TP
w2A8bDPO8mU3e2wpOKjjydhHWWW9zHw4Zbn3a9vQWqj6YEUZXQLdPDVDk6bxr8FcrCypwWN0IJ3b
VKrHRaWPOtwdRjeBChlaH4s1PjTT8FooSZ5O42BhX3JagbqOJaCE5/4cUR+6bxnT+Fo80YLH6Nls
+ih0M5AKQmxQHdoqOd4f3eSUWjhVXdG5AapCkeVdAECpQnrOcqBh+Vpvk2H6OhyOVYUDPaYBOThj
qoUcSzPCJzMogu5RelLe5/vfYXB8HQw3QsCI1GHfR3wGXXFrn4pqjanPNLQWU7x3whTq2F0U5s0e
BbETadde7U1DawEVz1BAZLXTRa3vVa8QAPIenBHH1202WZbkJlw9T/jYQ6wumiAlcSCBAyKKsZ5W
Nm7T3Je/34zup4r33M2w+3G6LwL7lCfZ87aJa9dXmzjBAEX1Lho672yH8hFkuaf7Q5vcUYvW2ikX
fQ1LRpDA3Avo3jh2d2x6dyVYTUbRgnXOVUztIe0i70egjna9cVgtSn1cI8OmANEDVdbe9Xk09vHX
+wZ5H5pC/wfs5nM/8/CqEuU+FFEBIpXdRy5mPN3Ph1h6O0iorHyEwfQ69s12RkXSArZJOrc5xGPW
RERZ9NKorblYh4yVowe5p8KXUcvdr45oP3Tp8ANkGWuX2BC+/U7pSYeMFU0hwJM9dRG6QS9CKbXL
A/cQUtTBrfwzQTvBfhrysyD2NhAcdKPfRhmTgx2CHFFGY8mivM+ffLs9+fWaWpIBhE11wjYonPJM
JSVEogN3X4kWCPwvXs32BM8uNPzcELIrxvbgFvmOkDVp9L+4p/fsqAW4NdpQ6Ul5Fzl9fJCJdxqF
wFNMe5Fzd0xdO+qzGfLX4rGKxbbA/1vdu0lXXhe0AS86KItC872xsz0B58i0jQSM6kAyFywKLO6w
TDEAKG3uHcFGdbwfoKaw0WJ/mCbwuHlcAsfJnAuxivggoKZ88PNqTQNk2cneWQ4dKRZaFeq2IPwB
XSK3rwPw6z8rGUBMvu+UYEebx8rb2QLVgpWd6f1vInoJNwRfeAwZNRG59n9Jme9q0aDisK1phegF
W096kHXnGF35bX3oYoCbu4Cs1QIMCVPHvJGpHtA70WCp5+AbeOjzXRl2e+HxZ5GKc2C1j6NDNuHr
QIH6NvpLUGBbgSpkVFlzc+pF7+0J59u4QKgOgMutbiy9FiEBEQOyc71gOAZZv03QkOoAOCB5po77
QRsVUGiBsHAEuvBT6rXVjtvDHx4iVc4UIJ8m7le8yrD56qC4oaA1VJ2dNgq89sFq+OOk1i61pqG1
hGUHdgBahxpDTwE0xyW4FdcoV9+PhUV09s05Ck+h2KAA54rs4TudnX0MvNOcrvEGmSauHUjIGEBl
gASIBRoeYm88yFQc7icm09BaYprKepHVmEVU1knynZEiBU9NQX5tGZ3oYIi6ry0QTSOIBeXA6hWX
ZFxDfr8/cag0vbU4b9MkCZMC/O8l6w5OnYxHCva0FbMYtlSiQyGapWnOngEurIHHG220FvvALTu7
Jj7H4bWALq34NdLs5Exy062f6OiIbCjdLCYjB8SLoswUV8XwWsq5tFZOboZiFtFBEoirOJaA10S+
+M47K2IJeyia5iIZEDdl+XkQwQUc7N9Bv/TB7ftdj6qKHYyb4profZppVs6tcjL/ouoeMkBQ877Y
sVW+bHM0LUImUNz00B/zLq7t7cYs3PHsv20jawFCuswRgDaqi5yK8AR+LnpAl121ci54/yxK9P4O
gIVaP3ETdRmdDi+DIC2g8c7xHmOv2FFPXrPiY7fWg/R+jiJ6k0cdSApBSNi9qMCe4wp+Aiz7mbn8
y31LmcbX9rliGCQD/EldID7/pWT2qRn8l8YKkxUPMo2vRXxoQXKjkbCVG/chqN7zp75BqxN4UC7b
PmD54ZvTpQ0ZOGcYQzjm3KtDbckXVkC4ohXFypV4men/HtFwV3/7A2WcKqsY/f7Sde5Txj6i5enB
oWIfDyslY5OJtB2uLZtKTpWtLlbR7ClPD0vxCT16KynENH/2dv40FZMFzHp/CQGrJkWEJqtdXzw2
/sr0DTldh1f2LS2V403qQlDtKySPajKswGVMQ2th7BYgWkzrAYEWiAda0SPIKQ733cZwESI6hqtB
2YmlqVAXu6w+CVd+Fbk8ynKJ5qQW+9phP0dapodmQdOJYlspkOgIr9ABvl72tbqk83gKaPNR0Hkl
nRr8SMd2qTLHYwJgn3BU+oElSbFPHfSbue1KpcuQ9nwtlIGbUHjaU+riedNpVM2+n34oFzdUy7oO
XncERhuOla706xnWXiee8yuS1SLN1WWQ8z7B+a8T8aaCNfGXn7xJGbIloIHJsfRV0h/T2gZ1kpiP
ovXWekRMK6FFtKU4VLdJoS5ONljHiZfXKZ+9I9Qu/tz3XtMPaDENRRqFfvBSXebUOozWd1X9tlO2
Ehomy2vbMgm6Gk/HGLy3OJjkc2AR6PH+vN+/7hIdzRW3dBJ+jqFJ8wdE+LsZTQ5L44AIf4dy7Zpo
SHg6qqvtBRQsQCZ04Xjn2JVW9SFGUbkl7s+WkpVdx2AjnXZOoPnKbccKLsTJvm/EgaXTSr5+/5ZL
dNo57pJEUfy7hHaK/rT2c+2ovbIewRZ6SZzqOKuNbwG6anDmhHiy7xBi9uycagLt1MJNvjXdWqnT
tBCL997EWVVOEjy5Kbw0YU/SG3ZSPPe+jfPRGrLa9AvL8tz8gqjqkMl6WYbJP3Ac+HNX7vyQ7BKx
Vgw2hJqnxTLpbV7zActR4vlvGu0L7eRDP67hJ03Da5FcO3jPpCiqXkYrRxPvvFPyt0fXXq9No2uh
3NJQWXnJsSXMT5WaIZHe7ka0JN2PZtPo2vZcMFUzZVn9xfK8/WzbO88dd2ooVwLBkCx0OBcR7QTJ
XWTRRrjjXlj+Z7Q9nSY6P6dlE1U0+H3/M0y/swTijROFCfdymuAzwrD95QfWSzjMH1goHqErs3f7
ZuWcZPBVHeflF1A8qgv8DHj+afDsM7UT/ocx+Pf+V5iGX/5+8xUFTWePgFro4tj1TrkfC/d7pq4V
XzmKGdZaJ5nrktRzuxGeFJTxTmbtwoewT+RalBnyqY7vIo2XtrIK+ku8iHQExST3Ze6w433bmCav
xXAa5B64HXFHSDyvBqy+/uLP4UfphNmKq5qmr0Xxcvn3hxbTRxfreZyt84Aj5La5ayFMfcZG3/Nw
/WDin9ZJD12fjkB+rpEUmmyjBbHd2x1a/e3+0lg+OSVBwz5ApU+gV5KuqToY+v2JDsMKuzkAchWN
h0L2yyrEs2g+pk3Yx3uXqiL+XHDKg0uTt0N69gIm0JtZW4KcUp8k6SkGV8B4KL0m7665lfsp4HPh
GO+6PHU2HtkczcxugX1QDYXEXlj87kf6kkrcgaHl+GvTMurKkCq33LiELOtlbsp/Zsd+dCv0Vc7b
ShVEB8+o2nZSn+XywkWBh67mFxiSPgxBti2AdADNPJciDwAKv3Av6MCPnfzOHX50BrK2URkCSGe7
qkmSjTN00y6jguSr48wN3nmTtZ3ENLqWG3slatkJGH/w2AgMeOXueupuQ+ITnfCqR40Gqm+Ye+ym
30k3RHZrne97jWniy99vkrpi2ZwqJ24vPUsODg4fILzf9nKpY3NCHJAp7eAxynrOeF/sQxeFgfvT
NhxhdZIrMjSFm4E04uJS9rPoP1eujPDqc0pydQoyGwXANbC/IXvpTFYKC4p+56K/8NCpHkIIYP0L
iYNg2FVUbtPFAALi7SLEyvVUVY3y4lXimOT5hKS1KlthWGEd4xkoErQ8lPJCQ8iYDa4V5TDc4f46
mAbX/D4rExdydYO85KQ/DgGKiHPSBiuLbHgOcJYlufFNL7H7tIxbJPUqPc9VjFOHVz226HnZ8yR+
DGa3BnOV81QQso2HljhaOIBBg5TA2f29sEBhIqvr7qfg+bYuUBD+vP0izss0p6SSlwTrHWVcpI/J
hD2njtWwEnUGf3W0g0IfDqDnBV8/IAxfszTZhUlzzvu1Q5phvW1tL6d4IiEdceUlqMB5OlTyd6ya
tWYywzFZh5PZGVSzi4aBPYCXe9d75QP4SYsDeBHS+ud9fzVYR4eS4ZRgVbPAT8Sh/5oy7w/Ue159
B1La28ZfPu3GZZOuoU01Y3w6jle37s+ghb2yfhvCiejMat6Y17UL9qdLQrG0TW9B5CbJf1Xg8l+J
OUNiZVrMlZ7DWjLY8pINeblzXP6boe/CYeKcc7n3q7BGg7u3cTW0aOvsYW6zxpEQjEGhesl9yjpQ
wC3vL4bBWXV2tViAmccHJ+QlSLIMB+cU+m29WDvPmUbXAi1t7RrN6bBU1VuQ95oPZdNetk1cOyp6
tcXBWICJh1lxjr0KJIbeyqOnKQC0ACb1mHlTN8uLM/zI0ZrWqV2abSzF6HgzdwSwBEQF8lKgY7+s
HsEh4o8rEzeYW0eYcZLmjedjbEE896lCewtO52ztrGJIPTq4jId9QGzWy0vrWXmzK4pagU6jkY8+
n3hEszT+gM61dBuagehYMwbu26CRnbxIm5+DhH2w7bUGY8MC66Cy0G3ElAmcJeairPdOVz/FwfSp
BG3DSoozLcTy95sUJ1ofIo4dzhO50507pQ5JxbYdRv+WqG+GtmiBNrICQ4Oy/Vpk9qEcyxWSC9Os
tWiNQWIwK1vB4laYfoiJl53swvJWJm44qegQsQXFDUJXUuEYZD0lifgOadRvSY93VBXQK6u9b7LK
v5dBF2yMBi2M59IJWypEdQGzEWG7Puhzd1e6Xr7moQY30mFjrjVV3C2a6sLY/zH2Zct1I1mSv9KW
76jGFgFgrLMesN6VOylKLzBSFLHEhiWwRHz9OLNruqfSuibHTA+SLnl5CQTO4sePe3+Ss/8aTVvZ
9ubp/x3h/sXz9meildD+NNZsnA9GFOHopKBAnT0jMvzUNF7/Cvr8I/D8D5PVP3Os2n5O5tET46Fx
oKHFP/Z2emgGOMAOOlMmuTbemYdu7obPTfzEPFlABDWv+ZJHw7sR7BI7Yd6DSGz+0qvjX/3ifyqY
FfOWDh3ofgASMLDUCXTv5D2zBOrX4SRspubW008krvlf8UDjP0hf/9Nl+FNS78WI3UCWDAeJPc3w
CV7N7SneOdEXdNv18LhFnt8/zQ3ruiB1/cnwPpUY23MvJYTiY6WIT/Ok0xoqy/IYttzFbQpiFT2I
tt6SLwuepTvNZv/i+8187X9g53mJKx57QVxADIpghcITOr6oeZS6ZC7k2wtvG93xE7MySMu5oe4V
PDHrBMpUDXEAtG/Yt8iM22D24QW6aQ51OzdxaZR0f3ato3ZAp0tADwF8O6BRNIkFVtCYzYhU7VPQ
5HYAmgtzOxWqRxh1r592h9xL2m29xS6HOy/mtIXzqD4C12s03qb9aiiWoBu6M1YbeHwWUPo3j8u6
NeoRQtlmOWDROpaXxYx8zejK0Ra2IxTj7wY21M1dbfuZFUxhSSdjTSJpJoKkdkspZyx1cDaG6xlV
7mArTNc6tJBfYekHpHaiIEuCGssTq2qCPSXLtPbP8Fhdv3eQinePkggLs8RlwCQLu7YLTDjqATvf
M3TOo2zfiI1TqqmUJYVMFj/XfkzCnNdjSFJvDKFqoziDPJg1XSizzt+dLu+56occwHor0jgGFp41
Y02jI0+sO1RxoLy2ar1kpnmCC1enLSopU/S87uucLNSqLG7jbjgsIArVQ7rCbrM5zSBpx+VidA0K
wBDEMgd7dlqzcTT6QshG/HTU3RClzeR17y5kZEHZ6CN76RUmsXntC9979BcOk/h669SShonkA7iq
Dthz3UIi71u0q8j9FTjD2mVOLxOb8znqw9LIqY1TBHaICJLd2jpTUmHRi7Bo9gtCOupnUsQBTijd
9jpb18mabLdt06Y6Itj7mGSCwzMHjNE8dlmyPhkbtVHa7eD6YLuFJBN02EkbFgNdtD0Mrhn9TAi/
7e/kAhZ/CpXrca0iuW0Q3WbTIp8cOnLNU5CqXH6wnsvVrWeSdodyHAi56lfUJVOSaxDiTNH1FEYb
3o61Q+iitq2XMtUsj14sGc3iUe1RLgylfQnVDeumemoMuSXtBv+ujMHEwRaQF90WlfJJbvwomyCO
SgeyH/FJCgd7x3XiUqgUyA5/NxzbKMfZUOaWLpPDN1ixPtLRK2wdJGgt3HA8R3wV7bOO4QjtbWH7
bl09sFc9xIIPRa93rlixzWvI7ztac/mJCYFHC0hS+PGSYiEuoKddBxCQSuXakFZmDHrwA8Q4tbsl
2PzvF+8yUDdcK7ZRQi6x0IzD1pGBYE1xI+3zzB2x3jZQu2yqTjBRf/oN3FdHXI5ANB8znBXG3AIE
2jPWziuYa8LDOJCDvLieak1gPIl9/ZWUwgZ7+92yiY0XRNu4z0KCo/qoJoZgjCFZY16dhDbdA2V4
LAvTYlfnKqI+YZVYJp+VRK9sY5nWAQd72pA5RMlPGDT8oMC2BXknIjNW3HAhoHjuYd1bDG20pUE0
SX4BatpAEyyOmqDwYa9C89GShF57x9neqIzleFTM5ktM/TcsDA0Up+7BhwCiwaMt0bqEaVub1AbT
rW0ghtjN98yZElv08Iz83mFhnWRUUqrv9kCRj426M1adjW0ZdF+k7g+Nb6B9m5OwzwLwwV9YuLpT
Rj3qp3KEJWGUdBC+rZHzVBQz+F52IqiweJXwI1kieFcgKbwve3dlJBr7Y7t47ZsYBq9Lu5B5eCR6
h7/CH5XZ1Kxud0v6+QM/kr17Jmh/+oM7yHvFYgplLUvhrAERHDcqHAsR0JPu4sVmqFo9k+uh39k9
D5g73Jims0umPepNaV3zEfreKqbNVewkKGHpJ9Mlca8Qt0bejHZq10sIP76p6gYzyzZl2tFbCfef
ZrxKNXm4WBtSV2b7lbF0VN4YpAmEOpa0ZXOdZNIOnQvTVazkpJKquc7GxoC7MS1LI05DaCZzDphe
h9S10QJLVOxIJeUWKCarRHDHZD7pSJK1TuxDWhJV/n5yVeBdTcB2jEYhwUCzDWUhgWOW5+tihOYJ
skDn0uU87w10UP1wU3iXFm4DdkqWNm0Ca0TaR3XgH0XDEAuTGrBRPs7IhRkFwTW+dsIZcTSswQUJ
aW/DlDaKTt8Hu4zda2RaRVKENtKXgzeJME+WzVf5bLnHMhkkfHrgjXXHi20oRm8OLAd97Dpim+zS
u7b+8nus474YHTX0acCjpssXy5bg2GEZAuawYPLeOm5bexkJfd9Ujt/FddYO0umrEUqpXqpAgna/
hTFdvxPE7QESk8O4Z2qTXpgbgnBxt7ZCqaKzUnknRURNKuvzAdyiLdwyNH6el7cwMvbSWPuGZ3s7
OOIA9pbpxxRC2Iu4umZb1kwsK/ip6wRfWGiDbvp1JrFsrkkQUXLxhjhZIJaMG4zJIgQN39ZoJk6b
g4uyBvcNRf+Rwj8gCap9t+QwLyhZvmsezHUKvW3hQsVe0A57w1JW+1SH+w3sUSDfFMthCXIZe9OY
rdAr2u5MDbeDtNEJriipoYF178hd9reBRcrGURN8MVnrbRvP1mHadaUg3tiepghiODnVUiLJ9oPZ
c0Svzrxy8CWdzPVA7cpwmgTEspsVW1xypLw+QOkYARcjKx7kYEM05CgmMW3pGId43qJOb/WVrBT8
CGx8gbU/4VniWQx3F/3Ghj22dwJqOTTHU9pOWBUV2kBzdRmGM4plxy8mfwJ3AE85f8FOEaRPCNtm
dgwTXS8XHgZG3FnkYOfT1TMoEkSQ/sv1gYOkPI6wHE49HWJSZB1n9U7h7M0JeA4zNujwaeznIgNA
xl5X+x3ucRTbkg4z7wrPwsXpNhIQiCuZwokB6uUNTdY50KSGvpWz9XkHPjRJ15qsP8Bx7N2899wu
Knm3UvOAdfUgzK2RbM28dceqtISQYZd1CbyyyiWaOp62dpudgkdsIee97bBOQuowITlTyZikpvWV
l23L4u/5Nia4o6ioBP2iUaipXBwS3i/CBPt1VM3cVDzs5VINg7Y489LUuvCQtAVs3zuXpEODKVHF
xM7DvGbaNK8O036UGqXhGxFZ4X4j4L/psovIpgrI7LdArSI2ShjtbVqdowZauKHoyRmY6xxUCegL
zdH0UoTPvmn2fA3s7a5xQZQPb9mlDvXN1oF9gGRqxUcAMx9YD8lugGPYuvtqPmtInodljRBxE1AY
c6fW4757cEJYmpWYb7Dl1K1QpkGx6GqSI2+xRzt7a3L2qb+JNPF14uXa9LYvdn8dvQwFQAsRX1RP
ogi6feA3EEbmURVrgmlnP4SqqzpTc/ODw1kQKoJWO+QWHo9mhdxtsjdwGtSbfxy3SE5wghNKlzFM
vMNbx6cbHHnnzfwa5RpAYqmz9IC2YUbE3b0IKa5PHDWlvgy6S0AaFx/A9cJSrBYaQ7CYjWtwtAdB
C4Yt8TpDptF1oYfAdilcDGK/3OY2RoC1YfTLbyOvhR+krt2iHRAl0hksDpG5Uavdgpge+kJiTsLv
XEzOez2iUkxNHykn2xMof55rBuv0fEMlf0Hh6VYQpMYZtwvTBdMRVPujmoEkEOsO7hvu6Hpp4rXR
noZTC6ncYdl3/yTrJXpqZxjFXOO9haG5F/MxuWlQYHGvapFOnId6QNcF58JxvaNh1H7RSr3gW7cw
DooSE/KWcCfUPxcb7U0as5DSXCBKuwfg+CHkkcCVRk3Ava4Y6hWW42C2ITTAIFojK+ORaVOwMv0x
czDORJcmJEcoXDFpPtqlD3jGEtRFaYxi6KGHtbsPWWXG3gjK5te4ZVtyQOsy8YzzYQur2vjbdV7W
6U5tTDkVovsM09Po65ytfN2iqomo2+Z73LdNFSs1bIhJzUhuWOOu801CwiQqvW0x5j6ZJha+yaad
P3Y8I59mdaDdvOEUQqfc7M2WjSaIh3yuIRNSDRMoVpdxiSirAnz85Ja4htyE+xAgKHZL8OCqenvT
tttltc5RiCasBXyQx1BO8nIJwEuWbFhkU3K6o/Mg1kJ9y+2cyMtMnNjtONopllnUdYP3LKfOetdg
2eEOpZBaWggtD2TImn7DCUfelF87lxQb27nikONL3W1pZBkyEc75NImEl1Eg5+5GNapmOeSD6FBQ
r/fqgwunJnGdtfeVtiCkFZzF5AfmKQCl3hxBtjDek9+M4/zRmtmMzx1nc1TA7oBuFboGn96ijJHJ
59QRfErw5b3ApL3ZLb2l/oL+f+OtHR57lw3vHpy5/B/7SHVwdtoxSr4ro9WGshC9aUZ47yZF0qg2
PEWbi8zKFQzgMuW4GwSUpfWgNOXIxgvvnMRx39A5okOX48iSop+lO54hvrq4VQ8mFCv3PqT2S4dy
GQ/u4nUTTNJgCID+XXpT5mBvsYfEi6Xh1Ruxr3Kw/q7mm2FHo44OkoihNJZtC8AGGmkYItKF5fCj
Y85R6MbCvkK37Tdrx3HPhyAB03vRYFVmPp294SZGlPTzOggj8rBL1xky5A69wQdWyOUuWvqxwF8g
MrMGVLCyjjsv+URfRrZCRpyMB8eNwZkZt9XjDzv60Q0Nwl63x5V7EWGAT4yjywBafclrgIDasXQe
vgq1OJqEn7bcBL8G+J5Ox1E5vj0KBCLsmTsy6UwahWJe4f0sB7amio1m+9VvHgSYgr0fHjQEwd+k
ZwNgGu3e2nQmYfuxtn0sDiFt3GfWh4mfOatbQ5XBM+iC1YI4Anw+suAr4EfxXO3uGhUz1Mvjl2GC
pOORDwSal64O2riKmOOjZqsbGb7EMIL10wG9fp/3xm2jDiAEeJ4zworcwx+Obhl5j+0IlMCs44I+
WFuMqRbm710BPMVT6c4FMX+xRfkv5lV/3gvE52N9VyusK8Fx7BBFYszHzluzOfIJpDT84U4qS6s4
Cf7KwvJfIMl/Fs6fvMFTrpiGw44mK4cOKbaZd/2PqdK//9z/V/NL3f0nKjf//T/w759qMFPXtPpP
//z7kxL48x9f3/NfX/PP3/H36pe6eRO/5j9/0T99D973Hz83f9Nv//SPQupOm/vl12Qefs0L13+8
Pz7h11f+/774b7/+eJcnM/z6/befapH6692aTsnf/vHS8eP337wvRtK//9/v/48Xv36B33+7vOm1
w9zwP9/rv77h19usf//Nj//mh35EMCmJULN+kaG3X3+84P4toZHrJ0B+CFwOv+4GWjnd/v4bif/m
xn6A7UL4dLkgLGGKNqvlj5fI3/AeMQTrozCEEwxe+j+f65/uzH/fqX+D8P6d6qSef/8tCP7gVv03
sBqBJwCr4ogEsZfQAB/lT6iuC1wDFiAJzdfQVq1chvPkAEMFgroXgHibswubgDOaJAjjDSeb3JuA
56h9oa1ReZPJIEAyQYTLfD3O0GedSEHgkFBiUdsBzIj8qmY/RcyMv8z0UiBTaAztQgtvcfxs4eOC
fX6Hntz2SQzijnPuvQjq34aNQUHGXu0sfZgjBE3Jlq1Pu+ViHKzic5pBDng+myX4xjvrYpbcHuah
0bmzpKMhScWlvGuBqhke6PPYB1eEgkdvp9+4b0d0WfD39BlBg+tul5XNMg+T+kydMV/c9iobzIop
wNtdhWUyBa8RhUgPMX6YwbSr0Cj650DmQiXvEDN/s+LN9sFHE+oynFUWTEMaBl2pnfWZTsMx3Axs
BNuAZJvDSrcB5hQGN5TKfKj5L+F933nQZ0NiwTFvSWbUiuvP67emHc50eG/lmi5OfbP5/F45zpf1
7FHPPJ+Hb1HUlr47YyvHz1kUl2MYVHLa89gzFdV7FljnCgy5aLoY/i4iuMweho9TQwqpnK8VU/Rf
dZXQZ2eM9mI0MU0n1udiplVPaJPW6/uMsoGJbKMwYOhGQCCrrhJXvAALf+kvce/+6iJ193WRpzaE
C4V51+hBdGtOSz2U0tvPq/QLZmwK6B5DA/oOuY3DGPFDv52jNbyGnZNvUaOhkx59Q7OI5Xu3QgF3
WBH3dOhDhCa4hyMYpKlskMMaKVMiqhycOjB26vhQdw1Afmr9E8cXxYtmRSw1oJf1MsKTDN0JeWDf
Evk8eiy3C35OfwckIGtiyIt1JF99vBG8tI8dk8dEiLSV0KkLXxsohqXeZk2xGpr1kGB1OvkG37Ay
agnaii+hQj755yFwSoHeL4dM+pACqzmvYfi8rt3JwrR+uBEMQ65Z/4QgQB5FJjXTG3PdI9vXj+m5
Uc1Zz/vT4Pa5GuP+BMQjd4A/IF27c0ltj2pv+URHXoSsdVIFJpFP1V7o2cceH+8qZLl7oIWoJKC0
l7UNFAhli81/7rLXdt9ZNnnhj5l4pHDWhOHZcy/rPrZVGBI360g3ZCKOhhJrLed5AKC2Vesgs13K
XImTuwzZNsFEA5sDkMwPyA8092v93s1bpQTvjyuy6I1LxEW4XnDcEqxJAMYw93DqnY6u1EOBoohj
LlXDc1SK0t39qzszqHfQFqIu3jLdRLx7dkMRPolGh4+LutEwAjon7XoPIebUnaZsRbO7udngPSQF
h/V1O+L72Q/rXZA5z63Dzju0oknLnpYlSNu1/bmqh9a96n7MJCZzsIU5o304hFEG80p4+1oAAvsz
CNpf35QaFAJGf46RCy0RntIe3iKLKej6TGAaRnqIUnr8MqOymjb/RuPeUy9ILWxP/NfNSwrjn7yo
0I2pROQ+ruv+Nb3A9OmtdtFocz/z2U8p1TH+kq8BPuX64H6FdR7HAnYICI6Q3rW0vlvnK0YQxYQ2
Mx5hU07XFJJA2SIevdFWO1zYIRyR86gvZv9+l690G3ACfgTqAFAaxxzjv/VJ2/PA6ozjwPTuTd24
d1bez/dzPVbYhD8RDcdt79kha+5TTDJuAuKVK/xias+potathOecu23KVHCLFZvMQbMazN/RpOJZ
M/e4TVmnYbeDz9c1ga5kgMmASrvhvnXjOwUym/UybEanxAqTto2YEQrkNznuT4q6GYn2cmesnHSQ
O80EUA+6QT7ctB3T5zoJX0zPS1fGp72HmwEwEl4XdWNehHdYUf1a+jmH6wndApaj5gwq9sddt6i2
dySXV+DhhZm+dfQaC/R+eGEvAeSV0yBS0/GbGDjOHnfVZpqXZuvu2J4c+Vws2LlhP8e4+PJnsT2p
oFGXCeOk6AJSDpmhuYNvwzRnyItZB3+VaA4LoC1pI3mm1ZGDdw2kcVAw0xHfQCt+BKiQUp/n1m++
i+VNgKLVQiYHbpXoYz2bQlkhD8JLk7yOjYJF5loKERWu96NpP0cTZdZ8zrr/ObI+NTuttu6+86Kn
SSIcoqldE/9+wjr9LkAq9L0MNz4lDKXp+jED12BRmC6IJqH4tAC0AksqR5ox86blxp/na9svmBD1
x3FW9/2GBbk2bwzFsaqINgp4T/KJ6fn3P/4vsZk71qZEE3FHV68MbybbdVhKg3KRa+ohG2tfgW6P
kcQYjD6gLp75244r1b6sNjhNyXQwE0cMYvFBG525DXvE4mrlCHYD/DDd6Y/a+157t7vYAH68az3m
HXKwRdejAbLFy/vcvUgdZ3aDXr6PSEq2r9iR+ssgU+58zeTAuY4y1T+ucskTRi6T/yDolgv+QvtX
PEEF/CUAqNurO5TdfvTQ2zSbAclZvbN2qAhgK5EsOco32BS91FpcVLcXWwdAYJOVievLSr5HYs+E
i0vbTamLXWqMhuGj1EzytmMzDj3E1/cudQSGVB5nBxOJ07QHp8Fv0qZBImUHG8zVoodSUH3rGig4
mr2I6Xl2PhJE1xY7WZr8kgh5qiNlPAflPmmUEuZVaImN5ykNpcoSPNPeVsaAsxuxF2Ez5codD0jv
1dKryuzDAbZTpVIMJRvJYjUchb9evRq3zZ3Yex1U6wgoWye5tBEgF7BtmjV5ULt3gVYMYj4SIxh5
I7JnD+xdi+SzCc2hrh972eaKuDn66oers4kugzrBI4YPb63Znqjs37cFB7z1xjLaARAHfnIVLKn+
mIWH8pGjs0qhybEjdAIQEsL9gToGhWTdN3CJmjXCwLrcBW23FgpKwGwLF7hNEZFBx+MUjStL5QeU
cD94EjYlWckzJDfv6mTMd5yA2DUHYYEBODU58XW/LJKCCeCtDxjEZN5ctQbj2qa5cGCnBR/iVyix
dJge08MUQzh2b3Kso+JQdI8LJlpp05oPvs5NlsAWPg1jkibJs9+Pt6geD400D5HbXkKePMK3MFv3
LZuSrWRdf0bvPtr1ZnTP0DL9xBzzQ8u1iGAssEzmBD/hj6lBlBxYNoyQVAZw6a7LWQHKTrv4Ndw2
lDipjU9YSiMDLWiLuf9aq2ruf5I+yDFTLiPjpxAM/0bZx7IGB7i/Z1ATgtsWvLyh+wXd89Que7GQ
JlP8HGII4y6wTm4Vfr0Noeh2N+9ONwAivudmqGo5nJcQS+/rDlx4uE0AxqWzQCqHCRnGV1i4xNaR
IN/r5FMl6jJw9N6sK7R7Q1x9xCIjkHucDUw4GgmFG/sCSajzhv+ymAlr6HEgSOMpmFPxBVFiyoaR
0BVKethi+lhiBiXyoRpBGh/Vo58EB+XsLxHqwzqqy07mMJxOI0DZ+9Zf24Bmy8vYxtmafHRcVf2G
xUmzHaA6fmpgywzUJUwGHJsnKNMeIJp6rD1TKm0OHLdRxKDprCsyMX+iiBsGZ64jb0qGj6062hDR
1cN4E7V3Cmwmx3j1LKJHrg5R/GQZhLvjCbixzLB2kBETFuvmZFOnnrqwP+EbS4BI9xSPf1rDrmyL
DDibYQbiA9zMhlfQ1/O6+YnH9ORIJ5ttny0bAGuU8W2g75MF9UMNcXlvIBCRHW59F7Yjvc9+MUxo
+3h/EAFJgZZyaPXDnNFFFUOAnwY9nIoxnaAoMiN2v3RmLTvKulRZhMuehOGJcixBD+H3OGpFgQR/
B3jxsacQu6vJAn2OHUeRP8dzn9bQrrU/dcgxSrzFyC6FCF66Ub8MdZcliZO2OsLg4iVYUIqitlbt
B90tdLKWryIn2THcXtzs69ohdGLac09ClTWbj7nih2TPGvCWN7QZIJbSsvboxvDnohlD9vIB/aRu
86YxxrJ1iJwEWFkc/PGB7Se9BgW0J7J6iAoWmisJL5i/I2GcExXf0PFudNnRgWoa1GWzzqqHrYYn
UlRnTKN0Ycd9S1Kw/K847eAZ4EmBLd5MMWvo/TwxW1bbsw+HwjBYCyyvPo/7WtpkyxnM3mK0uL7X
ZK2Vt9G8ZHBlwFheX8U11rdIlkgsyEM1ph20Oe/uN02/it/DZjGeMjydoavbmf2hId6FDJ9ND0Gx
+rSi2lBIahrBYpWf/M3i2ezwC9r+aa+bQ0DAX+lFOigBICi+mYf62iQ5c9By+qAIePrgxXicME6Z
G5V51MngVJgJCzAzOHP/paPdgUXfPDRLvH4XCSYG2GT2FHl2XRzVzea++uxB0+oUv2lB8Inkgxe/
zROWqkeVDcHPSUapnwCdO5s6rkTacdT9pYXR7VPskrteeOnSH92Ood+8W9aXATUYaBBsZGk36aIm
r2vTFhYj+qVnqdW4qrCrXcI4TeI+FSCFOPAx1E8ryma3n2EUFGSz80gwIN029MGDX8JHHKvduLpz
AmmOb3YEY6OLc48jpe7fHYejPf1ChNGbNSV0yytswpV6oOChbeiWmhLziGpwQWmIr8JN3lcMS3oe
5UbagslDj/LKN9cBJojUewIzPQuD6yLfKZuQzz8CQktHsgws6c5OFcDxo5GQ6Y54gXHQdfK3LNYB
aC4P3bacOS1AmT+BF5HGEG8yVld4MDJq32CamIGNls27qCgKLIxrDhjWoZIcQMhA1zPPF4r5Uoyw
Yy6xfCCdc2AQaqRDAwrR3TRF+egHNx5BUe3wm6RNvi+uSKHwhpQcQwYR3QumUXT3b3yD4Sru4aKg
a7ssoIm++OHnxO3ViBCrXVM1tGB7hBgG+t1lXbYaA0KlC636o59Mt2AyyRLsxjxYnXfSd/dYlqv2
GlFyc0hekxAuhg7ccToRPxq/x14/FjrH9VsEph1QlznjX1aIvR0hn7bdQwcIM5A+8fNNO7dmWUvX
HX+K6LmTkXPQcVIoT9yzpj7HDoSatPuM2VoOMk3loXvZF3Gqg89pUykKUwj7LPd9ou8mFJxJH5e2
Z5UzmcMGO1PsQ97u9KIlReLU5YDgF8Zz1XTo77YEqcU5YCL5BRvcQ2oinTDO0Qz1t5H3wMtS83PW
RwvcJUB3Netc9Cp1wDVZlPczJguyFD8FBsWhHI6YGMg02b9viK1YrsoVeoSEnD3bg8TwE1LrhSXi
FNYCufNtx9lwcd0GedZo65sa+L3c0ykIblxHfENMSCdz9Nv4l1JztYVjThKgV9jj9gaR23XJhlmc
2wZr6XrJnIEV2u8XOGCA0NJCpf+VrqpPV0tyKbFbx9HzYCo5b+ka9iXYXkWD4YoV8bENpiKseR6T
Jx4vVZRgmWr7noS/DP8wbo/hFjvMhNzPC0t3ty/JMufSz9ZmRQJSWbSNdxHQoEay3FMgbTjLW5TA
OQwgV7oaXWwP3I1u4UPnb4VK4qzb3jZ0r5P3ALb4eHI0ObABQxDtinLbEp4NaoVuiSxqZ/sE063J
uR5pLl26Yn1sOWG91j1fOwS4zxXSKY57fKLjcx99gLVWqA1l5+Tjqji0xtwGjWvrW3FsE+9AG8ek
Kvjf7J3ZbuRItmW/iAnSaJxe3Z30WXLNinghFBNJ4zwb+fW9PLNw0VVAd+P2WwP9IlRmlhQKd6fZ
OfusvU9+Sf32ty1/28ra2DK/eLTaetBRbYOqJTHdA32/u65UI97NXTpomYQ/bf6e1ca7o3xuhoST
nT0s3A4d+7Zdaz/Ox7roT5rkybxtInc+NtMDFUZo6oaiGHhkNE+rgUbpTn/SpKDeluz5OtUdUjsj
DhMxdC5vWStfWjvnxXuBGDlY7i+VO/vOOYBU7Q3mvAgzoT99c2W7MXLFrftU9KBdPAdacsk3jEwT
CVzl1g/jnZqkjXJc85WFCFGRUNIWgf+d4fouiE/mJLbSq0+DWn/Rrm/0Wu3A11478KDe3Hpi544X
o/2AWWB31B+36i9l/CmMFPRu+fumNFv1YfRqn7FKR4MBOpXNDUwF4fwQ2ag2xRJ5829WXlAxelSJ
eF6zfo1G+UdPV9fw2Bs6W7vMthhdjg/6jjkutGje+gn9ADJKtyTKXdXXR9oh+FvyqRa5Yc85P4hP
ww1oD00t1V9B3r4lxsQm24w/yze8ty7v3m3Vf3X5/LsF8LU7OrO1IHDkbFf+1im/QxXOxh55cCfi
ZFvKJmKmvuFqbHlW4h4pwyjDfC1Ps7OcCe/ZCAoPZNht43QfVRNc2aRw5tvPpsrfZ1pGUxyEDg5u
cFnUcPEWJOrhqktnv1iCgjYjAbUGy8yeZPxC9t2ZOewuHT7yEIqQcrr1nE1cFtdufocMkv2vtusf
pu61jLk76WlLdtniItjmWr6U81XQbNlpfBZZS6BvBULmknu1xE63BbE8iGRKD76Vv/XmSDPo3NKu
PIucd7woM7i7H8ESnI0i2AVt/Trp4leD4kPKwktFAhjQYNhfW/VzZHfDfUFwkDKdrpGRUACqY9qb
4TR5oGH9lhdiN4rlLB2fIq+j3GZhhaCAdW162YYleU8yf+/ZO1lM6U6073XqHeKqfdX1zLPxs3S+
96J+aIpvvBxnkrOX6t2Rb4wMecogfb2vsm7DJefaUu5GpO2mN81QpNM1cRCtA01u5hk29GXOOSdq
6e9mfwuQ7G4KEURqDR782OPk/K7cpxK21O9+KkQPtRYc4SwtttrfTmntZHFaYth14WxcIB42Ylwc
K9tavEUieO67McQM+mZPeyPId2aR7AaKE5wJTeLC2NBZZc1uUd+T/H2l50id7/fceywST7HByE79
rhgoqGKNCqeKxoSJiJ++BI35K5uzozuM3XEMOh1WFplQuesTT5hvut7b91aFZp2/p4U+LcQLUKPf
elDETZF4MyQTj73duKe+4u6dxWpERWFAFDJe3liEo0RV7ovTIphoWPZV+cZDix2AxSg1hBbptVYp
HzswtpGgn3rqR8Q837uMRtIclRt8WAqTTUaovs6qz9LL3odxnTlfqhuhqHrJUoSM5WtOs83aVScu
zeWp1xzwvso+vAF0coVdKazAPpaFZ3Ob6b0tqJrLdLDCgT/Ab/8uJxlWc0xxod6MmhN5TKNsOc5p
z+L0esMsf19lsIoIIkQThaCgbNVOpj1zq33iLydZg7aZrNNAcSITeNd7Ng2o94Ha2neruylBJUke
3yRoep76XIRxlINoGOAXyBXd+tFAc+nUSMGk+IKaGm8AAC4qDp4y26RaEBcHJuOQsMMgcLO9QTGa
eEVkxWSdEC+YT2nU2j9nbnzGNNgXu2Y/sk4hsk3xSGDwq8up0p0aD4deXfk/3E5uqkb3G/qQrb0k
f9TEk5+fm7L67DLjJwRViIH/KUfBFUiiicEIoyS4heJJv2ntf/jpCEw5UQIuotokTbOrAkQnbFej
70Rm2LPtT1dHpwWM97hY7XTX61M3cs116py6HEGNZu49X3jhL0vehln2WTFxC5SzTcnfIBErzMYq
bBGfSQnatua4zzmHpinfsSpcF6lJdplD81PgVsgWHggknmvnZepo+KMDubiTDc0yyHlyWHR6dtwq
2QtnerJa41dskC7VjNxfRhrHFy8GCjOH4BJLEP/Rmx8Ho1sPsTXUGyu/lotlvS73p1i71QG539k1
zrWQfvcKrYeUlKMKWxODN4wDjpGsx3ky0Kh1gMTlxjwZxewejNJ+VklfR6J0D/WCYLh6/AJZaqZR
ctFOrEMnH/Xegb9Si/u8JmPU5t5PGxoC9VR5D/k9R02e/Li6LDpyrHS56GJXtm38WK/xN913fdR2
3OatR+/eyfPfX0xI96PR0vSZxfBsZmZwhll7k/lb0njFi0nEcL02OydxnuxUqj2Jt74LYjNPBN35
059BuD7L2MdjaQFB9qPnXP2WXNZ5nA+DwfvTYoQmPqjgogym7rT2gYiGjFHFwmBjYvnxPC1x2PtV
aAG9nvK6mbbgBMM2GezllA/jbmIl67UVkElVzC3g8VpspeQlzPm0a695c1KvPbJh85Lb2NOFLXh6
Pbk3dOvs+dXeIU5EaConxBhhw/Ral8CI1YYPNI91QVc7uhtoVRexYPXJAejY1bGsaAfZwoClnQAJ
p1yd63I8Fp4uosD+49dahGPdZ5u4cVEddf3lMd1UZdXspnX2YOfmR3hO/xQXRnYcYvUzCPhAjj0v
RD1pfi4f+7PfyM+SfINLcBehyErZDLOkvJpRGSzuEJdaKafarKdxva21UR/Texatr70Q8uedfUbB
rrOADrXHaLqSfK5Z0nyovZR3TgT7AOh3481FA9PCU9qFs4vHoVHEZBS2V6M4B8F+GLOrkQYbVa3r
mS1gcfoA2L1X93FXlmQ/4FvtKG7tX5P44q0I3nNf34fSYusnVXWRyS8Q++DFSTbzUFJ+A8lWcfE5
2eLqOdwAefPuT4bcB6n6BtU4bvvR7XdC8gvlih1Ggc0v2mb2Les4Z6WS+SH3mVyOusr2+TWl9YRF
5eH33rNywrM2nCePOZdrW9M+6Iv3seb7YtOAG/LTLOzz7qxVvR5kbO3yKv1V9+ULlX6w5VzWOEni
WxKkX4bFSDLQzUpBhjDX8ilsZbzQSKePRcXgLEjFLSjXeQtRFG90nb5NNqSzOzpXJi3xbQgE5z4B
Gwd7pABIVwZuSVJCAnnVLU76JgqC9ivz/PF7T0I3HBpTai9pyPsxPm1vMFCkKSldkV+0Gj/YkxmJ
caJ071OeutV9YQ/CrUgbxc66NdKJYBEL7rANOGq16zCAbZrULUNcAuhgJDIz91n+xNYaST75gETr
DjTbPaSj/UcyIqcSnW+JbdRR0zecnQCeTDF40+5fbPJ4eMFbNFx5my0tz8Nd6xyz6qeR9H80yTD2
y9IzmsKSe+rYyrMTR3qH9GCnwNhLfBq5t1EnBgE4MaycXrrc9bX9NBtoVXGBfKvb4Tq5u3FUfuj7
ErKprG7K9/ttBsB5KZm+WjHh5cVMGwulXRoDW23qxDgaedeHg/RCPNlGaM5dWPD3ybXKznZpnGrd
xiSV1b97vMKIclX77N8TDlVrnFYz4bOWxkZkkjKE4WB4t7u4RTPKT51Z8JyN7dlg1pqDhLElrZ53
7oBc24wAzCardaXDfUvext5XCYXKPU6lynb8rdS+Nta32pke7RrkVDatIJLQPE/duTDyKuJsS8JZ
LyGKV3mawOtUV3+LTWfexX7yg8kSNcfKh6Esw2SRXgQn8lU2bQzm1t7i1CpDc0wZqK0dAKNTUy7R
SAsbDb3I79g5MyobSGen1zyIuEOGfdz33bZs/K0qR17oxq/Drif3NC+ccmcn2acxNDuWtUCid/4H
HN+8yYVfH0ZusjIe40cLSkUgQ+xgZV+SuX9OZIk018zHpCy3K2wk/UMOkjG7bhTUtnl3YXVR0Sm6
RZ2n245R+sETEa9z9uDnw9FMl/acZb0Tup1/f3Zt69W147CLgY0lZHZkSO/FMKrfxpSPz7XnLAyX
cl6SOhG8Ll4Qlb7Bbvgstp4dGphtOzAeIPXWPbS12AeV45ybNjjyChr7JS5hZ4LpIfX7N0P5w6Hq
ygWrh2MfikCUB81pC65TOidvdY0Qt0qxBcgLntSUhITRERNf+tZrBxVFH5g/tsKUodGvzmflRKqO
9TcR9M6htCF1pqYmhSNOvq2q/G7Uv7ypTq/L2i6vUP7DNh95B9mu+D5MnfdqL5zZ8ZQC1tz/sVkC
Tf85DqEhsxcsP5wwpaI0yvrmMFmOgSTGeK7p00+epm7fLY0fKdOtXrM23lMUM0Kz+ubk5jl/dfxR
G8ts21ujGyxpTuBEiW21NyrkXeZxz9ZCZtdUZ+qKxWPZxcQGb92latFeEDQCI7VOf3/x7v8rc0vj
6KcPjlN7J7Or0IitCVkwTu3IKs0fpahTcNWKmUvPCGDxxwe5spM1l/GJSyW7eUocNLrziR0oKFZM
tsKstZwzcPF0htCBSoQyv65+0l5Zcdley36ZtrYys0OsuG1HtRgPbp8NrzP7IlMZLK+zBK8h/8I2
VPoaS8lgOza8MGvsGkK0c3a1lSPPu7hYIBLURoKB7menW89V3d4my/AeHMYmeojiQohT0yELLB2t
Y7YW+ZOVin07VL+MgPU2ea5OTUKrSerWbnANdckGopvVUhy6cZoeJN3d3m7zbyvyGmR1eSutHlzL
TKvb2ug/uM+aXVII7umsqt7XpCaYLpk9HgtHHpPUH8NSRPa0ovR5iQxFo7vXqpXfMDTRuFVOdcR0
W747rkrBYQfr6KZMrM2yfu4Mpc7BgDrku9Wzn0/VM0PZbTEHattJszsodjO+sv4Y9XR0JhjZCvEx
xpNYZ+6u6YSPFYBdBRBbI16Nzj64qLBR3TR9aLuudWLf4p9VqvSsxkNmyuqxFy1uu2m9ZnpZIjeQ
7Yly7amcZxHpntsHfxmjtnpKH/z7F3eyv69aLGHKWKrvjPhxbVrj0bp/yXXtbDGzvClag62mhLr1
qalvQrloT0ySpB3Mt7//ve8tNK+Ts0bVMhph0+fepnM8NC8zl9Y2ww1Mi++UV6i1M++FfnLdST85
fjKfhSHf114FoW1yieRNMFwhZMdrYwmYqLLM9srtt0lgLAfheqghTR1czHzsGQGMZYiDt7e3arSL
zUShHXWrYz8E7mKjEccicqGUxWZYxHtns3mg7spD1SiWpy7GbzyGPrdWIR4dHbhgego5b6q/L0jQ
7djRG6rlkupguFhtRT+A6smQraxhy9cixDk4PrAzYQynIvlgwtBHs1iMbwPdrFpBriWlLKHuUGwE
Kj6yYOqzjYk5bjyjPOleJa9j5wARLQ7jvbW4Yi4NNpAHiGqLo3YEAW5yvxdHq6HMdscmBr6zPwc9
9o+1j87FzhiXCqmaLxUeQtb5JGRkA0B6Wz4y60NLkOAoJa5cvHOPfZOJLdxb9mizbSjHqLFL13L9
Stc65OCOP9bEhMfJYQ55fn8A4VKmzfVjHrvzu7dyjXADHZSNs5fD2LstweDdghihOlEGAp9ymFtD
6r1iy3ZeRLHFwN9vYkuuZycI/NdKyUMudlBv5tXpB6oyALGt20/0vmNBMVHLBUFPJzTdfuvDok0s
SlFA2EoM7W2Z5vZoxBNMU2oxHEIAOtlz13x296YsYNytASnXMltuXo6KwY+c99pf7GuZ6X2PB/CU
mZ217+zuexrb9tW453DlHqS6IKrsLc687omS/DXJjOYMB29GTUz2oVV1xV7DkG3iEdl6iePHbKYk
LdBMdFtloWur8jBX+iUX8VPid2rvjP7fVk/5mWVir4grA3HvrI1sCqQeEXcMRKdfXlt4n0mAyyN2
H31XO5t0YsaR6Cw/DHqxtgnB2FHRKhrH0BXrcvUnucvBz6N08H93hXwunUFF7VqwlciddiVXOn5+
5zYH60d597y7icf2yyn2d7ZRdrtOM7cZICg2BAhwSs/Lp6nn7I1v3HS1+dhkmXyUlvch4vqris1v
2bi88wJl9wwxPDKVfVl8wJCkZjRWF/NDZTbBm8sSpjSY5fdlsu5XDpemrlDLk3IMnlyMq6tteLsR
Y+NG9g1/f6s5Cn+9UI+k0eRnjLan6ZsgdOSETRBreeG8pt7Ub41ytu6u26vidzQUKYR5Wjn7wkgY
vFoXNsFSSLUmLFk/47zPES9KTgNzjCd6MtqPppLrduhMuDZhlmfHKYp9dSe/8hT4PxjlHOGsKy9y
CoZ9Qz0rGaHFicF8xcHqk4/sacztcqfzZt4L0z0u5fzQ+xMuy9zPj3n8EQSD85QmX6C07723xIdm
9C8L4c0vwdjCO3BzdokJ3WLaFKhnApj7k8phdDAtpTctXjCt4D2YAQ+8wbuCIOGGWOvh2PglhC4e
k1DbGIcQEW3qcVi8TdchlbO3BWvWgAucs8KPPzza0y3+NztahEjOPfP4sDBRuO9mzUve0DxOfjVT
oXX2VsRovk7bnu1arbvGgNSp4qMPYnYFGn5O295CzaRZxz0+hyr1qjDx5R0FsTsOFkYGfvradXF9
1eACzI9KB9PMDFGWjibMCwxn45Ed4BR8nBcreyyXRD2O/sPQ8gZIpOGNHp2YgrwJNnWwku7GvJLQ
z+DiyOWhWX0/1Kt3Zk4ROfzCl8z6Wmq7esgb42s03T4aFo/8itnrQiy/flSk2Q9dDOYJMyaZDHrf
FAjAQ3XxZlzhCV7VzT0bY1+bVXkMkulkT0+TLhcG3NLdWdjJdfPFds7h7Ovv9R2byVvrt1DCgTtC
w1QKBhJzgOD/+GhiLD4bpC/sfLsoMcVM9cVrCX0o1KBCllN0p0B3F3MKHsva/D3gkAljrD7ZgGCp
l+CBMAEBB8rFCB6H8SJjxJSifbgIOZtBjqhFqf+mfM7BmPDBekISyYeBZKtB22ymsnjRrMV4QXra
qGDxsA/JAkaAwP/czPsz+tkAB4yaOxsWyx0tym+UEellTNZWy8DNMqpDX1GP0rM/9P3aMu1xd7EZ
WNFKG31gL50btW7/1unlTzuO+hKkUl+M+5dAGFHTuPGhTVZaEcr7qFFLEqbSzre+5R6yImuJh7Vf
J7u+UC53e7nQz8xlw/U5tuJhtcR67fNPie0xk7GKtJk/MzNgEda0LI/dPKATqF7u6z4YQmUT+FEj
0qlKkEHTnOMkJphUYo9qVd/tsJr/kYXhPa1O6z9hJHYwveEfnAz9MPZZcpw9IlOYccnQKkw2U4/u
sczZ8uw15lYjbp7s18RczQu768Jajt/EhPCEPRkD5m8O8ipq/R6Sx9FfCkPPVjX2L8d9SwPNMAor
/uPqH9Xwmc7sJBO5X+6ynoKky1iPwd6vjTvhXxrNQFHdVWCJtMfaBKsgHQ5FnCu8bfoHjvMN6K8+
LszQc5f6ZI1/4hCsj41lbVwL7/laWibLCNseWf/vZWHpuy0/TAdogtTvPy6xeWLAbiCR8DICwNXY
PpQuBMSaa3pWXCCwghT2jqSzmg11VLa14L++U/hdTL7z6kS6hjfMFEfgfRP2TN4LHJGVh7JSMfom
DY5VtAi7d8NxK2oJKqAeOLvmXVYy7o6NS+C31gkn3IuotL8fmoH3tvCjYE7xZthNeWFZ9Qvjzzhc
pDI2TkL7Z2f1ZfDjV8ItWlB4/iIkoSwudaSRpiZeZ0fdMGXKCCldXAtwF0Tbre95em8YJEe0bv3u
IyntZwGhabc28yi4DDHcL2kK92qFpKxjFhrh9tWXSpRv0yCfhcqGRzkTMqOTK2f/d9GvPzJzzY4x
dZ0u1KW/uxOsHjE3v8+4MWESMkKx6MaRSnz2VlW/OGaNkOCDbFvgOjzQ1F9qRIXTRMEC9szQTdgr
ctIOzwCZMbh++SANdxZHnYG1y8OCvtR3FvSBSaTLkrkb069+deB9a9Dt7BKURWZc79Y0e5th3I+N
Ox2dInkuZjKmeqtE/+/7DJ/+iBWGiaK11Ezws3qfrBfyWvQfb/pWjRadsSqHa5D8xiSJvNgtVHqp
iX+XtA7M53feBudZQP15bzIX3jK4fny35yVw2l3vk/JeZFTS6Vs3xvS2DY/r/ds4Is2+7i/BlDMf
s+PfmSidnTtH3O4WZA45CrMbhCaRImwg7H/NSQqxISwceNIwt+C9xr4vifccsT1nkErW2u2szFC7
aqitcPaYNabMnbaLXBeKvvbaUVOdlQP/MMgwxsuwleq1zdpqG3gJ67bonXc9qTWctR75Goby8CpP
r1bLL5jg3t47a/O9G3A8QKI4OzPQzz4zs93cdDmelrHeqTX5PeF0KBBETtK0QuFKYISg6a599zL7
fOARtdOoHJ1H03WLcGYb5YY8WgpnF/7CH97iGCqV4mvamBM+9rZCZ5q5NvxfE9uNOY7SjNPuZ5Mb
PUY/wAsmHfTeWWBdzDWZN+xFu0OlH205+n8fAj6rLegA7v0sYnGqwsZP68g81TNMTbYur1m9Bmip
SMrAF/OmFEBPOVx8T3xXy1F838CG8bBdQttaP1hkyXuMSkD/9s1I7WY/JL97N+kuhmEBPhf+zHqC
6Siy6cdguc19ymMelmdRC4JX3HrepgNyr18wXXRowBNmT9481adxnhiW9jUlYWp+NwVhYH5t99s4
fmqH1qEQS0aECN7uYIoN5npjSejecJmJFTn4Tvtlih5bEQbdrRhXnvylfpUGZwWyAS/Q1FsPHrCe
dH7CIbxnBHJ8q+3sKkvP+e3FxjGwXwJV9zfdx94rwt0P4jvkJcE1oOfiyTMSeSgIKBE52xY1uZ0v
aTvfRlwAO29M3b3utXdAFUtw6VQ/ily8EuOyPA0ONVD15nf58urGTB0CZrdblus+e1lXX6px3CGn
1D9khatZ3UjFXQ9Owrvf3yfo/jCDPtIKblfpMBjmueQtQbYLSswQtmuYKEeudRBd8Z7HjX+2XMPZ
Y99Ot6JbIS8tXpK//YL/si7+mzHvv+yQ/xeWyWv2s6v7+s/wn57Jf7NZ/j9lrCTP7X9jrMx+/0yH
31U//M7+w5DJ9/3jrwz+cm1h+VgYTaJUUG2Iq/vHYBn8JT0PWyMOR49GV9jYYP9lsJTeXwSTOdKU
AYn5LnsC/stgyX8yHcd3GMHRQpgOodP/DYNlcM87/Z/tlQT8uCZsauDz51DW/Eds8ghu45odsEIj
6PhGd2E/imdHUsDT1tXT5EvFlHgYo6Wx+1CaCcFMd1u1Qx88yJbrSNfWTjEoWkPw3WC7MH5Xc1Ft
zMYLjnbDwl0biVJZ7aauF+DUmlItB+EXQ/IjK6pDME4hfUm3RcDkyZMshnUdptY5gCt3jxryy7RS
jvjSOSQBFjuduYRulR/aoZsgb8hBY9cnKliwdWe+Gm1lnkv6i0MCeEbkZUQJnJLYIPInRhEbt/Cs
nTFIP6qmyX8mBuOPHxPJYa3cBlN/k2RgbXRZxCDQZOUNsZyPI7xhW5ivjjdkz7nwjo0qyo0LV0hJ
WzX4GHoGzfOeNHP5uLSQyimLKoDR9C04GQZsjW/yAOcW6CiJGxlzBXwiwWjivODm3hiKfrkxDo5R
X7JKa3hIA8uotv6JHv7/z/H/ySB93z/zv36Or3VX//xZ/5tD+v4d/zzBhvkXehOPYuBJKS1H+PdM
/H+eYcPy/rL4T04gfS+wHPO+vOFfD7Ht/BUInmrfFEK6bP/EWv0vl7Qw//I8i5/o2rbnEw0n/jsP
se3+u2GeFcPMKPgptkn4gufzE/89OHZeqNN7kXwpg0eCpbiLRXRFMScgROUyfq312rdfsZsnANqg
oZJF6E7Kw1TfYrcENTqiH+Xej9FnE8JduldNfqgr0md/9SwU6zbuuIrSJt5u0DVPUhLTFQlDWxKe
w8SzBgOwUEojggJWSJcutTF1O58znfnegGV1UmOnv5l2OSVUks1cBtN7PJLWFuwm6CWz27MX15nk
pkymqZM7G1smWf0eGLn1wMIRO/gyzcFbju4SxOI0GkSSnPKROuJtTOxEvxcz1MahXJpekOklJqt9
mm1yGH8VZjKICPJIFCcAr4rOmtt5yjYB7Vj9gKjH5nkiM0dW40ncfS2Ehga/aqTeaeaULPrDGUvJ
rNzM35tmdof/Re33keEWM1Os2JmDH4xaa/Ow1vkCnDvkZe9x6c+kbHRhQDRbUEZVJjLKwqKhM3ss
OCMyubu/o/PWqJXCoBb09ntj2CXuKQI+q6Mf+PnnrBPHPZRGA/CmJYF/VERr/QJG5KQHLxEMX5sV
HdstEUY3TBbIT5kp6FYGUZ5xU8jd4AVsa+MMdapX4ZXqC6qn+NHySgBsl5bV7YWCLto2jXkPoEE1
vqSNUb/51mARPSRVf83MGiJx0YWb7EdvyfiH0puY1L00aJ7VwdZWVTzUzGKI6FyKLDn4s2IFNxye
pmFXiU1IeN3iimcP7eQI66UwqqFgRXqcG1YYsCpD89s7vcWmq9XSfH7WucigUz10JE/3rQezzPrz
8+AvGvtVECjjl1+wP/enGga3dXaZG2gMb35CGtbWMhWtUVHqvgk720h1yFwsdh+8xsPLRwKUZ5wG
QJb6c1qIOtrZNtmm+MtGN94ETJAkeou4+zNxCSfbMSVq6JR6XZEuG5I6OvkMmTF1IQnro3GrpZ3g
fvRxhoStLVV2XfuEGKhSYs1FK5Myj5+reVLuh5HDBW3maWYZ/TIGjnnzKsUIQIBED3arTnIarBzT
V1GJQzDY+XIzhmwVh7Yiziqy7QIsnM/k4pN74pime43nxL0sXmwu+GTm9cMpUTNPvlnxnHZz0n4w
TMPR5sBMLOSnKj4bwcca2JnDlL9Phn2NA1A+eiPuBRi6rrGPDpgfn4yqM1k5IVTi6g+7sKc7+NDT
EvgVSWNY9KGc4PxaB/CWnExj/Zmr1C2yLS5S23mtE3MUP6c4t6wnBOflzPl4ckjDwuq49MPahIk1
Q42VVN9j5OZ/7zCxiiY/02ObdG4Vci0qOUnMUYMdyTyvy5JlobB0wVSjEUF+V7tQXKcxEx7e3AyD
omcw2h02fiU6k4aOmRUoab6isS+kYRlasqFtAq+XdPplmfDWxqqkwQwIdsRiOplDB4izSgMXfm5i
6etx/hZxfcbepLv9IMr8zTH09EEOH9bMjShWi1CGJPDGL1b9GgiRDCTW+bFyJCInUbHFcnPv7Stn
ap4okLiyzw9mP7VpinOj9lz+PLPraJAIu8sHNik3Y4NUnLM9DWIube3I6WY6jdRwU3XokNzXRy93
zRoDzijXFbeT5Ru/oHRIRw2CFPsg4Hoy+UxtpUN2iq0N+Wds5mEMg9ZOh1dbdgQ4TvZQYQy1JaTJ
2fcXYiUrOdrq2XabBgSkbbq7P7HiR17Xum7xTKgkWUe62woIKdnKqdfmNTXblNPfItM6D7ajU9GY
7P1RERnAomvfjUwKYqzeaSol6b1dtrwmMsG3F7Av1822Q8KiiwQk3R6IgzDmKUW2Jm62sY5532BG
jhxzNOtqZ1mzmB7qpljTwzBaiSRYJ7XVU7tYfrrp8EHMkde7UpykwJ2yANwSKPjdr4ccAjutfwBU
tkRKkM02D5vaqEx6V9sygIwQRnVfEOOT3c0Tau6WZGO62kiO5ElM6QktWPLSkyR9bwbJSTpUHO/t
mXCehmiGLgmwWDICLzqYc7+GD+/qVXmAZ6ufj78sLr37HNhNneSEvL5MyKfT8q1oY2ItjZmMo981
+7SmZ7/0q+oJ94Lxd87u/6DuvJZcR5I0/Sr9AuglNHCzZgMN6tTiBpZMAYAgtCL59PsFT02XsN7p
6Yu1tSmeYlKAiEDAw8PD/fffGQQyxOahqb8xhHvpp00aqoaT1zGTF52rl2G7IA2se+m7OiEgTiTu
+NSzZSArch4hLbUyCWIxXB2Qcfb2bJwbl3rghfIwXxKirSeYCZrYqijMsuknY5E+mk0tNx+nwjSA
JYIua3xKw4Azt+dBBi9r63Mhu4vyqiwe55mQRHysL2m2vyojvtsGTi/SzNvqKj2TW5jgsIZsNg+n
yh7JItUAtVe2l1u48jJgZMcuPRAdsqxXe7DrL2mWtNH/f7Jr/R+0H2UXabIx/K9s2Yfvqvgoxr/F
/emj+ur/l5d/1IBMPvK/3Y3V18efjNx/nO6XoUt0/O+6oRBcUjBOCdH8gwtIVtS/a7qpYnkqOntW
he3tb1auIqxce0FdTp1vYJagd/9p5ep/N2VhOiuqbRk487V/x8rVbpXmft+rSoqsmXSC4NWfrVv9
CjQkh/tzc4zzVbvst9JOilSn8cgytzbKUrzVtiRa+mwBp4BaKtFlKT90zINdcpdvpyDxq83lhTRx
KBdK/7ibw3ypuJ1HdG1dfMDnDIbRJtvOaWItHFdHP/XOgeHKARPQIwvFN5ZTXPjUZ3RHXp89JWy8
4j5ZKn4bnleZe3HbCI3ga67k4yP2sliKyL7w5CiPuvjiD8Ei1JZUegkJcflSUEfGsnlIl6oHfnHb
h/nZGTey18RN0ARQKm/T7QT0OFC9IdI8aUOAuiVyty42ZtRulaW5M8J2e9lknhHDw7k8bfN4ikje
j/rwFIBnimBOXdZ3yV7anh7gHN7WmzJql0PU+dhHXGfmpr600UPTJZY3OyYQ9g2oSMtJZsIpTvGU
7Al4OudDuRxidLd/5LRq0Dvfsd97SfCIBe3KoeGxKPvJD9BEjmgi49YNgicRZ/DaUPUAaTp13Af+
Yp+sz0v2vmHhk57BlY1h5WXBHLTx1VfDbjV6xNsj461b4XoMVBf09pLkKB/VHhaxHM57Ajv8ar4v
77LgGtqkEzt9bAXZ3eyZLnTSSxRyEZKl5cKM4E1u7ibOcZktj0srUH/kZbEvvpRP+32IavoBIaAz
PrqpO3uDY7qTry/79RwYuzqGutOZ/CJsokVQelk0rs27ZHdZX7zWg9XbU93KaT1jd7xfrMuv6zPI
QHb5JKSReNdObrddeJ2vb8GVbPq4eGiegGPG559FMLh6DNk4J8n32WoKlQgAQEy80Jd9UCAbbaN7
VKZRoYEmWOXkD+bejDtas13IdNyCxOR9tcw93SPryYP6N2qWZLO/QMbnXTyFzsIU8pnz+uItImL+
KzUeIxuqDtm1ttq9vEcSQ3Ikg5NPocjlgs++SBB9kvf5gfnDkcc7M76EOfzDSyDWQb4rHo6b4xoC
o7WxqVfW/XFjMgO6NVzVy2qprfp/UadUvZU7/2dTXWx0/1CmZK5HpTbqFtord/ZJ1zkHg4cz1CWv
gNSfhj503s/PEOaByaw8xU0M+bO/8C8uzFqPasxC55cf2X52T+7CkTwAsD6E2G7hPOdeHowOIRZX
8THP80j2upgZFhQReMbBOX7mPphrt3ChgHZlTw3MAKom7reKlA8rjQSPEDIAHoOTu5ZXhrCb3xH8
j6Dw8NIQGvUw/y5bwu5LvXf77+uB2FE0rIqweCKp+Bzl4WXXRDbSX9TutLqXXNOVnjWv47MhSt6y
wIghRIixbT02YG/pBizPNs3XFrK0MXYIZJzGyuP1Hk+y3wfT0tyU+LniaQlxxOq6TYI+0HZ6qNZ7
i6PZzrlQO27IKXBhgfBJlHCTAA+zI/P5z+ic3I+3k/NZoRVm5gI4Ca/3F8vBU52vnyO/nz3mJMcm
Ll499+KUHmfy+1hfzutjNIVHFKu1bSMid54eTECSHdmbfQIUbh6wf7hEJBP40ip9QeK8xv0gYhXn
LpnHjujcFzp8rYXclI20qtbXYPKodedSKmJl70+uzrtiew3gqfWte4BJp9BGHJRQCWHM9XKv8E7+
yYcv06liUniXot3T5nJId7d0UCelyaNfB5nPFIjbCJaqMI3YSnuF07iK120HF2521/A7j4w3V15B
ye3i6AgIczmzQ9HocGSp6X3C4M7o/KSsCFAT+XgIPdJbPNtLM8eOjxwFt+Y9AGDXfDTfUq9D/PLX
jrPrnhpLrECwK9C72rdc4nv3Zkyuk6OEUtRwkmzZPKXe+MvbhzM9/QfP4R/Z86AB/LNj6Pclk0X5
T/PIxMxTVWuxaX1jA+uzW7t9KDkwPURlxbywuOBr0HmWyxUwlDCZrDPuRMVaBR8zn0reA4jTYPR1
XuaMxjM0PsHFL52vyq3c0amdzE3CiZE0vSYkey0aVzDKM+WmQExZ/MPe2Xu3QiOcApZmh9yJgKw+
VsXeB1AM4TNiIxZJvvBSnx6yuE782gjloIvJq0BRdYGFKiePlim8eB+Xp1icsI8MZAxo8vYctLzK
UJqt3/MY/e68ssLRVx3LFR8hQR9CnvsIBCnvCSLGxb3GicBRRDYiodDMMZ5d2EV8cfLWl2P4h6LB
+3UhAC+9CekufMByHrRJSCX56KG2sVxS4Jz2eeTqyGt0KaTNJRdbBo1FHIYcJNdg7Sex9wPmhGBk
XAEsuYlv+HDIQVdw8WUPWAMPgHmesuR8DDcyJe1PT4lv+S1duvxwW9zGYwIeFuCqHhJobJ76VYvs
aOHVMxi5k0fIPIaLxiVdDN0JtRS300ZM7QDOPsJIKD5i7Nxb8h94TwKlRzFMhy0Id0Z8J8ZsdJhg
YRqkrB0nXyyMOoJMNBvFqSPKZkyliUCIck3SKBF+r6YRvIo+GxNY4B241LwkFpcjTKUhGFeXCE3A
3YOKMWSAOEJyhOjVkRi8Kr6+Wpt5eWE4enptce+xJ8IkbNZZ3C9bIagemcc7cachR4goCIDAksQT
dOHJ79wHdkRcA4k3TuX+wILnAGxxMrQCkYTbWOgOyOUA4obbIA90vuD/BesAPNZBo9CdRnQnUlbQ
IkRGNLAq517i25G0QgetpP0cUU8JORZtaVh5Yo6k3tHPboIps1RAjMYNasLOcKUYBnhaU3yTmSdE
olqjm6KTkGS0ywIRy1AeQOTDgSHG7nCB+Lq9f329vmZx7RsXLwtRVxF7446l7hhCsoDugunghOQt
WJXbA0yEcRcozFklzMI5kpjFQlJB5YfKcgqkqAsiGBRWdtxHWSimw8Ah0MM4Khp48i+YIRmmLira
laIsHj411DBJcOiqUzgypGR63C4VNjWPiCZ9J4zpmUiVwlhefEY0ZErdWU/znbZFp3GvS0/elJ4Y
b/KkEDswkKJdFpfCI9CM1ktcbKSgox9VSP6hA88fx1y4/hqNYIWk5frzVubXQvFDBo65OjITEnSR
Sq9g7EUWWFYwqq0NoV2m7+LuElosMZ178ZoPKYTOgOmObvDr55npCMiGK+lZXI7cmwWTULRsO2ag
cKdOMfari9kWJR6sl4HNdaa0LceWb3u1hzHnnhjkIWBgvcVSvem2xU3Cz4GMxhIrj5itF7icblqm
Cpmpror9CZERl9Ctex0hgaKGMaWUgZN4MMT4coCfceZnt1WPrkzrDNsCCKIDfOSezKatGOp2qdPR
E8OA9uT7xrcxya3w+JhgYje7MgR842Wein5qw+vqamyqXXl3+T5HwlAYsGxIpIu6CM3BVE9CkESh
vbVLZ1qxK/HhKSYPK10StzsGcsTbZRWUy2KZLusQ3g+J3+1ICdv0m/6bMuYOcICQ4JeLEURdj6dT
wJYqoi8BxDsu7N0BAuZk3hy2Lgj8DbsiB4cIVlIdwnIWUSqHo7BGvCNbCpgU3A6rSJhdEvuT1s3E
IwAT/yW5AHFD2218YbeAjfOq4LIhV38NaimwvMG/+iS4YaidowYSV06PX5ldSRKriWtvm0gNr36L
yQ7iMW5W+jZ5JI9t4MXiwXxqjadL5xtrDDEfiAYIyBAaTFcPSbFlF+CI9DTLs33jkawFLR5WSVw/
Mb4IiuYpO9Jbw2ql7GfJgTsqf9JiBQtOfde+rEdtn4cMD8ceH1K6Y7zl3/a2Wxn7MqRkVUCGNWCv
1McPmd5JvuR3URmyRGJmCjsUIj4YMkIAQ1xniaWY8nHCfql0wa27o5c4n0NUYEmBcXXI3nd7Z49t
+lF9ACAng7dYE0+F0MUlVSCcg8bHzIvwGmgtKTNOHtvvOhhifvaqPCRk0yInvKgfORibT9xeSWz6
MMM67EXVtRjDOhb7MPt232xO2AfHD+28kt4xTxFAqV8nET5iJ30kVKFQxiSGtDeo3co7vsnIw+eZ
m5h8zh4Z0f4HnL0ohc6xHIuZSB9N1/RhQHDIPGJz1iC7A+8unjBDJ8xu7WY1psxxi2Q8t8QPzp6L
7eXCs0MYeaDuv7rwgTvDT49aHShyVpPjSXeUT1BDcednW4Fc+7kEnZ/QnLBuk9yBr9Qnr5KBhXuD
aQsJpeiFY5PfHUl35AQEbSC6AZeId4QN6Ot0f6KGTqgFNYubMOswglBrCTLdRGxEN6aPtKPW0+Do
l57BfBjZ88kc07AMsOZw45Bd92NwVRZaOu+KSdPQeoPZLYzuPBDGthDu6/LqPv0cQ2HPiuESW5DB
YQtNI7g6aWbxIqGjyEhYEgxyKO/AmocZ7fIXBaQw0EcUEtY5GwFot/g7M2SkMLG62B5UB1jSwqqT
VkeXRY3NKLSDiocLmGWUrHI2yRcaqMLKH+gsqXN0BMQpSl6YgzZGNHXPfLA4j+TCBHYMCD7s6P7V
l0JxJMuve96ROO1qEUkVcfHYxowXi9Ls988QN2F7dC40O+wpptCKGnYbLKSh8L8MYSbUsC9GmS0A
ShmzYE0Mr/7psRhBmNLQ0acgFBb/wuEHdBhDKoDCa5lvj7GwsS3yGgLFYQeieWBHMcQyv/lmq80K
I7aLElbFHxxvv4Fm/mh/a7cyuP9sG/uXkphkduTlpW7kDUYqliY1lCjtF7Ku+1/YKb6Bw4g1BMJM
NgDcABLLsScmfEF4jtBpBRpQc6mRgn0mzFz4/6LTXthb51gW60KYoeDwT+FLwjJ1rrvkKdkkm25t
77oYdpJ4DmU8HDYWa+/iY8Konpc6PqP++fQIHDwa4gR7jwwxNPYC7Y+jJiqX/eYUTKsuqvjf8FBC
fr4ZVkYsNOIYWA/kYLBsgcJ/Ob+cnb3JIlSG/dPVIYtoc3zov8UyQPIf3S9x3hS+HslOzRLQ35mr
s/M5MblL1gOhqkiU57EQep7VTkOcgdBHAD2ufD0xjYRWK92jl7mwBrEusK5YHvR9aEPZs5bGj4zh
i//IawaU9jGoGDwcSzjpxJICUH09Y6LSvovnxL0EJ5o4enBRs6sRi9KZ+TZ7qAmOETZacncOhHWj
42jAanaU56snbAPhvlP8JoCikVtjuqyloRTCYeldb5cDCS1GYYua4o6QheDD0eLD1res1DvwXMy5
GlcWFIvM2RlLGk1+diniM+IggkH5gUtHDSTO1Z+epTtoh9AHZx/SV7b6Oqv2FLEwhxf0peozOdhn
5cERW8kKz9g/XSDsSNgysRCFjc1ugWtQ2dnrw87eN5vFy/GubEj1wtQ7bmamt1AiCpTcrltihEFI
R+FGRLDzhEzOvO7Yaq0uqzR4oiiVO8Yk8KCmL87pDiRttgSp4xAPYb6zuWbOztxHDHOHCbgTJuKI
/SNMPBVKhQDWvGYJBxEdEobhmYEbY5ZWdEmD1hAmHYVEhCcHo65R12JTYjIfyYhGS6HH1snnaZvu
Z++MThIuhxI1U2GNWf9qt6yLTfE/m61/qQldFo1enDLL3CTf8k5bUocbN4Sw954W99cHo3CUDYR7
njBkLVSjMC3J1N1Luxkv8/Cmx/mDvq9XeNXurp+nNZ//FFszIB8Vs9NaWpgk2S7BfyysBzLTl9XD
tKIoa6gurz9kA/gpNs/VV/ByXoI8JsXAGdZsoDFj2BrHEyYxm7gArtrdCVvD2Hcr8wmSLczSPmbR
9ItljYjk63INA6C9eWNxRPV7iy3p5siVDxgrVvbK27As16xCGLQKa1kSjDg5W1wTRtTH9p2VevPn
dHHauA20Vbuyd7BTih0N+9UKz5u6U7b9yozZevtig38M7eimMP8teNJ/D0NI8Qb+/RVmKBr6I37x
t4b/f5ZmANnzXwCPvGN+qMch/yPySPziVzxGI+giU2rWtEEQUkphQe2DX7AjTQY/pGqq+XscRlb+
bi4MS7V1Q6bwgrbgNL/FYWQATAvblm2TqpSGrav/Vk2GP5fXJQZEtQWiPCowHhm8oEaQ6I+uJbns
SMuVVEVwKmz160KUluVFbahUSZm3Sq3/kor/qxtL+QtG8VeLIvQDzIkUBeMv8R+iUsbRInDl2OoR
frR+hvoNfLprjMefSj3lHoU4Ye8fvaKDvVyC1vIKJ4ozCW6SuU7vVWDI7qUxtpAHkPomX8Jregku
9gUngJz+QA3wrwp4ix79rknEGFG4AlILW6F0BsGxvxStsBbQrRT1TG9sc6uW2ja1te2ZHvxBWP6J
gWFrf21Io6mFSnUMU5FtAGV/8fP1hZ1nSmdgRleUuIUdWOzIx0R6GiDZcBeUCwJRNeuuyBQcyJns
RYKfOS6g2gB8LbXhqFyOLnU3v+BwoF4gzA+2DdcgYAlW4rTC0w6JC7TO9U6itioEE+SfkYGvVYKu
Ye7WpQ5LsH0OpBLHtwnTQlyNd7rIsbxMJR57dQxbkECuSZTXbZXJMYE7uaNExvTl+KZkw9Gt1GuA
1x+nS0WKUA5loF0pw1KbK3ay1RXatVNx3KQtdfIyuOdbEpP9Evw3+eHHz/nSETex5VUFiwZA/vb9
UsJuOBRQtVCRgP0JrCHQVNcv5EKDcr3W5C9c88hoBk5HkROAHvGRrLAlcJr42pH80SmkHh8tuDGs
Sk4+JaP0KKh9Vw5ciz1d3g25psZVnZa7TlnDkOCeKNS8H+UBLny4AkiyWgAwSdsJyo6SJH7rWi8V
yfb7jO32UaMOZqXIJCyYLdzA1+ROmUicHap3aNnB0bUg8RdWP3ukssKyWh7sY7qv+i6NIXle5YoW
lXOC64l0DCq1fooKuYFB4WXvLME2UkKVBMepElqLMtmAOgJbemq8c28qfg09k6gddfXmsmcnpTdb
LcHx1ZKNMI66uumyYp8rCZwJF/U5TfQPWz59Laqcgq7lfgBXu7QLSSdFeAE0ttY2WdNXsZGbUMvo
95ZyhDZ9Ib1lrRRRdlgNj5lCgOp4kcNCgkyWNKYoqUkWkBrprq8kc5dmGpzaQ5G+naS5AAxml1TN
hTkllaFekK3k+QRkbGXYbOp0cZguaXgcil5fV4B1nrJL5lMAKH2Du2OIBph/6Dk/P57s94WRp3dA
IfQ9RUgPt49P47hAe3Tn6NamQVW/bnEdN51GKQCtKGZnWJzJ5YFSn3quLcRPR79r269Lbp19m1qH
bjNQy8DQt3VJpV2Sl1oKrp4fB719UZPUp0gAySCScoZWdqdPJX7CqzY4rV7DBXF9hqiplNIQWkDK
aqqke05SQX5Pbq36McUVINQagI2I7OKfFOKQui4fumOlQgc3ekdSQtzOPOI8m2qKO9SLZ0VoNUYw
6Kp0XapMv0TKf6yzvpXPTQu8i+OskjygoqJGY0J4lubs1hpdvUx/9CHF4VWolGIpKo8C5Jw+u+I9
PZG7dO6Ln7SEZfxicaHQjHSZ6fUXmWisbpQuWe2Kk8s9kbRuQV15w3DzbtKji9Fa3uIc5CSRkf/U
M8V1qjjfRmtotAeqAHTuTRlT5QtW6yHIRsZQoQxHoFszhUVaLRrJbYdYBmhi+lPrGkzipfl8G+si
N7ZjobKLnck/OudUHcl/bDkGq3d09JwhS4dsDSnynVpPtI26vTU914xEcZox9Y9yCFwI86qzd5IJ
L8alAwjXg2BSVcZs1IF+i7N2JaNjD3Tp9vlxODSD9H3r7a8PmpGK173A77BDTiDZsMaftjK30mxs
jzKDpkGgAzb28gz671mTx20r7nt91W8LZN+cFWhWAOeIcevIlTz1k0dyMR3NIH0ysUOp79GcF7B0
WABOxc2oYZhskneu5pCSaeip14ogKITr4OSl+HqWigjV93k+Q4HKVIYli3qnaYvwNjpJu8YCg3vu
8B1qyKlVTniyk/PMW7JkB87fGqyDlRDtk9bgAz0iE7JBr9uMTNeLXEHpw+0CIIa+oK6PbL4XKcVi
pNryYHfB763BD0nNczfXOkaAIuNo+3K/OAEdTjIaVUZzk+UZHoa0vpsXM/y0YQ19N4whBNWSaQgL
UdG7ZracK+ORlEmxfkL19qxbZ+jklTvQYkHZcHbKC2UQBBgtDHamcT+WGdvhXGYXXZKWf5bWaZPv
rn1H3YvTeupsTOnTGgp4mF772fTkKxnnSam+zaU1RXAjSm4Oy5khwZJSXdZUXLfDLCeKO05EB+We
yzmffhrAknADLcBIyBFJshgjp3Ty6tx+KJoWRpZGX6IEGkojMAq3Ic4a5es0z7Em8u+mcsKhhNhV
3fQm0uOPed+S8oXoZh3VBwZSfsBnw2QMz+P5HAIEU6Anp65H8qQlMBPqvXWgUEDrnmp8e+OF5ZRi
Jm6rSq1rQPp6PVEmSCgSOBiYndb0WkvQytnZ/e0st+ay4+I+N4Z7TWiAoaBSo4woXPp1TqloijPn
GjwJ3H+9GGB41RfP4NbIDzYM76qd83AsxgNU6U01BUV2sbzrmRoKLdwJctPDCVUd3alu7bWktbHc
Zd/HpmHnJ5e7+nK2BHPjUivGT4uUPb8fsvvbp+OYU+sJUk0qfYoyyFYaLMzX0xVtolxg0WupsJVx
z1O4ZY2jRAEX1CQI04U36Je7uWvt0KbeQgStVDA30+p8lmvvvJhTOI7m92O3eJt6GxfbiZGXjlNU
klMmCAWBy1QLPdKOF1jw05RcE+5oRYXIfZ+On0WajQEZHgt/sXg3Cil9kOZrfDb7erk4QkRcVzIR
vnTfdtuuIsI3yJSwUWRoE/rB8rBG8LPM+B5rRVkPIMY9MpItKHNtavBSC/c4pgTWVBweMLvmIdDY
ZwW2XnQQuXRKTco9kKpd05/s9fg+J/XLYrFwh3aRh0qZ+rPKASQmkEhm4JjWgYuCzJ7J7qQik1yA
qrcoHVlm31QpRirAhmJgAYQwj6AiMKBI72uXsiXWgB48ojp06xnnN6hFQPRJDhAqgX5cFaN+U1ym
mGe1fPo829peKGLlyApZCDV4bWSC/U9Ja38k9UJkvuhqfDl1uDrEMYpMDZ2biicv2emn2Y7GHNxx
Z+T+dL4IRc/lw9T9OE4KZNWWRL1UUPzLNkvjDnr+s6xAH7TocTrA8kfZFARbrBjHRfUqX2FOMUfF
9trzm6ayTtJ3n2rVRARl/IdKShhWLMsXhXI8NsNrj1QiK/NTJBUKpTcgIqG+kxy2Yz8/kAZ0XsMv
9WFetflB63MwQzJcSinGqCaDA+/erv2kgxTNSDAlcR2bkv3ySYXcO1cHbV0q/QtKfD1MrU4JtCmu
UmIvld5toLMkpVJKoXXo6o19Hd7ksQ6N9H6eSPFOu+znnFCHqjufn9rMJPowCDZnCqrMhMcu+mNp
LIgWsSSkwLO9djZcvUm+RoVC6uf2a7CUYgU6fcemUXLta0gZT3PZlSprPvyGbZtGIIZZMUaDJxmg
Va8/qORJwcBIKEAes0drKAicadiwdodFOYKNBco9nmHzgSqDMm5HQw0XiVyt20dYo9LAnMANGLUU
SFdwxKSYmasOb6E1w6iRJtusa94kK1VDxWRlANTnTpAU+RnkZk4+Is1QIlKfDrIvFcUVF2w+TJik
SBG73CeLIsqgUplLXO1JSvb4qYbiXB8Gj8IxgX3OqCOlUE2s+Cbhq1yVE6ILDNnH9gInpQKGL8x0
Q2mgjgSw6wlyjfyVK528dIEvcUCNJHPHMfNqkVyflKQHJDCbZCAYDSUdqm7eJiwlZKIaFmUHXONE
2YYqh2R1oWRXWOKmsKK4uKFT6b3q6qXRC32T5qCAqWG8nc2TublC+O+0DXS/mtVuroURwLH4Pg7y
HNsGDMbWyMAD51JSsCNQVZH5T81AU4EguMrO8/18Qa2SYFB4FAiVqUt3ovibjeEzmedqKV/A0GZ5
e4YLEqV0GjRoDIw8h9i2e+sXav5m59qLNeY/INvNnQa3zzzL1N9awLNC6qljjlR0UuszYSY1l8j6
GH6mPLuvjCIyTgr8jb36PafVuJez+YGc6KjJqDgld/qwulyN1Gt7lbhsI58CSS1AIFUzNOrmqy3M
ekUFv9BbsvWAwlsV5D6Ccb+qy9P1GF+Li7JFPYf5ddxipBjeZCTALEeodxJ7lbTT2ZOVofHblh2E
rTcQ1cqXSCvL8zpPqRxEHVUmICTVxwLy+GP7eaRICJmI9t1UjyCVw6TLBjeDdt/B4ApsmF33Wpqn
AbyS7LYonYochYmsDpEpF8+QUkghHLMetWexG1oN+FhSk04CeVSk42QAdgnDXStly7JPno1LYcWL
sq32M1l/p8pcQ89zgSsF4pZJPr5JiVSu5MQmypXAzKfM805r5j44Def4fJTG3SSe1Nqyl8b5vJ2L
S8WmuYf0J0sMmDhg1aDaO4wwzbSkBDxm1TQuWwVCT2tedO5ZMkHyjIDQyMOPe/UEzBX4Qn6106VB
isJKPknsA1Jo6qLqPC31+VKvJrg9qRI0TC70O/LKhr16Oeckbp0Smb23/lq26abTofeYiZ9O8LJB
F4m2nJ/VVPAZWThWrgVgBBkcg0Z4GsI2ZjnUTml639j1Jb5CE7I7ne182/Y/cNBay77/gVrDkwuo
DuvTeQNnCNTw1zPlbSqb4PnEumNXTzdvyL/lPfznfsE/ugX/93/Pwfg/CBQuL6D0QIP+wXckPJ5/
KgH7H4fxb5ux//ijo/H33/1yN+o6mcWGYVMGVocs3bYAk/1yN4pvYHOBF80E5W0YGh663+HfFomR
OhhwxVgoeLv+4XYEGW7pumZYeCn/jRRllUzGv7jTQL0vYCqjFhCuUNxpf0GFkqwvdbKcAob2Suf5
/XHXO7vceTw7j4f3w3vutM7usOOJz3vnnQ2Lc9D83jnIDijlq3PIxfd8TphGHCue3t+pL+C8skMB
mwHaFHZMMB0mb18v7t0rbhHnvRavUQh8KI4qnVfbeX6mB+Jd4bx+PT8TKSFOdzjsdodHmqEGt/fY
upApeYr7/m6LtjgNQDWBS3Vef/ut7qx05xXSTvFJzYNj3mlZtCHig4XzNTtfprMR39Wc/lGj55xL
vKPPpbOiVqHokDheDAroLN6Kvj3Pd4WzAr8J5PX565k3I2Hd1Zd4JuXYu3v+AosTinbhi2UkxIPx
vA3KK50wiX6IjohziQ4/gxELBTKMYLK7eIe93l3N7rO4dnarzjOXsqJFjoTCySku4i9xtOB2hDgK
pxe/HJ1niePwa/hnuOwFEeu6hf57sSy0oKd2wJMBEIRN2bcl8tWg/g3bJry+0S6tUIuL7l4Ya3Hr
qOhohFfgc6+vo7sSnP/cPGhrCJkXm45a3ODKWNTqZae76peyFf6Cw4gn5GV40zbnnbIhYkpfUi9T
XRVw0zMAomVyNxCKhHlj226rt4T4v8hW5BAfYqwq6I3tNV2b5lLq3SPcOfZdcllW7VJJ42TGpPOw
neqzQ2GIC26dJRTwYe++H3b2L4l8f3xMnW/+fwSdG7P3mDWc0wRCEVFk+R//rs7jr0+QKL487KAS
4YB7IVyPyPoRm10BwJPi5ejcGJcOQ3JIwQuF9zDYON9X555n5sbRu8mic2gd0fT993cqvuIpIx3+
7grwRyfPDQQzLCD2yxQPPHDX3ITdRGSQL8VFHr6+fu6e775WQvo41yOiCCOFA5HT5BjUKQE/ZHgK
ueyp5Bxq0RgXkTpEYekyLw873t0uAooX8Z24Yr7iyT9lDi5XfUH1dUcnYCYuXswgvhcSKcSUyXF2
7r/54sC0ZkPlMq8PmXsw3APf3WbE7agD83x3YJ7zTvx4R2eYPaJt0fo7BzOQL3tG5rF3D/SLH3Cu
XeuKZsXP+ccfACs8i1/FV54e8e29cK/K9959PBzYsbsbNiG3ToqBf6c1oYxuU/RXa5z1ds2P3H1e
cHY0EA3uDvx3e097vHncBditbGmgdJJXJljYq6e/gI4SAyeAUbd5yUku3BcUjWhpJ3TfoQoQupcS
A8BTvuHSalNHfhTAZAqj0Ca/3B02gDKbt90ESB7qZyIDyZ2001+7NUdcnd1t7Jji4rycWPwTjXCf
hcITaka8snkWD/HJr8/pzoF+CRm4Db7JxT2GifcoBha0F0MiRuEqRk88fpMHev1rTARGlQ6KMUfx
oCU5y+y/0v5h90t6EVaoqPihEBdxuVfQAUKCv7/vY+vN2FuxCRQTPMEUdbhjpogNgCeG7Z6jkJb7
6WCAa8UZj4/tvWFmEmfOHOqRhXNYRiWrQ3A4iOUCkeVahCDd5EZc5fuB0aNzPB+CDD1+042Pj9/7
t5f7+1tvYBe9ibY45PYqAMJMf3+7tZnLlfIdosR9PoiLFfKEsL2+i4OYqb+k4vEmA6J9gcK93Wyx
UBFKoR/iDryLVWTzLm6qeNh8JB5fD3diegpIyMF2drdeoxwQMhJ0btP8lx7hxorLw5kdiAsUV7r7
3jbOx9t6/41+QbvcBvjWW6FaDxxx6+v990vlvL29rD+/94knzilzetGQEAt+d4+801VxHWiX7fZj
+3b/KG6PF35/coGTwz38nrgj35KAW/DgLN/ivtPkgWFGjlpxDQJtQc/eDVcMFGf+xsLlMDE/c2fv
v60/w/1e3FlOu7/fAwwp3Pv7X/JxoH3xJXddXARq8Pv+U8xKcfD9/U32ehcBFeKaOuHL2/473PPd
N7s1p9hI99NqipK49Dl2/40zxfhqVkKYJh7Hw+fgIHQ0sKeF78/9y0tIH37J4u0i9wgbR/Ll2Ynh
8wBQ8n1P0Vrn/ib+olP/+XhELXCDMhdBEJ/90vQ34UAOAupTOo/ftctlM64IjsD68Jejd7w+MG4H
8TMxxW4DhUTdfiwEn8N3dnAQL0STzKP9PtwzYcTd2X9/4pUVEvsdMrjf+/3Ldgt4Y/mUOQ+Ns1xm
zs/s3PHv5+Hh42Ob8Q1f6e7T8uODkoBAzi5A0t4aZ/smu1vL4RkI8RY0nP92dfcncV+ZfFz6t7jl
k8M9Mt3/w9x5bMeNbOn6XXqOXvBmcCdIb0gmbTI1waJIEd57PH1/AdbpI7LqivfMbqlEpZIpMBAI
s2Pv3/Alcfnm8cJ/14+PLwJJ8i5+5v3j8Xzhp+yvL5l7frxcHzMXmML5eDqeaR3gHN3dvJ5fz6d0
cXd+4WcyGM+Xa4ZZttpH7ovqPr68PF5frl8ebwP3cc/wqwCMPO5l9/p8Pl643vlyTriiyYvTmQEk
3j6fX4822LsaCBgNo1XcU+Zy9UKgELm9l8vLXnWvXy7iEqLhNJTrnGiYjbvCxaRdx8vpxAg4vf46
c1kxHn8dIX+53vrIJ8+no3j3lHFh7qldnjfnM62gJSAzcOlcXzOtuDLXP56P5xP3dYSGQz8dUUlz
xQ/mbvnuR5v6Jc3jTnnDdI/Xl8uKP060gAkquuxyGYns6IXry+uG7MridLk8XvPx88TVzvQMrMjV
mdsQd/R44Y7proqP06MXvslywOvrFx48f6hi1vPZIy0Qj27+wNzaFc3nTXEPNt/gYrb48XNbaZLo
Xt776HlecJG5geIy9FDMkski7ruvvwQUi0fyCgGKwclMEdNRzFfxmmnEHD9xbbriLB4Io5NB+uvu
/Hj/wvy9XO8Ld8OH7172/HB6+siQEc9W9ObdSSwWdOz5zCqwoDUXPrHZrF72nvtCZ/HGfDfitegL
8T/3OL9etZ178dwLJrcMEoGWFEMf2DG/lPnv4l0SZSA0BbCbnvNmSCplFD4gPiia7QNcKyAm9kuL
H1q4aNm7yV3ICfxahQn+rlDjeNDe+aHi8h+/P561uIb4NTG78NXlOmJleRUvxALKgjqvqb94R8DK
e77y8s7fJe6j7b6A9Vw8voxL5ixNExP3o93MWyTh+YtgfgkUKjNKfFdM6o83V4gnAQkdnnQMBetd
7myK4tTbOz140Z97gNztRlH36nNfLUN+NjeA+9/7cCtAgtXBhnkysOaI5pJBXDirV/FX/JoXmB7s
vP2wu5o4XQFkYssV5418vp8z3Ve5jEUQovwm8BHov3W6YaSdX8UwE98QXfqv157LNGSSvQrI8yv3
zpLD/9a1vUPFhp8oLlFz0psjSGCI9B6fFQPR5EIfX7l6tUIenWGYsF80tJm6MqDmu1N2OIUg9Bis
mxNlLYKQiX6HjgdM8ZfArIsr4D5Ib3UrQaEQc0tec26hZ4Fwqe470pIsc1j00qfwMAX0lpvg2QQ0
4FW0jjL86ly5LIQgRMQQ6kGtsniJpwbXbu4LDMDdR0ZsseAkh1U9PcEaIdYpcUWeLVMKacQF9yJ6
iSUR411+iR55PQeCCyM+w/b1U7x5/ZovXleA8Tb3PojdxxfRF/QjNs/zj3xhRMw9a/I+HYZ8Ci+o
iPFnQcv4mHh5eXkEDgZzo9nY/DuS34v5uAd/QbRKdMPHuPxoMZfKxG3NQ1NACMla8s9Ecy+6ePfx
8eMB/zVauQtxAdHHoh2iaSzoLyyPYP94I3HBjAuA9IvGF/GLa4gv4tdHg/+aVB8t544+Pia+smeJ
jwK6Y2qJO3wFjS54iKL/cXIDSS3mu0AGP8r07H3GTQnemXmNwxyvsHfjHWqqdOC7+DLyF8ocS+lS
Qw0K3GRf0DUMaNtFKXEhqivpEk0Ua2/nFEvc/NLcaS9l4coPzq/qFjmbzb5ZsN2QseRWUWlciB8s
HrC0FI+QOgy/EZsERCloV3TfSnwX0OY8sGiHaJBAYI98PHvMfmWPAvMJ2ZV3QUbRWPF90XRYfuCt
Y07TggYrQvmRQ8WwFNPxJ4OkhDwmRg+6vEsxkcWESAHA4kIT4B+qv6ITHN4KqG8JfV5AbiErMD0U
/iWw5JAXCvkPrqRwRSz+wB7X85sfJwUKDsxLex/0T9WDDhMNFGEEupnQVyRmxOrB4nYn8LQieyMY
Q2RB5MVPicuJ2I2G8VscGkQqhykOk1NgdB3wu6jdzr9g59BkmRvr4A+RH2fVEe8AFyfKhGgTb52H
6DG7qgCSUt9ZqaAhBQlU9J94vOKRi7GM27MLBRZ21JYURrY13nqoG/CypC2wgE5fYj04Qcg1KLZg
VI1LPLVi7O5WgbGsVCS1rzpqMhiSQtSoF7m5kblbgJVEVbR+ax6gpG+b226TMGYqNwFTczKgpBoA
gCFjLKBH6HjPucG1DC6UnQTAcA8jRtugsQN0uFvE4GgFWQF5rjXgYWKxehmyKlEThN2hL6HmgzSu
VsoGJSVY9vjowh/GbXwndgAF0lnDcFMhDsD3A4WOkCp0LZZ1sJ0WgGAZfK/A37NjgOiH+boCLD9j
dsXn4Y3CEmSUbcZtAJtc4lXI+/123PL+OlwXoPaTFWtCQmCZsWoIPiOcMMDoNWfRZ8FQIwuD6uBK
31fH7GQC50aACwEDvHpWO0zfxCmL/3b85tVux9cbzr+AcdXFFUe2H8/P3ZInLE6mPOo5NcaXUWQt
nhMg98+4891KwJc5tZAUez4cOO9eiVzZ4enw/My/fz48k5Z65q/8nYPVoVg+P/24el7G7v3h+ccV
p7+FcU5ulK0YzR8nRk4uEABXgrv4wVhVN/1evRrJrYnJJYHJhm8HBRgOzLUM5e1UH6QHG4Icbpf8
qg34YJGo8CeICov8WLJ4o/RtoJPKspjiDIipLV39Ts+JX7diKrwz1/mf1ODt+9vb2+3b7ZbEjHjz
r//u799HsV6Kwbt/FDGjiOtTkRYk2cjNPYuECn+/pZlX8kJcghQh3z4sn0QWUZzsRI/Ss6JPOZJJ
fBEJptK9+is/yadJ5b3RMHGrAM+ZLQJuXh+yK//e2Vk70W7hQvKodKtEd5PH8SzWq2LjcfSFwFlc
9T/xAoJxCKfkrP5Ufw791aC7NfquDVNj+FXeRCvoGays8TpdUyxGRX1R/UjX3M69OD3wWyyY3Cav
YvZgDga84m9PIlklZrLGR99EToFUjbgzOo6u4P6eSFX+6yj9lizePyb9+3zJx3z9+HJ9ejlvxBEo
oKPfb9/+SwB8/6Mqxf9bCeKfaxn/H2KcLSDA/3dxxXUYfcI3i09/FBwQT7T/G/8qUzOpeX7IIP5V
cVAsZE7R1dMVR7GBvWr/rjhIIJ11ywRfC98GkBE17f8tOUiK89+qKhsylQoDLWKhZ/oflB5Uaijg
gUY/z3Zv/+e/ABzrVB1kQwXIK9NG7Qvy2I4wnyjRCn0CMzWcKHyuK6PfdP2k/MjrH7kaAtzBaPCo
Rd3PPMGmU8d00aLad5J8exkWObYDuoFegYaUHrAlf1E7Zouf9bJUnHMRpcpTlnxL+/+M0J5bbaCM
ZyPVo6mIUn5pdeErSuDjs/aExUS2QZ6wXyhqd/EsAbjqhJQhKJ20MNiMIx8GUcLO0drystSXRh85
R/SGzaSt78bwsQjz5sdvT//00Xu/s6LEo/vSqZSrNLRmTYpD4NK/NC9qsU6XwZk+9UhtIZYSVwAh
cFpO+ijZT1VX7aTGenOaZmc68i/JcxCuNlkSsunODwJn1Y81kjdtuRxaqD+95jugkJP3us36xaBG
EhLJzbZMJA01CoCkjiP761pgcsLaRiEEaVjW1xbfigXWberT2OtG9g3zSxEA788DBzElG8iwCkrH
tA3RB7/pmDRaF6pdmnlPnV3eolVpXUfNlGPdrmGonLHTdsB3R3+EaKjWx6GZDj1CXC5OaiEgosw5
dpwRAMdNY3T8pvs/s1zE6EC+SdF1lXod5bz58fzWNC+NqgiJJ+9pBhOZrUMRBudOqFO9fsj0oroH
wCitlBiuVgRB1bMSRHGQ9Kea/BClte8WWSav0P/7qTpVtZnSSFmZUgtIwchgaI3jNuKHbIpRmMvC
Bsh9k2AenPpmijqiuj5E6h9EnfCf2Y2+d5v7fXyMFD7151tlsn95Cha3aiPXaojJ+zcYfisXRlL4
UwAox1FvHY/9uNEmH8bq6IDhYx8IGDyFAh3MVLx1aQzVtuq7aaEZqGRQ0L8rPcc+5lUDDVglkka6
bDt3WzQa12Wllff2pJhu6OHxDBYOUeRsm5rTfZ4H+i4o7WqXx6spEXeImlyac3IajBrJ4/heSkI0
q4bxDR8sYU8MTxXhS4QxnVUV9PJx8gM8Gxs7uAocTV+iU7+1Q99886LggjlnhVnYW9U/Fl733Ndm
smiiRLky7LAYbv/ci8rfFkFQkXSjzEKLorGsfBnLfiOh/9/2/nl+YG2cQoNu0njDeAYZs56CNtwo
mJ25so/RdxyhUpXl5trPm/CbB6qIpeHTtLJEoRseiCOjpO185Z5ErRT4jSU5TwYrzM72UpxxJOA8
kVEeZthdZKC2nuk4GGERwPl1MrZRFjygl5psewHKlB1f37MsfDPhzX/oJMgCMHBMk00DIs7nCW91
EvqEReQ8aVgDKYV3o/qVa8XDuAX6UK7L7tKZoXN0xMMGvQbgMahwHbGUcV+pk+GWflXtY59IvpMI
20VTQ0Qdl1OlTCtsYVe4A0xXhVjVACdCnMzMEY87BmYtk54BTTRsmvo+bLz80tstcXysch4zVAQ9
KZdmMmZDGoA2X+oGjITMeDFq9kM3VaDUrSLc+B5uvwWWVlnpiMk9PCp12O6jDER8Og63ilGuYDSE
kqz9kEcUAAyB+lK6ZFmIKZIMEeesMSPjo3RLKQr7fTai6u8o7b3f5jEODFay+GZg/sNosDWxx8EJ
YkjoYh/8bSWzAVN5YdNKTxKOfw8angDrPizND3IQKF4wyYiiYG4MCxwM7fwA8BcKH8JqugVzAKzc
sN0ywe/nzy37wlhijYWOoyJ7pyCmZygQpT63LKgrDJHYA85626K2UTo4O+pOAmQHOzmeWVqsPU3w
SjRfwTCVgZGVyaIas+TQSyCLotKHzB6RN5o712jyZd/Z1x+jHuVyBWvR/Z/brAgQxee5peLVxb5A
R8JcssQI/603G8yZ5EFrvKdoMJGrUwtSFogmH6JIcfD95nxn430lCQ9mgcyN0JR3e0MhHIrrE4tw
vkfb+fRNo/6+grNX0RoNzUEV9XyBDPmtUXZBCGmYZXiWE4KXJFPYZSJNB17FctuCen3qO4nzjtg3
OylPtkCxHqrOH25zG1ZHBqz5zy1S/6GbTDyEiNpwVzb0WVD/txaVeTVqUZ2H57oxcBHNR5IHQ/uS
ip3EKTHDSKfUxRyLjEJOG+0xCxathkChkezNcdSP09QEV/gVh8DbtGhpDgjdonoqr5RIOXWd1+Hb
QwDgyJXpdp5T3Vb+sPvzTShiNfr8rImgoQnysG3b1M0vM8cf9LGzMeY59xO0MalQzlZKLDU6MqnM
APfXNDTs45AF5HJ0WznUTojyCKKpq0ZJ7uZgKi+zYK86490UxSfLZFNXQkgJf26o+vcpjkcCDrf4
IMhISVpfJpLno2CNpG53Rq13PMWqpDykXvMaG5O/nx+AlsWcz00/XExihDSyZOzUQqrdKrXCtRxp
48abHBSjg1ewvKQksgyCnNIdiza9w5RReYgmMPa1h9ZRFmDbOGnZfd3pECb+fCv/0OeGYuhMBE2G
Hoiy6eehPFahag+JBvTVHl8NqUuvEm9nTW2603GhPDmGH24kZ+zXqkxtW44sa6vb6bVamuZ1ZRLI
mqKTa/y8jyE7nyvlgY1HUKX+5wsBkbkBLhXxVcPWvva5gQJ46aVZdPYD401xQlTveoNEwBAe9Liy
7lXUyiw0c2LpB/uIuZjDj3lzNR0cdFLF/IbmqIIh+zJcTVU1DGRJDVRnWVA/d52aNIU9KGl2boEp
btpQcD2gSS3n/W/mwuRKW7lNaqjbJDKuJNSE12VTocenymhpqcprP6nnIJ9gTSsZmikKznJaDX4W
E0hr3dRRDoZI2xfTCP4WaLbr6MqwLyANuVr4OsF33VlyfofvePGN1uE/3ZvGyNAY6GDl1C8rXJYE
eQf2Oj3PR8x5Xcvb8JjbxfRxaomHdFpbeXQcPILKbwbl3+cXVGERVGk8asd0ROt+W80Qj9YmSYrT
83w4TDNDXRODzGGGPLj4w/e7TKxsJe6GLn5fK6sZL3XocI4SUYMsj4gpYMH752Zpn6Mphp1p4kki
2xp+BqqI3D83y+dJxfCSMEYq8YaVJt2D+YgElCdjbW8SAIvlfyijeDUMkbJsk2zZehN6caU+nAIO
OKvOszhsi1OfPsjCVgk2iDP6+CLmUrsSHK8yG7RdyIJdeJN/xRL0se7GGvIJXlLfhN2krrDqxRoZ
GHtSOOhdOiTz/nyrXxi88wxzDDYTnFwY5JYqdsDfngBy34VVB1b7JCW5d9CmaWJdELxCbqlqYtDk
gMoMK76B6NNssFSUttY0XJV1tWyKmP2vBfaNa9HKgLByMcfyRkUq/y5HLtbUmnBlKulrW0kniNz9
tpM5Z4+N1OL3Bb46zsN9XHbWvqe31lOp3kVlTFa6l+OdFeF5CTz4F9rwxspMMvlYkeOODRnIjQj/
64aDTFT1x9GQ94rYsuSi8VZFYn3TRV8iE9FFumYyOhmm/ObL5y5SMsMOylKXn/SwW/k1B8k51p/3
UHt0RJQK1dirDXntBxnRAKJOmTiBDVEpu21PBWXojG+2pi/HItEqgwmryLJCDoPh8WXiphBjQT8P
nKPFdNBjvKqVKLg3shoXKFOJr+TW1pYV+YYFpqDQPSP1RiPMX+p+IX8XCn9O+Xw0BrsgWSXq4oQk
fxlFUZrhYGVo3tPkDMWl98Zya5U+RwjXiPBXt5waRqahFFuO2TpMz0zZpjnBuxM3lylxFn6H4qzd
+a9y0CCqFlrrPw9zTfTGvyMOggxo6kQaJNLoOIXkyN+e4djpSdw/zWuLqmTeZoi0RdUAACy7jthO
rx7LqVFWhNVsyKYPAy1PzTUUm9ANLA1gm1PqK+T3yeb28Ld4pBs4nXMwWlNZsgOEqyr9aeapq51t
re0GD/Sq7sf1R8RqnMqhMu5zKdz++e7mRfrz3WkOy7cG3Bn+L1Dpz3eHqr/cJ5aYxAaWxX0i6Hhe
cXbS0mLlMOF5QHmQfatdz4S3SpHMResH1brL4o2RxfEuldpj7OnKIk807SOT0kqmtsNzDv1pOS+/
GTG6GBGfm8xwsWUFaDUjhhn2ucmOGuhKkBbdExae2hJu5U1B1ujKtguC1hCeZJ+XFQGonyx0o88O
WaffVX6HxGES2yvZa6JlGhtonpBBdVtxhEmsdthYigx4IunvDCUmn69n6D2LE08rWwrO3ogSSFNU
HytjTQFA0odhKceo4rQVEjsqPrh+3lNnsWtcJ53gUMDUxvJdzXdK3JpubxqXfNCY0xWcdN0ge5hg
zQInuP7miSpfJxTRsSWTH7NpvopwhtihfluW7ajAoK8bpqdRr+NFE1joHsVVw2movVUiC5S2Vrbr
+Xw9pxUTqOSbrlAv2EehJFdR9xCnpDlmg6kWYfAxyN8sQcTrf3uIhgpcXmTIHcad8Cz6vZURpMnY
wf/2qTcbyNFWfzsfEf1rLx4vcNaK/Xy4l6I6W0s7SPZoCA6QOPOioml54FpOp2+sejxWjlk+msFY
u51M7qs2ne5UZ9GbX3VU8cS/gUeqqm17ZGteIY6wV6oi2xuhMBVoJHvdidGqTeOv0tKxu9CcYeMr
4TpQWE9iprWBke8it7p+bfkZ8a0Tjes5aJxzHfMExYsbQe3EO9iNd7S1GryI2Oclo0V/UX+VDAQe
ZSphsHEYor63hMNnLs2yVNbFpHSbubPnUwhjD832Eih2xPKLFwE6r576pMURks2iDUNRv3RWrO91
I4R+ZOxxeumXDLT7JhmdhdSnIcCOViXpUWjGAlckY+Fh+vOmpem0jwpSuE4sbwNr8LCDppQrl/0u
IWQkZcp23WfIP3WLOajCfb1wA9Nu71Wz/ZWr0bsmohRP1VGytCntkgl6Fv4uV6OfUOO1jW6h446y
IhOX4qCUoQeNrcsBMQ6Q6l7/BMtt3Dl5ePqIfMXsCvGdWevC6HTOTjZGsiirODmUXtS8zVuCyJAH
5bDFyjbajLknb9Q8a5d5MwLUCz3UcEVqCU0E4IVJaa7rSAUvQ7p9kZVEYCKzW8MAWQZpPSxD2QZs
IWirRt8hCRWE07aIU9a0UMNNM/TAMQzFKSoRmzJMOGDh8wdP2R+qwzRZt21C8Gi3RoQHbiYvlQJb
c44Sllt1WA9PEs/WCmt0X3U9ITgBlaVKyX0Y4TEdZdVdmE1Hh7oA60DrLbJUJ4Fq7YbQyY6VBWxk
LOM1n4lXCG6UQ4+41GgpK048C7uSAUGo2r03+MQHYfXAuRL8j7i/wsnuAlJKODolwVJ1MsAQQmZm
vtF5hatl33HDXs0w5QWvjo0wMmGagwKyKPnkMTRBH0MMoB7qehB1ifmAIoodqgsNC6RJkIG/CCRr
Q+II+wIvuoHHhpv7mO5GCKDuHLEW4oYCpbj4cWq4ue7c2XKowxmAvI+OuIcD6KLs8eKJ1fTnoAz1
Zijw9U7r5t0PUlSZFeFG6hmon1WVhmsXDNNgi/xDvgum8obsnLJIjQrSd9aoq1DxHvxCJc2tetBL
9QnP6BbVQl9F9k8MrkrL9V1ea1s9GJQHDfiTsPocBFc7S+WjExbpUhVnf6i+zaqORhT26kHsH2iS
Nu27Iz866vhaKXJOWQajOxxv+lXcquCvxvRuzt3YpvHYi2RHIAtNTCOKj31uHJNpWvW9cdWHlXod
dh2eRsk97mXdoh8f532lGZJ9PMGWHSEUu1JDOqNy5OZKysYnZfSyFVxgzgC+YnFeyKKNpyPkRRy/
SET1wfC9YENlUnf1LB2urLyMVtMAFkNNlXMstRauvogbpg5WByKVGudC6saBFjg5ib5LyjTbSJLz
OveTXI/0c9jtQjVYyC0sSQPa99bUJcBFWWCs8tTAZ0LNgq1ejsnS9pKL7hG61FMJ+kKkk6gj/ppM
yzsmT7KorWDE9WPy1IdGCqR9brYhYm0wJKVU6fatnyBn7vzETfa2K0f7rNZ4OGGS3eYQisfxGOd5
szVY7FL26vnyMwPeiDTUjPEQrcdpNb+NGoNCqjwladLZwJxUfkRV4kFeIiq1av2QYcHjhRGOXTV2
PduoYl0whmR0c84Krl2bCOhp1X2RS8OuwHIKq2Y6dh7MZlj8yKsOyHbbIEAewjNsTMnelF27dErJ
Plam9dA1KUwUYeRkj7Z/Hde72jChhCAcF0oamh1jtg3VfKER+e4Sya+3dQvw6cTmqO06Bdsu4t9D
hd3mkcMsTjXJMcpVf2UjgLJSC8Jw8a3Bil76erpJ25izday913mq7uYwy87IAnXddF+SBeiN0UY5
dWLTMYHwBUnlyppU38UZkgZWfdUrxk/8uIEjTbGyGylhLU1LKi5FnOtulNUs3XjdrNGoAdw2F44d
CeGTGLm2HMyH2vWo//YcbDUftCVVIoIgkbxSzA6peJHLjoupOqQketMeHUixVM2FKM966J20u5n3
2pFKNOtWy7pFK+e34jJSFpYtIfgjTUjmZ9od2hP6rujlraoX8GSJUVepb8EJb63gvi7sR9OPQDgm
ZoW+ofGqlTE+eKhg4H+81evogCDSeDR8HWqvIyMp8k0xmEz930MY0rqQBEUWHw2DL3FoR3Vi7PrU
eFInJCVIeIL/abKDozaophrKzXxeMGsAJYmMWFSde2+y+tChkODKJHBOae88d7C1byNR3ZVbeGKW
BrdJSg64yuMsAjdGtjLjvrTkZTaWu4iU/dGqHagf9jRtp46n1Ocy/IuODWh+EKWjPXmyMqzC0d86
QaedcJwbTmPXPfRpLl3j3gdOMHGaLYH87cASfLJgVhPo37BiF6vCs1A+J4/qWllvHTsUkf6KZNhm
uii9HvsI0FM7iglsHHH/RL7JNpBMzNPLGDXAbicDr+kpVHcVGkeW83NOdupF1Ky6POjWSgurPaRc
kxfxtGrb6XUuzk0tJPK+UgHOBFW8ai0WwErREOVJaMYyaWrF3GTsAxER5bHLp+ZnZMg3WC8xvWtg
yVVpa9eTdF/JyR02pigzDRHCu54f35VO2q4dmJireUwrctxSEpAZz7fz4NTq7E4JOw8NJpRU8gbv
vbkzAyWScCbTMKZs0J2wR8zgBqVw2ajCOIvZKMkhzgnkqJa9dV8W+cLri3Gbd1Pj+oR3e0ctfogq
wC7KbsamaDeTUmcbM7YvfdM01+GQPAzN3rb08KdZJFcVXO59MsQ/stZBiLO/z2zzZ6+SQNaalGTQ
KCqW84RJEC1xVezb18GEBmakg4hr5GgTRajGzDsEkkJ7J60Y+rN6yMiWQA7pEPvj6yS3GIrhuAYU
TNea4oLD3vtcHh2b8UwaFWJcEHGy9YonlNVuGuTE9qrZVOs5SCNNzALfdT+1qCfbHJhqezcUyf0c
c8xdPA/9XOfgo2IPuLH1CWVVc6KWkBgvObofC4XF4+iZaysu1QfvlgPE21iR9mz7CmX+UiquPq4m
tvGkcuxNLJR9akv7UaLLclRkqty2pKOJp9pXUQLoMpApD6IysjajglAwYmmt2SnYqG5qr7oLQtV4
HKpyixn2D7M15SuEblFzT+VxMcamtCuGBtFicB9uP6KXUNXjlSJ6TgktfdVreoZIA5XDzkmaNSeb
cY8oQDwFMrYNerrt/clcZWp97VhU5+cQSimr+6C1D2kW6Hi+6yT6Swvzq8r6mdHCvhs2UaOwC5Dj
3OBAv5r3YoSO6OWqvhnTPjm0eYJDihRdJmXi45neLzFrV46Z2p/FGjO0jg/oJLtqw9y8GhvR4+Te
MBFvwofRTA6dUa+9MFYedNvZwoZOwJ7I7UHL849nSR1h2+Kud2+0e68KUWfPy+JEPDeP6/ia4g8b
ICNrx1DEhoZEh9sF0qppKh6egV99Gsv+lpGgHJIejaI2flSrTHtEaq+xc32FA3L/FJjNfZ7Fy8mx
lZPsB8qdg19c66QLAxzVTetXrFG19VihlNfXvnlvp5lIgjhHo5l2jQq5ULJv9DIc0J9FrKdpSTZG
dvJWWCQe4q4db4w6A5KCB33WilxEmxY7KxnSbRNKZ99X66Wv5NZjwhE3J2GZohCvSN6yMeVhV8d6
tOyDXLlyGOg3gx6nO89MLlPPzaIN1KMhVbmUIIltw5jNE4/lzXzqKKIqISIpEQPukHrLjTBfx2Xt
rOuRotQceetygTlN86syvXA1TOCGOFRvUVm0cVnsMFWppgmJhwnsqsaJNkWH0AdnG/XhDz8eu+UM
UtCkZyPTrK2V6T9V8kV7f4hAXkcxXGHcNp+kKl8UdfuQJ1N61+XOwUplB8SIk5AUp+g4573nam3R
C80rQvBF2FovSCcKf+zbRCpASrLmrOdQPYev3iKYkNERg33vTGG5nMLkV4FPpMtBYCCm1M1dZXFC
HawbWYop72Sxt5TtrCDsqi5CAy1pScbmHeYr1WS7vd4612bQunO1S1H6yC11VNbnQc95Ud/2SQkj
FBWnjSUHp9zyolsM2l4CNAvlZGAYy8XGGUx5y4l1SXcu57MLOlqAl4MQ74IyQMtCdU7AiMxDEffX
ZYbXbBMnVw4PSuxo6o2l9McPrJKooJWJsdOUDPtSefxBEZi0elNeZZ5KrDzqb5nS3SPLlxL1cu41
w3qRGXV1q6YkBOYQcd4bI3SfyEkYNIiK4iIzkSvK5H/FiEYH1rzrTrbG0p0EPpqN1yiFAawKflIc
u5HNibMpyfrFfJSLVAnPcQ+YbdCWuBIMU3K0Kntda8aEgbkVr5R23HYVMKU5izwnIuph2PtGHe+U
yAlX6B/YpEw5ctZJgMlbSl4sqqRrH3mCa1v10CpvUbWJtVrfzmMi5nzjRlGJHHfQiTNM7NxkiMeE
SvqASCL4A3GYDPQA65Kej+bIWSHFZ1WUha23qcL5DbfZG52oAUGajZXkziLhYLhOOlQv54UE4S+9
TdWlwhqzIQm6bM2fAbHIdVeLU3xRHn0cHsRZLtWQvk9VLI/VFvH3EdMykaEffaKhDGDaAizLrrBA
/OUiQJXKzt94HkLpUeEce2Rh+lzChM5R3uvUe471sl6pHdPD8EsMUcqkXBba2V9KeUjI7gGumMdj
H4sKpay8OGN84myOGZBiT507d6+EBps3TvJxLM2bGgf4Q6g7J6/TiNrMKwWLYxdD9mBrlia+RHZJ
gFS1MZpgR+CE8KdAZx6KQoe+oSIHbbWXOmiweDOH6mZSOOFSwQipkHKgToBQt+UBKzHvm6zp52Kd
yGIbpiVr2BkaKl7b6pe6lJ62Q2qQ5X6qtapYjDo7jpI2S7P1oOSHMgyMoJN3TpNpaK6l0zdJybmk
8DlnSykEGJvOwkC90PhSCEn9CiCW1QZnrZOTfVQ28O/z4BTiYbvGWtVYpI1a7CpvxEKubPSdp0ph
/zhpKUI39cSD60L8Z1TkaRCSm+4tTWgxTWSn7DjYyrb/Ksk1WlxVdHLGMdhqRlyukp5lXbJKNtam
m/ZmiHqQHnKQzcYBkezKMg6kra+Rbrsl/1Idmrl2rjhYnjYdUprzJf242g5WAEunkYZvnsk/9Qpw
MLAM9Ajix/KXQsyohTVbSQY+TWWbw/18qVe5ddujo2aWVraelHdD1s2Fz6nfkDTqChXSlSYKdSid
j2DUbUV3C767nxei1FGaBVa5w+u8NOBoiypOXo6bzNRI0Mgtno4quZypfZl3L687DXgh3/SKvpsz
kGrK6q2P8TWZ0tdoHJcRWzVCQelprpl6mmEeyiJEz121vumLL9haMUBNqlG2ZlJkoUe+ggwGzICT
KOu8p/m80PeBvvbRTgMNBmrPnzqymkZmmLeRpqAimhQoiFoNqu9hj7Nbwf4MWvsYtNK+qwzlkJfy
o1yQs+9rFJSyDL0HX6eQVFvVUTMpps6zfgohmGkBhRWDFTkYXZWK0nFiPC1VtXiVfULrb+otX+vD
3KZCwoWyhSn0YOwvWApsbwd85sGwWqGFWUTlDUs/HqpVXvrPLN4aoq/kAbMiJq8BkIIdcLA5yDcI
HuaehX87CbLOlt9BmZtHuWO1VRIk8av6llA8O0QOgmI43z735dis/tx2RRxoP09iVhHmMeghQ7HJ
iX3O2esA8JRWE6i1lpobsfG2cJRgiXKUt+nJ134k3easRCbnITKjzvOcuZf0XL3q1em7Bv29iEDh
WQYtT6Wdx/61vMpebPVGJgfgOyVjRd7vXsnhZCQWlLBpCvelnRzTHFVKJ0TuUSDpPmr/rXnbVKVG
+Q5zgT930lz1/tJJIJRkQHiKaVnK1weMrbZICpjRuW866qe1FK0SFOlsJ9wpMjkd/3+oO4/utpl0
z3+X2aMPcljMhlmkZCXLkr3BsRyQgSqgED/9/ED3va/MNsVzfWYxs3zVbYIsVHjq+afY/HRcrVUB
TB3U86lhbYc+yzdcEDlJtJ6oganlnkNV9c/h1Of1A3HP2rK0J7kdHf9jZA2X0FjnP8HOWdOAuTAU
VVLcT7G1lva6Mdgif25oBz5kNgFcI24Fv5afUxBd62NT6JivnUpQBJKbvqDHPW6ECnCIxG51cbwh
RlDD7uMIEVmUMZ2PpGI9/ZJ4c2HmyJdsiprbYBiWMf4pQxo3kMjpHB9/bdcBiExO/Qv6xB33lXBs
smHN2ORIxRe7bCUQfoCIjdppVfcaIVBD8nq8svdGO12LPjDoYO6P12CadZ41eM9tdTWbA+uto90X
cWxegPpPmD7H/QvBBxgxzDqQgdNuUJFFSWxBi//U5FyCZmc4LIHNKOi3KqQWlyVMaCWMXyxK5Sfk
FObKwoAnJGSuMtRiMDKy5UWJpEFm00MTa499M1irYYgIlFNfxKTXV3U9RSs7pTLhvmFfeSD2sFUx
BmzqQ8nrOZKsLszoeVn/PqOhURO+TUdydrByT04pX3Rkgqc6HnJWRi8/Ljcx1vmVV8WrI1IIsRA4
ZSYPSCf21mNUxL9Kc7tI8OEV/qauii/Hq+7xBR8r5yNs9qsbWGGlGSd0sN7/3n8A7vmyoNoz8doE
4J4ZRG+AUE9FjRqKNH8+ttsN3TOvcF9qrjOVO49cM3Y0U+5SbfA2tJufhczCq7ZJvuN/jDCTo6Vu
QYWPSzWUuErzcVf4tN5Wabg83gWHvl5ljUHSysx5HoSDOqNJNKjR8TfDHNVjbs6bYOEFF85Kw/ud
/DRPNg/RkQW1DF+xYLYp++2niTRu9bhMs+fjCNaRA1lggIE7BMMVvr3rMMFQyhe7YS5r40THndco
+ZlfR9PBv2lq7A1IGL0/+avTBXnKiYW1VQX2rnM3MhvxsrKxSqVjDiqSevKm0yd/mWs4CztNtaBE
ieT0GkFvoEU94cc5uwMf+z6lJFjN4SK3s+02hQuUYto4XXUzCGRYXr5KLA85sBl9OCKezgCzZBqC
m2Mv7jhDoMMq3PhB60wCX+oGWnkCHM9wLlScmgeYk6j8NINjswrJM9bI56uWbdHsrTZ0H3tNmRvZ
jMX+uCdoM71GE7gUzri25gzcQZX7eJy2iaidlbLGqyPKp/vwcCs1LMO5mjzeTOsyx6pm5MbGzqGD
XziII9FgaGoMP/atv0w7sTmyOzNXmh9qy/vVKGiz4bOF6/LSDUZyZeuSQEVYx9CAPx6Ls8xHVWvj
xAsg96T5hXGdxvZn5UT5NtLjH3iC9ps0yH50Y39zvOdq7fgxAsmWqcQ30WyIdvNC2IS4J+7kEH5u
1TjdBDPQ60btT6sf9et5EqQHw3jqLCkOx2WHP76ijnKDD8f/xE/bXR87FMf/FFHvX+sEizsy3jnw
B5APZ+FalQXJ2tJaYmcX7o9XxkDZqzrs9b0cJzLvgpfBcEcgWu1r6E/hIq+zD+N87+yTFN+EAgOj
atT2fR0dkgDXtH4U34cGi9xjsVcMyQeSMmqMxTwYCGHortP55qhp0Y/O5G5S+0l/C37u+Nn1EXTX
wWzXWPX/IqX4szTB1oK9Un17naZFtNGYgu9vJ/Z/boO+b3Aw+jPp0CZJ5Pc1F0/oADo7aH4RurMW
FO14L85qzQTidsQKx9FVUlf5AgdpGdgEilaEN3WVWh6JVt7Yf3QKHYgRIOBI+fXjT35caqDalCZH
sPY4uIPuP9ehZf+CocboIYxoYAOLwygZtOAW6t/r5AKNuVGdrI41awnRalH6BiapldhiQ+48MGYL
28u+aTYqITETld4fkBOl2LwJBZDbDOh3AXdK97RW6GQ+2G7pds/K7Z1D1tPpaTQof6Ori19ao2EA
ywiqFv1RRFAAChuSxGd02Z//psaqOKSd7FZWoVi6My3z+BX/7yhW/x+Uo87F4nk5KsaedZR8fWuE
Of+DfyfuuP9C5ORwFJiwY2zke/9lgWnr6FE9g9rEhN/lufPd+98WmMT0wAWkbJm5XwYaKf5RQ6pP
/L//Fzk9GGYaNLI97mQEtPyPknfg//9WRHjwhE3ISCZXXdfWA4hwv6+eTGhuGbWqXpt2V4Q7M0nC
FyN0W4Cbwh+axWi03jIuI3Xd9IZc2V7Y3BcyGyEAinCZmEax0SUdnAqy9QJisfugiZrQ3tplxbtD
d6Vzfd4mDgEjpluaG7p+BFurCG0XvOkrsw902JWluTVia8KSYUxsmmJJet/oY72UHhbvkNjUTm+i
Zu2Ah175RUjSYVlDFdLrEsR0JOTKV+Sn0/7aas2I/xZgx89ijMnwseqCL51Way7ThE1zTTuoMfBW
tjYFq0F4CkNrm1xKuw++yxa0tbJ8XBKkm6HsUp6+yZM2AQOvndtgLJ91C+/aUM397pY6y/ULNnNR
0PTMJwJo4tQglEOzSpwMPeNKSxJjMZpx82jN5JcSwBoLaMtneyxfpySLN20ZENgcUxJUEXUKGSSE
NtCoXtMPdBms2ACr82D0BS4ZB0Eb3FnU9cQe0F2j+LPW7uwp3ruhtbZQqywmt9QPDqzmRSOq5hYf
fow+LDyxOdHw4/HDZqN5o35fdS53homBSCJ7RvrSjYNX9Z3RR/4i0kmASDRswb3QJ4fasIcVFKsv
lpahL5zoDTchNqZRjE2GGjCMwIz+dbQn8l2dRq4nm6Y1QEgABm2XG5gENiwN2NJ9QiLKFM9PmCbR
LQghoqKLYz5LrwVW2na7zqWutlreFjujI6lEtwF5XBVZn+tKOJ9hDpH2mEibI7cObvzehpRAYwhU
j2SLm6JxKYqMqu63qeY5n1qnssXeIlthhTxiOFT0lq+91vBfHC/odxkcjn3ADefzkJbRTWt2+rYR
TvV5MKVNzZ4WHeVMnCJEKdX4gNE+f6yH8KUd6znKRItjTEFciECAT0QEstggJjSIM7PEIcqnJUze
lT32NUZX0DcoKxvqUQ95liqCSAQqLcBWHDOx1/dv9IGG9ti2HFoi1h/6QsY3eq50gPpO3I1QTTZ9
Rft+sroMC0IV1h8y+Awf9VAvP5oFCECa9tVnGfrRdTpa/UErvWkbhCNlf+lH0QeY2sNt2Ra0gzWa
uDQJVHXVTIa9ynUr9Zd2XojbrDSdK8eS441vq/5a+q61d90xfGzztNmq1Cj3vdYnj53lalsD2ASK
jBNX4yoIS2zoCzqxoFIermN5jAMHLPlmoXqrx1BS92760i4PkZbLO9H5+HwIy0zwrVDtCzhbfq+5
cf4cTlWqYVme+DfDiFCpMpJhM+Hj3S6a0COPpkGLBVKi3fnKIa/YpfKTXR1vPchuP0QREw2iWfG9
PqUmtmylaLHmH7D/b70OHnzfpNqNCNrom6EV6ZPf9URCdw04RAdFB3WS043RgrShrqQFLQQmMY7T
fhFeHN0HbtxvR4/WBupjr7yGtjM8mODs2qIwa5pSXK/juz6t3Lssz0EOQte6R+ysbSA+evdpGhc/
dEeF3nIkpgprI6rIlxQu0FYxk19yt3JJiU19Q+7tqG++a7arvnV9ou2SODPIRhmYTJaEOwi91u/D
RVq4xXqw2r5a1FMJHaOrgSndRO9IfYXb/lVYuQr5NX79NXFbn0jAphf7uECKIcdefDHp6K/93Jbf
M2+wFtQtFTiCaAqs4VPjIcrr7ntOVNqdGwYg6Z3Vp0vJQsmWMWlC+hVBVeG6mir2JMONuXy0kSnW
SYDzRg5rZ1uPegUPTyPPpuuGDwEr58BxQR1G2/Sm68Y6WnrKHCCyMaK3RRR7u8DuErKB/aJ4ogMd
37fGNN2P05BgthqSp1BOosSscxz9qyyqJEtDKPydlAMOFKn8yhgNMsOKqAsWFhRrc+FVmvvIo+wc
Lo0Ld6eo+vjTUHvG19YJrU3V6douEHZSLoYkJjO5y/WN23nFXlS+ES+J1RqueJ/VPqaPfjMWPvGS
Uw4LNfOxuof0SSiX1iqd1rSD5L7U3GhdNyXwQeCznyubLS+xugbLGp9W/lIN0riRVYdA3B2Na2XV
xEIWSbTkLpbcVkMZPg2cXJSV3NxfGtvuDlPXuD9FPo1XNRL+Z7P3q0Mau+NW6ppxF3NwiIX0y+FV
S+E8h0FGU13kLQm3dC0wYlf6hEWVZqf7iV3/C2sIW3+Z5d8bMbGwojG4k/DzFoEhB6Z8olX71O+M
O9mX8BK9KuxXdMVzuEMq8DCMst0EdmrkQERLBu05dVIwZk3E163Rhjt7qJJHo3DtdYjU/JvSIho9
rlnnkPkqlIiZn94kMvdepLKyA9T9/DOovP9SpJOqF4n00rUhLbmBe9g8yMjPfyjTmbasCYdoHdUB
aIkWfwAUI+XeNxWYLokky7zNq11i+dMWIKhaT6lSSyihuCn1EakLQqSJvbSK1N1pBaKS0m6cB90d
rU/CScxNAumsXdiOJNrbD8MPc2nUA9+adr3s6g4y6hhFFO8mJPW1wyzb6GpKP+RgbOmiMYzoVh+c
9FMCN+17zGFqLp0Omf6i64Ety6LVfqrM7+5U7XvXEWlrYNu1btz0fpIxBfBVIMrN1uYTZ9TZVUXp
YRNnSP1G2fhN2PngbwQs6jv42REdOjkK0mFrA7qcE5TF9Wj61rWt6slaBWZUqKtM54DftkZRJCsW
CsbTmSfyK3Z4WW4zpme9aK0xeJ2MGgM+6bjitpVVvK8Uym0mT27YOyM1LUTFStiEyJpBKzdqVJzi
ThPirKNJrU1u3XKgX6/nrfudAMfoC+uXw7ThVrEKmiwrDhNjhVl5OzFOBhrWD5pT9c99Gkec/LEO
XBTWLmpw9gp9omceW5vS772SpACVkVbvGTY1WOujDA65pXCNDQdlrcM8T7Ht0HMf7zzNiR4n8VqG
P1kjN1NpMuUh4jjR16kjPj7NUZp7DsraTH5rBxvERhKKBIsEhEGfqg+Nh6V481iLT6n/1EWPXoeh
ErUinKKSSSWG/ej9aOIHgwS6NgqWjQ2h10kXU3fTpe6HpL5vxGMVuLvArb/F5F30YH6cfFeavWa/
WOR8SK8/jl29zVvC4TR5x5q6GmX+bLXyqXDag6eMvZOKj1I4T16db8cSY7xoWjfTNwnPBhkS4Dx8
Mq38UunNSw3a5LTqY5319ZbEoeBKK+zhs08DcwoWOVp9AvseIb9aB1fgurJUVhJeK7N9zLOQ9pFc
u5poF0ZKlW8b/Q9z7puF5eg9EdMkf6g82aA6AYs1h69MnnHdxyRxxFBPA9Fke9XQyQhlMm372GfL
iCxIZClFJL2J1ILRbSL6dUT+MXHT/DUBZd70iWNsVduB8symH0UefvHDFr1/4n23iv5OcAAuWw/A
oieNp3GGZ8D5O4icgMFw4x7ajDSVRagIv/agoyIvo9mSRM5NXnnRvdIjY6V6GE3xhMDCqfJgnaO4
W4zCww/eE58iWWHcJoDSPVQ1Sy9p41042rjUKa2jiR+qu86Fe53pHDWen1N4ohhAgzYblEi5rkoL
HYI9vipuRvAJmobnQeSlK5VGLFv5FObuzVDZ91U8BPvAKh+ETbAOxA+CLnr4gW3fvVCpflETnfCs
irZaOn3oAg3vEItLjc4tPZlGRChVArZac9pnif2KsveHnlvxsxLsAXXAiZ6QFYRRBaQom8sZXFWP
nd5qn6eIVe1UWrNJ2hq0JUjjdTiUBKHbKJwwEFALd7CM1QSusaoDQiMh5Ly0RhYuiFutPnp+FK8t
hS9f5OEJIQrvdeIghn+OkQnMD33VBWG1Esg6t3pPNFAS6F9JhLFWkxzsVasyUrjzsF1mhEReSZIV
F44OhaqTynkJsCq5HQbptcswG5qfPnToe4fMxYPmd9aNa4bOc1JZEykllFvXIwX3A03I7FUvdcDW
qbe/NnYhDrCbggXFXERAnFsX12kk8qeMfsoHkoZKAq/KsCWY3CU6KoQYTOYb7hNX3NG7tZp049ZS
WnaoaJiz8ajQfeoriMBeXbgwq5N51EwnxLc15JQPDIz46jYJfkTEiD4gKLJWvRWirqoC/7WVbngj
ald97PMs2vgFAE1WknWl6615rY9WCZ0sH4GP2yKl3iT1bdWboyioebz2NiY78bkjYOuR7q25KYei
9q4se7KfKsIxPsKe1A8FmwcRPW4KrgKLf4CzUlWw2XKrf6knU41rEnJMg5KmTMdd70fuZ7qOau20
8w5l+YlzaGPExmvpNHq+JsAtcRa9XtbJVWh00zOXX1IVzbCfypU9FeV6UKa2rB1P++Jnifhehjqx
1VnBTad29enKF4qK3vOq8nHSggIiqNdzLRYGghdVil1Jy2E/IvjeGmPjIlJqZUMXIag87FXpKt4M
/sQqj2gS4KBHC2w7Ba29CUgnWtaybXcW7ey1O+bDAjlbCINojK79Bo3A6OkGSVSWth7H1to12vBV
llqwrKuICEFwvCe/MiaCeKZhqUk1/SBaSYiFPZnFIW/gW9ZIwfH6jyNxqKnZbyxbxYC5qCzRHHGG
jL3yFtAWs1uzyKzPqYsegut0/DMkEpGbUM/8qP3yg9Hq6Z1nDNOef6Ud2EpGAm7a8Zuh3PqaYE6k
3zGH7Koxi/xQJdVwCxNfW8veHh6TrLH300xcsD1T7ifyLCOkAhDz5OQMX6bMd2+pPvAKp/Y9RE0q
OEQx/BzTFICg6KeNnw9TdqsEDN908lAVN34NjtXY1I+yy5unpBrdj13GVXKV9ZHO6A+V+CmCRtwK
v2lgAA4W4fGuFZGUG0pvE9uNfgUrVlsXEg3PijspDp3DqIyvkxoTvPjyCOUMSUw7WORZS4c3sqN1
1NUBs9YbySWacCX5aIOaQ7GuE9gPTm5p+GeCOdwXTkFgCYDx1uv5gsukgv+R5d2TKPxbPEKipe2g
0Umr6kqlUD9DYvAgO80fZcLtEPSocFPSXe5LZh2t4GuwIHRNfOD/3HzS7Kh4NPJWiYNlxfRXDH+4
tUiaWletN13P163PlBQ9D2iH/vl/3sj8+Mfg8N8Cgv4/iv6ZCUjnW50349ey+Fq/bXXO/+BXq9PQ
jX8Znos8SZ97lkeI/VfaT2DyPyAktoI5XBoKIiyo/0r78f8FVubPbH1aCR5Z4v/d6gz+xUslGhzV
JHQCCA7u/8R573dOAlsgnSIsfSy+7lu0cZrKoUZYKXa1m1fXU5UVL8IqIf2+GYe7X7DrWw+635G/
fz7+hEBVpiKSmZ6JnR2l4lrDGa9f5hQrGLqW0H4W7z9l/rL/QL7/POUEVyTqz+sEJczOMaXkAY2v
XuKioojhekIrp5XO5NxBqY2yC7/r3LDNf38D0ppDSv66nKpdrAUhdB1sCw9x3pbTJbTid/jmn580
N6bfPEDS/4jtfKzAQuug26nWcJsdWjFC/nC3C/fcLWkaGWb0Uct79WIBrIBuijgVtJTN+tP7A3vu
Z560v7Xc1mzQULnrBJHES4d8yXztpWPRXnhz5+bHKTrVKafOlVftrMjqHsveN36mufTtpRvNmMz7
v+LcQ06YAIOgrRG7sdjJpHRgnsW5f5shbMOntObEeP8hZ4bqSLR488KUav2BTp/chcrobn0p+juH
e9YFo44zP+GUZlZBjO9UrVU7v07sJ9xLJuygSwQYnPuTYW7/7jecbAaILWPT9cNql2uq4/7gFPSo
y+Th7z79ZC9IU61ElJDSy2fDuZcYfZK57tVuvX7/809M6/57zZjz4L15BUYpsFnSKrFzs3Hob6PE
GfWrGm2rtVYF/eIrWnrVoSbjmwhO3UncpUmP2t3bgZcACxTUCNya9RDP+akQw0Jpyif7Vs/oV73/
FX+ntf7zDU+2jTGp4LF7bFTh5Gs0X7ioxuvMjuxiE2VaUH0ZYzvC4zoshXXteiojStpOzOn+/cfP
I/2HffLU+sSx4x67rkjuXLjW+34M7fvJpxwToyvoh7fB6/vPObcWzN9fRJtPIkv7VO6iKiofCngC
3iI2KuH/3e57dIN786KjRKADrAKxI66eZARCUosnr4j9C7veucV2sl+onhhWK40lBoYtQQWdkz5q
cZ1+60dZXNgtzjzCOPERaI2oznVERDsMqBqsCzQ+Wa+n3iE/yfP+bjkfDbLeDFM+1V5QzuBZmpiJ
t0gci7ZChp7ukjHguV9xsl9w2E5hHHI82LBamvUEKCO4MTc12ptET5/fn03nnnKyb5i6bo+554hd
zCUNRQbOp/6hYSrnH4amDS/5hs1U1j8sjuOu8ma02mBUXqgQudheD8UPkDlTj9xjBu+mHAOS5+n0
lPVGqwxTv+/ycar+ci6cbAoY00rDEiHbVpeUHz2uBxYX4EESPRVEcXrhEJxH608/76SgsOqhV4PV
V7soE2UE3cHEmGnda/jQEfFsJGToGa4aL8hNz+wARy+fN4OJxk2Y4SDlDi8Gv1yHorFDbkHxvyNI
uR5EP6q7X9/7bV157vNP6gaQad2CnUvZmlFYr1LRVN/tXAdIeH/Onfv8ky1ASwehlTIRuyQIwLd9
V656N8/X73/6mWNAP1n9FXAbCkdYavA+4xJSGcYdmH34pULqNaE63GVJA2ONty8wc5DCH0GAgv7S
OXBmReknbO7SjDrbMHg7muiCl7CwzO+9PhsTFsrXLpw1Z0bw1FHM1TTPlfVITV5XfbRMaU+B7nre
z78bwpNNAak3gCkuT3j0jlmDSqexg3WUa+iEoyrB48hqEkkDK/QxHGsJ5f4M7cz69v7Dz6wlfR7X
N7M7HpJslDaFBvncWDnTI4pnuwcD29ZEaL326MWqqh7ef9i5gZz//uZhgkz10CtzpqJdTK/0OaIn
vR6mS0qbea/+w75wSgCG/aclclByhw+LtuoG/bnAYbOKaXuhW37K3X+zm84u2XOT7qQoKAIRo7/m
0MZvJVNra+igzriVrOAFGjpdzfeH69xjTnaG0QFjt+uO4YIMuWg9+aR8H5mFyP/yASdbg5WHaSMl
L18FymgWLszzcGEFXRFvp15lr+//jD+/FhJ/f3/rJu0uWmPcy3snL8on6D/YAkVV4VtLhXDB20x9
aIkFZjW6duGHzRPqP2cCccS/P7LwMXzANp9ZDY3hwcLeul3pnUXsyvs/6c9vxg9OqoVAqNRrdO4w
YqRrvegyA1NLX5h6tpiawXbu3n/MuZ9xsjNEuSVMFeK8ZnWVvwwat1wCIYm//BEnS78q6gLbGlZj
GZbWofRquv1TqT5WY5z81V0PL5Tf30PoqiTTfa6rUM+IM0g1uXYUofBNojZ/N0QntUCMxazUTCXA
7UbCobDa29QyMi58+rn3fLLQO1Z00UU1L4DM+gOMcsguJBxYVX6pej73ik/WeKyZeCNozFQ4YvJr
oWsg3gU6ok9/NzwnK9yXVcOtd6BuLsbqtnK0cS2xb7tUiZ1Z2v7J0sZPwBAmF8xdMvY/pzAldqds
SK0CJaQbe1Nq8e37v8OYv/AfVvSpqGcsszwAiuA9l+ndZCYvyAI2pl/fNVl/LToIHLH5k0MUsM8g
ovj9p555Of7JMsfCNKTfEtC5SpN9kGqvU5g9vP/RZ2YWHc/fjkJlNyoccnaQ2IMLFwUYjRtCMxa1
hn7h/UfMH/WnITtZ3+0ACcrEj3b2u9k6iSJl2mrcK1iiK+Ha8vP7Tzk3RidLXFValyc6Y+THulpM
g0OaV1XI1fuffu43nCxvLOaS2kIxv8OT9JBqbroalYl5b2wSyx1M4dX7jzn3Nk7WeemiDx/ot+wi
yPTxsrB7cSu5YSAGM/Q2+8vpdLLWtc7JG2N0qp3hw8Lt23LpUv3/5ds+WenSEr4XN3hG+dGtMKZD
OVoLAyZoivHC+4N05k17J4s9LpXdBW4vdoWPLwxe5eHQIXly6373/gOOMsY/zNg57edtfeg7MhW9
rCtIOxPQJLa9+1ropKrLkrC53MwfkL3Gtz7spLUhJvextlQANaIZnt//Bud+4smCd4bRMeqyYsko
TGSspmoe2lGPL/jAn9ktj3ZGb8pfwxvarsqZzDBttNsobeGtJGWFdKftgoycK1XZn8U0QEj5u59z
sgPgVQOKilRsZ2aGHJfTAMiIjJrVunn/AWfWjTeP45tf5NReNBnzFhO4GHSloQM3IVHGtZP6/fb9
R5x7JSc7QFw2mGjBFN3NFrGrsS5Qs6gyurDwz72Sk4Wv4JnXqUOnJHCn9LEYvU2oENUZst2WMLex
LK8vvIszO9mpM7oQg6f3WsO7iEe2437ql4ln9dcKgPVpoKBYvz9e81r50xo62QcqW4+DvB8YLzM0
d6qu4X6N1Utpx3tHBfcTquRdBkfj+f3HnZkBM973dgYUDertLhScYwlEeMxIjJTohMHvn0Dmw+bv
JsFpQsqkdVmXRgzeoA3+UheYmvmAjRf2nTNT7DTRQMGf0IuMKcba9zZCVC02DGH2d2vEnSfEmzWi
19hUBCUbcwRncQ5bcVbciOKdh4nNXz7iZJ2bWuW0lsHGMtqJce2CD9xVIoAUA5PVWL3/os8N0vz3
Nz/D9GCEwyHEbKexhkXENXc9eGVz4Rf8clz4w7x1T9a58E23seAq7jDLKu87ZHi7Jm2zXaH707WZ
tc22dWBOBVMrKDLhdPpl02IV6iVfBy1WBp2t0ktW0qsTTDRry4WGX1g2Kt6ZFVulvpeuuEz1c26N
AeM1s3HAS7O9N4n2KU8mwlx1hANJjsFThKr3W9s39RMsa6wKMOtA1DEp6vJlF6Q62WdhCCKba90N
ho2OvsjF5DkrmMhjtPQpiPZ4IOnGApN0sW+tfNqboV/dGnaTL4sxaV+m0svJ6jRU8SIhadzGfTit
mtzVfua9DOXSR2lyj/GNgz2YyPJ9HnnTp26Q6lM7DZW5xh0S+n0/5U/R6Hyp00F/RYow7nl2+gU9
DI6OqtCWeuNEO/jbJopDzHb5gRSBThBuIcPjQIspMU5oo36oXIyCfDf3yfXUxnKDlbz54MW2/702
XPHkpmYgye8ZenpUQQupywXKhdtnQW0nm8CbqX/OwnWzqcEi1VeRWDaecn+Govb2ZpG25jqH+QVN
Ow3du96u/E3uVPE9To8t8gqIvJ9mw73xSouDCqtBBEo/iICKL/UDzuxSzklhMUCs9hGr4EUF7rxC
LgGBTQTRGmdGdaH+Ole8OPMR82aBlEGmTT3Mq12UWJqz9xSsquU0ebnEvXswAMeUja7XbCHPbFM/
hOBSTVgN7OKxgoy+sNBtWhe+zLz7/mkxnRxrAtV6ZhYkz5Jgpj6q0kxIHBu/hn1NsHaiZ9Ac+6Iw
F+h3gg9hLS6mGJ0ZaPekxMX5BZlwEuFcinny1gOg21QJ/m6IwC/ZbJ97xMkB55Q9GvAsqXZTo6S3
9CJzXFkgnZ/9Jk7tC6f1mYecmmNDIvNd/I5wDvWNbG3mlvoeBUV5mALNv4TSnNlRTx15ciNDqmTa
+W5yW92EtOu1+tJrffH5r3bsU/W9qqaks6Mx3xGWkW1120cFG0OEe//Tz0wx5+Q8GMOu773RJBIZ
LmdoxrCO+0CulE9ytZlX9LFzvd3gvVks87SwL0zsc2N2ckqEZOvASszwPdE7fIaReuB7ELgXTqEz
1aBzsmxapEauNFrYKQU5Gcu2xwE76aVxH0u0wLXbox+UbeH2F8bw3Cw7WS1aKAn1MacGFUWmE+Qr
ZAdbMMn8ADy9yD+9/6bOjdnJgjGcpM9suuC7DBPhQ5h7+Z0R+OL1/U93/7zV2CcFYJzbA+kwsdoJ
B6M7gg/rWX2eWSamvSnM/grjt4sppfNX/sO+dprhh/uQ07Zprm311CRnxxLAcSEncx5/HfL4qVHD
BvGQuGqpdntb3b//E88M4GlW3GS0aROT1sGVIB+2VaRpW5kQ0fz+p5+ZBPY8sG/OjcwhICsszXqn
6wME4KDwI2dNSFNgL4siDKsLjznXQbPn5795jiIrJsdvu96Rl9Ue+q6Q8mufWbE4+MQ3hvt+7gBv
cjPISNJOYsxgBjnF6V0bD/V04UucuZwcLajefAdyEYoWYK7albXWfEkmpFULT8bRWk50uQtLyXXm
kiCX0tcdLizqc29v/vubZ2rUrXoCrLWLJGpSQ1arFOOkC2vr3Ow/3Y+qxOI6h1eDHFxvmVWhWo2+
laxbAPdEC/7ukmWf7EtOk7SORwLwDrdThFkW2/hn/MN7HPjCwr6Q4XVuHp5sRr5qHZMuQbC1oe0u
LZlbyzwb7IVX2NXq/al+7lWc7kR9MRZ4ywXbISw7zGws7SYcAu/CeXfmXVgnO9FQhKZna1m4DXHT
eekqSEfU/aaarUkq2W0sGqziwi85M1jWSUEZSLfLfE3HirxM3NXYUP1q2gSZObC6C/P2zGF0Smc1
LKgMSvTRbtBDJ/nhdYDne5hHJdbdeinUWtLJb6+Gntrk/ddz7onzwL5ZKU0x20MEXbhNNGngHebY
6EKaDtZAZ2F0v9RJb8nAB93uEonszIQ4zcjuBj/OYweP5wYvzGip/E6JZUEki3HhhD33gPnvb35S
jIZbHzI27LrUfYu7isqyVTHIYrrwgHMT4WQDQHhs1gRchsivbbVBoR7sorgdDn7a/eUGdmrcIB2z
SoexYJBkVS6bDjeb1EfM+/5LPzdCJ2vSsRO81AKt3BEw+Nx1KQfc/+HszJrj1LUo/IuoAqEBXqHb
tMfEGezkvFBJTiJmkBjFr7+rz5Oja5qqfrWroIW0NWytvT4+NzsZz42H20rSdYLVM1glcNt1zfiB
GVTE93W45zO19XQrCEvc9vASEISTIwp9P4VueBoGz9v5MBsazMA27AxlVaOiqSbJKHn9DehgGgNs
ukRhCTV2prAXNKikfoC3aBbxziP3LbwL70QxFSe4i+lTvpQBfKqnVy3NzpywMcURK0J9xVxfNgHM
rtc5RHCKdP45kFw+l17Jf08yhx365WGxMa5tAWpQmblHuSs22lTB6FGmwSOqcuitm+bpdZfDNtar
kU7oQEaDFA8FawWX/8NDNbsEVJW1/3NdK6zoRFIGYgPMnCc6IxEzCA5HT1W5MF8Ix50u2RqE1tqc
ktmFJx0vTnMDGQjADfAiR0ldI/f87bb63FqXaz0y1S14gduL8YXBzgPe1asHq8eSfahauDRd/lZb
DbEmgiJfCSaZFCjoUmeoNG7JrA7cHdc9ntvGkLKFokDEmJFnfXGaVs7/LTOXPowVvFMCANN38e2Y
1985INg6UeS3Os6rNEe1Z9HcjC51K3htG2bituX8x+UvtdWQ8/r5ZlERGp5rFW67T6535qiGvClg
AiVMXse+BBT1cPk1Gx3yn/vTm9dQBYkJcZfi5I8dSNvziLpleAXtjNutRpz//ubpJaeVbBddnFgA
6jrsedsPOCd6z1Wh+LfrGnBu2JtXkCmE+12DVyya/FAZEidS0cfrnm1FdiXngRNRF6em77uPwRKA
00nb/rqpydZ8zguUiz2gQFjLlVjhgEG1iArjpEUEswx481/XCCu0Cwkj0a4DUpADnQihcQDzFnjp
+cHele3G3PHfWfBNDyBhK7ICBMxTKumPsF9B6SmLB7osT2AfkJ2lYiMTZEtAUcAbBAZFKWgF+B+o
L4f3i4i9dDyowHvtHSIiWXyGDdOXy19tY+Taks+uBAMH3i/5aZw4JPPZ6Pn3LpXDPy7A1Dtt2og9
W/IJ4iqpNOxuTssawh0mXUXi6WC9vdyCraefu+tNtyykIAv8l/ITaT3n5DU42eHi2d/5Plv9YUW2
dIQneQVql1hVWB1bINnpXZ6N9OfgQWL8VNMsf1ZLFv4D3rKrisgESNafLjdtq3POTX7TtKF0UHbP
cWqZPLLcEj05z8M05feNLMTXy684b+/emeNtmSfsUiZWQloE6cxwhMXG72bJKviJDT9CCkMfUyCb
DWP65rogda0FnvMGohYkZU64CZmPjjePr7Co39Xqb40Faw5ogc5zRYURAMeW8J5JHzc0U9ru6KY2
jnS2v/mSKrjud6081aX3US/1R9YbGHG7/rdsFa9NT3fe8363wxH1727v+DKgxhp5EBjwtPDB0UPk
psiDLHOmdvph6xXWbr8ezZAHrovjfQOFRsTDOn3KlAOrn7Qde//Kt1hru6aUwJoHnLLSdcHBNW1f
HmHp3cMG3VT9zgbi/T7/PygxoCYdXLWMkzB/MFCMqge4hV6nGhbnMtu3EShwnQ3HqtFJcAsFDw2V
f6hqlGEXJt2Jv61fb4U47LlgUhDgBaSHMR71YIoM/IW6ahsK8M7fP19X3TyB+hTCNFflD6BvwBbN
afaEu1u/3QrmepFw7+sCmOUM4AMLZjgEHzAOvDwzbT3diuW85iiGhzjl5A/tHzjZtjEsPPdyp1sP
t/bnpJhQYOX0DlgCVZZ0KTyshDvlOyf1jeiylZy+0l4DDHoIPLbvQHEFHq+C126Gsy0AtvXexeRG
I2wZJy4H1xlVNMhlcJ+cJpDVYVs1j1dtCoWt1xxR0+uHsJ1KRFEUx3QIZTLXpLkqQYpK9r9HJtwG
hnVIU0xAWmFTAKwMfIpFoCYCEwgsCztbj62esOJXroRMAGmnCTfij5zqMiKd99h5zt7N3VYfnP/+
ZolGz/a4l83lSRdnP9thRh10Cnbj5RjY+vlW/OYAPcC6EZclQOvMoL+MxVGzEI6UmT98vPyKrQZY
QSzWIajywgfyoJuRn5661x4OFlf+fiuG4T2J0rgVD1ee/OoF3T2t0xcK7e/l3771eawoTscWQqaw
kvDXgLdMD03jPfZg62mZzJ5WeuMVtk4zNO2wioYAXTSuz5lp7lyQC6uu3RN9b3x+W6U5BLrkfp6H
STgDtdp2NTDAvna6a59vLcHKBym8V1gdVbkwwEhy9mlQAGNe7oCtX29FcUPh/7pkHOsLjPwfYC6o
4EIPSfHlp79/4BK2LXwdmNksC9ZGp5lLOKs5uBTq4JFZdHcN8Gc7M9FWG85/fxPBpCF09nI47yjY
GED53hXw083NvuM2nvP/O2whrBgmJUxtahA9EtKUcA/Ky8cZoJab6z6RFb35gq9NUiwBXu7PQLX3
0FelHBhauNrAWmMn97AVBFYYkw52P/D1OQ8id/jedl7VP/Z1BrwVw9Fnr+JsqyOsaC6qzp/mMU+T
CrNFPLORIVUqlp1ufn/zDseUv7sZGHUYwMOMJ/EYgEys0f6zyp0G1Nfi2NRB+VV5QbqzgX//UCVs
hSWrwZwxAsokmODmh84BBTOEjukWVqv1kXvNfAvHF3MsKuCprhoHturSNJgK6QBwDWX8E/Nx1zRU
EkaL6mMe0j3V7UYH2eJLfFNA7mvcCZIgV8d89PJDxca9dPzW08+D700c+jm2YgXNnGQajH8oepgs
w4XV39mSbT39/Pc3T2/nVPnAmOLpuhNJylH4NVV+9XT582893YpxCFx0FyhcvfkNHJgSZJRhgYmy
cVHsJDk2BAewC/r790uYUGQixZDy0+n72IavQ7iqY+iswFSaE60bgOBm8sWY4s5Nlz+Xm7UVM1bc
q1m14ZqlToK6rVZDooqynbtBlrI/wIiTZpFhwndjWG4tZKehG1MNtyaBIXTY0OSzk2RArX4Mw2k+
uXB9/OTVeq8+ZWNZseVo/pD7K1KQYZKbqoPv3kDqOa7Tnn8HGdl/mptV73y/jVsvYUslFXwaSbFi
99C6imeflCGAAUPjX5uPnavqj6lDO++2LZtuhQmSgE1jT7haoiBH4X8ia9yBHU0JO+hPcszpAF9s
0E8O0JnsqqY2Rq4tx0nhSzq3goUJvOp1VHuLjrCW7xUUbvSmLceBF5pmuFTEQcgfH5whu3fz8c7A
5/Ty+Nz48bZKVPcGyVJJMT4h/P8HoFhUrLliaF8uP/68NLyzctuawtBrpee1C2ympXuEv+BPLRxc
UBRfirVOI+alz0Njuicnn67KlAOi93eQA1SF0woFJ7P34ROYLU88VE+zKrvocoO2vtf5728mQR/3
6HVXD2EiQ9QZwRq4ApQE/pqXn77R2cyaBBXE5b2Eqj1ZwFDJp+CZV84zTtZ7Cf6t51tTIBy72GzE
FCapqj7Bn/fWmZoblqqdYN16vDXZzfkAiXtQYp8GG8womNoCJkejjhbVXafQEMya3Pg85cvQogWB
1//KCQYS1zvbm41fbysHh8lnLkzw08RJA/8oVJueJvgjApweyp3RuTFv2nrBdsIpHqb5OIzC0vYL
m9385Asn/Cj08pOX/t5l+caiY0vr/Dat4D4PNZCEM+1xURO8jhTMiOF5PxxJgYpOIse9dXUjIqgV
EUGWgWumOyQPu8z7TnxR/1R5KnY2HVudYkVEkfa4pwOiMmEopT7ApnYFFsdpk5VXexu/rQZYQREC
MAENdxokHeXdF5py8sFFVii5HNJbfWHFBOG0meGTii5fFcw6OnA3TrCW7ZHFlfDFZgSIV2WEszOD
bDXGio/aAfuhnhCCEuyERC8dZsCKtsfLjfnv3vqd+dzWtOUTLoFnWWE+d9v+N5sX4JKpmy+/1xJ3
BjeFNB+J28FF1cs/hr4S8pZkqYGLZmhIlqCo7ZcYw1I/FF3LHkLHA48UXu2A666rZl/yvg/ozk/d
GDi2Iq6oFjZ2Sw1Mg3Hy11kV4WdIWcEp4/3SnC5/jq13nPv8zWIAmBGYFrlIkxou0zchhW/xQpvp
qJxdTdHWK84zyZtXVL6SxbxOCOU5z4F9lU96Fn+ILHa23Rszkq14KwParcx4OPVoeZwqgGuQQFmj
cpqeRxgyHC5/qI1R6Z///qYV5eStaVAgySE82MyXbGmPbs5UfN3TrTliGkQBXDhLE6Q6sJeopfs5
dYX6dPnpGwFsy91wv94IeP6HCZjwYO5qFB5JoAkXsZoox0Go9+TL5TdtfSVrqoADtp/XQH0lZ4ro
DzeXww3psvTzdU+3ZoaRtrMDM1S0QwYvjHXLhzENsi+XH74xjGxhXTfR0q09LMs8I/emmR98n9yP
qDubU7onbdz4PLZRY8+d1gkMtl7gCJEbAfurx2Ud2dfLLdh6uhXL8ICBTzC87JPQp2VSF1kXdV0a
Hi8/fSOMbaHcsk4Oo90IKWs6Da8+/CZ/kHV07pV21F4efesd57+/CTInb1fez2GQLJWubtu6WaOF
teMRgKzrLFoA7/r7FWWdmqZtwL7xcuDYaXOkXvVd1GrnK231gRXIMxgnHQz4w6RaubiXFZAqaVe6
O+firTFqrfNgimjAtbD5EgBv3S1wRAWB2Mlva+8Mc0QiKUyu62wrjucC16jCqZHSlf2Peq6/Oa77
gGKXPRHxxqGK2JFcQYbFQW5KRNc1bQz37hTwc8VEkwATDSwAyu1ysJRo42pAZxXtAZvtkGu43LyN
XrLv8Hm6UuYtmUhagt1lWBvnoe5S/fGap3P75h7IT78sMiqSswrzoKQDg3+n9HZW7I0xYGv+Qp4i
naBnLKeOzKO6FzimLGD4ML58WZBevKYNmKz/DhNn5NpLnTVIkNPSP2ZwOE/uOpmdc8pWG6yZql68
JRcBgpA61a0slizmAhQhsGVBXsquk3kCXf13G8zkkJqWuFUhsvmg5/ArCFtPXUq+jBWEf9d9J3vG
yvgUEo10Na1DQC5UyhMdar2ztdkYp541Wa0tB18m7TFZKbngCrwmx4znL9f9dGuqQgHPzGsyiARo
bzA/TJ1XYD60MOi8LspsyZ+cJ1NPdAySbFrSY5b3Ksnqcvhy3c+3pqjOAV5rJYC7jKYnD6xcmyOf
vOvcUYUt80N2cwHlG6qGOWvzmyKfquPcL/V1o8bW962p7seQo1+Z1mXC+w5AEPi77lw8bESXrebr
G7iP60AGSSuCj37lTQDvhY/Apo6x4eH3qz6/LeeraY/dRqVEotK+ePW6zH+ex67bmeQ2NgKuFbra
R+6iKzhHLb2zPAuSaYB5vPke1lF6Z4nbiC3bppG4ozt3boYZDmxoQIHbJXvhdQ7543UfyIpdt8fZ
sac+T4J5GeVx0Rr4K+gf9c743/pEVvj6aeYJKpEmbIKRfV9pS0+mDORtt6zy+XITtl5hbTcGOSiK
WggsNVh7P480B66uVcUhm7o95elWL1hR3Aoa5oGPA0NKWhUVc99Hcur2Ms/vP53bpoVTg5mtP68A
vhRHHBz+IQzE5csf5/0oA2nh79WF+mapigUn57keRhkB55Hd5t40Ju0yxN4SVmxnsni/F3hoxcIk
x3J1OzQCSe6TWQCj79R30GN+Xm7H1jc6v/bNnrsEdqQayhVHTxiHvtRNAJzpEAA3t7PWn3cM/59v
4eH5vW+e369NNTsFclNckIPj0Ic5WH6ptfqOO+tTFQDCF3pXbryskPAKqSEr5QJJQ7+sI9/RVRWZ
JnPdK7vCCgjhpKhIALwoUYunoimrE+MFxyXlV02q/4fjpovfgIUjEA0L8jGHDLxA3E13Ab2OTIGr
2r87Yyx1UIGhh42XmJpIdS74xOG4Z461MVJtxVvpQyUTSAQzLruzeAzKb8ZlrwKl4zvffyPmbK1b
749FpxbsfX1BPy1NPwFxxMHc4/6tY9ydtWcjIGzJmyoH+EgMyFcNq4MiKo0iNTcFdOJyuP23+3wn
HmzNWzobXtUA2SZ5GWYS9ngMnk6LFKaLuAfHnvvAA2sFomXgGyrwGrOoURV/6brQ0X9Q3kC+ybmD
9WtKg+62gBLmF6WAkR2DcK6vq5MBjubvYYK633kIQHhIArBi78KaBks0L/O8V9+w8YmFNQwNwFmr
9guGNFGJ5ErgGvZ9rLzaPV7+yFsD0ZrTVD36U70uQdK0qEs9CPTfGA2s4WOkBIgiO0vARjMCa2pj
MAVcUNKFdEUzAQ3lk+l7vc785bpGWLNZoJH7lZIgVlX2hCGDhJ2f32f58Ony87d+vTWZ9cY4vOub
IHErw+H5weuXHsZaO9P+1tOtIRQAPuO50Aslma9oGIOIK8EDncUa7gTS1gusMZQDiQrCsEIuTWXh
b2wMzZeg8aevlz/OxgiyFX9VIWbgxaB77UwACvas3ONU1JAXpgG/6ojNbdFfCpsd1CdkSNelpQQz
sIAwO1KgXwfXDU9h7VAMwZ1ciJr9pIUjSiIWkB2aGizL676QtS2RSoRlOkJU25ZDXMoz3Xs6C5t3
Hn/+ke9Mk7bsL3QrMgq3YYnXrrcAKHdxVpFEaAUAcy8PWTdftcnltuGinzWLnFKHJSibn5PaweVH
San7oWerunIwWZFcz4Wz5pXGsj6D3MYmB/i+KlchQDPr4ny73B/hxgezwrnqV+Fn2SwSAsDk7Wx8
+psMunfjbhJHJxxQSz1/RmUXKN5tXdxcfulGENp6OjAcoEUBbjZxxYLLWV8Nse90e9fZG02yFXSK
KroAJ5gmg/eSViusooZTmCG1PdEjrM0PAkdb7e1qNDdi3pbPVYYUpm/xOkpBeIimYYalqKNFDbdU
QXdm9a0vZoXNOmowdhYUY9C2mm7yoNcn1pH5n8v98V9u5Z2w4ee2vdltB7gGplMQ8KQ1YzQy98bM
ddxXP0w1RIByRsFI7wfS3a66j1qpH3CtdZ1MnfNzi9+8ul5xjANj9/xq4+GWAAhfECxgYtXr9Mrh
ZgUSN3nV6YDyBIb6Z0i7/29ahte5BnFbXJcPvmr9waPJWFfqCFfMPtZTWkVYVHbOJ1vj2VoTO9Bt
zQDHpcQH6VzJ6ib1QR5vWXEqiAv2Dhjva3DI/b0UxOZosNZIbBwHnWnkJJG/KnlSlW7THosxB9rT
X52liAEadlIAaotwhdm+bpfYpCvq5bhbt1/nkhQoOpvd1Fwl1eK26K7CYb9GpT1SjhzivqKAMTSO
nnuenRuhZevsGEouoJLLeKJmfYOF7qWk/U5KbevR1lKKsuJwWhlypRVfDMi21RT3/byn3/4PTfVO
1NoaMw7Up6ErtmKoYQvGY2DKWn6H5x8MXAK4/6pozAGq5zLXTpQKmqa3gAGJOXIz7YrI4Y7rxGB1
eeyQrz3xbnQWwp+uzAkb7vRqlp+uH4iDQ/hHlg6rjFbsUtt4hsUkP16eeDbmTlu0pnMIypw8YEmr
1clLq5d8WbKoJSCEX37BVg9Ys0veCpeHBT2/YPzloZvBls6vKxDitmitPKfq5MoZfI56+BMGv+pV
fg694Nd1v91emgUI9aHGsX4KWI+6XT0fnMrdK6w+rxzvDR5rVkEWkHhCa54ACzF8QHKozKIFlrKH
FhZrR1PL8LrZ1xausbwvxMoEdkoTJT8Vbh/duPQlxuTlz/TfFdY7LbHla6gThSYWVhaJJEBcHh3W
jIDMQ9H5xYNbylO9VIbeV/XQDK+Ozgt5rFbSPBUcM9cB1BBYqzCIdAyISSZw4kGOuonAi5wAse6y
OoBVKrbEB7CVeg7AiJn3Cpw2esDWxDkZkTlNGUuGIX85D/7z8BFyUlFWTNedp2yJ7iLTdc0bIpIS
hUEreE+cjDElzrDHNtgIMFul2/pTCOEm8tX9QGHkix3PbZURf2fp23q6tS8Jy0kC4uKyZEVqEbZ0
YXMHv93iugtdbiv4DLz9sNSdT5tuIX/NnUZOC7lkd8/1YWN6o9bGQ2AoDdO8MKxZVESzOusHKhFG
XupedyfEbUc6mEuj3ogPPEkz7EOiGa5E37MuLa+6SuTUmiWMAHmvBEM8WWupbv2MDbHgQ7OjCt3q
Xmuj0YGp5C5Dz1DA5g936zJUJ3T4ddorbkv2QJ6rGuiKadJ54LKnTsgOwepeeZC1ZXZBDybN0GDs
+LDry+BUXdQyAso7l3clG/mfy5Pbxgiyvecggl9RcYf7spGo6TOVwv0kiMl/wegOuO3L79hItfvn
+enNDhxOkBBzl5igtRY/sJmr4BjqtvAKXuuSYmeXsd9jKPNvo5i9aeedGz1vq+8ghsM1O9bmZA6z
TMW1BwdwbJk1/X25TRtzq627cybV4KyPm0AwD1UQ6bFnfkzXNfyXi5Z+MRApvFx+01YPWTGOslqc
lTKNpGSZD085djT/cChpP6Ulb64LQluIVzIuUtUR3Ak6fLxlyOnhas0rk+saYIV4E3S9qV2CBswN
03E2zekTzM2CfwLs9XfW6K0hZgU6yk9yDmooQ3cXAoXsXK5/spZQQOvXzohbucoqfZw1fki0Qpq0
h4LeGAa2Oq8KCh8Dy2D6kvQD79qnoRKHFYsi9sOFjC9/wI2xbMvzgAcMwryZkXPiXvjBr0d601Vs
T8679XTrDBFSWmMkYwe7jl72EFDpncaMlTtxuJEvs+V5WV8vU9N4fmIaMcYjfEbvOA29G+Czx6Me
wvQmDNLiulCxrex8ygvTwJQd0pGuMnGW5e1ygA9pDoNdyDL2UEUbEWlr9eAyNsK8XvpJgGA8+258
9suqivMluC4ebeRxRSVbCzn5iWa5ue2KvAMEh+65s211uLXtT6t08UavoYnblt1NOUFELmZX3Vw3
WK1o7+C7D1ZvRZNzyaSKSD55XxbAjvcKebZ+vRXpZQezV0fi+Zn/ia6ifqJr0F6XB7A1bFBB9F4m
C2wz9cShPKK/+zPo+KoPY0vXkPCGA5DGTmfO1+LeK/MctfQt3/npG3HmWVE8tcviNRPy0m7f1mtc
pOUaQL3WrggGSg27Ee4QvmYTGX5ebs5GwQK3ZWxpyvNx9QI/Kce8DaBrH+HMgCSrM0XnfNXj2AY1
8AMEiMb+0PkjEBhwZQUu6NDmI50iChpBfyQZzkpROBNu4oLDsBwbAw2UbFq4cHpC1ah/F9RDtrNq
bwwe9/z3NzsRJ9cNUhlAz6NIaDia1GWHqlbXWZ5wG8acFXBaAq/VT2aBi75o6ZpyiHhbmCuPE7bu
rq9wTVW7MyaeodAH5fU0dppmOVzu0Y2P41kbDVJQp10ZBsw6k+mEosj6mdXldXAcfOO/P301BwK+
US5J4G2jDoBzDHfNiuuTsir2zNY2NgH/8Tre9O7c4dCvWkqQxis/mJFCZEbyR677L2kDDWFNJ3LT
7d7Hb6wCthTPHyFD4qLxExjq+Lfz6JB4SWl9CtCq5HKPbOwubD3eVODmRMMxHuLjsBYxbcruNXTT
VsV+U8BAkLq831vUtt51/qhvPl4PC51+rH0vaVg1HgK3ZrFbE/PoA4PwM5h8szPKNj6bLdDjckiL
JRUk6dd1wBUGnEWGKAj7zI+7oeqn62ZbW6kHYPww9efhNuOK9wT2RnrIoC3ZacRGqNgivXp0UYDV
+27i1EEQZ5SLA/pmT7y71RVWIFb9InuOK/wE+KsGhiLmuXen+QBaBC5K90zgt5pgx6NTiR5YH4KD
90K/onq/jUXqt18vj9ytp1u7ABNkJa1b10u4LqavHa2Kx3Kp90hxG4udrZOfmqBc1rb3kiDUebR2
A7KMQ++kY+T00v3iZmqaUKDupDulku+3htnK+dwnzBTTjPfNMyQJdKxjXDMPOxfu73c3s9WAM6Og
UBaDl5RDXh0pp/eqYjczy0wEw5br9k3M1gWaQQZBtXReohypPhtwjT+wft7Lkb4f1cwWA+pWkFDU
aIOpTP645E5w77aeqSNUFV2n/mG23d2KqosFVBuCbbekn6QeqseOE/LjmhHLbD1gNgZTh32LmwDR
Xt3UyHUdvKzc4yFsfR8rpH0s2h6sWNxk6Zv1pgrDqo8mbdI7wEZQJHFdE+yQNgG8ybzRTebKSw8c
/LT7lU7XsfNYaIW0YFr2UAd4qDSk3at01uYryvV2U6VbX8ja1wdzy9qpTRFjbNZgk7H+MAMGhyLA
wt05Vr1/zwlWzd9LnGAFDrbNjC52OvG1xZ40XiYlI+7M072T+w2Qa25513dT+XX0zZ7SdKNltjpQ
OJXs8hpzYQ6OB4m0UuxnaLwhixfA65bj5c7fmEVseWBGe0fC/gtLkvHNrefN+dFB9crNvEp9bKZh
3En4vz/3MlsnuOaFh+OE4yZeCUTjaa0BukXheDOWx3QUjTrCl6AgMAQ+b1EvN21j+g3OH/bN1qSE
M97UNY2b5CBqInUEN69hzPTNdU8/v/XN01chpsCVZ/P/pZcf2t7xXipj5p0xt/XbrcAf81rCBy4n
iSdGfVQs+wks57rzYbb63Ap4phTpUf+LmGlFlyyuE57qplxRlyiCJ5hIXWcYzwIr9FWDSgRSS5Lo
miJ/pkx7tkLfS3T7LDh/jf+/YWOBFfxO0Lg1fHxJsvhS/nHpzJBTDQZTVCPMLqq+/JArpBNu2VJO
S7RoY3DEVU6+fk6bvpoOJku1+4HNIiSx0U09HeHhukDehxNxGsMRBdSIomeqfw1Rt+lG3BR0OrjO
WEQLrBWGLHNjGqCWYC6+99rcpyKt7+fQT58DfzTPYCn1caPFFLdTtkQ6UCUWts6LnKCbI5Tk3C15
/91T7hI1oSzjMptUzJn51ZUOEIqaznd8DVtI8ttH5HWWQ4hrrENapqeZjlnklI6KeN2mwKkJcmxC
UBxbU8Ut1LhT37y2zHVuyrL7d/LnBVb3JWoSHfmcz+vvRqVnMJ73woz+DcrlKxvcrwOZeVyScY0m
d5hjz6U8bof5oekJbNg8Wt84KIBmBPxbyHybWBbsbmqdjzzz9aGZ+EcQV4dIF/ppVN6n0mNfqw5e
I4xgE1p1nMVaKMCYuTvHsjU/V7moO8ddvgUokTyKELDOwWu+BlX5koXlhwn/PwK3qg8LWaakG5ow
VpXxm6g0I0B1TtlGfj6bFzn0JJEUK0ohx8clZZ/TfHFuM3gZI4fvR4S7z0U4VhFMur82QKHG7RpI
3KoqdQgEc6J+0s5NK82vdoQ7dE7dNhpdPkDBIu/GcMmjXMAgrvd/FiydYe9OfrcpfXZpzZ6cdrzD
DimHM5kP8Ufu/3aJo+CxUlXJMIX3abfcVWN4B7L3L1at/zo9vdVl7ScLHYIo5xUI3+lKDgs2phFq
m1o0sZ1inZU/dBF4h3GiJlIpXOrALSpuawHfdCT22QlAlvouW/rs4OX5cvT98rvIs4e+6YOIDx6L
GAOGg5Lsz5zRMipIJZ9H2X2COVQBDSKro3IQKmpxCR2JQv0LhyZzGLpqOorK/dqJaYnRbQtAm+UY
mbBdTks/prgg7IODP1bVwcPRLhqK4YWw8bNK9QfmeJD0DsjRIo4C3OVCMDEG2WcJxiOup/vywFZ4
YrswB07kOnz2YCsWtRpudW22qqgT3vBAjX5EUP0WnXsSUgSxPpf4T8A2Ra4fkqPTN1NEmuFLRWuc
n7zu18jYD9RuIS00sjaGGSr8hgl6cZTB96mp+2Pjlt6xQ4oizmnWRnQu/1EkBC/WGZFpUWvUe/WA
oGt+0xbnPKiInzT1nqcqAHBzWm+NnJo4FOUDo+ENzGLK+1UTGTMfmcl0cu5NVq0nvfYfyj77tDr0
08oRNrj4b5LWwYTnquZfT44+JMONvmn7AHvblsVMDOGNw7Px4DnFGs8V1EtdJ52YV+uvgUxl5JwN
8wE/+Tgo92suwueOmOFYgzsZZZie4tGFaGTuof7u5UBveNr+2+u5gGZVQxvT5QzcNDrFFVxOonVs
ZEwMKncDYsjJ7/Ls0Bqa3QxmNLEHxMCt8rgG+dO4sVPTp5pnWVRx8as1/GVQKapPYNSNkTKO0QRz
mcSjMIUNgyX/jHQSu+tGp88j7aJ0pPND99WDevZVpwWopV7qwX9EK50/h6A+0ph1PfmWs6rooZYa
+KPpA32Xj35x00NK8kkrzDajO9RTLChy2LGA43MWTQ6XNwh/aWLfnZyXYgKOW0hfS3QD0UnlLfTU
wVn2zlWte+qBKrmZ/IJixeH4Fek6rnflcmbFpx4m0AUSiltcvA+fmSm1jsMUtWYEEklk3jrTPrid
Rq4xlyynkT9DoxTBnTZ8csem/LNmGbsfOmg2or4VbdICMHmgeG0ejdzP7tlI8tM0EDFGHo7kHx2f
et/rbOrvoduv/4SZks866NhnTwbFCha25z3LsDdPjY/dbBywrn6mgXT+pWaevshmFujdwPnA1rxM
ZmBYJNY4Vtz3BhLuqOka8yh02bePHYBcQPEwXjvRQHz/IRTDfOr9fKlupNP7p3AdzImM/fplCsLx
6wD88YNjUBQfAfpY8KiWS3rQ5Myy6Axb66Mmgfot4HQ+Rlm+dPDONzAZXMb0s3Ouf8UM8ZTN7Jca
IEGpVV/HXhUWUTd0v0yq5k9lt6AkxO/HiLiu/tiB5XYHn6BHVFqayCdLEnDymlb+5wADKIL5n8bi
hTaBlNYculG9OCQnB1jcIOfdY/yxoPm2Zs6vFQPpnsr+efwfR1e2HCmORb9IEQKx6ZUlV6fXssvt
F8J2VYGEkNgkQF8/x/M0ET1dXWknSPeeVWoopxDq/KujNR6SJBUXdHDUOapwwmqgAc37HWYJHOPP
cZde6jh8g/PSHrIeacli1/tFzOmQj2ssi3lEva4awcnDzL3h2BXTI/TTURlD41rgyvucpXjoCFDr
ZEqHAkLh4LpHEyo/s8QXLDZP0qDQsjcjRPAaZFUz0vs4CQ3ucrysI3ouzyZV9wtqSeHlqH9tS9yj
sDqsIkD85WKHGBe4m4rQiz0PZ/09Nxx21z2Rhd2dw6HeL7j/sYQoMh97ZkRhkpHkKFK9V35pirpT
pABlTnLP4U/rDXsVap8LTzFeGLv1Z9OOn2CGUUjVgPDsMZ3kO1uOa4LBf8xmX4g4zooVBWgl9Mq/
hh3ecqk8csOo+syEQ2W0WZpqkMEbQmC7vA0CBW2xjso1XjXAUu6KnkwfSx38QXRAk8/dvpd8Iqck
HjI0zXeyXCSUgMglfOuRjZQbFT7TgJkLjBWQjy7xfkt6leGmZXJHWJD+3aRLjx9tSg/txtbDYIbu
JYK+NffLduwbTQ8O9xs0JvXNQZX6d1v9lOOSpycIE9oDCYfkME4qPtVtSIDhw9PCk6xXRTYP6aGh
CzoZ0aTTlOjYFhKn/C6HJ9MRvBejWEHR9egS6G6xYXo6ZfCtH4T/eV2wF/40ne9N/Mg2Og7wDCBN
soi7OX3GQ+bKMJyzM+PBz+ou9B/nR3lOWu1PUKLu1b420ydN2qFITWYfMxexS1iL7LQLb84jj/0L
ZWH0MIebea7R0yvzcInJVy1m87wFUX2PXM7kQPjYvmt4ZU9oy6yf0bq7lAvwjoeat/ovsg7aqm9H
f8s4W66IXGyQKDSCbtZ1PxQ1lVzlU7jihBgy/2JYhCS3TPdXt7t1xrWMGvHVU36lTU2PCPZZqxXh
y0/7LtbScuUjnIyjveFZD9/nppt/NQPmm0FJTOKSrbDm7QNe4aR9k8EkXxavwqp3ewZ3LFMFvhXM
fVIDFZtmw64Z8fFh6eIAj+y+3Zp5qEvLEv3qApFdlIlbkWdxCw8LbvI704hBHDwzXdnIJitYWocF
DJqyRIZYc0AYVAzKO7RV6Dt27nk4VKJdPoea1N/abtu3Whv8nhoWVgnKab94svIHDkQQT4btXhf0
1TxPfTcdMl6bquO6PYqlG8qf7/mmUeGFySLVEIjW5DRv7XhSo4WLLZoQs8OS9QIHs8Kw4yFhBUle
tag3LTDybOU09NEboz65Ory7ZTYzcz+4ZSwFWVbwEH3wuECpX8w/gXS2W1PoBJOwtGlCnngaJye1
gIXKveY4Mpu6Dt9msfDxhEAetL4vybJWKPVVAk2m6dDlvJ3p72RBmlHuYSC9SZmSS0+lgutwoGse
1q55lH6Nn8Ag2z/RttC3NYjZVW1B/bmFdfA7FJQHbyJuDADfXYVoAJh3QT7SDr/MwxjstS4ImZfw
Q/JA7aXYePvVBsYNNxEMw1CZHS5BJBMj1a8QbUzeUfNaK+wnTfdbsI7AB9EAtLkELiaqEo3VdY5h
nUUl6xq7XfCYq/HCMpSPFuGk25jmA6vlvwjiHBzlpIPjULWp2E+on6RRPvN4ast5h+Mec2o4jNUa
cDggOtM2hY3sGJ7QXoCcDotOZ/037NB9fp3dLuuTql1AcuGE+0jRd/rQpUsMr/joZHJtoj3xh2kj
gcwF5r42n/ZocE/OR6H9bwE2vhVQlGBOMnpe5DnThgf5StJ+hlQzxJ2lUaKGoknxY9wbs7SDF7Fp
sCKhb36g5b7VGx6/Dl/BM8E1hITadkK7AmzxXB+DuU3/KASqrwXMlIG520PoIMo6anl/iWyX6Ysh
SzbkuifBUvDBj/4+qgPWwf5p+J0JRgyGYpts9BQpBicrWn6wMngeL7g100XQviLTLEHGKuJf+Kh7
9CTEDLx2xiJvD4KwIDq4ZNueYdkn7AuqVFDSYTyiDxv1vJGseozv5jBEG+meJBnBo+hN1nVppiAR
qLof5Vi40CXT0QQDM19U2oViwmQswOrhBbXPCM1j8tJNgwC9MyIh5pLZIMAYtyLY9mXv1JZdJtIE
/XHc5xFfguyF3M6aqyg412pYsnvAAKkIcjWvIS9WvpI5twxfWw4dUYKixl2aFutnP/1ph3TXtz2O
F38fJhoV4rmnbbt/Mc1kW9Qkw4FA9BRkl67RNst5bDcohNBUNyIPB8d7FW4LNgOKGIwu70irTmNY
NxCmY0xAzePaW5xdSB6uKxUSqEZxE+KtbITDPexWMH8vvmGUvP/UZLODDQMM07STDGvvPkSPtrYM
+cigL/J4JVl9Y3sUqrLVODdOZvary0GK9x2edrnioRINT6p9kjMB2hFrc84gRaZfNWpebnHX0zln
aAXG4JTFS4ufaUAekVcB3w8UrVAhlv5ACzzeno8uT0bLV7y9A7I2cPK74TAHy/JvFrH7WiYkKZcr
Imvrk9SQhd8nhoTZJQyR7ldAzb+5HGMc2+7Q/+WDksxDq2/C9fGCBIlM9We91H1Q2c0xjRK1abBv
qdwD9hrODGcYbvN1L9zcZBRVmiptLhC7I944Ivifqkb4eXjXtNQ8zR0Hr4l1s54PuJWx9zFmO3mT
ZCfpxWLgkog06NAEjlcwdWe45OyvelbJbyIa1wKpCee4cLQGGVGgw6OZD9ikh/3bu5ZF9yBP2+Ev
ikIC+xeh6/h4Br1pVZgRLr5Dr/RnEGM/LGGEWlgeb7t39yOFf+yh36D2K+Yky8gj6n+nucxqYQVG
KqpBlsOZvOMyCCPcC1B/A2HajITHaJ11U+6YZXAUWNGKR+RjdNN7QxHichG6Gb42yYV4inQ4osUw
npa+Mlqrpcj22uwXny1dgC9q6hSMnmJn+R6uzN/7elj3o+v1Ti4q2bvfYyOW5smtk2O5tes6nPHs
sCHfveBtiT6TeKsCv5r1GI5d8I8NLf07uwz/Xh9gSDxit5vTuymdA4Xte8VZ5Htr49vo4NM423gx
9DIwv/lzNHWTO9CoJvqGJyaIn0E5WGBX8IpHhY2TNaqScBS27FaKXZ7hVf9A0+y8/6UUct9fLURN
Pgd83EXHjCUcmYipRVK7UyqhEDrRGfnFXdtP12jRmS+DYElFlazbMN/FifWiYElEsrMK+4QiFs9k
4XEIHJYBDvAGmweZV39oUev3J5nVaspoMFOEO8i26g4c98Iu8zYseIc97qvSEtXFVZ36llfLYow9
ApizOOrruMNTj7jXNm+HeYuqTE58q2D5GLEkINSB5GAU6JRbBRj2iskgau+aDitFIafV+ZJaEkUV
RIjk3o1KiCNvYEfJjfAtmErIEOd81jSRV0zNw3LCWhjNR8dMu5cKJz42sXRrxFXoyHclEVvogZbp
+h9lhKxVIsdQl8J06j8Vy+YNZl0TFO1uwn9pC4Va3jsrl3JsUzaWrV3ZEzwM49+ff4i5F/2STRW3
LenKJDLNe4pk2SD3SRL/t0S0m85b2CZDOe2jw9nbKhIMRaxm9g+u/jWuHDi4CWt8DVQtZC2mI+CC
jb5uiCnoD+lipTzOczyICzKWEnwpqBu1YWFrs4iDSXmb+FziNWorNyOo5/mnp6M9Tw3Sk3DkJs30
ZDnKmwqQQkFy85uBq6jZ541A9LBRBgPF0isXXrAIx2k5pfh5DzPibDGCZ/2E/UkgeQkPIOpRECU9
+rfByRZl7dj4k5yIaIs/pg5Ox0eGKMLtECGmpnuBRjVIG0BlyD4oJrHY51QayJDiGNlFv5SM5XRS
DaxQleNKyfM0IsHyTxA3WXDhCBmG8SnoO/mOqmvVH3A+J4AcJx0iih4vpKlII2lUytWa5gEXGGqj
JSGZ0TniVJErjwEEhP9dDdnqWuyotcCLwSUfv7VhiTn5LRUbjC3GmytCFDf2cxLubV8kuL6mHJf6
IHKOaRMXtzRyfcK6GeL/qCXImUMPMPEBE51pDhMgpiW3y2b2ckygjz+3mBaDS0R0Ol4MkNXo0oci
OKF/er5TiKLVZ6M0zh4bMo/1c4STs2I6QLHQOMQMpIOJa31aprlLoYc28cu6+wFzujJdAoAlXgB3
dK6ucynDbimTIIoBta5qmv4ssaWkxG9T1E9orgNUqE0UvxhY8g2uEKCcFXQWTXAAcbrgVIR3TJbI
HxPzZc2G+l3gOm1vHRptIyynYkxzJCR7fh9zMUL8vQeDzQeeuZI14XpFn8ba54tZzWmcefAHiDh9
BLidvof9bhJcnutYbd3okGavRv/0M+SafG81hEoiASqd6oU/teO+mrweUoDHIupQTBq3zzxOGAJe
6P6d6qx5x7XirhKdeL9qElCMuEKPx8H7EfOknH2NBRoxhrIPmkNI2rRKkIN1o6uplxynEt7eCGc+
GssWcp2CVdIf/LFrq0nV8kuOKzCSbl/Su9Yg8aUQlsSAD+uNVn1N7Yw7ltMKBmj71gehtliKpvhN
zcAuagfRZyUnSap0madLh+8V5EM2UTw8NQdjP0t00CJINj2M8bZit0ZJDzxPs33YWTi+1l3vDzEw
Cn3p6gZB7YG1QJYiEr7zxnp9mMdegXlo5yzEUrABFw6z0O6YeLL9lHisYk9D1I+XOKixFxsqfxFT
o3mECPlY64WcNxLiMeSZvjXdGqMsJMlgaZzX1OHM0+F9JMAgNC6gn2iFssfVwXL9c2S/SrnFpQf5
fY29kXch/l6cNUP7ko4be0LXSP1BJ/NPD1lbuDXabM6RC38ad0dZjgtwBf67chwSJEWCMsMlBQ7t
tfMROOKWJhYxX6O78zJMv6ZkwoHTDfGBN9H8pRY9f9hRN5clapc/Ks2AxG9ZuMDJig0o3zK93VIs
KZ8I0g1xZm7rpA773MOHjEjRhhVhugx72XjYtDC0jjbKdxeHPh/3oG3PVmQqq/RUb+vZoOd+PWCd
/5ZevEoRTRV8duw+SLzKigBerGqAsB6TIPa1QzqYhVYeFsg0x/sWAh/e15fMN937xpgq+YIIqiZz
7Qsyo/W/ARzMd+aX8I9WHsPrpmiHKymeSjrOCjuSctO5XenzkhGQvIJ9h7iobxCPgXMW0f6bdWIq
6MRn5CJEtlSMDWhd6nkRrKR+Zan4ab/tdl9Nu0VqYIs4KrBGLvcEyFKqkuGkFOMAFlC9i48bHTYs
ahXX9cdA9xpk4JodNuoFwCOhDrh/l3eYkTC/QNN/3/j6lG4xreiGWoKY+C53vYU5X6Xug3YNuXP4
tXULXa+K7uvJWj3ZCo4BAqYIbXh/fySCXyFCxasZlsJqntFptmQmPiSE0DGPdZZ+wy2ccHSPTuaA
MyaqJhLZO4vynPOYGn5YxAjliE6jAjwk/nStuksnEnJJbDafwb4Fp71HFNeGSQspO1tShiqrX5OB
2zOnQYLXMsZSDpPyNzq0dZrj7vXvHWEezXCo5sAf9n+YxmEVaCwvKQiOnCPCOgcF6TExLKT0mCaO
tMVyurBhfkxoJM+z9TMKYDa8jaSLHjSKpRR4tmw4okBsy3ska/YQQhj/jBE+LjU+cWVX17bY2gl5
1OPorhlv2Lttrb22WLKKrScyX7sFC3Qo9fbtM7+eNHpr7khIvvpApm/O1dsvPTdPWUQtTP2gvozY
BHYgdEEJfKYXquLmvMfDWGRTPx6GcRzege5nj3vcmneQPnNUZi7GvYICzTKZlqSvxtjN9JeRPZ4l
6iZ1zFKWVYjfaEtIuDVSO+NsqjBMRZUjI3teVMxLWDf1pZXWY+bkIpc6DZAw84Nn1PMIKifaysGH
7H4ZGlv2au3uAUrqYxvooAz49tlgKrihub599J1jJXwG9tRO4Vb1GquNDggv0rH9qnd2384jdpig
Y0Vntq5QKI76CeVujlFY9+W0yM6itTwFUqxrAIvA1HcwGzTkWOjIiq+xjKI2/l5H0t646sLLUidr
CNj5B/Rfw/oQQlpcChBy+GiiTgpnJ/lnSlqfJ2zp3tYpxLkEhunM0qX+28pgviLMYbiM7Q8DB8dH
9JbuGwNP5LDKF+nQIJO5XgN/234afONNQTeCtfOZaha9x3E6WOySsOwXKUPzxCbCX4E0L32MobnI
gBYB5BajQ3GUBO+Sbjhe8kEjbjZvGMK88mAYLSIxFOKfd9tMf1DV4K+hk105biaxYPpm1NADeDlP
GavRXO3DQ+vUOaN2eSEJ5W/B3sxfQoJrGzGelhkik46r7wmMfWK6GYuXES5Ffe0jkp57K1s8JAsI
jg6QzEvEmcInJOi5VPhPQ+MxjVWtEtB7mZmrJmxekMvEDyvZoh1EYJZedMs5wAgiWZUh/vXDRAFy
z1DOVcRAKhFRkZJ7vOhTngLK//YRoS+jZskpIjgIp3XlF4ceiMOCRf7qGUlvgP3mm9lnkExhd0Jh
a1Mgts1/Ap1rK2qdfKRMvfZ9oC6bHDtw5fP6MY3qCT55sFzDhLIsaG2ORhN3xkS2y7wJfHKQPno1
OBdyycb6NFkcWJa78L9W9cHr3q0Ege1D955EUh21CgJMxmA1IEDbP2tK2T+aZH8XRDeDuRjHtPzJ
VgCrw8Gtc9kfrKbzTQXxeojRUVXwuGf3Fic8bifT0JOUsyohmIHdSfFkOGY/TTqaSnP1yHM7QyLS
fHCAXE9OJMhpHm33sbHFHbWL95dsTYaLDxZSSS2GBz7MpNwNhVG542U3C1+lRkBmxOU7uobqHEIP
UWYEL2soNgDDLebqkMn0ARLD7VC3a3NTNf9KE6afUvMDMvFwXK+kSZNrZzsQf8BtniIxrAcnHTB+
QVlfGIzcVdsM+GYTFSOrNcI5CIwOiBpMV3OFaIP5DzxR4T3hnBxsIlQp+QbJMibiC4+DBMUEqX8L
wM5hm5PZXYvI9rehzQzaeEnF0H5W9iHv78IAaQf4S1jzrbPMwyrOPp0c9L1Z1VNP9+hBhuimmYA1
3YEuiKupX9tTFNfxGzqW+Efs5/p+70BO9mI0Z7go/Q2V1e0FysugolRXkJikjxKzYEWIccdA43bM
wwlWYKpBqxhb/9ej0PnOuM38MROAli2SwFx0NwFKdG3lIx1U6wT6T7eLPWAvru+wcaanGQjjAe8F
7n4AUeexXfe/22gRnjj5+Lr2oLGlxn1OmwiigNEm51jtGoyJOLhxV4epn9ghgmjrXcwLgCeZvUVJ
x0+wHW33UNLz0neTzEcL3Q1UCmBtkIqZHRwUh5gbd3cDEGnuOybnE8ma7gqcos1nqwas0YPC+4A0
NQM1czFzB8Yh8U3Zo/Lsv3ECNTIJo8qwxgCEQIKgWHdgCi1ul7sk4K8K2d4Q4MzTHQGR8NI4lHbm
gALtXdhyebcN/jOdWoJAl/pfugeVmZh6DljgEbkFroOENM57H/QHqD+A0nvMYW07HzZRb6cpcZ/j
wEfAeXNYgLNaj94PyT1cFgQ4WOfUyZuIVJNPvvHSSGQRb8Mdn6k9Yf9aMUp06gh0OXohoKPOcMKD
PlDpexej5rOGdx2rA6oUXQjP8U736RyoH2JjB22ybasGphHbvMaq/6vvwzlPMJqeOdbYwgI7+AJ2
BLoYXQjvaZd1b/uPN72liGOpu5lcsXJk5xgz8dPqmuA84WA6oJsTahqCRfPmFi6fFOyu7+lmxaMS
6MCcfhRXdTPqM+hwdRPT+BBwB7/T6H+PGAQqIJxN0U8xOS01v5+TnR8glfm2Il1L2qj2jWDqeOgQ
b3boJnCZW6rcZQNFcBJt9N4EePXr2boQMTBdX4L0HsosY7iH2kX9hfBqOrYxOCqSLctpJyuuCRga
mxoDLgQD/o81KmGIPpDpRWRc56uX8q8fwIEFptXVGiGILAkXdQhAZ2ISkRKnOzYD+P2aM2VQQCkA
MRJLbKsf1oQBmm4SV0C9NQOnY2khAj3c6Tqe7iap6vO+ue1IXYbseN3CYweH8B2MdkOeRWixD5Jw
K1xDgiM2EfroMxQIrXGSDHkKEOF9laCjU6VJubX6t9/D7julG0JxuIuaKx3XDNjI/ARVS5onqhZl
Wsd/2YYopSRM/XFuxFbKBcecyhSGUr3MB0+36RDV/L8hgyJpknwtCHYtQFmDfbA/P+km9O9MGHrI
EAD1nPU1v80+mYpkWUC4CR9f+E7/i7EqARudATDU/ZnC/1zMRNwjPxITZjAsJetXAKNIcMV0pt/7
DOOs9dOvCZhjua1AsSDe92WtRf+JDEHzkA1NnfvMbW+yQ/h9wJi4dDsxZ5V1f8PENRi8k1fJ47BK
2cagQcnGkg1AcubQ0CocoMTTiL2522p7IkjfftJooSuRySxxZeFVW2mzQ8KBw8Q5BMwkLWf4cbBm
gF3timRw7Yl3YYDbJezuGNkAswS4xykNEFsWy79zQFwRy6x5DijOTwRWQVtXb6k9ePjIytlM4EhR
81Z6SJPOPXQMBaDWJNeqN5f5J3FqHjbo+cC55ECa9Vmvyh61RHvEPA0w2mjku7S0fUYeG4FuRE/X
LY7o3bK55iMMOf6oGwG3TQgT11FTH9Yuqd9sD7dMXbdIwoyX5cniGr80pP8YObjdZfHwXQiFN8tT
VQ5jnICAydRVkfAr2eLfLAHbszVxkAchlKkQHFSc15CsQf6Mu4IMyGXSgbvQiCUPcM+nNxd34Q2F
8G0hFvo0y8SdI6gMS8G5Kfcp0teFAqiI7CZzmEot6u4dcI4GWvSo60PckyrJOWg0CCSoPgPbhVIo
QMQgC7CiNunsKhpBVaDRFJqs+qOW0CFA60bzBtKTvIFCInewRxQE/ncMkn1zm4XldxKX4INMuvjU
bvX6Tg1iisB2BObhpwU2t1PvEhxOPYDMIbb+NaUCG1rjwgooCJ3uILzjjxCPQYQRhBMCA+v15PF6
X0Dg7Y9I0mihnKQHaBmmm27qf04GzS9IceIytbgMXRjIa4vaJRCNyJlrlm16Foh9LOYBydpLS7YD
sM36DqRlkEcxeDURkK9mBuDnVoOtfmu0QSSR3nrIpZCuCiHGl8UP+wwabTy3thFF3C5PYsIXJmn/
2q1LdJQCKnkcBeonV+8T/IUskoRcsx7bFOh/WO0juKq2D/Ej3bCJW47t2KoCvzUF2jeOIPqUXz+M
a4GqeYarPvnI1vErAtd6nyWyxwA6XJHAem8npDPFw5arbnjdmX/yyCIrwxUSF5ZNh5Qsv+eUvo7U
IZNrw5ixe/I47B7GJaVBZHNt7/FIMTADjBWxSf7qaRTHKSNBETEA4ehFXHINWeRRzu2t38TvdMVq
5N0w5mmUmL8URYZ3mH3Rgwkdxj3Lxh7LL0S97xlMrr/0phYKpSvHetbB2O9wp/0O5mU+ZqMbT7ES
vAKjEp+2iWdFRyDCgGATkvLCd178MWJAZrJvV1JE4BuPZAFE6qfGBvd0AVs6YeP5B1p9uI09pgJN
WdLlNVmHkv9fLsagrmoXN6FYsJtAOUVJCdlYCPwjboCpDunywWkGPnixWA927Z4pVISfyLdTn1Mz
/Vz1LrlODVA3CABrctlNzzDc7NBmumCO/nI0j/wzjUH3l4EqGBdY4t6CHgYMHDIEZfRktiEtcdab
Q83rCLS+Q8wCI3r7dKi0OmXoDENuXLqfo9ZBp5P4eXtahmQEUb+OhzXqumPtG1pgrlR3gDrDm9xW
cdrXqceI3c1QNaOKRB8CVif/oHAQ56UD0SWTYXp1XNiTJClkKBpH69Rx9mQwyl+2GQ7PdTZrGfne
/UpWugOixN9VZjFeVQJV/9sU7+0fsIuIApE9pwAyERL/G5SNfkXJ5PBG25hXzEaytIasV0rpsORm
7Xw+NMP8x3E/THmy0D04sF1AMoZCWO+rGSpVBI91YuzzRtfpCd6O+RutG0Bt8XV2WKKxjGGSaG9Y
zciVoAfyDpikgmBNLiFk3Z6HnztH1DDkqnJFiFMnHuoElCJunQEyCwyc9222hMceOb7PzTjTtIwR
jQxESQLnwLYb5lmr1RvUSKMGN58uWMZ3xN3d7d5QXgDiMRxyjU6vJxBp5nNrqHoznNqbgNIAy52H
NBapkkBTC9CQ0GMnY5+uVR/vHFRInI7XqF+wtYC8C5qcjksLVqelXFWtVM1SjP0Y7W90xcyb8y1o
0mIHaFN1e4+hsMWrthTR0DGAurGMDkG4OovlpDPfULam409sc4g1YEhtW9B1tSgkapbElJ1eROUx
BwL6UQs2BQzF9jRG1jzWc5xWYBrZvenBYZ1rn/K0GCBMSG6WApjGaIqQv4NJNOX5NPPuwnWDB3hj
YAWqRDuAYQyVhBID8wreGi8s+U8CAOyfu7oFajppfCnFDNzHlaMaYlPCtuiyw4ryUHv4mfQe58BE
vBonNj1C6M7Py9ykptTb5PsCyhfCSxkQUMShE4phnFzEZ4RilDgfMIDralfZtkLc4ndYCGQy83Mq
RJIiCxrGVfxC1FCPNY63ibNvSEuX7kkAHttzyHjC6LpnJgkLSMwiV6GVre4Ll0rgW4tZpAXLN/WQ
vwH69ffCdmY6QWKvthyAGn5PNc7xrUwSw+rXxYRz/bLpbDf/tbJ3rIdIYVXykGiwhu/gWDd7TAWG
oQXN8/soj9p3YVbWTos32ajx0SDW55fQbapyAtT+fiICnxLnKkalOGvTvuwDA1ibjdv0Bp6IiRKo
5+TPDm0iQ9HvS/s+yyCsixEdL+4yru20l7TfUlDbfJ3lN2jeKHpKg5QOD6ymtTqu0IEhgn4mCvxB
kkCyiVLJH6JkDTNcpvX2I+feMbWjLXPwr9G206/VdOLYkjEqg3AMkT67PHd9i5+kofJUc92XiNlZ
fqWQh5ZLMD5h4d6uCSJeqinaZgwc85PsTA1hetZsMAbE+rBZSXMNrWuJdmOgsPigBfBjc++3AANF
1+9o+0Px6MMWD8GeY2ID5gzeuAKjvf0X7+4JF2J3EqFjv+Yo3i6Ra7KHGWUKMO+NUDT5ejw2Q4wj
17Ll1QNiAyG9fVj6P87Oq7lxJN22f2Vi3jEXCWTCnDgzD/QUjShf0gtC5YCE9+7X30VVz3R3ndvd
N05EBYNGpkQmMj+z9v4AwMIEMDmPhmjl0X4FyxyNReRZ8TbBuOkaI+L5lhTFA30owk3ZJ3ejMMoV
PEK/8dxoXo1pYZwGWUJqKMTYQ4+c0hjBTogmio0ZxwFDX11J7OrW1nRuyS9uQ78dhrVfueKVVqXJ
DlvQxrKCsvrUxlO/L6FBMIY0quoIJ2nUyxyy2loSoBeruGu8teGREaCEYbNbpFUQvoF41kedkPVB
FInh7MupArwfu/qbNimZC8hKsex8TwvELimCglTXIxCPGDkm/GbY2I2ybn26GdQpWVD0Z/uHUDXt
ui+YWYNuRsL+p/Gj1VXhvnambF9PpfqaFBZBoZWXt/kUlccAFuvBUaZzsKKeU2Ow0oZDjYRlIXpZ
RptCyxJHPavfMO2bhA2MjmHVmLgT/tOHextdKyGt8or5UI/9/CZrSloLNU3+uMCYM1jFtPH2HIbN
mlzlWVlOUK1qp2NEHTP3PtcJSE5ZtuJBEnmSH3XuSowKv1oXklqFpvfsUpXfWpoBdFOr7wPfeMP+
JKEll0QbvHTPWUH8MU+zu5eY2m7YGfcu2NsKO8dgbVK5JMsr+PCKW7eOj3afm+vYBCCM8wGAzdTt
gUwCWYRwFRmr/V5oDdZfWOm26JtyEcvm4suiW81lHK+cvsPwpvNOc07EXPlhehN7rrOsWmdaGW3j
IuIpz15nnQCH1mVq57u5TXZ1NKxiF/CvqBv7jE/JJc+BqRnk9ZxGmcSotxAvjFt7n+j1L2Rfekuj
jyCkXPVIn3NYGxhqrpm9/g5YdHKaeau63N0rozy2ynnyAFtxXRprWj3RifU+UYPO0RLVobWYAlHv
bGpMQdeFK8+O12pIHzsj+VxHJtEZDRGmlVEvjfaWio5BA3CFFu1E/9ldhJUw9145MWuMra5d0CN0
V/iSSBpXch3YuiXUMy5XDhXunUsMXbJdVfuujKJH7RRne267JYNwk6Www5j4pLgLRsReRRjRD+WT
X4zUWmmPNFG2iCup17IC66s44Whrhfamaa67j0pMfSLCec+kpm7GqbKme9dDoTUulWjyNDspDU4r
yu8y6G/yWp7KYnj3hC5XoT+9+lCCEY1TetOhvdf+TJVvcNUmj2oEHFVJ3ULqajnRFd7ThLfXsxdl
665FjGUPpfvVz2lsuSPaH2x77QNuV+UdgwbaRyeMqXb1o17h/9KtokFOUKr+KS6mmYtdhv5z56vn
0k4ZKkHS1G2gZ469Kconw01P3pSFSxgrn1nNjvk6OUP5OfLCgagsFyfa12l8RDvBXkhL+ugWisqw
Qag4BVO8sQLg/hYZwNSkL41fjRd0PzSPYReWoxOqm9Huxc727eltYPd/pIkWruKKur2vrdsOVRVt
sMFctNKtaEtrC8CyREFURe8E2AjBwibS97VhChRpIP9N7kbjcsjBmg+UFOgW1t3nFmbxRiLna3vp
bYLYArCqu7sY9IJjznsidgUXMQDRU8217tLpD52p28mhar7mtTXvSivco3M7SfKWnbCi9BwDlMCD
vcZF8mQG5WtShIccRGjrQxWfcGfuVtSj+5XXFdMrb57YzgTUKyNrr3qdsjVuqqQruoU5KetUWIgW
o4Sr1M0mAD6Yh+iIXpxLsq2QNrYSKNu1rdWU+mqXGIM6Vp5bHOlsE+VHXfvFLc1wbzRO8X1WrA/H
8pyzy460RDIlNqDX0TLpDUk9siuP6dDN37TbxDU22JTzaFI6IA5+EN14MtZvfY7nRN4xtinL7eJT
FrMhOm5C10x9R7sQHiZ3tL7T+h9viihIdznZItgknt02Zoi7doySpWJMzLmhPcmv9NReG8gWEWaE
6aJhWOfR7QOSHVNn8q23ZmKOiLGv26BtvPiUoWJJl8wiN79ns0u1TWZD1d2PSS0AR2Lffx6zRj25
DO/Vi6oop1NhZP3Op9Oot0lFPYj2uakvlvTzzyycMD24he3eh244OpCGCiFdgE9b5wxINq7+KYdg
rJwjJmTizoTcL5Z5No4YE2lzWCk/rxAQOMbnwmG87oiAYiLfClWCd5OdXXSaRW8tOfWu7/v5WzMP
1THxk7hbkbF7L72eS3MbR9NEkSGGie1N92KxaJvFEHfUx3qkCcTDQj5CgPlqWeSzAEuj/UesFlWK
ekFdnS0ou8fEoPBiN2V6RKfQ7KnVQI+hnTpVgWWc5oTpM3WkqwCxW52PGxFEzqo0jabmPXete4JO
Z2Siia9fFeT0IZVms9e5mrYWTteQOa1nn4B4szu78/KVVw2IG9rCPhm1K46EqHAJGpME6BXgmAGt
JPJ8v3nMCXBXkbhW9UzTKy8lvGKyHMreWTVdmy5ny6K50Goa9mp6lRb5XzNW7bOOPGOjpviqmxq8
u5jMlxTHplkyIJff5On4PXYqfZf6iHdpKQblt1iURBMNND3RPN4YoVmdhCX1jYrS8UZVtcJWSKKq
C4rxZFuzsWGNJGvleGDK82yvWgxnnuN0Ypoj5/8tjegHJRq9g+SdwXJ0I3aJKXvUq5ThobK/mDKn
yBKRjs0qHZZeT02vQoixEKnzYCLeX5R9hd5voPpS2Vb4CNij9kk4Ww8YtvTrpoKAF0PfLvtU0DyK
JPoEwiHUyeW0hpWzSdZ4H2rKC1dSgXJexV9GVk7+wHb92NtmtooKhpC2ISQ7sXlByOOEe0GLlU2D
gqptWdaeUcAUEpypXQbAqpdaqHFaAJqIrxxD46ZJmR6hupoipkGSznTtkbwivVDz9TYkZnju0wOC
HRyALnznqBuKblUU+V+YO3etigXj0a+jfuFaAZ1ZJilv8FkhSndofUdzd87mSQPzOgQPWPusmPgT
k5f7NFi1CG7hNYYln3y07SLzGMb1LQ3nmHIoBFbcNIT8jmc/yGtDL8309570ZpGPCYbmfSS4HBu9
nfrMXpiIVpatCdoEKS3WIQJEbgLnXBZWBjLpu+chEU++37vLAsrqMvD2vcF+fLevEpU8JLUT2rz0
Ko82rgvqR12I0icZy0JUuEY3fR+uY6BNEgbPoFLiTrcOjphFPMPQIsysrmKNRgzzgknJalGbLHuZ
UptL4/5EPJEt6nDAgnfYOSMoWqjA80Tl7+ox4dtsElGprkPqR3limpNelj1CT1lhHRrIkuOjdL+z
ETDYKRuzb5ny+q2cna/Ew/VtZWvezplCC2qL9tCHqJvrxLwwqsXbtYVX7bUOkoVXFhXprtVw1IN7
eTboDXInAiK6OLmRBiwv1YhzCgO4jeF5l8k40cG7zifXAz5G41x+SrrsOmOJEDLL5WNLCsgCceLt
4GufBg4c7kyKfMM0uU84FPpLDrcDJeiOvzzMV8AJ2doVTJBB/pcR8Ns08ZkedY6BHt+jznA1UUqr
DrY7VPdYNBq3HM3TTtddTYZbtVCMoWIzGMC3csDgllx9i3bvzoMXOhjKS6nUp5LgV5P+UXndZ0Of
34/gVV1oKrIk9gi/pSLbzdJeOmghFsRHGn8uBZ6Ajm7repHB1eub9otjTtmSXgdXel6MdOuRDZSl
mVOCm9233p+S3cAkovMMsHw/pn23MhgJdXZGN9/gMMtsUhI1Sglpw93R6dFaZbDdQTQtGdiRnEdz
DAnc4nxleeOMZ0pr73AweujmRqzM0b/6ExTqJBHMLSGaqRtb6NhI66ObSmcn2KlblZTpRjdhuE0D
cZtk1cmAZlvaAmWcNxYcjBRn9o0J3jVpr32xkMbRaMgacLAs3o1Su4veDabbOChiVJ85YeHQLTQE
Jzub2a/ZtU9Dfi3+Q9Y2NeBMniXuoZ1d67GNSBvSnqG+rS5pDU1XwXRSUNqucwrKsdFtqVK12xoq
65JjIE1O0vaLWHS30MUvxmCY6yYNjAUoWnOyed9XrsxuCjt6gXpvluYIfV0qwpF6as8U3eaHxnPL
Y4PHY2k1b6PjV5sEcS9lN0a4jA3Vz1AyKz6wiD4CNg01w4mhC7kf2UKXZjw+Mdrys9Kc4k40lhuw
l36dJ1m/tdPoFEhprztPPaiw68k8/J2TyHQ9J765McMi5OOonqTL6yUzjP0sf6kTqMxBWdO6plag
XARzFWMF1jZUys6dEg1jm2T7oImaJ7e3P831nMAz0HvIZQt82ftfBfORCeVEvpQuC2+aE/Tt6HtR
h6dsEX5Y7krpUw/T+sEex/o9lvmNY+npHaFWcggSK7wRVuytUBPiY1vU76VILBI3VdNtnexb5kr0
n+uxSDYzKeZrnNr9IUfzsCkQJj6kNYo5VQNlh4YJJWMrCzWGvMUngBa3T+ePJvzCJk/jpEItKDux
tBz7ltwiw3eBKmHPwGu0STsnkBdsT4l3xm1pWneh0W7YGW/Awp/rJjqKmDMOdk4vmxLs2OVdB61r
1+jbv4RjnnCIZteTql94ImlWnKtnpLlQp2Z8tjC7IJFjYy0DE5HsaJyCuV+VYbv2ox6lSWecmVyu
1l3fUJRtLcST4daZY0i8tPvucAJjxOGO64lYczVy3S8YD2+tfC/+inKKxD7FjhbZIf4gaSKKtWin
5KJ1e0wzjxUgWVWhwRuBVvWtmq0n9sI3RSd1E3Q+Gr7IkKvG6SCxSG9BTjO94Ryf6Xcm4ToM/UXc
lPbZtyMagSJ8QmzBRZJ288FLnAe7nIZtOE13AtIOQ4cCqmem5zgnSUrKjvy8rER+IHarrvKatKDk
GPTPumNwQGMBEQhrhtoeq1dPN9+xE0EnC4LpGR2EQxqExzlAAAqdNC8RP6L9qZh66zILdydzZ1x2
YWbSCiSAyVKEKWIuwJsAhRZ2YWp6W81TFM4xlbz5TBp2DZ36eBnAoq8VyumF2djHtA3rRZTQw3Qm
o1zmCCEWVK0fi8IWizawLgxiBz1JqTkmSqLCoUS3DLPoNaT7rqloJyOsemUsNXnX2ks8bwOgni9V
ln0Livl59p10wzCRa8MnvZXaqgBCS1C7BI5VK0SkflDRxrXmjZDzeOsnk7OMCJuea3vulqXRB1xd
U7iyK9q9bp14GzxQygOdNWuBDt/ZlDUCepq8SAh96zCFtXuALBholEV6Y8IFsisNn6thCBCajenW
lu1zn6SXinLioqcodlXj651lVe+FZz5FUYckcYjmJaacKauaVvZkXn0zmievdeu1K3ukPldQv7TI
q7OMICmbn70BAwgyPKZABAYdemXW2xnSipGaMSVm2WfEaHU5y22aNTDA6AN9e2VMRAuLMZm5SAyR
6tvINfkQI9tJv6C6bN6oZOU1LXcVYpw6uQc0Q+yA6CPFF82e3q9qW9bZ1ugqQ6wm6lPF1qpMsJ+w
N3Cc8Wq/pXel8jjYD2HUYSWbaDeC0RkrPkfDrv2tUl3hn+UQqvEgRN0/DwHL9zFxenATKw1aZ1E4
dtBt6JPrho6DP3OpUT93qDebQF/QH/qvPL//wFrp51l4QaeEbbkk145RgYn7vjl99tBRff9zX6g/
sO36eQ7eZMzjOJoKrbSYM/iosT9St2MqUVRMyz//FeJq1PT/8D36eRRemFo9ul0oN21KU+wIqmPB
qqPItZwA+LDtKXTNDL7c0e8E++WXuq0mh5peYGWnWXRZucWuZbz78//OH9hJudfnf+OExWgHLmlq
T9ugKIi//IqDTQ1fMqd/ne3pL3z2/sA/7OcBegYhReLRht9WucwIH4Pg2aJYoxdpKNHmlnHCNS4q
2PM//6P+aJVcn//NHxVGlZuAos5bZG4UL4x0XnWyth7+dz/9J3svYdoD7dl63uZd5axIeeTONAv9
F/5ef7QEf/L3IhowQyt2eK96GmQwpyZ6Ioqdrhv8lT/7H709P1l7pbVfmB5gybYQfsbsMnQoFjFh
HP2FL/Uframfnb1ykSOIQ6sYVXeR1e0SWa4mwrHB+KuJnn+woH6e9UcTJcWfK5vxb7O/VAE9QXE2
nm1rU+m6+N8top8n/oEvd3AQDIWuE4caxKSMtUVXYPfni+iP/oLr879ZoiPeHKo045ng7NrqVk2x
nTCq2EJMTCtViwBrkar8C5/AP/plP13kCbykVi0fSNMrJhiaaF06nBFupjDUG6/MckpXffjD/e7/
fBn/K/xWXH5sZc2//pvHX6i51TqM2p8e/uukv9RFU3xv//v6bf/5st9/078ei4x/P3/J776DH/zL
L169t++/e7Cm+9xOd923err/RgW4/fjp/BevX/n/++Lfvn38lMep/PbPv+MVlrfXn8bel//9l5f2
X//5d5zNf/PpXn/+Ly+e3zO+7/xt+Nvbt/f0Pf/6P77r23vT/vPv2Gg5/zCVshAMCgerZovLfvh2
fUk46h++afquiRDO9+R19kte1G3Ed9nyH3gj+DjZSQ/jNozN/v63pug+XlPmP3zpIBRwHIYaKp/v
+/cb8LvP6NfP7G95l10KDf7Hb/0YzPLrsYS3oxCuj4DPtl2gPv9ni/duskxQiRS7yqKmbdU1xplO
0snUTdNgEhEeDGEPt/DL8aNXZHrVoVpnyh0PXXSb+1il4EXuGD/anqfvHUtSPePFjxuk41/7WpnH
H1+fIL4PTI/W/fUrarNIj05MzvnrN7T+ex861v3HMwYzS+hPGfqGo1FtGhtuDnynuY1y+u0QMl9z
ZrMeqSmfuh7rp5JZ8vekgfkOvaC1s/D3uHMTvIr6bGy+EhX3RuB8RbFDqNtFv3zpHPcW2/ke7N3a
YiDlPkZ5XG1wtDBx5bg+xAN871ZuiyqAhyPjH0+hJb8WHHGPCk+VTQ2psaQXnx1mF3pzhwI3I63m
pkO6+dsnMS2AH6d8+PGCUQ05ZL3KzFtiNL1QIpqO1ezQ+Py4+3EjiHiOnpXxPyywJf7pS5CIpsXK
832q+d62sbKtpl/zEpAEbQPbSHajjcTSscKjV6fR57FCqWeI2sLVqHJPAe7QSHJ4QUbMgezG+sUL
xpHGd21sQSqm5y7xbz6+IMVeAA9C4zktZXobX+ea9VRaD3NphA8IueJD4YEH+1ZHXPvry7ruNSyS
6O6K+iTjpvuGb1O+yFGKP1pz1G98OnKHmgToJHypVkafGC9tre5CQLW/cuf8vWW850MgUJ7Gg1cp
NL5oNX+/BUMoYSxR2T2jddDqlACUDaWkvVllchdPHkOpsLM75cHwJeliyLK8jnA5BqqOq7FaZKLJ
L/Cb+YUVRZPWvQ07/IOd1mt22Vz1S9JX7yZOhvJFF9bJ6gb7TuqkfZythA68h0FKXVJ6dZ1QkJ+1
OekHtdyhsDWMYtrciXGk8zglKO5zSZMsHWqyFq/q1ulkWhsShpcUxTDV+XZIbq/y6KA0Nl4TVm/2
NVelqtyey0SHhyJN/sK2+mPU0a+7BO+dr5Rt2kpIl7a39RHc/ub4qtCCMkJmGt9wQYT9acwHvO2s
p15iNoPCbKuv0WQh5fQJwzdE2ebsb7LySnuQyz9gIdMdnUF8GWisP6hGD+sI3d2qwWkCYFO2NCQS
uSsh1E4fN1HqWcceRc9BReI+VHEPkGp6MS1WQhfFHrEdgXIee2G9iDFINv0MOByilkv+Khr4/RmK
z5JwEM/x10uTPVJYP62aAUq9dqWVvWNPm6yyyAhXYedGn+njrayyMz/JwHU3RZLZu1Cbx9mIuwdP
LSgWp5+0GctDF453ICPtxopKiGKas+j79C83lOsTXWaXEUub1TBoLmA/fS3MIXwRoNkr0/IoG7IH
YKZBKk4l4r6qY6jpCnao7IuzZ1SMFZzy6kZm7meBueP79c787ztFHCyb2fYwLTDVQ+zjghKi40LF
bIwP5uzhwfibI/CXE+Z3J4qj/sdbRkrmcbBx5LnKdX+exovqM8JqCQDSiZwFpSb1OOCrs+lFX6zz
60O0Pf4OEBEDt4jWb5RiSOElGDC6poh3ZmOld0X8Mom4uUuN8Qw6NRx5BRT+30+Rr/VgDVh8woxl
u9Sr6wzJuDA3+aPEm/ghNMV3/NWS43hdcq1hBhtbB999WbNgEd0szdAhK06rBN9SWd8NJNo7ljny
MazY0kJ+dy312mOHgdw1KFd2oaZbBjXMWJLVixpLy21bt/ZzT7nSTyr9uU2pLlNw5xosbeCkZhZM
gw0CeRL1XQTJ+iUoB2sJwdCdpzIRxyKpQIGkUx/Nas5WJr0fptabzy7yTpr7wYA3WRi9WtiBLmcG
bB+1WcxPncVczbCLXjntYJoCcRRBD2SiYmMH7xrd1Y4Rw+sY5YM/FscZxPTGRXFhufJqotAbxrbq
xBs65UuGL/m33mswC3DH97SD8U+6lNqzS+HO7zBLztOSySw+Rq1V1FGaC4LHtsQMQ+XauGf6cboo
PErxaeF+h1T7cec/z1zv4OFpDgrZYvzmZWPwJAzYQBpEVFP6q8dj+RyPnGB0uTBk8XC93WhpRg+d
m4mdar194Rr5ccyHZ9rkrJGAwYcrXKMAqq3pk2uJ6uBrt74LEtrkrsbi5FpUjJa5Q6crM8pqG+Bt
to+HwNhMut2JOc8vqE7yx3Qc+iVDt73dUEX5I2GytwiBnxWWe0c+02pXKFCqqybvxz3TjKsdpA50
2pAdZTTbh5G2djN2zS1ro7kdisjHH6WSMDslCNDVn41OAVRjedN0ZfnS1TiQ27oGpzR5q2V8RYJn
dpG+SYY9Y02mT4jKVFDcjjhYbKnRsqS9URTIDANK4tTgPcuh1U0n81Aycnfblba6MLQHyVwThC8j
UPRCOa16dAAvmo3XUgpf6dbY0rQLDniEBIePe7L3ky0mNS8fjxJXlzujt+095RysddPu4ICXHwwK
VRtfqGRamFDUaxAGY5UP8QVRWvyok6A65PXYrOAMxAMDid56QHMGGjj0tXv8W/5zr5lxR/14Tqpm
7bWDeu4IfUGdA4SQs6MfpsD/Ug7YA2PCEMFndOIRqEY8VsZ4z2Rf8yyvjxwHkYRdevb+4yuSBB2/
j+Em4UR/azbYoGaLvtHBOhCOtyhHy1p3dkfHr6qbWxVZfEZN1Z8D3JmNh1oOzVFaWDmB2sXtMWcw
rmI8zikvoI9w0Rp2k0OnPzK98aJVPl0ILabV4NLtSj4eatfA1wv3Ill2DiOAauuYWaP9Yuv3ai6L
Zwb6AWXNRg9PO9EZccoGTbSGd6/OWWVNbzI1xxWMgD6U9G4fr89PItj8+PCGWkV0G7Eg6xlnA9iH
oaInvJ59kp40yghL7TR+SesqGOhaD0B6sxhpooBO3IUmyAOzNl+YWzfuYoJg0NMhxVUzv8uuh3RT
VPQ3EuD1Mc6C214hImQAN9vUdwNm900OCL4HnTq7TMKdq96MJxpCDL3BDdBf4BNmv9DcCZcsg/z4
8bBOkbsF9IESiKq9QL4GYxfYF9XECttGqz/6Uerv46rxdpGyrdNclMY6orR4T0vAXgoMdbcl1ZAF
bpz5RTqYO6adsJYiq/KLdyV8YzxMtlJ49PaT3juXEAfE49Yu68IXAxOM7JBoqS4spPLsGOX7R4jS
xuqKYoOAuzV0bTLF1c00TsUeuYq9y7Nr2Vc0yGHMxB9PWTVGD+BJhy7Q7k1KQZrgFsWbY4I5oad/
HtNy2cdT9YqVZbELyjLcjAVwdjimwU6LlKslp9u4LC30Mmkf7xJlVveiia0f6UfarlsFFT9P4cMY
ovOuaUFtGQtsvY7NPpRwUlbcY9IHhrslezUSZo/ajJJgWqNnP3Vz9UBlPf1S50a4gC/uHmrLkavU
YMJz7GUX3PdOOVfXodNjdplV727RXLcbl+YArWUn+2JUoFQ65kosiFO7lsB8bIq7VLh2s8EwzyWY
U4C2MGwa+i/T23JEHA7Jx3BnzDqni1W8JqWdA+7hRqD7pHswpBZ0DauT6XcIq6T/Sxz3EcxhMUNR
3e3N/Txkt1GhFF1iSgRt1MUr0Hv0V76ZPYowe2NpYy8lJWbiNNle6hGOl6whOkZV274w4i8Rl1x4
0WcPi7MVOq3hQC2xvEtxyVvg29Vd8M8lorTcZy/39VPIWMCtGHW9a5SjH62s/oLgMvtiDsFW2tYC
WYb1lPWaDFLDGv36EDQdIU7Emr5qvu4wx/zWtbbxNEuDkj8ex6dcjmLfuigrTq1GHeQNszi0NZ5R
KyE98eOxAxWY5CyDZa+KZIGwE+eptJnpWXrGc4HH5mrOwejrqgxfJINLXdsgvNapdWyEfMPANzjM
jRdh5gLdmAZzcPi4ia/3hnlINl0tMKeyA8NamPzaVSmhSVKm/MBrYHyA+Um05ogV49p2orvGEa+x
CynxRrWiTrDXqd1tLqMc2nGGEy1Md+uU0nssovRTO1TZl9g03lEllI9JiNVtVtdHZGns/m72mFxv
/BIVxpiZd/Bp7V08B2vPS97wwDIfcMdWe8dF/IpZXP/W9a/MjFFnzyqwrzAFKXfqfFEBYMZ1iuAD
dh7lDsF4vKN9MD2kxKqLjy8xR3lTdFP2yQyEWOeO+0a3CogQACnCGlDcN2Xh48Pzu4cptvN25sjq
c29k9+QO4wXp93QBUzvnDLA/fDz1cVPY8bsTt/eBjK1dpWP7CWIjXUEYU0RA8b+ei7bazBPSpmkY
wbxCo7+P++418YzozvADPMtxKd3WiE1XJsa6yyBWGWomDNq7fs5feEPvMwcnSrs13A2VqGEZlYF7
tunSAbu2m1R6F7/Q0Hg9f5KTzfKUwd92Y35dOaiuzzj+PTAEYXqLpRPjuDI5nOcWdhbWPNDtZ7Lr
K8dRWCJ485OUpKpKaVeq0N3NNQBfEWiwFTz86oXQCFM/fpRp7IKcz6LpZQVtU7B1EQZ1G+nKHC+L
JthhaDwepJ6NZX79AXgenSeo9q+DNjgn5+GrUWCter0z/fuZj5c8sIi055e1bmfe2GNdraxJpXuk
ZQeM1aZ7dNf5feXpU9BK+8VV7fvHnwAO74EeI9EPyjp6MLt+vI1zb8WRZx4TUYljFjRgXGq0Hsdc
VWjg3eS2LpDzJEAcb607DoihGQVgFOV3A4X85iqfG+/EdUvt0CI7kWqeZdbfYfUy498xhg+kRD3d
iM756o0vdhm3a1dZ+XYa3YfSd+OTg1PTQ4NTxSg6mqGRQH+f1/X6495ooimzJJLn68EBxjYz8a7G
Ib8Kpl3Zzz1jD73w9OsNWpUK3U5xThtaaICf/UtrlAc/DcpDLDOMVWkDe2HpvSo+AvwBkID9iAhM
t+rfxyZb0W8LXvPEQFtIdwgDbCdzV35KjaKjiLWJEzBC3GY9zuleG3dhH6KZHqrLj+XkjW3y2SKP
RuwaxOe8c7/9WEQAVjv36pA7Z5j6fFwHFcaHO93DFKPGPg/Q+UtpWYbYpYjxfwlUuqJHcXwty3k6
vaoGZPmaIgzmKovcx8ZGVlLa7JsBhjO9ZE3Mbfq1uGb6mOyEJ4b5OSvf7ktmK6AECRNX3oxAG+sY
U5FLGBX9mkSJFDdsDZaxjG6ZNXszR6W6K3AAOhhI1VisJjUspKXXalfQJjRzK5s+Rw5XhRdqCdXl
xFAfWMFs09GIj7jAJ7degNlrMg/TW2p3rJshQdw/IGr8cQVNHvZE6Zx8HgK/vtNmMy0TtDzLEDOM
euUorFeA0zAU/tyXeiKjyoptyuzb7cTpcgJQrRcfyclHRDb1MaYRgXtwE/ersuOOFjB/PU1f9KOJ
DT/x8VEK3DfdPtp7neO3S/rP61LpgqaK2z+WIxylcicf3+nMvpnRoyy6yo4ePsxpSzrdexGHGKdV
wtqgmZqXNPcc+JyA0chemSLcmAHkPj4DiXP0YvZG/2ThYU7hYZhfC0fvGYUQEy8Y/a5zWncphBce
CFCnT6neDOSBgrL1cyXNeiUqheFME0ePedFdxtCzwABQeHxcByoX9DPn9M6sIcxlcwoDLzqXXy1t
k2QH7cl1VHNfY/J+HHLjrjPT9v7jKT20D3GsRcb7lLcPV9MF1qSJ6UTmG5emuQ4PoGkv0CHY3zvT
5rpLfPhEY56Ddl9UdX2Yg8LZRLTbMdzu8U653isyqLkYPSPDXAI+Ko2VSO+tfiRIP64ulSRywVRb
ex12iTpUyiX0Q3RIcRUZNy1bRUsoKs79UN0nMun2+HEV54+nUDkWaxL9aZPEfbjxohabjpKZK3jb
e9iZ+eYnN623EyWFCUezpTHkm0rUwc3Hwpql3+EfLp5rRh0sJIvnFEwmJrMF/sWZX76inUiXqvu/
1J3HlttY1qWfCNVwF2bSA3pvw0+wFAoJ3ns8/f8BVCkzVau7Vg97wgWQVGZEkLg495y9v+2rR+iP
8RUzYohSlF2QooTZeoiEv3LHfYJiFXPIOGm4lLB8+K2Kh8Lt4++J111E5vaXx4taJ1WIqLutaoXZ
dbrM+cweZ1Cfq6NtZ19KY26VLgi+MdgI4bDZ2J2JUFlJsV0hOcrjgyu/tUQq7TOYdSAfc+21YkS/
RBoRbzyQQRcl869lbJXrMnKHGUkW4kSYD6was1JKKpThIFSWQUUa6IdOh6EGGSyXLzo0i8eC3IWb
Ukns71go6WnkFOlB14hF1WMoRwnTAThGmzB7fIL8c/IfxwIa+dU87fo33dQQDyf5c+moOA2V1Plh
BgulUvMfcjCK0ew+ezJ6snISu9P3flu3Bx/X1DKEwrrMfAP1azEeBa5+UFS522sV8sVoVAFrZVzT
5PGlrwjnABCVH6iBR0sv5nNZRM8JrJDZ0ET60UH/vFXjatgoGY40m5yKhakp+rOSQ2TKSi/b9BmO
oX6TDLXzfUBJNTdNVTtLuuh3TYxSuohSWiCU/h3y3UVdVcY2YnOPeBuZWjZWLLo0yvTDmZlHzrzW
DLrwJGWM9NPPx4b28eF3gaVfRC6LrVWC9S9aO36yBqe5ijhbmFHn3HQNZFgUKPuYtJk1DbTuYqh9
uhBKm7/whU5nZhp73+WKcXhKNMksQYfTIn//USTiA91E94YHjRAlU69uXsG6odR2clSRSm476Gwb
fFl8o6D+rkNEcCywrL+5b2MklJPknNZZd47HF4LxBRQqvEB01DlRnPZsJso/Xhj/BWaqX/9iU4iS
dl5bk4aAzO0jMtDSRYFUHyJWwpPuUjSarqN+AthT2Vp+V1Kw24rZV7AP2nRPwDdUuYzfAFkZJbmt
fLc0nfAdaxYUmnrX8WOvYkAKO0Zl+imS23ihgkh4T9WeORipNJrn3wPmJq/wF32gYXZwTA3X2MdV
DbtM98VzL7M/bINnahMI5gna1iaLyheAfjvIodKLhBZknVpBRXuUtyl85hp9o8/Ox4sGaja9Fmjj
WqcT+HeScIf96VLDBj85EZYxEdf5UZgukJemEdWaNamFi0Tcgx3jnnPhU616xm47QtZgdeW290xb
LVgSU1KdaINCZ1XTcBvIGBJsHWGsDoQjTlx5V6J0DUDvLUHdDFsjhQ5WBPK1aKzhG9J4hHO2WbPO
euopMnCHyC1sYAKX8JrHzU4KWBWMOJYIDojCcClPFz3flZ1r5N4JJy8dqLZDyhr56QlgA/bGHvqJ
D1gPeiEjR0QqxheG43KXYBM+tFX+KSdtd9NCrlO+//lw6NhqPKGrusDrYE2gnGEkwo+nD2+a0cb7
IAvp06sdmQel8+nZw+Mg4GAqj4EWGc/AsyorKn9IHqaKAOX4k/ClaFVbh0gZ5APIP5ftNQ9Dl2D1
n4rcFoU5ox7fgjdi6PRk5eK9C5d6WEnvFH7+xki7emWMp9y9lzio45dQ2OquwLcENoPnA8V8DSnD
Z1KimXwIUnHqGiYdrWvK74oLlos2jzjQpPaf/KymlZIp7w5zHphHoEEQna6mP0PBpmApjad5SAFq
6dwTfDVkZhXmW9Vr2wNTABNeRix766DoUKfjRrxMbwl6/TrYXfae1rl5wTeERBQY8Inyvb4jYToo
g2W9SZEMWgwi9mo65TO8KZqIb1JUgxBRYBROz1uoSpcCwOO6ZbcTm6F0lasGvCHXWRELOLDjU2ke
QMlzbVzyXeVcpxeqKJW5PeQzOyjcJc0t81rZoXnF+NLMIC2hhe14bnpBVxxaxKE4TmcwbgZucu8m
ytZtrTgZyS/03qXMEwTfkHIw7RCxe6mrx+DjUT4/vpet4mrLPjC7ldsq+qmPUf2Tec7myiU9ZI43
sbyag/sWhs51cGLGzTob2bnuEaIBVYjOBOTNp1SuCsq5QtqaPTCqhdMzPmQoVa4HXIFDoqoQV8r8
owINN/3Rp4fpM0DFT0rWwP6nv6cGPTOWQrZ7+aXJdOSdUfUd6InHX0orRXgkbPKGj10+ZFnAhoic
HuUwnQd9n+zL8O9PqTXmGHqixiq1a/uuAyzOtfjJHR8SgcUTs6F7YOqC+SQynJ2VF18ZVq5v44Hu
FY8DV//JNyH6ql7sTJN/mALukOWVPXUpXko/8PYZX97nvMzuU9kxaMnicWMGwxIvrcz8NvS9uw5b
6PeLxmg+UBgmOzkEH6wk3luoOnU4zwmAgucadExGpOBGU/WbRU4DTl4Fav4TLGaQ/TpD2zIVu+mo
VVV910r6M3t9kDxmIu70hOtt2TrkAI1DryRRBizmpViEmpIQORrBVyECYxE6SIynHWgvk6NjF0a5
m05Fu5XQhya+a/90VcSe44H/7wOpkVcwJLj9U28fILKGN0lv30XTyHsMXsEtim3jMuQf00uN4p58
I7P27jg7boS/U1OvODxGuUbQkj03Bn5F43jZLt1km7vUEYgQ7LPlsqDlSr0jIMxG9cBTsOGygx95
dApdGBcZctsmtd2biY5zVlvV8A3PYolDxTEuiOEa0M5ZSLnhFz9DCTmnFN1ZeVSueMKGQGG+RqSU
bpiYkccGy4M8B+9zbDXlUqW9J+ZAQ1mCCNeprXaUK1xRVbDwnKG8yRpafLfzUHv1lj+fThtlZU6L
vBSx865dIzplcrNqxv0TPwYuSwlrQhX2Mtk2fcW3RpPta5Dk9aopi+7gNNACXaYCG1fu4rODY3gh
wch+hhF/qB3pjSavG18HpfKo5uhPUb0Yac/GIARHbxoGIWVxeGX0icLC63aQEhk7Vg3sGwyjGE3J
PzlND2bVOKeyx27tQPJfKdBU2C/albkRCCRnIVqTEbWDkoSZwI1tdHgzlHwlJ4Z1mp7SyfnZDo62
7YRxm75l0zcPdvCFpl1yctWavZvk6SsqqILcr1w6MuFsXvOnaBwSDLVlzjRYRnOCKbIVsl54AakH
2Rp+/KcWKOyude2nEntrT9s1VmA9h5lLyoaURMtpZUj0fqPLqLXbNql25TiNV8ItQfLDMhIQDRxD
1LjmnK9yHG/64JQWj9sVKEAcxIb9ZE1jy5jcjYQO7UU0bXFo86RYNGCE5oGcBjvNqBBnuzGijLoO
uJEp8VNWacts7M5Kjoj2Ida3OebDmAFHS7cKTwvQAHaPR00r5aOaDz50M/K7oqpkIGpaQYqvWQ2+
0zwLbqQabCDpUK3mTmdRkLPuD44s9tb0H4sK8hlNpMW7zLDIZ6QnFBmNvqoyr1o8tCaxAeMEb8gl
blI8K3HmrmEPxbuAwd/SsOxLj4DoIgUxzvrQKF+no6S1qwX/YDjBCVJV0/isRJ4umL5eevzVy8eE
mNrv6lihuRTTbR7/+5p0Om/RahKfGPM7b1527c6P6wOpHPJLMhpL/PHIdckgk4JiVaZ2hrXzChsK
xkoi6CerJYjitEhCSOHE3sUkM4owd07TQ1Eo8n8RHCr6qCD9S7ths0kXtm2olk73DBGW+ENhGvkB
2sNWTr6F2TixSYvuWPqZt68U7BaIXHbQ217oAMTvSVnvPII3vsZn/I75Whcr5qqtErGEeaXtDdce
jlpqYDNQac1DdHdZaeuiXOQxCZyrLtPmxB+cuWJMqjlnp1pxeZ9GrAzCgEdlAfLzpPreR054oKv3
60HPK0CFEEDWtj0kB2uA9q0M1RFLp32uxodQypqtWtvfDXom56DVGJvGJ3+gXcxgMnth3dlrIHw+
LVzrNERd/eSG3bOUMq/pTE27TA8wemDbuwaqeD/QH8/ha3XXVpdlfHcTY00euLQ1HDvel0BtEO1w
U+ubJNk8OiddZeKOnAQppZtxL+maFXOUbNkNDtAoHOf2XI+Nn2wmk4skCxQ+mql96gj6hSxA6Rm9
v6sDsM1+Xny6Nhy6Io2cM3kCb31qV9I9tZTkYCKcXjdW36+KzO7eCnX9uHglGlTv1NVbNPDmj/HA
rwzzR2uUWyz5/hcY4GUQFf3OrlPqPNVqhk0wNHe7tfNlI0bjqRF2x0EY7TEqYBFI5sCm25a7bUEF
tMg8jcE66ZgZPWGImf4nEGS2sKX3klnwEBxmH2uLH/MkTHi+hAulTf88RHFyrTvQi3Nie2k5vxRj
0y/ChgVhxE1n+bg84cX9GUSNf+gGqz4PvU0bWFafM5bFc1GIG5lizX/58lt/fvcpqNBnm4pt69zC
zT81X0YBWUtB3/NNGr8xY5/JMZN4JTBFP07juqtuCFM+SuV9FHQ9V4XqzU2u0gs6uTt4cqJiY699
mY6gAHZzU/LsrROX1Y6wlR9T70XtpHRZ5B7lHXZw7wg3amlTaH6yrGizSNWVu20jfcBTXB/gbP1A
k6tthKdxTUTMRCLyGDfYU4sD4dGlrJzK9tXvHD5B9GB8j3SUgrKTbhQsI/h65FCmBpfiuSTXDOYP
AnT8Xgnz9FQokbfLNBw5eGWdPl2WqsYIwaZuqsYxOJ5Ce2/GYi+rlTQjUMzawflXn6dTv3AttqEq
ggMlWJr4S9JFo+r52negASvCV07Yg2BRQslbyKOrzi7BBpekVY1yBbRfJZxm68lL2cUBHRJ3Ux9Y
TU0AH1FJTfRflEZC/6fi3Mb5LUzbQKKFBYQ9vf6H8lxWUitya73ESucn5XvglsquIqHgLFMBYj6K
aIkpmDKZTZFkwMxsevB/H02nsdg9bk560uI6cv07sEF3oXdqvg4VgmfKpBrgvCiRvHjUNy6t2KVc
aArNycbaT0f276PWkvxNZfPR1gGz6qRFrwdHpx3nGOHYXCIxdk4h9z222otOwgUb4oyLKakQmY5Z
Aq9y0UCGxeiIxb9xX1WsjoxBQ519O6+mvvaUBdpbXVnW+nGrcgiXJjVZP09apnCovxGmFC3DlkQ2
ktSwGmKNz/DmvjohQlGI9Ezy/TAY1UWz6Q0ofJKlWdjNjvrEYNZf0XMfr9o4rxYiDqzb77NwZC00
fLGeIZ0HOmSU31KPv0Qf8mC+0H2w3kctCGqk/KXxnJ8O+RozoHkm/G6uuxrVEEGjIDvHK7OrsaQ6
4bAzwDbT7fB95cCdN5gzB8rxNmf3PG2cPaY3xV9Mh5kE3Cmwut5aBX2RUYrCdYenes8MPz/nVJeH
x6r9mMG6trcqaFRX2EXuKqD7Z98HkVQmEUbd9KZVKAXkrL5Vwi92mJsxKRKJFh0G+kJZ6x1S247v
CNvkc0WHEJMQqruu19J1GKmzsrWqH/zWP2l+1s94vhwwALK5J9rTOvSWly0TLqgXT1ZeQwWb6mPo
ogMI2CURRG/Cyoprphp3NSMmV9nIWlq/SXLb7+GNoCdAaErXekwSBTtMRkLdnn1u41TJfHUm3UA2
ePw1GKif43KMLQwswkV8F/E1a3HNMnmxK2c/ndF9yvbsnpFb9QyQQOAe6MYrF3hKBGbQ6viWSDIf
bJAnt6rXiz2oVNjoRm3j+OP3YVc4k8eRGYghpnxF1d7dqpoJkvPA6wbJky11HuCd4Mkbd5n6+FRQ
lQvUwv6SS0PjzoPZfJXlaXWbHqLyaNGfALUmVzdSkn76Gsl4Hh2PndS4OhODSFoA/HZeIkO8OyjT
No9+FvvWhN+aUBlF9vynsnNJkMsU73FENpz/FI2vWlLlP/3xPvCF9rbXqfgUGsFo0+ij8gBUG4CF
X96mp0RX3fUyME/Ta3GhjDhLR91nue8/G54C9TIbpM10ygpVLXGrM6LtuuNUO5hu4CxtvPCr6RQf
gA20GUetMmoPplf/OlWKgmmWALAKTHvRsSG5KHVoXcpiIFDcSrPZX885ipmeIPMt/FiYl+lBa/UV
Krh+n9bxAQ4knJukIPcCQ4637wK5uQMnISfCAWiRe2TZSJJBiP1YUaV9XYyi9dNUck1PTQ8qs9fF
4I7ByvqYksdw+Y0tgwpPRqO7jfIIu6UqKu1ZOBrGy/F0cIqhnGFImPd2zRi7kQIo4tIbEzU+KjPc
1nLAjKvKhtdcuhTWWVIVLnhIh/JhuuqdUnNnEiPzVekLdWWisNrVgxacAeTZc4ZuY26rkuGgoe3B
Bo4OSFGkOvCPfbNv4T7vWIL9ZTTOhIWZbSXNUJ4RqXfItAJpzX9vq4z7V+5R1U320A93SMHQYjHi
QLLvLYhrk65R2PLfzepmy+7AuYa16lwbTVnGpeWcpjPDb9oT1ME1KFLKzTL65hJM4nkdV/B4RPtI
YQpRmfmnojIVmq49xjyU/INu7MvxwhzGU3M8tUMuFZ9djDkor1KoZq9dg8rFJ+2CHAKn3JE2lWAX
5R1iEO7irw8pbjM0TiX/R5JWQWYl5Bxx08ulxZsUNOV1uiuweyqu+0lGG+qAZQ20acBKhwLjNYC+
x5e1EYRqgJtYi0RmqjC+2mZ1Pie+5m1apKeH0Fz4emVfpxPgMFtPHbMKxtlLymCqoqf+bBcS4lFL
d5fwiggwbvynwfQRzwQesWHjb+44Vr4sQTKup1tL6QCg7pdhkzvrSUkuJzILZxygLuq0sz4EhLyP
Kkmfam8ZywQbu1m2l8eOT172xHZlBcO1gI4PcW/x1qvLb0ZnfHij9javq/fCMvNj6AcQxiUcG11u
G29+ltyzQNd/5jlksGJQv2KKQXQn6sbRUuDZTvG969i5z4re7GE/NyHbaIbdGamfa6K0dCpqD/mu
xa97//OoE/4aM3m2CO2UoQQpTH++pSyii4R8ZxuoPhHBKsykdNQGopjhgqB8X0q0lfC5e/WWMFt/
E+RKeMX1XiK1tMuPx12Eiv/qNWQvj59AbQeg2zR0rK3jGDc4/jvUZUsFTf1roVH3DrnXnOyu9HZe
mnTrgXHVAgwGWUXIqOZW4obvflE/2ULna0zQPJWe9DNvvLcirCAgMAtdycagzXJN6rfTBFqVh2Mc
Zx4d/7DcscjmRz8EGUcglvGkMAScSX7kfBqec7LiBHrcKKmgrgu3NtDhtKClbJGst6hilf2AjtEl
kojyTquwBQuUw4VUEHuulSCGCW5W6QlIbsj9S4eYEfaET9OXWeZmhO6Esss7yjUGFS4IRQfAE6to
c6FrTqo9nzn7wi+8ekdHKHmCgwUNIFCXnQX2yO9jMkScwLvIapYfUD2BDazt6lGeTBWLlBbtPBXG
gdIo26ZGGG1Jp8n3pV1/G3K7X1K5qGutz7QrRT+KZRWrgNURzp7lNr55vyP7B5eJhnW9nSmNe+QS
IyYH/uHB7I3yBu/no3bT/iPBuD+PolY+2OPzetXtIFGPIBK9XUgqS3+rF0cuCBYDCvjAADeSE6U9
adiCzKhX1aD1bC4pmWSvUHZ5QkPcipz99JSDImPfx1k19zqoojFSwnkHuXcTlo580/u0hv79ChWL
ZAk9I7W7FF6BwTvSCPxqoKIYPbjYzu73btTIZ8mFvaqN42bkugQEQPfV7f6paqALh1GYvwNx1BdQ
SZxtnvbuu4IX2A+1VyuW5M30IxueT+1QadUucqCO94blbCOpno8kr/s0pi7BNtEsMqjhRiFTnxCk
xM7AOrK3nftjd3QIa/s8HYmBHo3VyIjAtIx+ABo+OxHEWHS+sa/Hh+nUdFzYnXaPDnd8TsqqTy9v
SVHP7LK8u0OT0qjkVkdrRdx7kftHIqy20zLuqiF8Tl0ee5djKaxwWpbg4qfFDH7or1c1q3WpexDG
anX6ZYYFJJwqbe6eYm9rspvemAdZG6XAjdDpGadlhZVN9tJj4DXiJSZOZXyaDVC417pYnZfjP2qj
lBurkYhd3ZkuwjJu5op7bMdvDpywNZ2Q5BmEGTE2bVF8TEcu4Ypzz1EaokeKTWfAqXjs/TgrQpKy
dd32driLoN0rvrhNRxDVxA3ya7VwlbSk5kII3OejghE/1bZME3lB3dXuSyOG9wvJ56zpnnskgcVd
pFrpfSYUjmkithIg3M++sxkq+d5XboNtlK1Rqx7AQe2ga2+QtAs4n9nlIYNrIpoukSAVRkuEHNG4
Cp8GT+4OLVyjW/ghtKqbT3oO4RqfGALcWyIN0mES8wBJWQ/ww18AnroIFNvk8NieI6ChY0XKyU4e
9ew09BjwqOne6DDsLbSE3W+VlyutLzBsEOTnWa30wUB8k8o93JUw6+eCuend9IFAy32ynTbok/QW
vGK7bmtDjGK0YT005LNNAtg2zH/pYSv66nN2DN22bSrko44/rFypSF4jPT9MesvaDUbmm2puyUun
ufvPt43yL6/Ov4I8L9bN6P+BxdduGpPbb1nSpUYlInGjvwsLvVWcOh44LrNliWDCM30xp1M3g9eP
kG3U2fQOwwRCYewV/F0xt7w6XGhqYRymhyFOuOs65EZAfvBXnc1WXha9eKrLodgmIf2tBgvjk4fV
8wjx9bM0k4BWg9+taTdEh+nBFkp0MMeH6Wh6ToOU0sR2v7XdtD2AuWgwcjrN48gTextRCmNXS2yy
sinuvd7BMnGD+HuTqTdkCOazHbrqQvVIzrEia4FHapxmWdnRDqp3pMv0H4GB8V21n2UwiifNtfyr
FiV3rkztNRijw4uyEvzDswva/ZtXgu9KJPGVFUVJswM/jaywE3bjoN+1U27SeHHBL9kD6M2f9GLj
xZp0agv7eVrAfp9pFZDaPC6MO1/tj1Jqm1dDdMUCYmh9Vj3kc61tIYYcTn0PqQC9Wlouald9jR51
NSmIYDNRpJxonBKV1zWIfi3txBREP1XWXig07xS56bdtkVyh20Ub2c6RXIbjVWTVnbMmfZyyFmyL
Ku/aUa2uoddadQkQEitWEeilHrhK4FlE1ylHD7/sRk9xhWmEKL6mMKhap/I+faHh/pTO8rhTsRp8
sITVEWP4+7Qqifwm9eylAsbznKLsD6GkvscibJgwsMA9BoDEaHcXWGbQ9MvhUk5tMoup6Ehu+sIq
KH619lXnSxj8No1WKcuuIlKkcTv0cUm6hA3v8PGO4E5fjXZTPzH2k2YmC7rwcm4fNLv3b31ffE7T
ETHEPUVrQqgjg8+F4CZ9RbRYXlW33Ax+ox6npwC1N4hRDMAmY/PNL2U8qEZP3g51cwXkynqneViR
SiSlC40EBtrj+vCSg/PR/FZ5h31crB0zkMhIGOR3nGJLs47QPnl0HmqleXJ7/2fsYN5CKVE/aQZu
EBBE5IKML2a+fe9s0DJB1HqPDwb45Yb0TBk1fOocHLRu8xL45VpWBLFooU2031D2B89VxLOvkPCC
U/A9hia20ZWG1JTxtByCj8TogytLkbdhWfsgbMldkf5b7g1yaU9YQWAJi0J9R7a3QVLFPr6q3kOn
8F7KBgkuy/GVbyGGEa6FuRBO9w5f+uZpBErNWhBwdtb8tJPig5zbuYIV8AwdJryg/vgiyL174zYU
kbebgW3Jsv5N2MMpp4lFLxvRLcufd286hP55zTumU30oirPRqI8zb/SA4Vz59Q4U/fbOsSDFCuDq
F12PF4xlIJjWUYSLIadITttMv3Fb1m9ZDO1Or6vL40yLCNV1LGYAeoyq2O3iTZ5QphVULrtcK6xr
UYx+EgBIn7YVvuqlUj2ZvWxsjJL2CPrzakXjQF9iY+S75GrD10CBk0JQdGc5njcn1YPvyUCvQhC0
8ZJbQ7YQDP4oDvvXMNP9k+NQWrIbqlhgM+xGNokUB1dCwG2rL16UK29cl+RkpEl1ZXWQVpLJ/VRF
X7oPzMxaeRk0KtJUtC1bp3qG1cv/UmSVAUmBHZcJ8AI5e35UCZs+xEZhLRqqAtVW4nPeqXiL6hER
2PTybXowY/TpNLjyTYtQ9NYQMncVwC/Zhx2iQpFYXegG5LptnYl4qNkMeuQOjc9NL/A5LxMCEg9Y
Fdd//VcbrADL0MffPz2Htlm+SYwiBMqfc1E2+8pX61OLyHLTNwwMw8n15+Tdbkha3OhFArd5MIw1
CKo0UAEmAnF7HAT/PuClthvU77ZTbP3CWauRml8m50imcVeFpeRsprtAQAb7xlEV+K+UidNy36V5
vbADMI+Tr4Ta7ZzbMamTIg4X1eibme7gQNi/pYJYJ8IdadtnOQ20xKYp0aao1wpiHMYzKPTxio58
OcML3TLi5D5Y0ONDaHmMWocCaXre44/pqSrDc5nRVKFk26kY0LsCe6cYoxKNls1OuCoHOXu3pLhj
1XUptMfTBr9S2vqvGPzNu5Ib7lzRGKYwmekvBRKxIcl+ZE2jXJVeSY9EDVUA39k3JnhUHPVnRyrD
OQuBbJultvLMxn+LYzZ8sV8mi+m0Qlgw1/zc2+e5Le3MyPQ3hY/h34zOj0mu7mHtdPVuO+mdQnwD
MOmkcDv9NEkSgKYcR1P0/JvlYFrNxrDTDxJl2XnJMYFHFuMGvbSDr98HQ1qf3aCqwA18Uzj+56v/
eNv00vieIWAwqMdadaLd4W9KtSaiYLwBJRGfMvUggaEDv6MeiWLTB80FkULx0Tq4aYVXKvcxVnOZ
1Jl0pI/mE1fY5NgQlGSFXRCBCmL4/Ep8xrck9FWG+b29wC6Uv1OU/SgQH14alHMXoSk/p48lzMhP
LGVJbB3iv99xsI8fVuJTq8ievC4zfogyTVMY/BylGZO8/+PR9D5UzglhxObFlPR8V3TCPFiwt4Ga
5eHdLnpvnpmZ+oEA9uiy1T3DG6HnxijFU6v+2ciicBOU6bA2FLd9YceJG1ivPxWm1jM91NnIeuTV
jz5WnGiukYfrMgTo2YyNQSsZvoUt1XnhY+XULDW5tUbG+h758jKKRb5z4NbNGMnXN4w30c5mqVzS
YnDe3R4OXmjUn3aIgoHOXHnEc2csvNHZW7llCZ208t4jxzsWY1s8a5zD9Ew3eOXCiNzuFCtKuevx
Vq0haWeLJkqLpabVxAiKQDkkQmt3JlvGtVYmMSOCHlMTI9FX26h/YOhuf8jON2dqUFhNfRJlUX2w
1gAldn3rlge+Obd6NAl6X+sndXyQ/BBVFxrwbTS496FsuQeY3XdHJuIJom9x7Mgu3rMdHKNl2nY7
1Em5jQyXwr0J1o9pasY6qZn4lvXay+fTqNQodRvngk3ZELfcvkZJlm9LmBSaeqO1Pbt3VC0LrRuq
Rd1jDGGzGe5J9hV3De7dWkO8M+oymvljBPUQ60qB0b4hM8LITDsDuRaJhl1IA56O2dlhMuybjPOr
CqVwo7r+1bX7YAOdZNNObhc9YHnJE6s95mnbHdssfLeitFpZgRkN1GqtPbeEBOYsy5t6qUp6gadE
dJfSbKTzY1tgMXLB7dRQ/E+dCgh3uBXiBCygEsLRZCjJcCvmyrCznSFFbzRLglks5z7pc/kmMmPn
VKiOrs3iqnNOasr2eTDEdnpBB89PLEsWb4dE9xclzBaopSTQE+iebqJMMck22ZP7Ri+cDxkpl8cd
xCWQjzgfBURoS9RSVJtXPFVInVT1DlxTe/591mgq38Vpe0MHP176cZ71qw4vx8ZDdaiiYl+EtE+I
5usYmXbArvNpZDoYcFZ9vHifmAyLmdZX8rxKUyb6UgU8IYlJxgIk22ieuJf5zqwT41aQevYYbzvp
GyidDvEAEZ2pVd80081g4gfJjggYY86EJ3tNMhjYDICw0lq1RI9gEkxN7uTJpzw99B2hnKNqDSB7
j0wolX79DnIB4oXm1GcxkTM8F70FNPtNoGfxM52t0mkIM6+quZST9ycPY7/MsL7/3+eu2jhV/bug
BLa8aSApURTbtGxh/iEoib3aDhmfqV+WQjFhKt0RhJn8ZXOgh725NHOE+0pzYSRmvTUS38tgUMyl
pOCALEHka6209dltvvk5tlaMs3eJPIiL1oTfOpoJbxRc8zY33lUxDuRMCqqqjI5h7//9oY20cDX9
Yr9AUr/YFX8gq/44/d/rH+kIdyr/f6BTyRBu/te/4U//QaeitfeNZKN/kKnGf/EgUyn2v3TVsFEG
MTkXQh7Rh7/AVNq/dEg5KgJv2x7xU/ZvMJVu/AsNkaHZsmGxC2Gj+ZtLpasgq8hrtWVdp+KnIfb/
hKX652DfVBWdFjv+DMsYQ08M9Y/BfuOaUF0hws/0kiyHBuM/o/RslQ5+iiybCpLcjnhLyWPMO4F4
MbTabIeRgdth5b/ZyA7nKDcy0L/tFTCDcvjbX/LXF+UfkBP+On+7BPj5hKahkzTlkdElLJW/0d9x
bsmAlzSRCnfeYsQnNxsWTEfsCYC3lSAGBuG7uaVlN9Bc6j6Hoa6WloRLnCQkuvKVO7PgYw9eGn6g
Bl6XFSIlx23O/+WH/I8/Ij+kYVg6P6AhG8L+gznXpHXoNjK4IoebHb6L9VASyxLI7nc0XkSiBERC
h0pPfmyVuMsaDlTELNXQ8m1D/tNCj9VNGvhXAvL+yw8mj3+ev1aQ6c+nK8LQBD16of+HJM1RBYmV
CVWtrrvDSkqRPg+eE8yxmkLwYW6fbAnNfYbP9OyJCMi40XnLSg/OBXayW91JLpYpAhSqMvzq2iF9
dUdlZyC/BS4FvaiMYmGZTomlBRShXAtCUfxYot4lSrnzEQ0kHSLbTCeWJrUcVPRSkG5KqFxzvxTy
tVv8GDpXXUUY3BcxBrhlR2dwC4KjYD0yGWDIRC+DPVkMmhZdiOrGSMjsMM5xjdWmdOFCMQhmD62N
qDNi16WBkZJESGxvopouBmfV9zFRD5a/d0Sn7PmObVxy+2BXsvEgMCOc+WEJ78uV8K12mXqmwUfQ
wLAKyFpboFHNZ7mSVki0ENDXcbKnQVHPrSzdxSizsX/gIMh4664m7CIYIATnONW3pTsgcclH3noF
hVbS1AMVBrmyBRSuMQzc1wlDksCpbLDvAraRX1C9pMTtAqTyKjPgt2ZH8z+UnVdv3coZRX8RAXJY
hnwlD09Vly1beiHkxl6H/ddn0X65lg0LQYIAuQnsU3hmvrL32kwXVBBP3pm5socczM0Q+jVfhtIs
rg1r+e5iQD8U+YqYnqyc3dICtiyM6imx66ufkhuGJPavw/s3+uBvP8nfpV6/nimxQfFsuHgCvePv
P8mOTLCkdJj2JkMgqhGJtd1bh8GSZ2CG8E7nrOJDgO4z1oC2tGj+Vk9k2LOnMj7/+/k2//ZSPEcK
JElyI/y9AW66rpBlDH3eT9b+pHMM+2XpkQs97OvJMC6FBCVfzeZ+mNaeeNmIUORqM+nULLocXIDC
W8WO9E9rxyZpviEhzh1lfC4L5WCnkj80JIsQffswWYhHKGtwe6QlhNNE9S5bO9SZ0O9qqqYdQUGP
qZOJw2Y3+ve7NH7Hif78wG2CGDyuA9psz3rzgXNAdno3AzbzYq+4HoayvWi0ECiN3ASCQ2wGfXJy
+ksu5XEUWEESUcT7asBJTgyM/86r+R069evVGDqKMC413eEh+P3rl1S6hLulmo/l3zCMb2YizfvB
LG45xwuYVw5EvBodg1Yw7xnTBig9mZD+OhS7ovmo2hrdXFIBjm3YPCLO/vfL4wD788hDq0anyJHM
yee+vTHqZHARsWoIKT4Bi6H0H5i0Oe56LecCv3Zm4lBan7fV6BEEFBKgxoxISIXfMHFqYBGyvw6o
Dm8tjan2ounnfijogBk73PJsB/DUuiMZD1Ew19PG/HO/DuTan9HPX88jGgMtUhFiJ/suUcRAasQF
xNqlteb6+VtTlxxs5P7gJo2f2Hff2/zPZNgVnwmsu08FjIYOID2r7uLHsm3Dl8Hca6JZrp31aHdr
f9UkBV7ZjoTwjjSa3sqPaLuMcMC5wZgniFstOuP2EWG24jDqey90o9o7zDm2KbLq42Mzj19ovb1D
sT7yV+XneiGIr17s+TSnNkC1Lhv8bGmSs6UDjBexqwLRO1ckGYtrfemw4DXOXTaOXzGJxGeeNzus
OepxSE0UDvYM9RGu99QKdXGH9oNkzv8h8sbrWHpH2LLXOkmKR+EQLpOyL/JTEhEBgHyK4t44MzsZ
fRzWKw/zndVnIz9mwHxZY+tPk0jJIyusu4bYpl8r7JyyA9OFFxB6MoQoSDDyW5IJvbmAt6mJKyjT
DolzgTomb6s9O8fouWDvZo+4/7xBHj2vDk0G6FPlqbCXEHUWXIuog7XGHm/7bv0CzxdwhM6+s60I
UBGMvNbmqztM2kdHZhexGhxy9B8TD5Pv5MN8XA2CDbbNO6fgx74ybl29NwDdWNd50/P3ErOzx2wX
wkdyDo3kIi6Vro5ibaoDHkiGe11mRiFnq4dIIXJO3II0jtmr1awMg2ZsPXgvDT+1W8n9QnLOlHzz
Nuz8XJsPNWWAX0UYyme97Taqz3zXxWN09mZ8wuz93db+xBD7E+iqjeeHML+T3zHTQcVpevpFtjX4
5dXdbEw1FCQ0pyRM8pESAEueqx7w1uMQ/VFMe6rxuRI2j4GdaZyuT9+JSDnR+2HcMSEMCax8piXJ
dEwRQQzupUdobXI6+cRUxQChph8xNuASr+RBlJLQNIj1JqIvP5IgHbTZJUSAXKdzPIFjjJAf1Q5i
+NMyUZlmNJVnxKA2+oV02SFitXdrhLFhLMpy99NOI1tND5qV7nKNu+6R1dOej5ZpLJbMQ8U+4mhH
OhM0gFN45cCtdu2PXCUn0PaIlOrxAUknPZ50T7k2zHdjFVnY5Yr+JDRGpxGypO82btAouSXnqn8H
6m38pfal9cNnYAoKS2Ft98J/WJBj5xk1v30omEone2LOqIKTmaQcI3nuqhQGPdAClobexB1V1YGQ
zQGF4XgAlnVXNkBSWnc6dEbGcj4ReqCbxIATFvHvE/cNb/3XhUDWFX5G29Gpt7ZL+j8vM3KYKCyb
yjkmGsEb4enFdN0+nBWmxtu4gI+/k86HPOujHUw5z4/THh5q0ryH9hbbff+m3KWPQWVIt+z8WZrY
0AnTySw1H00v3AV+EwFxlgml9pSFya5yzGs4r+IW1p520qMFNF3zUVjd+rmMxYe1rym5uv57XZAD
kZIj+uyWVAk4fsdja3uPoG+W078/vZ/V0h8v2TIE7prtRn3b43eubvR9OmpULh0mgwFW+0q84w5P
lcK0wsbSstojpAJnP3rx68YwQcOOybnyDiSsvEYExBBLq8ZjqUuCUmjIHJ7FsDIdQXnKYEgjWkPw
c9hJ4GY7Po6POTbdYHSra4bT3RWl4ztoyr9+D46+vScAsEwx3lQshDegLCUlIqh1F+P8HM3HoSAJ
GxNY6E1S7WedPkOKjOGxk6iwcJ1d1RrfURwSCETNpfFnI+hW8jCkJtGvsn2Nx3xzLxkmlqA5ubKY
iv77q/jbg0xZazqcFBDe+NfvDzJLvE7NDKjQ4UwyKOpIHHH8XqMYaAWatGSxOO3sHJAPAmffSMwT
v/zKb924uPv3S5F/KWJoeXWdsYFNyWe86ShntNWLLIY4EEOhH3C2uRA1DuMI7A3q8RqOC03u0KfN
ZYJcGGDRbu5QW9lH+l1zLxMYMF7RP+rK/cq12X9IvfnTWtSxX4kue0zs9kHZzVVjgOeqU84IW/Sh
6DN1IujpmKHbD12JEIAYn9Sf2vxSl/2CydM71gMy/861gCDwzDbe1L/OCdqetMUIVCGmPE3u+qOA
eLdfrGrvGAXUrHjGjuN1N04hw8rr75Cdj348ENcx10OEsoYtdoPdP175f04WEW+skHH/9MVVDUqF
iGrkQWXzdWqxSKq8tu/VfJW3+hBg+8rR9nqnwpw/dAxfrtjzauxwltdGNO/Vvubv2QE/jzrCezdG
Le2+AdL79ycE+WdtCrXi390uVEQO/jAb6lKOOVFYrYO8udY2j1rPzFvhCK+mH9Zah7WnNnPKGgI2
QOQ72PVlMkWouOC5dySxemUoHO7YyHqWw3w7CDJNcmcFYWfWZNdMPU9+SV3QI7zwmbE2+1Fc1mYO
jKmXuzFvKrYu+LDBk73zU34DJP71lj0BmJj8KyDp+vaR/Pd074oC3G4aB3J0LT/OLObCsX6nx6hd
acxuk1mvg34klHb0dCLLLWQtdeLkCEClX3Mt+XlEFvgsMKmh/6vT8SUG3/KYJ/OxQFCH6MC80co2
Dusk6Sm4y/oMtY4qcMyMcJzB6zC2scKJnDnWhYsInEr/pI2V8dxOTyoW7TvhCm+outs7tpjV6q7k
hDRot940EJ5stDyrJ81fNZK/+txUx67sHrDsns2xSe+68nvlYpLLCAj33bVyIIfx3FoYQZ5ikXFy
r88tiW13iVbql1RjRj7lYgTzaCYXwnE+aDGzmGJcAdMoxwmibSWwjBQ35O2IQz7o08EmJJjRG8kU
dtKGYHX0u4Vy4FqAoBXTKg8IQjCUOLjssDEYt70F3AUEAtlrA/oQEZ1hcDVd+hibGsEnsEamLpp2
FXOnsC/7S2SA8kKigGRLd5GMoRhiQXOVT5HvrPiNciieXNoYrf99sP3ljLVM+nSLySU3tfHzw//P
4+QmSV4gWtJAnY7pLjWoFGFwEWhkO4Nv0TvimLBCytScS23E3AmGk3esHs2FR/+dF7O1qr/fvbwY
wZfMJEPSL74psMql00XX8k0vaMDuW3cLMkQL2ijG4hoRR4aayKhlbW5vrp4o2SWUi0hmv5dePLwz
6dwCCv58MTx0Wzy4zsx3GzL+55MZtHXsiwHj6LQVp4tC21TxS9sX2zmAqz46r8rzk4JwdeAaTpCS
JNWMaP9tguwfkVDRSmlRzHM4nMuZ3t9OErVHRFz6hA5F56bV+Xk56rWCYXtg80XbkkF9zOkO//25
ij9HBD9n0wxl5PZFv4WYe3qkkcira74HFterjn0/GFdQwvBOecadPTXts02gbq8DK0l0RNSGvMq2
uVXtcDdEe/Z//XHUGOZ63fZsmDYhv0kS7dxsuY9NJZ5GjiGtrwiCMohj1LXux1y45rMZH995K3+O
dhFj2hx+m+lNGttc/7/figA+maPp0GiLwd0sujftc+STF5Yiz9z9OTby2y5uYTVMwp9N1JvDMH6Y
MLaRWt4EtlVpFytKngDZeefG0NC3I8vvGsc6Z2Wm+znpjHuqfG9foPA0weyChS7otKJEvnOU/0Ko
v3nemfALV7oM+0397fXlNJiyp4E5dTpbeiCKug4iGT1Zao52MivvRLGk+6qWGrmoEl66u+wBgeM7
SvCM60aV3uXzN8hOqzG0L0IshzqLQYTxheAJIvCGui8kGqLKSbLtx5DwnpwyQflUK8Pdd4dkMzQf
6jNUT+HzM2dtTIDraYQd8UCiZElrZcY3c9+NMHLt/rgs4yFh1skZLJyPNpbKwMhui5K82AivUrDa
5HBxgtc7pP/uVdWuz2OuXXX4G65XJV6ImO0eZWI8LnEddoiXH2U0ZTsqnI4w2htnnceruZNQolaa
3NlaOkjV9J/Mot1VXVUJXemQrECBC/1Zk5Pnj5hqhez0PRlZTGG0E+aWPKx1vTyAwH5MsuYOVCqW
D03XSRxoZGDpsKJAInRxtRw818Ty2tOfO9Ug9qvM173SlnSXt5jrIUJd222Pem8bmlkwdW5S6AeB
Fi8FJklKZPw35Qsoxm1F756ivs5OffqNhYe3K/p6QrQAYsFCuy5a68WRJeOjvJz2INIF7pZODzU4
Q3dY//Swikn4HZOmP2zXKb51/RnFAgbiov046OSJojECJxORSF62H12bOdlsz/U73Y/7l0OPECQd
e4oJd45///7zkiX8AUVK9bbcJJtNDWwtkYNcpJWZOzQyxOoxcfEN9x44yTFpRPEBD5h7juwMSiAJ
7ajS9A8E2EW7AkQTOhr9RE5180mW47fJxT03lWlzEiY8VVgGmzYp6CfcSmllHhLUXRtTgrlHvYTx
rFsHNPZwqIDgXVKm7UHlMdBuCcPdN/P8I6767N5ojcknZqK/lNqxk0l0svDv+3ppHqwRlFIxVgAQ
5vaKsfVZ9paG/XsubmNEo+z0h30e69UXx0TNyAoW2fLY3PUuemCBWugqRWoQaLDjj9Hcn1kQfSIi
rru2kYuEhiR3uEnjDys5rA/tsH1ekESsRGnPhMrhS0qn7tBNHDGop62zSCsP4JTMPy/J8xolYbdh
TR2D2D8ZOY6f9EBxI+hul9le4S+UxpXJ2uD/Pz+xVFA7ugbXvf42Bo1rK6sUKEufyEbbN02mNWQj
eRwwbIOGcXuwlXxuEyjYMrmkY6HdLople1RHTlgWdns0ClvuOzjSxch8QdTSvqNxWrEiYomGgqpA
/atmZ3KZ7e3skk/fBVv9UBv04Z177S+jZYuMIIph06RIdMWbSQeM0HksWZ0hAS/SMOszwOH9JxRa
n3sr8jj+s3X7FuwgaruUYR8/tlVBvCSx9WUxYdjaqnd9qeWwY0t1EZ6sbzuvuCdF8fSTFDsWkt7X
xt5mjB7Q0jUPBZyZQz1g+UlnmtKueh578wuwPaoDYzl6K2i4aJCftbgaTxU6bp9A6o2xWT2YY4ml
3nYP8HdqeowV+Xjc7dtK5EEFZeLIcP2KmWJ573hDh+zWPWG+msNaFVP47+fgTfoRRbXcZhym9bPY
2lbOv//QmwK+S98RG0yFddejBz0S7A0FtI+vtBi5TsTA5kq41WGo0n7fJxE1jwEIODXNag8H816b
0kcQCJ1PSIu2N2h7mcsBNSE59Aa56SlO2XmsgG520ZoAUJmep8r6sKIK2qdDR+K0NTxihgg7QuZu
HbPfjwjqQk2RLG2tZX+LouRQJIv7Tjdh/NHJ88ZdyURB52dAIM6bTt5RpBUzNIPTr8H000RVH1Yi
0OikFvNI0gScVoxzexao8A8nTwGwjqp3HlzT+2OUKG1TgOmmGHMEM4U3xaXwMDg7MZAt1WGfAayM
/aqNuHEt/eMKADeM3KuuGK7k3Omf4Ic9dVsYdz/P3x3beKq9wnsuZfJ1Fg3gheQTuiRUwF0wpVV9
su219ftVdMe0hreRsvCkYax3ZCCRyKoNT6moX9EOBrm0GEKRLRxA6ditXIRh0azHquCKr7OuItXT
u3RWBXMyYo+STSPd4fhjiskVx+tS4HhuDpUF5HwmzijMBnVDVKevnGwlxAcwOvDtdlnIeIjM/Tzo
abBam6ilZe5hewYjG6LgSfmo9sQAOYG+GB+L9JmsNhjsGnPePHOLgNTBT27CGCLnH0d647NWRL6P
ssC3a+11+xJrZh0+kiTynkua7jrWX7oFDfVKCHoeN2da24eYXRLT7OE0rfrtIMlFpdJFuMVv0s/s
Y6egtQ3G3nLHZBfVuuCKI0m5ARBBaPXCGwhR3dOilQnBx7iCwsrxwnHUIHou9rYcf22VlYWqy9og
8abPg80QhRsOt2DjwenFDuiMDpuY5Jhui0ClSnZSS7zvy9LYx3FzFbcpMtf0AYHgclSbZWnQ18+2
mz0iK6qo5dKeXVexm3sF4I7ufXDp6BME5AFx5VDlytDB6gwWAFmIKL80Qr8THD25GMB5Npn0I0vO
PAojW0jNOa+iusuQU0GUmo726rzqHbVOPDa3k0Qo0FVPlt4+p5qzj+apPYxm057jYUoDse3IhOhW
iLHNrRjDcZUvDYxa9KkFibd29qhmA/mBcL60s3HTQtQMlJaU+3z0Z1DSDHKWA9V2s/cSMmZdJuqb
DdkfbQzp+eApf6L7hIGGzRqyYncYcBJvlsLWt0SPPjv7aHdNeSgHRjCaC3Cyh7E1tLw216vXBxOR
xYNr9bW/FFl2tvpdvyTwem1THptm6oOGVJxLK/g+Ce9t9ix2ajQ00XyWkRgDQPmHFfTrxSM84UaI
BFX4VJ8aUgvh+a7l9ZjdZw3gSh56/dLXQIw1w+wWlk08nv3cLyFJ1/AYcBcHmi3EyTZEfOMlPPYY
0j9nhrf6U21VpCHCxE0fvRhFdbY4fKsYJ4q6PVqNRYUYbQa+pL/Vsnna/aSg/eKhjfKxVp1zihan
wsXYmEQ4OK8mfP1bzypHhHxYFCvTqi4pIDXTmBLcN+WPcSndk1tYiPD76rZnLfCT5mMvAlN30hwy
jQl1byfVwTCQR6ZLBm7OYJhdMXSkrzrYTkTNVzGHbE3zeilIzc5jp92jhnNC1xy/0U1X/liJ+Uyp
LVhMfR/LEVjgYHGdWcpx9+4cvxoVvQTKLGf0xbyQ5L0i8m5d0NtYTkNj4xNxpz8oN1n3c+JcCaEi
XLzSYJAuXqbBNq9jN/6oTYV7rtJiwu7k8EtOrO4EBLpvYPoa1vYoMKnox6U/utSxPmu9GPFBReQ6
BOIGBprvCBr4co1Idu9YuUapaVxh+3XtwdmNbHIPEBJ/qMFMT2lBJrQb9XeZCQA1McAese//oFPQ
XvCcqzCe5vGZqG7ZbLnH44Jy15GHPLMxhxZ9BmIXhFw+tPO97sbsNbX6EX7IQP4Z2GH746oihT9o
fUBPHnAi9iethjmqjaql3bD5BN2ovE7H5rlHPRSwFy52Uo8fuz57WettJ2G+AOcKm9ix7rI5aXZV
5vCFTRlpa2lHxz8aRSgXyJpN2Zw3fN510yhmt0wy5xbWuFQum/e2/tS3BjkqDWmyHY9v5STZjqii
eUcHivGEkPNTWqdYQPiHvqfZ5W6tuVb00YKfvbAfGB2jgfOQJaTBbUT5tAj02fSOqhmLYGwMuDBO
9qlySjPUWrT6KHr3adbAtndEQrzRpCPZYK1ftW75AfM1QFNq8H9XP3/MQ7bb17R0C2mY5yIW+734
mXp3QW2CXj+uhNopln2MOIppv7gdTECQB05KCfTvv9P8cxdmg67bVBCUqzZ/9+9/ae/oULBdBrc2
ore0nUiDt92T56QYlr1KZ7qYEyqtEkBwq5XvtKosbqtkfRgGiBNTg68mzz/0pAncECY845yeylOb
pws1A3fOuNK5D/aLkZCr5PbWE/vwaJ8n+BRzA5aeNVhB5y0EVouovTZnoAbCfad7NP7sHm2aRqQC
ZGqhlP3ZXf5nZJYm7PQV9NLAZlEWTJO6zpSNpWDNd/mYf6Aa3WC/4jBqkEvt9L4PUzURWza/5BoV
cWl4yzvzIuPPkSIvCZkiOwKJ+uit+iQZk3ECNhUHs5k8dcv4lDSoT7otOignVjNuEnKBp7yktZy4
gbSEFbs3xuFcNLywyXnvKfhzfsVTAC1+4zax1XqrkBohMOBnKNjEGYgIeMEq4CaYnmL28fnnKion
9CotnmnpDgHkh13poghQGS8a7Xl71KLka6GY6/cu55O2UMKm68PMFv2+M5zTmnssNhiqtCUYwDja
AIOdy5xRMxEjEFpDzhA+KQVmcWZiLqhrCGTZZXZ13wucgtvDAbj28d/P/l8257xrB9EjJDJ9G+P/
/uwjIKnSumgBb0fyRZfoGBZnup3XjqncJk5YVvvaiqAd2y0Dlm5tvnvmRpDaOiqiNoDqtwwKOm8Y
wtFZT1oW2iRKvXMqiL88K1JIqQsqczrKtz2R6rAbeSNLvsIeyZsj1hlCxCkXK8V5QSUpwTunKTtd
HtOKBsMfFqDKRfZkbLrFzT2q1TA08myagymn7AB4PYeDvM9qKQ8kO1J9etpnRgjndz7fP1859hc6
tQ2isx0ub1YkeixXD1BSHCz4nU8yJWoUM5h3UEjHA6ejwyoT+9pdSYDddLf8JOCGmg7a1/psJp35
zlO+yaHfzM55Pa7ubHJPyZf+pskqU9pL3WYkOHhg00pmJvt8Iv4ZGdtuzWfjCkAomUqaJI+uW5gA
iZdUIgH6ORj/qa30gKbOoDl+bt3e+bS2scDvY1fJyxP6pt+zqEK3FvE/x5QBVa6sXAv9HnYpgs64
yOAuBygXnyM2UQfmy9FuLNuO6ZtXn4a92cYAzO0P/34dP/mTb16Hy622pbOytWDm9vvrcBZg/FPN
+MIc2udoJVLXV8l0s0zdesSqUR2EgrnEwKDcpWOS7R0rq/ykZe49rRNyI90wgWr3D5BvENkwLicF
0N0PhGCHdk7LsGq2d8i9rblFaHTQjSfJiEmu1WVmiAHbwcbW09oYtG29DKmfP0FnZ51vz+ahK8yr
xo3ri66kQr6h1v1aet6JEOHHUeT3yzYrNab4pspd9gAwq0DGDGzFq+YDFnydC1VChIpU73sgzGk+
mwRZlamdRwIC9v/+JP+iyJSwPjlZ5Kbfd99KYBE6R2lS0kc4VVWd3KdIUoPa0a5TLKhZbNc7q9tm
F2CXJ90Ksqm+i5jxhi0WnEtk5d07P4CfUqA3Xy0LNY+FC8ssnrS3P4CaDIVJl1w72YjKC7JArWYE
MIPJK0HfIUWO1ZPgRV/Tt8ucDNDjCJdyl+kmc3sxpC8s3x6IYvgWt9V0Yloe35urEXaalV9IY3F2
kkn4L67JXJXgdMe5O+aac9dxluZDfjb6RTB3oSKXZq9QOT9U9uTeLyQpkMGoXZkuhz9BesnHVKPR
wDD8urlIqdMbdV+irg9MQYKOnThkdDKJeWf74f35K+S7Ep7JFEps4tA3T3+Gu3nJuiYJlsqWJ23D
svSGkV5021CLXwI833MRb4Pf8nFdHFRUk8UdNg+nou2ZFCUzSnOCspVsHuJKeYe6S4sQEswcmJUK
PADacLoO3OsO/Z/7g9WmcdIL94tZueKMLlK/h8aFMW2bUXX58DwQNHONoTe79lqDrldtG5B0RmRZ
SHFNz5Z0Vn89S3VBZk/YRz6WFzKXysuob6gUd84A7JTiYXT4G/HyqtseDsfKQu8gYxr3xF2+KWs9
DGK4U8p09nFn7ExraVDQLdHOMXonSHrs6H3YEJgW9o4o/QYp3gWG1hO5Krsmd3wmu5qfBZo3n83W
ae4JsdwJN35ahW2dW5ZuCBIRnDMICj0nT/dZYs+HgurSzB5FbwURu8ALKz+UyW57bGTWnUX+OV6/
MPDh7qq7eu9tZt9f/+GZ73zt4s+rwdXx1zg4Zjj3rLdQ3tpqMq8RE6SBGAIZOhq3+mbW2m06Gm1g
Vx42zAmfcJ0EXddToqQV0SSgY10mte4WBJQOywWxPjBD6AhqfiRT1082RFmJHRQSTwMdgoWtW6Z4
xgVZ7uAA36kUjO0+/f3nvalOGKKShQuU4K0SMDNskbc2nHUsNvWBbddIvoM6yFlU1+lRX10mCe7D
sGhh1GfzDSK8aj8JCjkbN6s1X/EyceKxYw/mtX7GBVJeVdl7drW/7PZRxDiIFek6PJTqb+65RHEa
qoHHBeTEuHO0+WO8oL9uB9cOszKe/CVFcRetVYnr3I4OFb+kmUC3oK8QXf37iN5+zW8+MWfbdWJs
sj0ba86bu661isVrypiyWwtaT+1tOuV//xXGn3IgjhJ9u1I3RQNJTtuR85+LvXWLvM7JqGYgpg+J
zyi/P1JpzFdtWgPSb402ZJxtXUxyHnfpAA15W0vpI6bRtFiGHVSLHx4YtqvcjKOrjly+Uwl0A8Ff
AZKxasSxN40DSGGsjCY/1StMvJQ5V84yfyMKq9mDYG05aRusL2Yk2N1Oy1eez/SCXwHpyIT9UzUt
YI9i8i464zNfc5rxoPcolNIM9Qcjv+FpWfAKo484i/FRwS29WuY+3ctKTf5EguEEq2FvwKPXqxSE
hle8OiYbTUzTDTaWPgnA+k0FDxspFsYJHsau152nOa3WX80/wYvntoWDMzEOXdrpi9nqBlPfOxMh
486yM+t6ZsBpokPcc6BFoU2ZDoEpOVMmxRcz+ZAwr3gukKnD2hVPSvJ0JRFZbKndi9Og6Q92wW64
7OLrvqKhyZI+P3jYku8Kb71vO+saLWxM8uxyvVSIToc+L/Y16PWosCMU9gjpx9y9HqtJIw7FIqg6
R89Vjznnd1onD7FzRvXVnMb0MjZeejOWaFW0ETflvEG75ux2RGV+qiOlXcuc7qHVIybWuWVc0lSx
0En5PIkzi+QezIV3xY/COWprdY3gyrjIaTUuUwW6TxTtGYKrfoGRInzLjKcdK0z7bFI0nTsO4Ni1
tMMs7JjvcSq/vvM4/3nKbDejaeoYdjH3eO4brcM8EgA9yJhgRMd6NZc4hQU4fu6kNE+0WI1vfO2d
dDmPWW4eIkb8QSErMFCLYtafr3xd2Wbb0tE1wUxeNjcFwwIhZ/SSeUG4o7pCkpcdJ9TOZx4YFTAY
cQLLrb4q7PAGowO3HzWKBVKFp6aTB5TWN0neqJtuzC7O+tnTRoZqdYBw4sUAFn2CplAerV7cpDIF
bzZ3Nz+jvjTPXg/MWCthG1fC7K+rJRgyKzrrdh2fk/I7YpN89Z25QTqvZygNG9u4jdqTdJPobE35
cIHOvoWHOZWPgkPcZllr3s5eZiFKvMk6woV+JpIZWzbZik04ruybmb0ssvO5PeV2e1+Y66uu5uUQ
W5mfZQU/bZs5VmHYJHVZq99OWLgbCDhF5DFnj0+ZTeFcASZAExJofe7uFO8wGtnpC1IRd1YLJIDY
kHmXE0x4TA0WIlN9DeWYhW9HxWc3Q+BBhmNviOgAObserqQvI61sbKZd9ngzNfKBVF+8cOYMmIHK
h7UsccyNF11mQoRPE+K9pDXsS0PzeIHsE2N0uRSTUyK6jQuaAXIz/v3Yma7xx6RKmtsJzdjE9LZN
8ZuzWrZxv+QZzxN7scjPiNcb7F1XG5+UIE1pUDJw1uVrAm5n5+pwDFGN5EQA0atYpXzCZbcGpkop
VQh4M6c44cfR7s01+YKxXQua1PgqsTzD/45f6whSG9PGhJuUDZKCQpDXiBC7RCPnoNaDrG/vAIc+
UoZ+q6L5Ponij02Fh3Ed7rjIDhrrWjWNc9hEinjfdQ0zM/nkpPyJ0TPTnPzUF63PfIiJh8ejjy6L
dZYqDtrCtxDDJAkWq943hdHvISF8UwoxhrNyaDjo/Iup2OK5EKRlLDktpTD45wlB7mPnN459T31L
7CbrGFU+TiCEd3HCi+8dJtqTlgflRMKS910sShCtEanNG9D4mWN/lUviLz1ja3ymVP/kaOYmm89y
Nb+YzY4wehv2Ih8Pa562RaO65fD5qcLlCxRwLqFjFmwLDRklLNnS7bPUX5ueBd6gBATZpL+4H1KE
+Xt472QsrvkDPQ8w5dUcgxleZZNHW1AasdodM67EtJ4VQWjKIBAPemTQGyZBNLXKWHfrL8C67EPc
rj5g1Tps7UcSsFJWSsvFrToX1m0SIpjHicH+qEIgGGZ2reP6sA/DIm9amZ3TKhZ+3OWVr2fxCy6S
KyPRwKa1XFINHw5qZQJ+UBWjHDsPExK0cWEQV8RZYGJpnSq2dCtX/s5otM+cQM9LyZbI2hZE/Yy+
1eG/YcCnKMzkLnOcWySXN5lVD2GUsdHVtOImSwmNylOzC2otuU2E9opM7EJsyG5I+GPo5aDLNvOu
1+oo8CQGyVElK3QLeIvDqVSU3k1JmtkYF88xG5i1yc9Wm37REnHHCtDkUE2/594PS+X3PCTPQJUq
PzL2nUfpn5W5QSYstETFkqosy4qxfvttUt7oK447h3SNbGRvZzoedqri07YnzMraoT0ci5DAOQH0
8M7ts1cj067bibfKnoygPW387mTjMZ/pZAhDZG9ZXJuZV5PHAdetMpkHpnH+Y+pqPmCr+pgZgZLx
tYCqzviqJfzHJFc3SeJb0Pev3lo/plG57OSInEXxtZuKx4FPfgxseT+nJHU5lCzB7PJ7gYFyjmbq
RcN2cfSt5jfR2Kx4usvQiwYfJztrOZFAaNTZJVGtFejdS0LMxdqzHZJFdJeb9kNslDQ/7iXX2xq9
EAsCjaCnvcbs0l+tY0yunG8IZuMEQCacm+TCMik5/o+j81qOFMnC8BMRgTe3mKpSlbyXbgiZFiSe
xCU8/XzMzcbObK9aUkHmOb/1Fud7Q03K/EqwKc2LUR1MrEh3G2fiLkOq4i0ANGzSD5LA/EiHpyAb
ZMSuQ4Vr1YpPZYC5ruL5/9eVTzAnSdWPvLzAF+4612nOm9T4+6ssCP1KCWb3JL/xkWox1BXMB+mj
2Y/PvDyEEZYZFEoHP25PBy0jQlzYfBhaJe+yfvyiWw8dsvqHdRn5vcG0hun7ZyPik8dadKR++L+O
1dTAormXZERwuFY9xW2hU1/AQURG+YfWKz6W+tHFJwOoG3xpvJQBP4/DpBblGJLD8sFZJz1sm4qG
Kv2vpJiK47b6qEnVDRWRi3lJdGRQGnGTBeI4l0WSNuWDpYuNiwdhMv6kMNu2f8O0ZbE6IWCuUXu2
FBja/DCp+jIJvoSBb988t76oWn4pRFGhsN4MbfiaBt+KmMoZGOffrOPEGsz1lh68pGrxiqAMAVZr
p6M/2/+c7qgcbY4QG3BgZuWT3hlnr8mfgip76n3LjirST1iq2d+KQO5J+r96oR5rj9LADc7Z14C2
N2ZanGTXpi6u+4afVvf4rRcbeyLRNOFgaK99Zzn4VcC+O58IlM47rYTFRPXq1fFN12o8uLq/8aVQ
M/RkiqfEJLuAp+GEo8DGYsJH6nIPkaQfbaBrFUJtAw2lhsyI7C2GpHSM27qdYpuO5vDgBQrBX5sh
g5r4eFPRHu0ye3DLe61dSHPQ6HaqtuqpGzRa6uuZLJq0jzXnTpucMpbkFpHp0HznxdqEYIZBvEov
aX3105XyhB8QD+xMz+A28bAZtKRpvvyTPo+sbtWJYSPRWLIziUFFrEFnRYW3PNFp8Cw58MOZrmU7
7RDFjcDsYEM/IvAuWPwPyp1JInC06ij8t26imM6rcFPkE/0K0whVtVrUiZnvJBBYcYrBFX5uuRDi
xeXSHtYAdYGb88xIlz4tP0spfrKWeJ5RrVO2m1jzoTOzPnQWfrzcy9xwRT1cEiALsp+JaLDfNDmA
15nlb60U1kXBYZpu0aLP+NbNgea+LFvO//8Hf5c5VLSTb4wouwfIDLABUlO6i6efmaR/XL8vI9IM
GfKNNVG4WUOm9J+5y8h9WOg1yK1sNySuaE/hmLHqh+j0r4LRmBJb05GXtMEfMNh50dPn3OdhGhFW
OJQ3RpXOh9qM/q1B+9GyyVg5A2bD/M5L9Q+p04fneAOCgNn5AIQDOS1BXD2D9FfZvaFGejcIF0qw
56aopP1dzXKcCsLXmpw2c7Q9YbDSzcbVFaE8ZcoBdip1F7VZAKCL7ufOMXueZ4MUQN+PGwlgMtIT
BPxbPNr0SaTiDflObKevfo0MRvEwGlm+8EXMj5S3218HGZd+92WDJxHqjO8Mm+wcDO9timUBDc65
slUX9sQaDzWnajfiQZ56am5rQkDzVMT1mr0vMnsmc9KP7IZgookXW0+hUota8XEBIS2G3p2I9q1D
rchA5iC7Nw+FCrsEYFhNntxKJoGMmmn7c0uZhhP6D5Mw99olPLZwC+Q7VFmEm9lfVEkt7uiQDzGQ
I0qjhksbLn4ExiF8P7zdxVYxoTEirFbwS9Tihx6o8ZCm94OPA7vacpZnJ7srppZpLvDtZKwe61mm
CavEb6WjdcSmOlM9wC3Xkww7D86Rge+pnAiWtOXXtnBPVlX7TmAUz8agO6Ep/JduJHaA1w9z+PLl
Lznlfo7THCyUfQti2JKsTGqoJ5E9DQQTle1KO+my5HFmw3XChR7MkRmOysOnEc1tVE//OjRCt3OQ
/5rrdT3w/qWGfdRNTjMegTc37TnbHIy2Go9wicbSyCmkTj3jiCoJW05V+SFN1Pb+nJIV/5YFWjg5
u+po5TNknX0Fcr1pquCLHCPQ+Fr30YMx9wSdvBoDfM+9WX0tiPI09BgRDSRMVUjo4UMcHhwuCbOo
gjDge2NF79ICiLI0AR7SPITFxx8HDL31yIOVa0SiNrimRHE1bRI9XVE8GkP14Vncof6qPTc1hQF7
6ZpgqgxpRsngLMnGzbrfTFuwu1nlozGbKgm2H7vv/6g71w9WjWptdfF1U2TEq5yVCNKtqNGhM7Zm
QOygFGc7tZBrFwf26sTLmDO/dF52pRZLHhoAnIMnONE40EOAFMDi1v6sMTTkkEVn05dDlAopIoQW
EQ2wxHyuAQiA8VD2HXohqJLEdZzzAKaO6qOywq6dj7NdU4oOo0K8pAWibtIympWWGVqu0x0G9Wfo
dKpn3R7hvaiYpXFM6uWz6ybK+VBlHLR1PtQzEm8svQU63J8+y9EddT2SPH/ZsP5gdlFlE/euTVY0
Dt4+lycI4fnSmuZ5mcg8W9U3GoLsYDcIpTArHwzDLE6a8uIg9ZAFltnNzJYamqsDkETLbuja8j3d
qirEFtpGw7aejM2i5213R6XmA6Txnju3gcsUqOSy7NYo9FdQtbNr1B4nMrWmqAYjZDDva1Gfdeq3
ZqSNoagoUjBF+VP3PPTg9mHAbzqc9J8l9eg6sBr7QDLac6PE71jkQL1bcG1rM+DucN0h0Nk1RzaT
T3Nctu6XTYhMR3PgnJH4+lTJiCjHd/4gsri9vnyqntMq08OBCAHqHXgiWqIE1rR/V3Wqsb87D26W
ZyH9pEWIBPGGqD70+nzUHkGZpRc8adQU7UXZVdiTT5oTDTQtA/PIiu7eBEmcKL0uF4QoQUb/JUYl
wrkdjDLkp8abPvwSZ5GyLhLc1oAYcprlJUw1CrSGl/25tj0ZZa33qQpsmwSAZzVCJ8fMb1IoHSI6
7dhpiBG3Z/eK3jiicp1s5i2hwKNf1hNhqtRPDl9zsEdsN/Wn1Esmon2Fy5U6IvDUo4wq4tox/shO
n8OqFD0oF8ctWcmAWofUgC9s5/5vGHP6e/aaYaYJnefNqIzDFvj8Iuv6rVmWmISN8eD5LrdculJm
0l/RGsQcQwc5gWvvlcxNVsAKE4nf3GcEZh14QerDbNufIyXp7JMMLpthfE8eEBUp2yRoFyPlEQQX
QJ+jVTXUr64IJapGwS8WGejc7wENHEZ4MgwYj+zfSEtmpGb/VG+bxcdefPQlLYxUBYbIhtdePirH
QqkbEMLorD1kD1LPRVfadZF5mCxgQTJJdkeeyxeWSVfQXYCUDcM5Obi6iTq5F+zT7XhDs3YZCy8l
r3GKu4n7txzGfSGLETxW4aDK4pBNI1ba0FidP+ltMsy7oo6dxbqUxGaCIPkOkeTqSMArklu8as4m
H0qD72NOAZg0ntIyxV7dy25hztTUsbiptkKPZoPCltrM7NcuCP5NPFo0dcqZC9Ti5yKA/MRnJ2CB
F4CoDcmqtJwjTUIu6gMkmDrXQa8wyQirwrrn32qdEdzY9hw2stZBjt/IEOHTtqjwcQyNT+V/uKJt
bycVOmpSB7Vyl+Z6UNO1GY3ESIbjamjJBIpNFDrlXa2mvWRmT76NGTwT9KWi1Fm/i3K4z4bt1ZwL
SlxxGyGZxgyY5rKGuvRuPcYvIG5IunndeOGc9GaqTe52Inwx4gacCPVTMOgxYzkZkvyPG33oDcHu
lvuoLUy3oriDMGyjVgzGpV/H2+DZsNiMzAWDJUA4eY9k1ff99JK1MHWZ5V3EukVzNXpEFANz5ry0
PeXyoGe4xs16JD2+JNlL1Fint6cad168GutXWXHu6RnqjTwoo6qvv4tKE3GOb1ozQCO1mSRwW9H4
UIjHvuMrz9Tzhqo8Fta0HPMAx5JV/E12PsVuLyvMBBR0Lm0dTnZ3s/Qs4vaqyZABKdt91MbqY3jK
sp+NPEzGYacmTDZbL5b3NSP+PZda+jmwfV6l0Da2xilLgi/oq5weuDA/0x2SKJ1WsGw4LIm2PAJb
Po+N/901Xxvx+fjMt8+lSx+Y7McQOf9ZIgw4TOIZnpMaz3YJrW1GPFC5XF+MWj44cfrVWP3Fdsol
rOy2jOQ0MOdMR7sRIJKeG0nNumGpemn0deF+acm3yPmdMfqYAnMYyyUy1dwLxGEz2Ugt8+IJTRwy
By7GK4ybYTQeAM5e3QxfDI8J7uvcO3NAktmTgQZ6ghvC+rUtMsAwHiF2xX29CZcaXe2KiMe7LjW+
a9JkxjH7DVqoD3t8sHVaHP0qodzzwR37aHGHPmQTmvPlsyUEL+Kf6UXB8A7PRT4zF2Jp31va9gDm
OR3qNvsixmQ9mnRzNA3RpbV33xkI/2oD3blmtNcLpfTAMBExE/uYHW8NH/WmEj/z/MRIi+9FEP46
FNmNpP/Lgl7inr4flX2pl9m+gZmjLh0painKqy4oy3Om+fhWaVJXXkB8bOzIVB4tPb1tAm2LBx+j
m5U+0IFhhsxDZKr6x2LaT53hTurNfOKWhMb1fIXJpbjy7VUcq+yd54t2ErUZbPHE75/7oX9pDLUn
TVDuMznVrx/0v8IRPL0GZz6qa4Q1NNSUw1CEvu89coZ999USzuoZiWzFraoD/M6Enm/N9EtK+41X
o52u+0+QKvPWtsvvtJy/wa/1U9BAzrj4E3DBlQzYTRMZit3fkYyPXar3EdN6EwX86mlaRdXGCqIR
ej39sHguB9OeP9GSS5Jvsu7SKqu9VIybCOXMc9k5G76QPRlO/5P7n9bH6V8/UaA29BYfqURYone0
VjLfcp18TlXv3TjkzYadJT1M/U0IL6Gu61n7XPZoP4tQV4yqY4+lGcsBHUyvDoIywki32CVNm4xO
MBzMYUfH1+HJpY/s8k0raW9zUptmrTFWShsOU9d/mbqsaN7yzUNP/6e1i5SDnpwtzeKl7LjbTNrG
THFt9OBgyp1eRrMEECNCEa+wpxMCdMumRcotAdtsmOThus6wJJZoyiidKpVUtGyFnTIf5olU7KKt
iqhVXGcWXTinOlvLUBXUUEsQ4yInIT/L4VbxV3ac4Io1KhhvTIJ5AaWZdTVTHexeI9uInr6405/A
wXttt7vLQTyaBS0orvdia1mk51G+kC3voqKCEjXbWNAHRJPueMxAwTS0U9cEk14L3G7UZLSEsVEy
HxSI/8NKFQ9rgxlLzzQEN1BNkhT+VPV8Exp3qt/HlUdTPTGE+M6Kb6Zs/ewsUtXs9PpIGw1vmuEY
t57d31Z6Mx4LHYVC65IctxEyQY3qfp0DlWO3uOGH9s/0HHtn0+x/lVtUh1GrSavAmx9BuQKl5C1A
Rze5B9ehlLTa7GgIYc3rY2Dqj1wV19sK+YhXsPfdh8kWDyLHv+wjUWoQS4DzkQGvNyAdcKv0tp2l
ERwLEayPAV1qxMOL2FJrnfQGSNlKZlOyloLlLtVuvRK4usjuCGGuDpru9IdcVuCQTVt82o1D1Y5X
vZS7GGgsh3ctSrW6Di3C4+mwYgSk9kD4zg2+yCtHeT+Tmx7aoK6pQSi+ccI+qtGekh2e4hKR1xZp
AkzPj0bbo//ILiY3hxjt9t84L9A4SVnNn2RhUce0wthBNVrXnJCJ70gVkYQ8ap9m1v7SiUuLroW5
EfTa3n188uSXxWWwWIimxbWTfEwGs8fIIxxy5FQ410CdbW7DlYwI57zaPbtbfkeC/HljGoEBqZfY
9+XZGuf9lwxC5rTqtnKMf9Y6fQSCSa2vbJdC1/UE9P4qeHhuTSneusr95IJw4zSQd7XFVSEHXjF3
o3XbAtf1HXuKED6CfA0BTlrs2XmvGSgg3VdRzTdITAgfm+0mkZRyDfkx7TEctSVngQtwMmn3fZO9
VN5PautkfdMSnhOEE3q1jffZYYIgMwW8WBA/mQbX+nLnF+nGYdpox6LQT7TQgwxKRF3S0x66eWij
mYIPhvb8p13l7Wz19AToEBjNgFMY6Rbp8BadMtpU/2kWJnNdK74yHYS7IXSS1+C+chsimwd7ScZF
fyPEfD24tf89kPnHLMOmvwn+FkXmZsSA9Q/G9tk1NZNCp4CbqRySwaOUbV0/+lUw7JXcsj33+ByU
PZmIIwVKOuBt64HXVpdUBk/OOF+P/rnbu90Ef7dJFD+DfMtIaBNYY9SJj5BKTt7LlmU8EzYWjfKl
d8enlupilEQOEU4G2UjLInxOTmR0MHhQoYH9mSGtop3CO/CenqUzaa9oz0kcIxkGb5GkW9XCyh4a
ZB+E2aiflhX1qj5N/ZXTIfrvZvZlUeFtd/AfJiMjZ0jhBHg1+QODbRLmb2lV3Jnay8rQnlFqRfhi
WyVLY8B5d9xr5dbR0wVcwumN7WGuM8CRHiSXW21eCMcnVedocMhMdGSaYAOrT4ye0rPYcOHCnD1p
ikab8yrdDFkeQQNqGi4BbrV0yJD10lAE/yoimS/pFbj4nZ0bN7plvgviri+5hl2tc7xHTfb31WBT
lq15dDl1hX6gypqrzasPi95pCWfw1WzcFBmnMm2jpLVxY+6Rz1qwvdVyBbVfPh0tKK7F6hz1NcgO
vQ2bUyz6twQWpBvZLwAnsTdP1LtxxH1ltGAdaZC8NrwlVjtXkba7xF2pT9+e76d+/UrJ7idSk2hc
FGAUG9uU8NEq07pDKNuxOMxT8KZ0LgDL+pwGTQshWnWqlreTW2fOqSUtxuu3U0/G53kd/Z9RVM+m
f1Pz713WVdECn1A6fshpixOzfkQOeoUcuk8QW1zGEWVbOVLcxSOQuWDMoEYHyNg8sSnQAGPHWhZg
rD7ZG5Nno/yL6675jbZsz8FCYVTtacfFEg63ND12vfjnjEaL6wDDWeF6jKzbbZlmH0rKuGWjIb2O
V5YYkYy5wP/r8xoimHrKA+QduJnJdeKjkz2hgdSPMncfUjc/VEqj4llKGAZXtxAOFSzg6x3rAZF3
QNfxsGp0WCwLF/VANQzRmkSRBNsBr93e+DO9BjirH71Kuw7UejVI3bkFFj1NBhgNHs03069WJkI3
HC3u52FlekajdRaaQrrXVS9dW2IhqoyXceuNC9XUodYO7N1b+2uX1kW0HTF6e3JDqT433foOavpS
PHLlyML8yGlPohpHx5ZMipQ7FQ6cV/dVruQ3MWhRpm1f1UT+QaGdTEw4oZ258BjN8lz62rVWyCRQ
/nMTQBr7owa0BfZAsC/PdMAYhKAfE0WfX/N+ceQUkPjKN2kTDawX8hBwi7ufaCQAIebySeWsKhUP
C78YDNMMTUb7zzfrV/IeMXGK1qLhcbrn8oRUzmHT+9S/daeOqCb8sRozFDWq0TQ5HAv+dNXW5RRV
9PZEZgl96ua0HKkqEe2fj8bjmEsnY42dftyi7K9pqSFyduR3Z9KiOdEoWW8vqhztU5Ellg/BbVdE
b1iWhgHEP4w2CAMxFY8TIhv8ttbd1I2f5D/co4EhT0THHdusCiqMNVnm/q9OFLnhfVYeiC9xBAe8
YL/QY7C55GUZ0noP6FUOgR//cqe/DvDrnJiBQB5NIiUc08ctW115ynKSbk9rVRDDLhm40Wx3btSs
YAHQrVzE/YFstheyEYIDF8hNntXVgVBR7r3SvWfguiiTN3f0TRI6OEBgKOABcT1OfBFwW89ge8GC
zrBJTw/UfHaCOiOKNLeLZ1KiSI4Z75BOggL9H3znPjTNTknDVCZZTZV51S8vBQODsMkD3UTz3tlI
uekpUVFngnzJ4KQzRIfbTJwB7Yg7edAnldFRO4GT14P2j0DwY/QrtBNav6LQTJ42M8Kx+yTg/Aj+
6KOt3a+6XMW02HZRrVbcApb2KIbgZPhnwdVPXFxJ/zScI5vfya+dD4cXmvjJHH58OPpgS4i9dwd1
ZPmfI41L+KqJt7SqG+CsD/7f5EdLjVITKi0omD0Faota3vbVcI7enE3w5wIkI8W+arOH4slOLMVY
vUqkIFPFv27cF96646SrLoIAw82kyoNlvQ/58KxPANEFetHQbqGN6sr7SPsBV2L+17S9+sCWfEUK
1PPYr/Y5zcyvccjOYwlJU7Xqq7fI8aYlWPU3G3DNLhiiFqsFFIKpKrLmsyoUznyjtaJ8sK+s9bHW
hjcEar8t/xxV9XGAnTq5BWl4tmVARZFTwMkGIrjiYuZTn0+qowQNIcCVJWhBqxnh9q9hi6A8Zpl2
dM352jM0XHf2t2EvxwLYb5AOje5bm9HYxp/Pi/K3t8l6mNKcu3V4ksHF4L+N9CVzyj9XOg7bYLgM
hn4sNnHvqFyPNR2kPPdWEc6ehQ9ws6bQMqoHqWXxBMoZOZZDo8LG1pL7FpKiefjlEvtGOWYj+90x
PNgG5xMZUFgXWkIlrEwcUzsKR46HZXmj1ZGMW4PNbNqqoxy/rYX32uiGi7BgM0m3yRIw+ycofATx
fqzLebgms7UVBQkNup3jIg2uRLA9r7X+kza7A8PwI+Et+mNQaxeOKuY9UbwOm/Ze+MMPcRTNcWhv
SEh9m/2AlmTgIh1JL4ZrK6KrzItyi9+Evb9wtcSk608lDDtQF0SEPBItNcS69QP/ZIC6pDsrwpqM
r7KI3KoGXYHnJPeuiOEHrthiWXnknhuTuvR8r/iScorrsX/zHi02mcbyqtQrsHCYTXfQkwn1YujO
XXnUrag395q8gNJXfbPei3y7oOhfQlqNIDBd/8FbmKPxMYBZLrCHgUUjKfomeL884evAcVt8xJ2t
JnwG2JNpwjhu2vqD3GN0SvRuadnR50hgkD+d7KHG27Ci7y19AKlMEcUxrey6nC9UrCeUNpoc10CP
YscI4bjPOCMxgjst+TFy7anHKZ8rY3agJBp4udR9yJQRO9MEgOZbAyONddx895qwGhSzSxdZi+ID
zLcft24PqJ2BBFAAxZZBz2EfbPwpC5uwDsq52ET+iGE+8kHoh6Gg5DYdqw8Co32eLwLUR3I86d3k
lekrqNmB61RHU0sRB0GMPqmTHjo3VmimaFPx5JQvC1Q4OJbxyX5Egwf3lcsLuEwUByEtSpSENxKN
/kp/fX/g9g9XxVndS6gYgkFrojbKOz21Xjl/j6NBhm7ZrJ+dFZTosTYvRgHY8Xhyni8OWlhTB+yt
Gv9xttr1mKIYYTMdVkBfF2HB1BYQiYB0iOGdR/qV2HM3Hq3Ov2U02ztvq+AwBOpGuT0pzZKJbQle
sHERSCf6eBvJSrJe+2FG+UTvKAZ6dqI96eQydIt/7pf3GndQxHPFmww6Ena6e6Olm55knk6Rq2bs
fxng+PBhVY6WdMRrtJXToWmoY6KPGyRJCApnQ3Ac0Fo8LBvo/QBz7Ur+cPcGuZodpYTZWGHHq/7V
CNr2wCCHAW9rwA0lcirplif0qDz0JnrKxuUuGTUAKBslnMT8fsTRTNEz5QMsWUasCDNEko013Ryr
KFMWSHHOZZ9i8azBCVMXyY/rsCWlo8/bxGebTc0/S8veFsv/V6esRMYIPdUX7fOAWCZG8ftB+Q8f
P4CK8LWDW1jvdtW6SblSHE40Fwy8nkatj36MfiSRCHhw7izq3XV0TZXvG1Fe8fvL7JYYyhyTfInd
4UAdH6pEl4o1Ry3pHueP8gX5rdaLkzB5B6n0c8nvKplq2rsqn+oIPswBS+geK7MF7+GtzQmuQ58B
rSrn9HZs+ncvQ7GRlSakQYeCjTWwQPDBo3kF87aGPQLZgwkrGRpWbyekWvNdO55IusU6yQUk0YT3
TSGE4/+PSl8svPdBEc4dLSV57vxbioH2yhJmnQ4sq93egFqMaGq+vApAbZmb/ZYVfMpd2SV16R1m
aRChQQLHVrjWWXE8thbUDXm7pIkIy4mJ54AuWu5M1q9Q9yzgBjZ+jm4mf8frryz0GSxpUyTSCeBy
j93JuXkvPOYMeoDzoYvQCjUv7c/O2N7Xorwec2e9SI2IjzpD42ChyWpaLS5rrtVSwoyhd9Hwyk+A
u06LGsXcjgBuSM/EWF01RrvPsyixxyOK+TwKJNo4No8D5H9xjTa6DsoLYob0RMbSkzsFJpluCGQW
so+bmaiLeRDyjlveCIuaXGEEKmQEVqzSDrkZJUP1obGm9GBmQFDuUsY43VjGrf5NQ7vK7x/0ojWH
X/IHPsmHmmnoWPU4Q1vnkAZBBTHxGiExITpCcEtEbtbe5KowwrpHqDCaAwoTxASJMZl3a3qzpOSE
i3zGMKQXGooGSdwimg6UCsMJ58TeZZZ9UdDJhIBd1JjYYYGr3k1rtZKKzr+42oEUmpqOhS8h/XsZ
ZwQbkOUB0DoaJqwHUrWEsCMuzpYMdGTSsT8oeXY0/UEOpbyxA+Lu84wl0ITzR5r+bpJq3voEzBj+
MFzhhOdddj43bwG21UGm3U4994KlwzP5yQpP3duzmmKF1Ing+5E1xDqhp380TeQMgov06A7lzJ3A
GE42KBmOair3o+et9lkMV2N8CmhsHmXwvedLT2WiLwgOlW4tBxSseI7ptZzT6qALkIq8keBB7XzW
tGBmRp5GSk0CpisDlFXNfD2SwtgpmBaeFxVcV5z/5qQ9b3CPzrTASBBzVpLy6LfzSQ9wjREkXbF+
sJOgw3VhscOyRIGG0v2lHMq3kUCrCJOFHpdNhiTIb2410o0zhypPHxyaQTc/al5KyIJ/ZWTTr7N2
yKx2wNepdumR0f66tHdlqSK5tOyTpcWcvNlbQDEo09M+3qQBkXpk349R0fTPPI4bSYFAOS2tMFxX
LqIK+e0N64ef3o0ue5escS81210jswAkEF63ragj6DKiU/Jn/B3GseqhASo2izw3AFQEPZUbuipF
lDaLJf9EEe9jtY7rsWkJA6wCHaRbqPxQehMzTAoRXae9hsytvmha95HlCPfpVAVSlkyAXKRQUxU/
A3BNs7xogzhRVSaTTSF3SCt7PHdunoYSGlubJYqEwGpicYWe0ibNJ3taB5AgbXvx3KqIB2S1PY45
bnTz4IydQxUBfUGtYY1JpbhX3JLoYkRAD4OHnKPWHJL/asGkWx+rmfbsHovpyZI0yZdW/Q+hNUl1
pfgBh3v2EehPiPVuPK2765X3zpr3R8MDSh6Iv8icNkyGqtMTUU4JACj2AK1/qXPjecwRfk42vQR0
Ej74ooBmLYYb1GIiMohdYdkB8jUV4JMDWGtawzFAJr73N0wRv8D5SO3no4AWOtGh8lUFzq/nmlHe
OJe+XL6bqhhiE4qaBQF7DokpMeLoL755eVbo0ENWexQRpkPqqvEnuym/rkT96abAjx7KNnRjarvX
gyqRF7AP/66rxH0+g5z5gpB/3S/fKS9c47muqYfSvqyUdpEx4C4rqp2uLZv7vHCoQc+bW0wSf8IE
nXGwhH7NPlegQ5h0g/g5WbTlTKd9cMwclEijFLe9qF/UpvdXE8Pt4mq/1F3WEX594kbsAkRAdJ8L
CTUX0GjgV92/I2DNuTSkF5Kk455s+4qA/BnNI1TlbM7zJRuojd5yQquBe8nMIvKPEFZswY/CKVEx
tTQhoo7hBCFR7tAV7h1xB5jtdw/0TJ3BnTWNdwsCpBgn0suIqQHGH4WVvtd6oJVIOLWKA3Frz/9/
AdOZbsHmg5g4wvWSS74NyMGDl1rLFVbiLtlG+lhyXGeJxnC7+al7u4cQtNTLhpPvi9h0YGdroSFv
GkF5m4ky54Fvre25bQcKtMtyMB+C1Lya66k8mpCQB2XuPe7uG6lfJJgbGtlEnrar/NFy+KBsKSot
l0IAoWr22B0D8obj6rReglojnocGNKUjzT5jR2p8fbiqLU7SWjYu/TLARJ71lq2mk2BJQkPHzgaL
KBO0/gV+iW2LO5Ee/88177S6iDy+FGM0d7siEzNKdVoepWBuNulbPYE3g4iVT06t7w3EHZWMs4Wc
YWyvCd2/Hi2lPbdfGqLgBBVQev4/0Lvsb8u88k9rvjzloChHc/O8gyuJXBFCN69Qid4Ueqozhm1k
DvRjgTUdIQ1Z7R7sLrdQ0Esm+UEhZGwUkxdVSZmOk630MCcVaMQ6oV+ZexEUwXYor0YOubTJ0f6r
ICBIv49FBeeHfyHcpWOhg7fnKjWUTjn2yJ1IBiIySOLiO5PhP98KcUzTCqzENupD39In2xXzdatr
EywLYF43uDAJnXZyFpcTol22xDaL5jkPtCgw7uW48G4PwacoDZo3iuyVamoLR7DxMa+zfvD77nWi
/+gWlzLoj+/dl8DzyBVvFrGqJ8zegKckzGaMGK+25z/9X5/UO/4f8Q0UbsPyZiDy15NpYmokLmZW
PmdCxsdqZBhqaC/eu+l/S/bf261lLDAnHpdRdm6SLkjzVyPlNmecfaeC56oy5O2qaKFAYMoIvbFz
lIYNfZjL4lNU9U2j7RP51vsXP0MuEljdqbIM920Z8gjILv1nl+pdK9gkXevBtpCV6Niow1Ua5l1g
Nv/qvRsF1BT5v6on+i3Ts9ht2CD+zsmrnUf6rGOzB8E3mAzO3i595A4z7tAzOag28iDpxu2alpv6
le9MvwXrO5ommdMbfY4SipZJPYTvg9dChnNpW4bAubRem8mzI1WaGS8ZHyLDznjrDXgXzHtK1ob7
GltqbE7pkOS1PyZuPaYhiGF7abLsgEi1AxlcTPh8+9ld7Dmi6WBAJjZd0xiJSWLRDo2fg/pNfpFY
7SMOhfmVCZL8Yk/iNnCb68WEmO4RhNsdoND0QsCJTX19Tf0b22Km7Pd+gjntyDwPu9oLYtbv+nUb
nMhz0vZRIIEb8k4/9qaojn0xa695bcYB1VtbgYYg1eEc8cPA8gHgaP9Rdl5LdiNZlv2VsnxHNRxw
KLOueoir9b2hyRcYJbSWjq+fhcia7mQwjZxJS6NlZATjKsD9+Dl7r73FU+8+TAmn+q6dayAHcBfq
GHkQiBQUJ8EvYNmyOyfMmBo1+rn1sugSFuhN+oLNYRiKYJsBur2mHRg0n7HMKpi0eziI/Yk475Jw
zChdevkxcRCB++yxxwTSKIJRTsKDbxF8HuQo3DUjWxpmde9MxsvUJGeRV+m6HyvwrfNd6mF/vooY
HdzwPaWJHXidOATimwvz/NCg5ps6dI/OYIplauHAY+kiYhseAa3JD6ZXmHvbJBK4b93XDFV2KZho
6nlWrf1Mfivzsbo6LVSrwZHaahzgJMreGu+7mEq6PwwefdMy1eMrTRic4smdqP14Tzdq3Frk0vm6
Hd8jBDkKrx3uOJDo4FL7R2XKQ8JJZjPWTEyh8S6MQBPPOL26bQrgQNoQshBJb/U3jgpxhpKxCpqO
bFr5Sn2qELCf8McXW72PrFUYM8jva/1DJLH8z91Ey+qTW1I4xp0R6tnRaaeUowWQT6Llk50BcZQ6
COQlBzDojHHUnzyOYqXmaRtGQBxOJYOrRu8PvYuytOXkIwyNUHURbg1E8nVjL93SijeEcBkrc1ay
c+utMTcgpAvc8vjGTyfsuFu7NlyxGprkMhG+SU1Vhkf4SDuYfB/y/nnoVXQNsv7cCVBXaGHQqVI+
g07oX7gZkhpuRsZkZohm+PJ8ccVRg/Cq8MVDooVrsDf7uK3KA3ff1q67etdIZgOW72nXkQkgsWwq
uHgdK0guxw9m0l8IQNhzLiJkqiUWh+xbl5vohE6q2Ra0JA804D/GScxVEGUSacJsPUs+1r5mMu7m
esK3Qv/XKz47ungC/8vtmqWvtWqsPeFItODsky2q4YRqZASSNnffWhThLC3mVUvyD7rBTq6IijlO
7NlbS0XBJm77M92/5Ji7qlhHnrFXsnKOc2AyLJfyrguj+qANYOWRbxYLWCAESdrRQxKnalcNAPyC
Mc8v+md7AkpID08d5+jZD7SkGLNpODhKow8f6poJsxkNNym1ZO/AYdpnFlMus6HfKPNUQxiAcSr2
KxqJfU+F0R37CRlDOA7BqYPqQFg0jleK7ztANh3hUXk8eOvQp23v6R+rJGOiUSXjNfbdXY7N/jlP
sFHiAJi3PVw1fRk/kXeuVm8BcU3KvMecAZbEOuF0Un17ouUQLrKwPIbMAu5sGh53OVbOpBkoEAo7
307mVB7izP0yUjQtCf7A1OLF3nLwiAQkbKFcIrWvd47NMY5ciS9tj6sREsyq0bvk0xA/AyL1sV1F
YkGYxOfGBBDYhb5cKZqw6E5CqnMzvhGxiU2Rsx23EgCSoGmfcZ3fdSMcTK74q+U147mbGWhlWKDE
o1h3ONd2k4oZ/rojChS6r66iRU+ear/Pnrq00L4VWrSP6vi75xkdBYmGyDRrhw+a4jLz033iwkrp
mpemSkcyKRl5wI75pmOrYEriUHaoLFhq+Pa4KyiFlUKaXjw4mmbdInukR2LwDjEjxYvUc4u7H42W
qBORgFmULmpwr6YzF8WPlhx7IurHs131Fz69x6CmUSTaDtmjCXxdWOeaVf0OiMxnlHBLhSHzo2TD
bgL7M1Nu8aSp5nPIXos37CXEvvAyjsljDwh1byFAw13QMUd33FeG9UuVoSkiWWh6Heb/UqXg6OH7
3T5IfeKz7EnH6sdfQtLKcqpRtOkYOb5qnG/6CfduPrjJOWj6z1E6URgroqU72p0HWZBeAtNkqTmR
8RERzi7Viv2YDuoVItqKBu5EKyhOYDY8hIaHMt9Kml3hMb4tym3gl9lRN+jKCwcsWRQQgFD21qmg
cXmbGL8dddAyNo2ajkZikDMxnBuNNjtuB/aqBo+LQJw6cBq/pFpiIdpkdqqVc7vQ8valFoW7rMey
Eu2JJGCXbGDOTRR3d8R3NzhDulcO4yGqWBP6n6rKHTjvVz9Pkz2+nmJTNU2xRvF25JTPq54Zsgbx
WXeOU9J/Z0ij5c+RVQaEq7LIMB/ACRa2L3EwiaMg3yWisinSIuMkKTnulxXZ5iSH6rQmOs3dxdXg
HUwCZDCVEGQYBvdFY9mPHbImxFqAgY1cARDwpgP36qdMs519jGQaRq3GW1icMr9/aH0fLr/PHdt2
A0FwMv84idxd4Y+tfQUNA8GtqjNtr5FZitrUcXgXmvKcqo2kYLllgo/DkVAwYyJ7ctoy2yinwRrE
+mmcGDrwUTpLM6nRtgnrc250SFQU3ThC5u50UWAnj1xMu07yqFX0zDl7og8sXz1yMDchm7UekRmg
gbxfZy5DLhy66AXDfZ6YX7gumOfS9o8NqZZtk6+sJHQWTffiStylgJvoMvBM7sgBIXuvC7+7FBJ6
7Vtnu/9qAJlYxCLJtsB2wQNFBOR6DRJk00X2MhaPHai+TWarJ45r2trCtLUcmKAsyNrB50vE0FoN
s+ClqeZiShy7IAQ4it4dngvqcHk2FQzgqTA+knCB/cXwrmwvtGHcutsELZfbKEYHeXxSHZzmg4Pj
7uwaisZspvYRcsS5Co4XlaUhaaBOAhO51nU9Ql0CUNAJ1YcZS+uqWW3RjszIaKRmEllHFtgr087S
fctmp9cTcK+BBJy3LT11GIh2OjiU1t9O+tuRibIQpcCzO3ARBU4ec5ExcNFtOmWh4HIdaI9sVNZ8
HlzwEvQ3964oHk2fXF29J0OAfjyddD14sV2OU/DcskeXCoVO3sx3aZThb6PMbA5d2Rj3eoF6o2tx
OIfoHThSs0YVTFEi1cijsmJapRgERk4LyzGGgwMc4O1jqzudyQlE1qrgNuHWTTgZExJkxxq3NPKp
QxEPa5Noo3ul897pI8EbEcIovG8LM+7yRc0Hv6hdfXrQIoWfMFzThuoRDZ5HXcljXKKPQJoantHd
MarQicEbplBbhcK9kLk5y+ic+qmyzDsn8Z/Cuj6zDnkS8XYTccgPOcUsSltD0Gr5Ns3iPkNQAarp
Dsu7x7HJMw9lSgwY8tV4RD1lxsVKtZa29BFybaypsY9Nmux6chG1qjdvNSmqi1LtlR07X3rUYFb9
kemg+prhrp5JFeCYKHWpnVoyznz4IWGYHUWi9euqfomqrD35ZPdthwosPJsp7TwTFVaR1PZ9MQde
KKMFK4WRTGFivHcSDKHEKUZHGBaeeO3bNr/qZZhs01HUsxzz2hHL9TA4EAmnEc1SRZfyVEcH15xW
FZFen7O5jjHsPUlw4rM7MHzSeEC0ftqtnZePWBfVuYqH5sVBHAXPUlnXPuRC0VoCC4zmPokCRssA
yRZ+mAVXLcj2Wpy+5kOaf458Y1+nwHD0MbiJnKZJaQFlp/3hzweVX/M1fg4YRM4uHJ0QPoMzs3jL
UP4LpAhtaeQ4GDgXTPJo/jDvD3KPYilcATAr9hxFkw1pWiwECBxK7Bt+gSmhVsO2FfY2JGh31Xsv
atKpItFdloa7qTs4k0GkBLM3eXYI47gb5nwv9q9lS+V9LBFhrNqmYaetsuE3r8j9O6S+bpuuAYfG
83TnPewOZLeIC9qSSq8fRsO5aB5OEgadEuDHIhkdmqds3zuN1N5Uy9cs1dGGl1Z5VgwkS6/OHrlr
fr4yxlieRIwm1I9oMkQdPfymIeUkn8wnNCzmHrEdlBFt1DZBZliXoO/nbO/ihaSVBhMFf2iS8buZ
sQqoWOZHkrn37q61zOLWZLDgM5PrgMi+7MAc7qOLuHLPyYQJTAVOpW89Grfk/gTKvtQZ/mETydky
c2RwCrURVqoODqbK9M+9TEf0qkhEUxCO24hnuTeUcXj7Udv82KRus2tmbjvD0VudqPGM1JmpdeHZ
1wm/iYWI/5gFqK8EIR8kz61aTiOHzCrEyWkmdwXvLFoQt6ZfLOZTa1fmpAC7xq5SUAVVh5L47br8
rx9yxJt//zdffylKRdcrbN99+e/HIuPf/57/zv/8zI9/49+bb8X5U/at+eUPnaIvddEU39v3P/XD
b+bR//Pslp/aTz98scrbqFW37lut7oENpO3bswi+FfNP/r9+8x/f3n7Loyq//euPL0WXt/NvC6Ii
/+M/39p9/dcfJlfzf/311//ne/Or/NcfD3MRVOT/IO7jU/61ef8Xv31q2n/9IWzvny4CFZueECBD
3Nx//GP49vYdy/qnJUx0kg7pJOiGoeHlRd2G//pDs/4JYdlwPIc1QM40OW6bpujevieMf5rCICrJ
kwj2pOX98X+f4fVPqNqfnxxvyH++/mtA/I/EPRfcHtiq+fd4EuWRsN/hfAjnVHZXqICMaF+sYkDI
jD0V1zYvHayPdfnLG/Q3D/cj6e3Ph8PZwn/o0vTM99S5UTMitFlheNVS5/KWZd11+e9ixf/uNZmm
DVoW3aHkdf1IekuzHGBkkoZX5CA0b3vGo6HhOCjI3FvOZrT+9WsSP5Kt/3xRM+yPvr40HGrtHx8P
fLbhKsWEoxaZuci0pF0HClSJ77B0088jWhm3zDLPRLrP9cQ/Kaj6Rqmmc8CqjkAxftCZi+6VE19/
/dR+RBG+PTMPrSq4O2vWYL4tzn/ZTqCL4GagaX6NgL2vA9k9xqQWOKobtnbCydGx5BfNsbpb9fL/
+8CW7ZKECsCWjF7HePcRkPKRCYu+5LXRcfACp/aWNn2nPbwbEiM66BVCoZtr9WdGp9r51w/+LsZl
ftm8VHZSONgC5vH7QFb8hP4kOftcfdJIaYp15kPW1fi0kZ1bAlcNZ0P014hjnI7pd+cX5m+uiZ/f
eABZBjgT3UaAZ71nLmtkL7e5H8dX1ZX1ogQosGwdFKw+qUhWicp9cgvoAmW6yS3+169f/989OCuG
4UJpRuHovSMdThGk7sZuYiZutHomPx1oIjHBaklhXWaEK/cd+StQKMLNMJS/IdN584b+vzDH+c23
nbl2ETrLmuu8vxuE2ZDXZpUxPD89pasH+cGSGtjVflwPeKvotPeeXEnRtduixkOVd5ux9XaoddJF
7bT1oQm02yT7ZUrv6YCpccCAEFubRiM9kKFj85h67U1Lko3fVcZmosOwHIIMoSkgbtt8UFnWHcwR
lLwcsDvF+S6MYtQrpZ2/9PYJwYNGf5Q0eNWRq4xmSuzMsm3vwb07dBKagLRaZEayq+7KpMAWHwcH
Oj/o1kliOXRDwWEtbwtqQJ+eRQXosERVoePyB87PU+yy0lk7VAtjpT296f2DWfQ/ihYVg+jLWx4C
Ls/nQyQNUVTkfbvqoUt4WMYWeW3r942rPjdFT/7OyJnYq5NzYzvlJVYJ9f3YX0XOMm1sHvS+Nh5a
sA0OrYwW2Bz80PDSzAK1Xvbpzk5G1AtlusUqw2h1phXmRXjEwUJM59wDb4d05jt/rXv386+vwXd1
39tl4OpIEA1iFEhnlu/4hOiCYiuc/Pg6KOuQgbe6I/2qutqWXm8AsibrKGWeOhVJeqplUm7k5D5Q
oqOuEjiCyo6Go0UBvB6FmRytqS93ZR9wFA+1+6IwxLGQun8viGMI7Sl9IDAPkGevaG4nr1ji42dr
ZKFNcDLTlYtt0utpU2XNt7KK5nMGskrL7+VGFVjKXJ0LxqpliWYmYV6tIXGJxysYq3SBLNR6VIPH
aZOhdMGltWcEfbS7OetCGzEZVf6iCpJLp8frhD0CS4iPBxj96xG63VG5bnyoQ3el8ekyKsnGJ3sX
zamCc4d3kfiddu5pY8HbvuqIKWkZFc1GVChS8dIEi8CxvGPbXyARAjcESqBBFcQ0FQzLziSfpwmL
u2ia3I3wOAfGXhn9JgT2HZP3zw+SPgKVhuvZJKm9A8XaOJSruAviKwmR7GndZG3jvjunADt2+KDU
RpeBv7Y9DVIYvobJKYdTWCKmEWVfLBAN0vtAuLova3NV5bK+RUOgk2qhlj6bwD4ZSK/UiaBc2lrY
b2XamTDhufVU3B6Lwtd+E24mfi5B3mLhbM+wOWZJ913UBr3+wvOzPL5Gwa2ckA6xHNMJ1gd9jRB2
N9ZpjR+13vlpPbeQ9c3gZxvEx5BqXMZEgtbkr2+VdyjP+R12LQpBaci5YhH2u2cU5sozklavrxmk
5yGQG4MRyTmpIABGGughB/NIkZgTDhHUB1601Wm4IwnRn4Rhnl3Ne2DsshG2GF/bzrsHAqGAFMGj
+s3z1H8urFxbB2il664hoenO3/9LOTFETLy0NG+vIqhvJqjsO9MUX7ouTQ/0FkF0RTCLsumsdTak
IJyo66IoAVnJE7D5eAcWuTi//cGpDBVEg7mIlk9432iZtiFlrhJOuyltwCR5XOnEgWjTvTvcUgaP
Tx2cPzB6/nT1YWs4jV7u3zYL6bfo3/OyAASoIyg2wguTZ+YEiHeYyzfRIR1lyVxzzvBKacVMFUag
WttUFcoWg6n2rtDx2EZlNU8nnZhscMO5Jei8uhBHqrKZRWgOk7ZKfDGyIOEM+tImdvcIydffNEma
Lu0p6x+nDImPlM2FkoQVb9KtAyk6YCWKQCyMzLDPRSKrU1HGQOby+Ga6EJKiyYF/YiGaNSzGWExf
Uvon8GJdgkDT9thgWbeyKD7iCaaRMgEjjIn1Xlb4jw52r6eY3rkoDR13W5wHz0Xa9cvAe6lNHTMj
+UrQEhL7KNLhltgVxL5BN9eWsJCRIGO5C1wMFDHzDi3wIFV51ZeCFLYz5DgU6ZVHK6TBrvTry0j+
zVXkcLThUfAZOD9VZ4AhlD/oVnvNOuQ/Vazohk+IbEhjaJdOChGumQhuIpW4vNQl8o+mcA9+hX+3
rOmdkmCCpLWuy11L8vST3goLGSy+tzgwr1JSW1ZBPD7jA+f8Ity7NNKt+9pgf3d7/9h0eoMLpnVf
SGSePPrKbhuUy8BPUXd1/hcSd7Q9ZhRtb8f4GSwXDHtsIoxAjkP24FhcfAN1o5+63dnp+r0V5ZIm
G2E9VcRqr8Fi/PXbJeZq7cd6ilwUW85LsK0LbsAfbzoxc5ysIuuuOA8lbkrr1R7ggARooGbN9LU5
122PAK4OYC2CQpJRexITc8FfP493ram3VcpzaOGQ3EFmgfdTSatromY97q5uUh3dmdlQKPuEfr+g
fdd9d+qgpxXF0TcwgaW19n1SjpewSb4MUzInaqK55XcvURdC4qswvskgW8/AhHyKn8So1KNA2HFm
ltADjSUlW3MV9hGzOs4Y2TiMit+8IvvnShUCDcZ19LEcVX7KWSxyLn86pwPozFStabxinG8yZt19
xcyh1fSDLAP8IgA8lobfI0gPu3Jdwmrd+aH25IwBO5dfYr+LA4QUyDYJW7Ot4ZiLYZuV6zhvqq+V
PrrY143wjEz7qhejzdiEbFdDFPcxc8xd6U/BKfFdDMiA99ZuhH1ClIR5yEgz1oGIXsZkwoYdDVCP
/Wla504H1T8u3DsYt8OzWRF+hxMggDut+Q0uBgZxmO1LNXA3OSw2YiSILoKNwnHhqCt0YoY5+WfV
ENmpLLnV+sG6anHlPzJUYKykPAzsWFE1NDPbqMQV1dDyvjBaS7fVoTKxjLL751dOIP3dr68y70e8
MFcZmTC65cEW9qTLVfaubCyQ9iGcjo1rRA4RE9Io248eM4tq9OxNiXAPl6xi8S5hgCQbvIlADfQJ
L4GWIIiMKE7STDtlJSu67vbZ3o2/931BnpYGVAMTBU4QPsUNu2d916DZHCdcpzHjHT2r2F+K4SEz
NWKA7ZVKUVQNzNLWNdvhk03ywJ9fzvM02ydm2BxLd9m5o3rNAliTNN+aDXJcyG5OV6P98svXnivK
Kj95/uQcC0CWeJyf2zx4MYey2/jSZZho4Aozh6Tfo7cdD5GGbzr1CACB4VgsmRDELIDmtGfkD7B2
wEdhmd6lsVJvh4Tdeu7d6rsClOHar0gRXmmzVx/aFBNki5fbsiv3Y9Xmr2ZvevdBj9m8Nxm+w/Vq
NnhjnDOx1M9FJ3Vw8jhAkJoAN5+vhQQAUSXPaJIRrkBd3Ejwy3dgcg7lEEQ8G7f+TfjqW87TXxc6
zquuQ5PYoe0lJQ2VHxc6QuhdXQEQv3apdq+xwtylnS1BpvUlmX4FPC6nuwuioHxwUOY+qTI6qogj
k08riQkgRxqrNZ/yyGuXhiYLuuHwhcoYrbpMXWtvtGhQPJw8v75i5+Lsp2ftejr5v54wzffnHORH
9jCQxXcVdR3etQ5yQQN5/kpO1m82zr97JJf1yqD5Z/EOveupBH4/ZnFkNteyil+rcdfO4/xKc6rf
7DjvC+T5c6BpQINRZ3k035Pl065B+cgid7UadDecjJHOBPVvHmS+j9+9bcSucTAEXW8KWo8/fthZ
C++iE0F7zbO4XoxDJjZz4MRSTMPWNQThZ3sIb95vDjPvEt/cuSFBAUv/3CJtgqy9d9cYJRJtL3Tq
16nqe/Kpu3yf+AAGKvvZ4k66Zezy2CsX2PW7Y6CjntC18Xuqg0zr2sn5zZvw094+P53ZOWfrcBpY
Rd7t7Sk5a5Di0aEh2NhhQR+ZAGvtxtSYoOZWeJPUSYuhldoWtyxWDNbvnFnZIo+a268v47mh/O4D
oRTjCMICLA1Agu8+EM+DOppa9XAtanPtyPlaHtIvZda6t8xNPk08HSi6M8lV+ZepsD/XUp92MPmG
fVjOCPbR26hJOEuDgPWyF0wroFK6yXAlbsrf1iNTVz+NmHpW1esQhvIk46Z+NBivU2P9Zi0x37fA
eGM5n7CzG0wUaZG/O6mQTjkmEK+Ha24aw7IZGYElxQAbTUYIbJJBHioSW9depUFsQ3y0ByN/A/vm
XZJKnSK/tUiYQCMyIeJ+GybVUWhf0Kfel6L5OEyNcQYWau3yWH0prFotYYalN4JpAZb10H16EKNG
KC+NB2ymDkNMG0jZMBSbzmVys68hBekmJcaI1sYED4MYUdoop8pjaP3rD5Z+37tP1oQx5xmGhcqG
jgxl5I+3GlWaLbVm6tHjy2E/CCtdNWoRxrI7wqgj8LVY2uXUwbTWyPcWh6bOhkPrM+XMhuje09IM
pSM25WJU146KYzPEg73HzFgfKbQvvge6Im/K8FM33HBjEyMdqngr0UhtXKsykGgk8lgT2Hocsj3G
HPPqjiMw0AoXjZGC7c+M3oDl2JSs0c4FfCF5GvRptqGJeS0WVbWOPTwyGtGG+1EIdcGRPK7IC3uI
uhp8Tlpa26l27rzOG8+oo4CYgiBWurWl/LS3ZoehhaqNQBKZdHtVTByYXe2aahAGhqT+5uoJXG4H
0/3YEyCFHWDIfWx7VURFzfRyQdfCPUyVGT3FCQftCHl/MxrMMEDxFLFbwhHrkWqM7RMdhGgjNLPf
TNYYXEq4VTM1rTkT98PkERYpUtgi2rSNfkplDgl+JNdrlBjOodZr65QxhTkKeSkBpAaJ1yJUBB4Z
RfZWr+dPLRqro8bEgI+M1oVvyungK2Jl9CLbB4m1QnaMEDGr73svrxYigcjqleJC330k+jcHbVAy
e3WdgBwpPT6YFf5XooLL09sf2gv2u/pElpx3F+ASOIM0De6QDYxnnUTfpYpBjkXqdQJLh/iZNmch
xGZKCQSY+NwAvsQTUbhGcHQ9cl8c/LFj5h6BBJqrEYrlXWuW7okZCBktFYVdzJqQIUL2peZsNVu8
jkFHnZoCssPGa17rARouOpluFfZrc97e9SJ1HvMlUjfcSg3tQRaovcswli6wuATj40gAwi0wz44z
ax36DPVpbT+WMq4fpcRNp/WICNt2XOntWF9xIz9hQHTXjgHnpi4Mb51IcvBaDIOiy+6NQRicBLH9
jx6Omh744kYTMj206ktb5i0rYWCB0JXfE+RkB5SE8GIS8iUc159WqsqTC4I6ABMtPvsoygEWI2HL
HeDmBJp+A+sv11lFvmXTaZtcfGA3PNZ22e16SEu78k5JPfnm5e3Wz9IH9EbJ/RDKlQ1Y+BLQ3lo2
OHXWLlSwlWsW3M+NZt6JJEIuD3dt6gbnPvZRYIR+sYe3Z10rTNVPSCMf8csaqK1gS3Tsd2uV5nDC
JPTWJCPKt/QRVEaGXiw0rba3Q5kw+s66jcYI6fSmf3KVxz6F2fLOdzFTG619B8u9/2yB14FD3HGu
ZkK0ghOulpnIvYdk+N4brIOF1bmvgfJvsp+eXbA8mONTbGpFNB4KycoTpMFFMwv/LoUt8Whodb+2
gX7nBYcUsu/WWN0GY9Cec0Zul5YryHRz2oWtF9yH3A+rYHR2QRT1+AQsmvRJtmwaeFQYSH2gJnm4
m+A/N1E40jFwmpWsyMeFr3qoIbI/BojAFnEN2PTtyz5pmg1r44FI9elRG/C7etlj3JU0fsPh+yiS
Zs2tPDdeox7X8SqH+Eyo1K2SdvhQmmRqUxpWC9S5c1py+VK3xoE0W/cQEHO7HPRhWqtDRZ7s9e0O
DnOYx72dOCcHQVWdXJGHRWTsFC0YcYv4sDKCcBRMIVSuFupgQKFvoMXe130IzY6J8sLrbePq9JjB
fGldTNUTJNtDZM4J+APPBngo6ER0xjdHMz1vv6ogH45YWWVeoWt1jZWtT1wYqfvcz5p6x85PNmht
mkYw84UZu+TDYdps++ZbXpJXX/gRybAyOmBdaZYY0UhhmbEDX8dS69n78f0WHvZpjwXxGiCUDWPE
NFPv2Hu9TcHMYcwTLU3NMMPB9xZA58VlfzB1hi26tuJm6LZdTWreW7KS0rGUmmFxpYrN741OnmM/
OaR9Xi3dadx1hb3RMes1vPNh54Sf3SRsYaA6nyKysC5h7O2absh+00kQ70+tbLGM+VzBVJsxPpTl
H7fYEPfK5NShukJY7JeYeqxNnSOxatty/AAT0MK/GHw3jE9p5mIVkFG15xAc/KaGmwUDP9Rwb0+D
VB4pmX7rQryregTmflBF9Uh+ZQe1BNx6Ihn8lH6q72zkw8KEWjXV/RXDjraVcwxGzac+0AU5tFaE
8cPCqlQMSr+pgkUWMwfi/5eKOn2HfDAmmdrI1kYNDx1+T8imFpxt2XrnuJkGLKSe4PSdeWRQT/HG
rNOPQTeEh6aRAKk8T6F19xGVm+6j7HcInPD5tKCw9em5Kz1nP1VPEZDf+zSHVanlzVVWkbrZQzAs
hDALREBwk91O9KexNb+6OZgm36DLF2tf1CiiJzuwcGp4/9G+/CB9+atC4qcinXfVoePNKcUR5FG+
1yxEuMVQeg3q2mbDsPU7C59D5pUfyvQxklB2fXXFjieQgwJybVMmlZYv0oMbq/A3Z833JzPT4DPl
lMCZzJTOT82RXDi9OZpJchti4a5YhnDEOeGw/HXF+DYe/+vZzKRbgL+YeQ+ZA8JzzB+vZg9FLAYl
J7lFCC7vwOc4myD0Ee/qeKnDiHyNxjNXfZp89GpCb7RRwnTxYbEEUiv3nVTGui3GjHjGuNo1rD2V
3cnfVPhvR6MfnyTvBPlUNiN+l4Pku0ZRJ4GgC/65jZDquduYgHqeSQizp6sjHAjsycVZzWFOA8jy
lZ2WWOYbvzors6jPdI1q60sFj/yhMm1aC4FcWQOSxLIrmERH+tdfv6cYdd7fmwYXEYcRm384lLxf
Ika6LbEgsvVKivvHJHawOPXdh7K1bYz17EHQuBB+Wb754gljA3PjSz9kiiMV5uXI0LDdRu2u1o1x
IelH0h2HjYSbhdCQ2k+OSo3plnzup3CM4pNm++e3/QRh40sShRM0AXvcO0U4ew1UtXRMLQMNh7Vb
Ei+RpEybopoMqxwXaGsphuouqOo6Ryciw8LmsHRks1xVY/iJ8x/4vwRgRhA6zdXL+u4ulM1N6XpP
kZh908m65ieNZufQI/SCONu4QTmxjSK5rOfws4kW36nsnvKslHc9Z5drjTtMG9ruKHk/tuBUSCws
bIIpPC9nVH5FB2tc7RQ0BQHBLAyFpoACBUfOoe1TOzy3IuKoRpRiF5nEs4cuvMOAeXyUxuHGwhOM
ABd7ihUqCNBBuE1dHP8VGtqzmekNYhRapJFpPtiYeW8RcT2+Cqn4bdVuu5gbOi8ztrE5PtgojVPg
UW8WcdbuBjO0HqyXMCzLc53G5j6QxGpxh3Q90mhm/SyN6TTdtzHBINRy8Z73y3mqI2NLMJe/NvtG
LAej1s/pkHzWEsdaotkHpI0BeDdIl1jz3PX3+IAgguIjXPqD5538tjSWpeVfkg5Yt6G78f3bH/Ay
F0xej2HY9Q9+6GR7EYOAQ/uzYBpY3w+0fdalnSQHt9s0VdfeDFcW57clOxz76X6qh++mHZ57u1ak
X8JhbAkNOHmZD3uHVFNQDU669QLjkoSz57RKk22vT8DxSwGh2BzaQzlhA2didej69KGmm36dWgGu
q7V1nLmPeU4khwNc8UTUSX1AYXvl0PqqI5Ejdacx1zmE+22eEVYBd0acVFI5qJl5OrIJTkR/bMjt
8jBG5c6iqs3+nAv5wCwsWialhUHEbCcseRG9UX5rR0kCZ8kM7wpQ/gvRZC8dNepjZLsX1wp4xLL2
HyqB7re1MHYsuW8+42IrZTOdhaE2GXEvy7iT2TEwq3ot9VJfRlLHD+X0qzzGSxd00dkP0/ZU1jj/
zlMT6wesDQc+tuGkRdhjOjshzMgItpSqjM+zPls7tQ0XL/KqvcEhi9NfuMWmShy0NBUJBWl8yJ3m
8xgVT3aXDhsb2PCKwCkgDY0t1lIiK+h109z3T7gZ5K0hegAes/3ddjrcg4WI921AzE/QRnvJxUKa
Zyp00nJplKzYzOINRltQJFG5LWnIY7HlvgpooJNsRnBTBdAVPKxWXBuX4D2YoaTxkLEFsTS1nK2p
40+N6xric2g/c5NRJIK7X/XEs69pC38o/w9h57UcN5Jt0S9CBICESbyWtyxDK70gRBl4bxLA198F
3pcWNSFFTDN6pnvEYhEF5Dl777U7Tm8Z4IqPk2ifQIFQsUXz5KUx6l3D2oTLXujHUdEOEQ+htQq0
MV7SwJmu0zrJDhWD1bJq3PboFROdB27p7RlAqna0LiTNv1VknTasdHFha8I9E1a1j2mqrzi31LdK
J780jpLhK7OqbSUTXDk4SCq8MgeOb8EhwbOwsDoVH9WkX3k8JYcmS2+9imDRiADQchF1WLZ4U5Kh
U6c+hcsju7I4EiNcEBlWEGrpbss6vVwoy6qOJb2H43RlZ29llGknnXatScrf3QGEv9vvXeHBxRBV
z/GvIIwxjMQj9HHb9iBBQ35giLivHrQe1fnOF4465TbUEaeRZfJTIQCu1VPkHWJGpM3IPhIsvklR
H8MT3RzcU8u4+YVR+M4KKNtMjLWoZdOwSfTxkswDkWbEm8IqQH7DjY7KHMJL0wMmgXm1NTXbuUxN
8WC0w71p2Y41pe6c+DbjUdK+RblP+Jj5E7BOH3yZjltqPohFS91N7UtskFIzJTxwrzW2uV6VZ01E
XxI/ng6lO27CiHIHWsS0DTFRanFtdG2YH0jerl2/+z3AmxBve8MmZWujwuxEGacQwtEJM8ehY4WP
1WOaa+mjxVYt8tMzvn2DZ5LrHv7+gP7Y0/9+nnBZjvFs5vDMnGR+OsKPLn0xsaOJ60RnFSApsgAx
UJxWpM94lpp967jWtgSDoPWBomLAcu66gcSiQxhIeoIcfWVS6ljpzj5toO6UUwOLCJoPQ/V3J/DH
xSALSg9DmrjtIHLWkNBo0RNTB4qAOPTUhte8vBp+bTxOTM0sWqpHS+xKJ5peWxmueWpWZ4/ACV0m
HKzEJZi/uDlgILNpptWUvgep4X5j0ypXBgG7ciRI5c4V026nh/8YedzPagTV7KyL8Xcg1tkmR8bf
D4l61bdOE+bulYJzrtAPHVS23Uhs2o6PVgWbGZieDsPsko2gANBvyVvlYbE2KdR541bWrPMsZwBH
Fj5YfUXCKm+zLbw0+DGF/9CxS1sERcmn0wZ7H5OBBwFc//93amnmWPS9130Lq+GtNPRo3RKrWPmy
ip4NnMxC+Gs5YC8YHVo26vBEk17PKpLdm6bAOuUglM9p2m0GIfK7bIx82egpxq9CUxeolSvBFHQq
smCruL2tkiloLp3Z8/rcjCtUquA+G/6UU6AgiMCgoRDRJymiQyONYeuP1FV5gRR74dTfNFt1e11K
Ytt8HAP4EiZoLNiP+cnW5CvA62atx/7rjK15kX6wqfvRuCej8e3vF/kfxlh+afjxpIUFZXZmynmO
/Y+BB763wbFduFfdISJFAgwJNTXe61EYS+ju+lMyZg/e3BWgMYptJor7/jHC/KHA8BJsaotxMjBW
8Zn59BLaFvtHLIPglk3Jc8pLhfCmw7RJv2KiyHZlScyFUDuNISTlFxxer14TkKuIh0fm6tPf3xBW
Tn8cy9E7mO0QvBwsch///D/vSEi8Pm17eg5b2bsnoasngHbdVq9qcnIZd1h0suia51TS1mXZbULq
TwBAWeY2sXk2y06A48KmeY+I5oejt/Oox9rLhtDVh64PdRvSYDYs6x5ai+HLtV+PB7i0w54zk/tE
LnOpyvabI5ruEBYukDZDbjwjESfyeuIEWudXlBUxnxCHmCIB5Qt7sX6fm/FXQ4O/UY6cPuQ8YrdT
lnyp2B4vY8sQR9AyJuG6eNn3lLKWTvtFG1j4mnr3XHfpiybtK5N290UmmGCoNwBuYtBBA+jc2JVe
393444Aja/olqnT96k0wXyN0e6LYqbGk5Dyq+vSkaeC6xOA9spNZ6WmQnVHvnipV/+DI+61rrWAn
clFubcpBp47rvBomezPO6X16P9DgtRcn4SSqTHmkeJtUZBhUOxuoEg4lnr7jAIC9ILBT0J4wJJyK
k4sfKfnoOP1rBPN46bR0KlmtFr+BNWoZpoBUfPzXUNjvccHAlNe6u3XGgJlLOe3OdCV9b2mxsmb4
aWRl3hmvbQuFQKLaRHeXbMIa00q71RpdnEeQABsriJ8+HAkW7pY+diw8xYDq8KmAs9HB6HuSFLTI
vZ3jy2+ayazU21Ag8ybYNb7K6QCBEmZN0SkL8+bcj91wTc0bWLvx2SgG+HlVvaP4+FuCH2pphqW1
Ivk7nAv/B2me5BS2w5sT4PBE8ifpbEfufuKIRIFnbJ8Hr/7VmG60k6P8MSkxPgQDIG0/Hp4TDCCR
8Mv3ydd/NMwXD60w4AdGvXmyPEjXY1F3858OoRzuzKIwH4WXdg/czaz91PSvspnq8/w3OGGKrasR
/W2eq5T1Bx5eUkxRjStGrzaVzM0jjh5xKGLzTPxCLOsZ7M4MD2BLm8llEDP4oM2A57xcBr3DL7bW
OeKLdiQCBmQlK0D0S1ZoV0eH79n5LiLDkNOQ2/f5yS2h8sm0M9ejzxuhd3SnpLSMXkuW0LkpQfKF
Rbwf2ZWaQ8204VG9kIpvDbzgczArdknCMrVP410dDPIUwcoHK5GwqxxHKuwEJiog//sy/OmYKDNa
l5xrYbw0nRn9wk6+5M+pvjcF3VDULAh2V2W0xXcMAjyGly21PrqZVvU9tpJb1at1T/PiPifATbtw
p60mTWnPmYYlAd4RRZthvUY5Ax3ed+Fd7/StKM307DKeLqlnz7dD2KTHOkJ+CbBn3AcfZShJbWvT
aeNP6Rce1UO+ToGm2z60Udey26WSndHrsdLpHcPc3FI6Zd0yltvHeOiKKxZU+Pwqe9UpT8UqBP+A
PXH2CrmkW9NTBk2vFI+9KvTrGNClllWiO8vWJVaLnxLbYfYdye61KorsGZBIvE3cINs7OSUfdpZR
Ki0FJCGgc7TE4vzFKmEcsUOwyI+mBuMG1T+TzM9uaVavkx4sqQwNnsfE1o8RIyzjODig+Qj/8UVP
gFKXZfmLWIvahMA1HyxYTNso8OJzZSEweg18G0zCA+4BWD2Tq7wnOsDMi0z1M79A7wmpnDNvb7kr
2kgqWDhJeixYfS6xfi9p+LEh4xiLqs+asxXKd0rkYJLr/ZY3XLyyIZjbn2F3EMg8xBhWNpPU4msZ
wTDJLeOFu1p/9B0nvTgEfRauNSUn9ghvLIp9Uh3aFbEoe5y5dHtPRj9xVmkUW/9y2PUUUshrHA82
pkGB7RMmGOdp2umjnMIE7lvjLsuCs2uH6UPg9O9c+eaxGYyfiZHuSGEbT22auvuYc/tBd1WI4shu
hTsrZB0yzSKd4J9pxlWUApS+UUPGtA1spbHRoouSX+AM69w//i6orSfWEQZ0rLze8J4IaAQRMLUh
G3a0tkfbKq8j3rufWhyKe2BRjDNNb+U0xN9a9WRVHOiq3kpPekePMjADtTewKvjAiCHkFfux1n7m
Ra4/QbUR10D/HrO8OJfhj7I1gnUyCH8HRC84WhP4q96mtoOOoeYIJOPd1vIBfM5AkYwJIDye6qsO
7YWSs+Y+eqPDKrb2Hka7ouWiIfRs5TGx5MlMeciJCp9YBii2gbnSsuo41/OXtDvzK2Kr4uruyaFc
iEBve6gieRqLAKwpBe+bTKNTQoMPCgoMgK/XfTGoa3gpQrBLpCaZWcsg2o9DJXZeX8L8H8tL4dsU
PtJCSQlzUT9mIwlnr/Te2iq5Rl2sftD8/Ai2aFFoD4qTxh4PirmrK8QAEXN7gj3TnvtJowmHKHaE
gHJzY/piYvpINipz3Tv7wwW2Mm5JVsRM3PX7AViTmQe/xj5/A/UkXwkUvE8lJHKeHADN6iZ/iwJr
M1qOdlTBED54rsoWjV7l97TtnoQDVrkYYf+TjIH+GQb9STXOMZdusa1dFlCBDG/RLPdaiPNb2T74
A2YKvdfVNpcmDdC0TaRuaN5Sh4RFmLMoVK4GcY7dB63n7sJQDlwLtirHNJ6qVRd34VWxFdsF4bBv
sIzc+6qdM+9aspOTvsVCad8K6XsX28YKw53aKe4VTJcvWOgh7gf+PrEt7kUclFfxkF9sQfajJES3
SUds+ySEOVFz7Y7+WxrDj4/08D2o5LOrJ+dmdgtrsVZvD+WcLbac8l33qY3veph3Y+9JumrI/+b8
b3cGBXCu1mGwg0c89dEp6vyVG8Eu7SNXvztE0zcq6C/lkFo3Lbs371NYRm8NkXt6MKxbULs/gTVl
m7+fV/8UACjcwjZNwoqtj/052EZUM4naUGY3fwK1E2vOHKT/p6XNnB0hv8/CEquU580+TNNyPjtG
Rs9vtMb3s1vjEITAItqsMMoEm7xq1LaIcKh32qRxMTdACEcNKLDMqWyM4aBgUUY3LMGv6+HKdupp
1XkFE/4IyjJDqIXbZQ9PAXeRyuhXSTMl/xhMxR8imMlZHoUEuzgSiaV/GuRtLLYjRg90ZfBPmHpP
VZYaJ5uax0WtrHpHEgGwYV3INSyodD+ypuimclb0XYKBLWRGM4Ef8+HkG9svhlkOR5SwVdZQAmIU
Ds4Ip7CXOFSKLVa5r23SeigLxmtkgHbyALxIM4O45wUvHiegZUUZjqW+d4j2l8yM71pT1Y8yr//h
88Fr+OdvDeYv/3GRIj384vzz/4wyohA6CassvoGeulg21F1wBwbNHlCsaUUkkDCsNIwQa0wH/iEL
Qw20erKHud3u+6qpd441cM6ItFPHgutUDcYFsCTntbHY8QdRR1UbG/hC2herPWUAgRZ24gPtdbBa
0tFXS0moPzcVKgCeQceqCqrPMbeSbV9Yhpc+pQ1Af2LtLFh1VhmQzIzdaIwYFQyHDbUXPJag7Bee
RZGa26TOUVjWL7oC8x2p4WStlHXAmh2sI+pIN7pPMqEOMe32UY2hgNs1ZvJH/CvGvte1bd8Uw6Gu
/DeLUM2Hgze23J56IOHDl5ZPvm4482Nx2ArwHa18mawXp04SzlDT9f/hA23JPSdqDgSTZmR9v43i
CQWyByKlW7taDndvsH6k44ThPWmba52w2swM7Rilob6gATde4Yyh9S7tog18RkVd4Fyp1cCvJJuR
7egyQGdV6IWIIoRkr3owrSM3v/uEcE5WcmIIN7dGWlWneKSLopqtx2aNY8gzuKxQ50xgy/24MOnB
2jgBp0C9aj2M9hH858HmVMupeaXcxGXD7HG+ygzYSQ7WDTtF2pNjBziUftRtQ+RwLbGqrFltnw2Z
jORP5ltMaoMpM2lWVkmSP0Q8a9K+2v79rvY/dgIeNkica5blWToU09+v3NAeYzZYkOe6NoVW55lv
+TwOGdiK/FKnxEuCPjY1rCQ4BjCV+PYEcMwg/if7lfB69a8X9OdWwBOstnSERZR9XIS/vyBdtpC3
cO/c0lAqzPCoif6QQdQdKrVJAQpTIGJkqxY7iup5XHpy+BWFybhq9P7L5FC54mMJoyKlob15QKxq
8Is/a3TT/OOd+x8bHc/ihuea7FM8AwP/768UZ4tFFjCvbkbZTItA6CM4sOJdVLm3pPaJ/jWEuEY5
X0VSaG/S6x85f9O9KaBVVcPRav36tZHUUKckOgI31o4ZNiMiZ/24quPwZwWfbytEfDSR1w5l7t9a
D6ix0ffllsqrxwywDzRYZR7xX311GJGouLC8u56aSyOP02d8Oc+jlz5SXU9hOMuWXagS/xq6NoTP
LLc3XjTQ+wUPXqr00hWiWYhGjPNjw/s66s1PyY1zQ/KkPXajZ93KsR02LJ9ZqMGxHmMHW18XpZvR
ZEnbl2wmRl29dGF4tEZuNZbqKLcxWn1lj+0rP/OiDFRyqv1iURjsBhMnRoEiTVlTfMAM4smLO0Dp
Vvy6wdvAKCSi1gdbz/fyM7DWpa3c8hYK5jh/qopZHaHApJ6qTRJoLEM9o9klEQb9kUTukPTHXCOf
5jCEEjO1nR0ps69xmr5pRGDWcqKcGTrRxuzs72SSgC7iHxvSsN3VE3N9jZmyqhzzYg12dGbOkoYb
7rokEOjZnVgV+uT84/H5sef+7dkvTM4Yjsm91dG5nj6J/+wyBOyqroEKnk9b7lKY6OjmAMKWL5SG
98GWdgE5rDsO7heRFXS7dXCLaGX4EYU8Yw2sY7vYLL7UzisenUsyTFvhYf2r8zxYEekN9xwIFw5+
tV2QTu7eicHZ/P1j8cfHlwWji++XNRzbRvlZa9c0GQZ6mPe3jmFi3flosd6ENsbid1F6xYaIkoGy
qtv7v3/fP45n3DPItVncOVARwH38/mEMCAlRodTUt1EqRcakpOCjT9/+/k3+xw8npE02hlJKoDX2
p3uTwE4dNtnY3dg/TpuJIMnCxYizFfohaB9ib5wu3cgE9/fv+tkezu3Q4ieDZmCbjm1/XttWGPW8
pjL7W2v8mBqDXkWyhW0cqVVMz+sim+r3v39D25vN779fiYJ9Bb+92YLiCmt2VPznPCNLl2aD1CJo
xob4qPTaPPXdeB29gUFuSjf8v5xdjRzGMLKzQDlTkNJtakpcNyOS2CIrkUbSQe4xSvpsMwZ6Cmw6
C42EqhCncdqTSVanLCrjVEoqh/QosvbR1LlLu0ninSZpig1L96urqrkxPPXvkKenxQAjGOceMFEt
DMYTS+vxGkRksotQfGnaJCbJ6m31Qi+PUZM8VUPAhsIRahV69qEyR3UwyLEUPNF6J0godRABTlh2
YNZQnyMviu+2f4wY4/TBuw1K7ihFKrhzBuVJjNw5a9o2aNjktYX0GhiRwc6YMhWOHT3kvWixd8Lp
Z0KYgWONe+5wlJAncmG42VW3K/qZa+ulO/gK2A/0Pp811wflj6C0ydxFmv5jcDOqsfs+2iPLAXmt
t+w0eYSVe6QSfz0Z+pcm9kx4DCI9uTb8akhGUQbPg7zuisHPolwsnbYt5tKQ6iUEbBb7ABRpK1L6
97ENT7Zhvih9Gi6O0fxQLojazpX9wQl+eVMdvEhiiBuidqGhpdvGH+tX6KQjtKSVV2Peqwc1XKOy
zBbUKEDkLJTYs6HUeVHIoghDLkCqXUtlsdMKZ5Uxq+KNHvIVoz3neFXrtDeAVKcqgqlW0ESVya/E
bQUdU6W7bBsQwfzyjwwpdiXLddsM6uBKylaFOe0jUQzHLhsWSc0KUwvsr2bWvxsSjqwwAYjrOf1M
XqsRV3VhEQ8FMPaw45Kh0MFmxl/qc/kAEuBzPvKNRrdApbOg0SKoLiefJUM2vSo7haLETrMr2G4H
Y4eqzE852sgFU9/2+D/1pelyMOwTDJrO3LVULDBrUBYbbSr6tGb/+QIDSrQgCU3/NI1QGzVS60Wz
Vj/foAFCTD4tlRFN9q470b7GAJx10aroMDk4rOvL3KaXrSfg0VpPpELFRW8vePKCzWgHWFBDdTNU
5a0Ii/cLO874izRInonkYE5mtZONq5am1tDkOkJDzPtLYQO7KzX12Ll68TyG5WGyNKQ7Sx9Ouc26
XpqHAFDCE14+a6mbFIQMg7zVbf7V80BbNcVorQqrXn9cYA6GEZwWVJkybEGNnzR9PlLUm8F9nxDW
N10GulM4h7KBkdkHgb+mmiXaoh6bm3gSlLxQ/HmclMvhn5oxEMweK+D8WcyEr9iBF9azf8vOPGw5
u/DwJ66wIQnWvbrEIOKgEnvHKyrC3ry/lftaxOXRnQpmqyg9VXa2pmdbrRxDfkeU5SiGbzKEsekY
BQeEzHrXyclfWvGL0guK3CjNPjSuTvUftzkIFA5V0Gly6wmUbP22GJ9HM93DTW6+Yt1NkEhBZejh
/ePxyyTwnuKQKfgsrljKl+j8KXKeaPJNhuqQ0ju4C2N3ZE8XlI9joK592oFkZNbf0LJzHM3Qu8a8
BgIXrC6coLyrn7UqMQzpKlh3st/AtZyeC0KNBi5qBGvxamgonWR9TyV2copOsDAYHlVGXAbJQTXW
VVcq4jNUV4egIU1NTaY6QR/lE5ecHboSoLFFCj97npfPLUpaaSpj4Q4F2NRubI6owpy+SnUCpAix
3zHWgWePZ6fgbl2UNINqVklxD1gMOLP9JpQGofAJLG8F8tsIULiY5LHAB8kJxyTt0oOHEtWUzS2u
SbXaIc02FP0iy7r8iD2L0SbN3rWy/BkX07ui/IAESVXSYPJkOPqN4Ec/u7LyXYb/w/J89yHMxEM0
ivpkliNqd+sshOkSPi8DDDZef4kT1UA8Zp8QYPkdw+joNzjtE0++AKOtz+bAaTZS0F9oDeOjn0oQ
z6Atpz6IFpVpbIZgfA1pg4MU0KLRNmNyAfRgrmZJH09WfR1ac6IkhN0iDevJsi0rdSps9R5xT9P5
Fkv8kCvaT+BWtuwQudJgmUQG7pIkJ6TTUpbLuY0qJBtaCkaOLpbW1kvMeEU4wF2nHbttWt/ztV6Y
mxGEFaMCpcjgX3/101icscdi4cV/kKv2J58Neewt61KjlS+o4POPMT7fW9p+dSRGCj8L3hxHHfC4
BduSWAex3kUvuVMnSRRtYpHxC4z0B1eUrzm1s2zvVTD3TDxOteme9MAEKuoFgD1JpBj2DfD50R0D
uRtE+StppXroKpaGEddHpaVo6VSeZGbxCBpgZpOyjRmrOlvKoFYH369Xng6FZ5Jes8I4WOMt20ON
Z+c7p8KmsXpkLxFpqjnE2pSdRBeTpCCbM+LSf/PX0MvtZUJIcKeC6kcqJ23V6YFDhQmOQXIT9anL
7UXs8yZ16iG0qZvxMtoPPBL924IFMvtm7RQ6qf+V5oAKP1o+Ke8UZi9xkFVHK6JeEuc2f3zarmOD
GIeg3nFHCvuBGgY+joOzct1UztrbotYs/VXL8cVTZZWMXJrafOmNrf0ItSC4OCXjhV+O/sYw1ceK
lnStF+40i4RDFPff7QgVL6D0d0c57mmsMlLAPGMGVkr0KvsVoVsLZCY3qKVWQxenW8UF9Uvag5GH
dhk/BcBYsVYHzessy8ndJAmuHmql5QrSjYV/ZeZQ2voDxS4I051CiiuKt6Iz58APZaVNPtKA2LwK
7GT72pQXDbCTOTjd9wD+Pk8rBVW4sg4Wq7mDWRBHHpKc/lOBUsgxnwNIvzDacdrhNH2WCeEgK4Yl
QJgoBT5JRgz+KgsSET1kZVNymQYG/SJWuOgtDA82C2/6o9+khQmlRLPehhrbTb147USjs6vHP6xN
jH1/P+b+YQsWttAxWls4NFnefY4PZxzlAzvW+lsqxhNXIjkRg2m0gGSSp82GEkPQ1zn+Q+dfcWLT
m8eR3w/YsxODpQvgP0aKz8Z2tv4GC6ZsuFFAucy7igcXGttSG+QuII+r2MTzsobgZLQ5AkSB580q
/bkgtrhEfcwGXFBo4qZmcIFvmJFnh+kjQFEyjyQvHLqtg6vDDJ445tQB1QE2Phtu/bimoKpGm05l
MUaG4HtqqSffVfaLn6ONYKKmposZbQ1sqPmGitjGMGgLhxIE4dc61tl4egl6gQDEP/f9gRhDZBYn
v2meWbob+5R08SqG2LsWQxtSJOatoOyf8eREDx1tx+tiAF6rNJ9dr29ykBFg1wMMxAejyZHUWl0Q
dXP2ZU4e0FDgNHHwXb3IuVE76l0L5rJl3DxCCM/5mOFr0iCnb4fSas8FRgwtJf83Px3gmAdHjWAc
45Km7emiGx8mMcCehmOSkXDft2bNRcvFuUjGfHz1tR92EURntoYYOXm+KeXejGku5KWbTeNW/1Tx
Nqy4Ym/JRG1nhkT12iVevLI7JzhzkOj3jXAfLavX2exdOj65d5L89b3PqCM3R5HscgNMuSVU99Cn
DJBDKK6G5/ULPaHtVLS4L2KR3uI4ixa2CuEW6v4AJhXsSf3Kwt59GL0qAPDujxeT8W3BvoVa0SRL
3rFXAhfnbt6Qe9m6RlkeS/ShVRtjU0S6dw724FDDbj8UNXMSJS/RLgHm95q7X4OWIQJn8Ks50aYX
yxbTI242z9dPMu+wAgHw7mV8GWoF1z2g7N4ISutkIcgzAKYNS1n6dhKy20bp9qdEm/OrkfZieTXd
sRAzJiNu0E0ibTMkQboSfdpusnQEemnQtRWnlXdp6++dX2u7zB3rFR2Y1fnjS2x0y6DGkQPhx30A
Yn/PJDgjvZyDqtaQ7CrqMG/OfN722mztpvq0ZN/5za5+OFgSjhoOXCM3qm3G8MzeuaBqr6xwvzGc
oCiPfkYjfWBfxrDRoGj3walQOqkr0O8RuU7sPNQFf1h9XYpex1YFtNyBrAg7GiA0NbwLP7FPdsCE
RNPHWp+7caNV4wfFXYdJcoCBVezqsNtHvWwegqqHusWA60Zin2tk9uqqr+mksnagPfpV7Rhf0oG2
DYhTTyD1GLRt9xX+tA0qzmSY8aafWHAxMeb6Y2RzYKNqSe48z0ke+uLZ6GC+EcZkmBqGgO5LJGSA
VNQhz6Ib5QnHjnDSKZTR9kPoN7DaL4wIzyJ3mi8f3CKnUVyNox1iIckeYJdDrCjppF0kSDub1k2r
cz9/getSnskbgmhJeDZ9QGO8ctE4fXUe6CDEZoP8qCr3HKRVtx6RuXmoqY6UHrdZ0hCUlsXbyuaC
GmQiv014jZKs/545xbhDGKawkiEiln7OGMS83hS53PliUJfYmpq1bUXRWpYhAUdCpVubp9hTyQDN
7RIoW5h4+tPfnxV/JpEEihx8FFyqUhqY83/fiFCqK3tZ1PbN9IBOEenYVWWdrgtreCqDBk2kA8rf
efWOhlKOVwHFMopoM7Pk31/Ix0L+9yeH484aG+4di78+J4S6yhlx5iX2TaOWAgFGYYz2PO9IbCkC
QhiGuCZsDiW9CdAZhM26DYfx6PbRN1rV8wtG93JTiBRLk1/y3nNSsjUPf7V3xfuCdIKN1NTr4hhm
7ENZRxmbWmN+JRO44mQZbPrJsq+RztkxTYKjZI+LyFSdwliO+7q2rj7e9MVkms2mogH0gUae57+/
A38+trFxzAALHUwGSYR5Sfef3dRUGdg0xeTcLDu7DLEryFWgfgZBhUQGYYZ2ye5Fs2il4Sj38vfv
/QeJSQg2Jo41f2NXwNH9JJfwbXOMyKVzQ//PQb/Qu1HAB9zbKRwgQAbjgh1HS5nlL8qeqyXxzXxP
ldhwGDV9okw8uw4kprelkepLZxZmU436HieusbAnX6GNqdUwGApC46JqiJelTXfneJmefOuXkdVI
YHPs6+8/1P94Q2dPqgsTWMwht086BhjGoCeA5d7KgXpJx6PNOepS61zbtAqUoDGgb5IT6miOm6QR
/2O7acyfnE8XNAgXGzCxawmu50+b2ziegqzmnb51qh+2Ng+CQinQnPGLiPTpUOcVB4dsQkUraZay
i/Moq2FRFuMmJRT1qINI/McinmzfH6/JtZFykXOFwJj6edE7QkLv0SPCO6WoLsVaJLidX0VU09Pb
amJlUNex+Dgsqq6kZquMDhWxrEPSia+iqLRVb6ZqnTa0FhmuepyK4kfeZevaTJ0z4ahgBS6gW7pW
EVz9mw+c5BGU3nvjUlSt16jcaH31re6bhTN7wTSJBulMl1SG0R2Gj/VUlsi+Vb5WRldv9blNootc
1oVsK7gh5Xs2OBMeivDI4R4qfZaVy9bvxTPx4JWK4CUx2fM50XTwKzlHzjBISVWFj7HLhkMzWb6C
itau5vOQZfnBxsNol9G1qr3pFfVF36sgPWot228zGfpTDrhoYxrNN8ZHZ+NMPWqtoRRkAX9cDrzD
17isIfoN9drrIFcoilQPg/Re+dcRohztVEi32dHvF62Vg4ctq23zyCeZ7l2vLne+su31qA3rsJmO
aaV9YzMcXvq5ANSqsBzRroTTpSTAVFjBHsJIQBn6t26iAKNt3qvprWDru8Zqmy5b2cY70m3NOg2s
ZAOrzb14BG88jxFNd3r3CJano4zcIKOREYBrXGqK9RKdMZ3AI2SU6WHqpV8x7ytrx8efp01Xvbqx
C2fD/TIFWseWyjqEVTNsXN483S7NOxNRQpVuhDpuRm+jpHKGLa17qGf1zwsS3LQBu5epe45jlE9D
crxzEzIxHS2ltIEY8Pow7BIIqDZo8uuQKMxF18kY4NkOKHPQumU7M21b9/TxJWsqmACJXAaN2RxU
MgftNGluhoYimcLPvL1FW7hpiuw4Ehw8ajWqoA9yw1bJU6kGg/qx5ocRr+lcpKcKuW+fl4q6lL4N
WH3MdRDGwECXtOmizLjYaq+2QAFCuWVk1ULnFFjlC6J8dFESSt1gKeNg16m7Cx0bIkdSnNIG/GuM
ogANVov3XYaTqE1BP1LvYh30jtNh1MHZGKyWLJToJJoqTxZZpMPRNpx278rs4tTDsNdZmq/7NQ/d
dDWkMt9UpUvSO6ZaKqqtbmVbsdigy1y411onQ2tXbF0k3ITSXumNfplszqAu+70BdaHVrHZnxbSJ
9HV1VAWh7MCP5SLXuPlGYUfdYNgc8oI8CTAgPRbfuvyH7Y7W2VUpx5sq+VUFrAud8UGfbOgMqVR7
Wz5bSXtVqe+9+XZ5MLTMPDm1Ud8gjV05vb4MMbmbOh9GfN75uKFJgdLmqC5o3CgIh6XJvccYcKQf
aNYjaq66yksXNVDMtdu0fGYTCyc6R662RHNojbuuK6C7UrZ7p0KZwJRsrVWXKWASSLPejJ3XHNwh
bdifS7yMufSyvcIfuwZ19H/MnUlznErXrX8Rb0ACCUyhoFp1JauxJoRsy/R9z6+/D/rewbH93eO4
szupUJyQT5UoyNy591rPuiU5IgGjsiKFTuv+/Plipzd9VCznQfSRC193ZiSE7MS0HJpqXa2BGVCN
E77l6xzJ7lHtEYq1pmLcdqWsjk32hYORG+cjcx9Nf2sjZLTQPj4LUVHId0cd+jMauuOMePWop5AO
0b3fYWXv9yF2WdgLGe3llkc5SkFJSIEHBGWH8wBuQ9NK9TRNxRjAXn5PtN64ibaXz5+cvCCWZPmL
f+FPq/aGOBeqxGcF6By81a91CJhxANNLn1x1NVbf7JIJU84HVA2PK8IaXJTSdRbzGGc85UscxfDo
OXquMePboZd4DB7HwUJFprbaLUmYf9nV/5Qn6OzoVKo0GbDPm7+7qnrN7gp068k1Wb/GwMYCJPXa
qSnvojhj5h7hQtHmkp6CgYNXz9v6Lxv7H2UFQ2A+AfELm03c+Nxj/1GnmY3UBSbv+VopvNUwdJSF
RTq4Shb6nJrfspE1tftuZcP6l8bOHxUF78w4nhfJuzOd+PWbMZWBdb5qlms4dMd5qY+LClvx34um
P4Uz9I2QqsJKFECu9N/fZM3qsIghYWMwbu9tTKoBqUQrdD9fa6ySSMjiIUPqrsT1fQSnxW8HxILo
oB7JgU7+Ipr5s14xDQw9SO5QL28KNPHrXywnM8H0NourNRdPPbJRpYCJPfYGkBz7jknE/EL1+N3m
6B5x0oo4Ap5jSbBzsZoMo8Ll++CUGWc+8dxHKAsrSAcIPEzlUq/piCrE/IvnDy3P7yWWyXOMvgdX
vsX44PcRc2EvKYD+zOD24A2FH6ZW7OEgdU5xSk8WG4a2V9Pl+RMKLS2OwGZzxF9HKCUpoX67rCgL
nILUurHQd8hYkVMpq3OxBhzi5dApvqLj8kOGDX1Jgq8YiIVhppeEBzPJ6Gbl3R069y5fxy/dEPdo
1/N7uv0aAy6g1IUFtIqCJ1Bbff3RGtUryx5dmU4uQWKb6Q2zuCdm/zbDWWe5o0XnOSWbFDLu+Ysp
xY2sMW2HI4F5AJs8s53fFCQK2IFJUlUw9+jdj2jiZIvB20ZSUlHoru2e9IzG4xDSHsmLJH4GOZ5m
rxejTTo31BRussV4WcUxmXUSw2I1P892fs88jfxFRSt3FDFyPaNEx6In55CkhcHeZ+pwwCnafCsW
tOpFFNE0bF8zM12YNSMvxspBorshAxXLHnNyBgOdusyHVYkeoGayliWKdqicp1mNELAvZnaoI+UU
55NGkBzbod6NzQGwNMVqLkpfqWqmGk0YQGC3dhXF0TmLqBbNsuk9KMvGYSzW/KCp6W08J5ce0NDF
3mYs2V07LcnNQuJZOVTd3+65P1QNptRhtqNLZU1EIvLbScOsl5Gc8di8VtNGQ1rylKb48o7Lt/U+
K+INZ2mW5YwnYb22lKHevy8afy6JfADyVwSkciyvvys55koRAoKAiZZ/fF1G+yVKkGuSQV55eUz3
RNiNp5DiGDLF+Pd3/vNpkzpvzNtLDIA8er8uEHXUp06B1+aq19TcFgqyEG9+uxZ3fXRsE+O9QErx
72/5hxjYtGzJ4Ql+sk4v8nd7H2JqoMJti2K7M7KDkzsnBlqU0LbuxnhF/3JpzW1R/+UYadobonlT
Z3N0Ywf49S8s0jLsEgufhGYVQDbW+sZQlmKnDyRhRrUFxVupjrUt3uahebIWtef+NQ/o9eEvEVxg
WLQPChN5JyyQsHZselYoB+pKRHt6gD/j0OtQULpmbiln2emPMGYBDiZPOf5Jf7LV+L2ntPSMxla8
KdFWX7YmPOOkr09hql5BXxRYaofJnzujeLDrfrmzu5+RscIhLAGMZ13DezYCERq/74eyZ8w2lx8q
sLIA/zeSn5Aae41UIo3D+fKpvdQKBGpj3p1mI3sHpYc01rH+Ukj8bxcWvqpJKBLzEoYWv15Yh8WF
ls6iX+Uij0at1h5zLuDmXXse1fi1sv+6t4rtQfz9u+QUYWuaZbK3qr9tZ/2s0j5GWnJtnPEE1if6
OjSE3QKDcKKKbN65lae2YAOgZU4SGUWhuzjQx7FseatysSf9zdST6FhKiCxZofg2iZOXeBIZ8eYc
qaPKZgSWdYSeIHk4/vt9/+ejZjNV4qOzp31yH3+9XsicQivNpX4tUs5OZYjjxIauGhk/oxYDkjot
D5aWHf79Tf8IQuIRQ2+HgBexmMqD/tsDHodFNYppkldZmBNEujLcJxUey5BJTNXW8YOp1Rc5DytM
02Ly8dub5HeDhsnqhS6miXVpTscg7DGN/eWj/S8XxLQoluTWLbTJJPn1gqQgPTHysew26wLeNFQf
K1swzlXrR0Lahyvs5EuYJuYWfBUFibH8BGJFVUKoG/KEbqca2vLocPZLAISQU+cNbdi9/uVD/n6X
GybkJUFgEtFYtEt/Xz6ySBp5Plnqw6wb8sTHxTxqr28dc1u3qQYLn5P2sXIuujOXpQ4aJIjBMAMa
RCp4VvHVf1lXuisAf+wdrVMK7QI06d8+5O+VrWFuSVIOZS0iRGTHv+1g+qjZaWfZ9gNB0s7N0JBm
m/X1EcklmYSkTe2iAduRgaKAcGnGdc3cmo+r5YdhbLpIZB40WXNWjqdk36olMINxJkZvQ7FManIs
W13eTVDnWlJGHgzuHEXq8n2ANwp4wj4mGQjCPIQQ2Wrx+AU4buzRkxI+PBXkSlRz9wKBIoS5Z5ol
X8OyHg6athoe/Jr6Xlj126Xr5w9nqo2bjZWyzf0iYgGmhFozJgi4nfp9S3z4UFv621Sj+K8XdT0z
kAaUvaS3pJc9xZj4952QxI6SfXW3LAwEuzkq3uxEPQoFBV+4nqoFjjjMxzP2ApSvhoJovVx71oEE
JVyXvjvOpH2r0+GhV4UMcgcDJ0Ac5fT5QlH8JJ06uW2ZcTMA4yDN7MztQi08KjM9WISD7tga7fes
xNC2KqdeaQbyfZCTlVqRnXrE8V5TUwmhXtrPgvmrNlQZZtGM6k7ez6lSXfVqLQ9Q/+MDNcl0slVR
n3ozprNUyVvku/kd2g+qvtgeTmqGLAK1dn3hIb+uOe7jZhifF1zazGeVs7IsN6KRP8xa6K+APKrB
Y4CQXqzNWkf1DemfANQxV21/trRkF2sdiogsuWjm4Bwm+8dnZkY7mT+kOROctjFp02bcp/DQPEU7
xeF8py0NcKUq6k6mbb2KwUamEPbMNcv60jZS8/Qp0YPPWGYYpYgRaNycomT+lmwUpDQspyPIgQ8n
mUrfGuHqGIoTHeK5em9qu0MX//bp2kTU1O2qmgEDDuUvuZ0MPlT9wkMTipwuOxLp+qQaVY3SBkzW
xIizVpbAke6PaGMv5UlW/KW0+CRT/3M7MjhRUcGw+cF9Q9v829pKE8DQMkRPV2ZXYgzTLzb2Zk3q
tJ/s7Css2YtpKtMNZGhSo8uFgNOqOYRz/y6G9mZg2TnQSyTIJuJxbZnYfiV9xFaT3h3LQQv0yr5X
EbS4RVJHx45fROx7XZIkOkkWJS8u62tdrNpRkl3n6hgOUPfkzd/SAf9YAPkjAShuZ1n0wKzWv63S
JtatKm6VayHRyALSnC918XUBsrAz1TY85IranQptKmmijk98w8mPuslA0jsB/3E55gP+jDATOF3S
uLtUSL8DR2D6FuE3E+f33qK8PQ+WcUyhaB77GnRPaiagHmatCKoinQ+EHC1uhtcQHWiFW2JuAxMW
KLovHW4uK4bfE8JwmpzymcSlMnLXF2UJ0VVlyIAYhPeY00g2zE5VJf017a2vjhx+DhMj2H9fiP+8
VhhzTAe1Od3rbUX+9VqFxrqYJmdosBhSP/XOzQwSptfToBhKYmGqv5UUf8xIDIsdiXYKnAyLu9HY
9oV/9FLaBZavJfrsUV0jQBLtuO6saTAuc2ntAbRpJ5ks7bGK1L1oHYdQ4Uu8RuZpMIdsFxvQV0NE
qH/Z1+XvBf72oTRNkN9hUBma1m9V2jTEcupJSHvsmOy7OaUJkU1pdxoxzKCkc27Uz7G/igiZvDPC
h7SgioEUx7a5wllAdEOAuOqx3lVPFikIS+SceyaN0BsCLQR/5SAy0Go93CGt2BijenuMdHD4HQNk
yAEIbZch3TMqzHdUHdZpRHl9knlEYFClkxqt8pjp+ezVdlSdLQVZa6rkC23LWMOs3AYtCQIoZMgd
6qzCuLUJTV4GNXk085RA20HB8Zq3riDOw2NI1t6ni3XacN8e4lYsMRiyHIu/V9o1npm+3dlvczib
nrqlEdSOTlCXox8xgVlfzIb83+EvX8Af6NPPLwCUPiYp3Ba0IX+9K8amps8/6Nlj09NGzxbjh2ph
HMNm25rzhdUsCoypPigNAtsRv6Vai7/dBP/rnUm8KmdqgQ6Txvuvn2FKEnzeuB4fa0dx26Um469T
b6MPNZmUs1bKIJUN3Fyn3eWbAYkRBsNRkx9WMoQT0mX+/cn8/YSNOwI5FUYQm0EtI9rf7kkk+Xmi
S0U8Wmr7bR7EfWVVB9smnq9YbpelvVMwFFaJ/Fu4wTYj/ecWwftKBoLUhiwMW9fx18uQOBscjG7g
I+fOBg7XPSOne1Qqj6OgvVPHAGkVg16VQauhn80Hsx7w444rahWHmjwVmA64c//rxvl/Cg/+vyUD
/3+Y+UtF+4+ve8sU/jX0d2iTkvjff6b9fv6T/4n7VUz9PzzmdOMNzl46ThnW7f/J+4Vf9B86X7rB
zobgD+kAX9B/A3/lf2gFoSVgBs1kztC2rsx/8361/9hMxNGobaub0HEk/r/k/W6P5C+3iSk5FJLP
6YitNYLF67OJ8Y91PGnJFC47uMAN51ieSTVnX5sMV0f0x3zLLnFyLwAHtXvKmCOo7pz0o/W2bCv9
PIIt6ARDM2tIkAJFUenhFGim1DoBS6TBV0cIj5Z1p/eZZxAJdYFXcM9xpiQZByLXZgvEu9p7W/Zb
TTeiFOjubZQGADvUQLYFthFYXJWuE9eWJnd0jFZMeMlDogBVDq3yuSFU2wVy9VMfuipgqkkO0YrW
a2lvUOBFx8jx9SnlVhdhfmDYMUPnAS+5PA5ahZkt+aKoKP+lE35ZCqU+CL23iJAp56CbEfsI0pFg
n84uGfeFmzh5fUj1+dWZq8PQoFlVjOg5yohKasPwez18sN3Hx7TEodNXqP6WEo6SKpcPHSuSWJu3
SLsr9BgmaKc6nqo1ys1qmre5BAiYCPtRT1fE/WP4riOt9mIpYejSP+jHMXSX2HEnOwE8FUbGcQsQ
Lx1MBNhlvC7rkXLT2Q702Zx9YBt9kz9ONWp0GUVM9aFRhAvUyJl/EaULXez5CdQCw3KyCY7FQvt9
4K9Rc1sSMzB5rZ2E+4ojgV/dDvP7GjLws8f+JcT05ellGvQth+C1NwnSJIJIbTSBOJC0ANLsrBhX
vabIlz7sj4ns8p1DViapaeohdrrydZhCcsC673oBHB2UR3Hc4LU7HpHKq/p3O89qEh/5Cg0aeVAL
vykaqeng375M4BRuwpQ4lhEojbE2J6umcyK69aAuuuprnVL5Q5ftbaHQETIXkixYjvGYl491o6Sk
6pV8iMVAplE1BeJvPUieOTs3Z6ftYw9lk72TOcGfdThlu6nFmg65/XZIH3FW4GW0yU8lscKrc2c4
idDIXXiVSwCbkuxatf9WCUxZs0XQxEUxlvo8QxRwy17se1obXPguyHs98rA1gOex1x3qp/MEHeAM
8NrwqkyeuSbMi8WX1IhrQDD2bkIfgTsou7bOWwLe0yVg1PHiYXmN9YLuUsojl0iR+wkAokA1Ww3V
Y33DhFQ7Rfau44EAnUZ4QAWhaueImjutGvHdww+SK4gDUHbO3g4n7PspasVVKqNPZUVYosjfe8kc
brK6Ztf5VW6ud62G66A0H7pyEG5rYsovenrnxmr1vq4SultbZRgklfMQ8yX5bfdqRW3iW1jcSUYS
MLbCBxCEX3MTzN3tNBnPYa5hnhjSzJ/xkcDZQ4OSbAK/HpEDH7TWxzstt7Idpyj4VLL2zCokmKpL
xrupwhWh+KLLMxYVtfTiqeE4QqTvHpMeSkkqfvR/062IETK3lvGESs41HEUGRRrxAHb6pWRQcFm7
4qAl632pJsNdlMdPapJ/Qz/wls/muyiLH2MEnqLRSytYKvtYWY3xalqNPzXFV6J91x1nWiDoJuJT
QIEYpmoz88ep2SeLZtwaVbbHF1yCDbRqsABx6gHXu4/62bmxIyf0KsX8DhFlQEGTPqUAmPGngjWp
rkVDyoThmHNQm+JbbCPxSaJsH408xxOeazeX8fMmMvASMT5OTi0JL9DAoc7MheyFr7iEBUuSJpBL
1gYJLjHtkLq3L0NsoF00HZfpleNZKFPb8jBlCy3dSSeIdsQHF4XOY9qA0R3X+xnddIexSU6huRvm
Bc0Y3oXGmrjVptfcSo9TN48UFAijxXxPncvxSJW0ZZT0KX8rSjs54Qn42WTOqZbDY15dtR7ckm5W
sUe+yIeOVaSNxbCT2fwYkyxIkQsCKjTDGwcNxFxGMAgqdJbKME9MC5hYT3a6m+Z2cbUUA5fJzTK3
xIzgtcO3IiJkIAK9Uq+ND2sNX0szl9s0lRkqSExhWf5gptWHTMJ7OqdtoOuPctyICYP21sx3EYWS
y8hxA0HDK57q5SCKJPZ0FouhmoI2wr2Fq5sIMrh/k7R8q+wHbxAq94mlfNgAeKMaT2XyYC+muGAn
esg1QHBspB+tqsjTassXw0DBUYjt26x6ZWdYTMVzA5kdZ3UlEUdrA4UWY3djzVA7RoN8iXGyWjfC
8rAsuMmbBxLVI0SecXdeOvsrug1WgvwKOna9QV5jnlXNeACQP3uVM10MrcEtWrdop5RDmjlvRTa3
59Ux8OMhvditi/OEU+WZVA8VlBvmyzs5aHuNDLo5H7b7V7+NO7MmDaZ9Rf9a7pIkI7HJaBfmDfqt
E6NqnkVxzLf+igm91CPkJKS0MPYmJDWzi329L3BhUEuc2/kxS8KbqlDf9fZQ9sbsMbuHfrZcxw46
ioWpXyhvlaI8GUn2oRTsgjjjVmFcacQSusc5ptJW6Mdd7Mnxyt87uP2sLe7gWBQG8Re0Tw8CIvkY
Ysdim4Bx+x5t53OQUHQaaYHhye4r1OXCrABSa3tdVX6U2UgGnz4d12i5ydhiLuOUnavkphkihqP2
S10ABhJzjGkOlErxnDy35CC7fU46HygBfmeqA9FGT2pn4ZXvWYXmiRbbwta0rjerMB9hWJ+64QaG
0NdCKtGhEuAsGEvusOksrhV1JVpw/JhdU18mwnaw45JpSxtDc1Gh2jsoTvwaWUBGOl+SuD+FzM2Q
MDh+OivkARYBJpvdAqcagFeV+nX4oFV1eIgAJrjG4rxWPS3OgWUojqyfeiJbsh/Hq1kYX6yiC4Zy
fpqIEnGRCVG/OR449sSV1Tt69AN2Cr/fGBN2+JUB8m6x+29AHKSnpJYJxk7TdnaPmA8pRexBHz+j
v71n3zw42jCzUum3QsTXeMLdImV1o41O0A3rdyOUrOubeGzKZsAmPTwmphXCWPCeoLOZTMR4aZ8I
Qq9hIxR6TznY3Iel9YwH9HVJBxotuA249Y7WkoaEH5XJbsjIhprC+CZVhvrU9lVgkMVug6jZE11c
uibXsa8e1G7qDjWVOt/vsoN41LhOCUJjibrm3FOVlfm0uGuL64h2yF4fCoUyuPOtePnILPKWCe2C
iDAxXG5m6kWMgqTYZM61q6vQQ2MXMtdpJh/OnqT+tPykdx6UlXy5JprJBnVWX4j+pRvL+ZBbqx8P
XZD1mhnMY0Qtaij+yPzbdSTYvyX6oU+zejOqGmjE6dnswLQptmSpV/N2V8TRlzWGRzZInZ5sYZ0j
IWjKI+GlhSVIQS6s3USrAhJZ/lQnYm8XYw6BPYLAMP609Ua9q9H8HWewT16FfU8ZrSORwCmDIko7
Ov77oeBqTdRWi6I8tPTXSc31i5xVu4hWQoAAerp6M+zQW5iYd8TH0pr+hFmVwwFn70mC5zKKa1pX
611vkC5cRq+WpRjBmNTaKSNopkLTCIM8hHOMEdD+ggun84t5xJQcUzKq5VvdMCEizczxEwr3jcaP
ekSeelUR8M8z8zRivKcMS1nHhgtaOQ9hQbNXBOrYjMmcKIyP0QaOnAGtG0lTD2YGzmXp6nP4kK4k
YXWr8YghFPeYxKwqymPPlgZ0BmdqqAn+l+aT3RCMo1kPefKuQRL2+2gzfmaAMUB2Y6duxdsSwh6L
0yz2FoNU9FSKsyCugtNEeWvT3/ZteLCbV3uXG+tP3AasV+pc7CeDTTzJJzCZIvaHq6XOw/lbp4ae
2lfFXYdzIa1mtueZR2+uJdXgquMM0fOPoY3IUVLC05jg4qtXbVdiODbi6DVDUe+23NC7OCJyV3R+
mKmQj5SBDrdFfGbuOF9hugl3BvbvQ35C3BePjCLm8DmFzg36SEsOS7SiDdyShxJiH07bNA9R8Di7
Fij+IIuHb5rOMr9ohb+wOYLrAz01azxQitkW/qTfsNdiOFW7JyXE+sjW2AeCOKFdwxLblTCgVQ5v
4VS8kuB4zQwsKbTfNlLqxcBucySky026+kkrab1TR/U4XpGsp4dp7J60NrmuNQg8Vd7bowBAEHVJ
MFl17fYCZyueIWSvdrdrx5TAdwjsZ942KJIix/5Nd06BDg2kp4k83VpQTTsWGzTNN2Z1p6Qqzrjk
gVwowwdGKSwySTm67ANwIYG2o1yBJVN9rcpq9lsJqXSdc9w9DO2KttFczuA6f6V2tIrkqNUOUl72
6rRrvzdr/5WsRz0gHnYIGhS0/oJeYZdgMTa2aCut7LLj1ppRqtwVpN3uzcXuAEpVjC90kse7PL1I
K3roOuOx1wAXLzj6vJXhvK8nrtPU8T5s1vgQt7LFwbvtNI7gpcXPPRU9FPJQV7x6NFbP0pP2YVLh
UzXDS1MkhivEl1jDDlW18o008PlYVPJNrDMHduJDYrylfhXP94tYKi+Zl+TqiH50ZdLubXN81OmX
BmmlxzsrGglZJ6JNJi+hzN6nDBRQuoXU8thgne+rMACPw5oHXB21duTIAwqL6LZI8JO3yU6vVPG6
qETBgQRPCqEjM00ILaPWXWVsPJLhFaNPrQ+jyCpf0ucEBVhC79tekIcUh4jhSb1rYrb20uGP7Wfs
PVKRbxGAMKU3HsOqQ3pWsHQsdebqypoQU6FdyJKKv2oMxzjaKqm58nwr1oWRwj0NXxJxwq3exDhI
YGhXQG8IL0SfdceprI6fPFdRAPq2xindDUg/HitDBCQxW54FBdGvNyNe1cwhAbXztGtIACk4AYs2
zjzRTumdKFOYAxVA8HDS2BSZCrla29/CZLRv0gKmK+NAT8NFAwuUtWcqLb9bWdBS+ICoyDVnn6jW
/cBo/TLOAy+bKto2Mm5fjSEbppXi2MfqjbNECFk/M51kpPEj1wQBuuMaQxgf26Jj6eDOvHz+9PmS
mU0Z9GX6EdWzfqKHqp+aJUoCKgAEaplQb0WSh/tFVmHrr4U+usOWYfD50k/tf3/S2pj0coxDZqSV
VzLBDk1XIu0vZeGiZgPXSniBX1jwLFrscqDj59ktrFVx+3qKdxF+wIVq5V4Zs1vkx7gyS+4+wd7a
Afw9mIQOUAE4laeqr0ZEGl5OBKDbl5m6n6jbdtGYUumqXY1vQWd2A9b9Dg46lqLKOIdzcpRIaqE9
zsa5LMllwQ4wvJYvesS0Z5mUiRaWrO8/X3LLKV2pE9njDF0TVFmDMjiP7u1lDfdIz5fGXRIOeRVL
Pa02O73VCSa6NW0ml7Ow3ViYMQkJcqwuUVtUl9opv8e6NQWRM2hnTjjRrhniwksYTZ1zRUsqt8Tw
400p+AZ8AjDvJ5golJMcw4u8L45WzEREpLgFCUGz3JTJ11xiS6LIf9nMpxebPBOk7XQ1GjkXZzwh
KlAZysWmIpukFVoXqCXbQTNaRLZX+q4ju/3K0zsGXQdol3v4K2Ta/J5UkkzysaouAoYhD8MwZ1eH
GtMbVjy2c4GJcWJ/uIKdDh/sNla+RBrGgfas50V/F072hPLRbs+hFZ45jUa35fij7RjMuX2bvMZ9
WO3RZhQezmCTR5VxdUIchdduyoIxGqjsS+Hsm3Cad/2go60vtdyHSVTv5ihOHyTBGLdqO/k6DRis
mWt/rkbHH8CxAx4wrP2k1qQspca9ebtMWoIVYWz8NVsmb5rS4Vq2IyCSfNgToLrFJPbWQ2jcd6LF
kcHaQ/WTF3fmMOIXt+vWYwWseN70m7rqgU7p9XCpJzJNRIV1d0WrjuZAJ8IpDS9rmQLAEsWJiIT5
xupk5RG0BI55guKNkfVK2aoek7Rfbj9f5pBUS8iK5b2U2q0kcu6lzWbha6kznGk2AHnQp5s6TDU8
PsCuqEHYw62LZfXfLH3pgwQNzPPM0u2NESseh06QsuWjlrXDQ8mOcqzIM3NzRjo3fV3sVRo4sfWF
a/pzRpkSUJJs3VKiXvqZx1GmSpABo2Y7B4Vjp+/zVumC8IY20axVEOZt6b9rST6eVKUBUNSyYrfi
eXXAF45ocoJ+Erk39H1ytCVGi1XPl8DWqavoPC5f2OC/Oh3YBmXaNofcaV8drfI5SYcep8NNUNSi
MC7HJ5nF3+qlAX0V4gthDuTrz/2QSCa7SLt5qvLbguLNlstd1x8w+w6HdhjJWUQhg0kqCGEI3Ovk
HIKWk+gD7eo0dLTtZN6xMnPR1x6hEuAvWoxp+GO7jCCn7QXWzPCFpfUeG2gPVuLC0fvYps1yCuep
3QGsmfywIdlOWQi1mYBB6/anhT7x5xyDD2yQj6YqaBYKRoZaRvo7Ue46joZZupxi1sDRQ1gVeYNc
b93VsA88O38IlWLa1hh7F3GQPYQdJ8RyZtaYYBnZNSF0k0+gSO+MNGgri8OIBbBLryriSbnOacOZ
DWzQXlIo+cCUd4WO/UrWnRGo6Y9mhY2mTuab7NZHvpPwpizlO4Rxai5DXwK95X8RjSs9CayfDZcQ
mMfC0DVF3SzhIM4z8kZlfNG4V31Nr+3jlLb1cap9NC/mbq1ltY8M3GMW1nV17ljLqwFgLKYqV6n7
AbUkpV1tw7DO1RephS/geO5r9c5i+cEXBHnJmlAZ2qMzIdKqYo5D42nWuUQq2bZHimO2nQHf9sAV
tbgBPQdPFWBM57REomJ0Ub2v4MAOkqk0MRMiemtaTgJpfMSIKHzVjj7syFdiJ943OnhCZMvh7Roi
S6jtNcFiUW3iFYPZal+eWq22z9bGjl3Tkg4wtFJTnR86wb/rlYdlofBhLB2Es06pEI7qIVuRlnfD
3tLt/NUan3JcNFhpbBQYdTr6cq4pJ5ZJeBEERs5krFGTOGRKrVDQbMJBy3mxMjCfadT95CHuENLl
yo7gR3jrXbDSybjaaYssymjlvnfIMDJEeWXd7r2GgYJHJwvumSzuIjoRNDnLmYMS9Xxi1L4YyN+g
w2G5XSvTY9V2gaQY0lHZApZv171W2PvUGfGnpQi0Uuh+Y/iBqkueR0YpPvkdEyZrCZe/MbAAiKCZ
WKQHPc2/oin1EnO4JWSV2D19TAPEPvS3wa7NnaP6MA3RdbZ8uDDSmgtjnW/Y9MAhmf17qdPSLsA+
KokzHjg5t65WgKymK9mcqnHudnZuNYdcgD0T6XWCJrQr8/Wlso1pz64jzqmSvYDdAgw+VPXjGrft
aTRsKuUQRyXmH90vqjz3o0ZUjFRUG/vuNOxXvTvZxqLjqcYDlD9jjdyyB1aWVcTzWTzveyLSUTfZ
u1xqA4kL3fTSGdquRmD6FnXjvIOO7tqpggonzpLXMI/vpg0G3ICATdHR7buRnlStMCSuEnIj03TZ
Z8b6tUv6FWOTpInBc3uvNW7LDPFQ1mXAUGiLP5tuQwevWt+Uh3USiVu2jOBkDYx9mdASwKMr99tK
T3bXixHxxAFAWfwog6c2hdHzUhnybo63lN4arz2+7gPGLspjIAUW7PQYBNSJK6pqL0InESZHwgUz
adrHIEoMkONnhYYyrWfzcTGHFQt2yI07Fca+tDVapTyeTtNy0lpS8nb11UOKtGCOT2XA2OXzyy4U
wYBjO/AZ65A8IFx6LkvnB/EV/R5KVnaESbxvRqpSlVEQ+Hu6R8Z6kma2fBnTM8VbUeKcNPuo9I3m
EVx9czILvs+eqRZRZQKcUvyUQHrZ5Wmjw/SV5RG2IkfZLnxgmySnvtJ6N2vW6xINlCV6I30VdJJJ
79YrWdOMZih9k0dp17J67EDIHw3ZWDu1aKw9gqocQCwc+p89xzwe6Qi2iE5tYPYfSqVdjRErlhzu
x6yXd6azfIB2v6AsVPze5DjPKJ6obBvVTIYpztLVo51Ot02e3xLqyEndIi6+eTNu516V3yqCUapM
vHZsRRwPtRuOqZZLugeb/jvGyB8qlG2XXMcuGoKoNM9rOXqGQ5uAkwCxSJD4kEu8rWmyazPKR+72
liW7/s6GcE9bRjcka7IB5zyCQriQd2pET7Dj3syBLvD6f9g7s93YrS3L/koi3+na7Ekg8wJFRh+K
kBRShJoXItSx73t+fQ3KrrTPuTftMuqpgDLsh+MjRcNmc+215hwzaRBMGvoqvI4ySrxEhvipg+Z3
ErKACbdbpHq3Kyr5ZGcQRTzI/o7fe1TrRKZbQ/jqBanJ3mZa+0VxDe30YfTgbxWFRjgM3p8s0RbZ
SHgE19JtbEkXmSO0QC72ZsImXnRRf9GswQIjWiKF5FDE+XSOlWwHCo7RXX9gtgU4cYyhkIf6hw5O
cNxFvV4u7SQMHC9cEWf5HAV2AvUJC2jUq45CYWtKUPamRrxG9XgK78ImtDFCTmznZdpzWrNVg+Y4
RtWnwePd8bvmmAUyEy7ZoDF4Mw0KDQ2peYsRxztMTitfOU9StEuqO6WdJ4Gwyqdlr9Ao5mxWDI/q
VWZ4a0Bq74Bw7qJ+RC3KNIHt/oJsS/ITMgGSA6JU7PVvo9fvVF+7JlaEPz1l+y4rzzAZhzXNCDTK
1MOoJWl3VR2sMrRqxIrXnO8Qs5uOdK5rqElNbxa9JbQ0IxTC/QxqJMMnhs9Ep4fRW8SV4ZfJ6CaZ
NbMyHoe4PqsxeZ4kZbOd3Kp+3SxQrzz2lUG2ttGcAnt6bgN7RT/7vlfuYqF9dQFX31jziIeZsOgl
840V7hAFPvdQrD1a3QW0FzlImWm7sQT2pEktAh7rcDFm0Lk5tyc2PRf28XeGJzOs1A+iGp7Tftqm
RXtQ7DcDg6Pb1a++Gh6HsT6Jvp22lj344NLyzzyJ32G4dS7CqDVxAPLN0NHJYJi8nULeKe/3kt15
O4ZHBew3qvNOOqjnlO+XMIrKiYl1paLNFwENEtJ74JAMngoPLXvvjXFbeO2+t7DkxuHZr4ZPSx8O
aUqRrZLcqAdqcdiY3kVktPWttjqXpo1xnTJ5dvQohwAoEaUKma5IEixKi2MRr+yc6AqzNefDRnfa
F/6H1dREe6o9nc+pdBufDUNlLcgXJRNnBNstjcbcCeHhJzcUOYxx6LHyuCy3Ko9SczLdlnETfqo1
1yKPCmJzWMTgRqLPNTOg7jeGTRC9GnU7NBSoHdmnc4lFmk+g4VAWO4isy6bTT/VA5o9lEPxUEUhk
yeRMjhRzDqw7ip88/+wNfWMVYOIko2dP7slAxVLNJdGJ7YCUFOs2ZlRa9ZuwxKRNsMcm9Lkgq08w
UXy9LH3PLLXCYk5w6fxAVsimzWZ/sjH57A/yT/76RZbp+kXqUdOss22M7pjApCiT9oZolaXVK/eq
WjwXPbrl+tHOATZBmnGYnCLtaqoNWq1xOyk1PNA7kVLihWV7Xxvl1p9QBAiu54b0EqvzHYb5pEvB
s2lS7ixyIxkzP8aGeKjbDhRMV7lqBMYzG5xeyu+V3ASIIN2HhbVqzf44dexmK6JNMg5Uqy9tHztc
1Yk7RvTUCeUmD/1HIoDXbVQ8K1b2Gpo1aaLpdPrW9okJJLFCiKUtnyLrtiqqG43VSkmLVWy26SIu
m21gzRtdm+jRjsS8UqxtZnlVqQt26EcTVArT/1pZlGALcA3RowPlxDdJa/ArVrxOs2BEa2KQ/hTa
jtzhZjF6a9uk7GCH0dKWlq42VCN6sSoQT0LeII99zNkeBPXd0HZgDYY5iAuCjmP4Q4TpvjlNnbER
Jgp0r1HJ4hppkWVaF9AHOg+12AqVLIii6Xb90NFb64p95T9ElXaf0KNkRtYuUCJdGJawABUULnxO
SpjWvnpJ+g4V4xjrw5ecSGtNHeTnybgjN4lwTmW8djovHxf1SmmNcWnIUbSRJyZcMTHym6gGE9Ay
gLf78M2YB2QG/Erm/Izscvqg2qFLAwVCFSrNTn+S9JDnwJDZq7H9EDXrg1o0D7pqvIxd2KynEpsD
g4ZECvBlgqRA0DLmYKVmsuqif/Kz8pzpxUQbvBs2QJ5UImvFXWZkEVqK5GsylbnPgjMyGSjPLW6F
wbeebaoHakJEk4a68iFPLCDOsHeANsykTFuWNTWajdXA0fzpLTUEwDw53Wt2s+p067UMjQl68LTw
JH6NZjVioFQUjt6NV6Hgu0C5+hxOMlQgTdqxApB36vnQ+uAKyL1JJE0jlm3PSLWRjTttuA0CItWz
JoTEKry1KQD6qQ1xFnGjvzfhheKyIV8d526bVMouLUHzFFrBg2ivwdpc2mV0aoT9KCX6uOhkCr9A
829RMoF+GphV5GA1NsAHz2Y+d2b5pB1fkIdHSJZTAFoxTqvoppLVqxAIFPEPZE4hB7eV0r4mM9Ua
qQfV8VBPbq1piDjl4oTY8RhDjllmivyoSEbxq+3sb0kXD+F7ldf5V/MfP4gV//EfJMi/58VYhX7Q
/OMxT/n3T3/kv32hH163/sf3i/if+Sw9/OEPSw5+M963n9V4+qzbpPn+DL/95P/pX/4mZnwci8//
/Pf3vM2a+dX8MM/+qGhEWvo//vjqP0gg/+f0Wb1dw+j686/8KoHUxS+4/qlTFUUzhI3b9X8rIDXt
F6SRxKJiECOF8vtvfhNAajLaSLwyNoRQAVBM4Cr6TQCpWr9Qds5DboFZX8Ef8HcEkOqPBlyA6fos
tcSXPxvBTD7hjyrZsa0GU6m7dGnFRQcKFZ2MOt5pJWG3lRbNUQPxHN3NNjUXnrcL6n6POuq2qEo8
/L0Pso2EQZrGQ7oMpLggDqrcTc2NyiwAdWBxKsuU67E0N41usOMYqaZoYFWdFN2JuJxFMSHqD0Mn
5ZJm9h/Ow92vWt9/g9Jzl4dZU//nv/+k7Zy/nGJxoDD+QYcxlJ95EFOWSHGVA9yyJPOFqPdjYCoO
IKljYxlXhRAq24ouHhNVR6nMdwv0uToUrqG2L/Zko3n9r4viX3wYlfP8Bz2yqXLKEKKjVtIEOmj0
4T8eaWbTTYEJHAdSGT3nZv1SW/l9aBa4rSAPRdomMey1MkINArAd7Igu5+HSHYwMJc0MoIUG80ZA
MixWsA22NRVuolSW00d0s9EZOkWDRNPgIR5aH3JgPQEsi5bMwB0du0iOcYuxEfKiKtIWiOUYvoPj
ikIJ8U7y9OdfdRa5/6685psqCNktviuuZrxayk/21LTTkZFYuGLlDni70qN+0cTFGIlPTcMGQl7s
qXvh/8XZ/qfjO7+rPee5IjQ20BP/dHzxjmt1lollLVv3UeC1TmSkq3Eqq78wH/1oNfn+ety1iIWx
5NB8FD9p/M08UUJd53Exdt1GgiTJZD8cdp0Mr8iXo/1kDd7yz4/ov3hLnXsds7gwMBn+bDYx0lRv
sKvJy3JCwCaNlaCTZt7bKVKL2tZ7inswPX/+nj/RSr6/Jx4NC2026xMH9ScBPTYP6gVkbUtV0/Rd
4u1yxTh3Y7bvyYea1OE2N9i5MsiAkW7Iiz9/939xDWFkJNbLUC3s8cpP6xKdJC/qvWxYsoOnyTgM
m9ECTpQBemQ4dc6pNX0zW/39N0WPzpKozTYa46cLl1G8p4wGcm/SYm995VHX+bJdv8g67WXoKko2
DWz9n7/nTxjD78PMdAIjEX4NjvXPlhHbGxsVGBVVm1a+EjQMeEY5wsQgKtwgvrBO+3cNRKQlJxiH
QEgA5Mzi8C+u6X9x8wBSFBbPKZ44/2SWKBTTY9xCILoaDhuCaiIApVxfefj559/2RzPI95c1eSOs
IDIgGpaHH29STMaRACXdLy2bQiiBaG8GgM0pE837AkgrUsZFqVz//E3BwPy8Imn8wwqssDBgD/v5
UvZbWO+BVkb0f5EWWHlw70tSuo/l28bwPEfW9Zz2hbmVg5iIluyDKzKgrpqRFGHDHPqeI45hBY7n
esiiTWh7Z8qzGuYSLdIu+0BzeVbS4ABznO23qDddC8sa7rST+yq9FEmcjWvXqnfE/PkoVuwPGcqU
h/oijKX1ED/2QfZeyfGLGqZPaPqe+9R/HaL41kJtasaPPlhOxyRyiU01ElU6qEOsO3Vi0UKp2Pom
iXxlrnHQzIAi2L9E9QAbjx5iBd5Qn4gli99xTyEmsFziN58VKbnFa3rPtP1YIGrqUbjJKUSIBsCv
OJmyTiLYSBtV2eRojiQ/WpZ6ddTCCYQWmUC8hssu8qFiixR6YqOVaMqDm9byt4g8E0f2j1plU8+b
1aHQ0j2CtTFCjhsq9EvI0yChy1wZaeUvmRi+aVar77RBehybiFSIJrobysD6CHpC9jD2V3uOIewb
ea+UAFMD2i9QdnV7m3id7pbFOezL9gbq7f1gICYP8ccqQoog4ZEbr1kM8HK/DW9KAcMkV/WvHltA
WsQb/A6vfU0eSUN5gNzFRyTeEaCIKFvjwapjYLxpDHUf2Wp94GR+MfR04E7RVGC3v5AnVCUeExqW
xdYZ8Iu4XiojNCUBbV9JiwYnAJrVHqKZqjVOfgiYlxz9aN6YGt457rfKNNUL3M7VshfSg9Yo/Q1p
VeT7gtmLIuh5YCa9HVpVVOTtWm/sBFUQ5hDMMWsv74u58eKvAvguYBaIZPDxhPr2becH+X6KDRRT
4XgjNfm0UYh8IQwPCD1pCnfTYBPQa5KY5Il+WUJva5IpfFK98tk2UE6VDHyGIVyD3llOAxj4OmJv
nsenwu4fVBCEg9Q8SAbZ0cGHbyns/GzhLSVleNEmbcRvi3ha2AwFVMZViIXyBYC5rkXOn4HHYn5o
fJWZCYXcZ/Y3DNF7YU8IsZEI0AXqbkN5hWfIYwTdHiUzurTksy4mqEULWVJLbO/mWvGVcJGFxTmz
xw+ttS/oSeVNSsc4CbuYG5VCiHs1CRuC7CduuVozG0wUwNWQn+wUy4MoouoJbmr5aje6vxI5GS0s
77douIpIvbcazQdzjIEOPN66LEiOSKh0VkWOLsGqxbSBeofSVgTlElVOj3Y4XVPi0MMjxXqpjUdw
AR5qNDEeIO26ahsOLxngQc/MjUUZ0QnySOpcCDDOKzJCJa5ZwgjblGvULItNaGhgiiwGA4zL7mO4
TfvMi+/I3dPWneg1hPZC5cotMgzjiGzHqTlUYYPq3Ab+4fvyS4GfBPGN0oXPok6RB+SVspa06mXM
GjfJaTp0kpjH//gzDj3KAsya3Wegg2c26vpV7pHmDTK8gFoJOry7drkauD/oNtPPJrEAaZP1gRPo
mtXqbTqy/ddap4oauJKJ/3K0Epq8Nf3Eyf/mIPqNk5RIRGPxHkjBntRCf5nbzOAaKXSFgoyHdD2y
eYLJjYE2ld7wpXiYurtaPyWM9teKtPcblmXREPkTRkQX5RLYu8jP14YYFmlT6G6NgtXVO+nVLJI7
C1Euio8h503TA+tXs7WNpT5qz0OaHGjaNY73nAUFMyfPNBCttWxZxue8YJaQTjjl69oeH4EUNuyw
3U6Sx5kz6bm+AjipGfBHFZq1DuXyLRuir64uojsUCHt4C6/BK+7Qe98/ct11DEaLR6DtyxGHgGfv
lbREQGwp41oY1drMgWNCGdSeA0ybTo925eCzap2MVGQrBm7OjL53TVEM21IaJ7cqmlc+ULaNw8xc
6IMB01YwiEWqMsxNXLzoWKyWPtsEF0NTDkhb113JmwbE8zWZAkOyCoHXbEJPXsdxkDjtOEmo1SQ0
8Vh5/bYQ664J/T39x3CHOaqDe7vqpYxbBvwh/pRiYT1lZdDRTiW2uIW/vIkG9MEJmR5OrFoXxW9W
vSU/efKMT2K5c74x4GY1S0cU87O1073sZeexTklMUInPCSuG0iSfvMpqxhXgBLY6Ol6CVKyPzWTJ
QhXhBAnVPXvifiHlGTMS5IzvbVgfBuVDDVWmEGgslEJ/p6k+rYKmO7Z+ShgVmboejcUmKp76jjGD
FDzEifRRREj3Mik5Zv1DCW9+iUAmxtNQEAMYmSsLnMYYpMGmSMwnQj4mTPTGHnP5tRwnjXOaP1W4
9BY1gaqunppiW5LWKM+yGdrKSDceyKYdboaS1k6oskeuTQ/WSsH63QlmOqSv0l7s8ILx0wRJv2o1
YbkNUwZaOVwmi1ozgoc+Mu6JiT8oVQZSMfE/Cmstjcp6LCVxSj3lxezxHCKcv4VCi6UDZBuSmQp6
GZj+jKckcgBrvqH7XdnEX6HZQUitEcPZb3EyLaebFCyd24bRG03wea5ib7MwdHsLdzeZo1wyYvwM
+hRrR2tREukTkcCx8igpvr758ypN/aeSH1YOBbCsKfN2w/x5XwXfGcYx3SUePi1hsrFNknLTrabO
1hY+5HUnbrt0V1XUFwMZ1DupoA4q0dCMLRbyfhTXHBc64huLW4Bnb5R0zQYk7rg10YRRpmQ3luS1
rlI/M16rH9o0eEtFsrS94tTgsSkDhozRODLWKuJdm3k3vmlepzZVV0ky+q6ZSyRwNuU2NCvpWD5/
f/2/1Vz7v2mb/dB/+3/IYDw7gv+rj/JP/mL3OqbX7N+2dXLNPuo/9uTm3/vNZGzav5D4idlbhiwJ
yeD3Fptkyb9ooC6BMLHXoD8gfjcZy/yWDpfMVnAh6wAT2DT81mPjr2hbgG7kZVVZ1Uzz7/TYfgV1
/N4Q0WlDkU9I74/9h2LPO5Afdz1930WTGCx1ZRP6PSsRACcjd3RafYVv5KZspg9VK6pNCdnQIX/U
KWO4Sn6Xr0sAraqdXlsx7kUOPTCTMenzRN3Dabjgul7btvfQBNk1KRtW2VjsDdr+qR13vEhVYjDr
yCFWivtWxuauso3GcJZgM6STtBOReSy74kMrHpqYqTX/WxnrHRk/THDtHKHZrSYymY5feeAWYG0n
YwzOLR+hrdCyl6BsinG6lI1xHJNxzybpNOVS4poWdGWD1RatvY9IN2bCkoyXgjJtQcTxCc3O3swL
4kejCS1pvdLxF7KP0ssEMjNHhts2drA73NhwEEFaNG6n8rpTY27ypt0raneBIHmNQ+MIiOfWNh98
xKaLumrYHvHc7KVkJ9Xd0kqGU2uiz6JAImzKc4IhuTIhK3F/MCwx9OP87jXmrpQf6BlOjd55jF6B
Iq2CbNr7ExZBsz0panGjyxd04E9WPp6ZeThGOV2E/TI2Nj7w4SLVPPrr8CoBoe7k7sQ24KJP4iIH
7WJKemthlfD3u2GPMvealuxCE3VjaAXjjSC8VjgLTIVoZw5MM2qbVlM3Ud6fSo5PnOtHX+1PuYK6
zMyUSxyICxla+ZBdI6tafV9KZdst0PzsrWzgEUkkn5EuSms7/9GoEZANxjGIm0U+6ceSPDKHSHA6
gz0ppdPRUMOrKakbn284/8LEZTF0V2wIxxb/79ROl0xqT4FoT+iOr+QyARCslxpMDrJ0TahPeMMZ
+0pk1MZhwkYXI0CaiFdFD7eMVIVT1cU6bmdTox19jcVwUn39OGGfiBm4ztd2NWK6aqe9FltHKWKp
z6YXeI1Lw1Bu6Ku+BAKDrkiuoz9cTA78fBpHLTsa1pduJNZCsOlgUpbwyD5l3vDr15AIWZAPwhgO
88mZraj45vaiR6gnKh5o0x7byFFvoy8l59LwRnM7sKP0KptnS0F0E1u6WcaZpdwyLdstLfyq+/Ca
8B3Fd1YtjTe1QbIV8efuRELnMZa6S4Ink7YROWTTYT6580kCB8VBH7gu1LdJsp35nbPoroX+Q1Tc
3vQLdudBdkwYXLUo/pmAHr/vw0DnviYR8CRXfC0puQ4Fd6cIp24tRdFF7rbYPr6ssDv5yBl9C1ya
xUVVl9pfIPi/ETo/rmKwRGjuKkwkwEL9DPII+kTP0Y1gV+bTxHl89ev2HNRYzdX4iwnxhXHNhS78
pQTr2Nkk7Ek6mKXky4M4TJj4VeoNZvzWm4+mlA0gxyr+Sm2EmHXNDRmhBGWWTVpkMj7reP/abprd
bPatCJUduWnwU73ga37zydC3lV3tSML+qmpxKfgPE9ei6/qTWaVf6hAvOuDZ+bxYzmvE4JqeZTip
LN80dZcvxiFHvj2mbhPwznLbfEi5v/xedEhlip28NAilt9xo1nWwDMyLV5VInxhmsA+hD8XfxbG4
ZjE7rjQMv+b7tscgXkLr7fh/8wKFgWVhtNyzMmLGGhJ6HfenNFQ3Us+dr2t/UT9Z81Pk5/NjQdqg
XwoZAwjSj08ZBO5+XkulWM2Ph8ZAHW9b3ckjqs8CXmsFHMCehSqXd0iHz7mlbmeLdM/o27G4cucH
Si+Nb0mrLaN58WcM3DsTmSnOUD2THHJNtGWlVE+9NpzAqzP4b0ISZWkUzBdDFCKFkh7n8w+0n9wd
2X5vx3xZ8Gy3gX5OvI6Z85xCs+o0cfqlS+TRVtxZo/w5n6O87y6Yv69KH60mcpzQYLKj1y/zegl3
7mrYwbW0uc2D9CuOBFqU+Z7XfH0LL/ggNeep7R6+f8DDjeL2E7Df2mv2kom+KaxxzzRxv/71VVA3
EU4YSBEvEKG7AcPgiiL8IoLpi4nU1/d5ZV6y9oG7y2a7KMvu9P/rve+J7F/MUuey/7+v96gbgPOH
fyz05l/4tdBTxS8WtZhCWcb4zBK/w2QU6xcqP1gyBkNWEkss+s6/jVIl5Rd2TPI8F6I+NHho/A6T
kbRfNIPpKvYpQ6EQBNv0dwo9uEbzkOn3e5BJowADyAfhpUyAwgxnf6CC8QGqKGuLS2ZdrThiXleS
F6nCVqyq+7y2YRfo/vPUJGh7Ym/T6aAh6pMq++M5KQE+eMapqBeqBGRgNNWauKb8Rs1SF44jBBKp
QxY15G923i/MyT9MhNjjvqvecivdpiTIU16k2Lbi+zEt1hlwE0dPARHkOTpdNejWxmSMTj2al6HI
oaMViA6y/nZKq508YtKM1EFx6HSRveHB6gj7wp3zvanmtGxZq+OjbE+3Ag+Qg4kj3vsbgRSXXm63
LoinXGDJ2DdEcTul8Ik7nFDxYtprCNZZtZ2supLdriW1LXdZKF+UQcUlYz7qXryOVZ7u3HY2hiUg
FGxWER8TkmIZwMeme3y+D6Kv91pAtA9hxxiEG3cg9hu3ZfkRx+pF7lvmy8SUaBoptrUKe6wJ0CZ5
IaxG/O8N7a/eMCREkqjeBH3WJGj7XU2noWdiikVJflJl7cBoT16YgV8c6rjTVm2f6bcd+bqxKE7q
iCiqhaKiJJl9moPBaaIJ0oLg8O6KVN+OsvkVIeRYc4m85J61tyqfMNckOY+VfzMRurmKFQWlGO2Z
NX3OyJWD4aP4qApPB0hJ1KyB3I8vvWmFHSziDLNkQGDISi9o/7Q1tIuoQiEi/K1BQb8tFHU3Bcjd
NH9wBIOjXV02G68RwzKJKGhHhMXFeKThOyylDvMm8t+g93o3JMPHFWQtLjRduEGWkUhWP5qy+SGb
yl1fE0FM/OLXN90hzYZnmeDKDHKug7t+6lG2A+W0N5jq4H1G9U1oJGcpDN4CPzr2E9eUN5JVaCQI
GSef+N02eeVKqneTj+skmgYieZqbyTDvgyHCQ1SwkEsZzDgtwYsmbMfzmjOWr1vV3nlYE0JOJVLw
hfgCr3MmZuulyZjIjT4CVm/m+fhp6VotkUiYBNc9ymnHo3enQ9wflcle+d3JbsEks6tYTWZ4R/Tt
sNJr/2Gyo302w3B0qTmENNC35nTsJTJX/Vm1zmPjqHXWC5RMKl/pAOsXqamhLOlX27EyurLWQ8IH
VJBN2VIdzNStDTUDMhm92QD6qzCCGGU0ZJ8GvQM/xpbARHtgoWo6fLTd7pnEG25fT7JrFfZ7hejn
iNvc8YRUf3j1dAhicSoZQzuml30lTSeWcTGB3+zLRZ5SpOhV/RrneeekVt06iRcSA2z02P3TeSiD
C9Uc8MvaHXSLoQRFodQVAeax9JSmXIZd1Wh05VhVYnNJ+DcwJ4MA9sFLnwpwG86Q+wxtqmPdppht
u+q1iKT7+MsatHoRJ5BCqBR5FleGAtJJXY+tFq5xJTDXV18mb1dZenu2/YD2P9gUUiG5J8ftONUh
JALM79HXgM4MTTRSqMF/qol6X+bSgzdUDQEtRgaHCdG8EZEIQBpwEaL9igjMAFu4p9HrPaD0D1NV
doq2Ql4iIGcBtyrV54YpJspmcpZJzVrhEfZhw5ZLrc73ljCr82AAnaj2pSXujLE0mLNQuHhDvrTb
gvUDICe+pBh6o45DNqdqcMjSZAUoinPHzGVZddkOSC0q8tbEzFy2WLimhlygtJtcpFe0g30QFUG2
ait1V2P69IJhXwodLoowsdH68iKNsLxoSXwYFf8ghqJdMRX+ijzJsRHtl8S73pJevAtV+WhPYb9u
see5LR05iDQXQi13kiqIhvPXdpV8GlBcvKyDHeYlT60Wv4ZjTZBNfYckm/tRQTJPds5M+NNdJSY6
cWD8yS1RvGgjflpVD9qNXwFkqLTgoI7Zc21J29FGBc4hcKR1hSlGlyeDTL121YjyK2BuRhQwnQp1
F6RkGeQlK28dWfeDkBt2o9NLpl2j1PfcRomstdYaR62BaaTuvSB3lczEujAkGANK6EPRDeGVjy0C
I8KlCyLC7a+4zn0Mczl+UviQA+0MnofIDcnKrXigdGn4jLqzAj41BHBKXgdDvmelIT3Uj5wkXU09
p7TUNelIhw8iUJrckn4cOL0MWKzdGaV4VkV1CUqf9khU7RiCXnGZ+E4BtsiVCWx3Y8MH4KDdhF33
OgRhv4jGbiT4h0ClqlU2tvKlVHBdEKH4zoBvjBlDZuH7iSaT1PrGYhKUnsxAuoUeHxMG1ZNdWV0U
plms8qG1LVuPJmZSP+EhelSIjN0AXXeVotil8Fr5pAsRibOPgt4dFYDHnpZuNGtbSLJ9FvYtLTBz
7j/0G6Y3+7JrF02v6+uJ8AdJcO9M+SIzSWuWOpTHycQkLlduMy96nRK7XCiE0HPfkFGOMGwpgAo/
lCJTNqYCw1SbsBxOXjxsZVDSOJxUI0vuUiZAIGVJfG2sVcfwhy6O2SwyOXuaRtW6UfRY2oxgA1Dp
aw9d7ilu2dTZTU4oE8W1t6TXRr5hcu1J/chQGmyrkgB72CZHKaWbLrJknUSMIvqpvc9FNlLnjEvm
JmvZZhjaZJw+ufc2kBlW6qiMizH2H+0pRX4mzs2gSUDks9vYGBNOEiBfCxRK59L0g7VRS5fesiZ8
IikogelZL8PnTA8/dEL2HAIJ8IvRHc40FcuLkwZT58ZBiOuSHG0xBV8dWzmGk4Sextz2a7TKynrw
n6UknFw9/hRUGwqr7QHX4/PIkGmNTW0TV5QXk2+tkn4w1hydvd3SviJWFUvX1MrAVdQE4RfwFbnE
A2xiOk+AlDExjO3wCYgPNiWsIKpoH+FQErXWeotIEaQP6mJR6H2+jg3DYx/L6ZR7a+VxnaHrB1Vd
e/mdjeTeZXh/lnHvp1a5Iu31YeAyhRFwg2boois+ESWoFEAbDZUVP8gaH9ywqCslYa4xTENoM8ZD
m/LQnAI6ZU2+DRSSysh+YaT75kMyWE5UtdvWp7ExVOnCC6TRjQY2yFoUbmM74JnLODQcxNkLGbDj
VkPCmtPrUWkPVHq61OL0ao3tXST7GCiHkhDioKUsmoaUsUrmWlOscWYE7lVNm62fwWsbVPvQl1Gl
T9By5IDOUOimQ87joeR0DnK+Ji3VHGVaXnaIoje2KqKIOS6hwM5NyshamRTQTgycwwG0TR3Cpya3
GSG7vGDHG+xKCih9TsM2u6BAGiI+RRxu86S6twh8o26DxcYxWRi+GlOb8rBteAwsIlNuFnrlSQcl
CYVjAaYwchXIVr2tK812c+yblJ4MznP7rVELbihFWgutOjVDuZQqay+muS+CqQ6NMe7Xls2pN2BC
GBjCMp2s3zvVW5KpqTqycjas+tNXcCTJUftYqPJej6uHRK8eojo/y0Sjr/gOoSNM4yHNy2IlU9fI
RKRHFN2LAt7z/MyHjwNhssVmbSjW/IDqbkIFxYHnekWfvCgyDwi9sDT4td0+V2u6WKVyQ0IcIDXF
hyVjtB8sQ9KqK5v3oAv3vMoyQKJ2JMpvQkLESFZkFOqTn2xim8Bz4b9A+m9co1Vu0ErWTuCn1SZs
Ya5hnEPPruG+7HyYjkawqoWWLiUbD3mVPzXVqDkSrI9tjI+FyesD8tRDr5NqKLPXwBZguHneZMsC
sqgrtW8sEUfwONCoInAhBH+/Z7GE1hv/DP2tdW2SwqvoNIKlbqVqLH2WYd/3efLqK/HRk9VmHRo0
Nw0vuPWSt1YPQVHYkysrI86bnT9Hy6K1IOiRSuMFusew1MK5s43jg+5Vt1QnBvFsk0LKKVoPCDe1
DrqeCBCLSHgPNAIVmnB4yKzyarXM/AzlGOTdo2+yFEllAjgTD3Y1Q+Da2qTAqj9snOF0CwNjNSjd
ZxsN1zmSY98LEwe/QiAoSgDR0fjhdoVxmJpL+rSpqyfMcg2iEOReYfsDkIsHlfVIBhHn0UCaPn3J
auut/JkEkNLMVUwwJ3iqcVDI1oLnB9CfVlnVKmOB9pT2leLG6mcu0X/JW8x+RhWelZy7kvnb2osC
/Dqcms7U5mQiFxFbgvd3maRjuAyifiMQdJBS1OxEwZLf5adwCBSHApJ82CkjYgUbKIQymsMNWLlx
cLNqWiYG3UAoeBRpU3REzDC5NJKbhZW68lBj+pvKGLppuh0rLMb2sIOp8wUkBlOfcbKqoSa4wHws
YTa6vU6BgPgYvQnhy+yBycAJTO2zClUGu/bgWKQKklol30TRuWfC7Ga6dkF7goPXxBpnm9AFiio8
EnS+1Nvkvh9xbAyAW5xSIcE801n32tpNAaeT1ve/yDuz5UqRbcv+0CENHHDgdfdb2uqblPSCKaQI
+h4c8K+vQaTdc1PKqJCduvVSVm9plpmCDY43a805ZnOsiQfY6MTB9i0F7UowYAYYizxVd26KmVF1
d9Oor2I7hgpuldtsNiHx5WiM8FzyRsOj7sEmEWt29C2nWMu4FithJU9+d24rkzOpDEmxgVof43NZ
kwd6bXqYYhwiatrMqTbBfCYHt4eNSVRt6y3wijm4jpNLrxm7jUdnlwLZJtHgZ00JsRR8wmD3T5HM
NkBfmZTQXsJxQCetkuEwmxu0Ucc4n66zUV17MWYgXzwUokWbKX4UAmZ3dYe869DPsKpo8RM3UmFw
YoS00j5ODbqumaFYuv2VK/gOoWzUkvPc/ILt/ufVa/Zyg5k81GnybkQDtnagcrTE0F+ikhC2dxPl
NfFi6lg3VP/MeuNlhXug5btSyoSCqT1nO3niDek02jPzLKsrdooYL3UKx7xxi/uQtOR116iHKKjB
3zjNhdn5r0kYC6RpT6aL0St9aBbLjgK9a+UDkEXKOSLLCXVs7Oi6mci7aVq1DiMaHr5RHv1GvrHv
ORB++FwFkEEqdzbXGi0/zjQL7p+GoKSDIieWLqGTzswQo5oRhQQyCGJoSHYoXBglRCZZJ8th+VYZ
SjmrPc+R6KzslpSQ0S63vmg41dVtubOy5qn30pu08HbcxoWt28tGdMcmTi/TPrvpCK7STvfeKpr4
8QxLqLKuiPK9cdKMdPgkf2n69t1ln22+SpO8yjqSt5EmZjic7ovSPkXzu50G70NREzYMX7Gbmm84
gU+GkHtT6R+A4a6iEWueypFOwC7xfHZ/bXZf5NZp7Ltd4HQPdZ8/jRLmRZvd5K35o+279wSFh4d4
UIFB3v78C/FLh5nXt/VC5MN6YBcrGBmPKXa90hx3ejCYAYJoYzbRJckOwzrRb1gmp3Xqxpel6RKn
UZ8bZgBBL71UZf5izZyTHRCM6+auM9IXLEW7ObUoP0CvyShV1Ri6OpleR6hoipCWmG0VT27Bhftp
3HnGpWdM9wlFY9Zc565U7o1y88vajV8UHDoE+mhuQoI28U49WFF9rsb8JnW5qC3JZbMHyXZkDyLm
Gu/iJseibTD5xu0PJ0gv/ZG5p57WtqKSUqsXF0gePQSicgP3VjSkufArjJDO4LK5I84TWIi66Pri
ZsFR+d10VobUV6T/2EAP5LjdT90DqbkFkW98qjavQmTZlRbVEetzQTG8esHzzpcdHqQf3wx5wyQS
vYaZ3CrNYzWQWi2/t+2MlRMml0WWvXAEtlfMC2ye6oDOV7KTEYG2E8zokJiW1kRHWbM7RzSHEEOl
Z1Sz+OAkfCvDvCLg78/GfZzz5tyR3VLbYTkbIya1xn0NXaxfQxldpgqxcxRUVxNfVhzHl/FicXAg
VLSd9RiRRYfeU3TruXBW3WTfOGNDxPlYP+Y5L8prgWyDPcjM4puI420xJZeIma21jGh9B9XJFNOp
m9W3biJexx8JtdNze24yJWMqWqiTcPT6MN5GxrlTFJekuN6ooHsvkKOs7aWXNtNO0BOzu4fdi0A4
QLs1oq162k5jA3+szqZ9WDQbN+OLsHHo+TDgJnXvlB24yuRMv86SlVkM+qoCHKFM88dUlW9Z1abE
d+OhwQtNU39MLkuHB93Y6V2f6ssmdVmNeBKqjjkcMhc3I5W+kEJxw2pRxaO1Hub4zKmMHevaayDL
78vrA730bbR52nUWnUFS37cdOwFval56apBhQvYhUJDHAQQJeA3zTzvluEp1QNfTFUORDEcloEWE
B630qYeed5B59hKO87p33Yt51T4xN00TEIUes0w1g+sxi/Nm8L2XYBNG2WkILIFG2E0ppXCfA2h0
EymCKLhgs2QwFHIF4utHDVWVUoDJab+88935CTzGbUNCwcptqnovunFNPnC9AQULCChwJJUhNkB1
LR8bBWPckNOfs5v+n9jc/n9U4liLOex/35o5p0xNfQ6uyN+7Mz//p7/aM775B4F0mAj+y5iGoOYv
1r9c9DTkeLkYSWxCABZjxX853Wz+1ZIPaDmLhgen3L9VOHbwByYBds9EANg0fuR/5HSz/mqA/ndz
xhBcgmQf+tcfmzJDNUwomN34UCII2ppzxtZrJvNvZckpq5AV1sX9FHrw+ZjC75E+tuugz0MCcQiR
8bXfv4IIHu+dGSLAtrBHGKSNF2xSSxWnpkkwpA/N5JyFI/EeK+q87aHyKotpIExuc8/F0S7GmpLy
iEB3H3DKew+9AaJNVzTpRVGmigLrLOH2RvkwB+sQWx3NyVFr6ieWna9h2MOV6YsiuffZrwKAwKvd
Uz59CIgb3esujUjrMdOXGfDOLpaifw8lsm1OAsUNkU4WKuaiJmEOXelDWef2No8NEqhNq1p4SIgf
t5aLrWEovPkxAvJ6KJggrgbbhiEnyNuGlkshL2wq6EEiIFJkDWEryfcGfucL0jvrF5nS9d6VLYRI
4PKdKs7roGYKIqxeBBuyZuOnyjfcby0kAj7+ZjDokZdjtanNjLM4e6aecrtp2OezX1jPRh84UAvK
1IZUbUW5XunCEhDgi/qdZpZ/LZNmmtcD0pA3js31riis8kgXqqnXSTUUrwV94XKV+/Nk3I3RPJW8
W6g+bGItstfYeFuvGKFJKmTXBtLPQuKBRrwf7mbHmW/Bx4s7xmSxmeOpaPaklQf2VjEoaK/RUSIL
rC0hSWcO01qZFO5wYEsw85pLwr3xR0LHt5o3vG7jtZf5Ywn3OA3xmlTdBQVr09xgI/C+jUHcaiCP
Cc4xR88hUNLKgRHSZrrqkM1m8CEiAEhsLZ3u1SkNisgCU8ohL72eJo1vE0cQ52b2NsJi5XEg23iL
0tgI1laVOJwAs3aK1mMhs/yAcyppSZcrMijDnLzvEzJO8xXGMnKuLPgr+yq0nfepyqoznCPTeV1a
waEM2VU5pVMvFdmkgMEpFirGxPELMCo1L4syqaTM5jSuPuR0/O69LgzvjSFwDn7nOShItSqmCyXD
eRmubBy8nH0UWowOz7vdz3hLoB6DmHXyliMK5cYOiFaP0w2NVq2q3YxWFEqIOcbmWRvSwdr4HjmJ
wIhSbhVZYLCq/NJED141MUCLsrduaz8B30p1gBfUiN69BfhIb8VuanC6weC+lEVgX+tQgZWMiBOg
PiB9cZzaek5ohPQWIOe5DjZNHXUP4dg7GeLmkFOEZSC04WBFByqDAASIYDAOJlPInmJhglCk8l9q
kVTPcCXxqjdK6JYzlRveToXZ3fIJEmBXk2l8kkYefZP4EUqWYyKZ9zQMNPQ8q/8JWNDuc8vwarap
qqJLAZ4YHOxI5VbYLlyVdLYoqXRhuS3JBH7TnTldO4j1nlK/yjlE5N0ReTzh0vBtxrvMY0OwKydb
n0Xsj877hNqzZ4zjBWxPH7/AOHZIQURqU09L2rNRgHzb6bZQ94QSkuqWOVkLg6JzcthsORnMbWCW
D71AJ7I3RkUhQJr0BnfCTy148c3oJ8ckTPOeo12WnPykoNYQOyJptxUjmr1wZAWLHykySDuEon47
OJN55yDVfFSBMnYWrsZnk6rJu4R7DpVFpfYCG0vMQ47h5oiS3MRpSaqGAviJTCWbd8uluPZgXRRK
Ba9TZXoPEO9NznNmGlEkDxwOTK6Vt48WLd1XuFrpE/6Aoryciy5GuZ8mW5FnweVIiPy9g80rW1EZ
ZeoU7cycCyyVbslInOFD5Q4kxUh7SYlrLAe6YOHW49XQePU7zJj2lBfl8Jp6HI7p2xrGGboEYHnB
kv7Xcjjfd3J0ry0w2RsfMYFedR4QxMbJg8eo5I6XBItlT8VxAFs1hlKrFfafPg6IajX3BYU1Qtbr
45TK6AcVDzCjRAUs0wHNq1MXUdi3ZnLvxo6UX1wZQX2et51/iVXKujHM0Rx2JQ1eNn71YgkzLPmq
YQoNBHlpaKOotBzn2DO1hsfWm0hssRKWtR4wFEEu5QDfpUXRSkNc+HG56UvLpKASJtmNmY7VBZsz
IB216MdXi34YHA/Rg8nLoSvgvDSfDbdurgO/8Kid9tBHJ/baxcrP3PZHPShow74JdvWYpm4asy2V
9vdAViLbxZEfotjJImOhQHTq1h6UHd3jH+sAIHkM5dU4mkQccMscq0eW4d2kx4GM4C6mth5k2r6Z
mraGw12C4CBZBAOcUUqKD4lIMLlrHdTzDgIjcvuosHEZwWEc/A3ADXqsnV8YwSHBpmYQbwiTMmnN
jlZj6w2X4WDSILMbwTClwJHEe0dUswOVBDBfI10mbIfjEz2ilCI2tMSsvUB/O5JPaJke239UqpCe
mKo3JQENjJq+GZob0XacgzyVgB/PXLeXGzm1rcQJ2zewuGE/jquevJfd5JRUFi28KfgNo7p51U3N
8h34Xk/nU5aaWX8kkS9Uwgg3uOKKaxNpCZx3Qb/Kg6i+t0LLQjloWm77zIiK/qzx3BaPdVy232rs
wBF3HU3vYVWNh7pnFBEwKqaU5s4ARoS17BzGl7Oz6ipqLzrcM5u5bnyWycIkapH81D02RpRZk7F1
ScSVuXNOLxJdQUr5TJvdTdM2zrbOi2RLHhyI796oqz0oYXXVU3A6mK3nPXiZik5jWJCfUDd0dk2B
bcp0snlN4RGpMg3dtaknCPmtLU6e31OtbfrxwqlUSxpKbxibCdPExq/sP3MlrcNo2Xw2CURZFH/d
1ai727h1h503WdZzGc4pBK0mux2xAT5Yw9SQb1oTNZNKVllK52wedHxG9DGPB7osXBGLGWiT1tgG
KPTQ2WgTgCDIADocNA2xSvS2ccizh9Kqegp9Tz1biaznfTKMbbYxo3I+tzRMgxow3JROWzak+dPg
uMaZru0YUH5gxd+bUWUPUBEIHhry9GglrgN7tOku+7ylNMoUzdF4kLRzqOwYutiZbSG+m4FZvY6K
yFWgzmWTAr1kA7SbXVjcKouCH6Rsh6e6t4PLZvBCUHLl+Frjb5wp+g36e5WR5RFiR6YvM9ZwvO2I
gpw3y2a+AXNEYIKH/fSmgwaYrpHj2uDVEHRRmvxJRUtTh0Mknx8rtjTjCpbf3E0HP+zagc5hzN8i
0doBmOnNdv+Mm5f8kM6ULMSVTI3rqo6XkKy2m7p1XVsVjeRiyJ+beujKdWurxntQED7u2i5I2VJV
Q9SsMesstXST1Epsg54+KzkNoGwozIbqNAv7ptElsh4QUsN7AziY3Sh5F5eZVBAL86nvt1HQFW/Z
RKsmEK3lEpwKjRyIAqbdtTPK9jTaxC0UqSx3cWin9nrM1JJSYjaQJeMmae68IhgJPdTzAp0jkuEK
Xo98cNy6pS7sSoyEOjDA/c/B7PnwqnIyOkrkxhTPlId02e31JRwmd98SJVJu9OAv4V29ENuUV4od
TqKd4NAsX/vcYFquBjekaZsTL9HUZXBXIcyhdeTpN8szm5fGEPoyHKv6xS2hSR9xHWcoaWzkYyvD
mRhjrKw+7OJJfmM5tKhdTHP9nBaUHxm1C+sndakzxcSWPniuxnxqCe3djiqna68jEd9buY0Xp2yp
Tpoe7/eQpU2Lfdb33fbIicSTZ0jPbb1D9uswNQKyIcBXxrBIaxNftK37kSlCWRDUDD+u7XWSR2mz
bYy2uuUA5FAnSdG65rlDtygqOuM1liRExzGVpcSvkGJYbpVR8aO8hT0WzPjBdwuN1Dvvr5why99M
Ky+oRtEPrdk6k4azN1rAubDq0WqtXNy6VNJ8q2fYGNb3CKj9qQid+lwYUX5CrN9Tam7b9BjGs0av
5zTeYxr6/X3H/Iz0OKvfIzZU/oq2qhypjCZstHxc13RKqT1R/KFD3bbG2ovldIq7qD3zkkK+TxMh
C0ZXmPj/bfs40/V7MKpFSFi4HUEb9TK2q2gOyHfuMu+KeBIAao6qzR8xtqphFRrCvS6YgA7EvggO
kkANQdshQheqd27wgemLluYN8XYOgWRplOqX2S7siwQtLMRPEPgA8QWZHw1TwmrOi5BYBdjF+zxn
51znLmpZO+ym+2FK28uh8dO9JuTxZA3c9kbEjn4PizyGnlo7JshEzrSWwHzquo16EhCETpnqbz3G
2BmhH7QO8CVM7BStfrxz6aXgICYoVmfunhjTHDEwx4KG0Dis9w8WxbUH2mvWM0kGxr5mKjhIbcQL
KTaZN33mODtb0oR253w4LkEXR1QGhGSp0XqUMb0p7GHjanS6lHCnWe6rcgQtnESozEQvvWcxtJZ3
CZIUWEAMTFIRj4O6CrMZ2RVRZV8H7sy20NSdvOhtL/nO4+xepUBitZ5JSXke81E/yamqH0crIHZC
dw2oqNCuQ5bHhg+I8I6nigBq/Iop7YTWGp5rVxTvk6mHaJMP0N5WKvBLLsI3SglzaiRBmVF2iPm8
DrEjm2tn9vtT47nWQVWAx7ZKsmhGsK/WYeOZ+3JIlpZWNz3RkRs2oT9I2j50SOPWNqN9n1RwJP1Q
vuuupfTfOsONEfspkQJOkb6xAS2+1V1k/5kp/1V5LMWWioBm0s9FUM+5ixCNMhjbfch5jESVmIm+
thL+s1DZb10i0n2tqGRC7LfO8o42XtkFnM9T3V6kcpRs02AuLloVc69h4lCTb6CDqSzL1w4LJfEI
TsDEaMUPuVuoJwotHLxxMh0GUvE4BhjwtAkIsgBW+P6QnpEFYK+jhJpg0vhItkGCx8GWuA6D6EW/
fuWI1yEYmpz6Kkv86N2JyVCrXUnIjKSVD18MkVzVoWMDl0j1fgD+fuUnyIFyGg4HFY9iD+2QBZyu
yUzX2grHYk3PF58tyD65yuq4hn1bjtBPo1y91In0yB7uctwPqrZuQ18H+yrKpj/J4qJP5qQlcQop
/DPSsaa1kzXFnWsAU81GJz1GrKTPItHFJXo5qH5zR0U+mWFgD1nZHmxP2Ts1hzGWcJO5t9J5eeba
SbefuyEmLTLK8eUH2Y5yabVXg5+rTdBP7a7BV3YNkDW8a0sRPY8kIWwG25iPrd9Tz0UuOO3z2XY3
NqWpdcdxLdkbijUHZHiZvPSBL/0TcCNzOayXFNCSTPfOOihTCvMcEJ+0w2ekQIQ9ObWlC07VpXPr
ynnaQhgx7h3bg1Dm2zFuAR/hRBwlBX77KvMug1mN35if9JU0EgD7RuX1JyGo0/Taq/dhjRShsRt1
IJmiB0/ntkQpRYS15lFA95K0bs4lef6SAWQ+DW5jPqZTJ2iEm8mN1N5ImWhEBKyES+JDUt3MeR8d
0HFHz6iyxWWTZM6CWKrkW5Jqe0vvrrmAudnCzCYElhb3WJaXtW+wXfdCQvjU3O11lRhnJqLMnUXx
8dRkVndLckR8CBJruCbVTd7Af2YrgaCUvMdIcYIcXXWq2kAV+zxY9MkRMe/XYVip77JO4gsEZ87B
C0z3Jvdm6Pxe2ZkoJEkmv9ScppcUxRp0AjGg+haLPMA+PQvCHurkTUwGyjXKEuFrNgVTf2H3+HVW
TQM2KAl0T/UzEFup2wrDUh6uNae4e6Pr+RCcOD32OK6fbEtWlyD76HSDug6vKOjRk3cbBKUF3Qg3
B2uS2k71EohaEQBUAG7wKEaZ674wvZvSB/WZsB1EQBdr5lPIrmlpgDmva8qYYaToLhJ1KCzVPdeW
2+3aNEuPs0NxQMoxvqe2PG/QJcCUEIj/dhSDJtoJwXAGMT7b+vbgwU7oY0IQjO7VyEuwwqBCvFWs
dPnKVsx9nq2SuHkz4ijvCr/7U+D0+OYRpkRxZiSxnkawJKF+1AU8CjkZ03SlaxPxdJSkGRD5Ln51
J4HuM6e6cQpTjsbrLIBu7MxSHwGRZNdDLb19I+lro2Usb23Pap8j2h2PxIHDtkfL/W5mipwlKmE0
xJBrrds+0WdUjuWRbFux13lUbcepjV9EWjgXQjbhU9bi46ani3+wtkPFDVQhhxxyEXZBkgJGSThk
oFdP5YkDSHgHsIWVC4k0L4bKojbXdYLeGS3atCP4LcZWKgDYxGVknk3aLOnTjfH3KPP8S8tuY6Qb
uWJrlJYw3cHC96dqjMgxLRAYHSKvQpGmRnXqWKNearuw3sTgIAvjKKO2OGBLJAxeGKNb9MGx1K2Q
j8t287oeYv8sFtjhETGos0JZ1GUCv32yZZZdJJUR3BYz/FkEKrBlPXe4dsehvAT1bR0qXBx7zBzj
llUoOkLrPWPfnj02jRwPVQUBtKsyEvDMvAtPYQcgzfPKahsTZbR1Ix+gLJX8/rZv6fMp000uNZqz
bVqAL47y2Tvv0nB+ymXevpXTAkwwSb9rpQ42qPHUMc98gDmgHIILb2D1L5Q5nXi4OIgKieZgUoH4
pn16ilKXGd2pxAUqwUPEN6G7S/Qg6e3EhHGrgtnmPOv6NOKJRTlqW3XfyrQb1nlGwivU/eTktMa4
t+oxvGh16X/HrU8ouINk1gSch4UBwS8hFCiJK1O962RwjlXlZc8ibZozL0qS+1RM6sYvBrZ7M2ii
BPFksa79aD6P7Xx8BBQne44QYI+gs8RGvk9a6g6wJKzxuSgoMKw8eiJ4vDwmO98rtwqBwNPkGf73
GnTP/VCq4Xaax/JuCNviPNAu69ugBqTUElB2WVWIGMImVMxLbr2mX0m+hd86d+CzsCmLLJDQZrwG
qG7ilnvHU+yvPSOojnPRJFci6W3sGN6kf3i6nHGXhBYMIjszbq2MCiXvz0MfZDYFlhLDv+IU2e0n
PzFOnKJ5TYHneOehMPqd44YoMKqJOMicvVC1ionIXaRM7r0VjUCkM2E8TVElKID4S/vak/URhbkL
F7og+TayvR8OQIJTG6VEzQ2cEdKNh/bg0Dpj90RForzpqEGuoSfG18idgm9NhKijjQiSo9JT9uYh
rU00dJqApUOnAQbQ6p3aF+VK80iYhU0Jo4sfXbOw9woV7iYcgv7gTA3VCtLacN9RqaATPKCIqkO8
jqlN1pooXfe9LFv/OiuLaF6Vpm3ecrnpjQ1ZtZ99M9tXQZ0/GnJ2jkVLA+pfaRNzMHMnOIKUVwGd
S3RCfqupPsJiPU9709pJ3iTeumB89WyQLniZpnsAR9Feh671ACXBVOvEF0hXzSY+ke03W6tK6Tg7
gRmfkXniwHpKK0OIEzKq8dIthH+R66a6/pfbAoMsxyY6lFNQv8xt4J6zeE43BdUkTrtyuLKCyDlT
IGxfnHlsz2GrFudqqDWnOXTpLyXhgQ00jGbe0kXpmcZLnEcA326BppC1gp2SE4kBIOlP23DYRwZ5
g52Ttn2F74RQOszyY8D+b57i+SmpQj7jORgOJHYHb2osMAkqyQ+aVB+/J334WJoBYJFGt82WHRrm
v44Mrs3kFP45JwtSep0ARZtI5dpjAcJzgzR1rE22Nv/isNt1g+0nh27GkGXmyXBDf7FZez21nzVt
nuybmER32ylinullBDCFddVeZ4GiL4hoT6+QxCB4qlj6g7+Abv+3cRL/D4EiiOD6XXv64jV/T9T3
D4yIn//LX81pz/7Dk6BOLd92/w5h9cQfNJgDMBCmKzybpt6/W9PeHxaNmQAensenIAiI/3dr2jD/
oF7vmvAmYfa52PpM8R85B5cW9H+3ppmsSBHg8twK/sFgaXV/8A12sW5yo0jMje3rPXmcMKs3aOg4
xK9VOMBoJlSxPrD/+oJ4aC1/+POFEcRaIDI8T3o/IZBvr7dJGS1A1X+VGbqQUvXmZnCIdSfL3Cz4
0F1k6BEm83Q9dMamlu66h/hGjWJlpPAcPDzrhDeRMbEnz/hvb+36r0t/gLb+6lFgPJCWNF0e8fLU
67/fETBI3XaNueHtoDwiehFPjo5t1E6onkZyR3HzdVN8Vlz//so/dQD/eBaOAEHjSTZt4tNLCJK6
qx1yDzZoWfeZOKMffph6agdz9QrB4SE0fpDneWFFzgXxx1CWidOT+WGo+/NaRE9MlRdQMDASb3oa
HX7wBRLzEzvx5xiB4sM874IdxbL68cEYdqDKOBpoHlManu7sBXqViAuzIRdhLk8Dvj2NMvv3D+Xn
APj8UADz0HljuRJg9T5elR7CSM4uV83Q2cHu2/ZKbav5OneeKroUGBl3nbsPwun8f3bhz2RiGRhB
AikJuwNRU3phbkkqd7n3JOlHMtmux3q6xFdyPwXx9vfX/sdH4SNrcWGqLcAWPH0LjvVvQ1DQGFdm
TGeSihhEFLwUFdpZ3a87pFb/s0t9Gu2yb2iZ9lyq5XBXRfQfs3kTtgZ6hfGLV7n4/z+8SX4V34yQ
DsFey2j6+KsoEOrJTGJzM5GWl1FMQVGyyfGh/P4XWR890MxlH6/zkyPxt6fnq8EOEpeun3bwVAUJ
6sz8kGg008SjRGJalWRdlpDGBj2j8gvufn/9f3wmy+XZtlDrdGmbW5+eqIsHePI4AhA8sPcpklK6
WFVztI8kPPfFnMfVC/8r+oKFuOmfT/dvl/30dGOinoDJV0weKM8RCHtEPaBgdlctLfPeRNzL3hT8
K6c0Eim++liWH/WPd2ubnM+ZH2zb/SRxkqltjPiKqRl7T1Gc4eewD/08XY7C2EaWsa3lWWiUr37x
QkYlXru503vfxvLK5+t4+cGwhvM++moq/+WrQHQVYLIXxGR8viuGY530jISu+6aWIKU83pJyfOga
amyZxnl3tExAzYYNTlRnh8Bxzgab3DuCNiq3uFa+e5HuDaCfhf3w+1Fi/fLeWMFtFnAkOZ/ntSCe
o0jFrLjLm7Kfi+rPciw2Sx9ODO46qYnGpuzk4X3x8X9hWdEhClTaG2Te7hLDWc1YS/V7Sw/m93cm
fjWSBLQCbkqw/fi8JNP9mTyfkwEtBX9FxOHW9Oa90o8R6NfKH84r6hIukdAMaihD80VEWma5KlHJ
BqncRKjgZ1Ge+EwfxPncqyut81Pxn65FfGRgRizLtUEAeJ/Hm9+Eeiw1PQqoKFuvI66AhJg+iLbk
ba2Wp+Rl4sJ2vhpQCyP98zB32IxZAOt/bsA+TmHSTWccIDyaqA2O3cRyUIQ0t2DKUytrq/IkyAOJ
uvhsiZ21Gn2pRm4jILr5q7H9q+EjPVuYJgJF1wmWO/3bJId4I3QrhWuoDtvDpLo9ZeVbcnHPE996
S5JX0JMG1/390PjnYsxjlwHYCemwNHlsOj9ctTDtDA8SIWgWlX7q3DQV7gNmVQx7V2EEFzFBqI6f
Ke76qy8u/atR6ZkQLdh/eAFE/Y+XVtBCrRQABA7R+EkN03k33+s0pjjN7OKRSE10h+yOkky15Q6c
+SsG+i9nWCgE1JiFWHbLnyb2RpKt6UH/pU+vzmnsryviZQ2R3DoU5gYgLtN5i8diuXp2NQfG0xdP
4FeDj0yGn5ENbJStT08A9FFeFz7XBxx06I/zo2hzJDGwnKp66xXTZeBPV2E5bqZyWFOKOCUGLIyy
/epN/GODzCDw6KwGzA3MXZ+HHgJAZaVkIRM4F+3tIT5zmVJJAQYRHt8aVXii63AK4uI0UZH/4hl8
ZAz9tbYz+Vh88ziwKON9HAW1RwzmULPKGRWM1hlvGhnhziJLHM6zet4EYXt0SWwViAcmgM3UWsib
+WKG/NW3Bz0cnatknrM/D0W/qBGlVbyIdIy39G+3tS/OEgBLtpz3FnfiC0wf0+b3v33Z9H2eezgK
kjLA5w6Df9le/e2LRwY3jTTp9aYpQwI+9V5gTG2L/LCcRUYj+WJjaC1/7x/X41PnWMj7ttxPwz1O
rVjkBok29CaxZxHHURzQ8lRlCLHCvydVyDfdfYmApaQf4QYnEQX3RlZd2/VXt/KrHZ3vUuDixTPp
fT6dlnbcuUQxLYURCiEBtLfiuqvFhd9Ft0XdXZnjdDlk9zRbweelx98/d+tXYw6UDnwfk/VQLAjH
vz94K9cGyVsSnSBZd7hM95CGj37xpqviphHTG17TU9hCJyz0yfSN1zlV30BvfXEXv/jq+PR9Tvo2
5CEI9h/vIvXTYdKuM22MZpMC13PBS6DD3mTElHUiX9KKyM+a9vROV19cevmBn0bCh0t/mnjarJ+7
GTHGpjcgGnIdHGzbWA57GV479O2Fds9UGV0kVnLWTt/qfrjvg3lfJ/YFyr87x/qyavCLL5BHISAw
MRGYzMcfH0bmC7oKIwzrnwekCQ5gQFJm61yUvCagv3ddgTA8iM68DHJj0h2Rux06QovDmZRld8D8
mt6gL75zFGf78cvN+K9elk87i2+H2wQS+PH+UiNVuvC4v64Zd7PvroY+3zCQNtjSf8hoK9V1IkZi
jr9cJH55ZVwQSDMoN7FWfrxyNNtRVBKWuCna+FYS35X1Ie3B7jyb5ZkXdNsQeNEPuDFvvx8kv9o1
onSG/sbRzsRj8ekniziRiUOg+8YoON2JZN3GajfWJKbjw0EmejDc9MZl/XZxu3eRRIR21RHHHDnp
ITGXQ/yPuhlpJfbftDJu7b1GFZ1yLPj9ff5qFXepw/Ex2xTX+KePD8gICK7yh5CE1cXOCEW0DBA6
NNZLYGbPGYSeVetxcWu+HxF1oWdZi+mr8fuL4euaNiAxYLFiWUo/3oPu4MnlDtuo3uF5mMVhIguB
0jyCmeHgL0XuUJyVfvLV9nV5B58+ZHf5ZvjZJkKFzyu3lQuw9JJNY4M8VGDjNl87yznLA0EhyQHP
Ou8pU651AwlmDtdT+eUu7hdzKSW1ZfsIKJel5dMvt7tuDN2YXOiQbIVmyA8jtLCgMU75mB/m8Rx7
AWuJQ/fXPuDcOM1Tcov99n+Rdl47ciPLun4iAvTmXFaxXPtutUz3DSFNS/Te8+n3l70OzlaxiCLW
nMEAo4EusjKZGRkZ8ZuVkK4u/gxB7dEszLFsfRbS1XxCusE2uFBKe4svx8YEcB/RPNt0gTEg/DB+
tcCPdA7nJ/J/1pq/TZA8UYru1lai99b3D0rd7sKwdIvgJpGdD4k+zAZlEyC0I5ilciXlWLqNRblX
oVRMsVSdJ38GxdkMnTK2i+ajMtjf1VCJDCC6m6I3PzD5vpemrzBq0aAIhJ9gghEuQg54X+DViKjn
duUYLdwJhoIcp9DiVHiEzO6EyIhD4EVsJQVH2x7BURudHprTKj4m5bBppPKn37a3Sqbd06QHeDdk
78E4umbC6zXR75vMpw5U/5sdzu4S6qCC0DW/q/uo5Mno+6RmIUhtVaexE+rxcbLt/SiRsZSc+oYf
CUL5md7+xgbV5Mvpn5XVWcidKDdAN6OWTuV+XgOKIYuM5cg2D8r0WGrpna0VT1bmvJpet0++RBM0
1EnqHjqn+BnFNqIZ050Ta6ek838MxlrME5na/NhDO7N5OyBQDen+PNwkbeipDnLrOK9XTzCldumE
u0kDtwoygAg3ZS7/c30FlobUeCOLYjbV4vmQTW0jswk2xO11iuWW7IqqbdpLHLKDTk+YX7T26ReS
ROxzTdad7iAxRvz9X/lxBeFLa/2BC0ixfgQB7l+DcQRWd6gL3ul+9eiVeDYpHi6QrH6Nnfz1KX8e
wfkyIwHpADlAXJR2xvkPKBH5UZqKH1BnNkJEsf99KLutIl7LsXQHy/eom+FzrgebUQfJlbeHdsBO
AvWo4e36T1m6X2gLAasXBdeLwwlrT+1gno3YrYNThkUkd7cAbZ8nG5zTcZBtl6LS/vqYS2VXg4Kn
oqCfLwozs/eCGqqjlOAx4EIn++JM9aPS6Cdpi8pTaf2x0VozyIMAXaMUNxxWxl6KRphMfD7HHFRR
ZmOXDlaN5lSPbmTD5P7TG/aXvOluARfddpbxKQRs0SmhY0ImFoBoLx+DRkdjZNwMAI0L6WnlBy1t
RhN1dySeLE04iJ3vBd8xq6x3FErpUNKRRHmZ1PoRtNdhSKpHoSqXFc62QJ0iU+Ojgq3R9fEvNwDP
RDpJomkohEBnJz6KeohuPuuRlwDI2AdTcmMAu/P64O1nLGPGUxyvj7iQVzGkLavEXcd2LmacmIGd
I+IJBDavf6oI3SM5fHIy87YaNR5qN+A3YGdJ29hCMEaVEPpZzX0v0xteBJw+Lkn0h515/8ymBISu
WTJSmNCOIvJqw3d67q4okyU5BWfWfdBRlKJArRvfoj5Ze6Rd5hXiTYL8pU0LlUtoditOvlaBpKEO
QTXuIJJdq29O/6nrxsDqjK0OKhoKQPFRgrhIMUcMoG1e/xKXdQJVJqsxaBtZBKJ5jS6jrz/JDgBb
QKsIgQHG9+NnVCw3dQHOhTB8fbjLo6cC8eddTFVCNLjFVvwr7LZxr9Sk2gMPUipjAwJo9XAoQYYp
lCf+v4aam7d1cu4HVcFQKoIc+sRlUjw1iMvJRr8WzJY+JO4FCrxwm6bjvL6cazpgd5WhFA/CmV09
I1W971AO22QltwclEayL6gJnMnqhkYraUW68R5X5IPne+/VZL51lx2CFKX4YNpWf8wWmmpCSF1o0
j8L8LnPqU4V2UmBjYP6CaIfl+zs5Xq3xLRwlkieZKi+POWqeswBS5wIaJfhyddjvm46NpPk7rZbu
Sh0vJrSaABQeO+l7wfaVAcJl2BZcn7aY1vltSiihOWLS0iaOyrN9lfNKV9DNHdx2B5j9EJEzBvGP
Xv3ecH3Z4+qMF764yq1NvkZtFQSEcb7Mel1WYVYCZfOCFPXC4MbKPSS+qLT9DmhpSIh/jhg+xo79
Wpk26ozZi1qudbsXvjWz5j3ChGmlzVsvVt2ZWp9LyOCV0k7W/Jekg7mRRK6ChFxdgmgbwzd6a/fX
13ohZBAwFaw2cbtU+c/53LOybQYtKnvXoByi0Scs4XdWWgtsHso6DhrXh1uaJXUR7ghW3LTmpYIO
mcGxdobeHe3EDXlwWsimtKbhxgo7Kb3N6dkqZbx2Q13eyVjCWuA6DJpGlBJnd/KUAYoPkXFyO3pG
7fBqDhhqRvGBZC1DlkwGnSi/ZFDTVIw7rs94IUiqvHtlaPWYwJjzepVjpTpcaL13zZBsW00gEOIv
AFZeB9d2failxTUIwwI7IOwSZucmU2tHx8MLyVBs4HMtcSVODtaDpxoDrij3cH4xj20wrGQcC1VS
FbCCbLOP8P9Dzu58D1WA8JXcsXrX0X97ncUixvsS+ngQ5O8hzYDc+qmFnZtY/iFInS+9Ap5FsV+v
T34paICYEDGLxsRFEjKVdejr+JSAt0XjGu3PzoBWZGO0BkYTituuMdeKKovrrQNpECdWnNnzeauR
Xg5Zyrx7Ul+f3mxh1DjIPUfoHxgWzUkNFl+7sp8Wkm3seKkuYrZg22ytWXzuzUDracSjPeikrt0J
IL9SHz0MlvHzjEVtHi9s33fuko4MIESP679faJMMk5yPLaZ+emn9fet3Vm2iJs4R9rojyG+upTHD
+7PxXfN2wF/i+nBLAYq6okNmBbbiIi5OmlE3ld0SoMpgVwZCC1W9t+SvQUpRhobL9dEW2pysrsHa
mlx9NP3Fcf5rdqYR2HJroHYKM/JgYx5e/kaBGG6j2wJuH6FIl85zb6orN/3F7oWzbXDVs3WhsHxC
Af8etg1z2lY5iKNKUbZliO5u1PNWbG5NKIZN3uOg7f63M/0c0kaWhrXF0mA2UzxG0b4sEdQDFgHL
Mq0OUj7cOiilp/QYCtu88wCnukgUp8I29svK8BffleGJhrzbBWiHu+d8oWU0EAOzpzwgyaWQf3gr
HxwHnbmSy3hbmOkfZHJ+Obb9ZNuHOJW+e3L8oZfK1tISlRKlcRsmw3cVm6frv+vzeXaWfIjfRerh
gK0E8TYvX9SSCQ8qV8HwqM5HkEhfpBYBzOZoBJ4MQ6yyt4OKdJcSFsIKPUeOZpup0WNmAQn+HiQH
J/mWdMkdCmvPqiP/Y8leui2V5j6ytGNIC8+TuekmB2XfOtZvtGg6BJ51A856x3251r9ZWmRHlvnI
1GEUxZlFqNaP9D5pAC3UUb9tY1Aj6eRmdb8fZNw0EZe4vnjK8njQqkkgRflrtqcavTJHeBOyGzX6
fVn1+3D6mQdfRLdcNEkzpT7B9H3IktckjHaDjVwe0IGqTrbJ4L/CCP+WmMpKhnNZP+WLkjvjfWDQ
zsSG83yn+aiSW+3AIsTyK6QU2dnDfLnj19+GSKuo/aFBPUHPtRvT0+4zxCzLdqeAsdyuLM5Fmil+
h6awOhTgzYvALXXG2DQezfMCJTYF8mJRp/eeV/8imO68cnQns7t1jPCtbu2vXQ3SJpHdMl0J36rI
ZucbHAyD0MrSQXPMz72GxkuvGALLqSWIIEzbMo/ujHEPEynbIMr3FaD7S+hUN41fII8jPRcm9zaF
eG/sdkgTQphR7zHqdFHUeul49UMafkHo6P5nNHlfK4M2SmevZDaqSCFmP1qXwcYCwgDOdYE+MYa0
KKSQtaOOgCdzNyBuZ3wN9PB7VdeUWtGT9C2Nhh9N2q1JZzxEd2QDyfgEbZ/mJbCAwb7TivTd4C+r
vP2VtEPoJpK1qyYE0b1EenI6Lk+q6iufXQSy2U+nLkFlgkMBtHNeGPC1AhnjhIagjl5sWtpvEPEl
pbhHUGOjNfFbnqmnos+3DgYqYSi/VvoqdufyJ1joAAGdsUV5ggfG+QlAQ8IxrNwW9Tnpq9pwYcN9
9NrqlPb9L6y84XYiJHA3ZCF2AbQNg7UCrRjgfA3IyygTEE4VqtDzDNHsVAmWNx3CcNS/2KDtpuzO
8PqHuP9uY4NZ5+Sq0IIj8+P64l9eq4zL4SdBU8Rmn8cjeMi63DHxQNWRr6QTGUh3sfkL22UeklhD
jasQ1MWpAsqiBKuZlzCVpo/LLsP2wG0C9Z8G/Ue7lJ91L3sKxvytkLf51D/CGT6iuhasbLXL6Gup
jGnik8ZTkvrj+WfWByPrQuTl0MZod94U7pp2OiiRcVMgTRsCS7u+uJd1P+5HMU12N3eMMb/CPb/w
RqCIk4vM/gfqD190oYRVxuU2MQGJgZNuW/UUBfGz1nNpN80Hb++fKz9icb1JhQkMFjtrvrexs257
O3VGt8B+2PQQvPGSO5wRX4x7L2h3UHZP+a1RxC/XxxU7Z76juVPB4ihYQgGePV/rUVIkAwv20W3R
JxddzEa1dqkFxc7fXx/pMiUVaQhIHEM8rRhPbPK/UlI4bWUii7Z174FdtWrgJpZT/Mr0xxxPJYRM
w05CUyZ44+u/XR97YUfJQj1RI0dkZ80L+74XN0MzcW59I3FHjZZ9Qxaj/JGBwCmluZLqi4v4Yk0d
kgdATlzU8yghGaojQVGliAuYSrAfEJ89pnV76wzenegckknet2uYtqUYQXikhcAWvnw4alk0TMpE
jIjQ+kos5Z9MUn/aSG2bxrfCU9y62Eew8bB9PMLZxc7S2yEJdNCGjnzuWVXqRzgs07ZFC+W/X3yH
xzydLY2G67xoEUt1hqlKD1yBfkbfN4899g5J+WCQrrftWhVsafEBcXC3mtQqSMrPd1nQaZA5M9p2
uIKfABrxKrgvvGKPqOQRbNQmloNTCczm+hyXYgg9ZB4gqkDM00E4H3ZgN8uyxA4z9ehmCpuTlOML
MQ64NxiCa2J/HyLviLw9lampfJKbmPZBuHKYl44YgBmyM3IicdJmk09pCSIKDwG8qYIvRur/rvx3
ZQye0zHaW9oeI4FdHMEqbUz1n5UFWFh3io6YAePZBvVnHkRHTFlSaIZsenQzetTptWEQpi5ybT34
jnbECRu/bO+7gNYjbfKel83vQW5cs3H4RhPqLYg29MadOTwJNtDKr7sonAnMAbUk0BKKo/E2Pf88
OTCnCcIm6Ep6KmjoIv30u+NC3YwARAYL05hQ2qjoJmwM6P+ILoTu9V+wEIEAi2i8yentAYGc3eBy
pdajmbd0VlP5IbXsD7y0Rmnac63v4kla2QgLUZ1EgboKKFMZgP5sN5adNyAUQfPM182vSJ7BzB4w
hVXgyitrVTP1MtrRraJ2JMIrRIXZWAF46r5WGKtRnhDXuhO4Tl8NbwosO3PkrIhJrpZY6KZ8BeVp
x2tJ2dLGg37nENfhGoJVO/+0URFi5eXzlK2h/QdU1dFiQR2AXTaWqGMND02+R19kZdoLo6og6KkU
UrwCzzo7aYONFpFUwB8b0hpzJ7c3vmiSv3f8/nZQ37wWKZDJWXk9LB3vT2odTRT+vdhEkl8DYyzb
wQ0i/75VcFcPpFep6++r9KZRTp7yYiZAK7Mw21zfvYuzhS1ApZv47diz97eZ9V1XBfSSNCRjp/bH
UNxMmeIOPkILiKsHkCb+XQpKtRs2DjwO0v15woBImjZJGl/WT7CZmE5eHbx2KHuiJ3mKT5X3vZ2k
LVyG0/XJLlyk/7HGBPwitJhnR7VXKrxlspxQ3kc3gabdoCWwKyb7izK16B/i6KUbK+u7/GUBXNiC
S0OBQzx2/8qNFBNl4mrAIAuvhRsPfSHGew0zbQuHG+ULiHuos2jhR6wFz/9itn+NPJvtoMmYkZlE
xogHaDR9t+nQ5SjXJDgqYjude2sgk4VISLWXXQRHlA7vPF4MvpV6Zk+L2+h6qijtjZFjXj4hKmty
U2grefVCJKSmjzg2tnM8Y+ZV3nCslFC2BKIFeXZs8vYlmM5BevLq9nB9IT+34yztowyI/Jpp23zI
eU8oHAIjQ6+SQCiHBxlFsy1ct2mnR9FhqDBAk6vxBn69oM8Ndwa+Faak3pSGAQO06o5KW/wZimlj
FLmNe0lhYzT+XzfJSEpBDIJ2423F+2oWqjtDiTMDWzB8sLQbEuID6PODR7kEbvAerui/eC6rAklE
Ww4UMfKU57u6i9AeSwScCF2IfWikd2iovEd99q5Udxgp1SEGRdO3aeBRdf1bLB1hus1cBjylVICy
5wPjIFRaeYCYWYqZnChDD4SNcALMYJa7UOr3NTyr60MuhUiD9QWKqVMeceZznWy99xyYpxq25VjT
HpXiYGX0Ycf3AXW8tEQSHLLm9UGX5mlCO4eqqVDqndcF/BI9CQPQiqv5KFDbyBkjz5VospthhGG3
w4PFB74+5GKoEkAlqkA4q1+UsKqyqTy8EtjmMahoxP4s6ixSSzFm+K749WaIoNqh3WgU9srQS0sM
OAvcL3V2HjqzrzplbeTrkzMQpuKD2YBTNUR7TEcVedp00Q/hFuUZKx2NpQBCDwW+HLICFBvn8bGo
OysKGbQrwhtR+CXd2cTY//yLFivbh6cD1NNP0uK87jFMbYTeJ0P1OdhmEFWZgUQ3tRa19lai/uJS
MhAvfiiSIA7PD0hS9X00jBwQARWQ4Y0WbX8rnobYJm1ZfL6e/2PU1vLSpWeSyivw/42rno/rFymC
yBKvBFwrk/wNmXB8SWw8JB9HnWOTAi3Nbkfovumj4B9e37qLp0Wjei6TsF6yz5oIk2RbpkBd4jrg
RP2ubpy7OMrvgvZFnWgs0Gm9PuLyYQH8IZhmC7CErou9qWu5XTtUojcI/B2k2EeTonpMev8UWNoJ
hv4ODfJ3rfhX6aKwg4DAzTuAqHS+2FNcY5fZVVQNezjU0T4PTGymMXo7pXaybQscoe4hmq68tS5p
FGIb060BOAzP6aJQrElJ1wYZCLJCQzqn4zU6Tta087TM1cp7yZPorLfqPao3/xh0KxAWPA1J6orO
xdhmFe7a3gEToPt+QNi7x1qex0u1LSy9xlrI2+voYl//Skv7Al4ShVW2BZyX2ToFZTmqCcQj17Km
Q+HLB2NK3W7qD2GVPRmWq6prRMzFEekaCly1Jdrg51/GB82OIps6uHLr75XJ22Ww6RsyAaN71xk8
C9doC0tZFxVzhw9Ds50L43zEWhtqLzBrYifMS72SHxR0Rq3Reg1C5Ygr78omWJwggiwyqC9QhPPm
vq1rU9/rPbXw0Lhpm/bkVNldl5SPxsHI4h1eUSt53uL8OGGMRWsM/s75/KpmciwU+Qe3cu4rD68f
rLqEOEM2PSbTGkhyKXqSUKJvIlRvLiD6VJMjqEBsmCCAv6g0p4o4Fpk/61oFivMo4yNmKGsX79Kg
YnOKRjcNpPntgKd3ggJ/xRc0oKWr/ktQha4cyxvFwxEVL420Up8laEjXD8fisJTv+Iq0PQhi5wtr
eLQd64BhhfVgWMbPEpCXoB8PgiWfxck7xBIz9VZC9eJFAZSNUEKvhSbf7Nqdxsg3YoVhw1bdFphu
+7+S6YuiwhiEpQ55ka5Hh0G6Z1ZbDMSuz3lp9zokVAjp89i94OZlZRZHyFoNbvFPPxn7XvcJBQ5F
Y7CTcb/NEAq7PuDSIjuAQmjV09q96DcXaaKrje4xW0C3lUSuER0p7tyXsnaTSl+HGFVDXLCuD7p4
OVEbknkVsa/MefYIfAMetA8sUxmbU6RCcQFlnOZQQAPc9eT2FKEGqti/0yn573vIZMp/DS2O81/v
3ThFRX7sWOEJPlA8bmqO6jgeAiJtYiE46Js7HZ0c8iDNP8WSv8PHYCUFugQgiWydZB3UIOyfC8Eo
2+hU2Q80pi9PDKNh2pqeeG5b77FgWJDZVl+byX+SVtnXyysPIYuSpJCqmieVo1410MRAhubWQ4zS
OFZ536pW/l5W5QlAxk0GJNjJnW5D+Py+8tVFpJ8/Ux0w9XQTtSVkEKqycT35QD9G70s2Zk+CXSRS
P1/2cDv+Tj/3Ec8IT/sYpnDL8fwYwxo+QrWyBxYOGZFaYK8+a2jz7GSsAyP2mgEotEFboKZTkmZ3
me8dcY/bhvToC1Q0r899IZdnSFIi0eyCOil+0l+7TnZUvKakiQSbfGOIvTunzTbNQ5TVKwMtfWCq
kVBIRAtIvhBaSHwUV9OKSp2MjXTtJTz+p42OBDH2D7jk4cyG7bSJuEHSRivregljJO+STXAiohFE
0W521YeOBDmrUJiljmljatwAPcNa9aYv5N/DYL8640ce+qfEDl5ASz03XYHs5K9/sdIUQQQqSmic
zM63Y0b4Lzhs8FoJfiCo4yT3eRc/6JL25/pAi7tINE3R1dC5G2f3BNaVijSYxLBcR/VToiArd06y
UcbYrZuIEouFFqgJgPD6sPN0g0xDdKahDKj0PC5keTrM3v1O7Vs3V1Bn8Hj0/qiRnEsfK/Twrw81
n6EYCu0BoiXlIgoas9IgkiweNE+n4a53ttbwoaU0S3tpY7fHEO8RkFf/YkA6wmTu9EygYM+WNO81
tZ5iBhzid9t/HMw3P3B98yhynOjb9cldHBQxO7qWTIt3L19x9hDVnEkn+bcbxLt+vFfes9N+pM0N
eubCirh1s/bt+oDzm/ZzPFpBgnNP1USbbUxkXC3dSCxMhcuPcHhphcE3+wXeclZumuBP7a1kwgs7
BRYhNhs2uE9KbuIH/RVzIqPD8sz0Oxf52m2Yebi04/KJk4Y2neLp5frsLs4+0xN8OQFRAUVwUXEr
R7y+iyru0M5D79SJD5kZbqK2Ogpxeyfae+hdB9Bukda9TcP2AVcx/enf/AaCD08YkE4XRSlkrO1U
9aPODcKXvrnrBg+4tHywQu+ARv8Gtfq9XFh7TARvqw2wXzVeeXWLDfr3DScWAX0bh9irwaOcb2Bd
oipV4RHkVhl2McmvpvgWlC9TvxZplz4tSRvpA8gRIEmzvZvplaag4tS6CWhKv05PFfY2ZrxPs3yf
119WlnVh54r+mgBokyBevFI9UE0DtrqtW1bQXpFC9mFdesNmqp9xM8A8h4fAG+AoZHXfDP0daald
DwpQtf9R+QL9sXfeUKNfeTpfJFGfa41jNiVvXbhTzt5dcW9kGIF0rTsYH0rev4yOtU/9DztGWxgb
8KKt0ayrIGt+G5Vw5aZbiIx83/8de7b+YPVw9B0JwkkmHU25OVhd7SbqV6Up9jg8vfu4817/CMsj
gt2AV6UjP6mdH2bPmooSMefWpYq+EXopjqZtQmDNTndn1PTVV+HNyyMC4+ZGF1f6LF5hXm93Ds0K
Vw9Qu/bepvYrnYVDJ6FYFTmc59/XZ7i4y+z/HU/8nr/C1RhFVW1WbetOCZGi07YUFDYOuBBZiXb5
RxC3+yH7eX3MpUsAZA5FVt4gCkX7WYxsnDZBU38k3Ku8KbVfaaGdZC/G2+UfSdP2vblDUniDKcZx
ZWBxd84jBaFCQHUoS4ImPZ8tHmHodmPGxoPr0cGdr8fFqFbeA+w981OKJXHWQXEMtmr3Q6iyHbT4
YdROKz9iacmZvuAgcIYumL99rEUyDiStaw1PlaogVBTSkMHH6VuserwQdFcuXkxzF5DKJJ4sftAm
HZQNlpIb82gj/O+XeLeMKzthKYoCJaGQx2+jfzZbm4Qyre8V3Myh8pqkWKdF7ZaMF6OgNVXNxSCC
bjBaA0LRA5Tj+WdQAsnPusRrKHz/E/4Bv4Ph5GMU9xs6kjkWc3njpvLL0L9eX/nPAH3x+bkmKcHp
NF4/BQ7/2uwOpJJw8LkoApxSc8p+nCc3MY5qf8rMm/at/ccY8Tc/SPL72D3k4Z6r23l10q0u3wSm
a6/Es08QyMXvofpPiU7kJ/Nktgpjw8z0sAXmfpN1Ck4BTxQtN5L02nvfavVuNNVNor1N0bFDhrt/
96V9W/7w8nvqlq38XLTP3zpcrYZhb6YHuWg2Wvig47VyfdkuGp0i5hPqhUYFJRpyjfPPJSEeCugA
N0g1vR2gCMmbFvh1oQR3SSYfQ+tJRVevdn6ZmFzivLZNUALvtrFH5UTCx2IPRm3lF4kRLxZOiB2D
MrPJlWcbqMm5JRKv4MYv/W0NBNgcyruBCMZjF4uJKD3J8oOvfK36kPIZBoJSepMkmE9O/1c0/J/h
//i/86f/jHmmvSyugPlPYQuTe/AsQPZ/FrDrQDUTsngWB82xwa9xo+tvwuwlFrZreY0yOwIo+JTZ
3B6tgoDPTeGvnNyLvIQGB3VXricQl0g9zmI4beh06tOxcSlwbSpoLxkYjVSPt3Bk2pVc6zLjFIPR
YaXBS7CAEnC+GUa/qfF0nho3C9D1ohr53al/l96NM6LgsqtDtwbmSccMyrEsrxyYz9vvbLFng8/u
Y5Weu99YDG4rN234/IoJpEyzt3L74Mtk3U/YgRrdtmK1pT3khFC+723cETda8izb2wmVz4gS/FsD
q8TyN5bKm8PbSnQWs19qjMSHHe3orRyBpuzV4KmYHsvmNXaehW9pi6dkXqIVk7/K+ATacr6lt7XN
gmSrTTgTjs9KuvMxSrbf9BZtfrJPo+ncXtv4vMA3gQ3KN9hX8o3fIaOPB2Fs7TrvGE/I3N/kdAMw
b4zjlQW7uGpYL2KsgOAaxJk5OBK3p1QKcV1zm+irTXkpyaVdBmTP0bdIrGwt4lxq7lYOp9gBs4/E
/cpJoB4ghD5nOwT/+TaKpL52HQV/JyXbCAigBSW3sBJXbzdYzEVIoo/+W2CsvEUW5ouSADMWUgIm
edv55szS2Bmd3K4FZUbBXbI2X3Xnj6TpG2s7BKc2XgPhikBzMde/BpxtSDmreMuGTu3mwg9R5sZs
jC3REm1ZLPakjRRyLOh0QtVZ+bQX2i2Ciywslgl1Amctz2Kgk/h4dfnMtUCoxPJv0xwBA4TKcBmE
5YVuifonYfENExm3PtsIhc1q6HflWj6zuOZ//Y5ZVl4h2+HkGr/DmzK3oLYpABFF3+1G2djU0CPi
EcnXlZB3ITwvZo/Jq8jJkeVCEOv8S4+1JpdZaKKUUb419ZfKOTbxq5ds4WlI9sFuf+MGJB4kURO6
mOJ5G69EXQfz6UOPPH72U17lrF3e5uInofJKOU5Izs7p/6pTTE6f8JO4j5XqaFlHZ7w1q72t/MCp
BmG9aINlpJS5cJKQ+NDsBwhnebixv+fanXGw+m2Sb8sPrI8c70VLTteP5efLbL5V//p5n0n5X8lP
XukaQHsqIVGAf+fOSPcxvspPUbKtHqtxa/OGwjkbm0//Lr2Tgb1hVlZYt1N+nLLTXVZvYg0TELeR
d4HiTvn2qKi3Tv+sWCvx4xNcePFDiVUwbzTo2fLs06ZRlHiTwjoqI/YfrBr2NLiWhN9wxf2I/B7h
riE9OXKwmyzFrexqN/TqKXFanLv76kfsYzCvhJvW+4NV1mEqvsdxvSs7Mn1DeozNP6jX/cDaMoEN
Zt4XYbnVOij99tHuc+wiECL3YlBSWbptVWefedkRhMvJMp7JAbaS+t50E+KAP6rkZ118jUv9KZTl
fUmXnYpviDxcIyk/qQVv5OxV5Sc23yL8UkfzNmi/RhlcQYglpHHGvZ4ehDMLOkuBVO6wQt548pMv
/2m1p5CN7HRuTIcxERMpb3IeJrk1fQ3yeJ9oFaZayRZX9JQL6fo2MS9SK7GLKTwK/CWkq3n0NhzP
HwbMpyGf8Sv39U//tnxGraQo3JHb8TZqj1Nw6DTXV4+Kecg0tx13OLXCHe+xO6cAo94o9dZpn06G
eiN8SQOl2UzZBxt8ZxgwK/cI3nL6tGflvnlPsSAnNmGotJ3+QN29k6QHCrsRxgm6S0GQ+odqHIro
FkUsz96b0jZ5UR7KvfMUoDdutt/G3O2iw8oiiC12sQXh5pDZot56QWHQS6n3tVJv3BGb5uxHmz3Z
8Sb/5T9KbzWnpKXIb/70KLYMbKpnnG+U6qTouFUfy4o078FqTgbuXvmPxNljZbkpvC1oS30oNkW4
C8qDlO1GX90iennomgdFPznBo2ru0PhzyWcmfS+htqUq3wJjb9Uo7oRb/wugOePRij76/jZrgdhv
069p8aY6/TZWyn3pPyCvvQ2wg8QIt8Zp5FHzwCEWKKah9NJ+QHO7C/18JRNfWigBnqV3CEHu4gUz
ymru2WpPNmhgY4q+oOh3oFPvb7L6XeIFef3DLA1H1ZhcG7k0Hk1i8/4Vw+JUUyLJyqjmBsOOyz1v
zaNQco+tP1pE8z9WVwY0FjaCYdPUcHBG0Cn9nw/odHEg9XLSuMUEr714d3p/16Rr75m1UWYRbwA7
W+JI2bgqDrCe7txNw/uorDFlLoxrxJ1JZgTHjy7eZeEhBZjiF0lAZ6H9WiQRzE3iE2F0oFqrxMNt
Or06/mMHj120KJXR33XQZovG3+kVDznUIq9/zYumPz+IEicZIswpGqNzwLcz+n0EhrZ2eYUTXHrV
vpECqkL2ryT6EXSqy6PSh8pUOsrWa55XRl/I3RgdFYxP+Vdi3fm39UiacbfVqDn05Ubkbg2K+OOU
b1TvjweCKgkmV2iL5tWX6yMvZEzUf4Caw7SkYzffVG3vpF0UUbu0Q6H8729UWO2xlm1NbNXzD8c1
2m5tqZcmK8i0NEKBH10sdTy2KXlUVLt1hf5E8BXZj43j85XJVaUQLxXKXRyBjdc1KyFi6SsLuCps
HIDIAgp4vs44S09ymjK0HX8vjI9E2oz1V7HOVvQqN4824INMSlwhoSPFa3IRC29jKlq0/PmHkt8c
RWOOWIVTs67cwPFwcEHvkypT2QvgFVZ7a1NdWGVwJFyekOygHs6VVYqxkew4cqpPwLVVpUe1BBmE
qGn26FnSvkZnjAxsK7wwrm+py5IqvEMmSeoJApoG4iwLT2LL6VvHqlwt77Zm997VBoYSCa9x8Nbv
eiG5ifLuIy+zMq56GSDPxhV//1dEzvVKbWXF5gXuJG5ffTQ6EgEHx3hvFTaT8P9h3UOkJMB4+sma
putC4IT7RtYNVJcr6KIOBHejx9+joi1rnpoRdkr/5g3h2iTFDp2lAwRN3DsUXRiMzOkwWRxmRJGG
SKF/G9sXg4ooGrvQYDK300EoRRTg2o2mNo/mYGwy3983Aybm8svKYmsXv0Oh9UTZC2oZjhL6/CNL
4JeU0SxgqmjUtMKtjjGPUX3Pydbt+lkU3TqQn44O/5B3mCG5vbWyFpexi5+A8AqobIhtrMf59zY8
TDUTWy+QPxk2GvhdoZRaok3Q4cIItxiYaXgzJSvsq8tTfD7qrEUdm0oVhyUTx04Cv0ghyeuGqGGC
8bwri+xpZZ0vj7EgPUFEF1qUtH5m66zYcZoGsVe6XhhscZjfVJWy7Wp1IzQHInTCa4E/hwdFerUy
9MInFgw+geIV/DpbrP9f58loh5poRQdtcm5MgwY8XuNe6rZqepchzmtVHSYRLW6vgHkRRHWgn5gA
SK//iss0i5T3f3/E/FjFRVgEkYE5rCz7bglRvguNoxyQkk4BBH0J7sja1r48yRAYadGDpURljWzr
fN5lVzaZpsDgK5V8F/tYRpqosWjNScjKqXq2KRAWKiQMlcH/56rktn321CTJMYA8pUUrC7Dwlufn
sPp8fv7AS+j855D39HEVgNnpjIB+BD5MeNn/SjJOd0ogq5HF5Hnso81qdPijSjtxj3Zc5abV7EpU
utP0sS/MbWtmvFYx9jC1rWo85qDuYQcHWeZSJ7r+0T4t1s6jFD9VoyILvo8oNe+qpL1tjyD7Sqz0
IlhI5ga5GHei8JDzBR1bSLf7m8pE9sBud/4EFkl+snhnhKes/alPDy1Xht28Dp2+LdubyI+3MfoW
onpTBcEN8kI7Xy1Pkr2mIHjZDsKgmJIjvSBYFwjNiPD7154v27pSOysuyd/fPbJ5c9A3PaIorfBP
x3kA2/ApgmMsipb/fQEP0BY0D/oIFNMuiBFKM7SmpJXsO+KYSAKFMUU8GYgQH4RrYoSIJESUvVmv
hLSFQvr5yLMtZnVTS4ezKtEWsdhRZIFIhArukhjd0m8wHmscslD+L6y7vRrCvPm4vmUWVp7uCeeO
jig3G/ix85VvTa2SmqorXK3HpUs8B3DGhje9z9v4KFNM1KmlN/F4iHVvZ7yujH4ZZhldyMEJ3Tuh
a38+ehfnWW5FKlFdMiGGHY0naVI2IguP4vvWO9rUYepiDeB8GdzOR53ttgR77tAclYIeAl+5va9/
c0QUoz4leey21gqdaCH7PR9utsR9qA4axIjCndRgA4JkMwZ7uQ+3I34SnY63XXHIfBy4Yj4zMkRA
eVZWWVxW52GBH/CZtoA1NgELna9yGWWTxBEoXJ+3ax29qv5ejnExTLAR0PYBAhm2UB2EXSxTNV4Z
XCzmtcFnb6wmHCMPURk2GN0WBYBBeBD2K45HbzuVqJIQzcVn9qX/4ey8luQ2snX9RIiAN7dVKNve
kBT7BkGKErz3ePrzZc3sMywUdmNrdMGQghFKFJC5cpnfaOekhs+dqmfcl3EdXAuPCxky7wGEFPLW
oGpIl6/fAxbgcdg1Y+EGU7xVsWmdvuRThyBAduxxd/Sb9yCtCYVrqKGbubqgJQolAN2Gi0FX83pd
EfighWa5O/nloZr+mgIHSQhnY2rj6fO3vbCzKe1EOa0B3idfvV4psPK8aaMmdytr3KhhtR1LHbkk
pl7FgcbmOZ5+fr7gUvwQ1Y5QoRVaK9psb5mF5ZdFMuQwjgY4vambmvJh6B4HhILMEU7gQB+MQXqw
zzv7y+eLL/xahCcE/VYoPXDrXf/atPKUFNACJCPPP6JX+RB4MIe2gYNHdB7iF/PX5+stbGUhkw18
BHgfwo7z9XQ18bXUzlyZ7FceDbfBj/PzJS5faHZcQNABUwedDqBuPq/ruRIiO6tyV9IRbUS3pomM
hyAzHqwi34/Jt0ZD1ljpEaq2vzRjvzFT+y0cUNfJ85+O3v0qYx93GMnUXS/G19Cx3jr70bdxiTGa
TdpO+zFw3r2++4lne7yty+gIHbna2LqfQbK092Ek+dtQVV+64M/Pf9rCuArSgaCzWAZ9uxvB3kCK
stbq08wNAxNd/W6HVUpR0MbnVqdvKvKnGstIuNT03RPoD8+A3za9+mPlORaOI67NopwTwxBgk9fb
Bjmvzknx/HKlAmmDJj0Gnv9WleHZ7Lu7Knka+25jK+1WGtL71jdwXe12wjylNrEsps6x1Hrlqy++
GjApNvEBtxRam9ePFMHRAzNX5O6IvoLwXk0GMv4RG4KebACzrBjZd3limhZlGxGrArpS6agefDle
C9gLdzKD2/88y6z08fRADZQiz11R5BYDiSMCTXVFUhYk98Ks0Sc6h/BGbH8VFrR0wii4TCKJ0H3U
Z5+G9BkGSRLmF6bxmPp7Pev3fVeT9x/F5DrXpZ3+PfcNsm3U8rkqsqHYT7K/9kHEUZ4fQwaLQnpN
GOIas5CdD5atT+OYgdBqtqlxx6iVFj4I88FgxETWgKTOZOLTksrIqZPdD8eVXbr0BMRUHe9IgemY
M+n9KVGmoc4zt5efLHoKQjNXqCOPRraRaKN4cbc3Bh/yjH9Qj4a01tdfOiUQlBCABlMLqFF8qt9S
ciWFiKLFBlEhYIitjZuyNY4RNUsTFe7nv/V2KVo4wFd0nbOOX/YsrvaVVDSyV2aup8onyw4OTt7v
tdrnFlv5rre9C6xr6ZxozHTwip23m6dCjqwm0vGq0uVNMtqP0AseHOtX4t3VabaRtei579J/Dphh
VSEEBP0HJspcCYjrmnFbo6RgYgfX0YfDFJR3DJFSCbf08OxkFXbt3SHK0p3XhA+aZJzCtl/56Qu9
f74iqHTcZugswAy9/qB57FtZhwsneoWK22a/oto4UQ65GsPIDK4PzIJCGl9tJTlpU7xDd1pS5ENr
Txs7mY55mH77/KsvpGOovLCzoWQxQAI/cP1AGZIKUibLqevU7Zkkwy2jHO0y/dKRriudXZfRke43
0ygfPl97accJhwAqDt3kBpjFODRCcquYVGASXDi9QpbiPFtCS8APnz9f6bYmJ2EQKuoKtS1wqXlp
m9VVG0tjEWGAWt2PwfAyetJd1Wcxc/TE3k3F9Gyrpb0vK/mH7jtPGrhLzdjESbxv8+HoaMWrFpBz
ZCgo7srRegmsMkT5FM9eOVcPVZ1/rc4daKbITfqNBofu8x9wnWSJPrKGdyxYd8QoxaGZfaU8G8ex
bKTQDQGgv4XSWwuKTkHOmKi5tSNrJRYY2lXkvV1vlqRjKGcUg+2Fbp/WDIGnL0LytveLajOQ16no
u03qdCdPKB45Hu2WLO9ezQJohwesA81215f9V4zoX7RSK7ZDfYj8Lz0qXAOIz8n2dsKGsg1InJDv
z1Fvw5HXmjq46rikFcbZQv8ynVQuefvNH76NVvXNHILv0WODDG8rwRD3k++93iA13SgujhMxXd7u
vYN5tVFCWEd1Vv1oaZa1lbkFWoXMWHnX1Txt165RafSbbyNsD4TyHSJYCmdIbPPfYvQEEA/0BMpl
TubsizLYW4jO0BIDQrzNrCde1G6YOrAH1V0RKPeBpj++N0SWti+eetkCJWG1Xwx53Dhp+jL4HfgD
+GMRzYgAHzLFfCv88SmCJBpWG31vAa9oFUHJT7fj8Dd2cUYq3QVS9hA01Z3iZQ8a/tU4yd01NA6V
Eu3mwjqU+amz8j1ztmM/KvtRPQ7auBLbro8zewbuEry3SyQhls65Z/oQ6a0jsWf8iXLHhxcxvqTy
L7v99flZmAkd/GshbmPBJcSrkmbV9QvX7E7vsInkMNe0Qc+6gshZD9oxqxEhDl+d8X5U7acGv5rK
dt5MKf5wGP9/DPajhItAmmz7UDuXnq1tcg34YK+QXMYvnz/kLJn8n4dk1AdzBIDU/Lop40Y3pyGO
3IDOiRw138y6fEuTKYASOG50LIBzM9no7SNaeC2FdhbvPbl49KRypbU2Q1v/+0kwfqXkxZr9Zu5X
5WpKWyuLMBfzNm3bP6RZ9TZJ1bcy6h96aMdqa50H3zlLdvHc9eWroahPmorMi/YWdFSwvbqXvQzx
iuIh0tV7FTk5RaEbv/LGrlPefz+nUMRC044Cb65dYBqoKcd6HtHqfAj1s2L/rKpzaZ1a46+WtMAL
gIu/f77mTMz6dk0RB387u1rhS0Mr1pSzaFOGxWOWGwfnzyTP97LUPdAhMItzoWZ3CSE9TEqhvPwY
TK+T8jCMpHxJgIiIsse176CEDxDksYr924hVyDfDMw3Tzx/XWnhFAAypmdDAg+N1+fvfH7fGoTX3
+JRlOTxLermvFcxRi7deL/5KZeOucPRHPfNPFv27cdQ2oonKeOWg9fYpbbWHtvlIpq95X4H2sR61
Ufk2ltt2VLcKemCd3oBpV+/AfWyrqgH+0oLOjV0A73JufFe19lmOER3w0602OLRH/YPtj0cVjT89
TDZTxxuU3Nz+XvXbWmKsrEg7o9XPRVycjRGbYf6bYmGnpF8lW9pNgbJT+8i1kKysCgD1ratAOCg0
5gh1/CJX1WvZli9ivjP11nd16p59PMj8MXnLI2BLWv/hdCudm1kz+LIfUFZCtAXHQ9Am88Lf1mPs
mE32Q9lPmyi4d6TtRMHXtzutvA8BI+TTc4TAovcu58BY1zTebzJjVL6Fegd/Ciuh+bgjqRTV9ka1
c6VQPgjxLs9E1j3pdroVg6mPDiOjAxkFkc/31W1z9LIucza6cmTkNyML2WhtPZIxQ2/CnS/soBm4
+WW40Us2kFnTwXqXDnVdIAPdbAPGLisPoF/lG4jA8AC0BUF64Exym59Vco/tZwcA0ExxK8ofc3+A
fhEysAdBFb2bp6yMyXeYAdAyHRXGrMmLSZLw+WNc3+T/fgqegCYWH/9GSa4KZVWyQzzhS7PfSZR5
CQoIlVyf6ro/KaWxLxEW+3zJ2/xb/HIaWuQOzFwAEV9HoF6Laiev7M6N4vAsyssR4HLs36Fbuk3k
ox194btwltba70tbjU4QKm30X0AGzMo98mBEcVXe+IBPu8Y8cWoQRNKUjeV5j3aPIrRWn5ACWglh
10nCv18xHTU2OcUEEgSzn+uVfmZhSOKqlXE2Auyts/qpqX8Grbqm2nlTu/Nmmc0LKiz17I2CmBqF
uVYmY+8OlBiOAgO4LQ64ir/bOKrm6q+8l+/SuL0DO/Gk9fV9XK5KE17H63/92ouvtcLeFgCr618r
NXFVaWPfu9kvP+6PYuFKRVREkd/V9k0tzHqT6w9a8HVlU12n7/9eFwU+YrsGgtSYpaRsUz3MKkxv
fJDOEfjiPikRhk3u5QYWk3OAlLWV1WZroNdsilF2om6Rv1k51UtbDOGj//8U1vWvj1W7CyK17i+e
0RezLuC5edyfcgKsjwR4nUt74Qyx8usX3zrqWzTCYdrcJOQxlsaFNlS9K6JnjM+K2uJJNtDgNJt9
nsZ3SLhuAmk4yEm2sukWfrIm4GSQkPCXv5H+kgup7mMDTxIDWEbVnDMv3IJA1o6O+W5wk6HLsdLX
EC/xqkeGujFKhNgUcGnR2J1VhpNVg8owgh7kHpPlSX+Al5uOXK+WswMysRKuFldT0BcjpQXFNs/R
ABNpkldQ31SNsRl6sDc6g+HsvpS/Fs6aN+viy2SOLgA/mC/MNUTbUC0C3yc0tmp7Ego9JRDIwWJm
hyf8AJFF8co/bOrtz/ePaMHcvFFoKwg7ojF1Q2NXcnCoRkmpIAxoYsU41bnCh1vD0C5FfnCXFAeA
Lg2aILNWUCQpUKhks3P12N9fXMeYypVWeI4jdJcMnAiMZltJEj9ZWvmMi2+WrqaORjXwuHlc8sZo
yosYaLsI/l77EaMal+TpPZaMKT82trHJCqX95+914XalwcgtTz8TkYt5209yfKnD26J3BVQJ291z
E75bZnvCtk9Ywzj/VVYBQY6PyKKMXrVZoZgi1pJ7VUw1rnU7gR7xG+1YhvlzNNw3+oFq/KCiHBpy
01txS4JVIp19zEprRfFp8Zf/9hyza2CwgzBG6u5fpmBZ9oc2fA0Ufx81Xwc6y4z6P3/Rsyz2Ev7R
vhB3HgOyW5m7KKvQoTE5pUY03AmZuw5dbOFUFG8ZQT/nUrBtgvQQ6dimxPmzVyVfYnMNsr2UVNIE
QFaZvohAFogw/Vux0hW9b7QGSWUThYfMoLtjA4zPzJ2aS+5EA92LpF0I7BUIX4nPXuuvvIelXU57
0UbsD0gTakfXD0BKCz6UXgElhiCB9QzX0Zaqt7LyLQQRmTD7zuy16LG0qHCKojgT48P5mN8ufL3M
prZzNYWmJnpHAYI49oFirFNSvHEe4n5ayaluicHcAfC4IfqJCp9M8vqHTmpZy1HHrYP67vOYIzVU
HctIBVDcAyR+H6o3RoLbpNhZiXUSEz7ZHA4FJi+BZW/86kFM+vHgW9n1t1Np8Vi0xcimcXmhU3P9
WHaaYvsRGkiwtPhm2SfI5W10p3fdpihwZqWikT8E2phezkrmsXTgflt5bvcr5zAuzZDkVnDghIdz
6f/lhT8D9cMXrfdqtX5ZSDn4AEJmhpoRfaLZVgsgOsVhDy3LDPWj1t+JwrvtKZ+QqGiCV2/8ltI3
bdM1d9Cl+xg1HWYXoKqFGd71K9YTP+yrtEPzpcWgqOzpIaGZR0pVec2rEnsrIXxxOVr1GrcjYfzm
3mijQe0H6LQhR1mTYOLqzFLUFyNLkBxZk3tcXA1HWwP7ElL5eVUa+1Wqtjk/Lo2Cg9RAyIHJNOGM
LoAyg7KGfVw6uWKvQlcVf8y/oTWWuToylnazDogXjWkh1Tk235nObSRswXzD2xXFmrzk4ikRYGbC
FEGSuHH9CSNQd5LRK1CUjb2vvXvBVg5+OYFBmSvtuJWGJD/I+mGonZWZwmICYpCj4iWHZBFclOuV
W8+pdAXgJMNNZCUV/Rh59Ul0G6bIu9c+hrpy9QYQor3mkb1wPEnLGcLRYQGPM4fikN/AgaylFu4a
Q3WDGVcdnGu5RL9b4M70cw9u5fM7cWEv8U3FDJUNBfJIVEy/XUZ22YQMeHCRNRQ6XhjjqVW0C5r7
WDIZQ67dfQtbCWgTNy/sazxZ5gE58/WhbjIDCo2ExmwAYlOkF5G5VYruTjugBUsPP1n5iYuLmvC/
hBo+N+/sJ1ptnI4OZgbugwX4VQ1pliQTaDPJrZiXR1K5//X5O13aQHCeL1KdDI7pJFy/1Ars5EBm
0yGZf+rMn4JfHnCVaAGwBe09kt9BmhwwM/hvlsXLAJQ9vlY3wdbz9U4bfE6M3BGBEHkWmt1en9wP
0TcpuUOLdSOUdS3zH0tX0qbSmb5dKB7UJfMxohPZjdTYRCRFBYxd5ag8uGrf0V9Fhj26tx10Sr43
XXlo4jVzq6U4ITA7eBRzy6MyNksiRzWzp0zm8+YlZAOS2S42KEu+OVK6Y/TJpGgQXNcIkww1Wcvd
l46PQEQxsQajesO8kBptUCsdUGRaxTtFy87csHdh+KNTQeDH0xomd+E6FZgPQfwUwIv5tQYSES4H
gxOk8BK38B1QLjgEYfinTOjT/AKQpYTjYepX7XvFjp3VfkKQ2hI3DshtfRYSjRF9FSxsGROBcxG8
LNHljnFoQLl7Y1j4ADLwBPUjgpTVri6/+LtBulBcwyAiOl4fKHoWgylVFTtbM9DDMLdhj6EBCbwR
fENCHbYLNITI3+EFutJGWKoZQIP9Z+lZBqNmDFgLHFfcDGR6QPvfsb/3bb4xoHlMTXke5JOJiYSd
71syHK2907GkXDnYIlu5efsG8BMNeJrQUrn++aPTlqWup+wyVQfBD9JIyg5duNeT5kkPQ2Tr3SA9
CwF1MzLPZml/aXPvZOdrOsRLkRSGHvWxwMHQqbx+DgW7wa7QcwTOou4lt7q9Td04jEfbmbYOhuRh
2Ww9aQ2AsxhOBQ5b6HXQtZsXyIOmxUnmNC20GhjbFxmLZPg7rzNXdxBL4NjLQXOa4rUwLiLH7LWz
1Wn+C1wKc7fZroPFEANOR3ssAlwkoI0V/qil+eYjPhmGm4Y9/4NBO2P85JjKax3hpZ99tfxs52lN
jlyGidTaGBtnucD7B9syEPedXO2d/klMR/223sDmWLtIFvYbKyPvho0tFcotv8axir6mYRaiq11k
eJlyUU5AkcudZeIBC7irl6Q9ngy7sHjv31LpRZrWTI/FZpq/fTHroRmO8Ce7/nqzJWEXTlXkoeQX
/bDtvwNQZbA0t+vRRbzHm4VU5oY0C0lJ5tvLDnuUTBl3uhKf2aZF6Hnhuc59V7XgynOoDI7Zyole
2loK5nwAGekEAPe8/nFSVslkJGhSOkWwMwDQmQM/TdWP3Wi/938MWwuefgbNJIqO5G9vK8svxFPw
PtCYRM0Ctml2kO04Hs0k4SDHUr/Lqid/dF7zvMbAtyyQJIETVPEv4Oq2vbm6+EIUQb+dbAHUEWX5
vJ6oEqjkccfiZRf8EUAdaaXo+xBmL1bpvAqCSRNnu27yNrKUPXtOc5emzr0CLdifFNrVxnbMm7vA
0aut1r7mFF0rL+f2TqcHBwoPArSo6G72Q+nrfVd5tWvyGWx9CzBtG9fBwbP91zZg6qobb12TfXge
Xm6m/RaPGX/3Z5FMj40vfRXhlxHLSlFyu0lJm8mdxYgIUbH5FSDjZJwOCOG6Vf69JQj0Qb9vh3c/
/VCt+Bylq0DbxQWxRgHoLZqScwewfmSPOspwkSoKle8gtaFfCeMOI3vp1G3WpyL5cKcNVlIbJI6B
gAm9Y6QxwmMLWEfnflz5MLdhSZQO/3mk2a5VUGsOvR7hpqLWMaE1N7raUvtC+ythhlndLq3LE6X/
K2CAjflHhCyF0OxOzPS48iS35we1Koi9iIzR1EAF+fr4+vGkFCCsKtco4ECmqMsV7TaCfWfX/S4P
u32RF6faC3cE0f3K2repmFgbIiJVManQvHnbZJMpNY1aoTL6ZMjPbXeP4TaCYFWokBuMGzm4z8K/
JGfNBfn22BoAfrmBcUEQuN/Z2/dHuDDoqlWu40QbwcurcrpjFb+/exLsaSEhVfQvK7/2dhuyKuM6
riPGDoBgZm+6yU2l1tMKLQJzMzGaE+oWBa5HvbaPtaPhTRtLDy+74H88tQQ1T3Pqrd0Rzkt8tvxg
pzVr19NCG5f2gHBphtgNKXSOOdFlCbqo56MlS/JZpjSTwe01Mtzmzj+LwkdwrcW6Vh4fL1Ma6/vK
y7k9EBQwCApfqPy3c3nY/Maohg6msrgWhA02Ymc0WNX8QzxKiqt7p8QXrS2gMZc8STgXSFm8dhxE
BX19g0JRBLksAhPJ+Vwwwomrpq9LDVkBVIKi+h3tISgJDFiRsPa2Q+ZvBFPwLYp3uvOd3fP5a7iN
16xORKTSBgB0a64mt0gtxlD8AxPfBBqb9Q91qB4t8LkhUInPF5vh18QMgdVMqETcXEyvL+Xobw2T
BKhPMYZhzdavLnZjAvUvbMfA/BzE53eUs/SAdmsRVdtYMEes5F5J1LVgKI7b7J3jvSlACjTlmHHO
egy2Mep5PmKv+RHE07OEjayg0VYWSn0A/OqheRIoAsG/FimMFXWo+Um7LmGY1bp/r7wUkYvdPIzo
HwltBwC5s0zZRl0nRpWqRA6pBJXEJ3iEubpJk6+2/5dVwP8py01CtVicfIQIqnajbqJiLTLeJlUG
7+I/TzGLFX0ncf+O1B91ez8mMQY0H934ys58q6KznL1UNk4mkgF5KXJTaBufv4SF+CigngA4NKZL
tLyvI9WYecrUKRbiB021FS0fPRgvY7Q0NLZqw7cZur2nfvkvVkX4xzAVvH9g8l2vmo5+lOWNAWsw
PCRDtxMfP4OKfpHTw79TgppTmSvT/IWimHYLjS0WFHOseb/HLjoJfAKxz7b+KI/+zzCGNnV2AEXC
E9o2+a+xQDnyNUZHpFWslRe9dARBg9GK4D7CaHdennD/GPAxC25faFpY7Y3DOwLjIhEQ9eBYM70r
UhcroJ5B/GiGW5l+n0XR9vmrX3wL7HWwvUTh2xugh8cZalFSXYA0YojXdNuMW7hAWZwk9yBAYuKC
FIM8u0zdoqDdWK01ymc41ktEQjBHDJJ0biSSg+stEDlJZjoDkgy5AivBAZbZbPHpyZ6L6MnCPNr0
jlb/Zx5LG4NvkZVf0ZuDnvXYfKBW1msW+M53SJIAX9a+lDhws7BAKi0kKjC1IUjN+haDniaSjUMw
JC3IYdOHephswI35B2lrpawRWS9A6vlyJIiEQzol5ImzKMQIXeoLJS/dviufYmdiPCEjzZdU1k91
1P8UgEVf/dcdLXKElJuoVjPKjWEnxdZ9mo8kVR5dE5DPK1tlIWEU9QQlNbJgAGFmj5bZTSGng1q6
lTYd+r7dijMqGt9C20joMujNoeu7TY8ew8rSC7FZDEHBhKMCLLNZr7eH0pbWNKhTSWcfnbv3KMef
suAmoEs7ouskCs9Bh9yIe6ZDR0Ns1gh9Ng74KSteVx5m4T2INq3IEwA73JBiB2cEaQl2GCrhsOuT
t6keNokCp1ofHwWbUQJ9FJbZvWms+aHO0PGXYyImDrij0Klmwj17D+i51wh3E59VZF5RsEdA/Jxk
mzrwcUuhNzxGWxmcbsm4ToB3MFjYWjm4muFVM+OdSZJpDQwvf0q+6aYJXMyy39A9WgsqC/c6EUXY
/pFSOih8XH8u0ttaxQeycB283JhxbbS63wQ+iAD7uWml3aijaQOfTg4fO7M6gWY+UxXtDJR2IiZG
o66tdUAXssyrJxIX328ZjxkOXZqOtiCmQ7ek9yPlWzs5Z86HSfXTGIytCXjiXXGsR/OjJvlU8v9m
HyNzB14QPBdl93wfV3KUal7I7d5Uf0zFi9S4cfehoqJcE0mGrtmKnSy+moDillJyFOCZOqCNoawl
GkvfiK4UvG72MVCl2VaSey+NIzlAyUSPuXWdLxVJb5Rkj3n7lKnOSR7Cb+JJxg69ofBD4GhsDwIf
IvrCUtRf7Y+LED+LfBAhuYsJtGSnc5Hv0Qj7YMpRKFGDrY7CeWpj0paoHnOQQ6V7rwUGo7n5d2c6
4abwt8lKlbYQ52mRU50ReilD5t2slvRbQVm2uFBAhWiEj1JbiZNZpJc7PdbcYNUGcOny5WIRYrZs
BqRZRE3y266skX+SJk0r3FAncFk/LL/eCtRWj25FAbvJLhIsxO/7IEfgtjzxNgHvr4lnLPxwrMtE
SOGo3sbWLp2qXo2c3C2EzHd0CFoQ8psRNRgH+B0CkBUGcgwFtrFJWqa3OwEgFhbmXpQxqvmFy8JJ
8Zq122bhxPJYwlAN8iA2DrMYUjPbhLPtc2Kz5tRYX+g2nsvedCWF29Chu0eXoilC9Eu/dLp6cfUT
kpjrQXfpKwncDZtSIAicuaVfVfvNIMUV4h5juNWaZitZ6aE+jFV8zPVmV7SvBVCbbOx3saOeQ2bt
zlqhtHA2eATGk2wWaFFz1Ql1ygeS/aRwdbXbVFl6FJna5AHuxaWixELRDKFtO9I+rNrHDKRbgU/X
59feQrygzYnJKHm6mCeIv/9trzo57c4iC5FlgDrsIeITIKczSPVWHdcwbks78velZokG6nqWZyUs
5bTfKt9/EICbMmi3QhhUSAXU07d/+ttMmZmggPcAKaQndv3bYkhSeOwouSvaYMLlVFWkfa4lx9XT
dvsWxUoi/osZKECb65XCTpfTzjLQ0035iO2HmP9hZryVorUDtLgSfXEx40KCc44YUKUijpEqyd2M
IBKo6nmcwP3Tndf7tebFwpSHXyU6SMy3UHKbC9YleqEndYZKcI+0KvlYPUAfMpJzARzN49IQA11m
+agrS5vPv9zq0rNtaQ7hMMptn7t1XV0Maqec5nsFPk7+YaBxVWvJJlecrU/IWFlabMPrC4tfLawg
0NpAHOXCs/3tRJSFESldiaQER7DeC6mQFMJnOgBnvrMiB5eDx745xFX3aKA3IXBNdpgeU7TNojzY
rVxfC6085pkCts0dBkTdFCn0b08jS+CbehkJHMAazVBu+ya9l8JD22tHUVFe1CmN0RXylEOZbbLV
cZBo1sxfB81kgVSDTsBxun4AdMwa22s9DtHw5tC8LkdOLDdIFL9DIQMKy3AIQdSCaNW3q5LaS4vD
g+QqFdtwDsoxAh23H8dGlifmBCNlV1On0k3cyBywle8ubuX5DwW1TuIkwPKM82c/NA6cXgWN6XoC
LMCul+qz4DPV6t1IV0Ykkp5Px0IhWtlbhYpoiFYM8G4ON4x3xrmAKOhWUZ7OwsjIFQCpCihO3Pm7
gJcsGgeM8BUKgM9/7U3lJVYSmkrUXSDa5y06M4GTrEVm5tYGNMgmfdb95oSl1EqCftN4Yhm0AE1Q
IcL5ZF7YyAPDuiFlmWFgVhlkp9C0t4kWvHSycy9AMWWm4G+/hnm8DGCvvqVYlz6QEFYSTg+z8NHX
fhGUtZW5qaSfEQcv8BHExCE0oTOSeku03VVZ2pUoOSuqf+6D9o4Mfheo7V09rk3Lb+498TCYQlui
+8hVP2uHSgE0MhNVcjfznx1YYhnB2s9+5BjNpC//hxRr6dv+vt7s2utSChXf8fjx9aswiBLuJdwm
bumNBznmV3NUrbqBu446D3WtGIwFWB7GOy1f2Wa3SRa/nfY36Aj4A+yC2Z1fankeNwNx3Ij0jVZg
Cp2xutZEL4qQMW4bVIHG5IiAN8lNpzyPXXCXyEJGO3JWAvvS4RL6STRi2ffsjOvzXUVVRjuKmzOi
Yq2zcMfiZP/Gtsv1lZ+9stQcRg/2ZdTbqsvZ2tJOiPK1DKBErztazQdu1UnEGwatzU+iv30zri8z
ux2iGt0rFWX9KpV2LRurETYdI37fevYWxuUrgcWVUu0rbp721vsjHsc/UtD9UyBtLTNYSWtvLlDx
RA53KP01mr9zZcRA8RxjyriyZDRtBTSpbaPvY2v9muBaW/5a92R5jzH1EJ1OWtzG7IZqgzqL2i7i
klCFXWi4K5rmlBf+HsvuXcnF0ed0udl7jvOWtSizm/1GXYOP3l7U/GpTBgRFtQUUbB7qQgg4pmeS
NkjSh2BaedW+HqaNiOJ2CWVPBn8EJd437o0BYQjl7fOAfpsxqbwBlYKfJB78wrzHX8dhblg94lyj
0p4KpTkNteVtJuEJBztU955ahmCVh/lEMH39fO3bNi+4SpV/eP3gHG/YeypjFCnv0Nqtqz+FOvol
swctgUj9XpW6fSS4QnK7TyApCYYUzRig9ztBZcy6FjQY0yAOIt2vY1d+pL65yfu/Pn/GWyzm5RmR
8Ac+LTamKEx/S6RiGtRDJiPWJlqc3hTuZAemIXgSiYJnlPQtwsh7wdvVDdRb27WQsLQ/EJpR6cUD
fxXn43r9ZMpLu254R0P4RTg7iSankC2NpnYfw25QL0JZgLq94CDbL1KV7j9/AwvXAnMROLUoYKOl
pGvXD9AE8RgXhsUDIJXPTPJFl72NpiZrAxhxvczu3qt1Zi9aHUNfbsQ69BiE9YMmSDUof0U9al+o
DNZOJCBquNJsL+0GZe2+XfzUovXBCBSBReLi9S/VQDwEQYFYVcx4r9zlya7V9kIOt7FJ52gmB+mv
3pyQAFwTVV8I/Ey6oEhDJBVC4+Lvf9tkZWPonVGychkoe7kPjkmM2CF5SFatOfcuZBXM15HlN2QG
LDewV101sDjUDOJ6KD+Jlr1P54QKjePOdU87I8xWkrnbIQZHCKlfW0DfUMlUZ1928qbRCkpkgNQy
33b4Pwo5UKvTzqnF5wX6qtJaFXNmXZm4ZT0aJ+FZQMpBPQsoZIgSbrMm37+QYl491Cz6T3qQJ8bI
dvPoItUDKsTj+6WHkXLxcOWajr931sxtl6Lt1aqzD63FRWpM4lXkMj5h2IaJnt70TcEeycMHk8Y9
yq1IQv9jlLX4BGSSMje9UCSb5XZxFiutPyA5UMofmWJcJA8FXUDvjaPFYMLTv3Z2AOdlDVOyGOPh
uwj3V6E9oM3es1nprelLrDwxQxeayzi4JyGhlFxauNUFBPEGJSlrDHaNTDFRKSjenUwoVZeyCR5w
F+hHA+hDHXbbHHlAMbj4PMapIojNg8/vTzn7LqreRLGuSfjZWD+Y6uXyUR1UugTdxkAE2maI5Bmq
25zUERvYWGbm+XXrI94sdquwmQC8Okh/5+md2LOCpzxFK9nRUsJGcBJSJfSImRHPolMxQntsjRDD
twphLV7mBFrWRgDKnKSdKKdDkCpohbkCKBSgyyUQTOPAydI4eQyIslBaqTv/l9dGnx7lIx5uXi+l
ehoEuR1nrv0Fc8ODbjK2AHqJEaNAUokHFEdb1ro9rrYoDmIdDbBJ5ro2g4MQIhYcPb80t5XxWBrx
98amWdnL3k5t/nEWj9sr1Q1AL5q2NzQDudBKKzY1vDKre9rLrq7ne137pTtr1Jzb+MpCls60S8XI
6kZPtpSyYTCcKXStRMatoHVlhP2CKDmOFUODadt7axqLCzuDLpvC+IhWC79uTr40ItNumZSELrDA
hxDYXqiabofnlV+OWPJZ3teo0B/tsH2Lq+zFoR3SZD1a48FWeh8zZVdNa3S+hZAvGn+IFNMUQWVm
bt+hZnUwBHHKI1kM80Z5FxfBYZyKrwh6vSSD8BKPj0mQ3dMNHBVcHpTqhxf4b8ir/emrG2+kRWev
5doLn4Z2glA9Z4gJzXAWBEskd/Jew59Ww6su8LB5k9OtMrw2ZYP26k6X1hZc/DJ0XEURy+cBe359
r7edNbRRF4UuwQXG37RJbTkQfb9oN5gRaKLIo8WBtxs4p8Yydrpoj5pG9wsEOY0PX9sr/oPVd2u5
1m1OZ9GRM0i6mfgJofLZc1FKSKohBchmFGe51r9FivxnV35r/GyXR817WJZ7Oc3PNYXH2P8FHve7
I9xH+u7PfPzngQ2akSzyLSRxxPNcPwxIoFpDYDVAb5edGVSPqVQf2NDIJ2/1KSi2emFzL+LUairf
vqBZeZrUSEaZl2kDQo0HCsc1YOhCYOOZEAmnAWPQQ7x4Yf6WkLVMWHpkLAP4p90pkZvNWDk7v1S/
VTFCLk3sc7bTCtBoo26C8V7vpj90B7vhXMl2eLCd+sp7qvVTrdlfTcrpSgZMLWnU1bAf6HnGKmjn
NQD+wvYGj0FJr1LLAlqcvceukwe5822eudDuW2ekJpq+jIp37lUA6aH2J2KWZyXV/nb04CUpk6P2
EoTKXVNlDOPHX01dJdt8RF2v8ozD5/frQmMN9icKFLQNGT/QTrn+xmHbNGmMOILbecp9HqoPr6Ws
Psb+8AWSyjfNgfqEGlSIjZM66AfsAr6n+qmXy786658z++jvCUkiR/AFNNBt18+CCXoSSvUwoLbl
fAnr4BUVtK+GLqSfnqxKu5cj7ChU7WzI3quAWq28CvG/v041WF7Qjaj7IYHMeWeqkThyVkSDq6HE
iigRkkjRtlOD+4LhYRz+baGcE2L8IivRfhRe2058X9nNz9YI1lj7ona8eRS6iJZB3UEBMguINFdh
kDT+cFFN8GA7dXZzqs3gNZqyZ1mnBeAEj3ZA5y0bpa8r70H8z28Wd5gRCYwrCcSsrvSBUslMKIaL
PJTV03gAcVqrKITH7Z5MLCh17sz30MDwUlv5CAtHBdQ33uqIIXBPzbeAXIaRKaVWBx+Yqs5P7qcc
M46s28URzprCwwvM4crvvRmIsO0ACAmVJHq6/4+582quGzvX9F9x9T16kMOp43MB7ByYg8QblERR
yHEh//p5IPe4m3uzuKc9N1O2q6yiRKQVvvV+b9BPcURQ7lIuIgmPKkCD2Rclycd1NGCPFeD17KBj
tVYzmsGo3GTShQf+AEbg6hCU5iIXM/bTs22rExPQGnKPOkdjB/LLGpWDRYBOm230FmvAtDUXekSq
lSJX3+RsNovI6f+PF1aC82PXjGMowKhzRByOOO8nXyfiQTIys1/YfnED1eW2n8MR/XwZ2PVOBX2D
5gnh36gv7DLnXCleP40L2gkzxYUj7vsLg+BotSzZ/S+i0+xLqybFssyOCahuoGnkx8c/RRjdqy1V
qencNdOEDJTmTdi85aXqSQHxr0KNmArdWiripyrtvhvacDWban0+VD4anc7sFAfgM9sFnSzkilS1
ky05/UKpOROxOvRRvOswlEhNBmnkGfElC9Nz6JWX85crntQpHB21GtoFNlo6BF+QN0IRvMB8tSGF
z+X4334+9k6IHMBps/H9ydXMxpQGfNzh0hB2VKg6WezOXUd4fdeucXU+6KzFn1/xo+H/i1lOR5vD
CpSe91+/ibOpV5ppWATiu4YZUpcobO0R8s5ul70oAWVXql4T+bDv9OKOvtnPz29gfqSTxQ4aN61h
XFtw3pbnD/CXesKW0HOrucKeU0Q7arN9YEDescpNilXv55f6YPRwSIQ5heILTvFppz+rcjGlo8qi
XuBsDX+uIC2YxKVFUlc3dc+0v8Qa/uCMj4CWfFNqN1BCat33TyerwxR2A2/XQbGU0hKyqm2e2LnX
BXg6FtpOCYxNQZhvkjSUGNLTgDUbGdCtywh3B9DeqSRrNyKfZZG0rp/pxrIugsYN7Le//3Iw7KEQ
mSHVswZfmI9tibNLv7DagRBgfaN02rECeghEsrPA2jNHuVRMfjC52O/RNGDlaqlnDeJgDr+QTFae
Up/WHJkPVYNT6pC4iZ+uQl2/tKvPy8PpWMNjZHYvoHKFWfj+a4RyMzRy3lFgaE95bK1ytdn2arPS
cIYqxu4q2hr9o5l5RS576YRxtCS7Y8TBGwX6hVX3A0iV4B+E1SDns+nnaahCU9pyTpTGsBjHeJdJ
xVWqPYkgvR3srSp82KnqstKttSM13xO0Zp9/7I8mHdaA+P//AjtPQa+uq42gsKgwCiXezbYck0QA
eb3VxSWhxC8vy9N3ToYMREG8uCi+T5qE5dBFhWioKa0kv3GqYV+bOpbU9eMMdkikBqpOfBcr0UYb
wq1adEcifq8Ndlg9WRVp8WAJ/0ogQGviH6WcXuD0fTQA/3Jzp2EnUDtJv/P7YSF6orDtduVHEaxa
CcZ8trDy+MIA/Gj8zeFi4MuI+s50nSSZgFNVeM1kEukZ8EV9S/cQnV8Anz76usAdcC4wkUUydLKk
x3VaVmLAMhDUbbR0ejHE19GXbmjP/v1x9NcrnXxc7BvCLG6oFmet6KwCc8x2qRqRpxoXXt1Ha/df
rnTaAE4CzgR9yZW6Aj06jmK9gimv1kHmAFlDkz/i3Pr5w33QBoVIPgNV8/Eb3d3J4q1nJZ3JBO+2
mb8yI3gFSV2G0q5i1VlXaAjsn8P4y18yHyHRsDdXl2xePhwx4COzFS/w5qkvEoFtiuLE2DHNK3AA
JX0gb1OiCfD5o340DxAL/PsyJyOmbYu8yTRM4mbcuQ3f2uQJPhQY6iq62Ez6oM6dvUWQluJOCqH6
pM6tsyDsGgu/nLnHMZPxLZpGaUWOp3ZscIWfHaac/8APFaYIRSPeNQp62jPtlNPiMTB0uNZEWbfX
TdqCM8F/bPdalL9IUbNwgtyTOn2ndvbD52/3I8wP6jjrH0QJ/nNaBSCB92s/Mnnk2VQCLQFNylni
2qV16baP+CTdxeXPOklvhdM/Z5beItMhXGl4k6RxDyL1FOrJl1C1L5x9PvgUlJmgSzMVzqEMe78f
4nNtVfnAgTulwZY7460tHVJsF6rYeEj6Zyv2iae+lP59PqRn8jQlNblgRK6cCncSvwWFiTGhUp1u
pVtPKmv9mP/9viF9NdRqnAtRrOFj8v7RjFgefEnXW+iOd21/5zTYDsrPiX6hg3c+cbgMTFjG03x+
PYX5R0mD7asq7QJGgiuk2i2LV1qx5XCsCFy9MIzOQYkZBmTNMedjKqS2989U2ErZ21OFS/YYX8kp
MSRBexgcH1PDH60FcFY4bhM9qRA3Pr/y+YbChUHuMQcAqsWx7P2Fc82qBr/DEKgtfdeUoFkRGain
q/QivPhBWYT92zxJZ2urmYHz/lJ6CmlQwl9qoTL4ZJqPQylD2v6Z9uD1hKRhSgNUHOHuZC18NK+f
P+j5LjNffT6JzOvtWbdZFakgeW6+ehm7ZvqUK4+h8wwBpkmvYu1Sz/Ns+lEKcOhmowZGRcx6AjIJ
XP6xLKDhHIViy8H2ObfGn3jfLFrRSW5j2dGyn4pLDNDzTuvJZU/O+wogp5zMzfwsoY0b6OUuU5Or
3q4TFxuIReeIAwaK+97GlFsaVp+/4fO18NfVGU9z8Tn7C73/wLGhxqpR03grm23VlNtsLL7n0bCS
/PyVoI2NQepUfEzU8KuCtJak7X1d1IfJJMvBTcuXtsjuPr+js28+3xDtIaA2EE88Wk5uKBW1Mka0
YcOh3inj3mnBeVNkLWTFd3JB1ppxYTp9+N3/csX553858ha9MMyqpMWtVlfQfB4kK32S6tfeZ8Sn
8TGo7+vKev78KT/+6n9e9JQt045KmhUTjynMRcS5JsrG9ZgEi4IED8kqvS6KVk0cHm0nuPC4H39y
BjrOacwrThzvn7dLEsPyu5D+bDqszSJb9qI5VNm0NCIbwZa5S7J8laq1J8oCdwnbtaxxoZVPTlv8
wIbsihjRe624xKT9Ra54dzLhw4M1z6UIfU31NHnLNobEl3wWy8GQDkHUhW6ClNc3b4LSKb0yF/l6
iuiHFdCU4aVHlbOt/EMdhJh9BoupDp6jwMSnyi8a8mSLRzG1JrK8dEvb5scUS96oiuuovURYmCfI
+W3PdT1mLTOd/v3btCviYaQ8KBaO3ywG+7FsXax1A/w5razzzP57OTRXlkLzfZ/gUhBDE0hD5/uF
4XSG2f56eX/exUnpECZNQU0BBddEZ8L3cr+IWx+vR5GMbg5JyIqmJdbKV3IQX1pBznaj+dJEB1NQ
0TOBmPf+BSTWYKdVAae7IiSjXqeB8bOVx8C1guI6aNNtrzmrXraXciBIER6efdlZhUTEiEeFJbzJ
L6wfH86smTmCg9DMzTzrFSi5iEQEJalOcavhYmmCKk/NwnUVsHo55UNaOzd9a4euZoQXznpnBQgv
g0qKtBYOKayoJ6vXqEeOGbZkIwbYl9a2LLl6KXaT0aycRFxpdhFeqEI+Wi757Lgag1uwXp5MZlXu
La22tXzRDdo1istVYbb3vmEcEX9vpHG8I2Vp+/lg+/gZ/7zkSYsMtZpmjWgVIMow9+Jw1RL7RYLG
EkhqBXx94ZWeQ6LzO6UnMLvCKwiDTrYoHA+HUjhKTqiusYWd6U4wseRO2YckXLo5TkCJKFxkPj9r
vGqSMY3dMOzrCy/6lz/zyUSfm3GziJmRfmY32ZCZkalIUBYG5IVUa9eWFB+7QpBHZ0abVENo32YE
JaZPbRNt4jL8OmrtM3YmGAGgsggl5bWSUfZEFG5+rVeLpEoFZt/Tk5VWK0trbAji0ZfY+DKoxsoq
21U39l9yQiPcIbN74KfxUFp6trZE+JCmseYJkQeLaqgPcayv06z3tDLd4Ip0Az1tcD//6OdtCY36
fWaW8uhQBE4PJz6y7r4f0jmjN3w5RpP1ZMfZ2hQOXFbZboloqVTXHr/GXbNXgn6TtOqyU4OtCNPJ
5b0KL74rmww0j6rKx/B2k/XBRh769ec3enaeoS4GzWE9gsxxftLooKZVUQWrSVOfdIwyw7ZxpUIs
P7/K+SozXwYXKBD6WVv46+d/KRoE7sj4iJfJYrTELmkaNGJiMYxk4KXdXT77FqvtTB88CkW5v3Dt
sxV3lm0RNT23hFlpTrHKOmzkKhvjZBFqOJ3E4z5Wk92QWl+iXLk2jOxoc9AixXKP7bonmelC0ZJj
NXTXpItuQsvHGCS8GCtztg9yUzLNfJJVuKMzn0w/mkpVSpR4MWrjWsiCrkxyN4XadZrXlavJ4kv+
XVIq0raSn8FYfTe14NuIVHGKLoljzpbE+U5AFtiN6WDgq/F+Q4rSttFtgqkWVu+Ql9FuG029hlfo
ym3lVVOyE77/d8+d8yVtqFQWcD2U3JPtV/X9sOtygjb9IViQi+oX9SrrmlVixxvTuTTEP3pAvDbY
YnRoAcSQvH/AWMV0N+pkQumUl8ycdXGNq05PTnPdfeubt/9ktEGKpDOA2oHq7P3V1C4LarywE4xH
010krkZMKuQOWklrL2Pf2KgTcRl+dRh1x3UINEgdBM7jcJPK5ApaY+k5w6XsivNj6TwDwI941xzW
2G/f35MlsjREcYSVkEwsiVkfJHVY21rzEIbmzRT2a8uXEeMrELCnPa2ESw5954sM+R20rjgV00di
/31//bxUDI6KRLcOqCKLqVxK/o3RyxcWmfN5jrQLxQNRUZh2Q4x9f5VhdIxSxalyIZdPbXlX2pxC
pyPKptWFT3yGZECAwzKbVRg5LJZqJ1WLXEt6SHs5QrOOfTTofiY91b3v2mhKatdvltZN44cXrno+
irnozHIz2NNnSeL7pyuULjYK2Yow9x1RxYuZzuDKUrahxbPPdMslcfTz55zf17sdfH5MIBMQE1y6
zxQSY65FchGQ0QlzZTubXUpqeav60yozo2PW+Re2zA/2COBg6o5/kTnPFDOCpnRhpH68gBXDkQTK
sEm6Vy/fVL21HJlCjVMtHZ1o2EI1nj5/1vOqiYeFFDOzmVmS2LHfv94JGkGb1CahVsKnwYEXhC9f
ywlOntV0CG31WjUFxNJpH6mJO1W4KqttcgHHPjtZz/cAvEh8HWPrDD2Soy4Pcpl7CMfKrVl5R7u9
t1PzyorsJbKt74kz3Cb1hYLxo6vaMI8xBqRzegYtpzU/kGsWY0DCRYlDbzWoz6h675vQXpShfJNl
01Pn//z8hX941Vl6M9vwnbstFK2qhawZc6LpT8Ovl1E+PCnqcBtnNsYtwx2+NlehdWGF+GgOARez
NFCIzP5G7z9yaGqVYfu84La2V0rqLIZuerI5iGYSH1ZvH634++ePed6FofKY6UhoJEx1tgI4uaST
UHZXWrxAHbJLWucIQS+eC4oBc9at1nQPoyzWvbNpguRnJ7MZKmF/m9f/wR4AMVbh4TGCJKbiFLmC
k5CFTayyB8yZkPJwW0/mD7NIjpLW34adjCeNfsVgfxyU+NvgXFJbfrAHcf052gCgHvuFUxRWtQUb
dE+ZMSWlZxgT/veb3LdXnVv5/rossQ6AJ2Yi80TjcmlpOa+2MFvUZuMHrDnxSD85E2X4sNWlQpWb
UH72yXBbJgcHNX9kpkcl0K6VyF5larhoWmvJvDzKPmbVtbWSwmjxHwwIeILQT3FRmBH+9wPCIOvV
CouRwk8eNzSP8zLcADtdqbDGavIak1b25vke5tUhKJynCVlsyWnx89s4p3YwLom3oxagv4A48+SN
iBAacBDOxM2pXmrpeIPeeVHS3J5NV5Jo3Ihsuk9886tGdogrumpVm/vS9rQqWOgFegn51UjlF13N
oVwbmpfwK9ppurA2fXib8OroeXGSnMvl929LlcK0HtCFLETU76TS/wnTy9NF9qXLzHpp9ONLC/ta
HcxdbWerxh9IxTKXGeTioGk38/+0BMewtFJNfKv1Q1kiOiuQel2KY9PmiXyyW6rUsxiXzeoA9un3
dzpWUUa7kIRjs3Kuq8i4jbL+RqjmVRcMV6FQ3aRXAzcNw4WRKzLeEAZOalYTu4VTv9pCdvW62HN+
wVqiFNedVF71UXkXZ/kxdwTS0WA5DozLa6fx7ySleNNb3yIgONsrJgZhttm6Wag/mFQHS6lNrnKV
bq5VoOCInEsq7g+WUdZOqK6zzPjcz0gBAcZSGPZ7WmLl2WdeFRBhjoyyrlf+gNu8cqmz8UEpAuWJ
bh8NSLwjTzUyAST1PLfBDtribSySW5M1tKrjOw60N/1kXUBszun98+SYkwNpVAHWnS7aqd4nCZpM
tB6Bdtul4pvlDAQztptCIyGZCeXFrb5ukKUHqKaLMX8YGrUCY1VS0rmRizKHauQZn8/ZD7ZM8H3u
xqHvCDniZPeKCr+IbQsFSqJIjJ+XJCt3UlYv59jloqvJZitXdbz+/KLaPMNOxzWI5Wx8gpEzDonv
x3WfNyIEOIwW3XglW/2NjTLKif3a80dF3mvpCwjmI9k84thUvuYOtfM4WjAbakMOl63jDG4gQQhK
yoXlPAxTGy7DVvIX+KPxd2T0oIWVTG6k9c0c6rXL7ZmxAJk+8bVs50xx7DrN9MPKxtWYq5uiev78
+T4ay7hiOzNvjBa3fLIcV1FSK5DcGFk8W8jWsDCS6VnPsqekLfZSL9gse3P1+UU/KnUhZPx51ZMj
KT5clSYKzLDp/6KSvIFBvJOIcRxKr58DaJDoW+WFtfSjPfCv1zxZSmNpilF7oZLBSvEYJRJQQnCh
gP1oDWSWctamjKXiOdlUIAaLyg5mj2/a8IGqvBRNNtvJ3flN/a8N7H+9Dv8VvBU3/xqB4n/+mz+/
FuVY43zdnPzxf47Ra12I4mfz3/M/+/dfe/+P/mf9Vlx9y97Ep3/pocj47+lfefdrufofd7f41nx7
94dl3kTNeNu+1ePdm2jT5tct8Bzz3/y//eE/3n79loexfPvnb69FmzfzbwuiIv/tjx9tf/zzNw6c
fxlr8+//44fzM/7zt8ObKJqwOPsXb99E88/fVOf3Wfcyx3fOFfAcV9q//fqB9TsgPGwWwnogNtCl
/+0feVE34T9/k1T7dwQNqJjhl8Mz5//89g9RtL9+psm/zxmrzBwTvBMr09/+z5O/+4J/ftF/5G12
U0QsGjwK/Jl3iw3YzAwMUSvPuT2ziuNkjEZ1MwbGhE+BEU2xG2SluhgmKXLpJUmuLUf17IIGEcXH
RdhshpvAiL/SIjK3pRFCR8NTUJFXU2V9mxTi7M0MXg477r1aqaWb6hDxkzDY1FGbbCshX01OtYVr
Wyxz31eWReVk5OESYSk1+kEQF7ftzPhaFI650sqo9ibgALcTWzSYyrKT+2c5sTmsBOGwHEfzqBJV
7SkRlWRUW/kqQN06TzW8iZRgEXStuBnVuGa7V3HPapwBjVMKXyfptlaXr9V6wHn3K9IY2wviCBZt
7uxkVWh4jqaaF2nOnZMr903uE2qSd+YK6Y3qJdWjEtoYeKcKpi0NinpwnDyTPV/0yqo31WGlxpt+
bO6qMMJM1d5qST67HjeSixRGAJVEievnuu6yHqNLyToTkOhlLBvzJrJrza3ZZVxLk9SVpKr5ypay
XWYn3SHCNdrprGCXQPGcQIzXo3KbClyO2xlpNac7My+ybRyv9b5NbmtV+trXiN992b6xS/XRaNrs
UBfSLZ0mN7Ix/KsHGVguvHIq5RnlbZqVqdex6bupUNoNGsPn3qIHy7uvuEu3snAhC5KwXCMoK7Jm
iQgi29YyfFfD6bhyVD9KLeT+PlR7jO9TCqyy2GgNzOQ0c3CWRCKxUsvXUnQ+nqkZDZMFERl2HJsL
tZP9RSElm57+kCd61V5qpavIsbyiaUR+VGcupaEwF1VDBJ4pE8BSEg3tk2+1thAk7DPWdR9VyK7v
0quh7RNX9tqOv1uHnfBGX/+mBqpENlbke1UXf3dSeTkYY/JEvIpShMcyciVJL9gXS+lBaIO8K616
E2fDPh7tQwDrHctkrEPkIj10dUYVGUCsmfzm2Fv0MM0WX8fEKvWb0FnTHEbxo5F+lemp7eG5vDcJ
DpWFIa0IOiWDeVQmXFDEW9iMggO5nXitYW4KTsduGIlnbboKnImeXEoEqaAnoydSvqs682eSOnN4
07iShfxztJwFYSSUPySAeHlqLgFxUrdWJOreNGAg2HSDlOCVE2fiGUSoLJNcchax2V5J8tiuTRzR
XbsL1HWR3UStQGAKTUgPA2Wtj7KnYE3sKUoUL4PRDHlGaUf+obMQEuWG1aTBokyMr1imPWRtv4rb
LPTGCIV3UJarUkJfXo54GGoAsUfhlExLY1olTbb1Lbi6SfxVRNW4R9u6IQrGXExRc12Ibqv15ZJQ
rx84aJDTMJWPQCjxclJxsGj1HghOtTHztoevNb/HhaGfeX4y2W6VhS95P91NusbMnJ5iwpm9ljh1
YDQazpnA88OY7G086C+56oc7aWx3RrurgudJSYNlHQEcq1pvrune3hfa+BCUAjaJc2XG+Nj21jCu
bONLFunKJpWwrQ9Nc2GPBlEzuv7YoGLZT10TeI3VvapBBzJZbZFm8QyWUa5rzkNdqOEwHULiLqcB
y4AsH5ZCL5+Vwg21xsIV0dnVur2Z+BduNBZfG1Pv13Wl3pvyERHw02jcq1NurJi4WuNr6yGbaOg0
oTvaoUkdVbpdXpTLYGD1bYLo0GDchrPzc2r3R9rg5dKJDORKdp+uCY44BHVXbahwMacKwm2tJqFX
h/EXpc/knWFGLzrI8RZfmR8QM1cyPSrcFPfY6L9iN3Mwu2IvT/o+H6udJclYidvOGypcudsQkXlV
joRgJgPeZhHJyfZksBKVaubJU/DSljhaY2UM8c2yDjLjaBgiTAF8LVgN9nCbif65b2jgQv7YzHQ5
L66SZDsYqmcH9ndHl1JXK5Th4MTtrRwZmuvruboyJlxlO8z0w8KHmwnUMaoI0zW06o6B70mjOTcN
Rw2ym/tFXAX+QiCNW0TBuKkDsGubVIZ5r7lpRdJ7eYgFXMxu5Va6ulIMKJ9SbK2tIRtd1tKnJDfL
lUANkEbR+ldpmRfjm9rat6Norv3cvuXokn3Rq2FiCjvhJsASorUS1AFBW24tvtogoqtCN4VnFkXg
WRWx5dlR7rUftdODX0mhWGmqdifZGX1YYRarfkyO9dS067rBKjUtCEwg8AQ5yld5TBddhVUqwVyd
lnfXjZF8JwYH/CXPvg/Cw1x9HdW0uPrR9+LQwdE1a3rI/K9lqNVLMWILygf6mpaOthAVmUGqcL5J
DofmPBwyr/H3ZZE7m1rFJr6RvmTexKH/KrOYQ0aJHteG3BHF66IrtEVlCmWFWOPYPmoCb3mpqup1
aSbBVWTSdOlLeABR+mrUKREkmbkDRruWBjBgOzKwY5gGDn5htrQl3HHjiXiITBnuGxh+RawicZFK
wCxhISgzShxX7vWx+GJlJK8K3fHvmYmIAQpz2bbtF03p7wt2p40TPWBdoJPEkd/Y6cSyJLDQ6PFc
4PS8oxMT6PGzYo5EPQeJK5QIfqSm96v0u18rlEe+VS3lXl0H9lYabPVgGO0SAg2xR1j5wf+Xn0I5
vQsnXcHWYlBnI5Ry29jGWyGQxyUYoHrlxAaqx1HmFnagsTturcGasACO60VfwgPSMzzYUhNrUYsi
IWiCtRJwMBNxsS9EeKhEu7FpcXs6dpCLzgaSYFFy4SXlKzzcO28IR3hZtLflpWmPJi3vNPOG4ilv
7b3Om3cLIyFZq4pfmmZ8mKdSg80TZdiPwkEH7kgFghYJNpuR4ypjw1mwWti9rfhWJpW2bFXrWyh/
LZ1i64SdvtTG+KsFtrPWoecZdr3VfLhilgoLMSeBN/4hTWa0LvJY9zD7WVWB2Xmx41mNkmzLtPdk
JyWTwOrrPeT8pSa0paAMQe+pLHNZ+YkAc8GqOOM0yg8FwU874ZVnUcyZdu2stLw56FNaeBxlyM/w
WU10zj6Rfm2ooeA9aJ3XTOk3WS43koYVglVbVzQ6OBqJ2K3jhpyDtro3hPPViKtbEdLrVcVouVPP
XgVqfTD0OrlujVcVbzOy7ntWaSs7OANkAt2eJeuAX1LaV56ZOS9BZ/c72+TbyndaZjWuXJaenOVX
YS1FqA3Gn9C6K9foCuUQ9cqj33YD4AFOk2V5XfiNvrfa5klg1VRlxFLFPutO/xDWfbdBsvAt7oxx
iW8IK7xN6l8pyzd6o9/hA3rU9BT1izlaC7PWn4LI9kLsUrtY36I6qCJnUWdEO6T1T23o9qHkO14S
dVdplTyOMfY8hPW1bivRifcza1WsQnikLqyRW6wuPMVqmAxyabqtk2zlut6hLM8oyehajK20dSLt
oYTlFjiQ8h2vceKDHzQP5Yj2q8ERoRMl/mOlsZF5LXln+GBtt2kbfonsHV9RcYu0Og6Rc8Nu98WH
RgkRjAqmCFVP77vG1Sf1WzUmr3rVHJu6JT4DHHcIaapi6yIvxl4+Nn65aeRo1cpXcS+OjhPoq3FQ
31RSK7SW8ovN4DAJ/xDr+l61R1rRSvUs5cVtqWUvhuGraymzneVY1jd0CVDrFj/N4bkmwW0xOUmz
qooBs9mY91DXyyRphdfL/MlS8oRdiJXZzTT0OdjbKF6a209yMrxyWBc7xafB0Ghuk3Ws87KCXYas
MHaq+ocTZPa+d8x9Zg8FNqZl5war3k6/hY3poIYpX6du/JEW3yskHd6YasmVGcjryC5kt6V3vGm7
5sWycjhOnb3XOr3yCnYtUkWyN1/sWtSDfmN9b7pxR8L6yyjqaKUl4utg7/1S3jSZ8U0VRudFUcy8
bjU40yYccaWXKVkjAxIEgank/gWSHi0xliM/JDSWqdTfFmIkvbYYf8Sky4pYw/Nv8BdRjs45K6Wv
dSxfWeWNLVejx6FqkYShvg7tSkHyC2FTRn3jqzHYP0eaRY79N129ynV0jOebQvsayBUvXE9cKleL
7Ni8Xtpye1Tl6abGytJFG1a5RV7eG01medS/D10F+VJX58DTZrzphtRYFmq+twplY4pdGfRraRIc
aeJwWpgI8dGoB+sxDi1I6feakO+DNpPgChS1hwVL6foxBUZ6pG+oLGU1uPaH/iFS/a+94ewaG5MK
zbefRzXMXJgPBd9W/u7D7byiSE5bf/IydaQ6HTEa7BqWRo3NxyPpKA9e/aKlELLZq7vU2RZW/GIZ
4XHSup+ynKxrX6qXX4XDdjoQ/aG18pHpXHjUno8BzZGxC9gGna5bybl61Trou8uieXWy6CVWxLhI
r1t10FybssWrpf6qL8p7nbxVN7b2tnyndMEXqNPB1sALcqXimzVypGs5LAP0fo/jVL9BWamsaQev
msnicyU6J+1gcEvwJzeVnLccN0evUax8qUO2rqZimWXBdZHhcO/jz97ohXqEoDtRfC4jPcKQKkmn
oz1k/dKOZdaBVjqYrPDr0cJLCc08BlAm7kphz15QjVLykLfTwarzdh9I1YG8vu+jbxVHXcnGh6Kp
XQG5ZSnHgYMgV95OWZffRJO5KnuxN3umUa9149puQCXgQz3loSTBwnsrGXQM2OlAqdIc6HoO25H0
pW3nh2QSjDQuBBsZ5074XiQz1iTzXZdeJbfdjVH7GPWBS6y7oyGl12Uw7iXJ1rdmE5Fb45AyGJOI
PqixdRxZQpqs+danInNBdbDeGh6lRNpNkhHvgF7HkaCBKn8Qg7oRUvBdIgHNI0ZxG1Cd5LGwXCVo
77Qi/tE707juu/zKDAdgCdUiEUZP1wn3v8BibPCSJjlAgFNQWjsKobMs72ZofXHecCC9yTUTxLEz
1llVL2PNeg5SQpAXoXOg3vsWacGPcKBIMeS0cbVcX/uleVvhu7s0cejQW2xgARXJ2AzN5zTvNa8E
u1p1ShodBz1H4d9O2P0EbERjlNbgIAQpaq1yZ2ubSRY/ZCDpdS839iq26qsm6TZ+YO6bUC4hCQI7
+0m4S8PqvpUbjAh9Sjq1FW4bpW9JYqfLUbOkfd0flWJvh/ltoNmPuTozuit9nwUdbNy2dJPReG0U
vWRoSq8VjpiuhAppSXPtkBmwFMPI2Q5Tc63oRBpQuC1nf9kmJozWLLwebcXO6nPHC6N6lZP1wkTW
nX1c1v49NXPeLoJMxAfQW5VA6/F5CIIXKqxXIszNHSfWxSiKyhMFhuCwirxekQZPbYr72sSHzccD
PquHYT2o2LJb8mgd+rEothrAUwYTYMWx/rVWJ37/2D/Kba+405gvhQNAf5QDFkwtMO7qmuZSEUiL
SKPZVw39XlZLQQaRswPWInTX3E5NqeEjedVZQlmDzlAuxkxoqGX1iv42lLKWk0It1lqv+YyskWQz
nHclMdZbv1z7MshQpyHlMttKXQSzi0XoZN9K+ku9onNRrfyhZsHedohx6UJFXxRa8Icl5x+g7TtA
8t9Y8Smk/DEO/A5d/n9Dnf8/hJTR7nwGKT/mUfP24x/3zbfmTfwVWP717/4FLEum+Tv6CFJ6Hd3h
ePQnsgzR//dfGUb0RFWH9EfQ4z+QZUv5Hd8gBAyaCvkbLPoPVFmxf8elG44C7vIwmC0i+v4Gqozl
zDtQGXcGfjvsC7xJ/jdl37UcOc40+0SMoAPNbftWO6k10mh0gxizHwHQgJ4gn/5PoGdFSbuxc85e
IFiFIjUr0QBVmVlaRR24748VrMyB0rMzpOQvfLJPpLC9J1WhyWHJpnjr9IH7NPi46dAfJd6aWTuy
nNssyH3ebTbL0t+z/3auuZQJ/rdznfg7TyRDDrisDmaIsqwqF7Mdq7E6IKHze9pMGJ9IpvLvQKs5
BkWrdok/1cd5wA75vcn93Dqgi2dcxd7XBOnSI3jWydLSZjUW9noYWLh1g8r/6obtr7Roh0sCXWKH
sbUMa7FJJxTVAddbFq0Tf0XxekNi0bYg94STj55jEz3g20EP5igoY3oo8E6tF7OdUse765FzTEc7
WfshBDDb2hNAeg6TAz6oE1YbNE5yDsZmQXexJLV/QCNJ7EbhF0cxMXnM9MCoCpeZjaX/pwljmiHg
tTxC2NVqQLTDYbmLkyE9mrlMKXwimMLbOBn7DXruRGfR1GhrVNIIRXkcTUqB0xoT9MVxtrLxmufY
riwkZmS6TSG9v1BlL8+9HqiVYghBlSRoNL5o2wGZE+zysHopqyTeem17dpIWydLS8h8dyZu129Nk
U6uaPLKkHE7I4D1VeY6sFHTG+2uaiuZOMUhuE9A88QW84v+j3xWco0eV9plBPyuLGNnAvTGDyU2u
/3WSuVBG+p1X41U/KE9in8e7EZS49P1gfKUbqncTxtf75dPvv3nkAb/a73y0TLrUHmePlFpk2+Bj
v6z9gD2qZkRJZGgg+eKiCUaVtt4BOrgdstXYKaKZET/r9SMaJEzy6qrIWxIrZV/TLCwWg4r7Q1lU
9kq6yCJgtySezVH2dtQMFr/55iPA99ydAJ517WQowGMBSLYxo1jMGnvAtm6bIL+/650RySdguKHo
PLDHEF/N3aRTjImyoyuy/vWit3KB9QcAuBXLX1tUtNFPzeIn0rrYRAI5sqLtSDeyw0c9L2niAJht
E3zoqdxA2ESe2cgkquK1PI96QE0C8OK4Ljdmoo5G5uC5wYyF5BB0v8ufYQdyLc1eXZEPbFnGlXWn
zaLokRmW4WTdeZ18xeOJ/6E3sy78+qGZ9o435QewY0AE8lPfOYgiAweuRQOYtTdMSJVr521eNM6P
AJCvXZgT7JmYFej6g4i2xPpptbk6pSH1zrmKl5EIMwD8Mp3LrniCbHaUYNMLyK5ms6fjfTwRdRsK
f4Uz+HtPoiJ0TK2nLfURqrDLVb47bkE14Q8ALLhoVlfnPzm4C0p06itp0O22qLapfo+YAW89eiD6
PWLM3LxMZht/wAsFfhv5Ekcc297JT6z2kVwIyfSSUBtreDf4xfj06E+Ef8XWeVjbhIqjnGqIZkJi
4hbaFxO23Ln8A3zAcTSuZ8ZHoIYPzLGm5msMIz5Y9qead+jkvGMBi/5KA57teZyi0uTGHNCMMpB3
UASEbQ4/259D39n/OPx8Lna96dJqlb8GJNV+6qrkWpFRXXLsoJ/kgNxJgzKEHOk6039mMzjB5OMd
lqfHImtv/tyVDAVGHYKkLpJzVk3XJm4+7e2M2U9ccJoW5ow//4yqqE9VMRSPo6boNr0cHrhb10ca
MAFuUFt+T9L+LlFe8pzHFt/7Ec03SR2V3/tDy5P0e5NLtN3hMtoFWdo8W1a+z5HwGKb2USXQs7OC
llxz1p2SMexeRkLYbgKcZY1kUfdS9FWOJXDDLjlpUPpNsJd0aidfxPXIXnvajMvcttURhcbxMU+r
+1D7mwgSwHY+UcCeSfF10pA87e9iyO6MQFFu0VWPvTrtZRhV+ELHwtr1Xe2vjTvp/T3W9/wpiSMU
KPwphRZ1wl89gC/fLcR+L1g/VMwN/u3D3YdCPt54upcdVji4FT+ubSbhRQ3YHfyXcFIPBFB8uoSd
Tq++PQXLARTOY1BS76rp2X0ix1c7i4HjTtoGOajRu6JZ49cRD+zGGSQQiRmFJKFnp8e8rH8fGR9S
/vcpurTtPvlNrOoChYSAPneeFgE0qbwav/F/uZzx2Y3Ylqx7CIkv16rrhqONPNAxrSOxBtU3eWlR
fA/1w00oua+Axf9qQl3m/w7tIRc6h8owC39Jy7sXZe58Dego107pMBRc28RnC8u3phK59m7Y45Hc
DMJHeU0f2ZmPIkjSsd9HH2c/x0HgbKNSiTM+xknAW+/cGm0CoiK2j9Y4vR/i0tkLDy0wP/nn2BR5
sKMxAyKPrcrpjqMrR4cMyj8vZ3xEFhcXCkw7c6q5sPF/Pi2P7auVogSuZLqhqE+i+yNDm5vIqV+C
seUL3kbDj6RsT1OaMK3H2i44tzq+yDnKdiSurw7P66VFiidHKHFxme0+vVlTnHhPnFdPIL6Ii6Mt
PWcsF1+qOfL/6bxJ/4S3q8w/L8FPMNbb3Pzz9Nxsvf3LSJGF+7Tk3QL6TGCGl9gwomYnodziJyfj
M0fzkJqJBOz5wFG/4/4tmClKd//9JJu2l+8eZOydPA9yPZobDNAiNj0fH2TFuOWy2rN+cWE/tlMd
PQAcL05NSlGl0E80lgQ/u8KLHrD04afqzR/B37z5+4kPS1m5o4lXIY/fxRu/l4Q/M/qd1wCUtNnU
LfBwO0f6dpvdjrTPnppqLXiAPvGssRGob2ozbQZzt5kjE4ivow/oto8rGuft4pGD2mc1MTTplVgU
VxmKwkUfFwfwMMljLj17y2xURI1pF1H20AIibiypIzyalAuucnng5HVqM6DJRnLIADe8DO4AJAtP
858VwD+CBuo1xzJ5PUcE5Bcld00fBXvwonRlLcAia7ZL7w+rAfIJogmAFLo5g7oBOKFmIH1WY+Bk
BOg64eGvum6iU+Dm8jxgPX52t+YYuIfGWxkPALOjxOoQKq3YXujht1vUaEwhqoaerCTvVjka3KyV
pZqHmIf1g/EpGkBHj9oaS6BjjF129c8qq5HQp+y5Csfwwl1Gnm33GYRuFD5Vnl/Twt0bb9S14uRQ
5NyMiS1yvFMelEOMSfJ+WidQlkAP7I48izjOllNYZOC+4IqFTN9dX5Xvrm959n7o6gFi6NBLHilt
t0XS9Ceokv/342LQ1DIbE1loEBx+zyG+dgDaQuIKvQcg+/3xcekiYEFslhR/AckybMzvz/yGsfLH
L5Uo5wi1ywIAEv07nqcH6R29pijubnGs6dRhxML+julNtRposBhSiKjlwQgerHH2UYbKjzmk1NeH
wD/eokoS/NVXdn2uoLmwH1XurSG0O30HvRWd3Yvv0wQWmJ273b7L/egLoc69mc+BIYKevluem4kG
5xq9evRdOX2nTfoFfZSLL/hNfLpgBqHqK4SY/bhGMVMtzaK8D0N27IbyZKx5sd6H/X3XReoQ9mUB
HRAPeqMDbl3IgP69njenAtRwO9W1/Ho1TYAFSCEDVCWwcYs7rq7Q9v8yKsf5FqK54bqLWv3/klgv
IRhZHbG/QcfH2YEJHdzMYOTnonbdRy+i/IQORPnSnP1vV9Wn1x6e9v++NchHECqYW3iRgl2N7kO2
Zhx/fpOW3ShDrAOiX1B2dYjuJA8xQpOckc4261zrizFSgLsIwFUlD+QjH7/3eXigjUhO0PXGzuzN
LM1zhmY1t1nzFMbJuLKx5kPLD/eIgmeya0oAWIg+8rTPHBnfPCtLam3nOHM08OHqFBM/DmGMPIAP
vF5b1c0FogG/BzMhu1ghMfO3z4QAwoIdop4oSaYI4D04DxyK35cx0SYwTsc/kXmMcNv8+OnfsX7w
oEiuGzwBK6//Bu/o3EC9Q4RFMe8XKQAxajh3jt3bEDQcXwtjt62PHVqZrL2Wow6oQ4yrKvCHgaSZ
t5448c8WT/1z2mQL4bHm5I+df3b1YPwcQhzreHT85acJM6viDNklFxpHHZSX9nLiIWQ7JFig3M1f
KsWdPZGkuQAA0VwgwwJNE/gBcxl3t9hU+OnF71IIxPbu0+TK+D4MIXwxlN6Tl47RvZ6r7OjdXKMt
3x++SPzOUN+zqn0zlOJgjsQw/j7K3o7m2fkoGUJxSF28ZP/7/gdiF7/8j38cgHRBgkUXgBgpWf8T
pJ2FjGZitOtf6GY1Nf46LONNzUbrlEXVPYBw/d5YN1fo0GmBIhdahoI/v8xuto428wJUoLshRPP2
IrJOXs5Ivx1jANbfLmMmTCwHX2QFCEcLqataLIWcrG/ELa6yrKHLhyTl2EKAok68e+UW1etAdXvv
trAfbTapdSEtCtkxW+xdXgCXGzDvlGLhunYGUT96OUq1Y8OSV31FloboiVIffZqkKPWweutbJSrb
Q5X/BNFxixrF+ML7HE13Aei4c7KA3puIrA6GcyZAKmjN7apvT+V39jE09+xQjcBaeEm2ASf+98wc
KN0OTViSvliiEIXvMWp8WaXYo1/FgBij2emKx1GzMb63CPRoBahI0WulczhkYgDHUAo+kzaNj2dh
vqli7L9Ck/VJ3uwC2ZIHE2h8VizAnnNE82Am5mvlJnlUuP7Caaz2zq/Yumqj4ozOQMhJ6aNQr0RK
UpCDUyXo8vjBbyLMpD7ThM4nEX1mrc98u6yJMH4T5nJ1u6xxfTr942WbWP5hIWDoJx9udhAaQegD
Ah3a3y5YHB/fRG3AbTGmBf2ZjsUKiPMATSSnClkyG6kyaAKgc482K3x8F6QW0wogQsSY6U+BImJh
uLyFmyClr2Ei53BzSWOaS0YluWSul2+4aMcz973SXbQ0687lwXimwRvPaBICd1iir2kyoNtGhoU1
VJH1GWYelRMIgoRZugVsfTzfpn9fxUEmd1HXOXAEybqssXBD1rKrj46QVb4yh2ZorIyiJrk2hj34
9fFd8Bw26hkQb+ODla15WeJyxnU7pPjkb9rQoxvaZPKEhdII5CwaV4XIf5+MzwwE2T2A2HVMNITH
0kYZL2At++2bA1nc/r6C8aF6F/+BcmIUeN/fAMjIYfkH8SIH5Dtsnz6vBAcaAfQ9qR+qRpXBXgDF
gVYrviInfJ8esAKhJTBe/v+8nsWHCQ39HpEybnZpCAEYY5qhL0Gdm6qrMVwORhU4mXRjTOYU5JQI
8mCsjhb9Y88psM9Vd3A1UQ95Xf+WYxtHyHIPg3Uw+bNbniyLYrZhPRCfc5xnMmhxR9dVjFJodmc+
PnmMFUJaZmjNqr8w8qMZj5A/a8Nyg5IbOXkZarx6h2SGMs3vk74uz8aigDSsMy8M1rdKhKiDOV46
o7fs8RW+84XyVuYoD1T0pRrr46BzRMbvj6l/B65h9KWNys9+b7DxGQDCHvVmO6F/+IIZoYb5T0rQ
2hrZHPR3hpw/cC3Qy//4TKcBq1pXWf15GAGBsQbaJdvMj5MTGv3cx6xzdo6M+QBGB3x9U+0ZaNRQ
Oao2lRdb+yAsnQfR6xKN/iCgDnMXDKn/dY7AOhqcCZvy3fwu6xoHnyOnjz+/O7Pm2k/QZ2mApBC6
OOYBsAHs95ieO9a692YCSgH0/g8f8o+byduvATwYiC/gPzBcPn3HQ6VKB/0bu/OU1wT0whANes19
ZbuAk8oOiL7bfTTfV1mCDljo53gM9C05+80ZZZaVSzPBynzVcYl2Xv/9T/Y/6qqB1o20UQR+OdKR
aH0KJY6PfzkP+z6n6Lk4U5H01uNEwxqts5H7rAFG6+PxNbTzdFvF1N7+7W6yfsQ0MEf/dCdO+9tt
ex0A4MNyjm5EG64IR49zbJDN85KHMX9y8aLM0OFxZI21GIbeX0HKhl2tBNBqczRq39CV7FokwBGM
+miOKyT6mv33LwUSFp8XZGB5+0jSokqANZT3WacbIAtB4rK1fqRNClQORfLcqqNq5chOoV0j1r7z
ajfqY3WOXo2DF6UG5uqV8Jh7UMACFPkWb3zmzIlP6tz/xFpHX3W+1sfr334oF+H/Qnx0UpU3D7ke
+vDKbL+6v+1qdIIBifrZk0R5Cp7J0e/cpcKX4yFtM/IYW30CbLP00Zs0Jo/FFIhDUOEGNbPKUeRR
n+BTrFSMC3VZnDBMYPJAldDsvqwY0F981eXOmEmON66bOXJn65I7o3/Pmvr8PGvq82bW1sGfznVS
u3iSOWhAU6n+R0c3v2c2K26DlfS/pjJ19sZlJjts7ffCrf+XA2IEAR53WikIzOD/JJcFdLK9ZNXr
/JLomxRyiCO5VKPdHULQn9ekockr4GPLmjLvBTv9VZJUcktVh+ZbZc0e+8pjj06qoAbdWhfjUlxJ
pLtKthqIwCq8G9x13HbFhlnogEjwUrtUEKK/hPqoJBAkR80l288TKo39U2VNSxM2+81Furbo302g
ojgtPBvqnGdO/enQ1xVqICn2m6KU97YV/GzxmXgZe1lsoFMwbgNoMLzQTl6CLhquQEr+Yal2E9qa
3+voXYH2q+gHBLFmKDGBJv/p7RBVbgOCUSB/NOMQrUC6q/dt3p2FGkFZUsD1nxJZq5M5kmnR7IO6
OSNF2IAWrIO1mQ9UjIvYu2Z2Fp5iyfNdCejbXWsN+SkUE0hHRa4esVCKAerj+fcQnKm0K4Gur7U2
Z5+6v0I0LVgUNjm7KDOdUBcuUDSJRkAVsMCuJpCgoZ47FvcFCD1xOG27HPBn1rsp/wtyB+2qGBn4
BnolNQ8BiFLHSA+zry80ywi8vlCDyGPsVtqr7APIP9W7HPDIr56ADuRY+mRPMsv72gbRkbpxee2y
cbgKcBzwvKTPZXgJwwmCFXowR2aIphr6aVo/TjaZszO+Ou4BOnCBzb1lYoFl+JKVDd3OuVuT7p1N
qhO/JpX7FmtcJiKwyjUlPXpHaazhPEx9OR7yLN/leevuPC0EvJhnb3bIgIEI6LQnYvAvEzoDdUVe
QR0XlnG1eEUd7FadjIUb8re/l4BPj8IGIv/NZ0IAC3h1uhFqKSgb1j+EZxfroVXB3ivADs3KMfmW
e4W3RDlshIpVXnx1AIs3fkmp3I9MiDWKPewbcNIobwROfAHpKXhw/PYJbBD2DexXAGBiRbeFBUVM
6Y4MBHVaKQjr9moIHgtP8qdWbkwtwwctQxumJOFDS+PNyHRYguYQulRiwhK+qUTM/qDigTXRp08L
9PM9LaAGZYwQOj1B9PGDq7yhKONi8n6gFUSzD307OprBiiaxqUYkeGefD3ofWgGjtnqLKbLMPuLJ
I29nmdhPpoknNmDEGSCPm7BqH5k1jXeij1Fr08NIQDr18dmaXQFv0Hukcotd5Ur/Fsa8IN0EdhMt
jQ+5cGdFqhgNCeNILUvV5HtHVfGXKrBAGPFKgIS0WU5+vUtbKJUYU0CW6uDIsl0YswMt49Lb/slY
KZvkl4TcTjSePADkU4jwPon5TwECxCEPUMfsfEUXBlUx6v30Jx86tOHL9TFu9lkEYKgbfOPTeZ0X
jQcyaIEoK/nWpXn6jH5j1tpxGXYKY0LR0hXqBhlJkTidkj3g98Gvj6FpiE2Fr0NJpdX+0cptG9Us
RDG/R8s2PVQ2KoS2zYAYzdg5IFVuQ0APE8YeInVG7sLfW7WrG5XqmLgn7Fxb6NHjMcA7351XgYu4
zSJAyyrGsos3ta8ThLmeBfD3Bz9HvcWYdTn42zBlxdqYaOfO11400O0tGELqSzfr64MxgZZ+AZS8
uwRJ7TyzFIxDj/zV0Q74FCz5H0dS8VMZOC9mc2JcgHsckK7hl1DG4TFJ/Ss4VEjcm/yCk0/2Aith
tZkX63OWwcy6FdKgn9IPFrXlXkHYByISFG+ftkOnmor7e6ZsLOTdCCiusTl4egDRvAEGBUeTTCXe
djFQt3+7zJEJMxHGNIPdhs0BzPFmCyAXX4iki7YuDb21lJy/gEQ3Lvg0Tqd0SOhzPF5YCL1SGxzh
w0SLArQYmG6c+yu0d873xpRtcegLh14B5P5Gm+B76oBIkwRU3cVM5k9gax5qvWA2fq79aNrwr/4Q
7547bkEdxyBsVBCna2MamI0B2JiJGYkz+7qp3ZWTvbca2ztRm8kNPn42cFQw5yF+M9FhJF+Qyudb
M5sglTfeouvKFaeJA+RbeScRi2qdALe99iaILClklRbJMFTfkAeblpwF9NAj0Q5NaIqHnVffwDP2
t8LN2k0z2eW3yvVPHF/2x8hn8e30SYd9Oj3vrJXxYwfsQ6VboBtYZL1D1HkS+vgiRwdbg6jDSsC5
NJODvwMwd2MRtkutQbCJuiS9hN0TVzSMFkgyYSUJ/MpKcXAjegFMhPFhE4uiePgEve8PYQV5SQcs
kxestOIHf7xOyFXLpRMXaNnlenxDvI492nFF9WSl4XS0D/7UPJToBNj7RZcWvtS9HSDtQAJ0avq0
mQ5zq6j6oi9fS1SvwAxsgoPd86JeeNzBeDsOIIF86MPSXros8EEe0lO3ADN1G2pSbsUAYQXgaapt
nxfZra5SajPCvbk263Mqg3IrrSZbm9U7mLm/Z0WfywcowmwMJI69Yee6pnuqw47vZ/+Mrhv+njTx
BmY3h8X28CSm5gqOzWIqUv6UCrUO+3x6cSEYv2c8t5CxrceXeIDEb4ySxTmNh1uYNYX9KVdoDmwW
PFhd2BuKxoA3yIXxzSuhT0XyOfjTcuqTOV8Z3ym0gNCLrfmiEKs8tp6ILrHWPNdQl5wPD46F5iV+
TSBBKLL2GFtpfLQStDKDgGf+0nj1GXrd4/fO1DsK0DKvFN/ShVO21cUnWPsOoBTgqz2+eA3Jd4DY
o/ylTRPmAh17LB0owksKlUEk/PL7+V5G2+6nvoTawO1m9oJS7bwcGyITYoZW3/gskE/dIO272T/H
mmveHhqLyNv1hBxR45xYvcSOJr2isOKsVEPiNfg8EDrWgwvu0JT748FYdHCie5q+GMOcAyVeF4J5
kMeZfZ+uo4r0T6KiRAPRPz1AuqkliYFbRaOUf+xaUpU2OWWyfG2Zm98hzcxOJvGkGlD9U2w+VqQh
RYMuNMhG/du0mWhL8q0Bu/5g8odtfOkgPX81RgqwwMqlEdsa01KdA6Evdb3lLtPU/quSYQKZh4js
RjC/lxSdyEEZj7tk5VWlXA31GOwq0X0F702tJWfAhKKYeyH+AC5ON3lfo8IXd8YHdYn4IkYL8A5a
bY01jX6n4duAyw59iTeglI2/KCBh/RCxaW3+UShiFxsbmbm1SYJq8tgDsFGgiifDo4mo/Qz1yAIs
cGNWYRDdDTorYEwHlJNFlfIBibypOJY+9LSwWjoH0GQ4T1WL/LjD7AF8HnT7QiuzIliZqcayX+My
QsfYOJmWSZKgQj0W/SpRyrmysOlXaMTmXJMUHZmUPhLaJ2nkniyzbA9TJ8Y3kgOdlbF7wlxUAfXQ
6HKp8WPTd2+sidvoNSDiQxSk4f1k9d/Mq6ORybTpSyvfOvWQHICcCPasoA9tppqTQUG3bpHuWVyj
u4x+pZvByulDCrXBk7HmCIOiNme9XcNE8ESNCw9P/GJ+L5qXnes0DKzSX5/cxgx7l52Q1zDG/Mo0
70czR7tf88vSHFU+MqZRHZz1x6qMRHpEW1d2h30j8JWCDCfbkcBfRplCcgjqh8om4rlj0NDL20p+
r/L2Hjxp+r+g/dEXWobDcsq1BCj9V9M6r0UQF9+SNEiWBep3d6WLDbVreeCjaVKaCNvwxEkj94WT
PkRp4UEcQfvMRBE9gn/HsZq39AZcJWJZQBF9O+dxVJFtQGA84S54iBLm/3w7yBJx84i/D/QU2IEX
i/XpIbCz6AT9gm5aDDXyUB2xamxF4IwdkAJWFVi7m2II+QMXhNyVNkTsWNfa2bLxSbKCnES8MYsD
vH3qBzFeMitCunIix/n9F+K3scF6L1/eXn19c21ZZK1DB8j9gafZF8S/ONTvfnQcxOzeQe0SLSsb
tKcsvXVVoyQK1YCFiZAd6LltXaenvOvCc0D9Elo/obu3IuQ20dmAHErsXA+1How5D3VlbwcvY/vZ
1QXpsPU0M/3ZqZtui/rNGjUVdnZRXL9XAEfdR5YIsKWawm0f+hakDSLRb1gV2Esz7etArpjAziNB
Xb4S24hn8cLrvXgrsnpCA/KiOAJq5Gw6p8bN4/vohgy629cqJD/VRIq/ytRDDls3IZigcWFVtfqR
WoDngXJHoZQEnZSol/WjRIem2HUDrSZUPUqB/kV2l6YbM+nxNrxQC10q9KRxJU4BoWdkr/bGtCC5
dCAJwQZ/SNsSeZrsCer/2WmqSvRwIaB4bCD+lK95juoey1AcBHkRJUFzaJxmSPX07QjSWVqDE7XE
OcaYeN0G28hX1l1KGZQolF/zO8bFi5IqvtAqjy+9PqpcDvJnWo7QnoQ5pFLtaJ1YC+xewmVKOV4r
kRpfXBeFYBV+LXuXHhJVNssCKZ4q98X0jEazIFuj/9DVDIn11NGK3oMOml5bUqiDM9av87xX+9F6
KCH9YHyu3XyPpBJYKITDqLbZyFH4S8rvLZo2ryBdKyEDYIdnxxnRF0FD9v8lokxsiEqV/ouH7dk1
QVkLGr7uk7EESd5Zeg4rDSAodKR0rPVs6bkxCNK/ctTmDpnsBBROxuXteUOPh2KrUOC6LdcNl6Vo
+gP1gQGnZX4eW8d6JlGzrOup/0Ktpr/aTrHPMmk9+wVRx8rLnMWgoyAnEG5Fxcq1mQXnulmxpgQe
rAQixlzalVl277Tdu81BP/QS9Gfx+18gEi/fQptXLJo08o5qcq9dHk7oGQ3CKUSTgFxwhqi5mgHl
/7MqJVm3tLkQg4WsGxR8GW+R6dWLv5szG4nc9i6QARQ8ydUUWNibuegwWnpgEceTNVwEA1IPntk9
hzKHQB9Jz0INS+lQO7TibV+Cbrfj0nbXKH1CRTAIsr8a4JUdSf8KddsxJ2jbJ92nfj04IDejvuQc
QmuBPmVYJFqrGz4043dxMPVPdhLWdz2UaGY/SkviJCf5I09y74qPz9LOvPiLybTIiC5RlCuvxhI0
fHF6NA4wlosk6LLvKnlnzD5p4xXqytnWmNwL2q2AUsfKXC0Y6/EudC0Q7iPagOsrBVKaMaAPtCYg
GiMNX0NrfjHQlv3As/fQO2ny5Hv4gJVu7m1sLqvTqMsh2E1vG+hd/AozL1/gFYxWL1NibTs2jjsA
W/trBoDjwoQICAAA9my/ZoOFv0jPgId28/4PpU3T3ki+4RaBSoN4sR2iTOb5+GBAq/5jvs4DVSBx
4jJ75ZBUCfqqu3c8q7mmLVpSlE1agV5bt1fjK8GlxUs/Q+9sHWImJkgjfzpLWc5ulHFrPZKgXxTT
MlIx5HJ8aML+fQCoUP7g2Qk6jPQWEC6h1zYHM9CcVBtJ7O+TZTWHIglVuXBDtznYejAhxvSLFueZ
w/nkd+eY66ix/van0tlHQUD8vkJ8h0AoBbUGVJt//L6a2m7YkHvDN7cv8k2egELt6fWEowdzVLIM
n3Vut1dw+MXe+LheVAwVwQTqAA1az3hiYZxdyqNTDoHwY9qH2ALJBJvRwIHkyYej3kXXcONTb0f/
/3GDW29akkxbU9QCgBJkcDRiPZhtsTGh8pMeTBXLmKmvxDvTzM7B87nQQIwWn4JnM2lq/KBMq64q
JzxGUspLNKa7XIOVzIB8vYeO2J63RQKWPWZTXFygiw/hCrv6UadQYQPtpX0A9c/dQVMt37HIT7Ev
8CBlpvrgV4rOmvhr/wrSzlrkmRJ3pYNXclA25SJC05uXZMQr32LK2RqzUOEXCx2bHwoIA6Hi6J3R
wyh/4ZlsdszqwF4zppggzDzQ8TSIfnz2ir/Q3b14GbKiOHh+pO9sXBrkNb6Skd3cmVnd7jhmRQ0O
gq2wncC/wFzMznkC+W78C26mH3+RUV88dHFRXZuenNHIlawJEXwPkUBnVauQoKRR0nsuNO0irfgP
PBzfoHHiPXq28PYBmsluGiLq1yj8YbUh+/HpRNo5f8CTu6bG//59gRQVugEA2kRc9FiMDNbvHdAS
chxdZcVB/hworEWefShoQu5GBOMmQf/XvqMHK/DogfXVA0sSf2ss40dlLawXsw2CJjLvQDXuhsHP
92MgsMdjPkTpQhdKNiGdmr3XE3WtqqC817KHSZ2NV+MqIAW46a2iXRnTTPhu/BjUHfCv+qQQfM9j
w6YnY5lBUacEXxhZlR4skrVwQYUNpybcSgiTrCEy433FIhMab3abHQkq118VRwk7yscnAEOTfSVC
sUSfGNJqdN+0dNFwBXpOeLJvj7x5lHkrt75fH5LOdhcEn6WtiKfm4qPodRvK1HcXfkaydxNMh5gz
Qn2GCS7K4IcDxagluueBct0nHYpTcVpBYO7vI/RCw4yxgbuIIqinhD9VGYNDpAMtZZ9bO7j/lAcw
5uzjIwTFGv9oPGi38j5l0LpJhSobGg4xCKfcgVRoPSeCvvp491+M1bUXyJhGT7lL8wc7ZBeUnaxn
t2PqADwGX9aks57Be+XbAKlWaIDiGwdOZ3HFu1o8NPiDsNQmj5bAUDFISMWlqA7Gh3bRW8j1jlsK
+Z+DRa3uYKEVzCHO3AggnDfbHM0xkY42JrZ9Z4Yks9s7anfbxDEkL+4YLZ/+j7TzWo5Uydr2FRGB
N6flrVTyrT4h2uK9SeDq/4es3l09mtn7m4n/hCAdlEpFkrnWa2TOXWbZ5ZkZdtViKDzIS2PJZi8g
lHzrZxWQihslnlgeaCba/Ghp2jUrKGMuyoOKt9l9bpYPM0nkMNZW5CzaPvHPNbYkH7rFFbbMV8K1
OvnmMWnq8F4e8qFO7tzxIgtEAwk7E1l+xZti2ueTyMyFbEGNn+STqRG2nYd6/JiOLvwJZpz4cUAp
JS1EepElROUy8hfRPBvFj/KQpaS4phb4xq3OLEPW8qjpZ0kfnvN6/N74vfGS2KUrSyU6SC9IfvxR
Iud2LTWZrr8kif9HWw/PFlV5NVsFpT0drDBWD/KsFcN0PZN1UPuNhSpSOF9dikyi5ZYHhAt90m1O
l0sRQ841E+p7Fqf5wiHnvccaeNwPWZeedJwytpUy+nedwP5SIe/5WGRltDLzsH3JrcpZ+IK8xdBH
P2L2k98QuufnPKDhEkfxwuwjNh2oVi1QHURabky7U1Yp7lc7bH76dut+yj0sgM1Sy14KuAwr34Xf
+s8Lin8Tg8Ag18UofJ5UmUxp/gCqSmw/zEXVOC9h66M3KwUeSoyuUoFdkwxfDwriB6Wqpgf56hVz
axY1v1pVLf3VehsrW3Vr2Hd6UT78p/HycnJAqAOYt+paH495hXBm3oYodv0rIw31VtBtbt/rSBXO
uWc39sTJ1KNmyX5ZvKANU2PwaosXk017B3ZbUfR704zKt8mNpsPgFHNGliKRQhWNQWNkkqRoBw7s
rKqtzlOrFW+WVaB0VKXbzmq9dYBzwg46abW1et1+Qd7uUW4ExxaNRBf8/lMsLGvXIIq1DdrYeVF6
4zGCfbsLrNDcGUN1UJsif7cU2F4Ry9yzaeT6MfSAZHmF3b9mjf0qo9y/u2ZN/qur0/sYFM5dXW94
K0SprCDhO2fTRelipaXQceOiO7ag/wjfjIF71knBno1WuF/1DLFhHsqvqlH9cMIBz4oy6xZe5k9v
EKFh2dt2/zI48PoyT++e0jgfV1VHkEJV2n7tVqF5n+dKvwHnHt75daluh85sT7YwnZ2uDN7Bc53s
YCjFsMfUTz26VVXsRht+uRcV0bYbSucONV5ljczhdNFBuZMCFN1jHhfpKo7c9rmpdfbyei5embiM
RZcN2qfIQTe0KYXy2ZmmT/wl9TcWAGcH+eoflsg2ZleEh4Ckza4S/Dm9maf3YzFWD3lZfR1iQ3vX
AlNdNYFWHRKITG8a8lmyPhtaZ1sDhNoMgaO+h4G1C1M3fBbd/cDDvZ88FKZK1Dcg3zZYLTb9LGnX
LcIq6X6MlRssOrsrXyI/DTa6pRjHFpXgsxtY4A9V9GkTYb+iCtX9UJJ403WWubFRwsSICtnqwki6
x6zwjY3Rqf3RAZzNhBiUm64Oy6cmi5kuQyP7alXTRivr9pgUUYqcYekeSfw714Ms2mTjWINYIfqd
NGiOJpD/nk/VLOZUdrqeevNwo53yI4bLt8vIMzdqxdJRi3SvKx6egwK+lq9G+qGzEWkNgLg9g47L
eeGY+Q8jfBdTOH3LeTHD0MrVB72a8p0SI4NrKoF+UUKXR69yqq9NgIDcPCZ33Z+drhYvZWYmm46f
3tEyEPtQtNxZaVo4EI6uVV6LcXZgNnyK5OpjPhjzKkXW1930BEzwV9WtnqzkkywJX4fjk0bN9Rp/
WycvIu8w9OmnzAAmYEeutYLREzx3fdXctZl70ZU4fJZVttUeGpLJ9+pc5aKmCCc/UreyMbbcDJQw
yQBZ9PSReJy9NR01bhCR7dcwtu+MFG0rG89z/KKiY5AmhLG0Pt1VGvJo/RzVgmsXL3rda+4rw+ie
9C74o1s3AsvLvDcjccZdSZgu8wSgdL1y4eNZQJLlQRazBHXqwcItlvCRcfG1IrjE0QG1B+KVskoR
1mdD9dpfdZPNgw4MoFrLVlYZ/5enAnGGf80OzfaeLpBAUqs8nNjpfADgVEaeTUWc6y/kP0nGbJhr
y4OY3K1N3O2hml/kk+dtUQL4VZrbbqW5TfZs59c6tksf2m49f1+zma/5u/R7HI4O9VbUOaJmPcq5
C78TpFe8k9r0QOFde7yTNfIwAoraIomOus2/NjR2yi5ABopdN1NXXp0fwsSCmDNn6HjAiztU6Hay
JA9mE1lbJop6qVm4ZwAsd7tl77njNsy15QRuCVp55907Y+QfIiN+iPLYu5dV8kyJSNd0wYS42O8G
oltIoWXBeBd7zdrMJv0SzKvWMatQ/U+UCthJbj2FWqweWT8kizHTv9bEeZ8jzf0xtXr4Umu9wC/E
12bVS+vONI0QeGnQ7MtCeGuiURCCW+sRT6zyKSnzbZLZxZudi/hkdcQGZXEAr8ishRdxPeTl2zjp
0VLRDnZRIlee5vife7EOnaSwecyFVdwF9XrSGpgAjaLsWUq06z5DV2E7TtMXSy/EYkz6dk1k2n3p
Sv3RINn6LetJoQwFDCegQTa2uGTS/0MPopsFgtSavoWXpm2msiWpoWfZmT1wuc5KNXvlXfYd3pP/
Q9ffuxa3gRSxCnMHAjtg64Rsmu6k1kWkhXaIiZSs4RBZn9RS2YSDlX3TlPRXDz69epg5lGvHJn3V
lMieY0LKEnzGhxJS75ZpzV5ZLwG5QCWIFFccrxA5P+yCUzQOp0ENkOFvyKK0SoPEQBNbiEEJ/Weg
mXeEmZOvNXIRyCB6/ptbVvmSRWnyPPaRtvL5Yy5p5LWbHJzx2QqzcTe0QFlGLM6P/oBrWOEW7plw
Y7qJa1Rm+I/NItMklMcgw6SPNfh0NqoRqo9eGPtAVcZPycA7oBw8YuZ+fR6g0yxkvek308oIB7rN
E9dQDX90U5PKwpycGUwZc67WWr+6JQmqIYn3k1d78mbyFaLLU78HKOisU9sNT21c1XeplvjLAL7p
Vw0xq0C1v0WqWiynNvFARqFQ2eAfxIfVq7ekyO4yO7G/ZWn6I1dE/exUVfl/LX2tDzB0pipPM0xd
I5ymWibszX+NPbZDojlpV4wvoHW8x9p8dY2OiRcFpoPVe8DL06R6z6K4XNhK2933ojIeBl1DrYn6
ZErWGCyvQmhFGCcPyV5uRGQxaqw/i7LVLtpjFZUP3uSmJ1+LxCash/IxrRP4y0Q73o1seogkLtdz
9yVuAD8bu/yC4r/7pqAasMyEholDF/1s20Y9KmpD8qYrx8+hkz8irK0/1XN9CHJ7FZjG+Lk/VbFf
3Aus2647/yKZ1I2YkDKX+30ZFyDBNZwjvbT2duqg+o6jZr6oLCPeOthBTEAhi1k7M69/BdMdoa0g
wfQnJ84DFkj4L59k2Q8KcQoGq5s9x5Bx/dcG2cUubYbIjq1XD2u0dV9a075IJKHEHiKckp7mKgWE
+UNYOimqRa5ATllXz67TVmtHnTdDaEajKhUN39sIMQQdx3jHrR5j30X3fPKtZRLX2mVyUof5XyMW
93t45IMZk8P55q7DbSswf9ZR/zgZY3Dfmb7YOdGQ44WOzUoR2Pmnuo7aDaScbKvUTf4pdOz3zkem
Hpfo6MlDiUFWj17u7tDjQTVuHoTsvrMw9do/maHavkXFzjT87JNXlPaRLDGC7HNxUMYn6GT3kkaT
1/6dE1vVcyDaFM1tYzawgF4T5MjcYiT0bLTjKvcmbaGmJXK6LUtwVvInwON/Hm51qtOKtVlgWiK7
3BpkEaSoWEPBc1a5QKB20LP0watyb81yQ+VFGfXbKM7w3KvGYp+wLDxkIBeOBg/ozoi7DtmpbPZr
713gy1O2HrN4eEzxv1iWbt68JG3hLyDKd5/UsEkWWTwaX3R/zgGXxY+6bDZjguvxYrK2rgUWdWGM
/qJLAnRp1YIkjO+037ogejL6KY9/9oAp9jJjNjTkBXwMVNQ5m1a40QGB1ORBtpHRubYZs87K7zaZ
k/v3cV5SY/Yncv1KCvNQYAdUCuNfIjChehuHogzhGs6ksjaYpc9FWgJ15RfZPXlqsGcZH/yEeLsP
cTZ5JxaiMVEMyV3qpcZBRS1tk8W68+TWZLEj1L5+IBzM048Yhlapi0nPlUdXm4pty2LgMAQo8AUV
681KT8f3ogqOkZe250ZNjK1DJG9B4DP4CeQ0y03jp1K27wXJ5Tenw0mscrvp3nDKcTcZeonQe2du
EiUNj4hvRTj+NNrRqLXorCK+vwb0lbwZIn1FWqb7Acpl0yVm+GVMkIIq7TG8wHdjpqlyPBHq3nhw
QownqlG3vjriM0tm6AZpbohzJGkK9lCK45yfFDNfQTaACPp1ZmrjgGQO/oLqaNmXXrTvdekNn3p3
HDdOjhm9OQOxWnhHaqd4zyNy7SdIMNFSbc3oU1fEwNX4eexk0Zvqc9cE4rH22/ZBFMmTPvfyCqTh
sxZzBdmL4B2RTyX8lluiuyOfwFdRwly5gaSmCBl5ZMqI5f8GW41dv1JQMbyXVQ4K/7s6DbfkCoxj
mgwQLgLH25plw8ygpsoKC57uObEHe6HWvfjcBuVDzK8D1WdljVdeES7yuDyORh98bSdUxZUgMl/U
6e66MFCSb0zUr8jKG29lq027LstRp52Lntd3S0XhSbu2zp4ReWDf/XPcx/63dx8WkgSI8XhzNE/9
N8ECTUww/u1KeRa4KIFtMozlWE39vSoyDM5F7W9g/xbPfsGyxNQz53sJLjBoeYhvfUcLJQ9YfywL
6B6VOVrzYYrutWHfume4a10vjUh1fLj2nS9tzWySxse06ao7kE8dkPo0PbZEfH/UuD4MXZF8bpve
XEZtnF/MpMbvjn3HLii0+BJAgl7aShF8xsv+GLAol4N6/H6IgoLTmMBN6PNMUFpZ9OwE8UKfs/Mh
GorPiSD5O88gsu13aUymj23zOFAuzv+hygFk7uNGCcaJgSSHaiNpDL/zA/mH8I1vAid0ng1Su6uk
G5PyLUWBH4hZsgUo1qALLqAay9O6Ix3ZzodrS26O3lJWirQhEzmNuGRlFkhSezpLnIuEw8izD5iY
D0UhrBFBotY2d3BgkZvr+p4FeO8+ORruKbnbd0dNqZxTm9j9ukGt6QX1q1k9nC88K09oi1jf5aBM
iRjkxN1GNdjzy0FNEvBYhq7x4qQY31jpva6X4fdOiLWrNzwlVYCG+ggYBirYF6e1p0+ehvUDXBbr
UR0TyItJZJ/b2MSer0zUfaIm4dkCLrAxJ6EcvNB8DX2iZCkgmxMhOu8IPjTeKBhCPedQnXlXivGH
D7y5NfmBgMcD79HHLyLxrDVmCb8GEQiProPYtla/B40SKVDPpk2pHl0HxfOd5m3T9U6+rohn1ZfO
D1G67U1IqTnAzuh1aoMvcMK0kzCS+DCVeGvIKGPjs5ZthiHYyRhkZajFwqpG7xqDRLFwMe83X8rU
WgkV/KaiaPansv/ZzDj3tmvxpSCesnOt2Jmr8VIuLoGZfMqczEdxE+p50+hvKOP62L9QJQ+y6GXp
hsB7jNb6v9Sbja4vu0zU63x8TDpjPEp5HzIgcONnIaDbQdYlQV/ukvzEDOX27NvUpzyZAcepb520
OYLs2OBp8YGyT3pv6y+ydexU61R7T0E9NHs9S4y3ZPI2JOnsJ3Vwwoc6FE/pTAIrzMbbaVmCBdqk
G2ulQ2KuKOt8J4i/r+RTq7ljvvNwA78WZWtml3tfG7dW2f605q3ZAFB/QxjHpoqiEmvnCvzno198
N0ZHOTXe6JzlAjfUNpGjVufrmld37XYiOq/3K4LTLGcSBEPxlECQswlBV7MkY5cZIDQehidczrIn
a4r/rJ/Y9Q25lT3N/a0u895N/ZSOIPyzFkJmguWnKT9RlJV7lv7uCml8dWdPFv+ALJwWWdu65zYJ
ixelDdZynzmirL7PiA8vRaJ3T+OAz1vpGvFGJgr9JDPwtTG9U8JX9pbHGGhq4yxE9XwFwYD1MlaT
oagb1sbOIfM75ez2LdvLuK0+WW1yCeZYZx+XBzvLrXd8P2OA4l50X/mRv/eUptlGgWc+pnmqL1yw
Kt9bfWMmzc8crsN7XjwSDC4gEf51oigfa/5sQjQ+jzF0u/XJq9Z5VyH3yZQD2Jc5R+QQbp1/TnlD
ykiPtGAjW3toklUxfsUZKx/Zq/v8O5dQCdq7NHKSU2cVEbzwxnnvMINt0lb7lhUd/jlaMj2kLJIA
AtouvlDCe8kgyssedRaxYY3Sl7ZMqy1yWtFeS7vqsZuDb7IHtPRtafXjuWROW7WzfE49H4QKmUYN
M23laiF+aokdU+nYxjLtnPglG6I7Q0+ri3z5YHHKfp98svwZz223UmsEf5R+j/N9foj//Pb3VOff
3/8z3IbMj0ai7t/l9QxLweRAHcbnCU8zRRPdPsrAJHme2a/6Isb5ZIQYIc+CzmcDZMJxWsWND4m8
7f1Nl6MkBzkF0jaxiWNlDi7Zc/U5cRJvbTNVbUezjTe2nxMVnqHFEmQcz5JNbYHkXQVhLUIn72gz
s74ibPaKy55+L0sqthZGHj8nWN5dNDv3D8zb9SrIHesdei7et8B3Sq9R7pKpHxYZDLO70VPISmFk
jvRBA/mv+24hfv5eE1kDu9CPbzGE+WVUp5dkDMRdEUNZjly3uKs9x9/FWDjva3anGXtIlLuq/mnA
1OSURt1nbdL7p7HK9WXc9sHGxtNnUfKu++7ZmLvx3e0SLVZ2ld9+HWukRTMzK/k+EB4Qmld/0Xja
c7103szR9LfQgfMtkgPdQ2iX5xQo73uaGSuZV1JbZLZGUYQXJ64ehBLGe3zX7KOfw0WRB16fIBSL
CgXPmSc086r6n0LnfUuGJqq8Tzirod1sqPXRdcb2npQYr9IuGteGNWBYnvjmfc3shBxd5W5cAaJg
gRgHQoBd4jy6vnpvAIP7ogGYWRTYiS18B39wFhebQnXfQivvv7puVCwqUTfreOrirV2r2pIZQLx5
+FMsajPsvwVwp+ugEuGiM5773PR+Wr3ywKZ415KdX+EKgzpqoi/bVmsXIgvdbWK23rEYmmFnu8rB
n4p8rY2Ik6RNv1BBV79NeTdssIyyN4XfsQPP23u9BL/XADr82iXi4pJs/UHKiZiN4y0DP3Q3qF+1
hxRYjGT70eEvWmA+Tj20hfQ0BGH8IA9VpWpHJQHCN1clilIvo8y11qVVaBhIjvAPRPkJh75LZefl
M6jcZ6320ns0wdSXQtFei0DDsT4um/No1ReIAED6szhmC/cjVrv8pEbBowevex84GBRCxC7Mk0IA
2ltPoZ29C5uocdmp9UYWldG+d0u2h7bei7vObmfP6Dx/NxU8xmu1C4+6152Babrgn7NfYpWhx1mF
BFlShsE2G8WvekmvSQhiEq6Zu8iyFzafldkNvffHFzIj+X2Vxi/kQJu7cYh5kiahHYRo+lfVZaYG
Gp5tCZJ8570rHjK3N87D4Oys1MReBH04AnomEPS5UR198dAPjnMop+QrOUZ6COj0eFEhdXktR4is
owiopwt/yPt1SWT5lWVMtwZ6z2ttLtoGRks443b7HMn/TeSV41K0jYKakW3kx+upY3Zsk1hxuTiY
UZsEvKBcXVmG4q4UoXfIm/FSjbF172btlt3n2vSM74XQWOHF7VdhWv1larMSx2m33tTR+1QD9I3Z
6Yxd3PwU5pNwHfHSJLizVP4EdxgXSTxKO0gkMVM6qrD+ThU4xpU8zpdM6cpLPp85pnbJmPSPsko2
9kWTbYWYdVbmHoCbsjtFq78iQXksGsd6rhO134vGrpey6ETBROQt+RIruf2MXL14zLpimc6lsoCx
GQV9tx7UQTlN8wE02a+zNDH6Lf4wX25Vt263vh6MYlIb3P33SMdujqB4f1Z+6R6Gqon3LoaiUEKH
bBeZWnAWUdRswxq7K1KJ48Yojep+cmtn7WXoQAgRXDzezLsiK7IjEvftIeTx36Gs4p4MxLc3+qhO
9wOWxWsf8MdjNyW4GZhCfS7Th7q2QB24U/aAVUK868263mMm1N6PURcR90rrd93Pz2rFk56kYAu0
vPkc152xBKmXXQzSrjuAVOquL3Gcrwoduh1R1L1mczVhKfMrAzM41zG0LzYbC12t7R9umT1prCEw
jFHVizCUNUoU5U8TUlnIXPge9HxCESbFxcqjbleP7Z3Lo7RNdFdsBwusjOq4xBbsUH9Trearbmfx
z9w+g9JEYIGH+WKTe353QgPPol5rHtEG6TZV2hYnd6iPXkxO0A+U5gLDCBuhhkxAVeCEXNTpDzVk
m+XlrEnwX8030AuL4zQZ1lkHR4JhkNA+mWI8EwNxSVR6GlP2plHt6kuE/dtauGp1IEzpPOaN+AG3
gomSrD074sbGwbOLj0YUIA6bYWOfefP2xbK+xloZQMtox50WYmNpByyRUOB66EDpfvOAyS20PBsf
x8wUIMxrdVPnffdGeIIECT2ieeHsVkX2oIumAAfQ7FQnSPfO5Nl7bYqLE//LZDuqrX3vmZW3isSs
vjYgtjrq0XjKS+D4Q+T5z5ZpNhenHg4JzFRhiIVRke4NhhandvQkt2SQ27UEdwV8lytbRNVeQr86
vDJAirgtGm1Av5rOXXTIZD+rap8j3lkQMm2to1X36dIwe7HvOi1YY76Zv0PE+EHWZbhUHtSOwgi/
R/OcayXeouyVcolzbnA/eqq97yOMrIY+yR8DXXjEK7vmm+3V6EN32g+FlEWlRs5LpZrTWtOSd3es
y1WR426azQcI9mKhx/xQfVvR8TbTGm011U65Dv3au8iOHoJQWzc2vcWtDoVB+C0WE8t8FdkttQb7
4l6vfb1YamvbAFRDL6a3UcHxyC3KHOFcAoBwBlk/90aKLav32UkM7xwZ7K/D5mnCg3WpTzoa6B4s
99o/OJ6rnUsIKssJywagJ/iseGmj7/M+He/L+RDt8jHLN2yOo13JTmFl2p3+hoL2F6Mehp/k5yaQ
yixU2G3XOEAtmtYr1oLYN9NlGkwHJWWiNhXrYWAe2amjEq9SzLJe7Dhwdn6i5GiO5jyvWvoJIEy6
mlyM4gy1HE+TD3okMyxnE9t4ygorKTbubOZUVF3XI7vTPVmFk+1k3e2gNe5fXRpXJ67mAP9iNYLA
ZtO8uY3ALNAxo9cen5BVn1nGJfFCtqhgIcBzb2NjgiIAIQF8D7qmQq/wQo3as6gNtoBEqJ4y8kwL
SNnDXtZpmYGp8IQ1GgyuS2xEzg9yURjr4NYauI+BwSo50tUvqqKMCO4W08FUYJosfOT4o3EOTVQ4
+gkl+aQ0Ufou1BDAOnCgGbjsEgAPD6DSe/T8DHuZDG69tsHQW2FEQjLIopNaDvk+mnKeh1JVVpWD
Y5YRev7j6IjHwA7OcKODEM03hQBL0m19rS4eiKdBSVZQkVK0Ftq4zaoJSm39YhdjfB6IaxAKaeuX
pCzcOy8xn/n92M/TCJsHOvhfDHFnVou5UcEqdnGrqicBLAnisiFG0fmuLb/Jgh2G6rpwRLJynHq6
JOgoYXPWDjATjOlyrUPtY6unLtiLuYtsYLeARoqCBgw1pYiTpWrlLIBnPcDBc6pT16W/zlKjTHBK
JO+qRKJpycPS53rKTMTvKlX7DS4syHxaKKgqKtTuTPP8szzwM/D2HUwrA22Rs1XbvACy+KGtMEhU
C6ZFVrDOgzYNiKPwzeyt2nIeZB0Wz1jaNxM6wq6OGhHMri61ycIPiBuqGEQW1XhH1sm4qJhxLw0/
DB5CPjUufGO6U9haVnowwUYb5xDCPQjWVY9GGq9pkJteqcPFic33HlLfOey/j0ZBorUby43nErjF
y945NH7DWmw+0xLkc66VsiwPrXNHlnfc9F3UrgmbkqIoYUIKJX3HDC75jD/NrIiitK/M9xo+bX7w
BBYlWptx7d/bKj+KKPnC5ooEfFcD3u8sXi1zUR6Ep4OqtTyiA/DaaNIHxz7kGNCLVL8YzWNkNhAb
VRvpFSwx75FEQIxf9ep079u6gL+hKRHWvMQDzMRKV9GkGA/yUIVQAlltdRstUH/V1W3XkbDRcfZO
a/PaT2jaHQk9+5QUlrcp4xkn7mjmoY2ItHjYIjxrod08ikYsVHTVn03MOb1EVR7mhbrfNdqbAWL1
RIDAvxatMsuW+MPFmwyT+xr5dkyVShxltkgwpeRii2+ujydwnAtx4FmL2DGbw4OFksZy9NJpa3m+
e0xq5TWMi+RRwJA0u7p5Dsaxfi5AI5VGq92VgVI/ewau6j22B8ywFDH28rdaT2jGb/07qwBUBXXL
v8tjGwfeKX4LMiyyIxXnxMoLkjcbtszaFE20k60wIpCiDc0S9AqtOBch2pwoT6prqo+8P4CxUD04
PbzFENVrm43m0VEmAIO9Zewso0lXqIjYMKaSBsEm0GPwwO2XjFAClkgYvhLXp3VUtW1Z8HpXEsci
xBIiRwtMdC3H6l4fbEut7NbXsd3sDG6axPnmzqzwmk0xgYyXrUlP7M8cp+paBKbFC2sc1I3snONM
uTYHE3XO+b5qkOTruiMwdh07YHzqkNDeys5G3+qrOnT9a2tqY9NLTrfaXcdGgsRbT0pI/gnJFCpL
MqzJFn+3neV4/X2Pm8omi6by5CZH0CfRs4KLsaaKZ0Vz+uesHl5hUXnnwsyHXdVD3lSMQdx3LXpl
Ue/BHVIi+1rXal+qCZnMa1WPWMGdSbLZV0tkm9FpNAGahwdXuOJeXiOvoxTNkzzauvmwzJwcn8gw
clZAqtMjHqDaI6y3bznBKQwCQxyGCsO6z3wr3kWDe2jbCct0K3np1CR4g4+sHxJTm62eh+CtTtp2
Q6x93MhWwAPNkhyhd5CthVk/ZU3RX3AtNl67L02VBTs9LNRVKTCqjzMbT294q9smJsmJTRIySF6J
4dQ6tpy/TtP5FJPQanaH/93hj1Mz08pNMhI+CKxHHxLmq82f9+SZwHgHL3g1+LU9+GlxkCXFEuZ9
HIyPshRPOYq+ufgmSzV/NPTtqCLdWoWvU412kDuQo5NXjdvJ2PggU1axrRj3o6/+OpjK3lFEcH+r
ZsFfHlI/eJGdbvWp2WnrcCRT/KGhCDDornzYArfOsgvxCPY66JiJ37fzezaMVq1pL/DhN5Fox3d3
sv3V1AJqHrVcPas64S6w0ysXrRf473W4jGZxEHmoZp8teZYalsvjnfMOd7DUknXa77O0yLz10EMo
+dAgO8tW0SnBH62QfXD0skVDVILY6/WqTeMu0mYCuNdBKibAMk75AbmwX4eYpcIhnQ/y7NZw63dr
+NDvv+hyu/wEID5ZyOvfxsnirc/tTv9Flw+Xuo3920/5t3e7fYJblw+Xb4IZmPeh+cOdbpe5fZgP
l7l1+d++j7+9zD/fSQ6Tn1Lrx2rThdHj7U+Q9bfi397ib7vcGj58Ef/7pW5/xodL3b6w/+luHz7B
/zT2n7+Xv73UP39S5B1qVodGsUQghKVdND+G8vAP5T+aSEUxKk/dX6Ou5c5MiutVruXrgD+G/cc7
yEp5qT9H/f0nut311kcl7zytby1/Xun/9/5sZth6CzNmdX674/Wq1/vc7vtn7f/vfa93/PMvkXdv
4UBYleg3t7vePtWHulvx4wf92yGy4Y+PfruEbEnnf/mHOtnwX9T9F13+90uBqe9WI6ZxCzMem7tu
CJ11DSJ+KYthP0sGmHkDcodWMFrWUq1cf6W4TaFv06YqoUx5rCjnZtlxGAMwcYBXTpDU64NetIO5
ks1BvzbN1DuD+YVBJ6v6yUuPCCvjq62X+lbH0XplklRawvtbkmYAejk7gF79QaVVqHQJhbOHpKc8
tYYpUZY371Dd+TXwVnVzF/V9I0YSt0m/+FGj7E30gZd5huQzOSniUWpWPILK3JlV3t4htpQ/KkRf
TpbXXmSb7FXx5G48ux5W0MLzR9lNT3CnDAm2HGQX3VdZIuUsTbmq7JCWBRguMwYsON9ENvyXd9fd
/uJYuk8Q9T/c2RtRXtL9r0FuEIHLXXGeQGKNCxvtj7Msw2EPseTxfjXfGszfXWxToUsx0KUQv4bJ
sfIg+3m/r2JVSbgpTMi7WgmjxahjsgDyVB6IEiJSeiv/0Slx3TPoy3H7xxiQp391/6MWccXUXQ6G
KpDpw5IC41D7rtci506epVix9H3enT/UsyCKVqxP+Q19GDC04alPAtQa/rqG7CEPJdtbVKDsfnur
k2dh6vQ7aJA/PtTLi5SNe6zLyT7IRlnlpGKTqaPYV+DtwUySJ8Qb0OIrcpa5jXe9rJcHWX8ryjPg
dfZRnk1SAE+euiRT/Dr+NVYOa8zIx+u8brHRzIYNEIB+GcWT7i3Q12sui0ojSIJPnsKvFgg1YTt7
2MRe0V5EoLaXWiudg9O7z7LqVo/81rOVtS57DbrKQwYceWObQb8c55H/j7YzW24bWbr1EyEC83DL
UZRIyZJsy+0bRLvdjXme8fTnQ0Ityure+/9PxDk3CFRmVoGWSQCVuXItsa3XkJWuRrmO6wTTeh1x
qOX8LSvQVJc2XTmDB+rxtV/3Q+suJHxeuVl967n07Er3LrSwoB3anQcvZ0gN91ZtDSOFBLvKmlul
UmzOfUWtfzlvNaNWtxLut3U/3rUaslhB02e7JjZee6cTpfNcsht0R18PRtlA1kk2X0zvQj52Xos/
iF2art+FGoo/yHRpxIa+YBMhW4EWJzlr06BRukld+y5cQBGIDqvfswJ2oEUH4BoRIjsAafCQbfXT
B9BPkgE+P4jRWQSo6X+1SIDsijdsEJxGd7kdUDlaMoD8Up4iqqgQV0KLJwfYuzOkStt+Jc0rhU96
iWuphq1xQC2GPawnDdRxZfO4MBQcoraOdyG84OEWpGAOHCSLd4Pv1Y/lMNWPYtMWW0dTNyp25GgP
Mhb3h3VGNX5oOj849XYznHvV6s/eQIV4I+MYyvI7V78vumLMd6uD5BN4gNHpfoRoNVG413v4l4Ny
d12hy+PXtT7YwmU9X7//YLbVSDkq+vjYvQlPv3uuvApT1/68JYegvXvCrI8dSoB3a4yM381cHzKD
H6nbANDTlg4/+HEVKqZZGr0gQVAc80W/VA7p29kkOqXXsbj7IVlnfLDLkB10fwT5/60ZOnfekPik
a8qjiTkzI+VyPeR+8zo0g3bTARM5i1Ps69yebpxtMNfz/jqNrLq/68tK265styYNh7RBDZABmkYU
AQLWqr3iNL8ZE5prt23uDOc8ztmYRmhexHNanRIjddWnwSJ3oI5uvpWYeglMpCNh8kBGd1TdyEPe
i8kN9WLLy+gAPUijqdnW0234ikdnvuExpz3QzKo/yFmGtLQ+R93latdRAz1nugV3EaGeCqh2o42l
dXT42LT4YbweSOvxLwH1vYsUSKxXd2R6UFW+XU2im+WSY6FQkuFq1w8Q1nlz7htzvdo7e55WoGOQ
Wh1m/TSnUQXHBzJSXpdBVKn49k8ddZqwy4YfbpsP25qm/k/+W2xkOPOH2MH5VnOZtIJPOdAoAXQN
5Gip15BOyoMbA76mYXVXdkRGEqTDq62gsaoYKwSjlhnrZFlnCJekXhW6m2bx1PCYaTtZ0R7DGwn5
OGVZm9baCNZ3Zoi3sKpdqjvOaD+AWc/3bgPRMP919k87pE9ES6rfQzuG18Nq0oeqTpCT10PzYNHn
8lliha7l11i1ny3KNEAfFL1WNo7GI0l6BhrEbGiGSRguMGLVgFdNvNJtIF7HBeggXplbdNQhX0UJ
fdbZmtTJN/UiXkO+ngx8BX7qOhRvtQiriTcrEEmqTQBNjQbLr7dIV6bNA0QldPAsZ1fH1RYuXhAc
2tGO6VaQODkMsDGvDno3fs5U+OZhoIh6nSCX+LCSXGKC7QRGaBaW4Ou10+VDgb5qLhWwJsMxy709
AceL7DH+jT4o1I3U3wL+ABQLI6iGh077rbI0QFbl9DwVA/15SpJSCQ8QUMxVh+Kn6l+CdFbR1OUL
u0yXVfM2r08j+d7/3ar+qMONoSjIVfHyeLIG1zpqfk9nNvisDfxh/TnSo+AlLOdTUJHtb914/lxU
xXZciNHonyvu9Q4VtGCJommRd2cbQRLxeomOOOmypHhlSbryhrN4I1N9t2Q+5RSKWcNti5+UFFIq
DF4Bgt7pnlQIx0+dG9oHtNvsr8oc3ctz+BqRAvw8lZFjHcLGgnTZhJ1q2NSzVR3lPXmOI+POdPLt
h3dlmip5A59V1biz4lfvq008UVO/80wjj5/N+qpOwefGKJrnZFEENtIUFh2zuW3VQRnu34YURYOL
HObcOdEcXV5sBXlGFipuGs2NnuTgAfAoE7B4MoLbQr9UZntn9CZqIdmUjcesG3puskyY+f0/OVna
bhc5uWMBFR2KIq16W7adc5GQSfeHe9udj9cJuj0nN9xB6aqXCbQyW9sW+vQ1Zr3unDyURRGuixjQ
Oz6EE4VP+RQOMPwbCKatjcTKASh0ugPbNBzMZflZcdEiRRXhWUl3aow8VtE1w/MU1Po2GtBSF9sI
4vYMKuqnt/C9iqkqTKiCMvXiLKYBdPohqW3eIpdhyabvybC+iU/CzZg+Ui+jZadVffN2yvzf4A4Z
7rwgGO4mfwSFLqdy4PauKOhavAV8jKrePBIjQ79og2ojY6jOor1uzf265jUmK+LJ315ny7pWPb1+
jnUJGZeZ81kd6uD4IcRuVJ6ogfcltGoEsjrPvHV7JQI7OKucyuE6Fr9EituBKus1Usb2NXJ1SSgF
iWmrBfCMSJCsIWfXS6JNoBjbf72aRLJHDWEdBJmo6s344EAwuItHLdnLsPdCbL0xPiA662wGOCgO
Hxz+kP4MqbecPtqL8TYsM+2uzuvURk6FRUb3WZ/K4T7QgxZwUuYcPHaWj5Da1xu/noeTDOWQdO6T
avbxWUZVHGuPnTUizBSGD8Uy8swgeKQx8zqlgoXj0nXWjT81c7T1uhaWAS/7XaP9O9rC8TLzE9Eh
+5Ppy4VHMxwOTZSBU6pqhHLb4bF21PCZRgBwlf6zHIzYbkEQWf5tutjcBqDqPKOALF6q9d1DHui3
lem9TtB7IAwWuphiohUt2ztzD23sMh3sbX7uC+evazytgcC7bMQal4Cqr6Zt0IfTjQzntuwAo9nR
VoaKmxpPefk1S9LXq8GKVJG+tJ2TkbYJqJvCIGnjLjJ8cInG/MviYAfFOgJ8iy0qLEDE17F5MmiU
g6ufAH8JkCgZysGI7BgcTRHsPjiuQ7RbzENo2WAEvxqai07OZARIpbgUm9Ao3loAH3ft0MwHqvBQ
17tR+KhG7iaeyuwfXplrIskjsanhBs8yn+b+j/MlIoScdo24XuHt+uK8rgEoGC5fQOgeVP8HK4TD
K6lRhNzYNO9cXKXd05kRQCRgDX/UbRzcxgvGeiPRnR052yk0xk9yaGFNvZR+A619O33KbZo8stjP
jvKZoJhGksGqz+vIpYzWKNa4SeTP8eaVT5f9izclJfZubrfMHZY/Xa4m1g216oAOp5TWm6Ssb4EL
wi0FAPZpDLdptBT8F0uhxt6tPeZ/iWsNqv1un1ZutL/OCYYi3Ux98LqOOCAz/v+4zvXa4//8ebp+
VreGBUNZlVrGuWj0Yx/r1qn1Dd630r43zlPFMrx6pcY5tY34dqQFGJVT4yymQbxrjIRXNOXstdaj
l2SZIpGytgyVEfWIXRVA+NQm1bQXo7jXK0r4SBPSnuarehO5UfJ6ly4ncD6b0jSmGzQx9kilReaW
pIZ5G1WZBXSbe34b8MhDYoKxJ/d38ZPLmdx9WbXtzet7jT9GJ7J8yj0/kODB7VL3MBatAdfx3zZ1
cSCWRmdOra/2HOYdcz3Nivlbr1vlSebLLJmg8fXZ8U2BFmWZL46hz9yzrU/KIc5G+jmG8gxWojrP
mlWe/20oDgmZYLW265nW2v85VlZKo+B3x4YRrbafS8VQtnJmAlpZz/LFVqYKSnFv3v8eh7yxAiqY
ZKab7j9wY8lQB8ar5BGA2eU9TkxyqMM+uFxtKdCC1DegbcuCi+YE5Qu9xhvTzMA4j6YBgDl+Nhaz
n3XJ7cReeitDq6L1Ho4kBQDzXLzoGkl4skAQji7BvNGva8y803yKnfA5oFnphUPCz9bkPQaFCzsr
U/VYlM5T49sol12HNIec+gBCk6PSeKs3gKzsMbZN6yw67jM0KdZkdHci6O4vku1NpMCCXUX6zukX
RfcxtpPz7L5OkFlycI10nSojmT9aSbx3gNLsSrdKyXV207HQIuOxpNFq35XkyUzLQil1sfmK2W7L
wm7WEHFMLLCBmS2/LfXpzy6wtFtSw8YjpKa3ahyqF61r3WhbvEz0ij22i2vqWuWi2eNNazhetOUW
Ot0miv7XGmnSrAU63Sy2cs3rh0kDuL5jYDElGPY7saet124rJD6O61LXDyNu+YCxk64f5Lpc8aJ5
iXPKYz2AMIGNnbHsJ91I6W+A+tO3pbCl31yN2jSDu5X9ooSD+SYS0vo15rrE1XG1XZdB7SfezPxO
FTQwvpJCe6GhUvncFpN1LDqzvGmzOv0Mk98PHeDjH78GjBGCF3VAWkaogCaVPhkDIi8hA1RD29jZ
VfZ+aC5DCRavBF+H4v0wt7CBp7dgrLdDZxmXLAEPNPruN/Ctmn8baNCl08QDy1ddKhNpmti8kNs1
LhLdjO0uqY3hrmj/SgvLvA2heLqjk5T/qkpB1JDO0KKGRAyra1BUIiUk3mkJkTM51A1NUqvn49iO
WuPW7v9A0symL3qJk+VkTBKpoxW6uo2nALr2IOkz2qA5GLMWKjdjRcJ+5jmy7a0qd/9KUzO7Aw1c
kvqMsuyuARG1RaVV28qkxk29fdR1Ee9WuaOYl6pE4CgYJjoAVfKryxDWqOnBC/0u3CKKtXotta8f
Z6QBLjTgvbDrLL51WTxvtCLyX7oOOJLWF9OLX0XWxmub/MV3kB0sisBDRQFJUsWiZ7cz6GiibODd
aogtr33aZhz761ATqgfYat4Nr17pq/vfzk3TINo6A1vydun+NDrgMUYdabwreM7FXthOKJ+BYp+o
Gd4NQbUX2wjkct6t7mVK1hfavl5WMGno2nuaXu/dWilvoE9x9wltu7/pSfy1ocXgUe0r/WHIqnQj
9jxDbjVD3/bkLaBe2p95NdO++XPV3vIHaFAqyZLf6G5rNk3g+fdgAeenUmkfxR7oWXVIfdMiMcZF
oqY9dCZwohaezZfouxHG489hDpAr4Lb22JftfIP6SXWjmlnwxHYQDL2d2z+j73oL/4lEQm82Pdox
tDCvb9bwTdL5hKbjDgqLlB6olKxRvfTwiZFWA9RkJye9gMZzHvJKUbZKYPE0ezsLclKlYovezq7e
9Swei0uXQ44VBfZjyNvrie+icS8HmtjNeytGFNdGOXDzwSHDKfYfyzJzTxJ7jYDnnUyYBea0T4Mn
yP3yZ61O472vAvsvGhrHYgWdYKt30j/aMd7O5jR+D1AX28918j6iWUok/zVCeKLSOIIMM5y+m4FC
w0cO1eYRdpuMX5Gihg/+suFoQg9lXhVOsFUTPJTNibNsQ8TvB/Q3KJF158EZ2u28xSFeL3X50aT1
ZVLKmqaQZU/zbtqyNjXg8a6pL+2iy6r3JHyNyiufJoCJp8FV9MM4l8pXMlhrhEHTzyabIB6yY1qi
curD2kKmjqj975SetTuYddsneBSne7jPb4ycj71Vi6k4WJM+7CRWDoaa/g6FnXYno6qLZnoq+xv4
3JtPbC63/VxTlvQRcxNV1bYhD1cYZEfmpp2+OHq+kxZo6FHZDiOnspMuZ1d3tI2L8vOFBsVtGmpo
Jkf+NO1h3Ufi2Q+gxZVDaKvqrWItB7DmGXcRTsHWmjotBd2PjHsjlYLFI+FLT/t/Os0DRCBr2mHp
e62m8TFa7teQfVnUcFKLbT2NC/mfs9/mh6uk5wzuFnW/Cq3AybkR+0fVTwnJY2O8S6fQ3MywcOwk
UBzXpeQsSJpj/LbUh7DEfVA8LWuiI5QrerxrM2vXtnb+ySpTNppmEh9rvU13jR6x01RTGuc7FZ1R
s/4xlJl30Ht1RooAMWMROhZb6/XzdlTG5lEc/9GmLnPp8KM19RojU9K6GbbdNGo7KTxeCaLXsuW7
OmaIetHBH4YvUrVc3St39D/P1/KmaSBJt3JOd0VnH/qi++JGO8gvN5Y+ppdh6vtwnyi0ejr5P4bJ
0mWcD2To0r49yugttF3uY3Ize7PLijISu0S8xYvdXASS3uLlkhLqfbcrCJjKhbVaDkXp2/umr+fN
1SZnC3/mRReRdomxXHgJ6dd/nde6A01BEjkkVXAZh8TZF1XyPua6Ygvx2pFq1E+UD+zbqrLQhV/+
HjKE9Yq2aP4A138RVbY1TExu7nA/f5u6DsXzwUbG93c/qKuNpg/qvmm5swm7QNkYPwHU9w8B0GIw
rNpGOAiaoMrOpglPqETJJCfoYV9YqMz/OaltkstrqUSLNGShzZx2tzKZ0JAKkIpMSnu8yDhAHufQ
T5QSxaYsMe8D6brec7dy1tniJiesUVkk/wb22oB4KP7TpPJ2UvLJ+CSHue2dnTM0wf5qq2mvo4So
BpssV022xeh6D4twmBzIVsO3WpPzzkcfBsdFOCy0E+O+Hr9LwDtz12sH6Gyzrdiua5CTA/fUOM66
hjjsXPMuesCr5nKp7u16oIDSwzwj8v7BwTvHH5Re+9N18crjZ1CaHV8+T7+BQQlKmEW0FVLD+tHQ
C/qsHfOhyZEsRxyyflwCxCQBcoid9yYJXSYCVrbWib+udV3+17Wmov3mRbF26+rhxrGt5kkOsVYg
j6753auuTVtAiqTPnnnq1LR96vvM+9Rn4ZKjQktmCNBX9VWi1zGJK2rxufYa7dCO86lgK/Mx+no9
maEu64ttMkfv08j6MupK7SXKwpcxiZzHceB1r0qM8CRDad3xZueOLrTmIj08WewFj7F2JwMJCmGm
p5fR/BwtfT9iJ9o/Jj2oqdqiGWzbIZ230xp+OTJDYuhAfr3UdanlUg5JXGS3+TBaW4SPfk2f37KG
SufVeeAymbdUtlQ/PwSLfnsKTv9TmPX39ZxOd2KSQwmr0xFRbB0yR8LIPMIlHxOnWoAHEsWpbqvR
jB2UhJHdvpGtRCKPODmVAxyO/q7VNG0j2xSxybZEzq6264wPNlnApOq3Ud2i24c0gAIZgi/sHWkY
zaLOqVbTu5VOjHbXV8KwYqr3lqVDkdkjLnhQ6J881EuBdE7K7ECbQXKolmrq1TsF+h+jBoKGkl60
pU/J2X+AyctQvCUlx9V7hckLnJ4qbbjO/eBYl1q8ycw3GW1Dslt0EaFp9HUuYeryNRj93V6zvvqd
/h1BpvxBnF2rbyDJ0z9XWe09TXp4FHOYIcRnDPThjnpkfx0LtTnlapnsxGsFjbIPvJg62nIBH+3j
9QLrkqPz4QIUE99dIHIb9wCVKahX2lzasxUmW4akXWSI1j0sbpq+TZP+FgJP99z5U7RrrCj6UdHI
MevwnyIEZx4GvbAhtSiSL6NSP0oAAEoHsovAeLjORB4w/FFpbII93/yWzpl1QNyFr5UFa306ZvDD
LJiVfgG7XA9iyxFegd42P17tXlQPhwqgJHkuxME+TJWhImDKZS59uuhFvS08PcURXyarC+py0y36
FHKwi45ElZzWMRCsdjlc3WKb5iDczQOJIHF8XGJdp6wpFJOF3hl6bZ+vh6Hrm9u+BLr0Zg9AI52N
EaK93d+ntBz2c/Mupmij8Zi03o8+GIt7uJL1S60cZAA1NDLPNq/jq73KjmIXi5y1y5whafQL7zZX
c4CgJJx2FFl/WfTdelf7L4sGCGL1eRO5zlanc2rZU8gGxPJd+ziOyfd1iyKFk+XwYf9Bo/A3RL/A
0y5O8GX6IYpHssW/xjrLalUYfV93QOJd9zN9NewANLl3sZFVpHTy+rlJaeBTlZlmlKxy4BGunM+T
TWc6hDV/IWHnftG4f5LD0/zzHNf1nW4AhES/yHjmbz5sQqVVfyrtg+h8LXOsSn+d42uKf26CCGnu
pJj22jBtp6xgV0xG+3vL/XnTQ+LyUDc9dB5qwO4rzObvjQP3A3yR0zZt4HJ0hqnYUVGJH4Aejyfb
nZSj7jTFo6t5FTsf+rAMD7rlhTxsioZPY9/o3z5M0tpagW3VLB7bGt4Dd9Kdkzl4U4bqBC+Q9AfV
ziGxcuNrUo/36eSmfyRGQiclb29P8GvW9JgSESqq8bUe+nvJn/1bxNsa/zGCJjZ3m9MFvHO75Au8
FNknATp0e5Xq1ldramoawMLPAqgoQtW+HeHYWmEOWWkA9UQN42CMsFd18O0eSyPvt0Vhora9ICHi
PFoXlfntThadQEvKooKhoLHTWRfttKnbx4iWAC3mNUV1hk+BWuVntA3YgSBOtg5FpF54YzVM5E5g
WFled8S+mOpYzc+yxNs6YkLQc+vEisafGfp+G9AjjVeQfATn2daTh2YR0uvCMP+jC0FMtZ73fZpV
f5ey0VojrFbtNyEgHQ+k3cFuYhqo3vKp0AE0D0WZajiQkZskf3o1WvBgI3Op8KousynaVBsdzofl
gRzYu2KcSa9NWfaQlXCJiq55V8UjgKp/OmpbGVZHQEZtnZH0Ht/ixRHEpXnWDXiILyOpqqxo1Ob5
Nb8zGE52GClQi97dzu8n9fc2eUEpNPuDTJ+6jbxpvtfAN51pYIci7DUg76N9nSrg+ZTYPU5td7DU
1rmzJ99ydqRLkkMOkSIoIzTmxR0punMX8e+Bfgi9ypTWu1Oq08Qu/zJg1nsD9P9LN8L0cbXDjbM3
0yR8+Zd4e7HrkVeAbGzgIiug90iTml/pkpOUseoG9YaysYWgHbkLr9TGjWlnLZKxlfHSUHmpW5KQ
JAfuw7orN8KyCc8KlFYKfIcyNG3zv0+qNBNwXj5dSFIV0N8uBwWeSuCF6Ge089+2xREjU4YizADs
SbX3E+zGpeZW57iZpsdwOeSjtW/KAnb3ZSQHAP9m1PDSuVi8rFMfOmrFMoLSET4OkH1IIgd3V1M8
1tnd0Ku/iUkOducVJ1fV23VmE9XhKa+tP5Ho6e7g/kTGqBuTHnHQottChG5RYxpK8u2LUTwSKWdr
uIzNIPszT1UVvEwyntkyaftq7oeNYC21ge4b3svxyFhi5EwOsKTBW5Ccr2boe+NuU3bd64S6QWK7
mtWHRHeQMlJaz+GerOj85bra309V4O7ixJg+N31IHtXyHnUVLFc4lrCH2ppyJ855UFUaKhFaF68L
/dMNotX+Vrwuj5qLPTm/01k8fbbggn5GDqCo67rbFrXyUA1wi0lkYdGdXU25epJ19JqfTmMN0168
etMNtxr9rrBh8onAccSfYr28lWUlAiQkhH1K9SSjKIeIki1ndZbVyFl1kNhXEzRaNnqjJnp4ltaz
DZtD/YtPMysFjwiaKJRIbwa+yCcDGt0LXdncmuug/FxBjrFRB5TZCv5oPgmfALmgZqcG8XjTBTmA
iyWnynZa20ZRWMGKxzDTi9DYgGZILjyU4GspTZptFNPZxW2sbVM/+yUwdBAB8KvsoOYVKsAW1Tdl
KcH5szUC9x62Xj+292ISp91AYKN65nCQCHHYHUROMl9s10U0qwOjm3X3YlcbZUCSBs0s+vW1c91V
+U0Z+o/+rJhQfwmlVZDpEFlpcKTOfvxHxrMccpXFEzYep2jBJAcb7eCNGOFuJlxO11CoK/N911GW
Qp5653kvYdFOD9cUwKSYtAX4kXIjiQNxRI05IoTd1DtusMYncaR6Q8270F4gyEhvnaLIufF5+tHM
Ou++bNE1yKwIQQV/nrdq7cQv7eAWG2fO/N8rt7ofBhLym3H+XrLh469atHSQ9NWfiZl9tYYk/94p
/NfSvzx9YT+Q7cI8bR67viAhYFraxQ3H+WYKnO62Ur0BVV79H1cuRvP9la3lykpY3pdTQZ6lSL9T
tH9/5b5LvsZlpm7j3Owf5ig/QGIGG/dsKkezmJTfjYHvudclOmTYtbuH4t870/Pf31JHR1RwiNVP
CYRmW6epym9W070soG3m/wW1EZXOOfld0RT1JeidZKfzo/8UpL5ypH87vo2SuLmMbTzvLW8uPjuh
D2F0aGo/ENJ4/RgaH0Pxg+BHZ5AE/PAxptn7x8eITLf45WPUvNhcDN6Tt93I77kakK+gCJF9hgq2
eDRabivLyPRUDmD5cmfK78XE21az8xqjO8pQpoczWCUZtsa4Tqev22m2y1QaA+gxhxTZmc1o1xuh
9ewXWvbIVgtgQms9oydgPffBkoRBBOlObHUQLKjfhesKkuNnEEbZo+2/TkcSjHpiZJFNMDv13LXm
66FZzhLg77bSgy5dRnbUz+RWUoPE6eKBnAfVHk09qbBU7kTXwdTILlACmc+wwaKpp/4hZtRFkYpZ
okSnRqLyeZrOZaU+8t7ib6OyhA9zGsz63C8MKnLQ277n/RgyaFhGktPVgTQC0epb9DTW+6L1b5Dr
7LYG+bOTFO/SBO4rGCZcyFDBWYsXzmvvJIW/TJ+R43Whl7V9f78CB+YhDDe+P7jHItJqYyd679pi
RFPBPYqwu4jFy5l4dVjcNu3irVqwM93QoroOSdjDHBqfdWGpXUaTrX4WClvxLaOrb4lU3yJ/nYfA
8BpZGrVBIxmwMH+wpn3SwqEkr4Dr26AYx6hEJ2R5WZRSuRzWaLM16PKlNH89eJMy7aeSt98htG9i
UzEAKUTTd4BduzL1kpcpqkta/bALN20SeTBZVOlqd6eFYcz1p++L/Rqv6eafvL4N3MPIvYwLY7sc
2kSnW2ToItJt2K7eYInLnHYG7CC7xTzNwvtA48HVtgOdFpMzfvM8P9iNRqbfSnXHKT7N89S8fIga
nHipLd6m7OAfFf7TOsOmcOFGjrlz85AC5yLMOhjN+FhN/JdKWaPX2bNJeW00FOcxNVXjGZadvcLz
Bs0UqzsrKfs1UarRU43XOT2kiWjRsUH2JQeaHjZ34m1T63aCtuIpCEJT1hBzj7ToOcxYQ5Y0yIOB
R0qyTRYWCQpWXfhcTlUF/Q5ApcqIwucC4n7IWtztPMI+u62MHk1D33cOlWm/ehO21TJVTP82f4kQ
p0OD3d5Ck8art7XTlss/pVkJzJ3CrM78U5qVs1y1wvos3nmpjIuX6jjBIfzmV6/8mmQYOvr7uf8W
LL817mrJebjLI2fc5ranfFaC6R9n06i/2oa3sw9xSoyW+9jU47HJE+MuHF1Id5YvLTiIp6kcp2er
b427sptSVA35ctbQfRvsXt7Z5cvs/x0/xHCBzn0x2Oq+tB0SRJCY3M1NqN9NemvvkIQ3NmK7Ov5t
SC5BrzYy7+o28tnetSEK2R8c2rJ+yhN317oGEl+KFj7IISvSz/SvOiAe/zbJGbxu3hZO+XRfiF6m
GMu4gTbFdqFA+zU6CgG7p/aPq9mYguh6hcwpXq/gWGC3FtY4b6sHYbqXGddgW8megyE7KQosm3Qv
xZsqG+NDi8onWnKufmpntbpXl0qvEmbendoBMVgqvTxpm6eGnBMyCxW6rUuEOLLGPGn0kK2TaC/u
dg3iZpM2+/fIkbYbJfXK39qScqSlZ+Fd5vflC3pkq72eUClCkMjcV0ld/VbyrqppRfFk5D5sRdkE
0nix98t0OqCC6/QKydXnwO6+InJR7NDeS54HlXSLnIltWGzTYpOz/zdxSkF6IVfhmh7HUNt6xgzd
/nJHs45zP7XfTD2c7iYVzLJYkzTTtuPAHaUMDfQr9t0MCbaHCI8CQd6hbmLtKEIXs2PcW1qhPiXZ
mHyKGv2nmCXKjVz1mJvm9G2JUj3naGTgYQrFfOZdM7/TLG4C1OOtZ7EVYbgbaXJ8NCzDeo4Rat45
oK6PEiETzIl05yIA+yy2ZUJvw9665gFcPYgA8SV7WLvDF+DS9cnva30fLqkvB7vVWu/tBdui70v8
v9mHOUV9tvI34Rh290k+uIdE74t9kYfZF2gMjRt0Kb1t6LfZlyGsaVp2AmejeAzj2ScpUUKPKcGa
AZ9Pnw334kzKeH5KICELeHUa0NnaZUGhf9a7IXocnHa46RPbVUnD2e1tycMy3Qxa4J9M46hZTdP/
FIdSQHd1l+lje7uGI9uH3gwiVKCnKlhY5nK8N6Oie2l39mgOL6rStAhOjelGhkHZLQyTCjKwixdV
0hJxBVpZZJiNKJgF1vBMZdp7dDv7Imb+ujAUBYDcy6RmSRcVtAwhmBvxOtr03Ten9pCk7O+uj1uy
I+m0iciQoAXw7jEsT9vrw9cf90tT77sA8YWiwIJzRuZlfVbLRJ0cdAQZ0tmE3Z09pDYc+qXKlnVj
+xTN/qHtwuBBTJ3qoncc1j/FJ6brpKvt10ntOFd3Wjf8lPj/20lRB1oMtgc+Wte45Emd8cGLA6Ae
ZTMY1Y+pDu6UmLfN59xvi8954v+lLW9dlVNHG5eXyQt0gsY6tH8divcaTMaquVyHQ0LHmZYG1c5T
Tr65dBaPhjt/YhRIn3H/ryPDyfPNkNrVE5AQfWtlof7o6tp0QFa6PkME198ODWI5nuM2D+SXjZ0C
YOLLXCGkMRVV/cOtwlOjgbfdFMC54SdAKDQzfqC8E36zdUffJpTb1iV7ZaF9dPLXJYcZwFI3WK9L
0lJ+DvjuRm0zfFMKvYeakbOJHrwNOgfDt7zhmnI2LLZ/jSuMGZpYD8LS7dhm4UHUvn3SKhfbgeKi
gjh5L8O6qxEKR5FTlMJEM6zMdOfyZhdpMZsEBg/jJOZd8OLmyAZvODF9nj8bpDrWk/eu/xKjAvi5
7efIOASd0e3C2fFPkedN3xzkrLuhKL82WhFfUhiiNyO6Ht8kLIoS5QRHMDqbprMp9d67iRPdP4Y0
K+5oTDb30VDyf12mc7czihTdDxlPrdlBK2Ka+xFRIXRB7XlvqM4RLNNP35qCk/DWA7pqH+TszX41
iX22tDVeKO7FZC2AkRE7T9XgJHYxifN/tH9Yn+/4u8/z6/ryOT1BdLytPejWwaOr7aAptskX8u9D
D5HtpHcPXZ7A+14NLqWLPP5RG46f7MG2k/+pO0hGlglrjDHHCL3EDqowMXfpfy51tbwtt06PofS1
xwyF8EUNwSys5VvUlFtPc9OD2EQ7oYP59H5I1Y3R6/Bi8yg1zEA7URpVV9zY4Kbmxmrc7uLAMv8l
qozXB3BcvoatMLIlzGuL7gJriP0l+Ttsbsd/rPZrmEwv/ID/YptvvzGzMUaB6aEtLTTpjcp5jJrI
fATtOdA/zBe9UM9pC7OFRDam0d7YtuHClaizKVni6zmC6jCs4bqVmEmx7E3dgKbTqbGsMcsVYF+2
3l1B3a3h6eDPZ2gjPkm0LDt63LeMtTikNuPt6IBaMX0lu0nRwfyqlpQkfMcPLjKE6u9YZ230rKBI
95xNxm5aelyT1NDpemqKjQznWTNuIGNWV286hgBhxv/D2pctSaory34RZsyC1yTnsebq6hesR+YZ
IcHXH1dQq6jVu/c5ds3uiwyFQiKrOxOkCA/3stzTKC0ZQ3DjQl215JiDk4+WLEGvk/OovzhRCFoU
zUewIg5MipuopmsLwMQhB3emWAqP6gmaeEm0pa6RxeJk6tAsGpq4fIqQN3q08zmUQg5tA8rnZXrX
NXrgM74xegsqhVHq38sGpWqmUgutxQDaCdYDaMwHsD/8p4fw+lMr8ar/wwPIKYTFVcrjL2swnN/X
MrGgD489S2FugMRBSMW1bLSTot0fUm1LRPqzbR4HqT5I9psWLLBOqRk7p7GRlTDBaoo8WHNm1EXK
ZO4SwoYwNbFwZtOCqfmYRGgd8vowUY9cPyaaKEc4xxFKqVOzuvE8O0F+kD0CGswemWm+oIyrvYAk
lkGyvPE2iG/LDQ32TPMvI0JWvRokU1nm14rlJlhpMTtLnHSDkvp2S9M9vTNwEm2/z7PVJEhp7ADv
T+7IpHsDNlUgft7RJ5CDx08x9IBXNEprmMjBlbo53JNJ1BoqiATL9vQRoK7dHB3T1QEA+ecTgfQH
ql/aA1l6vYDq0/Q9TJPhQAG4DgS5u6nh9RzAE4nVX/GivadB+pIhGwvR9zS+py9YnPUo+/j39K6o
63XsmqBvLjPvkOA9AOyud+j9pnhyzLR8KrBPsmQmb1Fj4TvumHbgmHG3p0EgpKe9BaKEgCZ8TMfz
qgCJ68g2nlulV8t6JNCEiZfQGpDeCew74LvPGiSVWyGT76DB/eZy6PuAaMQ/FDHUGFmeG18xkcZp
4lhr3tpJAZop15qemgdHQfANrRn3SIsbCnrR3SMv7KzCus23HlgLBGSQvvAsscB2miODkSslKSXl
ouxA1pqf7P/2R87wYvptzA8oXZaAsGZAKqjI3x8xwJoldWAlSGgsA5+ChS1FApkAq2aZ4Bk+DBW4
NER4DxWv8N41kGXB9tjfDZCxvQdHAGL+Lkq/hOefycMMU+NO8m/T6DhpkPuxq+jDf4VMuGngKHbg
Vi1JvrQGLek0LTT71B2awUTwlkO9OxxQ9KZOdnguuZDxi/oDdVtTX8dghX1OcPLAtuU/3ehVMThQ
0PaL/q9ujVqNgMwfbuocM69Gdrqpxu1uuSmtxgcwKg+ZAHACwmS7fsqyE3TB8lNhaPZuBArhFosK
MPbK8B55iNB1YzrVm5nEb0ks6l9NCr27jMl4ZUlAoNu4+sX95m3U4vKtaMoU0jgZexxN/JhrLc5v
EKh4v0tjyM93ce0k3SAP1oL++Gtj6e+sMVCaFidgtogj5pMZ2pAzrczfbDRJUXB4kQGJDd/b5Ii9
PUIkpjo6SNlAmMexH8kWdV96YQ8PwsDrwHcgO9xO4MJa/CF9BUhjp2OX2hrt/dy8Dv0E0dLKvnNG
6R4ttVl1gd3YGtmYIo09dTck2yXQrv82zuLxZLSUZ7qxj7LzvJ9Vpp91sJwsF8w1Zov/z8W/fKrU
H1+SvvlKe2TaLdNGeRwgNt+F+oHswvduseUB+5BPbzyC7MAS3qUwsLLbJsTObTfaUuXBKF7qCEoV
kIow1gnyjJCcS6erFXZ6QA6O/5L1jR3EJYrV2y7Kg27So+2UOPZVA+J2bgzfjM9+Z2+GIkR4iwbI
RUBuKSjxI9uSbUD931p3kgjCdLy7DQJ0Ib2TyW1Vdvj3ayoNAchuPGLTOH4Bey6DRKWjHbnqmua2
8SV7rUFec3I8qPfFSjvaKCYW8A4U/hPTSjBh1b/q0dK+qgsvq98vDPDjZh0EQRwD2cXSyI2Xxuv7
dcw7+yYMaAtkbVIckTAAo0M4+ZvahCpCaoRlkNcg34mUPF2prrgHtDeAPOjrBpJ+qdSNzX/3IUdq
0hRsJ7HyXhajq7j4Vpa9j+OWdaYj51DF052pTWeSIctSc7xTY3TCpLHWxLdFHU4/xv63eeBDAcu9
tL+2kGVYgfgofoyt0NuOHjA2AjSGFzP1kw1vOuOl0vi3opJQM0/Ag4dd3Q/QPVsrqSZp5j+TAL6V
FxT0pGDW1PSXScp5EmRV50lthYAW4CZaOGSnpHG0IJ9EGiDmlJ2iUIKknUb6MB3fL2loynQEUJxi
OloSCbRSlVVWGgrBEwPC69ACS85+CAYNrejaB81O66Cqu/jrWIgbc1DrtRrEt6Hz+l8omfode473
wnILPMyetG8Z0zPoPnXxEf+y9SUbLXPT2R57NNPuNQmj3aTyR9SIavSBrYlRN0793EK6OHPk0aAM
1Cefj+HYi8cj9XodivP96E87ggRVEjrlQ4uI3owQUvAhULL83da5YKAgUWpyJj/5MZdQR7Qe+f3X
9ZwWe3Qv68/g30B5is609RJhGWz9CSzpwNyoIE1pAxRYOS6oyhQ6WjU0KYS202axTal/NbSvDY7d
x8Tza5ySdU3i3zBaz10pCvc2iiJF5W7iI1wA4qRENTQAJrtwZTllvPvkjd3yuh3z4bI4O0zxdmf1
4yc3CLknG+kULbjAX0EQ41+6qnasVY94wMG3wtfaNMPr2OHcsgb8futaYCCbXVBzNa3SJNTwdBmL
NfBEEDVYnk/SzGuQWW/owdST3R65fS3zvlgL5UwjYY4M3ErvABBMu9n5j4cfrV6YlgGyRZSlK7ZD
V9EjRmaJuky61In4cBkiozBSG6g+YDPUFNLA++QXD0YVr8nRSQyUB1k1sw6mLWbbvII11vsWMm12
vCrqAnIThmHfJdnU7J2kzw+l5Yy3CUKQ0IhLmzcJuUemRdovTzR7tzLZ154VMqBJhZs2e5EbYB7x
+XizsOQ8qdDdCz0R7LLfI0bkzpNC4Nru/HTcmFDoWxWqUsFVlQrU1LIJELTyL5YtDOBq1NEeXBsx
6K9QegBCxnc/nJrAXNLVDfDmCPmsPibrVSJ20EeDvDHSOTdghuWtyERzMV0o1Hdm4UJ8BxQoetKO
x8rX76nnKhNdgbck33NXlSeoqbQIDZRalG31GvA7Frbl+yp+nvdrkyOSmhhemGxKGwdNmZkgJFxu
hdwSPg0QNHtaTY7pPkzT7tqBVGHjeSLZ0C+qUj8rPSkfoeRmnqnXhn5/KRsO3j+MUeM3uti4QFxs
0sp/t6Fy9T6sNG/+LaKqtrzUk3Ujf/opgjy+20SxaDbLQiLs7izIFl9oHQSHQb8xshRBJlCq1Ir/
ysiS351I2Z0zQLy7C8FaT/bOdVhgtIZ5aqNSPptpvOtHz3jLhQEl67Idd+SWIYWeGzjYt9NgHv/b
spOp1StXgIaLli1CUR4tggW2Grf2qBoMN4Uz9VtiIaNuitj6p26sukRZprdNuFlGQ4GghF7+jvBa
eB6gKXTsMvyV1LVjRMsr10MhghpNHcURGdfAJaqungJ72CmafuoiZZBcsrrP5m40Cv0S1dqveSVk
PK5pVH6jXtQ5znXo9Rc2TdNzX3b9TYOOGI3FhhXftbl/pTEJ5OJdO1rgDMAdwajR3GODtQ9BsPKc
aJMGTNG4pbFiMI0HF4SBNI87vH0c+ySgsXqKkie3+F3jm7cTKbDuPCyHR1GUGWi58uHkKnInwIat
fWraNbR0wBc1u6CaprEc5556aZmbwAAmxpa6gwEMd5n5V+rRpBIb9BUCBMOJurQk8/g9y9KnUdGe
5EObPWgqalvWsb3DBmOA3E1cHyRq96/kgqRMfIUGxWGZ0BedvkMhABAUahFqeJF08yJR0QwHC9Dl
FRgmfKSya3eVNj7QzLVtaytTc2KIbHX+2uZTeFfnVXiHasl8n0DeaKWTT2OizK6s+ZVGqSHn8Vj6
kXs3O2UtHi4tvgPzupkPpiTdyaL9Mmm5V6luY6SgsPWz0lmj4AoYEj/SzZODf5yPvUAhEqC1qf/p
7S+TMd9whiB43eu7lOfD3kW10GMUOz/jdCp+lLqPzAGrngvQpf3NIWvZsz9W9eyAF++wr0ccutQK
OQ5LDww8MqvEhaZ9aUT1heWa9Wp22ykskte6kc1VJhFw2srMSxHvMgDHt0hGWa/LpPcuduspIlnT
VJ3mN6M0ffxGkrhCeR/kkT41PATgLR5GqPxioFXvVrqCzDu74sCTWNJfk8U3TexzsqrahXkJNTzH
9iHrmncbpzPT567AVjDpo/5nhViVZtr27w5prJqN6ZvTI6iRA5+NkzbH8RDb76NRtyi2U9NDiN3M
0ydPb5+R8hg2aY7dfquwEK7CR3Stjdcl41fqMR1sClOfdYExGsB3qFHuiffRKEK5fONUQEypqR/z
fU+WW90Hg2kCCmvEAlAIP6galdwCrQp+II/I23vgisJZYGCm/pWLJxoPwe22Ni1/OtHEXE3sqbhl
kk9NnoxHpsoqmt4rr466om7khvidhsPZmKC1DRYO8DM2lTiTG3lMWlTteg6y2APARzzwnKJBxnPU
5tqAME+rVWLo4s4YvPoK7IsGNCtSp66oK3w/ayVO+s8MK8r8exACgsM8t3+wzutO9HLibeJfIYO2
62O86YPWjIYtmPTa9bLVUxNckfcnMgnQ9G11zwJIGuHRLnXl1zCvDyDe0X4ZjnGGcOn01oFZIGCo
97+BN0vbO1wf9igvBWpTTWIO6hZTvTlMMq5uU2iXq2ws40uuqlKzBPBoAUmgufdhdzqn7NaFKI6l
BS7FhWQGsFDo+micgV1VL480kOPrtalyGzl+M4SSK9fHSwOGtFf+uxYGf41MGYEjF6xofuNbrx34
v7apIeSWnMDa+j7HdBv71fhhR/leNGVyzxsrfjQLC8D4XAd9VZsmj3lXtWc8cd5ocIrj+gKK6ksp
3fxsjVm+hjIuBBZV1+d4A67okppQS/EIUyOjzDDCINyphHrcDRkH5zsgcfm9PbLmmgM/uuoHX/8S
t1JbV41ZHqibIWMBdUzxnBnqCAac7SoGM8yXMG0ksBW6d2Cxl55QdeoG2A6teNZ1L1MRxRddG30Q
6AIGACHZfq1VXnSsVFe5dcpNj5r4gnglNNGiFskwoLDWoLKJj9T9cDPUagCLgRuNQAVT+x2VHWDY
qqtvvouYuoqYp3orgLTi3lX6ZXVGRZy7/vBASgIlAKkQgas8wh6U8uQBTaLqW9S8r0EeGhTnwEUE
jmQ8kPSHHsm0zdSgBkRWjfGAUnrjIe/8bYso5Y08iiS1gDjw5QrRKfDsstSdVnjajAdyti0UZndj
C8wVptKMVq2JcGS7sSsxFUHtals5OG8mNLUOGeiYVr1ihnGmsD5RFyI11rPDu/duJMdkm6BUeS2b
zt3XJQTD6Kzu4q/ed5VI1nSQp1Hq0ml9cbZ7EZ4Q1ElXlNXq7R5UwWk5bJPW0wBSLvixsy3vpAO1
NWfHshCUXBIZVppAdkqdtaNMdiMwQPNKy4Q/10SkCKqE6yzGtsfMAXSLiyG78zO80eTE7puwhAkY
gpM0va+LaUhdSCLYhQiiPudpwOKiW6dan23nfh1NirM8sQ5z3wjx8m2q8kpLVIWb3Y2S43yoJgNv
N6+fo8QWJHXymCenIhLZGbud92byUoB9/uzHVT2civZEdprRh74FGlWdqGasK1Ng82kIIRjMUEtp
hZq5IpujBvDfXwUlQFGbhQaErhBGRxoVSLs4KR4nZ3SeZAeYzJjceKc5T2SxtOkA+gh+1ynTYOnN
Kq05O5FHiYzEuu2ghNZqrYsdFUoluwYcUjQ1hpTsEcVY/oq6KIk1rv/HnZjV8LsEEJcWWXif5w4q
paemOPWqSaSFPh/jApihqTjRFQ1XNpcgJ7YkeBs/5kTkTuPkWU81+Hz+vKRxrR2aDaS0kp2dR9ma
dMMPhaoOq/E9WZutLi4cAPyLk+fZOtdN6yTd6lcXZvxsCP7eRKnNz2RzPfDrOXZ+osFJeXCwNSCO
9uFCIxIVdKB0Bq9aod0vaappYPFJH5u37qOy3EaagUyUpqJG60FRqbyoR640cYr7eeKc0fpnrWX5
f69F9o87LmuZ/9yRVjbL0jqhFhuPTzyMmgyVt4Tg9T66OO6Yz2mPx8oyiu3E5y6NIiEe52Z7sR1N
XKTZhQe82o69mQKxQ7b50gNA5ZAaxpFs1JRujXpm1aDMACSlr3GPEwR4uzo2PmuA33up9lr3TfW9
tLxXD1+E76CCni+AJ50v/jWkh5K9QCrjqIZLNfP/WOL/uw8kwFDlBf7ujcMd59xI114R0UMR5/G2
hU7tzA5hMSi71LXuXHv8yS+m95RMpvX6t0mhZ7YzO8R/TpJpbb1Glp2cRYniS15o8o6aPmE5tDKD
xTIhEHfnJmpDnsVK9FVXbJZlbeyMBGdUVxjjp6k5D7SwqcJ5ycEAV4cuVVBC3UHF9O6aMDZ2WQgi
WLLZyFCu2p6VoAYt682AmvpDyLr8ZdSmXdmYALUqu25l/mIXUfVuZ2BsOzTA1704Fc6QH/bF/9/2
qkH9GmWv5sSXyl6B8hKazOOcLGtAW3vmfvu05M/ywWx2g+PJYMmfCaQwEYVNvO2SFON29JZHtjyR
abbHQRWiooxybpMWZufYqp+WW3M8cHZNE4/BskwbDp+XpoHRyOelaSEdVM533DWDyUCFYOdOCAzm
gKRc89p1A63tCtQByPA6j+AJNR5Q1/JcKBv5tWYIBUUgSHa0wjyXFvhYRYDdBwVNatGPBtvTeaXF
tKzZJNkO7xt2okHgwB5SJ+fnAWX8a1kw7LjVRmbeeeDFV482UrPK5IFnel/lI6i6VJe2K04ZIdcm
wuxENtcDwQFA4TcanN3Uui5S4dvFVpq/l2W10fu8LE3yNQSzUtFlOEdhG0TLDmC0pkFq+o9lww5H
hbHGrkr2mnOoe+zsaD/jRcBBUJf2M9R1vUGgEAmpiaVLo6hlw+8lO3sRTj0DKoh3oZy++T2ORBHT
hzMIxbHHoz5TRrqiJglLSMRm7Y6mhmBZx2tDTaH+skJYgeDfGtqHP+zzyp9uMuZ+smJeKbYIcQwH
yaJH0x70rwxCrH7oJD8Kng5BK1PvCsHf/gwaD5QTjpX/zWgu5OBAlTioGDjlG1nXlxI6ImsacHcW
NKa+Q9m5WbuNSC5+HBXXeAL2AKmt5IdrPg21MX2zUJS+ho5tqbbN4Q4pYsQeOgh34p07fi10u1sl
mRXdlaVrX2kARwDUVqgBDSV280CtgX85NFFHIZsjM2JQKzoKAiU78UA20TtA2Y3D+NAgMri1Ik3c
wjw2b0ar33dqU5silUQ90WvxVgNjPhSBIfIYMWYeEVU5UFHLUuhCXag7O0eQn8+D5E92akaklo5O
4u7/tKtlwQ6tHSuj33/yV3a6QTZp8QkFOfPgH9NRvYv8sS7mj7fU25AbIJHlaarz3bKsCUz9JfVE
0GidvLguEjoSmPzbEOJ1jUKz5KHLfMB+Kyg2yNYvA8M26lfWtSjjE23+1fOAAhCi/OFnIE8qXf6b
2+U6ywoG/dAHJINSnFLyLqh9K/yN1Blg3Hn2XSY/UaPXPNucj5sYj8Zzo5fVyUB2dTt5NjaVIB9Y
RYXX/7DMKNCmvPgNDu4X7oz2q69JBPcReb+6mq4fKhul+wxnsvu09IZA9LrxdbSHg3CN/LfOpiMf
/eYrQJsQ6AL7IePdKhbD9KibZboL7SY7NqzLbrYXR2vDH8RXIOl3Y53lv/Qx/sLzdHwZhBxx+jTK
s29w+4xfdrVhA6teGUc4ULla/XRImBefmjZxgjpKOSiwne6UeMb02HfGI3g6nK/QaIaaU2j3Z+iH
1Q+gaftOdvwxiMoMjbiUoK27b7sYQOrEW2s+iutAgBldtaJMLo0R47BvWcP31tm4aVL+ALgGMlnK
wezccYcayniTmll5h+KX8q4KUeCFgEONeL1T3BnQXvNWdYFPPOU3MqGGS0NmWvhWvJJatY+0Pt0K
BfrAf7V2b3p5skLYWBwt9d6bB0JUC0xhdUe92A2rS2HGl2VSXuGtP8YJSDw/FiqRMF7jx5RuNYKI
YEP9vjD5sNjoVoXX/iCyt0nxcdYZH099sSodRfk2E7/NLflQ86lfy2g6dcC6csM7QsJm5bhg8ahy
6zpjFiZIYyA4kG4J4xCVZndBgcYLDZLJjY2LaQ3v/h0Q7kiTRc5Jaz0nIDoKu2q/VIltPJgImp3/
Yh+a8rM9NfsvTt69+zcAAAXEXoHvzRc/TM0HGaGaao5kleHQvfO7IglyZi64QQmTQKVqBfgX+rYH
90Ro3+EfpnoeIMm071HCve1Hy/gy4cEbcRZ/xysM9Cldpp1H7kw3qFR7IMpAQbKaiZxu9SzVzK5C
YChy63kmOTghisBopgVExY2nEB1n/8yke+oMEEWa6cSe/qUD+IgcsNND7UW0KaLWfgBCPN3iP8M/
iywB3zDEq/dWZ9XIC8QW1MK5Dj1qC/Sqlpn9gHTRdqzZFKEmMd6Ao8v4kdqoLARiNn1xJl2sfVOY
t0pE2m6Yhv7oNv14Rp4d4uOsah4aPOZRnjeUb9hGPIUZwL2r+GHiLRjDalYrVRH7rdP0MvjbZ5u4
9R+fLar1T58t0TSI7KraLyrdimVXBJ0V98e5OEt1gZrvj1T21ZnaA+pIukMtskysEFkFhRyF67yW
NRsrAWPAbHSRtt14MtZWSGOXOLX2bCshZhbEMsS/Ohm7KsE7OnLOk1Lxkqopuc62XQSxc1bLnSVZ
edQACbkIl8sLXVHD0woMZaHrrpeBpgm/J50eroqWya2VRtbBY3X84I2qpG0E1S+QJ2eUeNav5DHa
lon8pvWM6h8RQI89Oko8Sqwlrf8pxj9fktMEJ0oBsDRxtkLGOPaDjW5EcNdhHmpQwnzTKFhxZ3X9
yuiBDBwAC3pyHUCk7Wz6Qm6hDppTp64RgRtw1kiSvr/2ym2IUMunpv/NTeKXvysBRYSMFePPbVHs
UMqNvB5+eVvTiaddoboir4MUuiGvWdnox8x0ITuuTfqb7shfY+p7d0g0yxvYtFGxrvwtw3eDjjNk
rtSyBS935D+m7H3ZCnHj/VSgsh3U2mDY3XrAjAXILiYHOtpSt9bT9DAffNUoKjaST13EMpND2ujI
RDeoLvUIuBolzrAyjMHZ+KWvnx1Cu+IlMbhblGfcvd8R6jSnqEecJp/M/owiE9BLFCCqPkOgMzS3
UY2i8opJsaVxajSWfEvd2tzJ0uSoYUGTlNFwqbqmQil/7oBBxnPlioxJ1b37WC7nQd11yP4qbxrg
LJLgv4TSQlYjeQutdX7hIgSYEPpSQV9BolFkQPMjdY9L7Lz6LRjf+pWH0KRckbFVI3TlASlzqBp2
W+y1YYL6Yx7l1tqoATSU2Bk4eI2fOvqh4ScUX/rMxm+OLmPvsbbyFApniJtTgxxVLhDS/affg1+o
BK8/WT7NpP6UJQY0ywNaa5kDISGE4lVjFsza2DJ38yvowfqtDi7wa22E1kXnz4aCe1FDZrqaYmEF
bjqWmwQ7FYYzSOidp6gIyCUj2+iXLfR7YnuzrNAm+jNOJzFo+jxerjSokh191dBVlDl9CSYFF0ac
5/wNWfuptQHfVV4Os6F03o178iGT7VT/zKYllz75ULeqCscOlhHXYNXacCEo2QokjESZvDcpopEt
6uXRz6XXgHAo+jXbchohd6dl1XYotN8UgfwUpMySBCo/McjTe6DZzzg7fo5m/hHcpMmeEz1rifYC
FLR1MTXwAworHqEUP6aXZsxLcC9x7R5FaGbQ9LGJGE8ercAYWf6UUbYBSLEE9iOBcI0Txr942nyv
Irf/0o7I22turD9gw+OBe7LT8f9YZQe8tAaw4LSo5mfZxsXLFb8Hp8S/RSrG83ypWVw7Gi32VGXW
oJJIjVDjCiCzRtDiSZwG+8RE0R7oMN4AvLyHWGf76E21f0axYBuQXeMgX6zauLlloTXd+Y7E/kVN
iMEVgIxR5Zxs1Bc/eRXkdIVePkfV1K4kGPnO1IxCK866ahYbdbngXeDk5raaAAgXZXfp3Kh69oGC
fei8MNDNNgauZd26Zf7syL56RuQV8MaaP5BjVOVXoKS8G/XatP0py2acF4FeHWhV8xi/Q7VmpQ60
eBCJA3XzyZnWwALZO+r2Xo30IALcW+qOSdjhNNZ6a0vdFFyhyQHZDSugUWTitWNTgd6CRj13SC59
jx0qjerSbG8IGdzTILauyap2Rn1faJo1gW05a1GQ0R57bA4QSiqy8ILvVnihK03UX8CXLfamUTnT
ymzCAQH4EUzwRoGDYQFlZnVFTQRVgGOYoFm6f/NbptEMcqFpS/f/fanlln8s9ccnWO7xhx8NsE7w
w2A8hjFEljWohFQrulwaEH8468qq5QpCCflpGWAJKOmbqvhnCvWXYU+tuHTp6s8b5D0ykgYDy+H/
vkzcfHwwugt9ktm43JWMbtvY1cq1jfuJJzi7qQ+xTKHu7EKXNKWu01cobzYHzUqqux7SkA5SQedS
MXZSU48OUCBaWAejab3bBF2l2VaDqNFlVL8AYKN5t215hlqJj7k0o0qBlpPMvCz2SUft9pTjSUR3
XQZG0OsIV2TX0ouxM+fx4G6yOvGD+Y4fCyNKhcJtcHgLunfOS5ySGyNdz0vR5Ji/5UzEt3mpnBv1
Jk60ZnbxNf9qgYRoB4YJfnS5zo/zFcuH96u/2MhFejbL8cPGPGrKj6vF5qplllVpYLE1YAkNUhu/
eNC7+Q/1wMBNFYNJnbqhk/kP3ISEtsjMW6w8Gsir7ePeGQIabGzPf6gQbykaoV/mSYJDKRBFPIh8
ASJa8q68eZZ1BU1K87OenKvm6vVPm7NrzHBRwuKFaXdmSQ5uJl8PD6yVzwRIJxh6pLDoiATM9sVE
HmQvmumGKvOVPuJAkDvpHQj07Ps0SdkVD6QN9ajRJrA551b/cxijDJm+Hoi82m+6wHNDsBiwIjq1
ua3O84371n9cZanxbqOrIbfdtzge85VeFextHo12uuE/Zpxn947jZPfgvXbPXT+dyARxiOy+BxD/
FuJZBtU8GQXkNgz3MciY7siLmr7t9plViQv1ZJJm921ZvVasBJOGWplMsgNnhauZ0WGxDZXVBl6q
ZztyoYGcFyi6qFDEQzZaM24gJxr1drZe7hoxbu0yCQbqZb3Iys0DMyTwWoaHD5xWk3ey3f6eptGf
BFxEA6XS+tPqRgMa3nT+CMufkOFEKcD+dV1MZdjeSZ/F5+WTcRYmKwM0iahJxT8Y+XZuG640zWWf
/qrGDAEjNUFXRS7U+BM4QDqjM+a/ihZlgw/RvaLgwXJbvS+9vdYAt778pUM7aEfdE1+WfzgESMH7
z/PD8ulk6fi3Knqjteb/Q1/WKuo63ubuVNtHMGwIVUwjDsyESIJWFfJb2vVPZl5kTykkG49M14HQ
VXbo2Vla1V8n7MMB/vS6bQ8qo4NX1PYzB9EdOemuaQS9q7eXxHK0teZUxYpDgO9xkMaL6MfyIlTP
rf1pC6wImJMb33hsXdneeSC96r3MeCTTYIDaKyqi5EQ2OUT1vkgqPZgnOGb0KI1tyLkBJk5A9LCv
HtIDLQ5O3OyIqIixoi5N8PFl0VxD3pNpmBBKzOXQ7mhxVJsU59Qqf9EgfVwtMU5I4Ua3+e69JYA2
S9wNLeaxTFx1u76SPzV+mn6rMmacqSexPdyFzBxAJ4I/aNJkdA+kypoGyVRBInNlt6E8UjebamvP
EgTryIU+gkBlnD49kkFj0Hjxm0nf0wcArYd+jLjEURJnKpG86ok13E8243f1JH6Gwve/QNp93EAR
cNxHEt2Ya2uQbgGjmfr+uW4LKPChgvoLeAptUOIW/akeEkDXzPvZPECBjzcN+EIQowneT9ygUNvP
OL0Fm58h9XEaynr1CahnpR3ExA3rQcPHrqPwlfLXkV5+5x2vnmok2fa8g8QPorT+k3Kg1Db2gN/t
7quGIOf31AEAMhP278zKb30+mm887UfogZrlvWslw85rTHkMGzdDnCLTwRpoy6dshDJuCYHOH2o6
NErt3wmmswLBYHxFw21o5fhq5DpKElQdeeJpYLYwMhSf5bF8gUYFuJxhX9yEqj7PfYY0IgJqs5uL
2ntyQ3XE+2qjcltWS9IfIREdQPJ4BM03yju0VTH+LFgMdKlvvkJ2uAEo0Sj2neyzl2awz6w24u+o
58mDGvDoK2emfqmMEak1a0y+f8wUOcQoaGblRoBtW5a+1tIUCaKozF/oqozcbL4Sf7H9zS/SDR3P
zTr/lGfTXGs8gRls/ymrN+fYnPFRcyb3QOm1eZQhS7ZxtAZlJh85OnKmVfKm25NdpvmqnJDYvdZD
Xe9c0A+8mkU981m5uWdsMstrD0AhQZw3r2Y+K+ylYU97EGibvvai/D3EyVClBpiCM1bgUTZrYW4U
dj6IXR882E2c/Ze+CFK+ChMenvwMsiOAymTVtZgcJFwMsaYB5AmrawINQWudTnINDFV4WtzC0Ym3
Y5SzQNqo5hQAapx4MQxPsTDLDVjK5HbuTiBis90WH8lkwxMXxnRDGfWZBqkRDIRhKOq6px6tJjPj
fTXbEO+rRZYWbQde9oh4eWa2Is4syA+dhWe0V+p1et7tU79oA+pSgyAviDmj7mo3/v8Q9mVNbirb
mn/lxnluohNIIOno2w8SmoeSanC56oUoTyRTJvP06/tjqfYp29t3nwgHQY7IlASZa30DAJtzjxoC
Yks+W4lQ3R/muPWYB/w6x5+uYpfwfi06aE/KkRcPRmoeSJshhDvpNgXXajXMPwp49MVzLLq/K2Ha
/cD76cBg/rrCw9E7yDqSy0ZM/Fin2v7EIJd+k61rld5DhbIIIqDmPlO3MCv50WTRRli6A6ne/UK/
mLqGcUWJmMW1Yaw5NFEnAhal8Zc2P+nS9l+7FLKrUzPFe5Zn6mEeSO1VquGhYwEuZMepu0szzOPW
lvstQsBHyqb/gmxpv+y4Ly+pME2YuU5QGbX1BBPl9L2vA0eWFnaMKjCRPO2g0AvtD86Cgc5sbFV7
1QqEC3B2a53PbPnmNANc3AVoQvMBophttKkB6N04DUdStsWTqMEyAvr+3rTx8Zy5lh5S67Ne2u2P
IZsxqF0EXelvmckuucJZbvbgujg+c14zaO3CTLF/taaBLds06eGlF/Xbxu2MLUOm864HJXyJvNz0
Ug7DkTS0fQX1zlj3r6zMYAcJ/oXRJ/mjAvUe1G2cRVUB21A8kh+NpH2v+2ilM8VYvepVBWUgjgcl
KBr5nj5y6GbZ0S2rt9snnv8rbgGxL+qRy3YLx4Lkyc+Lo9aG/5hA8GmPJ8r8K+zH17k+Y3hbWFLy
vetBKuXX+gmJjIU263KLx99wwoJ/OE2O28MfmutNahXxomRDMi6oxZPxtGhKR250P8LXzIAPgvDn
oNZc/Kjz0mzcAttWXbv5UENYH9kL1FGRGj7qdO3V6zK0uiWh3Ajvhj3w1eNuuCN820e94SXThgE7
vMhIpvXD2cq3qytya/VKtXh6RIZp3anUMVbxfBa54/sZ1f2pFcBSyOcAK7lJ8O3ZC6QO1vXkFU9V
pb7ZiDJ+i8t6jUBc/2rmYRoAPzWeWyEQ2TN1vVaZ5y4tNRmLUOTmUZAiAgWKqewgIod1TrSnKjp4
cxSZzpCmgJdrMcGIFuDVdeK1YCvPhDsCcVEdBADgf2O7JwRy9NmfH7+qtV6sqWHbhDt4JBfGkO44
M/CWKFN4oHd1xGFYbCbfQvwqhOU6b4Uvk8B0nPzsp0wc5KTr1dCqFlxv8MXh5vmN1/mPUXfNo5Bx
swlDne+i3IFT2jwZ9ZhsOK7HtfOG0H4ShN6kAo+JcQsJQcKo08FXqlyFnmOtqNiDvHfvvnfgtrNx
8xxw8bF5mFQIan8a5zvkNEAwhMPDFc4g73WldzLCZKeku/qTZ0Vo41U7N05zKt5TkgWALPbGA6Jr
uAt9HBUBcf9TpK62yPVaeIXB5QlCitVVIhhzq6MiNQDd3mztpeFBAKHjnfUEGni351Yxa1MLhA8r
WEN8FF0IKOK+2qfEjoCQFq6/TGeFcVi1fnLrKnrwnCY7dmMaLknR2/2rvtV2dtT2bM+ECPwKWr4Z
TAmLBX625hfobbTA/FvZxWvdEVov+ENkTtw9MFFBcGh+1I7yvW8noWhsW628lybEq9sQiSzsDadX
zuDMM7TjM+xi3usJiAGNzFs99Z9UEq4iYwLHoGnSLe9juUaSA3k9MeG5iFw51G1ACkmzbGumefOZ
esgm5psE5nwLLLby5U16vjHYsPljmYTnkS8DS8YR/tZyIQ0n3RruZ3RL2+rnIrUi4t/v6P6Xcf+3
1t/GfnTu5qlKYbSbKZr2/YikK6zQy8OACMBaVab9oAAJg82xmr7p8K4Y+vC7PZU/bEeIpzYzsbOM
hvAIFHh1G9PmhbFSI5hK9HtjI682iSE1Yk/zGqidFzz9fMj8yV4y9vbBmf7gVRcQk9jlJcx9OJjX
vZvXMCge23cm9kc/eDJgbd7lT5zVDN/TvoI2TW6vMwfg4jgtixNI8GoF2FP5qfLMr0RtNNyveGyl
3z7GsHiSgRE6L62LPyax1oAwLtcfRb8eyjXskeU686Lo6IygXjnDM6Hfte5gTSfD8Sy46I9Wi41M
XIbmW53eOtjDAxvMBbIFJRAi+ElorDARFubFkWxo8rnozEVqtTtwO6kVe0XriVr/NDZ1JTIXuYKA
qqHOWCZgXQkDWqscxKFsGZaac31fuRAMGJuXshXa/tGmnriHH20Ahdsov8poJjC08RFK3Q7/qsAh
DiCrwe+MAq5/o+GlT1GmqxWcpKYTKF/Z3i1SdzMV2r7YSeEsO8eVL52l7vNM8x8g9gPf6LffZPnX
cE+2gG90qQUhf7wroI/gIxTj50en6UKgB4ZP9POneosrd+MV1c19yB+t/AJu90EpGCN9GBLlhWw2
TishhjvBkOijwSw4DD+MCxRsoERVALWP4MqidOL+QMVm1O9Foh7i7fBz6/hrkVoTBnrY/zhWT8Do
lCoPIG17dGpP7fx5gQU0Yox3R5nLE5XpMHcJ9aR2SerFRxOLT9IzSNr+e+hoeXH7gd+zKT2TGIKt
ensD2Giypl5jPn0HSy+6YG1760XV1mij15Ch17xy/fdc0K+49VJ14a5bUdsrRCgBEB4q9hzb0IbD
7zq8KllDjxsP/xM4MshBhZ1E0KW3TxOg4jBHrO37RtfNUptq+Jz49lvne+l3q2wwfM5DOVmJrRJL
v7k+jFaHyGEwZIvwm45qaKP0I9IknRmfQtN4y4yQ3xaUXWrmR53IN1qm0QZBgOW6EHaX7mmx5nN8
B0GGL1ak5kW6Xu0QZiejwqtiVv6i+mZoQe2Y63kvlh9dqR42nRleDH65gGDvtAFpJn/2YC+uTCG/
5CFo0B602M5JJvuzAIEaUINGfklgDeAwaG9YXhxufh2ZmvF0Ubn9rLCyOUGCSZ2w6lUn7ECSrTMY
n4Qdxwc7ideRlZcPWZZ0Fzf1AGjp4Qw6IOayrELGttRqdE5zjCLxemtlo/utBvnjgMURdi0uN2B5
iQgZ9aUDhOvWTq+MOyrFpe8G//qv//3//u/X4f9E3/UFMNJIq/9SbX7RsWrq//6Xy/71X8Wtevft
v//FfWELx+HQsHB8qI+4rkD717d7JMHR2/xfsoHeGNyIrAde6/qhsQIYEOTfEhVG4KZFJUK3Pt/a
/qyqACb9fZOOoOG2rfcNqXOkz9XXzghu+9iol+kBjJVNSius3nG6LaBmTnZ2J5lvBOnKwS6VL+RY
xpuby2AaN7+UwSM+SwBhPpYZSeokAbIxOQxCoExEhygNf66jzmWeBQzf8T3siYGenQ+OyoeTPR+G
pKnWGg89KDL91ZpV7WeI6edbp2NYsTu5WwGPJLpbFxpLnWkCuCmwxT/fem79/da7LnfxzXIc5KBd
/uuthzyeNvracx+aPh63SAJHQE2Z0yrnRvlSpUiazMuJfgIPuhS8ulAPF5wnULUZYGJ/7lWp0Njn
Uvw0T89mmQ17aGFWbOwdp5YvWVxZQWKn/cmDJeahLKCTMSI39WmC6DNur/tt7gr9aWC8564shNNI
lI1H+pmZ1XjXysTec27hmQtKg/cfvpe+/fvN4QxRX9wdDmiI67jOrzenF2kpAJ1XD7dFuls44OVr
/gkZCn2Fo2x3BVX/iR6Hca2MNT3yqDj3AlxLXccCXsWW9N8QA25XrpMrqKbhwSRVDbMGx2k+W211
8uY1Il6K9yph+tkxClgGFT26jpofau8iDV1dALRfI2HvPOhZTb+Eti3kDtLwQHWQDEs3TQH9R2ql
AVU8rJ1Zlx9RM7jWVjEHb8/OlwhOJbvJU1DtDxUoj0MIzQy7T6tlHYJFKJsHeNc7D7/15ealdq2d
gHPHb0t7cpizWsffz41kPzd1EdhJPYIeWP6yo8nj71Xv54/NfECksKicBAJgKOSx2y06UA/3uV+o
R6s1q7VhTnpFrTS677PbaA3x3rtbvJEXFltZvEl/EpfvGm9+KpvNmhpKi8n/8I3g/i/fCIcxYeKf
A8dsDzRkz55/Tj89qfBksUZIyUQPDl5RsI9jw7k3Ia9MPMO4/GT6tfVGizBudMMxcsLhbEgfSzSj
ghVkkp7IVfbmEkvmsTd7WDqt/KIoFs3s9hYDBAjvnTKBuUxaHmgQNVDxf6y7TRaxNNzUtQDKZrRF
tvX6yTwwLswDnfEhtcuFikegrZAoYlsukt1H89/63Cp41W7+w7Pn18f+fDMhAOVy5grfghCd7/56
M1NZMTPLWXjvDfWIVGzuL0zwFy5WbPgAfefmqst89aKZs6K1LvWoKgmWXs97KNxCeBZpxEKAe9wV
2xp5hvk5W81P158OIBmduhZebuhA1fD4QNDJlAinRZNaVqkJeVeL5VfTT+MFBVuogeXGewOyMzGi
BJB1N3irlklRQMsm9LOrC5zLP98V3/vbV8zmHnM804LkLuP2b3cFKyoeqSZz7xnsck/2bJgBaZMU
ELbZ5ZY0USM3SYKhuMbulAU/SS9rGBqQXDLVQT8PxFgBKXmSVg69ETi4wW2CukoMaHHn9ZKggNqB
PAeskKODMyMGk2jjtYX3/NGrdoFO8xisG/s5NFSECUQxYiPaUrGd63oBhpIc7b/VUb9iDjXdOs/9
qG6sBZba3HipZnnvhRdN/AGPYfiKWFECpS633FFLXMJjK6xgw0WtP/X2eV3DIJf7R9la81dgfMXX
qVgnVj1tlQOgylzP9ODiGYGgIlRTsOOHYL8AGN8Ri672hwdrJpAUICIjdYud0lya2/oRDkpZg7Ac
LMJkpCDv3JvhDubexbltYsjMT014ELn3OVNtc09VGq+uIEMOY01FajAzUKiY+fbP3xHL+dtPx4ff
hm/CXMB3OHbhc/tPz6HRZ3jdjXZ5L6U5R53Vc1JX8RfVA3QYDi67IPMTA54HADD09eSXAooYyO+H
LwXSSmv4pkIlw3Pjx19H+lXHsIEZj35uxOC4QovF7ZMKMSnI1VJRxNNKFu300EkPqiKRWsezI16h
DX2CTCygpnMRO4xmK7xZ5WYu5hXER0vhDFsqgmj0PiUVYYW8igE1Wwkb33JiBMWhVa/iyW1+ol6D
LY6VUVXdiEMIVE27jIPqdqNeOzmEJOAEZt6o13Cb03eh7fxEvS6ioV61fd7eLkHXGUHMAe7bSr0X
y/Laq2v50V3agf86gMTzYrcWnMIZy49AKHiPZlTuQlmYL1AVadZ4poYb6pYk0D8vkOvqGwG8U4cd
BNW7vHn7mNaOJkSA5+E0bdHqCKH44li3fAJuFNaNY9nJR2iuc+BzEK2rvHo31sgIgFbgLaF+EX/D
8kkt8qkMn9JusoLQGLI7BWzottWdtaOZnAYZwI+ZepZH934xgJwMn6wuHJYWTOMQnAY3WcwHqneq
ZlzVjt0uTXd6r6MG6jdglM2YfZtDxBuYWNV3IkIERfE2f4UA/J6cIZukOTjD5L8AxOguE2+U4E/A
PtVrKnM7xAjYm5Zt4xOI/FXE9b4O1RPIDOkdw+PwOmJjBM8LGFw7untEniuCnV2kH3U+1bAJKLoN
Fd0ya3d1B+A4FWHCbF/qmq2T1tZXRNjNQLPMu7dKnd2x0tuY4+DdU9UQh00QWuG0tuc6i5c1nDtu
3cM+U2erUDsK1sI0COqGmbujgJGkDNlc1wwesNEdAyEciyUB6bYXQ5nXuHIQ1NP1zg6r8kdnpW92
MglwXutwiW06v5SmXW94VhvAA02QawCLc13Erb7/0zxZuhvyotwgYNGtyg6WeCou7ouZjQIYJFyS
ZyKKMjRMG+tM4SeFOjo4MA6gvu6Ep5SIS+Tkh/Gz0DqYRj0+JSkIGqJ0TeRasGPH6paDoKHxIp3F
DZ2sCEAsGvZ91VTIwPVdn57qRJfL2mT+FfqkcmOLIobjjB6PqYXoPCCJ3oNrIVHgaim+gFO1yvKI
/4ha/9A1yMjQcMAB/CuPZLwBoGla//OT0LQRbP71hekwS3hYSNgWdlZciN93jwxumtqLZb3J2pTv
W9j0LpGhB3Kkd6LPce5DegqAT+FVYCjxIQZTAvXIvHtraKAh8RMr+dmHMilMRhz3bCLW95QjH0Hd
lHbUIZLY7lBRO5CDrZOeQUwtxltqaIo9ItVfAHJIfuTFGQ9rfBNUZCMSHIqXWeJziR15e8/DrFnn
rCyPTdZ5eyRv+k1T8ekCTmQU4BZaz/M8XRPGP6bpfR7LgMKaiyB+UZzNSOIPB+W27gyA60lEqd5b
HDu6eVvWQvklak+T8VSB736mXlRNxbEtpy1Yh29UT1XUSIexK8PAxOt2ebsCVdbzlLU5dItWqWhD
dT9dTHjNph2T+vBTXd6p/NiwMnD6Ej5vNIQu5YB0sbGyKv+5jvoYTqVn76EOG4W/f2pYwGItJpi/
wROu3EUM6mMZGBtwTzPBixKZCsCysZxjAn38Q5maIeSpWqM7UFkLHS2byIzxVhlXWVi7cDOa0nEJ
4dJ467lN/uC10jtNPLxzuURprmqz0FzUDXOg0e/kiJtG/GDw/MdHj95hPyA+60EXjad4TmMkAuDe
rvFgb0pz+PNEECwGWbh1TtSDZ2W6RUwKgZ+5kerslK+wZZSX25Vyf1zn4zgFtzlivGmSKbnzqk1c
p1BomsdZtVAr0ze91W0GHZZXG75yH5N65hQHIFgVG5qVT0V4jrNoLxzm6CVoOFCCL8Jxm7HbdZoo
5EdYJjxTd5pnQDpt0UDAbk/FUAo+o+WBp5o/Ah3KCDz2zLWONCoSkbGtCvxN6FNRnW0BBowc05n6
xzwGKT40ZUD3ZhzCV1vX8VFAk+muKru1JTm/h8Aav7cnSNBAx91fNa4j1XKA8zecEvIrdUFuzwZ1
BC6AsWXplZXwZuN3UPGEx3bWZ9l6mHi844ZVfMqmcGtC8/sNyKM6cBttHeD2N9wbXffFLMP0DXiE
CPaqjXkWkZ/e4a3gLqhBucOPrvSMaxzq9DjVTRbQBRCROogZRqS78QyJLMhHD/hT0EWy8FGDnQnV
wyHbZEXvb2puFJ9hebscWRWurawGpctH+NRoDn1SIubXYhO+xNMl2ZmQCwW3EbcMO362KIaYlcsQ
D7HQjNSVWk037gIXK+4NFaXhA0cAw8PbVBW+wyX2Rmfht+wBQvTxOrSwgaZiqSp2ByrR9ta3GcCL
hES3Xoe1/ZVm8wrP2MDc0lli9Ws+WAZiwbl9oLZbjQICOQfS5PZRhdGoPdYKsDiYP7mdYV0D8j7g
+jUchBAHef/McywiQZB8Q5+j1Ywfba7eP3PvijvA+NTtM89fhzU4xXpFV80cIEcnz0MGa77AfKDP
jThPf/tc//SZadBQG3/7zFFaQSgb8e67Rg3r3kidTVv5uwIxcXA/2gIJVaPToInMp2PWVoCLIRZZ
xJ6z9alFGBosIZXBTunWswGYOnFEBLekOR87D+yBZFyHsXhObQkDV6pjkPWTRzq91RadxRaAuITK
SAMZ4wVgpw9JXQJHXUFdCSzP7AF8p+yhzOEE1/tX6oBknb1ioDCsqFiw1LrHYOpIQ+C8I4Je9mpN
dbVAkqaNl7AgHHe6y5bvwzBvLRvkw1v4psdWlz3AF7y5G01389EjL8cW/81Wb2mudmr8E+4IjLDL
ojhQPxpaRQNskNhQ76hODaw/jjx5mcqp3Qm7zAJEVJINbwZnz1KVn6KhqpcI3Iaq2IlUw1aGqXyR
yWL8Lqd1prz6x5hNX7FytT4JjaBeUoUKWEwITk01x4LOaqLrEEK/QXVW/mqZAjkaDAJQDSuMxnpL
HBsC2M2U39OVh1E7+yQZ3B0kuTaFcCHrYU3eoUnkd7u3SqQnDIjKucI5xXhrrHkRmWCxwKp2TEt/
yULkGo16VXIQ4jNkN99ExM6Qrp3TDtgtiQE3OUGCTsaW/ma00dcSjoqf3YGlS96P4UMNXbgA8ucM
cOvp/dpgzxb7364bt5G4AocMuoqU/Seg80AsNJHJ++V6sMYFj0bXxdofCygHQ3V4XYF7H4QZrCtU
Z3pAinXmGwgxi7Cz6he/BsVVQq1py7CH+ORzd1/m86yVby7FBIMRe+jMOxWniKHSSMQAQlmOD6Fv
FnsPJq4rGpCrzWQl4hWQ7gzGFH29AzxWPE6+e6H2yU0QSzHL/iwLhMXAKoLP8Hyl3I8gsMO9R/zs
mt3AZLourSp8Dav1baAtupXVTnpvMuwsYa71+fZBgFZbGAo3LoUj0clC3HSp5wkBGNjruFWfJiHH
rQUK5jpv2vYlLcYFdTBs8GLgmZUfIHpS3vsCpi90qdoBabLGquESIfd4dKE8F1CD4dRrH0/N51bA
711AInAj08F41hx/+fmakJYqg0mKDKkTZNrhTVrebpeGofECeebo3jXgDBHO5p00okqQaccG7qWZ
3GgzTEW1hfr/+GnS8DeYb3Sag88M4bn85E6GD+hLYi0mvJKeECR+Kkco58fI4211lMKu55ZwQtbJ
AWcZ+0gXKYNZgIEazMh7MAaY4s1v08pInPtiPogMa7vSTowVvT5jv0OD+Crdob69UIs8njYaehtL
GkS9OqDmRiwnT1Ryh9aH2n2P17DW1gbLXHMP5sLCQzb6KeOGcU2j4mCGXfQ8eBo3BySrWwygqkzA
C1g+rKjVzaMsMBAy39GmHwiuH1kh2JlK84wWspdPap4RslAQNEbcwClx3b9ImpmEzxvA2EdgvsSx
dTqsTrtysLa9195ZcwM4JiBv/NRsDMUWD313NxUJvKOAhxDH0LH+Oh2lC3eLafgWma89jyCy23Y5
Np++nS6lJ5ulwDtyU9qMp0vYoG2sTtjnGjjv+6li8mTn7O69szIQaB/aPLiVLezTwYwqGzhMzJPV
Cv5/LLlmsZ/dIyWFQJv0v7duhjarFfnKamp8zehCNddf26IxV0CAshVwhjYUcNzkOYsMd5Ubvoah
BIplDynkUKbFkYqDbW2B/cAqSofOg5qKlR5V+hzJChHE2UwHC+n0GSrlYlOx8L01yYY0gFLKuKPW
jnlvXMvqjoYa0WqyGZDCWVlcIC75RNfJFS/39KHyeX5QNf/8oag1x66fPpQBZT0sFtJyE44TOxK6
6oazmosKiadFiJ3MjaRLXW703Z8QWZERIrA1d/KIxPsx0a0TzRnPnZw8n4KyiVbjNCwBB0gekH+d
nmygTNMGrDwqsV5jiQYVZCoJ097ZE0tvpawYj3ak+wu1hY1/B50ccUclK2IPJSTdbiWgmZ7bwTPP
1Kai/Ispnfim1gsr+wgxSd6fbpdgVbbAbyM8kiYvhA2rhfJHJGLnDxe2GlxhMxMHalV4zy/MnCM+
Sq3wXcZvKgPCrY3Yk+v52TJnp8at0h1C0vpxcr1kkxrMDKgYZaw5iSr87DE3xrcY/oDRCJUfamQN
LqXt2t+r2tCPQ9rptUoQGqPWPrTzYz3iiXYb20CfQGSP1DVXkAhGgAwL9/misu27FZTWM2S9MJEP
5vMeqNus6utzZkPSO0tzM0Beqz47Jfw1kQzHaSKR2xyhlL6+VZbSRxPsAC5J3vGdFakRVkzzHAwJ
2NzOP1e93EEnEMJUaageTL/Pz2UszwzW2xogrQkbNtOGjcfc6sR1cwhHID3g+K4fqA4GM68OHNaP
VBX7Pcya543QSBOMJtDClq7x9MX4wQRkIZQwVaMijbCKtUw7dk81psRab3SydE1tckz7S9uNt+7U
ox9gNNsWTrqlopBNB8Hs7n7yhldIVDRHqm4MwInwBe32VIzqkgPhD5guFenQV9aj3WTZia7kT4A1
x3h7gSqAD0oH5gTQvA/wRckuPR/YymZtt8KTplyrRnsBDey0adz332//27r0p2AEyRNwGMwyJbZ1
l2bJxpKjeqDujkJCxGKT9f7xRcSxB3Ke/RQ+L0vwtMCDjZZwVIGirmfbl9SbEZGG2H9U0Vk6eGsg
aIYTlW5VELpHuH4YNiCyvQ+HvrYNyObYLcEw3sli8FYZB754BPrs0iUivx3CWsxC5+HebzXkHfIa
MlPDoN772X7br1sPhlq+LOKgTyPzhDxScwICJw/SIZNfw13Tl/nXj3bGu39sp/F4NefY/GV6jeiy
F5QIzR7aBpxYciX+KJJ4xUcRkH3IPsydQQ9CZyy/nz5aaWwNOFRQ+WzYCUSO72rb/EGpGFdISCNV
lbuhVAxWbacRAuD3DVah1CtMvKexh05olPf++uZdYplPXRs3V5/75TWzs0+UgS6SSKy9ovDXLV6d
SIUsRhd0JpD79OZD3yYzqvwosW1J01gWyL7/1YW0bdJBlgEkKIbV2Ot0XHi+ukBvLNkRMOFWR/AE
d2jq4GaqBK9dJGaLAcrDLhO4aRAwlRMHVE4BsA69LfuJWmHtA2NR6KlnaR+thwhxusLooWJnWpqd
ZOqvTESlL/Z8GME6v0R58WW0qnRPJaoXrfU+lOrowFxjCEZs2u4cGxqjMURhD6NXd49O2tarppT1
up+L3DC9nZtE8ZJaNU/8u7Lie2qkqqLrAt9m5pVK8KmALOaY6wO8j3+ejZnrOKrcKxxqm3sjPbWW
6q/mbDvc50hd+WHDFtRGdW5kwD4m7hEQmvtTnZ+emqq1jl2Snz8GuuPAFlT8baCtHKSjMAg8jB5h
iun9SjQgyVW41ZYQ2VlhnQCys4kQVuRtDUNZBxX27t/OsMJfm14I1EWD6BEiaYhSzOhfpOX6snOO
VGoHwzlAkP6NSnQA1HZcJnAY3th5D4HcTkT3HeKp82CaJowbY/51x0FXp1C7nWdspOMc+96Q964E
OCFT8F6bPln0X0ogJxtw6QpID+L20SGpqkNm28aJSmMP/trQm5+oVHl9d6y0mDYZItbHOJJwcpsP
6b/PnNhvN01avlCPzCzfe1BxzLKlw4sEdmC8gfQjwPcTrCIXPlRqz32Z+XdsbsjnBs0BIoMQI+ix
uvfvQPJ7HwGW2Y+psACTd7JdN6cGbXPiVw7Vucmq7/M5Pejh0b6tC4RRqAPV9bMIhwEM2m1QrQ1+
9fy18k6uMyzd1IoBUlT8TIfeH2B/BO/KdQcjE2zo0SDFDDAc5xYO3tBgI6RG/agVoJ7HDm5IW1K0
Ub4LKwJXHEjQxjehbb2gBirPrUYYfQXWCrxXCQ8P5ffWw8dZZIwyKOY6I0IrT/2fWz/6Ddo5wmTi
i+z78gXB2WHR489/Rr7Dui+RBaD6Ct7PCJvVxZYNcfkisU3Kh8L91LVY8ED6Dlvuuf5juII7xKEC
JPLSWFCKmOCf8oyNBISH57NqrqMzqqNW6td3lfy9Vfj9+1hdhdXS76W1MSYb5JRGQpwECth7JH5X
VPVRT2fabaJTK3i98Z10euRZeDIgjv9tPgFUqacTmDHfarwKDpo3C+AQf4k2aeXeqMxLFmIPEdNf
jk5rf4JJhhh7BEjwN3XnAzXYkyX3/l8jBP6n5xsE34NhAnKr9hRYemg2vSjNR/wpjU2fRSqgYlYD
4ecgbLOgYj2k2KZhpRBVsdUubcNa932SIGePoT6QRYsSv7yD0djmI01cJSUCq3NRupjYV4i1h4jw
Qp9zFBcI+6wKaQ1nfwblpwOs+ZgTBR3YBkghhQ23n6HUAymxNC+Wpp/xZ8NViNYaqgS/pLSfq6J+
GR07u0SIfz7+YZBhjixQ2nJPCna2hpGkWCsFUQS0E34xQUwn/RTgjeVuXdt11rlhqc0IbCXi43j5
UtGuOXZW88uXig18DJdTLsvrOGZ8b2W+sYT8yviZQaxk2bVOfkTIpXsGFoQczKmXLLgBmoc/fPYF
xDIhtJIf7c6gXjT4T71sAxhsZboS0ZC0e+bGiWYomvb9slT87bLoVWe9XpdGbwajZcGY/t+HxIYO
U8FOHzW5iff4AliIZVU5xZEaoOqvziCdtkcGQc3PKsdvGe+ZJ7jzuNt8LJ11ypnzuavqIJuxAokH
8fCoaMQxgQLj3dDBavgGIsDIsErSp6xs3keaYX4bSR2yf48srdy+jSSUAazdrqNutjE04t9qtRkg
FPOjggPcoiw698kBO36luz4+VaWRHipjsNa+4+oHRFqQ2/I6/rWd2gWNSvX40sopfm4QjA+A5pBn
ycNibzqI34F8lt4ndSiXUZ6VX+JegF2NzFka4o1qFPXnKfZLaCXU8g4ybd1OVPoFi/48KAeOWBQM
T6CzMopXLDiBZWvjH7PBQAq2yYvKTW8Zaie+mE1obYVI3a22TSSJgHuFPWY/vHBXwz4C71YYY79A
UOzcmo5/DktTP3aA7i4LaPNvTV/rR4ZUFWhW/rQsuCwe+7Fndw1cyvC704/UwxnENprG7EJVbuXX
y0QIuaP+U9Q5mzI3s4BaEcRvzpAlutKlqErIIYDFRXulUiNtHzh/+AfQ3HFcGWsXXqaQZMSHcSNb
A3xWvFLfQefVOY8dMC1jw4aJRZw/InR17jKlX+0Y2EQOKY19JQQwbRPA1LCpfh3DESp6LceXAhr6
nwv2hbobJjABg8DCnorgQ3u66V+03ZZbOFrVa6qGf2DQ8CQHhjm3dtqS5Yom7Qxnr/FjfHRVAyqM
zXfAbqT3/5+y89qN3IjS8BMRYA637NwttbJG8g0x4xmzmEMxP/1+LNluwzAWuzcEK5AdWeGcP2SV
jV+GDahSegO+MNUQMRU2zNVEk5/rjuy+mAfIFeWYbdy47Y+o52gkSNfy//Hir1utr/afNzBi3PfS
rkL1YGVKdzBq4ZG/pQj83PdG7YSqvjSmZVvHo/XVrS2nf3Tr/Pyf3VwWSyeddfL9nCgrXpKIP5Os
C0LpGeiUd4v9TcfxskSH9V3XA/Hguo0Il3UQZX0wHAIw0TtVdBvHCTMCBXeqGFlvQ+x278Jq7etU
xBlpTG42uA4kvh5psXQI3WLuf4dFutXNkuAEgIJLagTBb7aFixOWZfozIgnDfso67RIFTX+BVOnv
raTWntIZoSUBt/I3Z+ivprp+yZBfGZP2Z10iDT953YgyIp6fdRSUV6+e+xPysfMxjWT3UMwaap5Y
ALyTIPpV4FP/R6wfHdPifTSG+ebn/oQLBM+etpI70rQxDiBy+3MnFlwShxKHczT3XvV1oGD3Pv3Q
XImGLDExfNqGY2bp0XHW2njbSdN6K5POP9YNQQhVnIFyHDMtS7+KmAtaRzOQ2VdxjHlKCyyHtnqV
2m+5PpEtt8qS+ZVi56QTRbf66uyRrj42GJh9tbpt3B09IkJf14rKY52XCyy+1mtrl+yJnA1s19Z3
Bay+wK5JG75aCwcCV+/rqL+trUFQJ8fY0Oav1jyItEM8GLiGr61LnkYHUuyAoNc7tx6JEKx4ra9W
x8Bh1TER+lWdRaJbB71Dv1AVmduMw9JL6MLrteU0LgfTiTArWO9sDOZ0wDYJisQsT9Kvu2M0l294
fkxTCLtJ3qsDP++fZ6n14Mlluvt3D9VNQDULSeTlB1WUNeaepXAwK1lt2wrb9O+DpdsA14wemHwt
D1ECN9k3MaKDqlL1U4e4Sn94CYguVVKNrobuW1+M+3S9/tY1zYlF5Sm5sFudOutM/dUssRK83Vvi
iHjxhXOWScSMp7pFKVy3Bo2KrbqxUTD4hAmszQJ24+X2YlGF7H+jVY8ZG/J/vD7QaYm4SJnuVN/b
i3lmdnJ8Wd/d6vtYK85oxr6rV77dOylNf0NgzPi6h/cSeQYUrdXmQB20BIcDEeBOO69sjr+q81w4
XajKJhL1f586pNLQTYDqa2nFVgdgcfd1qrp2da6FosMHS7X8L7fr8uRgRjGphfUl5/U+btyzK1Jl
e9Z8qP2BuTNSn7UZ+pPBaASnJuZfroquk3nsm0R1rztB/N7inaTqjcm3Tk2rs4wd5+XDkFAwXAnM
EHSh/VYQDVD1WRFMp0VMkHLUzbHDIEcCw4kYCAtag1SAOtRdGty160EVu85p9noEQVPVjU1Dkpoc
fx3qpm4TmUq9+9TrvPssl9s+sJYLk7BNbGxtcCNv2BH4Yl7JStbZqqNqMRLs0tbeYr32Vq/Ogsj4
8zJV/Lq2jZ2zXaF1+KPJ5WGeTe0OSEPu28W9Osx2glDMelBnqi4hYbQFf9hu/tWAxC/En/Va1TnV
hsOs19X5X/Wqh7qUNHm0b1kuf73if72YutZogx8EENfIHKHffIzmvb7akt2Mr5VBdq2My3Lg3LjW
67tWFW99RivWN3qgjQdTemnoGE6CkWsbn7y6yA+jiPP3JMqeFJR7kVHK36L7Z48AEOj/3iPSmm47
Lx2yjAHKfUHfEbzq4vLO1L2dbeFxeavy8hRS8q18u6I1s/5oVc09sPTiTtV/dfZm3dsOBU5STt93
j2g8gyi3UcqfiJ0EpPta74gdTBU2s9M9flXWpTyMprkKKFJXrQfZ5smOPba+Vbf5ajA8fBsyVGwX
fbVPWT1VJm3WN3ke9ZtbXeoLz/sqV8oz5dZkGMgYhupKVfmPdlWWEg76v273nx2n9R2oFnVQd3QN
/8+6W5Gnjold9fFL/KuxE4D4sQ3IuExhHc/1/YQLGpmdqtEvDZhw3RIUVUsfSbPfxl0Lp4lfea8q
3dZdxfhnK91mLZqD1iifm0RnLDET7+QHGeGSsc2eTP9DtamaBqHno0fkcXOrcx3085MSFouROe2z
ACvwXD2r7uqQWwHLdt33vl5D1dlCTyHr429vVv54xNkeDExR5PcE4/J7SezjKGBfN1FljPx3fY6q
RfVJpqkDBzmgn7r2Vg1wlox9NVhI9RS5ea6cbJCvUYHRptNgQRX48UvhJNOnUYAVbZ2iIw/dYAaV
xwAkSpyn5wYyKwvH+BEBO4zRNJhPGVvncCzs+ScE1w3g7zEO834Ea2QFYJZsiLx50r9qEUm8wWqh
zHtI3up5lp60dd0FZ6DaWdM8vdYSEGfiomht+Nnp604YDBJciRBa63n88qK8RkuBeGFXXyzHJI/r
zXlNduivsjpTB5nI6mhLC5GVOL53/z4QWoNzOjGsFYlvHnRffqrGW/2/+i5TI1Zs23/e43apyPzh
jBfWTt37Vq/ObnVL7Sd3CXK16zv41yvd6tSbyRYkT33cv/7u6pd2cmjcEoGb2JH3CDJiEO3F1n7y
C7lr0wXcbPEUeBCotKrzX+vSfKyxPXnQSaS+yt5YwsXr8sswFsHrEvVyS9zF4zug1Zaju7dY/u/M
tRisHpaLBgRH3SkdWgO/BvFdNTpIdDxHPC6sue/azKmxP4p51PE85hitMpJkoMAyqLI6RZ54PINo
XfHWU/BWRPjr5tN4VSUoVC9FqY8PXyVhE9jyp8evkusdi6XSn1QpyIiQuPB1S8v7ppsVdL2xWx7U
wQQIuysjSweiQF3Z2H82tCAqsTrw/V2nO70Ls3ZtQcwgjBmhjrc7NPBzH9JYHMo8wQT67ztDSg12
pQX6MsD8DppBYe/Q/HEfO0A3j3blpcfZ9mB0DDXQkvVgERW5L7B8NiN2I6xKqeut+GC1y8TylJLq
mya2GbZuAk0UW43HHrOSVJvu9GQetwWRrR+oXzSG+6NF4WqrZ4V5Z2m1d50H0mqqoYHliV+e/jmM
DtypBXfvQvMPs+yqc4FIOuJbt9PUAYJLWlcumzQ2q3NnuHjmTFp0QkqdmDNEJtdp61cx5BUZs7I9
EdyrXwsWOIcWC9qtai0g9dy3Y/FOMDrvNv24hH6fyOd6Taqi7rCEjod72hAHiHHDTEDOvy/1szSi
5euQleM/iz+0xS0Q2NTiC1Eh8ODrWbRU4h9F1fCvunztV/sl1o/qEmPpdowtzrEFDjQJQcZjLsTO
E3oLGy1JnwynBYHeyOaHHNzXYNKt16yf7GPm2dE+r4fom1YgeQiU5kezIPVXDnN3TfXCup/Idm6a
diofpkTo8hDHMEBKUF7w0MfoZMgMjzZpRo/memDX1FzHlUCSEu7fgYFlkS5H3BpoVN2Yon8Rvk7P
6h7qINwEEHi8hw4GLk3YC57CSIjZ1vybVdco3JFIx42lTw/JACI8GhxxTeFPX6tGoLUoI5dIBMVb
g1iLhd0BfbIwP7k1aK7T3GsANz1YERu/lN6HFUdonIrWu7gQ+r6N/Q93rY7wXjn1a3CQLEETgmCO
jwYcM5RnRg1XQle7g7Rn78a4IPGzNqg61eoYbHMRSaYPcNhmg/ZXqBWL9xB0IMR9z05+6HP+LJtG
e62Bdh3lYpv7vCm1j9LRNqrDjLPttm8y+05dGZVAdZTlAfL+z4Whk9/9U4K9c3Jmu8x6SF3HfCAi
Oe7jQkO5/+86ddamotms4Yz9HMwD3B12RsM8+fwxuVYdnDY3r0H1qgpWxQARFoD+TlPl/fTauc92
rLvznQ1zZnu7qlmvj616COUceQfVoN5KBPYB64wYcefVjdaDAqv1UrzPeC0/DLURhyT0CTi3y3zw
GuntVDc/IkXg2gHz7tr6/77KGZLmrcf0RLPM4RFRkOERNgIUewt/UjJJd7f6PilJFC+Lz3aQbqoh
y3X9jhArHvJ/Xc7nhWzdjWuIy7MeyHYTYR9995vu6B9KzCINDvB9vV9aLJHNNvz63ZOaux0C8HVW
LLqTxKnlCDLLenBq+efVfKMfoIf/sOL+F7eL77/0tZTylrdKQggH95QkwkjvJsmlGroB6/I807dm
bgAGlv79bKBmpJRg0sE8xHri36uSql+rVK9gEdHhK/FrlhWAP9sVL/VsRk9a8QxIWLyow4IVyjZt
pmSvisBFV/vSZj406YKgnN/fSaObH5ylQECOrPvGBwl4Uo2JN8173E/LnWrFZ3K6FCX+F6q1LVDS
mcFxqUZVBdMCqK09P6iSExFjiORdxPamNLerz2u+ytgPAEq3OYD0jSrefGK/DCZUeVr7yEbrNspL
Vvf8CU6iMb/4PnJ5poaBIEve5UXTi3UzMb3Na0lV6ab5jjxjfq/6S/6yB+yZmXXWHj4woqdB2ATw
uVkAmQJyO0gxE/sKM7liS8MScGL0qfOnWXdZPdrJPXkpfcsbGp+QkzJZ2IaMm09TO9SAK81sMxcz
PlfagDp3/xF3TvCYnV0GmycPTmU+z2Rb88I72ETX974XuHu7yj/qtNYA6bvaRpCePJKOPSHAmTwF
EYO7ATfoN59At92hjGqYtgW33J6u6kxzgBs1NcJppsvPmmpjgW1yvYqNBhviT8zShGKJnDElj3qE
y6iM7K1fmURxsxVJfvSmpzlYV0QBkpoxrw/1fK7OltkumzczgV0Jbf3M8z+FwNh+r5C2eq51Kz7F
fvEZDPF3kcbBIUqM4JhFGrEttsPMkgn/ouXNSeb84K5oBl9Op7St+azoVvgJ9qC2E87IuDzWjRXs
BXTjLAJ93hivvWX8FhimH+ogwrZ2HxHt1LywtUgQ6TPAnzHuN8PI00OUoMTrpcMuB66+/hgEOrLD
5AmxvhYQgEhE7AA9exC+6kluyXTsxrFnXtbz9DIBWwxF1d33hONjIvY/M6dE2rGxul1cGc2+7rQi
HG0ApmY+bNBzA+iUfBpuv3zvmv6Ab9hJLs6DVbf6JZBgW5mchl2QtGVoJPMfUf+9LVE9Ze/7Cwla
vgv5ibrXIQ3Kb0MBmMSseyhw1bMJWi0cW0ydTe1bXGYbp22YVpoO2x9hf8/LD/R29hbfTBlgVjV5
8pfOMmHr2O+wAZozkGN2J5gshHY6EDLQtHFjLmUOwMr5zUzMBcA3a8ogqcSGDp+we3d1yQQ7F5i8
NHV2TVyQ1UtM3s7J0Aafqv4AWvS7Npblax/90SBdeWha+aYRHWWdsFzriQBSkaxCL1PO5LF4W2RF
ruAx+SRLgxoK4QUgkuOvPI3bqzFbmBDlr/0wGG+Wdx5AUG60SLwa8EK2FYzi7cQYQMTTPmHre7WX
6VwJHQecrLiOHV4rBhSZ3ZLxY5DoHQ4JeNJzEp+Cptt5JqZlUdViTWGPT72RtCw+u+aQuIh9DUP/
CPRja7fzCArZPhuVr4V6khQg7foXb6lIWM7Vsu2jsj2LdDy1PdhcJE5IzQJf13r9OI5wzCq7BPgK
rgu5aLL9iYd1QU2aqOtxaRpQQ08i9+p7wJxxqxB94x66PkGzLtE3LghIAeX5uCzwGGysN0IjKo0z
23J/M/YaS/eoPRHDDm1cgUBx6Oc0EPAymyYxd83cyHOfIVj8oE4beG95+I+2xdSpKCt3OEi9P1U1
gS7QkVyl7mKo5q8bxHhzpJEZFtMyHiB7lLAM7TbEYnmCv77IswgSc+/0+oNu1s0ZIPnCE5b42BSw
P97KGZBJb86/mKtcaDJL8CTFquLMyiBk9ovPrgmpuYw3Ue3h/ZL7P5/xUflMfTZwmFwnYWn+MF3v
RUR9aJLTO8VWjzJnOvxeS34eESyPte0inFmjmUoGvipXcdoheGjzLEG3E8NDV7yWydLs8h4gctv/
Kjy0AgDqesgV1vVu0RL/YWijU7H42kuEsGY0JxfD6t9Kp6v2KAZ8dmWu7bxI8uMhqIbqxnCvu2Ig
hU+i2pDVi0yG3+LW7lAQS9xD5pJQqcd+Hw1tueH9ZpeimA5BwhdS1GglmIUz3DcVX5aRi9diJK9v
NmxdInHI0mK/EFA+ukLeFUWFpEZWvY21vhGrJwP+cNiz4FVERjPbd1V019awuTMeRt0YHuvI+EhM
j1CNbC86+41NvwzDDuaic9ZMTRCzz+xTLiCXt13zhzCqKsQL1tLbP1DHSMPJTrEEljlGhfFTV1rG
EWXMNu6dLcqjlSdf9Fy8N7aehIE1sfX1i2viufG+tUZ0PWOwqW1QnEyDRULmZx9dGyxhn/nzxpN3
dZeHvju7oQhKjJaL2t9XpHuuPZDFNpbdtXR6ornIACBiBA+rEzpacLJ/I6afhmJwPqwqhpFFyOlB
6MFxzNEa8OW50uZfgYfujBN8OmOB7Z41nkoyT2EiSBczOU+b2QHOV5mBvyEMPR3ZeeVk11CRyIvm
ko4dY7A/2XtE682wXx32rNx4z/N6Arva3tmzH2zTekCzPoOcKsb0og6DcNIL2dFLXrTwjqATAuMd
XvwMggWRpbBwtbDv2j9Sy3l3xvn31uzIgSX2HWDsSw0L0ZuJI9qu32zhH3+TmPztvDJ/Rc7XuU5M
92HX5u2xjmXxWMzg8LSkfxL9Etp9ke8KFnVbE2IWYjQpzjrGCJa2cDe9gaNpYwoLIQ4/O7aFH99h
BxGhsmEllyUonFPESu0sksw4p6MFQzMpl0uVZuOxRHz0Dmi4dTCEmO+HpIhZzEJrBR7T7IcRQzJy
TcauTjPvsejiZBe3900PrccWLslUjNfgrLMkLhv8xRJENzcrCnLTZTp5cxtIvCOE8+paATZdi2je
pDwOmovOd5n6bx1J+03rOT0q1wnanj0wIGvGCgVpav3b0rBzMpqh+tAacqJB1k2n2rGdLZRXGXYM
lx+TA9MHI2z3A1pxBzgZ7AM4Vdy2emF9MIHhaAZV62Ny+x7vTKHjaeegW09c5CNGiCBkWB8/iKez
Ycua4cMIoiEsQEl9BA4SJM7itx9xxRCBfljzAYVsQswWaaVYs84YfZlXdN8CAhJetFXFVCzmtdRg
EU3Jx9Jl9QZekg2mO+72jT0xydr2OXHZE0exPVyxph6vks96mfx2D+CMvTIT0LYOCqiWuefcs9Ym
ohQ8akurvXYZX9lobwaXd4m0R4aE7jSiTYoYQx9baxQUFQ2gUcB+Y5yr3Mk2Ni6Q8b2uaxLDAvnd
H3JSzHDyd41evZDTmfcDPP4tSCF3gwuNFQ6GlT80zuiFs8isXUYIOLSc4WBWWYAXcDrul/o6ZM18
7GUaXRc+i5a6d2AW3/IkEo8EUvsQLRimrFbTH5AgRkmrXB5de2bCrtp5QyABdB2KuSSm2MnqQ9pv
IDN0e2s1H+zLdGPjT/zgjn11ChYcDpFUw/ugXn6r+gp9/2o5NLhh7eY6eAccvO3bMYX4wvMfLSB+
58YXfBQXbAhGn90CWttzd1GWxGGUE2iVLfoTgtN9mkIZEhHaOsaYP7padjXXoTvOCVy5Rd9uezT7
NPSPmLgFxAcCAmggRs6mDwov1IuKRCTTQ5dG7vNYBwTVnWIve6sOx4qgRhXE/jbDeCmUZJZ3Mqnd
7ey3w9lyXPc+FQZW1dkCbkESLjNsBtSSJfSDV6V3pdUA0rXuZiShdoMzpxe4Hc2Bhb/DO3tAr6g5
GnN2FZqMLh2PKqIs9e+2t/QYIAnnOCABkSQpIeTZM3ZdF1WHKhb5xk7fpGs0j/E8mSERtd8Yvckw
j2I+l044zEMdJjLWHtxa9tfJnbSwJF1/L8UoNmil8sH14JwgeV9WhHmyrn0k2g24oQf4U7Uov5UO
xrWeYaAIjdZciBikrxvZFXrjnr/EdO0k2Ubsy4JzHPk4FRb+PQLKhyHW8nDw9QebgM7Ocuc5NDrt
3AXVmxCud1d22q924oeaHMO6t+um3Mk5+ykt8DstYr44VjxWfZve5cM4hVo6e+GEunfHvO9BPQ8D
3S3OGOhGuznCtUMMMKX7KMLsqC62wtN+2ZM9XuwI+NZUJ5ukn5yNFPxP+toszpoYoIBaBEbnqTr5
84Aiv181d2j9XPWWLZUFVMTCisxE6h6wLCsyUbiXdgpwUphYPBntIA+QbHfJpEFZa8RyLJxcAq2s
XztZPWk6gDeEbeXBk/LTwPh9Y7WGzROW8/AF9sPST7Dklvjkx7iFrDHRfkiyHTKsrOBjY97q7D7q
IBFnOEo62avlNyktsHIsC7Y8FHAo8DfeLNOE60cffOZRaYedNxDrQB5lytFkle4DqdLpOgEyRCtE
7nM/fvcQidhNgYmLoMh3yxS7bIYHvqBhEHs3jvSd8PJ3jDimbUPIbIfUob7LE9CElRZfl8Ks78oJ
HRoZMUUVrm2FHlJMey3Fw7sr0m4jouRADC4/Z0heurrpXljj32Ey1yEfnD5ahqEdah6kMJofcwAc
Y5GKJ8l+NnZINFs+eRMBr6RrJDtWvTVZ6bOzq614OhS1a2xTADah8JFxTB9iMTksb+SwKUBIbh0v
e0oCcXEdv911SFOSty70/QAd77h4egDjt0GKLauh0gxZse8RXF56t0JGJ0UDHR3jfTTrO+n5bQhd
Od9HgcNIEol4h7rKp4Hs6q7p5fhiFISFCtg3jWlisRMEeAVaCO40UTptMV174afyibH43wl/5nuh
oTA/W1svByMTE5QDre+1OAm0CEmZUQHMZxLvCfEZeK4bDWwgoPau3QwsKfaImEIaRwkCdHjVPTc5
FC6LRGBAzr+dQNDnkz2HOitpu8eSh/HnBzIL40Wk+RPO9Mtm0I3oXkjr07XJwy9DfU77TJzKmeHa
1oBzVWQzau/iscuEenrB83Jr4P60aRoDJZIqgjoXgVPK5LkzS0BeU46WWtyEEcKGB11jzzI0Tvt1
cBZQEHZVYEniOk9RkC17OJqI0GcQUvtFY6c+FSlAgKA5YTXXn6dRDGd1djvErt2fixToFJwaZmqP
cDv49sNc5v6BH7c+W7len13iXftuqa4zIptn0TAxpAWbtgBe0kbdze9IBvT5dGhIMCLpdCF64YeE
+q/CCNpz1pTvrV8QQCntsT0uScEWOYDV7OczcqD9fB6tHg1hT+JB6RpFETpOGfIl2KdBW42o6sM0
L+WZWaRkEzRFO6ev3t0EVEA3xBX3J9Qi8bcs7GqjJVXCXsqPzurA8pV1aJJdHcLu+0jT2/PSt+jU
jM6hZTg8t3oGdjFhWRo2bfWaZt3vsiv7r+9KnamvKVkcNIfnaPFDAo/iEK0ucGqfoc78tbhaYvF7
b9u6nHjTHNwpGs9u/AapqWag2xlIbLO7ICsbeOm7VcalsZF6k526biHhvmyNMXsytCDFRZoPRvLN
Qf4NJQhW8FJG0YZBan0DDYb18pppDBdIV26SbI6KMNGj6LDkzXGUDcIKJW5kaXIaO3iJGos1YLCT
dVbvADEP8sLe8kbarkYn3vKXjTqVRlKz/Y2sMOkAUSIVAv37tSoDtlajTbwGI5gzQAfzLOCYb2oP
Hlvzw1/yH8RdfL7ZCO2mwXR8dseU8Z7BfjARJ/Vb1eZUndv1oIrqYCPmwd98/Sn/qznCAPofvUcv
kPt5FAQXy4NRY0Y+uJ9sTvqNtFFj2rmajcBImR2HpghI6tAhrvHdrfwUkeI5bIMWfKbwGiB3HAYQ
f/v5p0DLnQzgZGjdXZT3ySnXCmSUH3rsufZ9MjyVUX2XMQ6cUafFmaguviPjFBMol9C0erwdF/NB
oslMOFzzd17WaiHAaNIJcbo8R01RMnYvxd4Y4yePrFhUvOB3/NbqvnUY1jCB7jjFeYqRZ2tb8zIb
WEocICJ4L33LMxwMPnjJonoNFA0S2e8yhkg5jCetcjMeHX++ihkhJMfTJKsm4owB4g3NkJ8jXaCH
22ksqyBjXfhqTmjBaE64kHUOtQmQlm+ZYRbE9guye2VdZ+egWn7yY+MLAWj1ZI8lnnZm2m0TUmTm
2AXXUSzWgaByDWtsk7KF2DqtrB70AlLjwDZqI/I6Dfs8rh6clIxzVZWIZZcHiPbLlixMQC+EVq0J
RUm8JUx/yT5A/beXqEztDVak5VZqS3OXIZxhGZX2XjPM7r2p9U85fiBPeNaRk3aW7vcpEwdv6fB8
7uwXzxPVgUegPEbE0d+rMkIxIdW+95Fdb5CFHECMivyq6ex7ZDDs6jwR3+M6eSOStMH51v4cYvGE
EKH3qxDE05gXzFJzH/KI5UsZp03Y6tgl2dL9QWTeJxbAGOXpXX8kWPJMahCOS99AtCJasq1imZ1M
lJ63XmEvR9QDl8NC6mALStPaLlondywft1U9pge9WeMdARGpkkhrJ3r3CtAfmzAxPJfwSay0Sj4j
rXZhgpNMMF+yWq9W8kqy0y13eZaj/tlJ46McuwZVYAiTZPvJw+CRkPppgA7QWG7ROs2eRJoVkFuz
mUFq181FfmmKerw4a/RuBuo7Wm1zDIZWe8NydicCi5AqjL1t1Oe7KU7jN5CCPwQGL/d2a2qvlu5o
yNbr487vC5CNTpXs83byP1vi123gg62X0Xwh8Blvcxs5pYEM8hEl7K2PgvJ3GYzWxss844EdgHVq
60QeJNyzl8TuYL2TCf/VItvpBOnPFiNQ1tOG9RRUeb1q/tvHwBrEk9VEhDY0Uf6e17+QFUjIkSZ1
uLRu8ALaONrHiQdhuFnwtlmy5YEQw8/Z7E7LLLqXUXb+U4+wRVKCZ8bgtT2gwMtwpPLfOW/2rHLe
Gbm0PLyVv5pVT1Wpyuqgut+uvtX95y1Us7tEapyPzEI7xUQ+YX+sZqJfp9WIzagqqzM13wyJTidV
/sfprf3WXdWpw7/q1H1U3Wx05dbS6ylkb5fnIZDgmkl1PdU9ljCEU/+qtQabBcHanmtAdnf4IP1Z
/rr06yhm0oCao+3jTDRndajXaXa0K8THVNmW819lVGNZRQ7pXTWb8bNj6DwOfmFtABHFz6quLlxG
99QeD6pOHXS46XoyRndfVYWbPcYMY7eLOhzTTjYq2l91qqGUS0t+Z9UYXW/+VZdqcrXO1k+3Onac
G0SkrYfKzo1d4tfxwamR+K20xrnqta1foyJImPqm7nvrG++4ha96RNp0XiJR7FyMP56qeWH7FM8h
AuHVZwLi4pBivHYkMQJrGXYi5lZbwwyG7dDmxFKi8t6tBnlnp/nBZ4694KDHEmnJ8hPMsUPGlv9S
IpV4QNzlrWxz7wr9UN9pbLsYVmL3fuymlBW+fp9N3RkxlOKCa6bAygIgNyiqZWcFhovZQIF+XLV8
F54Vb/iigxcC+vdl1+qf6K2VWzG65U5fjEfSzT1bzL7eoP06bWTSlAe7rcj06AgyGSZEOZbe22wY
9LfGGwGMdtnKpiCSlOPLgvVLbH2k9U9L9pKdMoDGPnbel9GutwXcuec8QaSgnqofxPLni6pqY7O/
BnlxUiV1gCgc7yXU763qr+q63nwLnKG9U6UhqRYyTNN9180BOLVObKsiG59LEZXQYJNxp8Xj+Kzq
korFLuCoqyoFuOFdkqb4hQzNnx2WCYlYopJgUNZ7qENh/pGMjnhStwlq3Nh1LMPCW4ehR2bd1tr8
pOoantu7TouugSSHP1fbCfbuo7EUOuZ52bz3/HgNTzBsq7rYSZ6KkgyqqnKqAdRtXv2uxnVVlYzL
vNFrwzyoYjrL6nkmKv51hxLrWROgksK8KpArcNDHtE69YyoZX5Fs+Qt0+9VFLqzPjejbrf7f/Qjx
l8AhLXOv7nfrOBjJy0Q2jp1NMW5QcKrukQy0T9a06uc0yRSqOnUYKr3Cq51DnGrAOc15WTWfoOb8
3XDrbGSLd6xN/fFWpc7mPKrub3V+WvzSg5bVT5sEod/K9L4ySRkLTDK/zm51rtYBImiDs+qhkWH6
6lbGTX7UTMAwnYnab1rbmBDoRfcWEwjaRawZ9qpoiKpAhbyHd+058k1E0QryWWOFa+dkFMUxFQJQ
9VocRV/j1AnOBKkm9l7CfbOCHHxbZRNhXos2SfWjKUHud2Pvvk1lOx6FxopNteaTzI5dW8/b2IYr
P3RYtUctixI3Izqna4ZAJC13X72hZAsWiHdVcgoje1nzBKqU+JH7atkOKkld8aSqqj5mNVHUy50q
gpiyN3infTboPGzNqQlenWTQkARLtJ0TBP6rwdLoqJcs6lSxQuoF/TUWOaqzxXDxCIPhohojEB2v
30z+1sNmnC2eq7p+1NebZh3L3S4IyjvVETtQ1nRzjyMJhmGhqhuZeXZCokIVsL8PknqARMOUN6mJ
Tc1NvulFhDvXNE43QBfZWK65HL1c7oU35GA/4+RQohbyP4yd15Kkuraun4gIvLlNn1ne9uy+Idri
vefpz8fI3ouKOmvu2DcKJExlgRDSGL95DYansqyzg6dgyJoOi+7lgMz/Qpc04KTsC1BZb0rSE51K
1S9dkPB1n/LszdLGiXk+oxxmDSlzccO5mSPozs5S7ZWRZIvnvyPDivT9iOiq15lHqVXlUL86xpnR
MdrbeMg5oIIujq570LcSJGBzP3xrRiJZaUVKChqNftLywNmG5ASWKJ+z7UG67KPU7A6EsZbYmMt0
PnuZOiPfmnoWnDx9Zy8sVHvxYZBCT0+GqTwYef2l0xUsMNxqeuBHI8NRjMSrU9YuigEtMiZ5vA3s
EqqhjoYgqlnF9zbvH32/Ul9xEBPEzaY2Pf8lI66VVMzVVaXi/kwa6KKlkK1wmWPYhXkX5EF6bdJG
P7pgdf0cN+nP0naNU4N8/H1ooQ83McW9yarsH+bezU/XDO/7MdN+I29/SLzGYrH00Ezzhgl5Tg67
bYFLWMnG01GfChb8dZjXmwBN+jczbs4RQN6fWoYwnPKYYh/wrNvFTa2p+aHQiNPmSpzv3SEuSXpH
X5j0VcfehcgQtl6ILnTSPpp9URMIsKOfdfhdDWb76DXags7P3d2kEiPM47DAsNYlaKuCjLVn/WmO
h/x16OKFXZiGF6mmFXqjgCZuYd7bj343kYfqhgquhjE+RrW58Mvi5gAqOD41FRohlpKfsFlBPD21
6xNBv3pvLrRyVubGM1N//vxMDpIExQ4Q1D5WSPST1Eo3sd5GBG/sjak/4fb1HMyMQAZD7SHw9QKX
3RzUl6KVb7rTYs+S5U8Wq7W3fna1p7bRD7IP6VPvpsO7djPavzoG5zczdLyXrEQWG2n6t94yJtxr
MT9d9o0IwRFrxk1wqanoLT5XPZH7pdaTLH7OccCU2lRn5XPjJYfQL623tqgwucyzo+zrPEt9cvz6
dK2VZvXUDjOGb4mKrIV+Sqp0vs+WolWHmzludcI11Mqu6Q+9q9hoGen2/ahrDmveKdsQ0UEzQBqN
ZU9s8Y2Zpuwm02v7Xh009vpTO+/NKOoRrF3qsksKEpjYq/T3UrleKqsai6RqQRg1G8LT0GeEJZsQ
oyLXqkMIQyiHSbVY/gBJAJuzF9gzWQvgRFTHVufo2VXncxdOr9eq7NHqsr9EVnKfpf0/ZhEX54yI
133fV38LFDCdPX5O1fbTjkH1xjudn7Ie2xqOZmywdqg2AMiRFlmuErUEg0Y9RjDA9IMHI3HHQ9hD
ptRSNXjgTYIkYPfzdLt4h0ibHOdiyfEgVbcyH2HcEWVYzl/b56pBvqi2FXQZg5qpnK/twskPYZxS
5HGbAzCGYjmkJUnkpS0yGT0RAgqAc9jta2blb6VfhfdS87zJX6CVOAEvO4c2Vo7KYMcspPPuVbVz
/c5Gbx/ESAvohSMqYKksjl+kEtbkmNCJnm+lqrVAOSDjpUepllMen/3BAzm8nImMZ/YwD9H1D0uT
bU3bqE6DZ6lZ2UCIdUATRaoRnst721wC0cvpoW2VF7gY9kaqqe5YjzUUXKnJ72sD/ZTaWf0ovz1b
cF6jFSv42C2/ewEWTbpW7qVaYupM18TdWqqenSGDFCMEtRwrV4v8/jEtCfGSWCa1Zmm5ulWqpr7Y
JAsIJE8VY7VZNCfVJjMUYLr35ozFtImDwPkOgPimZgsvKN6nxpr/ELd4n4iEfi076CIk5cMX/HX5
1DM13OCNV96D4EhPZWH7l9aYwxvfV6ITecj8VCDi+aBn8XuKPNuvdnKezQmfZMctf+VZYWN1mowX
rcRM1I1B3xD7iX6dScQ3RPBZGGiBG9+nYx6DxAmCG1Kkx3icX+05NzbIcQLfKFP7rp27Apv5SqN7
86b2afYghWLb6QPRUJxs/e8OCo/bPoGB7g4V+bSg6gFcAT2HQ6eisdnBYvHa8Qaw/Hyum+oHdnXK
2dKy6dXqKrrd+Kjhw/yO39HPfHa3JOjv+qn0D6Ed/q66LHmI4gjd2tRRDtD01ffSijUmre1Bc3X7
LbSPpMTSL8Y8DwdDieK9q6Q3geL9ZLquXsw6+m1GxY9uDE3SO5Vz0kCMkmVzMaxBaGys4xQFJsgP
Xmgk3waSROlkuUCRKpKVDi92Uo3eTg9JL1UAAZ6L4khEPiblh9lwm8eYLqBOTJZA+1LNgXeyPDKf
AN/TfRUij2k6gJWwjTk2Te/fWt9cWN/3Q649G2pzgYhebchCBQe1ICJmIXdJ4GUk3qsyN68d42Ec
v+k4DRhPRWu7pynrkD8cASjXW+KMyklTyKvBaaoOcOd15EF84/ITqId6nxIB26GvZO9yO1/8G+cz
n0ckNu3ga5W59cus89GmSX9wSNwD7nZCIqYUijmGt6MX/5xyzM7GAe1cLM7+zNBgylb3cOHCC93q
w/aJ5K12tHBqvQRWTlQ+Kt1dkKvGO8jPH4MVl39MVDDJBf2Ouq6C/B0SrC9KxCGGttuoiNSdccwa
8A3RoscKlIrUpKisVjtAnCc4thwhhV/qIF1G78aHrPKMjIoG7C8+gY3Yxzai/L1mqi8TqdW9p5Pr
lqqFkOJ9Fnt3UusXg/vBgIw92v2tNBmwD47Yx1e7xsUP3uuNFpQnAKKlJk3aYldftfiJywnL1+ds
8GVm7hKdCs1f1D7L7mXygbSaUfkkNbxggn3q+lhXLDtHVjbkq9uL1Dxd614iJQUh4PTTtU1Hm//c
e7kNi4YTpGBScuDVwNZvOSFwlWmfVBiqy05m1fFjp5N9WHYqSzEOBP4USANnOYJQ93DxC1Sg1ksG
bnpBfDW5/uYsGopt5E0vU0y4Y7I0/aXxsSTK6/CSZiFfuqKN/9itja40c6dnJ7Sf0+FXiRflKzHN
7WRYI5YAufFajuXPMEFoQvYRolW3iFN6JxCj5qut4SOm9N6wl2NzQw8uFfYQW9k7qGR6sD22jr75
yPe+BAxTT9nFC5lBQEWLnqVAHKXYV4lf7JP/tOlThC115SHebevR8xSMoLx8D+1v85iGkfHiFp3x
kswKgz6YlrNUY8XrztoMPEQO0QbbeOEDNjlZdD0+b0gjj6i0nuzl9CqoD8DdfQTR4bZVSuc8S5HE
DaNdM4xnJ4id5xZt9PsxVqCZ6wDQCjOAHY0TxFEOJiIYPqElx5rGb/MtqN9mzw0a9wCb/16v7v4U
meLvYfYDjMKu4BkunY61VNNdq9LWmvWu1vieSQ3zwOI4VwDsrlXd56w5O/oANx6kaTRm0nldrG4N
vQpepG2a/YuW82JIrW6V/tRadcER/FEpent6KAGH3F2bYEHiJDN4G8PJo0fH5TVv0c6yJ93ckNsl
U2wMwbMUnhoe1cKY76U2+m5zH9XusdDTKNnOzRIFritnI3uLiK98aumEzpokPqxthpf89lSVj15f
Nk9aBKvst4On39ioz1LQj1Dw6MlWr22+ObzVkTreouijPmPpHd/Wmv3PekDCOgXljaY5rm0uNkHt
eL1o0w8IViAjtLVGe7rVo/ixHb3snm9gdk8K/dJDgrhIDYM6W93IppeGz1prtucPbXKa1RQ/6tYP
dlpZZYB8cudJCrcmSuhACIChTlupKoB0ycXUwy6Bo/pSx3754icl4TUvjo7SlkU5scoYiHmYF+V2
qnx1Q9/3z3KwaeCNWKBSbJjAf0oVG5qUYXYfdFH9Us/lc0ug8A691/qlSBC5NUPF36rQQfF6GG6c
zuy5AewMgU/tSKSClNLs+kWd6vihid2z7JQm/H00gveNd9amobyfzPHGrsOe5zkYb405lBdvrDtQ
QVOQ3dVBuc/LvaIO5a5pnHqnWcEM8MjH4loxnLs+gaIR936y2P7s8U/60hh+AR++v/XL/s7qAxTb
Q3JS8BJ++F18sEIEDxKLlU7BDMArteo0Rvav2c1BsNVntQ9gTighmG6113ctc5Btw+wj9/D10LPN
DEp4O0YKRFKfr7lk+8DHwK43waCrynABMfGm1U50DPggEOBWgaQDUu57/Uad0ZprNcUguQA7yVWO
6ai/s+5isAG9sCsN9T7r0jMmsMpt1ZXQY/vBPWc9BDjDeIubIWb557JOBu2Z9aH7MmeWhmq7ciHe
0RJMNIpNlk8tnKmNOuJgiTox6dsJNwCv7JNNO/ONZDF8p/ZPWth4j4sI3wSJwZ4qE95jYNyaTawe
FCwiN0X0Ps/zKxmhXdRq5aGwW/emz4wJH6Nlcy2mAQV426huEC37AsJixP2p7Q+lE+KfqOv+fZ//
4jLhBbkVY4Pu87B1TIPMbaFotxlz1cwa1Scj5cpDlc03FoKzQQhIJFOwOkt0OHlTcmq0ob7UnV/v
sW0bdo3jBLepW887tdW/BCP+ASCmun0wQ9FQ5/LJAv7xVOnmmxJH1SlDrfEWmURwJXxT9mnjtLdl
URAl0Qf4W7O/DaqpvwVIcOpqBBnbOtnmdXn0stE758ZU7VLmDSytzHBj4GKzrfvuZFULIjDotL05
2MkBgPAPpJq+LyZ+J5Ms+Za71W+Bw3Vb1NmI4NFv7EYBrpe07Y1GiU4CcC20JFixdwZfe8OGbaP+
qBJ9gldn1jcDQIOzsgQ8jOZJZtTaMq1mikI36siDpCHCLHmCZEQ0tOqbnn3vbeU+TeH5Io6yTeMn
0Mt/ZteoLuTfVL6ESY3mmnqZikp7NmF4mHR70r12PSTgb5xqa+RhdNvlVXAJRmYYmcb7O4XFFnpn
idzesPTeMiNk5fRoUjjRGwaZTDATYqh2VdfH0J5+uKbq3o5u0m4JBbYhodAr2AFPI3JLtnMO+hBH
iAAyjZZjFlTUS6TkC0SAfDvE0a8mK3GnjcwT3/I+AbGCvFV94Ib+qVMsYkbC8GQfMOVoK+uRwIi+
iUGX7fy4efHcBo6Z2+C6pBrFOawZB2PF3M5D32zLjphAnT+iaare9lGk3bZL4ZgYxTmQMNN8E+qB
vzc7kHqhprNCUZyOsddq9kGSuFtAWYeoCH4pZB5QYohQFCKU8bO3hvK9Rdacj/apy7GPclw4TXpA
DkQdoad6TI/vggYgz/zEiqTdkvesSvMeO+FsgxvAWxqrIX/esRYI9W6CXPwwegTYa72byAoHzwir
8PlsKxBKvtqBwzfj2xHk5SbExw5bP3wPEhUOj9kSvJ7T4GB7i/ps1f8KXD9DoMwA3ujqKSAGMwd4
6B/DGYs0HcL8ptOgMrW/B0iDEbDffeMB56tth6izg8Ngq24Rmi72atGBUO4UDFg0VUE+Er2YIPBJ
LJTuy1RNz2NoN7eEGrPt3E2IomXtA+zlZyLNzcZCT/7sTTooUN23zo7tXhS/9y5K4rsXa8HpVHH3
vXG92zJimDUbhWEsrarTjMIS1oXfBoCox6rrvuF9YMAJtoO9UibT3YBX0a1D8LhYCMRBqr+kjnsD
/mFilj363MHh28iqnehGAHwpjve60fmbpoBEkcUVgYo2MMm6ldapcqtiYyV2ewS6XgCK8yxAN3wM
DpCZL05OUkov0NxCOvaltDqXKE+h7ZI4PpZTax77uvL+Sb1XuEyd2vo/Z7vewXnnW+otEBnlZ2T0
29zKgouOEfdWr9Rmx0rdO/UAz44WOFBwJ6SkFJ/FWwfh3rEKgh6quWPOeOeN1vCYDmgUOdQQk0n2
rRm85pli36xFNRTOtWoz8z/bNRSxerbuLZ+5ozdY4BjdDKBn5XkHP/C9beihvqYx9G1ZMm90NeBV
9E3jZq5j0qbMPn6lub7Pg2S64Jd96hCKetLi4Le1OERB1blFt1g6I6szPsRLsYjnmPmo3apm3T4N
fTvdt/EyclPzyqB9qiOmulWdHsvAUcNt6vAYwYSdlZb1R9enzDys6D1JdXQOzeLRMkb7MOYR6++l
8N272evgobVavG+6p9RpkkvI8uCS+k60MwoIALCxoxvLNp/0wIC94Y30KGzWBhBXxPfi/aDUTzPG
cAT2WJx1i8CZlp0EA2YvGWmowsASTWvxugKB+Z9C6cgX4W9/KjzsMowQSS2/BKkxZl5LmAW/BgfZ
8yURoMz6XvexU8RwC44EJnweHOugB401BcPEitPnXEIjtwhKn+moxU1jTo9qOI9QO3x7N6JKs52W
KjIF07Y3eVhm6gI0c8IUXkmH9OSsgS7yzOIGRMZpmGCkAFe678zuSWnxf8rNONnpmNfNW8HMhQuB
3wJ/tneGKYdTMLv3Y6ppTAW77MEjNXeJm+p9Bm70htcGaMPiezhE6Zua4xLjtb/cwqdzS5TAWUIF
9ayz0knpUI7nandSTHzCAFh5ys6Xo9EAD5hUSqkA9vRBCkx1bl7kMrjFvUZ1kJ+zuGTIHjtnh1Eu
8BBSCoDginlboJgWOYXNe2FvTYa8u0GD0lsDFFA6gFVJw99DcsS/iwmwnpI5fA+RgkN89DAFfrlz
nBGC+4I3AqC9SzSeLvq/qYL6Vv2HdU170w7ZsR5rPpOgAhMHK1k1gSTUwuOs67MTfi3y0viChDyK
nOOzngTWKR2U55kgwEJvVY+VuRgPxN/UzjjF3hiSrd958eydw8i6j0mlbVMdWaVWzRH+M0CM2zeu
qU+3Whq/jiqrVLy3kVEMoQwvJk2Vj65N0vD3gAK9XxUggqzuDjYJb7BcpX0VjkinP93gaC/Adl2k
sZWJhYDJOK0tuPo87ZtdkdreIywA50GdXmcQfI8GYAQ7D5pDFSdfSiYGyFdGQCtLkqlSnVM9Y86H
8XecK8ox6dyQ+ZORAn+xdnnQGduqLPoT7IjitTPr5jTCFtlKVU+cBrxxbeHTpzR3TJf5f9rO3ull
8GuylelYxOl8g/DHYz8D9jZdO3kIkHJ5CBqtJjOMFKbTO+nequ3qWEIDNwLYGUqCxFzGz1uYGu6A
VLATkmQsgo0zj9meVfSDQZyDUXyXZRhkAxb7ntuvmJa152zBzJQLri4EYXE2nYdowY3WxqSeAUaE
C5JUikmP3hXF8Pfxf5qkXQ7PlteuvpQB99VrodNtsiKlFKBno4Oc1uoq2PmHSTWYGIavcQNSwH8Z
myA9BNB57daAWzSMLwiVo26I591VV0MwQoIbykwWDG7soOS9CG7Ijs5PIUmOPya3CS7gsqx5z2SV
XyKb8kZbFVyyk2wmMxEkWFj8e0NdgPZ1Wx0FoVI5TgukkLlsdil64NZBg9eDv0kUbYkj0BqAxdqT
VfnqKPkuUQOcKX+Z/QCKeblxzXJF2VrxibaWqPNeoIrSOM7ZlJ3kyMhpuTPIIgZ/z2+Xi8hRWqhO
G9vBMV5+ZYLWNAlYhM8WV79j0KhHURhxvC0k9+EMhvNntzy/0YycU44ateSApUjk/stmzBKZlBbG
d1LNsuoYloqO/8zym3JwnwHeGSf5k/IzcDwNo2pAnKSv9hhQ/5Lz0jGAY748xusTlkbBS+U+WRdr
IY2ubWOpd0ekVvBkAvRxxf5Kb4B2S4Z6nNJxr+r1d8EDSzEAo+5q+HXEU5EcyarBxoyoclLGeLfZ
S9L7ivMK1eBbD3Nx7zUhT9RGQvTQJs2LPHs7cR8G4j6HuTYY1q0hQm+PqTvpreKSOiz/2hDNtvWh
gR3WgVA3wU4elzwN2So1l7SubEovsELdJ6/cbbyizy/4Onqgz2RzKSAi0DeUY4XHMmPLkMwAEYA5
Y/FpzvsPm3K2gyMFSGTXyC/XzTntQUPZ0Un+3tg0xKibXdwmX+ZRv8idu94lqKWbwkqnndxruStJ
W7D+bzXEVxYMgDwTOUO2pO3aHaQuhZHiGNJ0IRBNRB+H7lke/LVryq1Ze4PsqYl8biow7Du5FfIj
9b7m/rRBoW+JoDPLtaof7WIbgtzl9f6audPPAK+MQ8ZsgF73olV5C9M2POQzROdWn571ZeiQz3YW
285xDmaQwNjxbVTonCjhNugJWUle/H9/+MNvkE1sryC766F+PfL69FCTyUGaGPpOhgD5vnfIjZ9s
AFnjcwqX93pzr3CKD2/NB1DF5ztokMYrIliTc3Mwwlyb97EbflO6TN2vd5hB8KI7LpTudXBR+8cM
E8uD/Jberx5Se1YPaDT287bJwtt20BVgHss4tLzWcqZs/Wub15UzwgFhspOe0MfpgSkMS5elI+gj
0k4mHOu1+ywH2NXMAaaOwXcwnaQHj501nKbcYllS7XNnwPjIXcCV//p37SI9+yFYYS83gCssgJS1
783xnasvAEajsOtF3obhbRmWpSdJdW0riP4sI5Klz87ed6oBzEr66AQKY6QcL8X6tn7ootdN2T9X
3nDyGnMrPeF6CrYCR+W9bUgQyFjIgr05otB9Xt/wtS9Lm1SDpReqfX9oAOkdQyc6yD5TOrscsZ7/
uQtKXZ6abF3Pkfp189N+qX5qu3bbsrLtv0MPtnIk+FPzHMCV26TAY4oUkFtvg3BePhy6B9E00Fmo
TvoBHwry9MwL5IkPto4xqPOQz+2Tw9yA9eGtTsRiVotNC3UiB5Qy1N2NtWBVZ8zj88HtDqY5M5Vo
dHWnBgWxmx6BmQ0J3oPwDqZ8sYs056HeBVH54GTVhwcvf1X6wfV1WuvSuHaTta/IIcWQtqce+0Hp
jFLUy3AtW3oCfcmM4TzJ3ZeLFOAZJzArdLveh1a/lbcEVjutsvmhdXCNf3ILESVZt0y4Bu8h1X21
hUsRcsO6WEnPxMGhhsQLvmFM9LeoB+6OjMle7rEU8tjjZXqCUC5r5Cn9kU/6xYuN7KDO401ilgiU
ed1JBhmNUbuFs1uinrsLi+D6BTDaX5Dys7NcUJ68bDHStwsbxo6GX/PgPWIW514xy35iv/h4nh1y
6RHrYKBqqnPmvPX36e2o7foJ4v16F8vMYSRNls9M5mbWzregCwmpBF7AP+CSDWbiHvKjcgi5NSgn
Brooo2btrzpmMtkCr1sdJ9c5TwBzyOceoUeiURzZ2wzHsOvs6rqKirSgIOema9dBGC71fW0kxkGu
L7/Lt6Px3OoPs5G3B9U0nuSpro9WtvKu+xkbU7QZiwKlfyjkfxdo68ChyLdf6teJHcvTEkcalg9g
/PdaZuew89t8uEOQ3TwBTasuwtoZoq660Bf+lGGWXZ+vPIl1jFkfDB/o3yn0THPy6p0FQRpZDMfA
4aTgJXAZwXcoBO5Lbpk8GenWgUrs0QIe7GPbLv+N7JNiHdHXJ3nt0Mt4v96Eda9sySH/+6WYq42w
l+7kfZKZgvwYqV7n4mtdtq6Nc4TtBxNahBlkoqt09knFY1EOkT97nXLJJg6bvGrXTfLaf2H11w+l
/M4Ps4zruWXuboEF3JIQxB6DD73MX0mOELqW12QukIPZBpP5Da0V4slhn5yKJgzVvRx+3fSXL2gE
GKQL0us8TnqqzOjWYm2b5oyUg4ZSpAZMbJmEyb+zFleUpNQ/zGWvv76cR5g4d2OBrlvPdgM8/WCT
pZq36PUWJKF+uPJDzPqiu7p6lpstkzrZWu/92kYiCM3rAALIerD89bW6nitb62Ncd6zX+3RulL91
CHUwhjFmysDZAQTIT1KXN487nrCMX/Zff/xcasUmUgb1wzRSHuG1583fA4j2Z+muEUq6gKaXZxB2
HZIb0lP++6acfR2qAOU0J7dMd5+pIAFMkXUJ94kTIgQP2bvuWNeAskOK9TipDv7PQavz8/XXLz35
SvZY35nrfObamaXV0/OO/Ml/3jvZuh4lm5/rctL1qh+O+vwHPp+laCQ2WvtVm5GalXFlnT3Iuf+t
bT1E9l7n2bK5FvI81qpsyXn/etUPyxk5Wg789Kf+W9unq376S8Ey4GM0V3chjL7lFcfDmVxFNV/X
qvLCS0EoBXImNCIW70uYbS3WtjnDExT6HcdUrcHm9SAZbuXi66Ef9simbwYghEjBX3u0vCzrG//p
pVpfoPVFk7b1NDnjX9s+nfbfLn99Xed8IfcXMWi/cefi0Ma0dpkLy4drLa4r2bX+IVbx3w7/1HZd
TyyXvf4Fuc6nY65/YUi8W00Z/qidF25laJA1qGyt32gZQ9aqbK0TsvXgT22fqnKc3yMY0P/UaiQR
ksKGyMfLSe6d6a104eumtEp9JpTNsjqrsoPuFS/r8A6YCtr4WlfmhUYudRn5mQsFRJSszHKvoSM/
sNp5K8MD0X8kWRuUgf/S1a6Dhq0SQ5DRpShnSJiIv+3kSUqxDrdSla7gyKJ/PWbtBmvbpy60XmYM
mpSQhQvTa1Bnc9c5ejpvZf2bADAgXJSMr0E7RIfrGy83ZS2uw+pal9v1r1XZsb66Ug0IpPwdvqX+
6QrSNmcJ2Akt4TVaB/vrxPq6X57PemaDVwmLt+xsERgxlgjJh5XjepicK4VMDNaqbH06TgbRte3D
Py57Pp0yeJWyn407UIGPNVQKXAPkCCLlhgaSY/lwlTjitS8ydPlZkmUnuTNl0ufZaVadTZM51kme
8PpEr+/+h2Dmh6nCeqhsycOPip6I3vWga5ArdxA9MeIImRQdrexh9krSMai5aNO9vKLXOKX0gHHW
4+YfeZH/RrVqNdhjnU3qpCE5mOfZOUEiGJY4pDUp6oZs5Wat+1agoH8WWpty0R12ZgsDMgbkNfJh
6VpwNHX/RjjbFgmASEW7Ru6qPJc6g8qkV8VrGcMzET65vjzguUV0p73GMz/dfrmpHx7Rdel6veuy
ZpHN62sekZycPXPay12WP7sW8gPWqtzYT23XVZ3s+UzmXI+U3eu/pIehvrWx1ttgY4hVXJD7710R
j0cDIcC9DmOWKtQzBEiLMz6T7LV0cmeGg0zPstfzgHnqSYJ3Ux28RFp21JZrqEmd3ZVB3W7kqLnL
xpMyl+ZO7TNAesNQbJqIV10KL3PNre0B8NTAFN2miXtQo9DK90gGYbjMyn5PVBLU8OScGz1oHuBk
kWtGNBbieebgXhSrt6k/vi6I9ucAGdhn+Df1DtW4EVUOqtKWIXiUJaQn6hEViNiu0ufYc1AWNLu7
KUYLwQG2cNDJ7R89y58f06r5Cd/x1Jta+T7mJq5aqf8tL5mS1/jAX/xABSmeNa+9N1vfPaL1ZHb9
gISD1qKOMwyboKnrL/UMppclefmmq6m9RVEHeFWEbJdaLLYAJqHkObcq9JtUFSmjmCRTU4Ljxoix
uh+XPYSSMBMYcBQIE+3YFHZ5P09JdS9bUmRF4aB7lucICxOEt4o42JUV8kP+NHw1SZ4dW3WR8svU
ysCOBCWO3RIA3rg+K7e4iFG9ViF8Gj5GoioKhrs2K8AEee3Aergp3AtIDdJrHsH2FtWvqZ+ix2Ep
ILpEj76afENWUzlLU5lh0o3uIqpcBcJnhkW2xgkeG9SwH1UyoY+pomnbaRwDVhDsiG0PaFVqcy9z
LEXxkN1Mw9Dda0nnPcxLUWfA9mz6Fuxqjlh3hHqWbrXSwRVtIDtjTpjNjaOOLoz/e0qi+f5aA82B
8q9Dn1vPryLLe0BlJtpWYbtB99TYO5pl7qapydF4A0xfGJp5sR2gzsBatZ1u60m7wQoeGQwcwEsv
LG8rqHa3zVKsVfrnMSmIoQ5IG9lw00r9ks9mamw109AuUhRT8D+NRV8p28mD5e6FKcFmRA1eex/A
qGuP/ddkyP8xSKWDC4fuz7tlwmcGmQhaoahQienn36Q7v4R5on+dmgS0AoI4r8GYAbtGB+th1sgl
W1Ni3VRu3l/0Pm5PaRoX9zwCDcp/qz43o0LnylLzTjX61xrVoDs3Sh4Gu2qgvir1c9yTOHIQe9xL
VXaQCn1Dfj3f1+Omx7hjMy2Hx1qKKV8Mlms5jww2TY4C7ZYxY/fhZCv/5qSzeSOXqhtTu3e88AQ5
DKfODFm0Ax+carf+gjZI/oThnFyvWxtz+9B07T5XkbXZ+lgs90H2glHhTNC+aFgr2+YNRIvmGe55
f0/o+Cw1jHbbZ0zrIENlI2JNyxHS5hjl55MS91V10ePCNRCgNrQfIhbLpgKD7hb9tP62Hggrlylq
J7LDQcnijAxmApqNW6GbSntEbFPbSlVuT5aqy6fKARO23B97HAG6VMtELz7a45/rv5MmuX+0ixrO
2XL/UJ0GkZdNHv709JlxMFFOkU0pqmCG4b7WpbeNLRKSHxplt+zpIHfshgeAMyDwgmEDrgtLhbJi
UNLrf+o6CE+9PQRovIfVt7I8yP54COtDqqPaVM2KQ8BacXELJx54boIouO2WYkjQPXEN//hhR9+n
2Mm8B74d76EwxDflmOFhuBSyJW0mq2wsG2wU1WItavAb/JcD5ZTr0evZ3Yg54P/llNQdwFeo2vHz
ZdquQOT2abwvVaKB20+/To6WPzIVpd7cpu3CoyDtaFotDFgUKe+ipcgRmLiT6uT7KBZG/gB5XY0J
ri+7SxXl8s16kGzhoHfDh68jj8zJsUtUJSwrD0+MSVEuzrsFFB9lKdn76VSpyh9uUR09OQiBX0+V
v/bhjEw3910JQOPzjuVXTWUM2fFpLux/UuxJQS7NbnrTTlV6444RgBMN5c0uI8+okq3YJ0Wovahl
ONy6ev0jDzX1ZbAL9UUP6/uOAfae3DRMF0QH+fr1BvpfTt3qNzbQknc341Ikc8q7FDWD96hSvsBH
Dh5kp1kGd34R24+yD6TwPoVQ95wvR471ezJo5qvmR8WblpzlEL452YvaNNAv78M6nW77QEvvxqVA
3E8fNmZSs2k384YxGzTeUpVjIJqSyPHd32oy4F7qEruEuZS+Z16NjrZmtFupGn0znAxcU3elaaGI
v7Gtrn/GxgrpImvU9xGEyvemxxZBha93XPiV70DByp2d+eZpxDLzsbTHVyA03Ver/D67jfvFUtz2
kpUR0km23n1tZoAUqmPlj4jooKUb9n8Cx26/AtnSd3OMi7jd+K8a4DM0bNsBvCdbcdjuZ6xh4Qv/
TxO0yL87P7XplgMqNptvy8Gr9/i1lSjMOcVrplj2pUm7Cc3tvnjVYUw/Y/2+kZ0KMLZXEBhfYPKq
d9Jk+w35BXcoj1IdUZM4a96UbKVax675OJOlk5pcsRvUOxWtNx1G9E0wzeASCis0bmq0YqBF1z4q
bHZ+R9A97nZg8ZD1RFp2X/mDc5E9fet7e1MbLPodbiezz8iDYEz03v8/xs5ruXEma7ZPhAiYgrsl
QScaiS2vG4RaasGj4N3T/wvQN6OeiTkR5wZBGBpBBFi1d+ZKtezWeHyim2XVjlQLmULUHZdViyAi
ciB1/7SsTsr47vCbf1nWxi67436d3xkx+h5/CPZh1CvXNGvUc+RjIw594qr6vLxD6LMBO9FdC7d5
TOJGPSJW6K+63nCpxFDly8Q5LQcs2+Eibgulyi7LpmUhoBxFFgaGqtUJXJWkx2ZWcF0Oj7Gj3eXi
Wtdy67ROSWBhtQFjXhyt0ZbHqMUsN8OCi6Oisqjb0gEzq45e7HZAx62ovg01myjw0XyAEJa+qmbp
buBmFvtlFY8OknpdPhViAElpdGgJ5sO0bvRXMP1Q1eQD6cpqg1C8TF9RUWc77Pj2Vqf38WqZxjF3
FPNehJl9LhITgcV8WDOqf0bUkgd+2rQzwzqNNCIeOfNi0lJ/TQWvRr/7r20/hyyPTKX5U3a6tvtf
z9cbBDCtFd9Ww1RfBqVELi0d0HeougS/RH9y1X8UQ2891fYAHyjX5SkLDQuycZmiiOun5650rsuh
g5GeqshwX6o6Vz2nis1zWrgEsFQVtBS4sI/YkT4U4FebWK4dZEMnteCicob4vdUQiJmGU9+6og1u
FMtOdlEaqvdQVarV8vL29KIWbv3R0jdCRiRiOIyjsadmW0DdLcyra8Ec53K3AVtq+SrJKgkZF0bV
qeCeerKK0Ot8Pb6pgJP/s+P7mGV38bMVHwniZzD+njoFauwt+0N0j6fl1WLbYaNVYicsbXH4Xl12
666WDFsu7ej7yEDTr6ZIzJ1q9Xi3f17CtMXRQl5+Y4emskk1qRNL1dt7E73vgayb+qQZwt5aSTbe
jeS4eF2j1o9cjSrSH8d+Y+x8hc2jfNXug9MnDEkHaW6v91YjxQeeRGCRgvs83z4u2iyxMakE06Yq
y+oS6021F0bZ30ROY5Lu6xfEErQ2fCzEqtz4cGbqBVgsv/Nf42B4TCKh/FFQWn6/UZZroOKk+Tmm
/XuoKPaLZtUZtGNtug8t2OAMUYJbLNTOLpuh4qrip8cujc0d5YD01sEKhMa5NqmfcSOz/Cl85Qb8
hvlQ+dQDcpBRJzHCZhCeBI74k0FG1tvuISCao25+dS2aZTjF9YPbMCdsu1K7RbfRIs8hYQnfle1R
XPP9va4bZFAN9ow0UFPS4rQ2Oy6PbLuiBQgC4dwmYF3Ir/ml2b37kKfuizbGyll0rss5AN9bhWl1
s6y2BuS53I7bgx53gKk0xmWHtkDqJmvHfQwwpK/KPlTPXVn4j1E1vepmoF+WtWlWgNu6ebsc6mr2
MdJM/25ZC7tg16RF+ktI3X/0J3qJ0qzvC8O2H/3d4Gf2a8xP5a4Z1GZnN33wJvVd1VfWW4Eii8ic
str3QS9fiLlbd2bk/GIeeSLkQV4qXwGeH2DeaLtQW31vm3dEko4zybqzk2XYATsauYgArxmR8WeJ
OzSBqYV20D7+HFAbleGVVmtueyIFL+284IsxejXZyN6yuuygYSsv9UTaFpHVR8ROvHPQlqgbCBxd
UbuTF2NeWKB4j45inHO7nH5RBXhpi2h8G6NZ6NHg54ADBXIv1V/iqR/fhioy18O8PZq3/+fxDsil
n+N9x+d1kKet68AB+Pav1//Z/v96/f88fnlfvexxbrtiI3IzXvdM2K9FP1ZX3Rb6zpq3gcuorsuO
nMnv97blEECR9bWYt/3Xc/nlBGeluLtY5zdxWZiz29Ita3XLNyP7Z5tKfLSbi+3PYcvOIXbdVVXh
NwiKWyVrTAyTeL4GreqDjc217nVwbLxs0OTtshgE/y/ZPekrrS43epiop6DEiMdNalmB0K6emnmx
rFqGgun+ez0rvY7pGqzHf+1dtv+sLs9YtsG2O+YRgrafTd+v9LOectObBue24HS9d8R/QCRzXxP8
THypivzg+nhJ9cH+NVqd+24AoKNa6Pa3puMQOJrAW5GpGtF9xU2M8fhQF8rW0N3pGSJDv2t51QV4
+oQt67C8R5gh5+vKxjyThO1e/Faj0TW/NuEVtzpn7RHdiEnqgGFs9boZbvQqhNk9B+4siTrf4Tpm
KDHnMvladiyLDlb3xkFkhRO9sw8iFQVwnca/ZnaiXAFEt56+d4kRS6YJposBOwYIuS1WDEHwxcRD
tVPKrNsx+QOLb3yVonkDMdI/RzFJ8EnbdLdR3Wl7NW6ygz+k4hIGOpkYSjE9pWH6hegw++LJIXHw
N4oQ0LGI/r2SJ7Mzhja4lLKur3JeGCrDw1CCS5wPMPTZilQj2TCb4qKl+OJBJqub3pXtZTl+OYyA
pw2hkSMBaMBpkjmTHck8WbJdcg2AdZCrVqd3QIcIiDAJRjNaddiSg1ZdzKBNdiXWmnOSYaowBjGd
bAdlMe5462hnfXSQoIyProjMA2UPeeOOU3+TlcNwUNSoOGaGJNjH76JTUvsgnnrbOSXFSNZrRZEk
ahN/GzeNSgKDWm0dVw4YXYEuA4Dq7uhPFJs0tturD+0JbjDaQe44qIHKrrufWqJ+CHceHiITPHIr
Vl0bUpQKpPpY04Neh4NqPA2OA8sb7ukz2TPdqozG4eyTQwWCOk+9cgwjSFjw4/htwvDhp9PvpHY2
PnlkL3Sva7g20ey1n6J7tKRfkaVOv5XE+E3hF3u5GVAoDxx9mzX8OPu92HXzKzgx+R3owAoiHgYm
VNYIpBOJyW+JLlFvxbuL1oApYNYfYaMOdxVB6jONfwK6Vp1dc2xBIXMFMDMq9lmtAZIB3jdcYmgt
DMqHfS6U6MFXXPtia7hplyD4UHRY7ky/33dpP74Ii7mTpgUPjuRK0cZcgg1Qh5cIAeAmKPpuvzxL
j5NDZfTaTW5rvUctUd7gCIqZqs7KYNMlkMNvVt+bxAgQcTlkefTXRmves2z87z0/hw/ZwifkDX5e
Z9lWlg4+NBp464zEwItZNEQ5Nkr71BJgeTP4aga+glOSwdumbtnj9JhXIdq5m7GR5FzOq7oYMS0J
Ux6WVT+ttBXuxHhFyAMmOctmUjAv9Dwk76kQY3Ec3KQkwYJHy+LnmOXRso2kcY6udSRKfY4a6//j
eRPAqAKD+n+89rL611vb5AgcGAmt/tr285Tl/YeomG6y9KUew/CBe66/krFtHnQfb0WXG/eqa/s7
ow+V9ZTzb7ZdGd9Zpdwva8uThOHeN23mnk1T2YMumi5uW2MpbPLmuRvscmX0dvDeBMoDhiL3U2ja
Nne4HcABXwdarkccAJS3zeIvihm30EHi32VUxfzs1M3LHHe/Tsy2OFPnPqpA3M8YBcpzrpXhFpzp
tEqEWp5/dix7GWD9c5wgkkc29lptn5DIkNw8v8LylOXAn9XOGuyV3Vf0LP/9Jv/10sqQ4BfS/acU
jSrAzPlNfl5gWU17dU/zK77xnF6xT+0QEEBEdCiJL0oXYiHR7TsByfEutea7ryZRGIjQ+d6G05dI
pdTZ25QKzrZKcEmsgvr/Xp23kdTdn6N5sWxDgqltyEWjCzLv/dmxHLdsKys124qeVIBltbGMfBOB
hfHaeKS8X1a/I4wLrlSrVy0Ysb91xfhkF0zaq7H27/Mp7zykYt1Vb2NomPaQ3ToGUJUYiNt5NLt+
L1HVQnCM0OwTW3UwUxcmyHwX7201uuSpWm4z5rp3KqxdKgZUr1OzUiisy+yRTxeuqXk7z4kFAcWc
hHgjU/TFr1ProzD9G5VCZgAJB19TUiUMpR9l0Vjg+ygy0NBov4bRPfl5Lj+MOn5XBFVq7pYI6FEN
mWZHGpYAtWCC9MymrH/0q76Gac4EYtk72GFxDDOsgMvenAjPk99N9WrZG6dhRuYlTLll79hY6aVS
xFsyvxIdj/w2rcr7ZV8sHGpOgJYYk0e3RaMql5gkIR4H5hTdLo+WhZoFr5OuloefTcsj0lBDLybH
5/tZP3tVO7N3MY2o1bLNrkNwk06N7xQ46PrnuJ/3UfvsXAtp3fiTzrFTTCoVTqT7IXELWkQ+zRMt
1Y6u02pHFR8VnvVI26UTqJhlx7IYHKhBa2U+plKUsdz+PEfzlY9iKiDb/ftl/jrEtGM8ZMuL/7xa
R0zHurPHwvt+3WW3n8a8xV9HTpairInDEp5huRjB5pdX+gqLIA7Wv5647Ph+y+UDhpnqb10hnr63
Gcsn+Hnz0U34Cvp2qx7qsPH+59/0c/Q/r6t9ZgHchu/PMJ+F5dFfH3b+cN+fadnz/aZtkd3GgF2x
iu/MxlGPcj5sOcAXFWWe5eGyZ1mMy+lfHgqnBd3Q/3bpCJ2Vtt8y2iBObajPdRKV64oAiyDCahbU
+bsp6xGGHprGTj1YoT/tbLf9gyx39FLAimr00ekJ0ZHCIo/ChQ/m9u0hTJvPKvPdLWOmowPCNCr1
yNOscUbZuh+WQkR23K6Uihs5oFkBDt9xqTHWpFs5VfLEPHOPCe9R1J276rjs4HqMD5VfIi5uH7Vg
4MWw+UHETi6dWp/sGP9lieqJgs4mpbolhf4eyv6k0PUcJZGIIwiGYm74SYWmQ4Lfd4+PmGmqmxwj
RbtWTaLcqTFT3oI8o7vSPwrGIsTLzZv6ocMmlSbn720aIS6rSfbZ4edZAZU8L6tALpGbqtwtO/Cg
vTcTjquy6bByTvd1eV+nor/rGQg1dgULPWdK3k9IRoCXxXyQ4FEpCFkhIYfYg7K1ITs0w2rAaipc
9IZmeum0gQSweTGm/rXq8fFn8mgHvYnqn4WkWrzGYzZsdQlrbNmWQ2DYTaSsUTD917Z2YiAB0lTf
laToScf0b7N5AY7CLezyrrHANaUNXJyBMczdNC+i1Cj2zmiPq2WVO4hxF0OjwDBUf2/62V5b4jky
G+Nm2eQopQ6XbJiIC63lZtm2LAzd12kTwWxcDvlrB8Q8Y6y/33jZbOqS/u4o88Pyxss2P+xXltsY
XjNWdKznD7nsjBI1P5oWAMJ5k0lZ/WLbitcHYXyVxUZiCL5rNC260jP/GqLSP/SacQZEnp4Gwqru
loUzwfoHa2Vuf7alY5cT4gaZP1GVWMHS6BtkXrc3iZmYdxT7ze/ntpG1maRP+lHY1KRoOUza/JSM
ocksnN33OglJ5baSqVij82V/WJj6cR48x7VzO7mMDrqppFdUtuLOdRPl1oyOwbxiRPE/i8GsXluq
ljejSOdpIX4f0v8QZvwcNyRQjtKJW+/yQrYqLbIrojsC79pLIUfv+xs1FVGA1rhZQUWub2WVBVdB
keyqx/K+8IPhuBy2LBiS6StigYr9srocq0FZ98wS5fjyrGUbjooUS0JyZg43rF01cO/S3HDv4HJP
N4bRvgV+BSVk3q7bWUeSVLzyYwfn/3IYBMwDnfvwvBzByO9OjTTjGE18/+QYNXslcK07zKL2HQli
5UYLHbIMhsm+W3ZoDXBPtaA5s6wuOwCmiEuZMmAkeUOBHBs2tJINY91F3H+Tzjz9HBtSOyXMrLZ3
qV7GW2dEMQHOMrwWuCE84lmSjWFDRlvbTelvDdeAHA6/5QrqObqKpsYbaiTUDwbqoY6REio0Z5ks
C8YuE2lZpHnq08BoowiIw1MIC/FnUp8PePifR/MqfL3nvCHLj2wNF/3dHK3iEw59szwirjmjf33T
zC6hdpYwLo+WRb8IJecFk1qEk8tG0LXtztXpeA8xwBc5PoTfwqtZ560y7K5eVH2izNIwi52NDz8L
xshYHZb1bHE9dCJ7FrPxqJ2dNNX8EcgmwnlkLf4jswTsBg2SogDc3ZtloZfNMBFwVM38jX8/1FP3
I0p0GBh1DvZx2d11Ew7R5WEMdgbkfxLT5gCcT9MOyt73GXNGIkgSOCOxY9FCXM7i925gL8e5KrOD
fULcAQ4z7Atio4yGgsWu/TO24tOHFpHKcjcQ/+WZ2n1AruONbLsXm9N6jIgD2zaaeAtH4W6GWVWb
8DLSPXLHyTbL3/tztpdHy3+AHla4EQHnSiEl7ai2ulclgdg3BLXdWIYsDhaThKSMq5WitrteWI8p
f7VpDjj0MXWo/If5CmgVY3IHIP2kmF5cYWKeTWn5rLi253/W8igD2rApwYLwu9tpNzVki6C0aHQZ
BSS+JB1Of50YLMqcN8utQSja2lpRMp96PwW3MjQ/RBYqG8M8yb4aburQ6r8XhoiGG1+fz1w2vmWa
Xt5g+S1v3LwEOr48zB230zbLwyV6dXm0LBLbL1E7udAwZu28nONYCqPEoMOg439+sQrXzg9RBghg
9ojOf+ayWP7gn9U2MyDLaORm+rOHaZo1isvpkIvndHnYTBS88swevZ//zPI9/VldHrlaT7wVBl5u
3hJOIAtjlv39LMxWhLtWmMdk1t4v34NlEc2rPS2O7RTVp2VT4ZuEOwQOo5El1qBbEg0speP/20n5
K9XqivRRI8cDNrvGvh/ard4fEiBfmOQ5pzMfohTEGCyLZTWOoBBrkfJVMaTsjwRDNquptjtSUZR4
ONqO9Axiuho5jKsgI1o3JJ/aU52SWYyu+jtqP59uOjxoxQzWZTxCbqwkcA4r/UjrfKNnHb7R5JzJ
MlzBKKNROhXhyUILcw78dk2/vV71Y3bJNH4icrc0PRfK6lEtmzW3jIIWOpXFomwP4Abmqe2kXnHf
6/upJ0HIcsiktZ+bqsm3giYMKva2I4ulDrZRQxClyFdKl9EfQSbo8YPLTSO+FbpmrUdtVDa+0hAL
0+lb2P/g6aZHQ6SHvCio3xFJFNXitexLMgvHdAt+KdqYGP1k057CoFJX/DjiTA6l9GoMGWF7AvyK
niSmpauotF6DmKIKXqo1ULZo25dzRnRjoMKlREFzej0Vek++sVN7BYiK2qHW2A1ftc2JcTqXqBSe
P3XuKRiTeB0RsOXnsQrXlIjSSKNc3amAb40YOj6hmWX3Ffs4slWUVOthMp2dD+tGKZp9o4ecBDh0
kbA40yLEK173Al1M/+Q6c+mSIEjGY/WnzU/3fG/RNNgxtnXIk52hjBiBFfT+ba/sGFFMa/qPbwye
w40z4t8vFCuBTYRMx5kYewq8OQ54NOSb/OFB7o77xLkOIJD2dDzVE2Ja0jMcEhjUnH90gUsXz3wb
AAx2Akcla6sVMKdwPYXKV+OTLVMN5/kbpMdWc07D6Y/JznVe80NZMslWbP8i9fajzKAj6Vyia63v
CGsae/qNoU1ijhoLj4LoSSY1CbgWPjEc3F5KOcEQmMKnRE3XVjMjRWAtrwa9efb5vfCgvK7IZSYf
NKOF4/BeVulGMCGmbo0qZ4ToZZ7bUtlmQe1fR4jrU+n8LlJS9QI1eB87Zds4TAR7rfPmAWBnGeER
rdzWdMNPBQ7rSg5kE2vD9OKWFCwoQGrKH5uIRLhGRnQwNCp5bqxeIS44a2NMPT/sHkbN2RKEi3wk
RIqlCJVuKzMkJflISq3dTuXQemOYFlvFeQqVPF+ZceZvqjSnPtPlW9NS5GkKecG+oTIYadptMMQN
aMrx0KrvzPzDtTva3aat7uuEqNaKvC7q+RvLLV61pgPPAiDJMQg9bronFLkGsKM4XJPima0YDWrr
Cf7qyiUwddWMQ7aK7XBvCkVddSC7rFg8ARIrBSJJMF8p46NS9fKY9BUHYqiqtXvNCEz2jc+B2737
QVkBdZKf8fQy6QnwtTT8QJybebX+SITiY4dekq4LtNT+6IJMnXsbzdA6HrW2YWxtSmaIgC1f/6J8
A8LEeo178yIHmvapexI6h2VafzZURv/c0+NNR+pwU9Qnf2oJkM3HHfG8Fumyebgff5OcTb36Icnb
N60lUF5txjsRM/JvpxnXKykEEo1Oo09wh86BTLZohgEbBnwn1pVsAYLF7x0naVUVhAIrhnIoBgZZ
odDKdbPj3KtealPwJ1LgaBTbKjP9K9mGzYbWTrweSvvRGjLPyFtuBAoY2jR9IeM+9TSXhnddNdGq
rrNn9KKYHBvm0EMSkZeEetOqCBKec2JRRg+bWkmfgPlfQac5q/q5syDQlVGC774/OJH+KZXkM4v0
j7o0CAusIPOrzKGocO/yvh23TkazINLQsjspOqJwDF40qqBDBuyvH+W9GpeXci5U5ePciP1j1DbR
Cz0fOEQqW3diBfeu2gyKNdudi9sujFeRtKiWzELdMhgOUuNHIUMjZAHvg/XCXdMK1rF2qLLo1kaI
sSpSeckS+ZUZ9qEsrfc6YuI1iLvQSTNPqOkeoQr1IL8hr6X38dU7/U1DmlkAqtorUaBvWiOGyNN3
iWcppNHrSjOuFDMfPN9QPhzIRqHfIUSPjI0gVEpvbGs3DtUDMW+0oTOxowqwMycqmWH+mA/qVpDq
vXVCC/0wmpXI5GumyBdXlfFNtw5CZ2aI/eqMENp4+jROTerBn3kIq+lDDtazLsdrZ631zCq3VjCc
J9CciQV5riZ/UrOsswRj7cgazqDU6aiJ+pD4PjJta9dHiudEZN2/jlHx5gbpg1W0p8FC06j2T2GT
7ms0OMnAdyJu6i1INtA03SkEHIigDTBalZpeUjADVyrPqLg+ocqb6b6sZU8Rd4QZBx8aaADZFYH5
NjbDG9nU2cpOlcfaAWTTRPprnSUfPTg9oxxe8Zf9QbaLLtbYTV10aEX2MGIjX6eq/FW0wMsjOExd
gqKa83EvCBHbSdoAaP4Makf1tKMBCUytPgRteyXTiAxBh/p439h/alGDpuAXloxtot5zAfIXgPJK
ET2Rl2oOtik96U1+TUDzrLSpNzfCdXeD5R5esxpAH7ShgxzMBt5+glh+RB4RkqNJGvuRUAx5wTeM
hM8Gm65zRRY+lR2qwo35oWbNKVH7l5YPxdTvOUKEAekzfXIr5cid7x5xWbFqW5tTH1w0kumlqe+a
uN8P0t/W+7rPtzWnhZsEM396h8OK3l7E+L8HBWwXl4gq1b4hT02tCRYb3FMiYX22RkI/Jd/2EVdv
7/h/0pQI5QR9Wj5Uz1bbnHS3uWuddE2ew7VogjczY96IhYzohj59tfHUwyeV3ZrWDCkPgujPie8G
HQGw8TnDhkrrGdEMG8dQERi3O8E84+AyW5bZhejRinFApFKr4nJpn62GovKUOsMKDs9tGg/1qrQh
AqoCwZGRBQ/SSv8UzVCtsibtvdJtSYzEdFiF6qFT3V+2wSByDCFn50F3NGpG2UXrv7UN193U6lsL
mLddd2eD6h3klMQDcWcpKd3Q0gclinYK5O4zDEKETgElNIPaYdUZnGSb00jkycQNXcu8VrddDP+O
s+riPvOy+zqDEdUlirrVDZgNdRX9IgC+8WHb8wPHSPLqfqpD2540QGTMxsy94zcPihjBbrrtm2gg
jY9KhO6lfatqdxt0IEXriIxiN3G9lBJBRYMjRRjv5arCxcMgrBTxugyoCLSqmlGxTvbZ1DkHQiaf
7Qh4D7/gbVd8ag1j47Hn8pTwdeLoJBRJwlwPQzHm61JGvzRuPx7uJFRN5PdMUXkKIvlFyGi4ElpL
W8l49GuHoJL8twa5zpkqXBIaiWB+5JDPmZ/boDxaDBaDJr90Lk1D8kVAXZ0xED0x1n5yaFqszWDO
itCHj9FkBpA43XBxXH5qrNFLnHZOGOTX3CJAKq7hqJbPiV5ydfRrq5rUW7PLBgbjabISDmMwK0W3
EURfHfXs5mjKmZBlDvDehv7RlP1G082BgRWhGZEN28Fq75R+KA6RktwZAQNyMmlz3cx3BpWpspx6
BrRht8OkbdRW5lEQerTC4Dd8K9ipCZq9UCu5AvjSKF8U/d4jmRx8yxhIBm7oVl6yAowZiHuxSlHb
7iczqLwaIqbbx+t4Ms9V66JNbf+Yyg1Ry6eIYNacIjTAR7R3SbHByngXd0Js1bx8BbJw0+YTxGc5
I5rfSkFw9eBqmPVl+FgIm5EQGiiHIsGqVAPGnTICM4kEPXd2iJZMoiHtfh1bmHusEVeI+R63ICC7
fiSz3dK3whgfdNU6lTFXYMgZTgShEnQl/5i233lpA3E424SatYus4W0ablDOPKYoUlfkgpSbTOM8
ESV+wYmBbGRivm7hVWrGuQRvPiuQ+WZt2xp6yIteHxVtaxF4tHJN5V5Ise0A3M43KbmCg4oVakRA
vZvpcqR/JNzYFOMIOvC1C43fuqWMW1/vgCVjIYVoyPQ0TcHbMSI0Xb79UsE7wMCE2MQQ/wpj/CYK
YSQlxpdhNfnKGij3m1CTuG9SQjTBC+rqNXJUHaqc7SWknK4Ul2+JbervFFz+kKFcHLuErrVO434k
qijRtV8A+zIPqQwGSkPz1ESa8xM2ETViT9dp7DvJTphwabVh2Nta5zAOiIs1qLkaekrzEmslOOrm
qER822QlVnVaPMZpjh3JugGM6U2S8XPfuKT6UqRYWWm460kch9o5XSwk7IX4HDX3o8im2EPIVvA1
ba923r/adf8BSXQ/jePa0rU3OUQmtOQeRC/mC3+oTPgkfb6mD6IW4r5L7GtbO9gy4uzcOS0NlFKl
ke2+xmZDon1mPPjNr1aooLphiJIgRuKOavveEObn1BQnoVlcukFDnhN9jEq1bwtmHZ3Mey+M1DsC
Rx71jlRMt823QTj+Cn2zQwtoX2moEOAS+zCbpxfH/eVYCiIRfWbxZc2wbpqYATYDTPB1gRfr0huh
2BJzvuqqln5DuFOK/Jynj2DzXJqd/p7v5LoqQmMzxBozsU7jUD3KN4puGWvnpg4AdlL0Q7tANrjb
ojnJ7U1fqi9KmtJqafWdP8DcG3zC8FIwaKXdroOu+QhLpPemcWB8UecpA4zeXpmMKpl99bdqcmAk
bUIdTkmpity1JjuLtyEPIXWVtY82Ny8Nbe048edohy8hfcpxbLO10sEGjF19PNjjsxRRuvH1XSpo
SOf4UPGgBhuLHBgp2pckD+YKNTN/P+a/5lrVmh8EeiWVRqWVvDplF2MiHa3kcRj49TZJ9d4WPUOO
zmpoE9a0h0NCol3bhaH8WfhkZCRhcWmCcGsQJLJ1x+FYJPrvVMGwG8aQ32feUNl8oEh6pCEutwoa
lVXJFb9xFZu5ocul1Pf1JR+3LhTgcaTcjp6r9PwkgM4msQWWOBFSulpxjfcv9amFRNGn9NOTaitA
zeOCZCHfpPUU1fsQwMYK0ZK9qqT+2Rtgp9JHzbLzXSC1N1tT9vY0UD9xUfMYxaeUoE7hdX/Cm3ln
RN1vSz28TCCHIfsmyZo0WCgE020VEuF6N/BryqWI4TB/RxKD9Lv7It/y4rtELEfcozSCzrPOfnK1
4ThWwEjgzJElb1S3XSXec/5ZIFGuUeLqO2WOXA6L8ZSaKtT3KG+3UcQ8TWXsXxT9E9coMhBE9fPt
0NpUwbjjeXTB2wDwbXggVugx0XTFIwFr94SR1F/1pY966NMdnkvHeKa2/WBnLaNNhKnmhOKM6Gqs
E8c0cZmmcovyDQa8XJuIbKn1lhXymlfV0t9KDS1VhmaCgu0vyclb5b1xVdKEkqEwXjr6llrQdx7p
PzNPxQ1OoSkegsnaaykDdBEQysfdiREApD3msI4Ou7VsDYTGkIQpWN25YXAt/nDj9en89Dgrh7C7
poKZmlXhp4l7YlGE+hJWBDWMuiQPqn8AQJpu0XDdxXZ3oq2A0U9JLyINGo9J4Kmfya2jca+9B7nz
brf1U63yxUzMJ7Iv7nUr90RATiERwFDACZIdb+qKqwVbFwrxfW2oL21j/lbsjroySrfaILsuVinG
xPz+21Nk4JjoDmV7SUo44NwAkMHN8Gbt1Z8nr44SnCZIhSC1T4luTRTu6o+iHLalrTylRBKv7NDo
171k4K2aqBl8vi2MYtpculjFhboyRXoj/eZ3LrBQhO0ElBL5U9Xe26k4GplVr3WlZUyVI79XAVQP
saJ4Ys7nbV1tgxWcKPpYfoRZuAdccVNF4VZNzM/QqahTVXQBSVIlSjHa6WNxSSwCRasyPRQdkamt
WmxQhb8nWo1cVCeh24w2cULjOW7Qv/k54GBzw0c4tuGtHeWIhPtTrmjwnSwtXGF69Hvjl99gofD9
rylXHnSihAZLhg9K8gYzMTcnfa0EKmqsXr+MsMc8o9E+7LY56G50L3s66zgAPxt/Ptlh+jZq3XOS
46smbQH6leRvjvrLmPRnGSPP84N3hhDvBKuGK1t2W7MY39pi9uWp/JArmYsicJKwx3XUdozN50rl
sKOLF3rGSGlWjXQC4HWqCeGba5JIkdT5KUuJU5Lmr8zpBR105XUK+pNagpB287POLVzYzq6R0lln
PZC7vNlEffQSpZVYf5Vm8WEa6W+/KNBa6vKaQWts7Iybi1WRtmQ24PGOU95vfPLjUTnh1daKIz6j
e13pEKfj/MVlsR97sIQh2aBxrFLUa/OObyOa80kYnkpPFQZXgBck79fqupmGmKTEKNlOgX3EQflu
ifLt/+g6s+ZGkTUN/yIi2JdbSWixJEteVa4bwlV2sS+Z7Pz6ecB92n16Zm4IkSRIslGS+b1bNk2X
Dp8vYDX7zC/kZqe4tSntxitKOJhuuNNlsnb6FsKxQlpUMt0jXrrDtXbaCcvwLewNeP5o5FFma1fn
19VNarcn0wEXfWjgg9tiss6XqgzvcXAo3jjUU1YGMzru4uJsZK+tmW4IUL3KqPkRdUDg8y04jURM
QSxRt6HNjYJ+4n7Kgh0V8R+B09xTub0EGOWzSkCHlgnNJ4XomJn5UxPpb/lgmyz0Iqa16KlcD5cn
s+HBWMRPC1UgVCnKUDyu9qzGngjV/lE1yW9Wv8+oQJsDtvlkKk/BBt3LD6s6ySp4Y3oAHyNiihJQ
qD8pADlSI2ylHa3Ud3N9D8uIsl4yGkwZREg+pHIqnUq5Z615G3Jqu1PrbMnLLjalZfes6Qdvm09Y
0Uxmlu4LeS5KBYCAC/huqvxm3bsa0UKYceDuh0lBN5ljWUlIVji44V0X9ywacU4A21fWVWIRWzxa
u7HOtTslA8ESKBFAIhwWam6kIs/QduPoiQPyuHglRzKYBs3IH5WxxjTeSevdsvvVhg19wu+yzoKN
g4QDI/5K51nVEDbu5CVZBnP60/DDNWPMuAmwsJ1hXAtvPJQOknRETj9t6siaCf/UMVplz/fZThoT
1dYMqPRhYs/S5nXKZL3rmKHLnmdYJylAxs0T+cLvbZPNyi6ePpPSH0yt83ZO8Mchs3M9Zto7PDKe
NTV0t0Q1Q3KOszelxVC1NJja2732GRQuPxpm2HkQ/DISs11TInI32AaYnoGJs1rwnWyGJVfcxf08
ZYuUY+TA4Quc35Gn/+5q6Nsjg3DQBgecmDFIp2LVePrNSzH9trbVqJzF/HbxjMAYNvSpHud7z33F
Pw/bw4JkialYd2NymlT7Ma8uVWJ2qyTrn4oQ9Dlz3YOsTEqaziXVUZM77occLEz8Q3EdrewhmaED
T8kpGw7yaKphv66lwS/CIwUeVdkd+RjFRoRiAMNvNkyue37WxqHoTAJ1LFZveyOMTMwmYHaoNo4E
mlPhiZoaDg6NofQTq7rIpPsx5HPQ4pB0u8DI//TxVJ8bnDZCytuqxUrZCD0esKMBPmAYvhepP+LR
OXvhH702wGQleWguC84qdguGx+Qp718DI8ZdyGWNFoVGuEJivRoavByGcli7XsLa2bH6FZjqLolV
7ZZ6jNZ4x7K6pcQy5ORDafHRbKm+2J15zxr72VbzW527ma9IM4ZoEf7AYwQJu6vvUDOpa4geDIMz
6dAhdojKIUWqdj2XPf1OR6yu8z/WZ7R1UgiGtNJ0R5ApZ+lHAyxsq7r2+4SSP+8pVQYd4AoWKkjc
Qdz7ZmANp5C75BaZu05tW0PR1D1rGYaAqoHlS1dW0KooWFnVR5oIvF+Kfp+N1Jm1zPIOunlo8qZd
jSHAVD1RfHKc9L2lyMfTplRWBaSHOiujQ5h08wRaf7OQuKyoVobYnQzyquY5wIpu/Spn6Cn4Kaiw
rLVUYe7anGpqltBk5V2INLBlMvIQ2NyVRUmxs1XRnXT3Hfq6NRyVyvcKC5f0EdjDnhNrWkHFL57a
HryMGwZnhHQnI1wqmN6tBpm2D4LM9E1NvNFsyH+kLn8OLbHOWuo2A44aWk9Zk7lUdUg6geMHT4RI
mMFatLF6bnp1mzOnXI0Oyul4IrHcVC9eZRo7U23FFofIwyQSZ2WnhR/pBLZMIQ+HMDTrY0+9PXUh
uCfp8GoXkEzV5gXUjP9/MUH9oSIbxHVyl5WU1Vm34lOb2ESvdFu8GHCREEV8ahzwUyEp2lfGoCCK
xQ8y83J/agwexn39A4sev7Dm+WeJNG7qDlbKSJrF5WthT8be0UvYzGY53pn1jAlJ6DTEb8Dhc1LJ
vDYjTxzthm9G3BZKbyLArikE8kNjmWVbr3km87WjFcEay5UCLieq1ypZE9lWYAA1/yQv2cBbpCM/
YSOT1to0zTlPQZwsM7k1Nn/bQGvsfRKnEJj42SPzeZU231hYvCV6Iioxoc2wBiRju93N8iyIxWl+
wupzOIblg0oJhTuqWAX8V/worbH7riXLPd5bq8YtQSMdqDOzLAesx7fdqlwnYbc3WbgTL5wTsdqa
xQ6w2MAjZut15zIivAWt7Ltqm81jrgd+l4w3o0d12TndSx2g9YQGJHcFQTQM0c1liCc6KX9MUoIo
64S/KsNuN47b3oVgqBQOPR1jlHCkbG5XH/g38ycak2untgrh0y4KmM4ldqNAmCAq+LQ6FTqdsJGW
hM2CO9kKsFvjh4TqvzqbY8NwMxT6AaOScmJaYXHPmZX2MYTWu6r/6YbpA+sZwi0wCrfEdaptFWec
gDp08I75Fmebur1VMxQUQIa419SITKh7KH1334Mx26T4JFHn15Hy5knT9VtNErgWp+UZ5M/xs8kl
Hc8E0wH2WqsaMx3WOYh7mbGyrt1h7GOu8cRINzy2D4kRjHd2oIJtsPQxCyg5TlgOWwUveHjIT42S
qVvpXvG4YGKojq/doO2nWqUqPMiXpgMRsftmrYdFvR56T2OimE18+vAc1c1bZgORGX/0Lr66rPZZ
BPNU7LoBqhHLgXYAgI48hTn7XqIbv4TkkSglYdaEO236WvmQZfdmhOR6ZcE5beFWmu1H71LQrxJK
8LArnxuKAuS9efj+FjbFD+OlC1geJrg3+Ah03pVZvRY543FwiC7Ik+RBMSvc862RW26qylUJFWWj
daz5nNkTv66KT9XofzWdyozF7vcaY89uNt3uy+wX3A3SK3E/Be9lZaw78pFvlHBXRQnlFyvbRVjg
QjbcpEqyz1UCnWVgXEXtJXdlzb1tiE3IH3k1Vh70QEBwTXiWHzV9f1+5vgF7duMOJmkb7fs4lhee
sAmzYGNlVsjnZFnAA6m2YzILdhvWHYS2QZCfqo8EkRVLheRJV71gHQlKr1FpxbyicJKFZXspbJS5
ym9q7f1PJdyDvqpYO5n3XQ3MNg3Fb8eZvVlMlkayhljX8V/R1GkXelN9ieeNRfUth0l7tzTZmSDK
iMpDldp823qOoAmGfQ79EU6uzlhKsLqreLj4y27cVIJxOKi056SNE+4D9VZjL7HRdN1Zh8betW1r
Y07eLYwjE5UbNe2yzntfBixk8h4dRLKSQykOYqifO6eadnpixH4ns/sByhjYMeicITOx48dDsLHb
pvgID2C1IHFM4RhjUeljU0F12Ddk3d53lfuYFfxBiylb5ZUm7xuvqcjw3ro89N0KT5YGeAPXsYsM
Ror8lBmbaPjVtxou4g6wfNJqr4YNs7Cqf1YCJxcUXUyFct+TziUHEdtUk1mvmbT6AdLBDogVz5w5
aKP/TOS4CeyuIb7wLpXtsMX4G+ZicO9N4Tm0WauwLNumehWteyWlHqP1dxr5A0xyhk+GXMyjHPeq
GfJBtCllGDt8zUbwT5PnUoiDtFTGPwP5wUlgaPexZXSbpsjDrZKRjCA0949jwdHMm9eh6YKViQ3y
2hnVtVOPjM/G9GEO7l4axGQnfxybG3TKs99iQFurOg1zP4UQo2IMj71RvcgUMkXDzaXXz+g4jp6E
4RMGkR/EEhePVl85nvl7VpwwEcedpPZ0Yx3ozkmHeZ2Bv/hdaB88KD93CBVftDlmPKwU0PaSP4Bj
ftQZYkt0RCXF1+0QuJjaJNmzZ4NT6w4ZRXiB3NnleOkM0APLDN6iKwwURpV10E9+q0Pd7+R5bNNs
By3jMHbBhbgQpC/UIlJtgKrjcM1wHG95YX3KaTibZnthloptcXRMA3pwdyoQguptarbc3fPsDBzl
YieRyXS2zqmcGHthNQdtIAc9H56UcdLOLVwgHR7wtoz3uWSK23jGp54a7aqw65tSNhN1rpSHAX83
HWWmgPQk3ejYgKVRc3vXzaY5aYTFJpE7bpWm8Tb1VK49M+JuiR8ynBnWIWN9KXfYKh3gTPIoT1Ud
fX/1M7OJEwsGg8Rp5TO02vfUTH81Mpq4+/VdL/i/mDHhheStb+2p/hkaFCGTZJbTJyBoBhlPeumG
axOLMioMILYWf+ZOdluIT4ywd0mTvPD/f3R+yUp6m5B6AWVaiv61p66UnmWVFX4O9fBY685nlTU3
d6yfQCGCtZ4o+OQ7BGd5OEqJgOWAqc3sHXBUhdRg24SSTeSBu2rzSbDkV0GdncA4YpT2Swt6dy0K
eGIzmlU0yPNZqWUbYncO3WBj/nA3GuPO4RdUhOUuZ+AObOWH0cZ/MDcrqDyLYVeq0NqQv0fys3Dq
GzlTVKOL8iLMrRbw5GRMx13Z2+dmh/tx8UtPXbjpg9+6MZQ61azIZUB3Ws3xM8oIwS7QPhz9E0DT
9aPJOw9Q0jaFhjUC1OtYqHB6vehusCZtlcTRuSoVUiuN/GSjVksLke+a0VJ9aHMWs4t+3Rb2TuuH
ELexShDBIh51LozDGj//1LyTLEpDFJ2kO0YIrz3RMMLvxir5jEoxm041B6NQ+N6kcpo2VRymtyzC
5gy0sX/Vpsg7UtlYDzXZ464Va/7gFM9RJa9GSxAENtV8jHjT53BdXarl6L2ts52yFBLA5et4VAmu
MtITnnoP0L8x/RsqEKsBEGMg3Anm1E40SuX31aWZVO1Y5N22L5RwI1ImZVW9LwuNeSs14biI+e8N
he9G0znOGYCCSBS+WjV3oUtwe6gSuwDjSPOU2vcyBbly9yMbpC+7milAE14VjUl/X5QfIYCeSAij
9EIl3iij/m434mKqzT73stFvNOa7WZPa1IMMxEIZjixBf21C41dlHkODUZOcQAc47I8Hx6E0LWTu
nfdJRso7xS9TuK8gKLuBGDg0LUeDRWkUMo0YQv2CYOUS9eol7lvYHtqhCrN8q1EesHP7OujeTOVh
OloJghRHuK6V1G/1ED/DsGQ6ig+V1XQINQr7vpiMp8BIHk3GlK3rtLtUTjuv0u4CnuSIRddtCUBG
NKWfJFQjSexMYrnSxWBsoFGy54ZMdip4MXVO1Rwtd1xGu7HTtk7TMCuh2OiRWbCqlOxkDvIjSLqP
tAarSKaVJh4z0bb8aJD8BeUPPbI/4sH6bLsSv359Y6hZtcP8HrxsxFhBsGq3o1+UZAHsq0JSPFMu
Rjk9R5bzmjjDXtWNg4iYqiqNfsJ+B7mHCUen5YFo1W67Ov3RTMUXasUDA2uIzjO3luAJq/a/ZIFt
YPrLNExy2NIDRd0H26ESlzXlbQq8jRwncxc12otHDqsQ3lvUzoz4ODopPUQKiHakQOTDycrJPS11
Cty5+6Li4tYG5QXDow7mVfckOmoxTYgYtnTsM8IxAu2C6jFHyLDypvFUtN4mnixSlOgCYnIy8EkB
ZnW3lisfDSt/lzVZZYrq4LUPIU3tnj2T8rLhISuw3Ke+0ZiwWRuGXBBoPBKg4ZovKQGdyE2wF7MM
+V6o7UaBpSpIDR1i/WJrDpmh+AYm1NzbKtjPjzxwgdtUpNbKjAq06Uh9AmE9CKO+t+TgrsEaWXYT
WrdShHHNWrv2Czg9vQvzcWiOegsaHAKnSOU3Tg5EPVJbXfUSB0l4qbrDv7YHL88yjXWpc6AEz9gY
axXPtWnXau1rrlICwxVpVqTvFITdtWczKWGi2KNWmWFA/KRibCfUcKQ4wOw3qH8KV9u20jy1joMf
SkUyZMqYjaGFU1LQbJtzX5nNWSvj9kwBYgLW65U99JF+VSvVcMhrs3pMTCV9ZFk9v14ayhr9Iz5F
PDbtAC/IIAq1tbTUevfXYToqQ+cTayguSxN0AHAIy3z7vkjShwnjuDv41lRXj9RhxCN0sadKxbxj
aTKId70Xnrr/6jD3yggw3fJpo833hSiko9LvdeWw9INsPTwMgvj6+arLBm3JPkJQCWzNJ1vaartu
1jDsLGxc/tOWxe5aw9TnsvTAu2uE7ZJQ0LbS/mIO3V8b1nYPrln0d/9qN5kbYKXTA2j9p78mbFws
zBM4qX7/3ZwRrXYfwjBaLrq0Z+VI9FRkXVmLbCtdBNeETM9nEUCcKqu+uVt2ba9M5wy4yY+HpH32
ZJgddUEtsQj7lidH4z6QgbDOkN8068IZzr3K4LucOkqvXoeQ9Q7LbpJ5yQ5hg7n5unAY9CeyCima
zW8rM1znUu2r6/JWrlfdQF3M8/JOfUxk4xS4IQUJuvetyPcsp5X1shujPD33nv6SC4XPoaoXQ2j1
03IdjTMpZUhxWi5kFZD6ROEF2+Vok1jrEU4vqpqsfFg2VibkNpX8tLDKiqJ1a5d4XfR5vV4Ow2gu
H3jDeC/JYGYUn/vk8RTBugLU+r5OWo8D64FiR5FC3zaNEV8osUfbsh+yKxD8zByoqgcs6pxNGcbd
Y4ql5qbGVeFplMJeB6hvnpl7yXXY29lrQ/WN353V36IJPzsns5wfxWAVq0xpy5+mrD4JlUUuKYub
2yX576EqkA0mxkcxQWTP3PJPMzCjyMFUQDjKdadWDByTeg0GZjQreaJaBSU3x4XGtBPoB0QTM93p
6D2Vuwgs5BMg4mg0k/jIpPPgwPD/FffJm1tE8l1lTcDsrfbedLDbVZpk4zauQqJRPE08ECaPr2bm
MATNgctLW5hWSConhclPJ8TDckALNYdBIqj8ZXc5IGOKQ0mYKUx3uNRXvyocfBuK2WbZbeYLlI7u
+t3g4qj393uQ9VxCnwZHs3pRRutJOupWMTRciOc+y/U9MMHdIKzu66MuB4o6aHdFDaa1dFmuPygq
PP8uAu8vBXw2FOn7qUuJiwQCvZAWlO9bYSVEglbRmZ+Z4jfKkDxhYhCvpWY1P/NMudetqg/BiB8m
N4j+iNx6h+Dt3Xpbd4lAbpDN9k5GVcUTR6UojaOj9+6WxWvH7z/XwcWN7kcfdD+sEiuXyPJRD/AP
mtLpoXAq+22w9XIdhv306GlxufXsHLudvO7uYPe7O1KbgwuxpvXGEKn6CqMwwTApugo1fSwmXb83
qhyjBcPugSbAAts0EvfcOABFYZnepyyddgZeC+c0NbNdK3BJyQoArjztx3NqGc3OKGAVFCbgf2tq
+VlrR32Hs0141jzd3vFDcU5pihCgZMDlV3ZXQDrZVUj794aVRA/MRpjSaY79O8zu8JWwPxrW4au6
CcfHpWtsTQpVmf90Hbr6X10NZM6PKhnfu66xGH3b9An2VHIi+2zXB3ib4rZMOWNpo+C560TVR35P
XOimkiqoX9A/5HpNsnISTL4eT/3DsiFe1lkb2Elsl11t7qd1KHFDo7J2FUMbwd0JtWxcfcKDHovh
67wooajs6oG8AwT/mEjzw6iKSj9c/2tTedjeoFNiNejuS1JU4Fj2iIHRJTwYuApvIO0M/tLWl27w
wOwejj6Om2BC9FvanN7Y9CP2TMteHwX5PRZl+2VvuRD6NG+fkJ4HnZlrLBvLtAKCm/kNfbfB55RA
ubZ+aP/uB/6x0bG2uyxNlecWWLrJfSmJUB+yrNmoeg+7ggJKs1USk/8dcZCRjxoRPaYypdSy9Pri
8FiACDA3UptM11/7tZAY8FHH/eq57GKcT6lp3nxfYjlQWmFzsYHU8Zx2sYHp64sWjOp+KdwXSsaH
4Mb8fxpDy1b3ikaJfzlx6bhslgPoUIGD55OnqYI+nnr2IZwXoCKSxn1H/ecS5gJaC66BP6ka1oA8
VnnVK4wqrAk9TtkCOBpO8VnopfcQhwhvPEE9fWnPHe8Juw/1yZunu0Igi1Gilv5FeSwrXKGskbTp
YCyEv7S3ESuivq1uoDgO5kQD8aoJ0GVuETmrRb1yrB3uptXyshlJLi2GDitzSzkuTTJJObrsf71c
Wr+Pdx7CtSxX/vyrfdn9V5ulu9ohF6nfu9RQyb0aj5E+/rVR1fohbvmukwlfPI8c64eWID5Qq7T6
CWj3YZmV/a44xWujac3BtA1z52pJ5Hu5gesHHvCvZqkBn6HwKHSX8TTU8GWSWXwj8ZJQYwZMWBmK
Xxvj0cVlKxgTYwMrnPGvGO5HIfLPscLUs631H6FVqzBIS5cVe6/c9be9rnXYiqpA9yu1N8J9kBcs
rRukXa6ev1ee9kY+ufKIYXZ5LHRsBmNngpAwtFuRV9mtUwHRRiXTtgoSrp92sOYCud/eOhlWd5qQ
2VZFIHYo2zB/dcfxQDGyeNd6o0T1FATHPOqSx8AM/yxvN+ku/0ExlBenzLv7IARlGOYT5s8BgxJM
K4EbWNihucNO8leCJel52RjF0J6F2UKvtVwsDhRW6QKC5NnQY3NYLX3Qcs4voWmjgTOPf+3+fYml
e15VtzzPyv33pTMDWrCpdI3fCqQBwzAd8G3x7pe9IkWA5nTY3i+7iYTFAj310Lv1vQMg2BxqKiCw
w9R4XQpF3sYOXDUpTPHmTODW8ZDV72WW36B59L+JaD63zEc/685GklWEJNiX06p0kQmsFBbyczna
C9G35AMMGTc0Z7l9jk68Qac8m8uVjsBhTteqVUy09G7Z/T6QZkpODjI8y45y9yV+VTpixA0MqU+u
HQlvW1dQfPvBrg+R0d4te8tm6WLN/ZZdMauLzD6kXtY4D/GgKofCRdeVo1Jnld5hoqAjvtrE8+Gl
j1QCdZ1l1ESlZdGHx+pvlvTK3dcpupatpR5al6/O/J/uNZIlLGk5DwiGuMjf7/F1fh/kkjuL96ih
FByHqum36wYe9mOY5sVjMC85YlXC1fm7za3bZpNSAoO6gyUcyhX9KlXXPQk9kSe0LDfWxNaziqwK
vzH7WtUOlrIJfHKHG/G0HLRwtd/AA6n2agVPsOmMalc48F2zxghf4qB0/KrDHEFPBnRUyDsJz+mQ
ug25/TxlsGy8MlQ+t+BrwWfRMSU1ZGM951zLhyCbngbLiDZVkiEgginwRDXTH7jW1bAM62mSAYVT
R2eFiciOtTmm7obZJKvlqGOAdI6NE5yA5zEYjePsvqptee/AWANCl/Ev4eR3skisV2lUDpqKEDuQ
KY9vlUIBYe7g/PeZYKk1RXU3+gVf5OtMmxFrXY21fgVbouLuiOy5z1AoYeAZPyRBgG+U1pRAJJmz
60dbPyY8I6DD5C2IdlKeGN+a3Zirzr3J38d30tR4KDPi72JVcZ6H2bIIP96VEKa7q9tgGlf5nMHQ
OqN2BurMKFziujU3FTD4z9W8+erXSLMk20L564zlSDOOJCT3ZkAEIeJ2MG4fRmL7aBtt9FTZeFbE
GL35y+6yoYPp2O0jM/tZBYTx0HeHpY0Omkk5kApIfwi81iSZtguPdpHJcx/1uZ/mWfOqx8nv5V+t
GX9iq48+Eu5ViukjQRfzOS5WRUdzPidzqCnIxKxfJ2OGD/rg0yy+zim8TFvpbv7XOcKGl5JmxRFJ
lXfUmtE7AnmCb/U6gIRIinCb8myQpGFzqFgO/fslk2Bjo7TxNhtE3hJSYKLjI1V3VfPtcXkmR30M
MWFYWarLtpgbvjdNFhMADOv1eUJI67cDiet1PBinstBTP7YS5YZI/tJzF35YcXc16964oVsogMXr
/9U1yNvLMnU1o+FaefFfXf91VXNSyVgvRUoZ8V2XhfGiBrJ6Drt/7MTdu9bZ+tcRzfvHkX+fU3lV
v6tlAAllEh3J4rU68IxF8Q8gqpr+8jLVMASI503lJThMuhcV366jTOf12vKywINWIVP1v1uXfZzh
5d1kULL2RuWusMIjkhFzlwEV34HKK3dLO8J3iqdLo5YPLr7Ic29AP69YLb1aW2ut/dKhXlqXl8tG
uBZYmdMmqwrnjL/6L0dGLfzZejI6jozz15Cfxj4bKMxpuSiuQaEV1+UVs9DXBjD17rt9CEJt7xoA
98up/90XtulffRu8e1d4HLTYDrvhedlYGH1yH+Wm74gc75KmRfu9vPzuU4/AHf/usxy2VQuzlo5g
mRiaYfisYP5+LIpGpT49v9QVGF/Lq2VThzy7oCdFq++2TndHcf7eT+0p3SY5PmbLyUgccWr613Uo
VwLS1LXNcOWCkf3jGkycnHUxDir8mgqtFnZ9nRdfMTIorqEaFVeRjQ4a8cDYeKOe//PAvukw8Ptu
rQzD2YC0GpvlxGWDtXJxrfdy7rk01D38MJspxw6dRk7SzG0CbjwThiBWyy5SpnJXGzgtLbu6iWRU
Qat5WnZjO97wgNSfK0/Xr2luPi/NfYx3a2OSIZeMxXirNaBelhDOYTmqWOqFJM3pgaBs86kupq9L
e5nZHvukrfBT4iQQj9HHV4j16PyxtAw3wdJSjPueXKWbHpBM8r8/rTl/WqZh0RYkabh9f9rlkimf
Nq8xaBao9HeLE3rO42LblCG86Nks/csdffZT/94VdYQSzYNCsxxdDkxDxsi+7Gdq8ZZpWbFf9sZc
HBkqkfhkmu8lzHWRBcbxFW+3YVNTz/aH2hmhMkX5OsCo4L5kKkR0UmABP0jss5beXyc6RgR3Wrhz
rkd8tZQ6vsI3C1la9A8p+RcnDOSPrTK4N1Xn7UdvQHXkeVfRpS/13Fx46GxkCpzetKl7GxojWVOI
j0/L0cZOyMQY09dQgz3dmETsDL3i3iSisW0hk2G7nKXrPeXINknuPSXzXqfktLylq3TqCadXEMD5
rYIkAciVhbJbdsd0fJvIncXDqq6e6zDwl7f0GrAxbSL5uu0y/dVENZbG7rnJDBAPVUVcTJDVmaRs
59wLC+wl0ewAXqj5NI6Zid3Q34cHBQ7D9ynTNI0MoljsWzxaDQvVSdQ9hVHbPRG0ROkwgxwahOxi
eUOATD++f/fQ2uClT4zsvPQn9aTeGR1Cy2VXzhecUdz5Wss5vcytNZ4i3s4zrF3TjvIyFOjtmQBA
tZcKv1YVk8zWsMOP6KGNuvKDDKccnmA4Zw2YqG2nxkXo3ycvll3/8gyl+EgDHfqLLX4YuiX8BmfC
E9VI+1xNmiADyXN+JorYLF2FC86n96r7OGVkw41qzJPEkv3jVHndank/G5Fi1tniPaigKipiYDKm
pNaxRlTpl7Ht3iAOnJeuTaK/da6KBlG3NT4UFZ3lO5RBL9YO66j/fIeUNdTXdyhz5lTLd5Cohl7i
QvyCvtttA5Ga20xNpz3kgHyjY+zxsux2Mi02eqTqL2ZT/3V08kLjH7tqqos9oFG+Re0MTmIoyatK
TvpGHVV5Dxm+PwgtrffYJuMjqsTZxsE378c4djco0OYftz7WmTJ9NoJhAhPyBEE5Z09eIO9r6pll
i+FCbxTvfS6iHX5ZOfZ3WV+dqMwRGTW/+tdui8kzMcNms2YdQG8h+hF1BDHQQZPb95lm+MGgxCdg
I3edUXf1l3bh6nCBEDoXJ8Mq/bLpiYwIW84wvJjgF29wvy7QHwzHJFVLm+P1HEc9mSZc0HlPJCEs
nlKOXwc7GWm+lB2OBPOBpcty1Ov08giAgIt+AkCFE9g2k6F1Nqlvnu15s+xGWW8fJ8Ill72lfemh
5eBHgD4OztRFgvR9PrcvyTiKrHwbkXqzXgzYUbq+VBj9P8UhhMlag2exGKE7U/1ie276BJwefbVX
mbNuNb3+idsGavPuA7dxnmHQXx7Cygz2IdZBOzfKiqe0B+RoFLX7MHp1jQF0+67i2rTBxlG7xzqV
BLQ2i7eDUOpXqWovoUx7LHUIyhoL72YlZKgkmpOe2kr0ZIAYI679Y3hljYEYuwgfkJX3J0Nv7Adr
3pg6vEWrfBiT2J4dxdozFMwj+j+4ltJM5UGfmFZ892/rOt6qDUu2pW05rYtg4Y9xm++W3eWAGstP
bOutu+9uDkwqpy7zC+JN+yETQX1xO2X93QFnGaZmyfj7+zK14YhdMyHqW05aDrRtPGzSLAqQXHCh
pU1rioGw6zg/LLtdGdjbIq5gQ6hk43ihdXNZ0h17DxLAsluPY+TjVKPul10nLV8a4K4rYqrgCYX6
tm5a61aNIQI271EbEvMMdIEFf6j+gYal7hJZsaRZ2pZNHBf1Cc0VsmX6qlNpbINJVoemK97gAiM9
9wJ9o6lu8tiPhXU19V8ttQWEM8RVHLAxQ/I6HyxlmT6qZqxuVNAhf2n7OhBUb8aoa8dlDytF6+oV
v5buS0tsaeqBSes/r5NkpQorolF86XQdQtKmfgvRUH1dg8UFdG0xvSF+cdfSA5lOgP61eQCK8Xt9
+t4Lgq+9ZawacLn4Ptb9197f5y2D3N89l/PAnPonvQerngfAv3t+vd98bDbc+T/O84YQ9mPYH8J+
TM8oG9OzlQaPbT52e+xY0vN3+/Lqq00MAGY9zAa6fzcXkpF+tezXU/c7CyHmk89wDnKrPC+vlk0t
RjxV9KwlQOw/BwJNjYd/7JtOvC/VML9LenIovy7zfYX/Yey8diRHz2z7Ko2+PtTQm8G0LoJkeJeR
Pm+ItPSe/Gme/iyWNJJ65kA4gFCq6jRVGUH+/Mzea4tWmnwlWdh9y/f/9cuv70VRIFa///Yff/2v
z/E/w+/yWmZTWBa/4Va8lvC02j9+N5Xff6v+9p93X3/8bqFudExHt1VNljGRGorJxz/fb3ER8tnK
/ynkLgqSsXI+5UQ1zLcxGPErLK2X8Jq6kx8NdN2PEwY0fv+rWWMu5owX1UxxiiO9eA2Wkjlayuh8
KaixmT04jP726a9au1CF4AGDvPbXp/z6xc5r2y0a9L71SooHh0KFkIBsHSapfm5mQ/vbL/msnHWO
1j27YV5raEn6GVV+tZGUsF/98/N+fYCdGwGaZQwyuYoZihrFti7s4WQU+Xj69TvtH79bPgNySkEZ
h+40ojU5Baqy6+K+vKtipLSBPv3Ln5xC3hmRM63//SuvqX965Q3ddmSFdBlL03gD8IXYf37lQRuO
BJgYKWFdjcwqFsPwKOZoUyHW3GGos27DPMBSm5r8c+jTq8j05umfnxFI+uyPvQrgIwyq/aSygI3H
MStdYgQ/gIyEx0kro3tDzkkbXj7664+/fkEh/DERTHaMdDm6/+fXFwPsODdVlA95OPz7H1fV/9eP
q8uabammDXcJRMby8X+50PJAzac+NMNt13NiwYN3h0mIyO8zxTmho4ZRzVakWX5J57C9/PrvAtFN
YWTsUOgBpz3F5rQvEWOutFDVkPiwU2bYyQH4L3/+58d/rTYIEPj1k/zHn+6Z9tc99FlWUxOHUfc/
/vjXzXd5fs+/2/9avuofn/Xnr/nrQ5nzv3/7Kaf4sylb1s//87P+9H352//+r/Peu/c//cEvurib
7vrvZrp9t33W/fe9v3zm/+8Hf/v+9V0epur7j98/y55dGt8NuEfx+98/tJwVisPZ8Y+zZfn+f//g
8kr88TuHzXvx9b++4Pu97f74XdX/ouiGZdmmYWKatQ3n99+G7+UjCh9RVcfm7NENXZGXA6gAlxX9
8buh/8Xm3kBbpNnA9RWbO6TF2cGHdOcvsqzKiuVYoMK15dj67x/874fe396x//chaCmG9qer0yJz
QGelYxnLfUj7bvPv+9erE7c5TAzbcdw46C4SAqIUIyQg10Oj3AtE3K4ukQ1LScRuChZFu8/w8ilp
5NNQkgaMRq356gh707R0l6oYWw0ITYv/wxy3JuNBkb0m5ikc77J4RyAUBnmF8qV0ZTwMUPILZLfT
jOn9XZfOCKTXgLDdSXRr3ZRXFG2Irit0iO8Veqqkd1YKSr/8RUFKi5lhRTYGE9HPGhvMgmETmliJ
6SmipQnT9piKHRENhcb8pQtd0SOszd/oW+mmoGxVt6p+Lvrk9gZWh7thZY8n1bmPgaJ0B40xpOWA
2lDwMdl3RXtGzW4aUJfbjdQOrgLJDlSp5zQnJAVGScETepLlWYaxCqS3IjvhfuAfUXlRl3jFQr21
Xiq+qdpfhHlzdHRjXly9l5g19GQd9NsuiDFptvsaCDt+gcCRsVCXdGCnRtrU9l5rkMFmu1Z+Ta1D
kkae0tyq2XGHJFkJSihV3wsFZs22A5AHwfBb0HjT4t761Njr0SlqGn/qka5ScXGqzGj4McSJGUMS
2hD8ipuQse5iRVB40wyceB2oC52fManTTa49E0ZAlt8rCbiupaHVXE9D4Gn2uovbg2qdBHiBVH+O
809Hk0GG7g0QgzE6vbmct7k0XGq2GDM4GdS/ESHTsjMiBXV2c2C5bRS7KqryEObhIhFFy+zO6JqD
Jjup6l1OQDIGeAphiBsa/1Z5Rwocry67CrIUS9TcYoutfnAQ/WeYHOExNG2GNcd0ix5cMVJ7OTjZ
5v1k0ZlgNRGGODnAA8xUY+SMTyG4wfug2+hXbY1ZMz2CMWONWCc7BShJYj84jjdqwCuNKy3a3axd
nEUSWhXolnmp+svYHO1EXOeQ5z0unCFGXVcDB4Ero6fHfJ5XNbOu0p53DGa+RLS2rPVkHy39KQnu
otiLw3XT7CB1afbbIsghB1FQnjfFtMq4RQa0OSArb0pCEpNMELTKSoEhSZU9oh3d17D7knH0iZOD
ncjicmjc0pEOMkiqgmVWXMJxYD0GwZmCJtxJ6Jiq6Ipz31VQiPdkQss5ECryDtLw3dI2+KXazRSI
U4fxwH5K6sWRkic4eMANNu5cPs2m5VMsVuZKfbXD4Awr2SVvkouX+7XsAfbkhywmL0B9b+YfTX2s
M77jdB0a/OWYV+pa2eTCONgNwzOkOYqErzVKV5HWruemdu3ZL5xtrNkH8rK3jHgfhu5La+GLFuNW
xM82mh99zDZWlLIabJ4lonNzAQdR3keV4kvjJS7edafAHf/QtxubSS6Q2NXcYCNqh7ck3XfVJ/UC
TG2IABB8QRLFzkem3c1TdhONxpB3cAMuqYrX2ywfgxhHSobneNQPQzytU9nap+G9YSNPLJp1pWR+
ZMA1K9hv4rttXenCnoeJLICAosE3GG/i/EdwEln0F1qzl8fUL3J1jZhkl1Yf7S9PO3BPvYBQLXxD
cfaheERdsVeJI5DVu0SGIqRdcia944ztrp993cj2i72ICetGzNopaC1WiXiO6ULjRMYIc2AXaeJy
gc89wh4JmvkjyXt2by9zZJZIBoG8jl30LjQILDlKY1EIFPah6mNLKNxCgWciOiwnKjNsWGUK9B6t
gnyPbh4mIjIKh047r9r9rFgnwxnys26YD9Cmqo0SaCZzzenaNBR2lYKoWdjQAvCbzJm6UqnECGOX
mlO5Zz5AQWerL3JNKgHJjCtM4+sQdM5eNeInGAnkmYXSpxMR82QwVxohyrVm8Jgbi8rcQmpmAtrb
FobKXoOWVroH6gpesXUE6LXQY6yxBs0DkKiyYVKgMPDRlkAsSmq8uP230s5IIJFcuBVLx13q2LFv
Onj3eXTVseD+QGMYsMx+gVW7clR2EUUXvVo14B1NhpvNxPYnTGRny9Geo6lPq9At8Pvp81aKxOwC
3ES2R5exw8EdZ4nXY7kQ7BmgWRklJ3EvMOGZ7Ofv1ExqfFyxTl7uo2JMPUw4DI5yxYvq+GcZBzo6
1lrZyNBMlPKOOdZ3CyCKV5ASf1tOPfkMkwrIeIpZG5NVbTx3wStGe5xMrNd7hEh6gP6x1FNIQijD
J99qpMifo+Q6TzRC2QKf6cSwi8ANRHZdf6pxdzdM+kekh/qdY/AEb1JpiUWMY8TBY7/vK/l7VHjq
wQyLqmA6B3K8xkBgkeYVbvSGFHgofH1t/XC44ZlXGlBtMUvRLBoQ3NbWrcfc5Sgc9rGzKLC7Hr2P
JTZae8rkDLSMOiuc3shGyilY67iIWUY7j+lY1PvMmt4SMXyoUz76FTQtl1bOrUCB2l3+0A5wrpYr
A04H8/5V1eVPbaA+znKqeEZt36LmpcNKyBsOwSTWiu0ocyZ3FsmFEyeJAcwXtiowv7zzcrUk53Oe
OySewn6UBFPrMOT+cNiiWoq2jyK5PySLe2iw1afQsqJTEluwhkTCAdh91nnIVl0rkbiBAMqVgsH1
4MkhyAslbZ4M8phPUa2wwrdtT4K/jckg32VtU2/BhU+o2IMwIphcFZ03mOjZsL2deRie0Z5El2BO
jHOinHFlKQjhKZCcMX83WCNAZSq/DKzcSN9UDi2u0RFvRGM4oV9E5VHTROiZGfuELtVgPeUMysOU
+Lqi4gmi8XiJQcnR5cc7JzNJkYWVl6A62Mi1fh4qRA8yTOAgqSDBtlh4BkZ/e2NC1d93Xerq1bAd
gzbc9SPPYz4NxnUTi2OQhE+ksQKIPdogCXjkYWEBO7VC+d6dkRsAxK5sQSwboCR+OmrAGjAcuqJ1
Yn05s3qvDzJO1iTv8Jh3R7Y6yMuc4ejA+zsJLIQodNd5PD2kyZLMZ59VXWykBu18hyiyS8o1Br9E
xcO/t8G/Eb+4qkqaSx5GqlpSCx2gdSKrKLQdrJHNmGCEbkY2nj0mXC8Ekxy0AJbXC+glzOed0r3P
uGGUg9lf2np2tQJwHCemgeQ3RKkOQyeL3iLl04RCq3xrzsWJNg1FA4HFbtTe2/m9FFtrOopL06r8
kJecTJfi6MjSRkp/zOScdtUZGiz3SeRjsA4q1evNKwCObgq9qoqIqt9XIcoY+z4ggH0oiq2M0gZd
9fuEZ24M2RFrxlbVBo9Aeob+yF3YwHfxW9Hl75LGzjzn4k3XnDOg6ro1SDdqCiw4ynMDBzVL1znv
nliGEYdWYrTP+yvK8JDiXHLurQFqEbVr58xr9HMQhrB/n9Fm71k1NNe2Sh/gXIIKxRSV7wkv9Hvx
2ormFiUXOIQkyWxNLDXUOfCFZozgktfxtgtKKqHrlMTXvpfXps4ObIiOiCH9smURdIPOg1NeJcVC
hl5xMJXyQSdJAnyZc2VcBI+FdFvlzG7Lb+tXp8o95hQuITGkMG9mCa5aM62EQJ8p9atYOba5tJ25
sal9yk0F5Uk2XkSfYqTa2HmxbjB/zI5yAEW8o9bGQalX3TUmFIJ4O4oXyNrBKeoqEqUugUrghjH7
oUV+5Uc0Wlyv86rBSEhfMeKpYZioimRny0jDK7/HdQgTAl0Zzu611o/+yHuVjR0dzMl2Jm8eMfIY
qxZuOdviVdR/w0cC4ECThNl+5ClmWgNbUlYEftIcwpA8TLyUV7lCDEvZSWR6BmdaL0/wglLzud00
SkNpczdHNzjk8AIfJdVYFYrBKfeEoc4NqfidGQoYj7ogX24YZZfh7EXn6pJcRV6XWwpxbpv0POle
nFt+atnbFkYMxxMwBSu8RJAMRKVvAt1CzJjMT7idQdzTYSxElQwQX2C6I7Zoq9yRhHiNYRwl4Koh
VVKmmn6HdJ3SJVZ2AkeKrZ1D46qU10rnaUcAUHiz9asYEABb8i5y9vWgHJ34VR2hVcQorLQNMkTy
OZP9MOqekNMFUek1w5cZHwML0XpzZ8M+aQV/a/CWRqmn8npWFhFLdUvVm8IxLWCaM0+SAheEwU2k
071ZnYU+7jWF3jCytoAW/EQrdrLNqBwMeqWrbmef+rJ/tqVyo40HTTpYUbKuIYeM3QtPrxVAWDcx
r2lBh9adI5tgbPySibnPZG0vqyduxgRnMiByD5+8m+fJNs5fpoLtzYykAwIOqkxk9ZAdnPDNDCkI
BuNQBe994gDFuwnzojWY1lU5XCvWYx1GLuJ2rBDODpIcBnCuWrvkHXgxGvGo6zwbLG2Nw1YlgxEq
K6uM6FJU/Q5YASxU1FP6updPIANXzUCdi28IaCjIoFiIBxXlE5WPFg2+Q36LZm61PtlK0tI0OAsd
f9d3+6kqHoj68rIkJA6VbrQY3RbcHkPO+07SH0Avkzb5gUD/rNLBj2D3mCrM6NR/5SUwMXwCxLTV
I6hmXctFhK9CMbcpI4mxkjyCq3KcVqG4TaABhPQ5t4OfAS6nxUADTQeL1n47NkTUM4LA1FEp1SZJ
QCWZZL8aWXTBIegCRb6OWM2DCFhPeSny18G2N2ZY7STugRonIEvXjzLmaFdCy59C61gX+WHcaYsf
MLmE6j3b1a0V9RurPc6gnYjhpZt4rMYJ0Wu4mwzjqO4as9k4+ry3LOkwIzp1QK9k9PA5+ZlzXd5z
LKyluiVhDxRloKA5yJGsZ09yFKKwJS+YB7Nm10eEMcDInyYmCmN5mJQSUg/Q2ZthPRht51Zquppi
zHHTlL44SXjIoubSp2tLk93WJKI77SHt8NQt1Tv2h3jPN1BHwUmkrEAt/S23eel1IIPSCbvYUQlR
i+HppWecTiIuvRCbZqI7m9pJfOg4jJkfR1yMrEapJpkJhSHYlVz7GmEMWT1vcfuksrUzIOdGgfQ1
2RKKJRRABd4ia76zaSHzvPQl+zWRCZ5tfKP8Gs2Hdn5pEo1gm5T699EMfjLCslOdtHPF4dxgU5UI
ICNx4ZYMtUWsH5Tpp4aWrQIqCugSQmP8hItEtkK5q7qGcHqSFUyLQjYj1WLsVnnT++rUnCIYE0LB
6Ig3szXG5wkoM1kOAxNaSIjwrBomEuLFnvLLbGycgUvPge9bEGBXXFQDLhfJvaZjYtW8xflWZjNp
Lpc7LDMapo6aQwCXCfR9Rpj9k6JPdyA68ZG+JpA0CVY4G3FF7fs9Os9TJh9CmaQj/adjclRUl1Ib
1nmQuO24M8d9ONCy6eoe+iEvFXIV7cg4xasZ7wO4silXM1hr+YdcBH7WYJvUjVclIrAYwlNqhXfR
8iQbWz/WbnINQ63Vz7OxJaFvZSBPMlSgMhmNaWgto6mdUZzkn4YSO1Z7f6DMCPNsy8ysLh/trN8n
GaArea3glCkjXgUC5qQSiJvJXUwAjRUMrrBGOGUOTyKowe1Zsu9MDkDdZUxLetRLGW+VxNmnpbMp
o+ool7jH6MbwIbVsTHDa3AXTVSMhWWo5XLVLZeQHZHsg+ugVr9pM6JV06ABw5DAeF4ayfIsDHUYm
j5/mw4n6BxYwrjaAiqw0SsWfPkJkAMkymj4EbNs+CrwgT4nuDVYxMRZQ+O7j+pHnaJM8B85Hb31E
3dlyHnJ18BfyLJH1e0ShTg7Bvz1i4Fekl7mOsC9zmcwlzxrUJvW4xXO/nubME3mL48arlf1QLN42
cijubXMdEtgILJjXH7iIExz1q0ma17w0mtjsQsajuVuqYt9M91nKuAPkOemhcPP5GVlfb6sY0ng0
bHPjrNDcWf1ACndBx0NHKhIM14ZvlupeW+uASFXFZTKBCs7X2EZVUfwkGFbFwRUb+OpuhjGQARSo
qgfc9ujSa6/B2jGE97J6sKOeldULgYH+OKu7th/WldbuLMyd3A0rbfoKHUo2XdlU3JwsdFcz56AK
+0UpdmWygDc5WMJgPUD8Mzbrub0bVTR3GjWhCZUtvQPCsIaksCpk5zNF/m60kVsSrzMZgATl5yX1
hlDhzzr6yVKIQdqettLvmgNJS/DLxTpD4D+Iw4iPSB0f2vhblntUNtlCBKZbNz0DNNOImjmHJBmq
V6zxvHIYGYqZR4TuSuarZUxe5DADWAJEmTCSoEk7fSGEejsR66AUBUcqgeBTcod0JtqxyvZD0AA6
ZhFsC7T+yMBFv8+BVnXpJdFKd0EcKX1E0AKdd4R+oGtuZsuX0JLmeXAOsYV/dh0ERTTFWMHatTOs
GYPQmyO45ThK7dotv0uOPh5L7WT4MrniUUfN2u4En94rkktIBALUdUiv7DAB6DOGpUazb7NNPKS+
ITakF6ALo4grLgZe1dk6EIaCnf6EJcK1eySvwb5Nz6RmGcIBSLoW0IPHmrEKAtuG8Q8MZIaakK+R
saQCd0HLlXhwhtTDn70VKEBJ9q4wBEQRU0j7y0ZEMyHQFZAlpx5gSz5tmqWKqn6y8bmN5m0SYYsm
I6hnwpuwP5aceEvMZSU3q4C7tJdUv+kIYBavM9dyM32mDXQsyAJCfQ8VIvpQ3CGE31r1VjU9i2c1
IAHsmwhbu/pZMjZan1FCtYBbMgqE0zCDPpFrtxjWg4DjH3cQHC7x9G5BQKnBwC9D3wU4LtCFUchz
C+VL2gdd+77Q57Wd4Uc7DQ2JJNN+6I4zXDjbejFGnAvmgK9z62SXztzhJWESTEjcWJPXLLz+KYFB
HsMGl7sjlhj+rkNlntRs4qXjEYw6lwRVxdjbVNJVF2wr/aloL5A2tipw9654qIy3SjhutsDQ43Mm
MWIKiafpBMLYkzmj7jV8ooRCWqc++9Tjp3kAuQy/f4LDEfXcBG3/qjl34SyzOUzQD24oZjYZ/NyE
nBvVOibxLpUJeK98FjqzPG1HzGw9I0W2Z/7kIFg/TRP1nTV7k3kvjH3FeDYEvFPLh1p6UzCZEpqj
VPvOpBJPPps89dIk/NK678x5aGmj+vxWDdMGqGJUYwT4GBxy1FIKIURQOmM1G7YKyeCmM7tdF2/r
+FBHezk013FbAkQOXSUuVoBlj1MAHRXCtYqP0qi8lrOns5jU2PfopFY86PDWiZjrLscQb5CmjsX6
pClwE4hRzOZvBSiGpk8EVb1bzU7TOYGlkeEYWL3aq1UiP8bgsQPdis3SF0r3VlKLLuNeSV/nTD/n
+d7g3OqhkRTWZ8ExrnVw2UAhhfJE7lEBRYMkpYWYYCB4sox9otQ7wdqMFJOIuis04w06LxeksxO9
50N5MicGOL6Zp2t8L6wpZtcePAgiDf71PhxXGBfBKyOuTb6MZPIx5x066VTVuA3AIU09cJyY1+dN
MiKYeQcNeBSDoYkSVUzXVhs2gdyA+HOWkQrPjPpZwCQURGmRBnloRXWa4CARTL838stkT49WRyJu
jZgJlBi+4i0Dxt5xdafaG2lFei/Bl8prFI3UafdReiJlyMWF8dRxLVlB4GXFXaVci+pBHz9EXe5a
G7hjPHm1NLDJM90mPBR6CXjpp6r8qcYly5DnyO5zlat3wZDzJia+CcZCah1fmV5m8Yxg2bC2ykvQ
f1r5yhFYgskxEOFjWer32cvcXFrOrFGGqauLx5SeOpXla4XLT6nJOxvn/aATs2H5CIzAo9q3cEbG
x81V2oeyaY+CCWYqZV6jkNpks4qUecUFrPb8YY4qX5njcmVPzSvEbUBxTMdMnunGBJQEPSHDoBD+
mIpelcBuoMs8seAJq+BISUopx4+ZdlFHTjhcHNWbFBMDW76Hx+wHgIyd+llbUkDM7HVgMGdFeLFJ
krHDadWJ9j4zlANV+p7wHCZUJq7UbvDU7GxbyT6UrXWRxruOFMyOyObwSVDzG5yLevDc0BL0Y7NJ
6yVzKeHVb3hoIx4mri91pAeD1juR9lMi/GJ0PLpKr8iTRyiwMAESmkF9VYyDC6mG8NNrkj4A7fMJ
/1i6v3UYTG66xBMt4O7GfogKY+XI8Drk/KAw9lacdNuZLzoqajuMtoNlnwYlPSJCmwHnjSXjS5o/
uQnWUSh5BdxNJyAQ8jWrn/vEfJya8RMq0Mo5g9dxtb7G3nHQStVnwOoJsa+6w5xbjKlhzqqPFjFF
affoHLoqugDLWav1VZVJ9YMTVA8ocVhvB/eleomVSKwyBC/E068MgY0/oqBjGCx+Uqu9tGmxiVCk
JEI8E5G2MlrzDqXu2mIPJvfdblI0T0SzV9VfbZsQTdIeGnqfuUkOHcIaOz5ahEdGOuvk5fi/JDxP
atIFmfET/3VEFL/DOrYayHFQwdPqNXcXMNQ52fE+zNNaaA3NiNjrTPND5ZUH4VZ8chKY7S3sj0Da
YkF6yUOs30drwjrQLX3xJJaiSxo/WY3uNfZ6rp+T7M5OrhO0zu6alwTwwDG/wagKo12HP+5R0Xep
OBHXjDkbql4LkbrOs5XN/MN8r7P5M8UZPkpUdpG+bqF4KV3brgQIrgjt+4SeEX8kwQSgwqfvXNH3
ZlxvlbJdT33ynCyUWGonNneMdK27wb52DDhyk1jf/iAN+Sas1wPnezcnKATREVTTLUZAUJPPju9g
ZdRo6dnJ6LnqWQr0cDKNK+U8qyZkJPhPOCPGofDxJq9qUe1Sig32hnuZhUPNE1Y1KKPGjPfmvuDC
CEs25OE+1lnq8oAvmnGDUcMzR5KDxmynBa/S/GMWmBRn0Jg0zq0aveQi9Ulq9MqapajCMZCv8Kcf
YxjqETO5AcBbPvYM9a6jLb2H1r3kFDddvdO7oz7YxGsQ41My+SRzxDafSSagImjH1bw2NfVm9eDI
pmljWB+qsu2Z1ndYUtvgW55eqOb9PLGeMQu5ofImA2xp+3d1ECfOAp1lckVkC2khXXIpaARUziiL
C28mO9QqoDW1eCYt2thqeKvSdxP8RpT1G6XirHc68tK6jfUBso8mWPDDvgodm4i96DFU3hXyQR5x
yrkt8gBSjCU2W+C5Ju5d9RC/WTB1YpKH0SfAXDyX+UdpvBaDs+ry6FuqeVjmwdUhFDcePgxp7/SG
F6lPkSWDjg42Hde2pH4PzjmalWeqb+QlrdtK8ZfVE5gq6oULz+yLkebI9hvcVat3nhJRTkgbmQc6
+1Q3icynwnoM85+FxtkEl5xxWKpNRKpj3+EpqafCH0BRRqQhz8athN8ZyFCN2x0h366Sw8TPJF8m
anHWP+2qPduDszGD6KE0pr2tOztHs7Zyf7TFI8nBjA6YpVDbDc6zmf8YBa/B3ib5J2EG3GbroCC7
gKdrzVgNRILDhddoqDuotVGrAGuVHlBicAJwRPK20M4NRFSY/ansaWotxeszcztkZ4tAZ871ZBtl
kaf2487SBxi7YttL0T08XDsbrqKTPlWclOis97M8M83sNl2V7RewpSIz7WPR2uWNH9o+Dpm1VGQP
okm+rWhmcIGsgLQxY/7OBNDcV6hN9NXiIrcaFMxvlVAjm97AZmXU6eNFihtKqSfDZssN8iALgNoy
aavrk+YEz9AsJEtfx0p54AvJ08hYyfBTPPfzw9IwsJJ/XYKP1XTaWioOgsIWDL2AL0V09T+UUdtc
rR5zR1sjN0eY2jPKC/RqZzhfykyORx9vGuLUEqJMRm07VC3RHEyrEB8k/XOWypu0JM1R0ohtc+7L
iiWTnLi2ol/iQL6Uw7ak3MAr2VE6qMQso4iGFCRP+ZHB+0ExpFtCGEnblPj+MzdUKR2ZCZSVsmn6
jdwO5xL0+hBdtC+Y2utBzt4tVh68LGZ5lhsqcFW518L+gCLgWPfNz1issxDhxWxuKlvfRe28roxh
E4L3K02mPRDcouoUiYPKcRbCw6tAP40YwlkLmTsNykuYHspJXymNug5Ke++MJO1YnDSGIzyA0yul
ZRubA78pOaWUpru3x/5TCzrvkJrNbiBbo0puc8MDJiP8JKrvLB5rk8ZIfvgI9JbdpnIYGBCyW7g5
aR+7UwHaFPYVwo8+72/oRfxGzTcypYSmAVEED6sypJZU5aWbh33CQ0uR5gfLwJGwMCAl+Z2FgJcH
lkf1SdQisYxT65JsP6De7OPq2inN0bLQZcnKrhctHcWrPbQM8U3Q1qBe+d6jD8ZyW+FnZfbpY03y
zaz0jdS8E32/ttTxKqHcCK41CQQTBTMSJXGfRs5rg2kPuf6qHh6VTGfuhj6rH/wYi0lPdcLFXyqy
H9M61vjj2SsWkn5U1O5thDEctI8NxWacaDtoYRwB/VbC4CAHvsl2bp6+F2avJO2omLwpC9ZzgdgH
/xcoyOJbj5a5d7cv1HbXUpJJ0YGyZGjap2K58yKKurbfzdaPjXwJgskGfplXojwqwPLhgFuViIMy
y3JnoT4h8vO0wEZwDswxd6yrIoACgGRLNwOtSVB2b11abqNE8cyOVSsgznbYJqSDDMWrTWwZlMyU
4aq0FQUWi3KN7dPPqQRYlAxcHAQTkZQMo/8OIM4pnciB43XXdfa+NNct0xakFoFpIUDK/Yrs40Cp
t9KyhAulJw5Nr0yvprLsnQfwSGdDnw8GqjOUF3Ah9LNCoglJmOBdVlncX8Jg2yp4d4iDUOPQN9Rw
qzjou1oB4JLpARtDeK8rvavWOqzpXO3J7TT3lVpcgjz0mg+bC7JHGbisipi0IwsqX4rySRrUS9Yt
D/eFMzAgVs78Af2WY9m3gt48IKswpzMszMYr7+omZB8qVph6dpIB/S+t7pMeUGVZMEB41fXXeKYQ
he2CY8AauKRmog7VA0uGJ4vitxHAopRTahFBQxpC1ZGPbgSfqs5dXI7VNtbFTUq1V7WlVNLwFOIz
YWQj+83U7bUOUGQvnceJqohoI2BBWzmWVyq1EoJl2W8TMtVh9wuVLpz5RU02cjUz1qgHMgqnlTZq
OylkmGNHa8Lo0mRddDaVeMoMIfiKg36d05RlafiIg86trRn1S+Vda6fYEAfl2gTVJ/MXZkhvbAVp
NtpLkOwE+61Jf9al74pByoiC0SlebGXahKjwh/pr0jZ4SiCMXDqen8FEYrKDiE59kEZlO1Ua8/z4
rgr17eLVtdwuNl2nDHZ12LsJa28VHV0H+kdoMJaSnZ7mXoM2Tg9xz73NxS6XwYj2/H8uUOZ9VM69
mkjbCt9wUGBb7c6zfAurmzq+DwVDId1P4Pr1ekLULlWyguBLa+/62f62cgYpPBkoZbuRm6R4LyON
Lt+4j/LhEEnGivLxVMaSP4AzmOyZeVjnwhk6TqL9iOXhVVlSIgYFCkbJAsaEEVN6CpWg5QC7W1Ai
tAMIRTjMqrm7Q2b+FJmc+pZuMOlRjkMMcnIICX6wne/Bil4bRuulkXKYaP2p4fDrJ0GfQG5cwLHQ
fpR5SClVpCcW1KnWnDlQDeNeJmXBbRXVnUeSam0RvGQLwJtbMz8jDuVqCAUhrNO1n+t7IFYng3zR
dlLRB8iHRc5oV6uB8FUhfwrmtU21n+fsvR3nxUmNyyytlnk3kHNprVOplUp+FKkK7HU29GeGu1fT
6ONDGskA/wXNqznKT4Ojf4Up7KgoesVbWj7bsILK2XoiMhzSn2TUWzmCI5V3Ddtrc9oEzcRslPSp
RUgV3gxQ0SFeQpuzHVUYl2wj/V+uzms5bqBNsk+EiCp43DbaG7JpREq8QUiUCO+r4J5+D/jPzuzO
DYOiHNmmTH6ZJ5sXQUkU8vKO0oOwwg46WMr50KMtQscuh5vkyS6XvtsWLpHRnFkxqkLxq1o5iGsA
eSDgj1OdMT3L3NJAEakW1LuJsdQBo0ZRsBpEOWUUK1W2ddRfXxsRh0Y/eI7gRoRBsFYOVbz8SvtP
nUNmzTSQJV/LnlZX74tt2D06khIAjFi+bcuLJ1ZtdQU3LJQlHfKieSfatcl7dEBnFjsTK0KQWYBF
+9NCwbSQC6StN+MqE+Q/+y8IPkVTnkx+xsUT+e4LJ5/dar8w8+bkRvOOEGvYMjul3GW3enj4B3FC
2qHIHn32yyA+mh54hFiEBo3JtWniPctOffSupgmUWnMSnGcbysMFrxiUPyb5TOOti4znl4hukwux
n+LV9jGlEOx8K1Mui+XbbLPZdARv20nRs5Qxr1Le56BYwtzJHt8Lt6/Wiq8NEkSwHQ2KPqLkPtJg
ccj0aZjWFaFW55Sy0TxQ1oEyu4qBJvAcIyF1PuFE3NTjGr+jqmDI4LVGOeOdiVaoMJ65BU898uOK
aOF4yUzdLbp9bL20WJIp1sbeiDY+4Xw0cSVJYjVZd5bt9IfgegfYqkNPm4YpxLBmvEoC+LWsqP5q
KBaRueCyV9EK5D72Eu9CkwBYxvkyxw8po1sqSbZq+FzQ3MpMMO/H7UxzumT/C9DXwHLs/BY/8nRb
D1aIhaEtzwG1Ly6FnN3AVHBMqQZfb+irnsj2bYudtyJHyeYgxjIdByf/VXAP7ei9GuwfVqyOo2Jn
tnH1PfdoXUH8BzLL1ufZypzfoD8QechL1/gjxNa3t3nicyr461mMeqkdbGJCxpq/HfvAHWgDzQss
1NOxT2EKf5SkRutanyLnc8CTbTj4coIfMsNh724mh9S3HWzqmI2/QWc/wlzhPn/Ixj3SJyXXQLGX
vbS4fKfNthjRyZjzGQjmvv1zrcqkVjJQD2ywXQPN5d1HNBpED5WVYDnYsshmfPdUJ4S3YLxaUPlr
umUc3C7pwEWSJH17tOj1q0V/Tb0r63bD0K60MjhOH6OYURrfa0RbK6cKgMCkEb26AjxV/XOgV1ey
Ofb0oCliu9PEhm7DaudR65mep9XFbL64QhgcDtKZ1X3EdEDZt/vosV1YXn7qEib6y2aVnqv+3GDD
makScsYxLF7W2CN3YHUV6QUJw4keXbR6kc9w9KPDZB9Gbvqe8zHI58ajEyZzqN7eu4y2a6qcLAtw
NbUz2Skwoh2HeJoGgeD1QWiwO9pIz8lfZNGQFmP8Diz4XYg2m6d/k6xGpNMYX5gkf5RUbzn1Y9Q+
rAMkgwEH9uO2/V2XBA+YXhANbkSxszQYeWNg7oUdIW33cIhDU18jlFNXh4b3M0DC1enPhodmcvgz
PCs15ue63esh3fqYbFcnpjdzinhfEKUdCUAnu9RWs3GHFNs2CmLzM+tPLeVJKjpnBD0QoRp5iYd/
ZnRv7hFz24HNbjRvk+AcyQhpnqBpn3rnMpIUUNzRm+XZUCtWkVh4d/GiVxOziMd6X+X45IrXMhvO
OVf0pHkhKm53n2uKejLvbfK3Tc89Jid8Rvl4m4N/0YC2Gjeb0qaxZtz57LDWCEBuEXsHl+18dDFP
VhiN/wEzW2fAp4I3ccfN3Fh7y4Ivt2B1WRA5Jyd03H8i4WI47hR8u4ErfFudM7vfSPuHmA4R25lO
+nOU7ZLokmY/KjVtHK6huQm+8gsn6KbyuTYdaxtjTYFgtJdus4mKKSxZuuW5RnJLosPi4FC2jdPE
UqLFE5hmz8BNIx8triy9f6BVq+5+yti9jMVnzGlWQ8qP6rdpvAh3788Hkfa79aWzMGXPuAKJFrZl
85tm0ZqSrWmV484BymYcA0m/Ewnbl+bPLv9ioyXzOexjVksL5ONS8WrIqIJpOdpJindOVv66uP/6
4RgXH5DGOeHVab6tgxD/qVvaWyP6YTUYSZy2E0dv6JcQFNq8Ry4AgtPc/fqZeoD+KHtuJV07fFJp
Fm9rU7onSVPUiWJtua2Z1bZexWWLm9DeiShtNfrM2Hare85Q9VPOoA+R5Z8l7F/uYmBhJvDMWMKJ
XgLnceSS5MnUfjPSYNuMaO0m3fTh2M5/iYz7b/3ATSqK25+dZkyZ1jUDAS2Qapia1z4Kslcepsl/
YLTt/NCA46rMo0jTLLfjhDTlG0+tW8XPdvEZREPBAI2lyrAVSSXXhPxSDV9lM7+7Bbsn9jCeQdhN
9HWk7ksfdf4h0S5N8f0vyWD1DzH/elNyU7AZZ3GxpKvN1Cz4RiLkLjHHeF/SyjbimnmMZfs46x+C
t73NN2LBofWiJ5nyZsA+EfD/MK5AuDWZSPtEosSfKRfHqnquyJ+Ttcw8Bkz+l58dPHGf6/x1JkTk
Vgulh2D40TRH6Crjl/KO3fjaGle/+Gsb2VPKw4snGtJz+5aPWF1dgk96p2m7SbHSjO6w9bQC1vrc
YyQhJrpJKM6W+a2a3oLBfgiCD4PcjjF8DxbXzdGiX7zz7R1lXldoFFs7Kc/5hP0EH/d4r8UAhYGL
rErFr6IzH5aS+bnquDOD7A4pummwxlKNDG9c+b0buq7cFIYv/yK3HmxS/NeBtokoWe5tCqKNUksO
RBn7o1sm+7h2nEsxZc2Bnf9dGdu+oH3WoVwLLi1PTtzTUZRTNcVJOSa3dE2r/CEdWO/wEbH5SejV
S+6+FJQlCa91trVBU4fZgJoOWt4gquS+YrYO/oVxrZcQ3h2e2zVizNnMLM68F1ZcVUZMxZrDYuyn
PYHjN39NJZu6S3bDWhCgl+LqWxrpgtE45L8HBljPKfXR5OJgPtLmV9Abhae0Hk17Q7vII7AP1A94
1TDNXHyFZ1mZ03YcE+qhOM3209zcQKvhk86aY9LmfwITgwIHYnngTHcKPBpZSCLp2nhN8Ar7+WMX
l0DKuZXtMkMxYSo/5DzEXDL/0DAwIb/mW6N3lkOft4yz8+IfEs7qx8GWyduWgQrfEI8GIR/5VoP3
4jV054dLOe35E4J/uqeRpcDshHnG1Rj4UqM+l4w9Ny0PJ5fulcKZyUOU0KfXVwgScLWagILztE0o
AO8oA1x6IwjjLEbkGNwVQ1yEa/LLUJSk2AEnxVhM/Z4bdQ9DLcGBkRQvBDGO+CU4R2D8XFqsCXXJ
1t/J+hdExxPJwHNss/PFyXCfJ9e6em7BA9nAJwB9qqsSH/3KiEfZoPGBqwM0sZq9j5Y3K50o326G
KL18/9puhY0ckb/MU850cP0AXLDntr5++v3F7w+F483nzBwVY8n10+8vqtZglGINj0EbBGcuHyO4
mPXTGbtNtYklEUa3zrqQCzsnmZqZJoRhcdbrh8mLlv98+P7a//zy+3f/19e+fxfW1f/715pqSSgo
ONcWL8HQ5eE/U3eCmUX2WbY16O8lq6fugYxJKwAwZxY5WfXFaEX2X5+K0sPbHYhOnfwWrvwSNxec
h/XlP78hWV4FaQWfLlqjGcnGOULP5/98oM6aGlxwFLFJTKebXe/8/Vnz35/955ep05wsHHlGNpSX
JP+/HyxL0ijqx1RJGnZ+cbBcIczClSHYdsAaHVUzOHvDIF64fqBrk1zm+uF/fS1qjeJklANaeuax
1Srv8v0Z93hkqHxGk0DPsLnXwBSsQDFyRKgPXaZ/jZEl1aZKlLpqOkXwPkbVvjab7IgAek+0Y198
kI3ULlmpw+x1tC9GZv1/v06meLkk7//zB77/1vcf1RXvkki61W4Rk3FFw/2vD3ppuss/7TFoikR2
+f4ADICb0P/82uIxYD6qEQ5s8guHKRK/ldmZF+L7xGp8r8XQWgBSHPz3BmDyhduXbdpPRlXKhyhB
/zCy7mGwvN0is/7JtlR6Zmz7YZILwiWGQx1ji38YFRcQp5vAFY2EVrUZnBclcSiT0dmNE44sG37r
1c3M3xh0nH1vix6ejkJoRcG8fH8g4AmUcTCwPuimvUxp6fOpwQKqq0DtqAX3OusSL/2ffG1Oh43E
xgf9J6qNXRPHP+LIbhnC5cPFY8CFYMU5fiUYRF1n7OiZdYHFk/ETzXDpNMaY1hDPywDet/SWU1mN
2Aqgs59cjzNagNG0cWeSyDlynEz6fV1ZB8ddMIyJtttNceExOtaPWWTXp3R8dRPfeIvxe1cDtwpz
cZKDaXJjw2senbwgXWmExmFgvgyTOdhLY9rWFg5rGzQ6Hg7uVsowH+OcdJ8QYtwsiZGcTW698LkZ
Lvjwj1Ur1llG+lwFyGbUMRbXOm45jZX9vb4tnjI4tENQTh1U+lTiafQLZLIWHkBSbL7/a6ePCD9E
wrlUDVkEGjNfq5nY4BwxmYI9+uoaxFmwpnz/QUpE053ksnmqgJFuKPpxD06B1joEKDozoSSf+8xu
aFP6tsda7Sc7wuzSBVnYoDU9jRi3OM2Xv6Az6J3UZbtPSo6gmWW4x9KtxL0yOJx67VIeyP8s98BT
MSnbAYleLb9EAEDbJQnp4WnLzX4+mnjTkiX7Ak+GrVrK/F5D8R2WxnrnuTB3dC17IeAfhTDaxAeO
tFCEXIVlrMhf83rqsXKuXtMo/qrE7FxMrMJReUIcQv/P6/6WWbOBAXt6c8oup9pymD9S8jEeRSX3
WOXPENr8Z4lC1KSGxyxBe8/KtIYDXVFTw4OdTCZYn6B1nzyct9wNLZhF//21NltVadPBSaUn/ahp
r0XIVfdhYX5P7r0+ZEgj9+8PfZm0WBDyZ9MSC5kzL3l0F/MKhZzUaM2NFWIY11kaEA9lE3TXKbXy
vVQdsratYkC+RnxBIi8PtdVPDONRbDw2QpVci8aNr5ywhXUbctdmMJ0G6y11Jf7N8cEJvOaGc6a5
tTGniLppAggTHaoKB+19ryZ6ucyyfmgVQG/ThhDnrpJa37WAXKIWN6+nMcQ4xFdixPJto/V05cCf
nqysuKn11fhNp1gGzB9S0zaA9Va1oavjPxbtg5c40PJCbJIg6mQyn62M26BkfzUIhk+2FletbD6Y
WjAm1Egz/s1lS7kUdDXcE8nUFJzNfOyxqAcECp+gFYmw6SS53PXfaksTZp5t31U7IBlVdvdkGsq7
Vw7pJDoBRm2Lk5q96afH3YlJqsfb5YdD9czN7yMiPBwAgbV7d891+ufci94p0PGYTDHu4f8QvkpD
ZyU0pm1GVEj7Jkoq3WyZpp/FdBjzttnDpBNxGfpnGi3RicrAf4hJvl6E8vpLPs3LhkhttJuFGB4K
+gIeJhk/uTF5bp5qe1vOSfRg5a2/MzkRbn05yC2F497RNylY6Qr3KbaCtwbkKXsf1zpzpdH040jh
p38SA2szXvTxxIzk2dIETQPh3upAmcdpHLvN3GYF/qL5dcCKfy0cxI9MW9RTlcvvxm9eR5MQeJQJ
SgbSMqPUg4ANkglPe/6Ds1K5izhFnEyRD1tp4URpjfLWMEC903kD9OzVD1JazjHQEkktHZoAcM99
L1KRg2heNhlWhsR8dtvePip/5AqM7Q80TU7W0Ovm8QJke7zoyRsvjp3mp0J4FA3hHHI6goT2XCdy
M1CZuPMT+hUKlxnYECv7nGNIkFn6n9eXR4rHMEd9RnnEgTlOyU0Z196Ja/5Kig9witrm17hklIE4
2Dar4UVEzICFYuhPdd9jC4rs9v2CCnLkMAGFaOukcXrkeH4aB3DbbF/9DtC1+zPFS78ap5pjz8L1
2ElpHCq/xjk8yuIxp/v30X2Ja2k8UheO5zEdqXdsWn65fs3nbHE0TaIPQYRcDGTfwddjeQ9q/ZA4
BQbZdBH/eUfPg30D4ryclMZEP9UP32+4ZWSMmZX8s/6gCIIY/bUxONjFQ5BgIQiQeuwVnC/HUh47
XpwbBmHkgcTwRqmC+cgFxnwEUMBpoCqRLFq6Ows7fVCRSvGXptl/PuuVg5KrMUOuSMl4ipiWOnyg
Uy9/p+t7LQwzrS0gafMEJhOUYWeGk6JIrhwIqU8T3VA6rm9jipnNR0XLLZAgpGfSdcKSP0xqoAWz
8Q9WZuYIrs50V7P/1SdednD9IrqAshhEFu3nZv4XJDLeyh4SWETFjGuloLfhVG7BXNs7YaR7GFXm
kRHY3WLMiYtQkG6PSlzUccQAdCRiP9H7nPuBf2kdxBXL1T+zZj94VfIlzBaHT5NaP4bSZ0NB0Z3J
wTkqyo7ktWn3dTAr9znoM4OtP6Cz5xRhzz149rCfy/FxMmkarHqozQR9UnBiRKKeW70c+yQKR2nK
vSm49TUqeF7S+LWA6TAdoGkhnEcftlMGL46kodzsoMHX7S5I8Wlqq8PTWCbRmcrsMJnJoFWwzFhV
lsel6/ZDbuWIZU2+KQbnqaSiePErbn54t0b7WDm0ulXJXO+pHTiU1poLmIz3clI37p/6JlYzSesT
1DE487tj9Aieb039YBYZrvPkm9s0s6nb9v1Hu+FOLvxUncdhJkD3OFs5O1y7MtJy1uHujhgM2ESR
Qwcu4OLzC+nEo7WUXmAr/wQ/E1+apU7DXFeMyso3oBeIcMWOApRn168E3uA+C/MO/nFWWGHV4iNw
q+gCfdA8Gv667Sx/hjg7CYEiKYylhQ83vkugR2Ejl5tsxw/f47alepCLkY1/3aeX1RLgfjNlt6dW
MBq0sdzmE+G3zHGeq9QNGDGNRlh63g1G77CTqWue59r21okSYkN+DQL/xTDjbTAt/8wU6R2tAbNX
ouMwM+p0bxTvswupBLNCR8VAT4fcbF0E4YOeNfLJqseH3u77K81HD3EVdG9jQUULpMdiNzdPgb94
G9Y75zFWyHlLVaPC4xw7FxhN2a2p1GMWBugLOICbmvseKgA6Y3JK7E7vGXOsblo32WqH7jMTbMuc
d9fAoaglQkHHmGHuKqkRXCIDk2X31GWF8UuAITZ99VIk5mPTde22KPuzQeiPJLa5bEXg8O2O2SPH
te5Iutw4aTGeKykgn5RgJUZneZ2KsXrxyDJeObW9aSt5+j7+fR/6Iqnys+Gbf2AtYz8Z4Y/T+3xg
ADHhErIOeg0aCC8qDrOcU9wCeNKdFAyrXbPt+RkDrLK+TdgGGVOpMBPzznQHvWfc2odL8Ueo9g2Q
/6cZ0ShdcUHdTcNTlPUDzcLWLjWb+qiLaeb5CQjVcAsdhAvvZZ5/C3o8qS5eq1sNcv9uoMKhgTc/
Ju0qVpNOawAMjXzf+Go1J3giNr7tWMd+/pRzp0Aalc884Bpdn2mVHYz+rueJ7WyqmlpihAe79/54
lAZexPQXsDoWrPmsLBNCW+r9kiI2gfM3zk1ohzj6fAEj/UutjYiCysKzTz/OPNU83qZNMHbs/hmw
GCifoTPI7zE9Jk+Lg58rxYlKXqQdtgWiFRie4WXyKGkzNNJypu8EhenIk+XPhBZDaXvWpsgaa1ua
iFulwHifYQmPKpz5C7M5jbvYZ8XdBkriI+fld4ECYjFiVlb23nOJ2KmsbbcVyvvfYL5XffFZm8VR
e+S5KsmTapROFpaO7GC8M+gqys4IsZDvhdmJ7eI31sZATEzgEVEHX4Wem3+YHhWndvYrYKh6GDV1
nMBCb0EpMeYomk3p4wib3nht8pEhXVb81I5+S+p4m8yotbZjvvSLZL7c71BLRV2on6Iz/8lyLK6K
sHdgsg0KDp5wRQr2rKY4OK2lqS3xt1qCBvmuIC+6nWqdvTNQPWvhTlFe9bTo6lfiMEQfnLV9KGZw
7aPJk6NkAYS+EaZ5ep5V9mxyLO3qr9gzokOVtfZGSDADQfzPysuf6QyIwk8IR6HiHxNtU/YYQOWZ
/fjLHs0pHHJi8LYh/9Vugsw8Tr+lZ/yoxgozeMW8ZuYk45rJ1aIXdAhG+wHKAseCuv5r9z9td5yw
lrd/2oDDezSzgxuy+5gjjjqyd3eurnGF4StqLE7EwyBwZyCC0WoTuqZ/VYyI65lqGSzeZJGXaD/J
4aEqQS61m/rVcLmha8H8pep/cuEhqjOzf3rWM4iNaEvvUPabemWSvnGBws8CH7njT0ifDLe09y+u
J+sQFyhNa6uE4BYJD0Q+y/Qzj91X5bkHe1je5pyhUtuXFsoCQ0LZMkyxTzZNCVvl0piRZ8kPI/cY
W6qME0z929EJzvwa29vkO49rtEhGdGfYk6BztXvKTAepLmsPadqzuPiorMGKjujpft/QXr3vGoL0
o16/L9q/vYa4jV/gPpgS681eEMZcBw6q+9nlpXcO1rHv0jCX5brvAzMoRLez+/Yt4zS6g4ZxqKv4
Ek3TtsujLfV/KkwtnIQAZ1Kr4XbHANhprGLPmYo5s4uc683E8Ewy+jIn3tiP7Rbz6Es2eZcY4+BA
qdqGwxfa2xBcUZ0J9s5inxvzj6YlJA+Kn/1m5D/03QXew5xhS+HeUkTdp726Oc3fSg4loUbvI7cw
9XjVzplaD50WMaPhWyuj9Oc0qNeZrRPwi3v0E9HuYu0dapYtt+ReRCIfeE26sasSZqV3g0AfVlz6
RXbXPsQfv+a5zsBXcqaPKX3jTaK9huiGuFLpEILnKM4gNzG0R94xks9waUQ4ROxoPS4qG8GgqV7G
DseGQf2O9MRRJn/jZPosUZ3oIMbazu0zrIDW8uhxVBOy/R30WM5kUzwt5XyuBKjYqkpfUzyjI5cw
Hsk2TKuxCK2oZHdhVwLVM7wpMHmnBHWJtzHDWUEr38oWS3bzDO4EfMoF7csKacPaTnnxw666I0bV
DyGeR9W8NFUFJsHq7NDXVoivfH1gcCZ2M/TvmvUniuyjaJNhT48odfBZ90Q58i8/D8TGYZPa9FTV
Fh09GWX6e65yd2dZwFmceXoSKYkFMxpwNwNa4zzaHbysOHKqQgdm/+560e7VxIPUevZBTGonBJwl
IyDd5+UvVWoTWyopC9dDzs01KE7l2pdquM9Ng3vEz/p/aTRv9JomJDKGR7FBK8yImzqWdLHJPY28
BaKqI5uRt59FNrsQxTV0iOiFKQvZsOmWo4tvtWaS0o7tDcnpKSPycOzWx2/wYNzIiYtoQpG9CIiz
Svc18Z1rrgx8DpP+assu2rpygJlSfeZr6g/kJyXDBIg3wrLfTVNZm2quEogO5l+tijvWOYWwCNtu
TuKH3ELYq5fs0WpESbmuszdi951vErS0zn4WM0x7sjRw/uzlBtgPvcyXqIa8AQ5LIyF2E2Al9Xvx
AuagsLnGLsX9SUMp8AN3yy06bNYTHhCfFgcL7KlUzjLUYCNmF7KXZXN2oPPF29S1QBvBkkBNLs6Y
Ea9nTvYUisj7EDTTjtEBL+Su9U5s6qeisbqLkTO7gnuwVMW14eXkW+54zCd9hRD+ZGKIsyvvpwQK
zdJ80XHwNbsM5EAi4nKDHjWb9gtKG6DDxGLnzj+WRXeHuFSwyb333KtBt1SHrP4TG82N9+pH+43o
QZusSNkQaCp5mTXi4sfmrcj0dY7HexWZ7S7hvMdk0+G4SJiHn5zssccQxcFBRVpGg/xpoYH1uRsu
3ggaqGF3BaDwQQwOeWSQ1aNhuZ9j3/weZn9DX8u8tyoM1LVN7XE8nsvyVDs+IZjufWa8yhPo/s48
nnJzsfvtpEU4G5yvQ4MdgzNBQcECNJlllIccaYJLYB+H/OQIIu5E0skeXpe++YHHp9xWPcf/RLaC
Nl5fnXt2dQ5mH3jPgHbEsNxhwuqLryYw4wKmE999mQX3kpahGnprOPoNTEPTe8YwjJEEpwWM3fk9
IOrssNAX6nE0rTc35ueXHI0jg8HcAkW1ynmHc0+ZcTEb2K2wYDBOe557i9SEYYBmacRfj6rYjhW4
0NU2o91WUwS52S6F3V44JL13E8N4eDC72mt+0Ay5b7KkOeZFG2xGwCsefbKr8Q0mSn9ZDPPPQmBM
2XHP5DknUZNw+F/smIV6PfU+l0bHWuAVTEzMFjN25cowm9oidP2soK0HQxPLDbcjYIizDTsMbNhx
GYNnmZAocA1vCcfeSfjPUHRr1cMwa3GK9hjjOlTrHO00NF3+cj8Ex9aKALYYXOl0ZoIC8d9L+TR6
EWdEECQbEeR4d7t3f6X4mEP01vf6Q7dYDFyF+kqvdm6poyysF2o9liddgNGtJH97ViXmeHuirEjp
0NlkhWs+dGl+iaIJl7Gaky1zmMcmllE4jQIzSVd8UqbGaurHu9Ev3tkzeCHHgcSYOfFi7NwLEmW7
g+v8aLb6ZvVvTm5JyHrDNshGfPF+SZNu+kHUi2O/rJ8jBIddlHk3vbp963TqqHaLX1QNJikoLKye
Ear43ItrD0AxwgRzCGITb1opP7KFkbzlmadyYDHXjTzxJmRZyUx6iN2/TVJH7AIx0ESfxVr18SFO
QVY2KFaFT3g5cjsSZpHBI+wMJBycjjJ3i73aX4pn5nbEgAKiURTQvuo64kaw1nvTJ9piWPsskQU5
UwJlYf7x2k7mY20hV9ONdrOXXO4XdHRUvubgm2jEIlMziaahO7DC7gMjCPYGDkShCfEbNvPpaBrz
W1+Vtz5g8un2ZfMI+Zrm+B4Ttp82zjFDoSpidvakg4LdAY2SKcmf2Ur2Vl6JY9Qiy2smqoutf2d1
DqzqqSUdF3J2IWRtkWCMzexSptOeu1++pU+tEhGm1zrZ1Cbya72Asatpnj6uSHdKYdWhylFnZMn4
YyphVETLvivjtwK3Qr5O16NKP5Vs0nGxbeDw1/DGGLBfyijIdz21bDgsi9fK59aGIRWbErFuQI3e
MlwSSQAl8uAwCre6q9z4K8qGngEmbmHsN0+LUV/VKD80MlpYR+m8yQJ5//4VpMB6WxXwSCnRBb3P
KGXTp2NxjFkyI0uoje9h3Opnwo5xQcWg6/JAR+PedCHzNAUjcUtkX6ofQdDCtetx1LdpQgnWSmoy
/WUlPx7x2ww/tNmcOdxVR5cu723mEG8zGzxNSWrrvXBxzorqDrbfYTyOX23Osv1CHDM0PaiAg/RP
8bpdpYJnTsdkpCp73NeDepDpcMYTeRqMfLqn8/TVcjPlXGCFnumxZ/ZkB6IId3bjTZc5JzLmqDHY
WtBpMUViCUrZmNaXB+yWBqzNytmpOe5ZhfpItZr2BnSAzp5kqPLhK12q9yGyy51F9S03BN6m47LV
xOEak3P9aAOqtAvMHhlmniC6MSpi/OCnq0ebBATL4qD+CRG/lRCfrv1S0faQz5yb1JM/ufnF7apr
5LdY7SAOpnlX3piSvdN6QItOkkAQMjaRhZTK+QWHTmctB9vl0chK452jJq3ufs5QY+EW6icG0xTe
cjXlkrRYZHcOlVOBOjxPkeQ0Vk2HZiiPHKMvhoL4YCxChItLjzD/mIW5j3Soc1QyOdbIQT2MGN77
IJmWdDpkKf+wYy3bzPLI3VZ6O6TYLJuS6lMr4GWWqDLeobHwEinPg/CQZhJn62o4Hc7Mz+ICSOg0
0MGINFbpjTZevhlrPLXv+EzEZ8P7MhFGwrLLzyGq7iWiMpkbd80VCYMfdRLJXRQkUxYi4jFGJ3b5
lFWV6EA5dj7b3LRfDAoB5hTO0DJ9zUw8N5Pu/b3L/OEipHGnkTK+4bMFkpO9j0Fq7fPUSgE/kB9v
Y2hB5Dvaft6Onc0Zu4UWyHAN59iQHjRxj55kDD2JeNCDJJmujeTFz+89JyPOI1gcOaxbvvUR22TF
scrC9NE164KBWydvSv5+Rtiwje9cCdOj7bavbi0tZmLJwZ5YmvXsPRRlfC8LDC024z4wHlxVWzBb
Os4KFJL61LUfTfYhWuXA8Zy2wRLQscyOO9fOHzvi5+griC5jshITnXxn2fJjcvLnvnLId1b6R+eS
KF8qKLENEAv8Q6zcKCJ5gX0uCH77foTL0Hxw8/wT//2bQWcG9VcfM3eLcDL9xzGqIYpMJEPnquIt
J3Av9O0IpR52ohwwZFX6tdDUUtWKQSFm9f3cL/rHZPfgnOv5RGbmhmUfQ7+u1S6vFjdUFfZelOdN
LiN2EnCDVFLCLuF1H2axGzqY5kcPjT2NidX3dQZykMvVQGhhVywxjnU9HApGg6HVZyVX4G41J61/
widjmcfPchBsrThBvVWy9bsL46ppQ3CQVT3HNmkqaE9KfjVdis+1iD7KNLkuLRkDAJyfxBUwlsJv
FfoXM4gtNgVox0LL3Zi7f+ZiesHQQzay3bc9llZzfimY42894ykwzr2FRFpEiL1VUeG5rps6dFMJ
+q6AldcPw6mMIucSc06votQ+JywoOLMUqQGs2EvJfVl2VTjHcB+cHjYkk5kgrX6VAtF0mJXBEjSc
l9HnsG844848pGOThLQL+ccWQ77IquwQiOwDvbiBBAHHVjnDX68Bq+ES6hNjXx6ggEebAYIG3Zfw
1yrM9i2RIuzk/Ego+fjf27T+8ooogOEdLQdvzN9aTMhj2bFRV4CT8OPs0iHBWg1UaPQDhF51z2si
g4vDZNCtEVkMpGu3Idlo8sQbgTyO0ofhhiWOJ8wUPCW5mxNjzblg4D78nRIX4Q56LxIPzen/MHde
u7Ez57Z9IhosksVwq87dkroVWumGUGTORbLIpz+DNs5OgC/23QZswPaC/yU1mxXmN+eYrXM2S+t1
aDFzNo3FR+EF7Q1W6wgFed60nXDJS5X0SqJ+rieclZy7RMUJMlsl6NI3big56tUECQeJPhSSFo5j
XGNWhEnG8JdYfCx+8ry6NrDESstIT70FWoCkD0+h6HCI6JOLm/HGcfR7XmbkYJzszXWa9uB00SfV
UjvT4Cbcd5vKhIXTqnrYW9K8DyePfun2WVhI0owOAShEdz3XXUJG5U9NZzVALP/dLoLPKpOgbesz
tS/PfYwLOjOaEoRSvuIMuets0FsjtA7GSkzlJdsq7z+vBnVNgnAlA89xO7gt6SGfEmdR0+FqogaZ
2GHqzCC4C7DX90AigkI+OIr88jAanPq4YgdMiQmqDax3rQ03QZ9nt6JvOBYPRkYSK8MpLBznpVWU
fMzSy1dx/mWEv3nm4jbyBAECVEoggaR/W9MD4TiQWInxZEVDdVIT7Zru8K0GDIfUu/Urr6q3TBRx
RQe7DuKmazgfTAA/I3MI+dpBOgdmXHjYYiPiMWXIUbRrvoykPxp2RU3pWJ7dqK1Pk+LYVtrDgzEQ
41MGMm30iwnklGooczTwfhFhepmtxCCHZGBn995xk3HTnJpDwcqBtupgzWXK0pIKWQ06h4w1vATv
w+j8uq7FvjT4nK4QRHLtfoYc4VcD/p5sBsVLuoKyGD/cZeYcr+qS0dCIbZrYl946HS8u3YVoVJ5z
o2L9z3XrWhQLgf2Q8xKEA0Hz2Y7u8PRseRByh/mAyJ05sYCRePiDmgG3sNfMGAv7icrWU1Ag7Xs+
wrqQPlnS9kPn5OVHaYq1gMzi8it0oiL7mAJzCxwwZ/KvDCZ7rUKxkl1PEelIKGoKn3vfFydq1TW8
w2Nn1VtQUPFBKv0dtW7KUC3wEF7Kf7XD4arHJTZmtzkr8xSk7a4ZxTnrAyJ4Ne7MFm/uys3GowG6
TKmnvqVVSZN5dBwZMCZZQQG/STEQ4WS5oCUdKIUApNdA/u7NbsmHwqxL8vEatGQHlTG+5Kg/8NiC
s+OaD5kDd6cN/S9WZbRgquJvmonNi0ZhDEuRNtZhvVYdX5uZQkwYsXXH0ZEA3RlA6vRpw9Vfp33D
StDBtS+NPlwxt1d7jh3oApYTr22Kk8qaf0CcvzTMSxloYtFKknbVGwpkTtjsoSdmoMuzYzIQ8szQ
wuykwTgxNL8KkXgcxe9owFUrWUX5FZhbd+wn3YTjxmr5jusZ2gQRE3fmUiYptG1aJHm6I4eRKfoi
7okGGJ9Gsar0tPVzMJndwJECtvqGKd1t7bPC9u6dwe9IHXFAZC7SO1lU1WYstFxbnLSSAeN8mSjw
e6P5UbgaWD8IDAfTWImyM6KnAICjZi3VPpXC4HQqLhibMjVexolFa3bhYBC/gfyA5uZjtagUiK9x
Ll7neZdm1a8avSP9z6Q+JE0toKz4i5BfI4fBn2CUZcxMylR4KA2qbxPCXznm7CAy3YMZTQ+lhjci
MO3ceIBLK7N85exhbrRPAglHR4HVXlGWw2zeZ6Qomb53V5U0Ty12IuAVgJzUhELW20/cr3a9LYDA
N8XCjyhPXDcQVWy5Mbj9IGuQhNKYrmCs3Ibz/MxK091kE90BFPCuusSl5rpYLsYZSQTLzbeTwSpA
gd1h4BC+ckIffi0cnBvHqh7y8eRNYLXd5GymhDmG+a2K37VhHZylJtwyuSWXZc/b59h3CaopBywQ
/iVxFkn1gmEzgtEJ03fm9NuAWQ/vTeZvli9HTVaGSVaBk0Lru7h6p99PrRwmTuz7zZuFulO75ASr
dHpJ8l6tNN2Rq9Gp4PSvkhiUfqp/+Clu88Q7LyHgUXe3QLivjYpgO7WbLAmG/VwaJEHRtHMHYPMc
je9eG0w3WN6m0iOXhVhbh14F1ta8tMF5iAOgQUn3EvtwRYOnMh6/Muj62/ptTjmt1Aogr1e791Ye
v3HopGDaasWmd95YQQWeyPEyq6UHPfIwuyA7N/e8hCdPyz0W9h4joEvIJmAyP5bpTy1IO+OziBYZ
gQrGbSy4as82liMRoCNZFvRUD5CfMO1PRmZrI06YiCbl3l7YrNmXRnPddWXFOWskATfEKKaUMiMx
jfukb2zgWjsuTVCyLNffNVKC81UgimernNfuMmlUxovI64D0DEpQ1FXxwaivOaW8hxxqr8WRiUMU
lBGboQxTnJ3ZwnhOZ1YS03PQAIU6CeaL00B2yh6jfDU1+jaI8seokH/FfKrJpAR8yROUyVUbBz4w
IMjq7ohCGyPvcMIm29e43T4vAhoCVX8iWrpc1AEuouKffN95NWde8axshk3qfhsOKL9ANvejECQ0
ov45ttEL6qF8wQBPtClkjZlRW2/aIlybLpqJhxzJAGBkBuUxpRlhU8NH+3Qy5kv4D778iGOT9PVz
jnS0jschhV2AIi8Fqj7HrGzde3Btedhtc2EogZHAd34KV9z6OvC3aDxkLFoSzx3QhXh21nMjP92I
bCIRXIsAK5clhlBThihhE4VKSuBIuslA/vs5a+/M/26wZN+Me8OYfmO7fU1jueNi86hpDqF8nWys
c+HNHvBWoZDGPvC2WCKDEx/0w37NQGfAuMqbJ6x9JHmRPMSSEqh5lBTuTV6Gxo66Eh/2qb3WxXCx
M6u5GD05RyduDwUzTrfo+l0eDfeiUdSOVVyExzE8+LL+1owIjImRVRp7mIJ7Qo/5cK4IZnF51+AD
SmPN+YXfVGTiQEsyDK28P3B6XFsBirPXWd+46Vw+JNYDKgw23cw0HZiisa7K9DvWxkNZ5U+pM7zO
IbYBNOHvKrAopeVgVit6pofoO22D7ICVfZOTtbMoMVwTJur2getuLA3Eq44/aQXy4M2UtxKMKhm6
0McKSXJdEHOEmj/dFIr0StcAmg6w8jPIuovMmV5rx7hiyvmKoVVuonF4mxLNDCC+moBvV31BOkM8
zRNCgcTkMWe0FtcKSWBEbpu1h8SX58D+sM9mdfYaZhzRW8y1tC+Jd6udUITKD/Z3z/spdXu1W47q
RkhlSdpdaqM/KtrAVpUuP1I6NNeFePd1mvFKMuDP2tjeNDJ5HOzXysz3c5Nkt5jyV324EUSgVxmB
LtWBzjfGz8EW72Wrzk7mvHSCg+SQ2Ees1pBCq7Umgsq9/ZPI9JNocft0gwVGVKYbu8IzK5gleG7P
RVKY94wJhrWF5rJJ+GDNnt760S/PLVuuocuXScn66I38B7Sho3DpFmzwf/cRXPxZhpdUEh+PACoR
5YOQKXT21Js+s1SkTa2uYYB06np4j4M8e2squivSuuEgtg3I/cXkv+tt38LGId5CsmxamBKQgYc8
uXUTHOxkgFggWw0VAg7JVp79cmDSvoQyrMYCNulUb4GD8DFNr5EExWlV8QkgTMnf5zQbq7+4Hg1H
PUMEScx6ndLlBqNVcJOfImK5/bKDIn6NMcn2ztoEk/tCawrcXLqhjeINy2OzHUz+JlQR3Os4R3l/
HJc/djv9V07ZfVAEzQ0NcfcDFrB10qaIuOILQ2NxsgKCLi2yO19PWB223MYZsfewdM9mkr94T2iC
wR6sKQTkFPMi1VF+NZ5rrS5z7tZbnyO5zX7H8XIm+m/Ig10w1m3S89guh5speh7sbKeGwb6XcJpc
ixC237PHmzE+OZm0B9Gkf6LK9l33kmf1hxerGMpWf6lCfqRiXDuB917bLDcNVs11HqtFOK55wHaw
Dy3xF46MgKymXYsxRdsqoCBFeMUx1m3dXj4BoH+pezhMYKLXpcvlqmyMzZD0H25WIKiM+lapvNyW
vbLWs8KQ7NEPCQLD96W/DoT9Vgtj3XNUW2MyvKYmKq1F/dPaqDG70pkHAW7EvYX9k9iNV5KuLn5S
pvTrxPesrYODKVuseKKYfqhC4eCh9HOfzHx2iAg3WDhPuSXnBehKYnlBg3kgxSazFjfQ5l1xTXx8
cEjb5tr2UJ+tiYEl2ISlO8g4KDjo2BA2BOu+IqqkktB7lw40xcFHSxj8FxOpfle7jB4r6FlHcs9l
5dYrHA0tXJTupa6CAkcryIioT9beQnegsF2TisWdTDn3RhrNVTZQS4hy9g4MlD4Nj0XMvm2mBruS
Kz2qyD0kUlyrYcLkV3X9PrWtr2icULZoHc4bQreAODyw5+gG+iFJxv2YKgSwheI1JU5DQrz+aGqP
B1I2lGJk8jca3Y/ZpyunopsexijmUlGwRcjs9q5iIL/KFZtAZcvvKXhPwV5YhGlonPaWAJn1DK43
XWkcQmsbD/9aGybuGNofCeVBjitoPFJMBDV4tDWFDoT+YuJYfhy/9o7nrtkuD+x605oCxMPcBo+G
jcZLACNonR2cCeOGQs3beuk1Y7ax9HX7VzR9PI604rKSG6jgY0NBCWcFmgUBIQI0ZWDHcbLxfjVI
ePp66OoRROsYiTOnuuq85AiTwv3vgHaiBCr5oOwfWfV/kgexHQoa3UX2XfsI+rQWrXKcFEmI15GL
Yb8KBphdFG45g5uzKJXEzypzyx4Scq7FU+kLzWXJcX1SbgwUupLqpwi3BD5se6vwga2MqDS2k83w
0rbMnVl1AsqEd5mHxtqJCLpCNdsr1euVYxcXGb15Y3cHGuXkAtRLm6sR/iEsXmyreOICm8CcQFt2
c7lJZXrtJTO+tk5+yZS8WdQmwUvsqVsQQoJUAYAQDPN2ipkHJUlt7U3DvlJNVrnFyavIsdRxzfpq
1XQ28HXO1MI7bT7KnlV7wp81uLjnPAHcCkf6HH02ERbKbnJLBm7xtey7fb8sKH5xMtr+J7Im+Nd8
6FUKjwbvzo388WvjU9S2tx2S9E+mVr0bLBPjmJOBx5i5c7N13BVtT4924B0kucAjxlFCyKHJ+d9B
fG5cAq1IJHcMzlikAyzjeQg8O353pPGmuUFs3aF6we751AWmIiH2GIiu3c5W/2dpsqBNRiuHU2JF
qfmy5QuYAz8I9h/34HueOjBAmXlO/OX6UeP8KQR9AvAaGVxFtj6gwfxgbdqU0RfLFxjxBYOzpCc/
56Xrb/SWjflxSbvE6fQ6ixwjz7tyRoaikLLM+pBATnIKdxdHmLrq4IQxAvNiVB855/PjVMeesCW5
FjCkQImdFR0CM82pAQtJj4+xgCltLws8sc853Ld9th+C4r3hVJDo6DTN2buYWZIMva3899biWj6G
UDDs+Csz2Ie+m9I91clD8y7r6CLEa2R/8MYdaclmbIhWBXhvdoIjlpp7DkbrtG6/XGASHc2O4yuB
WQr8+uEaDPqOMf269hdDBT8i3OR+LN+ahk+h5zogu/YEyiFz8lWB64BNhtOpudMK97DY2GWwDc7M
RjZSgpTIxQMHj492cDZ+eAmRMoPIeZCQSkqbA8PiSnA1I4g+PIU5OOOkeCLBrb3+L7IZgw6BTRc1
DT5jIA5umu57K36VNRgHDqo9nww30vcK1zXH+Bu7t3axp5+jLjuWGT7O5tJbw48lroK6I1aTmzLJ
NmnG6wl11HEfJzPijjLdxIZ/35f308QV6H/fxkrLKv/6Z0fq9/9vbP0fXaz/tmj1v/W3/rta1/+D
bawODaX/vox1RSUrh8v/1t+6/D9+P//Zuer+QwSWEP9RrUo18b/aWP1/MFThwCos7rem6zpUvpb/
amMV9j9Mz8cYLgLX8Yg8/Wcbq/iHK7Ec4g63TM8kjB38b9pYqaTwaFv9L6XUthDMYIPAlm4QuL6w
l7bW/9IVbMZurpvJ2kJ+oVi02Rac7JmLMXyyCLRzT9PBRm99EKqbMemfyZluy44pD0DcDMQu1gTn
S0T+FxVZJ5d0WwhNfjWwYa6pb6SXLctxyBcINm3GaIj5e2M7v0UV4UFAL6ia2LnJA7FyFbKu0yIJ
m44jcCvmT/Q1wDnqANzxzuzGuHkzncxjp+CI0kVPpLPyVW6jcRVOfW/bmPtDvMu8EttaRe/NELHU
eOEt7Kx9XDuHeqwfCfsyf3dw9GXGb29Uz8GQZntdeWvTxAEaokkzZC+OXHrBmDbvuNUZq2H+2fW8
dE7fqY1H5hEjPa5FJ9mjOL81YblP0mpkCbK41TQAN8wk3ha2RqekB8uf8DPWI0CdoOC6qdwjasJ2
cA6siXoVSrFg4qgsqcQMvuatz2bi+7UDGCTwMKBjz+DGvish4eQ+oFXA3iunyT00mWNoTZ8cGCKy
dHlHcbxRMAfza5/IKyq6UJE8xCPjFypgowVuLqRdrC3sg3mlnmavuDgdt52+SrkMMfn2Wh+zsbjo
dP7FkxbsDUCEXAmb6rm0Fo/w0S3mr6D2aR6r0me0rW96259HH5NZy2TSmZJdUIPSHL1opyDE2nBH
Wh+gnqaEB0QvA2dkQrAmUoL5d3YGvto4tl69XMNiccwQTb4zt7VmnmUNz7lVJreWaW5TMXxjjK85
78h1VHAUoGo2ugQx98MkeSgcq6OFBOsqMHaSf8NPNCMsG9xupGF8FsGSJOW6ecsntc4RV+GrYEdK
3hXJK56I8cUh7xUtIlqhuVWLPece5upEEAk/YfdnLNSiiuBHQ6mGrkcQU3DRkgy/17ym1cVCEi1f
4zJPdvnIr59CKKhjA8mkVEfm8Xjg+hqXBC5HHeIQJbS2rRodr30vP1QaZddOQfBYVkr0x/E3S9SR
ia66tUjzrdP2WSOqrOfBu5un7CcFJ+HDnuNnwruRm3g4i0efVMlQlJ91XR7GyDhRlVoygne6+uDE
oPeq9jpHMxNLRnXKbb8IcJ+KvjooO9/Xtv3o0MV4Ux3p7IQf6OE9jZeipMnethROqcxh5JvQVhjS
skdHLpgSKEk2WZQ6UeVN1mg4RttByvSgQ+PcJKDUJp2uXbsku9UJxmRtz2fSWftkEupQgQ+ZXMp0
KQvZdx51OKnKgGR4A7vwDNahLYyvyklp24kOrlBEgCRWHNzP2HFZJ0LnYpGC6ibMkUych0DMyPeo
n7YTihvPu08mRXIBx0xn0LqKOYLhi+xWPC+ee3brgfkY0CT7wTB3PVrsNgQ1wvDN3MXdGOx0tabJ
D6uPevAMv6TQiDq+wna3ygK2oJlFQr3t1rxB1sHKsq1h2XDFGZmW2TOy+w59EOQFHQKxbZ3iRqUI
6MsAL2BBsn5rYt3IK1C2RuzNBDUDFlB+RydJKSwqhz2XAGuoFs7wBNarsL/88Z2YxkWM3p1Ke/Ox
swxzy+jnG0DUhdaScl2Ytn/kqO9sHJWMx9DHrD6/Mq9h3qXGk1+3J3xo3l1uBdyghrNhTf0f3I61
y1t8DGr+RHrWqsgxZeF4idoEjPBk9gAeZcX1mIc5FhFkD+FFjFK1fUNTJbtA1FpPwu4xgRiG+uT8
eMyFVd06cU03yQ0I42fRePINd5Jc2VHGEtTH5C1979RlTA+ABtI+Z7T3XYY9OdPHqqE6bvbdk07D
cSOFlxxpyHw0bcBYVSXkjRbErW0Mnbjksn1ioCeTZS5BDwrj4JVOsB8zB9Axho9tlE8DRdpPOg64
QFW8wdyx5UGaC7sTCueumnMKP3mLyDuBopyU/ZHP+Us2WFgzQutWOrZ5b0zfITJgVmXvTIauMgaM
CnUuW/tptQvdjjd7xuDU1s2Xk+cZbMDePedxRJjLjDIcLsFLsxMAhrZ0B7p7MfrXwnO5idcfLnvZ
xjXbkz3XPha1nCuSo4oLNAw+PHpDl/IH4FqRLc6mKH8Mo3+ZOu59pl/S2zyRCKC4KnXoZqHFkMzJ
8s1BQVy5ZvNmM/7sxQyPMjLxLnSPwj8zpGYG7wQ06lasMeWo71qrb/gCGCXD4q7dtQyH+uA5QiQz
Oucx0xxsnZa7s9G6r03Mpeea96ygvd+9DFG3VpH3681BvnZDtGbwh/DGb6KOXiFCUoOTdptO2zSk
WONeWu42DCSl29AVVk4RPeKv38qUCT/pcv4Pf04tHuG6xTv4AX/YsR+pFswQf/W1hCyMKvqnfHx6
Gr0H1ON8O/LK0cq2UkUJ55w243bGUlIkw5OfsyY2OPE7xUDCtc4OKGehje8qJg8m8+JqtumPCj5i
O74mcxAjQepbP3b/ssjHZLQ3259MczExkjdDkaA4hEXz2Bnm3pXTxgwhgRZ+QO3dqgnwxumKmd8m
QeuW3i2QbfxInvFo4ZVa1Ym1QI6Mr6xWYmsUMz1rUfXgEdYjqkS7Bcf4pebvrFoXwTkk2FxFj7md
POZR/h07wxqv5tahmHwrpHfHAPfeJVKO9Xib5eg+SYpP9DHjYhYyD1KYgvII/4lRuF/UOWxzY3yS
hcWq7eo3xmSrJB0upTeolVkGd12HRbKbj53Tv40hOlPWfbv+wM4KBr4dYeeojDLUhg8dwy1zd1IM
DP7RNViZEZWiPygf5Yo/Z7MwlxFu3h3BNC5oEJ6RHYxPcdNP1EvJM5GGldvaZ6Bi58zmK2jHNHgF
PftH9SkqaTMVhKcB9pcBiChAItTfjTlDkgr1vBamQqKhwnmosCe1nCMtleIkD9FqameEUs9/y7uM
oUkwMuvFTIs3ESqdFNkXdfcFkQF7enKK5Auiy4er6iuFb4zfgDmtBgELy/02q5ri+4exNI3dhJxC
q0TBt5YaZx+TTq7jK1DYdGdTHeAH3UtApQPDPpsJb3yEQfXrO1RupFP3RkwY7rqY9pE/3Lk+jRbS
Z5asPDqNyD9sphnon4y+A84Z8pMQNkN5O4xYNahe5+cJgEBSgETwSeRyl3YLnXWa3pTfHKuOVUGa
DhPzUd+jZWw7EnYxMTwOWNXrbCZvbcPeHi0CMva+FVbvqw2ZGMsdE373ExMhOM+qw83Et8eUkEf6
6BUgJ9YhwmajcD+mkt/JwspL89AFes96sh9kpd94NeEQ5mpVhLSxjFQtCCUHSM+YVJmeM+8qzihN
WA9T/2N07wXTQzu8rQPOsCOf5dZLyys2oy9zmU0mAI20qPakQk2we6zKPAzxBd4If1eyzV3W6xaR
a2PW2MtBTNyAdy7HT3NUBFr7go3YfxYyf8U0jmep7Zl9ml9dXF0yswVhRR5l694i+1BoYDAyNg1v
3RakAahzf8zcnHSdV9NNSpFnm4bebTJUGBrc+b136mM2SepHvOnSss2uUHtQZvNTO6A9drX5NOcB
dS32klNqzq5BOekY8aXOMUXXtM3VDqKlYyfjSdi4ugSypXZqxnwe1aVN4V+GYtn3y4MdSwgyLXYR
xvJcapxvxWe0Ckb7V0uwS5mN3Ign2+rqr1qkxU5p+2HsxVtf8/AGnbCHCwqUyCRnTN7lW84WiPuC
s3dLMYaXGbd5Vx7yocCDo2swcFaW7sySQzz6wewXNLToa9+bDxX8y2MaMuYRAPimhCLGbuTasAxb
BW07o0WKJPFw/sccpPA904Izjru54qDh5yBZfZtm03bMGfeZpFIrzsGJqvQmGHl/wAf+ZqnpnBZ+
h8UgbN8yTD/KLCZ86kEU9kJ1NubbJmjpO8z9Z0yyYEDcflst86rUo+Wv7ZpLHtlnQLlk8OYRvlkt
Ng0GuY0qqPsjLAKca/TOy78TaQMMImPHMhdmpzxCcvJi+8ZKWJuLPHq0mRDyqaFLVuo8DZw5LTxh
WCV4tQQ/5My5nDR1/jt3xm28jF10D6UxDc1uZwH2W0cUAi2uW+blyabsSdiS3MHbFkG5D5IT1XUq
mfp9WTMrd9r6XlOLEA0gP5MIMG1oUHDDSjcPVMclFLelWnIpjYd1lutkU2X+1uqISChzASixgJRj
wd56VoqkfUy1Xh30Dy4R8qmdcFLxgDyGqVvjTK8WG7gcTk2GLcGlO6SR7MEpKRVZ41pv6/pGZ+qN
zOaH1IBgJwqIZNZfOpOLVokKgLpKpqby+31URFvVqUOjuWHgySsfyU1nO2qg5CoO5r0WgTimLijJ
ZvLouYzUym+4GKiqLi/8M0I3/kiMotpHbtZium3xIVVnIEUIsYLuisADtT5vZ5XAlxrqfc9mQ7er
BbGzBKta0xbAdzG1aAJMCz5xVR/JISbcebr4xa5BUJZyiMhd2w+mf5orfmuY7lgzK5LJWpT9lvPD
U14GfMnK0kUZAPRfhfR+znXYQy7ug2OQ5LfOFN5W+VhcKa1YdAV8D31aXOEOt4Pgam257hY4DgNU
sgrI/0OGS5kEBzOCdT9bq9YgZpyOXMVAKR0CMT4rgE1c7ZMndKNgHfUBzFqKzYxBULXl5x+S6A3D
zIRvJ+g8zI2IiwUl04truyPGJNtpO5JO2/gOwTJPxYfakutxeEyS5rGZY3XX5iOBoelFaDDddso/
rqb6Svu4aaFYbkppsElT5gImdaZ2brLB47X562AwKpN20MFHwJ/aC7YN0v48wGlPFvSQ6+48Sbpa
a2zWceLGtyRj5R3tOFxPq0tgN1cIsBByfVLDcxrdYfKm4gXGPW2mzCjDZbq+NLvmGzcWl4p03N7E
YEtqgoGizPELVOdYuXi9/B04rnuFBLbvZnujTYc938cLEOphOjuYckhs3rDaPCGlhHsKe+Z1UWcu
52TgnJwFdvgkdk6wZEHJcnh80L2bn8c64+Xme+Oi9/O1vHBCh61bKPxZjn3upvmWsO2bRVNC2HZ3
jS8rGLz2SUD/OEWj2utUMcfM8CGXW2JKzLzjhkY0PiDInRfmiN6GbtLg0E9NBrWCacny0jTtt8bq
eJ9m0U9g/3ZEz8a8PmiKcfahBsBDRP84RBSkwR/c+DaTQf02BkYLsFXWJ8UYK6u9vwVgQwkb3geN
KxHYUnuhEon2cTIXzdFXDAVHzoX02Kc/huDJOs1LxfOoiYpG7vLDOml1IlPRLgflzhpO0zTexgOR
tdyboBJkzdrU76PTnEcPo/fi07JsfTbprnRHHCVGSzNb42Ok9VsONPi8p1G+tVP36eWRZN+tPvIl
shpUjJsiRVskIcRdBQNvpVJ9EmUBgc50voa6P3ZzuyUJ+0Os61EtlqwyNo+QqrYdJTY3lew1+0f5
SaOqNONTJ7NLr4d9ZrEOh1xFhA8dlzeVPzdlthPB1rSTX0+LDvTUB1RtpKuMXJA1tG8YEW/nlKNo
NNdXbM1M2wMqvKXmuGBeSGRWm7yPxToklKjUUTCcP+bjmMAbqUjR1vaykAPmQCykQpAtcdIc5XxD
LzkJdRP71hHm6o5SPH3Alzbvq4DhHWO9eIr2VZR513w2iPl5LvqLkd8OCeUEmUysh4HRwMPsXGf4
0lyNQT0kzUfucLhRbbsppF3dF0b5WzfWJclxQyF4StrYv5nNpSScWO6wRZunzodRQ7WGMVeUE0fa
PYaNg1gK+JBxgeJs0njWPqWCbTZAUMxzcArbZLhSmN7v/SJnUQlse0vgcN7MIw5HnbL8RKL6rItK
3fAAQNTnHIgRjA+4G7O9Q07XGggwpXUPpMyWR88yQ3IITYgNZz7nHigzz4hxW/aH1irEQXftZ9Nj
FjWgsuyTmgmwtLiQyRl7WzHv4tHJL1NRbMxCVvfsXvRWGD4fC16StolKeCG0KcRYbUVqAoiGtZIT
1VgVY/LlyvlNe1yiI6h9dU8vrfYS+k6CO7iFWzLTcpU3yVtQ4DsIDaMGbB3eF47n7eYFqYfRnUBK
jscsDH/rwQEoRlU0WwTvYg+4j44pOsgozZw68j19AvmAaqolQglIMkrUhiXoMfaixXYQGyvMzF+F
wAiPg9gzkAmrsKZcUdt7jdc14ryeFkyovbTB1zWfihzDYGFSB2nWzUflXvKaniHL8Oiy6+jbxTE+
qg6oDJrGTWh5R3h4WKYiPPb94tHqXeTXDtMTbjrWv4GQcbnAGSLpP3E7vIsEtsOs4KM0shA75pjc
u2F+xo+1iebigDm4OXRjjReFQmTuNWUAE9yuf1qz3AvUoxRvTAH0Ny71G4m5Q8M08cbpebT4jyEu
c6nBUkB5ThRuKiM8uK11UITvFz0F32AtXoOp2YRNTnh/no82aYGIETH3bG7jJo6AFHjwyHB0S534
k+QcZWG6542GyU0KBO2AAFg4JmpLumXiR+kepplpnOdo50EBlOhSgBvkWM6FwYUwDzm387fNZOqM
GAnL2FFxZ8b2YvXkk4qbh6lGy/Pj6s5MiqNNJxGOwpHckqR+WVfxtavC8L0ECuBjj8Q302xxqsX7
wEGIwIj0kRpttU3t8c4h3LCptEKFQbwxfV2vNFXSMZM90k7rzkyvfhkZm9IOmgc1qhNr3A0HxGGf
RM05w8x60zTq2SyhJdOFhG0Zw84kBceDBcvkTUBuvfipU92X7Is/u1GA76NbT5RvPKS+A28fce3Y
VUlER9i4H1y5eIduSB65O2z3XNJ6zIsVhxOOpoeiorspyJ8TwsbbzuQwBu039bvmQcZc16Ls0WCU
s2rgOgq3PbvxvLJZaefGgW5MSXhGBVEKqI1sjMn3NqVHiIv/usrrWyUd8qAiAXa+ZOR+kKa4IwCJ
mLICKFMVwJIR9GI03PGhCFH7E/TkUYvyAwPWuDc9zhuKVyoOgA9I23XWg+F96KAj1B/zYtmBpiNX
0c9U24JHvnTfBTFj5Wgotnyy9w7a3Lqvhzsa3N/7iVyxEdRfpY0j01DeRy2RJNqk6TcOBQtNbE2r
gBeF8394HFPWsR6Nl2LM9juw5s1gNI+YPBfgBgRhM3A4MWoMU9L44W6EKWkeoPyxh0rOo9t4uKQW
J38DMtaTF2Oec90MEaBlEf9/HJ1Xc9y4GkR/EasYAfB1ctYoj/XCsqwVwZzjr7+H92FdW7u2LA0D
gP66TxfdW0cSXYbpTzxk8Y7PDKXP7k90t8aAjXeeMnF+4uJ4FVn67LbpFXx9evQyAx4NDHMIVfZI
Co1UzDhB7hMerkhXMXwzjU85WCMb/OpMUO4n7L/5/Otzl5Znm5PcpsFRtcogOe09J6g/sj69GWVj
nlOHu7AfkQwEVQilB3chdyYye03/3OHwhBJqPasU5yHdJtUa9v22rCuiGEXzya2Dhl5TN0FLsbPL
QAnjKEjkNixZVuGerY1DWnrhZpg55NQMjpaoQL5uk/G/Pgin9ajNd0KbTZedplLFJyZAoDvGFrOL
P9ws+Y4tY5XI4VnleFKdxZtsVxkLVIKY2/hhsnXHRb2Y7V0IrmsvGOr5puxPdW/CFKTgNqoJxAd+
9hp0TohFDV9lYjs0lVDJRY+wvEA52JgG9/gY6ls71TcXvsXF84IPjpMRfDFSIR7RB342Mm5RTop6
eEaeJnGhqXvtcjWecVEfuTz90V2YTj5PO8GBZUlr0UrJ93DMMH9qK8VuV/a47TERiqgmRxAbF/ap
P5k76b1n+//FKjgTRYReQmKCRRGxJySGii9v2o5RfU1xSG1lh1Nimpi8UgUlYh7cwa+PnVfBJcWK
XJN/YHIaWft8ZHMo8FHwgu5gASkvRL/aZA0vs2Qe34OJt8No9NiwIFcdqqlvOGxjeEs+UjsGysbz
R1SZRlrFfCSKyW6C2kv3vzS32NsUMBSwIQw53cFOJHK45W3KWdzJa6wj1KJ13VcoL7NLMhcNwdFY
RiKqzeUcaBqpLehI2JhNZ27OuJv/yIIJFynNk+JtNtJj8lnxCgBhT7B5oSXira6Nf4bXEwPQiT7g
pc+3xiRobwNbh2BE+zpO4J3To1ORgpMbN+fQbno4QtVcXmNt7LXI/oxNupkJK2/anKVQwTGePH4f
494/ztgbbMyIhVRGzw+z2MNb2CPSRm2klgKEQ+phKvFocjfi4nMMSgo4hmpL4rk4dv59BDl2EADF
AjnfNLjclZXIbJeyHYEHMmChg+SIXrbM5RTW5goD1kaDXg5JARM3IMY77lqI6a9SMjnKo08nwNPn
QjMZvTDfDhBs2obNOfav/KxiwNlL5wmK0FVJHwwNSd6tNCOD5A6qhrLHz7z1iqM1UD7SLI0Ryl/Z
PsXhs0zReJkk6dAgYU7SE5djRfaiZW5Z/xZR/6WB2ANoJeOQV1Z0DSWoevhvWpKBa7Kcd2pNZNVV
409kJvcWiCUyi4NcFwAUImt5IK2yrzzjdcr8YYMTFNGdO/nAaWhPodSuAda7CQykbm8AMcXR19yk
JClWI37atcI3RBJYXbwbGsVzivmdLJdxESLr9hIayLbQB7sxcX13OlyO38fQ7y/slBpYfYzL68B4
9K57C2MGlbMNZHkySOLNM8qkSwCuSOgFHceO6sxMvOWD9apnzlEAPEM+Y5qxdXJQefGOmEvcI0A/
qogbAf2JTHhUo00FKA7qD1YZyd8Fi091iJtk5n8KBapeB+WZQQNQAtIxYEVEcQzCU5Z4PtfV3am6
1VsLPWvOycYxUKsOlZjZxQ5LnqdT2UHV/V60f+LBolgj6K9GdpQDxZNlJCgF0pw5EgqDDQfjW6P1
1m+0wEqZ3MnvDwihHYMAIH3VYB3wGXE2y7J6H1jTR2xG03puXWr/CsqWoPZj0rLzU+V4xlYNdOUM
XX8Q1qORY0iJ/bLj7s69R4a5BoR9mPzu0fs7CF7FsY/g1S30Xt3V3p5cxEdfp/+JDDug5S7YZJmf
TNTMwWzpQcL2kdQs1WiHj7h7zYrZI6BQMYUN6UtidVmFVXnUZcZ8l3F/at49jJ9rJ1lqXAyP/osM
+RBCJnyoJQhiosxxZTUdjjaDBsZef4bSIiTPvrWLDSwjeriTq+XS6ZpjxVfgYkt29cH16LbA+Q+t
xwRYXpbdBrTeqWvsE0o6/L8TeGhaOPjyUz9wT7BVzMq7iOSXi+cNS6XITszWZDHAOUImAPiHb4PJ
J7LPRjvGIwmsRVaYH3auvgsH1rYoX5g7a7Avw7s9uw8tuFtCdtJdKK7V5LGmdP+yYf4u2K+hZLn4
UOtw61AkC2oZA619WVRW8GY3t/ypAgzkZjacfJ+pC1LPJ+rmuqFQwy8EL22atwNZKgaV85nZC887
O420f/QmJfJ9+rxcmIZ3D9r/X3Y1z/hGjt3YHpaxZZSBu3JBXXXavyPGkzHw+k0cs2il8lJXZAQz
mkoCaIE8ER+W9VLjYhAfODMqBt0FlXda78zx6un+RYTFe9TKSx4NL4464vvACVc0L2z2tlp3zdr0
qdaLh99oaA2MuTbogO8i9Nfa/C+c3lAibAzfMyb6yL0l1dnzvZviJUZyrNXkPJCUcmagHAT0G/oM
oUP6YE0KmXhvI0+kwWsc8i9VOdGwHTBZyczum4NQf2lTf8uAgAJ4+9iM8beXOQknbi9nZvFaTO3e
ShGW5WjE6yFgB5K8ThXvMcMLsMwO7Hk0QoJRV9W2GwW1sa34Uk6ELk3bQMUExdGcQBX1qWDmZ43j
uw2aaIPvz5Dev2HyXqj5rbYtmBamsULt6uLQRx4vfIAYtuA2i0V2dyYs7Ym5GNP9h87mj8gzDtoe
vyLY0E2DyF4hCsFEZo42AZaxksTbVRH4WLuutmZtHtnPcjW79Isv/EWH6wPvBTvr9gYL4m5OaNyN
m96WMkjTjr4tfZ6c7ql3+mljS/AKFjzJcPhFW3vj4WPw1lGx5Q/HjlZAIzPoluZSaBi0ArUxAJtr
mOumr8/VpJ60iF4WE6Sqs4ndIE8E/QqkmDRbL5X8RjCx6/RFu+w7wy77arGOpL3+U6mU5hBn3VNy
Yxk0Z5M8nXfUfrLQsZ/2qEhGN063LGPrHG2SgQj/FT9D67APLmtvXVDdcghL72IrGkQaF2clGdSt
n7Pr5xNxJa5aCgnJMvpTRvpc0LkT9vZ1qYHlg6anUvNMmhC9jDR7TnnDM5UzWQnsHwoTjKVrJxQO
yRarw37GPrxLA8arnMfYY5GIwBJt1n69NSDBonRSqNt003uT6jcLoB2bE8lw1THXqmZtnUnC+qge
NO3dLSeFdDl1l7bIPknW0+KEIkGv7p3t+AZvoMcbBntp1/JqGoM/NPm+9wh1zF1hbPcUkDntkXfd
OdIeBwmzJhUY3BMPb33ssRtJQ5ZDmfPljX8VXvhiV7dUolFVx/SPZ2llV+2AQSN/KiZazZuuuZBW
/rI9qIBiVj8BZBwTdzOpDt7YWOn5wdDuKEJviuLXJ3kYugm5DDj0xlhszdn6gORBV5xDos2JmKix
Fm1aB1t/kAQ3f3GQirx5Su3pqBtWu9lia6rqO5eE0UdWsWlZRAhvQncW/VU3xGCYdp5FVX/FfJ1D
C6yUbnL/g0VXIKC8ht2Aelg447a75fBqL5zlmYr4nP0pXm+bebwGrCJhEDxyKKk7NdAUPEy3OKrI
gCQULhHWNQ/laBzYDcL7GqmST4fwXIMAW0maOLaWRWJMxztQlGKPlkASNcifCFITRblmVU+HJ7Cn
JlUHtWjrY/WDutpvmmHica2jb5u4LYGNeJsNzT3l+yXigeg+Wu3Dc6JP2WGOSm2NG+nvPE+X0cQ6
DQUcVgCsZbquKdtl7RAOqkoxElU02UC307cfkAD2bfNf6CfZWokp3AVSvGW1Sdq/s7CF+V+Tpkia
nXOzeuvtWO7q/Fi5M+Fi2uM82H5zRHKyoucnRNRwbI3kSw7W4hTo493OgDDtoJE8yYzcSYhtZOWK
9q/TsM3Rko9u+Vp41+oKm2YzqStVEs1+QXURk8XrbLg7ts0ANaNIbWGBcNabrh5C8TprZ/sY4GND
2AkUbwojyZ6hBIybRg8MyA37H1Crn4Q5Tqz4RsyexwnAgRvZfysLg7eokrfIxKYO6TC1kvrNIxOf
dclXTfsSTxB0FJ5rGGTOrm+835TSO0NUn2ZhvoswOI05VsoII8IFPwE7NCN89+PilUTgYiHi+Xfd
GHt66nwPYXhnjXt3OMqw2FIBa2C8UAFXPXJkR0gnBg9CfytDcyYVzpl00Kmqvbu7bngaeVXaRrPx
AVNFcsmAxLhAk4LDYmvofe9p5sIu4d1FXTL0sNVe8DwUcp2wtIRBV++sFv0r4wJ3WQv5K4u3eOFQ
UDBcOaaxqqhaJSxpHuEDfTNB/I5ml9Mi2N+zF+kP+JjWsRaUtXkMFIjwVta1sZqDGbbfFqyXPbkZ
EEHtfLDMOf6QaNyMy9cESm+jojoLby9BpoLqD6uPgAQv+Wx+j1lXf8oJMJXVFc6pMFnNOSKVKd3R
wjNf0lyDgvTtnzyX9ilrJ/tUGtramrn+iY0YKtLo71UX/ldCA4KU2f2akbg5cySpYLJxCOaMeUMb
UylGGrxDsLxK+kCtYaOVqa5MgrNNalIDVvrmXjgGhZQIRyjL9caI1D0EybL6/y8FRXLrrpkwxYg3
AB/XAgUFQurECjhVBHc6914zYF5HVQ1KuxIn4o9HacTEHhTWwwQff80JmAy5vQl6+yFUYx0YCYUt
jd+zmpyrVS6tgDIAnVRbT1n9IitGUgsthJjBkNpEK+mkjn31j8nKuwUSbkPoIMKKf81JyV+nevav
Zp09N5EBJ8IhIceaeiDIbZyM1jx2Jdv7dGEYTCCi2ii1IHbhlHLT5rem7sQOziGClazLd4ILcLLs
tcjr914lz7Jp0oPrTl+FReSslqAYITiFu3H4hoc5ce8Y1NynFBVEsr1I+5aE8uFF/j2IO9A4qKO0
WGdNe41ySM7YQvEqrWiT4fyZ/Ju1ePApXCpTfGMmPDmcuzkcfqsGuhm8jJ2YTcAAg/E7KTLRANap
sMJiGA6zv20sek5s4nuaJj9bSORcfqEx+dc3rR8jovgtcYuAm638k8QJRwglvksfrWUomY4Uwbvq
goPjG0fKDtKzKqTimU86yt3bYzKV5CeB7tkck/oUw1NDfjM9a/wOG13E3o5aDCFpFO+Ec33unfi5
wakedhbfAj3X+OXYUpTuT5UuVgiM2rteNG91MD9bYClWDMNYZw12JWn/VoX9Dwg3VhHIJ2vfRoHz
7HWVxq+dxCokkJm7+Gggjq5ifrzIH66egvghc/msff8UVvJmqb1rbWt/PBMoG1cWNfFtmNICDMQY
E32Pr0HdappaupwGWPi+EkM5Z3cn2CQhcX/7LWF7BnI4WCQFOhmx9OXHWST0yumJ4gEmhB9VPr9r
sYisDePT0vKXYtGXGHNY50Q3jJpPVFo33CDBc9jaD3M5ppZzD30tAMQRMIFNg+kc+PVnqIwrpIb3
IEVT40BqI0MFz7bo3jV5zW0e6JVogWcxsj8NxncwNHvMksVa4QA7NL44t4BQoh7mCvPVCQd1GPHy
i9lktv7A48MBwqjo5xuDV080jyBKD5INRFbQSw1cvi6NTeZnlyDhRB6TUYDd0LGlAdUKcWwKmNu4
koM9mR4YrB6VxhPGOgczsrR40mVqParx3LPF6ur4ES32bDpVw+7Z9gcaL01m/BVjwawEOENCWBU4
XexnLzTe0aXEacyiWwLTE24K4oKr7K23hCQL3MosEEYT/VMDg05pcEO7bORTF8iL2ft00eb+rxuT
lCr9H4z/8dXs61WUKpJOjFLKnHe8oG5y6e6lMPRADeTJOVH4wgmiWUJ8ZcbkLAX63Q3vIpkHOPL9
l2kwGndOjh084CD/wj3cYRk4F6JX6PvOoSlFvw56ClO1Kg/GVOB2Co0/UfPWdfa99dXiR6fogfse
5Qjd1QQGSlVuzrYj87LvlrVqK3PnSG4D/AA6IWzy+u4mtsVoNzn3U3p1pK/3eIBvbeHQ28GK1nF5
ZvZwdhNGW5L6wETrYN+76dkMgGnAu+Y+zLUHRQ5ypS8cf++5An0swFdYMBKPMNufcsHRGevtocuY
CwX5kSLtzxrSThJ8TaY9EdJ1yTh45q+nfwGcMEv6f3M13rtANl+mxjcTlNA3uFZP1FTQLZHSckXm
NiwufX2jML7aB970ALlVsfFzv00bcbwQgCET98Xryxe/Kj/zLKYuaSnQY9rCQ8HUCvDQ5NNZXEks
GJIbN6PRpclcyIU2ql8QQBvu03blQOLClogMwCIzbKfYJucXefaKKi5KmjXGtKSbdwG1T6zo8h45
MANS4L5NhxAyFM56DLnNQiALe0qCzAzLgNN0pE67cUeOTq3qIF0SoCEpGWQZs+Vb74KTrTpOpQ1Y
KQmGf+1m87ErcrlTnWGcda0LMG7tRVsLKTMLPIgV+s0pMSg51VIojoNs302otnZhcmIN5LbtymnD
U/mlQm8vvAChlGNrmGH8j+w4v+ZW8kk7VAnlY/hVPWSZDsIXp3CI8/DuefYB5c4EspMK7+Pohx9z
ZoK1qav7kC2NiC0ONJ0XG8IbVDx3NfRwNzqBYUPBJk0fNT41aATLTdXLlwEfoM+M31X1IrFqQH3T
Vo9k/yzkMR13xRMAC2aRtIa2mdHhNKsOafhM/CHbz7L96QfKE9rO+grd4ZumGInm0WJhsVH+EF0c
o/3GTf9EZvoiUudv0nkjtTNMxExcfmNkilOcqR0YvUfY1xA1nIeSoDony8X3WGM29+5T7284D3UA
aHOIKDnJqfmzhyy4K7FedLV6ANaGba45Vw/Jh+fSneWW9XtONHPlE4VpUPhOTp2/ZjWZbK+at0mn
//D5eitTFSDol98YC5ykYbof1RITqiG6l7j4KQhnpLVByjpkloT1MM0nqtFoHnuy6bBfKTZpl07R
YaVM64YVOeNzr49D7ZPhrNQ5o29tH4rpK0567H2mggTBaldRwFriw6NaXJ1ju4Fm9I5Jmmxr/Ucm
KMblSJH3haKe5pIArVuNNGatB5sznLUgVDAxbHXj/vP9fu+IdID8yW1BUJTvUPufYx5Q0BQswom4
yqFt9zWkhynx3knNhgdPLw2NsMrw1oYXWxjsow3OuJEHdDiufM6QOA+jDBT56BlfVumVGwdtft05
Fdz8+IXuxIiyO/0fxpG/ReE8Ol+g8cEfgXLYBunbmFBmjuwtWJ2ry+jnvLO5QVaCdyoLUb2Q6/s8
ICekNpnRfw85DkdJby8pNAIgXlBsSxMBwCL+ynubsVVEKitN9RZa+Lw1e49TtUtUHNtkua3a/j4H
6UttETBuUgJiNHUa66bD1jBUoHaImxAUxdlG4W54oaKBbxb9oeaLppjINgv2ngPXdMFVuR6MaD7U
fIJWWE+HVmK3HzCf4L8a5Loz45euRML6I4o+u7gZM/zK4Ed3Pfuva08PMK2wgFtrk9OnsxKSsRLa
H6MpKDQFyBaY17CJ/RhgDI2Wq06GktPTQlj3wH2GScOLEjZIEg9nZ1qqzLpki+nuv7gJT3ZNsZeg
4YL02s2zChKo8c2uB28PEGb5FgrraP2GhXXF0c79aw7WcxXKGr2t5B+pd17Dwu50LH+DpTGfj8v8
s07ie5tLBEAcGEX5rLoU50rRvsxFce3ge/CMFHs0//aYM9Nvr34IX683PpzG+YjmqiXFrrYGQKZS
zflWiIFK2BnwEOcCymN1fSeVFmyMXp1z6u63GicgeCDVi3W2U7kBwwHwAi5lOqmJUkW4EEX81kcN
ayNg/Xx8L+i53LFufE5nT2Y/sjGmFZPyfOObgha6AESCDqMN8BKNg45zJWF+7D0BcDIP4gXA/xch
rnVRQg8g/Mirm/NBx83ijQ5NekVNbJCvljmKZBtzdkxbwSrpoc0JQYRAm9WEUFg56wJRsuTliDkC
gZsnFi/+Ux1IIGN++hLLbsti+mV2VJ71PbO8iJFb3QXXuRju2dR/O574oK3uy0OlZ2je3Xu1nWs2
ji76Ki0wVD6M5ZOEsRmGFEbDTko3Wa6/pVsdMEeCkzMF5uZePZxkZFOZv1ou1ChrVK9VnpLShB7T
VLAUrVx/lX4BHil1X8Cinoy++MkH9Vr7RYBl62QYkdh0KY/uhAUtDtHcjfY8DMMIggxJo0Bg83Pe
06RUuSwx7U3e4ho0lxMUBMOQ/e/SKt0OzXGCnsS5Io9P/dCVmyoLzoYYSV8z1V9p173HpDtZmORb
IjEIUUu6KgaueI72b0JYIdzubfKl0gFhBsNXPkIm9P8KtqWEApJsUwHX0QkLjayN/yrLE3tbCu4q
2e9cB/txGhk3m8ImlkoW+5AxHQWjxXEO1Stltmwq0/ZHjAhpUAY2KsN2TdTF22cTvHlH78Oqemes
2W971MW8teYN4SQAC5KAEK+7bOeW4o8xzBFT8F9rKH+l7c674bVTntzT2wKdplUHq8cL3FtagHiM
n9p5z9rN9Cp+ioZh3gc+GXmH2m2aQdapphcU/NgOqkK5TqV9wQ7vrRbD41DVf0Wm/pY6wB8dxO82
z0bGvYw+y8a7zeg1c8TNdIZmrUobVwUvn8BnUeTQmEQ2KFQMvXXwn9tlNxk7HPQgiKwa42nAduA7
8R5O/HRDDSS7ied4m/vJDkP2kZxjwgSJmT7AJrkrmBzPWdAeDK98ERJA2jK22sBpfJU9gUljdr9p
sgl3U5nduhrPkjWbXxNe802P8cPDIMm59ytn2t9PRbXyrOUIObqnqLP+KpSoa4FLcnDCkVEhGEO6
XEz8L34XudiuzJEqsvSKMQ4Ge5dSdzFRM6UX53KsQMvZ1FlKZjwqsB9W2b4rq0YJZ/wNQ+WTwNOt
7Cf+XdCmLRoWgLlslyKbgN7bWD1lVu9znZtyT5K/9CgyDNXyADR5us+pB+CUg+CErk4ohLYVRbDR
ImnmTJZYD4pSN7ZeWKiZXnuY412fZgncs/bdCOd/QaKcTZPTmwLra+s2w7eLs42pL5KDbopDXC6l
2UNGJ8JgDvsxcN4iw2QXA+BrqPQtiTRgxMqiaz20X6znuOI9gnX8Ow+ofW/7i5aYy3FjYLrRl15x
CsmHkA171+7huvIMTfP41y3UY7ACtR2MZ4674JGLQTHtbPNNZ7vbBhISnyrJbhnG0PQ8CIQ9vCJr
EeObJL+hBz6moTc5xLbXUpHmgtKDRbRdErn1acIRSRCr4ogSm69JdJkDyQQI4BQmNonigCluHajw
P5EUl1HV9MOwJdlx2GA8+1zm6d1VDeEO4Yy8W260T1aYAThnyfio4XisqsE8z94w7AboeutsDKat
400GMVV9DGIeOD/yEw5K6dbrqumpXLq4D0EojXW1kNVLe+5ueO2vXmUuLOCaIb+unV3R2f/N1SRO
Yc8kJTAtAahNHpimb8nvmfsqCxlEEu0mlfKA3KnOCo/P2jIBAMeZz4YEOPWA5oX3x2FrQLSzJZNB
bC8/sO+O9m1n4y6OP6k9bCC602nB/G0p7xEDBQoz6wyq2UtLyDoDgkT3TdhjDiKK7zDp45yu1NHy
2j+9ZFmKg+aU+fJv20gwW52PLp3/VoQkyFxDAnHdGq+Few269lfkFdDeIdrnwjwWhEtQXl13b9X1
phm5S6ZkuFYloZUp6e+9MXtAiQ3rkPWESKyue8pF4CAIcz5mNTE2xGaBGfvWpm01dg2r2tZ8Avhk
b7EJnHweeHLAiHqrolHH3kP/bbHwbxADyf1MXMvZxLDYDlChkwzHBUYB+FzxKqos3g6iRd0IT+7k
XmJmdXUw4FxHdNvqtKJHfPnFG8ZjYHn6KGPvv16XOJQxV9GqNx8GyD1nDresJ5lJT9bsfBRJzBxb
sKrMYcMTPItLE3sDiKHwNXDzX4GUjJkyeyudP+7A7musTGcXuoz2M9DVp8piZzhl8RrqFe2vVvoT
TtWuBhN0CClR2VkzDqpZymzrVq7c4zHjZ50ZDJkBTzbVuDFBNnjzTF6aTTKNOzMcPjqg6ViR0+RY
pJL+nqzBCdB6d9GLadfH/j+DVPjWsDBGTDr2cMOm32VNos2QBUIT5HqgW9V5GrDJuco19w0ujgAs
7zakuXpD7rx/1bo8/WZ9zhrO75JUHqywaH1XbrlV1ZstOwi0LgdIzvZfyTD9YntHgEvJWRmccW+C
IjQOQCU3XpRSy2Z5f8Iu/Zk14fs8t77oc9mohCLV1GTVjfpVAjvvWMbUNcLANd2XHJPnBnjbvAkL
ezeFkbf14Me61r6i25wAuf6rnOo7MZbmjxpX+ixO3eA8jSG5FAxe3hbPOB0z3pLmcsRXntKZK/Jz
Qc/cyXOng2VEDUlLu98mwyw4gDrNtlMYXlrvw4eFsRUFXLEBI0Q8w8vDVFBiEg4ghRunUQdiK+fu
oWJmMImBhbnE/fHZQpLZG55Bbn/maWvkxW9xRFszxkQRZT8ibF5Qg/GjQKuHv958hWaJxeqShIAQ
EmlDtEzecL0++ijEQFbTLKELBMKC08ra4C3ZRWa5aYxrPBAZ5tPm4A3BQjhVv9cOAxpPOrfR5u8c
ovJh9iztI7y75YNqedlw+H73xv6ch4A9+EPJSpgWlQqeVa1LDZebAMFb3QGscxs22ySm12okwwF0
t6YpcsUGj7BmR966UDZ4TZmLNc95tx9bH6Ri9SMtPHmVk0G/iXoQjMFLHgifI37wRoFudhnm89z6
EG/C7qWy0g+cBeillkfr+NieYhwlMlmq5O3oNXez9cTK1VlZzxlZneEOrBkfnUQ1JSgrkC5jKa6B
f7Q6Dq0h/SxNWJwrxX4xyLHRG0n+RdHfTxPjeM1obcQKhJdqCufXGeIwqdxMQTSgTyDMTzO5p9WQ
fIVAjnMqOUAjxu++C66KrgbG6zh9Z8U4Fk8FG6+xJTxoQuLgULKZ64zGVMlRYTNawLNzqIpMQLDH
U/oFzB3NWDV0P1XDfjDKfRGTGab4bV6PdfZUyerHzgk1jESbeJMl+0l65kFGRbOudAAPE1b5KZrm
/JRqh+35PAFsApF8npm+t3gXFRXMu3C49iodmH2WB9eCB8vx6tVO+0PQ5cvIC2ViCH+FINLb2FzQ
rBMfudlzbh/p5TUDg7lbaidU/nWklLW164bY2AXc4S7waUEIJzGQ7EfxwcaVWJkHsrB0Oc6iP/bM
+jVuFSaqSq4rq3JvXUX+XkzOAUzjGrHb3mX5HO9D0+ZnJFQIXxTd1bc8soTDUZXiI9bps3fqAu6c
3DYvqTzxBiHcW55CtKTXsK3JWyaEMbqxepIWDUhBduEz29UVLgEzitEBe2j5ErO9oTVUdcTqcOq/
8n4+mIGb8hFhOLKTdweXNC6z/dDTCOfTRQJek5b3NDOfulZIXNL+O09u9Oq2AipcN5M/I4wUwiXD
EG29ZUzn1oGvvxsLJ0/2HlJJtDWVT38NKdA+ldfe9779pdYi2Ug53jM3/cYdBRuu+g0B7a0aMb5a
pX8aGvg3eCbZhkN5AOeXr8eEl23mEKkOIiJJUYQ7GjfYQDWFozznkBFhxKk+HOxIInTiRsdcz1ws
JgJg22LtiumjDaJfL3c/4NBcnLhQzL7nErCZWNi/G+2GPV0ldIdCZjWn9i9yxvDUlLN1yNnQm/wA
d82mEwpAhzc6VJBiAJ1L3zw46lnYMWpUYv6OozzUszGvjaDmvRAPj6rxy4PZ1s8LQBYDZHQVk5ke
IsffUCXMqcycLm1QHIvADNd5zdy8UTNtoKO1J6/IEYB1g2qf1L+xXILqzIIRst3/O8T4wwj+8OrO
pam/wqbfJWKsj4aGGgbUeFdnjrNxrflJ1Tg6m4bTTsK2NcKKUeFiAZnBQtBlguH3yJuT91xLyGrt
olofwgpx0m60fS6879zF/wL5YSdxJZyayt1qSphO9JSAS6FvaUyeFgk18xpvn9CecMa2BRGQOshx
bsSZMYxkxV65A+6GsAzDVyLG2IZMK/mjUYlK07r6cYx4iLHShYANGKm8l776SK2eDb0+jvPwiogH
pH9oTonxIeHmVSl9TfZvRDdosxz88xTI/hLdLsRTUMjTiBneaOw7l/rv0hpN9Rdp6x56TeWnmPwr
H9SH2+1zP/6eaAJb59gZ2HNw1vOpBFXWoHZGOWKjhrB4xvfD/+wYQlq6/+sj2rUGjwBIvL0/28ZG
NL7GmJ6CXRkH0CFjtq1cRHc8lfS/21Da4rZlR2/gC03c6YdG14rixJFM/wtoIAc5HlJEZghuWLTn
oJqa3TC4hFJN8+HV6T2tOQrm7N53ptHT6htk0cYVHEQLbRtbUl3R1iJsMmeYtBngrzMfaUnaY4BT
DjtKPb7Fmon77O2Xh28BF1LgcAqICGEkOMx+uJ9ad5f00ylkv89zPKl2IPbKhMoCBDQ08x1yc4Ev
BNmEhPSwsrOGF78B5r8L3+eMXYVvTiTNNe+8XPWMFMxlbGX2erd9HZwR2zAPRuvoEdN5Y6xNwG6A
htlRmm7zVYbRw0Fyyenkas3D8nbIZ/3SuVyZNHM/fZ8dIcyaH2KfoCNiUjixRyFeYlKj7hEUvRoY
pENY/NQ3bbhShyJIGOFaU3D2sm6XsTUx2fWw99cvGc0Qnsntbw3DK9vYfFVlhCO7dW0JTI+VzhkC
A8bS078miPZSwdGe7SUWPydvYQeKMR3qh7LkhuDrzYZ/Q5XDe8RZWPfgR0i5AqYncDMCMiFjvW+1
+yZH/pqeJP3otrsuIFBTZnsWYmMzAfHfQLQ56IHxv+cM3JjRj+yL99gVv/Vo/BcvajntC/JcUGXF
ZjpuLsWc1SsqGnApFQp3rompNvkfe+etHLmydtl3uT5uAMhEImFcp7RgFbV0EFQNrTWe/l/oEyP+
iRhj/HEY7NOH7CILSHxi77Wni9fRx3KiofkB2lDlxi0ygWY7OC8YKI41kPCwM3kbtPhxfY9WUOHI
Z1oduAxRLNC1MnRegvfcnXZRBYDdK/Zc28uOQxgb3TflXWy1wJ9TD4GWBym+tpp7Uc57q7RJWXA4
dmvDvwnIJJitkB5yZgPb0eyvkN8ywpy3jl1tESsxMR6C4mDS+Tn07CtHnaX8tN3yfSyh4ScGw5uk
31de+JrFSJuESSZg7Lz0fYaomToRCjiV+5lVykccWNs8FC8x78IYSRo8xpFrWj/ucDJoWRwyhMDB
n1HfDQFt+dA5eCCs8Anb7tbqekkp3Vd7V6CVGydERya5mEl133TmqTNMf9dr5g/CCNtbD8ln6Fuc
eMiGBmaCR+WwGOgI527J4TIrM7zMOfbT3u0kZRXNo9V0em8JBouRGuJTktbceAzqW47XVOTcOUnD
0N2V1hqcVHSn6wiJABUIrGpKzaURzVA2b3Sl9V3RCJtBFn4Nl67dLcmzbp26AE5lrgvpfgqsbb/I
F3e8xRW6V679KRk/dSuKvR1BcxOi2ss+xoi/bDlc9j/7oUrkyc6Gh9EysFkVzbQqiChHNDLdpHHN
fAOPEB2ignUUoR93sfN/2VP0IKeK8TQh71SsnDIeXoSGtWLMjtdLbpe6GlHr7xgiAFE8Rq0Yi1mV
ETSWA4FFpaUXqWL7HAXywzEi6AbpKRuSQzhBepWty7JFYMblIQvK7t1kHc5+nmWFTI/T4CMesDCd
dPQvlAlo+SsWVQyA/cfSpion+c87lrwvjSSeg3NmN/l5f0oU6gpfwh81l0/SQW6WjQCggvF5rHWM
lZF+FffvvbkshHgTD+7MPKpMw+5URjCkPSj9oqRMUlFQnRqKPldF+3qiPL4STf+SG1FB9gmG/VML
AZncWENuCZe7bXPyD9nP4m6WX5VrfCt/iYIsnBe4XsjUY1RlmKUyS+mrNbGd6gKCgqYE1W/1BIiE
M03xY3o6Z/Ae+/EeEOx9hTCBHGYRcYnDkA8KWN5qPtc2suS6AAjnFOxcDMf9U0raP13irydpTvX2
sY5CRhy67fdRH98FPiu1IcMNKR1xpZGFxYMWDEkpQmUU52+lJu6p9QxCacoxR96C9IZnPHKo+JhN
7Mny4o/tUqpOYolK6/XFnElhtrDJw1ewVySU3XXy2wxp7ECPgnUt2R35LbGTlGQ92bVZVQA1YVfO
GJOQ8VujZCAo5xvpj49Jy1ZlzOKbVsp0W1h35YxpnEBvoNyO+WJoM9qNBKVE4/DsBf12NMLrOKqb
WTj5jlUQWrT4UU8hAks8LFtVIW+ICsm0veNhxkw9WdNDxBFCNaNmMJcnSb56Ni2UJHhLCLrX4jOA
YsCvJ8ZZ5vVyMw4o4aAP8CjKao+zGaJKCTIhx1tGXo9F6qONEGZCkB/NZbJhGIOygyUbvP29aY7D
ygpYEhKfG6+E4+MbyuXBwa2yn2332g+0BW5hRUfsrMOpFvJeG8i+Ol9cPCS0j04tHZJoynFTRjVK
vaEvd027rPbdkq2x8pnxJuzsDRndtqpxzhUyychGpCN9KHAizZr7WRTbeA5irFTE/FojBExGLMzY
3PyraWYJb6nUNzHHxX1YDOAoRuOuqce3XmPCswxwbR0nJQoC+0yGiXUzzSHyfB+xRjgz1gbtwsSN
AG2tCHgg/8hnIRA1+d6daqS3yHXfCQJB1lAXDcKmQB1C11PsmGZ8EU11tEAXZRu3C/8MAbnFOYiI
VS6BVU2ldVNGsXie+hSAGgZ5hlriOJPYcjNFubP2I3gg6dxcRTHq+6oUD+EwdS8WLG1bVfJVCHVa
0iIuRux9GjGOD2o52JS1NleW8hHBQe5e50WPv9fK/kQmMREFxthu6tj9YapZzRJWetQQmLxPmR2O
rptuUGDYz85kvQxVao3rnIhB5MShQ8rCmB4ZMzOpbA+eIBkvMBhtK78NL3FQU3MG4dZxjfI9hKZs
LElN7B7kQfb9XT0AGZZozQ1IIYhjkTkbtX+TVwTOJE1TfRWU3RS3VuubtxIqxP2oFHSOoRn6FeU4
ywZJgliFOwP6iMFbYhXUSq7BCJojgz08UxCCclrys8wwv8sHmwM9y/NzP4uzPSXqELe+XluJvCt1
oR9M6TfXKJZbO7ctFqsRM3aRN6cyRCo8YKU5ibT4bJFb3edoIXB4VrcIYL+tlCKZ+pA+XNvVbcTz
h5Djst8AXsMmRQwEM9TgiBHP27QICI5O7351hhvchQAFQQXn5q5BkXgDDIiA6tBiQMSHRdk71TGB
L2Gypo/3rsnfHyv1WNA3eHC38Abti+qF3nrZ4II5xSo4Mg94TJoeJP24iIpBjcnpUdnDN6JsdKZV
9OLXnXEtowKM5AyIhmSL6+BhhFN2Vlxtk6foVDxoBceo7Sk1ouiA6QJnUdEeclnLq1jAQDIqX03R
ZvvU7+TVsHM0sG35atXOY1tQNgmjeZiDENqezXxTRxCrU7RPr3Yj7sepvTGquD6MqZHdzTXBWJrM
z3AULEh5p8oBw8Eca3evNJYcx/9l8vDbTolBCqIJCwWl7HZUeO7JBZwf0O49UK9NzxJwEvim0ApO
QnvOOZtNTgcTmUTLivjkwMZlKsQARza6vs1ceOXUJdFXUNe3YR5sBBqM1zjApZJM8fziRNw+ftjE
j5EPNIiJiXebd6az62V91Sobzq7OqUrduv4wvfbQe3P3Oznk1zkul2WeXtus75+QyTprZRCjI+k6
yJvybv1hcO9JqSWhpbr/+4dOoMPTWt0WXvYUNkn/yIHfPzYCcxq8reMANkYXyYSs8n98sGLqkjg9
JUk/gPwKk9sARc4BV9rIJglQkd0HF4dXfQxN7ru/N58jo53IpTyjChZXw4Md/M+90rjVMecMwNSo
4PhMseuSlssqLYumOzsoCOsMidTEyBlsWhYOuO5TdNDbEnsdgLvFR5A75Q3Jr5t0hOXDwzLzYLD9
H58yQz7HRaN4vSWjBb1qR7YvnqnfZ4OeNBYjD8OYOtlVaffQ1cC1i8e+N2BaqvmYxhki0S6/DTSC
2gyhrI6kvTHi4S5uwPIRHoGndf72qEttpJVkUxCS5agKfSb74QyFvDEz8ZP66M8sDGQePiGgv6bM
uuHKbkSu7wmSZsjFj4gkL0PbHgNqNyPqtn7gv4EyWgYxzZafrF3FedUeiFXllEmgowbSRwDqfg0o
Ibkyoa6IABtVCyIwNAHE5aAe2Bdw1pK9ksOPcCSqdXQ04Y49M70BTtw0Vk8sTTlAkmjRdX2GzoNN
J36OeuO505jZX7Bx7HqaPNNoX92Aoh+orVdeTQ9ii859SXf0h+Ci4DXPGWwWYsulkR38JkQO3S7z
xdqPnuW46G3R7dqu3Zx5qIKtC7ID81TuE7AiuhvY3HbT/u9X6AA352Kyy09//0xq97wvnOQAaW1p
IMiWWwlr8DcMxZwTzgdUUy6gm5CR+pwUiFBarDlOAnqxaQuOUc2AUyqeG441bv7XX/z97J8Pf/Xt
BIkqyBDHOYOuJslUO8LPNJk/OM1EiRq61envZ9ZEaGFY9lybuGxPXcUYx0AlQcLH8imHEdPDDyz/
0ZUEaSCTbHgGJ9J7NdV7Kufy2Pfdn412JC1hqEV+opLITzbLk31c2fsBJvxhhnhXOuxOIiJkRwN7
f0JlNdFpITg5dKJ7TBVV4siIkF9GQihaeS6CrEP1Xu1rg5TINMEkwWp3ZTiswLDtVx0WHviX/g49
1F4sAIXkGAT9YyIB9Cxfx3R6ny3Qxbic3y17AH/LhmlskPoEJv1TmL5A+mLDgMDZJZdsV/UTkLTJ
7klMQXMgCGwpi/LgNh4z2iJmKpb9kLzw2Fv6V6JsSHzEVHPBBiuIiwhyV3JhgWQdm1h91Kq7T5ua
ySAXck6jy/gLIAs2TmLe5qVT/czT8YSXGxv8o88DETlve5Zmj6B2bv9k43wZ6nXFJhv2iZVsWiIo
8rGcVlxraEZ8Ak41+wajnRFNzS8T6Si7cJY7u6NkLZIHe4Hiz0qiD3rLkRsP5sgKt1IUX7R3buZ8
/PXsKEiPecS5TCxnSLqhM4e3FtPE/ZAQ6Fh0V5Sq3djVG1LhnJ0ZkSNuvzL+HVZApC+6sNDdmS+h
aH8x3t8OabPDHoFAMLQ+wMpyNLHdddz+Dsrmo6UWI2dQnOLU/YaReXRD3AEkYSEbw7XL3nU1o7kX
QAcL50a81XAt+mbaImfpVih9ScSd+/fKGB9Yb745YY2zNyZmM8B2QYUeXHIXADTByAVTRr5rmIWw
nJEf6fhod3cO+bPALohhylC+YNSgEzxpnT6wN7+nfWZalTgfUuHDCXZm2O3chY3jmARwpfMrv/WL
m0HUgs8YeWvzoeCBi7KmK5s3V5Z7ehHqBgPodA5u1wDVGnkMAAr23UF6l8DTthBOZxMthB+X57c5
YcA9xPj7BigGWhikVpjpDQY47F8xWepC/SI7uDN6evsoOy5u8/USt2ct5UTxRqbhNp32INr6lZzQ
twh327DayVM+9C1bMJjOHHAm2qUBNe/gDHey6p/Aq0Iv8MuvUYmWdEQGlXl8bibA0ZFXi40TGbe+
f2Omgb/B1EFKItAjlqzIJE2DzV5PJ4NoiucBoVx/hrJkchM/VwMz96gG2lywD4Pl/eNxYhUDdNiG
0rEgVgNnq3mDW3HUbNOheLi63/smnhtj9k48sVmS2A3L/Z+e7e0tXf3XNJOIhfS/APWFo55Thw7T
ZmxQVtfcQYWrcnKZG2MASNjWD1jUoelPI2kXPLRXcbykFkYlLZdFTpvjiItjeNcOvwGbYqb1VVWc
QAkOq6AgxSPoOroJFDZad5gTdM05/AicDwZMVbBErtOjr+9713qJIwzUIVMA4px62goVoNyW46Hu
CV4eCnT74Xyn+/QwTTU+YIKPUG0amyQGKsM+4dYtomfoVbi7fuYZpVdY8gCE9fUSFN9Vql+dfhwP
aF3ItUq13DXLA8sI0huoiIPpXUyVPJcpr88HrbcKRwiDCqZM6upf3/LgKLS7qiOfCEkgczQHpj5+
nWjw9l4ASd31IubNS0EFCoupQb74WW/5Tl+p1p+2ld2yzL9XQ/dTH0GrUEknty3JPStWKWjvyEv3
nU+KNI5zvzo6yfQmOVD13G3mKeLlgKYzk+m9nXZhZc5bCIQe3hOuciXY01pER20q872s+Y6qqcW+
cs6lHXJ5js532ehLv2CYHLwwuSJfWQYfU09mctYOp1GgSKmzj4r40GlaEBCTIv3TevH77HY5Ao0Z
D2lhP4xsJ93YxNL7V7ZevmWiPOGivlMDotWG0meYjU8jOXuOejI9/Wo1JVI7zdCHKsyaPogow29a
do9dhqw4wZHARHqGwewSgSZafRERTZBqf5NWXVqs9nCLCPUl4q69swqW33ne3wSqv6gOF0PmfLf4
2JrauuboUM2s6HmaeLsyVnu3SgC+i+AB/8t+7qLnJa3A7AQInmMGY2aIbvid3zlZeeCuuKma5m1Y
WDOxeTOSIsqG4Luj6ls0abnDtpIq1F6XJsJ5rB9mVNCuutBEpql5FNr4FQMFe2e/+PO7GeRHv81B
5ZvbpB0gwLYQDVKFoYQ9DdmGkAeeBqe3uXe5YpC+4PNADl705b4p3W/b8Z7miAsw0WDyGvwBjXcb
h9WJ/fuPEnOwngM4AEbf3nuhyeZi4Srms/UTS/Y7RDLh1zaEdZJmlhwnpAlRGG5MEl6PdaxriiAX
16cWARo3lV2b2Bj3BXOprT2kDGmEXZ1GpE//fAiWP4ZT/8Ae4xED/zLsz1uCr6gazQ5DX6XR+rQ5
ZNy/BdK4FFLIgDir/37q4Dkb2WvvEpQZbjj2myBuAS/ChmGf5EXlSS4fIh+zOdl+mNkF0sKqOg8s
ibivsSVIUu9WudnRPiBYPf39kNrIUVreK9Z6lIZJ5FO0NADkJu2fcEqiepJopgBxrvmkOv39YNro
xJKGZGMaqtusNK4DjhJuJVKOk+KtbnpykbBSVJXYg64+ebb6LufRPrRmDR+wduSm7hmBw1zemIVA
q2gDlmmN+3bZcwV++NRZkm47oxUMqzdtohmkuAOC7IjvGaMsVeabyNpHT1AVkDZhPLCZIZQ6YbTm
T8Qshb0ngMHFix4OT5GNY+vNSDlOmwBxLxx9293BJHjFCs9skdOIVLfbhtEVM8jwREoYtYwaHkoQ
XBSz4GDLGz3M5LQusbxaPNtdVNybGmt0zrM9xovvGTMzbvkyz0wH43EI164bHVXqEZgE7yQOb3zi
eNkw6c8Akc4OtQxiXHgbVHez9OoNTx6+BvK5aWdH5YmbcWZcLemZOWrP46AvTuM9EaCX3TTAL6Yh
pnrQ3Tn2jd8msAkL+LFQFoPnP4ayx56/DrHsEWzNo4NotLCVFzVM35awXhjo/jhUR243IE2p5B7D
8t4wDnVE1jwZXI9zLmjdRHwY7XBiwgR0GCougbsC5yASJJ8hZzjW3s4Y27eJ5oq3mpOQh9BWppgh
6zE6YgXztrWNK4SfpcOXk7VBdQjDnIxX9oVZM7L+q/dwldlPjVyUvsFojpN1QzqovZ6EeVMW6grV
H5FIhxk2t9M/jZW/ugUdF48UON9eE3CBcbiQ+TKOlOKqG5ILuKYnNT04Lu+ISTXQaeDEVlOxoHuR
c9VgwJBQDE3Bt6Kgd3NCr3o5fKsUsdEoY/TTbkOUtKM3fV8cjTiMTlgcCIhPKQWN/uB0DoOcYUCK
DEEKejH77E031o9DexN7UfZcj+O+ssQLxFZs7WwFo8vg5Oxy+QdkEnx1E+0gMKsOICOyVCvKNj2G
GB7tCMZIfHcCYrMYOyFpRzxkocspSs0+ENsac6i1qFDFtHW/KqNUoFboH4tUUmKyvZmDWl0TUtz9
gWrdAeo/4VZC20O6qWJDi/rM3Bo167cznvBFVIF2xmL0VRn4MKoIMHVBcFUZy6vT/FhR9zALE0l7
2n52Nf2DUXGn96a3tYTzEEjx7MT8c0zxErfCY9zKG89xH1vcJPs2xzTYtj/soJ/UEspl27ykgNSv
PhZfEzGYcayu/kzxg/A60AkLGMnCTUJgrj4rRkcrXOEfY0Zf5qf3QHv3as43icP/WHYAWQYnfZlB
I2LZt1leciU6VGrhhMBXWsFAMqmEZo0VJx0rpnNFsc8tGiNs96fZMPKNW2Y064N5FIRR+r43PU1G
au204V+KaXjEGf4QZ6AEq/qnNawENzYFwdzzmjuYi+CNsFt0b8AzEDN49m/Xh4wRDfaYls07xnar
2Vt5cs1FQOj7UDz5Ufg6Dm5M5F5/x9igPjhg1hqnwv1pCGAGI0EvjGeuMryt24Q6zSY0fSrzD5TV
H5NmCyMcXkJZgQHslmJ9GWUR9WNttE0BEs9Tg4WE+WbDL3ruSjIpsghkXMLvR1gC5yRlbs0yD0WE
sS8ycjpsZxxQxhvXSNcbNeNuQXElz3LSBmF7xBIYIQ9pl2h3wbaA8BIgEo7T82vW+dZMWAfLjqkG
MgSz+ISF9tbPtOq1NeCfFemFg5eAgiijYh18cQKqno80jSEFiKgwRcWC7lQ68l0bzRGUJ/LjnmW3
Nm0QhuB5N7FJThIDtlsjexn6xmNeR6uaIAh32vEeNDGZA3YETihi5TYQ3lhMsCyQaP22dXemYq/W
/z90DdNSy8Vd/v7nX98FVUc9PfwG0X+PULNd8tD+76lrj7/1V/RJytrf73X8+c+//n7BP6Frtvi3
abqmhwTMUhYiGfLT/glds/S/taXJOyMrw7VQp8r/Gboml6Q2y5aelmyQbcskw42dbBv+51/S/rct
lE3Zy7ODv1bq/yV0TRCs9t9D12xegonzjuw1zzR5Lcvf/2+ha13b4T7wEam73gUIFNHyHQhIrS3i
smB2t2l4pu7mblmorGWLQzDmKcDCq5+7GWS9MYHOGeEesbYiHgWVXFkv0mCA4rhLlxxRNBSLGqFo
wMhE6lVPccIEPMgPSlu3oFBprKMHleBC9260p/aV3Y/HqDzkLeg42xMJHE88XqS+POIIY8ydp4c8
Qw07t8iumram/WTUEiYf85gSozwHVG16xG/l/zpt/OyYfYf8KTtkLiEtlLaocnzEZLGeDw59gZmO
Vx+9Grfu9DN0LlOdkh3DaNYPXkbz0LU4ImwSz4m5QL/QJ08ppepWBezy6LgXxA4CD9KRjzpGRqzA
BmgHP0oeuWepoLcUBzBOcueasluwzKRV51hcDX9Z11NnI/HqMIaNMNGsbTJ7+6ihfHAyUDVZ/luU
1W1tuO6BPHDWkKqOthrbku/ES8qLiuBgj+OmK0FX5gNhGYkke1FBuQtoEncDTDr2mtVvnUzG3vIw
rsNMh0p2Ug1wrzJ+9cYXI7KuDRYHbxp+Ev7HVZUmn1BbA3Sk6iOtYDcVC367TdLTzMMSK56NotrH
EAtMbmwxwQzSv+p6IBmYNyhTNX6dWXwMxuPgsIhHzoLxruQZwZ7uoEqPwqRlkur1hPyJ4gs8GbEi
ZKINLByrEd6w10D9zbC6uTVstpYynkyMLSDlTx/+VJs/th3eU9FQw6iIPfDoX1gB7Zf4h8CZLmX/
x7dM4tDDF5QiaAYg3giX5ysz/LzPmWIMVYa8f/40l+V36Nmr0k+Okd8/TvZwLbFXr5avC9J4Pzvz
exz3zGos2us+t65D9KeJ1I1pyA+jNX4GER7gJ6C+xr0SAC1G7csSOTXEyxHuNkYPFl/rMqurFTU4
aADn4kPjaHuZrWDtBB6/vo6HulupT8IqXibpgbVskN/FoGnY3l91NNyoPLjPHX11Lf3mDCHvr53d
RngcmkE+hjWTTAZzi++7P1Z5/yfHAwJ7EPfT7KHG5UeWWfdQmzEK7H5fW+1VCfexttxja/9pg+xL
JdMtVOrnYCQmpW/wJH8qNe3R3kxr4YSvKhzup5EBOnWM0zyA1/zGz7QPcuzycXqRJbv88Fli9+GX
d57y6qGtqIT7m8ynPsvmih82r20wxeqCpfQpUIoBbYffJyBxvUztt6qmmiQb2n53VfllxyW3hmZm
IVrjW+joLWgY+pcE9zXnLnDIB+z9Dy1RjhotsjbrbOTLFryBO9gR/CKq4RPhzRHa1d0STCRqdBKm
s2pV/Un4wTcI4feh5Yr1XbDmHElMG+7Kwj7SzRxKPxArq2XdzMUozO4mzLAIDf2Mqts922byElvs
rxX0pTCdOsapEMgKe3zPKrUZA7abqQ3IDHb/14HCDZk4XRs0gFcP0inqEnqtsaRXl49Riomy6ZCg
RSFa4OEeoSXRx3SZGwqrY+3g0824DFG8j6+1JCndZI7QmcGLmpgap5H4GgkkSxsSDfGhPKH+w1Bb
xBgUNsQSfXdwJQwpL16WXN2eDG3T0XfQZzZmPfM/huj1ZvqEtHEOXrIsQjj4bTyIeZG/MpSCpTQO
t4DRiNdaxjClcsgxcvWHmGl0XRTptHWHoGGXUMfNDi/ghZbp1NjReTD5oVIHjbjfiotfJfeeYvbe
dT+iLgQ8NAlodUKjWWRcBSVZQ0YFwqExjTMBivZWWP2LpdMvkh+WBHXADmZFhHft3o/6K1j+Y+rZ
b41Xvfm2eGVvADqef94U6AHH1rlhM7/vltegUQC5BrdtW3nrqbXuUYadncWHwYkqUJ+kDxWYSdUr
YK7BhxUnIMa5kwqcieQsIAfH8oqhCSdR8z3N8Giyii0hHTNYODz2JUAOUDL5kkIYrpu4ep1mfMJj
M/KT9qsgsp8raXzU86tnXNJ0hHKmLjIRW6NTLO2so1t1TJly9RnhniJvoILLOb8VAFxx0BDu3Mdb
VEnriLmkTqZPrFUWmj95H3Ew26Nh4KlhoT0VzKoYwr2yEivR1Yh0A7DFaQjQcPWTM1EXF3H+k4Sh
t/ILul0kJzfDAKldtuqAZBa+AvNU9ipWDfmFBy7jx9VsMhjAiUO6iPfWt+IPqtFtQwQl2VtotOYM
KU1xX3VU46USL70z3cIhdHb5EquN3P7ej40X3Eywxb3O3Q6BvpvYgcP8sPfzbDGAIdEQZUD0XrXS
2DZKt4QG/WjjCOiIeaUdtSwV83vu3m1sExIfJjzbBIEoqcM0OunYH1kcEDbJbIB/j6BhNrDsgNtK
Q6FoQmCbMr6AUHiMueR3hjXexTlvi9kyOq5xArt9depUPK11XL1FaHOIL3c/bIt9SJ8+j36E1JYh
btHbeqVrSF5pue7iAASf4Khn3LXW0xJZzVNQRpXadhU8WBnos8m+bj8ikTCCZYwbxbwos0Or0tsh
puK9Ln1OH56caxlYZC/NNw1IRI43+jMssM5o7aaFw1QO7bbF4p/Z6tpnBpvF0f7jNiMc8/J1ZFqJ
boyA+1TdGLb7kBuMmOzomwk0kfZEmBKhau0CXEFbKLxfJuKNNd/a26DeA7RS6IOISPcaGSBOCeAe
XVfWNmvNjUjqhwa+2hqjBhFzcX+GnTKStmN9FjhiScEiyxZ4dBskFnqr5YnpPxk9JnpZt6/GmC7T
3ghIajwyGAZqZbCV4MSxMTBnCfN/mBJ9DpttLtgDxWRJxoG5M0zxRj2En6cC4AXUhIElPlRdjwAD
ZsJ+KriemiOXJ163FgVNoI1xdvZ4jntLrTkKeTHgBrioeb0luJ4t9Xce5DOWGxyqxrjBhvYtG/+X
x/5x1NYWRyaurTlFPts312rOGP5hBCF5T44o1Go23GRCMEyyfZfmv66Nc1yTkcq+m2w+CLeMSMka
5hBDmLGue+9ahv2+Maev0OHNhzux/Gus3Y+lX+4pCPqj9q2HCTsT4Sus9HCTEBYCDmBJR5/RBlZz
wZAxrR/buWNjn9bvLbOaNCQRMLqda/9lDLLvgCA70kNXhTc+kYjK/j9NG7JHQ8YndyPmSCZUmDXc
or6nqj6WOWo9ROc/rEe2gHnvmgwT9oK3j0swEMuTMCcxZmWZMXgzoY5TwkaSrABWbDAycp1JwO0p
nv1cfXuhxYAn3Xul88yVz3zAYRKgyvIeuOZTmTmsziJQNJVVM4DPPs2cUMuCaRMrGTLuCjRI+cSZ
FUY9RKvkjgaKy69CGprol2pU37WDztEIaszQwXyKwVU1GZa6MBo+8R7k2xoIP2ozfCQj5ho7MZ5G
1DIzCTPrcJ5A5VU9Dmkn+4Ox/dLCxNjZTkVUAevksK+B4YcvFn5AMIDth+tzXPLwRTMxZTuvxp6Q
trCejIzHbhaQRDPHGN1raCu4YQfOXGkJ0uyJmc1DcgYb32a6ns0siky5kugyGvaG68nVjEMWrxos
9FWq2HYz5fjGNUr9gu2//plYHm8wCVPkMcFVk5Wu6xKcN3F20J2gLTHSJ/EgQBaPERvPlDlIFKTI
OjaTV957sQlQoktwfcRYa6fgPYaIt12G8iu2KMwThjk4NHCLWgrtvRX5T0SLwPGxFil/Hp2dpMku
lQOSKc5LakIA6d6ISYTUpTWJUMsxS8kcYogdGaUYAY5HZeW/o8UcZhCXEX0yykzz2xnzam1lbcPh
7D7QgxpbPE1mMRu7LhM/eUmyHpTpThkHpHvZjXbBSKiE7fEscL7YDvmvkUNpw6x4ZRfjGtiifFVg
SZqBFbKyQavaNg5LhY1MAKk8GnjKWbVO/Nkolh8QiaJF+lskUa4wOUPXOvhrsZ9jD19fVv62Di6U
qTf2BOO9+xEjllQY+34ikzQHqAcGedhPeG4OVs6iNYYFty23zoDorHLqwzAvkII4B9vjgys26A6J
hbkWrvNuqkFvWe08GgksiZqt9ZQyyhmH+HFqrKfZhI6vQFUCp6Ssc99MAsR5kNWYLLtm39tWeLIb
XHJA1Ox4Lq5BCLIAdswAHRKF9L2SSXNyUZOugwzqyuCJY52jIrexkQH/vDNL0qzcsf1pPKTrOWat
qq1j5o3mLUkhNtNC5P2xXXB9YVNBX+nT9ywGMLY1N667cD/MQZ1kOr6bzdyv1USMRhZ0PFCW7sPy
4RvlnO0U33pnpd2hCoP6MIcCEkBhnRkSNuuiMMmJ0fK27opHf3TPIbHNx8CeHiezSPdtLLi5LQS8
qivOtosPRFYILhhNfnZBx7S0Nx4YQ8QXFxRNMlc5udTxTRV6tHr+H88mIImh5EuosWI4JbMI0+XC
HBaykOUFxV4OrPYzyfcNMwTiqeZMNhr32AUVsFxKiUqCduTqYppG7gEypSLjKegxgOaYWrRSHEzK
Bt6eJsJam46D3bF5Dr0PHRKsTRGRb+eWRik7dICfKnMwVhm32rpv5001zvam8qFMFlITIx2aoJiS
B4LFd9T4clNZOPuQ44BgRd5qpAby7ZL4i25AxwrNDUXYNkJpj3QJju2Add6XeCfKUVx03h2Qn9lI
iZqnPGO6ataqJNqk+DOBq1j3treE4Ro7GZFD3jnsZ0xLHAoey2vL6xVYcuMlsHclQR0rZFrleoo0
0/OU47ljO6ZVuO7+Jm9ogF6VC4HAovmhp4XlEHAkgWz5yWeXewHvh2gnZD4AZxYgm7euxmLA+Fb2
O7TTb5lLZ6kte9oWrsUgoX9OjXYEcpJSeWbB1g1jCZmS/smiZ3JscU5oqdeOsuw1gXagNWljwWq5
6q0e5T7na+0QRwAbDsSBvrXuYWDAtwr6dYpoQboleEejdw/EhK9jb4JSR/gt23vEFmN+PybW79B5
iJpQorAqAKoA2Wsih415LRNhlJLnxheo/w597b5lY/nHrLg9sryYtqXdbmSUrBqmSbtZxRbiO/We
5os6xCH270V5/Zvq/ewM7yth1lNc43JMD0WPXyLFngKsEV9RGn5SlhGjO64SmwEDGe3fsfNf7J3Z
butKtmV/pX6AiWBPvloi1ViSJdmybL8Q7jb7vg1+fQ3uLFzcTBSyqt4LB8iTZ3vbkikyItZac46p
bapsvAUGauQeBhP23+hsCPvlb1OiGwXUq7jwaosipmuUbdEjcujxuKSFlyf2zcmTyMtmC29lBv9l
tHnJWHXaFeuhb1Xafu6Si9aUv/Z8sEW5Zak1FpFBszIHeLE9AZRD34CDbFZulaIZHh3aA3a31br2
VY+BoeuACNbWuI/c9DeKRjCyJbqYRtjbskUNDZQMDoMbfgrnMAToYKp75ybEJIeYTdPuG6wzRHGe
f9KpBr+J2g+cNCDtx9B6iNY1yuAHUarQGcqYm8xU1qaVWbwejMjpwt7LI68Gd4zbFKjqt5DZl5OB
/J6EAM4bebTruSk4xLOmjcyZeKYbktfWwM0Z1A6rGTrJg1rhH0XovrJp13OqYa2CRvfeI/QdcpNg
OrgAq2AOPty6XI+WdnVK8OW18a6nl2427hzSbUxHzc+YNDc1k2RqaTGmGdCsJgsFg38sB282Z8KH
VE8oYerniKDtXCR/Og0qLplb5vLKcVR8a5Lk7ALUhA7FQ9MApMwp0KrO/DZCjZOSeJmlfu0xZsYl
R/mkCLYlgS6M/8RDYiqAHZlRYu95dvTkLhpmRH//nsyLr8ZQ3wTrO64Pxy+EzorGuA/GSbidRg4x
mtKTwOwYWyeh4CoVgIVZVuQeFn97lRk72p2EE3cuOH2wG/hJ8IEl3A4TVrjWWINp1A4OzRQ83XPM
Mh+EbKz26BdJh3x6dEHNVeuhrF/ruCO/HEf6zIR1HXPDczbEExjO77F0qBYG07PLe41OEyHpwOI5
XlKmNitb9H49189JFn4J+PaVqT9hbMLLDqLNLMcWbg8GXqo9lLMVwdYl2B66Uo95+y0KvBblEGoo
DtPvmNJCAjKaidkA6AQwkQE7FSzIbUFXbupNpswDYYViBleSLEic76FtP+qUfbSZF740EaoPWR/v
VdK+gevgOmGUtNcQo+Oa/2otWoeTVnWeUZNKYuuHhg5L2CJsbNj6sQkCux2bHdDMU1tuBN1JfO1r
2vw+JAQkM4r4Ql7oE3b/UnXVNhLFxqlt9GmToCuMQ4EU9JYm/LzmFAQKIzD+IIdpTfZ6d+y41hri
lCq/Ra1xyzvsoi7t0lUVt28KjX2EkBhpmrF8xw/1bsvPuRvfetL7QGOul4w7Mhwimtd0oMfIeikF
qofBUfeTYtER1CDj6gvCluF8nKL71tGcc1u4f7Iy/1zoHyHtimAu2aEiPgxJRiGC9y9iL7KVprIE
DxqsNDR9nKqgjTOldMN+G4w1xeliMzOb4gKi7A3KDzpjlgJEiU+VCivN1juNrHG5N1N3P+tIPkwX
4iBF/ntHCqKzcE/0hPB0nbOyVGwyPERFQHl3VPOeEaZ9SDuMtAXb+8oGozKkhvmg6GQxAtxx2LN8
Bug/0o1f+5Y3O3QOaSrsbUsJj1uhFAGN6XGCFv6o9IO+CTKHNnLPilMSaKYA5UDHbZznBM0hTRh6
jTQuqgWJj3zrU8kskmMiUhwDHTnwvAQQLwLxov9JJppGlaVVq65JY4bY4oOkxZtd9v0awqLHI8IS
r6XU2VPOmcOJnzIUIiNDfBGAwIqRuCEpmU56sAQgB/j1l+BS+CUXMfDxz0F/wsYNOXhmftLeLRFe
SdOlSq1VslAQAg6m+lDWjOnhpqKpGjAgOpyhqBY2wmwi30jWhkT64LRKyMnoJOwQHgDAcJ8bCoWm
g1JOlXcLM81DXPRgRlOlXsc92b4me3BrGzDpUY7VaDO9IYnuEGOB9hqfGcFW4Fh0ugpj8t6p6Weo
S9WbZuXWmcxDKh3lW+DYkOLmkTNclBBxUbyXubiQ28h52TI1r29xGhZFumPlfKVdAQyy38+9Ga3C
BFlOGqFJsAU5B5jENn0Zczo1YW1UxpfMDLhQNdaqcuhR1A0KixKi9AerwZEZ6e62s8xfPUQbkJKZ
sNJyakUnsleaJottMuF9qpAkrNt6oguCgVripvALdUHFmlPuD2H9KhqB5Lbl2gfYNB4t5Seuw02h
kQAxdnQBNDgGujPii3Kyc+d2X6TEQl3iuc/oH8oIqlmTl2Cdeyv3BiHvWHYaP8OrFpnjiJKkYJQi
FS9zqSQRxmL1zDXsre/I9Y/piBUvWKAfNF4fLHo7a/qsZM9a5U+gfDbpOUYrXSM8NtLsoGK5Ap62
7nELMlAykBlbMdY+B1KbfmwdWmDuHCB1tE+1Mg+7KL2jnco4AhE8hvfjAc+2zpIdHQq69JSXuPA0
BSCjTdCiaunqg9nXE+sHimLGgrKnK1nEEQ7CKn1JFOjeyngbR+s17cQyY4MBQG9mkTmDSl6kQCbR
37Ge71lXcM8sSXnepPVQFnXkEWadfAckUojgHWblm2iim266NMMa/c+Er1cN0KEFDmGhJTimKGTF
Fw77TARyFGevezAWzwdUu7vBUZejg3EZcWHRd+X2JmcLrGJAUCCeOZReS/JKS6sk6exdVTcoBOgR
Gq41AdiOfTzBF2cJRSCdG/t5jSBGqwivj/aYb4hMVykgnMS0EOPtCzBR67CpHuZmQmyvKH7Uu643
kPhXyXeiGxnbVzYowoRuLHl+GwcJ27o0x91QQo/Ak3liaf6jVamyFsEHOd5I+zV6rXPf/3J+A+eG
AkdG6ioM28+5QpWOBuglraNfSM1byKLvYJqA08Hw8iqD7srk6N6Q58Eh7S+yH9+rOo+2spFgF+Yl
ITKEhxOp6t5yP5FRrxyEVI/JaB+SMP5IUdVTtiyJilanbEw4Ikve5j62eQpVm8x5Vcknn0LRKw1M
f62DL6E79Ln9HGWPBYt2I7haxQgZjVN5va44TMkUwU2F849P572xlxSBAvcJtiP2W017NILxJZ2j
X9fFDCvjlmN1xUPXWAxxkAN9JQZzj3YUd3bE0UstXpxw13NeNVtlno3trCSfAbuaHxBmOePZftBm
lYZO61i07EJi5fRa2RQk8tky+u5bSuFy4FUG073YVonlMsWBomhy29ehsqFKhlM2PlWBu/AxmURQ
CdOtICtvSLSrmzLOmGoT6T8Ux6j9thT3pSGyLRsIchJlCkE2fLDScINzSRGy8HpmudC8huM0W69h
rSzodfbN1hXeHGJZs02jXwU6d5bJwRZpaeChdUVDaAGXbgA9qZrzEWjpve6H+FRVDegZbJYIB1ZO
7JAvL/t3PCi/RskewtmLnZj9zaaFTQYYriq2XyoyXCboi3s7t/bsjZsiogpDVouGhgkHOZOrVKBr
zoql3bkk4BBZiOzy0cE7sQ2clKJOr4CKODMPAqGrueN89GtRFbQOtZAh9qwfdJ0LhRgx95Js+Chr
D7Eh4eJG+avm9kM9hTSW64dMv9hIwLiThgY/KBo8fJteEkzXPoy+Sj1mED+7vmsb3xF48Mgxj4br
Bzq5NdhNOJ3Gy4Rx1abtW9IYPEt2dtMLOlltPSQfYQP3PBBm7U89CB2RhE9Wqq81I1BOUxp7E8dE
jwyRZaAic89S0Xthdd3FsSvhO7loCKt5XxqkMqqieBS2QUABj69DMmSNskgz0ksZwNhPdlIC8ymF
eQD5drUtNd9Qr2bzUoZpXyYLvp9E9LhCWXHxFgV6q3BuGa2EEC4kYzEW+71qjs5eZtbRBPkNs31w
VrKdDkRHIokkV2QfDSTlDEF5moL5FAqs33k2dGs3MOlPTnYw7402/HIKPJi5rbyPhKxEEQG1ptnW
69ROPiwmgLWlr+JJiTxw58xpBniHsRwl50U29GRm/Nm1h7AonAMr48Ngjt2G0mGHFIKccj4s9H1A
x4S7EGL4uK2bmoBDbdr4WikWEMjuISufcfhE67FitNggtwrdkOllSEp50B1JBJroJkRq5YWkPfLk
GUBXGrTAI0nRWSjJCwrwLRSTwLdOkPqq720F8Jl2SeMBEXSf4cUnf4VL246e27nhGmnmyKQe4kmh
HeNqFOcBcgRrZzpzjfsbZT4Bw+1BN/uExhWr+VyZG+ECzdJ4wphhrVqsrr7GZGvd68VnphiLZ4Zg
YCP25t6KvFB/zRxrlxmorFBvp7jicYuPbGdOTheYVLZdWiavhdZauBYoiwybsJIxs8c1XriPynLG
Axs8AIZFIAJZlo5MbR/TLv6wNBNPE3hle1jCIN36Axg8iUWCg45J8Dip1LsmWkhPDlSKMEGcb2po
cjLrHosGlrS+IU3C3g1Zx+Ajt0bPMaSL3FqlB2HKjR4CRLIJSpwoZ8DgtJwDaIiFIVTjGvDaPFNO
Ge0fQHLsNGW76WNOqJ2a31S3xZlcd5TyHcp2LcfcE7l8COqE+EerJ0BpTf9WFQDSIzE/2w4qXJQ+
r249skyK6jQExZl17w2ZFDskWUeWNUKlFgirVfO5avko9LmGGqvhHiwIaRbjZ1fIbTGjHJUuYpCw
lL8mP3MdUGpj11kGvbaA1aRnr3nPnBKZ57dW03IHFfBkNPVryvkXFbO9VfpZ0NBxDlrM7ViYeCL6
md+opf0Ga6zZNg0y0TrvE08xM4cmKtvZABjCYcUliPRWimlYDaqiPoxr1AItprsmW5eOi+2k2+O6
0zmBBMlzbqsHYSlPdeb+OjKXO5yzpLyazVucjd+BpeB4CrJ9JbZDTtkSiA2QCtjbE2Qfq8Ox3xIM
TNk0qWi9u9Ha5DZMe0FuLd4ahsB1Xe+Sssemo7Bz2rDOVqgkL8MUQ5VsVYTBJZAVsGLvtoMXNSq1
ZC1ZR7qsOnLs+jFf1WDs9iQVQitr7h3h3A8mez0CcnhVFouBu8RkMJc64iD/1Cy0kfQ7t7079uti
ir+qzv1JHez1CxqoqefnUtH9zJzuhCYwAuepMrOSkTTLzXoU6Q/adTIJ51/C6QgFYNleD0i09dxA
oGwZj6k+nseJ8WffmbRas/krok51ShotcCrP9ZiwD6Vqs1Y6RtbSaZaHFrpmhXGc1IGEYWgR+hnn
rgdhzPFh0PPvoO4UsHZYJq3GeUTO/xkU6mfedCRM98gvxR0lF3yRTRCSBzk1XKJlWtmH6ZbneRlm
RvugYYi+hRTtz7XObDjOaDmN6ZWMum3c4nZixzzlgo1HK7oAm68/1Og5bdIl6YOqnxyNGL7PkrYE
SnLJ8FUy27ft6L1hBaypRRnbJgNjWxtdL8BzEYh117hvGFTWXanBXk5oaLZoYGYJ+GnYtoKaJA2x
x/RMLYFkII8n6uKlLk1nJZiRr7QpMR6qaoRIEWAwjq9hM62nXpRowfr5qCGxnZxJLK7BITSQ8FjP
dim2YzO+kR3Lhqe5pKanW7bp7RzMCPRwdEGVfe4L9Y/glOgEydOgM/wN6/iSNeWtjglf0Ruq+jjt
j+OgdlsWpqNIDuySA41dMLMozmn4V/GrGVUcXNPJY5bPjP8EaPNHJujnpMvfqNxgWpPvUK4ypQVV
9T0swcJqOuCu7SXJK4uJRHkVJqHwyOD3yV/LrZlLv6NATBr1126j1JNafbEqW+F0FFjUcZOXTN0+
H5dWLjBRMLME9wbQQTwKnoNu4cBANcv1ozp266BGVVS0fhYqRKXMeerZBmXFokqKZF8d64hVWZ+e
jcVWEn4DkfuoBDxXPQPTHwYtEaw0ogaY6vs4pUqcCIfRsBlczaTYiiL71d0i/yIe42rjtv8hT3Jn
Z8V7yx59yThLcnIeCwINcNrCEO/a8MwcoQQ917KG9DYFaFtVr12s7wzhvGo5t68EIu6LEetzKJPP
WskuU0HBblW9Tbnaln49mbpHx46Z/nzusnPhktUFlfgLqdpayxxzzxiC/U1Gv/Fk7mLVbk6LvIw4
R+IShodyppya+uHTqUj7hVi445EmC4HVdNNaqViXnXEjvIFio6Kz0848v3HlkCQ1ancyTRTfTfoX
NYXBPLB47wKewClo06eYCX3S0V5rZEPjZQ7A2NNZswe47m6q0TvMABuF/acaUM8y63XcaSP6mhyr
qH20DaXjmcuzFdxvZR9A1fCsEctGxZx2tyobfTg5Q3HOLChstJvk4xzTsVO09LO1cU9HRvATB/qf
XqtxptH5LPEDCtVX9VhDppJ9IQHo64EWO4cvGtp+ij+DSSCekrzVPaQIY+/wm7rZ0RlpYUtRf9ol
E6BYOBJA6wxJppk3NRZftE79e5tiYJVBAgxiMDaNaW5oSXyDiPRKIuVaooxIMKO+60jwdGgqrIBk
Yl6vfakOn4iVlpkuU7we1Q6c7MojaIOgGbXhQmSMjGeWq5BgpRZH2AzK8FCDhGLO1XhM9Vknkm08
EwKaAx5btUV+ImrK2TRWcdTN8WaAN0SHyE0e4qlwOdGNEteJ2twMNoEH4jVJdjLDK+kP79J8KsYl
9oYI5+W8ecDnfag5g82VvtUqGsBuNc14Wml6VqjzDr1ZH2o443PUEAhjNQqtKI5yZC4dHLy0QeMo
i/EGPlJEGzaVpK8kNHBN2EGRMsX7CTdnXdTaHhPAtmuWQQEscAS3rLQhLJOFD5PVJhVEA2m/UDCa
AqQLe9o7pI0AP4jsSx9220yxjwaOB7RbuAztY6sHhJdO8rElyKapkSwFiIXiFIu2BcChkODV0DGj
jyijn6HfNhjGcZDntBwVgRZoSp1LyseMdP9QAGHsa2YbhChQR4dEe2wkRwAUKD0/RZFk2zrGJ0JQ
ddcZ30nVNchFiTZPZIjihEHO2N+0JD+72vSzvMnAyn3QE+esUu+6ETzjwHuRqEjZcHfQKi7EirxE
nXsbDOdgyXBX4sJJQT5kxh+XdCoDYp4Ry9ukwlTIghuR7M+T8mAb0z2snVMWT7essA5B90y7AVZj
eg5U55S4zUmm+uPcqo80f3dKyFTCpp5ogPz06VksW4rGGx1bda3nn01wbar24NBZIKr7CXjXFhDD
m2JpnkoHT1qMfXMoceMT1f9+yOirVbfAhkOWR2QVNcw7FB3rQsjzF+MBfIgiTjNGfy31rZkwzXQH
9kyibbn3I0jBifaiT+Gma+g8Q7sfom1gZ/yunHc15I80gHZU/m+NklwmAycX29KyIDCQBORg64Nf
ZV8J3AX2lD9WyqY7Gv0rRLAnBCIMHewC4VD5aNDBTkMeVp0nBGPfHlP/sZUKjrjysahHr8YGAhXH
AX/fo5Cb3COnOKv5Gs1HJdTflKo/GXXoDVXkKcaMTm3eQNTANYLIL24PGPk8UMjQ5vTiCH3iQMWW
Guo5M/oPsCd7q4nuZTW/usl8GKaept/0x7a1r8YCcUOaPLl3zxytm/mx0qdtKPhOaMFuE4ANM37N
RampmPDkEzrT0310lKtSyj2/m7G2SCGplOLYYl4JK4jVWODEuQbQ8wBm9h364j2qus+U8F5jvCKY
+cyp9zBQnuwqvc7v81z8FmX11BNaB1Uua0ZYz7w2JEOiAXyTyCmHFPmSuCUZIkdIhmtcufu8ii+2
IzazkW3qRTkDlrTD9xRU7RVY1iYOdnXXH+fKPljdQHIkMFNtJK4TogJINlQKXtBebA5R3YTRGdgB
kpp9RCezIHM8XsbSn6J0T+yEnhjIwcDAUGnRp6QZ8BCpC0WSpL5GvTPiP5dBRyd9fjZBC6WEG9Zy
eE5U7dzWym2xsk5MPvj63THl3aEIU/gYp2m4ufLsyvpUSv2u8kAuDyBatadeaz1LS/0sGK6aLe9F
Wpwn659fB0sBfLXv4Ptq9bv51BvhxS2gNcnkOiTja5vGpwFHreZiZZ7b1aghwHGIwFbbZ/R41wjO
S9YFF8m4ogVEBC16QviLjfWmpOIuEs+w+qMIxZn0PNKOljGNdcim+Coj3rwcTui4TjGTLL1v/aFR
nns9ukaNexKZ874sI6CDGGaQfce7nwhsqeJbPEbXZSVxnWmNb8qw1471NlZnwgFfRzPfh63fO6t2
6m7tn9lFZCJXIY8G5+BsPMny3KrDEW29gyu6uFHEHEdwDw1dJ0i3kCQlLYfGn2J5EBWTU0J1pj65
1orc/xX1JfFrGarnSO1Pde+8N/TMHCCYqsEzxQgyOitP2ezbMCmcXsJ44tfhrzLbemECdNOH4VYj
DclG84h75Fq3+ZnBzdUS8dVCMRYO4WvVvI3xeIIa+qp38Z0J8rkf7BMmz9fENY5G/ZP1/Qmv5nmw
5bnQlb+/WNtGV10xbuRzWrlyWt6Pu1zPgT4lp7JifG6zYq8PjJnG7DyWz1mANz/5xJG376R7itr4
FeLpCQDry/JSJr9BQsBdWZ3mOTkGln43p/7URcrz8gEsPx+M+1EZiBvFx8iCjA7tBpL1Dkr5MLHR
BV3ypsvwdbLQGrPrfcSW9W6a4/NyR6mQ/Cb7W1bZmaL52kEfNmR4dVDYu3nOKXC4UvxTfKA64uYD
xf6Q0Ke2g+miO/1VOLxWb4FJBfxiBFvSVpq+QLscv8p4vgP/uyy/1GzEZ8q3FgetLucLI8eXpO+f
Uei+/910hP2uaSNHWAbD0SvS0OfYtt/rOLqajWfq/Vn25RdBN3tbC54bKBGRM3gqnWu6f9IdPaHU
H9Hco03+0ZPBz92Mk3v0sryFPM22TncgPOZ9eaK4Vie1V+/DML5k/Qb43UlT5WMFDlQfnsfG+LLj
4sxJ6pnZwNWcE0LrhC/RT/29bcRwW+7e0JzAt/8NRGd1Vx7dqntG0/M2z8M1UcQdSc17iaV5svNz
nRnvyDU2E/Ge3JlsEOlDIoObVubnnAd02SdHI98s/oSUJ7JKxkvQDS99F1/N8HdgSTb08NVQzL0D
3HX5Ngaff7fXIg1fetGdRmheakmIRRxupjr9MnTShu/O3FwCP0iCW5P/kcHwxEH32ZiUC4z1Uzzy
6mZ/Y3h4WsR9DLbaCuAkHx44j2ehJW89j5xiWIdGPvXucFOa6Uq5WzJoi6a/x5Dlbf39GF3UoC2W
JB1lGcpaXp8vuMHr3/dpaYQlvYSz+Inq8EoDgXPex/JbWF3xxgp8May964QnhvjPUxi+JEb6pkXi
ThzFezNZqL37W9cHGEbmR6iJK3edte3NsLWnhnWrXgaMqXSfJ0c85pGPwH3rNHyHzRlLh4kCIFLw
Zbu8GWF0WzYvTVuqLE9viq+uar/VHMoK9ZNFRcXwKHzVc9PvF96+jmN+KvwWrRncEK4W59t2k5fz
EY6hryviWBu9Z7rhNiniTcKZ1KZiT8weBCbIBW3a5Xb5yPjjYKqz7yrwS6OcU2V6WXb2xs23btJ+
R5g/S/C5oxW+LgEND4pqPIHgBjeZE2C5OFm68jwWb2Oi/vSL4dfUWBarl8kovsxmes11+xca4FOe
PU2Ke7WCaCMsHQzq8EIU3kpLnUOlE+QKU4Uc0EENr6YUDxbJuRDpt3adkXdRbud6gt4w7mOUlQuu
CcE5/jMVwLkj1vZEy6uftw7iInQsmwAL85DzDUid7EKua2AVa8BFSDoka4OxKtz+MGfFGVQIrS/r
YCfqMSy7g0x2jd1v0Gc/CQZ5U+ZHZzaJ+EQDdQtED9iGdZhsoudpVHekxwtyL0jjbMefKlmMgsM1
M+889TFMXN/gPNyiTXGs8GCE9WMXDgihR68R9UbgwY0QywjakhLkXC5fwzA+jCWB5Ep3WuR/gQM5
vwteCPbhmuaopfAuZuum/mWGyvHSXI8hRxi0nkKUexi8+wm9RYXCs0wnf7nOy4kSWSK06QO69n2J
a0YbXJYDuTeH9BRy5nDMr8Rtr1YfX/tEXjAbIHmtNq7JmsYgfKiesiI9O4gQ8YcxzJlRdUa8k5BR
AjoJ8PYIiYbvkLsIPsLV7Idb2Q3PuoIsMmnXkDQXQbNG1yO5hBnLDS+XvuUS1knMyYCo2U01yeMQ
EaljoBB7st/j0EY9XT3WtLYmy/012mJv0puwTHUjaaCVGJJc98c+LAfXMAkZQIOSYzkbBLl5zmFR
V3b2JnGPRI2sbCvadVNK9hHmH+alJX8GD98nXNFTlnfJn9c9QclLKjsxbRpM02G49Hm66uxpyyQY
uCW3F28mxCeSarfCIemVxkGORleh1rdzOmPh6PNTVxYYc83XA2sXy5gWtrPXFeDa6nyE4g/fDajd
QztJsPeap9lY2yWWoJTODAjDdaMB6XqqksFzYklSjlwbjGjIeuTBVVbV5OxDM2iA5GPQGXYl8QgY
xPbzmO/0OtpAW1urpiQyJ9t15JMa0u9R76EwJYVMY66I7JCE3znxGw1fjo5TqYDz8+NQg5s8QAR6
sBezc//oSFxRCnCfInV1dc+RV8c4LleA/7ecl5dPgYBHmv/NusPHzkjv6tjTK/mVG9sVR9cNPIhr
AtzSbPp0FYBHZvF1GKOtohcbqv73IlpKteiSp8Z7ElwTpExDaeztXrtPTwGYeJT97wENc6qsivif
3vFtAT2BO7CUx6adXtCSHZwwPw+oCypSSdLqntXZLklaMHnOgRSbI+sN8bfl92jRqjE1dDmGvCCQ
Z0hNybNMRgkOXBaI5f52OXKmJcHSbHgdGsxQBl442TvyEh/CUfHHoNk03IVRc3VSmIdUucdQZecb
tSfRxicbOktST9+BIJM3k3uVd01kiEGShePmVOgmcffWARDEwR3SLQ4PPLdPdTA+MzA5q6nCEiiO
ZjUiUjVWaHAfClYnHcfOcjStQxocs4/bGAoFQdx8mR19bSbODkCUp2J/yW1W0zz0JQ4MCVq6aykU
+G/oCpug4WMsRn/oDM9KtpWhHKlIHpLDGHg5HC9UEafJmjfoqL2mmvxAult2IE8fSB4F8oBLCPew
l4GRg9m3Xv545mIrdrDh0TwxS4fXSowQ9A75tWgqJEJGfMGbZSOc4vQih/wsW+MwlaY/udGjQr8v
utAR2EvjKRwQC5ZI+FvnlBv2NlGrJwC7T5rTbACCbZLouWKCq4e+Gfo46LyOhhXs0jF4miXVoFlt
pDJDlqjfKz28VGx7cbNLI9huyA3KhkC50NkBZt80fKmtjhpX1QKsr1gsrTGeywFwQiLXA8JQPWlA
fTWEHw6enlsHi8H4mBt0twjbU9KdI1CwTtEh4RK4I55puSXYfI1t7xXiBi6hwY+RyC/VHBXLOnHt
Z0b693hO972BUuRruamIgNjXCKI1c+dM+VFG8WbJvE4kLLZst0A9yc72RFFt1Un3/1aHRvccUsqk
mf5WV+IReO5GUd+DINoZ0EYqkz6edpDcKuTbekSGs8R/5qZybEk8Rt52zKxiW+9Eqp9NcIgabB5d
YYXpB59vzLdjh2mNZYcE20XNtLNzd5PXzm65TN2f5JQpnkLgJYM2F6/h30vOa7XGvA4YytFbXPcJ
JwVtvbxJGBws/+5mwQhyr3z0/JmeRpsJSyUNaj9oYDQNHAL4dxIHnjYS/Vi+Z3rgW6WzA9x40Qz9
qRWG70TDJVb6Q43nkA7ZirWVCYLhx4bBHndTZpQYkVxPETx/dKz9YsnrBa2Eyl8WZlBp2yjeUkNy
TerHv2u14EN3xQbyIYMg06c17/URGtrq79WQCUSXsvBHKzqYFXfwEG8U29p14Qj8FYVS3PvGIB7J
cz2lBWhXbbhVjOHSudjZWr9LKZUx6bNda49RYKAYdjcE5GHZape8NV8W5iljNI5W8dDGgx+1809H
dJs7ktsh4/tyJ6dtvHhsnuYqO46VcrFczloGQlqUK20THeaBm67QPGbXWxRjsLyrR6190+BXAtgA
kULiXPRlU9dBHshEsE4IY60KH/30hk7SevmgaxvpRpxvJVCb7DJzJkmzlxCidmEaTyCzPARQe7tx
NlU5nAo728Ma2DZSbIKFZBdAhjXZo+sG3G71FGQgmcpzHBc7MOb7PJyeq5SihxCKKXZ3DdR89LIH
cLCEAPBKiGxmfJ0Z0grBxzChSdVmZysLRqYcuZ350MlyJ2eM322Gaosoth8i1PUNCqMShhlSlSXI
+QyWcUDLH9x0DeqUU+mtT2QxmRT6XDEgzqkEAjT1/x8f8n+DD7H/Iz3Ea+Ku+f0XfMjyDf+khxj6
P1TdsDQmb6YDDUT/L3qIbv2D/7JtobmG6jCT1f+LHgJYhL62ZTmWwFHtqgY/7n/RQ1TtH6jjTEvw
F8g60R39/4Ueopn/yg7RNdcyVMvWVEPXbN11wJT8d3ZIEvW6INEYCn6UFN6QhqykeGcAwteb2tbt
C2LcnJ4PmKVi+MkKBPwSUgJGjJicBmdYKxPj1gwyPwKvJkaKxMYPAKNHGoCbEJxXIdsb4dPIj/Bo
0HMu6Sq13n+jtZxLeJpl8T/QOZ9hynctdBYuVfXPP15gLfbya1gqVayl68JFXyD+9ddooCGP9QIM
NgMgCHGK6ctCAKKVO4ybrC6VKHdRW4yPmilYY0r1lNT45TIkJeqC5CxjisjRvRnLbBKxmPOQSZuT
Uf0zprx1w7IHajREzPzIePOf37z6v3vzXEpd06A66pqp/eubdzsHToClQLNnekWfVjP8xE0+YrXV
4G09UndXD3SxQATaqu0bYwvWgQzMIQcRL9zi8T+/HX15uX+7lg68G8MRFv8I/d9wMpGuQJGLIH3o
dQ0bip14HKgeC0X9tpNu56gUpPrUb+qWXI3atpmpYLrLLf6nbhWMkKR72+0zo7gJNxB0PXPIaWj3
GiJPw12keNqKVABSiGN+wQrZw3bCHbdWwlygMAbSWJ5imQvOo8VhACj62Fnm/+GGUf+NmbPcMA5P
nuW6tquiOPu3+/5/UnZmO3YbSxb9IgIckkxmP555rrmk0gshVUmc55lf34uUgbYlw0LfB8PSletQ
PGRmZMTeayOAqSMLXugKpSQ+Kq/7UgTYIUKp/cAvb2PubotdpaYzMlgEW7J5tMnDWhVDZz7qY7Ch
Doet1lMd9nH57b+/AWN+Wn/9BhQiWRv6N2yfGTj095cSYnvmdygRmbkn0UbX7PVyq5YHAp0tWZxu
QUBQQNs5ukM62PzpifyXR0DppIBaliGUUIb85wWUuR54pkDEr9vOJcjRelkY3go3IIixGMx1XgIL
ICYHoUSHJWP5clGmyi0+j5/Eqvfhf/zv+b+82gYMpV9vhrINvivbVsa8XP3zWvD5FU2f02oYhWOf
YRhlMM0Q/xdOdmGwDm0gP0bpSNqfSraEYBQwLiNm5vMrj2LWA6AT/On+/P7G0p9G/g6LiSVngTv9
/QsqCOAyrZLhdyOnZN9Jwr4D4xY42tdUp070C8s+u6F3bmNmib3WQMpsIIqEmHmrzLB3f3pe5qf1
nw8MzBjBEojT1+SSfnlg3LzAQt8jFvYlAxypN9tKlDO0Z+hv1V0NCTcXXGAREIHYeJzleD+Kc1Ja
+NcNkm6HeZGrwK3tO5d3UoOKimRx1rRg0Qo9T+4YhRLXZGRfOI7Zs8Ybw5F2tEht6q2yOtUTBJ84
nvJjmrGC0smjUEblmw6nJcZk4FQEHT2HRYnqWUO9gWdgtM8DgghENynX6+FoBb+xb0bmIkSYS2aL
OSiA8wwtyUumFcujV06RcUC9E24mM5tPg86Z+vJRkH1hQQlp+vCA4E4/ozTOOU7E4GIESCsvJ4JC
SQQHZkkphtZ3vSyiY1DddPvHlM+U3NDhAMukzBrfM6Oyz21WbmPkGnuZE0XLkP/YJIm/NWIjRSMa
frIkUchlXkFWTbLHakiBgaCkX/sDompmbkQNcUuX19ZChHJAhuCowCUtGKvLaLk43xpq56Ao3Aer
98xdT2Xfkb9bNiXbUG3ykmUIrIK0PCiz+CJzZe0QWWmoeRHppc7rHx6kf3uulWk7FAO27qpla/gb
SSyc6txM9eyvnaiv6ovmmR38QifftwmOFwOra9BLulL63vfS6p7B48wkcB46q7j7w9X8vkZLg2GZ
ULqUStn2L6uQLN2utTvfXjnDbAXv3Ue+gh9RaoPMhNsP1dfW9pL3La+5zWNQghLLvHX7DEhJ5Nmx
aCG3I+xw//i+/f66mbo9v/umpdumOxdVf7tNysutbkyQy9SxdI+RB3/Z6oku1QmcdTz1xfDGx0xh
C9HDZmfjrTn+9535l9cd1JuARSEVJeRSUPzt8xtN734WDNFcV3m+ebatadoR3PtkFCnxhQaOV7eD
57A8of/94f9SrrAvsDOZAqydbpq/bJ1B6odjbbLYDMYsMq+IQ7Qd74cYVYwHyUAr6IPyEuiVY5nK
XVHKV2QEetR9y4Ew/KFaMeTv+wN1q+HyvOqS70P+Wj3l9UBOCTbLpVwJSbPd51UT7uPK+9YEybAz
A8DqvcWMFDhOeJen3yYHO9RcXXWiYYbt5Kd63s71JL7hS9W2pc0msxTEfl9fclPRGMhVA2HNPpIr
Blxq/gBr0HEwe5o4LD+r7TLvbFjQkFpRKBpqnn1OpOdhMGBTDLVA0d6yxs2UqXTbMt5dy3FyEMkQ
P+QGMYGHffwasuhlkYeKpNFpGKSKkNQS7y5l75Zkd3AraCtxaVg4BAzZc1It/QvKok3qjs8p5tu3
LiMfGo/keVmInTb6oTwGHHlEz4ymH7KyGkMcdIDx1MKK6XLLP8XSxsHvh9faV1cciOG2kaFD3O+Z
FinRUvMVx7VNQVT6B21u+w9eWbyRn7PSM53QnMh68GBZBmzfCLqsPUDcdlPkVrBbyufJI0yjdPHq
60DEh1qxffgHy2S7iBNySyqes0vojOtlM9fMU6Wi8uAj66064xZCghmA+1gOJJvOQEACIpksOXft
2+GJ9lq/gVIUYwiFULMs+2Gl9NuQCKRDIgialyEkkM2gaWM1EPGWH+q6VDBugeCj8bQnpI7YZ80E
ok3TvNC77EDrbk1rQCURwGwoUbcRcPDoE+SCnCy65G1t3Lwmec1DDjXOIG6TxWodp9M1F06w0zIU
gD6bDvbRFhrG1El8+lEL0CUDC8pgfENy45eqiDFo+e2JxhRU4EKZBKNl1VYQZsBGDfwAJNfLlEXt
Ne8/lgc8R2C+nbTvhZmN+x5P/JYmAJHjbkQ0l6FORUtr3yqo1MymfdVlld/ajLIDb/ztDwvB71Wi
FLohpGFbwnIcOa/ff1uGksHrtXLOHkDLoa/tlna6r/Ee2aTboiMFU4f4InKClnENWVdLlRhHWIYy
zzb+tCZzIv61BBKW7VoENnGQFfKXzUK1ZusFU+CQVIaAPwuyu9YddYLtm3BD2oa5/vnezXtqXjhy
Y7bt18o07T+tR/92U1xF+0nn4C5/O8zpbY+kueFAvXxbldmwv6uJMivaRHa6KtLB2aCyHOfj28Ny
Syakwg7C1v//EWfeOqlP2dDno/0vRWE5NUMF2sJetfPZq1B5s03VBBln3jRoCgAOrhkSDJOCrwJI
0/fsY68F48xtZx5ikyLFRLDMRntHLPH/+9lxaXrY3CKcqHM/45/Pjkhtv28njL5L6ZklU4iYkmXG
J7MDnRXKw14rqKQwuQ7krC+1kB7Asc+5mf99LfOT8c/ima6MbgsbY5VA6fbLk2MFCCTHjEvJR7Ll
BhWqvd/nitjUxII6wC66fE3//aH/cqyhGyRp8Di2mPs4cyn2t5dHNlZjqaBBlUmE/GHOurpS4hdv
kUitnbDJe7PlR5TSDnWU/m6aWJ2wW7Kjl96NcJd1n/fi/g/XNN/0f94JxY2gs6RzsrGtBTT7t2sq
bRSZg1AYz/ovA9P2E+l82xFWxRrUx6YCUnzMQzPc+5FDgiP08qL/8JhR7wQc7I1fYhfqrQZgJcvq
f1/avzQllKCWN6Hp0uP5rcEzlLqqmEVYK2uo6wtKl8daPxqGkdIckMyDmZZvQ0yHNFXVlSaUv+7m
V11kJtPqqdxYgMHg70TfZAucIwezvzEGcUnQ5rBfM4CQGeegKeyLHZFKmAqTJ7dR4Wfpo1v/mdc3
m2LjhLaxBr5OIuom8iz702n39wqcv6fifxDIXUCzvzwWAY8ax0WElHlRfDIS+SFTwo9oUtjn2ZIH
49TvgU2CDa/tHi18bL9WZccM1Bt0iBDyD+/Gv953qio6kXObkEblPx/TuO1a0Vk9972DFhKQDbas
JnkHlXEKPW1fpcbrxCGMND32pWI66spu0U2w9xoBI4okQH4cu6QQzLWUP+BJqIxg308kuSd2QQQ7
+pDYbM5jJe8s9Ls3CexB6toh9+PPSdJ+azTklcubQDAKbTgba9t/P12/19N0Dh36HEuzxfr1oOEY
TZ0qTVoo32377Ej5LDJy8sK8ILjDxzfOWTCdou446vbzf3/0vAj/8srZhsvpHUyOQyf4l+87V7Ly
IhTLK4yT4V7ND+dyjFg+U8ahgJ8RElpM5br/7082fv1omOmKB0xZEuWmRSvsn1+t12acugK07cAj
6BwMHhODVMcBF373PLbx5bitxxxssLKZ6whO5DEpjYcisnHazb3BMYDS6MtJbWuk824nvVVfTPIP
F2r+uqXShDINRwhuj8Oi6fzyDBpF1kL6AUHbEB+7D4k32FdEma76fkCCDzb0ysCXoQhj65+XNZIt
WwNnOHuICpC21b0cCaZmvE734a6y46dCjs2+JL12i+xmD8HBMv5UHpnytz6eZdiKU7zusM6z1c0M
8L+v8SiOCcyoYlTROOK2WX2NtQQ3kwfIIGMotLOqYAPviMH1a9xqGWpDe0/2RrjTHYDZbNVMhow1
CcLRztBHsFOiYN6nR8+5WZI8ppj9d8jCBRYC0eJRBhfkopLxD3GMlq2GF1l5tTx50x6ROToKb7qz
3SWV58Mb+L6bIPheVuwlCsNmGo0vkJYNaEjymQllRnrDenQH3IocD2qCmvH1Al+ogh9+PxABWD/a
ZrEPov6N5s51RDiN5AhMiY385ZoiMq3r7liTK3qsrPwCKenT2FjMwTHBXByXRC6noocyEWHIzyLl
qe2bN58VQxiniopyk5MasevIhH4a++KrPiI4dSbRP3VdYdB8iDSSlsVjTY/0YDcw9qrmzo384jIm
GPLdiso4d2o0/GFI5mC+jbG43uE4H94LFFYV7xY+bCnuwY8Sdl/JR18mFTICjn4xEW5k9N6MxCbQ
1eeYhWmoLlV1jmLtHb84416/nLmj9GqKOIOYbpWKCbMLD7cBMKNFrXWflS8ddMXzUtfksHC2o/Sf
fnaD4sB92Gt5Syps037X5Pi6vPUwJ7KtRmcXrOJAoDkFkTQh2METQpaIJ6iTytrnOc/JZDp3gdQ/
8tJyT9gf0S6iJmyi7iV0wCT28ziH/kF8aErvImxsnoNehlgV8XzUsNjBvl00ZMlIdDgIp3F/yqys
3U04rM8OaDJG+Il+MN2LTYQcUs8i+TxfZi8hqaU5unwdKstq+aUIKw6LiASWMg5JTLOeUrvbNz6V
rUL+cfLJxHVK60mosnnx7QpNQQ1zzbeLmoUHSZsbdu2p6UHC4PFMRAeIRLnsgTGa58m7+cIcTt30
XnhBdYEpCUIGvyEnUR1UUF3h0PR3y0lyAN4FfsY8WAgEcZHRq15uODh+0DiG58yK9r3SsuG8tEaK
xrrZY6ew2LDnxgP4luXcHOvMqEhtw4uECfM4esOZyE5Qic0F6ka3CQzrZZIPrNKkpNOP3eaQhJMe
4bI3pil+cgNerWcMZ2OYdmUU0EWY/1Ea2B3dWNf2hCT76wqw1i43ytkFSMzmEq47QiHZuAXqlbrX
4m2qmZg6mLo19OQvwxwtatH9plCT2xjox7Y0smFTZwawyLG22uNgfsMKDeWGoACEdWy74HCnvg2/
BwjgfH+ErmbVDy6xFpekjN/hv98Jejc38jTe8KvAlRq9B6VocGAsGCzf2gzO2Qgt4xBGCAKyanS2
6N/ulmo0HEsAVXTIMH9mBBbOfyKy3DeSXQRrFv2wUecpUr71Yup045j4JOw3znj07c7Z+bFW3SAH
5CVNfETI47q1kw9/mms1n8ord3L6Z2Z2Bg67twkvmI/dVtYVOO4JzS4AUaxCqIUKpSz6/Sq6hFGO
RmVlyZk0NvVqZznZZ1CS4b6Zyq+Jx5idVKLD8ppPcjzSyvV3/Jh329WbU4tZDgEfdAnhtwT0Ze9Z
5TXbSceEt/xtcNe65wA4Hi4v0Jl6E097nVbwfnlq2tFYVxkQe5OoMNzNcX3ITfuaQ/A41EO9Jqd+
9o3Fb1gYm/2IngakHN4oB5SwJ5x7zw3AFehYC0T+CmeexSUvf5gBNLJlLRhEsp7sXG4Ns7xoEYIy
l6J0+b+Uz2AzUoQw9bwMm7iLXqVXlUdoD6hENYJEXAMIHAa0YI3FPd4BV0CNIhAoSufUN1V4c8e9
PxTZlRyTa28Y/hZKQHUSXHdk4MsZwmY6BHeOrMRdrgFKAdcCHS4QN5lEOzbU9OwMRw4LGkyeAI3i
KM6mCrt7DdsEGbYX/NfTOgdRuc3HBJcGLJvlV1Gm1/eBCNvNgHWUpKHwKcIRTkThRkxtvx8ghgnP
IQ61qHiemPMyEngC3R2uRUeEddEnUAmcuEf/MyH6mOFnho/VwB9iTtbfw1LFl0rNi4Yd5iQ8zAhy
O92ZYTntPMCTRzQWyb7Ko2QftvCAMKu2mzKO83vBvFULLYgfiCfpxfiAw/Whvgi3/ULfZp1nRfjU
YyCEGQvHvzJht+o4Dke7ycn1o++Wjok6h+7rZAONj+zkFMRUXBP2c2ikTn4M/VNDepQ5IOqh6WXc
sMqfotFw74skzYElp2T4+AFoRmAq49XKiKipkOWQwkdBzZgGKv89dursvKxz8+ThmPscFPKgPY6R
gTwL+PO2xk4dWl2M09zQVobl7oCxHUgVsg/L4bY04osvIpgiUHWYBPXpWhuL6WJ5+j30ZvYN27sX
Cjljl9TF/J53AGwEtj3BgrsUq2WYX/Uu7E9uytdEtNa1qjrijHMcClE2PehTGG+EadGOa+InH+3U
0Tc9SA+8W6MIapSzKMZDThnoA75N1ktH/Degu/Z5UgKpk6+yI9ZJspYITNyEPmBOp2L/1EbORzZt
56EpjB0HKHOHMvj7svb7FbnLRjUZCMhmOPIbE7qiacVpmveJPARU1xnxj+UNqj2yPEa6ZHwLXFV0
Xn4CAS+rXp++QWeCVus17hOH+bOq9Xe91opnLcrMS2DY6X1LLNFcDlSlYfDC6cFJ0zq2P80+217E
tSLNqeaxTkjlGmOMvzPYgAct3S4dkGX0v1xHLzlMDSlNUJ/wVyg7pVPHuAONT17dMKSaW89d557s
RJBFhVGftzZ1d/NqWdhbTgvwxPIB35JPCoGAZc9xMbN3gc4lsMoanca3XKYasPdxRxtLHQjwlGs5
N0STHDgGnRmA3h8OwMgHNC0F2YbVt8kwYxJYFDyXgXZ66tTZzsOsz0gxPhiRC6xjPiX5HM4Yfxog
MJYePPfoYBe466uovW/SqNkYqaAXPIzazbSqmz0hhEagsdxrk4wRDt7oxtt6iLal7Eik7/vD0olf
iokxHkgVwxCynmsR9goGe+50XP4AhOejQz4FrxmaVyzT5LvM+79fRK8QY+TP7zNou+BMGXqrgm44
WBz/5xJ1T4sfSMHUGLelDqMlw/hITDtc4VAGtE0BGkSbb/+yC4Dd7FdNNx2nHE9LCpCZrwfWwwQi
xRHjuZKEz7l0Q5avto7qo+5Ezkbw4G8mt9FOdg1Y1TUSYPlNv1eceVCtia8DxpfYHmuMH/Gzyupy
72U4R8AEWGsOAOkp0rRb3jLNzdGIsZcDrLZBZU/irz76fCu9eDhGgkGLYqJaIy9ai8DVXiUgAZlj
jbKFQUb6EG8x+iaILUgryYPy7I/sxmhbgpBNe+nadxT/a62wPwtjqI5+l3WrUnHqaytB394VX6Ja
PgIcBjjoDF+X/yQ27cMYT80aFwtHSjU7DAk5XBHFWCO67NLTUnVxYpxWTSHnDO/0m2si7W4K39hD
KsGzFU8cJTlwLj/RcJsU/JR/5PqbqzfGGvjvPN6bTszJKIiI1kitao9IADn9/LW4kY4U+kgixrDW
s3E4wqazAEvW2UNDsMCgvSozDAgps8590LXX0MK/pmjgV8YdB5f4GhU1B5nOu7hz02WZJ5Ccm4Cm
TyQcjSBZL49iOREbZmoDRXZUoYQiN8LN4mvdxwdC47NbYElCA6ty3xVmf9Kj2RdOmANqtC9iUOlJ
RvC4OgZjwA1GEKFmv51IAqDMhPQ12uRcuKP/qS+jJ9ov9lGEg/yrzNNa9JgxbIoJo+EiwAlaA6j/
VN/pYGnxh+QJGXHg8/ZUN1CoYoJtVGQeSqzNFBzVvNchYc7q7hFCeX7rRP3ZKT1SSv3iMS2H4Kkp
ouKWAlv1dJAhbAm35eg9eUNPCgJj7Ap0C95bUuKzTh4RvvYnm0jjZQ/iUKGTkZzu+7KE32AwItWC
0N4sU9rCmKozoXMIHrvPBWrmnVeawGyBN+3DPmYElANkW17crhnQBntNSQGKjSL3yh0Zysy9O8eG
2Uy8ioqbHQMScn7N53ygS5RHUO80WXf3sqHYtYd3XpJut1y81tvBkTnU8qjEgzhxhm5WBTNF4oxY
Jxih0tkcK3hZtNaARWRnfJX5OqrN+65htDnXnkXe9ivLE/kO0x6Ghqn+Nth2h3pUXX2oGkESZfdT
AKF2/tVQ+/JalvAyTKKxDNd0dkudaLhWsR6G0DnbTnzCo2Ocu1DtUNUAbWyIUh5YjMHb9u12uXQ3
aLVj0Dc87A2UiiaavUZWr72mPX8FE9l2W6bxLkb9S3menHqJJ20ccTVrcX6LY+vWKVmcqAE6oyxO
lV3d5TgGTpCzj23adc9mj9mj099H/Yuqh3K3LKjL1l5Qk66bCTDarE1zyVAKJ0jIRv2wDFm7vH0g
W3nrj67cLwuDb4OOsZGLr5ezNqFUzjVM1HE5kEdO/blXEVIKA+XxvI4se5KPSnYP4KPaWl7sbyuN
R5eJ7OPS9qSz8teCVE/pXa+N7xyuMopBvjMCllxenX3BidmpmXJooI/XpZlclvtG2brvWg3X2PxR
vF01R/Y63hldpO1yNySqRkQnE2+CHjnqTAxscEjd4D1m5dv0AB2YDRc1hhnL2S4nXeJ+kn1ggYLQ
7Ueac8ZtuQvwJr63OgWNy5BsFeseOo+Uw4XOm8AY03zLm/IzrcUQ28BwSdFMX8PJKHFHMIWREwxe
BbwtzANr3YLAvWYBQ+fMf/Q5tq6VSXCmT505OY51XyHlpozF+CIEPlzBEXFeD691mVA1TIfMqW2E
D4KI+7lZNs5yxdCkeRi/iKp+GSXKJDsPUKljkPhiu7k6eBTElZklEIsBYHJEp+uZGwQoxqC6+9IE
1BF39jYieAOuzngf0dQgcqcND0U889tFP57DhvWepB4moz153YkTPUdjdTeJIDxnnfF1qsb4LmlA
tYLW+Gp1jcEpynduWVWum8iG/a6xNvUdWYhpWdXPXvE1cejQKDSwF2QpDBWgr5/mlDoRSvNsUEqB
LCofc9mWB7dIul3ZAxATmbYnYmDacpyQb/FI7EdlVVtnQFhUmkFxSI059lePTo2HRiK2p89myKnZ
1Xz3QLoJ4jGL0hauT3/i/PZWFrJ98IdkL2zzE3xl9yGYZMjiWsFzrSBypEO4XkodSkk8ujuOruXP
GgKoUn/Bj0Mr0qAo+lnqwZMn1F18pQBD5C2t6dT27U0bsLXRRKwJft3B60yhEjf+Q6hIkphIVb3q
el0clEj9s6RPcdIVffjKOhVpa2NDMvYlREKe8fiG1NK4OhJpEvrF51QEBfxO0iqTcngUY2Hd60YJ
uMePLiZY5eycy06nAwZnIkaqUVUj2TVxQB6x/NZJBiJBEdK9L5+xDuFmzd21NgzJpeYtLiJrS6Vv
boMACEflhtckSDiGRc8OqMQ1qbOALU0TVYNkAOsSfKcb44/ICO+0Ep7UZCKBas1PsbxM6BauuWWd
CJ1DMeZn3tFuRmdTZD5dW4wjltGNewXhrNXSd96rHIS1HjP93/ZKC3hvQlqfITERdRu7W1HhBewm
yvHRDC9G/82xuEpQ9vBzgJHvyTn6Trgp/VEDF/2UvoOfA/AhrGGdD1CMuOHYqrM8wDeg+eeorO19
oU9ktXbz6wCJwyQpsQoIFZYvBYfIFRgVzv3AnIkISfHVVSykoji0rn+IpgkGtQF92KnwzVWW/txk
wYNj1ND+j2AJYlZqNqZVpKdbIWiAJGTs7YLUa7em6d1HFZNkm7POviCEeB04ChpSeDSrziJ/tuK0
mzsA9+An7UTQwd0V9D5phEBB7eDN+G11LGsrOOtHFzfBGgKkZKaa5heUSZ9zvjFcZqVLaCynzCgn
rNorsTmI8FmRIr0zh07xTeHEwCko/OoILHQN9NdkfIPdW6vjrVCr2oceMhTiI9K159HX5CmaAYjB
/I/ll73pYtTVpLYeRp7HqTLP1pTqj+hitsT/WnfLr6KWZmXcHMKw9q44os8jmdEuN1WvOhMCHGyx
zu8+90HLyZ7UI6Iqa2ddaQWLZoPCoqLz3ABeRWGe4shpSHqxMDBFIfsdMRhtXD+nkedxg8+u1RPH
gj2DyoD/3AZn4r9ZVf1QsUtCNoQf1uTtvkkYAsNnwFMNLCSxrG4b63C8I9AVKWCCTVcVR8MxX6nN
PjT9y5Am1U409AzsCl49Ds+1aigmiaxNd8SL7wQMQ0qd+KUPST5yk8Tdes1wdu3JJ7gdnxeGnGNt
R4+yrwQCSsadrdLn0+Bjp/sUuBCTNpkobhCIMWSCVr7TibsPvWwvWnCoTtqRAtWYj2QyA6TTa3GI
8pHjQo+DRhNYt1qewtgGM6n71r2qGyBEUL/4M+UxcRjCtYBG41A761X2HJJJsoqIT9tF40ffRSE4
32ZVxqCcmkr/6CL/UyGsTxYLTZxM+G9qYDjWBOzbkCzT7RCt4/6YWWDNdBGh83RGmm+dfkpM4jZk
G+9QEVdHMSdJafAhz5MbvSg9La4hdd+grI2ESUj91az8CXIpZzV0VBwYkgjl0/SVMEcUNwKZtCxY
6CUAbrBLAYxNAqtdZw990FkpNF/gEksK3wkih39Pdk+woxeIxevUes54Rf/96s9DSkVc28ZmCSz9
jLAiwchGcz+H/B3XTe5SehSSwVgMXT8cnxtor8h9zKdeGe9KJs6uB5iwUm7+3SRlGsSiu4Ocbx5T
S52rMnqN6qLGIJ+/msL/8PCi08JmyIHOcLxD/q/tg0y7NboL0mniRTZK2v5c0XkgnJNSKueP2qD1
HZexKRT6FSQrn1nxNQ+Mdzf4hqQ0voxgrIM4uGecKg+FERDPQC5U5+vt6eSMUXV2pv48WVN1R0zy
WytaCT4dam8M+rHo3TuR0zWbyKE42FNCzGonNqh8vykSo69l1X3SngXxBes+BlKoWualsUswdprw
VTG+y++UXl/9qQaFPJY7U2aMkdTXYUQWnuffAVvAIAzpeOs0wlZddato0m76trGQW9mgswjT7MoR
xFZKJtB0HBO7+QJTDyh+UD4nEMMOZaRXK0vP6dMVPAtFNh17wE27dBjXWoijwAmwVyr7lheePFPf
lw+OIIykCvCoTyqDIaOw/kWZYd23oe2c9aa/C+ZfhX5p3QsqlHNjUxJy1u2rt95sT5K6dy0yr+as
zvZu2nLDPtUi75UemFWyYVzQssooXjpd8zd9EzPXm4NRcCUbgIvLnj23Y6RHDg7mSntVORDHgvaF
FvWx0VASEw2T4eQyxWulx2rrOYO2G5NSe4Bfvee1tk5stg+yr5NDnwakHRL0/tzVNUnwSl5b53sh
OPRhnnbujSmR967ZV1dS+vbLb8U6Im9pOrinFWTUgTV/42rV1hzt8CymM/r9e8jP5I1xI8lRKMyd
kZKUHghAQw7aZqtlDbYQ010UcLinwt+RUqYdolqQLIVKkXS2pGbVTNuntMPP73iuOsR9lW80BEZb
jBQwkPnXvQR+Bf9Q48R4FTmJbHSBvkRjEu8L7xN0fOBvBFUgExt5WPVXZzK/WgjFrlHFXckA5J+T
tAfYLWR+tAp8x63e6Ie8EC/s091JGv0maZzpMrV1DxECatuO3uc3v3Qi9mpvk6a1eRhy61PsmtO5
3LmigUg2/yPRhuCI5nCDvK/a2TVufyMs66uUvUNyR/dZh3PKaC+tcvJ5ln+PkP/iHwYPHiDtvKi2
xOM4TQ3cYW04O2UerupRkSBf0DmAZnTuEW9C3YMVzBFn05Q8RzHA2TWwclXhVM+cCNpf7NdXa/7o
rss2YU3zyfcah65teSR4RDviPO+QObvM4xhzJc6xowenOtd9Ikl2opkYWjqMABFf9QZMszWE5iFM
SBTUN/Hk7DFmdVr6ouFryaLwwUpbc6Oc8tj01aNxF5jOOQgzugVMxjnDZQ9j5X7qqgFcqx98Lts+
25CMSP5D7CSg81njaWor6sy8m1ZRED9LRZQlma5jRNxvANTS7M1o255j5eubIAHWga/xzo2hUoz+
RIgWqRUidXFn01AmG8i6lQL1iHBSjnxzykqTkuvUD6xGYxqAdUkJiiiooWG+UKWn5qODo17RbqcH
xehG1RHgeevOiWBsehZ4OhVJePaoAmMTgRAYAyZTRGQF4k0Ec8CJhtgz01xkJQ1XZ3suhTieKAI7
BjQ4g/ZBNsCbQrznoCDaZu0sIkWomtWQyxWuyxX9RAJUUzp/nbC+QGfyT0w9npTe3UeWRYJGa10k
0PYV/jVvT47114i015U9sY85UX3H+XU7jKbc+g4aydJ2v9FoexF6QecozimQEF0xnDQ3OsP1J31I
7gMYcMDEd70dydew5DnoHmlGekgHvOcesh48AcLAG0Eu3uAMK91qPkTcXJyoedcTQmlaxoZyTpZh
8vtpcNUXvfEesZV1YO70XdWQrQIcW7Z2Om+H7D4AZt24J0AzAefPtsWckNyDmm1Cg4LC4IxZPhyo
nR2RmZo1+AX5FxVSG7o6hS4V/b3b91B4zfA44aIQQNUQ/ZKO0XIqJlmyOzZOt+lp+tX1J1H1X2sa
KesccHceVZzxTGOXEMkQSc5t2J1N339rcIht3Nh9ycPwGQnfY5IHDzBwPqeF3Ww45n6PreSDCEWU
Pw+gKCLQxAoIsCzO0xQwXpMO7RR904IODGNFNque0bBzXRDV0cnicgKfDgSRqSJL3qBk0mMREC/R
PE99E50BsMAvSfNN0wTdOk+1b7oRmZvQkZeoj7+MqLEQrTCG4b6pLHzT0vhTYCePiiIOIccILyBU
/SrDhrWvs7yhGQC+nvjPk+bRFawZu68qYk/pjI4fLgCXiYCbJAZ+piAUdx9l5HyAzizXomEd9+F6
kD2JRRCRIyUNy58/PZTm2D8iDxYHsOm4fCacJOtMWsjI+7E5ImToHzn3AOsq9Bn4yf/rCx1UEYnV
aLDS/nH5I0FkvqPl7HDr8FsEz8a3UoXn5acvv4VoHurT4OYQWeePCHXvksLaAmDFf6CgWJOkanz5
+Ql21oOeaRVG9uUT26DBrlwX9z9/uoqtY5nQg/6/H58BSmaQEveH5fcMTlqPtbuJwgDwIQEqK9/i
xU4Mmgdte2/SRgJK/lFafUCXbDi4HQvRQMHOQvze8t6l8Cxyt/gAhD3HSPlu/F1N8PN8TIBuMh10
Q50JlDuOKFfI4DGlTiAJHNAI0Q1y9bcp9B+ynpgf2PuMqPnWPY/eGtDCT2WjXUqLDm5imOjhwdxU
8TSin+3JP81/kL7yKQ2IzCLmLF13U3IH2hIIgeUeCti3K2beX1zbIRsR0VWvsIZLJz67N/LikOJM
oDaUvJeDPdwyE64ijJyVYRpXY2gIMmoevQhs3tiNO7x4E/filSxUnd17mOSHgOuk5YqjEwmwneX9
L3Vnshw3smXbX3l258hyB+BozOreQfTBICm2kqgJjJRI9ICjb77+LVBZt0QqS6oc1iQtKQYDEWi8
OWfvtT8mUFx3iR2c0NVIh1oFWEdWYj3aAQWIiv0LuBXXWmLpQHSs7L6kFhUeHGP8Mid1t49vSYTJ
VwbGwDYrUZzULhEZc1RtckkzuTlV3giRWUNC6T9Vbmriu3WuFI3czdTjEy0EmdWmu4tKVJtOBNPI
S0A461m8ZE64DpIa5SWsC9QRUVRh3ioJSkPLeZ7Frbtps6cygs4ZpuyUWjDmqzmw94YHwqDx+iMt
j3zfKbJc1CJEFCivLRaJK7Mwn0WOGqBG/rauu/y2SiHWzgmUOgixPvKNEASTgLdqxRes8Q+D7V/B
v8sPZV3uUy4EDYf2IWp4RjXovrkMrwivsCFQobrxpHlWEHwGcJ90H8103GjGWqulJEryHFWK7Mzy
/OlakYCpyD4jWro5pW33GLAh0CDEV9QF6TDI7krNMTNtUrKqH4DYEEx88MWMa8TAY1Hm2TKtsc3q
yyfEcMlGjW6y1S5Cq8kz9rqCRDJbLecxNL6QG/eUGBVAkzZZPEFsxwWkb12CmLd9djxpmN8wCYEF
6jx0RHG7IictgEVI8SfxrwVGaQYxrjaK87OwzMftUFfp1i8+MLF7t1lrRUiTWPzhjllIynDmmZuN
HkQm9yS4NRp7qhP7QsxoGbPxDsL+vK4Cq2fFDwZcFEnF/rFej9gienU9GuXnQOOzaM9Z9kKTyRx3
nXrtvfB9saGEBzX4qyDEcxvGcl8XyPxafwA7bWyaGva5jsmzCig4YIMkdjPwrockjXYUWDeYVlAr
zncGJcNEOyxTuiVLhkR2M6eiH3WT3hYyAh4Tm2h4MgSCgFCz2Nj7RFxZYhbkqbcPMye5SplV0i6i
6bTAx5kz8G1jekxGU7BooeRFwN/WjEYXyUXGE0VkxTyM1XUfjQ9BT0xSV7UXg5/LHX1AdCvD7LJK
n7d53HoUnmjfzYt6I3KpslkTcW9DedLCYOTQpEYVlds+aRjR6ec5sED2dP6L7583FaG4hcnLbYNf
1uSgRzPRx/UYfgMFWWt1pEqN+E+5hLOhTyDLJ/hoYO3nWhhHP3JBtdTDZWIQEyYreEEiQxORIfgV
lmKKFKC/0K3TPjEwwKEsSRLiiqbs0YP/vcZdREgz98vkEhUclCSxkgwdWAfbsmAniRxfSJx9rkgM
4K+Jo5PFNXpvts45c66pxvu+7kB7jC+mBR2qzxdk7kB1AlmF9Mjdyh/SKv4oLeMZp5apwohPVD23
iAjSazuEqCQAWHGPimvwBI8yIbomdOthE7gtS58BCFZv1geNH5+9J4nUC3/fEhA+C5tidgpq06hd
tZL5TLk7NJ7G5jQpWrUqb4cH0k1ENhKmt9WeYZzR590O6Zx8cbPmGWsadujEZ0jM6lNoO/JShf7l
KOzi7PWnnmMeMeiyjmXNSIQtaKEZqlsx7hliEXRSM9nGRvqcdICvSRI5Dh2CnmB2pm1u53dlWTqg
uMpiP7BUnFR+NMvBP5oZiUl1J1iyZeXWrenEUO0MD90yPmaxeUri+DbyzMs2E8dyVnJVxaR36l7d
OFb/iCPVZrIdr0mq3jRNfOWGiNdMv/B38EJzpLdsySS5syRecsWotkgC3SYZZIeEjeOKJ4wqUhxR
Vs6HUxbSAalLBMWj2dwUGVavhGlgytr72EJrnwfDFX6xeVuTtQX2G8sX/+qnvK9ir7/Ko/kh8FDK
VvpxYKFSjJomnZQ800bwYCD7kUvz2ZjgYL8Qwss2AceBcMJPVmRQxquoHw63NS2EMfEpCGB+26XW
dMciedvFAmuVrpuN05vyYEhmGDTsmixtIiJi4jhPNn5uUKtgsaLg1guhwLbWMm3MI+A4sw1uQ5LE
9ouReeMuPyK7S+GTentB9XLVVDSmxuUWKkTWn6wOlniuTed8kv4naYXN7et/gHp8I242PDdnUd8m
3WgB6uGcvv7SdJvmts7CDS1g5+r1FVFjkNHSQ715fQVg+/7K9oLN60/z8rYOAd50XQrj8PpvWdxY
J15Pasfybq//1r5Cwvv04vtfjb6zdxSq29cfX/9jyvtQiOzmzxfg3Yo6b2mwOvmmsYvyFArnsaVQ
cucjj0CVASEnqGf3zgirz+ZUk2fOC6BFVneykfkhREDw+xdIO//hHfzcf+yXQ5iGl//lIVDw2GLW
f/WCdna+f4bXD/kX7/D2Bf/9IbtiGgATJxWZZLn+EDnjp3L0KjZXUXdOHiI+EmnWH72m9454HSSN
An7LtUGyQLrztp91/bHXi6zVS4Ld6289P8w3PMjRsRgUi1VYcLT6smNkwz9fwaeFrjTFMMWpjjhT
81LKYkfI2MpwW/O5jHirGSU4UaHEjDt06Cg1rZI5pehCUfQQTnn3jdTGe5U41WNqKfp5pI59dgr0
SiFe//tOwcXyEObcauQ5m9w2wETbQbJDOtZejopb0+kxnVnC1VgTwe62kQxPfUcZAs56fy9RnZ4X
GNNIueW3PorpC6ZE7K3Lj1Rl9WVl2Q8EBfb3dTD3H1Qtrl9/Em5iXY1xfCrzlv5BLdpjVtrjJXCC
8TIlzG+NdgJnoO1ksBKWf3z9j8Y1m+fdg2Rz8JEhNSqiB+Vq/5g76LCJ+awenHFpagxlfUWN2b6i
t//t9d/5ssYG3918LJeXmZ8g4EcPgnXhsa1qgAOZr7//sZzm+mosWYQSbUZoSLRBQulDgKSk3Ak5
XOp2zEnJCCgvgGHfNoV5n/bTyURp0gBINOYW4XEDe8nr4s+EnWS3cxXUm8RFrbVsQwIIa6zqsm3W
MzhOhDmdkufGFPHaG6P+rijTnakAQuiszM4QyGz7nLcO0fT6Ij0QXgxo0EUpCzTPdAiHyEokTyjg
Cp7G8lNoknbRBUO2dfCKkh/gIIAKrX1Y64c5DL47PP/jDXyj+dd/8vPXUk81AuP23Y//uiuZWPL/
XP7m3695+xf/uoi/UvgqX9pfvmr/XF4+5s/N+xe9eWeO/uen2zy2j29+2L6Cmq7Jxptunhu6Xa+f
AojI8sr/7S//3/P/BvdkCrwy//Hj+//5d8sX+Oc/bp+nr9Fzlj03QJ5e32+BEL3+0Xfmk3L+IAZK
WNgJgTg5QmK0G56b9p//sPmNMC2BH8R2sT8qflOgEYj++Q/D+gMHibkYNV1s7LgC+RB/Qp8MKf4w
HbVQEExewSLX/DvUp7eOR89c3PJy+Rw2XiYBh/GtL4UF/jzkgjUXGm4Kkp79pJTZUYVPjlJXUDwj
wGM/nKGr746mHwlNy1f+wej0/Zi4hJElsF/GybOYfH7wFgYohmzZe0RReI82gpI1gWDELMdHKQbj
qgqgoOfC21psX1ba0quhsPpNKsn+bpvyGz1Da+OLIV7X+Z93+Zub/MePttAa/tuCtXwyKh6u8l3l
vXKP3tEcpnhsg6bJCM0LPWMb54TLG8r7OLnp75ymbx1Xr0fiGJZ0FvaJ5Yp3Ria3Yj5pTfArMnFq
JujyZVHbHBBCT8HdDCF8rEXyG5f2W2/bckzflj6GaEnCFJf7vcFsTP26jyyQL52F0jk5xnVq3I2e
w67PRX5rxjsfxVVj2ObvPL4/f12Eudys2DZd4UjvPZRLzqIjfW/J1kk79r4Ou/vYP8ffCX6htdEU
huGXMrTD20UsZYFRPiZNdRP6Oa1nl9wkkXUHkqVo6dQWvaxkvCVJLPvdnfnWOf56hpTrgTxxsJdJ
+d79xx5M17SBo7XOyZwDinkiKYv0kISOqmWohoQb+zIvkjVq6b1l+SYK2ar5zcnyf74LfZz73Bek
FvD0v79ORVB0CamO8Xr0g0MUEX8klMaJ7Kx9n0QWFaBNYfR/solJOE1tfqSf5q4SPyQKuNQ33Rw6
Z9xcm9RMjTOLFCDTj5JjumSiOtHGmf0bFAQu3ZO42CjIh2QznDlVru9qB8CV6YOe6QT8ENcr9nTF
vjWFXV+jJoau4sA2DCs9ADIUV0ZKO8Uc20f2DjvPjWlMuF7FMp61fYH1yU9h2mawToshfba1RY4A
Cqyjm3waSU1bDd3Ur1MnWKQ9prxxI/XNY8Sp4MivrR5DhBFo9lo9GgyekevKlp8Tyyb4N8nX9SI6
d62rFMEi/jiyV6Y5WzeSqJfMC8NDaUDmR+SCafuYm6N5CvKcoFIhXgRxRwwf7MP7tt0NcfRRBOZJ
taxSBwf1kWRE3NoV1plkGncZotYlslwdifKhz0EAadHMJYEI6KMipG6rUgZkldAs//Ugqd6Cv15v
xcWqryjrgf9ih/h2kBwVO+Ha4VaMchpmrOrCtY2YLdSEiqH5XiPF99fjHCZ4kvVhsopN49KCSeeZ
kNLiDtUD+bg54Wyzr54kHAS4eLeJv+zaHUb7ChS9Q68S1KnLpreWt9mmiIG1W1AukTnTt+7MND0r
liQiyaV3FJmOLIZWRqdwVHO/fDCB53ZufCN9k9gIfEdbQE7xjk0PwkilPunJ5QLb0XWK23bb+tY3
2yTuw/eotVv9hZOTAvXrs/YXIxzaKBcOl2V6nLN3I5wKysCNMvS3jTMSZ1w/xCXeMtcM5u28XPdw
UyAr3OEDrNe/PrL8q4eWBCKeV6ZlT7wHAenCCZHZcGhV6+4sCez7CoUOoo2lYG+wCZ5H8anVfg/t
ONpVTh2eBZH9wa0o8XqJRAxijncxRvDfjCZ/MfIut5HL0Mu05trL73+YbJsZXKLbx6ivbfprtxU0
n2OoESCYUEOAi56K+PrXp+LnJcWyKJHgQLhFLeqcb48oXaETI2CVSyWYClQLsxoGjcsiNahqb0Mi
ZXD26yM670++KaCUcdbxbkum1PeHHAcU4bFL6TV99eer3NzF5rUeM0U8SM51d9tkM/fWSXVdeyWS
+duoKueMhOzpIqo3OocfP7ebNkw+mkYDpKUiAyxxIIONfqk3g40tEJNu7JLc6SI13tdxXYMPA8WL
NXbFVm849Wm3amPR7JuwXI8etENmV5s9M9YYnyZX1ecN/i/KNZ1U5T4pm+4iGlIb3VRj86iayUVo
oDxDcQzgOJn1CYcWeiZbwHhPbyPcFZSiEp1Qm9Ooqp142Ersr+4AZqwd3Ai1o2sfZwtRNdIzCxTv
hxDnxraGH7+lmtvRQKzOKWCPH6re/o0z+52F3APDwATPctYCSCFt8R67KSJr1tYECKv2JjQ7FpBf
3LnUyGLD3/WMKZRn62M0TXdpDgkvmVrsJePx9bHUudEcXBqMJENlt/hFG7LOorN2DoLtr+8U++c7
hcFUCFZAAFF4Vpff//A4ZE1spanvEMObo1GcZNJcd40fr9iTD3taRHJD40DtcEvSEpzmCzsc2H+j
utiiRl8a2Tj/SUx7cicfga67k3Xu3/pLtat3EIwlJkhxM4J3ULnnrPaTNTqP6dBazpHSHQ0WdY6X
E3GF1P6H2iQAyluUvMQy7iqraNaMBh8mN9k1BVxJSVWlGI8oPepT2ikbhp1TbeZpukjFPB85V2qT
1citfn2O5PtRFJc66x/6Rz4chGUgfXuO4pBqEJGiuJ20CDdAH75AhvnmgY7ZD0qitwZ+fNa32LIj
BZu6SWiTzC3Cs4i5HHZbtS1C994PkWTjgyLPpqFLYwCVWmMM/5ND/D8u2X8aeE2pBIQS22OIwzO2
7NfeXNEwJaqxHqCNgmptM4RhyRQ/sgroLqbR6Fepz665wpCzMMGf6oaFfTppc9W19D4Gs8FdETtf
DQ/r8a/P4/ttDh+MdQvjmmMph8XIu3GwsaDugDg3VtZUI09FSWJQC9s0VrKpwEL+5mjvR93laB7o
GggOPIyMgW9Pw8AHiNw0QhnbJQn8Oe2vqHxAjU++TkNy6VC2+90j//MhORibF3AHPEgMv28PyfIX
CktPUV6ZwXRRuvi1m+aCeNgX3CX1sQGIhtKj2ZX4JjBcTsOZ1bHUVFbmH/BAkv5DnhWwgFXsBgag
K7rwv74Cr/y5H/dznH42yq9TAvxapqS3nzAESIHpV0f4I2P/kld+a0oqNy67sjNMYy39lShzzoq5
v2pcKlDYSZCjLVL2upvs65w0CB2x+4iKIHvIxBNrcbxRYeXSCInNXb7smaNRuWfOGJJb3VqaNp9D
GoXTUOFjAd9C/RPG+Ds6z7KOefu9PIgwrA/ZpSzLw+XW+2EUS12RYjeOQ3oxgnTGbgxuo6y+zybg
W2bEIxr4WbOxUGlhyqnDTYV54ZDB1Z2JU2Fr0P5mWP3pVmf0h/8Kj4ell//TIkPEqgQ7gNZbOfW5
mVsjimpCVLxZOzvQI+d/97KalrIdm3UDgzkN6Xdfn3t6SKs8h8YGCRL9apOtqs5C/iJnhmfVhtxM
7mGM2bUUQ3yvR9QkUUDUaFnam6hxxUanGrnGMN84DnmEuikF7vlXZc5cnwVuEG6pLF6bDlxjIy/i
LU69Cm/Tsgj3+o9YmOaDFSanOBXOb07lTw8VnDC+nkPph8fKe53Afry0aV1gnaXXA8h/xNWcHHNc
TYXOHWYm39u3y67p1+fzdUB/czuZCqLSgkF2WLjyAd7eTmS4wFgIrHjdaAtldw7HM5ilWmeSBA3D
zvqVcFEnZlhJeUjTZdNYn2vMRHufKGL0ULrfEEmAs31u+4MxnDq8NaRc1WeixCtaFX2xq2O0jCBE
ryLiAqLRycmor6ZNkdb4FIti5xSti2yOCAW/skbGhQdp6/68tfunHm3dzUwc6hgUq9J3sme2ItrI
2gvTNjXto57NLMZFQmQY1y2AxSRKyfSMjeiwNaB/yjIoNsLHooZ0xt+3MdGrHsSTi0lY1zEQin1c
uvkxV8W2LchKSJB6RG7vbGL8rptmSPPr2lP5oWhCcGhBQlJ8J8Zt5YAfdQnzOEePQD5K29Z7imkH
LmC0K9LA3HaFV9335l7CEAsAbZ8PZnwfTj65IrPMyKnOCAL33PYiwfMXAkPapHaufnN51TJfv728
LrMugB9KfdS13j8uLrsOrHe0hUQkULy6gUf6bJ3CVuvri7zWV31uHi3abVex4e1Duw4/CGVuEhP7
WmscTE346kQuz2V7brhxjgZ+nG/6ODt6iuegLNqbojGyQ4tTbYfqemsZKTSDCXM4Tr3mjMz0y9a0
9SlCM8dKFfyNKtOzpjlIORCFEATDvjAwPDV916MJZdAKmmpjZ9hKbO/JrKxyETQyiKXNmTmQjzVb
VYZlYL7J7YnAIvG1ATRz8gIjvur9NkHk8nn0jfD7efxbJfD/Q5VrudwH/3Pl+qIswjKLH3+sW7/+
yfe6tZT+H77JY61ArAlLLgvl73Vrz/3DddjeUSfzURSx5/p33VqZf0jbswXCMp48iqn80Z9la1v+
odASUNCChEjx0Xf/TtXatt/e04YJaxLoNoXTt0NVXXRw3OOAtBgLHFB58H3kyPauKOKuH4GGTbEX
3tSlglUSVipb1n9Ta+HPMGICadhcEeUm4AqxbJv3hTfQ0U1aqBzPXdxMdkIqljNRH8G56BQV0vMy
c8uNIFGzIzrTsrHBmaGhiNLqUefAQybptkJ2lHhzINEox3NmbGyRB3Ti0lpUN0k/mj3bCzp/zjGw
/cDr14XPsPKt7fNuhsBhywFibdsB3wYQ2+WTAd8cJYpu1+mEZ4PGdNWmU78fsijs8FyOglJXmLse
HEDLqTuNKLgmm+04iinIPuTEgdjdwYphQiHGn4MQ9EWrTEsWdO9pD0va62Vv7eYQ11y1jpNo6DCL
FBNBgtTbCZiDE4D3vboA42WF96nLqfgyG6ZG5hiYVHA/2qE92V9CrNHyKpwDVXzwsBeS6FjRakAy
5AZKyWupyzHEvO5nEaIQpabLJC+WDOY0iDQNVjrrxtfUy41vIoDMfkR23vaXUhjedE0PfZz2nTEi
Y6LOkMWAdEqZnqx08CJJr7SfzZtZe3N07XUz4LRV6A12cjGPnsAd5Rcl7ti89yNYH8KrDcgY8xRn
T3EcNgFRWXUab/0+Z4oNQjbsq7opCnk3z8puczJC3UpecyUsRHs6zqZD1/sd+JKwpdaWpPR3z/ss
V7m7TpjAUMpqq0hM+iedmqlFBn1BKZlMoKjEHqGQuIbRZmZeImWLePOJbEZpICZvVqWdpeOTPUVz
ZuOkZSuDSQxSBR7hSmpl7bQYlfyCZxyriqMnvsNaD9ZEpLIDofuijOEtXvImPmBDMZRFfMHCSTfm
5SRhJxEc4w64adclAaD+lorb4N4mxCoLJAbCzsR5F7fC+BqOaDsqWBCWkQ+HyEyqCjB6O4WDdypV
mzqfENl7VXTgQ/fxXeL23YDggbIS1LKmN1Coc5E0hQiPYF8yxbykTH0BdsWTFdXCrK2R/4x1Zsin
XMqp+Nh0elrSl1RYuC/RmLktNf6CBPKTC/UhPTY56vnbekoM2DqoUXH4Vklcf2EH7NExmpqOlExW
mc1IjCUq8vaclb5RIh0TQRPf2fj7mkvyNvVAVpPyNQ2Hth9LfeS9YrmbdRLJG9uLVECWlTcExxS0
YGQffS/r6lNTstx4RAma1h/RCWmeUz3y1JoIgpq0Wx5XJrmnbkiX9ErOl6tx0yclNeZwSiJrT1Rv
AASpMJDy32Zc7Arpia+IG2wEXLLYFl3xEJmdldwFXW6mz5lItffQUejXJUD9fpq+FLWNeGNVp2Ii
9C3A1LqrdQ/Gn1c1jkNUNUNet/LM1C1Xg4y7cWUYjDBUwdIsdomhsjvBHj2q6zu3LSxSpqpCu9eG
wIv7JMho8E6Ta1s+2lw1V9vErnP7BB0awxvKP39G3GUYUdZflCSuu6exz9HVjE1fNo99oJLpVLko
8Q9RpcJglQRYkQnjSojN3S/r82E4mk1BOEjjNqZzb+LOqr8lUxGFl0Wpo+GLhcd3QIMy1cJBnNTU
FhWvtm3Wjt1hv2qLzKkv0c2GJrcszQJoUYQ7wJeqp6aOak4MGsXLkGj69LIn+XO69HTqgheLza7B
YuHQSh1Pk5R28ThF1lCfV1GbL7kDouixKySpE6kLRqxEHCjQZh1mUny9/Zr0dGvQa79y7PicvMpB
4dA3Y+fWzgdQRKvA6KduNxYlJR2exkaizrSEKKPLyB2hn8KhQ0q/Sku7na7soY70ZdA7Yr4eGsMf
NFvhwRk+mjyN/qYD0g6StJjsYqu82h92oKEH77zt0Zuvs9kPEBZSMbWgSySASq4rq+owSFASJG1x
yPMY2FAY4Yt5wa5Momdc5NkSmpy6owf7hI0QVxPVEO0AEcyTwFbhZdZH05s879ky4iQZoeGM8ksT
zU26n2tXxHd1pJzwig1IG15S0x8kYV7OnJxbwkmTk9UkQGd80Y3irEmxJ3xiWFQ0EaH9VKjWytDd
l+DfbeiAIeJ8ZthJjdeN39nTRdV68iWsWR6/VEwc7YV2hqk5oYRJxO0U1h2slEhPSMcjQAVEhmVu
V8qFBdOJ7dxnMSmwM5PjfdP4dvQ5odAvm7Wry3KhYJgPNG1ffCq/T5lN/VZvDfhVxVXSmma1pewJ
OjHNw5A0MF0pugCpgbb0LCrdJaq8t2N/o61Z4M20m9DRTznGm4Zgr7ZPndVsDHVMnBnOorsZ41Z8
ajIVAWjvcis6F40j8CPXcHbcTwSLT9lpMDD3HUAKd8bGMRPqz11AT+5zktgQwNeDriL/czCkSXoQ
LACSLcQvYMCb1B+q9lMP25esyrovJgf5YR66eukUFO6hr02iQ4uot8obi9urPBPQMIIPTNqNe+P5
/kgefOJEubh18U7Jc/SgQ7JXM/aJVVUIa7oI5qZq2ddhqJ6xQ2SaApqcYM9XJDh5mU3E6lD38xdX
s+1/aHKvVV+yAVTBycbbhMMgDcHRroquDNI7LHbtcPLxpoi7yEzNipT5XBv+mjEhyx4SXIcxzAU6
TWeOzM3+qyIy17/QVWNwZfMeDcsgeKtjWsey+GCVEtc9fs3KkQ9NMFj1Q9aHgQVqjXlSz7tidELF
no8actHsKHUY2sZpN3bzVVOWEfmMSSNkdg7ERThq7Vuh7uNtigucEB8qWdXHooUmck0SS9LRpux6
9nW+XeVFhXmOWz3d+PTfEQNbiee3aq0aJBKofcmwLJ7w9ZMtsSsrk1LLahAlrJ4nFmORlREA7wMi
23YBkQMQdRhBCowfMjOGXRDDEEx3eYMDSm4n6RQFDl8zj+mNQWEz/HZTtq6dw9igSC3YfePljqsN
p3CIGaE6STbOCS5BoV4SlhAlGKIymeX37s3f2uX8L4Q+/4c2QhQ3frURQsgTP73dB73+xfd9kKlQ
25iOB5ncQjdBk+m/9kFS/kEnwVZAmk0oaQSn/XsfZEjnDxyU/I4mmEeKistf/Zd+x/T4He9DvYVd
BtK5v6XfYUf1496ewiuOBYvaKyxuavbLx/uxEmi0NcZIp/viKoPEyjuWWKy2vv1wPq6+Vwp+VMW8
6wcsx+CbUBT1aOssXZ63xwiI7y7sPH70Cs0yBzu1g1Yt9ABk2Gcsf5G1Ry76oXr368O+tox+qFss
W0+LugULVsGJh4v89rg21k8TYsJLFY6b1vrkxJ9jdOpxgwwA+wecsUDfJzLZV06xqgZ/M8Hgzo0v
2jpZ5YWyz4YaGMmuZV7/9Qd7V6JbPpdN/wghFLXHn/sjRHzGYWKYL1AZzz2aDQj08GvFOtqFwsXn
YhW/6W/+dJGXAxL9Z9pgzFFMvdv0jhH8nTqwXgJPQw/xxhdPJCZ7tHH8zTf7+UBq0T9xX5KwZbGD
f3vG3bhIyTcMQwKi00unnNl6xisztO9/fQKtn+4oSyEA8B1FjYApRry7su2s+8FKWKZI+SIzva7p
a+nxU4xNJgzrzRy6+A49IHMgKvT8WC3tHccydwEAZR31H3uBD6Mxdmo2tyb8SZl0H/XwOLs4WQg2
NQroIvaJWh684WWFuW+hB9TqwVW4N9WwB1KwYVXBRo+lW1Ma5wP9tNiacbp1m19/1784pUD9aYsy
HoDnV+9OKTYdH1MKzvUcHvKUlXvqB6uWpvLfPQwaMhRlFDsQr3GvvL1yi2i1NRf2njkRsFOJjRlc
uCL4XSmRd3n7RHIUxIckni016lfRyg/FaafRbR5gultN1SVZOTuverD6YfvrrwJP+/1hkEOCyEY+
jTzRp6H89svYGL8QcbAUCfqwQIXvwhipL4PY9ojakdoaNjbbPPMy8JvBuWAdKPTJh2mLdz5FLrQO
fTJnj3QgyL/NwSRnp9xAAn/OcF2xH2xh5vWivZXVjF1+K92+9qfbopIiE97ByeokcfFC90EVfG3Y
dAfDWet33vzYOnHZwTosnRRU0uSk25Z04OICoAoZ0BbCZvS+bgUcxiDAYNrG0lsCoVhqB+cdod/B
PggIltgVkSk+2egg9ZkxmTaRQroJv40tReVVKmOZXGee1d8iV4qgJFW5Wd6Suyj1FrSXGnFecVRM
1uwfz/xI452VZmacqlRbJKuh94h3k4HN7pg6AC8jAsshzEkkObazz0UQ5Rs3MYiMjsNCAGusxACI
nyi4bjVK1lAHvkzd78LBwDrQjhJloMoFy0QK/r1zsApn4P8V6IcEQDMyvZ2dWMQmgJoL6m0V2ZX1
0WoUfb1R+bH70RyHJUFnBm4AfkRNGRHMnouFi8VynOTu+Bw2UTPCvU/CCFqVG7VjdqqoEe+nZCzv
x9ngvAQK08ldZ5Mqg0o+TIpDC0Wou2yh/433lPAWRJcq/CfcFEWwbfHiw/1hQPVearda7PApK6g1
2MLO3Q1aaffciFhhn+Xch4QLi8HLnlyEQQvLYKSg/djkYVDddV0s3a9JWlXPc23XK8xi9UxhY25G
B3MTnU62yV6Z5e6cbhvFSvKDa6R8R6MuQ7mBoKIirJQxWUBbeCqyvYFjhNuP8k6L9myuW2PH/wa0
nXC0rZgHtD6EbplxaRx/jqD2qQ7qHRX1HGUb6qlpiO7kWBRwyEmCM24qyRU8S+C21ps4TbED1qbq
/OeCoNDuoy0BfMDIjJ28xr7dTJi3UtImdbhKqMuYdwQDIsrrLfrSZErkiIhOg2rN8mulg3ikSeHn
dfM4NSJv9iyhh+lWhs2QXEPYVfFtn2WAFblfvDo/xBbGAxzF6HXrnbaHyvnsDy2JyQV2i/Jx5qEt
1wjiZfBtLPqBol0LZwrRwOQAB/jctEljkQjuEy+wphYYxPeeGELzKFhlxJ9FFnGrIxhRiDE7h4SA
tfQBaufreQxD0rwGxzFv6EXCCTPYJvufXGmYuNKr2RrNg490bq+CMA6QxMH+wBg2JI+lmoyHnj2B
A8IsLs9mLOc8KiLt6fRQByfn06sb7O9tXAEcVL10cBBDwZzZkon2LnbIY1hNpSevWx1ootSpVRRY
qnLhl9fWmLjjtqey5KyFrgtnJ4K4lRee4ljkJZYWRaIyYKe5E9LIKd0ooUV81sU2doke16y3GVJk
H8UqyodKrkEdYs0KlZHZZz5C0Z6UHDcN93M0Ji/9mEgYwkphXJnjpCBYKkhjgNFo5vo72JoyZ6eR
Nd4BIFPu7gUA4HBLDLe4buXgxNuJSnR+UbD7n9a9jfPvqmkjASO08KxLU1UIKUYKY/4GiXB5UenY
889s0MQlEeI+zMVGOiPFd6h2ZN/1A/BGZzEwu8L7MuW0wk4CywVYZELAUG+CQd/n/YLFmkQZE1DQ
CYzUMZjAfe8iNKEhVsdPMAlTcR1BBpo+zUYLB7Gps6Y6Rf0sig9YLAgeXtrAGNxUPVLjji0QXRr8
0JJyvI/swGJF0fiji8+jzqvHasgktsYuNvvzoIyoYajG1D07MkGFbbRrCdw01ApppOkEkJNTq/06
TFNC8XuS0PCRfWq5rmL8Nvhm/j95Z7LcOJZe4VfxC6AD87DFQJAUKVESpWRqg9CQwjxdzHh6f6iu
DleV3W175YU3GVURVRKTBO/9h3O+E7Pmz6KxYMAr2WLx9HxtodyIxHmXVBUippWM8fRmEHc2BvOQ
p91OobK07yJ25uq3XRhDBKst7bU7HvIVk4xmrK+pJLcrOOi8KV4s5g58tnAM2CfqGnb/aClODH4W
9TVKjaHbyRjc9XPDV9S5Wr8R4QjJHJUXzSLFDXDatm2mKjCNRgqUsQE4/NuN/f+4Z6TnkSn7//n6
7NAPbFb+7dAV7xXt1H94P37/P3/foun23+j/2KLpsHQp0Ch0/75FU7B/bLUNShMkvoSmUeP87v7Q
jb9hyNqkNVSNlOIm1fM/tmj633QV4YODttwgcZYYkX9YU37v4/7u2cEK81/0dYqi/rmV4efQ1fIK
UFLI1I7/KcCx4WspaqkwX4ShfA0rbVNmQO2DfFpYpe5HKf80tdgqGZWfVTP7JoIwOsibCka2sH8d
lbkudpQUp15GO57OMU7xI1fiuqtH57EzVclflDoYpHo9i/XeilAsxjNwjHrEC96rj2ZnZa4K/RUy
LNidkvIV2zYMKGNIwmWVwhJ3DIiost3V1bqPupILZuE7Sst+UEPcqsgOEuu+0ppwjrvlxN930yZc
9bU8dSPpYVYBmarLhgdL1xmXR5fYcZa7Qqq457SgQAJgMfTxl0l/lJunMlGwZdX5hxFpd4yrQ421
nJ06l0VBbzNLLM+BvTyXC7TozP6pjNqjMuhPFBcKLq2uIRh12IsNZMZWBxR4czFK7TEuso+hLt5W
SzuO9XpZbGzpdpEQvCaTXYLEXYHJ7+JZ/jTYm0cF3vIqBb6fZ/sIPYuMjDmD1GmaVZgBtVfb+EVi
Sq9ltzpGZmw19kEtpfdEsQ7MFr+z7mY62Nii6jmT9XvShnEUou2Qpq51lYOmksAimgTWoJb4jW4e
I5VlEtHnMDfzD+rWK9vQfZnI91myPLPTy7y5M+8jXToqsWG6Vm/81CpEbMDi1Q7qpGS8t3H3hnXE
9hMt/Xbm5FuukrcyXR4s9vcbpzVRJ/w03ABDwl8vU6wZ/7z8mhJQYynrW1FG18EsuBpWx8eu9B3F
9s8k1W5tVXxHKprX1C6uYvS6LHkD78vak0mchwjrs1TOiUmCXdnIk+8MTOX07CtOKeVE/lLIvLME
njQPCo/t7DwA3PiILJRDwqguHftUd+nJBBHZfE/xKu9AvN1nIysyndFBzGQfaWEb1rHWIn+xsbE3
hLtk5iKOdAdPhLAN6RgdlkRacRBKYKHyCu29DYlhNXO3jUrG/Dg1XTxLn8BCiLdRi0c54eq3NfUR
4PQjI8TJB+rxhq0UK6Ul7xspCZx+FQeoCvT8BZ4/8i36Pg8QhIG/Sfkcl75O6IS0HzWJGF22hKMe
SEAPQGMosSd1FnZUNT0yld+nVrxSNlOcNcScalry3K6b+VlOvyglHh1LOsbLE7ugivIbiQfZEN9o
Mr5Fm/4aoMKT/NRAMh5M+DZbNJ5W8m53sfpUzBhCLFwZNqRXZK8jGsy5JeqrurDGXIKlXz+4y2kt
JOq8XlF4e1JgTGnxzQr+0dhZsAsZZSTU1LLzMCkxmnSBb0Pgnm9fa8UpjvOWES0lM8RWY8eRlbj5
OJ77Il0Q5lW6j4gXwcpdlslBrC6vo53opDRINt+K5ZZcta6Btw/3ao8iFTK3nO9MWgTPSuDRdD4p
S3pYLDBa4qR4K0frWrPKYV07vZKWungAErf1rdRWj+m+06MN6lBd2YKFtZF+sWjjKDTvActoh4TS
ihAjL2kS82LZ7ybRE+wAt6myDQYybvRHqH3EPTTUtJbymNfZ16gf+j56zNpY3k+d+SRbqwV+dik5
Hvy6pX3izQ8Q9p0yvQt7cDwu0SyN1yqhtlbQM0Y1EEsLxGvuAsvk1zRpfUmWu2jozqmxODDaqoud
JYCAGozF88Sj3pLxYfVL0CzKKwPrwq3i6Bq12UeOIGfTblVkULFu44OwUPa59VAdf3tgGNQFmdBf
ueoeJQW4R2ujt8na5G7Km4s8jWduHE8jOoY2FoXdbPxkXXKOsmh2lQmnkaMSeYAi0+16zgCD1C7W
Bk/gYzxrGI56BIjZUDiNa7KQOpPFDi7swCntg2zXF1QZuIJqwPAzEUotkMdlqdw5qU+tPt4gt9yr
PLjsB5vbXuunwpVGoFcayRZ1Xz/PC0jXkVqWIrZ+a7v1FevNLp/le+aMr9jmGWtMFZB0Sm+TkYCX
9sTKG/wG22TQv9aYtbmoKPdY1WcKXxKcy86Gs2w6tkOgmQVFvZ/oUNXKKQZaC0NnMuB4DxtN6UfH
ivLYI/K2JUCiwHNyd6Zq1W0jKKDwdfJZXQduP3k4ozQ8IW4wyAV2rlSnF0WZXcMsX8p4+JId675l
hc95wk7U6OlkMnlwVZIKPLVW6V5mDGLggMES4L/B2J+L+iI1w7kteN416HFeiyqFPWjEKGpjk9Jv
3hPoR4rJCJCX2qiGsgoRRlCkb7B2EyKK6HBsAezRlYclJhJYoNNwFVcX9atkLoQrpY2/bAYz+uOX
tFOezJa8XHZbOyOe79uC5oHm1vCoKKyp+SlKGyLvvd4lQTf3byW9nVuP1jOQlkgZ2W6Vle5FUBPJ
9KWng2driAssauHJkty5lia+ZRumpmQBLhDWtZ0ki0c/Yc0J1ncfqx04edk5zNkzPsv50DTJljjA
icL/3RV1RCtGTnZ/rGgCXNJQGTO14kZ0xU2Z+k9TXX1r4LWChOZLWy1Qz6tnS4B5YgeVYqwfATbx
MDjjzNen+FGVS+emC0hIw9wZ8gxBZ3OedCM9hYwHZtSfbUIs7Ny8RiOlkrxy/VmVuLX9gN3DvE+a
6J284O/IWDJ0ITZGcuUxgeljNWMfJLhW3SIx7mbTPKjbYy2vdO2DdY1IEAlw8T1gXGVIsOYfhDqd
lYxrq2RW6KnOOwKXzcNuhebKjwVDRgLvpIVVstBAZN+rSN7GenkxrFszRzMd4fLqjNN5JnlYyZBQ
TTFnLipIeAIT5JzixKN2Als9ulSY9xSzdzkqd5ICg1U4hYfK8xWmIa7B2+CoXQgA9S5uyn2f56+y
tL42nYmKZeRtl4uuQpN5nyvylaCDiACtXcR44cEcCH+Ra+sgKUyj4dEO6Cd5FhmloZ6nXURhApwO
6P6OOnnmCQHZV8qmvaez3jfZpBy6GKaK0zWH1kj8ebaLPXrSsIjW6G5hgqlE8RLgh+Zc0uV7J9mp
y8b/M+eEfYax8QEB93B90nLb91pDkZgZ+zyWjug3MHxUb6jBHgcbTUU0uHUHVVbPEy9vSVyyBkQM
sR790lVCn6fNFAGtwc8L816OiOGB67DnEnVR+cKGkvkkWoODhIGhyiKdJAkpkFVqq0o1ntv4EDtq
6iam9p0X+fc0NAf64rBRSKRtkXJ7joH+TEoXbyK884hW86351iagi7Gqw5BpSM9MUbGaLWCofC19
xVINz3ReABuRtbHqj7nx1QHhhA0PmkfLAJt1TwNnBDEfGxCRXzGxk54j85prwSiGB517fS7g9agM
JDpwBRSP+x6sPrTa51WvL7ORvzXMkClh90uMJzMz0o944ceJrIbQ0hN7vbxKvUmZNZ6zGR1wtp/H
eeY3EZVBmQfAUVdzQIcfwrxFRXFkbsGBnHG99bb0S2Yj4Blw1mHMHNCXvRmTuI3Z41R3H5ZuXWGH
fEZS8kXT8xVrCldOMXX+0hWfE2TjOp34bLPE8c26q1wn5UsdzdWlyJfXRYXAY2e7HmxRL8sUuOOw
Bt2i4aiq2tE1OnZPjin9MnDI25P2ED2UhQryWep37I81tyjLN7683mRAtdJG0IXXKYm/pJgDl0/3
GknWm9EktZtW6saz7G4z7iKGezdG628Kn/1q8BDIMQgtiWSbOS8uMb+CDMThSO4fjQ+jMgMjPPEm
M8kdT1IeA7UE2CG1XGG6IT5HnpIQE88FLR5MRZTPbE1cw8i/ijn+XuZ41/cxRnrytwF5NZHyqBac
CW2ffZcJUzkZ7FKPRM9tTfbQhx/6HF2271VEpxEhvXOxzTpcDiAgO2zY7r62oo9xBVkGy5STAAu1
WyzHZqo+ZPxT/vgrclCKFRIJ9NubzQz1ABxKUBJQljapVw3Wy1DX0Nb0nwCzMsfLkReXjCkRZErX
wdjKc7l7JRDtbjW2j8Gk7BgyjiWlIdcJ3BBHE5dEhaqFQccW8NXM12mpXlgX1b5o4aNh7oD9rcnZ
TsY07Vavhaqv+2YgQ0udsgAV0Fit8VFPRppOJXvDKwd31K8lSq6stRBNz8JNKLfnBTHNyvGVWk0O
fzgp9zmORy+TqjWM4Pe4JLk9R4CRu7uxP7VzCeVVKi4UBGS4whAWmoAyChrd1aT5NU+H1l3VFNU8
qSIV3D7hWNe4qO7s5K1PcZ3zXTurVDG8KV9Fr3/q7dkatIBBk0YqCuU6yHj0j4AQ454C29BzBnpD
EjQyuYxzrH927bQE2+3vEaf0aqQ83wvNUG2DK6nz5iRGBpdMBm8oIG5WQmFsZ69xxlfREJSMbfu9
KH5t09INTHApCninFYDE743KHUe5TNRF7VwRGXpE5cocx7ssY2eXpeOttbYHWSZDrijIqFlfjeFQ
L7nhZ2P9ls3RdXGyzmPeEbJfGHBzUEFU8Veadzdoj1vx5dS8T4nbEFzQqi1OSihuHC3gsmpkpp6x
iDxQO4T8iOK4M7SdkTav5DSa7mBSvaUjhY2k2RUDb/5oZXN16Q107u1ML6zAGhuEa84zCr/Undqm
d0dDfpQzaxeZ1m02pilMrfxtqpeb0dOCVxHZhPT1DLCZ/DKVdgvxPDn2e8q+FE2kV3bcKhApN95q
+rFaxS0m0bUosZrNvSG5CWy0lUUDHgQcnrGC76mwkmeSO7/L1ArZW/1cBAdBr7eSu3Zf6laxgTz/
IgTzbeiUM4rmXwJxNoHA+RiUImZKXFiPUJXfkIyQSEraA1Wqxkd6TiqAptFMFZVE9nW1SI5xGuc1
NvGt6ilA2ZgwABI61w+KRsjKYLRUChBjAw1N6KwI4FEKQIq9v1pL5+kN8CFp6nnGMYIUkU5ltd3k
iM3Jga2TlzhSj3Atv01lPmYjfD4xqC1qqjlEBfaKHIb1LBRQTj4qAyJafN2OoRivko4jn/8wFj/J
B+gJjFgMDwXqDwcd2C4GzOsydj01khxYW95IUjyusXimHzo6i3VVCuWhX/O9DvfazSO/hcbkp+pc
c26SiGRxEFgxSZ/dw2x4pTIErUM9lMqPeGqOI+u6v+9j/1cj0f8ZDOd/ILb5pz9oezmff8D1/P7y
/k+BOZvp/p/PTZ/TX0K8/9vpV139+uPYFAkN//q+gXF+I9xsVk7HMnn3N2LJP6amkqL9DWq1zGxv
83rLus5s9Pex6Ra5/PuYFPUNfmSkNfintiEpw9X/zZh0UyP8x9bbAGTJ79NYSdMPKrrzVws9MsVE
oJVAzuqUz2ONz5sO62qSQBawyfBJkmbNHK2a30XSIR/K/dx/kDMg+2OnyKFuPcHhK4/7P7xt/9Xw
lvfnr69K5W3g5bGHUPS/GsUMRil4p6aDNXdEAG2AN2J6A1vqH4o5HTz+V0JYbQzN6A8RcSi1BGi7
tf08Wm5WVLb/jTRA/fPSnquYl8I0WUYYQBqFsY26/6hEUmxpjFDnHQYYaYsRi0ssdxB1jeoZc+SO
bFlYX5N0UIFKcqgp0U5STz3oggBS43wmTulJR09NXia5ckqL8BlJ7De69ocxlueXlFrzX7+B6qaa
+ePHasimrumyitzFwMiCI+VPLzhS8Kzbq77Pqd2YIhpkUw0tKRxUo0oRn1sr0f2smNn6oxlWy5ri
oZ93XTowIRQrkwNdOzrjek5LyIZpDkI3bfLPtDJ6b7Sky79+tX9WzGzvLqH0yGUMzM4sBYA+/enF
9rVUCytS9za54RQam8bbsclzcI94d7CDpDGBdvPtX//S37gJf32LYNEgc9p2F9iL//xblXXi62ko
e3tgKxwjXmnbqOV6ob5LZDaLcdu/NzJ9H8l31T4jN8JSd6TuOX8/Tf+5yVv769NubLIkpGdMCJzN
GfmXD2tdNFUSK8qBgqjAEWgVZX8Mv3MEnsviIEQodmElLp1++2PUDV9GpYyyeUj8LpYJEUOFzQ8O
8nkG1Wc4c5hsIipM5Qd7JsGO1alnc5EhgzNDWcnZrksdrWdcIqzTSc2yaVemZa7vS/AmggRSaVGw
F2rGHAyTUMNVkp6g2Z+6brFfHUl77RTllYnGhC+eFldIl9KhPirrTbJa2gEpVuSNJelJtpOvUVXE
CfmT2zVj5KKIxZXO8DicJvstMjSxR4J/P+liOA5q1YedbdN/WmOoOJnkSaAZZUKwFH6XRXTbmDOc
FH18KOSZlhTnjoeDAMOTfIrTpQ7kga57UlEA1LIaIg5Bek67RXqMEnkl+/MTekONbKxxfqw1OzlK
av+VW5+dU0xQ9inuFNW88Ku/M9E+IMh5ktJBhSE8jIxboL1vKW0xePCcOYcNkNyDepGTAaHeeidf
9poyJQ82DFCvjJIOUKIsn1kQuSWQ4YeChBHiwejZtggm8vhWxiqKte7TdtAvSx5r4aJS5OMEEBc8
qkCG6qeJ0NwdPL7Un7MyotdNut0Y5+vjgDyx0eDbN8poHlV8QHBlEeuV7VZLbBHcxTQ/jLiigKc7
5FDwxf5vxHvArf7TSYNoj++QxeVhaaAV/vI1IrEYg1tfhMqi5UxHqjvEM8OdGpXgzlVHeGXRX9o8
nsOY/bUSZaPf01IKDtLIaHSqXPw+CeExmRifMDk2LNyYNwjWUJGxku+RI+0mPa2tsq+u0NcQQctd
XKI8Gt+jbgRnzJAibEsYupnmD0U6HOdEAzOuEUNxx7F+RA0+7TCFkba8flsksUxM7BmyYh9TX/Oh
rfbqwHvOhRMxUZhuE/1PIbr7kQT4YZJPqlQV/thQsRNZSdsDlLxCNpTMyUMPzJo2yWvk/q6SSswM
Vd4CsrJ/nTPTiQPSx2kDDdOzNZLPABy4i9N9qljZXKdacXrRZBZ6ek908+qpQ/ES1dJnacrPg0Zz
1L6l4jpzL7sY/B6GedrjWHE1pb+T0W25U6GHJjp3sMMYUYorL8RwGwQe5HO+sGhjpFnSM6+y+Uy6
+pmv7+rO00IG3Sz9Ar7noR77wqMFkBwXlIfC706tKYyTtD7BMxhCOQajNK3vcSE/23K7xx05eBKa
tIkFQ8So2nVabPEjyLBZIa0gn26JPL60rUxoh5mnISmMnq7Spq3ApoVEyoNVT0+lER/S3sxOeIMJ
t7GdA2p3tZJ3rHzkvTGIoyLIVGZyiyThtubyFJjrwcicLrBzrq05TcgbA9chZQRR0tjt7Aay36r4
Qk18q09+pj3ZZXkVnbUVd2RkYdGVCJCqcO+K0TqxqmPMaHTsk7Jr2xZvo8XZ5dAC5UpUBZpVIUal
Z2QFknkcLJCn5ebYDvUeLXQW1Oyg1PzZygh8Zm36haXl2lfqIc2zluLJIrS5jXALEkxMTMJihsP4
nmxclCW3LEbMsYEQikcQi+KWKfbKAhrDyOClLGF3mWLTfTDOymzaQ7oVAFwLx8MSh8si/epW+Vlj
2yHVhA/1WQ3VRX418Ky4vdMs94U+hALNWkuGSBOZ7Qsl3FFKxM9uwPdpwrrawV5Igv5kk3zCiqvc
DRjGj4X9YSwDj5QlVJB0GoiICmwiSeaQ2zl1DwLJsKto8hHDnt/Tl6b2eNOmTVSqY9OatudmMqw5
dGSV2V/R1m4xjF3x0Ol5fXQEkVYolQRBjpV1AElf+q0Z5aHQ0YfpgCvGkfznNrkYRJQEJA1zUndL
2FSVcesY2olWN19tIditIZcuEYJBAhEEDyz6gmSx5cEo4js5FvapcM6JVn9rQJZPa7yH8P+Q1U4Z
lkUphSpDsNqMJn9QODnKgSDukthUNfuR1GUFE09ixT3N74q8Rfsq9U4vKHKHQYYX1/6M0mV+xufY
eI12wrigho5i71OjqAKhpG/r8rVV2HsTAZE7Vw4d2sqkFhORcLkaGToHzvrMiHuF8rY8aHqR3skZ
ot0mn37m/aQesmhARsPoyiNebD51sTSdCiv9znQdFZRhHUrLtELMfA8ad+t5BiWIZD16LYyRb57t
BL01H6x84pRj2R1Bznah0LogIaMwBhADCZEJCtK584ZOwjDfhGJm4CRqZfShVrLNWc1zNqy9a2CO
lHJC3QYR2YGyDj/kWFpDwuG6oFDIFc6QBkw1UwDo62GF9dKbhi2cvX8mlXUIpbKnPq6gba56bO3y
yNKwDkc/s3VALFylb2xnJ+zGSemaAOTNmLp4yT+cHsG5lY8ePstbERtyKMnpmWU3HzobMQb2zW5l
rX8slMIrQN4+sN/p5x/sPJi/WswWS3yxpOWx6VlgdYW40h6jWn2GGxN5HXZdjmjcNb12RhrmBE5d
PulQU5DDcTrmKyvxUkU8GbGTjVbnopFv7xBGC5ZqQMOpql/2EO+oMisfJAjTho79KgEQD01L+qSC
qUbEM0l4BN8TM8rsZLlJFdiSFJxGYX+bXAM7Mz1CcEiJq/5GZQA7fzsXVY2UsdZuPBy+9wyxmerF
mwxcHEFCfKhEgc3REGrTcNKV5aUbIx9Q1kMZty9Dq1yMeN122O+mTARQMWtJCHRvJsDFxi2sjq+m
0n8swrg1HbDpWryUij7BakelMqxvMtzKFuuUWTxZtSBIBiVX+i0Z6iU228qNKOeWMW98ZSQjR+8R
W6HTu0RZFwepCaaXa9zVOpBOi/NS6OpCfCH5S2X7OcsqCHgDXYQz1wTzseYrLLEHyvChRe2vTJgY
zTmTy/FkSGJvyzGuJqAm1InGzoZvjOzFS/FiYGmfskO1rZq5Zf2lcUqPZBm4O4MeeUn3Qx0JkJ0G
QpHRI53HBtGeYbd8jGgjjPG+aIjKAbE6B9YyE+SDroZxqBaHXdkAsWJtA1sQHglfPNhkK/EkKfrU
oTrky3oTKxZ3Jy1yt5nV5yg2+gC0qU/80q1qSNgwFyQeC9kxQdWLoCInKmgHwvgMUQxeDxjKV8vl
Wo+bxZNUHgbR9YuTpgga0vpJidkTJ2RYzO1QBdiutXAT7rKPu2vIMuDv91w6xRPbhAFf94PVJB9L
ytGVN7itUVuEejUeTXNSnhCUZ0gk2Vz+RoDEIZup/rBAKUIsuu6YZz/KBevmXth3prro58UyR5e0
vJFkd2qFOOIPE5ecN+nlLa9sdOUNaS6I1b0+V2JmknkFiXn8Wcm9GQrtwhB6uo9zhMEw/YXOd6gH
b1pZ6q2WjdZTM0IEcL/9TGNt3vXWcBy7YBYRhrB6fmyn4arTre9QXAfgG5HRzmxHEZIwD673EUZF
Dga9O3HTP6bd+J0y3/RLe213IvKduOMsmkCSO7UxMgklpYSD6owq2tFA54xmZofLbCmeVKq3UUxx
QPLn6I9zfzSUBRsL8VWxvJytSeYqEtjfUKjuqnX2ePbPWR9/V7Dd/F4X3lJwhA5VDmahzuGlWBdH
L7h+HmAaIGpK8m/yTSZ/tIdwacoDW88vpDUYeRsgwE48vZuT3jP6+0VSab1PRfYt5PXIdCcC6UM2
BuhI2ou1/OqZ/AYxh4qqyc+cutOx7b+qPiHYh0ddTWxwZLzIUnUI1eb3VQ9mr996rm0jactz3Mg7
HWLrfTzHocoA1a1RWB80BUOgXyOPo3DQdwqNgyf6YQVp5ewGSby22JyD5ZwprXKaGRy6KRgH31g/
q3I+g9djcr9CyMSt5PYjFEJtpTovC9srhMTGXM7PCct05AdM/eOhDTkBqGBYfu5zIqjrRVg7ktWv
oyAUeem05olXTjZGyzEiNV+zNY7POlZrVKxpc3DW9c5YYv0oFuKHTQkoAyUjy4hYaq7r1N9fV3ad
qEj0J6gp7Rmr7WfR5UfgY0yn+jZnIirdsV2TvUSp6UCyYU/Bkx4sCjG/VlmnwPqsA02qa1+lpFkX
AmGjTg9V7JwBEYnPEf6CpDuOrSGO9QQDx5Gbgzwly1FqU2ePZZLQX6YmLrYlQu+E3rRHbDfNweh+
9Y02YlcdxiNP4CeEoV2xImsf5Aoz8fZHJMk/bAwaXieLazlFl8FJpB0QmwHuUMwhzCjxSH4Qwg99
dvzeVKaj2P5oi87xnS0EaNkCRcTQHhWZjI+5ZSTvaCSVdGl1hLpbHkeHfZg6qEnw278WbZkdiIm+
g5+Q4uA3HE+NYuB/IpVdXLZtqBL10BeRRuhxHRDQXrqAt94jHjbsss28b40MEoYZ6XcdhE9yW5UL
8LCWMtfWmT+wqZQUY96nJIBJZfut2/AVcL5dnLEP0drrFw4RSMfF9AV1IpCkaQow4i++PRLgpcGt
4rMneGTOgJF1yjDdGVWyIhAor1KXkFo2Vdy6UyDwYaD4iO+7ge2mY3T2/W9/gBy6JkblNwQTYbGf
Q1J1yvvf/mDxhIg/ET7lLkD97MXMdOs8OGRfmH6plRreGWnZjwXeP4mVrkY8I0OwJ8AB8y4vxBfC
Rxzx6XxsyOyNJOlxW7cq5TmZ7Z8joa69pF0ghzxpmX7hTD/b1tp7q7R84ezhp+BOT9uU+n41fVz8
3W61kvtoXnJ/tofGlzAXZJrXIMEKRJbcS0b5YNLo+IDb/GiFOFZA/4IHu0dGiPQlnkUojMYf4V7G
1UlhQFGMOZwUTpG5e2PheNc0FgucZdyRVr/sVpPY85igcmspAieSCxRiQmU1UoSmPAYdutPYRFRJ
GYJF70ecUrtEW3q8uS7u9uO1ikOMSOeTlSgXysSdNKLsatXLPJfPq02UquAGM7X2A1f7WyJ3Gjlx
n7JUj2yROr8pJaDDhX0fO8xpkKnvgbTILHl7TyAaY15EMNa6UM4D7uIWLeMzsU/nvmlOpTbsKtN+
mCtyOFpvaBLGImL6QJOHgKEYAJCgjFLkF6uViZfp700MzMihBr4dQ70DQ3bTerSWDkcrgly9eyBr
+8VRb7ZVHYZ06t2JlFDLPAuHFC5lpb2NuXjBotB2Ne1hYJfNhzc/a7pzc5LpJmfKq2LXtNziaK8j
Nhub0eA0e+hhyFXnv7ZwbBDsQgTQwk3BxOWZuefEl4ns1CofaBB5ejIDFWcSoxHSkqtusg0eSlLx
0kz5iuT2I9GkX5Iu3xSnUl2M3CBsHIY5jUVZ1z2CmaC43ayg6Droqlm1EVlkZOdlRb9itPJJIaLJ
jWdEZnivD8mKjcmulfM4Nk+ECKLYiMRbY97Y+xq+1ltP87JCfx0mD7pEuNjNQsxiy5Jc6s+2tOtH
0Mb8jMNQSibtdfTURdZjbc87meBvG2Ly3bQIvoZsB9Oc0l7ppBnTIuYDZkCLVdePacZGQc+lPU5i
BgGJWp4iUU/hUNrvxHvvmjnufT3LCZqfFJ27LwmkzDqgShrviL/mGVFwc1FVxZSdE/AVdFrnks0/
HVPONSI+GAKhodaxddSr/jZKggeMVDXqQeSh5fpGKJdySMZGC2I2e1KkP8aJJnZOHxP5kdQk0NR4
TSNJf1urnHNgrfWXun0hn0w+WpMqgkjwDdJrzdN1gZBAxJ9Obekv3eAg8NSRfLAhlhNJZ0FtPccT
AUTdQHwmfTEclKxI6rOiSi99zsG6EVa8bLWRlcSB1aQKZYsp++TpPBUihnjabaU/t/YkUAY2xoaX
M/aRJsQ+T+j0US/5HfAB9qJ6zQmF3oCRk7ed0F5tUfauDt8TWSzE1Zrtk7Ck7NKM2cta8fCwZ/ZL
prKB1qvTqbwrnZa4sowEW2OCdr1qFrOrqur23WD8QpFQHYhBuktAIZBKj5Agi8t5D8839dQJtaFB
htxea6ojKQrpjvEjiDtgkzDTxGMXRZqr9cNDmwonqOP8q+vuu+yl3oA1LSGKZh1BIRzAVbb4g9So
JdSvCfnrayERmyQNs151k5ojvSQ4j4ab3HhWVIBubDM/ME+aLyvafr4HuRXolKd9szDRk8dtMGd8
WnGMnEdSEQqhbd0VtA6ajpdpTtdPJyeRVelIJVlRTwSINrsgmxic53I+77Sx8KppeMj6+ako1nI3
i+YUtyPNQLb4qsjSMxTMgNSq+s6eLgPV6r1Eu4DRrD3hpJoG+CBbxHM/tZssKpoCe2SzTph6vYOC
Ne+VlSSaybQg8dUkSTaZDvMCMbaWx9nZyepfuaMEmgECQZ04OoQ1IGNp8ycHgTP7+jFshVn71sIX
uNYep3WTeg3DjwppKxFwzhayFvnxPBo+G33ioKPxGit2GTidSpDLaJwd4ILERH42PX9XcnebHYSx
N0YzzNOrHDF2PyBn7HUkTu1s7AEI7aVGecIlVzz3UfmRj11OluuyMeeX/LiqxfMi2fNRdPOPZExR
vixasRdqHCrZcsjn/A74mOqupVLfDab9phbiVZ1sFuMVIq5cWJhJ9ahxzU5e0BLOP3rkCIFsZ+NR
pX9yB9m+JJtArgdUGmMuCy2JmM+Ry3kndQ0vv9VrVN12qDB3P05q/RirIFs6vtjBQtiAJw35u0Su
Pe8x7ExNUsfDv1N3Hr2RY+ma/isXsydAbzYDDBnBMJT30oaQMpX03vPXz0NV3+rIyGjF7Z7VoIAs
I5QOeXjMZ15TGBiPSkG2RqKwu9LU/En2k/w29AWqhvUFjqTaVhugoKb9VaBBYdP2Wstv57qZ3I7Y
Ga0wy9O1gBzaDK1LiiIYqOUWwtjza1/izh6v0qgUN4OuFddKnc+koiQMvTIWO1mmoYYoISnhElwr
MVL4alztTb2tt5AjfSRa5adKhSFn9iDBB5Cn08jouSYHl9avvroaI5N/NSBSxcla65bVIoDW5dfn
bi9UEidivBknaZuVanVD1VkAuLwe6aCaAVWBRu9NtxfrEuFg40kgxt5Yi/+tksvyFo2icVW1db9J
alh90Ar2yIy2d1VP1bBO/cYNsdWok2xpJlrcUxTY4xAkRG7O8F07f5OXU2v7AyloTMKxGbGQpCwA
FIzWNvaMGW3EEZ1X8uqwckfU7m9DdERoH5S3ddxDkkeWtsrHawkRaVVUZhc4arWrYkV2dCP8mahy
gDsnkNBm7N1cjOEf+HXsGiA8priT99QUu77KvU+/AjhkdIHuJb1AMarDnK/OpBt4vDtd9S0Xrap2
ZdKpUWruJ1OJZ3fseyqViHxtsuQV5gM4kgWJrfQGlzFk246bZYNf4ABUjlkbdDcErzgOnUxTokYf
pivuoylH16ougJnN5lU/RVzgS/Mnaq8gf87rZACgK5nkKX2ANPgYj8pum6mbUa9Ldwxp2jb4tjvx
mJLY+dk6DrvSLQGUUTzb94PAH5FyJVqYOCF+uWzU9lEVbuDgqw71s/BOrIvIzbBkpEonrA1BaZzW
LOutpQrIFE3kW+8YsygXXYWB2xQOIGzvosG/q+L8zdQjZVW3xPYF13IW3oxK19to49hRk9AnNVHZ
z6pxJfeSvh2D4VXpigkxLlHZiBORlYUKtS8lWx1XO3qPPQ37XJUw1w7G+y6XQcWF2d6sRPOuKdPP
gNNhBwunX1eF0rp6E40rSwh1jP3QmUtEkUSiE5y4/BUPM/7HYQ3zRYBapJcWbUAB73UT2zo0Z7dl
M+5CshjcI40RH0Ar2XDYFWjcp+86Fos3oRaoD0EDprbGZqJtkGdAG53adDUHXrZYtYozHyAdLywt
nHeGMv0YdFomcDPFi6qH78Uxvxv1kkpTGwmegGTnckMJV2E/UVZsrPdMicT7/pGXDs20tNsMd7/Z
MkCUmYTAWXOjllHz2jKUSbeBKi3QJH0oIZHgZbrtkMq5R8TJw5FiM5pGc60244UxtlSHtAqVu2iG
hEKVis34SHJU9Jt3saLgh2jhcCH21aUmiStNH8JV1+s/fdmU7FLrqlURD8MOVUnaqmplw9+dqKK0
ykUDlruQ41WiG+k1F/VFioB1LlTmBkNl5M3nLLjKepy9suYRMVmKWTHw/WrWXMjjdlYIP011ji6L
cd6LAwoWo65FV1DxuYQuJABrhP91ddtZ6s+xBl3VSahoCTPsHWscejTAuBjqWIwfBGNDI+mOuAfc
pTKvBzwOuQyU+7rxd20zQtpNa2IKMWi3ffYcWOhNoYqrg5rdDPmMLqo/YbabzsI6F3PYpWa5pkAm
7ChWcnh2vbGvYFOtEI+29QIb86BpuMF9stcuVzCP3OazwZvK5masJ7R7s4TqBr+1yjC8SLDaFtt1
IIqFFxd95BZ0p5KpcybEoy6SSUu9hs99U9VGsIfY76Wpb25UAhBofpIbZXO7wVHkWSG9g6WUJ7TM
xbUaATik1mw4SiW+NX6vPNbUDgmjql9RktG0NhW8kSnDzXg3QT0v6X71tU/E1fyIGrV3Ox/zYgsi
oQrBfheaSel2OEhshDGn26EOwspQlzopoHqHKho+e9Gc3aAsJTtz3smXWBpyy7OyLrR2+Ih96Wek
GY0LLRhdNcSj+7rlFilRvYwmZSd05XUil7ixFJq/UkKaPlUiAiWle0niJOyiTNuUcabfVYX4ZJZB
cp34+y7b+XhBb5S6uEtnub2Q8bONJ7+40JFUu56G2Vw1EpQEH7c82xJVc5NoiXZTJIJyJTeDk5WU
A6QGsKZZ+P0d/oXD3TQgdGkN9XVZK8M67+n8a6EQ7AfVWIpLiXRXLX8IyajYQoZ7z9e/0iSTr1ky
aw0BQHSgA9iGOGBmGAar6mU411dRkw33zXbuGmpwZiLdS0svyIrE+a//1snGBDFHTVb0/3laXRkf
cPfKb8Rh2qlVPT6oWizsfElGY2+VBkr/jNZIf9Ubi3830jDPEtIxG5jmw/rrp9kCqcEzmyAp0gWn
xy51C4fz3kdt8BdkwFVTIacxZKBAluJoVWS3kETjqezuoQLZygTDDewEmYMac7IVW6UQonuEKzhp
cSb5wsz8W8C//xdI3yGi73//f6SyhVzoAbhoQSD+ZpRHShP8F/Wz4L/u/8/dIfDv6//7B1tagt6s
6nSIv6wngGT9N+5PAveHrjCwEhGDHXB4gMv+AfuTZdjSrHhwfroiK+gO/6//hgHyI0mTdBwA8GAw
+LXSvwUDXFAa/wRDIXe8yC/RLFbAwqiiYRxBsHoIc0aSNKIXvNNC6n8O/ap76x7rD+0S9ZOEQ8uA
Ne2Iz+HlwUzd/DXEof7WyYGBfOHFQaFb/3LAOFDdyYdYC805Fr1kftRzGtYXdfT07w+BmtmCl9RE
4GVHijsob09pSHfTw0LWocrbk+gE+hnI4u84yr8mEI41+lUWE4jcwO9oMgqAVVkKgwgBo2Wm5gdo
yVu1qO0I8Mr378Pa++NbGZzioggDSbIWbOghGBG4c2ICGBA9QXvqaKPohv39AEfE+a/FcDjAgoY8
+CYpRk1ShWCPZ2I0BSyF5sjD5P+IlXLPQXlmsAUL++3rHC29maugNWZGG26zJ+FFfUyJcLgNSAiv
mxtMg/puVT1//4bnpnB5poM3lNJeav2CMcPwTZ2fxXz3n/z+xTLC0FncxtHvB9FdN2nDkvMp4Ib9
r7E5s6ZPf6J/DrC84MELBGMxtnR7Ra/rFECJmMq1z/jC2Sm2KGH817H/LxGKv+Mz/7G20XkQTVBe
vM7RgsMZoOpKFEw8yogIS++zgq59DIk/gFRZv8yEpIl6dhGe3FHgkzk1TZxYvpwED1+xpThcoBXg
acqnqcyXbSvbYjs5Y3JphjE284axT2goGFQvLYq5EkazdB7dQOoesyRfT4nlwBtZD5O4CqUcrGCz
6/LSFYx5cSaz4wHphq7fZAFumGp+GYMLMU20Dfyh3o6ihX86RXPxDt13RzbpyZbxBU4JNhWiVVg/
jdOzKUTrNh32RYJg61uJDZfWhxBu8+sF8RePAxULY5Xgnzcgqp4QdCkwW0afGDxo10ZSb4q2whPT
GxRh0/ARO6mgkOCpBhI3Hazs10JGmHMpvUU/spiaEtLBaGuAP/qYred4VgAy1H9pZP7Lj31yZR1M
+/JZDqa9KDWU0QtR9EYtfpnojLZcCALtWFUvNxON2u93yumvbAK6RMCI++9obRWdTJOGE9Vru2Y1
CDX1wVuf2h+W6+f25MllbEqmpLMvZa7d39+MLTnOktByD5j+8xRLLuAgW4jffBEyiYX7ZvopxYaX
ddr1VA/ILmfOmGm7QDc8JSJzgKzZt4GTduIz4Le3yvrZBY8xhmjgIjeU2Vylm15lS3WA8CJQbTpx
vLeUCjbOq4roh952OLqjvJQ1Dhhsu+4HB8ElGusPAQzKPEM+b5ydFg2mQLwfpCffpAvWLC6M2HW1
g/P9xMsnZ/7LEUUHwomO3+/TEVNnybqUD62TA2VUXKw+/CWRD8bGp9a3DoA3clLLtjpAqnBu6Ci6
6LOSBLW0MrSNnL1rCg4DRnDRUocGOL/NE5l2MW4VmXLnj/JbINVL6rU+8+S/Q07/Oo/gTkiigsIZ
SJbjDxlH/iSWpeTpXXaRzDpQCms/GODzkv66S2CTw7ZUxmDL2noNGl5BKy9wtr7DSIGtrGK/il1k
iJ4iJdUqqD5gKZ5Z1vJyax0GVJaoaAAiidGIbTR9MZI43EYpdhF1U8ujJ6NaKvSAcfpwXRCxt0tN
SNLWTTDZHLhrRXxG1tATa+zkggBAb0S5YqlnG3DVZbeQoqsiF1Ypxb1Y0HdqqKy+n86veOG7Rz0K
XQzQKOALxdEL1Gyv08LAaCvUOjftfhR+5S7NSK1/C2D0fT/w8UnzNUWELyjz4OKtKkcLECn/XJfr
efQkPgUCxfZUg+KpH1Lpl+ZbZwY73vzHgx1HGXJUaVPGYH0Cv0CiaVkOblZeFoOPw0S4CstsP5jR
mbk9jm6PRz1aqb6SFGSq0+jl+WsWX2rZhN7j6/fTuKyk489HIIjoLuh9GtlHn08p5BIATcebtTSm
4ZzQhD4zefLynMdjYBpNkK7psiwby6c8uBQiqi5Cj+igZ/jXY5U5HarlAky6ETsNU7Y2Sp87s1Ta
cNLWJVivvg13gICo4gxwNClza3fWQKdajq7VQLivfNVparLXvLxAUeL7+dCPIOlkWOw9JIg1/kJ8
SlpSrcOnDYNRkupQGrxQj4ldf8zzD7/8DIHAhqGwGXplbVkAmkz6KhMfxM/wZqIRYLUu/f89MAkn
E/dt6Dty0q4bwBW5L9kZEEdNHpEMvBUA+0lcx8X8JmFwSMUB/47NnPUAjyDvN1dtvY8xGh6ClEad
Asb0jgYI+hUGQMfSq1RvxjgC1iD9xsU+cS8Eph0iBpPprM3FRDM3nKnrHLWBPRnD26BBGWnbFAPa
FMDq7C9aI6swBODSvRqFugVauS4ROZgAImXvhfyBJxos4W0Mtza5k8Z77HWpqN8MKIQm6N0kQHeC
XiBm0tykya/nUoM+gW1JTw07H+0ANck+N+y+pCJKsaOWBKDgi4aIAeYxvsqnl6IxvVLxdymNHLwc
IDBqbjjo12GmbsUKxn6i3E+w1s0XPDHsjra0WCiuHvaf4pxjifBUzOO6qD1Dd+PqrQ/LbcdtYY4q
2JE3C8JZ0emrAX69pdMTweAALq9ko7KEcwszhF2FOl332ceUB3QBtgvesLiY6ieAsE4lK/B/r7rO
i4B+xXruKIP0LAoa7WPZaSbhLi/0JxmEVyGaF4EI3LHtkfWPHtihmyxs7uIuWovCo6I1d1PfriZE
U9UBJ3ez2ozRTSxeDQ2IE2He9nGwGqJ+F9P4brLCqZOW6uouK26suloj17Mf68tMvVIpxQ8DjF9J
2BQg3XSqlVL9EC009Trf4PPgTDCXww1dU54q20u0WTT9rRTvyw6NJUglkPBFcZt2lKuMdtvpqjPr
taMYswPVf1Ppv9reXyTYtyM9mZFlO6rVHV2MIRjtOKhtWddsMSvcXotWWfymSclKr7EzzFyhsK4g
+lflnZ+WqN1IThOOdgEPPk7R6jG63YwT+DwBlKhue02xeyrYaXZVi5/GdEetHwUjXDAF2pd4HkBc
AWqZqS/ojgKDf2/M67zbiqWOu3i/63E1A1ju6OmEpMkWZJA13vaU8wvF2BoVnwEaQw+IZBj2QJlp
qGAsQIkv+dDzy14JkChRHDG5aYsfAMCG8rKJAqr21P+g+oh++iBy5iTh8zRHa1nonWpqtln4YAXv
YrPXoR6AaciTBwm0VQjSsEYXMZbytZ78MmjhQ5IEMPHUN54GbLs09VfULRDYAkmNh4wKBaF2cxQj
KPFGXJNNvE8rclV/n/R3RXEtdtd6/xgOoitrz3NEo1LYaoK6xUdo24H40uO1EhvrFPfQIlF2dKrA
DWK43q+QjHOsiXsffQqzXQ/wu2jMwtUmYwk0Cv3BZw+9mKuK6EFwBpKJCoNGOngos3W7jjlEwyLd
mPmngeJtjyQioecMdliI3QVVqKCNNcOMzCPIBSnQrt6TmwvDyt2Z9QVdxW787qGNh+sh3YVFaVuD
scdX+jbQrPve8KBmZ5HFJ9sPEW3/0dVr/bJDesBoXgTQsXCpILVsAa6s5WHsqLBEAPCDz1iNXb17
imkFTcmztGAFtXKbNbzOJ7qTTpa3NyUkTlP+mY23SL8CT2K95rC4ACtL92PgJUG2qay9lU3QuNDG
1RFUGqVdOd33Kt2Pl6W7Nocflq5uy1K31UzfqkCMCqDt4PzWoBJJFm98C6LPNd58NcG30syOiZKJ
OC2gdagWMqFh3z72ZkZkbhTrIgk/U0nZ1c19Fryo1K+RsV0v56PUPk95ti3mYJMW8w9NJS+QjU/I
hLagIckOl3JoyJvkQlhhZgoA/g2ZulWeqqshC70pqH9klu5OWbYVR6ArXRx+BENngX1BVU3iikxH
faW3o1NozGmrwvSr0xtkDHaadRurnq9IP2INBniTeHruKpHX9h+1eCVXz6L0anThXRhn1yCpLwr9
RwFeO7WqTR28VjyBUj1Z2DJPfn4JAAZBz9QZ+seufNBKaTXlxnqYdWRXazfEo3mUmnUtX/b1h9zv
8RZyZrmAysSVgPBRMF8Vfm2P3WNUfOi4SuRtelXPD7XwinnMSuFWHLQRY+qfbX6JCCH6y6KNaYyT
WtOqshYJwy0+RkCQOdV1fT91EcL3es/1KLkxKLZIjtDF+VTDafNFL5GhzEzEDbr1UCX1R6iW7iDV
a53zJCtJo2owa6jXoabyy5oy8IYAxlBh15FiLhhWUvcq5EYs30U/fym0N3kcLxHsuFSC8CFdQHpN
vxXN/kPpfZzob30dfpamrJJW2dEp8otL4vxLI1pAmstvy1em377URPLo4NIHeZ1Ntq8vfRhNsx3q
eZXT0PeRi9N6YH5JQtfweSrgu8ADLjTJVVGM8SMUT5LQRYXDCzREmsIf38dCf8afKl7GWF+akiER
uR3FhiICQwNGyJMnVi2qtBmI8MqLTPf7UeSlgvp7eKiS60Bcxf9ON/nH3wOuoUV0YMZRx3vysKFb
D87TE9GR/YYwtZ26oZs51hqBPDu1u9XrI8VkJ72ljXImSv2K6/54DHjPS+BHMf0r4z2IUnsMw8ou
SydPszNpL0RvCmpns/kONsIhgHPmjZ69LpDKiSZgLu2VjWmDLz0T8x+5hS/hJ7NhSLKCMiqccf0o
1bDipO2TyicgZ9xmI8drQWQzZMDIfVTM+lt1BYx3BffKW3pRuQxcsb3RzjzGiQyUx6DmbfAUaPMf
WzRHaYmUM6ZSXrXu1uq+3NU7f2Puy5tki+frqrrQX8wXa8/dvvbtd7wqne9XxclFwQPgQSXJTMry
84OvISUpuIJlUYhReQXHf9tGiqM14EKSZhsqKGogfPP9kH9mlLwypCvV+PIsObYOxsKjlvI6mLyY
8hna3pBlid3o9OXjXTxh6fP9cNKSoR4vONQYoGyT58uaeZQWVWmGXXxVTF639jeYLTjGWtv49lW5
MdffD3VcrFnW1OFIR5NZi3GDHwAfk8uTvOMhz35mEnQc6ZzVtnRqDg9HOkqeUg0Bp0jMeSeHipYL
kMlJ1oiMOZIzrOr184Xi1JvuTIX51DlFCktDQ8RxmyPk97WC5wCajDGDZvnGwHUXzS43m/wzpc0v
o4g/vhfU1qUow4Qey0os5iYaIFJmcTO640pZ+SvfLdf9ev+O/qfdnVsfx4Wqr692MN7yVQ+2wIi6
rSAVy3hOviK72hgOVBknP7s8vmqX373Z0Ursp9JoSdz++mrXiBOtEo470g2Gi52zL3Zqb+PJ8/dE
Hi3HVjOy2uyHZbhpU7vIiDrUKNfFxl9xsqySnWmz153aSc8cKif3AQ2BpWZEBVA/ek9TikpQmx0K
oASJAWpMZvEw0WHToUJ+v+NOb4SDoY7ekZuyyNWwmTzixg33tZO6/Va7yrdYGFwoG7Qg1v5V8qw8
fD/uIgDz56FyMO7RBiQDo33U8opG/J7CxdbVPYq0AIUeTP0RcDICC8BwagSSrdaZWv2yAk5c4cAa
hSGFlgS3444cNvEqIislmdx2jMhrsluZpm5W/whhfCNgM45bLYdquJbotM0YLvSt6JjNDBj7XMPy
5O7+5xsZRzV+iPESLCpWSw4AXkdoSVnykeRcx+jE2tBQPFmkxb8q/EfBThn6KYaz+uxhKm4PQ+L2
fe9J5YeY6mdW4YkX0kSsm2hZLAI8X5/wYF8PYygZCJbMHprYgGeNFTaVnqw+fr8STiyEpeWmW4QU
miprR2udAn2HVIw4eRKp6Ni+C8OZ3vup+wvJFTohXJfACI53E2dTOnGbLiHCvBKem1vqz+t5PT/O
j2dVTk7clb+NdbSdrF4VGj3VlrGA3z3Kj3QT1uKquZfOjnXy8xy81tEOGkRkJGqV18qBLmryW6W/
w2p5+f7rLEZrx/sUzRqWAQEH5jrH/Um/QbarlMYRpfUSldollZHid1PqnFq3ntSOwsStHyICUQwO
JoKgZCcH0wXbNG9K4CB2oxd4wNyGYN9MOpjZpRW+jdP7WCFTPnk6rQJtzKjqWTO8fGFdSvpeUfu9
lhWrsUAOxJaisHASBB+s4t7SwUsW0laPMVhOZlcZ2us+dSff2IIvXTInzFapE1B/BLvJuYAW8DRj
IZHIwE21B8IqxBT9XN9i935mt5wKiJmpJQglBzG1Y8ujMA/xrdfUESXVyq5Dw1MHI8LWMlxg6nZl
fhqIfAskabAhkI5YKqZJio8PsBNUI25ajO+nQEAdDq6nT5Hw+w+5rIajq1OTVc3QZL6kJYtHl/SS
H2FQjOOr6KCsaH++Xj2enYETgcBvYxxt5ajTIH3C+vee3gT7erQvsI+3f33/Hqeim98GOdphEvKH
WTwwyMvbx0Ow/ny+2If2PfTDczejcmbGjvZXIVKAD62It3l5i+y7zWZz8fjr5/dvI5/5LF9dq4Mz
FpdxdEYi3ga+mytvwh1/OiFhhuog2rpGOGUVEuSoq3Zfr5MdfXdXcWL7PXHLjbA6Zw528qg8WCVf
Pz94nAm59UYxeBwSXPshsIGZElo9DueDxjOzK8nM/sFIEVGcOsaM5NGStRt7ZoYpVtn73Dkzx8uC
+GblfwWVByOpTYlhVB8SaUCUm6xrxByrIVyH6Yea/5znzfdfdFnjf47GYUmfit12rDSntb5SDRXZ
eV42m3LO3UKgI4QOp6/fpdO50/nk8tHAzYn6Yuh2nArWddykqWJSkjBs0UHCxX5K7BfN7tbI/bqj
m+4AojrSCr1s8raPa5EV9WHYP1Ewdqu1YX88jLblwIOxkcy0IwcTeadf50/dqluhKgBd55e2Fza1
Ldq/hNXj/ZnNfPLTYPO0NNxodP9hVihj4S1TP/PK/FU3qIUqYc8hmLxC7P2ISg2xVv+cQaJy6t4k
ClB04DZYbppHB0gdw+qEPMyWw81NwzINymOoxFdK/iJan2MxOQklU1UKnVzV1iW4gBTZpTG9FihQ
m+p+DjGoaKkuIqekSE+qOVKHwZbjB8BukOevONfZiaV7vtR/DP170txTCRDnHZrF0Ax7O+7Mv8x7
/iWY5VRexLn+z1c6OqoUvRiGBmau165ePq4f7m5eTfvx/sw+Uk5uWQN8JjAKMIxfE3uwkaRIRql9
MrjgVNNWlRjtzcL2KRHW44x3XA8PDgVpLREQF4+3XWD+0GhuqUYCAP0WcWUA3En4AdoJsd98h2Cv
jdvURYrjsoh6UjaMEGh9RxJ7V2rfMIim0D7cBLW8XqzsuwChkUy6+363nrxNeBuC27827NExFFpq
nQdYtXtoqqE30DiQB50f+AHYV62zPRceyqdOB9YcPqCmCELHOAIDVGbWNY1IzAbyPN2Rbu0VFyXu
FaXVdbhLL8bVtG7sZLOc981L+wtKnXVrXsOddLG8WP8nL3/wNEcvPxR1YdQzT/PUryjbbRC/JTS4
Ab3hFG7p/AebXZMAP5k6ypamcbRIsw5Xa9WnuJNMNRbp4L9GR6weh+LREGu3Qp72zOud2ugHA5pH
CVmDc1wDkZoBbY8y7YfEy40cdD9ekf9aB+73w53KaNEqhv6s6jIZ2vHJrxKFNkNNJh34yAjRcYh3
RZ7aA5I7eaO7VjdCOa1d1aQNNw1uX8YusmyI8O7CZGeVW7Hd6KmP4VpFG4wuilhd0f94xsf+zhKx
DEn1WzMPIQ19mkinSw2CwobwYtUFBdf4AjkrhC/P1pJOLViAnX/vef33axoClDK2mTB6haBvczVG
zmLhtUrwueniBd1WQpkjSGU3sz5Nf7yvMDrHIRPNqsJOODoTMbZnBPC+n+s/UF2UnBbPrb8fa3ns
g6PIoHmrCpY+enxY9HJ2b7JzjXinHbqfvf3jWbWRU6f4vL8KbfHDWv00zqytU0tLAZksmzyFgr7e
7+MnsjiFppSPnh/f69WnBUdJ1s+c6uqJSIJaIcAP6IKWeXzcNn4sjW1rDsDy7pYu59SevQqXr3cc
rBwOcfR1QyqFvg/BxIuVJ0UAxUaRxDeDdWb+7A3BVYdtDVJUGiVU2ZEHinXknGG+02PtIEvimNJl
77EMDbiPG9fIhr1UyivVj7cxbObFFE/FASiHNkMfsi3HDb5odqlwsPv3FlbwtBtTyDt6K+E1055Z
I6diC1AxVEnYkZy1x0dtEvexgvOpF1NXiEgkC4KwMr8RTDR3AmSwjPmMTOQXQviP6TwY8ug8DWMw
FkkBfmjaR9tqr237G+VZvVGu5lvrNr2rbqadvBV2hTdfy3fFmeLyyeVyMPhyex9sCaLcXLbAEHhq
/ZSGMGoACny/604ueloYBmqynOHq0XmKlKNooKc0eDp3MxqcKBKx48Zz3twnNzdX5N/jHH252G9r
NdEUxkkC18jFdR9LeyMDk6oE91JkuT1kswwaaacPN5JS22adbrphaforYKDrVYfQDB9/lyE+mQjy
Z1Mk27aOkENFRTFNV5P2bsjiNp+6M8fCyf108ORHCwDP+GLIlxnCpcPOQGwUPjZJeuiEuXhmqNOf
+5+TdPS5DVQOVSUzBm9sLrP+IWvqM/vnZC54+BmWJzhYUKJaG1YjaoMn0qgHWePoWBQo9V6NAZA0
AQZmi2gKYJsaaJTofL/Wzs3kshYPBgfVHgbcJYMnpYUb0b9HCM6d5Js0/Px+oFPtVNzgQQgrFkUb
2ni/j5ToQSMAzOGGW4N72YTOSCZEFkSoEK8olDyjxuAk7v8g2V5Wwx/HxcHIR+8oc8uHKHeNNHIN
uyYCW0ZWV69LtvXz+7c8uVoOhjo66Hs970YtItGaTFQHUQ/FNqa0znyzLxbTdy90dCvqQ1P4Q8dU
Pj1pNMavKQHd/XgmxLGBsp1bnudm7yiNE0FWZFBDRq91B0clbl9aMrn9/j8pVpyKghR1YWfQviN0
PX4xtSgCUwTg+oSyooMsgiL+QBPH8me7WLKF2u4fBUPBBAXRurNVGXPZy3/M68HwR6+qtoNmJYjw
eGKDUpuE1U6Nj2VwgeoAiJ7P1KB5KS5+OwikcrzFebeOgxtdceUSjcvgfk6LqzF5s3qoGw2CGSjK
ashR1p3u5s3raPgYSgkoXNSOBGAm+YWkxB12ZetkQv8r9te+ZKzNpgDHD4JL1cBMLU1+5Hmkq6Tt
HMSt0PzoKWfKDvViD2y6k/YWGDSckXmeLrwIFZTs0WpM5trOjHcECuxAvBEy4IAJxsgIxAUNHg9p
vpksQmMh3Lb5VZv3q1FoLtJg2oFm2XVmbc/CymwfLQ19X2R9EWASxYu8BF8eP/v4kPQQZma0Oxef
y4hK9cf32+jUDbhw7GDxyaoqi0frAGUjye9rg46I5mXTzh9vpPw/GYKGCA4JqmaRmP5+HLWNQFc/
VGevVSTHb1HCS+8iZKW+f5FT5wEslL9HOTr0wHTMdd1Js0fs6cS41CFWdWaDLj4Of6zawzGOjrda
R2HkawyfpVOZr3gbXUQBeqrIMDbBbVF9YnroBAgrKbDTrXgdmp9DgoaMOK59JDisKF8HEoSlhzgF
4JhfRvJDOd7O1qOB7mkrPUwxIDZyDEOMPKQl0FwL7MzMd4U/XwfRDicxkIdpOG2RmL0UaiTvDMSu
zBCZI1LceT/1qiM0jxnxoY9dSSPe1uLL9/MsnbrHTMiSlKxF4BPHjNNkMrtMT3xWzC2g6otqb3yU
1/32BwW2XXMz3Y+XyMm53w96auJNiLYm+vGqRSny9yW0iIFogywwpn8TQ9Msn0lUePVpcpt+H8c3
3w93+gY9OJ6OEnuiKj2bJlpECkm2slW2qVs4d6NtOKBpKVYjM7IaPP/uHFrk5OQeHMvHCX6cqoM+
JrAdCEKcNH00lVtFvAqdjNv7udr5ymjn2TOYt3Ml5VPb53DgowhV0aYKli1vHKdSRBFQXYHCPDet
Jy84ylKQX8WFjng0rWqM1s+QKqNHnwMLR4e6zGTnzmSf7ducOtaw+zBEIgQafceVi3KKtTyYpNFD
ksbFr8jNH0JHWKu7ei26mgOCf/0fdRoOxzx6O7lSISw3jPkE3NWJqDz1zuy83w9njqHTq5OKDHUn
jE2AU/y+Gwap1wdVrkbP7NpHPYBnlMkrSQxWxUxcIqHi0+aOCWwtNT8rH1XCesD591UfksQeKuOG
mP4OtywntoIry/91Zu98HQB/3O0WVGrwfAoouqNTcm7FsJstUAO1RA2BYk5Q3yXDWyZdhykurAHl
k+Ijr90u2Er+TVq+3Wq2L+4V83HK912E6u+TFLwpUBE6OeYh7Z6/GbO4oahgQ1oIpl/p0LEP3tMl
Q2oC20hexxatGjyjkk1TIXiGiRkGXa1VIHjerSQdOWwn+FX0Hsr8yKnjC9mvBZRcmvRynD594cK0
EOe4lTRwWiuphPBDLf1SnC9TzWunT9SdSjRYhVc9uY/mG6FpIrceXioz2gVJ8WRJ1Y2AaMaghmuN
CEDHwlVqL7J+axjJrUYjArz5VLnyQ62/TsN1HD9P3RoyrhXfa+ZbW1/UOrSOZ/EhNYZ1XNcOpV3X
RHwfTVCqDjvMg9dW/W60dxFFY4UyxHg5U29Egmp0Q8DRzSpDAHykmqHgg0yNoulJLlHOplUffJSY
0IVQ5qL2YWg9FSfqCseEGyZxKi8Q5Zg7Du/gRszv5/yiWqzUr5J8G2QXJTIf1T0qHItLWiisBng5
o+mO8U4GE4U9HZKD1oC2SGDP9WOiQiz5mYNmSeOLOb8f+mpVlVRP4Oc2P0NzjYQtVWtHG40rI5Ze
Jil/C/XnED0Z1L55f7X7+f1iPHUMQOrH5EKT6BSrR0FBhQfKKKZAchL/3hwp8f9f0s5rR24jWtdP
RICZzVvGzpODdENII4m5mUPz6fdHbWy7RfWZBnwsw4BtaYpVLK5atdYfNFofED8/H+VaLo32Akw4
6qSy/rtEfnGzQ4s1kVpJAQTHB5ZVnOFnoDoGCmixOgPBoxuzunorwW+Hux0YFgOS4p8BIOyKSe8b
ysB4a8oD4VMBzS+8oGVpTyHX9Ly2KhJPrcSuNR7dssX8LujtU/KKCdnnc5+HWn7spI3Y3yjEI1NZ
5I/CuRhTIaBEHKCLHMLYjpWHcUT8C4DSUJ/5FBKvodL2+ajze/trVGVuN7DehrGEcBhUU6ohrs87
9Sw7OASswafceKnynJb+NQawI/DIxDJp2YjEDDDXs4oxEFX2GrtfA4TeJU7jxw+rTbuVMdk8O6mT
HKrGLnaCZ+5v1b/mrObvJwAUy+aFjKfOT3ixryYR5UlBDs67lZHYlUHZ7U2aNmHHd5eUm/Tp8zW9
NdriWzkjeiV0AqMpH2ftrStsbTX44bNUYYcO5fXzwa5+MpiXSZIkIyGyLFFwbicJ/Dfae97MzMAA
ERNiG6H5z4e5hgXU1ItxFmcRviC6ms6IokITkUycRfw3vVOBQRBcKVlrsO1EdukIvmW0EaMjG7kF
p5avblYwxisOQ0zbzMVrDAflDDMomnanj9VXHTeEmgZ26ub24xsmuyolZ094xakKNvsH55aNLp8d
2LQWy5uZg3xtR+majmGXZKh8OH/uKOB88ih1AiglyQ890kyjuIue4md5Oupn7xdiRcKN+HC1xYp8
zv8Nucxo0XvTdFVkyNeOfmScbavX6BmlsYf2HX7p9HT6OPvm+hWdfxLC2P/NXbQb7yPdj2e3ptlU
YFbvRo+J9XSyb+yOq1teN4G9cKdQCGJ/LsdqGk9qK6bTLtqUe+193EvOyUk8QAOu7DUbaiBki4hX
8EI+H/nquXQx8OI9INx9huwaTrvE+DqepnWiScjew2f9fJirmSLG6Dr9HJOU4fdBchFBZFMMijwH
kiLsRB/x/415RyrMFFNfCa1yh26vh7rctvDgw/mfD36Nx6BdDr6o0IXaSkpxLf5fINBpXzrVrlmX
TuCrbuPjpeDqm8GbttKDAkyGMH536zYFwfnKftdgMQD5VMGvKIv6vqGfGjR94RXo9YeCQFtWP0yy
7o1G/tjlox1mFdyi2OkhSFbI4IZqDVij1OH4x8+UzsgPkbCl1oONafa10ekJqjlEsXZXi5G/Osdu
ppzu1PwjLTkYhtajUu7OGc5JWzfNPl19BeYCh+EH0rc9rohQ5gDzIWLUILG3l4M3Ayns/Fevoqyo
HEcdsbO3mlajjOaYORHzkdDrFBxHjY9WBKYopOuMktOIo1Fjhrsxz50w/CXpJuITAj2DlR3UpnUy
RAfdRJQ2R4VkkdwPQ2eMeVIPV4Njq4+bTNs38n2BRoYaeeq0WkfVMSo2p1H90qfKmiaTNXTwRzvg
l0eEmy2o2uiKF83zSe0dQHceDnJecPpi4Pdb7uT+DZCeU7SSZZQ7E+uj7mx4MQlhhzNBtBFoaHSp
aaXnjXLa4sKAL1BitzBIE+G5MPGgw+KwG2M7OmP0imr1eUI9BblJHe8Zt4Q4EUCllHDkouAAL7hb
fR310q5qnCURlOYm5GXI0p+QyTsryTprBKutqqcU1Wm8dBBShQxeItcOt6RT5oL/tz6FXn3Ip11R
vASJZ56/K7nkjlH0oK5+mdGHiiEVHiEWonmI5UwANckb8dFG6dvGKqE1SmelGT9LhSsMauJiMovx
ibOqvBOcFDczTu6UYjfVm7Yxp/96fr8CDdCH8Aj60RuK4BF/DI6+AeVDTCWrmZkrvJp426tjsTbF
uyp8rMLEGWnDjsJTdM4ckRZR1r6E6mMb4/N0Dl869Rd6rZtJxNBL7+2CxEBJTl6OI0lq4l0uc4qk
mps0+nNnoEAo8GLEL0IQb1GABqFSuLU2kqv+SopDIz0E9Y9BPPtiIz8khnij9Xst1IKIWpEgQ22i
hflnqO3EBIV0qT3vBroeqfqeag9nFcH6PIS7R4N9DDafh5+rSbKmk5di2spd2Vx8+62aIS+ZSjNW
QrPeK8BisO83hvsBGddC4GVzq4P+O2lZ5muXIy7u5Xkd8xQFyBsYOI5pRXbmYP9jfYw2AtRO6jXr
G1O8lllcDjiHv4vw3qOEmaKXwNk6s/a+x278EDkfX0KaO2A2bpzk184sUvwZl0fZgebSn4PpQRjU
0owrirFUOCd2oL9KVed+PiW2wrWQjb0nl3nemyEuMraijboUe3Tg5iSGkTzRKnuuleAJsVm/ETCv
wBz+VAteZtxV5bRvqg8j/RbCgpYzHc+RHn70cxSD8VxJjlELTjhpdoZ9VKc8RsXDhG30MB2RBbDC
9ovQ5Y6ixfZ42qEP7JsixoH6W8llVNF1S0P3vZVwBugCPJKglyMNGxtPZo/kUb2ZjVgLsbZN85sY
IO5e9b+y07BbNRtdequTLyPnTIH9XbxBx4qb932fwcqvOF/i12ACo1ic7rUo5T+9amW/VUREegtq
HcgRVEKywdz0kGCiIlu5quKBhA1TcQyCL7KEPpUBqHy0m2AFAXVAXLLO/e58TIy3+aaFP7aDS1hU
UGepv04cumhrFeKEUR73Mj14CfC+lAhmdKSdTtjH4tnSV/mmBTsoyNL+3JMZAFA3Vr/O449M2ev0
KoXzU1jvNBRPcWFZY+xr62f8vSOqzyPKVwZPhzJL8YgDD9z10Buy72H8XuQBuv37E7MW8Y3pQohv
2DYO2Vuif1W7x8H8qUxgt6XOSbTaTyANs7GEklhW85NTgCIrX9ALG2cdjNuOWOGiwgTmAUMEBXWH
sn88I1UtaIjxHNoAs8gDHg3I6q1CTsZZTdUaHo3mUI0AJJCErxzNeFJ4rXomWFVSW2pG/FPRAH0p
Wt/otw06XQ1VqtH8Ko4oZsTfCeGOOlFpTh5WMrokH1kPln14FcWHKPyuqId6eEOL1suyxEY0wurg
3auoi+WPRR1DBBholK+5xjnRiNETJiN53AKUM4QMY4ic+k4KCBBbKoNKipCEYKWoYCFfLuM9oQdz
n8SNUc5oDiu43Vy/N70g7luIQlNv7mRB99p++nYKTXIYJMbK16L5auqPGMdLubnFjNNrFfUtK09f
VTXbxhos2tdJHx9EMpG84/JzIllh2zUhbkzFs4pjWoxuZBgV26Dt1kos7wJ6ELEQPmHjRfrePXSK
fh+Lyu5kSjjl9XYgPfZygfEg62UEdqu+KD0F0InfLab7QHlCVKHJHtvq5HIPO6OQPYb5blAFB2Pt
Q2o2/lQ6efmqlE9l9C0DT1PNdag1O7VKDidq76cno/O66EEQ3uTTXhuOzYTP0k7J7urTUzhupcap
zTcdUCbX8upb2MDTW5kOrIoy3icSIlnjY4dRXbx6CPDG6YXHrl1XzR1yrVbYF/i9hC8nrthxhgUG
PihHTXMg91olMiOKMxWvQeq2qJXkWJpquJg9xGYFex+FisjPpY+gPbursT/PpnK4Dh1RW1Qjvz7x
Wek2tTy9rpykg9AU2nnK9qQ11bxJabMb0Owyo/NGKxO/75uXldDspE4HNqc/NOdfpCxZ1KCy3KIA
A2e0qZEC16gpG6kVrYKtXOhIVUeObnaOTD6qmsOs822T71t9q3pV3rq9caaJekxxBJ2Sfq135qas
02Mbb/sET9TBEVS3GDMnNx0dakdzFu0EHTMhPtsmBhooyJ3RRSnpZqr6fdreh4AyouCYm249xB4B
qB1hatMpbYknmBan29kbqNMpQk2RRzQKom/NSbEH7I4SpC+6pw7biB4HkBOGkCuU5I1mG2Z3cf+S
zTJE8Qb7I1y7NzJq2JN+fge381gCehnZTynmXTodVrKds13LZ/d0eqMhh2GfbuUJvYQyemlOvMF8
tRGT7j7JPuppE2PDEDRbKXmtTjL+mb0bxsp2DJ+FljqrUXmB7Oi55ISSP4gsk1o/FEF8UKiBttoR
CVIMFzv3PACj0DM3HqL7iZmqYrjJpbVJkjg1Dwl+J1IZ+IP2RdDBZmHLGA8fydg+xyBgFZh9b73x
FGOWh5XhW9uq66wIN1HQ72WEjG4coVcPUPx8kZg1JHG1uFuaWIaIGttxp0U+gDH0Q1Y3Rrh+rTL/
GWKZWok6qmNBCWlVw2VFOyH7Uj23cbc5I3nRTY9D+R6Ora8E4Rexbdd1GPvNqXKz0bQH4p4wIKCH
H4cD0N9fFYmto6DQtb8mnA0+X4o5qVwmZOQrmgwMFzmF37Csi/wIhYYonzqWItREKyh3EXLjdZY6
1E5vLMnvDuRfQ5GyQGCnLSovezJVO+FoHaTiTj6ofrsx1vlXhfhsaY/ZbrTzjWzJa5xKAzi93II/
n+Y1GQfkvf4dfJEH6lBc6jjO0WJ0kH+/zx9Nb9qku5zG5bhDHs4NuXEnXuT09uBhFLsf7iIMBvB9
eECXyL/Vrb2Wls6akBRUJAXxlsUODARcv7oc2VG5Mzh3ASinN2oL13JRXWGhDcrO1EcXhZtyCJPY
HJBpbYW7OP6hBnf6TZW7W2MsZqFn6IpIDbPAplTF3Kl7RCDx8xd3rQp6MQ19cUUpOZeTUmKIVCDu
Co3VaxmYNCJgA3B9ePh8tKs3osvhFveTtMz7tDkzHFJIm37DRf+OmvJj5SDr7p782Du/NTdmeHUr
0LPX5t2gSPJiSFUtWsyYAQtk4QfaTPWU36ik/W7h/PXhqerMt6ERstIWr4mGbN0oMSOUTlJYlAXI
1aAEGZ5up7tgS03Pi78ZT9yj2z03Tzfe5na9vletnLoXV3AXK4pX/cPY4jdvj66yrfbmA54Dz6RW
sOBvVYOv7qp/H3f5ysOUihx1/QmBYSAiFeqsAT6QFDk/f9e/m6x/LQufHkKWIn8taRmFlE1jLkji
DuirDWTDVvDzwsxBSL4UqEaVeG0OT2r12J6PYfIuNduhC12TCoGMBVaNgFi8+phSqCMtEasaNkn8
kOQ1Tl2USGWU7j5/3Kt0H4RGTSoDCp65y1ufHutam3T0jCsqbgK3HqUB9ZWLbtxwJxBcMq0hesHU
wi/xGlAFnEbC6Bar+tpxAclVlfUZZa2vFjfcpA8xN17xEKXT2e9fAWQd0O3c8H3YT6JlONFhdWP3
XtsNlyPOn8/FAYV3KU4SJSMOc6ERqb+Wip003Dgfrn74l8PMj3ExTNwMXV1J8+q61TcML73Kzw/U
2teDp3rqPnkI3ORGhL4a2lhCgzYDR+LvtsDFkCb2cUF5khGpxTGm6LCXPaTg14rVVsFH+fPdM6vp
/33OGwgEKxzzOnqXf86vMquVIfYjoVpGFkgV/FPQwkjJnJoaBWpRNahGJf1aF++0y3vKajFu40H6
GqdcRuLAjoXGkWZz2J7yXoDyT4WFc6/tND2ws1nqFdms4CQjHWZaQ4CbUKFsw/Ye6hPF32cxwc4o
/9aI9LDyvT4hkSAYbsznhLHrAPGKRsbnE77a1oJq9c+EF+dfoQ/6VNBtpa4/bCdvcnDX3qW80tjG
PcUbXe6ZHsWI4+fjXu2JAsIyZ8wogHl1Ec4F3DBQdzHEXbIPDqYXb5MnJp/Dtaw5I3/hWy7eq0/D
Xl8jLJfhPimsK2rViIuQ5eVW+v3z57m6sWcJWsCLM6JoCSgqk7oc5Bxl6NJp3PQYrnFecgS7clrX
9CWbQphzixR1bWOjDSUZoGb1v9WXuzxOOLdRX05RFFO412vvKiVcGWXAqbil3/qbM7wM48RDRSMk
UnJbplJxkdXduUMao3a4tW26Q8Ur7rfZ44rXe+uwvlrAvBhNW+Qj0dTj/p4zWkuLdJbeMo+P845C
2JJ1FPa36Hq/0QGfTE9b7KfRxHW9zhiwYxcrzsnjQnxXvFavwhrPaa/ezBXUlYND433nGLzbwR/X
fH979Y5/99V97imbal372bp6Prm3Wlg3F2QOPBdRrGxRiq+A5vKV6Q+4BG1Nb1yHfkyKgAHNXfty
K2xepSgYChhVjm3Mnn9/+Rcjpjk+R2KIQgl0S/v7d0g98JcrKmIzwe8/VawvR1vEkTCf8JIqmZ/s
t/v+2fRylzKoLXrtMdqheu79lwPvcsBFtpZXA3pHJVjghK7KFCiuPNPKtRv3vmvH6sUov1lNF4tY
K12eUJ+l4x7tMoi4wsltqlvYgt+561+b999XtcxtE0xZypOhzEDY6lW1v6du5U/r9u0NxycI6Ksn
0ROd1s/4JTzrN0LxbxmFz0ZfbM1VdCpW+K5Nu8n8Jhgo3BeT18KiHDMu1uG7gNOdSBWivb8Rcq9l
9Jdru0iSZFSEBZyi2DIPui8eGl/b9TuaS9v0WSCHPr2MXz4f8dbLXORIglzigzbHiDC8g48XNocy
f/z/G2KRH9Vq2ChmylquxtaSoWX18UOR3mr6Xz21L5duzj8vtmUWRlOQ0ezdoWSIZePwGLyau+pl
tTmtx1+nI6WR/EM61Ifk0N5Yw+uB7GKvLjKkTiiTrlKZ4bAdPUzjn2o60bt0L23hwL6sHjM7f/t8
TW/tk0VoSfFchzpMaMnDh1H5Wg0/P//5V3ORy9VchBJQfTGFJAbQfd2u/MKP7jIPmKQXbOqd5CdH
3EPc7ICPh9f6qRcdYN+5nz/DVXzFxTMs8QVonTV1VfEMo2d4w0G3z27v1fvA7/zYL1E3Ufz0vn+c
XqLtzbHnD+2TALBU4c+jOOVvXily3QBpNsWWjNM13OZdf+8fyxf5VsS5+kb/oYpIS7QMAMghRG2I
NxqAucfkEuVzjOPXHQ0NKZVcU3sxQ5OCbmuFCPM2cbFp4tKP4/A/3Jr+5axI5uLNtykcX93kDj1k
W8S9LbG8g1Bj3Xi3V9f3n+mCAfzzaxXHoVIziBdoDg7utC+f8FE8qE6+V73TQ1lZwv7zAeen/ut9
Xoy3yIXiLi4ASrC8nXnfFb8C6txlJK/PADoHRJUL8a1VbgHCrlZy/11KSoh/TlKZpAp/WYJr5dab
072yv4PPsUb4+V57bMiija3pJ27t40yH8Gv50t24mn6+p2RxcZq0J706BeNq2qlIj9Q0I6Ovn6/q
rQHm/38Rc0PcAHCEZa/o4l0/vqbRrUrLrde2ODuieEB9uWWAosoAsCSuONEAaXKr1hp7DBo7gyk+
4gvw+byuFngu39ziMDkr6JmQrXNmfdUpOedHzfsOi88BBIBaJamHp8K+REXsQdyE9+0xfF+9Dbv8
Rn1vnt1fmxahG3RzdQPR3MWmxdRSi8qMTRvn24Ceb/deCz8+n+m1qoyhq9RlDJBcOOb9+QbVqQia
LmWixflOPz8nmAHo5VpDHfrzca6fkRcDLU6saBTb4FTxLcC1euyfctwdLPlLsF49dZvVGify6k29
EVOv7s6LIReRbNIliEYDc4tEjHiSzYjGxOezuqrPcrF8y4IjXe7zSZ/3yUDWEasPWoMMXb1O6KoL
K9rzUePDVvuOiqvVS5Oba79OxrM0eBJ2PDFtwXb4turVTRoe4/QAQxWtBMx9aXBWerupROMQoWGu
3kgerh+s/y7MUupgnIwqE+v5pbul0zrFUXXrJ2PdHFI/s/xoLe4lYlPulIf4xt2BSt+1PW3AF5hd
WWbnwcWG66V+xZV8lqPUnSkcXENLnbgUnT77itOq3VQ/Ovxh5XNmG+fMkxFTjzLQReb+jOPwuSs2
BTg2U/me0s6MZveUsvaKAvlE6VtTH8O0s8fWlUFk5IbmItxvgfzrBOwoTokf1a1Nz9Gu+ucKA+U0
c7XqSdR7FEl+KADc6kF8xB3ck1A6D+mYppnkiblhRSGfBXCAKpDpVUIijat7Ja2tDAX7Jv0yxDs5
7Nx4BbvkRzoCXD8VlJ3vyuBNyICmZFYzy62bCbLrurU6fZGE0S7b/em0bTJ03kEp9P0evrUb4uSM
PXJH/zsyQtuU0VOPqRZkL5N2bxRUDVbhce47ljlQxOguOK/sPFTdVKSZunqNwyPcQUuaUrdpWlfp
NmpzgumGdcuqXa/Q4xh1wZ3o1pdVAp4HBXLptY9W9xSBbIAmN+LXVXA2MtD/vOzFATgocqcpOjk5
LwWlonBXPcZrEJrWh2HLG6B7NrLngY1AqwOex0Hs4qbe9s0NtzgEa6HrVb4xWhjt+0DPtLoPBiT3
4T+rlWbVksH6vMbdr88jw9XYAyhYAZpNIXFZacAXOO+MsaZ21r8PwCLwfbhxRs2R+a/D4WKERUDF
uwxALd5QOw3ZdiN9HsV7LR4sBZSjPNw4JX5Ldfw1mAmwHRlZeHHa4kWWPQisqSlpeFitk1s/IGrz
C7EW67tkoR1i/cTskAoSjG37ZL2BWODXytFJckro/Cjb+5HbrJv1j8zGFMO6lWpdOyl5LDgriNop
0l8tS60MW0yZ8WIk+Apf+lPrrurpRjp1lT96OcriQEnjAcd2E6IsoFJbgbai7BDA2uK86NBcsNVd
TjVk8/D5Trra/L6gBC/5SFi1KzilkSpX7hnoo2rPiUi6buzQbS04DhvME/1kV9r/pZx0MbCxyNGn
SJfiaj4/V82+Nw5x+96ot5Z03jjLjXU5xuI4iPW2TOScMRRrNd807ewOtw1HdBIXVyf/vyzlBdN5
8QINc0zDQOMFFu68mLJNCbDwjUfxS+Dt97TnrGEdHarvN4a9lsVeEKyXFbM+jZRcRkcIQfx209gA
2+9SN90W/k8VKYjWb55ewMGs4ZQ5n498LQpdDrxYXSXE96EM2Toi6XMrqlYc3rhXXf3w/l3R31eg
ixtAZYhNX6usqDTdGzRnxEqxTUB8n8/jajXwciKLII4+HvjfjIkMdrIJDsFBR3hFsgKn3GnHeg1s
a1tsQpTVZ+GVxL/1JVzNXi/Hnxf6YppaBGBxmj+F2tEfZlX3E10+tOTt5FhtQI86twLa9VhzsbCL
m49UiaMWlMy4RpgT4xgHyeRN6he2jumATPc82oZ3t27JVw/sy3ku7j2N0aXDOeK+BeDMrraSo88S
/X7opu7g0zN2sPHyzjOkwcJLZgcL2VffbnVUr2bVl0+xuJQYRVUE+lwcSLQfiFZbmEdbwuqpJ6se
DM0psh9J9+tkfog1HhbCNyF+SwDJmdXJ0c71Rm/vC9yZdeBISu8POP20NdZ2Wy301OC+Th/z/Fa5
6NZ3tjiLBxVH21XMspVYoA0PYvH++f5X5h/wV5i82A2LwJXrxRTL801eGZ8kE6R09ZpOj0r7gAm6
lQNAEu8ww7BK83tvbosGboWyPgvQGuJjUhQoZVdWiiJTj9mHhAOYOJiuvEods2sdHTOmM41Usshx
2ura12QkR6PDKPRgailyZ+z2ClA0JGWlttv65fO5Xa2SXLztZZlPyaeQVjchpHYGV2GPVQds3Tbq
fU4fXXAhefihrbi5lx1Wj9FPFZWsG6fQ9SCGdzgc4xVAtkV2M0lFGp5LEF5Gj1lh/yNqX4NuvBGL
f0f5xTvUZykYIHOY8YAg/DOGxJWSdnXTTjvMzyBNYIJjfZ8tgEiSdjFZU83xg1+UPVg/bsavKzME
qqdAdYUtKBqrRTRJ5AxFwHKgOL5tXICifr7N7sa31FZ8UDlu66tr7aZVxJWz/Y9BF8EkHIIU9iiD
1lRtFa+9q+9iH1fIje51d/kNCsyVT/CPwRarW00xpFesjMFAY8d2BpV6E/t5rSH+xxiLz7xQcr0S
CiZUue3e8OZ+cb9OaemplmTLa5wqwSC6n38e18A7fwy6+PTDlRyXSs2gpz0lge2c9iFCQNrHjckT
NtGNHOla8L0cbwk/rbCBjsKIhUQ1zzHT/RAn1kmdnAq3P6WDAXF+HuBUVk/SZB2UaS8YXwTtQ5rI
90Uc8l5DTGpFsT5GJwBwxtdMAhMvVLZQr6yq8FVCyOcLdCW54nl1SgmqgsvRUh8A/NsKXQekicry
uVjtR9FdxXY8eaO0LtJNUGw+H+5auPpjvMUm6ENlqAqR8aL9iPZ6g+pbwEXHtH/WO/MRpSwXHQYY
l4jAOSs3fgMgfeMJrn/M/854sSOCrI7rQZhn7Ig+JjMEzXTb7qTj+Fjm1nTstxQ/nGhWf/HVo8Bv
U+5qb+WaN5bimoLt5VIsI3cICeN/H8QQvuoIaMCUw6q8Nr9mxcYoHuTZORb1L+NjFbyeZWD+YJWL
pN+e8P4e4/x46ptjJCH2Y0QzMB7se/euCt+CBnvArHGTILDNVXZX5J4WAFA/8aHJ2yh5TTQ8ETiv
Pl/XG8u6bPmgeBeKQ3MmRq4QN8HGdzq99TgxfD7KteLbH4u2OGzMomgMuQWDwAlrKQ76R7uKe0/M
V12uG+9ELeQpdmLILqCqb0zxWl37j8EXeTQekGZejLOOlx/tzbvoB531inb6+X46aod0jwfOPkR+
qXL1Q7bvrG8SYKebrPUrNcA/nmKRTbcoOQdnQZyRMDCFCGjBpqVg8H1ECaqxQQb67Tq3YUZwqU7c
kuc5RmvJnS2i0Nd5nhTrlr3Q1XdviBi+/K6Ci4vTQwtOgzApPUha9VVSoaIGd4mm3Xr180/5KwO4
GGUROiahrs1K7mZGPKIXvoliEhXXXY+NQWT9onp4CNzVTRzKrbktwoXUq9IUmswtHb917Oc47ShG
3yr1XX2n/87tdxnu4oZ0Dpr8LJocU5I3+MZb9NHe48jrzBYBokfP/6C+5R5K1pT4hvVN3O/80Xyy
sr+BPxejG4EQyNHA6I17didaMzW92nrXryv7q4IAVsWNf6B/rFKjiq3ekbxyo/v4HqzPfmcHPkru
Frz9g7gJvHgfb8zD4MGCs+lyH+eL5bdibnf70cG4lx9vBIT5rX/27IuAIK5WeGvPe0+6+50Be+1G
dnMXASpH8qNj9Di+zpJkQMRuFOOv3ap1gH3/t+t/px4XqxYLedMjGD3fqkdAjtpadQ2veKh8wTXm
rPtL86wAXjec0hE23c23djVlA78qyzwBBlWLj+4UxkIyJWQa6dTYSVXYjRHfCHjXimdM8d8xFp8c
mkEToGimGG1UP/AhnLGsuW0cOy/dqF5tD+vQezA5qW+81evfuoHxlgKQEdfLP7P9BlmwsyaHc5hH
pABRiGm9mm80/seXl8gVNlze72+F96tf+godFBDB4KyXTXUz7OLypMyKG9pjorwk44te+Z/P6/ot
BvtK8Fcihbtl7ygN5KJPAhNW9O9i5Hb2H4jdxEM4AUToZN8L9ltot360vWWGcK0IoyNB+c/Qiw/l
NGIzW64QO5mLQBMUhHzb+BElCRzsdyv6Bzdq+NdqMH8MuDgtkVrTsmQeEK9dt/Xe71DTRzjWBLTZ
OEfRerilrHfN3ocR4YHjCCWZfyFSlZPanSQ1nlO7kdoLblmHeFtxzxjXnBbOz36d+yr2ha2tv7WA
mc67jLIvOm7A4EznFoLx//Gy/3mcJWQV6Ld8mrporpfmZCvDfDH/Anrh2G7DTXKUHZEks9sZm/St
/3Kr+3395mNKs549YoPG0ir1jDFEi1XJ/AlRBHMm6+fPDyyiXp5uVdjn9/hXBL4YaHFCJrlyPila
TXVFutfkp6T6IgewXuFnDufkUEc/Bczq0Zute79TNvHNE2D++Z+Mvzw7i3CKjWD4PdHZRwm7a1or
EwcSH5aDM4GbWcfajlyodjeOgOvfFFZ6BjJj4PuXTILVpJt9nOdARA6i3wFTqWzQHGzxxmscwe/9
7AYPBI/bq4f1xZiL9E8d1FOeFadpZzJP1Ndzn/JTl7rCXiosxFnGL8hztF6lHdXAPvVWSaaMMdxo
NYOl927ReOHqXkkcGY+iaC1ENhUttXMy5VtR+dk+XhfDoUq3+soxaJCYfodyC4oooZ/Gnsnpr/If
UYqx0DGUPrTQDop1krhdZBu6LUQ/amnXBj8wFhK+r5JdkzgdQj4viWxFMlom+9x8xqu++VUhjGyA
sHW5mqA0gKzHj1p9QfVjcMe7QXovG1ekO41Jx68qO9L+06A7aBsluUtiT6Vkl6+sRoitFo3m7ji0
+2xl9wKzsyD0w7eFIt3fJ5oP537lSqBMxu7+FFhldzQmqy63me52Su1PRecLk1clMiBtpXbMh1AR
1+oIol0q9v3r+Zeh9J7x66S58nuLWLLwwSW+PO8z/VEPT5tKRljO1qbzRqo/DBNV6GKPNBb/NH71
MFqILMk2uR/Qb8/tZuVMG+MReGVV3Wv6h8gfy2W3bvHhtOvnKrQy+AHC4+qk+CftW3kvP3R+glUN
DPbnpFjPEgno/pywTLdQoSnRnmm+KiReaIbh8lC5kHQq/alrfqz6O4Qh+HMJepCYFltIJuaPPNhw
BIwWcb1G4v0ZYt9I5790zWZ3Om0ohKL5kqMwkP8cBtMxjfdxUKxU3oeIn02aL/1KSyJXgHBP5Wk/
pAIsqi1/bzxxr6a2gTKLjZ7AHu6meXIHWJ3yYTLssH8Yqq/pAMx5f44e+sav2zVsYwgJmexQdY4n
txbWA7RyK38Mvb59n0I3g74OlfxLSPMdHeoIqrszPKKF8Vat7hLJnp+g8k+5q76PX/vIrgV3uNfa
I/Rs5CtjuWKvr7PBMU4bidCu3pn8Gc2tVEd7C6KTnVZHlVw39wzTKr7HwE8mF4J5mK6HRzOyZAn0
MBaHcr9ZjV4bQBBHmNIRjhnddqjC9IOKjT6uR3MdNq8ndlC6bZj0IxZMTf0RYIoOFTyzzX0bWEXx
Iy22KG1023iHGer59JoioIRYuPAaBIdxdIrTYaXeldVmCkLEHx4afBNXEPNtObeS1D8V+whmsGT1
q1fMH7U3sBDRuw7xofLPuZN8NGz+0BZwvpxcObIHVClQD8GdPbgLH+rOjhoHU/pzhd6jg1xHqT2a
KCK0PiKY/KsQPmoe6pkR2huJX0I3D72ud/Vv2XsK79PYDEhrBGv510zqv8/7CH95VsMK38zvlAqp
jBuajfNqYD7pkzv2fE68hL3WPDeoIJ1smSb3j2LYBLxrHJbeJ3gRFRo/h3p+YJsBovde+lE262n0
g9c69oQzy99I2/xntjFiXzRsinfpj1nL+gyhHVPJn3wtWuu39FmUXRE+IVNFvAjMXwM/AM2e9Sr6
CYbGLqIfI+yeBqKUZiGi0MeeXHTIJ9iw/vEMkiNPEI9q8/XEYUwE1w5oc4A3ArW+avwqtyuwKCZ6
g8eqt0FAsYGG7q5sbAH0C79HoiloBx4UOdNF1bUT0AkA3JZupmnT9JbROyiN2U2yH+UH8AUafiT5
g7ICHnrXDLsiwW1jkz6EH8kKSatDQ+NIIQT42t7oPR6j7LZJ+D+kndd25NyxpF9FS/fQYMNj1pEu
AJR3LHryBosW3ns8/XzVR3PU4nCas+Zc9c+fZhfMzp0ZGRnhqfVGJ9Knmx6ce2eprlUiU4XyiJPn
sGgcfVpP8VFLVrHx7pcTApe7HiAIsgz1cPVQM35KFGgeU9Xr7saM8OOiQt9NcCvWqukWylKGSGk5
xoulO0QZ+cOYXLFDhOTyew/9e3efwTuZERdZ8Lnsk3yw00MlFmiG5NO9SbeE8/bV3AUrlOr6Zaui
nusQ8aT8TmbW9VMzvfrU5a6GHv1ak5z+bTAXIZP2OMQX2+QlPBW81snaDtxwdId2kSdbzVxl8UqY
N4bqtMW6tZfol6MBMivevPYVd7qr0MUfbsz6Ohu3keQk2oeRYHODi5c1XVX2XQ9fRd0l19K+fShu
4bC6/GDC5xFLoLORZGF69NWrRvPK0DXinRxuG21EFmOhX1vn/iF8n5RdNa7r97lz2ewwKb0hMTwp
QM9h0t28xU615EVHQ0wLE3hPjODUnUdF5Q564cwEgNYGskfLo5D1RXQ5HxCpECojf0GO8ggPlU+b
doRCg0EhNGi7iKChjI6i7Oo6cfrkw6yio8ZwX2QzjGucZ7xOtN53MajiIH5Jx5XWIivRYX8zilM2
eQ32ZWS7i1i7qQzUNN6i5L6P9xgT+MFN0O4j/+yjyQOryfQXU3dEZqxMjoq1ylADoBHMqA2pzFwt
exnpkoXb6cdeOmRT5waIIqbEicbea3PrzfaxSmEecjDyZEbA0zH/tJSnWbwq/pNlrXr/afKfRPeZ
8j1TrC6qXlHRb6f0KvEXmYl23ZuG9XW5LRTAz+CdxCSUO8/nsykW09L2IgtOBdPzYwRdhu2F3riP
RVJaZJ6w7lBIXAZStU44hU3/oykjZ2SOu0Nd2Lqd/QMKaYdwglSTADUn+WbucHbS+KTDah6Llc0Q
ERkaZvT5qi1Tt9CGjaZxmLxOBSpc6KjMXXlTs0HynLRyfB2kZoNM5aLlPnPqSwh3VPJaRk6CDtgG
dQ/0jTJ3sPTViPjSlBqbuvvwuXb6c44ZnVLV3ol+aB0QTGR2cPUCpJQ03VXhtdXyreonDjJtji8Z
ezu60rWTKV9lzEebVeuakgUBMnPDSDtQxp3CRlpbrenE062PgHAacxC1e533YEiFJ42bWsLiIeZC
GObOyvd6TMgF0hWSkq41W56O9sGEkWDKsRv4TLFBIs2RojCkwRHIJNdpvhTdqR/oB+ElhU3Cukze
UqG5WmxsqxrX1MpyBnx+FD9zC/U5glevpoVjdnhTKB06R5y1euWq9T7hmu3sRcs/82Lw+k5ZmRZv
zIxQT/RLJNhMlUWDX4ZCdmJ0t2oTre3uOWxPdr6LkQPSMuHG400QWy9VVsI3vKj5xV5qxQultpZl
cp8ohRd1Z1mrHiKzf5lsIBhbOoxloKACbcEgI85xEPg1SIyculEgnpQcXoAU3AeqieARl98dVAh+
YYC8aeYvUdyb58QJgmSZYCxaUMHMzC9x5RjJudUYbgt+UUGpRavClVH7Cyl4KLJq38eLJDnOwD/S
cx6eB+QFI2iQdZYhusThKbaVXJ8aezMq1gl/5AWUVZ7jfckLnNZ3SvgQcs39cGc05mrywbaDxtON
x5BNqoT5woYlYvSS46ulN+cCKfFkFfLHfY1TVV7JaFY2R0Wa3OnyP8Sd+asUE+vEstwSymNgY40Z
FHeR+pzXTEBHTiPDY5U+oc86RXUW0skcn7vyvdW3YbvushqA+VwGb6UBWhDfFGawNMQGBS9JfIym
uQsvAbA/lBhUNX2OQfS9Ge6EeagxjtbVe0kBPFQHR6vfbX9rzdfwMmMUqDVpX5rbtD9LNDXKxC0a
zZFjVNKm4W3W4KcMTGogjyUZwhuY5022avk0xVeaQjUhsJHIXruOGFFpjjR+jvNRie97cdXj3DZI
gxcxpZgG46ZUSQ9DQpd9MPXYy2IGFqfmru9TRyXm+f17Ghxr6KP6hLs7BmzWoUnAnQooeQJbbVCu
4iKGGuPB0iQ3baEtKp2U+5IH8gSmMdq33f0YX2e4w6d7gUbTuAvHiC1/eRYd8ctHS166LxnCFi9z
Q6a9z2e0rq608S6Rnor6LZRei2glgl1aPxjiqTIEicChFmJZV08DY4IX6+6pwhwGARXlQ65pcHTa
RxOE6ywMNhV3TWmBGHSSdVJmI5Z2dfsS9KhE1ZrTpDDgZXttcVf0ECzCMDdYTe0z3LtmtK+quTrZ
FjQRdF83UxpuWhWujL6xs5Otdo7MKxhEI3uG4xlNLGnQXQWRzYgwmRA6BhLl2byuJhpoaJTVz0W4
seNp0Yl+eYnsU8oOHupjgaREp4TrwgRGDz8Tfxd2u2p6nuTHONrp032KAqZEbtsE8SooP7L4PIyH
kUIlRl1qVF0VS4+YeD5wP+BWdNN2IAdS2gQLx9IziVyT/x5rlI4ocpbaa5kcugBCZ1FsW/QibA3+
8nBA23TUThFmJcUmHuh2ZietE84kFEaFTim9HWPaCiTtJrU7YMa4LrDsU4bQm6Ahm3HoiWKGZzAB
zrcVdouYnRfNdUlS1TUtvnyAlXPy2o7VeuwWpujIixGn8Kt9NgyOor3ZBfmLAARD4LI2n0Ls3aIo
wmgH7QtVWij+yzR+yjlm5cqbIja2IM3UDgzDHFUKFw1qBR7x27aB7VCSrZSFa2mrwY6XQ9tiEjS6
cbqDIQ9JeeIooX1pPFRquOwrVKv8dwMkICVdLTR2VHlvVNu8uO/McD1TkMiV5tZNcRouTO0WbUj/
WPrhqqeO6Fvs4hXbjUrgdaO9sczQsQEDQqG4FSXt3A5rJa2WRtouZLLHQ4P8aa2KhQXoELdYTpMr
zOEKhMgOOdun6C7sZ0+yt0l30Cc2DZKoY3Joxzt7ONrZum2Y38RYKcX8TIh7hmbRQKDYj9Ul9V6i
9vto9j0thjTaSHtq6cCBSLyRRsD+ylqMSOkbuUXVqS4TafIqTXvsqKgysA5JQ/wsmnCPii9MccSe
zCtpQmorXvrNlVYlG8NsH7Wh8IpY3QUk8P7QuHa3VyfYY9nbVK5IjsqpZQLBdMPhNPYou3AcdhTK
Zl5RbPVXTZHtzIsErK0upBjDCAMDVvj483g9ZuEKYT2WF9teM9daNW/nqT4V+lVYiytNz1dSpTpy
222TXKPmodilHUMWQu8PagYoUzh6FVJio8HUV0ZyNEPIRmO3UGJP67cS0Ta+9GFVGSRB9lR/nUbC
baXmqrPIfCrjEGEAnVnh2p65T51wrd5ym24E1rEoOZkXJhmJRe4lVcqccr7VRL4YW2k7RP79OISP
5jB4TZ+6WoLeH89f50QXhYlSn7IJeuS2JqKRigWk4aXYszbMciRlfypUjENJf2Lyu7kjfqARqaoj
0zPyvS1VjwPJQW8WgDKz02YEo8dGJU2NMkeIYWFMzdq8cPK7+7CoMc7clYmEAh3au9JDyv9R+5YX
90khQlXpym/v2yLapmn/pNrbcdqk4kGS1IUubW2kLBW8CQ2VyHLX+MnW7kx3CN9iMA1E2hacLKj3
2+tiWrbmyVQpD2dmzzRroSQqNWju2knpzIG87imqswD6q416c8To8VAdJ0KNOjTrTu+9UNEcmhnr
WcV3C/HKakKcrnMr3hU9+7ACkuLZXF3CgC4DhRVJTP2ajA8dep9Bw1wxU4T+jV4J10zbQ6aFV0NY
e5bxmFcrq7yEQlQGpnzVNeqqKGpyG/2MwZiPynPakMVlirIs5/6gBicenhPMxBNuDpJ9Tq8GS5+a
SpTHuhk9WX4uIIhJ8VhQK1+cuN/NCAHGkYEWTD8KJVr2eQ/OkG4Ha+DqMUaT+2FfK6R5irXufULI
lCxyHmI53+UFqVozL/XhJrWURVC8tfl8Q2p2IzOS2SC5NiYMdUjc1WV8mUpLTNmRe7HMx42PcGCf
jq4+bDKzcYS57/2eiGi7ivJU2cmisxlkNwc3F+Ev23Jr/DRDOEUgWlIfvDWKuu/B18Jghr3Yb1tF
2lZoYM71fGjbaNlI4cLIjduYZCGS7ZM/zK6wD3G2F76+k1EM1duPimLMl9BGNlJ3bqlvRo0MIPKE
qe5M6UmDMJ/Lbpv0+/Iy3gL4aPvnGpw1oWBN1dTzExWvosEdxmkdtYrT6frJDO9De3J0IR2aWXPL
8lgVV62K9eYxYOQZMNcmNY3ude08p08R/ZrpuigNh26Kso9LXB2Evh0G7WbqVVRXkesv0isG/DA2
aZ3kkuzP4rn2k1+1QJsEBzVRNobRP+pYgCtd1yByhzMzL6goSdvKqyrGkz5DMpJjWavZwV25jDVp
qev9ucd5gZWBUDXUXkl3Tf9QhBR08QLB5L0y1K4sUlev5K2mAAEVvfEsS/lyxFpG2/eGtTAwPozG
yaln0xMD9X/iu9NocBQMJ70uEPvmUJ22zXyS4wkFUdgJtoTbQuXKrX5OQRjslGQyb0pnLIu9jHB0
VYitpVZHWTPQFpglkibzWHOLhuDDpgoTSeJ2nDFleA4shlXnzQhwopLIhXl6aHxwRuAJKdmaGqIw
ecdYEDWEXzlq/jyUdzkHwzRRNij6Iile4zx0hnIni31KeJxTVEh76nWmGKWFriaeZoaLLLwuwwd0
ct24tVwZMSoMMi7We2pxbHvQWuOlETVKnJEjIeua6Gi+2m9hKu2bcVM0ktdZ6sbAzhDFaIaUP0cK
MfJUGHG1Y1y0vudi1ZX7FAJqKT0pSuKWcuF2Se/q5bEj4ROApIjurAiHrpphfCNFy1n7wCnZtaR9
mkId0GkFKOh6lajtasyCZY3X6cVKLsCtz5ofEZIpYPu3hMHeDo+hsTuEfrkKDMpp8vtOJMu6jl0l
Sj9R7HW08baMt1HGUd5ci7J1ofHeAKOn9akyAPSDD8sElIZWizoR6q75Ouw/FAEwE2YLM/2U5lVs
w+Uss41aVNtQNteMp50Mc98NZDmpyQTaL/ski8MtRwEYsqeEsxLoYwH3Nq+6UwIelwsQDBmMjrOm
6xM2o3qrki/b2stgQdfM0ECyJU+u9r4fnEslBFJ5ijMsHMV9qphrNSEmqBzuA40P3vGacgkrQKv2
HbNKnGqgmA1JFMADW4bjcjZqJX+G+RHnwIu/cTavZNBQNcb/MG+WadSfJGl6jY3Iu0AYRpOTgRNo
7fTUxWLRg+zyfHDaM4H5wEBOKvN15Ni5kNyGwbNiLpaFSuVh3VRRu/IDtp4IljXyxIoG2RTlfs7B
HigRy9a9PHDc5wNnhIRBkbwLtXKbIyNt9cOiInpGWboJSQNTG1oQ0rPtRfK/H71MqCRJOv9i7VfJ
+wyXqQKJy7R56OZ0YY/PWdvtZP9UIude5Kcix8ArurEtA/AKk2+w1KqN91aP9Bg1YSAjtyH3m1ZL
ThIl/whoYLeJ2wteRT+uF/ggbZIkB5N692d/bVsrq4VqPvIJzXSXlPVKnSLSx2hbyMAPwB3WrO8a
w99W4bRtAUcjC9a+lu7iikYTtllZoi/LsQOMZ4eEzaIoRrTZxFpHv1Olvhyhzmk4WA4xYRvpT17u
9Zhp686405vMq+fAayXiS9ki268d5Yo2jfYizcQyqfPQNlqRcC8b+dK3GvYDBjA56F6DMXioKndK
k94YwZsF1Nvb0bJImrXE+V1j2WIF8Ohz0krrszaf2+YxDi9VUvqUYxmfF+oeW1wnZJ22MeHSx57c
4HLRDtuksQ4ZBYVcy7yN1q7CejHJBwq1+FDK4XHyx1Vrm4c0gh8JjKypO1WihzyoF2MlzxwZkqVK
Ru+Y9gWoexb0hzmHmRKEq7ZtnzBUVRwjuQtle6HalDIaZhJ6Wz+3Jn4bUld6Alwki8d79hil5KXi
NPtonWkzBSxDpJkCjVVGeFBBxSu+7edg35R9sBqy50HJV4PSLCf9Q8TJIpDYVUIK8SHDfEA7q1LE
29wBwkBQHz866cXoD3q6TlN2lUBVcqPwVnWtfyqsuyK40oyBJGYdoHss/D1wIJYCmK7hzQCuVPcm
90fdS5PsBcS3RCMNx9fKEktD3Qrz9qLCraJPrK/y+oqjPZLu+lrxTOsmCx+Q6m2V1zpctvFdJMeU
Tydr3iIHuzSNdwmWEL6r4pwj36ymJBK4bstPpfwURaVba6mXtCkk3AoY+E2aNhHNEwYBXFzj/XFr
w+vV1o2CsLCEbW1ffnTpsCgQ30q7t067tpNdD2A5Yzh2m2j3PfC+sB+1HjX+HhZnmL8UwYhrtgBW
DddTSu9NHsWD0oWLvqpvIlm+HZlsVSLpSm+uBNElN5iobysvGI+SGPY6QuG5cfbnvcispZ8o7+Gw
T/sDTrH7quoOtmw17oA0s6fp9VVgqTOd3TsTEfohnD+zDMX0RtyXo/+e5B27ulfcvp48n6PMBkPB
1G3MimMJKm8nyjZvJm5DtcTFhAFKhK/SmwzN+hjgW5cBZ+qHwGiPRTiio6zKnk3gjjm/Bv82lNJd
Nl4ZnBah2iykdqB8qOmm1DT5mpSNS19Gr4HytWEZ1MVaUc4z3VC7XFpUHb0tV46W2+Ei6K/1INnH
ff5iYW03Jt0ytJXNxL+Xr+t+WKr+vKn4tw2jX1/LkuZpZXi5gitVyg6jYWxnGf8OWSKfNeYVQ8qu
MF+zrEdXm1lkWhZJCfIuRS9jaXqGDBSXM0NitxWD53sr2Zk5bFfd6JeKYdwwWbzuVA4NuqCUWngC
T9cjMtKi3+Dwd2mk2tZEL2nc+2GHFVmdu132jAGaMX5G1mMwveZ0cZtGLFu9XGUzhlDUjFrwUohz
xVS53S8m7lk9HGAeLJmc8VSEpy1pafLj5fyh0h+054kZenOpE/+kunAQ7nJy/nuqO5Cq9SgfMt10
VTF7OQky3rp0GbN8n7XvffoSddVaRWuwxcWLhrUFMthT4kfmWU2PefgScPQg7eIgN1/rE7VCR7Ms
uxGB70kDyfToR7e9SSuxzKU1QtvH0Nx05QbMvaDnNDDBl33EwXCqJXJr2XqQIsQ1gs1crmPFXHUc
8X7QcrybC4PWqYjfhoy2/Hgz8naOePkl2sOknbW0O1lKvxa27qUZHgYwfn3caPIovlc4GZ1LcmzG
3UIkseJIpebMdKNFoC67eSOTrUjpth92Pfrv8lhv0bpdEWqlDrutpP80iKVFU65ncRtQanEcxjqh
aoq6W0odDSwherMSdMli7U3tL1WuhmdBJtu7GXH4vLcIx8y2j/MZd12BWnm8GBFa5ATYF21yRux2
PzTJ3jLmdRjxvvb9uh12Uk1FrUeHzFA3okN5iZgbj2APc7XqNH01o/kgtxtNfZdovql3yUTG+dqI
13h4CWibCHWfJPsWHsfQUSGfKv1oGGe9O1bkxEowniT6ShJ9y2R+i5sHe3pI/Q8yBCefjlq/7sKl
HJwYvsFoe2Mk+xwXX4zyakGNJ67gOwiU1uvqypLwi0GvVd5I7XYczkl9CMqjlh5EeIjEQZ7eeEye
XN80XeQVdoDSeoy9xTOep/uZiJv6E3XSFD8NpYzw4htC6pWaOsnYXxU6+E6VLVJ6rWCV4JbGdVUT
7o2byNqU4VauaFhTny8HCzmh8MaoMbWkx1ol1+UoOZfexjxqTppZ5Pa3AwBUp255b30bwZrgWouv
S6B2u7orTePcdcp1ILJToK3lYV3yI22vchcNz88+CxFR5+47+a2StBejegjNA767gMO8GohNIE8/
qqT4kbYKc52MutlI5SG1Lg9315nqUcL6FOJHd5ck7yWSn3MAHLsbEqrQut4IU2IjQ3Kosn4bCqg4
s7mdg/Pl0EXw/WKCgU1GbL90RXcatZqsvnke6ze7eixNfSmMeRnYtP2qe8O6ye2cxPS1CbMzVOW1
3w27EFlTdRDHTG89ar51qN0JTBAu/hNVMAIVbGprw4Yjwzla9rGPp1Vi4qzUBws5Y3Bt7G6xYXDN
XF8OfrUO4gcbvbogXmvli9nAwNTVbYKrolRkr6QVApdMy9WiTZS48qrKHUgIlFmq/0o/1Q/poSw7
TFafKEE922cPfkYlfgb4YpwyefJC1ZsGWgJrQ6L5m3j4MAxixQ68Uu1NxxFTYP0j1p25S/dm8lbo
B5kpLAzIjU+/evAfEhW83k/3upy5ykku18E9ZKReWWryqwqDQwaWUIOdocx7pfRpDHGYP3BOx3ez
DaWJkyeIr/XBqZu3ykTsNl0r9jqdXoTpSZ+htsykU5us23NMz91y+tidPwVcHqRFG9c4caJIYKMp
VAw3LpfMCvNDyslaN7JDzT8yrOHiJHI5z+6mlcVr3rj57AbmAT8JomCK+8iwGWMvpqXzOftgxQtp
WCe6utLymMCOd6fTaQvjtVIVrGFc/6YHRirt+4zRoTJFfJFsbi73TcF/cvQCK+4lxhSLHY1e8mdy
3QTBUfwSqgcpWc7phVkATNs8Ny9+slPSLdaberIHO+xoYCr+brpP7pojBs8d1K9B2RYIDEe7brhL
7S1UsxT2feyW4lqSr8aGJBLD8XNQbDseagMa7IoE/9gSma2HXtqYySsHOktXXoOy23Ys34OTQXcp
n6Fw8XqgR3tnMZYvP1KOJLjvDWcdCKFfiG7dFVyvcjdSh1AVyOQH9pJQnEAIKPdkHj5kkMQNfSc6
jc9Fv5rvrHKhmbep7kaU8Z8NYh3B+s8s3m+ZrUJG88fAu1Uo8hcKnmXkuWaWF3kz9BzsR4HryhZ+
BBTTblntza21bE75NvJ+WPY7ouXvy14IzL8RzmfND4pKRwSoWCjb/1yx3kX7zmME0S3dHwWAvqPW
/77elwnEJAU//yXjGADGMtW2KIbnWl9FNrNoGbZw+WupXUWXuic5MZ+JqkrlFf5VgRyNQSszCz99
+TCR/8n0wNuZ5tH0Vk7HMV5m4UDhGDplc1OWB6k52gSMidI3UqDo4IIwpfN+rrONjNmZaR2TUXI1
WVkN2msnv4YNNhdLJJVNziv1GEY4IVfOn2+29h0bHIcKYSkMtqLd8YX6Xmm1JhsX+TzNZHON+G+a
R0W/DYFwVO0afB9jayexMB8ZDkXWuroeeRkMGEzNLLJI6nT5sQlqHOByry1Drxzao5k+B8N9kRx7
cx3Z2l7ozaKspVXYLeVwn8dg+fW5nLE8ocur668m7Kp5PPbqbSt2DQ0QOz7W/Z1xaavS8PrzFX9L
9v/9ir/weMd+KLIg5Iqxw2DCpr+pzqUFxuGEy8s8g7Rtr7M3EPc7c6Pf/rD2dxze39Y2vohlZE1p
GMFFMBFlEK9b5SdAt+J5fLUR6Ug21QY2yp3yOjxUD/Hhp0GOy279yh/+fe2vswbYrrT6YEKoNdZ1
h8MpseaHy7vslD8t8YV7LwGClojRMLK1pGe5EB7Y2gnXXtTQUtxDWded1mLz51V/eIONL/z7EG9B
O7iIgww26dmutW+q/Ac68q85jD9d2OXe/haSbNTIZ8ZLLzMw+jJ09TVyhzc5egtYG56rg4mDQb/V
PONWO40LSnxOvsqhIHBrLzrlh3BLJ2H30/TITw/0S5zUA3XEz4cLj/LtRI0SYqf537u1XyJjWBpD
oFItoty3baOnxD8M8Q8T2d9OD/z+Wn6Z7xE9gpYyid5u2lI+oe2sX6vXBQTdx37Lcedx9w7GNazg
JdOpx59enl+Dv396sl/iX2ROQRJcpG3hxXhkL97EwBeshyUZybEEHfjoH4qV770FbnmIz+khOtWr
eiVddev/Dx0W4/c78SUwteFYS1XD84zpM2b65Fbg2H9+oN9OS/y2hvklAIWNLgl94nJr7yJQQuXl
4a/gYf7myE6w1K/+vN53801CZXRLxQXDEtqXhxuHOoJQl+GtLISiQArabuvyJrV3F8GNPy/17dz9
72t9eZJ1lNatnvQoJ0QS2hWU7uxBVb6v4YfPtPNq2hoq+JYZaUtLvNtwALK82Cp9dyjE/MPO+XZv
/nbhX55lbAWijQ2GOGXrUSrus+bmz1f7bdBDHwKNVYF5s/0l6FWyauJByBhyBKgk5y/jeFf8JO/7
0xpfgl6dTXXZC9Zo8UaMb9uUMYC7/95lfAlhTZnIMSa0CEuLkzJ3nmVe12Dwf17k//JmMLqjIyao
WcaXN0OOIrnQJ96MYRsdrW1/BUO8fy0fpitKjJf+DJJcyY54/2HZ79+Bfy375R3QwqCpu4Flp21/
m+yo3eiupDvjJry2dvIrTT3jaP+gtPTDml/3d58MhpUUrClnx1BbNeZPugLfp0/qf13VV7lRrAmF
Dcx3EQlRb+BAP3aL5v6iOTG/UmDKm/ITx3DrERLC1n764Y5+H07+tfaX/CIGlwXovFzdudwHO7LL
c/kav6rXAK0bGt/L+BzfBTTXf9AI/Tav+e2av+y2SK0tRhoRZel7iC+oRarWMfJjpyp/OtO/Pw5/
W+rygH/LNNKeUdQwIHDEkPJFay9KeFGKb+4wqoGs21LDHib/HHZXvX4zwJdGSRLcHELjFDlWyfBF
DNFNuxb2Qhat9+cHoHz7euk2hkUmbk9o1Pz7p4PLUEgDcYfJQ7S1ruxT6+lOuoE74RRuvUNEfdtg
FZGvNWfAbzdbTmtqlx8+xbdx6bcP8SUrqTuUK7OMDwGDwZzffctfG/X4w0Yyv10FF6LLTCGOXb9E
En57EHrSNkLVw3mn4984KtcMp8jabQcPq4oBQTVaYvHVHD/BWcmxochfw/AVZgfPAPD/wiDsaESP
Dz6MWK15tYyjhb97ZVNHQT8waJ5JhotqC63Sm0TQCzCuJPNNRY7G6L3i0vEt7nSfBLKDR9C+anAL
Q9r4afHYRlA997b8GsXnyCI4X0nzGYc9JkSOxry1xbqinyOHV1Fdb/34RdUPUnw0wuvG0lwdV0nD
f7ZEtZMaHWGoalualpNENKzTtZjC97R4sNIObv06U2ESTJs/v0Lf31ZDt1VMgnAx/lKFKEZiBeDJ
0042HmdQcHW6kNqv/7zIt/vV+NciX+KEZA2VIpLLIsqTYYHz5VczQLWk2T8kHd/uB1tGJVezLyPy
X0J8FdT5IKssFEMQyJhCzMof7te3l/KvFb4K7fQFDCELpuauspvFLK4r/7oEmBDZj3Xxt8H1t5W+
PBk9M/JsgM+2s61k1bdUwpENVxhkLzC2OSC3qWHKZdg0lDvm1i68DEZsfMxpT4a+Ky6Ekar9IfDq
3wlGCFsDoNAY7TXVLwlkFVql6DTsI5GbW3ejum/qYmG3wwZe3sbCBG3QMbzQbqIpetNDC4rNjd5p
93Zuriw73cH+zgxme1Qctjqo6suEycJK+cS7EDTnJgyZtpkNqAe5Yw24i0Z00muYiLBw5BZulC8v
a7VeGikYxXOil0BDzAdMyb2mIAdhT27AdKeQA5jPt8aQLmJ6uOU8vuLc9JDodz8KcX9nRoTLpGzr
Kvm0rllfTiKh41lH5Li8DjC+e/soBhiYsE61xOugifnGYSyUHQfCPjJbaAG3f95Z3wrT/P4BLjvi
t7AIQqQFvsUHoNkSM/N3tB26zwd0C7yW2N8oDvQa3fV3aP95P6tBfLcdNBShTV1RZEv9uh0UPail
QVFoaand2o54J6rTeJl6gxz060r/x9v4P4OP4uo/a8DmH//B129FOdVRELZfvvzHIXqri6b4bP/j
8mv/9WP//kv/OL70Uf5ZfP2Zf/sV/vI/V/Ze2pd/+2KRt1E7nbuPerr+aLq0/fXn+YyXn/x//eZf
Pn79ldup/Pj7X9+KLm8vfy2Iivyv//zW5v3vf+W1++1xX/7+P795fMn4vUMxv2SvUdV9/B+/9PHS
tH//qyb/DTs5nWFtgxTFoCz/61+Gj8t3VPlvl5yArWpZuqLz3b/+JS/qNvz7X3E4/Bub1xa2IRNe
bOuSVTRF9+t7ivE38nHDtCGxGWhF4B35vy//3x7Rvx7ZX/IuuyqivG24nn+PYegDYnYnwKt1DMlI
9c0v4QLb76Bp8pIWh02nUurrvVLE80mLYdlnQ7gS4QQzqg+VY1vIodsXjQ8SX5+tBgZa11Xl0q5i
3QsHNFZkWCYDJ+dvd/SfH/n3j6hcwuj/Iuy8lhtXknb7RBUBVzC39L4lUqbVNxVqB28L/unPIvec
2Xv6j5i5QRAgJFEgUJWV+X0r/044PD6iz2QhuSAe1H55v8P/8QDVVtA5pTVjUp86VsNaBhtrVsBs
7Wi+Jc0qad+dykvv6lMbo3nsHrys/FGOyFxHukTcAtWY6yzjec9aMzmGrosX3Isx+boTosmeEGAe
5v/RwuEP5MRfnzqwaO8mA0N6/+dTRypKQx8x7MIbI0SwBDLr2PTLb9pAcTg55XequdQsGQIgsG21
hRMygXr9bJgkpcLWo6qfU9JgYsZCTOVfGdFNhPQRN6cGGf8kbx6WlFyqtVEMzmrWptx4Vvnbcqti
2UeRs3NsBIbu1DT/Ywq/T9H//D5sSerbDEwHtgH/2J/fB1J1c4wrDFmT2xt7QxCzTg4VxUF369Rr
ooPs8M+GrcB5K7f//Wb4Ix0D8hs6xYMVbUnLAJz9R/xQtV6WxA1WVk/bR4Z7bFjSenVc4Rwiv7M3
IjaRTWtrvrvW6e+KXN0Q1ySh/FgT8//3T/MHtO7xaTzb9m3f5wmyCGn+89asQs+aZE8mUYfVuNHD
/DlETnJmHLA3Wasx98m+PSGqwPkextHKKCgm1o12T1nsvCTu5L/TH/Z7PKAEteyfsULBAIylxeeM
6c2bDGZUEYP/RVz812j9H4P1Px+rPybGx2fnmZd06aPPtOv9GYlZUZpVSg64qOIo33qIk9yE2qqL
bywc9KlMM2sxWZhKIouCRjQWxa73QmffmtzB//06SuvPWypwLfA6jufbpu+xWvrP6zh3qUrxWniI
dlsWQrHjnDDH4VSnhNoZFfThyUlPIkBC1HrlqoFWvkqMlHWlQVedBWnXcT2Ltjw/NjxYu8HOQAck
vnnP9Xbo346PnbbJrKPnxsXahNcFwELYFHCq1zHR1lftm0tT1KzDKMUDpBjQOpVmcxBZNn+ZdQ5S
jTIUkh2F2yENsGSLVt78Or2V0zAcvLZXlw5r26kN7GXUhw3Z7rJaBSIaXv0m6fd1cDfpOW22nvwQ
gX5MV4G1GyT/q0Uz6ax7huafD6lPHz5Dwipy7hwqEl7/eUUL6bajlFA40iL5JVkf79safU7m0lqq
xRmUSmoLqV0ww+WHYIq+99bYHm1dmNDh7i9DKpzVop7K9oh8qcWOxas/3wknvDlBlqnV422N2MMQ
Hry5FtWZDsW/NrWJwYZnhP1cjQg02h4Pwf2c8vFO9+8zH+c83pFzOZ46E4pYqe3D37/wcfyP0x67
gx0j3fQw/neud5kx2uLv16f8PmssdA2mxM3nA7qHG/Qh91z63UfQutUxRIn1XKXBrbjrgPa2wCon
ctShlZUB4Ejsl3GYpu3o4bnUkD0CF93CNAjrMMcBpfPWxMBXFSkWs3nrTZb9XMSW3IkYrVTUt+Yt
uW/qF3MI500maGyyrCNLbxEQmYcYNEY71PmPO0Y4UCD7ytBEATa+6SmaNrn2vVdlJ++tO6c/EYw+
xW0qsZ6HH34fYhpOXADvpfT3NvTDHaGEjXYKAYMpO7p5TUO0i0aM5CxTwK2FTrut0yZ7SSPBpB71
5c+pT3d1hgS7yrO3cC0s1OPUE/VtRvluBgktYz0Bw3hukBTPDZoPNGYd3hEl+xxDapidc1pQGPgf
psroX/KeZTU9GvRrnd7JY3VgPWnJSDyZ4anXdLpm+TFt5jbrtpnyrH3m/QjIOufkNZdGItw3VcbT
xnC6ZhPeNUHCKk4Ibeq9M2BzU+F89j2e0JbuGqsoswtoNd68KSsTKHOqEXYg7r76OnxFeTVuzWzs
l0XpiG9YFN7iqS9voWNoslL9sKrcwtqqmn9IGUa15H/Ql9Y3+8vQTSUigVl+Jmgu59rtSCx4/i4o
8nkjbB8XBnqFxwnO0MqV2zrt0XFLQCc9tNbge5H48s3rpvTQdAhS6GQt3woVjOhFkmbz2I008qVM
ol567FqjcZevD9XlsavaeJ3G8XzTEdq1PrTaXUilzqyC6RI7RAJM8gzHpQdmYaap4jLm3dCf/vku
cx5A6/vJjw3oaRb3oOqRZJ4CKxTXac5sFH0C4ohtqKu0S3WNxXzzOrRmj0OKHsX7pOinxWP38VNx
Pv9kmICuef8hgVztGOToHB+7fCGgJjucMWMxUjApU2udaFPg1WMzjGmwMS2e6TKuxVNqheiapJ8d
ukj9fJzxOB7rKr9MU71+7D2OP36H29iLpg3zL38f76PifbDxmmSNYy4VUd0zbQ8oOtkI0APL6HbI
xElx3o+VleUvrdEi53nfZVZLnp2io02ak6A0Mjw8Sxa50q1B7nL5137eFS5qxyBGIWOkG8MfitXk
iOQq/NzbFKUJe6gHff44VnYkq1zTgblxP+XxRtz6dMixmi9WQ1xSdlwPPVkoluIO/0pa2remj5sb
WcmaWfH2OFKoMlvagUd5+34sdTCEW3kP8fV+/uPYhA4tN4vrY2f0wl+ube9V1UBaDEmyjY07Myyb
86dTlz9yhVouSqzgIHRFP1bgX0e3tQHporUrbO2/CTdO1tyR7dm3puSIW3XeGEEub0LcnRW2kf4C
geSjd/k1RwZ+LNXKF7c2400tus9AD2pddab33PpgXIy49z4ja8AjMfXBcyPjmskkRxbVht6nVbL0
l270TfSZ3tiYp/ZNoYOXshif//rJSoX40+E5FVURnweoyWvHx92cNqGFrnsmKogda94BxqThdZpB
V+39uyw4QJptBV+q+wbBdL7u6Hm8ckrGYbdLxCHPpIXZ1Re7gN7aL4Bw3IFZqEW3kVXeU1QBkQjr
0FkE3RwDrMHsWdVus4gT7qMwVUjPLW4ow7deEfyNz23d/mNPRsOOdi7zKqQh1x4jjbVXLs7dLEvr
j2YyfrXkqJ/MfDYuojSmbe4Xk4caebZPDLFMOVZo7XxUd95wT1beNzHQvl2b5R/N/W+GGvB+Nic3
pLDW0qhQSuf6Ob1v6rmwv3g+6snYa56D+T0dZP5UjNE+a4rpjK/EXPEwyFWYV+bFGukA3dGdbNnb
ykBEwma8bybmpW1pRt3imyK58/zYzIUfPbet2GWJWZ3H+97jeGur37ExfZjDSN9uHJMGbGHqhb1k
q31JYKOhMyW+n78WffEUpenw5bE3tyR8y64Xp8du1yYBWCVpHbpJ8igBY7pzqRdB4tfnITPclyrs
t1PYRR9aaXNd1s5wCkkiEtLFN9MW/vGxsf/9ypVOtZ3t6PVx3IgrJsp/vxlEMGFGTCXDhIFVjFF2
bNJiLhdWo5nuU42fITH3nReqg2G0/YWlVH95vFJhlZws14LzwqG/jz/etM0I+busbnnWblmilnJu
b8Pg6VtNyLOUqbeayvCtjv3fttekA94YOzwnhYyPUXZvmBVEN1CMyWqWSbbNoUjcuiRcR35dfYq+
S6tV5GK1ZzmDybkAZ4KV/UTwUX3SOmdT5f4H/a40Sx6Eg43jRnhyYCkFfchitzZR8JU+PIKkL+PT
XHkx6I35EriAZhJigIXXDuL82GiMuOshzNPXQEz1UzrlkmVARH9FP+5AMs1AuebZP9Ve5Z8er4xC
zQeaBa5EtQMU0XHz+uFZ0ucTL9L9pZfDzhwSZN2V0S0Sjxry4/8zc5S8xkQ7bJmqjVf39kfadWtl
G9kb4U16VM6AYPp+3CSUWVi6nJ9Su7G+cEq1GHJN27twAjc7mfFTUEVvOum7Q5BVd2SR62bIt82T
SULWgDuC0anS3tluLe8ciqBZNzTIWaiqJqKHbaYKibGokesxLsz3LmzzZRZ41VOZHk1rSl/tfCDz
j9QsVNXw26/NbeETGORe+9YUeQkRQlSHx4NKMQGvCA9WMK8jcD5cYVAnLHu++rNun4OSrGOTu+F5
6GuH9mImaA0TtXDlW8vHdZFVFt18Ve3cCdDC485oU/OngC6yyhGkLdJGtMzaWHrX5YS+bnLC69hl
CpYdmyJ/AQn0lgbV/FKn/EVu9/VjT8DHfsmmYmO0OYYWSjWNq7wnl851T2VQ/q6AGuBEVkSNmQPA
rJLk6e+vRhpGHpPW7lcUMi+DF1bXMsi9fZMZejHddwu37C7uoNeZOSlnafeDf8gZOw46GvLF0NUO
8KyGD3ffBF6Wrl2sfKvJSpKla40gnezae+4Q7K48WXQbB4TCE8jzNIzME5nIf22SsakWEJFxfiss
957FotqdG4TjkYd/f0qmZvl4sGLXoi9dKX+bMoUJZEcdje9q19j4qqSSE5U4iqZ+Gzp1v0smZ2MO
MErqXKSnPCk79Npw7jqPuWGIwJwsYQxt4tF9Fj60tpLgYDuUbr0KKu55yA/TMo5Ef+niKdhUDRrP
EnOBVaTFN9PKsa+3za+IElHoBuYmrWy5x4qArrFJ/LOqSPqQQvtMTD/9VtQC8fYMODJ1Cwk0xR7g
ww2noOzKb91U3+3NQu2LuXDe1JBDFuO4jSttU4lw3qW9jj4i42lor+E8iF+lzp6S3jO/xUnnQrKr
2pdiCOHG5I64TKab7XBPdIdo9rNTbWTuJrKszx5JDeHmTA8arYJjlqbZYWaRuXP9oT8XVl9uRtnU
z7ZMcPVYkfVqtCf6zpoLvzOjl9FkkRsPo3XRHUb3chyLQyXy7jSlpYFiO9PPrI2CZS6C7D1zQhTH
aB9Da1QvsRMfU935yK7D596Im/s8gaBpStxfg7auUkX5Z95jm5R9pN5KxwWER62xtl36tkhyQW7o
/Gi1RYVBYIqYx2iVeeX00zOd33FmjO9xE7hLzVU7JzY4Ciw1z40BdWASk9iZ9G98fmzaxmKJ3Fr4
K0SMz6HLcMGJyfbWvQoAHDVke4LCaS5qivWF7MKwn4P56t/3Hof+3uR+aa/TwYKXwIMwFhHgkvum
UT1YrXqGltMW+7hpu03TOv3HiKEqoBH190b4GLhMS8ONrKsnsCxgPWG6jXLu9l0bD5fHNJS4eriw
pH+zTCqtgVuBUbyHC7EG3YYxH1wesQTRA7v1fTe8Y3H6CGtYXPsbJFQkeMf2q9WUHv6W6Op2g/Gt
8kP81jHjilA9H99JaL44jTdn6P716nHM8bDwP16NsYhZeAu9c2Fur83EzC9+Wc07/E5YG8KxOTnC
vlsze+8p6HC/zqaI31IUsotW8e9KXKrxYGu0vyBroBjdv77uIvLsZtth+14n2c7vLfg2rniqWpPH
1ScNWLclEeVkHdpp3HTYJn8xhbzUzDbvY901a0WG4iSdeTi5fqPXWBXjd8f2XshDwX5pxnGTNMY1
k6b9Wnd3A4TpDTvFZP7Smc53nXTRD3wVH47VDi8GoIadkxf4B+eyesXX/vo4wanI5Uhrrm59pcO9
dCeIPW6bHmsXUbDwIW4mtt0y6bn6NXb1oayt6Vs4GmpVkiH463jWdH8dT6vqn+f/+3gU/J/fEzJe
bds+B7pdMFAMPvAJQ/YKAB6Z2Yis7JLlqnqtbC13k1YEafd3NV3TtmVrYa64784UAHAsWTV0HHZH
RSPVIPdJLN93W6XcdTChvclciw6D2TC/EMkGu5kweWkbyUw6AaCWtq23v/amoH6h1vXYeZxeWv2t
LKzugu1xftEjZsPUy6r944wm7vpNmoTBUgAc7ZtIAjVo5TUOzxnLT4AaUl5H0eeg2SaB7/D/n5CX
HsxSxzw/Tm8xkh+mmKHhsYvEVV4ry4FRhF126YiIlW9jtzevtOnGVM+s3++7j41dGkdBKuVi9kl3
K6AQbXryuqvHmzqNII4Gwl929rTqWU1cYhK6T2PQek9NKUCwjk2KLyv1/zoWAKFeSe7wddz5YB9p
ndruHicOxSU3k+ZczS2IaaZwug52mDkYZT8fbzw2sTM89cKPT9oN7bMTJycnZKlnOmF5laC68X4O
zlqqJjl6900q4gQMQg5lRzIEOoO5A74WfptVHG7aMDJ2Ss3GB6lTkRvig5VisUN+WG+MOBcfENM2
olfqNWSCVEM1gaXg5jTpsttHRvq1biwLY6CXbx7HSxyDfx9XmZlvyMPOf5zfGvID5RFp8XZucXCE
iPJ7H9+kkbNb5XIrndRcjXnYvU7m7O/muQtopMe7Cf/OoXbIUD5+1uqtfi0i/6vJB111DIzfS+vA
UFd/Sp96A4OZffCGUT3bOOoXjxO6TnzDQGjd0KL0e2nXzUY0dM+ZnYn8YyQ//bZ3Lpm2UWENcift
LL6GtZV9cZQ+qMh5dwNR8cNGdIwmJfFRivwTWMQ6UtBs2yrwdmYyFC+Ol13dUZ8nS9NCrkjn26Bw
ohpjGgHEGeZbEZcNIzj3ms3Mfy/lWKc4Lep9G4Xuvi7d5KTNBByF7TZ4Ssvfj+XbIJ2bNAvwDXH2
7E+++yPK489JMD92b66RF8/RABPUTqIvoxj1czHlzSUYx+3wFuUwDJqyCQ9WGporctnZh5mCcQEH
APg3JvWalXiLSCsE617FBPBiHA99oI2tb+bWU0OPq6Vq/ObrpNJ32yGlShp0MVqO8dsNjU9HAkj2
U/3SN120YsFRHwK7Db8yDG7QqRQvWdeGmJDz74/Dhsp7AHRorNrRhqbe1eFBmhH3sQ0TcAw6+T2q
rBsXrH6NwFktzWn8JCmW3XyrQv2exMUPUczPzPZ0LHFATQ/x2NxoYEO+pKv0Xqq0uVVBspsLArRw
NGFEeoN8m+iAsC4pfq6hiqw1y6FvCQmUXpX9d0fRytVMbLKrJe5IFg+ZAPmIX8gd4hZwC9STWsbF
tq8oGY50emT4mPuddER8DFr7ZLvpu6oD+z255/BLNcgnOrbna5a78aExfZCoIlipw+PbtO1Rr6wC
VusjiXovdCy7OsVcFVD+E5TKzpnjwhyZ51OUgAojVADPI7xmIevKgVw3DRuPQHbl9lO0IwA60V85
MhekNzIBLFLZlzSS1jFC7rZuJHjbzjibiSPXOh5hQjnp9ISIt9upcTgbGGrduiVc7sPV6AbdYdbZ
PvXTtRVBshHDhksLX1GDqCnbbLwYbnPphhiR1v3DtGZnroOMvEWQJrue8sEHz0sEsDV+quNmrd0Z
z2sBY0AVrtzALM5pMuhhZzc1Xkovk18Gu3MucU89pHWPRV7dzHi2Tn1zd1V3QtMv3VXbRkQElJY+
soaz96E34iCUZYr7Jc5OQ2u/DXEXbBlbkhdr2gaeZz/HISb0rufCzDOKra7tsnWMY3PAkbV/VH2a
McGfQlfsLKrK82OjpD41Qy5XyVBVVxkU7iYYWctI3Tw37Qi6hj+LdLFT+zx2O2gC7vAqu+o1hyWu
8lqeUzfRX2RvcfEM0SCWYff+Zj2UQBaSfaPI/eGK1l86E7YPoe13gj9G6arwV1XihSuLle59WrXS
Dbv3aLgP5ZJOgvZh7oYvspT8rDZO2iu6I0aqYWl0OtnoKZFfZpI6wC1EuBvGcd14IVyUBkReJ+ST
kU1vE61DEZJD3C59RiFRTNOuhE2xTlWHw5MZiCoa856t271n9K9Qa4qjQ9myxve/LowSsEVqwPGQ
81vXdwqeDuBA12fJmXb0P2z9yjpU4UAKzqhfoiSvLzVZHtl08tqkI+b5QZ1K4dkvAtaI7nmCALHG
7XX6pRg1Mdkm6mQoAzHUADFunlX/PfHblTMU3t6Y3F0cNekyp7z9SGFLA3+214BQSvt8PQRZchrm
6BwCWly1suVqByoC/EYULBDvmYn3VFfdixeW8tDCTAOTisHT8SFRFkV99Gs09lZgoTqcrnnXKKAw
3A+FP5zHKdh6zpC9MVPwmUUThDszvPhgSC9+f43yEtLarMDZhFE17ifPfZNS4Pdyq/Es2pnHk1F5
PaekoYXhgzAWcXxU0zOd+7hF+6oHl9A1L3OJV7QcDO8UytrflnVSruom/RUNnne+5/nIElnU16ti
09syfqnmBjyy/Rv7Ia4LEdBSpmD0oKJsbVNNXYq8tHli9YB5dB6WlI5NDxIxadN7Wa+dx62g8HwJ
SvNn7ozGfpRiushpwmoa4tiDPTOZCrSxyPyjphGdHjv9JRiyecGCDp7obLzrmcgEnO1LSF1kZ6W2
uUgy6Z4az/ysokJv+8wW+1RYHtdpJPcSV2kFPt1gZWw33rHQ9ldy7SgNQylh1Dj1qkBksI6bHNZF
0QGNrkgjejz9rOEYELziqSILdTDTLviSJ7LaeKXyt8I0YQdLXHXNTOamzLNpZeU1icbmyQHSyMCj
h/cwzaFcmh5c3tlemx7ogdj3xvM8IwlyCezAROwTUXmX0Rt+pbIh99VL6oWiso7hDGxomtrXeAii
LZSJ5hBhUr+Es8b7b/PYKt9strIK1HE0bWaABLhM1WXz0cudb6qWBJ2pwVp8Ct9RGlUXC5Nu21X2
E3cZFUhhrnyhu9esBZyaIYjUmbJuM1d6HvqY+uJMr6f8HKZOvLKNutgaESXqKXPm9ZyVHh35CPG8
gdIRaeSB/gxmvSKgVHjze8RmuugYWe88A5QPyujgQGCH9EdEKXbe1CxKtL0ZYPnhVoerHTHBrnpV
v0DvW5kUzHZinhx4HVF1cMnft2WEirCJn/pe7cbJ7lZOI+XGbsJLnGbk+lQ1LfMm66FS2desLX4J
YVTkGiDz+OBXnIyEBXDFD8IKczFiwp8a/LllCf8HqbYqo/Qc+QGch9rFBZ3P01o4kViFiQf0VJJQ
CoF4cI24GtH9n3BdOBtdVb0Iv6x3NdjZx5TbNC4cJTs5MHuU+yIwrS0cXs3sMbWb3svqs4YFSZ7v
m/td+bAYCsrCWejvVQfrXWmvvs6GdXnu86GBWBFPKBxJDQfCufdZDKJvxqjF2h25/4b8jgJInfwk
imTl93z9ytDJtc4LtQ5C94eerfoSGs5hvGOuqdSsyg6PVJy2zjG1AauSQTOOtJt/qzvYZ6nHdFx1
lbPNY8vazkkQ3MoINu2s4Z0ZpSK1bhp00GJRvc0JmcD+8vVpcySGpudDLrBH0gCH1I2nXmllH+5N
5X36ou6uQDs+xL2CIXUWkY0gFTXdaWJxDAMFVLWlsvZkzTZMPcMTWxZFetE0RH+qyZoNC4xlRZdg
dCq9/yr0GgnFLHpKzRPtBCXAdDHGX0gscxMTj+wQiIpLMksAvGTY+4QabzukyVPvf0cNSlW/glxm
ztGPNDM/Ean9ZkK0XwwN3CFG44OeALqYNt0LNmIwAtC0nDQjrzgEWOPrHIp55DPA5QUPQdY8xVMS
bn0aNzRdQHw9A8qy0tzelCPxtdHa4OkI+Dp+el17M/zrlC4ltQPzIW5k9Ywy+pXK0tYL0p0iykDK
cxwtSds+N6m+htGd7+ZZX6IRtFbt3/Gflta0YTiODdh2sqbRoe66vW4r97Uw01Vlhci2CtVBDvXx
4KPTcBdS5jSJpSx+ob1ju84hnq/8Jm1fZgHvwazoxxIW1StNmhfA4vvr417rxFBtwnzyV6NpibXZ
+9Y1slLr2rbhEvp7vHZL/aoy8KSRAzvRr0nSAJmtAr2feLQuURoPK8Sc8YcAAuK36VNJK+plVDtq
r9I2eYuLYDs2ycoOkuiJuTK+jmhjwCAFUKl8RkemdEBCQfA1nyEYtp3dXiB3pFuK+/2dc2lu6nxg
2GXIiVJ97Wo7uim9qUcPNpUuFHTRMzrh8hi1lrjVLWYzq8/HtYTEZyq0OYQX3FeeT+KLWiE3hL+O
qjTehdJNL+1cVDsjIwfQUC9EP3HtnHB81kZ4dT0BZ8aG991VVrkOk0J9kpPI61B+G8oLEcq84JbV
rxEG+XPdsKSQY9ecPWV9b8et2yfmJoLT2GdVcZwH+aJQD+609N+7wV0jZw4OpE3zdaod5A2pP3BX
Zt1e5Y3/7oHoM3pDU5Y0oivdQJQMKK1FJKadOdxzrc3nfkDMRJvA8udQhIsktlMGyrSEUj7kX1hB
mEcjjfYKuJZOm0VVl+3VE3rTOvBe5OCSprPH4B0Nwic0Les8+Q7aSztVO+2gCvCzseFGSUjQjvxi
jOWWo+x1E0VUs4VJf7kqcFeycUImWD97mWJ3YcyS+J2usymHljpWV5Ml154sesUX3pXfbYvuNm4m
UXUa44nB5dW3ErUkw/OtGwvaRZXHAXrRYRxnd6MoWyxktIzLtjr4AmtGlEZbem39omIsltJPg/XM
9A97KcMUQnVcFRGUScK+bWCnGyqjX2Y/34yempeFPV6ZXel74SMJT9qEtEiDNThj5E6zRK0Ht38r
Bmr4RU89W+aw+gU8v6rz9GftDu95UNc/HNI2uq83VqRfBqP5ldVZsHGC0D9E+aTgb8HvDEJ0bq1O
PnqHcnwwlWvRmPYzirlkKXGp6DAcDx2Kj2Ud989JY6XHmeFqBauX7BLEONkXH0ZGEdO9M2MKld+y
hJVgH7RiWdWWIKb/VQBY022SPNkE9nmdgMMEmrAUXDGi22VQIFpogNAvw+ham358NbTTENcCCDP4
XMuxyJ7aQcO/NJJNQeZxE/VVvYBtthfm9ELGJj1nFu2P+jJ9cycKjraJlya+q3jHEaaVKFh3ocIw
4f1DRO303L9Wbbhu6lKcVXiNRNWtUtbhqzlMVzSfm7dhB7nIG6/FbDlbs4D1FqckCtqZOEXbJQD8
iUOZDZS7gZw4YhEdssDeKSkxeeVZdDHkD7v4ZVhFBduonZ8CmJAyDV+TqhpO5tBXi46ODRvfJ5OH
LNn9zvwW2TRtGHOv2DQEx2tRuduezO8ypS/HJnX4wjwbB1AosCUMkYnPOBy+BoG9ZeYE01hAdXFF
/pzMYfktQy2w7Mc6YhXDOsDsgXZ398Uz2KiLjhTd7HiKVqWmNVNXKorwaptUAFjyCspTqbxVH/Lo
29L86nRrEld0q5J34GH8pgVQicmamQl9cfYHM9p2YwYdfHLOYkicU9R2Heu4Mt4l9JYqS2dvqIJn
0oGg7Q4wznPNAqOG6ZDjTysh7efqznGiYjXNOS01SlIDQ+CQs66r9iwH4FssSRPY9jTNBHl3FFnB
h4qvpg7ftWm+l4GL6BVoeDa0byDp0nXamu+90ZcrZo3pVumSwDsHt0KBkoHSGc4ezuMVa3N35bnd
T1TMNEfQEf0V4P66nRvvdeyXR4FnpmsDfyOSdlcRJn6dU8CYxPKDSxcY16CvLiN6jCLlveAu3VLD
apaJHX5rs9Xg56BhAjq2YH4blhbXeo6CYNnfW1H2fR2QyYHwAXAYvemwDn0ZAvkpUGWKV7sgzvKa
YTelMDY7cCqLQMIKaoJyPap0bULHR9DRQYF0X0bUkxs30x+KXDbJ1uqb2TQMbSwExr4GlzSFYAK9
ZmXrML5kJoKUUhBOuizg1ZigShhYxGUEdQa8yTz+Vo5udqrcvlh6LXpbqs0sXJzMWE8Cl0ZviJ9m
rQm+XKkXnUWJu7fCfeEhoS1Q9hxoX9MktNxiOqk3gTbJmM0jijnKUT3J8kVfyNvkit0ctePBdD21
IPQ4sqSEkjM6m2jyqitAkKsf1G+DbXirTv1G7PyStePJRmm8YbF7C2bT2p28jIaJfJaXnOkkpqlX
PEXWgcB3Med2fpogOiOGgvrdEfCnrfiii/TYdGV/G2ovXxZJBaduQCUbwKAMsvA0eMCaPEN+wRDc
rr04evGMete6G4rk62wwgpU7Wc9981kr56M3DWulh+7ACjb8f0SdWXObSNuGfxFVzQ6nEtoly7ud
nFBjJ2ZtlmZp4Nd/F6m36jsYTZzJOLYF9PPc67jtrVUsSdMfD0fUlzyacDuK+E+QyO92yn6S8Cs2
k+5UxsGLldXZrRLWs/LdjABfCiuUgfS9g5WMpiD5TGGFN5Q5c+AS7x60oiFmkAyYIcXllyeCOpV6
3GZjj+/IbqxTEQN8mBU4v5A5WeYGwTGsvVf7PNuS8QTDwok0Ut5pv/5qybAm2Imc+9QpnrVXJtuQ
9Nupb+IDBSk76ahXYMU3byB9b83vHOwOZ9fQz8w5v1ij2o3wTCB9ZqJNESK/93y1K+ZijEIrHD9m
2nS6Xr9PMbllFaLtyJmm/5gjSB8LvHg7mOJsCGXBAXNijj9FEqdbJyE1XOOdCvjH8IwHWS7WueNJ
cl8Scp0AJsgEPLGFgWuMw6WF2t5VeJY2xcHIef+dmux3KAFdG08Bp9WDHAYywxpUa8PaB1GOVUhn
CYmilaK2KRiIH5t6a47U6m/EOdHSITIhuJGP5dyRc1oFrJsPqv8x6T0l2AybeS4O8fCr64hqKoow
vXIVEkU7ph+sroIH3hSt2oYt4ezHrGs7fjj6jcjx5Ty0RGuBzMcKBKhODPccuiq5mKx/W89pN6ZP
LZFVM2CxllC0gp7VBCvYEvyyqZVuTnUWn/3CIxVIvABjfs4OSxSBi6+Vxw8EsQG09HDmcQ99xe3P
LDmBdYQt+SIlagYzcd6rYbAjkiJAlIfu2ZizB3vdPl0do9Qc752LK25JEonPsz6b+bFa7I+SIEmQ
NMDSYdeYGdcqyn6kdMWmRPwWtYuEUBiLPOrm6iNWN0KEs53lh+m5kjLbhYFZnbqcXhljMUjJrJeb
cvPmmjK6jNq8jyb9AJ7LbpiNhEhQ39HNbTSTDL/r5xPQCwdhwHwHslNeUQYw+Q7eQzVk+6Dyn2Tp
6HuNwH2qg3o71f1yFARtpq7x37jkm4p784hLhCUPQMDNCc/0l+zRXBybVcK7Bgu139T2UjWWDLpm
lz/lPBEuLG70uVk84XkcPOSIU2nIsEEDSdRMnfuyjOHFG+NXYbqnpsbLaJidgOdDz65d3i/L2th4
f8/Ag6XjTxcp6SZIgSAHa/5ZqoXhoRp5f9WXGQy71EcfH4d9FXFM2kn61rbkTuRmSXx71v4IPfN0
zwiVpGhNVE5Ifwi5pFl/bwtyvhDiU8dhnlyU2gevA4wMJgjFqb7zdEV4XQIBxFlDQPGLP2lmCGGK
kx+egsaPtx23CjG0/WdMJewcIDIKKo2EJOMaIJj60rchjw8qz5zWqzfx1KO8kyYtDkoRjVyzDeL+
xQVTb2u4/y1qtUgVxt5p5T7OMueYDPbR9xPW1XlyPoRbGSx/1jnP+5g1u0l2EAAkEXvFbgrp0UHB
/FikxbjvJJV/Dq/7kQppguGIlx/EuqWEBXPNgtEAufJGTmCF4wLHWlEXkCr+2iy8qV6YUR53R4se
Tf5969vMPTvc8RC3/cVjeTCd8NEAkDovBmnKbk2c45w024B80aqFHOKGhu8J5J01vn5PCJuVSEHS
mIFiSoPxNCDoyyzzK6vu0muzkyZ4L8xvyKeqrZt2Hjst0Z4IO6MU62e0lPOb0V4tjpPrdKgg+9K5
pFwtQSrgYHWJwFvuSaIZFwQSpSyUVLDQo6g7ihadnkSbxP1R2n0KK6SfQ/Gf48zcH8t0SjoTT1X3
IsT4rFwkvX3K6teQg20wIm6W4cdMrScCmRHMNeJH5VVCpaF7Xr8liLRdkngRx8OfOimvQJw32YbX
sQjPwO7Ivhb5Ki31lXI6MlEFV8Y78m0kIaXewCGsZKS1+5OOLRdJr7BnJeewVghiF5KtZ9xl2vQv
tDOUmwkZRNQRfIqS+tyqXV5k5Bw2wxfWkh/e3cM0UM0C2kRiLk/ZtqCZVZcZ4cHr1SfRZm8c8+rG
hJgmvptv0PX+alyVH4ygfDjUUpuRE/tfztC2uzg+M+kF+THE/0KowTv3/GdREtXhxfpe9X/dMj6V
1M4dNB6XTT5kvyEXYR+t8BCG+JLQzrhnGtN3zmTMzKwx09e/3/v3MpgGnWrY/OYg/WW3YxRzkp2b
ABEWaaaIr/DY+wNx0Z3Lc0e6Z2MInbNRaGIH6dba+SGxe/SDoMHAADsMmDuCCfMLuf6WyRWTpzaR
f+U8En9+mENnwMU3xmcm6/is0jzYZEmDxzC08v0AuU6eAGnlKcIb1SuPrlICpifyMTcppASn7ZwD
FBJhE16IuC7ATAdOGOr1OpDyXvLp/LDidBhq+5w1k33OHYtM3GJkSqJYVUFSA+E3iNldrW/EdubH
2cZvZxtmEi0CJ4eDWeHJWl+QP5Jkp6vVR1OHkTUwSUyZ7AmCo5JAy688K7uHpAYfsVKDTqiQHTQX
/dPYXGyO9GdhGs1ucmd/Z9ld+xIm/L/Mev8IsYMjcToYgwAzzp2PVIkXVQc260Qe3goWHa8EJijm
4eXfS9IiRRSJ90t1EMDL0I4vAbpNdH4YVMyZrrMSNcY+GDLjLv2UnoahhAWYFeos4W76vATU1PHH
EmTNGc6CnApBOQaZA69E/gS8l85XoJrkNJSsPZYSZMfyEjjrUe5SzQHe8xEGKTp8b6K8K3A+xZRL
vFH6EQsdCZ6xk+/nMsZl4MvLSMxyGzwoOw03Je7wvSiJmp1l8lKg1j4j+24eA5IDVUhZ4zjDIToQ
OtoajKh5iicYT4klC8QQpKAIPZONHOzXqUEkqc05jrP7X2WijR59ggQpKFS0Ae3bsL77iNxYOosP
RYjOQ+/S2jAAVG5EoA6mtpYXL++zbeElwX5wuk9/ofOzL/+k8IdH6dQvM8VMD0U8LjcholHAII/W
cNchKC2fFe0zIV1AwWN+aIk5c9ot39dyCgGsLiGqDYA+Qvjp4niIlaNoOi2S5JxUwGFOd81k9T4Z
lkPKMLNwEvjJgSZH4558Y6LTl3KmpzwsmOIHgzvGDgR59uVbNv00E505yF8elspQDxN1RvV0GnXV
vFYFXY6o5Ogw3SpsY891aV4p86FNyyVef6QdQNk5ib9lZ/wqvPkDmVazjYk6PFdx5pwZGeUpnkuG
cmmeCVBhN2WEAy9pBsDBjyWkwiwpjCAas+ZnFjiuHISBD7OcyQj0quXR+FWaeUCDo7U8u4B7UWcU
RL3Fcp2vQdY6ScdjacDuwLui6VlVXQUSxq2NdumsFc08woCfmGv4uMzX89mqThVKWXg6Wp4T5yGd
5Dbog27vKS6POiNE20Y99zTXoPoeNufvuB0O8eS7n67NCK0Ti8dLwcHKHmnuh3mwt02X1//lK1OY
eY8mbqOdXcp6j4rbo09GDAe35Eo1/cQ7FP3sMKX7xkVmEOIcn+XTOHbfSW58LyWWfp00xUnWyzOi
7g+BJ+pP4Pob/ZWADf/2m+lNI12E0YhSM7N+d2EX0k5q+S8BDRb0YBATDHKSnnLfQgRHAL3dO8st
Vq69C/MGH1NM0iqPS27MoX1zCNg2csoaREb+2irIHWZ+ULa0T3kgxNH3HPy6nfKvdmN/wxxEfTwX
z2HdNBCHJf3DE6pSBO50n6UpIGKt3zstvnVvyh9neLCHIvzT+E234TRHyKpN4LfaNXZT5VVXM2u9
ixYuEgzKIqD0ebROQyb/OMgrB6CGAm1LH36WcGAfVU5b8JRSSpAuD0xLoFBTu/anhOroQivzNwTw
9p3sbx7g4y6Xo/Pup8lvo+rcv7yb28WO3XPbWWJTGe0LLTvlQTEsX1yarHKDYT7FTh0JU1Zn4dvV
earH/738/4fsRCRpjguyrkx84fNJ9lOMTcIFT6HqejJfE/I5xnw0nk2slq/xIL/qAUfCv4+or6DJ
VU+Q4Xn8WiONegVvW/aWrXH5rB/GAz4DZnoPfosPq1JvC5w8t1TFNzTUCYp7wzt4KEwE59r9/1+4
Zk02WgZUA+bp3+9P9vK/P1EnffswGK9BFu7bdsKN1nyFzXrsEgm9bzUXc+XOFJra3S/DofJnXigZ
K62kvlrSrq7V+qtGYaG1SzemxonWTYpHF3J3BFUuRU4RqZ0FAbVUE4rV9cN+SGLMbSn/GYIwvCCX
4tyZquO//0qnanzJVusJQU90brs5oajVQHtaTqAA1Xn20+KvbG0yfE/9EJ6DOfzNCJle8AFSMM+z
rJhc52icGppjan9vh+qFwpLbCCVJS7X4iT26vcXyXXJ/b2TYE92k1RWqbN0QYfbLaJHpQnMOfrN6
0uzv8dlkOTY7ZBiISJr9OOX3cNYvhjNmt4km5aWY34NAIXJOSFwugvpqkD1EkWqOvtAuvmzDeHCq
WpyRoeNUpd4W+Hly5jPPd73tc3p9xApAxCkJgOUKdJXZm2mIdXHhqU0IxBY5zWX1S5ii/QwsMDag
zLp6QoBQ0I1g01lr4MqcfAwoyZtOKJJpU+OxX25dzifObZMwkIUzdennc2AiHZ9S0N+4Cq9ueIE1
xXVrt69KZ8spkJBwZdX+qS32IjEH6piTOmuTLVYXxrM9WaeeI9SF5SaZuUKyPWd/3MWcdmTV3UXc
w5t7FGm3NVtp019NX2zzYuQWHMEPQicCfWX/Ud1Na1tGgseKwtCivHb8RdXAbtDQeTie511XGFxY
Tn0D2C6eoKrvSDNIDmxP8+SeKG/7Rdj8uLVbZCoQVMW2dHDfJmEE1VZv7bqhw8KypgOyTTLOKxsM
FGtQY5pogBr1LPEG6KFBfce3j1SYgjaivT2ZRlzz766mYClunOf1Ob4UjJaxccvKbD6SBwbaBQmA
FCO8W614VhNnrYhdPO8Iyk4okHboySlXw1i7wwjBeawQjU59tZvH4BZqZGwBB3pvUlvoKBJx4GwK
3NWRbsht0RlRMgtLPLfzsuF7T2Fk3TdycRacZ2UZqQDxdQphYPTO92LNe+RmcwTu7IKlItKlrGD9
euhLGILiqgd1rEu/I+89fpmgFWOTVc9w0PEVc0lJchXTykB5PZxqyXPmaHnrxVSU71bMqOCxfNGA
whc/0WA+POZw3fZIHKk7P1R1/cDWb7nk4Wd5mewWZrOsuGOq/m9mX83M7I+TxXfbqMEe8gHIRq3+
uIrjXjifE01T6Ll2vXI0I3eM1J73RHHr7aj79SFuqcSACM9qauvMkfCtAVA0Sy29iymn8dfRBS8S
DNOAAxF+WdTGV+fEuyFuKQ+arRNqFjZkqBOjKneokPSG1gnT7jH/K4cOBhOUh/owRL1RhgxRLt5a
VswIpK30AAJ/Gs2KzbpLup25HhWEMOBxmLqL69nxlqVVIuMlH47Lb1eOQHnBOqsgxKBRg3DqjiQ+
T5FjzjhJe9q2LWxvz65Hw0J5rRrzMxP2k05wsNIdO2ymYj6ZDZK3oSysCPjD0j61B/UqLs5pKy3b
n8oPwRe7q5fNL7YDFGQXxluuy99wTtlpQFb9b3Z2ikRSZkirYpH+rRuQyykfP4oxY36jzBIE4j7Z
tT6PY4rLBSPFBmn5k8QevC86Dwn5+tIhH4nsJqP1cfLSS5CEb52uoKMyxcZhYTAgNb53+V7znLj/
tHiqfAODpv/HwpA4VTAmDUmIB6YG+JuFSH4NIyKFhSHdRh9iFN12bklVl+TOm6ZJzFOIJS0gG3oj
rUTvHG88qNn6nAPkII4AaGU67Xfe0gCAFPp7MLORiuPip4YZd8p2uMzZ8tHG/ReEa0R40XRAmZZH
3OYlnT4jyhzryzDoDqWSt6e9jVjSnqd+HJRg2OWfynK7S9BTa2PGVcSpA8+lHmmxGzeVTy2f6+dH
LVNv67yxiRCWKZZxK+enHsOOqIF9QAz7HdSFKJT1gNXumPATx4rY0VRU/hXj3B/yGiXCmHyCMb+q
kLgZfhQ5O9LECj0GpAmuND5euBSaqjn5fEk7YYdWhAq+37AbQcKlDpxva4pjMLHz6KA+SqE+pHDz
LbMUwyKoW5Of0LwiESnNXa78V5T50YjDjL4vWL3J5Ik+KcqD4uxmTKj+6mx0oxlpBNfRVtoBw0mC
2EWgNZ5I8E+5+iORLtAZOM56UB1V0CZriPZkTfxM6GUUAywhKE09l+LoytjfeNa4TQxrt4Rjuat6
6x2/JewDVQJrm5tYYJfH+dlBIEp4AoUcQ1xv2dAgs6ZntD+XoUSI1/nxfuoJ5jOJlUxEC2jbIYyn
6XFiml+4BXg684wwLet3jSgAzp0iGsUXr3pI3hgZngw7bkfeS7sZt1D/7o7SNL+x8k1fMt/LoV92
ehFblVv9zskUk+2QAExx7DEHthsrMD7iXiPnqBiIC109LyilNzAb+mB2tcfuTk6ClTY/GV8ydRW0
75ryZaBB0JH+MYEk3tfmfBbhQLdgTxd6UOjs5KfVyRkZtlBUiG2WtcesRCwac5LiLo2SdnFPubt0
h9aonvzAHw7hRDIh73Bl/lUDAirqx9wY4pfOU+Oche4VJzT6molSvYXwB7iJ5hSkCo+hR4WIOJke
IxzH5XKsUt4WWrZSop0nvs+syWdu53ZPE8tvjZ4P2yi9nIFIDiZN4oYnnyuG3SORCFTc8bNMvLiP
0Pqh9tgMWlwbqfUx0AFlqoumnu6bU/yZRnP2L3QvUeWzRyXhiy268qEr9WcWdOXZV806IV37QJ9t
Dzzdcqs3VYzPxTyXbGXd20DzCTWU8Nuty+FS0VhkD/WZ83QnJ+sqyi67dSO9Um33lMqKAXeogv3i
4iQx1iXAS6lx0kJGclkohqEXWpY8bEYTfXlQokqpWsTZFfnoCoaOv/EDrLNjB48lqTQJ2AZLFBNB
jVxsI4cF2JCttnNeZp9bqHbN33Hc7y2PYL6seJiQd0YlWk68gIe46rJDeTdNeq87h/3aDMY/SZHh
GzDirQjmSMxqFew9yibXh4A8jB1r16OIUQMm9rlO7PYQG+NRE/lG44UD/Gdh4SptrA4VMPiLTWm7
Zkp00Fft+nSX18ap8ihCgXcKYAAmBwhd7cllLo+DWb00mf2f3buMM46VHwsyIYCB17amvaWC8ejg
dUNXvVv6uN506yTtewe3i3M6lajmWfRPK7DV2LphV2twm9rvuYO/CgPIHo5Yn4reD7edS0luZ2tQ
4rDbo4391qAhzEM++OxcPKI3s7mpwbwTfjT7eMSwlbvtKXco/mq6/yq7fBFeNuz5Zre1NT0xgP+x
RoOSa/74EPrhgd0MvCb7T9bdLcfvuHH8sd60lYuNXcrnOaDde1lqEISGrmZwvnyng08Ix1919980
tEGEwfO1afxLXzfQzByTw0Jzk0q8dpOo/tHX3hKVxRfs9t6wArT2qfPL77BSqgU3dlLQ8ukk5XNV
4HWTlW0eAw+l3zxy27kGZn22NpR3L1mW1yd0AbuWOJRNntTlZrWErkp7pGGVPqh2eZdT/iOmE6P8
Jys2KoBBRE1XLCDDvOXNQrQgxFBUeOGIDci4KUtDmpGzhjCBY8xlUDvnoJjYj072ErOFedw1ufUG
P09rtpv8Z08owNOpg9HpGIfxOZ+o0HNZA88mHW8UZiCiCX9Ls0E4EYavvgf8a1JTBHT5bI7W58K3
RjVwzpTAt28g6/fmtHnBZ6e2Fjja3sO2KmYHlK5cgoOFvYE6ul2jxc0Z83fqR9NtQzNREIMtOavj
z2SZ6jPFRSC2dd8/lUp2RzI+jRURRcAwLrR8tAhCi49ZY8wlvoKTJRdGNLY+F4BgdHfEcZhj71Gm
hQCiJzXA5gsxHquWqrWujuUWwS/jYjJ76PeZqqqMEy9fCqbk0tvIWh3SUprAoiOOscZ8HAV/tblq
fbH2nUuHtFcgns0onsHhmovb2CE3Ma6teS3+c2B6w4xTEMyd+jUunVQ/WhO0yOwHDLBr5aKziDt5
738tjVCgtt1wN0t3P+UGypukuC+hVzBJUmRpdMTkmPHBKIZpWzeuH0Gb2dti4Xkx8j7li/Ens8NV
vlYgXl2Lm1yewAc/zdHodfa1Kp5MvIjH2rAf58y4VGW59233DwMtYzHw806k06U3CkhVW0B/hgk+
kMX8MWaz3sd1VUSebUat1lxEBtWBq0QqM53fpZF8qKlGS100IGC2d+zZTPemDr8t0T4svYF4Y2jp
oi9sCnZFUu6Debmj1SJ+whjkzQ0nxESlRRS8hfpek68cEcOwFWr5IYrW34WOffK9z6YTwFk0fx48
X9K+7DnjtsDIHVhDcKTHFhMXHQGe4V9sDQIfxl65e+Q34e0SnI85AS+myEhbGBa1sRcmxti2f7uh
du4hSUMBkD38GUO1KfIXx7P1DnDhGcr1wvnfHCrRQn6gUCYsRBWvZdfdasNiogoN4yhcnhVtXj0s
jdoQvHHNkVh+JQ26toVqpkEPyXkiZyTwS1ixoWsOnlhO41ppTtWrSbBJghc+Mry0jWIv3PpM+ltr
KlFpuN4rCh65nUrKmKrmEtvKODoVGEmJi8utNKELVYdWApwXhQt9i7rkszSZ9wWFeA9GzWKXOz5K
sYAhLA12umucrac5n+gerFD5rKIiGG/BM8gvAvctNp75AlS0kJoF5dNEff83MQl7MNowPoxV+zTO
40c6iluYxPPR7i8mRoi9dEaOAQ+uxwyzGrjY4/HSVL8zOfY3LYcWB1YWbgl3YDytJvvEu9Q3PXI4
I1z2VdlmO3+FmHxs/1XasxAj5UuScn4pjPC5M/KfBVn8aLBGO7j7ts1g7JcgnBFWekFkBriPihqY
U0r77BDzs2ltyrcaWOGNQwZY3eI8XY5oiCHeS0YjRa0k/ZtQyR8uNYSkL1yJfrtplwbcxmDAn/Te
BOu0bIuy2pAQqjRbDJYODGJDdptnqsJWVCCXhCP4TfnV9a08ZGbxPrdKHlMu3Uz5/a6syheLvR9i
ubkFwQSMSlbhDhBfIX8rEiCM8bXA7E2FPctOLmDTayN0NgVZARLMhfC++dER1RqPxpjhGUNOtWx3
DqSi4Wpgn1DKQjk4J2ezLzMwZETIqc2ky8+3mAHtOCrRuEM4WYVzyoGk3NXiqRzj0q+mz38fLaEx
3WTmEqKN89OfK7WjWYo2NDTKLcj4viTMuw2/KQTumQIfh7BPn2FC8hPHGQvxTGNcUiT9iUy89Mmi
KRY5ff2uSjh7YU72s6Zemm43eXc6JEjeJKcDK178ZE6YqA2bKajXXyZpwnh2BmdfecuD3VLBRScS
rh6ajq211b3OwieFofCllyhchBc7hzn91xSX5eSU8LQJwgyKp6dK3RL9a2b2wyuIN659Uo7MRVwY
wEYqxTJEU/lCq0CiAoJNMOWPs+9g9kBWV3QUbEKsRd20X+YOv37LUKOSrn/49yJIb9hDwVF7vdwq
fwweKT5Gjdeya6EqJCIgKSg8llGf2K+UbD/h/jT2YLomb4nhvenvMpHytrRjxxeodmlInhaAO7q4
HEUiZuqWuJ6HNCe6SaXib6jpq66Wk1nFV98pkEllLe/mFCbvi8M+oojcuf77sB6xdI0S6R3rqTwE
Xk6gYo80RxCRsWlxHHGVOd6DCKvqwQnfhto4Vm4ckkw4ro3rXfggtHMjTmPG50q7ojuLF7df0hOS
Z+ZcNjUqB5N3g3GfhZTnqVugrhs6416WtfGuveQLFFTeq6EFj8lK51QLkuJIfp5zC09qRqwCviYE
CGyi1nMcxu0ptelkBbAxRjd9sODmD4UkadPL6c6cgge/zoLbvw96UdiksuUEcyUi2+eBI2+DQrlW
TcGZ99eZYcXmsArouJ79OzmNz8x+lJRT2IIWdjwnE+Mg4Eq1Dmndkz/Iu6dnQEgz7546q0QCwsgP
39Xvc5o9ooX3ayKEK2tvAVYgcE/P2fm4xQLF+OBOy81jzr3L0k+OTobT4t+vkP3he3HLCrNVWcoz
HfFPNkaVA0re9eJS6T1bX5oZzBP5AqE4LurG0S/yl38vFRC5XNpfGjfWOQza5Pnfi4aSN+LwpjQ/
8ooAl/2s2vkR8+6+qYf8iKafwx+jc8sJPCm/iiCCvOXZXi+AdCHgw+950nHId48lLZkwZHQglsz4
4eBvO7uvXsPJGZ9lLrb2BESLUV93nXo0Hem8LmZ1FLVvHDGYg891oXzpR/YaDn74EKokHXsXe91f
q6bonr22yBICCiXQctLQ8o0Z9ma35nyVdGVOzYiKUyuQace2zkOcjbSU4g6ppmGfhxgpBwIOIBeo
pCljsoxy83eRTTDtk3tJ8BJwe+4aXIDHyuk/DOZthJk25YhE6hE50xoz2Tj1qeefHC1+rEYokXnE
VJ5xK7TlVxXTxzjOJXVo/o7cGR0VLoq/lIbZ+g8cHHo7l/74UR+FKg75NJpvU3GwOmIEZZj9qjLf
3C4DvJySVAlYPLeToSMoSX71cdHcZLO8+xPRpgWGM4C5EFOUik/rlmitQppSOo92inBtGNEfyxHk
c84CWsMpoO0IDxXjWXOoHsuqRvvrjWcvFswTaGl9v3myZf2GIszc4B3yoyANAcUpUx9Jz+UzNPl5
ziy17ZOeuGE5RuvJvyGH1MrdDwdP7aevn+zQOOIFeoxZjR7jzPrrcpvCgLbnDK3q3mm8P0oyNMwj
A43sGdpCsz/H7kxWFICqz2B8tnwgZmzx3a4q/hoNVRtpDfQzZCnJRQMcr9GRz4dinl/+e2HCVfu4
rN79SlC2C4MT4enZODM6uH8v+fr/K2gYIN/5MhZNjfWMCIT+knb2n850uqjGPtvkQYiulq1nZRZ9
+p9TbzVEJ5m6QiRaQvWHVNFC2XjBvK29LtmVifWtY1ryEoEbpY15HpCQewYUI3rOQj5pxYwDegTd
Iiai344IWUcbJ7DyO+cyLPNrWw7xPqwlargL4UOa1N95fqoa+TfI9bIvJvMzJ5sZwzm17YP3p7an
36rGdUDzRKDjifrKOzJFBmHclljiBaBSTylkwdITxxef+E0/1j+Vm4JRKXffzqfFbGb4FvmAivxn
0oAaSqYjLlfqh0lOBJ5bs3Fr1CqHEYIzm22PO9nLmYsx92R1MR2mpRX4PwdCT/wJvYdtnUAm3zHA
5zhdEJn48sCsGNX9+CcgG2NreAF8nrlfOiB5p+4oYE9WzVbyxUbLpTyg+mIpP8ea9TYFm+0begXl
solDmp77LsFw4Nv1WazpdjUrUr/K1Tq3hCegpfuQmya7ohTjrVbuvDN1Z26YyJ2oaKjxcCgoEam7
7aQ9bks5vSocFRzB1rdAgXINfTba1OjCXd1Xv5OWkISpd0lRyDp6PsGatqOJFxW/LIqvNifDbCXp
nXpbTkn+YnrWNym5Z2KQjmblRGlLircS4bUOY56+OJciET4hk3tmV1A2Kyi6SJjTjEs04O4AjqFn
0xsfoBkeE2s2N5YoXyUQzNAFGSj1TI9wIn+4Uh6bpn60Fo4PMSCLpbwE6d17qfQKNbgAsnvsX/lO
dpASoVYXIqH+utjvVg3HN87EFy9JqSkPZueUlor1p6VGtPHTe+zSvkjwAM7CrtAkaU4LCYsI/pDt
hOBw+pkFmTclRqDFXbZtxxjETf3Nh5Dyg1Un9e8l1trZkmFSbr02RHx4CGRpnY2yF4hD6xdMTt7Z
wfixi63usZIBPyYCaD0218Mk7WPQAiGggX2QY8fVDui+ybXqjssvfwqrQ2FqPGgw02bz3bj5dMZs
AgkgxJWlDSGQS5t6MMUP+OqmTT8PF5Ih/T2eULR6g4+O7sWJ+27XTu537rs/fsImuSV74QKum9+V
J6y9tKYUsqzjTZ0+KrO8dkAE+yqxhxtgw3uNBOpAZHe6W1SyvBUOtdV1AOTJzPtL+K15THMoax67
o4uVJh5hiMv+bQyQO2aJPzDoDLfRclCPJU6wQWbbpsOxWxK9JTwDPNTocmA0Pk/IRWV5lXOxHagC
kHg0GCuhlNQRmlzn5OaMSKX14sF4b2ZboeGsnSNy/GCLioiLimLYrj7m6UiqaA2HVRD+vVvD3wrD
G6+payLjUlsnNYnajYmymVDwIrFLnpYQ9g9X89mvu2+bSK9NVQ3juodzztvVYVgdXUbVUz7ddMFu
sJDCWyY8u5vRix1WrLp9Os4n5E3H3nZeshigSwQeO4H/Hlqo6q2YVM28RSidhc+CQMoiZAgtB3N8
JUV02hPtetS19VV75pdPpJhuSOjC1BANio3AaQF2VR5/Ur1CxKbAKlUO9S6dzLsxenrT+MkTecT/
2fOCidRtsUJ7LMtiepcYwi8ThdSA6mjrYBDKYPhMRroAtOn1n67fHMMi6I6F9oN9Wds4M5kNIMDl
0SjaXR8gZBwZ5M9NK6J+7D8QMvWvNX7/p7h0I0Bm42QgDQP+4hz3apkdOf+GTSl8XKLCPNdV6u4D
/NDEvfviErh6ppd9+T/mzqw5TmXt0v+lr5sTzAkXfVPzpCrNg28I2ZKZIZmHX/89IG/LW316n/76
qiMcRCVQZVsqIPN913rWXUh/HmEwcv1OJCawz4BpeChu3UaOBEFT8ikwRcTaQ9P4rxHi/Jve6r2V
jJWtHWKR9PpB7PPxCdFluLIyei2qp4c4s5KzINTjDmnrqvEHYxWF9UFYhUJrDf2cyPWf2B6WYMPS
BRSLdpXQpO7N6HsX292K1fojJcF4X9N1WbZKcosHg0l04Oy6CpqBiWOKpaBirNKMrHM/SV8DDHxQ
yJCcaLmPfYgFj1YEb54MG8gDqEHaPqS5W6INGuzkAdAhvZeuQWTmN2fKQT4KZKitrg3tu5XXFHcM
wrn7tzQNWLKUar1RK7AEBoAyIeIpShpKR4kcEWaacleGeFBG9+yO9rs9ut+GomKl3xiL3NDJM9dH
fdFhtYoeRzQ+9dBddyySUmkBqpe49RxLfdKhnmwNGBgGfTtqsJiHKy1m3lDRBM+rNz2NvuEg1E8W
n1hHrK/Iarkt1LqgEsxCMq+srZdTLMSDiX4/TdF5owC3mCJp3oUn4b6q4pdeASaDRByNhOW8BOXw
mITyysq1a6kn3i7NucNK8mlYpV+pWL8XgV7/MFFDr8fi2uin8HMzZWEYWd4u6weaF8NCl6O5diDa
0PYP73SV5lQSO8S9SpoSJimWYZpu9InPWWX2wcH6yy0pcvn9kBFFapgiBOZe5rFDz7cBvtmmakM0
/yEaZUiyk1lJp6KsvcQ45qDJVt/NDLc8vqqFGnjhFmQvTphmSRCdvcZJ1XEPpEhmFN7WdAi0jI3V
aDgB61syt02+6urA5zitY9Hy9DFXsY6erBa2b/qbSGngWTinxA7rTeJhueLL9j1BqTXWzg8PiM4q
V7LLmCO/GFF7Yqla6yalgt72SLfMDIDN3BNpxJnFJQjsi46tbY0H+97ujZ6SbpmttGTNbxOvUUG+
T2OIeC0o2ImW7nbURPExpbAgR+0aLEyzE5JnOjq2Apuu/oy/XL+qUTksXfnDdcF7RROJCtdj4Wl3
OtrX9q0d5ZsFLbmNTWx/UrzmVFq8Qi0XRHWgerDuQt8wTko+ngez5V9DYwzgNlDNcyPejCLNtl5p
v1mheRP0N601lWRjCbSi0fmdFbd2GLwmsV0gd79TwwwfStb+AJdBXpGks5qi/czCk2LH9t4auQmh
M7Bqxd0XrQ78SiItIIggxus8uvj9EircCTwUqzPWQagsQ59MlAAu1TIuvHIpSBPQDeVUotOLdNZI
UaBT7Vl0+CSDkKZrHpisNikzuMXUo4yZ5WmwRhce/nFz2JAFGq+QaW28soY5E4/EYHMXxrBIXSHL
7J4po1vzXa2OeGFoN4JHRXa1SmT+5sCOudZDHK1ABSfEDJ5n/Aa0NIMrTKjxrQ/Flo5hKsZ6N9bi
xfTd5GwgbMdXPFy8uDXWmT6+Rq4/LmEcvvSvTgUnVp3oPwHwHwciJd43LMBJnTxDTS/QJr5pdbxz
vImmPWj2xg/l1u0OGmuaTZA0Z70iEYF5mIv2DnMP/XsSMw6WEx8qj1XEaHHnyKOdbZfP2tgBnVTk
laxjnPzQJyqR3zGtg3kDBdUWk7y/F+/tAKBo8HywHd+LHllClevXbdoW66HsLkavqchLMXGqI6Vv
MSrLou7rld458UqL6ehnWgSkpx3SXeOzoh9g1S8Mz8F9KRWeVj6juuEmB/pWpBArVCs21r1fMGGb
ij6B8Qxld1/ayREizKmp0I/aQ4KwsvCXQP+vQyhCLw7Us1ikD8T8/ARK4nBrjTQkWEzPG3K00vy9
NCOoJdqdEXXcZShXKzi2E3VMN4mb82CwTZD8pjhHOCxhrij5Whu5U2pQylrARWmvLS0af0HaaofA
o72iogQZI0NZwANi0tKkb7LRp1uV2dJ7xCRQB8SXB8SaoDLGuNhX9YUShLtMwnzX6lVximp5prvx
swE6ifYAJQSM7kda2zEAsmYjGjpQ3LSBik+vsPzKLfXpOzXtm8Ugu/ceatTK6XDiKgUPcd2B9dk/
Vqai83N1Tmkc4OUqOmMVp/CBPL6/vi+CTZ5fFz7uOUh6V02T0HKIsteo616KkktH6sicXY/ZAg54
uWbKvUmK4KYeW/uh5OIze30r4X/5dfhao5elLQz0inIf96x1QU1xW7VxtRscj8aipAsszSPGBsk1
QzRsAmB1L5XMWfvhS6hqEY4gDUMO89+sG1YV8PlrODJI8uN8lSkGiCz3QT25iZeufAsqmhI2+aXR
3WmSYB8QA3W7IKD5K9MYSQ5CrTTKVllPccyyKAsXtnvG7JPvmppEJQcXGN4lTOZpum9pdiVVx3/G
ukGBnGw9Kgwe5C6L/D+JHYorOd+qo76DTm8uJL9OmnNI+TyMg/RfLHvBAv4mDGnSp9lGpIhRsMGp
i1jXQuZ1zLbTMTehGmQsz9TsJ2ZufgCDilM2Y+3WWSpf2WsljO/GqHzHQ7AJW/2H4XeHCSpRVRjm
4y666uu+AiTbR9dx6bFmlPElHljHZjXZQAjf7/3BPUAGQB59bMd9b3Txlu/RsDCqcCPtdlwELoZP
ECz3dlzeQkeMaP+sBmTD25zFomvqT4LMJErxPZrOWmHyZnhyMQ64NGw/LLaGjRO+du3TAA3J4CZ/
MkUB2CEef3RhcHFsmBWBI+4VRaJfUbXJofOdx8t3o5XnoRzWkcRZ2jr0pYDGH+yR+MdcGHCU5TZK
5BFur/FSmT8p4aMckraxtBSqhExGDKrIJoYgL74IqYZPbqmkR8I2+btRKQp/yA6lBT21aEqCJtEg
FvSqF8iZm01hho8DvygnrV9rIy82Q6QIul3uNT7lhrqhfYxN/Ai4f9ptq8rbIeWtEbJvEhksej3u
eEIab3Bvx/z9s85o9vv+4CwD2wFnYZy6PKUS7AEKsWhQLT0h7+AtW6cgLg66Dgk2pBtpBcjwQ6lS
OaH8kNTFzvUz1oU8mhKPi4dvEMqyxIyYmpjxQnrQOdLWeyoSfsk9kNdQPYTjiPdWxPf9oLFMxGC9
rAZ+KKPJwyXDPZcoab5yPe0bTdybkKv13vYgy+UpqeBBeZadIi7ZSOBPK7lZj6qDq7UKxILavLj2
NKYqnrVJxsJbCIXgiyrT3+AE8PW1RPaYkMKzVFPjvY5zizpMjK1uqi97DVMr7gdGwbqraVPA0Vae
n7JBRS+EvYBwEL6sydBvZZ/sHYd+XUPRCQcpDSdM8d+GAXtu0cOqTUp5ruEQrUB9H7JSNbch9qmk
8+s1ZIF1g2Z0pU1OccUoj05yo6ObX2otM4jKHAmy8HHz9X6Y0jFUtDs7BNIIflBLmM+p+BQ6pXpK
XFR0YeWq6Fmy546WZlwioC5YCCiO5S5UaFZx570UOWvAJkWrh7Zn7WRGvsXu0SOy44KyHU0+IcH+
3kZoBjrHxhhQkwKSh8a9mtrILDzlaFe2eWdRdF0ZPk4bb3JWNwZa5rJRo33bYuck4k/dI8N5Nypg
aWTmcJ2hLdvaTmdunSp8sJjdAiAyq53XOMlJ670pocTJ0W9H70kg+kOh9+9xxLfRE2l4ZQe1ioFm
XHsNiBdN98pNWubmxgLPTAMEHLhryugWLCNXlUbyhAYO1FSXqEKavUqBAdZNy2In1SZFelkxt0CT
ao5D9q0wzJ+dZxvH1LZ6MFnxA52OZtcpstyZLEBpJbSHPkJbiEQyc1U6kFZH6OQCO1L0zRnFa2y8
Z90rHpyHLIz6F0orVO34dcP+Jl4mU2HG+wmGCTKTmdK7JnxjIie0M8HBC4i2XGQpDdOUnI9trehy
rzfqQ93mPyKWcRBms6e0UYjM7Lj3lSVJ9Tm3GOZQJz0x8osvmL71Y6OcajpoPIOZr9m2Ez5ExRvK
npb6Qq6uwz6113oCtJ09OXhq9BlxtFdNk2iBTLtRC5lcVSF+wLIcwlsHLXdRoaDzw73rcqcSMPKI
uYFHA3zrSakn2abFjQGN050faxRBf8YFBdrejordaMonD5bpom6qlOoQHA7VDYqLl0PfcFjRXDzo
IetJP01vmC5onUW7SkdukFgIaGHH9qsCycPRcbZxzxcr0+zgDFu62Xcy89FHgiPhW9xSi9p433Vj
fAxCqOyWhS04cV2P2mNZLo1Qhtu4qTYCymxNNZAKL7Ql3Q9H4Pc+04SLKxA5s+7F6B/j+6Qa4mMu
SyhCmj2+vLhe8FSS5KhU/c30eLxpo+FH0BfmAdaDcqCP+yPPHEmbLw02rlFe2RB3ji4cKUwD2hnx
tnETBPIW2qKyyloyBCgQKrSj2mLXuPq3gjnWcQC5x6XzrSO6Z2u0TnODiEc7jGP2hntwh6vYof/Q
3mpu1/At+G7Yzg8RmeMGm7GPyNPYlyIm9sCbZlWVfVRK2uSGFVAEHgztGpzUQEHrOvYxX6qaqa4a
eDMViaHJ9O1G6RMM92UWa0cr6Vd9b2MGL8UGcwGy00z1KF8f+USqMNDgqbfR3z9oTTMc4IrR+G/D
Zq3nQ7uGF8MU0AmazSiGFwe46VGx0rVUcZ9TfTuJOgrOMbJs2eTDUTWBaXaRfhgaDK8eSuRl3fUO
FWqD9mnpP5cqQvEWmu9ZeKLawRsaURDL5yihl1fVPVyHCKUwmQZ4iHRrNTonJm3tsg3thygMU5wy
zPEnpnmtOOahzH4ESZGSlcFGE7F+cEeMrMCNopBlA+EWPX0klsqVySJc0fC4BTkqkrIVl7oaWEWn
sC25k6Z3QWM0e9++jBHzqdiS7rnNB6LnhPaSgsjfgNx0tmAo/LUz3Zp1fU/YLosdVONqlaJ4zc2j
IMU6tQ/SRSafj+7erYdt03rXnQcXAVg2ErIE/WtFIw3KGfIg2+Ku4vsPSJC9TYebQVS6c0xVE2Va
RBGB6VB2UsZDnJuTwIlVeO/fV55FoBpQ/RM5EssGZMjFtlkyhuDypMjV57GiSjno8SoMzKu4xBic
Mvs8VzJ9ojJBEEcsUf/Kn6xlDzWkJ5QvhgZqSaULYhL5IIpNLjzzZAWBhYRy6syK8tirpYOVxbEX
0mB+HFX5g5v600yTNgdRs3uju1iRacI+2QRmUWxVQj/NgEKb0DXQVYYDg4mabdwTq2KykBmraO2Q
qEL5Kb03GwNXaZbwK0mieq/wEyimVD5/gr7GZkQk1XAhM8zfAC5dU44FMQBtd5la5h4aLvCOgR8P
naFFHLfpzgVdBX7QO2pJES0p3mUAESJocYq9tz1tkxrIGimrftds4y5UzHJbNvi08XfioaHOMnja
3u4FU8BU3io5K11XzQiVCDv/pJPgUdQ8u3N8jyvqQWVDwV0Jxm0tTaZNKXagCtJAgEaeOUKxbg3v
HaPITmnKcdMjDZP8E1Ydq6dFy0wIzVwuxTOWxhOirkn+QEEx8/Od7wn+FUk3+ZiJOjspEpk/GEQb
YU72GIZquO3ifKr+sHZwcO0t/dx9VAvARuqkC+j3PRiaveZvoCuHBy2wl3nhiR1BdxsLMi44SBaG
NqtIPQ5OWaI+D4NVLVGe/+x69xwRpnGwQ+8e3g//Ld+5RGr+Ern6lOSDRSFG0b7uneeEUCjEtEst
AN+Ux922ATAd1cgWNeinKF39tR2pMBQcCXkekyCYYYgZuUE7J7L435S6YCGLIvgUBE+V4eus/uNm
Z9nD1dhwlZP8CDGkKbd+n9xVUaqxMPTFqscLFMMHueG5NTWC+s2AhQGnjr1GqtgcTNX7qWvEGzXW
Cc+at/EjftwAczeiDr75Q/goaSEGbl1c4oZVVu6V+l7TArHpzM7GHNqQr0oRG/08RES1LkOaLdTS
AlKUaKsvvAaExiC5oC2nfvWRSFAjIjuOgLyrElq8AE3l4t29mZSCK6Hsh9gJt7aiqsSS5Lj86Zcs
cnEfIw5ZZGX93meIoBAMr/SRCWfXxXfpBCWOp01VwIWAGcHsV2rFdoJQAlsp9pUVHCgpaif0/WBw
JXNCpBGn0hfirLBs42uEwj044KKD7KJdNF+P9zQZJL4bm8kDhc8LVAGihpJEWeotjYcadz6Ft0oc
VK2QOz30aBVxt4l/SJVbJguMdZzy+2x62hWY0m5i7TakcULlnmd/bw/tqVaYLGdpzR2eHxDWI7SK
upajXgu6dq+mMGnjLMT4G4f4MbywOSSl2hxKOxJb5gJ7zvJI6Os7UpdGb6u60REey7AamfnSsqpx
s7ctCmiKxoEh35UcsB106uEAIh9y+bShPh+vka/T2e7NV19RD57aPTsdPxRroNnj8xSrI3kw8hxR
exje99ZAUddjXgwkByfPxMjpfIfiJpwhBzy+I9/1BlogqwieriNeh8zq1Rtfpdgy6P6jU/frojK1
g2XH6dbEKcNzL042vYqcUKB0Iw/a2Put7uyQCq5YyUyoCMqFqo/JqqmmSNJhzBC9YrfXajLijN5z
0YsPTXv4eNn4BvKtLKI4yEW3kWBXsCXepC6V/NKAxhUFaGXV2O0P5dAwFe5hNNGEqw9AB8sVJP+R
YqLnHKxC1db/0x/w22PQhhVaxWenGRX07128b5W0f0aUSn27su9zdL5nmj31okFA/1wXHvVhwqR2
87AtRhZU+VkxatwLSmbslEw/l+0w7nwnsUEohAow8782kaWUIGnsbA3n7M8D8yk6FcbVgFlj7MDG
06E+2lrTXoYJrA9nj9841rbdfNBlCf//EFV+n6f8+ZpB/rfU8v+7NPPtez6lgVdfP+r/wzhz1/gj
mPd/SzPflu/vWfKavf0ZZj695f11SiyHqPwvU9NN3XVU8uRVnMh/hZmjL/yXMFSmgpCnUdkDkPud
Zu4Y/7KEIVRKspAFbFPl0K8wc8v9l3A0zXFcapekrlj/nShz9++51JYOL9Al75YPMlVN1+wvkbe5
XQ8unqruyhlfksovjgPTl+OoR+26UagUZUVBI2HeOW/UITQcYks5Kcgaefx8z7yvmw58nj2/kra9
0au6O2VtK3e52uOx7TOK4EbtqMePlxVOwmOUDbia/AJT7DykUnQUisWZ8/iPlx9vIpdXod7mFSjb
0GbbiTuZeQZxmjeWFbRTsijjtGho8OjcN/ARDLA/cxVmVeWIkxICA5JUvFfziUVtDDkADk3f64G9
+/o5ddZZ/GW9/WKPKa3JMuQJx7+XbmVTnkJqK50TopKaRvNGr6kMLD6OSolpcujM8qQkv05EpFji
LHc4MJ9jFdDT6qY/WpJU0lG3TxESE9XX0faPkfwGBuQyxHDmep8OtxA0PetKy7/ZTf9N5FF0W9OR
2/YKTW6UgSkF2sg5JBiLaMYd5z3IOLPDH1/3fxM1z5f5b7HJ03dImLSY+frg0naM+fgfWfPCQh7g
mkK7smO9Z+7o1Yd42lTNpElK6CYeZJ01h/nIPJxfMRMcVq5K64KrQNIoZqMnKjSFeDKRzOM/Xs5j
ZnE20KoQEjBRQMAeEFz4yWXeNJ2WXHI955cgHQQBlnNw6ia2llF4SmFBEjSonJKMifXCx+trps0e
j4X1LcKhoYWa+lwOXbyrEtXaNBjoH2y4lVHXvA51TNDcVEL0QV8S4JE6J4tO4gkGv3P6HM77skxa
W1PqT/Po8+DnuUQls/wkZ2bVRSWrgXTYWCorS93hAa1aHhfd51hrsB0u5/HHofksrzJ4lsv6r1ON
6f2fb5pf/XFO7abJvg6BpCq2eamqNr1KKmfFVW9e6izG1trYMaZNRAoL2YEEi1ro6EmvB5dh7N7t
UitvmLuDdSceh/22ffzcpCISfwxR9jnLcKh61Eqc1410TNoAZwaimdFaZln9LWv8mIsVThEdbe/Q
ThudNQZFL0zgsJ/lJE7FCz+wSuj9ZrixTIyAThgr/yFC3fx7hDrfXMcw8VjopKg7BpWSKRD8j29u
26sCIyFwBk3nurU7v9qSqngsW3NtC0rdSxF98ycqaCxHZYdDjOUHDBGithRwVsZrkej5GT1sSI9h
ejnmVQpTvHn72EchXISldqdpN8ynyzvVyPCfqiplZVtj6jJ2QXsY63iaxRS45DMmmHQRrVvWdvWV
4ffBI8zt5ypJz5nZoYbVIuJcUmH6VyHG/j2016t5xBf0ny9qS3y9pvnJCE3wXEDjxmX95blgDEU+
9E6SXLUggTzS2E9jg0I7zkgem7eI4CWgfEWePsbzS781nuI4ZinCGph2WdgBiDAl4siwOWON/x6H
tPf6QX3rc5vbGFEFVLGrCzkD7nVM5mziDmTOKlJhspuSLjO/7A0hLKLv2Ft5aL4X81kfL/84wZjY
pDpr3bIf+6Xi1NTKh6g8t1NhGVthZMHOsAjqLdqNSzvuollAXZl2UsL0W3cXuO8wOmjo95GZnQLk
Lr9ehvgtT5pUq42aBxRBJ9/tP/+4XfXLj9tUdXLGdVb5qmnxE//yRfRAN+um07kHddK0pbauHz43
cpKtzcM+zwVVjN/jeWc77/xy+seZ807DsolhRPf8ecr86svHUN43Pv6Win/sn38L7BPsVbVhrG3a
BqeqBrwNsxVmVAPMe9E1FvwFbTLxaSl6pwpVOZ0eWpHzEcrZHLEgzv86qacbgRgQtdK8b373tDEL
yrMf7/k8UmMm3dG2uATzx4jfb4E74q5NF/GuCSiSp7mOerJM/PEwj+1p5zzkktQ33N4RNEzBWnqS
owAG7VcMCujFHDyXSEJr72gjDknWf0/zq3kfeqhHZP7IsMLh0tgGdY3IPZV5B1MLDd88UqaHwPyq
CqPxY8rNfNl/z//Ns9X9+mjle+HwcNUAbSFrVd3pBvbHDap3Ld/rIkMAc6I3lI2dfu23lAj8pIp3
ws8MDBXs00bi5wwDjruakVnDOigY6A9O8BerIBTLYRIUYPmLp1HtWdjr5gM0CoMTZlbKtL48dzFm
+jH3f8JCVSgp+P5xfgX1xrXAPBlcmn8/0potF2lkNTTnAkopqd8hYs8BMwe6QK6DV9rE11M5rLds
cbAb5iOEcnFSmz+5ekmHMx3do2KTNlxVmoeVN1JxkDH83JS98+dwPsDcAaRLuCfVUW3T4WTJTh4K
HFRCOD28DQOLwvyyHmLF3EivulBXa7iFA808WNNJE2p2KzH/lTCMSO0snqhqeke4Vt4x9XybLKnf
434ofh353BehAVwKCgpW4owrddCAyDmksLjSS28sownu2t5rN1I1OwrI+l62Ojeeoujk6p9vHuLr
U8yyNe7Ttg7rwcBYbE43lz++JIkxEDTjGWJPVTnJBwSKQbkegtLd5hWqF0c3GrrejnJCUA13BwlQ
bQj3ccR1dawGdAHzMBJ1s60de1h/HM0IzlUD2Ae9i+E7xF64ynFI3I5FcOCOmp3nEcop7o0uYtXp
WE+a8u1gAevUJeb7ed+8YW2zJllhOItiUm7gNi7L1L1OWRL8n0YVUaE3yHnKG86Gdeleq2geWDi7
j6m/DRoRfA8rGiNaDQfboR9zAxEeLYhRBd/xmb8l9LxvUz27DxAmoZzEz0D+gjta/fW8mUO+iBJ/
EZ6sKYz/td+eaBSiq8OVrVA3+efflaGzcJN5Mvh5tn/7X//D0lkDOkD9HNsRhoaS9suDtTaUsdRV
bdxjaqMd5OrpKQdXRztgeqkEkpc85bOTBcR3LXOWRME0nPd9Pd2JdBoJhSNhpk+oyBzB9ebrSfM7
589ozUIwCaQNMk4rD4y7BimC8UmblynzvnmToluqmZ1wjh3AhaZlaexCmZ4+T5n3G5/vm8cf75g+
tedT51E2ltRt0zY6eNKYCKvVOc0m1XlSkhWstVxr83A+gsg+vhqSn/OgkEZFUZ7NPFQS19wjGLs2
1KD+2PV5MG4AaKQ9RqTPfZ/vZzGprdBHBKv56Hxg/sx5OOjSA3rCnHQ+kLe43AnYbQ95C/a9FCCv
RtnBqQ6dl7yV7qWsNfHgZz/nvUJvyMYIZbeYh2GKu1OOTbqZh6VZ0xYl5nA1tKZzSDtd4J7ulMVY
Fuq2ZXKrACBo8VhaOeFx0+H5HFlR4Ley4GBTmLxykqmJpsdas1fwX3wM5yO1O4irctqMtZGhsISr
601p4LRsT/PGmV4JlBs5vnr07l3q2JsICziNvu6Y6l4BWTwvr0ZmNsiuU5NwBJaaZL5yZN7U1PH7
xfwSpQKwhFx8+9iH76LcaTpuF+iruCUh+o0gZO/HIdfuWytcOTyAb+eRnMAX/J+b0zxMlAINVBH4
u3nocePaajVQ63moNy9e0REtmdtnMmY7lPUSvJrElEjdsEGfqgbZdasq087a/Dgn1SpirKYDf5zX
hGAA3fI6SBXvVIJdXODhU4hcbZIdNupgPQ9doHqrlonZ5PBTHjVYDzweTZMGPEPW9ytNbbu92yG9
T6bHw7xB2cj9vMKlQTI2wbcjT4xQ724NcmPGxzDhhpdYJJ+EhWbh5s4wHobNBDOkC46zWf0egbfY
tZkoL03X/dogoou1JL582S3SvdoX+rn/+9m9fNILlh3z+5Ouo1eI7gS5irjSFUNcRRr1RS4pyNc1
X6Bp13zQzxpA5jkuukDU4tfhHKEhShntYI5Z8nHer13TOfRybwKCYpk7EARm2d3HxrcZmlbZbQXX
rR4au4LvA3Awjf+5QdvrGPFIIlBaE+EKzfB12VSI1mJNvZ03pELB0Stpw8xDr0NAC391UxU1JXTP
0+p1U8Avzi13wD7u2xuyVfs9fkgYgfF9WJvee9aA6TVZK2kI0taiL8MroITZMSqdYQMkbbzLHfu5
ibOl4SXVZd60NasOmluQoE086fM+fnmsRKbN54F533x0PmDmEzv69zvI54Vi7Cp5/Kq75EZQDkaa
RKaHtbHNjmwAEeJqSpDid1nwGqoUnIIhyM+qKPOzOzmK1N4+0v3FEyen9eO0byTj9JhjqDVW88nT
vmY6bx4N01vn9wdx5/6H9bBmfVmHGMIwNMsEoKtblqqLr08nxYrctAw7aEQJM0hWK/Ipp6cdB3V+
29CfvAP+TdPPzp9o1gwnUXoGQtkMQCUe7K0jMnJr2qDYUmIL1+b042a+/RRSwd/nlL2Ag/+1z0XJ
sgdyVpEgy2nR9Cqzk6fQTXDE0waZj827f79n/pxu+tXNu37v52eCI/z3Z/3eD//A3M8juofDLlE6
STTJUB+ssAZbq6b5rQPm5NZt9R7eRR9v5uF8wBL9dcsD/ESIe3YraRKc41HdzaP5rCqt8VQStLz8
/KAxKOmOp366n0/xsvh+Kv9uEa4Ux3nT+k1xBK5QHJsY0kDaWQC1pqMVmu6jQxxhuJ/HELhGbvdY
TUw1uDMdzN9FZWn7wcBYZZJYcQLI9Rih5gNmP6QAGJiP7ueT1dpTNrrqROSy1UjlwlC5YZLv4fiP
3ZXUyIib90XAm25E1BQLPPtgmKbhfKDDgdPEaUlHmXelZG+ec9OEzo6NrUMTRuCdW940ZVOc6B5d
yBVnFvd7OB+spzMSPMPzGSiEOSP6a0iYVnkznzbvQuqPnV5WNz0zNSIRY1bBOR4D2jvlSstdZ2m1
asTXMUv7q49DhEv9OjTvLDPZ59t5Z9WN9606fkuiwZZnt2FKbzU3/mhr2aFFBPUfCiVIRZwv82+T
DpagimRCb6NYTzn97/NvTy9RZ7pptA1Qw8WjDI7KqH33y9C6+dhonbb1zRIMjwkHbel4GhABkyIm
wX2TnK2zFKZuZrr7OK4W4rHqSrr7vz+iDJ1Fh/TgMu8yI3IEMscxMEvnlwhL6cEI9OpiTZuqKKtL
mhaXtK+Q7Fh+/bHr9/4w86b9SW8t/r5vMNpd04baPtQCD95h6V4aNYPoYBbGeh5+HhiUGAdCi0bf
0N0LocYWuEmsAa1BQNe0aadGNSQ9QnznlyZ1T6QyQ3OtVM64nffFKlXM6Joobf9lCIBhxl6mArdg
mENHUYwqeeR/XYBgrcrlmNnBi6sPBeQcvTr5Zh8+tjkGibIKXvReDjuJbmo9v70vuDnZb9hk6ztF
r+s7Kn2rVtf768Bg5NiI/yjEqOv5DH2Chwf4MuaD866MmJql7JsMXz9vEEnPXbAE2DUf/dikwQ2u
AgHSmzOsQUm3yCZYNE1/qUdOx924Kj00qMsMMPfK0tHczh+GgtS4GkD0z2e6era2mbNcO5bybWTx
cVIi1brDUYPBkDUxVF/fxnlnlpdE69FGy6Rc8pB7/Xfnzm8FQfN9dDSxyrDibRwz1R/NoLlVxyZ6
c0z9wXRp7sOw7jYW5bMDQqqIEBOFrvF0Bv/HVuvMH2q6MmKyFNw0da7HpB93lWKOu3kY4p0hrnhI
vtu48KrOqd89LfqOjCp+zNEmrxGv0dmYNvxD8LdOB4ww+B6pEaX50Ce5KQ7rPZ7HfhEo1N1Be4DH
j8cWo2zaxLcebqDb0g2fMi/3jvNIg7h03VB78n1t2cVEzLnOeKM2qJOYSe6V2jSefEdpDn02wgeY
hipq25VN8Pk+9YMzTYriiHdz9K6dlo43GU1F9LPnH6mNensHUipfQmG0d/MQG351lAA/F51Veohz
SRfvfVGekV+1d4Gwho0UGHDnIVoDAsPTAqXHdPnNF6ITQMgUvQkKZGCZu/46DihMbRtm9cTB/XXd
AoMljc4ibgvrwxEDrHWttbb+MI1siuTXVqYaD76nfRzTy8yYj0mmrx/H6sH4b7xv/kx1+pR/et/0
t89/w++/b/6XMR+WF9VuXkfr1mky+Z0KLmRhJpZXIT0TSqipQUpVaH6rBZZTQ9V++CFuwTZynOsa
DhiWZ63deKptPFpxeT2fUfX5mzCK8r4vFKgohTXsAi0I7/RJODqfkbvtQbRt8myaJPMZsnwYww5P
ttn2yAAjZaNyI7ux4km1OhTmsznWj3qfF/7i2XNyMLqqpTwA2ref0WGpSyXo+5tIIQxOcdPxOH+M
3cCUmD+mwLP6X5Sd13LcyNKtnwgRQMHfNtuyHb3RDUJmBO89nv58qOawJW3NH3EupgKZlVWkepoA
KjPXWtdtSOawzfG6TV5p6LmplbuHcg+Wr9H5P/Zyq/RjL0fJX+a/IfaqgXAu0yjhrJfo+jFxrUf6
QcxH+ZfMC/R5Umj6Vm0QXCIKJ4okpicWOV0o4FkRFSrDSH+ukGKhHUP9MOWsNGub9kLOXd0uc2t/
N04ITgnYUJDeTjsgm+BetkWZNw9ygHpXR3rBcEntwoXMPS1obq2Rs4NfKMZjRWniUeUQpJZe/tCD
NwcDmb5HHXCnrh5B+6SxeudWgThUyOIs5QQkkNtOEcrL1IXpNrcgoOAw5r61qErLALSikQZC89oy
s+h4eeHWkEAFiwDzPm+F15dz3l3J9qoqN0/aw4Ab8eI4Q1UBtqKopUTZloQwd3Il4qBHEeCroio/
iy7LHxSXhvpg6slo8mV5jGv0rtU+fkbSJX4GJEMORc8eLS/CMqFJATl8lgFtBqsLfe3+UU7mI7q8
XupUcFkQqyjIO/ZiE+dUimpxx/OLA72vWt8VaAaMQNe+omlYoIJYC7KApQVzYmFWX+ijQ1Autr6b
Pjz7ad7RMSuqaucZvFMWTpY/iyh7lxFWMDzo0LpzhumekWmneN6G4svweeWbyk/p+ryQUYHZiy+f
rsvFGTJ1WjhTJ3geDHshoLx/zYqiPzYZaSQ0oopXE3DFJkcYGS7ptnhtWpvyY+m7u9iYNaP1U5s1
FbA7Z4LoppxPNyBqMjh3j0Umyh3diQW8PIU/a871AlqGqamOqRZ9DEWU85KqNfurP9H5wGXE1Vdb
08FSC8hNUmdOPnyuD/tU2RSx+pPbincnh0HPtVWvtvTAm82HT/FaGIHsFt7HOU5OuDzlj2oS7K4u
eVXE3/q00M5ZRg1KRmaW91ImpU+Hg/3aQad963rizaG5+NZoeXgUCdTgIe/NNxnE3pvBaXl/q0ir
0TEFYl5Oy8BE2BTpSrq9RWEY0Bs4Sn0MPZB+tuNetkFVhtc+GkuRxYbPqGvvMpkTxUIcrb1LfrNE
lPZ8/5wTWMr2DpxVfT/OQ4fC+sRL5kVB3Iod91zqHe3PWWvCXGoNm0jE2Z0catO19givHtSZDRZS
G6O2Ie6PrPrBHLIba7Zgx9e4AadbOxjEnbT8AIDVUJU8E+fJzM6tZeImyUaawk7yrUp5DFxg+e75
UGOWkDZCUFQPT4VQfoJIrH7kcbUFCV6/uz7kOKT+lYNbp+YhVnzugX4Wvws/28lQiPD/aZXUfHI6
G9auMLZ2Tlg2d1DA06ua+dmPbJM4KPAami7Wwo37W5qDN8hCVOatNEuhQ88cDMcwr4ajvAqGcYYu
/xtcQtRq3mqp090qPGtkiEafpAHebV8J4Z2KefA6BJNzAEw3KXLxF5+8QnPCoWkl3Pzhl6ZpBC9D
rKIlQkMySYF56XWnMQ/QrJt9lwlV/2UniHmNdRmYAky0BwHo4P0zIlgdh575feKj4+6fRo9Ittnr
rAic2wLyruNgmMjADnBtfi5qsnzR8OX87qXu/MhgkUPTyxoOY2g0avFDr1TxEiEDpvvV+BYmEYwn
MWxIHPbGN+DL/g0MFObhL2FiDkt/D+sBdb7kYlYZYrk9WNlt2vqvptaggjAZ9cukp9miSr3+ewnv
Yk4KHzwRkjJenOU/Bo8KXRQP/is37RBEmW7eFZMTbWzYbfaOACg6gOD2zCmk9W9MnfYuKhM0rK36
p1rUy9JvrG+T8MwFWrjR4yAUcMBV2u0NNW0PoihR6qr06kkd4hYYclD/CFB5cmnh+2n59asa5OK1
zxENQEQhOEeRoaytbNhGJtxzWSnGL475HaEd581stHw7Rh4qlX4+fomKH9LtBe4f7gFms8U0TM0D
7CTgn62+hoVfzd6qRD15il+BkLDSe38Inwthpm9ujcSuL5C2kyYVrQL8qjKcZlTus4WMmFzd+fLp
o4XLGsDhm5uqdF93UQ7TkJ49gIThwaMNiKdHhf6aG9DY2rX6SJNFet8o/YMZxsZrSD5qhzAgFA12
9qxB83kL5hYqlww9KcM2AdgKIEDnME90yKnEP9Kqq641FigJd0cdwhvpuw5UfeKzEpiUdiFDkX57
dkl/l4Bo6ZQ1OEp7LJtbkGDjWxH88LlRv+j1MB7KBAJC6W59OOdEPjW3XdKPb/H4/T+jJs/+2AtQ
ik6H9UsmaLPWEXLaikSx730Esje03PIQS1p+QOGDPS8COBguNnInsGOUIrxVhsm+Lz2EAkO4gl3R
ayd3dnV6q5178GByLpvI3drTdFBs6DQ13vUhGumafdYDKeMBOt41QZsuwajoL542A97L3P1u9eGK
ZwZfd06Qq6Kv7O+pDVl7V2+p3aXPVYQoSqiiM5CnvoroQ11sJ97X7qwJHlkz7ZO3RFNfSPkbP6Pi
bHLkXmQw1d70mevvM6GBCMjV/7kaP2f/M07pjDfaJUBcle1ra03lQ5dG4hjkgPgGMSrvWUTvRJMm
xqmc0KfQR+cfpDuV91GMoHYTddx78Ck8j5q7k/GWYyAFTAM8fzlG/g7nlm/7/pfCLoOtn3HkTDrV
eWzz/kTpbNbvil/GKVRujTCslvU02e+52nyPkrC6N7TY5JHoTgtdBM573yIBbSMQd0y8IX3kXfi+
nOOF3aUrftVp14gkexPoWQeK8Q6pBIx7J/q++d/h+fAy67pNg87smwdPDxHS8EoK3lhy0jLrj6u6
gGsuhO9pK32XCmoSTs2Gpm2QZ/OS6zq5WOh0GJKLK5JGbI1irPfXgXtO89+mRkJzD5PAx4o8Sszd
1NMB7Ibfnb5Xj/yXPDsQDs7l8Xg/zmaF6MONDaX1Vs76w5itwml013LWpLS+rioDKY45WBiQRTmK
YwFnyJJnPvmIshuKKnJW/owm979frLJvqZfEexk6mkb/6Fdo4sz7JFmQPsf0ePsCVljPjwu0Wtvq
kbME0AVu51tpgokLjq2Zv0hLzBFg3ND6bl11L31uUCfIViS8y0xUZhFeqdfVWPl3lxVlG6z9Mkig
HtWAlrqxeg5V68HwQvct7V3rxufLf2enmbOBuiOkmb0VR/g4i1VW58WzPcs3o941/dA5M8q/Gk13
flnOy9h0RzHqY7ni8pVX4MddwVMEGq3izwuSavNgmxzebQ0yH9FV/c4PZ4H22UxHuD0pOfvA7DD1
ChBlZPrTVs52BpDkKtHEXs4WdfMGFU91FiiLvwzUIguj7h+9UnefeCld9ConwLIZwRACNjn5wFUu
xUStNMCLIhm4sngXfI1KG9J1uyz3srY4BcXWp6cV1beqehCkBC4VyFCDySDmpCkX+WBhVpOi0JY2
FzFzWjTAGnYrPxkg2ImC7BbWZg0ZrH+PnNP02mbl8CA9A1SGN2niQCA4H0ChGv+ID80grW7y9HUI
xfBgxsFjHwgIjygoBYAnfcCXWcGbCg1XxqmnnxAEsXXziw98vHEKVQF/7xxt8IGexDzIicow1EOt
m3Bh4tK6Ut1DW3Xbl0H2BFfaqW2bWQAPqkcoh8Nl5o3uRk6W6hTtkoFsoZwd49TcdRY6E0bbR/tQ
wO4GB8Tj1JrRXrqUNvu4kr6r6blOAxBrXiadf1vS50LdQoLAV7t6EmGvvcMnVGwdDcY8YzZ9rdt3
kVU8BUOGfEAyNTdZEGrvrQ/KpYRN6lQWnncP5+irXK65UBwUMWDjk4piZl5A1VWgL7iPJzFns6xV
X4jkaaga/W6Mp2f5MLchStxqcU5OeY6Si4BExns5+7+LZFSa8b9j7tlpoLK4bdOewQnM26spr6p5
Vl6JwI+3lqZtZKxZ5nxLr8H/99o/tpI7/OGzeaqsirSGCLrz3b2ZdVDXyEtncCYAg/SUTGkhdhZP
w3DpSedl6pcFqT4C9C87BNHnXeRAG8KUHy8btprXb7LceSggKaGkAPJ/BbzdXtQh7TmL0e3VExx0
0wk58Q23yoG0V/rhkv7ayMet5effr/7L0qDlb763uY/p8Ahay6It+hMMLtKQS209yNfdSJMTlQ9+
WPW5M5WBr60WG1u56WU/XdCRO/riIYx97uQN35fYVeITdQgYRueOrdHTjxdLTsihakroddFVgNA7
Pl39CPnG0NwZP+CCj7aG3OMaYvHh3pRh6ZBR/fwR8hIoZreEdi6k/+ffDS+rOdPU61hvxOJiy5/Q
JSXCF5mFSniBDhZVtlWnJs1D2g7NQ1y758iz6SidXbpd+kfD8O/lnHQhvwIz0ryoCRItmXGDZxLQ
6R8Lmnm5XGD1RrFq0FFbXTf5/ClWxMtMxG11hD1VU411VLjNsUy8N1T7wu3FyrP2qIsQAj9phzZf
nzxm13qekT45pDTFI7QBufjKV6He1mF4/WVaRpfzElpbnU0YKV8uu0qf3EGGhKjlAMaF2OL6g+Wl
nAWEqy/C3kUqatRuDN1u98H8O3uKpw4Lj+zI0ZkHcxx/FiNfD5eGyaMOtgNd2XkC8DR8fDnyGXJG
+iwbfBPK3kTSjmuux5YeqYtTzn9sDmfL7cTRVwb2fvwCYIWKsz8Wj2HuHSZKHCcEhIrHJqO6qylj
tFSyNIGnrXiapop8vZwcoLWiL9dfu6aZPzZm1s+tiUs5KTfz+rxFVqWnp3he4MBlQytz/CIn5SJP
oRtaqd4aSs5bWdVyM5tkn+WI97G2ut0fFa2uNi9+GXvNvn/G/7JH82/sNUxeffqviXjpTx37sre0
Lr+HgKIPwuWwhKyal7DqXmZhequ+/4trQkeWck5X38vQxm7vpUtaMnPD8fVvC+VecufPhWk3/XUv
uc1n1HV7+WNNs7xs//tew/x7/e6SC+Ven/8g9Cm+OOX8TjnnmD7dMlJan/+Cv+z3X5/GX/b6//iA
ukFN964VfLW6fGM2tnGGlqF69NwsXc9Ubiv5AgkFt3sfZ//IOekxc9jSLDhrN9JEWic/5uP4JK2J
OtVjlY0oeflBe3lDLUn7rdImCNCzrW88snvHgmQ6gqFqg0CRyPRDHfNtlDMjdeXjZaJp6FPhtZWH
mQxPGu3flSBdpjVlI2iMZ2c2D84AgHXSugPoT/WYaNZtKBr33g4giCd9CSg6LZHq/fShppCtikJL
VzJETlRWpoOxqC2ydfOyeaAHel+4xXiUVuCQLSxhbBaNcO7lItFwkqAz5dvVNdBks6Y/HyHGOUyu
hMuCjsEYku6rbzIePN87to6fnWU5CkaRJ2nJUtWnJeeUGnXJOVKWjmarzER2/j3yUuLqkodGXQxp
+IQI9fglhN1+WSqTs9dybT5jhE9J5/7qj6OYrskpPupInp5qxIxuXKXpV75WRyc5qJD7Xq78Jm8g
tzIAgc+zv0zMZlEhTDWZxtc//NIsXPqPpyBe/nXfebk70592/EnJX+QS5ifdXqGkmVOwSBfQHai3
06wDzD16tFb+zDd2uZTeKEoVSLvnqBBdBWslLy9eGeDrlSdQBWi3/Avhr523CqXP9h2SKjWg186y
nb0c6iRxAd2qbbu+OrNUId+St8gRNWq/CzNu3JDiIPe49Cc3X2Wm2oOenb2XObnL5TJB13wXwMoF
j5R2qgqLc2Yq9qVewe+TVlO7acHrLtqmRk4JxrYfBcf17WV6aOi4UQL12MFlZm0GP4fO2PddSMjm
1U0Ze8ep2he0n0PmKvcvXWNlQN7OH2QfH3KEJ9ZwfCdQ+4MTkL50TD+uFEOMsN+p8Vsc9Sa0nVqw
FWpOWgd1AqhbtD44Z0HvHq3m/RcXjbYBxaPhqc1GcyejhtRmQaeOSJr1UAi1PvqTVrMCO9bcqFHV
nvya56Cpwx4qByPJnEUtWiR8f5+QwY6mHGMrTG4FbUjaQvpckRtHZdzJ5dJz3a02rWCnOsZLb5fh
Lg7UZ6VW9aMcIDOFJAxy6W8iVFDQmScuPnlZjTTSxkOMxA4T7ucyaSq5ky6tOlcAUfMCbZOTLiA7
O0Jk7R9jJD6P0rwOMkxEtCjPYdcBdUBU5XyjvbEap6JkuNFk1zvyKslK5XVtRUNd8Cgn++Fjkk9g
hNKr/prUqMHI+oUAR3WezUupQ5qmAlG+rHVI00l+M/9Y6zGrgZhcNPx931Lbmx4pFosbKIyiraoH
06MQqYbQR4rUwDwrfX1S72PwqmfpoiPIWKmNRaHLIyII9Pbc9eXuGp/Cu7NoIXXYX5YbbrP1Io5I
TfduksBHOJ2ED9BvOz9ZINGXvlGQPvYHzOvEfCVnE79rl9ZEvQzaf5xoXCArK50X8/d1v28YU4+6
CQSUR8s4VHQoDRPXoa+ggcpzaOPVxfbNcjxPxTbU4GC4uFp7/AiRxR/Yev2VPsBnotkBJ8xSqb8H
veOsyyioDxHUzpfB13OQ/BzKoOrqA3J1JgqBVmm8Thn8JbFw+nVpA/byZgkio/bHoxP2KnxgUbVI
HLJBkfANyreJeUJHIr2J6ipExJte97yg9D058Tb0lXrTCyN+cr3vnROPezkYYftx9Z++a0irI2/j
5P5X1YKwkS4ls55F5X7veaI8DUC00C89UvJVTg6/+6kqQOQP5uw2y91jZDnFVz+iOOsKLX7W6FiH
MD60+O6UaO2OFcjnpM6g2xbjpqmFftZSTyxTj9Jq1/mwwaNm8pVq9Cx/8qSiQEa7nAZ9GUzWSGOR
mUfzhbII9DdHzR76V/vucloHcXHsrbijj4yzvFwDxZW5Rm731zV5ofSvzomM2LTQusI7wUoLsV0I
trpJu+6pzWEVV8n4z8Zl0MtHBUH3uZrAfOkLOHAqsVVJi99CL45ytVvc+47e3NMN2VAiz7fyF4Vf
D3iVCZ+9/JWMgTbtujOSnTRN2vzkohAavMdCL7bSDWD7Y5HGmfsAwS2dl4kw94E+vAaN4z+MYR48
lIiJr0tA00vpk0OI5j096Hq8vfoKO7lF6NQ5ylWRY/tU55E7/twIrVVlK/xAAJZgczkIJ4DZq+BB
c/U1ifpz6lxKhH4BNrFDQLZMa/9A3i6oFzokpgdpk3i3VkpEAW1ssxCIxRxkG2k97a5BOiTHoJ2Q
4v0lSA18iGdlvIwMUh7FOS8XME0MX2q9aPe90fXBClm1vTQBu3K+MdpnULwQgaVldicHL9Oyu1RP
VyRz+qN0TZXZIP/S3xdmWJpHCxrZdUCfm6PHzjKutW1oggtLUcNc53PNynaec4g/3guYg7YkKT/c
WfTc2i13P9iBQ1slM5pqD+DPoO2dVA8GIMyuVZyTMsZbGdF056YCZNwIrbBv2qHjd/9jiDwHKfpu
1Wc+rE5r2671f6z+peHeT45zys5eVmVfrMxPb8jqHlQFieVB+0cdYBCTg8I77OUqQNViaWpptSQJ
3Oz7hE44gBW/3nBRT6rp8B7WUdVFh6z2bka7c5EZOfCimhwDczTaTZYpqAvQZ7uSk4Whw6Suhlp7
69rTTvoU33J5xIUC5g9I9w526y55DzK+tE4FV33n8puKyn+gGvMj9xXjywDn3g2N8aDd04yGgdCG
MWVeEKmtC2g9oam3NejW8hsV2Ll7TPqC3tdPc6x9SvhJHV1mIzkrTbNQjhfzMzikNHnv95G/13wQ
hWrogifrfWiFSu2p9YxgP0YZqhWNrj058Pzeuaq9k5PwkFPUr1voXRrrQbrSOPxR6ll8lJaDMrbJ
EkT0VIRiuZNSHLN8dR20CdIoHWRTS3mJxs2kJvr+MgswBhx4qPJgiHlkD1VkHcwkzuiwKb/K93NB
s99NN/urDugFdH3UDfSez8GjhzeTY9CQ5UHVMryRUxmaLz2vr9Mh8Wgs4W+v3TV+WMEMhtST1aXu
N0r+C01DkcStgeWChsspWZUUNz9jsxKGQx5tjowt9dZ4LlSSlFndHODK8f6hkWlHAqX7QvGAVi3k
Hu+QSuu3YeZ4WyvyrHNtUKBOUMS6RwKIIiddWQvZX6VbojuKLIRXzev0Z2nK2SYVaFDOs56SBRAR
6uUx7OiUKEVcreEiVnYevAT3E+lAoO1h9j336ltT9/TXv0Wkgeme8gklIJkGT/pXPgBqE3OyXA4y
H26K1AcZ1tIh+/uETKAP2otcxEtSoF/2EUHwscAMqXc2VqQgZDWXh2HMJOvi3dXB5D522QRfKM8Z
w/e820QFzhrNpgLf/9ILe5uy96+LdD11H2vUNq6LBhCzSlKdi7nD25x7ul2LzqHYRcEnkE3gpV/9
r60kNQo/8xoYFCt6WlBNlr52NqXvug/4JISLATyu4tZH49JEwgNdRe82KLMBdsMSGcAS9Xq9z/uj
UuC7TCiFfkqGw2WR1zv9udftAGaoaRsGlRWuxqHWdrUbvDd1ZaNApynDpoohGJfBl3UWAMaV3kbU
u+ad6VLjpzlU2pYgNoJVCtfaWYbLwW+1lyGFWzBR0638OOQ/UoXmj0X0q0lT/iP1LrUXMFWnF58M
lnHSJz8CGax9xl0+T2nr87rrZ3VdJ5fIvbJvNbf0bRiHB0NU1iFoNevgo3eHLsynLa9EbuVQ1o3l
WpoDtOwfMSGU2+AgeK3rdvR48FpdUjsyLLM7WfMAr5iCOgOlhVHOSKccappuAFu7+gbSxf5UtV13
uqzW7ffCrVHMMD0QcaoI36r2DsJIlwbJSgXXxucv3RNF6FWNDNQliiz+cxsnCmXASXlAkXMvo7qo
QPlHqMjJVXBUBl1S30yWpd+hrWTcdbWrHZyRo/fsMmaX9FduikZY0h6lXw6F4sC3PgzNhqqwuInD
dloDxmu5daOlhTQ2X+3Qpkr96YuHtL5P50H6aggUNzJEDtC1djeQS7k3juOX1mnmL3kqw0YFG1Wr
x7wfxF4PBhPabtSfxsR4KXPd+lEkCANBEvL+n6FFb70oMBn84AhKDrf5CPV18euuMMJ1L3NoPu9a
/e+uRdO7EN7kSKZP9p2IDLG0qy5blUXOu+nsy8ew2RaJMlKM+ddnuX19HOFWQcLnI0zGhugjK4ZS
nErLs+/0NPD3Qx4/DJNur6MYRqFE99Qj1MIa1G3lNJMSc+mOPdLLatYsq9b715lqKpmxOXyM6H4k
FzBsZLT0/bK6Tah5RrCNIWnF///LTCJa67bToNF3Jm1vkVL66B21zUNuT+pu8Ltb1QHiEzdR9qD3
pUdZQ3NvpCknNKFOi1YvCrSfCeEdJ3tItD3HQ7T3ZgN6wv42Ara3kHMyKvFdbSnQQF7JEDmRqsqD
prrcguZ9oKen+8vq19efDonUuNEGJJGuP8kzJg9wSDOiZf3vT1dr+O+0KrqFYfYp6MV0lENl0C+z
KGnuLWE03Uuf4MPlf4U949dDiEukOQ6+elkS1Yq1RVngEVYm9Vhb0Nu4mX9wWx2ShM68nYJpOMnB
at3hBKsuxWXRkA77zW+VENSGCOlMHrlImc6Dha3bj6DYEP6hvRzmuG7vpTy7dT9KDoMSWAcx33fa
3DB/Mb2sQwwthGxHhvwt7uqrKDeIyaXjf95ODt185bT2GrIH6wQKsV+YpJluIWQLHtHWyA9NOXy5
5CnmZMU0R/i8KNxK32dEBVoBYQ232YUBwhI54Ko7I9MR6ArS6UvZ0AYsNJGckqZWtmWnNI638MiM
L8hwwEKk287Rdv+RRj0kyVleOZaVnCeVMuDg5YerS15NefSzKwN9+4ff6UsEzTz9XpQBvduAcqhL
Ftwv+35dSPANrWHbEVa8jeVW5U1lWrPMaWzeWX5v3rmR4q2N1EVWhQyAsnDAeh280j3IEDnQSBiB
Au43IvEB4+j6DiIIzrCS3SacAYt6FIK86PRdm4hSX2oA7k4qwdInwwI6JcGMlc6NTKV1TWXtQq9+
+jPjFpZfYCofN5E96g80axQLtG7EC8xXHlouhnrval2+jnIjOwZRm+8qr/Y3qirVsjmgp4b5Y+R+
Or9yNIfrkCboFdPp54p1VJ8dT0chdY7g/VRdh2L81tSOdtvNgw8zUkrrFZfWOH0401k5TJr80kyj
71us0Qd8sXudt0rS//u6KmHBRBPA+rh0q3eqvhbETcBcIVTyN2HZg5Dl89K6On5xZmVFB0FrYEGO
++xoydmu/O6bW3BMTet4uCuhndp7qEgvbaeovvkrOe+7lbVEXcTc5xQcqDb545ouhf7QqWZ3yJt3
mOy7vduT6+bJiKuz6o/Ja5inoNYRBHF9I0OuE5FxLCbIJBMljPYojsBz6qnR/mpKnzVPyCs5pN5E
MwQtxKRHQx01HGn/EdRP1b2XVtmeVIr/4CXhP+roeuSzsab5tA+SQsu66V56+q5T92HkvsmpS1DE
QQ8ew2R5XRPqWXDTVz5JrXkfOURavaNmHp6khZSEdfLQ975uBEbG3gLff03tetNQyTxX8yCvzPmF
jnqWcZlAwa20IcJ+o/dNkKirrHNoBPYZrohmB1jp+x/LR5D5SzsbIbSaYy/LHV2/CwzYez52s2GJ
CSN6QHRUikjmQnyxzGvAkxKSr4zTBzhfcWDBvpoUlJ6G4JyGGdBzxzcmiGp/GJGqHVKKSQjtgr9a
5k6uLU0eZCvZkuPWpnfKpvEDNDZ36SDR8ToFXnKMOYJvuO/NOI+RXHSb85JY59+kJYcEOfZpIS/R
waE7TASHMXOU4zVEXkUiSGFymvqV0KBRKqf6zUBA4DEZUcStHP3emq0uSOybHqDNVk5WjWLC5dQf
s26ob4oiLdcprxDwDTtwOPHkc3eVaWLXqUIjM5KEodHY91D+2+eS++sl2OUQtnfi+HssJ+PQvucQ
kkBDUD52XvgS22DL4fRs6S7Qhlc3SOLbcbaCLHLPTp1ph4xvAXiKLKXs4vYrvso+Gs7zMhmTBupf
lxljtbGRWN0XptiVnnA56Da0zcOD20H6wqUwFLr0M3P7q09Oy3Bb43bsZi5idXO0HDyfRviLXWRI
AOYtKq3XaRuoDJ0T1C+gb7gN7TY+OsBNtvZIC9xs6Sg1HOUVAn+QZVDB4PkFY9UyAO95I53XQMT/
PqLluqijk6/1kSn8I06uyAKYeRY5d7/S9sy9ks+cARO0ZECUABYZayUwhgNUisNBaAHfuE8zCzIl
o+nViha0R3aXQHeeljFoCKct7cL/rjE9w1whIUH+XoUXcCG3BPVdorx1bqbJPTdCfbLMCcVY4L9n
OYx1VBxs2HnpSOT/nPR1RgpTRctz4Rdn7YqngKzQbTfv9Le19N4uFb2HSRGabrVYTmAznu0ge9YR
Q0ScslKewdQeu9ackMDMeG8ZQ492rXQhAZJWj+QALPf1fdkZ1a4c+nzT2pH2VBXih4wAerinjJa+
BanbrRQth6g1DWoyDZZtbCvPrbdqo0IU2cOAJHSPnnlpXy6lt6KmmC2QKv+I+mu8ZUPtnwRIPP8R
OEV2uSrdCHEn6jibqDG/KfAwHOXgFN3H1dWHAiZoBcjrrq4/YuFvnjZQ6X2Ty0Ny7NTC5z2v2wnR
0/IZf2ySef2pHloY3upCu2vABKMD5EE6PJtA0LS71Ia0Cdj716tLXlVIjCDj6J0CCCDghMonPm+a
VzZF6ql3MsRP51sAp7sbacoJNeWR4KAPKDfXx3STwmRGm1+m7MIoujNnUk0A4cNJ6pLLgRsb+rsU
Y5dq2RQCCQumZaA+FrfZkDu3ge1/GVF/2UjWj9R2yq3qjmSqIAIZZ16oUhKBpKnXgUyaW/eGwBwO
bRG81VSVjibdsU9egWgTQvTptoSv/ykcRmuTQ7a9lLNZq2dHpPi+ysmS2+NBU8KvGkqrZ6FY0dmY
h55DGbd/q1heJ+QVrMDZNhr525amO0EgIq+CQbEOE89TuQnsfbTvy63aKdgoNtxfdBeYiKy/Fdno
7x3o+/fWPMirv/n+FjIkLcjCaFr+30sHaPS36HWukhZ2sWZmFyM3jZ7EpymvWkkpJqelLWPkkM7R
1yUXn1p10KJpGlKIv+0VqagztE4L6m/QzRxJMCffBV1ON1tq2TcDCmG8s5mRsm0nxBFg2EoRSOZq
mmcgEFgbNj3crgZLuabCh1DakLcssyyBvXkp825pFduHog1gDymyh1EbnxQKiO+xrekwa8+41R6T
ZPyiTdwSoF3n7400jJdDPbgP2WRumtiZ9tU8RClM4Dtpm73aUUkX/TrsRbizpSmDYKj3irUMulxW
dfaiW/EILXtJOTApUO9p+9im3UDlKDLFWXZX1ilUUqa3H2ZLuq5x0jRbFHSRaS32Rers6sJsX2hY
7LZKOAOMaqN7h72Xc0Okfu3pAl01agWVde3pD3zu391Em76mTc6zIhiSO2pNCzWrg7vJ9kDFqyJD
ZdRXJzTKosOlatrMFVJZJo1yXv+hCT1IS/p9jmgLMEv5Ta2jaqpbfrL1Y298zJHi3IPXjRap6r5F
4RCfaekw9yMEfDDmV80LyYWQ8q2PINJsojSorytQIPTAJ8aN6Yz6OpEoLFUFRAn9+jYdA+8kffIq
TbVX33ChcgpoKrbnRw+SikDpDNc5m97wkiBXc3v1w6fTHxTP2ciAAs6iHezl0JpXinvvo2QFiiiu
SBT6/cKpe5h1ZlBtEwYxsj/KO4DysxEphr2citA6aJAyUWXwpjUPDDR0Zth3gTAIpPAAmMypEc+j
R2+GNK+zXec0B2nKWWmqDWibNrfi6CcYihLUROZtTUVMSwnqdJwU3QEji+DRAfKJztG3IXSqs5a1
8Wu3Hfopf7U0Q1mpvCbzaP0+IbVyJ5knaE4Fj4QMy5WaoqEYcCt6+sr70YfdonBH9L84Tt4g0mNe
GDASvxfLzI9gAJMMGEFVIegb9JCgzxQXZsL9zw+MOxSHAuC4oMV9swif6dfqEdzE5/v+cHOdlVfS
l3sKCAgb6GMsco+PWfQ34zANa6crMlQHfXiIqmAK4X1RsJ0fnZGnEJpN1YHKp9g1rbZGFQ+WZulL
wS416ES61SVGOjUTPuiOwD/8fWUj8JXyRw/HLZRWG32mESjq6f9Rdl5LbhvbGn4iVCGHW5JDDskJ
kixZ4QZlS97IOePpz4eF0WBMy7v2uenqXqFBjUgAvcL/vx/tsAPBPVPv1cwJHykeSu4CsCrhd0ij
R7tRyJoDFR5d2iQiwJjX/THP1PS3OV9IAMhP/OkpUA9BvvMfzzEe29GLqTMwTR4hXKFyaTonN9ne
xyQRH2O9SPd9G+YHQC/BdSoTIIgnMjsmL8qXKY2oILOXZ5/LN4Iqbx/4P3d6GtwM7rLISGZ4M7t4
4JRlKs9x2yrPoxN+ifI4uchK5GEOG0rMyRWApQK0Is+KP1DMkHyYYxA0tZEamhlg1WQfuR+N1FHe
1Xn/FKgWHNUL/lVi1RyeZfpmCIvPuce5eROBMGwB5pc7S2vDFQi/+bkJube4sTKcLDXq4A1xp/cN
WBCXeNGKCWcrAnxqSE1CR51z6zrnJCBObejQlvFXVGndmOFQITQbtEdulsp7M1D8914BxEOia99k
JfKsiszjBL/LPmxmfzWz+rHfq1Xen8Surxr/uae3mZu5+5tpgfYTh5l2NCcfpp6pOxZk2P8MFZ/U
VWTOT4rn1Y90D0P/sRz/Eyi5Er6NX5vCce6MYM4uXZp1V3pPvgSKbtI+ORp/FLEKceeSOk1nSM4H
Lf7RRinZKb8KftdiUztMlPXAzGEB+N+XJrhAEdzno/GpMU0I7ASSxw3jGAobJ4SvcgHg8SYiYbfr
ftEr5qJPEuJg4k/5MrS6s5+B6Uk+OtJS+A909ZprCQ8Wu/P1U12TXuocoI9ddwwua7oJ/NTfbDqR
z23V2RD4qD2h4cqG5reCKjbShuzQZZby2PFCRpSxLSjY1I0vZmycByWLf/QGQa42yJKPtRJMp4CC
zDMcF8GhtDhcOEq43ERHGK3VzFIvspZZTj71RShrGQCYi++o53muaDifioUWUAqizFItDooWxzBK
BjqMCu6zykEYyrS+pSpiTObLsAwykwGKR+hJoTffrShWlUbQsnPCFeJqoHdrRaRqG27kOSRIAkY1
CkrBq2wzE0gqkS97UFrgUirYHTeEVVUNYZ2QtQzrOrRhQFeS9rs1T/alAhcCapresS+y1ngduej8
AV+E/Onti1/BfEkzmrun2gVkUKfUDuYUDs993QzPMosJ8++pflLuRBZUamBDgTVNMKVEw2kzFGsv
LL7nTZKfb+REmh4rszdP8J+8K+zyW6PlLYfjwPjklPm3YoRQ2NU6/1jDK3YN4mA8pVOqP5Mdsw6w
VxsfqSegCiKLh9PQa+ox6GCxcskvfJNZTiP5Ottk5SYzGocUAoTpfldq771kfALAtfkMe2J36R34
Q2QJGAt4Wkkc39eZ1XymiCIB6jHrn2Rp+BRFJe7vXpuVzwTwfohPbdjcw2rXPoiRpdrxIfC53cmy
0brfMgruQ71Unlowpt/Fk5pRJtF8kZUMeZP7VAIa5n2g9N4ld03vki6DR06RB0t/okmBBD5hrqMX
l0vhiaZ9NKfWObtGCjXWos1D1XrKA/W9rFaHp9Rt+o+hlxVwGlLJZqqa9a6jJOeY0e0MEeMzRUYU
Jsfeqaay/7lcBn2OwntA4BbeOtDxd8RAy2dDjcdz06tfshxMFxFVueedYWj/ZlcpNAdmlJysrKoo
71OHp1TTHhoS+L+JqPcnUPxcN7x4bRpRTvJA30gC0aJaNRcZLMu0T5ylgUnJ44tbl5+HWu2PVAk1
+y5TxncgC0zvwDj+lJeaRz8SIhl4cHV3AfzG3Dd+ysoa9LMy0c/iNC+eoixxHzL/H+6kSyCBm5Zj
chxP+zYGaU0G+B1qmPhC8Kkz/sOBb0BD1VtT7pwuQLUaiNghutnr1E9KP0FnJTxZQLzgEPoTu+dG
0Qf0SruGch6yJlJoneKEMTdR1T/I4UPOGbNRudyJ7H43tcTVYLvdRVY+vaucmqa/XCfgbdM4vAMY
L3y04BptJycCDdHvP9czb0RrKrGYaRq2UsX4bPPyEpqlBScjkYxJV/4SsToTCKRcwribzXGCvTyM
D+oSw89B+7qnWfQrUImU14Sv4ISisNPuq5iJXAAKZSZKF6Ws3iASLu6iBAZlH0ztfWcUA2SrDG0Q
vMy0bny79PqBCH0cfXDr2fHuFb441wge67CeqnPq99O7sv9IDqt/duSNzo4oD5urmcfv5PI0s5uP
TZlHMG8WVX2Oq4BUZGEMx46iHJ5M0GTTpnqm/iC4DlpU7trBH94Vnf/FpdHyC5WS04mmFH54rRd9
CR293SVJFtKamLS/V5R0kDeNvriFN13HMGwpXMbLA6fgAPHteJ6i8KPhJxlsg2N/nceCnNcyU5dh
k23LtM69cret8XfNXN/NvOw3efucKGXJ477KvjdjvIdkfvxGMAvaLsul2EZNeLHjJ592gFr7PgUH
cRP0H5OWyrouU6lWE20DCnNmeztRikgboqcktbInnyKmnohjXFcnmtzz+j1A+e1ON4Lqzh1Ikcrg
UFcI17HDNafqPzGVqt8pXPvYqO3wqSgouxlBiz45ulFf/AVnq4x/zK6d/B47XvDM+WGpk6mMz8bc
DafMyL27VoujOw8Au0M/O8G7ujg0wNY+242XkDKzJ+2YKG2+76YsfOd0OUK1jz9Xo1IQxsNBBi01
lYtt9++X/8j8Lo95ltV1fvH21NMp4Ye8nYrTADFwQJHRVavhrHaXr7WksGR4Vczy7S/9n1mumBes
64yHpLbmVK3ve9f6sT7ty6b8znWS86BRo0Zjx9+XVU40w2xKcHDoanaU2nqExcl6lFnihhZ5bRDR
gZ+x9jCfpvNOhJth72b3dUiVpcjfmHiq7Zyonfyhxrr1KNo3Jr1WtbvaBt1+0wQmGZRx5hYLb2y3
I/isPlhjeT8WoEnKyugnF1phURig6fImVdw3VHSdueHHDxOMs3VVPGYz9dSZRkGzT5fwuBMhyFNM
QXoaH8boYV2JIjKnz4BkULoFfBev+Un3V5FcHbuqf4ROTdApdsYPoBAPJ9+PrPME6e2zz82L4v80
/GY4zVl80rh6n5QVv7dhuEv95K+qm3oS5X7/ITHcHzmxlKuIYJWvn1zbPctqiqvhg28DA9SAOnwH
+XD8Xrf/pA5Xfa/XvX+nkZ89yNLmrXKnGHBnRAvaZfTIC7r1Plnm45ArV601T8ro32VGHX0e4tm5
WM3Ar77su70XaNaFnHFzXNBmwbSD03QB8lxxPbWa/GviPvtASly8os/hvKmPlqWZZz+Lsr2q+eVZ
A0twX/TjTFQwih/VhIZQ776xo98n06nvsiVlSf1s+zD7LoR0LlgnVNb4wK8vhygZ5uWEtC03WdA8
T2USrjptsfpX0xv3yiOnWYZLPCW8eorz5HiKyx2cAFhyNy1kGPEcFg8yywuDHL6sqS8rHjhbz1cn
v4jSbz2qBjfl6msZnCIs5Y+BDvo+SL5rC89znk/Jc1C50bUOVe4PmZ1/ptjyWU4BwOx9cfiqfYrA
Vz2GQeyfASJowQYFSVuDyvLzFHB3B2muevQnpf+cw3Df9YP9qQeq77nrp69iZZiNdx87oNDJ0uJQ
fXBp5znLEp7Vd46jle8np6WLcfJWK9Kt9dFuw3d5AGBZTNTxbLdm/JRXQXSnzIX1iZcyaj7LMf9r
rD7yzLP+48bTp6p26y91BO4ZvFnp6q2OqnEmfAPTZ5C9eNd6lHKfDorFO0uB9IhsSJnLz0mexR9p
Vg7PVhZbx9rigZTNoIrSu/xn2dH871S99aSBOfmYaG5IQR2Khl+kCh3mt9lSTVA6y/riuLV3P44J
3VGprsNUb/bPadcrpyKAY7pzk/IBlnj16FE5AjmeDzG7pfufnaT+ThVW9VdI2fuKzgM9EgXiRnQx
gmmBVYGUcm9Dk3Ttoc68KpygSATPZ1lZ1G5VNN2UcbXbbNb1qoOyZryKqtE0oGdCAAJkuRrJLn4J
PkIzeDCR91YIYhIDv6aFCflZcaP8URabOKQ04SmcQZdoMlc/3SjEeDR6/TB6QN+7y26OVWUq2ago
PNdJ3LckGNrI2PM0eUxj1/o9KOLmIQro2IGa2Po9Narq3jZ65yBaD0ivuzKevZNoo7Z2dwH3iato
G8d9p3euDgEm0ONRWCT3icOXpqysS9Lo4WMfHlsLUB5Kg0LnzmvpJs2TvH8IyvrRA+AKwlqj1J99
j1KQKnrfaVpEsIMhASUjBt3yabXKrfI9wUHnGuUNzduzAiym0hjxWYzFl0PQtAcg2zxuuxgkse6G
XrcP9gSqG7eiMD/1fP33ZADbR3Kt1B8tIaZ5SN27GEjzOx8gg9+ceGzfTQF8x/0Mbt9kkQFLBxc+
0MVY4ah3MVRQ9ErgCx/8kgZq8DJ+tE4Vnrd+C3lTXuSmzd9e5NvL86s8G7r66sXuvZmY2lWGuQlJ
4/xiGZixzqHHhclx0c5WC9vU7fSN46aHZEq/o9oOcvdlc7UAvaVSYYPcshEcq+x9PMbZXlILMsxy
Lt/yEr9ei6lkK9ZkhqzVDLjrlAB7EQWkfV1LiHOMR6trvPo0jU670waKVTRyuY9+otHuJVM4dOBx
3Y1BrlNZXKdXm4Me3d4vgHrB7zr1Rf/Az6sKYPN022ppvUqa4wagt3mKjIb9+ViM/HBFUatwoY1e
oZ0L3nafu8j5JNVbddLweLDMdSW615XoFksp+wI1dbWU7s9XyzqCip0KC+9OenJDoOWmJhqfpf/W
SIfq6BmhdxClnWXZB0CxRLcO/Lj2hg5cqrTq2n5PvbUd/SZK8UkcmOZyz8yvUCx94+b6W5cYCoX9
kGjKwKsdQfLmUcS54tsq8WhNha20bRZ6GOVRLwyghkQP2vBwbCkk4NVppcB5E5ARCpw36zcBGlHJ
Ol+yUSs7zhu9TGn38HdTkNm8R7RAjBGKqsCrbCpe9vaxxXEm0mzAZeDvcwqHaIpMvQgKv06dltJc
0t9Oa7egrZBxT3gM6lO5ExQhc8EdEiihbSmyDYFI0SimSpPQ2YuJGFPN5lMz6E8Haes2MiN8Z5jf
c+nHk5Vaft+6tCW/ExQ/VmxC68VaWtD/5n8jYY+1/092JK3QaS4wGGrvHiOndShtMBxKG5h1SeRC
PGZf4PbLLpt8qCwoCga9g+xITcbdZrxtoC27LL7ETzIqKH5unHsdROsqUc7MyfynYbbLPdksmryX
Zd6OFGMus8yb1PvaTv6i022kZ2eRpTlEyJkZXnI/iIZkV/ph8BR0pvohzed0xyFev5QVPL/1oghV
CIaXlVi45gTNde4DhLU4yEBKY1d25LL7MXX3ddrDMb5EN+xG/5QEsD0VZQgpSZXp/Z1aGdXBVVWS
F9TqgJXo1WeSFIR4C8gWe7+iMEuwadYpf5t4RbYR6JpbFBsR3iDdCLyNTTPTvuhoVGv3QUk/FriQ
LTeWwlgwEn+uZne2hwO8Uxkv+Z673lfSxrzjaGld5BbyKzhPL57afUtB5kFuOjf3IJHNpJju/cL5
KCtMy3tIQRY2IyfUk90bHFDxnqd3BhVLD2L9q01BugWJf+q99V7ZyA1RDJMFTJTa/QsIR49FrdKT
5yRPW4H9IioW0RpDX5ahMiRPagagpB/Bia23Sfswtc2PNb+n5fN9p+nWs6T3TJ4lB1AJOYvDBUkn
NVVI81KPlE3UqeXaJ5FsYtvsvIWQJQQdCVMZsnb6Y4be5CQF+Mnyf68G9NjKUgr3ZSbDWp6fBhXR
f60+vJHVFTBhCoTLjgu5F8hhvAgsQP2yDIv0uAb9X5drjsChHfYUqCNgjC3/a5OpxB9ksGABAl1E
008pZUSrzKZRx/Tq5EksQsOMnug9PtNI4fPWNsb8Vmgo5xVYgDd57KtXw6AlS75Ur0sn7fxDDxjU
vlG08FkGYwqi5yQgJFw4unW8UeRpmB1Dg7zXjWIA/YQQBlmM150Uupd23mgCDvoa3rKb9kLCfb5I
eCuTOIDEsVwUMQmYczF8TxcKHBmIrNTrTJaB2n0vFMphbuSyzEy1ejR93pWGgcrtX/nXE6z0U0JE
h7IhKOZ5Dfnu+DBKjun0NbNgtNd0MJ9ovk7faU7+P1u4vn+w4aB+VwbuozKb1KdkJanFvmmHi6+r
uzJv6fWKx5QUew3GqLngJshg1ZZxrVvroNLdsIpEDlhsjx+d5bUG1eO63Nzs0vridwYNLn930xbc
BXDjEwo+LdC9Xq+z2RVmUN4NZDP2ohVFo7nvXAonzxtkazHYZKmz+LIiuy5LOCmiy3onEsjWYMF3
5di6KjJpMBOZaH3PBPa33HtDDqdvVl0UP9Qfa7vVHusMut/dXIEuBgbuXnUNZItCB3t12sla67Xw
lI06RXE9weOD6GULU1WNfe3CVyeGMoxFGk0L3M2XcC5qHiNsJop1x3Vd7jVeYO6MavTOWjsGH2zX
/+iWQ/q1MC3vTh/HgjKsKP06FflBI9lCHDKKIbWbyNFCFHDM1DI9VUXQ7It2VK5QO9qfZwDQF0xN
kHEV4IqN3zszfz86FKbqUQy3QFrNZzevIKBfZDL4odq+M4GmbYEUWOWa7X/3BpKEYqBN7cG1XIsG
FMJIwiRlFSGNWrwvgf7/UyYzAv/EkqSgVdZi6LvWi+FNpeuN87arTrDwrAF7J+G6fAvQTdkfQz/G
NEsTthalhPBk+VO3Rvs2i1T7Y6wobRfzTSyO6GS/TffP/QY1J5dg5CfNdF8CoxIdlWWiOlD4ytRv
naMPc8t5pKa0Om5h1F/5bVpLdd+6WWPC6UXUbW3Q4iZT34zGO5f8ByxJC080nab1g7BIC2N0tLFK
mwlxBeowi6PYiHozlOU62MrvUx8ax5GYKUFtBj2AxEpmQIv/Q/a/2oVUdIGUYZ9ku6B1f8yO5R6p
aMkeu4YXh51MZTApJCw0OLRL28seN7nMRDbXPu/fWXAvolt/MWkjG/h+0pck5LjG5iuzQS7J69Qu
jU31anHmIBUGzp07zYfKSDkqUBoIhAkzCle8YidTGcgqgLECeHCxaDf5L41lG29J74h62/VfZTr8
nDs1ohZuMxZf8SgMLbtY/XdeQlVlD+TNfA1bektjuFVhJacErFtKxlKIfMqzTMVG5yl/sCoqcOoB
cgVacFMVkiEse7ivdjTQFndLU/bFGXzjUuna26H4+1K0N7LNTXYRkxtZCo80qYUMdKLlGqpPJzkk
WP+85ra14tbFHdgFw85ZUDAsxbgPMhDXq9bNn6jyWKAUlnqxatZXxVvZYtM11n3TjC4goIvZIpKd
ZLYotXCE6qPe2X1CCGjoPQLTid1GCxJtcq1ivXmZpgEUoTujXHKNRkgPaRODpqACL64qE/D9YaFo
lO3kDsftcZxOtpH+Cco0GqPmTdlahhfLJlRoKoKFc/URvWPmIDsviHny+ZRotmnraW1gZv75wUUL
+KINMCj/IhnMacEcMSmsoJ4fzbre/sXbjreaVImzXUw98BHE6vZaNw5wtEPSrbO4VHQompf1OhX9
bMcQN2/2itX9aK04PYpW5KuJrOsBMor9Ol12p1+hvY5ufJ6mMbp0nhMcAtevDuMSzehHjyZCRWIc
taZfjJxEnmi6ugfUcImAyBK0xunspryKL/IiopsE5My7Shus6zZYvkW1ep98phgmON3I/3VJibt1
FVcx8fAPKWBb/Te54jngR+h0yQ5zAix2ZPZ8BxyrPtV1TzmtHtbxM33v3iHiL3h4I9RIPdynEOyu
NpBHxc/GMujkFh+DseL4ia/IbcVVr0GSn9b7uVtZ5IvIOO232zZwXM3DtlyfBrL26I08TLES728e
DnPBYU4r+grO8XJ8MLgAeACVvfPICl8Ai1qYcueRnA9ai/fF/CBrqgrcXdElMQzeqEX2Ri3moxqU
pzQev4k2b6heKUETFWymfAFtkhl1nWNDcdGC0DRPU70Ha5GLwEaZ8NZEq89OzGQQRCd6yfK9a+ow
BioalaB0hEDZoSnBVWazrgdX8lsLeOmieTMt3DymzFe8xEEJzGbXqLRrxw6dEubSOLHAzawzkYEp
5l9GWs9v5OHisHmVo5HRRJaCG/93hZhsvhO5EfICfXm3XWywyvieJuRvUvPTqEsazh6+SH0QjS4D
HFyLTC3mL2IxS83Qq92/ymQDocgjpvtmT3GYUtA9Ji2G4wo4NF775o+tOg2AFqr/kS5pGFL8Y58M
81ENy+iLD4LDrtSILhN4yCkegCk1T+IvShCYl7BrbGIBsfKph7M5XZgIODwsY8jrkb8M9CH8pTap
cSer1cYhr2jtRbANtjjKmkT/i/emFtm6+WajJL67XmaTxSAunBSa+UVkwcjq362X9UYoy3brXJQp
DMX3k20fldKBgCzwOu1qLNFimckA2883GHjmo8gHu/hp98blH9NXp9VeXK2/77td5o2NXLH1rG+k
qiijXT7Om71/6bJ6j10Q0KL4m+5QfKUo48e81oPHkBzd3s308iu4OSTQbc16MMfc/kiT9b3Ic1+h
X90d3QOEPdQCfRugNaFrmMJqhwP7gqxSfvVj913lAowLnEPzpFYalD+L3G46Z++Xw3C1mt9Sx0gO
Sh6rFxncoAGtDtbdbHe7FtVmuakTQD5efDabdY9tLeaOEUFfvu1xow62674xr5LA3Yd0MOwDfXRg
a4FvPPCN/BDYjQVqOTIZyoWNfHCrLl+FshaN8JTLLNTgtLr12bYwW5ivb9W/3FJ8YGahmkglXLL5
bVfdtn1zVfkoNzarera9/kzibZcFnX5JbV2/mBy1jL1MW1W3M9gCCwf698VAhnyxEv22lFmlKi8m
slz9xNrXxoPZNca9uImoAXCDo/CriwidxqqpsoPXECbMnbcUaUplpsykElNmhVVpl225WpdSuLn5
+LLHqru13faTrbbl5u7Mxqnq64C6a+pDN7NAt8niO2a/nyinKSDhpTj02A5NdPVjpQTou9eiq70M
ItSisSp2oN6Csi8CnWjyMTf7b288Nx/qdIwXw3X/NzuXdCleKU0xKHEZv7QBqa3Gqd7xcy4e6Smm
1KLmMbnb1jk/UuKGkXLcZG9sZAfYetYdxMSTEg2ZyjD7FMtyV/FhQOECadP9lXVTdXLbJn0kq0ej
0NIEKMtem+f2QNIxfTRqnvZjdpaFtkgmx+X1Vuxo987oRTQUEJBLuDgXtUpZFWiburtrC7V4HCNC
1YM1Wvvtg8ts/fTyWZbwhZsaD9uHffPh/ZxSyjhqrf0b4dRUVXfIs9M0TPqDDslPk49DVR5pnPUP
ZD+na1Z3RbWTqQwURE/XYhPKWjS7MjbG62Z04yPL1RFM7Gk1FKFhBGW1e+P+RnqzyeofaB0hGbX/
ogPdeDKWnp5kpkZDBnMpGrSAAVoVpZBx1gAYvRGKYbvIbhSbTEy2/QGlumtnugpKx80plmCw6/ll
oBc5aEm3sybUP9O0pHY7v8qK1WbKeko3NnOAKsdDa2vJXpf3tF++rdHPF3A3n2i4Wd7z5DWu6/4G
0bktaYazzgTvbfN+yKG4qEnhPExU+fBdsPGWaTC0vBr2JTCneZ2uNsQwE2hGf1rLbHUxgfdudot1
k8Yv1rc7RllVTkeblkuxcZOsouNv2RKg6ZEmvPaTZ3c0huUaJbFRDZBw0Dsz9KKlFz7NXTfv9ZQO
0xDScPDRsmJ+6KfAso5EWloCtSbNFYFtgOoH49xD1oVYqXVLqnLof183EU2bW90lN8YFJZKN5Rqi
KLOvJmg7AIYtu0QLS9+UVufYHgE4WIbeMxIq46jcbiBZaHcifDPVmk5D6tM5o6lE5xefoihevBNO
YgAD9vAMi9AYn3jd065iJsoX/8Vtu6gJb9p9GyRXcVr9xfpm+74FIxp2gyOFgmTTs7nUL1Dg8kT5
+0AyQb/UVvCiqDL3p/V/dxEtFVAmTx3xWeeynejeSsfEvNpOr52M5UZepC039ma5x8taZtuwyRx5
Aohm9dlU1rLR5JUuNUDZbpP/ahuR/Q8mby73q23cFJTVoUv+I8o3xr+e/mqLW09VnmYirYfU33lD
l/Jl+vmH+fc/1JtLDjWdsrlbOrs8BXGFzucOGm1ouUAuBE7Cfh3oQ0G4rcVygtAevqPFSdxFHenA
+6/byVrUMtsuse3zZt+bK4rNjezmUlpXOkerBuFh+ZzbR/jXS4rJ+gHF5c3Vt8ut//6bSzVk6sEY
UBsziHaGYlb3kBTbV3uJN8zq2J9tawA8gtU2GJFGe5Ssxbh99VD7CM3f/VZrdSYMf1z1q0SsHKNf
dw/0vKh3HBKoAfG16G79Kgcabz8ylaFYXk6qZdDlOyLrWV6RNj11duGdng716jhtexRt1IRHsay1
wrIh6l5+eMt+Mlt3kvWb/XsKYGxYsPZG5VBLGJOdkqGytZfZf5dpVQjwptgYo/8/ufyvW9/Y3Sz/
X5/yxvdmuW2lwuG3jyJVPdhxcCTQTZOz2gOOlVk8LQCnLoBpy3dUAIOg7cX0xstUbBKwqe7nwfs4
J4Be7fopJaW9OMtgW5AJNw2wT5ts3ZVcdA9Tle4eZC8lcHQIjOQKTf4fQlL5IY8ge1jeHmVolve7
tRKY17CaOhz9L5F1i6KKeec5WNafvDZb19iIaMglprk1+tpLbLeee58sEhgRi1IsVAnwNmCYPNgo
xEwUMhNkZfH6+5ZrG/GrYujy+WQM2XfwUQjoLoOWqM2xaewvwP7Dg6PkBHZFUeZDHx2lyWCVGkqY
rj6i96urX0Fy1FVG+BvxVuU8Kv20QAuDHhVazikB1eIEYFL20BGwegiUiphkmu0otuO7LDLR0lX3
YiKyVT04XnLnD7a+ExtvUqBd3TYTn20pjvNc/tkkqXsUeaIShOoMiryH2KFC0fDS7skiXdaVc3lV
AV1/cqkkexJ50Az9gwJa941clKrlQsgWQT+1OdROb2kLVKt+aGg4OayGy6aOZV3UIAQR+O85oy1d
JIotjyRL1wTllpovgHmL6LrZ3phtrlaWP8NF2J7CvqxABwgquJd+zkY7AC0KMqSPdpX5R9GK3Wby
RtbyGuxCF2yMmkk/a6Mcdb3316XaBtazKOyiyUASz6ejLDeFUZnnIdWDh02kOvH84ELpSFp0lxSa
e5EAmMxkkECVt0SrZLYpbuwC050B+FwMxebGZdtm25UXlJAEYFjSZCDt5IarlEfhYx6AznosbQ0A
owFieN0HkIKyu+eu0lMiDvlwVDrPvCQVBTp6QfvVTqYywNFBXerrIIZUI73INr+ihlimrsdwL7Jc
ISu229TbXvRW/9TIPtQfFJcyOtc8Aq4y+EtZgu2mL0uR6YZeH4th+o82GVYNjBomotjsfiV7dfvv
tusVCXvzgF2uC3Vdd/CayD0KrHuQle1DmQffZSXo73SlPNvg+YFQCZR8xumRk7garkDxCU0I7+h2
X73FPtCoHlUVa7yIQ1XF0bmKW7BJEnv+LZ3htXPS8gSFXfLep5/2OfJ14uF0KH0Fr9bYN0HDx4JP
55NbAw0w5NrXJHGnY2+CUiVmnAx2RTHWn82m7aizOmhWD932a7+OJJqLaCJwKcIhNH7mkt+klakX
Dg5qplZ7MXqj+ceUc87Zb+zgbEG08iCD8TrTtSZqdxRMw+EaUHaxKLRBb1NwqV6nTtZCOFC66r4F
y6TdBTVHzTd6mYb0Q1wgdd+HuhW2O5FVwczbqZirFQ8/Ec50qO/0TisBHmCf1Ubt0vlsDXVFnTvM
hI9e5VGJEul8Vxe8q7y3oyNVPvYKcCWyFfAqsVL/gbYBEclwA3pFl0gM3y7tr28Qsv4/m7okkNVD
q4V/9F5G+ZY5DJ/yNi2ule+FkBMuUxlqm1/1m3XSd8WVnFm7h/OYqvRXQ1HIsvSBaErpV1j7Rex0
8OgTXLpGKDiKaX+r/lCsyvLO5QKK11ajQX/X7MMWWsbRapgvmsnSHdqxaex6EG8ZXDpPK6rzT3M/
c+oVQ9knBmvyqEFXulupSGYhM1mGleFkThuCf8JrUjp0j4E2ntMOhF64Sla1rFfuEzF/cZVdXhlS
xB5IjZ+0Kf/F3nbA+UstsHm0erzIYFq9R3tJQ601hZlJxp9q0dmN+mKwmYoMggQsN5t1vZBMagPI
Xut21Oe9eHuWbph3q9G/7nlziW25fiAADMcLgJgqTCnDOZcj83I8lpkMgxymt3Xyqm6WI3QtJ+FN
LbN02UdmoBJxuJ7SP4DYMtb9xU2U21Y3XrLcTOIZagWl6GAa9VqCa0shgaqXVBMsBQkyc6KIqJZt
at7JVrvHG5NksvuX8gUj0wdlv27ULu5zN5m7JgYZLTZCix+11ndgaCyqt7ZyleGrOy6pavkYYiJb
bB9jmjIbWJzFWYRTDIRoZEYUd8vmIrz5cIaV6Xd1BfJBbeWhcVdGMaDwJlwaz1ljtxffi6Phh0hp
E6K23LDokjTtdDxAId7qwbPoqMvqLprZe+dJacI+o4wK1JuLX1bGY0QJxGNbApVT0hj9hqxFoUQS
9qQM7FldX8laIqF3WW260AihVeW2NQQWHNRRfAEfeWcRQi53hqM3Vzgamqu2zLblrVpsIi0dYXQy
IspoVTJ7t/eZOO4/J4EDwfVym9nuMG/uTJncj3QrKHeb3jPKT+DWZyew0oMHkLSDB5ndLKOUZ27c
dvNdGvnQK2w2MvMHcoyHzcejwNWcJlA/2HT16HjnwW/zHniVu5bTfdsO6oVMnwpIQ6ucGs88yUrk
/atyk8nsV0vitAC7bepf2dzIZP/tE2y+/122fiytg9PBUCkwpQwFpkmJ5kogV8K8lBuBCKI+iUQG
iRXH+ZVO2XkVbwFgNnEhhXnqi5p6Aa2+yCnBSSNaIaHZ3ilywtjOItvh4uas0ZIJ3KU5L5VvDjJv
Ti7bwaZ2Q+PqqkeRyKAnKXhl4Lk5EQexm2B4GGf1Oa8SunX/JfAuDhKh5+6yIK8CHyT/8NQqPvkj
4G3y7zWrgWR5FdarbPv7iPbVVuTb3/RVvolgE61PegdBFGD66lVPoevdr9NKDaqzTIc2fQiBs7kf
nXqkp2ixHJ3KUvZg7FOqUfk/pX65TIHKsPfGVAzrTqENAO24FGCJJxzFUXUmMrkw3M/+Paf9+AN8
xQrYyGl3Py411iLrjPYuKer0WVZJY0WPqeI/yQrq7fIx7Omd9ybnke5p51FmpmJMF+iZ2dVzHmE7
fpG7aU+zhJYWMCire+e9Z6ikdhYK4qyjunVQpvZBW5bccT+YupO+02FD+l2z1F1a291HTR/934JQ
hVMBo7RN4bhRxk/ikg5O8KAls8GBCiX1PeCtDmN9EK3pz/duR79/AbJjv9Ma13kAScF5sGNOpFFM
OwMLEVu23b61EE1HFRjIMn5/t7mKYvOTmW4pxX2WWB9kZS+bbmY3tlriQOqju/c3W5qRdklMSLoq
eWV0cuVxjkCCsSo6s0LAUfNFJMOgQXpvUBxwFFugTP+PsSvrchRHur+IcxBifTXGu9O5ddbywqmu
7hEg9h1+/XcVZCU5nuqZ70VHCoVk52IjRdy4F/VC1AXVMNJTbQPmlXHHedLe3NgBXYQXVU9QsY3C
LvJbDbrZll79kGJmkJZ4yqAeZu3dyG13WQqGQ1QWTA/UpGBSghKaRMy7Mxq216ZuOg8FO4F33Xqz
i/oo9LB4BtcMPgwdpNhj+81NI+vWzeyNfDTAAM/aFEEwvWfW2+h65b41DUCn1A7QPwWwt9XCg27p
t1HM8pirhAg14KuS4BNjFx3P0QOZBsrP3LkAw/++giYia76UjtNB8+3DbsQ9OJ1tBCAtva9Rx1jk
1tW18RGrQUDRp2azXQgAqLq/NdqDHRrDhUgAGsUEkFa5e5hQuwReRsUJQMbMBcm56aIyfmUG4Pns
XAvGoTNV6HvAASFYHhfAdKP+QZ6pKVUvTOvKgIQLJFjtTBN+OwIIVf2cHAsMr8gBue5s4EDpGWdU
TXViS91EjalH040TuZBwJKcCV0mZMm3zyUhO6xqr6iGMdz/OTfHa8LzYr/vevVZXJ96xyrg/tbKY
dmYyTMEkPRxC0hFV0PheRD5oSYQOGjty6IFlwBIhl497IrpzV/DT/XiZIuunBZ+6NEVLLTbVATgQ
os2n/T6tb0AI//6CPA0sSAUANB7On5pGPZ5Hx+gzgMsx8z7+nc8v2393MaHSs+z/3/280AImZXlN
0A9sPQMaOb97C7RhwcA8y9PwhTdOukvjjB9sxLsCN7YsX8dFGMA896GMrXdKYeIM7tOcoZgJXFht
Hx3S1MzghYo9KtOjHsSlUQNEXSk5StmSvaUI52O3fapQHnKlEav6+IgnEnBjavLDgxfm36M5zFtU
cUfnlYmTemQzgOYBhc/HdF91L0lp4t7Yt9PZLaCnNrem5XfhQTSIXKE4qe021GVtfIVosHUAJbOI
T1ClaVHbnRfbWqlcTXHTgZTWA9U5RmtjKnGsfxzSBP4HQZGZ9kAYxqomCjwUIDkcodTacFTRD87Z
zrPxavStOKHiGYJvg7jpZSZuaTUae3PQcQn4sFFPs+IcoteXO3NuuFHAUpAjUU3lUmlZtIPtZyMq
dpcxlWNC6QwIQsUxSp6jaHaRhzM6iKm7Y2gBE46c9NUAMBF8tqq7jPGyV+v7J7NUUsyxasghxcHe
yQzruJrIgybJBkaoEoKVBQPy7Ne2NNFWbXSpU/FmJz8Q70JlmCu8G59ZuNVC3Ly9bnLAYzvovhzS
NnDStuOoq/ecB71ElddYehcakV/cx8kBJFreFrR03r4d+/lUmSle4JBpLZIFzVzpePLh7JQyyw2Y
0nlIlaQGTQysDX3LDKHYEkUM+N+Knalno7QE37JmHKw2mojTAn8lSS0ZMmfct6V5Ms3Rhv5Uwx/B
LSs8+1HM0EbYuEX6FkauOJMNigo2gGaoYEUAa+vYOgt6IlVxbAQojNBmKJsaIIdmI18EXkDHwocI
NY74JE6gXrjW7h7JZmh0z/P0BVpu/5go+pQjIp9PYzlC7dq/WwnOTrlNCy6gcgdaC0CQ84tmyGKH
MmUJ5MYvG03U4IJoAciHDzVWXBcXzgSQNmN6GIYwrDY8BAn0RF2mumbJwb4+gtRQQbKaZsYVnbpr
IxVECxFU4LSUDw35BLKAzgNAyO0HczO4UYrvBJH4ODNyv0gF/twfDQd1FfLkH2Pqca+YT+AGwCGx
MX5Nl1DciUtuHSLGm5Omo5HAtIOYQuua04Qf70S9xUjz5EnGyI1R9bp075aTU0w7rf60HT7l2H59
ORHt9AJB+rCWw4mSY9SjPwv1oo+84DrxjzZyKdw+es8L3i1Zh791XF/+t9OicT2/MisX4F6PHTQH
CBUBHU+f/kymWRVOQN2KkHfrH/STF/0xaaYmCN1vx0j+4b+CpjKC66l/A0RzKu6vYzsCuATnpuPi
TROLz93CXO6aMHHOg501UPuA7oLg4gCM8si/fAw1KeL2WWPmdyOsUaxj6QmCji4QYQ73EF9A0+uo
lljGIo/CxTjFBqhpR4kQTtjgMbi65+C3qJexVidwokWLv9En5s4dqh95Hfrt1EHuGhXu/YYrfvyl
W7UQT7DBSZSCz/BIIw3JqsvkStZDfRtdMiZ9KX3HG8LtGGrVDjSNaYcc5hBqPhV1Ujkn9XL8+XbW
CC28dWItBV1nV4IzyLOUh95xSvAPQz51HLsqiHR3fMyYFyKOj5LAPDTANmZPX4g5eGhCC4V0ik6Y
gdSHoYTlUhflLxu+mVHb2qEehMiGeWT+dNsadTyKFG1U9Gi9aqhHtrvh6qIZ2BsVMVhnKB61dYfV
Jpr00tfzG4SQuwvYZiAnqRRHmmGM/4yz9nXqzfHVBrvfrusTxwdjewG+G+3bgGftGcSMAAQkBdCP
iVIIofHakM/04WhCZhfUKsnoV1URPe11PF6eqOvoc/SEioMjKt+RIFaznjLFdfMXnvxZWxd7HOK5
99zaLqTfEEdrCm4A7JTUzg609zKoIkSt8agB1eZy305CsY2aDOXEdL2mmzkOSRBUf7+fq6v6Mued
UYBfn9YTAD3812OA2eh7bqTV4c6+8DqsfnenB6J1uFtCti7e5y0HHZ3Dc8PnRTWdwDtS4hQp5gk0
EnmFaLSy0thWxmWejGuTxWCnWTyXeXJ1aL0zmeNB1taWbLTRhMoUSJCq7WhMG316DzSjW7XpTzrk
ixG8b5sZaAOVvbQVOLqtm/feagvNrNu6TNORGsZ9HtRf8AGTp2b6tOaTlcbLFHkxM8GCMMOhE8cL
LeAu+267XrI3Kre+AHvgGxoKg5H4BganEsccsAMa1Y6jgbGhAuspdVst32lMjGcXMjYSgIELbj0u
2PtxNKIm4Uypu436loZhHvd8k9Smd44lYPXqtLQcnJCqAka1mBxfAnuT2YC4ImNSPVKTul68G3PQ
g6+2vAA6Nx8BI9aNG5mN8ksfed1lbEAgYs/CDWLoewAWOzRXREGbK01Qj2zIZIzAmbv4VMHjzs1o
x3GEsEO/H7T0AQqK9l4YQ3OLVcPDFCxeTfaMg1+NLX5vz7V0QmZb+YLRHh8g/KfTiBraSO1BdujW
9X7WdOa20UJxAQc9m1Fg6yH3YE3PZAMQTGuu1A0LG5rnMj81HRSPzAxxZmpoWOegSsEh7M8lU5A7
wPKpvERlt8CEtwuiTxkoxfBpDMlo47SMF19aRrsM+YTnKPga522vhT9T0/6adZK9gcG9PFe6GftR
yfW3Xh/d/exUSSDd7rsJHutL3oHxb2R/8AFF4zQoQe6GfH34B40aEGk9y6Scd047IMys3MkmRk0D
VUzSHIRevNpAvUB6foLopGTZJoRA4JGGpKYIdq5sk8fs3UYkEdCmeretnBFTYT0X0unBbMAAfslE
fe4Ul2iv+OFsohJdxzRNM7+zeUVXlcsWUhsY6u6N3veIqHRds2z5z2OaKaH17BjiaBoDVAgaTYKt
WBdBXyXNdhlXjhND4JrbkAxW866GqrZB3gzLRdQ1CW8RikBQShBJfkqoa6liThpTswxrxcD0aazc
afhpOdMM+4AS1O3qByFbVOXU4XOomXrAOuSSllz9v6MDfmczKZ2fJ5oeNFlTbQgBcO9oF/N2rkED
4lkm1CeRec9x2oQeik9dT3H0oXwGCiU0jl2en1zN5XPwyXVyB3PrgS3GbxMG7RapD9uqzM03G2Go
YML1bVeDGOtRIOz3BIkL8HV7AEXzukmeqMmGWdtUoW3uV5tWReWWQ2YqyKfI2QJf6kHYwwpvVqxV
KHGPgtaW2o1M1IAjqg1AEQC+tUG40HdQzpPJHgsXlH3kbHl5fzBtz9mMfaVvQF7TX0oV7WtS7cIy
u3tipVO8zYi+qpBgOw/g2430J5tGTp6evDz8IxN2YHJrurSFOjB96goR1sA/d+Gmdt3wBEXC+cJ4
BRtOefPFUw2507AetG+j04Fw+8P+acdlr6QDBQ8kiAGJpr3v9ln8HfBPBMkQI+S3vq3Fnwz0urOm
4U+TorRv9Vnfy6cXNh7ATYacOP1w61tLbZntJXg2EW8crvXkTNtOHw0UjEjQ3ZBxnYHKj+FbFMcY
cPAdWoPvwDTZPiIa0R4bm0UbcKQzDxg4GO1hOOUZby+xV7SPuHy3j02GJxIw5cWWbNTwLJ4fyshZ
FpUMB83NOIAMXgD9vV/92kmHiLEYok0MwtTHdWJ9nQ+7k+X/9jpqQsuBaapBjIGC6wFR/Tz8O4ei
8UuiselgR3Lczzzq/5ha8xUcPNnPrHN+65CAt9lywWqp53469vZfIka6HqyV4tU2p3gfzQLEx9XA
bk4I2bdm5PomSsEdYcUqlu0iOtXVUbuLs+ZPGq12GlIThSVqLqiL4HqxLe0QREmK1yucnGFbR5nm
a3qNID0ReFHjQd7+5JoWCuPht9qpR7bZmG6GUUxHs8gLH2eMZEeBZAouozoHEB0LokszWGfJVERx
dTIS+41Ma3Aa1ci5z1yOVJiKVdOsKEL91gz+Eq4eHTAeqDjcv1N20rCa62+qlBvp2V/MnkTDuQ6p
d7d0tan1dQqisNU0xk64jzSkZpVocmbMltLZ3S6kP2MWWg/D0N0PF9KfEJq/5EyPPjOZ2zOL+TNl
I2ol6ltKHKDuMxRxwl+GlA/H2EQ50JLAaNMUCVoNh5oJ/CA2GGCWCGCeRzJIR7cADACfMQlGqG3e
pxN0FYDxMVQTcnCp4AgP2mM1XME/NCQYkNUk+96ukgsQgPotskBc2FSgWaXh5MzsRr28h4SNhdCm
I0p281STl40HDFI9NZ4fRzHIiIF+LYFBQF0yL85NAzgkSqVf9ZyJVy0f5UPEqmd87UaLaaiLoyyg
TIcAV+3HfWEHEJofLqMN7UVSV4xkCgmtFFhMpdVIdmokUAhQP8N5FizpJ54N3YbH5nAe++LtvyeM
KbE8qUK2qmwjXy+KZvuJZ2UVDpwcCIK6WTZviaSF2FWokWAe3uN0+lUUVY6CCISp5yxCivnfh59s
GuiJhZbzLdmokcMgd547gBRdHZyHJFWn53oILNT4oqgEx2WaQCbOu3m639sRiPy9RoJGCkpUa9PG
deBFNtguP+yWBmGriitx6BES1ncTdaO0qzrAOWjCSaN2n2vOsPHqobqZoIMObAdQqdCQFYjsY6e6
JWXKdnGfa4sPObpOUwWoRp7w6Jv05zlPW7/q6jmo1UOsLoV+YXGNup11TL1uBCa56SG/OdO0rRtw
/1hjlNHPYeL5jq6LbmEySChkcYeiXuTYcGSwfKnizqZhIpNA18Sp7rxDpE9bC9HSk4iG8cQ/ejSk
CbINcQvw0jqm6XXJusNqo14roUOk63/fmVf/u1fUh2ha3gqtWJetK8CI/Out3PnQ8HfvkWyG29lH
vb5x6eEHVY3ed/UGSsx2iEvoqPuM6a0PdUskjKFt8BLlBb56R1ZvykifX8hWmwaIqjSJesdGfxlm
UC83zlTuaFIXebqpexec2pqevkjWfGdtMv1wceDaNCA9uoGbTwcM52Jmhg5AZ/nnbHbagbMhAhvD
r2YIjQ5VZ6hkW23Ui3hvHwwz/LnaRelEN7N0vQdEDyAudlBCC5sJ9VKPmtWGj+3Qa2AJ0RkywgZH
t3bKAM9Yti1Fa2ooCcmGg11kYMBQ7rQQUqLTpc7jS04uZFOKcxk+akPi/pEnWXqgUPMaiY4/YtKW
i6/g3gD/kIpIk53cklKCq5nGWaFomy3hWjjegSt2bNMQtYKAEws9yh+paUHse+Jp8+ZNRraYyG6q
C4mJWP0hxEMOJIqgLYDSTP6WsiZ/TO1kPA05fsOo8EGBoTPWJ3yjAi6PavNzOnl/JlOZFb7ZAwS6
zhYTJMk6xw2csMKxFeLN4HUi6eC18cwwRkoTsbjVFqnf/qC+EopcS7Z3E02Op1Fjhm9kH0Ye7cxK
AgDxcepYTxeQkZHgNG5Se5tWwL2TT2k443I8mWw27+Yw/tZNUXaeKshlQVWjTjZjZEyBIFE5mhpJ
3qFV2nG9avBxuoCiEqj3RH1hgxr+wVHAg9wxBXib4+gKNbhO7NVEZYVIcLOkFft12k2hZ9ukt9IA
7QRo2Cd7y+1yPM9RubdE7UE3rsNJyjOtamsjJQpWRduYH4q5POQT7ptTx0d7qyNdcHAGgABpmBeR
/sAGUI9CWDbftcPcQ4RYraPGPHaO1T98MicIbgLuPficFekRf4Xphs9utAU1J+gCdOs6sSL8WwwN
3v9ofw/dYvST3sKDA+pim0904NQlrvC0BfFyaEFp4LfTZCTy8L5HkC8UcsfzbOtM312znN9kFbpI
pWXl0So0/dkySlBQzOCDm6K08J0mVvWs3dQBVgUy8NbULyNqwi5tHDOEPQxw73sp/t595bYbKOD0
l9Y2xWYEJ8bO67L+UrkuMLFqYvFxlJFmOrstTq7HEWqCabXTit/ZoBUHOrkKXAT/D2d6SXwdbKcx
qk53b2V9CeppHbCurlH/zZoewoORrb3G+rjhYCw8J2ORvXJwuQVek+uBAfzs6+yJ+DLmDKcco7RB
3zhtbMTXXuybqW/i2DEOmibk16TSACiGQJON/NEOEruf7FAjHgCS8nIgx820/DJnLURrmwg0ghDa
2CPgXh9wR35bhsxt83MzQzU9mbOfUJnZCCUhYwKWpWLf3tmJezAelXyGZhr4IXdj43TnbpT9GaCN
fumtttrTixD5CDAtGAbUh9eZ2ZmcQ8KbKvlXOoL9XdcgocVbK3yxEvsRmmbT98Fg1ZbslrIj3LnY
oZj7bg95qkHBxjiEdbWvtaa72ioL37VafGwMkOKRajzZknB8Ig8yGSptj7uPtqFJaoTXP5l4jtzv
MUF/2bShEzqp8GHhiAEMek7abOwo7Hd60oKhs+qSPJg9VFsjWNVcPdXwJVCoun0MipfODs8RD7Ha
Hupm36fVvzIOmBI1UvXyOC53KJXqN6jbAv/zOk09b86ja+Hdm1PFh9p0ivkZMmPFxtNdtiNjafXV
9dNWqdo/VfvTfuRDvWW16Mbo2lr3+48yigCrgMbOUqBwR4pnjRKlCskY7cE4IMCOrYoY7usZFqe7
egcaQpdoX5WQUaIleSYB3Y3co1uBrwuEXBdc0NhVaJFx7YjtsZm7+oho1y2tIxMU22r6vRsKgQgZ
eCJi5f5pDTnFCt4FbWCxpyEK1KCMkQG+/QGdnQgla5dzE7AWjGsrXnb1oR41BKy9c7nzWzZcfX63
NW1zt46Goi+/Q2643HmZZBA8Hc30vHSTqMsQzSo93KVL3fF7NbV0G/Ws+2S1Kx4iQK4czKFPz2Ux
9/tcLx5W039sT1MN7bx01Z4jVLCBVlEbLS8HgdVkZgwyBb/2zmLH8oVoan8KtfaconSv3ERJ2Z2Z
66T5jqxIJojQ9/ryVKJI8VCMo1VuaIaaT+PFk6yJ2iSh/SBOOfs4zM/+Ml7n79d/2srpQP9laiAA
KfVEA3snxAtk2DQPGrAyDwYe+GwTRrLbWIaI9utMrHxoKAd+q2fLOdKKuuTva2mS6d/KDlWUNLeu
9mbNPiO+H6ym5aW0JmMH3Ee/rxP0SqGFYqsIef7YAIpaERqdU/NrVgI0NbsOwhCqGT96FfTwqs3i
BuhxtaF5GlMvHkEmEI3xbV2ybvPJTb3YmPaIwq7T6zvgbS230i0zn2YXR5qmMe2zvJN1TWcNqQ8I
Fh5wM6qEPQYEOak1L8LMUPA0EHaLtnZYNxeyLeLNOkoqDm2W/Jlwq9yHsmJXczDFbnJC52jXbv7C
Bf8JbqP8T60eFKbfBu6WW+zUhwkIsxAg+8ETMMDBAarPOBdKxs5FmYPR3gMmP9N/ztZkvaZAJD4P
VrxtGs16JVNpNFs9ApcrjeSsI5TI0yuNnHkcfe728lhrtY1ncq0FmtZ4QaeW4+CUH0Wl+S2O/id6
iEuZp4EedWDuraL8tU9iG9WXNvA46plugVnz2bK+0oD842z4aZi5faFn/lhHaTAzqKuRByLKEAjs
jXFDm+F5Ci1bx9sgA15+4W6OiJAGvTskHq1DjDrNY18W4YNZcAQT9MF+ayz9r2Iah395j4UczH91
vf3DBtPxshZyLeUt0YT9aS1zx3nrON6yFv+U4QaIEEQsFeo5RvI5GMJMBCvq2bSBesDlOkMZuAEJ
0aoJTC+bnmhBO6LuPKmtH6xPZqDniu8gKov+hDIOyFC9MX7ChdzA90vEweCBiVp8TZpaewW1IvfZ
rNcvoPzwzqI0/84GpaIxJs3XfCrMiwvU/IvOoZ0dIfD57qtsRutusm6ontLGrV40MSN6AB6sgBYw
nB4eE1kHVthKv9DDMLDKubs4qhlUMVWhDpLUI1to58yfVOkVTSSuB1UGU4x2u1n65IW893HKxvK4
7kO9dW89sqZjjLwh3nF5iUskR3t8+8QhQmVpjKsXdfu0ly3U08fyQmNLOXMjF5ukawBOVkOy/cca
mkI1KU5ZFkIsn1arNd3YQ6WtNQ7Eu0c8fKheEWfqkW1l6WNmV0Laz/l6Zyff3y29s5npN3VKPbcg
8h4QTDcRNgL6fTPICjco0xPQavBiqI2AIXsZrz5kY1GKKz/wVv+LWY3o17rOe0O+NNxBUz4GdFAH
4bupA6mZTfIkEgfifOo+S41WaN+Bj8wuKXcF4Jq2PIEh9N3D0dK9bheV/KFDL2dTADcK4cQywemq
tg/rbcRIOQK/NP6YpWsKtKshARFxF///+KRDrnVnIAn6SJ9cobUIno6sAOM6JpOBm3sh0xTAP3xJ
GOHAHoCiufVAYTdK6XVZSr45/t992bbFcfkOwOd4r8kq3RbMhuih1p6K2MisK84MQVL3zr5w573n
uN4jNTqvQdzVht/0aXw3cSDebqnZb8gBsmAIbGh9u/dMDVzcaiX5jpCGgSazVxwLyBguu02hTEGj
bbhIfoGaIHPjLqBiJipZooomz7IqnAT17WqiHrk5VAhFYx1fo0s1lJ7gK6y3BbhnRAMFujAJEENO
cPsGfxLZqLpm/phYykmotsY2zSSobShXR0PuV3aV3zwp8hsYLPLbMEDmoBXgoedO4pmbQk3zEhzl
eZ78SX6I0GJCy2rjrLXiuK6lXqbqc6S7X83LRtAm3mbWbF1ox/VVNS17iSF+B3FQvIfVPs15s+HM
Aj70YyLqQ7nXMqgaMq5r50yWXiBkm6GspNbAtA8bTdBwbchGs2SjYaeVk2+KzvPJhhIsrV62oXEN
naT38bqwQsl23VbN7ndbg12pC8qM2UdLAkRulnb71XD12A/ndHptY69DrF/ETxwHwJ1de+4VUtk5
tN5ncJGgiOUQsvpWsNDZlLzPHyNmZY/gY8khkmGfOa7uF7Jb+LINoIYEQS5Ss/MULbngOgqOofgZ
LEbZWk1Q6wCMETiiQ6HMg/yFPMXT3n1AwdQEMlVgitWodALgO51FYwXqrUE8zD9IR2XVTPk0vNNf
oZlmRjwGPzX0WFBhXgA5M7vbOM4n0EVJRCL7cmx8biHZ3Bu1/kA2akw1i7fTO7ZczOSQgwn5AdQA
ICIFQ8hmtS27qT2qCIFCCdVM8gVoMfYdZD0QCQIbGjVz5cly15ySia7aZlLu+gI3ANcuU9AJd+YD
qpsQlRLhD5aAOlmLpfmw2ucQ6EfJ459koknyp147iz+5WrSayK0o+c5xbMgqqNBXpoJgddSLpUc2
/HH2hQQFME1Ss/rS0CuNL0bR/4UHUX6cu6yANB/fFnoiX0C1dQJ9gH0RyHNdEKntDw1jj2Ra7dTT
xgnnePKbMyh7JjY4gWhmEFkFEKLaZl3jCN4fHJ3/r72aSqKKFAy3W03LzwuecrZQvGRPydfaRIpL
jCHCpn3iZo8j+J6NECwtk8zzxw4Ul4/ScYod+ZWzjoQy+RWdtfiBFsHahtqkYnG/mDBWdgx844ET
444FoxrKKgjDEEKMikZjXUf0GKD1fZYharfehAR4UhjNzRBjxbeRXliQE2Xd0cZXytGF8ATKmZh5
o2ZWnBk1R9q1QipwezehcfeHoYvpSHaHVeatyFBL2+HTO/Efg9S0fWXiBMsGt3kGGrB91k1ZA3lu
hXuyUSO0PyYp5BP4BSWI0Pb0q6DfVCR6kL060ZFM9HsjezWEMWC483/4gl9w8R1Q0AZcvfQgg+Fk
Qd2J5mDXMf/iMP0rVNaLx9pw2CtUURGV6fmXvM61PYrpIX0yPXYDRC8sIvZGdPu6sHmDoCG9AjIg
9nMLmZTFuBB/kys1WRQi4z1C/W2Z1+ahO9V5czYsHl0yCUXICPWAX4vQs7aRkPJYFHH8tZoVaLx0
nnVjiJ/aXv5BXkAChfuEQVKZhrwqZlDVdcO1lyOeSVoaHh2WmwC2lHK/nLPVYRvQoWuEg+yVztqu
yd2HrK120gg7qEqXbXGoRP6Qe8MD2KNBfW5XoLVYz5J1Xc36jg6CEsKuO6Z7+WY9QbZSi8vnjTXp
kIEkV0DtNrmwreM/MrwQ1wsxwawuEzQTtKHSF3KZ1f47X7L10KYLS9Cdg3m9ZObZaRHi5SMoxq0G
KEAEepyHnnPnwYIQzQYypd1+KmL3gSaoqVopDwg1JYvzuqJVy8C9iSIMW0nqYidqaH0ovAdcn+bG
8HVALtEYcYCaARQwlhISaiYpIDpKHzGuRgY5cTJ3I7QSybqMIQe5c7opPpKtysr32WUNeZNRh6Ju
gLAc4vQquufZcXKs6+wGNrpZP5Gtz5OjY8zR6VOUbukaioZzQDZnS45OESPqqrsvBi5xW+lo9RFs
P/yL13m3sejZU98z+eIk5WKuHL05DeYIJg3llU7l50XZ6Ny8OjOewrZcFgmtiDcQIMhSbw8eJZ8h
rP4NhWvdxm5MF2SHQ/mcJNFrM+vlNwhrWYGNePNhVm7W1G0gn6s/CSQZJ5xuR94+SGfeDUBtfg/B
QBwMjsUgRd4Obzmb3u0OyKtQxKtvm8gyT51q+gzqDkvPjazPQzXR39nuhh8ud1v9P7YnF2RrG7zk
3koG80aNrtnmrW1xOpO4Vh3uJgT/q+yq/mE1QyipOo2180qmDtHQm10d7iQ8ZCrLfZ1bX1c++IUz
fvWrayUUkgMbtOdJ+JU44kuyUZcao+37dkNdchyYszi26lPVaH23n7U2esJv33owZ+bHeHo/jcpE
vRjc6gJBj9tqcnn8hOcUJCk/XKVuIicjXUQWlI2aKTY9H1eZYkdDepVqGtyg6HiGpEKfCh/VrfWh
s1FuazanprfPfdIVe3dwxXVtnCqLECnvcEWcY/MvkbFiT7bCtnE5JMe6kF8ofUmpSsprJg1ApXot
I6ATkPmkiVEDksNpU9TVwtTpGh7DTYmzalLVETRFVdbTngBCBmHKER8GTIczPNe9kJuqr60wtkxm
7sVTVQqm27uXKC47iAAPz11RHHLbzm4Io+Y36k1jmt7+Wo0iHbJlRp+9/dwAy7yayA0okJ+OFQI3
rXaihjzGFiln0AmByEFNrKtiEY1b6FpM29VGb0Cm07Cr217461apWqvbRngIG+vnkFlIoZMzgEX2
GWIjh7tNlh/A7DpUso3TsVGVe7Oq5nMNR3voK4ly98KrDlz27qE0m9c+AjKUGhF7Mw7ZhCntCT9q
KmTp6jAZx9GOilRHYIihFsAs5NMA9bkD1Bpw60x0+UQ220iV6kz11WNpe5LS/FkoV5SgjFcZyoPV
eMlTE03JUy+c7rGtDxBd7QRwh7BnTghUeCL9rOkRMwNirTcnUKpHxcNaDEJFI5K/z4X8KYvrN7ty
7afSip3Han40065NAGXA/z7wLH8swyGs7H3N89wn3zrMnae6Fnwblj0PaEgTqJwdkS510yMH2TLA
12mxLbqO3bgNeuC2a1pIMWCoFRa7RSUad+jmbcNSvrVyiOqwBsQetaqdyELBkca0XSBZ1BhnqOwQ
8eEZ2F33GLtzBYkmmWbGpopFcwa2aTywsT5oadmcwW8ChI+hLiw0pob8Wnccy2XJ76ZXW6Y/lRlK
EVJIgXQh4vohMmZXodDlecveeyJOR0x0vpaBYgYFqZgFLg9d8qkhzIfbtnM0GkAMoZH1DaWh0UsZ
yy9i9pyTp45c1ixRHYA6uXnk9dVyeDduqMvUeKiY8F0umwBFSZghI3KSyHKpBqxO2g4aYBKlkb9s
jan+CjSOdGTJ8sinAYCWQMZ/uNEwMSMk0eMpxa0QgYMSwvebmUX9JSvq/kK9tVltoNXLd7HMUBAJ
SGBupP8C/gAHE9FY50E11NPsTin5lsAE5jy2UDUozcBCgAfnKj0FnacyLg2Nl+VthCnq0lSL3w34
HboyoPpAoSX7PFd0f9WA4hKyMStE4QhVBXqqNJB6pt5NpwSfUyND3f2KeHFlPO8geggAnUJf0ITC
zQeQ3E62rJpTPylj44ATfvSCy114BRb5gWqZGwZ9TWROwN0VTgfwbiWAncb22cvBf1qOVhvMNocS
rrKZmQZcen6l575noIS793r2aDgGLsIRKBTAmD59pwkHyqRQW4r3beOC5k4qyp4IwXWUzKpuEVu9
81IDF72ZeSdwmY80sM8iYHBamynuXNBjqlIqMuLaGG9yxnokXMriXLric9OaMXi6VuOdT6aWzL3j
At8OnAuq0eZTajnTKaraGRw1GK42aHfgN0LjQha3NkKpyO/8VpusK34s3B9l7nTXtsi7qz5OuE7R
uE4QYLdrUB/nI7LPqsGTOb+CfhaY+mRCiboAQqeO0ETjNSeBvBRImWvIHWs/2sVTE/c715sg8RBr
zUuP0wIEJ5PhSDagxLUTstQFCtzKIIXQ6VW2GgSSeAzdbK8DCN+Tlh4HocTpe4RaY52N/0fYlzU3
qmtt/yKqJJAYbo3HeHaSTtI3VA+7mSQGIcZf/z3Ivds5fc5b3w3FWhLs3o4N0lrPoE5AYAH813Zi
oR1PbAmNUFYcb49yhylTgDmnntzJOf5VATFhPQOAhoFsRx+1nBpyKOguy748g2vTL5s6Ict+9PAH
DoaMr/De70NVuuD5WazYCWnxGy/8eBmVqUCFQbk3nsX2depeTGAmZAB2r3JAL1aqq/GCD6D6N8N1
M8klflPzaTIjdH2sETbM0ZdHSnIFaV4BH94d9mJrox9qDkkOXdx73FT+SxHE+VNmywwAAnCe4CDe
zLIhv19LeeEDuOCrF/OSMnlaJOM2DeDZROIem5g6go8Qqt75iEeTOdPC/sadhu0AOghWTgC9Vruz
8issTfFeLKUd2nH/FXXbCjCUfLhSl/VXjxcOxB/FSdPA2YIX2IcFceXab4gEGiHu6QYq79EusKIn
qUYSuix4CTzZzSD27z7zyHtRQyKhsy26gbmnuEVpvoefMF0W0MNZzqYs52Q+jEnTnWHsACYcVRQw
FeQyy6n2uQX+QJfRnbQi+T5OgBh5iZsfSSrFtYm9fJHYWDND0ASslYIdypo4nw4aXh6HCB86Z57a
PwbNXBrTqF3I3qvh+xCvzDM18KdfRERoHs9PWPNwNM/W0TwxH4/Zv4fn2Sp3T6zLl/AqpRs79rPT
VMr8ZM7MATtdUEnyLl6RedTpFVCsLi82aEYNx7KXPda5QGdp8yPM5x+csaVUClQ4h7bRuSrk3N6d
or05+AOAQztzCo9m6M2Tez6dZ0SPQbCQo30dY33aDtm7JtWLoZU2WG7D7C6H9+pYRpu87ejeUFLN
weTryAlCH5zQlckV81wzAG6qs2OuejH5oXH6YNnjJnK+iZnxuNPjJrXfLWsS6BsvKUiePQwI4Q9r
vSZAWB/SohwXcg7BQg6eCgvyoQ3PJrQ1ILEDaMYwH8wZA3IbQmGZXD1yKSnEoQQLA0qZfyaapBxc
cajZeMUax9uYwUfenDGCx6WlQGVGXa4NwZzvlhDh4Ic8A+GVQCCxqAIFvRscDDvanOG3/8v3Lbr+
K49vc68XWAngaIZk1n74uV1sHtc+LkldZzVQMJsNYyQeO+xginILJNtwNKlPB0gmHc2Mypfbex6Y
qiU69mr5eNXii4WGcTxWMGbG69eyhGQLwkD8aYm97+FQzdAY6H+/mC0vW/UzyPqR6uXwlQ+p2vEB
Pk8R7dvtgyloSIaw+/09YArkZtQMmCtw9vuKO/PQJIOo/K/bmAHfkwJQgC6AC9OstuM81JfN03Ew
wjx+jRojMPoQ8XA9PHudHHsF2jY7+KA7+2QKnL05w17LVesKlVWocamtybnQk1Brjq/sfU5XpPjQ
UNgIDRETkHKyQvnDW9y5ln+xM6uigi94Dn2SqEqj01AHK9QD+RNcg/A1MWxNw9uUKZsWogGEFKum
W2zb1dbpRnT0AOOHG2rSAG+Yes5agVm7M22HyJf0cB81bqgmNiP/Oe9Tp8KMLrt5YVN7ww78GYJf
j5RPxVsH7u269YtSrjRAKxU69Ec6G0kbN+nMd8QO/mWAOpopkRN3IckB7TRzhAeTtcXIUHzGa/N/
XlerIF/2CmqWhi8iPKaPQtPdnRFiQjyKdnf6iAmxQN/dPaMBVv2vyfO15k7A3i6gi7uY5hK3K8bi
QtBcqyevPJmUOciy9ldEcy80IcB58mLO+kp8mmvyWenA2ApKTd7c3DEf2f3znv8Q5kPOFLrhlfXD
fPiPj92E96nzn8ZtoNDjcfS5guh7Al/F4ziW9GWsAc+PLW/amtCDRxU8aqZ0ZUIaqQhgowHVXKBB
XrhF8kvfa7iHIzIzprqAV2R0plyhfq7S70JUYYk31MfUVf06FkLs8MedXiIqXswECKBgD2bXwZkV
J95BI/fRZDHNFHOIgdFkAqutR0dlKCSQSHlkrXw2JIesKRNQYRjAhI84iSBJ3rQ/zaBl1Xi3m9O/
49Jcl5WiCAfCF8BxQqeZT/0FbMQqTDIhfkz2B8Wj7KeHB9qijGoITnIrBqQ6SJ4nyoAUwAJlZTZo
mYjpIQisMsezVYAWMgOpO8PzwpIqERbfmMgcYkPsesRshmebMCE9NO/BFQpN44d2WJ3rgGET8d99
I5N7TOvx4H30jYY0iDcQ0AbZprOaQxtNz+MfK3MwDzpoPkmo3Pe6z0PQB20UzBSsV+Y5xt8c9QgY
EeZXSkpx6OcWuz+JOiRNLnftHDp26W1oHGTQSUc/Pi05PyWyOZvIph88tf1Nlufj2YlZsqwcWn0M
2j96Vmz9U/hqO/mF97VU6RCiSGqtA7hT437Qu6wgb7wdQNXDIzRNh62P8uiiHjn4gybpTSAfESwn
RhlhDhyc3GVKhb/kbasvQJG2l9rGHqEAtU3SZtVY6BbMrdNPhzbfDCSyDpXdoZrlv1U0e4PhZPae
6bRD40Vla7xd0vd0Qh94AoTmxKWWXxI0NYFDT99nbfi9BJwrNNOEGNsl9UGeNqNZMGy72Npz4bMl
ndIr9uX0ABVEegAAGFUI18C1TSIWab2d50DbAo/U+7iZH0EYWmCzBMebAC5cU34IcgELVNHb6Qmi
SRb7yRx6bpgdX9wSIGef6OII30zntapQ2zchL8jn0Iw+JpN58iNMIiffYOU4LatB6VtFhh6chYns
iGM1t6AHqTdiX80YtAGbW97HEUTj4to9uRJ1qDQpV1Ao7V545LT7uAPo1YRJawXXXrqhiVLFu5e0
hlTBBGYaGl3dy+CkImzx0Nn+7jpz6uLL9qdza85oDSm9FGISK3CWxj0cnUCPBHET5QRgviwY3/nj
qggivUjg6Ho0h8qt6yNKAV2YQK5xaXIE/+DjOB8eIS+otysca2fyZoYZ/CsENecDDroRfJtxXzPj
cQ8zV0NLbT01+OD+GjBhJCuIeMKcbQCOVFdZGBe8OMVpay8tmk1vMknQl+TRP54LIz/s1r4HaYxq
XVG25zFPv/asfhnnl6BRYSPzWZlXBSzJx3Jlco8BKFvv8JQqDvc8Iatc9HQHXQ26n7gG6tic3uMm
sfcOcQGBnsQszYEpcyquZ9PIvy/5++q+BiU7qsWTuYbRWKxmindYNpCeAMjhawNMzjoHMmNrwhhN
/C76iBu73lrEKtfCbtOvuRuvsz4pv0DqYnyC8C/2VXO+5NNLPFr1KZ3GjeIZvdQRwIe1h+YisVp6
sYRLLxy6Abux4Dl2v//mzBl2yi0MrC7mSuIy7A1LAjJHXi21imFxnGn6NAuufMO6CYUzqL49O5C9
W1PAFQ8Qboz3FaxhN06eV1cZeyQsaNEtCWiAoflgsDy85Eqiw+vBcay2W6xXRh+vvDmC3YxYBrPN
2GQcxmTcyRU04cDJMYZkZpYZ1/gzgQ+cyKWfMb1spROfWkHUXkVRvEYHJf5StwyOlLb7060nrKh9
52NQwe+pIlUKfm0Cy7V5Ko/oh8qrZunXulnpWQROzGQ8ShJojMjGgcvKfGhZF32OJzNupto2lxsA
kM9m4uMSM3ifxwe4rcsseQ2s4B9hdcVtmFK6H1psjPwgb74NjV4PgVe9QRKk3MbBMNuuMvYxqa9m
vHPAo8S9oIOVdvolVtHVa6fm2wT/gDBX0yYruAbxZvrhQuPySQyyuRoxzTS3f4yRixqcUmTDeO+j
eJ7CVyILCv/JxElF3m0765aQ9NzljUrOk9e10TIYt1MDBPI9GjWgmWMhNb6aeHzg7aSO5Th9sUke
3fRQFIcSftyhZTv01PjTD1MNMQeeS3xNbVSyHgWTVDh6WaGBig8egP/ZCDgy7r/mVM/ecOYMT/py
P1bPJqiqTux67rzqkrLXUVjQmO/s9Ff/pnna/Mpa8quGk8UXNGwTPN9G/9i1XDxpPU0bBSe9a9Li
06J5an/tOwDy5ovAANlOsKP4hs+jDOsudq9OlIC3V9ho31YWzGqZ34Cy5IOFPulBXczB71JnX8Bx
uwyiNliYHIhGKaqmdb1rev/3PEi/K2inQSLhkTOTs0jC7nfyDo98UfUEWuMUygu1VBcz0Jfk+6Qq
wMKgH7DjHXDLGQRXn4MGxAXO5SzUR3S9RJf0tVXcXlQA9GLnkchzVuczmWyytoBpJGepcnR3iBd9
6TT74bCS/JrCwi+tL0lLoc4OVWhUhJrmOmkBMPgo9xaPm6vJ227xKQXOWYVGC7SpTZuhGeky6ARM
H7PcPkfzIU+s8UBR4At4ydyFmQaZQxT2XHQTzTyTux8EmsaJ4C5+z7j2PlnwBP+nfbcpezDpApZj
T5z3p7rtUDB2wUCDCgPdlUV6QyXld+oxqAg8qT1IiYSTU1sQ4/0zh3YokROUCTctlxBYjvJ/zFua
t/hv1RJMU/MGN4cc3p9Ah7npkwk7yEZeiO0sTGSuqmHosQGP4/NVlYSMq4UCArSWU38DGri3qWhe
7AY0lBaey5ubOUzozIRlDWxFS4S+53q1zTxhX80EdNXlzp7wBHRBMRShHLkItS1+XyDG7J+sgum8
zZJZDG6WgPt0Ws3ygPfYVQTcV+cD+r3TTWqG/a5HxI+kT0MQBcDNI/o9wToCryZxsRM4F0EPrrJR
KNewHp/DFG24EK9zFt5/lMbpUc4/2tqXK1FAgA3m9MBQmB8uNcNVBnnQoXDCaogiULmKn6TFWhN/
bHoaXUFP+LrTEyoI7TpyJ+xB59x9bpGSV8+vL35D4XGIBwUomGigVaV3qZJqRPfVhkTynxzPK7FR
QXy1/UlvehSV35iGKGTrJd8d8PtClhB2hIK0c4qrBqKQTpN8r3xrX0NKN0y0Dp6smmA7QZr0HNkW
fmPTLutEusIDh+Uh3FDgfuQOUMHCjvsmS9ROo+qq5sBkYJ+loJidg6lbkyqEowC5Ob8mm43/ZA7E
A/LE7V+gnJ2uA/y4woiNsj9Rr4A6cOm0a231ctdYY4+9AXuZUgJwemVTVCW6HvyN9P1eTUk5FENi
DnrtXQkTFdBkQaPxv2P8j9wiDqCMm3ns4M4F0qmpQMcq9MAONtTRZBA5T9Ucedj2Vkszx8zOfCwL
vekbx08X5Rm7qp9Guyt2WoAn5lnYhtaqXBF7gFrUHNYtWD7mzByIGLC+KnUXOnldnmjkQOt7UiDg
uv64RUWpWNIgdl5hO/k51AlkRR6jCejfq6wdv7Wd6ha95zgXmmbsIvMhPg9QHniknDlf1/wZha5h
q4XvHqnrJK+1XNfEt1/TPk9fS7lu5gD2qdNt6F6bpti7Vu5f+KTt18kq75HdufZrwcWn6M+YlTv5
ywgWRAn0lHKsL9VYeWe3R/2F5PFb1yXtk087FHrnwb7MSoi9pGwNVvF3u/XdJWCW1hWc7h/Ei8ev
nFlzFaqPjybv1vmPvAs+56cArL9+CHo8yNA8mz+0Ii6sG8DmSzsh9usYe5GJQN7EzmUe+zPTjM2R
jfXrK0EJ7DCN/qYbPBpqHwugGDi0d7JVSuv3qS3GfQU1YAwN4zvTOYXsAW+Aq0eIhkeed++TnQ77
vMinMBb5+G5b2LL4NI43TmNhgwfXDfCrgBDam3jC92NfwYQaThTz+KdY28mLwNsPzj3qw0nz8vg4
EOA9PoUgRHzoOMFD9D/z2FGleFnAq9C8sFCA68AmnhzU5/59iT1yj7fYNEDY2CuGkEEP5EMFs+eE
rb710G9ctWmrnmBRbz0nvHwxS66k7suQuK44QcBaAeAduwszYCfWdzjKkpuLz3VPIjD2o3kNB7/0
VRY5Fz0BU6hRqjz2Lf99oKDcHzOFHS3oIONaqMqCP585mknlvhxjcr/AXKocLIGsprs/Us1jt7On
7LA3p48F0qfn7qfTOg8wVYzy9zLqMZ9DD8YjDM4ssf8h0747lhkaXTJhGYhJJN7WcxgMTQy2C2oW
ZtRN/Rbt1uSrGcxoVhzZSLA4Cospg5eYB/eruUVgDp3RuJwUqr7FhN1nj87twoxEGlZPLM2SlQnL
TnvAGFpgVDEyhD3rsm1sd+K59IvkxApyAo1OPAfoCj5HufYWKV6XO5PjU6IPU5x/RTNgyZvEv/UB
4ItFB8MCqw6cN1dGau3h/2JjQlDxQViNR+A1WPYOzeIULiZ+fUhJsHVpGZxJ4BIPj5WuXgHHCIPj
Ofk4gNH6Gls2W6YZ1Pkdy/GOqac9ABJS/34miolA+Cb3ln3N4adghs1E0WfvEhrHYSYncWggtLdv
Y5utwaxvbhwyoKHgPPvGXWfnsZL9imS3VnZdfh9nK9miHggo0E4H1WUDODGH3CF01/Hu8lAvfaBR
2qzk297qfrlxWWT5YiBwy+4aX7kngEEy0DRRbgNlubtG0wzimaqaP03udG0plkRlHIhtPU3QB5jZ
LBEeZDkV7GyILFYQNJtxhCjrg+pCS9ie4V9/TmYyjJlRODIK73IOf66/343ZzeavUS9zQeBDkyx8
wHgtiqZYKR21NhDe+8DEu2M8VKsHtNec1ZCYuc81oZW0egvsRRfCHwz0GawWF2mfkmcXZfxLT7ud
32b7npXVl9abmm0Ui2TT+xF79wMvrAeXf3Nj3S6x7ogPEyRkr7Gn1AISRPHaRYVu2czVKVORMgdf
ZrukTrrdo3SlZ1EBM2hyj3CeK1DS2D1SZpq5Za/oLyWx/UMre+Z1VCms5+Dl4i0iDxQHDiIYXyRB
XG8anhOsf+Y4yJU6w8qVbeDDqe+hP083A6Uli62Gh9HC5DxzSTpSGxs7N/58Cz8ncofH2Xcz0fwH
zR1049o7lF3fHjc1+cJhxROf4uf7PU2uGzNoWfRnFEXk16RC8QKgoZ8twzqi4xF/5rodNlgHiN3Q
jeUV/Z9gQetU/ST6iba8/oFKXQvaXcHPDvRKnywo6IBLRrpXT6qv8XwzbOwOvZzq9+hsrY12iVEt
mXy/3mrUyB+qJ5+kt80UPH8LIG9QnlskQFUvegcilffYDAHKV4fjFPBtLcZnjf+Hm6eT6FgOWC97
1kQ+oKgkQqvw5JH74/CcQGHU5Ecb8JCkkWwLBTD6gSVASQssQZV7Vg2K5ub53s5vgvtT38QQpvma
JvilPV4R97dBmQd031H/ftk955buuuIkOlRqXhNYVhcazTij6kZLD7pKSz66rEY1KdBhYpX43Iy0
3DQp/gTMyasRlDPzo0KkBysBa3PGFz0ODzsAk/srfOQGlSXAi4pXP9pABDGUXDfk4lalOGEpCT84
DwIt+Dth8ffnrB/j0AVH7/BXvhZ2eSoF1BHmQTNfVFFMF+aUexBnCnh3H1BssFaSuTQElj0/pRE/
dI6wizCvtQ3sXG1vBl4HN+VR7GIEWd5HK8jKLUteNHhGYVRAN/c2eqAuIrhnqoGtSl8lK+ubkXbp
52aEOdzDAWK5d3G5v4bNHM/hDegPQbnqLNhx4/2/T2ZRWSiMeCfL8oESp1CHsjxgDE1Ozvq05iyN
RQsbpADfyPkKM9kMmLAordCDuMwhrx3AZcxAa2XFMvNTBxQS3Jm14jxq1z9UtSRAFVU/mOzpLW4Z
ueUEKqN+5nkbE8aJcq8JOEbzmDk4QGev4SAjlgDq0BsJoOXdJdDZTdikDjqBRioapXJufZuMOUQR
wwY+8cbXGC02Ch1MAl2rKKu6vRVhnWfO4O04LwZtmEgGUCQOTdKf59y11B6xS+3v1K4AOzNtGxu+
P+DHldseltU7+KQBygI8MFx10NR5HEzuz7QkA76BDbReQYlvCkmLJkfQEOdo7NMeB5NTMKQiGVAG
Jm+c14wHmwl97bnbqfOfH3lSaeDJAcGxiIyhlTmNpx42lV8GQBYo6aMXHxI7twH1wnFOSxuMT6yR
oDE2hxVo3Rt/8LuVVQEalUZWv1MzvxieMwcwRNnzaDf+mgmHLOtB8ee+6K2zm3gbE4H1xZ//c37i
weHXzDeDsXIjrFKC+3xz0Tw/n+9vosd8b8rTtexKWN3MFfkiaKthAcDgD8wlG5OTjEDGYx5lDByD
RWsDTAXxILroiI3YDD0Obg8i1e9lYMmfdFEwNICy8Xc5z6xTP8X3qgD4zBAtnaea8fuSdQLkJ0dj
HnqoGroyANWUO5dBHD7mWZdgR/Wfse6TaoentFpo6mL8MT/qUiywHcvdOnN1oKFxeowZhIDmaBD4
Oy3mYo0IwJEz5YTajbyLyMDxnyREOU3OTA60HJZkGPTK5AafHkvA9C5a4/VW+q/4gIrrAJQFFnvW
l5bUwKoO+CKakIyQ+RbuGIFbitFEDC5k3frkaZQMANpRV78V5hXEELHsPzz05qV5/HUx8HEBROT+
QhebNd48yGVNDl1kiw2Qq6jMDxnE2PsGsuzzmTlEgEXfc0NBhk3aJ8fH4P85939N8YNyWCdtLgGQ
CbB2byuQXVLSbKuUosoFAchDTwq1zqsqubUMWC0ZFOo9UbAtGbT9D5vZQLWEIzIQyLup8emGJY39
FPQ+RGTI+FF3Ply4oeQM5USneUlV/UriPP2eaXiMOUVQX8qoqw8is9TSDERYOZREjh8OjB7WjeOW
YLdk+nGlzyiBxSKqZqoh9ZPFZ/tmEsuvRaXP2oubGMYhr2DKwj2nKH42NtFvTeBmyyQqm4timm6G
wSJP2A9ASS6xnmIZoKGYFTZ0hBOyz3qwIVkDA/A41f2uimE1Vc1stTQnOHCnxlsKXDaTMwfRvOgC
zxHwfdCGa/UVotLxSqWjghpWigV4AXGaFYq8/8aP8Ym7QIS5+XAkPdAyHsVTpbb7AW6YbrFhaGm9
Z3Z1G8shulbQSMYX2v8w6ccsDenHd5upmzWJ6Oqm4ynJavJDQSvv7DokuPDwOYpU/AVCSfXRDrDX
Nbt/itrAEs0ZviO90y8F6ae97sk/CfifzywaUXJpgmGTWUS/ulYAvm4uf/yPCdJls1EqQQ0ddb7D
KHywb3uUMoougurBHJoBpx/JQcjgzSIZTPGiYVwRrODBVib8WXbSO0Jf/tZMHnuevII/u3V3cQi+
j5VRiiIw6trCFDeB842fNwtoySXAj+HAaJYcbBX5EMQd2PKvAROaKWZyx1tAJUwMfY/yKXYAGK1d
qCWDVDN4ebIO+qJ40eij72Mbdbw89+RL7Ur2nNHQjJmMzGyofAeZOJicRZJxZUuVoMWH+Y/L73cb
Xed5gt2F08oXmrXdc5qtsG7MD13SrCEtNu7kvKHHly0/mLwJAUnAI1cOYAiDf9Mt6rmqNzR2t8Rz
sg1hz8MO1ALu/D7izSXBe9z4zhUgsXprcua60ZQJvbliaGIRlOkTB6rb3MakkmEWwoNtw7KaCoDB
aiuChF8FhLodlegIJOI6aqA3W2wTfzoF5Ou6/odHWh0WI4AsMQNoaUojuo4Tql4nJ/9mASP1s2qa
Pcqf3bs71HIFySx1QL9RQ2ogu0QuNpwTowCj1rn+gNabgAbLBydBth0rdM5MmDbJOkNV70vXaAZg
Kvhr2TwN6pjvfeoJgA9HfvS5jkMzHzRTe/Zbm04W6GRXIP1/mryq4Daa2QVZU5phs18MgMk0U7eD
18XvMz7nII/Y7aAK+P8b5fM8cxfC2VHUNkRa5npWU8ATI8sGKOf9qYKBJZ9Apu0R9981OJgHk2kz
AH0Kt4oPUpfOIqiEvpSeZnvsatxllrvt9w/Pi5rvmkh/iZ2OjaVoCVSuAJncDLMmADhVWa8QufQ3
wtaAaU8ahcrM3xejPo+okV/MgSeSXfy8XlJPV6jX/5vHr8zBcrVPto8cSsg1dF87FnbKPlZi/DC0
PiHit6x0+dVGT/EcWBQqujOtL+jbCiTyzn6S3cTfhP1h0kw23lbYbr8y4Xy19IR7xS5MnWsw9z9d
7eHf/xTUvTrk9vTBK9q8Cq9bA61dfwxVBsuEvLPXlgiqj77Qe4gjxJCpZsC7qxj6E3M+a6gOPQed
a3M5qM0o1eLyOvPbT5cDR7+H8EL8MtEGq2IUDkrLg2YJyTf56MQfvgr2THDy3Ei7OhVpDUbynO9a
p1w2TjQ8WV7P3pvvJiu9UT4FKAAsTZhGHigAQe2cJnyvoaQCTTFT0YSjpn/MqhGSvPioQ6xZ/KMc
p82jlmlmKI9s+DSC8UDZoi79CjqR9sWFUtAe2J43r2YzGSLrqr3P1FtTMHUteKOuJhUhVc+pyaui
BRg/gDG1ICd4/VjuA56AxWBOxRThoU2bj085M/FTfD81WS5z5Yf+6JV73kyLkoFQEUyu/SNpl6Qf
0x+ZU/thio77KYY80iGSIASQRvKPhkJQv1X2jzLyxkWApt/VlVoDKNQkG5CvrBfthrD5UgAL8+wK
tFyMHSDgREJo/k1CRHFMY/6eE9RzMjTyANBINm1A5atN0hsU8arvgQ/F+ygJxktR1u4+dyFDaQbw
bUkAvP3mDUKBbTbzh7BGvWYan4KZIHL7w2Oe/4x/iNql+FGus6az3jVt73eQUeOGUSfHIxygISAb
1QqcWHXy8OTdAIYP4jyHxdlmrNBUdGUl4CszxzxGu/Aej+iibpw5vq8C4W8GQPoAZl5b++BvRdN0
7okUZ3CnKFaQaCM8BgCVEOcsaulCie73AMur6Szmgb+uMANx5GGgUhQCdOg8mFv5qaZLBc2JnbDp
62hZ7gcFhn4J1RsUpNC0eWNA2Thp6320faU2WV+mm1T63kc3oiYI67YvCgLJT0oHZGnyrB7eKx3F
t6YuxAnkA3ehqhG8NMvqt8Rh1haEtzHs/Zq+WF5gH1mUf5go0nx4JoBDzUPmUDnBAR8/OVvaoS8F
RPcXZRbAFQwvyV1r++P8dByOtPOCvesD4j5Hd71JUAZgSAVewz38z3mMW/0RFqdvzTjp09CnbJvO
PBUCMs87xVd4IVXXH+w5RBss0gFkJuDVCnJ/BIT1nAbEolmhVFVvTTj0/jVxPbWGS1u3kYZJYzD9
UFwNsXXv952kfblJS9APXWiOAn2GrUZU7QsCPBBBee7Wg3sF+X+vPGJrTnfYSrNtW0fNCc/gagX0
pnjhLvxgXWeKvjaZdfQCQJMXatyIqmouYkQJFBRAECO7SF1k4FeHvsqb5eSM6ffI9bC+SacPy6e/
195xkzmX+VMYY/ClyoQCHYLP5XGIs3o8VBz4u3LA5zsMINS7At/e+dR1fHz1eqHQdC70gtqtddX2
wHZRAAZpAGDBm+0Che4r53sGlV8JNA1U09lLC3X+lQ2PhYOyYnlo7SlYZYn0XgJRFothFo/9NUBG
+Z9AJeXCtlzs7BMAsIbK+iLiyPoC7l/3VAp8iUwI5xpoGfaZszZh7rTQfk/beo26iQhtIvqVFfjp
R2b532SdRZesC6aLlxU/HZtlH5nW9cpDjW2LtwZCdIm8TmZvNr7IcLOfWGiuDvrKX0AlrD+2XtG+
DN7v+Vo5ejNUOVmbyykR5xovneeiVzZEU9A0c28jCo63pOvYrYOxjNU17sFEdVyCJjNBJNqEVosZ
g898vLC6ZGeuGnoPeubMx2Ph33tgvR4sLQ2J87Hx2P3mA9walKzXdpJAKo5N79nUj19JWvDQdcvu
AAVBchP/5sc57//Jz/MjPxq/DkC7h4Mef89v8UsW8EZ6wmJdLYdOw5eM+dDcdnrrS4a3SJhwluyL
+W8Cd74b2v7TpVX1+KXCimvOlhBJOo+Rf/+7DWN3ogV+wxzqMW+tT3IQ0GxgAAgdvxQZNFht582m
KjpkbQpC0hymVQTsFzRz4PyNUAWgA/wfF7VONOs549bmIt66Jd4i1f+6CC0P9zmi3rbwR2vT8QT6
V5m0zl0dO2GPF+DXyrPX6ZC1/0D59LVqB/nWZilEF/JcHGWZTvtMsGzd5Hb6Ggx1unDQ6P8nd8Si
rSxrxYsELRLL41CvxoHrzj0A3AVSGigm4WgL9xDEqq6XZpjMsUU8QPkBuEuZ7a4D1Lduk+rBJwXA
8zsbhxUB7ASKtvlJAYn4oSxYU7WyHy4VL8TWcfgAjH1DT33Z24sgyq6+KNRZek68g6I93ZaopJ6h
jJ0sk8q133MKKykyNr96igavJ8sfY4YLI9tun9HiwhMCReQFbaFFNDaxn4SeGMIJzyaYUM1h7kED
r25hbtF3V26r8grdP8Lba5qL7urAhPVSRDG2XnM05zMCOx2n1likuVtGfPUCpp56aZjeQjymvtxT
E/DdFiBdOzOY+PDnA8jKW5pR5hXYSJL4lxl0wXt5+WkGYNaqcAO5j3S0g4qo/pLQot82VubN2i4w
OeobsCH09K2Ary0UQmj0hI0FuzHsiE0+mCTcDYZYAK/4/zg7zyW5kXNN34pifi90ACSQQG4cKWKr
ULar2rFp/yBIigPvPa5+H6BnhmRzgtyzkiJVMN3sgv3y/V5jJSdIFjj3tOPTM96k65Z+k+nzH4tl
2z8vPqNVoUunbtnZdnG3GYfBE7bvn1N9Mi6x2apdYo7aq1ZSiViVgU4/Mz0pMEwsFTeaVdcflEty
hBEWX4ifLjaNy8w5tAQWF4bxVus18bhIXS7r+qIrpw9TJ9+q3LL3TjNk3pQqJj+x/NCR3UBcmZ8w
5+/VfiDF5Ibyt8b4nZtI6O70SrWBtbE03XwcY52491zh4G22/Y2B1xeikuVju9gtTxny8jbVuk1f
+O/XntXXFtY3HO11S6LrrYdgtduui1/3ftEhWxezZWdhxt/u/E2HzWwqfCfjZruq3VZBW9njqrx0
0AHFtUbzRnSPz/q3dXNQDB2Z7Iv0LV/2cZd9BiMjcFiOyRZURsybMJTqug5VSzawljjjjrm1f431
ms3rx85wmhOG2fffrHv+2FrDI6h8cnr5yyhoLWQOebBdf3daTsO1j3fa4t8vMNohWbX6spr2r8Pc
kuReuyFCBqGeDf7X9ZUb7Yoozm+/7jqERPmUeSxP6y9bfyAToLlOapf7dZ3ZWICoGVby6Psl2sfl
EHBT+dRBzDQdUak/RIPrFivV5sj7uv2bH8KJ2d4WbmOhDewE9XXj35R6mN1byrI3SEv6T9IorwLX
izeapPEyYZN1tOpOvLbL5H7doUXWuXF5cN/7eYZxjetrXtP/HhiNuTNF4u7H2qTNF+sEPMv5rENS
O6+Ldmi5W0PFv5fVlGzKKBavRz1Pruuizy3zZIwPwD5IZYnW8owoD9/Pgd9scISSt44YcGCMjFsf
zdj7oS7lvjX17LAuJv1Al4TKR/eJJ30+uGShBEnRPB/q9bBaOWIp0DH/FM2xvfhluNZ2VksI0brM
324bePWNk4FuOQ9SYit8ZysTA07/sm4dDKdK74I4mfbhqPzN1w3rT1DaJmdmoI/rer/N7U1X59O+
Z8ZzK237jHDEOI/L0rpq/TRnJBVlhbcuRNnY3kYAp7fr4pDF2qmkH7Suf97jr40cGXNPjiJW7n+t
Wz+tO/OsSzyVYyz/dd36KW2Ic9X4QzyiAfKNxJz1sDIpdR9r4w2wHDRMJ98oqaLrSr583oBi1TzR
fnxYRJW2t27h1yQ724qh1Co8T377x3/9+78/j/87+FLcF3TWi/wfeZfdFySMN//6Tbi//YN+4rL6
9J9//WYLx3JtB+qltBzDNCzDZPvnj49RHrC38b9KW0RTV5j9vsMpcW+7s8kF9+cQztq1U1F4zgKh
cGkagNic4K6BFbzN0lQ+4kCa7wNCrTBtFODE7fhF9En0hr95Q1jBgL9Em1H/d4jlPHOxklRlApnO
FdZF4dDpaZm7H3yct+hWGm9xe/pPMjp3+MpGR1f248M6BMFH2lrlPahZt8l1ulw/PwhK/+EgKOXo
um2ahilM+iPfHwSbv8DhGV/vBex2zavdOd9OQ9ifQ2l1UFijkAYWAYxxYc1nORBfHxb6zhn17tqX
BPnUcjw4KYJUMySGfnTca+1k4lmNpXh6baBM9IcuC0+2Pbs7rZc4I4/+gBlvO+B/iq0YGLm/lUXy
OhnVdJrN4Esg/YF6uFAXLr/3pLemuyB0+sfYbcpNMREK7DTuo2F40diHAA6luEATtY5NSLFj0gkP
anGHGfejlWvmnW1q7gmP73fcnuLOzA2qrWY8U/cW9wY5jkh20wvhP63XjKV5V4ZFdoLR/aHqx/nq
DM58tZfBr8qWirRNNmZBIy9vfO0tbhScXFD+cwUM/s5qxkPfYQ4hphAqd0KTYlk91JZBHiySxPWH
agGRRm/MEXRGy99i05HJQaM2JIFCAFf2pR28aqt5o3XFJhWa+T5NHcL8LAiRPz/7pnxx9l2JzY5B
RJAphCVwWPv+7Dtu2hSNP7X7Kdaz/bC4d09/DTJv3O0cq26bmkG6ic0m3hbRUO/kGk83Ojky9E0l
NQes7M/BDB1O3ag+l5VVEn1YJptc+G/ahEQuEnPC29nXgltXGMFtbcXp5udfSC6X67f3tCu5o108
8k1HKCns5Qt/c0+3qaAaBsHe1/OIOVRmxtd1CKMAHwC4zBsuNLlf141JF9woXe4QMOWvKhnWXhV2
/r6uxuwV1KkOPn901BuVLekOw2XKMdl2sbzY0iVT2G0q5yqtwrm2anKu9TLILP7dNnDWMTQcNSkX
reia9v+ZowkTUN11b9dPHdk1QDou/cNlwzrgcUA8w6QcjIKWHw1jQiExBuU5Mdjh7fC5sWKSRTs5
3ZMw5d5wSoKHQXXFHsefZFP1WfUKLivkRC6a3uiREYoiuxT+JBNv/bgOvbIIQMMM/Zt1IAmwEUSO
ycXPz4bj/HA2XJ1QSIsHmLQBul6cDR9eD970KbmuUld3gOnx0orIFprhOlC81rtitvJtSXPtoW9d
hdP1eM6WL6dPkNadWS92UrPwXvGbRhwtd8ItTHp5iCTBHCz3xm2jhpg2yQ3tR8MuLP0bnVzWo55h
/4tmbNsLG6uN2NNQynjumGaH2B6dpzgOpkPYQmkB3zOOQaO0Tbk864vScY6h0X5qA02I53XrBrt2
vV51Hb0UdtPAGLyE7s3WDTADCiCu74rENK+pVvY7RydoLqIbjTAJBeyswaClUtwAJETb2sAHKs+g
/GTJ8DgSgbPBQUN4HXETiEH77rEtsZ11QpKU9CQ7zllr7uql/d0aPgzhSfKKiZoBAXloBhvFVAJc
uXNnL16uyXTS3v/8RP7NbeUaJlxnkzBTXdpqOdHf3FYGAUUDaEy9D9zqACNR3RiBNOtNM7oKMxOW
26yuDzxnnqo+Lo9DEmMANdQpzVscM4gd+fNjaMb1eV1ZulhtYNM5eVpMNE1hQRpfP61Doylnjxvi
NQglVLDnDW1oH1R5LCarPISyNI9Bzat2skibgsw13tWwIGlBTbuOJtdlHUbDyS5DQdYlSma4rfop
MuWncWohrBeLpZIm9f4SOgzroqx3LZlIZ2W42c3XYfYFJNIAFjdPumLji749Kbp2zuCLc2UaCy/e
hwnKCR9M5GjkxM1HRP32L97Xzsv3tSuxNzN5Ybs851zbeHEmLEiCWjUHFcCCGRHQPhPiZPtIFDvs
amzNDR584fab2LAxU1eyIfcBLzobt18LHdSt1vjcLUFY7XDF0Xk7LyuRd6a3RVbTDhp6e0vZNm9t
W+uPeuJGhBM0DfNJw32d6oZNEFdeRoCnHFHDzeW+X3zZ8FIP7pzMKG/16oQ5anEFwimu2YyQNDdB
nygyPWLZhicTN74n4URn6jQK5k7mz/K5b+Ryz+K3VQe3rq1SLiYho5tVaWlN9cFtmMSXkf2HUFOF
KXW9Mb5dvFadzbrb2BaB16eCJ0Ieq7uvO//18w4Vw4aEgumA9rm4z2L9+vO75ofainNl665uc76A
u4V4UWCGyupiU8llpoWWhvBcf29M1vDUFXNwQvQxbOdlMQ6CK+b9x/UNwqPC3GkTBtGyLjarW+S4
eEmagm4/PIDsPCp6Cq5C7dHuMK/TXklslY59bPnndUDkqp1HkSHAkaAn6BXVo7Cx+yNF41OoR6cG
S9UTlmiQT0kGbmhLQdHHRtlS9Rub00JB03qpps1H2Qvn7IZag1lB15+Vk3475EmraNP8tXLdx28x
90VSc4iW+nFcKsl5GdbFr+vItnFSfKX+3Ofr5rRNfg+bsjuFY+wCvPNOo4tNt1YRxdhkKBtMiySj
rjX6Yq8iz1hyIZ0oyb2ipVHuMjlEdtKGm37JKa0Ly9+7UTFtK0mlZ+jMhR0992/xznmX2hAtKUyc
k166xqNMiIgu8g8/vwoM+Te3LBMMSznSch1pqheXQVdP6eS0brfP4tzfOlEnjq2DzGhXCfeG/E34
dWlZEAMgrW1szCFkESJJ4r76vNbIhRvVCwz9RPjvcDaKcOSxB8STNdMjPHtMLKfqjOF5eA5xpFme
ousQmUW3d6rkfei0421bcggTjBbgcM1XN50znl3LmRv06ExgZWe1ENHNMdj0cpwvCHT/GNbFTAyA
dDN2f83QXCaZNRdeqvehFkUHOebYvg1p+jgaGNXjEhRtJk0Y59RQZLLO5ie6OuPOqLfVokRA4u0B
gKtTQFV6ZNjNdHA5EfLo8gRLq1Se5TKfADMNzsEMljnSGiySvj+LTO+viJMPZlfO5wBE2Qt8IwOd
Vt1u7COyYHJkGGFYAIjj71MLPbk8r5+N7mBYfrD1s7j2umgpzpbrw4i0i6vX2alN2jHzyL1tSGVD
dZpjzHSQRSW2rW7WTLFFftO2jVZg0kOzKA/MS4+rY1Vgtzv5+HhyPZ6yQPnnPECN3Yd6iNJlyQRf
hhDpytlQE0xBKpKIt96NlQQwumqnrW+SZbl3JnGqWzAc22mewkr7oPlFufDHmqd6NmsPl5r5EIBB
QCeG7Kdxlm+G2k02Q2M15TZuanwM9faqG7J+NTe4aOGH526xhiaWxB1e6dC/6zGoXgUSe+g2bOaT
wnJmDz/BQ4xdkSrOEDFPOa+LasgegEn66yTSj+AuaO8Sp31qwzf5ElrKhQpB9a/8bcp6hzYUMYKh
JGEryExKBIYixk7k53eU+JuyUjm2VLRWLFSM7nLDfVONYDVSAh0NzZ4WUoDpdzidLYvEU72o/vi0
rgNVXmR1A1E4yVlipfGqg2jJY1p5d3Ow3GfJPB9zmLo3rkx3Pu+C8xrwAdUWIpB2FnplAv207XFI
rXMJ4eWmJA7wYBX5Ex10eTZsZpDOEG3SGuB91sqj6ar5riY3HXkiCTEtIV6/qACE/WNR7dq2w38Y
qKoXWOObbx9Uk4a014bc00zN59KaH0HdmaovQ93yHdbFYLxDji1QZgeXZqx2OnGhhznoYaCinD+Q
BjRsCoL3ruEyZx+dXl3XRWPG+UnDeKjHA+QmH03PlNW0L5yaMrbN610V2/HO0uP5KXLgs3ezOkaz
HV0SJhqbuQTsKHVf37rbX5x04+++tmubdNcpgTj533/t1i0CIESEj8jw+r2crYHmyxxdYqf+YhEV
YufVNpNOcoitSW6VRidyHZzl06xZPORNPEhIh7aW6WuY6p/ojeNPh9f2mZRy49SOpvt6Ru0NL4pb
lqLg3C51pJGkiAAC+RHtWHww6dbjW8AQkPr9i29p/Tghd13HoWhwSCGxAMO+/5ZObrY+jtv4/Y2G
dhCpFd3ay1BNvXMYKt76ftJdpiQEe+p5TK2LRkCiUOGK27Ko9S3XN14hKPW2XT48DLhr3caB0I6Z
A8/Ltmb9pGbk0UXTungPMAQivLHpld6sS2U3YfeOYcsmSqvs7YBMPKIxfys6RWuntrtNiH3A64GJ
2O2s3zXRnknHxzY3pzdh48a7tO94qUZQAY2Sfxoj7+I2rDa2C6r+P78kFC97LgiBnb56+RwoRBpY
mju0eHabSNXzgJSWZSACAUAO4GmfY5VwLjFX2yDckwdWY6vj7Ep0Qzf6CDGKNFQs67LY90bRu/dW
h7yTjbQtmgukY/8QCaO6nwlGvY9rUq7GmrNi2cW21Lt3bvzOEvZ06ZKm2Amcl5Gh/OI7Wktx8D2g
QWKTzrQLhEbnyn+BzxnVWA6uW/I8Acc7mPSlbfo61bBtOggAbZfCL1oGzExoanZ856/rSDQytrqd
mttgyNIbMSpjx+VHqdHVzXURBucVcFwf+YjYb6c0tpGqSejFOERHV1w0uAFg8a1xT06OQetAAAOW
9PiKm8FUeX6QQ1FeiIW1LHJvdLp2l0iEwapqu6O56GLDID0WSXUbWP4u1nz7/+N+UZKDbNmgVzoH
6Pv7pUiSLh8nhU4DEsEFNap5sQocnZvK6LeDY9zNWjXckA1dbFNHBrc21OJj62dvycUIoQln3ejZ
IqvwmJzvLNsihNHg5ULXqrfPkZvAOHGth6yEeGmPn4u4dF6N7WsE8BOVGG+bmTws1GbG6ybBIwxO
Ynt0De3kh82umlLfI+8FRlTYG/f5ML6PK3sHWSb9bBk5rTXX+tInxW1l0ncrneKste9pH7rOJrV+
BfT9+MqEE610UF6luw5l6PfHaS5zvaxtkJg+wNMJiadD32+CQWImd0to6CsIRg9hklACWWZxqrMi
PGuCbLYKqlRnEEO20jitxsXGuhgPftGHt2GUhrdQMG/1oPt9MGP7kjddfwz5Dsi8C6Y3Kd4Ucsy0
WxcF6f7nt//6LPz+1kAsIoD6eFKaNtPh779TNBtRbc5ls8dxwtq2lruDLpid69QWl6Yo3HOB7ngE
a7u0+OEAxNt/DColekDY4Ul3bKhumTbezzAO7usmMq9adOFxQJzcpC5fB7ezd7PEV9rEsVJXBLAl
hD6GmLbDO0+7zfoRcesIqZ2BYEHYZNF40BWToEXFhXAjuAx2Ru8sTs992VXbKOiuNujUcRXBNGnj
eJ1ZQLaoreKxSTCKrJPLItTaKZCuTZELWqyNsw39dli+KpbSumaeNd/JMOzGXCnMRHibaAZWuQRT
bUJjCO7Nbo6fh7oLPxv0Gn/xhBLLi/flaTBBdkzLdV3+78Vp6PD+x6QDsnHC4Rq9JMMfloAo/EdT
XD/7z+bcvwudWkMDY2q3ymKeqnXuBfwK0VM30uqc3dPM6+6Eed6nGajmsg7jX586wCVsnSpnZ5si
PqPgpbvbxRdMqONLXE9PdODiK8z+DlVtHW7aHLgdPgZm2NXDLy66v/m2hnQNnfJL0TRZJ3vfVF9W
FjodKZ/1fhCzsa0DGKadcgaoF26yD26m3Mc+XmW/T0H4MOUHOxPVJa7oOE5cCRqalVOMxjms8XCt
ndOgFdntLGVPv7ErTg2G1n5f5Nsgk90Bf3HAtWF868QpWZ2kdmxp1NTbue/VQYks9iJSnJgo6glz
ewZaXS2m5mQCTRgOnodlgA6k9k4BMSpiNrEOBaSHq1ti0jVPS7ZXSXDf0GIkN01oferkMSD1xxnc
/h6Ld3kkND7ximXOINXQejKf3xgm2cTRXJRMNc3+JEMNH3RZRAt2Knd5BVCdoNf6xZVm/VgCAriJ
5aDTp9Ite3lXfnPsy5A5qIXz/X4eCFVelCr6bA/HUMr9VKh0qxqDZpTEdMoYy8+t4/Z3kcBKRLp7
TMWytzkWe15VGOCWpfOxFIVYCjzaar1+1WZ4N3g70pODk6jsqtk4Pknsmj6denWvR75F/po6CfLU
T+gYiJTs9O4sIEFVfSGOtjaKbYUJhrDVbiokgHqacWg0y6tqmR/7Mfz8P78Ueeo5jiGFwUF5iStg
md6XZZnVe+SN/AHkTtZZ9zGxKpRjJuGCqe5eAj+I7ww/NbY4kbgHV7nxK0m696UmuivQ8+Mac9CW
VXh0srX9L+WlUcyn5zkvtwNSmqqUxWt7xseJpMvAG3EKCvLpU0sj5ri+COHmpmdIxVM0ibMjigeV
or5gnhzXm0JhIy2SFJ5CZzCTRBsO37E5VA3e9k2KcM836ZQt9dUwiQ8+dgn7Fe9a81SqMckOKDiv
UTmKM4oWbYflR7JRlYajm2lMh2IAKc9wvNt1zuQ+omxzH+d414C3UTKbNz16gisG3eUvCg/7x0YT
TQ3LMCCbLs+9l4WHKuMJYE1b2HIoxewxe3SC+j/ZiA9I1JU8rUPIXxbExSuESf0kfP2mTq3u2Di2
tQHfie7tun+CSniJMoXiJ8rIvlbmUR/kcMQ/llabW70jWjzxeJ/NdDrfx6YlXuXcpH1ufcoKO7om
gX5vQ0v0JhdRKO+gtzXt5nOfOjGcx5Ig5qBCdVJa5GPMAfChS6M1qHj3Z5+sMRkhcIN3OInRXNwp
UDdz3r8KUVhcFCCJE1t4kvtZgqCGwcT5BMhIwGowgWd+fi2vh+vFS8ShiSPoyFOB8qD6/tam5dpV
dOG5tVvJhJKW167DM6HrqhmeDfOQqNK+jG71vhiMmAo85gj3TrsHG4a3zzk2B/UEbY9HclGZwEBv
gjSm7Tz38AnyZG/w8yiP6vJoWbuGis/z69p/lzGx2BRzxdwdoxthjCFv6yVMth3lXZU011YgJ60D
g7OKUDaq45uff3F7eTt+98VpvitD2IIuGR7nLwsz7qaiHHuuIznbeyOfuhsSYAV0OzJGqyjat/Cs
tsmg+m0zDQTIldyfMYJUmvRR4lUjzkD4kohXyfQ0Q/s8YCWUHdtA3LfJoG8G2OFk1aQYQZsD6SYq
Sfb4G+9Hh3CYCqbT7aSN+5j2AJmxkb2fuorkeZ6nLb2OCt4gFthKTZ/5B82342wSqmhubY7O56Z2
HvBV17Aum9I9djn9LtSG/FVmb8wl6CF37exswZ8aYrUnXRL7qCrc+WPBpGusBVkIMXlTrurBnoqn
GhLoGZKFdW4rpz7+/Bi7PyAmzA6ls96u0ubR82IOtRBoYyjk6T5QzPetSl1LX1dX2VFa+bB9tusi
lYkBmhpr6grZ2bqayOLYS8fuZSYMlo/r4NtNilg+H3bP63Al3ZVUj9vIjvOH3ETi52t2txdpnz+s
65ATQdpk1rQDHPKvnQEbwtMscu7iAqWC7PL5PlFo0qk79c9WcMZsEaiu6q17lYreQ58Q4rpALoje
6urcD7U6r5+6cb5LXBkfvq434a9iVbbsN8nmd7O3hruJV8gGo+fsFYRAe99mmjrDrW+voU2Wc27P
/Zs86D4VbZOc6iGGdckUgvdXBCm8NKZup4nYeTP1PR6seB0c68x33mDBjYCtN5trH47FBZHUG7fW
Ba2mPN6mmjOec/QbG1zfiqtr2edSuQawQl9cMadIkgNnqdzHi5uopAkLPZ7u0S8eKsaPQKFDj0wa
jq1D3DeF+6I0xY6v1ITMov00WSGaXpicbZW+RSpX44CLJGfivf5eVq8FioaPSmYzjY7aP5WwnJ+0
yL9vhKg/Wsi4tsI19auZzZiN0dTz45BghKLBDaBy8q1BnvN74ManqQ6SYJNWnOmFVe8mM+lkhv1B
hhESQt0MnoIWrYijqfLGsFsPqKp8FWLyY2VRRRYmSzCaioMyWnwth6K+o9jcQylBRqplVrQjnFXf
lot7FmnUeHhpMtjFZJQYJDY/AfyI18sS06XkajT926nSoqfeSD65I4L/56XB6EA+fQ7KslEbe3VD
lEOyWRcHF8yoyvqtyidxr0Tg+1RFH+0u7O+CTLCEIqDeiFpF6E00RGmg8M/CTDsdmJaEMcZ5qxxT
AZFs+nnjzp25x+LXfcD3v2IabvcftEi7abmuf+8035OJ5n4SzJERjzK/jptG2yW8zi+tDzJl+cii
HWztXvw4rXPiwvnxMO7UJ6tBkeJmfnrMGqlBRo6gbyZ5cF9HkQTibvyLVHlwMrskPw+zGm94pjsH
nIS728rp5c7G5/eBez31RNOVr1Mb09Wsm4r30Fg+h3o8fYaKe+JyINqz44/XoLnxRelqkvzxxZfV
I46G9UWK7lPWhGmGEjsaz5FRjzTs+JT89WkMEJP//AlnyB/m966BpIZyEKzIUMp6AYnnMpx7x9L9
HVqPwbNDGxFEhIfgapn0bKbURNAKJVUSFwtQkJfCPiLv43HdZZBTeKoq96lZDPK/DtWyqJRozrCE
Nl/Xrxb6dvinR/66aOKBVD3vsy5/3Xso43CLZKT1XmzQS+Vs8DWavHbxz+j/Gr56dr9Yl2qBeS67
p3412MjIe/JodX9MfTM+1uQ47ft4okoo23vXNP1HzUnrW2k1OrkgrLfB+7YiQ0wthmC8LSdeckFu
YMle1NN/hl6cRyM3oYVyTX0ORVAc1kn4OgydxKtw/ZgttVPZmA15NczRyZApz1FDbbUgy22St1vc
z2GHmE5tnxO8ntF1Y+U8D5inYJvP5GFihtfsc7wKN34wvSlMlV/6xdHRbwuNQM32BmSqRerBqtYg
v25qMYmKS8M89JOlUEGL40T25Ac/woEt0Svjnhlgc2yAF06iroy7Pk4CT9N50FRx9xGdWnOsIv2N
3juSmaFe5hs8DmDsSd7PaYtNeBhEkFQWJXZWP7ldYX1E1KJ7/tAGxz6M0deIAjyP8tQBjRu4vdp4
R28Of2/R/hmUvfAci8AZcXBzzObGWIZ1s5O3y2RzWe7T8DzgZX1cNxj1jOw3y6F8ctBJyRbaFr2T
KG9DN0JQ7PXA72rfCl67UroVMHKW4vGiO8ZQb8qFePb80SBf+xR3zn7OYrbIBER73fzNPuvHNIn8
0BMjcPhoBdVuXWmPsEx/flf++PpxDQGxFMRNOFJS2H5f1PKujMwm0MmJtvV5Z2BtcGdg32VtJGmi
em66NO3AH19GFPg7YfrmPq1Ed8R5179Zh0SbUI9qGgVDVIIVzj6l8foRp+Mw3ZTmCFxL1sN5Xbl+
GnW4YLPteKmVHpiV0dtcBoxtLhzh4JUeL5k4vm2+0es686DmjvcG9oKH9UD813dU22al3n4uyqkm
9699sfjvpyLjf/+9/Mxf+3z/E/8+fCluP2Zfmp/udI0+10VT/N6+3Ou738y//sdf531sP363sMtb
bomH7ks9PX5purT9kzK87Pn/uvEfX9bf8jSVX/712+eiy9vltwVRkf/2x6aFYiy+uV6W3/7HpuVL
/uu3//N7EH7Eqbj9+PJnvnxs2n/95lj/dJ3l8nFMHvdKLlfP8GXZIvV/gkRLFzjXBsuFofjbPwB+
2nDhOP+Ty43/2pANYCIYbGqKbtlkqn8KBw6ezkrLYbZh/vbnN79/npA8n7K/J09ba3Pl68SFybVF
6xHIfQFpvgFheI+JCgt1f5e5g/sF2q1JLGU1mMHBrEfiLLY5yo7oDquREP0AHdRMi7FqMDJTf7Ab
2XVoY+1WGiRIjAlFF1S3/nVhGF0fbZogq8eNZnZq3lq+psPumGhu0/uARK975D/QC8MupkWdE3dG
iwzb72Zs1mzIE1gBSuj3XZynkveaHeCrGEZF6PlGV4ZYMRPqe+oyC1dgO9JtDXsmSHqi3QbIFtXW
t41i2jeTr78nJaLqaWJMg06a+NwZD27CmwM1d+rkuxF7tPEige+nczQUE/bNtoPbCO7sbb0HCq8j
nB3nzL+pK3NKn8rQdsmLR3g736eVY9CM1yoxX4iWs+8RJg7xDszGn70JBYdBxkecJx+MydTeau6E
ZlMV4BAbLJk7tdOSWVOPfZgNIbB9U/Hyc925eZdFJWnbU4oLxJdZHxvroRNCzHRAoL17dl+keHSH
0h4fY4yMinMs/LjyZlsjFE/PsQtF9zGEJo5KWNntAGQjRdxGaGPuTjcMGrYjs+ombvK0OxlxNZun
TiHheBtaeSiPwOnxsE8LoAg0nKQtCs9qAmOOl7hmFz455I3Si2sHNsXI/KD0Jn2cqzeq0HWkYWYT
genAmiX9q6K/zjyHes/Z07gdireWGvPxFPtT72IIo6WJuhqYkUav+2Rukp2TgtV5ojYBYgfXtOs3
nenI8p00DRSOfaNn4sIZiIcbNc4lYYgDNiBeIHpylbnEOnmYLSGR8EQ5U4TSaUV2qDhcwymsnXzJ
UhtzLJNtvaRQNdos2sXpFIGvSLKOr3VVWvIVJrXha/iLrvlF+PyJR8JSCcIujAA/WS2susRjQpU7
F3cOIvzjyqQANUbrTRs6zOlWY+sehls6630IeEbnYSeFAoaYYzcou81c19iUhl1noneyCMF9PaYk
XGyaOquDbeYaxYzbaOnGnwNDc2mDO+b4dmy5yzBwqHDoT7pIjl6AWCHYg8rl0ZuYeRFU+Voz9XM5
J1pJ/9xx+oMihdryYsccuB1bw6jyp0CVpChsigH49IBquS5h7Dkdr4vCxaMzQqQevtPauPFPRNM0
zSXUUKK+71KagNeklXrqEWZUUXAkca3J7cRTb6InpncmUVZTpx2ANksHhL/r7eHgNCOhIq6cXHyv
G936vTEtfHi4TdrwWIZz0XIlVa04ZQRzg8JCyBy3ep9U44OWg9vv3En0yEtaX0e0puHwA2tsbuOr
HGwVwJHWczK/bAtjHPxq+o9MH3UkWQU50UY2mDdYilftzhqLJfYmaWsu4jbF+Qd2SEuFV+f+uHTA
RYyYulyeLqrg26aGUOIMFlDPp772VfkBxuQMMcSkJbctXRW7t5PTB9k2GltyzE2t0pK3kKGgbaER
SOMrcngj3dn90Mir9Ccn98KwHBBqJ1qfHVTfB/mt3gorKohIgfHJxCqfcBk0EF7ap9zWWpiwkU1D
i0ZcWb8vG0dv4e/DvXUIQhXF3NzgYRNER2bik3jSB+JTocMnw6BtwgYbn0OB5bZxnwKj5Q9Zb5cA
cVkIo0kfdWYWbaXxZJv9RJO3ZtmWoafEHOXAiyrNznqWdyHmojJNsbPvmyyDVo/70KaNsH/bR6UK
y0uxPqE5sxmWuu3/Ze68lty20jz+KvsCcCED55YEmDvnvkF1S9ZBzvnp9we2a0ZqaaSdu62yaRCW
SBA44Qv/oAsD7K6lu6sqToMnDQY5EUyY2fFVjoTSmtQeQSSMb+V6Hmt1WhmSxawKB1u9is1IQCDt
M/wzwjlVv2SuYiie4hBTrrvSLZpN6rTYydRzlmkIHzWs9ypdHbEt0hiNOUJb01nnJvurF+fllINi
oUzOwmvEk9+4qdPRGLb1+zwMJIwyWK/JNmvBZW2SjAoY4hiqOR0nfGiiDap249cAfc1+zc7mPslG
aZ9g+ZOTNlXhPOWUCuxvBV2BeDWrVahTWVPZ4xQLWRNPBI6eIfUF/dYrsSBPnjUJeblcGyZilq+R
nBA1ywYmrI8EPQIkeW1P6tssso55OQSpTB9xrokh4+jxaOFxU0cxGQiCtqZeT9oBLRnWYkL6xFqN
fR899yn0ZB6f6uDIbhWz5SmlEb1ratvqBcp7ArFdkp+uuiROj+iTKopsXlsptO4KqTwD3hm7Y78C
khaEiF2mClJhi6v8i0ytxvAFtcRxN+dGYiFGrYyUmqpqnNagXyVTVkRutC0KI9IOMU6xLs/U1ruT
hTsedTS3DNJ2PzaKFfcrpceUCJGTykL1qY2iHOh7vAjp3NconquIQ4VNfGvkWpdu1amou3dDAIJG
Pb2haovOEIA3Z9WrUo4a66g5xm+SZ6F86RnaXYfTLgoWXwNntiw0shD8zS8DqFbFhsOmPEj27u6U
1ZkGqDTBcQeJlKoMHopEyScKHZ2F7kCS2ww1qHh6OV0lyIq5K6JvNV/HUKKvaSAJ7bHtg6i+E7at
RGsNzfvZ03FyEpcja2LktyFmJvQA8tsSWQLN2WhypItl9AGVP7uC9HARmm2bMVNaHfBJbQI6u3Rh
OHb3KUD44ZKYcEBHVSalhXCE1spjG5Rx9VhoIRkqRX+DcgVz0KC4Y/dPlGGxGpAq/RJ/yM2iurRa
BWAARiap6ZNbi2ztzO2yBIclCrEaHSh+bqFGwjOcsUNSxags0CSthtR6OieVuk1dGjT7ybA6cjal
zABHOqUs6KoHxoQ3caKrfjN1oPYze+pJhZAdHV6m3Ki/6SNU2mNkx4rzVlvmFH6lPRV2WO+GEdyz
FoEcVN9CF8X/NQTuQbvnZ2nqLfBwfXi30kpr1mHexok/JhaGEaMxGjFR2JTY5WVbJ8FwOYcCJJNj
Gf2AYBpUUgPiRDxQ/lqqTvECnknjSXnvCzdu3mODts4loZgxjUdtgCX2JcAib4AbAGdywYZVA70+
F0j1dYcGbL1VFQs+BsRy5Ro2VzKbx8C2xzCDKxTarnoAK+GO8jnO+MgH0SbdMB6bacqq/ktkFTIH
y5yG3fCBkfivMq//U1r16/Ts/2FOpS9d33/RPH/Kqh7u/ucRJ7Uo/x9EtN7Q4Ps+Hzv/3Y/sSrHN
vygxQwJVTdcwhLsQHz/SK8W2/lJdAPvCAVgGmUynn/BPfqWRX7GTA2Sm6WfpdG3+lV9pzl+2Y+qk
XvRxQCna/11+9WNbyHItF0qUAbKFyjVXs9T7vsuyFIpXg6QS5Ymk3+gRHAU38L+7Mf+kdN/zXz+V
DH/6ik/VCVhfGPUOfMUYmhduEW5s6UWl4oM/WEXh8IdG1/Jp/04XrX++zRZkqxbxnP4pbWwVKmAt
YYRXE+/m+VVhQk4rJi8JPVnE90rR7X//87RffaNmC820ifporn3iNuJEUVfqPOGghpu3hfJjekQi
fpVoyKYGaCHmyToCUVNMEmHJ5BBl02U7mbtJUlnjZk99vkbUDb8r++73V/bLC3NIzqGGQIz7jGTV
YlNLi3kMvCJUbksj3YUsSYmGKODyrGv3Qabj5e+/8sxl/nz7te++81MLDA+7yVaRnuV+9z7r9LpO
3xwJLX8i5Ji3ZRutx7xb5128Vth5rFH8gW39qV9+fv7fX8AnYCvlXduCWBl4ZRqvYxWygpns/vAj
qa/8NMZsAbsE1X068p/HWOxMrN6y5YkHxfWs5q+5a+KAFh6S+FL0097OzIve7o5NG68FlB+pER7n
H8WuH2pd308r7VO38fxLHdXSFoYWHe3PU7c2rU5Pkpp0sX9FZcVLxsmbWyQ2mnSX5IJ9Ptwrkgpw
RPQjGAAA7KbHKnMfwqa9+v0tMT5BZj4uxkRGSUBBIbz9BJkRAQxIo88CzxiOeWCusfjaCbJXxAtW
it37NYZQJZ0qTXUf8nL2ClQM1A6OzWRC9wEHWVGfpFLuQjZzw3SBAoLv6daolqxj5ixWC6eubEFY
5qupnzemsu5Lqglx5Pfd5P3+12i/GkRMZdJ4mFXM7E+LSFWXuW2G8BVac0aawl6jF0GzUfommTFb
6RbuNlbM+WoOOh/ViQud2TWJl7D5E/B0WTw+zycX9KFtkaVAQvjUb6EDygQe8sBzKgR/CW+GaSvq
7Loset+IM8/Qo034h/H9GQt8fpiu6uqUzkGeGJ9ZmIZ0qa+1YJUT9T62M6ThmMsDZLzcBskxIDBo
+En4rEE9VWPrEPfmgYBuoybKaVnR4iL0xaScEGjGZyDzoo5qAJN/RnlaiWbwu/KGdNAPcD2cL+su
wq7Bhso+EVmPWzeWG+pvO1HC5pOzZ8+TNzCsCc0RK009a+58rmuywj9MKDAgv7rZFC4xgQdUpH6e
13PouonSOsKzkUPXzMwrxWFOM/oHr4tjTJq1+36+tpvASxfPKCx42zbw5aT44CkgSnb7vug3k5ad
2uSta6QviOFiw1wpRfQy4iWZgk4urXY9jCgzx+tRMdfl1G9M8MpzBSVZ61Erx1KnzrBGW1RkUEEA
TjHP8e1UJ7seph41FN9JoMojW1V3FWZZSMrqvY/Cqge3eZsDjFie13LDVdKzBu2aqcUZmNLCQG4a
Uolv0HpxGnxvK2tXY9NgFpvCVXahGC6NULm0V3q/KqorXGsvVXfc2S8S4ER5pFRIXw8X0RYrh1Dx
zRidM6BYlmDxifULepL4lsTrBKE04fR+wGwoIn6GgVSkK/3l0uwxXncU/gfBfCbh7vITm/iBmgsI
Wg/Btpdqao/GYhmoN/vBUKBhjNsqopwTgsgcFxgq2Gnqf8N0rRr6brnz7QTHxEi9SQ74jUWHsZZ+
ak2kPv2mQm1V4aNYlFYCdlNPVVbTL1xI2b0dbl1qJK1wvaJJt0MmaawXb2xgPhK17MgOuUw9XkJt
gDvlPmZadOsk7ZXTyNvgUmKHVYEKhgyyyubw0JT9Zo7DmzpPr2WCLUMTroUp8TwHYyTbK0zZ9zbr
FTo/u8q5dvMUg615W8iI7l7PmDZ2gSI8oT/grL2jBYVOGTukxXUvhTripwksYOxbW2C+yFjCvg/8
Zb0sbIiM6L+zCS1PHGUXSvWekftm9Urvjsyt3pWwziMQE8sQwTTtMEpzZ9DTV+puo6Wsx/O4g49i
z54VMYPVexVQ8bIQrwCAEst0R2UYjhBAN3WunJavK3pYYnODlUd4cMLAV+vUM/F3SN27ROKF4OTX
y5eBtd3Oae+nNgo13IlecqfYDAAGUHgx11WX7yHQM4xPtkU6rsx7qGDUq/at7NZKocLajpBlGbcY
CZ9i6HvlSJvTGbfLmqxEMNID64jHioueps4vorq5W8ARJtL3aTOs6jzbqYrczoPldd+yZsCiIrkJ
Yx9Jbj/QCMQyBdpjv0nwclXg+pg7q+d580jGptsbAl4njHfLsh+aNPTHls5BTzMwG9KNC7AwJJSN
M7T/4Dssl1R2FlZkg59piwu8vVbZDXMGJ7XXtdIyQPt515ApYxpfwdWT8/lvGUW/1prJU3kWMw8R
WsAqmibPKcF/ILFlDUjaGPx+ehxy9APUFRaq83JHXcZYYU6eMaUehWDMoIm1JCCglO2S2nzGvyXI
X9OetnnRowaNXLROPq7Ga4QQN4UKOpJywfJv17Ad83khPyyyJy9m604tpF2hoQ84ZWtVslOxaJex
shl7AlqEafvQcVeNkL5GbyZUt6PqHGr5jWzokCClOTR81YjoKYO5xa0QqOF6yDByVfUN4vAVV5Ii
juDo8s4OQ99MCQxMxr9+72oIRKPhbmmDv9jgLDFEIpO1VkcvDTEDdhJUhUGhBMeARaHPsh02WCsk
QLY6n6wo1rq2Xn4fGvxqixC27lpggw2Q2Z/ypbmGyOJSUfQMF2cbl6ZOPm47OPC//xrjE5f3vAWj
pIZiEImMi6oFW9V3eVkcmGlZuUJ4oBUPGZ4mIb+wxhVHpsX1srYV1JtVSPTRhFMnuAaUCP0iAKnH
qKB07RJ6Bky/uZm32LX6NO13qhU8IR2EVw3acNYqKOurgIXFbZ8chGkC1VrHhJC//yHarwIY4dqC
SNklJTuj+r/7Ia0RAwkIKH7KKH4JhitMHcBFWhSnxD1xxEVipt5gmbtYBxPBfxVaBzJ/0ZCLng0d
fU8mfmxCdmmP5G/rP1zdrwI9+Ez6OYimX/kpbNXBEqUG1CwPKaLblJ53U7RrM5/fx3beIs3tzSCU
IYasHbdZ50P1hnHWunLMXY6i5e+v5Zcj67tLWZKO727U2GcKGtNcimWMl04l41VYlG9x49z//nv0
X2QvjqqZhrBsR2OEfRrCfVpFit4aAphI+lLiPWk7il/U5i7Qcm9wE+41CVof+I6DegsrWjZ360RH
Zq++MoWyWbYNEdR7Bff5WgARKa4KJO+yjiUi7P6Qzv8qyyEW03TbsZkKuvbptthyqlOn1oTXIeOg
TKA/67M8r5898OQAuYSrAmPZZfjj8uo5HWNlTm6WRTEj3vj9vVtuzado3FENzXLYdVWYYJ9uHRKN
RojjmfAy7XVsQr9Qu+OSxdD9xWf0T5WFX+TvDpAOAFcaHXCwHT+OCKU0nSJJ6S7q8T7r8A+MdQ/t
Jq/Up61REta0f5AQMNRlvP/0A1lWXGdp7VvOp7ud2vWYUQUVXmkSkbApdkxVt8Ysiw6o0NcIiV4M
EK2dSvGXP7IUNaJZbmCyQ1O1DsGQ7JYh0yQ4wh5MpCQmlDEmk+Ex6ztrSolr0tMgQgThxcoI232S
ExzS9ZmjcVPi9dJlvV8NvT9UBfa465G/no3o3LCW1ehXuHZ26m2xnd/hJ6MnqNwhB+jHVXOFD866
R9cnSoyLRciirXuYT8CimujQIOKLqtUNgB30cq2djrSYGoBCdXC7o8PotuEt64+aVqca21vRIbjj
uwyvdiSep0kB8hkrCfPgFtbKcDt/4EuX+sWyoS9zYonAO87BSzsuKxzi9/s+lxeKgaRuuda69srE
cKUnB5hm86Cp89Ylk1tmXifYhpGgV4ipFPADtkjWIjUBUYE08GVTwKhgqcecDxKqpxTkxS0l9TD5
BmJtZ1DGMbvxVnmnsniFhuK25wbiibBNYtjLJUlD1Ow1rfeX+Bn8xDpQN23f+3mf7gKC+FBVbt1E
bi1NbtsB7P5AB87RD6beHu1gZ5UxncrJm2rzAAosqoLb1Az9BXKqHBsBaUDldiOg1rRsIb17MmK5
BwY+4tyUztCNEJDQOrkNCC5SSkIlFTH01L2ouZ+ceEc5bT2xiy2RYoAJ4RJDh/2bkiA20mO1M/gV
6ZKDF0nTitPkmDDgAXXRe1ueRN9WVzgf3YppxPdzU5ZkC3xANHebPDsudSZD3FkdJYIRo8vm1bDS
nUXimTlyK9DoVxKk23kcYf8eD+Umc+/rnp0VXWFTkFVgmBMR9+g4U6dOc8jsL3b+yj8xgRbmctsu
L1ctekN1i19zCkQC+TjFQaK024Cro8W0jViv4BZ+oftKAG9cNMroCek8BGTHgSCRyKfL5TIFe6+Z
EATFDCOenwRNL2YC0DpGU368tLKrxr43ugJIPile82pr0IGG7Hqpo7oBgS8Nba00DgNUIKQDDsZk
rZbaRRglN/MUrZEdPS7CkYWV3OSUYZZqr9UeSCxxpcRDVYUcWPMY+CiYEAimKEG0MqfkhbjfHDfY
/3pLsXAZt/Y4bSVrcD/0qMwgPkUAkolmPznJaSLaQNoWcWoQuiYIMnaQNmD6uCYYALRaXGIMsKw1
rpp2tnB6naNKc9gpuM246xkRD4j0SMPvbBzuJ1Tc1Pb692v4ecf4YY2zgeZTijdouaKKc1Y++m6j
FWizdNwfMi2p3C1ZCyqqnm5iA0sisAy1Jd6IEnnnOFyxOW1xDMWgWtz+/joWpsnny6Dmb1N0R18C
/bIfV/dCrVRw7OBjm5TRTa4TSHMVMEKnrF3//qsQpfv5yxwk6wy0tRALYnX/8cs0rGPzXJGuZ1ox
kD4xrcKprVeYktxCTEsplXd69bZU1JBpvVFgxQAp2oYGRjzK14HEs7Paq6oKsfFx75OelcvQD6q4
HzsWmHCAHkNpZxzebZNijkBTx4ZJqbnDEfjNOubrsu7BKOJXwP0F9UAFofzoMEwNjCa4W1O7a12Y
VEsmBjjEL0smV2TttImEEByCqw/bwe7WS7V4tlGdQhRg6+A4MQxmsELcbBcEHdJNxqFwjIsioSRB
KaJxoltylNuG6ZnVw6Ww562eU2kvBmzk2mGlN+qrWCxRkzslVHZFKnMvCu1VkyGy0UFyit2Ztqg9
X9Ish1XKAh1lGAfbpzFJLlVL3OkzxZectX3OTmZtXyRDet9Ym9yIbpSkuG5rGN4u0bfVal9sw1qX
MfNFSdCrPrQNQx5aO740t6OeYdw8eWP5qiYQ2gbFZ+OBVarAQfWW6kZKZhpp7l3bF696FrJihwc7
RjiJBX1SU8hG7btSh39PwC1X9Bx34XTXQr9wbWpSLCAKJboGayLcEN8yQrlyyHZKH9xhgLLWjKpb
yUpBKk8+wUPyI0EhIdnFYROuhir4GsAoYXU6DI9DSfYcxQckTK5bK8hWFjv8Uk7Q8+J6oPZlcB1L
4a6R8hYP4g17kJEQJrTuibbvXcJlULO+0TDtWHY0QN+HpK6gTYwrl2pRqgh/mYWNofgGOpvAdii/
6geYLb5hE5lGujfKl85iYynDQwkaLKnl7bKDOKXzoA05cI9uraGjEYpx3WIVbZYgz5avwo0H1N8e
+NUhpeTotNRWKhwu2UtEmHkJoIjAxXirSZNVR4K+BAGTcrPUQIBNPgYDSXnCz2/SkzN8BROwT+Io
XsXslwrG9YP7rjB507x/76TyCHUQSWSQgveFkp7yIllL91swoOojBsBPSIiWjC0zoHbiDN4UPbQG
mkEpytfu5C0pcm3dp64JifFEk/0qqrtLI01vzrUjkR3CxlvKSjHb05LwWdislmr7blK4CIfuAfiL
1+fRsx0R94QNGk4ie8P8CzBZuS2n9KZtnUckotfKGO0a3b0FxfgyALPGW/Bl0nWD2+jc2y6ayhAV
cnvY9O7lUl9aagMDgzho3K+jQ81gKR+xneujXCtwhPGH81FVWnfQyztoGm7J8lpQHy3ZF21nWyBg
J7pXOxL+kl1NxVWttO9RGd+YCZ5FGY5zhNLLn6JjeFiyeuqep6bRcR2w6wv5ZQlToqp+czGRrTvl
0TVHQhftgPyz4caUBRpKAvpWmZBlWOrjMs/fEDXaxBlgksXhaDDDw5K8xfPwhwTuF2usqzokVILE
QP2pD9hSwM6mRkX7Ee0weErrJTxaaqIN3q5LOen3i7r2U4nA1mk5khEiqarRi/rUd1QjOxyNNgd8
GDN/9cRfAs6QB6TaS2ClbJZ5axe7SfkT4HxB937au4BLCdfVyOxpk9if+iMT9F7bNgfHK3E1mSfI
NhR6qD7slipOMqtbqqTrSEteDfUNTOSJrPIUhdkuajruisTDJvy4G/8VAOE/QrZ/wIL/GoHwwx/5
jx/0/xCnoGnc/P+MU9jnX4v87yZ6+x6fcP47H/gEelt/kVUTCsENcD4wCB/wBGH9pavgDMg7TcSr
zUXW+h90gvUXSBKDLBEEAoUEy6KW8Q/6W9HUv4hWTVRyNBToaCDZ/w38W1swEN8NtaVopOug0sm5
wSU6mvtplOd9q5Vd246bQlYBDaIW/JUbu4DBwMl9HGWhhP+nYHOhJ/m1iTIvom7z7fldBqJ1l9Zz
DhGS1Dmu0GZVzGS6Di1eFDHax9hQL4UFwmw1a29VrFue1KfpNoGKBjhcq581YQHUGZWvaqLD/cf+
fYWVEBtRU33tRPfN0FrrSQuS9yZXb8hnMZGgAr5Runo89ir2G4GDw0GTGeMNwCmVnllpP1syfAQ5
mPiTXQS1rwfqeExtLfNqo9GOE9yhO3j3t8k8TK+JiXOCVDTtOA+2eqeG7a01AfoMWrcPSHtSgH9D
4UUtrTNL7esbF3mKm/O5stC/CQNPSEEwHS4W6GduPKQ0VGgNCUE0T6i6KrFhbPMEZPL5CKOH6OPo
3+c+jqRlQNQHAjpa3UTJHGumPP4Cg1s8W/NY7M6nGx1vctQw7YNsRmw1zHSRJVG3cjlCs++fo/O5
KU20lYg6sN/WtYj75K6BNnlfB7BmJBYnx/PbJlPrTdSaha8JcN6thEq6gLkHrZCv5yNlsJWX746S
8dFpXyJ9aK6gJDdXRpA2V0BLh7UK3No/n0vd4g/oA5bfH8YrwTVwAJrGaF1TtP25dVwLTNSg6uCE
ACGUR11QkVfbEl+lCsauiuP9uhZWiM1Kbl4ics04GVMAXWI0L9OBuFLXLkKjHK5lmj5ZqWI8GVo8
7hq7YHeWaYOHgNpQDpmJKmNV3OWLiHM6NcE77Uu6FNL8Vqi3ohysY4VGmjsbw8WZ+HN+AZqBjEPV
PkqiiZUDIP9LVl6HSWB/HQxkp9wJkeMxLYI9CHdx1aMyVMflVYnW19X5jBREDNlQwLgsnetKzpdD
OkzPEkvEVYTcFTVxSiVFEaPy2JvGSidu2obLA4iXFwV59xMSVMd4EulzAath1QT9P0eIzW00rZ2v
NXphm1m2zcFIovQqtcJ5TbM4iCOJm8FoXpl6voeb4cXd/JCJtr1pRVbduLJ4nOxROyCnqK2KGhjl
qnEEuD5bS7fMRnSzoZFeFHUz+UmgJfNjk9XlVU+B+pRH8elsP5e407xCjCE6TdI+LfpDdzUitKjO
WhRoEH22x4uK5vkCrsOvsAdSsbzLwnQfOEPjJdSAHueiQXPGCd9HxS7WcYmNY9R3ycacMdhJ+uRk
62mCzzm0k9X5PUC/e4G6Qr1STK26BCaebSBuVVeTuJ+qioB8ogR39gAMRfPemVp4Y6tKdC1bJVrp
M1Y5Mopoe/ZauLGqtj+VCCkccXGU2z415W1hxSVijFQ+wrSqdxHABdySeOyK9k3BDOneUYf7oEM4
NOiKfGeHavMUJDkSKKQMZqMMHvYB89FB8eTWMse/TSWAscwmQOiRalfGLL9Ec3ahtvjEjDIfTqlW
jftAlzt1HgakjlLZrdLS5PX8Z7qG1qDRvFQRSpa4PD84tTkcooRBHJi9uzLTnhTyu63v+iO5/gEy
c2bC/TvpXnYT6re6voDugDeAqvgxD1ZrJOYclzaxiEzGsVZvRrRrX2ZSJr+GDbjq0Nw+Ipj5kKjN
dMzGrLlRC2oEdjYWHgFncxzAeB/b5agksFyzzmFavbx1c3MSayumiYcaHMXIJnvPkqh+Lu8hAzFH
xrLaIuiH1puVKOijAshh/dJehhrFhLRG4j6QwU00Dcggiya6DTq9pLMnbsFr6XugJgaA0Oyfo/O5
cTkXL+eAHWcrI2FO2FWFPo5bWV7NcHmimvA0WEnwqjjVad+NQfIFmgXCRrUcLkakqy+CVI+9braz
L7ef/rfat5nfIZmxqkvI6HngNvtYRPKSdbSiJjoP9ymQ1ZWWV/V7VRjInEfXionFZudYVNaE+WYj
F7yCviFuM5WaU5OO1q4rOh8ZqeZWSaLOyzMknc5vzy8lfuFNjLzm+fknoNxP1tzqDxGpAcQaL5Y9
vPks7g9TCEjYdBCIGaBaJWzqftGY5X0QvxqiDI9KFOrXRvxFj6Ph78jU/u7yJHsacR/BfYJ8ASNV
i0oWs3qgEoABk8pMXbbbWUPV1xZ9eZO3OlSJxviadqZzhdnZt35Z7WpKNhuGF+Jdg4tMWd/vJx2b
pnww+r1iNhzpeILpVgtntWitO1soz2draPwRe3gEkbgebbPf2cuEn0dxIQWd9Gh5MaC2ABVYUn/O
n9+dzxflPp9Z0J2+JFKRCTuj1oz3cglj2GPaK0UJVySQ8c7pB4teCNepIpy7ipgTPqnpvAvS6qYN
KuNJN8tsb7i5SnGOty4yakFf5du6g4HQV+UQ+moX9buO2vTqfGmxoBTbKh0dgNZBws8K8WA8FJaG
yP9UZ1/yUnrlBCynBgm2ijo39IchsKH+zjV1a17SUsCiGwf7D7Ut88e0iymtATjT3QVaSzeLrfXH
Kd3OLqS+HnWRIdMQnwzc5JBl7ItTMxzN0P6Gw9J2CDL7a5DDPJhz9QG9qmxTDsN0aBCcXqSCNE3s
xh5tx3OEhFfYt3kesmCV2PlNbdrhXVAG2Y0rkIg2uvDOQGxJ72L7Et8Rttg4REPNauobog39mkLO
eK2jGHftCNFct+oRtSeUbvA+IisEQUUKOUNLgctxQnscY3aL+K/tkK+UaphfO1+heilXH8epMD6Q
2v8RNqj/2JDlflH/Mw1AoZD3LS7hUynQ6RpRybLWt6rNhm/q5VOCvug7XkofB8sZdcAQeYBKcfmv
/19HzdNY2xg/OJLeZNvhMXOmoX+QzctghDZuNAJ4+/B3O1TZl15LH/RYbR6mcHysB83ub7VpvD8b
gCY2hDLTwsPp9yu8+LGhy69zEOoDyEzSYkBNtT41sJDpD2sd0MAWmlBy2UEZuxO1xG1RxRqz1BEk
BRQavcocVNY5tq5F+aXr70u0fW6GRakZeomxTuDtbYw2IYA0Ec3A7+UQmBg0whWRXhPoFhthgW1x
U0c3cOvbfQDpHEU+0xuHuXhK8DCA7ziV+zDvyifi5VfkX9QrUBzkDWUHTwm/rVux2CkjHtHuz2/P
L1Nb4WKW9ddOhlw2VEdUX4JZognDy8S0v9gW1FXdNoku0za17mYNHaIKcjXq7116OyhNtnUcbK8k
4jsPdds8BuOYQ3Z1sqsqmksEgBC6OFsP6mmdrzoTfylbz4rLXo6IRBrqdZ0XGs40vDufh8RZrCGn
dXQehH1tA+Wqxtq6I3437waEzCNEX3bEckKjcpfR/NNmHMjsN3XEJUxbxEJKw3gTM4M9lNaz+j7l
ofkm6qHziVzGQ1g5IyGr8oft/uelYUFluwim2CwRQKA/DfXWKZvEDAxrW9DRWilN113IhuaNARbn
i/SNZeUq8zz2zDGZL5rG7C4CtcHzkLwQb229VYyL8+YTtsVX2CLTzi6xrKOs57A45G5/yqsJgJI0
ytvzEWC06hZ1ItU7H+Ga+vaR3jk1qKBIR8QNpSgb073471DPRk9l+bkx0ulAlmsiwDVk+zpP4ufM
LvGD7Zdmm6NcF7qBXnAZPTeIZ9FEMQ2/U/XoORqW4n2CGO7vZ9G5dPRDmOSQubMvmOg/uyQrn8Kk
GP01ywFmswUfpGz1OjcerD4nKFOBIWWaPR2Bp7BNIXHnwfPF8nB5q8wVaTZbA/VeAyupBi1A8tAK
hYn9x9QzR8vZ1B3bHJZH26waWVmBUnVuFWwmcoiH0kZjbNm62sT4trA4V2YJaEQU6ECM0dQ8phEF
fCQ1pq+I3OD2uCDRbCkP+v68GJ11l88v8WA/55hqI4bfdaBiwM8Orj1dim6YLp0+KHWQ+sjxZXl9
mIoJ0x4UasU4QkUWOl3dfEaHRFOdmN6HsVgT5XV/zOYvUT6Ib1oyXE+6kb0VugSDlFrRY1GWEbl0
OdzAqc82Bv7LF0YtxY5SWPQHdJC7rGI/Ph9VA2gN9JwGlo0036c9D4fUWNMSpvE5SspDg0CD8f2g
leoxhjJ3XVpW9yCK8o6ZmlEpjcRSD2DTz+Btpmrnt9YwXIQQJy/ORzWSi6uaCYsu2fOkmjheNow6
Vz4rUqm2+LfRHZwLe+3IZN6obfqsznOxz2arwOsjS08QpC76IKCb1VOwsCfD34fOqG8NqzUeyC1t
IpfmbsTc6kWNw2PHmko2CJEr7rtxazZFdStRSoLHCAeqAdWRxylCHGXeey6eAh+f28/2VWmK5H4w
23k15wGWvXTybgo9XLdWE93biRXdV071pWMbWJNLIl9uTYGxIRbrtkoJMPEc8pQmfRaUzPVTX6CY
hFBUtXdEk29iPYo9u9bYzFNN9wO7ZunTnPbgVER051qEMrr1bdwTxyWo9YYSh+LfT79POORlE1uA
52fWkAYB5zPmRes1SHajTLaR1lSnLJ/Gk2M748dRjrHAYUJB+d+nSh2HmzqG9JtIiQxhWOK9sjyH
2ZTfUhgMV3bwFaOA/NrqDLkb4Pmszm9F3PX72oScvNhLBbDoL3oUrKd/rKbOZ2fsc7a6ROFjaJ3m
ijhK2MmVuZRTzim9Zd8oUWntG1m2aIFB9sT3hcOsLLQFm6d5wFBO6Twab1inL4a14ivcXswb0nS6
D53I2LgsdYdK5Ki2Ygey7jD2ho1qQoKLxdc5nL46OuRKOCOzl4KVO0LSHbdoBNxmmYJP+vJSY22A
FktpDii7FBRIknTawYvR6Paxs589OtxajB/naCqHpdq85SUdn2Jww+coSBpEacriDs516dMwpelS
tCaLVFRjCOOYhxntzz+EK85P1U0HjL1jIWxkYsvyExaL0piiB9QDtgWKO15V1c1VEWvFIi/zFs+S
W7y8nM/Hja+Mj64rbrFTNp66Ucr96PamB8HfeCoYRqsKO+jzc4/6DB8SQ3kSgHJ2Uh0RJlwM2Zfz
c4lFGPp8gHZr7RKLH+3SgTJ5mf0vX+e1HKmSreEnIgKTuNuivJdX9w3RFu89T38+snp2z0ycmItd
AZRaWypB5lr/+k1VuCs1CeqtfENek++igiVsanqu+1kl06R8ZbjHIFnkrKhmWl5tfVyagOJoIvJ6
xhXxZ45n2Hc8xvNVOg7aUxeTkJ5P+SbzwWbSKSexLv/zMsz53i9t/TWZendHZoizlQWiqZ0GTNLX
Qz06O3VpFoVtKp6TK/5WnsbCnA7qYopBiXXozCj6jsFH51UKNUfV6OW1ThoIJR1E7//9eEqPyP9c
fYWJOkRTl7wxFuD/2h11zA+wx8rTnTFfUzr1r3Pvhog8mTHHElVKVTwVXHdGlFsQrycICL8IJQ1P
VTsY26wYq5fGHdXVbKFhNiptXNe2BYyXqfldVRjgCje46IUbMY4nXmXn5yyX4IRBc40WiDtX8mpb
4v/sNZoVnVtcMVZi8ZyVsdMtfgXrmgLmKAOlpzY+Re6X//0Z6GQL/cceRBcBPRVXGFxe+GVxPfyv
Pajpi64f88g/FEVTJhusJoirwj7lqe2z9lhEUbgVDQqgMU9x68uy5G5Y9k+JhKhNlDL/DfSdPM1S
9cqCnlzdAhtvd9Kzu+x+BjsuN8HcEUmijt8zUQ5H+TCXRGHsMD/LPQBEh07M79c0LOHZAuZ/VLJa
9DRafYYHIB3cjNPTqI3mi+iI2Ksb2BbhvMJopD88fK/6sH6ymocJFk5LBkBKpB8bY6CWhaN2xPKb
jtov9HXimOAgo4hgXqMkV1vMkV3UzavFnHCPWKkPPeAAazURhAMTjjtY8UHLc7sID1qaFN5ghOZL
qZKiN0Ce6lNCYqRPY1xoERPLMXtN2Cw3OBbiHzq42atOzX0KU/TsthPqmH1kwkuEiVFf1Ihv8Eo+
ibvR94MzTp9aYe/KNp+ee2B6zZjng64N5b7GXGV55uK1Cu77GQ4zw9/AevaVRcTj1Gf5gi1K8zhi
TWo2YnD4sxZDzDo8xvDryTuE9ycsoooVH61Ay/Nn18UVUXa0WpT4gCllDi3Q/+3nGndppUXgaVl2
mFIlu+MWRaKjhvcX3Vtx6e2hgiqVXmalLS6+MtW4PlZIrPQKR4JcVsl1VPVnXf/sdLxQ8ErFBLTq
gFDAnhMMrKvMvQmCFI9dmTzJs78vltGDzWlGVdycuThh4oMbvaHlDZIu8WoqM4/u4FyICoueZ3M2
nnVNOUq4vdFpF2C7DC0yF50uci+BbwmB51Wc3RyDbU7Et0dJ28fjMv40nnF+TinlZ+1FxO1Oh8L3
4QIZb0EJ7bXu9IHxAPkTW1TrpuShVyKb2zDPiRnXgHFWgSYagJcFO6QBU28Kd8cqMu3+pcVNa9cM
eH5oOPwoldjibBq+EJDOx4wUicg+zL9Ffv9XgECHOn31uLEc3Aqh3JXtVc+rr22m62+5mB9n1ZJf
LN9LxZtmnHPFfe0VhgFQTU96mzufATvXOrMJGWowzrxGmr81y3L6zN3a2dt+YK+gAFxlhzCRDLCN
x97YyFO/jrTHKQaBn1Th5rPiKBdkEvYbf5ZmT+RqutPaPPwcYKFE+LAtYwjf7H6RF5W8xUPXb5lY
KmhHheu5/WBc806J1sJJja+QnXhGWhWmJdRBvLKbJ0tslZzcJObww16a7cuX1iAwMCEuyIO8P907
ssg8baYOXsch4gF3wWHki0RkMofMKWteQTW329D/CAhKPYWQkkArpvxitUq6kotTVRzTcexvqdbk
97R3/DXFRu1hQV1tsjLqTllfWAvB723q4nuQT/V3DRA9L0b/V5M3r5WWOh9+2t+nQhnwA6qhBPUW
SWx2qK2BFGiilsJFtabm/sBCCWlkIoHDu9l+KTC1r76jUbLTYNxRXFWXokWJEC9H7nKtcCi2hA9i
igBlWMCA6vL3ixVc+zD//Lev//sFplV8t6is4F51hAfbJbRUt7oRK2k/Na7zXsDY+VK3ybiZyYfa
9x2upW1hu0cY5zuJBuJtq+Pf6Sj3wDD7I2NJym4cTc76UIWrcZhKD4nHdPWH1L+QdEuCzLJ/p1G+
12fd2iUlvqlF23wGGID9muCZdDVhFnwN+TN+FsJMLvqdXHyisfw5FU2GnBof9bn9pavfO39Ofvph
rvLEh83LlCDEQhH8JKom/pI1H+kC8hp1q23rAKFhB1/S7EsIn0BUhPSq4S7DO+UqP/82VloS3tIR
Z2v9h133xuHvBlXF2tonDmAVj4p605MCp+GqafbxYpPoLoaJbUf/MhgCG8CkKq5xDYXHNSZkBhn7
fcUM9QzqTX5sZV7Yj1b12DW3sZo3QQLLbKwNVldIQfEozHuhFuVVt2Ji5uiq5ZzXhIeN9RFVwK52
oUCJD/kNhNAHEzZdox8y3fpI4YY8/qAO9hYeNcoqT5We4MyOwkEnaH2VR721E5FVHsMgZpLcRdOn
nzohuZNCPydQ1N8xflmlnRG/5MtEQjX8daQx75ZHZIyqT1MJnyjt9GOdzGXFyIBMRrUvp9PjPMvy
eGPjGPT47r/Hwhw+/ZrEvEcTG7pd7fk5cLwsAPvePSet0C41ecRPKhbuRzy0fwbpkEORrqYX7p36
l0uuxQo+bn19bFfYumNoPkR0po7trslrnD6ToVo2D/H08MKEX7av83lcURaoLy3AJUbwLkluBFhe
FC1tSMEovjpVGj3hh4yOm5AMfNzG53Q2TtADhzdFlmNDhNxfb4kMrVzjw+ZveY6NDCUbPiof7bQk
Vtv1aUR0N6xyXbiHcqi/16oIzyJo8rMP4WKTzcJ9DVIUdn6eEurVR80GkyE80Q2SJscFCKkcfLlK
ui9FZOXrkOJQrqeQ/XAsU2JaGGHsDU35nXC3vkxVrTG5o9Nt3fxtroEIq2pywVCSDCm4CxinRhhh
Y671yUga6kE+vAazMt0IIP8tL0+5pmzn0SaqYfkqbbYPRGDoxIzT6opZX4WjCbTbObvSjMjbcKFS
TYXewUgrw6dwJpaYcZFjJyxU2CLfujKqb8ZICmCsO92diMFxX5WJTwhfToqFdCdNDXudNY7YuDGm
3YZdJwORdiRFpqWK3Fq1wvWoxv6ptdryJZ77V1F244el+sdW12/SjLiuMiocGg5VruxCQTmxca2w
RmoWrO3J0t6yzh4vWpqRtBuilRVWa2305aEUU66vSrOHbz5omzlwf2dUmHfcg4q9ElrIE2GD35wU
YCCO8HRD2mofA2NmLdJEfKknvXgnGggfXNNTekO1dsZYM5Nv2v6OcScu+8Xg75Wus28WgdWeqIXv
RYWeUQNlTE8L9bPS6nZvqRVx0m2h7AMtTDwDd3PaQiT18jeUp7GL3F9dAFWI1PUC5jZaaG0JPzQ+
akEDHGSCOHkxzzdmzsehMHATnpwnfGeiS24Fgycx7ywRd6sijrM0Euw4Mdyujo/nR/VZB3y7G98i
POGDzC2/tGk4EQLoz1vDL9W7DcxwLrGafZ7UWFmNWAnuZUMmrzX7PvWLZ3mhSAprb0ejs1Jmy70o
ecOWu7QvrEf53VEsFyVDS/h0DjZaZb6KD7NfIwV2jFUrOSBYID1Hvfo4U3po9bImtSbGtks9j1AX
YYlZKetkQcLraIiP7TRuaUaRFWgtJlLYYB/twnK3JnYO56ng13PS1gZMtNJvrMKrCCTSQ3yi3Mp6
yqBt+u6rXqsOUschJ2eIW3t2qAeyLNsFQWRd5FGY4J4mj2LN6D00piR1FeGXtFSmK/9af2vT7EvQ
G8opGI19MHa+F2eB/4Ijk0/iwuy+yGvBaFb4OqWUfGpvDF4PaaTwArRORGkV9RMvmMeSAfEZR0wO
iZMv11bMgDfQt4YBTKLUKTN6UQIZ2Gr2hpvRremd+Ztljg0qBnvchP1YsdUvBWaU1eq66SJ9UwS+
8g6W7Y0DDuQ1u9Zzl6vkSnLZUqf+jJ+6jr4CF0G90dhdAZY8Vn/yNaopWUbdUBwHZ/hiIKSVOPp/
fQWssWoDYhwy8P4apfaqmiLte8to0gsjzb7Il9ZHXSTfsExzNVhu9lWkqboh5Us7YuA5PBkFSu+0
6M69bJJE4dSbyJ8bavbEv2A2eJJD43Yyg0tL2A1OYTx6kRmSwbbcZfJ+49coNsHQ7IcYZmRE3MJh
UMfyRo5IuvaBBz9T9DddFX8bRzG+aErU8X1K7bXsummjEVByaVgEj11aj4wS31PlKikffQt1ptIc
Nmz/UmXhEoidvII4sWo23hARWmvomX1CV1/xc5oRAE2qEAtoE1Ha42cMgS7l+y+1qKHM41Y1R5wT
jGTey0Y+VYb3zLane8+fegXBSd9EXdZumFkb97xp2k20HAXLNXkkr6HNGG7BmKwnFHmrdhlpSfQL
PUlykNdkYRNW+IHi/5vv8S5l48Zm7e7CtzrGSmNscflT3zq4C4nWxj+7Mr2j0RSrwGz1kwT1W4hU
cUI3FNUavosGsoJRLDxiY36nrs637WSrJH0O2s0coWSzOtk/8te202yMJP35IHGgFsPEnY+dCAgs
iFAQf4Sp67/ZGtuFmsxfE7UItkyTfAj+iKLbULXRNFlwSLBd7M/arR1FfYb3M5z95cWOCRggml4T
HkmoztZGZYDpnv9M3+s81Zm7eLAbbJw4UVSqlnrYkDYba+i0L26iPieAPc9E2FkXQaDFquwD7YuS
L1QOuyP5w8WW20+0fq3UhvJ+ka+1phV3IwXgAjr7aIZOHKd06rwSJ1NMDgTmESiXY5rO35oPsb0u
zN9EmOKEzZXlrcQJsBchKfEcR+yZIb4jZ6zVtXulMJ4tFiQNG9gnhG7GYMP58TvnGa/+U4LH3yfM
lPRQE06EtaASfc7djO+j7QRnVwzVsVXxv6xBQ1dzR16tqxEGF2aFcVL8ZjpjvKttVOU+lVF0xhHP
eKqD4W0e0b0wct+2S652Q815kUd/X+rOyQ9pz1Q0yg6P0g2KQfZu6vbNZljwqyEJmQzk+hujhwbu
0822/WSjFxmBZ35WXMIkstcqxiP3kmAnTdBDqMoIT3AoKb9LH/fNEUTB7kPlK7MlD2g0/tm75DP3
yZA/xyIUe5tCbzdndn9VSA1awUz5VIos3VdL7qZpWdZJD2cIVWQ/l1XRPssXo1Vs4M862fncgVcM
e7azTBWwUo2wYV6cMWbV9InRmpruGcmif2PapTHBHwFd0qT6EgJAc7NW+XUYqNiobBRStIUFA815
F5FZfWmWzkhdOiOea/MFxch+NsIdvnTNu+ab4hC3HRDUAs9XA2T2f65rcfprSK1X1coYQj3G6nq5
UtO4vJRF9SsfzXKXZb7Y4Tz7+Xco7ODQahZu9QG8tYaLlXzkWVYeNGoPpJOEf9vAKFtFkhDaFOoB
Go9fEOaGVWtrp0AR71HvGneMBv+8kGnVYVp4Y5AuHpeDwazgLeitZ3Vtd0BdE740fiI2aeYXG4gq
aeG18Zrp+/QMQkT2kukbjzeVNu/WQeAOnpgKQKtA7QmPGTv+wMvMubRj7eJb+zZ2sjtbUHIZM9QG
y5mdKjB9wvld5qjK8Z4yNuElsTfyihzzycuWmv3QkiLYKQI3xRVZqsmZDGHSJrX5PoZGsi2ULINp
iH6wNeNq05Fuf7aing8DO1b6Rf1UF71/wlUHN+V/XoyAhGeNWYn/EizYxJQjkLJF6j5TiBm7pAqz
Pzw1KiZ9YwJEeora+F9ri6npEPq/Ire6JoXT73zsE7e+hDbttPbo3uYtDhH5nXL9hqWAQk6IViB+
07JDn3XDbbAwQa2KyX8KVWa+S7a8fHEpbrbCNjpvTro/12oLZ6RHzTtPys8wrN6nuDRYTJ15j5dw
uJGnCALJFQynbT6GynkkIwX4upv3pdL5aLcNIlwGvAESN3O/j7nxOOj/dbC8FZr0IRjXfv3/vy6M
Sv+L1jITVuMrSJD1c67Np7Epuw9RdfWG0XZzVlJiDZsOoUhhZfknosnrEPJQiTFKbn2LQtJcnKMz
VfSfKYKa5akj4dvZZ9nWp2pch6IrPuIMp+e2sdpD25Xlx5BkX0rFNcHMVMg0tV3uBvGuZ4nxEQ2R
eRY9lqTyNKasWwWdSmkNIQmzuP5kaS/ZckJ/s7y4OMHkQTI+BdyczzipjOGAdJJB3UqyfORLp5fB
0cfPYlUt/ek0d84ph86Jh6RNucWA+qW3xwo/V8OC0LPvnWzliMa5y6F33vf6lgH2ncJrWvd0fCcf
/e+1nSHENd0gnomJ2llWPdCB5/57FYykdy9kxBHe0hH+C/dh0htf3B6L11KDZ9pD/XO6HDudrioO
beKA2C1iMlmctYa2DaN+IJmlUNYiDF6jpY2rbee3kbTO1iHCZK2pfnqap6Zft31HWoZZqDAzw8Bz
k5lRk+pmz6CFBZXdDXTChZn4H0dhG+BAsVyL5RGQ57rU5mbPw3aS95/oG+UQ6TOlyXJ3Yj67bycU
tZVbfuN/gS8NaE9jiVtkJTZ7G5GAXWp4eWgG+zgZ+CvXXbGM6whOarXiw2DKAsMneM07hGykpZsm
UNo8pujQ1RYCsQMbRvPXQTlc4om+kkCH+U/KAVRbwlVCRM0WcoFwYd4lItipLe7BseThFe20znI3
3sxJXRwK16lXUxPwB/l7Hpuos4UiiHyfX9o+qu7ybxRqarl7tLYNMVaO3x8Dyxx+LQcNhrXyYAhs
/1zpyKOJ8sbAJsvZs5Yj+TLPLnBAGZzl9YRJBbOE5iK3MfxuLExZDGeNoqtFvxmRKb64X/cY2a8g
HnS/fDS1rEjNjwzKtBeppf3UE9W4EyYbg1HW/m3ABhi/dDXYDUybsWgSv2dVNb42o/17KLM/B1Fu
cCfWdyb/2TosmOtI8NfKfw1m67+TqDmf2wBPGnnZxYB1Vef2z9FJg7WYOnFtMx/cWx464y1w1S35
r5ShqU+Wr6EmZ7jorNihIvp1zHh+k+MQTWhU768kbyj959Sf0v5p6vAZWmYO5uTMp3xWNwXJN8Ya
dwQs5LoZUwrkAcz6jTcNJ+EXeRaq+ht+eIuBDRrmp6HXc/h8bgl1VxvvamlUhxJ0fyMin04VMxl3
eZFHrei5a2JtGg6pRNnIEfvd2t3T7DjRWY+xx/f0XWIEhAPN2Y/IqiJ03FFwt/PxFCJnyU4RdDNv
6JuG3dbIt73Eg5TI1Va16WuItcnPntBaXQjbma9INcBGgyT6rmftqc9K6hKSNqplS2KAmCOymktP
R676+AHlG27xZFY+hdrC2JK0raEkkNkKMC4ILZI4drFhnZqaNMlfdawWSEn6K6Yb9k4QZHf6+zLz
wVXIOxiiu/3seInP40K75Z/kkXzRdBHvfTe91tqYeHmSoxf9R18hVRV622HxR+f5+MiQt/RYTynk
2oahukrgfpGawIDTNfrSi3SCDA5pTeBgnpgkLDYWt3pSv+ZG99I57fyNpgvl5aQZV193m6tiEWCG
LH/xPq7EtTGT7xbxrM9zYDvnYrYmTCAYRTG7G9bqskMKHAwcQUbLtJyFy0aK1tI+ZqH1pEVBtZ5C
Ny9ulR7MwNixdWL2a260uCX0HIZ/sy0/HzcOkhlBp89qH7t9gqOhCk12GTzIaw18nA1+IOy18hoY
Q6vU4tCOSX/q9LY/NcuLPJLXRhsdbhM5YM8Binm7vXW1v4TTkRI8LpOK2Q0HTIz0Zi8HF3yCVItC
r7xu5sOkqunW8v+sOWV7YcPZyRodlnXJMNifHhX837pd1vKu7Saw2puT7lsHg6ny5bHJ6CbhbjCd
iAn4QQLBTwIBbFY07eOxjLWkJX43NESss+H+6AarxZI6Ml5BH6ZNm6CCXshFhM7RwXQWIh01x28C
EhHexOlec2d3F2Bl+2rWxqd8Uhj5fhNkYIDZp+q5q5ZqSlENzASgyXq1SsYSwNgtjAaxizWRYzjj
v7jMe978rux2o+tre2LjpxfNxYXDJ23rK83DdkKwIL9/mxFV35jVeC9V0DrXj43NYj3+ZfkKdZp/
5hBEnvmY3HVBNMBRD6PmDQ/moxEmGK0QubQW1G/aNtcQQUfB8FIWgbbPhJp/WuyqKIbnr4Xq5Fse
/kMHLW470WU/G3aErCY28TmSzKyQMfWKBmQvf6owyTQA1HY61xBaQHwAxxHBb5TCLQ+Rma7juN63
dYgqIoBXWDGdOFoVMHnMLLn3vWSslO9zNfzqmzR8nyK33jQ1mq1udgxQ9DY6yN48HnWf/ludPBg2
ziaOI9YhkcDVE6pa7arKr7zACponvWvqU5VV5Rb5WO6l+mh8kPRcbRjW0bhCyfhQMC4DbpMsaUmO
dnh2PScw3xXFHzcjxd0rW+u3RnHbp7RTP82lqm/M9DvhDM2eWG3XgxRXncrM/YYVu/UzjtpdNwXj
x+A0q34h6EIZGQ9zaRur2U2tvUGJ+6jQm6VMN/tpa+o+oQ9DEO4ELAuSqXxcN4bSeKuqVniaOTzJ
/23VOvk1GJYHQ1OTXSWG+jXqrGsv9Ftnu4EXKik+LpM9fkJO2tGtplcc6rGXM9vFFRHYDiVVcpGn
U5VFJ2Iqa48dItiYvlot/oOqR6hb+SXUi3hH/KW+xqfbJwlDya842/wpwsOkxmWwcG8V6tlbHhXV
zshxkRBi0OyVgcVZoy4Rd6HfMZqqjApBF6BBPhtbBILmC1tt84QJ4mIba764WKcdH995FKTiFoH7
NY4c/dty0HTt40AdzPjTSollSoqt3lv629xl2fNyJjmsMdF7ahGGd5+tG5pdE+ybZTGT5ay8Vnc9
UYl9tpF/6KEt/HsEsc6ZcDp/9AhA4va16F/x5LSv2rKeyibEx79mn4x5tRoNX7ulQzt3vwTs5p3o
J6dYF0pfbzJLcVeWlj8Fc1BAeHZRYy2ss3ahm8kjrRCkTEP499qFCIWvvrHP8AwK18RcVq7JIq9h
ELAIJNf2nCbP8hqaObIdkw4NjJiiO7jLc2b0llf5KnCCXc6ETYvEU1Nz3CSJ6G6DC1+/daL+cVQv
R4lPoqvV9uJ9xO8xY2L9xtLW7adyinfk5NCEypEC84Jv9kyW1ULrtswS0tziAiNJ39k4KTuQlmqj
Cz0hx04JPNXMnSvzjdVoGwaqgFjc5VE8K89hPjMfWq4bsyj29pjp1Xd1ggqLhwPtvf4sh/yxKMnJ
6/MN4QjGg7anzAuVr2iVS41ll2Vpc+pRc7peSgGysy2zeW7THKMLYeJdDymX/4YfeS9QVNWaua2p
9LCJ7Ea8An0IrimbB/8eY+g4EVefWdLWJQaO37Kkevt4/A0MpHu7v6gDK7W9nqa2wLzmNZ7tkGj6
HMhLU/CTCcsZ29+aadECRsZJoeMoGAPHLkfoifL76LT7eIgxP1wICYw1pKVV6jlJbVg7pHJ/QpxT
ZhatG2lnqF4HCRJIbKC1IzgKpnZAgTrvSN+inFruGSGIANVi5Yfd6NZPRyG6xqx/Ut6jdkWLSWJq
Em+CEt66QUya51i9vQezNF8m0/BXj18UKIXhCvapupo5Z6WfsTcs4CSu7Mqd6L2K9tWY2p1cRmpd
XT/ujFyyoGphLKGV/vxoNv3MKLcOeh/QaNbWPKzyFRESf5S3g8IUhzQPQnMXHq4hnGH/5zHX+DYq
y8bFcWvSQxYUMLGsDRHM0HesHEnlEO3rJpo9hBDkrjVQwg5mVH24pPF6JO+OGzkJbkTM4x8JcIqc
yEAJmTS2FkB7RcnRUjXXaeMg8lsCA92Q7BgScg/RFBbXro1q7DiLDU5JnxVgH4IpZXoOGv9aqE1/
YeUN6F0WXguP1iqne7xIFavVGnhU2Wy0QYy5V5kWmSeVFbrJrAg2kwZejE1wEY/GTR4NSjoddJWQ
mdytfvei19/UKdEvdEe/GZZG54dSualeAZ36fczM5WmCOL5M7cyfG6dpfz8+N7X4Mmud9VNkuLqy
KwNjAMm4NnZE+BjgP7DMBOhGsv1oQ+CVp4jQto8RutqxgC0MdPmnNSlyMe7Sm/NYEH6sSV7OME+O
5+pEp3qNq3hqM/8mkgJ2n5XX54He3yu6cvrKqvPhjra9TuoYG5EsikgAxBaTz7R9LogQuhVpugkJ
2cCZZZkYWrnYcOerZ5mKnWiVdi56ZTzF5ffYN59z3+g/8oTuVwmK7gsgx4J5gl51zBbBxUkIPwq8
ngYYeEN9hDOyK/NmXIxISVOX46XRR7vVVCi0yYg5y6OgnAhRWq7Ny7UgmP71buL63mPios0WjLbl
d3ITbVv0MaNSDI6xDBblvkNqeR0YWW4wq7TZpwQeJo1ifUmN8VXko/pbd1/bMlVeUhZ4r1UYnnY6
ubhZwPoj1edhMJ41eROhQyF7OrHoG3zHuDrq5O/CSCUwelFKm0UmzmCWXudakEuqtGFJkb3DMceo
5kwkfH0u/zkqel09dP5ArOZzuZCc5tBCLKc9N8ty04ytPJHvOP2gr6y5qPZYJGU7gfEIOzRyBim7
CwvEoo+hsimG5MlKlXwXTtWIua7avVe9kmxMLTR2cRf275Fa9V5ISBvWd7zbEim2wsO6ucx53r3H
or2Oaejc/bY2oRLip2cy8fdihXJBIbYDdV7yWw0i8507lrED+uCt1ur0en0/b9Qhc9/LqnvN8Ws6
q+zlW4EFrd5CxuNgUHsFv3VzM1ToIq24dfcaJdbzoAPT2m11k2fNoA77InB2+ph9/0skUXwGF1Ed
fse3vXkqywQGiqqXIJbRRyPS5iNIiOuyNDO61n5Zk/w+DPCp/G963DdYJfiw61TD+V5GeMuOg/8r
TNzdqENdWKh/mZYw7Zqz6mwYfbo1AvGz8M1iYwR49HULDjkmdF+KURmbMp61A/rEn/JfkviTobRo
vj34K9FUwMkrC0fbKmkfkTRG+afMBkZ7yws2fuFlIuQJm2k/PvZ1pN9Jn9gCQzGQc7L5Zg2huCqV
9Ua9gOhmYduU+dqoe/8q18soq6w1WX+qZ2SIC7qMz5ZMPvEipVYpdN10BhHrEpHdinFUyE6mSQgq
I0M7nUxHm7HhqnUrWJzNelLG5G75/ew5Ou7HSZ2g3Kw06D8CB7pVZ7Fc6H45PG74x42t4QM9a9eJ
RX4V0xElFxKNsZnLW4QaNtzVCDkrjn9zBb8zbH7CkCCfKwjOeHvba7usMGZLMgY0y37TJMq9itr+
yW2xh6jbsFi2i/IU90G7HoKCCcRk37KsTl7l9XS5nmGyecgDzd6kpCFS+ffhwdRa8WpAjm+GMfqO
sl6sImGfWi3byElo5BfMUAvo5FIKj1nVKJvqRxNU8OCc8ZnHCSfP3x22mtPfl7Rv//1UvjEVRrIy
M3iSxD5hgLVkxTZYkocwiadyhhX5YMRZg+56fRyD9UEb3E+5i2Mf7Eh2xmLxFeeWXhb8xzI/ml4/
QBaVi6tcZocXm0xytkISzw30KNte9f8IcBfq5B6kKV+Feujs09hHk+33wEp5FELx0fuLXDz+nsp3
4an+eVefsPfWe3LPNYK0Ij0KPjq/zK51KeKV5vfBR+THyaEvs2Yt3+3TvNwow+nBpiamRNu3VSfJ
toHY2cbEj+IGPLqteTYLs7lpZfF7NiDMdLEitgDYUAiWivwvzGGyWayMRh/2TmWZW0Ag14N2oj51
2tKUwyKRZwNn+gKSyTPgvL3L4EKLu7OLidmVuobE5hqH6ziZjJPu9hgMLxuCMMFXA2V8kdcZtaXr
slDtk25OOhhWXj3R/d8Ikis/omacjkM4qZ65nMYNQ/7YbtaiteA65QRKrIZi5GfnB54Nv73yBDHb
CFBuYXIe7FKX0KwF5obp28BfYiWpqqK+O0JTV2MqlJVTK7XVbgbEY6wKVFOJkSjbqiICuYKYQ1R1
xwZS5i9h2PQHEghMLM/q8CWb8B8vAFN5zP3XqJz8M+sbimCSGD1h5M9CuOHRgSF+lEcBuj+rnG4Q
URg0L0RCJS3w7WMFvGp2bN/assXngF/sVVjVKV8ew7F1vjSkwd1LHYtJHJow6i/yUxli9NfFdn02
tMwitNApPqJqdLZRQdEmpxxKgWAjyPoldTfX9nkcNTsnNPjtoBsgu+8xCV48XaAe90zRKkbcgp1F
QpWdE7UEJQLeEVnpn6wl4FeeyhdEPCv7PQEbN81L8s9TYmJvtq0nCg365m9FqajU7FjNukS6bUj+
wxhM7kx+4qQYgpnVKcnJZShCmIsZxbHpRhc1ao+WKX5ky1ZiNOQ7oh0u1yIeP5tFF0yj/81UwOge
t/qfEqYGMPSXvkaya4Vd5VhBh7iVd+aP/61d+H+UC0RymACcRGosWeb/5V4Fw0oBtwNbafKXSImK
3d8RcdQs25Ad3yW0LpSWpBG4w5im1oAwNLRybiBzkv9rlmC4+bx9aKPrEIvCSPiM14Ym3Kd18bvs
1OIq2Wby+oN3NsbnmuENuZgFz/k843UzUsj1gPHXIaGqzpLXoubuyuwUkawRwXzDf3FT2izO2ISi
Wiaz72jGLn3h8m7bVndlNI/k7gyXSp/HI23WTnYYTm44jF3zcIaNGNXKeoR1+H+Enddy29i2Rb8I
VcjhlWAOEhWs9IKyHJDTRsbX34FNn3Z3n1vHLygAlINIcIe15hzTl3NAY9I2qLDO0GHQ9onH4C70
mBWuUY5fiqndOo3bABFfrJGIfe/GoB+CLUGy6PADloy1VdoripMosBffnBP2wx8cN+a/uMSwzVTu
mZpjaKrtWaY0tf+N2amKMrUN2xBHhRrJDr0h5oggIfvMK+dLPNQapdB5XgGHiM9hrSLGmz3tIF3K
bk6FTkxF6ef2sW60h3opHJl9nN2lVfcpr/rCTO8Ud/gskuAZhWP53qiHuY8ZqzlJazF9KzvntYES
ew1RbZxiVnU0+c3IRyAeb+1ErKJMd5/IWaRKVI9fFZzhAJlC9VhHBsSIkfq2om8RQLmA89PxEIdi
2jg9wR7Yn86qAb91GZEbjcjxqmmsvepq1f2UE1BsoY9pyKo5SNFb2wpvXwBZ9IPKcGCmWxQ4SFlk
D1c+aMlQPCc9sF3dDtWDqSfFs5Zaqd/rRvvQK6C7RV/1rFZRLafYIS6W52D8tPGA5zA4n4l4XVvm
18Cw1UfaMLgDEhw2w6Q9LqojGqfofhjrxANz2zfcpNUTemkVJaQjnqhc61uB1/S05JDu7dnUzr0V
2MdC05+0vC6uzWQYl9k0fZfx6xJI/bFZlAqxNjTC5LQmnMSD2xChWZxpBw1jcE50W5zpqiyF0kY5
6qahA5ez8pu6CzALy14c3NSUothHKLJsWKLywvqBYczzprfcAjY947y5ZBb+NjZKRA8oswLfw9vC
UxoPOmLiTdw7tmDjTnOl6zsaLrYRnAayYNjc8i4A2MgvhT6ou9sZ0cK0kHT06l5SpnsP992OMEyS
Mtt0uojc/fCKRlyATwLBstHBXm7XXlucch2kzHJLHsCILj8yXpRKmGfZxRTEbxAOPR6TfPq5NLRO
zlyqkv8oP5ai7KxtaUNdCocB9k9k6E+lipBsdK3PW6Unjz220E2HpWTsoaSHFHo6U/lBXuNL5NYm
1JtUIQ0ijA42zYsL2JMXB4nvd6VCOdWhHl7p5arq7JHAbJAgmW73PwJgkdBXa8Q9DcYAgF2vQlFq
v8A+vU9r92OCinmykiam38KZHhc0OQJnPy/6GmOY1PO0aG7ckmzUW82krrx+p2f2uxXb8z5Kp8pY
R51l7liDUrguLEQwvVmH/liO+Yb+Fra4ULNGNMktcCMGxz1+smEt157y0uztHv7lHN7Flvlu1h41
5g5S4WBM3kFV82EDvy7cjOWgXuIuuciKmTzoRQBvgfRJ2t/5lyRM8m9Te6zEmH06M+siIzmx146e
Klx1xxEv+aqRQ6UOStbJbIPYWtU6qXDdVlWRv1uG2tLdoMY9idZca31HZLMh0HbF32TLtAHnsrWh
Q6lKXV4bwi2mUfEYYywyhKaQhW6F9ql36i+BHYitRWL2sXOSeo/OSeOLSkeGRtdlVPNqNw76jNwq
8XxFhM1ROpByEkzKIEyeBsGSS/dE1B1cvTwgiyWZqBXP0riv2fd9hFhXQjDkIVeidxG73mpI+ysL
EFTHbYvYfzkLuxBqBDlJd5HdPpIJNtxrCyEgcPvHoVR7bE7I6XOsdTtq8d4xykbjTAnWJaymjJ4x
e858nojbbuU2JR3FmVjgFeG42WcsGPEoL1v3fYlqQpvTR82mWhBMSFTkkrvFTH67HAaA+Le9OZnn
1Upu/6gYILjPZroJVNoAi+NkGig57s2xys5uNxwK3LiI9HgIq0KZz3cgwYCsYsD0b7sKPSSDRXYX
7JLFi9ZO9Q345dBqX3VmhsQvLzY2ZuOFZ/EjWzAGatMoO/e2a5+a5a3MyEOXCDwe2i4rvbs0qOlG
YKyocO/tyLrAT04c7Mlthg/T9RuoG9+rtCNoe+xQ/mY5oRiMPbf1kdES1sCiJPKnRaHBx4J1bGm1
yAOqQeoycLvQZw3Dqisz9b5N2vSeFh9mD9m1mhDHElh9jZaRs6IvdwzD+j1UiW2IFPcT8R01v+Ug
V/2dp1GENvRmmwSwfQi593ZJTutVMWP8agqlhiJECfy/l2aa+t9kA0zZgCdwlbomfK5/8VscGiLT
0EX1LkKCuekXlfdoFPbZzO0POf0lIsDXU2gIhhAS4qFpVXUVDPq0l8qaboJEKlxCynSKUbWbUfIm
72vYW/b8SyDSiIVlAFgF8TrBM0SiU5MrC3LJlrN5uSdpWkU75Se80M4STryql/fOcBfIfuZNG7ly
MupvVhO9SagBeMlLMKNbSOMgxG2NSMFMYHosex1Ejf8huPDVGNiJ10SJlwp026WXZBgI+xBJTWvU
q9VazJZxR+WBwiqF6gdWM3dY4ZDOWdgKgI0k5LV7HkkIqbmakTqt0N9N28qpQfQuB2xqRap/Tep6
69RNdc6SWj3dqm1j3GHUXwrleQeI0HDtcKs29KwtLdP8G/+FLJnbtt1gE+pbQYAHNgF5WdLmgj6v
ryktmLjUA3928YevvNxZIc6h1xINpnaHUmutRe5T0kzTc8jMu64BftwFiXCOc754KEzoA/pcxmsp
S5ZiZMTq+R8YJvhy/2FQXigK5LiplJN14LgO6NB/QjISnWLFQDODuSXqgOHq4VaMDu9gP1WP8iDa
+adCKQUOPRXaVlG/K26ASz4EyS8NGgkJGQ8zTVuAtcfw5ABuu5NL+R4790aO9XrTt9umbb/ONUm+
adYdauShZ8lHoHmXrUqlrfcUQV1wi3UREc5D4ts4YPMwHcgt3eLb7VBS/6ITCaPw5VpJemjlmV6O
hW+6sUkbIj6XdY9rZAiNd3mWTJ3xHtXsU0bRn61lSBi1CTmhiN8kn4E8YvNSNy608UHcBrK8reKV
4iLGkKXheYwCcufSNzmDpnVDRtlAB225pQ2gGAvEsduMFv9lKCK6FZp9dZ0s9gudrHhW0iQgQ8La
yGKdQRH1PAamuwqo8/mj0/TPAkzxXeDUz/JKHlTKvko9PoWZ3ayKXAt2Cg3HdcE++akYKMTfGkEG
DjMGyX6RaXmXmDhE7I9u+lqXI8zJzj1i4pLZIfde57hvKG4hqU9jeT+5sOp6HXkHOJ7P2BX5Baqf
CjyHM7mIG8p9TDVyf0OgReqzOhvu1UGczWTdbAmozFcwOMo7g+jDc2ykS5GI4kVQqPhaQ8gy8hIP
1h7n6AVLmvPZKAGI2TL9A1WUSN+/817w2jtYASxLc5ahkcXYv7z2Wt84Fb9HcbSDoTxXNZATPOgr
Muibq94hwl31Xk5xsRw154RvNbqwCl5Wu10OlBJfbxbWm0kizboMt42tIC+YpJotj6qJomaLMaRE
9pJ7ztle5L1javAjEcy+MQdUqDNk7USrwYUSBKzfTFfLZbtcRibNNFWxxEatXVZvYoof5Vmo5fFj
ExeNr2nRtarCbCfLKy7ioas6R5vARUFy21HSfjb9Lq4acNGheVfaWAP11PJwG2EYzebme2Ao3lPm
VB1jfU7/fmAnEUIBw9OtR3dR2Y1kbPN1okGm8OtNfyJ8W0tl4Df5YfkcDPBioNN0GJJL+eCfQ4pt
0QszkGEdEzylLGLyl0EvzZ+mfgSZSknXdssLZKb0KxV03mWXGd91nHzT9KDUAosSThkQCRvXIKiI
o5ff/Tws5pWAynGZEi+H1FKupajZHdOPIssjzIpo2k1NyQ5YH6BP6cJSDhOjQat15Rv+NnUfdn25
BSozfiz3A9wOKyYppA4CQeWyiwucwrgQUPNT9j/+ulKC1PExATZHMczuCYcIetYF7SUPfd1uGYD6
P07y/2TkMjK7JmnYABI9GwQdqPR/vo1mHIZlOwtQhXlH6CNl7TOT/ip2WudiUH65aMtBnsl7IzU4
FmfsQti5K4H13tPhv5M79wYRrChrQmrYcQ5NaD/NSQ6TT/TjDtAvvwkKnpM3zmzL6MmsK5RM5j4C
sLieWxdXUEisFAU6JC+IflfhiK61Cf9z5ubTKRJ9TKomJIqR1lvPAm7jiHnZ3jQPs+Wap9Ky5stQ
OBSl6RoNSw1ZngGJnMliyB9ojXabqs2tnWI35SuoTXaZXcAecSyq1zoDy99G+Ze+dMDKZQINQev6
E2EEd4VZRTjmqRHPWdvvTUOjL+PmX9S+tz6Xk4Eu0n4OKiT11XDfzF3/WM1hdU2q+VveZsoZhSh1
YeDHezuzsOcvFUtPfSunIX5PCNDaN1oHlZMtUQD16Yk1GSVjPUfDaZGvk1guA80CO/OS/NQoTrEb
xND49lgZJzE4X6R+x5pg6xNADQVvKZ1SbVxNZay/BrN5wDA5fon0pCaYXgdPa2AH/NOa8V+Pk6cb
jgGOxcJCZeAVcpfR82/FoWGyZ83CXnYE/hfdp5XdbTOP3ERHENa2yMrSS2koX1pPQe6DitJHcDR9
RBXbmER06nVKhx2kzBImZN5dO6MUPu736FsgvuV0un211VxSWWKMWLNXHgvhfWiina5YyKcrGiUN
7cYys2M2o/3ZnpMyL17DntohKlPtgCH2kjK2kZ/UgrEQLsUqW3xPynLtaVV1jMe2fGjcmum4Dklh
FdqwS9BvjjabhqBayPqT8YR0VzyOpeLcOaMB73+xZqZTGhOrHQ6H3jOTdUW5myytKfKzPHs126rY
1nPws9CExTeAZ1AdKR1pbt34FZhIfBJKftMATdNUXeasu6c6fqhmW/3iTlZxxNIU31a6y/0JHZZQ
zG+CdQ4L0vY7lq27xmi9J9fhrURfCho8NXSgAszFq6HCjmJolPEXX1NKPezTFdhZIlV5Z/2fo5xT
h4Or9A3ZTUDSW4FHsoMacIkrwCW3lr8VpdXh5lN3VZFQaG7zrap+a+WuGxfd97KJx/X/fqKs/3qg
GJpg2liqgVyE8elf020oQGk4Oc5Pg2V1+5QoWs8Gz7VO1lIWhXewojxibeBPdGtKgovMaLnulaUe
YKA3M24uTmejJ4N7nzbpVmiNe/LSjGV8HzZrki0+ozIqn4uRMVsrgx80CxEfqOM3R7fNVS/c6dpO
6YavNMO4WvVP4E3Jn1lkxrTC8KrnH2qCtMe2CvU0qpR/RiN9VOxA+WL3pIMs/dCgJX57PQBLwJZS
Zzu5fxYTXII+VXgw+S4OBBvt5WgfOZlLQ5lZX15mtO3v69f//c7Kd+73BEpCnE6YJdYu6HVQGf8r
DdKajcoz0Xccb1vlVFi6X6OZfA2D/s0rF/cYfSxUBt3HbQGYVrMfVigp3GSyF0fGrzOzsh6iIH6t
pMqrzox07ar0lhXrp9uL7GhFenPfAQ9cRTkWreX7VNo9XN8QfcztDOumH0Zquo7U0k4v3ejlPgaX
eAMwRv2wxmDVLu2KLCqRS9Zufd/2mXPSTOG3jLqkGKFy9WcSfAMVcsFoGVjvTeMsDyyIzHOgh6Ch
DS9cZ8kE835YVt129pzbxbj0r9pHY5zUC0iHi+zN4xte45LLKA+xr9Ko853GED8CbaVqNbtD7AtC
th7ALrt7XS+ifWMl7b7EoUY1nz65PFR99tMy3f4ACLREwZVX+9ROmvuxdQKKReqLUMrwHGUawF5a
VVvSXPtt2abUEK1WOTlp9aJSGNsQ6WW85KmyH6yixkfhDSvboYxqCZ4aSwNmqoA8PndCRGss4h4B
FH+lVPx/qG7zn+mHlPzpoto2MSqOQcyEp/6L62uEKjVrnIpHbZI6L2N6nLp0oy3KRtEn7Oit4nQb
UvE5viSt1ezrNF8Hdk5Zo4rfw7R5H6cy/FxOQubfjcgIgJb7mKLNQVXmZbTOR0Pb0ftHJ7Og1srB
HM+KB8UzyJvTyCd9r2sI0PGhKZu+Vh2EnDFJMp0XPuJxq/Y1mWj7tlv8i4Wp+JlWbELTYBOpUwMs
RqoxJf/WzqKK+Vp1g7rqHddmT06zL7I0dvxIB+YB6TL6u/3sWd5LqfxIljLR7FrXMgXyFdRm+IS0
pb+5iRrrlaXFQANkMA4CnulWG2w85modv6XsyrAuV2fL7rVtP0XdXTcmHzifxoNh1O6W3RlNx7J2
kAHzAMrnzhu/WpppUSicrecRx3oIxmtV6qdSNQwsNspjilEex7b6BpG+3atIkb3pS6JB1+DHJji4
FpFVo+geyUTUHo0KE1enQv3rGuqFt6ra7DbKZraD+UoY89dQVaa3aAQVwaL4sdTr8MWp3AfZHyT4
TcUKmQSzeo0tO7sjmyPyJRRkYslNUVrzvaqL7wkq+M9T3xRJd0rs5uyyd7jcpFBCjeYNval5pWBP
viqT9S5RHb3nlkQfthXz4VzsRtsdfFvaUKQtJccgelbrT9ws1kHWZ5R+2BQBsVQoJtK7OCLb4/fZ
MPeZPzkEDkhjyrQUfhy6WX9Y5dj/BBsDg+R7oFMRsA3NdijM/GuRYyNwqELbI4uvNacbuKIi9GCF
CrfYdQiKttR04Ttk8dM0e/VVL2vrxR72WO7CFwvfNtYx+1T0hvVSDvny0bgAkZdLXc8norFmKiNV
eigbr3sdFhHhEiWBDuTOoG307kwOhm+Mag+46dvdrE5ISQNU2fWiuXaWsgPFILJzP6fasu/tXL+K
RXf115XcePx1NdbNex+G7TVP6DkCdBAkPMNqMXS2/qmW/+RrMZxGnM+MTYZ9RjlLLngR5bQq9Bpc
usAMWFOcsUbV9fHp2Qh0affo6Mc+rbxHAzpNf9iFy9rj78lLfgSA3nTT1hmV6D38a1kQDIXd9Tl6
Yqq5P+QuWx7cQkQXeQYSduuxVowLm4hgtl1hoEGhTNX+sc/ANwxKnnzPNXC0VDw+JgeHXNTaLRGM
MSxwGM7rEIcwc0qaEDGe9O1qtCYBB8gOTwOKH28htKWFzg5Rj7qb9IbcrBc0Os6dlK+D6SN7wnYw
nXpUuwfLXi3kKzOa7Gjl0kMZKLfYEH7KOtUe6+Wg6z3gQMgr2xC7aO6P8UtrWd0DlElagKJOCJCa
hN8Uw59iCf9riHctV/XAKJqqbZo2QYj/XLh3NR212EZuZPWmfXezUwl3Z+RGdDU7vdHvTW1Kd7dC
b2zECGTG5E1O7bCu2cwpJDdmA8L+W3mzrhLmJmkzzsMxOd0AaLeUHAurwqrT6m8aQRh7WScLdQWz
HzoPOfIL+IrHibgNqyd2e5C7HqvTys0A8TJN5kcpARsdNIi4fKZ90mbWU0GXNx2cfEs7vdmkuV2+
ViOGfgqK5TFeLrUhe3Sawb3aY20//WGSBOLJW/T3Z5IqJ/hftkCuDoTJNf/1Fi4wOdsYNfWA3TY+
xnPaPI5zsrHjYVwZhai2pdFEJ3nQx6xZ3XDUQYyjYeiKifoZBEM53RRUNvxWJDowXtGuXKsZtpmd
i/dyrHxjsaTZeVytHfA3Z5Ip0qtXtxdBaKL95mr3eeSMPKPsAmpYtGPAl+JmbJR2Rv7jlGGN4LsX
O8CcsCHDQM/vR2VkDz2S3wiAkLSg21bz1xbdnhzq8N4ZdkLwY6yjAzP//GEEKDTk6rjUTGebBdW1
ndPEH6TuvMNrtpXXHpbCbdA03coYCqb5uNasU9cmVbQmuVYhZo7djEI0QwNol+46JT55idGe0HSl
GVkdefaafmwNz6o6VGMwPmto/y6zUFO/mdXq3c4bFoBATM5ocZPD7TlzgzJbqVoXf40CdHuLdI1G
SeeDHjniSSThvB+teSeLOrkzltu0U8Hw/6XO9iQ6CUAudFBtumaGGz5FphWszF4kB+nDEZHaXhxF
fUikW6q2tH+8KsroYhW2tkoV4V5JeESXo9jupkm06oQ3Tk9BWWjaJjej4jCjP95RRvQeZQJJhST5
5faLJPP4gVcp31P/7s4hg/K+TE1zMwsE41U60BrBvzC0DuWOBQYsD/J+mTWn37eCojnXVa2ITebC
4C8MDE8hPin/xqRpiwCUMc6NnTs7P0WVocLS2GqiOJyPKWIAdlPj5fZNNtt6lywN/ZYlMWBvz9vK
R1dXpifTnNxDPE4sSeQKj7Lar4dd1fBhVKX16C4MidLJnO+WeT8l2fiNvhzIqGkk0KBqymObpUT8
EH/+YA5edylh7C3ZkPOHfEHVCLo0anO8OrrinL2aAGdMEQNPu47UWrqGexeGUN6odBqooiWdzZZK
yRmplssxBVIVm9ZOJKO9vj0MuYU5ZCDKk+ZwE27iMWDrbFoDTnYH40P4zH7Z6h8jej5IO8M0X4DF
eMaZw5PvXtjtRbUfKy1+klzRFkWWj17P3cuHGQXARARwdQKcAT8yYitJu7R76h2D8Mtgsneh24bj
lyYLtr09FXAFvODV0KcDNar8W6TSg+/FpcrIPvMMRjy+iT2e9JWBMOqLmpbTRq2mcIs2+022jQXu
Rcoc1Ye8UqGo7pM6tfzSEMp+rsluS4kDfJmUmq2cUmJ9yueT2qXeYYJa5luKkj5MMSlQyypKuhCC
og8vqvej0tr97T8LU8Y9BD3/NvNi+774bdJREeeQTvz4RVdHFSIyAhX5X4hVu2LUV9uDngrFd1hF
b62mah7kC0bX4ApefhhYF9jdfs52VjVNd7VLMDP2N9Sw8SgQrXsj3vw+t9e09i8gt8QxBC3la9iQ
LpItEMS9eZai21a81HzzWHvZ9l1n/ajK4SK7zfIgm83yTGohiMmC8SruEn5/Sglhv775OQihYHND
2Rw60U3YoGNieVyuxFIElVfqpKylWULziPxaXhsYC3xkMMGOWgR0g+WA65SFROq17ikJNky3q96m
7KhBrd8XYZnS2Nk1emKdJs/8kKV/sRA8tJnlFPCDMk/a5xk3NFHsevNc6tTc5+VsXO7JV8Oq+pmi
/L7vJ71+AkbhS/tZ0NX1k044pIWHR1F69ypHrw78O4AIsMY2y89VLQuy4eQYGHcRA69UuxM7dLVk
IEwAjAY1w+YwpvVO0jMqvbHo56cXyS+ntttdTHqScjiVBwV/96qtyaivzS4+oIh9/D0WqVNWn5rJ
+dvwhICBMlZHcfcu88JmZzka6gZPoGzXm9vbeHsH5Zs5DfCGHD6r+RYRwaNVE4k0N/cNe9LTbXZt
qfP4YgENCY8vJkLfh5Za05NqpTt52wm0Cr1noJwzI1TOKGzp6M3qeD9l4IikmMLJ1B96S/6EV82X
JEuyi1YRn96AdFt3klNZG6+ZGeiMPl2N9USvXx0HZzKjozE3CDcCg84tGaG3PAUb4IufI6M5e3QH
mOEoMuXo/zeASTKyt9Po0ujNJzQtZu/YLp/FAFhsEAppWLUYiV6P9I1rpfPDTeOI+/PaeLFyN7Rh
t7Xgdtxh1kZzUaj3UvhJ1Hd4CiM0YyP+zGsZL7zQ5Yxm43A7k/fAoP16dewckkFT1SCB/T8/LM/G
OHehxPX9GiWNP7pq9NYi+t3HaDi3shGP5sxnM+lsW3pC6SXHI3Ivqo0cAuRgYORjeN/DZw26varX
6kWOMPMyzES5cyltEW2hN9Of6VT39PtsnCEqJiWB1049thtdPbn1NNz+tKY3ZKy2SwRjFuVIchwz
vDQR45Uu4hKwmGH6lDjiPUbSHxJTFjtj+FAq3/GB4dgzKvxyzdSHGCkg9w3mQPknVXatEq7l2Pf7
/xgyhyJyrDFX98o+rlobUosD8RPp0LsYx9siqQbL7tkXCfXt0LbcG459H3iBvbNsxd7KVS6Em3KX
JLgU5KU8jPQ+Nr0zNRdLXQ2zkb0lNG9OZPxiyKG4BT0XGID89VItji4tZM+DzRgob2kByQBytVzO
qMhCQSS92jj6PSVGZQOiFhVl/GuHuOwVY9Gx22x2uQ2esoMF+8SEc7KranpjGaZszWWGVVPjqQVg
j5W8c19UvubHCjDgr/Chm3CIGlDry2FAHnKPQVkfq/NtZAgQ1gDdeMiygfSCiarpxGjDzBPti0r5
Kt/gGO7J1lGaZdNgUWf41E2qHtWIA9HGZuCPVa6CMJ2+yk+Psmj7KIgCIra4qZjXu/aiJuKb/D0H
PWO3MsfhtoF7vfslbSLP/iL/JTcXl6h2kyO+PaRh4ET3ZuI4yKKON/az20Q7G/jDOp7BajJJr6J2
9AiDMQxfPsZFkDFD2eK9F9qmLoLioNZgDc12mF6yMLmv0RrtsUgDD17W2AEAWLVu8KOhl7orVOtN
itnysvk6Kll8rHWQMHgvwaC5+pekbLUnwZXcRMZRpD2VJOYs2vIDOCCN9a5jPk1J8xgA5LhIV3JY
VwuhnL5/qJuPhtyuxYFibW96e7vFBKJZFE6S8LnKa6wHqDJ5npTmcHsSa/uSqB7K4in+yL3JL5kT
Plif5nCFtfmkGE25LVIPYdNycLtJxQK3XIaZ+opyBUw7EgPGv0WODPCOVJ0qX0rbQn8vtPw+L0zj
Z5M1EAZH41tUJf2qJ8PhQaNuvira2R/cNnZ3c+ug9ihyIiF7y8P4id29VUgMDzQBG6mKADlAjfOt
ZYku+WIZ+ytanAB7HfRXZeaHutOepXpGqrFYUqEaCMxh/Svbix7txh1EvIpVHF0lJNZyTdtabPoK
gfq+VqpPFnkW1DYGAykRKyEYrV2iDI6Nisq0irRfJFk2fNS3jOCS5gHiP8O0Ln1BYtNSawEoER5z
M9zWkFBOsYH3T8K4JK6LlePdJN+qhE3b0j+iFWEEcDhwPS9pHHh8VmkWTv540wUYnYJR2EFmqamv
uVIIbNxOupZPiNUY+r6M5w/8GJ0f6LSVpGdyQQd2+OaeDZ5GP2zj3HfHPNu5huXA1DPT29kQd4C7
pf9vJM7PR2fPRowtwkUYzYuBIUX4UJIvwKJvdMSMAsK1Q7e76YbSPJk4FO49RTzcXg36pDu6UYMV
KpjmXzRv/HjRysSYtTXjbjr10AxOkdH3i2/3Kq9+3/996U4t6rJZDTctzsfFLb0cJfgkdA31JAof
1iQBgg2rHCRa/3nRqrzgNOLdvpFSpr7Ot3HPsI7iebpzhZ/RRL2Th8ZG37WiiNgCltHb3e2aasIh
IBrj0pb1U90q1kmqoyS+ERHKkx1O9kmZcvualnvUnuZhKm0qDksAbxQH24oMtxd5H55e4SMR+ahd
S0HnqEzP9LIuQrUe0Ts1h9/PsbE80dDqWMURtFRUbgoSc8kypN68h1GaP7hiFixyh/arGNB7yUjf
uQiv0URO7IYmMbTza0Dy4tWbrfGK2gM7jnKgTDZvo8VEXGU6M+xyJqujdkJapHy1o9p1UKsmst8A
cGxHHVD5bNTDKS9K92likSoFLU1QnlS8T3dBEZxRBtN+UzQevSi160+ZtCcGdS+/lZP0MOdhzjK/
FtV6HPnIoXMhnvjbS3k/VJTfuKmKmemy8jq/d5zyojQZqXaLVqKaTMqqogiOMePfU5ZaByhF7p1Z
F4x1jeZBe+BLeCP5zDUyznga502E7TCphv5sZ47Z7qzuYHtefsEz7lxyxXpQRFI9xGxqR1HUX+IB
aYL8BuCCzrbJKAYquy4REMte+jdR5/cLv+81tfPYkTd1iBaIguZBqCVr5Qg1v6MAs/x71gJW0F1n
WE1T/RgmbUuo6l+fkhuqmCTSo/zMsqCfrjGb0bORtPf0RcGODfW9HDMQDus7x+xY8UvE3xQ5ux6Q
/D0TYAzbwNL3Ypo0tN20QGW9UJYVJ/zcyAUt7Sjv6SYwddVLUK5RbqSF6p3SyfpGsVv4DrgqGssl
/MyCkm6s6epGXrqOgOWrFmR8La/iEEvuCZu9j1JNY22KTiUf2GuiUvjZGzohqJ0ePMgDkhcSy8dr
tNyhAhpe4ni8MwYXMrim2DYC/1rdrq1ehXxwG8+r4IvQicjceksYQGCrie9qCUkHixAq61BxqoFV
3y7Tyu0fyjFZ/XqH5uZ6+17kORx1cw6/tp5a31LvzMH5qBr7GZ3H4rsJ8qB+IUYBb5WuvjXQy25/
so9abyOhVS62iI3lzgDFFjOIvGQ673YWdrDTnHThPjT7UwTL6yIdSobQi7M9Ti/SwkRmy7CFrdat
/vbwa9GLmGaxjuoRjfyytast3brEhbinW4wyG0D37VmWj7U8KEq1wVH3pmlGv5d/hqr7DByu+6kq
7rTTp24gII/Mu26NDDU5VAGS5jjx6peaEQEwjrH6NffB4yA+CehSGAYOFDnlHcE+EBR5j2RGx++G
Wd+wv69WFgTfQ3b+DVWKZ7t4yM4ScyTvVnlfPExHiVgqjHYTGFl8DnL3i3y/bK11j2UzOL5Cbfcl
HrNnKnH2d/hO5wRM6hdTDdczpimcnk6wN+bYeG1r46YHkaxZEuzgEsrRpfDIKpXqVHMpGMizOlIq
X+A6aMaguTPLPPVl4EHsxWvX7PBF94IPcBlXCzd3N/E8mbdnLPIAiTmsTzAHNN3Oc1ryzJcu3zL5
V1Y+rbsGDR1t/0UhQLvjaIf5q+jZSyjDK5qe/BxGXnlbHQQC6FZQVMd+RvXxzyFWDrZRg1C0aLK1
FjiCRJapRJwJTL5rTmKM59dUjERQl+5dYLdQ7hO+vn029ltv8Fjo97CcArYoq2hQYvb+zMLL0xha
GfoWmVZaNL1ydN3xQQROdL79BZTYWNOG3jM1Y/NStcYPk97EPuRN2hXubD3ghJSP0kj9da+EtYmj
hkzhGpPVcsOkm70qhr0C+O9HFNa+bFvLQ2dhBbotU5TCavfyGZUrIeId8/UIMmdRCiq7WwGZDXdx
RPmb/KEHh+Lyv6vt4DR0xOn0gGxD/1e1PfSsyo0H0zjMWeJ9po+9Un4A7sHWT7bjuSfDfWsAvljZ
tPtz4hQI6u2xubPUv4QDTRu6ZDpAikpvEwpSsOdjIRhIC3valx6Pbepk+UENq4vel/1V3qIWWG01
q35vJugjypC5175XNZo4k/dpINSSf6tWjuHZAfWjWGVHshcLL9kot5c2cKGaG8BFHVWPllbPUAsc
yDydhdOSGF9HFsw6pwLXyhJaOHuZ3tJqWeg7lYoRvrDmaxpUX/va1SCmGdD+hgyltB0dEjV0lkV1
fi0L8/8IO6/dxrVsi34RAebwSlJZlpxDvRC2qw5zzvz6O7hV3XX6NHAbKAgSZbtkWdzca605x9zL
fZ/8xUWFO+a0pyttb/jm7lhI0rST1vmRaC9FpQ5V2awPor7FZOhaNpMJJt0p/jmNBVqLmq0JHtNl
4Dc/B033jE0y+pJIYHI7vTA5zbCvqXkIbc8K1wBbZKpZtSjoqklfxT4LyW9EDhtaK4JqDQ8rhup+
7nKsMbN0Lsb8WYtwPJMw9thLznzFbxyRrs5EIdEItl3Fi0c6lPpT13UDsb3zL3tOf4gXPEqVtZXq
mqC50voxB7FBGnjM0JLKWKOvvUM2DeA1jCgqcNhLCLc3Yw7UnMTNjUFTaoUSwROxgBCJ6QAoNCme
rJ1tFqyhpd5vlhzcouDc5AwavEJ8ktBumY+kJrgkRZV3cM7fTSqwSz23zhrEUuCp46GFT2FXQ192
xbOZFWgXPSg2qSplAAuxJgySMnmiB8qg0N6Cilm8Vh8/zJ6rBBVmKG+60bE25SDrt1a6sosS9Zew
V5RslR9kI96VZvQxGI1OV5mGRzNFxcnIgu8YebJWpNJFMSx+WmYU2lGM5Esci+vLREkoNwfCb8Y3
KxnJDyjL8rHrxmY3LExySxSXgIO67tFeCabqOnbK8CrgPQefosJvcql0MJpDDfyBqmab08A+K/Js
UBaSCuNLsuQFNIqv8vpnr0YbOVM+JdtxgJjvdK3sDevEIoXqfA7KYSO2W3rZcLlij+ak9QI/C7qq
0EDNabpDm1XvzVYqthJuu+c06sBV9pp6by9z4bVD6FaJUfwI7TTZ9kmmHOgXLPchYIKEsQStfG3l
6xPkrmhg+5d5qQ+6WXKW1XMA2lz5ZUwGl3A1JpWoKAUu8il0arx1pV5/FAiNylEaFHI32xSS1DoN
qhrc6sRsh4ZqvTikfYWshZc0HdN931gHSwLOFY5Wu02JH/LEFue2DaYTBPDt/59BamuI7n9MIJnT
MMRTkHOtiB79H25qIgN6szAH41BYxodDoOJqnI2f+iVK6TEtrmHStxENxpLOlO8ktrKnzjwqcmhe
stIMyDfWkoWIuEzdQstc7pAD/bWifwCgf4ld1jCn9nF9hLDkFkAi2dOXpEb6Xre4KCGXsM+VWUhu
Vhfx/xqyOqu04h+/oWOw2Gu6Kq/S73/8hjb5aulMEODhtqRXqvlkk5KD21gZP5wWCDQi9uBiJsrv
vxX9BgZ2CmQhwA3nSVaqh0olYRgfxzkhcHTXdmTfQf4ADouY8zI0tenivF8epFp5iuMufpOLtQUK
krFCTbNjZjYq3jJn8WlsNXaiuZZeQ7vCEbI+jS1FgwwkKUeIKvM7hXE/scg3mZQ8EJ/JACNraW9N
rQkoY/iIY8PwhUipMzT6Cmn80qNgm1PkHeSSR8u5mU+NYaLDyd5KfJtXm2qM5gAkZtWpex+ddn80
alXa9KlWbYTaecqax9BAo1aOgDiTCaWUuBf9+17J/h9gqPYoGnSim98mGDTSKqm9WlEvwlQwWk27
n1lhDLv/2aCNw8wnT9IGOiqgFomGTTo0wJKcv2ZR4DkNkSi4a1oSejGoRGUz3UlJcEY/Yu3k1Khc
MYxgQ7ycZecTGuoveZWQFVambWVpucq9ZG7CCCauuCcFSnCdChC72qrYiof8OKyPIkjCV70fU0+J
7S0Q0+lO/Ic03kOfzie0q3HCF4JjVM3BhNfxpl5N/4IMmDTq6bYiGnmVHbNIKkAUs51LU8vXloIG
/uq8s9Pwy+HF3UvEjPm1mRXkUXPqocgK+eD3jvOSMF/3ombVfKqW/aUgUKCxYoUHzL4oF9HNb26X
i0TPNST07Cn5+Mbfc/KtktrhjvXyF6NV40Aog+UNqtNeaQUlaL7n7OH2ElMDMdMtt6iGPIy5nZ2G
NDIEgEQtjUmOJFwF3Ui8uTfTvt9LSTlfaR+t3tzfhkQjIgCDJfyUNltxNCnUz2pq0xP4qYiZiL5H
fK679rLshN8wW4OEKbpcPex3oh/z50Y0akoVgQEaOOVIViWXlmko14bIKP2P9czQV2Hhf57uquMo
JmuZoqMs/6fMB9BmKKGlIhRstgbHM8z0dxdKzop+Y+Ny34RzMdy39mJ6Sd96YsvtaGHl5tFQ7Rho
V9tFJtsvWfcEt3eyiczUy4y087W8pGNu6n1xEo8HTmaY0mv8RUhinqXh7KfnQGvXWCZP0cP4qUYu
6JF2YHt5X70NctbdsioN86vKxvjBaPsW8POonJCRT+yyUv0wqRiI6cTRrcKjtyprjfoOGL92VoZM
p0EUxccmCzHmrHt7zepKJlKO/ZIOwAqlKI1cY9iYK0XPirRvCyH8izmrP3BjL0fBc5YIr71Usd7s
DSwwTuB4Myf4nW2ZVOMFbE9Yiwhny276TApietbgO4e8u8KUCmuP3peRbeAYCNvj2o2QyZCuPXId
xvIAmDvVdu2CbkN8yaLAegP71Lv1OvxM5nwfUOp55pAgcmxV7SUvMDg42sEmwOit7ORfQNaG92A9
lyoLT8v6bXPXqGczTSrU25O+U1Ir3sByme50Qxrvqvx1poi9F91zW4bXtBhArAcycm6OJeJk77p6
uCN4lhINcTyd0EuRxzjwV+XaqOgf4kzhMml45mziqlValqKhfaib7qXS++n078M3rVMqS7s2c+tQ
0V8jwzC3sjNPG2MkcmpdxsL1BrzKOgFYtwC6UQZ/a0NrRruTUL2ROg4DVko0bTd+/b70MP8DXfkk
tvKpAQq3aMY9rhvzPsEkPDXpfEn0NIUWwG7XlubkEtQt16xpAHZSD+p62uPEYioZ+6PZs6SumMJy
/CoD0wK4mthHW2RJwPdU/NsZGQWc0MJakTgzqHW8WhHT4jv0swg+YkCJtTEw3sE+v7RoQILyBYvK
s6hT7FqtrlmRQBTuBqBhVFdDuUJtR6mkUEV7qED9G3x50omBSjLsPAAqv7SmWBEldrmF8Bgf80Tp
d2L8VfdtgrO3NvYO8AxANd4EPe8xT3uJukHWvkaqHkedZeJuhjXBAxjK3EvVAXCB+TtewpDrO8a7
zpfibJelJU9l7Q6uP09XwvarDIcDsiF9c7s45yn5k6a5IBViaG1bzIAiHd4dhq9zMBvOl+3k5UGw
ALoyuvYRNGUk7gexQxd7dbglW7tlVaN/BMgcnosYaAtpUEHOsEsiTr2ti/TSLwbhXus+NoEqcirZ
kGSNSYMNkeEe6wIIYqmP2O462N4XLCilZG+s9dGfLwPdwNhLLYejZCba/eCEZ0TAXjIO0a+yLVyI
bGOMBgkTZNunnrjaOGVh39Vrv8G0mvuxSrtzgbxWpbVwL8qsdJEIc6GGQDgFMgF0gt7k5obPS3Jw
QkLj6OeyadBbQi6wD/lKkXxXjDmeG3qwKGLmjZCTiml8T5y5RHflZPXLSnzANZtHYendbIuQktGE
sPzSQgk5f2HzB/EFxfgLGhnEeYpZb8t6yg9jEuwbJCm5T1awtqtmIqdaeB3nVuJVW7j7AW3K0Rfk
9d2tBBogVu7F68iYyTI0n/JtYQb1Za20hFrEJEzEwsZLlC1aRV9pM+v19r1JEnwu5jiSTq43tM8t
2O19/ZFWTnfXZl6qwPC+YQuL9cUVchl7UmJ0r4XefuG3PoRF3r8CvPvXYfEFo0ZXhCyK25ePU/1U
tc7ZTPKL2B6LG7kAs9lAdrZbrdzZTWcQORdhOiYe1epplWVD87NPCL3LoDsBDRwe5fBDlDlSSaHL
+qS4nBWaP3SUQ6IdieJD9UqrLHZDvHImxQRmzAjnShqkA9OiVo8YH7dN6ZD1UIXKVrAQQhqsu9TK
D6K4KqPWRKlt9ZtWuy7KOktIjB/K3A3PqlRzwTedVW2Im3XoABHpOsEVGM+2Yzo2m1uLQCr4KLSx
slmjsW4gzjmbz5qazZ4SLcZGDBSj1ymppZckzndxhl2NVKKIv1eOvwjSxX1dzD0qyQkmZNR0vjDt
h9FPkabXUc+7ZFHMZ1jHJ9MMjXZby6R96QoK5FkmkDkstImQUaZVRgUyoTRg/wiRlRBeZdtWj2xe
ZNScjU4vT7hGnkKiJWuQeicxAs4ARvhyMui/HLXUcHwQwzJcLTRiB6i0TEmsdjpZ9fLaywXpgetg
x4JOxU4hnPd/AAImkvrz7T24CetN9DKug0Y+cPEBnkId93maqrRArDLcm7RkegUcsdhcG3iMWZwi
X59ZoMRcWdzoGtmd4phQS1h9fMmqJj+J99WqM06vFVTQhMF8QO2K3HLq64MAI5qz1BxwYMbUwgZW
EzX+0JNorzRN89d6R1PYu0z2qJ0Sot12WmnbfMKQqMoLAOF+qOnCs52KdmXykqHapKmMOU/J1zRx
adnnTiq/wl3Z2XFo/qys6nOmu3O64QUlctBh85i5LyVR9STuFXX4XubyI+v6ctLxmW0gX5U/pGj0
DPW5WmqCYhuncrPJ3MlRMezt0uyOCkJ4wMkrdJPpz9kyImdrBxF7f81urxjxkHIMgXKSFMXwK2by
ZWcZL4w7+7tBZ1ttLW3OgHsNQh90G+QNWWOp9/9X2oq5Csz/vjM1ZFmzcDhaigoUVrH/4QHoK3ac
eVgDcC6vBWXpGwBxzxJOPcEhmttS2rFbx15M+sWh7avqTXOCj4gq81pCKX3NbX+285xNLUW57shM
EFdHaE4OSNBl7etgmPrhz/Gok7Zz3xyixpSfkGdR5KhaeoyHYvRH9MSHFnJyb1ZP/UojI/sYVn5h
jOdItYbndMS6WOd5vTMzKBVmWBd3MU1GLAtWwIxgsWmSY5kMmd/vHU1X/EhPsl1jkGRTIlt9YvbV
3atFs0Utz9yva5h4rZizoTZX9616Ff8r8SupB5taPdwemmgxFbhBk9xPj9bCwFFIPhv9EEEqO40O
l4I/Ueci+RyYQXvOa7IvmJQ59xHhfF4JLOdxqiZ0nvWxFW35TrcYc43lsh9BEvhRYABOXGtJaMZo
k0CFu+SUYw7sUsMviDhhJ07kkjupaXzWDEhGbfOAFiBypalC3yv+Zint4FglBjkOvoWYb8ic+6Cf
2kPeWt9CnSGe//ejJNNt4DOcEq0ZqlfyQQC+VPH8I2gg147KHF/bkVxUo3FoZDroCGgUrO2FIt2N
M55dKYq3TlQpHyYZilu9kdsdYiL5Y4pAcvTh+4rGuI58LE5mSDynhJf2wwmwp0atykVwxmuUUql5
VtXea2vimTFkqAixZ+7F18ZsI2JjDh+bxDwQ7j4fg5zYVGE9RgxwmuoqfwFw9Ngu2YByP08/2vFV
+HtKhy5dMNHIkhZZHM71Ij444NGQXFQasyga1WJuogxcpWTsihc2vvVzYLPhUqvhfxgWrX/abgwo
gTpsEUW1HJv69x+O/77qJKzkzALJ57H9plE8qpT5R6sje9XHMNibCkHv9bSaCDheJCS+i+NFGiYb
VMdrjJOqkB4VagfRQs3xxpwTLXq7kaPEs70eNzswu0dDM5d3Vks6Pk3+zSmmuSVRP27ZtFyX+kR2
G22Ov9tS9vMcf85Eaiod4/pH3VPKkUOpwcqcCj828BSuMwTxAaJff6f9x6MpCIvjTTlTzOhZ0BNh
/5GKEtQ090J9KR/jKcafxgb8EeSWAsyuh8JAoqgv9gvLwuYiUWfjRtmL+8LZ6ynjsanV9tHCFLBj
l0onRTlOKwNE3OTNRGC2Iz8M6yHitga3hQ4BJpOF/H+slup/rZYKfzssJqaMtURX5H+07QbJHvq5
M5NdPiRTsOUCNpzDNfYireZdEGXje6GrZPPMNHbKrAHW6UAMFUp1tLbuap9/0kNEJeWQOj+N6ti3
VfCL05rSmMHtlULwe5JGCgcjcD4r5gTCyDvG0yOd/5Jhm9PBAGZeidzrGibzl/ijVoXxFhEB/Nwb
hNEatkG2h26TrjwMa3W1eAaUiX2wAlAVyIM7J6S5Pax0VCluGZzmo4GnEJ/tbs4n/ItRVdyVWXBJ
bU4DnPBkeKUaIc9WOP9IovBaxsZmbu3ibl7fc4A80K6jWD2Kh1E7QYcGtbwRDyc56sAXhqYbFgAh
b2wtKeIKPY71GfTTr2JdmActQr2wlPsswt7MgiBvaoeIom0XKcmlysFFqrR03U4qpK2pBulNodH0
mcG1t7PQr9njHUvAAcBB8yQlzmchZ0AT/3WnqOMvCc/sFiMdNYmouJs4mwBppE8puDxGqQyElny8
Zz2uX5R0UfeYVWArxt3yjuTcV/IwhYQ6M+ekgtosfRwfSXhyXtSA5IH1XB1VmBOO4Ty2EZCRwAhN
kKwk1YPMb1+GkZAOTZU7IvwWpnha+D10FdniRjM90GomNr4p40ObI2b9/z+4OHf+uehAWdCYdMmm
qmEX+y9fVNtNc9f3UnhoTZJ+FKCgz0Xg2Nu+qdMNa57zHFst4kDFYI60PgulY74L8+BTPAkKyXyo
V6+seG69oSZwFzzjW0OBuCGOL2VFYLipwT/jB1pOobHVbJ2jeJLgdDz7hq3uxLN//nfxbFcpzkEf
yE/tba6By9g7XoT14zGz9vOkFE/ipiGUwx+k3NqKh6TSUK+G1T6T2RuLQ2pvpwxDrd/fVanzck6b
4P3PzxjxzbmxylYUp2/5ZIUkPDf4DlzxJRPsvgbq2cXqzadYpfskFDs4LhgxyQRYFABlMexX+pNi
LqYvyvUhl5Q9ZDbrNEaFukepZmE05FjZ5/ZJbjRlrw/JweyUwDwqmpPdg/gxdxAJFU+U7whLJMin
dsUmV6b3X8sq+geZGTpUIgpDci8OQgJdK87DgDbt0K8dFIfX5ppxwixqfYiu1hvYr73r46dhBeOn
nbSaHyKpxe/ezMeytl7rIGxPf9QQCLSJRbyKzr3KWu/KK5OAvda+Nlm0c07+N6raF7EMyVrC7rqc
v/CrAoSgTe6WQaR5EmMOlJIkHiN1ZDgNNxlyXuUgx1/H03nXgu2jB36eHXUjrjFL5hx7STZ+yENf
eBYL4CPebGeLGZ0c27zAF003yIoTe0fwRey3QWT6utW+FubICFfuYZYVwd/vYaj9r2N/+zq6D31b
ds9zVxQvMZv7cCw66vB1FTfN+NSabeqXGH7esxC0KQ3MEW2R4Vxaof4OZUBGiKL3N98gSFQ+yiVn
7EREqCujdn7AcD3cZcuIWWbNYVUrTnbqs/fSsnNfgBm7zD5IMs0Qr5jrw031QAiIF2hG7lXM48+l
VtdvWgjBiu7f6mlOwDk06AMYA6pcLtdsPqHKKe3gnfeXJLX1kL54M1z/Q2v3nSf6kmM4S8zM6o7P
A/2Lgr3hocAE5yVz87MkgFnFlY4tFDx3sKFHbFz/3MPnvspT5eEohhpGL6VuLs/asUYEGKxqJmlV
RJZtnW3hClfun2MWVpg2lz/bocUPIFvOR71sBgNpwWqsOggR6611H1odRFWo1XbJXCie55O49+dG
Bt58kOzu9hV/jpseJ4h0VptI9bvWaD3hkhU3XAVkH/lK6Nu02S+dU/liJi3K0WiIZD9E+4MxH6sK
Vx+peIPTV127svwWLkunTyL0b/Lk1zPhs4xDbT7U5C4aNa3nKZnrD6gkkMr1KTgurd29pSpNrfV4
VSJMmBBxis6jHLwBq2hvbchsegsNQqH6sLoXndtEIhqnjKmY/pyG2hAut2NpZw17CeI8sgvaoyOC
UOyGNfvp9QxnBPdxUzEmEMtdYNrpju5i9mo58cOiVNkHLIz1am9sjYbTcVlD3zBQTShdkRs2y+Te
Hq2Hqrk0PMnhKiRQgFIA3KUPURfdPvOpoQ87rvjKI8oKsPBz/JXOXebOQSI9ZACXTnlE4ojKWPr2
WU6oreuh7k8iEJs2tz849fxM+kl7rwTBG12N/mJwzCdEaidGfwjwGwxvKLwH8Taq8nEskuJ5aglA
SSUAJbTWiWPOG1QWz1GJX0lKCLOikcNvAvWc00Y+CIZTGZFcI04DcQZQi7+lkA9LI6N4E/5eEkgu
FoXeUdAKDV3admVl3RU5yvsCHLuf6vHvX2UuyIDomqNw6kmMb/zF6BzfUJxiP2Ym3Iq0MrZCrB3q
VY//s7aocUmcg23113onis3bHSn6fUc8hfzJV5WapLFvfSAfVnRiBZsr7VOLDOxKdYMmbza8fYm3
ShRnt+0dVleE2FsDeQ0c23Q8GJmkvSU5TV/I4EDx1QBfNRL8ZNp0tWlfhCl2JubhOE9RiNHTAnxQ
dttGCzN3WT0qooHk1AECMyGL1ePyXshTCodZCntXFvPVYcjsIQTDvG9qCQ+yNo2HnkgCIA2haR+m
gaaxnHt1Y9wrFqbb2/o4KASEK7VEaCznt6swUD4kTbIal/T2HCzdh6Ooa77z+izlkrTRclOvvyRd
KW+rnNlk9n7Qie/5A1LHlITZHDGNP1nTZ6WpzlWlIr0yB1dPJvz+26N/H3dGw/EJfG48JI1b8Y7J
KEC27FmanXhInEPiBkFmXIgoMDdOVGS7ftmIJkcaTgDjMgKJ+rXnkZYll/MiNX3xbG4vtHUUNtsl
Dizxu01qkd1PK39uCheGB51+GFSGaEAPyl9Wu0ErGfwaFzSOtWK2L0WhvWdJox1iGrPiE2nqS3YY
OriY1RpMZl60VW4q7hddqcMGBgcnGxHzYsI3mk3ZSJSO1XJEJPVTL7LooK0hDqbDNWUiXuKUFG4p
zzBDwvVfY21jMLC8vJW6TjoB3Cz6ovWEwTpAXGzE8UZdFUxkRnY7vB9kbg0Ae5LBxon2r0NitMec
+/c3mHG/nBESmMNj0anZhm6VhA20bi6ovRbiMxYComhbd/Ok+/1InMJtepXL0bEpKWJDSV2e81Jm
05VWd43Y8qtskvdi61CrWnMXBvcDM3D/ptZLVdM60PuuGIEQTJCVgKMzGry6XdHnszIPv1vJOlwP
JjtT46WjuXFZIqY7Fc64K8Qj5ynFfZ0jXt2qdmOcpYKSUamkH0aa4oyc5v54K9lujhtmr29t2Rx0
ZawfRMtzfaRN0DczrTYOjVEmd2D+sHN0RkMnLws3v6lMjtJswT7AbU7MzbAqeexoMp/0Vn9vxyn+
Qu00uJMpWcjci/GgSPEm7eoM7InsvNUxkU6rs9gq83tFdpyLFTR/4RKot8rSNIe+zKvnyQ5BK8Tx
FwrzhZ5N099PyD98CA3VrsNlwxsRXfI1FVxIJLqiCbfVQsu2MtqD+PEw7NzQSuSvuoxWHWGd3g+W
8xaReL6LGSx44yrzTBNCZQtEXfDxsa+MbcmlPtZT1yzl4accZl6LnCh08QMe0fm3n0E/o8hdavUJ
bjHiCpIeXKNapJsvXRHKejmpUn+c1Ix5IWOBKNbNT6snXX6dEYvjaLmiYxHFFhdm5qd62toHJPAm
hn/8TDXLTN9Oz+JXEzcixi6OnLsB2csp0gPTbZggneNMpYkmJ4R82XXA7jlIeZfne90ZGSKg8oLM
1EXO0Zjql4LEQ9zv6OSOqYSBqUyj9HFoJ803OiV5tNsGuyRp9r6+bMSmPEqT8oriksQCLtkIfjr4
El2IB3vdlOuxAieHUNk7UmGf0lFfsx3jznJv8Ew7du6aVUJtrsrwuWNCWs5Wd5QmZZ1A9gcxEVhn
mFgV02QnZgPRXEmnqFL3CBmvIg8cX8/GzCTpR6soktcy1uVSG98vdY+puXBCJnpKdwgRud3uLQZS
s7oxyx2x0F/iY104WXapg8ltJBybceyk18ZCzQJWOsfwvP7GFVXFXRJ24VPDIyOupAsWK6w/aVts
S3uqiPH+j3vMh73cBMW6Dn9OZrAmCBYtV+Q8dMg0qVSFHhWIQ0BtyR05Nlf68q/iAyerpNv3CPK3
qTo4L2UY+KUK8SqMx7/WO6UeTX+F6cyRMDyMvd1sagPjgKKhURa/T6+FF1tFmKBEfX/Q+7Z7JNWs
Yu4QtPc37iXZbw51RTmhVYaT1ileVSnJz3jG2Ro4SXkPGDNjNbBnhqSq/YKQ67VF4uDiQrCHRwsR
lz/IyvJgFv2zSGXg0hpBmcfaooQ6vkDCtsHk2rWrEeC0KPF8iZPu980yYuRJ6u4CbaI4iuOMlX4/
ycCOrHTlE8j7baqiV1p31tsBpW1YX0TfR+smanBVGx/7NLZdEIDhMV0jUvp2ZZyUuNDERqCjLx4m
vCYx/sc5wE5yvUFQknp90qP4TttPqG/aC2by8jKr/SdFUkojxC3xLx2FyLro4XlGlvo9OEWBD6q0
AVdYy0FF8OKT3jW/GzXNRaWxyLxbWmWLDVp/oZq4KcypCuVDXWmPqtZ/i0QWcRM1WBusDJ3dukiN
CtERNzuw3kh0QC2K7SArxys0f/UkRQbnLQQvrw+DzKsQBG4t3Tb2Q6BF5yYjo89RcQPKcXYRegfx
a+YVWShjAQHClCVUzGq/XBO5kU+pRDIpqKLXG64NA8u90jx1K6LN6FUF8pE1XJixz1u5SvpNrz51
5C1cxrxS7nv0WQ8zXjfxac3rmkl0Ao9q0psQFHjM6HzWfoYpb30zKw60ELciget9Ukb1VBvpCBs7
gLeRmX/L0NA4S14COZD823sQhMOxZ4/mi8VB3FSFwqa9DZDL2kR+rHYiO0tfc3QvuByQZq+YEk9b
WXUDmcZkVAYkU1TaWc11yyPZFAdBKeMgkJz9VPRctdjQIpI3r3r65fTMrkniVTex80hed/loj6Ru
sBXoivIpVpwzvfeHyapUr1HXGWy7PE54bsyhdPwmxwhfEh+B3uowKusYejDnjTZyTeqnxVVGsmwd
ya9irGEjITUTdpWsC3q36TUHWrTuG1rKwASMG6BbZ6sEvOKUKbSndpzeetA/AZOBaaiRdzl310V1
yCdLmnQrR+1Dkqp7iJ3GVnVS1ev6maiuAfnqZE8kDQT9GZOA6dp5unXs5UmeFZjiWEinBf9GICMe
G3vDSzvpjZDdh5SsU3+YUmtjjkw6iJ76WRqyse1xp9SRs6fwSty8ISg6jDV6MDNpsEVH6RTNCM47
e+fk3RlIpbqlxDiOujYdjMakFUx6JQbczJMd7SFKx9ztSnQiESNEb0K15nIyP+P6GTlV0YP0KM7T
H736A35oUSXpVi0mr9KtM1TW2Kc1n7ihjbpK0aHQgfmV6NH+mKDRIq56W98vmbMeybsTu5GMH4SY
VA8uO9ctg01SSx/jYGG19BHrPxgN3Am5R/VuzM+zJVcbp6SR2nTfNZQSX+tXOez3qojVFztj2zy5
GLcKXH3NMVLjH3ZjXtpWdxM+AcqYnw1NyoEaS6QfLeMnbTNUzbSd29wi+9nACp3N6sSVKgRXOlv3
dAO+x654K2PrHt3Q4tpcqjQlU9GZN0gmrGGksyrfO410RLki3VXDfID5FrJ5VkhQJlgakwmqz8U6
ylX+y6g41UcNKYWpfxGo+xRHBS3cXtmSbPMsLTnxUfb6ojRzy9hNhdNLZ1mHdVYgAplZ6CUFKzDS
2po3uvaZHt8nhkoC0F1bcy1LFqa+U4Lkho1mMTk454O5cwFDMJnRlcCT7Aaj34QhnSWtjambiOH2
B9tuwN8F2DXju6CdqYZIiUXp9VIMjebZDe4lcAQpNCF87hbVBbmY0Ych6foZ8RJJMpZLbm3OHxXX
h6HE3+CF9k2aT6egivNNpkQkj7dPttqSM0FAGSaB+g0U80eej5mrNfQHYF5v9BioPl3phjESl/JY
7n9omQO8khbBEBvhXmuGq2KwEei6+BHCTnFnt8l7gGhdnu3ZM+Mae3W9BtV/BwMGhCUmeh1DMqhW
5X2K9TOG4V/sZIZdY4UPujnwi1j0vnBifLdVnbm9rUluUOaLP1Z48buCkBN7rkDsdsd+pvmoEqfK
1IeUGEtyCB86dyObKhKRfyn1Unnsge6NjpTF2OwvtkOHD9Im0QYWcpMhqd1sXH4SMPKzA3zC245k
0W6XQ1irnxLG0HAau/vZlGI/DyJ5W/ageuT0lYX5Snj77FkxrQ4MLTbuYA955Q8nb9tDkiEqycJm
4bOchX6XFuTDydjF4AV7I1st0MhvCd0LP+yIFImMXVI1V8vKHrCYfkjmElAOxq9Qsy2/RHzrkrCO
PySHfDfMuK1JdDulcbIze5stVythsZNMurDFC/zEdA/ip2SI7NqKY+yWpnotKmoTjGke8tKfeTQm
FLLbGJjNmOv0jvS7voHQHKjFOxgRpMZS4pmcG4NG6mOUwjRWq3qHFXlXdW161sL3LrA2C1MuD1QL
9vqBjZpDo8nqqa6I2znhyeFiOBHVYRBoY1sTePYivuKCeM+UuvUbKYV0w6c/fR51ZXmxbeLk6l9a
vww7JUaBnEYtaU/l9MtGv+fjdIwi45N3FiBW+boswRnUn2fpY76RiTD1zO4J4uwTf8v+aEZgnZoQ
Bas55J+dovI+YUzp6K1n0cPIf9BPygMB5spDEGcHCNXzpu2ij6KSR3eStQ/dWJN2g+C9C61qVxEk
7UkkNfltmvka5s27uiHlVJdZexj+QOrvidCrUJ6plDso/ugiSJYd+lKsjd7MgHCH7H2/YO1MS/Tb
yiIjOEJ+xMQNkXIPu90Zn1L9rhkTfHCB8qpVxJfm7JR8Ms1hZs7SVjbjdFtH/UD2CfzJtIhOZMe4
I9ZRX2cqBeLovoLJsplDyAuZ1DKt0yY+fs1fWAgeSHl6aIYBkQxOewJ3fMM078y2fyBcD8XaTH+0
NN8DwxpowX4qUlFsqrEvYQTGTGr0aB3GPoOleZerCBg6jM4WPZnrNEhNksACT1bDGMSawIZgPPYD
u/EZAdFQz8PZ4n1ztX78gEq2mQ05ZD9mYCcEVXIsg+opQD1kzxgw6B0CXCC+3NGRmI3Zr0kNH3GQ
jRsmEhiC5AEFUauh7DAXEnO0+jEdB3wA5r1NvcICxF8LMrrUKbJvd2V2B/jxQP1KuF1bqT5IUjxc
/0fYmTQ3jqVX9L94bUQAeHgYFt6AAAeRlKh52CCUyhTmecav9wFV7nK3I9obhURVZqUoAO8b7j2X
gG5TLg/5ol9GFekRO7KXHpXXzS0j1a+yEBfSIuYzZhIPDu1nITSuHaPyWzz8WJVfYnBW+kyijYSy
4JsLQd8hQ8RzIt9DGC1N3We+KemVJx1e1lCfkDyxHbE2SUEvN0qVQ3CqtiqxFKpWb7E3zYDQJc9X
biKnTYin4n6vgrR1ZR1GniXt9yJJLC+H+89T0X4y0+DeUplcayXLIEEjiF8/37ThJe3Zg6UIk9OG
ARn5BoE/0Ky5a6nJebKnfEL+HMOc0tbYun4KcC6k31aLZwZTJ6DFooXCooB7jHFqRSW++vqdAHfM
fXGq3ZgTEUsVSG8riwiHCyG5NWHFfQpLxQ+TzMvinJM1cxQXngQidH0551X+nvcg9CVTpry172V3
arT3MMgbdDwUiTXiwbgb4QmcWYtS8dh08glJMwL5wz7BZeCGakr9Mb6JMSGcNY2tczq1l3rqbc/R
+xeGV4O3TGx9+yIEl94SUY0lIbsNh9B254ZYCGbuEN2GmbVcGLvCHB2fcWBKLnScbfV13DSixbVB
fm1UC9g1Sh0C4RcWlnVRbsegizx0nIaLM5eTQMt+dYzk2HJMqWdixAx5gzWlejJi3MtqJ3vXXEuc
IMh3qoEPZBaR8NMIXdni2GySxVuMwsbIufTFUqtPkC7a2fQtxO88ucJTqqPkbSvxjWMdBXUjOeGY
SE5sFLwRH3/GpJJanLm8xFjYlryFtcB7PYrgXgVHW3IGc/m044HwNEh2F6Qs7WHAzlk1uIdMYsvv
JoMcuPUNrwz5FoGU8ayKWk0vYlZT80xu+vIy1e0ptLI13JS7fdDNj8EObxSm7qfEif/Q1sBzXqoK
sQ/vnNMbj0hGnpxoDY35NSGE3yC5TzzDcS523hGN2BKYxz4P1ETBydxlXmybI4gXQc7bQORbEyro
x9v+daAaz3QVwDDA4Y1l/yk4D7MiTtxGl4U3GYiC6i6nPIqA5SgYNseU7JXQOBCdQSY6+6aU1gst
sZ0wrK+9rueg1bC/8tgt6o2aUxJn1lNjIOAlnnlwG9Sx3JhtImKizAgABvx4ibM6f0WHXyQWRiXC
CCDjy305nNe7ZeDH6wYoflj7KiV8DvPyLZnTbcmvNQGvEekBSSGRTRbsWG0cIpl3WhddiPl4xelL
uYBCbKMOcsbjX9/SPqC3J287LumXZkKrCXhISaO2EzZUetb+ZoBhH3vxWypl6VphRJh9bBwpqMbN
aBS3YeLBchKAeak85LYiV3IsNHxuIwEUaqvtRlZeozCRu/bpsnFY/OC55REfumizjq1htrzoKLfh
FP024Uesjp5Bxuo9uCG3a5TqrOQ99pJ5JNGQXwIb+F+9pcabfOYqDebfYCoOLbdC5hCxJklmFaZ+
Zq/3WGQPHAUsAygLHQGfdGCZrq7ZLGWePYqVezVgZG0sAGqzM75kzC7Kctub+77Sfl1ZJwpD9S1B
RNZ5cZ70dtG9WudmZe/GPEO99KbmTS2FQ+fL2HrGwgvR36R3sRZnp5NDiaxYejy/uBrXG1m1x9/z
mO/Rcjj7sUPgbcb6yerZWpKvuSH8sthk9zPKTEAjH62IbqxkIW2Kmsc3nLBxx/C2Lmv1MjTsyWVB
jGM6+43p0OmVnXlI6dAfzDL056HHi0hjtRScNpjXNVefSdugDfzqAuFVhIkeR3q+GRsYEcv8vxfW
GWldvBLJ8OjU0GwMhbXhPDb5xgQ/swbjLTQl3bGPlNeZ7aabCsZ+Qm1GaucIPkVeinWYZN0AMsqx
U0Tv5sgICvD5xQlxryDxqfxOu8HNXrrw/kiZDYNnxyAsuOjelLbf6FVVgpKKn4OsVjYDJHm3kOGH
WdkPCAmwCVVwSoFUVVvC8k6dyryMRLtzBY6DooTCNyqsBKgFm88u4Pk/BvYWa9kxSkn7rEKuUXWf
zlABO4HzRo3E6FZkCrGxiBy/KUjETgPa8LwAmpYFyL3UOvAdSq6CKSu/R6KqhlT2Gy0Ay5ROgraU
h5cjyUbKuvqtjVB1xdBjPGi43X4oJjBwAbmj8zC9WfVvHqQcsjkPrJbOzLIn7MDAuE+jGaH3H2rG
VhG73CHNDiNwcZ6Y41PXdxe4I0TjLda7xrI7G2y/y9RLGik59dDvZhnYqzu4SBQcpa6ac1MkOSHV
Xf8wFwkJsibHZx97pWbVm1iLmaxFL/YE4ZxwAhbDdu8ZeYe/kdRKNxhSIMwL6RTp3L50FSgDlf4w
zeGC1qpvGLrf27S1nFT0lpbzWOPEPxDfSCRpbn9NKRIjMUXdvQ1D3giU9ylEymAYKzW0Cw95pfra
OY3nYcPcfHIX3BJseYrXjF7DTTF79+s5ns/BO1pwLlpVqp4a91By4DExGHcdnhcLx6BHQHSyI+KF
DWSHebw0DQrQ9N4pOWllimOUtAOCjYkPUqksTGVwBU5SnKG4qoawdw7MYLobaWjfWi5vqr7/nPqQ
tSlt76bIgEEo2OvVpsDyFka8J2oRHVZuk2tHibXKElB2Nd/FHHzBnKBU1YwLitDshrUB6DowhOlQ
W74D3pZcMcXYES0ATGeZb6rQYpXttN8Aemkw7UMUdK8I+B8aJWr9xCBxl3+nGU36Ja5r3dVKWWzi
HO5aRvcB+hg5Lenmou6SLYftr5Zl2tCU8OqSyIfDDFcy+y6AgniU8SHZkvWXo2u+FREn0XMSrW0w
RvbQN3vtNY+Zx0lMZx5atRMYh+dltNxE2PdmaKWUhgElcK48NVn/PMWltSF64E2vW24J2d5aSpkd
nbw2mdMu98UcHwdJWVfJ9LtiyHo0rcC1HZlTC6rtTR/EaH2icPKd2Wl4TGclEgblVtfA5Nrm/DHr
Y46JdnQtnQgv5D3bqUpc2BSqr9QhGkYdIfxU3WdKZKCRUJ8GWIquzZXuSmXKWL+yLgzTagOj4A/x
YTdZ/xI7iePZUxpsOmIM8IsGG+R+hZcIWmh0K7wfI1LvthZbq4Jyoydep44369+OUb3GFHfD4z5l
CAW7Px0m4ucdTmCFtX3LYSu7bTgNwq/r7sNWv6eEwjQfoXr2s52ySKdiTaMGbC+Vdd1Pf8oBhDKB
FHDOIpIvRWQ1B3OlF6zTbq8VFJHojQzCvGDbt+WauIslDTjU/JAmkkJhGQhBTMCAo/Z+VvT0K2Zo
mg4JbNYOvTCnRUugWJAzgYSec0MbZPl5g03ZmcJPsGL6Ru8bLudh2UEjdwNnvONOgdflVAAcpPbU
xfQ7hbIztfZZJwYQ/hQ3kaEYz9GM6zpP1IciWX5Fw0IsUk5SVNLxqNancAMEloEhMUrqoPD7h4mk
4Ctw50iJ/FlhDObQdVqq+Wl0YHorq76xRsJPSJbl5HFMVN3m9DQyxqUN+XKGSrqTQ/SnbGw4fYzS
HeerSo2OBvye+Q5b7FDbESQ/7RsTnEYgiMgczZpg8YgLkv+C6RVyV40jLx+ZCbCdcFjOLw7MhxPt
ewhyTWM/rZVHVtkL5Qg3RjCKE7Eq0zHXap/wZIINIS+4oHxKd2b8TmaUVyW4B3XyM5MFu7+B8zHv
5JuTL0THA5OoHHFXS0ZjU4MlT1d1Zm8ElutT9IAGADS5fSfy0WRy6HyaVv/YWvUlcwJPCVjSwVdW
N8YIIXuihIiIHfGHUv3qdWT1DGsrzDi8y+RDfEyK5TMJYCq8lCjfVkIUHhyvVkjVKJvCzaxI8bVh
eLTY6QGI7YWXUUujfDJhnLTJzu6St9Gcc9oROa9U1c+k7Zt7o98ZDRlFBIlssCusUxMdY6zNTsDM
0SdksHJUvr8xHaZmClXiWFd3YnVj2Qx1T8zft4HdoF9bwbhK6twvYsG4Ngax66T08WiLI/DP08TR
KoBDMlf5GuxqwJaGl2nxFUhCaKMi9FdF/JzPVUQOsXTrhqJLFnXhB860eNYmQHC+aUx+O9CInjSN
IMp4Rfqo0z17dCoMm6o+KvrnoRIsKsJwRGMo8WWkKdGNeMGTipEifGlvlSctnJ1Ori87+uAxLrpn
AnV3WlXXp3DQLUaQRKVMzS+pxJU7AaJ0CZiqNhZHuGZFhl8m2cfQKp/q5ECXJvdGH2sS7eMqQALV
YPcIkt+zIuMj6ez7eoX6p9kMGTF7x1S0k4sZ3YZEBHpadRvjxnAJ9kKrOzSMucaboeyzbZkkxUbo
9KwDe/qNRmXq2kXi6XVXYMl0qK01476zMk4MiQs9H+OPrAnea6uDkkvjEJe6byUvc6qNbpxSLM1L
tK3sPrwb8ONPvCMKN67PTKXYOFQ7OsbZWoVwitx1o7bxs9NwUduSXjInimXDOGUXG8a2Cfva02zl
T77kl6ga9UMsePbpMj3YAcZ1kmMibvvW2Farfpu4Lgqu0vyDWa7aN/FIvgE6FhGqq6a22Ecxz5y6
ab9z28IoxVzdUb1R65SbJAB/MjcARHraz6C5CwAQHrWUYNdRsVMGYTslybotKkA8KLY1E+7jttLJ
/DHFrTRF0BiDmVpChweFMpt0KNNjubch4LDaixrNaxP6+mxSPfT8qJ3KDwb9ucnES+sUB5naL7Gk
k2m1KN9YBTv+VCIlcoK3YhHvNW+WO/T2Oqd+TjMsuCr+HqJwNblvOu0yLtNtMZkcaIPUdln9R43j
QzHWe9l3ykNA2O8OU6S/pAHjNigQ5HH6IuumG6qA93Ce5AYrVObbHekEDb/DAgewWykw0tHHF635
yT/3aJbTyjMi48lRjhwTaB5m7IZVfOj08KNberovx/5WK3PfoOksev13N9l7PQ2BNIiNMU/jzYIA
04Tg4tmJkWx17RSBd+RaEy1vEpqKMftqdIeLv+c2aHKe80Y2e1bKviqNIUF0ekHib/+n9yqZDbvB
ksHOLrW1YDJPJWiy3h4/VSRdnjNnx74I3oMqAAo8ImBfCuNiaEhDI6Nc3MCa/KplIcVg41dk6tUG
ZSOdXmVsU3uCy5oOPBEN7JQEjLPRvQQdpvClColIBboNIIfRdYSsY1GDs7TDV47jaKq/hyKzvCJm
hFAVyyYryYxORMmUI1ge6pQpRt/25nYyqdJ1iWbKdFJM65xlTTMYl8YMvvDdK0hCBsYndLJaO1Vu
a0Y1sQmphXqQ7cgo1HpjUDdRaEZf9pgPXpiECk+5FpmWMX+mUdXtOn6ssSJsGQGHlVbPTOR1Zmi7
WB37HUJPidITwfHEFtuN0axRi5/Azj1bQ66jfWFr1ii4EHWTTexI5TcGxbY6FhkT7R5RIqDj4Cln
GQXZnGuW3ndHMsqhb7mK+z4o0at2v1Sb5FdGRO+rgYNyM9wDxQw3ZcvDcgnSi4Ve68Roge5ooPq2
fGFWDbecJfyg1nDKx8U2SXp6yQX4iIieO5MiBWjtjot2vScdx4/j4R4d6oD7BAOxOSdvFZVljB7i
ZtC03VKWEOuL9Jgm03FGEKPumpK2XPQGqu8yfTSTbQ4uqyFZZaNwDJoLQU1V2J3MejIOy0juDx79
HeN+hqvAJSAg1Fsy2V5kFT4DnU9wQOyMBEZbzolXzfuhg11mjhEbgEBHF6XpnoEkzdD1mpBMrMcV
wgOAlXek1swcY/G+YnpO8o5OaA1gCtkWGRcHDPpAmhYIVY2xgqiPItcTImgIJtf47YiOvmNgDju1
Y7snMJ6lyoTIUR+H+gYOihvPPNX10t4bdv0ya/Of6rWOhmA/iIQmK9XBQNROgVS9KM6h1dwsjWr5
3VoSqsVJa5ngLmEGIktHNEW2OnCmGhUqbW81B37vSFQJ2dRvO+tGq6a3nCn8igPg7rO/rO5WNjGB
fnb9aUz6F7KQbYkjwZ2qagfFFrqyDs/NnqRvWjkxw6G5083gSWvnfdCpxhZ/I5Cc+gz5KN+SKmy4
2hAcGlX/UBxaf9s+gSlfGFSB8lFr+ZzmzQI0q/uaUGhWcQZXYB67Q2vkXpLyT6dv5J3JSHuKzG89
dr6SniecoVPep7lyS5qX8ArQU3UX0lagPd7GVX9Y+luIWkGKNFgNtyvJtAvvJkJpoZhNtut08lUJ
5+++ZmlFgCEZv+ZwMhzKGVmNxKknSDDz6rlxAqKqa/WjLlmUoodmSCrTBQvFpyL1R3ONWU/UbuI3
iazFaR8bbiQqB51KSWQw+fo/0t5mix09403ZdGUagmKYX40alWU3cEWKiXGFxvxziMjbCcmeAnlm
PKcIUqJGf2PH8Fk2NSC4WPEROhhkjy6uM2NCo2E5N1nxbLbosp3R8NFQI0+NP8oi/lotU5Q03Qa5
6oKYhfn/NJWzp5uQR3C3R/n9iMee+YiIthoJ76JcDMR46MOgTR7h7dCxJCxpGnuHpD2HU67uoIBA
JmlYmjOqYnfPY8hgYddBeK8Lho+Ok6U+5aYbR9wUBtR68l748ZwcQbrQj0PH8FjPeBh37K1jRvgM
NptqVfhvFSVe7hyxuDQt0TEmSC0f9WUbl9Hvli0xyavrIz7mTV4Ypa58fF9FnCNiLYIBpB5Dnc0O
JOGzllX9JidGpyvXwDJWdUpqfuYjriWmWVChuJw0m4sG5aHFaU7BkxZeqOtfwEXs9ah+LtcdBto6
mCQ6wU+0uwfsfOGOPHkWdxUj/NF5J1282OZQVC82yaVeuZ45IOkh1yifulV+Elb0XRifImW+qY+g
GWkuHsml9JSCX14V9CzF1ebYsMhxO9Y/u95sHgNHrQ+1ogJky4d9Ex77KksPaIQYcyqNZIJvl/yx
4PcaDaCMbXhu1Fvyg3rSF61VOjvw++GNkGbfbue8e+pUAoBipefWCkAbmp8Bd6Q/p8bDklS1S0Fz
sHWSYaLWfrKWX2Vt/2JbbQIf+ww6g0SpsX8AjJFvK1T5QAZY0OdurZoQt4a7LAC0D16b69NNclun
XRTlhgaTfFNbn3cA+3aWrga3dtVCV6QYTJcOyq8sbxg839fk16CoUF8gTv2p1k1pncJrpxUBNoNh
GpcZXChFUU4NSvdm7sheYUx90KfmQxdiOJWWASX6NsIMcmwsGB1Sa03f7JiryC6Ul8QIxEYFyvdu
B/F9gejwu0xwqUemvP3JqGh5IJH92CMgysdfVm17RlRqh2gSh5TR6nkki/Z8pQ44NjeTqBOWIpYZ
agyFOeFtQs69dLbf9HCq0VrSqa2cyj5Bmd2ssJ2ySadtUYObQOycPWgt4KMVeIlslEzeWdR+binF
7QrG6tus31umbB/6ED2eo1Ay/ny5go6qHE30WKQ9TwBF3ZdVADOnIlvw78/sIHs31RYtBPkQj8Ww
hLfMjm5VJsqr9BTFROgUzVFr9fmcYdnFNb9CGC2w04BJ/aFbbxestq/zVGBrJhvrJ8nFxpxuSjtG
frxaUYj03tc4VqiGdP2sKCgZ42v466SLvTEn6jlHddhXQ3QubNyGLMwIchVYJa+mydS8Yygm0BdZ
rDDSrit2dTUSU+FM9J1oI+FDFttBGDBheMp5lu5MXPHEqtC3E2hvIAS7hl1cv6GbeP9SPAOXKZ/R
wQfNk5XK5TYlMI7uNlP9n/+PgqXhTMau4o9aI+7mBXnvD3mdzZsOUAuFO5csnrE4fqpXVNL6FWMu
fsD1TyYsbJTEjvd9gNMxsJVsC6Oi2oTO0t5l7fNf72+sDIei07h9yvjPlR2Cie3nq6sI/apJD4bs
Ja4hikdsAr+KhDyDNpcfVaS8/Pw1I4EEn7lYfF3Tll9wFUH8c0Q99kgtcLvY7Wnq2+KIkNCfiWIF
HghLo4cJrleUWiYOu53o23NmEHcg0I2ka+hwaml40qLROjV6Lu5QRdPzKnbg10mIMFsLf4ODsO6L
yUh4oBP3XPbV/LG+Dtzu0pI6gFHTIW0T+I8cxm6r5EXgs9XG999QA48ifS96TbtTjGw9gvHkc+cm
nPPLvJfpkK7a9/S0VMPENnn9Og8qOs0r/HuQw6ljbHc7tHNzsYIVguzENxDtIz+2q9L/ITixgdrF
ynhfJyRxTfqHupp7F2PSNkE0yk1fJ2QpTRhAQifP/WpooFWuUJfFUHP6Vf21Msf39sr5VydCqFIn
Wsh1UVYpLVJQofM3Wa1xU6haclIG5OJFKhX/R+HfOM5yWagkSAVlXyPY6unCyp4bBLrIsWP1LJIc
mnhGGHUa2BiLcazktDDgEC2bt77edvZEnilkXJ81qrlnr0iGV5Lsorz0W0IAmYo2JUtXVt9eYq5a
kYXSQikllmJFiBuGpypZc1HkL3MlX2ydmion4FHEhsNiOiouBLgPQXIhEc220Vwp66yfoxBX73xI
QsO74psZ1hxV1emOejo6u7Qo1zt4Ui4lmWiwW1B/spQLPaiBVMFdwapbVffNjDxsCtdKJxzhJNdo
sSiCKz+x8FCIwSq80ZlAsxUEtsuIwHYUL60n68V22bwAJ6yqcZ+W0eeV8Wfp5rSj4UCbsKaXShzz
oxXlt3iw/0rwzWfxBwZz7s7Mmzw7Js2j7+IXRRc4r/Ay3VRNZm41ZxmeSpXkMhmY/ZNz5TJ3Y9Ts
ajSFbLt08YrnK8KTHTS7eP0SNX3iapOV7tJxWRv1Feoskjs9VpPLYpew4GrkdNHqkdfmbNiSieZs
fp5x4h9fo5rhJ1bVHmtC6l8fX5qplwcTwBSLtKY+/bz1Y+NMR71k3bZKdBOlokthhX/u04yTnDBz
+5qGnZIJsw/H9vv6RLFSRM6Ww12GB5okBohH2580Vxthy7kbh/5mbIdtRBYAasHe2Est4R1f+u4p
GF4GnBl3P28FAQXf7DPZ94Q8i7EJ8FlCZE5jh92+4zlyR+hve1cZTIrEiGbn5zUYlx7/SmdXTuw8
8tZp7tBsCd8qa+boEwVMB4PlC/3Dhmf8/CHUN4uOv0tI9i1lRyab8ftqHjKj5WsUev2SOnPhj8Bv
WDaxlLkKt8Uk3/W4GW6vtzeYpnepwynqHJNO6ppfaQZxclAkz5HrHarYxf3UVtlDThF9seoSyvxL
Gwrtcs30Ro3tIU1UDj8P/XGM53vm6iOYUBeAW6mb+Bc7VAaNlt/OUWRuGDnmX3N2A5tgFZF08+Fq
a+oK27ypzOXCsxz9X6TYyqEz6Qpx2iwgvCzEOzAxH7nu9tdLzK6wAUL2NJi7collKlqsn5gRxQZm
mWnLp2iqR6jX7RP6BolNVEr/+np8m1RV95lgTPCVTJ8P5cyyBg5Ic5Bra+8Y4QoPnlt2gJqaMSca
yVaYi8sVlnj9gCTOdHsBbyvNNOBiBlobLYF5uz4L6e76B9V+F1LIR4JNqsMQzhkl7FMxTOLTZiLh
FV0wncbQZiJMIbS/+l2vZqYG0S76t8lNIi3aJqDXPhREEhbSRf/HXmF3mkDenjS3CpPlyIB6MmbD
F1lDzqGeK3WHoMu8L5p6JSvJ7FcZOSzCh/5+jHvhJnAdNxWnyKkLAvMF45+bDP30+nMsyJhjLMiS
hFlL1e6aHLPFFElyIdLiwvi2uLTD8GVEJo6060szHQeKql6/c5C6+K0BqnvApq5ZhXy8xvUErUA/
UBfWTTuwe56Y9xNK2D1cOcm9k5w6mGnn61fgTppTwqyoqJ8WQztBRY5/zeD9Nj0i71uRDdq5DwYG
+es30iXZVQKSPrliNdBGI9/H5Pi9rH/y+h9c/2ThIAWLutEdpyl+GCzlfDWeKq2hHpKcZeY1mrlB
o+MN+C4UXHdeR08L13blTOo90ss4JraK6AHjVtNj9LbUbPsl0s/96qkSYGSp3VZ949wMZ/zukrh0
x3wpYOI1WnYqeXY84LlsHqpsOV0fiFaTWQcyznLPZhwAr5V/e9QgH2SHFtzyfFceITTsZVXN9KMQ
FE21hgYeifnNUXiKyaYJz7Zhu2MdFU91x34+6/Pm1IiueMrmtvcLLtytcNT8qeAdOMasABLD/rhS
LZlwyseKfLxySaf7Yf2KrEeENMxEjcVpUVr35dscntUphgSdtin/1rH2I1gc75qqvhd1lnmAesZb
pXBurs6i2gie9aFRX6ZeCvjB/TaQwWdUV4j/Vr9huz7zStADBLs1W5RF1Z0ss97Ti7J6dQzrM2f6
912Do5PDtxTFk86u+zWnr/dU4Yxn0lHNo1Rz4WsIif9i8v8Ub3NkXkJFjW8bZqWrHH15ChJ7dnsr
GH7lstktbYTnbM4A+OhR82XZ+pZYDfbsqfGK1c3YLl21kFLGY2SYTAKwTEU9s2Mp2e9DPhA6kccC
kcD26hmW65e1UivMt5l9oXQIbxwmGPhEgPY5Rrq85ZnUN6khWaA7iWXszUr7Kx+coXebNj9fXA8W
sMSa+/Nz6BbNwTV2wAiHxA8BOHp/RxGoEsry4GgjqXDhdMQrm+G9O5XhSIlnJzM6wN6Jtz/BHkId
qUgTzi12nW/6DPpsiars3FRVdmLw9x4k5sf0D9u3BW98L4pIRQdA0/n3N3Alpi177qqfvmqMxKhG
1qfzOBngxrow8qcWDEuw5mCJrEZpXi7JbdiahmfSVr3WXfSartmdDd4pOaG5h4YgmS3XUMmD0jkY
TZ699I62u0KYrq9DQzpkBI74bHnkI9mGbPVCxm9/AwNNA848O90lLj9nnpYbQw/iS1pgnNQI8tiV
QWbD1FwVeIvsw52oAErRUT45FpvsUS3Vg5MZw73Tmd+9MKniTWwFKJiK8XjFCDaDIm/sJWB3V08Y
ZyoDr8J8DR5hpsXkcFgTXK4hRg6YKO/fY1ic/5P1YFhSmKplqgKrODZwYGxfn6B7wva//kP7z0ar
SqWv6vzwE9MzSqNlPB7HdyFu/W3xj89sRq8/r3XcSGCqm+eIisAJk+BZjaLijgUOWsZI5vdzmJvt
tszRZY12cFzopHxjmaAtmqnV/LyIWlIj5jdk5G1PF2WoLypbyeOPz7FHjOurJOR5zJ96V63CYnnR
xsu04oGG64csXSh40WutAKHr6+k8i7MZOR82/+dHq9TSrTGoOLDhEB8bU9jbRCvyB0zeD2UavxjS
CZ7t2crhzfIZW4hiM4LgP3dILiHq7MNa5E/XD3GLSjNsLEi+62t6oJqeNHIfZH6HkUSEpHTy4fqZ
HmkvNbbP86D2r6k6ytvBGPRnlkqvI4psdMuANXLgQpW2WO3GVrFQGrK7b0Ynf+pGlmBm+1piKtlq
WotJeP0QZLFxa9oqP7GVPvW9/laULQg+C08yWhUc2LGasjpqlizY//vLwzb/hcXnGIYQtoEgRhia
bpsrRfp/XR5Z3nSMAQKHPVFm+xWyICuZyj+NpCKvgxY1dtZArjOU9AhY0TyXqqYBOLCnN9Rjt876
35pde84netWIjYQXx0V0a1m44kKQRjdCsMZb5xmC7uySsIC4cjNM0pDdOWwggaxvbZjKfPeX3TMe
Stxc46AfEpnQraQZ38YxW9q1dgmRGQ/V6qto6oPeW5jXlf9JiL1+pmmNgT3SnjYGwMe7kjRA/BDI
NAbi2O7CFjgsv+owOpIOfrq+RnuSH2xBNmZjzc0dkoY/TL1pMzRckIvW677GDf7q1CikywS1/lxl
jstwTbzaq49MtcXzP//Jos6NXQBjwF84yXcMjlPmbGINPiQU1CEnlzQ+lqcEebpXq71ej9Mh12AY
m0uWPlxfi0bCdArJdFeao/H//No1+18C1y2SsSWMX6FyAVicUf/ye29xJsV1r+hM7occqadK1qvZ
0+i60Cu7WwN2VsHApPRzML+eMTLS7OIpv4iCbLw0J5JsCAsUtX1MHGDtgKfq6vRkIXdh++jy+ARB
2U/9fEtNPR5Me1Z2utWW9x2S8ZX1qKL7nnqq7bC969gL33X0xegdKkCXs44vl7r1CqnFmk34z+LL
zArPRdlfroC6JsD2budje5QoCPy51wlEHjKYy4BPDlajQa2N14ROmYO9isp7siX0rzJM//6kbDGF
tSWRK1HiJDeQXKgEB02+JFU3bS2UaVjnSvli5qm1CUMstbMemy819k5XmVkFoSIEJNJp8oZxQbcF
p50/z4H9G/OqdEHVYCdB7oxX2BooOLB0GCsEmiLPt1eWwQ+xdUUedCvpQF/b2FqIT2C75b7L6z/a
lBjbIXcIUYksBVfIyD2oN+bp7w+wImJ6oE7Bt/FP3+i0+a5N2UoI3SKq0WbsQQExnnXFCXbjTOlc
2GhezEXtXmthv1zP1SCaNyJmBkLqBmwpY3SFTjJPgvJmXYOqj1nevleKRdINy5M3bBhesyIF+oJt
wthitCh5NpMXN5jHcMxHUmSxKJIXR7W8tDgTWH4t64+Jnh0iyvrlT/PeGrqXF4t51wb9nythPUuf
NTl0v/uIpVLdde/kIIHZX5vn64dg/awwELNYs6ZsgS6AFJyn9KCpdvJQNmX6QLgdzuomuVxf6iUx
BbVsIY8FlfaZsQB7Gcz+28y07DszN4QGGd9jH38s1E37JiJk9erjvTp6yflwcS/OB1qkfUGCLyQq
TnCWMTb7qKg6yLCN/Aa8vXf9gTAdaTsdRqx3/XHR89T/D11NM+x/fnBzAwsmpKop+dksQ4p/Odfr
SXYdccfWsc8JQC9JncGegODbkxwkkMCTfWH2cUSgOza4SyQtFlerCLugQcYnhc/k3hHTn4SN/V4P
NRC7JuaBuBZPQPth1hKl2U7tZgDnu/2b5RDXGtknafxBKAdRDuvI6vpNCzvj7fqHov8m7DyW5Eay
LPovs4cZHBqL2YTWqTNJbmCU0Frj6+e4R3ezhmVWvegwIJLNSkYAjufv3Xuu1CK0dYQkCfVPdSQZ
In+tS0Q+Dra2c2f2+WsyAoSYo3bZNrn+vRxC9xiSyrVJ0ZRsvcLFqu9k+HvMyUdyQDyRnM27j0hJ
KxrMj+odh/rvUcz1hwEK6vT7rSTWP2bUY+uwwBOaJ7NT3e73BtR8s4KBCpa+8NNy85tFrI5wEuws
zS3TbTIDvMF+9RBOWfnQnEO0v6jfXOPbPZa5tqPPeQVIJ6JIur+gNCt3y0TEQg8fFiENF76K62ZX
w7+GAvqFfiCRMnoHWbatkAg27EU6O+oRxThPRtynn6Is+Dk3jfZ1nuLVaNHtKqblFxkO+1AezLyD
Ob675bM7M0E06Lqx+c5bxEWZ9LGnZVZvjG4B+qw7/cPvgj7DVUpPlASS/9T4kB+fYtMxn4YSzlEe
uP2tMUR0K3BxrNVGNLhZS/1cCB8PrkTD1FZMcY6R7k6DYegeHDwX3rQhvt6T0/qFcbqT6770EDVP
rl/zhFXA7VAYoMwSKgiW12kZxhtxLAyZ5R7J6ai5/7mocf+4NxzbsWXBq9sOQnzDMyVS8y9FTdc0
ranpermfCHA5VHXZPdNop4OkRy6DME7bzLAPjquBhK2NHsQwnR8ELv1DU5bZiRLM35FD9MNs6mir
cAZxVSLcFYfc18tT0aaMY7WpfWpnxlz+TLHEg7u4OpoUn/UuTEd/2NZtVn9yFydkNBhdI8+08Rtg
y4+C1ngKJ9ffJPKojNsnpynxfuh6+zWZfuKAcr7c2djGUjiv7pyvVIOytxoso313CbN8fBWT1W4m
k9IBP5/1EWXTTXfoImolTVdzDr4aMkVn5EraJXQ191EZE8srouLeN2QQiom80PeV3q7RVTv3YYCm
6dNOnRI3UJ9njOOb0TUeYt33ntouf4pns7moF6/XerzmSLPVaR/r2n9Z5jy5ipXZHJbF8cf//o8n
v0nDMFxDuJRRFCx/rHINgzw9wGS+v0OpSy9cVoozkOqLdirpUuD68NprWE3DnjKxu5Ze/O+jcmT7
9vb757+P1J8MJ/vZ9DLjfZiYsWh0L0WP573qs+AKuXhA0ES6QivJelkgPgmsDBuEgs2lDeOzkJFe
lUXbWwuG6SaSQbuWJTHDBp4JfDj6M7lj4c40wugiqqS8TEnvcSlp9NBzM9/8Tt4RoeftQfFr3REU
wQy/3UXSkSUodGEsdEMPyKYTX6eCNn1BN/6a8bA46gjXD14RNI8sZgEebSApNMY/xRLOkKbJsO6X
OjvgogFqqmY00QKWXv24zPNjZhjhg5YIIBVG6Ry0iqn/YlfiiclicR6JTdi2sh9l0QtrvHGlWcX8
Bjn1WJRMFP75frX/hrh1LeTeBrtTHTQRxsH/f7/meRY4GoaMPV4zRMNNznNENnbDuH9uyVc9FYNF
kbpM7rXTOzxQXULsHmG7z47PKu9AofaLRDsS6kKnDcUCAXJjCL0p7tD/hAgO8U8+4xE2XkrtMEqA
7Cxfmil7c6syuamzPDwlw8B0qtHdh8gkvCtq3Odidl4Lp7VPRTjAVpGqISiGp8KDQvLHEfNJ/Vjk
klftNfgrJVhDggJWwilMnAL5TbUd7CSIuW2Keqtaug5OrQMWI0byUOyc4iGwh/b0z5+waf0Z/gXc
zPd9w9NNx9Fh8f3xEfd1Y+aAg8yTVgprO45FATz/zW2rZHdH8QnnV2Yn80ahsyyoPLQMMyJazeLL
LHChx9G8syUuqFra5KmksLDmZ9t9dkUEYaHrtcPSzmI7FIT1iFRciQz95bY1cQtY/xF8OJCJbdNv
t0A8gk++RSiPOGRFVBJv0wMTLYv6lDbpe9Gy6VCtMc9MMaTXjLZpheKww1J3HshZUzEDJCDUVL5O
d13q/DFM++D7xEFCgI86CNN9jyQBbw2AndjmqYbyCzG7GqylI+QsP0ViQRfTWs8j+4gEscFmTphq
wUNvthGzW7CNbYmptxXnXu4INeJRkWx4r3yY5ALpZN3XsW+vQtEPr0NU3zrdaVez42kPrZfVe0LB
HxQ/JbWMXa6V+kMXIqhjjuatjWQpHlrUZQrlPJlEqpHihAcTmeabgatzNQ5Lfya/mcSfAKitZvYw
CnqfZaI0onybeDlSxc5wX0qr0dbhqREUCJMYWEK8vFzQ7lrV5yVw9UOY+t2u1EERqqMwzfxNiRlj
lZs+Nn7GVEdHS73HrvZujp1DE7DdSzwx3Ga0uipn8VamZfplYsjGvqai0WajcaQPr7ZiphteiAIE
+0VAManDmn5Kwx6Mebo0j0Fc43/Q2vbDMNsf3QLeMRRlexhDdtsORn0OoGtUL6Nh+WtOvKp24XHg
ev3rH8mATMu+YYTuVU5GFXJrXCqI4i1f7R2axirVyRldPZHNwcTr1Y3sjwqV4wuWYHgl8azfRpxQ
j1C90S/PVrH1St/cyR3kYcq4T9WGM4/ZALgY3VGAkfHVBKlOgOPokDget+vcQkKayOrQaLFVEifC
+M5js4upYNhmXnBTkSuiAY3jAV0UcoqsuIcy5nMJwWu3QfhzjpvHxh3MD2MIqqOIIQI4DcOHXNNB
F8nYjlpPdoq0r16GWKNtpwHrqyXarozJq4m7gkK9aqKXAZbIGncBXQd5mpdW/kCw9kEJSZBebNsE
rZMqt5ZsPvlCs59tPQufNb259QIlLmgtmb2GGMJlhLBmmANaytXOOKo1VPIehJcC2dpwHIqkf1br
QDFERJQ3i7OiV/ZDJDyhN6J2CXxTjxsWekQF4NJ3tk+YsOq/BsaYPyQZ6xxZT7uZxsQ9J9wPyv6Q
mFJ/WUaEyAVzfeCzry84JaKtG9s7ohbMW+hgeXBrp9l1DAmRkfo9fktSQQAjIJXuG4wLaKZzLccs
uOCgjMj0rA2ZvYfn5uLPHvI3PdSGZ4RQ4jD1BFtyx/9QrfshMjBG98N8VZ9T9DMwHXFIGFfxaVDO
jvQHAHKRmeHTBgcpMH3JGI6fohpQl4PijChW51dsuPaxbVnbk2kON/UMTj4HznaG9sQcMvRNxHKO
sSc2h69NLAQH+C2umaL8qaQYmhM7V3lWGSFPqnkw4T3QUpFMvqhPX3G7aO/UTA8jtkAkh8K4f62C
EKNVAhzyqpdV+NpyPZDiS6NC5Aa9DAC6/n9esmn6wBhlXVLCeAiiTYqrPlTsZkPLJRKCK3QZtPA+
Fx3m9lvdGtYDeu0f+eR1R11e0BUtmRXOTDSdtvfdgwp8oGBK/0vvGpLNH+Uf3gba1rar664NjsCS
ze2/FvJmXbUwR5ZTGGO06KPxTN7GslajK7OJdBLmzE9kJgRbMTjGW2kCy4bKRmqGlmgX5K2slgYN
yZNKl57KpToPGU5FX6Rfm7zEnjDn34UZEatlPdyfg5ZTLxunTSLwP1Z4/f3S9cW7KbRDJFxiOZBK
UibLhGzVuQetVG4dc863WCYCevpJfy3jOHrFFnEeZrf6PDc934QgAYKx7Q5BrkTYRu3ZSwb7XWaw
qvFY0IiSkQzR3izLA0yjftk7LaScFY02QSYt09eSoaFhG/U676d/JegNOVrwEEPYkRzP/oEcj1Mp
cOHrqK2ffx+FmU+kEg4tu/KDMwyW4Mxs0qFlL88Lh/tN/tvgJE0yyE/NpmuCkghCsPqVOlWT656H
z+McG88VE+7Tkhj+VmeXvGdvjZVkBMyExASTRnVLFq4uNSEMvbhjzhyFOyDO+QvdMfX3pZ71lVaU
f1T/xaC0ktPgWe9qeB2O4WkArXJy/CzeOJ5MLAlmHwJ0AOXV1+2LesbBwVn2S1hgk+wb7xywdt/U
D1KkpAWy+1xcSgMKinqz9GesOqTvvsU42/ah1grslXZwI/oG8pzEcTNPAf8gIG1Dtd8kY0LvUkJK
cXYQ7iJPyYK6kWaIMr816P7ivVlbemEf66Wunso2JQORjDroTvrGdK9TRSimqloGeTTVRkL2pWZt
c8w29x/IuXmQuDu123A0SGNFSjpHBHzQrLK9ilHi7WUmkb4dADoMbuocrGosnrJ85lpttOG7n60G
jLcO8OCHOpAkd4gIDC6TZxP/6VFN//JQa5hK9BqOGCbQgT1/OKNekNPGeFq9tDb2kkXmJIW04o/q
iVK7MFU6Q3BFJc96oQFikUJHiJ/tuXSd78Bk2mezSQ2AabO9zpLJ32ZDHewttQVNh0vMZnRVCHgf
geVXp07CoF1MLCsz18Z9H+nT4yynheyzW/g6W6VeAx0xnXTfnjZN6qySaXB+EPIHw8N0rBedVgvF
PUhtIm6aPfhJba13S7cn/yO9IdOV1XhnjeVe6+tIgi3Mi10Z1jtBDii6xm9VEaRXCy/F6f4ENy1s
amwA8lUF3eWonrt0hfrjvbyIxp+qJootE3r8nH2x/egJ7ATS2amyn0ojNumLmu9uh1feI0bv1QYa
rr7QeoT8xnwNE/ycyW66x3SnYmm+h7qqIk8Vfo0BZn4wjAKFJjjMJA/OHTS8Ed750B7vv6YwypHy
UT5uW7zyuFFz+tjyUTcNg70xLQxs4PcZqgwuz16G+UrJWlcQr327IZtOSiOXJHd2rjxlAT7Qhfev
CHaicwB6YKP0mYUR3TRET9uS9MM1FXZFseVVn8uZZl6YBj/Lfppl5c37BnprvCv1aektZ6sFs4mR
LqPPgIG5qrt5qyqguW26rdF5wTE+KZZkgJNgw6MrWjMtrDcZc/cfS5ca+0GRP4c44hk3LWf1IZL9
8Ra39ObQMnYYNar2SVHWDSDA67TplhV68y/qP6Sy/UAn7GBtVU95DRhqccsH1WIv0vhVq0GTTXq7
U39alWgFPtl7+4/tOOGDLOwqtlBED0hOjEuMRf4eqEbZWjz3EM+8Vsfmh74+KSp/52YeBBtbYxOB
14D5r9k/qEIzSWIZ48SXjpORZWeuE4YFMQK4LMNHKOwR5JQjWHRjYjMhjZA6ef9NHMum+TYF7Z6x
SH7yhrm89TZwCqdBuiIq1Net2z8FUR1f1NU6d8K/jpCARj157f0C2pusBw0gm/scZJRa8dQv4RZm
gqTZP9S6n2CspJntLaG+S9HHnTOXEY7V9fpuaCpkMPR2cXSjLjaaERVD64+X1uitS8FTdltNAksn
cn5ejNcScPi3ki1zmRI7g3knPC1hGBxLTz+FjiTVmvij2UMgihdDdMmSJV5nUrQspmXaTiNrRium
r/cBaJNx4fy723TvMQVJf8jr+obDvjoWc/IGlX/4NoVM0OWswk1cLFsa8wQ4yCEmTR6annp+Dmzy
tgBiKNVDP0Pqo4MrmWZ2S5VDyPGke/WmzHX9DI7tl2qTOHHDbq7y5sd0/OlblfbNiDwWzwYBcteR
/uYSBNKE8u5hPlBUzfnefC3YpK0807moB9y9M8/3zaKjprqeq9P4a8gkSvBvB2acMZX5pAoUFb5b
Ikg9E+Sz9eK0ea09GDGuzX3eB/gVLe8XDNr8oUINlArXkNSN8OpeRn/wLtQU08kf9dPMNmjle7hL
M1tcEVU5SCK0ch1Bpql02ByoSkwo3etCjB8a28m950yE0YCngPllH0Yfr3pjde6mBoqlpqFOVJZn
o5GSm7p01qldGus+xh83BzW/BXfVmv4D6hhy5DaWvDn1BYH9ErXFqYNbi1/cSP5Ld1DYfzZ6fUGQ
m+04riVs1Jm+TKD5S30YZaLkiWt5p6FFu+/BEMJfmeTfc2d44akMnKCAdNlUpoyY9WmzWOXwgmNl
F4X68aDkll412mc/pi09dcyfkheL1oad68+MiYzXLJiQ9+DPOBlWlDxUsFMCrxy/khBXYHb4QW4y
HJ+lNg99byoE+msG5uYe4ALpV1+lcf+NvNHwohdLtxsssGz3PEmSG7euT8AjYknV7apThtuO3zLo
J6WRLEBCB5pybrdBYYQ7dWrXolg3QGvUpXUv0hptUzowz2s1ArLZv+3guc+wGyjS3B4lllNNsFM9
Zv2IdVNMkW3mv4aVAUzRsrz7USTfW8xpZtTJbHcKySiZ3HCnupGtP/+KCRaBmyyHxVSlHcZjiDsp
iM1rGOn0BXrf2YW2qOkxQH1fgHfc/4sGCYhKk0oSU41ALSI3cfBQwzbJV0sn5zNpIWLKozGunc89
5rjDAo7uMjOau7+YJIAyrqFK8TJr3Hez7d735mb6og3I2veWYZ6LNGey2hfdk8WQeZsFbUfTxB2w
pHvc5RFRoXsec2SE/0cDbNdgPFrUm/fnsBfCBojSN1Pr8jcivqCt9Y7H4YgTJPJB4Ea3oYS2OAXA
EdwMCGMh2wtk079hA1uABtMor8LqRi6p95lQ23Fd2C4UObE0bM0DccJ4cUUpsxXdAE1ioTd/US8Q
j3XctMYXdW00c9xfZxifYeM55MS5wQMUDvAkstr4586g/ffGICoAWDa+x+aDIaEUiPzlFmL0Q4Lx
lGsn34twWyDhaxkKfJcHZmDcD+ykyT+svvrqWWgBIzHcaB8vR3xC1toSUXaxC1rQ0hdTswwek6ib
1qatXzzLIGNXNg3nquoPGIt/3isg1uytrQ/NUxOi/pgl3QWP8dq2++bFkDs5rZJQv7h5aVyqChll
hWB3fh+NZPrW/PsAlPI7+BooBFjOVuqTC2Vnpk2XXeaO7UW9pV7UYl3zvlUV7cXzk/C/rEVMUf+2
V0U944IfM132q39T0gCDQ+mautk5aaZ/hcWHrbg0ib5SoR13QXQIBGzl93ZVUqIv8W7C9H2xat8g
LPxN7fHmCJBMgyMdY3WhPUVu612bGE00ATxP5jIGT8XSiwMqA4jG8j31ElpNvIJcf2pIyrkuwjHP
zK/tbc04nbWtIWZ34qrrqgfVW3Xn5HWRZ4zzUW5ars/uSMr+bINM7MDIgaUjBfQ6M74ka12R89VG
N8irz/ddYlrZ+lM+69hQCtd+QkzYH/Be13tCnoFTzsk5D/P6tuA7xRLhp1+IDeJnsH4NYz4pbL16
cSI8nkmcWEBw0I6mIaFvzBj/pSQN/WTjEuwkiqNinU9LtWXAlr4tnn+qO5hK2VLrUGGNGVJL9RWB
T/HcdTgXSq17U2LRoktTaN/o0h0NbAuDk1XDUWcmHKVGuGnUkfypmbvfvDJqPsm3739A/lGL9IRN
kpg13HsD4Vbef21com6KrCifaOdre7cbj0xI+sd6aNbqEx6CHD8fe+zHqM5vyZD3P+TBEpENqukY
sZah5HseILYoYa7Wlw8eutogiL2ra5YuTu+53zrFL+OkNXw6gIyHdWwN1yRuqQaqoTsQ03RE0Nev
A49h4pSaZ3sBCIVNuwE8TEsSc3jQb0RiniGM/lwCu93kZfoLCPbRHbXvhcHYMwvBQNvul6UHwmEW
vbdyhA+B0dxmVf51idOEW3WjGRUFTGO8G61zTGph4hHFnB1eIAV8D9Gy7YqRXNXciWQ6M37lNFiJ
YfZP3LoaDzRkQma8Q16wt9qJv7HyqVKMeN+QeIrkzAK13UjEjx5uh6DfuxZ527DPenje5PMQTcgz
KU83LhDGblfhreErz97Gzn+JGRwcUjiH8UAqWJtAQyOPk0Y/7V2gJeQImKLed1DVqxDZQQ4vSFv4
76UjDvJUR3XQFJce1NymofJOYKPs6ww0DisQXOX5kvkhzf62DZ/ZWwcugDoctvNpzqvnoMjDHR6U
S0sW6GoKS+No20fhNf7FbUxYtdKtCMTjFHnDdOrTYjrhunp1HEOsMD0O7ARh+EJpj8IeGEtSTECD
gZbnPKRhAB+rtv1UU/uxti6XimziKqUlWVs/Foum7qJ/scQjnj6oHPGKDWJxyd12lUDX2M+d+4Mo
S670pO8OXuCvsSjizXWXl8xPYEBIIcsgrGMZzgYQBBybUKf716W0T3NRU5lA2xOF9qMR4hEW+wr0
nPegB/0VD+rZTUDLkY9+qZFcUW2ACSPais8vnOV4+uxrMXzEJmHHZPZ7xFjQSBvvwHMXo+YE5tWb
UMpo3Lde3V4ZmLzYI2I5P39qi186EtqAnL94MD4vc+qQmYEjEmG6T0LxuqeWOzBHzF/NTvaD+uji
6c3HKKMFssJkCCqPpADLbLSDqHp3p2a8bTrf6I99jxHTP6YecvbKW3Skv/rwkhTjaYzpi5h92m1J
qyxvdOUSnOaUjO7Q4Sr0u6coKKunbuze/WJEcDGFp98KkoUUyXNL1lmqZ9Utkmv86ElQ8EbTyvxW
DHmx6ZZ8z09WPHGZ2n/JTTCCGcAtdrQuWT+i3QQZ91lnrQdiVQK+somPK0dYn8Dpk/+bhxe2sKsI
vDqBMc+l69/gxq7xXSQ93h08/jlRYQVrhUfyUvylQvQvTNLCu0vrVvuo+mmZUOkStrcPunNovUOI
Ym4AyJjru2k6Dti0s/DT0uP6Re7qv0BpyOJPY+/hVWdHCL7I8K+AV7y03RIn2UN4MuIT+ZZ5cxKY
sQkQXgtdQ8X4Tr4USgj9o26ibwULz4OXPntlOp971GJr9P0jZbn27HtFeA56OnmB/ph4dohL08nO
ovB2bm9eTMBrk9dslnIiXXWinhqt/GeImGvjB1b0IJaePcwXc+zqR9i12JOO0MRGqNwDc9qoQKVh
pcNHE3brBcTD8xAE68jL7X1o+MMpHT57NiyS3gteCabNt3R7kH3q67Ata8KbhrcB//A164HY1p57
5u7Tj3Gk1/tGDjfmpeQhoRNEASLzEBh2cu4FTISFZWSu2uw4Odq5K2pgqPCjvZq84jBqyqszWw/w
o4KnuoBInn4v9/6s1VufIb9rzR3J28m0ypjI7PrscZybI4EO1jEz86+p/9EF+Gc9q/tOtiskH5my
rPo54CX2ncdzmCBmZGw+SsG2OsAyhnRUT4i70uiiB+4n1Wain4rrw4M1YjJCPTn2UByW1Kd8s0pr
m4xG8ZyXFcaTpdVpKQofaWhIkrhppevSHs0bhAqmwaVr3kxyuXatRd6Rek/9NOy1csO8j/iZ0Uxe
CZe9aD6Fke8UxG6oLTgRtBTbbWytUL+MH60OnN6txV7F2d//rxCT+4MQNTjQ0ObJUFZ4viD5+K2P
8kGSfpW4zqpwCjPNDA4WLk2nqlwEqHinDF3He2o7+rUqQfqo6VrXavPOzz0c9VhqN3xlaFmlAnXG
J7tmv7XssMK3DxohfYcgABBcjAHifGcK8bRkEJ2m+ACLr7uqz5zhIdtAeVqmgLKBvQCoQa17tcYq
ODclfDMDI/m9l/HPZbsQf2omEAqRGov+z3c826Td+v/rdoMq2NG5ys4d3tC7VtHzOgc+4TCuy9CN
zvc5nKrd0WofWpb796bTP1f0IPnsQK2Ns0bcH0lvWI2Hl0HvXorF1Q627dQ8QAtMjqr5CE7ls93a
mz4ZivepEtf7dtUsf4joWRUveHmYi7VNefYn3T/XAkdFnMOKDbQ5eIGdku6ryqDJ3/p0M9L+xHSM
PRkRl/MhtLTXbuImQg3xNQLsgg5l9l7NRF92rkYGV06CBOuSF2E0o2Ol9hNcyjPAFv/7uDixbE4t
L5OOQRpR7/Iy5hvTrusPzZUz3dxNr1GPWnspj1Fdu7csHtrH2SD1TWpMsjqBpT54fD5D8ZROrs5A
uHdgU1GMjoHp3cyF9IVp79YWjpowIeiJwReavGJvhH59VW31Jqu/aiMAKzUzrniq7Hw3WBjARPXa
waB27cMOr+zgtU9BDflyjtkIF8KLvvXNtSLSws90CimYNsDkvzA1jy6D3MAD8kof3P7Nncz2dm+L
mlnYXdO2KR4m0IxZl9kvHgPI59wejsrVOdct5J98sp6zrNzerXj/fPkZ+t86L6aLogRJgoWA2PSc
P1KpG2M0qcLZ0VZVlUA4nM+qBBdxRQRjVekn0+ndR1a4VyT7iB8qIFYymLUxRUGggLQ3mFnmXoeq
3YyyWpkc5ElJkWavJbUF0kfga/r4qI5S5rXrhWpsLfAbkgOVGRujgQkWRLiTqaT8KwpGinm9aF/c
GbeSl/IoalG9il3Pw2BFiqN/Sc15p+tJfWDKBFp7WMjaXEpz3MzL8hEYneTXmLLfYrgxLdkVDbj+
ZneFdZsZpt6PIAcgimygDgXDYwffb7Ys/dmU4yF51tEUflZ9ZnlmWfbeS+w9SejmWe1r9Q5bFMC+
NQPts1fSK/vdsAZGu8qXxb2lGn7XROuNy31S4MEw2Ku562yPnzRCng5EfNxHXA3ZLBMKeJADxhsf
k0XbJj0YqE0ujVX9UL/YYI1cs5yh8ASQonrrBGRGewJlvL1Pn/gYYqx5dIeByV+Ei5QhaH9phEEP
RLeTg/pb1GmKCojWfby8l3U970aRk3PjtufRm+gF6o0xV6sopfgmaqTMD60ubuoyZrTT7VpohPD5
uKoX0/B29/6Q3bFWmEaPSCHFPMtVK955aO/UDMIGFNostn2+jz6mBMZNjcn0IwsLApf06Bv8YGbo
y5jdEjYXhxFF224xR+9xyhM5z0eKCaPwU9vOWHKs3F2z9R+0l8VHpdp3Ao4wSiGVfVt34gVqi7cL
HBy1foVnXksmpHEYEx5DnyRKh9WA2FUmte6x4wn2MyHqvqJs/YKj2oRtNlaPXPafBPG7p2AM7/4v
bJPtDdPte5FbnzIPEX/ZxDDVgsI72Oj8tsU4hEdljy6XYgf5ahXlnfmolORdrm8stkfPdxhFJhD0
ywwLk3YKctXxQsS9RNkN85eq9D/Ntj8/L3o6XkBsWWvFV9DpLhN87Tz24uvMdOEhbvP6QNp5vdLl
KS0LGcfe46S1CtFv8a7eDXS6of+oME3/l6n+3zSdNEjonpBzaXo+S4j4Q9Op06CoTW1wT6CpuHtT
WoVd6HQb1SVJCrw5CFtuZjOHly5mxqcWljQK3+I4yF+oPNh0/ud9dCtvZETHxwoAFvB31wJzXUht
yJCflGOYAcd0sHJGtEGbvVhV+rXlYD2ARtvdm/MpA7ELNzXhnz7o6GzJnyGlMRWf5+Qz2XmShB7U
r+bUYUznrDXSf72fuRW0aIrZVRcX6EgF+/HOhpMvTwtfy/dGMN3iwTcftWI2H+uyBnsZAVxV76Xy
B7XGlkFASqn0DunAgBFxVekDZLIA3tOcAgAJE4az0AwRN3I3mFhTIXQizMwa9xtY9qtF//eHJ6Y/
DpZ+ub8jOHBNpJWzF2ubseefWoRdedGsrjloIe3bf348oLH+sxlm2zYIIJsVzmAi5cuf/6WrWDdd
1DHwrMnrFRO41LE7a7kw8rM+gjly2RI++UFMtGjZoKJI1l3vFDRHhXhzgn47Nt89s+5+Sb0CkOPN
3RkGDOixC1vneRQe2x0p9eJrUpG80wUbFimi5TC/eSfVf8Gt+A5DkGBx5iS0MgwAhahaL+xRI8KX
/Pam9yW8z21rNOVTrDuE/t57yWo6W0LYP6rBvYWRlBAFQilIP2PbQTikg3/vA0EktKDE+Wy0JeVA
l7ybYQOp2Evdh440FKdM2RhFo/XctgTUVIk4zJ4OAlr2Q+tyN0UYuTMLLICrGfUhI5Vsy1N9OMfd
4l2rNB43Q4tvp7LYxhmklJyNaZo3ahYqtOCaOHht7mtoTJCnkp259dgcwnL8BoehvLnyRb2fkQd8
X0LpIqvhcCpi+D5yeBQERXq4G7ZMLIxs4rpww/CQKqRst25LLCYO/V/Rrggq76xGrkonxz341Fpo
jCCrORc8VsMWg7b+qI4SeUQgyye489Ex0dvjb6+I79qoS0F3Mpcg/HCMxXbCuxdtLcP+ZTXA1vMR
RqEmdRt+ly09mFGRbO/mi6US893HzBSw3ftxaq/jEMj9IsPGgGxCjk5t6wVrprab5oDkB1kgEc1g
b3szRjhROhHsb4ZElQNn0UdkWWl90B1hIqInkMGQo9CLg6YF+NejFG4ygJpq7Y1B+eyGfCFaEk2X
2uT3nHWHdpwR7KAlMHQCd7fKsugLsCoMZKpcTPJfLurV/X0I3BQywHUQzm6cGOq7eQUR0etfY2KD
LvetRlA5ZPg4IRJAqkYHdAg9jToGNlH6kUOQadadXGM4/P6C49Butk1AgEEmRXJK/Txpes23K3HB
vCUc+vS+3Byov02KnNd17ZNM1tTxnhyLFgZWQHTwOJMokxv/OmqJ9mRrBxZLduorRkfHCVYeZZGL
HK6KHjT8yke14RkcUkfxcn8O5vIyRm7/2IyosAgs/nT/HNTpFI17EsyO6tEe2+Sg2CBLzrhSqpd6
GF/doXkJGeUeIm1uI/It9c8D0/EDgfPbzPTCF4SW1XOTfRSB96KK96HCk2yADXpp23XdioDA4qB9
HPTRXy0xStW7u5FdyA9Rsj4qSxd7Xu1iQ0gqfqjgSovMwm3n1YSx1C43jIj5FaP03ZuMd/p+u1Rz
u7f+JeNyvU6h40lSB5oheWrnwycvG6eb5yINYrCrH6swKXkSsEBJRkEjX9QOISkjY+/XsgOmFNO+
7bBlHEW7VcSYlO3uLk7as6v8TwEI26kusNU5Ir4oB4p6QSZ+zHtY9xSL4oF/TrrLmiTY2EtuXnrf
SjYOW1S1AJLR1p/uBWSACRwDG3lNaoqIhtlBcIulsC6NJxtBP3S+pj64XO67BHMgqrCqu+ixKyFb
tvY8ymAOIlSbVy2JAeGN7bjzDAiLHWSdTeSYUMfl+jvI0662BXM0PORairopz7boHK2zP9vRLmhG
ga1JPsjmKt5EopkvSnRkV/Yt0lomBQZpdeicUn2dm22+y/p+IerDYJ8VxdMmrqPowrbbeBRZjw+x
EtG3IRgk7GmlaeBQCkhc6kAjP63QB/NJ5FgElPrREXSS6mQ6jWg4+AizRMPcRZmoxINxMWeXQtdo
dA085DP0jG8LZNbMhdxGcFCSMG7Ad7zK1MF/fkTCnZ21rwwF+td6tMQ2AgqKoS0JP0po4wn/FMQI
SXYKakPbw9v17uiNYqDHVPnMKFAgKcFBPnXOGZRiYz12mnedXZSW0RyVuMQFPG5rSiDAIdFln52D
/fIugYbokwkYO2FS/UxkaGwRI+ZhXf1/hJ3ZctvItm2/CBHom1f2PUWJli29IOSyjb7v8+vPQNK3
5O24sfdDIQAQZVEUgcxca84xr8RXh9uhQyK6GLRL2QxG9T12c/ci1axlPFhPKVFMQw5gM7OzrVTY
pjrSSriWPNvotEEuzqznRxmhmwJ9I/0KXerCB/YbbS/dDCNEaiwXhINawqPnoFms2OdxRW5MClFy
PLVSfVsVvb+M599APmapYDXXLjHKtVuPX2qdMjiwq6vc0KZzaXEBXf08FztNelZzHWuhMhciAmrn
PeF42Gz5oOSn9cB1fb4iVRWsd/RjUJBBA89sm1MW/70XqU9w8OyDdMbCEwzOhU/Zj0+soTH8EtCj
himEN/gxFW9JCJCHlB/zVUqg9UYbs+5a9a+esMYn38ScKPcMdCIAlSvUMUXzJex7aI2Mxc9Y0xOt
wDosrHoADTX2yAmDiGO/PvhK31/ktUmaDpvaJvltDKqVnNzbbngrNQrljS364+f5EPXO5/mqdcoV
d+fSoAcJXJeGjK9UyUa+f3M+9GBzbORawle1cd0ON5+V2xbmXfEe/5Q/Ss+MfEvIzbgtsnw+m5Ya
3bJeMU5p5KnrZKzpyKKg/+9zRsP+u6JlOdA4MOyBGEIDo0ox8B9zxrpSyxKQn7Ml7Du4UEciNyQK
3FfZWO7T0lpVfeIu605FUW9sC5V0706lLrdE3Kkt8PyjpDeU5rlNsxirvx6NX5JBVXaNo7h0NpQ1
E7TpW22CQswHJoEeSUrN3Ns3gQVvpwF6NKVCa1qQGDqXAfVItXa6GQQEXRAYZOAoXVYoKpxVUFY7
XS27o3x4Bc2c30XWB6nXpbEpPWY0xmz+GXG2MTcotXWnTsW6n8Zilc6q23jeyL3PTeMCU+tNogEG
ewDMGYA/02VPNp9bsX/s8qRZ4SZDtVz35Q2pabIOLHXtt27vb5zJXMpJW9MlFzcpim9j6QRrZ8Ce
7XkFT7AiilH4kb7adH0GBxMjm5n7P5VQs55j6H6HCNDsOqHeuihFS7Dr1MTFrh99Aa+McE8pIJOH
VOcoF2tIYDDmVbtqJjp16YQ8CKPKOp6RTr5VJqfegzWIMF9Lt36aiqtvp89yjEobe7qWXv6MR35a
AgRgiZJ5QFVtnQZdkXpvfoQ3r4ZaHoxmd9aqDK4a2VlnxAHeE49sJP/Q39/TEdJwELfbv17MxDC9
f/5fA7BLGz7uLR3r1zJH9UvQaYxZXa2Rr8X6DhyAc/xzj2gqIQZIl4/fIWX+ia0MVRlvB4FDhEmH
FLECkJASWOZO61KujXvbOik5lQWdgPu92TbBi6jjV+9Bt1OrF7jVrNiH+ANVQPHMYtA8iZHc+zr3
quvjD0k6AO2LcBrp5qfNtojc8VzYTbNlgv17r1DTfUheFBywZguxg2KujlrQmPfG+VxjDKcJaBlP
br6OuQt7W4zVeGxGljMPsQ4Y/iA0yueimtgjfPsx72jUwDsqpkPbqWtNFY6WNewiSuVmYN2nXqjP
mY9DxRiH/EivmHiwhD4N6gBnm1ES2Z7CxBveK7fS11idF5/kodix38uubWfOJVYYVvpNIV6lvjo2
AAZ7rnXNSr27zbrUR5n9P45iSlO3OnF2Fl0SRArBF+r+zTHyXXX5ECsx+1sq78RE5LtMevUxdFPM
m4+nOYl1yLIXSvUbOu7mL4Dvm3AWq6duXBBni1wSgYCBumsQe+qb7frxR6vNQEXwxh9eagrrMao2
eU0ArDxX8MSZUwi0RdaKL71lxi8hyQ6nMPzV0WS4yMdJbVEx8+VXQA37lYe7bE0HWrz7jNQVSaav
RsIsXJ5vdbLBOlUZNpL4qHokstaBfpFHQedS1/ZIYMq5NSBquvE5H1DgSnKaRYLqGXWenCrEk+9t
7GzsFuiwXG0DFms8xN247LCYkWLMMKcLsRYBbecHN4pv0HiYWgjik5IGh6iLpm9zzzwqh343mDP0
Vc8g9pdK8KISwLMSmRtv5Ac3es59lPgmpmPknLIcJmeqqc4KqyZWBvm1aHHt0fNVN5L3JjejphCP
3WabxranU9MnzD3mcupj0EWTfUnc7iqtFlXushhSA3fd17qJXasr6VQOzUJ+LNJ1jiX5CqKjge3i
BejVqhp7Nlb5WO1MMikBD0ivvIRtwpkjL7vEasYi90tfWO9SQ9qmCoPB4L91/tsof+GQD3wvR00r
RYhukNa9d2lWQv03KJ2J3h6w0YovdNoUIgdYzGXuy2fuvUrcxgrlhrVq4lK7QjOTb0m+B7nBqPA/
RlNNn/s//+GcdtHumabpUH/GDP+3rstHEGS2Ua1s0yzyl5NWfnTN0L0Eqe/tW7zc6wEF4LsYX0RQ
mButjdNdYk/2Rgf7uC37QHsb8dc4rEte/bo1D8IampVN7egtnp2dU5Ty+fv1Eb1/dwYEQEomoOgx
GUdvRQuWWz4TxW4a/YuCXnun2IZ/JPVZOQ5WJyLK5uk2p9++qE07fCmcKn2aXOVRHJEVkqiHpD4W
arIdlPopGlQaN9OshhMjKe6MsduHSNoogWvYSQBttxzhaA5l9ZYEP3M31b66Jb7dLHfshZI2j2eg
ZhV0/XvLXckqvR2ot8CCcxFEPgNYVWlPj3ZdHJODTBGQRLI2DA9Jo5zleqYzQrKlEsW6oKWDakk0
wQuAPbxaVpRiGLWSV83Pb3qK5TsscLl0FvyWJm+KqwXKYd9YXbwrRje6TVn2/sAj6CnBPrSyv0nn
WaHBSnGjPFvLQzqY1bKMOv6Eafi1Y/hRk6j9kqa2ea7P4Fyh2WJXz9ftXFiX1fWhKrrDo6Lz+GUE
GtdZVAqWtrPbPWrd96yPs20lUQgqD9uxumiD2zzXsdIcBAI6AluSxRQozpNkKSJUtPcE8xGyFg72
7r9P/TRzpg39+WV1HcdUHdVyNVcn8Mn8u5sUa2oNiTCnQdiKmJR75Lz/fK7YyxE+Zp8k2HJFnLpg
WJL7JEflwiRFphicFysSmGAFJH2t1XIezb12NXr6s9IrxuLHXY9JC21DBK8ZEnn0utb3ItL4A8sl
ljznRe53p1R+aWKmbVdlpdTQiDImd3ExnLJsm5owxeVGtkd5luMs1Jxn7MHfzNHRLkZPAgS1T0rG
RT2eldC6G4oy7WThIW2JzLLgQKy73PU3Wshg2eqZS5EYCGGXqLdi9vmpUQEJUcm+ARQK1wFZSyul
4alYGxHezgTCv0bcwlo3tfLZcza5RBRTZiC4qaXh7r96SkmGcwYIWSceSnLQpVRlKrt895indPYO
4BEfpe8r321nqCmdUYKygYRUzKrWvZuiT/0EnBC5x0NeTjBDHyr8RKhXs0jLGm/iv5sQswgfbbS2
S/gtC1EpH8aoAWmdRZmB7SindAweNahI9n/J5yIOzdJVQhtVq3+GE+M95f33wHHJ057HYty3rEdb
BN6Fkl2SqvE2IXW7RWR56hHE3b6eTbTc3c1BbfCPlvNhDZJhRfgjiq4gjG6NO+CUnodjS8RfHkPY
Y1EL9+21L/qaUE+KDp/PYzlENF5zDJrmBUS5QKHBGCIvGOfrqWIhmKRvc6YH9ceL4dgd4z6MT/JS
q/Pc/4E2Mf4urLsOUj7VAFVggkuw1L+4XSQYJLYxqu3eU8x+aTslGfDolLRNj9wYplLeXuhubOXD
baTpeSN/YEv9VnwRO6MV4TYgWPsehDGT+8Kwf/jEdQ9NKm4dNyy07dTcd/o8FlBZfqK8Eqz8oGq+
sd77kuWm8UuNv3S+uEaFv5f3jVx7yz17EOvJ0xkJE50mh4bn0U/QuFT/4yNw/lYsu66GnRIiCO5Q
jy7nX8qHwIhDE9HluC+14ez1IGUKRxsPNcuP5YPYVZoO0uk63Djzq6k1QUVSu34vX0VQRMWmrm3W
EGB6kEane2vS3+WiyTbCHZ1l760fAYz1hFGj7kf/8klAciuyI9NR8dayop1W9u/7IojIayai7Wsi
NOMNPOFyPkBV0Hyfd4zS4jNm5CO7eMbiudm1CgV5Z3x5PyyEmaEGQwoDJVWyufINkM6FJa7ThyaF
cacOe0PTwptZkHpcddNMM51hoFARwy2y4+wuamLS+oAsqXA+TLwIfR58pWZGLpVYXRYd9iSmRA21
7sonoYTSsNyotjAfexbep//+bDdmC8Z/PNoBITuwJ2BQGvxWf4PmHDvTUckSRGUMsyrIQ1TiK+a7
mkXhsoNJ8aKGZbCBHeOBQVfKgxqSK6XmOKQFCiliEjeKSQC5pPbITdo1PzMkt4+qPc4lZzuoBoVf
shof/gS8v8c8S90fkdD2ab1UO2LESFcm+UcdkfPULSXkhP5ulNH8zzMQ3P/9lwar8RdXkUqGZ6qQ
uVxP5T/uVz6WP4oZBijdYKA7dKZLi+g8jleqG+F7HOry0M8befi5kefcyC6IC8YQBn1ZQQOAG/Kg
5QBM+s6w/zxpkjFxwJRL6JDc/eN6eSw3VWFdO2uYNvLf+TwvHCPHtYsdevn5iqib//cTH/9Y3tkx
WOZsoetgs4AKl49NSzjMIWgNxGvyJC49hrx5Iw9BIiCaREBEryOH/SvI6/x3jyklYtaKrLPPc/IS
+qr89M+r//qf/zqU18lzn/9MYHfttoGOPSh2dVCq6fdmJHMQgL0ZgWOK8sNokd4u+poMObkL9whq
V6pU+eGx+8cFrRKbW9WPtx0lez6r+SILybBYJ/OvJbSvXpnsM1s/eZAjyTBwf/J14OHSm9aKTgJq
cpi06dWK6rlrRN5KDB+kRYc5uSa6DWtireysrOhuueWK1J9rpsOxa+KOzkAQndSk/4mYeRflngmk
0D1lVbc2bf/YtG62mQqFZB6ratD4DnBKmxYd03T3mbLT+G8IqQKdPDr5qSZaqK+Auqqi2Fa5WAcO
tdZkKghOFdHbhJgmKawNaaIM6IK2x4zVgNK5LDONDPb2qzdnEkcg3dZ6pa8MiEajQiCnW/Thpqjj
U6NNeAa/o8OJNlgH1uBwv+dt/l6j6F7EKcjFvgIs4B3wFtwarwcCGdAxRU2q9szIxuC9ZJxezy4x
TyV90u97baH66T3LmQbYR5M59IpI63pR772vtlVXILSqc1P0e9/D2UhNMLJek7b46Xj6IXLAUHJf
wP65D+SCEJJyJ2u0xYEG9KYfAAIW2qnEo7wYyTSKtaUSKT/NIFsaXmit+iz8kqc3nRJbSDq7NZy6
7CUxi/oAI/GlCScfMgnTJGH9tKvpuUhd7MPBk4lM3lFD2N0abt3A2VZ2XGIcwC+p6gvPry8NH6tC
vy9GmR+HNi2jZtgPqYFwftb6V8GiMftnMxTVohAYWSmll29dRJoflQevhmroI4iMHXB8fv3eUqlc
qRnmgY6OW61VAP196hsEpdstFgpTa3Z1pTjU3qxLUntP3Jcq30wHBnM+bIgzVlfN0BPN0mr02OOL
/gGI/MKK4Kkbca0FIwDENP1uwnZeWTjTM5C1he0cMhf4RRcidUYLvVCH6h8xM4/75NmPoxc3DNb0
q2+gb4j0ru6+V/wwWfOa9YeeeLskOao1c3m/tV9dh25NXu07c3CWqQcVWejaq1Ooqyzsm01mlK+Y
t7/3Mo3VGEkVh4Vv36MZi6BU+BD7YmP0XUTfD91f1CDAMZBB1002LuMk2kc9/Rgn+gkpzeJr7fjj
mw3qdl1NwUttjc9xDriu0t8ARz0p5Jjng/pmElewMCi+ABnDB+330yssnWpBCEpChEVBBUFHKO8g
w/HMtyKfk8MJvpswhqWGfcjISGDZEF1CjL161r4VRGJTox5OMW8RV9cC8+zPXKl/mKPXwVubGiLa
PXI1ciarThkQDDxkeXkggK44wDrbKaMybZmfVQfK1uVhKseCdfe/x17POrLou418NsmNfDbK55Pc
+3xBPi/lIWBKbe6hgzuYH4nyuRhoLo9E+RyUJ+VGPgs1uyX3Ux7/sQupmIwn1dhFtjdh4OFd5Ae5
oaxO+LeZOphECWRbYJfJD9o85Mg9ec3fh/9e8nh1PpR72eNfaPFFu0S/r+Tb//xF8gynKko5nsty
8xgXPk/CYcTrL19Ch8BvIT+Xz0vlYWv2pNyPQbAuIpXPwJh/uovU6DFWyL3Pc/LQ4S1QSP/3Gvny
4//+vLzLre8mXUqiLju9OaKgLg4Dq/nfu3IQxmAHjg9k8hL+kb6z6rZ4jJYEdQEGWuLN83n8A2Ei
pylFU8d8IOzJBeOZyD8nj4M2+RrOuIARd//CbIz9rNo0b5o6h+9mdNl135xWUgdCOwC+Gv6YOWJX
cRemtu/cSkDbpafSBU5L1FvEk24KePzVLUGugmc6M4FxIyCxoNUl4j0oFfPFrwbtGbGZaZFKIc/k
YWbwNEkT+mmcs6t31S3qixV5C4r1KJH8tLnKpSBRuD7JNEW3zmYg5eTQImb1tgfdigPNtVwafCGo
n4R1yaoPArFKhjQ9GCYFAlkuikAsIDuZqr0sFWU9SnP6ni+2NTkHQTIKPgUws+0xitrxS4qE8wvB
NyFGj2rkq/ylCDRopRrrTttN/aMvzFmu3f/eyHOeVtBtnj+uCtaXpghigKSexppFNYHdmKdg+Ipy
zgBwlO+qMsj2WWb3L2TX+wevM5ATlRFxqm6kHeeJ/mWMjfRMvtYvU9Fx6cRZf2N4wCBFdOiaTyn5
YHR06qD/rjhxs3LFONGC97prKVCgo9SAEZ9496xr1AtxLy/ySFWy6GVADyCPHhu0A0OveDeVHO67
m8QfBZ6tU2xeVWuy7qnnYq1sKGiihrfubZBR/vWVckO4lkXecomIMiF0Qh6S10JObJeT1wjCjPZS
hgPRaG/0GoCvtxmGNGwsyA7MZ/mv2W79piGrP8sfJUL7Rx2GtL+n8IYnnz9uObeyZD+rUKKOHgRZ
U0XUvwdjY33MOyJ1rI9xbN4Liggfgh16oOMbTn8S6oyO5ntkXyswbxfUCcZCglFMkyaMfKGZXzA7
Y9cWyqG1HcQWuW+jxqNuL9sYsmuDVOk4GWr7VMRPQ0TFLirD7EkXCE8HUXztYV7uJ1WJV2AgFp0Y
+ytBrcaT446CKg0tWR234pM81+ulc4hs/1Ueddh8kOcW96LqL5oWKTemG84zwsEDaqL8OaqanTYv
tmjL64d+rE6/9TmcckAL7oaQGcQIhRgJ/vg1Ylhf9UDWrlgqwbg5YbEnMyc8xHl3qtIkpr+vYp/R
TQHkQJAPaOfeSzZ/Vc3Kcq78bnfPEy0dq1CzF8Lhr+YzaQPyxsKQp0ka8k5sbCmuaT8Ovd4KL0Nn
HCzEwGcC5pR1pWXmKuxa+qxUH7+aTdcsGt9TtkObuk9FnoGWTvr6QxgR89HCDG6dY6mnSmj+Ur5Q
atEx61A6OGae72qsXfRjAOnElnXXlS44TrGhko/CIfBKvu8ZfNihse5562j3aSNfaTKimgFgdEvY
81eNKemlTezuXnp6uyS0NtnbIuvvXtz5KOuwl00jUstMz4OVbuHGoO34e+N7XgTvnQF6Pm8kIlwW
uX2zenLi6GDAQpvVtLD/yQseVWRIglKBbQBJGx1uvccSc3RR489Y+06AsqAQ7i14SI4bL6FRPPJs
PstNN6Rv8Ja8bQM14XFKnm/iHJFL0GfrunbxX6GCcNbM92ri6rGE93b/rgqt3SGBgnPmKq12joav
UgZqttW+adzupfdCsjM8DC792IvnxvLuSmPYb6k9eavamgKW0uH0tcNjw+PTeWvVpt3yfYyZ3LXP
hedh9h3b8kV3FYxqRd7vQUOZh4f2LGiidAcunRIEDT9Q7JDC0AmNWypM1flzz1C7P89Z6UDZum00
e2s10IKMEntX1hILIHk+WuGfWzsRVzVCu98mIGwSfxgWRd1lC1NPSb1Wo+6q0hfY/LVXmACijWzW
g3sV+sQZGPSgBllle3YNsZFIoT4AizREtsGMEryOq3f5PfKTfl23ZAEidZ72DMTqTriGciEkxlpN
rDWKYU6l5Na4w+0k6i1JlI08RMdKvmbi0mnrNL5dFA0Wj5K650/T43O1YiKW3dS+lY1dXSroVY/z
IV7YZab60zkzQGX5YcPclb8DDUxtieSEsOPQOuH8AmoW0Z4IG6wypgJoy6KNejTIelyL0T1Oreq+
FLA2zglYYvq3pOjYgd4tac311OTTF32Ksg09zOhbTrDOYiip5tv9FLy2rHFKdYy+GViGj0OI6U4l
C+RZUcTHKIiz1Dr7h+fr5yEX1TfR6zRgyDYSScMsPm7oF/Ze/o9pN8NWwnB4Hs4aYw4jq/glT8mN
QESye6hn4wapGG/Uv4U2rNE0vUXzgTG1w8lCMSpf8iIejaHnThR6iJ5ObP2f0gUeWRQEZwwJSuis
ehnmyMnhZ2zCdXT81DvFyVB+1bx6pQ9BdTeT1mZlWZzxvhTPRmab1XfX7cp9QC6FbVOq9KBeoCYb
/1FYac26goZ1YPG9VYa5bwP7LRp+gp5BdkS/5D5ZIwHxuekcJ8EXNzBIEB+cimCfLIG2F5f7KnuF
4mcn524Iq9UjyQRqZIfwn7VRbOXQq/QiuWoFHr66vw8TJVAE1wTdEhq9c2RnyqvR2pXV13Ecdo0V
s8YN9R/44JMnl2i2p9p9knz7R1ic0BWbYFhqlz8TP/HvBETTykKqfxOcPQad8b3DdUpVLTW/qlWk
LGsmSQcJK61FeHAwlyfArA6D6tO5n7WtoyGia6wtrGxM145lJZBOHXC4rtBXDcC8bWhE/Z10WuRX
op2o3fPqUDfmWo8C5k6QD5aKOxLcVouVqYPcsVH44oIb1Xs8GgZyF7tBRDol1yAn4hnpzcY2o/Jr
n3btiu9bvjfnQ8AnH36njtck6dRLaHtvsR4eTCOsz5KI6swS8fmUo9U1/i0r2MFaMuytoXikFFAh
OH1SQsKG8o5WuR/ovzbj8GSHmfkkMB8/mfOePuRvNDjF4fN8BTtyBSTfWxIxPygvfm7dwsS3fxCz
tw9MXbw5VY86i74Eq3l6ZsQy1sspVf3vU/GrFZbzbbYoSYCBMXJfIYS3VvKQ/OS9bob5H4iDjFFi
QeVxWk90WiCZgGajnqFvx5bihfxeTwOVn8xGN8J4XXzNGHMntU7vOsETm7KiQZhmHbhFERmnScsm
7uaw3gS4nu6xE9Hep4dp6SRD5V6Z38EDAYAuQlxtc+5MreEJUgwdH+fYbmpNyb7STIKVU9jqM1aD
geg7tUfpkKevSq0Q9o2Y0xIiOGmjQUdo1khlunFyBKAOp7HoI4IXxd87k2RHTQTMzRDhEOmJO3ne
E/O5zz1a9OL98zpKHJQf491fFxT2gOBlzEEYmdqxcRDk6mpWr2Kndc7hvJF7iAKdc6G8Q7tXj1FP
napSDY/V+SzF4a/Mx1gW/Y4O08fc/jnLBAJCNIN11Y8Qrubi+Ei2NxkDXbW34sG8yg3PGwLUDfWP
UxqFuytcKGO+yBkZbwM08Fs/A3fWa022k3IzZJDt82yjjZVgH3qKtyTRsD44KNl3k1LrF7vOgUP6
pfNSEaK0jPzBfqu08V55gfrLw7bgqVd038mtj736qVC0s1y+/HskxTvkMNDUMCkk6DppBCMWXoJR
HPTtsTZtZG8QrGV0m1+VqyK5UoL88/sKeU5ekTeszxXq4sCmk71cM5RqcNJZAz/JNYNuYIYYyzaA
N8mKg2hUdykUhybEvKJI6zHeVOAe1yxJm20+NKpH8VO074E9YUiqVY0Jnqa8NmVtb0vTLNfyMEuJ
x7NnX7Ratu7ZKkMc5Phs0WPmbxVK7jV/hu5U+PBLVA+xAe4Y792s3WVhRy5LIQZrUmpGPLlt8exl
GWVmhegLJjjaSzfoLMgbP/rhNdHOnKJiY/lMBSAJE/JrT8Yzd5qyTmAwnPXB0fdT7+u7mIrRhXPF
uqNltFai2MMdkStnAv+uddCJ/aT1er/1YAetMGwqgPV4tU1/oXct+BWm6VK5+XSxfMtDql8QApFG
FfW+zhsvufDqDfcmi5C2ivY8/jeiJz2M+IffG8MIyPAmQXg8thWxiGqGmMoLXZhAw+m333Q+zJP2
JIxp1VeBtgSBZy/xQKOLNsE/nx+7SnohAYUWT9Se6rYi8dGIGBzlhslOcW5EOqwQL6rLiBCmKTSV
q2z/U9rS1pZIwrUUABititGtZhJTi9q89bmGrhckdZAZ5m3SsU5oH3B7V22ROEfpXZR+hhYQ3abX
w2dl1vfJSCzVjJ+zWd8nKBtezMR/RYt5k69LWdfI1d58dQxHuBo6624r58ZU1FdTEeLCwjRlYiYQ
qKOcwZNpfkWvVRAsxxxE2Jk1rDS91w6pnG3qbX5N02YtxQoYIpngjrYFQ6Cm8TJrQjHAIUgniBu6
/w8gzs65ttNyQW5utBqlSlqtjNeHXSBSAvhUyCskrg+RCwvFeJ3ijK7Id79pmpK+dHGyl9zgCKzX
Aaf/WyDAFmnUK4rpnb4lX0A1IXZ9fi/yHZDHtMjSsn2yc804OkX7U/d8NKk2PGOpdcrK6fdhWL8n
apnf1NycbkFzlP+/3FTVUC1ra46xcTOENlLUFRSjsW1d2BJWqCMPn7WrgIrVfdgU3woraK8DtxSD
lIgrmDTpqN3d0hluCsHHqJg1avAOuLn5FPlN2r0BUrKgttlR7wd0Vhaqsq2HhvIgzB/Er3RmIV03
z4i0szXUzuxk4dg+d0VRrIh3qj6qnNTWIIt/uKSwLDrQnLsgi/RNXrAitybcNY+4z1kvatfTE8kw
f4B2pXBc9YJ+nbsVddmqvfKkSX78xw4FgfRxZpgtm2rQ7whlUmguGWA/ZCRwDyBdq5DmxGkfneDL
/7LnG1ZuOvyJR9tuN6q8X+W51nCnS1kD19EK5ao5ZrzuZkypPWhwLil7HH2ruT1O9Um+15gGNJsH
8y8FATmvb3uYMbp5DF2RfDMZmeaMzZZm+5EFvwn01S02PRCQ7RiFdO9FlB/HuDS+ZvSUusEq7nlY
gSrzFWsHsIGMzjGyl7mSQtgXFnmMupd165i6M/4VQjNdx0S7C2ijcIfgzdCngJismdDmVdmutHDb
ymBelWb+Xh7Coy4ujc7KYEZao9yr105b249Y6c9zrmacOyO5mW5xlKS5B4ahqysPVo9O6wnNLC34
hWz81+6EZF4KAVR42RtP0/+JdDXo9kk3TnuZHuPZnn1xlHHzGXAmcpUBNBzjZWzhIksIdDl2JDY8
j+X03VWs4XGUFG0BVgjnqxSEmMCCDzInPbeJB0AT1B+k6AkLbnAMx/J5mtHFv4ucaF35a8ZwOAh/
OBPgiEp/3iizVJ/awFPhuuBFo3734JJpo0auARGnq6pRun00rziSIHibwV5XiCbja5/gOYuNHalT
AI7mJ0vYVT9JicqP8qifteeKEm2U595txUetE0GRTmF/NOs4foazHS7kC0WTtAuj7M2n2AS5bcZt
vf4E2HzybDxBpGfBqnxjOJjoO6veDYAf3nL4U+Fsb54Ude6rw+SN+jq9NEgW+FBoJNh0S0xYMo+9
z3ND2WrQYmycBU747AA73tSiDE6+2iZHfP3FtmkD5SlrNGfZkZ92KBFnrUxHWRYdkfK6E/vruEvC
vVZ70S1MzR0WD4R8U+w82YVQznpBfTmfiVxZQeKGOuULlIrpSlbgbDlPUzOSB3orJzXCrE6mSr5K
lEQOc+OsOLO0iKieKsoag1myIba1vbs9EsPcivqfirNgJMaoYRkN2mzfOkaV9nvzeVg5XX9g5FAm
UswwW8B1rj60JP5H7rh98MdO5aX3hGqR1nbR1ScaejZtIZYbuetIe3hUfIzOCxHQ4+kc+kTd27qV
7R/3vkXW5oUC3QCpqBjWsDrKSzsDdArq5LSRMEtkNaLUmuUsa7SV5Q6vqU5ElZS5lkPgrWtF7x6D
QD4fhlhPNnZ6dizqR5pRX0YqJz+nNthNmfDfXVsRC0Fly0JUR1itne8SHRm4HhT9tVPcaBU1acSC
nKD6QDFydHyUUOWeEpjjG0vSfCH3EHzlKIltdYnPMdrh+lSPkwW9Tzri7a7USfUdKiDE4/QNTmwd
DM9eP9lrC6Tslygsy0XS6xpGYjU51z7LR9XLnjutYnLaewG+AOjVe5l7GjaRRYNDvHQqWeSsX9Ml
6Fv62UXE9Ct2lVugL+WVSTd/IXXtmkWlsX/gKx63ZwYFLux68cA1EitiHkeEZp6I3aM6z5nU1utP
WZxCK5LHWau061RhaTUG+e+Xy8C5W4bZ7415PSxV0phxe1FeMWLD9lJ8Z5+A8aVZaP8IKlS+oRBU
KkH+2jY3V+P3xhdRDd4mHVg0SWy/S5LGZsBtta5RZWURoxGARFxuzpxFk/rARnSTBbPH7HdoxQ/Q
yeYVMHdIhAzYPPh801PbcKuKypvWltKNazkKxrNLV8YYaJZFeWTGZnSWuRDMaz4MnwprMLbBVQWL
efAU451ZlL5s1DC9DBMKw//fXpHqf75afIRmpywe9IuxGqJDSE+WZQrMdJiRxWoU7VnPUuciF4X0
ML+oIGuvaVRzt0bwgCON3qXoUv3aRjhrKIQ3eMpT7akIuu9urePtiJIvbgm8Se7leJ+WJS3us+jb
M0b+5jY4ER9fNomlXPbLAoA8pyu0oKJ/qlkjXOGCOEYzeMnIeh4+MW5B4dnNVoS12Jt6kD5RB+gQ
tTMraYWSrCvHp4ykLJGBWlTWWutlTEfvdwFvJ4c7qRmvWQju3LYEGgZu6VaaVX9+uCBAFfrA8aJf
/MRxO8wuV1fXyp1aGhpARtJqzcgmYbZG0e4SI+tAZOSkiu5h8odD1qr5Wf70up5wJxsBMc9zjSvt
cMWUJAbLdyU3IVGRPP26faW0yqmtXHvXO6S0822uvtkP0Sm2AtCmyUmKT6l1NDsrgIyZ4rjdqzCi
t6RT2S+VihmyH2A6uVNW77peJZAgjf0Ts97+FUftQu0onfnZF68gc5HkK2ePfzXbjqFpv9CGAOBi
3N3/4+s8lhxHliz6RTADEJBbaplab2AloQJa4+vnIFjT9abt2WzYAJnZxSQhPNzvPTcOnZ8zeaAs
BPPvtmFN64yMWHIjZ3NFiJDN5ygq6MFsEU8Lgg3JHCoXscC4ezBNy33W53fvenzVnq3hADKaxr7e
NM8cTR6c16zdSFBM3wmoBYDvG58DsJxdgFNwZ0zQ5JX/umojByaAeBI5k46xQienmZr7QSDEicS1
GgyR+OHFVfiK0dTdeVWqHTsnxovkmuW664gEcodVWE7WTgiDrGJrHlaRIdsPtTWY9S5tp/xOlTp2
Gnu7lk7ReprT7NI6CMZc/pfotyQqMgfXb2EN0RnjxpPeudoutmT3VunOfSl8IqjmKN9ZNl7jyQOy
qEzgzrIbVQlaNAQXmge+nO5b/dlhk15mDfWY2TttJnNDPW3Y//XpoXvwaBo95nrx0ss6fgIu3Cr7
G24JFAQOTSUnsy7jrEWPfp8ktM50e13ZnfZGNpC2zSgp92q3zKm6+q7qz3aYL9SL6KELSKRlvuf8
lCgwUsRh3yxpE8gS0P7svaol9G4Qu8T19Je/P2tmxkYlZ/uS9BSdXu15XEJzcFY1O/pK5gZAcM68
kaGPn0XVfpalt/Jj7nHo0vp137rNvQK0RlMCKMM+z8v8w4ni5lLdJiPzFB/rvL9ThWNkmSQZGlG0
mhvMgFz9qno7ZmQ10/hcrKb+xKpxcP0S75JGk7bL8H8MXn8OJ+6ZFTqck7oR16JuOPzQW4xk9+mu
5nyldvVUaJ7/Cliu3Mt6cA8S7x7zNMafoz0GmwyLFuGpRvdAa2Ol6lr1MGNkPXYJ4Ba1ayOIpIcO
TR3RJZQrZFzENSX0gFICsT+jqLzQkBifywFVUO9C1XNbGX3KHJdbxwLv5EeF8+E++IktTzkBWGs9
M4cnTKdrzdFYYvgsdI100h8BZTEzM+Fs+3CDLs0ywe2T1EQrA4/GLZLf6rNVD+qjtsEH+pMe3d3W
FABaviphapQP5mlKgQD/x10rTYjHciIwKM2sH5h99S80l0G46hnSnmU3XqbDsen9VnsY9Nb1aI13
TSZQXhuOu72d9ZWoqpOZNV/JmM2bKUMThRDXfaiWUM9gTdyn9bDEud8eWsd+LV0nPv99Ck/VObWx
KAs9/VlzXV+Ey/ncwFcDbLFtx5DlUhxFGz+zgV8by5lQSo8pkVjm2stSR0OGeu6aDmA/N/RRzsNV
LRIbLwghvmj9Vdl7KPf+vPr359SPNLIcbj+iXggdv1ilApiYJ+jLeH037lTtMiRj+pgjhFB7RQnQ
50bLZYA27hP7fSzalml6Ua3nKal/xzVBKiUj76QkALJwa/29lYi5ZmN0nqeRePsoL5sHL08Uuri4
yji2Dl6UZX9uY2Orp9tiabFsSne6NrbTn0aXUHWBT+7CGNBAoWPKjao1M20qd7TFuW7YGdr6aa2q
F2mP+bOZQkxsbIrLBZHf5i3c9Mg1t+XSBKHPLNa3OnhAlmtVKdm6ywvEHTknorFh+mcAqFxt+LMb
GFr7TCLT2v/nKfUL6if+/n4Y5VxefTBdfg7miQk/rhRRvSZFVrCMXZ4zna7bwxKEWGjDm6Pmfq3S
uvqsGOFvh7Y2D5r0S5ZoKLfGYWPbbfcN8gDsOR93WxjgpmmtITwUtSue4cAg9nFS50fZ1+fGCqOP
caqt7QjH8KwROdY73rB3TOglM3HnK3Oqsx/EpRDM4msfUcgcJMamunNUtBC3p26lhDVKGhIGwHPb
HvH3MBIN6gwn9c6qJpGbsEmDU2Ea7XusUXwv79hHA8KEMukPUnMBFsvVraOQnBBo9c+h0OvHvrUe
VdQ4gj3CjQdnWfzkgElI1P7T5ujIuJHcjQ7qKw6X3bi39gU9ma29sGbagrF1GvkntaceREihJEqt
+NO+IAm2X+GYKt9de9rAnxQbac7coAH9XnNh/1IRJSKNBHNo75c+RNPZFtN31cr8r01N9YoduXdw
Qdd86MuwmVNcLA+4Din8Wguc4rL3z7WAxc3G6YwSWA6XB70NUuw6Kcq/AUxZHALf9F30HRWHNrTA
ZviIk/yYjb8tpOVvohr7k1Wk81rtVlpW7jrLM3dql4KtXCPdwM/t6c1KA9dIeGN6UWqeyImokIxk
CaHu6Bym5Qv0BLLsZrN5MszauLoEibY+CiC8oad6WclpsjIP6eC362CKgkvoDm/UGfVjasXTinhY
5xDZOEHW8bJviZIgbA9OYz5NZ/wZ9VlhJ9WDtfTsiO/8j+ctU7sKO44QeCHRKMAAHYBWvqk9pdBg
qiD/V8BBEl+JVkMJO9RPxJVnbTqXyUlFKsQOklCzRukesFDSDOPiNPrpL5Gq7aCNp8L6LV3i2Auj
K16RmHaEOUR/ttRzbdIc0YeWiCMr+kIjSoCZv+/kWDTUw0biGMLc9eJ4PqmAWun9MPE/uNBEf3eu
uHdLbfxEJYgnNHWHrWfmxKBZ2niHygtlX2aWn07Z++t4sOuzoQ/2WzP5K2vnmx3aUivNJOJIJ76l
2wlPzx9C0974/RxtZEWZyLViusNCUJpIyAm2iov5pJ5TD5Bd67uAPGuNJFyR0wGXhkM1mlLk3QVt
spkiMT5EYT6tvTAaT2KyfkxgJZ/btJUnpp5iGwIz/gbVI+ErXcWkgO+5ddpcPwTNtmxmFqv2u3bI
dqFWiX3JwuEuS5sACBPSvL4IZwIR2f37Qkxg/Iov4gdB2NNa5WqpAlQ9lB1KZJOKTJYhcjxQnEUw
h9d67MpzaQjIuiRvDyLsLgMgDrXnt9wGZdIBEVgOxLAKjlbsM05Vx6Fma0cUBu1GIxxiPcaEj6z+
LjHVltfl9L1MWEFqN0Jo3mpZcKoRVwSzsVCuaSzfusvkkm1iKByYprSMKM0q/s74g0GFm7/R0sM/
lAxY0u28hNi7ZI23UX+oESJy7zHo9gm/rQ5ZiztU4ii+PTRZKpdgjmJ166vgUN41Udw/DQxaNv9t
q6gCiXBoNA4MU8ts48On2LdV/kqjYulzxxHaGdh9HloeNhLRkiNq6A/NGDL4xZF2nCwteZLj8B6Z
HVKLZc/NkZbEM12TZW90zV9+10+7OK6sC2wvHdg6E87Jdb8aty6fRB1aoBY1HT0//ZbbGr3KXPx9
KuPBLzX3VBsY75fKlnyJI0yrET5VhHseXOnBNVLvHbPZulAds+V5EjJJ4tOvhrTh6i6fei+cZlN2
k71R/fzIoSP8Z/JROdVRfYhAlb/Xo+b8+ZzVp9v2gdjmet2uw2L8HXqmeT8kdnKEw4FZbrmDC76u
226VEK6KccXcG3ThoF8Hcq+KJLUrxzRegRcU6zIJ+g9r6Glk1RQu+ZLchGb2Ejq4RZsFJ10xe/nW
d+Kn3VriyW6EOJHJlW/VL9jGsoqPXzN45bKu5W7wq+qY0jN8xaV0X0NA/+b6HdP20k/uSsaucPFn
jbs/I+6YlKm7fAAsnDni57KBt/y2MS3PDFZ8zfXS+jmxAZGBPAE//Yw6o10bEHnOttIepNEVpaj7
ODtd8ZJMAECXmXsVBLCDbfIaSAIr380soxNaMutQvxRHY0t9CzGj53Hf8bUeHWlFx5ac1WtltKQu
9eA4nKwlMJv+3itRmRMrZRl8FWCWJgKnfresTkoURlivtHe/BNpfW/58TsJxeuh08AF51vff07q+
9xPTex01SYRaVdl7ierd1ufm1bb1e9MUxaPZ69krznguEaZ8D+s4vHO8NL/t9snd/+9oIucPw9J/
+rhsX+CpNEx8d/R9dPtfUTsl60vG3ml0CJ3K3JUB8dFj7b8avWO+/rOn2oI6B/MJ+MoWU0+7HVws
hZVvTS9T8dDHGUh6ivar+skqSyIk8fAabnQNrTd/uqRHXXO7uI8s8DNrA6d9inCeO7Z1F8P8e5Fj
dlAgFw5DQUxfh1VXEJAJpCXGs81R+KS2UjDUty3sdI8hqLUDOQJ7rIKPThr/UI0n1WnS83KTa5p7
R3ZUefB96ia3zL8ABbZ3ahBfOeUXurf2TnFQlz17Gcbn6K82mjvN2xpYxhs0H9ZiCGLGwT9Ly4YF
nUvKbbGoU4MlfRNUzWMX9eVhGPpsY2ROwgolQODnLF3CdkKXVFdGdFCi0HzGkorwQGO1EPbmVr3f
3hvA3SWv3oJaDlJuowp5YWsQ3TCgm2ezqlIWbAYqyCKir6cemnE237AE7TLY/LU+pStLZhaEuiy6
eoMX3h5SUhFWuUeFq5occlQBG84WqdpwTchOWJGj8SMlvBGbFS0M0WEkFJ3ZmPcYVpGfx/I9naro
VfaWtS9RlJG0zVTfVEgUisjgdv+2rJDWhERnRhM2OfSxRZOxipld95Z+B068fqGvvU/9Jnlueou/
P+m1OwUQUY35bgzOQL/RHHUtqUiIV/Km9I+3rQAR14RoDiDWvBPdNO2jYag+zZDY6CSfX5mK5pcS
rzG5EjxfpxrS6yjbIWVNV304Elez6LtFQR1zO7Ra9RYInxueI6kfg7nvvrw8NXAUx/1D1hHojgAt
OLRyeIDTWxynNg12sMSyO23wfSQ6w/7mOf7/z0guyP9OnHEMXdeJ+rYNkxw/3fpXdM8M1wjBVIqS
FQjJUhujkYYZt/MJzTyrB3IWqD7+7lvWsInd9tuYyu8K40Pss7zLxvh7HDnuPWbb8pNEzpS+ovM9
Z574lNOXutiCkYDVWMDxVIqUVxnnuSDvte06+2yRbkFXv3pGqTzRT/C4MPCtIfAOLl0eGvcsybwb
Z0jEwYNCD2Vo1RTQLtSrYFtk+5jGDStB28JOm9K/RBrzquXOG6VzcVvZ5PHUbcxl9zbedZpug+KD
/mVmHlGscKQihXglIFYST2gzL/mepbxH3WjMxxossCHM+psNQXRtJb58tHExHcgmJr5mAvy0dH5V
4WSZlsfJJPobegUOTIfA2LKoMVhjj9ge5mW8/M+eejfLnqOnxpNqI/zzmlqS5QRD5mnClW+0zVWo
GcF9MSGfmb2ItBavYeI5TAO5BFYA/6sJr7MZRjgY6ohmsMpSbkmUw7S7ZHJapel8mEgOVK+ui4hK
FXl/6liIb8xcotJdmiNVl22kXfff+M2PAezyinE5iV5LDzzPe3kJtfF3YQfeowNNF8hQuv7bzsp0
6DGz0RNRo5psOk1Fh/T1FZ1+92rbiX0snBb3Z9E0jy6LuT+dAdPvrI0jh+Y0LT5HtdDMEESubh3f
LjC2Iebn1a0PEBqMa8EexAy5rkph5oqEdopHvKeJM64ws+oFmgsTbU2821NTnCMBwCGtaooPj0GI
RlxIlZEt4Fl3yVCy2Bod6xPpi/EwaUG+7cRIzZtl8ZsrI3gPBBXcfjEkCXzvqavfrGlHVGsHeoQE
Zpbfb+c8tyBQiX7b78fenV4NF0VdCwxzpPzfAOvwWQe5Tn+uzRzWRIiehzNh+Yq8fYFXDHz1qkDJ
hrWA/+Ze/rtxEMplODZXUxMOEUgaP9iD2tJuKFzTeb/9wzZCXGTbZDiEWcn9agE1OnmZnCTSylVd
dJumNoYT5qph50b5by3PoaRMmWesb/8Dk8nSaprk+JCWGivSSrzD8x4PZtzHW3Ae9Z6gN4SffYAB
kzNxYy+HxBR0yaOWVJuEVe5Klwy5U2tZnljzifI8vEs8lv6rtgre8ClWx1xa6WWMw716g55r9Ova
Ghd9WG4/zySQHnX8BKZeM6qp8gfjnwduby85KD4IP0V97D19Ym6X1rvZj+KX3Oeiq9FefbwNX4b+
s4B0+AhOm8RiFta7oaT1PweFAwRCc4iFGLP3oqNNw0zFZ/1sfiqNqxa14c4Wg7myFUjVSLRojWsK
EuLCcf8Lc1ds99LEWp+thw74Jop3QgCX8a968Oz+3Jc5ne2+rs5+Fek7vfWMuxymTLpqXbx4kR/+
UiILCQdkY7jZAvkkk1YT+E7sIMfAoaM6Ug+6nAmxrqozt856PQZxu3csXLc83+Ay7fuXCibPBrBW
tle7LnKbA6KZad3apbuuOyvfq5Kl+rp9RN5ILVDp2SWVQ3xxChuJm12Il8rNAXnNhXe4ueSLLqxf
63clJMxm99nvhnCLF6d8t0Jua+n0YdAVXqvrf005pk4Ho7HnVR2PzlbtlpghWNfOQ8L6ebE9jSUJ
P0nblVy6OvFawH5fvGGrIB1w3NZJs3WY2+3VfQaIAuYwt+7O0iu8dZuNYuvldUT0gScuMA5CnSC4
ri3Ptz9smsR9syTdLwCniEyv2x6w8A0Ne+jzXbVPiZ87NRW+5L1AF7lWNZZ68JZqq80M/dTfykN4
/qo0S54DOU4/LYYFK0e0TNohrjSfOFAlaoiovhSJvbAIgr3rIpUinxUvTZo6pAQuE3oB3VPVgJHL
JIAF5C+ZctjbHJJHRJLGHYxei/O8G976NvhdeUN8ncLMYRZCdIT6nAkF39nm7L6EU5ieS3Iaxybp
dsTVt4ewyvUP6ee0tZkKOXX762bGIKedMLiQi7uyO0Hse66JgJdhZN07id+f3S4ttzKlNuylDpIp
FEdFktFK/V0vqhoQ9j0C2gblNkvXQMvfjLp6JUOqWefoIT7SvHnvfRo7XLhxvXHDXPsR+9u+y0hC
mAkL0p2i2uMedl9jFtNmHiD3bmr7rnZ6lOfN50Bj5VIsqfZpPP1I0yVsw7T2KpbALVk1zxoJQwNv
Eepg/sDgyjnHZfjVL4of9VAZs0CzjKGd4OkJubNRrJUHwKzi8pmVr7pU6RhmmB53HcKlKLoKt07J
y0zta0MswFEdqNpyLe+0sLmM2WNrNtk1KiiNmmW1Wzlxdg05zVdTTY9ASmGvQwR90LCQ7RF7utak
Y7wPKceBMB3Yg8sEXnGy1YPfpt+tLm9OrUlCfOm3400DrLQ/XrkqR2ZsskZQobqBdu6W93A3oVxT
XthLLKoZe/Pmdtj1jLyJq682kxymD2yB/bEwdGtjyaXSAYZxYIoN41pQ6fhDnr/g4Ijv2th4ViJm
HLdQfT1rOvncDqK8K99rpygJAYvdleWG5bseeA6RvgxFEuFeAD36D6FNG7MI8QuorXAgLMUvucAG
TW5sZMm6BsmiDZWDBAko/b9yqEvp2GVvhtUQFJOlziXNOtKbZOXv1OftJH21ciOmqOqeCsRzExod
qYLIKh91jE/bv1t6LYzD7VY10+tfkWL+okQOquWkHkK//tATWV9ZEB+6KMp/eAai7s7pvmHaN8/F
BKAsTrL45HIK3yVZP2+CuGLulJOQFnGHNjC6PMR4yZ6tjrh4B9nSnzkky+QNKcvDg8oRofNPbvME
IHIwjAdCK/2jnlflVp1+QSb22kyF5mqi3+PqtO5Map+VnE3xPmL12bPIirDdMPhc1ginKMyK04R5
hHt8Jx7D6Kcf1tWL032qRaTaiesve9Z/FiyaLwqPOfidc3EMb+/QT77eqr3Z+M35Dzlh0SQpRWfF
OuZ25a3mJWIL58+tte+3WnWNhPGjMprxRzXfqyiVQZhkSIwEsd+6UYbRlOfFle1VVvyYLSdp5tLS
cg0xwrxmt+tH93C7Ug3W6m9ujiognOHYQqmiw150pDzB2/IYBo2yumhO7TzZVvWuPrGpE9yjIq+8
9ALXY9YWt+f93HN5z+MH+fHTTn1+lUbcq+nkr0UR2fe4G75PaMFWgVs0D12I+a1JAAToRrgNGt24
1nqXnuLhOI7M211U7081wu4VCuHxBxFGaMUw8Dixk60mOx7uKQWLtZ1N3pdDzhVhRdsBF/8LaRf6
gyjSt3qBRAV0GlHSWa8BVRy0XaqfevE5xEgsD0z9GR6D7OB9a/FBhfrULE+01nwqJ3Njm6O8qu59
ziiQirazbkFSMQbEddBONTUaTDjCiN8jPTb2FqEY+1GG4q0r69PY42PTR1bjKrabdRNM6GKsN7bS
C9RusK6nNjh2Y9qfR2JTVpRdzWZEZH0GIsd1pjXb5RX2rUm7hln37hMyc+YKE67Usa0O/9AkS2Iq
B/ukpvKmkONZLD+iXi1D2T1wFaWQrl/xdDcPbYKKtRzfmzEv353WkHdTgchSRlF2jz3zV5e5co+s
cN4pYavrhZ9BlPv0zn2cXVn+rMKguAf9+6esSSewYI5rsKmOt2V55t7P/2wVg/7nub9bYRRxd867
Pz9XBGl5JU9ig64537sllNo+bSLI2Kx7SqIA3m2jx+uYpSApBG2Nqu1OmtMweGub/OPmTcu18tGg
62gRMfiuexyMtPPM4zj94NnuqgZ5TEzfQ/jgeAgKCmDJH7NmiUrM49JUjyU1ToNnba921VUdSCDq
1/I1Ians7KVl/TxO2Ys6I6qgJWUscOCPl6V1xjzA8HFZJId2l69TIrE45asQBYM5Uzq1yAT0TD6O
PQomtaWei5bn5uU5tZV4ITlygbEiKpCFEZkWsHEJnFG7rVkhh00FGPgQ58xC2FaYbeaVsFlkBOgw
HZszLfhTMI5o6PXM23gToaXwK5GsVz4XA8nV6XaNntAcIAzpn5W1nRHbV60D6YwQ4T3rFjmBdHqd
tXpxEhl9VI3+cDVQXRE9mvx0iBknkuF7aU3uei5M866lP3zuu97Y1oVP9mhpGPvOmqHV1HrzkMkK
QnA+WRzIk3XCSwuvKhjlfe+mSJs9s3kBCgaBXZKtqZvxo3AHk0iKRGwI3Y6/a/LDkn786eRkOBDf
1XbptEOXz5+YkglBQox/dqT+plv9dtCi6T8SHM2oNzACkIwCm5tWvE4o9chWEqcCobx5cztONTMJ
LucgSmk7X2biR6LYcr5VxbgeFvEMwlsy/SodblATsExJGowDVTts1NVePXR2eT/IgFYSkUi3dWtZ
Dt6fBRw+LLrAbvzlcbM7SROE8u1GkY3ZhtjPjaoror7liuHO9aZTaodk2YdXw9TD4x6lkpHMeOLf
t713gFKcMiluJAuR1ClMjXkVhuB35qSoP6IBf2Voe+5rCqtEVl24EWDNSXSaIjRd1sqK7erTZmF0
mJPY22qFHpL7vSAkBGKDY601DypiI1E5G3PwpGsWeSzGt8QE+0cro1rFfhgeFPpBPSetmrRUYeb3
AvX7OrWadrm8OGjjFoHjjERuzT+TbhIp7TOZVf1zS3tpAO73JsMRPnL8pLi0tlGUe4SAw85OPejb
EKNPdi839og6DMm52A0YOg86UqxX0peYpPPtzIog3wrrrki0F+AplDZctSEXFc0pmD3tnsqc25PG
AVxdKcpKbpltwSFUbRvsIt9nC4tXqyXyak5ec196tbYStQ1pMbSpxWatXuk6qinOzPiJW9erO5TV
J10PY9v09II0JrLrYSn5umjaG5Ffv5ROq22IOtM3cHxfVL0wzG5xv+y1thmemgbyuj2NfGl1G34L
4uYx8QbzdwevhvPQiVZVam00cwp++mCDWml2n3yEAQYXp3gYdA7A5VogI8ej1y4QTQUmcj0DUlPP
RHTHjIk1WIYqQYtZbk5uFZF5k7ivjNG39IjiY8dsYGf0rPayutcea6RMqLlEctZwb1w0MgV3UkTF
1kNotGfhc+nLePpyLcfayLQBywQK8sRxJleJwS27wEP+gb+cQkX03TtTjyagb5AOrn5xUJNe4KbR
ZVnkF5VlX42CAqRmMgsNAGF+EzmsvyraZMzuxKXJxgOJKRui846h3Zq//u9GFLmXYEjjjaYtq0kj
a69+Tu+FjIb4JO34y+GfOKvZf9AG7V2Z50fhVf3eFFSD4C6bU2ny9yGYaD5mRx4oLeSPzKeSjjQu
alEYbcmE6BBQdt01HPQOTSpb0fKc2lLPAb0iEBC94qYjLHsToJ7/dACWKPCgbV8rLeBPxCDUIRB4
SmWBntUgX6Ygwljdbgyh3+l+AtJbePNDZr+D8Om3oQkYyasIhbVhPH0xKbz3fOmGq6oCao0rYsXC
81l0TbDxELEcfaJFoUUSd6qEDET+eHd0Tmkh2JALuLAThinPdQ1NcVq8KSYjCi4JkJOTXjz5Iosv
quXAN+5vCdfzXlClZCiI4/KYC3CfWINmGpnDf6yMmgKpiWOV/Vow8AMj2/ywWqBBi6zd7qzPlmj4
t6h0f3W2wRQ+J+dI+RWNHDdFZdCtk/L203Gffx/R4RK50KZbzpvuai1WJM2Fgj/5/ibN3PkYFyj7
1GnUetN8rB1jRu7Sv8AnmJ6RfCcrzW6yJxa/QJs80PxwncIv034X4nUIzfQT+VZ6cKeIDIZlyczT
DCPlZ0V82KFgBYKJM4iPzs+bA44J3EW480mLsDfXAyp8gWmBTqEmP32tvBvKtLs2JU7tQdd/97Ex
PGKqZCQc0p/mYoMC3Elpyi5bs9rCRrW/9S6WwQk5dgt+g9nM73xs4zMzYLKIekc7qsYpEidkrqgE
Tm4KTsiWJY3LsPB3lp/Pt6Wn15olAgRoWapqNabKO95u8ZHhicNNqEh3Db1/1VFvkHGWsMTmsvbs
xwPNaDrehY9610jLX8oQ2LR1cBhrtN/mMgIMkq/Gq4myD2qoaZX3pHKYI5OxUeTKcl3EQ3QMicsA
dsBWYTrtobXnLc5K8apHhJ1ZwQtJD96E3sOle5rXabTkMKj2jkzaU9jA8KnMiXQivQl3zRDEu0wn
6CdxsvBhaCPvnMVYSNKglN9BdQVSM74T3NBzywSD7zdjce8PxMbeXtBdDkirOkdNBwxLTOE1BU2G
3K1FJ7N0EJKcmZ6M5hOIgBgVRfcRjs0Bfk3xu3DKf20g5z0kvrZorDN/pVAUVg37PvOcdOPrOnKT
jNvKta+dvZOHa8PM52u7TPbr5cEIRHmuEyz9lpevPaiXe7XmmN1o2Jk9qe5qV4UghR4CIxsJkcrK
zXsLCcrkuCNtc7Jc1DclEgt27bLLWtk4GQNMBvVc0tUEkqMXfjXzqD1XFkragZyC8VGfdJdw0y91
eJQ2eQorr7fyc0O5zgJ4pTxW5JoylHRjvnTCRp+Q+9KXmuHbq4cgJqWuKdFRsOiH35GMG9GQTuii
OrmVKT0Hzel2qoq0Ffhi8Qm5ZMX87bLYwVivAsvojm7CZNUZEC6r3kcdW8M5dlocJ4uDmz7adyjg
7kXbjlrgA+03wpeU4xgFfkvfb4qiF+ztxX5euifqVQbY8b1MtYsrvP4+jJrHNjBIsWnm/FDgxXsY
UzKJdFyMH1OevEVhod0RxIruPZcfZqP7z4QHYQmO4NVnrCO/bCMlHKEs0dpZ3j5kVX+q6MPebGGq
I1Qx7944KU4vL3AJnPLS4R0b17nhTvl2C2SrjBTBXlmc1cUQM/HJlKn8ou2EX5CkqCPLgnt1pJRG
Zm+FKafbOax0YyB9CGG3TWK90S1SKs+HICIk/pYLV2riztSo1IKYyK7YHHdxn3U7df72qAJXiWm7
a0/rps3YtvRS6jFfHJzlV0uoWWaG3ub2bblKFOrjhV4w7xk33Gx4R0MbF0hgbwVVic715pyqSYTd
6gjIVmVN+LgbHVTahZeb+XYE/nqkTIneluf7uVmbhea+l0iJt3bfckEztdtrHSPhNUVhvLe5WPDB
ZrvATscrtj+yEJqBpWBsPThisH4HHUTByEx+TrJtmCpr7hLnbW5u75pe9Rr0kXGvnBe4CugkykVw
WhJPlUgNGTNlRWHSjVeyTGt0dvEQl694R7tLycyB7Gn7XUtC/0kLx1cNu+J3XO//3qiKM1a3Feki
7i90qyCYEobUNWVZQv3zUxvz78VQiA9ywgvGa1P7DGai2gIS7M55oB3yDPtUmDZwiaUGHJ+/+gqA
9M9WuDwXL6/+++fA3R24Wb4mVF67AHPeQxkHqEmrIXp1csYkImr0zwLLYITF+WfmGlCKxzheBc3Z
DpBJr1BoXZJM63c2SRGH0TdZ9FWsOd24bg9UF/YhYi71MARMQp3Bt74RMc+aM+l+UYV/VfVE2ESJ
vJlaObgf6vxDqOajOYzHeeryjdolpxVkTVmt6U6OT41gJBxUY/IjtuW6XcJUNa38WHaEJ8tru2Ar
qoCxaGOXzsFEOv7SFF2GLZalEugLhB6G+c3UaIJEDRLuKH1EDWp/VgXSaqQL9RN4qHInWdWU4Utl
dK/dYsecHaGBvcije6UuUjojpThqgum+74p47SplL+v+my/hj1A++qEFDiEnyJxu4rSqgH1ApRed
bYHHvF9YL9pokS8IcQwEt1c93pxrfQjiePGJMhXwryU0OLWnfOGUgVdZaeeuQMlEtnHz2vdeejEA
4T0VoAoewgzUg2Uylwij3wHD8XuRxulaqZJRKm1Mr9E+hcDHzfymPYugeJFWzGDVr/SVu4Sj5Ybx
qneyfnG7pDr2+RRsaOncVUNfsnjn9l7HuXn2ljGt2hV9Q3yQba2VOw7rEP6MxSeXNCbLmrzwt1NK
8klLnu7q7wspfUlmpfJjnPvhTmsG59A4hbdR5mZymqZ1SJ/jbPTHMgAhYQ8sA9zO0y5qeE5cL7jW
+YlORXnGaZu9oB0jD9gS8U7tSq9rzq6NF2F28mtNfYBpNpjPkK6KdbhkewvAbVsnZz1lS7AEor4k
8EGyTe9FydGeuiMLN+dstDpquAzZolKWqwfp1s5ZbfH1EyKXZ/pWCwLScedegO7rm//d1DltVg5y
jrEPoAVnJi4x7mjbKA60lylqeHcyIBO9wJ/Y9T8HMg/e3C58mtxo/kRzTkJh0mZPBhDqneyN5ELK
QI9cpOq349KtyERmnN0SkEW/7C7i5dVUdTCelsOHTva6TaV2r44cZPMQsAPmb5pj3vJS4owbpFkI
du2WPqYrh/OIfWQVMnuijmmfnTgJjs3Qeds07sSXKJ6GmM+uFdpn6mdHNbBXDw7R5evezP292vXt
LLyve3msF+NJmBdP8Hr1p8YPt0rgAGZF/x/CzmQ7bmPbtv/y+hgDCFSBxutkXbIUSZEdDFkF6rrG
19+JSB3rWL7XbjgHkKQpMjMRiL33WnM9lZ62Ue+mpvvZrs5ghuBJhv4UTZ/NMaz31TAw53LYceRN
o1/zyGBSTeAc+gTK2hxc7mctYHqtDZF5MFLP3oIA+DC1sP8RT3sMtVzmnZE9RUhl38XINAt+m3EU
/axtZXEzmVpL/yrxnPs2GI9K0qEedK0Y1lkZRPu2Ng8/Z5gzMheigsxj3QTLCjp616TXxRYkpf9k
O4S92V1rfw6j6mOCOPUdpMmKScL0MdIj2Bp1d89CZt6axrbpgCgXJhjmkZZTb9joFWewGeD1qTjL
4jHnTblMMV0BJQD485QCyj+knZjWtUeMatjnAxrcUXsp/OEqx3CljWH8SXlOlzME5/EnmebH270t
hyfW06k8FlHtET6OS7eGG0mj3zFWJb0w0hZQtEsiNs+4JL8rf72dgCXvQQjpUDW3AIyDbaTkEy7x
d7i/0nVqTtFOfa964M04DnVc3tk1TUWoTnRmdTk+NLZxtGg2ImzjLFkAWE3j1PB7wX8nSXVXL6s4
6YLTXVgND6Uxu4QN5PGukI554H769Ya5Uhq0uqPB1QaduxmT22+t/u3JndulEIspcOrheltTg9Q0
HjzDwHnpeg0VF/9MIBCNedxbN2gioucAhWPG/c376K3w/pe6B90x7MQR8CKioYVIGi1dKthjmgjo
VtGmv0tQ6mBIJkyl1QE3uA5RkTU7QxGY+TsDPpqY3K4QSRwwaFZXs2R/y9sWw9WuB1iXJEWoAIko
BAUtgGluGkrYlbo4aC3QsBQQltUp00hxLAndMtC/bmP2ZHSuiQcIEv6YlHvyA0AOse4atHCebPY4
ZeItwL6SpAbM5ZGuR2SCGZ9pB7s/ndLDTLCnEsoxwgtPFNC4Dgqrf9DiYdz+OpqaeHgI4J9tJ8wJ
nl9C1Fy6jQQQ3KFO0s9xWkx0S6sZU6ctUW0uM2noHivH6ooHKvP+jpZcjyasIpjWjfRiV+Ft3ueu
n2yTDOpkpXfZRwDcwFtYIGD8ia2Wvfs0Z2Tt1BL8QzM3zz2O67Nk17m2+gmIkA0VMwvY1QWgRlqp
fU4H86tdsBm2MwBr/Irlwg1JB2/moxKv8mjwD0PuBedcGO1xWo40iztKkCDsVKfqC+pbpr5tj+yg
wvOwHP366tLWvP2A2/d18ysEWI8+QdA8+uYIECkOqVtp6q3tiLcixmDrr6hXu4ON94IA8IJZcFF6
K+WEsohS0qM5eELPPjz/bGyOjJw95XPr7v7rFspTWvkk6qT9HgUV+xisLVaPyWVssLuEGYIhza+s
HbzCZ7Ug48G1H3UIdU1Y7dRVHw1FcDQ8Igj7vhgOZkLYgcrpTXv92aNdhU2hpfcxBM0PBROwugc7
7edvhmcRXt62P3uv7VS8JcPU3BdLP61nePJmt6TU2bwhoIqsKXCvpMnCdjahyw+Z7NBeIJaG2DWs
Ivq1VyWWphNAWQFZljjHee90OjDypWXXm336ImT32s5O9jWc5ddhcCYs0g0+wqXVnfX1rmMetr7l
wKon9TzfGo0xXMk+yR88+tFc9ll0Jan2TIh49j3IxjNXePa98dtzwpt2c6qhcd3UbmjdMB5VXb32
Wpc/ILiOXytAtsvvPZbjK7HDGUKR4OmnlT/Q4eX4j0xxxcZhOniKS1IAhccNop3oTIaRnW1tL3E/
Gy0ipqVPnHKpsVHLzmRDl88a+B+IeMzY8yTFLB2gwsqvSRTkIPZ6wAPLv6zHtKglczDNi8ZXc2L3
nMRPdFlxV+kA1ZeesZ9SILM3i6+BzJd0WeNoEED4yOX+aYQkAuu4oIJa6vmyCqOTHNhkqIUlgkcJ
BJhJn1rZISVlXMGDODoLVw89arWPwW9snv3OE2+hiJwr+Xftql0UYxkG300Nkd+zErCzqBmeC3v8
oXadyxYza93xBQ1Nv5+Y0ICrFIivlztvqHXxeW4QGDNuMTZ2NOZ7Ms/rx5CMFXUPU2cO969OzOLq
+r0GlnaCZGHTaUxk8seSlfZDpoSEoC3DsGQ+EG8s70Bo4NqCWbqxPbaNstWjO3Ng3hyOdvbVweVU
i+YPIjjb2zeMWRVRvDN4/vs3wEpjoD1ax9++STN2JK+2//dP+c83qN+jMbPg2spwyZePLwOd4lUF
J+V9tASgAyNc5N76/Gx1qD2X52PHSLeZCVoYJ5/11iXG7fvdmOlMAzBjz1C4XY94BLeTa4DQn9O9
+kRG0dz8vPEVDFwGZG+UjkudOBYOfX+8kLOu0TZFLHFJ3Bof7OQYZyuK2Hb7Mr3QmFVvu2b3/QqQ
OBmYy6dg1pmY2cQIONWY3ScpArB6mW+Mor4Lc9ckEQ8MiWn2AAcD/7a5I5hp2udl9vM0S71pX7ft
lyny3RVhahEaFRmsoZv077r03qIuHL9bZrGufFqlq4yhTlKxmYqm8cPsNPPcLBb9yeYmWRkFmcfw
06mG0YXmdua99bp9LSsbh3/nvulp7L14rdHskBnSJuFivE8iJqcJVPX1iDP2VEHSWFedzJ9szx52
+egmlxCh4jn0G4IzfWk/dElyqXNCdNTHuap57d35w8Ce5HvtRW0JbjWf63A9uyQJ6vir7dJqX81u
JAMlhnJFFdzctTNFlhopmZUJ79SbgzN6w2TbLbNI6a6CikTQ2TLKbU+oN0QlflDidZT7ERGsSO0z
tPxp+KqOKPWDn0dU3Oz+cc3XVO/ajIw3ROI7q0J3JrO2FVbzTfRIcHHe5q8z0Y/zVH7oQ4HbHMV1
f9XBSmnFFpszTiWGkdCMLkAu5IN6aDy5UfsHaQ7FfWbMp2DM21Uz0p1T9xdMuho1kfwDSwoGPPVV
h2JBI0rCaedr5SXm7bMy00aFV2G9ReCnJ42PCQUSCbIyS++tsZfrJO7KL1iRbjgVrPXRCrCW/ikw
E2sHTmWdyaCAA754Ja2RvyQlO3LtUc7usgozpxILt46nH9UpDmD4ox2B49lYPrdRkn0lG5MgRjYc
m2khv/cgSk6+7da3hdBxyug0d+bPU9utkFctiKxI175ocZI86ja/sDaRFpUWbJ0J+ANwNYYOgtji
Gi0EqLnQ/BMGfiyzy8pdNMxIEzu6/QOhJ75Kxnc3d7hfze8FLlbmXI/E1BoA36ccrRR7p5LcvhUq
VvJi89k+lhRZx2jW650+0q29/VI+YpNkpDOqFnGdIIxz9NfTtKDBqBWkxpdh9JEHCB60eA5/HhXe
lbtQ/ygEu4cs8Pt724uNAwa6/Njmgkbt0hezUBDElRY+JKLU6BXMn73F6ar22wWZRWuuNMTCeAXM
3t3+s23B/t1H5BFcZpquZxCFI3Xd+S3ADHacNFgQm5MpzHMSZgSXOKF4UUcSEcrdDBeHvYthf2or
m182RbRsGqHzKW0p7yGQThtjOaWYzs94ZgAsFJ1DvnOIJLLNrup/dWPcWkVitOKeYG+/hqQWxHsd
UciQ9+bnqpsebi6XhedhLQ4X+vDpfvCYD5RDS30uGfkExnie7c5fDzDv3rPFg06Cl30fD7XxUGMX
X3lhabynEWVRpPO5uZUnPrPDt4HmsNLia25JU7KKmmezyKd/SZoyfw/N9gRmGIuIPFNnXCF+j9ca
QroiYTkVpzI0H+JwgnmNXQQ/WIfVoDLj+2JG/OpCkYHHajeHX+Jms7AbhAjESphBH29rt7tT/Fr1
MCyoG6JRMRd3JD/Wg2WvyBnXdjFeyBOYkadCG2c+TtH2xjgJ8Rsfu9JkxavkPD+Q7TnsQ+T1G0VR
/HWqbmns+4t/iYUznN/tMJ4lHNPThWG5lsV/f4vcCq1mzHzrpMlpOIK9ts4pqT4qepHw5GKdVci0
lBJ71hjLSFzwt1M9irRTMJUY8yEWx23zoiTdnGAkbV6yV9FozTVWNI9uWtt9/Nm1UCDXreUbOxnK
HZ2/6slMigfpZvqjMOvsGfzuUUvG5JNRFSdNeNbBxLt9pztSEiwTDi86zk7WAn/46g0eIkwcx3Q4
aRcIOcMmif1zQR4NwRvdiIUmjDZD3hjP5nI0ahhrkd5KxDbOa7lYPlq9OjVpmb83OU3DpkJYvCRU
I573jl6Ok7YlxblbHnzdf5t8rcVPgIGDDJTggUIgpddOYgDUBc2g41ULB4fwTfPaGbvSrmIUi5TK
mi9PKYPLs8rzGBaAizrClnUSJr428nKK5p35HqBVRkB54CPr7WmGM2kKweIsDwp0l/h1ubIH/M1O
lm7VOENNn9RDEC1/cOg+Gnk63P7PX3S8dPD5caRHss1GnLZDy3OinV9fx8WymxBCtPMNHMqJ8Ltk
DRCiww2czezV0/1oBsOz6yXg/JspvdiGTD87RMgHQBrnkf7uFCCb6LPWvmZ5qz/VVvHJ8UrrPRi1
iPEgDaMiKPW9G43jOlly3NXDrPvFrrMt7vB/Pkch0611JTepE/p1qgsxeZOxs5a5mNVBKK0FEjF1
Mx4H+zqMhrhTfdjG6W08anI1GJhcowydFCCNxe66KXBw7KqxTF4YInxXa0xeuxgESWf958X676uL
JbCNSVfXCZ206S5gCv2vFLuJBAqe1a1T1WcXZfXEVqHtLAMMpbpEOqfUdrROfp4GSUKOYboezNY9
F548DIbWk2r4n9OqMvGPkruSZ+J/BzvTKhmvvc3QuHWvs93/6CRum5/wH9+8oPR//GVVskZh7uyQ
IZt6Titj7frPL4H1e9okdymXVcVwLB2CgSF+M9mBwCPY0PGrE8yDt2kKlqhn07I2OQMp5EkJ6ZkB
Jp1YaI/M3fE45MAhYt1+Hir9S+Q+Mrpwd3oy6muMX9Ydubujv8OcHyMH/MvkE5O6vZ2xru4HB5ly
k0RgkXWCuVB9f3fs+NB0ofeBlOfTjJX5qhoTwIG9U+KNH+os7D5uYeU2KgAX/9hebTxA0boDQ8Z/
fmEc7/fQXk+4JgGkxPVKHMGkkf71w+EggvUymQ4krpnRaQTZBbz0Dqr+YzDF0VfAMEoE2JtMn52W
ARItXu+Ir8lGQtf5DwXqvmDscrJwopnLi6Mi0qfbUfjnc+qrYwMB/df30dr5OmNzPbteMV1GYQPF
XeqgbqBXUtt5cR00XQKC8JsVCIktWyFtyQEdr6aWVMTGc9oX3nxwSKtZNkp4pUwWYW4E32AE0Glf
aDYt5TQxJaI+KA9Lr057SmeD5RJpsb8qNQp0vYrzfbS0QNVD0uCIY1JPTpy5iAgXIBzjNO++X46q
hh5okkT1Tn3Bc+mv5Z4gp1Ig5GSCFRzMZdglQdYc47rAZ7ucolR5N2paTI95BZOkkvXFx7lyUUdy
Oaq5freVgtmHxXgSi6IVwobytA4tkwIPjs5a0ZMNDYPHXEJbod+SoHlnu7gXJIBhunD65ypEDSdq
TJHBovPsg6Z9LJAXxWzmyrVvDs+OB91jbgIkgAuNWcWyZzS61rfZmCFRHuSVle4my0nO4WwWdz5e
4I3rpd2+z0MBNbHxt12VVjfjpbU4I0Iv/fkcfAB3hcCMSo8G4xVgyn8/tCG0Y5+kLPV8XMOUyEfy
jEIMsfsOi+E2WLwQqYB+RruuPA0Mh94qRIN6BkkoSmnSLyj8kPRyDXnNq8fUUWnfUvI3AakBHu00
OGVZNegkKBL9g4UnPseD/ATZ1Wq3KPOXdlp6r8uIIPG6ajbakm/e9Z1/Vkcq6Ryb5nxGKxHYhbW6
+ZoQwqL2KNLXltIWtSGMPMWiNXJv2ErHIAZyxoskRGFs1VfnrnQvEgYaAI+l39gn4sJHGCjxOp7n
8UuIFppQItliEWzMJ9evfxCbRa59i5hwbPzHyhmazwUjvA37MvcuI1DmKLSBKO2p+dykTbpTxhh4
aBm1PncWt0nGvReazb4pMGParZffaZ6evEFZq9zefCOVb1w1HtyPqYjMa0qEzsYy4+odxR+21E7f
0WC1Nr9IbupIPejGCF/LIZQxanBytEPNZRhvlEd7dJoAhrOb7cKmMU4I5fRNGroU+0H7ViejzwRp
rvepMdEdJfJPUkZ+6Tp93kBV1YlJMalgzWRjsV4asDldEG3KrTYNWXYRMF5WwCNmXgvDx3AObsZM
89fEK3VgofCFL9PyUPj5xm804zkaGmejsygclAlCFPPzlErJ9mDxc920G+jjgpOMm5wWY3f6tcPK
8oy2XOxJdGVW/Ygp3cC42YxbcGrhMc2NbvXrC2OVgUrA+nJPiMKK3NjknrjZegV1rXyPpjjbuF0p
T/gGhjcD34BKgelrMBq+9OJHK0lP+qLAmuza2dEBJASBMLWVYZDtsi3t3v7WD5rBMghjBietrPNm
HfrE0IksMd9KBsJAQipSQjFN5ONAVLJMzQ/uecj0fecbQ57LgoLrhHUQVlCfFdK0VdyCtIesq9PM
v1WvDdlWZ2m6cGPcwUquhTZjHhg75+yaQpBfZTrngV7TwdO2vdWLF2JT96NI7EflvPAnCGkJUs3C
RnTF4Cpc00CreBk2JrsCerkObrwM+k/auRYy4brfCiPV3xuWKrSZI/aJptvdUovy1nO33YSUocaE
+NyGWXkfVnzASpapNBjaT4xkbhtnJBor8p31q9c425vvNRwwjMFALVZWSBNI9tMtBAO0tDybdjHh
uxL+fdDUkny44qr2QoFnaGdfF68NNmURq7Y9O6V7aNmrjBrQSovyWVFUzRohZCSLZ/jttAPsLl7b
ym4AoQf6TRd+9I0wX0yr/Tw4XGKF9qzVpvZKSsJOF0P9HJRyfmZ3ve30JHjzcIBfq85j16533rMz
pGtHT+XVL4sREoLg+nKJzCBabl4VeROea6Wqk0VCgF1lQGEx9UtSBFwIkybXAb1YUDouTsbFG0ST
tr2M00jeXXLHsKn7FlfZ7QB91a71fAS+In1QsrKoce70uE4f8hyRM5NCTNGd3yMQWVDVppMg76c8
7RO/2rMHzg5aTl3ueta4TmfHpznohVgmp+KSNiH5gLS0UPyKRSCJ/9wyp4+Gi26np/Z8qHK+jXWz
XaWeGIkqTq+qbJ06pz07GpFmSrSmHgrHdc+GnC8EHZLiME+gl8qmWiubRgjFkjgI/XuB37R0ucZc
7SENHFrbmJ+f52x6Wj5s7wU68HWV+9GTVrXzrmxkcPH0KT4P05sQEcNWMZpvVZ1psHms8qJOl4sd
sSmsy96s7y1DKwBetfW7OjJQH9yO1HODwJsT6x/c0/rHfjYooRy3Il+Iv1t3rR8uAspVlQb1EX+S
RDO/hF4s9CyUUzi5zLo4MakeQWEVuHTzzIXsn4bPhMnDYw6ke98NTM/Qrh39sg6fS8YoV3NIV8KE
r3e10Mvdz1x327YfjIchabvtMNpEAUht2th4oB974YsHmzlOPfknyw6+BQk73UA3Bqj0mrttZtd6
pgEVI19apPxVrJmrqEtBb/pL6E3bNxEEFklQ+1J7GvH0NUgzsR50f95odGUYlSKHvJnesl6/SMc1
sNZCk0Le2Ornsp7JbvqPKCWAXSakOEF/cb9VhAwAFv0qy2VogrsQAoLUgXvR9AXx994vivuZCARm
K81+ms32UAY2CMTld0Zt3T41AZ9Q1z3GfjlvEOxlCGjD6n5c8FO3zs44Zx+h776KxdE+plp2e2gw
FLEwkfHjPOjYTC8j4ZSX1HfzrdYwUNHy5qECyTBWZnb104gAwBT/gRGwXSAbfFfUjnfxhmHbR5PF
JU/wygKSYXT8ya766mCgFAkBrUJDzN35D3/Cfm/Dtrg9gHdMLuo5aY5o0L0coWs1f/V9ELtqnXU8
i7lQy455V3Tmw5B52//zZ9QRLIHJJtgEf++tSR701qV2iyfNyqeXvIm/TEkmviwHAd2Y9cgn+6jQ
GU2xcUXgQfa0G9JhSgy/2hkoCnrriYNCwItQSsIErOzWcViKp3rw30ten5uOq+3wheXhj3aSfwgN
FqqoaRIQZwBUOQi1nYSfsFanaSY9/ky+MCDjBcbJhhsaW3lH0C/GhMy7qnJbH3FnsPhgOLLML2pj
2I9kdQYSWagSpiWOaWzIgHEPVmxjxifL5Q7Z8OfGHyqioulVd4QPKCUTMGhdvRX0v6tzUAomKeG8
Q7M1MW7pprM6+vWQV7nYkD/9459LL0PI32BMnpB00kzdlJaNvEv/rfRqUejTEvT6E6JLZA4DFty1
XsTGjmFHdvD7AaKSWgPoFmOUyCXKCSs9sQ/ASmJZ9cacMFRbdfvqGCYuxME837ifbNwuGoE85zZ3
39R7ql5FDNQ5Manem28HE/gHcjGDXMOg2HtfVSDGWFfTw7w8MIneNiJ1oCT3KI+j6L5otHGr9XUE
0lcUVyd2HIK1qGtnGgXLRRnnQB4trdfPfSMdcrdrfUviAXhfiEmvP4++3yStS/32jMT7ww6bkcYM
V7iPyrSJK/s1SpPF68APBCR27Apc9YZ+JTHrh77o18vlbORMaaSTNIjWehgAGA0N/GYUINgI7U2s
44ei4PV2dVshK6KT/dT72lPcuAGt6iBcUkHHa5MTxbwf/SInIBFD6MRmVaMZr9pbqtFlMfI61b3z
xJCBrBhndLfxZNo7GdTVVqa6vrYHCjTTGMYL0sXHqIWV7eTVfJxDl+5QKEBfVU1/ooQhWsA0LyVT
mjOWmS9sequNEfA+Vk15wH1Zn/qlYes5E3E9rkZuuLQzxFY0t2XmlxQQTIJpwXHNDdW9m9g7Foj5
fnZ6qCfd+IGoWNAk1suzWiXdd8at1f7fPrV/b9DadFKkJ9AIm7RTzL82DAYMpUMi6VigPGACMyLx
vWit+82Vlkt+b+tttMQg6X6aCG7x6nqvbKohzMrabqAROHOw6enz7bn7lLcIgsqLfp6qLdhEaM3q
Zk7TAzmvRsulT7i8+anuGAdL89e9O0aPVOxiMQYzOu4jTOZXEjWKL2BN3FXqO+K+0TSJ9HdxixfB
9JSNLWz4NEiO0Ab0T00YfFIWO3YsYmV2xXg/+5/YOsVb1Tco3KHe51509Z2setfIYCLKhMZrnUHp
jUo/urVmPa1GMa12ysJOseQgOeqiMXsISE/fTT5O4nmw04MXoyhURmF4RtUpS9ofQSCqe/I61p3t
ds+1LJ11YhRUv8tpP0XTpc+cj9uZn/fPZji9dsx7F1R8sbdmklKtrEQdA0Bor4JT49goDjX7nbX6
KuwWf614QuXAaNlw2kVTZ7rHqhzTfVgH/qHRE3RSptNfchdlpppYdR4xj4ADCV1RV1xrHhBXTCdl
7C8HKLClPRLnElaCIYIGpAU+raQtz85tuo8iZ6a3stzrDANxooHamu4kskPGZ+w+kRtiyzq5VLD/
/NG07N/XU5ullL2U7cJXsEz7tz6n6WTctl1zgEhEwyankg8nSam0U4Zm3e2bQzIxKFG0CSzT4Dix
p1q0XVyPQlJZKgvG3NzhZfI861NBl7ZIn0ln+HlEXBbezBz1qi26FUwpb2e4dXGXk0myGtBi3TT6
bSXCk9s1oBaX/VaNcX0bzbG2UfslyiQs7k3yLCpLO+ieHzz2cJZXArTDH2PMZetOBjpSxzoGDR6Z
8uWfXychlku0SKeAZO1v////SZqAwtCBpOlSMGnh7v7XSzgujbxoay24TFbGrJbAtk3vIjGARj7g
n2Cjx64BmhjTck3yAcPYQRTA4j6AD9KeKkv/rs6SMWseg7RE4l/qZ3XtWrpzpCTJH2tHOqcYg9Vq
6IGup0Bkc4+4BFGh57OKL6V2BWuHwa2bzIuGGunL4MO0tnq3+9RjsdhySWmXSGLcNkpzW1Yiem+9
dGcGU/Z19siPQUBH30Xr3FNg0q1msdM2k8EaaS8zMTUiU9OxBV23jaL25AiCEOK24pv9MdJWdTsY
h9Cs8jtZ6keF5mMaSG5AXOprV4kr4MJkZhU+5kF3QE4MdNBuxErvJHaM2/pHxACvZsrQsLNe3KL5
ogIo4xnGfA7XlI2ttqvsuLKwuYn07DNbSSPbe0JH228Nlz5WSL7wwuLSNkpmq5HcAlHDgg25xHkv
FaQp9syTrcdqQRtkXOxpVqIrIC9yMMsnV8dlzfLC/WjRih8NcmLfb36gKXblQXmTbmYgbWBhdUPa
iGQ6EwRGZ7Fhbp42TXvLRacaM/dB5TCdzomJUvYwRY0G438c8RngSBgJT5rIcHGnTuxjYfhPDiyG
VYvtHCz9IlLTRB7vkeLKvcxlcKyQJT5MrgU9eaA5Ms+eeJDjeUCM/20cCBBU35DIp9jgvr+irBzZ
BxXgjyPvCf6rduMsq9mSF+YJsQEe235DJ7HEtUmEyvqdohTbjnm08iL54jVNsg5bt3mqidWJxrnc
ImGwDmlot88lGsBVp5yLC4ttQf7BCyjXo67Vj10eenuMLPPRCGbtzszratP1EXFv7GSY4qxKL5ru
/EUeGi703nzClEhbW7/+b3nHUtZPHkKcJkd62Lt685QMfnfsMXDtUMCtmBHQ3sjlXnVxAjPAbJ9M
oDSM/kXCU7LN9JNdWye1DmsN+mtjyBNsAjBqsnyX6356arjKX3CXlQQM5EjglpZMbtPjhYaBRD60
d786r72mO9vaqQW2kb90Y626q86AHI+GphXXWIIqafPUgeu1rOP/vP6Yf9v3svHVmTchjGPTK73f
dhCldJoZAYp3HnWiUcAzY090AvNkZjoL96KaV8+5BFx57rFJu+R2NatLukX1dkh0i3V8ucxL22Y0
Kz3n5MLgO6vIG9UJGW3SaqS4PVO27ufOb7qTs9yqKnyywcw+jeavtp1GrBASo/axjPR2pfITVabi
VDaE7WkBhXJm5QfkXIbt/MtszvvbPYt9lG140jEdR6km/roUg/WxmbfTbGOs8DjlPd1KSt9jYQF0
MlzwzDBpX/xMs1gtia1Wz4+idDZlPLXHrMjdtdfKniAtvKCqoaJaK16YkdVKt6XWrPKzW7OOuYGP
yMIBKiMje7yPJzfaGctUuvGBFavngsyIdomkx+i6zUvOsjM1efYsiUp9WsirTVeWb4xanfOsLyGS
eQJIZW4d65BkRXtWmoNwFlAvWu2U1xkpnYtiYZQ/FDZATZjrGPc+7lqaC4xJYMk68Z09RbDNk5B+
E0+pB6styi1QwUUI/p/n1LekkQHAe6ZntDyvl3B+we9cESEN6K/d8SNJJMFocZvcd0VKJKu/CIsG
nlpkRj4unKTI8je9saddGwQXvbbZdjlxc68erOVDFYsMVeeoH7HPpkfOPhLTcnWgm9/7htqKGoo8
0THR5aocTH9rV7V21aAy/POFIuTfdCF8NnTDNkmVZHiJ2Oavn44+GvukxqpzCfzcWitcC+3lH7Zd
SMzJSOxzDJPb3KvfXCJhLjGG5RWiIevN4oNkgcVaBVHRPEuhg1BZjgYCFtaFRTaM09fP4G1/Pv/r
O34dYZEtKS3ox3coiaGmXYoEIBs0Nfqr3fBY/3lkzdbP5+g6filNQprHRVM+t4P5s0zQ2+J9tmYi
WebeuErS1fbxcmRXnxQR00mZiUX+u0jbs1Lmxyl+/dnLPubJmkDo6igFsNeOoY+mzcXYqnpMtUmW
8c0CDY5G3phrve9v7KFL3rJ2Ko++07PIKNRFAXeEOU5T7AFSmdfZnYt94UtxLQSJcAxVoA/6Txqb
J9rvy14/MQnrq/15NxC2s23o1b53U7Il47G4m/SJ/GdgAnur86KtujfPUDD2KV3sn01Tol3CbV0n
z52IkOBNmUuqwPSmDeV4X9lyhiNWfVZDKyTp3Tagx48xvTA2t/1zMGdkBmTMQfQ8elJ7gZRAGj8O
UgLFNQJXYZgZoec+idnyH4upB3WMYNkhuHJ7G1XRWGRrtOwbbEErFmSTtiOrzXwqhI6UwXceeAHq
bRAUP48KpjZ2iqxPddydGEFyoGsEpg3iMi4rouDmtCkrOm3qIRrtLwnryznFxb/1wI7u+Y2rlW+i
0mYfR6yug0uw7viTmwLWYhtFxqVFmlpsfLGOtYyZjQLZG/RIDl6jxQfLK5hMEs6wVWbRmb9+IwHd
7Lhv5Kdw7EgIVWMPYllxiuvD0StTd5VEY30MGUydIPuGt7234ApBZVfKtZFUpGbaaJ0YIurrITPe
4XfqO1fEWC3MLvs09/38SFmAIa9jvmvE0B0rwt9Lo7zqWsr7XgWMuXT7S9oYL0qw7VDMr822Q5K9
FOwRTJqd0oUS2zc9/3aU48iHyqJfeP0f+soE0sMbcGpE/kWbASfGFs1qaUT5Vi7FSUJQ1GaWdBF8
w2ZfpDX1dJhd8Wqa/lPSFvaLW6aUqFlqH6qQF3MM0NnM73mIn1EBZnJMQvTstOIwI2A9xYV/7Keh
uUZIMzy3/aqWxFK4r8gF+6ef/WYE5wcCSlQLwRvz7JyUFSbmvDgHUX41fKRUnZ29iGUf7tXk/wHm
Ub8+W1gg1MtvXlE27sTE9AWohnFRD/GfR86wKxJHu9z+qtl2BiQiPGDenfemW353Mq8GqU6E8TQL
CDe61hbX22FQ+qfc4RYQwpzbhCqfNMWL4en1pk9aDAqKhl+IqyDaUrmCAoHeyYkftQrPpRKihhkh
hpAVYjZRBHdmpXz6l4Xb+FuThGG7QFPjSYtOifV7hQWqe2BQI6ITrlxyE6KiL1f+pBfAMcUabWpz
f1vEXHnfZWO/YsmIvpX2Nug691sfcgcbq8pZZXY9ElIJy9rGx3ywx/hQ1OYWpFnzWC9DSd0wM5D9
+kOVNpC1gk+8QO6dSOMCUyaRsH2M0vY2z7erKsPAOfsPURutgwWsV0qcvLcyRnOwa0wpYSpZWaOt
NvVFc03gdev7BysJ8W5bXP6gWZemz2RGwAQqr9wE2CmvSpwnJNHIZBrB+lXZ8mABpX69seva6li3
sMB3jk/3uy1iB7cstnG19Nu+2wKFJxfQ6I3Xm4jYnPGKtn79gPTZsLR1A/rixUXvf0VADHwHiMZ5
tHro48trGdQwnkbCPnbqpqAe5MftpednzttZj3dsMqLPY5Gl+6TVmgP4HucFDOoddyF346Xjrg3t
nlShiegDDED1xbVcb9Wp4ZcJE4Jubb1OOxLoVeuwXtqxZBOhJOraHHTi/7B3Jl2NK9m+/yq1zlzn
qlforlt3IPcGjAGTkEy06FJ93+vTv59MViXpOsB7Z/wmJDZOWU3Ejh17/xuZLMjz8/mJgKkCVA0q
YUMarbfZPOpKLC6gsJTnEyZqQdt4qzXiphYd3ZEuKryLwi0EHZRJMiPuXUELfkKE62qMat70JYAx
jtKoVqcQQ9VgVfD2XpXKV3Beylk4oAQkayyGtoaQybH7F/fyxZsGgGxrD3mUBIvONUp8TCYhWD0y
ERXVfCpVTdEukyFHHwJiyuQtP9lIBUXpL+IJEHf8MQyFe2bm9s+X8EPAUZR4HEQaug5VrzQ0C5FZ
O6rdHN9DO6vZ1LX1UNPV32DPq1+6lgJMfRgPCArpl4DzDWSk+G1UaTpEBvqPx5euS+vpzTZU9Tv0
X6eq7fHWj0Vbr2Cir94qyky4fRMa5grh9mxYYllCUA+8bn7s72jAIBdmjgPNOLV7UB5pndKqkZ2a
FgXcDhP8CTCRQOQy0tJzrRvkc3AC8jk6QQoy23Qnw7IwyT7gT/e9F+0lVVOAgQHtV2z0qn62zuup
HQcsQFbpNUnjFwUu5Qh+/a1wg8GyTEfFsFQcDIzTfDBMNX0gQ43PvKopbmUD9AZMG+/b8bdML6S3
946/eTZyrcJ/PAL+msKHe11iCH98CT6hOktGXXeokP3kwhPwEXzwqBCEFPZWv2iVTV9H20QLbtSh
0XfSpA+iT7/ZpA9UIpDc19BLW8VizIhxI/hUpFIcSN39wpokfO3pB9hNRTQ7UjWx9QcLsWjKjbfl
IJ49ZIdE5jmpHyjf+2DArsuwfMj3/nCt5BVm2rwve1IKszLAjZpuwS1FOlZ7m+1J39+QIhdXXeVf
H3EtUE3DTRMooOdd3DbyfLgP9FJztCqgjJ5qYvEWF96SRi04kJSuvZEWVzgtFH3XkVuG0mR7kO5K
S8nOoVE039IS4jWMn1JWTdZvFNWofS3fdFvexmcnjHJlRoq9LYpw9wsIO8RZtVKKKpontNm00mcy
y4nbL5XIPf9lO9amrTUviGGOXcHRcwtbu8tkXCyHtGmXFFiA7Hha5wCImqeFD5ptiv9HAEorhjuD
htvsrQwdy9aDZcHuzESP3c/k7HJUPAtQV06GNLiRgnqvSTjTgMpAKkir/CcZwGKmBSBJjEkhuDQf
usDO0QUG5EiPuQnl5uItP+gDdhDy0CqzRGvr/Yic4Fp1LXutprm4RChMmb01oj9fUrX/YByYtqVr
loxsgkl193RFFUAq4aQz9OtE9M8jIlRI88GlVvhN9zuet9mheOFp34QiotvUjzVq4h0ZQRnggH0M
wF2mGOc5ux8xTHSTlN/yim7Q8be396a/psf3fv8cTWnhtBL2N0latW/s0DDH/zWq2svPL1X/j+TB
ggrAJoM9H0o8yile15db3cxQtzkD1GptEmtYCnWy0EoqGbgT0bZlJ7w+lgISQH55JLSDEcrduZz1
0q4xBNosNsIEUWNfklnblxHkqG3TNTcFlce3twIv25MXMBnDNr0YdCobqldSc2ilDiQzpesU1p6r
gJamoGCeo93YnRcdCtVILss0Fa29KMSu093hXuIuk+mnPwZRA7xLg8PnN+ToSvNb2LMMlR6pAenE
oL5/GvYou0AIGPT+LMcbgk4QIq7HMrBr9RsAvdJdaYuHqu8ejhudWoRrCkjXA5qCV6FRKlsrt38c
67ka3uObHnZqpNveRT6Zcf36kaRhSjitkdg3LbNAyUYDxjnQeyq7in7sv2F+AteeFfUryzm+hxj8
eEYF0Nj0Ra7eMi5b7fb469pLy8wJ7cw/R08PDY6Jqu41wyaoAu3smJ26OXqNuheM286wcHXDrRqD
oBs1kcO7xOq7RQDX9/PbKfTT8r8F3NtWaQpbJuX/0w6e65Ys9poibd+6y3otu7SSlWSRRhmuz1Pk
UULtHgGbbM8yGyOaWGooXum0sQZ0uefVKPIlnMT8hraedOlHGY5fQ34TTj+QKiCgm3cSONPzXIu2
WVnqOIeg348NZoO229Q1cLFIiBWMlT2pAXRnqbWjT7Gaz7tjL99FaeCBVuu3R/5z2RrGPPieSxJ9
wtzu7wO/usb+zL0yqvClLcAXsRwYlNx79xy9UPPtt3L6DZJlvjYiFPQ6QuFba7k0JJ6vbinr1NVH
1KDTcuEq9jfb7mPARUj960hV7GgyIh3ieiD6gbFZGg4JUSiyOyutzQUKIOUqmV4WOlAyU8HzA6pv
6liuGMDVI0JVpphuerF3M706tkd4JN4OpQpzAZcGbbkJmpU2ijh7C66fP2hFm+pDv08cU1FlRbB1
VjXLMqfq4zvkP3gv0SF575/xoWxDIByvW6SCZSvCqVtrqqWYCMX05UobJks4pnd64AK8bYe7qquf
c2DZiYbf3bEoW3lRsrBjvDIkwXo/dFS+j5urQpV99PLVybZkwgvp2D1JVHjnRy8001Auic/JgaQq
O7Pa8DqX3Zt4moDHHyje+RduSWvh516hVrOVDU0RybSQMgBoPXpS/KDAgzfw5BnCFgRgXzxUM21A
WjK3UTewkSUufV11jhO9ESpOR2PFOjpGcHvyR2Qb422ZtS4ICB3AjqduhhhLxqLXlc1bDimnXXB1
lGijk7/X3K5bpb3xhMiouwhE7c7e0LuBZvYXEFqw0wP42+javjHRSu0D9yWWc599CfSVHNeiK6SA
38grmWJu35YgWEH0W1KNPW9GY2PUIJ8aGiQ9gFXeMpIQsU/jbTy5Xvkg1Wa4CeyyOmsPlm+jUqTK
KPvnmnuX5Sx2k6hhKWMr4KkwZtVhDOjipunWtTPaDf92rHDxrpnZhnkGkoXcQctXUqatlNoD2Crn
iBgOO6zTpG9jYqMV4VPZhUru3SmSHK68BvyrWzf+dWjnj9nYL484NnZQ5bym9jbgc/GNag5iW51J
3jVB1iTbZRBN2VRaCtgQU5fFS3NKWa5+N04t5TF0jS+YY/9J8bAhXdmabUEKViwShd/HupoEArGd
0jgrezs+4EQEZC2HfR4qxQUiAupDX3NlSlNENxk8Vbg3BFxRBRCPemH9hIwCbWuXGBx/B0qa7pFm
1HJU5n61e6pIAoogx/6807PtcZvIthEdMritSPm1HaZRcHvTyDtItHOfj79k9aGFG37t0Q/BwU8J
95rqG+yqS3V9rHVqZnPPTr1cvSHoB7Dwn0cC8z9Cvq2oumabBAH+NU9DPjkBFIXSks4yxV6neX2f
dvAi2DPL/lLpQOy9vU6rBG55I4PD9ER3bjb1tzrxGygYAaKEx3BGU/gMCxnt7WU5/fX4UhErBXTG
gxbISP/Rgt7LqKCe9820fkwgb4NmeRTq5Z3bpdJKCsGOel0XrBUM/vS1JFKTmofI5rYSum/FR2F4
7V7fo/KM1K1peO4r2roYuybpfZLFDRAjS9vhqWNAsTDQV0FBv0U/5kpq6WqjJy09xmqxwOzJfY34
j37uYqg1KNEylW6OqE5R5uZ5IdAwPYKqtZphMfpJubKz6u0J/Ndz/9/eK6n0sbte/e//8Po5yweM
+vz65OX/HjIUDZP/mf7Pvz/z+//434vgGb5e9qP+9FOr12z3iBDG6Yd+OzLf/vPs5o/1428vFil+
HMNV81oO169VE9fHs+A6pk/+3/7xH6/HoxyG/PWffzxnTVpPR6OLkP7x808T2MBS343U6fA//zad
/z//WMT/uHmM28eXrDz9T6+PVf3PPyRh/cnUQSlhSvqBLQiaid3r8U+2/KeiTsA5JKBxNdQsVrc0
K2v/n38o+p+6bsBk0VDThamswPdCWO74J+1PxWBzTnItFB143R//uvjfHuKvh/oP7OX3WYCSC8dV
1d9nlmEYkOsoq+gcFGqZOCZb75ZYS0epSRvhAIate6j1+AkGs+9Ud0Iyd8gdB8gisPsUFqrpPeXX
I3kMyg1ajgowRHQwwzgB5BsvQEHq2AloC1iN9qrqLOS+OhwzpKICAp2Dj2aBSE0TFfDSHxwfjsAM
EWAX7U4wRnYAKZoa9CIMVGnhRth8Zb5jhr2DIvALAbNyZNvaobIZzHLNPiCI+z01X0a9wlOlrDTH
ba3DdAlapjyniukEQTpLANe1WbQVSsEHcn7QYdt4sErQ39Z+5M2ubJcNmIPj39TCu+07axO4ueZk
rgVPPopgU3YQsSwYuU0XzuPQXCTVCHI47kHcpBwJNMq8RY2hje2D6Fvc77RkXNYl59g1W9WMHqfT
6uuJNKEYm3EUh5jS48xUkQj0h42WigPCd0+hMo5U4fLOkb38pYFNDxzZpqRVCVB2IK6jato2gHH2
DYCKQfTkI99PiwXGia2gS1IOHiCSB9MkuUBx5inJIaO4kK/Voj0k3PwSru8MWsOzm/bA+NoZyaxo
57VeHorcuzO7JJiyKbZOSfgAxejH8R3Abc9S9h3OT+JkmnwPrHaZeO01ivZbKmnZqkn0SX+9Q/IC
q4Y2JXHxd0ZjafgilvqsRvEPjGe9EIoJ+9aNlqYv3+PiGdMnuc6MdAe5qXV8+L0oe8k0mGCQ2SZM
79J9gSF87lVABmTZ3VvZMwMYN6hEP4ixuVeSYqPGCbWtsLsFEydmZfgdUlrPTlNJHc3uniybr2z8
yOkE6DAVxZA8xpsS861rL+7k2bJW43InuHcovtWbYFjTjJdWitZtNAk4f+TGm7SNxjNMQZBcosPu
kBTmzhCVyW7AzsBxJX1fjmdqULqOJSnlLJC864mo3hkjMAXU3O0BWIBc5U/xNO4jE5QQindimSEY
AFDm2gxD66wNh3li66BLDPQ5igYxG7/C3Ef3LOYYiuKK4S2DMP8hkw84ceaVC8MCTm5UwxzKx/dY
UaatfaYiV486Vt62+j6rtBt5QAs6t9GmDEdMAEZlb2AsXA8UR3kegKxL+xwzI3PmowjnFDLoI1uw
KymMRcIUBaV+BzjhDr3neN7L0VWYv4R4HV/6COKmaxLnF5jw6TzTx01dhd97fN7AIqIpYVbcjijZ
KLp73Q/2M6YdyzandqQFNnK71LYgw2xcJhC536LwY3WO4EOG0OykW9OhyvOdfPbKUoV/YyrdgHK1
7nE6Xn7Ocy9ncEylVeV5OqO/dwLXhvU1FskZwgqbIAAYhzS2D86NjQtpm1OmcTRL2v5A8uD0uXyv
jHG2Fuz6Z0CaXrqga5cSVLOzpoNt6dnebQfasgSZOE9wMVq31NZhznYzzUjHlUWehb50wiAzIvyH
RiC/Yfa9xt5t3njVoTchpCYFoyEy0d3ggWCLat2QrTaw2Y2z3NP6ZdHemG2Wkzl3d1XkPlgYdjfh
ZaDFgMth2jh1Bj6UHu/3NLqww/5hMBDyHjxvXnhwRPt6Xo8DrPMELjAyPTNkvx3RoV8NtrHP3Dng
YZyDaHbcakWFUTMq+1RNMEyWCGIi9BCfnchNbb7Rhew7LjadqLXD7dAD3ZjZeb/WgP/oAls6Deyx
I/mawf+Diqap5ryTRrEQrozEbF9cpRbVvxq+pK4mL3LLDpq96qHGpxPuUsBQbrWt7qa3YZt3M0XU
VyLYe7KBZB1073mmIUHZeK+tGaSOGy/1IV60CDpXalDPElX/ISHV4ChANfWuAeERj5u8ooSKFLFD
yux4sArwmkq/kfy75+YkPIsXOBoExkNVoy+VGz0CH3kTk/Irg2PHwVUOX3tuYhszy+22WYMOySAc
JP4+wLXRkQdA3IPfMDhZoZbSa5b0K/kx4nQQyJIo4cCyyMWA4qsdEBYQAC10JH2bmDEKyDlBz0vW
vW03YF6dTZ9TG8hWJv5ORlDPK7XRHZF7+9LGtCHUtnAHfVRFxQ8wnjXAB5FujcRMsbRr8xW9oUiW
L4ER3BRF+mx2605VC4xX8mPWuRV+6qKlCQEK4budPiI6V5IA7kZaAlT3o0ujtIcZ6UmzrDCq9PLU
nUMZPEOwI13C4CwRq+eKsm3cveTqdd3BljJ8oBKTaimA1+Emq+z7sJfE3Epaf9U0/RINd/V6HDp3
FlK9mJnIm1xHtPbZPwqUzukQxTUIg+7WVIpJ+h/XylzTZjgRwQqrAYvGRrVpjST+ZvfuQhgziwXN
EWVxA/+nRRYHYKVmqdXZ0EQPtBLSdSmXP0ovzzYmi7qRINZZjSMOhchAqq3trwvRh6tILNo+Tqnt
FN9LnBTtcta68o0xyQPUSko3s19XEkGuacSqNVgoTTM4P5RmsKuyaD8k4YU8FUrNxP9eY/i4GNnL
G52ibBs/2FS5BOAB1o5kvuRyHc2OSUKF40WPxAJSaMEicxFcsce+coJDu9DDDH5DIbxdWgIcAD3o
BBJrUQ/fR9EXrYsqulJcyjBWBmmu+3ugdJeRUu6MhBZnawTtwu01ag0DREzbOK+ZyNjDeJsBsIzh
Kmjjlf5D5HfopBZAtwN7bee0JlT0cTNkuLBFWsWqOsOyxPF0cDPPfdUpK8wv5HzXJqj94fnMcmwq
WJnVk9kpXl2KN0f9DjAqZvMJjgoV1NbWO/PM9i7ScSIrFft+LOGx5tdlVbAI99SB1OEiBeLjeB32
bC4emrdGRBLXshRTxJ9bGD3iQ39WqBOofosYGxBdpHRnvpbVkxpvOZPwWloCqsaqUkUn1ap0CScN
tnMi+a7WFMrjWpLnPvpFM1DhwNnYCK96mm09KqFxnVk/UnltVn6NbWRV7DvTpTJB2jgPIkAPZTtU
TiKZ8rkRWnBpb4XU9WeJTHylN9+FfrdRrGIAR7FUG/EShjwmryGqGLs+Hw5eqtszhdZv0Mo/5MCl
Jx3UjpGG7tZN8Q5LemXXoMrORLtucvcHjhh3UgJiqI+cKjSw1u1KDKQBuwWx+jIaCgzQWoMzQsph
lK+T3FjflNBb4z5bKOg6dAaWhx5pbNtA/6yjEC9ifbhW0dmfU2NxAhanLkiebAEUItaCblXgJhTV
xVlmBXfo6RRkHNSaXbABZYbKSMn1V5SNqdR4kvagx/FzKR9KG8ExtXtRBOm6cLOOLAgXF1m5sQZj
j+HWIUz0Vaua/kwEPAM/piDhKcm60289TCBmWgImRKGcNQtLCHQhYjVNQLEQCONiaO1ljk5X5Kmv
dgTFGowg3sWmipyYxMiPdAGOlwO6FjRyfzLsSzLQYGrIHr6Kd4lZfEvi1EG+ByClJ+6ay7wJvlsS
hoNaLG7GPnzSEaruXGttxzv8by+hyQQb/8Ewyx0an0ATrF2bZ2KDc+wtNbJNTIuPqnDiVB5o2tTl
5D33h+XW16Vcr7Oc1CqrXHDDhZ9sk1i+sBqznaqHEP9YqrdKPXFzlPYcpbaG3Ls4V0F3bqPCfFRi
P7ngYc4boGBt0pUHV7PzlWwQXA0zv7f3qVW6W/iP08DpBw4h0aiqvuXYyFz0lNCoOmQ4jvvfKw+X
FE1vQXjbarSFtERVq7lqLXxA6D/Oe57xDI4rPIbA2sSROLg6uwA/RJy5Yt9hV2RVzDH8RdqLzu2W
bTysGzs5wzEmmCYaLfOO7lyysqa9gtoFUBW14Vn3TPJzQoyBw+NMQBtYCE9+Ujyfx5YwGWKTulFP
AT2y8FxQS4zxXBTIEktqZ4mkHQpXEisBecr1UBpJahh+TJrbTFPTlZ7VO92FdooVo5OE+LroU/LH
gK/mFKtZBztrWXZ16LQ5bguBuaVKBZSpiZ4yUI+OYraXftXYLLQB8sytv4ZBZpNcNTa3iejKhYeK
CsHZJ3WSa3GIbDxClQKXdbmwz8hSX8UOMiH6cPpcHorH3v92/GzS87njnWgLoOvUh3Hbexrd8nuX
dZijBk8e0lSOmbOEW+51XLE9PP6fNpZ4Dnw2AVXvgCdibStMJ8fJYidLuLPYeL8WnfGcp9cxlMmr
UnGxENa0LexGQK/+hBEb0AOnJqdbqrwwlejJCPRmlg5oD/ptpSzrTh/g7WDMPW0J3MKrr5sJ9i4P
2sKVdUSKBSzhHlWEOKcAJzUXZYJWL/jxmIc33uqpEFcdmM8EQf2VrJY8FulRl5L2cpQw655EuvNW
duwa/HUUDxfUSRZFm3GoGivOhsyW3vUz+4XCqYf46bjfbIQFPYyFzFZ//Pu+m4P41vkoHdWKvx5q
Wd5YOmMGrHi9KJXUdywbdEEJsKAYum01FOc59Gz2oavGb/rdYGwRLxs3YZNd9+msG0R5gbSZD4X+
HJ8RGMJs3cM0YbsDJHamD2q2LS11UzbMk0FxrWVcABgy6AnNh04bdlkHRcC3IXuPJsZfiAJaSl8z
S7x7EyPArWWeY5krUSAY2pk5QT7xf3ZyWWzsgJvjDVfUeBvbXaTsvjTd3MRlCE0eqWI/Dp+Cqmf2
+tcxJYvMtg8AEAGAVS9d+KLUnbnIp9JJq6qXRmc9ZAlDhs1bNR+sc782nYFy1Ix1u53lMkOnMjkF
t5OTWWHCohgRxpNqSF+B7bTc6sRjqk/3WcgNHNMCn7yKZzH3kXTArkfnk9YiE/4lKdpBc5kVkFQP
MbsPyi4YY1B50LsU526Pc1KEyY9Q7MAGQyX8ljaPrlL6AO2bPXxY2WF7oLFWuQejmVbuKUKECq9U
1XZkYSy5Z40zFS3CwARN4ZQuoKZpCmGFhz52FT9ZlblRC1ZQyH6bICU0NZikzLyByyAF0hIkUabr
mu614LModT9LIBK6srAhilA9EYne4uDkP/t9BhiHFqYFX18Om4q6Nd7ZI50s3zI2SbqJhxCRlWQ2
Dc5pXMoqV1p79T6M1qmXLqeAiDbhzovCZZEF49Jz2WSo7ALRVA4do6WyNB3K9eoLCbCpI8vov5Lg
vJ2OO5psQ6aoRHknb6VFMiVJRFgKFulMGkQ/j+tWhwKnOb3FLizUqQ7lU0AoxxmUa6BFaThrG0J2
k8RPgyWx5lTjGnH0CZTIguMjtCZ5xELah9gNW8d7I2mEOlW/L8LEQgmRmHt8HPp0zjSo9UZ7pPAb
Hh9EUZkHpZNmJty0ggL5LFNiDbrGZA5u3R9LZmHC4Y73d5gqZmOnU7jScZCpm11v9NdhjA1xkmz1
SF+k4R2uy4/aWF7FQY8MjKmOazy8vDlaRdbC6NANh9uEYYYgW5Gj1gThWLWLURrOrZ5BbPbluESa
5ZAMjLUpQB4Dd+9NSqXts2lRDCp7eIDtcnr8xyWgN+uCRd5AdoUzpQ3ACiaqPenomgaotUGHZ5hL
+Kdt9YqNUSaHLmSCqJhHeuqtCecV6zJ1yWmagLFeGlmJQDNKFkRWXLw2BaEW+mJbzWmvHGS3fczz
6jbKWYfeFYB/lljfl1Q1CsTvepZTQVVTFN2ykAaUpxLu9Pd3BVW4RFXuubqxlHRGzRCuuwbxjmhE
kg29Zup+af0cMOD03tr5IbPrWDTE5PswnRmSetQdvfspCEyTTLfjF2R1sgHlr2KPONemYBAGDaMy
R/+fmIh0TDvrmPmoY09QsGvVdT6/pN+7sD+vCJUCVaPpTut94sO8uyKdTrhdGwhmTTXhpEvI36mM
GcFTbSmrrG/uzYhiYqdaX+DFjrKRv9q/b1+sGqi+EVxkBYmj378Y7HMwsAniVmLllLkeIQHpQsrA
dSgtpNrc4Zx2jCIA7XfKtOQ3DSonY/BEv4gNv/1dI30Y5DMzqL754CIbNXnVp+SmYTb7XrAWZTZv
OHFaBU9TzjAULDKZufv8BmqTPNvphViKTqsYXUVq7ScXooW6LPtDYCw7RHPZuZu7Kf51OF5V0sIU
4VPelpeM+U0RMH2tiBCGkvaTOQQU9kg9dKIDuhi7irKu1ZfLMNtNIR4I6I6uEQsIo35QnkeDNRMp
Psca+A/avxIhdCoJSRyv0sTNgBnbdPumZ+kzNY9X+v/bRF+0iZQJ7/Vf/+rE/EefaDe1df5xlpWv
j+/7RMf/9dYoos9DowiIg62Y0IDpBf+rT0Tj80+FMqew4VeRBpr85WebSNf+lHmPahMdIvDkKh2k
n20ijb6TZcK40UFyyxY//1/6RL83iSCMIGQq6DVNkeHdzO/aIMiRcvGupSHs1nUvdCyH2+qL6fH7
7Ph19JO4YrFFx5+2kK4yihahJs6JhKukrnwcWcblu/v9F2H5d57ar+844VRX7JeIa4l3Hcn5rYXR
5QwIQjLDA/lt5P/WH30f9z+6RdPFvbtFQIbrAhMe96rK2swx3QBMDlXWxeen/9HRp8t6f/S2whnU
5fSFCmJdiOEiwGfsiyXro3szfem7g9tgLvNair1rHVHIRdNJ2WPSNOmiFb22/vz8fyeC/br9J4Gv
4xukceQr2spvVpFB+tcj4UUotOHft1c4pXxxMR9908myK3I7QlxZuFdIEKx8NV9HChmyUJ5std97
EoJkn1/RR4P2BKYBOC4cQeLbV1abod0FRdEDFEBuN2CN6ct/c9hOEMt3j6bO+n5MTV1c0f6hgtJ7
xk1P5fiSvFL99rcu5BSUGAtN62vgz1dh0+zgIc7iON5Q/bmJwSp+cbM+GL5T8/v9ZdD0TqE5mtaV
7JkPEnZmM9Kyu8/P/7h4/lpc/z22juTDd/coAv0Azalpr1BrXagFlACqO8LdqPU3Md7Guj6LinAR
kS5ZFdqf1rWOaeHn3z0F2HcL+6/vPpn1ZNmVPppVe4UsH9l0vZGS6y68ML1obmhPvYicXmLvq25a
cW91kZPS9IuLYuvKbMSj+c9/Cop3fCZhiXezft534VrKfmgUoD4/TeWj+38SPmRRuknvt+0VBlYb
TXsqggf08GkK9wA+Ac6gIIdajFSKeQB/2YrpK+vtptOC+ecnoP4OCf51n05CTGwnoVSqQ3IlJxRX
sUmlvjQpj60Uk1sz2XttOnHv5ld42+N0w2YpX4RlOcOH1bFy15lqynyUPrzfVV88vAnK8ZcP7yQo
JYOF85iUB1fYA7/4Rgo8Ur4XkMQiLcydOoZcV2YoswyADL0a0a1Gcdqub/euEX6zVCOnmN4s5Aru
Uzg+56Z5SVn7AhLlfV95t1YkPaB6uByUfttV6oym75lQJEqJ+O70frWR3eamt8PXKJHnlBzI7Iza
J7YTGxtUTpCcwJYo3PrjuDPr/maSqqH7TafDOpN8b+bTdnY0adxVbbPyzO4McNuWAH4WpAU04uzO
9rDDUYu13ZYrP4ivAtNunEISSyMO5qlagMHvo0Vp0F2uu2Kpxv3WaAktGn0RpXbXmkK5Ks6xYQ5t
J62zb0NhfhHWlI/Gw/RI3s1ZpUu8wqhRDg1HE28RP5qhEY5/qU+RoPboljTs5S8Ir+lsGNp26QHU
/mIyfDQXTgN3PxqWMWBMOZT5skQHLS2S1efD/KNocBKtw04NdBsFvL3eJfeNadxJdbJR8/z754ef
gspfBDrrJAvTsyQSZq6x/ZugB7GRb/B5XKkZErO1f/b5d3xwCdZJpG6lKglzyyj28BeqyiksSbsq
qxg50MK0ky8ewUdfMq3d754+tjODpXtDtR/qeFdK+dkgS5eF6f+9x2CdBGWrrBS7KqxiLxWUqOjv
X7uKQj92UL/YmH50/tP7785fMnpBccyr9q0tOtC0dIKVKqJmX+PY9/eew0nA7OFM5djmlXuKwns6
H72jlfV5IfvxF8/gg2lgnQS/BmRN2npjuU/RREUoDGZhh8n1F4/go6OfzO+eJmwlUCTa62NwYyY4
VZre6+d3ZhokfzULTuZvYrOBlv2m3Nuh+8NVW1Caw7h3fXff+sZLJ+QvdiUfXcLJZLaEREEPIuM+
dhV9xryj0GS3d59fxAcHN0+mcqjRvNJx/9tjEPZcU/igFDx+ESaU6U78xR0yT+ZwrJZDqGeQo2p5
Wbf1PLGWYd1u3PYi9eu5pLpPXpRNHK0Iw6Do6e9d0fS43s0JLR0QRRN8qWq7iJFihNS5YJL+3sFP
ZrSnBcoYlYLlAundTQNgdtZBLvpiKkw3/a/u18l0TtqEDUlQ1Xu70RucMjMaZdFNESGKL5t3SFQ7
ACCHHYQp4yuK1AffOA2LdzerMk34haBI9mSlu1GpbqhmF19czQerhHkyse3M8qJOr8t9ZesvDTZB
emm9lA0+y7r+xW7uo3TOPJnetRpgkZhLOZlQGd5HQiqeU3lI1lmDkHrE+JvFaaHuBLL/qIQPboYr
lnItu1J8DjYK9dfBcxeImRR3ZpIC4lFDZYEVAZlXB+MeSJZ6ZbaK+cXo+eiOnESMGlxL30tyvaeP
t8yl4szVxssgTy8aJsfnA3SaWn81hE6ChYu7Eo6pCaOftG/tgVN1rFQCIWV9Q0phgZFd/2hO2l2f
f900Tv7i64yT8IEeSWKnyP7u+xjvzlKOSNh8/4sB9NHBT8IHwHs3LRup2scWct9VVBVOJcbgi6NP
k+qvTv0kTiiaVIxxM9R7Q+CpkhlZyD3DY4lte7D8e3fnJFpAn650YUbl3psgBLY7mDMh1PiLR/3R
BZxECxfeSR309CSsGn8jRQPE72qYFVjq+een/8FwPbII3wUH0UtDEmBtukfQvN2KUrefBruRASn6
0UUFteL68+/56EJOAkVmAVnQzLLcF6N2iPsSO2J4sFZ69fcOfxIjMizkyjKpoehG1HckHw1K5Pbl
qn354vgf3aeTad0BiWpcEZT7kN7DRilgXIcaQL4gVzRAAan2vfVKbB5whKUB5qWLWo1yh4QBCI/m
FzOpBq2FzxC4QborZ3WLdi2FVCB8rRmfQ8Nxl1j5ZuyQACthwo2/r4ZoXiYVw6qrDHWR5rK9Qort
ALcuQeqmK+YSSuyLsCmtHZpmKnvIqprbfactI8sol16SIJqCssUy9PXSiWj6nufwPYHp2mASQUpd
aMpgLUrf9Zd2Fto7rYiuCppcK1XLsBGKumHb1nVzW2pSuAl1kU5qId4ibxUgErmFzXJdgBv+/A5/
cIOPOpXvBmLVgUoY+qzYN5l2jhN5ieJW8tQFFj2XZPP5d3yQzelTEHr3HaafC72N2nxPuyzc2InQ
z1JDG15zdlIgKEpkdwtd+2LqfnRBJyPe1mOvLuMh3wtd2415f085ZlcOsPl4Vp9fzweT6sjuenc9
QT5WQMlZGXVYOtu6yVW6mZ51VtbkeH/rK4yTtQa0AWAp2cz3aE5Xq5qCAc4vQIH/D2fntRs5Emzb
LyJAmyRfWcVyqpJK3rwQUht67/Pr72Jf4KBPnZYEzNNMq9W0yczIiB1rjz3q3v90ikszHUiTWSoc
tTrHWnsdIQv2oKU9TI71+PXxP3sRF0tMh22m044mL4K1fhW5DUI/qterJg6iLWxi+U2g8tnbuFhs
JpnmFU057RkUwY1Lz0o7JadZBN8M3s8Ov9zeXy97gsTmzPVYn63GCt6iSUnPiR3XfpjF3xoc/Xu5
/EPS+OsUSKxTuJidOOux6h51w3i35cA8YzsIAKU5/rc1x7wYUz300bmZdXEmbMOHOr4rAxSV5vyY
uP/xFH96fP+6E0krejxUnAKZ2HaSzV2fNCclC06F/l3t/ZP38QfY+Ncp0nnsQ0Hl7Iy6GAUY+jaa
Pb4esct89I+w5Y832V+HtolxZwvAzDmWw1XSJb9Cwz1/fejPrvpiFOnTJOqmVcU5sBOHCj4uxf3i
vDC26TcX/8kkayxn/uviUZfLYHZc66xkwFaLUjmPmvqQd+VGcdPdrEXfhKWfRMHGxWRukButLVyb
znaIGiqk4daRv4JIO7gQvOgE0NeQyv7bXH6pCWimutP7tuJdp1V3AmIwryCPx7sywwSpb41k9d/e
jv6/nx2kZlamwbCIUnuLdrHpI1Ab7TjOerP9b2e4iGPwb06x1dSs81ihaMfaEVuXjaK7v74+/Gcj
9+LTDmMuFbmddW5njSIV1qb+ZMFS+fronwzeS8dPmSRYg829dZa9c8xq61jW3b2DfvXrw3+WKP7j
PfDX0E0jV62NWJCmQvps1tYmxMhLjhvaYVZF62xr1Fpksqvwu93PHxDLP750/WLNQPhCv4PliPOU
HAvxGC6dOQ4eatNGLx5IM63b6lQ0CjLp6yn/pRsfmfGsmvLKEHtCGETYz3hfxnTry+Cbyfmz7bZ+
MUOYqN/mFAHY2QlGT+D06I6/pftg0vTUNeVODY7URsz+xkZnlw7XRdHQkgDXG5+NFOHmVGOwu9RO
ajqDvnkvn6zgfwpif72XMQEDL3CdA4BMLiZ6UCrNC0PaOfN9IWgEkfQgmq9F3QBFfiX7sIXivaqb
blUhLoOL/PVlfJK5+dPU+tdVFGYXV+xWy7MYbiWyXM2QK7ukvCaKDQJPVMMvVpVvvj7ZhbLrf4pY
f3Dkf50tCoCkQTLKz92QBH7TUiqzpgL/sLYxXypJK4ReW/N+iquPKBgeRtepke9U803XYMlb1jBI
Nav8rWftXR7ivAP1EB6lqgUYJIFjq3P5MOVmCuwJpWCasOWeENWt6yH6KWpkcQ09RyvVBcWCaUuN
J0zAb1hNTPeRrL55op/MFshF/tdSMaFjwGK4Kc6KGv3W9QgxnoNR09dP8LNBczHTybwUtapp+Vmf
o9CbLYMQtgZTb9Cfo4fjN1HZZ2e5mPCgCkcqO3Q8oKz6GoPzX6LeifFJSOebgfDJM9KW0fjXOJB2
Wxo1zfnnMMdTBro7Fj3fpeX/POh/TD/aRWgcd5GsI8nVY3HW7aNJavcC5MGeJspmVWHuzCaprarV
oDjZOsM46JxXmXFMrLw5mJjCbqOqrwB/Zc2tJFlwNbeNDhUZGngW55L+0q5eDS2EiRXZMNCTozF9
E2x/9lguJs4wk/A1iiGDtmQjjaW3C7Tl1wPns0Mvr/qvJx5L2rSzBlxdCOneLLoHq8tevj70JzGL
dhEb2Q5alDHr0nOGx6IxhgijI7o5uzu7No9DgqQ5ff1vZ1pu7q+bULHTtdWefJfsm59RWSDgnefN
5IhT3OarIKteIiC8X5/rswd2sdPFObGAbzLG9P5mNm3jtQaBG8jf10f/Ezj+a5BezBJGoVj410wx
sfxmsOq1Pin0Od8W/V50m9xSPcWeDmH8y0UYGkzVPtXkOsqsdRdBuhRPjhltaN3zwqUzCY/UUrtX
sGWV0UMawFyqnu1uQyyPjZJ+Hwy1nwTJduTPVrf5/6fQQvu/zXd/aih/vZSR7H6i0QV1BiHykZbG
qoWQ+81j+uwlXExECY9ID2L6CUWuX43ttLGn7psp6LO46NJzKXbTUEBxS5lBz7mKk1u7ojO+TmKv
lmc8jbaBoEvqmxn1kxtRL+YkYANJlMo8I643C3RO8baazG9KIZ8EkOrFrJHlcRrNgNHOltiH5MTq
ff2dROuzy76YNUCkFtooJjblbpr6Lk9/V5Ga++YVfHb0i4mDZF2Rs29Oz0ZZnwpt6WMOf3z9fX12
6OXnfw1KugHyNG/M/JxGGXaT9LX6Yi5q/+ujfzLjqRdzQ2SVjpgGnRnPyR/JxOBzYYZPvTGdbMzi
wLL+qJL2m3N9dicXE0VV6kIRdZ+c7ah8iAfanOOIJOzXN/LZwS/CiUCOjjHKCaxWM87+EL07hl3+
x7d78e2mpoq6T6vTs5a4rT+AjfByN9B3X1/5Pwc9CJfLCIKsVCi0OD+btfmcJ8UHSDo/0mlo/Pr4
LCAMlf8zQ3OGi082CKs07UEYnlVd2db2eGQysMTTqO+tPwYLDc3p+3ba81frSXZ+1MH9APeG89Yc
yvUMPtLNldsZHpcmjkZvbBvkRmP700gfOEgma3ovLdoeG090cJ9Fv+tE75n5vAdjMCvsPAxrlSrV
KqXvglDWSFVY9A3dMGfmeTGmG3hHZb8f1M0ytbc2mzjy3PxE9kjRRhVg5Aa2ONuJt0FYgDfMI2SZ
Q9Od+B0dl1Qb0/ahyug7DTTPNG/YpB9ZOJyg/4i1O5seRdYLhRfnlGJVJ5HP2lHSOKVhPMMl1HZ3
b9EfO9E7ls9XVvOe5NDP72waNQOMSea63DQ6Gvpuo+FQoARo9JITv+Oops8lWBoOFPwuz1GtAy92
n9UGckNSweJsIdrDiL5OFq/02re1J1a9Qa0OQba4waiU5AMPS5YDFXp8k5YK/bIWYs3h5UN2U2o9
9K/6OXCjVZ+eUu1Oy+a1XvMn2os0qMehLp65htBlHxq10DscT9deGsoTorBeS23clea4xReSrUXk
y1DDAgf7zmNLDqNYaDYtJtOq5gP4RvbX75ZHCNF9xT4Rx+Se/kxp0bWibmLjbblJdZwphoNT0IB4
QL3JATb3L04qTqQvPFWqa27467H7z6+akXuxIEQj5WvgaMm5TcKYd2u9hWSGvz72MvP/66tYfv7X
xJpCv3Gngg3IYLpPpM9nHntmrMu54NYKoX5zmn/OsNzCxdLg4KDZIJ5OSJ+LrdEWXkU0LFW5qlt1
O/QVLsXaNzPJZ09r+flfd1SndZUWfUuMAaIExypkcjQUjd/cyGfz1MVSUfUTfNllf41I8D4KyTv3
mNZ0+enr1/Fv6S4P6mJ5qCnLWxYyU3qiA/xVwNo144EPLurBztibJWZq09tR3YTC2AAdOmvd09en
XkbTv0bCxdqRTdgCTcSVZ+zexGsAq/ihMvOR6SmoHwxk6dcOGJDvpuPlef3rbBerCX3JEIEmEZ8d
C3PwESQ2xPvG8WfZl1u7FOQukxqlRtCDgBSQFfYSfxk/z1zIQLNW+XHpOt+MmE/u/FLvbQs2B02W
F2c1KasTDSPZtRJK9X5O6ZDDrif0ezxLvhlAn3xwl8JvJ8X4WM4LhdJJf+Zt89Q6kM7p+1TL6JtT
fHY/F/NF1hkybxDrnDXAml7F9OSpCeCadmzVsw7Nca1revlNKm5ZoP/xIp2LCcSetBk+TsruXO0+
SrO9Ht3J12iihqAAyrvDKS8NvDwYN18P008+b+dyJgEonFvZnJ3TEfxPUb2Dqnj7+tCffNuXwDe6
wlrFMfvsXGndlUsPMJ31b47ovhlmn8yBzsXUMfdK2iWmnpw7zTyFOXCUwNp3WXhj1SQDpf7mFnP3
3ff1SbTjXMwjJTZ/nUq3K9WZXSkhLu0jBL78p5pP+vhDxfMsq7/de3024i7mDi1wSvoGzficKJF9
b8lW/MCiTP2tFE4+0TYLIpQAxojpbNFxHGk1y4tDpjMUBYAgRKofnbEhXTqUuPWOkJiC0eg6ernN
+JsN25+y1L/G6eWE087DqFVudO6nwkthU/W0vhep403FLbHPXOElQRTWvJtmuF5CM8va41+9TZZE
/mJMFy2LfyvPFTtKkD9elqRbfsJOvRPQYO3cD8vnqDH9Jb4ow5gYKvfy9K5vB7JSFSnSnyow0P6b
leKTwXopfRY5QDwr4X6o7GHOALqdbsevvwNT/DnKP57WpegZSlIz0lufnCMnr096V6drB1rTqun1
nTAU+9YUo7MD4feaGm2/cVy38VMtV30NwsrWLiywIbYqoAw48GgddVw5HegfHP8QZKilu0/4iEuv
pin6KdUj1++UIXwokxIyR9ETCbZavpZRAoUmmSHTqrNzMDWMp2hnnrzESuttV4I4djXtRzlb6ZUB
KtmrK6vbAXj6iEZiNkefikMyCn3bNI1xNRMWYOyqyEOnSeN6sBhrumxf2qQYNhH6zANyO+XRbKds
B5q4QU4eWZCG6V6yMcIkixA1xBRlv1VUN1lD0afO0VUgmpSFCtCoGxTD4UbVwdbPJqyY1IiUK4GX
4hor8HQ168D6Ui1pPmYAvnelauYn29UT7PyiIbxVMz25E2rwjHfsgo0UxlOSK+yBtK5djVLIDe3q
utdCjCImmFrfDDoGqRxvga5m8DIkPSGmse/yEtiSYdxaUciuoQ+MlRWZ/VqFO7lr3bA4IFPEtD4N
F5xhCXEjdsNtWtfv5Ld/pqCa9nqcoY3E//GhLqfsRh074+hS1j+keRbu1RxUmQfneLgpABFvx27q
d9TP7ifhAIibg4Du2WbemL0iDmkgi6tEqZI1de36iT2YjXMhfrjvSdRpWwl/aRPnbrw1u970Zycs
Flyc9NO5126SjgI/QEBETAIoX9B16yIMpQ8A9llx6g9bpVPeTunNauMScH+2ysLipNqw22qlWcfd
vAcTttMH+57Glm0fJ2/jVOX+nDIphUBcVlNW39tGcujrZCcjcMutPjA7GPFzOAy+W7HyZ/WVGhlk
3tzSr4NiLbLhZ2unfmVjTOOyb4qDnZbbPqQiMAWnpMC7uQvuBiRR4eDiJ9ldAddQYFrIn6i/zO1M
0CaDTWi8Y83gabY1eaaxMYxsg/cOxTwoAcYm4NTNSKdJMa+T+hpLrV3bCq+hAcGgTTkupBfxm1Va
blUQL2r/PIH+KKbXrienqDLRDo2PGy46qtde2luFrbTnqiVOFeZJwnM2gcsQR92Nen1tMorBs+xq
Y0SfmQdXRjbc6WTBhVsM6xjT+30IoDDzZupnHntT8FlCWcWWXJmTvuOuwYiCrjGigxlCBinfzSR7
1fnU60r4kucsUXRZxYPaautI6YjqQDJY7vswxGBq8MWYSx/r2OX5DUCdWmCTy68yILdZKFfN1AMq
2LSEMGF6w8zkZW69ZrXeVgSkeBgg6IVOo6X7OgHvXO3xrNlIqz2ROhuH5jxDUGwz3W8NY1fxr2V9
KNh6uD15HhJsU6SsO/u+03gb4DbjaVMFhdeCIBEtrmGsZ9F91364YJwmmjK5jy5/bpzoSs1/TQrg
lEmJVpaxqfRfALXkmrRd0brbQbTHgl72ocPKncu3GjTaUksgt6Q3vH1dh+Y546uN8I5/rfc4yMlY
+mEe7HrF9WwG1CSCmy6udW/iAWb1XqX/EDOus7W8MaGfHGg/ngEUiHHNS0gPEaw4ExtGCSdZlZ1H
CEfnmP0Ga+bYFLO6Iw2+rjTzKgDAnlQDTaexc4pMRguVLeq5ckVZYRMX1moU2Y3tGP0mYrCVgbGb
nXHxsT3hXMQMpO2SFPlbzyQampskbtZZmf3u0vTAdVZaemrwAJ8avv5pU4T6PhL4CAXLMOSmSwB0
+rg26u6Wd5SWwYFdrQ6pZD/p7vIjW2mv+U+QWDswjNVdEFc+rd9HTa2W8ZaRuI8xCu3Gtl9emGPi
B2Qn488OaBUZ2TUE+1Nq/Kynjh4I+8oNm6sxZlpgsIU930+s7KM88KvhSWZDAGiiAlaCmYBYWvzY
ArPzUOdX3J63WlOsNB1YR3oD6G4ZM3CeoORaQEQiaf8S+ALqmPJBZFtB4lhNurKMgLExb6vudpRn
u6iYxMdDNTF7z3sdLyuDJxbayaNCGKHiPjcH97EBHQ/9fmQN6+XLZmy1EuQXLWBD8SOs+/0Yg0ch
i0TFC/4l3K82WheT5jk5bsHLsjq9TrmF8+r4CCjsDiIei4X6vgz4Wj4O1nQfuKSlmGEz9SeHN+Vz
qj/S8rUuc/oLB/Wax18zXpbPbbmU5SRpTXCkrAtolZGr7FI205MNk7C2dm3+bDj2S8d3wivupPgw
7WDdw6tM6AoU6U+hmp5kD5DIt+W546iDpUty12cPkZC3SIR3WaHvS8d+XF6R09lYsct3XYuPeE0K
OEcyXreRe2swFSSuCqgf4KuV6kAzs2nXi+ReCUiqUZSKjW72zaiAfa6sRzW5sfXiptGSDcqbJ0o9
pP6daZXoKcXJ2ajXmtkdzHnYd4UJ+Gpqlbt6YogWabGz05GZxZLrIRDqSRsGSDbw8iaajcH0NoOX
RsNTgdExNoOuCXrYguuWM9GCK8TRNyQjFDH+dOnuFOhE6zju9Q0GedtRG65kJsAKO1e6iSm8Oj0P
ZXsnDQWlbrOppMo2k88Xq7EzVkV86zF7HPORhNRr5s6PuNrDoaTXY4YdOLRNf6yE82PO52vc3jd5
ob3SJ/kQs5QhdchXg1kB11Qz35qMaIVKw76uC2ZpITB+gbl7Z1XtE+tm8UDGddfH3WYa3WOS4SEP
5z7EPFckm9RQR6zBXLklbgp/wHcxtxNd/VCgIcLhPon/du3aaMtEr6OFbVqvr2d9MwiAM7FB+EId
UXgOHFAMEhsIp3oblOvGtYYtUvTOB08KkquBsUffhHWosGYKvTKrpg29QOZhtMs9km+GbY8Rh1Hj
9aq/WDWeB3q0b5oRc4oJ6meN/cW9Rt7tds6i4lC40nht1dg4aWhwck+bQeAiz7BQYYxacR82ebhV
R6eljtbZ+ZM2FMbRUsxmW8aDiSYkm21cFDMDpZYZPdtZFL+MdEwcrJJqcpqD+15VBTlepLP5dRS5
abAbtAKGc6VOKTZGicJ3bU9yrxq5dZMFEA19xVR+FJikeGWo6amX07j62CFy0zddW4p7xvW0czWs
csEox5rqyZLGZBnpZPzqJpf3syvFaqpH+bO1JIxPPFpmse6sSZ03xM209TlOrsG7d3CT9nTW91tD
VCHuXPBwfySKjTSibqz+qXdTfNLSZvxd4RYzo83WppB2Y6O/xcFC+GYYupjT1Gbm92Y94ls5NtPO
sQryygkkLj7guNnPZTmjukibcgNXuj+adovguyy6U2DZxeJyuoh/8FHl6Shbt5LFdpjx7vFKR+38
JInZMuFTsHaLsb8F/tvgCpf3iNRl+YiipHgMG5SKqV3+cqaCFG0+MgUb711nRp5SFtaPCbvwfZu1
2TvU8u6YtL2+thWWgVkgWDdLx1wHQaVBhhuEXrDA5/1Pq1ZwGtVD/S7oytT2DGkJ0sHLPqKnHSjX
FeHP1awDNl7oVf2o7iD8oZ+HZ7eehJqvASm43JKKS3PEzTixGzVrM2nh1mhtqa8s/hcvvK5/Hns5
HjGArDeKURs3oB/BbNGwpdwbum7+1M0mPEFpkld5o7eZh2kjznWKMs4rnMzSlZKxXChuhm11LLR3
9k36W59Zwaq1Ju2Yh2oPI9Nx/N7StWthNxZ65IWAWanqcYKZCEkNl5OPQRQBloGJ2EfNUGz7tNQP
c2M4V0oTTsw7xnyPz0N9R3sOvdU6qVOPWzBWtGhX67lTjOsgwO5kwAtzlbVjjCVv3IOItpXOb1tl
2DtZ1z6JCbdVNSrjmzBR37Q4+aHm9k2BT6XPzbbHDAi2x4RLoKP1I79JZ440wMTmuOt5Tlsw3bpW
AsgLvbZoWUKMxW4nbN0bWknvElDsJtGJhY1d6sgHVR+JmAp6WCJFrvGkPYeNcNeBw0rHVzS7QKHN
ctNL4utMFDhFQUOc9G1Qs5Vq9eYew/hTJALfcI0HUrCelbVERVLQ4kvYMbm7luBeNVI/qV1o6BO+
hD3ipHC8JYB5K8wSYjG/5kWqvYXPtI3s5tYxZ3dhpu0HTUOhL6/Bp20TRd0m0bwJ5tqBCRgtaR/K
PODJVoaKw2qpqb/CynyzVaWkSDLOZ10JSZ0MzxkTgZuqd4MTb0x70QblLp30Q9Atg+guz+Qqp1ll
nVWWs4HPxF0bG9fB6KjOiNZbH2S9RSuE7Q8F83rX4RodAfFszOTUyupGkRFezcVVV6UP7VhuUh3T
q2nAoFhVnWLrmJ19PRdGuE0KMd2UIUA6Jn5qV7ApMeZWU2OrW9hwe10AsbSA3/1gUC7JN7nsbzKb
LcPsVuOPwTFMQEwVuwM9uq7S4FqU0R2tSClONKwv0Xg1kFyFP6acxCRnb+7iKxSmr46xWKzgFG7F
WoPINP9Z99bNPMWntLU2GPadhR5MXql3YBjNEpAjAHFpw6teVIidWAFq82HvEVP2TzMHbIb+x+gO
UNpKG+JsTmohxC7ck33+Ox1AMWfFhG1sQOhfJMbvoRYMovFkqfNuEWL1WE2befxLV/k3cdNcxWqx
742IUVrb2+W9Ows+37YDQiXwfQ+tW4OAliC8IXqiKrZfxob7Eywp3uDaW1M4W2ALG7LeMOYKexOU
JnzJLP7dogXRS1l4Syu+K+x3N3U2y12renWbF/OrFOWhyxm/UaE2dzR2JQfTrsRvW9WTnRrlCTg+
ynQiLPa4DY17+JOLYrN7ADN3tCz3oHTNTknH9y4bts7QHwSggzmSg1/37PKI6eNNF2QwLs14NWnh
z6zv41VZGLugVJgQFFwwWuXd0dEldDgZl+gVQCEM6VuP2dOVoLNnHbiAHVuBPfSYOSs2NivwbQSw
U3Kl8L4oi+J2Z5q4Q9pSOzaqgu1Tl78OebdPnfrKieR1Ykc7EGcfU06nlFlsjWYBQobZNfcEoD1J
fFxSCdmlP3ThDzAnvYe6BAT5pLxlUXmlor70hYzMjayAbPZOy2RqLOkcEzF56lqm36WO5Slieqio
NWD3y8XYW4n1dgeKBH+0q9SV7yDvt20Ejq4owxunY1dlVZC47dC+der+aLvFMWvma0MLbpyyJVZk
9Jn6dJPr2iHUsOATwfvkxrtcTtQuBvc1oY+d9ZtqaW+x9cxx4VmQ0HxNtzOJnUlgm9E4x6E1b/XQ
Oqh0YHmd4uwzxX2xpbypRvVohtPvRBMPo62TCkj7g7kwKWgUweV3fCzD+mgM1gmNWAVEg9RQZmeY
Jk+3Zudu1bT+7ZSkPlVgkORr3tAe0tpg37RZ/2q5xOI8iXh2H3Lb2lmltU+JMr1p1vCzy8OHKVRv
wiHfxWm6G+KmQpPpNFv0lxbD1vDtaQbFaeCq2dg3HUE8fE/t5AzthwXWbWe5plwVndnuoODy+hiT
K9S8BAp1DRkkOnQdgfEUbBnRMXWD1i9as4DBRKgiFLAYYrI+DL7jXOgKY4lka8vbWTlFEB7b0u33
cW8VRx2nVICudXOn4IfgK+XcIpyap8xzRVWd9T4p7mPHivzZTH7O6fDUT3F2suCusgDo+lWxKNC4
S8a6Mhn6Ue1d2tt6TeMbmYvrzJiMV8yr55dRi9FTunMGArl1n+pR0/ehDoO0BYv7ZudmMq8wkRH4
pvYi+hgbrCOMnPFTmdloe6S4UmypAos0mDkc6pblUtRTCWRbG/ozb7V+L1AJUEpR7ZnKPSYXm24u
FnY9cUyKPcIuySHkzjIEmoJLONiItlv1CIGxQxdLY50jwbpjT3bdAbu5DYSJk0rem+ELYcNw78xt
QSazx/2K6WplxM474YV91+Ma+aL2Ej7P6GhZ7Y2NHiT7KsFumu2vEWDN1uXZgX0Ku9/MHv0MNhPL
ZtOPK2wuk22sFUjZ6r6NroxKAPxt5upQdYmz/yO0HK0sup4NXfOLEafxsB3S6zp3+402VNTXY7tZ
54lUr2VfAfrUBnXF4pXduTJ3fsSjeo4COc+r0kmm1azEboy5cDcYRGd6s3Eb1eyIWLRo67Bjc0n8
Vr4u0BvrijofI0dNd5oWUGUsXCbaaVR9Bcz5pgwFWlErGexdCMn/saGpZYsacvbqNlZ2GPJMvpMm
6Pv447q0Z2pdGMCS09C1Y6pNsOpxCtobcZZBLqLN7TlqQ+1V1NZ47Mdcf0qMse48JZnSW8Uug1WZ
5PX13EwfuK2SxOIOqqNUjRBj1yp+BbbQrpVh7Ld5FbTHzuqs3QST7rppwvwa0bV1SNKseeoHw3xs
yq46Ti1o3CbMAs8y+9IHvRxj3c3KonZ1tjbhJ5IcRoUtHTMlWU8PG4lLJug6IHtq05tn6b3+5IwV
TGvsWo/F2GJaH6bFeo4RpIi5iVZhW2ZXKt0mN2NToKE32843+YTXRUN0ntflsEutpl4ls62SprTZ
mgi8RyK3xpmCOK/5hUQJ9NPcBZ3XtSqbDmyCnScls1AatsUcI4oJRnljYkGHCKZtUt3To6aYvAYK
ZLxyjbL6kYRjiby9cfBhMpr1XOb1tk3D9pBkpIUz1cSkuDQGv1Vn/ISacQDc2tNWpxYKZYEGVRe8
3UZO62C28vsC6s+LKvB7YynSbppKoR4F954MMLpml49XDttauj/HIIr9XIsYJZQA1lhxln4ARJ9x
F5a3JN6lJztrJh9QVWuR8kSLpOtXpDuW2CjGva+32V1XU7lyBXsAqibN66zDy46SaOJsY7yeeY6b
Nq4c5DZS3zSBjeFKGLYnvESGtYvA/drNSGYoOOr6hhI3hxpjUK8pE4cUniHeINFSWkzU1DdqIkWD
Is65asvIhzcwb/J27KGnzHNI3agNmnXQxjwhjdUe9m6x6aC4boZgbpiTC1wvlcp+7nRI5n1Vkp0d
Qu44ivq3fA6nrWbOki2u1QNQIoAaGjEBvQ2lp5LoiuaiWaeSntU8E7+UPGkPBh4RazMITmNb/QZ8
vAaDfCry5g5C/amt9YeYcqCfy/S2SiasaircifPfWKvhd1Jrr0ZKJJ2lY7Gu65AwogIlO2ZJsVYs
vcKDvTbh1NNaxeNi0TPVBzZS97OiXLVRFNOykn5kTk2/T9Q+SODptMFHmhdM5Y+U+Ll0sYgYgdEK
fQdSGQvizNoyfn5gZOenrr5NtfgGK8WborbInAauP7IE52O0myqTmgi6I3OQz4DcD01S7aiM7wOo
y16zxOV2/NBktEa4afxE18oS72T3FTGOmrGzjwfsMUBlHgPZzaulgM8GDptFLXvKq/BRwZU7zKqn
zHJ+j7Wxt5z0GZcmskWBoq5CQeG4kXXNCjU9JwUBdT0UJKZECrWcOZgEQuW5OmYZYFZiNo32/dDX
3Vo1SLqK6klquDTk88ecjm9lOL30M44No7HrJGnJerbvhiK5ppfsdzgpWC1YZMbjTdWU4tFeFg4i
53mVOPGvWis6bIyqjSSqJRtJxcQhVSEJC1pHf9STHD2a8tJRRqUUiGtkvcET8Mk14ocES1svcPUd
o4oCq1HVqwqg4Botf3hSE/1lUuxno02e8RzCUIuo16tY58nrH4zGOAYDmZdY1uERmV++tst8Yxf2
x1x0M8MAb4KpaejZhebpzzUiskJZGGoJIcbcdle4RjJx5cC3LfHaRsq1qqrJyo20fj8lQ7dhndNB
kFl3WKsGVAGo8Tgt77s7cZyHUEY3OfPHamqL1sdGY2vY5u/CJT9f6XgSqDhlkCxwK3GTOk5J2th5
7Kr4sXZm1a9Tt1/LeHpTEQ5G8XgzDMaWXQfqEyv0XX7iLWXoJiRg0vt7JQzY2c7ObewkhSdGFIZd
qVZMZcXJJKnhCcPA55rWh67AXjGl2KIo11nCC6IUuXUUfS3K4k3qpFHF2JB3r9Q1CaiKBDcFZHOM
mO5r92BBuvSxVLqLRfciazUjIRosCXcMNdyINbNreht3N3VZgaOHtqj2rt2f6pjwsoLqzGgPa/R2
hf1bVNEBG9NHqnXXKkJ/Fw0Yhm8BTkaJe2tm2h2eWqQQs/4tiE0bx8b4lr+F0Z4lh0pz3iN62VYQ
CAjAmvyuGcwbeN5s03T1OnPwQ7XD7ieZMvrKpXiVamjvjQ6nvmDOus0fw4bKrozVIsDPU6KIGBo9
WXX2p1dTormMgvBJaeRTbk4JrjLQEaOyxgB4qXhlDiJEkXbptZnmYjPZSrTJKx46mXfbjwKKF7WN
8Xyc/lZz/YW4qcUkFYcBWc/xj7FMih12M901qFWxxoWy3VRqi01l3yv/j6PzWm4cSaLoFyECQMG+
EiBBI4qivPSCkHq6C97b+vo92JedmO6RloTJyrx5zU7a/h9y37ujmYo3ClLHMEWyqjTgZtSZxrJr
2UQCTqpIzkrU22AzLSS5UOTct/2raYz/oSD2H2LXNXfdlPZ7SHTiPBIDEhaODbEYtiMJbtWt5q5h
4B8Leyc7sCsHVCRKhJz2dKI+h0xnntnu54ExmATi5ETPHVTe+iFnU8FjQsSvbq/LjqiDv1kiOZen
OJCz6M507suNI9z9b1h7+8UtNQg/XayvOxzH8rBLvebitC1/lmvFsUdUvfcKrpE0AYN01oOYdhdx
gCl18yRK7audWSSVMslfUzwP9rXugng1/hoCeswXLy5qQqZNeeiXzr3Wc2EFsdn+Ny1ov8telswj
CWmjQ0YZMufiS9Ob5dEYjX/VXNbsZms23XPiBZ7VNHAz2omEJKED5uSXdQKsnGyeLzYaPN2UbkGU
TCISehSbkSybrO4IyQU0x4czO2dzsbOxOgzGwbDJKMiqvV6zOAfiSvZJYlLq8Y5Ld3pJOtfgxAsO
9O4USA9zQ4Oe6Vkf1iHsWOOx2rb0nbuIJeyUp3My8gTk02AnvPrN/FhhgxnNNlwua1g+6x4CS2NI
/976GiO8CbbcsWuEr6FOgicQ6+7JCSaXFSd9nMESMPGfYit/WYrC2sdEBeyKRtQnUxpeyJKmvaX8
D1QB+wz1ZqG2VnQ9K/5wZpZ8tZvELiUS+8wGz2FKGae93Azc8TuyAsY3yqioMGhsivm5zeU20oDu
4Pid7Stc2sLGmq3d4hn/2k4rodaaIsgG6DHKpU8c1OaK7+uPhFIOAYfZs7QnQkoEAcQ6zI9gcTSs
2wkhBIqDqFza885PG/1Q8h05xcd3psyfbIYZYY2pf4Ct/eTJNY3WPj2LtH5vk/mHKDwFJpM0QZk2
TMp+X7MQSQAip14FPaNwYBjuEsmFvB+T5sGvwNsJRWWonMQ+8TI83B0s7aaGdWtX6svNXZi2h4l7
bIjZ2K2CC7JqvhVkVYwD/Dr2e9ER1kQMX8mts0mmc5cfEnTtvSsIHMLeL46GXlv2VqG/5b5nn6F4
VOT8jCpse75AnGt3pzWBHfAzqQ925iXBqrd/0sqbIpw0ZrrtldPLT6Fy09qFwCVfdMqfIET0TUsB
Xi7NP4YGup3IzU1Kz1neg0juTIHP+5Ba1XHo3I9pHZLA7McHWDJZ0Nl5E/Q1X4epBwhdkeo+Gfya
/lKZa7YbvPSq1f2LZm+ndDMfrToBtlKsYhpAfmYD8llkob/nRb3uK0+vQr+VFzcz9bO+asWJmaW+
d6UgE7hynn0yNfZiyIo9GqlbUzt/hkHQMGWrHgwkr+0SB0JGTJgRC5GlJEh84ksYkkiJNWMbtPrF
wbQBcQgsMm6mjtWEm20QopmJfaqKZLeUrfxKfa0BTReAOs36N7PpWZJi/Uj8pgT8JaK0gyYcAk/U
YSXs5mLFBXDbZJicGppFhuPCcaJBjQdfWN5tq/vWSt2413Es99YQl/dysjjtY3O8Gm7SRyRZFqHr
OEPUzglMyJlszhwGCYHUanoBqO5uKaZ9kdZX5psLdMvig/wXx8JrQpO+/zlnjoeHJdT5Eazz2uEF
sh+MUpyagqj2uW4UOee8tEZilqBYRGTKWueFnekBZT2+EJtXnoe5yg5jrseBSZwqRU/r9yBtOcs7
6e9kqbrQbTiL+763HpgPl5uemDltaEuOysDVel0ap71Xsz6cNX/SAis3JeQNtz3JePA/TYLLDnZO
zFshyVOr1ZS/qaHUD7n08sNUJ+Ie64az75AU3vzGFCef2I+zFq9+mGAM/lhOfI5sGPJ/SRcTm0Ry
2ffEGuGQyL55Ib8GfHpqCC7ASxgax1qwoBZb2o9NitShbXPijnggIr3cgERN8351P3Fgh1TGa93j
URTPA4lhLZlS7CGyHzfOIK21ZhIuVTU95bl+gRPxGCdkoS7ucm8FnaGtEdvRE8D+wPSy/pGD7d8I
MErhQKz9qQNRpRUai1924p48O705ex9rZ+SUNRc8tYFkOJ6qOrO/Ouk7F7BRkjRyYOhup3eOCPXa
EXc5YO1mZG0XOj48uHSp5clhiNobdcq0NHlte+2NGJ8mumk29DGpDY07+4/OQkqa5B2zDeyKfXZ9
YT4IXBLqDO+wLgd/M1IMhXVOaNFBNiGJCex2mQ0Sig2LACBv2i3khwax6LrQM2HSuAa+r30DM3PW
lnnvEj92WDt2FMSFxFS4vLIf1ES4pzM4FHV/8MhCVd1y7U0YeZme2E/9ovqokvnwnpH0BkwVi/FY
1bN6dZKsemgY8v4zlF6/+kxMn8g9vfuQqmRPF/lezNzh3MyJLKw6IzILWz3wUPkfa9YBWaxWGy1u
t4SUbefkLS08GWtN96ue14e4b8f7lOKjQRsNMl8lY/OSsXF7LlvfCwloghc5WgIyjG1EhmOJn9Wq
TOI/Ub9IY8kCR9OYfSvM0HoWTz+2TiWbcGEPM1kmv15b9UemNjssRNK81X7W7WcgOLyqs+klW9J5
P69a8qW7k7jJsXQ+17QfH2u/nqGxEKER94KHpDS0/VIW9pM7Tu5dVLX+SriZ+2uVovuJles+CMgH
97kR1tfqG/ltTR2oZqXOfqKU/mtcD/2XZUsVQWqsj75n0mzYyXCAPTa9tk017+2SrSFuWispaKZK
H/Si745DYRlhN9b9Z43G59CNNi7ccdZHhm0X77Ou9ycRg7Ui6TUfS3a6e7zuxr9WVfQn3wF7iZ22
/CwVy1d9bJdQn2bx3OUDQFliS+KmZwuOTk1ynkUcbJ03yQW2RI68aQT86IT8JMswpl7NwiCmsLcf
7T5nK4Ga4IL34XD2XEeS/OfPr7Pu1tHqOZJ3etb0d9bv6gG5fXXbyGY4wZicdlIzaix4vR4Bdwz/
KbNc+1Dhb8KadzDWfd64OVGHSATnoejY19fadZpsYp4E3/PLrDyURnEFnmNm7fSnyrwxSOZuOmH4
zSpHYCl0ws6ufWQXgQyM/ll84HiWPOh2PTM+CswjWeJrbrBSh0KRrPMTkVrqFFvG6u2mep5J2FT9
dRKZuumNZEbIK+2q1viT13sCCVCKF7+Jx6OaUuiBDTqLoEqdBo/HZvrXKxTQQbG249syLNlJ2LX/
lwQ6EcosSS6jA/wFcsOGHyPf6braSRINKQuHHL7/HvCFVzzR/JIiOxCpOlj+mx3T6wT2WnORdOUh
b8oy2f9UJXS6mS7narVV+pA0VXOJ49ql+erH8b85oc9vzbyxAsWqpt6ZTg0xMBHTBwmQ+tPoU15r
ZXhnRBzNr+XN4pf4sWLfCGm/WJnr/afEPOztITPOJERjxra9J8R1MztySJDg2kzto4tvJtCNEUe9
lxbPBUXpm4g3LyptT3wsRA5fk8Rqjms/mhe9SR0MknGSLj01fcvJJLSib+zm0AhnPZCYqN4wmqxC
T5fq7vqUYI+d4sVQtk74ZWkQ45v5ZrzPoLSQzAx0GjoY5YdqBE9qCC47a3pu48BJJHhhpeyszXW4
gTHqod0p6Bi18g852M+trbQysjFMC7E2q+HkWUm0Etcc1ouAYNp4fwcHQk9NV3xth8b/TUh+Xyma
u2LVTZKMawIlRW4H5jjWRILXeuh2NLhFqY1wWlhHNqywmE50aDvLkpPNxWq+N5s88vBlh6HJc5D3
/W9cuOK7b1mG408FyX5yyD3aoidrO1eHrDIAjBl09jKjZ6q1ct3709Sy/Z6dOzFq893pxUh424Ty
EUxiUKdKTe5LlkMnJSdCBJh4LKFUynwb/OWjzWBzMsFABSHZHoEc61dVTnVkcYeAoGoYqIX7nKj6
PS0JwtV0MVw04YloIcWUOLaZGOilO2UA5ruyAAVjdvlP1OUrUa0MLVpma4FfgVMDyuFkU3um+e04
4Cf4SY/zH7IrdaIGYyNcJ6OI9NR3jpPmzicmS2T9Y6VGCGswJ/1U0cgbnph+cVaFO7AmxW1ZS/Ns
1ONwrmJq0s4TvXMuVHUkuqUOOmkXu9QU7s7wMfhg5KbXbP3e2I2FKMPUW1Aq4lJ8z2Jn/MvFUd+Z
Z0OY0RxChMiY2vlFpYegJwQma9N0yq32F/NB1mGLPf3MyrcRQ8Yf42r/F1fqj89NYzLxKlIwc+d5
nPwzOr/XtUbi75T/fBqdIMnjw6rMKzYu2S6Z2D2ac9nSwQt8dVZXeywby3vOS6OHHp8TQjjW7IZ1
24p8V5H/7lcxGLWu8HbE3j6Y204PoLrrYFjYLfLOXeWAF4i9rRnq34IgxAaWutGmJNPpYxE0vn4c
XPPEyabRAUPepqmM4jULzJbSn4j3PlEcscbylyJ+Ilm43XuV+m9RbYiHSZRX/oPRjoiANjkvVEHh
xvuUf7pZd67gO+BZeZ70+KU2x5vWO11Y5XYSdi0kTMn2AY3D2c0WEXQDpsOeKF0ciBJ4gL1ONfXh
/J38AZGwXbhXlHBbKeOv5oHw5X7eW4ofckZmdJ+hf2Z1PllxsvcznQ9ReeeyTG5icG94LER6bL0p
Z726BomupU+YmnFMkz4cm/Qxr/gzJXbShH5Qk+oMYkty7JhGJp94KcxbjvV8VafHpupOjAHQODXY
7O2BOE9Qc7k3t2WmQkasahNd6dg9woE4kEp9UvF8M5Y49HwY+Ga27jooRby98wiM7stHb2Uqq4V1
SdhDAhfMb9CtUHaRA++gcZi46BoZiDn5hHLdSHK1uUbumn21uvneUY4g3inMEXbItg+ziCdICmSv
EcBg0eMAfBKdyY7WXdsvraYO+0tycUTCLcfU/a2JE4/uO35IYnkjRMskO8u7i5JAYKN0Pvqh0Ri8
m+V5yBzidld57l0bim+rDhyzz/YqgfKadgd3UzvqOSLedMu8XGECqPYk1pRWMVH3SqaE5DlvmU04
N0NAJtafwkxuZtqTo9fOSDag4Jq0ybtOHy5NrR5GwuD3tT3sTeoViatFaPR6KEYrdJnewOHli5Ml
70XFJ+kchnj3rSzHkl1fPQaZNl20BQB1KM0l8Ez3jI38h6wrjQ6y1WGn5/qQkOqX6e9Vl1yJqN8j
UO+4TKMiQ4eMWg+ytUOCtDK184r1lO2lv2tmPnvT9M3+45tD9NAY3duCNTtDflVRSdnRlBoFbuqW
5iaEfB5Uc5jIY8+1XwtLWK5jpbyQDfO+oSWH6no1wM+VoYWmTD565s5OmQA67Vel1ifha2x8c160
f631pZo1nLMOUu8a5YoV/GwDu9n2z2zlf0j5+Y1J2vM866trxSHNcLxLmmjh1g6Zel5V/V1yn+wY
qKNf/7UCW1es+/O6eHH4GfDw51FShRV773RMHqachEhF6v1gM1PozzYObZtvaD/ELJU646D66dGW
CdD6NO9co2V7tFY/NfAGlK4Dg8qD6ZLrihNxo9wdBl3fdlk8b6s6d7SDBhJV0s2hVY9PtYDwI+y9
Y6u/bi9TRAeMz4yoyyq+terTM8fARFNO7/g8uNkLov6UxHNXh7WjGQGq1kOZTmerWg8ETe8hvj0r
Fb9o0PXyLLmPU3ppQZtLZ0HMa96qxUTBQVSivx9d9l1tuoaxS2LSUJyGRYU0daFtoNoQdgblGytf
I14eShiLMJ+WMn0vWHVnuX80E4TqWXfPXPew3ap0XSP2fBePzJ0uGWm1Vai3oEodmXbWdBlyYjuL
+ETCOZyNkShzybFG66rV36xOLwqV+/Y4FNm0tz1cBvCLSXUUC+siWXV6jDJlUAoFI/Wlw0ly08rD
fQgbHqeaD73dHlP096SSoZ0YH/gGSBT5Pv+ZtOtHzwama1gzcb+UWH+n3mVppvbbdZN9G5lx+YjF
tty1Ths6FYcmj0A/a3+3z5gXTiQ1Ga0y2+uV++ZSUnKL1FO2Z2GXzE+6U55F2f+HAOhiTkPke8Vx
+8G+mACr1vet3IITH6g3gS+bEDP4B9ZUu9VkpO7qKMfwxneyY9WvcG3HYNQb6KnFGQD/j4qt4zKX
JARZ9q6u9ScM64OCapwvS2RntCiZCf0OK4GVQ3rVk7Bd2guhRCVP1na165GebZxOTcpWD6J8P8VX
Tk7CZPUuNNiRFbJ7zxv73izxTeGqJizBIrcBTW3uCMAH4MHXxLWeV3t4Q0WjUxWywzSY73PWHpc0
U2As21Wq9YcpHUkhsHTMp9yIMGPma8niqRyLPxCdiPxOUemsWhvaSvPZdPYQ2XWTWDYRgpVFVYKG
pfKPs79a1Pq6D5ysC5Wb3IX0jlkav9OT3WLJ9pov8AuJ4FFmBQnAacrIlHRHe/ANEiljLWpyugIH
gvWYbdTKbIe1bbrv69Tba6X9XHXTpdSHa2uL90aQgzTPzb5bzb9rMb5VquKKtQ/FlL6JsrhM7frD
eve9a+o3Q5KxGqvxneyDIwX8oR6QDWi4wCuLVPjB+JcY8T9yeV51bb4vzH6tNTxqaoiKzDkUhXkF
lgTl6yYy25fiahqeyb5ORbqretyR0BvO8C62jw1IDQt0sh4drYV2l9BoxNtDlXZIVhbJRLbOyItG
o4MpXb9CrHlpbPXU+hIG94JGL13GKEu1R7Zm2pHO6nGhwKGVs9k+5mq4TKTsLqTIBz6JGj4uXi3v
W9J1z+3sc8rhqMGpHMBphwPb8iZqDltnU0ZdmRyWld2RVyDmiE2jhKXIb/H6gzcX53yMb0DLr/A+
j4rjTQfaQizDTk62xgo5gy2uPpJox8PpjaS+kiV7dvTluTVGNslAr0wWnN7QZdsqF3xDcbE0/XFS
AJVZp7376EGLsTj7effGYgffkRoinUEBBxN6afUusnvzp0VjREkS8y4tEhN5V/rTaxqrF84oswde
ZGh8iAve81HqV70zn4VVcQ7P1iHti78xLZGg5iSePQZqddewipW+G/N5S2O/jHJWgMeO4Ae6ChpX
x/Gh+q+4HI5laX6zgzH2iY7WZnsPaxK/mrg85g3smsEVG7Qt31K0Fxi1Pgmr/VeyS4p7SVdGZ98a
85UmDLWKMZ3nscXyabjHZf6uaeTyqvFPxk/adn3B1iDE1u06NQk2LfPKnNURkZpO/4jejhIn809G
1r9vS7fWJluaFOLNB+4v4cPwCTvtUs7qbK7GRpb+C2mYGPpmIw9H5mAdK7u6A3UdUZtuz51R9YHL
gTim85nl+ItN1bc4UbfrXZKLo3vwmuDuN9qLk3/6E8edPNS9H/g8B1x9mk2oU9McFKRPYUDysJmR
bO0kOZYHscZ3v7SuaBTOZj2+GkuyJ5I2tOGSwYpBPOKGWtcEWjWHM3qrZet4z0KLP2N4pjDprPLo
TsOLbj/qc4XpSfkFI2C/dlvmgHOtmU1BWT/50UmrNkebTbvfl9j6okOs5jORqEHspOeNCAMXKR6A
pYv4pWG0Rv8Y+vEJR5ccf5Wi7t7X3DiJMfvGUeEYw2uqYFZUQ/lQgde07j02bOSZv0N2TWzCvSoU
tD1rwKVlO93LS776Ac4yDrKkRXm3mVaKlvWAeY2fish1hyt/uz1m9fbwc/EpuccJJLNsOfDhaOGk
/CBF/9vRk6ONq14njshkqq/8t1I30c9tnNAHQPJN5xGaBmCgdqonAmKFprs7eJ1lKFMv0JZuYAs6
YC3Js0xMOZvnyK+aaVfEFRy+qtmRGB/YHOX86swtv6SJ2o/zx0rGYzKuV4mHB+TqDz/Rn6Q183cA
OLN7gdgXukP7uv3T0suopLDDDwkXFhFdlv/DTv+S9xDo+WpQaLXLAjY6uEU0efqltayjs1ph70JS
r7WXwuR+bpF5zse4cULRX23jhfO6/b/Z9FjVVJ/ZzcMBmUOzE4/p5J3jBlW+HetfTVUexOiHTWUf
vXiJ1FLiIawdE14hl5bZgWqrx9lLQWFZPKZsLHrYC/Ry2IR0j517r62vcnqEFALPytwp88OU8VXL
42h2oKmQ4F59OAOgGVO2Fp9acXWHf+xOggowl4+vUPWBgwcwwcMq+YcJaIgA/c1he7xTWQ8O7e+7
gQEyrgLB5OWL9qRSEuu5ts7wb2hu26E+N3FIZ5wYUEeAVEmP401d108TJzhDVafeGy5xbuAtQNVI
mgHaVu7vG5lTtzYoTqwsvVl8OblnPICeABe7X3zXxXndolEQkxMuBgWuZdewvVEOd3jhpR0oY3FH
YzvYIophn4Vor2oCpGDusn+CDtpnQUz6YlFE/JvpinZf6PO/aeMzczky3XqxeKwsIrBn+gbJmwuO
B0Xi2cZCF/Yfkz8LGZq1YNVcsY8nCcNE3xfQq2OI0wUvHUojLsUhXWFtQ+f3YZ9GXd7O7I9qfdet
FDMXo9YdSimsC3yYBynUNLqsKM1qPGixm2M0fO9LB7YQOoGtlPnYCBMpEbmmg2LHjmyZvS+muJWV
eeOLLDRCTtI8bXchKfJDOmrnrQDxchGZfe3H9KCzuyC1BiU1ghkmmtFk/HfG8S51+xWH2oJEG8/8
rwAEhs1/lqz8c0rr9pQacgFo0Xn4mPOxQlw32cs8P0tnAowDJ6hrUMfub2ltzGza7ZYd6Fbw4keu
qdG4KnC6odwcr1zRVWGcC9hkkM59ffgpilIdzTmjKJQuapcW9Zoey++mG2J27t6TT7a80D/qAgco
rMmuq2z5FUv6qVOxyR5ZIC/CccsmIdA4Vhdb2s+ljjrbcZ9zAfvA18Z/bl4+mxvLO9U/VmWdiuqt
8z5t8798KnlY8v0kwl5M2cmiTQOH1qfXCeh3r7F/eE0VxoKuNMc/3goSWWoKlt/asD9eYd4WjtO/
xm2VRd2MRttMhndjhS+3WOS7khT4h5WWBTFymCKCd4sf1TbqrYYRiuS+Wek3JLivs1jfjnLRlhj5
8GO0sv3WrB5ilZnrUMnkqAOs+FP75FgzMELTjWxdBjoVWGDtXl/X8UK0xrxbt86EB3Bk1UYyRbYW
8qj45NGSNymM29bLbpIV93Eol5hp3BhZdtdMYTZWtzG71b3nKxODBmV9SeDRLOplLf4oMaki7KoF
fDdzSW0czeHBykb7dWN5cAatcFwMSReq3D4JrKJD9Si8nymldHbkKRKhAIsOCqqsMqJOxm8ydf94
scRnoaMv3Y2jxBLaaeZ/ukng4q7JHBElGkmClp1Wu9L1EYPwxIqorO3sVHiSRbMYccnamVKKNqj8
3H1pXcu4FEXNCW7L/AjxDwZl0kJTVaunU9fSmuiU1YjQ5yH/hWmA1/9kP6beuNw4JwEe3bS7942y
X9plStlkVTTsuLCePL+zjyIn0XL7iT4kCEde+JskhEBRHKx5BgxY4jq5rppdRyNVSi7FJ3NTuevr
5QkXmPMCWFGBmQd23qH5NHk1GgA+ddG7+t2y4sumfFvi5lLRASsQGrOjE3bhn/rGrfKMhIRWpDWT
29yBOIAVPO/dXZCoTsVpez+Nyv4ULSpdbTog/YtIbgtt3Ys2F+wOkR4WHf2Fefw4T/ZD7MiL5nif
XqfvfZlFNjagWi6fnNrZGShVktZ86Rz3HfXNUVjGoxiKo3C0k0PLpibtZ3vuNojAh8y8M03AeIhr
XTXcioSU3kR+I8ZBLeRzsPkZOaBtQnfK2LjrF3fkUOqA63X7ak7jcDNn85FEmjPyiCIaZHvoi+7C
I45C026/plQ7GFBZ1ShB9RL/hHADYpEr67BPrJfCS3DPMwFHbawGiM9wCu02GBkzqXErLSzQW7gO
KT872cVw1gk0OHFWMotY43/Zih3KVL0Sa/SMbS8uNNY9z8DyveWyTMNbWSw4mdPOwIx+nHw0UJib
BJbeR0nR3+GrQExFnFv2WaS86YBLjh+0q93tEBLu/9+BCXGVBmcVOosTptxP/4cUONnLAV1F0bGV
SS9+Vb75evM11QU3jPc9LYmWydabt50TSzseqtR7jvPxcWuEutFaA3sZwmw26v3i6j/bt85b402s
WOkV9pe2FAfdqt7dfit/yfBQxijrB1fD/cnQz35b/xfb7dPcyvOcuU+AwhBTChcKGc/Hat3aBmKZ
AazA1E9ngoG5/XflChVu95GwzWbcfAKnvk7DBA/fPPZrC6fD0lBXpJ9crQpbGBMF7xDFsxkOKnvL
ONFxIjiWPBybkaDA2aeEVcB8NSHsFN9evr5kXnEah/QtTqt/sPJqyn1xKjAEXJkGYbOdcpdp2y2e
jAHuP3oUhKE+shEmI9Nv/rTtYoR2z+dPMgWmk1UBC9ETbo7B5u3uJjlEWkIsHAPODaYc51kvgGWY
JP20f3Cha4weJzInwm/jjWzgl00JhQZ8Z8xUzX79nFb3Af7xcRoxI5TzXnjaTR+GD4N3VTJh0o+z
DtL+bBCMk+Ndo8FVG6pTt5LvNMQexK7xcx7kcxljTwD95t5o+OiI1WPgGcURaAjSfVv/VNAPcKbJ
Lxkk5nNl1k9DgzJ1yQ0WuDkJvWXyJNiRGe7wCeuOtrmt71z8A0SXZN/lXv602Tf3rGu441qza1SC
zLqBVYscCPlkCt0wYTBXyd/B9p6GBPBZ4ezWVdW5n40PGONR3ZVPrfNDi7E9pHmwQChb1pQ9inue
De0/VHJv2/1EJfqsUduguI3HzobZU+bu3erKR49LP27OgtudJknFfu7d+pp2y4fbMYZrTmLebW18
KwU2oJUTbnVIpmQ+g/MYiPLLzvtKEoW63s+Ohg4Bvu26uznLr6HLHyHSvBZt/elRubZ/b7hMcNge
BFaUm6F/M9bsHarlIV78EHHJJVYWCmDrsxYpHiUbAs46PvAa7a+s/cjNHQZjXAzK5qK1Aw9CZdxw
d/lCflDu/RpdVJd055R87lglvE7lYO1kpeGBpPUecozxEb4ru79ur/nrPRFr1DT9QyOXwFf9Fvce
N0G8GH90y/E3GhCWHTHccgcx3za4rJ73g0/Od4lIb0jH0zB458Kwn2uDlxq29c7OKP5WDw1O89UT
KP/BN6qcz58cB58LbCkr6oYUPrSFEJqOmK02xFX7kOsJlnb6sUFOsv1Wp6meAWwPmgR2KXUYvS7O
DTViBWxl2UwbJgJSC0PVuX/GQg4yrz3e2iT5a8/dk4tfqdvk4WLMQZXED1tg0cCkUXVOpK/ZacrV
f9JyvvxttB/Fua1nDp4l+zXowMuK189MaNk4spQ/nWD9sQuFHGyKKsji9OjlLhBywcYz8S/uOpwk
cD037l4lGVCF69FI1N4/4VXjd95V06vqY/gi9oiSMj255jgdnFYCpNVnY22LoDfhFdbGckvVvFtg
q0TeqvK/ntE/mK08UOX+ipJZZ2zNWwNffQeBv4XBMEYzVgtdLZ7V5ME/R6x3rjBzeKn62r1D12QF
7K73wUA4VFZbsEIV/6ghk0HpSvqcOWa+HA2EJXRGtls/W+n0u30GbGmiVHMfEgOWDRvrPwlKODrv
meeoW2WYknitevPR9HoD7Tci+T5ZwlUmJ8dRrz31grV6i5YHLhnEFURC/ndqa89FOZ9wPNqVtcu2
UzxK/kzXlucuYYHY2bTdSfXmZilyPOadtcTEZdiCQtjG4OQhE9jvqbWHs+qCppr/IUvZyzS9Tt14
7tPfBj5lXyOabbDBFZb2uFVURTkS0Cxy6rY7j4fB8I/ODLPZrbR7YcYRDgKgUWb2ZmnFF+Lqt2oq
KasIf43uyER0Qxlx1ktAJqf7xA3kOqfDl1OyaNos9SOv4LmarQXz6uq7jaE9Zg609vFLL+Jhnybt
09hicjgCcAwyO3tSCKbgwo2yPtcPZg9AnjkWqYH5pXUhp88Tp2k80pHE63aOpv5LLOTbCNOYjTJK
hkpdu0YQwOY1ZAR0WJEp7aBV62eyJu9a4uG/MYXL7F8g6b/mo3qbTQ9gRnEMC6tpj3EVjyzBzMDB
uW5XE8/LK7YRyB+8Crc7HfSu6/7H2Jktx41k2fZXyvK5UQ0HHHCgrasfGPPICE6S8gUmKZWY5xlf
fxfArKqUyix1X8IYpEiREYD78XP2XhtNLVK87FnrqnLbMXhfdxY4n9bShl2XA8yamo689KoA7eW5
ub31tZJsH6+Yjh4O29k7AlkL2Sl+Xd3ytkpPQRZpHe2pkSB6W/HaMAZPcAizvU2cqVd4ETG6ddMX
VdH26NAZPAHCmD75jYt8SFpAhodesWF71rFC9vYtt8z+s9tm4VraVf9WcVK5gykY93Ye18eu6umg
qUhNc2Pw2BLFuQ/qydrj56Mf6DEF3dpW6q1FUMZHw6JVYMUtktfO64t9qEMiI46l6da4cuCCjQwr
sjbCHcdJrfwUN1SBnJAl9WQNUepY4AHizNjh1hdhuHF7X985baCfXIQH1ANph2Cn8g8FfbCPjJl/
6+yuPqmpaFZ5qHmnKAYkkwuaHpPww+cma/vz0OLDLtIG7V3KMJ6OMbqOHjEVdUh/DllsjnpGH55x
/ieixd0rx6dmMymlPTKVNI++4yfwqIU42GX1UlkDwTFu3HxCVFCsphyxoE698YgBkQCFSr+PZsHQ
uUVPWDIaech74Fz85hx6PTvfcJkhvNdtZ+UJumaBD/Sm7Ivo2icmKOTcTD7omhNRSTfml1wonbfe
qQOIDlW4Gerod5379oGJ2PDCyQg8ckAnz3EB+usWGoIcu8GKLkSNYCagk5o6EUZdB3rbPN4x+txf
tU7LcFpnDjcUgMQDJFlowen8eoUJjkY49mckedz6ZdTvfTgeq2HywqMF3GNXhn18yOZ+eji5w+9G
MdGt1FkmKTYCZz3OLqrCJRUETxxOu7zCIaXVHQKGOoKrFAZTvUew3B1zyx8/UFOrlWZ5H4WQ1aYr
Y/PgOU6DH3MA2iUi6W6kXf5q0bBbI8qLNhCM0uBBujba9jFVCjMztMOo0gPUyXA4jAAZYdSHONct
WPUoatuHMjLSfRIbT3pnybsrQHppE6cBFV6ldAkHEf5nUFgvHDKwh/vWWz3SiEHQh0alcKKt5Olz
okUvcZx86oQu91E1p1c35VPcy89Wl7asjNjNsA/ClPOLN3MwIrgWevYUGxnpGlOofxwJKX5wCpVx
uQ+oxXJLkjIoS2f1XxUnUq2WRXszCnEPJrF2LPMw93DoCu79tLgkIb6TKbhNWCSkh3ObqRnn5qD0
gZrHq/8qzLoI/BjjshDmZW4MlYP1raX5Wrnprw6t1qmJmZ1TlY5z/5UrAD9cvxlS3G+tVpWPTYQ4
D2/qWzyTx0z1ZmJpfmhkVa/xZCRr36B/bhXFa1DAT5h7RW59HdMUAmG2y8LixXJz8J2IlJJkBfB9
g+73NW7amQ6GBwxpiR+tY8TX4BGaX1XAcBAkw30BZ/731+F//G/57R2QWf/f//L8a17QIfeD5oen
//eCZilP/3f+nn/9m++/4/923/LrZzheP/6j776Hn/vH/7v+3Hz+7gmbJbXZvf1WjU/f6jZplp/P
bzj/y//fL/7t2/JTAJx++8cvX/OWDZif5gN++uWPLx1++8cvQoF6/e8///w/vjj/Af/45Qp07/P4
H9/w7XPd/OMXU/ydVcS0HZfehjQR2f7yt/7b/BX5d2VY0tV11zRMYVDj/fI3KG5N8I9flPg7ybJC
d3FGGdLWXb6pRpnFlyz1d1e5jlJSCdcwHRLQ/vmLfffW/Put+lvWprccB0n9j1+c75m1tqts6Zog
RRzi/gCkOD+AYSUS00oURrBF+ZrvaiCJHvcDMvK2nJgWRbRdcItzRE1xgavU6i4IkEmg2tHUBLki
ouRY1Y2zNloEbHpiui+uqaG0iosnMZTuS+Spj3ahe5fla1kwXr143CW6OKBRa36to5GSq8zTEy0K
7iUieVdRG44fWxQzPrncGyYzNgeqOrv1MApWXqeAa3pJ/cgRoF55taNvBlyx9jEvpf3cGunZGbvg
GMuYLAHRpgEeMi+4xiNEDnwe2q7OZHWnz9bAGovuTqa3p7qTNCdgQKTeg+w6WKgTqkAJgPWi0IMf
XDFPOQpCB0TYHdik+l3v6S/Sso/9VPwmeumeTCc/+3qQ3azwanq3xg/CvZHrJ2lN+tayZfSpPenW
YDFUMozXFAEGtnRNC7obfUoaCwDr8MBbz0LQ3SskgMpY93//02X5x7v/53dbzSTifwNt53fbUrqg
oETUYzlS/4EOH1tICfNeAz3DRBeIRxLrj9GAcjwakFPN3ubjvx+8xlgbufe5EL13tjqpXkTtQZNd
s6ziyVIfWbaLB9GaqE0wmuIA1l+HzuyOuoZfppcm5sL57ekiW+w1w832hZONV8N2EDKAFXuwi3G8
9rymQJkq72QH7iUmRWg/ORpK6aK+F/1Y3UuBOi/jgjGCeZ0ujEGtvVSjrA9jdTAKZxVo8V7qfv7Y
xV2/HYt62vVZUnxtjGraagy6T3rYGkdEUu78JGrBOYmwkOshrS5+Ertn3dQ4d1HvPSDitdeqV9EZ
DTTh9POFkTs4wnVdVCtlGF+Ncci2I+LBFUQIycisTuPrX79PYokx/PMbReXB7a9bMIlZH5T7I1e8
NSGR5vhnU7ejS51U5trYGfjkzKIGLj5fwlh6o8eJKb8CwA96x0+3JKjX56B0ssNgI8CuMvMViZHJ
QK9sT6KzjfenUzLAFYEeelxe4Lqk3xPPR6JJWjezpPp37ewqjQnRrGd76zCwne2U5x8NjAnHKUXU
F4aC41TXPMiqmW4OuqSHPgPTuHy3gzB1hUA2eqNdvOokJXLsgZ+RYVif4kaPDk5XyF2YVi+ECkMX
MGpaictLjSYx2eiMpBksi2MUIunzQ3PYhhDCnvVWreg6MY8nBwR+SUpPDnbMWkBlApw7pV8rrd15
eGY+JObnYqrSiwMH8ZwzdV7b0ZdwDPJrFgm2RceGxmWk+RXA/tMA54KDsjzTrdGfZcrZQUxgUCf/
sjxorX80o54rgaUns9vX3nXwI6HCBpuUN1tb5urSuKO6TJYlTwNUVncoPkkM8WXjZBAKIcz4QbEf
Mrx0xvw+SDXATBJZh9NoeKzyvrq6GCtPej79nk1AYgV4jHU5v89Ra6zMropR21TBM5OYi4N4Bnt4
mxEzlE+7pH0y2DD2UxH1pBACBWsilyLMMLQbYyEGs31pnNtBoWr0neCQa43/E9Y+9csPK4ulK65X
3WY0ZzLD03/YR/RJdwc8pOittMy6tGWAybAJ6lOU2vkHfMTHQBoIkmXx6f2Nxk6JasCYhosVOsyA
Y8YIywOoceMkYsPYVMxY9u4I36PidiQYKjpLO5Ovg8n46dsQZlH/0NUczA3Dr7eRCIOLhy9i1QSJ
5AzsgPLBtoUKZkiGB0hfjnfCWO3s6rKqH7uvBXyUc6fZ5kEF1V0Ek3vDzcT8qcFdLZDfHJandEqG
gx/gmfb9vF3nKd7YaerZKUJoeMflAsHxy8php+UnlU7auaBFtm9dp9oXXmW2qy6fMRB+/Yh/T6Co
mhjwujVCCdU7Gwir5muIZtYpcuAqFOW4hTMkHvN7T2qesbfaqgIglgdsYIUZbRW/0Q0TxLptpH6m
/62fNaz/66JL9N0gzGscD/7bUGlqF2MJ4YxZBW+5LdC2uVtsKCjbVR6vc8c5MvI/C9iW8FPbTK6Q
sdO2Y2Cu4R64BvxWPkk/e5ei9iUz3Ec/RiJVyHG4ve+YRZP5J1GN3otnUeym0RP3G5LBIuSQJcpr
W+Xu3gR2CHrIwiWiP/9knVyyqb5bJw3CkpQCVee4uit+zJNoxrwEl6kj8WMVPOXzLZtIF67ImAUX
vQYoLCw8nwmtQtrypleu3cjIsJwwR3lQ/SROfgpFOvQM72wzk0cSUwN1wbltwSeT6my3/gF4NZqm
jCEYBhVAAm31kIXyJcFvdFpWUM21pl1U4ZyzcKWu4xT0acLk7EqpXTJeKotPTj5BPtUnDOFe/SF2
8iMv8dmY3/xkbJ5L37tCmIKEnSUd4JFW3gZlmre2d9vz5FknZU0cEbhYaxFZLIAtjbTAqB/N0U52
fjxULDBkAflxUeyKRDMPoxq6dRuHYMuCJN0aqpwOxSIwnZe9mmVvuRt1dVZGGj0WwknuPboGSoia
sCQeSBwSq8T7UNpmvOvFYD1TGOZHrT47KetyOwX2q8hh2NUK3lrg002YDPHCxMBDC6YP2llj/nG2
lY6VHlKMsVGeUexau3zSPKYJbZPMRveGy1qNzmc7iQ/ImI5D3OzRusmXMK/wZUfoWfqWucPyUeYY
P0nScL6PELBdi/LXNmzTdQT7rf5jTaScyq9SLRUbWWtoaYHBeADyWLU8cS/gY72FsWkdWnpqmyDU
qnvjwDeFsug+SCfod4NJ+nMz34RTinZRiyYoyPPnbChAGK157a2kjy9OwPleyBztGT1E9ABlfAKO
534xdIJfWF27bcmgb+0ySd6nWlSsxj5Nz8hIVoEFA1iabfDcN2n9aA/6Luvt7ixyebXCdjz1tFD+
9KBNPci0tlAHrdTAsEY2uogu+GjlLRfMspFx/X610/RbNa+FcMLqR63CDh/QQBlnXNK8R0EJeni/
zx1jYgoctz3cFJB/FfkgsRueBHjbHTZF6O+hNu9T3l2NcsBDAxbcUHUL4d8/kSaQ3fwW9k87pWJf
Vc2hMf30Ma7N6lZPs+xEhOtO4u6ocoVEJpmaO4MHZ9c0dfyTjWrJn/5uwTDnokrnXGWZDh2KHypg
FxnJ1EhbbHAWwEaZdboFkx/2leduZATaJl58CYdMkufVugDvot9TzSNPFVjYC1ATwjmKoHsofeTw
Yxlds2lm7XVtyLHIKJpLg+WbS8reqJB92SSgRQTax0CMF2FQsxpc7q8jFDjMUT8LbpHfh9BQ3bu2
cCzdVEpXtjJ//NsEVWvuiUjfFlavZkOtxW8WkuUwTDAH66ISm+WTXQSTPZIeW3QysauM2tmlc3/S
UKieDI3cBmYkeuoynZ4/QxNaP/nxQTdM+1mXgQ9gpdu20sWsQc2zFD6x1vJvhjGPtkSqVdegGccH
3en4QY5OCjWXxb4eHFyEdK/ja17g7fQiVgO9jawNThaQErrEbliZ1TmwrfayLHbzxEakwl8LTyLh
T3RC49v41wF07Yadv9/99X4ivw+nsUnmEqZQjmPoXBoWoD+qnD+lZwWNN7ZY35pVA7sEVAou3wyd
Jf7oLBgu+I1nGZD/NbCidoWmhbw2R7MOjpHQfemCTVQRDt4ljjiaumyPXCKVitctb9irxf1/qT2c
KG7Sa68DNSPcQ0dhGMPgHOF1QBGBB555We/nI72Zrtng8mfB5yjJ5CvwL1qBXd2K8bhhTMw2+Qiq
vMqc/kJ7K18hFLY4V/VkESXVb0BwHzqDHltUojQO2+aMAzF5fxomkfGTV86YDyTf31cCZqdpYsEU
hjR+zGVXIJaDuFTWe3nQK1rTy2s2UgNSfCuv/DaFT/zV8ndLpm9DYd6DqECHyzHPjsz+DHLnZpoH
YY3ak7RM63mszb1dxv1jZKvh2NjTlzFx9HMF/mpTVcCwCx9Wwk8ugB83A0oIk5VBcP+wIYkfbyHL
YLxnd8xPp6rFlJg16rg8WP/6aHkqsx5Cb5OnCHoGiXbM6+nTcnAyfAhooWAQTD1MWaQnL3YB+58z
pEuKDnrzgChm7pSwONCZfKzRKSAj4pDwflKYLmFPZ+J9kUbwpz8xrsDPQ+dm8/7J3DCLfVdSyjFa
U7hO2jUv6CpEOemAnWHg4x9T0/1gBLrxGiSUg1OpPpiAWdc/ea3+42ah5CL3nkY09T5thR9uFgzs
3AE96lAznrSLD5b+zrL4Snty/EjrVNtOZK4HEyNZEX/ghtu3hdnd7Sx5qoBQxmsjPcku3FZNOz0X
mhGeUnBtq9KoPi1LynKqcrvCObkA7lrPre7EnL9wvbd7iHy7TiPVoQZ3cTSB3QIUjvcQCdnBew1z
Y9Ik1jP48OFSavFzPteslKhd3kQfmhbDSFNMH9zKu5RJ8LwcrBASTYzhTEvu+yIVW02m7c82n//c
fQS9QFov5LcbLuvZ3I370/qS5U4G9zDTKMzk1+UUb7PDcNcH2dYvdGvfU67Oc+3oFuGDX8rDUeCQ
MQFLdA95w2R2OXubqnT2/C/vlcfyqTjM5S51kapZmW6+Tu6sX9JflmM/gCmuV+VuM1Va947G6lPj
dOgNlheMuxqmPMTJu5mE1iZyrQ+C+e3FdNtyV0bpKcNAsQ8lXu2izJsnG3rKOh2c4JxXhv+QjtF0
mbv2TapxMsjCnsF6OW6ZF3FO0aYnlj13pY/uvasNyl1gYaRTzkdBiIs2ZxTUTLrrm69NHISXLLlQ
uiJg0GRznnxPPHmTfY3m2jZwkq+B1j9PA0Lx9189t2Aa9qPcJJakY7+cu4caUjOAWDzj7ttEdsHq
vYoBj+4DNW2r49hbwZHe27ZAs9tFTnqr7RQcCLMZuOzp2x+H/aSW+yrvPBx3PEBWUdvaKoy9LCCO
RmH0KESo3/02uxlpbH6okuKqONfLw2QRy76c+MYkQZ+CxSwcwuHJrIK9aoIAATAPZdrv30+S889a
foQWahlo14pQxSq7dk7xm+1Y7oY+qLpqnanbu2gYxE6XU0G+jsKVkI0g0Gyq7lglG8epJqYWWuYx
C8sw8xC8PZK3mvaC7tFc07UB/EECL49NTIhDZiU0JHOKtJJhONSLDh+hh/NQQ6t8EuHb0pGkOjSB
bs3N0WCcMChlrn72xkk/I8YjAVTRL50P30k7gypbuHdNVeYXcC5oPiagXhsAHCEW/nSHodeGhNF/
0XuD3kjXfgxmrI6ljwbJYq69jUMi0d6bkwDggAuGfUN9MqGuM+B24sysH1V49gChX6sQr2Xey3EO
rMpu0mbURDTOm1Wox+UQmFXRcAhx2bzfR71EFB311dnvwV94w2xMmypvZYcMYq3CJBpr6UEtFxGo
5nDXIhqCCFD2vyVg6bfIDHFQwrr4YPrEn02cOhM6OGFRcLhUNu0eTSOPQc6BFmTJ9HszyjKSdBlj
8v39hfPHyIiaBBETJTvBOFmwrsfqQ1coJMfzHWCO4q3lMHRd6kSLZ7EoWn5XC4lLJppstZxZlwdd
OpxesbX9ZCuX8yL03VZOg9gxgWdKBgKcq39Y16XRjgEzNA8Ch2ioXvJ8q0Y9AkzLBQRA8Y+ny4uq
CFBqE1ZeCvwz+BS1TYbyM7yWoibqgc+x0fHhAKTlHExxeK7TdDy2cKLn8SQuMgSsDN5BNE8ahVAz
P7WnHvtOU2pr3/5Swre4CFwkXa44Jfnjr+1AakBcmY9jGRArUzWYTpPXroibs6lM7AN1j9anSvQM
8Dy4BU2lBk1hb7bhBpjmEbNc8WeJzV9vh0xu/vN1cy3Fum6CCbFRFH2/uDuBPWQIhtU6gqUAmNRU
l7DUdJDQIKaoacuLX21bB3Tag20Zn2y83vs0roHCc/Sqw7A7F4bhcde3CXesGa1LRpLNA/QTm6Dl
3sFs1ViHrkAZuVT1hut9Ux3nQgy9mf4sZkwU4x7x7OeY64qRzg3MmUfdyN1bKlOSvDMD2ysnaTCH
yLrUrwMlywHNIA4Cwlypresauk+cMtfmpCgbZSFKL6z3d15gZ9XJWbstb/z8TNauezOmwxB08c3S
ivpErfMUda55Wx6Qof9GvFyOM0T2PkEkOngXGqMmjkjaY85lyDt7917os0aulz9/eUWWh8DpHtOQ
1qnTluEq0uPp19b+yES5OAkb+PryCov5ZdZyG1ll5Zx6s/wItoOSskiqHYHv1t716+Z5in+N8+DG
i60/LQ8pKSJIFVML/UfJFsM+AJwxfCRq5k6cn3EaHNQh0DFLl5RnmkFFknvsbfJLWxSYG6NGx2vJ
hEOm+ngEEUQHzMqf8XUWz6YE2lW5iX9aPifqJDyy3iMjmb/aAtZ5CLMkWml59JbNh6UpY+k76kWk
PbROQlM9LIW70oT2iVPmvMQxBdFjhkQl5+YAiYdot21a0NR0CK6KmRsvC6A9FUcurutSiOKrbh/N
3L3q7tS9qDnP2M3qQz8n4mE+125LSfReVtAgmB5LlYZrlEThre3MbO9O+WNfgIhtu+lOJlL9GPQx
mXeuO9zC1O43xZg3G3zt8TqAEnhzw+CPh5jGPQ748GyNnP6sCOp5PKT1nTS99MHEWb1cPwHS2rVl
Ofl+WVYmJ/hcadqlZwD+RP8/elBNfq50sKlEVJMh5M4GudZsMa77SDdt3d/WRCDeNPG2jAsa5WQr
NB7FhqObTZONw2/3r4+WzzWq07ZBKD68f7E2j0NFWJFuAN/yjb5+HKOmPWgjJsJwEvIpsb72ZUBu
m1clx7yLviaB6+0nN3ooU+7awv7izGEAHQPyx8DOa3Pd11F3tGgn4f/uCfSgl8OkyG14LxHJNanI
134fxuvCo+dYSTt4Hs0PBU6qvnyDH6Yuy1sXOf5zFAUKsD27pc5UVQJN8KzfVNGoA82sL/18GmU1
c7az7OGY0tjhZ86tZjcJPheFn+L5jbMbRClKXb3/RveKAyITCPJLspc60TdOwAksTPLbMm3leNZt
U0dN4JK67grXur+ilz3OCo+jbVt8av68lIDhsraJTo3dY2iYMkquAbMqdspbMwzpQflEDxYWVhAK
kvSlL4vxoFfAYXOtzw7vdRUiCWJerJopbEcbsxPkESa1Zb0Qk7ROPGrItqlcjPI+bm0DPqxS3b2b
639TYR0Rnhtuo1iPjrFwImCJjO6WjzInMI5Gxq1clwAodw1B9JgOI4CDExolJpcMUUjdHjasiGpc
VeQ5vjq+di/yr+Y8f/Cxyr4/GIUxHdsGUPg8ilp+V6YPwhj7eQ2oCEIpYUwp1D12/DjIIv1t/iDn
ILEPUpwsaGEAKJSzNm3IseEMTdsw/c3v9P69eyaHcAcd3lz1uePdK3zl96boaiYXMEN14+yF/XQi
UaNEiNbla24huoG4KFg1K+Mca/YBVr1+Jg+NS5XR8t6JrCdtrsgmhao4dmrSJfR0OvZubx/mXw1A
YL6K6yqg7fbPh8DiRGRrRUW8Bp/rYrEL0vxsDma9t2diJxOH8WPi21AC/TrCiV3az4Y9HLpSFdeR
2JtVa7d0SD71JifmLgnj4+hb5dHldL4zYNzeLOdLFH6i7gbCVuKJfv/IFuQrxCnz88mDRxxhbKya
mjyyaVotVfPy0CqOjgboJeJpEJrR2cemXK/eK+alxb0MQlCumRybTPtmWbxKZh48u8FU7SYTomnW
QeZtJvSWo8u7ktgqvikbvI0RpPIq8+Qop9Df9sYMMWHBZfgToSOzi3vUd/JJcHmNIuXWAYOYYu5K
vIk5deF6yBL5KAf3tXo/efR9z64NfPaa0nKHHuafamfGsShrvCIxRF0G807lHYdReiWgy1SwlqGg
O4eonnYkZckDrswWw6KrXkuz9c8tpSOgWRuKe1u427yqikNVI1gNQqvfZkNJJTBf/anZPzcK0MUF
9IYJ+hir5FTJ+wCwCylVFR5ChhNHmc9ec9d5NJgxnN5fR7fV2g0ZPWKHq1Nu0tYRt0LkyQ5oY7Af
9eIOo6c6W6V1UZ7/IufLd3lIuWZHv+7OxvyprmPQa4DU3UJ73AQRTrX3+ajVDvwYI1IXjNbqAv3f
X4F7bleKXB0k0GgvERHAIQDBTcrQFxoKPSFIeoHmwxoT8H4J1uT34VellL32OLeS9yZ199jMQ2jh
O8U2KWpA+e+HGd86a6gbWUmdkzU1xmvRlr8HnynKtb0cc3jnrS88Nl/a3GEhnvtY5ke7MYm21DuW
GL88hk6YrSnd80s+VtYqj91qr7Kgg8bt0nJIvegkBhp5PrkgXf9Fm0x6c/OD0s2XpIrkoQD798Bc
Jb9KdJIQPHXrTN+SmAZonE2P/DcCT8RE1d5HbpzdzbD6qImGo3Ua2Kd08lP2MmBtf12imuaPLRuL
1hy+TWFKynsUID+UqDWNqcFpAgfjH5jO+fezgBxjgMkjEJp0OzUJFVkGDFZHSIkVWJZybjAyu/CJ
Dkh17I0YGbraa+55DJEjVh+n1uLubomoGSShwtw346V2r8su3wVlcQN/iOgjApHB7A0TQJlfjTD7
VpZRjIUGoY3Vdn9MhRcpEfY8wIclzV6miWwphpTbIh6RPVTWU4jEav1+TjMjWCXWfCI0vKm/NuB7
2hHsoSHLdOeRqHqs1L6rVLEnKLbBv4gipLYlCpdZ1GEzpJQl3GYOlVNHZMN0NpN0j5agOoimowpj
bDKrRotHfETpXd5D9UcB1qd9/rEo0gJCALv++9wIjoW9ov3nPSFA/r3uy/Srzj6neQGee1Iawtx8
LSKRbKFnENzH6IRmbFff4zA19lBXNjVTw/PgOmc9c7yzhpstqqLwWWVDvEkiooURL4wsDoCkmAAu
E6el75Pp6V2VYLLFyNQ5104oQovZ1QxZAJTlv6vHzk1pDIjRuqTwgTZd0qOyNrRNC7L74tc2a01T
ENLl4uPomIflJbGTOVZqNL0gsYWorY1Cv8tBPwSyyWu9zzFyHQeFiracBn0NBNy4LQ9g8B5SRGfX
f38qMEDWOp0Z75smMN//Gekl3VaWEd4eqox1UnfffDseLk4pxTYYiLyI9W66Sn1AfRsEW6AJSMOa
7IRLwHuxLGSsmkVmiizHtRZO4TP0T2MVtkl7kGqzHDYCC5o/yn+AxahRXpomt+7hZdk6lhLYQIf3
x8JAERgTu+tf+9KWRHtRcdAt7tZVNZqbIWGejzNDoiIDYkgFKjclFuojY4yWAq8HJRH7W3rZ+dox
ew5zIyCmqo/pzYTqNhQJEcOIZ/dlT3vHQ/Gt0mG46CMno2nwNujFsejOrZWwi7C1oVQ+4dv7PfMt
52oONRfBvOV4uV3vOxmdw8QOT5P8NZg1Z95opLABx8+AW5019MJ2tzSulgdzpDWKGuQmrP6u9/RE
2sbjV6afhWY04SSTDtocCoZjhtvJ/0I+yyvbZ/iFTQDDMFGwjuovWoZO2s8ncgrm/235f5cHQ+eP
nYCLvy/5fZdpB0pv+FbENhRhkV6n2JZXL8EWTppL+clOIIvpPsQQv9P8oyJC9zFn9vgQv5aNXV9o
wEMCAxAE6c/QaJSo4aMy2m8W370y0DMe2sE75oR5WPQ6NXcVtxnMqLoEtD8U59r1/EOAlHft2trO
Co3kdf6LOk8BH3b9z7ofh1+qqLtoQdEfeWW/9IFjbwm4i8/YiJKHznKJvZklh/pktNsy4VayeoFs
f4CaA2PonAEMIX7WCI4jYMhq05iJfcyU9C9m6jDjep+xWk29XaoyhQzj2LSCN45ETc7hDoP6FO10
kb4MNlTv9WAF25FEoI3Qq/FYI/bd5wAKEfZ37SF1OUDvBQAaQh1mBWFDakEAeHM1Uj8wVMaXIk0f
gJXeFeOpsL6E3DBoP4qt7hvEfA6odSsQHGeT6O0MXupb5HbDRp+ewGWXZLP/c39ePlIdAfVSRkcE
Px8F6rCNjEznHBn2E4K58RkHif2gpVVNZHaQnf56j7J+lChaAKuVtBQ9KN5JVLDfd1FouNVGVgLn
5w2k/Gpt94Fg4fSrD2egVSGcNhHoG6nr2lHauJjcKO4IMqWucAag5kKVCRYyP3mkRZ48xjFBnl7a
ewiqeLp8TpALulkKSKbjcr28bQ4iEur1ihnE7zFxCMQywq8KrIAA8iEU6yEIAb+Lkhn1vB96jcWC
vewjfdi1K3JciYhwXTIuYfZs30uXtE6LVW9SuaU1i0Wo+dmG6sbapJq/bzF9rIIRH0A4n9TKIgfC
NC/cf/1ymrPu6s/NPNc0hZiVWYYDM9SVP+iy/M6cZsEKHNPIyNeB1TKXs0doCZDZE9Sdtw6ASkfK
Nu5JrUY89095LfF/WzDXzb0ySNuMmk7/ArfHPwJHyi96mWRn4eX1xUsNeY3r9IrMB6NeZJ7tkYQU
E7/wVcu24Xyudtzm7GD/OJSDN/1spmL++AcykzMoaXQab44U9jzR+9NIBSKBOWotUguMFoxOZgVk
VWO9amOGcLlLNALmRbUdBzUewjpmCSAR/KHUW7GzoGLuUnIDdNExehmILwkd8zTEo3cMR53RdRqn
97amdu+87tEV0JTS3DR+ovZ0frzkabMyc5RwQB0m+LY9V21/+hP8xvW1vii6NYYe62TEqtt70Nf3
Teh/rdvxZehRxi5tkvRNRqQFi6Gz7pMy9k5h67cgNiTZPjq0mzJ4k/rkH6RGVdy5OXBwmImb1om0
FXC4EC6mAiIRUJ9zhnsIvc65Lc+i0UkPnT6vZMEbgQLmpZxyeVk+WkLqhpjpNOtkee6ni94Q3T1x
Rb2XX7VAWQDpG/ZyLwmVfYhwC68j1ahLF1bpyXVaJtZB/pT5xSknCfxWt8Nny5nx0TSELnh6p4NP
cwR7lrsbEhayOu8P49zVJ06QsrsTp/elCTvIanKbzxATUCk1v3b66K2hb2tXP5cQjYHDuvrgk9Q5
ptPBicNj3xnxY1voQHn4cZZJpuxYhtSibn4YO6O86UjI3v76rlsuuu/vOrQQJhU2imuTkeEPd53C
oW/FqPsgjB0iR3VHV/wGSTHRVmXXgdHSa58EezRWQ8XqNaRM8+dEoPe6VlpkUnWhfzPt4f8RdmbN
jTJbFv1FRADJ+Kp5lmXLQ/mF8FDFPJNMv74X+Ltdt29HdL9QAmG5LKEk85y91/5tINZ4aHWzOBhO
7dLmjNDLe/Ip1bIMLnOWX5tu2OMigauoGubWLxTjKY0bsEHA9IJpTq+3xfrnNkUqr9hWEDlPP92z
YlB/RISzkpAwURAsk1WcctmvWfCF2jQ/aYbx2lIqhaiOzRx6I5qPaVNXOJGGrP9GUlutA705asDg
mOFnDUkyrEeXtEfGSzL24yUUAn46i6wxLB8rp3Fg0jjUMhOpy3M8SeUgyHobSyJ1/L8/i/91Q2EE
ZNXjMjQ4ODD4ov3Pb1dM6jFrgRroK37B9SxKYPRWAaXufTsorg6q9E2dieLamUAko6h67kCkonIn
2oplmItSNKba3Ls4gVSVKXSmmyqFPGRgod8eummeWJgg2mNhRBuXrt16Mm/sVJpBb6Gt7pijjOuI
nsUWUgCCS4x2FGrYaAVKXzqS2PJEUR5TXFtzl24kq4RqvPFUFS6RJ551IF/UXZpkkf1LPttoSPws
tIK+KryVYqjrLOmeNCy8P+tYHGLO//NOatp07/2flzXyjklo6dLmsDXzP1TppQEQN5aRh9pg6I5j
Z1TUxGwEgE2yTKPipVUoWDaGONhKlFJwnjwGUafiSvP7/DKvN+kQhEtBdsuCqsXtRwgQuUS7TX0M
M3wX8xKdUBL7FOEftaT3WCDg3f10Ai2gDx46q5Ol5fS3E6NfZn4Qb0gqqXc9XQDu26EqQbqg7ALR
oO70gbuCmpjD9m9fgni/au355FU3+FtmBaeomEamSelsAa/frd5Or2ISUNRdfw8h2WwcAceLUmq3
LQXBC7Nubi5TqbSo1xla8w1OkWhvWzJeMbypp9jt8i1+Pu4lhnf/KbcocXtHWUyasg4spWtsuixt
ki1/JgxZRxR5PLVP+iYCPNsOYhtOu0ZPVePnK1tZzXc2NfnHCkXQfLUk026siSvVJ2sfJFb9zD17
NU+ba81v9ibxWz9zc9ZrwCtVuMBm6wwHMp7IizHUPd4hMKXTgNTCXIfChWJVsyULJ6q9VK00VvFa
km8CUlWDMXuZF5XSy8VmviZ/nDPaFHPYUk1xPYPlc416Zat5wWdoJ69yHJrDbI+JxOv//QWfvsT/
a5aD5I2kcsfUuS6ZNP7HHVRPB5AT8GyWP9cckDCm8r0/HKXXLUBnT7iUMXyFd0cObSouehn4IKW4
KNvEhZSxdMAtMGwS4qo6ITPLEkND0FnKbm4kR27SL38U5Hx6vzTH381XdNq4n8SwRTeDZFhMyXVx
7yXQIS+PSWc3o99q7zW7WJLp0cn8K2N0unpZ/CXII7ggM985ShDdzKq94E0MPolLDZZ4qw96LO82
dwacDZN7Fq/91H0e2+AG+k4BCKYXr6gmibewQF2Y1SR6p5jQLDolDZZEQdnH3EyOiBrcBwNM48J3
ZHXJ24/YVs1nWlndA+KBO1GMN63Ni+eC5JVFFGTNIfFAVMVMDbowNX98JqaDUJAYgAzva/s8l3Uo
IgFBqNCrTNHWsm8eKQkbV76jiD4Y27EsFyfo+s6jkfiv3IqLJ2Y9D34pmRuHhNPNr5J3TkjaWrVM
Kr5ClWiye2pqyhFYE45mWkhLifv/iClpeFcMZLVErIEa8Kp6o5WBA6NDj0HrSdyUQ2KAoGNIUCe+
sZFCIYwnAVBPYhliVjqa2OA1JNJ68YDeV1sXSlBunRhplWhtfSVd37wTDGQuwtDN3z3LeRp1q/4j
8islBm2o7E9yrYhU1ZBPcG8udwiR6x0BC1Nc0rQmG3TngcQ8fGxJ9uCWrnjNDKb6ILWAOuAZJnUm
IHNv6iXuytjehVFDmK6Cj3zMbfXaO6pBwALBBpO8ABJrfzJHC+Wm8VWOXPjAB6hhTjUxlU/hlDP0
78YGAgOMI+RO1PEL+6JldrpMhFof5snivMubfEwU2GuzG2g+1DUe7D0lPLgAWJ6I+r3PvVWwRuGq
qDOULrVNfKlmDwuD2OMdQ7w3edOaxyoiZD5InN/upAudxaHzBibUB82WY6czDM/qoziZKJ02a+xM
i892SHIrbCLs5jnkqfnTtwqDcbMJbJTyqXf5u4mVAAo8AzNAoHRB8ivuBIQmzsnFg/1PS7zy6DrP
ihRCLBiWjG6AMk2SKoCh5pjFFe9800WPhAvhRe+K11Cx9DUOHueKaO2qBL64RFODimhfkibbzgPy
S+qJbpXGq0JcXpjZ4mrkZHtQA/HPZlO1W8MoIqpjpvLp0sld/EzWIr16GTGU3WY1vev0xNrDJDjF
CaHffIfoi+fWdRY+9al4cBvviL0NLxQxjE9AzaOlkDmJLHH45HHnfMUXTZ3aOv9TpFQr/zr7VXBB
sviw82GnlcANehmUm1Az0wcjq6NdmFlUCLq4v9VDHV+RF9IEG40nhcLNC73yCc+TfpWpSBfxAP5j
Ln85hmddTJu7UTOW1KAjv51QDflLqpIlmsTlr6iUYMBLpaZbTA8vCMLiH8lYEg/BNqTMfYr6cT17
HcLR+VbiSBA0vYbuPdFt1GE/Qkf9Qgz4TbXGfkPeRG5KYStHCjUpd/hI2SY9hgwsbvFjXJCVNbjN
nQzdfy6vWY2c9IQE5blMCESX8U37hWiGLM9ZEkfcBzpkbt7zjKAZkb3Nj+JR7E2wwQtWIMOG6lFz
xEwPgM2MS+Trftde9JyIOSfD8UPV7L0SpIQJA++49EvB1KBTXjye7GobDMnoYiLRSo2sc6GeSq98
imzfjwiQdcTESzoOU6NwSJDth63VbK0a1HXjpL+I2ZCHUgLq7ESDc0xvvkTl1usk9HwCYqeaLsoI
en1nqvHdaSIVgqSGE1ZETA3hB2R+1t0VY4pwZMq5gHwIF7yK/W8KHyVMOZgCxIAhIkhQiMjI15ag
7elq46PagPyhhAknZB2rVITmmSokCIh7WkFCW/reGVAQ1FFGZ+YV8LubwVsUdnoANWzfCRz50w+O
t3F7WaznBkdmRd2mtXxalQTFvKJ7zRaTDunkER4Rq+YkQY02ja88azJBL1ZhvvlqqeccY0JjF2Fh
4mjsdQJOYv8SMTnZKR0aI3TD1RpGkf/iROK3Ece0gDIGLj+fmEKTdhNaBOjbqVLClLvg1q08W47j
LewyRXgmiMpUUAnqQMlvKc7MYrDr4091vxxIseq74tdc7e34iI5UAtFxuY0PPWgMYbc6e6vWrW+n
b1/7SOebk/sPY9ZGt1A6R4YEulQSWfxBSTr/4Hfp60/Nhn4cGncpl7OxMMkPFOHOOhgS0E3p18g8
VPUgG1CxfPpRdymw8Cb2cT1253Z0mkulu8y4ktP860M1vSulDqlrvrLp7lzmwScWg3+egjnnIaYL
yHP06hF/Mtp5prZ87EWCi5py8ounSuMeuX9MhcTbuXOjhFqybroaVFQxBCcEsXm8SUlem4bWDMm6
Z1w7eLs+4r1Nib0pcEQMxPaeWY1zdBzgOmNxglLRb7o+/GKWr2xqfbzAcsp2HkUzGzvEXiNwVIsq
e2009KthEzgZFZnWZ37uqrS/zfqPjNNoNSrVr44w9diFrJFbBGVKh4hacKO/R2JcywmnRG9zoTQq
QGZSMxdZLdfoSMdlEgfYBHuwCS60plqztfWQQtuPuyrcDIICto7GmXYnLIWu1Ag5U7i3+G2OiY3i
f2ieaZ1uC9lFO9WFKRzUAYX6zve3pWZ1S83Pj1FdXZqw7xBUK3vPgoFpeC9jCweUtq27UL5J4sYw
0rrQrcN2QYXwI0nza9alUOAl6+EP3/IfslDfarLfuch+lMK4UmUtlfLDShUQMt3vwoa65McPmu0f
XXuLWGQv8fW6Xke+UXA3nMFcd2PzOU4UtHRkoqU3yT3NRjCyWoIpqIDrVdKp06bQT4KlGN8OCfjY
oUSYy/ttbdE1wEwLPjMPUzZBWSCXgUVJhJZ5b3M76C5EqxZbu0LzVSVw761vjxUkVlTiQfRJKOCA
HbL1PNko5MtZKqnZA7DsBcld0LDMQ+pV/sruPXJBDIAlrRHQQ0CCBm8wlQZ5H7AAt4bIv/sanrKb
4pcZzfYxScabNpbnwgpOrCB/KVlJ09/fRlaMwwG7WsBFM8bNyOgrHwK8vEqvvvRtTrAAYiCDtJPW
XSUE9dB4K2mwyFMYD3fRxHtf1Q5WbP8aBDldTD5Onmcuq6HrIGTz7SVq9zf60CVjFUROyb0pErg8
q4yXapJ3Q1WmT5PEvKKOaRTyjnmjTjDSsgqwrJSlsWu77LXnzyTm8mSr5feITsnFprUwO9beRRu8
lFpebgwj3o3kNi1JqfKXQwb1t0QjpCayowBXoFQbbijEXyPRXMrId+5mkH5UWRKvBsA1lOewQwd1
+kHD9caadG0MHkHA4P6afK/m2aqbnIUWRsNKjBBpLNYSDsnJRQK/ODXiUwErvHiyPZQHoNhOY+De
jbytFvvepFntGJeIAsw5bQj3FUlSgSxF8UKjbdvoRrDvhsJfJaP24WAnbYyuJKjQkwu8gT7QPpXh
tnP/tNKiZw8hGlXxrc30bzzLr4k8uOajjg9sAXwIqRZaJZayYOkVsi7pCKF9kCBoJmFkce7aVF+0
rKhpdyDk09WC1J2wKnZAlU+BogzbXFHf2xkZ4NI/T5yB0YyeV3Fh9c1XiczupLrJLPrSNVNftlpN
7MZwjIkXAfVdULYJoGeXUyi1bJ+L2k9we1ufUaSik1KPeBpK2rvikKvLjhyJePQuIpK8oWmR0tor
rrZBwBnaZXgDDeVKr3n0Xf0XPlgCnyLz7Gnkq5Po9RTWQDI8eakT1DC48ID+xvYys3qgW15/JLet
OhhuDzI6CIe11o0UI9ruGQm0uoS7+DsMlK1Wgf8svL3v9/vGtkgRTeKGfIvixYpIfatN5IR+bBF8
AkvYphdRDKeuh7VTmaW+VuuI+LLyOF0LIGAdOyDKbp1h2Swqgqr0Mv60y+i1LdKNRut/qbXElCV5
9BAnQ7CTULVETMp20T9p/LnEGpAgDMMJSQ5qbgKs+IMDjPymsqvK6I8ZuG8+WX5Lo0JPFlcrcsWi
VWIMBIjQu81x5GSG+weelL70q1HDa0xJ142KJ/4dSWaB3omB5z6ivkvMcKuOjL2wk9oTHZ1Taibl
sh02pZM4q4QZC7MI0BgepdxRb5ZEWj9i484PTq5Jcnc9uLYglzZ+8qRSawn0Kjg0nKuaAAM133aW
UTqc2oAHQ4R5QQzlBcnhGhsKGhoB26gMSDUc83WeEgnpZ4MCd+9LJ+hzbYaYxtM0Ug7aV1lRkW5M
O9pDbreXkmX8QnjOsDRK1V6IyrwrKlSvkAXULofSkykHFXv7FrJtus2wfeZel3IBh+I8ivDVGuCH
MAPNdq0Vyq0stX6FUSg4VPfYTO5ZqWfPljLco4CRpbTycNkzISKOud1y48eXGH/Vbjeck6H7jUAP
lBuKvGUIRGzZpiYYwoIBQcusdWdaq2FwqwMqNtQmTTsuMUfKpYBm7bFUWUYRPl4nYLFgW7qz4l3P
F44OAxYmB8yMzOOeA+hXd2OSlZoiWvX8MSCnGRyoNS1ARC4rVAJrJQquBhkFUD6BKqK6ZVEDOIaP
aumoDZBzrzUOtDexBELEp9IN8K4D1Ie3d1q1U+tUm3pRt7BZmWoCDSPSxNcw8adFmGPDV7dWECdH
gLIr4iHrXWqh1PAIbnDquDjTgEd+o34GKsJw4myXlIr+EDr8NbrKcjDkvSvVk6kQyx5BG2iC5yGx
yTbuH9NavxtJyOBHfp0TRgSO6ekjju8E8yRqns4Qe1Znw5Kwa/1Dxxfp6JHy3FkMwqhfDrrjge7E
ZLS0rHZDXcx8D4cmJf4awooe+7e6N3wCA21qIQVAcSsaN1Zevqf8ZzaeKT4pga4r/vurkdo0Fn+k
4PpQL6PghBfwM2jwDcT9k/SojLdFX6zIBuQL17+xbMxPZQYXXnHvLuaLC7MKezWkSPEKDeWFoSnL
TA8l1qyClXD21o2Z89i2bQRszoBn3wY9pjI9gnnIhlCHjswZvhWMju7ZLZzg0JbBad4bBwuES9jt
ZRDZO8ITdj7L71XKxHJpZbSpvK5F8MN76toMQKx31g0X957k1eSIIWBIaRI7dn3OPAsfCUM9wncV
Xj3C0b7QPtuJ/yAxRGgd9opG0pyUgfUOWvizcTvaOUW6TgJ7g2gM5OrXGAFjpRUXwx+bZOFK8z66
uguoVd0NfkeMCQi93pA7w82QMJqshbTUDDf0XOpzFdT32Z+G1TfcZpmib8QkKRnHYo08ehl4hfnM
0k87Gw1pNJqIrGdJhN25clIS6KZnwdZTD/AlwQCWbj7HcDVY7YmJT2f1S8upzA9L9w4A28oXhcbI
riWwhHBtTbxVwB+b3jI/wLExrKGfOrmjGtx65j2LanoiM/0/WZIOj0acONSNIcnNx0f5QD2wB5eE
ndxCEbUog/63g2Ls2HkKQS2+RRp5QjchsejDCPAZ3BA9t19FVu6gUGKSR639OZNj/WCV9Uvqi/a1
Aey/j920WwWkb77CkydwmbvLPp+eTevyqeoU+6EpG+Ne16T0TIdH9JOEV3HPmn8ItSMUSggCq8Gq
AtSzXXBrx7QiGJekYBR8N/Keg9t8fIzIeBspgf73kVCUV6eR8YlcypjKgKMxDBQpgulA00ifJ8hy
3lhN8qcVQX+wWDv9HNL18mpjQTz9nDAdD+naOGNiX/4eIp2yD5v8qMCHYBYsfyFDFQShMwzpY9Ls
Lewg/PdBUg9DkLK61+iyqNmnjhBvZSU1NE7HyVCGTxo3Bq/PzPZPhNrIFyDE9haxvoEX3xtfIP4e
5xOUXsbLBtanLmLlnJaquvN0JKFtq9YPQauMZBH69ntOHCIOJLkd8lRlFYAOTXajeR7rUX1tKOMx
C3wFfdTSXDfId3UT9dWuyeuhyOOufZjzK7PQwh3OIGT4Y0OCqtU1rB+T7GBmqYN2Lm7uBCEIUJ7J
VnpqR6hTjX1QDMfAddV3RkNBva+yDpBStLvu6uf5ONAqBoOoT45Zp6V3t1GuvHTNIj1GI+7VKbzC
cPw1RtW9zn0I94m7iQIBGzMcB77kfvzhD62xMAqnwXmcx8DnydxInK7F7tL6TBSrZTfBKoRC3SZi
jKSMkTZnIAygP208C46Z+JtIRh3o2xDhU+VU+5iC68nI8AxF6Vh+15G1GHWh/NEbMkJVMO8NJEwi
r6m0NIlXUbvpSJLRGvfJrCy50ko9oJRgaFvbxZ4VVgplSVUWaBKcbt/lpn1Kgr7f5JoT3kzYygtp
VQQ9BC4EcCHJhjPs7K1PbGedt4O5zZsif5Na+WTq9Xsl5a6wpXYfVY18iXKID0Y9vadNhv2nstPN
/GyYOtBvJeFKgO9vgdvKldMG7hO3+H7pO2HxYqqNgRMKGXk94M+DwuhsLUnVXJbFZuhy75XVXWk3
n1Vdkthe9OIYMpd8EDHKyvkJoCFgZjTzmfWaucr88UF3hbFttdZ5buPqgee1z1iBYKiUYXWrKFIf
KOj066wym/eMvIb5DIph9jLGLX/uFMtA0TuOm/jF85v0NgxWjWCVGCeDQhd6MZZ+MJkIR/dvOYan
B4U26jkdobzVmvJQx42HLgPafm+Ja7MZorQKWFNGxW40qrvepe5wkaafbIqxl8DJHWWbmgxVk3tM
pC0JcZ2j8Zew66kBevluMpMpQ0gcWDy+zU9kEDqGQeD2wXl5UqaN0ZjKcd40XHT1InOcaW6Ztitl
aIIdPdznbmKUZJBzfzYzrUQJkUYtWi2ODwIZ9HzKzDL5e958TDbpUWmz9KXCfIpsegwWtvdRJ3Oo
a72GGGtQ7Q7VZZ3l9IZctdwDCdK/G5E9tplafjpj/q04ZnUZbDJwYo+gOKMgetGizMFV2566LQu+
5jQ/DnOr5T42HS6ihNyGyB/wh2VCXc4HBQHPR7rGuzayi7XfqRbapQIZ0/ywigNxCox3s0SGFsiO
voVdPthJVz44zcTr0Ks/5XRodE38TkUsHgdHD47zGfO5KBjjbcbaYhn6jlKsyTRjUlQGF4xQDsCf
Sof2qmD51Qz9UHBHvfR5TaiwVgXvLZ+0zmTlt8itV6qm3QtlFXofKTKEREVlZbS6wiLKDd+AbF/n
Uy0FUFeRNG+j5Dq3QrM60xG2V0L0rCZNqoUpXKC3jJeOuSF99ZgHMb+7Lk6QEr9RA/uo7iP/Xvh0
yeZTkFOfEjukLwMsa01fkL5s2qrXoajq5fRCqPe8F2RLR7W2jec2q1Enhy1pFpGdfRQnHO0kp5gB
IX0tMad1RzW3DbKzNR3vs0wsxejgXVZE9WDWKo1vlKS0TXhXcAgNS9to+nUMU2c91Dlv8LSRFIJj
2rdXUajiMSztfud/eGrYYq/loslqJb9Tm87vDSliQIae5p2+BtiHRfPdKbRyPyRWAGMlCqEY5gQ2
zg/njRXV4bEAlGD2Fr0ZX0vO86ZxvH8ezbu4+LYGWR5gVi2AEWU6cF8T9DEiW7qwoLP2mUWEu8z9
0oHMHBNx5eaCOQY54D5T6F+sBXLSVx1xVaa1TqQYN7oK/YKyHVZPiicHVctZwhJK/mCXaxaqSr1u
aKciJE3qvV/X2sO86SIPhTGx9CtE8TpS5SQMTllJ3axF8muY7seYmuph3tA5peIzbYTZjykxzDyD
CazfoFB/+nvK/Gg+b/4J7e/J8/5/PD3vzhtMAvG60PEhtCihHlg+Y9+E9J6TdvfgdX00pROKaFn6
sKGwg8FNnTalS+dCM+Vp3puPzz8vUd4vLD0MQDfwchEuwgdLUrRKwup5PvT3B5II4WPZoI6fjymi
f8J4gAzZqXjD1ephzCk8k5i1VpGO7iuXSpDit89pSPG/7dtvGdvlmyFhFyuowITrPhcNYuKCmY+i
x8PFL1WxksAXMdiK76qtAVU5w0eNi3Bnjma5DEvjsxurhJHd049JTNBZ39UCLflkJkd8+5QYLbf0
GhIVSxm3CaunstTLJ1YfkH7LnpbHtBuO3qMLxG9TVDqlXjLDnqy6PQYeTVBgntoqNpStXknlhD/3
u/P1o+7l0ZdLE3SRkfe4xIeX7+rE7oBYhdUOAkH0CCGNZgrr52cgkr/CgkplX3lvBnrhbeN5chvm
Y/oLPNzCTePkozEbdY2e2F+AR2PdlurBs5d3F5Wu9Iet10i5BUoKG3PBg5KRHCu98QNlo/YU1/pj
Uw3MV5sp5yp+16LSeg89LZ+CV5it5gQKKoPS3s0+SDeqKId1GeG2HEvTO1T19Cd3qrqqEm6eREs0
j2oyfhNZXRznvVjFcGpSdp+VYPMhHzg/vsbyWrZUDKiW5bdusLIb9kJt43SVWAaC+M/MTfcwFoNN
KGL12OTB1AycHlJnwx9qlM4Rn883kbP+l7SLt4oe9z1hzbQbQN1utShMnt10fJ5PcNQMF1mX508D
35O9mwiCTAt8leRAn/te97+iyppA4olz83X02i3ZGhs/gAcpBRWk6ZdYMZHIlrlxasoFVWJa8Ol0
yGMC+YPSefktaAuCAZIofsb0sw6JVTjOm0AnpURrkl9Z35sFaT4sZipqfNgNEkjNgUm0n03wE5or
fBx1ODxzX4uf3KT+8BO3WGrZgE9Kv0eK7KbvZ8bXfwBDGUzDfsxtqe5L5XkIOq6GyA+/ZeYidx7x
BhMEcQzAIiAuTJ+7HA+BS4ksFuSDjgHrRuF+6WPKbaqGbVYb1jFEpc+UIUWFPDa/AguySYJGaBO6
ov4VawqpTjr+AofM+9wiFXw+zor0yUWNMIxacU3RP/5sej+0SJ0c3A2gL7xXjUKgWtgM13lT+tRh
aoI519xj9zXwl8fI7NzHModTQdyW5SXvbWm6t84W+kFN7T+x3ri3eUODvNvATwHz/N/HsFMdINHd
QVvRAcot2vxWL2F8kxFkmizwdJQKdpzZG5dOv6L3qPsblyuqUO4UJraVapBMIIxyyap02JmVfKtq
NbiQx4MgQSbMA0QaE03Dqr8Nvrhl1JRTB3ICpkfa9AiMg78A8aOtSM969O2mv7gkylw8WhaXeTds
ZUW5Algk3N1FoKTd1aQncK1TbOBWjp12aNuEz4Pd+VhfKX80l2DdkJKWmaF/cig/3+y+Ns95Ux5I
MfVuqaisPZ1VY8lliBlGceQ5xxm4i43KncB1xd4fMe0OQawdXLwAe8XuopMqJT2s0dQoVQe4jwrW
qcSTC2Z6Y3QrstxcdUbz5cZ+eqkG0t+jKHymOMYaKCMx0RvLTw3rxxLqbFFJ7VJ45hMzbYdXz0eP
Wr9pIILzcW8H2ERWvUtTiAh2Y5X0ElFXouwg0GVnWXT/vqnK8b1F/F5qWpVsFaO017p09AWWQMRp
iTAhTM0Ph9FzTlh/C6nyBBaMJxwe5pH//LFOFT6t1uwf1bhLj1J1/ihjnqUQzNFmy7YaCdk1csp4
eHYbCnwNCFECFgYLqyQbRRQ4HSQTBYNm+2p+Yj7WsBDlXZ6enk9sfLUAvjDte4KMPuhv9Q0RTr8r
/Ew/6/ji6EOKnuu+18/zMQtE3z+PpmNdUrvQkg2xHgfFYHyZDv49J2ctp1ZkK/19gZ9XmU6rsymq
J6UZ8/dH52fnTTyAf3Bb4f3bL//77Px6NG6n+L9Qbubf+B+/Yz5ZhzNReXDP5r35NBUwGbAwYFX7
LB9+/hY0WR16ZpZ4Zlm7G6MujXPTTKNHGFxNlN8HsnvtMb0onTjaHmIrn6XvThMe4Ti97DCdGc2+
0inm08YKFvpoxYfer9VbUuegK4FLjeNkf8gZazzFlmc7rl5YVNlBTn1ztkCWt1R1P6WrvLZGiJQh
SsyW4lvkbWZftx06GBX78DB65K4uOmxKtHHScMuXYWARbQ5EP/1ugWZfVQxtt3ljAK1qSlmerNKk
uROsiHMl01WU2QnX9kvlqPLRtbGLCbc5a1H3ZfbRO/Gi/q4wLe1hwhYUBmAiLRXW0ZZGt+3BdW9E
dGKsC9+kLJyDnhrRyhnicm24YzipEVe4ypBS9OahrvNqzWgnlhrJX1fFoClWBCZrk9bm97W3qirL
ZV5JnVm4tC5pJu8e1AcS34yXZGz5nKpGe7VJysJhpfJ3u3ncHApoVnsW9lu9HnK6rJRIDVK8m9HP
wT6QhdMjn0JJXC9s8kl1aCkURUpCfIf2EetDvy4T6iSx7ih34tpd6LxGvXKJ93pG4W4c0NVYrJV5
llxv8IFl9hZOe1VcebfE9dfzczJ0kOf15lRH6HMCqsT4WxeiWP/s6vPBmJH3MG/+bR/TJ4P99Ewb
yvLwd9eawkNwSvEMoYPpSkiSlVu3CR7z0QweC+A4FFvqh3TaS0BEn1je/jw3nxWQs+0AAvDQu/1s
fE+XK0/ii/17bH6EM6A7ZcSY/j3uysG+2PNG8VDg53pFC+JfrxT2fsrMzEQsj9OaLqxf3vwW5UnY
ZRo+ajU/Zq8iqb31fOW1ZRne8Ftf47S/olHyPoL6dRRGyzyE8vkobEL4eprbEDryNTUQWphwUoHZ
Fo8hVdH90Ee/hS1vNBWsm4cl5xb1PthEK9l4TLIWfj0MN1p7A3VLGWxxDsSLtBu2tVNkEDn5TsI4
nWgZ2CdScm3ORYE3UWJ1KPPsOoZefiLUEOV81NcI8jDe2HneJKv5oDqo/zxtJRExrkoQmED+vPX8
7N/N/DJgSKM4C+8qsI2oGHHiccfbQjkLt4RQESdj+axHbWoZFjBaQNPOFE41/ooimr6KBy1UGCTN
dXD3TpFxCUH9PqcYE7dSwW/ZkX3a6Alo45LuL/HQ7UItkg6qBI0JNyvHg02TD3Pvg9SJJCNvHGSY
rw2vPcW4xdh0giZUNuAO2E5UnBfdzm3AAHYA+4ezTBMxAlJ4guOm3dB386UWk7TDp/ipxXq9cT2l
flF6io+Ns2GR15/rz16o/RuER/9odsBPU1uz3hpL+EvEVYAqISs+Tw6JDIHKjopJsUWc6+48N+oX
eeMIkrUsp951uY3CJG5hx0fIqLNGowExbdLSX9exAM5SKf8ccjpNO1XZyTXTQl10I3EB5dg9Nag+
9hLAEtIv183o/eM4XiasrRFocM7fTVLG1TqOuHIKs9QOtqeqRCvPW5VwD8b36fC84Jw3psYUE04K
jXQBE8gEi7AVsdRfcevhygnTBPp6VL3S4ZoPez4zyCZJz7OxLbQUC/7LJFadfG5INOPr7G4z6ZbS
hqgf/uN4lhoW1uF/Oz1GcUK5tDpkUTIe0eWOBD3xyB0CoBcyQes0pEev+NfxLhL9EZZ+ESqflCOR
1gv/t5GNn4HPxVWm8YvVxsWKVBJBVm7kceOIdrojo9c66d6iWiXIvRibM+Ngg9WYN35+pJKDSl25
p6RAetgx7Ztw4mvSmBPKodFDcJ/SYOwPyvTsdwz8BvMjanwDoeKhQyeWXFViGvIA3TKfXBSoyVFL
AR79PBwj6wJ2NmW42A1MPSht5iQRjEA4I42RvC3aI6A+uWKo39dK0S8cy0quOkg5ZvHODSzEhxeC
i0/cGhOWNkATMejuUxY/pBZcX9PR9gCK+lOrFv1pfjRv+mn351hO9qhLmNoKgwhFIfiD7om1/T8b
3EjuKRHoz9wo2ZRtCeYcZ90ATNby7AcygZwHPI/ePi/7P9G0Nx/PUmDOGjlLXsStdQjtG9y/s2qP
7lrKGNhkmXs7Zr42tXI6A2pcdYcYrA33iYWATPaQFfJPUGrmsTd4k0U1uv/F1nktN64s2/aLEFEo
+FcSJOhFynbrBdHS6gXvPb7+DkBnx74n4rywRallCVRlZc45JoiI6bWaMvuMAeY3paCuahpn/T/Y
CJIj2ZK/hmhML4bRKvR8Jy4nouQy1PWVUMSxTiMvKeSbSgv9VODEOZW6/yGWQ89ga+ouIvpoKwaz
2HI6YwDvtOpmxJhBirvcjAwCc51hZV3n6DwiiWgk8NNjCD1KDV7CWozHTKHTF8vpYMlNAV/LjUM1
2hqd/Br6+IWISSDYQPQwgh21pii3eikuXBfg++Qts9nbshtWrUXSw6WIz20Ji7LV/Wzau0jFnj1r
EJAIgnJjZbwpWRxtat+R28mU5C53XwV1IJ63R5tDziDDoogJmhhabKXsDy6BwYRo2xjWyOkZi9eh
VMbrbDYFlU7wN6mL9gjPp9kYTdds2gCzrhzTTQeTYxPb+R9wKe6ECn/ifooDi1zQ0HwVAZltXTB4
nSM5FizO9GxwjuHArq1gP94GFMRTQu95YIhij/Z7apCsKLLsDoi13YioMbdaFEduQ3W0SRE37PwF
EBODI3LsmC3Rd85TNdHiU7Fq0aN4qgoxu06UX5tYMzayeMexPewlrIAsp/lKXFjumqX6q00IV7Vr
Ek0ioqsrNX0u0Cm7PPA7GmCVxl7xgikgN7t3jPc8ebPF0gNHxX3NgrJ7jEF3dcCNJBqEcRtTyq1Q
f9lNm3+UTB2p1LKE0T5P20l7btHGX8N/nMiWR7RJmy7UjxgbXkYH8NAw7KLK6T7ipqUES+Q2yxBF
ZpYYmReLq+HkhJQB4NHg5psk427HXFIq10FLBKqFU7GhdCVCpIMVuSMzEioxzCkGCyhcCavaTzkO
XccCyZp1BH7ggdmmg07kQI7U1VLt5zTqLiKm+9/XpFpXHOttgINd27xpQVFtq2SEB58wC2DihZaV
UcQZlvF2wpudRU16qkL9HytIYLil0AyxBimc6VqPRGeZdH9pgR9HwtSDUVyJQvxXMKTZFIz/gRuN
u0alqwNJfZuUDIqjCa5NnSbqFrH0KIheSPQNwyYSnulZDKi+ywIZvtCn13bUaqCWJD2bzdakmF1C
g0GekNNDEUz4XOgomIDiwxRqyi3W6LwZm8Tc4vKYcNdiiO1sNuRIaVCh9kqMvDh41Laj7DXkgySW
siN1Wn/QWjI9U9tuyG1rimd+DvL/iskxt2XVT24fcR6ybDRhcXOQwVw/TSbEdxgJI2OGo9o7+L70
8IU2GbNffV+ESGEwGJ0nhSmkUobpJtbbz476ThvjmzmbxllxWKkQ7V3yfIG2DehSShSBvkGsDBQu
AoMU36UQfOX4e/MN0jOnoesunaimk09sSVPknMBjfK5YVza4apwj1uU/o7JYpcZpb+iIHOOIkz6w
CvggfpfvU2H1nqGrXznDlasz8AvNmgj3Cd6uVyrbSCDjckA6xIRIVo1CUJ56w8BKQiZjQD/dOB3d
1FZJi0ca1/kTU8CtHA2iUTHVpAXeHLWGsOszZcvLloSGsTNcu6XCq1s5QwiK/zAubK9GNTZ7XVnc
YOH01pp0dQjanN3xReOyWASb0yXKivkyxmHd0Tb9z/P1rX5OFBeSnfLzgUFBv9xqcbWlqlBduFRQ
NObmqGqR19RwRtF+gHxtQJMhvL35LBUX26lYlGb1pHQmFilH91RaOMcMsQC62002Jj0NY8ahMlBf
J3TKZUeYI2s8zjud5gMc4yy1jn4iGM+z1+8mNiPImNWXlTFYHbV0X0TOMqAxESthXGisvd0Pzkk3
y/3qKMhr+7tqyLgwwaORpJdgdId4mJa+whrg+4C9J0QYw9IfSyqmVnUUb/222NV5nF9zu67vjkw1
1/dr3VWCmnDZKL0XiJyQUzTNbVbnpzqqjU2Ac3ebK4p+kTb8CyWgzVuHxyZiDRSmE/1meffAi2Lj
UbnV4RL2gvuDORXC9I5JGTpuTw/bA+R1kuV66ylSEoFRC1kWsX8zXfS6efIttX7y4+Y68b8OyaLt
yNJIw1XRuyXr/kwfHGl6k3oz3ixIgw5LZMDiizIy1UHJ4DDFVGv8atAOoq3pCvypyHw6Jgg/vRqi
1ftdXXFGqERbXcD1VRcp/G9MU+gktICzWqi/hrCVPEZJKEDZTZnrmSwmrCEJ8m2FOmhGBNRmJ2VU
CR9h/ezRo2dK/g2WSwBZJW9xCtCB0idH6IvhF8/+qXA+S0aNezoU/MlSHLkVx6VTp5T/+H5mcSZx
WqZbjnObjfxvpw7Xicb+g249Ik7ETZsOfISb+WP62bbGs11NMVEpNi+NVmvPLGr1NvfV9BDCIn9o
nNsCx7xHRvnQw1rFGCgVaOnIeDA20m8XkXGaGnglyzOzHqqndoTpD+m329QB2SK90qALDy3US9Uc
bC1L/8zbgONQGnqVnJ66ItWu60Nd99pVqUlf7FQn22Ed+p8PmIzamAks/3HSy71vUeWu//m/n7u+
pVU0UmONwOH/61NDCFMI1/PC7TqDmMEZyfjPF12/ltXLW2W2/XH95P/vW3K3S9BWpttUwd8oz4cd
BcMu6Lr5D8iqBCLz0P9qnYKeG3hBuhW9vR3loD9jcIx2aqhnd9nLdt/Ngv5KMCseiPNFltW8IYkf
zwLYcMp78fl8DJFlLwgbejqT2Pg5sz58Ejf0QBQfalg/hdwGLZlOp0on8VCkafY7y3WE32gQz7KK
aWDhk2/SvWqE88skUroz7WCcqlKcccE5T+Ug5CtDWoFQtlZO69MSwL+LAzL01qeVqWQHxAagh7to
PIhF8BlgHr2YdfaX+fzwShdePhuZV4TPU2Knr8PyUJrJv3aj9Jf1XY0m2l2iinRvGcGjAmmQEb5N
i6//VwvjY2cZZKRUQUp03T9QFBmpATpwAYgRG94OwlW69t5Ug3UiOGmrFbX6UGLlnJL+sIPimG7M
qsnu8ZXAudy1nWj0oAjZjzAA7V7lCltujkUqhLUyp/kXhBpnk8Rl7xU9xVlfewvwMqjk56DWBed0
bpuh1W9p2e5TixQ8OGrNJshKbwlszbqj3Zh/bOyCG9MK3i2fmhIMG3JGn/E0WsmqBJyVWcbvwiF1
pLYPmgy7pzRohzcjQLBsMcRE3x96qTUf5i4hvagYpFuVmAfqgdLfp+j9ABt110Elk3iBDL245nr2
zKToKetqb5wrzs39Ie4qN8ahVCRQl9Xww2z8T1WlAlIL5VgUcAia4ZYoO2Lm0DBPBNnWeEMyrdjj
6r3HIO2Y9z5I/HurnOJeB88zzdMGDuZ2hqzaWVGx4ep+IjL2IeWp43ZuJutf6IBHXr6vjgI5q0ll
LxzWkgYeodUccjpA6aBhbrhj292LUjmlNQ7o+ZkMTpdp1NHyARSPe5GNuM8mhuMJidNz2D9QjlAP
0KpveRFneVGeUbyi2MN7kmQAk5ohvWgTRwNxjbKw3BR2eYil+acCyh704qWAOL9hrIQYtze9Ks73
mq3exqa/V3QknXT+DFr/Mn9nQ8lpwfhtaM+whg9mJBG5Fya3nMrBSt3qIzoiq90rg0liVO98i/mK
XP1YpfINqfFHR9I1QiZlX2SI57r0d2Dod7UfT4y333UWzOVwgsjnEkXL3K7a522+q7DV2kpzh09o
wvUsnWeQ3EDPL6ViPcivu1tSOdJL2Rg1JszGeBLwg3rwsPSRR6ZwZvuEz8Mey0dOyo8zjC+Q5O/U
RHjzfEr5ap9Oyn1g6deFR18ab6Q141xIT0NUvg3UXH7t72DQ63/J8jtxk5/gDOwIRnoSMVOqsNgI
nE8MqqPsV0HhjLjqpYdYv8EtwrqjstUMYmGBIBFRjM9KZ7Sg9/C9OFONpFTNy7hykT4DxYNJKN6t
nJFxuzQDl78XXaBmk3JbbQqh/4PhGXbMn5xYdRTdiN5MVh8Gyzsl54AwtijyKXOHFj89cbF/JuEc
MzXaGVSAQwRUYhGpbkcTtRaVTcyamJjNqcRqm3FuD1LVYymFwA+oWU47w5qO5COSNJHgPgn8k/05
jOaRIYBizs+zk301+vgOHOCICm6b+Nl+nPQrhkXijbPfQcfoC6wdL6ZLnLyHfHcfTSaTCZ25T+1i
4j9kEw7mQVyLeHwIi+76ENIy0bBxd69sIgSk+1d7+GRCO28bwak1kmqBoOZg9/EXFsAd9MSb1fBR
qzQQrNB4xfLEcj67RWju6i594jb/zjoWrpRxWhQyqouvqYgeFpeLZTouYKCnOnB+9SMJQRHH17y4
HzqxMbT6OGr9pav0o6oqh0LGF8uGBU40z9AWWytBCzS1f3Iz086q/KdUPg2UgodSZW2sCVqTEvi2
+t1K9auyE85OeCvndI9C9NkwIKRaE6bLvj87ZvqbaQUiSy1AuB9eR1O8UmfvTVXxqgYW8aCi+I+U
8ffc4e2SaI1oGv9CeARvos+/kKMfS5ObtqrRXlrMxjUE0f5+WoSGmEA3lvFuSZQaAdztIZpfO7v4
Qhmm4lGZqQjAtfyG7AeuMDgXTnE2vrERkQcx3FQ2JpxfWRripOC+HJUW5dGlyEdGCoqrt2RWyGT4
NVUzmtDC03Lnho/mbsCo5mpdJCexJ8fojJxlbwOEDYJ9Nsw309cjrGQJL0R4ylvjIircCFbAJgH2
IAKg0Y9kCfNvwLRysL/DOVyg97fZofM6/ptTKc2+tW3rD2QV3TkPgr/S9/fJmAA3VwPPqcabQUgQ
IKZ8NNFGcL21tDb6iuAcpDQ6x1dbUTHyZ7v5VkJv35moJJAHw1bjViFgB1cg+FMOgme1H/5wZEFo
ora7dvYLtw3ju14op0HrjiMM6WW3IeP8l6q0rp1hjbHE+6TjOLLo3JmpVmzYWzyYV7dAkghfKPWv
vkndyXpFrvUQo+rsK+0p6Y0vDRye0QNLAIazKcME30f9u0j9R2xSQiDi2GkN2UUOov9ZomPSs+Yz
Iq+0RBGHr5+EcjzSCrsd5JYNjYNjDmFs1v7o8JvNocZO2VjPhBZs1RHlnWijXzIdYRGzvW/zlsaV
btxHffiNGIBuIa2zUDbPk67+MvILh2B7g6U7wH2SHTRCQzY9TZGIYTeBfjfdNO4II3ZFPpwRrmFf
b2El0emVBY1B0FdfsQdbwaupbKmryk/FTn49CEIiK15ROXYhP7R6obuNzsZl2+mfBH8nvbIb9tT3
Os//JX/8bkewaThkUAlo5pteY3POO0L/Gr0mQX4H8/YWCaaGPefEuiD8m8CKAxETZHPExCyQv8gx
xXcJNrxJUrZG30joNSZ/87B5E9YeOkdIp4aCCifNTURahJNi9kxT/BFlAORG7lAbbiPsMgbFeMC0
wifEWpFuQP3Z/jZi8k9QKGoDjZQEaTSEhamvdirkzX7otxgStEDs/KQEzSd2zRh6TdTsu5hhK8ao
xApI9kj2SIf1dJ/wZWO+0Ay/RyM9O2zSXScJS63jY2L4bqbTEp+2DTnkscowHPZtw9g9MSwmHtB+
mgwVeIuUJffoViczVDKdDbYpXdR/cDxVFwuvp+kNjMH20FnarukzXinyh6WH1nWvFr4XWl85Z6cI
DbSJLHqEjCVzcWk14nWiN773JYEmxcBnL5RpN43Bg5XxNMFmmQqS7AfT81XNa2m6WDS0mmHajzZi
28jal3GxDzj7lq2nS7azxna1YtolxXiUqXVIce72tDGyWH10fHdV0/ch+gCcbGC6ca/XyqExkO80
rzm93Intw0ebTlP4GCQ9Y36aOy0ByOzghWbthoQD7xgdmCXsREH0OttiUN56piD+EB9bQaLRrB79
pdGAdyDAvcExb092KDKKAb2FQAPOC8i4MeArwORXs+iYm8M+ktGxtI3zYJZIxHpPtVpXj6e9Epnb
HJZImCfbkQt8ohFV0zWwqieH+2Cs5j2dwh32pv2E9sLgrDzRAm4ai6Yw0UqluRvr8QA+Y19LBBXg
rgqpHxTfhua0LY15CYbe6aYJBOFFs+JblDW7GVBKIU1UxtZB6eadFUv+xZgMTTZHIkV7GkPzvNMF
B7A08YIgolZfmLoDeg/xYkMSWj5eWIr7rESFK/It1pxjqmB4Tie3VNJr4ltHDnBeYVp4q+fXoHMX
K7eqnUWrHRYT7qKa6t3l57HC+MBQEcTp5Iad7iVlcdSBmiQtwvzZOASO7nJAP/VWCqs+goC3zTXY
c3G1L/qCE0NzDpbwiF4H3RYdApwrQa59F5ytVC7eUExeZxiemY4uNeM072AI7K3G3iWKcImOvzX0
aqE7HJVYHMgbcSvlmBGSIYzvJJncpKz2hmKcSCeg62cfuX/dQRwapT5FBHEm/HXskbLO3iTaP+Oi
aUm7fU7VWQymm2DUlUbx0RTNBXdzUH2OZkePzISTpu6IYoUrr+KYUsixNnhNndpbDBv0yGej4UXv
8HmLAvHD+oCL8qAUKYOuHt3skqEZt1l4XLmgsMoCjxnX55LdB2+iFDtIMRYhN0v0LzPUa4skb2XN
Z2DgDwzbr7UxPQ9N/5uhEQ6bhcS2psCsD7Vq/OS4tsocXlKcIk2WlL+G4VB3dPlT1P6dyVykZVJz
ng10Hl2ZWrvGV5NziKMKf0BOa1WtFM66U/0AC0ht5tfqqdZgro35WWZ/0O39T25sP/nJyUjnL8yF
0yfNeuXJDp3CVQUQBCVY/Cb0AI5ZqHDQaYevAihGHIzwzZxbuHD8VpjfiuDDa4L1dSFVOoVfsd47
4iIADFxgCn9UQ6m9GbS1ESrbriqDeI8VS1xWvtzK616f6kgZl0IRHrMCbW7hu6bq9EqEU83Yaklu
Mdsro9DmPKx/hbysEwiS07ynYPwnY8BxCUYz4RpyInRPLGsYGrKLHoXipOqzw3bR0ZHJQo9ic9wT
2ze5K5aGcMjwwAK1Aw8+3vOcrDSQDhTgRZRvWX20DYFstrfmy1twSmjtL9mZCJbYcsh5W35Zxc5U
fqFm21ip+0P1aUKRoFX1E48j+FOpcL7BjdB5mBF1lgqG+D4t+5+vlcoYlrxTbTniYzxoR5Iklgcc
x+iwe4bxLNUpIBu93ZZ0q4mg/s9DPpD16VvpmHykA4d4kgVWc3byEmQwZKbusObn6FqfLptdw7Da
AQSm+J29TZWQYsVPm6eVOpYLdv2fH2jqKcXD9uSr098wK41bjPGyX3NI6NmEx1YHFLbg95MlWHd9
a31oK3JpmHKN8CAslcZDT7itSOujdOru6ecPM9b2X8N6s4k7IwJSialkeNAfnOr7q0yDAzQS/7w+
jFPln3Mr+jNGs7Fv1YV+FC0flTdBM+9mLCkU60Ors0wwezmtz6qOYIoyN28A5JgigOn4AROV6Dph
xQV/2lRWmvv4IV+Ek/q7ciwyFZbEKnUWCsOwROfsxHeq12/63x/p57ndiQXVPQb79SPrz0TY3mMc
EEiNYN9Rh09UHUHZ2ATetRPBydHfHqD/YRq0ZVIqUMtrjYFC0hHKzlyw6ys+rKpSQnbD/rg+MwP9
O6yqAUdfO2IY1Cq3XphYva6/1fxxDkC3nUtvVv9kcsq99dn6YKhtVbvrm1jKyQQoSG2xJ6wBcal9
THpPgPAoPdsI+ocuH0M9yptjMGoFRtRfUOlzoJBlhdMy2PgBbfz1/fzsR+FjFRxpW6tTPD2FfY0E
9X+Rebg2OcVKhIi4G7DxmrLeT75j6vjddRREy8OgB8wo2thA6YUMBtew37phJbVNTMbWeX2oBqwK
EnWpm8UpxDZVW9KbKnrh2bzk4wF4gXkFiz/gPz4XSfCa5OGr0oZw+aQ89PTCPeS3+C/LhemzLD51
gvjK6unDgQrmRlVG/bB8bRQ6/dF3egY/znigxRC91RlrsI726SeqERR8jXWH9lDHH+fOVDTe65C/
NvXyy0c+WnqbMPnllZ7hjd9A4BY3DNteWajZcz4jGij7QMHdUDSu5quwwrp02y29XDnG+pXpjXbV
xfjP4sCnbza8hi1GVJNS/dANcARqadFYLter8o3wSLlnQEQLH57d1GiDVyqd3x41dorFR2WfivDd
D3Ub4Xv8rMr+1KnzdIq0jMu+yjP08+SU+33yFHFgPxqL4VdbHoYq4JgdV3LeGGGRualKf1hfKhtH
5LAKClzf48w30RJ44itrvqVnexkynWk/YqJGC89yiS0jegdZTjh6qtNxeCNxD0mddf4hZJkyJQ68
7jhz1Dl9NTH4r00HzoDJx4iYOIL9tuTIdlNvHtoo+3AQKIuFh6dJxrCwztN3LbRvdJhqc46u2KSr
a85Ffm2wXZ2TFmlKU4jiSs8FGD8N1U3mlJcqBJdHFJ7wFh3dpezIlmslrRUkp1bIraprdUuPSI7h
Dr+Bg72CZEIONXQkzQp+Lmf86rtxOw39g7UygOwEwb9d6/9WE/iUqSETJW4D0FP1TOJcN/KrZ/zZ
PJHr+blsSuetsxdUpea8WhyRAk30nrQ0cWgRQLqDAyyKQLHErftUQ2tq2p5Q1Xabj3hVV+Ay3o07
f66Y3hvKYCW5RxAOlyB5R28egTC6E5ItcmcTHb3c8jRni75KWmQWFZAo79MwWsflJ47LXTjVIWI0
+Aey0ulLavEL2w1qu6ZVCmZOjeXZbiEL60hquH2Nlm1fW0I7MmozFNE2Xve0DU4JVJ41cLrOmatz
PFo6W1wlqf3Htoq/U+M03vp6dGlaHHp4WbQ24/AIYrE7xA0vgUTe0vgok9dXMVRrhjBLc2qKv9Sh
pY5fvlwQA0PUyrC/cjWC3daL8iQFbg8ED+nl58WCpJqfKj8gS9Uf9uOQnILE9o9Go3awZEvR7yag
EBtzXGbXc4XcGZPveX2rcVrGggwcpeyHjWgUUuLrJKtORaud1nJlfSiXMR3J5h96t1zZTuR4sm9f
CiRmOPdzGqCVbT6izNc2Rta1B8IYYKgB2a6SfDpaginiWq7oqYMbk5FGSjG4XbGdaq/qjFQnz0qt
GG0ZwTVqZSYYJoFUlpb5N8aliKUNnJbBBHGpEQbTt0/6EIAJm579Uv2Yxjp+EqXYN/ZEskmgOQY9
3MniiNQfVuCVXVjqp6APegOTW30SP0rqZUsnqa6SU9dBh9etYthh6UXBaJMSlYR+9Nzq1JXMKNBv
466bk4OqL+LX7L4+rCTlRbLQAgV3ZPSdqipaAq3vPKyf061KgUmvi/DPgipAoW7VFL3Iup6OwPoU
OSCrG+rp53oeDCfzmtzB8y0HmKhLnQKc8K/S4phSGqFdneUBAWJ+sXqlvw8qIrN1afjhsJUmwjLU
JtqdnCR+nQJuSCUL/SeIjsxBeUxIKC3t6r5iDxrkS7CMlmVQKY3+qpoH0dTJTa0NDUYxliVid81n
R7eAFJB+cSJK0nz2fcQBrHH3kAmbi6E0PahpJm8B1in8tEAfg6kLmW7/qrg5XnpAEpmT1Ps0Repv
MO/ZdTFwjoQuqzsj4/PUKflNakp35GPjNWEufYBoOzlfaMKCF5EPEeHIBfJD8oUhjQWbLmu1aRMo
obwCCjTP04DGZGE2WAMtSsQD0d6IFee6vs8BMngdY/KRitB4Xcu3EPY5h3EKa0AFh5hlpLLRM60v
Wx2laNFN2oIc64v6tIbwmZpm3bDrLazU0Ja/iDcglnkpYQIQPYIIvaNBi+pJUFbu9bhGnK33Q7gz
5rzBAs6AoifK/T/vrOnwSJi2CQCQdeUylvfUisEWhLHjoS5xRrBvTdcIkWYxEkS6khaB+1N5TwiY
Rp/YS8t8/W/mfReZznasGIBFEyT8LcSEY2tK61QTFfCTd1VaNFKsrEY6gmfztTa+cfS0u56gHTci
fe8Jop+49kkCgpgaG2JsstHmQd8ZizHquH6v9SNQsDPkjKdOYsvaVNDx2Ggr/6RGjN7GMoH/rIgX
URKfKqNYv1ut+jeMGCEcBn0JUOWIcUdDjEOfYOIlSYDSBhyj7Tee0cpnoNu+p08I6tewDzhNHWEd
jUmmR0ZIClGc+pG+0GMtPiIDK1Vv9PMurAhqxBdHyKHSMf0a8kdGw2M/T6gqxewb1HYaU4ll+WqH
od4TX6rj+as6ZEvweeYJIY/tBOSPJ2nlEo5Y03oCi056k3Yhm8C6SwOtmRydnH2yM4GdwGOxfRcm
bQizhcSJBWXYMlo4YhN9Qggc3dblQS/D7/XFC2tav22oB3sKUeeuJL/qpGDwaVIMt2l7Zir/DsyG
E0RQ3Q2p6Hcp/41mQCpL7OhES95Iezbo9QfOZaqeK4AhIALpw5lDTperf18pe1a8wOKHFA9XVJ9z
4b9qy18buO+25LI1o0C9E5X4tQZbmcIhkSdEucvFATEHhBO3Bg9FS/R828TRsU3MjggX7TGHZefp
68GRtDxZqHcrxkn78/qMNQJpknsfCUkSe0MNYb0uAdVhBBBPtmhHc4t4kJ5dhKo8fS86HENDNc+b
ROnfa9OPX1Ux8N/FuJUDNoI8KVzcJMojCL/DJYOrYtBxIjP9jANC3PQ5VVySIP0rKkuwkIRKrpHX
o1XgrFKDa9E3MeMOw34PkuGBgmV+DmPDzQIn+sOi0RXiZT0Eh1ps0+VZop1KNIqojaZPU6gpjbko
Pzcd3HRNT1wSPNP3QJ/Q6b9T3aq/NQxUmFSYlCnk4pgJKaGVXV9Gs34TmlOQOj5NBxxhH1qVfWiR
Q4J3pX0oCDA3cTwbZz9gpt4s9eS60dqVyu6pNY9oWdvWBQ43BnkEdBO2KhrSa5A78jAOI01vhbSN
jFIYpGe2JwH90KjcBVZCfh4a8hNbnjFgFOk/Z3QIB6mq8RN4V5R+foHxiGd5V4cnDettCoPgZsct
rTLDuo9Oa7HF+fFGKXzxlYU67o8huzTUvS/ta5+OATCZKr9bZbxNWkg18mXsggL0X1VcezD9P5/Y
ZBZc12VZzMwQoIPkpajCWdz8ykJAaPdo9CA/uIFUfiuih1oS/AoFAQiaii8nA8dzCJH/H83SV49k
0+T8tqEP14sHNWcql09pQKx1bqHa95OXLDeMZ9Qz5nNTZGCdRrAR+bJ/oWg9+bbJjMCuvosqit5s
J7HvZawfEEVHb7E6LFUdJRqbILO90HgHz7kMy43f67PcLjVooHZDTAkfNFTo7WQ6xhtHz3G/IDoK
KhxM/11pBUZ4jMoj8deV7Tr1/NWB9kq1v2nYPRcdqiNiuPSFf03dAUOHYcqln6HXcHTFGoaZ+1BO
gI3p09HHp2oOJ2xkYlkDZsZBhMUdq2iQSAs7Ajb7ttsHRqg8O9yta73TBvWnMznacwMYY+cwY9ut
T1NJ+qk+MOUD6OR4kZN9pMK+V1k1XbkvjNdxdr7iKamvXVKGuwnytGfWNi8eTorzhFr4oLdxvvV7
EvaMfnpFUpIxteZkhPd1wQhFDMCD9NJEY7Mzgxy7zNyT8tm/1WNaXsAXnOHJ1F6ytIMm45slgb0n
xfGUBUp6i9BX9KPS32rVORhGph7YvRn6GTTfjSh89WMjeySp9ssYSh8lrxUchWJNH3bI3Mlm6uzL
qd4aSzvS11t5oUcGblXpD2T3yM3sT6jhjIlPig+1bHfMZNDph94w9OnGnpu//MD2AwNl5lVhUuwi
A8nruoAHlhRfTGgtuNQmdGi6wkiBBejuVGbVkReGJuOUJZcZm5CnxS1qZRI+UdjLYi/pvx0yqRT0
p5sGtQiqWYDA0YnFsAIUkZHPAamTlsFTbMQZpzNsqR2KHbOOtA/0xrhRl0KxtyPzqW7QATN2+VuU
/SFt2v4+JxlA4455Cscqa1sraXWUQ8xkJ9VuXRietZkae70uVBMssb+07oDc7uqZoBWVdjZC55A8
lL+xGUuvEH7uSf54+PfA00CojraZNP5tiqk4l3NeH2ZfGGeZT+86iU+PHEzMXoXOA35HP49B31O7
UfUEku3BByfZ+RnqFk1/aKWVoIeCbhdp+h8Ki/pCZEBzWd9SzJgMkFrIrRVy2cQpxkZnsZUjusUP
LZ743Fnl1Bf6oG/DciYQrb3oygeUvZ09l/K6FsKm1WPBo+8sl0ObthxH7TGJIQHTDxJWPr81kvLs
Z+nQDf6oAfQ5ZifBh00XYZMHkllaJv6uDUuzqQ4d/l76yRXzxra1n4gtHFvSylLf5CVpDMUbRrgQ
9TDHbhkBAhpjhTChVGvsExaejiz2D6Ct2gk+110jWOYH/D0skPBMlTWq9tHeUic6GxsJ0W0ApL7r
Reb/hMPWRTfs1DbstgPnmmY/yEHs11OFVljFntjBGCXlEJ+VLo85bjNZpDOKUphld0yIVeEe+dtN
zvdKgtcaIGOZoJCcrZvu+O+FrcPFF1bs1djQIlDfO+GQyeST/0vIMFCN9SFaelR0yb/ynBAQCe3t
nuNXwYvQJ7AjqQ+ijB52zsDINSpUtmttzCGGfkMJCh8W/SEZcDE65IkxA+nZ4dr0OQpN0MEg9tf9
dszqf5Dq90/aqKKRbnTf6wII70bdoa2uYRfE5KRsM5+Czh2UImRhLeytzLX6KQUNsgStpYntXBCg
ss/JMo6bnV2gXCDPiGDVhAW7bor+EHTjpVWMCyMEym6tfw4q67VGNA4fz770+C9Dl+OxgZzTPOjV
d6JbQDKdAk8oq6aKHJ6EijHjLCtMAw5BL0eQHo9wGJnT1f2D2u9j7RmY+G4P+tC/2IiBBl7du1ba
w3NCnNtsOeKdIr5x23TgzOr8J3QXo6wNedDEcmtrnp7G6qtBd+qkL+VbnRcHAuuLXTVj3lBl9CKp
2Y9ViwsVm1L7cw9w9fw/rs5ryXElWbZfBDOohHillqX1C6wlNJDQ4uvPQrJn6t55oZHs3r2rSCAz
I8J9OWu7bjlr9c+qVF9vMv/c2gXmWH5kcc85eixGwL5zAVARmY3ZOsNbUUUPksHuySxTWJAc87ZB
ojPJkDHewrk8Z272o3cXwGWVL5PMLjjGogGaZdZPSdvGD2GN+WkpQWVG06+lw7DShho2rYcduNI0
pqgOhXighfGJfoPxaLQ678n6SiqUfoI1t1YHvb702qMD5b8ea/GMtxfFZmytRkLudmbd/PQL8gNq
7BdNrw/rBHAFA1Q5XBvLoz1EttoBWifjhrzeMhsJvoBY/ow4+RgGIxI/LN8pNv9kbLWraZ6t0xSP
1l2YWA92GzdkKifetrKpDGC8Ic5djrtz1V1oFVuvVaA5d0n2iOK4W+Vtpj1kM/2aWkOIa0isPIWc
wCJ2o3bnpOHGc8Rra3hzj/WjeDZyk6xwt48/UpciG2Cgd/JanL4TCNDIleX61kyKcrTgwqNZZdZa
QFKiD7E5S8IjiU0QGvtucXHgypgH4xfD1fzF0LTy2oXC2xNXNBxFgUgknTP4M1HxABQHqUiMa7o1
cE3b7KsBqj3PKL/MIo+fbv9PhHhbvfThoML3PUewJu45f6evCyrRLIurOikbaQYucizSTZ9t4hHx
gqZj5VTVTVnU7VazdI/pDb1MNyYr0aYs26iXTWffp13628kBdXqu5lzbuWkfkVL+9Y/VRuvbkhN2
1r6ZivwNoQh7g/0OWBoUwvIEFDSBE/OlTS3tapSWPyOPYCzURg7kOSrG8Ke71OTqdgjzKoO/sDTm
rLLAZpESKFzk+hd2WOc3+hcoUcJ7cadG7JBNTne3anLpZ9dgsGFKusPqlkjTgcF9nws9Ws8gK57y
jOzIkNOZCIYPdXUaUcqUqfDGvQrJTtum5mg7ydtLlZ4dSvDY5cgvJDHs8Om8WEmwtTtM6qk3vPNv
JqeEfskuYL08RXHyg2yKdk3YBRGgS21O5JB/z8G/XQlflHt4m3NzZ9sxNTXpCH4RXWtq0vvKiumg
OePvRJrijDQ0ek59Ah7ZymnOaE9xF9W/YIc9kSJZ/5p4MiRxvW4IWUsKGUL5CPGZaw6Rgs5M12Kc
V5ZorVcGt+jlHJ33tHYE3DRsjI66DEmWaleIlspvxne/9obZOBs2/Qn1jI+Q1Ja4+EniJyI7G0XI
98x4SAuJBQsCkF6JcTOJHMt/XVivUajQftHDJLSSURZI+TpFiVWkOGSXFpzqviUjqpxVY88jtpe8
x0xOXIpXNM5BA/N6nlq9AHMvaD5PdM5LMsGIbcq3NXZURK5aRcOLHLjlBpGCUMMOUfkhmSQWS4M8
qVXqWmc7GPPDhF0AkjqzWYfyXd2aUtbFolXx8dGJ/gIzCh4ZW/BwkZDBibc7N5aJdU03SIj6z9Wl
BiVzwyFOejGoyCU0E4UNlzms8TU+sHgTS9m1qzgZ/wwOK4+qnjkreitqq2rfpUax07H4bCL/GaCW
9St+QbAkfnuYpWJSDISZOHsvFfazA9/jbMoWbvSSAQOFuCSnDpxeNmPmxq6BVFXN4MAxHY1E/sH6
Wb/ourFmluQ9qldsNzPQBuB46uXc0NYDYKVvEcGRi2zR/AFG1DxiHREH4dCWDkXSk71jGw5EmM4C
SOUQFvKfvU09Y8aOHUAtiKMO+ashdV1VTpwo20tHvqd66/aAiGrddj15DI7mnr8fnFSikG+qd47V
Eb8wr9QfdvoPMX+qM4tehODRfY1M59EOTqpCxR8dn2uUoKpUBYmHR5Zz+saEwnwpgrzapX1aPMuy
pxnPhWAfLSPu12rk9f0Qp80miwD/C53zGhTeVaeb8YesQB40Oqb0tDXt+7ExBf6FmMxOMk85a4OK
Iv8taJfobg2DIZXJ8l0DbY5ge0TmNnL0+xSc47s+eM0RgOIGufaEbtqDdtWO9UMSje19Hz98v6Pe
ngesUuXIxkhnv99YMXO02qDkYCKCqNkS9sEZOn1nS98++GizNqloQUS4CAIsfDwbOD9QHssEolw3
GPm98cgsteFn4bhdL89qt8rvnee0sN1rgSRwAKqxKTAeo3hBeUyTzL5GGnCbxHHmr9LhfByKJjhZ
WmBAT0YvoBQS5M2kbAlZXtG/cdvqYFB5H/zYrR9xSBe7MQ+TDZcaIpYkbPdz5tEX6ULODVEAVmm5
rOsysjdO5Fg7uoTiubG5Zio7/Om/qlvFJorE2LGIh+jU+4jwzbx89IRclwIiutoxW48Jb+mClyNm
BF/mkFy1gYRPQyurN7LWJzidq7GhE2ALSzxLQTcPSA+QL0cXDOLLUTI+7L2LmeYeMEYyeb5fxhJ6
LHEBxhr2EqE6t1xcsmqOqptf8VufYEjdgTKrL00yygsi/3lI9mUCQvIW5qsNfOlRlBn0U7vmXhVu
rj/2P9xS5yjf+nej1eEMXxabbll8Ogc1bN9IxmeBA3K1cvCqitJlhCmSJzxcEERb0taWV04VgPMM
z2qpatQ/sTxktADxssGZVH8wMTnBPKtHf0biwNf0FtpNWxYJ/+wSR19gimTV5k7vvQDDuyiwj3nt
m2d2ObMTbFt1aT3BBKYRlMzowesg3Y4NkFhn7i6poOmTuUznZrpWHC0YWBo9ZX7TdMldyewSdyfe
YNhAHLsATUREm+eUfFEDBRvd53cbPIvnz7L9rGw+QRVJq0/yC5XSeM4S0V6DLqANlyIlozlAtlat
c5CY2rcwopUU9ncqElg3dYQQMaRyqj24/8K4j2M9eapQivj59NglU3Yg/Inxd2yiaqPsupZuQzBw
6FRbP2zMe9vs38kjx/GS9/La5emz41ozGsCnZBnk0Ees7ot7xNE+vzI9ABTe55tmajkmlXCvSUL8
bE3EXKIl8ylSq6iwqh8ujvc6Mh26s+TwjQnyeMtscJrL8nVpJ5ZuOL4wHuzXU2P8RCGCXkQtVCMS
IRLEB2KbuHeja9U9c76C1Tjbx6QP/pDuGt8qzIAwHSB2qPJDNhel+AoT1McQduzr3PaA31LGCdrk
YSJjGlo4yBe8lhhVe65CfhT7+d+Bi7kZ6dkgOpa/xnbb7oqa6TkIzvF6W/ALw00fx2SWR5ME2VWQ
ldnRXhgGqmctMVmv8yKN1+o9c/mVp5mx52AIb6c6+FqOoSzSJs7Qi3GfRNlj3Tr6Pqm7WxidKjw5
6+fYpqS29XXEcQN6/ycjpCkBjgVihwvavTLzn1mpQcjvaHYF6ET7JcFynkNohnncbu3UZutuIvOs
nmVZNzOtKshHZrpy6WlbxFZ7aIn7I01AxMahRxpdZPI+WOYzqsfC3/SYwieEUkEDDZiVm+ldXspn
dd2ZgNlXYTh0q2yJ/qKwPHAnDFRYvAqijmgPCQRViUDCwCv3aTy/6W5d3ulWg7unlBIxeZqBI0sZ
aBiMLRIwsKtA6Vlc7JjqmbTwCweWvyc5xMFdKu2DV+icGntxV1bu/IQmAcTjdIVsTCalHcv3Gn//
LrBzxPJBDjjBLSYC+ZBrqIfYMQzodrO1+X4vwons2tNGTSnSo+6yxOozPHkj0JMzHOOcVF+NDkdQ
JwSxxQn2b/5AvfQDmiSciZSCz4dczDqAh6MXJxydsIeWB49R0u2ZeulY+ScIBX///X4QOek6mbVs
P7WY2HEsB3tOdyfO4sHJBih1hvtMFUA6ASHCmVxPIv3SG6+9U3fW8koQmHd2CeBUU6dpUWI50mfF
1wDYamOUwoVHAIYdKjxAg3xpJ1FEmyBCsDzjTol7dPkOg7ILY5rqrJbthoiZtQGKEC/Msgb25kAD
t5eHkCEq0kv+j/sBm/1OCQ+bijt9D+ql2laFXT+OxqkJYgJkl+ynIGX6HDape53c8N4diRjh+4yn
rHvDFCDPXuEdVPXhes920kvi98Qz1GHrLNwsfHDaLrogebZXUto9NKEgwb9G4qy0EB40dQejJk1/
9wkIZQA3AgYsjOdlDBKHWFSAdwzHjrb6WRr4XyPY5qtJVMMBWmZBB5KHovSNU087PffGJ7WMAKJ5
StA8x/A6r14VMPkLLdJ10fOGO1eFyNZeTISQiZpVUr20dNXalzj144s6tIYTGIXEN9YqilPz8cFI
rosJRepVWv0+jKQHxvkamrX/onKh7FT/2y03cktSyjGoe8TadtEeEsdO98KMvafWHez0OtscZcdR
yqtpaxLMheF+jTJ8hwt9ry5irfXvkQylq3G4BlE6fXhFYR6TGRPoELr6Jz/VG/qd33Xs4XD//ySB
t6skccgSJc7QKyIayV08fUxx9kd9lU5V0lfN7Oagx4Fzrwk9g/lXeSfQ32JN42A6M4PBjbgBQVE+
FmW9cIgMvJRDRxQa5xoiO6qfZjAXP/rhhe6g8ROTPMVz6qT0iJL5TuQREFrKsTuyVYKDurd0C+uA
15CEpV6K5eQOWexxCkwgMiSirGxjiO7HnATOVU+KzDljy6602t1HsMRXELLYMTP5e3nSgJh4YDWJ
V26XVoeG2PA12UIzDjyi98o4PjZ6qP3xfnl2gt5l0P4s7wmUNyvHFvEzWuZDyh7xaAPSZNGXS6wB
KQ1BzQ2ovsrOIqYhse2/nPAKcC1/QjBBq+IhiOiNr7N45EgC2mBTOtEvkmrFZ1AU7HEgAiBn9Ptb
fFgj8vvKMXAvt3zSnuyYH3npLq5SeDAWjiojYs0fuDLBGWOI0oarGSwSpHCAJcik5oSOLwbqMdKw
ySOU9FopTsngdifpV7iXAMv4Jj9kJZJTVFTVW2C2iBTwkjILSa8N9929kEHAWNz6w7rQHeLSxeK1
jAEz03CxhEfcTmTmUkl5d5jp9I3Q0uKpx8XYLXoDtbmqvoaEYLQ1wA/x9Wv1cbaHR43Mn+5WzUB0
qrJE/wpMS7tvNOteM1J/a3o1Mzkqs6yc+h8ynwqTfkhb/BhysWT+6KJ8Yn0wb6dwF2jExXAEGXLB
71AmbyHOlFNk0SPkCNY+IkMslpt//kFGUrHKbUZvcRz8jTAxPwfjMqNw2JKVjIe6QgmkZ3xwV10b
seA1ZJ9NqP1oeVvvpedP28GBVTcvOmrOy3hA2H1sUa5JlnBeArreD7dySeV/e8yZQyRQk72CT+rs
55DRrBdZ1pZMMBahMkBwVMJYbA3ssqFkhKQZpn/fzevEp7SqWMNWg9dP730byj2kVbzx7Wiu1TZE
ouq/Del7k3KRkelRc9UqWrRaFw07Q4MdtjK90D/flnAYQ/FNGAxPGN/cBEY/rcLrNMZkxYUky6h2
BQAx9+pZWEmW5oWamiEG/fJTKfY3lbGTl0dfAwJsRGBZmACmeyeOIzQL9u9+6tpTTsLpygeMJxnH
kDdix2IXlBxqaFp3D3CHsJoyKLu7Xc4gDOL9nKJsKhJPvNUDWjtXj6aDKnpyVv1V2WHTLkjRKEmj
fcOBka6jOLUeU42cHCS4JASRi2UsJ46qBebmoPZeMm+pSKE4bYqKEPbEa7ojZYOz8j0dYnbhY+kM
H29lAj8S+Xp0/B/Qt4QP0Q+1siZ1Kk80VBAgojB5GOYo2GQL2azPZ/eEfI2FT0Mp4PT40Wql6Kpy
4M5zgXNO92nZu45onvCRevcBiRsWmqneps3HGHQm3VYyI/AAjMBQSqxXUhAeIqpd+BEuySb5sOCn
XNBxSLzoOKmvA6OzvS8JKblJwfuq32p62e7qudGfkuXXZa6d1+iTmYMSyW1Wm8rDeYo94yzaKr3o
ELAAtgYHYVi/2jmqsOSNeLvpAPQXPaJGe/Ki9EHGRk3YRIQplqQcS5beJZm67BrErU4NnsqvmMSM
zCvIIo2GL/VrLkb+exJ0dmlbTevbd8s4xJYzMuuopxW8tK/aidrbk6RVBLH34bd2/pHoxcG1yYuq
gk7f3D6hm/rb9jPwY56GUdHukPlp9KJGpcsxi3qthknmMlFSz/7npd/ykxNY+gUgEtSPJxL8y6ZV
bNUML4vIT3JtulXfCmltCckla/IY9kN1HSkbyfMzK+AdnsZlwHeqxZG4Nx1inZcDv5MSR9b7E1aX
IpDbHOjGRiw55+7yIJPuvakq7OEW4db4FYoTQ5o1bUR8Avg4bke0/9mQRwmoYtu1er1zjazb90Us
jrdP5LZLjA1nieVz5Kzw2Ik6O+NFv2ramL6EU/wE7Hp6Hwb5K2ca7Ef9c7mMJKohWNy5hM3YWPCU
PAisuvsQzPiXIdWQFrxIhkI7CDGSZp9K4PHt/mCKne4r4tiKpKtvp8V5cWgNloNwyHpQkmId+Qn8
Hkw4g591azkLG63xkyqAE786uAJ2BuyJ+xTM/b3dCn9dlC5Vg6wezSBJLuTvEYscy5I4GoANjY1F
RR37DIvEWoD3AKPMMrKYMGNIll7900yrEgxqx2TO9ptNOaczh7HO5fLSPJQV9XGYs3zfCxxcrgeG
ODORGS8DKNNBYOpYnF6T0tJwvQHRAU1MOFhpP0FJbu+mjt5Aw9mtICIuSXOMwnoKZHdZ/2+tehl6
W6H3nN8I7btMoiEzQv7QZJA/BbYuLsPCJh+Y5/7rncU1Q6BOziBQqpgIXNautdJo23ng7lmXrOM4
8rXNbiGesXX4mzyzht1a80YynEeR/0rIxq5Bl7Zlo99ZOMpByoV0zLS6ajeqLwm7YBuwKzGsRvS9
Uo3Jfr56qAPSK11GVFOVj05/yCjfF+Ung7g1nfJt0bP/GpV8KivLvFZO9kmsjfxkjoaix0H91zTo
R9OMw6vrtU+Uv/qXP1/Rui+yLcC3ah91kq55YpFLs+FXGeDbDYtOvudjw11tFP4hLYzgfFu5ECx+
xOn84GgcvWh3gJUytXPbwZQGfoAybcz3IwdN52QNZIdQpyobT99jxhknM1/3KSv4rrGYsNulbhKZ
imeAwe1fV+uuvminRxJHCfWbotdomIwT+vb0WmiL78OoQW0uLfaqd2zqi/HTLkb8535JGy5Ht7ya
IZqjTxMgs5202Q5YotbOclNrzjjtZ7ormKZ5mTb5BTAyLnTwNJcRw/zaZlbJYJlppANq80EPIAgQ
2c2/uVQe3bKnfrj1TCyq68G4qQjK7Ob4FzNKACL/fQtU03mAr4nKrc7JBwkG+lcVkankbh1v9UcE
SSjpmQJnLpRlNVNIZjQITNoKm9a67H0EcQyAGwgkBZg9jH9Sq71LE8V/fRb4lzkgU60GR1yidn8p
04xM3jA8qbs/GRZqSE+kgFG7Lw3a4tPtBkHUg9KesgsM4GkuM/dFNURgUhDMFj8PEWulQbILkXYN
3XOhw8Af42E/t3b8oLl6cH+bWo92Ig7KIjFz5gNiaNsE8ejMJQs93DlandzaA97SI/ifRgFlyOOt
XxlZrndEhnBvz0PwqB74++6+IgQKzPCAPU3N1Xqu+5Wy9HHvxKsc8M3Jz/+qQXLTsz3X2MOrnutl
KNoTEHimS+NQb0lRpzSNjedIL9ODlyQF3FFiaYt2Oqrjho0nAc4uSswgISan8FkHCsrsjFMUeLmh
vm3JqqWvHrjSKvKjORSq44Yg5YybkknbrbM9asNDH0LtwpIshsWIoKNSx6E/bpXtbt1T+jF+6X4S
Dv2mk/g822l/yca8IX902ENWXN2kP07BTtzj0Z8kIZhQDN6Y0uF1WsaGeNUsgGQlk51l4hPObrtq
dDxfuMA+isjpr0OF7FYrSR22G40jCGBtgAPjNCIbj6Otvnxn6qFJOWvSS4eMs1zvgWbFD8BpIzph
TK0ARDF2CqxklS2Vp9Fr8qIFR5Yo94QR1D2pZ+rBN8Z/Lw1fg0m+/Kl6T5YE+rqy8TdFHWVY3mFY
n269KrcH7WvrBSlZy42FjAxzd4GnmXhO55TI6DxLG7/HwLwzaRHsWJNr7BvDSyBno7C6zYBEniGt
dw0oO4n+C+/hrUjQsqy6K7L2ota2zN0ghiM5xSQZtWg5/vUB9ME4Rbd8e9omFBUtrJlNH2kH0QES
+n6ATkOBrmNNsfK+Yntx8SdSiYyW9wWPn+UgNOIvBCbdsWkzon0DYWzg6ozlvnCPwnzxzX76yeqY
hAk7AR05Si6DlDhfT3el2yZXl2SSDYfX6ac1bJxm/BGytR6UouJ7rDW7SENiH7l/0AJu1n3ua7Ra
/XtDpMaMbu2p4dj5XEc5AbOJf7idPx1yhjDN9+FVaWKtsnkuQ/b0dPHk5QAYbgUGQUe4DhYRrR+6
2rbq4G4MZvdYmwP+OJ2Kxi9RxAY0C1dzbyV7CcxejWR7m2+kS0ntmsuE1iw96+1smuE5tjFvqWfj
8nKinXqIfOug3sf7HxDXyeZPRrll7FFKDTRBoL/I0mwu6ghf5vSwnaLZ3M62STlXhOpgjOe/cPHg
+f+xBC/tbSM/anm/lV6eIuWkn6baa4XNwCGZsffx7XB2h84KhgR9Y1I6X7e7I/Oxk5KToG4udZsl
tkWGcxYzKuEjP3BIp7lNJ2ddpIN14YR8zWOnZko60okjx09cneTDQMKBeRvtcAgP1gMQ/V2DmaAg
s0D0x3iq/2BumHbKZIvVAbDDcnjorTJZq/m7jIV/H5PnwTDbTNe6FM8Q5mMctWhNVWxJC23nQs78
HT2uLgR4A3Ybcap20Cmbt2mPPMgkBxzTHjUInURy5MA1qZ6d42U/sVvJo80cZE+8EzNUNWlpXIIL
rWBcjdkwfbAmv/seE81Mm8mCy0ix0fvc2cxuxG9tLOqo2z6AfvpZHTXVtoM3lEM3BxLHInlXTRjV
vDGYRE+4Rj0wVoeF7tRG/Shj8w0jeXps5so8DiOGtTBsinvVkkEoVnF6n64WOLkvy0ZlpRVe9Nwz
RdwltehBICzajnzE6Oo2/UvuA4b3barAvqkeQkFUJd9Ncw28iISctIKhlLrlFkVQsxZaXxJhDpiT
QFgEelhOoOp13jh9JORzLt/MiuWZUWHnEZzZRIR7Gv2xyfrpKzSjX37i5xerSG9t4+/OsGh7mmpO
UBHFimeLgnuG/f2CMOxQjX10hWGF7J8J7roeC/kOxBNwJa6f/ehC6sURhapLt/GBwGfympk09TRh
vy+9Y6hV8iG1R/jYBZ58v25n1D74rf6VvzQCdppu9PtZoIHj9MFk0KtXRZ60L0VubozEkCd8HvlD
mVGe385wUz7zJTLaLCy/2juTLTdBk/4oCbyFA6jlD7Zj8a3FLQdFTyNfuOE07oIWeBLwJDiQ0KpQ
N5KdlNVmtApi0jBAvLR5Q0A6gxkwHrQwwmr4XVngIFQvUOrOR5VQBaEQmIsdusG1Br3g0hjIeEOz
63fCQemhXpatYSOGSlZtzNFeDWXnrHQflzx6VYej88EsaRp3ap+fUzjODE3RLVC5GwRFZItOto3y
ccOqC3EM6QjhEf2urTpIDpUgkboJk4u96Plyu+kOxsxIb2OEGyWqGyrR4RcorUszjQgDluZ4bEqi
gIovzdfKQ7WsOjAG3asSAkfLcqR1MBDxd/5Q7/sXeEM1jFt0gw6WgcX1Ty2QrQtPnKwcZZL6QEkS
a/Ao1wcbOc6/E/YUPpshaOwow89ZRZN2neIWIVJLWujVdUcXLlND5QBvfytJVruo+bkap1fl1K5d
ag0wm3heGg/oNFLG/mhKGwOiyASYLgMk1/Kjq/GgWklTt3nXC/fFieLmouddxHCjxGjuj+2udJzx
qZx0Sa5YKD9HYf17dntvtKNdZJoC0O48nQsOVW7i4zBDMMJE6YubPtwAvXTPw4h4JtTDj9vBbiyL
Zsl+GzcRW8WFLIR+G0fMH5plLOGR0bJPWOzWI+RPum2Ltq30c2utOhZeH84caqIQFV7wTk5U9tqj
yXft3PvAZgOARYBBHurGugpS/1ZGlYfPixwampz8Ac8numdMor+F+IbRQppIHMfqxUsTPOoSKAwN
xnPrM6YDlL0KSsK9/EVg0Ed1cOL722s06a8aTQjAGC2IFolo8b8PMvb+vQzR5+yQPJgbnb4yIWpE
IvUuDDy1oWCdHLc0DIu1j/1sW6WQsvCbz+7BDdFKKsOMB4iTRcAFt1s7T/hl61x/VnOLJMR0j3pk
0xmQYZfMxGtTdq6+oce9hJHbGL2sLnqezdBf3UzxjYmGcpxoriUWQNrce0b4O9B1jTlQ5T62xqF2
uyvU8tFNrL2WkbqWFf0yCoDht6/wCK0nI2keh8r3b9yOsq6fMdwTtiYriuyFOUDtkT7lI2IjJA7+
PIDlpLWlHprFPDyZDnaBxY1Lv7bCjduG21triDPsCaw5B+ExEThWLGS26qUnmunwZsUoNZVcHUna
qrJBddxqCTca6r1H2cq3NJTnqiu+/Mq5qi247/2fiMfFsaUswtqZ7vhc0RWO0YDagJgjdTBS5yH1
zM3Z14fR61dW065a89Ojs//l08raTlonjp2ek+cSgxYkcaXecdPQ6/GBsM34HBHsQjyZhne14aoL
2Y3cfEuGTLxKCZFkpmnaP6RHUZrMj4Nlnqk28hc5ze5FuPkvp26jKzPxaFt5Amak1fYAoLM1o6OQ
kMieRalcUDYBYbQ1CinBIHm5zwvZ/NQ0j5bV8qr2KhTxWdLtOlCe2PkDCpfFPc5ati2lOCrlA/OS
+M2iWbUONbjdjYeukgriPJMQc+sMZbzCbmvC8jvcYCF0AB2yO0jz8WqSWJa2a+p43l3b/VE9QvVQ
ivCakLiGplDmx1KP5Tnp5xpERv9DHRp9x2rOchC/Am7C9e0IyvrLkBpnyppAZueO9v+WZMTFRxqW
YCu4wdSz7wcTuzjJSFibtGKyHlroYWsyAb1dvAiDG4OBPQ7ckWbXf46VYm7NV2umCh7/DkExPWpw
Yw6xp5O61BTvet/DDqU+vlgCAMycG+W5jd3Xoe7NU5YT3R6YVDdIfz8xHVFl6sbvKKIjHjeMKSyC
yI4u0fFPIdFu2kLnxL5NCkcV04IDwrAK05kvZJm2hDotWOXacVwQa0wL9Kd+KssHz7fX6lVOp+kS
GKY8qHXHKWiD2xVAJXzJd3zg+7mS5lE1oUarNi6KFqBedqfbtWGgcVN20YqAhU070YEaJ27lbe93
2Sb0BMbROKrIYNbkJ+EO9sZnZzz2OZHEoY9557bPoIZ/+671ifgpq1VsV797pGb72sKQlpvhn2px
tqqHKBn1kxpAYrVHmgRBM6m11zHro11nAoNtxbgdjMZ71BEF0xWR2T/hcqlrK813/E9px7R6Yhl8
Dq5+NMoGHF4TX2po8a/d+OM2vdMRIZSz0/5tgI/rPm1rTUrtSiQPcmVjcu6b+E0d5CCNRweXTKZV
NTg+jv30UNsIVitaVzAsYLnl+Vp17lg9aVAtodrU6P7A2twBoXsq8hCUQsIulnfZVh/QUC4EE7FU
GYqkMo9wA2cb7EGbojUM7RRJgrrbKm9rG/5nnA4STu9gbMexHvcD2rNrGOT+lahpJpXgntzKrDDc
1OE5QwhCUY4eJTTz4ajcGiyaZJxYNB4sjiD+kH/Ug7Re3UoetdB03mPXvYSBJX5jZ74UTUcuk+lu
+jCpN2P+DnV6Y+Mju+rLzxS5IFZE6jF0Wl6mer9onjZqKOm3LVI+7JUXT5tbuBPZdKT/LiqnfK0t
JnzN0D2YJJLhG3O8W1OmTVEdxQZdNWSrUHTQLqgH1R1XQyp6wtso0o/EcklQ4gYYAc2X+1sN4Zhc
aTHp6ofKNC3Ub4stm5JnpUyuxFuYRKnwyeYRwvh/gwnaFvjn0uKht/16GwmyNm+XfFnOe5SjcHwW
EVosrOLOqZlLTz4xi0v7lz2YX7fEtDTU9xAEQekQB3eX6bI9uIuiOD+HlgtfeREWO6nGDhpjlAkW
dYggW57UkomOdjZ45hYYKUfO2kR/21fMb2YLAmvkA7kjYanqKYehG4wAim2zdi5G3Z4M2k8HJVf+
Vi+nlU5fxrNjNkkrCfmsA29z+2i0YUBk7SZkykdDd/Zla+xuxyBnApPCVCo7lGIJSBqnAhed32rP
HGWa9f8zyyU5mzQ+mizoisOzORr2vXqoxITi24DZrl72eLtyx5GXSZFIOOWRp5G478EssTu3iEcP
hf0gddPefzck1DOJRW5lTGjKVKdXzQx0KqBq5P+n5Jgjtc32duLTHD1Zf/+9LIV1Ebj5UV0rUcqP
3hhEwNRgdJoA2bdtpelLpTmbNuaM2bDJQ7ujOa7TiXtXz9K2r/EUEmA0LIbwSTdQOrqW9aAerB5U
a1YEgfiIjSzcaJmTMT2U76iBQd3YRhJd+riNLkNq/81AYhmbLtPrs46vYe1z3nokw9J6UWMPr0Kf
w1Jyrrys3JWiMM9Ju0Q00I+jVWK+iyhqX9M0pmQZY/MlbcaXbtEg0obqt2k4UMYQQh+tPQ0YX9mE
1dmrIt9b56kHgdxDeGvI8Gnxg98x/stfkuKpaECvF2bQfwwWStEJ8tbtmXqPTm2/Gpb3bs/0dDMY
4Ithuyakx15uU1RErURt0iGjiE4CyhCzJ/g+Dq51L+wVuWVkmGthd2lG76WB9HNszciANP4fp616
Jghq5VgJUNYkfSmMuv65IRz1QcTV7ZVjFdWaSmmakLmw1yH+SMGTqs5h3WAbn0wkOKoEqlruG0Yo
wUZdp/ZUcuxc/s6lNMZCy5Cpa3d+UoHDbFEIIRz/o7du8dagqqZG6iamodMfo6jgbi3u8S6AydHO
nOyrHuMjPI+EVtAsNzKd32cfPTsCOfmkR8gjooSYUpduB1NXlNJMhcNdPaJuc62Q+dmyRLiN9dWq
y4NdH1zcDKl4FbdhgxOBU1tNCoHVMBBUEsAkRLCk9vHGsotTAbofMu9c5geMd1hp2YJtADlHy84d
94ZFwfIFG8UyP9pBSGbnC50bEiV/ceI4w5J0ML3ROt0+lrBjUsAJeNrlFWxCo63M3RzalbdKhC3u
avkLP1DMJKaJH+TyrPEJlnDylQgNc6dGOBOQmNWig7tYRmBt2gTBxd+q7pE/ior41KWwRe9IGI2S
ShkzrOvE7fdZTn5sE4Pk/6bK1dro4rfAaUjeJlOP8NgvOcP1lKTnAtkqjeOOn6qZfzJ3paNUR+NH
SjRCNCbH2wpwIzOYOMg51PYtsdOwvuIOACZTvle2sGlTyla760dD7FPX27JNLrwtlLLqIU/wizRw
3I92/dGUVHz20uzyQof8YFUics6hMokkIdzl9LVw+GoiCdfZ5OUb87+ThiiNyvWcRu5eVibG2ErY
kLurkclN9xpZxqeWuOODMzi/WcNW/PH4TFnIcC4iFKYhuiXUwvFZD2f7RDjFk6Rvce7d/lENY6sl
T0o9S6s9swGcUdjNe09H5PcfZFo8iWj9f1yd13LbSpRFvwhVyOEVzFESJdmWX1CW5YucM75+Vjc8
46p5uCySvg4ige7T5+y9dkJa0drNIIf1WCajBQ8FGNNYtBQc4wJPPa2hhjEzFuos3ei7m3zlkS2I
NlqomDB9GpvRKwrYYA7lqzjxFZ1LeEU475nLPo+zU33EZmiTnURwkmWyTkrNc6gNMJGImUvzlPQS
OWxxHc+76oZ7BQZT/rRVk2yeEPR0berg1ulvnkIBx7TV5rtuY6NeKYuJ8lN27lp6+mCtlI0stPXZ
Sp7Lnn7D2N+LPmq/Kr29qwzYfmguAl032chJZaWm1bFmqsc+Sz94SrRpGwi1fuLEpq8Vxq02Qloz
pplUgGj19snI3ePkWhz5wuRrVZ6A4YI5kLTnVW7v1b970jfvU3OKFSW6/mOtgcUZr9xC3sFbplfq
3JZoPkLVS6tkuNRq+Oz0MKQ4hVQzaw5547z17/1Uv86xV+9pFk07SyfiVqFtvnWRUH5VnZqemPCO
Ry3JvpfhYj9ikoZ2ep8h/aJ+CLjdKG1bPXA/6LnC3R1i9wMfL/KvhvJ0Tl7bdFwOWgdcV2e4DWTG
PZULigMtUS8M80HN91P3kJ3gBA4Y86dNzHzntrigBGKH4lex+RKqjNrQ0QQ83pm+FRHkG4FE6bVq
YJ4LBxSDQ4j7rFteB77k50izd4Q2LK9RwFuVEAGFC+ZzwEAN220TX0PW8+P/ezZOpAiMlSCNdZHK
uBFPVY8Z/ZJEhBVnNo22Vh2cqyjR29ru/2Pae6CVSAocVsO9OTl4KkH5fVd1pDc1Hojfo+fujSRW
fjpFMt/l1ezN9JP7kkPV3ANmsTXbPI9YmXyUTvVTb6nWph5L0tflWHlRTYyIQqnTaXSAoiC1jrJl
EE3OW4V6bzPoTX9aLHu8OYDkxs79NAr6etx3ZugF2xRm9iVq4NBWCg68OkBhr+bfSFr40Y7O3R2m
3/L80JfkW+fFLOSEFL2ILASDu2G4yu13z2Z45P+3bPU2FxdpFfXG1UjG6JKgem2bod0kCvp1Bbm6
HPzhj8hPo/NpYaslskQ3z2FNF9jRCwv4p22AmwFFIYeXObs8A5cLBvKHS8G1SlKgZFlotrvhoEQw
pyqvUrfhONYfJjULQ4l31c2ai1wy0SglxKq5wy765TnouGUTPwWhsqsixLD4jJiVmMqNMPgg3cw0
B/ZD0tVbAwH/QzONDt16qb0Xc49UHOkx/Lgq1EkPTybzyWxoWheDlfrpmGE6oP+MQYMmVpO9cklY
J7zB7fO8JWHGA94AzjrD7c+81DsAC1+5jWEIV4E79UczpwYm7RhrEtsqMrvh22gsxrPbG9A0yhT7
Dr9nrXpJmSOlkB9NvuzdejgjObsoZhxghLc/5PIp2xaGSEmq68MC5BsDHhSsoOacYJh6te+IHPRN
0z6lc0UQhebRA/w/f5HlcDrsaSbJeVmuaV+TV1r7PnDvUkEcl/MPjB7OSxTjzRVwhWHuOH9E8zqf
hzWLyCbv3vs0FP3tWCBOYbMMjfa3CI0H+MZhPn0vr/K6AKT+VLlOsXWwZb/pSvOIwuFPmlgCIkkt
RjHUgXnIf9MK7qefSz6CBP4vH4N9Z/cOa3l5byISgujw+F6bgmPotRoSvFhUe89+HfXyxZJ1GIQF
YpQiserDfomL4M50NsZTYGCUiZ30kJnK0X1dnFQBzD61X1M9YmnpNGa2ZWqkIKOUd2vo3+JMD05u
1wMDsxKY2bLOMFPO1Jw1ggsnMvx7iXaTD1rfBnSBM8JD03D5qvjzbmbmjKeoD7/mfrZIsOP4bYRz
/hv0udXkxB3ETFA0HBnASEMEyG5eHBtD/4OYqScH/X/fly8x974XSgpMREin5IOZLt/m0lTWtwK7
MzZVRz5VOBYZidZFtjfDji75qFjxARgAqn86npFTAnGn4JAjtugXsffnPHbpZcnKj6reupqpRaMU
MmNY/jBIADuIfttoWx0oc1Nw5Xg2goM4UXxitsZ8RiAGGpmmG3C1xpApiv5Tz1Mum1ILj/o8/1jP
vXLTLk2j3Ibh/L3UnfqTjEdZ9GiVSXzEMsNAF4f6NgKuYbcAvcgO0fdcft1q0v93eEsSJ9i3bXGr
l6m62IVzwaB+GnogkJpCkwheAFO0QSF6cWSZx3JHj6Ops3LrVdEDdX9zU0Xj3USzpaU0TgY3NFhm
dPIBCvurS6cP9g7sMh5sXXnTqVa83DRyXaAwo4GTflhoWSmaPL56oX33ADel3n8t4zcx1ekeHuQT
FOnR0XATRYTMJG9KHT+rUTNha2uRDqjKfB1I7fRlxTEMaG9BxdGh6ql68YflJ8Zt5YZut7YvdE3d
2h7tJ3A5yUadFeuQOPl8RYq1teEm3FGQfOOkiVg2FEGZHH4RTmHrOEJqqzeqTVnct9aHWY+jWOaJ
lHBU2ufSwaiOencvVUzsnUZ6OAvbKwJxxmJVTpdSYBVcrM8+x/sfqEUx4g9PswDRZQMYWXB47o4A
nem1HLx1sIZR4ZQQ0HnCex5vodrZQtFSQhdBKbuYCobrmYmI5YX3gdbhiUAM9tbR0Y74ysPjKvel
aXXsZ3L15BYVL5wCNaCsxwyWLszUNHv0xfJi9DpGvwxTX1LoTzrd8QujYnwpFoliqWZ/trEe46Bj
55KDuDFQ9UtnZpexMXeromms6OAMsTXdC62xt4GNOrYinkMWeHHjbmp76r4FWXbWo8o5eGM1b2WB
zvlzMxpY0Lm+vlxtuhWFsXzR9i0/29D4r2PwdpFTDCQdxrma7NJXiAbz23j87fWCcaNXLzXt+psU
HAZgm5FTdNNzopHkLgcAUwGYSEMwuTUN2KpRVx4DrkBpfnExfpxhE0DvMOwRPHdi7EPxrFC5h6Vk
PENju+k9xztOVha/FDadLHFoQtn9JllJDeOLwiqyC3g5y1fT2CTYycpOcWNWx6xyiP1piFJdGzSU
GZtSMwnAKdV8L9f9OUGxjYfHhBAQqixIib1VW7ynboxwIMyBZRJe/cxBJMKfrQ5n6cdC5YjOLIYi
b7rOAY5x9Dkk6oLqfWwPczCw+Dt6/4c14cmpSsRiUVHscgUS579FAOkpspdlCbYlZp6dSzLGMTYg
xWNJmH/O9N5MC88R2gx9l3K13gqvqXxroOXNdZqc1MHo/ABx21HHXsRMSWBwR8TlNcUztXnEqQLA
kJTPlXbYXlYh7Ixmvu8IH6N5ZD5ajiCcELufy8yasFEDpOcNhP8DVytnGiWi8YFy55qJAMCI3Lir
XWdMMCayusQrI4BVZTuk22Mmei6NNvqcu8H1sZJ1Z69cbqszPcx/ArrAT0um0V9pdpPqT3lDFuHk
zGc9JQTOkIIpZZzqVyUxdNR4Tf+8onVl70JDVN7gZT4YQ97T1NeyV+zcL2Whkb3U6K+92VEMCevE
CGQ5ETwbzisqd27JzyJfigf5rAdTtYsVNHZRoaUvSmG4Pj9B8pV3n3pbRxc2DwQVAsc+Z0F6dZq+
wb4hFF3E43yz0AvvYkMN14/XKMLN+unWXjDdw+BeD4wnkrIaAYcjVNGGCbVimbwXkQouA+KNFg5o
SsQ4QhIn0RxSfIZkEQnDfhMxfo6ryVm1kMyCy/NQdD/kd6lptQiDRvjoO9z/x5DdGc+DoBu6iz1u
EwTfXG44odkXN+t7JnrEBinKkw1EQwLisxNt1mA/VFX0NmZG7s9B8oeMvPht6FW6zyrC/V0dRj/X
4x8RvsGOP+tolqmG/4gZ8RCOOHrk6Uqxr1hbQGyOxPI4A3f6JlHrQ9WRttdaenChDVO8AV0lWj3A
gljEyTXqyTDTse4yTKnnCzEMT+ipFqZQ4LD/uqp7IlqXyjPOtCvwGJu0990u/asjTrX00IrZZohT
bWsR/7WR7bK1ZwadCwAIY2QdD2GvhLnfNUlH0CAPSpIHV0R8R1tozeRbS7J8AUXQkGalT3I7Y9qa
PMtXGSTZdeyGymdc55pVGDJ4FhEY0uhRl0xDi2wuuQ2wDlo93dSkDdSHHCepdvjHiJT42ASlfc/y
UMfwxQ+a28Or5yA214dvbmp4d6mNZUnwnrJh/F5VuG0x+Xr+qmeje2RdW+UaBNWyCqr/tuS9pb+U
qCXoUS7Z767SDoy+spsyBf11GKzHRLrKHxNKTtANb9zhyCTq4QNyUXFYRghdUVoclGZiU+Db9fVR
T1/myp7J0rKPcnuVD2OcoKipcH2m5a+50xpflhEIjlBdSj11wlUmRalqhh2evF133DQd2jspd+A7
ZH5K6edHsQZFTDQ55YP8EjWNHmClajV5cfiph1gDOCM5ClmPJk4CdeWDPnnY0ZPyYzRTmKtCWuMg
orhHGKAcRLNbRc2xOiUx3H8ljvdTQXdIGnah1JFzIo/ijprUW3p0cTqf10kbLWLiYpBZlxCBViFI
1GV4hwHNc6oS6G2BJZcPDvFWUMxpBw5V918oSD9JlCgktM3z3hOkn3LpfkfG1iqtFmcH4n0LoPHO
YS8EueZGO7emI5R34DxgJvIPbTznGltkz3VVwVE+TOPPpV3e60OYttmvsm9/M4Sofi1Bde+9P1Jb
MnZxdjHzWIAGPe2aOCHnGcXDRLwKfKq52Bp4VC6hkls35V1KFOSDlLQQeIq41SH6rgSvu03m0H2h
WY/VmJxvLGHs7aiiX4mqXNgpZm730ruUUxaTcq1eyVYxv9VZ+Hu0wycjdrurShv7FC/Tl5Sby/Na
RFyar6NlOEnRSGuUNqaaftg2sOqlfgnBQnBIgCr5sRMmnyFBs0h6BcQGzlidIY2w+m1qk2RpKMt1
TFLjORzUBSNO/hulonUpw/wmXR1L/pAN5JSxnhp8Z3GdD60412kOu2Jl5MXax9QCkmpSi5647A94
aGaQDxSBT6UKioq1t4X0s5XVvpFW6qE80M6fX3XdAYcWO48+H4595YUPrdaC89hHOTSkMt4Z3txw
cREBko+c4sJ5/IXYH8yMUv+a0vCSjDVoBTGxL2dLIw6SCl8WTQXdWh8VfYd4irioVVemV+5DzmVM
E+MNhCCGs1bla6i9r2G/ZHjBhSKnxVlRpKZ5reiUHNykxqkiBymh2l30bqDHCyaDjKgsPhZjbW9o
GWnElU3WeVrII8PsAGwgZ9mqZ4T3KOhEENCcvCwM2XB6t86pDfv6UnuY2335NBRBM/lg0snJiSfy
1Tz5ZGOh10NsUROQKsTSoHwzzZ6j+0hvUb6MXT5hhyhFW9TiVAxox6/yB0To9JUFc7IbUHut1jtT
0OXWjijZ1cN2tIi5ctT5KQhM8RNFSUAYMtAxWVtkGnDquUbbB4VMYA9DpQUBqUfGHg1vupP1aEdU
agC6yPdorx/l5VhONFvWv2VxGm3nkpcrOtSJkgYv2oIE2rbt3zkZEi+RsrTCuuFtSdrzdkObLnzu
Bnq/unqasxKrjLkcY8Rfx9ZTS7B+BF6FOoozb8BFKB9cdLHrs3/vOeJX0xFTRgVJavvvF8BXHclp
vHTTXOIVsB+j1A7EGXWAeCnXY6CYeHoym8UR6/wdaF/p4idnqW9c49dgFMpDgxvlF5rKsNHKnyFL
gQDNqVUU26JWnfAflyStXotERYgR1++LOL8iVlIFfhShvnipcVho3KShm1vPdJQJ3YEeugl70hT0
pfpNOT7uw7xNv6GUS4EipkAHSl1hsAVSfN6PR3tu6q9UaFw0dDQ++s09pDjrR6HDT5RTSqfPm/2S
IVKpZhNFLZXFMeq65T3DTft76DpaKYGHtRWjUxJp7WMZYobKoNHPOsr4TaQzVvfIQMCQZaOIpLi6
1dNZdgqBU+vXMre/yXZm0LZfZeA4Io2K6Vk1BM+ly1Y2NJwszKlxTvmcE2JE/y5yQyAPizU9Q4as
z22cZr5iQKGnFfOS5ny84G9OWqf7DNWGD0sFmR3MzYByFsCdXEEoGI1rgFbopYen6Dd953KQZgwq
l6auZFSVpdHj34ynGtlyRiWd9qGdTjcrQvEz6OkqaBIJKk8qFFKzm3pky950WHrnvXaV/rDa/vC4
3wYEvE+jWV2yqgle5QN4nQfS4+guXymwBMBNAkLqvER5rcGt/FV12knS+1rnOC8V1ncl86qPHI/N
33uxBBvaEtdVs02FI9pHLh2FvCSx7zQMIBMXFJcGMG+b4e37OdUgGztCrfPe2f8/3ELTIcRcxWNg
FX4m4L3edIKAW1Od/65KOSmv//QM8hmdgLr0rpZFzIqaQK4P+7h5bTUYe82MKKep9fo18bAiV57y
prqm+8hhSQo9XF2T4Whiolnbwgg+2/1AdbolgEwQZTvtsMTJcWl172eogEXkuF34ld6MAD+Fo7OJ
42Xf1GgSiCvEXq3WDkZuVTvmRdFzYgoKBtpFdPB6b7q7NChRf8fUWcIrthQiaoscrMwcu8WPuRd9
o2mzQxEhuM2pjREICbsRrbsRrUU0+6ChqyekLNSUwI0l8HhymAL3LY4vlKZlsZl/m1UzP7JgehBc
87oK2XrSgKt6fABwICJtZERNIvPDptH1onT0rtbefGp2pEwHVndRw+Kbrrh0Viyn2OQjejcnD81d
xHnxBTZyCIlMIYTV7XIytPj7rpHT/LLmpjjIV6qn0sHJMzqw8vVAcOK2h5a5oUc3X+Uvm9jKLSGL
n6/O4liHmNlmkufHKjaPw3IiIhK8tObp7n4JmnQry+a+VbZRYe1Be8PV0udwG4GXPaUeUU+z8eQM
jD048Wb1pcfzJk/Hctr970G+N0JHAM3dPOT7pZgUtNWinPWWc1fWM2Kp3SHdtSaTAD/qbWz9HrTT
9XWejL+nNv0vKEhrWysi/pVvttPr56i0m3NR19GVZA/OM31l4hA34m1r9N9Y7vRXy05/NvjP/Bzb
3FUK8g0DZX3yv8RBK6KLZS8AbIUlVrfcr1JfSOhmiLGNAgPCLkXi21qcDhVX6RLYB9XOAX7jyj4b
gdHeM8whW6BEEfFMak/GYmhtF2Stl7jPCN5NyUJdGx+h0nBg11PbZyv/3XvDx1xn6c4yAg9gbXcP
ifJ6dZbYPYwqGQOEAJ9DTbO/E+RxSszcuI3gWP4ZWVQFrvSUP0aR5bEw0uO/6s7IER+KrCmCBCur
i2HKEkZPTwFFqmvIMaSuKCSMboqNjZlVhHS5zne2TGVlCv7T5yA+ZpvolxwZg7hrnJ60FTOE72o7
9Rc0OMofU1n0jQQWrf9PB9IQM1m1G2uQ2AwUjO+GE+GzCJ195xrGU1ZfoT74MNwTimOS1Tp/MKr+
uj5VYVL62il0OXGtCgDdzgO+VzHpVXGDy3lrMCjOmXYMiFgaiI6heHvPpZMjQ1I8aHrHNo3t9aUt
MlNg2eL4xqq7c/LkI+vQRh4MSDxHCY1E0EpPXea4WLXx6iqzcp2gNTzgP3w20vggUs2xM5ycadis
IlRyEhbifRHhMWZA/USgW7VPVM5DjFapUrop2kiTmW6EeIbk06RStj3hXvd5AD0O3hyIqRQXBz/X
hlXTECUC8+cpmAYAOmZYPpC2lXd6hif5ahFvJSFXWxiUl9Ia/kTswZ1Jy0+c7Cqnyvxam3T+OTbT
yooslHyILChb+DUINZEPgYt1nBgra/fvPXrSKekUeEMG1yq3PQKxY0uPYLeew+qQqeJoIdWsNdBT
ZfpTOvrGOrM3rQO+u0AodCvyBUcDkuL3AvFHYkfPk/a07qLoRA6pnk73ZeqZutd5dk8TgPN8TGdt
7tx9sSz52ULtdzJIfJY+WmQR5DMCmId2ItbmOVHiAwHZTEpNz33yDASYkRdyYQo/a5HBH/GswDyb
i8UyrbY0AYTeNQqVZWulBMBxZXyZAVkk8ipC+nPJ+tbelcFEDq3wDGulyOC2sx63c4rst9C9s65x
QDMbryWzNVV3Ao9Ka0xDlySelYt5TfJK22UV1Ax60/oz4l+whMAa/ZnZ7Edc5M+5Mx3kfVXGs44S
Wajr1ICTAjIPtku4MIkyvhl2rr7EIb0nLuVFS38SSOlso9kGQ298SUE1Iq59X2PCq4zQgI8mCAuT
OT4nDpYTCeT2PIy6iXLNWpzP6z3Kl9H7stIPiKG+2DNZ2PWUk5xNL3aw4vgzmTpUoOmeXIqncEiI
CZLy/CbDVFaM98ltvBuD/PIOqPYO+LN8Vmh47/49U8YOAb0JwWqVtXg6c1qvrwkBrwz1MNlki0pR
V62j410XqCwTGfR2ZF3d3oFz6Rn2eebU9GyhS2MiYz0Sr+yeaQl3zwE0q1PGWuc7FHtS0eEA7zqi
t3F2RdlNa7FHQxOM8OLFxLyoRPRa1hf4OHacsQ+ee6N8U5La4kCfz8dSXX4ANqj3NUItEnSLcOcG
LCmKBoRCmsKCNkcY50FOqfJiH2Y44snsu3tL8j0cY+UFY3N+iCp1vhsatGEsBJ8OtlcfgTMXK04N
/JIsZwMW5jl6Vuv0i40KoYI1W28g18cNzd8MhrZivY2+8csui3c5lLdUtzuwVgaHrm5ZKeGLH3Om
SPu1w4MMndlN5h3hbU4fWmy+tnZVpeSqok+pYxqD6N/TYiFPSZuUHZTD6QK0Gq7P0j7l4U+aMc1B
ThQ8/RW/GHQ0nXOHbO86JMZ05sBUrRmMW0O9Qo4rt+dFRw5Q/z3ahE74X+Hm+VOJ0c8eNQIOMXjh
mTbHeDWJuNyiXhPu896zbh1ohJfKhDYJA/jbupzEIQknwkYhL+qxRjTA0Ko+1i4BhShWDX57NF6I
Lck3qcgwGDlekaU8PypDYVYiJpAak/Fzx2dImAyncYYQ2cGz2xQ/jNdd4rFG3jA4tNIXGE1cAMlh
hPaIDpRY5UgE2nOwihTyoPvmOYyVD1cobgoGY3tnCatjmuScrMdluMgjWP1ZgSHbeGIlZt2xXpUU
2YrWmB65JzVZzovOvNLum42eYZhpy6XH7JvhOXa7sb0xam6hFBW0DoyTfCHf5jSo7esByJ8j+h5y
ZK9pCvJbbMLyrdioX6YFg9NEesSpC6BE2NalKGBP2hXK2VEoAP896IDKfEZv+cE0hZwHasVJtuxy
sGD7th6NTUiohI80jPyyoAqeKMv6a9Tle8biGtmkurW1AhJDVdEAS0X+RAdOFeEqKIFhIeSURKz9
qjY2NURQs/tTtePxuO7W5PZgzg2erEiFdMg5eSv/dmJy0BrIu0q2iBQL1ZvEGBQ6wT51N2uwQMu3
sq/HkM+XxGbpC/1rjGiScKPZi0m5HwJx9YgY5YyBQ2swVPt/sTQmGAgcMDpmduutKFlm5cVFa0uQ
hRE2Eps0b1ilsxdzch90K5Q3UVtSkvqVYNgQJ1rRT+VnV4apepLP6gXhkTkeulRrVm+PNPh0kDtg
a9c/VuwrRXlC0V/NP/QUTRktjz2IQe05hHDh8zvn3xFGzLVPz5dST9FrtfTKniRMH2v4ohjcv8x0
XsNwoJyerpgfppcu1AKs1QvXfClCs4lDkh+Z55J5J2EczKTJdISLAudzCA+T8II6eFpOrAqUS3OQ
+4I3cVYp3oesVe5rtTHRXpzwWQwdQZ8SHCMfNPj0e3hYuGFa1T73igYKYLajj7qpEAPU3l+Red5G
zVOeqfNWLQJnR6v4hGYYRl8P/AA4QMbRRSHwRLzleHHPvEEM45TJGJ7LnJsDBW58AjkEfYQ2exWR
nEwf6yY775EF/GC9vGLFngWouNguk2qTwgrFgFYVmAWP1vaNVGcR4EWR35xte/hv7YVpiuntsyu0
GtUHeTqTatEnf6yi0f2uc807LkjzbgQVsW0TsYjS5OiY2WeqdQm6zzHg6D9+apCBHwURKaGPFWdG
Ikv/uKjJYtDiBcZNieBe6/EjyW3SUIa/hmBGaPCvDO8vfyoY2F6AQG1k95ZgVKoxpLUHyYSbbduj
PVeU9GJZscEHxwjNhuIgZ+XUW0At5R2jUDetf0Iq4p6GmqGNi0eZs4vuPmsK+EWp3un4VE4wHt8j
0b1XyUFZ2Sl5gzRwcglZa4b5rTYcQUhMXVLh5DlBaHTnxUAVJaf6M237e7JQvo0QgMvSfZLzE7tB
chrbCUIIMVOJneFRcPi6aJ2rH2rP1H3ejrcJ5Xq6T8j43eSe9mbUVnDrjD5/I1wR8Lg3PgZ4abhN
mOFLGdfCMYvUoOW5TTqKyzafjoE6J/cwNR9yOdRdXBV0ScDdiBqnV1QyS8nb3QYc0G+kBvbccy/U
fs4+qmztkuHQudAlwKwiPz08SkddxCh5HBpYIDQoqJV+cZW68pEMNiLajkl/Of6aWgLhuV2eZYu4
BQyMKxMATa3s0skqsRo09TnWBupq4hkISBpABbqt8ZjCbET6NdycCKdvYOqYqsccA8uqMvXK6Ymo
ACXUnGc9QDjRE+p+jpMSWviQ3VUHfk+jGwsz6KncKsp/CsIvYuCsz3XF6KAkiW893Xd9FV45bx7n
0AxPo8UgTKZokCo+rAquVKhU+ITNNX45UH73zPbfm8a5IXvuX0J3Ud9r71tAH+m0fv9EfQeHta07
jNlRrrsaoM4L0cjRtnEceyvXXhnwPVTjRTaCbHyr/jB+lHoW7b3Ybs+LGsIhAde3UWj6PyAfgULJ
C2crX3oT6eyMzGs+ywSAtfgu5bERLsl8yCmKbtmmwj/7gV44PlVocHZWYOSv6rKA0fF0AjwsdysH
DRiBTyiosRtXBdwmyPAbWzizm8WcTpJxpi0qIJ+0eesnG6rGxBAvdpvvS60Zt5kqCCno3UIHcoCk
PPnypXxQTOB7CWIIPZvnkwPu6hDV7rwHwwtCo55zv6y05MvmOBjO3fihkn7EFOOpmImRnkShOogH
x06ms14N32NRwC5FFFwH/BvW/xmmpH/KdGJmlYga46rIXhhe/JLtPm3pBLjdu9IktI+FOjrHmDHh
vijJ/W5mnCWxszwco2KfAUsiHUZ25TzFGmfcxeMYLHvrqjkR3Sn3vS6lx2nPcD+7ml0CyocfftBn
9WzfjtRY5K/A+kNZ+T2fwJXVkLP3eowgn1DQ0LTNe0k/Y9/SsRZK5moTN8q1pD/+1ffl6xR5QMaq
GPq/ScRNrsOhivEcxEFR3bsopKVluPbV0/XgAQHzQXJU/ltbyu/xdp3lExqDI7P88JDOv6DcM+56
bM9+JXLfFtUaNmByfibhXG/llN5VsM93RvjoWi68TFt+YSqstlPkEtQ6Zfp23ZJ1LQ52cjKZDiRU
9DG6LjGn9GZjeoIe6zck8Wxq4agjHzw/dfJlOH03IrrEs1ifMgDIWGB75RCayYh5rDlJ62+Kz9ev
c2+5K0u1IwP5Iy9xiZIW9HNB+Rx38UPthyeANToyPwoPm7GtCKEKb3nLtJHE7XYvgxUGIyWVPMyB
TXnA+5mVaJeoT6qjY5aXwQ71k1njgxXUrzoD8kQqi3625sW3bdP4L02aF6mRhRMC17JwvFPh2KC8
Ml19wphNzhw20pS19iijXooG4HkXFeoeebHmGwSi+prUDpDcXh1KJyQTsarZ7udl17SDvR9jYyvr
5NqkQQ2y3EK9RKcMHO67B23Dt5W8ZrrTU5mESLAAVsEVC62ZrLyU1r/F+xZdTLvRmpexhaTTWgkE
HfDZW7KuupNBpZ6kKdqQnGZwadFq95T8xTMUUrsMl9GvGpHS6JB1pwtt9TQMxL6Ll3MQpASAUezQ
emiaU5OU5daKbQTy7lsTZ3QRNTR5IrlV6V10E1UQMTBxok+bQI8qAAbcd3TMpVvYIkpoU+L9F05Q
wwzKBzmgaOdDAJcaIWzfM4rpoxrQP0IIFn63IypJwegMW7ijxUxm1mSDKYUbmxxT08LPAzFS2Qxl
r7FPcWau4u4krv4ySZn6zIZ2z5SGsLoQY3wSjt4eknK3n5Xqa9TMezCQfARPAytQAPnS1xyyYQoH
U0I+TJRePZS25rVpO3e7zhpX4CIOqww591ScQdjMe9OpHspoxvyLloTec9Rt0pm8D5t/8NbEGLIb
6mnhLkQ14hEqu123G0crqne3Ca6FxbzIzhaoFALYitk88s0lVT6ivNwni+m8AReaTsGECK43uQY0
VydmNxFtyOS16R3jhH/r0Ap9r2sGoCxLI9rWKucDGjjkQyHquUV4d89hmP+QuKGp4P9onIIsVCEL
qWeLbsDEQsYydFUbCCIDRcdKQ86cLt0Xnjc9o0hDvje+B5YpZm19/YTlJP+Zgr+QI9rITOa9JBmq
DMSAmSHLt72KVrwe4y7Rqn7j2fz5gouD1c1fyELxCuhkcj7d1s1wzjNTHGCm5lwOVbIv6oXefpkj
4UUnbSP3eqadnV05Zf2SxCV0o6Zvxw21aGGMxEmOn1GSH5YlcW8NoJjLUHIJzerYP8wa5hE0wODY
xuRVDlkY+PIus6LQ2HRWXPlqaX/HF2h/UcqdFGX5xaQetQUB5aemNtxdIQDSSppurWa5VZZKWJA7
6acIkfKmdvI/gzno74hPsKs0TESHkBg5u8koHoVAPS9Y4jHk/1yVjEPPQYrsiKe2m27r0BONaL8L
Jm/b5kF0LuK53yCm2MvVM8/0T2eJ7uXYWm8w1YpDB7B5K18m/QjWFvyQ37nMX7zE5fMQWBI58sS/
GQI3NznMWXFy0CcGiGUTmsBgou5CQ5F0IBJdX0IjvxSjgpREvIqrruQHJqUSdJ2hqyJeUGBc3GC8
26WD8MuzXmcjVF+kLS1VOO3GyZL/VpB+DwA9SH6/yUhacLvLjdk5tnJuDTfr23f5rJ3M5TlaWLtM
Z+59peiUTWz/TowlPNj2XJGSJWb2c0HCuyxkmanL6KoOhM8ReBvhb6jtd3rakqZs6jRSWmfchWnn
HD0tWV4RyD6MaJzuo57hUcnNs8Nw/FaprkZhJGZ5E4774xrTzHwjLn2uVhRvpOZt9QmifMClcojo
44xJRJiUuHCRT1a02AiAVSyMCGLOUrQEw4VDn17QEuD01q2ro3pPIcaW5zBZaiZssPUTC7qIvEoT
si52nOXfa/IEzlmGRpgc4vbmqMYb9yRjk278JOFPe1QRWn/ksjZxyWAA4DvGfAdTo6rvIA76ndQu
wC8J90ZXjNu4rNxbQP0MAWlILg75WknLIFzuC5USnK0F6Gs4YqJ2CBzbFJnxbMBD/9E7FzUa4U4A
UzkHcf2ZC0riiNrSGs7M5QYofHfXGTnnGrrO1b0oW4c27X6VLDZNy8Y4JKe0hYwtnoRqydhkHp+p
40wqaJMExd65pxO87a727iWuwq0STRTbFSO+C047BgwcCPxWUosUt6ZluUzbMiOzR7qQoI91gG/+
h7Dz2pEc2bLsr1zc5yGG2oyNvvPgWofKjBQvRKqi1ppf34vmOaiqqEbmQxHuEYWMCDppPHbO3mvL
C0DSJfYYr5LSCFY1MwbV/9OMLDvZrh6uhKbP740mJRRSu+rdg3T74lTR5bgVE9J7IBnr2MyH9+oV
ijMkMiNAosQwostQj093nYwW69klz0IMNrqMHzQt3wet1bO+5snDMufR54XkMwm32qWYgNa9lqGq
LDe1kw/fZBES/OEvLPRm5IaT41M8Y17yrcBd06ZL9lE1+S/AAbb3UaWP4rzvr0lldJ9YSrU9Y5wU
9q+8scqi6h7y8gB5g7FlEBxVCdvoNIp8nvX7aPLOYH9NJoaMqaycxiCFo0ZZW+MQGAh7Vz7UEbgp
9Yt5Z4ZBxX7pzXbRPxuPZkIBv+TB6RAz0al4fcu2HcBf2ZFk2onohcZhsrULTFVdW74Q4239odH7
4r+cCLWUAbOW2I8aKeMrU9rlpzIU6VbCLj6qJj8PH0gmDgQc0VKK2k715BIxvMnUZIYlYGTLGzz6
bvA6LnQwKMn1ugYPO4CVOTYuGURaZRqrEgmVQphNS4SYZbsN2gFz00y1vyn7HHl7J57vFUsBWE4j
JyRBinyV8lMX80/29RTBqaQrOXeAGXigRqsoY3clcA6+TNSRlHTzFzpDDp4iEj2WpuvF90S0arRs
OlWL5X+pCU56M31xShf3HOkWqjUwtKJ5SBs2PH1jQ51fKmEZF/kNRvEGIhi9aCcyz5qYSwSZqLFj
Ehi5F+eX1rXrh5yR2IYg3Hlb9XTQivKT46BdykzD3kRtmz46zTuMmmA9qmbCDcZQwjPr9xpjt31N
Ek4ieyTgfX4Rk+6fQlLQVqYta64MIOPKsJHLtLm/jefnmEyTxzu6Ig+8befHCIsaY9st8PtlWQj7
giJ2kp+iSTaIao1ho/VZgN67PtOZ0K5p3rXPhUBJ5/bBBf+Jvu/n6TstFT3FMrBMhe6miaXgS9o8
O42J5T8MdX2S1ppZU5asEHg2XWt+qaLqtVsIWFU/nBvHEC+VX6JWdg/DVDKMX8b0qZHufRyF68bq
q0si6/LMxFTuiDfQty00HuQJY3Pxu6Fd94sd1YALDa5rY0x5/MFwjVeP8dO3bvSQcIAPzFPnEi1d
nGA5yInERi03N0WIhraUjf1Qh/zUOQk+QyVy9/fVDrN9u68GyAW0IdKFwhg/UwBkXaMfMvQJeMpp
7oosst7bPt0PFOOXfqHviZJGo7ryhPVhFvmTL9MK8vnSx8BsSUc9KyEYLA6xoNadUyS0W2K8p40h
HhVoYtCxqDQZ9dCo1c2ebiJyOjUm1zOo132+JqMl2SeLJiX+IXCK78YeS/D9R7gRkVrjnNNCXRKF
+9zuDolff1SAsZ6GMDTWfNyWg1Uh0uyBkrkl0reFUVdFoQ5XyTqgD6yfNNi0W61sJjRAQHfvvKoi
RaZepWes9d0hqAGSeHb9ATk6kjqM9yA3OzoN1cBDy7aTQ+N4r0GX/VC2M8O0SGaQhUMDyqPFHyAi
Dc3nyidaWWgo1JlUdUBF0cFJhzQNv0zya2rID6bmflXqyjqTuwr1X4UY7lgxCaHV7HgPap1ALdtu
UKhlTFZy2sdoRlhL83eWTRJ1XDGcXjaPM+KMO1cxdYOSfhu8qFbDfYF+RFlhh2GJnMsQFNVt+wVW
H8l/pN3fcUeoThg5YGHNrJEp5LIFXQ6GFq5d7sVX3xar9Bo0hvgiNJ6gXVIjA8TTvjJxpFqrNGDh
0k14sFVoTR/r1vgw89vlGkY0Y4eLZr7eW9HCkcEzl0j2k3HOvFwumBz7q47clM3MYkg1G7EOiDi8
mnXFJNfqLnpk7CucPi3SRDNizNV465BqcZw+Gs5orf79r//7//772/hfwY8Cet8UFPm/8g6QX5S3
zX/+bZj2v/9V3r9+/P6ff+NtQjHhWLpwdGHbhutKvv/ty3OUB8v//n+0EMNM3gN3y5p6Oqnzl2Je
PIau+dh15Y+K5utz45fZIbMojcOqB2tF5XxuuICPUvSwMRjKkojjXiML1WDoND2QLzpwt3k5nHUj
EveXdjZjfFDObSd2XonE8femswDPRG99CPPxYNL20LNggBgdVI8+BQ4Zb5Tymfk0TzRtk9iAs7eQ
kc2BK9HKyCLqcITsLQcHpaoy3K5iB4nJhWmriWR3Hisql4LVzyd4A60Pjiu3+FbUlg0xQBqkFed7
z1/4nkv3yNdQokdLvKgTl85T5HR/JG5IOyVZ8NWTBYJuiKDy4tl7TAF+Pg3DWYKqAP2RPqsJXoNi
5pYUxUlIssWYyQ03doAwc9VOY+r8HXNH0EqFkd5njOUUXsOq1LCXoqtVhWqksw01Yhfp2gJNbIIe
PQVL1CdL3obegBXttGw3lqG/OkhDNluIDs9oC8wd/truBG0rPYxE467SuEatv/h38E2WqyJAEqET
8/1Cca42SmHv7p0Bn0HmQf7FoMB+OfWKXThXD3XpjR/7fDtGCO8KM8pfKf+DZz95X/fbRmvOPsHa
D/jQnJcGHMJvrk/be3N5epatG0J3XUe6rm457t8vTwmRkvRaRMLD0H7j6vRfbLvxjr4jxGqKKu2F
Oq99ycRmRCNUrwcikVFp09nAqGaBzPDl3pY6za2iaZ5Q1NZPtCrQRJviiBUwe66LyNi5yB9plczk
H0ucS4o0QNBBcT/liALkhtnNqjSc5oPRuHtVuoFqyQ4ecxDIomMKUyeXJ6fM80NRAIYl8Gg+yThw
aQHhiOvZUy1dBXeE1+Vp+Xi8w4orbyiQX/nzllLre4Iz+PHXN/hyfv56ey/njxpO5xZHhOno+t/P
n4nAUgM04gLAooiZfXzVE840unWTw0Di269/mrmsFv/4cZ7umbbn6JZpLR/nX1YTdx5MBo24Au8D
K5pG36KpXLL5bEJDLHt+GCbaQ5r7jjkYj2s3WEjb6b7AArRrNvesJlA0wOHi8pIU2Q/wZ/FBzYPg
gr6bB3hJ6p2Jst+R4byaQhbyOYumx9oMmm1aEQX7679KmP/4q7hYIFsgQrEMmmnLGvqXv2qG1jw3
meWvQYbZJyVcIihkOqtXEsHDxnWAXSoDkkw3pie9x7RHyS3HsN7Ag/JvFDvgWMOyRb/J28IgwipL
YYD+byB6j6TQVVVWWr2dRqqAP4n5o23+gUqnOWtpXuNgyO01LFt8UprhgZbmQYb6mTRUSzveByFW
sTeWOnTQrDORwTNwEPe9g2hmaUvhR9e8dGUHiDtVi1wdkuBLoWQ0nvcBqne6Bh8a7++xWUMV0XcZ
q0PgfmWkkOj7Kk8jMve+hQkThtrRqh1zOgP2yyLrkbBn10ZCSqiS6XcBAiMa8tVZvVWvpuY3V7xj
vPm0HMOEnOkZOpWnK/jI/v5p2RqzqKpxEli10WnUEkogwSmgSKMfx26nqb38jC7t66zL8TwFVnh1
mvAjlgXvZi6Ai7h6UIuwOjC2Xtt9Ji8Sf8VejjzrVVqVOmBcDR+myop3eA/Y/SqQzxRm53IusaWS
ipqdC99M9vAqTHgFiwzGtcweaiAEqEmYpwXx/bkMB28TCr8jl8QItnVhMxym27MmoCOPBn2rykBF
kIWX119CTq2+TP+5UCK6KpMAEsPu4deXvf32ZuZEGpZrCNNjsyd08WbtbZlwO3pQpNup9Z+1Hhd8
hREY4z2voqb7kRpBtVdfUt90PHKDmZGyqR9m4/znoQG8eUwcHyf9ssMDvnVUndou9G+K/agOTtZu
pR6lOLilfcKSoV2hO1v7xmBabDjE8DnlrvH9FAR9XtsrJ/emU4IZ/yg7w18rR0fnB862atJmy27z
CCFaf0JwIjduG3tPSZnbG4OtzXPeoX8bRNs/D9DxN8ZM8/83525ZV/+6EHK/W7aQlsO5o7ay3ywZ
yQj6OOqBsKW+i2ez96onJ7CGlbfoP8F0H8d4gv1X4YVVe/eIMdZkDvE5n+vmYl8HggFISoy+NrP/
UThxtXPSEDQQ7yTZtWtoD4QCIdDAR92mlBmIYFb0lGlfLDhGsyviTdmV/jYeO1otJguK7o8v4dLv
n6eUbhths8BqP2q9bE8Doj3qE9e/BF5QU7gUT78+H/JtmanqTKHbpvCkySZhWWL/soQmdFRb2yAs
594AcnHJrLNKSy5+GFNaL6OMymb8EkLNRnIeVo92M/koCkHFzml+guz9FC0by2Te0zjx4CYv5ZBj
i+FQ1IZNehEcaOJj43VUyejBnK3u6mgCKxs9+zCtg9c5GrM1U3S6Fssrcm9d2hMNGr9FfmIDVCEW
+jiT7/SI/hdZUKl7e7NpmLOWESofLM59ik95KtpqF3Z+tGvichtMOc7GlgGTmz31kdCfG1R4vmm4
N5LONqmGNSLwn8m3Kq+NDGnhQNcm/MvZhXFAzomXvZvK3FnnLV2pZQfnmGRQlW6vbaqi9888DOmj
YXySRXVVeBHf175CkBuPCfmqK9Xv14asg26VPY0WIksCQvyDqjbrIV/iKdyCXLaNMPzPURXIGyA2
ufn15/vPOs0xdcddQDum7dAzffP5ahMFmRUSbMau1XNP+MarK+po/+DPDTzbL0plog4R+FAYNVj8
uNR6pGriNEd1dAoJgVilqTY+cIEvqB7H2lokZh6Gma6f1sCODWpiUDsH60yKV+OmQUVHCEucjT9e
FZGvbYuMAYp3TLRm3I6+q7/3agSssTEQygM6fRtJbVxzzc3nbJ5fBVfJjSyzW2nw0eRYrPkcpk8t
MPKNxcaXeyaIt2EQGhcn+NDMRfDYMZ7/zc1xr2LfrBasF66no4t0MfS+OXtFGxY4v2iW3u8OBo+f
7+KdhLu0qE1EM1YJfdgewFPGsadTegyXysGdCjEm2diD1p06N+e6J9hHb9MVTIN06wduCihDLz+M
I0XCgNL4NGvd4j4dr+pgFPAVNANuFq6YlQRjtVJIlTaLTm4p3Q8xk9ptQcqxEaJev0OmxsJ6um9f
A02LPjjzbGE8ZR7Ihqf4BIsq47R9sni882tGObk1hladgvbnBk2nKdNX0rskVfLeJQB4/6cMILLJ
LrCqFJx8uG5lcLaACFkblzyJPnfOCkWexWFx9mGEaqFAOwLyqtp2yUzGrGWJmzrM1ogSpVy83Inm
SvgioKvHVtJH6ma6919UqaSsA6kI3mud/6ClWUP6Vhe+S+KG4BNiBlSrejYMQfc525KeeEgZfIQ8
yX5YEg8aoYc3WQp35es5wmfyVd+7JAmSZ+rHq3zAaLj2xomPoWu/3Sf7VMX1Wk1npricL/1onRsp
s8+Az4I1ZnlvZ/itAYEezRwxuCQylvlw7weO8Tv6psPNGezvMPG0w4yhY+dpcI1G3ddXXTNqX6Hf
bbJIy24oasdN53ZfLLa4T9ib5wdXiHllla5x6O7ZwQU0cA1f6F73td1YiPfDYLmv936skZrTC1He
P51UYWccNdNhIwrp9diSgL4NsJNvQnd8UK1TNbznWbitcCtjDjPzu9K8NnGAaCOS1CCNHgybSRUL
SLoXmfkYwY7jod74NLIGpivKI1p5BEJraL0vbDy/m/GYvUuDotgGXGCrImvnG7/kx7QyUlgkQ3pW
P8CPejLnMlkgDR6Tc4nZSlZs+toS4mZqB9iby4XMw+MRMo91llH8CvzduqUWJe7SYFbv+BA+llFh
n70ZG6HQZvIVCJADhd2UJ+z53VGLIyY2thd9Qu/8WWCXt0KpIRJAJDKZY7hDPae9suja6ymoXpsM
3UApUsb27PjPuY/WxO506EsMgKOcL7u03/b0SvxjRZ47Nhnk8SwfH2H0Y+ejpARU0F6MDsGs/ZjV
pKaRgWrsfroK7fH7vVLvuvkTaJn+qxhWHemNXxtg+NvWrvrzjPIGBars/V1ZIx8cBShUMgcXgyYi
SPVW2oSN9FOU7+soOykhSzKGH4Qxd8DAS/LAdPTkd5O6HMVFiUH0RFJBNHAJwyksbhMZbBSG67Av
q7NimWrd/3+lviZiSHQ/NyVZD+M4KsMt5t5mBzSje75/xwFZdfAXrlY2h+bhLljDGBY/y6TPQcAQ
XoEkdUlW+LMmbtoZq7O6W9FxnBPZoW6usm9m7T+1tNNq35EnDYiAg6yWQKeFn5GJEIvp8qqu8AJo
iU6KhG46kPnmZq+kP361EJQsi8KM4xoOKdpJkSfX+4loHee5HB02F31BmIC1iB3geK2sz4EPKacL
65PllAKwVTdUayUaSSKNToJT6Hs1zo7JSaVvEep7adLfv4sNKHmrlUcf7+Bn475eSoB7ujoy0G+S
S9LJ+myrlNBKBoNiJv8p+yBbhUUT2/N56HIS4LXxWmXdtfGhxuFkM24imQJWRGJvK0QX2WDoR7IF
Uu6TREKvnrggqyjg2RsF8qTWemsAwrI0XV1ZojWzwYsp/UoxjB8V8uY3ZcTbLYcHno3ywXFs9AU6
1cTfy8RYAuZ0JYkO9zKigQmmunLJgppRr9Qhn/hfYq2bViYse9VA/fOZZsGMXAk60lsFSRkIdtzQ
cnnwlkz6GWASwaUhweVJsPOjhEG/41qn+7Jnze2zGjJDD9xkjS2unsGyRRb2uWWCTrEFMy6cGfj5
EzEPvZu8svY6Z1kOENRk8mSMUUX5AKfAwai6hiYr1gUr3lPnwoJyUT+od5NrZA+/OXVvK2zHdA3T
owzTbYsa4u2OI00XgrcvB65HG2tYvRgH2gSRRtd56KCk+1UgKjzLbsJj1CGyqwcMYR6hlynd0mOY
c2J0xx4O3hRFZ4LEfjil3BoiIk6tcBAU0uvdeklMrv0YSIwmJZS4ieds6sbtO3cYsBlgZXecLZi2
/iyi7K5Yp9dg794mxGN91Q+2ETknjBjdSmJp2pNcaLurdixB8EzZPucjuaSmI36zNTOc/+VMURTo
AIAM27EM+abl7ZLq6Wo2cTk/NeMaPzbrvgQpbDHEw/aDOiAdch4sz/yIXx3Bof4p7I2CNJhEuAif
oheYz+wWmmUXJ0kojj1ww6aO7SYP80+xtKcdm5OQcagA7Vx2T6HREtxUYSHIYZh2qX1QYtjYt90d
PHNGC3kL39ke1p7T49er6uah7gDjuVrxxJa2XPuWaJ7M1JP7MPFslJ+zccV1Gd5MjdwItxFkUeId
UCpiMCTrjoHGs4rMIiboxLB/eoRk6Gz6bLBP6tCEjn1CNfzZd6rpmDXluNaQI63ysbX2Fg0IpYLw
Zga5UPBzYim9b4NeDzdzqMvHuoyrVeB+v9870UgwiNV3z7WwDwWgt10wpvJUUGCQ8EM6JvNZXFMX
4E7GZi6hF9ycSCbrbgFiqMdikOhnWiaImyeaW1MbcREsaqaBPoEP8XT9Z7MgIfvq/mML0YqLIrbc
r82oGT60bQK4QHe7XSxF8l6ixZY+BbCvRdD+czM7u3qenKXHDswjFWbDPr483qVRdYpqSJ3CgK1U
1EIRMnBskaWFImDUTJA9mVW9gFJKDm7tVocylMkhtxhGhnKA+W7CkPNNsleHjmdZVvr07z2eSZuo
IaFPG/ZhxFbwz6dX3vjrpDTMG3+rs04hGOzUPlDP8KR08bPnkXJZ40c+eUvEtxbAfM+HhKQZIT+G
jrmTNRtZyT9Ia41SRr2t7PL7r9cX920nnvXFchzausLwbO6dN92gqZqmfuo91hcd1XQnuvbiihyK
LEQ4AgrQmddBvu1DolDU21CU+nq0YKyjdVk2LyWKsgYs/GXUEWzOKLZgynRYMGoL+40AYiCToFsX
BtYOpywg7Orl2vUYKRVTrh/GRS8xMIu56Wx7CYlgcphFRyAqa2fRZ7aIdPHLz++9pHavycJLb2qs
9ndI0uhAbpzE+NFqq/Gg+dtc5x9Wl3cP2najSdJ1AgH31ivnq5qHD8I9V87UwWIx66NeZ6/qcTHQ
MYX3Yr0359FdGq/ykoya/GCcop6tgklSTevDjirqxQnKEPtThQJl1WplSNDP/Ngi5vjNkqYei3/d
PwoBqFBK07EtR9J2f/PZyKxm2loZUEBKXBOHqmOStzQ1evs9ygEE51XunhqeDmsfxfz7IS3CNVgR
8SHXeS5CWknLyjjHy6GLWwPD9HNm8phTSdYWDrV1nG3viiiajee7M1i4k7cOyEnls9dlj2O4D2lK
ZT57rXtKRotZL6hF9LMX3QVmcw8L0EpBCzMNuP1xI6RcUsTvlOlkHtDAWu+b0X0AyOFtytJDZyQn
9zZB8ZGb2Kdt0OoLuitmZ6y+42eUuoEH4MQmFbPtGW/LnPoCHY2V4xBsfqgBb6zSDZcOOd4hICGp
gJ4ou6+/vksMdRu8/Sgsy9PlMi6wDX3pTv+l0WVFgwRpbPvbhESIlbeE0PpL9KxcDsIKHnCqmUf1
9RCq8S1NGiIoQbbuEq+GYIKM6jhhdT1bjp8clDXdCLI/QtbxQxCMUEB05HSq2qknr14LN2k3cZ4m
ATbpQN9OeD98rHErN8OIpiKcG/vzvXgtGfRux8wAfVFQnrJ+Ozs9G/7oWz07SwtKqhXQB/SSdANO
a96HfS1fzRC7AAEJnTFlm8AZPEJrtLN6ds0lZj6ytG5YVreND6Ik0Sx5rOZJ2ythERN0Jo/yY193
pHIZvr8Jo7I42SjIiRA/eG3XG4fcJUgQbo3ef++dYbp4iLutLu0RalcS0u7CFMraTzlOig3UTSbj
VGw/1DfpZA13jIdiecRjnt37gl02JZfewaLnue2yghMs55c1AM4kY8KpjTebTsw5C/HMKalh5WYu
dEW/wJvl61D+DHfnLxLghnH1NleruBiSYt82CYGkrd/AIrAZpzSgoWVqujvbgqLOXIwZc0at3JRu
h7C28x6yNk2uTT9tI1pjD+GEpLvqKSnIxhy2RjHsmkYf7nx0xNk1rOtFw+3J/uBhrcBugfYs79FW
N9247+shfWRUGpyoystPKdmFFzWn0Lwgoekwsd1eNqkEMRsf702aZiYcfR6ncZthh32YhBhOcdWY
eLOZPZhjR3Npgak3k3jWjCE92hrNVjdMUMRHjfYtLcY1Nnw8APVU8OsYDg29etjRz/5+9zbrujdv
f30jmZZ400EX0pW2YEEzdSlYvt6saV2f4kwq2mkX+j3wHNSUGTKZtV/M4TEPrY+mZrlHnzAGNBnM
nTVIvTnKyUfVS0ZntTMcglGdZfTK/nC89hY3GlWx+8X8w8+SDTNM+w+km9caWMbnmUt0NffJ2SkW
iqXIsR4aWrcNe2GzWcQdg/uV1iodp/3dGNMgGCpcAG0KFoQxajjdr1WGfuNhUnvBEuf7Oqkdj1ow
i/dFlKYbNTzu0CMe7xr1JpQgcyC37ooO81bWYPXwg8B4dsoWCQ4BymfDEvYZgA/CqTY892qMJBP3
xhhsEwZXDYr/sWui5tFAridavd+7DRODchGo2APmvTRpH3FrMHiYEaovOTn66FC/OPo7lTWtj8SX
G9R57Bjc7l3VITqP9by7hUWUbGdiO5bQVS0uu70iums9IE/kj/ZOdeH7hDxm1dRQxZyeOze1PmgQ
ME/1UsgyKQ1OShJc1ksOdmnnKLAyytl5ko8EXm1LoroPqi33Z+5aSzLpjt3UxINokKv7jdF2dPUW
fW+d1mTDmvDRxZhdNGEkLwQLxis52394gVEhadCZJlVdAaVEfIBept3MGhwBfZttbI7pJvRy9+pH
XxoGs+9yTASQ8UkoSYYfKtzTL+N2PeUErqhxVR+07aarCyjCJF1xGhGiKS1hVNKXuX/2bj+2q2hI
5a4fPSC/i0JM99Bb3H93x2Wq3fndo6GB4LEX07Yd548iby5xZGSrLkerNii6cpNY8oD4hlPXYGmN
WwtWZ0xtaIUwepRkaSA9HaFUtWpwXYFLL3jaq8EtCZzsPf02Pw5AL56k1RKaMHfx95jF03bcLZSZ
VdcCcd/ykIhXvQjsQ4wM73TvopA/DdzOcmFv2uVXsyzzFQpxFQaYBSXd90XJMro1cgnQZkpVhvCR
pORqgmSxdG8o4nroBNGRCcw+CrqrUmTzSNeuIEsbF0peuww70miyL3j1rzGA+ntfxYnqo9Pqe3sK
uWtjLLI0I9t93HfFmaX05wHDDHF7RHUvW1h6W3MGBl7FRlcNOLq4bg7EBcHjaazwSSfj6Sym6JgF
Y3x20E9vKnd8vi979mg+zIWdnkiNtG5ZWNiXXy9l1j+aGjZwFstmLsIn6nKv/r0k6DJ7LMkUBbgd
W/ZFZ06KaOEPHUfyriwJNImSODgXGYPmek78lZf7/YM1Yq0Dx4zVqq/bVbfov+h+w/XzCnlQbxc2
VUh3euu0g3+2hHkN7Winpv2Z0PIb98cKWtjP7gSElOLdHKfRzrHSy5wTMyQs0bOUTzvEZ+1jGLvR
tnSb9hmAD7BBZnC/KVMN+Y81HS6oJw223jrhLfQr/n4mpNW3xCO45e7+UcfoAXah/s0qEaF70P62
Ruc+eUvEpNJSBCMtbmGMPdl0iGfKqZQEzdZC3yEt7tZ4RM2tqoRkRS6jqggIY012KvSuklV2vv+c
SiNKMxSdPNsOKmtP84trwUT4nhyyxIdMZMUVxOm0hVfe9MacrmWrMbvKVmzBV3qUoZihtbNTiLQ/
d6zqVek3h0YAg26oJCjC2HbS8Rk3d/NImRJjjSmBAkEtBriOb7n5RWJF34EMGVEB4FFPOvKqeuyu
q7725l2WGuZGhc5GbG+vxUwDKisjtpDP9zs00HAK5VJ0j9IzwKo4VMMEToK6WSDpo1hSb9OREcAI
Q+rONEO1VtwxL2a1qZgaXRUrqJvrg5JFFLDdHu9YIWdmm6vEnSFbTzuq18s87QJGUP7UgbCJJqh6
0KOVC5F+/efaHznZ1YijTxlupydf09jjJ/aHysj2rpHgfDZ2PlxpwkMxUxZo7vyh0fZjvtAO1LJX
NsaP+1pJMAMNa8T0jArDAcH8vb1axwmsZdVYbetorbp1tezz06Qx9FysRciDxuPCMSBwoyJ57g86
YRX9O1PH94XCT8jQWjuLzhlYdLMv09k4OACL1kFuXVRooqaVGFmQW3L/TNE69KhDN/ckxaVzr/4f
FbE4iLLf3lOCBWvAqdSCvS4jbMlOcmFkeSvS8kXNRgwPh2WFa/eQZfFmDGJxUzCG0iAensEdEZXH
6ufST2potKOw+zJ5hI4Ny7C6jofsGCxPnKnSvoSwanb3tmyP84I99vLpk5aj4MoBfeHtRMJkAI7u
Qg/M3BtzA21h2vx6YZNvlTYM9SV3swXCwHCMf4gc3DLz2rAsm7Ukl+ulzHxYH02YP/Cg0s6xML7S
Mtd2pj8Dde3Qfs/FfLajKTqMvfhYW23JoiyKs1kSRiCs0TxUzYJqpt/Rzjk7ccrgXqKzUqfeCdp6
28oHt5LZQ1lZ9b5I8akXfojKB3/koR217AoZoOdyiYCdVsljOCEvx4iTfWshMg0QvT7juPuGKS44
sOVkUCFJP0UbDi/XL06pEAd6XRHul8F8Z8J8XmuSCWpblE+un7zwXOy20D7Do8LSmKNzzIve/kJI
wGdK7/ZBZCVdjSyjsxpELkN94mnOfVm4a4loYGP4ubVaqqBzoXtfiTCBOBEn2tbzaBgPlR/cSmTY
N/XKZByzNR29WyuQpln5j5Pd16e59/oNz2rSsbkarKx6+fWH6vzjaeUYHh+lbqJecXX9rSDYajwx
xSQVriNzFqu7FHmyU0gGg73lgidM2K3sD9PcEk1l2PC4w6Y/O1rrvCTFtE8o3x4HK8SAlhJLDoWr
ZyBNLk6cMsGvl/lY2DNOAaSDLmWZnnVy+CTlND6obzbBqQu1+DW2Z5Cg4Uy/XePWSUKi0LzFOGqN
6zTUP6bZDzX/6NqFvtV0+uI7jlee50JDIDcbUl/nrAo7nEDQamR/FRbJC0KzN7Y3io9OZpxlgX3c
tjCKWwcg3/JWWNAyJ0qtz3mPX3uMux+FmN+VpNrsf32W3bdPQiSAhueibUUM48HRe9smyDMHAfrc
b+5FSFh2RMnSLWKTZffP6qCNhraqQZoe1FuSrObH3Hwd5mNk68RA2gH33IJqAnd/RYmcr/KG3lOj
hzd1GLza3gObyTa2pVWXYoT/JDPhbQe8o9f7wfF6VGs4+8aMYdl93AZ+dL6nQ+CHYOlJaOUaTett
G9MeiMDkmZBEUP6LKo5WQE/qz4leXYnyPOeF3dxgFpcfjOIm9Dl7defHbMqHxy5f/r4lv3uuBuxB
BsVcXnr1ZSwQ85u49Rn6mjWL7Jg9NkGITG6uS+pfBM4gqHchFedlSpoGQjqPKadrDkZbHH/9oQjn
zZbTs6WFWtZwdMoTYCNvyhOCvyVuCvjgPH9JuywbNCNz/x7KFFhVos0QM1AYmWO01xdUU1wT9dcL
JNOIFWgJZe/oAPtPmuuvxGysB82IH2a4BVe/tjFeJ+0pw5BwUq/UwQaNuu+7OINeAmojoN4gBJZD
6Xo/X0Uunhg9mY13QUz2eXiMU1FenLawj0HvUQKPWfVoZF13dEVoH9A/BytoXxL4MNGEjYS8oh7k
rR5etRYmv8nMc9ea9NUCO3x1FsiSGiZCye28+TnomXWTmEwXMx+DU0Zy2Sxmn/Da6AuwFRoAsq4R
MCn3Aqy2has3x1jcCWk2BbthHZ/yOm1ibzuZBYnTxKDRAZog73bTEylt3inyk/J3leXb5rTnCkN4
9NVsxHb0qN+MdLwsZhwbtQ1zVoaVjhgGCje9uPUlZrAJhPhrOzjpyrdF9jAT97atdNTbwdhMF8LT
BT39CBZ0i9WJhbE6SK0i1bupjCs5T6RgWIdfX2nmP640fl8pXIN11mNw9vb3rUlhQY3D0z3L2U9F
LQ1PrpNhNLWbejMOmftQT215rHM00G01bfVGOmc60OhePFy9XWbtsUMmPIpC/6QOUrfSU4gURW2P
nShDmdJP7laLcheXcUQ0mO4bvxFHm/8oAvhTPHo07DQclx3Om5vG861SaIHbrNPEehLo4lbKGGP1
5hcnCYhPKE++v0gTSr8E/aQP7wNjiewK4uxbJ49YFbKvc1CRad7RBI0TzzjGrefeVHNXc41rVBE2
9uvzb/3j/C/NckY7XC6Mme23GuFUqyaDlippAngFF5TR/7B3ZstxI1uW/ZVr9x1qTO4AzKrqIeYI
xsRZ1AssRJGY5xlf3wvBzCuJWZ2367HNOk0ZRhKBGAGH+zl7r02wGKkmujlsrn1vNR5/6G1kbpNa
7ETqmhsnUMZ1QxTEMiv6dmaZbnoMRPj9Y91Pbyee2Tl4cZwm/qIjqxaLt4NatrqeKX0yzruEeklc
we29IsJRIFyi1n5yPKDWgz9O+VB/ptTi4ivPzKaIO/g3b/yzLtXhjVuS1ahErsNS7NO3xcUZkVQL
8yCU5dv1rYpQv08ye9wXMak2pVDrNV9VdyPKB9MCuxLFK2kw38wk0uc2Uscbxq4pCq9MVrrfx7eJ
V3TLsPNWRCp1+ybwN6kPBILOudxZUOZw30TWUxv0t6YLySL31jqMJ58Vpld+XFb/129+purqb3rN
8oFAL7/+9Ot/PWQJ//5j2udf9/l9j/86BK/4PbL3+m/vtX7Ljpfkrfp8p98emWf/49UtLvXlt1+W
aQ3R5LZ5A3j8VjVx/acva7rn/+3Gf7xdHwUN6Nt//vMVkHk9PZoXZOk//9g02bioVf9yHEyP/8fG
6Q385z93Wfnj8tcd3i5V/Z//NJwvpkptwtE4JBwU/jwUBa5pi/nFQf5NK0PalGKvW9KsrH02GV9M
Jp+GZeAtMYAKILInC33apDtfNBu9uG2haJT0pZx//vnGzx+Nko9v7P9kULvKzH92VCwd1bCqacyX
hK4jU7k2Jn/pqEQ2hBbDaGpmIjkYhTLpb+q8Br3ABP47YQ4+tr1L5qKKyZImuImF6G5J3SoByXEH
0y+/1sMQPmSQGLYaZOpV7Dvya9mLRR3p+XfTYCJr2vZ4cBRnOGYSid51T1ElG1VrhmdiT6AHDhUF
+RESCFkztx8PLTptpkFzPpuh69xUlBsXKcOI6M36OOoBizW/oJ/SBcmlko6H+Cy3bktDS/eDYYaL
CtnuZVBbRGykJnp92W5RzFpkibMDOba2p1kvQjYhM1hSuyIzjb4WLTjnaT/HFiHW7LzHIS2DBy4F
d830d9kIEjS7kZJb3CYoovVy1ilAnyAN6PqBRoKzRnjx6qJ/OwzXDR8/+pV+qCd2MZwWgHJRAhvn
Y5frftMN8W5HIjkbhivu/HPj9QEqKuA3Idmp179/7P/zfkRyhKumpSX2c7frT9d9rz/VtiBcXSWL
XWQ5KBtmE5uSiofdFNZjz1EA0LZ7yiuD35KohnIQXa7bNMxIhzHM3q/bPAyLBxvGzOy6UYUstUcD
SC1sepwKbfm+CzqW9tOvYhTtTab3fEsGYT6hcLTdWGj2Ou5Cd2FrafaUOeSqqH1cr1JDzZ5aCRo3
9+Joc93qdz4RdaHj7+R0Z7+hLpL2arq/bgUxeXHNXj1ed7W1Ad8qa8nrNsWHhAiYFlpyTwaGE0OV
zWx9lbhEpgHc0FaKE6hHvy6npARfP/oJ5V/X041jH1r9CoS3OPbx2LHVtY6u0rcwd4D0kGDZUGUZ
lCNl3Ap1++CfssoqV9wlPLlkIK36OI1PiVdTiAvT9NR3VbbCUZSfskRJVtRCypPbmjFlurQ+QbNB
I985zal3ekLmQ7c7+RWlxgQV1Ik+ns+zKeqpbxRlmUiP9HC83EtodIJnk86yr015IlzUXrpmBG2D
nspSqS33BO1RLl1I4We3JW+495Tg3I+xCXxWjyAlewZbzeTs25a2BJmYnxkJVB7FLs69Ts8fB0F1
7ml3T8/Wnv1YR/Wtie6ceFXH/dLxjMm0pfFVaJAWI5gtYWPwbB6QlCwR58S1p4CU3MI9rBTQn2vn
TE5EzrPZytllHbwkfNi/7V2NqDRsJLd9gM+fTzK+9WnF8Xh1dusLf1gMKLyPSldSBdCQXlV2/O36
m57p9en6U2sVUOyC8cenv4+cdhugmBAapt1/7tApJFgaU2z4z79d71IbhVxLxa0+b/Bbv1lPmdkf
G8x/PXem2qSTatAKPz2UCHt9laPQnvHGNPHxEoY2LFeRiULi+nQ/b1wl9VZmC3H259+uPxke2WOW
0mi/bLg+UwYcYgnO3Pm8wYG1vEzDMEETw7u+3lz3ILTHhMRIyM6nDVoUsV72ddKUfv+cXIyCCyEy
+Ke/byik7cxBvJefNyTUteb+EGufN6QmPmJTb5Tl9bX8/AANVyJEqZHif/oArcpRZlwOtc8bcCkJ
nHiNv/60B0HjCHvTAbBTAxBHQ2tvXFXmkDmwrAzPiUbZo1F8f0Xst/ZNFrhLVWp81Uh8bJ5wFQxM
2z90ZafuLUGufZtkiND16qV0lFUyWvJV0nWbJRoC3xDXUxlkgt55hHKtpq/vWVX3kJjOq7Rc81VN
mKyZmrOlewivobRABxdqu6HHVzxaXntrEH/yHSoKKirLL89dKAEV+MYziGhCTISzTxQvvb3elHaT
HZtMECvIn6RBnIkiFEBaVhGfonCclP/Uw8PUi099EAHIA3xn71BKHa5/u95c7wzMzpsjp5b7KBgL
BHBns1DLc5l5kDQ9eBkRSPzTddv1xsL1BLU+OEVuEX3cDM7YHeNyY2lasRyLzDvUmCPJ8wkOStFH
t7qOYlMN3eBUEJ3z809gVKJbgJOKHzTn65/9krujOV+DXCS2atr5eiej9x/LvKpvfv6JYJF8lsdl
tr0+/PVuXQjwwSAgdf3zb3BAq4XW+Mby5zPUeocohcYLgp0/nwLoQLf2SA//eIEfj1ck9VahmgiT
gLdw/Zv0M/LqbIpwbYDKF1qkcpBOuypT99lqWHQYk8IpIC7ssWqEXBXDioVVDFAqGR/pag/r3HQH
2GyrgbjlJ3xq2gqntb30WTg/iRovah1W+Tpuleipi8l+r1Sg8m0mv1UDgR2RheO+0AZj10y/cv0s
ca4E9r4n1OmpgjVZchVmNGXi40yXStUdN3VZenfX35L+Xg1z/7EbERzrJOF5UyZh2mHlN9tq02XN
eAIG9oRldnjCAm7eyLyDXeU2wxN9gm4Dm3BcxN74DEenOyWUopYGkJ91jx3/CaLUMHdcP9s1fag+
JS40HB0vK8Eh6rxITHJlumytKI5xB98peYzbiyhj/QmtQ3j2enlPCEhyY0Y4Oljg6tDDgcGQ+2E8
kflB7ASdiGWpKY+wTNUTJeB6GbYVx3rYE5LqS7lGdTbONTsHMc3Kn7IYWcmsgiu6qvyqU7gudDW6
RYB56ZjbHrtwD5FmfGwpIdzlgpSW6X3HyUhwS539II8ckie5sHDbodtM9vPr++w0YvbSkXBTM83H
JzTQAdqq0lnTdcpuBtMNQDZzAzIrhxroqE9alHz1CoMRwCu1J4PcTFpP5UPdC7lIy7Zbldg8ckPR
n4ySEMmg6d+u79vu22LnUIeeXzcWaXWSNWbGCmXRSmtV86mI83BhYobbXn+1XQJm1MjQD1bue7e0
7E8FyAs1yt27Tirtg+C5HSO0noCWMp0ZtFe30+VT1yX2mqSvFVRjfW7WkyIJPPoqVXoopIlrPfk1
51CL4qn3G2UfwFK8b6G+hYm4NQuh3NFFxPJTWZyVOXmlXYDK1PSj1eBKoHaBsVWTU43t8lg7XrIz
1O7ec/qZLkLz4FkyOYnbMPTqgy27LRrblaQ1eS8VfUt9wNjlXHlo5JbrUQYbxSMnog/klvFb3MRp
D79h+ul6Q3MPq2pIWqSKQjRoSjEHbbZSGxPUTojUn0aoq3QDpdiMZtdQ4BzoPO/GJqFbJCUxJeZ9
m3aCpMVa3eFDWJO3QVR76NnnDrQN6UP1MDfoCR5riKcAV745lXXAja0y/otspcVpexeq8hTlztem
SIOHFELftvSj+xzt7LzwKSfGin8GfUALcvJrIQW/KcfxAf8o/IkuXZUyTYnQJbGg1IkET1UHaha4
mblnD7dlRKOnRQqS6iMaZUX/5nUZg7hFflKS6i+dl1Ozgja3tsb66DsdwHOZvDAQbov8LlDRWiBk
JfD9JnV0DEM24DuZQaQcy23jFgvVJieEfIlVWNnvOZqROqx7YCnFmhzLnOQWSWqSm62Gx8g3zbXo
ZYtEtCC0UK7SqD44VnpvR8OlTmuxKl37vTPg5EiCeB19yfwlXnqm861ztR+wd2vLvEVUW5DYYl06
HYpL1OOXwse6KIR9Kcni0gcnWXlFv86MQr1xS9jPcD1iHRaPa6QmdiWVMHd92SQeEtU7vyCJMq/K
mRyqJyMZ6Qcx1dU84noE1iqzC9N5J0MOgIKozRDtZEtuMpe5agaHHcL1cCOLoF0V5KHOUF0Gax0W
6LwJBq6xHIbQcJ2toxtbvRyUuQjxH+zzoVoqqlXcgG5pk76jZCirRejo4YHw0h+hBKuT3tNNI/PD
4irpZ/TRW/2c68kpqCwN71k982N8ank57vKoC2cui2ecSISbFtoKDPAPEUIijLrikdzwReAYPsIy
nQ8odHndRbTo0pGYqyJfGwqJSw9GRrRgMHR0DYsSLkzRz5RlochVBCq066I1XOct7n574rfcMdJu
4qFFZ46gauaJkm5dObUTx4vTlltE9wXdH5K9AQwej27B4RQLjXmlStpZpa3joGEUV59tiGJzFBN3
nVPfC9ROiVmcWyd67v1QB4CUHc2mVmYuPrxYQMNW6TnR4dpFMd46rL9og9OMc9FreRH9aqCjuqKj
RV4nB6gMiMJoZAx6+ZiVKZJHlfuNDLUcxSm2Sc8nwjDe5KrpzUyAxNt7z0YUMzxYCLXXSkK7PUbn
MEtKE4QqqcyKUT/rXviN8jN1+SA+mSB65oLXCIsrlmsv95R5Fw3VgpaismQkt2aEYK2SRJ1rrjcQ
5pAuiB9T1xK9z0zkb36rIpCpVEjKITndGZQuKp/pDrpvsFYG81Z3yzX6nGI7tqMxJ/pdeyq6HixK
6e0x/sbrQGO60BfatwJ1w7y2ZLcyurxaId7w5pBtqcRkmnEUCkNtOGrYo2PBhFPt957dG8d6XNcE
UB7h+GTbImofvRQrKgsNsGp6uJaRG30TmhIuibdmssQckmgWDGV6yuJsyJgRSOeRlQ2HIiPrLR3F
3lbDWwxYCYiAXaSmwU1SvSh1P1LmyYttNTl9sqrcdfZAmUi0DEeGfpNZdynW8cPgyHvdt419L4t3
WInxkSQh+mfIa7dwch7EQFXArSMxG3E9xK6jr6GZx4uoIhLbsNKNLUjLac1q7xTHIrL1ua0QkIWa
Q5ttaqIx3oFF50Ty8jnjFqU+CAM9xsqumhsGZeMAq67TFHMJgoZvHgjTzZgah8Ycho1eGLeFJV5G
6vnqSTU77ZJ0CHFHxWVOrJoHHktNzWjv+0wripoChc5HpbR8JxSmHWpiTczVFFQjdt7TEK8U5AFP
7mgLVCoKCg0HwkRrlItgHAlhL0sSS4ISEi4MDCfVJRmRd3U8ZvvM+NHbnTnjRLYWTsfRKEAD79qu
3pPkmR6UZLyJYjvdRYFFG8gGIxc7Z3o03kM1lcI03wJhqIBwUNHaiRykPzxe1PxxvZEdujQzJ1w8
wWK198R7EKnd1yaqUXg4pTZvEX/ncEoToW4ATpQUFsrJOZiqE0uDE8MMinWbtJcRcCKGt/VxyGuJ
wKnL5rmdrbLK7YgTG4yNG0bhpgfsg4PJ+1YoVr5NeyY3uKbmUWD7fOPZqYB5uRZ5FK1h6j6kaVxu
XXJFyxHHVKYFKAOtvDmQL/rNN0r1ZBejs3Oq/iRRWZ0syl/0WzDhhm7o31kkDSyIMK8OTinsm14x
NUTqo/6EHOOxs6L0gJJZIa9Axy3iDW9Fw6k8BsW5oEh2cJtobqguaX+x7ik7j4vd3M/NBBc2yH7G
tmFNbyg9j6Z/ttoeEUtFLQBGpso5rfurhk8tRDogYfCvu9JUTnYTcKM6i2aad/PNYnBvSFXK7NhD
e+mQAGi7zAEQDa2CsLvz0uFYe7V/dtK3PCrtZR8lAZFObbyqVab8Wn+h8SP32QARujFdHFSO9tWt
wpuqgnBflDiRFcmwHJBOoGVKtxBafFbtETxTBEnBte3Jj6leOmer544yr2jUgUeFy+bpl8nz4eYK
ESe5u1CDBoWSxtvzcfMjTfMy8Wi32kNzjlNrgjS50QyFgjYrhaTvN3Msj4U3DQDquDyWYaF7hN7E
hzIDgHQxE2fVVvLR0Oon2mPuFjvgPB2N4Wbw6/yguDqDw/QTM5g/fiKSQZmraYV697qBwkyPho/7
XG8igSzRKd05ysI/N/zyoz6YJSeQ3qw+dkGF/bHf9dfr8/U62fVmK7/+fM7/7nWEJE2WFdHW1z3/
u/uKNCqXXoF2YpieJpdG/Ocr/dfT6iqFTs/df3o1rNbkh4r7//dj/l0/RtJ3+xeH7y/9mMOlgeAU
NNVvPZxpn4+WjDS+0FuZVJIA+VQ8JnTpPloyQn4RtpCOpVkmsyhd0qz5oyWjaOoXenf0W4QUECNt
+bMno+jqF4E7SNA/wYGJukH7nzRlPpGBALig/AIcSL9IahqMoE+K1qwrDNHHVj8nCe4pqLuzYVl3
puFzMlbVyhsZZ4dCKxDkw/Rog2JrpDBkiwLQV1kR5q6E7w4FzMYwEXB/t2zc5Y4WzTTfXxLohEV7
NDnd2gS1gn3y3Is2QJyCrCvrYDdQy/CB78NNuMurlpStngO6ifxL6I/RXFI9iQo0KnHrRiAQ4rkW
tPYCpSYAYz9a9pXcVCBRoEwQPInbjiUDjuuMUMxfvtI/Olm/ohWN6UP42bf6+JAkvSuDQFHTgr/2
u9g1VjLRk8BO0sxqKDWuDUqMnk1LCWjuTqnbzX1JVwo+QkOp00f/CZfhqI2II8ZOg8Qb3hhDcBiE
nh2F7R5UPJGVmW/QQ95jhpJQ68ncGKmEdVF/72YKAEPX3QUBYSJcOfZ5INdAao54xl+TmA6RX63+
/h1em8W/vkOMxib4ELhyhu5wcHEw/up1ckXQFwaBmQvPtZ8Dp0JJAmo5kItYWnA5okVcNiujdr8b
ab3O/eS+61//zUv4XX1g67wEZNWWZev0L4U6nUO/voSUZ+59z8ohwfZn34k3lWtvRC4vb3pWzTvd
3ky4rSQrl7pdHf7+yfXfVScfT+5IpA/T22dl/en9p1qhZ4FhQxl3JbBEDaHwQR2/6dcIyIru/WPi
mjCGioXT20vPg46jFLNSLZkao1j3HxIUK7ZQZrqlAyz1ZhZ1DtHdWcUAFJr5jZbdq1A7InCazpK0
gd3fvwFj+nQ+fYHCIXIYyzNnsyk+qQG8QYYVqZAsravXUvPSWcQE3TPR8lgtYdyRV2wEDS0osusB
zk5Tvdr5ym1pKaa1fVMZlElIK3XdfpHq6Qw8zs57zYT9pHarTul2DYo1lpXRxN9BXeGSaqPfI8d8
KiiZ//1b0f7yViwdv5CJkg7uloG77NOB4IqcEI6mXpjMM3VLeUzrZq8E4pnQsMtg6BulUS8NQX2V
NP+Nmuev5wHCDI2R1UL+wsz9szVWRx+oaa3XLJyY5QLN8hc/UueZAfSzTOOVg3Q3Xu0tn9S0FMJO
jyF0/vdv3/wEYOJY5DXgM5gkLbTqUYz+/v5HH9MWIxqjSUCyHAXndwbpJdeKVydaZZb+AsDwRWla
qgqdPCO2BwygBvm8UbAjkAGzmNzFMxgiGYNuos80clYop1GIXjWoy+dlQvhGDgK9HFMGa/k6GqQq
V3X4nVA2Eh1hdc+VgEetaZsTPC9qCri+E3TztOSI7nzipeOICkmx6vpvKAdT1T4k+vTIqnw1nTBn
xlLNFeCpsynPg7TMaqCmL7V+nLfOCr8SFM9GLEVrvqCJV7z+AAWC4MnoQWuDm5ypJ4Wzl3owNxV1
HbUyvzNy+uOxZkKt5NoLrpM9DfNT5tR3Qeu8qrb5bNfEGDjBAzTOHTY7uzKee7e9Y9EGQ6QpNkir
UWu7l6K13glphratcsCndnqulbVsy7mTdE8FD5yXGH/MyHhxrWpv6M1doRsXq4tuFK9hhQcWV9eI
kib8o7DJO2HhuWhSuahpmDmDePVyEA0EBqJRVi7AOTZBGT90Gt+kiZ6/FenWsGo4OdwjEfZ9kf/w
Y2uRFtmCXKqHJAlufNV59FUWAczncZwdWlW89pk8T/9Xof7SxwL/qPGCAII0hUWaah5TbePZqUxI
bB4fnFd8b1lFlWyXERbCaPo0KyzcyteuTaAbynGeqbBOhBq82wAHQZYPy86IjqVtPYaNeK6obOhm
cxNZLL0TlX2QIPxIoUO49V0ZcW4kRc1FG2Y3UcubSZEbqaSDeyy6NoGmvRBd2kyh1UU/UBK0155s
z7E/8ikk3jvJHAsqUVSgEvUlM7UXEUFUhlGdzNA7HVMFkzJjTUvI4gxX4GXI1Dcs98S2EcU56i1r
MlyxVZDOAp8nvb5HEdaL0lAAeOhrISkgTPK5RrG3ph095L147jowy0ScEjvtynBb5SqFaG0nG3AE
HDzwxxrxSq0OIjiu9EL3b+KhAAblcq7rwK2Vyn9nZH+3e7KbJGgFj3RZkobalK8aGZzU/XcstCRE
ddoigRQYm+V9oPNY7RihwSzSU4aPJRrqPcW3Z3TrosnRXKv2dvDClqQ8MmjckT6OQS1eeLjisz6j
e0JPMnTMWWfucWtvzIQTsSMQg7pNPqtr9dIPVHt9GLXKKSaZ0qjyLdWz6c3HygwJK5Y1t3+w1ddy
Wk2RzUFnwIjqmeMHrNkxsDS8+iqPd12J5G+wKU/5xtqLLczJbQ7XGd1x5/XZLPV3DnK2WZD5N7Wq
IML0nMfOa2lFWFTMe7iM8hXFzJ6QLK6EnbruGv0i7fqQ+cqGV9LAhO8ou1kR+GyHglUEcwcI2Mxo
Eos63hwkyUJq9TdfBcarFObFLcmRrqFztQb6Geux0vs3p6cLk/CREgPazkugyMZLW3jELrnkO1aR
fszctYytV64RONkr67EEupeaKZ5nQgWAvtUXXUsASgv0J5V5yZpoPbbqbeCaL4Q+IzSw5il9KR+t
HyWj4CYtX9F13hUjHxZoKBIBmQ+Zr3Q/dEx4zSYOrAmVSY0YQBipjRZoYwpIuHwOYdAfJUVNT5Vn
X8CdsKki2XqSz8PQZ8wOaRN2bsHq3dy6PqOvWt7lpbGkyr2XDdc9ykoDUGRJqEZBNmjWu+8aFUPK
tQB39bhauXr4zaA97BW0jmVOTKJuHgyb+Pc49uEoBzGJGGKZarxOG2R+f2mBN3bxuJepPRdURntW
GczezVenpJ2dxkUxw8L4PaZtxYwgBDcXaFi1cy4J06UnScwXrzVcOkTFjzq5E/ULxOktj3iiZdFh
mqS2PCriWbWdQ6Y9yKTZ61Z6orL22Ad8SGGtPwsJsFVDyNA7dwQFcAgkOB+rEpIZznGsGZqx8GK6
EIQHfXWma46VOURv85IM0dybIUFF9ArmqAT6lXAImgxTGvCExCyssd33U4JXHodPgeXcm3l8ztxu
YUfO2dXTkwZThGKNsJr7v792a7+LUa+XbubOqq7hEoSx8ZlH44Dad1Cck+Lhxw8lJe05Um4uvvoq
xbuDmPcwevIcqpzpTn/CGHEkP24L2uchZjj1LePy9y9I/+tcCoKQal7XmLZlaZ/mtcR1BJh5Jrer
q78kUJb8yNhYDlO7I1TEgCqKNs6n0RGq2Yud2zFtAiqYVsUXnxIEOvJ9Qmw6qdoExZVg46h7MvYz
MP79K9U++Sj47FiBsgCx0fBKW/+LZB9seGT6jeksOrNblkXxFGvtUjfCXW3yurFVsfLCOd9B0h+S
+0YZDlZESyqBMVRhU2iwyGLWRT9+JNB8xMRsLClSwkgPT+iSlpbRMu7WT8Jul6anHnwyQ/WOMDgI
mh02Ngc4b2Fjkqjrdxki5u/LO7p2F0/2j7rxYPrVMKNyv7eyZqd2Nb9UVHVDrmrOmvrrm+gZjPyX
hr7eTBj9CpY1BENnpuUO1qddrXwfSp/P+9ZTwDC5NHlaiOtlMvNZa7vgekj+XWbSQ0LYv7eqvfJ0
Gk+RlC9KHnyji0O536bmSiou6Yf3qINe45ZqMd2BwA62bW3Og2nSNqxazgGHqGHoAZhm2ykPV7vp
Co6xsgDUkF9yqwLlLE8mBHOzdh7J7CHB1saW9+q48a0ulX2h+fu8ewRQdZJ5zPXEBtzwUNeEYOfp
jyBKb2k73pmRmDemeWg0jWuBujDGR8bkjatcqhJKA9K2IlMXVqIt4k5uky1TWTXVwQCEeykICTKG
98kiOx8NLNHxXLpchKHDzdxSPHglF/+wtfElVj3Yfe3WKLDtl3z/lEyChQUCjBziRTGwuqqjXVoO
85jcMRSEWzv6QUZ7PiPaCwvFAEQ3ar7bRr4raF20WX0mhmOhktCuKM2hL8K909fHqhMv0BVv9YTp
AqOURpOP5i3eb7drt6Logo+Z/v+opPb/kDLZNH45o/9SCLt7y5vvcfD6j+z9H7X/9o95lnrZr0Wx
afePmphmf6H5gF9l8kyZrFdZ4HzUxDTtCxJX/DWUpFiCiQk6/6dM+QtJXOgYHMPmP6Av+EL+kCkr
4ouqY/eZcMRkWrKr+J+VxJxP9R5k0pTlHM2EsGPAi796Pn7RKWtI1cPAz1eKzlzL01Tl1m2pgGtd
xfwmfEzRLrxJAy99lhuoN2CUrgL8gSu1c7/SGkU4YqDjcKiob10UlAiBDNrW+7DAkkxxPOLDOfZR
qyAO6eyjuoxwhx8dJ9Dn2PCNDXTyqjnnYbsbOGhnMN2Ls2OOHNeTyIU23DsTJ86awHx3e8k81aYV
jbQzXtj0Yhw1W7S6L3klJgKhYINsLEKxTOG+CtMVOuZyReMyX5f0COetJ8cbxEHRI/a1bVL29ksh
1W7Bwnyd47smBY78ijwwvlpGF808HPBgqqxsDtcFFqEVbbs++5H3MPwbJX2p2pbx2VZXnQDIaFta
iZgk4rLTG7S3wFbrrLf6Mt5WlveACig+Ygg+RFrVzvGTwGcq9Nkwqip5SM44pygD3ycr3HWZE2KR
wL5ZaFn1XFNzQ3Fb5usR7ejMbGC/lJW6Nnqyaf2ga9eabGCzkMWN0Tr83rfqs6EwZjODaheidyHj
xWLhRpTeAlO/H+1vtNmipWDNMM+8B4CL2TahAD8jBUZhICNZAibgTKtYCWeGE68gd0oPzCx2mmrp
x8pT7Yf1u+48KH1xr+SFtw1kCQckCL9DPxALUhRjMH2FsmuQ0WZad1vImDiAvElvnOnGIllzFqiy
Q5iT7gHfG9+TRPcJjkOrYIZQQ5pq7oSqsXCHbrxVvE2m48cq02p8wAUSLdxSdSGpUymFpAB43T7A
8ewfs8AH9rhtUt9fuARm7LxUtdZIB0ea1d7XShZrx4t/lOlwr6S3RY18IMjKb4TRf+vrceXJSa2v
40i0SgJHlDrfeHmypWfTgEJrdrIEi6KF5HhasAiUaTUGIivHS65WZwJYvZnaBzPwDawpcB7Ox7pH
PhremNMawIQHTlUgUBd53PkLVR0ogFbe3Ah+6AZP6bbYqsyKD8AY/fusey085bXuNqXVF7euzppT
bY8OkZ832WBI1PnZ8xA7C3AXb6YynI20++pBtbAaekaaGp8oxu3w9GwL0d1TNolmV3VgRbu7y5Op
pUu3HpBJNLRfhzZ5V9oXv4pPXmw+UR+9S8vwsRMjizD5FAi6x/VFVcPvA5kVWmujWFMxDvmZjXG5
P9OMerXK8OL45I9mtKvC3RjLp0y4hKk5BkhKk6fVR3nLsIH5XevrlzaBlSrMdSYQDZFbuJENZW28
Q6wUZtIyWONxVFoIlOI6X9gyOlHaO0nMZm3wJHzjMZbpj6KWlOeNnl7bi11V94QJNevQ0Pe2TMsV
E0+gEOIYu1VD+7fcNTwneJhq0dXZW97T94yrvtpVglzCTj6Zcaqjn6IKPS1ssWLQ4dRZrY1yW4Ad
iqygX6ujei5H9Hz0G00fWl6B5QtVVUvWTcekUSuHFacM/gpdx0+Uj0uMp3QqGXhmA3KXhYJUahb7
/Xb0QiILAz2fJ2X9GITQzBIdD4dqsHzxSS/waYF6ZNTrrgP6G5TDFrdWue3MBKBYWj1XGZ+UULuQ
BXJ/djzBIKz0z17JdNX2nXCWWUHD8WFfuhCjZ+5TOYu0TcXw2AC8a4L3XB0JzGuwE4Nv3GrDeNvX
7bgP82hbNRj2mNsj69DqVyRrTSdo8ovuq3QppXgByHEtZ3NpvceFeM9i5CilZm2qOnoI5WAS0Znv
wGSxwoHwBFF0N5rRgtX+96TozxKnx2xoiLPScv2Hp4cMYpn/HWWBLXvyIOHA9HH1bFavPTqhR032
h7qbqhWNqs8IVVsIImjnrV58jwRr9NxrNlbruUtcp0x4zeKe00Cscj0m4nNoiL/Iz27Vrc2m+4aj
/dyayaMFi2Lte1Ezq8kT6tSIpr26DUWbrRqbqbQyxVilsrFnXoiwzfBJyCtyd84Hl99UirccS4GE
Co4+8NCSYFE/JPXULu6ENbQIEoJvgG2alZXl1QJz4FnhuxuM0qNu1msLwL0wkRuA1IDFynWTAPPt
xva9ctVgVRSZCfFun0ZCe49F9jU1bXNGWo+zJv24udei8oX8bqgfol+afgDOTssvA7yHWaVHj0ZS
LSopRggGiUJqL6NX2+/y0vYWmm++1UYLdcdMLmP4v1k6r+XGjXaLPhGqgEa+BQhmUVmj0Q1qNAGN
RiNnPP2/6HMurLJs15gSwe4v7L32spzhMsuXiSw/z9jrtnyfJoCdaib5FCFZHrpfKLmNZHYH5mE0
1H0KCqYmMQOmZPns+10ZF73zuhEh9+SsaLetaTzXPvIOVRH9DL55JxwDo/CGCC1AwjSPnIJDwL7b
8/YLxonZZ6bkj9yiuKuflw41V5m5hClAwUCPhtFkWYwjb4sD9JlDpwyss18O8wNPYAbUNbtbeM27
Rs3LWxr6xk1WdhBT05zXfE6WJc8S5grfcLDayNy8bUfkahaX0n+CnfYDNi2r/VLeDHcCzdKmN8H8
9rsyWj+yKlKIsXFvsZeF/7peLzfdZ59LYMxs7wf9MH6XkMdeSlp7AhAxjHRx6c92PPdTNAd/x/bT
LO+NJqoXzV5iWvs7xQcRvdme/NFdgXA2Tyv5b4tvTLsNJg5d3bERLWnVIWqFpe3J2uO7Kl0TnqaL
CSnPn0AFpPgUOVN7iTAhD4J74+bs1nUwEzsAgbpO8jB4CrjEWp42YllQElm7ekOOkJo9eoKy/giH
Wu8ckU3Hrcn/aiLvYsV8+eTgsYYoJo6hXL97Ue2zKvydh8REQUpax0+RSqYLNlnH20A3WFluYnoO
aQa8o0/k/j0pvYVRgyMhWaDh9vKy2U13ypCkLHwo14ng+dHfzmRyvSilXqkP86jGTRBL0gGSxQ8/
7Tb3j/4szozTvLM3cVdPy3Sktz8vOYQsXLAnp80upuHLXYnG8podkdiwAgBNvfcWokfG0ksKf0MY
pZ0vnABNDDPgsc1zvZsNIjcEFvZhmQ7DuDUXpJ58zHONZNjKehRpxsQUzzsvQPx2LVkXR8ZNr/zM
D3Mj0FI7G2pKySB7YhfbGjBZ4W8ZnYtnaCW8fjMziO6PmyST00N+vEMTjeXGkz2Picx2rT4HW2c8
SePsO8zXDRO1ogs5AK49ysi+b/1TTmSnVl9KmyIuWgALyOpafMgYf1NWyXFwj1hoS351LIpIoIGC
yr8dR4jeK73+Or6pPPglJZOhEHRNZJjACeaAjMhu5hVI8gpGTplpNS8kNo5HWRmJLNhrF8jEViyx
SU0I1wOf5sZRD5PyfKo9nUCTR6exGl9oVmww/hiljXbYVX29Mh1OjQOZIKc5UJz4iVMM8me1VmXk
9orGYe32oNcgE5JliZ0rPAI1gvu+EAgqTe7NKn3sKQl4QlsEiOHKz+zj52dXPVxaj/U5ORDHYSzz
F71azPoGT1/soqjuMTvHjLSeqO4VWqCyynchYWEPTMlRIin33ZQKCf0dIlaDqnPIddym+69jwGpe
BPXCLxIhIn9qxGS1jHIAVoeexcji8AJTAUygckeFIV3d6WCkY9tXugyMdlOAgKhrXjrGCMfSc345
4fTJnQI4PePWq1fjb55zAGEF3S5Bhx9mVEx314bjbzR3Mwk4Ps8Nex6bwbes4EJhOk9MeddN61Rf
Vq2+w8IvkpHTbSel/bzl6PJF05v49cRhstvhYXYdM25Oa+HTI/R1igHCKC+adJnu/q63WUZuZ+A7
ie8bnBvij8UZsNOVdZ2aUh66lWceByGBRMK8iDF776xBnnOKF4VGK5u0eG0Yid1TlqOgI0F2CYuD
oVNcp2KbI14saUCVClBTb7dCWvZDJuf5BffGFRiui6pweimMFSTKIn9NhKsIPgVJvpICphVauir3
J+aF87XHkoGLPiNflhBcxj2GZMrZjfSRAt3fKM6OB9pjDeg6oOrUwYgWjnA/usPs99qb/EZVMEbS
6TYKE+YvORYkkTZvrk12nOcXLMWY6DFWHi9LZ7wu22I9biiOjwGvkBDHqGuq5ZXn8sNBAnHx6uVZ
L0rQ+lb5GS9Td6rboogd/PbK39SbMAr/JjvrYduAIZbaf/3viwp+2257ch0veDE6o0lyGxUr+L0f
awYLYwknjpsSgyeUviZSKYuIvJ3uAdzLmYHAa0PN+8ihxMwst9h9zGhNGSWZ/KOnLOSNDKqBNOR7
9yLNkwzBfDGBqG8p0VhRa47sQ8f1fVbjC2ggzFlenZ6niVZ4wn2y1031MNnuXcwxvK6ByB6wEbXW
sJ5JjXic2PQ88vwPFmNw1QTvCNLm5xkNu1sWJ6dmrD83m30sVB0HzTKcWcyxkZmM9iCHasHqYLAw
cPk1B54zHIjnXh7XzngDpjEduK64MlIEXlqIq6ukjPDcZ0fHcfSjJBcRYheNaGl4H5Nt1XG2hQ82
NRZPgaM5RtGMFxbXlu2s6PTmbjr0q3pt+WnP/32xNfy8enLOfZ7f5kbSpU1cyrOlTkNeWcnU1Xsb
khtK2znp60JFZH4DnwvEdlmgWkyhezHknAx+1jxU9vBv643h2fM6IJeB3APjSmObuPR8rJtTFrCV
GBwNQkIxjpjue62hd8an/77MS/lKAuP7XNd/dYiob6PD3YEeJ9ZLe9vtvy9zWW6HcGTtaONawS81
skxAFXo1tgHpocrCiDXGdFb3Lzbj5Ei5i9itjspJ1yhHsrIMVLOpiRct37q9LoBQudQbhLJNj/Tk
zSbVj9Fjo18h+CD2xcx/3GsxVgp2rDWzZXGGi3vr1rF/MR2DteLEUNwcqTGGIM0/cOCdQf8dLbMZ
fs0QrWKTwFxWlmN9clzCxzuhulcDTDlZk21N62Jue9anaSTZgX1VUBstQmhtZNL/EEcfBmVgAu+K
LgaTOB5sm3u/5nCAj7eK/eoJwnc8gsLySd9wyTrPSJJLTggCZ4Wu2/PYfaRk33ya/R5ckvepzT4/
rd0HexgmQX6avhsDUZcBsSr/963jOngLzW1J/vu3HfrTfVrM8WRRmwJy6t9F2ecHfuwykc3Uv/er
Wx6bbu12/32r7Hw84QXbeEkl3fS0PlrgLq9tYT80jrMvWl6Nk1Lx0u3BSkxLElzzLnxPPa5xGKRL
3JAevdOj0Zx8KlHK9gDWl9G3LOQnC5Bnu+0qbVTHkd8DgwE0VxqR5xtwKbkDM0B4bTi+LsEJRIaC
uWysz5A/se3Yf1kGlIfa8IbE7019mFLvqRwL51qsut41ksGRWTGPcplcjVJZ59Re6P9nWR9W2qp+
oulECndvcmH6DlVLxY1gIdJ1oE5ibGnV+5odmycIvXXJWTCq/lS75RwbehsvrBB/4fiGdARyp02m
aoRXpe1r1W0YYgjDiX03xZrp+m1SOaxZrLXLTn2av9bTWHzZg/G4VjxC2xYgNXLQd6/SOUBLmuI1
I/Gk7ayDMs3pPe81JHK78r+GcntuQusWDCTNriVvrZmO3AiODt5k28xRrXrouimHQtjM9Mnld9tR
asDYZuzQRpMZ7gOXXk/am/9oY29xrOw8bP4z43aGisVfp3ma53b6h9fn0/tn2Kt1MxcRT22XX8EJ
DmTijVhUFYQXw4aaFlTyzXWCChTbFDGy6g+Bh8lm8Oc/KL+at1UvTznY1L2ztGFc6349iNE0D1qq
Z9vVxq7CEHqcsunA28hks8qn27gWH6kyxNXoOjOG1hFhi69obDklU9NOggx2DtLbhviwbTyn/UDq
CiuJSSIJTlNyxMaU3BH+Sa2hn/UBSmMJxvmSuqN/WMmwknXGnR1W6y7z48DCS9SELqsPNt27RSgO
liLrH1pnxiJBgDIL5fo4YEdH4v+iLfYltoP9acFSMlliveA2OZepbq4OiJRj0WL7cZtVcAkP05VL
0mNGmbq7uqgwwPJYXj3KxrdMq+DVdY1H5mTeVQdUeD0xjHMa6H3mpoIEM0iogAiWK/lvSfXHRMfx
PLl6SjK4sAnxQZJYO+akgEQWa5xeJEHEa1u6R79fbyYSsahkCPe7cdkj4X/3Svtj7Qp5tkKH8BxD
/jKp07713S1kV/2viVx3nGcNfB3NsnmxuPpRzzSROwQPiszqi+dkYldgfAKywArZFBmLnNo4TEb3
Z0ynCwBepngsGjlhe+JI8jS/jF7xBDGLD2zxiMyPLb1T/mMNzVRptWJrKIxINgtDrhwdqdU7V8FF
+C2V80HWVu4vzMLsxn2enBpp3hTlSuAsqejkABufeoNBFzPksyOVed68RHSQ1uhcR+qdnRj0DeAN
C2fslHzKiTYwW4/4D2Ke6UnIFSynV4A155poaVJPq6dUevC4LUZAm9+R4NmSAO+by3FZGMlCQoud
lIQqAwZh2q3cfF4ljzbDxwhAGljMzf9hdxaSqjCdnodesAwf+1MHfxqAdMsP6ot0XwWcJaCEWfDD
NIvVwEislKS21AhqR3Zsu2zDbjuV2aEkIn6XwcCPWy9aCvPYIq3/qfi0DDVJE3mmn3HTTVerk9uh
V2j9/Qyy9jxt+upX0zWb6nho5KWZAvuN32YgP/Nqmw8MGIDbqisXy9HOKEMAsxqR39/z0mmZBr/r
joqNIZi3dj+uOJODleLLFBgJGuET39a/QVPndYu8ScIt3GeoDZ/TIdsXVrE88inGPMuakq3KD7dz
q2T+leazs2drbtOx8/OvIXH1i/9cSf6JbrMHXmNHvyj9PQxBdp9jfsjBhzw5Ra73YyYe83sBm1rB
LrfkF6k55H8vENz8oryE+O9KY5hPTb3GkPHgJCtKRH+rnnSPs8IPoDFbFZWUZ9HbeZn5B8HyxGKj
JLZprJ5lKWj7ZVbuLd9XO61pUTKycLbKNW+2vUYVikvkPml3RNnxe+it+qDy6mIWFnU/+WqxaNsE
1ZezT5dsL2uBnsoqT8oiQLZCY7hpTfgpvKGdN0HND72pJDDEbRDeDsxAQZruyJA7WDZ0EIN6dcGl
A5brH9mz/9ymTeNKYBwPCT7d5zKNFBKRtKYy2GbzzUDMeWcqM+0nVMpIH1moIAQT0LnCKfsjcFkW
kF0iVHotFo7O2FmljwHMGveb7K8TY+3Dskjyv/Lq/N+XtlZ8hEN8U8Gkn01u8YOL+fkUctyuZZ/t
RklrJNE5FIsfwQGqj0pghJQdZTw0wCdtZJpAGCA4vPgispvsN2THh6nG+iPye6BxwDDrYema/Gjl
9IpWyzBWLF4WjzPSX+bVdD36Ks7LRm/sa/rc1R0KRCn6BxMlYG9ehGj6Ucpifg7Y/dTm0O16q/Mj
L/X3nZmbCZB/K8pn29gNFQqicuHMp5YVQ2N8FRrJiuNip8nfS3KGkzZsP92aYisA/BgrdGa8cdWC
OGd7MqcOA/DofxQVQ2eLxcHOq7UfZRtB5UUApcdYkFMR8gOAXZb7fE7vftHWi8lgVPGywrksnQ2P
U16kNyTZTDE2UqRJOf6NmjdjpGL/ZYyxWrOIiX/t9li7rhWEoKizaZb8+z3So10wqfJG7YfA8bIP
lm+eEyBkwDLagVjZudCbUYZWkAfL5sEVL51RNXwyt++2ah6CoJox31l+PAf+P8K8h9Oix6+6Sreo
5fL2UsOK1sx6WqlXghJ847KkzW4sh2e7Q5OTrsp8moXgMrQvpR3+3lT5LQtrvWxa/pyo+RJRpXlk
CuhpPXH2vmNF2rPniE+oF7chQRSmLoFPjkxy8Ea/59Kk4LNEy7bw7kv61RNJF4eEWCTOqqC1mYO9
N+y+Qujl/Oi46x8MP/szNUt7nqr63/2vDcPRyQp+dywZ+QX4VYzsIhCpeDCCMMAYXfZJ1QXdoQJ4
xrchACe/5u3Y3ktfubvQJ5l4qduLUQvr4GzTbWA5ifqBonR43RTAaoXnN3dzrEzZXZfPYQxATbDe
AmMMUd1jZJL2k/sw65V6NSP2gudns7kom1Sy7PCetcLZYM6OTMqxLKIG3x4X4r1aGC9B70ynOi2w
IS0ElzGgkXNGXgrm0ASs5ft/r8vQ7Unde0C5Gde0t1ked7Alcsxsp2LBU73kTbQSu/Ko2gK+KwJQ
i18jssX0jfLtadi6V+TLyGxwVAlpnnHEenGBXqQv3JPlQta3xm0P8YIFnhIXY2Dw3Bt8hybv2Inx
A+02trNVYg4E0BA3ddL5jJzW+yUxWjvlqo8C8UWe12+ehFK0GA/uZCx3BPoP6Ybk+z44FTPjLmye
3NxbGYHJiUOtGsgUuqMnmWCrjlm9fyhMhEGVOE+2Fx6WMP9T6+3TwHlSD824RzX0Nep7cmfYUse2
5ZdW2b/aoVjum/StSAOXy5IMn37WO+5P+YRnOF48Hu7FcP+KbHydQ5d83U68mLX7QaYYP9NAtZz6
p0EDiq799kmX4xQzTuuxqHHhm+PwIwg7cE2uv1/66WU0cQmHAxbNuaaKcZr0y8bHyT3q60SI7mb0
DVvTNXjr57G/8IY3cCQOzkBRO2wCZBGhGFB0Tv7ELMhhdxHTFOyC2V8J9cxmMpa4aWzjwzWH+/oo
9Y7aWz+gZLyLp3rVfJRgjeyBXR4gyu59p/XP9UoeuU3XK5VOuAEqBGCBuyPN5d+KogtOBkgCu7cR
ve5tD13cYubdTpOYeZJrQ2yIdSclepxgjFp9hKzUF151GUTQRH4+gzd3b3M+fY5W2CWmwWxYmiLR
j0GX/6ztDbZ1PVws/vKVhS00q7Bak6NBcM51hupcNz5RzYz/F7gLvVVQLk3zFgNqitOVNLmSLm/I
gdoif8Kq2/tfmWgmVvD1aZmdA6y3P9KdP3N4hoVtwDg2vG9q3Opg2kYTBeZ4RVvXIsJTDDSZszKD
uTjpsCBsvesjmV7i+2Wd77Qo38JNHrLWe29XTBvjjEtiVYFK8kMtlfGA89+hSezDTu/bUBYxTTjy
w+AjsAqCpcpT6Mu31rJSGAAsrtJ12Q8Fqm9kReiPPFMCzTbOos//OegnQGya8kxIgH/9iZn00fMm
a+c4nHKzxZ4dXyXltO/J4xRUzYUf4otl+Fu52o+DUX4BCQr3Dinfz7gAMDK2HPYQhdjBp7/JQRmj
FZt1tBJ/e3Z8Jfb2yJPuGcxYHUfGAXMOkBh/chjrERPJJ2b2Ueqab4BUJULVPE1IMjmtobmevCn8
MLrKO2Utjd3kpECLcFw163w2NTV8DkpsIE4xb7p8R8wb3ij428fJYePSfefEphWENYPSD0+6+bCH
2WAyATFFQqZhE0IurufQUaiCzsmsFHLXH3Qvz0XIh1BDJ57LvVqy/AUlnxeRiBHhYvgMp/5Trelv
lSNwc1g9K288FSm2KxH+XQ2QYrpdbn3fXaglQcHHYCPq2J1MRmtmSwvOvcJmlhU7pqgyCazXLWSB
E2aABaYoKSf/0Vwqbk1wXdaaPogOtk+2eCwcCPzCpIbrPV0kWkiCM3I2CVq6xo7MznlHzEkCc2rk
MEznB9D6p6oqi7glSjCeDLDNOvCAU+SkX7P73gUlT6e6R8vM9gBdgglCMHYvRm1PUdss/d7pCose
VoPzXPPXagOsLH5zyrHfG5ibVI7X4vLxuLo2+9tyeNN1/stM258zIp4TdympGrb1VWLTOY6swpwx
sC+uyO87BzXHGsAYsoKMuCe8uUlRUj5qeAEnW62nJaBY1AtqhBp0RRQU+AyW4T5TIkstJsDLToRD
oJgtuF8KUt8SyD0xh1RO9mgzJ9m0ETUMydso9IpWYOvOuJT2PFbj2fCYszS+619LRatTWeKFaQzv
gbWhpLYQtBsUWHvRHZS7FS98ApPSP2u1bB+OV75YliCKT5ePIM/qE8mzLWJf0pzCljHCyB7sbPWA
cO61l1mVFtrhgeEYgfAwUPhC5Pp2NtO9x4QX5QOCGLZI5BExq1wUcy8ilASEt8hQ6lz69Y7kHmJA
l0Yl/GH4VsrcihkgpO99jvi9sTkW0M5HIGbWOHDCd5Rf+mns3ZNge8juJPtD98KxxuLr1IT5o0XY
U3Sry0DhaSrdm0jfp7Z5J2kICt/gPtfoj3bu1i1xXzbU0iKoPoaR4ixzdBj/960YxXIYzLlM/vs2
sDY3crLlD6h2Kxl98nWR7N+8YP6+LwG4/gv7tDqO8b6ITsVe7RGU182fzt3MI3z/JBEFL+b4YxX3
P8iqUphZHBWm+WFa83ZILX4+g8B0xJCe/yCMavoYR6LNLHN9rpQ1ffQQDXPicSj85wTqPrCRpsif
yHclxwiNBR++yc8OMkRQ5LNOOGSy+5hZg7TN/Nb0qOlz+SYNK9t76/w92OUZfSYK1bf+nb0AQedN
yBJu+2tZ1lPQBVHvFcRsAPlAMsTYMIQyyNQ1nQBbwKNn+cJ2uXX7x6Gr9ot0nJNhYgTqxJCkJbuQ
op+IaIN3G+OBEuuvtD3brUb3v1hsM3l/N/oe8HUHq+LmA6jKAQBeT5CcGLXDZ2Vt164euM5di6hd
mO0IYU8FfnRCys5UbTg4CZPsOw5zeqPqKMKZ2LIgw03n33fXlCmEhu3AlR2LsvjcVH7Uy1iRzYra
aeyHZADPT3dfHkhoKqO6aH8yn/wyivIMewDhtskifq59mjFVHAejflPG34p+hsV5iJp57fBdOadg
zo6eCq9rjbS5HrKfebEPrbFFWK1Bg5ROc7tnF2gRIE/LXhcvLGNUKX48yfYTWXN+4BhNKj/czkQF
vfbKogfs79uZjOuZ+SkWWOiXQ50bsUY519gOeW4E3hCRUiReTsamUCeK5DaeMw9A4LClsS+GnWjr
i8iCbzFY36YYJOIWK+kaG7E8caNB98ZpMyZDUhptmKQC6WGPs2xXApVMlG72Cm+gWohjHrvx0gf9
34aIDfx4/t9MhXY8CnIDBLQQOvntWTUNIDaZIQTsUYZUH21FIGwJp0jbGiVw5zOSNVBOtAG9XGj0
J9d1fvKLoU8BvEWIc03xU0GiUujEU/tc5yXh9hlre0Af+qG35sd5M2zWaOMnA7lfFAtoE5oIUvwl
D6rEczkndDGufKri3o4sHxc0urduomMgrdnYh1nrXBiwYnJi5EE9fcOXPe+bkpIt0HfNCkAQ0xFg
NiwSrKFv0bzmNtCpZjjYJLGSGuUk/OpRCQqih2Q3WDsBpSWamKW37YqK00XAsQX5RtJr87U11dci
2oo9hDHuXPkovOo2LHW9k4Zd7ge3TZ+9strNdt0dC3d6WmewIEYuf2AFeqttQtJEVdxwFPYHQuLh
nhqcocIOCTApzL/dUIrYrMdPPI5Ymsb0ZE7eTUy8hIVdMiud+s9EpaGM4YVq4pUkn4fN0Gz+03B9
60p7P8rtVPmZvWOjXO3QkLTnbklf0PITXceYr5mdPlK9vSd8ZroxbpDRavPoE9n5aeAaMkZpEdPZ
Q8DDKGVWBqxFu9yhh2BR+7yWaCadZvrqaAejxux/3bG8DEzQaHo7AazGxD1VKO+2wbqblf0tUTQh
FSY8L7P7nTbgygR/iPkycKSn3iF1/Vd3cK7YphRoPWwVnrrRw2MecF9mM0yyDpUk27acP334ZdDv
sHmdX3Twx0rdW2NmVyLb7YjqaNiLxj/LFXUY/a0THQhQyLgtKzMJwPxGTPYjdmUI5svsxZh5SaD8
Ylax3m22JJ9Pk6W0PbxaGEETyVhXsc+NlIEpk1lIPJveZbZ4x6SnPzmTwzic5i8a0W6xULDMs08R
Dw2MQOnPNNXEzYwA3yDAf9OV8UF1q3Pl5A/lfMwxiHcW6Lx6Pkyl0O9ZQSfa4HpDl6+zl7qGXzy7
O0jGTpLNx1bXVaRKhlZZQdbLPFFIAaCGSofVMhzy41qUkhZo/D2t6IzRvDDrrqwfhSZWsR4gEjfV
h8v8AmgwugxzRmjqb0/++uIr580fZ5KQCHZBQdccF6a7ub9lB7RsHPIOOQJgM1A51P/4Kaj2SVY7
txgCN9u8zqkQTOsq7v3B+hxXc0lWFxnrtjAk6CHRzkD0iOV+13grj4MmGQ5gpuGWj1NnEKex5Kd6
kcg24ZcmNQHcEfU8mZHdJ5OLkD29erQBtrqBne1w8DMLcEoWrqgY3Z4heIsoJ+vHV2RYCAnRDov2
4A+LcyAz59ODhDJWOZJY64OZzG+O/wenXvODarDF1Ol7QyPtgCsK+5PM6pf0X5fx01R2/s8MxsvG
s7sbcH4aZVheB+2/aRsbUjhdlMMcHYXd7v6zWAJVL+WSnSGMpNlm1QcybEFBSdG1l7DD99C+fgmO
lKhrvezq0QDq8GdAJiy3PdXtMrLL7dHKGttTMXUXJmUwQdmPME6rn0P7vUQ/H4Xz5jMEufIM65js
KrgO80sxEM/pb/I8TEzMg0U/QkC9J6o5CR/uH7a/72tzPCxzzmLeSK6CmD4yZ0uSnntQg9UKCDjA
45PXmYxA3KBTtwn6aFLfoQnrX5XRftoEinqj+B1kmlxuE2VkyxVnMgqaLMc9ylSCYTTuE47nUahi
b9U298lqZrt+8i925zq70ewGEHakG0lJvbKQemPkNiSfuLKQHrlh+Yk6SyU1SEnYd7c+tB+J90ba
LiaJQL/hBLt/QQuYxWyFSfZz72GdQXoGHzueyNSOvMxxzxIhxK4UKRKoyWnO/33hF7AgeMNyiuCQ
0gXuyw5o14Xo2cfZtnJ6X0KW6F/rc9rwxbM2nH8wqtk7SnLX9FjtBx6svSfAEfZDfTY73W8wwvlb
hSX7PFbmFnkoceCBGuI8ELzMkKMadqaP0pBK/pVNzsucj+1Zj/r/v6z3b8uNl9UEAVWLMpaDn+lb
gbAmrsWsY3ttmYahS6tOiBt2DKUT10Q3YRm2dQ6thYF1QD+mgvXPEq5w//A+wzqlP5/HFQhkkAw2
/W1FBHhTXzyCTda/iA3aZMhn+I7ybBMC3JRMTBdyM3HmPirGLJtTn3JD75HJXFxUI13hjjHzutL6
bVTuQyDbB3TZt63froPH7NVfa5JyxEcG4GdW/rnh7osbFBTRVHlXf/4pPe8hW8IoGLpvYBz/DI/V
d82FYXh65+f1UWyyToyfjjN8IlviebY5SItA02lm+5zU9wgWGEy6JXyGQseZTttbp6cy1MOByMNP
gG2fnm1/8kijueEVe4SRN+q6sE3lwXOYOuXvLY5y9FvZB/KsgyPIduoag/9t5nIkqfpEOYIrn9yK
0EYrlkKGW7YH24S659En2/N9a+TwXNw7xG7akzEBVIVAKOTgC288A7+HSkOtU7P7O7izufWGUf7m
E2PA/8l86tvhQv41lmdKxygLHKDWIZoqDhy7qGOEm+zt51etzSd70B0hyNZJp9RRuCm+7Ho+2g2r
DaquE1oW2hlEa4v9Vi0o5EfKVUZpP7DOvuOFOQ0ViD3MyfNHlvKKlUWXLJzgtzmZh845MJG+LEAv
IrORj4bkgis7PgAWiRQsB4sntb0N5fLUN/zimZojTzUa3CMdsJqQlt1nJSxCibpd6hN7GNgKFYem
hV7XzI37/Vrd0IV+FgrDjmIgIuianGOhSSbv/Cv2UVni2OhK/9hCO6Atuv/PJbNuZ9Z/wyAjJKno
XqH7ffNoPi5pdUzJZULAxv7SpiFl6MXQ7G1ovL9daH2YmX+u8hlsAHuTLWw+Mcnc13DvNSFzoujO
jp2+zQwq7/8x6U6P5T1FK8/OMKTxrdwnpT1ovBw6sJhBSfdc5AEaqlNh1+/gQl/F6P813eUDL/qu
WthF0NHxSI60AVZfPG1reFVuzaakrNA3kjWUTq89R5xuBHvH5rpOnQMZkfPZ109GMey3Mfi9aW44
n5GAnNhL9ECFO9S1PZLuBvQ6MzlyMWX7GvbIsdRwLuqs5XJxftld8LuaKQY2DyG/pCLt2QmUYrn6
ZvpGH3SHr76HSKy4+kA19MuRYe61hCaEZ+A+mR5Oncpk7DWMHVr3BC2u4j+1rs3g/A1r/SWC4Lni
n5W5/h6Z1UCh6+My5e/XpxHJLGxLrqJrvnZ/csPwWP/lJjlK1VkpjZb90lQ4DzP6K8Obu6jtEQ0K
GChyMD68H5Ou/kCbjFodPq9Gc/UYCtTdfKV5RiMKzwg3YS2za2Pa+6LiLAh6a0vAkXK+e8NroLtr
n07fvsgvAIe/W6ERLGCMMX2aUvZ/Ts7HfbTH15AnsCyb11YFbK1E/s6s7wDN8IPZUZ5T3FHikqKR
5Aui/bVbX7MRT+yd3wyP8FlN6qxtDsOB93HxtpAWj7XtmquXsrff2879NlbNhk5A4GvQtKdmxxI4
v7uJAtParUDF970JEW5Lv/yGZaWcLD6NlEJhjc/bRqZOruBvNehT4PAR02tBvb/LqQQbFEMyp5SG
cMLQOIht9hVRMHcqwYNAQus9iXZt3q2eXrnQn4X0uZa5I/yJn0KiFnAX9xAYWGDaZlsRag83K6uf
MaUf29Z7mB1RMIgCIJo5jK8ybeJZ7Yii9SmK1LpXfXUigwX7XjBtXGPdnl7sR10uN1dbaJvK+uwG
/6PuvHbkxrZs+yuN+84CzaYDuvshvE1v9UJkSSl6bzbJr7+DWXW7s6IVkX30doEDHUgqBTNIbrfW
nGPyUAvtva60n91IfUNg8eQUd0tV/Z5axlbHm1VP0BzZPYVJfJ3142Gs1Sdl6A40eWct0+KatOZ2
hkgXn6o+pR16D9GIUQR8EvVeRAk+7FSNLAjX2dH8/TYMb5be3JQVdfdMEKQBTJRXjtJiurApMwMQ
3uggKdOfJCDvagGw0bIUcylMCYdUMBmhKUOsJuqbrkRU2pFMqTJKK7a1iFIaocxxb/swSkcuwiJq
ls67VxXPdmfsnJ6hGqr4qmXZvnlx9iJcsK5teRcHtM8q+22wuIwC+psWHIvuQM6Rx5EB83ay0KcL
94Fzq1Qd62y5lS1/gJALk4c3vjeMWAXhfmPJZqsJ6HaoEQzZ3JMrhTA3eAOIH85aKJ8Zj2xWrf12
xKtW8yIV3m1XvPlRRvvUQ2Y1GQIUI7727ZwOTRBRkPHmzMqoTkumFVYI7kDqf8s0LHCUwNGvOiAq
3VEQlVK91Er0GLrqVsg34MzYRvg7x2aRzz+mHDv8acfMOfD0t3levg1xT/ObfnMoJFox+5hZzExN
rc59pZ9Tg+G1NzeaVt1ZJU2rMekRVGubUjNXnqnsywypcesOT1GCPlvk7i7Kk3WJBFdvEamblrVv
fbRnrT1xk73b1mSKsF3vSYn79gqw+bEk73Wd5e0VDHBrNUqP7n11rL32TijcKcUsw2VT3sa+evAN
ioLYje4bx/oet+k3bTAjwuFem5Tjii/Fq6f+mQO2ngmHunrhJoh5WSQjf0CHin4fHxLTmdqh2k5h
RrTZrk/dF/qVRFyrqpzVw584uZWt6YhHWhHXuouenohabNxh/y4DUs2ciIN9B6xXOj/tQVPnqabi
uErEJiMVatB8f8G2+qX2EJcNqvsKwJTyho+6VO+bpdsenVRqHMbql6RpcAy8R8W3ROecO7rQmEP+
Q0LdEZcIKBgZs2KsYxWM8XM2naLQ7y50XC4YuW14aAuB6JXeDcp3NrXonzVc+DGVYC8gDLIfbm01
ve+0ybs/ZSh7pLZrdXGTdzzuRFC/i0P9pSCbmZjxva1pr4nLqhIZXbQNSmNtsnPBQvCqNW6zE5FY
UfpWllUGySTtrWYOMBtyveot3SjbwKD2f8pBrAl/KC29/jbkIIHs7JHUg3dV1i9Okz3idVNnqaE+
W7yyi6EdbuxK2/eDpd6JrgbQlJP615NR2mlspuOfRuCTN9YLd1P1W6VMsPLkaNOFRirnXLol9hro
TTMZhOast8IQ5gEHK4sljRmXjX6vVMx+NmqQyITIGSQ/bDS066bSAc5QJIn16yDXQJWx6QNgbyEC
9ReyrK+tFnWi0ufesgi7vUgVlk+BEEoJbe5atEr6eJi3Vof91V1aNIMopLOGtx1LvYgVxL3DslVL
5RbhFNA0UDjSQC9ueoex60hzZlX1UxQcI6HEN7TSHqkN3YIfWEjTVXYNBMC5hazYSR5r8y4yW5iA
qXYddUQ8ZW6z8jQR7r2Rpx24Njma6p2V2+vM17RnYAB5pKgbXTO+tViXN3GYHTFQAN11EC1pdJIG
gO7HpPF+BONyZP5YVCXKHyrs6rIo+pvWIkgh5lCAN+sgk5ZjcoYgWcGNVsU/vTBXDpVtLGviF24J
BbyJB8uZR1UDDVt598w448XFJViaE7v2Sh3KecO5b2XV4phMxkMW/WOI4keSoLuriLYPJp9Djf6W
xmECcybMrW0UzkXLZrONf5Z981OZ5M5t6+5ioUWrOsCXVmnlIpP1hmL8Vc5UX1r43uqmv1fZGxeS
O4i/tkmew1Ft96w2DPzJ4FzVebcarfi5ZDqOzbUSqDRMdSteZGq8ioKGurVrkR/TmNdjbxL6aIfO
tp+cmMCeD12odQs9AzGHaBPlno5yK1PuDUPBmcUGIEW0Thl9UZnNn4Ydfs/B3S6nn6qM2W4HtO0D
r6atEoyL3ENBBwuDw+q8D7Rrm46O1DNGr+YAwE+ttSrSK0295v4qC3QiwSpCcWNUmG3cAoq2Zh0D
NaQTp6PX12Bhd/61CJkgzFakGz2PWCdK9oz0ydI9SXoLXWVPWHfuK8qy7x4eHlT+d46uJffSh/5M
nLSWaf2iLlC9WaY34a2DVVBDUQ6UbD148j3wxD5VYsKxKi2dmyMxSr3+6KIin7GIsN9xejYS3oYD
6B3IcDCWZdIt4vq2U9ggal2HWsFTN23iLschTLalzrkpGkAvBl5e7D2KaOrK8UrOTZnxhHLRujVd
A+kW8l6G6aPrSPRIapEcwFsX2NvDtzQZ3s2Yx8sGYperxUDDky11PuaLmBwpXGtKtVALxn/r1z9T
qwK509eTQvit0z1CDGv6mAhMOB137B86JFyW4oTMob41VylYYApi1YlGdylwAt4ZN1FLOKkfsPxj
iahW1JQfY43zAUEY9lrNlRTBgNVsQDv1hwgiFJsWA1QTNgR2/MRwKrUTXjuIPygRTCLrgCPxyun4
WXuX+p3oIm3R5Le5TG/VzrshUa7ZffwyRvaDWWnqRnsPTWa1GhkAUp0AXVIKCcroxNpAj7SMoXRR
yq2J1KU9NI8N52dC+3s0Rb2zxhRrixNPHfaKV/nKoYO5y9viITXhsmChZ9F3buFMR7u4xwHVJQ6i
YJgL7A69akHtgOw0j30bTZgtceoMuqGHwZQNjxx8t6PE9k6B7dAnpXvrhaZP8CpjjWbXg1ESQmek
+iEh9tfsDSauBmmUkVEMReHW0pdE9kFNQLt1q9Ra1UQDL0NKZgGdtr2P3oolte3WRQexMVe14ohp
ElB82C86gaTQilQd6Vus7zsr+lOWtGxVjkMYszt3biIVWSdeMJXHGLmFHpIon47eCoXj6NbHKWJb
hTq8H6Zf4L5AmIrRt0ooq1eSOAimsmDr9KTkfPyR2zijQWEhROOETWDRNQP1OUwwFBP7q8rYe5Pk
VXjFaxOHqyHy2zULljoLk8ZexlMvfZhY3J07sqMwkXQVLvNtkebtR4mjqe1xZbcHkg5LxEmAaBWq
dgM8ATLFaOAPwzGEY7D1rL4+ikjOTNHktDqido4ja+8S/WIjhuJ449Y7J6+va42yoWPB9Ki0gINy
Qop1bDwH2FGvUAqqlFFIhesaEH9W/IAurVvUbfaGS9KchTcWBQlIQRXO21FS5radud3W/RZz7Hjl
GuAGB/M6rgkeFClljcLp0O3pVLEVVDPSy4qFQW4Zix5Zva4VU35aIUd5lU6t0mCGi9jJmVWhqCq1
MFk7mfrsZSqFqipa6zkJ5JwzC4gosypHgTh2eCp4xwhkpaehyiZbJoacgJS6tSF36LqQTbmvSups
vYiXmRouUqOlqVQUT40GvFC0CBGRnS5KBEtzH+ulW/iPZtFhm8upk8WZmJaPiMiD1o5fsRe/FpZS
3AY2dZu+yl+ROJps4tZWAV6c2JqFDDNnHfbKNfpe47tlZHcV9TRwQcU20P1lDqwMMXa4CsvIno+R
MSCVq0Bao+fD7jFslAH1oxOgOU57HzN1juvJLfII/1/xbFUy5UQRUZtLX0Vl/xn6wFXagRxIfRyO
RjguRR4DD9cMrFVeuSJfpZjlVnjl12q+dhuPkzjFbJV54YUVY2BhTca1WivDi92jIG/mtUb6TFXy
z8jMutdL7WgV9veiVJqnrETEgP7hGpUNh20xLzOrWhL+1WzIhxJHnNMc/5SyfELXm8CNw4gdk+a1
NG1YjZ1TJpRUbbwQPqPdII3Fko66NRzw6obJeFFTfZGXnBS5BY8cmWh2Bup68D1jkzTptRhHquI3
Nc77ReWZzrViUF0qtWiRhULgZA/3TiX/dIVsb4KeHr1qbyplJLJdht9rth8s5djqo8Cm9gXI0p6a
ihFph5rHMbhQ5H2sIeHg+IJLyu2P0mseWeEwBEW6WIW9v0zi4J1FT32uvXutZcxmGLdXmUtTxdZz
KM89ngmXpDCQFvATKvU7UqbqloMQVqyBQM25jvR4J+hvHhsnW5WEhTyObvvkpl5JiIeZY1sNx4Wu
7zUOqo8dwompdjpu0GKrHcHYSg0pz2ol2tBMbn1F8diJooJqPW9TR/msNkQ9J2yyX9kVsoM4lI8h
iATQ2mhtoYpe1eK98inbE8y4qQ1rrjh5huJiICwX1b2kT4iPNPBWcjFpQOE8V7tyDBhWNlmgsvnQ
oZvda1phExiJHnUV2nF+PVLGqHp8SjisFMTHK5qB/hI6l34E/+9sNGBcCgFUsBHq5psZUhBzzXCt
tZQw6ihYAEJBStMwKTpwo8F9zju1bqlnSI6r2JlGU7stgi7n+KV9q511ojfuLfkqV22nT4+B4gNc
las67EH4jdR6nMGU7O7Gh9yLoEqw6GE92SqZjm0zwJqY3GlDox/G6ZcaaOnM0btsbUcPmk70FOWN
hWKTB8zabtMtXGciSHF9+ciEJTqvrg2nKiAlAVEtorTXwBRRrybUbDN0/VofbQ7sLRWjuDR+SNPu
Z0ZKj95FL1aVjrVwTb1aJrV9p/dUt9A578MBdEDmacMSKOLMKft866nyybaaQx2xXyDgYdqKVtos
1+OjkjcuUWlIMgB3aPO0wdCTtbW+9ZtipyedPbdlpCCEnBmi5JUfBm+lqlAKRpBwuOQKuBAmhwGi
fiL0jdeao15JhbUjt1rvBo5FvDGcBsaNrAhl6hEkKZaYsWrLJX1ik2CQOp2HZR6uGyKOqLFOPkUV
Iws8DcT00SvBGsoyQwcw01OtZPni8MBrR1oSieS9LfJdmgAPDzttX5rQZCTefaUbI453aEjAbeKs
GdtX2SXaPQCCW64q7z287AvUGxTFWLMXk23R8KiTYdmeqAJYinGX6R4g8owNZNwtNSOiWd1J1MuC
aBO3fg1lUGMmi39mFVgLAdVp1mcNoVOKsbKMSkUeMzLzIjtuyvZQK2Jby+En3h13TowJzWfN2jWC
GToszbVQqPZqUU3piDoQqmdrW8eDwF5iZRDmRvLVaH9K9ERrGx4DnMpgK/ESLxxXfRJVZWwGv29v
27qIETep3taW7FCbOKfOlytscwPlh+VXYIvjqsfUAz9PySczYOAtRz/+yQGGtcG0zIOsQVE0fng/
eKn5mjb3nqmjgDBiCg1e8W7REN2QdGVcJ3L8buPmQWqIXHeUsIhaR/lh01taeB4bz9hL6b1CpS9b
ZPuCTc2e+n+3IzroLTDsiNcanTrRrFMlCqAnEU6jlW+NNDNXTe/pAJTDB+oFzEuOv2Mn580dyd1z
dW5aG8IEMt38RxuP3/whWHW+C80I2Ys6FMG2K5tbRigCfDhi5WutWBqpICMjrNWo8pck3yjTL8If
qfF//J4UlwawKzlY9eg4S3wnbKHMFGMqv/g2GD1AOKiL9aG8oogUXEu12mjd2O0cthe7pkkP7AWY
7CY8rJJs++Ew5ky6eeZ6tIM4zg+NDz6WXNeViwCacm1sUK1BPqEuB5ttcBrCyCO6+BuyBYT4+HRi
VJz0+1PCApYtiqa9RUc8McSt0U+61jzcWCn9cbWPxY594L7K2BnpY/JjdLCPjH353FUo/iiZ+Dxd
hdOq856jZu8yDXHsiErWEP3C8EjTJEqlR0U/jxSzOkp/MuO4fbbAtJzgBM/ecsWLboVaHqkFHzB3
TG9q2nKkZKUJWopsXT2AfADzB9u0psThiqcYTCecQl5sBOumNqdzRJ2hqPgBuuSpcAN1MQIG0p00
3ZcBBC+9DTbUDOQaHS9wUdrdw+C8gyTaxTQr9FwYe9+hgO+E8bJuKVUSiiPmYxXRQE7s185uMZep
6c+q8N4xvzZzL6MPx17usckqm5FYqPShBuwcurcWauMfKxPsRw00Io9o2MV+t6tQmszYi9IuD2I2
YcHoHrtBLmjWKUwZzdFGKL6UhL3vGl0Z5rEKVQViwGpQG1rgJCoqigaXq0eRSHwiIr0O5tqou8ms
YvuBfaBFDHXbGEg+B3yAqLxa2m0GmhlWzG4I1K2qsYiOEsVKVTxaTq3snBoJtGh3ISoUepjhj2H4
kcQQemsX7FQWh4sqSUlCVMxtFgHhzmS2zqYtsCKQFTR1O6xMy0fl8NwCVN0PdxhS1Buv0pybMlK/
J2ToYewlFhIYyT6qxA6lefgAys3CkQmzRuZW8ECGIKWOgSiDiu0T2VVxl7kbv/Lzh9gmebQ2O+Tm
gUlLn3ntvjTC4D4UiK0HHStI5Fszv7CDayvvlmHdO2v4gyH2/iUTyLdSTW/ihHhk1KlzukHEMBM0
Jo3hvmfzFuDpvNcx3T8ggVxYsg4PpZ5N0WQVshJtUYwRNsEAK5NrQOQTzMGoblm5RbihPcra5Q4D
Si3yZunV7lRU37mstF2tV+8+U+UCUGoz7xF6jj3kKers2spwKMQ2CDgwiYXr3ulVXP25i/XLLzYN
SrVZl4YpFPkifWy66EknyGzWqrazGsrafgI4N29i8UZtgKikBm1Epy45X9pQMqgINEXxTKZTG8Y0
lNiSN2WF4TQoVYLktrJ0xz+F7vTfwZmOtPPwJTrUC1eagSUEvgHbZdJHS6rEK7BQw0oj/HLWst6R
A7iJA9IEbAoNTaaMhzyCjF1iarFRnHK8YBNiFN6VFZvqPhqC72Lw38o2So4OBbtFLAt81xTZK+aD
On1wA1/cYbNR9oGF9L5X/fhhqGWObBPXUszKVSeG/ag7EudzHq70dnipLZ+BVxTVYhRyZTe6vLMa
Y5OpFrh8zeDcVGXGg1f49MwE0JVJ+d9Cy4FIRdUCFSUkmHjNhBtdVZQ86FJ4izEAcN5aLPgdMdaR
z00S5rPhiydL681NP4Q3ZVA8WC2pdb6eDpt+2n57BuZkNc42TLQ0+UV9H5jpXQ+XhOBG7OnCcueG
0bJ3c9NtEnQEcUfWljhRwihUR7kCDgkfAGSDyH8anA44x3CEEgL6UthLujkJh16S0bDsGjamiHh4
FFnbX3shmIGAmEBDK5UFaxtaDoiDi9TtVxGSVtR78lgoyo7ZN5tXI0wg1O/9MeM4YgzYGExOIEvT
b3/Ioh83UR/YmIJtfYHstke4W5or6CLQzOPOeIFVuYs691aKxIZsT4MujeIX1f3Tqxpl0xu0d9y2
6JYFhG8kMyaEicLQ9trwikqeRHsELfNkDPkJzK0no/w+TnkLYStoFlJ2IVDV2QVlvDhnY6IN5LE1
SXSNI60Fpce5HTEFwp14n2zgpXRXna/NOZCwuqjFUe2wR9k2lBu9kNqfRqTespkfH+vemxAdwVIv
23oZuu7wElj1Xd7S0NfaxkT+CoBDkaq/pxOcrypblY+kpIJ+JIm81ckNdGhl0+fpfhgsoii3+uva
N3A6u0l1Fw1r4BoYs2kc3g2GweOCubbztI5I9arSGXKNcUP+CFUIpxmPfgRoSike4yiU706J/M+A
Of0kqxqskt4X19juhg2kAMrRtYmh2Wvs68jHIEYZIH+LIEql6DzfPdIbcgqjTwmQXt+ldtxrPZD6
RnTrofOtvcjHdNfpvr1p87w7GM4hYXO0k6nuLqJRDt9wruw0AgYeGyTFM6eQJkkitrU27Rz7RCvL
lVlaxroNdMF5uO4f0AqE857W+j7z8MFRaqPoMmXAK5FNL1kSV1dY99JKywWyN0IYq4adttICfJL2
sY6BoyHbM1g+2u6hTh2wk6xHr3Zcv5Zj8mSrhv9YiuK1Zrd9rwX4Cqfxpo9YVvTKb99iwP55IN6q
Pqc7waqx8yxB5I6rvGBxCB4+CLj/EuD3IU/5379P/+Z7jm08pDX1n//+j98dw+8VxJifzcX/6v8j
UjAY748bxbf03/P/gQpev41v/3ZPkHLxmQ/88Y/+AgQb4g8Y+brtOhr/T5o1rN+/AMH8ja45tqOa
mo1zVZvIvP8PEKz9QR3cJDcF5ocmHAHUl3JYE/zH/zG0P3RdQxtk6RbYMmJy/hU+8Aef+FPWjg2b
XLMBy4CN09lxGvZJQE0TGJZf8DrNjUovOGuTQOykljdTG1EdqbCEAH3JsY5pNy7MtAjWSWNo9zoq
5KKkzTOdI7QgqpZ96/bPPXrYG6QCAFWyZ2Gpc7oRyxpIk4k1Q6XGVspoa/Q9ZmrIN5axL3PsekGV
wapBUhlZIOTCtZ3Hez3jJE7E91QWiG66oT8qyEkKwgWbqlyl9cAO10M02AwH1bLYslHWNIWBIBXU
LruDR9IibzKSpol4jQ5NiWuhJPYKCyYYYBs9o1M0r22Cabxr+rUojGHpF2G+A5nyIlVkYLWGIpsd
I+Ihki5mJSyRIx4f/OU07Ny0nsfD8NhxvlPcDVZWuQ5UW5+7pY3lOrGgqI2ip4udodA41kUBW7xu
i0Pr2yv2pNT39JUdrLJ+myKxrMmVpLLjwxdStVWG043KJ/kRRGelV6nvYg5gF1I4r/yYnKV0DK3e
I0cm9GmwWSGSpo6xC2M7IPGhjY5WhvtiVjeklA9qrByM3ESOwq2Im+qRUlagUPaz05XXNIjX0dLc
Fh7HcbX02Ub867PG/25K+PXc8o+ppv7Pj0nl72H4j98sswZMym37Xg1370AG/pqW/v4v/7d/+W/v
H5/yRYgeOUmXJoS7tqZL9Xky+PgHf00Gima5f1impbs4tS3DsjWg4H/NBhp/IRxC8FTDMC1K7KQb
/D0bONofjmmpGoB6ove0j3/092wgtD80x1JNB6GZ4B9C//6YkPnmN38lanHT/pq6/v7952w4bQrW
+u/gLUXXSGmyNNeZkhc+McJbh2o0nM8Ix7bT0pfIw0qvyXqIVT959vxeVxaRFdhvWtqVIQoZ263I
iqpHUYvmFomlkfzp96a0DnUhkq/C1P4JMP+vH8qeYs4+/VC9kTS0wYvsgDMxfqXfoz8mfX7z6eH8
4iv/M+Tivz+cWfnzh1vkhOO2ow6f1G1VL3zUsDBgtQqndw1P8/JFzn2Dk/CrnO0zDRU9PdDtJ0at
RHBXLmpZel8kY0zBF794bPb055/uUMqZG/5inIJOaKFbJf64hit5y5FjuAXX8cWtOneV6RZ+ugpK
qogNUpoefFpVd0mu36q+2e7YXol50eUPl+/VuQdysg5lyJmM0TL1QxSFoBOp1RjhxpPGhM0za7ta
XL7MuS/DWP78ZSqkVJBsAMcl+pBp9zZuyHTt6bZO/zvsLRVWLa0havCXL3duZNnTiPt082BPV5kf
EBPd1b4lqrlVj2O6xmPTKtdRUEaKWLh0JPN0PRh1Gmz5r61ErGwFz/VRMUeBqVO1cJAs8ratTPuL
rMAzb6Z58mb2NpG4rBr9HvZO/yTS0c43Grt8Z3v5e5+7zVM+4qevrVVQDLs+jw95Wl9lauXONYkH
sPV7TKWZGnzxNM98Dftk3kpG6HC+kzh7ZQiepYZRyufQP7/8Hc58uHUy/yC+zH0huvigB3BUQhnT
5kx+d26wTiagpK/pynmBszfrcZg3ppNhvVY08e3yD39mOFknD1i1yV/K7cg41NCMyu9G0AyUOoyI
E84ycrMSjNXlC527SydzUIMFWE0H9lhBTFbLrPGCtFhkRkHX4vcucDL96JR/Eq2Q0cG2oRYhcyga
eiIGgJLLn3/mVbWmL/bpVc0yT3iaVtjIY5l30pyAbMh1L77uekd0vK+Xr3LueZzMO2CkYgS80t5n
Fq0DMZTlAlUukpckC7+4UdOj/cVqMKXzfv4ihddEVWhoFOKSCoBV2T24TVdwFqTRmBfUjfIJonL5
65x76ifjW6UWaGRmnxwKkIFrF0/9S+Z3/hdBoOceycmwLnSjILZSTQ4ZDq6l0uOLwi1qY8DAA9L5
Q7q6/C3OPBTzZISjDhxzKpv2Xhf4foVZx2vPNtqlnbTh4fIlztwo82SYNxZdc4U278HNZHQvhRJc
t118f/nDtXNf4GTw6SbCXrV3gwM1TcVB2kzzx1op1M3lQ2XbESKACfOsPcAg85uf4Csc9bUecyKS
raRp9fuqJL1ToPRTLec1hB5ErEHbg3a8QTSXtdn68g967uec/vzTGDM9VPQQAdU9tk3QeIV/rzTi
xW6i8TcvcDKI3TjuPEW3EJ/GCthjPZHriJ7qXQyn6zef5MkIdsl18+yo0vfEe9bbCiHzNyemw3P5
Dp17T04G7yj1OCONtjkYMKGg/gzKizmWWM4vf/z0uv1ibjBPxmtpEXrVYF6GSdJxeAQiSb2pmQ0B
9BA4IuRWvZEiE/c/dNNQia2TUYITaHn54meGs3kynF2atLWiJ6hPG07EkHb996JwbyHg+HfUoKPN
b13mI4r200tm1DmHKo98viIi8x7PKtJCa2xQPZavStV4X6wXZ57URwj5p8twKPEDVU27vUSM3m5L
GzFiOTNNfOPmb15imuE/XUIZq7K3ksrbc1Ic5rljVXepR5vni5fh3Dc4mTUE/RcyDhR3H/UhZVmJ
L6VbpYh197/3IE5G+6DTomniiHe5cfzmCSh8EqwDvbMce4k226GjKWlNaF889zOTy1Qr+3y3JGKH
vEdxuE+junggq5EOnhdqt2GSul9MtGfeYHEy9h2FxMxSLdECuK2KaRyAH0tri2SpuMWzEHwxCZz7
JieTAPSngjh17OgFSR1KKx4cLyeUwVd/8/QjTqaBMSRtUCVE8NiFcKITC8VWQYJLyEmOiruzuvz8
z71fJ+Pdyxuyk1I/QC1LBDEcsnwHazT7au8xjYJfzGXGyaqNTchTUE2rd/HYPzrZhHUIvB8t+FF6
zhm7t1EuLn+RkxTv/6oSGCert9RLMoCyPDomIVoPLMRtdRXaPihhp6vpVNhPoGhmVu/mM9K4oi/G
55m3zTgZ/mk0ZrEOSP6QJ545gT6h4bko2IYCTmuoj7/3mKaC0+dxUxbKWEZWot+paZ/cAOcJnm1C
ub4YlWdeAuNkEkik71eGNIJDnA0QfHU9Dou13U/01csP59wFpj//NEliii+NxgyNfa642Td0X9wh
Wqf6Fxv2cw/hZMgHAZp+NHPBoQ1I2UH5BgpkmBo4rQFCI89/b2YxToa8h7wQl14WHFMsqYuBhpcZ
Tu45J25gUtvJF2/yuZt1MvAjN2hsw8pjJLiwyhqg588DO98v5q1z9+pkwAdgbivf8XyQMq07DzO8
C5qrrKTlv2JBs+eXH/iZq+gn474KHCVzQyM/JKh43R3PxRjXBLJw4RXoM5fqPjhLrANfnELO3LOp
cfP5BdPRD4oSfPixky6OcOlo+4QK7erytzn36SeDnDRBupiBrt61ftW/qZjEtXlABln8xfA4d7em
P/80PByhp56lFTwTdkVz1YufdQAw+6xIX5oIi8rlb3FmxToNl0RtbuM8jvwjm7pg3aIeRElRk32t
Dfny8iX0acT9Yr7Xpzv46Zv0SRgb+BQFbdbcNSigtjHu5SVBLe4wBZLR/h2w7hpx+62HVFxvhAdJ
dNhldW2DmqlGdFVA2+ME24LrIi4GZh2gYyoJnEgGIE2jLO03PG1yIFXPtIydmybgc5NIqu3OpoI3
xaaajSB8gzgN6CVegVzg6vLXO/OctJNvpyUctwaVeVJ2BHs3mCBUvyd2wcCspoSO+3uvmzbd3E83
Eel/1fpmXNwRoonD1LP7e1tq/tPlL3HmZf6ofn769BLrqhuSGXiniy4/QK52lqkm2i/egGnA/eIF
0E4mLy8DSNrRWd+TeodVC9igC45uopLHP1Npm8FrbybYa9djZGb2sCDKoJPyi4tPs8svLv7xVn76
arEw8D5YXXIsu/xJr5K7yUSCbb/biaR5SQx1bbcNEWNe/dX2/NyYOlkSpBHZ4C2hw+SqQjTC4C90
gxB3tyyKL77TuSuc3NDYqjMrka5yaAGTzmWrgB1Hk76OqrH9Ykk4d9tOlgTR1qJPiwGcWKP9tDKJ
dadQAJGWciZ8k2wSbhzmaqSOiml9MRmdewtPFgjpUijHfq0cwJQndwCBsCCiS8x/71ijna4HsSlC
RFn+EaB1vvYU+yZWQLFhO3DmyfQNL4+lMw9nChT+PFIRPVbkCwThQRZ5lb648D8IBiWdAB9Gj6+i
U7+40LlhdbpC8NxpuPjpcdpHt7527fldtsQhfIsL7KnvKD64059c/lrTj/+LcfRRwvo0jspCpjIZ
TeWQo+1cWCXW19Tk+auRQ2gBZQeQLMPb5WudexFOXr4Y1RwEz7G4c8w6uG2ZnShyeGq/ufzxZ56Q
evKexQq2IaMoizuPg/NWp2+D24twghlMzN99DdSTty2WhpkH1Lr39mAkgugiTChrFc8zBtHYA4N1
+bucuVXq6dvm1aPpJha3Ks6pDuM5zbd1Zob3v/fxJ++YrtdxHCdFdScQwmwtRwB7LlodRejlzz/z
VqnTI/r0VvmmyLUBXdS+G3UHHFPrzMkCw8vdtuEsbcVrxsK/vnytc499uoWfriUiimj+YJZ3qZsp
q2nsQ2Lp/QhTWmd//71rnCzTaWnmlSWMEF85NYwHoHcY6+kRoPIkF7Xhdbt8nXOP/WSN8QwIEry4
1V2o6AOsa9Uo50UE3POLqfjcvTpZYaCANW2ixyN7tgHVT+A2cLI7EkYgYXzx5p67xMkg10naZOfk
tnfYYvR9SjTUt7gB9lEFTNJfvF6/vk2OezLSQ2A7ZmVr9V3qTNgWu4OlE6fKF3uyX7+8SLn++UKp
IifG26/JoQQOFMcLXmEYoEqFZAtfdwPbfmtDoR7rRVlZav5++dFPP/v/nIiRmP3zqnDEiKELR/N2
VFCV9ytNDkkD7iay7WA648KsLBe6wvzZbmABOiZQYOLv7GvUX4OVflFN/9i9/+LHcE7eENRKXh6O
mrlXhSwzCf5N+kpOd4e07h1M+sY70Bf3dUn6gmzwSMWu1VcxWtpEaejzej4ps0td8zKsPt2Quaq2
JgNYU9O514aQvmorykgjcRok3Y9V6xKiTqGogLwwU6TrId7XdSVCRY1yzWw2pK7aWYoOrU6xG8Wx
IHP68g0/9xKdzIGpRDs3+gk7yF4EFHJbe+PYAO8uf/r0Kb+4j+40PD7NSrnVjw1EgfgY8jqtBt3G
eh4Mu4hdatfJx8sXOfemTl/t00VCUk7/L2fX1hynzmx/EVVCCCFe54LjjB2PHcfZyQvlZO+AuN8E
iF9/FjkvjmINX83T3uVKoZHU3Wq1Vq/lxHONKZRoBE7WloUaz1j7hOhfM4asAodtHK428zQiIAuq
oakb5Ns1EXwfl1CZBvsz8NZIE9ahqC6+LTNkGsZ4+XV5drYNMoJh7bUANS2Tc4oFHnxva3cU4Gls
A1bdXh7g/VCF3v4/l6+iBGhKrf070CaA8D8HqiDKY42GnUZ5aC67PIptk4yACLU3mPrI0js/ziXM
m3ToKyg/iiH0VRSOmU/+mxYN/sQIJFNopdgY9vc17B0LFOtOvjEOZHF+kne6v0vCqg6GFS/pA+ru
gBREHGWZKw/NNJBMUEeXJJPKPy0dOn6gVt61svjHD2jvH0DhUCXhhglZlts3rDUoSYLOOzbcqayH
sFCMXol/krhYVZfHNNvwO4vR+Iadot8SzNVAzp7AoACEP0LTT0K96Xx5L9//OjO9WtDG8aeEideB
g/MGQOFiH4wx2Tid37cUBtDgHztGvDr1POoEr2XtxTdJwUE3UWqaQk4UauEBxH6/4tGYb2Tj728H
C42Vgr7HEoblRB4hHUsg/JbX0GGRSZShyWDjJKWrq/5tgyw0XBhN9jGwiaF4FA56wV+gxQzWDXCP
5ylo0SZfQ7EPlMPK/8axjHkk2SzkLXH6Vn2KC9nGDESk6Amf92BZQbNjC8J0NPDKtBfzDVSUKghF
TV3hg4ZSAWPx0no5IEHCbXT6gzouBGPAyTW36LJxQBnVXlWAhBrVn9uEJnEIxZeVforRcQXWZ5mB
GaMBISvfcBSblRkRw/HDqS+Jz/5NdVt5aDEcGkCoal8PwxYAzmJqZnDAuzxo2vpgfmp9UAIX6PoB
LXl3lBQ+H+LFBr1wxcZsLHYmxJ/LxZwlianbB69drpabLHT3IKysb8Oh2chZLGA+XFn+HAH0t6gC
IxN86j3310SATySgPtCa0KgPC1AojuweRHS7ZubPC1q27/wQNONdwTYM4v2zHi0Af47fplx4QFDM
JzrOHuhgEnAc9hW0rFSWfIlV7MyvC1XexnRto63r/CauK6cte7TPs9d8LPSeQPOxQG54lFl3bieU
RK+KdGhn+GOUHESvw+CFw5ek8P0TqPeXDyNUev69/HWbTRixZ5q6Bh1RLnsl4Bw8aihLxrShkDKV
D5cHsLiQMAIPyUK6MEChXkEpk6BLemmH5jMUOhi5cheMIIC2YmBTlwWxWqIdrg9wiqVF3O7S9eJW
CDDNXTcRIxbUAoIOxQI+hjgLxTMUEWcwYbFYbpS5LRthgrmRw+GzYE5/bePeBzWD869OwDqWKK/Y
ONQsOxEY7i8LEN2lspSPcU+yH3r0nHvIIKiN4p/t64brSyHdZIR++RNeAUAOGk+oMBzcxcU7w1Xr
b2K58VyTl2VfiNe86bq7QQv1oe3rrQK9xZcD05dVqvIAnPOnCa8AYMpFi94BfG1oykkCGUIcNd16
nX8/f0c/wZ/+3BLgIUJPOOcYxE/oskaph1X+kUJlAoQ2oBnkTtJDnBO0kQy8ZNctnuHmodIiBPFI
8DpDoHF+7hqhwfRNUpwDlwewHGMmjDtLcvDC8zl/DRmYX1UzfQpiqItXkHPY9zU/u3X+dHkk2/oZ
/t5n0I0sZjc+g+6o36F6diyL8VNMl2kvwJe5W8BZD3owkN5P/Ybn2HzTcP02KUDT0uUYMvHJFxJW
6aMWukYjV7jl/hb3MbHUZIasoJ6S7LHuuuYZcPf0eZl1vjEB29cN1yfg1Z7qhCaPEK2T3rEdJfR0
hsFH4/LlTbG4j4mmLmoQV4kZXM9cDj6eDcG0VrS92PeNc8/VJhTZNg/jfMcTZQD/lOJV5IDWIhzw
O+2gHfjyJCzbzI0YALWsAaIQ83CibdODgg6Mwh9ZF8PzY1cFW0Ut2xzWv7/JGurA9RKIsaoTDUgK
BQO8qrbOEVyzbNnoXbBthuHsquHBFAxp/oSmvu7Yav5d8p6CD5uSXdVOj5dXyzYP+uc8+nLM2xl9
vU9J3Guwq3fZj7DbhAXb9sLw8prNPIYQb/wol4SBpqzG1XglDMaLtHBvU5aFW869+sA7NyNuODd6
dgjU0+LiEbvfR0kY4qn+DAGrbvc7JJOVBmMc8uerVs1EVPchuBJmpYpHmtUZqLLpjAMSMJ2s2th8
y8KZeGqe6jl2QZ11wkw8hF6QYPCm/QCV4GXDTSwbb7bGADUczBzwq0ceZvymZCOFMmB+5UHiGy4O
BV3VlB7NH/MaLALrdkAM83HieD3uafgyplsNbrZpGN4+AboiBBnUI3OXfi9A43EICLi8L++zxarM
EgvqN3M9J071uM4Ar644E2f3ps36H0LjkKp1deNX3cae26ZiOHyMUnEDcVH1ZRoJKEI4XkH904Cm
omAj97LNxvB1AS4TCDzEw2MtXSgSzchUIK8DBSZVHdFE00dOB9renjYbE7LgCtlfcGwmoUApu/4k
u44fNVuKA4ia+g8S0hM6xP1YQy3omFQaWqv+UO/TsdjCBVnHNgKC7FLJwUkgHzkYaDTa3mKnzvas
AAiAl1kH6bflYS4nSGSU+JPTQqL0Kpsx8dml6lgZo/74yCi/yzuw/fNCPNcEZS3pgoJ/1jH0w5Ds
XB7ONlETqN1XA2gKKesf8kyTf6DhVlTxzRRWTQ7WlSUAXniZJTs2PsTCdrQkvJ9uKEi6YtCjBqRV
G65i/R3G1UGPfMgomlhgslLfzKrODjl1f8WQftBBcGbMSY66h8B7DCXeA3SINqzMkrMyM9Sg+olm
R50+Au8dfpyW51IEZw49h/8/KmMQ215eacuBzIxQ0wbgTmX5MH4Z+iU9p7yDrEOBdB/HJ6QlwKxz
vDyOJfabQO9Yq5pAF2F8bf0eKqGk1VEyoahehVsldEukMXHe6KACJ0nSNg+9P4ApcZhE/HXgpfPj
8gRsnzfiDG8At+Uka0850Bw+JAWdlW+69HtgAaPLQ1hCmYnwBg6SzFAdjM910zCQPkEmMgF9ktAV
RANrtV/y+ozOiK3WDtuWmMGEpz1F0253In7qy3viOZUH6S0o2X/tlBi9jdu35VJkQr7bpCMuQw/y
I9j9biFL1u3r8SdSjJPK8Db0O3q4RB27Na25vI4WmzaR37IHsFwsXfVAS991yG0OGGGudzUk8vD2
1OalDE5d4k+5vnKKRpTA46MaNW5iX2LufaXCC76JxkPJStVyBz/66Lfj59mHXhz4Sa/NdUwIOAkh
XsFnUj+2wAeyGxBx96BP7hb2z+VVtIQgEwTOWCIGFzJPX/pONCClRWXdAQwn9pEbDuSjD3TGht1b
XMtb//7m2qHBpJyXlSweNVfFc0wz/lhV4b+Xp2H7uJGASGhGQziLgnqJQvt617cJHiIXCEBsPSZZ
3MhEgfdl7nq4RhaPeGZN/VPSluB5AhIEEnu7NEwI2h4vz8Q2kHHvyHvoqYDhs3hUGSDmewmLIzsd
FN3Jd9wtcImtTu4ZUYFCFAZkFkN9mqZm3NXhEh+kWpa9JBMojOE/SH4gc1ESqGOwIbuph+eh7sDw
Uv68PE3LhplQcUc7dKiyLvjuhQV0mWSe3kB/T1y3iCYwvPc7odVQlV8SNjuwhsWD6kzn37vgI3u9
PAFLwKNGNOAVCKagoO6ceQiEpoyHH302H0qk1DTpbidgUnbgs0IBCuQwl0e0LdkaCN84UJmJVPs0
4N95nLL+lgNNkBxyXU7Ty+UBLKZnQsUpFEX8Op/ic+lKl6EE2SyPoFBEugXS3a2wbVu3dXZvZqGW
Gqz5C0iIkllAgko2Z52CSAi6RiWeAZdfjCYPaE/7t1jYf9dNy4gNocs7OTdJ/qN1h+m4eNzdtT1F
Kg9uw43E2TYpI22AiKX0Z8qccznIescnAcWMHBJ5+Xr2geZINeTGHfKncb1FXp6VzYWpEShA7JLX
zO30v+C0Th6khl5dSSBWmzjQ2CqbQR6mOAkOspniGwckavu+T7pd3Iffgga118u/wmaTRhzBwz3x
ZFbqVzL49Zd4KrF5AIjcXP66xSBXKp63tpL0YZMpXqY/NO9VhIJ7dWS5BIMnhUNfN8Sapb0xR79o
gyoLp/RHijxVumMMcjw/2IGDr9mwDdskjEChAa0mczZXZyHr9oaoUn8sZ7T/D8MmcteSUrpGZAC3
XzCCNDuA0BCqLfHaPrBMURysN+TaAVINerhXxyETJzz5vUeclKY/elcOR1K0zaeM5u3Gnlssyuy2
mHyJCwTruzOLB+jJkKxwIdpSpiAOvrzjtsUywoFq4yZEdTs49x6/A1vtvaAQRPu9TmLxb2efPPwP
bmrbfSMyQC+4LhhY/s/EHRjkxXGE8x677wD7tmHCthUzAoEanRzsa85wriF4fAupFCQMPlCdvy6v
l20GhovrtHIcqDH357xHIRo19vGe1v7zDJvbyEEtO2KitQH7hupURcSZzjPipQqeOel/lCskVQOs
8ftGNK/lnssTsqyXidsOCncoq7xeXgeHiPxEinHGi1FS6yDdyA0sS2ZCtmmJEuIQN+X/5wbI3A9l
OmnQ2PLn66ZgOnxQg9/Yr8NzkjoukHeeuF3ciRwvf93289e/v4mJU+lNJXSMynMJ5mZ5UzoNHEQh
EldPvleUW8hw2z6sf38zDI7CCgxslT7rwPsap3Tae1B03Ii6to8bXi4IuAQT3mswOGf/QkdU7wDH
2Aoh6zK/U7Ff+Sff/nKxODwHs7A+xxrCxCSoKiAuC37Wiar3ntq84tomYXp2Pw3Kz0PIyrpooQWp
dOj9yvuKbtTfbJ83PBuAZj8H3DH/MbP5NQNTxqGZkTZcNqL1ePt7jTwTmN0zlXKJXO8Mgl9cxwl4
HGXQ1XdJDZgoyLc/dCIeNzLj9w3WM2HacZi309yw4QyOVXR9LRRYG2/OPzoJmHEvT8c2hHGK5wNs
ye+7CUNUULvKZVyXu3xy1fy5GZ26eb5uGMOx48VvkjIExS11sBNC4sl0N6AxO0J9svpxeYz3t90z
kYtxE0OCdvH0mYZoBaynuX8dWjFddX57JnKRNm1Xu6hjnetlBKe+4Gc0xE8bXv2+43kmUBE89Fms
IHB2bsHCADr5rr8p19M0TdHbky3JFkTCttuGg6+XFEZzoc5t7P8HCUXouo3DPyjubGGqbBMxPDsF
eLQZZ538mAu4AyAR/T5ovCeSQaO39oINZJJtpw0Hh0bnLAFRbc/lMn4gbhKCSML/fpUVmbBB1nTu
JJwR3y4miuo4nj/yGZfey19/PyUADPnPCJsvKTpFFS1/rr+cSf9jVtIbJ2d3vwdaxPhPW5F6w6os
y2SCBuPJLdypzFuknD0aK9ZLWxwW3y7PxPZxw6N5yYgXLKiztq4z3ZBl8j+HXbh1Q7J9fTXgN2co
HRxHdSEEi+rOXRK8ts7Q0+zq4jpQlfcX9m9u0k4p0XwXiKUn6HYtTytlzOHy2rx/bQbB8Z+/niAw
ZCmUs77XQw7FAUiNDNztjqELcXgegck8GE6CADUfxSMv/AnV8niJxc4TwRBftz/mYzJL025ohpa+
StHEu6SC3DTUQK/LNT3zMVk6tTdzIX1ISsqmhAiEg2pK03eQhL+8hBYD8A0DSAUkEr2idV+zRhNy
Jtnk3S0Lzqovl79v2yIjEnpTnHNPATrfJC5ATnNVRj1/LiGnlE3p/JA37SrxLJ/13F4XtMy2I5WV
de5mIv8JvJ23a51MRrhvbtVxLetl8ujmClxA6HwOHmiKhvU9ip4+BDSDtv1web0saY+Joqx1WZPU
aYIHAQbsWygxP/3ObFHeio/lMny+GgbhmXBKnnrjMEx8OZEm/NAGgJ+FFXgJLs/Dsk6Bke9w7ju4
JTX8oW+8OL9XrqugBYxqD7/OcE00JadtAf0yVZzrPhmOMcChP3CgQI3k8u+3HLB/wSklyRI6LOqn
K3C5a2WQ7/M1P8iYoLvRQ3vU5XFs67T+/U0AJil0WUo9ygfVkzy9rxUPC0gIjjI7Xh7ANhEjRkKQ
dVIFFH/OgIRNu9+HuPL4+jANEADYqG8vD2Obh+HnNWgPZ6cvCtz5+BLcJ6h/qYiu4mHXHbKBkfGg
cRXkNiC1Qg+7C8dTyg8hcOQSXW4slG0GZrLTK0ZiQYqzBAnlbQ9amBc/zYItFPn6O9+5z/yFj8RL
mOsNKE6TCdp43+qxKNV/spub/kPqQ6XmMC0qgA6vxybnXjaZ832u4TRRGXj0azKNaRJVFWvHBs8R
LvGgX5m4y0cNhif8f86ZPOoRlGvHBbVkZw9lu1rdo82jaG7A1yqbPaXaC/ejw4vq3pfQI0BrWi76
9IGiwCwitKqO7n3pBxn/h3m/n6VEWIX4VyictOEDcIUdigS5aJoPrPKqPGr7LO4f4Q4gNaGLy/L/
aiwhcp8+bEsfxZExiX84WelC2+uyja1nkrmE4EH/3Rr0xleoSKTbytmNIEm2Cn61Yk9cLm+LGfQv
l4d4zwjWIQwrixETg2nKllNb1iy4q4Xg6nHAQ8kWIaltAMPKyDI0JemUG7FMPjDHg0Y7ONY3UE7v
Hbb49Wa9W/rapaDhnG40GyXQ30QfGA3vtWDfJd6S9skUZijog93MJcH5qhUzOTPKIgmHQUDUAGzK
rICGgYRQZ6i7/y5/3rLnJlcGrUE9zPMQex7zJ8hrk8MIM9hDkfnfywNYNsSsfXOnTMniYseZ50x4
Dgumh4Ul88vlr9t+/vr3NybbDj0LG4C90Q9X9xE6oSD1miyvIXrmryjCrHu+zuvNCKDiWriDv0Mh
DUD8NtDiNLabYMb37lHr143TAz2QfTcmU3xivftLc1xmi+UVpbxPMTQngWf0Pg7o/7zOv02OoRKa
TISliz6h87J1D6CdSiv0FgSqDfbpAADzFk76vTNxnZXh5ThJyrCESh+MKvker+3+vKj5sUgAwKAd
30hEbWtnuHrPGPUomeNTzcZ/SP4zqUCaRFG25zGP3L7s9gDhbT37v5c3YkpmDbwdEqiZQTzsJm+z
bodiz0vbD58n1zuF6JcP5biRn1oM2ix+Q7fSU03BY7D9QALyxDKfHsPFm25DOl7DlLvOxcgdNURc
KY0rGkmH38ZgfL3F4xrdQOFY/J2sNvHGX8oRbOBLk3gnoqm4L1EMQjdfIdKNcGgJwX/RlRSLigHo
xPq0HI3tOQH3RpeOu7JCJS7n44FAltVJwvHkXAdlWhfMiAEcUbKXY0yjsu3ve4EXQunj2jMt0Cl0
1VYlwrb1RiwA3CwL1Mho5GWFrg5DsPwHJKkD+WbabDEA2nbHSCOR1HRkQt/IKfbd/ksN0bdbF5qH
W4V32+cNx9fjAr6LuNKnOvFDSBEGpZuDg81ZtliYbQMYPi/j9XAvmD4pX7kCmq0SfB8CEs0/L58n
73//r6o4Z6BnCMbKO2lUzfa69mlEeFU/Xv76+3Hxrzp4G+d+Vac1dEB5lUTAe4NcI4EwEZQq3UOQ
uL8uD/O+IXkmPwmqrqogbkGjZMbLR51UP4Embw8egSTp5RFsy2Q4edKCQHCSjXeKlfpBM7ydQbuv
j677uHGmq6qcWigsuacyLpdPE5P5L0iNtFdcpKAQZta/tYJORAK9eSgj1y+rTPBhCePkquj9V/1b
VwsTkEAEo2oW35e8B6Cft3Sfee1WS7Ftbw0Hbruwdss+cKN1hGT95c3of58F2neuW33DhZMARCQB
BSksaUfvTpdI/dsCuch1Xzf8N0/mJfWqDJG0bLL9Kumw8xIc21d93ax5tywUeRiG9AR6vu6Yy0D+
49JGbeQbFqM3a94UsKFZujONVB5CK40GZUD2TpvP4cbivH+2oUj659GZ4EhWomhCGP74qfS8r7rS
4G1xICs8dPdsQGW1LHp/58ZblwuLNZnt8GUr9FylGTR1GcCZh7L3oPi9TBCvG7Ng69ZkG2T9+5uM
QGWST+BGxJGNVNbbyWEKPsjSrQ/+WLYbMcM2xrpnb8YA/SecsRP8pq0hxFcLmFSboArjLRCFuWxc
72eAfxXD1cIqPZcujTjSWCZdD9dLjoOtXmnl0X0RfBi9UW/1YttGM/x8ohUkBRYkAxxf5yP9ylsv
2Sc5e/LTedl7sdh6yrFZneHw4DAHSHuErnISgz6AhKncQ0zXRwMPmDoL/0kNQ/8DYkvQSh/ZRpK4
nhN/Vxo8s8rbglHC7YoqPLFScbx+DXUO2fVFR1CmbeMoJcNW87/FMMx6b9ZyrWATbiQz6i27xHUr
vuPV0t7NS1K/XDYNy3TMSi9ABsVYkpJG7VjNrwGOgU+NCLzuNCUqlPcTK/2NDMISg/4q+9adkPPs
kShjqbhLuni8Y4Hzz+Vp2D6+Tu+NE7WQrEvrGaWGfOrDjxQMQPsYD9wbB4vFos2Kb66Eo3sCO5NS
d8U+poU8izjtyY7QlDyhGaVO98qh4TXQQZz0Zh89nSi8ssWuqKn+pilatPAgCjZIT9dfrlswI2On
jHZdlqJ4kvse2MbBBeR+nocQDE7Xfd8IAvEIcbixbsOT8NPmRfRB9itT1Lu5/HWbaxiOT+ccOtiI
mwmo4KAtnjjlTx4M7e3czfrKCRjHvUK/1ChEgJsmSfvD1KNTdsDtYyMiW+zVLPnGNQRNCVDxUdsE
CrrbocBLghdf6Wumvpia8HTnQuMwgisTaHFDF9v5uixO3V+XUJg98TXlGd6xhTjFkDL+yvO1uNuJ
zbfh3yW2d6IsN/yZi7DxQfEH3eNSuQ8UEHhQjIe7OGDfWVlOh1jQzyAq+qzZcAxKkD8DGAwRXujK
rhQJzjJGaVo8rf+9bHC2/VoN8U180QEnc9Is+D2gGuC7skOzXoii+kaAsX1+/fubz+MFfIQSeyVO
kNQtdnTlrUrh+htftxyT3PB1EY5uAG6nVcscb6xcjR/qSeNAydBDUPrDUQ313bg8/w8s1pZTxVQj
Y3ES5iMSe2DVWfbKWfpvLJD9TbyY79bHv42J/a41vmcmRhzgMeDVgHiKE0faCebH/kD7gOxayPVy
LSHOEbLvuvCfQaqZ7Lkcs5sRRcpUNneVRGPcZduwTdaIFKVoIavgj17UazhAm6Efui2X+ucyt80R
1HfZNe+aOBX+6q9vSD/3dbvcaOp9Vf5Y76tks3nCYoJmbz0Kt6Sn4BaSu9+peyygPenkm3iMd4kC
1x+/nq1vTLzul7EHkAAeFCv0E2QO+F8IKD3Z4KOioz6jUehXqz2orMzlC+n8u4yNG5mHZYNMpASY
NxcX78EYWiTdDXHFNz0iQchCAIvSdoufy3ImmXAJyL2mqh2XTu6WgsgdK0DgMlc/kY23h6sMzey7
5wJkYjPOU3wchM2HsvOwhFV8P/lj/Bi4+Qb8yjYRM1wEDauabl0upXMUiJn8MHfkLgs2KQhttmYk
B2WD9n3erbawRnYZT7gVjFfhc1dLM4ICDAmPNpBTx3YP8XQoPeGCrOkacNr6dcPbqQB/bgWBTbmT
koM+fR5IRBXezS7vsWVpzD551QRzrtBAjYPGmdsPyMLjA2uu9ASzK54WPYnp2LCI57gm/WZtCNB8
nzdQVm+2FBss2TIzPL3VoPWripJFOuffdYkOrKTyn4inHiHI921M/ePlpbK4tdniXoPEcg6GdZym
v2/z8cj49KWd2/thSq/dDuPc50Vag7Z0YhGN4+wYgzpg3w3Oy3UTWG3gTUgErCNxm0KzqGbL65RW
P9c78spO5zVbIla2NTJ8uSzFqOWwYI1GEcUT0LJ4EbhbmqDZz3n/4/I8bDZruDPPWqrGmrEI1pUc
wJqZ7+s+3lgk28cNb56gHLBkIHOPEoDpjnUo/hV9QQ7X/XLDmUsoiUHMo2ORXIDLk2n5DfJbV1Zd
zL71iQ+lchyHRa1o7jrQW+QQMMcb4nM7dj9C6DteFzLMbvVpAdt6KWBGilT5Lin0a4O+uSs/bjgz
EwilJPVhQAQ/mCj25G7TkVj21uxAp1B+qDqfrE3uK4ifLSgY+dWVkfqv/vNp9NCKkzsoQqE9fKeg
6bRH+XzYWBlLmDObzlXKnFL2HN7rT49c42pIyvw5SdIPFHDMYNg8zyznsWf4sK6UA2Q6graqOdkx
8PUD4tTJQ6bVddUTswM94aGjllF7EQmL57wux51T1NfQ8+HA9AwHVp2XFBNHdJBE1/uYNdkHgC6v
fLYwu83xYAfe16VF7AET70ELAEhBs3Hshq3WaMvqm93kU97OhIyLF7VV48KS/O96Kes76A84N5eD
kMWQzI5yPSlPyop7cDFxnhD++3Y6sGJ+zdGlVrhkC2aGU+Wdu9JfXeWxckaI/+Lsr+qXXiOZK0Dy
E12eg8WT6Xr+vDnK6szX9dxSRGl03u8UruJIuTahzrY9ME7hyeeD3/s4hcHTXPY4wsDUAjD9Uujb
bnTS4XjdJNbJvZmElD5jpGdeRBt/2rdZMOyXdItGwjYHw4u5Uyl09c8sQqt9eEcduTxOoDbZzVl3
jXIsPM0Ewcm87d1GzV7Ep8EBlRQUHXoiNhqhbDtsuHGezkWGkpUXxX4TH1VbqmhEynLdypvnsO+h
KUMRfNwB76Xu0HdTudcIAmFZTOhbH2gt+37EyvP6ppSJt5tZtYUXsiyLiXHjpYSYxIz4o0P0quQg
cIQ+mOw2LNISGkyIm+ZF32IxvCjvQcigQMx7W0+4kxO/qB9jpBHjCJqYq/bgL7RblzM1egOLICNe
fiJi6Z/apt2yTYv5m53dIVq5c392vahS8OAcLI6HkiKbnvzUPVw3AcN9Cd7Gi0EgjpYQVsHDEx6d
OiK8/XVfN/xXjlXXFnPvRcItBtyYsNGkcr5d93Ejg+4JKyjtSL4WX6bPU5pUu6G/NkE0MW2ad14F
Uhw/8gJ0UbmQX96lEhoMl3+7bWcN300y9PAGk4DvBqh9JGh2/kjWHJRly1U4Rs8EsFE05vliiRHX
xvqbiEF96/ebpVeLi5moNcoKPrlTAxer+ZN016aK5iMn/JwM2XPYbOnHWVbJBK7JIOzHWMJ8gLhH
YWVGux9Ipn5mK/Pe5X2wRCITvdZnhFZItTzQopHXfsmqfZCBKOS6j6/TenM0JiqZaVUnXlTL6Z9J
Lnz3PyS4tl9uOG4SsjSJQbsZQYIAtGV59VO05Rbex7bwht9CD8fzukpTHOq4BIBMqQFFC16EHTSn
XhcazJ5tMvdzl5AwB6UnAH57Qar0phr1f9ctvXHw1vHkT15TFUDPezMgdTUYVhDbtponLBUCYriv
Aii7qIpxfWocP0Np4i5u8qcYVZRKbEW3d/lk/JCaDdukVmQph3FJd9Nc0+Q5cWTAfyqICDW/WBJ7
2T7w4+ynBl3KctaVl47zjteFCEC6VbuZTPdD2Oa63YcNgejXBiT+fbOjZms3CbJM9k6HmQ9dBj3C
dtqhJ20Lm2D7+hpv3noMRM894QN83ZLuPi8m7zCjpH5Vuk1DI92WAckIuoGAReqDZwADimPq4XZ7
jcHRv5q46Uw40xSwcdymqOsD36c2pUHfd0dqYtg6iQaAkiGNHOpp2rXT4O9+t1nnJF0O1/1+w+MZ
F7hwhp0bCZTVvMT391D3uu7hlppaM2B3qWrQiODdvMLTC2fQk2jiJNkAl9iMxvB1NfJ0Un4N9Hk2
pjvd593RTQu5YTUCpvf3DZCGhqvXyYieRIUGExXqiB3xwA0muO4+wEPS0O+C0Ek3LMiyySaYDVJ6
09iPQGOsIPp6mOPD5IFbqWuhAHPVHpuAtvXa39StQOk9Qa6nJ1ofsgXkVNd93fDd3qtaN16RN5MC
FtINu8McFvHxuo8bvlsuJYS/qxIW1NfnxBvJMXNieXv54+9nM1SsO/Im6kCMGHrXscTK5yBLhvLR
E5hwZxCUhPeQzsvQf3wNLzNiutm+HfPCwVtXi5EoZ1+gjylPopuvg4+A8fLPeWjljmNfY5FIOU7R
7y1oyuHH5UWyeJkp21IOuChAWBzbm4IAinQ1Oy6aXyNEvC6M4cNJS5esh/BxxOv2Lueq37tl3F0X
20z0WT+njh5LBIjfzDBQjGw+QSLG2zgRLdZjIs5qtOrFHZvD6LfUNePQbCV4bKb/CcKeCh1sxCHL
+puYsxLpWEPZGh7QxAEuymL/P5DDrG70TpAzYWYJOqpoGo4hquHuw8pwTXP1qe7Fh+1GF9vvNzxY
4N0pr7oGy7RMC/L4YWDpoQib6emyfdqmYDgxl2XSzYCARehflvtVAYQGy81aVS6KYOuVzjaJ9e9v
IkXu6hh8oxqHgUP6T73Qzdq3gWeKjU22nAGB4cHSCwZSqdUNVv26FjfQnYzpfzN4rjfuJLYR6J8z
kDxJ0Nriob3QqToAP1H6hZzpcdZs4yHctg+GJ9eznlHrqjAAUz7o+vkd1CEjKlEXFN68MQvbPhiH
Mmk6QFFyVE7JqmkA9ZJ/24BvcXhYTnwTZjYVuV+KAakQVHg+gqX5QzLj1lPXAEtBGX3I/O+VTjfq
y5btMDFnNBkG1Xotj2QgGhcdTbTNvXCX+1RWEZ6omnajHGAbyDidqShr6hDEwHzWX6Sv+McQ/RCV
dLYOUcuWmOAzoZp6AXcjBmhk+I+AFPdXtB5tVQJsX1+n9cbx6Fhk4UjxdbAW1xC2BcX+NjrBtjam
V+cTtOidBpjhBKhFiaLtoXT9Yl+EV3ZZUBNNplS6kBicxRHAVZAlcsC/ToHeOFyOfe8eQYKaiV0f
xMncosHrBVn1Qz8m+a7owX3rZBFTuLp73N/IlN51bgxkWBHIOesG7D/NC5TJIhqMn0NfPg0wWWBS
tvhGbGOsf3+z1SzRaIkUo/sC6M5toeNqV3H5MKTVnsbT58sL9q45YR6GOem6Y11X9e6LmHT20IeJ
PFZgbtnICGwzMOxJMQHtZBaTFxnDWJmaDrRs79VSnYbgqocpzMA4KVxvWUpVpe5LEY+QJ5vEUnyA
JorzenmB3kU/4vPmMZHkA+MdJS+98k9o3nioZ7xt1tMYDbQ6uI3/3cuGTxnbfPd/1wcxoHFsSAG1
Yqp88qJG33sKdREvH6CMhKMDV7l6i+zY5ijGuRFkM/eg5U2/JdkUjXkQ1VA/cpvgFupqH5Uony6v
3rsniKBmSiim3J0ThdUDN9qTBmX4rvQCFJL7+8yZH+KU3AQ8/XB5LMvCmXmhnPAMXcY9/UZJ85FO
/Dlb+C0j5fPlz1ts2cwMG5070Mds6bdJc6gsySfl8nOBHrdpHDaOJsummMwzYTMEqYAI6Etflndl
PX3K6+K0sPAevZ73dcOvKRNgUwyfbyECC7IIZ3npa1qjW7kUN9kgw+jyOtkmYfh806xcy1VBXpKu
itDk+X+kfVlzpLrS7S8iAoEY9Ao1eHbbbk/9QvSwWwIxSwjBr7+r9vfiwzZFhO95OtGxo2Q0pFKZ
a8ADtbMPp2WGUi5snQL9cH6gtfVeHPyshzYdtDTmF0aBRNZjBRN3g56QM9bht/NDrETHpXVfU8kx
DDo9v9DczN8yrZzL1vGHP+d/fe0DFiedBY5so6ieX/qAs93sKjRGC9Mdhsnbug/XPmBxzDs2ltk0
TVhqA2yVF6IYVAXBlqLiypFY5oeaO54aS3d+IUCedT1ON5Rujt04/vHnaiOLXpmkZV7Y9kVB6naY
XzLGyR4iaGM6EKTQuALL4/l1WJmkJRshtkOtvcZpXiy8R24BwH5z21FuRKW1Hz/N3YdLHPgzMyGj
si8Q6RyThg4PYKJvJCErR23pyid7Rqg75vG71vWjDKcjRFp+jGw4uM38F6YfG2FpbQlOn/bhE1w2
RbEzyPg9D8k9CrD3ESBLs9JbgvFr22hxkLtuymLuO9F7ZMJ9HDgJmn/3sa6P4KltLPHaTC1ucaoF
zO1zl7/Mvn7y8odW1Velyffz4CR80+lz7UMWB3rIagq4oeEv1IUx6ulLVGAeYqSiJ1nZ85t17UsW
J5pXTTf0FmP4E/17GgJx45IXweXJxGb7Ml25uJdkgUF1oeIs8N+hKXU/zt+9pt6ddlaDZQHZo42b
jRRx5XwsiQOdgqBEACW/92wMd5TV37b37cpyLDkDaJ/EIXzb/XfKxl0NmqqjVOLZYOdjmPOrsTbE
6d8/HA0CiZzIrZj3Dm+kK+yrKegTUrGU+G/nB1g5e0tagIWedu5nZfYcWnbZIgUg8XQFwtfXIsiS
EyAdHWeYJe/fKcLff3otBSa8LZCql+FWsrm2xosDPpRjIfGw9N9z6d3/q2fvBJtS1CsJerA42p7r
txUkUu17ATsLhmKRT6sjxUPvlP4J9q3TMJ3oo6/gmGJvyQ4Y28IakD6qd681gl6hZ67rp4IVZEse
fG1HLc537TRGMCb6d6cG6SpPC6+w87HqaN8WydyQsRGJHNys+Of8BluZviVjgGcZV2U39e8jy9IS
Abh38ASElLrNzU4gppgB/765FVbiypJCEBYtELt92L4zBJLTSknstGayyVibQ40kEVzGjUi5NtQp
gn44m5wMYQ7CS/ve4GtOX4f9XY9mx6w8WFR2CQ935+dwJSYvqQQZAPcmi6P2fQzHhwn+TiEKDrAP
2lX0l8i3WH5ro5xCxIfvUUC90rZz23et9GWPXT23+YG28S1KpSm0aJPzH7M2bYvbnmnhFx2d2vcJ
dvGnoU5VcGkyNNFRhcgH1Eu/Om+LuND0th+l2zTvbG52gj97ZX/J8ywt6t/FtPUsXNvgi/gADS5X
g2zavAM/k6DTd8wmmpiy2YHdk5y+51RgLvB9X5u+RQ4wgi5Ggr5q3pWGrrwPg4XTExFn6ARR//9K
augiVKA05EUEqc1L7XoX8GI/RNZcQhJqZwXZK6fd2N0r0XtJRCiVIsCX+eytKwN9Yj/KMOkaWncb
M7YS8ZYEBEV6ofpGFu8S1zSwbFfwhv2moenLqq1EeeUW9RehYBgjJ88NEe+ZB/hUDC+ik2FuzsjG
J/yrifeftlHsLakILn42J45y3jw6Qy4jMR6nECjV6GsOza6HRJftUlSqABJDqGjr68oDWgXdJY8M
8E9Ary/oyotm4EOJyojKxjcqpkpf2iY04cZdv7aOi/hRs8FXTlR7byFraXsBMfwA8WMGqnJjgJUA
taQ0NKzvCmhquW9DDrmqOqGOncY+odYW/nEIelilwr5Ydyy1Ea+6jQfi2mctggiehrztJ2bfZMn9
4AatZFJ9Ny6kpr925S/pDV3AZ14L0755om1+gtjo/eDG0ufz8WLtz1/Ei9D0aCaXgXprTiCtHVDv
RB0H9Fbi4/kB1lZlESVGVC0ixpR+c7IqmQlJSUj3GY5WUHnXMCc8nB9m5YgtiQ4zBQY76k3/5md1
Pvz0RguH8hgCKPKHtlHIn84Ps/I1S7YDlFozyBzJ9i33m+vTtQHuAzRh6PXp3jj1OM8Ps3JpLNkO
lYhNNcNg9a0DLO8UxTnu11xBnCiGBL9L0HKWhz77Yqqy5D/ImkRTGA/Vy4nQeqqQnrIi1dH9RMgr
58/UmzbabCvbbemkx4DzzDLAad5Yqdh3NVbiexPOzeP5aVsJ5d5p1A8pSsv5HCLOiDeIQ4mdtO18
aBm58CSdd2put2yR1/ba4sh3Jmb5VEnxVg8hLE8wUb1zZSpHybSftAg2VCrWhllkDhYyyIAZ9PGr
jOB8X5QHEUXvo/iSHluMSP+/k8UbFyUh0cWvcAe36j1jVSkSjYax87XHqbc4+QM4lXJAv/n1xHDl
kYMUn1/YmSYFmK7nF3wlWVySI+AhVox1W4evJBTNoYNDcZJ1fQZTEpzGwYt3ekBVsINt/e78gCv7
d0mYgELvDEWmLHg1Ro93IquG1zK0UNo8//MrS75kTDRxQanphfcacTX2R6rciFwzYtS8F6GV40aw
XPuK0/n5cE6450BvGO7w+1HaBw+ErQQKLltKcyuHcMmV4L2ag6aIiz3X4+G0EE0/vBkaXfUZ26gI
rg2xOOfgQkIY2JX6Naty55V4DVC4B9sUUzAnBsmvO36TzHW2pmttuMV5b5QXhNS4xV72Jv6WZV6d
ZkCpXXVaVqCMUf/v+dVfG2dx4JuQoXlbGbGXqvyuOvT5cq+5OqGZ5xPw4fwga2u/OPYe/AS4J0ax
zyxyURDO49SMX2JCxd6/PvIfNlY4gQZSTGGxB3H7OYeiSVJ6m1yHlelZEiksmbqut9i1pVE7hcvP
pfz+VEF1mf/+pclZ0in8nIR+E+TlKy6Q8Gcx5uIV6Cj1JVR17C1pFAi2zgz/XfkaDRzS9HUZz0Na
Zz7fupnWpuj07x/mf3BIy3JVyNdG89fOij9h4R79mV75m+/ZlRC11AHuiqYpoKNfvEoux1soDlO2
k3VAp8RAxH5LLnftQxYn3KAZpScbloe8EQ9QKfsWUX+PZu5VDNHujWC7NsbiWKvQnzjrh+oAm6Dm
ovJL/de0Q35URQ9LxXiKu6ev7arFua5mW5MmDspDK/0xCWAplsy++yUGEzbV4kDbnA60qLPyYHkf
/AqQCQ97cILodzghlMXha5+wuMsVt0VYoaR0mBvdpKTJ7XEe7Zawx+cxiSwZFqSI6hAIPqyE3+fl
hSqUeKNQINAbT6jPs3ay5Eq0XE9N7GCKMg8Pwnpk+VHUtLwMLc93Ua0m1K/GLa7g2sec/ogPZzDq
eC1R7ykPU188Bbgd9g1R9PiVdSBL6oRLYWkUBC3WoaD3AmZQqa3Bs/7aj5+O/Ie/HAA4njdWYieN
nXc5TEMDuS2oSZ//9c/fNGTJncg8GpV+7vHXWoLA1A7ev5Uwxsv90PZzMiNb8OvfYth6Q31+vMnS
Eg/almHIVV0eGsIuxpJAMSaACAreaAYq5V/8qMXRnpA1E92P/BUyEBcdhQQ+veqARRUK+rE++164
36eAfHHxFye9kkzwUBfO95C7KCDWYzNWu7I17tcKomRJsYghq9ixkjkvp2fn6cl5artNs957o06R
Tm8Ek8+vELIkWHTzFHtSxQLqWQNIVcg+GgvtjO00ZGWrLWF4pKwHd6hD56Uo62sxkrRELijzIR3k
sCdVdczq267aii4rB/4/WLym5EXLvPLEt8CR4dD9rvcmGC3buD/W5uu0wz+cyzoYOhtMeADCy8qm
xNDq4CrpH+FsviXgvHJYlji8QIVh609ReeCijy6xZP5Rldq9CIAzTOJqUwZ/bZzFvc4gyUYLJ5ao
es+Df0Wi2YkvKFCwKaeZeFet4PTX+XizNtTieictyOWgkJQHNcTjD2NnfVezAM72cTl7DzN3YLN0
fqSV62WJ0YtyeCPMnioOfT8Wt71XPeZhCbklKo5gF/tJFG3BPv9NpP9b6CVLdB5aSn3DTBW9eCgK
FSggE1zx3BUXwezAEqE5DnBW6sx4YWK6/9rXLa7+voIYFiV9cYjm4sLl/IA8HKI0mbrHI/I4F9FW
FXtlGpdgvRbyzlCbb4sTfOSpBBkohf+xSH1Y0MEZPD9kOtxiG68NdaonfDhRweCE2vE5tqEc/kHW
LwGbLa4z2FQ5rCZJJPT3L03eErUXWhiVWC3lIcj4Uzxm/xTEeVPGO/oTqRO/L/6eH+fzQghZQvfg
1x01DDX9A41mmdT+/DKa8rINzEXcmGelpgedB4fzY63EuyV+L+vHMur7SB60zzJvF5GiUPuy9Gqz
sePWBjj9+4fVabwg8LA44UtlvFT38n2Q+RfXYxEUyoiRmjtNcUCP8TYqHZDZWXWnK3/vwEwYLrBy
o/i19g2LxCA3unBt7KApNkrqpGUXF7cgA4/DRq62toMXuUDkdrodlYs+b5Md50BJ5LZm39j5co5l
l+p8y+xn7UMWx98gFRwgDo6Bej9/D30zv6s4YFv2Pis/v8TwiWx0tHG84gAf6YEkMdSibTLlgxVf
261LAJ/j13gb4aAdnLGY4FA0dQcktl/980/L82GrOjw02cQ1zgIX7ruvG//Kcefa2UgvV27+JZcD
Cv46y4VBn0w7d0GpoR0hxkPsZVtwj7XpPw388e+fhjAS6JsddNz/CqT2f0Su0FuzsxKVwtOoH3/d
l64DCZjiEODqAE3oDjXhb6CP/lNBQUurYG+mZov3vXIglsQOL3DGcPJFcYjd7MYK1LKNmF/8vD1Q
n7gJJLCPXwp/S3VgL9cEU5YX0GiOhh2MFeYDXqrkS+BoEi7ONQvCeHYJAvk8VDVcEwV37iA+AOzp
+b9+JSsKF8d5guYunSvEpUmK6MDL8CJwa1jOy3Y3a7lRn11ZiyV6T5ORB1FQFIewmlElZfqAwHo0
FLV43to3N4q2BIxWPuc/8L18hJZ6ILHqsK2xc/QjoOaiqi30ILa8wteGWBzxEWh1SSU2luj6G2T1
STY5PLWUgasXfS3D/4/GL/F4h9ppfoDrXb+PK0KQ8jT9DYQjtkxU1j5jcdK1pX3jamxb1td7FuIz
mHyDR8NVMH+JeRaTJZpP17GsoCVbHBRAGvsaMmd7ms2v5zfuSqQKFje3sh6JjZuJwwwBg/uGFfNF
l8/e1zCCZAnjE31V1XzC9EBnBf5Zo+EQSNrC8a+E8SVqL/NzFvkjtpCsRcpb9VwA2GbrdqOpura0
izNtnLIQ+RgLqAj6v3I/fPHcwSuTlpAm6ejYbcnorIyzxOqFevaHiOIzaGRuRT3fV67GZ5A3raaN
8PR/vn6fvHCWCL3AVlxXLsmf8Zam8WWUszk/6qb2/mEBCZ6ayvG957DP534HY9fGgd2QKnLzSFje
j9f95Ob84BSF/BHW+F86gIsVP5VhkLtXA5652Y9omES205WD/8sDWfGENk0e7mDpBI2mCIA2PkRT
u+vnsTM7M4VDnFaS2ijxdIAqoegdlx97L0bGCERV2HXHCqLwb3VYO+0hzkyUp1GvA7kzg4QVY0B4
M+5aE3F/p+t6/gM4R/zuTQWpEpP16m2m6E+mcJC2F7A4DR8k9+BmEzdze1c6BlZllg1jzFIXytz9
LqgBHwpMPOtknOLJueQOn8WTJwOKWgqHkGRSdhCjSxRYkw+z7Gjzy8uMdA6k8BpIHE6+/l1LjSum
a/Hg2ocea52dF6FclYZtNHkJ9/uK3HUCHiFv4OvHzqMw3hxc94RIk9IizsKkKYthukYkrO/nwOlg
IDPSkNq7MOonOqRB6bRTGoeznx3m1hp5hGtuF19kuu8pXltuXvJvUQu6/j/e1EvyoGZonXQp1txP
C7ccbigP6bBjvTscSgKk4Zg3M9thCVj0ELSdqHct3sD0Fpxdn14UEy+ALwlFrIv3anYkuQMgMiuT
eQLuJA37Jh6vgd4QFvhoOZGkbwx3dyWqUCd9iTnArIm4AJ69jPI8OkJqsr5yIaNhaBJoXjZ/YZsy
OknOcoTOihRNcBfmThBdwNTMVMcYgCsNox6/wyrDkwTKDMEYCSb3mWpbCB8Vbhu2c+Lx1nergwP5
8PDeMWH8wqBAgQwiKpROJ4hCT+hg59PvkXTT0zg56rKwXH2beQC/Pbcu/Cbxeq2LxIkc+VgjAUWT
W9Ae5GiWMf8wAs8GBVQg8/38pyh8E75Oesy6v7WBoe0/c9m5TWpLF5DXCB4D6kh9jeWM8KozyTSN
szrylipzmcM66sVB6al+rINgJmkTtiMtd4Y5arjpANsKk7ihJNxpaDn+Dv3QBKkLI0VMD9SgeVKz
vPnlsC6/gTXbZG86ZmC6LHmJ6lgDg+Zsh42OdLmrpx+tX0y/ISIalNddaLsxRe2mGC5dQBmLYwl7
DPfRtZ7QCTo1OHwSk8YTZjjsn/tWxMOzP8g6TmAYOz+WlbVi18C8cU/HOX6qJ6nsBe6l8Gfl+cFd
ZLRxL4h1YCIWxmP8zJUbvMxTG2Tfx5GVcyKjVt/rCYJwV+jDk2Ffg/BsLvxOZ+R6lCImNzBQr+Sb
jVBfhs+A7eRtBVX1YU9F30zf0QjT/Z0jQCTfoaHvvvWtS9W+rUQL0XgwctwH6GlOQ+J4JvaPgWvr
IemIgxmEpTHtE0VDBol2XUbimoqsvS3cTn1TWcP+ZFHR2xRxuJ8OglQ9+rhF+wgLp85JJdpMz1y7
OkgH5dBgH9VN1n8jUxA7No0M9Bceh3wepUymwLK+TXAaa/8YMt3HWP2iyhMxQ1Yq1a3Cn2E9g0Di
KBLcKmObh1zBc+foEB1ymBHI+Y/CZOqkAB3R3YlGMzg8dR6Ljh3Npm+EeDAPUABJqF04KadI/REv
+8SpGvbd9oP+adg0dgo6RFlgEfA4pLKgSM8PHtX+X8yDVnvDa58dAm7zYNdU3TynlECeGwX2kLMh
6VlZyj8IXjA2CiEXCnlVQ1HqD2gr5wKqB8LvLgxzG3M/0iD0T4Ts0Z33hgRhKfeB16jw3uVDZ57i
UkTvuAiw74Brze2NhdYjRBhZM2bfRlkB4zPMAu4fuqsmtmcl2NF7aFnBPElGyqPoIQUyu9ae9fgR
jCu3vgLEMXx1wOgC8heXijo44RBkU9LTAe4iTVTldifKsf3ezwwl1ir3fOdYoHIZI0I20BKlfpUd
lQAbXidlm5eul6g2NsMeLm4BnvyZQKylBRrtUHY3XqAqXBZC/8WBVWrnlln47sD8Zdp7ji6/Q0KX
vCJfbso7RtXsPozo8QSXo7VNC6J9Vni7tgbb+BIaVx1ueKiLDUdO+BDsUXobnAPzdDs9Rsbp9DXr
5gJ4wdivbwK4RGaoeJd+fMFlF7UPsMzryCvN7Jh6gBTRpIybyQV/nFkPBX+4UHsZlxFChWhgUtSX
UTc+MltqnTq5b70j6AZNd+n0/QxkFYQglMB95uPmSUASjuGMDiYbXAs6w+2AH8yLOpmEiuqdGwPH
+Di7wdjiSq3hE4AyDHbXxLrod22KEmi2Kms7oJBa5DJ7M8/4LzME/+ai9YDR3tcq8GRqCiu6q7zI
2r+CzQD4yLbv5HNQVO0j0bz6pycaQb7xYSn/PlimXy0iQ3c5AVNuLsuyCZRJQccJm1s74uEep6wW
3ROFbUf2isbsXO9PYIlpBMZdSv4IhlgWXhk1RNU+4wNu577Mp3gPlnQ/XmH9K3UbC+Zc+cKP+T4Y
ifot4IzUtYnq+5ylzUgK0IvYqUgA479AHH24hUYt7jXq5L8Jd5tqz8jcfB9px1o0QIuCX1FX8i0r
wJX0cIm/tUOXtW2c5c9BbO9IrC8joi5P6JWp5xuZ7sojYCkmTgtJuN+qHG1oJzsWPi0vRBFsEQHX
fn1Rs4tdFmRQPRBI2Rr5UwgALBOsQvDF/upSSxx5nu58zxcHd6TweKg6EUZJH5Tl19BpZCknLq0K
ieOM4gB3MXEHG8bizslFvkGV++wVE5J42VWDse2ck2xobwQp3BGmhEIfqz60QVLYdgsu/Kl31mmU
xXPbKD5C4WVk10hj7KwuojjshiccrZa+NWwIAT8IxUzLeV+ifRi2iS4Liqu0c4fQIHQDNZI9Ta2x
wUU1zW7XHydsS9zVspatTkK3JzEEs5oYzifnX6afVTtOf/HpPHyocuVQI2emw3PIikE29EoDJubD
/rfUmZBXnDq4WXadCQNO015RuMlt1IA/a3OeBl486VEaCmIhKn6jofJu64Mo4gD8GEQ6snOQIbt/
aVTEqCq0HsGrZ9d4GtcJStHx1F2c//bV5VqU+Op+ljoA5vY690Eefwtg1W6AcWk9LOPBzzybX9Ki
1bO6GUsO3F6iRF4UVwq+Fe0zC4sg95NJm1xBn2OMh7+5Gkb7xw/9qs33coqQf+SVJeYrEKzTnC3K
COOELG7E6XiUCrx0iHUL28Boq/lKufz0+4sYwkHP79qeySflzexGQpu33MN6GhnL+Qn/LEadfn/x
1u8EtJtKbw5vqA9bvJ0MEbL2JzDqt/O/v3LIl004dJp9hpBRPvGcQ87E9evghRs+jAkEnoeNIufK
iVlKZYxlPcMuTuY3gxvkoN8h+ZQBGGU+RKsOXtzdyVDZjUPyLxZ4WVDAjC1bcIEnatU0zL+ZK4Bx
gkMw5Fp/y7wQgIZLpXrw4/exV/quPk5R0AIckE81/aOR5nm32to2+oUEg5UhnoaOdOudKeDVGqcu
sPjkxRbjGJz0XnEPDVcTx7NJ3tWl7//T6HwQwUbsXVn2ZX+vySs2zNovnoZszLMd8tWgv46sM7KN
TsNnl/dplhaxZILTmwpVnt8EHIKCTaRea4u1mQf61Mz9lpff2mec/v1DqERhW5WkghWpE1N5BKW0
9aHzrIjYnd+9a1+xON2cxY2eciZudGadNApBAZkpueSxvPRJv8UY+5RudZqs5SH3+7nE84dcg/FB
R4vWW1e7KFI5EftRUwM7jB2S6kGRQ1+1c/3M1JRHRdrlYjZuQiK8Mp+rDECxds9zC4JgAhlEYCcr
DWXcjX2/MhVL5rYTuEU86aq/zvK+BPWphhALPfiTFzOZdHoivE991w+qjcCxtrSLxkUxcKVkVE83
BYHivxuD85jEZBpfzq/sWshYxD00K5AMkBkGjNPE7nXbPsH0GUl4Px+qOWvSyHc3rrSViVt2JPO2
8phCsn4Dj7fZJo2thvIYlFDMRcMeOYl/MUMRBGWj8x+2EnCX/UkrmoHkDtapd1CdSH0LK7wU2Nq4
TyMIuW3deyvztxQZcbmVUPAS0TWHsyo4GH6FHOgPrCXwCKsZK5rpMiZ8Hh8MmVW5JaW7simW/cuw
y6jKYJv4mLPM7V/zXvXiEY0Iu0GRWfv9RdSqBqhXVlnGrmtk609B5tvnvuTfv7Yyp0E/BKuqyzoY
WLjIRCNnOoa5uow1bZ6GRvQbZ/Sz/ijiyLJnOU0h3nVTW107cLXJbv0G77WfQjkdimgA97TkCnGf
CZMIw2P6WoOZT7bQz2v7bhHDRAxe5KR8FLRKShDJwhAOtRDSzLunAoJcW7y8tdO0CAuakdgvQZq7
xqPTpKNon+NCf58LzKHnyqfzK7U2yCI4BASKr3ye9fUUG4r2x+hXsCDkYzXX74WomY9KoAStfGPZ
/qXVfpJSLPubFvUuxXK3uELNX9t/8OiFhkvcwMrpyZ5ouKhLuGGESlfEe0BNu0wUBmxciwLqz4pq
LyqTIusc+mCg+WleZmGK+CAdFzLxECKY7HjSg+5IKC+l4ROsjmCkXsbpHIt4ephmX9B7QM1yD4RW
1PlwswiAp+EbhfJFye+IqYn3awykMfs57K1Tvw/ONLTB72bKBGrsmYqjtG7DGO8Ewgkd3rwiHJq3
eWghx5aCBNGbK9mDnLlxTP99gH42YYvNNmSzZSOP+5u5DmQwwh44zvO7MK4meFACcTjlKcTbpH/j
xibyvZ0z+m5pE8eJ2+ER+D20V5Q1xB3fwAkYKE2d2s3qh3xq3HzAm47VdI+LbWjToQvoDumL718W
g7SVAurXVva2qbSDyS1z1z5VJnJncRgz0ZS3qHP2gJp5KBjSBD5BELxIakdhevdzruvISVCn8eN5
f36rfuomgDO/7FhLXjcousnu2nHhUgvbOA96nfe05/6Mqk7biimBcvQI/ywdxq1IRAjC7F0/lSq/
8Dw8v5+nOHemHxnqHrCPPv9XrcTRpVSNG5V4l8o8xIy6/Dafopwca2itl4ev/f7p4H4IpaH0mk5V
JHzwnIAD5k+j8eiPvrflLbsSzJYNVqpq+Be1g76pS5E/R3j7pmCeodgeDH37xW9YBBkWopk3BV5/
jUvAOn8aD++knyFKOn/Oz9HnQQxlw/+dIwr3HxCKmfzmVYJ873qUf2Urv1OYJj+PkXk+P8qnCNIQ
TZpTgvBhKfqYlsj1c+e3bkuyh2tytoPw+VPQOX0i/BpUiBii39aZWMpYjYYb23Ij/XyR/GUyME5G
DgWstb81tQwuXMJZUjWING0Eus35r1ubw9PQHz4OvGktnSoSv3gQokyLmNnaJtu7RcMOeRvHXxxm
kRmAxVzTesQcRk5fgKTnpRMB1y2EQNmu4ZWzcc+sfY3/v18T2qE3wmvsdW+GImWiuYkkuPPU8j0g
uRuDfJ4Y+ks4UwmNqrEhIvs9s+yCOU4HKUMf5nr6jrFKQuG33njCri3/IhMYewNta9id33tdx+L9
2DitvI87IHge2q7O0YQ8vwc+j2X+EuEEXThc/L0Zr+Uc2xRCvHY3uO7rl378Pzc/Qb0gcHL5C9mz
D/0MU1R3QTPEGzFg5W9fXg60tRR9RC9/ngTIPVcxohoBPcYpviBWgcO/ROgEuFJQ6pj9n0Q12X0b
6qG60T6QZl96O/lLkA6fymKEMnv1UzaMpQ5HHIbhSJsw2V11iG4be3ZlKy3BOpkLsGjv6OBeWpGn
OZYkAeGxO5YQ/D+/zitHb3mh8MhSl7O6/hnh8byHBTtPwRdkadGSH7J1yq/t1aUdN4ckYNhDMeAe
6AA8y91WndqpcKzdWI+ViVoiduIZTF8V5fVPnoWPWmf0YIrw0KIysTFPawMsLq0BKHbdkJLe0wnS
Mm4EHIumxZ5E7RZu7fRL/00d/aUfN548E+9jVf+sRTE+Fq7845NyMikYtPWRA2yyV4Cc7HhT2Y0m
00pEXMppVTZ2y3Gcq19xHz4q7v6d/HlMpYxvwV4rE1g+8K/tY3qa1Y/XFYAqky20dz/iZbmH7zfw
EZEfpn5rn8/v47VvWdxUPZDUBcR9ql+gvswJHJZ1YrscDIFYoTUP5FjiWxhenx9sJXpR/38/B7X+
Oh/9KLhSDvIkAN2iyUlnKBJ9xSsa4Yt6/zsAGFW8H+wgfhFWP9owincQkv4KMf7044v7ySMOGYF2
4b+E1U5i58K/d+CTuHH7rc3NInukZV31KMK493hoKLOvYAsGGCB64+ZrR30pk8UrvNwBSHZ+ohvv
4c6AWTqJcYHr0WygelfO+lIoC2+Ppg49D+BLlxG7c7EcAMw1HJAlWwsoN35pF/1HLKusTC2Gwd7z
0tTV1WBJT3DanVlefm2AU8z/cOpCC6KbNcN0H0LCwytkfiiifksrYm2SFkcar1TXoM3m/d/VVA3m
ItfQ9z0Zwrpbfeq1MRaHWmnAPdt2ovd4QfJdU2bvnUteg2wsNqL6ymZdttl5UDhD30v3PqzKob/o
TNtUKa0EukDnl2DtCxYHGV18x2FFT+/lCM/E0EB8pOPumII5sUXxWulM/se5Owd4rKUoJ9w3dRXB
jcGWdnwZoqAev1k00VrA3Xphqm+VUnF7C/hvVb+OrQiDOA15A5rwpGISvTFFKvPLRTJu0fqBC0n+
WsXePKOOH6sJJZjzM7I25Yv4kNsQmqT56SKF/WjawPbn2uT9Fodv5deX6lis153KjFv9RLHnphJg
jANAtwULXvvxRQ5Qea4ts7yc7l0PJuZjZVSe1oFrth51a79/uts+nFc3B7DJSkLvh3a8i6fauw3k
yDekAdZ+fBEMnEnpZpr6CsKCeZW2U4uGM8s08A3n13Vlpy8Fr8YTXDmHmd09nyzzbmgOZPah83qG
bkILJGW1Mc7nWAB/KX2V82golK28KyUg1Bq6QAtFwY0UxsEj+/9x9q29reJc278IyZiT+UqSpk3a
pu1u9+mLNftkjDmDMebXv1f2rVfqMCU8ikYaaToSBB+Wvda6DuWxGoN70FDv224tVVn6sNlhz6bY
E2ihmxMH8AxMTQJz6ta5c7W+xiYSB/LcEBxW0QDU1cScfI+QmxAYXZhQhq/XzcvstG9AkGOAxuPm
bYA2IYnIPLfTSVd2Z9wCqZp6pdf99y7/wQV2LoNVZgSxBSL4P9XIVF4mroe+sExgvZ1l8TEF0FO9
GG/kLiDnjoo1FIqrsfM3aP6E7lPFcR6abaxpRm+ndur4q047MsQPkai0HXc+fGDqfSxRzH0eMs/x
P7U4g+iJ+AFv4kROtWU5jI3D6mQdr5mcrVbICUxSB2mZ2wTC6tmPsnSCf0TfjqcCZiPypkox5FDr
C60E3I9HxfcxBNJu2iB37NAUK3VcxfsAxjnRp6EhontAmxOSJpsgBkDu2UFh032E6UqT33jwzWr+
sNjV2T/Mo0W54zwIul+mQU99B6XaScbfROCMPYPhYogW/T5WBfCvd0TB7qJfKUEv7I+5UlhFcQ+t
RTr9zM2gNmkUvxbAfLY9cfcRdE0SUK5+QcMPAKG+WQMGLaQuc7GwLmVhCBfVCRUPSvw7RVnb3vn1
EH5vxn4Khm0QhVCt3LHQBQcrdsLmGiAYts5cR8x0dSHCRoQHQBmmB2MG746aYM18bWHr/z1x3wVk
SeHzSQp8V5UH7A6CVdOj33fe3Rg4Yo2Ps1An9+YyYtCMsxENJD2QDIXvCuYFoWE3OMWez+La3VD8
BPT9VnnDmw3djdMGL7kAqO5ydPifoPYHu/Zv6//dN1aQlstF1TjfJZkYP6QgKXSv0chTJ98x3zHB
vum6HAIphQmbI2e5AMg1AAhdJsMI8HNQQhXwPlZtEG6cgXc8oSGiwDYUBQCaZvQK6A130WQPooUK
0VOoy0geCwKoQPRmAMS22d62Vai2FcCj0xsEB7MRRBM0HxP/7Ln2Mz6bWh8gXltiaGC4hyyLt3Hk
3BAdAbGToPiC5QaxxYxtoMOH3wEdIpgx7zIFxsIfCGS0GdDokPKJb+kYxeUzh/VP/2J6NZkHFQ5I
I6C3ZewP5eI8fJx6Z2reQJhvp69wiXTtA8u7uvzdnVHL/kb0DOjuJG8Bt2GbDB0p5wRgD3U+peBz
+y/gaQiz432mvGfIiBfAwsH2Ar0Y8HI3k+2V2ISkoO5rakYpP6eO6tx7+Iek8VttnDZHEa+FCxjX
reT7ILRTqxMXxEt2F+Lfzd6DVXa4rVkM0GzZxrrdB8DHiQ08KnS7KXUOMGREYNyIhlDjwJSrc8Gd
6Ryrfoc1nWpAeHinTxTOiN59RcnAbmheec2+lH4g7gfWpcBDKZy87u1IqxiUDuUF3Y9yzNE6SgC9
9IBWR2xjd1mTKfsghmgo78vpLLwceqbne91Vqvoz1dHA5M7PzNDucxf18BYNeHUPJ0NWJVBD1y3Z
9ECUowzrhyCB/igbS4Jn0pupbhKeSzQLvVyrKOkLyOeDV8BHv5rQOYwG9Rr5gRc8BwYuOGwDwLMd
noY0iFAn8zPJMI7hJHn5sxkKZCW8inwJM/Q4jn6DEUDFs4EdggccU5z9wDrSfN9rAa8suL/DtOcG
q3Pwum9Vqkv/S5YW2bSXrojMxvLurOVSV3E94jCtqP/aV7HLt57NmxxI9IYrSLlLSvYMFJXqThKU
mlGBiJu6Q12iR2sQxpQuaDh5Dr2ETemmTnNoLeUn+KMAS81TMTSHLGwd4G20W/ENAGn2kxfYgX31
BAn7LeScmHOTBnBpuUVRE3uuqJyp+iKiEJ0mcGUKsQVtoaM7yOb33q0Be6O7geJbW1VJhWxhJzre
BTeNB1rNRoELlt2ZHO6bh7j3ekiIZnGpj7X063Yfwn+N7gIXKmHHvJU1NHlimSPNE+pnh8PaPKNw
mEpI3obNeUH1A5z+RmDe9SFihSFjEhCCJawBEyz3UQF20EMVN4UwCYsamsotwJJBc8ROAx0Gq66m
L9x6lXmO3NAjMYJArFGnkCBp6U2a+uSNtZ3BX7SjBz4mNAJTB0MCUPuNWzrhP/AnG/KHKKC8flNB
HcTbrNEx3EWLvM8/OdTHiV74MitOkBSq6CPu9VP8qQGwNIM/Uyra711lazUkg00L8yf3aJ6+FpWx
04GYyA0SOCfmwT5ohHB2AgNMwW2AmPs+ryyk7uGKVaEv4/lBsMOWCuUBJgLgrHSBJ9he+EbwW+Wi
oX4XTDlWlN80bvsnBmbXOYwEFKCkqqUTpUBk1yY9TJx4zhNoMFl/W1YZzApuUAuGb0HodL16ddgA
y+a8pewN7P/h6wQLBi4TU2kgMQcL9s3WdUk6fsXTtEZI7SUKfDdDKpCFgQo45Wsl2IUEw53dk03E
R49CVedUTAa9tjDtVLWByYL6c/moWno+/Xd21ISBUwI35rwqbdv+WOTwFdjQsYn4dZUrd3ZTFm6Y
dWZk7inoQovuUFFm9OB0GY93l7/g71B8dNbOcl/VQFAEN4niCH5bm4DPLTZAn36R0LWicXXf6fTW
950iQVjVsL6LfgFrDNx/dQT++brq2Vxb0ueKNDjox5PvoiCBKg7a/pkrNr0eryyqzLUlG0jhdg6g
6yctRfyGuM5AHbPqKucO3Pnm4pI49OO8BQb7FI4ojGoFB80OfNJtQXRzN6rh0+XZWrhIk1nCTALH
zXwhiyNz8z7x4/GN5dVT06W/zvcxAUlO6uvHkq4arCzcNueCk5XQgImjsnlSdcN2YYSYQXs45WaF
XfPrPv/2DxYgOe+td5c9SaeSjiARn6aJkU1UBFtQ7/RN5oGACtuLzeWRW6jFk1kkKBo3hlJTNb76
JRtUojkgxWwkbG9UK55FHv0ao+jp8rsWogKZRQWfFSn4S0qf2NBXDWh5ATS8sXkZ8da0RpcWwiwu
FPgKzzMtORAiT6LWIPD5R1+hq6/T6kBKOHZoGO61uKlf/qalhTALE1U/xeBHkeEEhedsVwGknXCe
KbBP4pVi0AI4gs6FKDtfgRvWR/kxLJBw6KzmOyuaQ5gXDZTRgnsagEbR2Eqe2cJPOS6wK2vj48Gk
c4VK5RWOzeNweMT1LS5uPAezxRJYQ9f+LdDrPlqdSPYn5JDCj+9GTn3w+30HXJaVH/DxggFH899b
wAQ5GFWqzY8QGDVqzz1Axe68FMCglRcsju0scBS4fpag/LkHH8IvVppHHbEn7cKdhAX3f/M5PYbJ
2Rknotlag3VpXM9r6d3ORtVwmJyK5EeBRVp0bbapAk42NMa6CYvg1Z/YA+yT8gSA31+Xl+nH25zO
dS5lHWe6t+eRhDLW3g4AWicFTpQgAdvF/e5Vk4RJJNjw9crILk2d9+9vhPi14zaCuWiVKCI3ECLq
q61bSgCILn/R0gtmwURGzpCjQqFfNarIToJKVYiyk0vXVI6Wnj+LJACHCdSm7YSNjd/MW+ZukcGt
IZ+XlsAsbDSh7/eKh/Z0ZmhHLGkoquu3g47COE1IPvjjHedwQwFT1Jg2+CrLGtZ8Saaho3XV7QJA
xH/PEMtyGxhgak8GrNud9etgy9oSztkxrbaX5+jj4Pgf52lDvImkbDKoM+dtjnQ8A2wExYNgaodf
URyBx3r5RQvLe87PK5jr+hocjhMfGXsj4BXfswJEyR5Eqg1qFPnRjYZh5e659LJZzKDTMIyicIuj
ruGSpCfzKHHta5oi2xhbPg1g213+qqXhm8UJ0eReSWqcLSyrgU8L4w03YBqmAJqsrIGl+MfOq/99
KFJe5NY9ZEhAW4S6Khu+np2twpCcUF+4FUN625gWjBsVP7i8XKk+L2ytOd3N5wUqVzD/OXEANOxG
QRnD26R2iqeVF3xc4/yPP3XRaSetmKuOAESXCfGRkWKGLPIp9JnQMEvD+xq49pvL07T0ObNIATLN
QPyhkUd0y0KxUZUCgz4Y2ujb5eef19V/L4J0zq4zTZgNUSP7U6XcCTl6rHnEaAI/bBQWDOC3Ei5x
DAIua13Kjxc4mwN0BtTMIX3r2CPvofHy4GioUT+FPksBh6vjLiC7CiXyJsmKwXWKlVjx8SiyucRO
j2IYqj9BcZ9WyooOwg906O5T2GNfo3gOkPMctBMOodOaSXX3oN27n3oKZtmGAfX58/I0LX3ALCxk
rPY9ht1yH7Tul74uu8cpyNY6BUsPn4WCEjKEfpBO7IBzb/rC07yiyQTYlL9ymn4caiDn8e844KaR
JbXHxXEsrIDfKEpgrNgSobJoY2iT5v9cN0izawGx1chHjs1oIPgRblCkbMOnKWZpu3JbXvqQ2bXA
eEFbo7co7sMaqjdJEfVSbgrHhRPSEAMBtrvuO2Z73meoazlc8xedKQiNggeel7ceg+vHyoR8vOnZ
3MeORAGTKC1l96XOvqJeRnZTHlYbw2MoRuHOffkzFkZrjs8JwQeM8QX8pSlwlBV8kFsyFQxSONO0
8iEfx2I2B+gAsehQ0Xb9MYXyg3K3jSNc9rMI0PCHIkodx8OtDm1pQbUOWflZ+wjc1+EX2Lz64IP6
jm6fnx2VA3GLPTze09cOVPRye93wnQPou9OzQZdApHHOXpSd1KaDevOt3wTexqlUs7/uFbOowsPQ
V6HD4peGT8OBoGZ++Ds5qTtcB1xl3nlxvPsKQMNLTJAfgQ/XBRtgq9Gqh1TIBoXlNZn9hfA1V+EI
i9FXUxioezCh9FM26hyaKtoU9coiW1rHs7AiHbgYZyOLXniObEqgDrshPhK3nqyO0tI6ngWWIh2s
8DDox6jq4k+onMfyJ6lYS26cvnfEHx9tuOnn1AaVeKjKOAyu/LRZpDHe0DYavfND3DrRweK8f65j
m971pXFWrksL5/1coaMIRUvGoS+hfO5BlKYctnlD820EJZ6NJyBSHwzXqI3gDJ5jfhSZuCOw1p6h
puT8rvLWvNEBlJirNsvcCA9mVMOQBX1x36Lln33KVFF6X2TBSXcLw4A0X1vOf1vW/72SsbkVHk7F
Agrgkzr2bSjL39DUM+wocD/iEASH+OoThF9T6t6UEzLSFH380Bk+lxBGqk4BrADhLKHQoc2eWC9F
eAe0rTJ/GptB5Axg7rzSD1kbtxPfguBPmvCqdIL9p0jaFkENiTRz6I0coWFehiqLPVi9Q+niDeck
DVbO4IXdPnfu64BXqvs+8l9wLab8TnXQNkD7jUAJ6bp5nkUstNW8vkB/4UX7xo6vljRlvBe8HBn6
yFXw+fJblj7j/Pd3cbFJtVA54vkzlKare+vG7XOZ193NdU+fhSwo6tKGAf1xz0A7Lb5omwGtRCj0
Iq98wSxgEVdHWdMa+lJA+QHGZyFKeTeQ7VsTFVnSsJh79THHyQI/yKJjP2WD/9ynmoQThC9D5m2h
mgd1PuOPZkw3II2yo+8oO3T7ihBIEorKc84cbw7Xk37D2in8R5bWK8UGgncIRvD68NvYvNZVxCGH
jqI+AT48JQWJ0DiGHOOasvFCmwemn/+eZCpsCH6LATxc8io4mYCYsN3AVmgke8WdtuRJF2sJqiUB
C6aD70RZW3obMmqAYAqCZqxRN0Qv82uQ9o6/Bxkq8oeXy2tk4Vibo7Qs2u6wVYBIP1xWnAcfDo+P
gnXt1xxGuCtZy0Lsn0OQ6tEDXUyI9DhERbdRaGjvASs1Bw9Ob7sYZC/UNOiwuep75tgjf7L4B45c
B98nCHv95HrJWKnxUPiEr5XWFgZtDjOCMhMB1cpRn5qyQeWOQmMyStDQTU0SBdPqBX0hOszxRqOF
8mPml87Bxd3STUhWaL3rYsLXCpznG94HZ8wca1SRLGeaZ84hb70J+8L9zRqov7UxB/8WaoUrZ+aS
bsgcVBSSAfbztidHAVZlANq2rRz/VikdufeUyim+RQE3JgJ9aqVSN+HgaGNL6qqm4dapHODUN3AC
5lC7A5h0BLuxAkRPbQOQmL380+WV8/FgRPMCHygQlrVZEz6aCA0+CnrKThg00z24dsZ1EK0MxtLa
mQfloE1jgTbbJ5SopNwWQGrfwtUIPb1MtenKlf6vNtlHMzuLzHXnunC7lPUhSmsVM0j4+IH70p1h
dwU0GYNQ/gBzTNqbqEqLJkPkyeowcX3awSKACj1lXykUw8wNvLPlILaCup3ZApwEbkXiOpJPu7Gx
2vb3Ba70Y5+gGWbqp6lmUufoWqfokx8yrsPyT9BIzrZDDvngf5B+oba5g9hnmYY3QrK6uEEObcRb
7uvCfcv7huV870SmKZ9HP3LSfBMPfdDAsGToArrvh8KYX9XoU86gtWcKoLemgQ7tLuyUK3/LiRAX
co7Q2y2++o6HQuZurLs0/ZFBgI48S89psl9ehEbIHdjuPjSv4fTT0Ccz9JEDbV2L/BpSLqIp96yH
iEEN/D+oHo815BSaL8hemQewJ6AqasPhxp7elrAzD1o42lcBPUyThtknig21b+E+7+nR23uNlkNw
rDrZ1N8VDTjbgyvm+l+iEZ7N/dZ0tnXvMgwAksbcL3GfTB3Be/QXs4yTbexA5+3YA3fDHiHNAmFh
IDX77ksHAGvV7Fp0XSq9Qc3DDNvOUw7FBEMMums2EQg9Z6WD3JkeVEGzNNwWxVD3z8giZQmpDSiT
eTHAUE6IThBACEC8XN5LC5Fr3rsm0MplnV/bIwM3uNtFBF+15VG75gLy8V5l88a1GFquvdKtP2kJ
0ARo9vS2YKwHhzsbbmEFuYYuX9is89Z1D+08Z2r5cIgpq8ObLBVx/LU0wLDt/CnLq5XsaGm4ZrsV
AJ+wygtTvzSlB5SMKSECl0ghnR+Xp+Ov99sH4WDulci7rgsgu1q8xAMDCu+uUHmn6HfALIXItyUj
pUEOYUjTVG0CGU4A8qQgYFSBwdo1aj8VaYt7vFVszP4AZsXYoa8Vq54MJChcmJJmkN+uhZt5D8i+
dXpT8NjnX2uUQ599nuvpGEF+mxwbyAjRLZPBMH6SkRX0jbhWjA9wX4b4DhjlCujsxD8D37eyKXUx
om85CPrdAgWpUbkZdLM1bRT2B+EUGfBoeoKG72f//EGf/AJ1q6+cpn4BJaEejN8NZMmh6n2H212Y
Hb0Ycikw966sgYJElxbQw7Zg4pfT1uAs6sWuC51zyOls39cwCgBodQ+BQ50BUkVJ32wbnEXmpvOy
iRwkE+0AtDptWkgpVxV4JTDeHr2XotLQaq5VNpVbFpcUwhyCkaDaIb2WuGOCskbswY8AuCzvOCsK
NSYE6oFnI+caSpN3Letd55ECxYWanF+EfdHtUpQ3audIfBdy3xCW7gDK7MIsAoYe/nH5b9yTy/hJ
DUXIfhrgJqMeoxm7sQa61G8gzSKUh+JeV3NTVnvZxEX9FuFi5NptylSkgh3PTVF0tz5uoMCz1zas
dhp+7LpLJhNAuPoe+tGqqp/cvs0gMI6zO7rGTRAp+xxqdZ7uCVA7cuiHEle3LDY2/Ir1lRZ3ehrc
jCWZJYDObUxvkXyDxYkMN995ZZ+XVwFH2N/u1btMzIVwSk0hc3cMa95sOoZLAKazIteReSCp+u8k
wElDRWJupmOA7RNtOHUytbXuVYY2GMI5ykqCNOrLSjnPvg6NuUG1sy8whN0qxf38Qz8KIbN2Ms2c
FO5UqnqRGUIuiSDMr2j8oKY02gJc0224XzkbcBZPseTtdiVwffjSaA4PGVGPFp2Xp/cpIDCPlDZF
axPlAJqLTSADn906AHByuW0N2KX9BpLydAxRjI8Lka7UND4OzmgZ/3vmYkdXAIuX2X3hdWl/D4j6
yHcZMKRr3g8f50fR3Ns0zoBEBzI2PmYts+HvvHcD+a0GJLf83HZBCPcmJtGdwzkH/bXyqi5JFJ9P
vHfrvXcGI+DPwI5TO7I00RpMmEQTzld4J0ujdv77u+d3+diZKXS7T0gjgMpz4eC5cdzQ8JU87285
77/rMZrbnCKIBwDbQboHPIGcBA86jWBQtA0DakW1g4EAmlm3BHrfjrcRIHIyAG5gXPNCisYUAQDt
8COmm1BCIEnCPRAWxXZbRrwDQg0OebXdo3oyRD/yIThTJjkOEjjCZmVLvo44gFL4vASpgKwmzgJe
0IR2Z34Di53Y6GTyxxjkAx517p1f0kzuUn/MyAGAnNx9zG03RWv2T0vt9blwKfxEHQgvlupY9e1w
y6X/W8fRkwiqvZpQXK/OyibA2bWJI8Y3zPWvyzvz4/mlcynTkDh1GkcaNDhfTFTCF1E1QbWdWiCQ
f1/3itnGK1RQ4Oan0fRuergzYMxvMIj8qisqnSuL+tFZqr0tgRDIIa4vBkD6IdG0pnC3NDyz7SVr
UIWaUYQnQ2z6qoZcf4tSpJXXjcxsc0EsCfTtfsDTWUMS4kXtbkrb9qqtS6NZhipK6IQBzJ4fi7iG
UDdFiK2PYALgUnPdz59dd43u4J7eTtlRarBjEkYaLFwVWLm9/PyPb+2Am/079iiC+wxCz3DSlrFX
kcqmOVpAHHYICihQXn7Jx1GbRrPzUE8il/nop28KsD64zRyJiyTKRtMJBfXTJK/UZ6BzXU7NEMFA
BAHShBPnqAKvfjA2v8bDNXTpXH2LVLBhiespfcPF8UlE/rE5lzpILE6pKr/1lREra3ZhUub6W0bx
IGzjGEzLwsl2NDDT5q/7MVQKze7ylCy94pwtvjtzQt02btYE44l29b0Mmx8drodYCuHKmbOwqcPz
e989XxooRCnIC558aqImgZcMEXceBXNo5QM+Tmvp3DeQONIXQtP+JGXt3KiYf+Zjb2+MRRmqXP+O
pXGabXA5DQ3sLaU+SSqbxE7dDwoy0BM8Q7yX62ZitsPP9DKQJdEV91uJwndmc/EjqEZv+lZPjpet
QAuWzr65aWDlWVMPtMXiBQFoQ9MGlXQnh/6ucD7DxidNCgC/HgyNfpUifoiz7sflz1taCLO936QZ
QL1dLY+NqZsmkToAoTgCQ26tMPtxJ5jO5bagqxlporl4K3zIuCln+GoA+TPB9Kdx6e/GpEVy5oFc
9TVz8S0uHNlHSpWvsNI6MszVLooHsrKkF9baXGERN0ohM2vAzhD1Z6jglnB4yV5Kjsm57tfPNn3F
QVB0C1+8aV00B5Ubb4te/Rq8Y+nnn//+bsvrVtSx2zXDqYtxejccuFWb99kelL3gyuGfHeY+sINj
gal9gwcKrpjnusujHUb2dt34zDZ7OHSRW5Zjf2IVq78QAfBNAgasXoN1LeyFuSYZFEUggT0M4g3e
3+PRyoon8HmLby//+oWIONcj8ztvGEpYrkHypenoZ4pmX3nvUsa/wE4qZTf4X9lasW/pXbNdLWLI
Ameend4YkPNbmmWwHHN7uYV0BbzGvPS6UgCdYx+1g7418X2D2xv5U51tFz3Q/lfOqIUFO8c4QrM9
KMKCmdNYpeOtMwzwkQAq9UvsX9nBoHOQo4FfnB0dOb014WTBGPLpEcfUJ9deqa5G50pkcPBLSR4G
4yvTBto7SlHX3hZ+HX3rUd2jK4n9AtWezmXIBAiqpKu1fbO+B1SthrIHbAHHTvNEWVrTmwLMUrWv
nVGOcGYqUPSrxlzB28ypK3MLPjl4yTA4D9Pd5dW+sJfmEEnm+qmL2rI+4RImNjIHQxaei2ttuIVD
ZS5TxmPo5qIvwF+pV6GhIoIDXB38xPDpj6l5CML9a9pIbyUuLy3E2RWgC6ClWxYOvsVO0W3TE7hF
aN6zt3rUyJQvD9jSJ81u+lyPA8QY8UkoaOYblddPUj7/vcF2Kis3Fi1G5L2oUF1+3dI3zSIEb+uS
g67enrgzljtpASxQGlaFnpn0Sm60EITmcEleeAA+i14cVRSYnXLT76TFG0gcuXDuysuVgVtYaXPI
ZOg5evRH8ORoEZCk60Dhrs+H2+VxWnr6OWd6d2p2Sk+gNKfjAUE72FSZyp8CDt/Ry09fGqLz3989
3UZlMzToM546dBr2nSPjhKa831TuSJ9TDu7d5fcsfcV5Fbx/TzMCfVnAQU8NoOdWTUG2g7c6A0tf
cX7ru6cTlAg06rjOgYSlOCvAvLCmTPfCOlXyf2CRLuyQuaRZ43BYPqHtcjADCL7VZG78mN0yBNPN
OWhDkeYHUDMrRcWF/eHN9nxYUg3IrcVp3cGCFunSuX1xLj3V05rK7ULaPfcSq5yUDp6b6pOJMxSe
ff4rrqJ8N+bS26AGpZKYQJH48gJYmqLZdre2t72fo46gfGlaF/6eLppUtBj8FioMkFSrwfyg6Ks8
XX7fwoKbIxet1k5YoXJxgs6rt9e1zr/0Eorh1z39vELeLTgpMmdAex20mzMPp8sgulnV05/LD18Y
qjlasZtaF4JfHCWXuGw3vOgDeAEgnpwv+xH0vnaXX7OwwOawPz71Mfw70GMopsG5a4pwy6oSHUEX
QNzLb1j6kNmmB3DcobnlLgjxAEdaoEk3fzNJBlugYzw2a7zTpcvHXLjMwuy2jPrSHmwYfJcYLGhp
d/rGTK8S3H8g1Pbo8tNbWnrg+zj+vQOJCwggXnkJpbO0oFElnF0sJaCz5ehYyuamFW6+Mk0f94oo
ncUBkP3abIIJzkE01T7MGduaCE3HzosSGwvgE1z+DfXLm/WMfKkUMEcK2qjheCXDcAp3jy79Q+i7
J9l3dyoO7sMOxDk2eEdfD89QwVgD6S4tllmA0BDJHWooAxxsBpprMaB8DPE259hHhYbOiQxXCh0L
y36OoLOR8SEiT8hJV1GU+JPZ0vNYQp53e9Wqn6PmVDiGxgVu8sQpHHnxvmkD4C67iUT5E+2NNUDq
QvD+D24uxpEjxPT/Q1Af3ivp+68kx10NWJ9bZ/Scb5e/aCGWzrFzaqAl9VpNTigue/dhCC+eGrSy
lSjxFx753+4TnSPn4OnRg8vURq9QNoK36Fb3aqi3GRjriXTzsvneaJzvt0Cwieqrbnu/eeHAfVrI
8Vidk/zOI3ANZjuocnrOJxaNxH9koaWFSQTsAsifAUlcCb3ijIVtu4k7KgaatKmsUgIpEq+gV94E
51Aai5ZKntaEH6yu7E8JhTbYhYD3tQLUXli6cwQNwB2BIJA8PVFP1i/w+XgqoBt/o1Kb314103PJ
B+kpH+elhKKhM4w/GnjFUoAXUfC4/PilD5inGBP0qqrcq0+WKXEkLTJ1ALnkfTRB9PvyK5bW6vnv
705miOR4WQ5M6SmcylEkCoJXErxiU66E46Xnz2I9HGPoOJY1PRV1APds38Bs9BXOxJVY6RgtjNHf
M+7dB+jSSzOXcwj+ufmLOGvZmmx4Hvsx314eoaUXzCZB1CGZvKzlBxDmyQ0UvOimCLVIItZfWUec
A0BQaWAoVpPp1PUUUnfMON9K2IyutT8W5mCO/2hih0vtloB/83SEVA1hf2B2Q1f2wMKBO0d/sAzU
ehqq4NSp4HjWl8CJDmZiCyAcNMYcuAS8eggqvYbEwFUzMue9qTEe/ydOWwTgv9NJf9IkSp9ip10F
/y+crnMyCWdOA9026FfAOEgX+zCjU45aODSftozCYvaR1Jk81JBAA9aSTCW7zaAQ5jxCWyb87vfC
qV8rx8KuvuGm0Z/hlVOarxLtp+bBK8zkXVnpmIMd7QRUqOl9/ugRaPV/mVobQm6+cqD69rOeaM+u
o6BRMrtuhCaaWtgmNf+7BjS6OsLQyr/9P0Sij/eZO6cqsHGQdVvRBr4M9o2jNnmjpPX2Ndj6r9es
G3eO6JFsqEHWdOtTyLFuzrKWShKzg8zqGq116RtmxQdFe99DZbU6oVhMdwXoU/c+Eu1NBrDrSuXw
45XpzhE7MAYt/ByGhScxxPWmsnhwAevxxHfDT2lF1Nvlsfo4ZrhzjA68JAXUGDr3xLkVd0yPOBZy
JfuVqVj6ivNr30VtSNKFEJiy9ORHLduxKLMbX2hyE7GSbEu0f7eXP+PjW587R+pIMPhDGJMhpfJA
YTUwpN5qNOwgYFRM/wx9be/6YTUSLs3+LPVofADEay/G7JdTfgeGkncnGU6KAY4DK5e/pWmZHUZK
eUQrsEBPBoJ84CGNToROQdR1K9P+ccnGjWfb3AJdD9uzHFL6JXyjC6WjbxC6/B72QXgTN9XZejc8
pA5EQS/Pz8L3zFVaLBeBJ12LG85k5T28cZDLROiufLnu8bO6Q2E18FLwIj9VoTwh7S3gMbHWiF1Y
wnPOhlR9x+2ATA80OnVDFMkAJxn8FyTWbBcBWLtWFlhYVnOvczNmsSg74Z4aNuTVFoKtebTrWumy
ZORnn4PLY7X0PefXv9uSfuzkOMclPVmioZsEW58mart91xP/JhimYMXRYmnGz39//xoS5yMAle6p
4oX+Y8ToQYqWyDUn2aXBmt03uwDW0pUH7XebIYXRcRH+00eY91qF3UpasRBT5nbjvo5IZcCSO7EA
txuQ+xJ53hDnjDg6/xdIL2t84qWvmW13HhlYLkEoD2sXWT07l4EDTMw0cbFye1uajtmG9/2yrQma
XH/NhFiq+cmz+NflJbXw8Dk+0C+KTI8FvHaE9Fq7I2khfmVxkxbXRY85EBAeqlHetJhsQ93hmYCf
9Q3mbWuVpIXBn5uY+xP3utIpvJPkxt3zwZXeZzhVxtHWqT057K8bo/N2fLcfCqgbWxvE8UGmJPuh
8hbEgJw17UqHf2Gxzj3GiemxfoCePv0/zr6tu04bWvcXMQYIEOKVdfclie2VOOkLI21SEDchQID4
9efD+zy4ilnszVvrdqAl0JSm5vwu0MNPLtJx4CqiRRIcgQfPyN7FheOc9fDePG6bjhHeZVVNDUW2
A1Gnyv4eJw0g0bDFJms9qqUlZcQ3HLu8UroEeUnalZ/soRmzIyR1vDVcz8IuaNqMEwB07YLU7v+0
ESDgcmVsHL7ON5gJotvbkjgTJSi6eIDodOp+hrghMATwfR3JXexnzu8wAf3Wz7NiuG77IEaAD5rN
Ovxd9ppUMZzCLJHt4iBda1MsxIgJECSWHgIuBHZz7rU/WxDAfmuwyQ5pkTeH2xNYWMEmStCzJMqB
cVt9llBUru/LTrjqEAcQS/zNoc9YQbKRp2D2jO3Uu2tFyYVlZiIGmdtP8K+0nc9gnYhjWZOsjXyL
sX9vz2nptRlBTxo6JHKA29VbzTNnuE71CT9Du1pui0MTLwhynxZ54vDXmKUBANroiLs7lWbWmiHz
0hSMQFd91cUgkOIU7GA2OORWciadVUedlNnK2bQQi6ZVN6hFkIQuHJx+aFMMQwixblime0H8o4YZ
2bb91/TibKGWlvb2MH0GPVRBgs61XDTyRKXXeCRL69c4w4kiQQUrHf76lpEMWes+zCm1V6LZ6vho
VsEtbE27b+mjGMEuBO0Ky4aq45stkIZzy1t9WxXepv63Y4IDIeCfghpH8LZcENDm0ot2BnKs0Q2D
c1i8koouRJ+JCizTHGblYJN+ZoHSlzilUxwVIgnXoBtLz58/1bszV8ZwKBX5bKYRpuEnOFqrl05S
tr8d3EtPN4JbWA6LG5Vnrxqkq1POoQN5hBY/hPm3PX/++O9/vUjTAmL22JtIVqmvqmYBQC0F7RL1
fdsI88zejQCX5V4EyBxeExSU7iQs3Wtktbb45/bjF+LadCyF60YRkDScPrvuSA+THH8OdjdCXX8q
Tj4klDeuIvLfWbQzOaZpCuezLqWmR+HRvnkcrRZwq9vzWPrQRmS3lZOVjlV3r/DgYveUkuYp8zYC
fhzTp5Q7zYQ6sw+ydVmO3zwP1QQyQreq6OqVLGRhtzDBgFyWTugh7fzMdR1HqmVfhgmOrkFA12Ry
l0Yw7t+kL7yEKMnuRN3WBymrHzDabg4uW1upSwMYkQxPFgYGady8xgXo5rEgu2TMqrkZtu14MOGA
Q9rEYBzX6hXl64LvIEgQKhi42OGX22toaQLz39+FmlY8yKBI2bwq4pAzigYPrBLFA2ybf98eYH7V
f3YLHRPXN7BMDpCaxAAoFl08Qfz009AXfnqFxAvsQEofhN2vbMyt6pQ29rZCUhAawUeUqoMKrgVP
NGegcqtYNDApYdTOgJOBl5/id9QGtoBcrBbaQ/cO1F+qNTLGxxtMEBqBGQdFxZJ6aF9oYHW7oc+6
iw7K5OBQ6KXVRG1rbgVmtQzWDJ1f96x5ydsRcKO0Dh+ssCYrlZKFWZi1MZaAaZxZnH4CfN06Ime8
xh2O2LyZAXOk+nZ7fSyNYoRorDhU+BubfpIuiuKxD9JNTlr7YHf+5X8B+vt4GQZ/FLFqWPXUUytf
4BRSJHs06wJ5z4i02zJqHdttvnu5rcuDbOEZP0aTjzNt03kZMCPEiAtjnmRMmxfiVOG/tAUTc18V
kJ3YdAwEpshwi0mkfUbYbCfALrlA+WRqINVx+/t8fMgEpprwEADjxdtKvkC4ILkMbQrLbeCEV9bY
x9sPdHX/u/0MDVwdbMnSZ9vycRvls5gQtyp/X4UsWznul8YwopFVRW91Lc+eqRLdXzqEKxy8ERz9
LyqLCVs57JcGMTJfgtZLUFlifBrgEhQAN99M+bHJRFLvCx7WwXHT1zArWrSe7DpQY/pMKs//FNe5
tiMXyhHX249/w3D8uVsHZkULfZYyTAlPPsMOs3MjyMk62r5IIjuUSYexyOoHmdH2ClegeISTmCPg
AQzET1UA4WxnLhpBDPZXxQn+SJMAQtxxi8DewWOjFI/AYHdQo7r9UxcC2qyOofYJL0WrTZ7fcEGz
dwwd++rghQOFqgs2+Ub4h45IfyUOPr5GIQcxVioNPWtAID9rn7Sf2hhgWF7B9jx2oBkOW6Qy6ouN
bDuYdP53MKpggTRmCAsO4Vu2TwoFiT80QeptePggmKP93bHfln5aQ3DFftIuDGjHo4agchoeIEUN
+8co7eG4w47QMZScQMgwJhT075Tk25TKApNmq1TGvEwr5ylWaTF+0kMyBXvcfF3vXBU+L1awYwtn
i1lMA0YdJs+VrF9sza0fJfc1VGr5wII7AS85O6rEqNd24aX1YewyJE9g3yZ874nGIVaFZ9kX+Bn+
LbKBPLGh/9p1q3TSBU2x4A/+bTbVFAajwVMpSmCs7LFtxc52vYK2O6UK0vd7Via2fiJKeF2xS2M3
r7wT3nKX7T1Gq/x7afl9e3RDFMatHSOsDe58MqZrFrsL26FZl6OCpXUrKuclD6AgILNJH4awGaGy
Rbc5UgZmXY57MHKGdJt4gXiLdQHWYd6vaBieG2QUK62WpWkY6T1eKxQp46x+4SRp93aNjbYeofCR
OVa6sq8snK/U2FdY03duT0LyorC5Pyk/q75nVrWGOlyagLmRyBil18HXL0CT8AMfBT3EFJkoFFbZ
4fZGvHRmmMxdAUjDBGhD/ly2sD2MB8B5SxfCsPEsuIkqzfwvEGo4xoHE6YBzfV+m7u+3f1Axjnro
Guwm7KUrJ/FC0JtVOwHUjBOnoX6JFfx82KC+l34LSHbqBVHob15+RuYieJExKSl5scuuPiRQ93uw
pUX3vWyLTdCywKT4xj5O2cEPyhdWSXufQwDfOwNnk6To6Gu+hi9bel9G5iKKMJiGxIlfJNNuu6d6
BhG2cL7sohyFenXoK5n6T7cXy8J6NOt3np6k8GkVv9Bu+ATAf3OILZyfXbXqubGwD/9RuwvRM5FK
xS+QOufHsgjUIak6+wA5jedJwl19CvS2znhgEnwhpT7SKU/iF2bpnxINu1MIKatdFdprPcCF3cE3
docSDFydoNH/EmvLcyCf1afpLsxDOCBu+yDGBpEAT0GDGB8E8sHVroSPZqQhireb4FC7EpBL39zI
NVg42WVIqhCqj9I6tukY71nViPuOO+PKLBbW8B8VPdZD84i1/hOk0Kvv6Ccz2GAPheIh7PzssLZ/
QPXPq9Y4XkszMmKfNrBB6CEgdhVxP+Iuge0FasDNzkrA+rn9XRZA/YHJ/iWlVfQ6c/k1kU19jYUc
mxNXtpXtwAsWVuSW2GdUUdgPLB0D5DX9rOHb184atnhpksa+EPewAu+hgHktPQ9eWrX4wtpaniFz
fL09xYW1bZb/Sm7Bk8Yh/MqaHBwzxdK7zK36lSWx9PT53vAuw/WsFgdR6I3PXkbrX1KBB4z9FEaf
2368kRkoCFfp2Of6WbR6/ItxUR8ar003vhoj7KHtOSmQcMtrHORwLesm+BRHQnT5yupa+LYm+1fB
qlWHdphfh7DIi10C0DVMgkswmaK0caBKvO0lzd/m3TdgE1xgi0KGzza6EHsJQcBzCOjytuTM5PRS
J0YuVir3WYGY+rfK2vY0oO0rYA6YiJUbBHkjj39wI/aMWGduwa2BM/qsHafNHoQ3VNWJc8iUFoc+
wTL4K7MdmQOk4Y3FJadA++xUHFuhAkk2cMkhhvpgdrItzwv3UMLydcQgdUIvfExtCstu7dePCaRb
rM+40IZhcgAhPht4xCZddhdHQniSRtAubA/gf/H0iEMTAo0wSrfih9m48EfvNGN3ZnCr+apdOB0/
wM/Zi4+oBkFxTMpW1leJdha7b4fM1g0kOyCiHwm36OVFe4Nd/4MCWFUdaGFBERX4VAgfMeiyuUed
5OM9UvnuHx0HZXxJYNP7g7ncdQ727FR0pLbgASwNJuE8MJrGT2Cos/Ek6tpm90iSg99WB5vfv9XE
6/xVAc8Snuyi8pAMgk8GDScVNOnfZdh5MKocaInDrc06JQ+lU7kAiozzXa2Fk9uOdmOO5IQH4p+y
Kcf6TloEFyoWQPqJltJ/bPHGx5e2KodGHuB3jFknvCiyz1B5nmCK3EOW9gctiChOIicl6Q+l38Wd
3rVoKLJjrrymPsepnsvrMEgiO1KOif5LBFXvf6GunJ6oEFN4TErZZKfE5WQ86ND3p2Oe42IJon6R
JWc7DUpn74WkJfD5hCLYXY5mHGxyIjsF/u84hTXkTWmeYq102agfB9yNvGPZw/WiBlxMTrKEByWx
g2lPgqKgB5W5fnliiZv0x7wcy1Htym70JRRJW9F7DyOszseDnIT4GYxjT89yFi+OKoBeaAQBhqw7
pVUOh2fNNPuaOxkYCiP4KP/C933CmsD3frWaybXu47Kfpp9CBVxdwPoY8msLmU91z5MeDoCMd/q1
T9X0CwTnDjac1qhgq5wCex6BPmD9SEAhANBR5TA5pLXFs4Mm2MgeVOck/R6OBYUd8dEX9Z5Kn4RQ
QILowCkN+Hjv2SHQAQ1pvUOqgzF8QOud670b8xa6ybDFBHFjbOv8DoeStHcj4N/DPzWEgLtd0jZY
rokesvzkThZv/xE2l79CV5GdVfq8PJM6CfTnwQGEdOdNTYDLT4bb4mXQgxXvG1VhimU9v7MmpGUT
6S4pw53XiH6XlZTKfq9deAgAgwgbip3f9iiJaCBBfrQubDCiSXXFF6jNVdX3pHY6++xXzehhjmBp
Rraaj2rgiaciSqg1hJHV4pZwEDUMLvbabup/4WrefmOFDX/rMOUT36ME7v3KkwF/iNspfc4DXjVR
Dd18cl/HTm7vPDjF812VawyfSOjY7qoU//+eM692y8hlfnvXDBwsAVmy8sUeedjjBzGa3zdFV2WH
HsDa/AIJWm0fR5R1H5m0Jn5Gi88tEWNlMT3U6Md4JMqVCN3vTeg7fZSXkGF9mAotX6zJgaM6lnyV
7t3Q0llUALb0CitzcHj6UrDpFKaqCy71oFBTiGF+AenspCYaBgY9fryrJsc7SitsvxV8xmjFEuiH
PfgMdgutxMFT31EYdrpvjiLF6wDD+W9Q3WhDOLTwQe5SAeOOq3Zm54UhBJF0zFryGjhOMSGRgBfO
vWUN8TYKYuAZpZ3YV2Wdgv767Pl5OxwosUJ3n2dDrY6QJii39e2hg/Lf07LMwRz1vMx9brlTlnuS
czfc0Uq9bDqMTXUFD8Xe1Eu7ECY+/rDLUfP5BF/nfuWgXMgoTFGFFly9Nmyq9IXOLlewDPXOTEHe
ZeyCbCVpWcjoXCPlal3luP2QpS9xAzykPd+4a+1uzOldI+WyA+U2kyfc5xE+uy8u+OinLnT7CqCl
bhtXLDCtoOADTwB2rdzn3id1fUJMOUFefrHKaZLb8lLXSLngMwQF1WJizy7phjvo7fCHoYu3+T8H
pqJCTqF0n9cje9ZT3e8Jf2pb7HLgTEzR0KMtONjZoQKPtQ+Zs3J7/JjehYTpv1HBWodAEF8xuN0M
T2DqnrQCK1y1nh1hi9M7bC37zkdfNR0GvfISlxazEfC8krNBgBM8l37OFeT1B6DcBUtwFvR1tVE+
KjCNoWzXpj1IrgECPiVtZAc8cM8QnCzt46aQ/0NUgQH00zERPCdlDdnqtnUtse/tdvq17fnmHcuP
M5rrAr5gAez0dsye+uGYBrPcze0BFoo5prRCbDO0LiALeB16vzhwCPn/BUci8dSigX8q0deT+x5i
OytY5YXPbiosUN+NRRwrjObDLkWlgMUpC5T9IFn1m5vfzAe3CTIP/e5GpHQuw6B31ZUl8a+29706
grxGe/K6so/SadT7cajtzw5Nxo2TMjYECDU2WcW5uupUgN6uESSqg3VjOg97+ystVF9MPYWhSLRX
gNl8hbRKcVBd81gyGZxjIh8LOEhtC0pTWIEMM82sZ90V2krgIvhue+eM/acJ4bIywsJWY+oowMIJ
QmGFcp4JThigAli9s6WO+IzaGGxwqJinnpiuTrOi4u1XtzSkceaLoqpULfn/HxKGzj9ng+Ckw676
NqI3qxeXThPBS3zNhWX+8h+sQVNRIfGLKm7CEU1csG0gGpFz3h5KkO7X+L4LcWQqKmjSArJeZP0V
dP5Jw5baH5O7aeTEPlnoWm0zVoTk/n9jqXRy6LqwqrvCBDv5JiFJ80NPzLqrpipcaTIvvSojKXBw
T6IW1LafwsGdkk9kQvK+g98DKv63v//CfvCHlkJVjxR0pOlqd8i/LZmeaFP2+3wIv7kVfajqYNh3
dWGtHAhvrgIffft5ou/2H3tom6lVvry2emiGZwZ/KiSDEK629aVMppbuYYJkBy+ABHfsJ2NQeP2c
QzSEN1ESVGB8BV7rWSv0nIXd/c007N2PUSVgNzxWaKGkk3sp+/bRw9UWDg8Ovy9Y8AUZ60qYLb1m
I4mQqAY4WVcSlNFbtiOJfEgAMN0Tn/wGLWGHitdjY/fbehymo4MYs2Ys0Aa7MjuPn1QnwWEMQ/1o
DcRfyeWXIszYNtg4EieAAvm1VTz7ZKsW8ADbyfUFiZJY04RcKkGbvH3eI1UNmLavUyC/TQwgaPiy
WY+kkgOu/97VC+OoG7Fcwwz0vC5bMxleOE9MRr+SONdFiWp+3pBpjAB5zKc99aiD5jVoBHJn5QDT
ftkUgSaZX8JbLp6Cwn4RYwlyrkNm9RcHb9MCMIygWWkN/vNoh2tw/IUd32T2sxKFBQ+FuBcb7klR
nlk7auHhbz1KuI9Uu5h1h5QMOprmJXp7kks+fCZPv4U8VdtU4XhF3z+v7B0qbTDJiHjlwyUgCjuF
+3mcdLYb7tFpcKYHcI1E8gNVMWLdF+A9pP0+i2Wmg4OmLuNPrGLI9W7/ujcQ3ge7kqnDAl7hVObw
F3pWYKG0V+ZSq3gc2jANHqfWR6UB1Y/S+Qu1WBmU+6Hm/RT/zPsGP+Suz8DFOecAfFJY2WRVUkWB
AxOmHfVL8RNEOT688jqEp8SuGmTO/2lpU0Ea0VdhAgQTfCBQ9LiDI+Hcqi6kn1sXDuN1Ze9pU3NU
2+LcRuEk6VJLgOVuJ71X7L2m0P3XcYKFIV5bPMkrPMOLdi9sJYoIAvUWAlI60hp/5VbhWYAk+bg5
wIkGSg7hS+L7DF1c4MKsZK8q1nCBXmsp3AtutUQCjs7iGlHX6RqG0RPxmgi+9YH9QjS+1EEBcayD
MxzXU3LM4QvktIc8sykspuI4hXTOvswoGZ5IEIywJ7B9z2u/lg5L0EGMBbBYV+qJjl/hKuBar3DS
SbJ8V1bJSKtIyYJ0Ksrs3q+fgP8c/HDHrA76UWOQF/Q7Bx+Xs6iUeUrPVtClOT1TbaEjuec9PEPx
S2MLTnooT4WohzZg4zR6D83tMvmMom5CvP3AkpLs89br/PLoUNuVJ5zlpE12LuyYq4vIurFvI1jW
j8FnEoe14wG5wIaGHtJ+tOPft1fd0i7j/vcopHbtDQEECF8gbnPUNraxN7kQx1MvtQuZntujLGQQ
pkKPXVKdEYcHL7Zvo2zvkaIrT+gV5uFKaC9Nw7iryr7x+WhrlCyAgZvOhbbqL6LU5QM0cLPxnEH6
eCVXWZqKcejkWlf5UAGO4I2oaB+SPJDWXV+7PV0Z4KN8YPaRm0+7d/mAPfQ2VGjgGxJ32S/ut9nJ
aydU9BpgiXZQiyoq1EuyNV7f/FRz05lHm6f5bjTYAVpQBWzJZRghpQm/dGev4B51zDzOVyb00Rub
hzCWWFkyWI0NnXNhqeUlzxTF1/DEYVuSbVhd8wBGXlPCFajDVQsDUIvfxxWudP4EOdD/+9qdn24u
Lep7NC14eqFCi50noJsZWsHKufvRup0fbqwmWsZOAdwBvef+lDy2VVzvVALRJNil04euSdckURa+
gYlEszsAgjJoV15a6jT2o6CwGULlvNVfN70kE4bGMtjzgiBT3w1N+BhLiO2FqfT32x5uXHEsCPmO
9jh5l6aNJ3hmydErorDpgp+3n/+hEiO+gok+K1nt2GrEJ/Zqh8JNJXV2ZQyoW+7RCwRTv/KggpkP
tIV2wuJXzweEj9nufW+vCoB9lJrPv8AI+lZNJJuaUOMIZrDOqx9ywMHQwTxQgMTS8Itbexsuc/NI
ZsBnZCxCId0LQ73wKYExJUTCc4Ie3e2XubCiqRHtmqZ5X7l+d0+aivtR23gztlLHlvT8yMJVS/WH
bAinck0xY2lpG9GvWzllEEfWdxwZTYQeJdkFJP52ezZLDzeCnwJvMniwTrxXUP7IkfxEviDDtp2F
GsGvRUoqAOX9e0Aff/dM5VEu1rxsF364CTFTNK/CRjf+BU06dBxD2u3ccJPsJRaRCS+zYyjtySlJ
Lmr0m+FOxyw8BI6oHyGVl8qLD/+bTe/fxJbptnZzQPH9CwQ8xVmPQF+fgWOzw9O258+r+N3x51i5
dNy40EnkV07/KYWwXMTh63ne9ngjrEu7SeLRAswBVNG6+ep2Uymeest1rLXyz9J3nv/+bgK0lnlu
J7F/L0F4hQiRH9psl4n5gr9tCkY8A1riZKp0rXMJx7sIEpE86rPw17aHG7HbKrg6UidEu/Rtv429
Qh3d3P5329ON4IVdBIpGYD7eq3r4lAuefU9d9Ge3PdwI3tKGeASuyPjpycDzvQqSNnKm6semp5uo
sMGF6knphv4lQe19D2usYlfYm7zJEL6mRcQwslaWJbHOtgb3HWbbfvWTdM0WOan58cZ5PcnKd2jX
4NVMeRMe8wDuqRNE0batSJMMatcWwMUOx+MbYXuHcQK/2y+2pkomKkyEqshh7GydNVRUPiUtINkw
sQ227QgmETQfoSIPcE6SRW+VvimpI3A/dHR72cz7ygfZvAkGszXEhxsAV88w5RXenjWutnF1z+Qx
LdeorEtjGDHL2ei3A9gGSaTqbPg+8QClU1ZZj7My2e1pLGxqJtSAhPlgSYgqJpCrB2N5bKshKhC6
+9uPX5qBEbqQvII2QOri8Wg5Ort4EvdMQR8wxD/cHmFe6R98BxNlIN0hCJAR0/uydE4DR/4joDws
UMmdEkivZ90a83ppoDmffLf9525n+Qz1mrMt/fs5Z2RzutpX905X7dfToIX01AQdKKiYxF4Qyrsk
pA8gMh8V9feDYGeYb0fjaJ/SYo3QsvDtTQSCdmmrdT2GFwElXBHh1pImkQUc6/H2p1l6vnEkA3ED
MGCXD/dMz4opCuGdpdPKTWLpc8yDvvscIhv7wQOo/17m7NjSa5vRB5rTq1ezx2ZEO2vbHIwzWfup
prBjbE8Cvg4RVUUcbU65TKgBpL9F5w8M3dhyyMJI89bKD92U63+2/XjjVNaeCBM/af0zoILAmQmA
8HyRqtdtTzdiO3GaZBQskHcClfioHeDKiHb/yntf+LwmkgCMimRKeNUlqGCFZ6Lz5yQussgW/iVo
vbsuBKrx9jQWtihixLVqetCw4TQOUGD9heIERzMMyJI01/Jye4SFODBBBUT3EJBvq+4ku/pBQ+EH
ZAe5BX+DDMDEEJQ5pPiAjgsusg2/EDR/LpOVq5XNdendGBEMKSVg8uvUvrAYuRFAkzNOuGo7Lh5c
QAnqbSe1ac8QZ5Apz9IaL8j3f+e5n+xT/GFbDmOCBYCU9/q4l/HZyynK2wRSx9OZQJQ4/rrt8xqn
dF7quA+Kzj9zbvVs51nBk8/gBLzf9ngjiEUNRfeCeP45AXshj+qUlI+Fs2r/tbQ4jSjWpe8nELBr
7sgEMl1CUHDxZ6Dz7R+/sIDM1n+sCl5q4Lt5JGfn3xItEBFRCCvf1509rqmuzFfID3IAs//PO4kC
COm7k+1D9NaDs2JMZwmljLFkD2sRve2WYwIApB2KYZJZfkctKIYOHBKrebVxnZomCrEqK9uPYeuX
59Dk2wGqS8Ovbl9aZIvHErYKs/fPALrNIYXIgAcPIcKHftqTrvs1c+yFhfTGHX53IA9tDJHQLkF3
ZvTT+DS7Tp7G2KZrxfqlpWScxLzA0rRcTs+Jj7wOZLtsB+jCt2DaRIKf348RyLys+npyFJaR23+H
rZa770u5xkBfONDMJr2kKZwbeUbf0kcdzLq/inZS72TR/B166RTsLA3h/ZXAexP7+CgmjLgeQlQb
WejQ8wBltzKSKkAld8bruxEJh7QCJ7aZnrK6ZizSifS9LhoybzhYNRb4ya2YHp4CAMv/rQCel3v8
yrSJfADGfqCDbeefYvCRfiRIiNwdCSeJBEkDbcDLrhSHvIaA4TnLUAYgnLLq2a5d+jfYDLQ6esS3
fqCAwj/FsOACQRsNdhV5cxPwC/Dq5AcduqDfgYAEkLdKKRgioPHY7WM/pSI5wJp1illEaUV9GiWw
pU/2knawNolwUDWgURRAYgsEpxXI4Yy5eOln3YUqd2GVCfpHFUEWCP/twDL036/epGR4pTZDLWco
Jbg0pTexdkcygDawwBposKmWo96DPwDSyJ2p/0KbFH8Gftp9nvK+y74UYITDpB7Cjeoqnd5lnzzI
nELujqp4hNQz2Mo/oNYR8H2S12l/IPAIdXfQ/h7/Ftwvfw8Vl68pUEXp3VDSId+jTNAUO3Q2tY56
dxaQLa1eqf3EUkDroC5E869F0Il4pxhLyaGwU4ftAq/0uhUu8MKeavYRITABPeFpCM4DDc9xN69U
Evpo6KZxcPTbQlrbDn/bON/iHppu4IYF5zy3nIhZwXRfURjEbzqATBl/UQi4u0Jc54zKKt21DcwC
uOAxhDo6crg9xMc3tsDU8bd7SIA0HEN43gg7UzIc2kF3NrwEsYOI2r+AVESPaH1n9t+3R1zYCk2c
TAy1QCsOKD3Hdsq/xGP6KwZb6Q6GIyvwpaUBjJxYyFw1NmspLp1wGGuRX8L8CzOBRsiQbstrTByM
F1eweWsG8Id4+AWued2+prBCuv2GFg4jE/QinEAHnijUKfeBshgoymIDdbdlxSa2JfZciB2OPj2D
1HIdApp4UeADFOqCG7Z2/1mawPz3d6ep7qw+lCygZwBAXjmf8SMWEOi3387S5zWO0twT6YREQJ24
RYtXXnrAWOks+OGH0l7ZPj7+/YFpPcFkXAQU+df/RLXX6Z9eOny9/fOXnj0fse/eDerBQEe6ic8j
uGi5e+L1GujiVbe4j99O8IfhRO+BzxQnyZ09DLmMPNo233UMjd8QYN2V9bk0xvz3d1OQpHZEAskD
pGK0BDdSxI9v91tpqxWhq6WXZCwg8Pq6DFgNdtYtaqsU3R3y2Up6J13ZIpaeb6yhxFapAm4mPLeN
+MfWkCcJBsDYtn1h8t/XA0V76o+tjYt/6IgBwCXApPx93oxj97RtBOPUUSUU2jmw/qC9Ig0eUu/Z
oquKIEvvxsi97BiUtq6cULOzbGgoSuqkwS7L22ql8buwekyhPOI3XuNbNn68iK1vZC5qgyn6zdla
3Q6YcQAAFNaGHpw/T2+VI5WgpAqoTBdtLv4Hpp2EUjBGAChwuCd1BVWOIJGRIBhi0/c15fcYVMbB
3SHDPTSRHlWIqg6yjG5/++FL79+I3lhKcCgrZ7gvC/qXGOt+pxNsn26TA2R3e4iP068/NPYYYxD/
GUV44fPbsXOs0VDEn3UCrU/YkRxuj7KwUE2tPaqaEGJPWXgpcV2IqAy6ndVscvnywz+09lBAg8K0
I9QJ7q3JjiZ4elCIL7d/+tI3MAK4xZXf6mPKLqjduVGsJI/Kijr7wi3WyGdLQxhhLECSz9Ma4PCI
p54cdoqi1ZadMqaIlx0by+vXTDwWvoMJISjjNLAa0dWXNrTpK9jc3b89XHuylfW68HhTxA8YUZmk
JaILfGiOzvLYiocKvYxNOTZA8v/drblbgHgutYDAKZA8pIWme+Ihn8uCeo22sDQD48gfJqeW0FFk
F82AysQlqj6EZIsuCNapqbTHQtFplVrpYwxjisd8isOnOpvWPA2XfrqxWRBg2rw0LLBZqw6SvQRM
/P3sv3k7DJaePv/9XSJBBCo6uBJ7lyRx1Um4NDlD4H1bEmfCCTWZSsgmhC6PIEj/28vhWVvUVb/f
9tONQx7o3ZC1TetdFDKUx1YwKqOuHba+d2ODYCOxmeBvP564r7HdyB20Grb4QMxrxtgbIPGjYS4Y
1ii7N3g9BdxqNPT4DrVU+rjp/ZhAQsh5o2zg5jU2ZwwBG0woPpbWt9sPX9jbTBQh0nPS+CCcXYhf
36k+c77lTKtTT2f867YhjJhNBCc5s5P6kqCGvUdtI4zoANGisUDGe3uIhVPSRBMOie37svOwbzqF
3ikbSnmQfIr/6vzG33VpaT3fHmchykzMYEkCjZ25rC/QmvgyzO5mmbua7C59CiOEc2GJPiFZfRFo
0EVC4kqTC7Azm3DVFW7p9xvJ+tAVMg/GLIEseQbI/dw8gwnDtpuGaSghHFdDSi5N7vLCqsCCEGfU
T9fyoKVfbkQxDSHYEhCCOOvhL8xyBbkUZ+LbOqSBiQu081ntLEeMweqxxy4He4emHlZW58Jv/wO6
x7Mp5bljI3hR4ngzpujI6iV+6elGeNmtW8AHT+HpokLhDHrw/qnuoUi7acmbQnBUlD4g6i7EWW3P
+TcBOuS5d8o1EtRC4PrGoegFDmXcsorLjNrIIV4f4+smDXt0HfZr2wTm9/buZEzKBJW/SjaXcgTj
kE24ocJiY41VNec2f5bXA1MAThYCLhrlwB95VfGj7Ft6ADkU1YIQXgLACnR74Pf8x56tAkGXvjf5
73zaIIMs1ORB8qkQ/4+zq2tuU+e6v4gZPoW4tR0nTuI0H27r9oY5bc8BgQQIAUL8+ne5z02qBvMO
N7lwZiT0sbekvfda6yeYcaubZIA07/XJmlsPy8zSYOp1B1IaXKJB8b6lPQw4q5i5B1USuCnwwrne
z9wgrGMTyE7iTBMuun1YARMOmBhQxqCuXuLlu2z+D5bFLuajEdgNuO+yowLj/yFU8cWfPqdh/tbX
mfM6MCQEV43ELuzLJkgTulri6Cmm4lhDYPXz5Dn+urqT2C7sS8H307E04KDChtRGDxKnxxa4wOvf
PnPi2GV9Ou0akdQtP9QjcLBatOSZJZE6+X69BNGfWWi7tA/sRjpsGLTXqcM+AVwp9w2EjfbXv3+u
8cvv70y7dqY+IJXHD5C7rB97qJzeD9m6qqXYLuwznEyI5uv+TrsIGMg+OqGCfunOO+M2bHI3AQIn
5rpyuCUm+MoKdSiH8KH0+hfhyoMD8WheLvERzi2ybdJFgIQj7/s7A2q/rxJFivxy8uffOl45/15f
iLk+LHNOpYKHHdoetQl6nzZ5d4IW6HPMF8+JmZW2q/topgDVjrLykLmjvCMcTCwyBeTl+ufPtW49
XJHGG6ZOO8OBdLkChpFGt0O1eK+ba906oOsW2iMDBJ0OrEb4IxxkA5o4cAKv+/aLJ39vAwkZZRsZ
driEAEXAoeG1WFP50ZcTDxTWf7ZNcZJlccTqN9Qtef9kDPVdrzFeNsPCu/KjbXNp35p3SCFBCaGJ
5EvIXVxd5NAMxVPCuUg3U+yHSxLeHx1ql26sBRC4PI7giMpPulLDlhIfYhVFimsAxaHTZR3bXV+K
j4z60o+1FDIbS8SEpuyUSqivAMj6cKEkgT5utfMvaJAyBphVIAd4vbuPAd3EVqruwUmlpSvGN5qC
JcGtUbYL6qAL83v9MwuR6ZLQF/6WQmTnAOHclZ1etsq77SZwGA058/SbiZERvCBYCQgT+qB+VCBx
3LogNWhofZ+XSynIuVFaTxZEM2I3a5V+Q91o9btD5HKffyP2wP/SbkjsbWPQokQ1tv71iZ3bltYN
C+XiQ1sVMTulDHqhIkvde9A+QdsRtIorSgEvW8V2ykygD+HrN0G74k6bCEAY6Zqb6wOYmzPLHevU
cERUqH5zWf2T9vr3GsFPOFu34z8lgpbRheUCLEoLO3/GwuxEhGI4zqSm4kSnojiEeUAPadNmBx6B
saGIF/uZsTA7HeG2UDUIUF30BskN50dWmRL8fUxthN9PYKwb/Hudu3dVAIu7PpMf3SOxTnZywkc+
q0qnsDrV2g92BoI0QOKjdVeGyba9ZIqSflHpY2bf2bmKugBFk5r68VNKJ75z89Hdu2H6jdPFSPbc
cC49v7Pe1Be8p5Bw/iQQCK5+ZO4QhLeJjFJWbTTybBWIKJTozE4pSsM1V+TLJNo+oxhGVTDanLSH
2gudtfXLZLBFri/RpRX7qn9p3XIQrvSQRBU5yLPyrnny04LtuSIIs15vfm7KLGcAdnJcZWguofc4
Dfd6wpLLKapulUKN84hAQYICoYW+5oZieYVSlk5QgI3xLY265IuYvKTdDgmIFRZ285yZWn7BDHlV
BENZn1Iyxu6dyKhS2cb4ouX5BrSkYVOBhnns6wUo4cyGtvMNmlXIx4BD74TgNIRCwEDi/GBBWP6q
XB2/Xl+fmTmzkw4pi1hScehr6WAo3G0fqyz6kUPyYzxd72BmA8SX39/ZTE9yYvq+4afsgqcSSB+C
DhdsQRfWrk1QIzbn5YtXiLkZu6zcu86o6gen7XnyatzO2eJIk7eo29e7PHfXPJpgLzbZQRm6Ygqq
gJ/Y1JMXIVCCeBsjsZ7fXp+vuQW5/P5uCEBGEsdrUnkqgRkHf3CX8BuQo+ild9ncFFn2bqZMcwEy
2ZMCjN/b1S1V6Ua6qOvajxVJluTH5pbdsvsM0pAqJlH2QuXEHwUFBDl1gY7po5bcN7z+UlVhuHCp
mrFLm+/AdRgkiVqdv/gq1ygozplK7yNTx9mDKaPE2eWD79G7detjOQFQ4oLkqybxswh1dAwvVLy+
oWrBWmZWx05W6I4pMuVZcepjRm5dioh/PaJykPF6CR47M1t2yoIiGEmakLCTcWK608hyyQs7WhhF
wTbIwDK9ap6IbfeMJG7Qp/kpDF3f3BkCUrljQAFAXVj1GUOxkxZhmdShaDU79dWgbtUIscaoW4VL
hJnbqYqeAIsrcIE9uT5FrNkf+giCODrKb9oGBLbr5siy9ZKkUofd6LzhnjLITT8VabMBvXt2c739
uaW2bJ26vuw5AsRv7kA4jtwQhCOQ5K39eit1+eN6JzOWbuctqISKkAL44aSiroirGzUlst8TNVRE
bkPwkZtPQenQ4d8eiBFdrTvrbY0dIF273rQpfc1k3VfbzEe5RUmmRcDxnCFaZg76a08U2uQnqQZo
9ZV5HYRb6Ggm5H6qxmLhhJ/Zw3bBApl0CD0lMFSLQQb5FoRaebcxDh7w19dmrn0rQqB11Zo8nuLX
WtDgEwq/UGMJ9S25lFaa4SUkNttBOYBiHnj44LlXvPBumySNkepA7EE6amMqmSSPfh/q4ewZafqv
ocuGAKXDiMqCO4KVJktPRQKOnXUGZWdbkIAlTcl58OaPoBOg4O6/9/Dm3q2bzcteeXc0lxl0m6su
DN7CQgBwMJXuI2qFV75pI8sZAOJbAqacBW94qCcQ3CqhhuY3ZXW+/vEzG9rOtLAQ9PTGk/4bHZxJ
HYmD5+tWMBSn76gSP693MuNwIuvUr/kU1ZBNDUD1HYLseWzcR2hQHtu4re69oFl5hEXWRZ9kiJU0
yUCfGZeQbFJhWXtf/QIA07u4nFCbiYBtJheqBOdsyPYEgaMayPUFb2WRJWdaI0e+h2bP5G6vz9lM
+3aupSOgep5Mn/2XZr2ffkItZXQGLzZdKlGYa9/yAUZkwDYWnEGTEuc9xBS/awrcyvWPn9lVdn4l
61qR+02Qv5kRgRgTpJAEYKQI1E3nJUuRurkRXHbbO7ujGSjLtBj6EwG3c7VP87b7HrZeU6woRMdZ
bydZyJC2vtt7yVs/TeyRpan3naDc9yaqp/Lz9XmaG8Ll93dDqC/MGIwmzqMiSu4YbkY3nrckxfwb
4PnBG/6vXItXgwnTKbzn0gtUcY9MDo4sFXFWfkP+Ni6OWT6gpD7HjSnapaSjWzejVXJTD9PgHqZy
asltzPGmBG0Kkvhph3f0J1K3jbPL+hbPQtqr3kDghMmmAZfnEJe3LJUBYlVZO4IQP6Cd3I0difzv
EIZpl5Ss52bNcidlI8cyL9LsVUX9+Nj3uQQ4Y4mwZObeYlM2SNr2qnSyDHd4vHp8TnYgqP5iBtz2
FK+evQ6lkNcXf85ILA+ioBqS5CrpT1kzThq0rwE0TGXoQR+mq80SR8SM77VzPH0fBZ4/pNlRmyrb
X+ioUQ+J3LBXyd3kO99WjcXWiwhrAM0aPkbPKe3bhzCBnG7WBfrTSJqlW+vMdNnUDaRjUwb9v+hZ
o5zn6E4xdGkk6Mxkzdj++ijm5sryKCFNp6bJGvDXXcwxG/pzmOH5I2kQb/JgkTN2Zv/auhF0gApU
EfnOi6FEmAMkdsRe5wNhC9edmS0cWF5Fkgj8q7GSpzBQ5sDAugZeJbItVdY/qGbYrw+u2goSpmh8
7QZRdyI5i5EM7aqwxD0v0HCTkSyKBVOZmzHL4lUcOr6EdPKr4sx9IHSgpzwalqhsfis0fOAoA+vi
gGqPMUBGJHkxfiwg9O2Aq7S7Q3TVSTZuFnL65PsAokPoKSDioYRnBF58cPIm22qvib4wIExj2FV4
QQxWQa3AoWqiLNzWDUc+dYdCdkpvUJMBMaJ9NTJ2n3FqyKlEEQ3SWdTpWxCSjPVDnudqAgXGwBPc
k7uoCI6gWHXdBhwlna73LL7gfo1IRPSU0Q6CQdc3/oxt2UByyttMArBRvqZ+VYGsBsJj3ZboABzy
lTOZNTxxOFFtJDkILQekJBv2ihd6U96pMPf0reM4K+9MNoLcOBzJT2j3vUJONQQbM8CnZM9bN1qK
8s05CNtlIxETRWOuXqUcI5Sl8BMx1P1Sh8VpqvKlR+zMavzFzsGzfKwdk764IubVfabK7HtGyiZ5
ahs1LjiJGZOyiTlU2UyKd3n7mtZxeS9iJ/qncvol3qC5IVhhHjC+uu5YBuAVAc/4LsPrC7zFI79r
s4ytuyDb1BwQmkWiNuyH14yw5IlopZ6ivF2i6pzxobayB6qzAtbLLHvVeQ+GhQ1EeIbga51NYI3u
pxZwL2O6nH4bQwK8yoIZzq2J5bg1Lhg6IW2JTitIjKUVL6sN19KRK+cs+PO+qf3RJSaPkhdS8Cy6
LyHqhbBr13v/XvcjM/bxl6gHVMZ0rLPkxSP5ZyQOnUeIeGVPXhiA7Deuc2/JRC6vlA88tq3tQUEz
EjuTw18JjYaDbBSkD6F1q3me7f2Afwu7YV+0yCesG5dl9243pI1BnRU0sZl3Lxn4HX6TwagRufI8
wN3wej8zG8BmqQBTfjxx7QPSj8nLj6ZDgPylKQ0x6zaATVJRh8ppAwDCX0IKmZdNTVAcuKlYv3Ki
bJoKE+kpF3KsoaPK8juNsjElEacGiQ4g/rFaCjDNzZO1jyGRS/yyC8Vrn7j+HZge2KPTLtXvzTXu
/2kkUNMcyeDgFMnERUIAXBg7iVTB3boltu4al2Bn5qgqfw3TlD2Az9gc6qQ4rWvc2qcmjlAGmMft
f2VUi1+9S8f81qsBd7tZ1b4NjdeAMgYMmagT+KOgbVgmBAV2Catw77newcy5YWtFMJaZKina7LMC
m/0ONNPTxkWd8SHuK7W/3sXM8trIeGK6rgB7h/dCqFDeBnPUQDJBBF/XNW+9IVzHZU3kOPln6Wny
WF+0pvo+WOkgbHB8iXuN4VXmnKjf5re0bj21mUi6GN+eceC2dEPdtBXc5yRfU2WotzVh0eTbOvAL
9iW6lCJuwKgWtq/Xp2pusS0rNjkEBp0+pi+yha4lzqXvZRSwt8k1/6zrwLJkCEfKCtvff+ljTx5k
BdgKHdxwj5jIEgxn5iCy+TUIy/MkBl3Hq+4pZEan8gb7aXysaUNvZZyrTUuzZN/oRe6FmSokm3Kj
FFGDN3YRnMpy/Cw5ysI2KSTLj6UO7qfG2UzhWIIhGZyNgLjg1Xd9Jj8eZmTXLBq/LT0aNRDBIShq
SVnzAFGLXz3ykhsEEiEw0YM1zsMJfL27D29fIB+/DP5dXKx0IVuEXBt/oixKhoMpG2cfxhgY4Qba
xDrtX4J1OF2C3i6DftdbNTEIL3dKnCvhDWcKpi6o8dYJX4gjfmhTaN66C7M+aTmKgssnM0GzOPOg
r7HFvoEqbQOJpicvhvDtgn/+WOMHfVneRyBMDJnLGBEMAP62OmHdjYlciAXLaANSx39Qrcyh7HGh
1SxfvTb/dX29PvSp6PZi4e9mUKu86FsZ8fOAAI28yaY+4XfSqWS8cLB9uP/QwaXjdx2UNDGoZXUz
xH0ifaOn02VUPpE/AL4KwUArD16lfqwbjOWWeIYSdZz84uwXodoL6ZPnIfX57brWLZ9kEgoxLlPx
c9uijhQkJG5467puoXbX2//QqWKm7PvFUAmDZJo4J4Y8d1XMnxELcg8uSMkWepjdZNYtw3V6KH0l
eXUWwGVsc9TgQtfgv8JFGItVCTty2h4U17sELFb/xGKJIvbjrKIb2+9irzchiXpfnJFc/q8t6vsw
OqUemMqyNkOgBjVY29QROy+u70VR/mr0YoXfZZv99dxAz5aHYE2KHR1l/JwDpniTjnH+zLyyXtgS
Mw7CZrCkHtEp1EvEuadxjGtyBlEIKiVowpwvTQ5Z4us7Y24Qlm+AOkcS9l5WnalIoO6JApzbokeg
dl3rlgtIc5RnGx2JM+mhXuDRJL6ttbeU65mxf5vDkhVuCRZXIs4qT48AuzbQCKe/RJ79GpMQVG9c
bHiEsPb1scztcJvV0oGm4tRCzfEMJe5fdVf/RG6sxbEX/jsMKAhPgFhxsvHzNDrfdOAu3FY+PNmx
ySzPAFVPCPON2N5dFj3Ksn4ogtr5Go8N301uftfWLdRYu6TbhonnLhwYc3vCMmWIRUKdOwlAUeGN
5KUs/eC/cfCW8GIzrdthRc916jqApNy5Y64A6xvqTppvfelF8VJR+VwPlmE2qUmh+zTAMAM/AVK8
h64Q+GxAAnd9J8y1b53dJEU8Vg0w/KbKI3+jLiHMF+UFAz9c72DGXdsv/hS6Da1iTJxdaBq+TfFo
PhvhYj1M1Sxkqmfci/3mV2ncNnnu83PXMsa2HBVMr7Th/eecNaGzi0KfntYN5jKL705pAoijD1nJ
7Ghyg9pXUEm595pMQbF1OIKaC9Y54wtsnUmReQD7VL04Dz3zN05WP/IQcTIvmr6SRP4IvQJJ1PD7
9SHNbQDLKAkHU4xsuDinBMgMGfXDPQg50t261q3DuoQUVj8OcXQk1SWupITeMS6WrgJz324Zt6t5
GjMnyI7MUdFODWBFll6zlL6cWQY7FoC4G0V6N8qOJUt/0REhJHBG7nvkl7dhM7wMqf58yVYsLPrM
JrYDA+D8yzsdSX4GVVi0wSW324KAQHxKuOSbcmSrym2gwWcZfM8bMhVJVf6vHxck4jvula/Xl3vG
2G3ePOM7rSf7ojybSj8FNCY7gqKFT32hmq/Xe5hZcjs+4PI4yGmiirOJ4+FZxn75pQgX2bDnvv/S
6zv7lh5uEEk1FWfVAC/ISw/pobod7oQI/l33/dbdu+iojpkZy7MX+fSpUKQb74BmF2tobvHUs3k3
ZainqOvr/FgUYRDsm7EmxcvQNU6zr3o1xS/rhmHZtQrqsSs7HBu0LUENT00jN42nQMW6rn3LslWV
DdlYFdU5DFHfjIa5uxGTXsPbQPAysJ7ftQdiGh7U6cEPwVrNBhS9FJfX95qP/wufWFaiFGGSFGeR
U4fsUPrr0WeUspslGb2PfcVfyMSUmWykjJRnUUMPibudv/d8MT1VXL/gJrJGOOcyS9Z92pWtbtoO
tqZFFH4WTRI3/zbGS8vz9XmaG8bFCt9ZG0PsI5dVyc4Exf5bhk21G4fqgvnm+lD6TbQKyYmB2Gbt
Nrh25Jqd01EWW8Aeo61sUVQzcQ8suZUIP18f0MfOCaCBPwdkeD+ZyhTpAUUI9DYDFdQ/cVrlCzY3
N13WSR06PAjGMGBnEOn/JwYnccBOEL4WOIy2Hm5sS9xEc6OwbLsNKx1UhmD7Ioovt3XUVeU+SXUx
LBj3x+8A1MP/OU2TLutClHAegEZxvWXB0D9XjZafCpc73xvwIH2NvQoQgNgQfePCxfxctT423tCU
k+CQUszP9ciDb8pxsy9xm5W7da1bV3UifJLXVYnDA8J9j4Hnpt6GdLVYODkuVvH3E/0vTGGTQqIe
a8HPUTXWT8qU4h6ZELqt02FJQHOuC8vgVU+aRvRTcvBNk4IPL/rOILi+iaKlyNPMFv7NNv7O4r2B
DcbvUnaOpTn7UIXwgd72vg7GYWCqqLMv61bCsncinGQIUL5yhszSvkQI+XaIkIa63vjcJFlGXvOm
m5y4KM61LuNdBae4b3vyOg5Aha/rwTJ0F6IrmkRDfqZ5yG9IZ/xdOpByN0Ey4+Z6F3MLYdk41SoD
b7piv8MNoM+mnyGA52cIawCk2lXtqtJxl1DL1DNRVMaoNjm4U/pLNbnZTuNiGcmMo7JxgmEmXOZM
aX6WiJy8qFGDvxFUVaBMvT5Jc+1bBp11kMSkAYK+Hhj4djWwVtlGp2Xytq55+yY+BZCayqL8TJqx
+8Tzkp41QgfZwtfPRBOJzUsocMPpR9MOR6YMe+wD9uvCugtS/GrrkgyKSkGbb9y64o+hEMXGcfWu
UesC5sSGC3rV5GUd5+wcJRl5Tl2Ukm9l7js/1s2dZeF+CD3eLkOQOSq7Jrmtpr7tHhvig2ZzXQfB
n2cUgfx1wqC1czYKsqtZ0tZy200e+PSvt39Z5A+8ua2EbDLTo33crYSOys8V3huPnaleob4tnrQQ
/HOShL+udzW3jS1b70UeFsGUl6jhr5JqyyCsrm+SHqDa6+3PBBOJTWYoSJA6qLFBPqGvvzRp9mnM
yfMIWMcuZq7ZiBqqY6x59AwoCFfvMBsyGASRF0BPDWdJEfGD48nm1A5RzxcWaMZD2nBBAbZuYlAK
d3bdNrlHKrfY+mSotzWt9N5ldImreuY4+QsvWCc6CMMIUheFvGfZ5QlF6PQpMRH3F4Yys9dsxOA4
yDp3Bo0ugNUG3Zt4yI0IyMbvHHgB4inI8LJgXcTyLwRhkLIpHtIuP/eyCsWeO7U3HmgroqVIycdx
GWLrIvvQOglkPbaPEHyG5NDAUeYTxw86fMuyiWzCgvUPVSfDhaNybvYsT8CozrMswVHZOaOzdUR3
BHdec6Qt5MVrv3oukI9aCGTOuWwbUzh1TpnISotz3Ncampz+P0nSv+S+OEV16kOipPoilVNt4GKe
TQzaisZZ5yRsXGFWhV1JsyA/+02onmoUa6cIOJp+ofm5SbTuAaEJQH3BMbCwwxGEQ1tsCOjCds44
/WNIXW56LxW76/5oxt/Z4ELEDtrI9aQ4F1P9OIJpb4cYxdJumGvcuhMgwx1qWgzIAsn6m1IQCmwq
sJtf//KZnW2jCqUAjMyJTHKsi/SYlsMNqwHGqIfg4ULOFGfkkXdLjDxze83GDCKRGWWg0ZP32pBD
OOjxN39lL6RGYTb22IUhZ4rzT14POa+Cmn8uacfr45ybxIsvfPcMcEWYpUFi+Ln0E/DF1qghHzeQ
2tELJjvzwLQhhSgfH3nRpIhOIY/K3ObeZy8+ZFV11Z/7uM82sg43Yw82sHXjsVxEnKY0Bo/R//rz
xonuXERCFzbF3PFqgwt9RCELI3p+5l37WOEwdSvI0IQQX26ckm67yPvUhCXbXwiU2gAETtcHNXMA
2mDDnk3KBbHshZIHtx4G2Z6wRKAVhY560wW8XZi7mfMvsjyDilQlRla0TxQRjGfVtqX/qWAoyt84
pA3XqAQhlGWDDcEtNxSlrJOjFrAu4Kc3/w+2n5mZsrkcZZV2gePU9MAkH+iO6CG7y0KqbtiA25zf
ucnz9SWZsRsbdQjRAJA/SZYeJSAVR6Jr/VokjC1YzVzrl+G9s0rhxOGQdygLaTm4LlvIWo77LohG
s7v+9TMrbcMNdVx7rmYjPWiZfw8HMC74BkrWuMEvvTbneriM7N0I0gmgqXjg6dGF+tewlQXFLYcN
4/Bc1d4apfjLVrKMHaRcJKh8hyPMk3rTFjo14igvd551BmFzPNZN2fSDLyn4nCHd41Jvp5LhM+oN
lrhn52bJeg+EZe/13KTxoUwhbgQU4DGs4uTu//EwnzMIy6azdBwCRHbjY9nF8B8jOZlRZgcapd8g
eP/P9e0004ldQlfHVZXmwEcgzzQWG2SYIHOtmzMQMcGNlyz6pxmrsGvnAHOidFJe/yRM90OktLqN
l3nC5sZwuS6927Bu3nihjqL44A5VcWbC41+nRMs3KI8P1WYypVwCLM+dInbhnAtOj6IZkYd3HPPS
llK9qFSnn8oGFchxB+bwErnlt3YwxTEV5S9G2vP1dZqbwMs2fDfGEFUf/Vg3w1OtoIzgdsi8bGKn
gZbquvYto0eoDFI/fkuOIfgaEbRU4GEAd/t+XeuWtdcTZWoaUvUDj5mu3Lh+x78xvrLuitgSzqCk
8FWmzfD0myNOSdT6jYTLlR9vWXqvAqldToYnBar+be9x4BWhRjAsrOzMpf432vDdylJlxDSRTD/9
Lg3GVa7d1j3qCBWLDngn5Zv1rt0ujWNBHppqqNSTXxW/qCmzPWshCz/V68rmXbB5/rlPTQKxRdQV
6idUYN0BkcbuQWrtrCqRJXYFXIY3iajY6B7NNLCdSyFmDyJfc5MOPVBdi/H1GVuzIWMiT2tT+lP7
5Msk/QqZyJztYg8SHLfXrWHm6LBBYxqo4TDvQ++YSqp+uOCyAkxIi7cBctcLx9/cu8SuhCOcFOVQ
Z95RUbCmDJ9KDnqFB481OLfA3Q/6CxCp9Mgj3OkQPjnYo7oI7Nwb6joDZfdhUipONk4SBUuLNzOr
dmlGrSqVZDRwj6GjP/cD7r98XER9zzVuHwFt0aFIkXZH6CWiAIsC7+NsYt9J7tYtmeXA0mmknWNa
7+hT+kwBwNv2eZu8tcATLhzEMyOwy/pqz7QFAS7n6FZetxNJUD/nUb+E9Z5r3fJhPAsSoVpEL5n2
5SHTaYra8mrpcTXXunVT6aGt2daDME+6GZ0H7ut6G8WIS1yf+5nW7fLAsBwNaCtZeQ7BpXKjqAwO
ziVksK51y2HJ1q0d0XDyYyzFuC2mIL4DNC1c+Pa5C4ONNfaQP0jTQaAyEBFd149e+0wlX6KO0I2f
gYe64slRmKTYuwYaMJMef6wb1uWu9O5UUcSkTBCGDVu1zmsJldxPRntfrzc+48DsUkHAf5hbGjhI
VozV+YIwyVIoxvakXKJon+vhshfefb4OXTivkZBDT4Y3NwE6ijXgtYLA+JITnolu2OWBPJRBxcEe
9U+OOsF9AawDG72HtpyQvsN5vEVE9JcT8weg6lcuif/nmKAej7RE3PhHlMUbepNGNckecl8CLnV9
WWbuwb/PgneTxiaPJR7IaI6/nyRMk1OopvbsB9mvaTBLwp9zS2MZu0aeDcmPAicLb8xb1qf65CIB
121aSCTVC+fXTCd21aBPHLwYvM49ghwXTBGX9xsrwaXNU29YCAPMbAC7ym5gGnQngS7PWUv9zRhw
0EsW7Fdaqx8mhyxG5jhiM7nRg0MKsXJYl+G+WyGZOGUXMaxQDbTF7vewwrYKb0C84y1cLma85V/Q
vDQCf4TXu0cShvmrJL5zBE3qUtHJ3LpY5yBwVRKSBml3hKmHvxiNkmeZE7BajDlIWq9v47kRWHYC
GQAQfnUYgYwrqGwTdaxJLXfrGrcOQqHNWPcofzyyRPjfidLx8FAZWpuF6Z+xQRt3B3KMJHHygBz8
+CLylyA66jrSeaiSqb91vEVu7I8n6S+kXa0AySBd4yKNMvDHWqn6JQbP0lKya65561SkIhRNoF1y
SCV0e/wMJbtVN6oFM5hr3b6tZbwaoqRC6yAAPBoZOEeE5aO3NUscWQV319v4eJ9HNr0/qMejIAaJ
6gHP/XBThhDd61Mv23KN7Ov1LmauBpFdTwd0YmHGdGQ/tFP9ZGNeb6Bf35z8S4yqksDlBU7SbsBi
ZXZD6kUPQY4/1/v+eJdGdokdHfpiEoETHUQXfM30+Pl3IBFPqf/GSDj7653MrbJlxxnk6fs4zslB
hVkGTrSp/pnkfv66rnXLkGXliiqfJv9/fg5pPOcY4uBeWJyPD4fILq7zR8OdXpvwQEdyKJ3pP9cT
P12q3b0EoKyj9WMBiq+7AP9ZNZy/iuqaxEPy2I0OKSnqO2SX/SfUsogFdbiZ7WxT99OxFm4xuexH
yQdU9gOI73SbogrK0zSIxVL/mQW3+frZ5DOgK3L2gzCiPiMR5f/kqENc9QSLbIL+FNygAXPi6FDT
VO8QUXQ3IQ/JNlHpUuXexwMIbOetXCjIB34VPkiBchXNUdUPAO63NSvs29XSyG6xtAyL8AHqjq+s
9YdDC+7pw7rGLX/dq5Z0QiXNT6kdZBxDGorqNheQzV0wt0tDf1fa+LaMSzjRECk5xDU3zMnY80Ur
XTEXWshD+VoDGQb4/8QQkmxWPsyg0fLnXalHGdLUmtL7N/JSf9/6RXTHUUm7YOAfL7VvO/jAmyqA
U4n/r1E9Ym9JVoLEauqbtlzYrnMdXH5/d9WrC1QJGeH7P3vIFqNKhNax2oBmIFwYwMcmDZLBP9vv
G9UYt2m8nxG84AYlv86udbxgF2m9DnTmJ/6fXejKrdy6o97PTrh1u0ua2I+2jdOqe99hSzLqv2OP
H+0sy5HHdTQEeOW5xWYshxb6PX3dpDdYfVkjnJ4QDxUCgyi499UE/qijG0b92i1u/WoY2nsqQTTp
3hmBHbkNq1b/K8awLncZkibTZ98bnOABzLudd5jqAQpKfmiAAj5IkLCheWFIhVJBVQC6pYEPRtBy
2kxT22YPPVR8CBQZgE6N6tvIT1sz7BUNOdlr1Whn7zkFCRY2y8fnMTjB/5xplNK34I1K/Qfkwsi9
YV20AZFCfg/GsBtHAlN63UvMdWPtmQ6AeVI1Tvdv1EgQeEJRRycbM5UQb9h2RU2T59AXzZfrnc0Y
ALV2T5lTxprYDR4gL+iZ2xIRRbZtBEjzjtc78C4tfbBzqLVzwFHVw99MqkDlkq5LeePqQsIJGSED
GuyCYErIuW+ZdthdmfB+9PcIK+RZeCBR15L+gRJXE7YLRp4XUJeoc0b3179tbvDWI9kf+zxNeR0d
1ERekdjOtpFo1iimEUAlL5eWd64lZlGgkdtCQEyZH30Ev8LdlVUYvi3poUC4jeeWK+4lR7EeHhfh
BtJLC0s2My22nIeLYm8nbFDIrCfkylIvpLtxhLjDqkm3S3UNd1tOCSEPyJFlO90hJ6d1+Hq98Rl/
a5filmEPfQuwuN3TonlORyiCgOrtrgVt1cqvt3yAI7ww5drz/1XZMPiPpmKRf0hIPExLvHEz5m9f
anWKjU5LTR5cWCYq/Jwta/o3iON+rbwlKfSZabLvsQSKWrVUkjyYOrwIvoLZS2cS7FKLfLgze8i+
yzI5GTZG8JX/x9m3LcmJc80+ERFCgBC3UOfqk/tgu31DuMe2ACFACCHE0/9ZczW79tfuiL7zODxV
lNA658pUbWbjn2aKofiNFf+0++BNv/cFV9UpSy4kfmya/lFgP+63teo6f5gXt3xqV5heJ7JSzTOO
idEz5KaqvHbOY3f0w7WH957+8mL+4xya1FpXct9/X+v5ZZ5C8PvwD9FM77zday36eO2zOTGWH6me
3oQCaIaX8WOigJv6nJVdBQ0aqTCI45EddQx98r5236VCFv7xbO+9X3AVM3rVZUvX0vbEKiO2JJTP
VvVJYar4g9L6nfO/hnGLsK6miYj25F0QbsiItTKV6c/5z2u0NvS1qPKAH5zAbMgKzchymFxqt586
/Guwdj1BZ6+XDf3dY98BSVHygP5e8HV0YfPB879z+tcwbQYx1H4F39XJLFP1bFIAjPKRzJATH2P3
2S+5uL//WAC1MlOAkGF/ENpnOUdGlYthgR3o/qM26Dsv+VrfhQ1lZoc0lieXgQHa+JIUYEH/XC13
jcwGinMJQ7f00InHvCtWjBXGLT8/946vUkBP3BoY5cXJUiyncQHG1Xgel3zpPhS/ee9wrmy451On
WSxhYhdGVAw2/wxDwjefe/4r+6VR0uk66JEac4AxMDYHXkmlUwH5sT+f+4ar1A3DmWBlXYMEaO6/
0pA9U2Z9HkYfNv7eMYJrZLXXOmjQ39Yn32C2QWroKDIJCrimx039+2945xVci94rE6dNDfDuCWqa
tMDsXxa2BBr5c59+FSBrpoE78ml9InR4+Pf0lwur6uc+/Mp6lebxMpOkPV22Dlm8uiKs9EfSH+8d
/eXv/+MabLUOlvhOnWxcY9yDYUxeNhI8RAF2Uj73/JdX8p+v4E6b0GGn5mRGYHcUllCGGfR3n/vw
K+tVq1JQe50Bxc5AAVVGYGlb2UfyK+8dDv1/n9yUMpCtwOE424yIvYjuQiU30cUB/f3x3/uGK+M1
WeNSoScF9z9/Fw4SbpfQuJAPk5/3vuDKdi9QqgS8K9WJVyi7KHsmsSs3U5k227//gncM6xoBLXoK
5n/XDycwZJlNnQ7JZmyXl79/+DtPf42A5qiJUiwb4ng83DLnAnueBiD1WX/IUPze81+ZLqv1qPoA
S8+S93srumTTis/mD9eK9qLksws4Xi9t7BsDxKfAdO1lvETHvx/Qe09/Obj/2JbIOrtOldYn1vWY
DCos3I6K8e9///T3jv/KciFlC+HkKahOduE7enE6knT75uPr/97jX1kv5zZb0/LyfjsJm9KwMPgf
8yFryXuff2XArgHjOIpUfL7r/wFWmBaD/7Av8N7pXNlujeF+FwQTeOb9/P2yNiGjZdpghCA+SP3f
e/or26VtaJKgaRF3pT7ZCTDIkVTp5u/v9p0Pv4Y5W+pCIJTi5hRHdMVsHxs78zcgkAP6uYU9eo1w
LmfZGWvhmiGRHBQpS8WXZUJ5/ffnf+f0r8lBhRTgVG5SdVIJ1ImZ47t/7QsFwePnvuAq7JKsFxTT
6uHEIB+a97hIp3jgtyHtP+LUuXzS/+jW/X/kn1m4LDoEINRnC3Rv3UQLThuzy+CmWzua/ed+yOUG
/MdHgAoI3MpgXjy5nruNkxOW5eZdFMwfceFdXOX/+h1XVlz3qseWLhpk3ugb66g8kUsk8wRj20au
ENsIexD//f3XvHdvr0y6b6DewVKO1yLmJx2CHngdoUz99w9/71JdmXRf2ylqAopfcilV7TTeshWw
TFCYfa4WvoY2GxtN2CVn3ckF4Fz4Nxhk9KP1tHeO5hrLrBfdJjzL5ClGExgiHuj2rSjn/3407334
ZQz2n1tk06RBFabbEycsOkGHOruZefcpHRVCr3HMJUYQSWfL7qQj4JgvBy/iCPN+sCN/7vGvrNmC
gMtVXvYnC4KvvLcYVU9t+dHqy3uHc7lP/zkc1TGJ0RmXp5Kkz8KnUVH1y/pBjH/nUl4Dl/VaJqZa
RHeypV+LXvegPYDyr6g+Opv3vuDKfqGZWmayylBByhkJ+gAao3/lxMH99LmNAXqN5SW+WjOJHAXH
H0Ag55IJpfghn3u3V1br5xrKl7YRGBN5KLFefALi2NfPffhVEBbDsM5dCTUZ387bf18tRKw/Sp7f
OflrIC+J0s41ADyeaDjWuaoBbPHR9DTJ+iNG1ndizLVykJqxWuTpgpsJRpBHKlq1oxJreHxJbib9
4YbcOwZwDeotk6SXbr6kKU03bssRQn9p9+EsP0yyi5v5HzHmmu4Ty/IzUi2UGVA16H8Ag6CHJ8hx
LF/tGofBls5c/hJGNN2OLrE5mKm2TQmG/5VDQEW5EbKWM+CTC9tS8MJWOdAAw7a2OJscW6Ho1lKX
SbqB+EYdbtGspOo+XPtlOPVOQ3GJCyu5wvCE+lhgfbr1XH1TfuxA7mZSv9hcdnjEnRvLiW76aKmq
gpK4rsC+Lpq7viYT1hKTaR12vVb0VtNY3VKQf5yMDkZ3dsizj05ijbFQVdBsszQZXlF+zt9JX1Xr
VpRr+JNoW31JKYDLeinDjc9o9Oirfv1CQI7wJOaOHGykFL6N2qxws2UPtmsCkkM5qgHjXZscKA+U
3ILjxO6cktDcxHw3fg69Sw+8m91u7hP1mynJjgTJzrw3GWlooU3G/8ixhZ4Vw+4NXnC2mDsr6eXE
qpJQSHh18S/Tx/w2W9FSyLNs1N2xT9blBxPCfkMhxL5AEpLtfBLbLQbZeAeMqelZA8oe5bwbJ7oV
QGjuFKbMX3xWiXN8GecXJlRrk7MVmJYWCDko8DUA2IoKonyURiv0fdewPVclZh4lN8Gy0Vg7Q5pT
0zkXEd47NHTq7apZfaYjptXgu+7SeGPJaHdEa5PmWL/ov4iBxD4nazbsFF39j9HEJcudlTUSQDbD
RLMJ3tEMBsoRXOjlhmQr9rVsCZKdfvD8yChKMAUWebqRqdQWGto8fokZ2LQ3UKGyZxK3KXgypG3A
8Q7tyO9957GmDi2zMN6BgNt+y3AK4QHFeQhdYeLNTzK1A7RrgyrkZwVxvRdps+AVdaXY8LEc+nPH
lnHjIle9KjOFv0UYLgI6O3LtNi1Y3JJN1MeiuwFOBDNzYvj62CRBRnYAHCaHhQXyF5av7atdlbgv
sXLjczss3bbt22BniRHHyq78pbekb3IShsgrnEvaQzDNuKrAzHGer1z68GRExG+NJ3H0hawYST3U
cmbjUbQi9ActyvJ3H4SXuVQ2ldEGe6im37MUzqJeMiBkuG7cbZqhT1SMfcnvNJnwLEGGdDtv/ECi
jR9T7QsqMXIp/JpVD0bF4ZybiU5TnpA5/adbKY7T68rEm6hymuTlBAWEI6mBAnEZCMJuWbtCZ0+t
YqU5reQ0bfWAkfkmBgP3cjChbNNtk2Ab8zaI3dDsoLoF2+amCv3JVoy8tLWrzZZKuINikh5/rtsF
I8OQW4rH0DDeR2J0pb40XqjyNWygawdWQFLGBZqEULhTzLDuMV5wgxLX2ycVNI3MM9C+Coy+GFaf
iGx4BwwkzLbgqFpHWUy1j9dDmA5ldasGF1qkvtNoNqZMIvFIEkZMIeQIqmA7honcKNS5EKyEOgNe
W2mWDIrriUu3abZAUjwDOmDcMzrhLHgygp8LWDIi9nytwnbvJBwTSELidh81kG0HbwxEfFZddsMu
0Ek6AlEDFr09HnbSUFERQsVzUcaspHe1UnVakGmERlIaRbJ78e2gJlVY2yRrztopibc2WsMOqoo6
zOyGkHrq7sB/XqPMpSXDopW1w1MdoTGWO+WgJ9gSN4Q3i18GcL0Ec9K4GqulPhlfuRV02VhFA/qP
0KJZMF/11o4QHBRd9p1lfYcaBGzanH2XcHrzjfCrsdugbhg/AmAKGrFtks4Jm/OVhkvwA81WxGKY
OXPupg9DUGCKel3ic53JnixbN8etnHOK45934BsZyU+J+cH8C7yDFzlV5AY9BWy1cS2ECGcwQyBq
WMGeSDRBU0J5MlaHevVthhY3diuOgGh6taWqMbao0mwId3MYQmxbGW/YJhkTx17rmZk76dZs/SJB
RjyeUXBJk8shXW0Bxka9bBM4WFcYCgXnDeBVYn4ABl11hal9yY7hnMbrLZlLVvQipmIXh8O6r1Jc
g59+WO18dJmHyjwS75IcHamaaEumTE9nBYVHA/azKUqHHNpaI3kI1zLzX5uxVXYPWltZL+B1Lwfz
kApsIsEjjtGM2BoMJTkDijRmf6okUNFDWYqM/QGZWxD+rOcKq7Rg70dYTNesnvcNGGXdMagUKL5g
R9DQ/e1FlooXdJukw1ZmIvyWQE/H5dyLxj6bmFbPGG158jKBV74J88w21HSooYEnrLHNBeWBvE4k
k2fUEjotEi/ayRVKhspB/8Cp7lBDYGtZNq6l4N/L3aIruZ0Uy6qfAmj4OU9dWRPIpWY0fZGLK9ut
n1cYfelFMOzJnEB5toZbHDa+n9pnIJY4OKm1rNihGW1XbWzWLNFewLH4Wwek7AhhN1DwFbix7REy
23oY0NeELs2hhBV3iBHwfAVAO9jQptwbUeCWaHoc6jjWW2/D2d0yS1Sz67s08I9ANDbD0fAl/EmZ
SdiaR6BHG1/WpnHmTM0EPfJgnvEkiYwgz5H3i85uWnDyuC0bOTKmAtuQJbQrcWEhmJkvorm4sGgw
Mc+FcRD1ggfRwbJr7Zyt54T75q2aSJnsQZOHowgXaJfk8VLNesvqZTWvbArT7HaFZmX2FkNYPHQb
1aQzO9vGptFujEzZHua4U2THWZL4n5ph/3JrpxV6pYXn3eDHrWS9cqfWRZn705Mpupmx+4AFUVxq
cWQgH3vFES51BOHkaIqWHRiKXRvlqGOShe9lP4KTuE5Jq7+BWb2VXySJhf9aNgHqkE3MRWDvuWs7
0BJmAx1QV02Bzu6ldE1/w5HZyUcNNFu2pR1PLHYDZdcse6LCsrcF66Zh/SKQJ4143mEd298xOPov
hFHV4OvX2GWhfvBVG4+5DdjkfkC0FNkFSzIF6mdZxem89zWL5JNAOa3vGOtEfDYLZTTMYVeDfiNl
N/2TCKBMH5SAKPiOhCyI3LYPJ9VtddVC4zTvo4D4Q8kGm23MenGkurYxPS7zGPhcR2LJDm2MKcNO
L1Of3YH3nYOASS4d8UcmidBHFfcpKsp2cf57GaajOyLBGYjK+QqC9bepXbGezquhF1iPBXvZZArS
KMt3fVUm55h34FKJm3bhG99Cy32L1W0XbkBhgRUYwmpQMJVVl5KipqPetYgwUV7NsxRbTuIufiLA
mJk7Dd5nl23E2PdvwDVm1TFScftoyrnqbxTm4ezIVeQg+eqW1p88UBGQb/IOu9oF+oDl+KsFdE8X
ikKm7z4Moqj8MRiC22lAFO62IZd8KmiGjZwlmZNbEVT93Of9gNznPFUeQXcJGprdBUYkZxcNsTpY
QFDojoLSnFWb0qkmU5BJkBMcjZStlDZfvIyxNJwt0RLtagKVlTnvHe98BeHORsWvsXZd+LLOVQBU
SyOD5iEW/dCdsfMfJF8Nm6HFkkcr+CYKOVDkSa6j6bqHJ4beeIolJZheY7LLNnQaCHYQdRsGP12g
DT+BWq0+LV5jeJe3o0bUjW0tEZosXXQJdeeuZPUxq0sSY2drXJIXVJpRuZualZJtapP+h+LjIH7y
yiK346BMERsQbnfYgeV1tzyDz7HWD0qN1fxb1dHI/7iBqfpL2M6JygO/8OYGnLesvTD5imVbk6Cq
dshtjXpldZxUWwU7J79pDADOBjFwFbe0jQx6zaaMqjvskRiS86Ubx6M3FJg9MCav6ROF+vn4xquo
GbdRadv4GMeDn3a87f1SxL2f9C1NKuZ+S43D3qSjtnrbdss873XvVP1ieBqJnY4INRuiF2O+8QHB
5xCEFRIhMKCOKD7KaY3HneY1MtF9HE/Lj3FEDH7DlmMkWD5XEOzaIc2fxLOzWTw8Rqma1jPICIzY
Le2EjAQ/qYyfsEuCA7XTEiAtIb605d6Faf1Urkgb72vKYFJxG9X9dysmrnlesT6qt52v+W/hICKC
ZKIux8KDcA6LjzRG/bRLYqw6P9cawaYQzTTwmwznjk3MpkNBgd6eq/aRrwZzE8lVd9tqjkgRBgni
Y64zP67bGC57zWk5u2jvskyoQk4dalOSjM4W42KqGjEXyw4bZqCck1skK6CESagW56RvVjTJKunI
MQFs7ZcKQUSVZzF45LaBG32YX0TRfQ4VPbpu1yQbvql1ps0eBDD8TAaHJBGw+xU2BydEjjIjSXhT
EstfoHwNr2hs104Fb9WgoErtkWR18awKFEXmTTRjHB9kaLJR5oiA8dc55NN8t0ys/ZaRdKi+VVUS
PaYzdqxRg/T2pqkWil3+cGTrbgLdkNwrIeAhnEqhLVddQDWqTMW4i+fh0jqbsx7TJnxqoT1ZhsJj
RgR0zEhQbXg9ZmRDrEsfOWdCbstWp/EDkgZYNInBP7OJF5MCKtU2+DN4FgHQKngMdsUv0FirJRw4
1HQzLABPm2ypsu557vvkax9NKFT6LkYgiKEsH+xESuc7vkbMb/CM9ZNMtfnpw7h/sDMZ2D26frK9
6wF3/ob4ac13x+2s81Re/m2n436P/FiMX1TAUlT965BqpPm11ruqKyUSRMA/4ZG7MkKdhPHsertK
07gDCUUabmbP1mCjDQz4QqGHnl9Zh0WJa9hv5LJ23VZim9F+nwbWd/d9ydDSsCit+F2XOrIlgfRj
rkKHnDyqPJDMccrZNzoCzfEGo8tM4eIhupFD1NwGGV341kpkW1tYGaxz7YAT+jea8+0YLO53qS5R
ooQwBvQwEJ91YYMLzUTvMjymjS8SH4Ag2l8XHkiD2AYif9ThY8ghpEeGEc/St73aijlZyy0H4fCb
7SO77jGQAC9/LkLB2KNB9caLNVrbaLdkGdorkESRhygGI3hOA9MeSXc5BuKF8ecpI/poyQyG8rKT
SG3LCGRiO+KySW8BGK9eZReo3wizUm8GbAYsOYoTFF5tB/f7Y67TSW7TdHYw9CSTeYTkCvRL8CwF
ui/xuCUZmfjOBBOuE6haEanitjTJTgL1fvGTYfW8Jj6waF/IoEWqQdawynsOjaWixoIc33mYI6xx
MbBJINjL3zpbFmeKbjC4chXoGPIkhSY2ShKFqm7EXcWf0wFpdDeM0U2JJAhCpMCn5tL59pBZoXGL
QiiEJCMYMQvpp+aetUlankCrPelNrLC1Db5i6HgVIhrZG9iGG4tWvYLy8gjaqnqXqTWcDw6kJ+Fe
I7BsDWh7UaPMSgfIc1tcynixBg8SXcSBfIaOnVCzU8UUEjPmLXBSal8OEBV0VYR7QsdhUc/9IlAu
CB6Lai8YKdFB0nxJb51Hm+ZZs5HdiNCNzamu2nLIbT0j+fWuQbiqJ7SXFPVo93VgeSkoKOBP0pSQ
mHc9+k8zV/0Osqb+GJStjVFlGjSGgG2A8PLlLn/1SCU3VBEUFgGLzcnODdtnQCm9Xqzk7PRM77II
HZ4caJcoK1ruxnbTB3QNihgI7DcCPN+y5aqqu3NP1lUU2IYxdzEZZ+xuIf+V97IUuBNIC6k5xtUQ
6UIwWJrtLUiblMNpLEatt0jqabnppKu+CTqLr7LR7QOyw0skyYx8kdzogwVb3MPKLvznQTwnyAqq
gJwl6t5hy1AsndhSp+O5Q5hF2Cqhy0TRB+uQNPcjIvMN1hSiW7DP2WewR3ZDXkEZ/leb+vE3TCVt
bioPDrrc+Epf3gKSOrEspEJJ6sVXO0zNmwYFzZMU2vU7NgXup+7gM3Mof6t7E+h1xtpMLAoeYv0E
4xhKxyLlan2gmUuBwq4w/QS/sHpiEF26V9WYfSXofZzm7CKF3SH3PAh06dA3kaHfdgREiZs4jpYf
rQkaJD99m65FLUrHkLmjCb5htiH3bE6rAJQJxDwyzGxuHCuXAdExqu/ihKf1ZpWXW8mmBB3YUpPu
FKEEQxuFu5/VMoxnz0t0hOdw6je4MOz3BH27efMvJ18TL4BGd3M0FGV1YdsFlg3tFZa1zWEgcBXc
RPhsUBgPrxT4Y1NkpddrQcDDGBWrz5xEFAgqaE8SdLEkMMr/uJrPdwRz7l0/w6bDztIC3hPipIsS
/Z6HSXKGfbqXdhCyxoIMW1WeoBX6lQAD/hhVzJzqbEYC30HMY+MnJX9wyIr99r5e/4yLa34StOyQ
qMFRFbKkMKkS4Kybf//56pflB8/k8qZcjc6+j91+gAjzEQefHuZUW5ezsQnerC6hW02hk+gcvNIG
nFPoGcQeqdqmrxXvthZUIneGR5XAYorpTjye0EU1XeZ+D0MV/Ihr5OECJXUH9B+Wz+KFxC+uCvE8
sG0oUEBMfvzOqkWTArsrDTaTlE4fEz3PJxQm7BtaBfJkg5R8xY9I9jVUV/6hw6juCLbYwEZO2uXZ
o09JD9Jk5U9QbsFZ1e3YPsu467/EJRm/l66H10COcwmDEZX9pvYc9MVaLGl2I9q2WZcC3bILg1o1
gGawD1Ey5hoeesrLkYIuYSEpmuzrvKJfabxdf8E/lfsxSmlcYEJhz3WKlZsBHI7VPVF84rdqlj2S
GNLyGZM39Li7rG8fWzqw8Qwl1/G3Bad60Q8JeM1YeSHaopi0fEerBZc/TEuU8TIw5oGwQMsX20GM
Dm56fojSWF3CM0VKaREG+yLIdHRTZzE/Zymxv9B2n74OAwiw0J1M0n27OoImWB/iMGd0/YpyRmI1
QD5K7UEGKfieQ4PiKAAKKjeKKTT5+VCRcwBtNAbmKWw+opvMEN7SCseRXvYoSrmiCnUgD937KePB
rlUACuQU3Ri/i9BlekqDOgryeUGQ2UwjRDH1miGe4a/JY9CRjBdYhsGBu1hmdw2gVGYj2mx5wp2W
O0SD6ehppfK542D+dZ3HhVlMj+qJJ4EHCSERAwqZsvmRYkoQ4e5w8cLk0h47GZSqGDuphwIvpdxf
SKVvEYGHCei4ECQOHF90VvOUFBVcLzKAYMGKHXXucSb9fKhHuCjE6XgHjhGsWGnGuymnK7xey6rp
mfQ4L5BoDMEjAX72gOYiGrzwqNEf9NanVzJbpIMLhzbrHkJ5634IXT0AH+bgCsdBe/iAhV0EdUGg
7NAbUO4WHVi9C6GEmuRqufSLU2r1YQHlZZ2LNq6fuj6pHegVSHNv0PssJsjVPUO1diwuGcKRNWxO
0BgLkp8wrj9cG1gBHThX2zZBQN9zH1TbERlxsO9shiMFeSd/KcsGb1t0Bo3irAJ9D/6fAdw9IgW0
AwsD5DA0pnmr2wx9v6YiaO+lGX/G+pxAehzbfRWG8oXEJIbaAdHtI37z+kdCuhMyWCF0UlRoYUiY
mkX3UMNFAhAj0OAuMOr/9Ikzj0B9dMcEFAxPZUX5H8tE+4tBlejxkpEc8BaAu0pBbcXaKngMUlBd
3ohYIWEVQTaMjyllPVQozeK3K0gXH9FnRh7dASVRJEsPhWRdwvMwAsW6fKAMUNUxEDg0kvDkyVOM
RkaNqZv1PXjHXcd+dm1Cv+Auo/3QBjXGW3j0x0wrNE/rKMMiTgOVS9QuMwGn7dImbkPArbIZWqh5
5FGi8Yp7kYmvrGKYKXGMYO55HdXnyqr410V77gdVk7jn1KB/khLehy8LaaL5kJgJao20RA+4tLR/
wCy6+g0TwlJkhNxynFlYHkWPrtAXkD5iOIbhXEnyxKiJPsRBb88KjdlpE4SXi2L02ox7lXTItnpX
Zb90D9L7fU2pbDA4SuBivDbkPhsrdLv7cDQ7SIGbU9p20qA1Yqb0iFoXHQ0ShMO3vg7magv0Uoo8
cNZP07ykh5ZKFBQhuBRvspGF/DAo0P76ABeTDKRhObHKZpfVNyl/jHPMjxmvUVBJDQ6dY9Sw+Nla
CP4uzciwAwtSAMgvo7gtpBr0U8eBBs10qxcQPTfYxdmUjJFTF2A3yVsVvEkgVd5EEk/rZjG0elzR
Rh720km+jTNM+J5WFOz3mH6Ue0RfuAQeLNqc50Ck0wmR2d1XxnXbEv38HnsBPCg3wvkyy2PgYVje
gkwKElMTtBOL3jE+bAkL/a/ZZeMXLCTTLdjX+h+9AfH5ViGz2hJUuI/AhvM7hnTnNu7r/oja3Sab
DjVOj3qMorSv50zdg9GvijaNDtZzukpEsWEsMSnTyYTQINDrzEC4sBQjjegXOtTjllbWPpllMCI3
6lKYw/J7rIMlKNRoUMkf83IJe21t0C5E04v9lH1c362YjkcbRDEpNiwk/T+iQb4aLDWS0axK5FdM
X1BdiLlB7rukIs5r1IJuC8SO3EGaKHhrewsl7oxE8ZoP4sLs27s5ulk5mqd5IqKF7UJRsX0fteuv
keC+H4LuUpRrCKZtB7zjMA9S0NzsOIL7HbQRR7mlfkKShJiCVgREpZsDlxDHoQHr/wkiFDMFB5/w
rhwjTTa+7FN7tss6vEqL/0bOVN/9OyVFolU991h8RBAFVjZA5j/fgcZk+EYF+hVVxs2hE672qFZZ
e8BVQ7F36dNjSUl29G3MZoxvl3ROza5dallvqxQ7yHmNsgbr0TH/HvAyig/zHPXyoJIEFUAQJ0jR
dFpOLVjcK1o/BmVMMZfBvAmbuUOE96F9WMGtKfIIkRQYOaCq7eMMtt+7KEDnMZ8ShvHDHMr1V48r
5u7pWpJH0oTqG0Gt+pSkqfk6BAO3OcSaqgC40wbc1vUl/mD03W4N/Em7IWaxewxtzIsjnd6PyYDp
ghAV/hgg226Hxb/GMw2r215g5JWbevJHBTDHD4qX/Bi1HhPfWET9eV4Q7Tf1IoMdMkoM99FBx2vU
yXw3IAHWAPn9OwiQS79GP0QDj73hmH7+QfKkxc9+qcVuwu5usJfgzz8vQe3/caue4m0vw7lscsN4
fJhmna7I17KgezNp9aMMbZftxYwHhtJL8IhSf0VJCqXXLdGuBRHWgNV41GLDN7GqGgE2sxhM63RW
T75OzCE0TfWK9rR+gjsRPwYWYiKKOVv1uwovdYFJmzYqaowL7/upIxuLQjt+xcjenzBq70GZGEbQ
XEPfMvGboAVMp81BPCxfuCD6oEqDZh1zgXMH04RgHahQteRmxsL9ofcUoQ80BHojFqOHgxkInzeL
pWRAUzurmzwzDOCVTJDlfm6qQd4qKNA0z0GVhG6PQWj7GFdC86fKBxgYKjCtfpMNWGLRTsUsb+em
YCJnCgrLZIMxEb1ta2iyHFMQy9rv+IhwOkQ+FSvmMgRQDZKULf+aTt3yq0tlVwQDa8S27B2mTFlF
yuwOnRjaFdlk6bduXUn72qN11B+yoVnrTeBXzI5h0r3bo25CPwYd8lrcZXELf4KqE6P/rPLxMOUD
pGuDBwAt7GtiWQuYIJq08Ud65u+Bja7QdpR0zA//x9m3NcepM13/IqpAnMQtzHhmbI9jO06ykxsq
yU7EWZwEgl//LfLcONojeD/uUk6VNLTULal79VpCsP91PHEkY86zMduHXYAva5n1HZaP5i33LDvm
9zkS5XfNvEShxEeo3Rhfh/lS0HYkLup4oVf4H+o3tRuIBpL+ozU5W3IPOvsoEFlRuuPQIJlzz22A
7B4mgB5MpDEAJ6o2GgN0MyiIO46TlOIBxu8nAx1hyyf4frbF1KobXEHcpU4jjdKBgaC48gEHWxf+
H5CaGhyZSqOH218a4L0DHJlrmnekSaoeZ5i0TiSxISU1ZDLBbc7HG6SyU8fbh1BUmV7NVOLKL2kJ
3Cx69Ebu1ZEPTc31DavZUKrybmx1AIdlnN3jYPAiINC+IuY89zZt9gFQVV5AD088QtAxd492Ue+l
BBbmyE1q/zbigO6iYyKq/C7qA4ONUiLaeO0auXoHJSTSuv+XRm3NrlJZAHMZLOU2H07h4KH7yTOG
zHmxjJlv9KhqgJam6tZNmdS09a0H00ai42yi6lpaAHuByTSsJuZPP5FqmQFG3Lfoio8jT44HLFSK
73F3+jAt/WJizl7/D411ul2luLg5GsJ1PMO4OBN68kcH6nrEaH4EeblFzqmbQfHzxscLG/y+QPKj
0MHDDgw60cBE8Cgzvo850VIpphzcyVnOWXFPAundg6YY12jpQatlwzVur7r1B6767rBgOep9Xu8g
o+UaoYPljcwREnhVg4Q4TpFdHRyWSjXFcSFuoO3M7xurBprFhvBw+zyNyMX5h7nDy2QLx357SSyV
0oM5Pbga+2Z6dMwU2eQMBC2TABmAn+FqtL5xNRbzF/98ZzGzA3NBU5HuvoFOUET9ElnOEoAqCC74
5c52X0ulZfAyozDizMcsHLTuKB8fLGen4AhAq39/AoOWkcllye9NHCa4gVZfwQyDYLXZ9ng7Vlkq
FRdf1FESi+EKAukRoFzRcbStFK5ZY5VkEdX4xGqMCtEcvQp4+8ehKeX3rN3sqNTQOFoqEVfj5Hbj
xNWAM5Z9Y276wXHfoKn5G2CLj0DDfmVNcoZq9feZVDsdRImG3sCsmhloTkkDPhyWPukS6M3zgJi8
EW91S6KEQ3DEA0bblwM6FWNc1IifI7mfMJOc191CN74SDM248FCmtZwHYoqjMLofiwTc+tCaBVcJ
aFCHiq2mzeyHqaPkmYLMa3gwUQpDKr13kXdbn0Xj1yoJDSVJlcjMJg95Ypl3gIYxF/VBMrbypW9q
PgIPavJ6q3tR901LK9q7KNJIJB8IM8jDZKNxImc8eYlxiW77eNgg5tAsiMpJ08QpAlXfYhOT2I4m
eGOYFP2PdWMtvFT/7Waw6PJZ736+h8e/Ubtpfy+CFqQc8tAR+i8z7NcxYGcnNUIkwu4LgjnX59N9
zPL3d/MB1TN1k8P7+zEoClSLITFoFFv0ELrBlZsPsKbxHHRTf99RNGk3SEEeinyToEAXTVTWNJGI
bPT8VNyjNIdqAuI5CuIfF2OJBOzqpVV+Bn707ENBp2r3PTEtlUjNaYUNPB9BCpAWPTgLQCsDMMaW
+MvthklLVS9G5i2ojFjik+bxKRYggmIV7leN31zxdjdCa7NL9vZzB7DLvxe+lLUomIvvWDi6BDrF
QfEgjuXQXEyvjyReh/5kfN21yVSeNA81f9Oorf7eSadPDTpwDv2EltZ9gysOjxJ66ttQ/LkHcytu
C6L9UdibajmaaKLSpDHTiw1A3cV97hufUYsEmr0DtbGMd3WtQglHbfUV6CNmfT+mF+Ia4yktqHuy
B/d13Ta3Qu8yuOrddV2Pg+zTC1Qky/gBUJOiiM95IZHaiURr5NyM2FzU40Y0ubV9l/kUh0/9qus9
iSxQWVonDvVI06Dnzi+f2yF/A0Tn4/pn3YoryzTk772bpk5seYEvzmRhh7nj9txkp2A0BdvIYujs
ppzpTtJbNc3N9MI93/nUtSgleHbJjpN0zQt0preORt2HKGe78GhmIl2G9WEo1ORD1RyCpXq3y0xq
128OxIwDFXRxFlKgbhLnxOd3rZFMG8twyzmwDKp+0ZhWHVi45XBpoPOFThFjmIBRkfJsAVG94d26
ORTvnlJgO4iXTZe0qtK7vAFPDNBVaCjrtsR9NWugKhh5zE9EZ8vh5GS9gc4YWaBDyvWh57pzGZQj
vRs8Am21YjhPuYcuEtx3tt8DOvMoDg72VzaYFG1t0GMgH+gMlEhDmmuG0t7GAujMY//tawLoItZm
83DhPfIvYw8Ox0qyPYL3yxZSPBkwNNq4jovfP7LkG1R3Klxw9jSmL4MrXpwi80ht15WXCUC0cKor
itbiwd5I6+gMo/gu6IozmlBLnD3LIl+guoASl4FC+OddzvufBuB4rkZnTsozdebvKHX0USJ2MTrD
Mmrv7zgDe1kEnbygq+EflMABBQycDcpGTexUG37ZXJUdUCrDGXirNpysLEb+w5yKo10jCeKijrPF
3KXZ/Grnb1NVws1TtBYzP04BEgrSJ5p0MrQBMt23+y3Fdz2AI1BQRCowlfwrUKv01PeACu1bYsV5
wcgr0RZVy0uzFP89qGQdM2NTfkS3DqrjBjlDgbcdLqIoXpul9M7sJkF9prm6HCiBfd+gOHDs1k1Q
pcaMHlefHv501QYACa4PrrlOqCI9MVqHHLcohzOeDmaYEwEovPmhofOJQiEKsMLT+jwaV/7zwHj3
CBJJGtSyK+TFqdP8YDIHMW4XBwF8Ta0rsKIG4jBlSP9CRhfZXpArsl3kisvgy+3+3S9HAyiz7MQQ
59LAE6iDgF3kDt2PXWZRywdA/PNGmM5wYdWctydhVbH14DKIw++g3lh+/bJ13/36tEiSxB/d8UJr
NAdFDGhh9zCg/3rjGqdZV7V2ICCgaaF3YoT3QmCGlfKTqB1/37Gulg1ILXMX1VScLgwYOlYD94Jm
xuGwbnuN96pFA2DNE5YA8XExE96ceDfRa9wj2zdaQCYnKIXsi0Gm4r9k8IHwNofx4nV5CSwwpMp9
b+utrAnQpnIAc1H5dtXD/lA1QTV6gESf6Mssamfgv9btpFti5RRGmU5YxDC7S54FC0YuMw9LAnHP
4Mid/70/896KbWRt8AoXVmfNENRDehqKVK45WjX5vT7JbSN5ahYDZ6VEm5ALZRHKAw9tMTlaHA2a
oS0T0KP1OW7vJk8tRjSzAKZu6MfLyADZTyDLOI+fSFl9NswtRsTbC4HX19+2GpvJzgPoD16mwSLn
GFTrISRC7I1zeIlnaloMKkVqYt0cEzB05mN/cToXGW96x2ocBtJfYEFvM4kjABA2bKX7EOXIHzsg
PadmFBcKNOhjzgM0UYzTVsFGN/ry93chD/uVl92YyItAy39ETZbfJcUmp4tmL6n5ddNOu9YA1xx0
X2iAtq70w4Qm08hN/bf1jaSbQAkXSHua1Av67oJMevHMihwN9W0B+J3st5Q0dHtVCRqjAbDvNJrs
yg3UCPIuOeGVE5xBxjCeeqDB79a/RDeNEji63iDCghtcTCAgLzyzPLRdCnpIQWwARFEOjon1iZZg
cWPrqkn20rFjN3FxyOVuafqAbmfzk1kP6DdEriRDj2QHmQkkEoF34z4a1V+Q/0OHyfrkmvVSc+8O
mARSjlaLS1khvLMcQKS4Lj9XDQgA9s2g+D1D+yLweRzhiznFG0DtwctYlfVxyBfk7PocmrVSM+7E
roGuhirjZQQn+SGOxUc+VWDLb+g1wftx40s0rqmm3nGtRGM1ANwX0krxmOYdoN1z3aKNZf0rdOMr
ru9AIwmNEjiqYq9s7ksb+vSGufXW1ZlIue1DSdp3eDJ2l7KV0x1HZ/Hpz10TjejsOsuthKJuPynO
yZMpEe48dxc0j/BHkgTPk9W7T8mYb7ilbgLFLXP0OFU0ICjdQGvoW4x0+MkdaBENXrmnzoyzRM18
OwkyrejG7y5jBfqfmILxCP0VIAOROK5GAqbO9fXWfIqa9W4ykwcy7bqLkL0RAXeLPscBfYRtjcLB
+hSaY1HVCMkNF5WBWvSXEkQsUdOD7zJ2cPJ6UsyR33mXpAGyOFj+tD6hZg+r+XDe+kblBAW60Ox5
6ZUjX0g6bNHZafawijEQFA9W0MiOFwaIMvrlywL9nlgYllojWgQbdtz3EYojCqcfYxA7IKVlGFAt
M9HT5bJsi3da9xWKJxKoxhkVAJ7oA8nQklcDRgxAnDhaHAKgNp6Db+tfoVt78vdNgkrJ0zwQ08OI
5jFR8QduDXdsGD4tEBOL569gZn9en0q36orXT7lBksHtcUz27AuygVNku+hy2je44vGoTMxLzba7
ANpdhcwE5GNYiA12ja6qQIBlwi4gUY8cdcX8u2by3RNaZPdoGyCUqCoQZmbaaGdIEa3MCuXT5g9T
kzNsXR00dlclIMY0zuIUyeMLOEK6J0hD5feDTN1dTz90mv69gcq6ttDot7xuQJvzhYH+PqwWjYN1
w2uinyr7UPoxGrOTDIZnUEUtM1QE4rqvjnJK/l2fQWed5e/vrtIp2jCNjM3zAyjkPoKxbg7lkudd
H1z38xUvniDR7g/JBOPA/iALmor2WBag9gCX0xbLr+4DFA/2XHChQClV/qmWxTVEEwxrT8l12Zmq
y4KnITObZLjkNa5MaDn2Dvno/1w3ju6HKy5LRxutQjlUGQFaDaLWl/Nxys2tAKoZXdV8AKEhOMLA
FZCiRRadxOi7A/Vo0H/c9dtVuQcEfsfM0ma6oHHUOUI9zkcnk/1rfXBN7HeVyzDSlMjA8aVsT0Dp
FEHjE/2NVWdEDYrqXwBE2BnWXMV3vZRYjEI/IQ0nMFFEgnX+2ZYgDl7/Dt0SLF7xzrV4y0F3b2FL
Iq41A9q4yRd0Km+gATSu5S6TvhscwgO+j1YD/Pa0hy/RAXS+JUWvpgHq4F2ZRc9V3LfkJcAn6B1M
Qw5apAOBSvZRZsiBr9tH9wmK55K67NAr7k6XpgFSji8ShCZkPasOOhDrM2heja7iv7yWwExQJHa7
gH0jIAf6HreV1R0EGjVYCHoZdo4LUAJFopMgUzECu/y1PrPu2xTnNh0XNJqsnU4ClXyAVikwTkY2
HAY0Mx/Wp9BsL1UZwqn62EBTSoqq35B8SwkrQylhxH2jLxemd/uLmmaVgZxqAgDBig8OaqL90aY9
ut7Wx9c4uaM4OQcXCM0ryDSi6+YDrdNzY5PIGzh8Mc7u9s2h+DdE1t3aNqB6EMYBxL1SIEkXao8X
Jx9ehhj/WJ9m+ck3chPOsgfemaoh7ozm3WA6QU0DTG21+X0aIDDOwYF7X2d4dtXw0I25NPdVR3F7
EKKxIJjjCT1b6YfcgVQ06jlQojtx3zlOzP7V91vSibqpFO8XnWVNBshzTl2DbkHD+tCYJbKF5kmk
7lsS+3dA7220J+i2shIJHBAxJGRyp1MM+FE0ZcA2tdme/g0c4o4SBEjT5aCKm9G6zkDVAxoeG6ST
ENprD9Ji9Xha3wS6T1AcntnB0MmiNx4dirbJxiC/cBvfkhjQDK6KSdBsnmfHwuCNi+o1zvJ/cKa3
0fov12zf/+hIVCD0AZ2uvbQFeo/AEqdoc51EcxnYeDfL5MP6NJrtpApKEDcfulrY5okP7lHG9i9a
ug+8d0C2mb3SWbwYVrzzixS/Jy2ok4zOwE5FM7wAxiUV7XXk4yGvwcq96SC6VVH8fnI6pIRcDg4e
2/vmpXiw+DagF+vm0hwgKuiMO2hTELwFZ0BZQTsT/QILFSYq0W4EgmHQrKxPo/sGxck9FxcgxgXe
2f7wkZTe21xv+Z1uX6lOnTVeJRu7R+emPDh5/raUnZ3gRxGUX30ybARE3Qco3i38tq44+BjPJZi5
QIbBswhUfpd162juD7bi1GMAFtPO97JzXo5gMM/vFnFdD9QYaYbnQDq8gHzlwZiHjfNKM50KNWNx
aTDW1QTorAlQsAX+F3MSgYXy6yTnD0vcBXNk5O8tzanYs1yCYoHGPDsTq0Jrf5r865Ns6+2qWRlV
c8Lzp1HatYWgVQf2KwgC/Q8GBfZzfWl0oys+LkQjwfRWllfgMF+I5Q//BMXg/LM+uLVs/xtHOlFc
G5DrLq/bpLw2OVoXXTRCA7riHVOWNSHFcjhJ9kY79N0iKQUqPhDdgW/rByiUCehCNsvKmhigKlPk
BOxWPq5J1zwHUS9JQU8Ug9AjcurK3gCH6KZQ/J+AqNaMWWw85mU/RA148o859eyoNzdFGJYVuWVL
JQ5MnV+DKNorrkKCszkBuusLqINicFRYEE2GPhUYD9aXTTeTEgvAlwIKDD9h15SLH6Sbp6/IIE6H
qmTfQL86fV2fRRPXiBIUms6NDc/ISnxPdWjy4ShclJipRNNp7yJ1Mnhsq+lRszoqfA08B6lIoDgD
3rU5eUtjEF6gK80+JHX67/rHaE5lFcOWAx2UgZKjvI4uya7UdMF+zxf2PrC/eN/Y0PCXFu1SD6B+
GrYyNrqvWgz77r48MoGMmUPzxzIZwPEDfvZLaZTugVZ7t7UKagNlVe2DjZNdkas0gehB4y4VJQgB
yCYaQPcVy9/ffQUobjMQz6bgFMiR2oKQNofYA6BtSLts6cpq9rPaKr/wx49m6aKIW/T0xHL/guwT
cu1tBlaPyntb3wK6D1FCgHBBJF6bMVa/ywPQus6gCIX2jZsBaLI+g8ZjLCUCCGkWQWDVxdUkyIOk
AQgXAUhOl1hgRYBF2faxympwHq9PpzkaVMDblLXSMr0RK2NDUSn0OKQ1ogHkpfS0PoFuXZQI4HWM
4ld7+ZWlk4H3Koqn4DQnSdQWPLi3oeOwlcXTWE6FvTmyDWZQgubXbAZzZwTQOZNvYLsB+6JjZ/bV
AuEH2QVC9FQUHOUZiET6GN3IKQGJZwcO2Kiw8td1m2l2mQqDa8pcghoEvPRh7uI+23DoBFIuv9ct
GfddCVQgnMwKzypBR3jO/ewydFziOuhv1Z11v19x91JSf2LAyqJX2+LPJK/BsD04r7Wzedprtq0K
hUNDX+GjvDXinepYv4E3GCK7NLdgvpo9q0Lhch9kpwXIxc55C9qX0Qe/+HCXg3YKcgvn9SXWfYDi
5l3LWG6U4A8GA3tsfQfjseEd6t4H2dW+CZTzvZEt9LupXZy9wfsGHt86zLPk0/rYOk9TfDqVMnCs
3CrOS4Mo8YCW7cCYbZqg5aNnTuiGjW6227mB+x80HM50TnDWPuYOxAJTFLHTtH6MXWiU4O4vQ+iB
hiBjvGb99B1o2i2xyNvb93+6T+9OKwKOUZv17uLcMwd7Xj6+8Lr2XwPi/Fo34O3VBxD17/MQDXAA
q4Aq9TwV4/JmgcR3XfDP+wZfdvW7n59PDUdtMMDPx6U7u+CyFZxnfMO+0RXfBlzTB8ffH+PEc/o4
OahvVuaWwpnO9IvB3v12yJskQg4Uvx1UBm4kQOcDuBforUC3OW7cfHXGV87wBjq4tAe1FuzTWB7Y
lPFKsLCL9tlHcey8sJKso8voXr/g7XKQNAUgmVofXWcfxavBCpxICmFvxD0AukJAb6AWkQ5dVI+N
uxE5bkc/N1C827SMtqwsAFbChhSvo4DeTOa+ZYBBZsUWqkezBipEzWRxP+ZGgu+A8tcU4laI83PY
gpFrrKRi0Lq8JQlBzMMX1B00WgrcAZylXNJDOGvjANXNobhwWVjpjPYtzAFNGH5G19u/NJMxRFZc
7259sXVGUhy5AQtJWrAGU4B3zn2Iy8y71IDDnNaH16yzij5DQ8MAfvXAODkViDkJBF/9+DPP3UsN
uNv6FDojLV/2zp07kKe0IPXGF3Ql0AppxYZj3FXuIaNTvLFddXMo7gxuG9vta6fCQoDm/ic4z+zm
JMsORJd9CcW8neut+DXpvLbywTAIVmIPca8LxD+0sYYnyGxtdcbrvkRx7sKqeWsUqXlnJe7ZHqCM
AE5/Cwy264uh206KXxf2CHrJIAOPmNedSYfkmEHtLRIEzeAqxI1CugV9ITnMQx0TZAspGlgzCBhu
WF83/PIkf7eRGpMklkNgGsI5kvq9ga499JRtbCHd6IovOz1Ukiow+d0JMB/Ltj9BbmIjK3pzaBo4
yrZxXNNmbmCUv2mCbgHIHtqRb211O+gGVzYMZGAkm5zW/Fl1vP+OG339BBGULR6sP2/A/ySj8NuV
DSOHBECpJM5/B7S/OiS4elkzHDpw/IaFUabhUMdXV7ZX0bAGZOLut2YI9qw3DdQijgcVHHME0OAH
AwvkscyAV0/FPpQTRld2k9MWFUPwc34YPHMis6nQZF+wjdqNZlH+U7tJ55lOvHZ+0B4P+HmWRmi2
6Uaro25w5UggLhjpBLASv9HZCyr1cirIF7vok40jQTf8EpneuRk0JqYJYJjglwFhJ1Bhu1CAStKf
O+IPrL5M+m5wMMBDvwi0cD8Ss4V8BYjro7KBLsz66DfrARjd/nv0GfKPwezP5Ec34/ZYUf+XZ+Fy
BOnBrwTZrPPcepcYUgdhMiLxvD6nzlyKc9ccyAX0WsuftYO2UGh/zM2lbRv+Y334ZTve8D9bce/a
HyGYaRrer8ExrikYyRrIE1XjeM08cYTqz32ZlM/rUy2R7tZUiqs3tBZuBoG1nzxPvrV9BdWQ/mjW
zmuAnO3UDMf1aW6ecABVL4v3bgv4rc3mcSz7n0GTByC2zuWJzWBMgsYFJEH3zaE4t+GaaVv60LeA
VkTYCoIuvG9k2sjOaVb8P3UaNG6iD6iWR6u+T6FCRrixL+KppACQzRldaAhj5PyD1UIa6/O6OXS/
WHFpqFxZAG5h3NaNxxDJ0e8jmO42fvTNKyTWU3HpaSSBGIZJHg3vPI1HOaRh237m476IQRSfFmXa
SmJBUVKw+gJC5R+s8TeeaX/Kdjd2vMoDUFJrGlIHKpp+WD2OxyDsD92xPUwRuJUO9FAfn7xDcnj7
6YRWhOTDQR5Z1IZj+JlvBA+d7RTvbicIx5IRtsv5AyjDQuF/TjzgCbbSoTpfU1y6TehMIByChef8
QyGqexCxfyFV8mV9X2l+vlpuKfAwGbK5hd6mqNKwiCGTV/RPlV0d0I6/RWmo2bxqxSXpShz6JhZJ
IqMRQs20Dtt0VxKGBiptQAPxyZR6MxaWgePaB/cq2QK4aGyvllQMAxAnrxJLDKrFAaIpxQsfBTlD
pdbewBvq7K/4ddLGeQ/pSwmJ4J9V8sTrK5TPQqfa2J06yyuejToa89O6g3vICSoZTP4iE9v1ZIPl
Fb+uhKBdh9wF9Dq9EGCQ0MYcoH87rm9N3W9XjmUiJIcqA4Y3mjc+fHHIp/Vx/9RgbsQMtVjiZMJM
Jx8uNX6u3syj9UCysPjilBE5FNcqYhvnvu73K55rDBXgMi5OMD+ro0FUIDnfMo1mY6o1kqHNuTdX
+AJZfoIOfZjwHy39vG4ezc9WayIOmIRT3x3k0amb4TftQEUauVm1+QK/veOpykQ5BQ2k6/xSHk3H
P5Laj0Cd2oZDV32ERuSu5CBaVtV9b4Ggc2xxwGdT8GmhcYxS0ezqXKSQB/z7+mMLkpty5PIIiiQA
zH+7ORRJgZLYZ//Fbu8uV+D5d/vCxbav/AsTHADh1/WBdQ9BldWgbaE2CUJhGAXvgR/u9VlG/elj
fscPwt+4Seg2j2L3DmoChS9hmopmIQs4xFp2Rhu1mjMzCJOKqUI4gDIvmBnGGvj7ZOfvVmINVHQh
buMvg2fQv/vm7bz6qEQG7egiP4caByQezsn0Ghgbcf12TQV7UAkukLENap4gAth+j71dvuaWfBs6
90IJ+Wnl4m4W9kerm6PO2AU1gU8pt/7KsVkK7VgEhuzLYEFJLj9mqQc9n13xkqpcAzNewjYbC8TL
5NiXD222gbS9/SiiapWGQ+kBlQ3sSW9Kf42l+wqh0WNhTE9OHl8E3VVLhnkUv51q6E47EitC+sdU
3hfpxg1Bs9R4E/8dECrSx8ijwG29Lg77uIYucBlCTTG0nfpiOPS+94tjK/2oSayNGKQzmeIOhl2l
0ApB+PRZAWUuK4Q4eJpQ5Ew/jP7Leji6fYbh+vD3Z1lDUkPNB9tJjmNYWN3F9aAOnpYbL4PbkQge
8vfwAbXqrISKxnECXqHkkAcx7Q3n0/xyteoBHQTIExT45bR/dMYXr0WqfePw1RyOasnDg7hqXHQY
2k7Jce7bCHLwUQ9uoYRUG1NoDEOV0yuB4JC7NPAdaYWT6/e41UiuG1fZ/2ZVVu4wIoQyPwekJv7o
F/mGwXVDLwvx7kiUtB0tF+RcR7+II2kAJABdz/VdqBt6+fu7odFX71HhY5vUxTerfZXuRtDRjas4
LZoj0A++bD/TbY4QoD0Y+R7eUpdSqjinKOOqLWMsoCXSUzDk0EwZj+vW0G0/xSelM3UA28HQkMO8
c8DuybvvjplEU7er3oYfr7hl46QlsYMMM9i/avdbXnyr/V1JHarWLtohqyzeLCY34qjrmgPYBjfi
oebqRNWW/GrMSyc2EBCh5nSoq8+zVd0BjhZVLuLKtTAKMBXXh7l5GIP6sL4Wmh2ktuhLZlFwc2GZ
XQP6TzYEZfstmQTd0IqrxpYNxlsKVwWpQNq+tP7G9tGNq/jpQjso6IxxA8OGpvTCnLUrYU5Viv+C
u1DiIoiLdXcu5CM4wfcZWXFTFwLX5QChd2Rvnog4pN7rvnEVH83FZKDByx+PjXlOB2z2u/VxNW9X
6iseOmJ/kYxh4Om+fBKn9PrLenGje+OZHbbeTpog4CsuSgQ1Z3T04L4hv8kK4GgbAuH+gwRCZP0j
NNtEba23IUtFHNsbj5YN7eQpiPxkq/H9T97vv297qjbWF9BI74rZgX0iiMNFySG749fkDiSzb9OH
R/tkR1ESfjxDIdR5fWBf9n2QcqS6rRjQmQqLgd/CHx8l3RfRPMVPhSRlE+SIaJB3vCAU3MfQZtv3
kxVXXVLJRe/E49EufGjRjQff23qbaPaPtyz7uyO1hat2Tm6OR4iBXmnpf6mA3YVeEbqa562AvPzM
W8us+K3dcNcRzbLMEIWHruo1qIOI1FtJXd0OVdx3bPOk8nIcq5NrM2jed/lxZJwf9tle8WGviFFB
sWEgHjwxCJbO7sd9AyueW45N241kxqIGVUj9c4kQvD7yspNv2FttrRdzSkXNMbLs2/sOIqB453+S
eEchS/fTnTdbXP6kVm9NRP/ePEFR23lRwDbeS32X37Nv/tMQnoxP9j2/y+7pK384u2/r36RZZLXn
fsh9u24rTNWUxxqyYFvhTbM31Rb7KgkqarQM6UVI7WZuHGXJP71JNk4A3eiK46au7WfoYEHyyX1N
859N+mqW/6wbRDf0Yqh3jjsvHARWgaGHAJQkzXcHQs4i3fm7FY81qjaoqwCxzHCq4zC2p2wSEZr3
9z33XMVje4BWyqbFuQhM/ZNvl0d78Dd+uW6fKO5ajpA8yGLEGiJLSG06IYRPNtzqTwXk1nZXPBaC
r6nLQCZ0bP8Zo/hbfu7PRuQfg2h+ei4fy0c3evEv/5Y/1hf4T1XnxnRq/7wcCFSXlteOeR1/xc8E
auvPZh2Od5DD/vE7fqqu9dW4ZFf/EH/fguFqjgNH8WjBjBKXcsTSALEjzMB3EBZu/cGDLt6xEqXc
eCMuw936NOUMrkF/D1lkMh4L+ok1jyWFMHTzEluf0vHkNls5MF18cpavfOcjRsBNv5tsSNVC7Nh1
5ws0rU9kFiEV4hBQ8qGGwzfB8GIn8hES4g8kptFc8aiqyNHL5w9yMo7rq6kzrBIJuGUKaAfjpxDx
KWOHLnlm5nOT7sK/ULXrPpZlhqtBMx5LszwG3niHp/LGUul+uBIK+qxAuzUbcUGAvvehMexDmZcv
Y32PfrI6WjeOJpapgC3R+b3RxgjuzPAeoS3chDwuH8yM7Xs4OEpQgJywbxQjYiWlEEc/uWwj26ez
jRoQOlAnGyW8ZUgOJD1z9j0D+1tz2mUVFY9lQ7MVXYn9eIydGFLD9YeRkztZFRvDa3xQBWRBeLqj
cbMcIENkWcj9P7oTRNC7B2MKvXHjUqy5iqjArGEmpTVni+Wz/pnU/dvcOKeW21dR8jNvrMM+UymO
Xhdd6tcomB6T6aH0H9MZDdAbrqXZm6pySz6xTshcIuhTtwhLlI/u/KkpQurlxd36r9ecWSpIC5fA
yRwG/HqIlvv2VcqdVlFct84qyBYvdxvpvE7B57G5NsaGR+msopzgduH0RbUchV33aNiXIn4udmaG
VAQW5Aa7PLbwqyd5CIzHbl91naq98qnM0sJZrExsJ/Tin763L3uoAqwKsLhAox0Du6lxcNseT5Cd
txm1/72MkwrKPhjamY6F/cEs9l3AVEgVJCoza3JxS6pZeQf1q/sZ6lnrm1nj8SqmClE2dsD/gCQN
ecnmixGcDfrVHz9ZYisLrNl7au97z32o6Y64PFQm/8dJ56eOx79FLncu5+Kl7y4Njhsv3ogPIHEc
JV4MRd0tmJzONopDlnkelxV0mI4SUsMxODbDviFhOoinMWsOk+NtFb01B5MKtBJJlZVVkGOijNyl
xXTyvE/onYjEVs1JE7JU0RXu+AwkrtiYXtJ9BoywquTb+v7Rra5ypsamVfpGizPV4v6/fZmzyEzz
8klaovi0PoPGOCqKyhsMB6B8zDBDj/5olIU4G1A+OHisYsdElrtaSZDhXg7edxvJyGhcxTPF67hL
D5WIj8AFbkT228BbX62StkIUSV7/yR1k4q63oPskLa9IQneMq7uCEfNgI+P9nNe5fajqwLqsm06z
7Co2jExZVzU53gIWiYL8PhDH9XE1dxEVFjZac5WAgQW34/JUIO+UMlAVjCdOmtCW7HnINt5UGgdU
MWJ9XgdpmmDp/XJ6co1FqaOOAAF9RvPBGTK0G9PozLTs7Xcr79hB2TaWQGqnCb4BTF+Cv4/uasug
VG265w2hfuciPg1WEiWuCPt5I3RrXE+FiMUylcyX3nCs7dDOrEMwfG2LLay4zibKjaFOfBoTiZ/N
ExlyPw+xe9c3j25k5XY/CHccibME7OqhE+dWbrxKbjsZ/VPif7eKvIS8UVGny7hdWMyPCbKLGXDT
oHY5FORjYb0UcouIVBOTVIyYBQ6Lkcb4BtcfIxTx0KL3FrgPzhYe54+U0Y0XtwoUK9oyCJJ+Mf/n
H11En1+n55N/fTQPU/jRAMA9XF8LzRZS0VbSqUxpY4WPfndPus8jqIK86p/1sTXrrLbP14XLYzvF
2Ll5YfI+2UpG6MZVvNWStu0WM8bt2p+BmYUDuF/2/eJlxnc7KOg8AxnAEs9yUHvg2hL2Lt/3ZlAB
VjZy0v/70dP0Ya4u8xbEVbeAiptOjjmkpg/fjKcXn/fgQbj4Hd1pD8VT+yTOjADELUAdJMMzr6aP
dr95b9P9cuXi4MvRLjhC2LGsn3PjnCevRfW6Zx3B0vP3OmJDmDaYalHQdB65+xpvqVPc2nme9Z+m
d8dFq1dadMMb/pMfmAtS+iLYQ5y8DL6cge82HykN08qH0gabpCGzO2/iHg5X6uaf//+Nsoy/hLJ3
47dg/OryXGSfhhrarFdhVHHzD6sNf9i66N+6FSwzKI7ZWbZIR3TMvpmN+8Dc5Jzn4PT2cjQiUmHw
0KhAmyMHyHHv+yLFXSfWxl7dlu5LCZq2x5E15Mny2q2+Dd1iK5d/EkPgm9Ru9ZpT0I6xkAe+IYJj
1bgi27r36+ZQvDftLNMwEiO5TlAbuvNcDmhhwTeuBzexbct6KO7L5tqRQ+CmVyHq+8mpH515PHDG
n5lBr/+Ps6/rbpNnov1FrCWEAHFrO06cj7ZOm6bJDatp+4IQXwKEgF9/tnvORR41Mmf51hfIGmlG
o9GevasGXBAzXT6HoM9LBrCnnF+Uj9z6NKjl1tUUhTMazdhRl3W1Z4Osd9Go5j2I4OaVIT7KCjGE
DREzfcODKjHeI8GT3L5h6LXkDYgS5cT7K+OlL6CFWdOTdEzHxow1EZdsjIfukYBd7HPfFgB1QV3v
q0c8usaZ6FooGzWWyaVKe8L0N2r8z2BHDW9mAnGKLJx/zii83fMsq8HB0HpblrBbL71EQeBkSCsk
RAvrCdil/GMWtH2zVT4koR9DPCCsEU459rfdPm9EMfUZYdGRLkJ0+6jJl+QKlXX6cn6zub5/+v1d
TIMqERgOa02PZOo1gAhLtCTXi5fp/53/vmv1rRigGIvTjhbJsQnzZdpC+6isb7n00fzXhYFc6yJ2
TcMKAw20lGXd5+zI9Ug/Kebzb3k0lbvzkzitpp1KnlbZCgOqaeOSxVP+WDEQt+uij67SPH7FFssf
obWyVixxTcJyfDYTtOa3Kj2SIdbLPpMkEvddl7btBTVMzMOGoBEDLc46JM2j4qm57rPkN1RV6uvF
kJXVdszAxqFB2N3P81mT45yRObkBZXXAbgbD1JqUimM72aizuVRFRimOlKzLvZ+MIkrJoaPNJlYV
uSDrPlnJ8mlRSwMQZ948iTiB9m2a5CLcjCFO3vO7yRF8bTkYKAoMssmC8Jfo9dhVe9DDC2DoJBh/
+W0SznH6w+850qKDEgkavC7bxDZGrWeCDUNbx0dek2Fimxp47PJX7DMSQAGWArwdahCarDwUuRbK
8ntSy4iSdmqe5gTiPShBZHcZwAHbhU98paTrGsLy+QgV84LU03REFK7AHDCTfZ/O6c8phaLa+aVy
7WfL8YXfNVFgEN71ZGjzXLFwTI7oG7mE6/O01SyPpxGJx7AqyBHXxnm4ESzp8++EL0F31S4pn1f8
3hG/bERbM/EoND2XTyJFPwGrve+Nh8xbhELtceVZI2RzDXPKat+dJUwMo5ZlQI/Kp0sMLcMs9fGc
zjs+NMAujv0YQAX7Mrp9WM+WkaEjY0bGQPqYtOzQqKVxX74rsUZyZfk/qoecBrAigZ5av6Zp1T7x
ETRqG4On9a9CRbp4SJcqv82NLh6LXoBWHOkT67wbM/RrKY1jd9s6M2DXwoSlSI9NUX3TEqJqeed/
XhJS3pzf267VOu35d6tFDQWnYCr8I+cVaJRBOrszGnshy5j4OtI19hDHlSayAoHoq0r5rakf52As
buZpGvt+Iz2GvDkvigiHnRQs/zTnlRabwptavDmen6DDeSMrPmBCYomzrHuKRs3CHeRs9e94lNl4
OP991wpZwSEVBQ1ZHUTHKp/A0t4PdbglSZzc5GDVuaSAcNqCVoQgUdL6vhiCY1TBdYAF04W66nQz
r8Rpx/LYyDnIE4OdSea4P4EpH2q/oPviobfpIcAMRn457toqAoJ/9cbpMNo/MjXdUvQJhHAeZ6IX
SDOAvxmCpIAVbFoa8ZWjzrHyNnQOSn7gH0/kcqQEGN6riIQBW7YedFKqNa21D5HOWBgbRhcNEUWi
2Ke4OqejeuQDqQBLywRyknIz68GvbrM0pMmfrl/yfEuHEJCJVHRcHCC9zvQurNI2fxZekgz78xvS
Ne2Tzd95NI8mgFshcfKkmdcdGfqT0blEuVyjbHN9//T7u+9DZp0AJdclR9V3ytsB1woEnpwystZ9
4RrAihU6U0nhCdU90VRHt3oGAcmimuntvHlcW8+KBz2rWl0XFFepjPUUd8OhazZkUBJCshAbmlbC
jmsYKyyYzujGz7Pw2EODJL5Pm9ZDW5/vp3fhxPq1u4JrFCsuZCod5Iy+g2NP8+lzJjyynRNA4Afl
r8BAHIthg/FovXQM+tbsqIaAzldZm1bTJsoDf2U5HOfPP8C7NEAnll90T4T0402fg4LWhF6+JSbM
dl0+liuAHNc8Tmn4u10LeaG8zsHrdVTQncHbsJjH6FBM9bJ2zjjyeRtzp7ogWiT6XJ+o6bu7BBoU
kE2Hv1Mcc0uyHHMkjOa6jZhcdud3smtEy9EJneMiDfvsUXs++8FSmE6ms9xlxK93AvJW9x7JkpX9
7LLf6fd39sMZCpyaT9jRlH4871Iug2aXxquKDo6dzCynx0UnSQKSZY9R1XRbmGy+aaYy2444v1dO
atcULM+PdAURGsTZpyqQ/m1Uzd5DMARrDwiOI9TG2smmCEzOpvoeNTVyU7VUHaoSdH0Va+kVj6NT
wAf16gBaou359f+L4PmgIGFzpkWeqCA2xlukNp13kvMo5vxJ67/c2qpFT/fmJMVLIUz/aehH+bAM
4kBzkig0kC/esAmpl13x1i+3QGBASmgYm280Ad4RODjS7CrTqWij8iFRD5E3RsteL8tQFBuvEPFO
+BS8o56J4+DGxFGQf5oaLocHMhaseWl1NCvwXxU5gd60oSJdyVcdi2iDA2WsVN5BlfXJeB60mAHa
zQ9e50105TrpiEf/oAPrMS6LmoZHSUvyOJuBbmXe84d5AX/C/wdzlGscKx6JoMzSpK/HJwJdaTGD
JVE3ULUNFtQlg3L5cn6LOLwqOI3+zmtlJJJqQOZ9pLjtj3uoPqsZcnpIWjf+4q31ErjmYgUiXXsL
nkkg6SM8r/oMyqfgWrKy3vZU4mz1JRj4L5uOFYSISOOgnAU9Nn0Xep9JzPoY1BOAvl+ziZvhwj1m
xaJ+QD0sXUZQNbXlvIUilb4a+jVWXdcGtqKQFmqaolIHx0YztMa189CBcagZgqvzNnJ930o8KOXZ
0vvj+JQuMjrMqZd1G08ic71wDayUg4KfI4MsWPtkmiWY9zRKOnPQeNtpvi9BpvrjRdOwwYV6VG1T
ZDw5tjEBzUJgxHPJujXdLsfRaeMLI1ZSWVWtfGQCVx20DO2zHledTI/DjtTpNgAIeWUzOVzQhhzq
LKA6mYfxqZkGKHJCU9x4uL3nWfB8maUsH8f7CaMT6uqPLIujV8ojE22TCU2uKxvKNYHT7+9iyJxm
NYMMnHyUIWh10TTX7NMp7zdDvswXDmH5NW2R3oN+ix7nuKk+zUs4FBuSApndDbRZac51BCmb322G
Om/cNRr5WeR/FsKvHkB5DO7BYJo3PpScLjs/bAQiSUYaTj2Wm+WmwVstp1773JOugWCjqsS8HUVC
wjWghaM0ZcNOqinwyxDSEI+0g0qzBrJ1q8LwT1M2XyK09gLFABWkOdQ3cVn/Or/dHHa00SjQbZmT
VtTTo1E57VEXHyqzi0CI3+96Ec0TVL5ybw085dp7djDjPi/btliOGYc06BWLQa5NZpqRXRYl5LKI
ZusGzWjG8ghZcKFNR5QJAvMJcsjloV2gr3qRzWzkZVbQ2YgpLb42UUMfjEwTsQESubwTACo8LH66
qhnoMJgNVMRIQ5fkKEj2A4+2zYLmDFSJDt7Cs935ubhGsBKXPhRFgyORH/uiA3Yoiofku+hC37te
wEa7RsbnGsUKarjYlhDGCIMjCcPwzpAovJNTPH3N+lzuz0/EcVD+RYy9i2uRaCfJkIYhbtZSXuPu
HGTTNqlKMl+i4IjqkA1ZjKAbwpuM+j8hR9P5J6WjSOwL7TfhdlRRN257KFTlm0JX2SXis6chrdxF
BlwBXkGCuwoF/ldj1DJ8z/0ikysZpctqVvoiJ5A0Jy0P7iBQ5ZdmQ8D7GNxTkkxrbJmupbd83hjo
+OWtWY5QOmvYLusM/WSaTEDiW7ILX4ptjCNvyJRXNeuf+oWEA9quVBodOpFCTPei3WUDGyEDkOSk
1dk9L+LS3yiuAH2flrBZWQdXGD5dQ9/tXj36yyjiLr1TlJV3EoCUeeL+TqLmtPfCaiXYO1bbJmOj
LfhzeY/qT4Pu0h8EjVl7PsZrF3LHStvCOkUzpIQt7XQcvbLfVhQ0DroX5LPw9Mr/d41geQM4jL26
FkIfs2IB+hNCZltoTnX3I1/jQnJZyPIHkufo24RI1lMPd9A7WS7Rc8PyoV05OlwnvOUNMhFNSsaG
HEEI2d1HQWyKrWn05P3hI2URcns8F0pcgsCxA+WDuM7E85A0qr9ELB0BxeZwo0zrzoNAylEviGcb
ng7xs+xHvvIo+aGiY+Sj/vLfjay6qR6nIPWOhAaFPswMRAb/Y3kIRHMG1v3wtZpRpLvSSzgjxQmg
SRF/wSOFx9FyVOQ+kjem0BOTogzPvE08tvkagbQDTsTsRgbmQbSU0NE8migJthU0DK9IEl41WfKg
kuBPI3l+ywsWbVuiv5borNiejx0f+zazEYyRjBmf+3k4VsIbthFPyi0JRnKlOCWbKVgDSrqGOf3+
LoRUtfSUmns8azetVkfaslJcZ1nUkSsjeZ08LB5SoJV1/tATSWgjmHhi2rTAiX6AVevbphmGAbI7
sb8Laz7+OG+3jxcMg5yc9N2MFKiN+zbLxVsENO/Op3SGbBNcXqS/57ozG80Bb5TDD18k5l6O5ffz
47rmZkWZTHtR0RiUQqOy/d7HqF5D7+x7N0ZrCgWuAewg03MEFwACD02KrI5G9feUVMU2APJoJcx8
GMZgOSvMVCZsSkP6/G2WtHjjXjSXmxYEqCuvCK4J2EWDlI14+FrCgwZ9w98JEAXwZwFhxssmYIOa
WKmaSNcBTFT1U4LCp6yHzYQeiZXvf1gxIKGNaRpiRXjla/kW9RRdRh5Dd+JmpFnyA01/PVRGZRxv
vWZ+umhL2QgnyaVBSZU2n4D+1JuTKhgJSHnlDxdpCuHp08Y3zUMRJalcmk+M6x/KmAWpL67CBQSH
V0zm2FM2wokAAZarucp/EMrbLU7h7DBwusZP49hSNpApCYpG+vWU/xjTxqAYkbabovTxrKdEdUll
BSay/Bq39cksaSbfKoryytC2v5BwhZc8SOHj9L+xipOipBAVbD5BYQtNEhzC1V66rDXKuWxv+TMN
tcnEpPIfqMCSm1hMuUJQKslaJdb1fcuheUxAARCDMwbPzeqGaxGjR6hKm8fz2//DowkQFyspaAY6
EujDp89NPT0RmZpv0Cy/8zzIuLbQKb46P4pjEjYNlycApW6CiD/HMxP3ElkFSih5suLCrq9bF+W5
rMkyjknynFGwiHlG0i+GVtnhsv9uHd48yjNwarPkecqjLzOp/W0EgMv+/McdvmWjjvC2l5RTk6XP
YIgbtiBy/FJ2aNTw4mHtedy1wCejvTuphZoJZeMYPwsZfzMiWDaZh83PKoww1Xl0fX4irjWwPDgy
HQ1oWquHCiptwa0YoHyIF69wLi6LcTa6SJdpBCkCkjxXSoe7sBn8N1WpeY2WxvX/LTce26QQumyT
5wYipDdJz4ZfJvfWniw/vFvAyywnrsahmgMgs25F3Y47lk1HEzxIpBlcm6fGK8juJHjpLfklpXAU
biyv1gmp4qwS8Q/W8/626cEYi6TdfO8gQryyHo6dawOL5jgcSE6a+Idfc3bTLkm590FVspUthCPO
76mPMT+YhuXYUY9XTTPw8paqaCd0+AcSm180/0Lj5taM5okU4aEva/R58RsagpltqV7OD+2aneX0
o9EKTD51/haOSAR2OUCJV2gtK4DhxI1od34Qx54LT4O/c03SkF77kJT4kVUR/dWAcOBzEPNu7eRw
zeE07LvPq1SJLgJQ4rmW3a+cZvlO1fFbvJT5hf/f8nkmqygoloI/p0Wmn3VLwLsi22+XGYf+99/r
oW7AXc7la8F5cPAn3VabscnTtc3lMr7l8GLRJIpnXb7OVVds/75HlTV4gS7795bD+zrs5FLP5Ws9
luyK+njFkaabVwz/If8sUkobKwTubR5rL5GvpMdLEWgFtt1oboJC5ZtgmZ68sbpOu3g/5tF9gSgz
qDW2aNfFz0YRDZpXwD2o8jULs9e+79FzwD7nXX2L28ywGTOzN4HZdaT6leHH88Z0xQH2TxzAx32v
lK8VG2/mAHl6eOp39Wi6WaKQQKh7+pmPEmrFWQ4udESHEh2UEH5Zu5M44rcNOQJsdmKqpfJVD90D
pKK2uoziTZiV30FgvAlPkmQnO8/1muqG49RmVmjQ/tTqMlDsIWMAj58emfKBXqV0+Nox1GDO29Xh
AjanF8naTIA8vr5VKiIgrFHmhAhb0710fd2KDmg+C06Fa/kqkqbbZJ3Hv+Torvp5/r9/2G5+cgEr
PkgFSiNokMvXuaXbv9uhbqc9yGz2f32iLoItentQ8u8jsy2X8SYeqvuJxS9RXu9Mg0MqhLjD+T/j
iLQ2IsmPE9p6pIKuITag3La1QZjq/cH/aZomvuxMtzFIPZ9ryo0KHv4+OFGR6a1YAnKIq7X2S8eK
2YiflHcVY01CH3ibvyo1hJ/KKupXnmsdNvoH7uOnFPwMJnnDepj8duZZvEcfKaNXOQRU1p4xXVOw
IgUpw1HFS8oO1C8fSUeWzZCFF3XvAsNsJQUkYX62KHwcpxwDPdf8U6a4yVy0h2wWMDXNdPIyjo9z
3OH7wvsOKvr+qqb1WgbtWoGTzd7lA6aALFZbYAQatOkmRXWXnFAYXSXXtGhPTyL/wORgIMvlFZq1
S7+K2EF53SFit9RE35qYXTVp9rmMyOexZStFztN6fjSS5f26iZhuwS91IIiPfYV7PZQStk0HME5E
/2jub8+viiMO/0MVFhRjqOOK/oyCU03ey6p2gzc+tsXDA3tKy3mNIsI1kJUw5J0KBi0m+Tp1ugL8
D63OI280xLqROiwz/31+Po49YIN9hh7y00s7Y5gwm28iUe5NNLUPaONay3wcE7EBP2SsILqGXrS3
EpjsZNOVAMX3NSdbCL4Pn6GusJYEuaZiuboBnERl6KZ4lWM33qhAxzdUADoYo89yxScd0cRmGkti
nqhQ4thvmzH7TmTn3YVmvDBW2SxjopEG8goDeUNJeDhE2Ly3Jye5bKEtZxdh05AUEuCvSSXKx6mb
xQFEA+X28hEsZ8/EkMd95xWv1RTH0PHtHuZ5Uoc26f3r83NwOLmN8BkTlZtCM1z0J7mfZrSUhNrf
JiqG5KvXblRoVpIJ1zpbdwEaDhINJDp5E2L0r5XySL2tlVrWVEAdcdHGvQySi1QGQfI2ZB7dF36m
QGfm8VseAKcMAHa6m+W4bLEZLqGFRnZk42Dwfq84UBzsJ4SJomeIn80HnuI44WVZrziHw/9sAEw6
zYmfwyXevCmqr6fAS666oK6vMItsZQjHutikXVU+90ovPn8evQz6qdnQE0gvL6u08a7vWwf6XJrB
A8YyfcNi+9d9VMePEVgEL6D5O63ByXDvztuZqLHxPcnuOZ6UvnFFmgrCHeYSgszT5y0P96TJAk8s
xStZws+Ete1VbkbvQMOOfTvvfy7zWB5Oe2OEnGb/TS/D2zJysx1wsO/Pf9zh3H/veu+swwgZgW0q
2D1NxO+0oVvSo7xCZQZlkz57TYha8z7XNCzvNnxOMViXvpRQyKn3J7jOslsCzlZm4nIE6+huwPSW
Dl3mvfVJl9yiUyOG3pFfZZsxz9dOIscYNsglAdS/LZTx3tqyqz8X0OHa+IHXP1AerhX0HGay+bui
mdVcmD594+NYPvIp5L+9fFrbrY60wMZPGlHHvrcs3psae73PW0hqD7iYGQ8Z6DDhEn1+V7mGOf3+
blcVY1SKvui9txzvJtu0r8Ndn4DQRfT/N77KlZKEy1iWbzcQ0R7K3p9eQE7Rka1Oi7Q/elNQJJfd
9mzEjhk7HUPoy3sL5YgXyal4mHIPCFNQkayktq4pWN6NLrMQGg6GHcy89D9bTvidz5Nud34hXBuW
WgvhL9D0XHj6JvrW24e+6b/rqaPbvqXkwjWw/JqDRSVB+wArNhFEsK+JrsyfHEa77NnQhuPouU+T
ecqzX+D3Fz98dLNeD13Nfl9in3/AOGaSi49XybDYMAUp3a3yJKpL86AOoHTLr84P8vES/wOriUbW
N1EGlv/NjGwNNUHPgCjHi3WzrF0qP05t/kHQQE+YNk0nYwzRLvR5VKA2avrwPiuK9MaYOvvd1EVy
G4p6pTL/cSmO2aRgM3Re5qiN5xfUkqL7tvULulXFou814FPivqpRGQStTlIDGDbMaYdualkMawoN
H29rZhOGoaWkb/mi5xc1YFvXffoFBDv8Lh/F2giuNTv9/i6C9YJnuQKpA/RSazFcEW7IHjWslU3t
Wi7L6fWQTpERA3xGg2JnAYoRz4AymMobU0I6IEzFuJ3SsQ73ABGNa9IErjWzgsHcJLUmg1hessLs
Pb5ch91LCbXKBHl9WjS3QfhN0TXSnY+PAGZziClBwt60Y/Yr40WyP8HIiEnGh6pu7st2laLItRGs
Qz+ZUgHWqyV9G31AqxK8d867aYglGtnqKl45zRyD2LRhiZZ9VEXT/FID973xGMqZ9an0ROlw2TMI
s9nCZrLIemG+h9KlN6oNDYz8DpaUNdp8x262ecKiMeK+lEn6plIwIO+XHFMYgjxcQw66LGSd99WS
ZYVPs6DY0NrQKxMCuqPBgr0Z5zVkrmuI0+/vHDIDy2HXFY33VkQDf5pOtxtwU7UPWc4uOsjYP2A6
mfZRxAY8lYsWUpbDNtXD0G/HIPQCtTt/FDhckFuOLydJCtmG9L6K+JeGym/pgGd0kSFusdPLTdPV
41bE6rBUU/58fkyX5Sy371GLHeaGJ2+88LyX2Y+/9WXafFOqWuvKcfj6P2C6IovM3Hb8oKd6J3vw
dYwm2wS52S9xflElhdkSlWBrKfxgIOlzjPr7LoN27LYjaDCrFXpzzxvK4SU2pK5B89DQBCk9SILW
chyn9S6OszU6Z4eRbEAdMGE+9A7C8tcs4vHLqONgVxj2WmWQKtgkgIRcFq1sJF3QDI32lMffuto0
+5ZBFgmNctkuz6Nvl9nJ8nZSDFM4zwG9J+iS2800QLsoXb07uFbBcnQulYd6oo6AEZNEbg1Yuzac
rz1YOZzBRtGpIe6jZKHp28kPZI3relaF94PAs95547gGsDxc48ZDcpPQQ5ZR4Hs880QViq3JIh/P
D+Cyj+XOtJr6soB88hsoUye2S5uwaA+FXvpiZQauAayEXs+Apf8tw8k6DLyffIKo8l2GnHhN78Y1
gHVoN2SUgcTrx0s3BeZ6kSW98Yq1PpGPCxrMRtJFAF3XUT3Se1H3D3LEo4oBxecuSoerwAsPXR8H
24sWwkbTUaTbSd544gcVBTgkm2yJ+02SasNWskSHnWyiL1mIue/9vn1BJ1jzCiGGZdhxUZu1NwLH
VrV5viqR+lAe8+IDAePWVRrU6Yajg2uzXpx2LcZp5HeHtpwbQRI8dh3AeZ7tUL2nm8Y0Zi8N3rfR
LhptBCUXWutkxfdjcaqzmibZL9TLvGTPei/M7xdPFePKejtAF+wfTi/I4Pi4LfLDKX8Gzd8txCXQ
WdveV3jCnjX4L9jwFdSGmy7lK/UHx0XBhtspMBTSIemzX3MOYOIQ8mBTG/Gpr5f+EWrT9dVSiJux
9tBfedmmtpyf4Zgae1HxA1v8aENb0W9aWV0G72M2AE95TAt/UfTl9C6cp2zYClaurY/DXWy0nVJE
BPEYodZR8uorsukaUrZBdjxvGIez/AO0q0UFscQ8KTbSX34C6pLumOYPS7YK5XP9/5MTvdvA0dwH
kxCe/6KoKiDxOEa3HsiIVqK66/9bh3azAExZMBaAUZ8nW/DVx2B0RZV3yZPfl1nIcvZ5OrGswkFe
KCCurJflJkQHFbjb/Hl/2QiWi6NMLSIUdlHiFTF4lefy+rT9vbS48GQKrcObqU6D+7LXxSbtSPcn
m0o0m22TkgAZvzs/B0caGFrHt2IJ8XVk6EszoB8WaWy6ARc/fwq65WehgvYinAcLLT/OfBbJVMzi
F6tItEFVmUMgHSy+9Qzah/Mzce0o6xhPCGsG0VX0pQyW/LqaZXcFwgEOWn6zhst2uIQNsKsa9L9T
2ee/ACZXX1lXNlBtSNHffdEMbBSd0dJUBFoTh9OO7Qn5HwuTfAvi834lmjoW20bMGTCfVbARfel0
8Dpokm1ZCEg/NJ6bXdmttra4hjn9/i5yiKkWgQqY+KHS+qWqTXGjO/rM2VzehLpc04p1LYbl3zKI
Gt6rhIOqgoc9f61kWMnnNF9tT3AcdjYQbuZ1bFTdAbdC4m8q5OTAIWaylQWCoDdOT0iok60nRPN2
fvldE7K8HTDpuUuyTvxKZKt2IEvsdmVRrKlVuxbFcnTDyhnEixU7MNyQdqJN+f9SAUUDP5npTa77
cMXTHTmWjXpbQmFyPN6BgkpOoL1Qb5kYkf7IaT+mIG9W6JBd2c0ue1kOr0g0BlNDmxfdTUB5+z0g
JUu31j3lmIcNe8sTGhWRGMUv1bZSoAUshGpdEObbWBXJJ1/E3lU/ZOnV+bV3BC8bBycrD5yOTYn4
KMGaT0G3cZUtst+3ASjMLhvCOs/lqPuF4l7/AjAfdDn6Kiyv42IqoruZ0ngt63FNxPJ9A66DVJoi
PoB6r0GKXeq7lJxeb0W5Fugd6/4PJi70wtBXVfAySx6jbwXUbqEcxO68mVxfP/3+Lnhx5K40ECl7
CYH60D8DNCCHt6GnY2+tPOUykeXnJOCgQoxTPI5kGvJjG9JC3+xU5Otv8qVc475woMFZYDm85DrU
nZQ1tLT8ZzbyYV8safJ1SH25jTMgu4wf3AUlbqR+0GhQo9TzPs3l78vMaB34uKSjT8IM1ctcN/mu
4Oo2TMBfednHLc+vpJmhWRVHhyprv6uOmu2YTP3KvcqxPDYYTnmTKqAcER0A8qo2dKzSqxN6sERH
6GWVXRsMp3M8FrWBiF5Ao6+3eC8ObhOwou4vMo5NeNV3zYRG8rp+ScnQ3UlPq68XtzAwG/xWVqOq
a7y1vQCYOgOCOC4GqnlVtqad7XA/G/7GwRExhwspfqV+jYIwWO3GGrQKIG46bx3X6lrubZSA5Moi
4xdWpjeo2MttGHQHnzTFygCuCVjePbWiAVo+r1649vHY6AVelG+M4uz6/ARc37fcuvLmaTZQmn+h
PAiqPQWCuriOPRB5PF82gOW5YVDj2pfIAp1uarrJ/Xj4ipR3uGjv+3bbLVUBafqJ9rcViyA/VXTb
mqRrTFIf2wZPbP+N3ZLWVVSyoL81OeRACE++B91qy+THO8e3VQIag6fPwANzvyw1v85klt7oqBGb
EtzLKxcAx/+3i4UA14/6RAlxm5Uy3jWp6beZWuv+c338lOa+O9hE79WZl5TDbZbracPq9MUj+dpb
hcM4dm0QiFgBblevvwX76bUKyvQqG4pvsZKXXYV9uzhocv7/rK+5+N0wZJJ5UOmV1MhlmtOs3pkm
C0fQh9fY4zyZynuzeC+9TNhKzcxlmtOg7z4uixxNO0tC79Kg+D2DlW6rsu6tNKZc2TWuAayIg4y6
btMZGzNbSlwb2/mQttV334/XmjRc5rFCDvIT5Na87G/JosYtWEO6XXta4kvijR9ZTgs5YtCcpHK4
7XX2GkUnNPK0euN1/XUrU+iiJC48oL/+1J0iV1VOPkO0WV32z+0KH43raEkGTe8aNB4kOzOgDXTD
2mANaelYWLvGR3g7LiyawSWWg5O5gnLJBg8t9Waa89/nbe8awboTMEZV3NUquCMLynHbqpBGbWXo
A5M65DO4as8P41gFm6V/LuesWVBkutOSZVsTpS+DXH1gdH38NLd3/sU1HrHrpeiyDU1JeRjjXJCt
JHG7pnbkyKT98DTyuxG6iKtxGE90y5BoeJxaJTeF9J9F2h2WPi83QH3clFXJt8AKq10d1GSHF+eV
8OGanuXdIcTgYknnHmTOUT+Yu4UXhdh7yszln/Orc1rsf7tmfLsEyEfwN/d5DAOGflweytD73QXt
91As0dYfuh9VsCZH9HENAux4/zXkWI6FbsQArESi0fuRD3WJTizFDwSPniRP1kRVXNva8vqMdDLS
vq+zDcTIP0tVl7cl95/YgCvOeZs5VsWuBLIxHf2JlhgBJ0W7hRJcswtnFE8v+7x1VtfAqc1T48NQ
XRYtuBu22RXp/Mta1ny7DhiVg86WgeHfZ930pHI8CA+FXrONw/p2W+xYVMYvphBfTyr9kOcS/72Z
oaSOSVxmntPI7xyySPPIZEmOqk9ABVSaFPfy4RFvU6y6rI/Bt4t/lddErShK5O6SRYcQ3V1XC8iv
ryZK16hqXXvI8uwBHZuxrwYMkXI23RQLUV8V9NVXjORaBuvUrpkPTRDCg3wD+CUTmwGy4z31wj+A
mF5WgvPtYl/JQWxqqiIGfMsffkyy9x5yXAZXMDYuA1lurJuxGzzW4esqFb91AcL0IKv5ZfaxC3xN
HhQx1Rxfh7hCvEGXP7nq/w9nX7YkJ851+0REiEmIW3IqV3ool11ut28I/+1sMQkBAoR4+rPwuamW
i+QLbjrCFdFSImlr2HsNopRlwvGI2Iefd+3EXqrzGG58U5gl4VRN76HkFz75s1T79iHfOsAVF4Nw
oobhI1DCdBmcjhORhUBy7oo0m9zKBtiGaenDThu+YfSUGdbCQiHdB9Z27VSeqf2sBTk7yBKWVTkg
meVX2GpUGzO8sn785e+vtolYtXmIiwB+vF97Px2WimMzZlsJ4pX4smmtZVhQJroGvx0CiNDPITx/
zHn3bjnQ9t2b7BTexOqg6QOFxdN0c5gMEFU5pHO6RYtYGx/rOE6ngeQgmGIDimZcK2FL5x4JHfal
gt3fthmvhn+A6DZ4VG76KyuFTHD/Nkk1OOXiaLEvV+fauTo5KK+gfpj+AuW2P0ZuWpwjI4tLIIct
ztzKINnJOr/tnXwYAC1LPFU9NbA/v7RmKvbd7uxkXQtIjTBeh0XkE/ZeVEN9DGZnS7dw5WZnJ+v8
yB8cmJii9eW+KkL1gavgOjjIWui5vgi6xclcG6QlRl5NNe/nIe75753a1Pk5HqfsQtWgN3ahlVDz
rEBu86oiJTE4yrxW0/eQboMObpTJc6i6jbLVWhfWYcy83nHLetCPBo4qyZAGPwgXYzKrfp/EI8Qv
/ztGUVCMjKkUH0ElFmrCIU1yJLCVfd61VXtWNHMdGdcPSPoLCk9fNRy83rms3MdadG2uag0iapiX
ENZNRgd3LMLVNCReVXVbV9K3kciuTU2FwTfcb+omeJQNNNMzk7SaXFhQnHQ+nsf5a4N/RhANuD9W
Kw8Rm6UKlQltYj/D5zCQ348Dj5/iMut/QgIZcPHWCTcECVbiwqaqBtDpNSQw6If4wKYikUJOQYZX
z/3PWGt++bxXYUfS1oWr77J7qA5iB8aBVVsDrtNxX/NWVMMUQki4G4yPnh8iF5B6IkPaXOt03/Fm
c1U9U6aAE1b4+VWBWKsbXZ3KgW9Jkq6EtC3FLrpYUa8zAdJWHX0Sg1u+iLKB0UvEgES57BsjK6rz
FNfdcqr0ozaB+rkI2qtDp2rz1/3m177BCuoym1vofYwjpPPAa9Jq+I4SrgOF8fLr/Q7WlpB1xwYJ
qo3DWXiPcoziA+eZOTgtUoj3W1/5+TZBlaiSZhWyFo/gm3357W2fhsNHf0LZZV8H1kOZxc001niM
PyJDspT/NVjgDV90VGlmvtzvY2WIbJIqJjON4aM1Pgqt+AnYnOogp30ypK5t5yHL3qddbUbYVNJn
r/IJ0jz75OpcWz2eDRnKIMWUnlXjDxdEGrvkpHgOi35LAWvlgmHzUY3XuNngeughBwQ1/wyi2EOL
5PMiu9dl4cbJtkzmGwkqYp3Nko6z4ysOO5DlcOi88hPlzftajCcvmi8tJM26TY3Etcm24jks8Qp3
vBx9ubI4dT37GgG9u28hWcEcQc+vB1vbwN13SvUxriC435bThrDAWqxZkcxojsRq3s5ZImleJ0t9
k+IOkyz1zfu//+3ZJrZUPBl6NffSxe/vXPN5UV2Dk9IZ+j7PdGzfFSDa3O/n7S8htu67QvXd66XG
lziTyw9hYfShbKHzXouZ7jo6YQj836OzFjVkhwD5/mVYp08BBNgfe6etv+/7AutgbmE/CCfqGSMl
xUxOaa3VJRuV86xHuutqAcLifz8goI4v4PiHQeqakJzCeESxMBPexmp6O+YgYvXf5kWl6ox4sLFK
Wnc4Cc9xYR//mZPsIQJ9PnEauMKwXY6zhMRWgA9tV5W899AZtHqDF2AMzJnOgm6sp7V1a8U0Tszc
8Gp0fgXT5CQxKQaIknbtRXOIhcLN8MnFy+7+xK91ZYV4WMLjGlZGmHggn8iLMoAd9zybjkxl3mEc
W3nmrd7yhljrzQp5n0apMVWK3mZTPASG/8hoeVr2+MnzT4RsoXff3hRRN//vYsj42Gst25InUCe9
ScTOYSx2JhGJTTYlBtxC/Aet99A7PsRz2hzcYOth9/ZVn/zBNa3SIOrhaHsTE+QM814EZQKZruwr
ygLtEQsPXJP7c782SlbQD1DjCFxwT28c/j/vshK7VcLg8rilo7bWvhXx+aRYW6rAfSyz4lPrLarr
YBtu7IdLI3+escRmmw4j8VVX8OyGnFx6aQYIaZYZo+e41dHGXW3t91tRnpMxkCrAXU1ryA+nLJs/
Nhr1wPujv/YBVpCnTuD4UTtlN2YAZM/bFl7zDSi/3aYZz8qWaNNKg5YMvm+wU6HgF/61SEmmcvw4
++NPiE997cP6myuC2/2vWRsrK7LnyFvSNpTfFrGjd9hx8y/Sr7PnXa3bzFKTVU1aVhIR3DY5gU+s
AFusiZM5dWK6K3lPbH5pUFDqcjqSx7RurrrPugS2fFv3zpXhsUmluJ6NMBox5rGt5vkQVD0yQxQp
zH3DYwVyO7YM1vVIcqNGMFx0FOdfoDS1y5CSENuWAZQ2Z8Jh4PIEpevqPc0DYxIZ+eBMuVS1Wxec
lXiIlqF7lRsYCmFIBmekmxJwXco1NBXCmDzWEF897RsmK55JEWsu676+DUEuk6EGZ3WcQFLe17oV
z0Q1SJOZobi13egdjBpR2lebLnprC8g6pxkeSyX1SX0zEFU8TpFvPtPCqc/3f/va2FvRqzLOpFdI
91EQ7h3FAL8YYHAnPWxlZlYONRso5pW+7nrOyls/pyzpkKe5djS40tQdn+JKVls5y5UPsTmlNGry
Jmjh1s0VFpEEMPCEEw3JfO38vWuobOBY4CLPFxiHPA6eqU8sd+YHDk/wMFbevoPBRo45cuyLPqqq
myzSD32c0kNn3H/jiYt9cWC7NcA7GpIMcSlveLTIn6I3fnuJDInqjfbXJsGK5HaEnBfnUX0TKVyV
cphznKJWphdWt2Ij+70SDn9QScu5kRxE7lsg5WWeuvT0P9Q4flfE3rhb2KzR0q06b6bB9AjLElyA
fYlyfZFUfqCR+uNwG0Sg1LB6eW67oqqKRI9TZR79Nuq75pS7MK7xTovMXxledMwagf8pzzmQ8uNQ
pO3PcSib+WOIajpq56RwAf+kgnznhQQ7UlYi9JujG3vC+TufwUTwhsp5Lkhbl98h3Nu78pHgOphd
vBJgZqBs2hAiZycnd2NIBAtPu83XqpinIU5E18fFGQafkbvxol6ZWhtBNuSFgguErG95NYSHPHa9
p7bQJukhlrQxtWtdLLeZ1+dA1LSqdWr30eQDPRkwWJykdoPmA8Z3ZyURbjr/7STsoTDADRlvMwvT
o/bTb7XJt5QqVhbnH+ixuh4pVAXcx2HQH4ccAMF6grv5rv3Hdlsoo7Il9Sjc33WHduGcU4JcRgTx
k/sd/K5gvLH6bfSYH0mIgJO2gkFPbMrPbR4/kWyCfFPVf2hBjjoMWG9Hv4Vv3hg2UxK2M39nAP07
ADn+qQZN50BG5wChFnZyK3r0x/BZVaN5BFCNHe//yLVFYh3lsBOeGRbieJvqIU2aaWIXLxuhVUiy
fAP4vdaFdZ7Dp6UbpTOIWxA5cBwZaVIssiaRn21d29Z6sM70yTVT18As/lb5gn/MBcIX3in0cYQr
48Zkrpy7oXWwM1FxOA5IeRvGarqGvL6GjseuEXh6B5ECX3B/OlZWvA2JNYOZqnju3MdcVM8U3lHQ
StYv+9q2PiGv2imWRpU35WA5JsEYLJ64RUazXcIHxIbGMSDvIngXETzz5FO6PFPjZpNaujIyNkUW
bkJN7eTjeFNRUUPrFy58/4PWy8oKsnFxQdfDEykmww10qeYQ9PmnoIBNHqds32ZsQ+Mi4MwdwtLh
BkUnH3iF6WOlW3Uw9bDzHW9bRKQi4Eq3Hi62bcRenDry/oqhmFtCJ6wCtOn+GlrJO9ngOFYqM0Mi
Tt6gUdVCyyQagAwS9BEVbhjN0f5LPJHh1/2+1mbc2poCh4GnDLrfbQo6dm2AxCMHXLF0dNrXvr0v
jTwMPUcMN4hhR80xCLLpn7lo/H33WxshRzoY5aVM1bcJbLssS6tzXce/Mg+H/P3fv7ZmrXgOPCgp
FnlV3xaXTbD554SO5ZDsTkXYOLl8hIpwBOL4rWBhfQnhUPuOj251uf/zV6bXxse5babKITXiJnsS
JV481qeJp+nxfutLgvKNs/cPeFwa6S6PcVYyonHyNkDSA20pYENQFM+yCd8BWeCbfQwbYoPlTDaK
DM/g7pYzWCk0ef6jVv7X+1+yNk7L9L+6xilo4sR0xDSHdf0c+eUvRqNf95teWUE2TC5nvjCTmsQt
ctT4GyZKBdTaq7EU+97DNlQOWQ1UCbu8u4mSyiNpUcUeu/wYdebn/U9YOZdtoByXbWdwm+1u8J39
lA3Bc6j7jx4wT064T46P2J4PjMmo7nKvvflR1B8g7EPw1gh3VkD+wMpBx0foaR5uHoBDf9EyNp9n
btov94dnZYZtmNwUen0Q87C95aPOjzSj3+Io0AeaQjD6fg8rgWaj5ICccusGp8HNyZwHnHHfq0o9
4OL1YYCPNFzXf01+/z+gtVaiwYbNzXPTUJOG4gaJ2enT3KA8lrS5brIdr4Iw/sOcNYXdYqomLpFW
DAAHkx75d4Bf8RHye93GiL31CUsXVkA7bpX5QKfO55q3xzkghyjVG6/KtaaXv7/aK6B0KZrG7+ez
8OGQMKl3pu1P9+f5rUBbfrV1Ggu/hx9QN894xE8XZ36vFJQ1UW2ux52/3TqOZV56nRbGnEOqzrkb
XWDcs3PErfcBxHrKQvrtfC5gAwadmJjKjVrsmwyhZVisQ3j0eqT8WkwmhBXiU5DQxD9Ej8D4HZ3w
sMUEeiuK0Ymd9AvT2nFxOZ3Padxjg3OeQz88+073966ptXN9MUtr5TjdfCaTvExEX9pyeMyUSMpO
bIzT2hdYaYKmnzzos8j5TKkfHB0Bff9mAtS+LoN4Y5Lfupoug7Qs3Fdrv61EDEHcGF3IUiVBXuQn
bwJXUfnwuciG8IfrVXv4CUtfVgh7fZdlAtKT5zE3pwUCoWFptm8yrBDG+0OmxGnmczvjpjtPaXVp
ImRuvA4yFLggyY14Xtkq7MQfsnwkd81s4C30UvrjKZblw/0veOtEWAbHCuRAuj5k94MaEIiZF1fo
tAx/52aQh7iW/BNPzb8SwuY4jMinrPK3FPjXVpgV4zKnESOZg16JgMRf3rmf6G9dOpf8e/+71haY
Feo9AJ1xFY3mHJe8SGLuHuuuSWoSnbQIniGks3EErcyMnRpMkX6BIh13z2VRNInifL6MRVme73/F
WutWVrAvg4orUeH0mca/Ta//omrjrrFyQtipQHfoRJE5IWYAZkPfWyc6u9P4Pc78ryLbQiOv9bH8
/XWQDz1Ii0VgzmB9HmqoHZIGuI7A/FXHe3CdWL52XpDFhXZFm81nuJRdwKL63Gd74E1L01ZsEwFf
IY9TrCD+UpH+WJDHKN/YYdfm1TqfvcYUc19kuLjIWrYXKrQ5uaj93V81b1XAl19uxbRXQxFlNJV3
YcDh8SJ6XvB+Xtd/KZAq8YfgsWj08X5Xa1NsBXKE66oXuRgkPy/TpBX6nZ5deNnEp8oL/73fx9pg
WaFMUVDv0KI5l73M/ykKKMkkBlenfVcZOxHGZVOEOuvIWQbzTx4W82XuoaZ//7evbEN2IizuqjBk
JjLnvizdo3CC4tkUCrxqwGBzpxyhldlV+xbVH2kxIVKnjTNyhqGNg5qIdFj+OPOq33L9Wdm17bQY
dXhWsbF0z7A5QCbeK6qEdTw/uaEvNrallbm282LQhvMLOhFyZr1xEjJB9m6E9uvOEVp6fbUh5VxB
0TydMUJjk568OZ9++rQOv92f67XfbgV1WY9GIe2Cqi7VzPnA0qnCpQav0PvNr42+FdX5XIs4hBnS
WZA+PLRNWl84SlxQNtxcrWtdWNEMtdipMVFAzmUwvRiffm1V/6Vu9ef7X7A2QHYgB+mQtb4iZ69l
3hPFVcwc6rFXW44LK+3bKbCBwqcd7xGcaRRqvu2jSksvfQcPsmhLJnqtB+s8pga2bArPzHPqA4/w
G+0AsdKtItfKZmqnwfQ8eEID4nVOAVRSOPrP/z/GWg79vxFSV7umwc5/6UI28NyEM0lZkp9tnf2K
50182toALSvrVYRpD9IsXY9FWjpQYQeBiiVRDh2b+798ZX3aKTDFtBZaCLRepf6Bu+VXnuHC1TW7
ACc4Ou0U2Nw6maBd7p7nxlUAh1bOqfP8LUuftd9vhXBbim6AuiLeboBpXjwG9fvAWx48ptmja7V8
gBXCuRJF3klOzrkXk3dBMamfYefJrYzL2vxaISzBq+xgM82uXmzibzAPgu2Iq/z46f4ErzRvZ8BS
V/cwOariqxpi96cH6YPpf2l+Zfzt9BdxFrxhVkTXwNV0eOxJP9TnYvDIdO5dUAt3lNYwB3baa6Bl
Xsahjq4DNHmGsxdJoGSgL+9tpADWPmPZP14FGVJcXuD5BbuWhj6nI4guQubtuQvaZgNWvtbD8vdX
PZB+jFODkvvZk7iosBp2Fm2f03c+mNQ7u1iWwKsuwN4AqT/M2BWM7OwBxXVYsvvQ05whPXy8v5pW
9lPPOpBF3821bvzmYXFtEEXzmJfd/0Gr5zoVW1fttQVrRbQuQYhPp1JfRVl4XwIaFW0CoyJv43W+
1rwVzbT0IlKLnF1zOLwcgyp8DitOL/eHZ22SrVj2AOMBXoz457SS34yAcK43DB+hChztwJYiDmyy
qJ6oaEUd6GsagpfAKiRlPayl0/2fvzK7Njm0dHI9uSjXnYegeaQO9tLWFcegYR/6clPhZWWMbGYo
kTOEFDnDiUNRyCapCL91Y+d9rIt6j5TiMkpWNKtWV32cD/45IM3T7+O4hfjY/TFaye7YLqbwCpOA
QOjxaoph+MIcTq7DxM5keeUQF4qsGmDND7oYP3eK/brf59q8LGv5VWDryjQSVwzvzCSAI7kYPPB2
AKTRXZ1dwgj2lxu3gZXgsImjtEf206mYf9al/AeeuaAJ9JuenWuNW4HNJA/6PsymK8nmsntWIDVz
6NiUfuNthN9aD1Zs51HgZxByna7BOHCZmLSh86Ey3ZZb3MrT87cfxat5UGE1lF2p5wss0MtkUNjI
lzRPQMVTCeb2ocE/7s/4SpD8QR+Ny3LUYRpdy0nys4HWA9SrZXuMnU211LUurIu3F6uuB0TLP5Ns
aB+8uCiTykS4pQmzAXxamQ6bPjrEVVCmJdHXgDmYY6RAY3KtgIms/903SlacA3Y3FTEbsV+hNJmo
FM8GuBbJK9zjt8xM1kZp+furKecQ9HfF1Po4tgu5AAzE2TjuXxmOpdO+j1hG71UPXhb5lCg8UTh0
4vujNwe4oTk8TGniZmm0x/UXe+IfVNImgsxSiRtOQOvh7xRMs3euKva4OS2tW7Ft0nYC3xZT3bLm
vc4977PpYNE3Vy7/tm+YrNiWEVI7omPRNS3oDwUYximVILnMfrQz8WYbnKpgoEHXYVslgf4Mk5Hx
KLPxHFX6czZ5f93/irdD4g+b01wXcc4LOGTChgd+oLNyrhGEpDZuB2/vT3/4m7pOD/FOD0croQ1Y
J42nDh6h3hFgDNTjWB1DeK6bN9bt2qcsP+LVuoWnjId6k5iuOUyxiwPRfTseQ9yfp42Tdq0DK7rT
saw7Rip9LeH22BwYzMmvBegEexj0YfyHd2lQznoMS/7/7/wSh/gHdw5/xHOzR+Jm6cCKbBkV0NIV
y8s38H5yNrufUhKmG++6tzemwGaOogKKLECEvAkz4n06OOZUxv50clizxehc68GKaR73DuRCInL2
Owev6nzSR6QQv6Rc7qGFLwNkxTTQhSl0tnlwHkz4Q4SZnxTjLpWzpXHrLk6h9WeqOYiui1sFOwSE
yyrhczHopBvmPjzvimibIdrOEwtHNi8pSmyBB5pTF9zKTbPClSCwKaKmHSgyfJG+GiYB9dDg0efH
eOw3iS5rHVhhjAqYyAPRhRc1wrX1JGpHin/iBhivLfTBEq82FA0Twaw4DsY2YyY32LmrPjyWNX1v
ZvqkcoclzqY/+NpnLIv41W6U+jGNx27CsKAGXh1UjDRZhgLo8f4sr8SCTRItJwdZsXJJREMixCRG
QWgD8ifY8OQmtW+tD+ttzYMJHBAn1dffyJu0NdVRRXCOcVq+hRFYmworpGVvzNimlbmYHoZpXfWs
5HCQUMFlUbeHObVMtxXUA+c9LaN0vKoSUt68d9RJenkP+SS11cXaZFuhrRvplEGkyJVD9fzvoA3c
MXFCJ8g2ZnulfZslKkegz3FPja6tN+VhYup+yj/NA2m3ipUrB7VNESV86APSNXg6qkol0mDTG+B3
8tBSWHgWvlc9NISN3++v3eVC/0b82ZRRWTCngNQDuUJQx39mTQ/ihY9diqSePvFhool0gPX2F+vr
+z2urOTIivhFvn02psPrpezVExk6hn4goK2yutsydVmbIyvgYW5v3CKAXtWQserA5ZAe+3KMNrJE
axO09PpqOyldEcm+iOmVtIF8adn4hRZonC8PfBNDRS4bqy1M+dpoWXEfNOHUxrinXcnkdOULhXci
fUgVxGUgA1IwtUW/XRsxK/hh7uKVpIEMB1eLZJau1SUEaeR0f87XWrfC3oyl1j1z4KlT0h/wZKSP
nUCp8X7ja0NkBTyZ/GzSTNKr9uE0zDxwqkuvJ+fRR8H0fhcrv9/GmGkoDVfhOJOrFy2l3iEUkBKN
gLzf+IS19q3ndjDN7oxTkF5zvL+SPBbOu87nO29SNpnUc2aRza6rr7LOp/B5Aj+k+sj6XrYbdd6V
GbDRZbAnLXq/G8JzCufkKxiG44OGX9CHsPK2EExrI7R0/SrmKJKbMEyq6NVzPJDBW+ge5sfCZWxX
ejygS7+v2lfZAN68KMmVlmPxIKYJ+cYgH4oPI+Qe9uhX4/SzYWXwxYiwzeb0Kk0eJ2WD/SIaYW68
b5FaIWwKp3cypehVaU+DdatHoH9SkNv3NW/FcBqOPhXcGa95rIDelBqwO7OZXV5bQlYQz6M2Om64
f65lQ+Bs42QHz/g/eN9P5/u/f6UHGznGQjejRVPTa6ChOUgh+XwB+244+cJnuyq9ge1M0NaeIJEY
yiwZqPqgGqj3hXJT0X/tA5bj6NUSHbyw4XWqwms+MXZMx069GHCYThopg3373B+c0nAY6ZyW4TUt
3YtUs483exfue7Lb2DEoMvYCHp36qmhftokcWDEcinasdpUBgz8AZAzaQrmYMfpKho+to2eYGMEE
6/7yWdmAbNNREk8+gxBneG19RyUC+Y2TD5bsvgPAhpABHeimzcjCq4ek3gcT9/l7FgbP+366Fbk5
5Ej9iXEMzAJOI0ZV78dIj5/vt762LK3I5XOrJ7CtlkU/GLi4EM6vMQruB3cCbfh+HyuDb2PGGFdZ
K5EJvcIn4ResRtVlpqbYwT7ErmxjxtouThukkjy4MTpuwg1UdNMOioNT0+3LrwZ/QMW8sB7jPkJc
tVH54jGpi8M8QolkY3yWLeCNW7yNFFM5JIQqKAteZdOQY6DiDzIbqr+N33/pFjcjlIG2SEtrU7Es
g1e7kEy7iI85Ca6eFwZVkuvZ899F0MPYoxe1TId1EotOjEMqvPkqIIRQJJ6nI+cRDlNOvS/WAutK
Dc8xv5/SLrimTgQveBW5IT1Uqpg3AmJthLz/jlAZKFMV8BhA7jOPv8KoZviFS8SwpV69Em82ddKt
8jwExIRcZ9jOJxBafZZtnyZePW3Ew9rvtwK6LZ2OmaZ3r4OIx+86wxswnKJ860Wz0ryNGoPrSMC8
0J1x06qH9sgboGaPTTaGe/TbsYBs7mRr/LIvBJT4AsA1TAQ5vl5tMq1XRt/GjOU+nJikSrF4EFKJ
KmB1DK2K8bMbQz5j12Zn48VkxuOuBzUNCQY1NwnARK65jDTz3dO+DqwQ1mnvl5EzulemkJuXSEAn
tb/3OWaDxgLQP8LMVBBUH8cwSSeneu/6LWzGt5+Ta5NgRzAH5TaqXHSRpSDTz3N6IQ50z+tol0ry
soisIJbMo2UjSu9scoc6UKKClL53LEuZ59+z3KvzvZNhHc40q2nQhuN0ZVXQ84+CAtIKtRVZxxsZ
npW0ns2hZLnLvAbmT1ee8h952NBTwPT0o2865Lrrsvz3/qJaSSTZUDIGykzrByiQMT89BEKftSnM
oQzGz78LZR4Y2HO9JX27sgBsYBmtXBGXYRRclbsoEkgUEssx9A9zRfjL/e9Z2aZsUBnN+gBKOS4g
Wf1kziLL0xMI5Ru1uLXfb+XAOIEmrd845sod3p/ga43ifWHM0d1bOQ5sx1AxAVNspji4At9VHngM
bWkYXReHSQO/tm+IlqF7dRUYAh5yOADPV+5r+RnyHPKfsN8JQQDA7r+te4FTVQBrzlddR+wdY2F+
lWP6d8c2VbLfnGLm22K3qBYqJ1dF+ZenSz+hEaSToHmzhS5+c47RujXHqHjHOBgK54dvivZsYM2U
wPUmeGDu7Gxc+9Y+YOn61QSQIo1dJIn1/0FPzT8GYVEfRxhB3J9dd9nq/rhU4gOs6YWwZh+WLfAM
QwdWtMfrcxgQN+lKdphE+1J38zUd6/DIa3LyAxAXB/OLUnbe6H7ZAN/q3pp/eOxU0Iodw//DNe3M
iubJpcEpi80nocknNhSnaMgfCgNfREo+Tc0WPGxt2uyNvwiINq0rYaBc9P0hyxzgh4Xw2u+tjLMt
Kby1mbN3/TjVtS9C+jJmWVgcIrfupkPo9HJj8t4EomHurDvcMCMP4SFz/OIESOnm4HaEuYPKVHRO
6fypC+izKrOHUk3H+7O18j12oVMW3OWAhMXIhkckMZkMjw7frHO+ebYw365z+gH3Kw9U4hfYs6jo
pgpmxr91OkTFuQnS1M0ToXQ5V+dK9rP5zuJRxw/3P2yJ1jdWoa2TGyDfQk3j5P8MbnuisfhbhP0J
evSX0Vcb75G1LqyNIitVTJqWF/9kY3SkWMwwu/8K0bNDOTi7EtgYQWunyFWU1lxPwQuB9vKBuuJb
7296qq9N/vL3V9tQyoDbg79q8NJUGBSvhW/eOKd7XiP45dY2AJA1AUF61i9DE/7MQISH+Jy/5YWx
9sutYBeTaqCn7umXFmqskNfrk9RUu94h+OVWjIdDWSmOxOZLlqLePHIiDwVv1b69n1kR3k7R4vxG
9MvkDuORkeBTOMGZ8v6qXwm4P2qcDfdY6w/6pQMhCTfFb6zBBjsR4PSc4WNdApvLccnf6G1lFuyC
J2QiYZVOafkNtpTwwMocZ1aH2Mnlz/tfs9b+kjV5tT79xhVON9H4hfuZe0DhXyUmH1/uN75yXtjl
zLEL+z6alTj2cF342ivkliOcyZe+/fd+B2u/3gpdB8wYQ1F0PopgLg9zDIXHBPbm0T/7ml+6fTU4
/ag8t64Efr8TvWuaUX4qOq/fOIbW1pEVvIPyJRx4WnGcmYuiCm8OMhVNwtLYPyFJcvS9wf/QijE8
7vsYK55nd8iK2UF/jRv0Z+l43ZXRcGfI2T7qsLVLO1NrcdRjeUKh92Hqtm4da5NsRXPNGjzK2CiO
OdxMOWn/8Q3bWP0rC9SuXbqOVxWhN8cvuon8x0nqLFkQoAcVqK2S/m+M8xunpC2SwXhTjF0jov+T
xtdI1AXEidr6oJWbsacwkEXJD0WvSK2TRqZ1yw95zQsxHHBdaPziPIkZiZV9O6OtRkgYYOllzbC6
8nTMGrx9Un2IeI3CzMaG9Wa6lcE97L8xo/HQbXRmhm/Kd/9Vkr4PKQI+dD9xXT9VfNyoSa4sCjtT
hssvrZ20zb/xnP9lZtGem5zu0bYMGTwR/vsNMxIotCFYcWMbHyOg+h0OnoK/MQdri86605QUUhA5
catj4I0pP8VjUDyJbp6eim4gzr5ot4VGJCSYGzcGMbTmERR9ijL8ayrovFHMW/uEZVZebYzwdm9l
ntbVkbcBljIQnEk1p89eE+y799nV4AbEWa79rDo2dPwWONHXkSrwQjLYD5ty5xBZG2LZGynJICpQ
4aF/kJSgEgKF2M5759m644iK+mk15mg/ysOPTQHQG3DqcOYkw5a+z+rmYkVb4UKXdwLa9FsXQEe3
OHHoEjR+Am/FWB465MNbcY0cp0Eaucy6akbESwgxHgYDBFBzKAHWZjuXnJ1bxjY1jVPYk5cqBibO
C8CLMAH7ev/0Wllxdm5ZFiHVXVjHPzruXw3Pb0vTzTh8ud/8snDf2KTtAjiB4cow8SJ4QYGi8UTS
tHM0HGKiKvJtXw/LNeBVyASu62aFFuxlht0ekgQi/lLzdAuisfb7rR1LMH/0kFHh36QCw5nCVAZi
gnucJbAd2pVvDZ+HVo1F9y1NWwHRGlcvttCuP5zvD82y8b01+MucvxoaUyk5KS8q/yFOCecsWmpJ
+IPJSKsPkC6uguqhhmbSls3EWtDYxfBe5z0PwN35WStwDJsQrgr5Q8OrU97WVx5NSYSMShY/NX20
gQ9ZuevZBXLPIz4pPNn+FBQgWLx2LpMWV8rZOzg7Pi3pBr8NNgBHa6NpbWupIZRNedH+JMZcaTN/
YG13jdz8i8m2ME1rq83a2eJ+ihZ6T/YtykB17CXRgBDuw3LgBrHkbV4tBwXWu26nMH0ZdTX9qIxT
OF/U2C8OSQUsUc2+x7Nd2haRXw3Am/NvBEJPpnIaXP027eZXtiu7qC0p6mslRI1eQLJq5BOZ+5J9
7YCRiP5tTEfUw/3IWZmI/8fZlSxHyjPbJyKCUYgtNdnutt1jlbs3RI+MQggQEjz9PfTKn36ruFFb
FhIaMiVl5jnHzG37BAJ9QKmP5xpsDcWuBIHWkDa+3IpzWkJlJgUKjWkRFPHofEUMNX6KgaZL2Rzy
PZujvyCZznb+gmjWTIEph3LmFnfGP4KANxyCmeZedbGTsB35PpvVVGRnFobZc6HB+y9Th41x0qdl
x3un3M+Aj/ZsD8FuqX4oXThlhKut8tYM7dgt/XdWtLP3U00tGdM4o+HLUPuFk4PrKBgicP1DObkO
ECplE33SfuLXbI90N4oyISnQt+xbQnMQ/x8cZLW4vqMTDcvPKG2ZUT6Z9RXJv8cVDeAt9JLwcefU
fZGI1EEQMWlPxUyAx95SZ7FdrI33Yt73vHVUU37nmty78hdE0Pedw0//wr202Mi+2Fbc8B7hOKCI
M0vI1wHyjKWGBOfgkVQW7a6Y5nQIUDsKacsjybZed7ZhGb5krqoqKnKnOlMMK+MQaaTq8xI3H2hf
HSXTWy8fi0WamWOySDYM0Cv/7gp+gu7kGq/skSa9bogWp2uq0hMN/mde1Ml3lMscwxLo8lDR3xGj
H5ZiM9RrsXYze6waCFbklYrOLoti/w9Oxjm6i72KtRvHlGUtTMYRcC0GPPBkdIZf+ZSHk06nln3A
0LrUIfMXhh13fbpsHRm7jDjuEPI2wmWItu+rQuKFgvOw0KVIw75s0mKTf8w2Z8b2oj4q3+rep19x
4iepj8KiNHLA73B9HLZNZVy/F8Az8n4O6NdEzk9eF9/j5vBIAn9jPSy7yswbdyQvwzGs1Vm582lp
apRxC6BCoP4+H8M42ujFMkVmwpiRccynpHfPPpMOSh4o2NJ59P36DNkaX3fAq8N8yr2iwa+qM8Id
yRF8BXOqgkBtmJ3lXmWq1fNJaLdeZkxQSz5pErxbnWLjqeNYOk9TNJ/yfss2LEtt5owFn52Fx1Kf
/cUnbVplY83KlDRqzD4nc5BFp+sTZhvSOpGvJiyZVUE7P1DnxgGOdozf04Z/qBz9jCq5u9UC5SBu
XHjjRCkJhBWlCPXZFVAcbcEo8f/ITdjGYZh4xhLh6MbRZ0qn5XfscP3TjQoFxBTyUdlOZ7BJgsww
pnKGJMBtlzpT0b5MZiQVlIq/xy4wzrETd2nVFlspEZs9GuYuoMo+lRCB/Z5QiYIavXfr5JEy+QLY
/N/ry2/xjCZPCVRlCbjbWn3WYrxfBXmXnv3LR3ouFBOaLV1eyzFvEpZklLQeyMmD7+sxv0bqamjL
pLWzyBOQRqdKet8DHYXHbth6RNoGZjgCKlRIRqnc75CkevIjsheagEifPawDy+WyYT4Wf2MymIC5
H9oDk6vO+eLk+yzkzk6vmMPrq2PZACaHSTirTIe8T85Ql4YOjbMTkr/TrXoqiy0qjreJoWngGQ4g
C7I5aWWTnD2t03WTAU7w4iX581QGDyAB3YuKP4xRBdErxo5+JjbyEbaxGd6gLqBxX3fod5j6Y+26
+8ENH/KIfw+n3fXZs62N4RJUMYxNqZrpPJXg66pEnQo3vkXME0GKf9P5ym8OqN0pYih/nF3qknRV
/C54nYC2cYupwfb3hvF7PXhXHMmn85g3LhJO/nBXDt4tim34fZO3RNVO1LiknM5e00KA22VfUDPw
ab1AXp97y+q6q5t+NT2qw9uIt/l4Fro+IlHztGZ1BxaBAjQXG9ZhmSGTtgR11jxc4aVnNxTyXQHU
7ycE0dVGxN/iskzZeyjM+TT2anoedLjvonaHamiIlqyvkhlYjLIBd333DReA4/UZs41mvQi8mrEI
goyQdpfxOXAacAe5gC1CXuHn9cYt3tBdO33VuBcOVcsjbzjrUJz9MPqzGjaNAPT1x+j/cdG2DcIw
6jlsmrbIyPC91AAXEjXvA1dvSaVYrkQmdwklNfUBi47OvImcal8nY//SoWrv4ifOTVwWsAvj/u55
KLWaEPk9C4EMPhIndOdn6vP1VbDNjmHS7iQFkGh5f3br+avrddMuyPQWG/fbs+Mn6z5+tcT+oEAw
IVh/VhOKDN0u5/eTan+1WVbtr/++rQfTpvPFVVnh9ue4h+Kb9Aqe1grgsBBqXTe5bN8sA6RgpAma
JurPgZb5cVJ8+AgOm5uAixTo3P9OUa9a1FL4bX8u6jFqUuiqimU381z9uT5Bb7sM3xS8H2o3mHXZ
92dYWorj9AeNnLTk7Z4G7QnsX+/Xu4ds+MZ62Lpbt9mrFR8i8CpVSTDifCsvXZY/ewO6mfI7Br5x
xqtPjozedfUWCe/bPsQ3iUwy4sauCwaKfy49oN1pbqZDFtH7hQVfvPEmomIsknlqQ0G3mYCvP5cR
IEzhgmLlwgdy/PoSvW2CvslkAnZQziMwOZ0BXJr9h4kNwgM0revYRgc2IzFsXFRgUnKE151R6/Ao
PU4OUyc6FGVuYbwsIzDL+1oIYw85RweOmPg9av1wWFTZcnd9ft68DhLPMxE5WeFMfdMGNRhIl3ZE
iSKYo59FUdbTcHKTMuhFWmnlZE3aIR45BMcx9mT4g6LMHNdecD249F2EYPcoN075tyZ0/SFjP/id
0q5TefLCB0pUCmK95tM8Bdn3bhFbGaG35nTtw/D6FJCzsVae+1z3i0DCtCSAQ7a+5/24Pqu29o1N
oXTTiymepku48OED4YmO7jWIQ4aNu8pbpon/N6sTZqiDrlRq5XfpV2XxwKG9CVx/BHKyYYD1sMF/
72WRDzmCrALPUbe/aVhmBlZOxeiHZSgvQ09DFxSRfXjIAzJuxWotS28mYQlp8dOsx7Kw5UcNHoSj
k7l/sTnzG+5c67wZB0LpOSx0ocbyI2ey+QTq+PZrtmxKztp+f/3+yj+XCaCMY6LHCwlpSY9gYs3q
A8pI3HM3xO799TWwLf265V51EkKhZJJ9xi4If7SHKcckrdHzuanLI+9R7FhyKJpc78s2oOC/fQ1Z
QhNaJ/GDG6C0Tiik4FQJRhINuZ+NLiyWYmJ9fKJZRuOMg/RmmKLDUPC+euiGflNr29aBaeqJHMcK
752LOyQDFIez5mmEjMbGhlo3jplJWjeUYegzWL30SIryQllBg7vaBx3yU9gyGj0SaB781v64WZVv
WQ0zWsvLik1uU46XTOvmnhCJYhUXdWRBzZONiJ2tC+PGJ7k3im6Rw0Vk4G2kQ1+csKeKnZabwnuW
/Wtie2gc+45Tu/1FjuXCHn2hp/JLHUvFjyDeYcNZ9gLy22kT1Shk3jhTLJvAjOPSaSoWJNPYpSJV
dt90gPO5gp6vW4llD5iR2wHHEp9Jwy6oOA7uhSs/q9Uqy0Uuu7jYpGu3dWMYfhmN0mNlwS756C86
BaxcxDsgqu/Gqv0WIfl+4x4wjF6oIi+AaeEXEcLK51rm91GvF6AxNqmebdvMOOLF0IxeE3jtBZwK
wU5ChSHlGjU9UVNt1YvaujDM3gXEUpdj2V5q3CcIsj4k/wp0XFKmQ1gAan7b0hvmrxyQptXQF7qU
M+Q1S2SVanA134u8g8RwOXqn691YBmMGbXGA07HOxvYSliCdHVZUuZycNgUZiLsxEouFmAHbUMxx
yetMXGY/mr/lHKSL8F9bbtI2gNUZvDq03GlWUJNvW7iuvkzD1ltSHhb5McpvgvnDE5uBWRdxjbgc
6u6CfA34BN0WeuUpykflxhrYJmgd2qshoF7T01Xr8susAfNyeZbcEcI2XIhtfgzbnv046VjgY/aH
yd85gI2mi6/BwTzUWygUWxeGWWcaOaSGlP0l60HDBweljqBMdvcarAL769vUNkWGWZd6biMt++4C
hWT/IwT0lncI2Pk3pF7WBTYsOos6Vo7L0F5cRvAQEBlIZIhivT7c9veGLYeAl3strlYX31HkgbDA
+9nXU3G5qXUz/gr9jtIfvZBfFAC0bZqNKqfpmPT11l3NcjyYAVjgXfqCJXN1gei7AlQENNsyEfGd
r8TjkqitmJxljc0YLGU15KlULp5DXj4zL+n3iYdSlNsmaR3bKxuTEGKMh3oBKBTkhHcKnLiAY3O3
vSW/hi3kGjbsjgWBx67Fs0j4O+VUYwqZlR99xT/oYZM1bvVpb1wJzdCrT0KVIFLNLnVRZQBeFCId
RhBNZXUoDzGNPvXNpmaebdENo67bqNQx1dUldJt5N+TJb1cW88OqffbvZXB9WSyuw4zDlpLxohhH
8UxRO7OfHWcM7vxCTFVa0im8JUOxLo5h38TV1ejMChs4GuhOgVp1z3GEpx0BmdD1gdg2r2HitMYt
wAvr6lLmgfCOyqFelBKxLXX/dgeuGZPNAUFqtLeIZ4gZtjuU0bzvJ0R9r//924vtJsbl3GXB4tWM
1BfwzYNzBIf/Y9kGgHPkjUyXKYg+X+/nrTAj8VwzJis8Z3Em3yefWal76K0My7JjTsT3uYNLQRdn
1U5WwXDHq+K56MmX672+bTauGaulGuGkGgXRFzG35bGsHf+dGkmy+/fOAQp0/jgFCA1e78y2ToYj
8ImkdaNL9kMuII9EEqk7aM6bjaHYWl+/v3JjrOKCa+5WF5XrMNqVQwd62sx36Vatma0Dw+zpDEBN
TUVzAd2KaKFcipK6e+A8gmHjLLQthnGSu5HneBlh7EJxAp5quBP4x/oofTAxxDr53TSbL2jbWAyz
l9xdkirMq0vuBPo7JfOA/AJKRTZW+m3f5ZpgbDwwsJOl3z9kGT+jarkEcED5x7Gbmo2AjGUAZny2
1DJuPWgIP2RD907leZ9GCMZs/L5lIUz0NVIh7VBlvnfhs7+kkHftk/duCX5EVJceUNyWPFQA+Wyp
pVkmywRcz4sSk1MXDe4QhZpSkU3hC9OSvtORU/y5yfT+h3Q6BGCIJVV5QfYT2EM6+XOV0mXQGwVh
tjGs318Zny84ixETnWAbLTsSMT0NlRB38Vy0G2tiW/D1+6secNJqDKDuH3Iopn8jBQ/7tEC11k2x
Xei4/rf5csLtgdZcXWRd8hNgCV+4C9oNqat+x2ok0ydejxt71zZZhp3n9dDpKZvYpWzA5PMDhMAx
A93HEJWfdYVqip+3rblh4yToGzp7RDyAg/259JAlrgQSutcbt43BONSBSEdgEnxuFyH8Z0ieF6em
bj71JUIw1zuwrLcJyB4WR2mUfOUXd6btgsLtEBDgdy4U1rZgVpYhmCBs6jFf5lkyXcpxjr/5I5v2
sxDkQU+oQLg+CFsXq4N5tWnJjCArnpnLZz5mjzKsyqNukb+5UdsJ1wYTjO23ge5zgHTX95ms7kIs
DNuD+VB+uz4CiyuM15G9GgFT3dCUTV7/4HHyu1DR+39sw8zzfnv+9NnzxnJjQ9nWe/3+qiPoBeVz
3I/1JSw6OXziYKJSJ9SvSfb3+khsa2FYuHQlTRbwi31WjvqIPBFY8b0WNaUIUm3UWtmGYNh15gNF
4ed4vA5IOj0IGZFp1/lxPG3sJlv7hkFnZQNR80xPF1GVDYYQ1GcQ4N56aMeGSSu5zAX4++fPTJDv
wm9xfUoQfTklrpw2opyWEZjIbFHM7kwg5vwZ8h+1DxGKcvYeAuZNZCOxauvAuK0LqV2eJOig5GCS
z6TL98tMtkgibK0b5rwSWHkj2O8vWcALsXP7FbOC5/4WQtnW/voGeWUDkKXROdNhfmFQ6cL+zGS5
nAqQpNyWSnRN/LArHBcs7sv8mZSMPbElD3/jnsP+3GRhJqM0ypJizmQ/f/YXPF6oo8c9G/IgDfyb
GJ/h7kwEMXdnDj3rIr9w34GiqSAg3/L1iKvZ9SHYVsAwYQRC3H4USj5lbJW0cIZyvwC3tLH9LS6I
GAasoFzuNlEhn4YieyQNyOZLER9x19wq7LE8IolhwizGy0qSeHwqRT2k1PHpfZsEg0g7qtmBJ/Jj
NMj5iBLK53HMNiEsljeyibNlcm555eTehSgE5KE93+wF7/p3PKm+RE12Cx83Ft8km4bmtVfBLnAl
WJOKA88R0gv8mfy8vvaW1YlM61atyEoxFy85iGBOqFf6SMtp2NEhO1/vwLK5TMRtlrVZhwAqwbNi
vdHQborj+4VquRxv62Ad2Sv/IXIeQSfDyS513JHwUU5jl/9IRE/5hnu1TdE6slcdzMoHXi/A/hqK
VTMB+XxUNuLeNEF8fmMMti7MY7qfXGeEqMwlFwQQVxXI3jm4bsmB3+5FPm9Vrtv2rGHprAlCr+3i
5QK1anESRfetrBf+AQU2X0HDt0WJZ7k+RYbFS91U3gz69RcCttd2l5PS2+XSGb+F/RAehDuK+xqX
kg3/YttghvlTSuIEyZ0M59NYg/mymYp0mupbqvBhfyaEVy4V1DCLEMcfuHLpbq6SeNxX7UI3cg2W
pTexu1nbOU4huuIFwPcLkq4I4SZcfK5GaKJeNxBbD4aJezO0YukYyacl60W0X3EZ2U+VDU6yc/HI
739f78ayDiaAl7quFzKP5S8uhD/E59KPRfWtUV1UbBiJrYN1fK/s0OejVogCFy9+nA/73KvcPWgR
v17/e4tlmDhd0cdthSMVBCyk/SY6+ZO3SH2GkK9E4Rlig9d7sQ3BsPNy6UfQtPfOeciHKjhwZHAn
sALO0PO63sF65fvfjIBrVrRB4EwAHppln8PB+1s6CEsgJPh+Td0PBDwEbsGOXthvbF3baAw7nyHE
NzK3Ci7UkaCFz8M/2gH95fWR2Bo3zLr2hBcXXhtc8slbflM3GB5qJ9uinbS0bla1uRlSkWB/HJ8Y
i+nXcuJjsGurrNuqCbCsg1m+xoXnIYFbF1+4w8O0LqMHcJOluUZkSOJFc2id4m5qoNxxfbIsJv4/
1WxeHiVI2/uXYWBjiiVRh5ABfAok71a9jm3GVsN5ZX1D0/l1z8fiS9mR+oEBW33fz6DFvm0Ahm3X
jKMyt/bKFwiS8Ts/k+QhyBYX0bpyKyxhsXATcpyDSLiNgtk55yCxes+DTO2zROm7uVfZKabORuzA
thSGiYPMUTYiH8NL6fjgOqc5c18yPgIc6AQRfbk+XZYT1ixly0rmKX8pUM3Em/LgEhTqRsqPjss4
vdMiP3lTtnW7tk2bYeS1DLWaFFaGCHhdr5qqXUkCenKistp53aa92+bNsPdwQDlwk/HyBXTo4GGY
M2jWE0QUkiT8fX3SLD2YRW0CNsldP5FPfMAjgDqxep504qVL2CwfbutidQevjIRx14FOZhBd/AoZ
4BPIwxa5m0Wru13VLFsJfsuSmHVtcwP80KK9AlhN1hwC7Ib97LFdBGGOXYyMzem2wRgWj3I5VK0W
Q/kCdr/ygPps+s5R0Se85bZopd6kr8Hlyqxn85ukE5HmOA+H6cX3EUDvcvUIYlcUA+q2SoV0ovs2
9/56uc8exwEULdfHZvFm/vr91ULRGAgLwKCmp0wF/rHMGPkRJ3TZwHLbWjd8gKj6JXedvHoRCgU8
RVNM+6oaxf76v/+rM3rjkPf9//48kwQM08ptH7LG8fYqBuI57Ovg2wIBmGfVNuVDOFULWD2yWdxn
EhQBNBPDD7eAYHIeNcH7bKiaL54iX4alhZh8kju31eW4JmhZJZ4nl8IjFx8Piy7FKdHW6Yg3zZYX
t02t4SbKcQROfabjEwmUd8qTALKPXoxy8ds2hln/BgHanINBoHxh6Ah64kuwpCLuQN90ffEsFwOz
+I00WYEa3sC/AHkJue+VqZT0/bQXzejvRFv8lh44tfBEKjas2DJhnnn7L/MxoFNVvXSsAksMDWRb
Hylbqq1qIMtZZFbD1S6V/ZSHCL8oFNxlkfycV+3woZbTx3aO8/2SZO7G5NnGYtwS3Fg0RdR61Yvb
YM/HeQEoBeT0mi1/ZGt//f7KK0iEBRXVsXOmjJ/CMJqeFidLPl5f+beOn4jGZtWBBxrfOswadcgC
9pnTZNiTmIR7X4c3ZPPWDozZAUUB1bTg6GDoA2DPhm9ZGcm9FxbLwwhign3ORLSRzXtrpta+jJnK
aM1cglqvA2jfhvGZ3rJb13YNz+kOIkCCylGHdihPTtWdgqY83jb/htesgwFnc4OmvfAviQ+zFKls
Nu5jtukwLklSJhkPY6oOTdj+FVrr38z1lp+3/bjh8pwOwFoZYeNo9z3DFT/5Kt3bMGvx/1QUuJAC
nv1aHfqi/BvLZEGhYH3DKYi1NAsKCglc8ABA10ED0eUWHxrv7vqEvOVx1oYNlyaBsvNpn+tD3txR
yXZh+StiUL18aXN+uN7FW1estQvj7tOgBgVa5/h37oh9qB68+VsV30v/lhLZtX3DVpc+rpbKR/tZ
RY9BpdYa+z1AWzecYmvzhnnyWpRBpOJ1PyY71ukTTaKNVbW4MbNmAIR8HqN+PB00/V0Xv33yh3jj
xm/bFtYw0RlCBbMCdfFhdB4jHOlgstuX8wfQhaeAaW34AYutmnztUPEuZNL408Ed4gPvsKS9Wm61
J8NWOznFmWgwgrCrww/+OKgTeMPVFi2BZfLN+gBdAGScRN506MJlR8DCD8Wx/RwFG7veMv9mcUBT
kFj6nlIHwd9N2ZfFQzpOPDL6MCdbyThbF4btdgQMnJHECNruY92cdAJoQbik8+jsgnYjJW2bJcN4
QxL7YCRwJ9wQ8NaLdqw4kSrYX/cMtsbX76/uCN60VPUsInWQtHgEkdWpbui9ot2GeVkcT2xYbqWI
z0mO3ZlATUb700MQ8xSWDPmV4razOzbO2KLt8ngKsMql+1AneeqVcuN+Zpsbw36jxKt7xWd1gMIl
Hb5H83e6RZprsVqTlB2J7cRlYt03IzDoULf8fdtymgbL6pH1BHtFVvej/FMlEGzcuPBZftnM+9Mm
1hlpQnWoFnDUH7MtAWDLFjFZ2MMeJgoljumwxD+S6n07/yzaP5M+3TQhJmF44oOJwWc4mRal95DN
2Lk0hu7KLdAHnEzEsE1Hg+mvwtvtMCMn+CEIxjjNG0//uv7zlik3OeGFVxeOUCM2oApxcvgX0Aze
tppmHgjH9QzaTFgNCDn3XUL2kc4/XP9ri9mYKaAwoChIDtR0mEHcDzxiIN5L/fN625YZMdlb5zAm
0PJYTZJOj0PEfuA5tuGqLL9t1lWERa80pEmmw9Q/gjw9LZL3Gb9c/21b2+twXnnZPugK8BDAdkJU
K1HZ7CdJ93TcIiC1zIpZUQFOl3KMBJr34ruCPnX5xs3U9tuGA5wpsFsh0m2HuCm+eg09sKl9z8Nq
42Cz/bbxzPCbgmdktXyP5O9jMe0Bwv5xfcJtTRt+cIYykVbJgqbxBvCjDLmKLREsy6SYhRIdVDmD
viuxlrneS2/4SZblPtHhBs2rrfk10vJqq3CZgJeEeOrgh99G7wcL/8gqSa/Pyj+mMjPUBndllkeE
DAKvy5g5v2dGXKAJnXPVUT9t4uCdnPEFXFf35cC/Qbuu2CVqIQ+AC8YpYe5zK4D10bzaOFstC2TW
UcRrPjXRrjp0XX/IITk+OMHx+ihtM7h+fzWDTrlU07SufRUPR5+IPas5BDHj204Uk6McckVtGzaT
Ogx+9TWeoWKe1PE3PkAC5fr/26bGuNBkBBraU4grWez+jsdyN41bQum2mTHsWfgOS6L1QjMhdLZk
+zxv06jacPuWc9wsk0iWPCatD2tOguTBVc0JMaMTysnfNyq7oTYC29fMybuRyCjzcJjP5Dh1n+vp
700zbpJpL4nv6GBCu15ykvVPEH3etpRmGj6qZunQAA27/bEvnyXfuPNa5tqkngm1X7V0hg+KQ89J
+xDPAT2Q7xS6Endh5W/BcSz7xUy/67hF4g2o3cPon7P63QqeD8VtR6JJJONFbZS4I+42/RTsGYsO
CLY/ZpsXbNuvGwdASaCs5w+S/ULuoE/rkP0ChaJKI+Hf9v9myj2RwI4Fa0glEY+ka9MlOfjjhimt
vv4NN22m22Mx1E5N4BwDTx89Cf0h6mc7FDbKNGPTcZLlt6mi1eH67rdsJjPbHk3xwH1o1R1Ak8x4
qqNK6FRA6eEe2RV9TDJ5623cZJGpleshzzGoQwF5q8hPTkMIneuk2RiJxXOaXN9zH0SBF+E2DgWB
I6oldcpz5+f1WbK1vX5/darMArnDZl1vlEq1w8Wvv15v17JRTWZvKCgWOl6fr1Q6D7NGFSyd8t1U
tL9va9/w+dCoGgZ/hp1NtASpfnsmtN/FnGxE6W3TYtzhuD8mIyeYFtXyA67P6eB6x+t/bmvaMOGe
gCe2d9B0LeMUDKKpHPrb/LKZOwed+hRNAy5ZHp1T0as9SM9vu9iYnN21ok3OAlwPOCpyDmqa/T1u
//7Gs81iq2auPKa9CuVEMN25eq9IfaLFfCKTt5/cfOtqlrztfUzKF2ecPAE4MZIW9DHwwZoR/OqL
hz4+ewGKkNU7d+sIeDNfjvPczJej/G3pw1rnf4qiaPcJ2BWGVX5VdagragG5uatqEI503N9Nmd+c
kPDYgj5Z9paZMAcLVOi3LsYo+iNpPzU3BqNM+eeMjF0TE7QbkmoXet2dbv39dXOwOAozTT67LvBy
GTZW0N+p5H2vfnl062Fgmw7DipE2aUieSDihGAn0qexEWnvD5+s/bpFkjn3DkCtwRwoF9fBDL51f
Pg920BVIBzn+GIneR5ncqR6UCyARHfHUDPsRKGm5JSlkMRgzAT7XSBq2An1HWX5H4+BDjezEmNV3
bIk3XsmWyTNz4IkUVSYIFkYwdWp8N43kFqu1ren4v4fOGLuLbgo4bxBME8QkgrK8zU2Zae5xor6u
ZzwFnOFjNqCka+OKbpvvdfe+OibrKoTE8IKdNE7LV3DQfYAUHXSbKjrcdu8ySbiHsBmyjOG2Ui53
fvTBje/6fOPfLRbmGQ+vuMOTo6Ul+5XwhDxwH50IFAHs2URu9Dv/TOTV9ChRy8ZZt2PsFCdaVaCT
2apotP29YcMkCuqgKGFBU84gM/dEXeCaoo0bqW1ZDRMuMi7iiGNZverrmDwo9aWYwcWyRQdr2ecm
x0ub+BVzM1zcMv5ucL7H4cZvW+bEpHYRCQrYEvj5Q4nSziHvd1nB0mYrPGaZFJPRxfUyV0A2Gk8A
8jNxvkZBkLZTswtuUwCOTV7t3JVDPvewfuU9hshstO4WnYttvg0rjQbtzHWIluEMO8GWQzGDkPK6
u7fN+drnqy1e9APutCNmBcQ66dTdteVlLjZitLb/NiwUzCyunNeTpOvvQ/aeeDf+s3FJjhDoLGMH
9g6FX6d6nsXHYsup2H7ZMEum5kLmRTYeMmep0mksXsLA3cow23agYZYJy4sAWxDvqSCvUqKb/Jh5
ZKU7iOpUhv0WcP/tNSUmO0vlDygxp6U8JEMHXaPufgKJQje7N52gxORnaSE44eoyHg88kvegG9w5
Q3/TOUdMShak3Kt5njBDvhO/84rsgPTyDXgB7BCzAqouQlKSLJeHTKEwGox/U7mlXvT2piFm7ZMe
6gAzgn2egT4SDPdgwnH6bov/3HIhI2a5EzSEOgnBJbhFzxnTpSmj9wWd+Ic2mR9ncMzt/EJ9HTsv
2nNFoh2fQDNYza4PLM9ym0AeMUujkloDHR7jdTfPQfeuG7X30jmht5FasGxYMy/HQq7UULfyQPVX
6r5j+VM73bbsZp4oWnwJBnkmD9r5Mgdn3/t63W++/ewiJvJWL0MpfID+D4l+EvKToB8K1MGHg0i9
8Klll0xuldPYJsfwooi3iDkY8Ehxl/s5vIT9S1Nu0a7Y2jY8KcBY1Zyss8OW70njpbr73clbkL2r
xRmN9xlY8hTh8hAtfRonetdsNm35b5PtXKne6cW4RgRU9K0Z5ruqRHQKkqDXF9dm0Iajpn0U8SlG
83H2HCZkl+vbtJKJWfJWT1MHQDVcRdIty6GFQ9onA9O3eWaz6C3Ja68bMhyM0rvn2WMw3diu8bBx
ddh5fUnHQ9HXu7LsdtlNAHxsErPWbYjCJoglTD+i2cVD9AvwyeTl+jJadolZ5zY0Ag4R8LDDMufg
Pn9qvbtE3padIWaV2wCBAFH4BUrRVnryuH6JcrYPwiLaOArXuf3fqDIxS90Sp+m93sEeRBHHH8rm
5cRmP9w1cRwdaL18mYdIbHRF3+7KBMlDZr5Kmgxr0LfPwnvJog99/G0I/kbS3cVsw8e/ffkhJlC+
cDq8dDp4gyl3T46vDwFibUKyo+j1bett5nol67sgzHGXncRHmv2hEBaqNvK8b3kEYEXMx+YwyIol
ZSefQscLTlMsX/6Vl1/fp7bGDUcZVtUw51T7FxBgPTMgfU/twG9k9THpRGvUAzpsBqbAnZzyHaPx
B9lxZyOzZftzw1HWOeOaAcRyGUaIXOaq799XkP/eaP0t+8Wkm+/MEnQWJOdJ9JjrpuV/8ySqqXdM
htKr56Oue0DPbnD4a0+rZbx6BY20LlmXZMEPd2miu6gogJhDxTYCazetsPn2zADs6PnQ+JfajfR3
Ua2QFE87bOv/3zKu9f/X76/+X1Lo1/AEeFVOc7e8Y7kagwPxlmW8H524rvaForm+cTDrcr3qrER2
CzQNrfOVdcSfD27T6eUu8bt6K3b6ZqR5Hc663V71IKsh8hei58cB5b2/SsVRmJ8OxezPoB6BQPC0
E2UCVAwd6fqSEh1NEmdfg4OhUrupreKt9IBtBxp3ryyZBQ/V5F1Y3zbVHjoH8kE3Y6R2SUb8jWey
bfEM85cqZGP5f5xdWXPkKLP9RYpACCH0qlq8tXub7mq7X4get0cbCKFd+vX3VH8vHsYq3ahXO0IU
kJkkSZ5zsKYfRAWJ4DQfM7xEgAIq6TQLswQXt6teUs4L61xvW6InHs+x/yOPNYs+sALcMYd5GpZr
CpXnAZyAwESgMl0o70S7qp320gPtZGFrSY6XHendDQHv6Dkdf2MZaVrn2Vix8gli495DSyFL2jWR
dwAnWr1xGq4N4cQCxkkDSDyetgX3xSMJKg7JQNlNfdIscx/uL0/k3ciJiTgplerBwExDpA2yZ+h7
AavXwQugrHvd1514QDxDkGY2JfCsqNRB7n0BdSpaeLYqDGu/3gkBNI8DtIIZ2JHPxPjABxUUN+nY
e/b2ugk4EUBQQ5lkgbln/hh8yA0zX/8fcN/zVrq5FcfiO24NJsmat7kAlItV5hjW0I+JdFcd5EDN
3lg1fQCvLUtiukV9smZTjounRRiXfJjkd9J3Tf7Q1zrMkzkA484XD1Id+ca2rw3juLeRKpdZ0Bow
9UTmJwHzwmPa6eBDmvry1+WNWRvCcfACqTQ2YyqevJTV30wfqZs0JYtOimYr13o3HoL+1/FxYT1e
Wz9XT/kEhtxZg5WEtJXdW8RhBYH46/zcvSzNxOYNY1Y9tQvQsY3S1T4X6rlf/GtHcHx8LKNSaFsX
T6qbvZ1cyq8BFXy3jOW3qzbDvTwJFooO7fTFk58L1t8vvOzMDqLgRh44GuumjaC7tiGOt5cQyFB+
x8096PbGh7TW04H3s3iQIFw5WF5tnIMrpuXeqHC8123O4+KJElLd6b4gh2FphtvU77aS4bWZOI7v
FbNfogerfBLhWXS2LuUO3YdmT4bgn7hptjp812biuDulSzRlw6KeRJHTAeEX4XFXk1A91ER5Xy9v
/koMdqFEeKXNyUQlcN508O5m3v/VUpFtPK6tfdxxc8ooSN29JvqQznXT1Ula9OBKbT21+FvBamUI
F06kIXXWp16HMypuuyBRXRPiMXsJ263i1kqUdwFFAPJDcYku+iMLFvDKis95YR7MmN0aJZ+Z9kwS
+FB5vGo3IsfXSwYytqlu9UeqOgEq7DT9FFi2RTO1YlAu5+jUeT6D2Jp+ihfV3eaqzz/Q3v8h/Prv
yz9/bYDz39/kVZW3LKM3TPrJJ9mPWi9e8ietQqVqS9bivXoGzlwXW0QHUaDGwPQTCChvmh4cmqLu
7grybUQi2mTdVhPn2jiOi3ejruK6MvoJd4PpF1CNYleUatipCYgMyCTipavNrnmvOE/KcXRB/NSA
I1w/NZB2hAxL4XuveVl4G4F3bVec8xydYFHAYqwZ88bvupzUfiLl1wbSa/vL2762WI6bk7kPppg1
wS/RgEQJbJsfmpyYnfJtu4vTb3YstorB79/pQHvvnOo2KijpGZMnG0DwBQzMBiJCSgfzcTRpnICQ
IHppiiKcE2BbijIpQNGNbqJ8KwVbCTcucGn2wr6SS9p/nKnoD2M3BJ/8cLmmLxCG4AKXDA8Lnaae
flqYrpJIdXni4R6R9KEfb0SYFWNwH0laCXbpqJH9R96zcTeH5BNJo/S2EmJL5WltiZwggN7Dpm14
UT0ZUC19MX74MLIhPV02tbWPn//+JsIwFXud8tLyI51Jinuu7kc/aBLjc2hVXTeE4/pRXpCsyoR+
6kE19poVmt+DWHBLi/JPu+E7twbuOLsU9TKqyJJfoDQOzN6jDd7XkngQC9oSwX7AzFOX5aYFmZcp
K0OTOst7fih0mA77HhxiTXbkjZVjdGdBZluOH1DlY+E/Om4YOvyVPzbZj5zSIPxia2iYf4m8htpj
XLTjp7FoqznpUq9Iw5sByZ1abmDHC1F4byRBWe7VAFZ7C1HnCvS4iUFrLUWnXNVBmOUl5cKybH/d
KjtBSc8tujyzWD/NHao/IW/ng+6Dr5c/vpKguVXi3BtA4Zyh79UIUe9oAcLoHdiY0kTVRN4AzbNZ
MltxJ7dYLJUOuxiyTac54N+QjAAKaIejl9otppyV2Opyp87Cy6gpWvWcpnre8Ux7x9Ev6xwFnSXe
5T5vX1AOTzdqpSsL9x+s0FzHaU0Kc7JD+ApW6Z9yUG26A/jp0etIsZXZrnixCwQyYRtVM7flSVN0
tI/1zPFmCG2Wy7u/9nUnAJElCmOgANRpnBH7y9hMPz3wvH2//PW1DXEiEFEk4GAvMidWTV6iSfu3
zGP/7xYAocPZY/dRzejL5bHWZuKEIj7Q2eviRT+l09hHqBkO+kwB3c5XVqlCJxhRRJpY+kFxYmLh
IHBAIishjJXE86ZJrXmI4+h50fl5EVTxhz/cOuDZ+ShyNP56aIbb2O+1EZz0gylBLZuIfgqjuT9G
RUhvmamG3WBAf3nVRrjI2T7qoiUe8vhDmcpbOuDCqjjEvC5/fMWi/oOdxdGLQktan+hZFrG04VcC
0NaUyNJ4uwVv6zv0VmZb7UMrNuWiaS0aMLKSt+SRh0SSrxRUw/NBeN5wDe8IkhgXsDXrWvGu6etT
7vmfwFGmDKQelUwqO35RQ3jdAwLGcdw8hTqG8GQgPpisXT6PrTB5EhG51fKxYlUujAvgWtpBoNac
KG70hxFiAyUpUNzR7OflbV/bCNe5fTPj8bIpT+BZq0Qy9pxaKH3IrRrb2vdd37bNIscpL08W0iif
Z6vyaFc0UCDfMNu1BXIcG2o3gapZDHBJRyCwO6IZSre4tCiExOtWyHXsOsv8jgCTPbZ4dCTV6D0H
1RBsnHUr6+OCudq09HQTnDOQKJB1EoFYvUsomk0OV/16F9BlTE7CQTbFSbAY10c7Qfl0N0+A1V73
/XM4eZMKR4q2ZvF8/RTM9oWTIAZvvNpA+KzkAS5mS6p09qCRa05QvLG3aejdQRXAHPwl+Mg3ibJW
DMhFbgnmlWNIdHWyo9B/9dlSfmEMurbDIH5ft0TnrX+zRGzgMwhs0wrvPFYcWKHqj8NY2pvLX1+p
DLkoLtHXqMz6ij3mYZZ7CU07Ed/jb0u1lzNYHNqjDzIRaJqHYzM+U1B7k6vE7UjskqeyeBQsrSfz
lGoUnDsaH002DfuOg4vZE5tkdWs75Lg4b9tGgyyGPZKYqmfS8Dthl/p3M27WWdac0HFxyU08NzHJ
TgzVlXhX9u00fQiYluq6JyAX9dXruAOP1MBOkMzr2aEss1jsjGi2nphWlsiFfs0pB5FXF5mn3MN9
epxxWtug8u4WmW91yq44o4v/ysvUg9yUzU4Q+yQHO4CvloakfYyAzq9YsUXgv7IVLgQM2p5n2ZUg
O6W8re5tEJL7uEJme9lZ1tbp/Pc3rjhD+sarRh48Qmwk+CSGEZwYJJ5VUqlqI1teyaNcfFfrLyHo
TQbzNIbZ9MlG1N6Rsba3Rrbmp0fKb2GDntbL01nxfRfzJWhpZ1EM8QcqzMM5KbS1AZ2C9XZoX8mS
yev/inxQEFwebW1rnKN8LKZSVsbPTxZNCfOtRW1y/FXEMi6vaKtCzuZyntK0CnXLuX8q4/g38oWv
iPLLI5gjTxHftOO1WTi+zljZNV2YspMWXXH7JydEC9qWSOWKl/wH9AVOKx3FxDyZqIa+CGfs1R/t
chP7gn6grN84GVfs2AV+cSvB9Utk9dSGAdrParTkHDytp5O0lSivu9G4hKetR8GDbIvw1GqjofCY
tf60RwAbskOgPKavi40uHqyMIrB6h354wgHWgr619m+KZdliGVtxR9/xeBpbjcWazcmMQ3XfQ/bg
M7f1acQTwXMu/PbRX/Kt7ua1zT+b3JvokvIosLIYsnsCEoCDaOL6EY1Xy2c6yeKnloP4fpUjug18
aT9DSEO35oRXxkocUsJVu+MQiUv3lwdYMy/H01ONEAluP/8EBtFuN2oImuPJv9zF4SZL+Yobuq18
ICCzVRsuwcksDNVzJlDT/rKgNaW70qwcP599C+JJ2ocnMU/kCadhMSR4n5/pRuxdWSO3oS8txcRQ
6wxP8yg1ZI+XOYamTRfb6VDM4zxf54RuNx+F0gxYyov6JCFss5t9ZY/Qb/4a9NdJFENs1cngy5DM
2pTwkJnN0FCvAPsQQzT9JYkudtMk/A2jWvEOt6/PBHE+1Y2q/9cK0XPzDIr/5bYygOSOZfl82XTX
RnH8XSivCakSIYquZfmiC4SUsYiKf/q8obuiv7Jbwe3qwyfHpVLUP8EXu3NPfZfY1k93RQGVissz
WTOw/9zMwXNfhzEK8XIKdwUjc9KW0W8wHfxzeYAVF3Qlwk05xWEOeZNTS/v4A69G/VcWWsByLn9+
7fc7absGZ0IxdKZ+avMsfaQ5m+6qutGfIHqw9bK/NoTj423oycbMJT/NXlv+5EPKb7SnCp2A8n5L
X/d9g0Lz5b+Deh6zfp6zqXpKoQT4Iy4I+2bAFpaA5mX8O0Cg3LjHvT8X4SLRZKN8sMf35ETQXLOj
Kiy/CNAgdBLNKZc35P39Fm6bHphsIwYyW9SSwjBWe1ooX997BeoPG7FqbYDzEr45/8bItCSP5+qJ
o6IxPwC4exbZy0Nd/rhuBue1ezMAuoBArxYrfuIzGBtk6oU3RX+dphARLjZN+7FpWgG5vhaI/X0+
2fmozjJSl3/7mh057ky0EX1KdP1k8pF+zAXRnxQF8RmBKF1STdWXy8O8i7DjmAX99xrxKuARnqLr
JxJXL7kcP4+TvhvLSe6FMp+JnX+NqiR7KGzcWDR2iDj7GRX47+Xh12bpOP0chGk/Lrj9zGSaj4DX
fOChHe5RpDiC1/q6x13hCoSPQ4MX16zO788aU0Cn3aUSHnl5BitG7HbsgSxkyU0u6qciYP+A76g7
eHTzkWDt4+eL3BsDZm3lzeDPMqc+baM0ARQGzueDeuf3dT/eOcvbQQeLCJvwNEKk8SgWb76J/P7p
uo877j1HNFINE+rEMiI/5c2iHyfBv133cce1ITw8c8O9+ulPl0sMDfUkYGKrx3cluLrteHyJaDvZ
rHqyXYDjwcuqIDnLpfMkp7HZsJw113NhThrPCuCu1+Vp9JuKhwde41njwzhA6fV2VCGvlwTP+mEL
QoAW+J4okUXlyQP63triQ9q0Ffk6qCzz/hrnodzK5Vc80m21IAWIYjOf4HGt4eGD7PrSO9I8GOrn
SVHZfpkMnqc3VuBsZv/tKmAu3QqQY6UEFLl8CbwRrdo5On4glBEZcCwOeK/aeVGD2ifl6XU5EnOv
23ELolBIXpUveCAGxL2ZliRQdAE9RHDd+jH3qp2iKRV6kjx8JrDOR9WkEaQx42ZmezZALWWnoD9s
NzoV3zdT5t64RS6HqPQxHQ6TSIaR/55zVu441V+v8TLm3rUhihplEw+KFwsQroU+fSOnfZCbdMsH
1mbguHFde+C0yih/DjAZEIn2f41xam/E0Fy75efQ+jaEgssWhAlB+WJS+VsbKPhyL/iJ1O8qmWbC
3Ns1laVaKl7mL2nVh+bGqJBlt1FdtlsAp/cPAfYnfLyZQSBsuXCSqhciZ3Lv5QaZ3mKKjdLQ+/7O
3It1amtUIdJZvRgY5pcZT3lJrtEHVfM0u7FtsUWevTYLJ/cGIWaFPjTFnvW5+rRv0943d5BMM9cl
e8y9YFM/TbMlzIoXapv0UDFTg6x8hgLGZVdYsVT3Yh2aqpkEGMufZdCKr7ZTtEqySYw/+2FGQfjy
IOdLwjsB0b1bc98G0Zlw/W7M1Ldx5netL3ekNJ/tCOxiB6qc9rGCVPDl0Va2xL1he1UTgdlgzl6Q
AZAqyaGLmCW5GLdwPiumRRzn1l7chYPP1AudafsReOSvYsJLw5nn7+/CG8jhumk4Hl6MAZ5htB88
lwSUYM0cT/d9l16D/+aEEScPR+CbAsWL8gWEY9AZb6cW3KJprq4hQzp/n/47PqUkytHcChGxYMA5
aIb+iFodAEtqU8V85ZR1gW+6x/VE6Sy4M8vyK53CrymtbqRYbnrh74JYbBTQ1nbbcfAej249yAqz
F+njYTREMgnJZn7CC2x3h/bwjZr/+zYbuNdrtjRGo3UifE7b1tM7OVLGb6auxQX1GmvC9P+9H1Z5
PQrAvnpuoja9CyZDX2KZZVt8ju+HkcC9VIt5DmcFz0Oeg90wNQS7KmheLULmGx0C5x/63xgSuGQv
QtJMRcorXvgwyGDfcvSzej7OvwySi0IY/y40YTjvRc420pD3DSxwOWAI3sbGEX2td7SMvqV5VtzN
aK5GlY7L54HhlyxRUF/BaXJuD3Cc3TdcGY/hMIR0OmmhuhjWWdJVvdg4Dtfsy3H3WDSKR7bUL36R
2k+yHEBzyntjN8qNa593vJ2jdsozZdWLXyt/2Ks4R3pdeaW9qr0icMlBBvQ/lH2BU7bMCmxDxst/
amrtxuKvGa/j4qCzE4NmefkSqhCKIF2JPG0HTWjGvtJh2tqC9wNJ4N6oeTSVEe159ByMgHT7u3he
zFgm2GiLVqYyW3yGFsalJmm84TIru+LiM9Kl70nb8/BulF57zxWBbKhSMxf7yzFlZd1c4ZfYziWC
SZu+kJaYWyWU+mxSUfwDbNxWkrg2hGNYQ1OJYfaX7KUgtrVfemgo9rcyFQMaoiUtgvnm8lRWlspF
DlZ+sFg6mvylgMgleq3jztobjlrNFixjbYBzkHmT7Zq2M4KDWfPF4h20TkjYjUdgpeQWZ+zKQrm4
wSaKqwhPSPp5ypl3F+L90O5YWtUngafKjcLm+2lc4JKv9LnOIqKm8pl1TXx/DvSM9jsL+uGDCYJ4
12bTL7AIQNV1S/x4bdXOf3+zaqweptbn6DKbG7Q/KYEbc4zu/OuedgO3UlE2c7jMZEGC0oXfmvOl
QMbF8f9xiVrzecd8I98Pu2IyIEEHw/2uqcIfUdzUP1TZhLsKVE3Hy9a7tvlOuRFJz1SNM9PPAaSC
cR7SB92NfJePy5Z/rJyFwgmRUIooo6ZBfhKjgFEdunBub3knwztTGT4mLe2mBCwNdMvvVzb+P0jC
zB/81E7pCw0qtHP5orsbAttXG5a89nknG6I4x6vetPyZTX7xKT3LkHsmHveXt2Pt646vMz62iwll
cAdeDfG9bcEw2km1RMl1nz8b2xunEMpOpq0pv9PnNuUWrfpQLt2iGVgxpej89zcfZ0GFxLoO6wLX
5cy/B9wSHcqHCg1zkG+qkNNfO5Bjs203kyK2efWCJthfubTxKab8W5CNV6lakyByTLYhXtb3UJp+
AWpI3IAOGnSphHc7PLm2N21VXkPlidTNRcGNuIOgy6gTz7z28XAsQQeTDKAYkxvbvRJDXJRbY6qI
0EzyZxr1zcMMEHUi0znd676p9sXYbHUKrOy8i3cDEFgxBWqe50XT7KYdym8DoQWo9qHyfJXhujVY
GSkGJoAGcON+MAY5taznet/hedduVbhXXM/lBiRhGsnc9OEd92fzAQTCVZc0slu24Cx/6kfvXENc
ksC8HqoA7xX8DhQ2yyOrO7BwmGyEdtJYeGWwy/LRt8AdLTWwow1VZynCNDpmUYeCeyE02pQuL+aa
WTgZfUk7ITA//3HM8VAqxmK5AaNVtVt0/Nure3ld5u0i5NogWxq/KPnzpKt+Snzee383DSk2Uu+1
/XKigBeO8HzWVS9jTw3oWeMp5/3PdkHJY6tcs2bXThzovTJaKGfVS1VHDxUAuPuqEli2iAPReXkv
VmbhAs8sn7EZ+RzeSVI1h7ZDoxD4bPXG6b6y0y7qjM6tznqDCXDmf0K2Ym/s2Fo0wETVPQ37Xmzk
wCsL5eLNhqz0UHwIqpdp9uqd5v5w11fE7NM597eg3GsrdZ7jm+MlxUsIWpjD8Lmu+mHc+2WRgWIT
CczX63biPLc332+DusjSohHPo6zJXvjoBd95ZvaDjcRhJQV2tae47ifDhgU1gYK13/VYTc0vqLPw
cRcCTTDuRQSW1p0lxpuTZcFLzKe6qKL+qtYFaKn8e3ZoCPa8mSHr6oOo/A7G+3y6KQZfxxuWtpLl
uQi0HsErHysS3qXMDruepd03q/TXFmfnvojBX+dJL94qCq+ZteP6QMP4ZFm881K2Y3J+I8/Tsjmg
C+uDpzYhm2sG53h/m/fFUMXnO3A0/9K4z+38dCo2PGZlCi4STekiKKBzJp6DIiQHUI+zQ4YwiT6u
sdu31u83Yv3KvrigNAHgp2aeMi/ttPySWssDoSCi6AYd7WdP6segQ7/GZQ9aiQIuJA2QZ916nCHg
t3V2o4gNblTHzF7RzdexlT1xQWk1ChN6GKvweVYBah4qa/J71CqqrQactSm4QcBjJSR7I/4MAcK/
Uub/rAa66xZyZQLuotFsM3hpHsb8GTLGZxi4wQUoFNediK6yGIiNm1BPC3tGu7E5cjKCcaAb5utO
qv8IioFFTLACzz1jjCYJEC8yqT9LK8tyo+a0UqZ1VcWysCt7M4f82S/0b44OyttxKA6yA4FVP4DC
SNKEFd2103G8u5raHsBf37wAG4GX9rFmgfdZ+2Qof1/2hhVTdXFpJanKmar6fzVgYyrU5mvkyddh
rwMXloZu3zbXQDA/h2ecJmqBqWf2zeixKxfIlRbrqzBtChGYFwJTTSozqt8aHHXP162Oc5prlS7o
k8VN9A+0f5ZA4cal3iL7WYmuLiRt6IimlewR9TR6GYa4YwmDqu0Xac4XuFbqp+tmcd77NzkDtOfR
PQcI/F0JUHFip4neTja+rt83cIFpdpApGK2j8I6S+r6sGrsXS/8F9A2Pse3oRlqytlT031Ngvfam
Nm7BQsGAWiZovk9km/2WEDrZ+XW4AZJdiauBc2IT3kjjT3501xbzdwKMfSIn+xhnXXhddAocd5a+
1aWuh+gOZZl/5jgLErC2nq7aZRd7ZnLZTJVu5Y9+wTtebjMQVDXQDvl++fMra+NCz/CE1WchHeWP
SWTZl1FM5EjDrlMJbu3Ll8tjrAQjF3umM0aN8UZxl9amAiQ941N68FsQXlz+/tocztb1xhHYkmey
pmgZzgv248/+ap3+Lvo8P1weYMVM6XngNwPkdTmmkcCLmk7PdXw9pCp+CDRWCBpgtAo/+jmJy42b
69psHLe2AEFDVdTQR25zm9CJ/+R8kTdZvOl1a/vhpOOsDWiep0LclWA531EEq8SPhute7Fy1sR6N
gKFnVPqU0VDtVTMHYAqnodgKGWvL4zgzwL1FTYwIH9qekCO3tLwXlqd7PLJu5WFr6+O4M81Ybg3E
Dx97PmAHutYHzbY3bxjTygTcprdWhAtDWzh9xARAZwcY2PK5B7j3jNbwtzBGa4M4hWKTFn46x0t0
Z+pzTNVxdbP4Y5506I/dX3aKlVVyu93M0oVFnI/ej7Hw5SeQ4ZIPNSCxx+u+7vh024tSxrn0fiDh
BhDWRA+oUYQbuera6pz//saf0xKdW/PCoztxpvbJjc2TXLJvjX8lJDlwxcZM45WDbpF/5Y3/SdLU
JngG2KLzWVt5x385pTTTJY7mFjKHPDFDNY+76x/13Q63qiw0KKZ770cz5Pqmzwt7RNvrX5c39g90
751KpNvhlveoz+ucgUpXQotpih8NtJluJI8+j4U2R0n1M50qseOSH6eI3HRjZhLIAvj7JYVM0eQP
1aHWzUbev2YKjq+TtkQD+pDp33Hp0QRnxnQTjZC08vLNjsSVIdxOuFYErJ7quPw9F4XPEtsNH3kE
tldw24VbV7uVE8pth8vDLhJ5k+rf6PsBY90YyBNOJrGXbAm++tlWm/faMOeL/hvH0aAbL6E1we+A
2nkE8cWBiMFL0lo+Lx5e0i5byNogjutLHTVhk1X1SxtJUC9xDmxb2ZMx8TwAHbKmW7Y41Vccye2I
AxalmLplYA+UIBfU6GtIFo0M6PI8/rScvmPpLspMUhyDbU2COyajqHjMYxLSdGcj0eUIOPGY8RMl
qc3NQ5POtnlI40rOWWLKCK0VeyWYHv7mNtZqTgjoEkh8kGU48A1HXJu8E0WySIW9CLT8XRQlqEvG
XvXP0VJssYCtfd5J7fuoZbUpe/agwVDT7Ptsavwk9eh1PKSB20ZnDZprCIgzHkTkiapKyqZfzLe2
V+A6TpZyjoONbXx/IsSlNOANVIrN3NtXAw2zA6j/y13pe1s992tfd44i3nn1IprUvObCKw6Mlj5w
umZBYfayEa59//z3Nx4rpoosKYAKr6aKf1OWBklo1NZNd+3jjglZEjfSz7r5Pldlm5S5d7Jn4q/L
v/z9sEncRLImAsbY0ep1Acn+juQe2ZWjeplVudWLvvbznVSya0G1phZmX4H/NLdnUuwm49dxhhAX
TJH6Aurodqhe8wkko32MDMzDuXrdtrpJZN+PEwHjon31Y179PRUVyttBv9kWubIyLmpiLHhBiqap
XrMq/95nqn9o/eIqpRYIPziHyDwFbQTag+41CnKaRH1pbuKu8a5cGff0IIB8zFlkX2c/fB07dm9z
vVE2er+cTVwyAuvZOern2L7q1Dz3rL5PSXbbkuFLZOrPpZffXjb8tWEclyUVSKgRmO2rXcIUbI3s
R6m6J1QxsoSVw5chLA6XB1rbZdd9lz6chlHR82GU/x7RVgSW22EE0v667ztHgMjSNPJw0TyWQdMe
RdiRY5D7W1wda7/e8V6qmz6O5qh+NVNOHppW6UeTsa3y19rXnbxwylGCCvtQvcZkqQHm4X0FquCi
20Kgr3zfTQr7MoJ2Nl78IA0FhthHTUbePmRTXF5Vc/mPjJBcajHURkbHHCoMBw6U/o2ntqDnKxbq
4iJGvpz722b6wKvom87VUebDbV42f/PI39UjubnKflxAROErIJtqr30F61yZJyNUkYqdmfVV4noc
CjHO4SsY7n+msvP9PLPXsot+++lmTXCFZfo/ykEmGoaFhvj14WB+diBb+rsE7cCBd0YmIgyXh6Lj
6oZ7vwagPY9BkW5UO9csy/FqX00ySsPQvsaRR4+SeXh2bfrvl7fkHEX/m9ISFx5hwmyJYs3LV5AL
p4fJBy4MgCj6AG3dT35cbLUOrJz9bnJHG8GGMspxvGnDDlSzVxvOxb6N8QxzeSJrIzj+7aHIOXXl
gFguWlPsosab7uPlrGoaFXW/Ucp7t+smhERQ/O/sq5iXsApSBuzZQHDE3dQVIOrfp14Y/hTjUlge
AULU2fKjtoojwCioo1CFPAdMGwb3qigP1dcJ956Cbhwu7837/IucwhCd0hJsTG35mi7Q/xAqfiSi
b3ce2qYuL+x7FnIe4Bwz3iScsQ3Aoy2r8rUMVC++RyC9UHIXzYLmT2ka4KZfztW4MdjabJzD3noj
gwqXme9l2+QJugl/pwXEFK6rvp9ncx74zWxAPsMDsOTZ14Aof1fkAwrXdbWRT6wt1dmD33xcV1nX
I8FqX1sd+KAA8rLJ3wehhcRnaY1P9l2c0r8vb8t7UeE8EScqiHTwqxicCPeWgLXAFqippGbrEWHt
485BX/GRtHEwdK9e07XtfS94qo8iKFvvcN2vd856kEAVdPYr7HONnotRjt957G313r13mp2XxgkF
tFdiUnxiD2eE3+zrnfEHHJv8m82iz5NA7e7yJFaM1QVS5CP3oe/UAtiP54NjztDTSdjEk3rKfl83
guPcRNpApiaMj9qMH62PFr+2Lb5VU7HV+7Ky0cJx7rnEO2YM8aMHAEVP7aKHa2+T2AcXCgD5RgRB
0G4f07oTN9pv24+hzreuk2s/3fFkEGDZ2UxifmiLqfmArNp87VDk30hVVlzZZShAGbYYO+gBHsu6
qnUChD4yd5Y1Bzvp/uj3WyFjxVbdzn9tYlxuwm5+kEEnvX1Px+7TGLPsRwuZcQsdrxnUyBkt5pfL
FrU2L8ezuRSzlX3kP6Toc3wAWCrUSV148icBT/2nZeD1humubY/r4QbgYC8N/AeKq4jk47KrOrAy
XZ7F2scdD2+5z2Ldd6gVtSBzRyp/kk30+apvux3/HPws54uTPKIaRW+lGYubIV1+Xf74SshwdYPK
NCd5pnl9z4YKIII0WLyHsWqI2gcq0q+XB1lZHVcvaM7BPBjjYf9YLhDDGHM040bba782BeeIntux
92szyaNl6LAQUPKYkdgdvSz8et3Pdxxb+uhjkm0N5bq+RJJ1IEUxFD8mG/ZQcL48xIoXuIA0nees
roYecvB2pAcRFvkB4gNDwqFVnAQTUxtRZG0n3EM60jJQHRXHM/ngzkIp8RgCFrO/PIu1nXB9efT8
KGgkmJ0K+k8OGsI94eygps1307UBHB8mLOtkZIv5vkfFdMeG8CvYYNvd1dmYC43IvaBGIqnZg2y8
8QY6Tv4+bfRGqFv59S4eou48tJ8XIL5IIkimJbYCc5eqRqjYDVJvbMHKBruYCK+VtFN1jDEoVZ9B
I10kaUXb3eUNXjFTFwkhB1AtL6FNb/QoPqfovTsnMmibO0Ag4/84+7YlO3Fl2y8iQoAQ8Dqvdbdd
tsvT64Vou2wQQtwECPj6M/A6O6JaLk325qFj9aqOkCZSZiqVGjnG6foUtg8wvFkGCiIYsnNOaFee
nT24HfAYE/v92uu+bXzDmSnuOqma2v6hGUYA3qPgOWOrCZjl8DR7IEA4xmvUTfuHNA7rR1bRFERt
iyHR9jFNlKt2RYhZt62U4cvE40mcZVOQ7rICedKoSr2TXvtj2+iGL6MNU8jOqzG6yADk8LMx3Y99
2q9Yks0XDE+OOgowpCcbMK6CB0xL3uK3d8FTODvquO0LjDMZ4MTc71rq3zNPIXSP4Hcs57ULieX3
m40NjCc9+lZIcvL8phOPjDZ9e4x0WbhPBAy4aw1ztmmMfJsmU0BCh+BSlaE5PczKHbStdzWtV+oH
S5nArLYgIzY7G1iSZCnNUuyybmq6Uws+gXbTP33e/tCaPi8LVvfQQZmzlfLAn9eV96Y0HFzryk8q
IJ3vvYRFcwa1xXbozhMCOxoSEmi67qPUTyNUMrLpp1TzAHXyfhLVHUgMXHpCh3hBPvduTPxffhIG
wXEounH6QGJ3rl6RZ9TNTvRLilzVi46xnPHmuR8gdTQeigI0K49DywZ323kaLPv29oLtNKi9iCzB
jQsWzDgexOE0+cpa2XZ/iWFvRq+KtvAhr8nPPWkq1Cf7kPJuPKCJwi32wD2V3u9NrmK2TyScs5Gn
jnPq0XymUnbbeN3n60NbQmJgxBG5MAdEJE3PUQNiewXCRNRxwwpNYUW5ly0uSX6FNq3rk1mCe2BE
ldTH9YEB1nMCXQ876ympvsRFo5+3jW4EFO4mEeT6Yuc0VaXYSfBW7Zxi/Hp9cMtemx0TFAIAXq8D
nHsD8MheWH3XHFG9UWtvS5a1MVsldDuDC7rCHkuIxhyaHPdHmtKV/hvLLpu9EbJqu6ybQ+e0tHag
/veQanondfE9ceRhzNe4eWyLZMSOBv2k/ugiOSBjMe0pZw9seWvm6RpYx7ZIy8RvPI47Y9RpNyvv
kXZMByEB0UlQo9m2xYY7C6jaILZq56S65FUDmL+TYCarIzQyXJ/A9uuNjCBipAQjT5ifPQUpl0Qj
e81zvnJU2NbecGTdTmntphB2S8B0dhTD+Cl1Zrw2jNUGph+cRWaDhK5J6Qko3dwnE6SwqQNSTdmL
LZDLZXTDeSMVDLwoGnkPAaZ6F6XoREyn/Mv1hV/s750zzWyGAKeLU/g+VIW0P35dSmPEiW7AL3Ig
47hyUbfsrdkQwcPUa/w0FOfe73gA0FIQ8691IDTdtvxmQ4SOQHdJtZb3RKGpACLkdNeytfhg+/WG
44LfhQDkMsj7qc+qM+EdOWZ6iyQIttZsh+jxyB81pObpjk99/iNtg4dap86G165l9OWT3oSEKGtd
XwNQeA9ccP6UkBYkIsm0MYn/qwkiiED1GUYInCAX3lNZtA/uNKQbYKjLbzd8ts9lPke+L+/ZgIDQ
u6jJTx1qhu6CRttm+saRS1Wip2D0yzMRxRcKiREZoh1Oe9Pvrub+yiSWNNVsf9CBAvo3xSpJXr1o
naQ3AHhEtzQDNjCRNNy5Wahu/IXq2W3bNRCv5VAzGyNk1gadGsYKt133THCgQSIC6NHus4MMyQEq
4/oKWnzDbJCoCgig5dVcnbXGg5kk83REKFx5AbINvnzbG+tNIAJdhm5VndHM87mvPb1v2bhWDrAN
bnh1hGr90vZSnfFvHSpvIJ8fNiGEYLtmSwRJEeEmb5b3spqqRZEsPfpu9Hp9zS2HmSnC41UpdxwN
p+YgRdhBKHNCygVZ1KCH7vT1KSw2a2rvKLAdOF4YVefFKXgPnvCmCYs98HffuAsbytkDUHkDVODR
Q3x9SpvBGu7OyqwowHxenRkdbggaSJOh/9yr/oYKfcj0loahZWcMl++btoYgWjXfyQ5JUrJ0OYGp
9Pf1b7DZlHFOyyYOCVou5jtF2XNV8m7nJOkWRhL8chPUBhELOeOyW591nzxClrHa+R0URTf9chPS
Bm6QIOuQXJxZBlp7MK+/ZPNq5dOyLCakTfVtN3idw291XJb7HrTGp0Ks8pVZ8heT9pfJrnDbKOa3
0H1+AJnQoR/KF1FHN27Y6JXlsRiniW0DgnYUrqvrM4mdF69ghwavkmSKX2YPr/d8DTlkW6jl728C
nghKl8iUYouL/ANZ3urb7fZjJNhTjp5FyNg1916t+pMgdXQummHlpmzbBMN75TCGfMrD9k6jcTo9
J1whz0syBS6F27ZMIZdx6wQ1OGG3mavhxSwe5gpKfHhMF+Pk3SAEooOqFMJ3j9smMDwZEEOkxWNY
o7aDzn/CynwHvOGXTYOb6LbJK9uEzx6saYa+sZgRIpxgjd/SYkNmrwPUk9Dw1cj2Xo9Ft5uIeJaD
6Ff8wDa4cSLTOET66JDmvoojekpTN31pvaFYOe8tRmQi2pj2oqJ25va+0shbJoKrIJrvYiL38XLj
37b4xi2ZpmnNxrZr7wXS+bMc0TcoZVeu2I0lUJhNDQJ9WVwWNb9dAoWg4ERmX3jR3k6p/6sla5VV
2zYYrpz6gVfJtm3v1QQD6t0i/VB3CdnAFYGD5i8UG+i6g6HNwErVD/wgOv5BohK2R331cn0LLAmM
iV+jQwcrxcPaPe0cD1m9gLQNabP0NcvG4nbbHIYD087HIVaW/JbO0DupouxDUrjfGpY/Xx9/KWL/
fWv+SzknokXZQ/MJecSgHgWklxSqzJr4d20hjoOMH7eROgdQ8Vp+wptTYaKhl+K9qr1PaAOZZLRH
fugKoP5XfPr93fhLOccDdXDUxCAhIxQSKgrJsBrjF/AGbYPFRCbHLw898AXHZXvfREjjwTx2bmPw
Wl3fh/ddITIhaBX4/sIx8RHuBuBERQKM8K4dc8gTbht/mffN4uOdPGgHP1f3IndqaB56GT9187qQ
lO33G65M6qnXaLKb76CrOZ2QZD9HE59WPPn9gPqXXI4MEw2vhaMREGknOjzhVL4Ni594ol+73dqs
xziJG54IPnVue+/NkCHE++0DD3Cn9fXqU9j7IfUvPZyodt0UN6z2vgeMYYcN+by8q0A91dsjYYof
UD3ZluZFJgZNKD4C7jbMdwkqwZSOX8H+BkSM0+6Eg6f6rRcF4Kj/bVWsKVymBwUy2qrNu3PJU/p7
bAjUq69brWXjTSSaUGXZh4We7yboU+2IP1z61vtWzfELqYKVCGuxXBOQBkg+wSuVn90mLYh4ps4b
bgcJIozrX2AbfbG3N34HXcsOqPw5u9VoXT+nlOoD6JBWymIWkzLxaFrUo4i1l92i++6bnKEigez4
Rsnu0vcw3lnEKzUs20SGd6dd1cFBsvwRz14vEFe5h1zjWY/D14WRFmiBlWlsi+X9e7Eq0TXRHNXN
2Vs6zSQjH9ZN1fYJhoMnoV+BULdVd4J5TO9qN4ucvR7z7ui1jKdPlcP7+9CbIZBxfectEcUkpVWQ
LFc4XvltxR0+7yfd+Pmxn12IMkyk9z5dn8WyZCYwLXFEGwV+p+6gzVQeAVNTH2tC5LYNMZFp6MXo
VFhrF0S68euf/LseVpVYbT992ak3rqHKWkACo3VvIY2KunEC6Z5pn+W8W/EOywaES1B5Mz5UgiBL
wXr8+Ek1B0+FZMcyMAZG1arG2XtGBR23yDBYNmQeIThPL4BBJ/6ZNWXQnlRSd+ow9l78AFmDyAEA
CxKa17fb0m8CNbZ/f1SKNk8pC2i3qWx5IchC9s1hIQRXwoRORz/qL3+ErBva5WfJSvaAHVwrM7+3
oMvXGrlohsesiaRZfQGv+nwuppCeSgFCnzleCffvWQQmMI25KYLRHaVXXaIMQPBdFfhfSC3dbGV4
y+83rTmYgxYcwWl5aSmrn0CoUHyvkvRDgzTudH173juvlg8wTBokMd0U+L18YeHgHT23eJYNSsmi
g/LdKPI1pOJ7SfsyjWHZMpsA2gAz/4XNgbirBMiDPTfMj0hWLj2n/VHJZJ+Va2QvFiv/i3W5GUSc
gnDvBbJp4YEVY7qToon2ZAjTm7mOb8p+NUuymcDy9zdO6zW6d8Kgki99U0IDDaLQP+fULbc1Ykem
KEDGdF9xAB4ufhD6B5ZNziONRLTRwIxwIOoZ+pRjVF4S7Xf+HmIZMfs0O0NAdjIa3DU/tK2REQMS
CNTTMuq9l17jYguMJ38YmlUiC9vohpfTwBOFqICe1jlunOjC8J37MPalXEnmLeObCEwxa5EWIpIX
HUFA3kVbVuGK503+ZyIvvbFtvHn03RfUEpq7yY9U/wzrzfy7BMeBegGH1Bobqe0zDFfHwa4gr1WQ
FwjqjfdELAqtdTJ0a9dZ2/hLEHvjCAxv2R56OmoEqyT5AK2l8gVKpGvQvz8vIOa9HyHEREnissbL
Ek2cDxCj6j5IZ2qcGzR/x/4HyJdE9HdfsjGYz8gnpv5br1PmBzceaD1/MAgVOvG+7+RU/E6ScJz5
HvduQb96sYvTj+XAQx4dB3oVn1gxxGN57EEz17tYo4lXn+XY6/qL74Jsd9jx2a/bO2/MknDFBW3L
5v972SLwjtOph6h74wPErYCWeFlq0Sv4C9vohoNzAW65omvcFzCt++deoZXlAinj2b1ct98Yv/K9
XTE8GyywYkA3bPygXFAWaQqUhI6zDxHoHXZAnw0HMUc3PvhiwT74/fqUtk8y3F1xOmbMyZtLFTeA
NzYqeJzQLn64PrrlyDUhmsDbCh+UwN7LFPk5fWIs0ekNeqJBedxO5ZoAj20W4xo6O1pB0TgNX+oA
yDAwGpIjDHO4TfNCr5zstikMd0eHcgQSTFY/DgySw0OZ/ZLAhu0gEdqspHaWUzYwDnUSq1ZRcLe/
TEHuQ6iqJxcVJenJo7q/TQKnvuvCYE0cx7LrJmYyyMhEK4LE1R11l90EZRmyz7lq6jUCeNsEy9/f
hC8SkFRoHwpUUeOSbAcc8yJiIZu1Z1aLpwSGn7tloXQV9giPCTrsBNh9OAmHI2W0u/F4hdhf39cT
yu5z521p3EDMNGGUfSST0h1D96Up7wGB/TaV449tbmL4feDLaZY+svoGfPPfIyca9yXYFHdzo/3X
61PYNsT08yIXhSqRm3jEhQpS5Ues/9R0ql07UiwTmODJpKzzkJDUe2n8yUsOHmDDfO/IbE0z0za+
4eScReg9Hcv6gvx68A6hGwbys+MnVK44oG0Cw8VZIhI9VsP83xN9yvC8q4t5jcjCEkCo4d7oHCxD
WQfIDSuts8MY4koQixlAoAzH6+76Jtuuh3SZ/Y3bicb3mQeQ4+OE6gmKjEJCPBkHofDRkw12l/JA
wTSKyrisPk2u+62cAGe/PrfFI+myrG+mnvGATbqhrS+6ccWXpIzlIwepLE6Xj+ChB/1xEsT7yekH
tdMldAqvz2rbNCMOaCHxmtBX7KXqpGZHQbkrju3YrskOLNvzzolsUlL3eQyqbojZgvPI/5Zq8rsC
Ou0ky+oBT4jpiuXZbMNw/6SRMek4orHG3WoPUb9473VxfVendO07Fi957zsM908JUaPImulFEBRD
GskOMuXVjeChu+N+3u598Dq5E1Mrn2TZl7/QmBR8f2mnUKdIwzLYc79wnWPWaHQSbNp4E4tJ23aO
NY0RMqOaxkuxMEdQACnzSunL5komFnMa0WcFARvEm6knh0ICxSBjbzrGTnA/ghQWZA/V9Fm7yXfk
gXcQY3NXvsxiDb4RKTzItQyDl5QX9MrKD6QaqnxX9xEKulqiWX1bomwCNnEBc3s8R9eXHg38ezy1
p7c5yCo2AFlxVJqATVn1sqZQC31kKYotu14StISULQ9WzMtizn9BNhlYM0TZq8dKoGVGFPXHFBTr
B0jMfK+qTJz0HOhD3a/dK23W7P07toH3C3V8CWOLy6b80EZZ/TNvyuh43ZRtH2O4Px2YylERVo+K
6xOl6M7QXn+RhfeNI9OYQHpxGOu1Yo7NuoxAwKMMkCuKc2iKKvKhV5Tsolqi6dVX29QEIxOzmY+l
j3yPVBcvqN1iN5P+NsuS+ff11bLshQnV7FBHS+e8ri7E4dFe9Ylz47vT2m+3xHuTxRp1jwq8LJN6
7Ls233tt9trk1V3qdZc4BXzw+idY9sAkG5yEmnWQDc0jGPDRhdNCZcbL2/DGEWItP7at0jL1m9N4
SlhcOjniL19QUj1gCoclVF3//bbBl7+/GbwZmlbQzpNPgH2/UnDs7pqerFyxLc5gQjZxfW9A1hdO
DyoE1yhrcSKlWkJIPi13aJvOdnEJCvxhSSauf4xtQsO3PRphpnpCSVBHz/Mgmp1q0ngXgeF9X4/s
SwwCjEMwr923bdMZzt4H2Zi5IWrczOOvU6V2C6aDYXhcl+6WTh0onr9e/zLLjdIkJ5TgcWrC2JVP
Sx6WxOVhIT9EvLzrM+9bjv+9Po0l8TMBne5UMBn6CI4UXF77YhJIwCq6c+Loe1MDcKO9ODp5tdx7
aURWPMhigSbOs3JiXiZd1z7+CZe9xp08iMLT9Q+yrJuJ82R+1tVeUapHtKnEOz4uiH0VngBh1Du3
g9gQCjDXZ7IYg4n5TP0MogKoXTxMrdPtq0J/aiCMQKriZzJ2n0tYRkHpynOYbS4jIkAIFUTPASJC
PlcPQQLd1VZGL5R554rmH/TcpbsozlYmsy2hESHwUo+MYkrUo6yT/igL9ksB8rsjfdPcdDHB49FG
etLoDy/vm2DU9+24kFsg0hHAyGkop7saPfLnbTtkRAdoUYcq6LBDDe0D2AK6opZiw+KwVeKzPakh
wwzbvj6bzayN4MAnoERGoEz/ezAsIGDd9Mlh2+DGyV/lXQlqqFk+TcJLzipGZ2OW4ZHl+uiWg9ME
g4YsGwOaMOQVPGyOLvr59x2AIAhnnZI7mWv3ZdtEi32/2e+Ktk6qY60eiYriPYPX/88pzckaKs5y
QJvUh1UaR0I1y1KVEItmohwOf6ioaq/jK7thm2JZxzefkbgJxDEHp32UVc2Kfdrqpco/pC/NlM5r
d5jlFvzOrc+kPpzaxtXpTNrHpBi8/kSqrJRoCQUIIQNXQeE2Xz0153g9ZtzRybiDXDbNf5ImJd2L
U9SQXjqQArfDI/o/0BqeJyPq+Ne30fb9RoRgjgimjGr5pKeuPjac/kr9sj7W+JfrE1h8iSxr8maB
Q79poVERlxeFi+iwH7qW/yrHYI18wGbvRmCoSImqc+GWFyfzya7wkp99RsiXYUZBZazrfuUiZYna
JsY0IULpLlflBRzslxEV2308j4LvRc2S+rS8nBU8idS+yOq5Pm1bOSNQzM1SEBDIsMHlqu6iKUnm
HVKyZk1m0XK1Dk3CRAFC19IRuCCQGMKXzXTJcoaWxxJaHBpdQGK5a4dT8By47ngTcpRDtnxYaCJQ
BfrQHciVySdws0PY0UWCuUgdbRt8OQrf2JtmRRoXtV9eMpfEnzrIRjq7wOeo9W0b3wgYQVOnXeaL
8jIUZXDgIqtuIlG0KwnV+0lcaOJPW6jSkRI83Je0rPo96MpTFAmj1+WcmzzvV9bG+z8pQkXJthwu
jM0IkLpe3PpteREAo+49PctHYOTWpEVsH2S4P9SrgnyWafwAmMmrAiluP6bTz2Rq+IGWc3HOI1Gd
JjWnjxkCxYq3vh9zwtgIClnmBiPpmLgMkL34TxW2XQf93cC/uW4C78dMpO7/NjEVR5rqucyeQKHx
ZckWq14VD07qBStB2fb7Dc+PiraMhoTDxsCT8+g7hfsDCJNqJa5Yfr4JS/VIjyuo02dPi0KXmur6
WNV5d+tDnvCyaYFMPGqoWRdBgE1eHN/1+beGDjr9MRGVjg9JrxL6cds0hqtPkCEtZ9XiYjUsOMVi
aHvU2qvg4EK4+/f1OSxbYcJSgXl2ooz04jL7ibgDjUByy2ZS8RV/tw2/7NGbaCU7mQK+VOJcEYTG
t2Nd8uIri8Dvctj2+5eJ307gKFm4YYTNDproKF2eHGPcpq8PbnFukyBRlUFS4U2huVsqZilPHjVL
4xNFpRY9tuxj56Pnb/lPZbOxRh+aUL9GcB1XPJSXPFOQn3fqYgdECcrBrFhLoW3+Ybh3GkxJh58v
Lkpl4uA64A1HaTnYM8iCbLQqw8HDiuKEQuZ3GVodpF8jMpCG72UBZfJP17fG8hEmhk9FhRi7KC8u
yXJh8vr2EVmLfKQQDFu5NC8H3t9JbWjC+CqZk6buXHFBzVod+FxVyZ4VKv8RhZm6kGYm2/QXQhPO
J/wxrrpxlJdiCPy9ho4amNzqiH3ftlTLB75xkbFWaCkZWHEhYxOluykFJ38dFs6+rZwttI+MhCZ2
L2Rp3xblJC/pmD4DFDqffXj+ynFh2wnDx3nT9V3mdMVFdOxZiNk/oHeS3JY4mWrgrVei7TLae/tt
nORVM/ZgGs7LCzhsXgVNduFYbjRW47yukQ2mhY7zy8im/gRwbXULxPnCvDFv6dNbNsBw6pJXDBjq
DHGjdj1wCQWKDXsxyTUFHpu/GR5NBMh3ZhoWQDQG6hh4rf+9ngU/jXVTrpyqlg0wEXtUyExyUsBO
5fi1FUOw73FNXCmwvMuejgUyMXt8ztu8RBf+ZQnYEQORASDGu25um/PIpHcEd9jPktLD0IMzoQtg
X5nceAsPTTLFmZa+6+Jl9DL4QXfI3CTkJw4yEPCduYAoXvdz2/oZfu7hJK/LLhEXEerms8gYJ2jy
zZI1CarofQdhxlmOTtM+cNuyurjKgZwWOHsAg7sslanlfljNXOwyv94Gcg1N5KDH3KjMM1JcNHX9
w6x7DXG6Cb1FwFfXK5HRtmKGyysXOLegoACr+CiMgkazK76FdV1Nh+s7YnEaZvh9RWgf+qxarh5t
h4J/1dY3UJt0bxhN9No11zaJ4flTqEuQZ9PsifQD9FA9kpwTAsnbkJbqtO07DOevIjI3fokA7A0x
Su9B+NB1dDq7c50er89g2QkTwJfznHEfr7mXApWIc4lLueJqDR1oG3wx6DcHYMocSrseNRQO6uxI
h/pDLNr4ZdsvN5L0qp2T2PdLBEYnv3EC0N0FTbimeW/Z27/AeiKUeeLjohGMqFAIrzjktTjmqZOv
WKglwzUBejKCNOZA0asQjeyW8vGgl8ISGJZfkq65nYL+Jm3LO4TlNd4yy1keLHv0Zi9kAKgLKqo4
Zcvol55bsatrkh7QblLs0Du6EgptpR8Tt5e4Qgin1PA8pAz9CAgltFnojgO19AK6+YdZIHfAGwhA
vO0DCKrTbZ5iYvcq7JerMMlFdc2wh5gpeSnAIR3tB+pC/vW6yS2m9U6mYlIfypp1vCl8eVFA1/1x
R78Y1J0L8ZRdm9GPTT5uoaXEqRkYnp86k887/POkYjA3qjHUBx3X7EcuUm8jmiw0IX0Vi/+/fy5Q
/bDLn8fllSiZneLRiZX8J3BCYBSh0bfLmoy86FiJlTdFS2QwiRIDJyvcAfXVS0jdhODdKGLtAZdI
+nx9p2zjG8GBdE4AB3ZwJOe8up3ZkH6ngR/8c310i/OaWD/lpBCZTFFMW97Hmxr8qlP02rV6Am6b
/8zVz4mL16Lh7Pb6fLavWaLUG9/VvQ88hIN8RZKgCHe1YHVyYrpyxhXDtk2w/P3NBBWgdTQmCHdR
144PctJ41s2aLqwP2z7AOO/9asDTJEU1oiYNOwcpb25Cr1gpylm80oTwMbCHBWyu8ZiTjO7ZS5Ry
jwC7+A8+VSrcSan4IW5WMZiWbMykUIxrrxZRMpaonhevoBNdGPGg7D3Ahcj0bcjjZl8TtnYQ2T7O
iAPUd1mp1CSeUjy3Oj3kGSdP/EeWaDysTp7Wrps8jrjIknqPNzO3o9vyApN/CpoacdFXOr5NslE/
R8DBP7hN9+P/bg5BTEwZm151btDkEP722vijAOJ6Fyxg+22De/+2ZdWJpgBFlAcRDy4OHBJX5wzd
YCujv3eMLj/dTPr8KQkgH++fQJx+n6bzXeNC8tgbvgbTGjzhPWdcpjC2PGW0lFRwcqqwRDsx+N0x
h0jk+fryvJfZYHSzSCsYLmNkrshJcxwsTQSN5i4Uz6Gqh/31GSy/3yzSepNEb1GfuKCRDp6rDEIU
A5p1Ntjl8vONwB5FlGZSe+RE+/h18iEf5AL2urK5tl++bPqbMMhq0dczIx4E6aPooFpkezUHr9K2
dTGiuPSRHWSQD4amEl6neNH9SJxq7dZm++nL39/8dHTh4ALftC6KHG7zmYeg2kH38hp7hm10I34T
PHgWAfexpUMLnT3waD6P/dysHG82kzQ8VvOIkFIE/glnXHqYuso9dwuN5lwwvlLJsn2A6bbodtYs
ackJqmWfqwJPE64f6hWXsg1uOGwCLd6RtogJ0ObwP/ijmPZ+sJrZWkb/q+DKQQCQ4xZ1yr1ihEA8
0H4DHgg32aRZa9Vurrwq771TI6i4a5hymx2iTrMFhQx3NSusJG1zEcxzD8b7luX/yBY0X+FYfLv+
6y2GY/ZJN7SgMxrcvP96FHWAEu19iCPHk19tXCDDaVXddSKA6OSJaCd391NeFtkOBwtAz9e/wba9
y9/fOG6k0ylA7yo5CUH+Qf91fvxfXGNtgxt+2wPGicfP5dd3eXIjklKf5t55uf7LbatvuC2FZE4W
uLN/8iZQU8hoJF/nTDu7cF7tyFqiunnhWszHcFuPza1ymERUy9EDz+biOWnbW06rB9aV97Rfo4e1
nOqmJM2cChargNMTWBee51Eepqp5TDJyBlBoxZAsq2UWWVkQMiZa6p+int/gDePDIvkwO2v5mm14
o9RC88wrneXo0uUUP4DbjZ80nkq/BGgEPl3fb4sxmbXURkZNNi/dMayPvE+TBh1pwKd65UZo2Wpm
nL18rklWM9c/sVQ9chWdqrQ+cJk/T3MLUew1MKvtIwx/FiVzvMF3kL/1oEyqPDTeziCS2+bMZu00
Kn0QGilGkXtmzj8p8A/QDKVNfdy2A4Y7N7UqxzDGj5cx+xKVnB+zZAhvrg9u8QGzZjoLtIwGBOof
oTt/oGCKa5LyLqqDWx34L9ensBmp4c5NF8yVjyYbaANS2qJprVT5Hc3DKjy0uRT1yoXQtsfGeayD
zptBVUbRWgsVuh43i1JWK2e9ZZXMemkEPpsgzfR/zZQQ8KyT4dT47KM/r7EmWlYpMFy5ct2u0q3n
naA4mz95ENt+aaLWO+ZiKNZ6kGyfsXjhm1MHNBw5RBnhbXiy+CTKn4qV5+UrMr5xE8wKKnQjmjnq
NT1FhZzPshrjz1mRhFtUyXEymPVT3jYirpMMwShvHtB6+RrMa9TLtvVfzOrN2jB0Fya5h1C6CIRU
Ibws4mDcjsdV2mrbDIYfU7SchHGK4yaZ6gfWumct6L0aohVPtti/WQudQfs3VAGlpzaLNVh2cL9O
hjjfX3diS6A2i6DpUIItl3vYWJ6d+6x+8CbcrmVcPixRGjDMtaKRzUYNN+6zvAdhAtw4dZ2vSVmx
fySk9XYjr9mxTdvueP17LKtlFkH7xAv7LvH9Ew9AslZnr06uP20b2vBkCJ0PFIJbOJQJEXtKwc4b
unytQ9KyEaYeTOdKLvTYUMga8O/xKIDx/yLi6LFPctSJRnfldmbZBrPYyUbi8rEecaYV8jwWIUSU
0/90SfbaSfXj+jrZvmTxkzcelzIk1N7yJciHHvzYhQBA9hoR+lyjjzXfmiOZHcyyiPQASqPgpFuW
7SFWNR2igqUHKEBlG43J8OwR2s8VZwM91WibOiZ9+ipDkZ2uL5MlbJiFTi+p8GSat/TEy/BJ6OjV
m/JTHKsv14e3OYJxOmsydBk6PSH/pXFf6yHxsR+d1bKpbY8NbyZB5np4WMAeF+R7wNVirazE8Kyp
PsSroFPLGpl9yYC58Ri4TXrKs+JzotGFUiGFAdLu2/VFso2/fN4bU5U6613iJz5uVBLYz6SKzp3f
/m+ArZZt+Ks9eNRlFIUIGpDqmSElkrSHrVIVxOwK7nnuuoWa2Yn001eeZnLntlsA+TiSzZ7gWZTo
n3fr4OQH5Efier90qNyVQ8e27IZfpcJPeI4zDWn7dI6G6pvXFOkuKKs1ngFLlDNVXETThqWicFxI
qP0jI3/v8eEpKfqnIdsCHl7Wx/Cvxuvx4lWNyOuQvRwSGnwp3K11aVO9pQcLRIW+NnpCUw6oZqfT
7EJLV7o5JAzWNIAsLmz2/SZOh5OlaoMTq8MdoxCHj2qx97zmNnbCj/PQX677mMUDzA5g7fF2gNAm
NnsCH13UDN1hCLcObjgw2mEmNOfCgWVYvdAZVe9uXmUZXg72d+oVZuMvOH6IyLWip2Kemp0fFicR
5YdFwFUGfrgT+XByUOHZtkyLr7wJRXiNHSaZ+222g5oaHoU9X0/fiz5MxsP1CSw+YQq40NIB8V/d
BNBSc3//aVYD/yDto5t1k7JtteHXfRziZiNiH6Sa41dFWI0+Hui1XP/9Nns1ClRtzOY0H1VwwrH2
H8icnbwZ543sh3QXsukfHfKNO2F4tsrAVlSnWXCSFYjoE/UthEr59W9w/T+EFO8YlcmEAWSypIFK
UhyVELv5KV3JBOhOdaRPC13ZR0ak8xwRGbZ7YHIhGMyqaQaZRNeN/3F7Qr52YePh/0csgIiwP4Kg
BY47d6cezPPdyUsLeaJtjZBUQ3lO0SiTex3U/W8C+bwBHZcOfZlKVT1AUxz0HjqDdmJSN+wOtG/T
JzE3ZXysXFSdGoFmbloANSYGD4OAMwNd10UdfAS3D9m1zkJ6Do67/qGKBbl44HG60bKobj2W0+Ys
YjRvQTLbe4oaWr+W+GLnIFiY6V1Rsdz/lHqRj3fvFjzqBxqkQ/NTxWWf/oq8EoqmqeTptKM658UB
7PChOiniiPqYsqE/t6oPn/8fZ1e2HCesbb+IKiGEQK9Ad9tuz0Mc+4VKnESIGYQA8fV3ce5LDift
rvJbKpUALWlrT2uvtWAA7bmiYM/tGNhXQJA3H40K3Z8YAByeG1IWe2mLyou6oYa4DGT9MLcvRw3+
qaAZ2ki3LdgUwB7AskSOriQJDdCmADc6WnSQzc6/m9KYJ0krsTdsAu0kL/2Some7LAqAQ+FgBJeO
aVLMfLyV+SCXXddDWTUCDpItd2EPgfjIsbOdQBlezM9y8IaPrAgBwCjatOliOeYqthrROK4uFzDK
FJ37H2EtliOwVjR9xzxjX9zQjJVHVElHfycnLG0sB+ZdoZnpXSmS0aSCyOt34lra7dtM6WfriWlM
ynrphytoY5WXyoOQLxeFPDa0ZSYB7mUaI51q2RxkBfT6DtwfYfmIf5c6EZ94lR65r4HDyiEAEBEJ
GukG8z/kYBmSRdQ854rFrmNr/1vvdZJG3SwHrCsv6wSS8pWNxCSAY2xk3z2lJWrJAO2FC9BDbsBe
mNNSH7fc3N401oQH5epARsM8jRmG+X3xUOUNMnRSDNilGoqbeVxgANM+KttMj9bgw2wXqOWCYhm7
dewbSm10Vlmd0N6YKiJBqemOKCt/NZyGl0VA0zsbDlm1hz5sX8YtJkHqyDASXBDqLF6EVe0SnTeG
JmSYB/eyHjUdd4Dq5h+OdlD3o7rFRzaucH8QlrIXCdPsI4DmvauSi3y+mENKyVOhPc/bGRw+viMj
LdhluAzK26H7ON0pXloSpV5YvmZOHeQXwlj2vev9+UL7vfwVBjlvHylKgo80gOOJdFka8tF0zNEJ
NMgWKKssTvinCz38sZOBjEG/3YN+EKerWphzk0G47LfVjXlf0r68zjMwK03cw/f3knoHOmCBInC/
Nw8IrDP/KFiF87q0Q301eBX7FXYIymzPwqOtwx4DMi3Q+rIbphdoDpf3EITgP4cCBNxXroIisJGV
MRh6HkovHiGfkkepLZH4FcsMWLbABNQfZ+lKk7BJZdVDSXrsjof/dGzURG9xGai9oKBwJ6BhhWZG
ozEVMntJGoKB5DCliMmB+LQ2Uu5YPVV6wkw3tE4wDJiZgV+1DUY67xVkVYoFSH9cAypBp65Xty2r
eHeUXWP+VDl1cIC82c+SiuZGQsBKjnduMVgFvFxhl0tDoc8JBI6Y+oME1ruJ0o4XV4oPWC2vycWY
NGDZ3AP8rIbHriPcxsqvh2/SH4LHFLNpL2NYBPXPNixw9gMBzP4hAIX4xdwsocrjzLrdEhPcKTfe
VCyHjOZWQpyYgpUqtrZUvzXrm59UiObedI64B1IwewwzH6sIRSBs35SPxZ+0wRVLiJdJsBukJT4T
Z+mZW+r+NNrmhxnX5EXaATtJVuXLbwgjvfwQTtnoJ1VAnfQmxb32vGDW9hqqBn3tRdlk8+WyJ5BS
OrC8J1AVwWRhlmjOaYfRO8iCVnEJuZpXx9Rk/o25Gu9ustPg72ktbHCQYzjehtKfntFz6XgEDabh
zstSrmIFPakxCv2wtklDcDiIv3KRVrSgTxy+CISiA9V9VHtaXIuGjRiZaoZ3Q1S1R0Wz6RPhS02j
dGLla62AV95NLcTDY1TOHedFiVybO29Y6YYbtGFITKBOc111/iASrsUw3aQS/JglroAXWyz2zcDv
HQIV8JjxoNURa+fyflINvWGc6UfHHwVKLTXJngvJwA8+qe6N5z1/gOuaEnBcA9zcL3J+TufcVxEP
KgKOT8fz2MXMIMl8i+ntZsmj0ORkeQYnRco7XEbp+ioJNrcPxh14z8DOFFQEZerjQ8C0eYdKsFMh
4GucR8rLlFxqJ5hATZs6dVfuw2l22n3TevCEjR7dDCxN3YQ5NvAc7UzuhLhLVTDeFK6HyjsFfkpf
tKIvmz06Rtmrlj5EYy6Y6K16Q0rkyqisgOW4NJBNDh7boGUQmpAgMCVpiaMPTbYOVhPo4qVmHb0t
sqq8z8XCXgCOks6uVpk7/7S+oMcJGLkyFl3QminKSDdUbxKnx33p3BBf1cwd/402U/8bHEZ6TxgP
f4XUNmXkAZmxQ+hSsUgimT+mQvTYMjpmCaPOeMtBjx9EDckr9xYsl644ssb4FIKDRTgkqRydR5sb
vzv2heXv2ncUINW18XetWcwvDnbR7yLLOxFpCoRVHKAqaPezy+kxdGbnTeXg+Y4rDqDsMWx7fDyn
Y3M9QArjVysrS2OftHkRI5RaSJwSXIcl96u7pnG6Im4cS/MI9wGmRTu4NTfGuk9p3NHUe5yWGc6I
N37hIyfU/IcdG/MUaJw5K4EDiqZJ5lDCLIbLqWH6h+8DPhVPKfKKPK3IELcLWEN5WxmRZIHg+1Z0
JYlyLx1qJLFTc930DbynEBlctUReejkoVj0xTBTMEVOGOzJBacyhkawk/z2luEQQQq7cHlx4jxZE
on8sZHwP3gzA4Z4PM9fHxS7mYBUcUTR5YBWIliBfyigcKH8nWda1RzaW2LfJhNaJiZ3TABBZKNIR
HjsgkMig9kHgwaLZKKw6rpCivsGVFOoywvwzIYmjHNHlkQBOtLrRdSmHxANVB43cICvm21FwWe4G
fOKSYCCMh0+lq7qrae7Hh2LwFpIs6EPrAxdcfyuWkbUR5CfggGdAqneFP7pFLAQ0BJuRsL1bO+m7
X4AQYmGqvAZAR8VTxbMBYAiH2UhCWUfFvONgUbYhmLUiIJyGPBrRrMniAqtaRKWePZqAgTMtdz30
6+hlHbDwch5m+xaUrX1t/NzlicxNl0g4R5ZFaS77Mumyuttj5ZwjGMjEfOS4IZ2YzxYheId+2R3G
p3FPFog4i50pvRBrKzmcWzYfqfHsG6h/yl+t49F7raf6qmw7cj2HmXvVNXmbxbhE85uwL8t74Uye
3ol1qCAZEXneT2mZMdAuaVzgoz9Z0JJ6tnmXGMnPYtEXiHwwlpNlYCv1cGmSnmExgjJvQTvZOfIN
vGaNcwBKS7IorEb5MmRu9sjztHgIcNuauPMWtHwIcpglTsEYNyYW7KS7yedtG+s0TH/QdjRvPO3K
HyF0Wm671MCFyo7gYtEl+Dr3g6XlK4Lx5UdnuzqIlesgUMRgtHtFU+LjS4jTL8gr1oMUOn3V3YUz
+Ouj0e+yB1pk6j6XayJTdBquAMl4WMfMW5uOCrmPf1HbIK0ii2lDL6oRZL53c85/sLqfXvy06vZF
58w/KPOhkKHAGcq9Ru27MENsnC3Ny2Qsj5zADtEMFPWbyoLiAbUdGedGTM8as9sDjkko46E1nMTM
wXx3gqchQLdigIUU1fxNlaCwbupx/omExjPIzwqkFBVz0lfJXfcHHfksLriHCDhOuxyahUq3AKIY
VCHxY3Kaf0DDsMOdP9jLvAA/crG0OXyrHccr6TfTnnM2vIZAyn4zLdJAsE44R4bc7cLtcvAl+DJ/
koBN2qRHvSVGrc08QeZOJoa32LN6lJdA9IWAUw7+TaCAHYxtN49XumqavdeA1kz1vYoIm9IEJDoL
jbJWymPvgXUkmV0wtmcot0fIHKabbKJgju09tAUbNPmf28UdL0MMxiLj0H7CwwH/XXtE5BGK6PTW
glfYRmHd8XtmKtwyE2mXQzpROu0g06Vvw8nM+R71auB/iAja2Hiifyi6AEbvg7P/hoQGi97IklwU
dTd/S6ucX3ai9xMLCs7HxRHjTVcMzXVHm+4KUUsRq7FcHvowHyIzd8W726/TPYZitdMABS+VsiZB
ScS8kjU2SlGASSRw/I+srYsPbkEmGGeD21367sivmq6pr3rQSb5S7OnNBBWcI6Ay6Z3hLN8NGtcQ
Kpl5Itu6TmYsQkTA+v9GETXNkTKtnuHr0qXcMWLLN6C0aL7SiA00yTWoFRoAXq86DHvfoMGB42Ys
VP2iqsb90PhIagvezN9E6q/9Dq/E+s3FekF72rhoFlVmXxU5P7gEEkZR3dYwR8VJ5CLev5fdqmwx
o0IAjF54aT1ZYpy4mCx+LarHcUrDkCOtolN5sUorfQeNiPnVTKCVj5Ss0h00E7oLZuF2kpAE7U0K
+MV9F/J3yAMbtMNKDHAbTPQjjZ4D7w7WmQvMgyFnqdpKP0gOpS54ZO+aW3+8HGA+TxibwfWMBnDm
Jar1gWJlAhjCPqoc39MJ/INj/APSJeJENjRVA/qWjCjvuYAcRHdBspyoi9rteP0+YPpAHaTj6EIi
uJuC4BLpL7INjjmrOQlnSb4X6Kld6pTgjuA+zX9SEJnApS2j+zhgdmGOnGK+tqQXGgX1DicVcdbs
7c1knfCJ2KF3kCx38IWsqYapilDKYLgilrR8rWZvLv+ANaHQCZSXkN+tyVCOqeoO7B+sB/HLlVdT
GJsg/cySPBM6RWcmxEZ1NZfsKm0wRg4aQ+2mv9OWFv7BBFXG47DnQX/hLXXeJE5jvPpKFpBIdtwV
kZK1ldrLYmzXaNJHrK01MdlTgUgUaWlZy0I9Oe6QqTECykc4f3Q9jtlOMbfAGR2QeEQ2m5T3zXdw
BbCawDciHQU8rglSLFNqwfdyX9EBoReuXuNfMVxdGle0B9bOwnfoA2uKgP/wZgdpc4zlR8xFG+RF
x0XVjrxHdCECDgfqNi/jWEgQjPM5gAgSp4F7qRsXAU0IftAmqS2dnBuuix71KmhxikNPCagWQagw
BFdMLX34Ugq93pWZpADGVmu6D5GDIZLpjBUA5VHu7FOcijLC5T1h7VzMwz6kQTAFO9uKon4tVNq0
NyLsp0dSr8E5qWVLD+tF113obJicfejYAmoatrBPED1A2M8p482OL5imw7O8Uh0YYpYekKZQOAnY
k+FDPYhJP1roAo9vtAyW8L7q/foHFTnMoUHcnsUqM3m2r/gQEIQZuD5vK1ZBfHJ26wntuYHTmyJo
y/EV5lRluwol1PwCdoYw2OoaIEUl+Fgc6qnh97YdFwjTZUhD00nliFhIteYbqqnTncMHzPVHXTsN
0D62spUz1Mb8iV4wtNp1UlXFOL272JUxprxvPuiSVe4PL/MmdmSVl6Fqm3oUwAnnchmR4l3qiQHB
ZXtkqDx0M3LJkevSCF0WB0H/EB4aGk4J4syZ/DLVEDQ7WYFwAVAFDb6sfFXHiMDphBZVswxhDZJZ
HoJsUPQLgqOR6Ftt8vYbGzTqU6GPizk0/dQ8WkXC51RgHFYhwT6QVJEL1RT8EoX5Fh0RI1EpSlPe
j7tyBEoajCVltgOnqfylHZB8KJDAzaG46pbRJqYu+x2yDFhgWPhISEdjMY01EnHtixaWt54bKMsN
wPvCFovB3U0LbkM4xwVFB5p2w7Psm+XXRKj8FrBpSBztm2uPAB48hMp9yMnUtVcGnA23Rgb+bcpN
P8Z2BE1cQpSoDgGiUsgFeCAoYDV8G2ZcMDCVFv5QxGUAVdgsl2tpIORVnx8hgd6Wh9AluEX1jLoh
8pTqphDFLCKztEbttI+gVOPWVvsKXfx75Lr+LQD64aUMmg9cG8gG3NBpkH31uo9Nk7vIxriTJj2G
u9MIvTH8stTA8imb/RuQsqHE4IIDhMxkfiejn//AdMwAXk3Nr8FoYrJ9HqQk1ouPTLIqO35tKGk+
sqUn1+5cQzvLQ636I2xDpE4BYteyHO1esEC5+96wElZAfVZGxEEye8TgYHZQhsqYu9BR4BNmfkLR
LPesyVCASscUtRZdhj2m2TEN05UZz0B/hjJ4NqBoiYpp4L8wjZvVhiMBeIWOV41To9Qbks4cB4sC
QNiV44XTrBHI1Bd6P/d9fgEn3t4OXS78SI6Dc9SZBIJwDkrkaBL3wXPdYo8Fqps73EbjQ4qrnB+y
ocOhK6VZVxJO2WmDDE3dsYkhHidUNC3S6w62ysQvmi7iPuzr8pFNDCktR/Wx76v8e7pw991gxBxh
L7ww3q8gvYl6BeBg0vYoeHR+h5ycpXrau6MO3qQABj0FhWueIB/51vJ6Aa2lTtEuRaAx3cHG5Z3T
tO2zCpW8m9icZlFNPDn9dCVULGMP0crLIHx9Q1mQvoYAyMR8KkmKwJOggZCytD6kw7jEXkXLJdJr
fb1QjdfEZvBw/RrPYREj4HOdgXh5CHxb1DFAfj7mlIhEpO0NTdojjC+cdNdxgTPdCVeBdKXM6bvO
h+zVhEEvY+oAtAEyO2RtrJiywyoeVSX1YtwwGilK37vC5qSKRjT9oaaSa3/cz6hixpVZCposYTk1
Oz8ocntdzXkP8g30BvqEtI5b7tFEmZ84KYL+MhztVDwXsG3nsrMEKV46EfFt8oux+ga2J1G8KQds
ioXb9iiclUV1q0vJ7x2g6JKpVMj7B88Od0pipsPpwRaEbSqKj1kxHFUDYvHMqrJJMoEcQhtV7I1Z
asyB+G74QoeJTzHIYDiKzEZ4HPl7mz3grmyG3TJDK2QH6pjGXqSI5xa48X7EfestyKSLXUtt4D/7
2pXdJZy8Mpc1xlTrtTo9p7g0RvYy1EVv905hUWrIaYtvRYMHlZjaDXC314J5d9JFwQYUSoipuyCs
dn0oYRPQhWwjCRo3uat65N8rkSAOILdZdyWXfsn/6HJxZdyGmETDEYKb/xGaQf8gQpqj9fLuTdMW
zrZqLfJlv83Nq5l9jYxnML+qmc0fKk3LWw1VpwRMLOkOATsp8AscEjcLCkmzOzWxY6G3epcRB1N9
KEuq266h6y3kzPlB1nBYLsGfigbqiL2dcBIDl7+noQtfn09K/MqA5943qG3eYDIYIYXHqhdHI+6M
utGER5zbKU7DOXMQtFL7py5Rb4hRa0U7Bp6neceFj7im80357Ei4nATZlvPY9DVqd/2k0Wvym85c
aw5V5NgacFYDGoIhk65wkOo0RUMejczbRwxG59891tNb2iou41I77lOGy6N9zpapHqIBgZu5yPIh
eBvkQFDRR20h1ztbevYB80koMlehTy6N37jfUsd339H8Wx4nI/Suwnx1kQwIPryLukLREXT8vESZ
sB4wgT1DaXq4FKSEtm4C0brgzTNrGke7AvSmKqdjhzjaC7FCyAATWg4Kgb3bB5C/ltQcOseiFcGA
TsmSQtF8urCVB9fQ4kaMDLQe8akOW46O6AOWoDLl2Kj3Qe0nxzT/46Er883yekTmCpElIHIRfL31
BE41zhjtrmWALPbCZlV+UbF0iFEx8i/RGGL1ZZcG1Z3JR6/aZ06v8p0TgMXsgIYIsqMWutbD10Am
Wz5lqHZ2apwF5B9SYD+q1WZhnEOXZACCnOlJnwCybMmUK5+XZTsCJIPeg9nxCdeoWqb0IFY02uct
4xNt+//hTgbne9ZUxNvbeWUvE9XbiuxFU+foGvP0+TtO9O23FMpWyTQfWqAo1BIEkSaIqXh1jiL8
1MPXH/YXsGH0fTqhAsT2CJjBmixAhKB65MBf+/QNbKIiaFS67uzviVQX6QxPPNdndZdObe/6k/76
dCwyNMMGj+9TpHZRIzAJo53he5vy5Qwc89TibBATBAOJgR4Y31shyqiYxiL26vzl87U5dXQ2iAlk
kf0MtQeOu9JFVM8QtQDkKSyLWhBBnTGzU79gi5bA+HRZN+gHKZ3+AIFbE/mgajhjX6cevoEZaiev
eYuOKiYV7YsZ192du3PTcid2d8uBXJmuYoRj4mmdvyhSqO0gCR0jn5l696UNIBvEsBWgDJNN//+f
HwJFsiLDlWmu26xJzyzRqV+xQUBNumKtrYC5KUC6FXGBNbKTWWKnRN3waz9jY8HabQM/dxp/bSjd
j3ZO+r74xYBWhQ86R79zAt2z5T5OdeDqtBu9farLR1rTOAxAnoLZlXF5bnGTn1mtEweKrH//l0UX
LAxzhfHafcpG57dfgK2K1rK8+HyhTu3Fxpp1BoVhZ1kXSliU/+vrdeis9sf7zx9/6uM39kwRN/WW
dIBXiRLJPQH8CXWhn197+MaOU88iralgDcoHORF0qvPEXQFWX3v61pAraUqe4+lEzw+yxQxD0Itz
4y//XPZQbAmKlRgyzKRqb9+h4R8h+RriDnjMucMfPv/8f55OvGFjyNOYL0SW1t/3fDqC4vM/fpgI
EQcYRSqdcyy4/9xgvGZjy+C4khMUXzC4WAGRgbouyK4Cfe7pp5ZpY8aqb33A1Kz4z2W6As6rwH0d
QH3ylT3G16/v/cu2VBmMyG2XcI/w+jvGSEpUdYNzPBD/9GV4+MZwLeozmVQuHl5X11Z113yNhFpk
ShV5+HyTT63PxnoV6IdtCGzaHkWnMgEQdoogEy5i1LjP4ZJPbfDGgtlIDEgkMW+GOU5Av3qos2es
P0NpfWqJNhaMUl+OufgcOBUvRJGOYJgtu2hUfX8ebvtPRCx2YWPG6Cih4cIqALVa6dynYXtNnPo+
89ivFoIlROYocaRnbO7EWm2pLXCzoW6le3gY6UJkCRV7vV948fz5Zp96+sai5WBr1yuDECBPu6K7
ynRXo7Cz/9rTN4acD7njdmzGt7tgYNy1nQh2QUa+INfhIwfdGDLV6EIbSEpnYMMJ94EyT95sXtre
2+HfvpdecMbf/JPscX3R1qIpxLl6HxzQ0eigzFHYwzRU+7Zzf///y9rryZuScMnvPBgiyMe/tnrr
nv11kVR5hwJM6Ydwo1pcmRFNNtcWzRknfWrnt2YOJv5lyjMMugv0xVBnD5IWotzJ1759Y+GhRYLs
aFi4IsPPCTINiRt+bSwA+7Gx8DTP/TbzubfPIZMduaEp49BnjzLzPHi86YuHd2Pkft3yZmFDsAd9
/QvvcA0CyLF8zaq3/BchtComaPJh6oAMPgruyBfG6UsTeiHQ5v99cPgCxtxBS75Xc/CsMDgZLxOQ
CV/a2S35RTP5KGGmhu1R4gcFHlDKX7+7t9wXOerw1TJ566QWsLqqrw5DVyt0belVgEbEGQ99wkNs
6YVRXwyAIE4Z8Mzea7dG1WstoSdTks309WvLtDFekD2jyWgqICuAuNkhoJwOXnH2F5ww3mBjvLlX
jR0kxyCIYurhfvaW+Zr2TX7Gg556+sZ4wdUYAiBl8HRIXr9S2/fH0UGj9Wsrs7FeYsksIQ+Jp4em
GS7R61CJ8VPy7fPHn4hRt6wXLJ+cBf05DJAsQlbRDK0664OPvO6an4JpiGHR9lzqfGKhtvQXE1pH
gCQxvEuW1EtqGYodctvnz3/JiWO65RguSzVkGv0EeM8y/B0A1xODFA0QUf7OHe+ME13vhP+ZwwjF
lv9iIHJZBHfWl4zQQKOgnkH7J70FWkgC3Ts0MUUllZXF15zalhEDIIKmxPtAL9gClxL/h2UOuW6X
fL5mp3Zk46rnzqPFUA9QfUkh4Qo9N2hFA3I8Z+3L116wvvgvpxyOHbjuweuYRQNFboi2EWDG9XJG
R/CfTKMINfjGsFNpkYD2654r3+xQfo+rKdxrlx3Bxn0vEGmO9iZs+RGzHl+pveGVG2unrhS1JQDe
odvaHFCKBsje8+3u8/U6db421p6OPRKusMbTJQVKx3V+wmASZ26PbtatsA96AHrh++cvO7X7G5et
gmYMnLzof5HKzJGfwUt16Fh+7eLasmSwDojschz7X7UYQcHqNj8xy+p97eBu+TEA18gqXYTdLz1O
31kIgFIuAN74fF3W0/8PI/c3cThKYwAPeq7zoYa8OeSmco5BUKQXWUvFuSB5PS7/esd6i/1lGGVv
O6cjoQRIf3L/OEHnR5Uq952/lmeafoJYKArSlg27KRxikXmvYmln3MbNGa6dE5u/Jc8Y80JMFoj7
P6t7iQFIQvM+h+jU50t4wq34G7tvZqC7iU/VBybUkhIVFRyFW4zHPa/8EOd/xKnXbOy/MJMQHgAv
f4zSl9AdfyJOeKOsuVhv4cWBGuHnP+fUYm2M3sBnoSfU258zsRJtUYHYp+df4pMMxZZNo2zYouxQ
sA+9pHuXsx0qCcB8F9AM9UXzxZ+wMfaWWK5AveL/LAlwvVNff4Bs4RyT9Ylra8uf0WRm0cJQ56dt
EZ/7xo2dsXoUfpNF6AcCLZONsWbsXGHtxHZsmYPl3PVZVUnykRaAezvTDz9ATeRLW71l1GiquuQF
5iY++DDdTu2qRwBQ4xmzOPXhG6snIQup8hv7QbyWJHz9ar4U/RefvvHmqutch4rR+8iyCjXAFbgK
boszN9apT1///q8Lq85na0eLT19QQQ4S4J6FAOFbrdVXGJtCwA3++wWGcyeg9UI+Qut6l4AhgqwO
OOmveCMBjOB/Px1DYWnljRNoRfpc3Tc6F1e+QY/580Pzz9gTT9+47YoAD5DqFnwNxD+GofMWqvFh
rNVdbbMzsc4/nRJesbHfEJA3/AIJRiJMZAPyM5G9HseHcqbnaA7/XbgRdOuxFeAH2kwYYaaUAmTn
vJklwJz/eLEOr1PhxrnvP+YLuxoyjLy2X9KxxgTQ1pmndsCMbjO4e8Bl3Yi2cIFZq359vjX/PLd4
+MaZpxiDdEoMu+7/I/YNVS8/8cRZx3BiV7YMVyOGAEt/EcUaDQZoVoeIFcYaMyv/ASZ8/gtOvWNr
1qLVLpj76b7MybMWPeYl2/qyp+g6fv6CU0u0Me0pd/QgqhqkFFkJOPcEoINLy+qM5f3TR2MDNnbd
6ArwVwbuoMk1sbSoiusRATun9w4p63i258SPT/2MrYlj1BV16649FOCxA8QbeIRgRp3u80U6tQsb
EydAyqCoCSIEiokJfWgcmj0T3XN1XaKLtHxxKzZWbsJZVDxd/H3qYWrLciBdgcmrAH7+/FecWKP/
ddTgTdEMJL7pAr5OlC3eCwU38bWHr9HBXy6i6YG9djLi7mlvnNhSkGIv4bl23YkrduuXMZpDwQhV
toe1CpUCDnzXCczg90OFIULhfm2Xt0RXqmVeBf5+sMmK7NGgRxiDxODN8clXtFZw17GNMWtugrpP
wQ7Ctf8bmPrvVANA+fn6n1qiddP/Wn/V5brXI7itDDM72QJj64Ekld5nhX+m/HHq+Gxs2VFmmcvS
cfd+6kNhw4N1sVI1u8+//9TTNwbMnWYBqHB2/5/KF/Gqjkrl//784SeuoS1lv6p7Df9WuvtCSe8D
2+sC5L/wiPeK3GGMqLrpKbBkn7/sn/Ewdnljxqn0WuqmtbtHdLdPw/HJztAtD5dpb1x+r32QDvTl
OWWIEzfTlu6qAsol94BZBJYbrHjVXOXxNIvbsq6mMzWPE2u3ZR+BJiVYEPypPYR+/VGYAowVAMsW
5cean3pKnPEUJ/b/P+Qnf51fqHFhAJsyF/wj8KUYVf9Wuf05DbVTD9+E3uFSe6LLQDPANOb9JPjj
P0CQPn/7fMNPPX1j1jSDVqRDWnevJozATQyl68qycwniqaevf//XwmDIhzaen4Ez1bfzDlPmHJOF
y9PXPn1j01L6BDhEC/rvHJO/PnSrAPnWh88ffupsbky6GUNlQKLg7kHD4l80JcYnFOb/HkUGrO7n
rzhx620ptdZmIy8HC/iD6ag4ArWNKUFQgrTVgnlMxV2m4tb1Wb///H2nftLGtnld0wxzFu4eXnml
fgUgJRwxLQgWlS/l6qCyEP+939PSBCC/KtaOy6Kuw9KB1nSKiZ/Pf8CJ07Sl1mpBXTC0Gfje24Fg
ugusYXE6huLM1Xdieeh6h/zXWXWHdvQplmdY+BWWKoiYC+hUTtUXQzG6MWULRs25ItYF50iPwTdo
lyUGszu7kmEm8fM1OvUr1r//61cESw4FERu6gJ+C3qhRd7ycnhuPvX3++FNbsDFoqYzTTWzNF0HE
d88bTP6WzXwOQHjq6RuLZvUgSYveHEaBQTmahujFmrCdzmzwqadvTdo3s+tgAmlfYBQH2UIld/Pq
qr+2Mpswu3OXvh4xb4RcBDwuZsHhbOnZStupbd3YLvggSkfrDpmmOzvgYajHhBEMZLXFWazgiVds
wd2FAhRLZZquh/NdE1S8iV2WyPGEH39pibbY7orQ2uSlbQ+Y7AelBObKk8A7C6k89f0b+23SJeiq
CXT7fGFTzDKNQSLMQAl4488/f33Q/1S+BXU31gviIt/0oMTad31rHorZ92yE0WFQKwWMVb/D/yPt
S5bjxplun4gRnMBhyypWabBbkifJ3jC6bQmcwREg+PT/oftbVMNC4QbvrqIWAAggM4HEyXOCILoD
IIwer3en+57t/wtLDqoQZUkONhTq8Ago0wDZKcYKOIjNbezrYrOUiy4EeC5RQYcv6lB99YGE4au/
UJRcbzvreg9bS+/NmWLRFfQnmF3hAIDqHY7a6z46oJLbJNGomyLFoquglcUyVs6pl4ho1BMEOYzi
Id4SAfvGr1i1bKpl8TmOR6BQobegM6iROsSR43rr2855b3YUq54X1EVlAU7bRQ52DLzZsW/BTPsk
R/X9uROoGrvej2YVVOg36PJmVM4EzqkWJD6NofjqNKFJvEHXuHJ5bgbwXwzOlt8r539Y3vLDkqPq
ad/IFaOWs2BL2WGGXA+sFBU4/A6kaPcFM1sxaIrEMGlypFaxEPXBnSF/ypE8vD5yzd5UEd6UD2TO
i23k21M7CM6Wv8GR5d3ibUfuOw+p6O7Gl6EFOhwEhQJlTFUNqQawnpj0GjTuzlZM15Z5aMsS907h
xDdZDsrBjaRjGKYPIBR0DytUA6/PlG4DqVYMnkBITpfdGaSCY3bsA8Hrjx1rV2tnB4oR+8JtuiFE
ZOjr2ksopUXagTRv5xZVjNi1+6hzhoid/Z79FKSsTl5gjbss11Gx3vYyOCuuA6gTqFDlh3ry779z
j3sm3lFh3gUETEPaQZypaeZ/RjB2HRduLCZ6f1VRW6/ElmlwV4CjUG5Sl6h8D7Lv9VKY7pXv700n
ViwXMjGyKAjccpX59zgNVSjR5DdyAwLh4HIPlv09j82xo4K8AyrlMli4FIA8yTmDuoTfhIH39775
36buIvyyzlkkmAI6wEwdG8/lQXxjCYvvQXdh6Ir9VnGToUy1wlEdjJuoVWbWobV6U8r0/dDlxIrR
onaltmZwib8VRPzlr83PsW8fHaf9NmTt477pUcxW9ONE/HHK3oK2+CW66WWaJ7IrrjsqshukMl7k
lvn/4srMQKs6LHmxb9f8geWOUJfuIK1ywrMUxMNiGidIDH26Pi2amVcVCqPYlX5mYeiBFT26bFkP
goHVeINeTEibXu/k/ejlRIr1ugGeSRt36c6oXw3x5AHJbjqICiUOYA693oXGQaiw7mzIAKaLKnaO
yjbMEtsLceUIh97b+Qnbp11Yl5/lLHBsFr81IENMqgGmC5IQ5Lgi2hpcv8YNRYoBNyCvA9vk0CGZ
QsHLF9yODqAPrPwkCtTxL/Z530wplozngyXAhmXn2SpBf1yLJ/COmaS1dcugGPJWRueEzSbsSECN
LFxQSzvUpPKha1w1YRDTQkQvRLYpJinrAKTzoMZoiI26PaoEXlBhtN4APp8zGHG87yOolWfoxQye
9dAWhHQGc3s/I+6oCO6iAJUknhm7M0jdT7YjjmDjOAuPfJhRI7DM/K8Fz0W71lnFc/v14OUusf63
zgwSaHgiqqm16w3E+RPRTRnuAVP8xnCOTsC+C8rDlRjOoprFUBHdQTbVPo+2V4p4Xj4UE7sHtRJg
eRyI9+uzo+th+//Cnqkdg7KggxWIEOWA0sFju++J6GMNVean611o7DlU7NlHsZWPh6LujLr86IBj
aLtJzM/fZ6eaE4D1WFKC5XQwfJDGOFRwN6TiMgDLtturh97A4EsOw0wNi62bLcWs7WAZgDB1wJ5c
AH5Z+RCCkh64Lri11/5UfcMK+fHRHpruDN52cQK7d3uYY+C/CJTYDFOk+wrFxEUu6mYBN+4ZkZ8H
H8Fb7IFNfHGI86GT4CExdBNjC/15D3dUfDelTQUgWA9SGAnp3DwCUTrj3YhCcjJ+mgX/yw17fjfP
4B5E0VRvOCVoPk7FfffQk/v36QU139F9xsGaBln2/giNh336nI6K+qZeDLwQMmBnSSz71nYW75wL
k6KGbvzKIbxH0KiqnHbnYgCGHKS27FMbQnxkLXJm8Coagwy2ri9sHrep0F3nDHerltxB2ecFpwRx
3KIrMFAg7N4QN9dNX2OMgWL6GYECyQra0RNIFcejG4Drg62uScFXE0T+gHvPIG4j49BCktN5A6Pu
32NdfZnBsDgE/n2eOw/Dyk/XP0S3KorhZ+DX820bVplxx0VlUGbf8WrpP1t7YTfOH6CxaWFxyKf2
LMA+nR/xJA2+z3UK3Z2uXoWM2Xz43xGXomjx3HPhnpyF/8XpOn66PkuajaUixiK/ahevh5A49cVT
5NHnTdw3yIJTNGbfwPmS7utGyY2NqLlAhW3MzpWc5B0V/t0YTFYiOqRqclvIU+4ZFU41C6/ixYK+
q1YGktkz2GjuGzeY046yb2EHg7n+MRoTUSFj2VoBzu9yG+ky5+xm1k/PznceFFVQN/JMbZUz0Z7n
ntEHWo/+1y6P62yfdf+B6s5yHs2ks09uBmf1EzRX9fqBjlMdGo7ouslXjuiRHCg06LHQvYV7WJBH
j0UBoq4cOUbDJ2iufaouIhAAtG5DHKU3GEMAxL3E/cJ36p8t3OL1BdZ1oZzWAzCPiqWBlyoGkFJk
NoQvUZtS+5+2jbSvCyWg+6ioqNY1tE+MlUMyTlUNws2+fVmpzI5xb9cG5RnNXlXhYsWw+iicQ+Cj
MSVgwwPDomUZIV2a1VZh3IE3gfgeLKdnYNAqqKkgXs9kWW7yAASA1ydK9wGb47qIfH3mTTEDJOAs
8SiQgSP1XDJjvbZu/NsGuGjczXtQhBVNe67Gjv0jozCAnA54nDxGK4Oz0OwlFS5W4B3GcTPSnn3G
zhkUo6Mxuhm4f5dD//r6FOm+Ypu6i68Ihs4F7WiJ7bppZoCrlmx0XeuLN435l+td6FZBMWvck3JQ
2OILwDdLTzbrs4cSpGGGOdK1roRqqKuwDPScON027HtGc5DMM5O+ua5txZYb2scNLvJoO8DLQ4na
5mMHLn3D1OtaV814yOYpxqPnuQGhv7iV/ei0h6oJoSq0a+JVaJjN2TLxAOy9gdMtILprexz2y6Uw
3b008V8FhvmQfo/yBbrBjRumbMjqf3Nc9pbjCsIMhPX9anBFGktQwWFSjnlMGuS51vxDXYDTEnRy
iSftH20RPu+bLdWeQdkBGQ8L9jwVeKV0aTscrD5gpioi3SdsFnhhaRAgCcaShwA/o0rDxXyV31g+
fnNHebAt2zdEOM0h2ds220Uv1VBD/5Ln7Tnq8uooxrxGThy6AmE9HFw6g9C2Ch+DgP66Pmm6j1Js
GxwIKxGW1ZxJXzSHpcsO4OQWKdI5gCFiuxlOBrpuFCOvAGwNs8puzsLPDlkuPkelfw+k9HmlhaHC
QteFYutzNUOQymnZOZDRcgaf/KGaiX2sB+i79EHO030Tphj9CL86hhU2MgUbbIKy23Pm9h9xhX2w
jDl/zaeoADIJXUAJLQj75Ef0B4p8DwEEIP2cAhE/7uJCiR0VRiaRbrEh1sLOoEJ5zkZAEpwJTMnX
J0njGVUU2RiWAHa7Iw44oBAGFbXNjl1hzIfoWt+m7cJEGqiCDNClw9B9/hItSOq0cRAc9g1dsfIG
vORTMyOfGqCIJwFfNRTNCmPBicbjqnqMjLr5unpbup+IJzkwiEzh4Lpd5UEL7xzNYNxtuO8kc1zF
rle+LjkHSva0UveZTdZ3SD2gWBW6KgY/pVsExaL9rp9zf8L+cbPpH3f0KKiBHVMdhW70ii1ngAJG
UCDYcsDQrnCnsX0paAndsGzv2VhlCgXLcLhYkIk6SYgdZUhpWhDb6Ie5jE67NtIfSLLOi8MVfKlQ
2/OAxLHlprAygJ5p5+OjCiSzs9BCRtPDmwVui6dgAdyEAc1/Yri8k9ok7K1ZCpUmFLoTkV92MYAt
dH4de1TlRCN/IrNnonzSdaBY8/ZIWAVkwmdQDhnFTY0MB51j7ezE9DnO1vOFv2C+O1cVnZpzMEyQ
fbD9+jvkbjbeZgri732rvZnJRR+t5Wd0E8I8L3Rxye2Acu8iqeNS7AMYOY5i0EE4ZZDRLMEiVkgQ
3NPCA3NFUO3zeo5izZCCsynkFiiq13MwlDQtXtZaG/fSfbOj2LPV5gHq4BvQS0vqP2/y1SAFd+Kd
g1dCMhti6Y2DY+ebCt+Q5NA2AI0RaLB3DV7FjUkwmbt03GbeKYceJ5iG36y8MZ4oNDFBJQz1267w
XL5aJ0glnQUOMFutprRLiJc1ByLDff7I3rq/2KFCcKcdHGAV5gl25gvKD2uFI8y+SVKsGAIqc+BA
LfkMDOWxzZpT5a2GFwJNpFExZDNrPBsk1vUWDBK3as+LMU2sa1qxWtQrZ00bIUrSyXkMZO8ewjHe
eflXoWORrMMsrAGTBEv5eajcG2jfQfbBao6kNEI4NN7TVgzX73lfCZ+sp0CifgFSB7jDUeBjvRHS
steXVteFYrxR1k62J8b1lIe8/7I2GYRB4/xbyNtdDImxYysGbAd2DsxyY59AKf/PuFgs+V2ifH34
768x+Dn/u++JD0B01eBNY81dSNa5SDpDocJ0DNr295/nLFtFj82LiyQSTrknGkbdYcNfZRICJKzM
H0KUXV//BF0niun6Hpzb5OM4XYzbGynSntuJDlTsMlkg0Hu9E908KRYcOVY7QK7QPtl9UydjBT3m
sDUKeetaV2JwVLCeeKi0Q/07BMLcFWXvfNhFARfbKk9oVkGjMo+Q2KaFtAANWYKklUZI/btDj4JI
MbHZcctxBI152mWgcwnnM/NMu0fXtGJaldWvHjRVROr6LFm6KvHLPbdhDFoxqTXooecDhZm0qD4v
6wfINyZhd6rIHp+M2njFqKyaTWBcR/PLIryDFY8LUCB5boi47+53tK48GNWFiLuWQhsOWa/jVHxy
ctDnULjN446tjvYVe+qmAGzEFaY997LPeU8erOB5X8uKEYUlc2doyPA0isL42EFZJZktZzpdb30b
3x/OBuNWjKjCNhQVw7jHMTjPIKb3LHqe6gVsQ+vR6x3D9Gt2pQoAGQRtyjVHN471MNoQ/ClNxUfb
QN/7AOUQW7rUdUAJPaexlUGCp0c4bJdT3Y2/rk+QbuSKqVZL3S/B75E70E65h2jivnYVO4Xm79It
6zrjuZIfezl1EB3JTGdv3aoqpirKGfrwuRBpxe6XHlRYy2PeQbaJgCd4Mdirpg8V2wFdVSg7lc2c
8u5jFKUDgXZVe4ZeeIL89Z5zwlbn899A60c9NBujdk7nlXwSUKMKsjGJK7HrEoH2t2+7OMDiatuA
ddua0pA5UI6vb9bIe7y+vhqHo1KYUNQPUAdiwukcZF/rqfvkQJ6PQunO7uLv17vQbH31YTpHGTlk
wNDFNA0goP2E+geJeoXrjevGv/1/MTWF3ZGROAVoA0Ad4E6/mJd/hlbdyaqjp+s96Ia//X/Rw4r8
7eRVCICBzT+Ocn6JJuup9UxYYc3+/ONpugb3B9hL5hTI7xvp5ycy/moi6wZ4ipTJ5rzvIxT3IwYP
ar8+enHd4WNYO4dJdKe2dD5db17jfdTHaelVlEdgCYDkDDStI54KcD5eb1q3wIoD6vpwBnapntPK
eYJaTsooSSN/PUzNLhxTFBDFC5XgWrcXCGilA+9PYpWpaCF6NVmn6x+wHQze8fzqU/Q8hagJHDA3
gLLdD3l0yCEjxvP6kI9LOmdVMpWQJYaU8vXuNEuhvk2XTpE5NEKgsUkbH6IlZCfwPwvDw9+7bzRR
oJKZiNlqGgiJQRkMouIJ6EXEoRrjj8iuvoBu/3YJRXHsAhMgVmMbKqnJirdiSArbU0riB+gYQ1HX
vqmnU+t7hzDeR+4aqC/VEfiY45nSOR3s3k3AdFZAjKOihu2rW47t/wvvUQgOpeRoxb4FpyDOvI+i
2IXHwVooNg0xNdHIAAOfJpH0Yj5Sz0TIohu1cpoIQfZRMVS5plNupyAJvY3mzPAcqnGnf9CZNLRm
7hhNKSrJ3uaaPSNrmXbAWF7f/rrmFWMmTRZDiRKTMgL71C/HEGLLu3iaokB9lI76sLP5ms9pOZOE
hBa0hSNDGNNMuPoenW1s29ViixRVECmzlxMEIfftQPX9GUWChTV4W4RsrL+8bP1YDZOhxEjjmz0l
+IaIW50NHZU0dz+0xRmauUlmP7ahKbhrFtNTQu8iSQH2cZx7psxpjuG0QpPdEeMB0n0msR9dF4p9
8hjYEZBhYTsSd0rqoE5qaO4lYDs0zJHGh3mKldocVumOmP6YPYn4EIMd3xs/5f6TBdXK63tetwyK
tRaypwKZpCmlAHi7TvwSNfkvVNqXh3nuDJ+hmyclDM/V1JByxFJ3ZEi2XHMx3eStqcxR17pitVDu
awaUSmEjrewIScxDtt73Rh+saV19VBahN/cD5BfB/uPf1Fn8aEcg+HDnb9enX2O76ntymREJDQFk
BBoIFHTxfES29riv6W1TXUQP0FZyK+pwNME9LLa/WrYtv/RssSpDrkQ3dGVzdtPQTYBYF69+1c33
lEqCEqbe9DKk2fqusi9rCY8WC8S+PvPvLNCrFV1/gjjzoYYaTFC9XJ8jzZHEVXamm5OKUTwSpa3w
+D3Jik92XC9HV0K8C8XRqWvZIqkXYnp81M2ZslfFXMaezXAfgI7d3y7PT2NvP1//FE3T6sPp4EKt
2R0cGHI0QMWd/jNBr9jgJHTTpPrqPsNhtcJiOMtcJ6w789l7ixggyC7QNnJw0yKIp/T6h2j4zQN3
M8WLjeuPZQS2qm2SWJ723c8qc9Oop4kFzdEYaD2IvIIehaVRW91e71LjBFV8weQ6ZThIfEEgfjSZ
PKxDfciC88S+Xm9ftzbbvF580bRMZJi3tCJZg0MF3fnKMpFMaG4I6kMzWOYBdYOW/S97Km7s+WcL
ee9YTjeMbS8+qN2F8q4rXMMBTNebshHqKgyD0cJEkSE+ed4DcqReV8DD0GSEqCeEy2N6c33ONHtO
fX6mFvQeQU0wpbK5z/03UT8G9Nvcf/H8Jy8w3Eh067L9f7EuUJupp2oOml/MBzOemGWdro39tu8D
FP9ISDvlZQSuONuXd3hLT7poTbI1OozUhqsnh3xqDMc0zf5V36GLpp+hXolcWMOyv8EGaz0s8+gc
HYJ8zEqCXSKZUfCbQvdiurySx37BZ5468XBDVufWBTaXuM2prrIf1ydN9yWKg6wbqInEsWx/TeBk
S+hQfeli/mZ78WkAPuB6H7+D6zu3avVpul6gZemxUaSRK5LO/1VZJMmFnfDoFUSSycLBIx0HhxYJ
s7XzPrH5CaLhESTgt4IlL3KOwnpty/lYSDtth2+AVaV+DwEXMh0j14MU93PIfUgL2E9FExrOUJqJ
UZ+7Y3dAxTNIudMha+5HQj5ICA7NzRFKVIb9qutBOS8AbuMJvsDJAw9Yn8oCmVrphdmtaP3gEAMr
9u369Ov62f6/2EWR51RQcO1g2It7RE1pQlc8ia5dnXi+beKi1Fi2+vrdEQaBxg6ddKSqjkWf/5MV
3FQZpzkTqtwpuQhaYeeSp7aw37zwi9+tn/IpNsQ/XeuK35ggkJBDppqnDCreh8IWzh1FzQCE0Yfg
eH0JdF0ohysfNak2ykt4mlmoR+7qc5OVN5xm++7RtnKqWsel9YgveAreoMSR0x0FI5s9t4asvG70
io9w2gDFPTUmaAxBQ+hFpQWdmPiXv04m+qz3wxxRH7+lVY+Q3XZ46g54vmcHb8ke5uk7KW+zkJ6I
fRMQ04ujrivlaAAZin5qUP6cOp11hGbpeQAXRuzxL/O63sqs/1n34YcY9OR7Vp6ozCqd7fhLJQOO
jGiVWpldHBo3RhHxbGJXed/wiMquEg/d6jBoqqfrHPdfeYQKtk9TIPrm5foHvO89iEqqsloxIVNO
RRr7DbIdLjtNSwxgEV5+LK80RIj3dxhRX8YroE37JcYO4+Md8+4j64ecH6+P/zcb7p/Bh6jUKq7j
VO3so+31Q30s0iK5/bJ86L7Q+/6cn5oD/frJ+8t+cO7SNW0Pb3by+fNwrk558hk/q+NN9tdN/ZEe
ReIlpiTz+1ct8DP/1yGv7urkM1gx0zW8m+vlMJH7FgKxsUhIbwjrul2heIRlBF6RBvjovnbSwKrv
UIC9y5cRlY0FxSN1BWFTOGOkrHsu07jID41vEinUbAWVjgVFZ14GkDxP8+BHV7/V7adl/H59K+ia
Vkwf1DpuK9yJp9IO78b5xm9B9eLv09UkKgtLQKDWOdWy+DnLqkncAiwEZoIyzXqq/CtB1GVW4fLN
QWbFlHSzmzs3Deo6bIOZ6OZm6/jikLAGbZfjtizS/lDcRgcTckTXrBJbqbWuY80LVGpYp4LzxGmP
vDAM+f0LC1EBL6hJXAo3GvOfYgxwZixugowcR5xawZL4nU1f1tY33MJ0X6FYUzQPRZ3nGce9q3Dn
ZLI8q3pDkWfvpU0njK5K140SZ+dCBqMEo1q6Ht3U/9kbRq/ZOyoIZnFya1y6ck1XEUaHemoeCgbU
7y6bUjEwDNe3kCFJkI6+24DYC4SnIhD1oajKvV0o52QnWouYRcg3DnZwCLxnKvvDzN+uj18T3lQq
FEvKtR0JMr4Trhu989Ky57J/LJqnfc1vS31hVh3tM0gRonl3xguEdSf9RxZIwPsMF1Hd2ipmK9xR
5BMI89O2Hc9LFRx6acrn65pWTHcqlhpocUz75CJPE7Mj44YNqdnnoRL/iGtZ4SLQMpKB0AA5RHSE
jNbr9RnXDVuxVW5lY1mVeFKt/SwBpv5kL4atomtZMc8yD3FynDDXzO0gx+H+ACef4fyjOZSquBfO
oJA45Gi6b+7tXuK9qk0C/xuPTt5wwmZZfIPP1HyDCn6xSWQtTY+p55FMOodCS2ZXgWwEVN1/t3of
ZV0cFSvHq5gtE9YgOVJVP68vqsZKVUzN4MjYFc44pnEjU6g10ITP3dFvw5PbeCYAsW5uts4vbDWY
3YW1286xpvCYhf2hZ/u8gMqMQiw+NZ27WSlsf/bvy0Zi3+OWaTAo3fRsX3Q58r5ki4AqBwAjUEzC
qSaSjxN96kYT44Mm1KqUKLHTFUXB8AGWfPSyUz7dN9kv+Eko9Bq3psYrqNpZw1yvw9Bg+qf1ecRr
Ng1/Vdm+CzhRWVAGyGnXoJwe08UHwtS/Q3YHKUGDy9GNXHEMQR27Zdb9a70Y/GJjERzD9UvTtsp9
0gh7KCF1jidywu/AlQx3xo4tJD6uG5Zmz/+BKBPt0hcVuItdwn9knXeTCc+wKXUjV8J2vZKwL3w8
5Il5TXy2JjjeHMg+MH5EVIKTVg7A+edonnAUJM7xYTQR2miuZyq9CYstLxopXdO88sK0leF4LzaB
PjqMd2IN6Klgphir60ox3Easnoxr7Byb4KFcnmh1v+0e4DkS4j3vW2Iljs9BWJWM+hJXQTCxBc1N
2FJDNNENXwnktMfQ+Ybf2Pxa0TzP8WtUfO2cM/zCvsEr0RycUp6YCFZ5i1cs6I+S7gP7EBVJ5rDJ
cwZcxFNnILfd+NiH5T6jUkFkggJU5+R4T3OWEtBA5zTtvIioeLGsQalenMNH9qgFzQvUGUVZArpn
w2Fe4w1UwJgVlkXJvGJNi5bc97HzmUQmiRZNiFLRYY0o8I7F4IBndl9nbeLnUDBscEzY521UYJho
ctfB8yVW04XI8PQaea+8MdX56uZFMdOMg6VhqTHtxRQeRj4eEJuu72/dtCjG2RLw8tY9LAgTEXqv
ZfPECZhRwl2ZW+IrBoq6MbZUMcyn6h+3MyVCNmbJsFs0Dl4Fh8VFDX3RAM4LjW9XD5xoWljo9YnR
TbkSU7N1gUjTtL1J414Wh8Ex5qZxa+ZcRYbl2dzklr2F1OgZhxlcyTK5+8angsOEj1EXFANfnVen
femae8zLXn+o4sO6hrs+HzaPi/teGHRH407U+HIVHuYUIqCO/++s4KK6OZd/x57vKzohKkCMVVNv
uSM2Y1uSwzoHx92HAZWNZPS8mXlbHBX9K/jajksc7tuHfyLCKrn4W0WVvz41uFFuOMvrO1xjPp5i
m0tYNEUs0DLHDret1xFvccYbga5xJW7WYNuVoFb4bZt2jfca52XvQd1TTNN38zIoGk+mJVimv2bD
xoVUW+36xHhcmEpwNPavwsDmXi5B5VgyDal8aWd+y8LufH3idU0raeDV4wHnFYAOPji6nJZ8Ljph
iEK6pjfjuriI5QR8Ir9Rvi6aRs7wZPZauqY3b3bRdEsn1g29i1kf2csk8qcVT5TXJ0SzWVT8T9G2
1OYlrAeXF296RZDwESuut60b9vb/xbBzD+UpRRHj1t6st6FHv7btYEia6IatxM4qAvVrHnpd2khQ
6qCe0p35h9BhVnPoZmmZro6acKEC42QIAlvZwm1N/B6RbtgAUezVmIDUTZBiqbTOwCABbRlwGfW/
vaL52KIbuWKoS1FKaxVYVwS6enmOvGeOq5gxFmmaVwFwYxHb0m/RPMJFzTNovLEEabwYmZNde0dl
Dmmbam4DH4a6HbvyeE060h73Na0YKnTRICmWYdYRMFo6pIUzGLyLJlWiCk8FoPgJZQ/IfFTc4DGT
vdrllGxU8G52MiY5t2G+86apYrXyyY3LYN6wWrgtts7jMD2G7SMpgc8/7ZsgxW7Lcc4cUBYBz+HN
i3dwel/c9K3rmTjddJtHMV7grJkzRWIEgqq+D+o+9bq3Npo/B6ZXD906KOHVLfqKwfX8TqkKdr+2
Lz5OvrDc/49QqAK0pqHhkAxGmG3JdJvFwwPvisOcdYbbryYt/BuweeE8h1rMHEJvwOTWb2vJogQm
3GaPQ+Mfut76yyUgpjWdzjTeVMVowcGF9SJxsixblmxODifL0JSD0Ky2CqYCN5iwMg+Nz16bIMT4
/i+4IX963bVZVc6QpZ/itmk2c+CdffSDeUgyoMH2hTBVeaqNQ9mMW3pve3+SEfl/yEHo5mVbjIsF
zsHRUiwT5iWen6MSxFe4ss7g+9+d5VChU0412S3fKhoAt/3tofc3rZhwK+sqKn5ntasOuRm8arUm
SLLGv6l0IeB4ILQMMWrciTl/26ILnBte5YrYhNbXdaHE3VnS/6VScPNuHFyNmyerfsVdzW4NqVtN
ZFfpQpyocqHFgqyB3XnL12Cs1n+GFUTyhuj4voPzVcxUYVU1tX3MET4gh83mMkJJ6hYE4iK8ifO3
67b1vl/wVeYQ0c4Nn5sR6UPnOwAISR11UCgwFWO/P0e+Co+amqx3ETLnn13bsqeqtZZn1nr1Lrix
r2Kj5pziLcpD4Us359GS9qE18lPk9HLf6dZXwVG1PceRD+BsClVv8DzLZKXhzfV5f981+H9AojBI
2tazTFFy/Dx79gPwB+egyG+GnO26rfgqMqrM3WGCzCdyckt48LIeShqZwWfqdo0SfRfaRCtgvTJt
mXeIl+pIuuEIBiDD3tdtG8V4u5aItc6ZTL14OY4RtCwKz9C0buTKobmz1zrOtmIphgeXquuOYEp7
ctedE6PCm/p2waEWgTYdusZ/6ady4J8bPgXxvRPiseR4ffNo5keVnZrtasnEKFlK+9/qMS0oQK1d
mlaRrwKd+qb0h4bUEpBGQu/dsY8Pk0/uoAvffXUDEw7sff/sq4gnieNCzIcWCYDJSXxwCUtANWsQ
sqEIu7M+7ZsnJf4uw+TXUEpEFXlP7qW9HufOVCSqqarxVb0pC0u9zkshtwcqfjOhcR9CodEiAKB0
bquGHljgjw+CfHOJl+77HiUkT3NWxFMJtOl2L9je3Gxkw683rQk3KtoqYlZB/aWdfiLLA4XJ/gNg
IX8hEykSZyWvjbPSxGn81+udaYwwUuyb926xDLUz4hLl3wwQD2lAHQbOy302rrIOVZFdLh2ULNM4
A+ineGzsHkTSO4OCireaAMvza8jtpNR27tameQumdTCMXGPYKtyKc/DXewLXptzKPxQLK1Hd1Jgy
HZpZV/mG1gECrvOMxsH7dqSunbRB/bUeui/XF1Vj0SrUKgjWmtkz5qWokEdlTzisgLAdCjp74S2+
yjxUrJItscPHtK2sFFsIdiAN+18389v/F0d1Kwe806sxOdtbJwBjj1blGRJZuqYVq82HUHp8AiXK
MCyfR9/+GGcG/6Y5RKhIK5eHDq6nmHLkCGg+HPEwlqEKYeyfry+pbuSKnTpT747lgEkJW/IcjmPS
5bOJqlE3diUQ07qsUAeMtpG6wm6hgqEYsU02EOz1wWs6UEFXgRUzCGigA4BaOn4fBI99fNeNJrZA
XfObI73YMGsGDZNpRPMZRh0X9ADYibDuFkgjXx+/xp7+AEXRNW+gaQh7IicLlTctTm+4v1h4KCtE
ZpgkzQoH29ddfMXQVKHj5jOAM1P5V9UDxDjUhuyGrunNDV02ba0jKwY0LRmIjTFim5iScBpPpgpE
5c4cELl0Y1oBadWHJ6A688aw53XrqlgrYjbPYwEsWhff4Qp5ROINLswdJ8Oy6sbu/ndaSEnGSbYA
c0FV5FPDgltfVA95bSKF0c26YrKBQKYHvmxMBR6aIz9OFu/l+n7UTYxisGHICRfR9sQvoNnMEwsR
hKwkFaUpIazZ8SoYal353FoOxm7l1pZ1htQvnueSAWAI45O55itURBTvRxeCqjj/Fzboo8+b28GV
eiGfd02Syq8l+paBLRDNw+nU4K6EoLln+1AuNJ0+NNtHxUV5Yhgtx26wPZ3xFDWfOyrOdNoXqVRo
VBcWoeVXObwB4DjEDm+8wVQopTlfqtRa0H4VdkPpmI71G9lqqa07oKGE+6saxC0x4Yl0s6MYL/AQ
ZLTk+ruXRrKkgSiWMVWiMS2VWEvEk9/jvjSkfucfhRscrMI/Xt82uqYVq/WLRralHQ5p55fQnZan
KTZh0HRTopitTSwvg1MYU7JMd41NHwB0O/RZ9H3XyFUwVF8EjV1lMe7TmG4ZVPckkvtsSUVDDW3F
2dhj5GHoNkeIR/2QY5wuuc1uurXexbrhq5gojt1ekykbf0OuhEs/dvXO/IuKiSLSL5amDPD6ZNcg
hfKqHywvDVFKs2FUPJQssnFtiTeknI9dMjZBfKi6eGf+xd96vQjdYyDpyr3R/x6xrkwKG/cQspou
f7qhKzZqgYnCyTvuf6+hx5eAnBR1cYOpGFrXuBJdx2gOap7P/vdyzHtU3okXkDr/3LfVFSOtBot2
Rd3738MsjpLRA7+vu9b8sK91xU6rboBi2RRbPyzSQmGlwM2mg7rF6XrrGi+ggqIY6yYJ8IL1I2od
CKQVUCpfoKCVAD9mikyaqVeRUcEmwpa5gfwJ7E9/A2LO7svY0Mlw1dG1vp0ZLrZknIdOAdVn/7tl
B2sSDfOLa9emu4iu8e2wcNF4QysUCQ2T/GeDSSUtGUXSjhCKvz73uta3Nblovah4EQKxlP8Q8xCE
iYydGIgdiNYZorbmSKOiozIAfyufxs3PdsPScBQmxjL8MNGxOmzc/dc/QreBFKv1lprHC6m6HwQA
mNtozeIbZMZ7EEz6w3FfF4rtRn3f1UNjdz8Yrb/0Hg9/EneRR0Coi8/Xe9AcMD3FgsexpxV4lpqf
vP4/zq6sR06dif4iJBuDMa/Q9KyZZDrJZJIXK8u9mM3sGPj13+nvaa4zNFK/RKNWZOOlyuXyqXN4
92jy0DvOK5QInSnLY9GBnz0SOU8ud7a1LJZBL3nnZR5BZ3PNv3WDjuvAf+xT/zFor0T0ejaManXa
KR/TOf/JmmW6Gz2I00Ae++vlAWzsW5tLS5syrErIPP8cUj7EC3DU0QKFnZ3V3mrdMmgj3J6zDv4O
Qihflsw1sTLIBF7+9I1o07UMmvCxDD1fda/YRp/nroqZaBKkg5HFzk/5UsaVs5eT3VhmG10FDzc7
4PZuX72wL6JpoY+5gxwwafMYEd2OCwnhKv4GhHg2odLCVzAzpqx9bQ371lVfWyjK+pkTpQWI5vPh
lXn8zuT57eXZ2zATW7VJqzFzVkShr+7EDzQYbsMs++EPLOmNvA2nZudCubUDLHtvBojTEHCTv4Jd
61AWDnjnRb6Hdd8ag2XqkPmTKYA67itzyhiH0Sej/MQt6LcWlujIvdv81kazjByZE+oOLW9eQyX+
yVA4mA31w1h3H1ru/lPk6rav9x7NNzywjcfiHYE0Zd/rn0MIisqb2bTiaz+Ppjhwt9qVX9/q5TzQ
N4dVUHnj4uOI+u4z8JZXzC+eW4ILuAnIHt/IxrrbFFud41YhXLz+2Q3UgGC8NhHYU4Kdg2pj4W2A
1sRShtfaVP+EBscHHzIf0ShS5Bab8VdR5Lderq/DsHo2SiusWgcH1Dj8CKmsD2nXTHHa7B3qW+9L
9Dx7bxYCaYRlCMu8/FkM/CTI8jU9C4hiZ513VbrkXwI/O2YyQ+mMf917OrXOeDzo+mVu3OpnCv5N
FF1V0ychmXNVsYL3F6nWXDSEyKb5Ae5rsDlVpQBdMURKCrBB7Kz9/4FZ7/hJG7BFdEWAw/DCH7Mo
j9y7bzr2rwQFsnL5rYIzc5sqbjP/WyaH584XO/5ya0NbTqANMjDnnHvtwMEalXmjD3rRe/KrGweM
jdxKCwooi3TX75nfpO4/IpjVNy9QNZgchqy993hNnB2ioa2uLONvix5rM9fyO3KSVZCIgM416rLc
smgeh6kWNYkzPCDtXL03LNWGdXld0DrTwuQvQMzLMe57dVJ5nR1yUquvXVsaFfd0NzO31ZsVEqQm
TLXTjd1v5ZjbcziWOtNz27cfcvJlnyV7YyvYPFlF5QRORYfwFx79/dhzVIYqeAT9lw/mrdYtn2Bm
v6362kNdiylehe+QiOR4gb7c+NYEWdZvgGVvaRiKX6nHH41jnkcQQWf1eNu307MzXPluYmO/piEM
CilW8Q00ft+gNgm5w7B7ZpmTHtpSfro8lv97yXccgU2ZVQmZjo0nnV8zrSnId7s2gHpR3IoiHxdw
l8+VpsfeF1P52ZOts7AIOuvGiTrRmZB97YNFt0cKjbICzEAoVgBrETQOixDuSvgZ/XL5M7fW03Ic
eSsHHOWF+UXnjt+0ksqboMnMVdYMmr//niBsIGIsqnX5VXrglAFne34TdD67EVMFyCkKg4/XjILZ
ELJw9QtXZnz+9X+tUuaGLF68cg9C9n5AQu0E3dqg4qrlQh2DVIEWV5IwlrLgz6Zv2VUDoH8l6hDC
1yOVkHso4e40q4uvrGz2OEK2BnD+/c1BvuQtoe4ChYR+VT1eBHCZMslQKsS7RTBVVykzCmrn7GTu
D2XOAwUBy/GbC9D7QShy3e2f2vT2mcunIneL7OjUpLwNmftv1btOAqKDPXqlrVmyLgMV5RVq3piC
7teY3yJZWsWGdeyOpdmews37pxu1CxqVYJlbzI46DoFH7gqUk8bKM+5Zj1PHatbLzWV7eN+R0v8z
lb1ZcA7FPYg+ZNlxHNYPE4gMo6KiH7q6SCSvHuZVXRV2gMfzvxuL+a5fMh/jyXyjD8rh5o6U1d5Z
cz7z//ag1E7nhTgF2mHQ6rh06b0neXiHV8sPmpFDJ1QHZctxjgrCrqLjhETjf8dSONlarVOLsZQ8
OCykfCJybg++au7yK9E11K6BVHNQNnNYqyMfc6h0ToU+8nXsr/Midv1j2wlwvKxLdqxBSH3Lyqpq
xkhoPTXXsV3Tv7I9ajJsLHvkeHi4OlFA26YBi3NY0avii7/UuMtw6VefrQqC2Y4X9WXKD3MQ9jut
b5i4LcctU0Ata7/JjrPT13HIhuZnE/Ah8nyXXUdzTu3Ej0wLBjg83MjcqI/QLGmixalvs3S8zwPx
sV3L62zvr6wP6ya/aYmCbk/WxpKg9qToxR7t04anstM9U6YW1eC4OI5t+BFKuCdouUBWE/zm+bVF
tdTO8ixLiMC0dNXRKK4g+ectkcPrnZz0hg+0q+pMnYsgWEl6lIDIgE1G3ji9/JCDQi8aZFMcpNfs
mN2Gn7Ip5xUZxzaoFqy4V9x5ZfvogcZSFD/yrLkbmjHuGv37sl/f6smK1hqinEY4BqySfXgXhj96
GTx0lY4h4Z0wURyzfHy+3NOGpdipHpcbL03n85iCwI85VXXEkJ1OUCOU7RjjxmDs4rtJtlAZSGd0
UXunCpKzrGrjuaG365ody+VD0Ps7l/L3c5fUTvcESrYqg6DEUeoVoRuL56z4OEhxHHrvqZjc28kJ
T6WvPl+eu/djamrnf9KcKdnVOEnIgDq62GmQtIxqx+H+julvbG077eNmHbIkWe4kjqN+5jpM6HQm
HVo6JHyb/j736qvSMdTOAM0tThDdVQ6obP0gMV2BGrTUWU6X52lrj1nXPddxW9K42M3AUdXlHXXm
zsTCD42blGDKuk4YidpZH9SQpyhiITJRqRdA0cltIKCZzofLg9hwlHa+p05rQ/WMIAVskcMNqsPI
xzQz+deFDwqw06C4udzP1qayTJ/hYXPoKTBsDS3159YdujjNs+6qQg1qZ3hGFXgzJO1lkk1B7M3D
GDE57d2fNqbIrs3LCFmnsgENKijV63uEbs48RdDeLrMIxW55NUQsq4qreGmpndIpxkYFnOP4reTq
NS+taLPqSbFCpDtua2Mh7GK9lUMosnBx9YDccfnsI39w7PrCv3IhzrbyJnLP64E4s8RCpNJxH9dl
kRAxMPrr5U20kdKldrFeISdd9l5HXoxXlik46MbS6Y9DOjhNmyhKe1odoXAITEoEPWfQ0tzwpspg
kBxgPs+PaSW42hnq++YPwZr/DnVdvW6VaS7xJsL0be1N6tadcnObD+V1s0nsWhivwyuxywuZjJnA
gamm4p6nK1TBL0/n+xub2EUwyjcmH4pMJnSY2cHry1vkxu6GjPwzoLT5qsOL2MUwPO+Fyuc5BDvm
GDd8PDqK3RddcVvU0xGxR4JE7E2YTdedLbZY+xBIAfbyWiZtX1WPjq+8p1WlIkm9Tsba5XPsTtWe
OuH7E0jtTBwfGBKvDXGSpYBDXv1S3nR5az6MYDQ9pDW/DmNM7VycCru0mpDrSrQq6uPkUhVNw7J3
HL+/kf9Sbac+wCzDDJtF5s65M0PT47E39Q4epdfJXuLd6L+2ErSloIz0MplNdQskfxut83gaB1pE
yBz+vLyd3/dsf0m491MWumSpZLKuVB+JoOtH7XvFTlT0/loTuxCT+hNflxlrDVvkkNJo5fMKrZvY
rbB/u2XaY3rfGsW5/zceVDqOnFzNnaQdShk7NerB01CnO7eKrdYt/4wHEBQEIk2bgDnSfwZAVdx5
UuwV37y/k/7Sb6dNXyB61NingCUcZo8PH1Yui6e5B4z6ukW2gi4fnFoAmGORfe2Vn2QY0Luslv2O
s9qaHve/ky9yyPv458OROHWezMyhAHqm4njdt1sv6mHYBb4J4ZtKnJHfRj8b7tIiu461B6Jv//32
qjLzmGp483Zq3MNMvfwgHMp3Zub9mJ3Y5LUgeSSiqtB6SsK7VoxfRF7lScUX1DtQGqOMbq+ObmMN
7LLAdF11l/IU1Q5uijcmw5yINnl91flAhLV/MPNVYVIlE48VP5u2KSKZ9t8nxm4CL/vVgI9zZ6Nu
+Au7HNDUQ42XYNgCDsDwW1qK4rHpRX9HcNFNqKLpdUkhuLX/rnudyy4EPDlMZNZB7LXv8luob7FY
VYRcOWlWqFM6IgR6ZnGSelKf3H4RuKwV30M1AKQo66hNW39n1ja2mV0aSD2/8h2fysRAyxu4AL2o
9L4CEEzfgePAjxfTOrgGC+PuBUEb280uGNQ8XYa+mp0kwFPp7yqgzbMU83X1s8SuGGxI63UMUPTE
ySGXmaL1g5vn3c79VmCJ/84wE7tgkHGtVsJqtO4Wn4t+RlWJqZyonMzt4Cy/dVDqm0AvO2fHxo62
awfhEdmI8pUQoZUCK6Bk5ZES09+a1AEVdLrLGbDVz3ml3pyAyJb7XYmXsIMH1IxM76RzLmo+9mzn
1XzjlAosF+ACbD/JCu2n7gfHPOY4vv1Plz38VtPW+VGSUuYUUImDSnF6QKxRRb4ud2xjq3HL0AeA
lzIAfvghyL+S+WZuf7M9pYitpm0DnyvIzqdomntfyPw0trdk71jaaNouInShBd7I0A+TIOcQu+Zu
GOcgEo8qY65LJRObs71dsVncMgiTsTLBgetgjce1Da7KXBC7ihC3hXnmQBwnJmxx9RoG8MTocO1e
Lm+Zjd1u1w9CC7gUul34YYAaI5/LmxqojW7Vx6zbI8/fWoLz728MqqnCKdTujF3JdDJSHbtg/a/c
accvbHhQu5bQMaNXO8zwA0gPQAL9OiH9cnluNk4Dm1Vdixas8AU+XAqCan1ENVDVyab6KEsaTWSP
iWBrfiyrTRVpnIJgAEwBPTDEYZdHnO4FxRuQKmJTq0OyGm6Bn5ufPuvlAczZiSzFZy/9N/COgV+d
pawPOpUHD/J+lydua1NZ9gxeHRZM0OE8hN0UE73ed6yMde8+5OueN9pYdbvU0B29qiJQsDsElcAT
2vMctNd9vF1g2I6h15Ae81X3L/6k4iCMa+cjItvDVZNjVxi24VgaTvHlYKYBeDK4x2Nz3MxDlK97
hUsbO8quMQSADjoPM7pol+U+ZfIAi7vJFdvBpWzYhV1lqIiv0yrHDKWM3utyQW1REAe0+9At+tjS
Kw3brjisC9Qb9+clnuV64CAeWt2dJd6aH+sIZop3updguG3ph7b8vXhpxOrr0gB2kWHdthVdfLTd
UZTb4/qsip1p37Aq3zqAEb3pwSVEHAC3voOFHaHgeFv76Ud/zP+9vDe3JsYyXCH0tMgaH98Xn6vx
x1Q/Cf18VdN2nWHNhykbezStfNQvhS9B+Hmav19ue8MZ2IWGvUfHlS7nz56/9qOIZqARL7e8sdVt
8JLJkJIEGgDOoP0zra9hWd7V9THwlqMI1U4fG+tqo5dWkU9uQbDP166+V96tcP8JuD6k9HR5DBuL
apca1qMTFCTAGKiZI+48z/WTQo325ca3pv78+5vDfQoFAw1Qj8a5ihfUayw7W3GrYctGBS1WXwrE
PRkr1L1aSveGqS795/Jnb82J+9/PzgGUNr7GnE/V9zKrotlvYk9cBZQmNk4JFaNpoDUmXCy1H7GQ
34FB5L6s97b71sdbVpoCeBkUAnPeBF8bca/JcCDeHjXVRuM2KMklnUZoA1uSBJik8vtaJ8XoJldN
u41JWhs187QnCGbL8ReyEH8yH7IgRZ99ua79sxm/2Y0BVM2GLIQs7Ooce8qSAHDArtxLI29sSRt+
VDVUuOGEeXfbBwfSRvM/l796q93zUrz5ai9F/Qcg6Ofjun8eGgp6Z7oz4VtNn39/0zSD0vpclGi6
IuEHBSawnrXX7XKbeX2YwPodZphr5r10SNX7/XEM9wA056G/k1qwydfDcVpQS3ReSPYyQrS7Ko+i
1TsOd6tx6yCFGM0IHFPLEfU+pHqNXPOAlPdO41szbhlnBsYXv19g/CGtXjJNsqhXZie22PhwGz82
Mj/HPQEfHsyfwzC7nbMP0r0OwEnsasEucMDNnaNxxoubcnkpi/tVBjv7cOvLLcPs86ELUr9GVHS+
A063cg0Phu/sxI0ptzFjCkj9nEFY91Dp8naesqPr75n8xtlsw8QGgN3xVISmc/aSaz9alzzqg5No
6eGy7W/k0GykmNGlGoWLDgKHfCh9JOlwZWrmrouQKR4ivyl+BcR8vdzZ1ipYZ2qaId9f0yJMOCrC
YqlNHoksmG7CYtl7wgjfN1wbNzatujGqAeVZ1R0DAZCmHg9++L1QP5eGRGqY4+y6PJqNG5tz4QEc
X2C/mvbO+EGU5qtODOiQbi7P1kbs51qW3LNOst7PoYMRfKzEfOebT6Z/rfVPQ8edzPbGgtg4Me5V
AWqY0UWf3/nri2GnWu9dwjd2lg0Q4/MQeKGDtuvFuRfOS+NABqL5VWbTgQxxUVwF/CU2OqwUQ14a
sGQcJvUzAAX22bhzXMmrvaNgwwRtPBjgDQgvFfcP1dQcOhI+QQr+Tq381Nbtjl1sOBAbEQY2+Gqg
jgqTKi3nj7Msh0/jvF4H1LBRYBycwrxQeFAyqGgZD63T+UXSLlTMBxrm4s/lzbo1S5ZpA/7ROO6i
RCLTpb/JZp7f+kvqRqRy1iO+oP50uZ+tXWUFzoEp8cqgmUiylv8o1nC+gbb5FE9BldCxyiKPSPPQ
M7qT3NuwQRsflq9THXj+LJK5rm7T3P8tzPqaQltn9cxTWNC9pM+WIVq2XkAxJRBZHSTLoOo4E6QD
bxiI2pYJwerlmdvYZH+BxBozzY0ugyQEIP7eC0LvrmpQ2XRd6+f1ehPogU1fSaDjeUKChTz5spzH
27YMw+tQGsQGhnUsM9DBYvzgdEOcOxzIZvcG5ALXHeE2LIyTrqdhUHqJy7vxSKoaTH+ro/65bnLO
q/52csqugASk8BNRUmbuITS+IuXJslntbNOttT3//qaDmswQmVyMD+nZdTik+OshABv9t8ufv2Fz
NqjI7ZWawUTvJ0tJbxb5mtX1Qxb4B7KyB5bxx8nPr9yjlnWnHDSyI+/9JB1RzgdOkjNzJLnuRm/D
iKjfzH3vhl7iyWwOj0KPev6Am3HJdzzthg+0Cd1HZMhM6TIv6fPgjvDqtxusN7SiH5mz7ozh3S6C
0EYSjYJ2IleOlwhXCnlLprF7XGjpnFbXZR85asi928uLvtWTZdBjzue8WzFbNc0+8qY4FnVIo3EF
/cX5j+s6ObvdN/t2aaai8arFS9qxv5Nk/CxN8AklvB8V866SZ8CUnQf4po/UdWe8zrheUs3+9Cnz
2vqRQa1vbwjvmh6at2y7JgY6JQGad0vZ/yok6V59lIC+XDdBlmFX1AFHa0G8hI8FiyDAZhK3a5wc
OudiiJUo8O91PVkH+BCu01qlXfUZge2HfvDvpW/SqNL1IxJMO/fHd09TzJVl3r2QchmDufosCvVD
Vs09qHg/I6FxogBCUr/cAzVs9WNdsAXwM30JGevPoz/dutkzavoHJGXpDR36T0U37CTEt5beOrRJ
gZBt5LUL6jdW3LcdI5GT4uS4vCDnDfRXCiIIbfQrUL1p6U7+cFq9df6yIm5OcqesPuASVV6Tt0YX
lo1X9dy1vieGU4EHstvFcdO45LjJXB7AxirY0FfTTUGWD9pNxJKF2LvkJ+Rak3GcygNAbMk8k5vL
HW3NlGXhw0AGWmd0OIXjuoKLqdTxUpr0jo29e7zcxcZS2/gvjw2L10AA56RCpPSmSdB4CiHdcV3r
lpVL0po+NwYD8MEJh0RIE4XC/Xa58fMsvLePLMOuIdmRklW5CRmXr4SoW5NPz6Hp7sCZcOX3W3bt
Vp3fedAoONVNdruEWkZlCkWry9+/NfWWMQ/pOsuGyunUOCSNq7Ho4iVVeyWRW3vHsmFphFyg+NGf
lDvKpNaTBg9ztx7ZspvD2RiADerKAk5nYsb+5DmPo/wn2HuP22rXst5Be7lQuglOaUj/JZzrJJ8D
fd2S2sitOQ+KWRUS80J5EurhQ+6JHXPd+m7LXF3uLWM9EjStnGic3dtUXekzbYxWj1iulcXcneo1
e2CTeUFVsIQI8t5z3Nann39/E0vAXQrlj6I7ga2Flh9o2LrjiWnT8C+XN/uGsdrgrLbVrJoH3Z14
w0+O7l8NKhChTf3aOHtVJBs73uZ8T4eRElmQ9oSq7yczQPrDKfndoFAjeHkMW5NkGWzfgXSomml7
moeqhcJEN0c9La47sgLLXgkIniuz1N2pb0KIDfXmx+ixvVv4xuzbYK1G5iHqwAwa79vlxiFhfbu4
/XjfhbwGJUXe7RjXxhLYiC3h8MmFCHh7Ek0L/s8VeIY5Ntolv70MjPmHy+uwcf7ayC3FiBvWXj2e
agcYdAoCksD9VrXt3Zy6D8z1T9d1Y5lzihRlRhvmnabOP/C2/l6a7r6peYKbT3rwgRO43M/WpJ1/
f2N7Ja6hfW/y+QQ6o0M6TFFb1XjM30PWbzVvmXbvo2hxAH3cCaFjGSFOdWOP6ilSTrnHc7K1vayT
2Ed52NjLpj01Qftwvh+eo+uAT0fssa/XTZJ1EvOyZK6Xq/k0Op84aaJcq4gP/DrLtqFcRvh9UfF+
PhV52MStD1o0GkzXRdPcsmwf0n9Ua7gNSh2ZRm7vTV97lvc7jmNjfW3AluTNwEel21Ob1i+o/fst
Bn2j6LT3UrPh9WzYVlUt7jj00j0VVJYHWXoKDxy7rZ/P9HeCOBu0pctmyopOsFM6ll/KiScT6saZ
nyVFI27P3Eojq3bsOdzoyrJnf1kWZ1lc95QT3P8qegOKkBgQ9B891zd1OD7LTL/UsO/LO3aru/N6
vTFrCFzXTTt57IR7wWkpJ0j6tY/B0D+RDPU/55HR8dhfVyYShDaoCwrj4bBOskGE0GB8Ksjq57X3
m710wIaN26/S3AdFPajPypMk9QsT4+05q3EeToeCiOvM0H6cbt204UASlydeDJBXYqI6eKOzh2zc
MhTLSw0o7G5m6janoQj+mDr841aOjjJR7J2yWx1YPsrrO9bqjsLTrgU8rVhvBqWBfmn35mfj4LOB
agMF60tD8vY00OGVUO8+X6sbXBDTSKO+PkjDnaenrX4sj+UEXcMgRXXeS8sNS4OkmvpfQenf+/9H
Ve51s+FZbOQaWOdk4LptcyoBjYmGkTRxvqx7Pn1jNWzsWiYnXGS1qeFZpjmaewhNgNI7O660U9cF
/DaIzZsc5s3GNCco9vya9DAc1ARJl8v+Y8PgbPTawn021YUeTxlHrgenUWjMZyQVX0uwDV3uYmsB
LBclywU8o35dn5xwLe5TWnUPpMr2an62Wj///sYByhJ89itj48kd/X+g7ZIVz+NaL8Wnyx+/sUlt
5i3JslpAnFafzrps55B/bIsjOO6fQtE8emy3bm1rHSyr5qWuwFS2DieUv65zVGYrxfsc0shRoXLx
pS9D9eXyiLYmzL5fUFx7PVWvp2np/Igu4AHtFnVlHGiTby2+dORS6vrEAeqPM76Sr+TMN9plWf3r
8gA2TM6GuOVV1/uhzvWJsnyM2xn0jhLZ40hUu1VxG6thA938tZo65nf61Jn1I0di+vxeg+PweL7r
XTeK84Z7s2/VgvgSoUJ1Moho87q9J5X/OAb+3km6NUvnob1pPw9W4+lcVie2VlkMHAdkHvDKDMnK
fk8id2uWLMNOJ6cxg4tZalLn09D26RHB4WPmFf2hr8qXy/O01Yll39nISe+KRp8ISA4f5jBtviDy
kEmR+ubgjm62l/Xe6siyCzAmmnXwiuwEd/URvCl3yl+/nTOtTb6HhdhaE+vE480a9j1o6U+0ydg3
ZPCzOAwX5zdQuPXh8nRtdGFjzJRw8p4Hrjr5AXswdC5iRNWRI/DH5Q423IeNMzNFOpm6XtVpJuxe
h9PPvJi/Xm56I0q3CcqmlJQTSKtIMnIvMsuzmh+74jGb7nATQCVcm+x04/GzV33nPmBDzsBMz9cB
7LdJU8xumx80eFzdz0ChT3l/0NXkpeKAiA3s6DFUXsLOjcB0ozxoHIMTKHAjJCAIynzatvZSFYVg
jRhaENpyRy3J3Mo6BWtvnxdg3ao8QJoOwOS76Yn7UHvMYqg9c/prWeDw/xBgAp30o05NA3XarOln
/sqbvmp/LHVmahUtkNqRv90iHPr7djBzaiLFkDe7J2wWmYkEeNDSJs6gSzVDD8xfaDLUbnFvWu5X
+NCW9NlX1xl120XMYT4EmYrRm10SzeMiUw8sdkEoEbkIKpDLyivlTZ+GLHU0i3yARMWjFHwZXtgI
rfO4oGBZMg7J/uTVWps5LgJRMuA7q8ahNygS8FZ9V3C26lMgTLuuSb7muvy9qoW07cF1g3nunhDz
ja6DatzM6Uro6vGzjKTTVn7zaXFYNXQQaoe/cmPQH7tpEeFt3ld/ZlAPjEmO17xiveHOmgWvBjCS
yX+eVInHhVjM0LPtkqrDBaw7sGHIuqdmLrWDuzbJweoSq66bhm/LUILQH9fLKiefFWPc+Q5awh7I
xt6TXjDHquxqvBnK3CmG6nbs1ej/2+fQbnKieqpzH9qvjUiDG5orOKeIdEuw8Bun7OkEaZSVyep3
XvvaVFEx04U7h85o7qnPKHlO6UPgBmDxF3OYR+7YzpBedzMTnHq11vyWZmWe/ztRkYc/QyLR1BFR
H96Po64tporFptQKGCpowU1QbiAaNqjqOuwfvGbIkNaHZLzkZbSUSO+090WZr/5wXJwy7VXUV2uJ
KD6kQYaUrjKFvzyFSjZZcXTWsaVd1EtnGV8A8g4X/D8UHVTfAUwibRc7RHn+7wCK6CZNUh/cdU8O
LdyyfCB+4fs/HScdaH50zDD5P0xdNoUXMQU09Mnrem/40pbQNHhoqplndz336h7Elkay9k/XjKwp
YgVszUoj41RYQi6cafro+0ZURaIr1PBVEbRb0nY4iJzq9XPIPMXSCDQ+3vyrccNSpY+NLyf1oWoM
yNoPVJKsz2Po/LGljKjuJKoEUip9Nic4TLigj07rF4QctajF+pg1XemaaA5lVme3JNeteC1KcDKL
o0+obrD+MvNvhRr1QA6gq1XgMDCMie/OOKnJe5Cu9IrgMCH57GBhPRk0HyfhaXYHmCbpn3jfONNN
n9b18DBNUyG7ow4cP3hsHcbDL6WSPv1GFFnDLgp7bDFUOLh4KyN1oeb7sgR1ao5TdZ3oCxgoiXkN
Ot+RJq7cXsvPob+w7pdWwziAb78PjXyqZejiCgc1vP9TPHbUgFFSN6r9VEDctkzjuR2adIm1Zku3
RJQqUSU6XFr1R7gIfXSk26Z3UeyDutjxJ+i2CvXozpOU5tBm/breNzxs0h+19trlBHmgcjh0Gagl
8yPr1k58DGY9Dl8NLqniPuAgy04Ps1q7/qt0FX+kEEf3nsYy96rxowzEhNdyaCuvcxaVHc+KzwGo
LtRnnzMy4bl+zFFR2cEZ5iyavYXmOl4N2rmh2DbS/F7atGEkyYYWhFvQ+nJ68+CPeG5II+HJRv/B
upD2a5a7lL0IU0zioBVk3w6M9iY9LPNU9fFoaFs85oAK3I8pHJYXLcOY+VVcQ8U6e1ZhWvRHd9W0
xOMIpGVQzpsPS/W79sA80EJ/3Sid3wX+EoYfwQvbgdZRZ2WKC6euM9XLAzSdG/PbIeAlf5l8SFj/
m5ExbZ9rLjwIPINK1NT3rPBb84/Oat5/g4pFlv/binIRP6YefNhughiFUDwpyS49TmXq0iUO20qT
b025EBTmhp6CX6a1nKvTyEIHStVO6nPZRuBgGOpPHvHa4gnJQrU+E9GzSsUOXfT8bwo6++akfUxd
f2g8EA+cKl4HA0kE65mI60GWmRe5M9FzH5WmbaiOxsIFmyTVijb3XR/KUEZqnRr+R4uhg6ZMZSbw
1Wfh2hQ3BV4ecDBWE8vyp+p/FF3Ldpw4FPwizhESINgC/fSj7TixPdlwEicRCBACISH09VO9mc1k
Jt2N0K1bt26VQ7NTjTuWYbBjqleVv2UZQgofBmaW6NPBCmb6nGe5txfkAvdbXC6NdSQ5NnZm/mWL
m92Hy4wkMAS9JLg2/Y0S3jWs7uiQY2A+5nohyANHrzMiH1aFGT8EXEeyvuxYnCpdbpCHT9sJy/yW
5cd2RrBV/r4TOHnoJ0NNLOWjSYz39KGDyHtaq8wR7KmJakvm+40I31fpT3OneTKWkd3s/jc2guXP
kDLE+V5D62/5Ra1zausxoXzuS8TFT/NJyGWBNwxAx0L+dLsYwEZIGjlamrCFXz4fXXwxpElwS1sp
Rd6eIA8kzXeEZy53+3TWF2wsM23X6WRG1S21g9m6O3G8TbzSaTR16VUWakgpQgpiVJ1yzOIB0gT4
9lj/oZt9PA0xT/hBQDapk0PAvZdUHSSo5RB7LdNyIcC/oeykCnALSPs1PSJYrN1/FgjgZpXqOUzL
rrrYIrwnWQgTxgnKIkfx4h0h9tuiNYt06Uao3roj5quY+JUT65MlK41PrJ8R4RZBTnS16OaQRNcy
hIY/+tbPaSi1yLeNHfH4dvvStiAmfiOeTaQ5ioobkusa5bmoeZ+aBfvQXNrxlPJG6d94XHOiD4si
YSxJF/UxOYqOhP/yhrpfFJYTsL9q9xhhG/XIeEbpEVdGkFmlOErcNzaSeBpPCCmQ2anp4nl8bPQg
2ptwaT8RDEP9jiUCa/GzPcoOpro4CWwQug45Q3HNdyscpnZRJPF7EKQyfiaa+bbcCruQM0nb7Brf
wypgA5DLxAFEWo2op9IBA45AJb5Bmaq8dI6LCxzhPGuhVppt/KxQBLKTlHta1ECPHmcddcQ2L7Gc
fHLrCyDOvi48Su8XEiuW7lUMTdzuZZsgxjgcZsI/Nk+77A1nsg3/sUDZxqtCS+6TehWNbOEAk9s9
tBVCT9T0hNSjRP1CuNK88XJKIjj3lFy4HX2223S8PnlBzNXBAMwkyKohqYuqgUa4R6BgMCt8WRuR
SqqgneBE/HVLkc7fx7aXyXkbAp3NhUqOV+WoVhRyGINLLqPfwhV3X3OR9HuzlUUxy+YpcnpWf82u
qTbl3HdscjVNyQ6QWHQRdOsmznDaiLEsdsAKePcysAJ2TJ/UGqL1D3cK0Bam087C2Ab4aWz/jaFV
Rj2rEBPjy1iOefCPA/eCHXTOtElqKHAmv53SRKRElmNjcheVa5ZtJL34raPqGboiE32jqu2Gj136
uDelCl2cYe15763KLxluVz8/wgaybV+jeQgPLTE5jKPbBc/zm7MhHx/FKsUMYX8jNesvNN9WNp4Q
yuM6fW1FofXvJaFoH2v4wMTIXC5yxe1yXfCP3lWLwpOZzoOEeDKcpyZbqTug3rY6Ow2dslYfgFeM
doD3Nl36U2qjeHDf8j1baHEomE166E72ZFVXjIR1Gyol4qK1RwjOfkVBkgoIVElfm0Kl7jVXq0zW
kq5N0Q3Vjvs8snXMOnQk4BjWZO+qcIc7iBIJDUFs+ZoXadsfQ59vQhx726HdKVe1hWYAznEZ/L0I
AEz7J6SLNjiEuEeKD1xG8/hOsWPTkfPY92xzh9Z1Dvfoug1JgLdwy5uwXPJFoP+69EDhOj7a1DCu
j1MbrQjOkISxkICxGxRWFfF9HGqYYsCBsoRXkMkfkGUfuxZPBQ7ML1xtJv0IsdZ4nISjELdS0GFH
H1bo9LiDO4M/etLjVf0y68a7X21mRZuXGexIGV7meNP5XJEJPm9fmi4De83bAKBW566N0vdYbHJ4
kRappzfdEsE+rdb9+K03tqHkWPRbjg6rCwjH6avBYRiZlQMjA6xghnyDqgnzHEy6eb02XT+ktQPC
BX5RjcOyTpa6aR1LBKI58zxkPh6QBDFM2fgKEwlgDiwmucRNNfVyFuoAQ1KL3mgHKIpoPQy9zU9N
ajjyoIaG8FBUVtk9+3S4GcJ/A+Ci/XBENbvAojYQxw/Z9kXvDszjXUcwB9nEtL7tbrf9g+BDSP4x
YpNuKgPefsTl+DGes/bgOCEKzn0rbXTywhhO0Vb2MMLb+3LKqIExR+anotdV1onJ/0myDs3HOXBP
UWenIoW6vcR3V/COiluZyhhFilrxNSNGNn6N17tJb9njTq6TYcJ/MkoqGux+qd7PS11YXnhVjkmy
p+LQT3C+/9pCt+Eez5YZ6WHxmnbN8kWLpe1idIlK7aRSvvNmvu5d3yWqXEECzMVzi2GYueoEJy2F
sipDLgmJ99EQfFWe3dce274b/0TjLJBW3CxuH9Jq6QnWRsqGTUv+XaJ0SF3pFofkTidsJj/BtwTH
Srao4f+RbZnoS4jRm1wZoCQ8/3nhhvVZJWqhz3YJ/baWSixcPrXtvpN6T5FBAeyeDql+KDy3ky5F
6MC+HpeIMfk1cwSsR2UG0n+/yRnbmUBxIomjnxtLpvyB72Kxw2ndmiR8ACcLsZSjBnCZy7vhp/mg
yaytLZNN5JCmDHN2X8CeSCwRbjpGmf3ZFHM00WcoCvvoOUqA9ha0pZ7MqitHz5hI4b6y/bCdjfnb
yLXcXKll0OEVp3PD/S476OE0gvVyBM0/aKoK4D6VjWMUlduyZX+bqFdoABg4k71aiCYurSgoHWYR
3AzXToTSF22k/EnnwaKJipDTx/fj2GLd6WHg64AUdWVnG+FGWNB9pwgOKxI3IwfNIRL+SOJub74K
EiMbq5zWEI/m4sfCQ922Z8OMrnGee4rCjHfHtB8I0JqsrvXO5+hUqEiYN2gIQkqRIKsGW6Zs3W4t
jl3YS8EweialzJu4sCU+8xZ9732zb+8mF9GdxW5ns9wcyKnlGUYg3P53H1bqsWxngLuPkSaryWvg
xyn7RuZw31BFrAkaulLGVqCLEmya948c7V3zlK2K4O2CGT9EVyn6UXjieT1nK+JJIy1OPGpGIEkj
bdOdU4Gp4m0ISKrZ65aA4RgqhkXbFuhxFWP/vCZIgjFVs7N+f1TxSukPOsZmPw2hEyGqskBT85a0
bWhuUHzqoq1hc7xA5jAQiv9PGeJs1fPHJFrgkSre184hDmcBv4EKSjycl9Afu+nbhn6iWa7rirYM
L3EDF6jSpj5M15CZbU/RycOFz8Bmp2+AUTlEIBmgV4BD3hENESB5aTXZZ4JrgHLyOaUMHStaAsUa
9GRokZqkGhuNSEdQ7gB5b4Zj+XStSAMc+zsmupjTWgI4R1jkjBJ6N//FVbPYUgrsqBt8KFBtU5UU
SxwSWGyamb7jVVzAemTNCvainLG8PmfVAgiLEYLvJnGbABu6tEqhZ+SwLFFdhE2AGYiz/9pxnYfr
pOZe3lpA5f2/3Q0uLfHgbAKICJe++ZhbmsYveTrs237Akr9qPzv4+075jRQNLLcPOtLowE9LPBbd
fo0IRkf0sC7pmo5H2rXICDolltkdbAonZpxKi8KRqcsY5zBfwh9vfwBRo0ZVs57aOT9sHrZt8YlT
pO/JM94D2IDgZ7TWr7X3NnZz1YpYr30FKGnX71jKkUS9Y0MH/hrlkIISnS9SUx+Lc4QFD7+8rUJk
L6tXPLtlGSzcp4pFLfBEnRmCHcRpWRuffUuKyStXdWCqDl0mcttghNFKezEOusrDxvZ+QKjUBF0u
lC8SRpKpwHMZS/RXGsOsRJrovzxj9Jhn5m2jxDeVZP3A/kRdv1mDuKkWMLLk2qVMXVy7oCvGZb9O
w0uO3I3u16xg233NcIiae8CESPCi9cbNYCdRe2Toj1Mc9/F/2wJog78eebO7K3Mq4uhtcwJpd5g1
r2ZAAsbgJDuiBKpGny2JNtd8b1Lpp+/eIDr4C6O9aO7A08/r+q9fe4oPgp1MZPAOKTEPPEUBLA4Y
FkHaeBinnvpnigKMt6so1jWxJUFpG/ZDw4hn4jhlbJKhKhCpJH7BrDXN8XNMIeuWCz4wLtNqS8VO
70b5w3xIEchI37a9gJCk8iYFr8VA0ODlm3PHf8OlNcU9peJIJT+AbrduRhOH3dpjfvffwNBqDtNJ
91Fg4cCGdk73akAfhA6KroAwI5qL+baCOIBtjEbHKY6dkJhyVXg4yfCZZsQX3wg4xO6Ljm7av83R
OiKlgqMxaJ8S+Ptm71o1hfgz91h+gKRmsJuD40c078VrAe9u94HDqnaw9znLn0BAhenRW+l/9Q71
vEHP7UJx2K3FWQQ+kwV5QpTjSs6C8d39GvoUZYgOWdzUhewL3ONNO8u5bvY2WdDZ0tmBLAN1MkAS
Zrrcf4gUjQ6r8Gw9eDa/U3+4rwITdG+5GmDFhY3zfflnly5DqhjCW7NfJIAb+wHrZWnB1xDcV9u1
oRwpRRV3cs2vAADx26hWwWsTpwYVbAEULkMbd/hhQT5GsEu0hFeRQk/52IyLR/bg3NsjC3GHn0Xk
mUCe0p75UqzL0j0IdB7mgrkCjIxiGk97hS88ukoqZ+ShKKLw2TSq/9lKhwfV2zmJHvoZdieo9zQy
BNvGMBsF+b6YajKZGy47IgNvG1rIB5Z0/VO6arQUSWPVVYwJBzWULuvPbPP5jyaM9AMtevaVEti4
1wVx7rwM2CcA1xKhVE2xOmWw9hsrj6t+PVl4UBH8oi2IMVSXt3FM571q5oX+XNLdvY6ptY+aNLnB
wBdJI2CDPFsqjKLsETE89tiyUT8HRJuwwybT7S9476R4Q8pXmn1jMJtELw3CSh7oNhl3UEJj0APG
WCPNlS6Xgu0MELjpwUltIhRpKd2kfi8kStcvCP3v88YFTO8RtLLWdY+XBUxEsc3TSYWoWE5hb+Nw
zVfYk2N/cGLJmcJrcS4L27TkitcOtkaQWkhaN+usPod0J+I0Yf0dvEM2JaVcCr7UFPzY1+LJfkWg
8O5LJAewuVabnW9FPC38vh+Tvk/wGvmtohU7WCSYRFYCNYQfbJ90n+lAcqy9crG15RrP+fg8Ews3
ZWZE/wKbAOMQy5D27KlYdPpG4LsZSjL0gzrvu2BPIBXpbxnnuPKAhIorM3iBS+zWUjOjXQopP4+Y
QKjz4hc7H/AiZnFd7CF9tphaZc+p6+ElhmzRFE7pGMe8abXLrmQrlapkULReI7nKoqQDECBgh59+
WD/icfqhH4tKdV6mFy76RlaDJmotsXgm5iq2VsBilQr7LwmTXW6g1GeNcY6hH2hH9gSZWLsZ6nwI
+0es+RrqAHIurVf0NH1l+TK3j1lceHZaGfD3qUjhdwp6hmORFPEY1iMQdUH5w0UfPHz03N6mD53H
SnQZ5yR+A8pFPYMfqwDQbLtAz8md9DgodPLPJgW5Xc/Q9bEqaMVsCaNBGc4+mlRaNXTDs8cwHkpe
kXKDPNkd1IroHEVEatSm5uIs3f8xNxTy6iRWac8LJh1dqbiU/klE958K5MXS15Sr5JzAbL2vOHf8
xpJUfuu9GO2RjhKnlguChnGWmfYXF7k4AU+bOGx8qD3yNS4B/Jli6ofpLxIW2+95kpkZRqbbwo7Y
MUfSW8G6Lj3KLfV7NUcIIbvms18eE4ODcm6BcOZXJCikz0Pe5tlxC7x4He3SYgqSjUD5RWf/iyVU
8VU6b92DTkILonFD5b8Gb7N7EU+NPqyo2EWVEGpV1QSCAcXQrzyGW9keXEWRJ8BQobG08g7D65ag
iZi2FNTbMM+gMDAEeEUKBY7/Mkn63KZOXHaPKUY9F32L8UkSxT+ZQhoYDIZzEx+SfvYdfjxUOUx4
EvY9dg37LnQ7ucetXRN/yTHYnE/xYvx3qKTVDTkPafYi2IZXW0PkIA8rmkH85XOS9yc92AHmMyEL
t2YY8L2Bmcx3uvmhLRcNZP9hxyL+23Kd/fZd1jaodral8rbmHYzyQXx0CHIFzo+rBLtvSaVmumwP
ca/W7gpCc2v+swsGD2XQjeu/G/C9/wbruK5hTpraKyNLgtK0ZqmWIA5hUPNsJUVea7kFknxPkzYb
qil2ZH3fIr6haGrI0fqr1HyHFiBpdVxBDLe29boi+rWkvO+HGt+S7H81JgXhAVCEzi8Gw7gdV5OJ
UoQBIuHlbKwYf2GykOLHAmaKLwR/Jil1v+z7Y+YZB6WPmo05GD4aqQoxN83bDrS3I7QQ5Fm5sNag
WLkkfR4Z7nP04feLH9UxHc/DmHh7EaTfdd3cL6+DMbn8qUPe/9cB5S1/eo2UjjMmluQWPOKfKzrB
XbAMc85uMcJCbUkhf3hM4MkEp2msRh4BQeWnn1p7mxLvPrFsqtBKF9EEaO48S05ZTtq/o+k5uHZM
h2UZBoahqoC+ucIgyl3RC0ZFaQy6iyonzFxhaNCpI4wG5j9rTBMNl16aBXWalzj1AIKNi68rrCj+
DFANvcZARUlJZnhgH02uZvtAIf25CDTl6muakQGB9jqlD9hgM992AzbzmE2hyM792BXkd2IdXT4T
0cXDEUq3HCBlHthT79cV4WcoQJgu9+s8HGD/iTJI1h6VG6ANshg6Z/4rkwrtyoQrH33SukTjn15h
rPoHbuzMHPpR7VUMg93XHoEXrIy6cVLfthgj5xPGWZl8amB46U6RYLo9e7s02XnOkNBa0UB2Xg3Y
HbwRTMLmM22hHzhOAb/c0y4pn84jsyG5LI3B/3Lh2OCvV6gsyCOLnOQ4LSLqD8byYaytoH14bHrA
lq5Ec9/JQ5+C8z8Bj2RdJWiqFT6bMi95v/VfMfq3/Lr7xrCqmyB4AerfW/80+hxcKkQLGa5K9NfF
zQCGD9/dmHdYSuBFK8ft1O3BFkuV0BTr5RZStfk3jXmhT6CT4/Bz8hKHx+yF3ku95OaxQx0SMPdb
mp9dUugbAeGwPIBYQLlw0xLPhxgWdxL95IxIcpAXUYyt4hgu8bsHWptVj3s5b9T0b+3otBYnC/e0
5TPP297oz90mVA43jyhJuj2uAyFa2uNkAijiPz4o1eKmmbFWeh0iYvYNDjnTyH05YxMbYYTQ70Wd
v2HgruLnLo2xWGlnKIz+DBZj/ic02j0AfZ6D3872KExV3qOJ0WUKY5H2BjlIVGB/BiRaJXuFRj0H
quY1EM1A69XflfLoesW7ps3i620oQONlRZOgpIu4BR+Mcap6QOCQE+BO+iip6QwP+TMMjouXjtLA
T40L5pnizLeH1OsdBKYgUVJZjEjAM1qpbBmmFinK8GnEqNW4zNhzPPB+elGQyUPRwIrpHe2+v/EQ
z39QC5JPUqxDeB11hv58WFcNSazaGSbufMDMrIfdPAJ3V5bA7amffPwGIlDaMylAZ152iFqiKl3Z
kOB9FlTUYuPyOt1h9EMbVoYtXp7qN8CspjmMdOHjp13zFfUzb7I3ZBbTFzNFAzsME+fUlU53BfLO
YqYzFF0j1aOcXexxhbWG3Kyi/fhmQjdd9nwaxtto+NJdi7kB3bGlY7OdIZiErbLBboJjFdQI1h3i
fKGmpBFyGEoAGhpqLe+vAnIa1FADlw7AUzxj8iCzTAxPa5dzDGUcQf3TokN8GCaRdCoNyOv+gtxy
CmN3PCd5SFY4PtZLMsT9QSioKc4Zc0A7Acbyb+Au83+7HIrH3pEhlJPHOP1F9jz7yBBY17/nGE79
lYmWT063mP/OeHXJUxRz3LslxoqogENDzfeASUMOcdLOwqMa7wGvvPHanBB30lrQCt2Wfw56ScJP
xZtUtBXOtlC82qgRATv6q7iNagN5fIBIaFQ3zDulqAuuI36hZLXDX7SPrrjtBP74VbKtuNjiLkrs
2wRSYHhfOS+io8L+BT+uewcqzouueFdkLPSTKAr/s10iF44myoT/ofd463/3xTgQENMzj6Dt6jee
x6YiI83f75YBCwRGNI5/ZZtUN0C+bT2BpmrzF6QCYeW4HkOD6IxKFDDvvXmXkeyxT6zFYNNv7cbO
m5fDdEEfs6pDQH58dzQ9mylsG9jGTt4Z/NwRJjHtCXE3QHx0MxkrNRIH4fJFVUwOyUYWUQ+gsX9Y
EQt+6caEiTorqPvMZse/cA1RoNolj9aDWfDhKhLp9QJRAULA4Jd5MGhSmwNaD11cIq+a+NTqjSEM
1NlcQsjWgq+Yn43mNtQD5Yt9zOcG5DFiuYe5e1TQKsiDXiKxHNKNiPVlA2Utfo3oFqNb1HR3qnAC
9/SGdGv/ENFNP3eF8r+wGEYgINg2KJsd1EArKOng2BXh82G9DIMN/AklCv8WE3McpAAY+JT4fbz1
mgcEWI3N8grdV3GlGI7nNZMkZlWiGrm/IJlp+hHwq3TVpkVba2bAHUcAd78ZkPI5DhBQ/epwKqez
Rxs9HDTny68x35LvG+wmHiFgLf4VsVi/r9AYvWpYCbyNw6iiMiQL+UQEFbDWtvXhD1o6TBbQyrUv
G7x6XhL03/+aQSoB/nvU73vXFflfiVabnWaV8rjCSBHdN6hm8WdTO7hHq0P3iFRBvt0JdPUcMHv+
Az0rkFoDDUwN12S0Fa6d90sOHHEUM3QLZxjKBQwrvMkmwo4b4gHnG5e5cQzcb8H5Oe/gbBFjQOsr
DHXmCRdLwNCKAG6hzdqHHqkXsXlfc2S+iwLv2105K+p1cBgPaLmaExJPZX8Sbt62ukh8/5rvyCjC
PRo9uKyRXwPWmS7J6kGtrpsgDZS4mOjtzLuLJoBi9UCMZNd1Mou7CssRIu1Dv/7KOth9WT1tP8BS
J4c1ZlMCctla8mE7XJhI9+Jfq0uW+NhgP2Op+sCAqIEN03AmCVOkisEcFnVCtJCPAsJ1zECcQOnH
jCV5R491Z4ATsy6HpmAiq3DicshcWq8PSBKH2qABEfKcdt3iDgKIz1QQC07pEVaGVl5Ht3aPrVHD
dgT9Tmqwfi7BXGkJex00FfuhhxpJYHCfhfQMomp610AloLQ3O5KygTQFJjVWLY96uwM/EI0QnA05
eiSYj2DvNR8y0gONL1l6WBvevpjCCVfhg7WkJARrTonexB9kmmF4ADiNBNUpU3Sr98QPrI6y0L1h
ji1vVOeqfcYAeTanpZtZc4QCSo5Pnms7nS3iRI8ixA3Y/BkAJi/W9vvCcfBoU+zP41bQFnblnp+p
JhBoC/iJvw5QEV6bScbfIXeh26E1EQYIREMdKkezjBWDzq4vmbHDYzHCGxDaMiHkGZSnIJeEZ9tY
DWbOf+Bm5JjBBwnwCSYKuSGYMf7CYwaFDf/D7CdButCE24zj0KlILeV+Jy1rNm9+qzAbKOJq7FT6
tBLKS+zO+zMeKSivDcBdbuANXCQ42gd0/0k5hm6J7kNSvqGzRd8IjwYGsI7B9clCE4K6NUcqrkVg
W/+d+mH4o/jSvmJrGz4zCmx3NfsC33fqpcRgJ1rqdZHbD3QIaqmaLmAcGvWy/wdIbPILsuKR5q4X
Kk++GPnfDll4wxk5NgaecKpBz9FGxtTN2CTpoRhio0uKignQTxv5FI+YutUIBhcX0yS4WEmOW+ja
NxvLr2AIU2iNxv4ryorZYBpFcMOA4ozWsum78DS23Jlyh4Oeq8Ed4ulAXFc85ikihzCQ2g9pK4GN
W6TaI0O4MPq5FxyzNd7ZDwsHxBoD++ibbzj5vm9Zf+1aVbwnMcgloOpkP/CmQezoti/sW9f3wIda
xRheTHuWP1skPf7uBhf3X1RHCVlL43adV5i85KgSPjbRVWCeFb1a0TXo/Pp5m9C2g249pmaD3DEb
u85WO+qvO4F9Qc9lmNYdbnlciTWus9g+imiErCbt8uVXbHrQgmhrWTVPM2Z6nc2z4cGpgmNSq/j0
E4pRdkkxJmxRK0ccBTrhbTAQl7B6g97iYZSphrJmTLtHsO/6y6ZTfGoixf+DDrmLQL3qdjzucYo5
VpYPTV47C6boBN1x/7kICIyqnuj+xwJSoYV0EAPp0uhRJW9gotMHnfIOEaER3pkSs3l8CQVxZDh2
sNhYL0Sga0Trx1n4h4tOy2+IUiJIomlyuT1iwjQuJxfftbyZsu0JymnbXZp9Me7JRK1g58LE2NaE
mnD7y4D6r/vs1595b/aPdvbYdcG5R5RNUrj+n+rslpXR0tk3s9OJH1snoXrbTSReh57PsHEsUkNr
OCJYBg3zsBlQtYOdag02zEI+vg0vRZrdnbxASx7goGjiklvcGg3Y4t8FfqO+HvawwTthhGYqHuT4
nDszvlmIpD+Zk7YrRQf/r6oBz7UcLZxDkZ/pQ4GIkHhi/3LEbQJLL9n+BTmx/eiIl18UksUZ8imF
rkCLxl3HRjp11Ih39VfQGXftUJeq8AyhBatins78LLCW/ZpsUQbZYUbBLmtLNvySsX1weaE+Fmag
Fi3ZTlb31eIl2Y98ijJ+vkskHmDq4SqEvI1v0T2kCSNJMZqa+0xXm9z6q2VN8YYqSl+bidMHPcXR
f8xE0SFJMI3fVIf5eHL/0Bg6w3kzceg5us7TY0QGIGnIk9qTKCRKaNS1J4w7OGC6b2VyUBJKhWye
4TzaFEH9Xtce/F1U2MRh7pKsPxk0bslJe7+iIRrG7OAiDpe7EP6FdIsx5lRJwS93amtAIOQQXdAf
Q5dvlw2FEvM7+gwZfvaziCPNjwsmAm8u8vQnzkByS8ncvhsKUTTkBQakJNAtlEO4kdcPE5Plk65k
V/WAoX+98gFUDDNF+rJjpHpwRQwVDhzwIPnPTDtEYAT7+OfUysU+6wZtI3gbHrC9QsMGPTX+arC7
GfvdB72/BY5rFlcrnuSexu4z2pPhBPLcY3RJ98c0CP0g0/TeKozJ9Gvya/u3h0XEz2UF4VjGWYtZ
7d5Ni62GOYqjssUI9thCiPPDO22XIyVU7+fVRMl/8GHsywzSr2oFXITpOer2EVx3p+pxljHcm3ub
xvjdsEFQ2VGsv6lPXI/yszdLZekYXtEsLQ8GTPBDut+vf2ylQsaN1bixyadaDCvIcDfP5lu/x90D
FD1LXkVmHqYDtrwBDTMoB14cxaBTpXotO8jH2gpi0Kic9f8cnVlznDgbhX8RVeyIW3r30l5iO3Fu
qHjigNiEECDg139Pf1dTU5N4km6QXp3znCNTHPiUJQDwMA48oUqF/9ygj+ggN8w0Y02r3tnr/GA4
+IAKdWbDJfoVLWX8bSkBeTP+Mn0OwyavN5TDZm3Q6aNFM1vwIn3vT+ONGyerNX1WTdLvcm9j6dJ1
dAaDj3ZLM+TMGBPjX1OtwV1UpeaDhXkLMq2S/FSgSlxw8C1GL9TUCnktPVpsAVb2uQN5uqeNkhIK
wVr7bUDH2AFGDbN1u+g5PXXhzSeA3gJOCMtOfYWzG0+PCZzwlWhKzjrvxMM3bSOy+wJHMUPGfY5L
tcv5vz2uORd6Ok3lHKdaeHst4vZxKluVnmwZIzNIZcK3VLaomjlpAbIJwDGHwWvp5K8YIShArvnp
C8D6mPVrzQTRB/30ABOtuyzaSoqYvbaQ665m58NnT+T4hsJb/Yk9oHh8LcT5MXW7u6nXaAmsf9ea
csB3p9tY+sdiRRGsMI0OfdOM7/D36r6UXf6cwkS8OcBvPHhu3x4nGMYnp2vwaJyxOtveNwDJcfyl
05tenccLNFI3Lw8y8Fnu1rIez0LUE13R3e3aG1u30ZlX1gb3xTR431y4w1M1sO50hzLwUSTHCMoK
OgOh1Ivr9aJXKy4MsqY9xLx2JqudaP4bOhsQRKwTNxPOMH1aXXj+jms1mnuPozb7z9wcXCXCI2L7
co7UxNTO/SO1t6PGwT/MzOP/RcnofKdsWMFuKqpa7Dp0Prsjg4RV5+qayW2uNUxL4k3mvWpCGR0c
63OZ9RQ7xTdeSvEv5JbN15J4TXvlhMIrJfTMqlDGHE7bxrNf7KfeaQ50+Iv9Pawumr/ZO0hg9Uvn
a/2imrF3TqZZ4q9GcKbNDMgmHGgr/lvaYeuPCzemfI12bQ4TTtejp1xZHqWzIHQvG/1I+yJagou0
rDtZyrK021arzsPku09aBdOwS9pFnw2IWkMuVRXuvhHM0xfTFfOdWhpx7wKxvJcRMbpJt3Ig17iU
JWZ34/6aDYxHH3ArtLHtdB+4q3oHnGk+yzqanxvTozcSnDoDbERvpDqqV8DNiVsSQOXNfpjG9CH3
ApGfFNa1zsKldcGnhMtnWgKJthx96rzbgQsbn/d9xLcJO47OeytDb1/WZbpfuBMbYpubrCbfsoyO
Yqoe8facLzlY4+9EOfqPLOxir6NAXwwdwt7OLmP9T/ll8XdsRUNRK6M5ZzMkY8tOgdyQmHMKxXhE
qXXukKiAXTDIHZ/ugk5/DluBMNhyeUV62NLUACWvOdK38tNYXHwfhDSzSJ1vjNyjgQpJoSs2qqTF
XVEzLeGfTdO+iMft71JAeGCsA5z3zRj/nL2YkzEfnH1s3DJ5cvMOGA43BMklYHqos2hKVHVyNLzh
/ZjgkQLLYxf6zoJJUkXjSA9CEMUvum11sG/KPn90x8CG5ybkImemBjl0y3EkwVCT5oxsdKdntb1s
QeC/BGgiRwMFUB7WTkOiroxpyw7VukI+DQL3gcNGwc0o6Inx2zZr6f00DJQ5f8IE+8XJq7w6UtY4
vjGzLg9i5XROHg8FK+Co1RxlEjioJh2fb7jN9j1Ckoa8CZQZd03ueF8heRFQVmJoWs1jwKcueTAn
lxMI5ovXFO/sU+mHlNxmWeCOKScpd1Fd3cgj1t1gfASoQoeEZZ/kYeaeUMF1lIUUb+DLpXneLL75
QgHTAgojte2Z/hJujh12utV8bcls52e/zNsfJRLkS9K6at+2qXqFdPN3g7MV6owGMD96roi+3Lqf
vfsoCcfynTt63Xf08SQ+tJvmfD05aeRfuK/bW9BMEqEWZoAiL727UI5jTEl6ORNTtL2dV5d0ject
W1avKnklqtAET9HG5tMeBlvTrg1a1WS61NNLXADdUglTPS3D0j96WPvPKgeOZnMrhToghwXDCwBD
QstnCxKVPniAdVwYzf0/XvXEmMsEVW2WQ3OaI3LuOqS3NFN8/s2Omy+Vt8+nxp9ObR1uci/7ydYn
CDwuZJ+wJnyM1Qq8QisCHjuHia7abcXWjkcoM7V3SfJQyu9X2uWN99yLDOPuhT8+avO4gXFnZefy
B8h97ntPTCh+RRuZMiKiDf7/PCSlYE1289+pcjhutst2NZ1j7pwxtV/VIEF8hihfqSMCxpC0V/BL
AI79RL6IPmA3d5d+egp0sk6IIvS3nfq04Z3wkoCMNHxB/M0tdVgUkSqH+3gW/4dJxjndRd3EDweS
mNP9EJDczwaXJ5mO65VbOVmycoE353fk8zh491nQrBJID7bifa3LBlWa+VLh/vLp3cdel/xH40lz
ZkjVT54zO9hHt7e4Y9h1z6HjLuwWcTAdTE9W41gXAQnWhK0wvytL1x4hFrDXHOG/GEsfr8RVPMq1
5lHxvH67wpMN96ywxaWrsU32jXJH9P8BSJYIkdMc52XaTshH/nFFOr/GAsU5mFhymsTG+kmXgXXw
xWZ85x/NxA++M4to3mh/oZ1l26qoPJd8PW+RSsTV6AhbrYXleViiVL0ltjJXKuAr6Lk85NsIuB/8
3WkwjTM8z3Gfw3Ex/7GvYTsQPD3HXLM87wKm6weJNfhTIQ09C9hYIE0GwovhOuFbKy3arrK6/Jlw
+dqjV0T+Z1B5xUc6gtsw//Jll01Ufi488Q/IC8vvmSfA2/vzPC7s9TfRxedJL5AupP8l4F/v/CFF
/4Ovg97Vk8InQLrzPkwuCM3XoaLIdxL3tsnlD9nwKaWbxtSZfLKgBwx1nNp+Mmu5w8CP/pVGtSSB
5ip96IvCOd3KjX+CZzCazb74XF1OXFmp0AjIHuXel0P/7cKKPI+/zdind7YM4qdkku1ZFUv+hOSc
PgCJRc/tlLaMLKHF8FvdwTn2bSh/jINonwanz081t1j+G9sbU9Kh3x2SCgG+JRnZAQwQdvMJ7SIH
RdHyn/AHnqW6KyFh7HjrH68wclocm2OB/ll/hqE/mlfjjshIpIaasxfTWCljazF3SxFM+3BsI7CD
uinEQZHT+Y4w2+E51UBAhfQB73m9Pbfwt9eG0/COIyuvtgr8iKKLNGq+S4lJGg9Dc0mE251ELIGH
TFv81i5c3JmG/+LTH5ubjRPchi+Lkc+hoKQ8FkCyuHcLY/44UiiyXVDuTxEt8CenJuSw9+a1rv6E
cTVe6iJHH7Gs+RmbETTgLgqICxwbJK+PuV3Ifos69rNAeuV8HEjqpneoBZv36gm6nFlpeuZLhCXO
jL7aAn1qw6aas6Jpy/lg3MlLscF00HxWVWCxsuM4gTeJ11Qd9Y2df4AmmYZD1beJIXsSDOs+Jhj7
k45F17mSp2YscFMtkj0H+ZFbnMZ5EW+cVtd/3rwYnD42wPSfts6wnLkaAjU9Jm2WVc5AtnirpUzO
qVNK0oOpKJuraSNm/pBQcJdtww3/LJJJzBcvVJV7HnGm72oSFaQodTTjgA8b67InxN+Km111JrEG
oqzWVZGfJ07FSOR57AL8VC7IUCfW/hGCPfzr1EUqr1vS5unBm6KA/SmFtc3cBOxnL7i2eHmUkRu1
BF9i+8VVCg25PtMUBAcgIobjfJsH4C4tHy/9DuhXM9NdkBFc8PbJ1gri0fNsv9kU5/kBI8D7SNaI
w1MFBeJweswrLl436dsiOpfDKGcTkgZr+BF3aYOBZeu6P3UdhVjahJYc/lpzqAjnPj+IulrwUesl
bNE3UhcQNRBO/qMtKduxmyaRJjl17mTFdQ+7NSnNG5NhuZwgXoNTsXJD+n5FnXhi4ZENgYIkr49S
EUAHh1tQ1Ao4+RKPpqpoHzbVMNxXlSrbXVJM5JZE2lT3mMYYOx30c5K5VsTnedM3zdO7nVg0NMNO
uTbQu4DrLL4dMdTiqVzTrdnrJRmfVsDja9xrfz1pg645a2B9lsUlbw9+T5COdO4Al17QZQvhxI9+
RBXkWLj5JcddigEJ54fSZ5Kdh5hHXRPUFAN26YErehrJGUcjrdoeBbpnhv89g4OebRqO/4SYe5YW
yN0/mlhU/OKrvv1u82n9zOHe+1O4Bmrdd7rpp+tQdCSYyibZp35iHu1oCUaWOeduZ63CpNgVFfc4
n5lHcB5Z5BZUJgTNC+OpCr+IVKd/SZ7g9bFBp3zS9dBfJ9FWOzqRlcwWthqWWiSJcGfo3Y5+gehE
3NugYqlVg9Qxlj3JyVVTStkFzaI/R1Ua3G4deOGpIIokP3IqzlxH3inWk857hChrhuIB1AIZkC9h
WqL7HGm73Yl+g0oAPMnPiqbO1yTVsb4hLEOL2tspot+nJJ+Cf7M/1+9a+yh1JL/Vfb5pl6koL+aE
fa8cnQv3VieC2NxY/6ZXD/dqSuvquAkvmjpG6hpbfq3i/OfStUZEe78R/jFtw/UxHubG/YD2jcO/
tUEmeQrycXjAYG/bPRxd8bvQxJMzhwoktjvIUru8OVVto2864mY2Jk6K9PhnbeIECSOp5HBPrhiN
Kg3rWB8njgruHYChlEe0xgKfcHFvcM/Wq3+cdBP71I2pp/eqzM2dG/nst7nwg9dmpewgm4WrPRaE
oDtVDWqrIIjPFQ4uKrlv/fWTSOztffcE+6eRjf57Q6VfWxo8y0xiZgMbtyEEubdgWXrFkFK3mnaT
qnbCWOWdh3Bdkr3ngOlyB5sARiNJW4AMjcTzDmx+c+fvtBtW0cHDpGxeuhvmXe+cChz4fqU79w+A
eKP2NRC1uJLUFM1ekY8sSdvUU/maQjyTbKHZIM1KEYLccWlVFB/I4XQhkXwS0lkK1PLAVtI/pvPq
t0clSS9mtGXw5aWmLj4sjS+klSRPQY+G/mAtIxI+LfGic1s5nnyV3CVZvRHh9/S1Rg+GfeFfrkkw
LA9h7CC2BEVZKyQVhugd7Mt8zcVk4v/s1DAizB1oiJaiTfG/qxjJAWDgjv//xgGF6nUO0Iun7hJy
myuXBtfmO1qUEMeeS2b1qWT/xXAEQDH3quJFxLTivE2LgvU4UOpqrKl8JA36Njq9L87BGAFGZVtL
L8dtc7XeUhycYDT9F3MoImvWwrVxLI5VgAypPJL/PyoCR+YBHQkteE1EXD1ogJuZ+Elg5h9gtRu3
KCWc+fYNWMewY/Na5udi61POD7iF/ccEmvHqeaqJD5Op5HKaop6ei9DPFeYuVQDPlbGRj9iE5HUv
RLWmBzw6iRDgQZEeNIlQ3OHeBM96TNYLPHcP+6qlvPNVA3BBQ4I+uWLz3lmqh/bT1Q5AZROjg12S
EArqQilEWzESJWtyv3KQ73nB62L4nYLpnEe24PzcTUlJwnccHXVl6TAAdsb1dfWyOuHwUiA5/qVU
fECn1HE4PAAIleg/MQEuuVdjo746jHeu/jNmql46UpwYQSreilMTKZfLS1t3RgqktS1ePnnvpyTc
0RxMkmMUtGN8l3RA2q9Gjrz8md9p2f0qO/T3ZxTO1T2WPt3ioMxR7zDHhYM44XolmCphYk0QnVxv
Fs2rR9x98/ZRTHD60qbYHC9VLT3ztdgQPyRkx+/ufKyq5A9npSUcUWgVLBP7Sz0V0akkYBauYNO3
c8nO5u08rDvJ+ONfNY9BeG6VDYrfFCh4w78QISjK8blYeG9nmyoJzi7xlf5L8K6Y+0q1bYhrhGXz
Sbulj3bvC0NrT1fXSdtmTWgt9SxFNzXPfUwm94LuGLXXcV0i4XFtAaiuBK35VCWENPXt0VZfaD7A
VMdDS/81BPbiBwt4lYDw6dEGv3tcvNsJc97CkF52rdPjUug4v5tDb1zvHWyU8sEZR1N+b5AE/srX
zYD/WRCxbsEUYOva95EOseojGQJf/KyMMUGeyZxF8sMvupj2/rrmuhxMURP3ib3YguXQnKtATkOF
8leLyDloGzde/irLynp2l3pN1z+O1hIDKbuNWNypoNG3TKoMYMaWB5GmVXFeNU1cYr/0pJozwdkL
qHtQOjzWXrttu34ow54dsY0EXVEoO2v6Mcx++bluRVLdpyNDfjZHTNT9qZk1j/iMJGQuVWcWh2bf
bsnfbxQXLRqyK4vXsPJwH/b5EHZoE64bjsmdn0yEvrMBYGB8H4CZxjPePZp6bpUT/nTtBKxRrB74
/DD6aXtYMDDHHwDZSffS62EM7mHLIg6uebvWx9LxhXzhM9meSbiF8kCZDKeKCqfvNVqTSO5kWxPE
1LEIXmtnMEzNXoOJByWQFucewdce8yipWRqiJT23izOCrwwWCLoO+rH9mVj+4MyLneulFzyPojwZ
QQ8MqDyy2TVu0KyuQ0DX06Nv6rU5u5BK25OVtAcNey9KVHGQTbDYs4xlzl99XtK5f4aPq3oec+/m
c8/rtuVZiN7KvwAxm5Al2xmitT51SUjKnpKDFvsI5QWzklU78uQpHiNjBFthzHH5YDogJv4xqpi6
IbAJvx/PdurT+jFKexuDQ7XDkOxmE8vtYe5yrnpCcXZxWvP4plxhYsOmJmuACtcNy3YqalF89xvp
UnLGc548Dn2Li9RJiD2eKg0btaYekzUx/x8ESoYk8x0Fx49ntzzbLoSAUcbZHhMNrs7tkIlVlIws
7pOLGbodUvIoTFRD8NQNdbBe3DYheb5MvsT5CmZ8R89J3T8+hSxwBzLoRLaixFUH2Wr5nccxIrSK
xuKdW7d8WiPj4dWhQu2PxzTGqlO5MLbJVOtDN8xskmvDdrsbzIoBV+mxPAXKD70DjQNoe1QiyPqa
T7SSHz0VcsjzxrI4hklT/cAAApuOUi7rIek2Nz+rtZuAZCyiSlZOA4cno28dXuyI/n+c2acHkyeU
JayLh9SbNH36UXTApLu0XABLt23hDqGpLPpXHaXwiely0+Pi1iKZ6XhoPbbYvDxQbOP/pEAUNou8
PenAasadD7hEfds19eD80Q4NPQcbKuePWLZJ3nn4LRut6pJkB6k0SuJnx70AwNH5sN6O1DbtXPLy
KxZJmMobjoCfkmcVXZ/vlEyRAqY6xZvPhdO75wZl6sdtXbxfTc8WWLiAnbRpDeoSNwWHSOYGEmxp
FIVeluP7v+OUt1duVSxqrka2/YC+3jeXLRl8fjfdlXsoruiaSBf5qpx6lr6ujLJmnoqLHNV2XWrY
x8yC/lChP7d5QfBycY36E9MX5va8Ge64PJpoTCZcPdqYDlhwpTnZil2wOVni+WlPxt1D16opPRnS
SxRtQvZMmZ3MX9zV13LcTSvE+3HjsNIsuLDjOnJhm1u7RzFExn7mOi6CO4M9Ox/LdLEp4880y7sx
bYnH1ajVGJZt9x2VYwBkQObsIS+X5DPdlPPFaMZnMrOHNPtVk5jEab/NzdL6jE55vnA0WTca6HjA
jDOcwhhS/K4JHCHf+0WnuGyCnDNv/1TaC1lhnolSreJSWkZb4DdoiSx0K/MLtZHROtyYdc8y8aiY
69ljvD2nFXYVS6eFum5KFX77Cr5CbG12tVs0u3ZzPdGe67Jb/LsINpAYdw1vVP7S6zKVj3l882gP
tVEpFpTwEKHJkgBRlzU1NiFhKM7Oak3sOQgI+gYvaEzT9rEl3DgEZxPlXbwnG9OuZ0CuoT5GiRYe
WvSkiNgmVnrD61wT2WhWnznNYnJce6Ciej+rIpFH1n8INL26QBMws5znIlvg9gH5MS4RJ7DLT3Co
iGBzCGaWJT0NeRkp6Xi6l/CdHzDlpbmqabHLMW1Ea39YTscPXVVsZpfQe8ReGxvsiNqfNe1ui0/W
rs1dMZ6SeHTMzyLUfATQtmEAihwEkbkrg4n8xDy2G0M0bzGwUO30y2+7gJDc55p6n0PJ89i9iYYZ
7SChdsg7hE74i5AHH1yydQ10XezB+rXp6KrPcaniB0ML1XzqHGvkaZxQ659Yeoy77Daa9MjVAje0
sMdhGh89RldgeUbZv+uY0/XGr7bh3plo7HjgwVE9pmyp/FNILd/4aQA3/jkC3RYWYK3GXc4Q/rkN
M1UaIkw67yz1Wm/vbqXWbTePThyRlimdPGV/CtXvxRb9fEdKZ3XvNpjMj3AcZLkzKTrFuSFLLE5i
c4bPoJimX2ihnDyG1ok60qtV3xw3X83Lia68niDPnP4YOg+zb0Jhq47aw7/dE5LRP7Ffw3+bADfd
mXjeyCnq+Rby9DFG1jxeP1tr6YVBB4SEK2/CXFKHndj7WxF2RFWlkH9Q+fyXeCmT8eEmU9EauKgB
6pza3+1CdjM4Efl1vknheRdN8bl9pGKCLLhRYKTG3xAioYhQO6sa+LoKplYdQzz7O1MVcNhRU9ju
SixRdcxNDcGvNOkSNlUuQt128NTMp9NgEFNQeGMasThv38p8WAQfUWGJVaJL8uWkxM3thXfbjz5z
BU2RJXkAyoYAxZZGi176y3AuIriB9lhk29gx2eql5T+y31YzRQqqvxJUVh+eE60/Oif2fldO5P+X
RMhx304s0/lScYonFkiavLZfuW0YR9RYV9vpVs8i98QNU+jbxuMAtw4wPOeaCjOMSKDd01Ii/SHD
0e+2Oe2TpNhh3S+uqIOTTw8ZtAsXHgGlRm6YoyeP7HshXUyXqQ0Ll/pIP/5JODvx9tiO8W+PXsD0
WGIk+Lf6ORbCipn/DflyPkfVJr9X+rFeEsqJHik+Xf85FXNRRj8ibSrzLR+XlUVISYE/1jmNYhTD
PIot2l49rZ3voHSWbcdd5elLAf/4Hk9UtGW458VhKGL/vxLvecv4U9+806gNHjZMbU4g7IKMvbI6
935paEbQxcGtAzbGfivMS+rnwdNAVIVaMqpuSEo3eMCyH/12H09x+nxTcMFa/NB1eWVw0dMFijIo
EHicDraQ8qii+Yh5v8eLpILyYkYagqAuKnFVccwZtzaRuNTUSj7UVee+TqSu1oMuttsoQ6hX7ro2
p+LB25xHalLsL2u4vgGmZB1cgMwyXniamvI9CChIIxcjkema0iXv3hXRe9hTBkGDZuH+CrSafHoQ
1Tpl9PnC/XbwL3utJy2z0cNc7Ic+f5L8jkO+dHDW/Fyfhy9KU4Rpttnf4WDqjxK8FCt/ixaGkkG4
lOAsA62RZyWrJNwzFarhPp8K/ngx3T/iGLeTdW6jAlpiB8H9Q6VY9oi19SufJtmXPnWCd6qG5n0R
tkAapoxr/69SN8t+a1rvSJFiBeaT3GKPAZ0Er9Q5cAbJ8HgC5956TXp00ezpoNn4dD64btJwD0TR
twLKNmquQEHk/GnZ8scnDlayPo1rXVfo75xCrsRHlojlWPWv7khx1M7Q/Ppg0QMoAEy4aoWmw8B1
WZOhBFDxb+t+4w9tfwytHrrnaqQf9a6rxmJCG2FLuXAaZQobcYvpv4tSlrIIJSTYld2MBJmNaRzT
pRUZJ/fmk51DbO6siNv+/5AflprIQrxZ748zMQkcojqx43nF0yWwMvttfIRIjn4AZ0fl0co8Nke0
mEJzADSglB8DqaBlPrVCD5ywYj/4N3ErwksUx7naQ6uJ8m62ohhfnaqoLrGN8M1wn+2Xz5uWZhqE
92UTfvU40Jf8l//crfvBu0FqGpqA73Am55cRB66bZxBBmb9hehHe5Uc6zYul2yM5AZ3a5MDRpAI3
rIK4I93SgAXkjTGnfKSOaE+1jfNlEwb6ndcJ+zvKOf5vGFRrVzy5ZUvWeibD8LsLOSPwOUui4HZc
EjL8AlCCRQEmDgifkTWuwb8RD0eISxo+VLGfRcDN0S0ntO4uNGXUXZClQ2g2QIhoP425l7yLLsLx
AVd5j+n/PRbEN4sDEWwC2yonk3CipBH0v8nZKhmX0ueEgETOMbXFnO0865+b2XTTKa1pZroNE3xL
NbLt1a81wAPlNc4r42Ge3LWwjsElFgXH4E4Zqe7aKSFxWeQ5O0FWSz+m5Gdq6G3d8aWtn3TmpWfa
WVaa4HjTyKKPLq1UiuAAcQ7VlI8DogoqqhGx9yDxE4fMHUFCMJyIrkFkRhgDOumRhhxy/muWrC16
eQ4f9ragEpzEWHQubC6JvkMeF+NbQmPQzgy57j/A8vkK0zaNPkrfVF/thgtnlWjEqa4IzGRRHLY/
9CSbNxUaO/1XtGug/4BucXgaiNSZjF3lFsbJzTKeNiLb6kmgW6qHtmqmhwET7kA8qk1OVic3KGH0
e/+Vfp34BfW6wQxqKwLu4Adc5DvxS9Sunqf8pxWbuGjkMHwM+oiOuFGBONeFjbAvfYpQf/RBXogj
uWxdnULVwkNxN+XGVdvTap4NAByLNx8O+z1P2ClaLLH3rsdnx8n2MWOm0h3+6M2S8gCJwuGneSfY
gVIiU0xDtf63bMTVLxrmGZtrm+MTYm3/LIy03cNNIF92QpK73hEajsRTJSauTEqQLsZjPvfeR+yt
1anyA+U9AAEJ9Py2ZapdXGnqI0QKl394EfLvf/AMTLJEU+JnjrHNLV5BUe6d6IVFa+4cAsfPpbtO
pzhw0QJU0NbygDLVOfcLHPi9h1j8vJou6v4a29l0H7tR0X06pSVoIqY6utQUdHanbh677hQRdJQP
lLJhvdAWpH5rKjAv4EcwKYpex2DXO8rTx9V4MD8CCLGmZZNc2WHzp/6xMDegsZRGD8+hrbHcifCl
BPyUKN+KCP2dYAJI2GEF+gsvLMzhP6H9GLCVvEeGtba4R5RtIYH0uTMRzmKpT0i9FFFkBeXDH9Ce
1XxKyevc0qFJZ85tVPSaYr8gHuK/PnMStZ7t4L0REgjf4B4YmDh9FcE1cqjX2vkmJ4Kb9mTx7mcz
mflYyQ2GTSXGrS69DB1MuaCC/C942mfyMmvoELwqOOksxveaa2zzeDs2fVXFdEzfRqrBU9VZRmXz
F7EWoWiibh6KiKuIgS2D1P/ZbSn44sxA/mTr6OaxTqH77rsjQY18ziVQRZUXj2GKMvI1KYzaE7Y3
E+ZUAxDcKVoG7qmGwYpK4m6YzirYBMWFkVuR21oXJu+j3riJgSJMn5qDsE9xs4eKUYX21YFrmAAF
TNkdYel0s6OfgZqLxS3HPz0RefFEN1k8PgHD0TobkmI4xpSWIwPrpTtY8qOEDHWT3KdxLdlIqL8k
2VRzILldYeK/rHWSe/eFrRG6qUG8ZWE4w8Wkzcb4Bj23NOvEaylhg8eEnLNR9pvy6vCNnl2iFXUR
ksYuWaJ/yShk+W76fuv29ZSz5ZGTg3+FPyzm/VqRSFFI7ltmZ92Ml0pS77erqx7JJPcjibfRu2I4
OtgrfNHt0lyKYINya2PoNTPWCVfV5x0NnvmoMUXygB2FGqmWychXRf07IUtZZQXk+7OLUgniSX5r
R7yfsIc2zM10EnvTic5p/5mKVbfdsWuwEJNgudGvOZgBH48BRe+oLXvpiUyANkwUNmSxuP1dJeci
fOOVxquMU7hDgy265yuyikuUQkfNgZ0eKsbnboefXl1hr9Z9Lv7etkg3C8M5fqYTJ34g2Eu+K+ko
owE9vLGewJ9g1dWJgliIZcaeMDiY2GWWj90OzoCNqFFHdxnn8uC6edGCVTXlcGwLXTxZjvsvRZ/b
N5lszJThPPVX6w/iUXqsDiB/BTUIgX+ruUD85GYGQG559Wfa8o40V/p/RDHHNChqp/jR9pAjzMQ+
P2gFM4ofow3PdsVSPQDs5s2Z9bPur7G/ifeiboPPcAAPoylwvUlfnM/OusK92bnNkhD7GAo+EGuJ
xVDDPo/X3HMq9CXVEf2YAJwPuYfbAx1kU7LLIdEDxraAXBmr0CNfWvMpjQ8kQ0BPCF7z2X9kySA/
1vsVqEyk+BaodCdURerqlqQqu/xAjvdmwPS3uhdLl+WCyLiUP9c5iUikGhaInVx6sGEGXiYlfFeD
09rJalcTi7qooGEdjIoJbqElA/YdUyiUHqYqYImeoi39IdVYvrbL0vxMW1kEmRySm+G/JfLXtN0q
Gvxx4NeKQXRf7kw3Ar83/RB1QoTAHeIHgbnzO9/CNNjfdJxhpxL6crNIY6FqAJ8fDOdxf5Cdx5fB
CbR8yacyhe7qjfJ/rH3uyDMtNtBoU3zDeYrYCc/SlfQFYL83f+l1+B9H59Ukp65G0V9ElRAgxGvn
7pme7PhCeey55ChE+vV3cZ5O1SnbExqkL+y99goIho3Ob2EiBB2m0tl7g5n9d0WWSXfRKKyZJTP7
MYciyBEhNIoR006FFjVlUrGwz1zJz5QZ3Sd7FQYIj50K9RrGLd5ys9gSN1DmIa9I4u2h1wHXQ7Eu
nHIVaHIu6C4IqrNaTPrW9BtqGiwDRyL4JUbKKH7trFgdaEqkHN8WSDWkhZvtL+4bMx99xtXeUSVs
Ow9bONwvigvOdnYQ+HwbjuXXSSIBRcXId9MlKIEq7pxmz2yd56RD//PbiRa6gMyZ0JZhIslQ8S3N
36Tv6wS0lS8vUISZ38Wsgwl4CIaiPS5ts/ztTITuLwOMiRJdEFAN+Z9F9RB1/UPWa9o6XTrDL6iy
POBF4ICBC9JNc45OG6MYPQsWCHSI/+SqyEyA3Nv+sIZRFd8nM8UD6xD2GN3Qi29x4eefEjt1s5vc
LHcJ/5nULcETu541TxuOV6f1fnlzgcxIVD6dVAE5tj7P3oRMEYEw1BJix8b0NjWzCXc2H/z0lBpE
bUfj1lGxY1E7lnck7Sgf+xXR1kUCKJ5udWcgsyemmvAGr0osV18KvDroZJhs8MP5PYpPQExmUD4P
azbys4ih4XgcopG5N46o7gpYE11gM6j1oUNzoE5LVk7xt3ZYQFHpdRvguYHoGUqaMZiu88T5QJ/I
90gRra86Z8d/6Bo6GOYVTguSI9lC60JCca4i1ZR8w7JyHnToLZEMaqIQHpvQestpbKmUFmrG/AF1
Rr/weuZZc2loDQI0IQhrikc5Z0X9PeNTyJ59Fmj9a6sKJo7gU7XcJwnlGp1K0KruQQVROFqmkCA4
r74P2PXGOVOnL7wGc8/pTm24h3bUR89+XiJLQL9pxIXk3zbr98D6FOieeOLTJIZ2AhnBrvqLCDVF
cBfWt4yxb2v5AiBL0nS66MGtrThYUQ3rcPHhh4acNenGF4njcKQV7MmJeGoIR1kYGUZTcdAeK3l7
rJAI9d0j4U1F/DYtPKzP1jWAjbM0YnqLtJPL/zrkbEOeEhDu6mFimuwcQSXR3lCLFP3ZuhDxGsjE
01Qnt8LnFfQZZiBwBuNpO1yvOAxZmd8ollA37aXC4Iu/KGeJ2l+SCcn4zwrRXYJ/pBfyAoSn61Ge
RO7a/BOroO2XHJPFz07WrI6PZQnHBml8UvbyKagGbKRqRXO1r4LKAvHPZsA4J9on6SBEtB0mQMtv
DldnhIgKoQ5kJJ5VHxUyxcM48vHDMopoPxBqjOzXLPUD1pLErcSjNDJj7N/PdRoSNpDP8Weht/8e
pFfoGkvGjMcUIU/RVsFv4UCSIeSBxJ/DqDKm91kx8hxDk5LevWtHyL5JYR13J3OGxkgbFQTKh3gu
Av0YIjUHLd8Mvn8rJ+WH7jkfyjz4DXEr2lSWqNhwCHsLAjUcim197Ws+gE2d0ciYDwmv0XXMgra9
m2rrzHVr6XGXQtTg/NwwVeN3KLJj9TKxlC7+lzAeYRayzMX67HdwhS9LK1FUs2+T+o5jnnNE1KCx
XpMBAtwLeKoK7aroa/9uwJc71xHNACji2q/8d+V37vKSSJ8pmYBvU6CS7oZ256M86y4xlCcmwXjF
51My5l760VSJqn9r0S5+eiw6lyIVyiBSDwRN0aNMG6ADowApFdIU9Hse1qW9zmHJTnFxwjE9TC6h
f4Ac/Paf5TXdI12Zxp/cnSCQolQPFXSGmU51B7MQJ1IG5Dm+2ppBGqNv7S3/0IiL1B6Y3HQCNtWm
1B7WRlXnPncZG2GGn96sh0x/n3mi+MbsnQKDaC1cIbGSyI9hKpTMkgelD6x0nOYfRuBg/GCS4TEy
QbvEeqiIg4WI34APXXwOqlL2jxm9BtYxwaFDdZaruw7As6Snn9mCuZSVknCM71Vet8UPxiMO5vqc
ABjnqBBiYEiwOlHNTc7BsGJ5ZqLCDNvi9r61DIuL0xTivEnhpk0HPwe797Oc9RBfRsCRtKGVppcF
DdZ3HVLSBOo8btyEPhwdOMs5pr4pNcVCkYgxioKlLhr7oOnql5gX3ADYoSqLYOJAGmsxvOybCd3A
eOgW68lzPI9Mn5ZMJtOPBUcusL8k65K/GLny5IYNFP/UFgaCtrlJqUVAwuNDgciQ3NnybNpCmuXh
0IA4qbhJSYYad1i2vPkKqTFwvss6Q7qe0cd7w14nMRsJ1m8sGlIruKuQXPYUI6glgHlK3UfAy0J3
eTXYvln0OQ2XkySMrfkSuWODG4da90xKCPEX2Ybl6IutgAcGi0Oucmvhs0gWRZG8AQNo66+sLpEi
LiwgxSvdLkJKnzCl/IRWYPRvC5t34MRwYhldrCNtBIeiPoMGG4qEvmzRAad2o64V7y+OaN9zP7NK
CPGUjNbZhVlUDT8XEAnEWGFkyD0eScDnX4jmTHyjplqaJ9lMKHROS49ghAe34Tf6BvlLBs/0Kemp
AcY4Xhga8InvUfiy7bdu0uhXw29bhzuPonRg4+ohSvDnNZmhDY4ZU5IuoqfdkeoRhg9tEc320JZC
LfWR8fGwHCrsnt6VicvcvmS2WivzSGyCsq/ZVI1RuWc5DTpjN7cJWw/BwgMK7IoVIn23TILaf5WJ
kbTBjxBx/0Jew0bmQ0wJx9TRbKzw9XDtQmZjTJFkQCXB+mSs46V2zUZgXjlLJKDM5WLzFku2UMHw
4oMiFA+G5r/Hrq377t5gqf+0A+CXa0Kr0n+atff0j0aSfnnQgG/NwzIiznx1raNrmBn++oHf3HOP
k+4W91al0AJ+SreN5+fUwhw59bgJhEGXJDlMl2YZ+ouFCuTC1RgwZ8SxNcVdL9QOD2SC4mzprGmz
35PTOsUPpRfH+d+UrVTD7Bs5CiQIomCn+tzXA4JM9rbHNUDrvgWUbAaV3BRfAJegJOSrOMqOxM73
Tq7j+gTDOquQPNQ68pAGYfgqLwCi+NfAKZnfHWxv9jRlzrzVhLSb9B+i9M2R4TY5I7uUqfXdT5bO
nqYhCN6pquG5Ccl3uNe8GhJuNJOYvUzQnx8mWDfZq6oZqf2kUCw3XJbXdifBgMcDv5nSP0FGaZcz
5Ca0bTTYPgL7kf553kW5h+ipKPqInkeYzmEAMjd4pWHyeQEvf768VyKvnGffGRv96LsMxjj+iSrI
d5Rztf2GJKtgOL2hX1EeoNDAP7SEr1keh9MDfgR5x5YF7QO0isSCwhyJcyohXgwJmRKJ9T9QwITD
eXE1EFx/WfHLiDHromcyfrAQMVEJp4+cNZfaXiFP7cD6x9vcPlo+/SgZ6XmbkKO5gPzaH6dRgh3x
2RtFNAUMd089huIVg/l2M4BvDp0T8Ls4YI+f9eXyrvhruKY4OdabIy3+AkMquPMncWTBJndixXtZ
0WAyU8GTbw9xs2T6l0pYsJ1cmC7BaY5Zkh20ivpt/RO12YOBbBJ+Nj4RUCyqmPotNyx9Ppq7CVq5
c8QT7B6cNhi6U2vwMoPfAUF+rbqY6ZkPjsnuJnRyP7qoa/6GfR9lR4Vquebu9rL2TzyR4bIgFkRZ
z2OEG3L2GU5mU4l+ZgAFdaDFqiRwQ9DAZ8Ywc3uG8c+JRqyZ4z3yvHIIJzVqxLsaW5ZhMXZ1cWtC
dmx2duLh1I2unrHBJpnzJHWFmsgOdTSc8SXBkfZN2JlXnaE8erB2cFMKhsj9pCso3C/tFo37Y8Lk
WkhQqQA8qwXlzrGqCgZJgjCo7jGbJvBmsUc1c1dVzsyMy30WmHM8qHiQrV00l82Sh4dOed1wQz7c
/CXMC/WY5Ihc0JZJDpt2LVKsQFIEAdwx+OS7eVwz/ykAQ7deUf7r7M7ipegOGpkCgl21Yi/ALS6y
iws3rDzTcGC/pEOeXecHa4uh/C1ATqrrpBm5oyhnnvqtdVy038ls+vkZqEDwbtp6UkcGa3P1EcP+
ZWdQtVwhZhypG5WfRCggysZgn8HhAQRsTWWAbydM6ubKIKlcboqid7pyzubdC30HDXsyIM6LsWiF
76LsaMFRU4GZiJmNHojjYxWji2Tx/thgqOqLruecJjbc4LyLoN7RNNOCfaCeaExNhN/qwOK7lBc4
zUV6x+gem1eLXbKrjwzfuEWXsmVXYVe2i3yWDov9Cu2purBkLYHoO7JierVonnN2gA0ROzUaPtj4
2WTrEzc73h2MBk3EV8P9c7YV/+dLAWgJL4vVvKixioAEs3mmk+N2xfPkVwT0XKT2wCt0Xbj6fwfr
ovhP2h6yV7NEA5lr3cojExLSfkfctIjXAVD5bySKxhxNv1CByLhC17NbPDu5hxLZk0bpss5IWZs1
f27ckQ5t8Sb8upblXMXboN1PBMGb3q6BTklBXSm33RvHi58FFAwWpDB++7NeJm9+YomgxMUic7EH
kgac8u7XnSjPaNHFM3ujJHhI85ZSN6Oh/DfNm1aV09qzP4vV5PoZ0itjdqY5+OEF0qiayt5w6VTW
5tlnFnf2cVIN5pI+N2v4ULibgA6mCiWg0hUEvcJttriXZmAejggli2Glbf457U2MS7IwoVFs/muv
/ZQ9935yfP/DKsUfgT9qviVEYDnvXSC59fCGK4bCiMvax9kd5vaWjX1RMBSDpOSwpi23+yebmYlD
cik92F9M7IwRR4FKhdM815HeU/vGA9rKyfzxULWENGI5l2zplfJnxOWP/ZrgqR8U9/B6bDzCPtRJ
i38pFFMECWnARGRzojN2nGXED3to2IcXKh5cUNRTnjrK0Yf17NWKZrenRLJ3D9K++5g0yJug+sTT
+FtidNhekdkMH4T1lOI9V/g7fhTtEA6kK7K6JrEndlgVMEiMimdMBxteek7K+wpc/bwl5KmHSEZU
76PHHua9blXgUb0TW7fjteXBYSzH5BUyJRQfpLIyfjBUvOutUbn6wjYDd1P1Qa4f0IqmXzEevvRE
kKEriOSpeUq6vBf+FeOrG7wuFTixHwXf9vhUjrNsbnMs1+6HwKimCS+CEbvPAOQGhyxX7AnNQBIb
C3CPmOPz5rTIDkZgqARWxXCNwRbKq3eWM5qXLiDH70lS6AdnYyV6IIkyHH0XgzvE+ArEQlWVkf4u
utXpxmNjYlU/k43Vu/9Gb6rX+zikgQdGqbWEMtH0DV/uOoO2syh5vSempTVddTH5FerrPpyhN9jO
UvQ3QTcvzyZbNjcFJH+yeGbRVU+A85kgLWEDk55zM1h++7PP2F5DFi1PXYTLeqfqMRQXOlxvA/sH
GbqqwYcMHmaJ/z82fcp/iwVESNCmoMlogFzosz+RsggcFWIO5ksSqumjqnEPgnaU0lAYVtnJoxYp
zthat5ET49U/rL2C4bmgcyU2daD0OEAflfLcLZtEmgOX2bYmb+M/YDZWBu3L/mfiIEAg9BQ/tHjI
TD2O1xrpoH2pRicoH4iyYpQj3KRjxpQpGUT3rVpN7hwm2GiTHnLUJctB+1+aaixAybYxJE1IiYM9
TC0y1QPoo7l5Qui4loiH18h/z+Q4lVf8oohMmfd7hmQoIVyFNXNM8/BvQZK9f+MqZHGD7kB9Cd1O
XxkM/fKpJRnAPxIJkb8rJJfpB1PwpjglpR+nz5ocjYY6mJrJ/24UGSrvBfubT+u6nilYM1auc4zp
2CEd1CLJnl3Vc15kRmzw/1yo6C7Y9PNp8cWG1wld1PypDIMs3o64TIe3JqZi22tCZ9yTJiCkfaMR
wmiLqicbNCpkz4X04DGY+N/osbFisuyu60cLDWpmQxfl+m1hpA+Q3OO8LQzqoqQneDnbIQFkAcRi
HGKTjNwULEdI9/SGdTBtLrhg8LcOczC2vxamnRphFJav9WCmfBAPQhlI68hTGDLA8tyOcncriLMw
He2BT2Fhi4D8NXyrHHe7Va3njTecohwVk1f46cXLYdW+i6VVgFkbyIwwmsGp/RMTpQQbgxV0no/9
vDxOSTW579GiGAD6SKKCZ6/yObsmNMLhKS9nZrDC6xgslbHVAjtksTDPNDIObmxLsD346BF8LAq9
TZ57pTiSoXIt4ZmZe+VySQamSo+TSqjfOz9kKDN4eJsPQIiEOFTKbNe5hpTZHdyFtJYde3AIe7u0
HbG7cEnn6zOEXH929tYlnuCpUkhn2jP/9hI8IkBe1rdtHMlzVYWQ/+3Ywv9m4KQJNsRVwN2jimSe
LgvLT/PYO0HlvspgUTncgCRktaQaAcyebL3hxQJ5KR/lqAt2brjw1bnepkn4ykwezje+VhjddFTE
3W3AjfLmwdd3zl5WxCcms5ADfX570ZdY3LY+CKZrE5qWUT0SQILtxIitIpsrhwkl0b3zQzl7Y3ez
acNhwv48vzNH2NBosrPM9IFIF+qokKBsevkOlTkKSuYUTbtBekkJRYFHDiILjybL4JVPg2vyF4pI
nK5ZNU45Ny3+Lv+Utb6tDnAOUoRDqm2H31ZHfuseu8zWx2WMqW2RXsILhxSfNMWhSKs5+dH0cnBe
c1B43gVrG5NcMeHkP2SIdfFcFuBjWdZ5XN/S5uV4nebWIifMQBb8thjhO74+S3uGnuvqRd6pAKyF
gJijDzvjEhG7dJxWO+MVc6JCvNspjOxvwm/Vi9W4/d+pI/30KUQVPLuXumIf/ExdY83PvmNueik0
kkJEcJRG+xnzlOwOZZ9vtAQxLfl9pdFYYFzQC1zSUdNtTt4IX9qQUUVYZF7i+fUxXTICUSDPkwpW
/Sd0UtOcreCJP5OczD3ArYIeB01aH9yzssLGRSRz8NAtzbQQ95KUrFczixEMaWa06ofYxw12nvix
syubR/yyk56YDrAQT71fvLVB/MoiysfZjnnOvHdNBHI4c332504xewF9aquXJ7HGXvaebIf3EcCC
Lu6xD0vytrGfUU3oEMQ33OY8OMsBbBoBAKv2X0iolL+jLG7aj2aArnGyVobRSzxjUd3R5acDnzkL
xVNSgRN47S1GaYJlCwa1uhjdPyyRUY1iWEIFNwGbKK96Nl52R8SKlbnw/Ul9jHM8+c+lRO3q9qOz
nqNu5goXnbEPtTtn5YGpLWPn2c8p0TFkVgPobW8kwCKUoI89Mm8RnBPOqJFeyAZ2CgFW/yW1zD0T
pHHMCbGDfcFetegMs5SWUkgh/Z+xcHoSvfaB8pf8rR26NHq5jt98v0/4pIDtDJhNAPoiQpIglwJQ
cljyY/l3dJ3Gf+G4gCUrAJJmxy40QXdEMWHkEb5e2z/oXGEEpS7j4iU7jzypnQG8Qhhw2pEKYOaN
3Fw0QUnyxpTzMbCctJqYpaorT7IL4uxv1TNlm0LAJzfFQf0MQYfHx24JRB9BQFIpGG02h9NVkJhA
NeEyzPmpGOdNX6TGsCnqe1RUx15YngSKBiexpFQaVmB+kGbZG+IMlX1nttfwYE0W+FSOpir9KVpI
G+AVKehCgxp4c48s7BMtBKH3mls3YKYjoQ7jugzaV1KFOai4CBqu0B7LKtnfTFigiR8VCtMmO08M
xhA/rHPYN3fXujZ66kjEiO8g/4CdZbhjEcWEYy+OITz8CkZ4kasXUDFLcGaTDSm/Ap/B7j9oBNSm
vAsBkzFS/6/vcST+a91ICjooup5gwO1Mtqq++8RDB96PrnCAVLceW0npVkzRjnGBsB3kU6i5CBek
cpLMDbez7xWa+ewDjCQCcQ44b32GnsB6Zbe54dHtslSWh9FXM8QzZCg/PMsLTPFThM8kMOTumSUG
JILJbelhAgw72PkcCqsP+DqoWmU/Vv5dTMFEfFLQlq27Y+rAm9VikjZHSzYs0IOOquzCuDd6FNSe
0w+UOhzdzHcw50NC8Z41zqC1QxwYjAzckRRDw+LIAnI1VN64fHKehOK9lgzLEjHEeCWbUsC8WIVD
/T5iFw9/mHRbhafEm3xXPj7xwzqlDmutsKJyYEaOTiCQfj/c2sabSaCWzspzmXQISA4ocDz5HLqB
DMYd1GYSJ2np+v5S+PAJHteoNGDNwEoeZ79nEIa2LiS7D64AavZ1EXVwBBbAUHZmrZwgNNje/0sy
GuFcrXCzR0Y0DJuyfnW7R51Xw19ur9J98VjMELdbZl75n+U6gGYtCzLh6PNcHMysESOLPR/EHmvH
HGxHcJQMfZZP+D0qfzBU7RRZehuFmlC68T82AwzX4Ikz9ugJr8zSdMAIPXfqFcgqTM+LUD4fNu9O
yWMTj355C5EOuHs6JCx1NK5JfwnDXDHLxuORJN3FT43XDy8b/Sy4x3qz20FvbeovhWREPDjO1F0a
wG/p/5KlkhbINt6LdnN7uOPvgQB10rdRJtsr46QBur2egwRiyOiW6i3JAXxnO62dgdo0nbepsloY
7ZPko0y8M1CwN5lx5fNrr/qZb+yu1r5J2hOGUyYLXRtwZmWp1t9wo/i6PkazYipYS8rETzQuUn7z
/JDuYR1t4TBV9XuUaWB0w4pogDglu4dAqkR9L2N22eOewCgG3F1c+dPziNy0us6k8DrfXVsit2ns
ik/IhNw5r3iAWIgINVZfqt1uunph2ntUI0On89DAKGPzVnvFK7JjnnRW+HjZR8IG1k8SPgljWeZ8
+km8ZFw8ls3E6+RPaRx+RFGQeR+mrMF2AKJwP1BpONHPrmmHjwKzKktdp2KVF1Uem7JhzZtLIlpG
pnr2i/pGEiy6KvolRNFMpdivMV2a3UNGLvfAiVMGdMdNt+JOoM4gm/EDsVpfNzsmmKzh2KJi1jg3
49jbFyhJIV+j6Hz5K8hJItsN5H0ytUCy3zyRJVTiRpca1wkoNHCf5D0LfKsoQ2Kt2oehog1g9yy3
+F12WexfLdUJdFgHaUrMWr3dN9GaoJVir9zciqEZPVQ4C2i7Y6XaKHrh6aHON+HYyXPIzGY6KW4I
kJ9RZ9EAkHorCLGfZPNpkAUgqVIY3z+avCIdmbxwNDNk4jLiXRwrntHyrqPLnI1tz1EFXO+7Wgru
28510Ksqmkr2vlGBWqdigbqmJwEnOmL1kav6W5On+c/UMGHDR+mAsqQaH0B0f+KPd4vfS8vW7kek
J8iyh7okMFgCoST8B7M7yXLTiXG3Nz/ozETtldMRffxtnlzzDTDeUpH75TsrCQhdE3hls08YDiEI
Qe29CmK9kwkWUGoLF+IdnPoWjHjkNwnOzTmltwOCxCUYs/JZXhOsReuvKigwuAnW3StVAZMdvE9p
8B/n0cIg/cUZWVJ5QKpYxVPNgAk1PdVJSScGFw35EJFLvDoMdnLvJ4/xmHwlrD3bfTHh4vnBoNJd
rrBdV1Iu49qkqKo36wIHZT/9oW4BfkK2jcxnYgFrarmviB8hPraMYAFseUxA847o1zoav2IcFPWO
mKBs+p8Lz6Y+DsFEkvIOZc7GwKUK3pglPXsFgL1rss+VX33ZpEaIljMTDS81Sul/qD3x25NuY14C
anb54kh8qM/benLckQ6KXFAgCH/ysiao0DnILPvO61nlQNMCiZwVYfEyJRciDxpkSWNtiMViAM3M
NcavTsbZ7DyECK550WdfvmbcuLyKPZXocexhej7w653tvwT3XHPzfV4DcH6S7oFUQ6YvS7yNkrgF
Uw+YC3tc4Rs+1ZQx2LQfYyuHOyvWrr2kIOzIJJYdo188ELG6xRwOrL0NnG2suYRy4+xd9Homx4X1
fmYzMu56jKnm0W7x8+zQA18/srnBJJXV5GHsxmDM+zd0k4jhoiyRv4WHsIj/XVtFSts2xFzN6oJm
xgT94AwJ0rkkzflKbjRaNkylz9Ii0DVQLe64bXyB3zYENVkE0zNrHkqoqq/Kck8LXehDkuCpAXA8
DO0/6eCWuGZOFoFGrjSUGKR+LLuuBRYw0IC2aeSn8nomKWdJVEtyd7oe+ZKpJK8mM3UOT9Qpmbw1
w6yDz65SgyjAhhcRBhj6LXbGOzM3cX4hbwurE4l6nAGMSpglcx3Tjk3DiFowaXEeXpqWyNL1RBuD
9CI2MJlfnDFUhiAw5FJjdPMLZxLYyE0ZZvTQWIIXf+dVVRhhgKEqULtw8/Yx4yCVIUVqBFZT3yYd
bIkVyI7kUAOsWRF6IW6DhvWu2p5x7iGK6VxvpK55C0ov+v8ZnBhb/fR/RRFUWfpMG4sQYm984pN5
R6Ymzr7N0KY0PTq/SMkmvk3W+CnRDTbwd+v45bxwZXeQDJ55ILbzzOVTpFzNmf5t7WbU6ojGvI6B
8dKk2Z/piCf3Xg5LW0bHbIy3QyLMevJvuxnYGQlirZ0vojbBSMKQ783DpSWfSDmHBNdRBYI577r1
hYrLc/6ooK9Lbh/ASyWTDiTwCHDa0J3BT5LYU5/XovF4lie6gvQPOxRApbsllZP4EQ/wdaB9NhZd
UjH2y3sOTbh5zIIO+5rS4daqVoZ9fUALE2+VaF0I5zPgPSF4B5ssqivQ2u+qJ3aeXZL1hiNtpznz
Aehf4eBW3R+lZ/5F1ptfut/ChwR+JTBOtZSnKUGtjvBUMMtYSjd44qFo6EOHAY0uUYphe+fyDGFc
wLR+C8pNqItJnuVVtoXsiaDTZ+ZE3qPJu/wnWCykc108oktjir+aZ0KlwmafoiC5gbJdyz3RNDGh
eIgoNJubkvE17bndpj9hDXp3v3EduwPSULIvh4yF0odbKBBtB0uKeGv36MMmAV1zDiU75MjrI8z6
4TqwQnI375YPwQS4QedibKA9mVz6DIqx9xAX9HpgzQS9PA9DN75O7FXSo2QaSKRdL1hCNGlKUhmb
7MT9iFkDsmBcmzV8Snq04YC4p3BE0ufk8q8Grz1fYlFEzUWQBq1OpBWa+t6iRgiQp67Fa4XSLSbL
cqM+p0uPladZhLvt/mY3t1C9xo79UaQ/EpOZ7MEiANGvlfGW+rErl6B/7MY8VfsCUWt5qPw0ym5K
r0HGGm0N/3IvO8zWnNivr6LsNwJUuWEKYq8rP5LVMVQ1/PEZD9RG3MgOcEejlj6APWoMdyBgkk5e
ATPclVbvH9AnJkR+jnY2GQKU3rCBmGSKooO4ahNmo48YH7D5x1Gt/iRh151hg0ztZz+7wQPPutMz
Fhs8czAr3oMTN+0I3AHn2VrdMTzwMLXtDCaxx0YB+TPPSfKKxezc/b6d0yu6qFY/In/ms0AqPPzF
vmk+G51zdFWrw5JNrlGYXXUKFP7JrxkG7eFx6DN7XX5qzVP13NRK+vtm0Ah5mOlLcwFZac2XongB
SydD5MA/R7Su36G+Ug5W48ClRJw5SAwq1vA5aLOMvDLQH3yLyzSyT5LUjLCSnVm1X43nDtX3wpfy
F1y35oKBoGhfF+v23meCkGnA51CJmOEV4uuCoSZZ9Xl/7Eq5ZAc1ZcPvpOD2OQuvDd8mrspXGys8
IhtieKJ0XctfTRyYnBltFXivBeByzvN2DvUvmYHF+AVBs2Mh4TCNlmRFtR7a6ySnDazcGN9eF1pE
25OJoGEnPqgxGnLEvf91oAyK0Nl2PKLVvzYOGKaAkZ3eXF+kb6h6KRg6DU78uMkGu1sZIKZEOrot
6JtiI/9jxUZGUXZhiln9P/Dm2veMHA/UMYgp+gj726cgihS1Q8MKXnxuHLGJmIGIWCPhc4xE/UZM
youE4glFR/cMMyEZX3JGmQRbktBqzRVmQZc+oOKZcUyulU85CSGGhIwCMcww7NMkd72XjF/eiHha
ItI4LD0Ei7941cf5PTFrm7mcDaXO/5glnpk4sKSsfMxRQTGHvzc5A9cu8ABdXWtnTshMjFToPMDP
4OXEjY8f4lNKOFg/WcU3zlUyWvZYaQujLTl9Seq8xgzALy4S6HvNAjN4CTDA9+ehyiFxJprpaaC9
RFxB4pPRhh0LOaCGI4xboNCKsU/EBrrvGU1dzJDTv4DLBJEuSck4LCVRAMyUk2I6hW4luxNCNfuL
a3kDHS4pb5019peWPU/6vMFVHxmuJPh5V9aO1XkNUz+6ujFv4mPOYdb8atsAy6RGmxU8JQg1bmGa
iTfSuXx5VF7pfi0kYejXIVd8sgKa7FYqZCzhlthj2BhikNvGLoQFcvXz6kgcQtkpBZ33Q/dhVt8p
P+R9DmEEbjca+31E/M7XSkGLwDZJOIV9v2Kjg3zYdll/Dts6+jeHeN8OjavwSa/rOtB/jMr8CVsm
3ajB2TEfcnQk96yNQc9O0eYeCJFznIAgUf6iaWN9oRa3I7W4bLmvqHGo0WQAahYGybZ2mtKiC7mK
Giq9ptnOhMRD4o0oa3rmz5pvOs7TCwxC076HKfY0sPzE1/BbaYqpQyE+EcS7dvTlu2YEoR/EM5sE
4XY+/hLHCV9QayJpDUZe2cfED+gvIpUmdH59OHSUSJCuPyw6xf7GXmGMUN87AZN+9moxU8IY7WZH
FltK6NoR8TQCVA1ixKc9tivdGjKwnMz6cSCwd5+yn6pv1ZDIzx4YQn9CzWb9I1cWrSSlEhRTzruw
pkZJIznofVSM2n/LqwgapImxltyJgY/Co5+6OESsRaIlYGCADoCcVVwDLLUDspzMGU5BqzetMdu2
5gJwbYiCl8FI33eJdg1gLB7YEluoyD6+wD2HQ9JfqbAIVjSdjD/Z1lC47pAUV+bBQ2FSbQzm3sZP
br1NjJZ0JtcKme4EjR6wSxDh1vLBUD2YNaWlgWQAPhIZ2rjB/KKVEksi1e1ONEXFNxe1U3gTRmTT
xe+q5b3gdxqxcJt7qfJdb8zgXtk9oi+74JNsyXqpJv5yQB2FfZHKbjmSyBf3d2AxZfnNqRNu2FaH
qXuY12wiC5pNTfmIsRbZFrfKNLtvwo54gggVa0zCJ9YyEXrGpuhFXxF1dBrtVbCU0VPmBzWMTZKj
DdUnOjcvucQ+i5pjbKji7swA/f5tFRb8Kdv4ljMHayCnVQfJQD+oyMnJTfaGrVivKO9pVkRSMFE4
WPxyMZg7Mu27r4pyuBzOGv49QeOY29ZDN3iahoPMbOyfEHTm6s5jT7mpMhctla4Mdz10jsrUj4xj
xvGViGJXu9xxfNPkVNCvpDs0EaTMgyru3P8lZZabv9SS7HXZ1RYeK0Sdic+wamLinkcEpw/JEOJw
z8z4f8bOrDdyJMvSfyURz8Nq7sugqx5837TLpZBeCIVCwX0xM5JG8tfPx6icns4qoDFAIoEIhVxy
Oml27d5zvsM5Kwls8Jf0hqnE3yuwEO52CpEGBJvEMZPh0c5w3d8IVJ/TO5tuexuqQTDLDWv/SRt9
eKPozx1o0aATKIhsMi9oXbzsPHoQZO6h+/j5IW314jh2vC7bVgF/Yfp5MtCfYfR2qlB8wuTL4e6h
TqjG4IfomCg3ZEEtYgzfQaNBEx/XxKqQ8COIPyTog6D1hmKJURdxszXkyjVUFP9r9EwYzQRhZG+1
O3hqjRrU7s5zEOBW9gKmlmy4LaVmY2F6YrdjfFoVWFrgLGL5a/ouc+AyEOWZuTayQzFoeke96SCu
IoG5wOqI053YhHAWi6qSbO1F60fRRTDOQlKaJ5IgfAcfyNoNncX1K2i7VFlHi7wa3OktChcxW14W
S1SjSAiEHIhuMA8Te5nCSm1j+AwDj6GIYy7nfdoq+nvd5KTu1B06KGhuDguiGQ7W+Giiq6zvMzBg
+ic2LVQwBcBa+YYZcUk9YS6DKnVaNBdoq+2bLG8LRb7PDHUY0wXASaUq8HR9z5B0UrE+07Fm1kDt
SU5Flc7SYsDXkMubkJhw62GzqPbt796k6UWJ0e84nicEkU81zWUTe3i/Ab8edR8uCZ0NHvaMoy2E
Wt0vboPa8g16+6BgpaPviSY1DwED33iXeoUf7IfYmPx9Noe4XSae1I/FF5icTbGUZZFVde+YIhl8
gLZyfzqVEdTFiqAhaV/Yfs36Bl8l5yM9zqn1hXJXXzOkKsWaC8UxPvR99iHT6KP8wjhFfVHucb1D
H1NqU7GgrxOnrBTp9EbzONkWA0NZWPK7n+UM8t3JhKjrVe0zjiatkCSlTLB8Bi4A8yxOKjCmIu8p
9zRTOHph4XeEUWV4V2WGfY+TWvRobkwAiRm8w27YTWkQsFd7Uf0dNk7zoGlOU7GDeHlOtEZUS7dF
79yqQRVZqchxdzh06oOoZN4/CZPML7OzwADMYaoZXfwOBS0spCdElNnihS4LyY5YnuMquwzerB5D
blJcbGwD4a426QXBYHHmYUOKNkeFJiNpcEJ00cdrTvuce84+wg/SMui6h0ysvM6+I6m0zi+FtZjY
AwRbzKk7NLV87mBxJ9xRtNr39YjzDSifRlruVoZLuUh+5bCyvCzgeF8hYQJ6mz8RqENLVFsppDMt
0cjtsxp2zic0URT1+B0x52YI8JmFQ9RFUWlG6iWjjwBph2j6GMMpEGCXnbhhVBrXzrHxR4y3DhKq
dVJ2gXG7WHnzPe8jgQAGUgH5P7RonnT6p8Ev5k/SOJjKN42tGZjs5GtbMCS4kjiUyjdT0ui/+oYJ
TXDF89KU4N3LsEniB5pX6Fah99Qe+2Y5Wj0MrEIlvyZuhyDcpGRNOMmF3oirb7HS0dhB2V/DvcR4
55/NPIO6g/QM+P8j09k8rY8Mh8v2Nka/MDzRWOkk8cPtUtSBhh2dsxsygEU3Jxi4HvHaU08gJLaM
W6InjH5xt1uly0tCTZs2YTqYw70W4A2/PLsHy83HbqF3VNbEbolv3Tem/pEV1pRi5XfSztA/hqx+
9x4BEYqiDKnYpyXaWEzPKpww56+G1hY+lRJF/9VI0jR7THBvU1vTsEbcARbESy/4P6vx1EGUg5KL
+iDT6OXdMp7W9ejZMy3EoTYvVMZMUcGQBfIwM1eeHpmzk7sqHEhga03sBxhlKIuFRvtoTyYwkwwx
iRl72C3RmI3+bnlRWHZ+pL1Hy8zQq/YAPLzLRKSU/e7Y7fSalZ1VHCj+cmIEOAh6zXn2pUzPXQsy
gkCFqq3P+JYguFl2P+pfBbHm9QYeDX0Rd6YxU6FVXNRuix2jn0v6GlCGqLDNKETOlzgazVUvpH8S
UcTZKPCqSdxgY8klGwgFCtJBCbSOyXK7ZADGkXxI0XJjPiqqZNfgzUUORyL14n/qnDL6bpOg49Qs
UTN1gbTS+BBOtfk9C92yJjsZIuKLO5f6MoKMspcGgSe/PFhEvD/s24x1PBNLOehNO9nhuoNbsQpG
nmvc+vknm3RQBosvIhiw0NCEZ5ri2oSyo7J0wjxA/craFT/U6RR0W8so3KIgjkYu2XLCtIJX1ltr
V49t29/WUcNJxXEM1K5wjjB+k/fOCJK200KkMkucGxCtqWLwWtKy0S1mPQKZyakBVmxY71W6OGvL
Gvc08NExJYatJjkdwFBUeRctFzhPwhmVcXJMZ2kPE8KKnricQEzaKSTIV1VuKDdOxpRv288hsvEK
5LWxqrB5KFhDtEp2RsWhA9Sw+QThFdF/IUdz2iV4Y6P9hNkj2QmfymlH88f8SJgVYWZFUXe2krzB
IBVa+IDDwXRf2fwsm+KEdGWLwhgDED9ImLFgIDWOQt77GC6/5lJpB9o5466bxKObeJsNIBo3scfQ
bJUj8I2gUbmWOJTtkC/0IWIbV7btqC9uUy97hBI7i+/FwKn1AEEBWROWKp5omsc0+3HCCHevvbyl
smgcrwUZi4odcAvUiMzB7x/W0b1S0ir3SBvs6k4TrOm9mMRyCHb3gnkzoA8jZJTMkCARL0JlEhVj
5wb0wZibYK4ubKR2fRbY5WnuUEbvSovS5dGONCKjFDSouKjBhyNoG9A7Tg5iX3GeU9Oyt6nLbvBF
m7kzPQiY7ez9nBggpA80+1zWM7rDAFOKNht2AEkCiZmRKw43qZkIwcX3kZ5IVaFqmTwFZZ+OH4tF
b0Y1+2wqc5q7Pu9qV8wVjQMWPBHforth/2XGNKkL6iWslfC6xgwDgKQgQ6VDmH0MPMskXgHKM42C
En0joKQeYmykejaXOU1QAwnHDD56SvB2Qb8BJAmYqK8QOIvibEMh4uwjFy1AA2dOnLKM4LWL6eXw
R3q826TbS81XWUKYBIiI4/OmkGXgrBPpdPbOVA4hl3C2Z5SnlU2nA2fnIkGA9WLSmvlBhDJPElh3
78U2bO92mkuuFSkXdKCgvJjdCyUvp22RhMB8MJoN3X4hKbzFrpV+cWdRSoZI6D9sJ9ePoWy4OUQf
oFiiM0zwuqbfwUaMHtNY9bBni3UhRk6wiM2QlIA+/32kXDA5VWYiJmqQ7/NmbY9bwiT3h4VqIYCv
UtB6n1AZGbEUcNe+l7QDDKSceUHjwaOftXbbRr6HSuQn5mypsYG95hPwCko7obkQT4LZINQf+rET
fpoNRDZaZr45I3GkcZ+Er0noq1OPg3U6J9B8PxHI45zOYqdgfxMEjS2KPjwUyib9bIOUnv6qBif5
EFtgL7Zo0tp2kxQ2B6xqBFWzImQ3eM6Q2IYb1FU49GJbGe+8wfBqRxAKkPuybaFeykR9xsKHfA8F
KnQLxE78hkVn0GC1PPVSaQ81HpoYkMWQZf0fplkpF+sULXH3GJUOHw0yrqo6ScJggTZYLRQfjKJE
Y5BYspyLoUSvlAZoSicI3fuJMzKVfBOTYroDQ43014ynJLgtHKARa4iiZG6B2C3PNqwBdYTLz6mf
sJphgJWLHBJzZ3Si8GRvjQ0Dk6AZuhSyQiNiXDEVUESzycJkBsGrEzyfC1pyLHEPrTlSJim7jS6g
D+1Xo28xBAZUTO69aTNW35h2m3oP/gCUBHzbgi2ZMkwI2DmXjCP4z+MFdkWJHaVDweM7E5Y/6rLi
PtYZaBHEDS7Ca9yjW8AxvA01YePccDSZxkvSARlYJqoT46xFyCfskoMSzR53S1afhqBOulV3DBE6
ExvfDxCeMOpQZAvT4Plx84IKOR4FqXExkrAfSW0bZ54TDPgolf0H3xo5DzYiQ7WdEStLs67WtXvP
tkPR6CPwDQBRtrg5VG153Yr7X6VHmXpGcp4iRXJOoRlcXFKERTAvUJcla1r41vuEU2Kj6BbSGZY5
BrlwXGw9rPAY7yamDe61z4xWX4ssgqGWR4h8K8IMj5g9l6qDeArKSHROrKDElDbQDyEhfRYIBKv1
PDTuVSV5ZL8FNRaJc8g47onuQLGro5xtNwwBBK4KJ6/co4hMiAQ22l0+3SRCrBzPjX7MXZuOvqlS
aztNoxy5+jHcMlAdeGNQRY7jaycWMmHcMqNCpjQrf+8SbkNxh5EeX8eolbemp1zyKaty8QuBtHqo
E+RzO6EleBqXgAiHB6uMSc2AZoMjeJfTRQhf6QkRRAAsAcKxMrCjbBggegfUEi3i5dQVT9ig2Mht
LlTx1E8ob/8kEsdazL9iLAdkqPV9QbI0o5h938wI4fMIpfaJLEh1KMrfDjuX5AC02C0yOjxBfscK
QlLlkbw9fIcGQw0iiX3iZW8TwHKCA2TenTQiA04AhRXel8weOvAZvvMmLCe5jYM+fbZUoJC7OTAp
FkdjPzKhb/IfwhXE5HqjUYUrjBySJXy0oqZmpFz4d2E3W+1KCmYBx1gZ0T2CDpJjSiqYJ50AtFn3
Q2CERK+we1AwxdEe/yn+cSJzak5GOMgQddQTMtvAjyz9ONNthIDS9YDpA9lZI9gfN0SUevDjEjFV
UAh5idCV9Xf2NHJx4EBk28BGh7Traem6t7gGB2NnKysbiX/PB6RGLsBsYrI6+x3rjI5pS5dBvm6b
cXl+wBiQ9Uv4l0bBTR9+5znUlW0+MbEFQcOtIvx2/PCI/CASp8xQSUQl7nfSqYfSwDjoMuj4Z0Q5
WCxcNzEhdvkKEJT1oiSR9kNVIUXBeOiYEH2dWgEyGloi78ih+JmEvdEfm8FffGxyZBwyNh7VdAPm
hoqxGSgBc/w2LMpZVLHkGFAaJna9s1PXnCWR9hjdJqIXPx9DxvVfcuyR97Yd0/DdmGeWv3ZwMb0G
0wAbBRi91fyM2rymy0qqbPAa4CDhFfmQaOBB74tTqH8AR49V7prk9/VGE+3syRM9Wq4MjeE6xrmu
TkbatWxLYJ461KEYe/FiVLHnIs10VEDWi51JOL4FJ056kQzlrPY6xYD2EKug67s3ClwUP0ZrisqP
jCg++q00aJfAhVSl4lghardPZWgMTEsVaRjFnWqdxYI+poAsTmMSdHaxQdvt03FxZqfcZ7CfiRNV
2O8VGkBuHDr6jPQKTrPFCUclGICq1RmXkghxgo0SUlTng5K5bKEbkSSk7+EwIM7wzMUXN7FA6j08
x/IZdh0ykFAZCJfcaXB5lhFPpKeMvv9I+pCkj2BSqI6Xpqcu3TYowOxHt+gQb9G+ZPrusji9VLhV
MTrlns+03ff68qmm6V49G8QJjO8+JtPXRqBB44ajEp8M8i0QVea9+BS1OTrsmZlMLLpSZBWzmM2w
Cn5VQncaqvBUIgw7+q07kAHKRyPlax/Pph+ulmDj1lwH2OTNNZy3kDpb9gMjZLQO4GeBDSTXuBuU
Rd/GEXNx4l5w7qqk1p28wWLK/eV7LC/UNkKHSM8ZXScE3FGTQDqvG1SpmwqW6c5E5viCso4wJals
ccxdekslBtKkdJ4L13Dr9yaKyNwFiplfmtQ3GLgKPEW2I/xTH9qjVR1cR8HsJ7uHZtE2qYM5OTrt
aAC0bHKn+hCuKYIdR94o+4F2it4zoe5O+1h7nZtcS1Yr/VbKgL4I0/LOBzfaIb7zrmkJwwfu31Ks
hr3Jz48Fx9lfNMUiV1FTdC0NDjEzFP3VDxwiQCgoRIkAMxx3hrOYDYXwn3qJ1Y2deoCBTPs4SicI
3KHdkb8QdNX3Pod5cuYuGlW2sf2GSK11WFK6nhiEL93GxLNI1hBlZBE2EyU0/DOLHOS7fuxDsDt9
L/QVhURpTAj9uX+MNTqUfDHbQGwK+0NBm2VivuE1PtFaswxZngZzwtKl8VCqF4YLjXENqjCoHntg
AQ5mHbtLCqY7CDtopSZQWmwMUTFi6Bw39H3vu35EihFngmY8Mk/TmYnUTWXtG/g4ev1oj5rCfDTa
ypLeqgkrabzNibR8ez37U4IRg1gchP88ME3t7EgV82q5sZUd1g8GSRQN/AGLbC6MNqUR87CW8NyZ
zcUBndHtjCNDTDtibZLQuMx2yHdNITx4d1PGtVehu0L7PHqrDqeEmW3S1Mvf8sqcIfpwZn9K8jSb
UEB1zZtgaGE7F9JTQ+tUtRYZPjX36qVIUdWuTE5lFurUAMMoUBRosyslokLsOdkNTbRNs5mJ5doS
NhaAbeugk3voJBL+WzrsHVFHOJL08AmE0pk+a5881AuVyxz9skNor+uOzAR5bjlwmvhsWHdPGV4i
oK8BZQW3De7GS4Vqtb1VZKjInRaeZsynWvEYuQOh2QqOWIBdp4Y/uAbsOGEcyhCrX61Yyl/4vFP3
YbTzGdmmMqfyLkbD0a7dxDdyzDlEOx5Surekmc+6uhi1Uf0kPUmVeyJvTXi4+H2JndU0pu4HhPTJ
YRTsIvU6tyGy3nqKbp+gc1yldrvpXN/4IBPaIudGcgmfyDOnWFujaEQ1H2IIBteL5DrcZTyM+Q/m
al55Q1vIxK5HT5yKoEpyQsXpaQP6JGWLIYpU8fhF5F2Jv76kZJrtVe6QYII4crAJZHYTGoVrZkry
amaj5h4c2CLoUDGJvC1CCWElwFXhHLF5TnzkmsQmCikVyV9DlY8PhcNUOGDMbIX9loFuFJE3QWZS
fIdbSAbvGOYEQLs4LD+IAYoVLezEiPQTYfaMkdZIqSe96kY5+KCo+bhW0YDu/eIGcyxu9cTQ7jL0
lQNJEsZ88JUxdnOe25E6BfVpDIkjyrG8ROvICAQaxcTz7yI5NAHAstEg4yLqWsBplmfuOxU1JGmN
Kd0bmREOvUwTW5uifI0vhmlOkRQGIhCbRJ5VAIMTiVGeuqdW1+GPGC9pvrakOaBSUxYS5Twz3A0q
nuh7PdvYNhA5xd4qpOOp98j3iGI1PcN9BlUUPmEd6Oiss1m3pqs/WmC/6WYmFwLeR+8X7mlAJSbo
wLFWs983yD8xx9rPrArTjRNqiIM5OF3SiSuoN1h68v6GeU/1RjPaSAA3CCwLYDqrX6gFpnMjwmGX
ce557ZOsuSek29sN1AI3FvLcW8Mvo5fY0+Nbz2HJgdgPMYG2UpFdRnrCHyHLG1z92EzCg2G7DQ5t
shHpkRmJGVD9wstYz1p2P4K6DReCZkhPiSNPu+OZI7utZDD8BV9MvtulcPx1kKXF4yJaeCJz135C
9zViBssS8wSyiQ0N9QCHqqZLbstaERPsKATsnCdB/GQakYImBOGX3QbOGc5KietNJoDC1SR/YRUd
z5T3hLDMiiQFqp96/DKsPvG3bkWDE3IEzp5nYrqjCdMQOhFemWcEF0+dV9z2TkpnZdH2chKvSRLg
WvK2rwN6FiAxjiferdQT1yqB20Fd4yU3XYwd/DDWo1NvKRILAtn6BMqqETGBHgpb3+GOZvwYCr9Z
V0bpmbezzIBjrGokK/N1ojCzs/UgZgnNWwGIWovUj356LRaETcoKdy5LQbuxkSjK1mULwLQKPUSU
je9xMGVEp/M3PbTuW6rD9lw5pGCsZRS07WHElkNoBPCXo9W2Zr0uEJbBulnGnGgoW/8Q5ab2d6Tr
FMFravfVAQEnOz2cs+BXQqAZB9MC1vqGeUwyMIgaZn3v20aJyT4Z3CO8oGQEgenV5qqm0c7GCnwu
wMNmjbgAK1sHS/dI+SRp2Gm2hUxR4fmKw+bSVubkrGkkVO4mKmtPHJkH4FHBCkbbuJ4ErEB8nKXF
QDQO501Ej65cD3lh3ZA8P24C8JMsf34ZquOMRO99AO3ibUhsZ8FpZBArnFk6fdb4ocpNzwy2uQb+
gLipV/zMz3mJ4kKWWgThPfJId9iQKR+4B7/MQ2NrFKpjdJ7jaF4URuR+EGHjQtEmidrBUlglqomd
vQiDoTpTRVguGiWjDDmBBFPBa/0eYLhWVX5nOg+sQdcVTGtT4QxwDFddtVf60SrsfPOnA2Low8gt
A4RI4ngfcGJ7uDQzEkQmpGX1FoQWYmRcg7gcB0SowQopQoUXFOgOAdh9Kx48r6N91dQ9g+LIDk+j
RBl+igs0n9vIc6lvchv11RbwQsfM10K5xiRMGO5d0Wr7h9J+V19w26js2ojOeLMMq21OvjdWtxyv
GNFjECaXCFiHi4CL8xlpcc1EcozsHHKtCQ0wrihr5OdkU5YTQGuYycWWISvgaIgxo7xCu4qqx6g+
TFFEBaUsJzsgl8xRxTarOJ9vGclW19BKBY8jIUaXYGzHhENFyjrd6cwPiGgu4TD7WEMfVN+np6bg
ALcxuii/ImWQV4+T28nkNKQPEUFKeIvQQMSAEVszfY5qXNGfuDzq8aZOGJvR1PWKeDPac4mwKE1s
7pmkaxH8pOjNrUseOXl77VqrGm+wvjbqucgbB19ym7ZhuWKkKxo0ivDU95TqpNhKgDz2uQcbUtJc
KYv6A/FUYTxr/LvjnQsmqMXnjS1zDQ+ALMEwqjvWSjDiFQ29sTajHI57bs4bFmeuP2y8Rl8yM63K
rZWWjcHkxzORDBijEd+QIWC4+wzxJ9zNbAKaRUomDbya4U1wXM6f8i3HlxK52FHduDoWwJShjZm4
ONcabAT3Dp/TcENcT2a/aSyPalxD88k8ImfRZ7yaFj21TVsBK342Zs4sLxH+dMawhY6DNy6McGkW
EeFxcKIxma4MvSK9UwzQ4GahGrf3OJRzPLkJZfUNjpY6OMyaamOtm8FjCaY6wasRNEEe75Tb5e6+
HyMjvGLdRii8os2uc6JgY++VNCeLKBu2pmCTa9qVOJcJnYTulERFuioRYxFtGeDip4KMbBgQ5I1v
JnNMsktE66ne2jgmmgP5nqq8DwI/5BV0IwLngYb1hFTNLgANvLV2IAR9gKkZ15QnTX0tVV/2J1a7
qvpI48Zwd3mV29LbINXJ8ZvFZiPvSnx99v0YWFN/MzRpU91hQQhmZjz5xMiQw0CEisIU0akrmS29
ThZo2C0jBFKredqTaUf+r10/I1O0Jyif7NhXG8FsOq0r1yWunmKrZHzrZ4jI2LdqF3MortVriffI
+7K6tA7uF1DZtJ3mlsu0qcFnuwiOJrSnG29IRbBlFlKVqNwS5pzbESbXAkmR4iHl6WX4xDJElYjg
/JdPuE63NXTaUgeYXvA+jkH15DHYyXdlEPbDps8KRHq+n9JM9DSYWLqBE4qOsYnE97nyA5pRbqAw
VBW6JzWD/iu8aXjcxSbSgYxvRRq5tyLnmLGthDH9IG3DoZjI+w7Lkj/iit+QMVpgk2G2t9Ks04hL
7ch+kThMcaFXlIOYLGje03nCr7U2nSm7aykNF+lLql5Nkmho/DKXObdsRAONekv9dLS2NLDsvAMB
n0VqOJg2A27wAglJ10FLhB8gO8YJ4DAblhoeH2am5hj5qLKmiKar1q0mKyiRBUM0UkXoOTMQaw5t
RDIk4BDairhHQB5tuyqL5HYqibg9ggOmBE+Z78VradDw2UaBJ1BDOkzazkTDCdSPdO4JIq+WUSSl
dLBmvj2EK+WUWbKDboeT30NlRXTXctJd8Zm64U55gSQGuWWLWAFYtV+DmL7M1kGV8w7hXv9K4h5R
IqwUwhBUKNiE7dwtnRP3WfM6ZOW0p6Pt99sWO2q+nVVpugfWLhOtFCepO6uJYTTPU27PIPZi+RK4
Uk0vAsHjQN66oafPTOcU/MAlgdFwZfV4IHAkvQUPY7WPHKegiYeTmJwj20biMM0J4ZEwllVNb69Q
eAt9i2zTbg6+BygHPh5JLLtYR5SKQlY2FhupjOwmM/BRrJm019EhNeTUYE9rCYNchdkQpmfg8jkC
h75vUpQLbvID579rQ5TV6TnXYCxvZ1I055tI951/Bxxx7mFoAvLZeIbhfwQwapOVJzOqHKsRZXEo
JuZZ2wDOwfI3mbzNEUufeLj69yTC3ccdPxTf26QI0zv8/1FxJKtOzrtKeMEjDB89bslFwhbEKqmb
60yzFAkRBuMCezkrCCdCf0TiRhoqH4SXG68+KL72jFs4rs9+leUjVwStADrsrqP5F9WxDzpL9NuZ
lyFXA4qvsekNKDVX38YSDsYJjf6OT0zOVw71kb0hm6JuuZHE9IF8ihhKv0ktaPMw96v7oZdee8m1
r/OLDAuiEGdcmM02musediaV7ScYKUT3ddXLj9lr9bCNCXUeeGNZxcM2OzWO9GGedn6XusFWTiEI
m5IkUOfZ8aCl/LRaExksg9Vc38/klEwbY3Cddi8kTax9WLJrrVgve/JWJicMN41d6YCm9FCTad6w
ouwI6GifisnufuH5Bg2I38+/iwV6JPRvPbJ67cPmP+ZIevTBCI0s3Qw0V/ufFc12APMp03BIJVrG
e4eWt7VBUw+UvZyC6DnpDZSbNhyO8jRURlcfHdOX5oZZsjHsUGTRJvS8tGkvlYdJ3CM9MKSmhxqD
/jK+bbSNpxoC+JfVchIWcMRuHYbf+ymsmv7Dq/oSwckQvocteaOytsXeU7VxHRwRIliBs/5YZlN7
5xGCwTMP/m7LIzHu6yhovjqychcImoUgr4xjg8o/sB9aWgYfinVwNyM1P3nm0Db31BDWrRsbgbt3
goKzmwMx86uSaYT8blYnHNo+RER73Egmsk8safY+Sw2r2mLN97eQcqs9oIXpoR1MBx9ZDZ/PUf4P
mnfDU5uS2X7Em+V9TqzI58gajaPo4vkdxCqI1yYMxBprE+1KRVzlIZfAkHZmP7oeO4gZOJu2TtVT
k47+SSk81uuiHRCiZkydHwzoLA5Q09zfo4vKtrVFNCj8bX9HQgTymioaTmhae5MTe+tnt9Cf++xY
227A3UC44ro3QPm1eRYfUzVPpF4i+Vthp82+yzyH56pbhxO0kaH1XkEzRzPvKSdFgcHDM5CqytyX
xmunX0EWp4IE2RQPuuFbtj40wpOPceIwYQBiCBqDBgEBfQIv1M1I5IVoV3he+58khgVQpBWYfpAL
proxaCyojceAAstwXkyEfIp6psBTk4ebCJhJv8OjOkEad6w7+v3RJS2wPeMenN8CPTlX0lZRPHDa
dKFK4lg5c43T7EgCXo4Tj+kiy6rBa5nCNt9GzJzmAW7iUh/RBuwYuw0NRICugGjEjZioA8idWV+m
2smbNTQaXBtgXJk2Hc0xp1dCwViV+86vnHtgJcBMh1LsLa3kGQydszdBW9+FALleCkE+B3kgckfV
rx6TspZqH2YRcAvJ4Y1VOHQ7ebYLJLk0VZBbrJwsNJiUNHAANoRBTTQiEunZG1LxwGe1lutrFM54
Gl6SEki2ELp6aiZl39Dmk5jDwdi86Fk0xIyJkDlhiJTZYmziD3VzCDFokWFNTDCATegmRLAPSlAa
1rpl844jYPQE+fIRooZhPEzkR7xN2jm/6ZfmD7sADSbBVQOqVSjzAfzveJCtpb8zdQUGOMfmR0Z+
xDF2J++Ar6k+Yh3Kp22QYEzb6HI2iqNL4Vy9GwI8486pC43uknBPd222kQTXysmvWKO6s/JtkjNJ
OyCQJ8wpDytY+PQYKyv0QVrWEgPukDkGCalCN3zaHSc7MifncZ/JYlAIsbM5PuMxmKNrFJKv9CxY
bykNPEUG5pSHcXkBVd8T1sJgnuaeQUCMGYTexgrb7EfOvXkOks6lReADtpaOd4+Ca6Q44+/aZiiR
eQoLF3MrclqUff9TWzyoUS3FdHD8ZcosAUIQa4rTkVP/GM+ESyN53g9yxj/bEqMV3xG0WHcbUEHF
LSyv/I48umhCZZbJ09CNT/BmcvfWLHMMIbQn0CORXJJBeQJVtMld4qV2HUBeQAg0RDSIO2NQJ2R2
luJI5ULGuM3aeuZRdRjtZHB0Gfv218lgKsWGYMELzPY5EBOLAL+IwN4UHz9lUXyHLnw2xo2BwLLf
z45RcDo0vDaqnlF+Wlm3qZTphWoHjZB0VHx76FR019wHCnuKrg0BQJJURNBg26rjHNxtMms2PBdm
mHJbtTE4qvfNhTjiubwSYmy0r5NWA79V29nuePIsxXD0KEXA5GcTggORHwgeBxx6DQnFDBh0goeM
hxzTd7LxaGYvt5wfdMyuADtOayNyo8eQFA3qAoARxnTy2bOLr75rXYZNoTKly6hUpbO/zbCc2Pe2
5Rnm8dsf//GP//yPz/F/J1/0/kCwNbX6x3/y58+G+VSWMAj86x//Ab+c/35/z3/9m3/5J/uv5vaD
EdK//qPl5/zX9/C6f/7czUf38Zc/bOsu66aH/ktOj1+csLrfr89vuPzL/98v/vH1+1Wep/br798+
m77ullejxVl/+/NLx59//2ZF0e9L8M8rsLz+n19c3sDfv918SJV+lOUfR1V+kB31b9/69aE6XiWw
/2YFrgtPwrICC2H8tz/01++v+PbfbMcJ+ILvm8z87W9/1ISDpnyT9TefcXoURa7jubYbfvuDqnf5
ivc3HsyAQHKfLp5je/a3/3sB/vIR/b+P7I+6r+6RXnfq7998/9sf7T8/yeUNhqaLYtp3TAs6ke8Q
D83PaT8/HjPaHPwS/8tCkybBbFWPQ25e7cD7HnXHKMZQTMfPtziho+8+6q48pu0JGXy5534rN2lW
4hDtx1ViWPMGAM45cuWnCJpdKuN+l00R8TGk242u2+xywxMbxm7Dg/12JOCxvqGflnHmE3RaAf4Z
DLd6swaNVx1C3d9ODlM0+dwtqETD66ddVlkbmak3dLKEQimAmdBH6ZLWBcNh951SolvJhA5bBe5g
o4xiy4x1WvAF7tr3gaTN7oPGi85Ey3NWaQEBGSPPEtVO497Taz4FhtCdZoCOPngl2+RZwriRHFJ7
FxPwf7tH/vwI/vsld6x/v+SuZbqOZToe/7Ocv15yTrOcQvOpeHQc91q9QD3CaFmf5ySuj4uWYzMr
+XNwAwa8zfLLR7sE284BGaDB4gtGy1sUXeOZLs6Dn+MsgBZ2UxcWIzpVrAdLPmkSNY/+OON183zQ
rlb7GiFGWKcwFGh5YUk54hy6/5/fl/Vvt5IdeqYZ+Ui9I89znH95X1WSRJ6RBe7jGCKhS2ZO7tYP
RHhHVHoXJuoP8WTgSA4/I/cOidbtjIlwCPpzZ3QoaCYS+bBJ/c+/k82j9dfbe/md+Pw8nqWAax78
9VoHSBMHV2beo27vfSBQG7H1ey3ZI7z/w9mZ7DauZF33iQgw2HNKUpIl27Isuc0J4SbNvu/59P9i
fpNruWABPwq4g6pbmRSbiBPn7L32g9rLT+wRNxUOADubXrRKfaBb7qqoKlgJN3pFZEAbb20R7EzR
IRHXpvcmy6/bXH9R1ah3wpY8TSg/WLH/by39tpT+9yXRWWh+XLjAd27QwuU/NivDf7/L3GQQXlu1
cYxKlCpx9hIkzB4xV5JGXUShI4iXZaKTu+Yo3WQEXjvpnL031VfcLh9h+Mbh55MsSsLBVpRqMS2r
joaMUT+Re3QHmgkRK94bx1Te4/yFmpMeR2fQu63+KGPLh500m45wxikvryTskp3c7uSxmd3BHzHj
tG/o5MCjYRWO8jx3aG9J9HD7g7Qke6P7ydx6QOusiwID3CAO2pC9sg9ibgxTzME2BJFWWveTAB2t
vIDYwSZ2L5XyiTPqkyR317+/COqyjn1b51SmAwbjckEyD70T7fv9rBlxokk3wlNKTbqmF/1CdxCt
oNFG1xk0KpIrVKEx5LWncZWlxauBe9VBcjKuRJx/9IGKk7Sf/pb28GEwd2RBqvnZqkmgGUfE1JdW
4IjuFMIE8fg2KP+jYQOFGsad3hxMKOmS9sQZCztQZE6w+52uxchv1W9+MR9os7yOnUzIV3BhtVGW
F+XshyN35RswLEuxNEX+/sNbqZgbhPzxKRTxGqVCxM+w9zVCPMZDqQOmciJPh5aJUlYrqXFLnZS6
WVl3aXED1wcpRuONZfPKO9i7Ji4TVFXG7cI2N7L+FR/T44Un9WN5JGYF4ZKmajpRB7p2dsHF3Och
R53oZCu840Op3CX6/Vxu9SJgSh9uhFltTdn2tJGocnMMrutMRkAWObpNZADOJEafxh2dTI/JMLCz
er6NiC11cAHsc8vYSHV1bORqi7nuykpwW8uHxkr31F273qIv0EAkvfAQfnzNOj/F1hSh2LJJQrC8
fO3/2WXH0I/RP/AD6i79JLR3gkJkvDfykjsb2h6N3zvm/q+xybYDW153waqyQaq0zWzUUCaQR9vO
w9WsYFcOeuUa2ErtME1I3JJJt8FZdWzbwbN85SYq+m6nB0Dgotp2436QPYYVL32sI7ul8YPqcS1Z
4jpWjGkZEZJYczXWhgFzjbycSVKGTS0Xh0DvKgYGSuYYE8eawTATB4R8fZ309VUNPWkbq6B0SfTl
v0ZgrYqNiHLUHjr+h9rIOToO94q5WbB5ZgWSOtI83y/vf39blPO3RddpPlu2LHP01xXjfDOd/KE2
mkzIx0zX/zAiPSBtjxkEVwOVS6l5Q6MOK/4FEP+zaq59bfawI67HMtgpmJsB5b5ZGc02wZgzaK0n
nBOoz1CyM5FlhjUP5e73KxbnK7uuLzukIXSbVisnuOUX/eddqAlmZAQ7iyNWwNPIhIbMADrgerRJ
lnzNMH+hZq88TrFg+Lt8UancFxLeAlPaIqsBa90u0z9jBaYXp4AI1npHDOP/x1XawkBcKHShyMbZ
G2txNMuHShHHYhqgRDB4Y5JJmrZfvlfqSar8+IZyrHXbqLvRxXDLFXqMzjmbc65B17QeDatdZwbQ
OdbDnaymbzHD2Asf1o/VbbmZeFlMnXYRoGj9bH8He4CNTymV45xEO3yChQv/Pd2MI5myItZdJrMM
KoY/CNuZNQXX+MaQ1bbjbUTNWdlrwZbgYiBR0Jf2WOtx5jrEiSluV3dea2p/ogDdwe/3Vl32mv8u
yf930RbVtmHJChaV729AO0W0pTJTHGvdDl262R9K07lRUPL2lUsAHtuwNVks1AbX9gDM5BDJKbJe
hk94DdcWMVcODAPZkxKnIcmvLY7Y+mhXEKJLjJHCWy8j3SUmDzML2ubx1ujNI1rhwp2RgSlasHTZ
J9aDkqOuEeJV8ptLO+5y689+JfNkkzrQMoVBLfP9V2Izo3HqG9rRilBvEnXFwiyOQi0Ht7aiZFVm
/kmKKth7IUIb076H0DSuNbCnThRwbUbdb4RfXXU+Yq+u3XSduiPO+tZX8h1EgOsmrK+DqYQDxgBC
4fYQmk1GYZkw01ATRN+d4N4yfp/jdtPoSIAT0XtZm8wkviDDn3ELUu4NF74cZXl63383Zz1NM2kI
sypRB3//3c3U9YZch+qxg9eY8fsIFnoaeAFXJuEErioe4xqkTKaHwaZriy2mvIVthS9a8cfbTuLZ
FExfNuLQq5bwdEV9K9qyo+HLkQc51jV/+lfYX/3+UoqfLyWXzTmUlApM37yZ3y9ba6sQU2SkHkNj
3sjKvA8ZIJielSOgDkwng/nta817b5afsMgejUnbk290p/ni0jnivGbXdVOj7FWZtNKG4GP5fiWR
NYrRgrR6jOklhXq9aaybDCuh0wfEjIsKS0PgW+6AoN4ZRHRokA54hDsnq0i7MzVlHaDKuPDN/q+n
qits3LpiIjjlsPz9orBoYTGxE+VImILn9/C34mI1Zv3znEfCazS79cL4FQ3LmsxxIgyWlJg81nUn
rK3HemifGb5y0pzx+A119WQrAy59CjdMd/gRRgWOQ9nfp5p34bH+3B9N3RS2xs20OXWe7zYcw3r6
fjOPVbWOMjgLZDTp1xg0nxY0FPrXae6w+W9aDLOceInaMNX4/+MiOMpgr2Cd1jTr/N0acLyZzLCV
Y1jIq9DLZzwiE5lUziDhRe86Y0We7b0e6ESZwlAera/f78K/LsbZN2lSA/P4hMoH8++Y+J89l/Bk
A7qKqhyFPcZo9oN72wCrWGMbtjprWKkmEsU+uRb+xpYeW6U0lnT2ZzsxsU8KHENqBUG3n1BPUdsr
sXwVE9ULPDIsPNkMkQMl9q0dsmjNywDGbJ7mLDbWajSt23C4VPP8jw/E5DOlAc7rKNvyWQWR2WBE
E8GmVw2KDnuOCOEpdd7jMX0nE7p11XrcC73fqsilMI45EJIK6rscnSK0XhKqiqR+V+Ts047C1AEZ
RbslPjSV9gRGY62IeoPi5daHJ37hK/pR+nBo4hFY2LE1m3QQ5ftHJAu8+ElNsRbYsiuy+ilupht8
LDdaFT02cf20GPbDXFwouc7Pfvq/v5YSXKc/LBBTfP9royIBS4Vn8hja/ikzk8dW1Y4lHuisg8nE
pPjY2vmFY8z/+Ds1mW4f7xrrhq2cFSY+/r4Kw758JJjxJTxUtX5PG+taWaqMtLG37dBfuLliuXvf
XnLD+PZXnq3gkgmE1vZbhOCZtkKJshpRpSNUvSY7ap9pqlcFe7R5mDXIksyMdZePFy7hZ2VDT1JW
6LMs52z4tmdvZqpnfqFZ0XwkzHGVT6RzhgZ2sHkH/5Ac0YaJhTA2QyPB0Ki0Q6T1m061X7Qo7Oiu
dPs4TreTvK1qjnZqrmwYtfzthmcd44GT1q03Ckz1qKOXNFX8741O2zwMfYdvZOHetbfk/e3EOOYb
Ehz/4lvdymo4X1jOfhad/ErOchZfINu8bZ3d6Cqq+E7Saj62abHr0g0kXgQCVdbQw7Bv2gRkQR1/
DWgx2bRnxAgPaWuRl1U2exXVFjLyEb+Nfz1KGFFIBTQ623RQN9lOvImkWVn9vvr9aMzx/nM0YvHD
FiMo08/e/zxGTh1D9Ttasr4CnPGQZkugEW4KH0uPk0vBk9loN7PZ3rXCx0VTr9BRH5H7cbP13HCD
uTqmdbr5/bqU/7Ec4NSSORRrsmyZ8tl99EGCyKwGvC2MHlDy+J5+3UjrRPsYpO6mtsunppfxTwVv
ltEA2db+BABAHF/0HNy2HV4Wp2JW6KA2uwJQs+ZTO1jjQvhKCA+f3GSSHit5TlyUp5/kJa90zX8I
VTFdKPnE+YJsCM0Shm3Zpm2ifz1fYLRywmIJ2fYUIQwKmy1zQk9utPvaGk7FPyjSzkrCaxkHHBkx
z0ZceMz/oXp0c3v1+0398bCXa6HFpRu6oWpkdS513n+2OnVkHZCHdjp1VbYK5Oga/+eNMTVXI1Io
q0QD0AfixhQRKZJQI/Luimj0jSyjRE1S5BvNhQv693b9d1laLgjjB+ccg243HpjvFwQFlLZeQMhU
b2ZvUzCvBgK8EPBNJEur21QTN3kZrmxOmXnQ76NWXaltU5CkqeP412Fw468j52kEixbvukIi9ENV
PyOQME2r35LOu6E1ep836laBCQVtp3yH5fi6rA26PN+kjUOy3J1fiufOZIPMxLPMiGJsurcxp32b
lU6IAFcP5pvfn4SxfFbff7hORY0lhKa4zlpx/tlh6rU7wqHZcsJ9IZZyB4ymPJOWgaJIBzbxCoDr
rtD0GKUJ7CFSLmRXS2mz6UXJISjsnTmeGxpu2QY/Z+tImcC+gOptRDy5xnDEkIIzOF2PumkGr0ef
u86YgJdZ+0SgAH9gdkvENlbaoll3eCjACDODJmSYAjUnN9IUuzljsaz1PQlcaO2T8hSOCZDW8sYc
qmthvOOI/zSsNPbmsN9Z/cDrUpPtl9Se8Ilt0VucEW0gnMHvCI/muO5oiyV0BvqxGjQC0cv6YYyz
0+83dxnEnd/cpTuuL2MUVg/57DWnHyvlYTd3p/klU7s3YBN/J/oiVjGcmrLsnaoMsT3ZaF5HO4Ax
EF0nkD1ZEspmHVbwRzMt9YroVGuw14jUOGWJ/pfg6MTT82AjLwqbpMUAm5XUSwGmljTCSJ+g+eGu
ckfT4aUvxSuEhcalG/IArHNNmjjR4bm1yIrlZ6sd7wJYgBVpgvC+n5VO851xmB9TtVsHXfqnSoh/
TcUe6WXvULyvxwqVXYdiuNkiSsLVmvOPLrPeWy0qaPuph741bvRGm2g634PJH5BSBg3WeTTqMR9V
WBQbcLCPeUDjlmf4bMBLTgGiAhjhHwFLIwwqKeL+NPzFzCSfZyV4JvL5vsTs5VInYcQW5nuJ4h4L
nwR7yp+uKsW8VZWRnJ8UMl8izzMebGI9JgkFcPupFi1itbS6zRqiUcb0hL3wNGaI7+Vui4cJj7qy
//3xa+ezJkPQWDCXsxiFw+Jb+r6oJEoOoRE/H/3G9MGO+WQIr3PjnK/IaI4tQz2aD884UxTXsiKx
hg1yirGMqnNyl6k0huYoPlpVsCLsbxd1vPqqCu8iMGm4GGjy+6fI3Op+i2We1Cng+WieWMtLy7pi
0TXcwX4Msy5zsZWEXgpeN8k1ek8I7ty2NZwRWj3UwY0xXPNfcXhGNyC6R1wlVGRz4qXWQIgjie8X
CrB/v/v7mmOqOuNhpnAMnNmOvt8XOynSsY6M/KSnoMD1eAsdFtdI9cKeEW1g2dAN6+5SS0m9tpFu
ON0/YT6svVZ08BLj6WoO1Gt1sC3HqkpjNXVR6iaM52CIgMIa5HUs5PdRnXOPGoy0D59BlI/uWS/X
SFreWjJmXTiNuxQxqAPp8gFYd75GNli5If2LsUs+Mm18HpEIt1A54Z45iY0T3+QQpei4GCy/ROQM
MYBowNTTWLxcY292ynOM+vsKt9SXjtvN6h7Jx8i4rCz2qtG80rN+H0r2Gns0LbGmkF0lYsKrxius
kbz62vjJ/IIQkWHVm7B8MpM1KmnmdULgmgu2FORm5ZX9hGgmi99GqolZVd+sWDhwaA7Cju/Rml0o
gLSfi9jytGwOpGBBqSDOFjHVDIcC53p+GkvrL0dNKc35ndqTmStveJI+a/JGymne1WF2m4zJMe3m
HagHN5WibZ2G4CyUlwhSMS2HN80aP/use0yzlsBsiGdKU3h9lmKWRhiMOVF3G3wQuZoig0NgqYbX
nEUOGoiruic5RMDZsMmKtmSGUzqnQOu50sZHvCt7GNCGc981Jmxe/AjeUGsbayg/Z5h3gY+3uVa7
P79/4P9O5GcvMq1nlWqVCZD2Y2zlp6bS+lJfnuCW0RZtNpHs7zqUMJjXEihAZcgPA0zGIgRBQxv7
G9Q4hH12tg3+ct9bwW4Ig9dyxsxfBTWluTE9RpVxF/Ykmcph84eEkQMO5mRNvAeQD/DDv/+EH41+
1ihbVgD5qzIOU4qx79/iTF9aCia9PClTTGClf18WwzOUnwfu2zXO2NucrrpZ2gFtvQivR+XfM7RN
nJg9YMjyPaEyOznL3ic93IGaJMXgQmmm/FxFl4GgQnWytCpp93+/QhlgKafvuDjZiNUUq3nHIQZc
tA/ZNRo6/q1xH6NaW5VaM3uldsVsFtLcCLfEWr4hWIwtUXko1++niOA8s6g5TSPwT0e6W/ZIXcOK
w5wqGY8zcxkw5fZKT3BxXrjTy3fy/WWxuMmGrFKGs/addwxjTSNzJxH5ibb59UCbm3PB1LkQv0gS
QKyGqZM1ON0qc3+HQJP0O5ITcEfAgKp8jy7PhQPB/7yxyAQ0k3qXslc5+7BTScmgcdT5CTDTdVWr
D3Y2r2lD3OFH/pNfJ75ygtv0GtjmB9EhgA7Vk1zGT0kiHzh13XWlTW+RFI+83WT4P81U2pRki1O6
2Veibp7qyrLXhky+SZBf+PL+bRFnN5O7acimrjJTQzD8/aUIhtJPTNIaT8RMneSg3JdSdF82FlSR
GExxKB5So+KS3LL8Q//82ciVLwB/IMLxGg7rSM8MJ2TSR20wvEai/hMQlOhyOmbrU8GBDPhxsSk8
tnHOOyRrL8zNr1M9gTKUJwezbWx215x1tyafc6AlKCAMOMQXkbNUi6OSt7JrCOuub+rgmpYC6tAF
n9xkHpEvEJhKeHJJx3kHYzesPmVyUsm4QWK17uTyZDXgiAH3znV56sP8trayvdbAlFPkTR6kf4yB
3nHY3bXSOHi2weE3Hh0QdsjTicMdrKRxQYDRgsbw7Ob0TCFVaqxJ4IGHIRPruR9C+sPhLoRhVBvq
AP9eFA4Z8qtGy1QvZ5fysk9JIyWTmf0W8Dbm1ajf2L5OPnVm3nNquDctGU1G4eRlWdA2aTcM3oWj
2MG7GLzMEH+HFGPa71/Rv6/k+4MnBk6VVWvRglFfnT14dKcxGL6pOWHFBVes3utpM3kamUvOkjKu
B4g9BnI3V2XbUz20FkzF2AAH0t7FndpvSC08xOQROVNvGNTBHbj5HnxpJTg8RPGr7jN7S9qshgVf
PbYL77xNr/K0ekhMhsb0YXWvLyraVrgsy35ttuaLVKN/lFUMsol9AqekegVASQ99047QOub/jL7m
ufyTZBhH+g5OQRE9p10FPhg0ZUNSnNmwKtlytO0IYd8IsMpG306rxJD8NWAnZ8jMW98oLo2B/t2t
87tpK+QaLm4WVqaz1b9ELi5bltmcsMk+AraoDR1/js+d6dS6dUcYFW3cc+QKgr+x1Zx0mf89Vi3f
PeIFVVk+JTxaWXzAnIEnNx1R1ckHTLSkzBsszgi6QndOCS0ak8wVoEPDal6AThOHaTP0wEUlLpgD
yD6DetK7+FJPXf2x6PLTbMpvYr0M0BhnrwtOl3ZgTtOccIL4gNOWMCypXCedr8AnMK+I8FJXWtK5
VoIQSKqU0p15ccAEE+BleXMxbcrSus+C6VDRFLUYSHp2QTleleUmDoIt/iAAz3qVX9gu/klezh4N
M2NDBUVm8rafi8LSpJ8JgUrqU673x8ygXk8q1PRYu8a0+MLb97clFDHkqhNuazVybuOS0MNjYZiu
u4GnBmnMbVpOtkrl40APv8D3XyrmfzR0DYUqnt2Z3hgDVDa37yuxTwsZhGTImrf0x8CRPsZKdzvZ
NTWq/JwnrD6+VO3Hp7qs3oL4YdTtC7fqZw3DJeiMbQwVFYDBeev7JdCX161RmsRxpO50kFbeo7Ms
MWnSh7XkSPfy7Yz+e12F9RqgzLqP9NzVzfAWNapYRdY7rcYItZ04EGoHTL+N3KCLL4ya9eVb+vZA
uUp0AGhZ0bPCSjz71gxgVBhcGYjEobyxwxH0DR0OUY9wMyXiGHqk67MovNoQ6S4Ah0u3Anqd3URf
sO3f+fp3GM1pFIHTRLv2ARePl9XKkelQ6hZ6sWsLYw35wp1FswuK7jZqGJrk1VMTKde1rqFfHMMr
9s1bQgKBa2HLd+Qiw5AJa8iX40MuU4I2oyVd7Xu4Aduy2MyFRX0EnFCoRMf1wQeI08cQNT2QAZ8S
AAt0Mvrb3xf5f3qYH7cKobEFaBtlwfm7P4Cit20y646iJGNITx4jy38p5hF7B6ne5OOYpr9WUgCY
veSFdb2GDvZCAPb69+v4eYCnd2PptG8QMyP3Oh8JGuHsD6ERysdpKlZxC09viHWvMxu+K5uifoWH
GfrAtJnYGoKxPwwdDitsi4k7AQMcl6NiPHw2Pb10Sz20LRpgaG4CRBfMdJ+Y4BDKnxdk9DzATtGj
sgD3wUSQ7hr/nVDvm6FF7BWL+FEFNglr13Iw0XQOmHoOn5JO1E1jENxjRiujlV5mi4cs+9kfYmq+
tMLTfJLjL+pZfu4aCnQCplToVakdYZJ+/95MNcm6UtfKEyYnJmGUEpFJZuTkk/4wWQfm3uSqBQO4
i6l3UyJlHZsl2PVLalgtity0KeVNY5s9HCPkW210R5dkA5zpKjIyuMy1hute8rmjn5bot1aWB1u5
lj5Bf/ZXkR29ijp9jSuYwDERGnBbL3yqP9vTyw9Ukfgh2FkmsWeVsWrb6f/9QFKVgV0l81djWpCy
W0+3+gcxsJr2tPRhOL3KoYxHdSBB1Fr3xCO4pjysQZHfDME0X1jofp430bajfzfZE5Bn/ZgQ42RH
4FiaxUlT/Dcbc68zgrly+/nJTsnNqTrLBcb0hpMHzzbsQDXIt+bY7vNYc+FfIzdp8H0G9jo3aIYm
drYZCqlykPTjNJyK0i2NeKNViOjMIs09EdlvF76opbXz/cu2uHsoTpe9DfPf2W4hWpKp6rSMTqPP
LkvvLpNX0LEkFt3GX+XDU4/6GzF+CoB/vMIWfxUF6WM4kpc+SS8UFl6F15Ss1/K9qS0yfpUjvLcN
bvjaQfp1kvrJixY/4FTf+IF50w6C/Caq+jGNHyaElWle3nXyQw41bi6rm8DyWeYg/DT3BoNI1ei+
pnQGcIC1hAce/cmTaRdNtOwjI3jK22ozVf7d7zdF+Vdmnd0VjWoZFfWiZPvxQQGuU7RYSaMTNIqB
DCv8NeTstnlJc6ijO6QpyKy8fqDv0t6OZbxvI4CrEblyDB0UDAiIKxzyMogCi6YXHLwSTXLGExg3
QYpqb1gd72MMS77x0VaQM+UWjnGK6cyoMYyT4hrS86UDmHDMDyf/IGfhQxJJe6Aw2z7WwNSNdyVH
CcJrnrSRzIMkeCBT9nZowY/ihk/set/C54NjuQvl4YrYWRfB/6Yy7P1s2/cp6HHqqWAHde+q9MHz
zZn0WeU4G5LYZIjav48pusI55h+Sob+L1CZCGJWFsagjfQA7nOFXlM/vM8cOhOKmidnOajtynNO3
Wc2ANIC0cWfcinPUvMxNdRNnyyMcjNdA/PVHc5NH7QHP4LqZxEtRr3kJn6cyIrJkWXgn49USj1qs
Z64USrJrx82n3xOAoZLBpyEQRBJ1U5oBaezQP1eSAJuqsqEC6+6VrHNVrfuKcAyzJmS3ujY8anbp
1TD4uvxq1t+B+TtZ6R+VzL6TR/lFo2wr++q6j3ka0SAd58r68Meb2kzvaiJyByGwLQca4HrADE5u
UTNngsSQ6A171Tuk7zd/btZDNMGdXXAYYPXdeWlldPgE/BAJHoyTfSDqZ6tWKcb99rbMJcG6Kpx+
rkj/NpvUJXAEWpdRCPz5w1qvOTz6ham7PuGcYo7EKk87kyS4/DEmBmMNogCyZ2skbgfxYQJM7nKa
2eWTBFwRmsVO83UP5nW37sHdujhcr3xSQUk68xMa9QdZq9t7NTVcXSnKXYudjDfvI1ED0KlqyQaR
jXC8+/4rGrr3rsBODVScDtXOZkxjvpVSt+rhKtIiP4Lp/6vm+gFF5R7JyGsQt0tQ5VEzOlfXpr9E
CMjkDECQkOgdubYXBckp0mowwBLA78ZSnTQcLZJxAXozQZ7wvzphypzCj7FU9/MD1C4HL/97hAQc
j7fxEEZd5USZ/EEM2cQeNqwQyHIPLd4fMhUZTth7upl0liYrfc4V+xiC3vHiHFlvp5cww0DH0iWw
XEHAZlQvAiwRPBHosBNp85lN778vK2JZS7+vKlTlGscH2k2UMedtdr3jI2n7sSfcRNqYaveUhXzo
tKhTFyj+M+RodwgokxvTI+ssBBeJ8ySG9K7EXz1zbA7HmI61F93g+6th+1/YzqwfE2llOcIvDqNF
jsGG+72OmBnsd1LdjEfeOWBTdvSiFcotZNmRj5jwb/O6Uixy7Vr1UwBtorIBNwscNQdLBvYlrK7t
kmNO2SsInHrtvsqLxwRml5uXg7rRyLzxjQGHfVHknhlZm1qqYWRp8R1hG0DnbDRtEW9tPuvY2avp
k02jX3fqdQcJwTUG/iAy7N71iiThOTRfLJ0CwIYehy4ieBsRRWD7BKBpSuoOifq7JOV7P5wKzwYO
BhaWUy8bF+IE9VPTu2hDYgLSprD91IJxQ0CmutLnYGP6BqpQI9S2DZzvGukgWEEGr7leTltZv5XN
XHJDRVKJar0lWMnCVlWh2GsVrO/AowIqdK+2FsfslJ0sPyC+SH0S/vAkDXhecFMa/JaCo3u/gfqx
4QUsNnj3U2xX6dOFV+5/PVEQPjIZg1gISY37/kT7KbcA4LU80Wk62rnsto3xkrXaCwAEheVGIVzB
/ptOpZcHyiu57bdj01ypHRWVSOv1nPNvXbikHx0ABRSJIpY5nGqpP4Sa8ZwTqGIO/RFipQTlzomg
gmUJDrppfmXz4iEH6Y5kUWY7sLFdqVEQPWYv5XRhkPLDBUCbEpmjbdLOtpmonLsAyFyp5Wzs+6PQ
TCQ0Ntwwyv7K2rMc3UnmA/6mAStJScqnpr5L2UMWTptAKrH73seNOBRwbd0J2TGv3KHLWMdElNCg
kS58l+JnkcaFckClM0Q18qPjXlgW1OeeC23i4MYEYTig7M2jNXkOS1Oh3A0GL5XoabXZMHGjUL6e
RUdjgkgIV9ZNJtCw0tMGVNck9I/fH6il/FzWTIoWrhDFBgeQs3M0oyfA6qM2HMNaWU1L/zPZpjR0
HH2CP4W2Dwulol9J2XAcEUNqWjjytYzNisz7v6zmh3Am2kCFPcqAZt/fRA1xvFJFCUxxNsCZJOo+
QSWgJW9wf1WHAO0n2KtuHcLxM8zxisgGe5VzLCSQ9FkHoOFqXXJlaxmT/RHzZ1FPHnnBpIMUN4Ly
OhSvZaRtjIYzUq1eTQo+XTZtB5TItaR1ljep7U5qcMHBeZdcoYwfwZgQjN6Vr6zr2+wu5wV3xib5
goRSocgl6ytoIOPZETEsZADpgI4i0sD8sSCxMm6/hA69TxpxDICamkBYzKvWZGQcdteN0sBkLKMv
xU6Jg8snTPcgPRuV6gKPl1iBlr6gBf13Tj7biRYvsMpx3kAIcX6el+2wT7tu4s5GOazAdDluqNPa
9tU/YMa+Zj1/y6Pwo7RoZFMquqSAfg2SGTuxv1XG+SPFAIRBQj6IPGMW0e6UmXggJaR8zEZyv1Vq
4ZbQIjgx3hjLbo+zdoW25KMusuMQN0C/Me3j58eFkD8XjOTxiNijq1fmTdRKByCYAmuS0xjRV2rX
KF20G3rM2P0EtFutDf+OKd4tWsMWtjN92xYa9ANrINJF6Cvye+/CprlVLEZNYqGc+zylaVJuZiBL
A8HELhEv/G2SetUM2a2R0YpEHnhq/HJbC87nGfPpdWIOxEEge/z9e/nxMat8xdizgX4gLqVX931J
zqRJJQStzE5t5O+CzPgrm+3bUNWPVgxRokqCC6cZ7ccewF+IfFa2OOcgpTqfc3GsHg0oXOkJLVuM
tof9+lUL8XCojXSbgflkxXrQpKFbSQrKyHEy15QIS2yY/Efp1eYmBNmjKa+1sAfXB0t+BW3cXUDg
tMrHU6H2H/ojEHXD5QzJEI3PPx6hTGblwWjIVE+L61ZVb0udBQk4EaFNSAP83qydWcJMNsyd5DVW
+dob2l+baCtvnuTOaX26YdMc7gyV419fWBdW/5/V2HJbaJugbkdg9KOXFCxgxtyf0pNSzB8DUnwX
0QZgQkugYwS/bMAYpy1BRPAif/DTdSLRhrTEX21o9x00JpMqhm4q4hXiwcnRRPzz+5vys4/KJRpI
A2kv6LbyQ65kjrPoG7NNT75ZHBo4Fwjf3xPCfYtnmv37vqzfMJaGTX4nT/vayHY+4XaJIe/LomGI
zXlQ9hJruFKK4JIfnXHE+bKv0jUVusKsmkUEs+j39xjBPmtViGinybs3K9zqio+yKPQtB8jehzGW
67YfWs755AIDl3UYwOIzYqyDo2Z6SLfJEsekEq3nyW/0QAFCx/V7Egx/GlgWDuvtXhuN24YDaopS
jg87DcCXWu6sxKF3a8f1Y9yk00q0L4k6FI45haGTmxzX62K8yoL2vqtKWOkcFsxW7BU9Jmwp50PD
uMpHSYMej2JRPmeollx1NrEeNz5ORgRw9Wfs0a2x3DQLQw/tf+0MOn9OrYt9W2nXnKoZvhorqxle
gfxl4CnVwQkjfmRNh1FVsdvFpLXTGnqrEt4gYMwLon9BblRvsVE9GyH/hy4gUkqId4h6yw6JnABY
ztNELi3ppMra6HUyZaVRcXqgQ56AvAXaeL6xzO5GS+/I/fAmbT5lEKpo2tzKO8UYGwaqAcF90nxq
mPMSm/Y8o4jhxFiTODVD1AoljlWmdT+n6SEKVAg1qqvLrzqjOEe3aEPAh9+PLd0OXxitC+PykyST
P5pS5GsIKY/UZthrAF7Zvv2BbFa4fN7QHTH2VvlBGWTDM/LhkdJ3m4v5ZDJ8BVLdEQNB61xWs0ud
6Z9D8+U1VDA04IgDhnW+ldVjS2yd7CenxLffNbVe50P9GsqIyBOJ7agfP4o6X0k6v9uPx1uhWiQK
kNvAxJXc52A+lio6ajOWbtS2o5bo6TVVg7qGyIcsNApGR+uZLObBlyJlr0ka2qukMvYRHHEXTTmK
KDGRV5/NrtQbFppJidaUYv0hf8VaKWZ4AocRXZGgvuEhzLu4bVecl5GXoAPwCEpKbrrwSsuHQ1Lq
aMGUiJmxvRUQ6B1ZJVpPymTm/7A1aR9CUHtGLIUsYTbw72IQgOTYps2bHKrkeoWoxv8fdWeyHDeS
bulX6RdANQDHuOlFAIiRjOAoitzARIrCPMMdw9P3h7x2224Nfct62RtlZVamRAYB93845zuJbB+m
Rhwb04pMmO6kSnddoHy1uS+/0v5P47fvecF1OVvlU7wmHB+AbR0HCiY/qj6bnlPupNbUv1kdLQwO
tCMmHMj/420t3eYw11To2tKcjJL/seRiDmZeP7PEB0Lxq9btAYNcs0O+lQTUWY8go5mdACTacZX/
Qlu0L2LrV63zEnlagkXNbn8N2cmUqsbXtDAwLyF6irEN6u3P6mNebES73ynLc96pObAu+li7TDGa
Ze/BVOKlDXBE50EtEWfY+w5mG8zbr2HAMUe7cVQAnXa9M4/hf39A/6szkDUXmBaOaVp78Q/t1Qqr
OUfSnzzbWmzuiYJF/ineVqL7KEW7X4uXcmqs/J2c6mPblSnY6+nbtpLvJGkf2ti8lfVPMH3cwNZ5
yzyuUNiG9lwgfksYXRvd5mH7PXn6pShRKSooupQ/2L19/ZH42ProOvBOV+/zv//GDPufujQBeWaT
IP01FXb+0QGWw2HAvWZhnjfkjUcOYkGjrtUWiGVbo0uerE6AQK0iDOZrCFXxKR0cNvHD8mI1G2VC
eLRFcNV3/tI8wiiPD+7g7JTG2MDujWd/SKyzQJaxs3P3YPT1XZeZxbmrVuMS2U2mnXPU3zsLt15H
ltlFdkphQ1IXy1IuaXYM4NAbEozBzGhBxhGNYsvHVlPU2MTprs6LiwZs5+o9KBlnIslSFHWYOMau
ep2ZSRC6IX70vf+NzwddPTPVuB76c/UxqoK2QE/jaCgYg9UrSy3T+jlLpOMzbToajrbi9VrechJt
0QIRZuynH5VMzoYz6EQmZUeazQ554DDu16LZcx4+VukfpX4ZfGB7Xy96el08pS4fnN7Pu0IfDIwq
hhZmwovscZYBwcWkLynzU8R6aCZ3W7jKrlRuNC04URmtitCN9YMNnjJUS17ynWu4tuIxbHMbgmZ6
Y2GjhZWKf+jN/BnDKIC7gTaESMH7v1iXvt9UUc4/D/1tapb4jKjNgtwmkCiwa198twAtOvuRIjWd
3eT4HZe4hV3DRP9ZB2QZfZE0mO5Rp4ZUADdyBfxQR89/KJU0j30f6gL6SYxFHhHI5HPrQywjGOyD
mzXZEYg7HHoewHOnHvRPcijTvQBvQ8yv/G5m7TLUszxbvZNeMkaIRDK4obZ4dlQZ64v0ELtphsG9
LFxk0vP8b17sf1EcbuAlHW/GJsH/J+8h2n81sYFMn6UX9zssArcYgyaWFu0HpFm2fMbQhu40nJAp
EJDcR5PmvZgr+Y1WBfXRat5gNKHx7os/dOR/8tT4NyuxvxwZf9fC/bVbJyKcGvZfDC+464cCXDgv
aAkzJ2PzCBgYvT/Xhq/wpy1WxwKGAzmeDgkHL/JNrgcgt1L3H7X8VzyARoxT534c3J9uLQ8l77hR
iy0z6F736k9PtA9cZiugW/27vblKI3C3wivo/CTS2thp61thZEcp29MoGG1L5y5mxqoZ7kvLlM43
82q3/XbO0tzldfHtVKS1iNkPF2f6nO31c06IWXWLS215lItCMEVZP2urwqGVQTMqvjct587StjZ+
RNyIpoMHclu+ViijopnJQWlrVOwsHiOpzb+B7YG4IDhu5DmCZdiSejr+mvMYCXERf8XdZiJ3uJXc
kW5/XPuUlLX0FWH7bZ3yLnD9GUgzI2pzIYYEcE5vFf9GJ/fPogN+bMJn5oK3B8/PP56rTJxiz9S4
MbxaXXKrjjyXW210p6OCtOHm4lc1g/XM+49c996pYgdGH3lXsKdNAO4WNCa5zvVY6eh3uk4wQ9VB
8MJ33sWZdTdpLF1sitRQjd7XkCKyTqO0avZ0nWE5WddSwLLagtvtovdDc2wepWBnVHXILOLlkyh7
5nH6K40DP69qBzW4GU3EvuzADUthU85llGppZHYj6TpNTye/5Mcq/Y/W53/+HcroHzBw//C3/+v/
I+SbuTXdUO/+L8i3neyLrP71P/a/hua/4t7++s/+A/dm/s3S0SzrzGJAkmz2tv/EvWn23+jeN6gb
vkHMUN5WZfwn783+G209YnAgQwzgsDT8H+Cbz2+IsoWyGLkEhiJd/L8Q3zjz/n57sW0s2FvgW+RY
NE3oDNtc479YxFiHKq0oYFzY/tecaSi0mILt4QonwdiSByJ6VqCpyzXNGv6uHpFTGsarN0JKHQQj
PxE7uAZTUJGd7hz1Ud37RG2f9Nm6TIbJwiqTM5CJ4bdVZJ/kZWBy97gmF9ckUE5LoGMr5cGimYuL
2//1u59lLz5NwPynjsNwJyFyo/ySb1aBc6IxOjLN2Dewx0i0h1mlr6IeYWnrVoKOvf695IYd2EDC
SchRlyGpj8q0n1tzvbg0jKydmBk1fVqGtZG9FKxMmIinCBf7ud+5NejoWeT7ouV6YE4cX9blYqfa
cm1fjLakaWAMtljscAHhkoKxdRxDyY1Q+5/zZCDeHrfU8tkGxomMHgj6vlsnn2Dks9LTN2ocM3K8
5lcelz8yh+/SUdcmIxw5FQOzLeMeSvB0ZtvR3pt1/JR7eNNW/FiA4beUEKc8OcWP1rAYCmfGq0oz
kqZKMJwDwelBq3n+bmm1S5xrpB/EPQHtgBsDSbAgg43p4iHGXfXFuSeoPJDu8g4Q9JD4sjgU7bJP
m5lL3nFPeoFGtWuUxygVeWYi7p1UOb/7eCe1eBstwscTGIR0wCke05wKHWiwTmDInBrqPp4qqGrq
kEIMu4Ni810R7hTNnvCOesyIyCab5DglfxzyT/euI48moQstHW89LueEaIKN+ZtezaF8m3KAgv1w
HMmhDIGJRmw31p3vmJ8svO5HSzu1NBpJl1no1MnzSGyLbrB0jllu/54HMJtGxX3uihdJItDBFu1n
NunLMVdcPktOUAIA5wfa6h4AGTIX4pNYNMaK0BRrbPcECPyJWzOsqEoTH3jnqvMELU61tR+tSV/C
Wdv15vvaY6gf0uGcxi+Lqc97Y22dfU80XtgVsbEbrE2VyfT6J0gnryewUk9gy9hl/cM1q6M9HBtS
pXdLqdLHZlzv51KLlt7bBvxkDRF5/lNMhLrgDXsHlEIVnsLNEy21QTK/Spb5O5Im3nJduzMUdCjU
NMPOmtjQ1gx8AYUS6VCdYaS2UQ5g95ZuelqfHDebub0kiOUw0f8G7dBB83fx47fZPuFO3zUAUyqh
6j3MXBX4XsPXDRACgrviFUtDS5RPkzlQ7BvGCxK70LX7/gB2awxhAgUSeTDyW51xKDlDsd2823n3
PlVIXsY6fV1z8p3XGSOWsoc4LDGLzWO8MCLUMWsZd+TEfEtkEZG7DtQ1vAlSnbWVqWPH+LDnkqQY
elNY/4JhAt82NIKkgmzYJ3XRH6uVSXLlDiBsoeRg/mNEL24acLlDa/cPs5ZlBzXHEBFKafEqJT1q
dTfAWDBHCYwKOHvpeBgbedWa5DDg7N8Dy3urs+ZS9NULyTE0ScOhqUrz/Ncvg+3g4bWGd0TrP1pw
/lGtjZtTAtyYqy+svSj8I/J9wpEgmdBUsF1E3ax7a0oe18om18hKJx40TFowT49uV790HNrsKtP9
MslfMm5klEn/DbjxzihSN3IH/aCX/hQZWcVsbXlAYJTfSYHB1y/s6+AY09m6jxOT5GvUE+EAjZ8x
Gf90jN37MaU4mp3sMcd+K7mOzsKevHODAPlciVOOdJLWTKxBZo3qMspdno/TeUCixfp6Yggjy+6s
2NafbWxjeyq6nyMGfPyOpBoYPRSjDlVk0CbteJb8kFr8kmHp0rMbU/8mAEyfZjC80qsLPoMCfYpw
HjSjkA+9Z9B9mUkW5utKNl2jH2aT3xlD8m9ptC9tuTHrG1IVQad8To3N+knnCySbIVv1X6un/6jd
4WYPS3fuIMif84YFr+PCta+9tzTz2LMT1Byx+foaND2OCAHJtwRvK+iFYxwGWX9wralIIh65qwrg
0dDGemqn/Ltu0mTPq7U+6h63CPDlFDcOspgKeWIy3rUJo0bV5n9qHzfxaPXy3GQ5v1j1uC/r+DV1
wUwaeNSi2ALkpWunWST2qaC+Tu0sAldj7lwcGSdzwfBc939y4EUIJ6blBPC9DzOf9aUJjDwCJv7t
kKFxmdR6RjosDwDcUbQkx86Q9q4dgPjlG4KtH8jOlpV3bHMHDlLBlNs0yUzOddbms/gCm6YfbVHe
lpU6k1g0/jwiodnYIiAaa/JXim8iZR5hZJtns16eNFZjK4HQRBrWh4SREz4lle2U8K0D5uuDplCf
J5X3JjSybQvziPVj5iE4621/kwungTGTTdEkvKxpOUaY/eBtkSIeeN1IfvqYY8YUOjrs+g2cWWKq
2yK2NAjUnZN9sWtCUWySo6VJUM0wfyyDgUca6RJlzgvYiY+5Rm2OKqsEaE43eefMDVrRdDyRle1G
mFCAfPcjQ1f9JDydXt1aL4W5XeAl4Q1eJErKkxGTIcHe11KzD6R3xIGxoBQyiRC4VO34terxc7l2
08VJsna3CkywtBsc+djqxz77gefJOHRD/5Fp0B2dYqoiZ20O8EHnYCixtmv5+gD/bz3ajnVPjfjR
NX6DD5s2iSen0yYQtN77iK5oxgqBT3RLPHKyGgSjYjAuq73Jux61nJnkQoCW6Pr1kKr0qyT8YGe5
abpnNQkAFGKpp+1E83OOF/wwGCPAxuHY8OJ9OolHpymryKpRNaJ5DJe6L+7bQrl38NSura3d4bU6
xDM0lqSX71pt/KjUsKJkYx84Gpi7Ysu6Vo6WEVzVBn2zaociqX7x5BzS1btbB/dhcnlfZU//MZ8Q
Z++ziX0BSZxj1BBam8pngH3kwUAVr1B76R0LSoSfzQ4k6JUE7UiapXlceYRQcD+M/cTDlRIS4WwN
X9YPvzubUCyeQsSuz40b/9pm3LZo7uYJW+Ry8TsbBeaEYmhpqBdsG1UY9lxkJ9h+q/7BLzjq8A7u
SKwFWGqLDmt0kR6s7MVccIjFEDUB61ny6Ckkii7a0R0a7meXMJZQp0df+wmFWDWSqpnMpG7OkPPz
ohkP+aLlO9/YPB5mPaAw9Hdji6Z8o68ZXvUpjQk4HknuK1I0eOdc/EMx+Fzhk9obCi0QyI1rX+Rz
lA8136wmb3apvxtLn0akvDxZXZMcScXGh7k01LLFHJAbYUWdSZ07lF16dXSiRLze/rLHuLljNBvm
xpzfEwPCZtYD9HmKHeJdm1S//vVLRpXkIhU8Qpwz8MjH7GL7ibBAgejAYf3r5cnF7HCiklDdXJdG
1FeWOPVJWmTRWC+NzH6IbDYe8qcx1dkQGMzTEkJvluxdK+T2AxPk3Pmv42JBufdoL/QmHiJWHHXE
gHy+n7nMi45kg7V/Ekiwr3QVl9TJvCsH9s+Vw/HQtybe9zyAie6EwhIE5ZCRdu4TBzTE0nc3iiZW
lC588sIOCTqNDBY1ECO29UqKDzaJWZsUboLQQhK4aZoZb69GUrKbyh5LIzZZwYLAXR9NzVyPHedA
COZm2MUg3eumis9Ovc5B0zpipzLF/Up8iak4AYg58S2POZkfs48u5YPtW5JKJOwt6gxNGTet8sOp
TchW4pxpj35j/iatiEJ6zNpAmQG4fxMmxmgFcpj2sQ/6LnWIs4RzJoe3YulUVJsoUf3UClPN3Lwx
6a51vC8Kjipy7RhmU0PhNx8RWJ+LdAYImsVpQPLwR+wNZZTxRfSUv6yG+Ju8/qiZ2ukps1+nFiqc
qj7aNqynBLtWqPX9EQwEQhPb5Zu0GD5Z8/Szww7W5xArlyX/7dgWSuMMDCtNB066kigfI2pm88lS
9XMco9eu/AVRmM0hXmgiHGb9qGRyUQjsd0Wf8SG6/GQc+zklGQX5gPuMHgztdGmGids8WRAadn2B
QFd2v/1pPkzQaSvGiFw8U7FXzH+i3E9POW7aTJtPVWwY56Xbhk5xx1Z7spG66a9SJvl+Wd2TgHsf
5JZ7SfkUSl17bowkHFP1WJikYTD636IWVYmgXp3ymu0s6esI1GEzFHZ1M/jJpU4FzglYyWqZz2al
f0wpPi2rcYMl4SSkVt0+sPqoV/yQ5vUhU3m7n0hA2NndceY9cWxaHQLP5hCN0iMQkLuUALN+hvut
+w+gPn5LeKtzViD7XQTqakqurkt4leObvcKWsfPmbdGrC6k3Di/E0KG3BFvLZVexV0r9AUclHcph
Rb/hejXGIYTLlrYEJulScYZGj12tCSpaPkmqFFIGorgiy1yN0wcBE8Rr8FglzAQCqGCXdpk5Rw3e
Eu7OYSiPUtN3S7+8dnV5xJvyM52Sb99FYp7EYZfVEWNnRHvGNF1U/4pS5JPswlePDGFtpKQY9OSR
M+pJozfi4iKkq1TXvkXtX0iBySKHBq6YefXcCUlcXmbrG8HxwTCAOebLp0bAUTjEfJ+r2Suk3M29
Hvs6utX8ye48HtHih4b24G5ZIP66xiW1YsIvVPOp2zum/58AtJ9ZPVaHpqTct35qRvZmJfLQtKj9
AcPt+2Wv577JinCw0TeihTZleuU0fB717ZFdDkbr/JL0gr7xypLit2yI9mNvtieDbDgayXVdSFKc
mUeHY1ae17kLSjTJu3y1XtFWfyRTwlyD8GxfOZE0rGeijs8c3X+WmYRfD6rcKL7SNn+d6V0Q7Imd
WGwWaDn+NLZIzILX9eZDiLrTy2fH9n+D9azQW43tru6rPTnm3k4n62BH5ERQSSJ6kNgAt7Z768lY
UxlVU1uFdvWhWw0KBHVW3yVrr0BesOAzP5gkK5j5QWmM9heLY9uznzPDGKO2wZBL/B+73/niNPSj
fTk+ofIdyTI74prrdoW5aruub++LKtd2vZoyPFfZY9Zg+7Wae3fCAe0v5nHQlogkMLTGfL5sa7Ig
N9VTFvsMa4szU6d3jlwXYUpMejOT7y5j+7QyRMDo8gyWhajIzlsjDt6L3d4IbiQGyP4yluI+S7sK
/b354Y/Gk8Uy0U+MC5NSyl+DzXleTSd9lW/9Zn/JS4Y7ssYN4HyYVhwyWT6SmwEYMXtFa3cyehLv
tm4elxu7TL5Cx16aQ4xdXHdmGJkxwnQvdoO8FxfEBj2KV86z6kr8YnZWZFOq5Hmp2RdP+vrLaOZD
oXfihresH2NxR58J8OsPT3R7GU0igeR75aozgWjLkR3rlYxjLgmSZgIpuD5723qVvqKtm9X95qtE
wF6hNp+m8g0YDCFEqBcNSMAOOK1902Ysobz851T5zTXvW94VHdUtBBtyGDtEHEB7r5REPydCTsIY
G+rOMmS5F6l4sLb8EgLF+lMa+zDih4z4YPfBN7JHJHQ7b+qno2U+Wo1ySNGe+32iRH+bGhzT6Anw
I9LJr/ykZtE/NUOuHTVObgAyP4r6y4Ae5KbuQXbDuRzlfVx2xs5i8bxvhvo4EWwfTC2HPu5xNBW9
tW0dv9dxZkNmedil7W81EU2loxyZKI4XIa5OnF7J2rn0bkMWYK5JkneYStlJd5kNpgw0yBW5ZQN2
9q6Xn+PKBoHy4k+vIRZr3WumVwn3aPa2WnKfe8uTSpyH0ehvzMr/mPStVU3XZCb+fNAmrSU/K3KL
6atOsCHk6mLI7Z1AchGohT+fTT/5bwiq9G88Pz+cxLyMMW4Zx0iidmyeDYdqF9HyE/bupratfUus
uCl1nUgpPYxF3d0IZ6Q4QrCrIbuLLHwD5M4OZyEMRvfL1Ea2ojWt2qW4WADFb4DVREAEkfWpN08a
TwvH91Bfao3oS3QmLiNEHy1/lgxngzCz/Uj2G89Mf+mbIb22SkMWU/JHeh4G0q4ybYir2ZW4V9SS
Uv12c7c9KZgZZEdkYau1aEH0+rPxqVehTC5GwQ+uHhjVJa4eSK95GiRRNXXtrsQHOF44pN8MGO8M
9Dhr/VmMoGYkS6HFcJ5y6T5azrUd/T+rnPEYzOfUG+adTP2Hxtf3zkSiTj1dmME84wwJq8kmsTNZ
zmVrAisnfJFlhUyIXp8EFrK+CfxYzqHtGr8bw7ixrQbrbVtFYM5QNXyc0LnRR9JdfSRDXkb1+SUL
EixZDgKS8Y9NCgYoMafHspyKU6s9ec6FiPVPd7Sp/XV1LArfipiEERuGqxEZgnqqV0iWRAKHRkWa
Xr6OJ1vIIQJBMLJSi5jRMCFwIHGt+mOtt3owVAJCVjm/46lZr13Bgs+TjA9Bm7RHHs/b4ATE3FZn
Pb6rvNE7tUrtyZZlPdMkJ76KLjAVsENSUgOhx+VxLCnfzGXhwSD8ZNzugdFfgIlNvnECJQ9/28Xy
VWldYCAIDHT472GGR2JX+YNJ85LGhIDR0m2TKxi185OZFW9QjLNgXpm52wPTw0m8ytlHk5wmt7UF
x9Cu/cFYiPnIzBEsg7y4tT8CQlQDM3RWxJ6TogGerHgvYhj89oDUWj85qQ01KG25EQVFvJp1uIeG
4qOcUMDApw7ignYpa4sj4+8/EJ4eHN3m0s+nWwGom+nFrcuG6qeoJix4kIQg2Y/DvZOsJ8iQh7ni
tzEImoBVA453W9omh0pP7s1VqYNnTTeNZRl/uNOy08hObp4URyNmppPEaHHKbWq2Lu0JLBuYhxye
GP4FMpZowvVpzJhsak8EoKI/S/3y4itps4etqH+63ueFFp9rY73gAjFuhupmPiS5t6c+DXl/PCZG
hEaaTvNSE3CvrNy7eTUG945c0Pt4w/F4JVp9gIlfzNKtJ8GwpIsRTfD/JT/m1n+XmbtL96XftU+u
w+ttp1kPz7sUASQSuMOtlRzbqrWPBbPxuWNa/qnXDLwxbc/KXh7hKZyUXf6Ky+TnaPo4G51zJ7Ro
ylT24Xn4dabej8lI8P5YBB9FJflVkaeXpypb1tBqhjUyBddSVX6DIzDOBub10HYY4Ejv0Ocy+/aI
VJWxXrxLyIchL1p7YdoZmn33HK8aP4HUH/ej57QnRnArQeNYLkhOvEkFSmwx10dblwuTuwXcT0/8
xlDb31k96WdtcbUAcQX/eh2TtG31P3Otq88N0J9zbDUQ9ezyUJngjKGIpAXR0JSq7hKTlAwmD2c2
QxYTBZgrDCeMywru3VwbvLkAYLtZaUzCM7agi9kD/CLODJQeB4gMifpsgtjq9L3XPWut0+9bi2ZR
Jew3ktAjDiMoeToJlm3MnWNu6XmL8WFK7SPx9Md821DXDmGEJtsH151wZS0HaVW3XO+70M/6iR/b
FqvXJ7AFhh+271/QNbdGwSYCPV8Jq9Kc9SU0EleBqzVRgZHVBAj2d+rMPwctD90av2mb+jPwEMg7
es2KQEzTyc7wBJZu0NW4HQarjMSM5IU4dfup0+WvafHe4LKgu2ArDUx1CFMXsI8OaB4LWhYqmxsS
4YhLUrJ+87A1nu0D5TxpQlZCAdxmHALgeiOyjMjyrXAlxBYjGGZFR6/svdCTvM5NAj6MOLiw0USB
hmCeolLj/MySpn8c1Lsl1+Udrs1MJ4+2q8XkI4pjx8nZdzK/TR3DSoPlU2lbd8Po/MlZLNbDxAC9
qRv2JQanoYvry+3bE8SqR4OhHlu+5ti3lghqFv9kUK9RYRa03wAMGPXKQ4eLhoV3cU3r+mfKG3C0
fPuVhOT4fq2mbx8A/4E0rb8CpBAgFWaovHZPtJxHIG596Grhhms8vBdWxAlAj11lTuBZBK469h8A
VOWRIFAmp9vs24v1KFswx9n52ASpIMy3LsAQ9gXY0pyPfvVYjzp+/zgJiSYo7tnXZcNl8u8tjcAH
RhiPgKrUPrWL5pzZSxHqpSXAacDzpbyS211yKDPHOiQtCTW51531UnxW24kQCx6/Nvc3/gJx3Ely
tckZfCTnfQxW/ICEkZOlir8fYR46oI7aIZ3OEpeg4VTPxsiPeZ6rHQL4NlzHgWznwXglCJ54kny4
2jHTjinH3FMtjRHQNH4t8DxQt4pwrUza9AUThKuBQxitag98/5Ao40nijZVGDsynQb+QdYwA5rm9
0Unm1tbkciOQpcfXNtr7sWM4itP9IAj8Cqh+zLCwXwDXtnylnR/YBG8ibJ12Y4Zei9zPPiJ0V4R2
knJL8lcyb+ABWt/qOLJFaprYZ4GjvtD83JH4i4osFV+5Ra9Jn/9tpx7eztU3Qp84SnTD8EuUXhEt
KZIH3HbFPcfpfenpaaCtXEvLxPAnpdjbUah8pbjGuLnHEpWTfmhnqjdil3gAWZoRdNkcikn+pvpi
k0C+Im7H9Txqnc8IA6GtBrjIXjvxPK5cKbmHAbUp5esGjbtrNtF8vhZXwnvvK8340aQ+wuBY/Mac
S9pl4frniVmNk4fMy/sjLm+UZOM3ny3cGGxy+4qV1rFU+lfaVw+ydIBwNUN/0m21N1l4dQWO7bnC
1em6anxhu/XSokdANs9tIGFK8tzyGVuCLE+12M9W6vF9I5Pj2am27mDLNGqH25SdlxZ7Xx/PKnI5
O67YYjlU14bxKLj8XbIw55a84ZFH8tAGDL3rt6cgq6aJ6aW13A3bL7LL4r3nx79nu2ORQA1kdUw2
heg/HUP/VZTLpSSUO7AV7Zbt5mFNB9LMjrUvde8ozFa/WuXbaDyYC5nzUJcp7XSCE0tluPthgOdp
LwbqwqRcgkF9YPRSF0pKfqElvviS6nJ0EX0TMn6fFbh/zZyjg8z1CRO/c9yy+QI3jX+1mUdrJW3J
ymyDfnhbTBEUzmkEi6i7fRUw6vMDHUj83vDFp+rs/jzkEyXdOIQsab6nYv05Cp28mlr70+IhZ5rk
wGuU5G1VmsbuY9/2enFYhBInv0HRU3e1urNz/U25i/eU64JatFZvvY21X8NNHS+BGobqwI/BHIoX
2SxxpNuP1iL/iAI1e1oOvNAuu86Z99kC5TK6SXY/VfPy1NsoLLWOjaqYsnshGPqInGPem70uXKGU
pUXz1fDk341NVd0z9X432ZC0smXlObULBTQ7N6w2E2o0Vf6E2n0/kYqNkHJDSCUmFKiSuTB1wbXg
rkl0QUOPfV3LDP0Utw2xRk31NuomexvuuigVGDFyGAurKKNyyr76tp7JCl3RHKr63IHxdWDNHl32
jYd0bi9ItWjbi8EZz8tv09Pys+1r6bET6d7IRHnqEm/XNimbWM899b0hmTouFM3U4jtqVxIuhFnc
ar/4U6cqHFZdPo5e8ZYUOThVCD+QHMzxiEKC3Nvq4MqCGhwZ5s4f0k20zfocfe+WJsB+3ESmILcG
fSBqFAlpkZ5mEn5DVweIsw7r8MYGgadTvPdZOhxXE2cAwts0IMf9iCiaBFwNW/9E6bu0o7o1Ts56
CuACF2An+VdbWh08vIFwyVn19RfswOsBGeEx9vlczLkLN5ca6Ndp76Qmswvd+eqGOb1XIBhS744M
Dv+u8+y3moxRIssZtNoIXsJZTBZe7gXYFx6kkG19ElkCvYymwyJLmMJnd2mn7HOenbYKFgI6OgxF
WntEjk59xMX+rKfaNiTlohhQmM3tyLPpVW2kx2wuKvdjtU2iXkrmJ3Un0z1J1cot8ue/fum7Bas6
e2EbpAam3vxOr0brrpgEySc56R4rEVpLwcyUzxk28jw+mqXt7KFek+tXGIfamgrWkcO1KPrzmKfN
QVlsbFm0GXtjsthrsOYd63W4ZF18kDCDArOyiVF3u/Ix1zt17QY/tFVX3DduekpX/uMut6ZDZbvF
abTYxPkfLYHSe3CwLQvLtHr86xdi6CHUn8WKa9MjanUxyRS2DbzerqFdSB5WgU7izT6WyKrLrOlx
D8eMeSv10PQghlGJtFGW9sYh9ZdDKdEFCdu/+UrDiCiqjVaTwMmHHRxw9LdPSaXTcqrqMXGml8Ji
S4iFVQsq6PTPltKfJhyxe1HMECvED2M10OBs0zShF/7Vyco7j0rMGbl1XIS+rwhnoNH379kyYfma
7RY1rDy7hQ/QzequWOvqQ9MU+Ll4FnotN6O8XbdA5dE+rG3P4JyBoy6y6agTTLWzRq+iiZaIeTR1
NTqRPGpTXkAi1bKDaQB2j7M7lWgZEyL/C0fWcAbfYTN8AdIAbMfgnqR/KioQvssyMxIwMCSVcvzK
PLxDbqq1jxiuEFhK55qvvQgKb1AHHpz1iW2GGwzCpfkG3mHAbZhmJDErSwdEs/zW3kyab7EQ9JeL
iDikz5Yv6E7K1bpPS/NJzayTXK25zGRzhpBkrb0tRjwWKSLKeaFbKMTyNPeTdoJ1ccQD/TAbs3Pr
DAqrVkfenhgZX7qHDAiGiN2tdTTlMwOCMhsoE7kfc79iPDA7M0p2VNXQZWX6MDPVB324H1wjw6Xu
LFv1ULASZerUJt1z6jX9a989dKo/Z87skXRjvM8GbsoN+gsfwhEnl4RIvWCtrmo26ssGszZt7egW
WFrE/6buTHYj17bt+iuG+3wgN2vArxNBRqlQLYWkDqGSdbVJbhZf78Fzn/3shg24aeAigbypo1RK
LNZec84xM6II4I4eLdrfg5kIQNjRMFp7+YUn26aJrHhbD47aOlRjNg4qSq1RrESoXG1iZt+ANJ8o
O2haFYWNOAIwUQ2gxaN47C8aombQcVrZlJzhVeGf2eZsZywK3mpImGWEyNaoGyN1ExZYHFYqy2zB
U8AFs0fjDVPzZ53MEAczw9v6TeedPT8tNxHnaj2jI7wQxXiLJLkZfXTybs6uIHvGIF/MbatD8/as
PiI3pj0Puq0HPMBglMzZW+8AGhzRNpG/yC1JXjUF51pnMJ9y2HL0wnx17vgKgcQLEwMxR7hTvyUn
grGWvVHdMQok1MqXafue8m4l9RhVASeqrZVr7jHKaih11bRbxFIfRruC+Jxlu9qlONZwcQTKKdmr
Sns03IadsfC4S6OWTbStGEiXY9nWPAmTO6schwD8KvwQTj011b+X0q12bq5DZ1nQQLwigRWWYdQT
WbOuMXWPwdMoT97ya3qiO6aNkwdwozKOF0SNR1YfnvBZHrFIYPrbmIVr7OyMeX0BcQULgvGvl6QR
pYAIVL8Zs+0Tit/FuhWdLSdutxrgfnqxXUDwTLmg0vJQa3zUcBmzv46mIaTE4DzBsNx1VPRi/5nK
JjknTXELaf41ijzQmFHSbFozbK1SHmjFwYnsFUfAJxEdbE9FgRLbSNw8I9XoG3jPcmvBkN26Vv2Q
VzVzYXJPjxI/sCW7GsRp7LL+Sh3B6s7eFQYjE5yqr8KfuwNlQssBxyqnd9mKg55ln4zwL840T3dz
rKC0GIFnALQeHJediW68okOEeUnlDQeJZ8t/LeOFgnKcTvd1VTBQVYu1QSVGsKDi28L4ghzmYHUs
jklqxqyzWL43MbwyoRts/vj2MTsOWhu/4xlrQ6+k074S6J/j+umo+DpKvSsfC246n0+YVR6ZDOpL
ajksa/Zq3LrlurdtY2BcOXu6iLNQWJVjfdfyFiHrjW9vMINxHLuwd1gB9oO17w1xJ2NgVcidcLkX
ajG41ndZmt3SG8yywse3GruSvxwfeCofQV6/dtLiUFfzhE14HjG3DA2pkfIRHONBWbDDTMOFOkTf
PPK04D6Gb6+Tr0z7KLlZ67eKVj0yB5q4YLJpywjAUT3ri62r7M+tP+bt0avFLR/AUcw2pqOX+qxw
+rcy6pOg9gpINvIrrvjScqr7ZO++0hO3hBnL0G2V84uZ25/M4RxhOiKmotv5o/WTdn59oMudW7aE
UhQT/XZyJxjXd6c8zlTVE/FQ8Q5MtbEXSUCrygt7hU83bVXgE4ebrJnxiy8/wTRmMT6Boc32scMP
HyvGfjJ8ov4N1gEFbKQbsgM31dVTXcP2XacxwJwzAjXznhHq7EXquSr4yibCCcSknusMalvWcQeu
yRm2xLzk4nHEvopXVxLKUOwMcGiSzOjtsMELfk78+EEOSp4LwRhd5sUQ+NEyBUZtGcQGX3Ng8xDE
ERZmWQQQr1GEOcxzQ9/Nmps/TQIhXXv3Uhp3WX/5J4LFH+C3zE3TsMxPR3y/pdsvhwgUNk3XAGCg
9Ntbrt3Qmyz1PSroVZWVBnQe4PJ6T9r4rQPtsRsg08KQqlgXZSUXK++Vskz5YLt/t8qiPGOgg/FL
M8EiVBPYFncgxOWt5Y9x2MYFl7XRsceKHBfGC4kyi1kQiLCThfhkqmBA2g/rRTz5KVVVlahpYy2j
japyMruetqtSTx3iwdO2DEcg+Kkj1UtXQqa17mNqG2CoPY8tzO8EVgebBOG8pJPasNQK1GABpnCt
KIyWZWd3Elsoryc2/isCjAZnrUnDyV2rIGfhbomYJb391uvNaegV9FJItlhLq6/CQVzkzlTlCX/V
c5dPZz2RLPFHHo4S1v3OKXhYD9wm7PubZUtRxuuE4y9Ai8Q7RgTMKMq9sN2PugQE7egVfpVC8FJJ
to7GtrDsfWsrqNY4zPQ9Nt4qBy1B5AO7HVGlh0wmWC/QF0YPYWDpYfaYRUvZsynP6TLtl6LDRGKZ
awkHZj7d51MO4zfpYqYKVUXYLzReEGl7b7n+S7OQlC6y6oa5hnVVXRNGfukavJsywWpgVlglBg9G
wEC477xwp24aDnKF8Jnh4/ZQmI9LE902aVptKtvA4AwtejN5zq/lJ26Q6pLPNAG3gnXELrIGUCp6
fd/H2M+pPmFdsTPMVm5sJeKg7CbaykUZ7xfu59mltpMFboBJN95qky22amzzEJP5o+/lbeg3mkIC
bHCf0DFgOgnju6qTXT81w0MFhaPsF2Rpmw0wMVS0Ku5WNi1/DpUBrOSZDHC34zzMdmqsNkbzpajs
IJYG76dOihDpCEqzoe1nEaPyGSa0mv4nHyqPehii1IONwQY4ZV2NdxbS/aZMiiPMwIhnGh5qe2AW
d936IqdC7qtPYS4klOzMClqnOJVjivXP4zJs0QU3jDX1bsySdyc1vuECjrTfgNcQeK/YkPVhK8dj
pV+6kgmiQZfnrFjKl0lFgTTNVyGTeWc7460/u/OB2S4YDOnuvT7epkV9B2E4BzVdoSKa0WmeSDdU
Hk5kF52eDrTNUKxFFT5nZfh9yPkc/eaBcEZq38xt8dNP1FdVmSBy9kCsayB1rJY9fuWtBabqFGdk
VzODIz4iLQtWv2B7M5yWrOypbrD22Wg/ybb0ggoq5SxBsJVGQ10ML2WjNo5tqgeey+DNAOOtTo9j
3fdqp1fWoz6XaNRpghcqcU54DB8jvXyxmf6NOb3TGNrT/JOOmuuQILMaTvrE6mUJVJt5G6XWt+Ps
nYm+dIRoYVfoC92pyrsOhfEIe/5JL7VDbEqfwW++x0IGzYY7V7MFTg8MRKqJMEfnL/OYT7ucqfNz
xK+RWON9NfAkT2teWqNEiKjIV1e3sRD3xMKBaPQ4TpVbtFse2pB8eo1709fORM534BpxoNvVfuZB
IMryJ2rlYVKI5ZyttUQUW1hAOHqNTzxjJAHIwjnF1Wnmk1a3W6A1dMvrD4zE+0qSryMgd/S95dZL
Eheg9XKJUqagru62HlZ8hX7vgSLI2eLa4Mdt3gCm1Yazxww29L3F0DZQAD60f/kifmcbFhZrJWSd
mADF7P9yo4EB03gKLOnTUvcHViPgulWBhdL+Smbre56WB+ao14RyIE5SmyqP35aFG91TyxZE7F9h
20fPYX/Eo2PAVNTS/e4k0UPsDq8SnFd16ZvuRU+KByPaFLm4YW//KBz7yx8NTCoZPDKtfU4lCxeE
BSfOf1zormrd8ls0YNSRBOGhO6+gTPf9glgo/K1hI4Es2gmD9x2BeDrV/OTgDA0rrTXFmh5r4dyk
Rd7ws544nv9yKM6DTKPphG9TWCmJeOeQq2fq3uY/ibIfWDtylfDMdTJ2InECrEKUR1y7Matp6qR0
WgxxVPvGLdj3N4ykCD++FQwt7j07TUkUazdjY69dCN491gcjdOf5F7HsOR2r+KZV884tnGFdrj3Z
I3G9VpO81dWvyjkvSGN6dbT5GBntvckLl7bfi5PPDk3gpPasSJxbNQW+172qilUmWUNJ9hEXIqWO
N5UzhxS7/fSFSHdFYh2n0rzWmXWxzfiR1c3qJhWnLA+aYrw3fQgamc123BfESXTYbpxJO5YUi2yJ
Jye8p9M4sKqpOHu4xaD3gO6GGMFyshmZ+xhY0ol/eYeCG7kLIILKdbelQeCpbL2DPc71eaay7wii
FlqvuDqSDpUU7JVVjzQajGkICjPdjsJwAzsqvMDCH3ZvlFRszu2xKunENnsBNi+2binHrTmsGQWc
uIyf/VCKQFtwk1oDe2b0rczJm5Nju9Bu7xfd9J+R+QpsyfInEjpF91Vyr7eZf4pyKe8avQQs63Ks
6pOG/EKHo4r9hz3aZOBS69rCXdnwMCOvnKri3I34ATPvo5uGnhlQN3Z6QmY50qzHIbE+UumeK9uF
4DH1BwUz3Mufjdm5VfDXD5XxNrLADCSkqUADORPmqsxhHBn6S1Zj7RBD4MbNsmP4y3auVl1wj95x
Ie2SgqNjM+hP07CwFu3f8wjwCp9rP1beRWdD6rSzBzABOrDltBfL7zCsQO4I3rvW/Vq5a1J3ip00
2c70g3mT1ORVIoXOL1Y+TtpcZsMqg1h2VzJiI5sCszz/8ws5J1iSWV4QGuU0k2WMWTqx1amYmWCu
ttkdhMH84k8nYuof/VTzZ1rx7C10yOkkh1zVXWQ9X/Mc/lCXY11FYEMlYkhCbsaJbN4YcybvrIpj
H6H2mDXEEsq05LA065esHT9kpeNks1HFkuSQp6O5MURzmpy8xH47/ETmtHfkXmW8g0qQNKRdsbth
Ttt69XDmsIuhvrJ/ahR84gEU26c/Y7q6q3PUBdF39BSJk6ZSuXfi+ElRdIjvafwxrYJdNOcaHsY/
tXDfm7Hc+elyy9y+Y2GBUowabhjFo4+IIDP7E2U8YB45aAkeWGk8FaQ9tnFXEu1d+lMx+jdpTOpi
HiJKP8SWLM6q2i2HbBk67t+WyxLTdcTBjyZGrKk+8lZJ2M7Hx7ZvOpKGY8Fxfw3SCYnc3tAytqRL
Dd7Z/LTm4lFlbkTkiZ8RfTNh7Dk3XlRcIJJtqPvbzfYS+jqcyc4tKFOKVi+nzcJVYHeMSmfP2ow0
QvRO/uoWf+JNj3fQc9wtd3ycDY+QZG68Go05bmgKc9o3zUtfOfY2mr73xPRgLt1zv7QA0NTzqFsH
yWYFQhCADHRYntfOiheT+UEHDFHBpsJIhK7S2gw98pSX2AOdwn5xM86gxpfCt65wrkAb+dZ196NH
McBqqB04Pe7Ngh2pngstMOcmTDpxK4vsM03nbKflo2L+yDkaC2LRq4Jg0zx2FyXlt6YlXTAv16XF
+gGg57FMMFY6QGR0MYSx4Ps+GcVNnrMFx/HOAzDGJIRzDSsFmQS62rdZ519S0cVsVQrAL4Jlcs0z
aCjlW6+qMWhMTnzFatRLLHsrJceQnGaSjXJWxWVyQxT5L66fgxDDy6D866C8nBlW2w2Lik669SbR
QQVcWWJE1U4rSSPY3oy3wJ0vOsVQnS9vYsnBXuUVXui1SqfEi2AZzUOKtbkoZ9YzXqk2KH2vgBas
Zr5JYudsyRRcCtd5vRjoWBX5MZymKpLIQ6j0vPhn2Jh4DLInv67f+qa92HQfEPlDGmnqn8zsw6F3
7tZLPRoya0sCpeA8Y1x5PUa+9ukpzOu44jf0Lt2naXqfeOKTkeYSNTA/dCOFJuFzxnYgCMj+LfNH
/pOR9D+UEF4uWEO1NBA8IpKxw+aHjF9FlU2DCI+viGeRAXDGm/Kv9mzexcoK4uXAifN7csZ3PMfJ
gDN9av04iBr9QrOwx8mFx2mO04EcGtKvRKJq3ytkXrqyuPDpVYdZusMvce914inJpheJvY6tw21J
1ZiRzOOdi3clns4jMRkuCjaXccOGL2hsnvimBsXVKpdXe+S8HU9PSwoYJRPkNAo82cBq6LfEsltb
HQejeYo20usfXV9xS8vC3yCd7spmUByfdDzqwP7LhHdpF99aehY6mhQHh1wFk8xPLOaK0YARsdSy
o1nGD7Yb306sxDRHvagG11rVy5e+kaeqmz7XvCcNQ7gyJtNFefwyiw7qk4wpr1igYfrzQpsKr4R0
IXih+0XocAAMescDDsx3plwzwhNOlezXWevaGgwSmEn2JWmnLm/AeZCcDh2ScxmBEqKd5XZeYs6l
zoEr5CgZC7wm6sPOgPm1MCgwWeOverCI62k018B3xLJkY7lM1+AXyBf+7is0RUbBbHqPKhlGzMkO
Qxkz/cbt5HLI6/xQVu1TVTVHtyWIFVegnNok+SxG9meawQY1P9lTfx0cdGTZcss1j5ZQp4Yqkg2H
6Wnkw/IwwyccWPNS8KrRPiPTfY/YigVCN99Jhx4me2gOmq5uisX8NBL14SRkeJDsPhc/vvgVUV4h
kC49nda+tFPEvdPn0pTljWchskfeuHdl9RotTHHeH50O7I69am+tY3uim3f9MN+Yg070ASfhLF+z
aT1/xK+9sxyacV75fGMwTFh3Ij+5BZWEURsBw1ZP0wRVymE/kqg/XaXLhlcntlsy+GNycKfs1i6I
gmV1dK6MDAM46XDafm9pLThEM7DVrryIwnhiHvv1tfq5xBdrZyxknKinwpyj8vq1JoM2o+j8tnH+
pPUWJivxauuKOid3m5ZNu3f1Pj7oyUXm+pYcEwKxVHetSY1GwsEuE+zDNdt+clkUI3IZW8swzv8k
R9O4/Uu0UuHxSB9ZU/zxrHZKBZheut9kRWgmpQ4k1ERD3x5TNeAgYzOslzbz1U/MndHwd24qOJpc
U1iTXIXn2+gJBM8oRSWBmHVZX0fmlzGBfh4T1tsJNvgt7VHTLpJfxGNvNLdDtTLF1WXcB6qiMbFr
1NIkoe6P4gbk8L3T+cuhiolZlixeNyO6Vg66WOkUHFUVPh2/8D90xLVO/wCMxYrAyk9mDBG/G77i
vPizhAn3CpsziW1I30E5QVoGDiVS5528ShJ0jvbITbxyhvVTXhgchO1oXamOvFAQX3rBSDd375bE
tUQPJ2F5zNFoLNtecrJP02VL7orDN8EJRzYJw8p85YoHzj/Mbxo1fkICWrGyTxULXFsd7v2Y55Ha
dWVjsnhQSGViPtmAxhGbDpa9PFuxtfOqn2hc21GvWX+nCn6e3th88Yh6wel69djlDZF6isvxr64Y
I4l7Mz5goY1jl+brNNPOgyzuF6999326S5uoPBpW+56kmC3GBsG76p2ZGDLEUZtdpju7n8l0jZb8
F7UJyKoqcVoCUmuXs+mWE/++CugefsWwB3vUmp8up1q7GJ+NJINiA9StDaP2hleVv9NEe5zxtFKp
oMJacvbmhYCBKDb4Dhds92pacVNMbhMA943ptK9yvWYcgdE3S3FdR/7BnMdjPobxNILca095nVzc
Mj3qHYiHflkO+vCxTPNNm3inKBlbrs48HMf8R+vcXW3FoVhjzANtjRue4ECD/Jx6s8wlaGUAxtXg
UnsEOLeZckwWjeyL6oaJw2cY25ra8qcWwOb1NIGTXfOn2UTIzzIgpnUYkY1FjLvFBpol9BIPdcRw
Tcx1yDAQeU3jHiEvZJuLW6fe0QYPBwWPglGyyymJbGMLKZO5drT3weSY1lZrwdM6SfZDuiq+GUf/
bnDTu3bGYupTlp6RJnJBr7OlI+GI9rQdunmlaVuvyJHs+WMman+i52Dk+pZkhftOsOgBE4sGM1Jo
3WJ4A/ehwthiTZ2bPmorZqgtm3USUtGMLNqDCkW9tTzGWsuQUVC2uFJnNohZUXMpZ0kJxZdca1YU
m0J2Lls3mj0ryHqjQ8Fwq0Md00bcqdKT36UTPwhuTwIuSX5i77QT5rhrkEeZzXjLwAKjF5CzNVFx
YvvmvSwOVBoRXwWEn9tXLTJRev7szBZh+doQBt6WhcGmxx+4ADpQPUYDOmTEAe24Kx+9ACNOTVfc
U6/BWu3NMRHxI5aZePI+4jL/bB2BP81T1Na8OxH041KHOZniga6HmUNJ8dTY7WsrgQGLtnrp6hjX
hOvh53Z9slmcwUwJgEGxejdJ2EhKG8Hi8nSuPwfmNKqDm0PCtRwl4tGKKDyNKu0Eb+JxrHoVajy3
qGZqNt26YBkT7+BU3Kk8m/floItwRDkAV3IZ1kdgWWVMrpb57YgiD1h8/dRldmDIzPcjq4KN3bAR
BdNv78xmBiSGRMu/8F2KGLl5zoExZ/NLz0Lz2Jna7bR4d03ffbe+97zUJMBydwD7V5MjUAuOwWGw
r2i+gqP08pKQWnvE4jBUb15Uxm9FJEhiLMkeuknIktlglbhpYea91DlfCQYy4u+u1pLjMPK9GqoW
8CB7SlorcJuVnKD6XD+O/djsZRKfvAhHn1e6Nk0SuIssWey6BinPGzIjHBeUxTTnxWaiHRuoaZOm
qlCH5Wm5FZvVOfnG9Bd6fXv9hxT0/0RCInzK//7b+t981xSdUOLd/wMb+s/fXfAx1V391/9fP+r/
I6SSYQMY+j8jlS6fRfq/opT++fB/oZSsfxOWBffIsyzPYItpi/+JUjIEfyYcncYb1wXDvIKx/wOl
JCA4dRTrJP/+Xw393wwbzJHv2FglTQvU0f9AO93/C8H2L1RV/Fv/x+//SzWU9zX23u7f/6tLpxho
pP9ktdkglwFtA8oVPLzctSbzf0cnAR7BT1TieFCsRnoDNjhw7qOmePauS+emjt7zWnP3+kI9ZnJm
zUfwjP0nVIvkK8PpD4g7YhnsH5fK0YgX57wlMbyAO3D2zvwsG6R50sehygieZskoEKfrkHUVTWp+
flRe9J7BpNlPurkcQcEkQHmXDFevL6Ey94nxKIFDLyuxM2v1PnTZsgSJPgAEnXaJx8Q494rXSKaB
3UyumOip/TIMQrZG+g2ShHyZ6ItdowyecPo0Haia/5t6vJVEN3qg8Rd90eWTA/oBgynhmbY8ZQ4z
Y2x5u2HlVBDSgOzC+t2huHAb5zYmLXIlvArbNmyH6DMvn9wmP7aD9w5pqOc1NUz7aXjzm5g6TswI
9GoxaBkDidWRZKt1AjxN2C0+qpToMAahkyogrOgVJx6p/6nafax1yLZutCljd60L8/ZOrRGHG/on
cKWMUzh8hfU4l5oNSo9Ki5a6ukIeNWEdEDvuQUfm+7p6knhMi5J0v1vxlijH6QGOOWMgA2VrtJ+g
pTH4LNMJn1wR5oa8CGe4LnVGOrs2TyzVp9OKHUYT/vB8+V1BIY/q+dgmlYfcVhwmCEmsTsr3kqKS
FcdnsluQN205PP8DxWGXOGvT12yhJdBbTbWK5JidswBlDTZzOm6S0QiSCNGhGtdsyKAaSrp5tIN2
PPIbSntTKmjIjetoBHV+Y9fzpWvQHYFvPxsq+8NPhE+/Z+lHYaGv9BzqZLfVpc76kAb5dcvk2Wl2
KCwqZkVclxz8Dn5qXArWly5marYaIBBGNsi7UbO1rWOh9EQsqhfMUpvhr9M49ZaynJ4bPOaGRZBM
d/1Dsvg4LZvyRXkXtQhgjyaOZUox283iF1R8s2vntbUQ2O+XI6FEwPNasterYt70QWfs1Zz6HMi1
XdvB9AcGSzMQIaMmUbe6XcBXUkAUlsj6NXEHomztipSXlA73Iyiq7H7J4p8+IQNrz+qdZEp8mt0M
5ET0XnmfUsuNwGoGa0cmAIdKwg6LR8yNP9bP09BRElLNd4k6drV9FfQtwufFHVlBYYnTcCbhsOk8
ejZMUnk8TlxITGoMMnN+FStDxO9jcJu+dpyzJuRdxk4XdTWH9kyod9mKiM1EJuK7YsjvqHu8YZNz
LlfJPzVf/cFQ26HWjrZffMBPp0/Bam7iYseMIKiO8ThC2Jc069kALupYmL8iRWHNHdxlhbyRGZCp
phvoE5yuteZ/1kYeY6DyE/LhNrlLi6+sXfqdqesZqYcaV5dx12leKEV3K+ArH33+dJiTY290AtaS
fsFQHZpOBeq1fdfrQhCLqj/ioj/XrvbW587BtOjloYwP+orzneWsdKEzsd5jx+d43vuUwlYxZ+p7
/HTn9xO0zfYRNukXRmkmDo1Thp48mjH7S8dURkBqBNudE7ErWWhP7ZckBNt0k9JVgaMCQHjZh0aM
ljFmeNh7FwE3cfy7VhHmSoo/G6V4KZZHvXNehwEnQe413UHj3A5VmdJhld7HSfLaK7YZtTnu56ih
wtIm183W1RfyPHaQEnhysjPEdyG7sxHVuLFBtgBe2eCVuRhZ9D1586VdooMYvRev7XaGx500US+I
HaQMWpxaLLY7ag5ZvCsNuFEEK1pdEh21Y81vbExRv2LcpIEXb0Dtkmzx9gmNlGRniM30jF0EpAFb
jG51pGYXUySq4hJ/pgLPS92tRh61d9vp1ffZ3izpEaOGFej9sY+66tRMthdg2gwYIU3KFQ3aWqzm
OMOrJ4dV5nvJwsLrrS6IV9DuWElro5lTHfKg+hQcoA956d7awje5cQvycA1qLm/vo1EtR6g5WVBz
HDh3tk6fs8eSZnLJZHr0SvE00EvDPbj+np24uakd3metZYcdvk9zbjk41ezQyJDgtUEMrkl1VqAL
zAQrWEK0dpkcEcykr7UhCYcqfuFRubrIxUFhFcgbdUzThzLSf/uOd5RD0+yOqkQ8fdqmciaNJtx4
DT/HwaA9WUb3bhoJb87VuvIae8SaFDbkXMe4P8fGk0qxqWfi07UKM4ib/h16GhgwnyDTGHtXjf1m
sMj6FOHtUSp7diIXNXYhiLuqY5m0n6eSpHszg2KYRp/YKwcg6dMAyppqs4xWiZzxnHdWu7UhwoVj
+40tLcp85Pee3ZUJFjpFKtiZiuMjoMa7zBP3UYx7xNNua0U+pkORwnkBh7AvaCcRc5kcUm4ak71s
oIvRZu8KobjPl00+cQoGbEt42Qp1hafJM2CQzTZ8EFG+TQbkiyotyl29xhRFZl8nNzq3SzDaysFG
2r/qnjq3OQnHCG9XRC0RdxmCi0t+J1720h5/ep8n5lQRbbAJphMPOkh/9bWZiDfO/DGh5mgZAQC7
BalMLPlUu6yGcW3Iuza5tC0mlZ5ikWhkIUpo1kcZXiUjtKOKolWVZSNevTI0ivp5WGWmFr0pmk6U
Lv/T7HDo4uuMKpWu8pS72kobFCtnla5kOWKeoqnx/K9f7ITjrBiuBFtKjsTtRV9lMMBVAb1jWtgU
9k1lM7CpNCl360kaINYXCU8iPqivENzjpbsgndE/npvetpuI+CTRRUeQ84qYwrxsfKdo4dpjajIy
K2E9ku4cxDwPUa9a1T1v1fn4EoIc4Y8Fj/5SrFqgJOwZUhhvrLXbmMyMtyyV6UEgIfr5M8wGlCGU
xRqJEY3gzP//AQLwsZMW779VjQQ03YO+9j56hEp7VSzzVbt0Ftlt7IE164RFv9OcMkyA6PiYioQH
hIMY1toDQtxdrzr/1BfZfQkTbIM89iPKviB3lUfPfvvgZP4ehkdzkoSlwnSBUBCbh4hhDRpNRQnc
QrOiuSq0i2vf4hnXd0sRZ1wjHY+hboN9Qt4XE7HAsXbdgG9FtmVPzKLA1PYtXw6UCZ2ElHX11rtk
1YydVT12Vx05MnlgxZS7DSmwew9ueZrQFasyfnDC6KiJKBr8Zy1b7NxXp7F2irNGswML3zT01ISa
v2zJoZH4BvaWrr26iN7Wqn63yOD5agcQp2RVx1nKPjbI5TOy+TTax4mc+I5Z74deuhCemIQMh0mz
pRc3g6TI5rd7lcjxNrJ8surzeFscfIYXa1XuNSR8Fym/Q9JnS4S2r34pSsODtar+OOqevNUHMDfT
jsWQdrYm/dnDKiBXz0CLeWD6x0WAnYAL6RDFs7UFR2djtcPSr7w3e6nELXgq3AjjKld3vNr9rD5a
LP7c1btA21JHiRNu4NF98P5wgMSoU7gdXKCnvFrxP0j9MK2OiPnX9TB4Z6tTotasG905xIvlB5zi
L/PqqWgwV+DhvVMl2yhMF+z0twMmDKSdfYspI1aofTY2DcoHaNPGuAFp6SdZnRyZvPoYOxwMHtHq
9DCxfCR280g5xQ26bZdkDwPGkPrSYRJJMIuQrnoYV/eIvvpI9v7qKSkxl/iD9utjNuEIwleJ/aRj
L5ViR1mwpTiz8eBX7vdcf3tGzZ87gro6fThQqvvUTdVmXh0uPlYXc/W81Kv7BasHcE4KCer+T7G/
24liYvNgxPYm49tGB/HGwkyTYapZ15ADJhvXMJ771XXDyw++lnHxPBaAiWXckk04uqyk8EjM+wnr
jsTCE2HlsbH0cFFeJyw+gturw/Ij0XU4AoJrxwK3ndWdhjkIXsfPgggSYRrStYSCANXwKkluAFv2
KEXGwLXO/lfYBIyygvAjG5377F7awFJr3zil5ZwEEjoQL+n5fuyND7BmmP7mgtPfgL8py+JbMafn
ZXFssuZYoCq8ULmj31sahHhviY+zXz31uKZsN7rqA1IS4JNNVZIZtavoLD2+F0uJLS4lWcuFnz+J
mZWn0VbXef7MlICalt8VytxGXv2i4+OK8XO10PW2cJk6vOnOY53oWFlW99dqA+u4E8MGZxjJjCMe
ZmZAPGNthWaE/ghmhccGNKcnvXb2leLo05rq5Pox7jiOH1oejSTIsKWZq0HNxKnmgf5lh4WGiSYh
+RHjNKRfMql/Ztu5YdM/B0rjfIu9HY+tf+5XS5y/HtwMXHJ4K1CE8c0t+OfwmeLCXOIinJP2Ts9J
+65mO/7iwFvtdxY+PGM15LU485jrgkK+zLgpVtuexL8ncbk7E6spWnHQm7fofzO6F8dhF+8fAdH3
rm/qXcsVuwGMy2ZSr80Q68GpXc2DA1mmrfutjE7utYVBM1ndpxIPSZxidMAEc2RBx8Wcz3d0Opnb
sjPsfSGDrpUe8tv4swgbuCIjlaHFBzvnR2nEVRHWZHio4XJOovka8UMmqzFy5f/mq1XSxTOp8E4y
wwfuaqZUlE4hemETIt4Ssl8fHlqH4JbkJ3pOjWmbONgP6SkawYdwzMcl/cgWcBXeIqBbWclidWkC
KE3FvjLjb4mgtGejmJMNdvFXAWDbLL1PnI85puHfiWuUTTxn5Yw7vZ2wlCY65lJztZkiOf7a1cId
vlpQWeeupWu4UuXjvJpUS9yqcLzeIA8DUF6NrGq1tP53xs6rt40gvKK/aIDZ2f4q9iJKorpfFrJk
b+99f33OMAgMBEmQF8GWLVEilztfufdcS4tbWy1z7bTgVb0GJuWxn+dkNRhtcfYxQ4VZ+IbhlLt2
w+yGFKEVBAJno5Ll26MuyOI4fwAtQeVXIDSPvXnHEvBkaUGu1NLcSYt0yfxoOZw41EDfkPqClheT
4FpqcS9eQdxhw54hrMWRRAVToQQmiYdWTouDK1TCJmph5yYb9jaJlhHPWlDsetlbryXGCkE52riO
XE0tQO60FFnKgcvCmk9T0r5kYUmzL/HdHxs0zAiJMCO6QGWrrDlmrvsxI3fWsuesrMhkqZMNntIC
qxMj4dxCJF3ry9CW21ALqPublJrlboSoIdQia6xNWJK08FrGL/jQCz3sYZsetutygcBHMueKrSjM
QZSt+zqJdm5eJes0qbmwXOT70zQeRst6JrRVsW3oinVdhenG6lFaEHhrr5E5uWhxEY8jlgaJoQXl
k5aWM2rYC0dyIWnZeQj9AIRlfkJn8lloaXpoMCyIQaDsETlfBy1g77SUPUbTHv5i3TBfZy11n9C8
+1r87qKCB01mr5j6TXhbkMgXWiyfjMjmay2glxVCShZ8v0wtrve1zD78hbGPfYiW3zfo8BvKCkcL
8yM54kIasG2l/LAYRyNqKypde0LsrD2bMRWLOVmI/f34qcuFBQOSJ1xyS4XYCMHR5QTF5tmPIEyX
Ea4DooI7/KzJqtLWggqPway9Btp0AJ/5BXDoKcrkLkxE8mIudrZuU1ntjax4rwID84KUrCIXdgyx
2AeyzQiQCN+jpE/QlKL4sxf1NWhCr9KZ994f9rqY14ghwp32pkCFDbXBlF6hIqpn2vg5IhX1ROPv
sM+cUIcSNFTxfkbuX+2r0v0h42wbpjI73OY6pvvlSgsrR8AHSHqLpmG+tTI5ho6Z7xvn9zjQuOYe
p5bnfHDk0aSBxSZ51QVVl1qXQBtJtmbsfbnllK1sHGzgLTCctNp6kuJBET7LXm1K8RhVxb4FSQe7
iqgwriAr7NgIYmYhZHLv4W7hToAu3VdQJAwe2NM3Jar1t6i5mqMCldfWh6UmFYZzkkBjHDQzThpc
MjyqNtfARSqZTKqHFt9Nqw04Za/azcidJBqUu6vQIefaruNr406kLTylNvM42tYzaoPPiA6DjpbL
2tT2H0/tU9xANYv664Q/aNBGIShMdFjaPMRlXrMHxVBUqg3JcjtDG41g6MI+0OajUNuQaFkOHr4k
2JnFKcapZGjLUqDNS4X+do42NGXa2mT6b4a2OiV4nmK8T4s00CBghmLBh2aFRnTCJ2Vrw1S7mNC6
k69eW6lEwaGMCxVFhjZaOTiuUm296vBgRY767pz6N3rmrYtHiwK13VTRY1v04wZ129MYF3p8E7ew
/2n8iCWY2bLpyWf/PGgbWIofTGpjWKMtYg0oQG0ZUxCSkSjnb7yVL102R6chGxCmrTs52FsW4Gc8
9T1A1BAllzalzR6b2QqAZGKlzakpbMQpKcJsS0TosbHER1GwowT5SC00S33bPba8qeB6MHF3kA1Y
2h7H+xkQKY65Qlvn2CaGnKabQJvqEqRsa0sb7fzlz6SNdzkOPPPmxVPaludrg15xs+pp016Be6/S
Nr6BkjDqoZgg7u/XVpQ8BH21RUV68Kx4PDlteyCkmcBL4AGU5xEqQXrHCvRLpU2ESV8lW+RECDMx
GEY4DYW2HNrafNjhQhTajphoY2KBQ7Gbg79h3cZk6UAtGlsWdwz0V6E2Npba4ti449uIops9u644
zGcfN+SibZFc6pi9hn0ESm5bC05Ql9V5T2b72o3j19ZkkuMYfsYuAzJNgvWywYM5aDNmTlWbanvm
oo2aPo5NV1s3GbR5J1PbOSmJyUrF4WmxRrRyBKKJF9S7YKgQltoMUUcxnpFSMYkOPOeujkcs7R05
Bv4JNjUStgmVqDaY+jeraadNpzf7qTaiovJpWJ7SngMUrcKOod5UY1vtkaKwkH27oexrbW41uZ32
2u7a1XgWsL9SSIM20o5YbY2lt9TiF1vsKW52C7LHjaGttB7ep8TFXMtCz1nTcpoAps1Px2DnUYfd
cTAeO1j4r2yV6ucF4TRkaHjjnDd3rePE6NTUtgu9XQIu5jFrn0pWE1gvoBS18SZnyLkZGq4PC6Q1
OkK72LS2DUnI4/Jq3XgLBHJYA4XAiOs5D5E7P9pLsvcdSxx8ES9XqzMFuIfcXRnOcM09l21NlJvr
YqkhKqj6gVDVa4BS+z6rbXkOmuR3UFUoHU0Kb2khkxmMLR0zIDkmLQcV4GpnCNmaMatggQhILbm8
YuLQIBaKzE5azgVpym4YamYDRuutGH18gyFEWwEd4zF1LUVih91vW+RAWzsb8MF6kPVa2SC2K8Kf
ZWLX3LdnTG9Q/PnLLjGY6GPlip4YcI+XzB+QReDybxsIfXKox729TM9DQx2mFmnvCl9RhyW1xkSw
8tEue6dcih3ytospGLin0Xi0jaBaO57tnSCbfpKyBqDf7V9nQ5nPkmqWhvbc5IN/GbndrqLJdzBo
2G8LDfaYqQHWgLqqmf5xDpiBSaco1tCPXsimwHQfwo8a5uq6ZHOGTjTrV7FALlBp+/1iigc2JOMx
y+UOlTZUgpIshtDMrIPMpse5jK27qMNKDTmpvGvHqubgkgMiDW5sccMvI8pgQ+jGxnVqCUbw6E7l
Og27/On2gZtNvermWGyn7ynnkldukh3mWow7lOLw6cvkkMEOuY/JWRhCY7ioQmVPqCICzpcMHZdE
gd947al3Ryp65uKW5LVybb7Yzkp4NUZ7XOr+slhmypWrdr6Q6CrQ/VB6eN0Tj83MQbXFYUQp6rSM
XWVqn9BZWmeh0nM3TjQwpvcoCsVixhuT59uHbnlcDEmarIjRrvdwVwOIECk+ei2a3PgZ/vo5zmLQ
f669arNwC6vquXJ8QB/KqIl0jXRtoNxjUR9o3eyjcx+hoCKaqsIrl2nBlh9uxsJBBTXTXGfYtUgN
6FG1dB5qgq4TXCre+7hkwRncgndu1nPuRvdB7X8jbCh3RT1t3aLG9+Opet1zSrR5vJ9Sf9lN0WuT
4ojqKsqnTsEbbDQ4xCZzDqdqiUE2trD4hDMtsBsSfi5K3Gz93qdEWQ1gmdYFevF9Z9ufxcStHNzm
e2EC20MmDLYsbqNDO4HzVI6foZKi1y5GfLi+wwIVWsAdDqiFOwvAQ5FVPD00BzstHkR6uTdtzYOy
gX6gNX6XcTg8JZjmFlX87dsoe4h9SRFaQt8eZ7NemxaQ6r71D36XE/qi0P1qSEoFLaXrC5IuYWQd
gz/4WbsjGD46wBDGClT8amdr7Arl/TbJreLoRhLl+Qi+Mcu+mxZpadxdQg1vmTTGpdVy7Biyi68R
L4GGvdQ37MtiPicT+EQHIAyvONs4GDG+hsWU3gCpybDugXplH2ZIiw+tx8Y/NM17ZmY4Zb1gZYUs
k1Jin8s6sM+ZzSidnWjL4oBRNuJidMUJupWYF5YBUq3xNoMG3bQaeWPCvhlh4CgNwwk1FkdpQI4J
KQcCeKfBOXQgL2FLqQBQx9RoHbRnGrQTQNyJNXqHQB2Pk0O+5xrL42lAz6RRPWyl013rbSnxwc5D
8/E01qfUgB9IAH9bjfwZYP/EtvOnHIABpfN0WNCpH6PZ+Z0S1Urn0/urRUOEBo0TMhUb4RTC0KxR
Q7UZYBOGxgmTJSSfLQpWWeEBIGY4mZMBTvY0PsnFyNdFyE/gLnDw/NR7sFMiO7MK82bjDtzf+TGY
1GOKywmJ2UiBDb8HVgbdn20LfNoShtBmMkaSc5wci0wlf5bMjPeD8Zcuq36YW4+Y8yQ5MDp/Gf2G
oWZN1TMI10ZbRz29RL+gYBQkjk3k7jlgmwcv4tLVQZrGkHPgAJ+gm0NdTOwn2ytadiF+aG+avTmI
TymNx54kYUa/pFRgF2OVlP7MhMXtHOY2MVCiHkDgnRMqlgd6uO4NKfwDYibmT6cT/rFxCCpFRHoW
0rlT7Ag2hBD9uKF4am030tDBZ+l2tIhB8U3viV8hyPf9GDIUMIkqttl3xSzJT7UIfgVice9CB6nf
7Bh7eIjGTkiYVZ26U0RPr8ckCFkCGMEqsbWqzm5gtNmYS4cyi9/MekBJ4JrGRxHQ/fU75kztg+eE
ekdBSu+UvArhZS+zGV1MHbXTYw88dehCz27tz0QBM8ZWRF+Ap8SKVkUNojVyPc7t8lC5bnjAP+Rv
mymE/tXP7C8jlW+8qHri9pxANTTrw5A48gFSE80FHoao8EfYxf27D5YBYHAKL8LkxOocZ1diNhVB
6pxyzhhgGJxRlUSMcqutYzDX+9bpD00t3+z2iDOOVK6MySP7f26UqYGCJBwgDQXM1MvKUxsla3XK
kv7YAFPcZ2x9TzUjWbTK/aGouRBwfLNwLIGsgyM6ATAh4iQ/2ZP0j3liTqemCudTk1E0ux5l+DQj
rzamVw7Iz1Ck5hax9K9gYMQD94heI2RF3GhPhDufbh+IJmwQb+bVu1oYm2QYAtjSHpPoVSUm+3Ki
N/U74SVM4fpEjEnoq/kQZulriuCG0c5CKz/LFwvpz66UmIlovjexMa/JzQpOZlU7DYvAEvc5y9VV
ukwHlnXOfrCXkTaPEVE+Ll8+pdO2cbglTClqw6IdXhE+iC35V09hswy7upThdvIRcoBYbc/40Ppd
1PkvaYlbLh+BSnVjY50Cn6FntczHVFsKexkYYMDrpyHP3S2bhs+I3S0SfuPb76zXCR/ZnUjcH6fg
bJAFULKchR/hAHynUsFqskd8OFA1utMcVyXiI5iMw5hhWiaRFB1Cnp9cRzWoWNmo2faMzxJ8S+8O
pwGaBzOtRG7akJX6ODOdMgf1PUWA5wBmYsfrsod+YPRts2KmZIkebt8v62PBWyA4lBSzwGH7ezep
hpPDyJcxWemBkHUhejUPaGBquiHvkKMzhPjJhzYv4N9kpC1T+R5ZZPXUpUcCn6aVYBTMgYuroc1I
g/aZoB2twar4X0TQcWd3kWbc2aJ8rt1x1lcpLmgmlWubX/wIAXpGx6pBtF5EE26EtPFh138p3iFN
HU1069YOHB6O86HfmUFWMHYWRKCRQ8dX/9cHJOwwVViP7Prl0xyBEw4VN6+l9xFZ1GBMiw6jYtAF
33nX7PgP685+NZe+3yGwyjI3Pnthdo3IFVplCxNvEXwRNfKJw7F8zGxGrdhmooNfMYZHx31RDad/
qLTsN6ajmHn+mI3ArObSjbBIL+nRybSSAIWZVEH9J5oSnEDhj0Hu6L6Nsd4kmLIDYxqvXkRzZnoQ
ipyM5BvHYDLHQziB85rnfrc3hlNzu26ERo4yk4DUDQwMH+6dqzK8xIZVrLIRKqdvMf1qa+fqEqG3
tSCfOsuvfMbYPxUvvPzoYS13YC1jomaGshDJbN9iywxjQKCknrb3FhHKsuyOQNWhuceozGqrBDnI
D8gcLSHkF913UuQM5vz6vjKt8KHFxTmZgXtKAwJzirxkrCG6vWVplTAzTNaOEbkRVcJ2N46jVZ6i
4Q7RQYfJ4GoLOEdAQOYOTTsqKsiFabw3UvNhyXkRQX4/O7V4wQWOCa1tG0Z+aGepG2fqKlYilf84
cV9ZFR4wLhnXV7LuJ6yv1rzhypL3cFFwSKjqKXAmDWbBJJTHrs99imhVmsNrMRp66+p1rJcYlqiQ
megi8YVZhAzzV5NdgQOyMejeki6ZEbaMr3i0vEClzBG1/Bdbpp61sqxOWu1vYh6c0Pb4uCRyH8a7
PX3khkLoHnevXTvGrP6zJzauHJ25cXArX+4MBYMnstdmxbKumdEt8ek7M6YarQhGy6ol2OWiMdYk
TdV3LkOvo1My0GGIRMqrhwaQ0IppzU+NCQ++Ariz9dSFf1KXyPRhHoJdI+g0bl8HZOJ4+1PMwHKn
XJOJcQ3iG8bi0rP2TzLvCtxr0pu7EY0Bm/DeOIbYmDcWC+eNSDMUHNG6XmhvZQVdfox65sKeNyG3
96x95oLaaQNYjwOT132n9yF2ascvNuDKDTsQyKhB9OY+cJkEwB1bxCACqxEzRfpHk2mnZbAodns8
bkzMXKCC49UHDn3nFdkX5A3Y6SxLKVY5NS0oOb2bPnZDEOzKxdtCTi6OUWi85rVma4x6Mc/WY46I
j2rceT4GojY2jRH9NpuO+4+fLURHUNhZPWN8u0/6VZgR0iwNhijQ+qFfLKT9qi5iCbBSjZkj+UKZ
FCXO3gC1yi29Oo6e9yTx7Gx74dTH2+sbxHIL3WhrR6m/KkytAdP/ZtWJNk6jYzUAmCPk5E+L3fAW
QlajfWETNLkSH4R9iESNSozpU93BVu+45xULL4hDQ7KuuHTuUpxCB6qduyYGUJvip18LzPPbSsVv
ESp4cuP4bpZUe7MiR2yMjA12PHvXFNvJQv+Qhe3PPGMKdVp4zIUVMoijAojRgUKPg2KTyh/s3a9R
gX2z87qRW8NE0+XiDm5Fwwo9f8niqNsKs1yOk2zfhaC0zTQnehoaKKUEGvTrLkVhgIv9YiMZ3nbi
qad7Ptxep96CsVv1exuV7yZb8p8sNzHwlVQ23WNTufmBTLGVbcUTGpZe15rR08DTJaEJ4iABN7hv
oLXuzCTY4Y9FskNcHas9sS/rHEc9C3caT7LJrXxCbuLab7SC/E1/iPskYPGMZYJLA2q1fvmpTLBz
tdilTLB73jQ7GJywoN3Q17cPN/61VXmYx3lVmFt2x7BN9Fd3O1aA/PA9J2GIt30/W97aTHM8X0oR
jychXTJFzV8lw46jHCiMkZF+ki62btRyGbmKD3P0OheEMzGqdNf+tBjUlLD8kqrzdobVH9LIRv7l
ifsJ8P2d31E5xX5fX6hpZ24X7bIdKuY91Vwdg+GdBVx6P+XSOFqxOlS1W164x22TMRxPvehyxkTJ
bxzQO9tTyYUJQrFzESjdJUHNpCdnFaS3+VoZvS8G0d4bTvarxU2xl0vo3xtZ4uxsMf8UDBrwblaE
asUoh+DPrSVemBTaAtJnZDCLJMdcj3IuUYJ2O/fzC9RM9mdFH6zZrmUnfr7tQrIznmfragnXP6MN
WJlFgGhMMVDIk8G8y2Vfbhc/7baTYcMNjrPpXNXEz/kivbAlJzYqvlE3sutCtOPCbIHo1PDuirwJ
Mk1YfKc2RhiHnLBCePOe3psRe7iRRu+xy0etV5ekyo1j/pxmp2oUZ9/DDGunBqsnL8yZhGJDi9NN
N4vgnDRkM40KNUnX5nB5+wmD1/S7ZI9fe1hWZYurm18ryx2ioLz6UdjVz1hcQVgh1s2N00R4xaH2
ipYsX/XAf/mOBc7koNx2g7PKYeBkjw4Ts5C6kenBXckNGFAkIo/wOdIBGAvZBaxv7bXi7tVDk18R
obLKXf8KmRJ0v5MfW2UkO8Smu6kOsWInJJI7Xlyv3ZzUHyDUTC8iY263SQWUoPQIi3fEo0m1DPAM
w5sfJL96AeW64AFZrir8IMNvjkIuXUGIu8Hkis0hmXV8/3NYNQT91NM6kXgmG8t9sKOv2CDdKkG4
RdQkunDDe40chkwoGRhF52rV9fmfVDbbaZi+6oIgvlj9VkIeClKnwjalTQ3iAHsXgl2Ca2KHOTvb
Q7xOLKthejFKVs4lmSviPOtm2h3Q+BQsMdJvax6hvOMax3aDWIBmhKPU+ElDFAqL+uHYXNpqFTfo
JeMW/9OCJ65B4b+I6mS2XYL8XIrtkNjMBaOHgGik0mHcVYzso3qv+0IgtGafbjOg8GI2EclHmJGA
YLzVY21xC7MSvDgs2F0qZVR2RYzVeekYHykm+caLkfUnIXJSa+xX2xz3QW1TFKGAC2r5lAbiYOIm
XXNYBmsPr7tr4r0KxBEuYXQgzUoVU7z2ZzfcTa2wQeXjX5/HK0jNUB4dy/zdufLdy+uvsO9eKoSs
lWHtHLeFEMglxQMz4HD+OAGNWDIid2jD8g7e10YyHFia7l46Pq62CZU6tty+kvW6Gr/Z6eWbVvPF
u7r+41E975QYHkkDOuRlET/7ZB1gcPfkQfhQZVTkbAXH+A6pNIlpOe+X0pOUL70BFInpxpihQpxR
XkRu8hyxqtmk9/4CGL3q0mNoS2sNVD7exlP9jEXKYCu3yWNDrEYTrbrdpu1qjN10N43Fto7Tl5G4
UMW7EnMigUwsjJNtQXrRefEiUL0BPMoI5yLTC46kLvwLzlBtquk6p3wJLHUyEuffREowIO4Jjw+j
jcGpEBv6rZ69sbw9IlVM1yhIMNjGGzeYnmYGnq2zHJQifS9tJAi0AJEpugaX1dIdS1Y0UE2xMY2e
xA1iMdYuztjjEKT3FlivLURAKgIdoGq0xpZBiIErfzbwKmreDJe8IfGOmu5YspawwDEsu9gu/0oL
i5Y3YrfPoWYNGZMkZ5mQBjGERaDBMNftP2zFSL33gwZ1UkdSsZy/UKMCQhN7uxcfU2jhCbTOGUdA
VYFiC+zujlIiAFu6ItGe95ySm9HkN6hHgNKZjdA7hz8fmIKVPQUaO4ZrYhBwk+Qi3+gLfLCb5j6Y
0r3j9SdchrDc8U0vig9FTKhZPUpznZq4HuOpSgBjjOaB8Gk2c8V0IK9hPi+0Sesm06Jyh3CarPNI
egOygh6AFiQ28voUq+bSNghQCqBBvIfdXWfW7wgHykOZnBbbfsyW1ESRxMuPnT93pp8pkF9QtlE8
O/W3FThbFh/cccgKGuus3VaTt55cH+eDeXapELdWLLINAIg9ar8jhRQ7mQD1fe5/RVH1iFHiniaj
48XhhR5yGPSMoxoWkiu/78Q2MXP4auED6kEgX+m3nYlo6xslFvxMfcxJu2npvNMElpl3XybsgDqM
BnKwNuAW11E+vzXJxDg0egxQzauALLWKW0gDxGplhzxbcnRR1+2MicwugHPEWtlf86LJav1+zrZw
Al7HYYJ7zZRne5k8JvAMGhoAn1xMRFcmKjZYEyTluiisgioi8E7pr6Ht0EpV1dHIGdvgx4MwpPp7
BFjDLlXR75KRw9bYdXie19iyE7zRbOed9po2/kdNSFlah9U2nNJp49sPDLJgQuCwNNkjb8o6qlYW
IShREWS4ND0UTXa8QCHDEGHM1Tkb5oYlwvI6AG85GQi9IGUSQ5MGV5V4JyxaBFp0MznqS3kYA7c4
D55dcrwB+VkW74w33Fz3WcR4M+WodNtCIwk18k/iTmqdRqwIIYtwH5KQgL0IqTB8fmF029LRvE8p
GyrarFl5kdsiZQnhwneTtQ0dokTgHsMAtPHqOCYblwRTxlI1+TPvM/Rnx9EwPpvRDTVF7akX2H7D
Gfu3myKhyor0k7govtGwsaeMXIwZObpTISQYI7BmJlNyuAykQXa09SV/85Vf4t02Tu2gmf/0OjF6
X+IFGV+i+wbHPANDCErUYuStgSBAwVPkTKONp4KXkC6mPmRdO+zVoL4inleE+IiOkP1te7Tp+9H4
kcNo7UPtW6tiLMWTvk+4yV8R1ZcqCun3jLhnVDlze4mPsoc5u6BIg0zKesFnsLrhZ4E9jNqcrRIj
emawoGmt+sH2en6kCrPe2MXjpdY5sMwKhs3if+MBIzEorQFteyZzZP9sd0XJIKYz9vRhBM87jEYH
59xWo7sxBImLmmEQGOulQNnoZI955fv3QXoaI54qfAf5yu5t+07lwz0a/n1SQsksY7IW0bcXu8mq
gfdMcnl2QnGacQV9GsaoA4sU739UfafAdKjuw0XfTeLnxKvsy1ynNJldFn0O2sceJHYGTYib/ZLX
hHKdCJDimR6c9CSLsDpGC+YNsLn+h8lSGIUWmCEhBSFjiRm8OJG9mbNx/vB9MzngWbDI0+O4SMpP
JH3f2TI7j74Q3WNvchP3oqemqKbPyVPj2kftdlz6aECOvbBoT759GrdPFkEQ9f1UAUQ2rtCJvZPN
b00J5hDPkU0FbKcBH/DS/kbUeA1Kw/yY5vwKUJ4sX7Mb6fx4CNb8awtUJZLEkXAVhAj3BHfheGZx
eaeYJN+HOUAWGXKHSGpjpOaZ3I8Y11jk5J+NfipoIlWAMHDxjOJTWetMGn/QOZkPANDIdSKELR6/
hmo8JXFQ7Whtw10xRdSZontakAGuxz7uXoKqOSQqB2pUUFTDvNyGSffuZna59yMoGZN+PH8RxkrN
k3UaDWJtFsNhD4bA7vbbwbKyD1JM8AuWcn4YHWZixbKerAB6CUychv3W/e1PiICuOSBsMmmjTeuB
p8hJPrz04hojBP+lgi5eZyNh21ZP0iYHBHyCiWLbwpUBomaP4Sb9alk6AV1GC1SMbFaYadIwNxbT
Y/FTTuQvTs7xdlkN3H/PdsP1EFZUh6Qis6nmlh3xzlp4lGWosEHqSCmsGVh7enKAAqv4ZVa8nP2S
nZlmMOGcyJjqU+qFQb74NsZEtPoPg5t91WjC1wFRGXdShj4mbdz61Zi1YHUfIfavklR+V3VgnGLy
JbHNYSFkTgwycJ8mOPmF5zobL6XsTK3+LxItcCeYtu98jFibtOVmXZZNhor0gSoaZmOUx2fOgL0/
ts/GQlhdlMQbmJRg/DtAJiT2zbuA2+sUim818jx4yzDfI+8v8FWVigQeDuw+G4dj778JvoHIzHAn
sPHvov4SK2IhTb4CmOSvpphKbO3JidMA9vYLLPF2G/ktZHJgP62V19tlsHC8DRjq3TGqLmI6OwjS
raRqnicP6ZeVXIrBAWyT4FM3tRC5p5JtJY+i4rQ9tHKOj0HuUe/Pff+LESPDNFgUfl1aJ29szdPc
uuB7VHVv1CBJ1OykT2HvvBRKeEf6xL+oCKKLxJpMrDaJIS6xcciIubjEBUImyvXAESe8yudkji8j
+JND2eP74ZTiVG7lcqKfpfBWZMewMqORb/O/QVZ+dT7lNyLF6K6eeRa18nsVL4tYh2nTkUzKghS3
yn1ryPZaOtVHm9EK9Ky5Tnlc7DEQI5H1i3lj6CcnStPiuTeMt1QW/i800RNoyKq4T5GVPfruE10z
pX0zOp9RO4qV3VUmjbX52unEIwel53x77aeaKCXb2CAOawAuSG00KqghzWjAliIGgILTg0O8A6et
q5rkzHhq4OTACLdk1kpW4dUoDt6Y2wwe2OJaTXoHuyHYZ5gr9CS28EL1LsyEHTWYi81I8fsuFNIg
0z0ps7dfjZaEDakL/SoqN5nXW/dRAFjNFvaR6298SdRrbcA5Cyfe1qbJcIUF9EQBI0NnXc0elgKn
ShlY6hbfpdQR1e+4NY5251q7Ce6rlpEeYxNwSxb/vt1qU4Mvz4xFDy7zA/LxS+JM80HFlMH22F2C
Lg1++dYIODnL+7ugJW+y4PXxO0nvWjE2sLp617AqOqRIDdH9sZ/uwKHucvbhnNLE9kqTDqe36Pe9
UD5bUbVmZ/XqZIxoqI7UWnk0FIm+Bnjt9PhD/BWl2Jpp9GrOZcJUKMXcKmlYEMZy8Dac470l3wXI
Shj+qHJKB8moUYhl1Sj/3bGmdzvrd8Lp36hu0nO1kNrShVfLmX7D20ejwfE6NZTr3RRTpuYRTSF1
52rhpUpm92orXnS2SwM7b39DSJOzRxQZswJtSC/tUlTuSmEstp8V1s/JZWfbkJ0c2KVPQc9yKA2L
T+FXT8ZE0TTq5xjKT3Kpi7a7Ern7GgGKOlmCe7GKIw84LRmUdvASL16zkdrO55iAu1T3YBIG10H+
4qhPDiBm0l2t9Qte8NuD9chqVXmfrrkcm1aaL37pe6dhoKjrgf4SH+1/TAKpV91YH6FPhzNa0uZc
HzlK2xKgtR9DzwToyQqP6V0tc1JCfYtUgLpr4CLKfje6CVCgxXiLOnBlM28DOY3MpKGs4dOsiY0G
JhUgE+64lXH7Z8gIFCqBIXhljvM9kIq950hq7+rBhOODR4WRSEVoPEcCUV8dG6B82s5jSWcDykRF
2SnkkBiHGsYbWYTnJWGVHs8/bcaLNAtc0HEzbJegehINdQMbyd+u9xJltXhfBvu5Dm1K0jy/hGUc
7lr8lgAre6AEuKwAArmoJKwXcOtwzvX/nLkZyQEAHQOJW2GFGoFRXCWa44hV4aMZ3+yhL99Qem6T
aflsyITHEgFtwDa/LH0SDnW74MdueX8zJ+AKPgaIbVlAmCvTNb29NcTGiVu3QEQCmVPKj1kVdJ5z
KkGUp8xBssD4IN5WFzFN85xHlkVPxq0wAe1U8RaMsJV8WnH7iFqoeE6HYrqH7hWuQLPyA4Xcjnr2
ZPfE4KEQ7IOH2/+PjYi06bl09pBu7ou5fJbhQAS87VLi5+I82feGoKaReGD21ULJ4llCffYjenMH
JTxWMiKGGAWg6r2G4fJcWFP5KVNui01ocHEoUX6SmIFsgMljhJppW1REhXlTrw4uVLg1ulNk5QPH
OiE7D7EZ/UjiAB7jxKmeOKM++moOPgQjxs1suAg/0lB8VFCjZqa5q7Qmdl6BWczpxtAoVT25fAOR
CUpOH2k/40ZtXGZYS2fSn/fiXoaMbn24yrqWCGybTp6y1OQ3+yR+jHnV4L5aKHrOYs6qlcyi+DOF
fBP6xX1WTN6ZeV7/bET94+0dNUiDxdYUL7zZy+wjFX//89NhJXeWxWy16rH8pVTYHXBNwDr+pxuH
DiN7v72MjKXuhj5wPh0rAvy3ZN19SlTT1ajjR3QUSdokdwhxZjr+fqZ35+fj7dMzIJmi9wwWD1ts
+3Oc2p+sAacgQ/kUh8bCKjrpnxqBKpkptgb/f5SyZsclSJRSGP+e42R5rgJ5KXd0luXVA6m6rzKK
3dbsnzuWzTsul3FNm7dtCmYgxbhA0U4p/hFS+R/dO0zC5jUc6h1POMIJJ0I7UiX9lgUZhzDUr7sF
VetlWK5orcOnMWKfWYdLclGZ/BzCko1DwwImMdkC+nVEx9Fzb8bqPTTogxlLvdVpv/HYguMLGniF
EyRnszM7SKQ9lkQ6ifD2YWxZWf1Pn7v9679/uP2/f5/799f/9XO3f7hFHt7+9O/Df/vcv2/1vz7a
7Wv/7//3/320f9/q36P9fz/37ye4fcXtG/y3z+EUYnTYTf4OAy980imfuS0n4uj8B13ntdu4sm3R
LyJAshhfJVFZcg7tF8Ju28yZVQxffwe1D7APDnBfBKsd2pbIqlprzTmmQUNDS3y1bucyhqJVDmd6
TRBPc7z8eu8DLiT8FRPJ8mGR4kXG9TcMZ8xTWG1Aao3Lt/zX1/zXh7dPRTXmTTc0jeD2fYRb+Sza
u5GB9kkXWI4nGF60ZH1Ov5pANWnGL9IwacAs3Q9GcJAEiSSnsTCV59u/Yaovz7en3lxHhx7eRkfz
ET2jHk1nT1LZjwMwSVqi43l06t9yQI4hRBduB3/469lA47g/xvVUu9WJ3vIKGA+t/cj8SQYgkEM4
05kxaK3GWj4AILGu0xC+GQS9ImCazzXafFu53KDagaw8EupyyrVostk20/dOOX87hK30T9qUCMPM
3Es/efT7uV6PRL6yNcdgIr+aWsdAPXdEpNox6Mb51AM22HSGlrE5O8EoR3KQdYkouwqsDvkHtLv5
zPvl4BVahAUUXZxEnA3Inw0mxXyDkpI80y4iQtQAX6+xrzMT1AMq6T82gb6e8PFR2R22SNAhotF6
uVpXAwEHoFys1dTIk1EDF8zD8IW4X+Q2IcAeekjNbpj7i5XQjTXG5LurrI+QLn7R/JUj9gf6Sdax
6UlUJNMYIk168S1eOANKGXpSSgpXFvs+1d9ZDvWz1+jY8mONc9/8PaWK2iLpmk3W1hy4w6MUdbF2
Iu8b6VWQWiMYPZd2pSVt8u20bUaBSIru0oqc90velKyBuy4vI8F5b47Eusl0kga7AszslaQLJmrA
D6IRGNc7966wTmjS2qDM+hRBHbpCVUfIfujgjYy+maSC6FFa81RBLVqHPh1aO3EunAAVqlV3pwaM
C7oLT0z3l1hn93nOPcoLgTaIYSmdXQrBpQeBwqdpf3EZX3MiMfaxI/aGPj4CMgHTIJFQxXl8HV3D
XjVe8pE3U0L9mlDsLldt3/fjOdFRDFUwyGj4KW1rl/KTiwtptsM3GQz49b4hCQJO4rrzKMzKyjnY
s01bLiOQRBbIOsO0FduwW4BD/IYXk1M71Q4vsJ2gWhCd0W6wSW1NRB2HVm00VPs4X7EJW24S06y0
o3NiqEAwe954NNuoFPAT8tVEuOK6Zeo888kxYZKQ7eY0+vRDDQTH4NIvcBcm7aR/jPpC6+3cY7Lc
wR6D0nWdLDSWBUKZlifdJ6ke/h1S5Jg//fb3x61FsXF7nveLpnegoQehpXOW7KPoA/MZr7nldkFr
6qxIWf+kyXJlWu5P0yAl17HTd6M3rCHEcMfNvJVUE/ZmbOi59Q0WbjZV6zi1ICGUv89q4xu3ILHh
ZpwcuCAOHVzeOaRWbgWdOWH1hA7K8W6s/EPoEHyedwgD/VzvWPrK/kwpsxPcGQ6Dng35N+Lcljk3
klUC27P1jgHa8qIjdz7zq4ltFZe/njP0Z6wj8JghChAjpkakVCB5rfk1qpokaPXqZOslGoWsERvK
h03uwSfiaF6zSi7TO/eNdt9Thfmc1iLvh7bM8YXSN4aldCasGTv3zJiQXZYpej90Nn3ACYkTSIc2
wSmEDu8DcW21t3TtTDfErLuWvXrRS47jYxOHzgZvwIneZmB5hHFAFR7PonAGSA/pRtX+0zCjJwxn
Bi+ODhR22Rpuy/5kOAJyKzS8QrXgdiS4spPBghNRyGzSiABH38xSoiKT+8qaPcoa3KZSci0IhI6R
pwlkzs3RE/zoqoXpEmpRdk6L8BE+J1HwhjutjXo6GQDS9vS53oe8ueactgNHfNlTiqzAppcw6Ojo
8oxZemylr9OEuS6Jk53pcGPP3iTX9AyCEkoNPMLKwNvev021scKvlK3EuIiKPhApgzRoWWVBtLzV
heyW/lZ2sGR/um2Lt4esFIuaiUzUZad0nVmBDmBr/Pcr/vlEPf0lcfjTqriTTaaP53DCiKu5IIJu
T3sK7vPtoxxa+bkaa2eHKvzFt3qCniwrJJfdvBtC+4/eDOPeHvemWxB7nSo8WRUvnQdMYiehPeN0
3tgvmj59tQPYKnLO/8axFxSEIYdN9hRp4IFMFk28BSuv8XWuoeQJHZjPL8JqljKTSCw2Yj0icCHn
cm5t68Eb49e5i5kUCb87y+Vh0jGSazpK1JEflGGG6Ctng7Fv4JyqP5dxk65xOM4BvGYHxVr5HAnt
zS36bzpSLzX8b+bC0dHvQucEk3aW6ncZYu3ssHrzbJRwruNu52H6KhYKSNsKJ2iaDXtttEJVw+Ei
o2U7lSONiYJtLBH3duqutcI0j+ay4dSWojRN4VNUSbs1QOPmBjptn85UGPVJIL1i5WsMOzG+IyfH
qNvRYtsqdOxZUj4zo8bQrtVdQAhgTUDtCPwp7Da6mTvnaXkokGRC2y/SYDZlip63iLah/zGURrlh
FK1R4gkSumi1OhTHa8OI1LmRUOyckDcuzBlm9k12dtw5OxdanR6cXBybsb8oOHSMnxRNN+Z/Z07y
SEISRWDxeJnK9qdZ3KO3nyIHeiK1/3x7YiEGWytOVHumpde0Y/txWx9egf9UZ0AdHMulg7UYf+Pu
nEyiPS8u+bMabXG0HWguy+tsTulEW1/HU5XUa1JF8HA4IRCFrD40dE9nslqCwtAg+/2dsY+flK8T
3oKkhbkVaRQEo+Da574aDOvZ6CCUWH5yIjWe+HAuxoIhW4tO7Jwu/3VhsgKowXxuyCebyFVA2cMJ
Q5+Xdz9NG1C4bMv+ND6mc2QFpqhg6/HLLw3cvkrOtye3B9ll/WbSNCyh2OD2RZs8KIKsaJn57joF
nP/P6qyYhjQ6KDrTzdittbeYlR3T+57fUq265XXFPrasVhGZObzbt81rGrTiLLSqPFuZ26FzyzEV
tfVz4s3mDg1kc4jccO/4vOXgVecNjaggN6f42KRCnqvlwSybE3Zvfd8wX8Ib1bIBcXjBPvPdEvRc
IL6j/4XsY4JF5qfWZyz9vW4XNe2tvt6gUx2o9lFgkisxs/H6FUqFcfYPI5r8M5nqydZAisBIfiS+
csiOMibfdmIqN1G9UaDhd0WBZtkfcZJvbU3/cUxrhw6BetZm9ePoPNwzjT93qr+YI+cUyC6beoEw
5QXkK5R6MsOlEFV3lqORjZz03zHHEVEx2/O8aP3P+d+fIlyGOSwTPST5zxxpmNn8IelSVTaEmM/a
a8F/eP73wYflcDY5e+5KVh6RKIgQKcrGKgTcbfWyCrQwdw6Fa+Gmry91oh2nTNIpxuOLiQDgTKq9
dKPGoS1sjmNnW4RbDo8twTO1W3vnuLfuJ53bkhi7TdPtsl6mR8SyTO6cuwIj9J6dmaTW5VClitcU
ieo6h3BC0cCGf7u6E9fjmIIxeo+g9gyAhkl8/l3reIohfADdthj2WZ/2YJNkEMEX8mV3IOBjE6Gs
XSN04EBuhwfmFAZIQ//79kOdZVW5fXTb2f/9t9tT06SUyFznn68dl3vs9hX/fsP/fH+9XJ7V1owJ
L/eN/L0cnGrXxNW01fTEeAeB/SbgjD54Km8IFXdeb/9s9Za+rS0S5W5PJy9/wI1YIbDK6vuih0m9
fDNee8AcnOV24Dvavefz6vXLBDRyuuGKrh2jsMCQaAPAvd4+8e9ne+80krp8uX0pjAtqHg559j42
4o9/v8rp0uxYW6D8JyIeJ7yf615racAvT42xx37lOWpTpiSKNEVbXg0w0csT8CPm9fbR7UHDQpWi
mlzFsICZqaVs4D7a4FJcTTn950EyON87MRobbJ5zq/rr7QtuD3RmxLUDJrlpUjAiZY81J7Y8KAfK
da54HF5aT72nEdhu/1NhADsm2S38j8ZXZr74Og4QvbUuhU21g4P09d+6/tZoQM/HkbYHselQuq2a
HqUzeTXRNgF9aPZud8Kkz4y2AFDXLz8e8017lAa62H8+EhIh5JwxUF4+6zIPgv6zLfPHyEYiqbW1
v/E6fTzeHgY2MUJBgGb6je8fFyUCdTLxeViamIlzuiIojwiE5IyIEsSciDu6Q7fHzERf28duc6wT
8oUA+u3b5dntn7yScZdEqa31pDDG4kMsfgjTVfURdhiFrN8+wMF/4QB9jg0EuEVT4ERbPro9tKLL
juMA8nM+1JKWcFm380YuulqvGEgcrOhRojZh+4jM0T0CY5oB5KpX1dk/VI0xBuPyh4Bk5NNDrDif
WvKY0QYPEtN8v/0T7SkPBzlvToGKYpdHZnUcZeFugA/BXVmeupyrEcIWIH9w8dAUXppP8J11AsfH
nT312GwRBneybjcx/T3EdkAUCIFBkeKClYodnnM0r44sDvjteSPairSzTNmb/7eJMzfOe8HEPBgX
Hbcpm5KkpaUJFlX2hUA2pkjgVoI0aZabSucKkckhMX6pABE5uTH1gZogmXuLA08QY0FOmftlmmIM
yLVgqr68Hv+8As5L3QM+jcScbxl+vagaytHtwdXCcQfhB4cj/rMiRSiKr/Ll9gbcHqYM1TNB2a+h
HR9sOMDIkFvq27jhwtt3s31xxjzdI2nNKp7Kh5xDICJR8RaN6hUUare9vZoc+Kvj7cWG5jmu7IpE
Loh8YZBoNkna4j30MIGOGZYQLmFb7KouZGmXOPqX1+TWzrp91Mi8AQNikBfk/+YVXUXLR5PdAqEA
zg1lQtCdGaPw28iK59t/zQTaOmSkLy5v0O3t0Nu8mwkqVHJfIMP6n15Z19PQpnsOOMqo4pP+3Zvj
vIjpJRgJW2wdTTvPVSK3KfzOwjIO2eLN4TgKXCtO3pjEV8fbP/XLR6CCa008ixwbSpjZfyCmoB0k
+zTezqwKt7VA4m7Bf7f8oX4K+IMBjjhwywLV0KO1D22Uyo7BSOJBmgSgbq3D0SivE776qzB6nNNz
4QZmmyC9a+wLQBSy02z8otp3L+i/JwLlKgkNSP/Tei8gJv9Se+Lx6c9u60Tvqd6/hLHvfmLG/8lU
n9Ei4SCOkZOdY0mVhIgELKKnhtLQBE3jdC2rYCmsysT3znqTmteMiJFgWkoK7qvAd4GWGWH6nwfV
T185k3BISVBQh84DJzZF0Ac0+zOawmfPhjESTmN8IvSDiKE8/DPQv1glOrHbs/6n86VzQM+4i9Mw
2ddlBHdM9QMlLsvrMeIks+pCKgHGwminNYw18pfGCSOZcGlUPOO+dbi/Z0AdE2Bn5pErVskVQJv1
wMF6b5i4++lJf1YSE7A7Lbb5EbzHDEUzLMhnbKqpwd7TtrSpcGrlidxFQzEcprC9r3kLthLHzNrV
Ae34EUx9Z/aPZmYCx0u0k2/7JV4BAEuVUNiVsx7sB7Q7zpfHFqjFgcqf7102jMWnG9b8EEK20i43
dhbC2GvrehvH1sxrDPn+ypqxHSwD9KeSwOAQRzzVIPnoaNRkPKGtYvowY/tEQe79kkh7Z6nibxcp
KD2poB6t2b4KlfC7A9pGuprRAiTUPBUfhUKgyZF2LBnKWrU6Ck2h0gi/LUbiAZIgB2NJd9JE5+3Q
YsbHMXsfCvSYYazD5etHjv1d/Rl5446J6EOvQwbi8PSGhnDcTRboj3L0R9bcCzjrlOmxvNO9Lyxa
IsfvX2gL5oXO2SaBZr4aCj2Q+Po2Bk2qhtHSbkg+qGcQcoumDLhbcLmBx6s7yCgxwP3eat+VsQxH
5srAdmgyt8TUks/MGqQbEvbEUa7jzhqN+q619R113Z3miTWCj6U5MnJ5TvHvYLWbWjUfAPNYEZl3
DnO8tXQCGOOhjog/w3nmYDQ23fhQWvOxjkofWVBKdkmhoYBv6W4kKQGykDzGWD7iukwY/QNQL3ET
W1Ic8TdN2xysWqFRsFn2dAe8OQHKJM51NyJrKvxXtzWGk+Y7h5ykjFWkYH40PrJyx7bSYMDSUhPr
kTWueEYY9E5L+yFrHGMXuXOzFgKWX0RamOfSWG88tchduCk0IIxWGCvsLNVx0qxXtgDE5jkN1FmD
AFJwoqBBwOFB3guz0AIHSXVoFP6pVuVR+UyIh8w7tV38JOmuUjcj8Ysy7USUFYQqdK0X5UrIMRpO
D1emtMTARGxl4u87s33oe/RoWo9ZZzAOMToG2LrRsWwXAlc+yb3uE3vdAC/NMthMmnXNddDFHaKP
zyryCTK1yvu6hQyUdsinCnnyO2Gu4tKJLi7yiY2BHBUvpXsX1tgrvKb/aeHDrEo39KDAobxXRR5v
jS4hZUe66H/tkmS2uN73NR3QMaLVoxe/c1a7NDBNmtXLr5GchzD+m6TsH1BzigB2AnC7OnppoEIg
ajQBmEToQapM2xSCBBknAWHLbV5TtwrgXCOql4V6tANUXqyHsKmB9IbGynBQ/Jao6Q4ZyhX+iK1B
gcpf3Owpo64FY8pd6pfecVL4Zws3R0QK3viEGSAU5ZlaM97blfExEd1CrV5EG73TX7pOGXuvIJk9
n+F8UeFuYUjZHpt7qThmlp5H0VfRvIFt4xTkIzpeWa89Ze9F5zwOkiy5zIFGaQJqK+hsTHW6jxR8
7Aw1GzrZstvl5bWR1rDyMye8xHc9L7tTag8ugGduWqRCCDxoxYwkYzDyUISHMgzd8mli7oGElsas
49/zul2axkfPwszmDV9eBYqC+YK/2IKPDT3WVY97AnVuhq+waNZF2Fy0uTJBtcg88PzhrYD2bmQt
WAVeTluaBSAxZ7hruRXv2KUyYRHh6vDbdWVWrgWjhG024u7wEu2PrTvTfjLmX94L3Hstdn2DYfaK
n8mCt/DAG9R4QdymxnaQHK+LduczPzvQ+GNUb0g4MBK/c+IvLJthrxn00AzcS7usMDYO3mtk28Bo
4/GIZApVgDszgIJdVnN4cjVBiN+QMxC1SZAJR/chT+rHyfFe0XC3I5oA4O0E1ZQphGtk4nOqiKJD
N41N8RUDwqVPl8r/fmgoomj+vvpR+YkEJ9toCwmT1riPg3yZX3857UL5olGM6u3D6ut4q+Eu5rWF
3jsIXpc+aaAYNv4OyHhzKfRir3SxLaWNUK8k243wIjBSQr8IFT9r+l3rYH4VGeznKQI6MKP3ZmUD
4EddwTtIHAN6evC1fVdDYEYxC06aoVeDBOg+BPebDX55VcWwpR0/stLPOrlwrxFmFHZv+U042pp2
xsgsHF9gM/9NBjCu7ty/aLMTX62huVCWvmsh4yNHCNy0hnkCCoV4LYLC62v9HSZ/TN90pQGFcpAr
BMCdOJrWliZf9B7ybggcJdesb7pY94NvIh8pISQQKRPmljyVIPffejR5Ue5fpm4e3gbDee6btxhF
2lrh+8WqVv1RaJ0YY+f7yISqF1pIj1FnluBJEFczgMFSWTqXehxSYrDagyHEhW7IiH0X5e1UaRfT
G45V4XyTJo3JCLQfyhS1l4r0M7QfQ/c7m70RGH22nUBMdIvAZBgpOWpHOwMl+4swsjyMCQHZvf9K
ROubW413ZFYN9nMRedwWeUIsjWOilyqw8yTyx3Gj4hh53i+t0Eh272zhSIBc9OFFrFFkGg/DkN67
XNSrXpefKSDFVZ2qjXSyO8oAF81Xj0ZWb4jI8bW7ptUhJcPbQNitMaxCl18rE3+ZdvG16WjRE7VE
N64scssDzMiZE98XjbgPc8RrWF0k5AaM78Yp4/VP9DgLcFM9IYjDjaG4HMWT0RjGxW096JFuMu37
iBloDfJZTua7snSS8zC1KYodwJhqF9bOXTLUnxj5nkOuQNox43FMtd/GPy2dutOYiR101UBlr+5E
fYs582y5x7H098342w7ZnaDEXbn9+NVp1c5BnzD5BHf2FrgjUjDNuoYU1hcafnGMUPAGkRmDzpbl
T1Jwh0pnkU180WqSubzPGM9aQ//tt261oT2bktk83vV+AxHcVoHT1d3D7UHv7xvLIKfM8/axmRJz
WopDEtOFmvA678c+9h8dXTyioe94Y0JzoygO6QVf0cvbZ+TJO4ILUpxfOuHY7Xxu++wn7WdEUkw8
Oo8rgIUTJqiTfk0lu5ou7PbklFQ5mHAJ3qhsoEceE7a2ob9qDjIQ2PDgFNIvq5pXLrj0VeD/TjyA
0im9sBnh8nq0QyynQOZi5g+r0UX55ljae4n2EDqOnqKKZHtpTdsETa7XgcBuuzZCfdMP/hi4ff7G
1HEIiG58iwHmKeuPI5IBEKpr3Am3t4EndgSItF29492jMeDA30S4ikZWAEhsN66r9sznw5fWcgPp
wOQLB/eb9awKTAP8CdQ1JGYAyLZjOkFLqJ11Eo1PbcyEtOqtcKNGkd03XeQdXPzO+kBmBnbtfeT7
Kfwfn6NRCbpH1HT3euaaG9vAOZLHyCR62zwz6wV3tZx3oGPpAYnWJVECUZvuaoeQ3qK3aOKS5gtc
ijYLOSZZz9+/SCQ9TcYnx3yRvm0c/UgIYGftxYpxLgwqUQH057Mcpns/xNXMUdNb65BHSsbeWzUD
XZixHzbOTAiApIWbpdkThK209R9D8zB1Ak5MiIOw81170zQo05mGKwcFJkeFTR9xSwF81Iz8oEXL
jmfAnCfEZNcU0U+hj9Pa81wJxRtJpiFYxroFV1nGX5qFt9zt6N8mnEghGmZ76H4ESNzN5JMMvc7B
pUm/cwxqR8+pPx3M1AgPuYTcMyNQZo2y+us2Jp54twMQbfkFCk8XiRiI437AVuYZP7ZgzGJIYjZq
GgKrrPbdA+k/lCmFum/kZ9tBBPQ8DtLAKeGfvUvbmIN/7klQyAg3fK5pWijlndMjoigKHHB/lGUf
ygr/88husmLU8lAsEYuW+4b63GI6yDmlHSz+XnCSkdY8OpkHEC2n7xxVB2MxzPLdIOdDtItUV61L
JusA0hHBGRRjKGt7DDIBWV+rsmFAbLbnMeyyO0Xtb9Wk9EmOdjWHAye1WKt0bpwy787As2reevkr
wCbBCP6TxgSqdpPHmLtsN9oYoUls9WhHVOSrB3AyiPIHmTvfxFxlvInUXw0T6po+ERQPTKKzMg8t
aG9J1AFKvyTcgnv8aSz/Scp52IYh6c6LUxHcg4HgYIOa5dyXYM/61Fn3yFq2bodmt+3pFiQO3Oqx
PRRKqvXIrAsII3/wHL3R9V/87tEfbAUpY6/uZdLHc2FHvDO1xFKaNxycpiPNi8e4hFFGjHBgSYb3
mfpLRN6zYYxvIuqIVojXgzX8pqIkOvxVp1iSOLdLie/Hs2CCJ9PWyL9goh1DurvBzDENggc6/WQC
jZGj32br0cnInD+6pN673RcVkX0J8WSnU/YzG2yq9RAjBNePYzUw7eC4RXbKNjZwz7jI2IlSJdU6
H7dFWP5GQwKXPXGI3ZtY5OmcMIVp+P8xMI2ZCQp5oOETXYMEOY+bGkcj4hhWMpSC9/KDW/AaRflV
lPEZX5SG6l2AktXeQEnjDpijfZEx5HJsm31RvhXkw60bRHTYpbwtbL2nopDaBoAOXRjik+OSzrKR
HGujZapMInC7iKTLvN/5lodkIMPFa5utv65AtbFtlAcqa6FlbxQ4kLBy7WSSZl1O9dsQm1SAORuV
Hi3cBvXStAgS0viLpFvM1Un03LNSD6n7Og5Iq4nB9tcOQlBSinZTG7dX7FbFGqK0oDwUBfa6cZEO
QqiiQW1QYBKNtJhnm8rbe/mlGZsXO4YAURjjrmi7HQv+PcGLcgvX9cyxnBRN2+ckxGzQHewPH171
gAMJSY9/po3yZTuNE8xjt98nfXkXthhWCYe5pjmozDqJ/1gRcfK2+sGd9VsnyZ+kbvexNmorld8r
6nkxY4Cwa/K2EYh/Vn48kUCGiiBLOJan9Nm4XWfjg4ya32maOnZHGEZqsiDmmds6dNmgm2+hDfRW
SxDtjKSOnv1r0WhY2Trn/OUasNhw9YUdN/lLLnH011EV3MFJvOcDTmw1Iy/Lc3VK4rrZmBzmrTLe
M2DGPxrO+JKLIpBWyswUvGbnstRKB7EKTNtVwqtQz9bGnpEhTHp0GevmexCkQsaQUvLc3KEXCzKr
f8qdetpQ6USeBUJrkp9sSy92j3J34HCGt0JbgkXkyNFaF99ofV7iItwSccV3Wx4HC+qmlGk2+GRe
WV2zr3HQOLhnPJxSa9ftX/Si+EbJRZXYF68T3gez6+IVITfPna+3HB8qtNYp+/pYElEnZPqz0KX8
ebQoQ2R9FuRFTvRhWr2B9NUyO4zhDkQ++BYv5VKDRPTFnrydor47TLbZb/W63pUJOhULN30kSd3W
KhwHIAZQ0Gct4vUesbmXdfPeM7CijSlYN7Hgc1XXQgE7CWlhIEE/u1LGGB8dLlZUCC1Llxp2URsf
HJnSWMSr8mA5R42c1L9hOr5rdvYR9512cJyhe4WmvOQz+d3GiJdqDKSM3vfLFeqtM1fr9mKIiXQl
+HLbmCF4K11EW7tuyMt7r9z6TKzHEQU10gLhUemMGqKa8DLQAw/Q4B0mNVGv+N5b2iBcrnCidqJH
pmX+xnbyMjvWBYkPQ2hQeI6ZEPxBtU1E58vUyu85LV5KThHLWvtV21wwQjUnbTauLulSoMm2nmMt
oDC18aoGqrJwr3k6o4NzWmog19x4rmCwr+ovg0qyWiil0fhmMG/dcjDyuMJB6+AKsomNdyIf9ZEv
t2ZPczmc56NNkQMc3+YsZvxJzAJEqhv/9vVFNKm2NYZmKwta2eyfK2ckeDnzFuO7pKVmohCS5mYA
ObNxjPjBcvGUjCP7vqkOA8MfugQ+TnmHCPVQezLET5ERkyprIGUxm3OVUS4wEI8RAul/kfY8jhZc
fH3CSAn1wvHyTz9v21MFR4d3K/uWQzyihkxfxomsb8u3H6ALeUHtCOIZpIGjBtx3uZ2rJidCA1D7
gBSOHoS+V24jghhZXZbS9pPhbi6ic5MTHVQRLzLoyRWkHBeRBwWRZRn0s+Qqs5tFKFX+GVuHIBwC
xCovwXNQuckGMptYwzsJN5FIrvNg0BUgnXEy9W/PF/wRlffaNIAwqPSbfZhrf4nHgn6l8Y60Q/O3
aBz+bISqSsv/dDWUuzT6ywCNNSElGCZscR6BGQHV9asK+mrl9ApGdkOuOIyT0qD7UpQvxtJLMRay
J2D7/WWuqjdRGLgVkj+NcsEIpFpAW+aoOyN6GMP7KHLubLRp93rrPptMYm37G2oK/zmaNShK913h
SaAirAZetZsd+uTsZ0jtCRvmIrPJASR+xnXbfW+B9s0gKzJO7dIeV00xnZK6O6jYhEbvcvTWOH+s
wiJ+FiPEUILVHmkV0oLibJOOxK12ceuumuKY6zQ1tZR+5WQtR5R4ZTaOvqrbGixLGJ7tHMMRARbs
7xZ929hHITJwcp4dbY147NTU+XXERnp1cM/AZXoyh+ijZeqyHRofdH95Z8RMtWEEoc51uEEy9ZUx
rl4DNTLJwLjX8U9oIah2+GI0Vu6qDj3FEMKi9T1IHlCiulj5u0k20DF1wI3ETvSuXJA2RDlU1aVP
aPK0amcU+PrnHM2bSZpWRLlAk/qxnZqd5rPoVOV7qFvRMUXFlSy5CPS57hH2ftmnQjcJ3kzGL9BY
P/TG/Mn5wqLVBqTc0XRWGqEBqfuI3Oo4IB9dtXX1QocAAIR7kWyEDcyBHb4bBm7adPaV2obC0APn
xY/6N7QLr51WJiyi0XNFphLBdPqXDfj9KtpsX+BPr8PNBINwQOW/VS1iChfHup3qr/22N0K5HiQq
iQ70wbLvrro+fnHJNoh1PTnGnLAzfdP2vJCDeYdkKdmQFnwyr74OUK3RcHKWxTVRyJWpddEcEd6N
RieI6PHviHBG7BmucW/fF1ra7QZlfuihCPqoJbWuhuapJ87f0g4ZT/vfeo1yy7Ur+LqV8wRRMGQw
tM9V9dwlzkeVeglHKFypcUEBgJbwq3AvNGEuYB6SzxrRnxLpBp4IylQ1bV2NVcmjw7GQS2VbZtAf
h+lAgMsTbUhaGlb24zIJoQmgicCK/0Qz+UUyMSnikvBMl2Oin5mFlxDZXe/2J0a+i+/YheHaV6+i
opFbphx+R5fziKBItuL5e6BzWRDgIrxoawkstnQFj+BQbFCUgB4cryK3PVcocDuL80IJzKajylj5
UhRQ5OnTmZi+uHpZ16PYIidzIwbvJ8O3ZevqMaqnikaf8Tuk2tX0cWTXFWmn1Y/ZuIA7be3c+4s3
ENy5ZpMwbo/xU2Rz1hr8+U0RG9Na5TPYgW4Thm1xqg0bfq4AryONCJ4mNm4vf8si+ThqZHPTanlk
7HrnIOdYwzxIA0AbP1VHI3geS46iHqE7k7skAeWB70CIx8ivT6EMBpcegKtj4UwbbD/JQE/+DWbK
a6eA3uAtvrLJKnz6xB5JZQRVO+2HGoZXTaDmPmr8e2nYH5hakksRdn/dcf7tQu/Jcsc7D3ViO7+m
Zq84YqmHJOHGQNly7JIlEb4zT4Z2HGv7DIrvy+o44dvcRtJ/l3SbOEVR9y60ZCWNleJtYZ54mJi0
c4TmIJj0nK+KgDtu79n9Z00Byo1AcRN7cJZn0Hm2XxMI3d91BDMp9zki8XLdE/Nn1TRiSoRLm8Hp
f/I2zdhwusd29O7biJC5vu7hZ1s7yDbIA43yqajcPeB00xB4g9grzSaiJwEsMHQAtBkVhkCClDCA
XRuXLsKYWR+Eh67LyC3xtAq2fbN8mDIVbTr9kZyLdnbfiIT9mjN1z35+ifD4BuTUQKxT6pDJ+gL+
yH0hsF036PH75nQFUv2Wa6m9bQbUWlAGz6Z9svofOc7srqB+8wXaaumLo49Iw84QO1+aYNlE86zS
6hM4OHYGVV8aN+TEYKxlb9a8cA9A+Rhchncj1NaV1cw7rQP1A6F2Rn4CiiRDgEDN+ir09sFGP9CQ
wlWPrPAYAKO1Yh2H2qw2Ak0rgRR0H4zGuksnAiKZsXRb3YAvWufZgIK23nmhrgHW8i91SUCLDmoi
KckHGQlsqBla90n/1ihnS+S3S2+YkBKNpknZq03q42z+P8bOY0lyJMuyv1IS60E1oCAKtHT2wri5
ubk5ZxuIhxNwQKHg+Po5iK7p6arFyIhUZmWEEzMDUTx9795zQ/NnqOoU9yWjIjE9VGH/lnaZc+3k
TOpzpuS2wWHMWXhDjbrOk7CRBHJXyOIBi26ybqVNyeByJRuD+pGxRffY2RjER24LN5ObVm9ypFBI
m6zfWhlUdkqtbXKUDYFyrTFP7hAVK2ZUvq1eGAL3K8cZeFg17SVsyDAcinfLzg61X98rgN0y4NLq
chf4NKhKCys70iJucBe2nSG5jq3hKpxJe/LvpHAV1JphpiH7QS1i7AvKJdcn4iJyuX26eDwNXvPI
KAvvxGwzJna9e7+xzikaB3b1xryNAvut3MbQSiHyixXxw/sAbg3sBI8U0da6ynoI2rJ/gliW7isa
eKuAxd33Hp0J/H9/G2SEx8siQwFLbuSAcmBqbwFRWCsUMiG9V2jftFF3Dg0cGq+KFFojOGL95MEU
wR+MouaQhjYcLQKcIERZLDMZuVYGSYbMcINTr81bpOdcUGMjdmFUuBO8ThKb0km0zHQSVF3LvzyL
yIdINtPOnHIfPWkJ+yvk1oSy5fsbpLAd0MIImHyGOIAWtcE5GDY8lXYRlfLa1SWDq4awvZbTYDTT
NnezE3UOUxe7jJiKC2ZTPgb1MbHr27YOfwhKDDZsxOr1BJ4RlXSMzeEev9ZCDguIpUmQyfrBJ2fk
q26b+sDwOwI7wVA3aJqryanHFXodmHcFOxySInH90JYE4zycMBXlW0YqLnJJMqlFv0lCKtZeoX7t
mgfXpqlozEDX4+yWWCsMIT2iwjpMSCZjPJ079akvocbGfvPNOYAlmOIV6dwWSwnrfifbL9AYO6Ow
b/uSapIhorwZ2v4kPHCqUV8Q+VW8DTMbUFLBDOI4O8AzDo0rN04+jXIo1xH2YrgO91M3vgpfED1C
znOINAUnzNZvlA+n/oFDd+c0yBkxL/HtOnuzp948RUZyCMQDUodh1YbjDSO2adXvWieCTGOD4rap
Gc2aHl6bDpCD1T1FSL1qZ++2Yl/QOiQLY9DamWECIL0GQMe+zKVC7a64m/S+nbldSSUP6mcm5cGB
EF/aMTs9N7ceLDlRzIfA7ckeQ3y1Cr3F/TaVDOzIRS5K5xzSbxbWZF/cXFzgV60Tno+bGtYzoqMK
YjZAr6p/A9PMwWVbX/bFHtTUD6qLxyxjGu/7sPj8yYKSR1Ar+29cBVVEO7vBgml79o4HOcHmwt7Q
2rNxbcoPJuYaXASCMUI4gYIBzHDRlZhZBDg/fG0UuQJFqn9XU/lNGoZaE3734E5mjzcZw9zcdMFe
tNVjZeLgU767DEYYt6bkblvBdKqjsN6YHUEpGVQjN+4fiBEtWDrY1auwynapG1w8Yj5jQ261xRSo
S/ST0PGn60fjxuwJSS5L2EKD+zoL7UNcg+gRW6+l49wVs5FCoLIPWRZcGylGjtHsUhqU1d5tlLOX
TR1uuBX7+DlpUNmR+PDjsKqMqnjt85DISDqB5a0bn+cmfwli5Gtk1/HwRTGg+m+csZ9GrHYJxB5F
RGXamO8Wqq81Wj+i8Fz1mMYEMI8h+5c/KWnMGiyDWXZmgXzhsaQY5tU8RxiiFTzPQYHJ8GcY2JoP
MfvvDrNREk6/qTxoYkqWhMrP0ZblXNAt4ziOe3PMUlj8Hp2TtAcDPzJDDrSobs1toAhMi4bqNXKz
j8VfsbFhkLZwFNaSHfSW55bc0lplq5KOOZvgmdEwPCgZFjsx0L2zPHa/YCEfw4pOHFDzYyYHc211
Rxl/plw2UCDqDQaGDrc68ZDcgWiKohpFO77gVoXvNplyyAS2EqvSZXwbCJyaKu3ufVYnxBcZjKQw
QDtLThpRUPKmKO/QhUAB9tM3AV0GFVBDTGVC4qbreVdZ0YXXns1SMdCYVl5DAIuYduB370HjOAqE
dIO6bpPITynNYG2i3DVGUR0lkjeYtzrbeyzWOh0eakJNdWNdjHxi8OLfpch2trFrkNVo4t3z3exr
WU8x3EuSVhh4F4G8iAxh0aCOtqkanuiU+7iEcvYjUDoTAikIgmGzzeCLVyYI2hqCvSICdR354Kak
B62ox9vmqHNBBizn6wXKXIXmXpvo4aJxhW/K3tZ0rPZdXX9aZnAmIYR2UcD9WoX209TGR+grLtkg
7X3TdHdEMEcZHqVSimCPwPCdee4GBW9ydE3YUgS8t24/3KqC/YhkNsxEg+CHssahYcw/lqJLbrLX
3wocusXUrgePOzJN+zttk8zXWskmZMu98Y1p60pKs1iqw2CM7w76P6hfXPqcX20n3i5G8BRKaupC
9faVBJ/CQw8SVkvptAfoC5KIoRi7RCJz/Wg+NTk8vTgcAq54lBNKAy/t830wmYp5IfOtkUzC9cC+
G2FKrdiq1jtSbJJDoaSDi4ynduVEgmGT3johTQDHVs4usO0CbVt60zFRXJmBiXShGcVN1ZknYOaX
EDZgoomRqgEg0xaM+K8ezNgck/U09yx2PbuqJtKvnUOQDUnocDqb9CLT+GAteSxl8AFoWV9nEbDO
zCWoLerycxwcU80EFf57ftJz8Gi1qLAmNjRZlv/0bkizViBdcfonI+rOKpfWRofxD8rYbJUiFUib
S0Ja1qyCcs217678HrEEAH44iSHh2WN0wPBlbMt2fK1r8RNYHktsW67jCeRxHb/RLfYIWiIR3nmn
oKJLRHSlRm6Uj/WpbLuDMbVHLYChaeMhrdtw4+nsJidaDBHTljz1PUZV2nPiYwijR/jPL5GMXsMy
/C6dDxNVamYM34mNmmmKzqbrYlhQ8akAeZQL66aKknM/hAwREfzmHVI2K3Gdm1oFF5pGKGeIhGjL
fNqmmU9jwTOwaoQMHuZRUOrhHumKyl3Bf++X8HZKhU7HL/bCAZvqBwSoL9gaJVdE+5kNTKcGH5Ja
kXSPBLJhPzemN4YhTyq052tCCj7Nfe9wCGvKoBtzil9NlX7xaZG2z5G5a0MuXU3u9M4R7pfg/mDK
yJGUIDOLggAVc2p9/GPVSzEzuu6666z1h5s//7Ii9xud5LATRq3YUJeH0pa7nIsRgXUSngzkXg0w
pDVtI3ddBCBhb606Be2bmcmWZBcaW8CF17ahYX6Bqz5nOWIwYKwPggz1xrr1p+yKBXDRNc1Hrbgl
ixqco2kcx7owdkVtfiWx91EbortxOrXJDO+pt/C2ew7cm1SS1lPd+YgATsIyXrWHkrQbzGLn2Vi/
iJT5zQA72yYBW7EpeJsKxaVCZGhsJ+16nIc3vDNA4TLnR1sVCEEnp4PAW+pH9q15kUHwN6ubQJZP
LtLrK7c/1rBoznaDDNcwar7ZvLfpz21gioDqxam7HqX9lRkTUXRJBO6pZXRYh0A5hQJE9Otv//af
//Fvn+O/R9/VbZXjFyqb//wP/vxZKaLOIprt//zH/3ysCv7352f++3v+5VvOyaeumuqn/X9+1/67
uvkovpt//abl3fz3b+bV//HuNh/txz/9gXsxaae77ltP998Nvaw/74LPsXzn/+8X//b957c8Tur7
r1+faETa5bfhMCx//eNLx6+/ftnun+P0X4dp+fX/+Nry/v/6xa4s+tDJx7/+xPdH0/71S/h/90zf
tJjXuxZcFPnrb8P3ny+Iv9vSslzfDQLftV3L+/W3stJt/Ncvx/k7yZX4/5hCOgHFoPPrb4z5/nzJ
+rtwFt+pcOgzOdLzfv2fz/1P5+//ns+/0Ue+rZKybf76xedQ/3WWl48l+U2BadoYSwLTxpXtWHz9
8+M+KSO+2fpfBQ3/UvQdvWjPfvdNSM4J3jNfttf/44D843X/5+vYfKJ/fSmbT+SjrnNcYYM6DP75
pYgJmBQoG+Q0jaR1i7Zt+KKfgGA0cAj6VZ9JMf50U9jg9iq/BzqfRZYSIggTcYNc59YA4xAn9ISp
+IjBK6wX1Gr7eNTFsU6OLaq3iWSctaEYv1iXyZvnTZWG+Xoy2Z5q795raqQxRUByFwU4o/u1OVjA
VJhFlx56ozQsr0IgSzU+aaZLNN9Dbb+MFfxAE8dB5X/OCY3isWXXbS5S9rupdU/KIBW8Yen3bH8R
V3VfSUc4U+8DZcxLtkR+Ql/O/rT7EVwr2XBAmse1S0f0EFkOgtwc0JaKEL6E3lMuhU/mCuVj7lmP
g4imY20Pryir9gw5JEQMF+qpSyGbj/A2PDRP2Zsy3Z8sdC8NfQy8Vu2udsPX0s8V7o6Bx/oYEbyB
yrdMicCmU33dpdN9hT7cRoY2GKfGp8+GSD9aZV5ywS30lMiTEvJrUABmht8CofsazSTplxZpIBVN
o7yg1bX8xKincz5Yz9gdmIyjDF5a5O9xRZ6qay1MNvTIzEGFqS/zpI9eZH8McqYtXh7pG6OVt/N3
BU595Z2BI3d7EsJAdlfFd+A0VIaGScwC9gG8tqveGxG5k01Bdsibjj1rU+XVp8Yh2Pi01GxE1b1O
5Jqptbn2Ant/9oqYyXaG97Mm7MkYeFYbGbViE6PITf1mPSpr6StfB96iuA4qA49b+MIQAjKTa6+5
H3k40A3nRbAwuCRfT9OTEbSvumA7SLPXY/8e8Kxag+RIr5QmEaoOeaaxWf6hQDnODSz2jEK8S9VM
PbKkv1FQgsL/rUEeVEXF2LBCMy+15jU1gqlhobKCT8xhfGHBsVbVgDRG53IfNPNTnaaIoAxEjtB/
PLhAaxipV2ZcM6/u6PUQ84JIP1BXUI7Z3VqMgUAPCi/Dc6uzr8ZkYHnrFICdqNS/RAPn2XWflKqT
TWARktpCdOEsjoyi8a4q98JcHhpAWeIGXiaOCC2OMm+w4KFDabwHQ5evfRA9NZwcECVHwxQMfwl/
HfO9G1tkY2Zs3PzO/EE+eGPVzY8rm4cxqd3VTKzdKiXNe0UCiVOzIwjikfjEOL5y+EvhoHJTTvXg
eC2oS27sDBG22fAfAkIbl8Sego8Qn7Jd3Glq1Q/uc1ujaGqM7K7u6ktDobsOzZYKpIHPWJ/GOqfr
jOqWFic0FZf5I0AKNHPkUTd0H4JW5XsjariSKaPRewHExPI03NNS29GsX5dIudZ932tWmuGDfTrJ
wlQQR2NySTeV6gmm4A/753UeZMXBrGhrZSkluReG32xsiK9nC0Sm9RYe5EPXJufIoRc2oq43xhol
fIjFDtnyYDW//d56qkDtTumg950s71jz7qqejRHqQjv4LAQjRTrCzKfi8KA8+4I+d2/ND6E5vAfE
bK/sZkZHihKj23c6uLMD5zypYU/FSFvLGGFTk8JM+A87PE0Y0qzcfRQh6BsTTDE1HVso9KuhDD69
WNv0PLySGWT9YA3EP4s035F4yVWadoyTF+QKDRGgJHokfZPJVld2zmYgSrBF+7CXQXcIywHzTBfb
GzALZ9M6FxU7uXpE/ywCUR7m8NyFCMqjYJ2G764N4yJ3b9N+78XjXTfWL2x4F4LAEzGzG4GGa7Aw
hiHbMfvuFJo0kMgakf5Rz+PWa7Fn2R6Jjcg/q/AjkeoqDyCaAY5VZvjm1uZ2xHdUmt7ONMffdQtl
NcUDa43pyUyDA1Ctl5pdLlp59Jis4ew17KhbicI3tq1L9e1GwSLNGDcWRg8vYI4XSN6MUwPuY+1n
6Y1PXVycBp8HHsyznU19zMaVKFyZXxmpTQzGAA5tAk9sHOwOIRtRFWfwSZemsgSdsaumYJyGJtGK
zm6e7L0wuQ65KTN7fqSI2Fc0owSihVXV0khgNvg5+qiHM3D1cVNTAX81eBdWQ218+TML4VR4F7aM
fU3wBob7iaaE2djumoX6BmsM1lGlv0TvXxEf8160H/RSTwuJxB8OdjZeurLgTJVzvnLLj7ZFemFE
/XoaGeCG5TLjX5kGk+hKvXlaPNcGYqxBv4p+fomUQlewdmz51reBffjzIFFMZ9daiRcB2dLv1kqW
qIOSF4EgmV7s8DXM6GvnauNJ8UQU5tbirVOwI1A8J9kyFqgupbJ+WxZWx/hp1PYVuSQXHbjXZeXf
xRhb25h/cHqbRX7LwO3ckEMQ5sTqpcKEupt/AfvdzDV8Ui+81yRs1flN4wT3eelt5eQ+x3pG6siU
FZSrcncJOezeD6Mm0AwpPJMkeLO69qEXN6lEiF0x65NV+ypm99SPWqxLd4ub5BQnDclnS/NQ7Z0u
uVYy+kAc9yFck9NubqU97nE6HqY43TWevyNbE+xrfZ6zSLNtGp6RpO8NMtybDrqr3777MQsJQS3P
JRqXUrwbY/ltj9a1WYzL0wdhjr53NU2DNJleYQXXLLLZzo8doq2yJ7Yij+0ANtK6t7vmltzsR3ph
d76kNxk9RkPw20+7FtINLIQsv0N+CuADxHI5nxzD5SSX1h2Py33egBh3JKpn9emWTHm8Kvht1cH1
V+AUd7HNwNcxF+0ysXfzeyvMsycGfBYT2ew9ijk9vYeENMaEupuu8e1ldBXmjCay79wJiiCUOT4Q
WrKxQYnsKwIWifh7SkokBklDqEiUHmNaAzndvQg3UdU8VugW3Ax5rTkKIGLKO5dW9BpEzodjqDtc
5fsJeD0aInbsRvkUFdFbaLIMjkF5yi21I4j4qq69UxI1Z+nHlwZMUWd6Lzq+K6L3vpQrzenrp/Ah
kNEpaXy1JpAJQe2rmuQ+jui9Zd11oknqpt57BZSwR9m4dm16I4l/WOy5pFc3e481JguWqk93J51l
d779FNXDUzMAELZQAttorrM6eecyR50EJsAqaGrKAjGuxdgC8TDPMPAO/tkR8g0+70GI4ZBa1skx
UfBALcIZzE9qexvB968wLZYdg99uOiOB3PZJcuUi9SMP6MqZoP/iBMX2dh0QNQIxNjUeI+GfI2Ic
QHzwVPETqhP/XshoaxQfThcehTNeXLvZDb69m6Pmark9S7gKJA9SjhNpbvQXST82t8wDiOOtzr2n
QpVrHYU3QDPfJFLaQRmfYWyRoF05t86g9h1u3OWfjIrCR4wQWNN5otdheS7gm3TTGO5d3ExnNWfn
mpVWj6+T2gsOpnBnJjvBK3m1617Yt4NNzyyyALQMhK5mt50zbB1S4QgJI5UDPSmaFc/HHdhU8EqM
Y2TKbWUNd8ZpFjO47895AtdkbUfJaIphaoX7O9zXzFDAx7zhzjuEkg4APQ4nTuA62Rv/3UFOngfT
jbYFMNHquVN8/LC/YqDBUKYh8MUj7MG96JGfztPrnLx2GekbMRRH1FtbhVKpNZE/QX7Hw6ddxEly
a5ukl9HVLqpsHSA27ILpSrMAhiI4dua5yYZ9YkJn0SH+CX8FJulq+X/hTZdhJCYd55mH7D/rCkKb
8PtV5rkAjTpN9jH1q2tfE0TIm9Ncv4yH9mByaBMtEzDkPfz9REQ405OxyK9IQbn1K/ek7f55OQs+
FYMBcDMoeKLWA77Lhm1HcJDOF22WR5RgO7/vN2HF7EOMe52SM5FXu8GeDiHTpjCGcT4md6OR7wgr
XAtEPp661xEJyB5kXUYF0VXvtGevls+5YdxySe5qKpPIM3gS4EQAtRAIvSGTgb2WA2sp+WJ5OuAA
7YKtlTfAv9Lr5bc0efMOVvqHS0owjsjr7tD0etPb8hCjW/Qwo+aoiPKIEbMfKELtp3UNENnW3jmn
3NP1R7aLxLCb5qM5h/c+fR2liGrx8b5GxEDHiJEhnRlesNEcdMHV1UCEb5x657TJjciurHbiQiq2
NilLJfXm8prE2KOS4BwHtF/7xmOJZDvVREtSOpdLEtw1ZK/ENoA8wRkc5j1TNTSc7Rpd1q7s7U1N
Feog/Hequ1q1B2xZqxGkWw47QiOzpO45tuEX1LCja8enkhE76aYVx9BOCCthigl1iajBbCIvGh/v
NA67rpVMi7kPl11w5d+EU/4cy/EUdOYBx/Y1fYJNhdVhaNSxi2f26eN1S73F3vAsI2sZyT6bUbM1
DHU0R+fSCQ/UHZBHxwGIkRwtj07y4APpGzEvC9ph/SaHhhO37l6bYusaMY3s6Rol0bqpEc2LHVpk
qs3mXBEEk+Oqy6eazteCuym2FldOYVDEA/xCc+DMsATG1zYQO6t9KyX3BfpSGNeh3BZjcuqAJsCp
WpvSuHUJsAwsLvuciOF4INeZxKOu2Jq8QygX26aKDnaV7NMkQO7ubtAd+DpCH0uKUYqcQBADAXA+
GP1jIXC0NjEPFdCY4O7D4YyIbOcrec8M5uyxYLaEMAstEUsPu7iTF6BGeNE3ODSOjRGQM4ovLGc0
J3Efdzi86wQsTJIfe6vCLzFdobLfl2hxrdw+0jBiFI7lurOPHj54thKbphPrQHlcRy4NcBAcZgyo
SULBwvfCFndYfPShtbNSDafjd6pQA1v4e6XcLgeCbs1OoEsXZrEpAn9HyGq9gtf2oirrPM3vtFqv
ShL4YlgEy6+K5YSQC14ssOLlINoZHKEhYyQXHTxb3ef2c478alkLayc5aasF+s1U1UUQ6CRnOil3
8IBffSxHq65BDAb1gKQR2rXyaZQ5ImP/RjTGfWuIvWMTlYlDE23SdetTKArH7o9xHrC7SLghJnXA
o3ECfPmuGG7jPXuGO0NYz1R962BCKJVY127nfSHLQ8NaP1YOMrK8YKo+T0tFGzL7b1K0wGX//udr
EjXBGld2gl7RXGfjI3cXwd4z8YQ9T4R6yJKdVxgIrSL/xbWQlPuD/RwZP0rATcl9h/aQReiUwICw
HgssMok27pljPufmklU+sudrgnsaND+ztwercp1UaHBQKkBvmiXeTbZS64kYs9XMO9V7N5ifywrO
dGW1e9DFzVayPUlBk9D+NU52hqKyCOjaQSYR5L3we8a+v2jDZ/RIXqw0NQEWWPnMwH6fMwzYXQPE
WJsPFi1cx1hefEY8XU0dkpNcfFtwbtgdooclt3gGYWPysRuWNjO6j2JWpsb6UVPxPdOnW6uATLGx
GnmsSPvIROBDG5uJllACzGGFYEfwIA3x3uBSRUPb0yshenHl9Qilpb+vPFTHXQyTgdFCgWMFvrLH
SHDKL27RnpZzKkl12CAt/o4F598d5D3isu8qJclbwHnb517xY8Pl1DGfZNYcqLyKoWiOP3XdXfqM
E1IZXou/iR9nvUCs1wdPXW9cqAExl3F4o4hMi7ZOXmVN3kpt8FaH1n524pA3z/5tsN+Dqb+YkneD
urALcHjakD26rmxWEvlAFCORMduPFq/YyqC/QmMofIwcZrYVa3yEd8e0W65GK7kpFuefudggBfHJ
1UcZNvfKbXFKIyYGLat32izuy/TiUTCtgLDPzNJooxvtAab/ZxDwEPDS5IqObnkYPeQ0E3AHQlz9
ZD92mJsk4ipE04lIiZlih4D5dcZl88rfu6uhh7dods9MmuhTMODbwcWmC9SpZGsM8c6bpnDlDq+6
56xbHqoIoaZofcfMnwoOiPUW3t/PEDk2cjMsOrIu73rjacrQ9jRt9qwN9EpGfa64g/aVPdFZ6Euy
QkM4CchEXo2oBoaAbf40Y7NJ44/JJic1CfkEqsCyGJIIbXQ1kdL6t5/Mn3bD2Q805NsogkO7tzQ2
tSErQK/ztqMIjxEVxmPl3TqRV59MRnhJblsnTdYOzdByM4WB2tlT8jPNamO38g7PB5K3wDk6MuBe
QKgTRl2yN8k3W+MZ+apxNS0Kwqci7PnImPgQaaRbWsO/J9d49yG0W3zrjE9w7S+H1CzJdIlnOFr4
HnhJjNjUSYzId3EC1lAycaB1ggY5DJN6Q3oaQiqCwT2MVhtj19TyvnX5c262eKs6fnyISkHtPh3K
mE3gjL5pbRcioC1fv3pCySvrUo5WSAk1TJs5L7nhFLo7KBI8U3233/RklRI6SyqGER3/nNomJJzQ
NeURlPhiR1Tfhiq/legvqgpxDykOQ5tGb4mNNsDWgO96MwtPIHx33oznFnY4baN0uCJw49PMjrKg
ziHSjeubVakQoBu4mb5th8T62ndeM3fRGqBeXFbmUWDK03HLzD4/L1lRiFSu+lzPF+JnJcwlcLxu
+lGUVr2fUb9AHcXoNPaIJ0eTpGJDwJnx7mImry6GuJX2sxMBSER3JmyVcnKXlldBf+iyiHnvqVaH
rCanZeA9OhRYi5AOUWt59gI8ITGJrQXWq234E6YKn5Vj9ZumSh9cVB1r1WK1gMN9IUazPNSfrTUz
4MMdXeSUEgm/LHVZ+gbGDchfSFKBzrOZnI6srlK/E4lTrUyLhUhEXFyOtVweVczoDnw9k0MWllYi
p0EJuS98epk5g+O+zz8jzQplZT0+xPHU++aVMSuY/hg22rj47kz1HToDR6JDlZrNxHxxF0+OBi/n
I1OtMO8nTnmoWpSM+dIV9MIH2hw8yFp2RSNQYEK/LmZWuDeyye2929p31Zx6G3jF99UyNploxwzA
deYscDay4ijLYLlSG1hNXXAT9tQORAN/x75EA2mahy5ADJPhH9xNOf2wNu15+HsHnFSIKZfFg9zP
66l2v5F48myy0CLXbbp3+v6hJ/BZ0ZwD7GPejHl2bqPhIiv/HuYFzwyT287z+BfIgDvOB/aVBH/q
5ETP7O2pO8B1oEGCKTKNkboR5XEKpsV8jVA1rPuXhN7+UTd06bBKyBgCeEHI0ZDJ7yAU1GpTtvP0
CJk0G38vY695SQr3UjM4aLeDzDai1S0dbxtKh86szV4l4jkPyVGjxUgQ1KfOW9APjw2T78H2w10T
TRSvTozfIX4MIhPbT9wnV4VE6925RkM3o/nIQkVQqX60ULFu5AA8b/bGM/LGz1bw8A698rtRuHvq
yYbRw4XiVS0diUm+zKQj7lEtpjtFpiUGHIOnEFr0zPBfqsjbpZZ77AYW6eUyccbp4grPYdvGhSxs
Tn/bQq+KVEz2VPboTTChPRM7fSCABjIC3vZjs48ycRmZYh6KtLifjd9uBfXbgvq9cR3Cg10XmMWQ
kFyXd07N4Ax1cmtNhGABHRu6R8OK9LUfVy9Omzl7PVuvhp03hFPipiO7l2zTvnvN/RCNk668m0g3
v0MxGnuLkemhM+RdqyLzmkNkXieJfHEi+2EY6K5mQZHg+sHkE9hY9ZKJCLAkoqkHdNTfZf1xojmy
dYuGVupAJawmO9u5ST1CuyuIqWIwt0HMjkjbEihWku7O6gsF9oQ2QEmpKWKLjkgAvN2I0DPogizu
mWGJMWVfedxZdEdw+Hb5qzn39m1ZPMqZtMkoN/QG5NamRF++qvC2XWmsUDLpru2g5bIjC75O4oZo
kzjbjH67YVJZIMYOE/YIHXuepkVe3Q0b+pbgD8r0jvzcUzs2ziaSJDEItxs3Tjc8BoY3wA+uP4ps
gvvOkMDFdbiuofet2Zk9jxUPz7jVPUzz9j6e2CYbSwR1PGJy4EGG6SaMd1w7KJ+i4S4tq3odzz5g
Cel+omZClzMn7BlIJ0Hmu0ixLB5I47oaySjJCog6Nc62zBiBGHiOdzCH6Fa4zsWrndcxQ2SSBnG8
trT9OJSVWg8US3pGl0hsiFwn8gA9Njn1DoMz7w+Vr25SuP25eI+EvUSNQXWZQQ72GPRblJjtkD+1
Pb2xSbXHIkcL7wdQ/+z2I50t69qG/CYcA/Jg0t/MY8q0iIwXbBNsOXNQuTPEhmcd7GI6kDJfokwI
PRsbHhjCNU7Gc0y7Zx09VSO67vtoLgmlpOZAiFsilmCvUIVTtgYWt9wJ20iMb9RB01C/G3lyO6me
Qg7Dy9ZaHK5V++QGA/yk/smvRmubGeA8Gyj27B5ZhbL5NRgtb4cLch82pNPkxthuB7qphpt/WILJ
UExs5t6RH6E7i3UXKHoEcftq6wFhL625PsSWO09YjD2s/PA5uCAaZINm3el1H9B4yjQ7xqFjSKMh
n4goqxZk+Z5dzzLLpihFKc7XeHQmRkb0FP7PCfMfxE8eQo1pbRaAZ29KRp+j6DZJu1EkRUMcQJqq
y4arQZjxzjTG13CGwj4Y+GKcLj0bzNKrym6YX9dvZuzZp4JXYyzA1WuoKNz5bMzmTAeQ0677tgKE
AcQIo+wiaM/cjdV9ZR4evgLs8Qbq0YqLiTBML/5Y/Cyek2WHCtE+AsHio09bpFZ6PPPoiYlCOAK6
pmL1euxmo2Ef7QIZmxnF2LsavK5L6Lg5VydoYs1OVsz/JowOk2e1B0+Or8pNl3gJ7p05bZkTRAyj
FNWAoo1qAjfOtV3hqMewTnBmnimOU/0bnue8Qw5FhyoyjrYYcCJ6VEsegmlFjdaY7SkXzR2Tl+o4
Fj9W2r4xnc6Wk0FcXSkeFB6cHTNENult9XsKznqRfo6BhRKxTm+ttO+uSe1q/PgKKeo1niiP0oqk
TGQJ21bBIg0N96X1FbnW4mrQuF1tJ6/XUZcCq0aT3yMJzMqzZm+3lbhqrcneVtQ9mzijVhBlcgyc
+F7XDuR6kyohLto74mR+l3MGZGyqsel7kB6h5WzkbOMyACQRjdh+QHybeMP5hqgCCSVIgl+pAPCQ
m88vyfQAzsyDyYfTtKwl7vE+2TMPvQcbSiYrRO6dkR1EQlfDkaaznSZCudPaZEYJ2AlnHyLGDE4h
howdH7xgx4JLikBjAkTlqcPmLHnybVnqqYIaRO+qBo/nYqSxI4Tac3ofSfsSgAlcdw0sP3sIUOrJ
xxgo5nbIxhzsKUAcBT8ucbgX/FFvER2oTZib9RrlxZX5v9k7jyTJkTRLX6Vk9kgBFIBCsRzj3Mw5
2UCcRIBzjuv0ahZzirrYfPCsnsruob3vFEnPcLdIJ+Yw6E/e+94AJGgSoGx0/ws4v74mdA3pODlT
EPzXQm0HvVQMJEpkw9ELEn13H2q981zq/YvwU0LqIkOS/xmDQuu7nnv5OG2kSN+6NtVwt3NTV3G5
crknLuOa22WXl4xuyLlnPnaGKHlsfYqPQVUxPznWPz0+8QK09/TMF6XY09VaVxNsUs0mRtpKONnY
qMLpBDCZL6dgo6ezHriR6rEkwnxldwTDQgm6ejLtdyXsFXrekFVENRzrCBexQbwekU1IvIR/MkjT
cgnGtoaaUTvJkauqCBOca2gGEZT2TnZxmWGsgZatrEh/ErXEZY2ij9gn/lQG1RNxV/6W5DN2uf2w
YsXC86fgGBUtny0uObII4DsHAymlrhevK0i6h2FCKRtXbDSYJ9WbhEQvPG4c8I1uoz7y9XWlYVC3
2eTgo2I8O9b42YhjXdfgsdaqKlkrWaTi5lGwrqRvUOMg0PNmQqwzzHMubxU4Amx4iyWVpLFjWYlt
l2Y2IYUeOavDjbUaxAmn32dkXiHB3Uckyq+8LkWZ3LiMKhpKPnJE32xjuCW2/8g0EkFRnWA18ESw
dtAXBz1KoWoCcUwJd8aoc+f65E7Gjh6dhCh2Xl1OrCWhY2GvbubqOCeuB3RRoBZJgJ27R2xO6Swx
To3Fe6x5QD+C6BOkKknJZLUpTXyD0+Qsz1z6Lyp2mi63pukB7hqLHK90M5KmwXg1tPqz7eZPwPhO
veF3F2zQUD1y88EuiPWO/Y0/9724oBCcT7qDS/Mcimm471ztUUjyEuKRdSrRoqDZXJ9YSDSXOzvK
TlLWjxTN5sZ+dyrJLWi6qGDiW9LjlwRe6pAIwjAN6HhYjzfgc4lALNpfoQ9CDAjMR4fUqLMMaLE2
nV2qOQAEkACZ3BRd9l8rHYoTUYb3VddBJ6rtr8A0btHkbqnM7eTVcephA1YOkQzk9bmXeRvKgsjL
Ap8hcAT4qNpADeDfm0io0F+XhPYhmndRba3KIWCF3+HlpFjfJoMKGf+OD8Kl2DE6pGadVS9BK2YH
yG9gJRByrjKgNYUP7ML1YzRUVO04+pJlTaO9HCfGCxZFkFMdY3/YpzrWCR9kGfZkd1MDw1q4Kvqy
2tpZuaO4hmn82E4V0WqaDoErcdBjMVnDQYhTyFT2MbOIeu7woCBznX0qChtykC4t0INDVF67SKPa
9u19mTjfeVSWQKnY6gQdRpfJDL/K2WlWUNU4PJvcPpkw5QIZkYk7MLXcCnE8QxOQpwxtA29vNSCi
uJ2ygPK8zzpxX/0JzZZwursoJOQDm+ovXxV4PgOChptmBE7qXtqpvvcV12TZ7WunJXLAGF906H+V
gYUGyQ3mCLKUJTACU0+pFFVyswiIJECE+rFn9Jtim1dN4WwMHakWwg6SFXiJYTDPhcW3GxhPEJKJ
b9Mw2CQAVDqZ/6rdoNs3KpBgskdm5mvX7Mp1V2loGXzzLkl9PMWMoykBzZ2XW9wEaoqnaXLnuN5o
Lavsdy/cQ67Kr3qIXruGlcGsbOHulRFXvFGJRAwAKmqHBhByid+TxvZMrCHby7YnOtDaTy67sT4f
z3Oshs2a3kIqRc0MB0ZVibftMEovpZZiurDUfpx0thOu0y/Q2vcSB7nHaoPenwgGk3v10hy1+6Kc
6d0E6ZpKbYgkymbXGoHpFXZkmtX3gajWlVX4z0kXHJNG2Kc+xdCMYnOVkMUAFMV/MpsQbbyKio2r
5IMof6G8zA7cPHd1X+6KqL+H+sddM/Bw+EXRkihDLL4OkiGaQhJsMMjDWLLWc/JngSt4XcXuk23J
m2kkiPIqDuTYrfYZZDae67TbVo3+1KjPIXPA/Bq6vkb770nndxsh8ofZwD56CvZ6Y4fLiMDwnWlM
R5vtmCnZKlVEmnuKis/JM4vRi6/mv30XJAAujSpReAeB5OPYh0cz5UyUV5biOGLT1m0q/y3Vgjed
MjAJCuskLUPOzzVmQygmkfhgPjiuK0c3FwD/jOMYua9Fj0XKpV3nq1ZvXcaT7yGQE7Kv1tLGhhC4
bzH96VaGLfYLd0BbHrbLjBNvASsZFZ1p/2ZhepM2yyq0fjBbl0NkxnuGIFiICzyE4VmL8dRnBl9q
CkNj4dSBxSuGIQ+Ti3mGMVD7cY6HKt5NOaoT20G6wLR8GevJWm+VvbTa7GaynCql+HZ9Lqm6nflY
xR3zX/T9Av4jdkNGe2jGkxqNIf7QzB0eJRpA2tWrwSjO9NVz5IdXu/Z+SQ5Ekb8NGsogIMQPmsSd
Uk4sQ41WHXMIN25FEUrlwQTAzze6M91zR+r2icCsFRLJzCfxEoxU9rSu9JHTgN5rci6Oa1MhUnGa
0AFxkuUrr63NXVfG88oOwpFhkN0DQJdi0p24zbXhxug0trTwJ8GIjnp50V1v2KCf6vAWsFvHzzF/
tbFzvtJKwgdhIdFiQspwIOBjRQ3ZQE+mLGg8cbYgDmI1SQHogTlaCI5E0y1aei3EfD7LyxQ+RyBB
GgDEn+0ufEmuVHwLOD7gbrxmktSFcrzvspADWytytg3TgmBqEFb1YKISRN7BimGbRXhPaaoJr6A0
XJhV80JPBD+BYX6UIoqDeI62hK6/8BnPDi42WuNDmTZjt6g7EmvECe6XNeSV6p7ELKQTJT9tHJlo
d9GPhV6E9hU+k0XGuzUY7mrSim6pNO+Trbu57ulzN0Wtb2JFaWGEXynokZUnnHtmFCf6DkadBhqw
PnvhdgVUZvpNoQkFRMhLHShWVs166Pi16wE74Gxd1lq2Uh62SjWdTB8RlduTXOQUHi5dbAjDEKxa
ZaCcwTrAHBwlX29O3OBRHXJpHZuSjskM4UAlHncyBxhul4RLmgSmjpFfL/tsTvHkpoB2Cb8D0yaG
HDssg08Umg+x67wHNQIqJypfG4kwFMvsgRXaamoCguAyjnCP+qorKZtN0ByKTQVcCAznFgoivyZL
yYhw0kze3kgHsKHaV8TSZRHbNc8xwel+jO00s/kpS1rBZszumA4R1VkQqOmgefa/K8n8pWgsbQ32
6a22mfqM04zDCAX5zn1Aw69uIL6dtZOX2HMj7dlGb4nDm/wZr7bZEIzXXJrPRTtSit2Nc5JZ6un8
ovtcwiH0121j/m4mQAQRpmC959aomBNix2FqhatZ61H36ZMJsV06u65X3DILEmgK4kdTL0ZaHGXf
1oggEa3Oo1X7R+Gt+hqYjh+n8PpMFxU6tNISyAQbbjbeAcJyM7DuOosAViceP3ChPCEwWoouXhdV
ec5gB67sZnoVMUo7bD0wVNRHAHIOepCx96DAmQz4Uungjxm+beOsJS8ydd+1ALmd1S7Q1X2PCTtP
hkQv6JgCFOno5yIuIVyUL07HuJG+CfhOM6XL0v3sp3IzpqZauZ0rF1nTs4OCCuahDii8N2ioqzJA
l91G96LK2QcZhrXuVXkskan6U+KSC6dfFAKQ1KjJATFzsOAG+VuAZVKpTrSEAMVL4yXGbVlgYup1
VaKF+rQL+07BwiwkNcY4f7Cgs52q5tm3EfGwXz96JaozzDDLXBXg0ScGw7yMOW1nkhpp1t9KGnsX
GqGHLDWADspOg+9Bj4LjmCU4cwjDrIBdWyFLbahEHTxAPDmcOCW6jcqAy9eyUkf8AWSXoEhT0hOC
B35h2/QY6OPRjjChMa7Y0aZSUQbBvT4j2zAkIGCRN9VNEXL6+OJo4txa2d6z/C8Tjsrof8sWZ0Ib
YJyqcYuP7L7S0Px0RsxRne4/9zrBH7U1XsJheMl8roDaZsYzumJviQ4EiYGVs7/JWWATd/xQZYqJ
zi/Fg9TzFZDqRSAxtkL8fKm08tWZMrkAYBd/pqK1lqOPlt3Dc+Rn3Zvo50Bck0WHNkGVyqBoE+r0
nPX2sey7iQWEg1OiPo0gGJGHH/Cai4U9jbvE1vceP2YQOjQEJk0JjbBRNG+VHL+KvPgAMOm4MwJX
n/b12N6y2tyLsv/IWurHGoO7l8GM0I/eT+K7BR1i6jyYGWwLy/qY62yomSIJFSJB175iwhlmBDQb
Iwlb682mKC4q/z5PxKvvU/HFOt18X9pzZuhjo8uzwuoNCQcfiEgMC5XXKXD9fZjk9+kUH3u6Eld/
xFu5Yfd17p2KrtrbSqP40qz63kLMMTAgD/o7JrMveceyj/T0LY2PMZZXy1anSoknmfVXAm4+GRCV
hoMkx3kojeaSGd0WODjXY30/4VHkx+3gC7dMx4yACrT7DeaZMCssk4lHsio988OIHFsz0iuKEorI
TL6yNr2gwbxzwv5EYPUl7OGA1oRhKt9GwIRUVJbyo2tblLU+e1aXU8kgVtr2zsI+85qZU5J5MMKb
wHaL1mFHefSMiBWeZcadPuoxAdR+sg4bfzcl4a9Js96rUJ668HebGZfOgIgbRlzSoz29aXG0xdbG
kpcDk/X0pbQbZOPRPqyoGuuePWY9fBRmnK5/fmRgx6uJbr+tw33akD7iJNpTGopdTv6cNZIo3WzS
jIwc/Tx6FHMTdAnOaKwLYZE8QGgRk/MR0pbwm/aZmocEb7IhSHK4fb3iYjRURezQoRwEGa9R+hlU
xUbg36SFRPQ4NO4OtiyR1pJBlU83Q8nApzXfEdQiW+a+oQRX7NySjcDnFugSmId4PF+W+M0qizmA
Hh1yTiPM5lxESEXePYaHRMkGH2oOAQpU8603wdELjYsanp1Ep2sp2KePnbUH8Q3FkhMiTyssL/MI
0h3ye5y6hrlJA/VuR/7aqcizy4LpF3gRdNLEHdRh+jIG8hvaELuGiR31TOYhDI7LMeGkLAiKSFnc
KpPpVz5Wi0IbPtmMADVFVdkzKqAboe8AsPuYhHLfw+jpxuLqusbjKIrPsMLHPJuo9cb/7VnRNVXW
W8MeCGbbqs5aLCIYd7gJ2eeg9W+m/1C3wdKrZl4UWQK4mDQP3012Nb34dYzKggFnt04MghxgzLEd
FOV9KsoTIFyuSIoslOoRYklLkcFIw0CxW4DNTn57NnmiKfOi0j6LMMTfMY1Q3Yvq2g6A5eqaOPek
jX5bQIud8Lkv4+8CUW5qRQ+tO32xltv0ejEDIga62Oa74DTJinRDoiwd84T0HPXWOgduvxTw418d
xriED26LtNqrRu7JoTsYEyGsyKPIZGeIHZdiq+FeddPq7A8u40oJ6jAP6QkdMoGEoHKNmmukwF/W
eOoWzsArydQdxIjxtpNkJ+Tzvj5TbN7DFy9wnuiV7kw+bULeK1VA8AgGb/Ka1bwjsqV1cILpsQvM
58afdsb01KOJRn5/VopMt4qaUqXiV9MNz/hZ8E9pmKhyaPa9dg3UdIbCQ7AfaNn5s/j2skino7KH
99bRMYTVDIxRiV71qlmXOfgCsEA4z+niUMxiMS1qlHqJzaDBoi7LwuSIhtZgfgJn7dtlY7sf3IJr
hxV5CJe5kD1c5pHlRZtYZ3BZCfSLOt7AX7i4Brcd2+o2Rt48htjJeblNT66wPwJlr6XLb5x9Hte3
7IltkNnF6hwHO5hHaQl2g9QBXAR8z3ZOoCZDoGXm1N8EDbJ4DdpdUA/PqprvOcg1F02QPPVBvrdi
KBiRhctFavFJC4a16ZcnsmQ2pss40KgKjrjI4RrMom8FRCuE4tCwHa4A6S9pOngq64C6cXqu6zc3
io5Z3j4yhXopoJQv8xxMVxpR8kGf02L7hqfsNfOvph7+YmwTifqrdoaPLHNOFFHg4wlNVKizU3Im
iam4xGWskVHoPdmD5ayqNqFc53x3IWF7FJyLWE1XBtMHh8HDIu9AnEXMCQoPxT3dOaj6yeMV+pq0
XsfRz1Cl0G59Hrw59hyXW2qPbcszMngARgCFkxXibkwZIAxx+0PKfKip+u3A4YTG4q70ObtwD/ME
Tzk2y3p4shrrlCBA2Tiifg4kIgGbfRLPMoi4nnbUGGvB9Drcy6n7nr+9AdwRVJhfRgHzfyzaSzgX
bm1L6YGuqDKDlqFqXWyq8h0VUn60BIcQeadbqcOD4c5IoGg3aXuV7nOH5THiAW8jgbz4JfYGf3Yp
aUl3SXW0Y1bSeQdodc4+YuXZSTM7+olTrr1BMU+Rw5Ov0L4rEzsAI1u1gUtCJF78lA0tDoo2Rdch
sYYE8aUzLbnUTIhgitd31aIHGa5CA58KaQRT672Po2/FLP2+7vLPzmF8KmumBR19FYvPVTl3aa5l
L0JerAvtLca3vGII65HBUX1oVXyrGPdHsr1DTWvDOd0gkHDX+gG9UbAfarDkVtATOxLzDJukiVLB
9cTqajXp3pYioxol1pryobQGUqt773PoMKwxPdJWgSjgiDT6tHbYIaqSTQEDaJeXDd/7zNHXC9jj
PLlup0C5Bt7JnWGgUyxzRIf6qfAg1HqZlm3wO87zMI6KIrpHwXSNZ6Yq4W6oUvVerqbe7paG5dyZ
ES2xKYeTcE+IAOGVZN6RyOZxqZNJtWENypCAMQnmAYQwTvLbzlrmuKZcWrH9KnN+IJpwtSQ2BwS0
JbZplp6AbrwOqHUodJrfAUDH+d/J4O4/uawa/FzPgJrQHdJGZLNmpBKnxHFjdHvqnnPlTE9Ch6pY
zdWoEcUg3xOD4tBSRbsipGFjQOaSTQ9Xxp8LG4HdwqyhY0/bSLDoh3KCWgs1seAeXxZyX0Xjhe3P
oa/nDBp3EdjECaMqbuPvsWDb3BaAQpsUqIhO502vRM4nqxxoy4te8FuwBzNYSw6DuC++Ug/DivA/
lWd9+6k40FJ9SUbmSRE9pl2kSOxAIOPbr8VwzDV26rkxndrYIZa12wgvuZu/LDrtz7yhdUubKyYz
1FF1v+5hYC16Nh92CSTeICG+hWcSEUJClvwXUYJnrUg+8/CADi8B/kupJhL9tfGt41w1V+K3NgGG
DMsv12ejRpgvUX67+XusNPErLKA61OKuYIBNdPyTY7FnZcK0C+2O9R1Zh0JHfyWIMGFO0Fw1puv4
Eohc8Dxy9HymIfpTxAQWwOFjENVfomy3M6E/yRUTGAPXYBlgPC1JeHaFOE2DeSOLe1Eb+ScvYcLZ
k73b62fWp1d4GQdyrQA5zFVWhV4ewM95YKJEqkJUdHdeShsWcDkQwUJXrQDNCejGUAwvhZ+Dg+tP
rZEteiT32RwdYTjJZjKyDgHV+I7B4pNN5LppjWeqo402WQ8uA4GqYXxQcLSmBu6p9nX+byWqC6/u
XU38HOc0Sm2yWXNv4vqbRpyVZv3aA4nWUbwsJkN78Nm2Ivl2SNOz6oWPFXCpWyGXkUpXbK3uMycd
UONXq5SRsOFf5p+hqs62Tr+bV6+1gy5oTNpr43TPwHapCUIWR0X4ReWJ2Tax5iyKhFKFcEzKjpYh
rH1Ph/JZpvJe5Bx+lHY6/a+/8jUIdH5wJdHnEFF/zBTABSi+3Q8UJde5k1auucon1Kbz8+y2g1wQ
foUivE5PXiDuCRY9hUo8oth5MrGsAm67tGV1TYaBRsKL7uafqJPdJu2DYxdMX3BVt579FGXFifXP
Zx3JB1T/+zzVzl13Z7XjHrjaWz1+lXp1bTTrtVZs2+3SuuUBJHOBWpNB/wIgPzImFw12671ZbjKX
EnjMPQnzrI3vJbdMZh/de1TP1Ff/nEj0eKjzgXdDPDQQvdRkmpWSnshvOUxULs8heQitKbem9+E4
uAry8QSFZ6/ma5pUj5ehSnduE6wnR94MAzc4NCibTLnObc897YRHGSX1+sq+ZV80BPgo9j7OQArq
wsAHF9dMMgOjeuzZKTUM7wHD3nwZcnqGnLBzqx4S7rm2JMX2hK8yoG5KS+1kDOhS8m4mHfvmNeXf
uhRwdx39RIQZeAL6zJUXilsBqI9ktZeuLrdSs/FJhvot7BEhsdmib0/PtqIAcNHDc2xHJRVD8cod
bT/E91Pds+eO3nrUOxa/6q60mPDY+MvuFPJIxEKPwlvng30tOiTbjiKKL9J6FA8DQeOZfI7K/KOg
YE9CrpFeJNz/TXcn2CgvCtadG4XCEQf4b1xXn3rG3rmsqnQFbAtRCQEC3ZeOyijBgO4mjLC8fCu8
Bqq1G0DaFeVLytiytSFEJQ5a9oj57EZrscazZ2feZXPGPA+GARQJ9o1n1EwZgcUvkVU/ZiB9jwXZ
N1mGtwrbQiaoq8Mk0BZKx71umr8iGnSP+zS50Pm0dNF8tbGPxyReWZplL9tBgeIvALcQoL0ITOwF
Pa6IzMzupi6ebycFkpaJEYnByZBXQI39Q2oiSTLbhN2TrLbxVWmpfwhz7jRANRA6svl0zE8vDhjU
m9oOOLa5jOYmIDDZ/oaxtaHpespdY/df/pPaMrNfHv/v1BZhmj9P1P8B2/Lw93/J/4bO4e//7W8f
2fffbtXf/3v2FRa//opx+fkUf3JcnD8sabqmKyWCPgUqHIDJnyAXySOCGwgfNx1EoQa0luxPkIvx
h6MDWAHwItiScB/lO6oppGC8aPofumGSO8M/wuT/hI2i/iMsF0NX/xaxYvKFbOYQljBMtJr6/B3+
leZiKjmReQatz0lDsJbJwbQxtE/5rWyGJzWSN0auzd4a2IZRLTEWxNErs+BxjFhOjSXm09jQ70wW
3GvCNraiJoY8YspUMGDDe5dheYvJDslTxsVBtq7IzuUv8GrBDnBoM1S9RX3xPYsE0jmkwoC+KPSZ
AGuvVe/eyQNrqmyPtANFydTfZ+5e69Qu7vp3DIaYj+Sh6ZC0E3PKkDJoh0XQKkZSsGB16O92NHEc
MwSmw3NeEjYPm9ziZdijGZkP2AzFwVqz2RA5WFWwPFdPCQcOAWAwd4tuxe/wAUFiwhorG1eme0ld
eRsCrWGUMSKXjMovlGh4JrhlMQ+jUWImAht0XcxGejXCCkG4gHoh+WX5TrOqbNLeWxKv/Ioe06qM
B1WWT6zjD15PKS5FtPGm/CpToqmFvmVila9AcXxA9DcZSpEUoyp+vMkj645cLaAktX/1iDVqYyhi
RKovBotbh2aiG+pH1rvCWP/lev/fUHkM53+5YixDMGx0uACVFLriyv3rFTPGNYFOzptM4+eR4NVF
k3bJKtQUljkwiJVDJ+354+88agZgBVgqKjyRysM3jDaGXWYKIkWN2nOhqWibJpKap+ex+UmtYjKG
XDh2607VYmkH2o3pzqkpTWOjMX/bpV3zlEzl/ISH+3wUdJIZpP4WW/26rxaEUnXjt1ukLzFRDrbd
Y7DzcGkOeGhzBtuIguLfGeaLZQJtDRAnmnidFMEwG9TKQhmyrgLjzbLkeUwqdxtNcDyFes0pHYBu
IJ0cQaW0LERF42+A8qIEa3C6Bk6GGY8LdE6gBop29NJkRwIajBxmS0ujOUbWaURvs8JXeRqpyxet
T7RYP7BHBvABeQFzmTd4v9KuuGIsBuiS1eh/dLEv6xEzv8El2A589o4XExXEV5sWx2zKCN0FI0Rn
3LLAG2Mum6aucXmU8yduaIgSdVZezJxK+UAeTP+j6POUHs98N+Pxd+FH5L22+DWEeQhaXuMt2oxd
ZxWwXsWIJh1YnuAFY7Qj4RSluzaL76H23GMatdHaze0PzyKrsVHAIBSWCX7h/rhKw/C31SfDgrrv
vaP/XRWO9o6BpV16rNaWiALXeYGCfYh7CldaL9Xho4gFx7vOy6BnRLomLiaBfWO8GpKXdhgDzdAx
uvxcJ9SOOUhMjkKJhL4JE9QsyXBvIQHwVF3uAfIeVZpVO19jCqhn6Quau3RnDgjMh6r5JVgPr5Js
fl0jxJG2RFGetoBDdP27nid/9OA0YTYEb6Nu77uGJGADKJzf92yHNWgubZC/uwI1BX38LMxlPpIJ
drvKF6+yzw7/jxfdzNT6J3NL6Y5wTA56aUPd4tRQ/465ZXaqS3z1hq4OlneD3k1zXkw2cXpjrsyR
wsJKtAduFCD2u+D3z4vnP+uB/x+KG9vCv/yqVv8e4/Ywn8t/+6+/q/Dr36Dcfv63P2sAU/3BaW5y
Vkvd0B1LiH+tAQyKANu2DeUIbqiWwY32HyWAJsQfhpBSd5UuhMV//wlz0yz5h6vmyoAqwTHBsYn/
SAXA+PTfUtaAgGGApe/RTccQVBtyfvwvQDcrBH9od9xLQ2No4Zn12wyt10OThtiX3eoBlW9zzf3G
PtksmkiNs1SQPRI4lR8npDurvBTje8vHZV8OOwMN+EIHl3ib9KE6+LF8/3mvJwB8x/yt4W6baLuy
wBQZSG9LjygA1zD6M7oehTL7iGVi9c0+g0/60Cjpz2ZmxBA/D5d+T2InzH7fgA2Ta4QnpN50GTyX
YXM2L2cR9D9pidhoGgoWZRZMjfXgIYGSvxq6PN8alh8+ZLpBCibdn195rw15Ud0lnjcevovkTTFt
fYz9xtsaPTjfYlTaQyuseC2sXj+h56TM57z9UIx87bkvRyAmp0DeA52wr0QDhnAw0CbLZMxuU5xl
N5Wk6OeSdBdlEzyGjj4lHo6k+vTHDrfoMeRwO3gMHZvWjk+538enzB7LDcqLYDFpZhGvxJjkzAFp
jsBaPOKMeykbLbiAR7Efo7Ai3tQXzh4NrHyEK/27Q5Z6dnVJ4hBmtFTTwRBUWfbUa+iAS9u+VMwI
yoo2NBD1VR/BYzU8Rxu61ATtjy03YQ3GyhmLtW3nDmmZYOicsHN3MB2SRcIcAkGqUWe3dJKvsoyy
Q1vmHB2h+HCHsTw685te+oxXuL2VxyDwmdcb3UOgW+e0HbyHnzdKGFfBrISgdN88WFbdLcMuuWl9
Zd17bRNe+zr6LqbvwEZbwyUXHsaJKX7Cj7yufAsdbtMF2y7w1FvLZs/t0nXiIAbu/Bj5L4KuOSc9
7LemZpL8kLtXLQriq0NS1wolergTQzY8F7n+pFigsW1q+7G7rywZPMQAP1dWcM71GudIkVI1svh4
xSO2SQpEQqkvgE4Yo7txBpTq8fwuMdIpP6RkD16FZ4OIURZRPH0Ha35TOykxD5kVabvC6MO7rJpq
ngW55TseX1ooYkfhg/gVZvvRJ2hNgrzkhJ/fjAVn/Uhs7FEHaYs3CKHyfG9Yu/ZsDWRFhry4x5fQ
zrvnv7xfz++bfVwd7L59mJqhuv28GUq0NE4fX1SZVrekW/t1Is+VJtWuMfr7ETg2xth/fRPYTX9E
9Tccf/7088A/P0Zob3vQ1K+2S8N90ge70Ju8I2Fp3rEo6YBHR00b22MptEokIdRRMiyjjNACK0it
W6UZZDd4Wkx+S/jRmoZ3Bj7PxhdKRR6W2i2d39jJkN4q7/DzkY5J4S2qDe02msO+ZtO75oaMnySK
S1Cv5pMRWMO2JFzh9POhnzel3pR/vstVmGydqXqbVDSimB7dgKAupmOtP1C+/7wG7cKEkK9rwXs4
+jH3LTbOoqdKc2orvXhRm8Jwiv7xJ5YowXoY4K/jeWfd+fMwUKT00ko+d1YQCPXzMRLQzHUVkTAS
scoSTE48najGKENwq+EoM7vOPFvlQz5ETKqy/g6oWcBvDaFM0hZwimbv2rLBgu78z0eBS/7jUaKJ
FbnE+bekN7nEmeay/dz3gEESTb26NvuAYAzyS8ouyFhgqeKPjtbB6if8WHcq3h2mR5JcnGMT5Sfq
1+BSSrYjjLe5rztAf+xAfVr+eOwm6uR85sKZY+8/8mwZMxJeHlp99C9tiK6uNN57U3KX0BH3MrNn
5o/jipETSP5d00AF92wyegwIUOA9IpXeyGSmco3kRYWBv5rQ5K0Cz/RYQnpVdEw8AF7sTiaDKA9t
S9IrRvu6e0Qi0D3aqFd8wi1vPx8qRKYtfNMKDljjwp2b8vyj8Q2JfskwI3UVtmK3Fqufd//5ALYL
Y4fa/eINMjhGQxQejdSB1vCXP6b5NAdrAc23koKg2iAX+1Y5L8qDLxEmBLjQilxmH+Yt1tP2ybQR
m48x0GF0V85R6gNIjsBeE+tbv2UdTIp0gv+ra+kSRcQ8oy/DU2nZEvtK0XwoZOLj2lCwIpehYYwn
QBq3NJK82+Nd3VVzr4xKaoK1aLFhmtdbTQeSEWCh5R2sMjHAD85/NDTzHgtpvStwiuNqVuiWcAwd
IMcdgrxJx9XPx2Q4iHPuWd2auyYqn/nv/byJM1bokG7KTdRrjJ6RP5BaYqAlCjRRgOIM8lONhM3i
2L6aUb7h9t7cd8jD70NTh/CMtppZZsJertOC3z0qwOPPo8QRAoUzZotFUL07RiIf9aib7lFALjlP
7cefDxkx2kxo0NB48Ob8nFz2fHJZpZNtTLMhk2g+zRhkN5zprbMBGommtp30h961xy2b4nQPEz29
s5CfLrx6OscxSwLDKZM7C+gz+qMm3/+8+/MmHSKWfaIcMZzyV8IpPQRNqp9wezwXQ2K/pmwBNiG2
he3Pu5OfndPRiB98/E++5ieX1IJsZKjk1Sf9ZAOwhR426JLXKE6hmQv8NmFb9496F/75cYTm/gFf
EJ7x+f9yu4qgjcxqZr0bZLUs1C41QEA8jOXz6IFTlzk+Yd/pwlfXxXbXJ+2wdRs3fG2M7m0STnsz
s2Qg4Yq5IYycg1+k8BSVid5NT8UF9xlRh1qQb3PVqHvVawaCFqf7bgWgJLIxfDUNq4wOChusvsdu
wr3HIOSDAbPQtj9l1diE7qXn0QHh/oNdglj1URCtQpugsQQryTH18/SmK/i9A13MAgF9cgSEiBkR
lsF+9AfvEen9DbmI/kH7VaD4HvMLu091CefVppofiIv2EbmzjopRnwhx8oiVRLK6rSTouyqfbgwr
3u1MN5/IIAT3RPrLhgRZ8ZTGnYaHsiInaK4L//mumN/9+cs/j5ZTg6QmzTdZqSGCZ8p1sxT1aknC
zo54LP9e1/kRWGp0YGHILamSXceCYCv+B1fnsRS70jbdK1JEyZTMtL3DNLZhooANR96rSubqvyXe
wR/xn0HHadiGDVKpKp/MlR7hsEgumPXejp6UvUQMErP+YvZC1r2X84OBQedolekl0xFCiT/LmxG6
j4p++P9GaE2xm+TfHbiJdeJH2VMbD80+x054KrtDW7jhaXAlh/yQlJ2VhYwflTkeoxnUCQFZcRhB
YF2sAVAV5/P5bvbLcIfPRt5bNrMqgnbvoQc13zas5CEMGRMm9HwjA6RP84gKDgndByk0FZtUDd01
kSrfjSK17uhMEocJ1tMpiSQj6K609jhE1qnwq5PNZPOsa0nNg18kuHJO2UQGFBtzd+qL3n4TlmAb
2RS3nDG53SHLcztMN+GaJimhURxtnAO3Yqa0WfrOK3npdVL09ZalSH749RuFZcWX6AkjUC/aUopx
xXY3472Y7H/WXGw9iDefTRXBsSjG9uIVaXafTGa0YdXCj4dAf6jceTirkPzAODY94NQkgwlTb5Fk
oveyGLtjoebvul5CBKGqXuuJKhzPiIxfxvqZtppPPVSfpk1vp9DP/EH6ufajnkRmPB3+3k5ma53j
Ar/puPySBEtq7lsFGTh3puv86NLd/J1Zio4PmWOb9Vt58fP8v0xg7jTLTl+5IvQ2syvvIXO4SNEA
6vugqDv4rbl3KbNcH8qh0OfSCsFJhhSS1a33QFhN3f+9zMv/CTj2Oy5Exhzu9GkLXf9qgV/RXqqx
ooFyhTlpf1gGfyfaF9+jXqN4Kbp4pPBDkopg8zzdZUef8POmTHGz+T25VW5/7yyBdu11qLx7a0rn
LQyn4qmqy3BNA0lA6WBhEqjS0adlsyKKQP3YfkY/oWZOPW5GmdJorOxp5+KT/UGWfM9dVR87m9WB
p3VMWH8S95mMKH/F17CDc1e/BaZ46zJ3/KE15E6nSXXL2qFYsij6gh+BYKBmLOazhn2Uw3AEVzn+
NFb6LUfVvWpBZiCeO32Ckq1ZJRp4YXOLQc/R1ecwsKKkpR3cVa0erl0i4QSj5Fi5op7WqapLqN3h
mXD6FThN9aktVxBblNaJlVu8dot/fvl4g8dmGwcgR2MWu7QPw9fBK04VgY8vGdTAHPwEjSwyG2wG
ESms5eMdNtrEceW9kzrxQz5QppxOef5lCeN3Grz4iegkjiSbs1+Yfjptab31VZGw99cFoETXfGvn
Hk9j1Tbbv8+WILAYPbEU/X22K1p2za5hnf/exkK+MOIyHv7euSCPe+HFV4C7QNnK/sDGyj63dV9w
mRbeKcfydYpdCYE6jf0TVwXFKNJyzh65roMQjXVRmBH3jYXzu5Iq3OmAh0j31s0kKsgIJ2fKc9gs
6aalHytHA2+BJj8hZIhj3ERL6ivsLypmwD9ZHueRkFDyOJnlaztF/4bOG37w/R2lNTYfVLZDoSwZ
RYZj0F+m0KN8WYvyZpjpHbXNctN6fn4Zg2Ip0+k4I0S9dY6iHg6Jnebc1A9D0IU0otAGG05ReeK6
DZ4QUH//Po+ey26fWN2TG5tsWsF3OUGC3T8V6kzk3zpTXUxflKfNK6zAaZ25ANIlp+nQr4i5t5ci
rljp2zl5d7N5vsU29JJYy/YaW1W8p8FJnRPdWeeKH+jaqiO80rK9HwckbzfKhzsKcm3sqb15ccBH
HzzdeGeSnvHRgDRwDlr8zLBEGkaBLMCxY89Hg8nkmYBTwPCjji7OVFQHYnn4suy5I0zY5892Gzv7
EYzS/97+faybaGmane4RWHH+7HvxsGPHxWP6q5RB+Jx45XyvguGxtfvyhd734sWc0l3JeehRNcg8
9hwYq8lfW64ZPpRtuFCVXPM8Gto6wV7IoAhqeb+41LetsKZnRB965+oo+zCl/sj4TvzSV7YOvIoA
fq0x4Leh+1MWxXdUNuaNgie2uF1RPDsByJ9mZmXMnMHblxVpIDFyJpZ1JU+JPzXUSWoqeHUabgMo
6ddwaKONrIP7pKEC1fLiugMO4KQDTkaihl5QxGsvK+z9XLOmlT0ItLKIv/PRNh7SOR5eTArA/z7M
HFeewtHeRSNPbbfP9WcdiA/ZOe0T4GX/Mg1s3Hsnzj4BbyVVcXJwDAAT7KjCSyx94Jx3hewX4KN3
1YtrAlWw5hkBG/9AiYWPl8jJHwdsHCd+uPTWLPMfgZr/0NtSPRDC0PRphfHetW16RpaP/b9PsJ7m
O5/U4fr/+0TTBg3pMo/l2DYI6jq4asmjPpUT+vjEF7b7e/v3MtXTg5uzpFZVVD5ZAapZLK19JytW
9OVDmcmOaqjP/MR5PoD0AGtsjU8pR9hVGYTG6e9jsLrVfWHYx793KkkmQrQ8xDT0oe3fb/h7qdLi
bGARuP97Z2CpgCwvz3jwwgv5faPFBpbM4f9eygYLGYl12hX7gSpSDLqHLM8pUiN1vJEWlaiu3R/z
Mv01lWtugyz0T8ZARHXsHbAqFhRTOYpgQxSgILgcjKcsJvPCWkp3QiD6nWMY3MjhS4Y7c8cN7mx0
hJdUTEqf/l4sFMT8f++tvvc3sJdwN0xzedJdUp5MOOdEmGYoKOTFTrooNrG2/MMypj3ioyHNHcNA
I6O5k/MAq87Nin2L0foU9MAVregtFoF5rvgqOUqA40jCnOPUAPWpc3/CaigPQwdhn4DkJnBh907Y
x8B7kZKkAwPhLXnh6dTtKAU4uZFEZKLiNhiwbxtiuFmC0KFdbaG7kRVpQhbhQWcn5DkICDFeQ5Bu
nL1AZLLErGSG3CZgaILwe2tRPO4YD8UAayvvy+eqxE5D4s/vHsgECKrtCpuaRIdhg6PVtYdVRq0S
vkxiqOem6tAK5FVWpTw0oKioUJxxoYbgVX3fvnQFbXgOwCYLEdgk9tA2PMgNzzw6KcoNIxc2qKUL
1w0TTIJIuRrviNnZZ6qzKG5NnjuqtU8LD9/iQHHOu/qbnuOUPl+MKqPyILWMZIBz96EZg/RMeReb
L9uDpe7JfM956h4qtd7OLpPScFRXOdbXv6uFe8liPlum70ww4x3ZUuQfP3E4fuiKfLQfy5PX8c/0
kWFXQpaPRtO1QOqWFwEYt9T9ZhngbESFkcUGUDfaU4ZFJlv3FiNYGS26CXSmXYo+GgPCajD4JDmR
6NlQ3WnEgE8nyNhsMuVGuyawb1Io7Ce+941OT0rOD/d+Xj/kGYGxyvzqLLws5khQxTL+E2EU0YpI
Z12o8yP96bg/5wE/eF0d7ERZl0ndmYjjxF6H14EEFpUa3tGwImvV9LPeOrl/RYaMDnExXuSIgcvG
irQysWFC5YZul7U7g8vYn9Cg/l4Sc5Y7WQT/kHYo8tuh/k1bx3Ea/FMpRXBN7O6Y8w2ITocZGBlw
rHuZWABJCJ9te2aMmB8e6C3lEKVT+7ntpL2Fp+RzARBs5rCBkxeWVC9UBz8qubUS/c9ki6goMMOc
6GQ7eiFI5UNpOsMzXHn0gO0yL62v5uJsggYCmE5BcXTMXUBeeRXUOP+DaRp4qiQXRyIbV84IbNnl
GWqoUwYkC6euuXF1VHL6COBthMm3cDPzUO64ygRdRwfLZJTKvy5G3UFln6dsIxuruhhLpsiMGqoq
p/5BjMklr7r/Atk9Z1ntb/3G+nD8jKywmWZcq0x7RZPfZJagNboowIa34dCQUg7DEw/G0riDzp9i
0wY62oNWIX/FzKPX5sYK/DvPmO/oBcjQmtSzXaj05JVdC658FaekNYirBBttR4emj+2F/xqcS9hT
9CieiDgRpKYAraaxAtTZgRW25snNS4Gany3tL32ScczQ2TnMIaWRp5z1ZGC/9wuSoeGwBk55qcUw
nGwf8G3UmVvmvcTLPNrLDB4WNH26u7Y2UOTHd4LZAKw4Y5Kz4DvXoT5IN883MEl3DFCsB0xx/+FI
O5p1rjdKZ/HBTiEbw6EUezdle1gW/spk7Xv3SNYqv34yB4nvH6/guTaiD7tHfVeObz0XPpW6lTft
56rw32O9joRLh/14xoeePfrk31dFOr/EbHhIIXwFGSUhoWq8VxcSWN9Jc1+5mAJ2DbPVt4R9FM7j
5j/msNW+LHICAylsX7tvuejtN982xk1CNTrwB44TZmKfoMHaK+n7v4OdtAfdAtHTAnFH9a9lUzV3
efrUMFXfOG40E5o3oi14FjpkwiMKYoGOV9/Nyns0gRYXHtjWclCHTHBx5Ll9c7TwDpWNqXjonZXX
hclPi09Ygyb5SqkwZ/4djduhn1McEyFHOIOTTkXIf6jZLo2Nd+S81T60c76tS9BvymYvlVoumBNB
PK/vzsrt5boSk000HDhCRVculFt/Q+LnnSpHZ+WgQUOIS08kYHeBMVJyYPd3dTC/tu3w00oXNqgz
P8MPofmXdhk4EnurGClNznhW6fQxi1N/D/CUmyTSL40z7I0IZF5HntiuOAjZTrZgviC/5Avwyqye
egzwJuWEAaf6bZ1a6liNrbOikzRlyEcOh2H+nZLyX4fe73NUJlhUPEnfrLcNlpUdjaAQUil5IaXg
fjghkels7N6SAKNQUvuvQpPyhbPY0OKU/7oWMg4XO33EGQOwRIw7b6YiliQm68tZkrl95okG/4I/
tcJKhH7sooxWYL2G/GOxeHNMq3GjhOaWLOVGj88NvaV7Jp7fQ0bmMa5T81rzQBC5V25yK5r3dtrl
x2TGKKWAMKeem+28lGFPEDbPuCO+ZlyyJKYosuhxRZZJVj6i4GzNnuFXJRgvGNKrj5DjWDadATfV
UHm7qsYr0tkQus3ZaR5yXBaDl70ZQfqp+A+KxrjnxB7uInSFkNuE7Xi0qs1GnYYIW3tQpVvdjSOd
BtM2A/JwpVbvTti5txFDS3ESLeWWMtv9IOQJFIFzSpPxzndadUD3ss5J/D7YCgnYQnvOpOuSjScJ
MERhhi0LB33o17TJNjSq1njcJTOgTdYPSBZN/mEjde7/OAcB3AmC+33zkWGB22YOjm2jp8DLSNoP
bHEPBBaw4DTRq4Yac6p6g71FSOIx4AiERd3O4gsduYyCdEGyliymBCFSsTwcrNhd9OTkFJc7oHPz
0TamI1f/ySStGlfBm4/+tK5UVW6cxXzTxF6yp2bgzcphxHhjoTbDfaBiKqlAVTlVZh3btqZEQTFr
cAQ+ebu71LV349jaHeRhhEzBE1WaG8It60i3VMBG/oEh3S+pvW1SCPZk+D7TYsaBqgPKE1qx79RC
OKaud+oKAqadBltATAOIKD81fF5RTTUXEe8nb/Sm7RwSzGanA1tqXHWKSW9qONyDrv2c6OkboQOm
GRRvSSPhEbPWHhGQvVTepIBu8/Ac0hWaZ5qeUSwtxaStrZ1O46qUkG7Zkqznjll+MnQU2ETRzuvE
A8pveqiAFZE4sc4enmfRtv0RZw5duJ1HcK2qXgQNUxTXgIQahu/Mthjb2JHe9HawseEnwWolTC5k
fm96DITSZB9ogk/OQP4tkEeTOzRENt5nXfXaMPu+DxMflqcAW9YA0TEK+hP/mLS1FzqXOqBLpehx
fttipxG91sqcMPZm7ins6//CIauviRlcelxhZaKq+7xt030aO3fENjYMd/EYw3271YlBvNP1ENG8
8CGxuXyUGV+wYOd32RiRiuLbA/14G4lTqqeSWeKCsBAYoPGqAcvomHTA29vF0asnoWVas/Q2nCXT
fTIRXJjdCDR0aIEL1OFj2E97hOvg2ATcsiGrk/9hFJVzVoIyKa560zdLuByWdeQN6mG0dSvp78tk
Jt7vmR8QZthKLadfkUJmiF2mCeAQokAWz3RClmcFtHQxrHsPKS2tkSXdpx7RYGU2mb2p/XFcZYkf
bIBswbDiuOplFv1JTXH+e+nKf8rgLrfoh2fC5vOLk+JuSFz6xGbI1ByJYY5tZgVKw0itW9+P9F7m
AVg2o75Vpj+f/NDrDjSoJffMzD0aXqMb0Qr07p4SaaOgzGdWLoi8AUIdEaFjo6rpjEUT7E8a39da
XRph+uyWyi0XPIjnxvwwdaV2acpQWdGes3X6Sm37kKebpdg8N/da1tu6IWLSeW6zlZd2RpcqEPeh
2U8889tEHFyWHsNwxTmZXiyGWkauKBJOgeXrZxADYpNHQwsJ0S0fuUDqCbQUlT9kmfjQ2uvcsxES
tu68TDFZsI+qoTHNT52ZM5L/bzS+rWBQW4qon5Ik8u96ORzEXP4kMjJPjvbVdZx8xX0uPomFXPC4
JGcdWJ+wcRt2vx3HeK1gmEypsUli7nOV29dhTM37EESoZ4/ACeyWUljiSXXp15jtiMSPLsfzsXFO
Q0omoqf/qg268ZowLDpW0PKpinfGK/HqbR100U5kMc2hnARgZ5fjrn5oo3jHmMm/IvxSu9x1i8Mt
S7a+SdeFWjgGdbLP67YFGx8A15C+onGias62Pb8Z32w5Uu5BxlSdDwpvA8Mn3fA85vuQYo8POsL4
Bq1WXlZ7h2AEU0FTKXo2BcEi/vuaUvYZaMbQbvo7cym7KKHCMDLMCbvQrQX238+K4lA1tBonw0vR
B8bR9XjMeFvVSCAFmio+y5ifEoTSx7+XCgT3CkuqwZ9DcA2F7VNxINsQHwaSX7lfGC78I5BhZtjV
oqvOe0/2D9FAjrIo9wxksOn3eDWrrruU89NkpuqpCM01nXMgR3IvObkdbNNouI5zz8AJR2mhpi8Q
iwPp2vTJ9WdnGw5GtNbARBfs+WkcWDFlMu8YvX42g13uYlJm/JQOJBcfMVoFR9DZNxuRxOHozbaD
kLedXIWlriX77Qsjl+84bfQxcfNdkVUXT3n8yTB2tOUcCqytm9HyQLWRCkVkw/zs8KOmsoAEKEKs
avz06N7AkjCWzr37SLKxy6PgaPAAi3wMG7K/BrJtaRinapY5JCaiatgMA+F0Qmf3qDzuevbw2abG
z2gMDarTU5IS84Wl9NADyeZZBt2OTkNuOcrxIG1KfM3Yl/26o0/Bz40VPoo3MDFHkYMSbttQgZEf
LkPuD2dmE4eOxMgpM2GajSG7sW5oaERvj/aI2Eb2E5okjtMBprAUbr7NSvxLcsGFpgCqC1C4jTIc
Wil4WFodl6ruuGMbqrWgRw9mXuyKwprWUS+gSGlqM+18bfR0z5domGvRfXgTTElq0Elpt0TxkJzb
TetPb+5UmUeuUZMJ3BweWhfHnEcgzcbNmvZGDTKKq77W2FkwAu6DqdOQTcaLPYOem0qGnYxodpaR
WWg14KjNZNcbHsHEkorQrHsOoOQJQfisRh7nQc6wwTcjWLBLLU93Q3EMT15wBuednEsgWbOwon3d
hFcCjOZKGRWraCLuq4loNUSdfaY/qmyBGYscq7k/fNmpMreW0hfAzrvUh3YeNIBIc5aCxfOahSmc
TDmcCQHyLwvjFyudEF7J8RSBkR3DdiSex99zIfuG207RO2qCHKoWLYTpDN5TOzhhRoV8FdTpVtQc
9uEx5hw45nyDYeMt8sCI4ZTS1DTPr8IDj5cXQ7+OHL7Rfy8+Hr0tuXiuWadY1N3H0kR/52DJ0S2s
TpjS8CBCiqGb80foHlx3Qwh27M+VxoUVTu6JIfI+M98qhTXCd8HQBhlR1iTcJ9Ilr8vw0JkJGGPA
Hsghdxx5fcKJmRx/SjhE2R+zLyYjhwUenr9brEPNcLkJNyx/412ZnZj+JkeDiQA7W6rBS5tcqJRi
w16Fcz9+mrZ+Dn1xV+MSXAmUg8D1PlqDGtJ00mQGJmeTv/tzE2Hj7UGDvPqd+C80nL1Fd9RqLmwu
jDa5r3qywm1YPdpe91ipaF+ixBM22OsIp2IziDfD66lZZW4LlwbGp2PJveLIhmiFiVqBRzFmFW/R
4Eiui7skjar3XgcPOaZW8Er1R53O+yDp3waTHWovKbVvI383PTPnSJrK3baTvFUjq2hCCfIBLksY
GpyHSg/ZYDuhEWzwx/D9lcEhz6CSMQ6gyBUzdhmYeufK3xx2VxySDufLFvuREzPnwF0ktYDPYLqb
3NDPiL/sRv1WQzINz0R6wWpl0dEfZbcpGQND3zcPgxdeBdamtY5ZmofpPepsSicpVl11Is7XXG/R
4+IdbJLXUfo8uKRozq5bfbY1V6ND3s8rm3WNr2mtKL0ivRy1O/ZS+xTlQFe2d5KZ9WQZxV2u7KVm
L/6kq6pQZ1LvDbD+18EnVjxQ/yfptBI1QCDHjqPd0BCVUXT/QUsaHv3GRLDN0vEYGzlWlQlZRLfd
5uJDdaIgFS3YEcWv9qrvQdjE6AXq8RI2H2vH2NXt8BlH8Wcwl/7zDHGs9IOfMPWdTYPpiGElIMQ0
ZaVFZETCtsgjIBYpEtcs9TUcW0QkKC0PxG/kEfXjvpohHAJk4JsU1d068tjU1kWQHwYBpYMUYU5X
2IcVpV/UMgU7pvvuifQhd5U42dYUwAukSox9dcBmTm/MvIY3r+hGIPjg+YwAUVhZ6uONGwj1JHgM
e9KcHp3qocNztMblwR7PNYZNIQF7xn373A/ZtBsLooLZDCnF6KjxzH3gczMdc2vsIxfIRpDbC4o+
yw5JxAqHbtP1t5jW56UC8FUr40wHrr7gOAlQLwCwZFFUrdqsZHITYLTqUaqesNEcA9qVqzQ3N7Gd
ZnvsKxCgp/Spa2EK0yAJzS7G90l78f3c15s5OznK+vIdTBGFgdegyNVNgR1Ky+kg6uJfMdz3pv3d
Gx1YUKHe+8haaqRVux3ZDemKw7pEWz8BOn2ZwWQdJ/B0RFrkSUc6uJbT9ILF9lxAJWdTQO1Gq95w
QB+mhmNXYr8khfVN6DA4EXqgdtJo92MRHT2IX3Wqv1KejPRNcTwRFiK/lPEu8hxSxIw9Bq+/labL
OshzfQsYJVjZpLPYvCVrXYfdvglUtGstjE9gTv/xraeJsethPfktkDrXuZ/U1QnYWlvwICG+RGt5
ohRHlvQLG764Ve2dx8/c6QZj4wnwxrgP/4XReEDllhuYMYd6eaLl87901JRtqk8mMQJec/XUVhNO
kD65WMgr5F+SSyuQGVndoaB72W60xc1MrOou6sp9aOl0jQ2I3TcPfn86Y9blkazuBOBRLo8AZ1HW
38TiVrbYhA0T9UWNUcMNCMcDVl4KCfMMKUaEgIvm6T1t/edhFB+UX7oriAYcyKLkaGWf9G0RrQ5H
nj10Wq+ogWYbqESyzjJE+BpiTpuMt0mqK/Z8zi7tDy23b10jOHjcXEgEWEnoJW14fHR1dXLm9K7G
ZodvA1yU7UCVzsdkbYmOugVKVZq0/hw6N90qyXg088QHG8mj08pqsShce/PILHO+K23/fRxYnRug
QcIdkKM6rA+1xGEelMWxV/Q7+Yjo6w54fGzjGp8S1ZwyeMcg2KKtwnjFX4+hsias08oXe6wa4sec
4owhOfiz/ogkbXlO8uW7zHrof50pUYbxp433uA/kgXK4f9J4mPMRKAOIockw/vlpQDg5HPFOFPxJ
Ib8W2Dt1iT5bk7TBR5J9RUO8NSrt7ZM0uMtN60GL7rlpo6tWJ7Mu+k2W9j9KzxzkJ6qj7WYnHBx6
rRfEeyZPj3GFSLZM4zduOxOt4W6GisdN/qMBXEGwAZEZGfO6Oab4vHbUPfwOrGWc1s3kREjsGXbu
a7ZQ0DS/Vcj+ucOCxSXJxKSOQ48gT/TlpL3DpD/+EnHYrk3f+RdCVo3jSxnpz8FtXpjN0Lxd65+g
L56Vh72gNBQoFmb+TSvelISvgvzWrwpX3UynoH3cesG5/UWJFOEyNCfD6D+MQP7LdPaIK51I4yx+
+kpCeFHfXj89EVMG/O2oTaM9Tm9hrBAs1kk0P7SdccamMX9BjqFmebDidTzJB6c3OVr3sDQIJnYy
IwIwAFWv8h2z2xtgO4zXMJejx1G5n4Vt3bAWPIxJyz49rxmXg2KXnnooFyhH7EWPgH/2XiyXZ6nQ
WzHb9NBATAN5/5XHMBlSDbUviTG8iwraaG0vTt1O72ujHg9asM+zHcfbTrCvs6R+MbvwkCaaCqIE
rQi469FOi/floUU3K5A29r/ABBgSvfiRfehpymQPFr/QIZpgJWAMM7nPaZND80hfkwmLYEM7WG+X
4ZW16i4lTcJ8wr6TC2MvABLHYeOzLeSPpF8yUNSZk1w/2dP0wREGl0hSPtWe++Y06BGm6q6pwS0z
tcfSokSSnMVB+zf+yvOU7PTkvggKTjZRAi+d8+curRH02wlGQDbHOMED+ApSxJ9GonnyoTzCVz8x
SPoe8j5hHAZKmFJHJIgyepcW89VWpt/0b1ySJojXhkw+UoQDZQasK312q2p2WMFwsQtvoSRGNIBb
bYdvhafxIqBZOST7ru4kYIdmbYKfyBEXp5g24siG8dd6u9JwKLoaxDPNZFzmM7SIwanvMx+5fq5Q
I6ocNkMHG800a5zLUQupP06fKaajPBIjMUdaRr+zx6S4JbC2Bv9krtCcwhWC32cqgU0UXfhC3oGN
RpDdicz76iYwY3it+afkYk93RnpslX1fWO5jU9BkQWb5vKytpWOCC5cdmLWSXBAm/HClMz5m1IG1
xeYIWIO9/6xh7MDUAncLO6oGltWkZFcyR1+t+tOLXBbfrMYp7k//4Ylax8uVG8QeHR/zc6YZzADg
fRYMR0uNuCABLdshhUlmyrVlFAzCR6VWzLMupcVsMejL55TDLoTkD/I8Bw5WS63FeJ5gXBqRc3Cd
iq7GoqAqiXtFdAv8PyapqnI9rdKWtc0hx9GZyavCMMEMNt4xeHilz9jadd21iyL6yr2Aw0f7C0sH
gZ6uvNLOXuH6suXgQUMqGqd8Wu7GOGGJoLgCLhG91lHz4kncSQZx5knY6YFLBmZh0MBvhe7he+Ve
ZLJ9ElNfH4pCUPNK+2EP/UZa4h/7RYQZMn8SazJXQz32vPQU7mTBPgP8vkeB13SGraysfSVL/jEm
Dbw10t6qTfZh2AxrntP1Gd8W/H6iqU3RYLxZPESze/J6iabIzUWHDE1lzVzgiGqzc21O70z89n4f
s/VY/v6wsBsPIaq3D7hJ/qtH3G3lwUvAW2Jd5hSPb3F0c/M+6Txx73TjHZEG9uA8I9dOzya0dgdQ
Rd596VW/GX0GHLCh0sSZfWrpRFnFCb4hlKYVG2qO8Y29IeD8X1kOe0t3+bXOmOJYBZMvUw4M21KC
mmm5r82CoeiY7KhkVpsFPhm7kLtE7XNuu3hY8Tb+ITXy9MQkgB97RPFbbQT7otbjYQKfaJfdBcgM
KpCyXtq00vvAWTS4lhQpfRHjOQNkGwLgp6dWcVUzuEt4boDcqJ/ZvF7nDrtsP+HnaeBmPcdhFTxa
RN9NgV13Lbvp1SiZXueOeaD3eHmm0T0316m4DnovAUahYM3XefT9UxRUuAdU9wsavWG8iTlnrPP0
PmdfZ4MXV3GTv7Y+dSVeurOt+r0ysZtnszbv+pjDbVb+RpD57uwkq1hKeSGzhPpHEJhA1XgyLLGU
LoCBAci9z9y0e+g5n0aDjbeu0o8SSMsBNg178bi+xVFW7mm5cXeuJuofRwUhKDq8ZNxST4c55zW0
LFC50xz87y0mhgSnkbnYrRgd4PeExEUD1QS0ZfHBrmM0n3Pv9uFbzabdiElBjWq44GzN99x4PV4C
gmQJXo1bP332ir0wU5Zgb8y0pRlCuRvPq84lJuvU5s1ku9veiJZzZzmvC697sHJjuM/qDkgcgJu7
uXXrfRKbS60bQ2xuS/whOBwmjsPrHDjfdhrapwTj+L5r/fIcVhD4nMGFQuy+pO1IGECeXT8kIpgl
T7kmWRTUjxznokPSCy60WINbnC6DhtdShi5Jlsb7pbUB/GYnxMUb1VsxtEtA7nGmmmTjTpyP8SMk
mOQPAXcVuMo3KlPYaSjaDA02h63p4YYIrMecOOA0MnevcPfH4ZhwpfLImsvygfrJ05iLr0hNND7O
zUcdFbRs58WtwDK3pfibS4GhooCsoCM4N6D7D7TYeqfRC8pN1ebbZYMRd+IrLL3HthudVVJIkCYL
2zHqbW/HTO6TVfx3jGaQjRmhgaxo9Wns/Be3zTfUpEIIip7wbPO7xuBb8UTBjgM+ftbzLjVKdzeC
AWZQlNzb48D3FxdN1UBodtIqXAUDBR7jMDFrzeJsR679sFQfBR4O9aHun9OR6Hal+MH5bXuo5+9C
llcDzsDZLInVJQyyoTr6A90KUVyE+5bB+iEOyEkjMTWzbx49un9sB8+Anq8WLDhi4zQuSyuAsPkj
A0qXIEEDJOzWqc5+BovEEz9nVCWPExX6B4LhZjQ5SMcBDQ89tJ4EdBeejbeKsZdt9k+D7+0hGi0n
EL7ypr/ornkCNkxisjgW6ONOimZRU1VCUDZlIsosZwNZyaCBwnw04Fh/zuZ31yffcXkrBXaHJgy+
fR1oFKOWw5+42JieVq0p8SWFN21am7AhETmkwT1GyWhFY8XvJB/Jru2zIAY56W/yGMMxO8UfyyxQ
2LJ3/vonY1RPOatUM1jl/7F1XruNY2u3faFDgGkx3EpUlpzkUPYN4cicFtMin/4fdPc+vdHYQEEo
OVtm+MKcYwZi1s8xE9e1sArG+HG6twQcJL3N9mOcPKDbjDZVlLagzT2AwyO81q4/YMZqGfOnuAZi
SBfsNlkxaTybDllHJLw3tQjFOKDNLAPGw82oum36PD7Lzn9ph9ljfN2fQTWQE9REF+5O50Ybn8Ix
dtfjZL3ZAp4iMuAtOlzChIvFRFIsfTkAYSLDxlOboRR028hfD91Z5s0tNTVCpAcNZMi05EnUDSPZ
uag/vYGlqjP8SQXGtSICyNU3l0kwsREw1iF9IstaXl7nj5bjZ6VYlMlIs10VrAmAdBVA4EI1vUlb
3EWR8ZMrAWHV+4pKyPLCAOZh5red75RbkyWCt2RrttJ9wWNqrFSjrSs/OinH/6hYJCn84jhjx2oD
e3Od0v8DocLKWWqLX6Lob0ZL/+HlIjQCzY7hWwya2R36kw/zkc5zhBaewDp30q8xyct9YbhXigHw
h+URTgVpdyxxDUhJ7OAnUHhEOZMQuALbjBw130XRDyJ/yjPTRHmkNNgV3Tqd7WKVZjgzE3mXNtYd
oshoM/9BAvlT98Y1A10GZU2tSW+gtIxOI5p0tPzQbFmaVx14KmGeGhwLdPxc9wR6MyvVPsC7QOED
4LU2qyhIHe1jkuSeCWZ+tlfeZ6xI9hME5GDKwzZoWqLsS1Uew630WhwAvoOwM/5M9aZcwdoY1iG3
W6idd14/fTVeRH8uogcyz2dp3pOvF/Hijlvg+cjwjPxOReswj65uVd/lXkOGJ8v9epiPnXS+qqVA
DFmJBqXOq0tx/Y5ylJITfmVaXswWnXhZux9lfTthnmoVcRGd/wdvMBFptcmROjzElU7wS2Hs0N5v
+1k84dVlAFYSZqLhVUzKheL3My049hoFwAbBApqemI66dXe1vGbCRrHsbjLsWdh8EMJ0OLw8FwFX
rH1bcVJuIQiAYydqbqXa7Dh0/V2FpSYY6pqWS/XkOtq1warpMXeXO1mZE/jUUBYwKP5GWnbpenWe
XfMN0kCQ8onU+/gNhxY5jokHNDz6sXFGJZTAj6ZGZz6xigo89FFtDHuU7gw7qcAim2lRRymILK3H
1QiSDN3fDv3/8+Qh+l+WHbbBQWVpnhMwwxSxEpfexzCl8ESvKmOgSXFfyRbeyARxGf3Bq/TjR2j3
/KnwCE0Yo3b+8ixm+N6Z/TuJNM+NCsEAa9XJbBsulstp0nhMlidDwTMcInwjtXcGJVocybZDkOim
K6UhtxEN+ynXs78IiXxtEQusqVmafcS6TdOsMx0fzZGA8FY2KEwUftkasFdbz+Ro2/cAiqxlTkVU
WDEx2jTmawylJA6z72zgBZhy8g+cutiwKD2ETjJu62VsGPXhtymfcBFfC6U/FmPykjBHcLhk6nH5
jHeZfb79lmZTezvBl+WaBMCyCj8BEzxU6AWCFmQ3Pw6/RffM1592KPvuEeS1E4ptqvkaXe9OSz0c
2aB0fHA4WzYm21xrpk2K1gWVcFKgcDCPng3cfmn94I+DWxkG/epEvXGcvM+21l4sx3ZRRSnm5pZg
vp8yePKX9hyaKBDJa1SPDzaGCUaxKdPsAqIzxxoT0hbwtz4GMGJw99cDY9iSHafzbI3rWpfjhhhY
kNRJ+MHNy8e+C/m/sr1vNsK72pvhnDUEnta13A0xcmLST066Q9dVNh2IE/FligjpjavAuFoxf/p6
wOoFOjaptBf7tnDkN60r6nACuvSwv4ud6J6UxX6bTEy/+jh16HQd8v2sds26m2SCAVSMlhPzKZ/8
Onqzxg23p2TjxvkTWskbExTAOuLF2MUNcxaBE6sbWVNWahfP6VdvMNND95Jt2t5ibOPDm6WIIvvO
WncYXwLT7IuDXYqnnrYG3hHSYK6Yg/CxVcftY4MZPcXtrYco2ewBrcekwmwdcUQiHSl+3HhPptMt
SwZDR3QN2Shrxk+7abutjyLZgQMGyrGrOfHVQwwUaNXQSgehTTPa2VdNsNxgWG820RcBpQ8UWIaJ
wMbuHdYThIslBIQURpEGI7fLlYmUqFimYpljP+Z2+qpstEGKRTOpf9PJwZiM5mhYZf2YHcuuZ1tm
7yzTQGIbIzNnvQ7VGcWFLkx321jFnrDnxbdtcX4D9o9R4I9WTtKqyv7AHUPJNJ3KzOEICLXbWkdo
RJ37R4cEQh1REKpqj+WWuXCI+PJTLcR6vG8hBzk7D8SLgPvCYQg8nZtXpZNz0WR/9NZ4TKf07CMG
qDMHfpHOpB2cB8UgxdLUcq4N3bWfgfaao/8HtpPk/LDAPmah3My2JFF0QZiV9tEovMd6pEayhbG2
sBvWuKggjo6XadBB//JCCTW8tKVdbgsLkEiBcGHIHsCFPRhgnSyY0KSt2eFFaGaAtf6112YGyt3n
WFE3F7gNmVtSpYB+3VYto2opuUb3unbJetVu6M9XhiiORT6aR7CENKcUTWE2Ghs7LRNE/gPZFnj3
+rRE3lL0G5WIe4ZEkP3r/FAxb5vn6GVSxQ1yT9SWKXrllL9hZWIBgVwVDMT2IVPs3K1dj3gdiePa
Qt4FlCrpjVHRoBJBAJDiIiMbmxWXA2hp3JT5ciWpBuTnDqYljQaUOGVCYbjG8TH90eqSPZPKwCmM
CzKSFhGZEQZ+724Um8iAbF0Xrd+0Sztjr2xpBW6fwQu34mPccg6mCo5mHTdrlHqMubP3LNKuse3f
4+voNkhwi5pfH0l+fk4xM1Lx5Y5gJ0EFcKIbZu1jiscygTFmcsxUCZBZFzQyo7OzT+BrYDJ03pVS
Angwo4sDGJopzmnKGaLEbVhflm+Vzx4EOQpnoXeIywrCSTSPfkrJeV5DDnN2E4jQFcaPMOillgRg
DIImHz9nBn1nNwS8hE41CdoBzDGh2+XisZhcFQXsrYYgrfmBB8PaaW6RHdxGqgBmic2aikBss0Ho
lRt0HVrpp1vSGN6nwgYPUCJK6CkFIj9pOSoV0o44OqfVdUJ0uiIEl6l5yinbj6fGZ2rYavU9VxY0
rpG7IQjIIzMIdXnrSLFpS65RMaME2vpzVqR/ylYX+ESMM9EIViLe3UbX0YJGnNOCFMz6mfOb3kpy
oy1YMKboqWQyqatyahvy1d3AWgPerSC07K3M4A6ExnSfuxlDL9/Hc5CjQg2tgK7pDQ4B25JMTbDi
Z+8UMfZfIbi9jTZEUzEdrEwI+7HZHfWZWZtm5ySbPDi4SdnLFt9AST+sCUWvMWmwK4qrG9YnJiAf
8+z9hDPpetWSKyc2llcaR2wg2dpTpr9DloB/avh0e70/IsF88TvC4QoxoEUAZsyRbQWzrZD6Idfx
kmf2+HdxY/zEscR1XSG+ZwjSs/n4MyXEMS4U2wx5QA9CjlF+cvGmP26uuXetQd5X39x4DgYNO/Rg
uI0aEGIJ+7MrzWal2clVC6PyNnZQ75JuxqxrUVDn8spfpg86TEGefSc4le/H0Jf3Ms36o51mD60Y
0femxPj2Li/88F6L/GSRKNSgAZj6T2UibLfw0p0aNjsMt9N3fOcIbzxNraZBI0LWZFCZGeGzXjCP
slhXbeLSfVOxuceZ9JZSeG0h0OP4CBt9b4jppSlg5fUo2zkQup/Bv6pIy3aGF721JOzd+oxJdXR0
2Iko3gbeturkuXLQp4am0wWmZ4Dd+0oKkn2YBKentuKGUuoLQ6Eo0C5K/zkvkZsnWvOpSQwWDkGU
UcUxaao7i/Y0Bv/ELptsRbI5vW2MKCkYxtbmfh7ulavZB9N1j7Uldw9akrKdNctfK8++nKIlrbn+
NDJ0LrG/76E27fw8HDe53iG8Jts9wLHiiB4UDe0BPlhChKssaJIxXSG/zbe6+cc2oVxPOrujKYre
XWVczLQ4dlM4XlILBG3U4GLsOuMRyx3kWsFfWBbsL2fD39b0UAY7LNeldbJKPGuTw9SPyS4KX+ez
afqHrgOmrPQvbprtBoAvv6sOyVabfcaIjsGQutvoNohKxzQgV2YVnhHPhZSNXRPrHfsXRrmJ+Int
+We0TfJQS39DtTyfiGlgC5bHXpC6FGal5TCndLOzzU4MZ6w0E0QMef/h5S0zFWybaxZXbOAGv7ln
XY52QhtDbvLzhW9kLEvQh1DHfqvVXbfN6WvWNekxdJYzk1+T1HcmlQbcmhXrbzbSWoEgHqH+aiq6
cyKSWzAaTqAa76I3+nfIAko6VASRTawM8zS2mtm29Guo/0KCRXyecIhp5TDcuqOXbemFyRchu0AY
75MPHyGTj304O+u45P4/oaDtSKpKfY7GCr8DGrO+muNg9ouAXNRpy5IAMBKuoXQiVlmv8AwYnEdD
w0UcqBCiJRq31ugetcG/CYGxm7P7zEJ/3lUaQ3nWqyRSpQh1VH7QqR70LPmyugHJQn5gJfDSmR7D
Z4ec39i59CnTjM5Fv4SX2ttYWTIGXhtfTBT5uzyc3iJoUusa0liuc8toHOxDsYVgalw6zMJgOE08
3eB3B9PjfEVXs3YKdzWCSzroqvpWXXGvCz05CPLLtYVflqAdawZmaUU9vVQeTtcoqQPXI+01Geqf
AnpjMFYorcU4XvIhusB6cFdxkTw6BLqW5lOOk/Qhkfd2SKIlNxkwBIP4RK6FeEvcpONOEI0SzUxg
R2PfLLlWmuhv0P5ix86yjYe1bc2VgZDs6kl24FfJ21sbXNq5AQ8UwoVusVFMCCps27sixic7jPFT
KfK9rzXshtolhMJllOhH87yxONQmtNpg8BjnkeaENHjDgNI7zbgCSP6thgUJNIb3ZQd9uzL6czWb
d3C8kY+P6muytB/SBDlN5mEZrNj7qSfc3rO8K0uaYdu7wcANbj1L/61q3NfezJwVIFzzKjEzJ3S3
RNoOyZlVnNx2PdEwNTsiI3ntXP0FQ/jJY1mHdwtydX5EWEVoCsOyICsqtZFdskxQyE3Pli0Bl/ix
MXZhNj1Qt++9NLkkbXVjsU+YsyxCydQ8DvrERAqiG3fCEJMXf31o79+DD0haDMQI2BE2Rfq6GcbK
LPp9GZE9Urbti90vMXNzvm9pPAPMwV/ajWxw7E28ctVkHGuUYIdRXQBF3xArYuzZILO/LGa5mUqu
KqPnr+qpwUke7gmXPTgakpVCIte262kIJjG2AL+X9LnJA1Ev7nIZvzrWcDN6z6GRsO/g6gsVE5+j
75hvTqUesuSbagd5qqkWWSfAjaYU94kkkyS1xHdkRBaUvqOHkQ35U8IcUQMrNltBJ9WfJKTDIKsN
OCImdvXcWjTJC2q+9QMSCm9BN14onJ50AqF2CcLHaB5uyrS5yUwTLxcvSdozCMzjDdEkFNAu2w7Z
a4gIkY7PuvXTxpJTntl8DKqJ/MN4MynzexydR6ZtkPjy7Ti0YGBBjS7RiJ+5zM6oXbG4MxEhM3Vr
tGROQgxHOUs4sSzP5uCQtcXVPTAdOjQkc7woZO5UNomoQKBh8nDdT9unFAF9EJezZHFJrcaI39mp
jj7MLBpskJpOuAxHwdEDMdyp6D03rT5AvDECKYpALon+lA/DtBtZZ3M19jfQpZEv2wTaNghIiyzc
hnZ1XDZobvW5/LNgpk+e/5YvAboN4nRDETbRTkWPlE5/ye3+A+UhyQ1OB+qCin4KAcq4GLtKg9T6
QSejJcP1ny64riiGLSWkjdjEXOghggnvFG69hL9YO+qIFwzxkBPvdVA0iKo+Jghp7yapGxsWbWjm
xn0+YFIg94gAco5CT6Q/c8+x1fPCbYrWeDAL9tN6gnYnxhg/15bYhLJKWMhwFmREwYO+wXQ9Cvoi
1TZnu8i1bWdn1bFQ4XNcMET7fV8MWhPbyfJhvw/+d+L18RFHGRe23EQP402Q1Bl4L18xyrecC9d4
MXVThpTHdPnfP0/dpnkwrfkBjXC//uen+P3QZjjlwCAOYeVUxzn1b9s0mrZy+ZFs2VXHjEyv4+/T
ljRUNt9A+cfqkrdMi1a/X6GCagChN6wCJjA4yNv874cIBoRlLELfelyM5JrDO3QTU7HJlef3c39f
jd+Hf36sf73tr9/5f33M72/5z0f/rw/5fZtE+Y8TdXnh//Uxvz/Dv77zf330X9/6X+///RL/fOv/
+vD/9R3+19vYK/DzOEbn7BqC4P/9IXiMi/3vG1FUIKv75/1m6uGR+n3++0PZbBFnLqP/+cV+/1cU
o//3b4t3Nm1BcP7nsPuvz//rU//1q/0+1X+/yV9ff1Rzsf/9/L9+zcnaQBpZ5ZEDSGMY98zVbvXR
kCAoaN+LNHmKYF/tiFVka9ChfjeTbAB1d+dpU7/DtfDM5jynz/T2fe1pQJjeekxUa4liiBU1Kgrj
J2MCSgOP6miWYX5Ml4hp22vXMQPM2Eiwlc9sMlE4C2tYzL0ennFMtmxYTq4uBKBCYr3pelcTveKe
hCyqlirwu97bZSQ47auS1QNSZWQCSiGh4yu1iz+qyd5HlfxYsGAY7bvfcaeyG3YILxTUN4ZMKLHG
WK66MQrkmL1kLVVD0Y1fmUk0pzs6hyqaO1TrqbGNvtqps7ZMa9rAyltvY+Jr3tm+t/FJNn+BPEX7
r8sjdxnrMrnhj2rH7vgeLaiZ3Cfs0zc+aVP7YfxA/cdgbqpupW+3h3go052P4RCLQ/U5sA+GTB3v
AUqyghmG5kYY4xYBDEFJnL+Qxu5wVNfwQNlFEScbkQ6IlLXq2g9HctJ2mHbXlkW8d+h2F1kDnPPk
gcAxLRjKRXYxRD36d7E32kUVEY94goVrbzoXB6MhcIbx3VfScYBFp+hph9ZRi3EfH6NL3ZVJ9Nvj
7L8wVZsAbZgfUZaDNK3YMMA8gwPP+N1R6biO8je/ZkHVm2w2WNMwGaWuXht4EwNipq8VEDSipx1S
yq1vNdtB0rnVde7zmzwef9gHJE858pRgAptG8Wd8huRTh91ImHCjP8vpNvIdkq5jrKChMRLcWd81
KsaQlzGOZT2arsPkrocqBl7fHc6J0tfUOTESGVbHics2ucf8ORh0quV5yPAM67r/hofxq7G1n8Kp
zQDI3KlxUYQKV7EisMh4tUJjZ+PQ4oUYNGT45rZBHq73EUu3hnK4gz8U9E5FCijmyyXjGoGLSj51
do5HopDSJMsCzUVtKQQD+TFjk4yg3UCGQdRsxBCP4+pGafWAudH+ABt3mPXwA+ItsYI2Cu44+TAq
Ye5lqvlrI6n5dELIPIep69wzwvW9qxZ7XjCisNwQhYuajlYwyQHiNoQmbfCvELzaZIv+tTGDpqPl
rlKp7WHp0l/mvnnSMr5ql8p2yUJj80LYtaVle30snmmAXzpQWAc3fGGdCa4IZQbc+Oimrd2c1HkA
J7pm3ScxhYs9kzykKw13Mk6ykyh2Rcyiv1JwL+ou9c9aXTz4I0l1ENxw78CYiOQbnjGFaazfVX1v
3Aon+bJb0e2xOALLdWCauGGInWRioRPz4kIL+owcrr3u6D5GBsnfqpkhgpIyaRelTyhcjsHvPDt0
Pw1Tpk1RyWdXMepSuvmMJ4hXXn7iggXFkaAT0fZgA9AQhl6xduW0r+NYIw3HPs7UKmsC6mHBo6vX
4JC9mIesYPkwQSjeJOjAuh4hAHulfs/GAAg8p6yK7B/D6/aoEsiVzczyxJ+T10Nzt2GLLiDvGKOw
r0hd409vz23g0rUH9BuXKepnBJdYO3K8aCkxeI1pj4fWZ4iiyeKRPfQLt29o94qrG0JYPjdh85t8
+QznCnL31qk1n2WrE+SAMXI9MesRmZdgh4xqRnsjY1+7OhRImdYGHbKuq1NUvZqV/tQjiuuaxS6L
sNkMKcGzRNsBRb7N+vhrAIILvVaXm6yfzhN5rlPDUF13xBNK8g3j6QZRFxmL0utvG1O+tK3P0n0C
RKCz+d7BDCdyFZFSYeo7Sw0HGkB1EWriYr7hGhESigVumBCiYtwCmhW7uS/etS6vzjSkT44jHvqR
9Cls+NR8G0QwObwFTngRIXHy2oxbTibuB0I2ban2VpyxXtHxf7Ad8k/IJzeSufFOCJskuHc9Co+i
Zjy/AEutaoZBqyWPsh63sEDEplZVhHCIyVCez2tG99fBz5/J8SFYBMTdrsmQrhTk+426+zQw4kDS
hRpu7If3pDGjvTLkU5nnZ8dG+SrYic5qfLfdu9QxZ8Sg7GNmcIxOUeSrQSMEyuiZHeXLfCyXxsbo
iSxJ69TfxLpEGjDupcYav9WZeJdoFkShto0s1LFBYMOhjkpbaJvMsPHdlOO3azi3KMSjyUefnrDE
5g/xXBvgluzUS9cc5g7ybTa67QEbY4G5tG5P9B/3oW/fcTxARrO1q9T7vSi2U9Sqm8RpKozWBJp5
rHcmgyB3rVg0wbTKjYdXvm0ybpuEkWtkbKyz8lmLkhdgDeMudrtVGbiT/VyaIyGdktYA4Alzfy29
V44Q+1CKbRnbE5g4nGAMsoLGoNF+kKZenrSoOxWl9sMOSyDi4seoXOvtNe7x9DhFz37Pq2eiGchm
IcdwaxrZAX12c8NC945l40rI+rWXuXd0+4VjTcXSEaLrxOrJd7mBYWmH9VH+YVbxxf/dwFPcSAvE
IfSMRAra+ERY3rqHeopuS0bbTUVaCbowfZWXGgIcthGm00NB7IKIVSrrS3/tYTIeokMIpZ6YaQQh
oL5Qk4+xc8+CzBLW02j6rAvSWRySrvF2Xs2kw4nY4taYUpj9MYfNdVfcljnCVV3bI9GaGAbna9cU
zqFORhZVyuRHyB9gJH46Ftd5J/5SLPT39lg8IY0k6HJudNTP7eNkmPGm28vJ807uMMLK1cBB2CEi
Gbv4duPmLCfnAWuisY2nSVIPniUm14s9YTTW2yTbRiR2aXCTCKmtaxYlq0YJVHCz2BDuzAwRPUsN
Vtga2hXHFqWVZR5FiQNi1BlfkBJIdnE5Xdm2sFhInI85YSQkZ6bAtmXEQaNP91mSn3P7MXaQznja
VnMsfT2yMpcJ6ccmhFWMI967VvW3HJBX2AjLTYYu30mwM1rdLlFYxjXVnZVLtl4vqpxVrPGCeVEQ
6Qw4sSUMUbBi1bTs2IvxFqkCQSghS2AloeVbDugU5iklHxVydc/8H6hB7com1mRbGVbEkcbtc8iZ
1dXkhq3BeXhsFhBlUo5kOkSpIdqkoiQvnvsvBzTrpbZO9pVjow9h3xqJ3tz7ZvzHtJ8HJ302uysy
bEZpY3UX2xkAP8FSvzLEayjjsxmha48mJkBCUarP/SbyP6ATylXuJyRf+hTSS+BjMjWvsT+ftd6C
l002M/w1BHxFFYgQcVKTMHBUhMnUo7aeR/etM83Xphpe9RkbkiNydNCJtmf7jfqqocLkAN9mDYMp
u8aGS8g9W6DAtCZqSIHQBGy3QNuCH7PUXhazrKO4C+v5BBrbJ8hMyG7nmuqeYZOgq86BmOfZcz5j
k+R6yNiUxbfVp/BeMosog7q8ODmaYrMVmKWA2CfJXK78+6GCPJJ7hAiZIUkPuK2GjzJCFCMj51Dk
k310nIGxlfKa2wyWEXvf3n6cAX5iumnFsY/9eIMe5Ds2Wgf5gic3g58glLdVeTLDArtgxKJ4pMTb
cuAfs4Z57zpkpsCx24mjNKJ6W/YI9JANxVx4ovC+l753GioduZifte+51u58L9aeCzHu6k5YqFzG
4UrwjLylBjnUpjdcMa4md56VXAxut1WYUGRXw4g+Q2+/a5iMbGeb12hhoBVQZ3atmduBYTFe+31g
BKLvgZUcdcdmBp6ifCaIwnyyEzxBrt1pXApS66mqq7+f9rExnED3MWzH/orpLNUvmmMPL+RjJ5Pj
vdRKRZfSUXR+GTv6SCebHhlwfe/FPivlwdWwGPOUYVt9DyCpxoCSAP1Z3lYvD0gVzDVHhkWzy9Pf
hw71X4BqiaH5/38bKMsJu5oxse37z8fJomkxAOh3BifcdoDPS6ZmqqNxGT4MJhqYt8R0ULKZbm2t
E1fLSdzATOJ3aQzGCtXciGxOH29//+er8pU/lX7419v72jmSsIBgVrjbGYzeM9QFezOx99iGYIyf
ZW/YRHFF8d5Y3tsmo7euhc68MXKbALcHnbFrxTcVIphTvzjclmeqctldhdqTyQyQuzmdJF53977O
m7faTsLXERk6MFnLO1JZRs/l2OGf10LwGEa7jaTK9r8fprLNmMjmdWZFvPejxsEwmPhbvldIn016
cljbgJko4yY8HAffaNxLxPhyo4H1uPa2TtlFLsHbEosgmRI8A4N+FC5mcZKqrK0IfXIIloekK+yN
NVPA9zg7htFtr6KMo2vY/vXE0cvuWiP2wv9C9hJ0clRFlWufxjDMT2OE8KXPav3O0uI0KOP2XhiJ
vW9co3mKGvu5BSx30y7PkgxvWhN6xvn3nYCIAR5Ihmfcg+w9QbIJHCDFQl3p3imXatiVupfdNoPW
bNzBdh5kjho5adkEgguic0zYJmaJeef6RJuX2Nfobl2yxcPaoeUnKYqW5kvitGnU/KMc91R3OP0s
Ok/ou80bk/4OQavV4O/BSTsBneMOSMExN7V/36UMlTEwDgwqMxfxWInW3HK6PVfC4mQ5DSoHw20O
oaay85zRK2oN7WM4ju49VhP3HjhCYAvugkPJKd9IokurBGZM0ruv4NDdreuZ0+73aWmg5OZaeSww
8KCBMtuHPmMNQapBevx9iu7V3/XT8FXF8iXKM+DTlsVqpNLoHXJlPOZxXtN1IPBsQ7YLGceLUepc
QYpbk7n9o47UlB+4/cE3G57myJ52k2s9gM0NT4ns+yDqsFlzuZI37vJQOLG8mb0R1ruLy+X3Hc7I
vRHNDO+BRHEiVip9Hwe1G0Q9BRmYjU0YWeo8DBb5MGrTgVE5F8ZM2TKU92buYcOsi8YG2cN/kzG+
lTWuXGIUbtKqqe/jePiuBFRSMOUepaWlnUBILg2YVwHzNZ96a1kONw0acKqvCzMucahkekf4NzKN
WNSnqqqnG5/QncDHl0lN65eso5KQYHe73ER9gnGB+yRiO0gopJxx/y4MPX6oiqHgT+fXH3TK72Zi
dHem5XMlzCfuiqR2otLNrDvPvy9klT38PigrFQei6whmTZF/+kl9/H1gg1AfCQuqjx7LAMYeWxpv
Z8keim/aySoZDCfDJdQsmhu2Y+eUBB+X6M3DBDLw3PILAcb1iCX09Yvp1SFimmKbwOuacMmVNHeM
BwIiBOenkP07azD6iXgzYDm+VTkBFY3FptLpPh1Evs9GTqgQ1RRrB8oaHbjzzvAj60kMpcHRKUjW
i2zaA9XNO63KYVylyjzbqv6T/WZ6+K337Clk9RWOxLuCYzt3gMxBBkEikEyU90CVLrPmx3tGU+Zp
tHWdEYsMDw48uVNoW8ueBVdS3847I+I6WLrIk/lDVh9GZqNLr8NvfvlrmYDHlmzHrXCOb38foNK9
csbTZfaOdo+cRZCuWzhf40s9KYWTEnFmAzDmfqpwI1Dor5k0u4QAi+6Cp4/uSCrnqkMbXFkqMwDS
dYSiLg98+qlT5ovXkNZe+56/FdqEIC4etUdsnzcutelqWC7Kfpxsa0vPn6Vf28dYGic5lZ/toKU3
OKkTM8AirigWKFuiWd1oej3ec4E091nTWVhdo/G1yJt7Bb08YMFGYGCitSePgeiMxZ40u0Hfwlge
Cac2o5vOT696aUSPbZvv2Lr3t1CHyhXVgniekupAixmezBgmhTlj4mK/TBPvuGgHCpa0sKm1Y1E5
8sy1oNoCP9EeqIJwySfIL9ohe02nur8WCdubPE3zk10mIzE0DhxYTWqPpUYKMv48yGK6rT3WKFTy
Nroaitc5IuwXMxsikCJapl+Q+UV7lL4DQ2fWxQmGKS18wUnVoby9AZFIOndsjEF7lZWtbuK0Q++5
POijNd1gsb+WZqkOfv1W0H4XaLZy8gb/CKi/+3Z0fJhknF5oWdCocug+8HoyMBiItRNEK1lYQlYo
Dr0baevFPZq2r7FKtDWOzQhfcEELFrnHrMyw2C0PFaIh8kLT+2ksQCEwRG01g8NsipJb5unVqbKw
uCxv+n3AYA1nv8gMpNqjc/59yGeufYnhzJvfp3Ek/W2BXhzlZKYfo7B++g2QYhhe3v0+WDESjbHy
1V5Cmj4JXcyba8hJfjtL5ntMANJdhe585+CUWk9pfohkTEGOpYZoF6e7WOBl4J2kCi8JBiSblJyN
R5gTShGSBH7/x1SHijfCCz160UU1nMCOb/lbsMa0lA7Ooo2VZ4QiW8784LKOnDSaRXMu9IeiqftD
r4DZ/b5zylBJOGrAlMtG52SaMyP53//Oy9Wo6tMOSr0NatvWnZvRtbNDqxpr70gH0xcivxb8qQ9z
OB6CzCMG2IATcJfPOQrGCMiYsOqRMXbpAXs4Uz1y6mahcQKyH74YA8IbyA9P7pCFjNxNYsIiKa8p
FIAVeInxkIR1dppQ1a/yxi1I3GJNzs1D/VGdqANkvIAQrT9cyGFD9i8qNTUovDm5pnZzE03lPh1D
61INGW71hkwVcBD2pZ2rvx+yVi8orIiITOK5vGhdAUwA69KhDGkHNBqJBIXMXiI9CiY8WieKIfri
ngJ/Htonsm/Tb20muJPhPzJ1Nrk2DSCq2eqsssS9V3aTbhPS4YNscG6hcdRgVQEkW4DF78YG/otZ
2zY4lGk0du6AWW9YhhbUrIwkZbXldgTfjevRhBQNeoE+0ZRbNvvxMjvYWCp5uWr/iExW240oym6i
zNxTJn2MUdHAIm2YYv6/RHZTJMghgmXInH38P8rOa8dyJMuyv5KI52E1zWhUjc56uFq7ui5fCHcP
D2qt+fWzGFU9kxnVqJwBEhcZ4SKuIM3snLP32gGHWxQzJhWgf+Q6/p4aAn3RFO2YHr9zV1UL2O5y
VTUevROMm+ymW3u0qn00YpTva/LEwP9R6GMra432POn13nDSatO7o0UaKfpUzpICxeSF9i4Tjcxi
mNFuHcGdmU/1qRqoTg3k8QzHVnXFkqt8k9g5N1phHwDtaQwpHS6uUMMaH2s5RSfq18+MIfxGJeow
jHlOUvlon0aJRySD/rydOb+1RYAVx9SHQRCz3WOxXDYkz051zv8wTDL8zDoIs/jkwnxL8/E51iaw
8mkdnfJ2ZcUfcVF5D8pR7jGnCUvZW22cfu4VG1I/DDQn26i4Rngfk9Cl665QrU3k34TuPjMbZxEE
DjnvabRmfoOaOXM/g5YDXjKan23WAnUgPqCLSnXMZXcJDOexDguWsGPdnyfD1o7csMm6A+hpYChs
vAhfi94QexeUD1ocHBIdSQvIJCbgZDC1cbeLbWD8aD43ovSMLdku3+N+F4zGfZkEKIkRAS8b3wIf
UtPRmqZYW0e2HZwbWzqbYUAPFQnjebJTBIhtA7rYAvQRSE6/lXMnM7VtfAhDTeowhWii71nTv4fu
CZ8oYOSY2RbB5uvStLaVRFOKDfYWy5Yd2C+VJWyUbS4rjEIURiv75Jg+DSubAihXFPyxD0EoFfFS
FcVFofve4mD9znToPraQ+mig7PLK3dsNnxzIoQ/AM7u+L66WX+85DgGBiOm7+0fNah8d06EnWqeL
Nm3eQ4Lgeb8tyHIhjgZslbSp0BZNutqXJH5hXbzpz7EPBw5JWbWkhdndlkvSZsMbp8zzNUVfY4xY
mC1axoPlcPmoYNxH2TDsM57/qc+nU1nrbMIcWgONtkmusLmgFxkM5A42Q0bCc9sjwOwNZ+/s1sk5
GEXoABsbWHRBe8YU6XhVdlKcpco+Aq08NX3fHhFA0GbT4mvYJ/0ys9B11aGdL0ofkErvTtrWaLWT
G+nFxh3Sfh3GyXSOFNJu2lzFOgKXoXJ51lx5ACmRQ9Pxb4wENoevQ4CxCasNwDqlmvtVEstJurGP
SSYyyUaSgswtoKq2I7aIzBTZ0MlHh2h96iyIu+j/UFlssjH397LzX1z9Hld6n3K48JvqgVXmYmdo
ARtJ1yC+CUU9grvXXvO8+cQ3ido6VISywfEvjflnABdZtf2IOiNfylY/qyGyIAq0hxzbPVCdSY+3
3TD+6Ibo3Ffpm4P4de9UzSv6oYApRfg5vFBxM/yQ3bT1DaZSnsV7FKOxo5PNmE0wd0r1DzuEmFia
MYbzSnse0M4s/BrEYBq8STVeMU/Q2hVwoOHDRc5HoSkQIoqWVd7Q3rUH+dBqD6MXE1/vVuzXBcr7
KEAtPNX1IimGLZqlTMhdz5GpJ01rbTbjrQpluCEDAxds5D+KtLKZNvAu9V25KEvGT0Kfbm0dtLlq
ZuhOxo4G2SnQy2ZDS/CV45vPPc/aPg9m7AbbABG9mGMGCFMdUDe36+Ao1RjcOy9GxoWLWNNvO09c
UjN4i2budE0QwIpZ14qZJ0eR8XtRjxPL7XSXkdqWdWzbmqfC9eDeJ3bur1MvR09d6ADP9eQiQ5xT
Fqeyn2UwrQ/7PSWlzU1OKq5fJ8TBpKcNbxwyDi3uGHI31hIqJAHzWVvHuNmB2rGhH7sZ+pb6/Zsn
UrGzOgAaIeoyi/y0C7oauUzzD52ka+TJn9EoWGed5D3YjFEBsMThPspH5zhUnXPsg/Z7FGLXo20d
rszGJEAjVItAZT9cnYwpVo1PBHdPjUwERmlOx0w9baicIosXbGnoaOK2XjZVtU4qLDglMyXdhRme
6lSwpfZMtOQPqePIypvbqKdubObEDZEVb36e33GIf5Y9jmAjAhFReydfL05y7j4KvP9laX4FeJch
x7dnz7sMKkKDXOymnjqOaNzVGOj1mkkY4nsGumbJ+H2MP/vUfJcOnQit1peEh+Hgi1Cnl1r50oTa
LW2js+1U1GnOIbAj0hHuotZF7F3Je84j5q4ayg0stwPCuYCjYHOt3ejk0OThHC8C/xyU5nX0/EMT
QPCNXKwjpCEc0ipFEtoANobDzuth3lKHd6HtcJ2Aq7Y3KTsZ13+E12us+0UwpkjBugs1EZSNhOhM
+4cWsHyUbuaunC0r1D60USyHOGCR75sWJmC0ZNnMSziTKnAv0Dq2DlJ522QrCgZtXIfSf/ervtsV
/TWGjQKhX8E96nAu0ivJDHWMyL4pIxBWMaJkVJyPqmNYm9v5LH7GsgqYcse08uJwmzECxZOo37so
dImY6Q926r6hXyqXlgey2GF8zcQO/1SfnwxAZyCCoY3L/HvSyJgUYO+UKZ+2+tByJwZGslNReadq
9zVpy4cywkGdNsxcMkySXYbeFlD0YtKLXT0l721osO6FKZo637rxq2XtzVttFTLus2Gf2W6LnJjg
PN9h+EfFaVLBbc1KcDmD2NDBn1Wt+oFtW6w1NiUibNedSNa+g63eaECmEym4zFD57JFhF77VoTcX
nLTIA6umAIGInXwnwngZ2HItPVh0VbM3DSStzHi3VZC+4tpFxFGV+yR8awvvPSl6Yz363XuujdEy
kxoSu8TMCA0guKMt97g4QF6V7vc677/ms2TbjNfRSt4KM25XVYFOMYq8oxBPWoxuxXQ48+k6yKaG
u3QEVs0eo4aYOMMe5cKkV19q1L1VLYlMDFWHBzs60QQ46j7UXI2pb0oeIoupRui5IowoN9K9NIBV
oufT2br2/kQeck8vhG1VB/dbMeEjdCdfF8L5QkhZAGCQQKhzjimNJBPGkU8EPIKk9CcTTWW3trPU
OKHyiy3CiuygWsuSwVP80Rmq38RMm7HFobkYCn2vGdFzjVbcg56loR2Y9dq1hsWj1vLbqTAUmQHX
vMcvJkX/gMkCVjeIwSDEMBCW2oMcJSOEMX/R3Qc31wpEQM7SGFp8OLArNyb/bmpND+FUAoJsHFCe
frIGXdHCGTGZBQ60PIWgUtQVCTs0zYPksyvgWwdEMy/IfPAvXlkClKtjvAuPTqqdC6sWDOTgnHI5
+H7ys/lYzYctyP5BcUm4fLWXUtqLPM9cSN/HKRPgIF0Tuk7tvlcly2Ng4ad1C/la4RdZ5QGBflr0
GSKgOWiO5tMiG5m+V9nHyBGhhynAe/rhBpTTZvzBCaG7QdHL9tyvgQUgsqZ/rTX0BvM9ouKUENum
3XZjfE5rK98goagXUhr3uhbUhIbAG51643tytkpSNkxifJaZQqba1+GFzWJhxXzIDYdGgDzd2gmS
cGfQ2V2CWUtfciKUyqK7Ea1zZ3fdl856xkxzPt81mJ+RK6mmfbIGVEleZG91k2qsAHkTOoBP04CJ
XFPjN4eycGsXUcUp0dGY5oy7ivbVysCBsfLbblUT5n1bG+4tEyu43fQW2Tb078hBNhyxyRdoplXj
OcPKDwIs3CGdXydq72QuhpOjQD/YvvOB32JW/cb7HLsfPq90Z0xhvqpi8dw7wx2WI4Q8A82lKYEO
YdunYT64N4VqtrjjkE3JdFlH5B6QywIQIB70LZRTvPUKQBZ5xSvTcb8sajaWuPIwTepIhN2RY8up
9rVPL2qO2CLXJplgXt59R9NQ7JUVviHg0Q8EXnCRxMESA2+wJz2XtnZX7iYde7jTJ1uTCRlSYQ6a
iMvOBD89I+BBUkyGVzEVi4hahpACutANrKjK9bllJz5looJRQEDNyMzNYD74cfpk4X1I9IcCwcO2
jNJXLaRaKpWzA+x/aICE7wZSbOrs2U8RjguvIljBAL/YBgYO8wqknBqLLTTmmjgMLMsV+QRp85mR
J0YhgKDI7uQj3bRqSdYmSRrgS9sMI0AMfTapRmIKTHj0tX3pRUnAyHjF4fUgjB6FJic2WsSJT9bg
E95AO2gOdiKDg6aJtyS290k9Mw2ljaTH6cigZCKwDJvpaaTdmfbTfSnpHMYT8mMTSFY2Ezv7Zk4x
dbJFa00o3eWscEhEtCbH/FGUjIaF3nyfwMUy2N/rYXMzVpO10m1/B7ZyPOJEf2U53NSga2NtnFiv
GBk4kXN2VYtFbMQ7ncf5xnJHBhE1qEqZdxtjMq55bL5aDRdSFw7UnZ7rrkrHPfgCtfvgARcdaDQs
jVFfQgAVWzkyWQnI9MkgEiSEihB2p0FRq7hxtfqS+RAaLRsc3zTV1G3C/3RL+gGB5/G5wuKyJCeY
CgBAVPQUyhVDGGAsFN/6D5sMagRk3r7orB9GrKExRiDgJDgGcrp7ZK5c4CA+915FdAmhWXqoYt7W
EReIxRC071Bu9Nz98ZznEspmjZT/mJH+s7QMh4lxWGMLAVwwecZtSVwfvzWgSJz0BtR7y1Mgn6pJ
ManrQCsDggogijin3muOM6289nId/qDrAbES9Jw/bZEHZyTM3OhPA2mR5Jl+NIXrwpxCLDl46l0V
bPh0pBHPzJYnPmQRXdLK9A4tOoYubqujHAGjygb7WAg0G3dduwJgZq3M2lzHboKMXo90Juh09bG1
DTnrQa8z5bZbD9ErhMixf+BoKaHmMGDw1tL6MMmg3RCJ6i+rgWwtdCv5DpHlAj9cv4pKBwGGmT9a
jDb3tT5jebmv9wAx1kmzCOKg2FYUp9i9qOlcPvG1L1dhnj0Homl3lQPfJggSINKKEeH47JkaLEvk
KoxFVwbM0S5171wvTk8xuNFUWLdDRWuopswz+za+izHXMubbM9m/74jOKWpy8AzvdtTyGT5UfQT+
5B8sEp9lYbenukvI/sEy3RHTtTF4iaRK5cZCmGTWZvobcxowbZIwzbZDSCiK+YwgjXoVFAWVmR0y
dp72Y+ExZuiq+5S0iQTOJO0WFLkiQNLJ2bYkYU9y7esBzI7WJaGX4QUWLGtTZ16yw3H5EBguiXGJ
sdQ1/nWZuQctDMk2gA66tF+ZIxDckaFPlM3ed2g9cTnTWaonHIoN4CH0BjU7ggZFIewXSrMN7hE9
2xSZbVMDjOWyNNW58CGNY+t0cHq1z8KF9FbF+y4awEMXcxMiZ0zUWtFNpXVEzxvy9PMf7lMOtJWl
qE8RgDDoKfbULdyJuHAdRA8FMDkgCSy+sMTvxyLSNpnOocUw1LssiaVsORWxIHhEG+4DM3qlLXwL
CgMMo2yIgNfDahHaEkLABPUUiRffHtFG+/bbf/z9vz6H//S/8ts5HCzPfsva9DYPs6b+/Zs0v/1W
/OOv999//+YIx9B1R1JG6wrvkrQtvv75DnXK57vF/0Ix0cc2eoplHJTl0QXIcYkAkromrX9GvMM5
AKjoAeNaB5158jQab3ISNHUNYtWMimamC/A37NFA9hXsaKS7xp40vHt73A1tVN10sWPfNpbiRVYZ
Hntjlkl03s1fvA77z69D8fSFYQtlGkI3YfI7v7wOZ+yjIs1AvQNv2ehFV++wdXcLGaTdLezaCBit
yleSKfxdGcXPECSQGaf12ZW2dikdz90NRvFRxoN2CZyNWeX+KbHCh8hxxgNxBhmYCL1cY3zDeoIB
1BG99mBbmXcRYwYDMWjs1b9/Sab7ry9Juq4hDUntZRuW+vNL6tkPsIK44RqwWcQby6Q9pcJghhMe
fS/Rn3VfbXuOr8QBBcYK9udExVXfwZBMvsK+3IrOZmlI4wtVgTEIdfN/H0j9pS0QRo+lnTxYSeOe
fj5MYChOtOtrXHrJoLobkIc0gVHaX+fSaVnmhQmZH1hT15FA1Kd4zIZ6qHd5US+rOm1uK330F4oT
/Hw3JY/IVCmzbHs6MMpLngqb64cGBNPocNg3si1oNUfhpRWcnZKArKmff7QzFv3JTBCCJOmNmRrO
PvXV9eefErP19z/f6f/4011Q/7wrPnNefegHzS9//Ps1T/nvv+af+T/f8+ef+Ps5/KzyOv/R/Nvv
2n7ll/f0q/71m/70m/nX//nsVu/N+5/+AJ2OzfOu/arG+6+aach/383zd/6/fvG3r5+/5ToWX79/
+wSc3sy/zWfD+PbPL813P7PyP1yS8+//5xfnF/D7t+t7Nr0TWfYvP/L1Xje/f1P635TSHcsxbNty
kN1yS1Jz8hXp/o1rVrCesLwYyrXEt98yoveC379p+t/IibcZN+tC6sKS7nxZ18Dg5y8K8TdbmQC0
HUfCHjSk+vbfr/6fa9k/Prb/eW0Txp9vICFsW/BLGJQR0iAs45e1jfB3B2uoROM8kZJEhM9jR8O+
K7r8gh05WGOitHa61XScP/T3hpngKsslN5gX33jj1x/eu/9hpRXzv/bHlXZ+Ng7WXcX7ZZiu0v98
O5e0o0uVW+R2FiFUW5Otync7877QIvNeuvZVc0LzhE+I7hrnVh+5L5jh9H7ooFeOrO+rFgrrwiib
6ug5bbv998/PkL8+P1eiPmI3mD9QU7nz1/+wExQUIlrUMeosnFZf6yLA5DwS0lAYktIjH+GUkHTH
HorRx1l4OV4jPkjMhv7cIq2NG4QN5az3IPAwTsazE7svuFYYY2jMGnqHVoyVVzZiPrr4voXGfAzu
YpKUV1HnfeUNcsCuDvD/ISdbypjU9oqdhWFF+hevVHIZ/fJR8FLBmTi8WuXqUv26sup+pFKOU3Tv
RE5bElaom6obXWg4VBMQvK5f98tkJiTr0LduRVmXNLScYT3UlBMhAYMgoT8yWb8DEWUjmR/SEdpU
STN9oft03Ua7IJBMd5h0zixPal57U0zmsCykJIfUzzLGhXXBAbG1i9sQPcFo1A0leGHKRUbc0sWP
DEDS9bXxdEljQ5jXiQmD36PJyVszWRswf25lbX3RVx/atr2oHNjBZGqzuzblgJZCD8+0HtWWjBml
18E/HpBLkI0xUKiqihZcUFjrkSQ4mC+ut5XBSMgIusKTF5SHzJ7AlKJrIpo534zQRb93qfYR8jMv
ou6Pnu3s7Cmzdo2EgeJ37gUmgXXL8OQS1ATMZHAWOLN9ZT3K8IDwzY0zUKnnlQg2tdMTVjtgQaBV
W9/UbUw2jlVGaxMwQZvH5cE1jX5umSkgW8j9dYMQLY5p4AtQxZA8tzCSEc1LN1Kbh8ElHbGwmiU+
pVZtzRDAM/j/PSqx94Swg4PXereWNO2tNYnmFHf5xm9tnavQejYHHEG0ntVeV2kJWdIVd6Pe75vB
Gphi4RHxgURtyyZTF7kT/eCdI4ecj0KPmQJ5KrphlYluitxmVItM8BBm6rkjlepU0Fe/cA52Dg2c
8gU6A0BiCnIWzWtmZRkEjZguYyNEeFeET5YfrUURNVdO2saehlK8oP7OHjjEvEdIfw7IGJhQ+eRd
4nc5G8rcajCnzok1xAsvqTd1OXUHLWmt5VPUNRhkI9jPTcDEoOgQ/0eSmt4RO1VzxCTck3e0MpxL
WvMD9ALilbCqF7LG7Qvn52hdumWxMSwv3VhwHXsLYbkd+hG3e9Mc7fzkVlo6K0890iFX8CtoTw2v
LeEpGcrndVeVKHxlvC5sJU4jjIFIVtGVChxbn0BnPdjmuUiC4RpEYUlifaWQ6IMXadqmPlD4OBgU
smat5mC6hCqKQIRHqxGPdSV9RAlqBWa3W9d1iHq8Cq8BZmRsFZD8BFX6fWM5H56wzzUj9SMD9GLl
Bm24Zsxv8Jpo/IW+DR4A4drK0qfgDrvCXxxKxXzo/OOSL9nplOW4kBMFQ1CHffCPS2pf0nJLGAOx
UCYhtU0yHSq/cJaKfnQg7gejJ6kRQ9yqDAZ7pzkmjAzaNW9hba+TTUIk8QAGnWZsCAiWShbjS28Y
63+/8P/LxiRZIDl/I8JydFZF85dtsrCy3EhyvNPcaf6Nx55+kB1q6FFfAJv3l/HUj28po3INbb9f
Drshij0U59j3YouY5S6UryHplKdpiB7/6rnNb9Gf3kJpiLksUbow4Vs78yH5D7sSfXiXuCV4Xygx
/BuNlHsQxZ77kqOMwVs6Nk9Cw1yos6JcJcayKBXGobUgYOepZ66JO6+glCknPmmgXDW6QGmgBOdk
p3ocY9BuQXqauvhlmDldUa/GPeUcvvE+OVd+Q8orN0VdutYxSpG0d6MRPsKbf/G8DgxKPKYHhkBw
Zoe+JNESZrlO9gy3en0TdKgoi5gsOAhb/SlrRH8aLOwMPWDRbVY4xoOtlc8tZOZ3fUIfS3cnx+sA
tD/Kp+oeuU2yJ/IJGEegVffkaubIzvxVEuGG+vnQtr5HIYBTIBy0aoWkrL6zzAd8bsVtxl/oVD13
Y0E3OWHlfQq6gKyDWVqSmuHjT51bZ7VMgRSLmOQERFa4st7MSeyAXTvncTSzczQmhLPIH4On2/eD
D22/0GftJUMq7IiWCfmhDC9jFn5UuScfwPYERn7sm7j8x0ObBuBLmiDeI5Ws7mUNkcPBO7zWnaDD
41loV4RMJEw0UXrDuH9JuM1wwwQX6JVLcjfppxN7GGlTORbZnddMt54ZD2dl0bbMymwkzCu0zl1P
64L8lajS63fYy8eW5EumFeLDdWEiW1n/nibQQpvYgqvjDuoiBiNEQdB1+yDmLYeA5a/GFIeMVyYX
UFLmE437XWua45050xlEUr+ipEgB/or0ju++6j2G25QjC12xBOi6b140UAsLJQdzZTOfWBMjtCsY
gD9NImn2GVkirueXtzWAlal5M1U3bmAIUrL2booGHHBlMmmEMxkYIGAtNbvMrbrzX9xRvx6KpTQJ
jDctnQO6LoXzyzE0i8wAvBdpHB0eCRoYtXt1muIWbmSwd9g98ACIjGSRpNq6LqIa/GzVuTGC6Br3
t/bkvvzF85G/VO5CSkvMhQTP5+dK9EvlHjVl7bJ/0TeFjeiBOtsZo1tuEOekb4UQoDz0o6yy4l0L
OSrqDalIBMqltj8jaiqxBTlUXoEJPZCdjK27C/V1kpTBdcKjurLxUN74zHXHKgbFG1uP/gCBMqqC
5nGINQJdZxFwEU7+KRxRIrhkhl0RyyF1M9Kz3xXwrybrlFaQBH9aN9i33jylbZnJPgxkY7ymA/Zh
M7oPg6y8+vMDlsjlNMTu3c8/EWcFvTrrX2yXNpEXeHje06T48LxWHWAkjeehRfkjRUBwMg/J/OCm
M9u37aBUp227aEQKkKQV3dUlzrqJB44nhuGA2VPcHSmZwYXm9m9hEz6GQSX3BiDHdZUxzzAbonjB
Dw4IvekFhDlo/VLfGJwVbkqz4SDJEWOQjAAH7dmuCYmOOPTcQLAagSqTNyZRk9+kqrvnYBJM6cYw
qnJFiibsdI2rA5dKRNO6dVGRIH2dYFsdprSM7oMELPWU9wzSEjPYmSytN+RQpvtxHtpl2O6HyAmO
VdcDkMQBfS/ES1I3w0M0PxQxzhUFhY46aQiPKaJkx7vEjG1wIfv3vs+yOMXedKbzHD6W6cZ7sUeZ
PYyTRuqD0PTNX1ylv7bJ5ovUMbALKtOxDfHrHokDpTVKgawUamSNxJx2L5PVmVBwsoq8WtihdZd3
47tttkw9uWJLg/motIe30PScozT0zyr+i96d+Je90TCg+OnsXj8371/LmNKOqsosA/CzFqfWQRrF
phAWIV0elG987eYrLFF5M+gtfgNpaDs/TCJkHN3w/32EMAxXdwx8Kkrw36+tKstOCzD+CA3Alvld
3e/VpCqG1mN+Dqsc+HOAEkC4PcmBjmEtSUKCtISH7m4cn4oxtm98VZPNBhIOOuXqLz67X/poQhq2
broO3QSlDJM+4Z+PEBzaPd1FOEd4jJNtsqi+8rasnREf7Wwt0FtSQLCHPOeR52+L+b1zJOhVHP0r
K/VBVJl2wZRaAWxJ8/rkUJs8ynLaZmZf/cUbqYT7a21q8GxtExAxXT+F//+XMrxmgM6MddYoj/4+
9cLhRi/cuwpyTsUx7hLCrSuqOjkxzQR0VpnkXFt79Nj1Gpl3uUqSDW4Qf8Ps6kI3D6xUY9yI3Lnv
iqY4mYE4VwLhUkxUBXWEl+1RsczAnDQ8sOCGQBnOjls8a20RMeQoXcrTyVy1EIwK2avPxsDkas1u
xpwghK25mDTzuah2JrGJ6DaJnjEZCadRd6N670MOPTEzY3gx2/oe6Qwhjy2SU/qWT23CQb9QwT6h
KJndMeTRGrUiT9dpD1zF3m6Ciuj27nVQnHqCon2xLP2hY/9W6Ol9WiF7ZDxoRxTw34RJQ0LilwCU
tNTtGvaDKhHeMc5zzMo/Zr5mzhP7mYc9J39PJ/pV0yFy+8egxqDkTRN1bN3QyJ4jw219F3bBM75b
hPx4fLDjayXU0VeipwIakJCX+DVl80NeVMasmYN8QozSbcPnDWU7ZoWsodL2Ddplu82j2xQnKrNn
8LgxIpWNB2WCMB4qqbYkFTDW/eTSl8G98mCSosvwyLZfRNt0yGm/hBbVv9W1x5JN29031Oyn0TfA
rfZJfoP3AKSrpV1sZMlhz0MOupVuA2JR8KWuKA7I++UmZWHulIZMIAt1ZpL6+6RD/QTnybvWW/1T
SO5rXPXPjlV0lNh2tY7mMXHE/Ky2TBr7VDNoxl9bFCd4LFGS4Utj3tdly6aoH7HWX13Qk+SrepCo
GLdYDHwDFSX3KKvBujITy7rqQ9dUvzQE1nVOlt2iOvG/9Ym0vubBSVr4sLieSBKccNmNcj+qnosc
LWHnO/5e0otZsVIHyxpv06qEjlBoIFmTidiE0fFf6FPDSdVQe3pJCRkMVOJyMtR96g7h2Yy0B8/O
671ff45l8oPWzyfmn68oyaejwpIKL842AZ9EoASnpWdc+YcPvSBCvfLUa1+9s8XcIYZ0YYpk6yLY
MkPZGXl0VY7TrLvRvlGDkFDFg5NqE/Zkp9oB7muxj2vpspt0zKVWcoyrgKQlh3AA8JPLcQpvDOFn
p5I6JRgDeQjN4SYlztzF4H8F9rokfsuVu24KHqQPqzTGvhVHIW2hH31h4XjPmqehiu5FmZX3tF82
skGGWGK70gkZJ9mpGVBHa7s2M6EVz/h/r5ZrE1/MJsjUD2I2SpgxcbkgxBiZfnxIMWczt5M+DXr/
LC1yNPSyZsKvz2m8NdhwI2FGhj5haTVxiJwNMrePduDU9m+GPgy8qAS0Li43l4pQM9viscg1bRUL
AhpqP7zo9izD8WGAdSXihGRc6VCG0AIUb27e8OQ4bPds7xt7sq5G3pEYk01PPbA+o3LzNXXyR2Nl
QKcRLyPNnOArEAWVxTRQIrSeJo5z2j5ocMNlJlzgMfC0YRi1+ZKuiQctFCFqEDIq9IJgqViXlkO5
Yj17my0Ty4hG3Bb24RihFOMur5ajXjLVgPlKMhZtwbh5mboWblJMJE3rP+hxUhzLPoyAySTboMZw
aQvIyJbVfp8qzVppiWOsKly/Z4cgP8Yj5Mw0cQHpQ4wPkdJJRjKN5ygnWJGG0ZMQ/bTrMQbqgXqG
Wv2st/d2DCW7x9TCkWnYuC3HrkY3KVcAGVMNQZwuyeBeDnhIKAdHpG4pTlGRw0nPqZkrrMcZ7GG4
Zf2FzRqqMiJJ1JOkO4oVivdwxxmcxIOsUSfMI+cUIMBC75xgC2zbv4yOvqk027+ZwifPbFBxuMjl
DcToJgQUv58jk+xVUmSYQoqqW8Ac3DZu52193us8hLJQu/O7lQBCxxzC8lzrKJVsekn9FBwLwhOY
j7f5W+kXd5VjFwjlHaQmmbk1mvGlJwJo46c+FP25TnUqxKq6m+ebWRC/tCd7Fl8Ha1cE+cZVMCOL
8tpNpf3B+6otPR/flWmMaPwZE56aOnwsnOzHMKjpVtcIb62MLyefGZyADUtIvn2QqF3skxlkSEQF
4WS+CGRPdKc17nvcF2HjuGsTYhz+UFdtiZC+pzGzzTrCbsEMrGqLHmaSobrCM9r1o3amBl4Dqe0f
uxb6AyJ4MmIyD2XERGcIApWxYIqMbrPzvQ1c0afA9EJMZHmCzFS/RqFk8syGGDWWsdEVkZa5YC6Z
ZLc1ZlwOJrFJeCvr0Vjl0b2q78mfZflF4AdrF6oXupxaJzfd0zMucN5MLie2pWxYIdMDNUzkpjlq
nOkr0P9lmT2UZJ4yPqdTJ93sVUGvaOlzdGU3rbpKi49lNNwBgXRIIMmHQ4LYhbEs9n7PV3eBXqwn
h8RROr6vQ4moWDKZX4hYeojkCgcBfI1lum6/WG+utV5tOEyvPM8sYW1Nzw1U2HcUxqT54GKtqEfu
K8ymSxALTzUiSfSSKRlR2jCsDbTovEkktzmQ8yvcVIT4wmXjMjD9+qZwkg3KLnbSMUYSblKmEBp2
NLou3jRJ5a7tHij/1A9fZCFvGd6EyEnYMd0EL4lJOV5bFrEHSXEQwzE1asgmHA/3HMSWSD+02yjR
CPctHQTVoxnuLIEul8XV3LraFK3CtrOONuG9i4SqaYvZxtiOqRxe6gF9REtxE5FEzAGj7a/1tEEB
DVocTOY0vEceYtxpau4Jv/j0E8IU9WG2WRmIsXdh3Wgg5FPSk1ptL1Ti0pbTcXC0DbiXEgxO77E4
elXp7ZPAmHkC41YQefQocKnDOyUavGwpEjV5nFB17ka7T895M5VkuBtiW1vdPaR4XOfoawIC1P1P
Hyevr/fWS0Y8ACymwQPZ4l9zUgUPRlLu9cfCnVY+7p4bMFPmkaiJhA1g31Z2edtABbvr5ofJNg/N
YLgnXfOCu9EuafhSIfVNfzZdwlIUGqz/TdR5NbfKRFn0F1EFTX5VzsGyLdsvXb6JDE0Ov34W/qZm
Xijplq4tS9D0OWfvtU0aSMgGNXJ8bIPkJgKpb/SIQbTWD59eOdA0hD0SNMKi07SFrdpx7ZuksEWp
64KakZ8Tl+hhaiwQwlUHM1jYAftE2MtLreBrBpnvntnpkOfK2GqJs7xZWhB0rrE/1Ve7He+cotlt
DHTz3jh+tRRN1ENXL8n+ihTSn4luejVZ9dakkrpayH22EasV+pQqvEcek5RCT25olhzcZVm5aW1g
feSa5yTCBOIcVqSYKUSfwJCiC+uZPOAB4+/TzPws6WZfo1npQ77yu4MPYsHLqrXPXnw1GIlc611q
7rMCYzQYKfPgkma5BB3F7btJzHVSxwW2D//bphMliqm7a7P8xO10VKhOQ3Laz1NdG64+qUXx4IVr
F4Pv0qifaZto92bmU/SQIpHGyHsiravwEH4ZpgUJN7Tf9Z79NbtyJwC9yqVmEsWIV9NCkeW+O5A8
aL3F9S4dUX0x4UlfySFCPNWkzTuRd9tUC/2DlZFeGTsxSS7zo/8//PxbGuqfWuGVW/BBv6dE104F
oupr5NV/qjhmReVMxvwbj0eB+09k3FLq3PjwM3yOk+aGbyQvkUCgbOMQGUX0pmNOTdoURTpS4YMz
H1QLJiP3g6+ossmKnbjdutWYzeJfgaR7il6N2NQxHgMZzrVMR62fJ6s08Lyd7iYazvrCf4S+g7O1
GdkYxeFBjYFg3RjFLNXUD7IfshuakOC1N1xIxRhcd1rN0+lQv7d6a7+4KrdWfejV96Yks04OdnRj
D5msRGCh+haWasmCeJgSyXLDZP9Mk6zAT5Li1XBTfH0eoEB21K9pZo2Hab4VTe14hlRMzUUCExZo
CeMN1v1nM6TbYTSbP0VPzzJhJI+RRE57R2TFxWZIjtBJwFxNHqV46Apj0s9BViJf6qWouB+azQ0y
Yrenj0dym6yaGbwMc9dh70JxKB+lL98Cs20PcFjyV+TL1oa+CKLGEIZ73NIL7zVdW4NyBjYujLeq
F+lLmJmCRImBMaudgLQpwYSYwFh3RdM1F1WreNOjIVyamu1c06HlWir9XRA0zMfBWXxnYbRWhen8
iXF6zy2+dp0CKMDqZFnXeozta/2l1RlVc5SE1+TngPiEGHbT3EcGbma1AZJq3s0kKec4bxOr4HdN
+05G2qlyVbmjNftoU1ueHLPWTj0etoyt+4hqGS1tIk8/B3fKnrDlyyPK4IuR1BIo6+S/xDqisN6n
UV0ZUPsdcjvMiVrIw0N09XJQ6UGlB4e6Z1pBwrK1pZCJ7xGYmTti5WplacJcN85fDw0f/JCmX9mw
cQklmNQ/8jsHSsiZLEyYTTmVzWsk4vw1eyHrEcXtHMWa+q9VERpvDrL5ppH+b3oLD1pF1Tu7vG5D
bEh2iA2LMS7ayK7tU8TtZnDpQGSR95GXO7r38XIanfBA4gCllALq9jNmGLsBB40di4Xb1ermIZ26
mQksc4M/dWtLkZwRf65gx2XHiQUfzzl+GD/l1mAnKGudVr972qPzZ1FmbLsnMtPgr4zHkD7O0Wju
o8BVGxTutLEwX7wyGXd3SAmNZeeJ756N4KMjZR15QfQd6gg4oAv85eIbD2aYNhj2HXjTeMi6mH2r
T17RKdVAdGFQbpl9qvqeJPdaGfUxruLo4UjmWWwfsXBZt7TziLQYGT8XkYTSUXTc6xQwRm1OR/JD
dcL3UZxwSBcnxV1hg7s7pu0y4LbQkvzFlxP7CqSRmj+G68rUnVszH6x4kDu3AGkG+Y0ItjFkn104
lwaLxqWaD5QL3aLHPLJNe7M/RqZ805Le20MqJdzKRihNT1G8dYIpYu8Hd/T5rMuDtiSrgISPVpfZ
0rFie5OCtDzNc17STx1IFkSnLjCaXLB9e9dIOO5/h5DoV2wYJJeRQHfIuzy9+j7JcBXG62+blNqi
rsUfD6wy1bv9xW6wedEcN1ywwS6uAqtaG9CJt8MifQemaC7YYVtHPKgYd9pD5BveW6zhUjNldacQ
vDo4CS/pkMNoiPDs93EPjoRnlarJz8yCEHJgCzOrNF5LhS694w6T1b37gtCI0GVNjphAa8bwDvYr
I1+Z4VgejfkQZDS7kMPu7BzxwnxHsudDPbT1lf0X0kVjOuiVQHwSB94JktW6CYduZ3kMhBuSZ78c
dKvmWGW/szBh4NWP1ZXhrHOc+n+hp91Lv9l2HspYJkliS8pZsuhqYb7F0qXllQrG1WPtHOyUaZdd
B8aRRUU/NlVcHVz24Xk73aNYG4/jZNk3u2o4UJKiNflytbA6dGZXfYQBkMOg+hxbI92PNh18i9Qs
0KRDv0sQtZFBSPu0CeyvxCMJu/CZhUWmIc9+DvTfDkfrqw7FvzF3KDhDotJEUhaXbkjpps/X3TAj
R9q82MkuSl5yq2+OqCa4Z6ZFdw0FaWrRpH/o+nicYRiPoDLhC1X70RspOKR9BaLhXH8eNX5DeKH9
1jgRTpt8iN7k0IVgyoS2Nqw63AutgcTkBin0Jzc9zl7edRAnDM96GewgT+BG11OIiWIwtk3S5FuL
vsBKAQeiQDXUMnIaihjfvxlBeCSE+1wnk0V4GMmKSCvOHSTUo1s5QH4zNYEjx1TiA4cFZ3W2lrIz
hyuWPVjmavRXhoJJPAxxeRUMIRAhx/5ijmigd9kkCUqwkiyVDCcfoThnUbHGjEMcbhKn6k/RfNA8
hlC+0E8GM12qrKTf9o72pfVKbnqifA553/cro+PqrVCkHFIQv8J/Z5+pYeOinRc66XizIcCfQgFn
ts8ADNmIx3fSf+/A5niN1q17D0aGyg2YdjFsiTzfT+zq4OiN8suBWN7a3RcsAPhKjQZReXKnfdni
6HXHqtqH4/AP1nD3LWN6nDa2pVvkefm59IVYAkHqv424PcVELpN+hJLajMp979j+OkPX8l0W301l
tNycZINSm3dHeFH6qdiUGiQMGWPnvsnGOrpR4SyggODtSXx97fDhrPFgo/x07RtWyhNKceeLSBF6
X6marqamW5dQQL9xCGQ7a5RsS32s/xDvojFMVhRaVsm0TubVNxFRfpWGv8LkdbQDPCrN4O+xFTpv
CtryYNXmF4hrl4gUY9zxqRIDIet3H0qqlZvDp9foG5p/f8aOeZqfj6fRVAYqZoO+XH6NrEn9Jlr+
3rCnfM9lD66H9PBlaY4axnxWM611vt2hPBhFN1wYEZYsI/JuyvKboio52+2QXL0IqpfTRMUvGdLG
m2zxHtWJu/RDC0BeJkjCJP0jLOuH03vTiiibUzAPKcOmIYPCxa/BPta4erHVnDC2tvhmovZX2l5M
JoPfVpRW64YlaENuK6DAf4FKXuk14bvGHYBSTWTfBA42i4li+qbxl+HFn0Bw4EcsZQdGSVAO7DPX
a79Ko5y32tBSZc1pI+M12sPXNoFlF4a1eMyrQ6DSFrYTz1qV5qtU6DS97Ng8gcv8oL+Ka1WPEqwd
OxzEhJ/nmNt1v4FUXCAGTlMG3a54WsxKl1o505Fx3IWpxGdlRQ+rASnpa6eERGVItA1kuX41lT54
cr/8G0+nmrbqIsbQRIOk+honDIMIwMAMKZ0z2vyrN2R/DCJeW+bvXE7BmcmGRze8KR34MeRUzmNX
C6LJMsZsiuLuA2NQtmdDQCyLlmPp/04941cao1cOLD064XuCmGz20SrGtc8Xw8ngE4EREzBwmxqP
MWpb/Q2RAkq2WCvHDKbNyGS4BeDS2FV/Lj2DYFXutpm/DjRMWwFi8xKH5sbS8l8VANJxkaStDimw
VjTBjOvPMwUr5zA0IfEaqN9VPHyMtpu9dl7w3wIRaS3BPCTyBkxq9y/EGDrHhNrDJ9GM5uUgPlMs
hMSSZdU18Fztlk/l38zUxKds51BfF6Z4HSBhqpz30AVlLdlTom6r/9BJJ6Yii8kFxIC1Ts3pQDq3
/dLVZvRSj/YZwbz5NALNwT0CXbfz4gfLOLtGf/zoPE4e0cf/MF6xnWxl+CwzEmWSwc6OMhnC56Dg
dCsR3RkKpqu+deptgiE2Gtgxuom62Qb+31ou44y3UdT2C46o9jkTZ/dwFdIVGT1faa8Z18li4lbK
qt7JHJYqWgEgLVHwCq1xVqytWzcOz/CEhydppxZ7GHpjfJWZ319j1p0gBP7WcOdbtJr95ocNxH7l
lDhO6VT1U/EEKkxsKOimY+dY+bO2utOoCXkXtbriBmFJ4U5ClU1cJWBwzKlyOFQmCcU/T0swB1sZ
g8JRgkg9G878Z9KUjzo0u73j02fxEwrPJNVvUnTtukNbMsaXGvEpNnxoBMhoips7pm+emQ2rCZP7
PgnMfueaTBVtU2YfzTiPeUbD2Jts7TC7Du9BKDeEIVX7XhT0rDorvve2+lDirR6lem0xEuYtfTNA
cCUuYX98aW2dpM8U8WNtBnsFV/M9L3hjODGbY24s8ZMOb/TYx7jbNZ71nCD/cAGW5d4FR7d35y9x
mqb46cuO99Xj0ogI43xmDrFGXshVHiUl0cxT4V1cAkWm4BOFDYiqvmyOGkP5G7/yG1eB+ywd30Ef
QR//52mQIW5yKvcZTeDIYlmaF+aHb8w81kNgR08ntNTZhGb432lW5JW9NOv8Cx2LuXGqNl/aeV8f
XvwOz3jAMoqUUgXPSOtfVDJOt6xR0VErGER0zqHTePdp75RIHIYbQRrmyojEfdLHbG1Dr6Xy4RtP
J5NE8vkpGkBOHFWjm0VNC+q71c4myWCiiGYbtgXOiOo0zmPzHpruCcdL9ESuMB1xGDBhS1L3GBF5
TLaOxA9jDVhRjeSlAf8EaF+/E721nLQEWmllDxe3/Wuqko5srQWHBN+ux192TYLg1Sss7Vz4CIOo
Zgi5RCnPrVcDkjJIkAuQlHhDACnJ2HqfqFM5XSAWsSvF3T/0T5UYD49IsFtJp/GQBbw+5bbHPeMA
pbUkocnZVb1hnoRLZoTEhfnsnNTYEHY0boqO3TUtqoDz0nnD7Wu5Uj/klnvSAhrNyLP0rXdTmV0/
Sf02L2Tthuhhq/o5lUouZWizLyG4Ei37I6f7fGbSvMSnTjiDxRuwWRcV6UpKDad0Zkt52YQwS7fe
8GmFV9VDGvo5T2pF2LfLmHFpxjP8lXOcljKit5Tsl9QngI+FIv6w+UjLNC/fYkfZlzCnbaNzKvQt
GauOu/b6MToMOuk4ujDL136CEWnhIBb4gg5tmhXPxmFhgj7GZkBMr3UkAB8OKJ4ycgJUyW3cBWu1
EBWv1Kbm6TUE+CoFYshLKmrvOjKOLWsIWKf4xSuq4VFwsf4sbmrqBRkhDI2TOmyfQTAGmyTo821R
1L+Lyexu83ddu7ifcP0s3Jp3GYOU2WGe8Vs3/LCjlprImoBXVxiqBAFJG1ElOwlaYDvGZAC5ceN9
dLn+7JT5UnU+mV2Ze+bP2emDT+Jd98Ye2r+G0LgzS1ok+OLdQwaOyLJG4oMhNP8a3UrbFBMgSPgr
I2PaVemI3xmo/mU7B5QMc2RNMkFWQSX+YmnZsHfQWB34BMtDQ2Dkzi/kikQfpgAaBlVosjWME0Kr
ukzw3YoQxhnM71UVjzDtvNL8DtIBMe8EP72NDUQi8BQ6nEaq8Zp9Z/UfXqLLjd28BXEx7icNn6tm
w2kZq/Grs4S1pTXwnfgVba6hRAQYAvlP5J1kHNqOI61Xd7rrCde69QeWSXSAaJIfIAbmB38+/DwK
bewdqZEw/hcKYXFfHZhHAvfoSrs6jHjdDzAPaJro+Bgjw6zpHnKYyqD579HP07ibtD2Dh7xqGmbD
yf8eBJJNsIL+nzwwxC6YxKYNgv4Ae8QFnh93qz6hx4/jcANuH2kOP7MOVHP4eaSaEPGGHv6jLT8e
BJyGQxFipetdlwhG3/zdtxifQ0Mf1mNNDtDPof+/R7kXu1syMrZk6cl9XdzRyTYKcB6nSHfQx7Y7
oMlgdsnyjiPcviYZob5VjlHeCwqypXojO4Q0CQ7e/LH9PA2oDEEh3qs88hcyEt+SzSzo4WHlGHP0
CBbP1X/nhKUQb7oNmV0/z38OI81k02rVZmKSg6ScOMS6HrUJ7isbOfCGu1g7jTbtIj8KCGXQ+Wad
NOKjsu993SerzA+I/uslm75AFAcjz9UB/zCpSBeZwbq3YuJY0olMNdtYjeZ4p4RnME4UBdDwnyMz
4ZewZY6jeejQQlEaM6uaSIX5HK7mN/3zToH4QpR3WxM/chEec7fm8yjJJICE0Bx+DnkUt/89MoFO
bLPa4heZmKS7gEim+ZFVY/9eMFtIdmIsNjGug0MDidvs4r954MP3yPDAlT6Nb23CdFQVW80Y9pUx
hwSAtVhr/NvBnw+JoGPw/4effyu5JSyhTJ0jd0Y9zN/RGCd4i3soCFAejxp2jaNphfWy1L29VYmn
F9jb2iOZup6aaC2smLJtjHUggco5/BykySNVypfKbfoTnY2zVtDN7xEkLWxr/F1hSZ6FI688AEHF
QD3q+lc9Y3ZZW+KGZakEFOGhryacd5KJOqyl8vbofHDxZAMhtppCvlPJbhnEyBvlNKzKQQh0VBcn
IEionUOEEuF/2cw2GTk1ZwQEnJaB/5kM6stWabEDcc2Qpsadg4gW7QmjH/eEZqe8dkD8BwNi5dD9
bfy5KJqj0iCC6xuN0nU5FAUzi/WkKoLVY+uYlwISvoItNHaXMZ1eDKd4zT0sEeaY7p222rEbo5Eg
GcwPVZFzcrPTD/z8Y1A52uPwWuh+ui1YNmhQ32kxuZsuiR6DyRlryGzu0tSLSsv/hn22hB6urXX3
MKJURmOQ0wkqcszzWfXMLCjb+uQfaczvWH9YpeE1pYLrJ9fbZz4iYgpbdWQ0zRjJ6fbSJLmHWrPb
9l56C6T32WT2S233DsJY19iGhfuZe+KCYxIkntcfojhXzJ2qGg1vHe2QpiRLvKUlk3rCKhwCwJZG
dCkdlEJBm+F36sWwSxL7mflec0znLLFO2vsJ1fO1n4JdYUIiMVXGxJQiTfdtOGETce01ixWZYi7f
Yt1MO9mrbD8QEbwBuEddaLk7hX7ziJEqoD5FEusEZnkedHe4UdD86bL3qnXY5Wr5S+uNN3zT26xp
9qKXGO57fmzYTQ9RVBhQRlqr4fjbBop1Jq3oXmvsXYIieYT6TOuDzZxkJeJlyCcRMTmN0TVrQSom
034UTMKRGLoBIEXIele1BYZTkfenVLGtSlZ50/7NyPUXnuR1683tlxJcYyEPiS8WtocK4qLrCPtT
FRB/Yp4pGt/SuseqHs9G+u8+7E6+BqWmRt61mEpEt1qMfCclIL6dnm2C8g0rH4mmeyLEzqZCl574
ZEgXKt9MQGjoOzZfWvIexCnFV+KK99KNoFjjvyB9Phm2lteUm0mgP+yimnRK67sLARv21ZM+KhCf
dK0XHtewj4k7cYodYQZiEcnumek0pQtMO0yUrhKY1CiUsadVSzxC7zwHL8vx59jHLIqYJrr90olH
aI98d+ue+2SE1Qu33h8NsdcKQGe7HBp/m2cktffJW0TuFRC07APV3g3e2SofsCpPCPOW0D63hldC
0gQ7Qs8xIIUBOsK6ttN34gINYk2rjomhtJm+Z/Ps2SRs128+8U08dGDcZYBtfkA5Qk9uhyrjS1TZ
m6IQzSJdPTTPZDyhIx2sZ2m1nXy0/rAGsXOqChic9lD+A+UUrmRG6zOX39RcoD3CGvGA9eEB3Vl0
QhNrFZv/qu7vWGYPt+PkNd2mXjG9fTWlZRzLtDoo1/47uIiIOsJprvguuLtKvBeMJkx8Div2IV/2
MB2MELleJYiYcNVISz1U61xjupMFlDJJCkGh1LIDXvFw6cdDsmWYgH0E5kjYXaSz9pIu/eDqYzKf
QESUUX6qaC7RFhSPyGYWmDme3HVO451clT4ReHMfI2pwVQAEG3zXvrdag/jBS24F5GMkTbnw+n0h
5bDRynJalbZm7HTptw93MPGX9fzqypujPsZyVcj4q6+uTNgj3lWrLzKE+kSvrqQOOKdDLD557D4V
WhZrEscodvvdAEthoRc3NoPyDT56NQT5biRJsOcMXTI1eAuQ4E2UtYHN/dEGzmG0Aa+wX31bPSkG
ic2pHZewMzNe8jMivcQ7OaJ/0mL/6o7ZC9zMbecKAn1nQCDwEqpk+lNc0DTk5CIELcduc+c0TPWz
clyllgdcQBu+4u7keWi+9IzME4Mldjma8h+pV8j3uC9HPkaDUhFkPnyQvYwk+FumXHh1G14BzDqk
ArXahXiBaAHsqxbcdMYgp1lq3Ek+60NUKZmtERFma0/WEcb2ycRQwz30PW0Lm+5zSYxdTDQ18Sb+
v6BW64avbqdVxWsGgN0xS3xS6badTB3QB4hFQGJcfmbrXGoRe9soI0kgs76DfvokfQX+Suzd+8Ik
Y2gyvG11gqo845yr8hG2zT8j7TY+FtxXU5BMt9dc0jwGH7WZp+3FmH+ElRWendxZT71qcVbEwDda
9dl7RfiCqJ6M64GkPlVxf5pkC3vEwf5S1TfmGafGSr4ymT79HLWBHRd/PcAC8RRs6ajdeEfHgDqc
/h04M91f2g4o4XI0L+BvD8oe8qtHiR9JDSKQ928amGcP6AkBH59buuk7rKGYiXBMjrQc5oj3o95p
iEotstrbnP47AeRau7ZIjV6aCjjkaHCPLRKu+YJg1mXJzr6SUb9OwvyttBkxWG0MaNmAVRYhsqZv
ajtLNZBsJ/sc4DJfqeOkzjLyx1vXoRN0zi5KxDezLo5uXq6LyA3WUDLajc81X6PVxPv8EQums65B
XdNWOHpMVHE9sWm2fLiiOtLMxU1oSZr86Kpiu7r2jtiaKZcOQwQyY6ZHXZnRGjPaewZXpp/Dosz4
X6QRFTXV0dnywZcSZp3SK1qiS8At27RvpnEAH/XZkTlJA4pgvEZsAUuKK+g6lM5pS0ICPfFV/bsJ
/bvbZl9Vy929DC9GDRuKFxAuNCUE2BIPaZKWsETs5qyZE1UTFEMp0cJ1pvdkKFStR5pvSwUkZ2F2
SbJ3DHSSaUbqk9NjeB6YNhTMPxdMUZmzVvVXntWQNj0EKXU0vKqSHWyXpv+ijDPa87sXrZ7OGTfj
P7isFxqF58WbnN89Mxc6xRO+liC+e7V3ThNLxwhuI7RYMRztFqMcm22ehLeBXyckYNmsBxJdmczY
6N/4SM5XhKm9y0SMyzH+DXF4Db4DObLjn4kMxBfifAaef7Fq7mMB0Q37TtEUQGzcMBmqvGGE9x8f
gZ4+utgYNqMbwZNMNmFUOnt0cyVuqE1qdB8YEkkDZoQuI8QjtDrnqrZcYn8PFrrjQJ2jnz2O4Wfm
ZW/e74LC2kf3Ltt8y4nHunAVonpTkiwkC+dQQt7tdsCB0FRes9UsBNpWdTKRF8NvSS9hr+pD1aZf
yQRGUM5h01kv1ladgTEP4gsNg+/YSd+suD6him0X+a6c/IPew+j3ObVirNeGAp7WfuiQNAkYQZke
p/FaeTN51Prjauo11dKtaVOtOwhK8L1NS7JDSbJB4heTcsA4e1inbX+J6HS6Gm7tmn9oymaXMOza
Byi6g6LTkYqahPG2ai8zbTc0ybjRcjbNKfnMRum7Gzy4ZFEIK1wZg+7sOuG8pIQK5ljStgZT5faP
YVfxUrl9uKX7xbY+DsjnFMRdSKyVVUCWnHJpEjmfmlarbela/3y80LamTHQbQ0ZrAfi8YM7xklGo
YZbjKxnyl9gs163uWdeE+eLGTETBKUEQ5eQhuQo0/Ynreqk3IwOatKf67k56gamZ2DdEZBXrto7w
3ChpPrtawbuvwMuBW1CEPsJUbna6rb87TfmnySU2XHJPDWjOiNX0ZeKXx1Y3HioY7q3nHG01MVdD
MK3lw00DRs22UY8RAcZbLFWvbSU2rjm+T3FGKWo0W2H3JjSulijLnttNig8eWchG2S0XHVQ4ADsW
6yOI7sIAH7iZVJocdbI5FwP5Unrfv3aELrGfGaxlCHdqOaBr2yCEOWoB64AYY0IhUDVOZXst0PUu
0ia7anAYUVePi9hm5qd3yDMZNnGak289ZYqcouSO0jhbihJ2c5syWEp/pX2EOYYiXhb9KpKMqdx5
G5MG2CRwQFRuRnqXWcMls23kr6vEtV5Csh0rMAJvuVQv1bSGYO/vOhU/NCv4yFEFb9NK3cGMnmsn
g1Q/BL+m5httiVoH7vCsOpi8pXLe8bRFi6iGvjY5Q7HMIHOtTCgNJNtx6qswIfaS9aZl97KKkZUd
Rj8aDj+P3BCyusvNilj5osLnQu8nchn071qDvNmyxLcgyRI6NpyDxzx8dkY0nhFF0sIPIgqcLANE
LlxOzanfU3H5gOJDbTtwxi8NNqwPN0rDw+T62YJQKO6XLSRN6ReHNKBCUy50TGOyhoMU9tMsC0ZG
jVSn0vHgd+exWIvMDg7t5AGNzvLLaI8SzVDT5xfBmQj8NV51lotXwHFMdIUdr7N8MIpjHq6xnjur
YerMG0OCAuxs7C7wQHuEiNYfEUJXJgB1civ78hYXWX9SLiwwUVkknTo4ThqBYD6Nxt+oziCFOnXF
kmkHAAewblUJEp663lDy0NJtYdnV9E/OUWhchrqrEO5P1rE2w2dgxNVpYI54CDRsPXxKwZoB7nvv
kPpd+0Z/p8c13K1Uf60avV7JbvbvSVLWfRvihz0hQ9BhdVt6fJ7shz4NOVdnSQFFA0tvGGMBlL6k
tk3bIxd/YyTNV4YAAnMNdEz6X9esS6ajUbjj8edRRF4Fkrf0o0dvv9KmDiYJfPmjV7UVBT6dtMGY
ipNRO1wasM9o+GlMTsbqpI+pd4G2512aYUT0488plFgMFpNjQMyc+6P/hUb/F+6c6G3L1ir6k4kI
/zg/fxNr1kdPr+PkZS2VVuE1KyJ9zOMgmF/RVkczJaM9QqnwTjz5jPmI10UTgVTKCPuwol9OQUKu
SEB+60oUD6OxtAW6yYx9An93xmfjx7m5DtGaFJMfbQma+A3/r7z3ZbJNqHLfQRv2e72sdCiCmvgi
a2+lJlLEagvbEN0qZ0EbS+3ScvSYcVeLSaEaKAwjXrr6YO+ELr7soNm2Udz9xTx3yVxiW2zFD7Xn
5PZxMIx7KmNtO41xtR/cEh6KBZMthV+ZF370idqbaV/yuy5IB2TWLWhNEXyLXtbdeBRy5ApU14qB
++/JxxdZu94/4GbaoSeUkaApI1gj2Te+HUHh5jgfrWlo+zHkrPKgZ0ZDL/6Bir+bMAHOFWkQSzri
90YPp3+zH0WpOqKalrdpzrjsRTsx0nGKWyLYVjjcHNlEoHAbuGqIsja3HuJxFn0o0IZy/WuWIuTR
u+2US/lkuxJPHjK5hI4EnDXjva5bbUOwMoJbKnHfcQt2Z3m8qguvO/EhjFQEtf7eWpa/E+hHVmZT
ezekF0fDx8IfRwHjkAw+sFmAWoY2yrzPvOO8FtumR6pfTJ5579LLWBITn3E9LzQJFbaRhtxKun8r
ZC/uShPIUKuYLkraT+bSh/WdxO2uCLTqlY8aIEaXaIi+8p3oYvsNc1S/8/OwXP08xdahdm2S/tIq
/YuoRf/h+XwiAo8T220ISS+R08cvjtNkjxg/Bd0Uj9RMpDJH2dKE7PTSv+sW/6OT3tkphH+PgsG/
+lYww/mI/5sPmoaAC6N1uWQs/vUTLVcDHQ1wLVxGQhvmiJc3NK1NW6Xffe7cUz+8hkHeLpXmwPgH
2L9xsEqvQ8XCkccVPokQmX5i4kXWCJnpjZxdidGjRBzPOur9Q/ETmlbSxcUhM15E6X5g2H4CBJPr
Wvv0kjR8qBqpWuohN3NNqAGO43obxGcbQ/fil58DwOoxz759ohnvQW46W4QxHGyveJ8pueS/Vb8i
dMeLUIUkTUwF9TiJNWlJNNnEaHE7OUSl6T14cJxQ77FftTeKeX+ZJ8eA8vUGyI47BdxNY0YLlG00
HYJszmLIWsr+oMWv48JM0pRMfutoJIa8rFajVzBxJ68pGwn+mcxhXqSxMJaUb0RhLsswebhEeq0x
1GXbVkBsl6FJaGY+OMeI3alWoHHMGKMuKzWeZDsWdzwhtALJUXRRfqnWhkiIpjNHRk2hdQASJ1Zp
AiBlSJ0Luin0dfGMo8sIIc71jV4L9GvZsOjaAsKTRnCJj5op6t47olXLOs/WVhY1uEvVy+B50Vsx
RyWwdDBBXUKro6gn/7YoOKPGyisQJQ9LLamXJjIA1M0m37e90TGj4M57IS/qOqXW0YzVLom5YgNE
cxRoEG2GaIcEDn6Dnt18t36f3JSBdkKom8Vkzepjf9kWIl+n3etQkgYZpcYD8GEKyZANqNPJbpe5
CXlASPVSiYyLVzusWPX/kHcmy40jWZd+IpQ5BsewJcGZIqlZoQ1MMQjzPDnw9P2BWdZVmW3Wv/W6
F0kLSswIiQTc/d57znfqnTUAcK2NPwFg38uIVpKZ3Jcn4JGwtVI8z9atSgjpG83sManb3zbo5TWc
aLDO08BAnd5qkmXIXywIu+24NeC2PZLz5yDE2zbz/Es6E2QjQVOS+RQJylmz5QywmfjrfTXqT3My
xBtLMoQep7KB4sn9wt83GSGeAllywVYo0+OGMo/e+ablsLExYCTQK3RSqr0awWuCBDkozMzn1rtB
Uy9XgM85K+a8F1OKUqlT0b4drAvcVu7j5U09T1F1YSFZpRGQ36Gf/IoQ7qEO6q0VBjNKJppIeTOA
6UDjRJUCNXNOO21F+wLwkpieGzYbktG+qM/IOREcbgg4pENkkXBqePT8K4SD/K6152cRwckjwNRD
j0r9KTbqW06CedBX9qKvXs73S94asvyWo+vDUrE1LaUcBqtVGDszo1H01NyPXqDgUpc2ewiO/N7Y
BNYhLxrG74btbhc0N3vXOdCTq8zkC808k7x7Dm0e0N2kcr8YF7iE1ZsXw1XGwSq9q4a1rMrcaE83
CX5ZLn7OZvOD93daGU0f7ywJJTfs5nNk3UzDRa+3LAm9ObxzUkQxgom68qa9gS53l4XYrbRR/SKI
rwUCG02g1Bg/MVHmDvfOHqU53uhiE3i6zsCa439X4D12HO1YG4m56ufKI4XefEwnR+2El5b7gVir
aCgh9XgS+rlDV3qoqQQhtlCVJZDW5oE0hVIVe9C1uCeCZugf53L68gYbJLGT8wsDBX7FsAT1s9Iz
P6r7Gk1M6RI6Fn27AKtC27KvQ6GIwmJavNPLqdzPeolZsTVeIOY4AHTWeehw4NfqXZpUyo8mm6Z9
9akKwUTNqH6LlvatYJPaWjAi6I+K+oJ6UQrnZjLbX7doWtZq8KhsuoqAL8dANFLNJ6Mf1cElyZY+
/W+wVVTUNtr1Lpr2tvWlYq049v1wnq2eSJ/FvbF04afkaC+CEClSlFRU10TcU372QNpNfo6bQOYU
h+TIIPFneFBRK5ju3ugBgYeaetKautlaBMStG7riWwSya+PnKGhC9qVL9sZY02r0phdqtg/0B9u5
I3rSLTn54gh+M5i57bKA7lGhg9Uys+S9Yo/fpKnJEDbFDYdo5xO5xs+JCAWYYldOwiirDMkZW8RP
Lh0gbg7rxin6ZtGS00QsDwqfxqpNEYVpcKerkGlPEukIituPTvQfkZTegQkZadPOE/+dyVikyVv/
aSPIAayh3SrpMcQIawd+bq9pqBG9NP5t9OpzaAXGQg6hinvRK+hjZjTvucVB/efM7WREiiZTp0s0
U8tZ4ZDte7t/siCt0dMYVprnqa3lxKdAdT9URt8DMwidk2iX9eqPPeGpEsxlp+6VbspvnT6ins5/
6hwQgDO1HNMZfzD7xCnSreInFJwroxC/CZwc2a/XM4QDTy0q0RkuVnRJOPMBaf2w1W9IYpeqwvTR
9RwUg6q5TmVK37WSqDZsui7c+YmNttae6Wr0yUjnN+WNyLJPXbSvCmvw2rGxWEUi+dISV21qs/OD
hGaEN4+RP4Q0C42IAsLrTyrRhm3UxefQ5BAWTukxsQkXc1gFmPpgsDFFQFBVvx1LdyOD6FAbuObj
nvIftS0XvPGT5eN3n83vwgzxp7VPJoIG3XjO6ApgvjZuppht0jDdeZMK3HOTu7ccdZitxiVYDGNm
PHrPts4B0m7Dk52gV0rk0G3tvj4PPXD2rEwohtpvzl0fU0HHeNCVZOtjq8hjwpWjax8W865TnJyA
utPodraRRl9Lga3cKKc49Lm0admSgyDC9jB2qOJn2lTrYkoPqPqCHffluotGksd7ZlTSYhwKQouK
hsaY1XjtoSgTFiPDAicXMGMnuDqskblA/cvwg9l/WH7873hEF9Ig/Udib5FnYHxUQc4pLnyw9faT
TsuFUwBG/M4fQ/ETldIWqQ73U+NwfOQz4CRuPVaN+VxP5Vp4+WfidWAzSQhajY36GPkhNcFFHRcH
m1+b4fs8POnhMXcD92cUYI5KZQZ+PKQAT+KpOtPt7IdhetYi2yVm1/Jw0yFUjGKeBkMw7tEI0zla
noJTt9B1Ya5dnonIcZ5CrJIwjojiKftXg2vtxc0fKkYTak12Vp8a5kvMP/UaxTRWC5k8359hAYHe
W0ZsOCQXxUZa3O4PoVGg3ySgB/lGcSO+PLy1z6oJp7NDGFE2y/LiaWl5WQ6zOsUs3yBcbnX/WlB3
zNl7Ym+0WDknc0mivv8pTGYq37ojbbdcHpx2pmdTNJQnZsY56v6i+3fur7k/dTA62cGESXShoYmo
EgS/4inJ8+zh/qX7n6TuMhS/P3dHnbFaSdpkT97YX6/569v/+X8EIZtwP3QJgJvX1HBE//1/68u/
0pVR8pBt/vP6+6vsguLaDFjLl188CbEARNiJlif9QnOlrSO3pMWJdafFDpUqM0ptRBQsuBoclalb
hEbyGcbIvk7i6MPkYHkI9YGcpeVVll2KtTa7Ma5mvutAKk0th88rjC5cEQ37iW0eo0qZx6InO1bF
BduQbu7Is1mpjKNUC5xvXXsngd6hCJlp6UbIbZVanPO72P1TCFpMeVWPhx4kSDANxQqmQ7KNwooo
FY9MKAg52nFIrIA1OhqOKE0wE+I/9xxGpNhefOnRmTOCaaNFFvm90RovX8uTnGQtT1F49DMdGaA/
xzYbCEDXoJB5KcE6Ax2BA8qa0lVr4ObN0WD7wvf5gxjBxjdcrJ4M+I73B1ONJWQepkH7WI7QTPmG
7DyCHQxvp0CDMGCPP0l+RpOAC2RnZcEh7/7IAC1uBuGDhfajS95cplwgZrI94iEkAA1wPDNwfloz
OC/YtdmFILFkV9vzD82WyTJziigfzhn5rSvdhLOArwhiZWoFYDN6zvW8aZ1DZnoTL2K68Vt64880
pS9GZJTm1cc2zV7GhHU5QyXBskcA34RqWtZc5Wj0Xqo0PCqzw2g+1MdhlN9qBlepbCyWeeA7C/Sz
xcwXjggPg6r/mc75y4z1b92n3jGrOZvl/QMf5tnIh9+aJv1ABRuGnfvZtY9F1MMNqsQ3UBYMDpHx
OPXfM8nxKwPhw0aJ8OdQQzQTpnoy2met0WuyX2e0vVa7CaYviW/A15Tz2NvONxPGlQWfgeEs7ycG
1gc67tNmTARs/tS4jjQWfCITknWG1WM9l+MrOSVOHJ3D5owm+FUnZ9s3INbiywwPnNVsrIMEPrkI
M3veF2eKD7a61rX1sx9in7VnPOgRjeVcekAnKKVonb/pVnk1eddWyWx6m1QFH4xeQXKV5CFrYlwF
qeiOwHVvMOLJq9C6U8m0q61jeYyDFg28szGZN/Lx6iRMgsCF0ZUTqNPPyD0R8bnQKGgU93P6HHrs
2Yy/oZJVBsb7HBGe2eZq2+RKEcuQDlv6xzc+mm4/2hw607TwdSSRm3jJTbakASq80OhzK+vddmj1
ap25Z4Rn7U3+1TrVtiCn/WIYUft4esl9estK5EIdVARsJDprp2L7MGvwsWq5+traO7oiWexYCA0R
H6+UO+Z+0KsTdPGPZiwXP47BxakfbKGTS+TR8CrZCEretpDBS9gp/FdClVc2cNmWxMplboZ3Uj/g
h9nBV0TQ111db5HPOGR/TMR6KiL90kLOW+W23zGD3XVVRyh/w+jVo+fndYRNsAaRcTHQ1/tZU/TT
p0As2o/6dwND95TlzYmVC1aBXCVUdoAwl0oNlECHSsSpYCZmDWirWZcHOQQv0zx4p9C6Vlz2egn/
xZzgoo4GE+1JLDKVzFmbxdSfPPug0Z3ae2OGBWznzNEeRf5ZzEw/uecxN84lIRekKasm8zHtQUeZ
KdFxQM04ZEbgAnvOReX6jvb6Nxr931Dtf5Da//H0/0tw+x2w9r9jHv4PcPs1//ob5/3+8r+g7dL7
l2s6aIEAP0JsMwR4yPHPAm2Xxr+AstvcZ64HIdIWYNT+DW037H9x2RuochnGAnqzYZL9G9mu2/8i
msAzaA8iC3IkRPn/B2K7JRa62X9wr3geyG6wHH40gx/G5d7l+/+Fe22wTSu6ptyXs6lttQikMVZo
cj9D6rxmAYwoQa4Rc7p9S499gwr/1b0Tk2J6S8iXxRXC1O9GQ3TcFxj10myfSzN9mptEbV0nunSJ
kXMmygStUMzTXRE/jlnTPybtg7B+FJrNgZPSZlXZ9cEi65zR5/Q0k2TxGAhm70x7rK0xEJaOx/1Q
8i/6Ao/FSRj9e8UiH5ct3nyCeGQlO6rk5DS0NIZhn/wJCRR/CMF+8/7PG20Ku1UOPeyLipUQMOOI
3H64lBZnUdAkqH448Dz0LIQrYaLRrqLBXA9jT/a0xQE4ZHjMjODFaah86y7llKDcwm+8mTnKbF4D
je4F2Z8bwBf7Nkx+KdwJ+M3TB0VCyesUAUxSRXYz++Rna0S/K9xnVh38sibEm7KrwcDYi3TcVYeo
qG4dfuc1q9q6c+OnZELzwTBvSYjRAuRH8RT6LuvAOrDjZl+IzkNbyFZYIWtsOhKsh6p/J315i5nk
CrFLW0vmOOu5mFha23DEyD77Tvpjioz83MHYQIoYHdru9+KK2cFC6X2zsr77ykpYYICYidE9evoQ
btukJtkM891KfQSyEJA9z1NcnGw860WiD4iXyOBp3GX04lSEKaGKApdRQxAhchitQLZ0hGJTJUg1
6vimOeXAicJezx4I23vQdpgYn4aRw5jkIgBqZO+sSQ/Pk2vXK80mxNPqvJN01YD0x3lpxmJtd0hb
loC3IiJCp/YeENMNOWlTiSQoC9/otkhTNlX7MRRWvaKvy5SsTfWjFzW8y8N4i0UJMCHtfzc6xEY+
Uq/vQmBtwPOqNvCwfEH/xD7x1NjVsIPQQ52mVzhybO/KPbRH5jTgqY9PnjCtRxGoqytygPrA7I6j
yZQUtePRo97fw5Y/4cK1rjJoX9wkaXd8BoxyzYZgafeRxrN5c0hNJt7J+9mDkjqbpv4r1ggBI88V
BkuHOLExPUpQYUOXsyLLzwLV7Kcs2nshmpYMiBZnySli79ZE+RCVSDqb99gyQUSIcReajP6Kfhz2
UznPOIGjXyUqMyow9zhVBaJG8j98TUOVlepvVlbGsAqsg0miwOovR0gAb8EicNXWtpSlIGSy8seo
4TxEp2tsmfEFaym53no9hWfIJGUF31dgpLSjLcxHsnMbdatbGkae2uH9dta6F5qvHQ4Y4oPhrAzm
q9uuh9R1/cCjNQIBjOFoDQwhajD3RPQ7faTXyngscQAfXRbKlYasZgdRAhW86zRbxb9GWU9qcqlZ
pzkHUCT4Ubs+1WBDc1YMTFvHJ3fuYBfxc752g3klFntjjoy2u4ZxwOAw8TRlvO1zl8ZnBoA+RU3A
saYjjXFN1fdHOcElY9V6ICLsFCvXO8/pgE4gi2gOjuIlLIXDC98QulnbehwKX4thS498tRmab60K
v41ancjjbXeQUojaM3H24oTfJv1M34pGctl7b8qwyGcZL2lgTjsagySYYuVYjySWFU5QnJEgY3ud
gBtBcocG6GADLIONbnvm0ZtB43HQTnYOXRsUnsi7dLOccU1IH0FiugvTV43cl4UMWa0zyygPkSOv
TOqopfrCfEpJo1+M8tRiPi1GzPMhV1oEC21CNFh0xFDqIZq9JI+blZmqZJOM/UHrRXVORn1T4xIg
nww6HHS0Xe92l8oGQkuEI+jlkcp9QCD5kCM1OUMhojEjUVDF0RbVIBcIDdJkcs2L5Vbmrcj3ermw
chr3UxOZwcrLv9bIyX6WebywTIcH5613l0gtaTzLSLO390GxSGzDBwtIDa7WEkPHpoAigVWmYvpa
zjn6lMY9paCra41SynVT56QF8Zcd/Q+IeuPvOGjHdA1pSFcnk9yxTTrU/4jCSCw7swotlP4ImG9V
LoRFmVrzUYV2fbULWIitKOSZQrBfVa3TnVT7XU9q5OPSkBsn9AIJd4cSjW3tr6cN5LswW5KLAVHV
mwr2pZ84SX6ZpyE63g+Afwvu+e/4KvPvCFzHonEuLFvYrsGPbpAt9ffzAvZqRjC1E/mV4h6KY2Nl
Ez238hwCv5axpFt2fyYZMQ7KPjg/VGtEalweSLpWdfaTBuKParw6WW2vZZ1QbhcB5LvQJfdtVUyi
WmHkXrFVVfSwmXVIM/rRRfGJbZ/odsIuk9HHmmmlUfc/ZJRYfwcO33+xJZRL0EbA4oM66u+/GCe1
3sww/floQPc6Uhuz8jYR/TR/LKMQviXotXZhwUhuHXiMaJRwV0hETlvdnJ566ho/c3Aok0rgS9sV
+yJTD2HdVX5rIumj7cdRiHN8EQfdvqTb6arSr8DFUD6NBJQGiPyMkomOvRAUUzNdECoIt8fwneUg
0xjQkCHyHTe6s+kV7UQ94q/tJ0aPiPm20tBf0mmCobZEU5jO/wDK1cU/P3lTtxzLMrAAspx6uvUP
jrlHQAWJUjiSQPLHt8ntJXGAZz38GvpmQopnn7C2kL1cinI3YkCRI8UsC1RnE7htLLI3itRfbtd0
57AtjRts6phhMuxPF+pMUllIvlyPtX5U9bsDCCUpu4zxdANxc+pZ2dAwrdz0SBQPJpbeDTYaXdSD
TgfrJc+nN9yC7leXkFsHwgh6RmxrfmBmMceDLN8IUteu8GWYlanJOqrx24sSzSfnDua9AYMiLqp0
O8YwV+eIsVLZ0IEVOj/Y4OB7wiDgI86QyFj6K/YrxrlmtRH2GKLFjeQWkNoCw1r6JwtgKEEXCyao
uZiJJR4RNmwSbnko3AHTU6RwK43ByjljerHBDNwcZNW69IJBV0x2I46ZnnkbrSyYDEfWLg861mbD
HjcEo6MfwxO0jfRmRH3dSNLiY0S6UxvebOnCxyrSJezWMPZ1xqzX7DXt3euC321S9NuswJXjJmF1
cvAAR3CrDe3ohEdAlclvTu9//u+LxcLs/nt5YRmu6zDPZw7tWsgt/glXbiyyJDB7EMpKSg5j8/zC
AE0eAd964EkLckAtTlXkHyzPG+uXvQzh0kxOOw1dd4CWCltSFJXTqs81RchijXOlT6dNM4qqOZcB
cQbwaCrVxTe2CvtlTlAVVvGgTrR1faFP8TsURqduok/2a515LqkFDJinz5IQBhSnxwpPPXc2CRKk
tZXX6NBU8XsSEAw+N0IQUC6i7pKWaXGowua1Dtvukhl54+P0Z8A3eOYNXQqqzBa4Ab3jCZKII841
2+65T1E3ilB7KhGynLrQcW9t1xgnPplHp7TpJNy/xsfkdc5NsA0elRIv3P9Zf3BT6OK1Vx2GMrFP
eRu2KPw8JHVL8ydMqh5QfnW2iWrft/jFzl3uDOsZyva6qGdsNhgRxTpHvrpEABrsNMI8SyyxjSh7
VF0hbB2I4U5gXkhY8BAN4UCsiiq81pnj61gP9hlq5d0QNsW2iQIfnTcUxL6Y/aKuUVJ0Tnsy6sTe
50z/jEFLH3PNBj5rwGVUGanWZFdgxU+P92ceJgrEynN6uH9Mg3eN25Z+ZkiQaM1I42kw+9mnEUoe
Aox5tmcj2Ts1pUfqufPZG5KR84Xzk6jGCXFyLN9K9o+V3ZW/pgG8tAoJTtIJkgbFMy7Bs8U5o8dW
24yU6CZ3O+R5x0o6ck+cxZLFWlI+xCZyi1nDkk8iFojUvnhhqKitcG6Q7llyovEgFN5ZhVg4E9+N
SrnJC4kfUpc7CLsvuUjDA+y8/kBMrmSeitxiCl6GQntmmc9POhkHfl5nYhtNWg+loqTSSWm4JWDZ
z7okYWY0xrc8QbOhkfwylsN+aDz42fTxykpX19Qtv6puGH+36MieFW04gEdO/ACylh+bTmmbzB67
sZ4+DqA2Iw3/iiSgbeO4bX6Ie+2z5xj5VMP+4K4PJN0seGX2FCGWbGlolgkCu14Ct6FPNtPjZgJc
cS0iOkrd5tmj6b2EMTUv6Rx9VtqI/I85yGECSwICmouZzht/FSJ6RjJF+cbO0ez1Tk5UiV3x5sWp
QdWB1yuPggclpTjafYSgATVut4eY+aPhnXn462vQyWDdRePBLlqQ4OGAN8EXQzWdNH2CVVYCKqwA
z7jWqUkr58kxi+glMMx3k2SwB1LOESCUsb1OdadMfQDPmB4K86yKSD1wblQP9z+5PdM+K0t/4CLq
4m3OdmkpA+5rXVkX1RftdoqFxzEMWT0Rmo+RZW0kUPtLlqfuthkKZ2sO3QfxJvYvXe+ey6os31Kz
KlZKB4R1fyUmQHxf4KZV+ulaifiy06LYJE0ljsy/8ue4GD+LOE0+I6GRJyt2d5pSrvIW7kTnPQhv
WsLLQ1xwSF+qXpSXZnmomaGeSXJH6EEcNn2/S5d7zbOe03Rl5tGSt5pVe03PeIMzAEG5VzG4Rknq
MxrnJD2jE0/tQN/2k6fSfckMaJsWM24ucFEXxM/23lKAonI2jnNACt026NrwqRtzfZ0ZjvcesJc4
oqk+sSD7czjc3GjqnkqXI4FTdd+mPRkfep6DJ245quJnND/SlFAwrNUvjGbnCz6gdnV/WRF44YKv
ykEBsGgz+JKHGCXlQ6YqEqen8aab3njjuDbeUEYT/mLF0I6Xb6SG1R3aWnzUIlbYXgu+a7CesDkC
3u1Md7rY8GEuEgsknijbzVeZDmn1/kV8GNOlIbEK++YkNhy+CAbXusA3l3KrXRy+Cdm4ZIwbN4B8
1iYuTW467t3j/WHqYwrJ2lA4w+9/vH/1/rzRKxwSnvOrnGiNTGUm911vjVdjoCjUYhRXrDELbgab
jALuGNear5mWsSGY8ISsu+cdW0nwcPBZsm7NEC1hpmEAKjPCFNW880DC9fzQ5jmMr0A+ADJBmpNl
QHyMpgMiiJL1NcGnI8yi92NDzLuaJK5r3untBSDL/UmvEnWSfXzU8xoxS4tbrKLgo06jFnPSccPI
zXmwReY+hJH7PVoxdTKfws4Y83znmPH8o0AJUgXDVQ+7z9ScwgdvBNtTTG5BEl79lCxQwTtZkIFQ
h5oEPedo2W96wYBDt82T7SFX68Zwr1roIJUW/GrjACiZndc7fDHdCUcpk6/q7Mlka2QotqYSXGMf
VSHR3voVUmb96S0BqT1Zus/MVCS51xmHRLwTSyHMuLgMZ6YF5F00JrnD5Vg+B0uy22SIP3QeHFhs
PMtHj2kMM5uVqpPiDLfDsfZAl7qReL9meTDp2myFnpG5uDy9f0M20dWue3eXjK2zvz94LeukkXra
A0hMWoGv7ujoLy1CTwUGK66hxLb0b1aVcsJdYRTNtnK7vTviePEAXHVRtslnbCiph64GiZVf1tmt
B2H0ykUZbeifNhebsJtDkzCKzFP8rC3K8mfdcSNUmINa5Z1G+5VWxb7GqbeZM/HkNOBy0gHM4/1h
wK61bUJ+5Kx+IAXNem3a0PXDMEBoPlFMmK0YTmOto46ooXXFTVjd7ABrI9iddg1do9wFdT9uA3v4
NFIispsEoZpJowu86WOadfZDzc6ydUmORx5pA8EbDor++JtLOpMRyuaTDA5t41HBWFVwGocmYwbI
KLDneD225YOUfYEinR5jFRn9V4r+YEnglNolFORZDxYG3xafq8NgU5DL7heieagjh62F+a6fgOtc
x7NWbTtVGdep1cltFcPHqLz9PGIBMhq6kNNc/aUekiQlPJuz5+Idw3e0KMAedWPRLHnJ44xjAUv3
gq5Ao+Gl57gsHT52IisHcw6/jEHvuadxf+AIeRjTtL+QQdED68EuU5U59HJlwM/RjLMk52o7N4Qm
eIkwEFJUgnQqsVLlwPlQRdnbhP/0SLxMvo4m2kWR5UYMuYgEKSJ9ZHDZKARbvXfUZX0IygrDlRHc
UOgG5FBr9bnwSOjqderVAHa0pw6D23Y/y8VUlheV82oo3tFyCpotW6q+hg/WbG36qRdSmdtdJ0d3
O0SUJcrLkOVb0fg19U8ptZ4p4tvYgWBoxpE9H+5KNCTIe7Af2t0QXEQGC8NzNDzIlsXRxraiW8d1
sA+cQt+TnQiXysVtM6G2+BRee8w8S63T0JNXWyvfrCobP6xuhOmmN/KG1A+1azgcYtngyUU4sm8r
0Z7itBkOXQKA3WpVcQyg1B0EUTGnPCfksLBN+wTnsN27Wj9uMqcYCCDXoazMbfElHQrptFCvltng
JRGNs2GvLb4ScWuRjCAlauB1SJU/EXWSbmsVjJDkOCSup0VtWUjuL+ytNmAPqCtl6Kq9mU7PyyyD
wqz4MmCmbLLJWwp8YPV1CbOzX46iVbvPdROecRTrPziBkt5aZUCMs+hsBHxE7PPZrlGt+2h43gFd
yl4lpXFJB3039TXRFbWWIUIgVhoIkoIX7Vrf3axNeFO/5wp+ZVnoj7xFnwCLEXRxI6xGu7HeKQiR
5ONLLqIZN7lhvpZkbSfQofqwin/oOjviHBXDm4o5A6faSIkzd3IvMwbPZZIHezhNv/AwItHQ5uZI
e+atLWV0hYcfb1yj0fyZ3WzO4GMFgia6KKvXPKx+Clj3H6AUTezQgPbNZgrPRYASzZzRILXwww4a
DN5ttYiQ6RF/cI5xX+zE2zGk2lUYmt7bWr9R2h8mzPi3+0MIK/pojQon0+xi0+ZhIsM1q9iwQiWR
o1sBDV1H9w3ZeNeQubIbdtXOdQt2tPk4BbZ3mlT3Qgaf8QgwvtxrgQZVklmIH4E92CWtbP20duWx
aCByuNgHTnQA9q07dSSEjVDtK7oG2bxH4jAfkHE7l15LgMkTlDNjG5pPiP3lrYmgSAqao3uG080Z
XvcLnweTEea5PhKR6VPVzTUpx263iHmXrKoBpWdhnFIQmedcQrZqAsMXGHHPY6UT84VVaV/lLu52
QmBWInHrq27GPRFBgf2jMRjv49yWtIGrDm+f6NcgbKufmjlvZm+Ljcd+YpisvbZqTUxo4+DuKoG8
HvPeE341On8s5DfHfElfNsjZPXTWQXVKruh6ec9WiAbQkTAOQkPHbaEP3usMtxzQcvwC2OFo6HLc
ypgdQ/OEOlfgOdY2KzoaWnAEIOPcN7uKl4QMhND4ShFfRQaFz8x5PbHbzLfcEfa3AMWcYQ1NBzd9
LAHnMvlCHz8qtQFm8I5OF2f8BJZOG8oSN6Te3bqianYOy+OpSWQCcmk21gTGnSL0mLd+ArqIPCtA
20/nHa9aElUEYVghTJZB6cd5CAyMVwQQCUPRPVhU8ShjPoqRX11CqcTK4oARmYadtLk+InA8BKx2
JCYUWopQT9gvZtbrvwbxpBWDCfZHRH7pWh5yNx6SrkB5MqVrgRvmNPZOjurXKHhHInJ+gMXRHRxh
+kFkWAkdFFgJQKrd1gQYn/Mcb2RbtY+DJHPYTJJbXbt76cTJpUwB5puZ6+chgk3azMkl1FsUfWY3
HlUcseRnQ7fSBaNOwnEBLc7SOhgzw4zANtVLPeXt1Qj0h4qmDCp0BleET7ubmnvgECYjlmyDLG4I
kKYumudWn7zn3tT4fYER8kZSqniE+map4RwTrYRtU1qJtdQbiqQFuOWBEx2B7Dpo2CxSVsFnb7CQ
Ch84svkWEQ64CWgOg9x+CtPIfCpj9FEAa2x81gh/pTc1xHmEh3jQ2kMDBPqkcAGuUnatTVOk4yW0
wpw22ihwkMjhMlj06au6MFEcQlyDivpaMFZ8xqM6PeeV865Qxj+0WpVtXHOhsRCgcbMP+NN0TB08
3P8EK7uAnWrG//WNXKujbT3YDASX18lJ6LcyVO1ZBfLkYOJlvBniQAi85jEC4nhZuHnVODWPvckI
2rIYzg6ypnvtGOOTRqrnocrNcNdzqb1VmfHYLj6sBtcf+mx3enZG9osO0UsY4ES10qS8WFqiNrNK
i+cyKEgTkaH2oeAT6Fk8/jFQw8yzLN45+A9gYXBkzs6voi5rtqx2MRwgd0VuYFOmetHrlBe/GJQ3
v5Woj2NV2R+RhfyEeYk6cx4tMOenBm4V5E/mD6VpEA3HLCGoYijfmgTWaVXJJ3oIdPutEOUfBMHC
dLtTpxN/k8WmuHQWMiyv1baeWUdfbWWgJki6cocb9TqNZszJUDI6rLruF4x89Flx+yPrAxj8XT2s
KRZQfy5pGSnJHqvG5JYqEg/3tWIKn046rBsEhq8qCteTnsZ+YXXWLib65i1uaaeEsp4OdZGUb5Sq
WCq7dj6FUjSHuUJ7VFZkd8xWUfm0SEdEfNEzccudrxzOqVGTBU+e5llPSAisFBA6QAS7I4KiKBFC
B+YvM2IEGWoNQ7ypRjNo7uNueFRtEPiVXMKoyKhjyMvQH89gEo7bYpDdyqrRfuaa+dmV3zR6H/qZ
3iD8gGI9Wf0ZZ9tuFlD6kAEQFSutn5HmHfpD3bXvZjCzpU3jL8sicmW0YH9XzRt5Zc9DCu7Hngk/
UJh5XBn+yCMFqd/ojJWlP0dDfUZacLVDq1tRa/0qEHrNOWPLydook/pApTpYtBiqTKBwzRc6vp+S
/pPDuNj1Dlkfvurd9EMzBgfbaU81w0l4qsWbHhrXfnDxDr/lAqJBnGrROsLPfH8FuK5zw86LhAMj
e5jHvi5xxCsPqORYkVUmCZszw//F3pksx41k2/ZXrt05yuAA3AEM7iT6CDKCPSlpAkspKfR9j69/
C9C7KYqqJ1rNX5kVU9EjEIDD/Zy9105XgwTDnqW4i0faR9iUXi33lSBkYsCUApKR9hYtIgbjCMUV
Ak2kWqiGxwOegpMVI6gGBsxqR82mmpuaHD6ah7VHlcraYqsE8lAYtw77J/Egv2UGvnVfvEpMYORB
7iwg/fhbFEJyFOWAKWPiM7gORClQEsyEiDCgVDYPdkVklnxBmUAP3dGfpV1eFIUqBynrtkoAEUxc
uQzBKq1pQ3NH6sR3ZLWHiILORhLWO+MzJ3tWvkN8aIzybDXm1yK9U/GzVdFk72sFKbgX7JcemUav
gBVMw32jxwgbmuRLM6UXiorDFps1eq5aXImJSG0bRj6Z5A4GCUxJhU/zr5CwtgLgJRs3zL5AnINt
9qUnAQC9XfkkBDWPItIQcw5sdUdLYgWhG/jNGKL6j+Szmd+iq0i3KiMDQ2TNddLryQbhb7ci03Ud
hrWzgR88FfhV7R5JZOTfiSxtCMmw/y7T4BWAIypOdDoNoR5crIlaHtSuBvuY4KqlGIa9wNASjjw1
nYdQwZLg/KVPPyOa/RfLJA02U8V3StRXhhPTgvEbLjfpo9foaLtjpKQMTOdcYeVIA0jGPdgZz/sa
VkwAzYqc6GTyvoh6ekALnu0HPb7IcHBXaC6Y2uksWOXwRcRcYPOaUDu0cyuEUJ9CmeHwD3e6BLdd
EES4Tu0U5xrOU1M3L15m34kaeU/WJi9Nl4SrrObgLbDAMyNMaXlasMQiapozu4S4JV3eyAr6kZbZ
8NJKygAyVJBex+e8xexWoSKuRWuQlobnysC1Hk6CorZMmXszZfJaQr0qMTxTPAh3WXo1dL6/bSy3
XHWXoKYelJcIjStsXLgp0K0mPgoJZj/rFpK5bWn+ISjaY0QLaSXm9HAZXwYN+yKKnb5HEQ9cKV+7
hopWEkbiqvQzoi41BaGackTnl4+kz/1d9tWzw/oY2r2BAIwmjMX6bLUG/kegTOMf/JnbKUHSry1l
A8nv7SfT1b5YSFqxr1GW6SvvVHNGYWgjft0H+iTRp9YVDQvL6ja6jpPFiv09YH04rK04pkwR16AK
/XVjhukqCJi5k6WKrBIpVE+3QKsOod58swi+o7jXWsTXVy+EQsATssmzMyaXdQB0joOmt0wHs11t
W1gdj9Tk2NNJSryMaeIkGh2ccsElxDcftub31j7ZQRtu7ME9TxkDr40pgR66u9ZTCH5jjZAqtN09
MaXZFtsCP5qNAmbQKSJNDBJV3K8aaqeaSWZoQhpNU3BeJ03LNUKY3+M6W2Mw+xriaGNDifUFzVi1
8B9MCOLB+AmI+AO8A/syzH+spouuwZWw/FIhk3Kay92slIrCKDj4LS2mmnOJClq0pmr+MCCMAqxY
FEhV2X0yyLYl2QQNG3Stm7GxtmAmcz2muZGz6MJ2vB4b3iTPPYo0cbZH2RuvrTHC7UfrZgB9AMeC
HwmTYnhl6Dtc+vkB2sa2cAocSppk3zfNlxyx+T4CY7/qcYr4aXKSHVfGjiLSugLDIdRwhGWGNAwO
3DaS/l3pBM9pbbsHJxv+Qo5MpuZ8ORo6dY+tE6yGweqq7R4io/telonC7XxnApxZK60Mt+DrZKxY
KNFo6yX+jB6oXO+RW6FXyQ5xmEIHsA7HsTkYPrDt3Civa6ZhUzjEu7wkdcdMO3S3s2o5A2iFeNvZ
ROgx1mJeYqTI/byI0lXifDeGwtqlXXsm66XdxlZ8snUAL7wAOLDM/lYHPf5c1boCelrAX05oEsTp
fc1xhWprxq3KYq0NEWwtPdmXvmHtgnt03Zzf/dRfK1ThHF5kd1iBvjYwb+7HRN8nFKAPkwsBRAtC
Wg9gX+y2OA1Bs41UNR7MqtpP7ZCtQzjEazsdtkza0OPkDPoDuEkW1RMXM9bnDSTYta8bfyfwGjZt
mQjMUsOO5hZYLEcPdyye6pNTEzsF0M73ItSJxrAPAYHMnB3ppsY6o4q+bZv0s9ZOIKw1ciVs7LZb
CTB5Tahlv0IVATwz7iXnbqjdWCkKOTFyqaKgaqQX+ewrgq2bftABlwTrMs3Etsbpy7I8uKatSJ9l
7onJ6JwDZKAwLTc+RNRtN2mvWIChB+mokdqu30CYcrD6J3dezxWoqymv6JG3pmVwhZHIPTtm/xjn
AgAvUSSkOiYvs/v70ESdtbO/azrVMrpcDWWdLYiaG9Jg7/ou9ddiwg0U2ExBSmuVYcunPp4fTK95
taEOrvQ6j5na5N8RwXfbUopoN1nT32aHlspM3K+29F59B9ZOa5bPY+e92ENEAksZfyfWqItzb91n
SPyK7rVUWFMona47NxpXmrSunGa8xRW6SXPlrPPRvzE9cGVhrofgKLWvNgPE2p38R1nOML/CACJI
z25lNxx0MgwJg7QJRsrFZy0WAzDm6lIEOodxE/YXLg3liGN5xP/Ss1ZZG0Erd0M23KdODLGxGeDp
+15Jml+jfVZclQE1EUCCiKy6tcigWYX2bKQ0XP+GaxuSV4eKmcNzHkELXpfEy36ewPFtE2tIj8LS
xCdC3HB3Gk3hf+nT2NgD5lG75aZvugh3VPgyjHF0imn0bax6Ms6+cAIO2/zeCEXyUPo6yU7GBJh7
3ibTwCPYu1N/Q25jcmUWOqwLXCVoUt0tsxfzwFVOXzODwXARYfungnAJq/Qcpo79OQymCb+iHx6N
JI8/O1hV9fwvnerzHdZIZ99UubFz+zr60iI6AhudnLGCf3fm9BISfPY9tb7zcgsGxY+7JtxKNKHo
xS131f/7rOXWcj99+R8v/HkXlcE9nVD15r3mZ+kUjc7Ls0A3pEe3R4Eb9GIf65F7hjDQcHAKGq+G
3yLbqHZSq1JmnHEFnCFmCaTpV65bb/NRxyOQyo4SVgzdhTl7Ir4M7qRfdPhrdwOqm7sBJTGEZufN
XXWQ7PvBbjZynILNz+/USmPf+rb9Y9OW++e7bLu3sYhh113PG9nPz3izb3hGltAWWr7Pcr+idbnc
9fOt/3lh4HFGZo4u1u3Rm3d3FKgdY0l4WV5vz7vbZynCHJsG8PKVyevAo0ri4fy+cdk5ZzfwWiJj
//fmj20TdEeXR5dtWN5b11GSzvv0xzOo9dL54uaP18+PLjd/fpn5GcPcav3xAj/qftz8+ZYziszz
TPccYs9dV21a7dEUNXeFj7Vea5vLckv3Xf+YEkVWjLS4+3ZPxxC6eBXqt2nxSBZDdYf4JN0xeYw2
y03yiKs7KjHFricp8cd9iayrO8qFzK4lgbk1kSMBfKVi2NUxi8/ldYUryjs8M4L+yhzCPL/kxxvi
VwbdTWF/ubk80Bouqx49YXY7f9zymZwT/r5OSRRc7lv+sDBKqMlozZv7cEUWZEvUCInmz1g+1/Ni
1BqOBwhqfr/lgbxPh70H6f/NfXFZUL+m0bdeXrY8eYwduWcFQ99qfu3yx5kCb18OyN2qsWz4has8
JCgJINXyuuX9I80kW8JxoOf887pey6sDDkDQpP/cZ7pVd/A8i1CHeRctD5hNph+mCJvQ8lbLfdLQ
rQPDHqDQf76DU9g0zOyuf/PaMqLzY9NvefMZTaWnx35eFv/8XEDE5RHTKNPAf36LaIIhnBkCO8E/
nyGmTj8KlwXZj981Rm9BKDZN5J/vZVath/ubEMef91Hdik5onel8L/sIakSOUNX7/vOtdSOBli6r
15+v4gQbSUhyv/28i7A+88Tc8uvP7cSc4EDAMr/8vMsciuBqCprPP9++6Kv0Klfey8/3ymi0XLWU
BX7eVY3JcKWp/Gl5r+U3oCxkXJFd9fDz7WvPtq9Uat3/fPspsJG3e/qPn2x5oQFcklij+vbn2/sl
geVpRfT6P3s5i7uBQMv8YjKK4KY2WKXj4uBUfkQ7pz2KXpw0d77AFaP2qOdwqGOrm5AE8WAed926
yZL6uDzqMdXaoroTgAh5tMA4sK8St9ssj1q2EieuV4rxlkenxo0vgWa8LA925UywmQMpBdnLNEgp
16Rd/bA81Sjb27Bxs5vlqfRnoN0RmXa1PJgYs1QwN4fD8mgQUqWi++f/2Abizge60KG2Xh6tPFbI
1CzoDM/bEIZ5duNm+u1yy1Vl9UClePVjG2JWXXqrxffG/M1lOr4QX59clvfpi16B8vSMWWCoQRrP
wVS5kdwvj3aw03ZJR/bp8qhA5XEkKqRbLzepl2F7LtCoLjdN1qe3fap+vJNjWNMjoIYfm0D7HZtm
Sors/ClkLn9vjCw+Lx8SNWa2DhyhjsuDpTECG2DFt19ukmUMcYWkM3IDeKlOThLMIIumw3yT3206
957213IrCkrA1GG5W77ocpdNVCDKA2Z6k7kqlRZuWlq2XxBD3Sgjp8mbsnwdXFYDXUZMl6yM675P
g6NpVOp6TAysIpwkJzr0cIRiLP+6rdSj5UdiE8m03Q95qx6Xf2lNDkJkvrk8b3nFcrMZ8vpGNDRG
RaAAQ+n9Y5lR5ufG8ma2m1zntnJulmfjXQLGpsv2alreevLqTSNGuV9eMNBxpBppoM2bXy8KNZ4q
7Fw/3m4KhX3RhH+/vJMG0/+BouxyQ3bND9X6//f9PY7F6//897e8zZpqvH8l1vVXI5+LPP//7fu7
/ato//qvy2v/X6DZste//vu/kBNQRTv+/T//LeaX/vAACin/5VJptITjWtIUs7b8hwcQFfW/kNHT
FrKRV8+P/eMB1MS/TIH0xyUzDSQWl0f1jwmQNJp/qRkLDmtaSAfFi/WfuAAxGr7xAOJNNJG/6w42
Q0s3aezav0rfa8ROBdId5zroDaRnxHVRBYmCe7PuMNa3Dn8jI8HdlsgVdE7n6s0++7+e0reeAuG8
/3yLEj9MUQNDAd9KvvMU2FUQTJnp5mc7SV7RzbhnzEfOSY9MdO9lEj9qCQExhCQ+4wj3VokxmC+W
3X/1ddfagDt6Wk5gsZzFKBn3faV90lQbHT/Yzl/FzOwnC5umzWKSi5ftKuedRWBQonJazyvPxB+H
1Mbr0qZgV0XXzLDV3mHlXBOWeEEU9aLa6aocKvmQVk74gVXB+G07mKgIw5T4R0xGjff7qymYc9hW
o0PZ02n1oiy87VolcQ9I5CCBsQ8mxCUgY4azLeyvmZ32D3rKwDi6/lmPbDRAQXuacsxXHSiNO88W
19CYbl3DOsWul8KsHK3Dn3ee9avRlJ0nLcnxJU1DpzwHf/HXg2xo+kaPkIufBdcGzA951yNRbbb+
2LovLaKZvVs182JiAh2JeHm/iB5pRfUbksDjjb71/VQdhe1tyyior1WZUGFpgSiFNUgWfJpPeVqF
5wbU/9ozzR7tGEZIDLb9eqja5iX3dTqxLNG+4r4+d8ijv2VuhhE8uJlSkZ84SaSNSAaikmeTg0xU
OuC8NUZ08xwYKmbRBalH+vg2/7xrxK+WoB+7xmHvKNOyTWAr8+/9xoNrO4OHOAUNkwXvFdK9nmBM
lDgsGx3Nf6m1HGWmft1nzadx/rH1nrlz3YJbd2bZXW35xvrPm/T7IeaY8/Fl4fWxpLCXU/bNJgkq
knbWeP4Fg1Z+Be6u2Y/jTVgZVPxlHT5GrR8+wrojNQQxZ0yXNwpuKYd79PmwAhCgFO5RlRhPUAg9
pFTB3gmylV180e0KFWs9fLQPfxvD5g12dFgwUlimlO/GsInMKQODSAClRSV75Ul5VVfINiG5tYiL
IhNpi0/dgjyMzdJddl3vNS9rkPM6AeV2yYzdnhqsiVP9FGmZQEXYNjsIEQ7mZfH05/0r5s35abvm
J6fnLDCH6myrZen2OzNNYwyDrPshII6eArnT+9d2SsWPFB36VjNneAXAJ9oN0Z2Ot4+ohp4ki4ip
k+irA044JppSo1jbAbijP/TnrTP+3dYZumty2TGU5b4/IFsWihXdz4C0l87Y9ElXl8Cog5k7T0NJ
lkpsmDY2Oytk1l2JmVyk1feFOlus6bekJ00H0J9kt3ukhVLrJpSExa+IkNaXJIWtEIXitaEMeuYq
ZxAyUbYg0fxPQgcohrnWOZijdDZ//laLQen9Poe3autKN6TjGO+s7npRV1ZDhC54b7S/NRWTc6p1
+8Yx5clGlpSYRIQ5sOFUGM8Yu1tDC7Qroab7DOM7HovxxKgBYtGoNza2eJrfZA1N9BiuQu1LT1rf
2TahWA+4jlcFUU9XCRk22NpCotpIF/ZjVFFx7YoTyB4PorncR5U+vAS47GZmBc0o17xCmTHrp/yj
Mo0TTfxNKRLxwRXEnE2Gv+4KW3eYdTAiK6Ah7wdjz0E7DZ2F2ERUsjvhpoDxGHy7so23TQB/Ku2M
8RAaxLIZyA78hkRqR7aHCO/XEfoqPj19ENfd6If7wK+nTYsCddtI5W9NciBvojodD21i6Rc3EZLI
kSb5xqxeCup4mGD9W2ZK9aoR8OQtJ8G7LMrX1k81Gg7EcZrCX0/YGi5/PgDM3w9rfE8czgxrNgtD
Yx5D3gxqsekQzuDb8aUfC7RSTukBPFbWYUz9O2rtnxKjsC8+UqWtWY/1TVL0xZ4euzjKKKPeolH9
nzyCuGI8T7uwqe79mVAkppFyvlMTyxqmzbowalZQk22u2QhKBoHcaEI/VLMALKJVQ6Mph1Y0dfeW
INFwIJB90v0UJTKpmeMU/20UKGeWGU1X9P/xMElkrGkxL2DZKrkmz7vozS7oY5IOFTG4l5oK/dou
iuxR98OrGFBJIWz5lJMmWtNHuLYgX1OfD9d5Wz3CmTujsoQH61B27ZVlbBqQL5ZXxc9aClolQjb2
wTFq/HaMsqkc48yAmTfrzm9D5GxdCkDZXywvpC2cuXLGxqj7QcuQUo8TOZOauY+iR61jwCCEautx
aN3TAPP36RR8I/tiP3mjvaJCrLiEcf3BSf+cp6K+zfBk7HoEJXpp19fOhMrXTQrt+s8H3O8TW1fg
ELMZbSzH5jswg3+7t6M4yiZ67vHFdKqb2AS6mXb+p4of4SQ6E+W+eArh5l6qygAOqNuEsUhvlxkN
QKaRfQ+/Esa17XfrFKUlCZcAXist+uigkO9Hg3kzsXQyMArFjn5/XtBM6NKYzRTOvjUnzChlenCq
ocKFgaeskaV317vyuig0TCCZf+domTqpqryVbhbuUVlX18StaB8M2L/Pi1zBCDAvnAzYBOb77UIv
U6Ji8KBXZRMLEWKmLmBhMc065pOVz8IRt8wOriT+xyF6yInzekVfgFkJfkA8+JX2wZ56Z97msg2R
xVQo/PDg6tJi2fXLD+pCAk6wKKYXK0qoZU/mKRlpapohee96FjFcIjNkoKcXnFvJTe6PGqMCmKFE
H9HCJyEC4YQ4FzrUWzer2HeqhqZohO6uyunr22NGAVxsMTcZpyob+tWfj0g1H3G/DPyuxZSfxaZk
Iu7wRX79AmkK0beSVnwh1pdrICKUk+uZN3WiXgsWejsk4nixTaBHYabP2s2eax2K7JUZ27dhOLWX
EW/V3sKPm4QQfkFxEAZVNjBBpbMfwwRbTtSudRPsFV3PCrupV0UwhJ1xH3n1ddf0+klPcYGVcX7T
jk53CikJahGySIzCBgvNqN6UDFIbUKB0iCfj5BSpfs7b8oxf6Jk4wman0z+8qvW5SUzPA04IoqI2
Kotj4ab9Jq9VuR8B42+V8kgoY815IEvSZcng3cDeK8+pDZGKdO7nvnzppV88DQQ+bWLo9Gsl6W9n
Vlt+6T392kAi0lRldR2EMvzPDyam+6y9HcGlGCzfu9OuKSMQ7XP8jwKBAd0weomncDO2Q7FrXaKf
2yesDngCTc6xeCT6Fzk2q8vihfCsTW5STW9r1i4O1yuWQaAPjTwmDsJgfqOCTRvm6bF1YFEZWvHR
ksX4d8cRiwMM2ZQNuJK+W805KNcqO4+ILpqDRMtpOLaK6nEXEdZpF2oVlginwNvsEJDYZ63IjikM
j2PFAbilokfym93doaw7JuVkHrX+y6AH/VNofyM5ycRQiSdRr21CPRNzHeg58U9maX9wMvw+Cedk
wBRtsu8VZZblS765GJZUaFFCd1RHPYIBaV1j6k4wBFN32Qk/+YyMu7p47FYCDXrEqaM8AZlGK50Q
D2KZCL669CGLMICC/T5CZEg/WIYJ/feh2bIdrtcuZRGbY3QunbzZRE4jJ1IOLIdGIELWgaOx0OG/
DipZ/AeRuTY841sxpveqqnCQOSAJo1w7dBlqUENvIGbHxKADJViXHVM0Vjf1sYz6W5HXO8MS5o2N
5sZmSQ6oUQV7mxkgiszMPfgJHB9Tt8gccbJXdM6zudgsDoPLccXawN0FWLqfq7Ta1pQ4W0JcHjqv
Kh6CMCHywSoNIj/QBDkJFn9GHCJmNPcL5MTi6ESJvjWiWas0+tPfPiDh1QQtKF4FaDfCr5YJWoLc
gP6AYphgx4jQVEa0+DRo/XXoRveRA38hlc6jnWrkw2kYyWToewdLFuQcktuXFan7UhfQe0TmQ1H2
tBXM5ukhjoDPUexiRaKl3f0oxqOettdGY/nUc8Jd6PXGl2JsQVcMEId5inRl9TSxWyUQwgz58Z1S
ff08Ro9GgRaxNodhbzhRdt/XAZoY8MeD1Fy4bZUFccpOTwNViXU3IA9MKn9mrXQ3+Ayzq8QAfOcL
aJR9nnwwd/p3RzbnJaU8lqesMuW75eXUqMr3RZJe8EjhqNG2SeTGRxFfV0q5O9jrZEqmMtt0lbpr
MsE0lWLbFhtNNaHQT2pvN3FCuMBbDHxuHxzVy0LrzUWIyw4ABpMGJB4Sigzuu63LcxawqI/Ns0tT
AelM7W6ChBg15YNvkvldSQ/mivCOAwLzva0Sc09lSFsh8eI6yuyjlgQWat6+C8f72se6onrAwqns
K5IBsdCbxn0i7Kc/XzqF+67stmy2yy6lIqKzLH2/fGhM2Ykys0ekAWpYjS1ruLaXNTQApW9cbG5w
xvDWxJhHv6InemxEdInTKkPmo0gBMdv0MXSSYjcw3sMo6uo7iqxf8twYrwegfXCg8JpMPbZQnD3k
feGRqmbLWpsNW1yO494pBc4vuDBE57g3xGPiNodacYyTAuAZjLYVgG8rlAUHoo70BKusBTu1icm4
G7Hz2vzOFOZuG8+Yzi5o88rU42s0+vG1StpgO9g1+BBcOTVqSYSPlNgAJDoBa9UZj/DjD3qtbUuA
337MGod0L0udMEuhTeRfl0ZmgG04tPZdddQKq7rDO0dzwwj2gRPYa2qEyRp0sXa0VTDtVaBVu3Tq
moNn5uEuqpJTODnWk8gEoR1Z/mmp4yx/oGZ+7YYh33ECpVdJFnzz0jDeExYBv8PGy+MQSMDsr5hw
beAGdlztqgOJuMlMyz9mDwwb0KM6WIpyNATDiUAd35e3Zivy60EKcipR0La59s0MrdsogspvuUSa
2Jr6HFLtusbXTX85d5q9K9VTp7WIJTVMvVYdnDE3RFSqVQiU3ZquoEXvWWVkt1iaU96LxKWxPwem
2x4H4RRX0FujVSmDithTE2NbPT1PTiSOGSaV84Tk4DS56bar26fabsNjiFf/4rQA/QsN1TydZEjD
+uxm9L22xhgWYEbIPPs8UMFcEZPTnTTFj0ampXlZ/gAzpfb27Ltp+iyayjmajjWnPUGutwCwxduW
VvZ107Ie7SlQglpJA2SvfQ5v3DFPRlhXL+oWhZD5xG7wDg35Qde6juPMA0e3iXK4TwakqiHovkbT
ZECcsLUrMvHiW2Jb/EeR6/3GBIx+FTIxPWlZCSu9YVT3Q1DbZeNkF7xpwGz6GVlm51j9Hf4s/xJl
dKKjAtMAr2ZpqeBB755lbNsfjJlLzePXUYlanEn/bKYz6bTjf73UOhRVDTvzGJUM1pJhG9wqRdVm
NEBRVYJyrG7q+q5Cc7jHjoHKu/7E2phrFOitXhTI2qct6d3OoaCAsuEqwKotwXWnkym0zrzxK5If
5Ldu+neWD18M0ja8T1NUas8mYbm3JTB6hFy7WD5hoRkRzwLAS1RXfTTp+X0UY+yyMBYxhtFTWook
b2YUnLVp1eNFOIdVnV5JdFPQ0vlJbefCUqukyY6HIcBzicnvhtZkfxhtP/loK97NaxhLmUQ5jLFc
P5Xz2yWAYxS9q5ZbqAFt+ybzszs7yywQHFQVKw1YeZMQcVCZHjryjqpSRHTNBtS52ui9QhJd8GTw
tiNSEPODA0H9vm304fhBafRQoBWO8euBwClZ0y42JOpg8kmGEDlPXHv6/fInrcmyGQWylTqOtp2Y
oRlW/VJPOGUoLj0ECXJP0SnjSfnpvnJUOscGwAJAz7sax9jdMYTsGKcuqN3LKwqwRCS5YM1K1j3V
ALk98f1yl9biyTXBNuBwW6UodL8j07zDlkhAoZi0S0Vk2c7xQL2OhvlX0KrsELvF9GiirrKcyb5p
Ru17LOn1cNlpYfrH03VPEioKnv6AcxagW+W/uhll8swk5Auj3yH0bXUyI3mVW1thwiJH+we4jYC5
Ez8GAoOil3vpEc9HHD1JH2N1Csjq3Iy9mD6onCxTgF9PRsdlXs4Kg/YnlYl3ayODU6DIJks7z/q/
m7JA3+A0tbd3GtXu8Vi85lK9BqbVboK8enViwHDkZHr2wZoKpptCWCuj7D8x+RkjcFuyRMGVucGr
FbbjFU7DkRhrsL3gd17MqYq2TgXimFXrg5xhB10XHAxkZdsoRTlCNSE+jx4X25qYUB/rftA1zJYy
dJbwwf1dZvvuvuimz/UY2k9TWcMalMaNUJq1axLl3UqRoyUmAftUZJpY53iCbmjeIM+6KkL1iaLz
sJ7ADtF8GOEq57V5Lg0QkOkI8rLqJaXm2CoxJJVy1+TFs5t6LlJCdUazcIHpcTJ1dbHCSu5Jj2Hu
Jr0IUeZwbFyY/EY1Ei/fz1UKTibiS+/pOz8A8ffOlSQkwK9a0FHRIR7m0G0rAjkTNBau9gOkOhp1
OqEOnMtyOxXV0e8b63Ek/OHPk6v3pVnGA1ewAqMkKqgs/tZataKm9Jm7IXWlgLOKvBK4EQJECGfZ
qsyc/rz8wTEbrAGiEPSDMdH2vXpbOxqGqXbO+M5RYxlAbNPSIzhiMuBERvE3Pjeia0hAR2GLNYI4
63rQ8njlG5qJq6GroX1aBsE9U3TMJNBPUTM/yKzyXlfFtseOeAG6lOeRs411COwd071N7OLL+PMu
EPOw8ushDyXLoqbkGO6/6epmpJ5Qf0/yi6wJ445nMBl6wE064KisBEZKOYXNQQmf2DczFiz2EHmP
o2ByVsfPH23MuwU+qkwuEUohTbAZq2kE/ToIykgXg0i1/EIMa7yth0ADgNkVu4S2wVkfj4p1K2T4
4JM2ZPB5mcxsrH1m6fDeDAvwlqrxwbTRdyOJ4ZmlZXRw4OyvlM4yzsoJlqRXd99r+pcA6hZ4HWYd
TpnbtwUYwSZyr3sAeDuR43Arq4rcXYvcDcFa02jjs6Lje5JMQQjpo4YgHUyEacgqIRIu47I0QNTN
oBCcqyvAG8apjWS9GkUPOHKCWGiO4Q1Bb+6L4xN3nnvyHkeiPA1ZgYHA7uS6k86utsQqwv9+bQRU
Gp1JM46didnabYNTieJw33miv3e7TJwilpeh577iCvNenEjTd1p4k8dK7MI+E5+lhRa1VNVThk2D
wSIxd/p8gTDmP4XVqCsrMQikSJmOtZqlVqIotZvlT5gL7aYNUdabeEaJf72PZxCWmlp9h3Nz7QEb
PSpnJJE+0updx9I8j0kTNqQ+nRCQyQO9/4BaXv2JOHKG9YxueKwM4Cpx++iVoIURQ6+WaZVfWfk2
U365ycgyo9ikWS/YcGh1lawqNLe56nxicxMNQiNTe/tYWglQRutWk9r4V1xCeNStYDwSaUz9Z4i9
Gy7kpwqCZtcHAJRrUvT+fJS+7+hxkAp4jVKywp0vFUv15M1cZqYlSlap5SVxmWe6lVOcDGz/Wexl
D4UddpvUDtXOkSjIqmb6As8IKHvQmyy12s/lSN6Oq0UWaROF+RJjAdyBvy731BzNl0GGlCOS4eLj
zQbcssvaqTzSDIeuFNUwj//5V5aT7Ufw67CCjyPXlGu6qygYH7PZV09a7gGevbauwC3tSgv5LIkJ
R7zTIBnC0ftgj4jfZnfzHjGVYH2NusFYSupv9kgbQ5n3e1FeuKgFt60L+QVKideeiXjr7qqovA+D
JqOXpe1BW36zutY+/vlHWWrgv4xjgv+5DOg6M2klltrEm02obJLMC7KBLvw/Ow+pyLDwEaVQsTwj
wOzKbVhB4uMlMU1O40q1LtdSsp+oPY0YoOLokwvc9oNJ3fvK/XyoCAO8v0ktbSk8/DqeiRCZnWsM
1UVMw17hsHkoCoKGZB/quLLMY82BXJKksKG2PB4qY0zvOsgOkiCvVex192hWSPx15ovEOA07M/TV
wQ8U6EWz/CvxYRdQDyDIvDfCvWaHH+xUa24s/LpTJVmzKMVmkRZfZJ6zvtmpfuWWEzST7DKM/uc6
DMV1VrfoOJv0YDX3NaPl16Ef5VqDN3DBvzdsKN9F0T5HqLj2vFy7BrBCaUfFUBlcoz8EQNrJWR2d
544Ily1i54D4MW6WWndrBODUBkzo92VDrFoOX4iMQnVkit5e/FiXDwNuw24gHVWXLAHpDoS7nCL0
Bn8S7EPbf7b6ovwcjj3TLsXpwWByISxj2C3/GgEs7HpBTNJ/fOyxftNNg6aRpehnvVPSNL45Toxg
xaXXylU7jDmsGO++h+M2pqys4+aAXEvtKofghlVLke4IKi059rEwLk4hH7rGGj746X6/rtNTo72G
zkM3KPcvy423P50zFoYt2/oSRw2qMX/U+Rg8ib7q1KagMrgSlefSeJPuVhTWte/YcLHwECPXGorP
f95D/+ZAcpQ9H+vMGJhnvR8yJzCFVPW1Bn4C2tmMFHo6Oj3WXDcfN7WeD5e8ZJEiOgy3+tgY11Vu
GtdjxTLL08bn0eijlmtsks6a5/rGK/9OAB2uKnJKcjTlF1mUr/Byo2PazTTfxKG6K33j4jnWsKdk
S/iLSoMbPQ/wG2f+NYIsolQLYycCs8NAoSoQfPE2D9wOFqZDzB1svjuzhsfik9065aLZdB2Y2KIb
EW+ZAGeVVjsfTcZ+O98MnSOIGqWroDeo983nEVeA2zEFu9TatQUh46zr4zcZefqVT8fphEU+ZtIJ
p+CUW9n/4ey8luQ2tm37RYiAR+K1vK/qasNuviDYFAUPJFzCfP0dKN64d5PaIcY5L4hukZLKAJkr
15pzzOykJ8YX5TmkTeXyGpee/Yfz0O96LMGqY3quSdPRwicKmum35z8KvNQLTUX8WjTSSWdegZNf
bDlEL5tKvqbsPeuWNIGuK5nGB+UiBOO0xsRh7G172OVRl5+qsoZBO3XdLgd1BT1ajbtRBl+qMPQP
yqLp+O83m/WPk7TJs8iHyHnQF4KK8tdXPXkeLLeBMwpYMn03ZLm7HMLjIJCakFgfLitTNmslD61p
UtzkWrzIZ5EWqc7N3u84cmJU9A596d/pZOpPSTgd1CxKCdO4vDdd/ZmYOnlJxIaHRUoHuNemRTqE
36zMuVPMAfnuHXM9VAAvA1z+axgOPo3bdB1WJccv80iwQvgHlYnxj8qZb2l+sFzfMxxYNb+96QHq
o4+Gxrv0MP+Pg1UbJ2aTV9tt/MOooakXTXAB6q6Ojzlx9x3yon3xa/kNK7C36yNKNJkzaxJ59acm
1+8jde4jWAq6gQoK9Q/R17/tIwzrbMGsf7r8lLD+XAibxk6Yt3hXpU3t64hQcjdN8ksTZjRJZ1Xt
4xJ2hnuKMYv/4S75Z8HAhMKlhWe5nPjR2M7P4n8skBCnWlF6g3XJUI7uaC+Uvfu1sUqy7UYDVjB9
dgxEYlUqaWzMTsd9HmZ/W80UruIhmUGXJJz/+53r/OMwhjzPpU3gQutGgfJ7D8gipKCxicm8UMBr
u9IP2x05uB4hp8Gb0QTuU2fE9bUp9BN+CrSizOHAfX8XASN70ku7E6fUu5yZMI1F7GcbRABWycpe
lKUhdl4MBinL7tzGWMxlWq2YN3lnYgnSE1HRSwmBaBn2zSlMW4/MA+Wfyipwt8SiHznlQnmeW8LG
LKUsKgLAPIRzO5MCAQKA6LcszACY5jxez+0Rb2slTQ34MEecI/KHFh6SKdxaDAB+tFhyZOLYH2Pr
CA5RIv1D3fXP3Y/p+tznY9HyaaV5v3VViwSnK/QT++Lk060b/CeHKJpTALWP3gXoqiA9GLEB5sqY
vresSqvGTztASm34h9vM/sdzac1aVlJ4YO/T3f1du2FaoV35reNcXPyNh37m/GaWA868r4aV7Fxx
oRMEpaCo5CZNo+jI0Z98qmo2BpUacb++nW59LZxIW0CjjNTBPJbkpSxdMJ9HLSevZa6hKtI5JhiJ
kCXCs82oCgUAX9NsXYLD5BGBrF4bcFtPRcEwJ7dJwRmopUxaapi8sqMeldG1Z6q/IJxy0fhE6BmV
f26kV7x7k3/qGug3Q4M3MQEouvIzskrtFqTTvz8B1n95AjhaCQb8UL0N3/vtqYx6GisCddrF4pQF
zJxxkh8R7pz8jRc+Z3hgaEvcPPP0Fx5R65JJkdJhOqgSQBm3+ixfnrq1Ikt3cto3K2RYkhbdV73o
P6SRf60hJy0TZDwrUG0L6dKpope787Pk5kXul5iEmoW9rRL1htwHLZ1d/+EZ/10EKXSa/cgfUT7Z
aLtZq39ddzSDo5owRXBBTUxsmcIjFvbm1oyc76FhPE3maB+gWI0LPwxN/jwi0Ts5O6Uyjx07mNGD
B9TZ09ZCatAMSeajz1eAi/CXdPTFgvMDjBrnQRKcXiazQE1IG1KJtlhrqXy2E+0Hbk9I57SwOBX2
WwBC7aYofKCgbAp/+Eb/ywPgOkgJbOpi4c7Pwq/vN5XC6dzJTa9Z01+7whzPifAYOCbiHk3125QT
LS9jCbgyyw9SDLPqncQTy4hPOTOmVWhG6pCT5PsIaxnq+iwKr3y1onhvY/Rn9d4LOgRnCxHhgiE6
nO6uG04ofoPFMLZ3JzJgKJg5+m8D2Tj1VXqKQvIvhkxHA5IVz3or5C7KxuzWGGhl80av3uvgLWN/
eKvnj0W0sDwol4+lP1kvheIUUidN9YcB9T/rFtShnBNdm7sf+dnjzvmPHQnAmugAehDtojOfUg4k
jywos1Nt/Rg7ad96t1rHfV4tNVgNu0GBUSD6JD5GbnuxQ/E8BeHwKlJ1CDzrWxsZ1rFIhvBq1tMN
FBnhsCL0r21NqnujBg/EMhiL0nBWMiinVyKZN51Rf/a1R2M2qd+ypviEfPGRZp2kG9aA9Amhqf37
804Dmq//lyMmWWDUBajnLaD9nu3/entExE8R6jOkV2XpLTyV7Hvg9c5blJgNIoaa6EMdRLSwFWhH
3Rk34ADQx8M//5JlSb/sJceZvuABsJ2ZQx74xX4SxiVy0vFaSlD+vbRe5TQxWM3ZTuOWVrkmykNv
Jx5zRKJF1Rwtqn2Bc9Tiv8sg+2WxfemKMds7HFUXSgvcv4j5SZ+NamRs0k5siY2I9571RtwNibgZ
aHwqUvdNmtzXEFOI6bEz2Vx7PWiuPoHtsDFKm4AA7TuFfHIdDSO6uA4p5vqkO0/00odFGf4dIp9j
r+YHiQfJI7thE+tiuFE3Ggu/tyISQOw1a97wtfohS13+bb4+EMiED8Vpe8jC6jj1QQ9wXJeXVpUf
k6O0dZWLelc6g/5EfpigV7Uy5RQcHPHXLHRlnmNHGxV06jXXYxOslyrvkR4Vt3byTigku6uNImxP
gweyntbszCYGi9izfI55Ks95clO+ct9U5Ihr0sIx1FDmBqX7RdeATwi8iWflkCw4BJX8CLUMCleg
xlsXgV+Ii+DSOzB4cOE0e9FhY3RSaHoMbDc+CfTL//8NtQXBxUKFL5qnTetoSJId7CcU/C6zjbrr
1bnXwh+G1INb1fkbu6+sfUqtsqDG0HfdYDZ3dlIb9vaqGTvtSXwUjYy+lcThiJ4Tspeg6AE5he0y
Iylhl1fGYeZDvWWkBUBMdXF4MYL4wqK+ExObJFo4ecRWxvl9QVqM9Yx01XkuTbbQQp6iLB3fWadp
CI9UU49f+6SkvyGCO7Aixo+Ih+BcQaKs7UhevFEvIQBF3Lul7p3zboA6Q/P6s4+1barl7RctsxXd
ZqlvPX9VVWX09LiQpgzB7mYgWQlJq5v2YFPTswiT5BDk8P0SZYV7ogms1aPjKGBnYEJNnEMoIStM
lVttLLEZqtj9kCVhV1pO+LvIZfTUuvndyetvZQtKjKSk4OoCo19Qb/Q4Gy9ZI6pnuw/yDX+krYxJ
r5/dQZXHtrZP6KGePSSAfyXJSCZtnnyZZOKue6XIr+w1hTIPAj74nx+j16gXL+EDREFmQSD/v40S
t2HOyJMNDFuOJmRMvXw1LHlSiZjlDVO8l0lsLJme763a9ZZ2UzTnvgpvwEa0VVu44zpyQYSGnrSR
AZQJOPgmBr8+xsPa7+3xEhnwrJLRbcEkyQIpnrwaqZagZnRsHLGMcmyQNCjJcDt5sXdNg2GXgHk+
muNHOb3XTqe9GRSVvFl7jkWKP/3Bkcy/RkDmdumdu3I8l1XeLcqx7K/hUCeb//iJ+eLSrEm5enwC
nJ6O9LBXmFm093TmOpVmDQ7QtoKzNzGlYzIFe7awqdr6Z6m77+ih96mbNNd26JprGt6oYsZvdfjs
NlAOkWA4hH6yqDnz5td4+1aRIfGQkIAsITDECZau1WubAcrCFkwQuCLQZph5n7vaQhvTvz6OEhZt
ZYCITrOs9P4g87YE91Fm7zp3BIROuQWera2crPVPdgoWv6G1ug3nBYSx060u+wRYFF1AnTv69rhM
RFaYUXshoVjfu934ItKwQJ8GIW4WfIfeE2OWaOdqcH9q1qybo+fZbkLEsOQUPK5iabpb9YCExR9a
VAyLlF7/17S46EqOx8JTwbbTtb+gSn4fqqa9T7FcQW+olyD7xkXPFObJU9YO3e5AH8fwtjq+axqy
cXOKzJAvCuQdZ0d3myD/eInzkjU+1N3vJTd2Z0R02kPXW4jIlYfYJ7yp0834XTMKdxlgKd0zOyJQ
wo9umUBYbWu1eImpjAiVNJuvrP0E1aK8nYc0ZQBjkPTgkbjdUryGICJt65p7SrslJM8+geIwTmwL
N6yRwz7thLes0lFs8RK2x0CZnFkm19ylodueR4lG2ZnckaLG/yZpMlE9xtMhs6fkkpXAd+OyS9/T
xn2iBph+YG3YFqiWV05YeWeA4XvVPmSKxVkOdXsPp4rFM0LUW4FiW6XzfCLHcT/69d+UjET49N6A
hAiyeefoH63Qbr5vRZswBrHDVFi94C1IroZuXnA7HnLXzM4PIZidMKUpA6CmWbctdNyO0neSu6en
5qllXtAH8bBNZ4bbIyfGmwMyJHOen51M4cCZnj2R1Inp08MnWZlRsSS4cPwaKtbU7ElZkfMcwmC6
+vKkmc6ZfXWEe0ooDbJSSskBml7vMLaKaMtYrjTWtTSavZ6wX5RiHM5O0t6TSV26GEO+jBMkSPwT
bdSHa0vGB1GFN6eBWK80MoxGEjRl5dJIjVsXS51xVxyNn5EGmkc/FNlKS2IQcxDFVmaQ2quxHTsS
5SrnzdTsaRGVzXCy/f7smXFw0mIaeroMmo9RRq+4NsxjkJP07oHjFVvDAyY2o4FXEMbJtirc+q9S
yi3KWOuj5J5ZoTrNz1bUTYufx/CKsG3M1ZK2aEvW5eOSsa+sElSnxKHV2jltWm2H4Pzl8dtkE3zw
898FlguJtYfWZAbadK0SCA9pMjwHOSDQsouYKLkOM//ZbxbF9I7z0CQRGlXKMrHKu4e97EkjU26n
NEaxTtFVdy2Acls1ikRRxn1dOfjXfr4440uWkpMlZ8cS9cbOboLozdAbbW8or1g7KnL/YDh8pMb9
Unvarpib4/PgyEcP9Nu0uYkYYKhKdpfSV2dSTN03LzeDRWnbQBjGqp6Fd+beM9yQJ5yK06UpvLY8
QMhZFHzoyjKOdcWplHw4lrf5V9CwbyX6+9dwqJ7D1C6+l2X+XIZzio+a2iM8h2YdESS3dUSuv+ZL
yiN9Q3qBuQJkrJ7bbLCfUotUdZOvLQxTyS5jLfzHXUukw0YOQfrys38GKu8FmfP0TRYhcL7W+Rjd
gRxMp96pvAuOBk/fuKACjWixkBzva3V04oS3tr2yeFFxry1E4+ofgSPeyqLOvzu8C83ilQa+8aNO
pmeNVeNrDyeNI6oa3igwML8oc9ilU4BcorLcuwY6ms9Re0EjFL6OPaLNMvHuehclT/9+VPgpH/7l
64I6wMjVBOnPwVv8Po0SgU7EpOZiliMYZlHHMePyWSHqF95AmnediAXNWZwVayMajKUjrXLcGAAT
dyg134shrfGftQy1hS6/WIQBLyhL1aXS0RaGttGtgaFLeHRknHmJVEeBWFouak1AKZpkiThPdFgs
SbKnAdFeOzfsj8yX/zb1zoaT1zuHiUjFW+qnpJqGY/7d55RZiL0oA/FSO1p2mTLyCjXDAtRREytX
+16yRfpercGoW68IZKHlp97FCNBDx17rnS3N8uBeZbR7ii7atAxgTzxLN0K2gyeLWv8pmLAbI9bZ
O6XTXK35kqtTaA8kHV+TzhqpAZAT1GP0HHvDuBnlBGoWJuKLHbXijiBiUQzlV6SSAgZKE64K9B7L
qDKIm2q1jNEeZEX7yem69laOTnur5osWzMzKMDY2AAVRo2b9ZzR+EeCwQ7Cj+VW2+rGXOVkMINno
4cga3aHuE+SsDNxSpdTeBLPpJTya/FkJ8hca9oBr73bBpm0UcbK+0x1gTG5L/iuXcR4KevCGmHcp
XpzVbHvXcV58P/zMwC9/H5P2lgRueSqUzYwNIDC99wnfI5PW8jmhC78DHNihmqTcbzTfPAI2LTZD
jgDfHEBsNXwVC97GeJXNuA/d6ekhi229WrFtJvbONBr70kcS9HUCMtgMA77yol4LN0n2Ud9XH3Z5
sdN0NVXmF8lsd+MU+fBTQNSMZEAnTpEdJoNZPHmkGYEqNjzPDB49NNDbhBFhQy5HfvIMBG5W67zE
YQSMrkp3hhYOb2mlVRd2kb8fvyVkjxzYh8ul9Ejv05jhbh5f2eNCrwDeX6eNm6hRRCkVpIZpDOg/
6ChsHWuyX3zgnlVaWYcWrc3PwIq6ImTAd7I3pdXJvmu9bDMOkhBr3TH2ctI/5qiZ6yN/ER3MAmJo
f8OU8dUgZI4o0TD60GmoLHjc0otvph5EdBa58DRU6YkRcX/Ke9O7OUXt3bSa4OjYAXikGkg0hHDl
Z7MQ48qzgwGs1GTxIuTKHhqPuIEawBoISRQ0xi1M+249zD8lGebtkLSWW5mn3boMrX7Z9lUN0acy
TiYyimXZEvAYqDi994VVnrsmOFvzLAimcruK2uHd8/kSSeTOWbspGx9hX7UMx6Mp02zpRrlcYQYN
jo70g6OZg4yNhqxZQRRqjs1UIpcixCHcEi3oL3LrIzYRHhl+9aGqSH/nzMTdF6R7e8ytKzO06aB3
BFsNku59LpEgeOlEoyUuvmsmOpwEvuW9HWgrBARvrKyB239uXdDHt5ZOObZ77l8Yiljn2F+qgMRc
Iox8ae19q3SZmkbTMuPgt+ezLlFDkYOQOIyz+nCdxaj1pVui59P6aSsZnV3Zcliqpybe9ila0FEj
74RYXUFGYt8stdrS3oKw9RY/OxqqP8ElHHfBY1mcL4+f4NsduafkLp6Xi8ov3CMnh2DxE95SiTnp
j1QgYr2sjT/a3Ait9Ub+LsQjspMWZMMhVof+gZQqWGglX+hg/PBimgp+1mWv4pLOhb6toyqP+8RB
wu++REHd3mKlfwUdu2ZVUvtmqIkWztwPeJf2sdWmF8gB5vdMEhXuNvKiCnLyogyetK3L5y6qsteu
ottuj2pYKSjCMFAdl8AifMYNGASL1iuY97UofP3U9snV84vw51t8vE+69OkylFI8Ia55If8DAU9k
SAhbSOYymSXnhC1zV8bcayY83BfUkV8arA0gt8OGdlyM8UFW+Cqoa935ggcYXUCJutsxEHF7s4hh
7JA7lixaCwPV/IefC9JZgzg8GgQ2wXhNb8QkgNKdnRV2nNi3iHlCO9XNnnbejbTN+lDA6XxM+fSy
/3T8mLTWWYfazzrUx0UN98aanzSmY8zL6wLk9hR8fzRqMPLRynKrbtg8yl9uYEapiEQWbqLuWc4E
wpNG9Jm7PHOJViPf6v3No/BGUPjqyemSRp7xOsSIeZMx34wp/avMnLQt36AOsRehE/21U2QJ8BdR
+DfJBMuW0JDJl+0lmvteGemhWyQ75qKWdOOieHzp5madaxXI/v122sWjHuClKn4Qn+YcMTuS/eSm
7qFrh0UfCe0oMQgvxtYogb10DR5eNatOUhDGWUUSGaSF0GANGqFcraLc/VHpwnxF0GGdg0D8KGbL
Oa27J5K+pquVG19VXQ07SUtmlZOAwest02PEyrf5ec8zvxu5Z8Lw1gH2ji2AhOi2QEJL3dl0ylWv
iZF+JDqHdDy4xSK3ZfpMyPX3xNLHs40kdNEySD24EXruaXQcIpeT2FmNeQlKTlLZWV4Bf2wCQpO7
OkwZ2o0tiT62wJnECDDapK1BNEbrx++mk324eZxvAZBpa7OpYHj1bfPNa6fPgYLn7om6IoMuRzoe
afcmNfS7QSrnXeomKN1G3jJ7jJZ604fHKjE4bfBlXqWWhq9sSati0MN97TByIK+EnnpFWJXQm7+7
0o/3EaDmS146e9ofDFLhoH2aXg+IGHq43rvRU0BEKn3D6V5G/Ufv52+PT95N22pBJugcjkJl541D
diI26jyEof1NfTqjqJ4am5GIXnMwwPvyLRdE64gp3UwhxVo7a5SmcRf1lXMcp4uhkcmbmma786gt
6NhC+o+K3D3bwUGrU+fi+xPdDc8w2w0d3m5djE1wgsQoCUAXw4qclgmFSe8eosaaVhjGg2WBjmbx
6PuRpPhtGmxAyGIQGYWfTrSwqeCsF1F6hkWMowkL4tmIrRdJ2/9IO6Gj6A7ivwgrWZV21O1NzbNY
7S19F1PbrHLzi9XkXr0ovYYYr8TmsMtRLk6GH8SzWptxNuA000jLw0Fp4LTO88Mg0zV5dWVleNZ8
sRqpnqkhTOrH+VIU2fpnXWQjez0UecK0g+5k0dEYZSbirSJ3X7qSU2+sFBQKY9wMNXD/KoxOnl+N
t2xmYxg1Jppe7/QrHOR3ZWscDSPAwLX0NqNSxr4R1jOCv4mazRp3hhtcHys8y6zY6W3Z7nESL4tJ
uLMdOmVODVO9IF1ulZDxsny4F+D0YhwcvDXVj3HKcIqdsilc0Nl870dPfqSFTqyuoxdHccL7jY0s
7NMT9nyF48C01mYwa03A/n5iIrv3KtrEMAPYNMO9rfFZWZ2LKCVv3z2tJ73clN/0CURfC+ps57Xx
hxPQNWE79jAEZu9KBLy/PJN80GXXP9UZp+jQQFiruea09WoLy2nQJTdtEBwYpxaRK1U3Vi9CM1K9
Y2JRujdOxn+Rbq+//lxSZT3MUcA8FaE56t8G84Um/fxoVR+YpPrdVKAl5XVuG/7iIZM122Y2paAm
zO+6pflPkadfemGCsORlL2MHKKuLIf6i8X87OvBd1kLjKSkmB0oovfGxiYiWj119Wxk92/R84d6p
AP8iIrCcFqyBcP5OS6HIdnYq0ilA9BeeCF+8ohbr3EbhR7kaE2ZrB0dXZMFRjMHzpGVbZEPTDm9T
c9eRcwCGgnMUsmkdHxctSmoiE4gQjuZEMq/Qzo+LA6EZNW/ofsUvqljEkRV0wk7RyrGK6+1HPXdQ
pSPfRDxyhvC74sRoYF1DD3oqjI6gtTKUH248PRd1Tw6W4e3HseK1zZWaMWXL2sz0ozsX4PVDxm8Z
LwFYk8Ckq0tr7jIQxrKwmiL6QTwn7Tc6q5Aq1llh9efHZYhAmNc66386Rs1zMbPdyxhgSkbj+1EG
TBO5POQST7vUFHvb/8u1aAQVyZM7H64SNRGOWfLERO09k6ZxzzJXbk2lF0sVWytlITWoOf2eMaDl
zZS9GaLfNHPzw7SZaqj6WReFta1kyTCMhtGCpq5+iuqifI3Gr4//h5ZpzbMqb4lM5Z3cDt7apBWc
F+iQdukAqDqNbtxN4Q2dRbwby0ItUHUr4pmcL1rfdqdo4DJZeFfq2i02bpB0JyKzug1fAJmbKZ9r
1vknDQ9l1TnlS1zr5h3P2I4X5N7g+p7bOY6ICWOzSFED7EEK1OTU+GtPB3gzpWpnzvcXQJTmEsXm
czf37h/oODcbi1vqGUelkmg1bzFZ37knu1bfSY8tXirNchd2LbBTzMXlOH/aJcmwnLELRFs60wxi
3V51jc5yL8vm0xyCXRIdigiBM4cqOT7Zeljv0dsNC6/t/SdDPxpWMdFtR8CSywDcZmoO07qtOV6k
rbtRHP/ea6EE0yIPyXbfx0uyaZkNySgnLhaKkIM94YbCOHous1dK2vxuglrZtWWAMn9y+Y8HOVtR
E5nozXSipCN63bGxr+eyogjq8ew3KDVmMjOfBHg5I2me6gLHqt73p/FRXzmpQd08FQuIbO09SriH
eCmvTdgx3fNp4XX/76eWWc3CbCen2RC726xtGpGoI8KvKUXHZkyiYW8EZviCKvILUa4YhI2K9CuL
Y9NIDMgyCZg+pHo2dxa84rUKcNQqf+p+hE29IFcZAH8yJLth7NvgZBsFs3WtH5Yk/ogDNguBNX7o
scqMrndoknd0c8H+8YvNh/vv7R93HgT/0v2ZESgW0rbZAy0Ikvl1UGwzI2gApPTXiYpqg2I7nbUq
DluxStihoKwLp+nJDOcMFEXKBBMW6QfZBvXSsxss26AuNqrZaWWgfxY2cYpZ9MWI6KTmmbbVCexb
T4ihb5z77FvBLHHB6eosRM1uacXqZYxtf2voyXzoS9eBNLqXwiJF1C6KD7ep7LUZ2ZVYBoa6KTvw
D5FDGnruzoWnDoXV75eWFMVTKqndGDTonyDVl3x3e6EPUPuNNJjhGf1iGpx0Bwub8Uld9BdEy9vA
7Z/T0Qrn1Be5gW1nb2U9mjtnMMbloz1ed+eowgAzMQ7ferljn4WDqc8XpdyqfqSothzzaai+xUNa
/kkl+l++Gc9zZ4m7jvrQfKhI/0O3UHYZ8bEBc2IjSpglZsRsTIivyKvp2Tg74hQI/syRXZKyYBYf
uenM4Mf+W6ZNxgZzUr5p+ZxWY0XNy41jvXZm1xCak15suzbQA5c73Sa2SO/IrBnppSOPWrpZcTaK
XLyg6z91ddavibD691vOMP6hJHUtYFAIdXSEi8T5/CZO6LKGBjvMsevPJ1PUfUrURkzj1MWYp4aq
ICkVUUlFHLuyiUgWlXEcqyhZplKa5yb4i2IzWdWpru27jnMvJ4NpUVW9u82LfpcMDIWS2lhZaH4P
UgVvNY/hcTJARhq4v8HwEnZam7c8zvxLIn0fURZ1eOUG2ZK0FLF7rCtO/WI4Uf9SS7Up5dQ+M62V
kwUTwipnMR/EQbvzvk5Bz3goM56MpC9eNMFzrafRqpd+v1L69JrxN/dJVqutntLze1SaakjkTmdH
IH/DUwu7Fd374ycd7eTCM3T0YIXhEaPjedg9q3CJ32rL/RA/jZP1I1NdfNWyRS/iRVodWloe5z5U
7toNSOYIquBkjY23SpOaHBcIF9w8qCbcAYMlbkiLkOpMbUSo/GWjE+HBGOYvR0+2KVE2tkL7ME4I
tLPxwuQ2WptGnF5qxlT70uhYufN+wHFjUcp0pnMEbcQqnFanxMSv2MbWUQsKTG+J9uIZAWBDKwZS
WqqrV5I5DSlwZ/HJ7Hs7KzbQWtytlQtv1Zu0CAiXQ3YucDv8+/1mztKvX5c4EHHc/ch/4Fwjmvp1
iZt6DyhHM2GFHKdi2+f+dlS0jOIY64y7lnMSOxlXC2Kk5bGscbrVzjvz1WAZhmR39zpOriAxqzUJ
bJ8ytm1oFv2PEQzQyetysfmfv1psgzB8wQgh631An/7jsSdGLtGSKBmvVtKb2KKb+Hmqd76W0vOm
C6FS6ymMAkJPMhJ6085neagsJrQU4aa+I+zPWDXp2Bxszib4aUmOJOwv7IrogP80/l+8WhebJ1YW
j0GP97soPM4d2SlbN64k7hVLCsFsxKtrnZO0Ml6Q4ssV2i8H2UV64/2gCUeFxONSE5wRBE9drvnw
swyCuAn7I47BeSar72vi+F8DkbOc5e7wBzkY4+R/3g4u8nULs5kADfC7haOfxjwxAle/wnH40gWF
evYbwl46J8ZeK/RwZbtxBFunbk4j5l4ogVTPbjqqTXzAJmC9m1F8DUiXWtR2Vj1rhq22owX6gV7/
AgEPqu8aJkY4ZWja5ra5bo8FOVBFfOsqohWt9pAbXfnSVElystKX1ISgGzV599ZbsJH0vE0/sX0c
G0k7JxX7IvKrU5+M/q005LbRUnX0unJN8ps/LYyM9TlXKj75FXD4KqGhrDJUW4huElXnP02LjN8O
A9sXVgHEUfaUaVd0bh+QhdWXYrJmtzichzgNsHlVqFrmswzwdLEprGQ7GBQBY5qTKBXW4ztGhDAL
llNu43D3/OujjUVi1a2IPWMjqwBHK6FPF1cA1bSwKn9G2byIQfJi81Wxp99rPwRq5HhfaEquKo+4
BnzY/s52/fbM+JIjqPRPpoDrOXAgu/U2IszHObOici6kd/AfvdJA645BOarjSEz8qByNGYABAYEG
1Zvvars6cIY7QR8GsYJMhEgSM072127MsqsooAxiovyWPAYpEQ05Yrmq+FDFbD6TrnUHoPKEXrYZ
p1t0TVufxIOl36IglHYVLUeO/LeIsRFRteOfZNazGvfXBWv2h1me4z0E67/bdXF4dVNNtteVPNa7
V5X6WY3VqgVssgwAr6w57bEIWTpcAA9VVP+KUi8ggq34Mfq5viiYYL3+YVVCt/2PF+Uy1EVD7GA4
8oBJ/bqKMgSwB6hg1rW29RcQz1eDVvF9mi91FJcb8C/dSg0pwslOfdhjZ1/0McX8ZIQJwS07tzZI
GqERGXmm/hkQHE5yd/3EMvqJeiRbeHViLlstSj9pcTDEUx07Zqa+aUn/6jR+ieqipR/Y5K+6l1d7
BjQrq2OLVf6abmS7EqCyTmSd8C1p1RJ32rKVLWGtilqxJmDeyen4g4+JN5pSb1k9GEcRkKTZxIzk
hJlc8NCRJI+iAMhWve8SGKDIFqQw8gu+3Kmewnvn3YgQpZiciv55iJu/k6ZjOJOWCFZmio8DB2Pl
p42+msr4ju26OxkEI94zx0VKrMNmePwKAsxiN4nQXAtj+2g0cbPZBx/n5IImF75kBBSIG0fmYglm
wW2AOBakHfAtwojjz8Cwf/Cw3wXbRMR85tDVLZu0jL1lC40LDX965LmyMAMFa4AfK+qBu+mEBBPP
LYBmvjwqEpSzx1B60dXNuw8G2OXeMnp+0/tu1+rDX7Npi7F8Gt4DKOM7L3kN2+wikZYh3SQrlxiz
gzDzfpko37rpyv9uV3ZyePymjBq37GxGsXNzHf8fts5ruXEkyrZfhAh48wp6T4kyLb0gVFVqeJsJ
+/V3AeqZ7pi4LwiCoiQ6pDln77X1jzrXwq0jQK40XEL7nqt4HQ19sJM9CI4g0KihlfGnizs+0XN5
TOHs/ZQ9IKMjxcT/qlT1Tdph+WqZlXF0kgKtbuU1Z02FLdLBcXwD0HyfKEfw7rnJOpCrbuptcAGM
aFlfEfc72Ua4DSeXLyu4oTM9qQacGGNmPcl6HRECcvCkZ+5TZcioFdOHjcyG9SRu6ydwuJuxtZH4
h7wudtgUtOLO3JDm0fj63C4IY6RRQ3uz3KTaLE9ozML+OPLmV6xnXeVgouyp7ELfdIiuD2Y7RO8Q
YzcmAYS410esvGHT+6QBey9WAvctb0Oq1QxzKOwo6JDC163wEJhnZtgTnKSzk8nhHvddsCkGwN6t
M5dMoxPFX7bEM1vRspAVkLDZ3DRLppvUZgNeBIVvGTV5MEoZEvoOJoj/ePpGKJY8D2yRn0EbX+yS
jdFYZt4asQipRD1UponQuUvAop8ViCj+pGBjCfhzDm3YueuGOMqcjde+iOT87FinaLWA1wZt9CQh
axyLkc3wWIBLKkNMB3FsdHOb9pg2YJ+WL7dFrGjZb4DvBF/43TsaIk16H+iU+UOE8zKyJrmryRvf
QrIJcy9ifA+H8tp09AiN4RHTVt0Q8arfvCTVb8F8K9enL9EhhGYNtVk6kktvsuXLiJ/adg69ketk
hVAzqVsz34eelm68zgLsGaVU6CqFfzIQ9Zu5Dsms6HXiltaoQpL2CYc+bZIcfZ0s1tUMIlm6QPos
cMhK4a4UFsk1fXPtT1Sh4VOMsDkZ9L7CRI5XqXQtQqLI3NfzWy+68StTa8Ia1exX2BXJaTk0xEie
GryXK9GTM5el8k14enxrehMWlUoSCkxJJAcFy7w2afrN6NQW0SwOIdFF/Vh0x8uhi9T3NoL3l9jT
tUlGepp22e50ETBilEO+XlTWU1uN21av/h4sC4hV3tgXT1YfCMVpoEu32TQJgJuU3ITL3IIuhurc
O0649nIKPLBunaeiTwpciHBul9OUEp8yW6pVXv1rjFeoDWrjnWgMbQeEafI9leRTb0JbMR8Wlbf4
nPdXX6D+NiCrxN+FmlwNOBfoovMCE0LiWDSoU3mrtX3M6vQa5IKFEvUTOifKi5J0/9SAIoIXyavi
qbR19wiqSjyANuiCoEdhGtv6ydPV4GqndXBNAcK5saxB5jBsxxH2qrLXKEfT6n5qOmwAlvlolHCV
j7BUab8wYpTN8FPchDWy6prRO0iyUbdGBei4leygptzOTqEDBtGZZLsVhhtstEze3dyuL1oHaRNO
yitUm+ma45o3rGbadR3bOXcy+o2XhwTaOro4afNBkkV2KHJzb4VO+6INVe1PMU3YSFA7Hkuf5XZ8
yLEnrsVc/7IC/SPQ2vBUxqw7PRl+RfNw37dBd0ED7JvzcC8N+FVC69LNj6HD6J5DRCvYqS1kqLRp
IPUVbI1Tuztma6aQ/rgUULkiPjulz28g1p968stBLtAAafqI/mOIYhsSRnGfIH5uS5XLJS1iG3U5
s1iOls31h15CHyEKks9Z26YOaIqlQYEwlCp/jBZG2Iw9ViagXtiheILXibCrf1FIkeuqvntgRMwO
CH9yv6Vqs4qMTBIeb1g35IEokiCzLd/6hd+GC1q9psb7iHB2EUZOWfpc5iNFosZ9zakm7KVeDjdQ
8gAic1fZEZBWE9hXH83MToER6dM+auQJmynZ4waglm06W566INqlWSCPYWgzYVd11PsdludtbAYY
+xCFrglSk+ugzr1bUUmyDouOXft0bBRFfiVR4fgda56tRnuN4agfr8tB5EZMtXgVlWMBkmQsL1lU
lRdGc7JKY7MH4K+Wmx/VGgxyrNYhQvj5oJu1s8nxMJBnOjfCwQNv+oggZbAhybYd8RyA5Uy3gxLT
h+vnxMJe/xumEcudCUVxhvvC1boVr0x81GqzWfABcazCEBAbDeSjD+vz0Vudt++oK7xDKKEJOVud
NPhoBh/DtsExuw+bogUDQfWaukuwHsz9qMYdW0Hv71bn0x+b6SvJJxiAUP6xOetRtJcxBFH8Jq0T
InvqIGW5aRaDChzDdZ3p9DRMC0dkkf3Kk7HbWQUxmaFSjhu1J70cYMWqRZ+wNcAq7VpNT4/UeusV
n1S6l3Ks1kvgSG3Af6/E8NkQfPnKDn9ZhTlN0d1wrB9tlM2LS8CzKTQREUjFxniApED330/BSpFN
uY90rTnlg0p93AaeyDfTVwFFHz3duwu8OY4/keOkFQmeE3a2FBlB30DjowkEZD/Ka++vJqt5t6ia
zirexg6ce1PN3Bw90XyTEdzQCufkpaZxyuwbUeneLcZJU+tuB/1UCcHYzhtM16Fh2sqaxeJvpIcV
AbuHYghIJxYo/KmF0ziaN9h9lL4L1gUvpTZP6SO1rBQ7gzLLTg09lrsQlivAKUP3S3Khr95IpFhp
2H9cvY4h4nUwrRmOiFKwDi2L01WYhgmTy3OYio8BDsF0JyJ5XC0XsTmpn0matqsQ/dNDuMOtGsvx
oOkEcSCxN3GLTlc+dPmS4+g7qiMLB91Yh62D+kF5F052aiyoSFlNBPm8xqstfUUdL75bqMcfzewQ
gmloOOhl624IrtXErn9lIxq/AaeuKTsX9XppipDTRUCwXj9FQX7RahSDkdC/zMkdTk5Bd0FmLEcQ
cxLQNTaBn8/kxuXQW725wT06+BVT2bkshmhvRo0BPclQTipJFztWYU/0AcrD5M1ufaVlyqZIkG2E
JEpQk444oc6y941tbxeJU1oFKJXT9O4ZRfSi9NpvqQkNVzbbzcLpJckadrKxBofI4GgMzqEYfy0j
xzDreeN+PKYxS2PPPi0mJodADx+qPLO/lVnTcTBL+SQ70hhXyTqRrfXeWlxoFMmJ11XM5CCZmNYe
pIozHfNvRw36TdmNBrnbZDpAMUr2RUadptJURm2znshIo9RIv6L9DoxHgF12TbqHfgvD8Dgkgfad
9MEBTS7Tq2rJc4tM8ykw6sw3+yo7LqdZnRYnG9ZTHtgfOCLrt0EPpk1r58U5HDKdzjtT7iQ7fB9Q
wXPdJl1vbIfnwFPIQFKNNzGnqSYNxgCWq+2dLVii4wZQnd7j+bHedmO8rUXqvURhFb7QKR1nJ2He
pWKTKCZxHIXoqMkAmFiWUsuiSq33iZUaN9R6w93oCnFwUv0zmnWdy2GqiH2ym/K8DGAmq6rWMuuN
UU3iMqooXMG+rrTe05/yGDSriJlFUtFenZh+dkpnGPEx1JaWF51IM/geE744rZC/e8u1fDVhUCtV
MW1Kd6BrPozj83ILdLzyj9bLgnJ2zoRtEC7rfUNh9x7Q81Ggd/3BC9txoznh+NmXzkbamvU2dlym
denIY0OfsYlb/bxsS11duWMRkDttNMM929PwBNc9OZE+Guz0lABeajxYtXrVow9fDgeybIpX1Qqv
KS7ur36S+kpYI/gya8RnBm4FOmKnfKrl2YYu+eD6uigiK38OE9k8K7VImw2DDiuMMu8O01hqL1bT
foz6pF1iK1BvfQ9EorWMS5+nF7w0xmE56+a79LY16euUoEtc1/VhLccnI1L1V4ZzNI7CiE5q1mdX
N3SfFkcQgfK3wRPoPtze2A8MEH7bMROU9DYPC5pLzKekZZzhAl0RtvSrxVfWWra2Mu2Cz1aawG6a
tF0bUnEwjVsqBN4pf0IcUR+t1Iy3nUWftqCnIlrREWtokvXrJTWyzTm7Wa/prpS9cx3zeERKPJL+
LEYAYE4PbVtI7ewZjYr82XiZ3KLaGMj2wGMa8Y2lPGWD+fOUbkxwupodc4UQKzf1HB/7jL0ySenB
cMiGZ0qoRia5RyqJPqEgB8TU1YZ+a0qBC73tflcFZEB6d0gsXENjuZZiuKLJkW/ttEvPIUV7EwPP
0hOHSLxCxkJtrmZq9hInPuYG1tVp0LSPqYk/40BnrxuO2rPLYoJLoPsF7hVrFcTxS+uYN21kl+/l
ImS7wBq/ABGzssE8rhw97GdpWQaBHQKorrrJMwbOyg9UTG3LbEvvaWKzjDKBMSVSsm5lxJX5O4v8
WreqB52xeG1/REVbvcfjEN10q/jukVFGOS1GdploTpHS3hB+6weWax07K2E/l05NCSztyXSOSvT/
dafsoy5XVsv/tCyLMCjVi5Id3ZFNPuboXKSDVilU4eVOGYNzW1Wr3MmD63KoJHNLQCav2eE6U+3h
LimOIWZS2L2y634mxpulpnLCrjB9S2FxCTq4hcwlk8Xm7XFHpdtiKx4/Y8iXoRajOy4yUA7I4UFI
2NajtophGwq8rCMqtcU5Kyr8VZWTXYfGQKAalupf03wrKu3pryQl3jvo31DadT8Xho2kg0etQstT
HiVoBqSUptzodHl8Z0ixPoAqnCte7R6kVnyl4bJLnRwTamjl1xzHKP6MyKOI4VREMLAEDWlwXtum
Ldc/iwwZ6WLOMEmASSIUCpJafQuD5gP2d0U5fOjOsta+88AItomTIhYPhHJR1GYWvbAgVuNMrY7Q
vHgmTWG8VqSzdW36yjKt2PS2dKl1G8pl+a3lAJMw9hUUJ/PV9kcKBV06SnJADswOy050yvOM7/0+
itMHrp/mD3l9T6SwRu+lAPfZBFFzcnPVORfw37mcJ7/N++bFIVQb+CrWxyxp5y16fBehal0zevgR
nvdX142PUnCpV1NjP8MJPyyF8gle3Bo7gLWy9eLbMlxZrdzC/KtqGWd7BELPo3vO8KHTu8Y+BMax
LjT7VwcveVU3HgImUVKdrt7bqRD3SMN2EmasPghnEugauW85EKZqy/I/d4xpZaxAO6Tb5ZHD/PAo
IUAiJwUjGpudZlEDn3pjhPY0Okfd6w//jsaCNsg6LBnviLXHhaz3wbouxpBoqjQ6GV4QY95nvX+C
0j2tp1mZhRPauQOTFZuCaLP1siJd1qa6TMRBq6zMXx6yHKqRXVXi6CvV5fMqvQpLACw+1e+mILr2
SR1fuviFFZZxLsi8HWpPfcJyqD6JkRZFURrxoZw91KFbak8UjN6MADHtcldW5AyXVfnl5CxdoZmp
CFLuQVM/FvJZa+OJ1Soqd8sPkdVnKOMxw+pd7/l8ueOdi6z1Z1JCfZQyZRabrjUPnYqvkJI500WG
Pn45zYOItW4PS7HIlW1nTuUDcpN3jcEktHMcwnIQEYmtI3vZQ2Hsx0kb3zo9d/zRNuR5+ZIwRmOG
07SX1qKMawK9TjfAsoI1OZzVjs53/J5N8ug0IbJL5nWwPjRJK+Zc1rEZTh/FxKras36bpdq2ZRMi
L4WxWX6adZCB9ZZ+XhuqB3pq2pvbDd0WDVS9jViivqV0D9c8Itp3vNltjJVItU1xHDW19quUr/PP
oWyJ1CkjyBDzfcSkPceq4uxR3LLCDGmMFlkUrVWu9h3aRSJdUA4oWH2umE0OTdQnAqUAc2/C4FHa
TNbkDlhHLTS3k6m0b67A9hihr9pkBCadHInp0Ayq4MB64p1IFP0WK4C6kJuOWAXs/lmpnRck9RVW
ITqbrHGuikjfw7giyZEN7THsxlyelvNCUZgGM69nj60H+yy06qBaRbR2j9JMy2Pp9DqC6HxFVScq
4F0bBaIa/kZn2ajxl5ulaCmlMDu2Gypyv3QtJ5o4DnK03Qis/OU877X8506bWS2dYUH/nP/78H8f
s9z389sZqtrNYAt680pdHOP5UJAlelxOsUXzx5Zz4O7ePzdpGHLvvw9dfv5z53IzmV/eckttrHyt
SpSqGdX3lE+xK47q/AJ+bs0v9z+n8w/A2f3PT//3dHkIrCD+Al1M+EQAiH/+1vJnItsbiRugm2Ts
Bezu3rLyY6S5vDn/ubm8/OV8OVTzi+y7hgehis+Py500VGGYObq2/j8vZDldXvH/eZuWH5Dg2G5R
lT9R6K2OnUBWPlRDmUE3/Z/zYFBIUVCHfTavlXBXzt8Vii0r2purwav6fZOPYloZg9duprL6M0z2
N/DD2Ie1mgdQnWKK6rpRf3iBu6N5ci08KHRRZh3tJLy2ubEuCgKuSbT6cGw6SE2hE2ZaspYjT8PJ
S9rFWf/m6MGwpo3oMv2yCWNB/uGMDspO765U+kdcaF+dOz3XevyoaWduACd+mNX0lvUvUE2/aTG/
GHp4KNxoWGVaw75J0KhCGLluZB1TZioomhLbEWEj1OWL7uiPMuhXUwi7q/SyX4VRvRVRJ7Zuqa5V
XXurUJT5rdI4q7yY+2TGlyftNzeTtp+kJ1yle6P5MioNakz+JyPUXa8GcDDOkxOFGy+JHwSfPBsB
TLVM/kagL1nPZHKFzuZcIEjLLHWbedY2bAkLoOj3i3QFA88VmXN1eTeEes0/sJlfRaruXKVBUW0k
PLGo20rb0NDuCtUXjXNPoIHUteKcDU3s68xp1wPsBcwzwb5rNGS0Vn7GlLFrkYSs0fh9pmAmyyJr
91YVPTc5BSdRop6rPkiImaZPVvqY5J3hWSp16Oe9A9zZ2M4r/QN4j2uHjtYht4p5nVYTXEIq+qZR
bEb40SsldHau1vuuisbIAgWvt+E9nOwjG4NnpfoOh54fxm3gu4X+ELMLpLWfw6Q7kxW211q0bmgZ
olc6ALwnZk5fL/obiEIPfKDMkoG6kDZ7Be8xtnrSGXlP80p5zCucSOov9szkj5wzLM9jIstvw9Df
WoMepr5zLXnANnOxrKZeu+/KboxQsYeNWq714RRk05NqJi8eOnGePNCjkgKkR4V3Uw3hJzqiFqeh
T/AUPTevQ6LkPhHMeKQ2Xu/j7IntTuXnsvhMze5XDk9Xqk60rcQvEQ0ninFn1SujrSczZ60jWtdq
fR1FOoXpSKGKlRHDm2sP0x2ilTNUoBr4Wtc9OLTS2rKtXztT/JFaqeX3KIr8OKNE1xS7KQ7pvcFc
752CsB7L2EyOWHsOSe7J+BIImazINJKrIWXS4c/h2nXjYmvYhAPN7rTEPYOyNLcuUishxPfUhOcm
AeyQAUqmBRLfGCLWZvyCUmAt0U3VEkvkgM2RMBdkJ0l3g65eo6DObkzeByYbGfJdTkOTMpEdfLvO
2KAM0ukapsBT3pfxKaviiUiIeYjTEzecEAhSLqpCc8dykRFvGQsHY7BBzM8P+rm53PufByzjIpK4
eJN5JE1MelUflwPKivoo0vJgqoXcLcPiMqUtA/+/p8ut5b7lp/+/03Icg3+mkn9/T4/Y00hc2at/
7/v3l9UW+JEojX1tw2+sWrM6NvNhOTXTHKP6cudyvhzaOKqPaEL8vLWTgzIgT/LjebYeGwQq/jJn
/5wnQzlrg5mBljv//Ym0emJaS+v2f+7/+WPLnaNJZNh//tjPj9rWsKkvhGRBzv/x586BlT2Ds12u
2r6pjhN9/P8clvvE//7AIIEAVajcikJOK1y70e/os+pCPN/Rn8CksBR73viXjQAc6CStOWiAzTuh
AX2whbYS7YFDDJca0v+mNhqC55z2q3e0m2tmtLmIjVrb5qgfWPwGvi7ksFtMx+SUwFavIVErsUuF
aJpFx7WikyI6qs21RN3sG97oAtypnpqh87aTMZgHJR2su10p2xGKAaCIFE0rugdI7+bpR/Qys3mW
AFxYA+UFYbpKvi2PQ48sbkXg/U0n3N5rufc6BAmJMyN7+kZtyh2Ku/Fa0xMCmpC9VVGNkFxG1IY4
EGeoRY11F1W9zwakpyKLL/KvXDZfaIZ7Gs71mxfR/+oCRZ5SKOQAQoxhE+ezidzWWU0HVYayXmlX
NWy7Y6VLwN2JMp5r295XMtuYpiIubECSu6WI+F6x/StlTlZuNbXnkvbomPylCGsFgw7XHVUl1J25
S5nYSnadGfeHOHkXGUYVTFTRRc8cewPejpC0uX5rSSfZ4CzB5TlvZyi4aJfeo9s319fTFKBwa8vX
IaTsxAX4HHs1/nNbOivVrKGazpp18om8snHfc+/DNebNTGAVe5R7sQ9inw2TtK4ORYWNgO6+VY1o
ehi1nsJGTO6GhywmoG5MIW7im99pe7W0GmD3Xk+awdjdo2Yw1nAxyZ6ScXfEtUYDJ+38pWCdZeGf
MKrzq1eSV5J4xBBpFu1MRXWf0+ARUGr6u9OTzwlR8Dv5AbCXiLlZO3VUrzw8my+2qv1NbSM4R5Fa
PaHC2sQJhAiyzehmsLm5FfErelpwLIo3rDXMcLsxdWgGTzzdDj7ToVcsxZ/qcdq2c8pjBi16Y489
UkJKeH7qNeI4Q1mPBpcMGFESDNz+qnSDsrMSz11VcB62ndpAk8s3VLCbtmbBjuRti/tp3FHC69dy
kt+E9w5b56FBs7hHk/ZLx7i1WfiZRorhLAwK1iGCeLukYtZPUzmy+2bTTIygnV5IeKzzCCwH/uFG
mR0Dhb3JXM35U9juiwasINS897GABF4FBbqWCex7XjH5FYZc66Mz3FHh/mlVJHfaMOY+7XeX6nVp
7MZkRPEd0cKK4v7YMLVA8NH6XTOnv7r9U+Km9ExnY0lQuk+94Si3qEcFkSvqzg4how+i1I6Dnfc7
sz9C1NUuZVjol+WWbg1cnpSr1nC2VxrhuJdatMFluSWQfZ8Tj7VmAiDH6AT9svngkGdBb04LNy7p
xftpxKTrsjD9KWwZOcuM0lIU36MytVGyyjwQpFZvAmekEDj8bvupfSud9qGWU3JR4XNsqNeX98iM
y3sVPJeKXQAA557UBGPSukALFA1ibznbEJy6BjDieJVvRlTfhaiMvW5iYijEYPvWFOVP+IOKgI+R
vebBQlt5jsM+u1dgZ2Zhfrj795Q4MopMrmTQ40u6NomIW8vKurpe7O5to9TPeeLq58ltqI81Rb5d
pHuNyhADb35fkdaVJkhbZR+yPuxClQ5h+67owg1WBmvTnyi01m5UCEYeUFav+G2h0d6Cf6XwYZnt
IQOyVAe6hwG79Hwhq0tXOwG5I/RRe+yQfmYbzV5Xss+OZe1xzIfGFzkVZz5fxkKVZi1ih21gWNNG
nRkGTsfQBO3zaOa1etaSkO5Lw2J6UnVENgXCbM2diMdSbXtV23CXRvxsa0qNVyOvizudChc3tuMR
SolfsgtrdcdvYYHueLI9izg0cDykApXjC7f1djYBXVta3wracIrGNkW+lVVo8S5GzbhDqkmzbrZa
E//4zyHgE7KsKjjqaV0SjU02yyDVftNpg/XIwGEZWHo8FO95q3UvIsWvZCFz0ormKyHffatIE0WZ
yHSfPV54qXIzXOuN3e71mr0QdjjvmAx99winsTh46gxImU9Hu3G24ZBQTpcENk4oTN+XWyXei3e0
WrxvvcVYC2Fzk/c937GWtLaN5k10VeocYoIMNDxYrsH4WZgXs3JzHPTw1oyocXE46tG1jHhGmTuJ
dUbn6BfFen2EvdJaBH93nT/klfmnx+yl238GeLwIEAz7yateLT0kIihCtlJTLljHeg/oA9HRepBC
7FhGkHAXQ/6ZGJMe4M/zyUMnL2qdOBFKxzI3dmBfuy3Q93BnZd0s962IlBdNJ1kcoJpwKvscktO7
Y1Yln352V6Ye+NQhLMWenNTi5A2Cnk5dZnTEpmEzaGa+1szGW7tVZJ5sVvWjnWlnpRQNnMYaYAji
rTGFU2hV8mWgoXaqzHG4K2wu/LHO70rSBr8LgST3VVRI8hfeEzYM36jN4S7sNH/PZGeuxsGTt7yO
THrE82tL0uIhveAFFCCsG2aepsGU2bR6fbNLdsKIraoPPXwIB1Jea0b5PTEyX2ltkMcigdpXDekB
KIm7Ckf0IKrN9KO90W+Xe5mY3sbObPVUq/C0NIyGWyUZbkrCYFS0nr0lhx1Vw2xgoOrNAiagtzZf
GXUT7czEri6QPsb72CQ5QnGl3yp5VBKkElbvYYeXlVD3FoUKzEXKxYw4fZfvutBs0T1EYq0w2eZR
rMxwPRhYqXe2euVvbE7WS9Ma+lNIZXA2LvCu0PssMyd6RHXonIkaGvy8GfF5A03YgMWckW8lTUDM
4U5R50fNqlkDzcsFxWDwjXXdRo3oPLzFfmTgAUxGbPoV//izqrZNqyLYmhWwNI+Gk+p17r2RH8uS
pUiRsHiJiU5Bd4JDYGVfXJq/FvNfraBnzcL4aHXUWP0Y96sPyT7e1iVccoWG9zbrQOj8ZEVGHeqX
AlMNJa8PEMw/OmwK9c5KdDalWYjNMRv0g2oQY1m4NtV3ByR7HxiXaD4stwR6h1VAouVanb19hm72
W1ejoiIVZihzbsDGaJlWdkAzftMJ/JXqLJsiBuG3WvzV4Ct5nQZ081OgvyvxgGa5jo6MIqSvVd5w
G5qMdj8ccgJo2zVmdrxcjCfneVMUV5T6dS4FAno5xJLrAsmWr9p5TQRnaLySvXWZAyiTqR8/jYGL
vIkN4xaHQtuzc8x9hbA/38C7954nFkXSSd2q9OnWi2Ddmb0zdhY8Le9uN9stCW8+Ak2pL0L0K3SC
8pl3IluNZMVc9MC+GbODTVbmvTF07cRV3u/CuQxZ2jb4IVrcvDuK9m112nH5r66JVkhXa/AT85Mo
cwsusZfiDZ5PvUBafgX5BskMBWEjowdG+Lnx2hq4PovEMX41nbubFi2OEYLX6Wa1UfFbGjWMvCbT
ntG4J9Qz0MA2oktOOeyendITHNpqtQpLB6/1zZDRtFFsi9Rmuksi6IxXoVri5KR3BX3fVGVwsBoU
csgclGg7VKwfIinemRYvfZBlW7OV3Vqbu3fSNdADe6jPeBbLu06Y0q8Bvsg4JOZzNNeJGxMUm108
h+QPnIn0uy1JX73V4rMBJeEv8J42aKudO9sUeLvji6irHiQ0jeyyVn+3kec+oSZojxk8ILIG+wuu
7E9F4jXOBAKD2IlfrbmTmbbldBTLBYtwpPBtwCAFgrvXWqldVLFKvKPRJ6GB994aFeJwVqRUmS4g
BAWID3H2nn9+HXUTBt0gPMfzfBWluTzY5USvVdeqjd577XaYYZrJMJcEjPoYyomxUdblITCpC2WQ
5XJ0wIA2ozXbELZxivG9MG5gbc6ZLjODbiR8kOEzEBUyd3z/wgEr3OXypfBiNE1Yi+nQ6PhlaFwf
wrmYjzCIxFZpaUfRqIBRA9y5blEEq8TxEHOk0XccARFTsIeuF0xfSikYwhAgqkCWBO9agthfAJ1D
yt4pi0xJ8jguvz6svqaRRsZU9k/pVKHJS/vqvTONP4y+UZI8ZZHNNOuW+Woaq/6pjTXDzwfkjPag
vUk9CHBog51IPS/blw5L+XiYUsSZZGUhMp+H/vgEgfVdsxrvls985FlPi+pplSpsFOT0ZQT9R1JU
zUNxo4fpYRVpxJi/l6m5bQzqk3on23UQB/c+dKF+BBHBiV4GNa4rm0fKQHga3Q8N4r6vENqFxDGZ
VgkkwDPy4ld1IuBnHSiheJWO9mu+rF46rW93eZ2X+1k2C1TgZArmiYoKxJuaUx8TLbnz2pAOt7br
nXunxfiU3DWeKbrvEr9SUjCveY78FT6DgCUh0lZd44FVJn9Eir6N2iBdewFDtCkq8TQ0Yl8Z+FVs
W7+EKUEnyFuzXZ6Y46r24mavZnZy9DBiL5tvp8mmFZuq5KKVs7OmzGm25lazKj1r2mIQrqX6qs+N
U0OZur0xr1qXSaOZyq3GzH8oncHc9OxTHl02AGvmM1IVxBNlwAjr1GiwVfstHRTnWpnZcAyq9m2J
TlwOpiAMLxDB85JG1FpZjNROkatRzZjN82k0fCVSCcFG6XltcmgQwAxG6p7S8K2I3XZVsV9uNero
dNgRTbO2nLoQdYHNaBVT5dsSVubsPeSmKzJYv6a8Up4b5RvObUREKUX4ylXuYdLsazPqN+6YbiXr
unPCzoLhcMhcHJH2Sza35cmqLFc99mKkxmmytQ0VRjPwcr/tgdwaLMsYViAMUJ3YjKHbH3piGNZZ
4lpvui0xXbRel+7RIpnQJXTz1jGH+rqpV6uhiULeBpQsy6E2K/IHrXwFVNE9xjEVVKUC/asVHaxq
bbJ/5GUeqE67etGTVN69CIgaTlNmMDO0/Zr574s+4oqAlC0MMia9eSRpKy6tMZvnbJYQXs3SxZSJ
SyU5ZTngmlQu2N/SfkAJ8uNDR4yRHGkkghqcD4kgckeR+hUobrYqoR6IVcv8DqHe/oB/5hprW7es
PWzoeFONfXQw0xpJZZAlpN+5mz7ovrCwPVu1Kq4WQawpxdKNRQ/KNSdvXyv2Ab5ZcS9G47tz87Vt
ywgAcHIxQFr0Oo7teQr2BgoqZVDOuaX4+OoOxpdIhd+K2jpTqnlCYzqgndCss1tMA4iW5pfRW94j
ZxvuegRnV0Hs4jwI85tC8X8NmLFZB/OGRSS/Ot2KrgPgyzgR019Z894HDo4wxMcxAyGJDMFeKMeS
rcQZvmrRjOu+s6s1Bnpq425dP8oG2wlvVp45wbH8f5yd13LcWJp1X2Wi7tE/vJmYngukd/SkKN0g
KIqC9x5P/y9k1UyRKGbmBKMj2HKVSADHfmfvtVHIzrtSnFUeb3swZYAlvjq3VKtcUM2bqW1iLEIn
9hZY5TGIsEwyGk1aMsmgllDSmSehLhU72VrWRkb7hwyxyDVNn5NUYWtUDymKIAoCUYMnO1KAaXQN
JFhfKhacVHlEfaCHwB1o2YFS3PKsrG0uIiW1ChxzHC0M6IksyA9YftcqmYayIJAAFkBSsqghgOEo
Dm3LGUWfMRi3428Btl2wc/4zUUYnY15Umc9ZzZn/SBWIQm/QqX5rRN2h4JGHbw6lbIWk1nZAd4X0
LLKIkRkoh8yCQs5nNL9iKVuwOrD4nrecSUdf7kcbHAfsiqoh/5SO//voOJPJsZADgmWvvTy5QjYl
rPSAk+NQrO7grEjL9E7CtzDLHJEgUfizuAsM4Y1i/KMqB8kD6S3BjQEk5/g7V4TClquhbh+dB0k0
XDt9tMLWimg1Aerv6D2UB+apFxUxjBLp3dqE+YS0MTlY4iD/SnzWu048R4AhEqzWOfvE4SAHlpL4
5CjSN0UAGMrpyLNXNdo+jvWGXFYXUZMobaq4VW84+tVs5bgtjZxlHbgCLlNNx81jFntF0LJZhL90
Xw8aNhlGMaaRG1VpvAeAXeXOS8rfcsIyd/Bba+dpvX4j9BrcxLbzf1K4/OZw+qeV9yUSpK3aUibq
PS350VDecjfHnRsU33QTCNXaNN34QF1+5dasxbkJ1D7jlsSKrijkp3/+cEJtXRdGgRSKcmpqELDS
F/5TndFQZTe7Z3km2Kxnf2Eg7cjQ8q0lVgBzSSYcCPjceVQjbzH6UA9oQFVbC31r0ZkucI6x2Nzn
gvUq+b+CJF9kkXgni1Vxa3SU1UUPYwZheL5Y4DChSiV4MjqP1izv3LbFBljrlA7BjG5cS+DhjZrs
VumEe+oFjR1LQXHIhqo4HH+leHCsKkNHrtAJ+aJwTevQ5+26wsOf22qgJhs56TDhJDNR6v1XB8cH
xQJ9LTPh7jq8YXfnW7X5T6qDoSCSwJAugkG1rAkcl7WiUw2qCPUco6+NOCew2THXACz4AYiOZRKe
sBsdIRYBGc2qjnsF/0uqzP8U+qekJcyM2nm2fNBJXgZATR/QJZkaUpkfchSFh0qybqKo4MzOGEw0
sol23/U1hBdGFQ/VId5dgpb+1HI2jfuodGW0Vkk5WNYYV+YFCxm7KiSydxXnOodqu2Glo98XCX9M
IaYX83JviRRVJHOJxUJFjYI2VIxIcGK5+2BasrJNc4+zZSiPkqh+s/yuWnhdx0ZvDIQc1Csf7FCg
KSSHhZzLliBw906RMmfOjpSppJXWbq/9dJAdk6HA5ozlW3CtxkQShD851VRv9NG9wVrDmyM56uek
0owaN7l4KCjjbRuSUPmyjrsJLSynbopbDB53voDH3sy5nresB/iHrIvMzEYYgGNNRWaU+CYNThAu
wTwYQaf2WeBgLL7Q9MBtMnV5wrwYOBDCqwI0qMSLIdV9vVFMT1xihaKuonpIJrLMXxuCka2RlsFa
6YODHyk9q+Z4PF2amzWcbQFJweJYDU3kNJsbTUHqoO7Xt0J5XYhSvZEiL5p5tXkQtEr6BmpGIQ3b
L3dmHv8oqQ6if9YM5yZVan9uRvpGZJqZUwpo7mV0KbeUbWdBlMH0L8TWPtYJm3KeFEVGNRd0mODn
B18t5KvSr+KFQ7iuCWRdpmp+EACgmk7PFoBDcM7mLXeue5myojg5UCciOmasB1hN3W3/bMlkrHCW
5WXio2OI8Srqh3gxjL/tLCNejYQi1Xew5rIk8KgloqU2nonpXmmi6Dy5iQbrG7Lfki1Du6kiAqCO
cKzjDyVUOZCw4N3qUIuO37zCo7CwIi9dHYMOsiz/Dac6uSuoLzPvs4Du6rH0o7nKjER14WkYomCJ
MNJa6nHfzyW9CFayH+Hk0s3XP+WspD/NyJhNNwg7qAbJwa8hhy7bFYQdJMVoKXX9wM6bsrqlpd5w
hF7toIR4+BbKR5dtGLrwXZpm5azNtPiujdrbvpPKu9BnmirGosIIjPcV19xxBiIgXfc2elij749l
+dH13Y2AbtrmZEOYW/iJKCfNeg4HdlBtOAyIhr0YgsDy+leRmD7W7Xq6DLQXp7H0XaZ1v6PKixgp
SqIykPT/9P21ZkZPI99rC6BT3NNkv6GJyxaB6sZPrt//QvfrvDkIUI3euyHxMexuMQaEi2rIzEMl
aK/UETGBOcP3NGVvBlj2r1+lvh/fpAPqLxO+Hmcj2bo6qvD6+A7HQn8rWM68Yf0/g7pLQWv8oTiB
NYt8g9giK8MQlsN1y+UOm4TY4Zyt5C0nLsbheFpUpI26kQKtYGNiips8TZ2roUPl1vQIcjMk7wAX
w7egs5x16lVXVGU7/LnhL/br348rgjQBtIkOhZIR5yfhWFXKSUxyS2MBwcVCbqVF66BQqnu3jIu9
HBU/B2FoUbEmVAHTSKWOC63Wy/M7cliyO0GGdM5gnR06Z7hjTsAj7jkvrhy9OWMSzvFH2XdXhdT6
V02dG7dWD5CX6ueacxTAzhbAf92Ki7WaWxhegAXZItue5ZEL2cWmNEP2AbevW0uJIz74SILu8rxY
iFr9nfyV0a2mIiK0XJ2iAgXKIngFlhYd4qY8UIgRNn92jNr7jVhKw2ZECSoXBs5rOfP6YfnyIfFw
ODgtSQ7eCA6lXlZucpFu4gVv4ojF0NwEsGjgboexQp1Xya2OTXPt90qxp40QxeYoszaPUJWK2lMX
VCJ+AFjaFM8ocBrizyjWrDsF8qQ7wqAEvW/2ci094F3j3cGVvMkHJ7hqBvpXDWopcfX4znKEjaHO
Jcphb4TclKzms3BegVE/yN1T2TTJI9tOIBj4+ATHZV3igiZOqADtyAVgu+QQRnmsHEtYIXNgOIhi
NMBUBKeviPep5m3ZU+cgB9dmkJYXLmqDuUJSyr5CDrBUGqmCEzSOZh2KE0VlUZLryTO0yUXbUTr2
Ia0eC1+KENVI0cJneLjGTB4dDDplbrJRuoPs6hxbeRWyOuk7PhF9440IAVBHJMkhcdYK51GiHn59
BCeYDVwK3HQzjh0QLrvCTBMb8gj9WLxOXAtYIHZC04ir60wcvgnQyw9HAmzbx4J9/KddWVi2pnY+
ravnEoOi4hKW27Uug7tyOTmddQkmxj/fnUcmKSXbJy3GMGi6srIvQqAYLG3Z+eo3nYhSNCeZm2MA
zf/WJBC0DbF8U4TftdqO4dCSf4WwDCuuSghV3nYdJ5mySdUW7ZxXpsUtjItsqTXCKC9TpHlTyvm3
ygUfWibPguMouKhZfKYuDzZV3N9+hj5fMEZGRB97yKMNykJd592kkX9TwXLfFTL1mSBHKDgyC7WR
WejXPsehFKuPxINKK8OVISdkQFc355d10j+QHQbJf5oCTUY2dV3UJnQMJzdLEtFi5dqLA2vrqumj
4HQmxzUSq/qKo7lgPFlSYmpM1hBot1ZtoMjH7RnmTy22u++tVzxc+E7KeNEPGyiTwqcFmkdTNQvi
1yS8NIvrvhkSsNRwv9P5Mbw0U+sbS7DUlTpOkccfkbtw3Nq/El1FXcUd1AOAav1VWCLzBmZ3tBgl
6VqBCfjnAVJfSW/WoDEewJtCsOCJuGCEhUrgBCeDfX0wGiNd4H1kZQeTeDaYrbYHuA0/uA/v+ioZ
o9wb5xC6nOg2IocrQftGEzEPks7aUGUyOkhBbveOZu71yuLwDeJeIaH/Uzq8TrWAlF/vdfVGrtV6
p7OWZ4B7jHsIlEICOqQf+kOpuPWmFpWXIAz6K0v0VuGY/JI5VrCvPBjYo2bkCKNX0ZZZcrCRHWMD
HSvDE/jEOs4BqN+T/GWa2Ig4qpjJNeSNKMtnqXAn+nrzWCW9fHB6knatinyUoCcTdqhfBM8rbtxO
vIOqn83bsMGh4OowJ5th1TWAmgFIextBTe+EVBo4HrWwu6KLsUEoqUDCQDqZZrjI8trDgQBNsCio
R0XG4XgKYwZwOKSePZY292qCLMgLUVZSHDS4B2XpoWMZ69jUXK5Yb+o4vn1tJlaq/9xQXJzrKdg7
qne9knr3iYFYMO/JBxRzZ+VWHqk7yJ7wMylhFz+7mIOqmNOooCyi5SAOxfe6EEhMiLMlAgSNl/g/
Psm8LaVLnKZ/bJTIF+UcETycZMkq6Y4fd/+D65dCCgrrBsmUOwOYg0DUaQSOW+OUw902spu2qqFI
UNc9BnLKOkRrQ1pZYobkJYean8UDgnXhmYP7EDSNHq68HOhl6Wry+nxfO36bj11NgYqjiDp7O4n+
Nu1qSugoWZnGN0avaxgqJGtTRqEy2rWae80CcRTHpUxeaBHMO0HFB435SQu9p8SMXo6rKonCouAG
yS7UQKAptQi4UC3jjQirjLSf5jmTM7a7oqcuctUyr4UhPVia6x84OG3nSsROCcYHIg2FMfJoihva
0t23igVhtUcbmwzVmrNLFRcfuckpvp7MEL4HWJJqo10eJ6eyMKvr0gnucQ6AjxP9g1Sw7zr+UBGe
biLXepYUsMB44Bm4R2XIEVipjNTK46+Of9YEqXQp0nDKH5JFCmm6ptIWdPOf7SHLVcc1KIvfCCYQ
Tt9vVZY/Q7kSS0odZdOla0la9ONBbMUIrLR1c6+bcXnt6SjukIIgJSGfcqem9Fk18WYemKL7gSLG
FnoIfvYInG8vGeFGMGYCdc+b44+ak0myMrIry3CIw+uTRVdI8rbKsutfuWjkt4ZVbI/nuZQktixt
itu5qXfXhUkwmZNk6+P5Ypq5ayvvQAdGhnFrJFVNMcWMXktCz6pcWZU5BcIqCdp9LWrNXnDT6hJT
aspcRFyoQl2URFmGLacd54p3WDmgTrHsop6+YbUuHb12YyFKQUmgtDm2mJGdUxr5rOxN1o3Y3Weh
md0ey7yKQ0B8LBXi2lIusSDF6RzF9+JLKYYpyYYkQfL62M2dqhZCsy3bG8VwzGujtJot/+5ViNzX
fownOf7w8hqPEUWrY6IVYXLOQg9SiuZUbpM5kUZ3usHRmYzpWRrHOlzo1tavKWImSfGQJ5XOYiVp
51SSzAOTeL4SxPqRAxN5fpRwpfGw99kJPBxtLE2rrpQjrI5lG764Y+9pYgfnYSlri+OmTK1ZL+GZ
iFdHUsjxB8jGmR9jJU9yTpba0WsWdyPkqRDC9fG3aA2ytVzBM/UPpB90jxwN4PfKqBZTKlTe/fbI
LFB1BJWBykyUBGzHPXTYhBWYwhIctrgQ3EpaJvHP1sqTWz/mFI7fCKmAqJxfuOOZi6zIySqjCkD9
ZImEp9ypR4lKq0m34ugHPCr3qNar80zWjwUn4LO1RpVAQlAtIRFeu01e3kH+W+A6OASUHVZaV9zp
Y/hdY9WgRQecVQ6uU455LKoaOILnPSh94gmEpzZkJ4GGnU2qitzSqAnROD/y6uM88H7kpQEZ1Kw1
RddERROnXLIyJho79tP+Bh4OnBavO/S6/L0tnHZuyWi+Vd+4Yq93LJpQbbaWpUqd9ni+w/yXHnRU
jHMR9/umReq79NzHSCLrRK+QJ+tV9UZ5M8VqNLTXUEQe/Y7j3aMQKvaJttOi++QY8KDlaDfjMsDG
aTo3Y3jOAskjHg5BDXfE4oa746+qIExXQoDuUM0sVi6cOTVUQtc959uzLIcnQCX3p4dHfRnEvLtj
WMZdqcAoQ54mAkagbZqKiTUnM+WXuuBEtFaoQat7peFsGzDKg+d3L7wnNqWVdqDvltcDFdXW9TpS
ZwRv5o9lOXyOxvb4Jv7fa/ef7lvKOrp306T87//i969EYRfsDqvJb/979ZZevcRv5X+N/9X//qv/
/vhb/qO/PnT+Ur18+A2OQp/Nfv1W9HdvZR1Vx8tx+fFf/l//8j/ejp/y0Gdv//7jNa2Tavw0l8Pg
P/76q82vf/8B+vFdSxs//6+/HG/g33/ceD4qxMxP3sp//FdvL2X17z8gS/5LZ4EtiZKJak8VAU22
b8e/kfR/AflQ0MeQIqIZ46CXpEXljVf9F8Y25medZQ37yTE8rUzr8a/Uf+HRN1ini4qpWzr/8R//
c/cfHv7fL+M/kpqiiZ9U5b//GKGmf3cLQR4Rojrr/8l42lYCJ7vEs+87vd2oLSn2RlBx5Kn7iLzU
DQZ+c+kM4s93z+avq7+/2sdO+PfVJmhVsw1c13esfo+K27OrqsHk6ch2Iri3Whd9yzz9AhV5stH6
+0qT5aDY+57rgNneu6naQxenD9wLLTWKUDSHR8vymqvUCUxQSoH0nIIw+c1s0+/rNkCXGaWJeMcY
ErpgbTRBvDCLfZxb//5OI2n03ZzqJkrf+oXX70FEjSKcBMN1EYVr3QjKCxDbUw94vPS7S3QEeXmu
KStjuYtiq/IMDhmdbaCxPMEtVUhecOFmPuJR/76ZcYf77kqe76ShYebUX7ScQpGZGmuhgaNnRJl3
pXpgQs43mQmW9+8L0QPeX4hpHByzn7XAGr3uuYHFxDF6Gs3KmIwFQhubpdYR3+mbrPOzseY3pIhp
nUBXK5a5fXPVRtnwQKKEjgHO0/BG12n0NJJkyJ81HHT8HR1wpZamdWlH/bGI//dXlj9+5VSN2blT
+9jLcmV9d1Q3WmiZCwaTr0PsZShSPTJNwfpRFQ6Olapo25naddLvC49svM5nnXqyu3CkAk4/MOt9
FOI5N70botpeUxG9e9zaGQwhNfAPaofFp0NJiiaN+dpGBTCvkxSMv2nDfV+1WjuTJJmKtXo7QByU
E2MOYOxC8znVF8ZH9675VBI7TZLAm71a3+XdthevCuHSJuvzu5cmQ5rcNE4r9OPTl7aWu280SIIX
6jdj4/7kwU7p9w5SUNENafTESXrRs6u9nH9jJzqTNBmtrKQO41Aom30Ze7hfr0n3WIhET9YcGH/t
CtOxx/ESXHF8c8W/G4Zf6HZmXfnqi86FbnrqyUwGHqOjjs54y4De36eQiHNOIL/2zccrvmspaIvw
FCmZsVN0AgYa+d6BOQG/TX0UTI63v3aRySDTWa2rg9Y0d4KgSrPBq5ZJFG7oEt91eGsXLnJicJbk
j3fSsEk3rNrhIqRSac1zHceUbf2FVLxpkPnP38mJCV2a9P0hkEzBIDJzFybm0s0BewTUmuoX1alX
Qo4YV7k/f6FTb3zSg3VlIHBaq8wdZyPVcgg5vjCxWlx4Vic+XZx04sqqiZnI+PTWAJfneyZKfbN8
Pf/VTww+4mQZEiDhHgYOSHD3F9tezZ+UjKPeMLmw+Dj18ZPe3LSRJAm+Y+xUI7+O5H7TqRZKsHT3
tW8/6cqWpbRy0vPxCQiWtdyUoa12bYb4ztWvvnaJSW+u1Mj0vYCsFwRntkvUg8KmJoPOdP7jTwx3
4qRLl2XQRjX2OAKQAo3VFh57ByEZ2MPkMJTi769dZdKnBYfScZuNV3GsjMOQ+tVosjs5EXtQz+6f
u5kPm5n/w4pWnPTpcmisnGIeqThpvEuEuJsBAN1LLTqNUlPmEuc+Fx7aqR4x6diSD6SIDFtmM6oi
8BSJQMAsPT//rE59+KQzs8movCJ3dbKbcgVOGxtNvGHthU8/Dj7/mDfHPcvHkU8oYUta0JQRUM40
whRjRnPIl/pznD900qp5wpx5QQ/2adviUpO+zTml28YuCYQYEZKV4EoRIad44NHYBKvCNL8yzHKZ
SR8PxFxuk4GoTS/RJZQz8TMc2GvPQRLryfc90FbgQMWFZcenAwoXm/T4sjQcNQA9RjWyvSpLYdWM
sOncypbn3/6pZzbp7hapnIoIDXznVq8wG6AzhPbgPZfUec9f4NPmxQ2Mf/5uDhetVmkYo2BTOsNK
N9074E7ehX5x6uFMunlANrvl+rmB/Ap/ZMLRk5vKAHkNa3X+y5+6wKSLy/HgQUtzjR1bntvWVzAM
FJ4dlfGFIeTUw5l0bE5hgl5OHX0nyRy+4jr3bRMG/te+/KRj92nQujXlhZ1f7QdITLlKdC4houc/
/dPFBlbUSb/2AES28SDou8CLbbluDh45pF2PNENrrsj2stX+7fyVTrwEc9KthSrrSVUz9B22kCeY
TqjHtZehZO47//knuoA56c9eGbsZ6lx9Fxm/iAOGeCwu4s612SBeGDFO3cF45Xd9YKhbYs8a7iD1
HJJ0lMRBC9LJnFJBLzl/E6cuMf75u0uEoZnqYsPLNiQsEbKjfMcs4OPurrMLVxgfxycDuTnpyCo2
zWEIuEJEqd2UbCHK7YLoZiXByYOQ+vx9nHoZky7dBOBm9BbVUVFyEJZlT0NXjYkPUmaTi33hjZ+6
lUm3hm/cpB5nnjvB5HAtatFrudBtibbOPJNDY0f4ymJq9Gt/fCtFR5i1qmdI4oQefLnuKCskWsrK
0sNyc/6BHbcQn72XSTd3laoSkFYgiyRRF4kPwtcBu2G2oErifU8Jnfrei2V+iJy4yRcWpHsXhjro
wjEUyry20CJd+Cry+Pw++SrGZEwgH9GUnATWDu6TAVaLqwGBIsxlmOWZnHi2ZoFlo+LQhYbdIg1P
V22SCBvA09ahawT1JnfgsTnUlpYO/kwg6B7aQMGo8xtRaTFHtxngZEyECyc3SkScriHs8ejjwjv/
ME+Mx+qkF9WQ5gw9TXsWv9m95jYPXV8+nv/oEx1UnXQfpA+l0fCwdwXZzyqINfMZe/GFBn2i16iT
XpNh1B8qw+x2sf6cpT/yqsZwoGz9oFic//anHsykx/RkR3NiwbfPCRS6LxEqbgqDOLXzn66M/eGT
hjPdlbVGnhiNq3c7ZI2LdgUlctvsh7k092bRMp01O2uh3YFn3WTrxH7JZsnM21aH9DrbltfyGtvk
jXbhq0z8DX8V8AxLnMwG+NliUXBV7rSwh6UyxzW0ETfuptwXNu1idmkVKZ94pOOZwPsRu+lTxeyQ
5O9qpUAnV8ABnzkl8UyREjibgTUf4IdO9b8VmtAtm6Y2Np1b4lzoVWuuanm79HPQ/IqvZhsDoRq/
igBORphNY9GBl+QpVADiOJtbvRzt1F6J8eA34JgKLcOgcP7VnVgGGJPJOQEPXVhkNKKUIagCFS0R
Y3hOa+FZkxVgR6PnnD9oqxFeOMpKV+evO1FL/+97msoo2oTYgajz+13d1NV3JtessHNfJXFZrpqr
oEmBhUDo2xRO6a1yLzTmOamhF8Z15fOXR9LRx5eneO5gYPOmlSzyBYTmmWCXq/ZQ2qldzH88eDTa
aKn9JBbqYM6TXTmXZqiU7eItWgS7ZMHPBcr7w8VD8s87EElIH78Puqm4GaSh2yXdTosyu9Sfe+cV
kA6nwOosl39GXolM9LUc7s4//8+HM9OcjDgaKXGZ6ymwv/yDIL0UOrmfv85/9Dhb/HMwMM3JWJML
dY2dgmfb+HdJ+qIKN74czKtWW4Qq6Q3Jm95+aXNlTqfnXjS9JEcnjAQw5cyc8A7lFpvflyYT05xM
zJ2bRej3JNhrFoeqMvuG8MITOvHwp/NsMEQIzeWaJ8Q7sIkEBUSZIw139Au96/OTF8MyJqNgyPrX
AjUc7YsiRwiuXCsdGLRcXnMMMDeQJ7EhODRMzqFHKoByqEjVRAO+tAgkKdpXzF6rkC2Hrwt3XYLB
wtSgEJxvHp/fvGVMxk0/AP3SkPywdxupAeSZa5tOUVUSAEHdnL/EqUnAmHZvvQ/FUABKJZI8VYFz
IkFh5keGuNEToH/zxNIgmqmtUl2RwFiv28GtgRbxgJ5C4GAHI0L505LX8/v8Fzox3ExH2RgKODBx
mhIXe45j94qc4MX5j/78cZrTN631vQlHp2fpIIOCefAdx26kC+XKU1978qpaBUhiRUL9LtEazFk/
/Ti6sHE+9a0nL8jvM7PI8YDtWp0kRfExFl7S/is1XNr+eDfvtlIeQtumSrNwryU1Mh2kDSuwFCBX
0rq58NBPTf7j2f77a8RVJjSKYiVQz9zwR+LWmWFbVp2+yUYOSEgB3w1ax+GQ0wcI7hTiUrVIJDXU
QnlyNE7NVNgPb3oaAfDskWp0thrVyHDdWtG+VXUWQInMQg1HqKncpqC1nwFNq1svayS0SRY2vvOt
53iy9slgPX1Yfdl7mSeLvIiZupUX0TxZBnPhLtsVi3QfbxD4L4ODsckX5uLSedOpdz95dhpHD1Ya
0mJL75ApL5p0GNqH87fz+WrGNKZTD/BO11FpVm5xJWNPdnK4U4TbyC9d0LOs+WK/mGwLS08nrdkf
Z2slWFbdNcu+S3POOLl89j4mk45BfmeLPrLbPcuzH5IdzB9+HEL7ybAPP/3t8mdqL337zpu/VTbu
oxlsqCVAOvu3Z4t2YP/ePd1Gs6fzz/JzHYaBUOVjGxcHa5Azi4dJwofwnN20h/BR3vTX4cbYht+j
rX+P1vX8tU40CX2yCgXwI0cpnP8dSZO2o3yLhetUeTz/2SdWmuZRVvZuPFDaEqWl03U7ufKxnINH
GOOQ8R9pErxiQVirIbpu7wWAxIXbGcfHf75EvMsfn5yrmYUYKYxAUQGWJZ4LzW8vvUFDeKHXfj4u
W8ak/dWmWIq+im/YLFJ13DLoh0Loswtl+FOfPmmCLj7bAWd9uG+KSp2lIJoypdYvPJrPF4fYYj8+
Gi0s2qySknRPYXOpAI/3I6iBBjEjCkmKz6RfMo5e2tx83qysabNSwRVT1InTvasDyYnyRSJAyajl
C/cyLqY+ec3ThsXJiNELeka5pFh7OIb8faeuK1Kf8uHXhbY7jomfXWIyAyctftqK5zXiQDXiWbR8
BflA2ubOIKw1jGfPkWE5e7I5hFkLlJTjC1PZVVLPvysc/HN5Ef84/10+H1tFY9IsBo/IkSQoBuSN
HJsEnfmMk8ECkOlDmTPAQZA3I9YXWvjnj1acNpOW8wsC4aJhR1LULI2BY8OkcZjO8zKzURNcGG4/
76jitIGkSawnQ4CgXfCU5wCSxEyysnou5cZayrLf5x/ciQqfOG0nYS8NStLDV9SH8DFVhQezlGXS
Qcp1pA6ObTn62ss0yBZ5ve09iN2S8FCV+fP5y3/enZEvfuxxvpZJJjhPYysk5K71+rAR8uj2/Gd/
3sHEacA2yuhM0VtD22LSwtxV2EXzUxey+flPP/V2xjt6N3CHrkkkhGuoWzEE09x3ITnywaIRPNfW
2ky4cJVT9zBZjujEsQYibq8tIPaAnBcX/bm/T0Q5udDITl1gMhskceHBH83TnUZJPNErG6n5HGrx
hVHo1MdPJoMIYFqlmaq6LdWimxV9IOEMBoqWWVX3xUtMun7hZ3HlY+bfkkZMcBizJsYuV7z70mvW
JlNCVGUJGWcadZUWnV/d8GQqOX8ww7Qn0OZSreDEiKJNlhg6VmgH8QjxKWMqpEDsO7Sh1PsZSsTR
1W/nb+VEX5s6mVSp1+CtJEA9BgGzwhZs34VGdOqTJ704J2S7c9vK2kYd3jgjA6n8tUWzqI0N6103
48g1TQuA11tPBsWOvtHVruQahCPJLtWrX96ffzYn2qk26c2RGGZV1bbVLq5gMoS1Zj2IQlnJdiQU
r1+7hPLxTioJu48ZVtXOs9Qn12wo2QGEt8Wgv3Ake+otTLqy2bkRybMNjCG9XylSd+P08cP5736q
fU66cdoQaRiYnbPVhpvI2ho6STjJo2r9iPCOnr/EiRlcm3RjCzOl44qWs1Xrn0Xhzfk/tWrwY5fL
Wntqm6fzlzlxJ+qkP6uqZvaZRQD0AOrQbrvgCuOoXSnE1eT+wouzrz0xddqjVa/GYyfT2RRhZg27
ALaW6b6kw5sRXyglSCcarTre47u+YcqlhIpRNLdSYQkzQxDkK80NlblCmth8CIwXMqSLvVZouM5d
3ZmVIfWXOMdt5AiOv0odcmtCNQeqrnfi/PzzPfEa1clQIECv9brWi3d+nsO4FEjn0bo0ey1rqKCl
iIdQIUp1jGi+KOQ89UonHStT0lguxGbY6VJ016cL8JxdpD6Ggv4Ko7u80D5PPexJ72pFiMBxBbyp
65AVG/jkwuzNaC7VpU/dxKSHSQDIVNdvDFgSAG9VuV0WpVTMHIUSh0D4rmM53fJrr2jS02JP0UC/
58POT9utmPaQiaoQ8HDmXsk6FrBhEA6iYKir85c7cWfKpMdx8ho7OdFQWxJHf8QFuvQUE1mk+ZJd
tf5b6AsX7uvEGzpyvN51Bx9/TN75UroDryUvnFhVlxWUTh4mzqrz96LSs/6548Eu+LHHhVjrFMsY
KEARhetlwpYkx/X5jz717ScdZwhRICiDo0PnCOorN3LwDyhxTAso0gtNeHzin3378dLvHlAbKI2W
EqEFpvkNeMiqCDBPO71de+4MhspMV0A8S49fu5/xEb67mAETwQ003dpajf+NxIJukcrad6Vno/u1
C0y6PXTCpvdIzN11pHrV5EZgjDTCr+l2RGXS3V1sqmanRvkOz85Nk0vbOu4Wqpg9k0l5YX9yYqg8
nle/e0Kt7vvkKQJZU0a2ZQ4HW0cvwrpYln83krSO2/JCzxjb0GcvftLj3SbGQeiGxc6qkl2nQVaR
kWkwSYiks51/GycuMfV7DQWYktR0i13TkqPY36ZBh8OvtNVL+ssT/UOeTKgaQKXGEkg8kjpyBSNh
KeS/AYteeEKnPn3SsTMhNR2zUNJdPfTguJx4Y1aKSFGWFefXHtB45XdvG/VurAJgVLbVGJSsV/My
u+2hSyWYhc9f4cS5mng8D3h3iTYPcVRzeL+rt+qK9G2fgoSt7Y11PHMXJPZRHHXIHLLJO1h2h/i6
vlBxPvXwJj2xLHqg2oOS7yCb4AHFRRqDNrlUJzsxfxz1QO/uymWmiqGlKdssFW5JitrKVF3iMHjp
kv5JdC9JJk4MjvJkAu69xiPQKE13XEu7ir0q3wl5/5x5CZBotk5zxbeiZYaeb4XJ/9JZ/4kJ5fgq
391cheKecGJeGfBCWw9+ONaFweXEB0/NSm2TgTeWuoQAnQTKtrQUsubCTHVi3JqalVpYm+UQj6+b
qDhNLRaRDswoc2ECNWSsdiSCXTrlPlEeF6cGJlMzSjPudXNL1Faz1/QA+hgJdYtQS8gAy2v/Xh04
pDMbWFkG/K6FmCb5hfs80fCkcah7926QJGomnlJpm+CzmOsxBBOK2SSPsM5cpHUdXOV6by3Od94T
fei4xn93MUAnnA5FpUjYfGmTexRQcnPCC0XzUx8+mYujoFIEfQAp49XxGmP4QxLI20bJns9/9xNd
Z2p9r3OplijHs/2XwYOnI+yshdHwIzUeO5LAw4EU7KS9MNicbBKTmdnpQp/wEfbRflt/c0EozjOj
fOlT/2cI3CoPqgcpTK6lygUWJqoX9lqnnuBkdGgcw5E0iJJbyCvhps+y5OAUVT2zkv/P2ZksSYpz
S/iJZCYxs2WIOXKKnDdYZWUlIAaBECD09Nej76b/6BzMatPWVWYVEYDQcI67f2L44SH9v2vhk2X6
nyv+1xhoHThftQvY7CiYnfKyV7d0ARr32kyF/yIgwUMfFy0bA4AMcEUFQY5y7Beeho9GOBSIMgW/
JW9bJBB0CGhHsL3oxrjs2w1oDlXqBfJkenByZgv55y2SK3YuQqH2XuHhCOwHAIjb0kpQTJPpWCFY
L0Syog+eY4Qw2z9jLZGeH4bNoavrLuas5Sna1/d2ae5UT15GKosVgp5v3GB8D6VrJf0oTaQ4NYCh
8TnSgc+SnrrPSDgqI0pdQMEhVm6tBdipcIpc3dSJckybKN0ci7645wV7RHmVIIIRto5iYNuqqGhs
u957LkF6pBXsppbDIGiDobEBNTkSAElF4yj2c7ncemFdpiWZ9lZbIX8XcVDr8xmRO0BIT8ogLmJQ
wO9Mv9sWjJdmWu7g7D67eeFOmpGbvEJMaXCOrF6OwTghcHuGBB1sFBtwxT7f0hmcK2mctZHyRoz+
+9jViF928t8jDz/AOQI2aWxeJask0Gs+YD7MSADQBFIVZ3Hm5UJ9PABsF1sdoOtwyyPi29Q75iik
0yP5WYEFuOlbe992+U1NzbgyWKJA5kTYnL0AaMiRa4u7IH4X3fw8ViixKhzq0rLG/7UzMkYqz078
dvnTsNA5NiXfU286wsO7RLUp9ApueQK1eIPKR04zXPPA0IKqSdKrM6al8fukHrIiDrU4VRlHMKv2
0rBFL7IneBCtNS0RAt+RE1Qhi1og7x4xdCiFg4WzRN5YPw9u987M/NTYCjfTILCGX2Wh9cQmjSHn
9luAme/0ctYv0ekjh4YP/EiG4cu9E53UWzjBO18jLpQHweviqFu0CYDiwJrGszqPBZK1EOcNkA4Y
pauRIJaps8ukKuc7O3c/RIOeRQNdTVXczROf4tkxx3YRp3CenqdxEJAw5ksaau4hSK959ODvjSBe
ThaEdiF34Q1p57fORDdIbCMRMtcYTskSHpaKPHv1wqMQ0KctoFJ5jJhyntjdYq38utiiPf1Q54NM
wFRQMbLYrwGE4EAH2AaQKqaiws2RrB0eoNuFaRqZ59SwdQflVcSU7CJWsIexlPueEESNT7jffkBO
zbDQHS2tEWRvGxp5y4QAwEwdgrWwn1ecrMp24NuqLqc1Orzi3u8GggjpGjHhFu3gX9Ho7KACHKMv
KNK2h80LJ5AModXdkMCX5688J+ep4xGNCGr15jTm9yxBKLFE3aZCuXunDF8WoTY0UH6ULcWSIHji
XSNOGBnL087qq6fCX25bnu1y1C+ismmuLfyUFAt5GAfFsi2rcsOFucuJfXCC+YVJBd9WkB2GwZOx
NfFrYQ3HzB63SHO1EhA4xhVkRBRSBhlEo+p9oBZGvcL93INUc4MOOnCZgQdOVTE8ZuU87ys9Ar08
zhtCcaubAfmJxTyvNO3PsY/02p3srUGwTNSZANyKui6ioMitKPARAJm5vIjd2rfhC0B+ks6hzNWY
FDy9rCcLgTq1HRwDBqWLNzE7AuJk2qBT94ihCCkP0kywAwmTIWR0lWUzxJJl3scLJF5QxDvWTgcO
xLN1DZKCEVfEuPwZ/aNNV2msyg4eLc1R+nEYSadauWngIDBOTAg8l85+grcfqVnDfO9VbBv69EZ5
wykgnYppOSKLUgH+O+ZPmUZ7CNf2sLDgLrTAcRE5oDbQjsE1ynDOd91jY3uvrLFOrG7fEQuPvAwk
TuUDmCQKs09JvbeuQVEIcx2G3ByMW5dnz+i79vGYgVtndZOPOcNGDCJcDZvQg/lu6EuzcubJBVd3
uALqE5FIhXgbclgriKpOlcEo9W0044aRf/SZDUJ9zk+8HsVKQtkWWY31aDfywa+dLFoC/8VMzvPo
ZDJC9hwymWYaIWT1o4GnHTDC8o8uLH/VLDjRoOI9XfMpMxFibYO0Y2cNPJgfVlDAoETadAAYJG2R
AZw4ARLrDGnWlT/yVeYNB1sipckdXGcDDzVqlr7eZiXYBkw8mlBc0xyZr5W3/KkG/Yc405vRw8lF
TnjCFN+pgL/pknSgVKL+MGdBapkcOZYFgrtmgJOq5rXz8l+wdmFbR+c1IskBErDeJ6OuMqBJVDPe
A3DZRh0UlzYdw4gaW8VMMILxaCUuQRN2RGsxmSb/UXO3jJel3LkluMEFQeoUll8otlvxXASYK9wB
0wz2ylchlq8UUSAlgCtYVieud2gJgPLIuiluy9GJaseDgTsHpDF3boWgZiXKCrB1BGVFi8mWY7Vg
NXMNv0Pa80NveeDhWvmIPQKHI9txd41f7oF/fSz7DsulZz1U2kG1x9wiqPWkc8+PFWBDMRKvgKOp
6BCHKp8jNaGehbAhkUC7B0n5HOw6TVjs5R2E95k5i0HvrJICM2RAcyClAV8tqN8JIoRjHeBPfd76
kV97bKv9fDrS0EaqK1BtCH5CU6XHpJBKGZB9MWOtLIVGE8EV2HkE7U2vxzbGKRlLXdgiA5liwWwK
BNBORzk3t37mIpepR9QqVGzNxp4A5tat9xuL8pPNEKpXkiBBz2CIijKMkNj+NGTmAfGHdjL1eYYc
bOvWEDBHLFPdsLn7vdC5XQsm2iP6S0s8+iO84YWNJHWcK4Fyn4ObppZqM2EHEcvApjeV5FncBKLb
IZo2jKSSR8xfNJoH4B8QrFtW/YPTFdWOuEiLy+CP2gV4NZPclk3i4uSVsqIBabHzHrMgmFForRnd
UygBb6TfCVjGswXQVI6Iwk62OqrH5bYOs+GuoaUbVbRotwYIs99VS85MxeFQcGFhp9JNqwGRL38Q
VRmCUEo4ADlWOcbCKPEboX0qBq1OHskwLE8QY/R7FBTZdTcT/yaf8vDJY+RxIrO5Qa/TzeLJs/o1
HcWytYsFq6fXPY6+2KAetaxaXYUrQI6sK1GBzQGRyRJbMzWHEEFaaUZauhLDaMWFdufTyJoJ20gP
NMQQE0Gg9W2zuGiVW8OjFo2A3/ScDM4F2EukZJtCwTbU+ohX59wBersXZSywL9adco6sddlmnoI/
UFu4CM4yv5B+7UYqrLEX65FPbSs2rhBk9ODRDsl0rMtWXuaVqdPT4PyjvDgjMxJ0TWAgCKEt+F0C
60Bw5s70yEgmpVQ7AULhiqBiloDU4CaZQOmV5SZLFt9113wGj9GZPLy9SA2PBkLKZCiY3LSI6Xzt
+jk8eBYythwigOa08xo09Jk9uIPON06xBACWMwBhdVNGuQ+UYG8h2bGpwwrUJTl2T6xH7KKDLLOo
76bwo1XY1EjHW/Bes4/abnsgxLIOhlqoqkDBHYB768rYKxueMN/JVgF8qxAiIEk58+s/xdxbcd46
+Q7mvTcHOdvYuzQ9EskW9m631L52/Oo3Kv/IRANnEUGzGHZitUg5YBqcvLQva+y8CQBXZa1r0A84
gj7LM8JI6FdOnDae5aIRYuljqUF0b6KXmsQOcGEJ4nj6Y8jhZAksp9mALYA4MgDBAM8s/GjKlhlp
b6AtAIYIOGm/YFamrkwt4fEVHJ7Pbljedo0oIJ+fsZetJ5yusBFfCYUxUTjzL38kfZIbfSNx1gGf
XN04Pd4ATFDbCvGLCG9TJzXmBRbUpknrWoxJyftTBZpelAsypIGYy4Ptogo3hPLOK31xzDVKScZy
fzvcDlOifJ20QV6kqsZWZO5ALXcy8kwb+XsJ8Yu9yblnfAoinzc48Zl+XIVjRaM6D3TiIgQ0Kafs
jygCG9ttEFYRf72shgW77ZENIqUZvruohhccXUU8DPlHM43uCpfCI+LWW/iPSYrSMI8qqA4S8GvZ
La+WKl4GbF4by6/2/hQgO1fRsk0WQLSjjMKWiZ80RIGl+W2YzUisrhbkzHWl2i+GlzEQmf219GZE
+2MaRe54R2M3RCVACISuK9O7GydAr4FZjrzBdJ3B9Dwf5YiJKgSxGotS/4gsh2yKRs2rtBcAelUQ
nq7QMzzQHMmRaGPYq3LSHy24LThKFiqVHpDn7SifsGORay/Mm5VAp/fKbzHTBq4zRqVq3rtW1BuT
IREVgc64mEmddD+DveBQ5UG77Lyi8aWvQdzB4dbgJODiAp/GqT71wMNEvNOgHTAQKFqQ1mCOaIqY
1qhHL1kTt64+cdrlSW0XIATCSIEH6gCRPYOfkYfIexZt3kYMEdM3RY5laQj8G9fCnOzjmGohMzAa
bag9/VI99mF2O5vsZPNFx3PL733f/eUhdg80IMB3nJaKu9ZY+NIZKDWk/oF73k0gpwgR6w75+zbW
3iioQz/GIPa2U2gXoB8Quusqr4/Bq8KSPZKPfuxfz93AtfJxOJ8LehyUbFaylR+ajseS1m+tDbhb
D1Jmwm1veIemfUoC3PFIjlVzBZuSgQaO47lKJeIFu/+YUKpWFhyOqYs00JjIrkGwJ+znrcT+Abkr
bDWNHZjgPsDk4Di/jrLrE8D/RArJFtgbND8PIv5Ih6AHZHLubUiIC/cXMOzlBgGZfDVIxLtVCgdX
YsB6Hjx7PkLXTjbgl2mMRwbElh08yWrm5woh3XieClJ4yYDowF4U+Q3YhtaeUxyRNA05IrgvmINR
JgXwbkBse858EJFgw2gZQoezroFQg/rZUaCY8mrTBlsgNYEvXUqRHXRX6DcHSa8PLkCMsQ9ATYzG
Abigsxb6WUpg2SzcxhMb2jap9DSAQlaUz/nAy0NFpXcHMnmwH6Rc1jQz7h3PZHGoXVptjKi6D9mO
JQJ2NBrDrgmbnT+1JbLXAmTPDwqPBXiuTTCE3bq3xiA1KL2viwbViylvut1YldO+ngsvrhfh25ti
1GHMBtfa8WJowwgxL9i+TQpJjBE2EgYCrXB2/q4KfWm9PD9gUCpRKp6GPnEnjKO/LMhdOinRbhjb
bizRjnedQ43Ezwg7Xvi53Y/va5pfFPzoRfG3oQId0hBi1qAnu67WzwH3V2Cg/VBbPn/MJ6U+ev7a
f5X6aIHo2xwQ+73ClgazyD5jp76lKfSJ67+7gIuarwQ82w8aj4FfCYGLdJpt11VXhSYvf/f552Lw
v67ACwscZUMGFcGMUzBdIluDMYDZ+O8+/qKnVCFAeECY47hvJeqPzpI/qwKR2aH1lw3ey4Cdhdtl
1lPQlQjRacvIoXLGE+pprxbpf31/DV/0YM5Bn/++Rdx0mYIWAWV37h4d7NSXjLx//9FfJN9QetHS
FTLLsJiC0y1butHY4hrq37lAj9Y5BlQ4xAs4q7D2HBkY7yj6jD80GT99L8CNunjsg6Mc5MsP/g5F
d74lIZK+LZgqcUSb/0oJga84953+NbIqTHTw3S1ivzjd3ejNL3PTbUgx/zAn/dO/+c+791/0ldS8
JNak6c4Pp3bj1g3YeY3uwdqTTupph18JVy/n0zV28oNTI5G/qddiYn1ENfTDTk34rp7a5tjaqnwc
gKa8//6pfnVzLyadrgWQO2wh6FLZdD0FwzOW/zzyjPfDpX/a0cKVX8w6Fe8aJN5BKWV4b6G+Rtot
5rnsyRtKsRr8Fgx5gJ1O31/Mp10hfNnFBGRBz1d3lkEeeyic1dyVACaa4aw9KLDbnpZrMLNXJXZb
kdBtvf3+Sz995fClF9NGwBWbQ112e4293LYMih5HIcr/8v5dtJ4a7DHBx+MUWDz3gdfiGrntB5Br
X5ntHU1n/nx/EV89pot5w5UF4siVoLtS1U9lPe1GBKMg6WqFM94WKI2H77/mq3t1MYUgLqJtrIHA
xlDo/lUFk3U1CmWWH2bwL67iMsPnXNQXs52jZWbZKMA62KDx5ZagTi8hN4fc7eX7y/jipblM8AFb
BSTGhtId4vFeS3+4KqZ5z8To/t2Md5ngk6naxfa2gkFiekUaQL5Gi8Xb4Aj3k3ziqxt18daDLIUp
CUr/nTudiPcH2La4W14rwxD5/pOH7atJ7zJTILPmGlUZtuxJmaPJ4pOmfSqtwPxqbDekydAG/ZvA
q7NE/QjdU+zYHBVGA62bjCAY9K/Rm7T+VMh7Tl14Rp6CEazvqDQ0+8F0+/ldYPbF3OQV4VDQfJj2
AhzCmPTkl1u0VszgHyq8RAv2+P1w+XzUs39CF/61ugwIMqj8HEh0DbBIqmjT3LR2b//QJ/580mOX
eIM5s5bKIrXa+/xgAU4lrIR0pxxexAwAdkafF6CAvr+Qz8c9u1SoGWDLENuBDYxEA/g2FxNi1oxl
7ceyC37YpX51ry4mohB+7Wws1bQfUcpjDxl2ed//9q8++HLqkRJKKA8f7PTzSU5lSi35Qxv9i9ty
KURbZjll5yjd/aAOIwBbrQIgBKy773/4V59+sTehtumAMscoBaC0ApcUalbL1eM26+Wf77/h05OB
BxrF/+5+ahtH/4HbClAk6zFjfgIo+ZY5dG1V4Q8Sii9eNetiwinsvp1q06r9HM5Jzj/U9DEDVWMR
mH/yH2bNL14E63wD//WaoaiNtu9QYXRW4xB1aroLeXmGkG/siorYVYMf5bK/qRFY/8Oz+eqyzoPt
X1851uDb5Ax3LkC/TIrbloCZUhmYOO+DRv3ldV1sMIzPQ5AzqdijYvCIEJx9n2WAOFHMhT16MPDQ
2Q5/t6b6p6v64lW51KUJBdgLum3Q0XYvmp+U+/T9OPtqJF+8giKo5kqMeAVJNe6k1wOg3dzwQf+w
EftiGP9Hf5Y5lLkCE6GWG2S+RtKF81Q/1XRJv//9X9yXSxUaTEGkHL1c7fvgeUFZjWQf33/wF0sl
u9ScYT+Hwnsr1D5E5SsuLCR9ViQsNr6YtnKma5+Ix3lR7/44pq0kqFKHiR3k16WToXiKelO4nKTo
7r7/OV9d58XLGuTBsqDQPe0n4FBA8kE57IeZ5nMllccuNWcIq7WywCLDfsrGftuiw7FGXoeJOaq7
a2ZGsmKLQe8Os88VFDboapfjT+nbXwy/f3z9/35ZFdGFN5h8bxcSlMhlU2E3Gjlhf/93t+3iPSWm
LGokkyswSLNfhpXXjmt+mD6/GtrW/84zRC9lkCHsal+F9Fno7k6ZZolkGzZJN4/P3//+r+7PxdJr
WRb62naj9lZw8sjV7L6Fyw+nmK9G1MWbz3q43Cdws/YdHO7nSFbG3//qR1+Ga8+FIRrddrUHnifp
l9tOg2H1tx9+sfSWgHKB+l5g6e1e+nkr0OcIfnCPf54m4bHLaqKkDXSDAjv6PMt13BBoR4IyVIfW
HoZtW3hT7PcceNoyDxBL6XfX1B7tFdryfbKM9ZTSQLj3fej8FLb+xRC7rD56TrssGWafvUbw+Yxi
s1P+7l00yfWUfP+ovhgElwVIf5kqqDcKtbeVtWmkPFJX/5RH/4/w878VFqC1//cN8SubhMbGmjXj
8PCOSEi0eKs/wwvAePVV9WKLOGui8u3vruTiTR+cvg+6CVfSQ2W4KXoA67y68/9uC3xZJvQoCUuD
mgK0rTeB/5ih0Pz9z/7iBb8sDi5tCGB4X4x7A5kU71hSIWBvyn86HXw1gi5ecn9ZLNboTO1BCY2c
KYuZtBOgNlY9HVffX8E/voL/PmZ6WQu0qhoZFiO+g2xA4ouzNU2LuEntDZpk8xF+vMTEh/nQXakr
sIRvrafqOl/VP2zE2D/b1c++/mJCqLBUYTooQMLGQ7djjR7zZHp4dnk1jVNkAzZyX3hQfVi6hxNl
GkLoHaBIIVfcm/tnKFVcLzbAcl6zouoPjQDiORUeWNYxapBzkWQdWXYT/ozSQod+ejCHU4Is5ezd
ZVBWjFJZ0LU1CI8tvWBVecpd6xpyhBK9CVApEczW8J6mhrEQe9Jg2LV9SK8algVoL5P2RvuD/2G3
xbKXU2c/L0HBV45dOze5A3+ha0MJxvPJBqMvLG5h9+jTIZcOkmvhVdlIR5OHtlPjtvcYcIsVZE0k
qOtrj7XFh9GTAv2WLM0axWeIfZaqvB9sgRa5oaqCPheiHLD0im3ANeoBcnDnm8q1ya+MSP9g9ROD
aqbJEyxE6tEMgJPPgcffy9YBx9dqp4dRI4qZw+QV8eGsGLLnMIZetDoFA/oNVTuBMV7naldNS46F
EdjyxJ9r0BHRNUBbq1MHQJCzLs11nq3rvpzuegGentUL73rEbTtSA4kF9QrrzpldubfHhSKUVZc1
wgfrMOqHpYIEhZE1H4AaLxqaQ3qprD3VFoU2hITbkkBX1DcupGVAHTqpIWIACrOR2VMx5qaKeig7
NlAxQkkzumd4ThcsGs5BMR+JZVf3HRqGQDTXoK3bQ/+U8a7bdJ0K30DJW5p9UTt2BHEe4gbMTH7K
NLfOE9dn4/riBAgza41AoBBG8YN9HazV1l11q/kIlSK5Ko/dflg12/xmPpyzHq19scvS8P4nBsTn
Zyh6mQjfCw65Dce2g0rzhnia+7FXCN9i5a9pkbclI7++nzs+X37oZSXan3OM6QFThw/cgDU89+r0
/Qd/Pq2C7fu/S4+wyzabB2nvnLCt9xySShUNhi+Qczp2s/7+S84zzGdP6GLJAZ20schIQA1OKuRt
QhJwRCaaahPBf5jdvrqMiz2mm2uIkmZh73qOt7M21dtQnokDg//D+eyrL7jYX/pg0raFwSGH47GW
J2h8IiLuvr89Xwyiy4ppgZ/suwBQ763xoG0TQygHoTXZcKta86X5Yfn54gqC88r3rxMEhypEaYE0
giLw3wGFPgu1H5bQ/attBb0smELX2YucnG0mbLgqZb8t6E9eny8Gf3AxRufOVf3UDmpvRrBeyS2U
Pd/f+H8Ov58MzMvgVGwncleGuPM2s5HnsjTaqRKsS5jFSi9vT+ewMRPNiNN104kitKmxw52SPdKI
VfnUjHxjEz9/K2nFhihsl3u4E+bNWMMvwQI4U7//mV88uctMD1bXtmcU6RGodlgIlIdXwfz+/Ud/
cWsvs6o5VipeGc/seq+5Vr66C0iVfv/RX4xq5+KVHIHfhV6izneWkysEzEAWpMc9zeRGBMWqq8ef
MnPOA/iTh3gZPtwM/gj7hC53EMRvveIPFKgAjo9w9/zU0vi8OEedi81hWGJ0uCMpdr5EQ86jxjsQ
pB3vYP/ASRZg6fIF6h3vAUcdzD6kKrG1+v4m/n8M3CdXdxnAi5XdZ8045/veaCxpYyjaZd2hseaC
DVoV4xZ2lAlDcWwAjIY5AJLxKmufgThUN1zAvZK3DDvO3uZ355j9tWgU9J2uoY9ItaYf5YBFqwu7
+lHkZ1WUp5GVFLmsCB8JGhdYTkda3bYBOuSasepK+E4DO0YuXrTlI9k864SzroeqPY7ZPXF+QZ+F
EHiAiSEgLfVr0zhx3pmdY/iWDXNq2xLmAwvqwQflEyiKgLOe/ui8BxB8J0MW2zj9SDRxsSQdgw5f
Z8UETAv0YqI2kFEe/g5tMK7HZzSBEjyENcTvqQlYIrDv6nq+rPPKOeWdgCKXR7x5m7gTLfw649ts
erHMGHU+vkHpFfZjYD7wtTmfSeF56URsiRIKaO6jrCO3oc7hybFKpBh59oqr4NqaX6hN9pMFMplf
bGUepn4hHwZ7Wftz+eAB99hIsvMBA4esNRKOj50gSUIzv0HPXh2n6sWHWtnlkBfWO3fx62iszW8j
7FvfzBAszZu6c3d+Wd+EvXWnHAjuIZ5P+4GlTfcUMpGQMYiqUiNdG5s0DyQdp/1FaxwToUNlWYVQ
kyth3fZDG/X4W9W5ccBNKvSxcn7luonOYkSwjLW1tyoIwopdW5PU2FdyaWOqb8aGR9J7oWEfQaIY
ldUSTXoF2E2F3Vuw1n0YBb2/NUgTqkYnrs8XX61ABkjm6iS0n2QFkEjEHHq/38jJSjm2xA6bYuFl
q47mQGGiQjiX69KDT0cWQHO3MBaUJJXLTtofJUJqo+yx7351/NDpPFZwK1YAbF1b1RVyfI/L21hH
7EmDTEBhs7uyVYSk0yPbdPbjsrdc/OTIWAGJJ6eI2Tub+QeT4z4z94KuVUbiEiPOJTgj7MLyQEGW
hyKuT6n91Bp0JuLsUZZXLk+7bNNfF+2adQcd4kwTd/deu2nu4AiTHXSfMT4el8cgC986/ZXGZr2I
O3JSxQ6Uaj5hhMXmhGAq3d7ChpXAyZH5seiv0KLr51vU8M8OIoemI7iXGSDGJmyj4dF/8kOywZgH
ZCrhfrBy1jzXj0gdyJ3iyvfgoXge8d/CvS5uSrEJwkcL/vEdQNDgEqFoHNfO0/JBcv1MB/2qXIyM
GtiwptdbG6r9yGfOqmp2Lbktq3MKm0KJ1I5chZdr5edexNpHOp8Kc8yugduOTMtSVfGU1zMIx0n7
MpxR9kvMfhdw51XdxhTFyvZE3As/xesxmF3Vgyq1bcQdPIshqq+QycL0i5nBGXGbIhpctfRm1Ns+
P9H2YJxV6HfwCd9n9hV6WuV88pvNKK5VUGLMx3DGD/WV6hMB/xBd182zrg8CYkxZ3hoDMowVYcRx
co3xBHd1GELpmyzlmpKV2ThhXExRb4EKjuGcqrtRAHJ2QBOn3rVsxemKg9xM9Ns0raFf5e+8S+yT
6yD4Z0N/FWYjWdr+0gI9n1h6kfNLfmSY3WRCysjH+xKALv+O31bp1QLfFLlRI/yuzzm5ArQm8G6x
BqGPMj3CYdNOBzkelI6LfMWDOBi2xHtCchYDlmxy7jwaZ87RQLfsGQh7N8Js50JConyTm3TqdhRe
BWi0fbz4nhu5Af4CoDzAyv2ovbfhf1NtBDsPptW1gOLLL6+gDec26KbqEMDuAeE4qD14M5IKvu9m
xrNKIXGCDycqlqeOv/bebTbLBGrznV9hyh1EBOTBdUetbUAhgmymiHZD3MJigYPc0vwh8l50vwYf
BqjsrtY4Jlp/KFyo4zvVLNIFshSYHYPwHQ1TcU1sKID8p26u1xU2VJrvWfFnhlBtDmQyWS/a3rQo
1zfWk52pdIbcmEq4NWEMko1KgvnGhcwiKB4UNPzMvNRlnwTdsYXAs2YPfvCoHCea2v4wOnczIloz
51G28NlsFV3nKFpwZEa44kqKKkbeFypIHX5ZAwXktSMhUoYIrzZ5VGvcfkiVa75EIXmrc8RmvKOw
wMIypjC+okbWVl0kVBHnkiZueT/SBtaOYCNcWEvwwx1yyFyMPYpMoBJO4xnGGpV4450/HRpapWjt
JZC4JxmNUf2IC1fFQl9DjposeAtD8suT2bbKYAtu17bCMG1WEBLD6sMhNb1DTSKBGrsMgwSJXOkA
chda/nBppRPsCGe/raOhX1OgHjD7zuY8DtSNLuZkLh2c8HkXe0sdd9m6zf1V6eY74+Exm0VG1OnX
Q3iC1WUPAlbs+Kc+cOG4o/t6sNYqn26V58W9RhrqXB38aT4KaOqthiahC8ODC2ovhFIR8rs2yEqK
YAM6eQU4MD4HYSxbEjJ8+AiaGlHraZ3nsjrvoZbYNjDG2DS2hmDtodyALQxuCVpf9NnQfrtgCNeO
iAV9DeCvdIOPMngu6nxN3RnL35093brhG+9INC5QbbszWEEPagbvbcpTxTj+YYVJ10cg7S3F0pTT
Q0abgy3avd24G+1hky4z+4OyJs0h2R6Hx7rdoqyRyGCCMpbcZg4s4bq7rttDiHJMjvkNGniJth+2
PNgXoLAd6/YgWBZLlmTBI7TeqB0uDpwuqRMsa4SnRSpELorR1tbh2CcFcGy+5NxBpImUd1wtJ8ph
OQ8doAOUbzkxhtOh9rMUyq91Vp094c6tb+EpS/iR21lEVdPduuyJ4BUo4Kcc5cdYBTejxWPWdnFe
HYf5FqZFuHEkkD3wWzfj68zyRE3FLizkTabFTdU5z22AMrlU5U2JgDVlqTQ3sCNM6r0auucRbj24
36+CrN5LqlNTW+8I4d94MNVHboYJXxbsGflbR97ma1i1k3bIPkY9ybgM5C6UGYmcLty4xfJ7rEfc
rfbG7tkVgzd64iXHRFLvfSfY0kaB6lIHKnLz/+PsSpYbRbboFxFBMiZbJgkhW57Lrg1hu8rJTCYz
fP078sqPFiKiojcdjm5SOd+89wwahz8GR8aTzm+WpiGfWBpfTAezdEaA79MYo0tQh/e5YX7if4x3
oyzpfsrLZkfnqbuFBhRoRBa2MBezsFsKzclUBlodNtDIq7F2nyVwPhi+1A6MCFlyJkbkfU8R9GQk
Gm1C+rtche+YBfKhhp/iJmXiliAIIYaFV1ie1n9qpacHoIEkLxO4FrK6qjAHxuCjkvOl4fTOdA1s
h6baJyBzOlnRAGfP5QDN/R0Hpjjg50MZPgGnCw7GZ6hrS1250jWvaBrVBW/6RSZlg6Of3sM4rAO5
2IJv04yVy7uq3AlSlLjM4pByhbuVCpwAJ6ZHrajfqYap3mAVvVRaxTwuivFQEfVvzECrreO4ea7B
J3Dh2d25UoZAkBl59Fr0qmL3ZixDPgOMHqDtP1XCbsexQRkiA1ZZrw0cPyP4iKgaNK6V47fStEAM
nHYZzqUmHAsSQDABb3MTLHUx6UdRsBOk9vaqCqWEohDgPfaaP2HEXNqBro5Xwp+Izl6Kg0mI2UVe
MWS6iud0ocEbj5DS6UTjg8ngFGVfBSkp7ifs+V6J/A7uWkM67kfw7vdaZ5khb2SIBaSK2TlzhWMv
A5fCb+f0oJoxzDg0WfOs4Xz7RzzIRCKcBiVrN6nxnIosAzFYpmT3AwcVoRd6fZfJ5YNaRz4D48dJ
MopQsJm6vSX18VEnHCsonvR8X+sZjLpn1gTaXJi/9JYU+1pq6LEe6zO1gNEA1BAWpiPHw6U1YAiP
PWHW93ABaDqvQ8U1hNyfduDUindghMdvwEewp2yQYW1IJVy51ZAxyMZ3o+G3uaaVNvwJckjIgBCi
SqVxA5f5FmRlUeD0KWPpA1lQ/ilJE2hTcF2/1VsZ/Och7XB95b0bS/rwPrVN6UV6Ai4cSfUPLprk
JhGKvBd5M77FtZ6fcEPNd9Qqpl0NajnUQ1l1KyxqPuaogj6M4B8V730F4iyeGiNIphU3lF/Xn7sr
mY6lnQiTZyabQIqEODXBLus6CSc43mkgw2wkUleyEkszEXa2ZEcqpT2bMZw4y4MML5R+LE643e7y
xvy3tOrSiQFO82xIBPLCwxmRXMyzO4sGwiEbsLm1cVokVKsc1upwdwJaKOH7pAFbEgH6XOobqZuV
rJC5SN2oWVpAwhT3AUv4bSxJh8RkG798JVljLvKoWqohxmQjwCLTrYZdO2BoeIb7u3v5tyW0yNWk
UjNak9ShUIvLtoT2dmWhKrIBlltJBC2VzBW9wrofRHUYCzgX50ziQZvo8s4qG9ijpXgSa6xUHbmv
qgOMuasNAfWVQaOLQYtAYraGXE3CdjYe80b90iq6j2uUNjKysWDXmlgM24ggt5LqUhwSxCK4i1ri
WH2tPEHMWXmeTSI2YKtrS+s8sj+y0HwYjXho1DREfyYvy2cV75j+XxfuosQ5FGLKYgOrq08g36pB
9YVs5P/Xzo3z33/8brVpkwllBWwJaah9Cl90t7NqfqhyBtmGFJngdEKs/09reKlkr/d53uel1cCg
XoSTeGAE4mFiA47zjcu6kFE0Fl2JChDEkZvKw4Ll2j4zc/WjrHrNRkJP9aHRbT4TRTc9k4lZdaa+
MaU9z+GPcNZ2Np/gGGy9s6RSkACAhQCH2kdqqQ5wvEPpQIJE3gLyqeeld+l3npfqjyGPDVmtWV2y
kMIGJkbaik9/wdCKnyK8Giq7hJNAGDdN75M0im8lyI8ldgvIFYSBGukAlyZzlwm8AdCR4lMeYUPu
NqBAvJuGXAGc1iLjM0Pd+KCrc/KrLfv+HVVr/paXuOZsIRXJja5imiupkiBiYvbPTdriZY3iqgi0
miSv1yf78s5DOff/u6nmOishk9ED+flbKV4SsPcTEzHrw/XPX669kWWJQ4+SqTMm6MsUc7rrY0g5
yHVzGHtxnKHiZJfjqIF2mb1db20NyrJMV1epBovBGYDfOoNSqikAem9V65cq548GB5ixr8w3kqgv
zDL3gF/fJEWMMh1SNzL469d/w+VDmiwN2epMBd29GXA5sir1wUwd3Zb06htTk+q2ba3kIFgLhHOC
NwQIBJG0MdIrE7n0BYN7SAw1Lox0mZS7Gg9chcinODX3mZVsXMyX731iLrbuCP3WWVX0LOy6GEC0
Go+UHdW74mbAYbcxfGvdWGw7MqUJTA7GPpTP5gBDOR4h3vGCpC2CzKbfMt1aa+Xcwx+bu5w6MJLF
DJhmozzCsmpAEs+6wSPlFmfIRqy3NlqLnQVqmm4UBdrQWuZNTeEzUwFke4tyudaFxa2slBWCFwVV
7bGkMlJt+QjNJ653B5bW8WPRcf3++oL+pij89yQk5uJypsgF8RRv8zDiEcoZetMUjjl1zGmUQXdi
s6ZuX7amO4CjD0G1Mml2wPgwL2MidWOFk73FqiZULH2GfZEVebiqdDgsS9GTQOIEYBQIs2WygpSC
UrCAxrn5d6xzCqAOL6D5o1rBHOnmjSxjvTUIRE4dKOOoAk0K9F4EQ9rG+nu9r5fjA7KMsOpWnoTR
tAMkWB4N+a8VKxsIgbUPL0KDqK1HiD3gw4V40LonCzJg//aLF3sS4m4J8j7Qa5TFbcG+VLplPLWy
fI3FRoy4lZdGTEFZ5XDcpLCkj3q3Jo17/Xevff789x87sJZUmjAVtUFhwMEEOVAUE21ozW8My8ru
MBabTwx5LbSYZmGRz4ceWn2IYMbmS6d5d6MX8ZatzFov1P/vhZJkDHWSoQ85q+8JMpG8jJ9EbnjX
B2ntPjMWT6F+MiYjAXIi5IMMAUEND3xvYCU/oKpn7kihym7d9bHPaFfemqRP75TenHdWBPFd6IXT
GwMyJy/Xf8xaXxcHDjakDEeoqAl12sCTu78xE/4Cau4/Pc2IsThliiRrOwjXtWGVwVKtfhlnazeS
k45q1/Xfv7IFl94wAnrduiEjhjanvHG6ugYuS0nix+tf/1a2vnBKLk1hIPCIPE0PBErjzX4d9EES
Vgc1NAAFK+3imbrCNezea4L+dnocn/tn7UOGf89fdpKCyHvZmKTztr/0KxbHwaDocJmAzgQMEQFE
kj4KihJmA6nQ5EOHP8f1vuoru+v77z82L6UCUj0GWA7SOMAnSMtQBE+I7AyqWhHsZBX57z4jMdTn
2hK5sAoZf9BKPxKFsKCIh3hXjhw571nPUSyPLFdSTSiolxGUOIae3Y+zPjyTdEYxxuhh7t0h36eg
FOn2hlCD1mzwJphUJAfkrj4pOVFfIgYjC4iSkPJLb9ro1EAAbd9WQ39TzFYG2heVEsy5yd0ItGCf
VAlSizEqo8WvVLYGy2UtEn0oPglfndXmCETHEPRRhXRbXqpGbZfyXLykqRqfoM6BqnFbQlbNyC2v
YCx3CDJSdyyRuxONErElcn15x8nWYktIoHfo1ADsTrNuRecakAU3/un4lZd03zKf+NifMXF4Qznw
EfOYJEEbZ+NRscJVkZcs37lVIBQGbO4B8J6EwbGkRxq5jNrInpNE3s9lNb9rqpq9xp0iuRDgQSFM
EcXWwK1t9fOA/lifFaoORGmR/1K0t04nNpmjjUNkjXugLy6WNK8tM9dNbDC1Eyj0UPl1ZF1xO5Wa
4Uqgm3stxCpcARKul8dicqsoktwSQvUAtwzz80jSZAexp2wjObO24Rc3UJGW7SQi3BBTaURwC4RG
jtXU0gmOzYVvMCjhKDEkE65v/LVxXVxHSa0i0sjRmNryfaobr3pUzBuHCvlGTF06uxYXTIGkNcm0
BHgJuLOHEmfRUYW0zmM7Mv11Htgclkg5B63O8E5FWv2lrOvmg+ZmErmAzvEe3Isib21LZx0kSSlz
B/joHAUwsZ6IIXuLMmG2M3GJhZ2Vye7QxCjnmTOBbKAc0WPf1lNnj6zhd0YC/aG0FeIzJRNiNUnu
h2CMgAqQEe7agyyNR5TPpGM51arPsordkbFu76euMO/OyKbfJSQsIXUHIWEY3xMIEeptNb3FlVXf
tTzRvUZUwwvYaoAhTXVFf1WpDCL5PMq7eR5qYUtNXO/ZwFIGJWar8LRGGW9FDEhzDJWi9ziSu8cm
ja2wlEV8NyHmd4cCYkp4daRhHrHyhIwDtUs96fGtCVpISh05TPRj48gl0tu8y1C+B/5uVwjIVMZT
/V4y3twn5UAgzk75u9YL4UWp2vmgYSderrQo3uJ2vqO8lcKRihal50YLul7lMD6hKIfLJPPHdtZ+
QQ+avVtWSYFTqk0XwqyaLVcQ4Gt61N/IENVQlZOrna7GlQtTwcFnCS4NQ6qHpwTyxE5VzxbOfA3z
OShW6g3KPHnRkNQu6p66l0Y8f5Q5HFdgk4aKuGEWaFhKgy5FWT6qINCIYDJ5jiNSeZDTUu6sxITa
bzRSuCsBWZFLnHuq3L+mVl/t1Eqt3BFxoQ/6UHMnj0V6AFo+PcEHwvIorLrcCF7QLk1RzqRDe2pH
cBSIqNQ/8E3NX9ssEn+4PAiP51OnQjq42wpbVjIo2uIsk0QtTLDv+tBACGF3gwfgyewlp2zLmWWt
gcWJhnOjAAsbl3ksyyFUtXdJIvYFV9rd1Ju6m8oG7AzHjShvJf1HlpBPKPJPjWLSLlS1Dsq9EFEH
0qiJA1UIqIbpPfdJM8peC/XRp9bsot3caSWkPEfFU3XN3EcEEUc+gPUxEw3olC6G5qTEyo/rJ9zl
K5coixOOE0ukCgHPVu4AVTDTbES9LRe6bs9WB0jfP7WydE8reytmVtMMIWxlbdT1CEcpM/tz/eMr
wZm2yHGDJVID2lUNcFpHZRnrcEhu2Ri7NNsoQ6zc7mTploaTyJJ1POKhB6BEHk/mt65rgxq7JyZm
QLrZi7LBlQpyKKRyo9GVe27pnlbF9aRGEq50tcrGG5PkGXzaEgjCmkCSZbh9PaCJ8/d/G8Lz0P6I
H/RY0KTSUlzyHY58QE6jRwjEEX+YpDcCMI53vZmVxbbEKDMI+08CZHd4DJ7TOOZhbvXXKC02erE2
ZIv71FDjtFZUDkw8QGO4Ovwe2ttkhIy6BiXQDRvDtdNjEaM2kJocAfHtQySEOmeATCvUtJOdrmt3
iQrogmYM79yUvq6P2EoAsnQnU2OF1jIeMuHUfo7kno4v17+7smeWZmSdxAwlgsx82MxnS1Klh3CP
CJV5fGddv1HDWZltdfE0I4xlgLsafThCJRGiVDYEfh0NEMLrXVC+T48L8ZO6WLWQKBVQDpuQUim0
vQoCuJUfO6XwdYh0CmgQFiXUho+leFMTL8o/OQBQSTJ6kMyz1Vnsq2ivJQgJiicoo8JJZafSpyzN
d8X4K0sqb6Qcssm/0m8gT7NXtV1T68ehf4wgzGtk7pkaVOfvsTgAHm7X0Y7L0OOE+Gjc+lrP7iKg
4Eqw75pW2BEpkfUDEu621/YJbrUeWnrAC/agNmTAwfH6F/giDi5rwHENaJdqbiW+UvmWywSfvm9l
uykKH/DNuTyMyrwfMs/U91Fs3tH+aWBfejXfm2R2dGj9Z2w/A1s6N6OdWceoxT4Yvjj14Uzlp1MJ
+NmfSoPSKgwmhtST89y1JoRrSDCK56IYXkoAwAfTHcc3KO/AwiIRE5jvII8jnOJeSXdDfhgnAMS1
F3kGxucpqwTA8W/iBW4NGGMGsAdwe2pjSzVwTYbkjDn4jamCB0G3lyLUsKbCNfpdAdMLAM1noFKA
mu7kx1zJnSlqgSP/I1SXT7ItIp8UjwwOZIC5APBYIntNnnQJ/w0k601pl6A82IqbqILpnQmh+fFd
SYmPTKwt8XuYDNU2sMBFamLW/NjY5zgMBltVUDAYodQdJkZQJUBvQyEb6riVm5iAAbaeYVY24Tfm
gMcE0NTsbgLhsAAIrwbLsQbCrMsLR2heHCORDsQ6+Wj0m/M7W2IZ4AcZMIC62xVQDG9kn6H4QdJn
zp943TuFDg33OHfJXDoiSezORG75TStgjiAh6O2dWj7k4ijq2i6GYzT+lirVjssHoXjVGe82++OE
+cmfhzg09UclBQi7BOlSxosZ5QMbcMYahX5p/H3GccrAWmrEoUCuKuoAC6fBhtY8rDBuWjhT5Df8
j5bv8syOX9XOLq0vLv0lyV85dQY9jETvprG6cfZfPHFMeBL//xUDD+/YELpWHuVW7Dstvyuq9F0v
EVwPKCRuHAnnk/4/JwIaWYR2lAuhx11dHQdndHMf0HC39DXP9EFYcKgLUWgbWY5dv6tvyp3kMvd6
u5drp2h38SiNSB1pythUx9aFUYr/QexuJ+BqVjl/e/vX8XirOu/Pj4Mde1hCtmI//vnzT4qHaHoR
wEGsDAW/Kq2OyqAek7IH1L3L7onS+9f7dvEGwvcXl2o08kiVxzE9IgvL35WEIL8Fnu5GlLO2Kha3
KWqUkdL2RXbkxnOkHGqAfWORnSkgG0vi4iVkWsskaI7NSpCuyI6dhIJ5rnXQ9SkBiaPQ2d5oYqUP
y0QoVK/NCvL22XHQJ7dPIMM+Fl5b3w3d3fUpWGtgcZH2VDeMhubZsWE3HbCSFHyTSCFOC5Oxf2vh
3PKP+E+WpaxqFXRBl1McuEggIXJCHgV0BbExSivraMmqq5GKboy0K4+UVvdAuOwlvDGv//qLFWjM
8bnJH7++aTWREiNJkdAQAdfMXZEjnoHKMQE+MoWcU8UVb1CRLLje3uX3ABpcbHcGRcI4I3l61Gr1
iEQFxP0VB7hgl3TpLsP93SKJL2mw+NLTjT6urWPl//vYRl1fIuqfQr2cbgtdBtWn3ZeVtNvo0sWw
Fl1abHNSQ+yhYvg+vTFPwKO6qQBTwEGIYn+mt5Or+MwxR0f14v0WcOByahFtLjb/1GVRniVos8ht
6zV/yw5wGaB3gJB/ql8wF2iZA9ci9nG9i98SZRcuh+U70ZzMkjHgLMPWnd3My31QXrw+QAn8lLvz
/jO3Zax9t33HEeq0f8sdEvZO6kRe7mydRiue2NbyJVmYaV8p0nkabd0HoclNvIc7GATaTQCkiJ3v
thjaqy0tDg2S4NmoKGhJeNmDAd0LMArtzClt1VEd4qGO5tCNq/38yUsDuzg9SqLUVB8wsMoo3bbc
RHYu86O2fTUo9waYAG3su5U9oC3WC8DfkxFZ2RQi7j9pgj/3ff3Yn8FJ11fIyhG1fGxltFBU2plj
mNHebpUPNd2SZVv78nnX/TihIhXYkpkaYwjeNiyXfhfa+/WfvDL0yzdWD8b0lM74yYRLAapIiEp5
c6wz/geJWi8Xw9bYrzW0mGOYv+RQTsqtkIOMiFKUrUbhlMGnDvRUM9pf783KRbcU2RTcTKkkw2lI
zg6jFCYNBQMhHKqtg3ttGs5//zENmQkcnmgafD861v2nwrfmd+2HLy6EvmlKeP30Y6ghNqecH4am
8rUocbKtGGBt/BfnP3xs1EYGQTSEvahtWZ8F5c6Z4IPsANhl1Ua28lv/8MJWVhfXAJL9pWzUGKHa
B/dmih3lXg/Ent3CbigUz8JVPnPd106Nb3ntR3aj2WDC2eVN/Fd9u74GviX4Lv2E5S7v0pjyRhvD
OGgVG+nfI3zfnNItXVBGdiaokvB2+kN94Ze7YgOk+S1XeKHRpSxnkXUSbQx9hFZQ44HpbOt7vBRt
yfmL5X3TuK1HEbZnLowAHerIG7WslfW4NI1WUT3XwDQaQxAaRPvW44V9fRAvl5ZMaynTOcux0loC
/cns1gUXwZHs1zwo7Mo+PXkPQWJ/5H55Gu3d8e19colzBCvNfr873xDnR1KKl0riSy5qQhu/aGWH
fKsk/dh6kyAJl+XzrIL/ApdGVX8dOarM8ZZm62XoCLp8vjV+tABJLyiT9mhhPpmP5R2gADemw73J
1w/KUdmXG/m/tYv1W27qRzschp1SPilj2PvSCaa/YXIPtMNxPIg74aeH5GS6Wxa/KxfetwTPj6aI
MnSwu8EsWkx39N4XgFlL2sbiuwxzw4AtjpS6L01QnPB1ED6cVyQPbFAlHbqL/6R3bK/39nSrhmOY
PMNV6dQc+3fNL9zKN8LYSz3i9Z5iS+7W+ljb9t8780dflV4b4JmGK3I48COs0G6HXbUzH9D2o7mb
EXbqDsxjvXynB9Pu+i5ZcSS3lvbWscbqUamwZMCKdcmRhaVfOaZTewM2fHJkO+4hs2eDOuox8A02
wqWVWV1qj6pz28I24LwViAquM1hR8Lwr4Pu10auVrbaUHk0jQAzm7Dyvn+wFtB77fJ6pbneb7KPd
b2HDecvr7d7p3PELqt6TDWziMbX5TbNxjZPzCrpwmn7Xwn7MJSKdTukSRCVch4UWi/atNEPICh4f
aefCrIAZja8oI8xP9UAv00c1etno+1rL5zH50TL4xHrfaBjbs+JbGfCA7tgehEg3OyDa32VO4w7u
iNXbBXRfeny35fu8duIu1Urlspsk6dzy4Mx+52W2dEQNzVfxz+RNzuBM+CcNWrfCjMBj0kOC0IY+
l42yqp3jHVA5fN8euk/rd3prfIL5fZ4ZrLytO2HtufX99x9jM8LxCVK353UHMaVT+8TBUP9l3JnP
ECoYjvA7+tt8kI2UxWV0mGl9n9I/GqO1WWYRxSLUsfyineJl+7P4HqjC++gYHeGE7cII5AaaAJiG
1JPcyKMeoE5+5wChtHHprNyv3+vzx49oJdh1IUAaoSL1FrU7Zdjq3Tmuu7TAF2GSAKogbWBxGIKK
O+JiZQ+mDwwMMn7tnu8zTPFv6TdIzvEt/IpsKNOG0pPY6+71Vb7WrUWEBDX+hhg1Ws/O5MpEdgCQ
2BixtVt0qZHaxz3MnDkWibaLvmAUB+45wp/es76aJxpWj1tKbmuR5lLhU1NhNjbP3wukDOj9+Brd
F7fGge4qO3aEE4NYfjJve3t2UIR4a0HR9aVD84Sod+OcXBnFpQpoJ7J0hK3qCGOrzEXNA0C5x+vz
s7bT5POy+bHukkFh8BBGiKCe9Nf6CXWSm/yxDiO/fUn+mC8T6gEb0fJaJ87n4I+WFEW2iBWhpSjN
3B7yBADQbC2FlbSavFjkPaAp1KxVfPt3DXGRxEbh5VdxXz1Hb2deszN6wp+MXRQqR1iK79VgY/RW
7q+ld9BIGwrHshmvtPviYUZM8pW/ac/Km4AhHpRmgYOHyDSkNmwpkDbavPy6ov+RCoWDjjGnGMY6
StyEcTg4IgvFfpuQrilia4OMt5I3pEvrIGuA7WczTbgXeY9k5a0iULyBnAGMGgIy45mTxPu0LPYW
NPuuD+bl9UGtc4d/rI9EHSm1OhlRXJUW0BgR3qBtiSRejmPoUoyRSXNRZS3mSUzvw3iQ6Wecbr3H
Lq8B+h8BRq3oe4NhQlBOgwLCCYbaLuQ9AtU93yGZM/iDG9/yryxAUPFuHcoHBQmtc3gYbwSHKwEp
tc5D+mPooig1dDITLP/nyQFr/SY5QNcqiI6ShTdS70k7+ai4JeLRHFWfh+vz9R3a//dmoUuHoLzS
jdJMsek6p/GkE3H1kPtjAMfZ07g3XI47kxwm9LW8mfbFydjXN1uaiytnPzw3/7/HcM6O9LpC28Yu
2fdP8k36aATgp7xCcuWEQsDW0K4tysXBAsIa+Iw6tsFITeD37vX84/rorQSedAkgzlPeAz2GZTOe
1NN04IFlw5scsa58gjXv50Yrl3Pl2ED/P06yAeFF43zo1u78mryzW+WQ7EufhNKt6Uk3FeRP44f6
tjxEG0+1y5r/Jl3CiwcYtEN+Fy3Gx9E3dvprtlf37ECPSSD7IoD9uZOdrI0zYyUZQpcCmQmEGOZk
wqFRedWXCk0WqLRBneKZP5oP1u/ytgnw0EUGWb8fDzDRdIww3dh0K+fwUjQzjiHgpjLsudwCmRj1
86aB3FR2lwKDOs6yfX0CV9bfkulTUokolon1l1Rx6mhZ+9hI+UZouHIoLsvc41AOKe3HMZyoCpWy
Ip2DSYbBWCf4sHExrzWxOJgsPKjECHfbEDaozwZ8Xsoh8fV8qxa4NjqL4IUXElTFWXseHfo21oZL
onTjAlyZ3mWt2gDIsoS+Cy47mHbLY+JY0ZtBUSqXBkfnz9dnd+Xq+E/BuokaeJybapAK6EQNpPkE
EBnglmHEYaBvea2tTcIiBkchs42GjqKVCvJIsgEVtpt87Da24MrXl1XrDL7qiE0tNWBUtsei95II
/0o3vr4yQsuCNZNhbT8nEeQTR/2+toxdqkx+JMwdjHe865OwYgBJ9fMS+HF7CkCTgbOS1GCoFS33
prTBVtONVpyYOkDKn3QlO1lFo5/1M1EUkcyqgrSdXj4qSVRs/IqV9bas07ZJTZFuTMygrhX+OudT
G0BAs3Nzq2af1UzaXVHlWzHL5XCZ6ovbU6FN1YsGpoyjbtC9NKAObUWG5rZxTKCbpmUBei5eo7zW
oGLBu3+8jZbcpAQ4dBDfMi0wFA6gXVznleTTlKaZo3WjMnm5URKkXeI2D/SRJXfQgyXEt1iXtXav
QFFGVqyIuxyGRKj7w5OKQQfHZlKZQ0ms1v1uatjL9WWxcrYsQQAMwhYlbE9oMKTWHdywT7LoNz69
tmXOTf5YcFWTGE1OYj1Q4UQC1S04EkPJx5bSceNkXwuPliVyo5PlRKmhM5TOgN86UNGqAcye0n3H
UKmeYPB9NEt5ckUtE590ieHDhlpF0pbMsP9pMlejhvrn+kCubeHF8VPhAqtLSTYD5Pke4ql9JTTx
4/Ysp2dtCf2uTNayXs6GvB0iCC4HkLA9Qa/fq5Qti6+V3DNd1sFLXUmmmLTQNu0L14o+oDBls5kF
MaCUbIBiErDx5EvnxBliyVGsd5IODrTiZLPczdDdnFAdrG+o9aiIXQFGl+heIkjalQFsHW1NP6UE
mq3lE89/mRHAWCbctOfX60O/stCWwOyhV0vKUkkLqlFuHzMoh/tdm5YuiN7KhibAyrmlnWf9x1pO
wdiRdRpjpVXQbEseJxNKdXyyC/ai9/9k4mKCcfz/jRCa5WPR6WbAKTme9ck6A3KJWQzZJLpRTlxZ
pdpiT2qSLjSJmlpAexNY+Qi2KmJqNRgxqLMLLZGNZtYumyXHIk2MKZF1YgTKCEYjiHWx8an2stra
8KYaISlioHjAB+LXc9e6qpqIRw71ldg2FZDqN6LKlXWxTK+2JJons6/rEG4EU8dBkTyqUPy4vuhW
nhzfZ9KPFYEPib4iFoG8mbgfWXsWnwaNK59R4pKMwlUV4xN6zhtn6crO/0/etJKTEqAC6FjjcfAn
rcr4Ic9FtjFda6ticVF2rd5DIWIyobna3tegqarj78kix7x5vz5YKzPxnaL/MVhT0eui7akZ9K0c
WnmanaVNoYyqsa/rDaz1YHH6xpD+iliX02DO5nvdQAHVNE5J1PkRfFk2ZnyljSUYRW41AySlggaZ
mTo8u7E66djXQLMC8Hu9F2vbZkkCiKlRSRofEB5N4NZDdjBTVU/J2l3K7+r8s2X3FVDRaVd9CpFt
PAFW5mYJWCG1AaysVVoBNRLrdTSq5sGgWsdsBa+Dv9c7ttbGeUh/zP9oqFKXjgYNGCmHQ8Ry5LF1
1NptjQmDbozeyh5ZYlVgDhmliQK+n84hb1yMrxDd3Vi/a1O/ODbPJq2DTDH1ZksdBpZgnpxyfpt0
2e76AK399sUTLzLkocgzED6KrgnzWv7Fkunr+qfXfvticyNp3EYC7KiwgcUiZLs16xU+BBmUo3ju
kUb+JzkNky6BKhAsTDpZgOuDoCw0etnnfLgV9RakbSWY/wZ6/1hCEkmtdqZ8CjuaG7Za9v5M8EYq
yz3UBhBkU/lPxKI3EAa3aqbn5NeFxN8SgQIjrzKPtIaEfdWZR9ZH5VOhxhwK8DAWerCIqaOE2LUc
lbJUkmxUeDlUkK2cenFnmBsLY2XnLAEpsYYnbDs2atiZ8qvK6/dsnF4LuXr8p8WxRKVYPcQNsmRQ
QyDrvggc67qMhI0mv8Vp5F5vYq0Hi70P15BMiyNLgVWe+CIKVFLJ1J2AuNwqr6/snSXMBNRfuaMw
dgoHQ+1hrjBOd6PSbSGCVu75JbhEHTWIpRqGCMucSggpBx/yeqYjJ+ahzPZtSZ9mUf36t6FanAL9
BElDqigiZOYrHLTsnofT8HL922ujtDgGdK2Ru7M+SJh0xUm1ih3n+sbpuBIcL4EiWcdiicHe+8in
4SPKx4e8KFRghae3QY4CYuLZ+m99WNzyEW26qIs1NchG/hLLFLwlvXu4/u2VTiwxIDBQLnMCY5uw
yxlOk2yXV7ErGn1nDbpnzB/XW1k5jJdIEJrH9ayUtRpycR/3jxwKvLL52fVbfJuVWV7iPM6k2L5L
yw7fN6IDzHgaL1HZFmBhZSt/J8N/nMFWTzChdCahztI7IpsPjQVIV21snLhrP/7c7I/Pt5I6GiCk
dWE1WwGrrKOlS971cb/4yw261Bg0WdokELedUeA4qyoYTp3m+0LdOoLWPr/YuJBqqSVt1OaQSrXq
zEnD/KKEynQk11vuVRcHBz1Y7N92og38b6Ia8l091O5Q+ooj//rgXFyU+PT5Avwx7tUc1aUG2/Nw
gKUTzG8Uqrs06SCZvTU+3wi2/9ylaGKxc1tTj2K9axToLhb3c2Kmr/COMr0kzkpHIgWHpIKYKrsn
PNmbKbxQyn7K/S79H2fX1WMnr0V/EZIx1a9wOlMyM+kvaNKophhjwL/+rpOnfL7DQZqXSIkUOLhs
b++9CvjjMyqjACcu81H2HUAIo1M7iavrFv2IDCKDYPtIBAQWJgQOXK9jZrl31IY33+3BeRuS5ofm
CTyChs8sKFJcEDRh7QIXGrARPOjxX4XP+RD1lb/nqPeToYpgkhr505m7DPoLj7RrL+FIEuQMcVef
82tglBs/623QI37WNY79M2kDaoPS6nh6mRbvd99ZB3iAOCipwsvQDyFbOpdn0Yf7bCA7e3FPBAZF
snKPHS4TFRwibg/OyqI0lSZ7Emao40LrqRHNJxJcPZpkvfGFK6vSVJOcAijUN8VsXyYwhD1d/erH
+lHN7HFe8i0Oz9rvNwYxVYxPgww7wDkL9SCKVsO6Jt2q57x5pPihKeY9jgGM2Cku7QVcRdxO8MjK
nAvjWEfwIYV8LCHH2/OwNlZG5LShcQU9W18nHu2h8B4WkQMTqLkqduhSbt1O115yHcR/VlxVutCN
HZiGby6YKoWYYOFDH/sgONU6r+LbX/Jmmo8xMyJpSGsIiGYtqgRtSF7QOWqs2O44DJULeKieBQmX
F/hgDRpuHBMcOWECIjZevbYYjAibofEA4WybXNSYZnHYiR89SzdYlWtLwQixVbuQjGrfBk3bR+hw
2LectdAWTo/I8fJ6Tjc2zdo3GHHWtTkcQ8p6TFz4zBc2/Qkrv41PWHm0KUzZ4QBq1VKSSzs5n3sR
DFFOG3t3e9rfzLL90KQJZ+PcNXwgUHkeRpSfa/nZKdsnKCDvRkhYgdg+wbZi2DJkXzmuTXKwQ+Ti
8qUjiQv6F8ib/X5xsm9TMG4kMm83JvA5xlISmRqDmtLw4qK12nL/2IxWzH3/W+PJOwJ1Nr9k+xLH
q9WUr9Okjx6Xh2n+dXswVxab2W/VbaXSdF7CC1MvLf/CM3/n+ciV4d3D53cVV/GJxkrTYHpVqRbu
pa+g8zBw17r3q0CCiiyLjUWx8h1mz9VW09TCq9i/TD47dzW6d2h9T8U+cHCYbiWdK2vBbL1O/rj0
Vu35F2eu91nm/KzD+rtnlVuHwErUNNuuqNW5VREW6QUyQZC9QsSCvjXE7CP+LiKSD+rxf+MyKULK
7CZLYR/42HRhBNWY4wxOEpTLd2TY6h+vjZNxxNAernbKGd1LI786Pijn171J2UbsXZvqa9D552yR
YiRuWQ/+JXAFSYi1AM6Y5vQb5mE+lQJ2aQH0R/e398fboCSMmHHI9KyAWFe3tIkdQDUE1rx7NQm4
4TC3OcH+MayhCp6DUsVL+Evz1I8oGfheaBe2R9IBRPD271gZUpOB42kfthKixAEgmuOkoWvhN/Rn
L7eErFfOUrP/LSU6BCOO2AswtVTHrPHC00TyZlcJtz2ybnD2hapdcPwD5ydQJur4ru8y27KqFFUD
7fo28UkA2QpYPsEbULVb2g4rw2aSlEOVw529GkjiKAYnoDOqY1EZbAC7Vh5utljzGoe0bvBwu/5u
6+dm+Dls7dO1R1/Pvn/WeID2LYxuAvtyFQ+IBmCqmBPCdQ7g/9vjvhJqzD5oOeYEDGOY44EZCnuv
6eyODXhmAf9KC28rLb/uyDducmYnVKbA7oxjg0VVWTnqL9NZ6nSjFbH27OvI/TNCxBttR2HJXlwp
73gFiUJON1pcKwHGbHymmW9NnHjOReVjK6O5gjwYClPV8+LzNla1QrebjltKwmtTbQQYLw+DkIQj
u6QODMugmlNxAn7uljPE2kQb6QVw0dTOgRG5UCvtY5jbZ3c6C0EAU2I5Vh2tNzby2qAZWWs7tFkN
ii4B4RdY8+x7qPpjHr7k0OyRbnt436o1Eglo8Taj64zOJS9S8qAz1u9s2IGdXGXNB+VCxun2e1bm
xGzfBUIHTT66Vysu+RKk2R2qCQc4CG+wENceb+xur4AkawAfwYTlr8p5lT0UTYqN1Hvt2df5+Wdf
0KJzB9F5bZK7pTr7vAjvbAfuh1Y/bR3AK1vPVO4aQolzRw1tUo70xb/65c7Fh9sDv7Jazb6cdkaB
go8lkpz23/gEG92wZvcUePIdhRDZxgZfGyMjg6BhGjYkQ07vePAJzxju2SPgPuXGKl17vLGjHXgR
szzMcC7Mlf6+kElBUhvnXLyEffblfQNlbGtcSSol9Whfuhamxo6CW22oLl1OfrU+3cDxr02GsaWh
mutxCvfrpBc6Vo3e9Sixef2rX4n97a9YGyljP6MXw60u/GsSqB9hCFhGupMfOr/bgOKsPN9s9zRF
3VRT3yyXynW+UImLIbAR91Dv/nz7969cRc2GD9jfQxgUfpE0aMSQfjnMVpBGs4Ldqu5RAXTL/dXh
ZWO0VvadSSjW0P8qCg/MS53ad4VTw0+Jbuy7t1HjKBEa6ynNhqoLNeuTkNj9EYKc5aUd6rnc04aX
92M2l3WkOYOFET65FrGnXZX0obT3KdyBOARwS6uCflwVfO5cCY+NpfQ1PDNVVU8RBLbLJylFp3ZA
/Wd8140aYiayXt63Uv/WY/8JejLLJrujcO2AYZq1L9vi60w55Ac0RFryLZWdlcVkdn0gs9SGsrVn
5MDNp05MsYDteoqC4O21tLLbzHYPjHVDanfOfCltNRxyUshTb/vOPrt6nlahm28kTmufYRwQXuFo
MqXzgDos7J1D8hBCe372xEZS/Pf3vpH0mY0fLcc07ZB0XKapPE9TsG96DwKbr7ZTxfVy1zj8EUxW
WKsEcaXh6w3T2Zl+zmfYRKnncuoh5/fdIlu53NtEID80mb1qbtMKNl3zxRobscu6WpymsKEfBOS0
T4iZ44406fiZ6RQQGlcWDWQf6Xywg7Q+p6jyPXHpyr1Td+luCiCLLizCD0EAK+pJUnpu0PX/ensB
XCfgjYEzW6N9tVQhVPbmSzo5bkJ4zR9g5zicrCGFRhUIwHtIY4qNFGTlZcTY724Qlmm6lCoJeX6s
rjreMMOx8FW+9VHTjUNq7SXGAVIix5QpL2AuJZoHmw9tjKtzGGkBdRLfzi4c/vK3x25tURsnepst
gyNyb77U3bdUd3FoLVGVvUtaCGvIONC9SnNe94Rc0k7+BALqsVPvvEOaYD2LA6KbtwEqpXR4mlNZ
RKrODmTk324PzNusRfx2Yw4CR16zZkouEg63PJjPfJqOdemh3gOrUrsd47yzkxnSmZFbwXP+9mvX
gplxsPfSHkdYvkJSufKSaoKv3PAhdIeDZW0RXFcOQ5Pq7Ft22OpqLBLbyg5ahomg1sZhuHKqEyM9
pwDXc3tm/qWm7mFgDHJ9Xyr32UGazoo8yu0sftcokeu++efYaojHmnmC8DRpG4jXVNkETOLoQ6ce
qu6wEs03Pmhld5DrLP3zHq2DqhthV3ApKt7uWMHl3usERGit8H0ujAA4//cVVUdEng3ICTwqIl+E
R0qQCLlbFhlrX2Ds70mrLuUlxIJ9/yXNPg3poUBD5/YsrD3b2N2Oho0yvLvGpGQF2fVtBpmg2nkg
aeFvzPPbC4qaTnQ21ZM1zuhYFGEI4sT0rfAh7Vpk5dfFYrvZg40zbs0bB/DbQZeanUQoY87DOCNr
5wvf88qKJdO4ftSXvvWixt7IVtbeYsy3s2B7zyHRSVB+sgMJoe6fjv6u4f8g8q0g8vbEUNMXOO3s
htTS4qh5tpfFD8FiHOw6Gj25MVRr82LMvNXDlidsHZ0U6UPnsoOScxQEHxlbdhIG7s34rsOWmhbB
XtP2BaOcAP+dQTQkaI9VCVOeoE90VSYA7b3r7k9Nv2CyMNEvgNJfZtCKospNP8vAvWQeGFu3t8ra
gBlhvekrVs0DjHIEdME7d3l1m1p9Tacrjbwdmp1dwwsxWupqS9rr7ShPzUaiXRWWJmlPkqrVXxyv
/bxQ+3D7W1ZWl+kbOxVV7bgkh2dsy4AUDRp+r/pcvyw4vE7ve4UR37UHeyUdFOGlLkd1EHX9w9fp
cBAu7EXe9wYjsgdNOcKz1NKJL9CdzLn72dPdxxyWABsvWJlxkxEbehCgTns/uLSl91qS8aFp6RPv
riZ7Dr+jgfzBO38jprzdg6BmYxf2sr7bQxTxQlPqRWnGHwrW3GflCOl0eYJP7VM/qCzywIq7PXpr
H2fsf9WAz+LDgu7CQkhL5+dKfE/JKfNYhGJptJDmnUuN/vdwpMvYt7pDrRpdnKjEJ3Td7355Z5g0
W7i8yMO0rRxyKWp9T9qrquDymFpb2OaVSG82bxn881CiqUlSULIDwjXHBMCqx/LIuYWgOsTRAU+5
PR8rW9Js4qLXlqtM96hVz467Y3Y4gL0GMd5i8oeNKV/5GrOFKxrawGVqGpKq+1AFToxe9J5APAz2
Oqlnv/Mlxr7PQ0la4ckhmV3cNuX05Lb0nmbiDDH5byMXW+H4bQ6IT812bgr3HkacjF7yofxQlenJ
GuHb574UVh27HIa0XXdaarC1e7CNvO59Yc3kgdogN4upSosETOe7oXG+FFPdxCyrt1TL1ybJyPZg
q2VByWKZL0V+7+j0sbGP8IOClouCCd+WjsUKzpCanV1YEFscgt9tQr/LrxBmuECpYzzaSTpF8of/
0X3xH7MP5A4KOaeX+j7/VPy4vcrfljLGrBnhoNOMW9LFi8lTd35su/gRxphnv40f7VOO5DPhZ19F
wxhdoDUU279f/C8v1ctLeUw31udK3DObrqRqKy9vxXxpO5U0jL5OGRD2MCV78rtpN1RhtaPS3hJs
WHubkTR0zqipP6J1DZG1WOvfbnjXQ6m5Tl+qScZzmm9k2SurxmzHwpudO4HFx6QJfg6liBda7lKv
PKDMESlr6y0rGYnJfZ1r2akKhEhYzcMecGExeCzH2wtjJfyZPVmrzEs2NIQjGVl2fmeDNNCdib9s
ZIcr82B2Y8OmyRSsTTh0/X4NTQ3YH+yPxx9+eGcp+1TRbOO0WznGTWpqVdizn9fXz0DcPkw63KUd
VBZmVd9lGme4gvEHABvtPkf8eN/JYbZs2x6tKLhd8MR3neMo+32p6KcwkO+LeCZFFd34bOxTp0uI
7p5Z4zxKXV7S0H2+PfFra8oICA30hovMmrtkRE3SbegBhpcbk7G2pozyj+UMo8uLpUObS+egWMOe
IbeqZ0qWYGPbrf14Y3u7kwUzItfChmiXg1OLCCohG49eKV5Rsw9bT5VTNPkwJnUxPrHcRY+c9BGT
4a6exJk743lx50Pl8GeVTufbk7GyfE1eZdbC+ppJlBpkBcyIhDUfIaA/a+cQDPZZcNiPpCLbSa/l
G4v3mqz/f+GXmqzKYfGZv1SwWsLHighVFNhHpq9KQUJqkxLwtsmJT82mrQUxMSIbLARtQ8YTTklw
JMsdOP4CNx2L0bLvZNtMpyBYnEvQB86pmrz+BB2K7EwIfJx7JuRxAoAPAPbM+pGPhEYZ84p7dxrH
uB65fCENHb8oqyxPV8X0SAQpOcNqsN63PgD6fQmjPC8HlVxDGiwSc+E/ewFpnm5P28pCN1t9U+N3
jFddk2TSuVIVT8Hsn/PC2SgVrD3eSElmtEKXILd5Ak/gndDpSaT5fWf1G9t0ZROZrT2rEFY/pynk
0uEyOfFhiRWBQ/HtoVlZX2Zvz4axJVjbTCaqEU9UyV1DyhyeT80z0CAbJY61DzDiDAj5CwYb5r/D
4hynLoCVyvzp9s9fG3ojwKA3zxXX9pRo6yNleaRxUaNbng4rDzebesUwW5leZo5ctnyRJLhT5fQi
NoWGVobFxDMsjVULj+Xwj+x1+OLaI62R2LXpxqivpDyOsSpdai9+2+kakvjQNJHEe8myMklp9WIV
+UMzqHfJbSJ6OP+9wYaVv3RiAWFX0Q993e8HMW4kPSsjZLY9AbUKCQJrnVi6d07CsRYYa3lb6Ke1
p18H7p/KdzXXDQshD5qU2XCCX9U3b1BbYdv5ey99K3Ab57Ylhr6CsINIRDnyF+H4/sOUlpDx6dNl
edZcTSqiQjrHobfHKhLtNBwaStk37HX6IiFQ2N2VEAq4SFzjHlvXKZ4nBrPynV0tzmsGCkW3G10N
hd8ccD337xXrNPU9/dR6FWni0A6htK17qOU0Yn6B7v4id0xlvYgY7BGGuBtI7l+dBsZTDZZfHjHu
qWfH49lTx4ImLoOr0zOACwQuJpxBQkTmNignPdwKwMnm+cFymy524F/8vUY563vBRv5ZNd7wBQz0
9lfKuvYz7Kutz0I79U5IuHRHirPhoKEXv5vINO/zzOIXx7P6u3BG2kyW0nsIdOfeFe3EoctPwfaH
IbIKwv0ivSZqBGVy53nMceMBiFD8GugO/Ok9pwI4ta3jBmDlO2iN97BSaDgUjwoGlJ7iwvkUpjl5
LsZ8+VgH1N7B2aQ4sZB9dQLVg4dfqd+NnXf3rXTZUQBJ8YFX+gVkmC+Ts6hL4EC3eRZsgbA9sAQk
c6wdzcYzYUDfjxpd2BSnZZxiIPDX2op6Adt6wRznULGihsMnmOa8bB9q4n1tPZ1FSI6erhzOvc+m
Z5IHOeTAiDiAYujc25WHgimDjXvfdJAdEvaug6RinCs73CH48zik6XffhzQcDJKuHoiQMw0rKKcu
A2/3Oge3zIIv+h6pyRergecdhA3vc19byOfDeidd50G74XJsyiKNOBf9LoO6Euz8yiUahAhi/B8V
kWwad5adTRC56wFctkKYj3TQfR69vx9o/dayAaLPgorNxIpLMbvBVzHnXlQOnkQxG1DkRkF5EsbQ
A4gXlVc80BwCbn4Rfqh7Jfdpa6VHP7TAdS/sXyhM8e9lkGcXVhf1seNzNsW9mMPHwrL1Cx0wNXPr
WwC4ePxBN257agpXHQnJfpfcJcdMlg9z6j7yDnCelllPuYQ1dOFmVUwWtznSzBPIzrLqmPUoVgG9
HRyHgagobLBuQuqxOrbZBN4TLMEBmRpJvXcZnMenij87g3+P6RjiNlzaey06v74++ktrWy9+5cyn
hVvDh6Ai8DzKM/ditWMnYvhx/6x6nh0WRnhUofn8qsj8dbDy7rzUIf1UaF4CDYTOCLQm2N52eoAk
sfncuBztDolYL54smEvHRMgxlvCf3w0K1o79yPQpd6EYUDP4Vo62O+wWV+rzMM8eLL78L01V45Zb
KCfSSn922syDv8uSPS8cQBiH9fri+PBrdDJeHQVrQcfttQ0gV/1lUJN1pA1YxXnR1i8lQlDMlY8/
wlzGQHzD0Ggqfrd9+myxdjjRLiziEZ3jKAC9BwjxrI1tr/u8pP03v+r9Uyps+JGjqBILOtDI87rg
flnS5uxUc4a56ee9EG5x8f2gJ0epeR+zygtiD83ou7m33c84JPuD3471rpktaBVnqAJ6AsCHJg3Y
JeALfE1sGy7hS/YBxkRlH/EOIaRqXdigZpbTXqpeFfchwEh73wndH1MONe+lVxBTs21gIJ1W7HHc
N/ejU0yvsMTTuGpV9SUPlAOpUZfqe3vh5RMMTEYKEk4NApbM7BF7njrHBtW23Xg1H7WC6U8+lxTi
a/hm5Mg8RhgPYupCpgjIV/iIK2H9XEJWQ/ujqfaLgAzjJEoJxUpgbaq4XArvxZ1E3Zy8NFQPBeTt
Mjg7dt0jlLvKl9mmcFnmrGqPMHdPd06n888S8LJ93tYSbDCEPEQjeZQu5tPxZ+v3oCy7jUc95SCa
dpR85JpCK55Q56S8wHod/HyW8bhQ5yMXXudHsNtw87gBnvPk+Hbd7XOI0cFzt7Wau3bwycFF7oLC
ngsPSuZm6oMj/ayMnMAPsrilZYe6SjpBm2caWCPioMycxzzn7DsJZvvH7eRvJXd1jLyS5VigwUyb
JKQfl+6OQDBToSLs6a3O8toLjOxy9FltWyMOpq7/WJffePmQu21EWnsj+V5JME1lkNQbcHBCcwgb
j5wsMC/3NmIvpPvE+/rXYIr9N8fJmyu9SmsO42QdUxTwFud3nbX72xOwUjX6P+5w6wUlCoZjklb1
AvXu/NB7sKx3p2+1Z7+OThZGjoJG3u23rcyGSXMpBcnD0uLTpR696VEFOnvGlC+72bbCTykr3iWT
6lMTpMa8tCoX+3rfWuRdnsqPYat+vesTTMBZDvlFu+l5l0g6/QS19vPUiUuANqnO31nUMcXKlimw
caKFcBf32v5+mpfqI1guaaI6v9qoeK3cLEzIUymAdNRDNSVTJmEdyHd5Dr8f+zvkjaLO/XJ7qFb2
xv+Bn1IcJ0MWqET7v7AJ4X5b70D+391++kohx0Q+hW1poSro1KgIsMfJk99qJ/sj4OmLQO/u4G99
HnroPdfpRgVi7a5hRBJ7RDtm6fMpKacpyoAmpM6n21+y8mQT61TiGtM5gNwnDYybWfpFWp/f92Aj
dIy1CgdRM4SOet75zbSfkb2+79HGzQtwPFcvwBslU/+gAWsjztaVfSVGmGimTBOcPd4wgYj/HVoa
sbt86Kc8Bu79fSHbxDJRKHOOKpt4ooj7x0evInL94Bcov8+3h2ZlYZreFRlzU6mnYkr48CMt/tDR
+ShcyNLXy+NfiDRpIjm8DzROTTcLWgHFPYZYlfCOiXwYdg9k4zNWdq8JIaUpxBCW3gMMXN55Ptxm
IT3vvN4eorU5No59OyAibFB7BbyItl0UNMvSRUXauW5UBKB+8q4Vh9uvWjngTMOKYrSHguK2nMz2
8CJLKLKH6nnI9FHjAmXZwSX0si1C3F9iwP9XDFB5++9ZXVmTX01aDEnHmbz3emu5t10012OFS+wX
oDBJPI5PMym6arcov+mikoXiMeslHKYI7ux2bDUZBruqannMGtDqZrRZ6K5TU/VaoNzxqIiEj70i
fpvHpaNxd/B7v7i4fOABLvneFhfr7aBkm3YYhdW6edVPKrE15OThO9Bm/ofbU/L2BrFN34uaOVOV
ZxSPzglAX2o5ujZY0NQpHoE4QNeyAjWaITfvelFvbPq3V5xt+mEUDghSIgMgOp87IKFH5wN1CUAn
PrzFMm8jmVobs+tW+qccFSpozfT2ohAUf8/02xBsYPrXnnv993+eO8y2Myn8VIgtPQTNJS9/3Z6I
tecaZT83yBgqcqNKqvm1U7+GZcuQdO3B9L8/uBfZUs4OHtxZ92VbxXnebszj21EJoqr/fTLN0ixA
sYldfI37idsO+7YKfujhfRoAtmlSUYCzlM1ZJpNAfMxTjWruEou22d0e8JVVaJpT9KMCjo5hFdbK
G+8amu+tBgLsHS1V7GhnI7lbGSPTkCIvut5lWqiEjSz9xCoeJEs3WCdVUG8jqr6dP9qmC0Xj5taE
m5VKUAy8DJhdBeRmPr0OtbdT6btkPH07vA7jP+tedrkVjAUCRT31O2l/I+mP2/PwFwrxRqAOjZ2K
585FK9DPmORQfMQlt7gDAtk+d2lnnULUVbLIsbHhxtCGf8jY0GdtD+zrUNozKjQC7BCvL+OySuWj
EqXY1YMHu8As5UcCJaZTpQk0BPraP9i9peOOL+3HvHAtyGNPxVnmWXDoinA4KsFk3GpvimqIre5H
VoQH6aI0lcHCIGqmip6pSmFbrurmvnAL+TRMmNcuzbM47d123wxz9uAEvXelFaFtipo0WCWDdVho
70chg1DC1Lf9iZKQPBWNM+9JM1eoS8otUNfKVjcVw5q8EFVfZPIieC/jGlI9J4vo9nx7olb4Pbap
FlY4rPGVQCSx+RicVMjHY8H7aq+JfS0KZzOsyBw+7QtYvsMYSvSHblHFznN5d7ZtjRon7ZqdRvs9
cqH/3sDPkVtxPlswig189wESHMvGb10ZCVOvqGWjJiSdse3o9LFgy11rq4+3h2Ht0UY8hVIu71wA
ypN6SPWJOBO9VJ3cAve/+fTg/zgk1A3QOSSjnQjH2flIJvwx3LgmvBkn8Gjj0iSoXcFcwbUT0hbk
iY0Z29Vh/t1lk32CkzFsRAVUyW4P0sq7zGsU1xaT1YgaqKQyj92iATRIHXkuYCQxwl7EL7eiB8LP
/wWPK3v/v2FprIq0gYOinbSd/93Oq3unQlkmp26xccitfcn13/+JeyToCibTEDKmOt218rGucqRg
5S7z0CQi1fvmxrxotRDtyWy9gB00zffpgEIftetz5c9HMeXPjPhB9L6JMYKtBpOglNwhIJ8+BqnY
5XaF4vaD9r4NbIteubKGzUtXKa229icmktYu79oxPOVi3NjXb94gMN1GlpSnhON3eiQZkbVGXmn1
u0J6KPjZr05ZoBuYW7AHrd331BnwOmOvy65Q1M2ljdGi9ymp0fEYvrxvIozkSfFAD42GRl9v93KH
Il+s0yqP2omeusL+YAn67X0vMra941d522jI3XGVObvJoeXBtlgRd3Pe7fu8/B7WzVa17O3pCcw7
F1YWC5WoReIs7p9WLu0+sOcPjM1n2cLBbJhpJIvW2ljLb+ZWQWBei1qnh65nAN3T0hnbExQM9Dmw
UGdi6fv0F/AKY/fPQ46h44wkqVjIQ5UG/MzaTW3uN1NQPN3IqWZUQ72aIdizpntR3YDWjV88EZ6/
MG/5fXv61wbJ2PBNOM3AOnl24pIlycLxhXP6i+XLe65D+IRrDPgnPGZD0415PdlX1sh+ymHRCBO0
9/1yY6+TcnEs4SEmlj2UWtCTs6cfjdrKZ9fG3tjatLD7UjtYPE17b7nFrkbtifDfy/jn9q9/OwjC
2Pe/A6NGiCHOmQDGeaCf5rS8Y6O3Qd5Ym1JjR6tl4WPOKKZU0pgu/Yus8uNYZBvg1ZWRMS9GncrT
LhiAyisAG7CR2JXjaYLUY1LzlpzyoOAbwXztRcbZ3fq1x1gvIE1f9DA2QB1FxZAkD3ZWNacX0EU2
bYivk/r/WUJgXpEKYAJk1oORp6aBnzOxqDleAIyN0RRt9h6I5Qd0zZc/A1+sh1KPOm6E6NGfm2T+
wfGV+2GhcOGNqzLvLnKC2rjlWjTqkOM/tj5bxjhjMykjiaYki8UAl6koW2y6pXa7MlIm0dCuKKuR
WssEvcQwDvigDsCxZTuvnmADPYhsY2WtvccIFkKhQuaLmSTcy54ICGDoQM5ZVNvhT1iPbrxk5ZAw
uYZBkC1EaweC9uV5AQxED12EztMh5zMuQxCrqDeSqrWvMQKIKyuPdegOJ2DpfJdhf7nC86JiWP6U
WGS3t/naO4wwwhQNu2weBY7xbwLNCHDuQ/tP1myxztYGywgjTtOlomdhnwjtx5bOIE/xlbtT1ED5
LnX+iC1RupWYYl7vS5ENS6CxFyvi77gnAXmQ+aMzND9uj9NffeC3tqCxtGQtMjd0G52kwbRA1Wso
Aj+S1VAsu3RAMh2VVPyBF2T1w8+ApI7QeOsODRPpnTct6kS1mCM6EbWf62C8hN38O2QiuJ8CMceD
Y7lR6+duXHBbokvnF69oV1SvYy7VgxV48/fMx5SAIdgsYOeMf7FRDGCYAQaLke3oOSLYvxc/Tftz
0NrjviGp/zSNkn8GGInf9ZRBsLmT1ReX8GtfHK2tauynnVuXxV6VFg3igtX8yG3+RdLGS1rkDgfa
dfQ4s9m7iLEme0rcLgaYhh0nfPgBxfA0XjRKFs0gq9gBICe+VpR3biub5147pRNRKMceuFbBfTMy
dpiAMTh7UIo+CuDWYvBb0QODINhTUS3hXrR6AlwgL2Fh3OVevcQAljXduYdK5L2ehuKpz6uiiaBn
6AHbMSvx8/bsrhx2gXEiVcp3XKtFMqsaNC1bZn+D7cYW+G/l4SYxtc5cLpS6AiL7R099RvCObv/q
t692gUlL9eoAJlGY1CQbZMRD79yxL6ClRqX/E9vrcPsla7/eyCBJNhd9N/YycSsL7jq0Q5IXbrW3
VnatadAqIYHej7NChdRTdAd8ahplnYfGpU3K/ft+v7Fv6wGSQ0CKOkkYZB8lKKmR7201W1f831Hj
+W+SxGsPMvLDVTie1vzO6gtnL0D/2EFiHBbVVM0nUdry1GXQrGkHMn3IGQ92ouj4d2+0+q+hsJcL
Y8zZmKyVaGv6EUCXrBwCCAMmReWeBGhieh5wYjSFisoSGajXzyKaiy0X378t/reConFCDfD+HIbQ
IsnsoypS0hF4GFtR/9Xv5LiHPqg6qhTozrpfll91kZN9BqXHPeGqPOjWgxKjz/Tn2xO99u3GSfY/
zq5kOVJdiX6RIkACIbZQc7nt9tAeeqPokXkWIPT179RduXmmiPDyum9AoSGVyjxDPbUlskrkSBWp
TxTGm0FP1LPQ1k4w3oRjRaxAeWtyYQvbYl6q7IhnxdBGguxfUgKS2gSTWWt4LBzJ8zIlQwXZaTV2
3KjJdxO9TakIEgiwC7pyli389rm8/qBsMdUOzspxkrdO1z15jr+5PglLj75MzrvrVBWzFC7IcIWC
OdRb5tGH/CIId/3ZC8FiLo3BHR4XY4MgPRHvqcy4HchUv8Atd419uPCCuX73UDl12uLQOpNSovAK
Mmla/eIeW+Pg+h9n8Xy2Ql3b6lRq8+lciXHbTT9wYT7nOQ8z9twn6Rbl/DDPmpW4txibZplXkig1
sHhgZwCvb+oeTXE7qSTkQpvsmFTOH9Lkt9Ip/0CabDcI92etO2BRqDIBy9M4sP3m8fq8LaznOSu8
NRFIEiN+CMwj/kB6fysz57UZxl+eclZu8QszN2eD+3lZsZZV7tn0oA+OVlBPRRA3a5SGhYN2zgRP
uWNFMVf0nFvyfnDMfV6Sn6XPj1NTX4Dna9ekhRA2F/VWuh0bTp3+rAZ1pIodWT3CpdN5haDlQzPK
Fw1d1uuTsrBR53TwoeAkQQXNOSd2fRPjdhn0w5pB8sKEz0nfQP+llYq4gzb/8IdU1cbSEEhSgI5O
0wqbZekVl896F2dKT/ZiJLF7sZ3aVlET6KbfuQZp42p17mNGoefNSd8W7ZQywLKfaxALVF4FrbWv
vctA1aFTARqWPnOPBvBzW5mTpY+axQfP5lXq1QSCbiZhoZhYG9ZSPFIx7lqmnq5P/NJLZmHhYvcJ
qQFslbSeHu0c7ceKJQdXJTYuAGte1UsbZpZPR3YDFLkB20XbdoI2kA8qaYdaDJAHm1xXLyCOrFSH
F9bxnMldj6YQQjsU98v0KzquP0tO1pjCC18x52+DntCIKs/gbZa7ZypHXGnSH3xSoWjlY1OJb5+a
kTmXW3nw1HJhu3TCHdPbwJIH4O7G11vRNgQ2W16xv/6ejyUgPG/O6nZpUUNHE02tzu/qfWFBprXl
rfVCQaKAN3Ne4hLZ0mOas3ozchkFyppECAIHe7j+C5Ym6xK+3+3aBFdFqNCgZjlRsYnK/jUdAWC7
/uyF2DmndfNpnFidedYZPqf3VuMfnDQ5lbJ9GL1kr3Lxd7LWmrMLp82c4k3gfNbiGDdnlVt3MKHd
AW10xHV2ZZQW0gRnFgYqoPDbkqFuLEWCGpOFNlEjoR0Qb7Mqht+GZZUbNUlUHHy2+dzgzYICgOea
AitgzlNvyy+J8sVNhILTa6KjFEqMDGwfHg9xGUIMlK91Jj9GuHne3FUOWv7Q2Oza5gxE0rBtc8/+
mrS9+UpjO37mAPB9zyBmuh39uPiaI+kLrbgebi2RlgeAIE0CUpUHbhGQHVCjJ/RsfO4EcPSyblu7
bjfcls5Bjo17K8DUPLYx3B+cFB8KdGBJVmp0S2thFuni3h9Bx50QIxrSb9xeUGi9Sv6Gax9QLNdn
Z+Edc2p7wRyIYnLan+MIFToYlt6mMknDLGlWKpoL+3LOY+dVYg9e32bngkGAKrZvixxkps/9+Etw
fbfnwXCi7dR7BFC83wRjb8HonH6Kz+B5/8dUz0b4B9EUOh4ZqIcoYEdFvxmKn9d/+tKwzMJVD6HL
AXDe8ZxE/Z8kIee0k2rlrF969uXv74alRu0q6ogvTzZ++q3pRrMlllqzd10K9Yz9+/iOszgvOjc5
u56Qe9FTukFr00J5F7IBbWInuK2DsvUN0K74RrNu2BN0LjZwNR8frg/ewuHJ6L+/QDWFG8eGklPT
/1RcBZFNtkVSoK0QBXbdb6+/ZSHqzzk/bCxdONm72Zll/S1Li9/e6DtQYqh6YDT6y+GlXiz0pFcW
89LrZrt90r5xWr+XJ+P/8BUYiOKecrr1uR/YeXRfdmtl84UtP6cCualXMVHjRW3NXqcOeCvOvwpF
1m4aC1ngnAhEBld4joMUvczJMeX9twSGLWNBNpYyK5nZ0itmG5/W1ui0QmXnXEzQA3egp54ERQqm
Yr52L1vYRHMKEBWaSNujzrltNAtHVVQvMrXF7+tra+nps+1f2J2SHP2Rk0cV+LO9/Tow9ef6sxfO
+P+OxHfbv4VpjpYdtATA/o5BZJHxI4y94l8XReG9lVv6wQfb+ytIfuKLqUYA+K6/92PJbc+bq0d4
Y50ZKAzqM+27ZN/ZrX+ElB5I0G4Xg3+t2hC92W6XNaK8EaBt7QBGIZC47r2gwTm895HW77gr2BjA
B7I7MFYU2xIAbJhQldFaXKf+JUx8UFm0ZqunTnkpq06mZ7vngFKWU7ephGQholZ0r1P3QUzwP4l1
+U06TRVWSA22XU7B6aW13Pu+Pd5Y3UU8mrh1egBQ5SWeIhbGjDxrNCJxs0b7Js+sG6ec7ABOgwWI
zlA6kmxyN5F0/jYpygeu016opRW2SB6fZTyJDSpQFKUFOHVGHfsRQxwFlIPhpzNGULpPffeVKave
ZI3KwzFlPPBSN9/AO7eC3ZyC2P1ILSsOGofyLf4nL6yVU0LoT/wxUCWxEJtBWayEX0O7wi7DzoCL
TSdfhzr2p63TwOIHBIc0yKs2OeVJpfewwPhbWD3ETgcR79qulDuXdUUYeRDqopbPwbnmQxHCpEQC
IjDo8QFAW/dBEwL+7SBkOQRjNnl5OJGRHdwCil+Ba/zpG9yQii7sO2TWoF0b0uEW3ACx1AzEvWsl
YeB0U7dLti1PxydgCn0I/zPXe8umEjXL3k2818pTdhinmf8Ka+7mBd4A/HurFCQOfJARNuxSmVZ+
d8xIZgUOqMe7ijJvJ3HSboCn7cG2s3jg1w0qrUBPhUWhANMEngw0Y0vgdrTpu2h8y/oOs5hC8UcV
haNDXKmS1y5xLXAmFD+3eSxRAZ9yMOIju90YcK9+9d7Y7knn64PjcncfN1N8LABgPKS5abeDD5gM
cYk+osAPFnXcenecV/LWJDWYBn2T8u7G7WzoIDhswm5gA9kV0qqDzJum+zbJUYAWid75cVftBrdj
Ie3YC7PiJHQL4Ye520QbP0Jqz7SBNlgv2xt47jQbyOXSkOiiG7dVMqCMbjNi7d1kgCNyIjj4S23h
TNMG1ldpt/Vt20t3ZZ362c6mxC/CvpT5jZyYORpAEprNZFf8xRvLGCY7RfUALSp42kJGYlvXGcfc
xOjB5wlnPzvulQc/5vm9a6oK/25YfYQkOB2CBpO17eIOyva6jE4SddJH3mt1j1AibntT1CH0SiDK
AetTkP/oUIKHrpjNnkGSdu59pmi+8Ww3PjfYOjsvTUOJIsAB8oAi4NBdeHClV/+ym74fNnzyZFgo
9xcvTXrjKZjcwl+sBySB9sOdlG27l3CW2MYe9bcZLeJtDcGGZ9sbMoMwBPo0ONrpbsQ15knXmf3c
ouPy5g2TcYIOvb5tjHKh2oJ3Vh+ZhApYTESP7qzMzbMogKdxGoI+Z57HzoZYcCVyJpqFCNgVWrP9
PZyqYW5ms2JHXbiQjcAwYD0AkBNtRziUP7ekzA/GxMkptnkdTjGULdIs+x4hXLq1uNWj1QYj9ES3
JEGrQjhEgbg9pkFLAbiodNwdKXq+odt4IkRNyN3gHKoxqFBrzbwEM0C8IJ2yL3J05B66A/CalOU3
+MjA7Ei6TRhXBaqFvdrbFuEbb0iQEyf5CwZl/JaRyj3Z2Lsb7U2vcVQxOAaOVZBo8QIoVwmOUGr9
7KvGevYpMIO8GnC5qpKN0jWazCkfA42QuhvLrDi5lh8FgFDb0J+AAvaQNs099LfbvyKb8K9eFt14
JuWIlH32ev0AW0qMZmllH7uF60eTc0bW/8Mq4BZrlPtVxn7/ucR8bq3QmwiyDSqXJwfwl69DTc1G
+8m4W/n5C2nx3H5EsyqlRZvosz0aBgV/riFik9veJs81e3WBVNkok+h9nrQwJHFHk4dCTexAjIy2
DYPmUyCfoXjrBKgTwzMFyif533RyaGjLbNqCZVeWgSuSGG4srQgH4DR3eZTrPfW59dB2TJ37qO23
Wm4H4Mtvx8iU+1jl6mcmARsqpqHcWC3Jj22mzGHsCRS7yqauX6PEsd/6JEvvI+G6NzwjzrFNxwwh
HaZXMZyU2yAvW76nAhbaWiO92EKrwrrhnfY9gGR4f19YpDwOdjQA48ot+YoOhb9TqSB3ppL1qg/j
whqZCzUxZoCp9eoJjKFmQjhsjyYXQS7ZpqbuBjpiz6wv0SqQ91oUj4xNbcAaCJSYiD1xOKxiWKuX
6/O9kATPJYsKTSiZskmecu9QWzcFyULbvqOKr+VzlwvdB3nSnJ1+MSu2hRbkVEzdmXTdbjAQ7LIY
DXEAbdKkOWmgMDw67Bn2qh1z1EG+dqT+ef37FpbznMHe2xm3lG7ys2nkOe97O8yt/uBBINLlog9Q
qnJX9uXSSM4uzG1shNYpqvFaWm9aFV+nEnrlo1sFMI9Y04Baesns2lwTpLNjlERnz/7D+G+I24Up
vSvXqBdLC3MWvGx3sCbDxHhGdjBseQ/vyq6CkxXUNh6vz8fSG2aFPG8oym7Uo38asN7kfaYfjfvJ
pTy7+0rQXDyQE+Qpyukpz+ywwV0uHe4b++H6b19YS3PORVT6rvYYKkUlrR4jEv8m5fAgveckAX6z
p2slg4Vr3f8xLrykAVQAr3GAOfli+4kJq8gen65/xNLTZyuIl8ihfJH6J+LZSE3zo9DJyvgsNaTm
aP4uahUkj1AU0JTshibbM1neEAvavJN5jWgM97782a+Qj+P8+ty2s2YLqhcMbXHLkJNl7jrr1Wma
/ZD+gQ7PyoH4n7LgBwHs/zjVOW4nMcqZZ8h1yi8gd/QyGGr4WlYmNnvW82kDt175zeAykG9Yb+EO
oHywe4k7HNtyMFtV8uK1TGRxqiqku6lgZF+5hemD3qqLI+xc0wfdVfUeBuZxqHxOP5WL8DlqLJrM
AO2fUZwiBAmW+3dMJkfLy7bXl9LHexlNsn8raG1TGoELOgQBe0hFOQKtksYt0OJMxdfPvMGbs3Yy
TpphSoBVBlsegk7jNq8e+apG8UIwnWsjlI4/VHmRozYXa1gQP9QemhdwehnXfEQ/HiBvztPxfWU5
fcLJye7aQ2lriLzZ3a/a1St7+eOAxOdskE4mGfXSzjkTRgNL/c4GgBh/lPFrxtcEKv4jif7/8sdN
599JjphdUsLy8ux7mt0m3Vh/U5BI26qqUrhemzE/SX9qDtKh0VNij2KXS9KHraRI/PqKHbMeBgiE
63FbQr/hzs1I/iWyAS3dRCOtN5ZleVagxTi+4cZOd1kNehNEzuBdE3hK27dETOTJiVtzU/t2eyti
lB58wGmhvueZXac46G9a6Z3TtNktNXJ6LMYqg6gXnIL2sWdZW6cfX9SU0cehh4t651r9GX2K5tWI
hvgg8gqRBroukX5UuADe0KjRd9Idsy3El62t1sQ/dcbXPzWfwHrzmWvf1PBrBSwGva+IOG9wg+IH
H+S7F7e3+Mk38DX0+tzbVjEKriBZW9uiQ3fPn0CIHRlEIMa8kgCXdmoTW1N0MHZU7ht7rI9JZ8gB
2l4p1MS9vt4KVvIbhzN1QEMNglnYbzcOFJGKILEv8o+sHTEeBXPN3smF3EVORr+IyfW6zfUt+PF5
wb1ZfI1Ury03bcWpkP6WO8O9n+rjpx495/70pfYS6qGjY2BGHMrKpfeWosnh+tM/3nyQHf534TZ9
XDqmIdlZDNQNp7IjcBNw/2ZGkk+Berh/efP7GmnClASD4yLSrjcw5g7T+g9L10qMC5VQPmf+UCcy
KqUehucO9/H46/g8/aCwFPySfNP35Dt9Fa/jk7pXX4CRWznBP46I3J8lB6zQaPNXuY8DQz1MhH5x
yHQjvfIlteOVVt7StMxSzKpxuqHiljjBTwYCcgNU/Kjst31frATFpRfMFuyQdb6tExx6Ur5Y7hCm
pt5E2RhcX1UL22EumVBB2jIbGy1Oaa15UDnjuLH8Zs3+ZOHpc2YQ5AddWdeVfxptGkYZ6N6oIV//
4QtTO9dJqHq4IIAZIE4TooZIvlwY+QJXySR2V96wkP7xOQkIKgHjGA0jbq5e7mySJPnrjTCGaL1f
URW95qUFRV9oWkfTWx8BBve575ptcx4hDBoIJJ7E1OMQpOS2MpChZHEzbIpx7FbSzIWjdg5ln2q/
yVSsxInW1S+U9IKEPxZWHHK7gB2J1+2vf83SApiFlMGKBtHAZgBCPRBeRCl2eoxdEq8E3IWtMUdf
Q7qgm9yI9Wf00/UG9cwoKGj+uyRrXMilRTaLH2mHocd5rs89zX6g6H4uFTCbXgPtBlY+Xx+ipY+g
/0ZdD46v+TBhITtwJXbbG5LfWuOv689e+v2z2MEy1UJlwYHgCvSQAZKf6hANAZiVFixCWbTO19Kq
heU0h1BHqZXAS6d2zhJirlBzuO/E9KW68E+m8TiZfHf9exbGag6khjS6J5TC5qjAz5qeWYEOifP4
uWfPEkO/hX+9QGPgVIgirCezTbUTNM3L9acvbIQ5lrrU01CXhIpTU+Rfek5/QjhuhX65NCiXyX93
bJeJKiOrKsSp+88qBBw8T5b+ppjUWqxdesPl7+/eMOgI8i7Mds7QKjtQHm+deNgrbw3DvvT4y5i9
e7yqbRbbDGOTpMe0ei3zP4Z8DuIJ7Pi/z6ZWou0sTsXJciz5AJ9Cc2o8yW5UB8lPkY5yc31+F3aa
N9vFuCdUgG4hDaD9RXgoQfsL2n1ugNrrH5m4K29ZGCl+2X7vRiqmXuyqHlE7ompv/PSxqupDN40r
IN+FXTxnB2VKQYnaRgqTs78El54BPp4UYjM9/8HkGj9o6SWzxZR5WZN7ogAmEaLmAfS7f4+WU4WJ
7R5SglbjMMpv1+dkabRm6wpe0cVw0ac+D97vVjx15fd4rer0H2Tug2vknLpg89FuK9RqzsMrqvjt
m/+CejYpAn7DpkAG9a31pL8/1vciCsxKgLr87I9eOVtiHvjEYzHglYXKgO/426wplC3NyOyUmFKr
hYo8yveZrfY+kX1QlBEJUASCARFQf5Uka+C0SzD96BtmNc2Ju4a3OYdpTAcMeQaOYzBeEOSeV8Mi
r+ygIweLL/gRrWyYhTGb8xSIbKuG2vg0DmfSr3FT8z14Bfnf6wtsYeDmNIU2Ii2UfeLoPJV/PRFB
/QlKi50Li9pndAY+d++bcxTyZJRjSlAGdiAhbMfNxkYureof1z9haYBmh0fERF8lnpOeeYSmacW/
siG+v/7opdGZbXRijMrIxXYkUWka9KXZa4TGtgP1gXnVvYHF9fUXLX3D5e/voiLhBUOPPdJnI9xh
n7ZueUQjuP39uafPThATtzCWKinGn6JbmxTDLRLYdHP94Qsham43pxnJO+HU2TmGh15bgojZ/gLJ
ceUusTQws40ta19yVJr8U09hQVJFYkshcLb93E+fbeWcJoPQmd+c+xrAYK+Bt1QXltFKsFs4T+c0
Aww6eDJgg5wK/3byb4asCfLkvsx/furHz5kGOVA5DravOA3y52TXQAJAYn5Nm2lh2Of8Aj0MLPFT
ZJJQQgcKpoZOoJeF13/40rjM9qvr68mdpOWfnOFbiioAeGxhzm8rFPE/94L5rh1rVzm2K099bu+k
B066tCB20XUvvszWtDYXjoH/4w4oh8R2cbkWKjmEuTAGZdX4rLPmO/TRnkoyfKVd+3L9i5amY7aB
AdFx4xGB+mxzZ5frYm8b/rnIM2cOpEbVWemXAEfQciMulQhcR9cgowuxwZnt3roXJq15J09+D8eN
qYyDCDbuAXQ99p8bmNkOhnB837qxlCfwkF5hAXGuNV0ZmAU8NJ9D6HMOL4ts8sUJkIqnobN/WDE7
9Fr8IhbsSGhCEsji1kdR2n8vlZxN4n2yTjrH1qd6aIdMuLjHNfYuEuUtUH571eefqzmwy2n37rCx
dG+PHgN5KPMGgO8gnIm+Vy38z22/OcCeMUtE44AKPUp9IP/nIcv/WDgXMvvb9UlfOJXnrle1dOCy
EzXixOvh6NDyT/5SuSQsdbNPYhqvfMYCGRZqDv8Okwdpi9bubP8kaR2fGR2yl8ov46cqbiE4Hsco
afV5DR8PQYBMS7izqWQKEIxNpzBSnvtWolW2BVNOrtRpF1fkLAxMhihYjjioHYjiLomSO7uFAUmZ
TG8KbJjAdpqNJapto6qtctKjaORKArcQsufAfORXrW97l+NgeJnqPHAkRcP1J/0cQgv38H+HmpC6
9uCJYc6u3X81BlAmaQF2SflKHrcQh/5zLXy/4t3cjKyAyQu6c4ENfevKSYC59FaWysLj58j7rgJ7
1R2Q3ybFCzRegrZ4jp3Phf456t7N0sTqwFIDq0vpY0nq6KABOVm5Li/98lkoqAD1oqLHLzf+nQVQ
cW758KFxVhbspev8wVVpjrXnPI2BECtRO09HKDgQrbdjbncw64E9FGKbs7fcaTx1pOUnZTXdmibs
0ldd/v5uuqnv1V3rcP/Usha3/3wTmWdjDyv5y9LTZ3FBZrjrRyP6DSr7ltjxweDGn/lrAn8LwW0O
thdRJqtKNNNZDlZ6n8Db4AClzOTBGTo/dEft7T3J9fP1SLqwr/8DWLwbKNlIbVUWAoprXmLoZLst
DxpgQ3lSfHKBzXa2ABK8HftLrxI+WqHnNQ++YW/QdJ8+ufdmGcCUFoZnNipvYPNs4PAR2m29a/Va
k2Eh85rjAuu0iX196WWUZbMbOQD9gvz+1ODPcX7tFOe0IhWaiSJ3Ap5pnB/NzuZwLx1WRWkXZnjO
l4zt0emZjfFXkGcrqh+j+BG5NyK1V4Z/6fmXv79bQQ3tEzOCd3SSww+3ANOwKTadKkOIRa9st4Ug
MocLEhJlmYEk5Zlk32p4/7bZW0QfqfU1s27t/m5K1ghwC/v6vzzg3afEmk6Tak0CTugYDppCY6uK
HoyEYfL1CV96wez4phTM+Y5l5hzBtD3sfHOsaXLunfHH9ecvrVX671zQOErSJsIpHddqespajxys
Wjafa63/l5S8G56MZX464qp/UhM95BOQM0XU7E2+Jli4cKGaSzUnRd5BiEilZ785VAyqfxloEXIf
0QoMYh8emPpzC2qOGRw9WNQBDpai5TayNLhoWrwmMM1Ax4SoOpAi874MXTmdiVs2P6k7qZUbxUJo
n6MIld/kNejYSN8yCE9Duc0Uagvo0RFlAZ48XV8EC4tsToKaqhLCZyVeAuuUQNkxdNaSQx5/8kY3
h3+JtoMRnis0eK10q6iBPSQMJI2zv/7rF8LJHP9VTZ12iB5w57LaFwGuRRTHZ9qk36D/t5KULL3i
snverWOQdSwxdgK3B/pU8VtVQpkd4Z2udb+XJmC2y8H1gkNekprzGMOtlA/6pxLRa5p6288N0WyX
59jbMGlDRMcVLqgH2GR/cccfPSDB15+/dO+ZwzeNN42tgrD/OSpT+xRTV93mDHS1Ulnq1hVVdCP6
zN84Uere+JmJTrBQ90Oa9dNN1EuINODM3PKodlYuHwuKYe68R+700DtOpwkAjxxMR1wu1VGluBGT
vCgB3yvFF5V33caaRrZrfdBUrATG5loO0JdOML0ROj9raO+FGDuHnubxxVmPI0oN+fALSp5hkrZr
aevHz4YO7L8r0x7TCBo1nJ4nSDVAGhaQhiqO3q5P68fL0p2DBtuscWPmxOY8ZOTNjYef4Bi9FFOy
EtuWHj+7SDh5r/0GRu4olsDxswE4Kn4trFXg1SVd/P+bhDtHjhkX1kQjhEDOTjHKnxW1ijcOrs23
nBdZtasrQVEA7d3q0RqLH7EQYqti4wVoZ/Jvnxu/y4e/CxuObGOiiMa29kkWgFegt0UFI3IC0cnH
66/4ODKBZf/vKzIw7LO6dr1TfwEFwAzHg3etNDfcWzkbFl4wh6/JxoHmuhLeCSrsYVbvJ6BlbPEa
dZ8KrbBQ/vcDyjGGNEBM0KqyanXkIyk2PckBAWLgXfSCxyupyNJGmYVAnxOId8Gh8FRQ91zY/hPQ
fi/X5+C/e9ZHK212Yakat70sJFSnYWN9AA6n2LjGgyJi67jTneAWv8l6XT7IPObbJCnqHeyA1Jda
uyYYhWUfhFdnINJ2oAiOQv7qnWQKS7se2iArQL2Fa296M2jXOnhVaZOwJROGiTpdu5aSf5xIgVb9
7yzICczwUWEWtH8nNAtS/cwsP4CeyWnofkblWh1/YcuL2SyUbYdZwC48o1I6wWE6n9DHLyD12cdm
c302lj5lNhlJx4uSAHZ1Al06gkZpj54BZHP65K218gv656WzipXFu/Q5s4tkanI2ZH5nzlz7h0GD
7i37DbXZCsRlYe/NcT8RqdTQl7k5w8g3DyZgBVAX1RGIrM25SYr76wO28JY5FhLimrQCW1CcWquB
CfCz3/2tO8j/mnolO6DO0jjNTqlGFpNrC7gAUT9uNy5L0BQ1VglJY9B9/rQdJ48WUG1QVAY1tQxR
9QEbHbpex3zI6u++Y1BLTY5GG7ov3Py7KXz6pfMI2/uoFfNQiq4/J2UHDBDJgVsLyOgmNjStagWD
wbzDrSBqWHXLK6JvKmlFe0DWxZtv9XTj2ln2lPEk2nG/i3YJvHd2oBtGW+EPAkzsxpZg0SdNFrS1
hd/iyiKs8kg/SVQgfwK/82YgOffMtMNwzxQSvfBhGM3fpvSTG90m1q3M/CF0BExLJxh73/SOU++Q
EYugozo7RNqt9hmL7Le2YnWYWCLeyJ6kByQM9cGb2l920YmdpzK6Z9R0B23R35mBACqqYlUwmCo7
9iX53nuOvh8qT+8YVKMeoYjyIofG2UYkK/9WpYxArSfVlrW+vmNVgv8uJhj0yglajbzHIHZRBLH3
eCI/WJ6jcQ19123SVi0EXaAGbriELrMXT5sCZBdA6i0RQs1gfOxz+h3IBsg7UK/74oDFfQAbuNiQ
si+PuBmDgD6pJPQSa4KGM59Cuy5+Q3M52mi7h1zL4KVAC5kMNOkLvsMyEB0YKwdiDy4tT3njVeib
lB0KTP4A2GNYmMm/i6cKR4Tb9VZYd6kPh3tYeaJsAcGqYnRAJMh/OMi4NsztHOA6R9hoh6iKoosE
PdJDXDXTSxoBh88G5h4560ng1LTZoVTOSFCVcbEzlus/OE5B7EDETneXEdTvnbaRd0Ou7d3Y9v3W
QNf+FhjYVwWp7qNO6vKZyMreVVCtfmjUOO7rBkIYAbFz/TMbHd0F4GWzQDhOv6WUZVupc/M9JeNf
Bi+tr24bjRtMTacDAJ/ZlkOteJsIaKNJ0+rtMEmzc6CrHTTC7WLIKGjva9T06a2FntJjU7qQ53eh
7oCRiKGz6XQQ4ZWZLMBPdYc3iOKwHYT/xiCuOvtQpe1rrlHeVnUlv0KPH5oWhsXj3UTqaRNd2N6+
VlglQ97djKmd7EikeCgs2YXI5cW3IQFneJCg3EM4bAJpYzQpsCaiyN/GSIzHzB1BM2972oVeo4tD
XSViy9LuB3pkb/XYl2FagD1RKuDUAfVoYYfl2Hs4LY0iJLJzthXt4iaoe8cvNn7q208K66eEFof2
HpIENciQjjQfN7YZHlIcwTseFS1UDWSxqb3HurfJHrLoKdzWqyIHIqnydiDZ188QtXoqakuNgUqj
OtuWPkwPsWQBY+dRHkZQYPiaVeOLodzwjYi76A66A/CIiwlCIjFgomIvSebeOH4Tb7rOKeKNk0V9
EX4qIM9Bk9gpQHQzDWCg8oIOrRPlWqHrPqX+8+decDkJ3uWlXPgZg1SBOEEAPpAgzwyRGzA9bUry
93NvmGW+k5NaUFhAtkXS7y4Q9rbzKuu7LIpWhmjhQPEuWd67L1BgI/emMtXZOGUHI2joIxQUfmnS
S8lKHrGQMM4hlH7fp/CUqvmpTb2vlZ09MYAmPjc6sywIhyEhZV1ywDAKCQPz6S/MRJ/SHBdzUOVW
rsBLv3+WB5mJxYA1OuU5G1mgS9gddyv57kLCMOcj+hoG1azO+SmxS+icvJg22djTfaK+Xh+ehcmd
ExJhHhQldZY3ZwB6BTRZpBcUPku2KYtXEqulN8xuTSPcl2IrZe7J4/GxpN6xg2C+SqaVitRCCjrH
q0JQyP4fZ1eyW6muRb8Iid72FDh9ukoqTdUEJdWAaUxnY8zXv3VqlMcNOVIm90qRCh+Mt72992qC
IMjNaQy7reBtkRQifJ00H2KPld+kqHbQM7n62mwtghkWuplNhlGdChnaOJ15exrglhSbtHAvvM/a
dJ3//i7anMDi0pf44KAdw7Xgr81+obh+ITtcWadLbfuxNEgPraY/+V41FlGOu89Vl9flw+fTs/It
loSZoOuk6wNpA9fP53KebsPeJDOUe6AdEHfIeOrBubBhEMzGB7fAJW+Gy3Oq3uAqriEKrdA65PnT
AB0lGqDv7l0YZIWdEywNSMDMycGVxCiA/sVVHsSZNWx624WszJNnug2pqm9Z85I2l6pXKx9/aTuK
TTarOhstJ0ulJ+rK19GtX6Cnc6HZ968n859pA7l5EYssAGfMDav0YBzH3xORh2XkV7V3bzt5dQPq
n3v00tGKO/CUD1bT6Rg9/nHbVN0EwR3b7jfwiRif4YI7P6bz5F6Y6A9fGz/r/JXfrfkcvpJIskZc
tFx2Rm4Mp1qbKxsH5efr0j/fET9672XcekKNvT+QQwsbp4j4I1R1snS6gmdrdVcCxf0trwu0iSGi
y/cCKUwSugiNcei0swVzxr+1iYYCSm45e4CynUNZCwaDC10mom+mq0CE04PIan0j8yb7A9YLLRG8
ur4BbwL6a2kbttde6+qtCzDKGZY09rGmrJnBoi3pPkgLBRsF6cPoww2K3STGNhpVm90CCOGBEu/m
49bBBe3AKh/J8QAI9cvnc/Px3P+H8+k6hT2VlfKOg2piggQTtOG4Lb/E2gHffbGdQfd26qHm6R4L
Mu/C2dviSrEbhDw00NIy4ZdwEhjmvOG9W0GlnWHXHCCDBJBR5BsaCUIjmKl8JQXC473/f7wGP7ty
fAaNDG42A39A4ESm/ZLtG5b/Yo7grT5SEGvgp4R7RaLb/oAqvoEBfIf7A+TQLrzEh3smhlnMUY17
JIwcakRZ+iCzIvHTP01x7wMmJ6z7rywmsrTCnIcxE2mYd6fAK25wx9+VQ/E9pNNXkhW8wSKXKwnk
VcOi6E5Wdj/i5nZW6R+nC0XLDzMtPHyRw5WShKjxuewAIzB750NA9/vk9qCnjH7nPhrjyQsRt/Yd
FoWs1nHCIrO4e2yhrTdk3+HRADUCRD4I7DlA4J9/in9qQf/d8/6jdGAGA9dqOtMD90pRxTw0wdaq
Moigwc4XN3TZwjNZTC9qgvVZ5NSp+s29gEeW6Q2A3HlzLUhIE2itoUDRZw1UAKxLmIGP5/o/Cgkd
BB0Z9MKdY5Y18tAH2o6EHTqb8SxcASr+pVLr2jiLBePXAJuEjeceh+FX7964ZGdKO84u9Ww+/pLh
0k9RGn/y6yx1jw6Vm9mvIuH/HKc26dUvQBW+dDiGy5JhVopZUtkgbCe+5VAj4VZ4Akv4cGGdOP+O
2Q9WypJC3atOw+DIpBBstNwXyA06APEzaMhOY7bL0D9J0HBsNkWPch30jNkE4/AAO7jo6q2tB3Pq
HWZuLOaPXcwlDtPy7IelRzRjxoAVd0j77K3llDIBpgLOZGFGfgQlUTeBmqBhWVv2dd5QCLq45YyG
rNfEXenqoxtwf9tLd4ggvndbeoDw+u5oUNcx864waY5yNqviokNxKSRnRYpSVzBv6Ebf+VOz0vxS
M+HoOA48kjMsnw2X3W1b0zYRlBIPxiyzshPM7/gdaprunQW45vfUph3ojT7on346hbeypgq6G2AO
HVJNyJFPnXmVtV/GbU7tN+FyO3LdZtym3kT+2O5c7pgJKxRMJtHuGZHZnoW9s3Urtz7YogKxxuR1
7LfD7EYKDqU3Gg5HG1Po/oFKptAm9bt4HkiDBKwfdiq0ppuwmMkb9CH7uJul2nZeOGzoDHFyOCN0
KBiOnv3dQrj/tsK82JShLq9Z0c4/fFL1B2qJPosGwe0r6ZIUkHsPxRic826za1TfgbNE0qR3hVIJ
SbP0JjecYYKd4t5Unn0uuvAwQn2kuCXoqP0cujq8JkHV/+y8to9hj6j3jCFrRD40vM00H3/BGrLe
uWWfA3owVd8NYwalI5h7yznsrqcG8n4llKRjzD/kZ5n2HvOqn5FaS5hJBDV+GFTyMqwmQCudpGxd
yI4pkm4m61xLLegcD3Rq4WrI2i10HTEtlNuPnoE2q+54epMKVD96xwo3AYH5pW3X4qUIYTDs9hZ5
Aj7YTSaj+M1Evb5JYF037rQv+6PqfQVleW/aja3nQ9aG2DsjM/ckhWMg6QsJairdfg/5uwBCIqFv
pUnd+fkrJIxYLEpFX1rIdMPPcaA7aBriJIcC7abjxZNgtvs0CfwzKhROFl7f+Wkh8HgicW0xVgSy
iHeNZBTcaTXdjn1hEsohOWv15TxC8zbrrlqnz76xHqaUs2Q/tU/vWKneMAsSQs/w3sTa8fa161lb
3dXWU+DK6bYhSIcgTpyiXdnmj1iB+RXaZrj+odNcI+fjMGxI3HooYz4QFflhHTy00Bu74VAiPA1Z
mZ38cMw3EgpnETRqWAQVFQZTi94F31vlG+XWKDBiiKcCuHX4hkHcBrqelv4pqKqvYAurntOOoWyd
NRRpBy+2NNXes2wHdjN6XorqJJxiBy26TagVQBmZYqAkhKiSsia/suGfk7B5Ql5cGshazo6OoIlI
4HvuFVVkTW395OSZ9UAsv4JdIUvBBg88Gt7qkfgRnBunFwix94A39t7N1Dvj0cgGotVYXvDNgKDw
JJxm6ys/jxWENhI6TDC2nMZyOxZ82FSjyuC0lM51XOqC7xodyJ3pqNkoo93bLK/rv56Ac6vH0uCY
AVyCbQtHJzCoYuuWU74pgGi5nXOAm/0uz1BNFu0ubB2zoUHZxzA40zu0NKpNzTq+tQNsaGVK7Q2c
o9tYWGFwMCSQ23mygd6YMmvndcOcEK0ttHY6IFyl3b8hyS6T2a3Nj2GQzQ9NC3VvQ9smIUMhrhjo
SHeOLssjh9TPJq+c53Hu5B1hw7RLLT+FUq8wdiK9jJ9aDrMo3xnTOHUljefeoVEKuw34O9JXOE7J
iLROvs39XkQEIlk7dyr2EGmHn3MgTwD1zrdT7YU7EkAgPlfdFFV+Q6HGO/Q7FNJ7tOdLg3aheM4t
4aEoB4HK2sKVh9apiGBjNP3O/BkypEUOwS/ikisF/0sYv7bUPM6+qV4tktuJ8WwoaXYdFF1hDrwV
YcvRBem7A46iYe+nXQbp0y7tOjACQ3oPchH903iBjqnJ3Ve7Ka2dqPSMHpnlbzNvFgcivDHiECzZ
gUE8gzRAbeD0GoihwlKt2PtW2yQ5VLyxrfgBGqlBChdiKDClXuWflS+LrWpl8ENp19+0oxwfS3Bf
nsToNIc0xzQUfeltA1TLB9TaG+w5QsaQEQ6TeRyLvcO9InE1zlIQSuHzN0/ObtJOneSVKKPCHbJE
+3zGcQht4rIUV6mNv0NT+hbmmmKfjehRdSO4O6iJYaMCJCfKRfYLfFeVAJ/VbswAAdLeZvwEFVn8
SwVJEcdx7DvEDSwyg+DMBWnrh0yZEHFaP/c0f3Etyvf+UNQ7IfP+5OBTQhjZctBTmqvfvan1Ttog
DRUV+d1pANlo1Uxx68CNNEVN7irv8SPzArwPY0OFGgJc2MKbSUUi58692/i/kMrfZW23VzN4wcGM
Ep4doDCRj9MY9dS4cMljfGeBrpL0DXLXsEXL0DSu2Li900RU91C/skdkzwoXaqOq/r6ANe3Wz9A4
QwFDQ8xmAoPagSa1IZlKUA6GA6prX4c9dgXuDbvQtN4JbbgHgEfmmx73601Roy3jlmUG6VW4NjWW
fNE1+g5yQuclRWeobNAoZh79nqV1u2HUe2Vj/VQ0/c7v/DcxZRx62CFOXi/TSBHmP8incTm16HNh
JHbfHB2OUI4h6D2D3NQlYdsJR/XBKyHcKvPfwTjVkR4QaA533U0Ga93S099gCP/gwix471fkAD2w
a+q4OIVKsGD7Gr8I+cxT09t0n1YdWk8MM8SYK8CFqYACcC2ETJlV6Gu7/LFC57Kz/ilod+iookEZ
l+Ewx/k8NtHcoRgzzsNPLc1L2rdeLHFIbkLJoKAZ8tvMCl8gEfwDcMDnyW1fHAi77NNgRCuzNtgC
zczhHNnZfyBwniehF36HXpXcMmy9N60/sdcydK2NA2vHLRnDOw6BryT3u/swTF/KHH5FflbiOLIU
hsMutU19f4h7HbyxwEYbl9DfRikezU1bR+4w3DIXpBFRjDoaCPuNkjxynG4AXRp7PxI6DcKKmNCI
Kh1z1rJFA6PsSEShKB4FIrjjNf8DDIaILFKi89tNTtLP7U0LUeLEs4oR4Hs6QagdelI8580BEVHe
5lbr7JySq5g5+d/KpH9pkYWRYA4OtVGPuDnN8EfxyGOuxZ62oLb4c/rsj9VD6CNzRIO5OwQ4fWLX
gU0gltxrq6o0CQlEEH3m3OfOUCUaMkQxG9DC1Uz96WYK0fvMINNtrDDmbWihocQUGD/aT6a+BMCr
GZ9a39YbRw1FXHCkLFZednvsF8iFC/dvwNl8BCfqRz1l9racwPv26dSgJJg+1Ta80aCjPm2A7X40
NsZWqB2gXYLe8khrCRaKrZMxTIvEcUcVw3HsZ6hc3OE6sK9JQa4hTqx2oMiNMPqBywCawCjrce91
8tI7yIjIqJ+nB98jb1ZPg8gnQbNRNpJkCBLBmgjOONFUOXdO5qpj29sDpMyZBOmhCGPNYDRjmsmC
R9v8Zs212jjakVEbtB3Sa/63grwbOBLZa+NaAYZ308iFfm4cYieBheAwbUhaN8kcsiIq0uCHF9h1
bMF4APWWCU7OA24Q6AoG29Tpmj85Z9nGcgP7CnswhElwcGxbpyBokroPaGR0CVczT5Qr9R9YkiBN
IAMbk7TBAzIgpr9r3l81bQtZ57q3kyYATh7yj8+UzzdFlcG2qOPldac866EmefOgrdJ6AF17gNSv
D30Phz4Q381vSCXrZHYM3+aDdZizwL1KPe9bUTZ822oKrfJKzEAjhNVWM4l3V9aez2jUA7P91uVA
FlSdfIADQ7jxneLbDIRqDMuE66xGutPpwT1kZBzidByfoFztRFMx/uSjUbDIQM2+6lJ2sokq4sD0
P0Emv9GNRN+2vJ2L2cO1S2L7hzu7EINKFJvqQwkUIM1JiHMg7JMuK3Ae4qYUl4P1SF3x4JY5DhyF
+IOUc7OZlAiiEC4F+M/whjSnOjhkImc0wVvbDjdTbSGjTO0cJKVebLmEC5RnySyxaPMAetdpGieW
tMwXcQ5r7gTgPKSIPTitOU03VmH/BMvP2rb9dGuGUqHnDSOnQEBAgXVOth2Q6kWjo7HdiqmIe99u
40DW1/04zlsBbzPlefkhKAVqB0GmNv5Q/2ZzC+FR5PNxUxYudkVHbMcshekawx6ie0A9oMU/xgId
imQUkKknPo59y7UhyijqDWSqpw3z5vZA0vQs+6p4ksNyFyKMIO8N3HuxZqzkbAzwAi6EFokAVDbs
kL7UFOppyOVwH/bT1ykVd7Ns2k0KJipsy8xt4WuYDQzSxL5VWRFwfvzOHWHBLKAcuM9kgYNJBz+H
mqORFQ4mluig7NoRP6gec3LMoba9DYa6i6ta0Z0hhURT2asSyyI/srzzYIpRv8hmYpFqXGwHuKuq
3A92U9ABwoKCONyAcAEb6gZi976T7YhwIM7Y0WvFmxD4liqLWMnQgc2xaZbC2yreVjHsHyX+g37a
wGDS4TcDBP774VY0AJRVvC52QQqRgbxs6jvULMY49ZrqoRkhmu4hz4vGxuoTF7YxmxZ4m6RyQr4z
LfEPI2jsu8rV8F0o0mmjqIEuo+nBaRseavAwYhaIH+ls7ipJ50iqEVkEco4DsccXPTcPQOmxjR57
+w5uez0O9BaLpLcAooXC+0YMhbUPRDveezksR9rBwiFJxRRXKVK+0kfdw4dE5c40bReF7aB/pO5s
A7kC5yQX2TyCrS4iOyBnfdxW7jwHRiQmNVsJ/zto4me/hdJ6I8+fV6SyvC7g5PEE23p5aHH/ipyC
txtdTH3CKrgWlEaemB/yJKjkE9A9IFTCTPObpdsC6FvYD7TKfjCzLpK0RfLtlVaLlJdaEbfMtC9y
QLG5AfGYtjgYBZ9rmK6Vb8VU/Ag9T0WDdMjj2Os7wDBl3E6es0G0PdXKgXy9i2IE/C582HZAcQUl
+fSgTfA803ZOAGDKI5vwettb1L1ytE0iTwDUgY6JyGINmFSzr2hgwVWoqNDkaHkK+jMAWVmctdTB
XdN3HvgkvTvtmfmqApX8trC1vA7zBocsbrAgMacuwaKzZePnx8mb7DFRkzU98pHwFzs09b4Qo4B5
vcNv7L7PI9FuZLHjlv1MbJghhKVQVxOtPLCVw2pHPVxbTGnpuJpkecsyt70S05BuLbhpnBxQF8GE
rZttMZXhjlOgy1ium51nu8EGYOsqGQvS3zBWSNzbqjN/01QFWqIh3ToW+pQq1NjpkERsaX8+2NAS
gjoRzwnQTI37TUvbS8JiEKgBtBnAVbNbnKxaeLewMRq2vU3OvK4gPcDD1o5xTT6fxZaEW5os98SC
ew0LZ1xjAPs8FaYtn62qTBH7XGzDnIfQXvDRCsaaT9qgyfcwumh3gVEzBOerceezHIW1IqvQVqX+
GLtZ5SU4oFRScru9p1D9gNGopOJpIoKjDsPnK+pUFM5nRb3J2rGEnPiQH9FLZPdUGu9oVU2H623W
POP80TFAS4CrnCHJr5NbOeh10eI2ZZ3eTcblx1GcmzitHsJIDrW77zwO0HIASxdQg8fuehaV+OYL
1iTCpeG9g8TuigdTGcFeKNBI7AKI21ouwGqqkMcR+noJpPycP8Vomm+FhYJVSM/Flon62wBhueE2
g08ng3DAFoBA+iPlqdlhIwfArkSxym9pjixsFkfj8Qp4rMJvgZEbZZr4DSsu1e0/7lWGyyY68TLC
xpS2JwJdkjSfjza5sZC20WK6E/p3xszfjI5Ponj6vAC80gBcttJHBS8Zi6juFGrAtLoOjopOVbSR
X1f57vMhVsrwyz46YAchy6oUDQdOtgJlQMBOEmyMqOI8fz7C2kssWmgDh8zTYHvtaeb3HbnTGVyR
1IWu07k/9lF5fNE38+BV2fSKtSeR27e52+9qt7yAaV6bmEVfUXW5nFSGR0/9rQfowln2uZ/gBVRf
6HyvzcuiAVIOPa6ZUJg8Ne2NBYVrP0QJavzztUlfdMxI5/cWZ1ipDvB8RVPuCHx1HOvC01eaK0u9
x8LOnABdUXYoIZv43HfMSozN6cMw0taKahQTcNuTRFzARqzM1H/w36Kp0APg3Ulbz4WaEr+AYKn5
9aWZWjJHZjMzuLVX83FOKxj7tLEeH3rdX+gQrSzQJYZxZBXcWLqsA/qseIB2+nXgzhd6lWuzcl64
7/rqzYiKW+pZ7cmHxdwGPhdO1IJgdduHqGV+bW7OQ78bIvN57TJIeJws4HcKJGT4n+C/P3/42tSc
//7+4bRNjU+dGa7Br7UOkV1e0gFYm5lF6BIY02pl5w40YGQQdxDlPl+ovqWN/xWsWQjX8f//6cS1
HEi6mxku6zoKcLG29BxxcgmYsfb7F8HLdSBq4LDdo4YmvbKe/OwVWMML33Rt2hctbpoJyC+NwEsw
dKoi0ge3jpjYBRzDyqa5hCzqAWVLKrzp6NE3yEcmLiwK5x4mhw27sC2vzM1SuZg57kC7MtNHCnuv
GsIxofSvofGz+XxR/vOd+uBEWWIWy06lVgm89EES396EuNTde1MLilw6x+jad+ACzPLkT1aDLS6o
/oK5EfVBuFdmvvPH+w5y3fvQCcNH9E7s78QHeEBXdv0oDetvQHlKN/COmy9sjB8zrsIwWOwBzojz
z0shQZiei3txNnewldTAof+l3VyDARdK8Vcamp35fE75o5/F+QRu2u8K7Yd9mDt0B+8mG6UBg2o9
kn6//8MlHGAo9apvmjN97frF8MM1NdqatPN/qZDMv5ouRBXj8ymnCJqPZnzxDlq0DrWQkoJU3OQR
qchJFPNNpaxniLU8FjNufGkLasLno62tn/Pf3+06aC45HWHFiH4iDJPge/gzy8uXNqMXcsSVo3EJ
4wTpSgvSztMRRPKrMadDNAf8frYhFeVM9p+hlRe+/dqLLDa5bGzBoWga+1hQ7wTZzIecZRApvKQ7
v/ZVFlucrBWqZbKwj7422xZ3Z61xNDoPnQ8jTfsh9S5gHP5JQn30+Rebnd3gogzD9fmItVnGaD4R
1JA6D20cks5JkVshmvhSTfcG+e+GlXCcZmq0vs/WUG+h5ZbiNoVC/wyofZLPfm5iIhs08f25350R
T0+ENs51I3P/0CBQ/4adKPcczhPXVp2Z67q38iryakveSphlvoHfQx4dKIu/tuhAT3FZUPaoKRl3
jcvZr2z23Ets8ZXNcqlCaCuvynx78o+k/jkAxTo4fwwbItj4Jp+v9ZWtfqlEWBVQJVUcA0h7yqO0
K/eFNBc40Ws/fhG1k7Q8YhwX8B2A39vix8BvKPmtvNfPf/ra6l6cUkYVoygDaz56+WgnEzzw0DKC
Bym6Dc2Fm8/KEEtxWEaVGuqpHo8NUyYOIRIEmRRZoqTS9ReOw7UhzsH1frNx5w4Ez14dU8I2XZp1
m7Qmuw50yQu72UqULtVhh5G0QQZDv+Mguf5Joeu/C0Kq38BGUt/UBJhIkFusjcdW5i+ff5mVRRWc
3/XdO01eWNuh6tSxmoNw2wsibh2n/pKfBg6086jvni5kWLI89+0jLYTaNEjMNzmzjmFVXMgfPlZE
wAjLfTOD/DQMT81xMsUNdOAGVPyiAcQ7kWKN9f7GBy7HcedrF36OroJ1KHu1QUv+fPZWjoel4utQ
tyjzoP1z1LNEa15GkCiG3nID4l2Br/S16AkWe2rgGPjJwkDiKCGI1GvobOP/cEi7sOrWlsAiOOEF
VAcAKLhH4sB0zUJhZvAuKTutPNtfUGQLGBHrViO1BiAB5lgoRraXQLZrj16sXC1BBYStuHvsS3sH
h9tfvIKGzeffdSXSl5KmJXYTzUc8W1TAAxk4r4dvcL288PS1zXaxZgGVA5ceHN+j7aRyW0I8Ff5M
7njrjDrY1LBi++pruP8fflOOEn0LeRqYyRaREN+U96fil1Qh1+Z/sSrZRMBlBsbpaNDNQUkykvnD
12Z/sSBTWCtUOBmcowbab2MN4WsA3AKxyCV9q4/pJuF/BE1H6pf9APw/PO/Qjkqz4ScQJtmVRXQI
RnqfiXsWWEMyV9CfPicp+b0Ogb74/PU+9k7C6ItzBEXuqrKCZjzSbCivK1ND+jc0Y7iFEIn6O3pd
k0hXyHtRtt5LCnbxMzyuws3kjyUEMQjdK3hhbnOb+RvUIKAll6PhmhG4SYGR6v3+/FeuLNKlNCov
gDsaiUIeH6KliFYHTjoHyg6Q19FxDpj+4+fjfLiMSLDU3meVBkKGVj1kRQHnsc3PWl2yd1179GL5
z26VchaC7KLDElkvqs0bO5Xzhb3/wwnCD1+sf0p6J021JYAQfqBAcZUc6AlD0GNyL4zw4S6EERZx
EFSBKNGx704ozwN+HwQylpa+asxYJp9P/seBQIJl1hQCGgF53R6dyBFUF8hRAnIX4S5s0KkPY9DG
ceP5fKiVj7GU1w97BqCQIMER8PgysjIwyKFIdEFzZ+3h5/P5XZ5RTyaE3JsuTnnZkl8yzeY6YvJr
wHDM0iI7RsnJh76HNNCB+tOMP0scCsA/fD4vKx95mYCFqjdW5+XhsZUhuoB5y7ZV4YGL7Uzhha+8
NsR51t7NTkGqER0kG5xZeNiJt6q9cc3T579+beIXRxm3rRqnOpqntnMr5ut6/vX5c1eCa5lYqa6z
8k6gQ942DnrisNAW10x3LBJZ2z6XBvT7zwdam5tFFKPNXXF3ItOpItle6ey7aZwBxT/7wspce/4i
hue2q7RLSxgOkAHIK246uJpZeRqj1hNcWEIrk7VMsgZjW4ay3px0EN6zTH6D2MJ9OPOjUt1XSqQk
WF5urWqsw2YOipNKnwGVn4d752u+X0Dc/v/qnAfuN3UrulNOQFRLGT3UbLopPXHhp6/tcf552t4t
f/hAqQGCK82pd//CP3CfA37e1WPCGy/CjSvq+VmdjshYBM+fL6rzT/9PEQSzdV4M70bMJDx3lVc0
J8t1X9IQiGeduegrKk63oj6Z5lIis/blF5E9QhNFM693TrLK937ZfHNG4sah8uI2tZrt52+zEuP+
IsY7LbJ07tzpBJrqIbWtfekBMfz5s9deYHlEm7Jkac8bHHH8aZrSvQKmC+Lh91bzNevzYKm8DwBT
UbT5eSuBkwMYEULHhT03O1FDCyUNRJN8/iorkf6PEfvuozdOX41VQGtwdPrIIT8BU4o6+8J+uPLw
pQI/ODclUzkRpzSbItn8zHMd9188gpb5qMn8Ah5gzJza8JcCnyj1f1Pggz+flpXVs8wjfU9NAcl1
eHTK7Eaw6jkXwyUxvJU4W+rrFxXKhxaISqd6egQmP5rG3xUuIxV/sEE9+vz3r838IpbrFNCQoXTE
qfKfvPGuMQ9F//i1R5+n7N2K4Z1i2ezj0ZTdsOAxzV6H4PVrj17ErAVv7cAeIJMxQIrDglJUw6ZE
iQtFo5WoXYrg9y0QIKaV3WkA6zjp2jwEIynNgAMTIoHo24WNxznvAh/so0sxfJvkDhxEaHOiTXVd
l/bhDC8pdHeAiskJuFIDCLqVRoCUbqH7sh861ifU8i4Mv/blF0c3rLPsQWcMgJ4ui0swnGe4djj1
pfrFh8U+Eiyl8gun7f2qJTgOgNyMQEvae1n+bMri6LBmw3IUykM9bb60Hpba+aD/cAUikDlJiFJy
qDgM4V9VXZLrXJkpd3GEa5+4neoGB99JvZYi3wnqusCAX1LqWFlvS/X80uGQU7BdH9Is3zn4ABOF
JfrwfaCXKjJr3+L8Yu8ikepggmN42ZxUV6Sw55j7uG0CzpEIdsNeov4aq8LyvtUsvSQHv7Ivuovg
d8qpCrIxDY9ghWmAqv0smvzs/vPPvfbwRfinuaGOUw3NKTTgRqSefj4TOT5/9sqmu1TKLw3XpQgD
2P0QsCmDeaz2YTFaR1GifDhxwGwryBVfiMG1wRbpueBZ7w4EQuEp4DV3pS/bw+CKYCsD1LEgTM72
gyj77197s0XAU4sY2zTACDFZYdf0Tf8bcUMSWFryJ56K8TrEsBf20JWYWcrpZ/bse6wK/GPGX/rh
rwMVM2DaP3+RlXhZ6ukDjxzAoLtqTmP/4lVXvWFxAR7MlP75/Plrv30R721YCW4NEBoCIySenEdG
aZSFlyjra08/v9W7YET0hWBEgYadZuTKr82ua1oZTcH0+/NfvxIc/yRb3j/fMykF+bY9AT/7oPzu
xjPDhbvG2qPPf3/36FYNcDIIUOSYgyauxLFH9H3+o9c+6SKiJ61ZYeVYLrmALJtxr3JxowN9VOkl
q6W1Ec6H8Lvfrs3Y+G0NeSdKwK/XwMVHolcNyrp2HBbm0la7NkWLiJZgbvRgVfjHAihwicQ8mQv7
SwVvcB4XEcyChk7oZvjHChJwefqDg9XY+s+ff4KVdblUy8+pYiVkNdOjwXI38NWY9Jt9MU9eOYKW
gkF0Hqp0dkV6TG2g+ulZKjItHnQtd+pM8XKBnfCAf/7aqywC2JGepeaJ+RAs77/lk/eorH7j1Ze8
yFaW0lIaf2DImPi56OE4oOqWXTIYcMA09MfL7197gfM3erdYoeyapsZuyYnk1W09e6Bc1wXq6YDN
f22ARSRPPOjgrAWibQC2tlMfujqIeHAB7LFyqi3FWzisAwamwHZx2yehbwIJgll2z+3nNv/itWUp
4GIX2tFD2tin1oMCQejZf2Bz/9uDS8+FCVr7xos4HjIQZDkMyE5ef4RqaeXcdOVbr98+n/61py8C
GRagY53VUDSe/N+N/+ApFs/539n6EhSS+EuBeXsWrklV2cIltxujduZ5UhVUbVv7kuOT9/F24S9l
5iWESYH17+oTC7zmlvh+voMesTyUoIYlAWQ/4mAo+CG1vO47ayRUiIaqLKNWynRXl5QkSHr/x9mZ
9UiKY1H4FyEBxjZ+hVgyg9wq16p8QbV0g9lXY/j1c6Kesj1JIKXU0kg53Xbg5Xo79zvFzld24SDJ
o5+vCPJSgrrryJ9pLvA4xYXcF15qP1W+Y78uaTn8Yo6F5NHJtbsXVYnkEYmrzneZ5XFUiMx760Vj
H/0idu4t5D4f8rm3klCkhf0cZwxTVFc+34rzn/egJ4wQM0/tnA8O7EtY/yjdK9b6SHN91NXL5QGy
1rrnaj8EgALZcBXeqlmEtDN4P/yJwYIYqsfLhX8+P73/Q2nhjd3q3I5GwkEeamUFjcBVoVuGI4c7
qvelM7pnkrSauUiQt+eySNKyuu5rUhw6MsGPvSjT/eUP+VxRiHFubBvKUUPC2TQ6OidRXate6UOb
Ubjj5X6aHDMh0peGczU/Ik9xecyzVIwhY1p7uxwXi1AJY1zvnP7MMq8KpOpNFZLYOuAwapzznfGa
Dak4+j3p3kv/rEqY4fnxA0Il2CguuRfXG9/x+eLomb4XFZ9pVk0JjfCQ8a0aoQIG82DMxJ0tnfu0
nO+tmW2sLJ/vTzzfaDFla6nHvKJRjOT9KqmufcfbKHplzJqYeOSlZrogCJlSgTWSISnJ/5kDBHi5
r1cGrW8EZG8YrTr2WhzCASPPp/S7pPI6qaqj6yKlv2QbW9yVeW0mC3RJXE01ze0Ij9gc9y98+UbT
HKlWfgfYSF5ugV5XGsvMEqicCtlZVsyiWBYPpZ/eqUUh6SxtN5SKK/1sJgqAqJ3LQk8sypUMC9oE
7vznckestJCZJODTMpuIg5JnpPWMAM3Mdxl/aoH3uFz+SkdzI/QNtAfmyJ2RDFIBYzNBPTkj59kv
vi+JJA+F14FuAljM1j3VSkMJ97+RNtUZHTHtEAyTnws/5WxrB7HSwybTCxwFXGZPkxcV2Q2fk8Ce
yBUMZTf2WCshw4R5ITc7r+AR6kVJqnYccDkHxDXRv02aXuGa1Yn/vdwbK81jIr2QwMl4qRIvKom4
BmPtHWr8jWVopYHM/DRf1fAUSvAJAApeITUY1ytC3VrI7N5f/u1rFRhrdKwB3QMWx4ky/yX3kTdd
vYKxFlwu3FlrGWOcZoA2xV468CgZAM7iv3znZwMW9Bw/LcMd6X/b/kMl3+z2XiNpn1hvbNqyvf7r
6ff/F8eeSXctKp27kBHNkae6HViMYTeUr2A7hbVd/2mH/LDIPioKBbJa/1v7y7RDmuRzo9LrmkOR
1efHfCGvvjVuTNmVhjZFLkhfxDpaKhJl8QyhyD/5iCT8aWMErsWDc6UftkI1Diq8mwElkWUXtBJQ
hZo8uWy+LqcbHX8NmOvxcy9/qMXtvImDy0Gjvh/DEhYFAtgueyurEMgblPNJl5lgcsCuHI5EWhq1
g5PsktliDzFoNyfmc4AVfW/+M5Xa/hEjAbjAawYMNYJJ0vgBzjFgWCiL3Lnpwo6zws2Ldhc39Dqx
JOHgzfrYIOtgBxrDlCFQustVJhMc4W1AgQ4yTYFLYpN3mi2R3nIkiO8KgvzhcSmTn0iOnveOqPqj
zBeAZqca6a8UjJeDEoBGW43VPgGIQA+wxNEArnr8KNUS7yY8MO6Rrzsc4rEZr5WW83WP/XDQpd24
g5+Gjmo98TsHzLJrNysBbAZq7dS1ujixznOu0J9IH8ybcVeUw3xvd5n1T5ENr1CNTT90MyRHq4lJ
ONMaSCRo007eDKktPCfb5gZYSb1LqVIHXASSvZ84ag/7kPGOD2OrwibL+d3gNP2T15FzCq+Hn1+W
1X6gNbYmlbpL7Hex2NcgZ8Y7e6L02IsSwCtwmpqAUBYj9zj5d8QZ/85bYEkCDsXU7/S4kP3A2j70
OIkBrx+9J2Da6m9pPknnLFke85C4E/vZJz5IH5mSz21eQC9LOibnIKbAoJAybeydshsnRDKQ3k0D
s0I1eEBmQYX34KdFxnaxt4DPZHFwBzdC1coMYkakyu1FLlIh0Dbwdsjq7xbgenDt7IBOmmEDfDke
niWvnwxwZkzTtCnsakgAP8LQjUMnrSYaaGRS7QGpWI5oNCgSVIq8ZziJBvHA5mHj69aCjzFzp9ib
KxkPbkQcMP9AG2xfBNQi16oF2+Tyt61UYWbQNdzHhY8kI5xwBvt6qTvx0M8p2XeOv7x9rQpje7vk
HNhPbk9RDb16WIxyAHwnx0n47A22tXCsfYdx7QAekgK7MHUjnunblLn3tMEOa9Dvl79hZUU08+la
0jJ3AtQlmhoHUJDkjyO93eWiV365mUg38KX1HWZNkdeMj1avd31SHqZSfvta8eeZ8yH6O/MgkChv
L5EtJ6R2prvGfXenP18r3P1v4bKQXl74A8ETOy+e4P2W3dY4ykZp1y7Nxgq8sh001ZqzXXd+7dXg
S9LmKBR9axob1B943A75+BtwmHcoaX997XuMUbTYCPLQonuRqFSYeyR06jvabaW8rQwiU7LZgiDI
gECkMBsbIdFkhQxY3G7I1c4R75MgZao0FYAsdQFD1ihtn1P7JpvKo43XAELbjXG69uuNgdT7nQ3E
CgXAUBW3Wi/PMdwjLzf72m83orjr68oChcfDA8Z4PfIUiKNlfDrbeLgU2KTLlZx/52cNdJ5/HyZC
0wKZ3Ph6Bq1zSJCh7Yu31pbW+0QqwHpgDPUvrLe2Bu1aY53//qGyRGfgx5HciRhWjmAm3u1w3v1c
/pLPU/VAUST/LV00zE4T0toRUAgBaLn9LfQNxaH8Rt/ad+YB2rYXPS4pQ+fXELFrb1fetNfuATuK
qzMMsX6swCeBmuCpAnwx6F7kdLCDLe/Ytc40YgJyuUgL6Q1I7eqphaZn4DzsASEXW7DnleXYTKqx
HT45c1E6UV9cOWOFR0ZsGSs3UOOdpV7KcnzKm6vLLb0Sm6kRDyqFMJPIyom8NI1BnlEPnZ4fk6Tb
Ol6sNJYpAM1a6RTIVXCjOrOfFHxpA1UBK5ghbQB5glO7EUNXvsMUgULcpoAi6tvIp9WOeuA52u5x
LrcsDteKN0LDnAC3x/MK+5TRuaNtfJKJuPVl9Xq5F1YmkykDTdyOgIWJRuq97ikt3cfWnjY6eCUo
mHpPFg9+3/R5GzkWCYbvtv99Ifc6Bk7wz+XfvtbBRiDwS5uDL3hGZtgSqJ8K3KGHOq4DG5kjl2v4
qzv5JLCZKs8kn3OC+dBFINjrg7xzT14IHODOBv8v9AKQ6vuddYuTxCEOTk/JLr4r39j+qyPYmO5x
l53lxbEdATnbhjiPXfnAjIL7zAHt7zaSBddGgLGFzEQ1cmaLNlIi90B5xS3QlDxcbr+1so05XgJI
OiUsmZGCM7phOsd/3BRNd7nwlfFlqj+bRMegjlgkUnYeZgmImAmPLGsKuAXkaO9t3CCvhERTB8rU
UDVALHvI2PdAh1eBtsYgSwEi0aCbPuRn+X1dbnzTymw3daGllTWJ6/T0b2UVnA/6sQ1SsZXUuDJj
TGnoDGaDTjxcLrZWWwY4UtsBkgq+ETnDuVb/e7lfVjr979Pfh/V5oK3LbHhkRnax7OdCX2e12Lie
XmseY8aDdF5CFzHiOgR5rNz5ZUHw28Ao8vIPXyvdWPpdgjeBVKKn0+ylbX55HgPz88flstda3pjK
JYM1KS3hc7YsdwPbd97yXDfulRNvmUWttboxjZ0CaBbq42ned2Py3W90+2OR8Zbqc610YyIXk7RZ
Xw5VlOX9m4NMwNab7I0xv1K2KfmsxqKuyYKtu/CdG2/ob0YqN+LPSo+aAs+hjkeVjcyLeKNg9ih3
8/l/5da2fa14Y20GvU7IpVUsssYp6NSBYmeYZM+XR8xas5xH0odpxJGELscZx+K6TusAhIidP/lf
m6Lu+YM+lI1bqLQhPWuidpzBnE/A/8v9rZeYlaFuajh9Zok5l2B+LVn3kA3ln370YcdB9TGr2i0o
wFrTG3PVAlPeyxpeR5ooJ+z6IQsTuIuG2ThvpbGvfYcxZYU38gkShDECtHoGLq4QkdcNw2MPj7mb
YZqHX1/raGPmsnmpmbWAHTcm0G87ybUPD42vFW1M2yGOvW7BXjdKEhD1fJDfXxSfy7fLpa80kCnW
tDTMDfsMchE4Cb9aYIeDH87+XVSahYBfb61ZK/PAlG1K0JUd+ALB6RDb0z0cKboDH3t342i/srr/
fSv5MBPmYm7Bvy/GyPEwATirMnARHLLnWePuZOMd4yFx9kTMzm7o9Ovlhlu71v/rmfSh1gQXR5Po
GzeKaS7ukqFne6ZHgpvvwr5WSQt3U9LjdsHGgAt5rWAHYVOVbo3slcljavZYBXAkB8M0om4aTqDf
Ys7k00bMXblTMiV7ntO7oPCj8DrV+zwDrVwXsCYB1N23w7pH0oXeunZY+w4j/vpFnljZ4sPuywKa
H9IBn6ehNW0E4LXSz8P+Qyf1dlsjBxvbAeFM6m2BnggI+D4GF5QmX5xB56o/VpHi+SW2C0z9XD0x
sIGD0a3AWY2tk5ds5jOvzaDz3z/UUlbJWMqONhG1q+eOsKt5VBtbptWRbMRheNb3RdPj/j5lyo8Q
9/lNAgL29zLD5mNn4VpoAn258L61lg1MOJxwxUvmCO7uL0+lc1d/ckD7myTz4dtER6pUTcXZwcxJ
8JJCXzvQbGtYXoT17H7P2vGLFRlRGofZqSsFn6Ky+pd3PxRgwjCmDmYJtHpKNyo59/tnX2PE66ZU
llpSf4KLd1+8TrghOYwdTKoCG8LIr71KmG5/ELq10hcczPKSxTsY/CbXtjNk+0rPW1jRlc+wjQGH
eN3Yvk5VJMDmmZeQiasz3f1yj6+sOqZMVKS6bwmShKLaKumh6J1lX/QwQrWGMj+IItm69F2ZNaZW
dGm0o1UnpkhqaHWpYMVLbGEob+x619rIGE8i6ZeuKag4peVLx586ey+37kVW5oRtjCIXSK+EF7Z1
0l4GNxTkXeJAbDnVlfRPS2tv9MOKkoGYatE+ZvU8EmadiKr2ZZPv6qHc4/H34MmTbdEXHr8lUp9U
E0kOmTZccDK58+nGsfzz9iOmkHTxe4cA5aKiFsjqvk12lEXMGw9fGWTE1Gl2veNghW7nSAK7mEJf
Kos992Y8vEP0f4REtdio6G822P9PeSKMVWbq2wX23UkHRegwAQYFYPrewVKJOwYOM8aa6+6Vw17j
36KOYQmnayyqluKPUCC5iDz9eMiqZdm3LZBScM3I8Uhsybb9t9XV+YU8J//AMgv3b1NbD6GY8uG+
jCWejnuYwtsRvPYo/NbEmAHEzpWCkZmCFdPlRvwcQ8WJqTaSpM17D4yjKE0ke+GwYgNpCtlLaehn
Ag8dZe/hcdua9wXoHUdfe2KX50Cp9zDXAyof8HTX679f/jFr4+X89w8LBeNJ1XS9ik8d829iBa+V
vDxiBNUbH/t5WCKmbtVp9Nx7duyfynJ4aJzyNs30Owhlj27l/Lz8CWtVGGstxAl+48YLnh2cH057
72GDWPWvy7QVWVcWc2KK2nBayOAyovwTAxCg6UFcEsMZYYQ8tnJujwk9b0OzKMG+C14r84Ymba1n
jEhYxwzjAox/fJbo4MwCI40MDy2dn71cbreVCkwxGhVz7VdgmEbLnO6kXVzDiiXCHNqYwp8vFMQU
pHWz0zm0oTqyCVJiWQdj2KJUG4/jK31u0tFJak1nHxUnasv2J9OOc4vdVXOgWvu/Ew2q4+UmWqvm
/PcPs2OYWyRHwmI44twfj4gHzyRT400JcczOFZpt3DV/vjIRU4HmDlYMPyw8L+XNgz3bQZ4dHWEH
Uv2zdWW+VoOx9WAZrcFR5CCLULc5uXXzFNfaCUfJ4n1iT8/1Zgr8WpMZszG3ZJ4PsAE9cfu1mf8V
OQuH4TXFHv5yl6yNWve/XaIqayzHFPfyafLIYjiqILMUByi2MSk+P/gCnP3f4nMbz1ZtNWH/0WSP
KUUm/4S42Czf+dReyVrCFFLlGagKw7fL37NWobErGWXvpbqc/BMe0lvwS/P5ekhiqYLcItbVZLf5
EbZNXjAK9qerAFm6XO1KM5qK6QzOPdQlKVbSKd4p3Kin+bK3SLKxC1oZb6Zgei6kVcy4eEXx5OC6
YMLP8C/P3TZEfS9whdnyqF+JMqZ+2hMJrnR92z81jbcXs/zD++prVyzE1E5nNjyGwFL0TzqJj/Xi
3JW1t3Hvvfazz93yIbAsyBdIO8CgI6e36lDy/l+4V759rWuNuW5Z2hnqaRAnWM69sap88pb63hHj
0+Xi15ZDU3wp02Yc4gV4AJhHjHDrnM9mrLbeDZbHr0faOaHwJKxa0yS+gpKs+VZi0m7cS61EF1M7
NrKMO8lo0RNv4WOYw1o1v0nZW29tpcKtVWDMf/jaIrVGFfEJ5n9tMOnhmecU+/YWYAe6dUu7NjuM
OS+cbGyKM8im7WBU6sJhjibaC+uaA6cpmzNBsth4bV6Z56aKLCOO78ONUIHF9FTNN218P2X3lwfC
WtHnm64PY7gr6k610kIyfzKPAZAIRRoIpN48ci9lWwkFK03Fzn//UAm8H4cYtGeIs+uEHxgsyA6x
TLKnuiiXU9lM+ZUvk/mLjWUs91L7yKfrz4QksP0h1Q1mDPAi+/O19jLmPDzkRdolKF0tVegAJWR7
r4puRdy13jBm/RzjkpY5NvYQihdHV6hx39redOxcNRy+9gHG0u42aUWFxduohB0VvJfz+Btuuvuz
JS/d6IGVuMiM1T0lMIaezo9eQ67sfdG6TdhYoJx87QOMyS35iBYidhs1BQyLNffBgpX8rYUj4EYN
K+HDpDDG2CGMrBFL5NH5zZn4N7/iLfzErQdZO1+Lgaamr196SuWCh+RKe/CwXsLEdnZZ64WO3EqN
X8mJwEL932mXDjC46xLuQaQyetdOB//j1O+S90rW6a9KxeM3q3PYae5gDafzzt8DeQM9FFIEgW/G
ChHVNIatjd0vL3GLjI6W5bBZn7T+2uHIfGNRVt7BII5UkUee/fgxbu4137gIXIk4Jle7qB04XCXY
jLdD8gbClXMNC28RFjVvdtJKxm+5tUk0W6vLCDhV18ANGRvxiNgPs4bHWA3JhoYfmf+GvJKNMbky
p0xopGXNSeEhqSFiyzUZdADnrK9tIk1id+t6FvflOb1vHPdcYQWz5E7zrYTUlZBmag6JSpw+T7B2
wbo66NwXlV9jw//F325EGiXirEXywxidoV1TALPHKewBiLpdQBHZ2CqdZ8snl1imbBCps6yyR4Y7
5cUV0N/glhQGuze8S6CiJPqX7OI4gH3u9eXwthJ8TOmgQ5hoeAMtXGOdlhEG2vKZ5GpnDWJ/uYKV
DjGlgwz2mQ453/22kCYOuKkiVSDgKHi59JVxaioGWevVo1gk9hPS+YGEFTegmbX1+r5yzDLBkQMu
aTJhaZx34MEY2jXvw3Hm/b2NBMlux7Na31oCqRZl3/YwhiyXrQuwlTYz32npmMPJzQd2bnBZ4EML
y3Wy07HYaLSVCGI+1CasTmde4xFLI1sgCzwfRobKdqeDGL3kGrj7+c6xm05tVLf2NUbAApDUHT2J
/TdJ6hkmOJO4d91B3WfU0RvhamUUm9LLtGUwiZS+f3JwBN/1hYJXC8sXCx/HC6gy0tzZOKSujYnz
R37YW0piw214Acow5uPbGFM4D/N2CaqpvEkEBTuOwAnU1w8ew8Pz5TG+0n4mK75WgDPKMcUrMKzg
Uy7DRaggK794X2XqMlnTYwsLhOIJ9qlBgQflAalrpQPT9q3xthLSPPe/bTb0gFhzKECivHCXH0zV
8hvyPWw4/nYQslp99dOtrLOfz9JuJVytxQVj15bSeMySdPQh8Z3vBe+v/HHYX+6OtRFgHMSgaO8d
1eH9x0+X5xavBLt6au7GVB6SBKltCvkrczU/5W7++3KFK/1vijMnMH19rrEWlxRO52VKD0o613ZW
8Y0BthIPTFmm0w5ZXFd5FVX5e9K/WDGk+rwLEpzPfbvemDgrpAhi6jFtvjhu2WofB+NG79SodSiz
WYdpPJUHIAXSo2fDpzVzreSbqtIKWw9P3iTtOSsSyrMrmKgV33XiFiEcocdQ2csISaQnApux6qaD
99S+wJvvUQEZHeoZwh+QrMa3y32w1kRGDFPdAjwgxXV+giUfhG6Ga4RKPKm2D2DyfrxcycrIMtWe
Bd48OqeZx6j2bLiz2vA+LnaUXJG8OmSwLZ6BVpydx8uVrY2q88z5EMjaWScTb2d2WiDChbu0pYHZ
aNgdxDRyd7mKlXlPyH+rKNu4LGzY/sD4+MSG30MPn9tUw3b4uYPVhSW/OD+M8JJCmIh8JSDmuX4a
+K3CW6n14/IXrPWIEUYGmg0DvFO7CMZf2dPMOdsLK6eHmoogWTIN7912OOlM8yOc4Z2N08RarUaE
6fu64TOepKKefYedceDX6S0l96mCJ9gy76qm3ndbqWQrdZmK0ZoSH9ZpyRI1ortqHA13SOtYVvZN
BQ1VCw/4ae72Vr51W7KyUJsq0mJh9UBmvBm5YxHGEnmWQx1O3k/qbkzUlWFtkkKTQshJz+Mc1cPj
PN3Psgoo3ThEr5VtBIHWEz3LR60iibSBa+SG1g+C0jksYNn58/KAW1m3TDUp8ZXEPymMANLmLvfo
i5NZz5eLXvv1xoQXrchKJJXjEYSxIIHCB4YkQW5vrbgrEfJv2P8QT5wO76mdtMAPHGR3St0MpNwa
jdNaqg4rHPT2btZnT1/7FmPKEz+eqnIo2cmV/Gok1S9nKe7yev52ufi/V0efHML+uj1++Ji+GTnn
OW4QkdFBfxQ2PNxIb7FveTnJkDdJtstwc3ZPYXUIsVwT75KF3y/KTkKuF42NDVV7waRzhP0sBS7d
sgKlXVzZKprvnFEm96Qbmp+qjPF/wDl9T2VHwth35XvNfO96YXl3yCibIlHXVdi7lrUrO3cIMpUn
YbzYgAss0j2xqqChVdcMXKTc3yd913+bRIKDtWyaE7NS+LIDdB/yucOaPi7pEf+GeCFWivsCe2BX
HRA4KWbIUO291OuDFGCXNmi6MYUDPNFLIPz6wSPdt6KcfwM0P71Xsa3/NHBymoLZy8geknMHXhIN
TMu9vvvintc1QqDDITCIXUZP7cL8oLO826oqy33WZFubnpXpYEI6QSahU+Z0QD/nb5NHg8b/3s9b
d2Erk+GvzufD+BEDwyNTBTyu41Q3RPuP5eK/W52174X/XjoN3di5rQCsyV+5yIeKRpe2Tr9gM6qJ
Ex+kUIeykMc6od/zPOsDJtRzX4y3mT/d06m7LnL9kMYwLr48T1ailakYVMoD0rN0Yc4BfgzEB2EW
dxuxdq1oY+Ul8HSrucCiTvhvbcPj/fXyT17rdmNgpUktOmyxZgg4RSCRudNA85QWW2jZlZ9tyoHn
rmqEC9oEFLvzK/DiLwvdsppdK9q4Xi0r7QC717DTUPfP6MMTFenD5UZZK/o8jD+Molm44PSc3b8T
1cbg0dVwYXKHjZ5caXGT1TmJshuXBchUtiSncbavmKJBqryvjUFTg9m0PnqxdIAihuvoPZigGple
sbP8utw0a7/+3GQfmqbN46XIiYermOyd43CMpJ3gTA+5XPpawxs75ESOlHXK46d4Lstbp5TLdQ6d
yuFy6Wu/3f3vb3d4nUylDSvEuBl+WY0Tn3qXWjsy0nb/tRqMWdq7GkjrBpYUU0/2ohI7n+DZfkyA
evxaBcZ07bpEOXA1WQCDY0FfLUGaDvDe3LqM/rz9XVN3yX08CeDN2Y0svx0OPWEDHKpmufHY+flm
1zV1lSzHTBoay8GOywqXjIQDlmyfkYBnG6Nz7fcbE7cuHbjACEQzCX7dZAMuU+TOFuT78+Oba8op
cQ29OK031Hi6c+tDMjv9oQbu8WR7Sv/RowVjhpnLayiG+Z/Lvf35YcQ1sZg1nNncRWYMoW25Jzq7
s3X5XLbIQbZ9bz82XuCoNg1pPm/cG36+Trum0nD245ajLu/Ukm8QzoVNxfZx/d7NP2t7yxn581no
CmOON6mTwQmYeaexbg7Ij7npoOFm85a8du0TzEmOO9ymYEgRayf7Z1+QXzPIfaD9qpBI5P95ldyY
imtjzZjrTelMaUrPCVDZeF9LdesvfGO/vdbv5iyvcSk89BkeITKwcuH4Yfu7Xv2AdwVYT9dpekuy
ra9YmZOmgHFK52xJ+v6sRp6DOiUHP3snyRDWGd1dHsQr/W1qGJH8y7MubpuIJSVsFqcrb25hbK83
gvrKls81ZYyllDqrbAEp+NJaD7RATn0AYFV9ZOmYHDEvq8OgOmwPMHWPdgmGhu79+FAr3/pdi37c
eE1da8jz3z8sjMKnKSyXNWhTtrvry9cx/eP4WRjHW27UaxWc2/djBYR1oJcNHWIz1QGUCic20mdr
dikIuVtKupXZ83/cV/B/7LygU+TLxU32fBqG577PutfSEf2N1ml3FENVHi8PjU+nELP/j9ClAdG0
a7+PctorHAsZ1jMnv7pc+KfthcLPlX5oL1iXk6ydiXtq4zd/euTY/vf2k8y/MkdRvBHGVN0vPtb1
PkqmGa84bRwteXfj2s2Tk4lTkzQABbAYd+Bfmkeo0AhsisTWTLHlilL6TzvUwZxG01ZC8KdzFGUb
sYyoeWzkuKAjIKNX0PSnzvswbaVzfDqoULoRzsC50DWr4w6Wf+VO5PeQSZ7hdjBs/+XxeCPMrHS3
qeiYex0PugLOP+300amX97lEaiOAeL/jYpP7sjJgTUlHXbv24CkIZ2dqnThLbz2xZbyy0gWmZALM
QDFwGbeRdm8m67WJ9834fnkmrP1qIzRVXgoOOnJ1ozR9cNj3ynq8XC7/S479v3shZpviBeRKlUs+
lFD6FtLxA20P4qnO20lB3Ou2D+MA8e/isvqIf9N2gkXPVjAP7hgHreMmUSkH94dvt2S89TLF4OJt
N3l/VYqmrwK8HlXwmwKs8Y9NWasDhusW/CcuvasdmxaBTav51Ev4RoMh1FVXeZ0NUU/B4eXIFQRb
FblV5TKQJ8eScHiYJrhiw9zdOjYC8kBaLuO13472HQDR3vVUxklQe1V/mBnQK5lDjkXb0W+A5krQ
N139RmwqDjOwU3edyIbnHIYL36E8SYqwoY0orniZTGHOaL3rYJf0xrN82vW208JilNwzL33E9YAO
cdR+ROQoQiUJrj94mu7xmdZBNwIsqHrygzau593idDHSJJCwWeuyAjK+7A8tXAGDWRVz0KZkOfq5
ax+QReodFouWgUWtdF9WpdjBk8O/snhzqObilI5F8Sj98R8w8YETT+a7wSLYP84IuJo5Z4+tCvc9
2as1adzdya4Np87qj26Rvgvmgp4kxu/Sif3rvIx1iD1PiUxLmDYTWJWERcuenALeKOd0MJrW+qZz
+S1t8y5E1v8Y8NFPDk3sXKvZqXeKdOU+HewXv7LfgeOegmoeyyNuFo+T66VQFOADpe3zfYnn4iCF
a/3B7dvnTCd/xib/V3T1jUvZs5051dEHLW1UyUs5zccSz+mAL2GfRzxNQtcfbrKYMqCYOns36PP7
XRYflqGpTllRsD6ANdfyDIoYRgWNb6ozSsxJ210tyr1QSLJATuSzm7E9zkM7kVrXlhR/qCu/lZWn
zknHfZDIxNqNyJoJFuqHwoZVsKJNgqU4PUxxc1UmPA7TipyGOYMyRkwPw+yXx6montrFG+9cNY5B
aQkdgs/2Q2R1duXz+kjJcrLsDK6VeQJwLS/mw4hrySIR7xPPb0leIyOtL75jEY48wd6B0fyRFDCA
axfg12oCs0I+9NVubABDit3irtTOW+7HrzbcOgaKLDCf9PtMxEfm9RMQMH56oEW1hKQckx0Werbj
LhzXBtkepGPFOwucpYC5OESxKXN3VJGf+TljrKQ/6ETgWJMmv/CKcd/gejdQWXc7DPUN0kBvcZN6
fm1gQQlMS1PpSCny2EsRLQX5R3fFL9dPkmvStE1QsOHRb+2bwsvuXa/4g5ydH1TYN2jDUy28JuSp
R5G5Q5brMR6fRK5IoBOYGsO95YY29U9W8zuysGRXy/p3NvnOFfeQ9+77oroqSQfH8SJ+w0UyFLaL
2wW2O/Aw51WNyy7vh6zcUwZUcUAK4gew7cImu+FXrrT38UiHvZW4v+ySPXW5PqYg1vYju8Op5ibO
4up3qSZ7z5oSImoy/e5k1RwypNMEmW3fZomF5S6F7srVBHU5NsN7lf9cVla3q2T2oykwkGpJ3WCJ
O7KTQ9/CSpHvhCLvqTM9i7E5xr0+xJkfSZsXoe9TsSejNV0XXi33YswzjOyhxhUGnpCTku6lP4U4
OUAN77/1nlW/lVZFAtHRGA434oUuYsHMjbOfI0SIYbG49lGpDLG1xujO8zoHfBeX6QR51CGOz3tA
giFDnIrAxakNIwKgZhH/j7MzaW4c15bwL2IEAI7YctBoeShPZW8YXVUuDiBIkAQn/PqX6lVfPsuK
8LbubckiMZ6T+WX2MjhDFpra+xg7dg+LNBKSUpklPfC9oZt5d4uPQANLyFcl+xNMxnloWJ5FavKf
3dz5jWt6HcuUs8jOfH9DUTONFp878TRWCJaY9m7ejYlBHmDkeO6OGvWkraaLAJzg90jcWJIpI3fl
Mv1DpKhjjoiOUAuFQApjrJim/kE78g5L4KNflkAsuH0TuhOqJFjusTVlVSKkGEILuR2RKJfTrGYV
1r0lQtvwJqxG/dOyuhdStj+EN9wrZqyw5qqLACsuI3gLM5Qs2idvaN0t8e3fMOi9ZP458CsDop8V
Adzp+h2SlBgJT07suoqGXRc8arvbdP3QHYu8v7Gd4TQv2Q9RNzcBR+8JWOElhnDnzRnm1xrwwXhS
9qF1gyHimr4ZwirwhvF/xN3saUn5e91O76mv906K2q22GIRkBXsrUktt52V6NxlVSTqVfTLrftzb
aNEvPWJB6zbKzJjYXn/oSA8t+EKA+wPiN2xc765BdgoUUW3k5UseWi2/0xIfT1yxV6YLIoLIgXix
LYmtuUogxvHDIqunJJjnj4ArlTAcjUNDZmjnguyA1Mp3JKpP4TAXf7Hh1EgwmMADQ+2i5COJZt7K
LAxK5Z4WNaRxr50MvGZmtuB6wfQfRC7I4RY22wht3zvLEt7GD1wRZmzYmFT8dSFs6IZFxnXr71Ax
KQCF5FFa90fXJk8e9Gk4drADNoabuuucUNrNz8WYfANHr4jG1K8Tr3ObHVmsKkKKm5VAlN1uc1mX
kWXBzapn7OFNV+vIWNYvXZExAZFbRnJGlwTqRIU0mxlNqFyrje2ShzqzSSybzg9BrH5I67OXlnQx
DkTZFj06G+Ma6jhs1MU7aM7Yt7ppjm3tPlZasnD25IyvE+eBURlxO096uIfn3TlaGk8fnl1xVwLY
g22q35Vlf2u6OcewKOaneVxO8EjnoUQRNTYD+6v79IeTDcAgFupEpuauNbIJh0bvXUiosMEiIgFe
61+17c17BqDCCf87xViw/QhWAQ8HoqVPrLQQcUcp9mYGTzCfHPYAv2h5VyoqEjaRNFJe07wOnfx3
A8vidjxMjQqlU8W1Vcib3ELIsF5yhvnw3Oq/UsLy3IIkXGuDkDy1G73yYWjckPg9DbMOjIpJZFtE
m2Azt5t3McDiz1u8Us1iI/oHhHo89W4ViWyOdKr/DIEdFmK+rVULxf68ZZ2moRxa9NJ9RDMP+rYQ
RaxNnriqfMq6mwlH1IpMW2LVXmSQEKICe1vTJmoVBYq63lWGbkH+ubchIQYiMVEQ6iwQ4aRoWlE2
3VS625aODomdRiAB/3S0uoE04F3Y6KFos8BSh14v82EeJ1hzsV3lUedZW+4bZJmN2YmBJQEud1RZ
3Ws9lRt4M3Y4oMTIw7xHsQ3C0zlBI/OtmLwHGfyGCCL0aXFfLRZ6qopAbiFOYzbcGJSwIUcWkTt4
D00p0NvEtowQYNzjvOdhYDxxiRd7pRn3VVXEuJmehOLxYtnvtMRfZRW9jVPmR56VdeTWOKIyciwK
BXUtP9S0j1sbu1epyXuHs67E1tSzpFBMxwNg7KzwNlkhd06btrGDVnDotiNwy8vBEmcvS2qecsCR
J1gcnKE+ahyuXNt+KGGbC92gwY6ELmtqAaQvHGy/Y9HsnPHV7V7ZSG6cMY9Rk+KJrioSorGGULwq
rdpD41LUcloX2TpttVEt9+OgZft5UO7Wa0mwHfqebnlv3Qy1yP+mWYA4W8+uDs2IxCc0/k9D6Wcb
lw5mM6bjzmMMy8TY7roq7ePcjE4WZuMkopRaNMHFsk9qVQGmMG7GEhpUNKH/EXzaj33rhEUZnAxc
5ROioUJb48npkR4GrPcqI3aIgLw3xJP4cSrZP3bVRHQpuhih9wB6OXaL5QYPjCFHZgN2fMPHqEPA
+N71s+JhIgtqf7asoly7PjZ1LMKt7XQJ6xtYX3LthEo1OFYpJ3sLmql/au3Fjzw3g2KxU/qf2qrF
HSEs+IVx2exVgJ+EKlm2zweJirKoyxukrJKbAmaUbcaDHkuqae1Q5Nouon5W2QPPcaIFz6PfuCUC
2sLOU5m9o67vJnkmOtzTkPxRhHbtqnQ/zL36RygE3YWsr8vbni71ZmhZ5cLuTYsbURGj74UGdyiZ
CPzYV2o9F264a0ngApCmmhvt7zmo9wmtg/7Wpba80g6k5zLIJ9fctSAwQ1+ncxadH5Uadqj+hxVY
Q4v0Ym3jdFH6t6Xk22rZV9nfjOkrv+nit57LKf8pYC26E6hloMxT4+DIjLfHZQ8HyDSUfnXICEgH
qsc1CLdM/y5w3Gs/9kK1Zg1yhN5BdI0Q+XH2a24hii+n6a5kCyWYi1b7ih5dG09SkiIWhelKTE7P
ectAMvqT9YhNiyZYF8ddQazp0GhqvdlLNuoELLvpNijm+ffXxYdL9ZJV/Q0x0YSUZ4902SNrgs7Q
gSxe9uFL5lypKH3a70FxY1VwA+nCL2APCg5jXjxP2bKfG3bft0MVDgHbNSgaODK40hS+MIDXLoel
h9vUcVCi6bsXWA6ma8DMS09pVXrzz0sGaSg/TItMeqtHwuiHVN/pFnlkbWXI59kdJu61xxoEMwUa
l3dvIV9GPrnOt+zD+Irzu/nPHDCmd/hsIdgy7csbk+rXgFg/vx5AnzcO8Nmr+TVYnrC6cWiPGlMq
gctPRHksn703XH8BYI+95Yp+8cJLWKvxl2Zslj5n/IAciirMsJmAwHiqbHNlKlwofa5pyK4r3WUS
Pj+ULRJKxiLOVBvbPsFV/vHrZ3VhTVhL7m2e+QLxjc6BU9xWvap9N3J8agBvmFKkXS4I2oi+/qZP
n5UPntD/vvAMRHeqFW0hiPT+qk78prk+dKbm3/z81aSGjBRBx6JjxxwEmXD0R0w5HDOTGnjWK9Pi
07mMn7Aqpjv5MrOqAlY74NPyDChFsas8m7Xh10/o0sevpvRZSoVru2cf24w3t8HgzVhxB+fKrnPh
+a+ZBoVT4izAPGQkLssurxd/oy3/AO/I98zIbE01aCzb6bVaGJoXFoo2wR9ZaRFqTvkGP6qMoMD9
XkdujTXQo8xZMQB/xKwyclAcLFHoqLxXKfdfv4lPZ4XP1mwD0adYkdzmzCCi/oM1T9093FzFHuyA
VIdoTKaoxeJC+b1vO7+x/yyFbVUESz3k9pFI+q7c9kajm8L05EVt0/5qXU9cGWCXhsB54P3niyhE
mWxwXfsop/LA/eAjcNs/xOdXQC2XPn41wzunbutF9AgGsew77flJIGGu6ypbbb9+UJe+YDXFFZxG
KBTlzrEnuI+i5pvabUTGawKDf6Xg/+80iNe+mt+KdbRGiCwg1JETBS/TycXLftbhPfKkEhF1O/am
0YJ+JBsZo3T8NryiDPeL/IAQy4/9fRVVV9ayS+NvtRIMhWVmGNPcY169Nyjaohy+zevflOebxv71
rYe5Zh8ELpTEZemDhD6xHcKuUF1oSwS4l2/f+/zVBo+Ab1DK5IgAoPqOeXZk9UuonO+cqny2Bh8s
o6IWTG8AVyMNbu+jeP/k0SX9pnZinWKVcb/jFMyR45SZ4GVBGDrKN7iyBktVxZ091MnXz+jCe163
ycueMpcgPwMnchd2hwLRaQW5bxgKP1Yz15ForCsnlQt7y7pn3tZUWmB828eldP90xNsDrXNlVl76
6NW0H7wMeRkpUi0dYaPC3qGOMbbZtUvL+VM+mZPr5njVSZLmIGYcXWDc96LVJpFCwp1S2+UOFwVv
n2lv2IlSslNTKRr7dtnvWKBGxNAN9nNGodb9+m1d+qGr5cENSmJQpRuPcznFE/D9Oc/i7330asKz
Xo1FFQB+2QXzrQQEFeGw3xtj6/a5qSCJ5345QrrsxbmPkuIybQPfisrgr1/+/vrvv7Ayr9vnQeAJ
pAPgSxr0ZKz0rZN/NdCCX3/4hVmybqB7szCyDpBiNbo4teT+2Gzg2BfbdqHyfZmJ2DJcP69NlE/P
3D66jv+7SUI1pViZF85RcKSj4YyX76HhZeh9WmaX5XMaoYeCal4P+1DTw6nkpuVLKigKwd0oHlL3
XLUdz5EuHq9D/NsUtiV8C/CHLy9j2db7zO3IvkubIeaD1Elg+02yODrYKLQyQteTSPfzgdFClxf1
Ic96AfST7Pugvp16be+LlrxJn7yXaiEb30lvDC0wYIQgO7gOP0ymTCR5+4LGdxuCqprBRJ/CV8fU
FM+jdw0RcOGtrA08tdMSH/hGfWT+qHCWlPvaplU0WClUuEhJt+qHr1//hWm3RsMPnp6yXgCYz4Nf
0n+e3Cui1c/LMD5cHv/7pvOyr0DL8eWRct/eMDujJ937/IdqEBbh494gEzTAKhEOI/pVJel7NLNS
9IOzeeiyK4P7wq9b8yeYVOk09pj59bmvXZoJpVr+zUe3VnFYjYatFayRY+apITKjgv7aGsbHr1/M
v96LT9bmNYJiasiUTwpBo6SCi8epAw2loRX0kW0hPHPISR/BM85/5B7J7vWZ8prpwoqJp/RzMI9W
1Ava/Pj6j/lcWUnXP7VMaUOoPQFMYsgQD0OGNuNSsE3Wcu+YOV0d24XonoIFCcBhgVDQP9/5Xrau
JSnPASC/Q4RGlaZTKKSf+Om4dy0bm3d1o0ZUZiB0d0Mmnc3X33hprV1tQ4jrQBRDCuwizwIL817y
m6FKs8S1ivl7J/k1K6NpUup2/JwLMvfIxCO4J1r+H4SrXnlZFwb9ur5kpbA39TYCpKp8xGXUaH+j
ZuJeWTDOJ8xPhuW6tFRXdS67zgDtO/n9diqbV635ifMRoOEcKPml//Am9evrt3Fhu1jXmmotSp16
xXgchyrpmtO4kLjr/nD79Xufv9qOmi6voUUSzhGhVdA9uBFTdSg032jzTeQuW5eZ5rxFaLh2BsBI
hY4m1+iHRubyh9AjO5UeRyq6Wy7ZKahsfyulH2wKrxCgzPXtqbUq9NALdOuv3BsujY3zv//nkgqy
3OihmAyq6GLfVWK4mcbmyt5+YctaAyC4HYAAUkh5NEGBtShTY+IQgahiiGF3wPpCO+wHuOF9/eYu
zNM1DGLp/EpJTWrIekHURrWAWCnacfOVc92l1ddZrQMa6owBCFnnuOj2zresf9pq+onW9Yj+KN7V
kAah8OhPn/I9JASblMtHPiNi+OyG/foXXhr7q1OrLxjEPBI91lr0aGDfwssYE77Lr72vC09w3fxR
iNCcfTr7xxRxin3j7QCGhJrje9FNbN38Adi5TXUaoAHv5LDyfGTVO6zuV57NhUXo/0Mg3LkHKx/7
ArAOQw8+i/Ijp3ynFNoHZMH516yJlx7SaoGoOQPn3LYcFLt1mNctJAZj2LlXjZfn09Anq+ma1bBg
P+95hQb5IsUYcZqDBeTwJm6gT0AKUACL2yw0JIAW0lsQRTbeV17g3mQKOgIPiqWko5jFV57q54sD
mE3/uzhQQDQ9+Ji6o86Wj85p//JabL4ezBcOEOvfCc0a00M6w83Al3zXFvmt10Pk58s7e/B20pCn
dOwOhUYk5NdfeOm3rBY6HGEKsKs5PziOET9MB11nCS5G/J1PZ/9Glf5nGc1LWOLqEcRDdDJ/dcg7
gRPRv1IHv7CO2quD8wIPtE8yjO0g68KheFCeDEcmo0C6YQ9syde/4NLAZv/7ri1Rp0hr0PQI2RO0
RRBXTFNYWd/Ls2H2avlMOe9d6I694wDtwYx5Q+w8bPWVs/HnL5fZq6VRTyNbXLnoo6Xq92bMb4TX
X5vxFx7/mmTRcwRYzjX+cg+aKEphGIDG0T1f9ppHUnZX9pcLj38NsBiwXpICHKMjrQuJ2492Nwbd
8QiBDdeU8RdguWzNsNAOQpmGQapj1bTjn65pnI1W2uzUMH0Yq0WegQXxWwvhBCF3U49sDbTJoc27
8hMvvCS2Wk2kO6bGpKM+Qhr67vH8F1gIV6bI+SM+WTXZavA6YwrDIuRsCBxB9CcFfwJaM40YS5pf
+YZ/X8RnX7EawHOr5goSDveoYvsRhIRIHvpn/xc/qn2fuPdL5CQiqR6Lh+CNPPIThCs35a56qN7r
d48l1pV15tJgXA10DsSRF6CYcQTGLaF+9QKdGw6prVVEbE73vuDye+vBmmopGqpHCKiHo28mskMM
ZYCEUME2S9P6999actY4OjYFjXQgxzyajDlJBYxywqUU9/AGdNvvfcX5Of5nXVZ61sabNKZV7tyR
ctl4VY7q5TX86b+9ik9GxTolrB74aEkCw481t7euy6opgmWO5kBdBPZeamY96Mwb/nodsB8hIrH7
E66vkIClyr+poP7cIji4TIJBLFFGtdiCHAFFuC7z01lBvVFdbh9qvqQbqtBvhUoZd27NHPmmTSnj
s6Imsrt2viN5PUTtoPVR0mLammxRsdUMRoQCnoCoYIEXp41UiafHeh+40FvppgKWpwXR1kHW4H1A
8vJFiM4+1tOS3RWQLu2DwqMxRX7TQQejeYZkqoTUk8EMkLptGGiwfYKlE3svz+qTKIN0V7nOEBEi
xL6xcTZmvHBfRFtA++5PWVKVsq23vOstyJaWeQqbflgqCK24/+oMHQlwjZdDuZ914GsExA5tEOq8
4SEtyAud7W+25taQDlkBFGgar4MNhnyoCsmEgVxuiSa/vx52F5a6NacDZzVIF2neHyEbqSM0mjli
5Fi+//rTLywC/15R/jOoawpXC1kCevRtcuiF98Oj+W9kRf6cpuwO/35lev67e342uFerasfO4UrS
sOOMfQ6uCKWd1wZf/jHbgdm1g7Fv56Ue71ykrUVp2/42zPbjzOnJg1UYJ+5rzT4gfmvRjWrcxy4v
gbux/fFJEcuLnamYTx2ZwLarBfngbPAxSHB070lJ9kMHzaq1+CZqUvRQI80MWgD94o4bk2Xi9esn
eWlVJ6v1AfENkFy0eJQ665oYX1ef68r5j6HqTeSwxnOiTgdtXFhtc19C7XfTe1NxG/BqPrnCMRDn
A9RH2QA0UZ4hVroI5Dv+iwlWl7KKiDIttN99AwVnENAIWnX9Lpxm2limrBPEnox56CzUjQYcWBKi
2+nKiejz8wRd9xv7JQPo2cViYdwf0p2gJn0xkGx+/dg+H97UWzUbbbu2mD3N7bGqWBZZfv8AjdeV
UffvHPz/o46um40Z4VnT8hYlGN8L9n3hyp+U1OVdQIv+4JZmeaad97bwrji27TLKkEI1eFvneXeq
BPcfynlhuwUhTGEHbuuVv+rzx8n+LWr/Z8qBnIa+l8ZWhRCnO0P4o3WOqsivSeQ+f6Ds3xPbfz6+
cVEDdEvKjlzncuP5pt2WDeFX7loXTkdreMw0k3Yc05QeURHhDM2PNlbzWz5fSxi89Pmr4RAEM8sC
w/FwJmD44GT6wP71U/XuHwK65HeGHHQ5/7uRF6qqJc2H/jj24++R9Sc3DXZff/SF5XRNemE1yzKj
l+lIse8mPAPezW2L5ikt599LA39lqKxqvLJ2XxhI69y9Urpuo2yEBXWK3wLO5YTt6L54bnHtnnvp
Zdj/+6CqBtgMOuK2OBfOXbcEt6UvPiR1ajS4vCtFw0s/YrUxBI6HEkvT0vMTK/bDMDlzaDzOfvb2
cC0R6tJbWZ237ToDvPU8fphrpqNXdsGhXwRiEEr01HrpLKE3NORKqfJC+Wgdx1fSgi2sK7Cjms7b
aODyNkAE5PE4LTTRTA5PQYYMAGMTc6Ud9vkjpGtCDKaMBQ4V1uc8MHE++/sRJveW+lfG9Oc/iK4R
MXWgqtLtBhTbvOXe0ZomZTfGAgeGMC383y0ttqN1zVF/oZazTuKrJ7fsMmED6q47Eo5pA0MKvCHS
zU6CkjcXYyXk5OxM4dcypD4f5XTNkPGtwlm4OtdbdDWidt0NIhaB6ya0gZmZYxJca4fbzr9hMp/s
SGt8TG1G11ZGARZEvTypFpq9tIDI7muXibPtb0GGrqiOnpiyN11Ax6kWX76NVseTFKaELgSLCTs+
En2falPAQSYNbF+uGeZ3ZEyWe9gFuzsQmyqF2ISO3rnGm2/MBFtVZqUW8r7kcqogK9j5sys3IxHp
k52PwxZq+mIrEYIRj1kDhriRwZPHm2xTBp26SV3ESwYwGicOy6fQp1VwCxPHvF98As8imQaFI7VM
aVSi4XtCeRtuyhleu0Isy71adN/Bj8R1G+WOQw+5002HEeaj3Rj0oPbLlplbZwnG29SuR1jWMvqC
slGzH2Fh/zHQqQ2idsqAVzKyGqHyF+murah/L3M97JSoygQOcfpT26nawiqLiDEHQg/T9PyHOwNZ
FaXg784RMmmtLCl6wEkBEC/C0kbD3knzM/1oamPao4PQ8FztcWUI4omz5TkFFvI5x6PeilQXPwr4
qUQIZzWLlWM3D9QB3FBOflzVzSNmwkfFnGxbk+7lTNS5rdzqyLoOhzdUJMMZmWtJBffu7WSCJk77
OirSfN9k+X7IQV+qxnFfD4V6xmFxSXI1IFjbse0I7ug0riphNn5r/bKEZSXcNG0yuM2TbWG1Ryzu
D8P9BLQOFlqq0RuAPz/cvvuLMBvzCBCL2OErDRwKhIQD7ILboGQnax7+cdMqiAY1PjITHJvZeSZc
GFgVPbjGYUYGtaeGhVid+sIG37fa+kH/MBcLKlboO4UVR4NEyOpdwYwRpR1A8xmZ0a+2lb8VvL8d
fQ4grCL9Dkap/GwJQJb62DdDBPoje13q2T2MOPdHfcWibiEjLtVuHTE6F6FfCP+JNgvEGhW/m0vi
vtu+goXeVDpOBa+O7RmMh0Rl6/ycAAjmlYzqkXvbquqmKPdtXcOvmY8lBN566OPZguj3fP7G8dit
x02wNPlhmlO6rYHE2bdnh6tzNhMijHDekcywOM2BXOrTtkLKh2h32azkgdRNt7ex/iWzk+KQCBvF
C1LLxyXUC7O2fd9NYdfYbJemRQqTqWqgJmna/gdW6iCWUvKjW1dBYnesOomgGO+Dmv8cz4mdloCj
lUKRshQ2uKrCjuFDe6KtSCwqEKVGn+cZdqVJiL8NwMVPdgvEA9KDcIC0vb9LUx+sPn0PgJdAWKiH
S9AIl9U5llXY2SbDaapBUuwdM/UTlBMDcjmr7dAs9c6xCf5GP03glN4RVb+h7X7qRzte8nRb5e1t
vSzHHDBTrw3Ahch+wAH2z+wVj5rwe5Ev0NZNy07lDsoMy2yS0V52dtfntwgWOS1ps1FEwRg8J3Pd
P1Lfh0Uu+zkN47YwfgyaXI7+R31QBK7WpSc3OqW7eW5unKI6IphyP9juvlM1rFww73WueM2yGRd5
5kVphquRlVs/qsyCdZftg9T8oLa+87X3YrNgMwCaVEn6QPJlU/vl32m0Hgp73lmFfef41mMDF2pE
SXoae//eMukmpdn9QGGvnPy8DDuan2RgH0RV75qs2aRzBkdruu3M0uMCmqoQrEq98z0kFaj0T3nG
k1PxXOjgVpjqHuM7MRP+k4btzVg8FQqF0BKLVei50BcsBINbphs5trdDxf64fn8spA/L6ZRvFiI8
4Du6PPL9Pg1LWENRJlmyWAsek2X6pch8Yznzqam7A0BagF4AVY5n8AQb/6k3tADk3b+fsTdLI18t
B9XyWnSv3mI9S9f6SZU6gYqBMWdDmuW+p6q+LV0UOyFo+oCx77Gc6ZNiFfJuHIxbXweJarp7SCxf
M3fZWNy9gQ2dJH1G39Ao5ZF9tuu2lotIHR4XfNkFVn+sMyAsxvpHIP1tCaED6sLeDq6pPY5kt5oU
98yoV/DNsM+T6Tc61nU0eu2tVehjTpbXRsIUq9R8X039PSg+D2L+Jw+wZ7RtcD/VdJMzWFXL6sbU
7q2Q2Y0HfEOW41cskogwyLxn6bQntwqeQcU/BUg+g0k+jcDpAxxWOK+cIQYXHII/PiSWk89ua5T3
4iZwH0k7/J1n7ynDylFIT0RNkL4BfXADUmkaes501zjBD5R/oDiqH6ca9s6yd7fl1B4LOtxBUvmc
W/Set8HGcIzhIP2JKsaNkeLOs6BCykn9E5jcD+6Ze2+qT7ap9y12YHTl6qR11IbgL8sbYFdgO7tL
2bibMwKPRHHiCGFCz4tFvAhATkkZdtDi9zC2d7SuIUIcqxuW11gmmiE9UBCKbl3b1wfPzduNk9vj
sbdNu/GylERDVz2im/qiCxDs5tncUoQsY/VSR8AWjrlTvY5ctGFbcB0zuHxdTJ+lF3VS/1KjZz8E
sIbsIHljuykL2KZHktZu9v1bmBOrMPVG+Nur8oUapItqoZfdIia5LTW6wtJbSuwCvopG2zdnZyx6
BulyUqZ4dBecye2afHgSI4+cuRLItIdgz2d3xNaPqs921GrBh2gRcV+VS9hP3QERoKeZlzGQ6NEk
9evoqUPqCCc0yiUhWtwF1HnuFrwu5JR1eNBWVW7z0jxY42yigugXQ+oDn6q7TmZPlm2/Lkv5NOA2
t/g6cZA3rmskW9jyza0b1JYm+XOR7b3xrRuQXIptMapTYxCn1Og8i0uOSqWm5cnN2qQcfPgxvWE7
O8VeGFGdqda7qa933A0+/NaNsa6zjc0cEZZKQC9Jctg9cI9UZg/PG7zSNBHam7asJCTiYr6DEaRH
aGcO1EB9nKnBw3TtH07tJ51lfeCwJ6N0aZ+VKH7yzDxlNrPuBuL6GF6LDhGmfu/4cpfZ7Q0H50O3
HY5+QVneQBtikhqI8gPOXdjYy2cxLfedQfhGJffTXDz3RVBHJKO3HgZDNtNNMY3nSdq+o7P87CPb
2dBqN7bWm5pUjDMLzoG4g4HcooYD9dud3fbbXE1HoBmAUfFOIE4AVcO7w8SmI6P8Cebyh5FIHDlI
DqDBwArEv4EfBKvFBvSNY0Ng/C3bQ1nrBew9lb5XkzX96YK+flNdthkAHwBueuxjxq1bUfJt7Xob
4DCOaTu9zrBmhxOwqZHxMTm7miPC0/N3fjYUcEYTuQ8UqNScT+dSeW0j1CDAisFL9xY0JWAr6glA
CqJYXLLeD62AeziABAfR00drdum+rT0nBOaA3WdZ391TBGJGiOVGOkaJMT9CkB4XPZmjKs9IlE6t
FU6G/UZbZNjNFURClY32hTv0eWSG6SUlrR/CV/rGAKgtOIAEg9dVcVlNCKUqLB2xBnO9Avokpp3G
CQYu79ApDbZQVd0SJ92RMyU7bzwOkyx4bnbRqRB+833WNG/GnrokyLt/YMj+ICOb8cjgSwxqy4Ra
syAExxyLP2AHykfecevPD12OpQ5StlfXFi+DjSEzYjLxDADEwc7vUdqaNlJ6OSb26N8oYjCylPdm
cflUg5UU4XbAwTP27m3IX49pRu2fuO6oAQdFNC1GtKRBZDoAgfMMSJYJK4fhl7XZ26D6RKhxX1Z9
1LYNelYGeVB5omiw8wJzwyVPiMC7LtM8xFkvMaqKvb4H8qjfiAlzDbURsG8ojpB9bGd2NFpOWHvy
70RNnehmOLij2nrL8uJOZsvZ9Op64C4G1vIMFNYNH+zN0Hi3FqenQZgIS/+W5/SErLBnX6ZujPPe
MbA7DREHfs1S/R9F57EcOZIE0S+CGbS4QpRiFUVTDJsXGFshExqZ0F8/r26zO7vdZBWQGRHu8bw7
IoHm6TJxyKGw3yFRtWRb2/xvzIWOvXsBU431yfIRsJ2aGAWtWOEW+9Oya9QWvp9kKOoitpb5P5mj
EDr1t70MnKzLlk1Lb/3sSCuIu0GW6bKU/mHFjJBa/uyf82p2/65aGPEuSEzqB2M8bVgtj4Fex/Nm
FEGqNJg/TCjcveCh2mcz38a/q+kK4kv4jg5hY/oHNzSLd+lrD2CAMdEZ9pM6GeE4XPOgUQ9zBVBn
7NqRDizaj5MJK4cS3iZBnF+65wxMltDFSL1s5ZG62Xstg657xPkyHTUaF4guYzsZZsEhO5cduNai
Oe3DuB2t+xorSc6dn0ZhpN72qS7ODZCM12rdmtdirOBMLPmS1sZkpKGuO2D+tnmnF4jX3F105udt
Bw5sD7AT1t6eiHqxvwJrAQI12tth9zAvmoY1A32aR/uMG1C9BSagKvyN5i0I2K7uibLj/SIAovem
+SbtFb8Mk/UbzhJBQkHlvA2U949UOv1hIAv4J92V/8StA0thHmbzZs1yv4TTPkDIn7Z41qad0E7r
0wg06Eo926aeWqZ4r+0w8S0XFpIxRV42UgeeZzZIXyc+L3ct1svU8r0WRAS+bu4Engc7PWN4utbx
OkR59STB3J/KtuyuYzi29EjhaB0sHqJnyooCo5QVbollC3EmwW18RldyzgKFD8h4bcs3Q/DeS7ql
B3ozGrxeB7fNFEDJClzU0BagCB3rOXcyPITNpZy9PF3dqjo2vX3PQO6XS734dVqsXp6oPGICoYns
9A3bP4S9EZ52eqSDu2z6Q+aStaxomN8it/32ummJw0Uar7oBrMaqWPQMw2a7UlHv6dCRBaHn0oFd
s7o/wPmKd69w6tggQ/XIuZ3HDuu8WRH2xSMLR0s23NOughkOWGg34Q94SNNr0Y029ROAMkSjlu2g
Vf6qJ8dIoBT0R6tpK3xRVkjCOm+d/xyZjr3HZbFQlATY8uNAdHYyrUImUwtsAkaik613FwLnqmjZ
4R4XI2lqonQdsVqvSz16n5Rujcs7MFEWiL779Bzd3ATnhN43m9c3f4q8nIDH4tfgGh8SKSqL7OoL
zM1y8LsGIhyhTcic784SHO3ZSna5Jnwrp6X17eQOEOLSbNonQy9D4oLEYYLhLim6xpAQOHpqvfUb
ElwYG2NwC4xxOPrtZJ27Xt3M2skMuMIoVCp8KAxgECMe7G9fST6mLVRJAx7ysTUCO7GLfU9tTapB
ZPbjPXghUZ351snoe8etC+raKzLSAEfmIgpmyEIGHTMVoCJt+RnN0Cu3YrlM4fYNPOE13wgJ0kvH
QgsjF7YCn6N2BUCr9W98sgKqz+of5m0HhVPXj8Jcv6RNN0drmOS64T2ZRpmUMyS2oSUjdAuNn828
LSxudDM0jvnRNosxlbl6wRd2Yi/TSqVlV7Hb5E+FK9JRhueRU5bR9hvlHak5TlpQPSTUbO8tXp+4
XZ2duOL8Szvy0HYNMLY62+blPzUZb+ZU/dz0TqfUewzeJHskJ92an37RpXrw7x72dGcGG7du/uT7
+xgHDsXNPu7XyXc+nXr7roLtNOzyYR2qF5Tsl3qjW++NezEOFtVVYBT9NXz2crXHoTnNbxNRjk+K
vgQyTavGh4JVg8wJkd0junSjCG8MKcND7ZftoxXYf+hCgCLleknbsq6utXL3JHKgfizRZr5w/w0X
5Lz53M1+8NTX3UQAvODV5neNjdaOwDvl84tfSz/l2P89W+vxzjcTLuUJpu99FYnuzENpNH+X1nzx
Tf8IzqaK22mn1vbLmzLAUfQyeuu1+M+c60dmEZdtV6fVgRm5zVMD/8b6u5j10V3lYeurZ9mHe2aC
tEhqWTxarmggFulb6/IoztZwNu+btY7bMGycSzOu1RjFYQVCLZ9yl1ahs45WoflCrPGqqUQgOHJD
7yWNszXU/mFQlZnIIVxS5kF24ktKGBBi1n6InL573/LGvcGiDwjkGj50sEXxGgY3FYRfheR9d3I1
xLPRdi/LAvXFraQXW5OFaa7XZupFyxd8Dhl3DN6ZPWWNWRJ+1r9pv//u8+K78aNf5srksFNE0hd9
/2E0w29QOvltXOwucT335M2NBh8SHvBSvRit8RpZ7hRDSIMJUyR7RLAyenEDHXHgayBrTHFCiBpv
eT/Is7m5n1MdnOqlWHq2TjfnTxluy9l2fZ+5oAQc1Q8uCJq84mz3BicgBNwddQwBs7satHKXeWVB
hrev/fBMFghU0eQg7jYGlfU6/tdKZ07ZFeyZv4zGrZua6pHrrz0FuWViOpHVxBhlNiZOrbCck903
4EYtk+l6SV5RyJShoMYiiObJn2wyQJTtfli4DNgKpAVnVBWKDs1y995IYsQBvWs7f/T6aneTqHC3
32VTTz8bdmr/kZNefpvR1KokiICiDJjb3vIqb4ltIOemdWr/SQ/1ABZvdt88jJ83pl31bXZKIyUf
Kz85M8G98axGk2ByWtYgHgdzf9u3foKDPdsys6Qht4T1xaE4rGZlpBTt7vtqewwxpbf9U8tSp64T
rJ/VNNSvztw2eUIpaT+B7hYAs6RRXTtjGt6pN5g5kDzE8yHM5tt0OgtIvN1Uv3c59cnG5P3srGpg
GuIMTz5k7pNJHOHflnY/UV4T2XGHafNsL4bC0xOuX6LjhDJ7uGUtysNrXRr6bCgnHOPBZqE2nfMC
sB7yYGCe4FVOZSo9w9seNesbWW6O1BhrXapXwx9OE0XYB2OXAXSMHprj5snyrbVDbcZdSH9n63Bu
0k7Vfspt6B74Hc3Ut5RxdYFOLaCqIsiiJvUXP9JY5x8BUsLBapX/KIx+GAFvCSh4Te+uL6uqNrQi
O/+rK+KowCEJRtzUQalngYh1a3s7UplCSvLhjSVr25cPUNsYW+mGdkSuI6EN1C6yODg1Sxs2lpIt
bkwAnZP0hgeMZt5psfI8CfRgYaRX1bXnivrVkXj0YIvOfdIEoWWD17Y32EH7yTD0zFc7hkdVjxOx
ZRMyUKW2tOKqy4bVmZ8JSvQTl5jrBzOQQ1IJPzzaGKtv7mJs34ulaG+qsm1kHG6GOhiN7F6GEG3c
XYLZTzDzVy9LpLhht4pkq0G39vMwNHkqOO7iemjtLvZzfzxXU6AgLbb9eZuU8Uqht7M6TsG5NO3+
To0ffs6ONH5sg6CKj8piTaexCdNBGMURn715GfepPQ61t77x8EafWpvix172PV4vfoJDZa9FQGRi
yLKfVZZk+AnL+GSnMficd2dNpdsvCE7abjlH7WXKDOWJ5x7t+o89LJIPUPQ/ltCJaP7WIBFaUt1J
zW5vUK6PtaVaAruWKPwMerbydmgVF6sYoBPpVv3ue1OeOuKaj0HeAHnrse20TBQOS0d+c00f+8sM
ttZNatWF59xS4uQtxXwVwnJP8EC3xJQmRSON81E463pdAxb+Y5h59rtlTsv3uI3td04Bwz8pTESl
r+fXib/sOFcsn7YjnqG4rr3wP/ce5KhDMGq22bL0QK75f7UU1YXdt/2twuJgxZPSIyaiiiWG/Kwp
yX50DvoWFPlStrFr62hIjbkvJ0CiObY0NP+vJtjew90hmKGrnP9Yi/o7oJSlozDCIHHsJcLjG0ZM
uQZaBFAbS3hYPNd4AIG4ZpXXaPCwiy7+LEYpf5r5qp4GqxrfNsjidSyW8ZfdFMMh7Moy83RVH/QI
wMT0yzAFbnYvGaPgq94WREMNj1NmurUc7yn05TzChKMh/ymUIQW435bB7trMr9Ege8ZK95lIXTGw
WyP4hvGqjMRn2JmVpQiztTcmkG9Ra51z2xp5ZPkgmFIR7/Pg1vfSEGUqRpQy3qPQYrHAxK2uh0E1
ibO0A49iHdFHlc5T3nNiJEYOGS0jM33nwqiDyYHqJtdfHIPbLaSvPMzR9Cu0wCU2ylFZb3ZLbAgy
rVOvCjS4xcJhaZb/JuZzrZ7BEDafcIvdR7MejQfYW879RbOfjLymRgFu9ywaqBnxvHuNf9eOESEN
o/hBBPecmKOyM96vt5XL+OTl9h+ogCwZNZ8D7pxUzgz8oh5moaqtYzV2z6tGE5qdkxfM18LZmWRL
SbG4/JxX41g11Fh5c+Jk1ukeOm/72s0MGKpHI+ynGzTU/VgxRsEN1r6A8WzSag4+EdoyLY0Hk98i
3t1JpmKZ4EvX3Ze76r+ue+e/56CEsSTt6Tbl/6YI2HPYB4ew7YPMLlqafBfUaeObFNt11NDp+x5n
LiDW1mwLZgv1iT9dE5gmrqaC5HM3WznerrLSX57zVYScC/OaCsvGpODRqPZzCPzOJ0IwYKJYtHZc
TO5XXnltLFtLxaEOHiymuTR5BoO51fxT+zOdAeEVSbNHXxAjIxqPnKOUdHlIkTMXSGfkyVZYIGgh
Znezy7q0EBTFw8ccupddsHtZoAqlvJu/UOMAM0VIHU14mu2yjYeQm6HoSQvZ90nHklRNDv9FxGan
fq9cqPhfCKtTHDIMwYBij2oibLsCJghQ4D0KOnE03aJiNOeem6L6EbbjzS3smzMUv9RYtbFlUSrS
87MsDKHTnU0R+7tWh7owrRPfbvG8LyJ6dorSO1vYTU++GlA0NgqnwWlfdCHY6KTmyWxhVMdAMKF1
LfdZlkGqrdpMCrWq1G7sq9sw5crdoohbyZ/g+tFvc4X8TZqDTLExH6ZoVzGGZmDhXJHcrpneog6G
KvGepqd12hgos17T/qFPp7Wf2SkUmG2RPRiLb4zE4PfMqTa9MK4D/08n7Kd8xILtr2X0VpAVmgF5
Zx/RHT+CAQNijbegrOXvLTL8Q0lG9bnT0gKaDA3chs90hnJZJr2Buto2Xfg07vV0Jrvtsg8BWc9d
Mfzl/wrIsQc7HtGbx/xCU6ZXPsPBncqDVSnJkbl78JSt4KAtz0h6sXmJMy5lxgV/IdjZP227+TqF
VZCVXhndNCv2J4yvT8Xkv7dbOZ7MbnXObbv+lw/GfFd3pxQpxEth0PcUAMxjpW3N2NjNJSWQfkxk
1DeZtfZvdgU+Guok2GWe4ExATk1b0bWZtoc2rZ06pGNWt8CeowOxlgUUVO2+cIGlrmwi3MS+ce5s
MWfomGgefQiT3Guv5U76IReJjO3JziHi5vrcKKNmfacjC9vCl1C6e3DyRfnVC3XZUDqOvdO170Mf
iJPfFDZyKZEUvVpstjV408ZojZJFQJp28yVZu/bngAc7np19i/eoR6/cljWb1MSYqPdoH2T925QD
IEhLv4RCOhlvUvsa7QiDvla/+IqMWAehxeTG/LkCe2KIBYQVrvBvn31kAKdg12GY/7Cr6X0bOwCa
qGbJJoIu9XuSYysx2UmdT8zSVyjBhVcRWC54zTyHzwO2RrZSm7zTF1UPrpF3v2lUr97efu6Le+9A
nYlpQBQ+9yXq9FhlvRMap9xzR7jnPcMfjd6Ptr6nc4M2YIMzz9Zw/xn2ZnPdIQedC7sYfxnBxMUT
EOHCUVhezNyl5TdrP+GhJoESwj+1eJfM9gg3OfCWtCv1k9XlYPZaQLvlLhgz8V7lu0C7J+LwaLvj
LTctmTomkF2voeBteivg1TW/qYa622ZU07OkuSAZA+cLg6ePxuAFd309PuTh8qfH5vXYteV2JIIT
h/EUXWcldv6Xwb95LdynuaBMcuzSod+UdOkbatWg4BGvK191r+FQF+M8pt4ITXs1GYF49JmcO/cT
wi9o1jpzPm6YXrI9aH81uYQu1QdfdhSM1zFq5seawagErZKWxvQvsHueFJ8Hq50U/YA+92q+CV40
ro5hzGoOFKQru/1oO0TmxrVEuo/FO6SM22RvHTsHBaNp1/27+ARFuPx4y9q+OeN0COvmoW3xXZk5
Nz7DlPdGYEnf9sqIK8/7zUfxy695o8OQ3lvK5nff7se8qBLLrf6Wrc9YcCBGY1c6XpoZTW+1/0TW
lsmxXzJnXsWxcvtHb675O83pYEzeC8tqD/XSNEld9/Lgr6udkmdsPHRdg+hi8ZK71vZvc8Z/Yt2v
w04NdacZ4BToHRx+wyitvwjwI526GZUkhnbKxoCXF4Q7L56V8SfYT52n/cOGeTsm7ZR2fqckN6K9
OJp+YXUHS5Tcq47G8cT5Af4TWi0lWhpUu3WlwuweJNSCg49m/Sa6Zr/KogtOWrniGJgmCPbILc9W
JfQ3KIv5au4Lme9ePb5uVTNdho4qjPopd1g1GpbgouQU9okewvprdSb3rzGpcQRCjl/AsBZu822A
Ju/5zMF0z/PORTi2dN3jnzYi/DWZA7f44t1QJGPUTf5aMtFnzlXK+jSu3v41tjlyw+zp6RxZ9lCn
TammY9TbW4yUOh5w0fwuhRc8LLbXpD2h4regbsyr32j7TwgG5YWpl85Cv8QApJzmFwrvcpq2bs1U
FQ5shWzWyWLKc7bLnMAEqsKUWRl7726X8w1rp8VllQefhTGsJzRK+LdzVxzdbhwPwTbuLP73zp9V
zftFqlI87YaejowpIE6O0vm5cxf8Brwm/k3KQWsZlz5bF8M+TWvYnaTRuq+r4Gw3g4Y5Xou/JY4G
e8YDNpEJV1i6SBodiD4N/d1AnMuHU8uGAKIHnoAq7htyFkQQ8I+5J+Whvg/a+J2MQxBJIMVsTm5x
uXayZIshLB6VEYk0D6Q+gA+2fw5tn88s00ROEqmB7Zmy33+gGdfsEXNYMmEbPPvoGEpNLyY6VB6v
93AffP0NK+0bRjmyKJ0tNq0eEPggW0qeeisuTmt5X0YebDIxPWO74W2xEiht4jWSqG+Vdv+RSDL+
4yndoL/THNYFs5F8cM07gp6pbr0QcixypDtg5ZQis3lwwmb69Juc2AFHL4eRkdtbVBXtISgdHHxC
lrdoDqvXlSr7FkaV+0kP7p5KpQlg8YL2WC+hcd2auTxiRyCeQJB7wIXp9K4Wae9tW7rh+XpiEmUg
fXu+e5qXzv7wBx9FUivEphv2gug+P18bjh0GG819qDNsLCRLybxT5+c5gpvp673OvHKdj4VDocSW
gpEuNutApAyI4FzkSwT7Vfe/DeXqbCsnDoraHD7ujJuX0Rb2uXOj6cNdl/W5ChioBzNhgVOuGGxW
DNZIgendI6iqjjp/FpnfDwPjt3vm2jL589nkYmcxxSn/TJDyHmbHtK6VZem3JiRqYeUZzcqtg0G7
tirV02zF0T6e9Nz16eKXDYGAGCWNul0zjEbbK1UitsQ+UONJlZK58lYAiWY48NhXXDDxEDgwsptG
nHasTmtcBJgWoefzW8nGfvbVajOFKIpDZJXGNQRuw1zRGMs33/OnOx1XHUMK/vM6j0siCwxH0hmW
R59NpaOz5fZRTuDtbRJ2snmrVObf45VV0asv/LcW10LUPHrQ4TO6k/pAYJsdh85ccvOA2W+xDJEW
RBQJZuQdgW+oT5HcgTvhqviWnJQ3uODBgVe9eGgZaxxc/s5nbF73vK+QVa2Fa27qbMW+yxj5aRjI
OWnmHQiREuvXaBdDEq0LicfMdFMRkjfiELB8aAtvVmlVuMSz8oZSPu+uybFGn/EdDiVU+4ihTr+J
pkhGOkd8fTDNrMLgbA1tNWVrJIA11WuftE1Jg1BF8rzz1l3boSh/OKPrUsh0+4Ms5xBteazZiZIb
iSGr+0R7o3EBqObgyrD6GeGweCDGxU/mfmfAvowSmdu7m/DRi/ZpZilVDpy0YlPihc6Z4ICmKaPU
D4gzEdW4ZiWpbue1nFTCB8/Huiztkckavp6qmo4B59VD5HakMoq1P3qB6r6aBu3RUttytVz8kXEw
CvkkA9p0M/LGs11F6/umC6eHlNs0N5mb0y/imrxk3AYrYaXwnhgAcoZcGKbimASZF9+trGb4sG3U
GnZNUPYcpc4Mvd1VvMN59GLwLxbZkpwMLcq1GHNT4hZddZ+MOn9kU+MXGY3jkJcv5EcceURSTmy6
gGHGL1qTH+FflGFmFdocw55DV/RZE/qXAP/fXlSpU82XokLBrkFq1R5+w/5Sz/IQkRWYb9V1EOZw
NEsjo/4tDqGilFlL5xHE+XAITGNKa0llFzTVS4RpOKMUOhuug8UukE82QUMe2j+ynsN6j+E8Vn39
LMhRs4z5tRL9S040hdePz4NDp+Kp/jEy1IgxSbpnrynqlL0uqCll9Nhg638IOMSyRY3TuUY5TnJD
fDD1PFZS3qrBW5IcV5zjiBtrlVbcmfl/8zIeTCdUKShScUJGJGPeu+HmLc65i998RxiMsMCh4jon
n7oX12fSu907e5XmdXEM66IKXRzMarY4TqKK/rEK32tNfFFhzfPFGoyFV8sWH0BerDwN52340zO4
evDq0vGuou3XlVkJJmBkjyp8DlrWsDEsWkCDEc76sZiSEe8yqkEf/o46EuJzZ+/TNWCDNvYIcUmx
5wVHJwhqlrwL99K47HPadhAkDenwx5KfJS08NEloUtyFDT4WYSFH1nDeEGH9cD3NOUxc5houWTxr
f1UlHleH5uW6Dc3CHVs5DGTL6s0et6/eI4FL3L1zuNX995wkndfQs9fHYceFoDoVnSXl+mWefcLG
GoGHkrF3ZlkU2nPjER+EvHMuwgBbuxHUv9DU79uT9xEKyTxE1rAIe7bwtzE9dLeDZlb25MK+ahp6
wLjguHl3yz7MBvppkjesbTrusoarjIUH3ZW132ST9ny0e5MS01/t/WQNc4epkp4oRltQ80udK+tP
xEv3UkpLoSf7zVVONtYTf66+a7kGP5rOnh6iqKkfSKghMMjuiobIjHIMKPFCg9SaRmk39VXB+xe0
u8GWoBPgdinWhw0qJLoMsBh0hpiYwP0Sgcd6CQKybXpDj1m+Nx+2hZ6NLvochdWPPtCoHWE070SV
epi3W78n+gaXM2f8tHMIzN3FkOhH8bpv6w8mW9Vxk3v9ng9bi02pY1KG2z9dcs7UukWF09EaPnGn
wb33bbe7tZLiX9tV9RAOEeOLeZsSCfyxYhRl2anoRuOxdbT6G3I1Y/yZ8qPb1/0Z/HDpxxO+moRX
Rj6qOmwPOIy7eAnH/Gtk+bXac//I8D6S8dKWyzvmzPKPbe8V+VIjewE7om/lTMVFtME/JfQPfrby
JN32S0YdTF6zjq4bD8jTwHIrH4ODtyU1+Nh/yymA7meXz9INlksTTXQBeupOuzKGS7hXzdn0Q9oi
QWwa+vqUFdVSZ2u1rIctF8WJEI8N2hy07dKP6vMeTsQG5aODp2sX3Na4dm27EG+cIwNmgG04W11h
XaKRH5Yuecjk0vYfU6vNbLG29ZKT9HM2tvUjmCPvAFGyOHYuaA7slW9M6HHYh1SwYBWax6a6ez12
L3/B+T0/DdXa/ttsLFyQrfxkGfYlVYEXHsl4JvZasGHSUn0mvm7w54jCO5ROvxwdubnJbpKUglDv
vxrwRTH2e7hiPRR+TZsxTSVdddezLFVt1WNXWSzRaj0k3jx5DDNdh/HCDrsbNdd9WgtydjoofNnC
Asm9h41+D3IIGHFXf6laqR2U7anz6m/z1dU9TgTGLa+ogHhE+zvuba+bk+FOfmzMS36JvEY8B/Ue
JuWqgmRmTvahRDj9CJRrnkwSXW/9b2bB/sHueRlCxbDDF7ZzVciKP7yJ/LWx7x88hVzbahJudImg
bzgCHcMkB2UMPH7UIagelg7LVmWRck6yxOtYLrgB+sX6UdwLcg8KN7NI3nBvs95xBB46e/hh7Pqn
FNuL3wYvfeMf92hlRFHXlwq7NCFZ74OBgZvx0KMOfJOdMKc7rb5pZq3lohjdFVi6DCvzdXRxtPXs
TYvFBCv/twzRoeFjAm/EAxWY90nm6Bx5+H7UhnjjbEcrQuWbK+JZhEVtP2nHu5HBsGejiwPQb8g/
dlYqGsfdT21o4G3svRMVX5Mi9YoTSeKvxbzmWBk5xPOmZGM+WN+C3vlbNO3rbFQPBQv1po9QsiPw
3U861Pt9fPEtz0+nehUnC298iv7Y3teGUDnlyt4yLzteK/ulwJ5tAXz1avJ3bNic6e7XP82RQa00
GHYEyHrxJpEIihKxyrZ5b6ZXA5EyzstRHCaHNKthK1EC2hBMc2g5seUU36AJJkYYcI+Xss0Ja7nL
37y2wwS2c3HCNXMcEoax3CzxMo/McL2ZmSi2sc+pHcdslTaxZPn202zb7QFLcJPM6q6zKdEeSSft
k0p7+WH2ooKJYoA9qmWnxfKL/v4m48nn8rotwlhOgcaVMLB8daIT6E5B6zyPVoADGWMBH2Z4A5Nw
N5gWhN6IXB6aIsS5ji4ZS1n9Z4/jwADC+TC0hIqhp0se2v+VEqvLYG1/tD1+e+ZQxlSz7Brg6iEp
afTPQd9ya9vN/FIGzVve+Z+Fli75NzPOUTs4u3bxuBsbV0Bri8dxVW1WrYOHls/X4Alzjn3iQLLt
XnIV4Ghiv8QnqSh2Lr0YjRgjwr+8dnnyMCmmWDt3CoUyj0eNqXap5GPO8nrcjJi2zBmMN0q5Sawi
A1PdS9JQVvXSusWrXPJHw/C+BJihvWJndC7zq92DSao5u/kN8X/e14c81hyuIVk6T5Txj71rJJ1f
fe7V8JMzaWCWpNxDl6/6Kn0iOttmYaEe06dd5evJdihWaLXXJ57In+VUZmLz37TYMY74b47yHqOd
c4MXFBNotT2orT3D0Dhj1ni12+CKg4QfRzNtnSoEXHvVZVqt5U8caSdMjU5qL15LxMr8WOoBGYBK
4RBFJrNSuZx3Z7fxEKw43CpFX8MIlQApSm2+xQzBmB47VJly1t/DmpeYI1bxxXuqjyUQD+zfh2WB
UC1wMkWmeDJcbzngciljm+6NSDT3nQfhPfR5zGpzfbXQpfJAIBtr/4fR7W8YjfMM5SL1J0BCtRVO
xGqqdIm8D2W2t3zE/dyTrRjnVk2gpFY880H7967hJUNV7PyiBfdi/kTmWhkvC+CKyBavpPhdCss/
CmtKfdt4t0f8+n53AAR6dpl9JcHefJNoli27m9Eec7BVLOaMXfAuNmz9dciFnePOwa/PfxrCp4b1
NNw0K3VF3T+Tb/pMQN5lG0lKnSBxmOuSlJb3Ga2Q0iN9Yh0LydQ9Y3vkHDC3z87KsZjOPWmee0H2
XJ/f1BRhTdy7Y4eAd0FPpuzQuH8DTCAP+GPfESIZw64vWsmv3QeIMrOZw4tf/zMn7Aaz6TCCHOoP
lNonVOc8MR2GjsWgWb2pxYXX/I+y5uNqrfcLHWcylxx7P8RZth7uxhoHakboFMr3QO/c9wWXqm0l
If7muOyobevNUQlOghCv3Mpwe2qMW1n23J0VX5YbPuHEH5mN+f+pGVdbQAF5MyGHP+WLh/TCdnpG
XqZxFqHNJKGJTCwi03hoSatLhyaMfmGMsU4yHzFaDVjzg625zAufsY6CPmOB/j+gzsx+86m7RBsa
ZcUE99z0jF2szdkPWpqodv3w17ca0MVNVP/P2XnsOK4EWfSHhgCTSbuVN+V914ZoSyZt0puvn6O3
6tG0qoBaPOCh0BAlmmRkxL3nhrfGrHjeI1oXjcyQQ1O2tTzynWPcNjVdNJGM7TWmiochJz+V/DiM
fm7yAr+7fK+ZZe0tmRWHOhTvmNGpEObQWkGC4bmCboz1mYq4Kw1ESJpRw2aszGpD4/w1kekGRDJb
i/l61mw2KjRHljfdy1H/liRQ2gY3mDnX1YK+3tNkiI2Pqmk7gZU60Fsxr4p5cg6zoCItevpFlstg
hCahXBbhRPQUMl9LN1u0V4+VV+6rfLo/gUYXTUhdJ0fMa8robnIhDwa7ojVKwt/E7bIRjKKnrrZ/
WAYdv7TFTtR547SxUlYT02i/xSIJVxZz8GVcVxaCHJUsXR9nZ+w03ycGO4tU0V5twkBuwU4wSR+f
6Lyny8ljrWACRBk3Mo7WyN02dBdWXTwPyzzNiPZzmSzhpojQ60b6ADJ9z0hpwlRBup4/W+62Zfa0
MXA1qFDcNo76QYwpk01vplwza4P2CMq6QMfiT6yHU3cbv2sUDAR+JlG9jkZMstXo0z3raB5HjCOX
tikQexaZcT8o/qdrtmnR3U3Z6N4N2HkWeWyby5M9e9Wjwt8GuAueSruThxPLfV1a7Lgdy7iK8HZN
VDSGO1iriTTNlVs508Krwi01903ZK+hW7nxdyvHepL1LkEnz5gNFMDx43VNwUk3tA/TIY5it3Sg5
6pL4SZNZFYuYgRLBd59YKx+ywH6IzdI5cE2KBRyE353lvE26SlZ00W9HIV9yeiIbpi5/imimiM15
rlHcq7J8ZGN1l/qCkE86+yVL4qKcuk1Up1Q59MQXVtJCTBzrbxjiuAYaxZSfiqUp2EPO5nyXpCVN
CK2u2FJc41SfVo1t7dHp/PGG4drV5W+Gpyjxe15nlaof46Ale7GkThaD2qHya+EOQF/u+l900E9u
oMimxxI9eAbTeU+Pz9EpZy8pt5NrX7sOdywhm6Y0rmfX/+Y1TJ4F/EYrawzm8ghRI8O8Sszxvsgp
d02rvJq6kbi/vmDwTL9deMFBxZRHhcHchYAgmtctQaum90uo7ltxuoJWyBAKP7I12feKJKTFQG6a
4CEh49V4tErztvXEE6KTpxHOIg3qCclpezipIuHXVcd5tq4mUhbrSB2kTq+KsRB4nrxdR48HZ/u1
cE/S/uwg4FBNLL71KY/5FD1qVj0dsyJHkEbbyIZWtbAq9Zi08y9ckU+NXWLfKsabLnR/Nm7wDEuI
Op+kncg1y6UXkuubRTROvJNp5qb2rHQ1nd5buedFy1QyKLcKZk5+5xzS2UBD2Q4FknuRKOehQg6x
6Ud72BmJJxbEbjYvburpWx0leLsQU6F2i1C4TV7MjsjJ10Qhs7claGbVIgJ8YZzRXLluIm7d0Cz+
GHXZPYJgyRM8yqdDj1pkV9nspXcWb/+fRj5XD2Kg2HLG3PjV9F2/ifTAKC/nBrPLwl0bfchctC1o
CDcwbjuJmZlQTPzTLjb2fV853b5BvL3xlHRy5uyesZn7RB1cwryLNa3oIsbsu2huxvLkL6Zeodms
HmYmaydRdrTpKy2XOAHHm8b0GM0mNkat2awJDUzSyeEQ0x8iEallbJEfS0JFD/8jJTSwhCt0pJKl
nzTS01P3kVPty6l/+RifcgnFcGLa/MWuId47Ur2FVi8J2mMSb33GSCuXwdDSLqYvwehEcAY1qXiz
kPM6iWOK2NrlPTZ34AKeP/4BF9C+IjjDmURpaxv+POtj1ysH3JmT74PZoRFN1jJdL8IOYpIA/qR1
M9wwsje3bpIPxyhHKOkzK0Slk0+fcDuEyVn7F2viDHvCLM9MOxmOhF6pR1rxNOQ8tdMMnizL2ZKr
u87r7PRa/BVbhvUJlOYSwOP0Zf66hEwsWj3GxnzUvDIGPHsoFtFDbeT0NCIUQt6/Apnw8dm+AD7x
T9/hr2OZ2nSQrbnzEe/RFaXcXSnaA5m6jx9//L9JSsI/AVH++njfxTxhQ+c8Wql1KDoJ+3cek9XH
H37hVvfPaGFuQMmnGBwczT7CBWbaLDH09fFH6ACrjQk59eMDXThJ58hX2zQ73xhNQqax7ntt9pKw
25/69BOY5X/Yqn/cZf7pB/51lih7E3ZmpMNhpfLeZzI/Cb6OUu+GCQQuHWz8xfMc4wnBNn2Sdzkg
FoKUlXo0PokUuvAL/dPf//oGI6HMUesX5jFqY7I/CT8l3zzwDrE7ik+u1qVb4fT3vw6RW1HqtuDV
j2mBCp7BS43/8EvX5zxdr+mobwYXOBEh30P53bBwID997aPPFiPXtKbISDCNU0A8oStfT0Xz1KCX
+fjjL93CZ+tLJWXnIUPA1qrid14CN36cY4wvGMMxzP74GJeu7dlyIugKBkYZm0dZ31sIeAVea97G
X/rw82C9qCgitykDuFC8A9LmvW9b3pRvH3/4hYXwPFRvHkTpaqxBx6RUh6ghIDlNaOMQ3zo6Et62
1ez8yng3uvETDNSFy+GdrSjsJMa+CMwUdJqgZdxsZOK9ybknJMVqPllMLjwH5/F6CPpLuIrgmcSA
aL/3lln1CTbLu/TRZ08xS4ZGR+kOxyBU0y/RMmldAiohvDZqSbceR9v/NttNQKq2dnFUdEyn7CW4
nRicwYgwTHa169MkjZ1NGGINntwELyAm7uuo5N268BBergsP+W0wo1VLOn/MtxmiyBtb0CuJTOwW
VVdMO/yzPtpny77O1OB/R4QXfrOrOnzw41PoNP4/wET00iJjCHbIloqlNiXdF68JkOC1M/L6EXUE
g9SSvaEv2uEls2Njx2y7vDfSpt7ppA9XBrJukq5K/RD0LcHkrX7SeRCtcfhN0MvL8AX/dL0HYIjQ
J+B86ySIryqccCsL9cMOb0z6y0usbuPmWXBo3cD9M/so7BgO0GXyS613HlFDbEe85Dacy/Ko01F+
H72MfG9E3PMhA+0yLezcazSdUlV88uK8dCeerZaIDJyePfh4nAvSC6ank+gAmMFy+Cxo+N9AN/Ef
Xeuv5XguOsebtTEew0ECsFHbdsS305bfGxd0Bgf/5Ha/9EPOFtDGtC1EXTYgcx/1rlVpZlja3Y11
6KxlO34ChLx0lLN1VJiigl9KnZHVWbpmC0r3oTr0mp6tbVjJJyvppaOcraQR5B6z1xZ1bzIso5S5
l1igdIhZVD9e8C4s1e7pwH9dFIgqQJGzKjzY5sm35i/RTsIaUF9brM8T9ypH+dGEfeyQsWXXNjt2
RB1wuz759hdOz3nM3lhVRey5/XTMp1rRM+VR1hiyFqga3pre+6Q6vsDSc+X/PUeQJxBpl/XpR4y/
hVmtkk6x/XO2RdU92QBKDLQ+H1+OS4c6u3eRBqBj6Ir5ODcuZtjAHbd1MwpYY/CQ3+lHzHcaN4NY
aNoRv792zLM72YoyO69HFiOL1toi74px1Tfm94ndZYuc0k2c57xF8vbx0S7dcGd3NL5rUh+k9A+V
gQ4UcuBJtYkmyAT/88lDc+EQ5xF8yUincx5leLBaeWVFYicbf+U485ficMV5+J6oXBSdp/3ufzMF
hFF+843J/8LM5epL58g5KwpyVFqGHzknNiSDJPS/LoO8gO7sxx9/4aXtnD3zGdLYssIIS3KwJ+kU
190V6JTxa4X9ecJaXA/QqKsRSx4Dp1HxjoLfoWX0lS/vOvbZl3csUh5iazD2dpz+RlXxhpa8+OTe
/OeJ4bNPN9Rfi+GEP7mY0zI64BiIl47fJz8jd3BfvnDa+fSzF6xNgzOpVBYdmqi2GKMk9vVsZvUn
W7p/LoV8+tkipYZ2VqFl+XvfwyqdWMlTwi5lhYgOVmH1yUr4zyeLg5wtT+aAFNzURYhU60G416Z+
ap1PbptL3/9sFeJsmCYvT2NfmPkPqy383VhC0FKhm75TBnlfebT4BWfLj68nH8sWvyAvb5zsKRP3
3vDt4+t74eScxye56JnGppr8vdurXdC8khy3dLHRffzp/25Suc55fNJoGzPmzZJvnmbSR3sbGPc1
zfIE7pyv75oytHH7u95rWfigjmqRukcXsEGX+sEreDr30abI2n78bS5crf/6Cn89KTqT/RwPtTpo
0J5JiobUxFTsIq42PnnOL5zN//pjfx1B6SEBpT4zaUjGVYDWXfQPCVTTj7//hU8/J2LjqOmdNjPj
Q4BjJi+JA/qVeZ9lOP3zJe465unvf311HwuSwmkZH2zLvSqUSYZ1W73DdPmJiPOOt/lNxzTr4x9y
Yck659cPId4bqCvqYI7f2/p1MD/bNF44Q/LsHaRSq5QTMuV9l73O/r0VXhN2+vF3vvTRp5vqr/MT
9iM4cryq+3Ak1HcOFzqzFoSMfLKKX7g3z5OlXIaODgBSby9C8KZJvQhEvzAhymnj5Ws/4Gwlz/Ki
nWf2evtkMGBU9u9Z7RDzYX1xITlbysmYjcsJoyQ9ehcdGyKZqJe/te988vBeOv9nq7jXRh4KwciA
Q5xgXkoYfjNqhqfw8dm5dP7PVvK2kUafQ4jaVwy/lyGL+gOBB+JQRFX35iE5++RnXDrO2VJueYNj
Rl6G07sEXZGVzJvrMHormNVVaa6/tg6dpz85OinLoA3DfeshhHdEQl1D1eTb3vuXTtd58FMYhbqN
AyvcDw5zZ3Pub+bCEGhD0HCfbF9fO8rZ4xyVQWolHZ48157xnsnbJjNfCr/flnG9+/gQF24r63Sd
/nqsvSDOXT/iemgAxstiHBlVMjyBjBW9fXyEC4vdeQayHFSedCNTOCavqyARSKM/a7hf+uizR7pv
63AwB1sdGlcdmyHfRKb6pDIL+P3/r9fuOue5x5agURN1fXJIgfaia6uFyREa7zGLZPisOzVdZabI
X1p0MPdx4+eftBYv/aTzxxwweKcSfhLWixsWczDe/SfF2qVLffaIG76ELJXOvP6tO4UuDBId0Nty
8/FlvvTpZw+2I3inWoFUBwwcjERr/jvlo3wpKNR1xOk6/XWfQgiu+7DjlYnoDyKsscuquwIg7cdf
/vRA/eNqn2da1cIzq7YeokNbMxHvM3mi+0ZXCA9xrBsQDOsh/mRpunBjibNn2iAMDBgIRRgOkvxR
APRwlgXqgmYdupO6w5k/Wou6yKrXQHr5b5mZkNO/9ivPnvW4qNOg8CrureBRIQMuy73svivrR13K
T07kheX9PKIpylSmE0+rQxfqqzgr9sFQfZcx5doI2/bjn3HhTjuPaQoCQ+ppoAzMq1+A7pai++GJ
5IvnSJ7dZ4qQdrfiBxTIbSvQE0T5zQudDkxvs2RpduKTZfHSLXf2oKfpWMtuRMDhdn2ztRFoPp+I
OUedCfmERQ2BmVsU4uHjc+b/+wY/D2KJTCTfsBZ5fIYuXHSAqCT6hiaffhjwrE83O5Rp77NUygt3
wXk2i9lJH3ZLw7pst7/k/CPuUWhlHNz8rId44R44D2Qpfb/K3dHODvZg36HxuRqiet+p6vnj03Vh
FTbP7gLdtVZSIak/pMASsRLZBgFZ7ZfmkK59niKCbBecZBGqg6O/SQdCUNagdxPrj7/7v0+N/f9C
RFiExzjmUscNdBKwlSeggBCfFeqXPv5s/dKYp0K/Zp0vemMnynmTm84qnqK7r337szVKeoGHWZlq
AWXNAmrzwi6/xcWPjz/83/elfR4JovwhzT3JMo/K+TnCR3tTYwxfyFkBcquLzwQH/17i7eCsLCEG
PCzcuYoPjqlew1zD3ODIyHSNYyT9B7gqq9j2sGvZn13zSz/s7H4dkQ1ndttlh8KMimxRxi1SJ9f9
NfmjuEocK/mkKvr3c2Gfa25i9qxpn1jZwXFUuZmTOXwnHiP//vHludAtsYOzCkWDVrHArqlDWHPL
Zu9JZiEc75YJivFQpu95+2QZ2KkwlbbITTGuHN3ss7fjv5dIOzgrYPxU1X5hUXlZ1EURopCsFktl
35XzXWnitYPf9PHPvHCgcy1NnYt2kiQ6HBppaTSY2CaIpobnWNfpqiU4hbb6aepq8r75+Ij/1ie5
9rm+RvuGZCLFiqPjNDjEsK4xBXu9XvUyiMBymM4aQEwiGPo7ycm1UCG88+bE3X/yBaQ4vdf+UWKZ
Z+87j4hMvB6zPHCI4FvQjNODOQzqIbMGd8Zon+Y/PYwfNXpEO4EEndX+3grKvl7SZNQgKgrgITu7
bqvnsi1qGMMimVcsdfM9JbkDHRavHUBKK90Toqev/BG00SK3lYODIvKaR1U3rrFAqJj/zK0Ub0rm
nWJuIhfDftmH4Omt+Ufe6vwWDwxbuEaoYmOj622WLSEwuO3DeFgxHR4buCfypZU82DkxZM+DjHqe
6L7aWE5ibqoGf2ZRxO22aSGler6F9iwDA4kEud7MtUUCQgXYhItSrCbHGIDre6G6Qqo9HwNvgg6A
V7hZ1lMtl7obLNCSTv806zxHJxyBOD3xGP3Qdw7Kl8XPOtb5VVTP5vt/Bg+F2POhCxv3d2i70bFi
E/Mn73W/8/zO+u4rdNczqIFlDZduXeh8EEuvIuNGxiHEchE04a3F2wkWEn4yuchwRV3XfoWfwPXS
mOH5EPy2e2GhQTH+lJVBomgzMo23fWOFrJBNKqEby1mfjEDVjDHIdz33NfQT+bPDLICT18rGO5TV
/e/S9vxDlwXTvpYVxO94hG/UsnnYMpcFt287MSbiaFhNZokEHvIJ8v8BQMt96Pnp0jIwaCg6zvfQ
MfW77ZTFKVPEexsH/OSQ1JN05VVFvkvCJv0R+DE+gISgSzxBKbL5lUgRjaatY65NV1vLVg45SQWD
zu8tl6Ac3eJIcYe0aJYanyN/nLRCXg6mYTGFc/ds1EP3XBbcFbWcsj13aYPAUZSyQs4v5nVTV9N9
WyT5HVGt8S+VuubeLAMc0VZYwnPEbSlWdqtiGJ7c029qOs2LIX2lS6MQ7q3IwnHfirI5+IDmb5yh
xH8ZdwU3jBcrrnmuGDFJ7DMonimIgThAVv/egELA35EEkKXdhjZaNjXJLVHnirqySle+gsi/8FF0
A5PqcFgv/RNIOLCyE6K9Hq7DIHZiojDItll3Rgj8EmwZGHTynSQiC6x0i65JoUXpsnsiYWH8gdlh
XuN0rX/XbMjRPtectkVQOhG6iFIuWkcSk0UEF8apwuxDpPQk4ERdORzj2Ume8sD3rqI0q+9wdrp4
//Oihlabx/p7qz2mz3nadn+YeZlqIXzP3Dipax8Y2TvrAKzIo2XO0T4FNfOuoqGHzC2+JU1R3LZ9
3u9SmMvYNg37ro7CmHQ9wyQxZ4QqTddrr8GZb2Ieq1XR0rS2U+ns+tIq8cs21q3KY3OfGjATrLyN
txnRQ6veLdybsXe2/WAAvgtz8lCU2de//LQYVqNwwkds/hPtAitcW0hUt3xPFDUhr0ynydV1biEF
mQssETa8v6CFwibrQ0BVfhAYd/uF3QXtNoR0egxdr4jhP47/kQKQ2wFj1Wsi6x8rHWWLLKSN7ytv
gCCfDyuo8ra31KFFikfdagPML2xJXyFPVqr7DXXb2UWW/lMFrlxHU5MPuxC/6NrwLUnjD2X24BUO
oPO+8O/jzrewahj2nyoc0y2DDHKbaqvqllMDD2noIv07AP304k8ShFuc5EciRoBOOlWybtn3rYJs
Sg+klusrAmfEdaEhv+BzNLFhBOQztrZr3RZQcjcG9cvOcV3/QdqTiedAkl2d5DP/Rrf5G5QrZmJh
Z2z0AAHBjKieEB4Fzoo8JgTSPVY/X1KtJ6R6kOpDTnGnnchaAMnIk8041Doh7Mg1vuEhMJ+DcUyv
YZLF29Hvw1fBrQq1qbMOAxGmN3qa4FFUtOQ7uGcrv2Nr1EYmHAUQTDfaIGm9ajx7zRVWb9pPTNRP
stuAvKmuZrjtAGKS0V22Pgy2qbPcFUab7AphlUJebrL2mKGQ9z3RDzs3jaut4cbeRgF02hstNsFO
IF2bIll+55hehYEnSK+LOHPeA0B3944dedw2mD3WtaiSJ5uYCbwoZNcsu6QiOQ51w2OZgHGOQbLh
aTbTDckK3hKVWvAS9Xb+ULFs3Bs48bYGH77x3NG4nuBdHhUoXHw/Mfy/zPPa1z6eE1rNp1YRCIzm
JykbxkE4if/Kdg40R5dEr8jyGWU5JjCPaEyuobuER3oa5W4AHr0baYw+B0ClbtCLuofCKKvfodTq
Bgu7+mbrEhBoP1i8RSOxnVJH7LMhRghC9OHOhfN708XJ9L1wqnFTu2kFrTHJt75xiierEhBGsDdH
qF2aTCmAe917XBl668P7LFdzFHq/E+XVOyXBToDiTm7GtMCap7VLmtzYBjd1OSNz1GX0YvqxMHaA
af2HEe/QEROB897Z/fwy5PQthBrpYMRu8GIp25lXyoyHYYXROjlEVpa8eSjR1qETDxtLjsShFznx
Gb2y1ia2zH2HAXobgo6NF8Zom5vATefV4EMP76Hc1jk9/doPqgP8Q+NnWPO6G7yJzKSxUSlO9y7f
eJECMwI1axUbJayiWLPsaxjiA1kGj7NRSngtY0uvMtJoXIr41WbaeMjNvN2jgklWU2NXGyJ9ahoN
EvMcNrFNQuLHGmVXczuPnEufHIplUZflNfK0sdvEjQMrnKCflc86jYkwlscO9xU22n42QJP2lAgV
3AEChYjjWQRxKPD9l816UM105ArrEmS4aI4liToFXG93uoVgyQopYQCN3hg9jJFPdkIXoNEcazAG
sHymne5SE0JFOvyEYYm4XcT10YoAdo61q69bFYkHy6SEdCwrvCNPPUD45g6N9TMHkLv1E41NtEE6
NsWVe4vtvOOk+c2OLCLYRZOdsbxE/a7E1YMVFzTRL0wzzW1uZjyb1mAHa6PBu4rFrHurnPa0Kjgp
TEjKZ0gmZkZX0HS9DQVH8uD1cQ6gYKxLe1OBTMULo6COmLik5pA3Tz5Kh8wQJ6atMymIu72v24HU
pEG/geRk9hGyeMUg3Up510wUmY5Ts8DOQ8tLU1Xl/CvsqugG8Maw9FoNM2OwE96sjQ9bOcuUugmg
6eq1H4p8S4lV54yF3BOpyZiG4KhtQEidWlYZ/sA2BkiQNam/I/gmKpcgK6x8lae9HDehGpxoozVV
1WIuOzKVZgDb0MS9dCvHXt1ElRvQKTTDXzlhK/DYDGOVW7K7hwpkkiYP3b2c/8sskNOJ8ibUtYT/
CUcv6U/ua8HlEzNEAMNNzRvFDWMvcUKVbxAm/Edh1sGBJmj9FCVtCX7WwZECSlit2s6u7vjS3rEz
h6BYUSd7L6ZlzOVaF716O8knIFYBPVsHqSZtxavnWz+b9W+7M4Erp0KL323XuzdT2Jen308UiJAJ
FXqd2KcEtqYhBSCLgQUnHjZXZ6KxWPWGxMtfmFv8wsXRw4S1ilkOVziH4gO1cJsTwoOVDdBleevC
ygO6LgbqIlIhGI9m8czoL2/Tq0ylT4GMiDmLhLg1ZAMNT/raoWbu7OcoxqN4NBGQUQFmnb0iCyO/
HX0JZ6VmJxHbAjscuaTJms2p/dyyI62K7hCjh9hVrRG8GXmkAakBXLwH6ui9ZeC+8M55clv3GWrZ
slAPHlTjowlY6RuDsLkE3wNXvLLV+I0oH9ziapzmX1RG5OWZ7AbebSA+30YjARQieQuDHZHyygTO
8pA3YJNiwnQeGLoATM2dBCK3G058o5ja2VYuEY5+Cj8lrJIb2cMI0vW4kw58PtmUN4Yw/JsgSJut
0dkhPcGGPM0EDMsqdq32oWqMEgJeP79yM9jriOdkQ+xmu5u7ajqwyyImoa4K2P11s9HwxdYNG7ar
biS10x4n72Xou+ku81MTxIjd7zNcmKsaYPnKIHWEFKHBOhgeqQelRWJqbgbRsmY7sQxKiwSdNJs2
+WxKvfAC8GkRi/xzPWQRYXdz/sA8JlhZo403PIi6NQtvvKmKqVzMaTi/KJ1bR2728Ji6XfDGTj6C
puEGK6qLCr1CUt/LrKeJTGDwIQlKe2WQCYqmu5r3cTNH37zYaB4rFM/AnPB/7dqZXXGjCYQInFr8
AKKHZtoMrNZb+k1ZPyEhHo4SyOEt1RBxUzLGnE4ofdOSEctOlPjNatlPteFjoPWobsc4JViPXLB+
C7IsvyWwQlwZGjTtMplzcesPp3qR5+fFGWN7Y1RD87MtZPQD1yq7gQ7q4Iv2VXQwjcQZON7odWtu
iviK4MTyVo1JsZOxAa+6FsGQr8OedtsJoMduRfRVvM0b7gIV9OO0MkdosQXEPf6t7H4kkS5fiCrQ
VGx+RzFXEKibUH8VsbGu2Zb9IoBzfLDzghQ5OBAk6uVhKV+4/+aX0XNwr8ugHmHRsxBXbLi7cEkI
U3use+Iu/SKGgBI4HavvoLfGyD+0Oki4BDLM5QHJ9rSvCmDICxLpjatm0tNqIt+ILIRQv+YaHpuF
91wCETZhyhbQvGCKJeV34JmCWDgIksoNSfHzXIe85hb7Y+t2811mz+IuM6ETdnnibTpSGJf0z3ry
VVU9LmuSNNa8T+fvYdkl2IUSe2cq3741hfC/N6yedO+67iaDq0F3EijQJoCm7i5qElustZ+TmrfC
SU3kqhUlgqIPcfMSsr3xQ6p0LDcDAPI9TQveyBbZn/7J1wm7tQvG+d3NfNiavaj7jRM0c7okO8bH
+e32WL8t4mjwK3vLYfazfR9VDjFoOj0MMja3fZlA3U5t0OtxSySse0pJw+aeLW0U8Bu/BygDYWf6
KUcSlxZjqb1jVAuAgmMaAe/zq03diWArWQQ2eJWmN3I+Daj0KU3wKKisq6zlxlKiIdcLs4h7CocF
n4ajoyFSADBz7AI4gkzLeY2xehZu50OJauByLWUTyu8xd+mSqrZctoON2sP2ICoDgidkyEzjqyzM
+p1IQXRCke0e5FSNBzkQzlzNkMKWg42u3YT04Y8n9n/eJBs5eGLlkd61pbUuABgYeUMUXt3zekpT
+5FRgeBuBqNWhFF9ZxWo5E2VqZfEyclyS9OEPNOoewnsDh4mxP63cqL/BInWW/fDMB1IF81gRTq2
Anqv1FWkSVNly13BC22d5QC960/gWcQPE2OiNmkX4moRDbuMMQpTOgQ9TmStJ3ltAxu4H3Uvb+Ck
0qeKs6n6Rvnc31vjDAwoa+N8Was+u9YZ8O9cWcG6Y9u+D3g5HlRbRPtaNelK+b0Ns9iyoWMH5Y+u
O4nTcuDaT1XoyDtVDvazl3gY7QX8/7opo2Wcw28s7G7+TUpibyxN4iCuclKgd5RXFoQ5I93xdI8r
pND9UUGQeo1T5T4WscypkRLpMW5D+ebjxziqdowBgXju0gEu9ujAKdjTnfJf3cmpbtw0ig6iqxV4
HK98N6JBvM6Oh1sAsOFv+nA+hGfbAFzoW/OmK061b2zGa9k5fcWeeYpevBoerDZIfIpTK3+qB1v/
mMnT2Hv9mO5mFat1ldjOsZs98eBkM8m2g1/vi2oitJdAomXfleJKOo59UxduDGCti2+JYMDglI8s
WkGV3fjDSN1QZlH2ziMd3kz0tleA4zFxV27NdjwAhJTL2eP5yZpNGMUkBAQQbjx/7ja9pmrMnPK3
q+FoG7QNbyLykrZ26tkrQsSqbwF76Q0m6OZP6vDeraBokb2XKDbtfndIcAjcyoSAjapT3Q/Qqd19
RsrOEcbWtItJoMsW82TTO3ECs4U4VJoPQdH5tzIz1KEWk4c7IqhjiOyG96LmE+rem9wHfDunHO7c
Jo/X/C9ddJwBsMRJFz6WbKv+qLjIHwjdye7YcsfLIbX1iwdteUeH0loOueiJlkjrTdi3zTavklAs
CMFxDraqU8H+U4eEHZT9nng69j+qn6tr2MDJ1qtctbOclBM3+sFjMeZ6BeUHtGeVs+vLipDsk6gl
gydxzOe5t2vBykiTa+nl0icBMS1uzVKLY27CnzBNORBKiXQ15rJspNDBjmhtZjaZw3ZVTFzj2a2L
vavGnlxlz6XmGaMef7thQsaDqJHrCvBUTLVTV36+7wdEWYMrzW/lBDvMURWBeVmU/6rIlNGEs6T2
s1+5/rqQPXuApi3uimmO7mhCmSlIax0drKY10Bi7RFlTZGLpH7uuWCTWMK9MJxGrIU68Vzgj+lqM
ibFFPtzChwN9vRARBDTLCuLpCmsW2eR0QYjS8n1za1aq3+p+4OVbGcTSaeTda57EeWH1fvMuybJ6
HUbK4rGyovcwj7snguoiOnGGvu46cVreo3DdY9K9xk3VPfJ2i9npe9l+oBVz5bE5JousrAqM1QTq
UpgV1q51Sr0nc4idu0XXO5BBuHF8we5vTOsfJFVR/HQEKYTEuRyNIQ0eQk/Hj27fkjzgA0d/LCag
tTey1tW2DZhggSToyXNwRQlX3SNHwuC5Ltsqv/JFER3IfzbvsLrGTwbD21tt2MHe8Qy1wQPYr3MF
gXouSGnIsqKAkgSNrWr8GFWVFlsdDOKhpon7ApPKJEDS6l6JweGSGxC9gBv04NTAAjyw5/V39Gqa
q6agvvJISX1OnHm6p0vdLQqLBs4MwfyavZzaWn4/b4gE67Z1Glo/AJiS2tjVNF0nX+/Hpg5X7LiS
hwTUCCwPylK0JiRhpKPxkgzWeKcgLG9Grne8BR/sZpvABs/rY2OlZEXi5l47/8vZeSxJqmtR9IuI
ACQkmKZPKO/7Toiu7tt4J6z09W9nj+rpFhCR0xygRA7pnLPXhme1nworYXsccPknyLl9vnW6nv0o
TM7NB3ixlcCd2mX4BqA1eBcVzT4QgZHguZa4hxxzfAAZ9Iud8+HAhKLGQh5QAm1l7vBhhRl7AfgA
ZcIdXIw+EXF0fmL4olfXLGOg/eKc39te319UdvQ1tShFMqCOyZtJpyGoG1TNAPNgvoUKNOasZhsG
XscbGWrQo9t0iINsNNUtyObGARgL+wxabvGnz00WlBnNk52dAH/aKgLIPNYxOXkZmFMwjJ6eq0lE
PqaS8T70ZvEKQh5sEICqIY8uy8YTk1P2GzYb8O2qlatwZm3htYzYO6yMIrgTPwCF3/+glZ2dsmS0
/jjgtWwdOPkdVvJd3ydKYbH2/2UkQBgWDUXE1+9hOVLByqsW7Dd3YUKYNSzox+YpsWF6gxvzTWGz
D9KFmNTkNw1x7m089b78N2ZqTEw9pZkwhL5BZfFtwV+yMr3PQ/CzekVva4c8A2a+Iq75vh2qK+xr
QJipcvG2FS22Hv+FPRL4/wYJGhBQeL9Zfpu59LCuf0csyeym0kC4bCS9P+HwDPyynd+LqpyQdbO6
Q164OeqoPMBfKiB107RCvWwT1yeJr/6GweHrtPxf5t74Uh3xpRwNcuYiG+MY9Scd9Bq8cZtjSaW3
m5rpgigHek1ERB6XG5vJ7rtaPUGtckNWMs19kwLEEiIe7Ml3hC+OwPqt5KRnqjp0afyoKhf8QIQ+
3KJNjj3jwMQgEpocqDWxtXLNmboIV0sBu3U4heZIEPS1xTuM085pbd66jYQxVvaGuXoGseWX24Bx
utxv3y9C6mqL0ATc3B3gUecjJ4hiQfVziIeVQoi5IdFWFqq9SxdF2BmOWcQ6IPt04YTy7j6vSHfu
MgChll9hLnOvC+ftqMfOhai4j/ADIsnhb9NyAdkp+I3lgpBLKxwmnfSuSCYgueAav9zszHTQFfVI
LWNFF27kF0hdbaKxfZTu8NZYiGYuNzCzfnQFvd2QxiHUSC/RVUThuqatoQ3r4VkJUktxygYkqCyg
c96va+4yjF+WK0xZ8sQehsiPJpRbDQOC2D+7VoEAVu6Rf1t5qbleu/z+pRWFsEeT25c6t9b0+2l8
NJP2X/AmVvacmen8V87/5fH4AhsoG2hx1BmqG4+FuOfDXn65g+b+ulZAxK0ucUpElXHJJwL8yQjI
ds5cEGLB/f+4rg1t+ec1av8Jw3cbuEqodwrzzktXqsZmliPXVjqy4WXr5Xi0B9pSq14L6hxx8Npw
xHqu+/PagqepkVlxi84v7Pqni7gqjMHDH/ARslZGYOYV2GXT/DK6bmWmkVHyyJeAxkQsQpVmP32a
JlhcolW75beY2YHZpSTpSyM5r1LZEdQ4SUTJCzTzbhUfLVw30PJmhLsBMDLLLc1tXOyy8r80JRza
ckRAUYYIKxPE6D0UsyBHvbWwX8ZRcYtoyEtc9DCZ+7Hc4szy0EXxnNs8kS5W3+BO6rlXOCwgIK3M
8/LjZ1aILopPY2D9xkQgVBX6sDmNKO6qMEVafvjc4F/e6Utnga0gmwoBZx/Yo62XENR/4AShfhjR
Wknu3N/XFnjdg7xBUwl5Wx2hCMZFFPmlB61z+f/PPV1b2skItyCgG4Hz9MxNYbE7t/tIcae67una
6h4vDt0ohYn9uoBHcHlqcsSnzWD54TNfIqYtbLtM4zFFGNtv05ONWEwPlLdjvYaI1TVefFxu5K+Q
4L/Vb1RXtzMQFy1ccYgP/H55L2FscrYrB1lDrBEYvCXGuUXsEMRtWezUlBNUZEv+w2xQArSxLiUh
FoxATpMt4Uld2eZ5ZIjkZBNyFpvUi9nKOX5mCekieS9VcIpXlnGGnRkqbdxuSO+hJ1w7zMzsPrpC
XnU9KRQsQs6gmp+tyDQuESTU7qOSxyM/kPM8Act1tBEGW+71mVnpaF/9Np4YCIWIAZcU8TvgXJEj
wsWZrAzqzMxxLs1+WbRAraWpFbIQrjb9cxxFIGxDkbIDYOTTTBBhCpvhcN2LaNsDH1zE3yrowCz5
3CBtpvJzbKwsrpmtx9E2BttCHmYo3PDM4W4elf2BZirbG5X3bBQo4bvuBbT9oTPN6uL8BYMhGNag
/ixCGZn9OOQ0W2ng27Hg1n/egosW+RACJw7yxKKPKIN3UwqTbwO80nJFfvxtT6EN7SVkCfU/6RIz
6NhPlyK6OR2R6Qd78przEZ6vbXPc9YCqjoDaQWkB3BmirR19ZjC6Wx6CuX+v7XNeQQ0P2wcwNHlv
bMDzQ2w1I0j3ZyjyiVjytNzMt1sIlu5l7X9ZFBd7kMIxMRAuImxwYnoOnTXN5dyjtcNL78IuqEQ9
RJAW7bud83eYtEYr8+fbrQJ/+zKvvvzt0YUpW9iAroE8arVva/ehZwC0h1Per9wY51q4jMuXFoqE
uBEKFq0Apo/bsmJBw6CzlWu4m7nH65tRV/YZkGRWwInTwanD+deEp/gBUQNvpYvmul/bhGB+YcGw
VNDAoApBOyZgswID8Z/XzRttG2oriqjx0Lv+OAzPuA2+hHl81dkHg6stXMT6OviVg2cEVXyBQiLe
3NnD2sy5zL7/fNnxcG3VgpM22JlCzSCDwc3Ib3gKgARyNd1tPlQbO17Rhc4sXx2BUSHZU0TW6Pmg
ymxDbhyVFcMnjm/A1l8egZkWdBJGk2aQW5im5zvA4sDMG86BTyR8buI1go116ZJvukqHYQyE4PEM
lowxsjQ9SGWyp9sJbmgtRsMKDVS7uUmxS/KUHS6R/HgTgXKz/HYz60MnIwB5RxJ436hg5BRmZC9V
T1CP/Lr88JmlQbQJlmGX7hjJQh9GMHcNq/ddf5VenuNy9P/bBu2HyUtG7vkS6d8KXYSa6x8NIo+w
FaMrK3uub7RPA0yoJ6FaCEPyqo1w8u2cW4eUCKDXMMW7qod0QT4jHjxCoGdHmkbtoExCaaADPPvy
w/8CVr+ZWLoan8fMUWYmU6iBkMV0Aaq6jeAevUnhx3Dj9KBKIHFG4B4N7hP+CAN4AHrfTUxDtY8H
C/o1m8OR0EBheJrCJQmFBcWd9FoaiBLlRp0Niy9Z9K+ucOQuteH5NhhNuYmTyNgMqF09OY6ptjm8
n3ZOT9kOzi3ZXQMbzVOVhN4/WR+B0Ju0Bc7Uy29s/aUbfffK2gcLtrAmliuMOlWNsj4U5vf34yCR
Zgdjk5fFACs+z74bHTHhtCjVezYMXWD0eXhAxRN5rRQtjkisNJ/eSOEXREYBRDG3AZ6h3Q3quMJj
OgziBqCDONuUkWSPHqnCTWOXrV+5BE5SjPXHkU8FCthreh44AkWbVCTeqcrG4QViowyeEYb5CM85
e291JvuX2iq8M+u0OFjDxRpboZjCqypybDILFbtKDkFpC5TttNh9CLBOcEqP6y114Zdjhigv5vA5
gAsJklHBhBoJcCZ742KMGR5JN3IYz7WpH+KpR1ivTOc0Zy9dal2Korm3ww4AHihSpDsaTfQnmSYc
HrKU1kdIscIPG0j4gMem82qFeX4/5S6sR8da3lnEFCerZ/GNglNADsPthhwrWJM9j8oSd2N6MVVG
JgxGedb0DjY9/TAyT9yxKM7BAKmM8uTGMtvGPYNvVAlRhi0b587w+uqJ5x1yxnXTqReXUoWzpDBB
Jld2eQwbop6oTIRvN9DaFFZo+1zmn0ZTI2EOWld9ZxMD0hY4sb7ZEIncsrLOEbRDZnPfD22M5KSV
b6wCBWa5Df/INjTSnYFs3S2vDK/F1Wv0Di380C4OccUWcmRjNxkTSPfQp+9Qi5LBIfBiWGFMUXEi
qVUD/pmmO6QOBSQ8Yb4zHEwfYuUAusJLGcWi0jt3PfwgZe/VQdehVtgrKmvrQJd7Z5SheQM66FsS
GiCpQ0SCUhwOm0cYmTYbmIm7vuQ9DP9UjerVvCVretWZz5oOuIjLuG28wfJ8V0GRAupYYsLF2ryL
0pUv88zmr/MtIgOOhDgWub6nYFpsi0cmvJWQ1szGbGtHrjhRZWW7+GAm0DJtEgajAg+OgiVEH8v7
yNx/105dhJdWi3pOFaD8rTs6tSEPjaDJNSEzbtnaZ9FUhjkpykkQFzw6okwSbhsDiiyHVK2dKeZG
V/s8ytAqe4rK4oB5+zqmG9TPnoyi/jGm6drVcm4QtK+jE1mofoInmo984w5lGSgfJm8GJIMre/nM
K+hkC+TaoK+x6xROg/U57+hL4hgwuWEMslPYLC4P9MwpVQdctLA/FVCkyIDDpvGB2aNno+o8JGAM
qG6Xwk3yTYSl857kIzBly23OdJxOumC0x4EL2sxADUMC0mqxh4angJuxFa+0MNd1l9+/3KmwwZfI
ssZghZsJKqxRbFA/Q4Kztbx4f907XN7tSwuoWY48NQDsH1HSHJ0itfYAWaiToWAwstzE3EtoizwZ
SqvBosMiJ3xrTqGPAtSfUSzvOuCPd8ttzKzzvxn1L68hYRXVDRLk8xEV6KjnsT49i69cbGdCL38F
v1+eDS1Za3GUjyKVB/Pk5KPgYoOSWxwa7sGNvrKTtHWuDKgcqIG5xNDze8yg4cZ1UkhPIkioCrMN
V8b72xAlBxXh/8d74LFCDeGQBKjxuwGvPIPubKdg7EySR7tIXlPPCDdwWF2DV850no60G4Q3VSiM
hTeBDfpfeUv68iCS2waFM96VqFidbOc4+ZQVpeX6tlV9Uje/bT3IfwoQ0zcZJaj1ZHKblldRhril
s+2ozNyYGBmmGnzXBjkdQG6EP+HL8kSe2VN0jkmMoi8etYYMEu8uzM8RfVL5w/KjZ9ahDi2BNjl3
WOtyZG9HJI6eSY14PLmFoG35+XN/XVvnkRI1SucZ923uPuBWDUc5d4d4wsoNa+7x2qecW2XoomCW
+znj/0Tu+FYl/F6hCn9lBc493/7/ldH1tqBQNgMBzGGQWUXtXU7s18Ry1gCMcw1oSzwpa4NBKIEl
7qg7KfLADPNPi9grAYDvE5KYmNrStl3opCvhShTVgsHZJ0FWmOFHRRmFWB8+jx6rwyNrbAFbzcze
pdHkrAzN9zPL1HkvXgLqQlu1uJjRX7J9reGC2dnnxLlqAzZ14AsDBEBVNfaQFCipMQ9I/qzYvRou
Trr/Ls/d778fpqfdNiNumqkIQyC7SerD6wN1FO1VKxrxn/+fVwVskZRVE+7DCSnd5HUCnF5XvLdm
vYI9m+v9y3z78n0qYVoqUKjNAfaEeNH4UZlwxg5v+mwlaTb3fG1dW4BNhKk5Yguv7xSIVyqkCPsF
HJqz5c6fa0Bb2SSJ28ymaRmI7KbIQWO332sXWp/m+brnays77bwUt7bS9Tm8TQX5lA6ETvSTNsVu
uYHv2R/c1Lku1WSJdLCTEtNnuo+y+C6JAPSo63uUfsLb13iJsLvAuLI4ww5dbnuj+SH6buV+9v2+
YupcFxsuFT1MomUw8V8JMlrYAWS8VtI2s6uYOsylNSbUEEG2GrR59mhI69z0j9z96Eh+Y6cRfEkP
ow1B4loQfmYu6CAXEDldj3ST65PmcTB/Q9sLu1rgEa67cZp6JWeXQB1Fs5r7qlMCJflwCIWPXLVD
iICurJeZ8dCrOEGVsCDiEFXQJOzeZuSnVzU3LXV+LU+2v8TY/0bGTN2jSPWVI0NUmgRw2IME1kwh
bqgRinPLEVJJXnr5pmksazeBxHenYjp2G7Of+DOXlvnumS7SPm7JLrXflB6g7YRmWoK7vq86i3RH
nk7lzziRqFbkU2VskrBMb0OXR3tYhKf7yWv5Dw9uADct4kjH0eXen5ra4l+EQ0AlgI8LaBJk+NWh
wGoPWx/vJg5zE7FBk6+s5u9PlKZeLAr5WeWGkWsF4DOchw7OsIoUR9jz/dN2uBMDYLCyLc2No7Yt
ybzABO9HGUT1xXOy2bZWuW3sz+VhnHu6timZqIr26pbJYAwf+vzOox9J+bH86Lk1pB00aor4M4Iq
OAhUPywr3glnOufyNknXAIXWX0rod3NQO2vAn4O1Zhpzv5DgHqRW2e6Y18odKTpyN5mSQureR3vV
WLAsN1hYBa6EdWna987JJKU6ZjwmHymsCGH9A6XSYGX2Bs6hUCWh8h4RtcFCmKPPdqm4FG8lDmAq
Hcp1Ny0gwfew0gFDZCxD4J0mFlBRJ6gnoZAvTag5j3lS3rQMlBUivPBFhe5wX8imOYEQ1b30PQ+f
pN3CfyV1nX3nwSq0qCvvmOAOtjdBj9yywR6BJAEWE7aEnyG3O0SlyvSsoN3eSOG5WAXWuO+iMgty
uAwepGj7V68y1D6z2xKVrDw7xFA5bCGtkW/gtMTQsoPxAHFOBMldjzoHnDbOLOTZ2YgKPFWUPLtL
Adx9By0o+uyUm3qo7He8f7vMys4UOt/jUODvd4RDTw91aHxIKjocbF5M2zFW+ZuZquFQ9L0JSRsr
b3phQRAmMvMFUtNox6ElBcbVbp8i+MsD3gA5UD6K8r1n3h/DgpGzbSDOboABiZMh9LZxocoTIxYH
HGo0A0pLsgXZuDhD28HeE+hofzahGb9xd3B2QwpqkyfN+zivULAz5dkhd3r71Lfpv42L/EEej8Wp
pN50BjoCPB7ilg+ZnchTUnZyJ1pi7U0U/zx3ssN4WxIOygkUkXtaYJdeXhUzC04vNIaLORvgslsE
hsK+uYXo29gSQ4GDUqraelxu5G9Q9JuFoRcWW+Ml3VJdlvXUpQewDOJNw4FwA/Uge4PXbfQHXpj/
eoJdjpgwL23cnMClEx5OVcbhx1t39CRr5vkhdOF3TlQD3O/EyS6BUe9vaOFbiFpzCOrcQj44MoHv
ohsCFOXCSrcdcu+6M+vfpMyXI2UzEFRvuI7rmxn8ie2PwQbJYbQ3y500sz/plhNgsTgAHOAmF9ZG
fdHwN8OjSuPmZw1nXtS1iLjcXtWSHhtP3TJhmFFtkFStHZTCAQIaK5m9clZWfzgH9ueqhvRy7zxq
Bih0Ohn09V2LWvxLEMr9J3bflh8/N3cvPfl1PEYhOBtTEYywPY+z8CEaxFsWNYflx88MCL80++Xx
AzdV1g0egqeRLTeNVTeouZ+e65RW+65xqpXRmHsL7SKBDJ1DywKXLEhENwxe0UMCL+Q1fv/lKd+t
PO1z3XVM1NwpcVAl4tBAJz3lye/r+kf7VhsgksMXsoUNpBJYB59xRHZQWm17J9kttzB3zNYLvNs4
zfE0wBdKwbtdjY3j4KAAC6oftJOAgbLJJ0h/UIEPunFrxQcLQuqVnfH76wtz9cgBhwa5pKHXBk5f
IOsLw7uqAIoQ+DMIF9LfU+IdKg9bZlEc4pweB+4p8D2M9pp5wbgePmhzjhpMWeaIeanoFBuJtWuM
2PwcexiCXrPnoI1L3uDLFC+9Dt4ladsFjluC+ee1z23dvlywRsNUr6SDvj2Zog0tiJBLbyoUHasg
zf/pJVKOSFfCb3Kb1sYGn76V3vp2nqMVbS8IgWkxXaiZg65I98i0ngrHe16ehd8uUDxa2wfqFqQW
MP+qYEzIG5y6AVPsP5Ki2y8/fu6fX37/MgZQXhDR1N4QjLGZ3IQTM06TM15nDcJ1M+Yst4qyHAQ8
KgV/MGVVQIQO/ZwDDe7y3/+b1/nPDoPu0baBFOl3eIEnHaB1BCibSfV3lXRAqwNO0rfVKG5gNAnJ
N1cFPL4hmh9x+zukZomSd2L3GwIu1HvmKjOY0BfHDvCle+Se5UoU7vs9hHHdUbNV0M/AChj/b9zV
7Q7p4O6ZVYf2pmsPVXwTWSszcGaa6J+LPkuwcSMb6kMNvUlye6u6bhPhWLfczzPLSJcBFRONxgYE
HL+r433aOijUKI8ejjq5fLJELleGc+4tyP/PRhOO6jhmRsLnxHtzACGFDQ4AFM5aSuqys3wzW7g2
W/oIClmQ4hq/k2CFbwBSMh6krI0/iU2gZXcsQHxwwa7CA0pwxJ/lvpt5Kd1vq3GsiMamXfpt18UP
ErcBn8N99Ny0Sq7scjNN6LEu6coILM8J9Qb2Y0deO/5hkCv3H+1WCfaFM0EC3gcTsJGmMZ3ASNmt
hn5mth89ktWb3CGJW3t+IR5qUeyi3t0v9/rMUOtBKwJRPyrAsfXw+KkpOrikZKgzUhsS3buu2JWJ
vbI0/lYWfDOp9PAV7aTlpZ3RBf223dfn7CkKhhdrB9X/IT6Aa7wbD9XZ89sXeuMG4ojD9W75FWdG
XQ9q5ZkNPhgqKAM+egDmdceRiH3YxCuTam5sLs1++TT0ZdqiMByf50ncFvGbLX8t/+25515+//Lc
XABW46ZhF3Rj8laAMOUO0UrYde7R2v4BqVFREwsQpj6yztalwmlABePy3/72QA6li7Z31ED3mY5t
dUHZPLr4mrHPJjxnZKWz58ZSiw8NYdFNFcM/t8UBlnaIHkbb0Fu5Ac+tBW0Nj8oGz4lOHVy2Zb1L
W5ntY8f+rWKb3ERD5PwmVVvugachK6fXmb7S7/W2wZRVuPjq1fLA1QE8mDHeg4q6PBIzfaXf521g
lcBbQs2ex9SulUciKoDb35YfPvfXtQPjYMMa0bJxoIhA6toYefVihdFL3WaHcYzXKgtm5ql+s2gS
WZltYfFzBT+zUNyn8ft1/14baZl3regc2vj9kGwxpzZ5TrfY8pS30j0zfa8rRkULAlNRgRyci3Oj
XlUBCly9tqHNdIuuFO0HmzmeZzd+2zf3IHi+CFY9LXfMzBLQlaEyhxWXleN/A8ASXODE4egV22rw
DuCqnptseu5ovJJ0nzks6aLQIa4TEwXAwo85EMAo3wS/dUNAIxkUJtOa4fNcZ2nbcxqnRqkUEK6i
j3/wNDvzMbqq/Ayk9EubX7boujZZT2sLo6xa6xR7wDZ5adTuuEiS/fKAzHXSf7ZqEqVp3OJEyYFr
N0v3wfCsB8tiN90wHkQr1vbtuX7S9m1rnJrKBk8GpZL9Ca7w5gaY9DUH8bnloG3bNGdZiJsyPwtg
7muZv4ZCfHosuiZthXHQlvPIpgxkOsXPID81w2eigFyLnpcH4O/U/+bcostDDTOJUHhAUezLSHkq
m9E9NcoG24pMos8Oko42cOUycbc1Sjp+WWAr7qM4HG86pLb+MYENgl9YlRubMk0ht3Zc87GBNQDq
nUswvUGWeaQFCM9uZlS/HECTIyQKalSjNzBzgYtjOyEsXkUJao/B3N2kLoPIUOS1uCWcyi1RVnnK
LBsyVAE89WlszeRfShNEJCqaflRxko6bvgT6YNNMBVh5jvJOEimQYxIKqjYsld6LlY3yF/cm4IdB
uIIMzbXYmVVOdoQPCBQnNfDTr0VE1a5kFzAeNPbPI/iXD5EpAXcFnXLHokJsMw48PqlbBZx00/2I
4vSi1w1duBbnDmq2RVu/guYf72hrwbkBhSABtRhd2U9mJpkuJSL1IKjZqNpXo3OEzUC27XtVb6bM
FStnm5ndUdfgWrJojAp5Fr8ibbYtEqCTmRPdqla+gUr9Qw3qpkjFyiFtZuXritzQLUAGdszWT0ba
bgzbuM8LlW0Mq7kpOKj2dbGSLJwLDuha3EFmpirrjp+LfMJ1OBxY8gmHJfs0MsEeawF0Sc/zwk+d
enosiku9swtReRAVVJ6nyinBoEI+6JCOIj8OmYBHK5wVtgA9jCt/cWZz0uW8tIhUng/yAhqzMWcj
cI3rOnZPy0t8rqe1bRzPxS23JrXvSQTV7HBwHwqw48BHMpsaFPKuME8FZWuyobnmtC2d8QsLCykW
mGJH9R4rM3+xSzL5SEeqp87k5WM8TGJtzs61pu3rSBzmEQCTqe/Cux3R13+QIEf4uo2fJgiXUSwG
McVyN84NkrbJdwpUeBQoFD6L4HQfh/10AyTg2hSYew9tj2+gFZeypLXfRCbyTEQkxzKU1Wedy+6j
qEBJH7zaXFl7M6+iK2XFQAARAuDRd/MaDhswqtmiyEetHPvnNqrL9vLl2EBomzkEzHHfNbN9m0Rn
RdJzi4v38jjMPf7Sg18ej+hdh1IkJ/ULT7L7qRrJn8EB652b3F0p2Jtr4nIr+NJEFseqNCt4TUF8
lBx5ZxsBBFv9kUU23173FpemvzSReHIsBWM5qL42nAGm0YbpTJW6dy4+LStfjLlhvvz+pQ2Q91Fy
z4bCB5uv3IPbIPYpN9YyeHNP19bDGALb1QLed+aNnWwTQAr39WhXK2eemQuYLjrtMYMGB6EHHxVZ
m7I8MEdsRorigZVJOvN8XXKKw0cuQgHwpekAEnxjD+1WgkxYjSs3pLnna4sA2dOxRwswkzNAldpk
Uol3hoV2xNmgvIHLSTzul2fSzM6hy0vbuvYMZeG6BE9YH4eahxDF4nQQ56ybjlZYrdV/zSwKcnnT
L7OpL8I+7SiCv7Lk9TEtJN17Q2IdSAJjguVXmWtCWxTd2BA+2nnnGzi25Qhcl+Pei2BuLCthfyy3
8der85sDL9FWRTsONirFGW7dhXuYEsgorQbZW2DDVXMCjAVmMw8Cx13GX+GC8TSG6pD0zz0Udct/
YG68tO8jyqFGMo24VaVVln9WpezuQyAhd46RdrvYa9ibW8GEYKW1uXmofR+BzFSsDEfUfkm4voBY
b8bk0anDPRvLw/ILeZgA33WothG42RCOg0saXzb5hiG3MSYd7Dfb31nqPjheh4PT8KeJ6NtyczP7
DtG+lBagsoXZIzvAZFzekZrFTyjbdp+Wnz7TX7pauJiQpumxNfum6O8bDpK/VUVBWVlIF8XR2jds
pst01bBlqqQNM6f0nTSM9oMsrL1whLEZQQAGWbVr7gZ4QsKliqNqauxSb+WrY829nvbxHMy+syiE
nD5ifdO9at0BrkDpAD6qM9gTkKxh8ZzHVn83NqiuL5Khuk3COPptxL3Lt60JsfExjZL8sTOq8SeO
7tAJIRnM1j4qM6BNrteFACfbJjBVrfypsoePKoJTgAMBdQR5j4IxYmejOIGZA/PhnjHeGaYodybt
3ANmQPnoGqDUwAhqXPlIXDbr/85spqeNw1JBYR2Glj96/Tkh7K6PjBeSdfDfDrf1yG5jaVylxWJc
13IWMDfxgKeNfKc5N00Qi/d0yCFV/+e6ea3teokwa4k4GjB1fNpT9TJM8dGSr5H1ufz8mVX5txzx
y9dBdBzunCNgyFP2j2MC8A8rtuUnz3wUdCln40TCJuNQ+UkS7o1a7AcHdg+FvVt+/Nwf13YvZIk9
quKw8GvYENymQ2qcgORdC8/NbPa2tlnVKYuAB2win1W/AZHfGV5+Mt0jASq9zB6W32Cmg3QVZ80E
XMh6DK2FZZLFfAvsVGJeGQTU5Zulm3EWj1BVizE9oCxxg3wBdvnn6/67th81pBBtk46mryL1Tw77
sg0grEeYL62VBsx1zmUj/DIvKXDMAE9z2y8IOxZpunEUO/ZijWo4M7666ThFrY8B8nATiGErb2Ed
mwDDDYz+sL+uf7RlGyrPhh8F6NmMF9skdECKMEElENdNfl2c6QIemwBX3wQKU0dV4S524ysfrR08
stQwjGzE0cqxUDI6RHAVG5RcuR3MLNq/mJcvo+qWCrhIoeoA7AJ4p9Twu1wjt82NqLZiezUplPGQ
Grzy+5qorREdoJtjPymCU8tj+ndh/vezAlHK/8/JEni2sXWRN0TEUMB3L7Oi00RoBT42fFpr9FPD
HxzIAeC5JZLstlL2cM5Gb3ySFL5Ju05ylNbHhQHrQ1Q2u6wvf1MrkhuBuslN2TFzE7djuPJ3vz8y
EK6dV0ERj6RXT5PfTNFry+OgqetnRNPvJlo+LvfI931O9IKMRIFQ2Ex2j/IY+llIcizquNq4VpVs
qhyeD7IMr0qwEj3l1pmxbRgcGqmUNY+gJ5yyjuD4Ha5sxd+f6wjXJg/A6rQwzCYOchjD5F3ouyR7
GHEPq5rsMUFVWBmJYxOyn8v99v3mRvQ0XI5ydiWA/Ybglf4cYWU1mm6+Mbt27fbw/QGI6Km4fBoR
BM5glQr61DkeUqgv7ejJLFrYamav5WDe5MK4juRJ9OTcwB3kpc1e+oIZhzHOAw8mxXBMPCx31ty7
aF8C0gv4LTUSxqZ58zQO2T3NjDe8HuAzGVw3wfY0m6flpubG5fL7l+2J9MhQtE01+SJ33mA4kiP/
l/wAuGUtRTqzJvXMXKIkg3mJMfh2MfJtFDY2TGIHf/CmVzeaputWvp53ghUdfLTKZPSbCppw55VA
XpiP+dZGYmW5o2YWvp58igf4pyRRLn1P1KCJ+hy37LqO9lP/KxHhabmRmSJaouc1qrhP6tQUdeC5
P/vksU4eIMK5aOQ2lon4BVXINuR+ZcH5hn2aJFn5SM3MAj3DUTYM7mRw7A0Ma9pw7tflXbFKnZx7
uDabJdATVuuVk29XkOJEN7UxbMu82q902dzjL79/mcEQMZDeiUgZdPCZPDSJm/lNDLla4cHNS7jE
+tMboFFtlUxdpFRw8ZpQuiuZuSukbX90kPKdCakAxeQN/bAphbnX8l+bmTL0sry//DMkDFWSKkhS
bWTuy6rbE7N6FKR+MeHiB1OhX8vNfH/CIDqVUXkGvs1N3gRNOT0q0twwKVe+djMbEdWGLoHlXT1Z
sg+8sqs3IYriN1Ef/yq8YVfWyQCzN3qblcnLdS+ijaQZUjtzOwhg6wGebIm1j9vqffnRM7uQrhYJ
I+7WJWRgwURIkKBw2IaJXZPFBxgLr4Sw55rQDh+ig/1RV9V94KTyecyt+9a2D3GT/yld48fyW8xM
dT2vGldh43lFNAbeJGDPR0q5hyOreRgz87qCNOJcJtmXOWvA4ckGdBCrSYxwahUq2hk5dQ/LLzBD
eCY6gdabPJ6D3lFfipd30K89VFOCk8YEp1uKSwO4gMUE/pbYStb7Yxs3W7g2Q/PsbCEIBYgs2nKg
KXHS3JqcrPypmZOQTqwNu5ZR2OfhP9FuD+e2LejTd+NYHDxH7suhe5T9uFFsJXA8s1p1fq09QZ2l
yFQGZt7co6L2OeqgSFzu3rnlqgUIaBGrcbDaInARfwIrH0Z5PymFQs27cTo/ceqVqT7XjnZ2lIbV
5dAJNwGqLdNNHALOBmdW+EdBYVKrTZSOK2fgmTWlpz7iSpI0rmsYs2ZN9cfllXvXRUl3TyvYURS9
sYb9nRkUnbnp9kSB2eCW/+PsSprj5LXoL6JKYhCwBXqiHc+J82VDJXHCPAiQEPz6dzorRzHNK69S
8QI1QvdKuvcMZ78sAYqF9R/UCbeEVVe6+pbe9hhdCc4ozCbPYHImUPrva3hLEw9mz1N260JOL0h8
ZkQ9yDnRPBZwri6MvSh5uvNZOx+NhFRRu7R1CBU7/6asK/vWzuwhur5oVpKK3ixJAZS3B7GI8x+o
AMQ1P881/G8vd7brA6x9RC2tiw6ur02KmKe8dL4bIIodnbxmv1EvKCJzqbfgvyvbrd4taQCyzHxU
IM5ouUak614hrVYGWSVfTWqIsPfY8/UXWlstWqZPSepWRt3OsQvmRpiM7h5yo1u8xrXPYf6dgG2Y
FkNnLG3PPXzJqvsctqbDonbXf/naw7UE4VSlL60FDyfVGFnFI9y39vxD3DkGmdq/fzmbu6W24YQU
T5Q8AL6LGhZ4sR/64Xqvo6NL4iqBrGn1tH31yyp7sWYy5MGcTd7Hko3e6cgVG2U/Y/3Ynfu7yXJA
vkpxb6BgGfCk/nX9RVYWqXn5+5v9laaWaWf+xOI8+wpfy+Fb06ZBV52H8WP3er0r0ftWYfaUDGeV
VA7c3CzbgXQDISZY0m6xn6Gyc7AMHxS9ykIDc8cBa9s4La7Ehd4X8Npc5QDqgM9voQfBrCOQyd+v
T9vaoy9/fzNtCsVFPmYWgXZwdruM82MKtbGPPVqLZnMAjq+o+yWGE2EMyuTRUVv97rVfrcWylWSw
U4JxdezUCS7AErhRyMuP0fUfvhLMphbM1VAM1MKxKKZ86j8PrVPB+npm0OV1rOPHhtBCmsyjOQwF
cMZKNi98MY6tYR55Zm48fmVn0NsBrEEmLVsnO5sCnq/iW9XcFuUUdt0WzXFtgMsB5s2ySQr4Fpoz
UXGS9xHUBgL0HiCmC09XwC6vT9FKQP/Z9N8MkeZOYVOBoxX3n9I8h6WoEfQDINTkRlbuRt5ee4/L
398Owq08b7OSn/2qaG6ZykC7qBfYcCfqwazQqLn+Lpdp+bfaC3q+NowLrpnhLSq2BZHR3EBbeMob
QH4o/dYRG13z+WvryI18uzaaFtN268Jpwam7c0FpCH/NGeCZHHVl+KFby36xvDObNpLi2kfSYrxx
yAQza/Q+WgrRQlDZZnd6VKK+8+GfafT2lkHY++LtzNJlHtOyzHGdwAYrBOT9otSAUvzYN80OGs1z
1HqEw0CqsW74ILOwA578TnRN81qPTrVRylmbVS0rlAUk4aVl4BSUmXuomwTtZUFmWahaemqXm0WK
jfyzNpKWHDzTnNosg+IxkDsAqJIAdrgTte6TGVjKpQqmud6IsT9Svu8sTL0NgTOcD7tWTCt76G/y
4xCwcD8EpyJK/oPvIo+shyV2Y+PQ7J6y+OgUQfmiNgCIK1n2H13IRPblBMbfOSlyhciGBp6qFbSZ
S2dLfHllm9DFIJecVdRyoetdFjl6Ir+ZscVZWMkbuhCkl4EaBDGV9qya/6Rv3FrjEIjy2zTzl+sZ
Y20ALWOIvPZHnuXiPPfCPdSTMT3z3O92tBTZMW/Fh8Ql4A6t5Yp6kjkuQJye0+rFFN+Umx2cxgxk
/zGbIotoGWKuqzJzxt6P0ylpztzxDuiPRLC2hjWOIvB36u2NXL4SNkQ7FHCg/RfQDKzYdfICSK4u
i7ql/M0S8mwMMjYkgM4EwksbJ+e1L6TlgxxX9bEeEgsUJSix4MTssZO52DuzLz52gNKFH6AKyZME
7IUzbr7Wpxq9g7DtnWZjl3g/OExd1wFkZzii4h58tifr2Xbrh6UyN1Ll+7uCqcs5FDy3hnEeyNlp
5BKhygPpc68kgZjh69jaVbnra3fTl/fyff/NYaaO0OmnyqNLxZPYN3+CKrJj1viczOUxq7/WiQsJ
J//gV8mn2srvbT7u7EJ9CE9j6loPEA1Ah8dV/TnJm32SizbIXXGPBsxPZ3Q37vjvZ0lTF30glWrz
XvUE8VmfiJdG7Uhin5KNJbb2eC38FzjW+1gIyxkShUFn3nYwfJP5Vutw7ela7HcQQxKGOVhx52Vf
0lQ4YS6aL9aUbu2U/sqn10LeMezRLjwPUCnA16X7NSl+wMctgPQ32CQ9QIc0gqpUdD0lr61qLeB7
BZ4a8rwVC9cagtFNQgnJvaasfkMu7mBUmxyctYG0/V+qqhmHi9MU7Bruc2guWbQAr1Ulj1yS3UXa
ZCOFraQAnXNPUuhmTwpsKF70h4ICYGCmxw9Nlk665zWYErBCb85L9S1JrVNTfpo5HCDmB9VXGxns
/YRv6nT7TCxFasKjAH0HM+rHOhwgAU5lF1QcRPuCBEPlbczUinqHqTPsZ2z3pKGSnI0s/6ysKr8Z
ePVrdPhOpvLYcajLd9XJn8Uxz83D9Tl8f4cxdSnJHJ4VkwEzsxiORP/1xEmPuZdBX9ca9pD83FoE
K61RU5dsXFiZOzMvzTgZ5ztuTXCflExGyiRFWM05e07hTB+Yg9P9SPNMZYGF+94AiTRO6NZWt7Lk
PS1TZBCiZk5hmcCk8qiuW7K3RPIMc5jTmLQPLKumD65LLWOgxOtbnj2056ro26jKVfrsJYt1y8ch
PzUdhW5D6aiND7i2QLWMsaikXuAcA2Ew6Arv+6rKIm9mLOx8QMVw8TRCwuA9VTeb59KVkrjpabkD
lTwb9xNsvTlctCBsKHbic7oDHTGqZZC+ennQ3bb36rbagQq+cQlcWac6xz9NUidT4DTEqncXKJQx
Zn5hbunBcFdCvyBN7C1g1tpa/YfwX41lZc9YJwa8+OJU0uwoLVE9zK5l33mF7J8sxZ1PnYsSeAAV
S/cZGGLyBUqW1b1QpNk44Ly/sfl6yDSlnXeE+iQuYVcVzhmwEbUJC6DFhJfN9eBfG0KLCJq2nLl0
seIJfej/spHgFuMweTazUv762BBaLBjlCA9Y6GPE9pS8QsH9xuk4vBlHsr/+/PeD2ve05Q+9zJS0
6TKcE9cJK/oCsEpgGoAKZD+A1N6Yp/cXn68v+Jy0CWTVUcCsbDPw+ltz4vClhxby1w+9hL64Zc17
p5OExONgPxaefJ1z9wfQqvtl8B+gDrGxolZeQ1/YADQIgxBZwH3zrinMw0xhACz6HcR0dx97kctX
elPq6nqTmV0BEmbTt/vJMXYuaBrt+NACkjYYH5yty+u9GaSpKpFRKMHCUOLBc56MjoMSXcGMA15U
4xYgdmVd/aNw5VecNwmqadT4ziCokHVP1P7aQsObV8tG6l4bQzsYEwPy0E2DMcr6peY3vfjlLkbg
568+BF6vf5D3T1++Dqr0i8aj3tLZsbTZU2vlh9IuN0gLa79ei+x0yKvcrJiKRYOT0PjazQAIsS7y
BhmiaboxR2svoMW3aZCBQOoyQ9OLDXvAb+0I9mSbuvNrL6FtZcABgv0/zAR0WLdnu6RFB1wmPjwI
k2W6G5K5+u1kQ3NwG2zYBQqrx3munZtqEup5NmofjnjgszLcfAMXeu5RY0jnWCqZfp9wqNotjUFP
Bfo3D0MOj2k+dsbRq6ByFAxNCSFJIWEc4joZzBJK71AuFd1TKB1EzGbGbrQoi8yKuvdTn5i71uPF
sXPz3eg0P+fMV3un8tJ7EGAV6gI+A6gEfy0OMCqvv4KrTA6FOcqQjxVtg4Wr5GzLKX0h3gDdX+7T
SIhq2QOpmESuS+aILrCr9BPOHhtIDL+YhIFtaQFPxafJCvOx4AdKvGLn5tQ7dZWHGrO5DB3aFtTY
wZxu/GSQzvqUAAm0kU1Wticddmpmvde5LnCBk/28XOzeyJ1f5B/L6TrkNEUd3msntC+oAQflyujE
DnaDS7AUxInZyKYfH4pAHW3aTbwcEt7k5zbJz8bkwgZvS21ybX60ROgMcz3mHWC5ibShg20f6FCF
hkij6798JTbYZdg3ebaFtZnPErSEk8Y894llhVhUTjDWXhswVDr2dTZukT5XwlwHmg4WM7LErPJz
Tv273iX3ZDOTrz1aO+SQDk3nFFzVs4AeHkSVmrCRdrqxilbubD7TsqAHk9W0SiFY12VTlBf1eNOm
sx36pb93B3paxuqW5eJ3QTMeUSTMjdB4vyjhMy0tLmT0QFMa4PCyGO5BCto/WvDrfOhEKs9Vh1xj
mK0ZtXIWp175W3zCtRWnp0sQCeolAxpUKPNxsMRXr0/OFeAg11fcyuN1mK4q/MYDZdGJpzF7HnP5
CNPFV1tuMQzevyr5Oj5XJmXGSzFiM3RN+eRlDDwsODXcWT3EPLmVQiwiayAZQ6wt4PwfvP+/dUNf
x+aSnpRe4uONSukJaJ1mdSRla+9bGwRIOQEDPICMd/CnqjqWwq/C6nLpBXOXfyNZbj2a0AIOEwP1
OKYSiKhTt7mDl617RBujuBsVKN+4mqhbp0QmHsWsQqNIlrvWYN2pB/k4XNysO3qqTh/9uifHxJ3b
O5CQvRsbFylgJBwvMOBa/8mvKXjWXJU3Usl+v3Ri2nu553+GPUQdisGXuwpc80Oe9k7Q1LMDxYVm
DIepYmGfwxM9TGVuAxqFC6HreQOSBrWfoJ02RUOOioXBPDeyOXEix5ryvT1O4lwYdRLMMEEIpF2P
Jz+1RehngAcmE28+AxDevyQTdY9tQ7JIwrxoDx9HFZm+3e8b6NFEi4DJCpTm5o2oWotmXcJlcPul
AQnFBE4/eR4xDjwGAHEUgwymZL6ty+SL0Von4SeoxfDhy/Vlv5JodVkW1+3QjYM6MdRU7XtgyG+n
oawC4TIRdQSX6IpuNatWWpy+jhDtYJalimxmsVI8Go2D7bYXnaRQ9sM+h220D1cEM3Pvq1pG41Bu
6M5cNqT3okBLwf3s+8aMc0I8lLMIvYXL0Cn8+4G2T9IctvhOa6NoqdhYZAchCk7OqiW7vPtB5NMy
14Ff9hvJfmUn0dGfamhmi9kdOWcww74Z/bz4ZGWGsbHdrv18Lbfm3lBXpJ3a80zgHZAnp2H2Xk1H
fae183h9oa3kV12PBVUSF663LTl36XcvmwO/h6g4YA8fe/ol7b45L3i9qoU5geTX5tNvBitgH5a5
k7txeV377ZfgefP0YXAHE8VAGndL70aEFMWjN05JxCEUvNEtXtlUdcB8QUd/GFu0EUGrYVELF6Is
cFAaiQfXKKawrT6XqI8SQlF/skt/A1O89mKXv795sdJUGbwDGgIVUW7eMDvp4TldzZGfmvSDc3dZ
0G+GACN7qD14hMfCzG4Tb7rz5mynVHq4/uFX8pcuOezD1SPtC7M507IpVZQbXhUJ0sF43GvUPb0I
u+F6M21JMa0Eig5VhJG7rDqWwq227D8rmHw7pjpBZDEa7Y1QXAl0HbDow8xcdbNNIdXFAW9Kn50K
TMjrk7VSXvR1pCJOOP044MQWw8L8EYZ9z+aodjOjxhH7evFo5RI+Q2037ispxd7PLfPeWlwPZ7m8
/+CS0zKlNS2uKBRs1JXzOPHvVftLlT+vv97aWtAOpjPhrPG8S/GUNt6h9jMn8i2wc+0RFkSMZfmz
kTB/oyi8NpiWMqGXlCEHZMj4wt4V8wvLn1QN4zD7edsbeWUMHcWussFKWF7TeJxSEtQAzYdF6Tz1
dLip67Lb5bz6cX3qVhKBjmPvTEKtvnLB3miH0Km+Jq4Rjs2WCOzae1z+/iYHwPKH+aUDgvosi+6x
4heErGmPoZDp9In3aRtl6Sierr/Kyklbh6WL1Cdwbe9NtG8+8fo+Y/RUursRtPsKBRy5CRFceykt
d87wVDKYqsxYJnf+tER5cwf3skDWZSCqjXLj2mfRkmdmV3BPquDHY3vQoMx6UTy6nddERiO2EG4r
+cbSzkcTE9SB2IgZUyi93bHU8negEWzxA9cmSYt2sIJM2TCTxAqtxaLzIa4at8mwFylkdKqH6198
LSnrcV9BSm4qsYt5zhCPZXNyUxgH5SU/TZbz+qExdPi160EzuhkmGjv98OwDV2+Y8z7r3JvRpBvZ
eeVL6ABsE8fimk0m2qHUaE/CK5pPaTHWx4+9gLZc05LJnLeSxiaskBX9OdQKdNAyWOYt/MDKYv2D
wXsT5Qv6qUY20yUuxvyAoA5MQQPPMDZOwCtfWVdf8Tjzk1E5xXmBMGVXZjuKE9hidUG91S9aG0Fb
rGIqIf/P7eLsXZQwzRLoRxXUpfg/lGiR8N65jOjI65zVBjzGEpiZ4hpJaBe43hB67u+k3qKOrn0E
bVsSk+EUKlfz2a6camea+QOoJmbgzFtF8ZX0qkOvuZxgMpOXDpr27kOXNCfqGgplgvRs2fbPxs5v
0FjfOBSvvIyuy6IMNzXcPOvOjXLQy6HGUw7Uesur/fWYeN8vjcGU/e+NqV5GiNF3ZDzbh+SQH9VT
G4930yd6BJIjdEMZLqG5n2/YvjpCT/uOHJuDOLId210ff+39LgvxTcTUs0865aKZzck3qDsW5JuS
G8futXKCDsnuGErsZLBsWJmmYSXQ1XE9LGWl3H1PlhQSsYAtAUwS8UbcQJdgA7OyksT+KNK9eaVB
QhiJeBzSInl106XkRXH05D82XdpWVfbZyOoK0pG9gtrEjOIUeSndrUPK2sfQor+0ho5Albc5K2VE
tZV5AXxGPrdusvFF1mZG26VQCpjkxMB9XCQ3dwSO0oHj4k75sbnR4h5kx6k0a7jiVNm8G6b5Dk4d
fSChlHT9+Su5UQdSd8aCzqcxL+cR3q6mgFegdzdY3Y6DJHR9hD96Ue8kRx0wPSsmpUdLL05Y9yxz
KwnwxZ1PlKfWL98g5ctC/P4OWmV+OAuf70RhAC3mcz+cKlPFZEFjn9utuCdu6dIATZblaFSEPdj2
omQwGs2LYaGJcP3nrk2IljogYJw6/mAtMenGqOD2vjZ+QS30WBbZx7KDjsHm0ktNRhsSy6VKw1kp
iMdL6ytZlg8OcImEN7HK5Qx1xtpz41m4zb50huJIWVNgzat2I4P/STfvfdRLNLwZo6C1YfE6J+f+
q/WV3y7PZTwVu7INxFf1fbiL/f/sOiAfAqz6/2CxndJIuZObcTrU+R6U5udMDl6A9urvdjF+fuzD
a3ki7SxIFaeQ84KkUeQM2Ql9wWOOKu3iWBt3y5VURLRUQVOcyUGhIrGZAqdG1c6R+b5o+cZ3X1u6
Wq5wQPAzXD6QOLdhQM3BDAp6Jxn3iwOwT0YJ3cD2vp/xPB2B3Y7esszYXuPZBjSdy+IR6LSNd3h/
ijwdgj3AsZeKhWKKIA7jSYi2kDQCG3sj3b1/b/F0zHUqu8FoIBQfww4sgKVqSIuvQ9GFmfjmmVu2
i+9/B7TJ/44NmwiDQV2bxZ0Ja4DqFZjykBh3w/x6faWuzdHl729ibzYBduRiYbHZzM8w1P1lwug4
SHmyEdxrk6TF9tSj11La/XC2iXWblMZhaNkXPopj2UFOPm0/po4IB/a/36Ms29Rv/ILGfTHuG8fN
QrQgPw+DsTFPa++hRTSOzFNrpKkb05GGTf/MgBKzfCAYoWRTyGGj8LU2ihbUbS4X0ioTaPoK/C53
9Hdd5zw1vf+UqQRUuabYYm6sfXctvvvechS483ac9iwLKK1eHLM9KPXBVpWn46plmo2thdvY2RAQ
LwtgxlJOO0Pt2j3zAge3mo0Pc1lI/24eng6yHkxCll7Bb8yu4n6KWPmx6NaB1YmSozHBzPZsl795
9nVi99743AR02moHrf1wLbJHkxG7li24+IbDAtuV/w2i3FhHfy6L782KFtYOGwTMJhng82YFFTSI
F80/XOY0X4pKOudWodgGtvBsL+HivaYj4T+zpYYNXDfc2FYn9kXhkS7qpPfUeSb/5uQdsKTGBGvc
wBEJi4QqjAiIw/rcVd2wv56LVnKdDnkhI5vzaoL0QV+3+76pw0x+mQbzZNcPHxvgEnZvkh2YJR2X
pRrOMvdvIXUGukRZBJD1ixdzS15tJbB0u6Nx6VtnhGTfue/aWAgBcXD2yZiGD5VoPB30UtLMzGHH
QuG+QOqIzo78KRrixUByD3tW2M3h+lStvIbeYhAQ6MtKUiGfGh6a4AM+f+ETM2icLNvour5fJWB6
EdbpvaWspknGKsGOY37NqRHinzH9D9Y/MLD3o+uvsjaOFgs88SFdo9ohltQmu86bviZifhx9yGRN
ELk10O3NF2fLG/T9sGa6UIiVpUwsxOzj1Lasu1EaFRrKVfehgyV0MP5ewZJlpj8bRMTu4AQFjJto
flcoFvV0i070/hbELG2jq3voL5dJwuOMddmBL5b5RCFpfMS2tISzqcqgtpT87/qneX+VgdL89+u0
8FOituhHxF9x72bjp2H29yAgvF5//PsJBczOvx8/GDDbJoMj4hLKms8QFuuipTON25mP6ZGBvb9x
z1t5DT1YFJG1k1esj5uxEIe5t9ootY08Em7rbsT9CjKC6W25jGHLFgUMzuzK/pl1SThxaHPJBiQR
UP6STgRk6VRQjnUW8Nocd4XMt2QWV9aEXth24OUkSdpDWLGwHmYYAnSq7Y4CmkKooM/fbIhob2wB
KyUpphe4+dLYnhCdRI1+LgKROC5Oier1wlYxPGsPfwrnqBYjhrrhz9FqvlxfKO931pkuLkJ5DuF+
Arl+b1ymW7gaZfdju7ghFGfnG8BR+KFhXf/bGu3+OXFtf+OjrmQmvRoueSrEMELCPzdEF7V1iQJm
Y9/zpkWPMIdzWl5GENXZKLutrVItdxS+rOhACQwDGmP2obFv51HdT2lklRbAvtdncu2VtPQxCV7m
wCuLGDDMUw9J4hDczTHokuoxccgP5fiPiyc+VNBieql8rnGAogVsDKHg9V1lxqcWznBgQmz1wldy
ua5aXoxT4UEUt48FyY+tv9wvaEVfn6eVj6GXyI1ZunbvS3g7y+bBdCu4UBXNo5N/DKrI9LJ4V1Ve
1ZT46QN94OzFp//V1fP1n76SVfWCuNUsAGrPI9YRq5w75YJm0lGj/glt3/EIjR66cQRZyTp/vBve
nNYgwiOtZoA1UCG9dp/ORflzbpyKhD60Pnes8NR5oeO0MdraB7n8/c1o1pwmWc6JexoLsh8Xuke1
44B2+sZ1YgVWwfSiN6z5bK8cYJtVcCTStLSXA7COY1gv6A3D/ze/w13AiUVre8dJSnUeDL8HBcbM
9txTbnT9263NqZYDZkInuzZhXsNm0hzsaWl3hKnpc16I4ibtEzsmxjxtJfPLU/+9hbA/c/FmTuFb
RMEW6pyT8vltUTRR0Zs7iJiEVs3BAmxPKShQRgt5nta6T3vLC8ySRnO9pXi79k2144W/pGaDOiUs
gTzb3APx4xygw1CGZpHRjSvF2hDaESMfJ1yrFlLFNYMkS9tDeQ/1WDhd+0AtXv9mK0PoZXU3heYF
XaYarniJDCjjxaEFjDrw3HqrLbu27ep1ddsbpZvKwj1ZvXpF68SBSsR0W9b5D1E134la9mUpn+Xi
vxaGPW3sFaujXlbpm/UB5dwU9/eyifOm+IG6++3UOXemKAJwiusI6+G/1k8ic2YHN8k29tyV7KVX
zOXiQIDUbQqsCQfKG1kVjImPUnPbuYGy1JYhwtowWjqxCWnyHNkLevXzMbfED8XHL75VP9n9xyhg
qBb8PXskK2rIcbptPCj3FsYFvylNsmiE4wBk70s3RI9t3kiOKxvhP0VzgXoAZEWaWNGanmTC+9iq
7GYjKa09XTszKJ4s8MA02niay+VWedD8bK2s+3w9fNaeriWBlKfQYpolpMt8/66bQXTh/P76o9c+
shb8XZbBlKVzYVZoQNSjmBYHngQJSvGs+554W7q2748Cy+e/v3M+FMzN+wnGL5yCukbSMkyNUkZS
+WaQ0c1ofH+iHL1cLtBEmwzPbAAnHRmHlEvpPuDe7EV0wu2SkJwHc2mpnd8KdUhLIBNA/2+jTjEe
ORLklVk5Syj9Qmx0Q9deXEsPAOKzUhowdKkStrdQJMiIOrXGHYyWNjLQ+6nV0avrkk7VpGa49fj0
V5U8+O0Xam+cTd8/CDu6aInZJ3UxuUMTVyVPQG4QyU5iPzyXQhmH2a2WMeCG8k+L18rv15fj2ttc
PuybdCoTG2TvMqnibEJF0Wu9MnAdZwe34ehjA2inh6aX7bDYNmoDdg8PH0lee4ta4VxtFV3X3kDP
BOPgmzWqkfFYyTRycfwOe0tZgZP5G2tqbQQtGxBzGAVtce4e/f5L6lrf07p4qJNk6w3WgkhLCXmu
MjPrCrjaZX1+X5peuRPNYG4sqvePb45eVGdTUlLDgk24DUh20Arji3Trvb2Adl+0LFCDt9G2WQk9
vaqeQaCk90Vfx6ZT3xnKG2565uFoM9Xf01EZG/nz/Wu3o9fYFyaLPK/cMs4IcW4SlPEhQwxA1Qsh
YgGCwBt+wzqnCnm+LCLoxextnNrWXu/y9zeRwuRAsqmHG6BjPXJ6l3sccPaHpdwib66sMl21hJpS
EYDD3BPrvmTGgy9UhF1ufz0KV5aYLrxgOIMrJq91Tg2h4y5N2HQYpqHYWGJrU6PFOE7LIhMWToJV
48FJ4S4BGsLwOlhdPV7/+Wtzo8U4mc2uVqPrnnIOcVoW++3vZqueuBYfWnTL0fQQ3mkdpwunT5bj
J5e9WO16XlSfWG9ZAUwN5efrL7Li0QdH979XUenZTdN7HJYQuONYgdk6nRMO7pQePMZ7vjddV/Zh
JesO7S5HQe2rBeQxD1Psa7/KbCp3Bti3R8VEZ2/cFVYmQG8PMEiMjZgB/5TAwX3PWTYcCS+KA8S9
RWglltpndb8l7bI2mLbfKJrPeTbyPJ6gBZyOdQDf28AZ08DGQcgotqpkK+tdV5+oYR7DBsPjsZUa
Pejc0PAcUnMjBa2sRl1zQohZ+pQBCZ7l1SEVVeQZdyYvN0puK8HkXmbuTZ5JR9OVbp8BEexVryZ0
WwKW1a+z4R6LTWu9FfiM42rJTKLKbVOgJk6ddJNj6TU0yqbKQi2x8527pBX0ULouunXAO/vKwKnN
4ceGFCDfGy4Af0EOCSwoGtVUfYLaA9u4aK3N7OXvb96dWQ5u97iDnGrYJY3uL7C7whbWwteDb21R
aGsPPKgCdFTXP82y3IGhciqt4oNLQsuAULwt0OXqvVNK2KnqKZgt6hO36Eb6XjkY6iZfjZdZTeO0
3sl0hwcoM9AQjJNjy8eXhS+fZgMm0r1avl6fprXBtIRYLSzlvPT8kzdM3A8a3N5vaDG1MLBpjQi4
DDMJLF7KuJ2abGPRr7QqHKZNIMNxilgQoIQY4atPy9CeJTiyXZSn5Q6GafAAyneVzCPbID+spf/Y
yU73HGNl0qSy9lF1Bm/5zmFVf2/BHiDwinYrE60lPO0mprrBNBS33ROsMqO6qMJa/Acz66Bwnpdy
i9y1kjP0LjhlC9hVqsLyqywVKNs5l03/IDsRTl22scn/2aL+rcw5uupD4i0OSucmqp2WQW9mA8xm
lxZGuMATIsi4l/0SYMTuPVtB9mMEhrYGvXEvqs7AaZCmzylaJLhdYDJOZjaku8FOhrvFsGg4GnaG
/9JyTwxpoWyLBVC7pfU4QAfkayGa5HFMqHvxEzJOdpZ1tyVutzviDzSqWNpjpRIC8kpa7+dhgtlj
0eS7RCTlyzh6F0Cd7x8HzgnqhTx9VqUUu7HKXUhg+TnUMRY+Bi2B3fgFUzbk0COt85K8oPG/ZAER
E7AMRZ21oS1T/7EarPmWDVVxkGXtfpoXji5kT8xno4L7x0zqFJLh9VJGNPNYANFo2w7tAciHvpmM
aFo4P2L+urCBjq/c533HrKCuRX4/u6LhgeXNUyRHjv6HU2fTt5H6uMTW8DHYt8qnZkirarmZXQgQ
5Z5Ut1Mvy32mSL8R/GsHFB2LAL0WiK8ZtXvKWgoTXYCxWDQ6Ut1BOyU5sak3z51ogMzP5+zOlQoa
pQOfGhHUg5d8yXvc9QLpeVuolJWcrWtREAes/wLCqNATQoWn6KzQgRjMxslnZbvRFScKyA/6KcmN
U587p3LpI5X6D37ubyS1td+unfVy265IxswEdCHzsUbzwyHV4XqOXvnluqqEVfuWb82eB5bECT4x
4VC3EByQG/Oykk50UYmxgijAYpMEtXYSmv13vxyj0rw1i+frv37t+doRh4ra4nBfTE62MA7OABV8
+76tpp0gdGPq10a4/P3NQULa2eL19pycWjmWANwnkAtallv42/xYluznx15DO60ofIAsdQrjlMAw
qa0RLPKpGz43MPq9PsCfRs87KVeXNmANLGtnsSQnksAqzPgfZ1+2HLeOZfsrFeed1STB8UZXP5DM
WUNKsgb7hSHLMgiSGAiOwNffJXf1bVeW03nDEefFR1IOIIaNtdcwE3Lls4rmfqzqHhHjxi0QllO/
jXy2a9HyamVAndx1ldPd2WkOVwyJaZvYCdSFA/PcuJ4c0w33hC98fGU+sRyC/qIavnZMZk59YUzP
4PvhafhV14Og74+jgycHfHQIQFKoq/46TcWumqM+65Pg2izCRWQeVZlvu0vXoI8D+VdjfVL2MDkH
ERPK2SVcv1R+/BXpVR1SQTn0FGIonNIx2TwvqkjVxc73uWV8skMsnRNqrIFyVw5f2xR3PWiB7IWR
PPOo/s0YwSqaml5iIKNpvo+CDrkcNYtZBmqTX8CV9ZI16Lk3+qgjf1pr4Hh4c0hIuTP6q47ey9LP
fO8o50sd9TODdBonKCEycuSC3WhyrJtTmUwPXS2DW3dcLsEjvy55g1MXjJJ4eh5nrDM/nULEBsSP
Lglfx4/dQvpHLw68rEnVhbvCr8crCE8euoVwDgIqr9wNckDl0mGy2SAXLKmzoJz+DKYOTh9/n0ZT
6UVhuWsbnBI1b3KYHO37tH39/d706+USnGZJovvq6DJp6Z74+p7xpM0nn9y5Rh9dv35FBXSkZH5F
+tIlBeKZZ3Q6DWJ4rahlRj5709QyQxfrE2+m68XWB2+q7gVwoUFeYiL/umgPTl0zhLMMHcS/zs6b
D03zznSYR4QhYgFO+MNU/H4Ez9x5guDk/ECKbzB++ADtXcGTbQWL7Bu4HTmHkVNVuCFMgtO0sTlx
YlPEVameW5kimDBM9Or3n+DXBUpwGkIpuzqMGDgMe8mDr7QdEEWTiguznPx62QanDhqLJK0a4f29
l5r7+zRh330nVGtRKrWfgbkVaD1swhryCuNDej6N5NVIp1sh4QCUtFndOm6ceyS9R1zrnGv4rUJt
Gt2zXl/BFXglfSQIaLUD7ByACU1gawRPmSapX0I7wXUoXgABB1ddzd55tBTGExszkXCVWtdmCWJe
8t+P4bmpcgJNMuTAh8BXyh0PlmgfzkTeOdPcbakM6HYekQbSdhO5UNace7OTM0oZigbX3GFeAgsq
nGZUd05jmn3iJPoQGD4+UOTIbn//zc7NjpN9isgksNbHN1MpgPXGO5iI3//+pc/MjVMDioA1VeKG
cbmLSf2ljsq3mdQ3C0La/+zlT04kEQgZxxpNwLp/abkHrXV/1S7xw+9f/cxDOE1PxH4n6oTSdMfh
LrHlSV1EdXQT1e1Dn+oxE5H3+Ps3OrPjnZKdG49Z1gRxsiv1Va9oRkRXVKiWU3fJkZVeaPVnGtXg
xxr+6QhfYiUjI3Ak+dK0n5bQSQpKNH8ubeNcmLpnTr1TjjOAvTQyQQibTSwT3zGbGf5taEffhf0l
3+Rzs4r8ayESN0skweRDxUOjL104mjyGd36uJVRif/ZEThY7Ok9hKBTOoEHXNxXRb0073HqcXCPf
aOOX83NDLhlznRuvk6VuRTiE6DXi8tjOOczJsyY3XpfL+VLM3LnROlnebTAhHdFVKBC4rx+r2dpn
Grawma5jll4oEs5sIackZxgOu3OKrPidLf2NW4dr6qWff/8ozozPKbd5hr10C9lEuVv0FlmM2ai+
EP6MUvfCvn5meE75yzN6vDb0cIOMl4fUha9Y9415X3//2c/sIKeEZTYLHUo4FO5aUuUjgXp+fgvF
O214FvgXNo9z4/PxvX5a0lDkLXWTYg9MkodKvizDuBbRAynb1e+/w7lH+/H/f3p9YyNGlN/jdHDF
jeHVAb4iF7aKc0N/so7rkiSq8/DSJQKuEGCWtwhOZ8xceLLnPvnpIkYiGdSLWFli9HfhOK1YfYnA
ce7BnizaFpBZSKCE2FXuANfKMaNzDbbmkgVKAki/1Co+9zYnS5eOijXOQIFb+d/pNGZB+1WHeKO0
B05+yY71zFM4ZRsHrv0ouTFM3Pq5K4CTfmQ44/j5/fw59/InZ/SQIHrOjwIgCaN+AHLxFHa4emmz
vP3Z63+M3U/zc1Qe/HFt5OzSKb0JHUhq2oaDIKurC9PozAI7pRqnifWiZJQlHsJ7HN/7oclqeusv
F+R458bn4///9PkXaswQ1Sndl3NTF1MC+sniKoA5XkAuIPpnFsK/0YtDePfIBPDn2IR6x0pS5iJu
L5EC/I/19O+ASvADYf7pG6B8rCdrFyQxtMZFFGgZJJnwRjNmY0i7bTJZk8NAur4qDexeeKr5NYtp
uPV41T827hzmTjR2e+m24xFxnzBJhcF/tkR0yvtoEEgqYl/VUDZrJGVXBzMPzer3U+fckz3ZINRS
psM0gOHVl3BqGbaY9Dd9iCRIFfzZDvfjRvjT0KR0HDRTQIZFy3YRLDLR44WErfszFXvwA1z76fWb
2NYDmXHuolkLhrFXqWKwvZt5CGG4MEhn5ucpw7hypYDQK4x3nTE0JxaRQYmP2BJfRpe6Wufe4mSL
gKNxyHpvQf0LQsZmoerj6UdkM7kXI6POvcXJLtHGJe8ZbHx3cZqstFdm/jJuPbh6/H4mnVlhp8Th
NO0QFNakwOiH4YVNQzFwcymB+txrf3yln54x7PR17LRpuiNSHDkNUX/+Ye15yhIeJHXF6GBrG0XK
7uaxkU/tGEXX2lfufWzd+AJG8IPT8Ist4pQjTADmggNS8b1OGgXfnSGJ+3xSIvwWsS7KGdfJunNL
uhG0Df28TuHpCOtFTLjKY8k1cxxn0/Swtw4kkVviBMFWK6KfQ13joFJCt4fEiVu0Rc0EC+eu/dK0
UXs19GA937RJ4z0HczVnTevAFGYQyTpdPLLrSG0KgibnOsbvrZiQ/WfV99MD4lIrm8nKoOklIx2i
rHUgzmA9uQ2iof+KxYbgjla7ehebui6WiiC4Xs6aF6F2lqJFIN0XNXHCASdO8hiPY7qe5JVstOfv
NWy1mw3kuS28k+B6XYMslA1m8TdNxBz4LEmEpzKkKj8N2BJzKabpMBEsBfx2eRgFF7eqsWwz9qWo
szlFa7aO5uBep7BTr33ufDJkMbllmu4ItWMR0MhcSYeDOx8M48EV2r9w+P44BH/1YE+2UBsFtFS0
ontFaPSepLN7pdPEj6DmAMJpSzAlotCwogugDk/dOM1ZiGwJhwn0MXgQIqahYW2dEWvG+7Tqp92E
avNCE+PX5RNJT8qnULSON3pNunfhtLJEcdY3Mvej72xOM0Qnr3+/9s9tLSe1YJ+0nJbhUu+DwZ/u
+in+7KLZvWskCS68w5lz6jTnMnI8jr66bPdGs6JMX9yUb8eqRmLVJej9TDeGnPLIeVDOiUjqdi9G
YDa5p7124/G4PApu6yLxSJvkflObvSUx+wqB0HirXZZcuD7+egjJKbs8gEMEygVvONhmWnKk0Iqd
NPFUlN0YXiCtnpsLJweApQAFU724B+hW0P/1QJFH82Ko40ej7HeaDHd/MhvIKWu8IWj3Ryl8mDHG
nyK3fAzqmGY0uKSbOjdUJ6eBbbUjXN6SPczftkh0lrkzlNewK/r0Z5//4xT66bQRjh3npbUIryt9
ii2tv7devUM/9VIe1bkHQU7eAIx3BngTbqQhdkv6dQhYHqPvtjTgBjp89Wdf42RfmjzH7Qicrg7I
L8gHKBEMQO+l9i/cCX59JpP0ZM1XTMehFYjSHdtSZ9RrNsihvf/9Rz9TT5NTInfYJbKjVagPFEqu
quik9lbcG8iQeUPDUA+zqPwuoyV57yswphCiwvdinqv7EIg6sqSaeV6XPbagIIVT8ywD9xPaxnOX
LbYRX+J4bG5pWrZ1biIn2IBXog7+MsXff//xf71ZkVN2uNY42t1akH1kcfxVUR9sWnCos6RLv5h0
uuTmeWYdnNLDU4KeRpjAcd52kPDrBdqXaAc2bfH7b3Hu5T++3U/LoO2UcpIR7syIBMvScOtXInOj
C3vRmdlzygBPmgh9ibQSh7nvXrGyXh0HL//7D35u+E/Wbzq0dG477sKJ3y1m3WcpqMVT+QBY5cLQ
/BqtJqdRlB1tWzp+uH+pMf08CH8j5SgQ0gSTYR4NeRv0awRlXjK1PfcgThYyG8fIryok4Ej5nctm
bdINBOoXdolzx95pAh8CAzlCEMN5TxeiM1JPm1SQ7zbmAq1tcTO4QOqoSt0Mi3LtVM4FY7NzX+qk
MDHwAImIpeg5gq3/qa06+CBFIZt4Jlg7Xrh7nnlOp9RoVIMtGs8g0SNeMocmJDeyX4nJZBbRBoQB
QoouQUjxGTYZOaVKV42ELBNEv33kGQUBtqud49Sn5XZAStwRmSASvpVx1ayXhHTf29kZ3R1EzMs3
q9QkMtgmoH+8+KN6J7NZXirRDz28HGQAnwczsBczJvOXj60MgfJJ04D5B6eouqO8QPgVCOZhKCeE
srvBESbC8dpI39/GXacQdq39K2qH5SiggjnCfYcdWqfyHxVplnXfEHqMg4SuZzS9UKW6zkscuvK1
mZDKFw3uB1ejNfSIbma9gvJ6eKpaPii4bQV1m/Ws6W/gTA66qon5hnnarNKqctZB6DeIg2L1Z1xn
ohVEhuW6VNMiEdYViQ3z7UcbrzG3SdssGwSMtO9zCXZ5N3nm6PZDvW9HEB9J16aA40rnIEwQ3HnO
SDyQ4ya+lzXt13bo5pvabf06A3PfrmFozNeRGZpbB2kWq5kG/Coyo/y8DI7auJxX333T+1ek1U81
uH6bvjI7v+mvJ9NQkPJnt6gdqwrs3x/CckpzL/V4YWVyQ+P+KiqVyErXvvhLGBXwUX2QakT8SifZ
dnYXuIUm4bT3/EaugWkBh4tcuw6pvGo5okw05VuvsjsDgnkbjjsewvh6tPYbgsyuq6V77HXL1iQK
NXhAIy9AFG7heAFOeqz9B46LdQbOqJvpJqg2vEqPYCk3aAinL1HA31wvFGvRqwDnjA9/N8PunDYm
mYe4n7ym4gnWbyyrEPDhNnGdByI1BXpuDBaqBm+D7OpMIvcq58q8eVxtrK/fBxp+BkX6GFNlMjz1
HRJNoXehbOf7gV9EqTvm/uS8DkDf0cjubFF+dG2UjUhuPcSxOcFHokTV3YbcBgV1lHsbTiVgXINU
CcnCtYFPJu6Y+spNWvi0NPfdKI6iU2WBXCT8uPZfkbB0hdieT0EfyHvEu73iBtllXtd2+RQK+Je6
cC01gsTfXd3ekoiyjPiIq2CuRkqDoxyMMUv3NA5AHKycvDSgcEYTZJlyHB86i5gQacQOtZKzndsp
RkRa+n0xiNAOqLyPhfNFRv6SKzVcRSF9TcP2fiEq74PhsUroUzOG35A80mbw0rnyRPxtcWmdha5O
84oNeDUX7GEzuptoTGwmkrLOw6C9KmVFCw+N7BUYmRCrRd5bY2Q+BEhADblbI12wu6mE2YVBc+/M
9XZp2mec7nXujXpNu/Sat/boGvUZ95PrPnCWTNJpLwgechI0V6QCgyNpXH+VwkKogH6dFK0IdUGq
4AbF1dckDO+XyP+kaLDrw/iIa7LMhUuuwaaBmxVashl6lrsRKdJ6kLe+6O79wV5HQE1VCQIPmo5b
ZpNrEi+fuo4cBpGuykFfJ7V59GtEtLnomWQ8oPsgEne0X7ZOhcDCMli3tvk2IBgyD3u59lUHcUWP
Am1wv/e196KXnmM4GpLjwo/pOzXXOpZ668bwFIzDucwoBwGx0/WUj75/69IUDN3aXukyHdcRiGCF
O5IiiKMHGLMWwAp0NmM+YU/zViB+2FXt8m9AYq780r3BVBWZmTmitoLgmfKygDnuOm1oB7NstSk1
Rc6Cf0yMfoGuF7YMCbJlekWKOKBwHPSTlQnkN3h7vEKYt2k0oJue0aINlzV02+7W6igDun2IXLNC
aFKaDcMME9qWr3wgB0dQpsocNjB3glZRIRDQl8e12apQvnWk/WoHqFBmNVY5TCJfwd16rEkLnYqG
F5jxltfaKwHCcBp/HNx0HX/ktSZuiVRHam5Tr9op7BRBVYd511nkj5WAIEpZXjOVbgkQ690yc3Md
C9FmrT8cS2VuHZKC/OdGT8rBBOIinY+dCTPjm6PjptfQF2HUzUqUw8NA/C9N55CHHiHZr1wQPB+4
r2W9XwOmmrtDN1VvS7Pcl5G/qVEYKaQb7kZdvoyYIBkz3fWCDRInyfLdcaFAo/7j7Hk6D/1yY1Lk
Xs6xs9JReFBldB/wha+9CdwYL5KPzIDs0HTWzYau5etk9j572rkemXeQCPAExuKtI4QBXflBY1ce
w7490HilLHIW51Hfdh440CGnO9qnUF7I/sA7TESAWth8R5x+yA1KrPN51N7VFCTfrEePiw122HC+
Np3CHENwSDLqp3QE2hEg5D0ox00V1I8pYtIRC+tvAuS2ZT1ggrBZ3Lypwx1RuCaF2mwHnM6ZgNPJ
JoYNTUZMhwdgyI3fVwdkOVfQGNjXMpgfOhfkF/Czdlr3x1R2flay/sWfOyR/+CnAaB69gIC2Q0kB
1Gxyr+DvDPM7d3QBwzXzeqjbd9KDNR2pGca0SCrOAMS9e5qgyx4515DOb5rEXiVOCesKgwLC7UUx
1snDFFZ38AW70yE+Gy3hOqiQhv7h3JvXrCUH3ao0t8swFKDR31LMFvSEKAEPofoaTkGX2R4nvEmc
OcfgByAN27u59kQ2jeLFZ0H9yTEBz2U138JnE0wmtXb8aScxrxb/I0TOdFHWewyzWiHtdHKbOme+
SDJuy+dB43AFkMoxU/mjn+obOsvrFlgm0/K+Uu3KmxCTOoGYqZjd1lUYbxsO6R28JF9jFn6KYYzD
Oawg+qBu8gFx4YjBo2WWKG/l8fKep9F+xgLOA5d5EO/JmyFqu6LXFjI+7c458Xp4w6hRot/pg7db
fsT+pMquMXmQYGLo8+IEiM1BWPyUunkZyzuD4kJ1wbdoWu7byvGzaXaGvIHEAI9bf7Lo7CQai09V
kmTtFCCKEgdJZWOAlgnfdKEXZdKSJ1V5X2UQHVQvH8SE6SMqUiwA8/0mQjxtCptS9Np1iuxXtoQk
pwh4nflks5IiNcFtqqwtg/eqH1A0juSawi0li7RCqdOMfDUpuUBmFbU3rMMVhgGoXvVhiAyokd2I
snvzTcpAX4+7LE65egfDdA6LbkaEFOa4Yg9lrdfxHCHNdOgzMbObMI4hqxyfSRW9dJAzF5ArX0/D
/KxG/6GL8PVdp7z3Ap7kUzA/Agn7XBM2w5q+LSQ03cWc9HhQNYelrA/Wkdulr3bprwWInujkXdUR
WDZ6QLHBhjAv0S1YR3D3nLJShQIWgEJ0d6L0mkPUCEyOhPcb6nTq1o+9aIYXCLbLoaF4Rh08yLOh
jpw3QRJEPdYd1yXELBj3ygCxhrNwIMFanoYWPGldwzZqKT8QIs8imMUN3LwfmWtzONzEPNco8Z+T
MYa4GRbFqA+AIMmNqS2/a8OJX/sBYfdA4ul10xH5UHWIwmqckN0HHlJUMwaj+zLnTowLbNC46bG1
Sfc8+VRduaTuh4ygYIEDExmPdZDO36KGpqqopD92eYVKbAsAU+8QsEMxYp4to0OM1O05U24Z3xLk
8R5oCxusnfXMHD6Q3lEilzg8n1hZpXlnE6irWutMXjZozAmw372qKUQQgaqewGnnzevteFN2dsH5
idCVo8UnfQ67Ib0ArJ+5xp/K5LwevkFInV9AfUQmFJ6h9kMUm3IfSvtHjWdyqrgRjI+1qYNlHxOv
UM2c6WRcjch//T0QceaOe6q58V2qZoTVzvvSWnef1L7ZII8XSZzdWF+4Rp8ZpFOCtTfgwiiXTh2G
9LpecP0JchNeyfASW+4MVHmq0B1wTYQdXjoh/pjeLVN3JWt09VTLHwVncgMU/M8cl8mpTBdbB4y3
qK0Otaim1w7V7wPaxu2q6+0l98Qzz+M0FL5hyZwqsYiDatj3BfdctYgHP9IXUKEfr/PvnSASnwBP
aFy1qc+G6qAX2j4w0Oc4qjm/2sB/j2w5Cux1jyDhta1Z+J64oPQjuoRu0qYB6dcLnU99MOkt5crb
urrvILTupsfUS5JjPQ5LAoF6Mh7TqRq9LC1pNWVdFcDV3pMfVahp4ixKwhqJrM1Y1GSqi5k2zZGO
vl3FGu3C0CUEmySZ/E1roFpjDHo6KOLjfbDMJAPOBK+MyAIKJcq95pEeeZ52sKVOonlnx6BIYqeA
tJzf1I5HDzaM2TaxS1OMzE5ZC93s1vh0WY98qFftAkvrtukXeMdE8lhPVYCo1xaqfzZ9RlA32wak
lC9l3crNTKA4BF4a7PSiRcFnwWEQSuQ+RWJ74TpekhGKfvuwjPS2oq1eBV3SQ3dMcKAvpVqPKdhT
v1+zZyb8qZaAxQlpKyvkYYS1xp0PvHg1hQ55E7wP97amTu6Jrv/vDeI/3pb/Q98l9FwGTu39f/0n
/v0mEdfI4O598s//+iQ5/vvPj7/5f7/zr3/xX5t3efPK3/vTX/qXv8Hr/vN9i9fh9V/+sRIDG8zd
+K7N/Xs/tsOP18cn/PjN/98f/u39x6t8Mur9H3+9AdccPl6NMin++uePdt/+8deHReh//Pzy//zZ
x+f/x1+Z7AV7/dur+Pa37bu27xThhwKNsv9+6f/5+/fXfvjHX176d9icIu05CWLU0T9iCub3Hz8J
/x4TlwSIwXVjz/2h+xBSD9U//grCv/txiDAiNyS+70cfScC9REI4fuT/PYySCPgcgBHX/Whc/M/n
/JcH9b8P7m9i5EeJOOQe38v7IV3439Ue+14cekg3IJ6fuhGUDSfwbOybdgGWWedkdpw7l38vGbjq
jHaP3kzFthTdCyWdhdvECAZhixbmPM/3E/xqr90yXDPK4XLY9+kB10tU59LnW9rgJLc8Kuzovg2V
rIsaEo2r1EQZ4rXstkvDGr1ugrsfTPygcqLurZzZu0W9WxkXqZALfPcZIcu+8vVt1S+AcBP5FEfN
m055n6Erl0/y1htM+NBq/bVTk8kZ7Kt2TXtkfTM99JJ667JSAHmEXjvYbZ6CoVJZKJEnjRw3Uviz
OkKubg+2FiKD3WR5pWqodg30vEuN9N6oitt1WLN6tRhZyCQZQaCJ4r02Og1yNe5Clq6FaRAX5CHG
m6cMOZbMbJJFhlfao3SNrm+Adwz72wEtuTzsBHSUcL5Ll+o1VORdNvTZqnl6rjgs88soB9v+O6qV
a0h7eQE58pzBRHvOOO0gdu5eecLRkTd0yGW9dZ2x3zgtbHQbrvktl0fIkvJmoe4jd3ehQ4ddK0W9
dVBMu4kMjo1oh3xJx00yMTTtfYgTIX42a7/VBENCc5jJR6u6Z48B3hquMCk8lXtwkpISJaB3B8a2
zbib7mqTdNvYs8MuWAwgPeS7w7Lzm2TlvELwTosCr82S2cyruJ3K9Zxs0eUCdYOypXD8qs5AXStx
aTV3APKqPNDIginFHK0YEoHzRXEF/DBJchCSecaTvkcIyoxdPXqHxKuEevmtnMmQC9hP5LYcpzzp
4F+Ojv1YRNw0azxGvYbOPli10TJtVQ92Z6y65rH27j2kl115Sq9iAk4DnxAo0M3uJ2eJUFCiT7AC
BKFQJlYLsGK5r1v0M6lsthCc+7cBWUYorMd8wfm/TvpoBKrWNBkqcXBHxFCuCWnrLVm6JnMUM1vK
wn5XpcuK4JzIofuHc+QUe5u0hnAG9yqBI7CztwA127wfvotFTblw4D4g5UeFPC7eqk+UuKoHKq4k
rnBrMUlww8YmOXpwosPCHuHT6oCm4daFjqECB/XkldCgKkpWmkNVOrLoR3UMSDXfrOGFGOzgUWLy
tO+7VQvx5n7seJs7mo+4qHb9AdeL6zhdNgpHvluydSLp+FqZtnCSxv8cxZO3wg0staXJgcCSjaM4
RXo9srsNaW55rDLr6mYHag+AkQ6tkWF21sPsP1cqcXfaIlTLKBpls/XDjCzhY8I7t2h7OBEgSjXJ
LIRUu8Szzyk1r8EEfoTT4HiWU/SlVRl2m/7G0HhnuuYdauqh4FUb7SlfiqnrvobAuw7LfBSDa4+A
AzXujyv1AdPFaoSJlkbSEHPqux52s6/eLPbWiZY17ErVLnSTp5GRneqVegrGOMpq0rPcaUO5HXt6
NHRxV6WDq+wsrrgvfRDEYucONryfNZl2Ii7tN4DE90Eq+FdPtO9RLYBRse7eW8Z+hVzap7CC87ND
RZxVZb8LWlEW8NynORP8S0LYW9AWwDIeFJA0akZ1HQ5geQLNRAhW36wa2ONkdhL9OumAmtlRIMQx
FWDDwAvG2PgqrRt31ZYkLowzkLydW7lmywDX8hlpywzlVUnpqiOwJemrZgUQ7r0n5GkMuVmzsJH7
SMKpHUEou/YFgrpuH6Haz5RnFrwZ2mnj92UE9qddB1M5/dgT6gRa7Vqpohzst7m7Qd8amJRZRZXS
uOo3TzCmQXcbTzmfE3daN8OVK9trydNha5LpulYA2gzg+Ixr+Vh17E5TxAOlZX2biHE7Dua7Kc0D
vEYKt7Ri27TTlutm2+jkW7AwVtByAJi0bBMveqhT716NN3b23KxEGVbBqP8auLXMKo3Zodl9VN53
ag62/geeg8w7Ab1JmOQwg/nkftjQTUviXbXUYdngMh++iPO28pbiw/rIsh5xD9LPfamKUYPAI0IX
5t2As3xRlAbdP9MhB4WMuF3G1efSgOANzJGs7DaygKBrqAKL1PMQfA4p0Nxhay/dNcGesYHPFxIg
eXRT93Da4yPZpgNu1hYxtWBAIA9obtY7LFAF4JntHQSAY7jabRvozGgf2jKK6dttKNJdMrDkYHWa
CcAJuSO8V4S4vzISHUTQoT3UDbC1IPyt1x3DYUdhAwthFMpPDbGkqppcyb7MIMfP4VwOXlrj6ULP
9ZKlVXecFBo5rY4zvsxfq3kps2WBSWQTjEeFwuIQ8OA4w9dgqhLYQ/XM7mht36t2zha3+UaQAlbU
LYAQS1g+cdy6ebg8K4es+84+1CEcOdqEf8f9+5tc2Fe/9cciSelOCdEX8Ch5jW13HSalLNjSslXk
lDcBrg8ZfHl5lir97MC4BfjzsG8/Jwwo1dCqaxtdM4khSrBXQxfXf4ZZTIKOUzgD+sOJxzp1N4Hc
jmwnTPCpcy3gcA2dysjyECQm7C6ISlVRvEG3X+yGZpxA6+v3TgRPD3Qryh7Tq/YsFFLwvEm2rcfh
qedDJxmZNz/UL2NqGdI9R7PrSufdDapjuQDxgWnPQ5/4KEL8vXRavvOwWgvPHfqreVUjzDxLEYWX
l6XzaFUz5mmYPjFr1hpYQqFw61/Jtk4zXwzbxjCxnmyP8DEXPoE+rqCFK8urukanzRp8JtkJgKnd
E0biFqZKgHJnpHSOMPMCJ+xJzInagsFSZT4P6yJFIBzQf/K+pCAbWhfQ/SjMdnHnV89NtlMaoXwa
hu9QSrIMl74HDTvHOJrVCvoDkyGtDsxl8TKX4khcBXxlphmLqqckkTXAUtc+dELAmWh84f1Qwt90
rBADIOfM+7/UnVdT3dq25z+RTimHV6WVYJHB8KICA5rKOX76+9M+p7p9aWNX3+qXfrG97Q0sSVNz
jjH+iTXtRoyTPDxe4PqN9ejOffYQCTo0qRbdzrbA8Lr2s6811e1KkH5qLLLKvWjtVNrGLtuNrepZ
WlJ7dr8sO8mQQSp6x8fcg9tqsyn1hWEeJniaxJyHraE9kejQH6dBO41tlR41GyTbULUDZdWuy6fR
c2KBKVlXvcilGixCTsNGaT9EKqbQlD8mLdZceVnWsM0IHS9kAy6PVp2mNa5PnIBtGJX9S7793846
/GQ8JYUdQ9m1eI4oyGa19JpIbjwTEix8ZsXYpn1eUeIkBmQKGllmFKO1Je9xhH0DSXuzhFDPTdG8
aKu915z5coymd6DuGNKQHLnSBoVM8z3DO1KYpLcGkKxrR/Cw0ry3xZyHg6KsnjCSxZXl/j0aq/eU
fhewiA2Qpv1BZ2h4XFaFUk8LW7C8/kcGyXNXpenBtucnQ0vvootOLsd9Z3VX0qp+ZrZs7yTLU5je
uY4W3dimTBJHLvsYk5zNNmp3IyXNDHW0ieJLgWTRae30aI75QZ4hj+mqcVlOo345zPppNNLrVGuD
ci092xSX0zqYvliKN7T+djCSuyyX6efQ+3E3kHIkSHEwm31LgZQrSNsrhbmxUxjXbe1caRTcYsIn
uawAPmV7CHVpvSkz81pypNAEWZnZRRMCY7y6BXRuUuWlW1w9mZgO943XiPgmdvIANxhX0XsEkAkQ
gvMzHzumYOsbQoarRpYOcmKek9JcvUnBYhqHBTfqtHcboiWVkvO2CrCL0SCMq8DsNJ4dz8zEY9at
NxKeYAz3hYe2Iwl19SSrveEmlpOEi+ivSFCuKs4WIMBhhEhhFmVQyDi4M4Z9YOB0mRUG1x/JEKh3
WoVyKWZo4lGpT66V1ic7eo35eGLq3JTaXl8Zh1rYZyDRgpuf3JcONoKTEx1Sx9oWWnRDDMLLGNE2
NeXrUNr4Wif3RBnsjAJUn1ooYWsXPMxCfmGXvFmqhrgvPIhoF6iNItM4EMz2MlhdcpSjlzLV5lPe
q4U7johulNZ5MxYt9dm4qd/BNBdqmrlxKibn9WU0VRt9pveTmqMUY5jB53/+7Nf5Ip/Kabdku0mX
UhdPZnKq0uQWq5UySCPlaFk5raUsH6TcTHxDTd8mMGSvxUyZC6+8WVlec2WeQFPXO33MTkomjX4B
DKYAwe6XNhW+kgO2tHznKe8tL104QGPNOonKDNtmeJhQJod22e3x0cu8EV/4ILpvl/5cI3w46abO
CCi9imdO0dSyb+ex2xWaSoJKfS4t9qhO9qupuNM4N20s8AO5ZRmwT5ynZeWSqrINRhswhGHAOYpK
EjGFYbuDxtbGLCzfiW59zLLuWiz9mzaL2VtH675aRXOKVeehXTpgIEhdfhNVUlBLXDhRggk8410X
JQSQzcMMqQvqSXOWdPJBFNjCbsd2eMbNCsh9elozc72rcg6SrHUwbjkvepz47bxgcikUF6abhadx
bO47zdhVREADe08D74Wd7MaiFPupRZaEmhtirhPjf+w4H6Ua64+T4pRHSMicPJftKs27tq0nL49m
EZT/FK+tANNRKFDX9iZRhJeAfO4hV+1ErRg72eI9h/UDQh/lvjZDjVAX47PCB33oz/2cpeGk1fl2
zPj1kvchyZkun8xPCe7FLjHz06q/LOZIJ95qOCxyUuxrvFX9hW7L1rxEtA96n1DkZbZGl4pRvDxL
F5EK61dNtcbD2seDZkz13bS3xkA9mjWQWNJ9pMXPkTUC8uNQNgN2e4rpvEN6AHSQHZg4HK1lqwvX
cHCkmAvJk5X5XUnE04QczRtSztrS2lzF4EHA7VjftJYDaKA+9iZdfwGqKkLB2IYeurxGRQsfoRVq
YDv1D2mM3aGh3YJtltYwFWwbA4OZ0j9sl5GFXjxp4MKu0arhtuUTPrzP5czvewG4rZSfUdxzVut2
aIwLpVoRFFnS0NuNo1tIy2eVFx4Go7KXVxN24FHlaXXceraavliptp1z9atSJpjEVcveWeqDbBBa
wHBm9KvYOChN4rh1w9RVWpVANVRxKQpSi3p3SVmYorJeSt1qvYron/vJ7KG2qDQlVaHm7pxXCRKQ
NeKI6t7h0ZY+smHqYFohPvXgNlndefDV+JOO75tdLqeBfoUjdgAyPDlrnrspkY4uDpIAwayXDPB+
wKwywo/Q4uwhQymCbqPdKAQ7uM1c/aA/hG42aF5fOQNtHzyAMb8vs4xWYYZjsUbND3NmUtEXDIh6
Axhh1aPzvNbvA3wwLJzA3kooiGbSXXAX8F2ULoZUcD7NCeesdW9Ogx7OkVUHo/wzQi0F8saSbGBW
aUn2k1QnAWnJoEJul+OcFkd7lJ5yaFNekkFygMvv4glzrI35cSyiS3wsC9dU89WbJe1pwEMwUymZ
lEX4ePGxwm1WGIl7Ltv3Dz4zjJxEnSgEMOns++jCBtM9rIsJcET+F2s/rKSlAXTM4nCd32boepf1
Vp+WzXhqRbsfS8UzExgeyZyVfmcJv7CnlTMys4OmV+OrcfxpmswhypH1Fq9jaC2WGvZIe9xIvFjR
3DPNmGZf1Gaowj9gIP6pmxiNCIonV5PFLpWl+zi36j3MvUxdD6vU7zazUxfqdBfgdn7s61UOOiWn
B2puQLLlExlSjLXswlPjMvGiqew87AT1Y25ISB2Ul4of6Y3cZI41HiNu96ETTW1Y1yvsCRPbtBnm
41ax1/5FPEMyH5mGe2leUJSip005UXfmKozAziFwp0PL4WCtePyVn/b6Ux7VOcjyLruNnTHQjZ+N
1Ey7nuwL35SBfOF7t76VrkE2Rvc2VEaa/+RZEwKMPltDszaTA0kPnjqbCkF1Dc0n7DFPs8KoJRN0
4D64TZQGZde2bnTBIMlh1IIX4sSg1OUT+VNB8Rirjc1wLwlaNX8dEF/xINuDLNGG2kyl/UEk0MRy
53VRWEtq/oh4yWC6SMbcxKdMFeeJFoziuzj0hAu56hakKzGqUoXc+nLW1X4m5ReZQURBBI1DHqVH
RU3BYxR9V3Z5CQnkYnLEe6OY47kcPoapo6gy0zutj9DKE9AieNWDBJa7n1c8jp7tckziu9S8yrMs
93NdxgUinLBtCJ0J+FqI6TV20Ez19BBaYj8MHVfcrhUdvZ7/kCeuuCzq147UGcUY72zCw3ZwmI1C
G5GwWqNXEKIB0i29l2MbBUN+uzq2Hqwb10NyonOxiiSULM5Sdb228XEMR7N8TmLrPYG4mKy5RAeC
0jmBwVBOK4aYY2HSUXRXTH7pnqZORilen5YFuXXUwxkszbmDoGJ76JlBlRGBwbX4NDlDHJooE/6k
lprEAzBU1Ecldi17GxnywwBc6j2c5VBihfhg1x3jpcjXSg5eDmCYBW18D0zzg/SMxO+K5aVvtCfW
LTeksFYYiwUUq5nhG9mRZQTJaHC6HwNFncV0yYudws+o6OaSxViBoqey+izH6OmaLQzGoprToses
0Px2jZ/gVFIMQ66Dc0FwkON20MVKyC4adbVbOriGO/TvqcyBuzjr5uYk3IQCyMbS059MQ3HLUqSc
mcNrN+5oH2pmIQPd3tqMgdIaP6q4fCqjmROCgtLGNA5uqfasShQflNO6N47Lc9tIZ8duriq18eVi
uCh6+0yLUyMxYZ065Di5MYTEUaYMq7tjVzmfmkQ7bvfKEFjFcJj0BOpvBaVlc2VahBb76ZRfDHUc
BZNq/JxS0mGkjde2xLT7OH17qmz8TLJ7WZUTiLMUDLNue7VKixKVkhoI6pA4no7//JKalc1PH1U/
gzmxJslHvk1gGjV7j9oO3oX+JNV843SkhJuZ/sQWY09EjLo3JCwYlf1xdoJhVDs4q9rkSxYEnsas
GEitNMBOCveyCis940BuJmQwFvar7PV+Uao/rEW761FWxxx8rpnz/lUEoLjCfloMKd9N5mh7k1ZS
PVgno9J+Zj0UUC2qbTbH+tRwnrtYRd4n1nQXLQx8yFpDuh4fZR3RH7HqRdDYgxvZ7aecNtdMI7mG
kdq26hvOLWqJ0p5/zq3FCNp2/DhdNgilfGtkLi8ajMyPjCto1Y2vwXN0+865FmN6l0iltVFsc8/I
rrUsxsETEJ5P5ELA7TzTYTHCCYsg3hTV4Du939REdyKSrDx57Nw+h3G82GECloHCTcJjTmVm3I/R
0S6lGP8mUkxGW5J9RvN4Sq1e32JIEeRwu32TkEOKGAtCu3OjVrB7WeC8P4r06MAKTlZ2s9XiYdWl
VHqKnFwsMQZWK34K1koJT5RXkFvd45rOtzCB35PUaT1rphLpNp6WremeAX/ILMXdWivHLs7uUov7
NhnS6On1zhr1j6EawMt5s7MKIWNRjOzXy1mq6PxJDnrXHDXoO2rSBStPoT1JswxTWO9fTbM4EWL7
BGuLM6wbX6dMV5HVV4fRpnKd9hnYss848IMAVFetJRNAGjtEvUxuhiwNithJdoho/TjrZ9wg1zDW
sUZ0pvI5rblaS8if2+hAZ2DqpjexwWhTB0bwJHQubmTs6tZ5lfFZ8TDpvI2a2W+M7LmjdipTUAxD
KwbWL70coFmga2w5ZW+/z0VVXy8TjzeO0p/RGucuLRs7+vxRVTOTy7p/jXIAPp27HsVyDN0WCmzH
TesQkwWxpp+Vpr83oluZKgYiKiu1ZzICgwdJTDJ+Fnh6eY5A5+aYxoUpQHpqi4PQ0HApNvm3eEnu
J0Ucsyp5aQpyroaaY0/D93NpIGwV0fPiOKlnNXbuL01c+tUV7o5MjwW7KgWlPyZw6+rcfrPzda+b
jClrzg1XZproSQnj7UXfrwY2d1FnZOEagwTJxJWHy3qSZB40tfKtmUfXFOOaNzr5xdq+aPi5e7MF
o2uC+J+gJfD6Xq19a25PSm2Exqq9yyDKTAEjlMFzdJxspQ83g12end4wwbyRdU45tesUryX3DE7e
SmFRLL69VneSnL6i6L2yNTMlsohzUkm7zG2t+DJRPEUvH6qBB9wZxWeh8QdR869qShsOi9WIeRhD
zUNbRhgR0vgBO5yXYuJARZlxafXpa29e82hVdmElD6Q229yTxZ5J5hNQ+PW/3x+tED69R2PFYAZN
+Z4XRQnsNCVkKGgP88wZNUZzzlA8TAWreu4oi7rsJnU+2zj5yBZD8yOhXmtN8oYg5SgN1t0Q589V
MdgB9RZ5KOVwoLYYtoGEbQEkdwjhedNmn5QlNgvBXXZKRhnx1iRLrygurgaWj0cqCRuUlJ+dtGL8
o1cD5ZV6TkzzqkstP4N9QuqN6LdVyAa2PazNsAVY+1mupR8Lvh7+WKL12cg3Vh6nFNpQ3yfZ9lap
PSp5dRJN7Lhava1rG4WfTHrlZDcX8uo8Jw679QLWAA86Oc6Wdp5yYzfmucxBrGWB3cNWGyUOH0cE
FhEUnlMvpyaVmT0Zd2sjVYFUA67lPHdlltHUdCklsTb7+rYalGY+ABbgCqY/NxMwVmuPXrU1cBiM
+xAwR09I6eKpSnFbGFBmhUKxad1Hoj/13aYYxYk7yCT5VZ6TzJXJZgsjnKapE/HfqWH6ddl+Tdmx
arjTPlZk5GfGr33O37CG81V7o2mmmc/s2DMXSOaYo7jbHxLT+KlGDuhuxw6vLNycMnI+8ul+lDKM
QnhdQa3hlVrl4FtdcecAoZpbXJhp3PRibN3MykSodeiK6BTCVS4lmrQJNqPkGqujMMAEApsm6b3K
eV9mvQqlqd0UE7z0SBx2qzJj1u1Ys48ORAm7nH5HVNnBeTbgvHiJJp6adQ0qujOvncY5iJz8ph7s
3TJcVyW7fBzFD0U03+jCfJczNHl9c22rlUwXBLxR8eGTTlqDUsRBUnH9ukWLnEnxq6mNmVslyk+l
SvBhj6XXtKtDS3ZYtWOPB0FkUGzU9E22/mjK8+AaJn76jkzob98NkKihLA6z6cngDmFpL0/zSG+d
HMj/SFxOSbqpVNulU3IT9c5Jt6ZQbS24tbq8b6X03hoBT5U6UEvpJ5OK/TqmV2i6bvska/1Vay5Q
GBRLdN051NiqOYYz1a1vJFfqyEi+0OF1j85lAiHdItByre0TcVEB0qdzJ2oY1epzTdhjIqSLNivV
E2dY0Bb6R+4YFpTNfvKU59yWmOMKw6NGfYZz1XrCebQbqrqV2Y/cJWhxFt5iQdNolbc2OukdvjcQ
QU18fa2eZ0zPXKo1DWOerLs+s5m9u3D8itApUJ0vuHIyunprwaV83Ujv1jGHFNoxkhhW60UZA6mv
rxS1hVBvgIdKPZuRIjCuURWt2Zm5Hepp/zzKjxP9vUto79WKdMTXV/NVq8d9icqLG5pfz5NqEmrE
uEO3Zt5OKrVUHWxfQcSiKOq1UrzBxaCQY5nyHlDtW+sRFmLrDUIyXawqjlPfLfu2o+0xCcw0G+pp
3U7vwK1/tPHSeTmUkr3ZJbfwCC4kqbroioKNsltiQKDCEwOn/rbnygiBQCfN+xruQiV6WmVjHv3Y
mX60bdowOqB37Jo38tZbb2UO4luk5hRR3gd9ARafJyUdBtExwWri8aM+yLaukQEn05DbSJd7JWy6
BQ68sc81drxGaHjftsTSjStaqHg4SOMGb4r5No3rY70yNGtgoJax/FIOgmqsNMEmmlh3I2pOvZJe
4d2ys07aRpng37N4dunBDp2jP5FDmGOi2tLQx/x1ljyzVh6SvMNgRM3LUKZ/0NGFuHqDYGvRrdqf
CO/11EgLFxOaH714DOc3zIp69S2tc7VqOC+OxutY2rwBUrPTiwwD3I2FV4z4SGzl7iYrafSy5wx3
TmXalmHB3AUxxbpfLDZDDU2BOUkdk13d8hNOkKxqYfDMjwkJ576Qk41f/B+b0v/XrLrL5GdbddVn
/5VW99+YeP8fce82mev33LvwNc/yjXl36Lbful9Zd9tX/pt1JxnWv7DXUjRZlxVTUbTNdPDftDvJ
VP6lE4lhw7lzNAui339Id8CB/3Ic6PUw76CSqrKGJ8B/WHeSof7LUXRVsxzLpNZU8Vj7v6HdbaS6
/026k1RFR5Kq/p/ZKQTDDFPPHGBJ8/tMXI4p3ZsW1ir7hBaWDGrYtHnBmskX+U/ZvlSSjoDnG0sL
SZKmo0v9hCFP1MPTORsauoTbX27m9b8/wq+EwH+cSn/3yb7QACtce2Mt6vN9PZ8N4C81B7idQztW
dvqSetsH5T8XRp1LE0ZKA4chLOIC2RkVe6b6VS5CGNxmlKB60RhGMGMFuJrP6vyo8Zc1Y6ceCNjc
DuCPzQ81Go6z8j43oSYbO4ho7l8vRv/uNn8xd+jXwZilJMv3SqQ/GIoa2upy0oRyloQcDmp3m6P1
hQC4nxOj8QZHDzqsygTMrrazhbdOy8+GPPBIX/eQOnd1DTYXMZkut4cT4/IfVKokgxRV51SvjSAC
o6ckfdOLVYHBmF7UC+iOgrTej2og8Uhw2untdDlg9e4N84qQtRhetUV6brvkrUjZT+2ZGhci7l+0
47wCv11pXwTqUW4qiRYn+T7Nyuted0LYkXcoL7zKUtnahumyTFbfSZ2/OPX8jsnPyv4acxHZxpQ7
pMHsk3TaGUCh2+2lkQl4mcI/r9F/iOi/WaNfwy7asklGa1SzPUXSWxS3ONXpbZgZNbP4qZq8RZOe
kcoV3mQkpzUmdqaKX4ymH4N61i9H2XGBF97sOnnrC/U6aoqrbeU6jcKEddkltvMiyZrfq31zUarW
lYQ7QmvEDy3/qPTxK2pjGrwW5SMTD4XeQ6IPL9PrHGqTArYXN62G1f2TCkxKwES7h2yyL7eV3dXt
STWB2ZYlOcYifbC7mpGMsl9y69JRl0cRdwc80w92GodJtwYEs3KGpXyhda9vCTVrwZC9M6+EA5bL
7b1OdEPnBBNPhlqexxxpSUNmZ6WHCoMUKanOEswDpdGvm7l+/8v9//2SMr4Y8LQY601FSaQdg4Sd
AViNkPUKmN7vmvIm79OHP/+Y38kctpW0rbBfjDu6AhOvTq+z/WA0O41Jvc2wVbWLv7wY/zhX/24V
bT/3l+8vbGkYmKhneyl2AigPh3qS3oYkvULoVePcvNw4pLu6jmPvlIlpCWqoE77mlwA1+3SNH83M
2u7w1iAjB13X7FlKdGajVK1zAanSbM91lV32+hJkbOjok/JDt0i7trdRSSrNXtjLq2OmR8b0Xrba
QWX1F7lqXyFY9Yg3fJSy+r4x5L8l/36zExhfZB1jpdPF9AbXG2m3bNEIElx+w4PGKyq8kbtbNvY/
Pzrlu11A++/3Vte0dFVwTtg7umn+MHSrgogLqD8L+yJvNylokwVpunaucDKm59XS3NZT1u4YHAkP
GT5sZsVoaBnULogzBlB//mDaNyfCV5Z7W0YDRmes3bphNIaMhcrYOFrScDF3q5+2hi/m6YDcrwnn
VKPbXC57szshcj9UUk2emelps3XB1g261jGv7JwnOgBfEtNpne1QXZpTX6z3a5uf69m+WizzWBlx
aC9in2DllowiIg/J/FtmxHcP9csJZ3e0+HK8ZvtIjxiC1rTTU4qisbtDdXMHpQzBOxEszZz+xfHm
uyf75TzJs3Sy5thK9wv4Bu5bA/KYofuZG+UZwU/6l+ek/E6/wsv/Vb9iJ9DVIqZi+zxDKysN5a5o
8lts/lAGFNpFiV43zRnl8S6aQ/WS9Ci5RukHxzgH80R4wMLEC2C4zYy/VEa/M2HZPtH2979sF3o8
ZyT6aOl+sGyGuWN1SIRMkxpBxEPEy4ut0p78eZl+d/VfdljFsCti2iaeqlU9JoPy4FjNPqniXdMO
HpKMv7ym3zzLr5kZChggHmdc0rYVGE17zaAW/ajhhMZi/S0ExNje+d/ss18zM6RSdebaxPlBj7uT
1WR34yI9kYMEqFlnb0qcF0+dkPI7zapLv4cK4zWbftEcx9hTmAQECLSgW7YK0SvOtC+T+aDpst9H
0lNfFcFsjxCg9RnHDOtozEYw2QikVf2B9xO6fvZeLOZRAzRPhuGE4DzadbXTHVJTvVlQYzomKecW
hNtMoXJQmvWAyfo5dTAmj8o77Bc3vRfFYd21AONdqA9gqmv+Pmi8Z7KAjjjlryYkxMXW/vJY/jEs
/90d+7JT56kxLTgVl3uZCIEJ2JyNuW18OgPDuTWiRyvZMprxvmvNUyzkoBZPVnGGyYwvmhLAaKTc
bqpLfuULJ6s9rqYcjkzvRzph9FvTYt//eaFuLdFvH+720H95K6wpSlOlMsv9iljOMOdLhr4+DXkY
A6UYk3girg3uG7CwbXLIXS8jnMS7riEdwfDqRfWLxLzLpaAoXzPQpFr9wEzGW2DOtFJ+1OsbIwVv
RW6fyCj0AXpK8ADMTf5yq7+pMf5pHH75+Jg9Cq1fi2qfgjYjcbyJWilYDfH859vz3bf/sjvPrVOB
SVXV3qzjoB2sG7TZLx0i+D9/+6/irf/VR+pfd2NrRjUujdU+0VI2vlx9UWV4UZ14amEwwGNTr4ex
uOgrm4k22m1pYKGDg7rAMrLbgAmzk5mwZbSW8md8jFtYIXqr3hedfSy3OZYuKUaQSn3g5OsPS55D
Fbd0T6A2Rsw4vY1S/qHm+eVmY4InvolwIN3XkXVZmkzKO+pR1FOFPwmcZiKqarewtPs6j7zIYUA+
MdRMYzwYzOs2Gl/NGfQF346biSgFrzeHFBIwn05y1DtIWvfj3DL4gw3T1MtRV+onxcgf9YVqHKjJ
1TLlU7ToZYi3MsPZNqCKI/Z0ZByLUlwwrOzSsGJcgxa0BoQENHpYME13rXyiCZ0WL8+HIFtNbBgn
5qPioTQMMGPFyzUo/gjikDSFJJ66lcqgdqxxdpWj/YiNWVM1GEhhlSo4eQolheIARUtaYRS0MT10
Zg8vSZTumhS0Pa+u0m2gLhFpmTjSxSh1V/AeriNa0sWpD04aP6ZElRDusSctMyha5+S0XAhiKmOF
IbfSzAB8nmtJupNN58Fwin1WFVQzacCYSvdWrEoMo78Yrfyi4Jp6O74cSunQqMt1YognnQkCcqVr
uJQfGOOFxHP61mTt9Ibkos4JGhaqybWW0nBq+irQxAhuIm7+vGi/qVj+2Ul+eeXaeYLMh8nufiA6
yGNeuofA9FLn87kdqrdVh+U9pxfAM3+xTP+uzte+vCNDq0FSHPRqL6i/mjre15W1qzvlkTYGHRr6
JDFW3YbkfZa9VZ/nKjniuHEcQaat68GqPsQk38LixmraGC86zWxdgPrYs1oH3QE3Li3XI+40eww/
RqgM0gdGuRfYX/hOJH3iXfQ4LrYb83giZSG+edrLXGUtZFQebXLjqJNnZfLhz7f3m9Lha07PMi+W
5mRsOZGA3tamgLlzN6DgY3xRZkE9SH/z+v6uRtO+VEQyKkcthqiwX9X4Oa/FyeLHqmYVqEXyIerm
DUf/S+QgJ8H6hzN+jrNhRx21MyYFojNnWK/f90z2/3zl31QzX0N+YmbwZVbXXLkCR6cYsHppKBfY
yOq6/VsT9d3t3X74L6uXZgFG8MB1Nr29q9XiQxi55yj54k0DgiNJ/9uy/ebo+Jrvo+q5yjHdVHtJ
XekEFQi1+glXrf/hMvlSYgjIl0kycHCotnRqcgHttOuP9iCfNH24YxD+8OeHopjfPZYvFcJAoKou
Zbx+ql5Fvm1K14RwXmg6wkqVUG/4KBcESd9oE/P7pjaZppXFdT7olw5NJDzGejfGcqiqY+AkA152
9rtYDd3HOJexSEmGRtSnl45eQHYueOyw5wriZnGySXeDY18WSmbRdc0sSOnB0ZJThNcEJ4r5c4im
C7vHZlUzxyBl5+5AsxqEsJm27Lc7ECsQ6yXUUVLXsl/rwCmW6XhLLN0wa76KWwWXitn6XDmF1laD
VxfXYZyYjouU9MIaxN4eYBLDTjwWsekxM33u9XHANk3j280pTlxFgomNMAFG1BtpQfXaZ+tjWSaJ
iy73ZPeOp2XVnWZAKbF6vPWEBxc9xhuruyT3h3iJ6FLXGw76hdNBDOOlSLRnZtnXDgZS0yz8EYrm
UuNuC/hU6xAYl/JoV0a7s6vkqrL40s5Zaw6jnmO/IMNbv7dE/AMjrKCKNzO8TrqMMK8Flcq6wG7l
7mBSZyuVfhg4Xmp7uCpF8dDk25yT4xxf8O3oPWMfcHQItcYrQnQWwaNrYjz0VX07jRmxHvFHvqDZ
VLMCbUf+5vRNMCZUG0M/HBup3qdVcsaxZy9a0gry2osxZrMS85AM2W1btr5TKmE9OHfb0cXxcS8m
69xQRfRRlTGm7YJqG93oKaaGmBn1DNHtGylGWsZxGMs/09rGCbtnU8bYzjBkeHl5e1RldBdRho1R
B/euj4JIJoRBMm+YQjk+eObwlx76m3db/nIiwZZoIqfpqr2NFU1eSXcUOeCp/V82wt96odqq/tUC
PKJXYoSvsjEzRvKwbDyMnZwxhx/wm7Msr1CBGsf0WGkO7l5m8OdX/duD9gt0ABt2Fn0+V3s9rUOI
74SGYKM0t58ZwpRpnWFdNdYuS8DZs/5HbbcfKX4Cws53o9oCWkbh5tdoqc2PdXjq2wJ+Oy+CMkBr
SdNNOXi7tNVLnlUPGtWNXTqPUPyEu3TGxVx1F9uhqlIMNra0hyZ6zPmp1aKe2ulNX+K3TtYe/3yh
6rZJ/qY/+5qRNTWa2S+yTNWtajvCGM+SDBGu6SFSDXBUpXF84IpUT4PfSECovM8QvntdmRNph43j
Vqxt1QFUBrpV5Klw2uI5qNNZcdfCOueG/aQL7A0E8vja7D7+/LG/Q0O+5m9pSw/qUkj5PsbQjTB4
6ENYtDE7vlzxUpG7RyNeglUovpPDtajwW5o3qOk8zJgdSPanw5MygUgN55oRF9qjF2NYg2LObpdq
8lFPoxvdWf1DKiV7R9wPyynJroWMqnIDUaPBUyLLr3Nnb6FViCXnxpySy7n5McQzAnUHpa7k/w8v
9csAJY9STHiQgSG7ANbuUEGNcD3FZZ91O9W5n8V1Pg7nCn2d/F+cnddy20oWRb8IVcjhlREkRYrK
sl5Qlm0hZ6ARvn4W9OSLEcUqP47nmjQRuk+fs/faKdk0VrJOGKfVXbGUvC0RdMt4cPteX5vhxwD2
LA/2oGrdpLYwiqAERe6V0kMcjeJ+jDoMbJy9GlYvmz2gnfBLxqIeXrLsPjJ+x8r9UJ+jfCvR8eDA
6wTXmEkXKul5JplRBb4jtXSJsk67JaC7Qbyq/fFonK1GGd7i6JFBai1wuK4kJcF8P+5iOHR1rjFD
oGcVhNKItB3DHmfGZUBva1HgMOjxkLUReQ5xRcYGtKzlUBKmGmk349RZyeuU4VEj3Mor3b42t1Uu
6LN453TARlN4ayeqHiMZi1Gna4sWAYEkslWoPPtyuip0Y5n6+pHzJiDQ8k0xO9rt/S4K0UwRxfVO
Dbeus4JatXbttD2mmfVK4DJ+ItPAvO/dC9GtaokYjVCAkq0QhnoH5NGbquo2n3/JSRB7+uuppVVn
1zplyoW+8TxfJcoLkhsGLXMNvT0FIn0OtOrZUJSJ7IZ9GO/PdCSbRn42G3XYw2tL24/vn+ZL28Ws
gnJKCs5KSjPXzM37Us536qij3e+uvSxfr2bybNn2s8nJrw0ZQ9KAIzNEie4aYPxC7SfP+h9J1HkC
nhoL5WBNFNlJz9vjXcBOHrH1f395LrXLJmbP3zV5mwK3VlondgmQ3JW9tTZCpO01DqqhHfyVBrBu
PWQQYo3iqfKrR5X+Tmyr22pI0ZZo1msSy3ceAg5JV5bjJ6AjvfGEwwIdPQF3wLljPBQRaUlDuxGk
DllMo65smhfu7ecW89d5QgBZYs/i324ET6V8S4d5VzpXT2gXrr86e3IyvSGs2qgj1+/eNILF112N
OUxGebzILQfaxrhLguSZFAIaH/jDmmib1vlNnInfTq5wnlO2HnXU9/fp0k+dPWd5r4X0TiuwDWNy
VKz2PtKV26TQr5HXlAu9SHX2tKnmwFEgZWAYIcXbekiWjKLd1gPS8lH6iJjUWM0EoYy9WywUb8If
fn//y5SvCwLdmW03Or0Za8x5zrU+pcqVAH0N4zYpGAhESgDvon3JUKsqkYEvXY+fzE48mlG4U/rg
gR5kceUKf327dWf6878eplZOKxmwOn1juprL3Mh3ldbCatIe7Sy5UrteOACrs9o1FmFvo3BmKgt+
yDCDp9EX5hpQK+pDWQJ4B4vh+6t6aXAwjzMcjKat4SUhRaGlZuvDfUpFl0wnAUlaCUzgXmduCtBs
rS6VK8Nu39PBxoHn76FZ7EQvDAgIYgU94AOQB0Z2EU0wTEa5mRxpWF3ZsqVKLZeSKKf+DzRm38hX
ZgyHgV2v9OmiI68L2U8bQlOmAaZZNqewTmlpS0CHUcxz1ONAlXSUsS82/4FDCBLwhYSYj2IfMy0s
aSJqIXWD1LzUfFpCGwgcFA22dJe01xbaT+nDFyWpMuvFNKNsgIKWE1fq+k0C8U62ups2DIp1asMf
rbXmvVY4FqrmnZCLZ3TznIAQPAjDuiM2+qm3ALkOiD0XbYbzvTLxqGh6QboWDSRCXjaFPmGF0/om
G5m99JjYA9QrWddsyQzcWqWMd6C4DweP+gJ6T1I/8XCci9zexpbvarr3rCbhTz9V3aq3nqf/ftA9
kAERxsyOfqTTu23Ub7sqWMt1iiAlA/pLJkio7iHGRhvHV+6D0loO7OtAlk+O1R3CLLjSDvlcEb+6
fvM32BM1ypEmRmuJOrNgeOFJ8UuioNUg9/VRKObGszD4OfXE5DnA81CY4UNXiFWUgLa4Jbv6MXLE
GenOLhmHcyTT2zCrO7t3DmIw0R6Lf9oywMb99y2XK9Dy2VQOaByQORltDaKDMs+4IuD5ei0Dxvvf
jx8wU5dKxpVoitfCOBbDtX36wsqhzP7dw6j3kq/zwXX5bGHgQK6PW+5IrqSjvny/ZFz6iuk3/bUA
enrlMMFrY3Th915yJ4I3v73N09uuS1fff8OlqzPbUWMC3hQZ14TbG/qpwm1KA/n0/Ud/vXqjRvvv
P14dVbKjPa4PfMklXv+F7ZC8/Qqc+8qC+rlwfvWQzzZIo1VM2cQM7uagNJSaZdtGoK/FzUeZe2tD
AyZEYwSiwlEq1DdLcs6Zlbw1nCOkYfwZW0AmbGahCPhB3Qxa63o+UKDvf/2FpoXx+ed/3buiLtWk
LqmwPcGhXmv1+8HTgXh1B8aEBzNBdIzH7clOcLulHUK5K9974ZmZp2LqMTrQhjDwaWq1Nerkd5ZH
d5mWPslhcrbpKwoHboUWVgTFDrehLx2m+YnUyG+hFD8kxQB1p8ccTi/lyr9o2kq/uE3ybC33nKyr
mJhnbk42hmKV51oRh0x4zVZtE4bPMWZYNatuR7t+7ziafv+1l67D9Od/Xf+kBV/uAwVBZx9sauyp
vp/9GnWfQXy/HSfT4fff81mOffXzZguMaZj4hYWauSUXHrrM4Ep5dhiL4IeccVKXMmmtd2m7dphV
ppKyM3gmklLZiaiuVl6f3qHcPodKeQiYSTm1eRxtZp9dPjz2dX6tlLpwtpZni5Uv5Ra6YSNzHQ2n
HmPP1tbPmHpujEHFYpuEe3OQNm2ifXx/VUAofnnX9XlyntaIJgf3nSNw8A41zfhilFZliEFEKUEw
KP2tTW8zDmBd1wVL59RSlsbkzoukbYTMCgakL7u5ASqcXVdaVtn4YOrWMsEyfJ5qlxiPABC9gCFp
jlfNDJ9wS6x7XEkNsg9kNRC30DxiDBUfMbZ+MC9QA2KlQ5AV+yV9tgjnDWmQEEV64jEwwja4nVd5
2Q/rCU/f2/oPtUq2YSN+sE48qlNPXEQKO+Vgw4QKkfAbPv2xuIJAaO0UU18XZVEsiUDx8LgGv+AS
ssN3JBuLJsTGWNwEtNFa3Z+4ZBiySCUKqZ+mWpqAGlcvIAkqyo8AYT5q4/62N2j3TK+oaVVHzE0r
OL46zs48cGupocmTt3tF6ffTMhfjw4QH4FfA9MvfXZieJUxDbZBpG49GVG+m94wp0Tcn8XNV+0fN
HNcF8+m4NGj6lEdfC3fogfAECeM4BNavLDfvKDPlpVIUBtApfyvldN8Dwhkw5N1wx2EtUCzWLR86
hMRftGq7HA34c07u3cM4ugvGYeVIwI/9FKuimbhdYKwM0iysrIMjwhhStwUZA9q6R8lhVAkN96He
jQVpp03x7KjaCxlMGYIQyJ6+Hp10r7ptA3jmFXEsUwYRkIP6xhudt7bqN3nUPRe86cKPN1KdP1el
ngAVqB7LaCDNwdd/yQZGdiXFkWmI4IxT6xSbIFkFI5o4VdeaQU/LTGh8si1CGDBSpB1oCoYOxUc2
KRDMnD5jzQB67L17wx6djcKEuRYJPH9zhCMOVE+Wgr2eOueRoQKSpJ+x6W1LlS5T0pcYwKrolgzk
EtF1GizKOsOWJT/2KSxjfwzXWqxj11WsU5vGWztpT4wmGPjH3jqI5RHPn0CwJ14FtCZITmtdVXd+
PBJgQ23eWKLcTurSvPPWpSyOuPiNaY7uFql1D4/njz0wv9HAWSXwo6MRKARXEvlDywzJlJ2tWvl4
6lh+aj9xa7U+ohSVSAQZ320JDEAuCLuAKOdjRBoLo12lhn+X2MDCEB1w0SzSTOn744dppZsSJYRR
A4Dpx9pNO1rDqJum2s6G2VcL3c0MddcgQ2pJr6LPiDvVHvBf2fIL7Dd9YkvToaDTSh8OaPLG6MNl
k8UrcI/QW3T/Z6QqZzrrWmU9ak4jLad3K/eTDxIGEYI26UrvnJ+dgb7JTsOHUWu7ldWM2zChp902
HVG7Kjdz1IanzNMSDlHxe6GD/zDqUlkxq3yJB3VXOAC9VTDTYPzA0IJchOpxBPTnLxQT57STo3Rm
0cYpXK84cJC0IUfPTUGrEHG6wimpdVRXzhMgbVnxGKvtT6Skv3Uv+ZHIzb2tAEDVsSbZpr0NlASk
RvrBoesn4KRtFeMdIw9tUyjDwTSjXecFPxiebcl/AiQ1SG921mxyNXvAAlmi3/bOqECWOSHepVKq
axVwxSLojT+FGCCnIBNwJhGqoyPzwJK5bArnQx56cFnRbrQVOpupubXS5GXapjhr7aXIOoJb3DDL
+lnyqX1db4KWgCeoXvweGcMwKrNu2bIuTN/sj+VdoHY3YdmulSpcG518Fq2Glyo895X2ZBjGYzA1
6asYjoIi1wjbjPIPqV0/QmGfarQnGuqaaZ5u1M0DQ6w7hB3HaWswrJrX3xih6sV43Qp5VXN9c0gE
bmpXnFFLGqVqEb5CmFn7vb+zYbzoUvqHwCRYMcJisWSpNxv5jn3w3ZORkvXI6JZVZHiLTo5vJpIf
TVHwL2g3CiQwHoGBCy0h9SPW0/uWUGMUqfZbHSr6IjJLNh8vvptmQloaH1UPLg2T10XL7y2C4Fh0
hQMop99oQR+yOldYAc11I9I1TRVc/KP9p9TFbcZ9NvXwmDJ5bOQOkad1oMG3CxlOICI5NExvPz8z
7GHa6iaQvOgwpON6+g98iZwL2TYP2sjkdXr+hR7+aKenowgt6kqmMtNrVLajvzUz/dQqrMiR/VKW
8nOhTK4b4WkLtRY0zPrioWSmBJ/21Hyu88RLtto+F/0bytUHVNynwqmXeEGeaZEvlVqDCaDD+TLc
AqDTko8zlhLaoAUUga3j00MephWwfdE9Br6BPvycRkaF32yzRHtgvP0CP+HeMsxHGp4/vU46Jhh1
r9TBX58+dGd2dOp82hwlBGzXENEmZFuLje7HEMC9vxpjeOkrZmcn9FA6l09kLsc0CNyDuUMs9gPY
0g5dw5Xz2YUmoO6o/y1jQ4/qOGopY8cmv4Vh/zsjQkpLzLtULnde7G0F1AlPrffwhG4cX9pcqd8u
VG+zo5WdkJdDKkNO8ppGkwdFE37Pa7/p0oWb9dyiIC0AFyI6oYaBoVDSvoXPssZd9tKC91tONZGO
wrWkYjRatmTw+WusjwqDRXUD243WdgXBqbCvtCA+A2z/v4bXP//8r8PCtBvoDA0yt03FIfG6R1zO
OWuKd+rq6LUR8VOKvl6gDuT5d+60oHueCk12gR9Wgrl01OFc6fvJJWrbyUke7QcceW9a0T3KFVHs
YfLYa/4N/uu1VHe/hyTddsImwywbSWtKJj0pO2ao1+tR7W5HNduFTt5jswamo5fCFcbgLRUfGpnA
BiQg2yKbkx6dotnomTinZXN0MvsQeQawYkBovRFPsItlXWm//IzcuFphASLLZ9dPVa9CkzphwTHz
9DClyDPCbYntClLCake6gZVsLGOTJVC1Kzg3zVkRlL7TZtyP1E70BoFeblJocrGl/vBN/0bLfHaJ
gFQJvZjSmh4s8hq4tVix+uyuJj1TUcXp8/+NqXZLyWKsmDUPJOLANFP1t+8fW2V69766kbOzZtmE
iSk1auKGLIZF1buDgKenBOvGuZ36mSCWkVK17hSimfgPBp3OwWmuHDkvnPn1efQv205d2znfnhJs
WiPX16inbBKKdG2jcfck6yXtT1Pb7/uf+/UZF2nDfxeHIqEHGSR0SXv5j4qu1TGVzbQLWLK/tqz6
H99Xe3Z47EWaOLGlJy7Mkw2T/FVHjpQF4mOwWX+IY0es4neET6mLzwISxGL7YjmoIbVDS+Pn+x97
aSn8PGn+9ZJ6uVwqBWQ4V3eqQwBrDnyrX5sQy+DxRhu1hPhUPVnSh4kF6Pvv/JSnffU8zdb4BjCz
ElZj4hpe+Vw44Us6quMCFECxHEZVX3Aec025PiUKQS4WaUJdR3yXR4Yi4QuG2m1bietQdC3BPF7P
EQcNbTeCta37BplSFT22tThisiKSrq83ZTBKS7r/xwBm9qLqCqqS9skPwBAVSbzxTWdD++o1B4ZC
LteV1e/SuMee7THUJaLx1TZ1M/kjKh9xduJzJZkX1ZkVrClhnAHv42gAFXsZOKjh1mdlePz+El/8
9tlWk2oOgLCmBl7pJ3ueZp7c+1T+KP270vMQuW4Mqr6R1xhfMAQkj/NHWCdX9rkLjXLdnu9FBKHW
tlGGbp5iizI8RghZr0GgiN45ir43pZOtWOB+5I72aufJPhqUCipJT0tPid9VcmTxLD1nmHnEqDMn
iyxcaIxtjMApmd2U265u/4wSqZ3fX67PwdQXT+TkDf+7r+UFAQE78CRctQR6oIhd6hV7oslWVQ6Y
XlfcMcVtkHcxsUM1qCse16a1HyqjIQ670REu1RzVLfVQEDQblwATuP4nfyLWfv8v1L9egueBy2nN
zh6DOeKKOkc5tV3iQn59/9EX1jtr1tPrDNH3KT2Xifh52xlggyI1gsEfuoQObuT+mhHh02/w1UWe
LazEqgQFSmrfHZr2lhYEkElRn0BfoVXQ1m2HpmjK+B207mmws5WcaRHGQ/05odcYe/R6fChCInPe
sY8X4Pjrh8QyNvGYd+R5KI/0q9cFRo1FF/bbyK63Zo60PQgfzcmvY6QnKzfXiVbhx5O0s5OkrxFw
DLAQe6PJnoWXPSVOsG9Uix5y1V9ZBrRLN262zBMBGwDeRVCea0e/xnz7pBONZqvFI+B1TjCbTj21
dg5mEsC+3a86zLyJec+fSpJ2qIZVFZzMcSeN+TLJnG3BrFYxz/zfpYBshCbJxoxSVRr5jFiZ1VMt
bwxTRyv+LAO8+P4Jmfb5r27c9Nv+2iPwD3i8qTx8/HOFehqtX5x2ISISmmdtgHhdGSpd2ous2b6g
j5midA6sXHw/f8oIVadhHH2zA6QS5M3ClIb+YICpXwiNBb/PxE2ga9KVb1c/d96vfuZsxc5CxuJO
qYfuEJBJJMoQnmdJ4mYp0bUSzi9foTXC6NGn1EhzYuK6FuFURBNWi+9iuq2l2j+BBAZQrVUg+/x9
pER3A2ir3FNfZQFNH3GU21X1KcYVGFKyAempsNkkTBJVEJd555NFDftm3xryMm3Av/tN/YxH9KNy
LbFN9HHj+cXev6lHE3Y7YvIsmjjJ3AoAocai6wwQZ1rywF9dWTonKDjo21x7bZrkKSG9YKWAGxOa
cpZIZiBEkjZCqlSgVkpI5k39HhvNey9hCiDHVyfkwnscWmVNnxOLmHClsDzlZv9bk9u9JiFkU0K1
cR3hHBi/7pMYhHkB8xcB2X6M/aOl6c/sM7eKPN5HKnZnO415PYlRWzDEgsliCXq83lKS7B9pjThA
G6WNXzfPo9PszBLoS6YOH2S4ZZCcq3uL8MJ0kDoYLJHBtyIFVowAwmWD8trLkFP5BJFvWR+jsT0I
nqFCCoA1FvYmsp2fZqb4D6NCs6koZAIEoTOUwzS6Byi3Bhsjn6LQp4RvPXDnXdOuaifdD469U6Rx
mytmttZEcyL1bquSKtRRl8VhssOY/y4N1nOjgRqNEnJTYzX41cXtBs0OObyV/qcSSAEJrt0YinAV
VrYg9h+7JCSwuItoFxMp3UfZg64wPPc6+O6IptsTAEVlpZXOLlP7XyNqzJXU5uGyb9rXmgTHtkkf
nb5+Nq3SheLN+2D6P2u9lLZAgn4OOnGvpJ48AFs6akH9K4h/ToAJu2SfUnw2UVV5t2nxbEJTWoZR
XtO0IPrdgcgbiuJeKaVdFfu/Gu7+glSJO1qqjxF0skVvRe2ytnlskyyk0cJB0mmrhO6Qta2AlhHD
IZaFH5AGGuRrZoBkxXOey6jZAyo40Nz3XfGqk/8zKeaP/URBDjluLRLJ/2OW1poTIyaxcTzQPtom
kcZr4O/aoHkCl41Es6YROnVBRCremT0UZKBkK1GVx7Jz7nmozrgNqZj7+uw13TGIup+GKi+1Itvh
wN2kXtDtgzqVkF10KBO06CZVyEZXwj3obNhHzooEhPP0V7wOnw5ikLU1DPWikyzg+aLaRFa9xq1W
7ghAW/oR0KJh4FWMdFq1Yxr0Cy9WTjY6KdJ0QkJUOQEWqBWZ2rrgkBpotM4xyUoMWcM9Tp8CQpB1
1nRlBw/jNpN5K7Lc6DY1gTst73DdJwdg3fGC7MJXv+z+DA6VErNVlwk2DLuS7Gj8BBgUfMF+mEg7
QyS3HA/X5sjfCh3Qpmrnfr8PfD3v4pz8330AWqBBJU6cYZVKd8xK7geh3ECM38dZsG65BzBVF6YZ
Xvm6S1vnrIr00tqKyLAM3Y7lPiyNH8oQ3X3/Sy58tDmv9yx97KGjRgQlK3cyWl4eP+3KZ19oxJiz
07Jmep2vTtP/tBoWVubdhURmeeWKnJ1r9fWlr5iVbLg5kI/3qORGVDD00VexST6Not50JuBFvCuA
IjEtkOx0L+d1QSqL/EYQ59kz27OkmUdeyXeLGPmFrOSkpvne3ovxcUSqupKVMtpic6aHq4y82uHE
fv2lBqV35fJceIg+LUB/FRMKLu6hoQHtZk0B4lYb3+Vp8xFy92CIsV7WOl7+EjXlwkn05kr5fOmC
zaowvwyCSlYlAu5k8Vyq/j3QvAPlFl0wpX3+t2dqXiXJesseCfSgz2rCOKJTKl8jUkz/zC8qE3NW
GHnAoH1GrKFbc0/wQ7CGZ80jgS9XeiyXLs+s8nH0etB1JQndAMKeXyhPBuFZ04aAMPGKJPDST5it
HR4NNH1ANeKaotjrZFcw83uscmv9/cW3L9So5myx0AKcFXpTBbTNjejAzkxbrVa3tR/dxjlde3Wi
cMt9nsAdhC9HYXCnFNGBjMsNcy7mc/gqjAEEuGdqzVoD4x6Eyt0Q+eeoyI6acJ6H5k04mIWLIkL2
YcN/8127r3d227uh1d6ItqJqrPNgU0xbCUMJbM3jrZ43O2OU9qbKNGT0HrqWExZWqHvFUl50SC69
0e/YS8+eYbyYGB+Kdph2w9ycLME7I7ceReLdDbr5PP2r7Dih1pwgh1n1Bv5+VVVKtEgH51nm38qO
+GZKfsFU1DlmKpFbSopfKYULoGtHIyU7GQ3vWsHJvOnM3MGAarzhz8KabCcpjjdy3vs6OegRzt4a
iFVcR4eezBIHqPGt1DivVlr2D47jPTPrfYApDMyo3Tndv3nt9TkZSiLP17bxEcOcDG5CLdlZzDY5
Ne6+f0wuPIVzKBQjy0YrKzlABV7smxHmd5hIL3UpJf+20MyxR6EhR8KJxsB15PZusOVVFuiPNVFq
Utpsv/8Nl45Jc+YRphxfbeKOa6SrP5O+WnulvYHzHaPDGI/RqD3JcsvJPS9dBfyq7gRXGsGXrt70
538t3Z6alZFU0NZRbPVO5R3OKvO1iYorq9AF6RlMqv9+Pjw9EjQhbrlNT0O8twD05j6WQWv4sFq2
B68HnVgGfzRF3lH+ANpHVABc6ZjJ46kqDMGyCADdUVmB4b23T0lDwIvUXXl4LjRKPiXIf/18ySm8
ISpZYqzYeBZ9R+oMedBpsDZEuc4b5R+/ZrYYtwhdlLZCjTJ0zk6XwA3Qks1oPQ20fTovvrJiXtiH
jdmC7ARai5qVJJ4mDv7Eevs+fZU1KIToGeZK0tI9Rr2tb6dXvu9SH38e3z5UupmJwvFdoQCV00vS
brF3oC1eESi1VTTp0Y7EXio0HRwxN/f7t+VCpTdnBLV9TcMz8ANXrYZwGdTFvSHZ53/77FmlB5vA
6/B6s5rU+i+jJTEESdy1yzXt7V/s+fqsxvNFYwES4/7UGD/giZ6Is4JlOhqvvRys2hhom+n96rrs
Mc8BDuT5Pf01jh9deG2keGFLnZN/SMZxTNPkQeT0eYjj4tYj0zIpYfo7dbYZw6FbyFF8TUx34e2a
E4Ba4QVOZSUBrmog+rlI31BRmAvVmfxyBHkRZur+222bLTORwjNXiyJwg8YQMBdTfdUia/3+wy+1
kvVZrZZ1rS0N7GEMyTxtOWIfiD3rzkeiwPK2LAQWSfwnU31ukjas3pPrgGE7RrbUBwPW9G4j20Rh
0lIYwNKK3LqN6X9qlndl+7j0QsyWF80aakeJdN9NJXlLQXSL9uTKynWpw6vP1hRJ65SoIVvBDWvd
49zgcN7NrG0aEOon2o+SuoigjJfYVB5jLwy3hSTfZkX/ZtrJe4gkw9ftXRulrxndAZaLG0gJRNPU
EIJFflA9bz0mnmu0zU9jCHdtU5/UUXkqI2RcFVxhS6p/2layKvLxvs6sk4MzPqtIqDX9PXHie4eu
fSWb67Kn1Pn+bk8731cv6azqzHuiSjSb1SVPinxdGvmzQgrd3pSLK13JC2/F/5E6asUENcnTpJpn
uQp+V5qJT2sxBOE5KayH73/FpQHvHNKRMlOzEbj4rp+aR08t66WX1xTB2fGzABZcWws5M3sC0SAv
YyXUpUScBy//v50O5lgOrwKWHKgmHhAn3ncRYQGI/1CEkqX1/U+8cKM+SbZ/7d2N0OJgcIzYJYuS
wb2VPOScenscsN9//oUT1JzE0XmOVztmyzS3r/d9Mz6lYfVuoMlDS3ilPLr0FbNlS4P0PWpjFrui
LdZ11N2kJU0FfLVFH17bdC4sDtps8bIMOwTIwOFcqO0pyQgX91pifIZQe8cZvbZi880rJ/dTvWLE
uA2z+j6z24+2RLfR91Fy5WpeeupnaxQ2cMVo9YrQvKlLRww9zI5e2gToPrX8npilK2/XpVJ6zhma
fKd6hZjNjcx60wTatrfhXkGQGlCGgnPImxuPMcxgyo9mjI6D0JDN9w/Mhc11DhxSUzJ72smH2A7E
kOj6WrNOUzkbeS+etstb9cp+dMGUrP8fh0AMDv2tPnKZb69lBm1+s5Krk1SvWFJ6fWSZTHd+QP7H
E1l3Vx6kC79uThGoNVUXhsoNhOq3boKTT/JNgJOsgI8XpssmHa742y990fQE/fVea60/ZFT78JqK
4DZPMmzup2JsgVv65KCEroZo4/sbduHVmBvpO4tgxLpVfbfV2p9qlT1KwzVz9aWaYW5OVnzAUJGi
+CTrNf5bAWd2bWfVw2AW6r4Igw0T9FVVBH+QJ5K9YuvHQk+gvzQjeL9A/mMEaUqitBGsNc34U1lD
Q2OP+CUY5ZPY4MoafUlTMLchF0QhmaXKv5IMLvChkr1ufPFLTp0bIaNvKsXBiwgV6+w/iDu2UQW0
KwjXXeL9mHbe7+8CyVBfb7lzu3JAbGxeOEyRMWTf51NwIGWV0eeg40rFzVoSWD3eI1uBZEdCysqy
s7WikYURx0+dT/qCsCQNakZDdBk44nFIynPawAOw1R3ppHSKGIIsB0s/8zNXRVj06yxD/i1JZbBy
bEZykW1uTc0eiXCgTZraGhGQ9BcXzQjUy7K6lWdrgM1rc1eOxFfmtnpEPHWjhPmj35QHA6sGomA4
jbK9ruNoxRavLyw5f7Q6kz6N/uilRriWRL/PItLRnJ+SCT7O7nblkD1JGjyGoSyJ1HBcPU0/QtVZ
dEHwZIfDazHmLz79QZQdlJrcEB4eUtd7wayqaDd2Y7lBYd/ZxXAeqKkBjJSbjky0dOg34PJwr/rb
XtVpKEjExxCpnHV4VM0V/GIT2BBi+4I7mbTjO7wB14PqpfvpRtDRWnS+vOpUiXkiUjhLttE3ltNw
BJGhiIb7bsqgGIrsnrDr59BvDmnobGVui2Xabl7JC82SD75pkYSirNjY2E5SSkhD6ERnB2vFt5aS
Yt7ULdDCsj9OfTI55hOq9DCBjzJJOkEVvy2C9MMnQVxu2nUnjH4xmmBYFRTpU5XrgYXU7HKTI9KY
+iaYFzYQyA9tl94Wqv17ekydzPsxcombKHud9B6jHR9EpH6egRKUzSLqdpVnfJShvLXFuJZiIsGN
4dC20u8IFWxred2m1GqyVkiijeHgThklh9Ho4FpY6yB7atExyfe11++n3+/BevGSDieyxRYgH6ar
rIv4h2kd8hhnMOw3OzZ2xlNoh5vYQQadhOE6YxIfRfUPs9TfpMKEjNf8/P4Fu9AW+Hz5/1pQvSru
UEb5tDaRJjlRQ4yx4BKTyilr5zqTT7U33FVyGFx5oT9LvC9K6M+a9K8vDNtcjnsyP1yVdPlVZeRL
XR93kZhQS1LrGpq8zrvqA5b5kvk1B1BR1TeWPcWDJZIbSJhQUp/cHs00VgoaCMvO97zLIQF1/rKy
WAW8ovk1/Q8vRY4TJ/pG8zIN+XZpvBrIM19UHYZUTtephW2ixq9OmhWu2pi/LU8c2h4/Qd9esW9e
KjjUWWXjDU1oy4LTlx12J1TypKHghKLiaJ/rsl5PbR4j5Q0SUX4uMPN5Ek6Z7+/spQ1sdjgTmLMj
3xAcznjNMs6hXSddeWguffTsGMT96/oyahGIGPq5Q2oDuehKKXjho+f+fq8ln6zgFOJa4O4JgaHL
if3qyp5ufL2XzA3x4yjDY8Ds6tqev02keJtq5a9///hZcVKaZkmkTkJxgjlEl/TtBBjITe9K9Xph
J5ybsCNsB2aS8vEDk6CFX/jn3CBVXgvvIIYcc8Nc52ikvn94zOkp+eo1nS7hX6+p1nS97HRogKy8
eqKp/SrDcGR/f6wz/2kkbi3ncJ8m9l5pxscYpVLUaitFa38ElniQqnxb+sYfWL9nHZbZ2pLF2qz9
e0dTvRW+w6eBv7KwJeMd38kN+izQl01Celf6o4HeN0RI/Uq9fYtbDyhcBBWkfhydjghh4F+RY+xH
lf1XFMdBRdDv5U94MfKtUOAsjBqHyFbW+xeNdaUh3NSobTI6Df12aqw2TbzsvB5/fuK8+Fpzltmg
hgy5t+jGU6CUyBNM+qGCdD7J+qfGoTZ35xNnlFnsCKGbDQw7oxLLppKGV96YS9Xk3CMuy2HsJD5v
Y9vKFnF6cLEbfaXL1n5Qxl9lj0RIFoGEO1LeoU97iRSt3rQktWhsyos2tcvldNGD2NvIcryvo2zl
KVgMM3HlJHvpnZ6tRAReV1UoeHD7snq22+53PmRXjlWX3ujZSkTCj2pKFjCJNsakngX7ihj4zAve
v38NPpvVX7wG8rRt/vUaRGFEyGHPKSD2hMsO/DvrLDK3O/UgVESqg5e8tpq8i4fYJST6KafzRXwI
BIgyXQeR2S0mgWhekcj3P8LOazlyHdiyX8QIGtC9FssbVcmbF4Ysvff8+lnoOxFzrqbVejh9olum
SBAEEpm513aiY2QKjOGSe/m6lHH3nDvZK5ugh3QVY7uWXsic76TYdsRmaF8IsuSAkUU1erTk4XFu
q/dy47f65ChLEWVtn+AzbnK3HRaFS5UYkuFHA65kodGCGyr5JvExOgdTRdQKNTwHdk768RV/47t/
j88PB/fvqvRmxEikV8nj0EoVYuzLdjxqT1D79plrPgwmbsH//qCfqgnqt7XVsadEJIXBMaCu1jSN
P8s7F+F4cSbahOpA7ZAlhGtBjK3+2gj5B0Pxt8cvczP/efyj4WRUqMZgm5dAE2m5uTYatC1TcWt3
naeWylceIV9U9a3oAi+l9zoSgCXVaG2m84cZtb+cxX6Y5uq31ThU59wBbhJs1Sxa9aW1geH0J3z8
ZXR/eo7yzf3PffZKoRQD/evbaqCZFMj+EcoOBnfpfWB0aC6tW41jXg0ttUnVgVMMjo2iktykXhxG
zk4T8S7ZYFhSYvPva/pz0P7b2Bv/+5o4NYV+HuRs1vh4z2pzpgMmXuHwvSe3t45m/87V04duGp6t
QDsNbbF3ic99E/f2KH6u2BzsocA1vnZ3U98v5wYf1ryptg2MRqFMKi7YbUxHLlLhAE/mDQaC779c
+o/LxrewT+CZMKoTHoW4FKCQbnbGFHwZrvrhN9V4hB+7T0LjuTGqpTM4i6JivthOv3I4sEShtU1t
XPB4vfF8wiISr92dkwfLNKu2rdu+dHN1DLKeWqTOtpXPzrjAPvQ1dM0bzf0qWrLdVZZdt1Xx2sf1
TmPEWss/tCGueWpO1SrqmlMU+58d/hyD34D8kgr0ZivHThBWAzl460QEC94tXu3GvTLpBnKD4iMG
maLl+Tkq1Ys2Iw1trbvE0OMlq9vWCNpd4I9nHawb2jrgRs6lKDI47OIq44ixrDnMFYlD8wSpG1pH
ZzxU8jiuFsokapS+7bQYLPM514urVG3m+6Z1H6qWrWLuMQZjg9vNI5D6MTvKuD9oQU0GU4anNyxY
PC2vOsu58lGie66pY3eQRs1xVgYMcXV/YgHMP+UkUrt+8uIkfU7M8RxyPkfHpd8WvnZC2fQGvRsN
ST8+Fk60q/L6K5XRetDax1zoBBFE6vMcvGZpytse6Z9yFeh5HFTo17oM9rhfulLeksoelyDkuefh
VLTRo8EiDq6PKpqFmkErnmqwA54hBBJtAqheVxB8NfepyNT1yHG0y3I8JzleDk9VEJ6qPDxSw+IA
P141RgfEhoa/atjJY7lMeflR8dikUIpVcdtH8QtZjM9Qdy2qKpCLbHDJ9oypenRV1RUbVHcaOG9M
gMYXPa2+jq+vWyWhBRVKgFO9AFLWvfklKcNjGpf3YsSHyFb4ZtDK1UJ+XgIzbVXJgksQGecco/ak
Vc+piN5DOlvCoVxbVGzcynmzFLqKTH1VuMNJahjkAl0qQbWwBQry2NKr11q310Qhj3HYMu59sGqR
WZAPxrvbHZ7bqDdWfmlGMNrEzorRL+rlY4uKIAyx6TYK7aw7A/4hCWhebRWzt0YxjjDVoO9QjQXo
rIhyKpTV3Gue4IYx7AJDcT18zLMVLgP04aPshYjJXQaR4i9Ho5x2GMQxE7tjk9crqeSDlY5wPj3I
NSbV7UfLwVTZL/mjLPPnzBhuHarDIQjn5Kh1AB/0LN9D2LpWHfVKI8j0otndYaW9RnzY7GUfUmTq
wY7UwfxLIPhDmPWdIBy71NUzGq03VCQTkBHOqm8SffXvNe2HbKDxnR8cNp2ruCnrZF5n2B+Q7TN7
BPqh4x/qHhNhg159x46WVeV/9WZxL5iSfpw/YqShwAr5DV/495s0vhNRatedyrpEMpfF5YPJbLDD
/Jcw9YfUOZKp/73j1LGSE9VlyqbP/c0UWLtYwbrBGB95vTZEgWesca7Nut1CT7tPtJHIK3B+eXg/
ju+3UKOpii7LoKtuggSVey12rSZOleLuzGywaSev1/qM00WUiqe4tO/VBrEe2OZytjaZ2v9S0f0p
X6F+C9VzMeClqlDg9BP9Ri6zSZsWy9RE4O4ooluEunNJUoO/5cXZ7p11nSi/hXh/D0KM72pzP2Jp
zVtF9lK1NS7efui5ekjpsQ3r/VQGtTcV3TYbhbprsGZZ2EPseFEdVpusqvd9MBzTcPBGo0ZISGKV
xeDfU/9PP9L/H4kY7rdIpM2qRq1VO9yONhQuEdsVJtvj1k2Tm1RR74oJ8oBUE2dxvKbgf6p753XQ
sztfBXbiaNMdWqfN0HEDrMnPQUqZsOrMctkp471MfCljuXeLcqW52Guitsd89zCYtg0X0ASMqmib
PtPMbaIh9M7s/pk2pwcl9N8JMQ5xm1wN4B1kjjPoAMj4UXygMIknSl2lS92FUCGmZTs8jUnzkol+
4zpcalX2xapX3evMyslthg8VtTEPq0Dnt6cpB+dvg/YtBMLqus8cTmTbXhk8azRtT+8jk72A8WmH
j9I339JKeSp75YXT6TNvHp0TdYefRp89/vLgfriEb5OZjRCzRXQJcI3ss67lpyBJN7rW/PKy/LQU
fTt7wufRxmakr6Sv8wutn7ejsH8pc8mX/i+D911Kn2dZ1MU1rWeFgjqiEeLclcplSJ2TjdPVv0fn
pxXnT8XlP0E/wsZGn9UO9kcMG2TowptaV65hlnpdPW1C4Cqm0z5qBFNeAqFlodjTo0UQkqUN4qx5
3P77On6612+r7hQq9dzKfGwdixsdknGZVGcTYApVld8WV/lI/jae3xZXDjGgUQYpLdCVjUMUUDY0
4DiTuc8NxE+DZPZVNAr0s44752we/31rP0Dhje+i76hIixBuS4S9otZ5Q65QO2jfJ5FhdNtChG0D
o1o3lrWOswE2U86BnzLTxDvrapc0tXfm6K4jbXqZAlbgTp03ZpveOVm8CjCGWOpRtbN81DF1Mb3+
+5L/ftI0vuvDoZc6mZ/3EeDNFqjOgDibHuq0oSPr3x/w0+P+tpiOflz1vdaiFY7ckcb/9ogDDJ10
bLnWqN7/+0N+yIkZ39XYiVUOjib4lCyLSbdnw6pt/QROTbctChSfDSFdFbfLAAY7If69b2VLI3fe
5BBbtX0e6vwK7dKdOTXHRu1fG9KG8VDc/PvyftpRnG8rE9XqKo2hy4NHw3xKhRWlj5TQIldTlnRP
RR5HNLqzzSvF0A5K434Fib6LkUzYqD/7gY6gqhvf7ER5mXLr6ATN2eqUw1QYd4FVZldpD53KVLRV
jk9pNIjXMDCWiZJdzFAHjMMDJVmFRakBGaNovsoqexny8slxpnsYOKsiquOF5acanKD6LEs0bqns
U/aOsUC1HlaWvQiC9ATy/LMJxG0IUUkKz4pyOEdDc9uW/c7Rout0KH5ZyX8Kzb4rzCO90TCxH6Mt
9Th9SXzJ7djmAhKw61kR4Nh4Th7iUBQeRx80xhi4D+EhUI1fZu0PLVO0JrOy/GexTCdB1gwA/nYO
e7wbxobua189WIZ65+YI+SzHWiutSd6rew8qgHOh/TZIlD4v878nzY+XIOsC/7kEQ0vTZJY+Cijb
sMILhxgAUnosOvWhV4JHheOdA8sGSHm8LJXoIVKjfak0X8P0m7r5h8Xhu3Tc7A11KmKmrVmZdzI6
TNV5YCv4rfjz0+//tkyPnUJvq8vi0yTJg+wfCRAz5fX08MsIytjjL9uA9Hf/7wjaBUlDpySbq7RP
EXp0rOI43C/ZtsmWr4sWYsRVY33JHHJopb8dK36IE2z57/95btU06HPHq8aBaZDxtDekAeWbNzt8
DsMzlV0oW7ss86Enn5FzJ5xZp/Q3BtGPs+bbepugftDjzFRAtkWIPWxI74Y3ajiqh2eqeAs+NMbD
uokV5PggNdR18RuA+k9d7W/jLZ/Df+68nErbhdWtbNAmenyenekbOQgMs0hSr5jQzahSET+zh+nW
Q0PVNvcrJLxI5mF8Z/ZaK3+9GnnHf7uab4survN4+050HJfaY9Z8zcQ1LcxOJb2OM2fNhQiQzDLF
xJVW2mPrfP572v2Ax6Cq/7+HwRFhM6FcJ7saPEUKQ25jGzAU7OHIeow3nkA4kJr8CqNNIQlD7ARm
viyNUx25B7PfzbUGQEh4NXKlusTd8zwkv6Fuf4CEG9+lkSGnmMBqNczLppOB2xMwwGg882eRfEko
R5vughxlci1WcLytwkBNtLbi24CelQgXcn/w7yptzQ8003zOlTswlYvBbJa1A98RG+n4o0GOlOxz
4E81C6jJcaTuxFJSwcEaOKfBaJD3XoHWRYCOal3ZGPqpM98kBofu840mrl3laypDr0SkEHV7XaiS
Y8JlJs2j4d4AVxHjDRi7XyLSH4oNxndJ59wKdD0uXqudG912Wr1rO7LEhqvtEordfkuOUZ2ju9Ao
7hiC3/I3P37st0g4Iq0RCxVMWZm5V46tblAEKJjKNKSkxodSZqFgUnJ+o9FktF/+PTt/OPIb3wWa
apbOva2G+BRk7VOVDHvDQY2RxdZVgdQavvHWnPu94ZOwciyU0UQhv3zyD8ux9W05LtGX15EtOPCG
bCcCqzkwVw7oWpMyvWfM7Z6Q6zSU0TXuSBJGC/66tutf9lM5qn9ZDqxvy/IQ42va9k5GNqeA0Vpt
+9z+LC331Dvk52wsh/99mz99jlyO/rMIBoAXNBFq+Xaqq3Oq1v5SQsWMtrrKMriwym/YLuH8FPVa
39bbcDT8pJ0YUN1orsdchXGZ0lk12zRP0XPlR+NNoAOOpYMON5pLbBkAS9W124oDPIsVFnSXrC+f
LbAcFH2SZdSwQSQzosOuPNWBv1YGsbV980GtspOW24dWMvvD0N84BobLwWCeJ/hzhmY+g6qeeV+V
De2mb5qiU25RLV7lnFB7WFYQSxWlFmCcqLMDXlzEuX1BzfzcghgZh/oTDq4D88M6jpreLoZSefXV
bFUFxaqewrcajzsYQtYiloi5FmDoTDi0xJdvD1D+3MEMCblRIt2rgYRKScxLrVY9YX7g0Q7oFX5z
Zc/YuEec9/QG6AKdT03cw5Xg5I2SIb4TEw1Isbq0Rmnqmg9gaedbXzPWZZ1sCiej+yu77garP7oi
3LmBcXAb9SEs1c1glU84HF+PU4GA13U8DZJd6kzrBiKkYgvWTLu4y5weMy/feMgU0Eyh5h9puNzV
7vSu+vEnwF30UuUQgTJwq2VWC4r5rHq29VVkw5MgQ7Asiuo0JsN9b8bnSC03Ualftejm1xiqeLYx
4telCJxHshVQml0hbeo1xSZlluHoYObta47vp6dM2OXGNI+knXnElBHVrF1frInRDvQa4LOrrRpX
fEhemF0m8SocbHVNCqBY+DRe4LPzArj4YNvOOZ+qgBIFHjuKiwgeRPMqzW14oQb4kw7saQ/Dz+sq
lTIhZUVhwZPG8HQXxcY+E3lLG2MYL+k5fMQX4M5kY2lb3Ucjk5GGrSXmQXcaT8mh+VTqOkqydlkG
BOJ1DIa4GJ6Fnn62JOVUi1o41rmPTJePsHdX8FVhBebmRUur+zbsNhaVd2Q3X+r/aF6jc9con6KP
MUI2489YmWiObof3sdOOZdHtVNVemhZDY1oqTg6V+0r5fleiVVSTeQvpNl4I13hP7fykpcGjoUc0
QQcnegRfXYXDvXzUrmos8wCJbae/DOawck0/8OZpINrJqs9pEk+IvvpF3OSXchI7jDk+I7++RGpV
AGey6VAsyu3I21UrVY27qPYU+vGLVpjNKuOClEb7srPk3cS6Ux36lUjH7QiHVYS0pTrBtJ4ndRcF
0SoMcPEYi+CmqCGFqdGt5bgMoc5qUaX+2hlsTodmudFa5UaPm3EnXyZDoSlEZ4elEyGYF87sPNqz
Wq0pAXOM5EgESoNB8OtsWkT+eMOngredci8T2iFN60vVjAfXjEG2zNVlJJeBmSOdsMQbsnrn2+1x
oNneq92OHhQXfyYUB00/rB1T7AM9vm5oA/TCkpciz4JbUWW1l8JlrekyVey09ix95A1x8WzKun6V
KMl1Q6a6c7ubUCfOGNNrUY60uIiDMsCk6RqibtEd49hZ5VUz0FJITjtqtIcQootw1YO861hTFhMq
GYkc6UR8Ta/JpWxr3Nch2sS9jp9XHh0NDiuEc2BcOPKhjA4XkgjuhliiVI60rQ7I2rZmsOCQdq6r
5oLGGvt6dWPiF9qJEnK20N9xZTx2mbvC4/U67WcCwzR6DMf4dnbyB1/yJJWx9+JgWk4TVgiB86jb
0VZgSRObzJI+eZBDplblnUbNR7cqeLdiabvuulTK24Iq64xd34KlYa/l0NJ1/9IHwCBCn8TCYD6k
pbkQvbrUwowFtaRbhCbjdNmyCtth+h7r49Yo0bF1Tnab+P4Jab/vxVpRw2umZgrqNL2m3OZsslr/
EzSOBX3KWbzrTLpoIRNtm9B580PjWjPBR6Yph8byhmrsTcsZYY2RTHrQrKBbjsXwErcsKEj0qXZ0
qz7nWx00iQs1QgCZ4j1aGWt42BA3y3Qj2pTuAzc4xh2Y+CQHACTx2BqMiSk1HFqKGZaJIkZcGBfM
vzGvi6/qzL+Dm4oZWF5mC1sLr1OtenDSGgJPcbTawYNZ+FG1YgdPfFzohgYyOl2ZEwwiJZ8Sr9eo
QOOvIhPpvOv1ezunayftz05jLcXIiTuYzT2749Lq3Q3PctdAO2zCUV/F0ZfkgEtIk02+xE1eM2xh
8ecB/+yClqmCl8FBIxjOzkHMxDwABfWwfKH/WVm0QKyzUV+XhtKh1RkOvhLCyqO5eaA7pKrmfWHF
GKMbqFpEjz2qQa5/1Ms1AXYsUN2Nwy4h3woaoSWem0kVtdTX+c2hrh7ywH4fw/JaJDZUcg2gtjmI
hd/VeLQ57WaopqeEjUYoVJzxtF00NFUsBAODyycyjAL6elicIJhPO7nlKFaMF5IZ3VRJOS5rWjkH
1Vknqe0lcITu5WSG6nbUmcSJqb6as7tMKKgJVdmoaXCoaMVVAneV9DG4eKu884P+3BQ9kAOhX6VN
ARyr9ylIu5ZnsFubvLZVmewSsD1q8xE5Truy8naJCecanPdW1e2V1rDPO9nZD6fnNDOeIgu2uKiv
Wn+gktvmXowTd601BRa41n2YjJuJpdIo2b8oTNt599T5QLZ6ZfIw+ltFuu6NnQoOPHevBju5aU1n
PeQpLpDtsREpJ5qOeQHtlhCEzc6fv+JceXP6bKcnnJZU/TYq8Lqvw2vEQMNijCIiLwDRo6F+udAj
RmZOnzHKeU5nYl+Cu5rdW6pk+8pVlpoY7x3FWoWcpco4eYuC+qxSO8CnyPAEPqfgowq4YfySpKwu
kRh2aSMPT5H+quXpzpW/uXEJkGh7XsDuLj3LdtaTOZ7wedoaJsae6uTgztisJetH73VybhzSYWhn
XtcWmldpE+0nBlJNkhhyDkclxsd+egRn5/FdC3co7qZQgk3DVz1lE0dIgpkuQD+qGW4kHukKWFLU
o5PepnnCLtllnfHeGpKD6wcHuvwPXRGv1MQ6FUr5kdBOAsRFw6N0bMpVbcVQ78MFPeX1CxbPkwCG
ngIVDw6lw1oQmQACDLXa5Nn0ENnZxoI+XDMmYjB2rhhlX+ilwxDMt6MV1DuvUPst43CN3R07G/Cu
EvtMTXdupFgqaMIbG7q5dAhbJWm2pzlmnRfqueitzqNVEMB9xm6UBLVL5m88OL64hE6O3YJIz0YY
WU8GjmL4qbpHdNvqsnTRklRZs5xzlaqvrXzK8gsEQf1jLoJzU5XVhl0zRvwTROnaqj7M3i3Ii5T9
suimmwbfoYUaDm8Kq9o6iuqPILdw1ThBWFWW8TxfelLfjWi3Be0QXR1gEwLovJosjAvswxj0sZfb
HbkG/MBw0tzIxJMS9pu+NrcETNrJoMYNOI3K6kFmy8rRoGfH8KjQrtlR4eQTGQt4YH74pfbtJsUZ
UOcYECb9NkTXcGlEeIPdd+PloIeW9CndK5Z+1oW4bnGGM/vpPSmGah1UmGoVs/tesFbpyQRNvpvu
hsY642StL62y9aREuiiNiwLc2W5HLBGdTdA5/trNeI4NPSOp6E55Od2TuYlKLOfKrLKkGuNcDznm
MMmrwXBmlrk1TUzaSmT02AptHQ0mggl9xO6f6Fs6VkRsGpawts6ClVU3uCbfKaPY5HhnYLsQQ20f
ixu3w0eK9LJPm+URYvGmKtKNYdXHLFBfZ4ivLs1UYRpfRDU/dmFNPJl4SAF433wqu9XYnRMNV8qi
v9JNbIwqp27AhpnAPoc3PysExgrVdBhsUbBrailxD8ZrCFZmUe2xW3swM+cp6nsK9SyyrPee7rjo
na1XU/E//dJ4KDL2WVma7J18Wjis90JpTnGc3oZzfAiVZl304mNI+l2a9cVaAI7p3Oa5c7SviO7V
Ltdv8HVJobXNeytpn+mUuzYNcdJxYJDFdaQK575x/FWuOqeyNdTF7CrY3tEVSH/YTRyFl6TkMBfP
Ozx90z9f1XLmWIzzwK6sSjxKQg3+U7sNabJ9T4y+4qhQzp4VBsfJCZWF6mtAvRP7XZvHW75SIg2x
1YVbK8mhteabfrA/Km4idQzKElPqzTXngsZ6DCWRsHF4Cm73WSDnXGF4fbLr8I4udOUypuSSfOMC
QajYAzqWbm2G2MQ5MqJONxRYOFa7pKHnExnVY1eVj3aNlB1pmE5jrUwc9qJ+DDjSxXlReT7tv5tZ
tOFSYX2jSwNmkODlbZuTLrrwaFQ+bR1ar7K65p6tNRvadzewJG4Syn6TXtLOKWAJza21qOQeFKtH
empWUQDQPabzg2roTg2CkxhCezf5I2tNZqlAISxlMbcdxsr+g1qgF2JzDlx9VWKM5QFb3pil2S00
JX8WQ0fn0Z9l0x8OUvmiI7GaSLuiAVsqOWcbt/LxX6Mt3S6CDX6YG8cs3+Yp3Os5TwpndrDl+4m/
q/Tcy0mB5dmdH0a4wamruHGh6FXX1jTTE4Sh6sIiU4mxxG7u50uBfnFBTQ5DRXv8kDRddZ4+KWMd
w4rlnrQrVJmVbHDzlelerZxdMvq7aCru864hCCnf9MZmwe/3CelTG9oeE+p5xJ92UUXupaL6YYsg
9FB++V6Oj+GqS2j3V6qbKg7pK4tWWU7vf5YO7IguLSVZNLGJcbPL2rI/egqwoR3cDtkwomDjxzHb
uoc9cOjbYTlI4NLEA6M4vNDVae3O1kU2OdYcB8Kh2KOktVuXnZLUcTqZmwYswNgX+Z7wx6vbeReM
Zk0etHzIXJ43e+5+Jt+0mEiKm3Z5J7RC26W6CVMGMbLDKEQFcjZRrxTBUKQ1aH+9x0IG5w/qmOGV
0SUU4putiGgQyMu9X9pXRlGtU7gqgaKYCyNUzno8eHKayasu/PlogkhYacJ6ksOtxuEyipoX1S4f
NUEzb2rJ1DdrcEc/6ERfcxipHE+LelNY1ZspJagqW5n/3tAz2qKFw3AQ5U+6NIebMe3Z6bv3QWcG
cl9tMN7NQ7mt8+JSN/arM5VfdVk8KbFfL7sG1xH4Zkv5HZVfPHRpf3AQxfX0rHEaurhZceQUtSl5
BGapg8jAKnphhWrpJbrGE2icj1RFe6ooZO6MS1Hnj42v37aW6dG7Rfqcbaowu03qErXa1mffABaF
sIMwMrPPxvjV6fXWz92bqCqdhTUmZ93NCP4yhllOya7DOCrM3X1Tu0tntjBqF8YiU9H/1eIL0t+T
Re2C4VwbRXay6vhBzB0ljeR+6uxbo3DPVZ6sypHnqVOP1IL5pFbJRZ0BNxnOqxrrJ1WfrsJxXLoI
NIGdN1gY5GcF6LnUYegt+W5mTiLclT+GW1NVlrK/dMxMLLLVbWBYC7w/brRMu626dNVbzsEm8SW/
1jfvHa2+tRbsck3/GiJjNY+wt2PabXM57xRtiVjkEvT+eYws2i7Zj4s3M1eeYpo2lWw62aGxy4Io
wBnK3YV0bsphEBmqikl5a51B9Urs7fTCv6dbbVjL0W5nm4Ddfpkm/ejKRyB/l+zN6+iGXIhm7Jdy
ccZH7Cblpmj9+epLOyH2sl9yUL/oWxtS/bpO9SePnxuLudKTOjTabo02M11WWf7oioghmPbFCDFV
maweMDjBvVka1o140SvOfYF+x8ySKKg+ZLvBcJ2g/SgXu4KSt1aaq7SN74VNjC06bJ6zoj1jrLzR
ZnNl09cpaz9IuB45gCxlB/NQ4l81FStZeOCGaMPOi8nFNKKKVw7uX3aZHenfpt90POSty6yJk9ek
qB8UFIjW3N5O8tpxOZX9X1NYHifoPbFUa8yQRInCDVbdsN0q+bBVXPyvMTr19CL/YM0/j7JTOzfB
kCtV4jKk2ZeqBZxDBCnrzmperDbWVkTxL/In/vwuenkPRt3y6pCGMR3TywmrbeaYFLayKt2bhvs4
VoPGqgkOrauAtjr9QghSwWif8cfCXGM8Y7FLv3Q7+ACqm8mr8uFJsej+lRFOUnKgdLF+l1qPErR8
7qekWaHuYdtUgisaho0+l1c5Qwvh5YAY5X1qwisi9mI9VCrpi8rJALja1zVN+Bsg3sqimqp32dad
qwaNCfqC12QXRuZVBvxhHuPrsbMeoym92K7Y+qHfr9VY7Rd5NLOQaBgbpfvCqC9xW97liEVXeajt
WsVQPYUYZF032AZmrjtvNEXJ6E+oWugmIJXyriU5qFPu0B9IWt7CQtyrnH6oubD6Ni5AwT79Mufm
2DnjwR+biIahQlk0LYlsHVlxkLZ7ZAiPXaLsZf8OmPOVoEzWus6lZKs9V5O/mlouQek+JnrPowao
OU1CNMmyr3Lc1PNFOo75og8I2u2sAwOU02PJwcDM/V0z5keVWmWeyGSpKs0ElPhimtOxq13Sok6G
aqjLLvIFbRXO9GHW3TUcDyhlhn590JPo2JqR5xjFxTVMr29f4vCcd8ZzFsWerHd25PwglSLtqKxX
pX3oUKfZarcTNFaDPyyF8mCP7ywqlfGokBOI+Ll6eCKt8/WHcRdu/oj//aUMG1qFIzgNj3GL8sk/
TOm8ket6KjtZwk1tPPIbGaqFSt+COYArkNpX3vCeDxXhlW2T9vgMyo0BvmshYeOTzWJ2tM2vQSXR
DwKRX2Oa+GzqSg/j1MLzszDIEE7popZZ1gIBdhDPJ5PbopTKSWjDS3jDhjlRLu2dT/6RvDSGKu/c
fKcgeDDuZUAhT7SVbq4pz/JdfIrVfBIOLxktHJm9hLumSi+vmR3fZl2LyR5qKBGzOfEkuyi04iN1
iy4icWkqV1LvlRNzy2smWgNOlB0jh6pHSIEdCeoiru8zq+QkcIc7M8iGdaraF8IIXX6tdY6p2a7k
lXIpNOSeuS6Nnc+FmpzrWMNwHwynHFSqF3xRatvlmbaHJZ/5004gOuGJcZPabGys6dFuPvPpPhBn
flIKrBVXI1VG3qhtEfFfhROtRywAarUH995Cp+d/TlHdyWYFThTyEdZO6GkJPfT6VSEPjJH+xlf4
W8W+G9pUD0kNNqu+C66yId41hWQtZtE5alXOo+oI2DF+kI+6N+hMYYbrdMCD6Nm7VXVTTp+mzfJE
y3w4KGQTqWItsAF8AeKzB7pwLbvuJZiAuuAu0ftbeTDvDWZXOExnxxae0TVXlMlpS4a6by1UHkrh
ItZj+0EFWmiPCkNfNXc0snkKhxeeVoUarurR2IQbFSCR7HxoWOH4D7RNvaWH2ON6Ck1Dn/MaN1d8
n5yIEWiTJLihOu+7N/JFkVJzAzwH4gezXcecCSfEqQw5DgBYA5Oz1w8Q/hu3kb0exlxc0YxbD4+Y
1W3lh8WEwLwaAV7bPvZQdkEesHCXXXrv6OpdxSOWn8ywI/aVBIG4uhnhH+rFgc8wo6duvA4SErfK
tITRudCI+QidWnbeVkXiqRBTt0u8ErrsnBunMUXySSVJ/t6kvnc4kLA823N8y4utxyPnF3ZBDQnd
0FMgtJa8Pryd1FuKUF/mfX8a+Ole+4Ipw9Pnjvycdd8+lDDFfSgXuTkvW14Edcj2InqSQDOuvw+b
hwFmhuveMM69lr5NuG3IRog6Lm+bMegWteusRogRzFGnfJSvlbw4PkCOzJ8Hrl/xC+WboFV7+XqU
fXLObYeoaNzFKlpDfrW8r3kkGAd5o2HWba+V5KkZnhgryUgJw+SB7/KBhFR+z3av8VKZoHDJzdUH
vpIYwTnIro26+2T9qRpjz6a+NKyLfJRCC90l6XTJvEgQhMj1kicjNS78r4Sc7wBAFyyC/3fGJXWx
FBihhHJabST7Qba+0G6U9CcZ60kZM6Nod+aO/zEv+NPRrJPgUNZbARUJTIGe2jygNftesrIYDtm4
xD9GdfkkbRn53RIu0rlvtK1wA7gmrkuBcUb6yHrKPXBlkn5aEML8v59mhRtkDpNLZbzlmsbX5PTO
KO/IdazP2hX/9D+PWD5POv9WUz9DuB5RXdc0AJoLcNT/h7DzWG5dybLov/S4EQGXMIOe0BuRFCnK
ThCSrgTvXQJf3ytvz15UdU3q1XUUASQyz9lnm0XBRsZuVDu/QXJ3WEcpt9XuBUfhuKQdz9g9TffN
4wBS26owT4wJvx39xLdTDzlNtB1vklv/6X0sSeb512W4G0QVI+l4pVYgqJdae4GRbVR7z2owzW0S
Yn1uEBVBehMZP28YckHU3GCGwz6km4QjTjj//mVXpW8Ql1XXA1SjbkElmI7wSWbgbxhmqzsYhN86
LoQiGJahX6yT7GHgPRG8PJEIX2aEauoutT/qQON+TvHt79PR3zKufmyuVXeKA2P5F2z9m8mhDjoW
SsqwhNAReEzcSPYDthE+SB3GXfut7jppH14U3vgK6qaH7ldG6Laq/hPs8VLn1mnv/NhajiSQnnlR
1ZuhTg5O+Ohi+P1C6MwvumLDj1D/jGXP3w/Nc9OVoPLfEBWRu1/V7mfFf8lH6tmptaDyQ1hefJLy
elMLkZ9Qc473sNP4PjHbkjmTsQv+q9wI+WS4FwsviJd1f0PeuqgoHbgsboY0agpl95sfzXWp93VE
OWo2a06UFnSg0d4rWG3sN8pLh83OmJttGG9N2poKYkJViSe1/qJS0bBA/f6uqoiain2ST+RUHjiV
5pbAV+uENf5KbYRB92K5R9EZG9L9QAW+JKJo/uPREmOMdGgjwBbatLGUa76koKJnynRRpgw00sRf
kNFWh7Sr6b4tPuKkX6lWwbPrlfoSlAuVe2SjC5k88sz5vQQWresmS7WvNp46LtXJyZ+5YH0sNh0k
LkdKpkxUlYUl07EF356/wMVNXBxf/m/OTg/TnrfRCqABim02fFdQAJqQCWbVPKCpXtjGC7dHFR78
2IDr/b9vVHMfSSlWZQe/oXYglgQfz6rgTszZL7/LE+E3VWUQ5yeyWbfEx7Tjq+iHLWlKix4ZYx8Q
zScXqB9XahMqTY+h1Pigvm5kYmXHxydm9+iU4qaqQcN9jCRps/qmqF3ECONtDjZ1ytzZ9Vc1qQMy
AOn8gehFrAh35q0JtVXk/cxMpBKoLh68ats9jzCngvTRiw9efpbTn1Sr4HNctanZ+m63SmN715f2
lpS3Qe/ID1RmVs5Pm/4aCdcqUaeYZ7WDpkA3I901CzKSA8dGe6kAJAaCmr0JXWoZb2MeWcRDYMGp
i1I3zzxjL7OaKUSIDt+oS1SvaF6d1UGijuEgsB+4cWqVsNe6wYfjTCsrmqJVRtSLQbBDiMMA/faY
bUv9Vum/bYQYyD1z9UZAEEoSv9jUDSnAjI9fBdLLdy39Eba+kriG86/cGl+abJsps4m0jh6Y4R8b
omRE2B4Zz3lUtllCo0CFYiMrzQGGExKb5aZQsqB46Tti003tLUNkGs2fDFoXJdPoZK4eDAM5uMXo
/If/lXhGFja5gx0cJn7t8sFkzlW0A3oAgAzdjt/lm/f5B9+wx74leeUDsVBYmFyJnT7zOEP9W0VL
GEQSic56HWGTl0a2Yz6xmSRlp0PcsDzb01FWaJWJ9WVRyMpi5ntW8THclY4QR37l8JLrUfGVExHL
w9W68cQfuuSY8KuUNmnKtuof8qtMJhf+A5noyl+pY9ZQUfwZu1/cnzee+9m7h6j8RaO3beNqKwWt
16+KztN/XC96giOwlal/7Ux5jcBTPUzwKvt9KvN7lNJYp9HaTeQ6JUJIEJVSMaDnIuGzPU54HcKX
oe3gOzqk2uuBSX/GX5AFErvCu3T+vOemccV9WB/DOUXsU24NPJ82iOPU/Zw7IBIm+x2YFF++RR5N
R+SoP6oy+zAWeLfpYhukOeBmRHxJByvW2/19Et2F52MO2kI68pjwXnBpjY5dn6Y9Jlmw7SYL0xeT
qju+OJhEu2cGfhPpizF7hT8wqGqrbcVeZmNHppZ7rhB/auaGLRq6KC1ANYc3L7IXnv/KKlcn4TQ9
KDeyIIL3IbGo6vdsORavS0LVHyTtQ02eL59lw8ZqqvRLeta0M4TwFyzzW1liVJRNJ6pKNYFsTMww
0s+M3ER1/7hPYemv5+nCqui9+LNtSVAp2gOZIhu/Qi7aVfsmvFrVq6zekgxZbqBubmfkxD45x5rA
kUh4sLADXLv8Q5P+Tjz1LHqt5Zk3Q6XxOOPZVazR4lpxL+vA+/sBYljq4+us/0xE9hpm/sCnqvwc
/sOtNoV8CrUGi11frVD1dRv+hXr1+GUHS4K/FMN5gNvVhM6apLBD1/aAldahGIlGZKBJq32K+mMC
UYxLASCJOu8x02wmPZz5ZGGakX0NwDsro79p6M8ATvRun+vJ74hPMCMOhhXQoiway/Ag9PpTZ1oQ
RyUsWF4cEYDPRFXvqsRmf6n22YaZgOHrtGWp/k14T7hyIhUVnmI2ehVlw/Cna4oDU4Jd5PV0V3l4
GQz5O1jlDsbRoYBnKEiXWgib3dqr5jPUhw8xDvcm1U++rh3tsBhJA0Ij3egGciiSwxnX3TMiq/Qp
oqmQw6ePWgxQcN7rTgWgSvopM0aYPtm0s+3m3fSLvdda+76AqVwjm2lQlcFAQ5ed6ART5YG+sL15
mU9eC3mGkGfssPLlhI1dC39PfQu/bIulk9cBVnlVAyHcF3+pSD57hZv5vPRqrtA2yTLI5MrlfDpj
YO6vAlPPTzn0uwNWQPtEFpfWNP6YoguWrVmf59z4CQIkK5iDYyvdM+h1HORW1kBtH7qYjqbfmWES
6BdmF7sbnhmEtstuBH/TuuELVA5QmRa+cvU/4QyTsZixFhd1dSgmc4tK6y/jxO1IsoxSccB3C+5N
9lnb074L8pU7Gktu0GXk4WZa9GbSlkxt+tKE5Scw5h1Mlt6x/yhQ0KidsyRQqcDqFcXAKor0dR+z
F40JqEnsRQfPyN8pm6/5ABzDpGkgK0ezcf9js6qGyljkTfLBFCJfhXJipzFRq5d3pwsoJfObOUu8
dg1K0tKMzolVMMquKYmIKcPtdxkMFUgTIZnLqW2AysU6wGQJZ4f22IXz0oy1C+P8V3v0fj2fTcKu
rhVvrGZkR4Zoi8bA7Y4hBP3z9AEJDbaXI99lk7z22DSaafpuutmrovHWlY7tH9BY24RrvxDwyg1G
82zY8KAKnBN6h0GNRkKmY578xDPI+wqmVSSMc2zlJvsjXi9GyNh+dDbx0EKtmKzHThcn/ECSRajj
7GE4462ZnF88/HE2DIcX30qKdSzzLy9q164b712jsY5jahFZZeLJGjyPvTgbNAe8giyPtGYPpRLv
JwLlKZjN+hBj1QmkUx5Gm/Kkgb92692ZYAaGdI1Cw12cLLIa7EMbYbdwB+tN3PjHkmlrMer7fvZu
nZ5YCy1087U2lVQWXv1kqfypXP+uo4ZsVGdZ+MT9ThxHLIPQb9tFatF49hN+7GXoNUsx9+ukS7ql
ULlacgLu7cL83ZmY89v+j4fra93AmCb2Yw9FZSUzZ1UnIOOlnYRgm3TobhDuqSWX5Evli7Cc73gN
A5r3DjReTv4+XcmYAbYzX0cnDo6B7x2FgxUinarQooOjaRSEZk4inDFA6Zj3ZjC8W3Z9NfSPoGMQ
bDTOTkj37HmeGlc2B6+fV2Gt/8EzY23z+otaMirUwuGpqvthNeLruuhZzSH8HAwoxoeAEdo8eFs/
7z47S2LAanwkKUdOoz0547wePe2UduPNpXOzbCz+2qL+Gl0cUwzhyBNirfjFENpOA3JfOCWlegah
z8tMueytmnwF28JJ0u22nm38kY110/S0W2qN9+q4PWAeCUmpNc+AHtmxNcVj3jjGGr7X3ezy18wf
wm0dYuBEkFSZTiDmrmAHpJrNYPSMZrdppmRV0A+sHF97SWfkh4ZV7hW24w7DBMbinDPMVIXmSqal
8bpRTckwHvou/9U0WJ+uA/0C7C1yoyPGB6s+euvm8lC5/Vtc19gNrRmZb9p8xOXaOXlhcqrzO+ce
rNj3rKnWiTueXCR+cMR2LsFuleaweOE5d2vsUqgiqLWAlUFIxqtKGjYUb/RvoZ5XYDHiNQdI4bTl
9zLuQcaLZzKb4hNJEF1RmRdNQs86HKjymvwyYRKZoabNRAr7wdmrIxfS0GQxaZHnsXqDobhQZ3FB
D5PQnnr0v7MDP5T/n0CiGl2CvPM2f5Sut7b65mrBIwobbx8k81YLA4zN0mJbeuHJEPJh7Lt9QFSm
YmpOkHRUcZSG6YlohO9G9B9tFr1ZGOVJn6bE6r9ool/txmS237+POD0vZRk9NLn5bqcFENLgLn0q
1kWWG3t1+Yo0pbVYC5dR+ERSAc5iHvx3/dCNob+2w/GcU3wPoIvEgzyYMdzYrEg+28C+NVjYQDGu
tG2PLcqqtboKx9rqjpWUj4tl/BTryWudzekpscurbw3AAXMULLpgQn0cWnuMU2FzdxeZlH+6dLgn
nMOzL+QmDtyD72ef2NKyc/hjB26rw9Pm5rlGFUCkrQbCkCZG+mpPpt8bE3ft2M5x6tt4l0GRjGfS
J+vGoydI7PmUCUhAC1mIEsmmAfAE5XtOoYvngyBVlWlSEVqnzMlTfh5M+L72HugjrRXZe8XWy6yd
Cx7YJMbWJcMPlzF2mtmo3+sKrjvfwY8kHLDYOxDA9mFFKVplOSvH11XAqZUa6aWLnM1UYrODrfEq
KigRuihhKJE28UpzHeS5mC5UefIzwza5zROf0vcLevGT3hrHGJ+ZVEK9SMb6wUjmZElBGbbZ+zDl
v6M9XKy0vyci+c05q5smvMSTvi3BvZ2Wabfbh7+l0WN02xbjIpDMhkI/OLC1rh0t5iBjxCaIb1cr
tosZw3tJhu+Es0G+8UAMaLvsRfuqUryF5/zUsR0BjgSHGY2qXhgPMS8PQWQbJwzeK1/b23p9Cst2
77AHeL7ucVnRczOy3UKPhPWXjvJukZdlxMmpq9o3bfYeCcO7N/QopuIHDflziqpTi/UzdJlbOsQv
ku5H9nh0wEaZY/1D7S/kLB3NDHoRcvKTqi9at19mXrbV6/hg5c3excNnYJG5poGTKoWG2ZIOV2Tw
NtnAVKlmxu1GndQmievTVD+ofzEXUBQ5gM5RVUhsl4OdD3iyqrKJ0ZTnAO7qx4jjhlRO2kHpYnQO
1pO6+hNW64g6gxR8hH3JjAjHNNyQfVZ8FZPTLBlr6IrQB/GxGfdMB2oTWZUTKOLJfJlE+pqU4uS0
0zsSD07gmKpj5iZVuXu3ejtd6GHsMsMZn/PAeCqKoFgEtY3wQielvvP2pgxusRjfg1F7ZNq6IkT4
FpGY145fZAk92vzxHKtBZH4Y5/EjHeQHSlEbeBikkOcOMXYJU5tD2d8il7upXw9texjV6dkOHl/e
0O4mJn1GVVTLEVB7o8fNpZHi5udVhe8WlkfMMZn1gRIDZR4VyVi24p53ZDvaDJP8WH9UdzmrPHs3
lJnPExPBqqxHROzj2eRMTWrvB8OseqkUPNB1XrDofA5662SJ38Ab38LOSTZWz80ZUFjw7SOxMnOP
2aIIU9qb+ZpM/QMt025k3/JyeWyD8klFnOp1va2L5NAXxqFNbWYp5bAc6/4X1dlTpttfHUtQwTRm
Vb7nPrQsHv2pFmJTEgvqJs1TTWuNlfZjlBf02gZTaBIRDENfk8C8N6IJ2DXNt3XqbLJZHofCujod
THX8ntp13znEEJmXMaVv7YWRLKmI5CI0rcNgAY2Ffky2JRkYvutx1yRWaaZlWmsNLuE+FxDxc1l6
q7ZptU1TA1qCRY0GVJTItsY9Ui4JHtw9NPD/Fv48Edlt2LhQp9uOrJGEJjDIpjV7vYrXbTg+MZdf
6Vr9p2vbCfwM2E9ywIrQ3wQSjMyprWVdelujmad9E9dfvlM9u1axm6Fdk5n14FfI1oruKUwsdlX7
ORzaTxTZD4ofqxcIgMyJmV883uLB/2zG/lWdLX7av5MYChczozz17U0wt1fk9WdjNHvSVzF6lOJn
KGNeZys8eZX7TNlxF/DbVTUW9+DykfUQOu1vGUCyiZGkL7TBo7L1cJHnJ0INn99gHFGK279BD4G7
T1GG1ADVieGiX5ruoedpS8+x34ugfWXnWPfhdDEq70OqxBo3HHbjQDtCeuTRmKJwqaplZszXvreK
xTg5XHZzaadixz6wLP0C4YC50kq8XfQy6uCKM+/8S2pXJHZOM8QU+Zwv8W/G3xm8AZESmHaqs59x
r+RAl6s6HEEcL5PkmUaszbeBHN6GBsrxpCw7bHixuvNpUdRzxUeqxVsUuHvTTt60EXJY5WBZ4jcf
KsRCx3FL/Tc0ZoJMy6ehF1fVPVkuLgpk/SlBgcbCrmL8xrJMEIUxT0/pHH5LRoQrd7I3s6x+dIi0
hVHvqtK/+jrG6ZHuXzrRXj2zZ9cEZAvt8KODjGYLALWhZJMMBWRRsMuVYt6TM/1Q8bqRXMaL72Z7
TWN0xzm99qz5aKI+pJjNd1lYH+wZ1x8MrAlgTmbIOBynzNS+POq1Ab1IX+ON5+FlW8kCS6Q+v5px
/qRpJqKR5uhANDea4Y9J4YRfvr20Y+Oo5HIinpdlkrNqMnLTqUgLSJ7B9KCY7o0sv8poOAqutmyH
z6LlPY2YjSzcpqJHyjZ1M95rtzmA9O+ipnotzfEuZH4w8/DVxsPQzYd1qKMZQwZkdSz1qQPXQWkY
clp77HGGmz9afdcvGwqohehpe/VQg02YMzoQ3bsTdw9yFndowWvI41u1mjxesNCCnwEmhDv+y8Sz
HMANK6d5CRwJi8sY4RmBBHTeNsHOzuzLnyHOH0n83eUxxakdED5difBaY87U4ZOkkwVNGnKLJhHE
o5qnnWP26Jxpl9ATbrnNfQsXZERv2xjduqQsrIfwj4s3xrIJtKOHvoNshDtD913qyx4/CvwW0ZEt
IbofkrTF93UwX3DzYjziGxkWL+ilJL0BxJr3UPc/0y4/2cTJqdBeVZcXjk3w0dBu1a3rchjyBp2K
er/zSjB9b23SuNSKC30oTdGcvZQNeHjV8YpzkL65+vzcjzQeMyFIqtxTdRg65a1butDOwv3EtpZx
5ExudRxjzCeLqf908mlFBOyjVs2bXJ915j8tRT7f0wXPypmD2E35UQh/X04zNKdOnnJSjnMlZbHb
rd8an+3sgpATlcnyq5fFHO1DjPzpDEMXuSM3P9ILzjx3o89kEOSu+5QXNZN2KiXbsdodpeHSR4m8
TIL5VUKWqJrsRAL0LuSYjh1wZeX5gcEtLlfRas5gv07mRffj01xrZ7vSkJ7PpyERV/wumUmlb3ls
Pmbj8Jwk2DlX+ZNbdJssnYBMuAVJmP7Epn7WPYAGfo288KD6G8fpftVmMIF/WnmZHKTRHjiqzRWF
9kLW4lQUPbN381np1rw0f6wlkbnw8Z7U3YZAvPfgFMcCey3dsB8wEB746uZuoJuG5XwRU4e4nbpU
TUa6xH4KxuYQzPFVL+CzCHwbJx1xQ+WVR7gNN6NVrzjQT+Ze8wqPWcfu6SqYWIEsiTm8Mrh5IvkR
OktwKISHXCxB1AVKmjTjA9GRL25I1B9veCGNJyt3z5rLpglwuEdvstSH8jEIaGd4MIWdQXHGhHii
57Zr5nzcINwzC/muZRCvRiQiIH7PTTD35BCFRwcUokHdsBh144Z+cIZUIG4obdZMWJ+ZPN6NGCGU
l83vkCs5wnJ572AnN3w2GDI7n0PmgI7N5KKBrEyBHQClaQZQgdF9dWN6goj2IQztETzyJe3EF9aa
FFpQbROZwVtQkO8MN65FBLoLku5xCvpLLdsNO93e6f2MO46XQi7lVV2keq171E3qFOvi8ds0b7Yu
IJok7adlWwq4gcHiEqq9SktM+MIZDllgl2cRYEXv2jY7NGIuxF2nPpjeC2SNTjajMxmhFKik93kD
WTFamSEOk3ZGUHoXvHVVQknTFoydh1F1BvMf9c7XtXiOZHMPM+NQDNG8JJoK0VlqnO0hVJm1gDdJ
sY1YJM7Ao/AmpT2AWpH2RGVWsVz3zAjHvm2WWmy/qOahQr0JZPoCbLaeSvlpTRLNoSy3faRt2ykR
TBeqR7WhJb5xqGR36PjWgG74PUzLlnIlTvR7UFo84fhC4CiUjHSG9g5nsplbRoHhWsxSh1gD0y+c
gm86mIXRyXHB5Hnj1eA3AUqHZYx6L6WmHFim6KoxcjHvWlJ2K80zX1NeuqgO22XZJ7dYyfvC9rcL
zVtOTxbzBuqBwlWjQzAhICQeh1B1F8WN2ablgriBpVmxHZfsjNi7XeZqeh3Jb1iQA/pt9AOvw7zz
J3YJG3gYxNftFgnmX0sldVearDqncDYjeOOQEDwtuRaU10Onyof5JUhnCt94A5Fs1Y/zy4RO1be6
d1yj9kkinqAdMu6dyp1Sv/jqyNAI8lnkEbrBtrGuXALu9O3wNNKHFfhYiCk4IiVhohau28xatkSY
wE7fVFX9WKXBH31OHpqO+xayo1pRziTSnn5taj8lkbXG6lcvrKcJSWIZMuKodOBxzpRZS/a1bCC6
2AES5v5uYgI1o0Mxy/mrcMW0lMz8x1R/te2+2gw+3P8+Tl8rrjXJCgsFePmZlIilGUrFc38I28JB
k0dSPfYEUJexJWQzMwA8G/SGkQCBnJppmYkIeHi0H/KATDBIZlFu7yOXdgPoB7UnWv4ilT+my6TN
H8MfiP5vucPouMl7iuUYJk+1NevgnPft0YYlb3jx39Vpagw/+nZ6qFq0Mc04YizEpldQAkaloKSL
4Y214jY0TbqmXv5lP39Qva1ekVs8CrahAjJDtpG1TUhlDa9WRRAon4W5aCF6SG1Jd7mNCTQhVhV8
Owp7tKyRdJB0uy9phb6oQEnQpoy/E+dLR2+wNyxIESYmJGGLcqEOLG1fjHmv5LrrmEmf5aQEswXZ
Ce1suFJ3q5XmefTdJwfbTstM3zGnPKVOf0WFtuToMZdjGTCWzO5mmWx9R74KJH6Z263bSbs7k/FO
TXrG5muHs9aLLcQ6Z0LU4xrAgoEpYwr68kn/YUv20eha8PrFyXbiCdbyDIHHQk9g2U+FBSMr17FS
HHxIIiWaUHM8Obl2CUyQ8raqf/S5f3cwPwAIYgkEeWcv1I8FMLwmZc4ZHOWgYckjzSdvoz77x1jO
xM4nzkkb47e6D3GRToy96doD+uDxomXQZMOGiUWebNQVUtS8uaiMF4a63RrNqTqQKjZwz+09embo
JRrJjIzzza0hkvdkqiCbhMMnbvvY4/ARjSYpWiPaJUqqCkZliyME21ctRuQUYboMPQ22L4T1ZU2P
nlnmMbatS0Q/54PIhI0uD5WjP0kPXUZY/5KWjNc+B1eZTzzp5BEF2M6YALEts7oBHpw4yHCjCR9G
nAv0qN1KnSEBklL6D+tzDtu7L8cPHHbvaQ2nndyFWwjFftVTZOrd9BhQB+H1dOlkg/RiPJdOs01l
fIbihC0/WYFg1CiV1Cc8tY55HyGZLhl51vQ/GswjXAkWpmsejKpmmeIegAjLWMtBR70oX5i0HaST
fGG4fZwdyFuRAVASyOKqLrCZETqmoKnQg+45RSm6LbGb4zbGZEB/bCMecdoZDzC0NsIrmX/IS2R5
W/C2hY9mQatanKfie26Chg3MRGVDKFOEG8JcetmhGeqD6U+HlhiNXIfIB6q/zoz+pcjTYEGgNuhl
QuHYVNVzDjhB/wqOGPeH3goP3VRdZrwPlaWIrs0ADOFu7HHiQFQBzbN+JpL1MKbRLsGrgT4GJD+L
X8bK+s0a9IQGemAv9ZFTjCd/Lk7S48gJxjpZEJTVcCxCxBMttlpjtszz+dkqmga7TwS90wxTYe5Z
PGFV3CV/3lEzGF21mmNGLzWTtqrrtKVjNbCSEN+YmDPEVrJuhs6EJqlB7vLEyxDXkMEjIHFOtMzs
lvo0bGhcjlGhM6cnmVejIItAwZSFB97YhKGgx0tCzmw7eRzZmat0WjshdFTej0XM3dl2QzM94O29
TV25K6ntk97Rt1biyk0yYVdi6NU9mRsQB/8wcho4ooLp2jLBH/CzNku2gYkG37PzdSu9ozEYl7xl
4aEWBmRuKEqZ+F7Zk2FHJ9q3KJMj9eGrU2f7Lu7xpSX4aujsfRZ0kAjndBMDfE6qkmzQ6VN7eD3b
pEK1+oiW0T2ECkKK7H2cTd9FMe/gwl/tMWcyW7+VhUBNS1YreBnRF0+6PV9DI1vFYJy1VbtrOebI
xSHMTAyPkBYoui2EwNzZtXn4XTTuzXfnczFqN4xPjqYbPoq2eAKTg5SNsNMZx4UGAecy+kCt5Fk4
1sRmildJj1W4Hj8KJ3h3nGRvaJI5h4SXWIU6nHQ3OemEfoY1RZWlgV+j/mK2W6FHLy0c7jVX7KTV
7nPHAR0YzC9m0mepKAF2+8hSBMsr7X0pANIiN7kalZntp1Aiy2s1uY6i/sXBEYugcIJl2JCHVLu5
jG4iDHjWkcxwjon1n0CvrlGHyFOZLFhcW5/iHMIAXQuLR5m0aNZ8UVGo+O/soYdMlx/qQSQjHv8G
1HJOva2T0wYNMHUD7dRSuWdICm3WITP1Zmtbw+ckkGENtnOgVdhbHoqm2RTmUseoatEwd1y7OgDB
KD/bJD+FuQ49Ep2fG4YDFDwAmzSoq0XVY+Njjoa/iBHx2hC4bHN8rFm8qCi2Lrn2leMylxznSza5
j61El1j0r0WVyJWOjc5kAGBFngDu0c2jHiGIdvJwl/nlqz6PqFwL47ekL7MImaG/JL9vdiqsLqBg
DxzanWG94uP8FLuiX/a9chBokEnApvaiLzWx1WqAhMqPjl6Xr/UC7RF6Xxxh/Idu7KpNpWXHSHo8
4PDiDx+tZf+iWvqNavstD/lSZU6dUEFiXohRv+AtFu36zHuvTFiMeuatXE/stQhRRFo/Ok1167rO
XXpevkkGBl2h9T1oM9gFBFytt57qseHwk8anPQ0veuacU1Qpg4WpGxZwaPAT+Jhlqj0pwyFhx6ew
Dh4QqDCC7NOXPOu2ZissnCT8p7jvsNkkQsECsyxd/yMKKjaV5mscZzIJJ/JQBdQlLLiHaInJ+j5D
YbTy6cp85tp0kK+th8aqg4hEQ1wK0uPY2pM8jUBODG8R+MRSw2P8SHPvN1UOCtXofVmJfRtZ6pkr
jk6Mp0xRbCdhHi133AdoPtOAOCVfUlGVnv+HAccXj49YPsIOUbSeRDmypVkXzXTeU7yFXF88OJhD
LsK80BkURvApO+MbAATTMHb7rG14sPp5kPKFgMt77RFF4BN9KZg1LazQeVcOS3iSUCbN2VlQZ5Jl
sfd9cyFx6F8C6L1aZnFVC940kgYwxX41dKY4LfxmRrWYk7WTFeOsoH32OstJzLD+ZnaKZoL/Shww
vdp0hf/HpiNWE4LiRdeU12jynicNiRHyBk13b5P6xk1GqxG3Bx32yAry8N4INTBX/6boGSbmXSmI
2UA5Z7FPKxqeVaZfXS/ewkIsU4/6A5ffverjUnA16HL9o2bFx6hBzFhiUdM447HO+pPy34gG7yNt
pseiNb6sxnyVI2VN796jyoSPbW6jyXlXD4soPjIImQPNjF+Nyr1kpvGkpdO57ox76VrryZGriLVk
Se2ICO6dVplzOcflOJrurloEsd0LZlX5p+EZpLVyqjLjKzG8ii7aQJ9kBMJZZd1Amnn+XSuT2Aoo
Y4FWR40IcNKWGplGPYLOuuhXZobaxkpPaeQxe0pOTYknxYRPCniV09p/kNLvvCk7dr481diXLydD
XPTWRksxi4UxIhWvGB/MhgWH3Kge5thC1RveBzy71M3JARTRQE4PKTqhMsMV3W1+R2w8VFhliICg
jrr9DDo55dGqiYZ+2fYcFPZ46WkexWD+aCZHvKUxu0aGouZJdofj0oRfhT4GhERkwTKlmVG+YGU3
/XQuZIW4dM7d5Hx6Ps1d6/hnS/rXEKg69bSDiWWRgqO8LP+h4z6VePDnI6NSM6gg1eAtRPrUHyPQ
l+5c7Yj63MRZCYEZdnOMX4VtwA3BQBcRxojWIvatozaEt5iDD4EBNIXRu1uQI3SveqHlvNgGZU6s
z/vIbhw1wN9pLd4483TCKSXGksn+dg1nM3KgOKy5pkVtXsLhw+ynW/z//nX/xpTV+YdtpkCMa2ZQ
m3edFt/9ydtHvfjJu/4/eGT/G3dU5x/mmKEfpfhvkOQbZNmOc/DQuvZ/Sl/8N7bf4h+mvUFX2EWo
BTmLacW0m5APYzxFJvhcA3jnFK8pVhZOilAVJP3/v1umui3/wlbwr8/m9+ctLsL2f/7L+G8daLtO
Rq7Hj5NH5lCYftw75nxEJMJEzj/UmEG6zaOcijsNyJV6xWthImfapcmsOzZ2x14k67SAYa488AgM
2hrWnP6Hp2n9u3vyD5PJDio34Tp+vlND8E7W704TbgRh1wGkhYGXA+nzyc7d35QmPbC6jfJbC2YU
z4AZzFJhHZKRol6DKrHBBJDRLCNfvjSyYtlmf2I7fZpDE+CfinTAc22s6+dQYiSIDdmXQcjpf7iS
fx2HaIl/mAU7UZemkkZv5xvNoxdYDFTa/+XszJYiR7Ku+0Qyk+RyDbcxRxADBBCQ3MiABM3zrKf/
l9fV92OdlWZ10V3dVVmgUPh4zt5r14ihmjXXoB6NTUL2IN2Ff/9ejT+9tx+wSnQRLpW1LNk5WncT
ffuo4n20OryisEA22rH6QuZocvc5672X//hLfzAqy7SCWDWRz66J4KM0o4MluSUPXvipt8iFAxlS
NxksxDHlqYmTv0zJP8x4+YNY2diabmeEkewEAvqmctxFVOP2mkX7FyTmn36B+f8jManpOFM+O/HO
6AVE1xG7ZvnV0ZH499empvf/moI/Vqy6aXENq1R73U2v5PJulLtZnaS6lv9Eyekf8M8w/oWg+qdP
82MFa7Gt6NQU4x0F4xfc0pyEKKDJfPXvn0aot/I/Po71YxWrZ6iLIuvjHc7ZQ+hgCzMnukNNYb/F
OjUJLVuTr8FmJi1uZZ5qDEbjRxnQgaqnS+zo98CPCHMLEVAH0Z2O9cDwxDmJULwBUdAH/abcn21l
4DGFnOcN9SnvcHPo+id6V7Q2ZEk7SXeYnPovn+kPr8z6gTIvu6RDwjkxAPLgMwEQjRlyrY3yLwPA
+MMibP1Y5Ginj7ZPm2EnkArYUQw1gA9HIthXmykDj6ru2/qNUBmO8q659sgX/fdv6w/xBtaPVYl2
FxdaX8Q7Ox22euyvwqC87+EwUGP7b7PHUi/1/+wwdQBFpBF6DGBDuzhe/64TGlHnyebfP8EfX96P
RUdgfigQycW7xC5uAZ3X0hZrRQ1XXSKELJ/KJjU0wyGhAm7W/l+oy3/g5Fo/Vp0szojnnf14N03a
W9mGxHdT2PeN+iF1w3BJUc342yd0/jQ+fixAFsX7LAzqBOUNvVL08uxOdgECJbBflNO5CKwvhfqB
QgQSVtDjEn1Qcn2tPjrdPKRjxn2kqXD8CaWXT7leKGqW3Ren0MP97VQYiCsKMX07HYMJw7KJj6ug
Uh5Qs7Nj7a2rMzrhOUcS1WUwkwkxkj6dkN5dw7A8WV236lFBaC0ev8EfQEyVS/gF+ULPZpwZLhIW
7rpagnwUkUbuPFta92jG7i9bmPgH8gR9hrvsfQuCZfOcF/1LFTt7b07fRw87sOesPAH3yJ1RrQ+0
5GF6JvvBibYKgdJIc19o5itNrJ0bokBNE+cuLvNDbVorDbDTRGoQM+wzsOAySTRQled8DzL/0hKS
eyfR3XUZxGBqEpDZYlgFNS23Ohz5tA0UwLl+JncN3YI0Pltz/oBku9XC4R9RuUjiY5IEj53WPTnO
9B0Wzjuptfdc67nRZdnWkeNdNrQngaEJwAcnI6r3I3wLilu9q25M3HjrxnmuO/1NKvVBL890IY6B
UV9mCh4LtEL3Fjl0hkV2JJy5qJl2WU9j2CYyV7aPPsqtfhxWkpI6uMiCu5zM144yOFUW3asE69H4
pQKQATru+8i51DYUxYxYzsQF5IcgNoSOmYbs1eVgPwtZHAy3eJKw57oOcjCaNm9M92ZcnQo/eMTm
BZK/53qK5cS26pbfZ1NN9r7HcBoWZia+xhExKREdeMAWcHSe+yi/hIEnlSL25BIIGxcFhpqA7B6+
8n9fCP60SP/YRm03xXmHx3rniPBdoWRw4zPcpr/M9z8EfArrx75psmUKr2NfqyxkoTbRkSB5j41b
5Yt4clbCh7gxGNmrYImhanev0gGCnBt1qIdb3KVnupE7FEJweYzdmCegg+CyWEQ69gUdq9nomG7E
z9GwjMsFpuBtn5b/7YgkfuzJYxSHyRzW7PkyeLLK9j6Yw/eiDv+ygf3h1Ysf+yN9RGBbbcGWz+05
Zy00MofGbvEfn/7H9iiCco6tXicHA+Cq3yB6hMUYONHf7l1/WF7Fj01Q93J/pDrDz48TXOIQfiI9
P1lxeq1D8aR15i3QpjcPKCwE9hc/S379pxErfuyMRTCxQscInS30VRIfmm34j0NZ/OXU8ocdSvzY
GCez1Zsq5MePVUZOWdOfZ+QjXk+252wwawurvf9vH+THXiimpu2lW0WUJ8P70NOug+49JUH18O8/
Xg2j/3Gi/Oek+X9OEKhXZ63BXo8DMy5XQrjPqOuHlQ3kTq0jleh2Rvm33I0//bIfy0jTYBjgOEHw
A3pJ9oZIsD3K19x3NqY5rzDvbbSp/Mui8qeJ82NN0f1qrrsxiXdUJR/VnLQYBRhV/pLlogbw/3hx
5o9p38JB7OY2jnfNkF5dZ1wr93ruQ6nXwvW/fzeO+U/MxP/6LT9mf1p2YRqMXCj0RjOAZFNdTIzy
Q2J1bCjHW6m/liL8lkEFuAAwvUd92ASgQk+H9KoQwYkCraCifxocea3C6UJs+MbO6N57PLPwQnSN
lfVAyCdq9tz7JZLprobhVEVQBb0y+uxpYy6szLprXBqftrVPtPFXFLSHbuAiWKdXIeblzM0qqMad
yR4rjLxdBqlK1kIbvihUc8nTRkypdKxqULSIwBxgpF509Lpxl/rGA7SLyvEbZQw84vHkoZvomPTT
nZ06zmqMY3BzAdZDt3gOKKW1g3ewO//dtYp5OXXji8OGMXfod8aAaqBW8Ge63ngRif/q64CKveA0
W/3BCgeu59BR7SoGARhS6RMNvAmMKnGbK85oWZAHYEPo6U5eVZ8HG3+msuraqeJYoWFx8BDq+UOq
QRaP5lvbcAxrc1JrsFNuqMvT3I8qfJTZEymxa28stUVhuzTK7G0hsbNRlsX2ELX0Net6r2Xaa+3Y
l8Ee9ybPs9ALzglTqVrW3BqXWZd8uKX/bodTcSAP5FbSkZYd3djEMUh46g6RJr8DHGVGAFqbILs7
xQWs9Jqdwlr6wMR8J9gRWz4sADGu7QaY9zRCmC6MQxg5u0aDITTI+BSM6W/Ph02TSGwYUf096fML
yp1mmxVyrc6PiYzu1MUFXtYaHe6FQ6aCgBBUbw3PCgdUBeMl0GZUlBwCxQyBVFjdxxinBzEEZxNC
LCf44mxG8HGLHgOuo68tt793sV2Nmk+PrMUHOB8JmcjgOtEw60znXtEo/DL9zE3tENneb22af8/q
Bdm6+xb4kEla70mnuoepHZ18a9h3Ps1n5AD3SKInpPTZL2nQg1Gi4EAiifBoDQK8sG3jqXeTS43n
k35yg/SnRxoCSUy9Os0NsCx0CYTRQuNYKatf+twcZjaQpolDysbuozkKPJaxc0yk/mA6UK2m7lp5
iJrEJihdb1FZ4HYQkF+qsOjgeNUNMRrV1jKyR1JEK4VCf50ahGZGmnwqEJI262dFFKxspKAU5GfX
PxlcA4iATtdBCMy8MzFd60NyQ0gAxEqeSyLsloIfFOjSWrWN81sn8pdmJv26qjyPJpnCmY7vo5vC
S1RpD+5Qgl4h99AtaJVFwRllFFL1uNxlJjaX2qV7bhfHtGxPZhkfpQ/d18W7yBkMT5fpn0krCAkS
MYc1OtYzAvyN5+Q+sw7qpsSwaKePdZA/5JP1rN6SRTOkCYNLxY6ocYjH+YCuMEjfvMx8Rgpw0icI
6GF8yM0qXqlBAPuS1h03k2z+8qAqJw0is9GJH+N+3tS9puHOCS6dINwciPAhEv4pjOjK6Rrcnx6h
gZPzXpzqaBcRfOXwYLA911h18ElgTYXJ/eqF3jOioVXkdXcc1rFMIcOaJm9XeYGxsD0TnUo6Oiu/
Db5VkPY49psGcnCWpB/dWJ19Fi5nqhKyxOujZjp3lYkXM5tQUiNSsnVLx87mP+q5fponog6wWHZ3
iizcUXqKHWODEOFXg1ptFZsaaWMW/mJaLFsar1t4eatIdkgFWblr9BEtIwS9/33JboMjM/vCR4X4
KpwfMnq5EtvEsq6ajzwiN9a2QsrKpLN4KVIB64Fy/WuobBD6GFQbL5VPpjkgpdEa0ickQjLpoQeO
C0a4faNBfTJnjMMslhFrqb4nnvxoWoZqZ35YqK6Z0sFqpB+u0hlUbLmO6HJli37dSfv3TIOk1HFG
SLJXmo5OnlO+aTpCYEs/pqN86GcYgyU4FKeRQKwQaxv12bNEupjC+Mqlplj0IQv97HwqOPfsNhuL
25o3dS8yROTW9riU7cLH4U3dAXv8SykFKi3u3A4WJkgn31lm3Xte9tBYvtLoHwSZr2pB6LL4Q+dw
AbN/piAcrF2c8YnrhKugdK4+dpYqxRYaDPCcvMHcVU16aqEVSC16CGqDdmDdEfWbfzdlSERHjyvO
P3hNAnQUomubonZ1zJsxla9kxt/NunmGvVGsjaZZE+9403xnLVjTUJtgxi2a4GgbCNwzV4ff0pMH
5jTiEjfcaLrR286ju+3JBGmcbaMNvw272+dpsdRkuI6EQNE+YLIuN3WM/L3Owdj1RMOaGlZfT/yy
Ju8XiHfCfiZU1W3U77ra3NNtPk0i3io4eNW2R6MJsSSY1sUsBYR+602ziYQn01sGWbaAcAjozqCo
U8CrqfoCNMyM0DlEWx4N3UYz5IofX1CDNFC6DvdisK8+k0rYMZOChAglWnfYiwYynGYNXkrI5G2z
+K5kxA2eC/0qnBboyfAwJGgpR0CueEJsCHf5W235j5o+IiFkVrYTbvQg3pZ2dRfF0aadUHHokdyH
VXmfg3dHIY1Mtqb7m7rFPZgK1P8AwCHiJERDk9rBf7nu2czo200DBmAJWJ0QkQNhNJeMMLYFL3ZV
+N5idrNyGSBuWlgkbYFHfA7QxPaDexx9flTrtne+1b8NTtcuTaHdiPugOlDS00VHuxyd6WiUsP2F
IZ4dLXyDxHmRFZ4ytavXSUKDdMIwA3cAqkOuUWHNVn7uvPT1+No35iOyay6mCM+aZNh7rLm5ln76
sAs7Y1rPbftbGyCqhhgcmtRull5iH2KTDr5etjNKoh7H4mA9DKyAxaAh1qNWBytzqabSNJfpUm0v
CjOdRcndoKWBquIBYMi9rRj8a8Ib2Cfs9p5RvBXNuFc/qDScN5XP53aQj/HgvoMcRWIb9PnGb9JH
Iyp+J7hj1fJkBHhMMzM/251zPxb9tUf1AC0nYNrjqe+NfNMLHUHPCHJXoIDhj7aaPBjUM9SRAYby
cy9qyC/RowNwp8ZWQF6MWDq43TnCWgrAWS8REW5RmC/7qi0gKY9YKdv4sSstA9QvT0pjFFINKQG6
eCDiYlclwQf9BKCS8kVr9GcZMpNsO+GwCP4FaSA2Ej0/4LLezma473CmdR36FDSw2zZFkxnrDqIo
/ey75qszmxfQKe9DED8XNqUyT/dXSeh8tFl1zEbtZIzOUU+tdolm5ILA7h7v5YtWNa/2EH46nbNF
fLIfM4pJ0vAB9zO79Naj+VGs1FcVUoh3quZbo6O1sDR3X1HHD2wQCGq8qhP+mFSr0aDJnMo9va2H
qCyLdW7ivJ+k2DZoGVGFAX2qw88MZO+yDqKPkhJdr6mbXYj7hYSqMTpK7luNpq0n0KBgscjTYu67
JaDc2KqucWZ/TKz/uQVEZmi1czS6H/ZsnE0XP+U/n4EvmPzGnU1UsQJIkoOabsI6RB0EwDRnhLGO
pAvJvuqk41sGBc/VxsdhSDhRhwCNGvnLtQnXQET3EczOCREdvuKgP1Ds2rhavQ4KbwPRmaWdTqNu
R6xSyBu8iDQLWSy4yrw6oXmH/pTjBZameMiRL4Wt2GRpBLoHMZwawL7PlPPYQdDw6buqhZY6A9vu
C1yvNGk2gi/Mbt1HJBr5ynCno/qn5Iwuy0iVtIUFaN5Pr9Jrj+qGnxB/oU73lq8jl8O9nED5cGnN
WkQUpIK5D1LMZcJV4mS7EsXiAOPIyu8cJ92o9y2rcFyWXfVcurzeEiv/DIDWoXGDU2M3oW4u53EN
AeKmPrIp+9sg63sTLY3FNzbbxr7Qh+cIqhUBvrsWsUbHOuoTsds3nwT4Dpm5V88wy+nFSBsM/elJ
ztNZvQtPUlwbguhgpzWE8fAj9PXNDP/EGKeHlpNGkVprs49PMpsPlcFy61QbncJtDTRQmzGt+dPb
HOirOJk36vzv8/c4NgMnjMyEmJvkFa8AuHGirXp/7lfwQ34LD91FFbKtTmn+Cut5r3FvySr3ls0G
+S06hdc6cXa57lNXtjY5LLaqT99lgtDPTcdv0emPs5k9EBay7rFCL+ZBSTVQgCazQnjJndT4WGa7
6nlTfVKt/TR7YvvcUcg4V2V0nzMxqSlf2sxrcZQTZuhfPRv7dkAa2CpVqBnD9M6JRVgFIzh0YUmz
RagFiBX+BJH6WVV4KCDDRtIIkXFvak2MtOBODR91kLTtYqM53oGsr53FRlxw17M85xnTAlcgcv54
lCgaoWx3p7hsbuHgvgGuaOEShXs8UDp6AMiCNn4mhVGbbYhOZmbee8l0wLe17rz+y+7DcDMqdKAV
nlhktyF4KLObdn2AX8iV6GNydkZUKFQMGkZeuxsx6fQd+OwexQEBOHeuQWioqb+gCtylafZojxHH
VVx41Hg6zlTqyAzZZBMVExee8SNkZvp69Sorqtg5xepMi8ZFqyFEdxgk6hc2uNxHXOihG+xmDxdc
vk2jGj2OeHJc/1bb4l6k4Lgxx6F4IT/e2UoHwYtmEo9CgNqbYWmnsqruXEaUJts7T+TbGfAv8SjX
pg3WbeStQOVuh44TE46aXWYpQymruLBO6ik6pPaz+ZBbvlwaOkoiw0qPji9WohzrFZP5FaHaIYlD
TtrIJJvEuelO0LIIGOAOPOb9UKdAweqjWXaPSrUVDtCXUu/sVyPnwhhGhthbpnenDn6Kj99nSJ5H
zv/CYo9zQx1TQFFfpIPfM+PmoWXh02wCbQ+MlVsnt6oiPGmgMyCN6cscyXHzy/Yg9PrUqFByNxke
SZR+g8F+/Cfue84P1mT9rovo3XMdNH7FoXd6AIfOsnOdk81WoY5gulk+1K0JBpjnnSx3Mfdknfj0
hZBx6R31FHs94R3h4Bw/k96HplwG77lXbIk9WeVGeclH/SHuxVlItoZZXTL7zzaQm4w77KiZ93lZ
E/ZVlMsKKomVT5ssDtpVWtuq/MHrCq+eUQKUL+O1gRiekCggQ+O7EyYbK9DOaQGKKPX8tTX3hyjC
CMU54BduwK9ZxhNn8IQgDNhyZEqZbx41xzCTT9KFJ1ZQhkRCPv+qi+QSQCWJGowhAy60MscFPBqQ
KMZoLTL7MIwF5KToNA/Fe+VwiTdtn3S1/GaqsaBJf4sRrTpMfg9Qur9psSEXEOGzhR+kiPWIYcTJ
U13D1F3YwthmefLP4Jl9a2M0Fldixp8a5E1vnpzY2Ras+ZovTmrTrodiQ3xGuub4/BDZJGDwe6li
7HS1MNTmr2CMrrndX7l+naqAe7ifw+uYe25IJDGj4CwPZmy/pcqsMurLQO84wkzdtEnLAABOH987
SrROx/M+YoJpif4oguLLqUENCnOTgtc3gRgX6tjtpoAXGu889ta+NseNC5AHZX26Sqfwhkzney76
bdZG9w7JJyu3tbDQ1RmSAE5fdplfkq57Mdz6c8ZtQ+LdsAZhdEAIu3SiggtqMK6GqLgzyiClqxg+
FcQgZQDipNqfefYom1/LtjymprtXf6Wl/rsYZ6TB46YR5tpg+NR2dmlKAiqBXo7CfYsmeZiyaBe5
KbQWlIV99W6YyZNdm7/z1L3vY8hZWfc9euGmbM27nN8ZG+2ra7kQoBW6ka0pEJgkdKnsdBX46mIm
IzKevyYXsXmLlBnN1LIe3MeacMmU+3bK+iGy+eIgaFMj4RNXE8bqvvsm5+cpSMhznLznIOsfCWvm
OmhU3OJ75M3qQNP3j12DXRCIrO1l8FNE+5m6mBKj6jnJJPwJHJXoA9290dqfacf26UmE1+D0PzkE
QngjCsPHhszFJ6t2kTL14qLFOHpfWOseiIE1nWSYvwkdAkJWvZeUrgNUCpbA7+3q+m+hrshdlzPw
tYMwh0uWdsr+umnAIbHTzCdieJA/BeKxHhF5N8b3SDSyJjivggwh2sG94LK/mLOif7g3IyfdiOQ1
FInhrRwQmuFC3GU1JbGxf0pQUS/M0r0Pg2I11FyDQgfxohm/4LK50Pff6SK4kXz1bMUq8SlrEa7y
wh1Ze4Ag+60s7B3JL9gd3BfJwcOsJ+X0pJagOVvsnHROqBfK7ggX454+2saoR+iU1ToDFys8CHVO
d6eTvZiXxtYs0+cwVAlyzUGtUSYHA662jMPwNecaPWvTLdWat5h9fG5vruMejA5s2chcS/LmKdLE
V5w6HuSW+NAWowqtDu/VYzmsUJ7KpmaAJJ6xiFpJsJfScLHTVEG01x33tSESD4kbQZaTfeOscMat
Ey/IltykVcEiR/m4KFwGBnRXjnMWnt8FweLZcujsm+ZEL8wHBV5C6RyipW0c88MvMCy1BGEjOjjj
/1+ZIxGMKQi6ZoDOjsAZy57m4FbHNmHwLWfEebZefISsv+hKd1fX3+bgX9gMd1MQEGrlvU1Zv8nj
6I1sm3PFCSbPmgcsujhq46dOq1ehLbfsybhy0pN6+5KAdfX3Qbyt0iynqfVtJvkR/+ljiAZ/MM+x
I9ed+zXb8Lcje+VxFuticMvqnKS2UfVXP3+h6f4EDeHd4BAdhJepyT84CGeNSp+D88KCmbPJNO27
elVeieUXx9YESM1kxAwclUOWokSw+tUmEnilbGpIcxAv6oPD2h1L6B+xSWgkfhwwEmuPq9XAflVW
wzmm24DLBKJnedbj9sMM5abuvBo0psoNicijBYtQwnGy3f7LMqFxRe6qYkXRZbeqRoj5Tv6szrkh
RwDXZxYr4ni51t1xldreKaICKiN76ab6PakkW/WAJoxg9Wl1xczLX4wmOvGcIZauKHXJniQDg/Sq
YvSfRooA/COf0w3fqIV/fEr02+DSoBrT1dzHl0DozH7IkTwC5Vc5JRc4dUCsv1zrqeN8WE31d9We
NAE2hEwfyVSF7wHHqdh3GWxmDp7q5yrvF/x5tWfxCRB+3FEkhxKHo0KG29nQWD6scqeF5S8PTEno
UIaY3UNo1isqbw7G5kkrN5FzKwGbqsvMEPYn7AQLow9XYTpf1f+eYX8FVH/Uv62n2hGqxV4ar0kx
rtSQUme0lr6C661t8vRciuc8uY/tdeFQK4FZuEjAmGJR29lTvuJxc5tkwTJ6pZq8cW3CNZjioSWW
6gE6hlhbjvqiJXQOANmxJiWmAGBXYx/G07mMDOouUNyvkVYe1StWj8gIHKmhqsPIUPt7RnUjnZX6
WbGn3QfUelweJa6upel95UT4evyqxKhWpa/tDN97C/DOuZyI1b/CERoUnfVk2D21Z5+bX3uTVrpP
ZjpO5nQQFUdI8ZGaOnwu4S3sNlwGyueIU9tOXl1qkHC5+F56MrlIXe3aN6/vKPN1G4We0Ur3wujg
TyqgpdXbe7+VBpHL2mc3vDdsyKCXrLU941UFbd95FBDp3VBmo0CrbXRdl9wC00tgYSSgU4WqcqWG
s5TxUS2UBOGpMlmVEBzKYqPb8sivSyzzVU1f27P2Y5tdmazJYP/y4CK15jnjUCJyf6c7n3j7H/nz
akhxbeMu0TY6bpHqyIq1MWfvCjDtManSW8W5Az0693OBodDazfzU2Z4/VedKvc4uJ4cIjMlsgUic
Kpp6cXRVpxch2weVWmUwqxvjTYoPVV4YzehqjUD4WR/Uo/AM/3wi2Pe+9jESUZjM1daI5SuRK1wM
oCo4b30Cl4qhabjjLQvD80gQI98foQS43dXEicxsxU+K1LtiIal8cGrk9qVBeooiaus4Mo/6ROMD
iiItv6NWBWu+GdFHO72aKIHanI4ZWV6tPhGwXVebHgVFKQL37h3KJDqVVgVPV0+RtD0Fzw81qXMa
3MJx7+cqWrM/3OlTBnQYxBG046PLN8ZXi5pl5SFH51nCJtu09rd6VYCYwAW5H/zfbvDf1WpjT3JJ
p5pC2MWz8m1F1A0BF+c4zEiOqHmhMOUphs55eBhpWzms8R6BYkwKVW1jPPAGZsmxKoBAFXcLZfco
p3nfUggqE+tOJcKV7H3R5B9qYR/UKldTfjFdcc9jEP9z5Er1UmBu77UQgfq5chBM8VOG6W4KKH0A
XHfy6UImwlqdIsGg7ZnnU1sf1XE31gBqGS/q05GUwXKZ72dM9As1962OWzvsqZgvN8D4qmcVITAc
IrIGJ6F2TtgCtFRuVKUjZz+UCEwiy9vFQdRQ9m933KjgeLsq1ip4tNJq2djVVz6IrbpCjZa241mh
YlPAs57UuucAJC7nfGeJD58GA2faTVaJM++vZHD0nEDqmh7QP0tJbNyVVbtWXwXUVQuUQNH6l8qg
2MIRuTeKq+7Fn2q21NkTPwiIzsbzktfcze/zDqjRFEJiKfm7iXCOQYG13uaBuuvEqyid6StMx0+1
w7q6Va/0msJR8zT77s4cv9XoUGulsG6omBejzE9Z3N1bAr9LRJGYlRcZG0SFfJGE3itRAKJOPnpu
0Zbz5veYj5ntHodnHk+Nar0jEY1eXkyiNlWbaRQnZFMHyWEBVtZqCjNUjOJBXYGmf8LF4i090H3t
0xDgxUz8PtiNqN244SrLLBG4pNGHCJ/bhPpnt3SlvJqM1tI1d3hZb13RnqfAIPcDE44qtBvmJ94u
GptnteqowaEGdlUrggr7dda16yDlasbuMaXyrH6jenBMOFwoovmETdaAccYhqisgwLHsC8u/0zuv
WI0NssBeowyOH35bGt2hHh1CKkv9CggBAowg9rbd1UZ/tO2vmGIYlfiVRvaYThUNy+a5ceTvCiNv
Q+4mikNpqJProUgTShl2uGiJcOETNud0rr+IiEYUOW4MvJS1Brg4KiKcROwohSXxG9ZbxO5AJdKN
RQOtKRNMfyobSTvO1LbToNvFnoehKDp5yfiZ5MaDzgyWHljX3KY22k/+jcPdCf47FDHYjPgg8PlO
iyJClOol89XqsYNzoOqtTKPQm1WHIsD3N2G8Xpgj5QlfNkv1h0JenkZdIeOkldHRUCD4tcUCUUsw
IJRd1LVHnWy80EHMGEx3HmSumEPN5BgPIoN+z0coo/YuGeqjh7u2AG/52Al4Ww17jxwQ9thsTyWv
Nui1A4aE5BdIW+7sQ7zpdNtctT2BIEb6Eeusn0QjKzyAuU/o+FST+bsTSHyTgH7YpFxVprNqqIT7
XNOCUN6xnOpsBihO3suof/IAUdBSFo99W9cshAEXekWySXD9evVrAfpA64DkdGnc7E1V0BRhxQf0
WQc7134PJ3BfHpXmQnB1G2LYrcr6VuZXo52nZd5k/SrTY7lE4YzWhVgI/IBYTDnKehGwImyMm9SG
oTHLesdaSG0sqNNLPWP5chsgyBkVlq6xNy03XM2tzhL5XoivAiqDf0+o41V27crX5s/G7A8poLmo
R8zCof/D9DF+2a2+MNLxjroAO29UPjl+dK8hsNDkQKQ09ZnVNLi7npbIYqyGgx2kx05Pqf8EHgpT
lFwjXYQ52NMEP8xTt4MG+KuLo3VOBdNo6CUzJgwbSS4rthqxzaxdbRjnqJ3XWLKmxxxYICniw6ZQ
Bk3HQ8sOyKxQWTC6vEaxi+CIV+Z0yY4U1NPYfGZ2Acsn9ja2uiGlrclZwzeIEIneEnZfiw1Kx6bY
Uxhd1Laxmg1H+fwIDLPFLc3Nl4CS1sC6FY04NTAcvehWuGoZn4EegF9i2gSZag1Tvav6b7qgNLQp
1o+lc8i6FCeV7uGNnzN0k+JNF/M6KLXnhs6MGXt3bY0/VpVNcvuQZgkzTGJLLNPrTBp8LcGg1pq2
J/QPK3wJ85F/GsbFO5aej87tz25G1rQj6F5MiCYQ7EzvSUz8AUr85dxZNtpm8UbAbU26D9cO0WQr
m5BBt6iRb7FRQ3jO1jQ8dnbYfQQtGAHD5UwuNcz+rjm+NJG3DTuaEjYJEMDMX7O0X2mj90KKwFa9
9TLzVoLLm0cdtUOjvypi4kBn49bo2cPYwCwnsjHctOZwJL2HH+1Vz7KzHummfwEceVXvMUok/RDr
nOfms1XgRZ6FufwnyLH10ze36h5GreESUqIL7YEaMCYczheJGMCSoQepQtIfppVaJiT3TLetyYwB
v8iBYDHi8erzcWQEjatOa7sFSOJqqY2CVWR+d+J+x5ay7aT43cXGS0niac/8UGOvykAa6yNdLk6O
kTBBWGkwuMNRXZHFs6Txq2clZ2vg46Xykxt0ytRMd78SmDtVSofAHFUKNEiiKgdQZxQ026g1t5Sv
RUwRkCO4qTpWTXrn19VlJntB/RvCeoe4utAyg4iahuRMNvQKPIGwbwMpzjEFQYQq1nNl5hA3An07
OuYWVf6Lb7Vb8JsLVTabLQa3n5PHoYr02LBNEa/sOTtWUjuj+F4BJF1R2d9nPRRzF9YuUI1bnveX
Oijr1eRW1Mui88ARWQ3YodOW+pjA9JjuOyCnxEcQCUzMcBTsQ7icGg2kQNk/6dqUVVktY1e/2sxP
G+MGIardvs3hx4/4DR0oJG259dy+39L5OvdauXcDe9fnUHzMHhJBtVa3BtN65263Mcae9mt3sJKG
rayrl5ZmPUS+vaM8c0pc/IzBfWrMT8E0/PILQoOtSPEsiF812hp9uLlKuUESEgweRgMl6ECdytuR
SE4mdurSXi5UjCHfXATiWa3sGNuo6bPswIh8tAxuQpqdr3FvL31sXNBYqcHHpN4HEls1fXsCgHJU
/IRogH/qOILaBmGAru98ihpP8Nxv0LSUoXxqhxEHfHMRxmc8CRpqRHFA+ZEeMFATN8Wip2BqDS2D
B8EIoyMiMsThZmxo/RtFez26hmV0rZU3gMVaHbIiglfUcKuZQBWXKI3Co/rn3iA2AwmEFkFKIpI3
WSH+61yqJkBNFq5xTSlMMSqBHdxVHJO6wD9OSBl04/+xdB7LdSNLEP0iRMCbLa935KUntUHQwruG
x9e/U5y3UGhGEq9Bd1dXZWVl3naYssi3B5x5hjnZIn9BcK8wMOQPZB84XmNyPJy3ZrIR2a6RUEdi
A2slFFz3tBHuHCCdEASe7ylQh+biCJtelijmtvfcm0Gc3HK6vZQxDu1gCR7lENHXBG7nBI78vWN/
eJRqqxQRAHssfyP/iENktOYj64V6rPJpk3OneCRXyl07gXA2cb0eUajXbJsbMvfv9TY/J1ypHcbZ
efMBBvJW6TZAgi34h6hpJMARYKD3OmP3lniTdBfkdZk7AylrPVvebbb7jaQIsnUjm3MkMcLoskvL
ZaGFzj+t69559ToovieM5y3muaoJuxVM3BKn2tt+cEESbG3Pkwgij3dcij7Xdvjmhviseqwqk2+r
Jm+brbydxCgUL18ymEhkkB//nYzqN8pQ4J3sBwvbuVXhehtTVjb1d75R7hMdiMJq14H6npvxqVQ/
ljN9m0EY/AV0z052iKysWkKbOw8/Nda7NrCAYhgM31oTnTh601bIePeIM5C+Yowguu/LT7eHkqpp
9T1XwmMxJ2uHEaWt7rnPsQkcxTHvwuwc8xQJ0au6xqWY/X8bRvP9QgCx0EoI4Rohdc7DG41NkQ3o
8ETFuEaWD52qmhkZV8cHl9gwO9BpQLPf+NKB6YoKU/3qdSMOxIaJu+MEERIFkMscmfEJQA+PmDnI
tlYKbOYX8wZ0dtnEIVQnozv6IzRY3dE62k7oUoGuICp+VQakkqncew3GmH/8JYykfPswTl77lvbO
S+q7FKVoynH3gfSF69Gum88G6YeO4zsiL6DYFWHqXv3IDi+pb34UUKeA1dCdTRdUKdAjaujv+056
JOCPNyjYIBFglfeaQtKcOmrDuCxC+2a8XYYOjDFBOLwhv65U+jzwMOti9AFmRszRdP+cuMtPXiZP
5D6hJC8+l3N7MHDyIlp1V8YUu9Xi5NvejpBgLA4T2YufMNTkIzXne/huB6Z1UaX+YnYvS1ZtMqaV
Rjca3p0cNiExy7TDq9+OzOov+u5zCMZ6raaWIa/xkgSUrW15yQ3jatjpIWmY87T0YjcVq2imqH9X
eNP2vnVoO6SESB0xbPgBSQUei5Y9uBm6Em2/m22M8IoI7rjZoMkwoPbgYpJWLhODCsP8ZRmSWvsw
DYMxRwm1afuVrfTmr3rUmP9+6/rxMy2MeVc4SfRRpGxlX3c3cCTxfRySezrkD4ONdWRm3NuYxFT0
OldMj9E5MrvNWOClrMxHdEMg5HLCblxjuRJrz15TXs2RxKKiFWS23tboEC9nGoDp1mFN2fuqIc/c
GsNlUQB0+G5mqsTjhDp90e8GOijhDAsBfdxSH7/7pPvxu+l+blx8ZYZk7fvmA0M5d30PG8ZGZbBf
prOfMvZpDPgnRu1wcIZlzVG8pQSgz9+CTaCpgBjLvmy15WbE1KUaq4sRcg5hFp0QU0BeKdkFFuQj
20cUaqT9EJ1DnJ5qr/ppKPqHKMhuGtLGtqseRqM74+RyLBMN0kiWM8gfAZcPKYgtMhgrr2Ic3S+n
r64NvjQHs+ehqb8sy9u4BqVsRMtq0zUocKZJt69bwApDHxh+wy7J8a4mG/AGEAtMJBgYPZuMo5Gi
MIpY/EqLzPtQ788KZ0wfgRgWF06PUR9iawAWQX3FgZaxTkp0euj8ALq5CaqDOAJrZo178IwAVtva
V3Mu/o0RG4RbTs4mfQF83OOAAsLkqog3Pq/rolbaBuXOTrKnMqpRGo02DbJlaqlPpmav4hiLU46u
0X9qc343UXULVqR0/yMQyS1YqTB7Y2T7g6uFBA/y0GuWXd0NWMmWqOBNPg6HaXJmcgRowd2xUWYC
JXeQxM4WXpzbck/DsLTD+Cp/ZsLnWNdWs5GM2yUSujF5NGM5NR3K2byVu6aHz5gNxWb2ZzqmDqon
DX4LeywLtrScdy2GXZomdg/dWU8rLt7oeYi1T7O2T0bVv7SzBUjfG2/I7ixQkxyAYfhKS7jqZLnN
sMR9PWxukMSByVNuwUR+ckNZW4UgOg5zMOH70ZigI2MDU3UX1G+/e76wfDNsKw6gNo02nAjIU4wg
iem9jBUzFRMgIjIwIo4HsfojcDs6Gu2dtAhjFCeDb7nIERq9GdDudXkmoGXxtfC1195lLjw0dxjW
nh2kiBQdUsdM7wtjwYnUvZjkSy04XoariZ/V72QNOT8Wjyhultae1QNdZeWGm6gFL9LM8kJSijV9
daxZ/bA1XyZibcngsU+ghzulVVvLABwP02o3OvfKizaV1b5K0dkvcK4bDUz7oded3xrNAsfzHpQ+
XexZe7cK883h0pe9ZxC3/ar7Qs74pJrmh3wuaguKemzZ/OooaV4OiijPLcYHV1nh4W9JoGY/yc82
8IVWpO9wmY4Vvnj9ONI5aXDvjrVLjzZDn+tfcwtlya+fpSStDP2ofAuZZLDo7wm+jT5Gx9HMPoMY
2ocxGbc5iliqpjUIUVDztM+6VLTxOwd+WlbvHTPUVrndv2EVVe1gAz3JznUmjbSpVIgaQoxhaXMu
fMSIMVckni9MJwQToyNGinaNH/vq1Wzr99JtrpmOT4Kvp8A0IPz47XoMM8i8mf/UuEQ6aF8239Ux
sW1raKmECrmtrNvTWfiXkZw0xK3WwMOdyberzvmJev2+VhAugCoqGjQ0r8Y0e1rS+HmGJRXE0bM5
dEB5rXVqrPzLjLR7y2i9+zTmIUfuEm+bFPmywkIskHkh/FxIT4a5/8IBHkVwJzrS4P7OjeqxShEp
r+bxvuRwILPw6FXZLRQia7Wk0xV2fbPpIvwmJlOd9Ih0lMlkZFrzemtFGcc+V8tmAINF6xRRxIpu
aaedqwXL9LouUHqasaoHRi704a3t9XkNZ7TYGVRbIUkudl3W3veH32k2/xm5zNs4zJxI2Pez7Arq
uXEr6NHQgQ/DrH2MwYDQ02IfQlXi2cVfx0ttIyjY36LOCj3Zh2es+f1zsdRr2XtlnF9Ni9vERqKP
ucZiH4fTLS3rH30Efam8FTbcq2nyNxVW7bxP9JRP4V1Rd+9+jOJyD49yMKufSdOvyPXcj5TSlM+3
bjnsm8Gip5RWDylRWekusDMwlLKQSfaNedVQPNkOUsxWe5d2wbhByI4wRKDKl+aMQtulNKG15z59
qmpjmdOVEU86RwvqWYPap2m7hR66hTS6sRwUmqzwkYohMcdtl3w2vX2BrH7uA8w7yPgg9D6MRUsF
XL0HoxY/ZCUceK67LvdRDZ4ueRecep3bniytbcwzG2XVzvM2dIftouevkdbfyslou3GtW856MeeH
ztae5cXlwPYUe5oqj/UwvC0RPHZLGxStIZOJakPh7Brvnbq99Up/ywQab9F9NPA+fI6UhH8V5t9u
Y3xVzOnDumBuwe70lzRjU4DMOFnylEGKmIiI1K8rKfvQvKcDPa4lCDYVbdKsvowB3lKUQ60ZdjdF
iSwErrQ63sKkv/dafr+U9irvo4NEWLU4P6rPb00iI5N8a21A/Su9dKmz7sfXBD5iQcKCE8gqrSEq
zdmPvJO8oJE8jIu3m3kxeeMiqc5Mgv2FfflvQVPY+rCcnOwsvbcO17UAolEEQBRnsIQttLHYVRZF
c1ZVyHQJNay5WUBbiB9ri1PTtPbd3NskwPw/37ZBBwwNlHXLEnGB1C49Q/tDR50LMOqAU40BvwTf
+RrecR8D5svYXsolTDMBTejAi46u6FC2sNDD6XP2GVXhCpUvz5cufYPePSDbnHnfPavflgwpTR5u
zTNqVWA0iVVeBAeNc/dCwbWTp0WRSdW34mUSB2OoWmfS27xPIF24IfznsAcToWtfO+cgCd7//6nl
gYQoCsE31GD/tZe/0hgTeLd0buw2tSGS6Q8dInIhaxjkUJzz+nNU025C9lb1or3svkya/1EFC3hZ
vQlxSLDa/sN053+FyWxOKViVT/0er1uBIJxmA5cEFLzO1pmmfkaPkklPj6TR6LMX1m7otO8K8TRl
IuocwmGOceBeijfYMW85cVEucx8un5VMB6WhtqpnROHpcwCoNAkiKH0L/LKtmEyosPBNqKuT1nkP
C1BRP55+nCbIVzkZGGyE3YhPpO8u3CJ98zUs3MOD+JuAjSPE+AxlfJWDrI6EHujqd7TN4GOHK7wV
GHHJ0GUYurVtQwbjQU5hu22q5TRVxa7FJ3ty1ZumN78FAaQjWUgKjh5yFF+Tnj91XYm0UAaGo+Xl
e1fTryuH18ENGfQJ8Ddoop0dMJ2DEuhbXE4oXhqXv32DNDZDuEA/uf/Qu9qxNIJrJY6xdtSj7WUe
Zecw20Cpy4MlfoXAT0m3XLzIv6gxWNftFAPKTBvdc56jpENNb3oXNlfU3tqBthn5DJOTr7ni3Uqd
J6Nn8SAFNR0dJIQmbuymOKC5cczGEMWfedMYQM7S4+ENPfJXmybv0BKfRdGOa30CbVzmj6Ytvoa2
OINdIw+ex5/0wxilQPEw8TdlkNxJLEh742EY9XPpTSeT7VzQSbbx6fbLaIusMGVn8JlM1gGLrFuS
s5QwFCY5fGsHsK5ZuzW160DjjbriRjekn1NlL9Vib+re28Rq/Nf0eJUyxkCXVMbqEGp1CnUKwvIy
RMZzgxAG9+ezVFqtKKpi2QKQ0RrYb0lm2Aba32nOGkxpJQv9+5MUmDoIkdiIwkOqWXtZgcKY9m1S
bMO53ep18eMP7SPjsJultw7cPoyo9RuLpKkznW0YZVfF5/Ki6bfzp4ceQD0ZjE+O1qDS34HCKQrS
a2jArsWgI0xMjltxvzSQK0L7CXrWOSSi5S4tOmt46hEOEZSncTP8JaEEGQ+S4tqcLc1PrzqEGJ+w
bIwFKK2DeDi4XB0+V5gl/OFAccgzNT+ACzahOXjIKRKdcKYuFsXUDb2vni2hj0ElJE48Z0yaPI5B
DMnrXWZazo7UdjR6KN5stL6iLWVp3bc5zWpF65uSznnol3xbNZ5246TGXU9lkAbJMa3ab2dR7w15
bcGIORuVEjdp34IUeoB8BWWNtHUzZPKJ4XF6Sfvx4ifTPuZYFoBr7GDo6BtU146qTk+Y5R0Kv3oL
nUY/JGSHYxkeErm5lH0YHAQFCn9bWMl8I/nn0msfZc/+dkrc1OYW9Gv6DalP0Re+z0yNxhKbfKLY
BBWvx2bdJzVjKqjLJFBVk2I4Nqk6lF21z1X8ZNdoJINo6STlzNXdEdehHFWJ+6JHLxZ6x4EZQlSd
/yETtzK1/g6nVMC5FJ2pnl5XZQIEQBAy9PmYOcHV41tmvXYnZXs/hIeYoqvUpjcOJKSeDPN3Gtip
7MoRN2/uAimsldZCuTIeaKUcrNFHhydDbgZeeG+8y8FiyHhltDk8xQUGT2Q+ZgFjePQ6dbs8eL71
NtThbRotpwbfcMYisfkQxVK2nFU7uyoP7ybEMlPMTbJUAaT4dDqQF6pgh3JoRnoLYQz1zmOkiOM8
8/946D1Mvin2qPhM4/jeMaYY07DHNGgHjhkN02tUV7een//K+DGp+qFuuzUAPK7d7OUxJ+cAIEUo
Aqbn9KQKj4eWbKRWdIv2wYMKxS7I6aeoBbHXrIbeEg8bKII7qeLsGtVx4L2mMda1n+wli9BBo6ln
Azv7qYgSgUycUP8VTnkr8H1mRvfShCgTZyXrh8kVOWH0gkHJTlZ8KJnnsFI+N64BhEJalVcmFRjD
zN7k+o1T7V4YYYIWZ5x6jiMRcEUnZ10M6oDu3VY2VdZQHMzFSztlR9fvLnyLSjCUNN9K32KC+CKn
dtBpZMIUj+tFHNZFYTVElxzxJEW8gji/ktoI7gdI+fLqDOHRKL4UqWOAh4Ffmh/JpO3tmtnSBLZo
YuWv4L1ThnonSDt6BozNMLmccMfx57FfvViuVKhineBW+9B0N8705duQA0HV0DdctlLA68p/ZIjy
LHhAbdnbNlRHxEXBcMcvKdhNXIonE76tthifIcFW0ADJ50vo11JxygtDXXs0vPyTwe6d9ImYOEZ6
qNoT8uV19Wi8lDnFkTDDSXO6YP6sjWBXGgxdhrTLfYAc1VofDORu5V7reA1ZHGOBBlkwoyTtfN9N
UAQtNz48ydowT9I3bXmEwlZlEHav2emj0AmsGcIlzx7l7Z1PSa5UvZV+vaTIsCPwxUKOlcfKlPlG
UlND6T/MK96g3r2PSnxiYX0J862N+ocumm9dC+i8wMK+/eGzyzoNntpT4jLxyzS2WNLxToCim36e
fmFs/AImr9x6ehC4JbVs4FVofxILVKFd6ynpIUUDzYzDQjsSEX9mGCBklfkxJ0HKOTg90zv/bTgh
w3JRy0MR6F0vvpwJO9Iqep9AYCaiYhtq5xDs0KTN4Iv77cS5iaZ97dA8nqaTlhS3SQmRViLlRDoQ
xPkhtqtPf4lfFHntXFTbHFFkd1oQhYoZxTCx6iCR4dmYxVfppec2Cbe2mWx0bLDrNIYyEu7RDQcz
GI9y2RqV/2xVWBaEnf2TR85eQr3R4UvNDO+NwRao8ubbyphVGYcXN2My13S/sqrHxGl6DvQ7ARs6
I0adlfaWRAZZMGOJ0O+ll0iGIxlKywWhUvPG5dqv0ulULvaH1hcXWAhnd4IwUQ7rUkf5maZTmcNN
y9w7Rqn+0BYFAFyISn/Hk8A/+cXhXAQVB7BwH/0GKEEsfN4JZHVtPcc87jliIhYFYjL9BbRniWt6
l96GYC0PBlrd329yAPp+FWMtJ8LmY5MBZAxIH9g3Ey8JSRoclegljVbHrB47zV6bEhXCbtpJjuqr
fCMeAc3grIOsu3X04kF2NW1zJIUbcpppz4YkpkxesFLaslu8AV7q+GrO42/sLrfQ1z6Z2Hns4AjZ
ln/gCmkGlA4JwiFPQmq0wQa4dTgXXAvnmQvShFAm7TEL74HW/mkYUgJ33OhDd4rT8ZYT4rLPpfop
2ZoZObUzLx+WLVw9DNBB9Hw7PsrfwUOS3xI4lmoYTvKoIgB7aSpWRnJkxnu1eBlaso1zDMf2Ly2U
aspr8geukRGJ4akDJGQU6g8hyBiwJLrIXc+nMMHzINSaiId4gYtgM4GF5A1WWXnQWzZeJmIAOH/N
DDDSDhdkFgA9xrDc3lm0pjixEoH+eL0VKvBkmgMArFVxibjNfTYjmkB9Y6BT3qrmUW4IrRUVEvwp
SJLN4Dc1AMthbtkAqxGo2gQlQnYSKqvHvy0QM5jHzRDifZL6GMYwU4xGMzzk2nqV1xgbWuA853j0
DhJ+9cHaywqjXbmPIu885sPHqAC9uD7l2d1HCN+aw7hi3OBR90bsS+ifBNOtREpoqPIb75KUnBzC
W8hJWfLsKDnNSBUkn83327WENvavH2l7KY4gIPPLOTP6ID8tG5XfZJPwm06F7OTdXyw24LRnhn6w
QgwF5PMDpTMCYVAZUTPHwTzfMElgEmAhiVlee2/72Y7u5b9Q9+5iXpLkDuGMjHuIrg0ONfE/ufad
9kf2hMqrvU7s4x9q5aujN4RuG6UYBrogoPa40KfGU7wUD65Rf0jiPljm0cXzpUmzrTOleL2wZFLY
yVKa5M950L2CEHfidR102KlJBUTvBvu5W5S+D/xmkK3nnMrJrC7IVuwk2rSBepJHZI8aHWnArqyk
r699qDpgMjPCc8eGkaNvcKk6RdShkqYIWVBDfdytX02rw+3AW1UDA460bKG53AQUDHwL6sMXrbOv
WjPCmEamH2QNHFidR9qcAW1/yYA4tPh1gYvAHAwIILKKrK3wm6Zg2gxSUzBSI0+grdGtcw1EVMZi
JY10r6q3dgWrhlUn2wnIF6X33rr52gm9z5ICo4r+VlnRycMPglqxf1WB95Ba1kVbILrxzjHtI9T4
4TFyWidKA9rTvmXBwBs4fSG/gD4QCamHaeNJl9aWOWRnT7J7lrS5MQ92NNzmY8zyEb1JCfGm80u+
HNsO0e8rYasBnvkrNgGULJobNT28WYwUZPvQcx7RKeSvsjTdSo0kn4MXKlW/V8Dj1DBoX9+bRvmk
/Gmnc8aZKSgB+RUTHRXzehaUVWgSd+nC6KPEN5onXoLaiE2dWKoQcqy2dbpn35720hnpcuyZx/hC
0+oqkTzsjwjSQ4uXN63B/lCrZtrTCfew6K8LLLJYApGqto31anVIhpBEsNvkQ0tPfyrj9dTrtLt/
paAVnk9ZxteSfotR5luDjLyu+lv5cwB0z3ouwBMt6gaXZEbX66NUIwjT7qdWUT1Ux54aQPe601yl
F2GrUkiDtyE+dcSlgZFb5guA5tgwtO8uLQ9FwjuSZQhMZBthUJRTeNWD7NWEs8I/n8LmZeDctXSg
ZDPxKdwJI2xgsoIwJW89d8ZRADCOM5Nc2U3FR1KOfa25Shmg/I4N46BBVjBHcKQ0hTmaxFc3e6GI
76sRFcj6gGOZHLdQ75jLnG5lsq1rGc5v1KMceGjNCg37liVFyeojhYR8w1DAbuZdF3h2/GhPVO3B
+eRCKhhc4nOWzUeKn0QT6/uRq2/km8hF5Jf6WhiGjYbJ0pBuoCibxDzS7NfS5H7qXtKkuTPJpuSn
A+vZdYynws+uJrg3FECkE12rPpOaZk7zVjX+0RSkTxs0+Qq+1d3BIDxnFFly9Tqd+tYLDfoM4v7c
cyMAULvEMtQC2IPLPD4IIRhAd5FHKrQR+XytSZop26Wikcc72Yn5IEc0BdbUSTcbKoeWKwZo8STl
HCFYZqxk90rcIdF/kF1azuVtDTLXs85y9wqztGYKzo2qj3IM7vJwuE0x01i79ArhSSarEhTEHAFP
oHis5fSyedgFuH9/a4H1JbCZKuBq28BmPca9xEmUz+bXtCROGXT6c2YVCMGwnpfHsf3SJoSN26mA
lEPaxC5ux/5Dj0XYIqGUo1c+4XwCC+zcssBydGkVyQ1i+uWzQhtElxqGd5yZ3i+S8rPCYVnZDLpx
o6qaPChlpKVckD1kGlyu04hb0sbFJTFpAEAMcgBjeGliCV499BG7fy1mpgZRhu4Q3knhLicyd0R1
HuLsDBMaqvAQieCqnAGnvvvF3UkY+v8/CToadFT18h48mZakyfOq39GAv8ku7vTwDeFbGaxIkMbv
2yemvQQWZG+UWPyMkbpKfsl1BlZCSSBFeoq/gY5SkZ8eLTe5i7X5j9xbWuMzlPb9RDK4TN2XO063
eozsC+VXTs0oO2Ag/6Ht+tQwIJrFGDNp1N05FjQSd/Q0kkJNvbp9/gFifuvEwfffJogHcDwNhm7c
LataYRaVjs3ejNzHxATaspCkQpMdTUFadkbwKydqUQzfyUYzgpOAr15afswunhsKpJY9GiI3tDE7
BEZk36fcADx+wS5lg8qzV6a6hyfkWcu9S+rINPFWtnjsI2HRIEAqN6RkjFLMhbF/Kz8O9pUtxZ0L
9Ik00jM51NYGtS9B4QWfkeBVUkTJlSV4Fy5Ou570TOBoQVmkZBYwWcaxoZOsAhLIXIPnKTcmdxXt
QkZn8XVRaPfRz/AguyWi2Nt7V/w6IVCAJkS5fqk1PGun+nXQ8scmU0gAJsanM7ufmYc6WOfq3/LM
JViWTnpqhxoNqa5YUyaenCK5UsBie7tsfeqsJDYujNJ+oXYJ9mU+FG73XNbLfrTTo2F7j8iB3wZ5
WGyjDj20Ad2v9VDWeEbRi6xM4F9tjI9dU/4sA+QDJsA6oYqdp0Y3N1qSJDIwD0KlAqBvpgpUgJoG
2K/JI4Djws63v5AV3jTgHSzhivx7QqNLCIOSP7MpJf+ZZcDG4b6+rRgwEuQ+UXNAwWOcwIvR2Nii
W4O4ZLsdG0xPa93/KvoQhRCfIk/lSJ3luyVd7pMxm1dRaFxs2AMax0buEJUz+Z9VyB/B59LmjWn4
63oYnyMDbjApx2YqnZPg2JLcQ8m+Zdzvqic+o8NuvZYR+pr1ki/QLAUSEclOMiJOHOome3/sLsEw
w8rzEVeg7UkQrxxzi8jLioxBvlW92CCNUh80a9z1+BWupGMlhRgtFtnjJKCCZ7vGS1iYRx/nsw7o
R3owZmNuvfpVmIXSfKKOk04DmsxrI3f/5lyC79rNX/wPJuB+G9+8yosJk9du273UBfJ14W0f/qb+
0xmyMlcYsip3svkdi0VPuCwmUpmsGZghDdbDMv5tdWlC1Wgacd+QAZNfyVu3fBO5G2T1wiBe6eOw
Kr3vuQp3jMZvZXG5XfTJvTKJ7zMR3/3IClPFQNDDm5GpP9fFvpophIGmWuXle2kFNTPnQKJa3tlk
+skxGuwE5AKVam28r2lsSHrEbRkkNC7puhLREj5vgo5aBPHFjqe7lOnjvJ5poMgAHIszuAuD3WjG
ZbTE42pbYjCsq/40tW739zh5vZ7YIt/HbrtH+Y5d7fyEVoW9KSZbUZOcI9TTbvyxfEab+lrH4c/k
87wwiYEDroZ2D2IVM2SQNbjxWKfYr7+i3KTySYvj5Gs6XrQVFB/7QSpUr4nOdWLi05jM66hkmLmf
TzVQnmsPH0UI0F2hFpItiISo9AFl85881jD1GVBOagNsT9pCH2+cKjvNEOTwqb4kC1inB1UGdcLA
jzcMmt+P7vJoJd9JhELjcDLdF4f7VoYg0TmFqwWzkBEdwqzNaKsfLnvVdPfy6DW9XUN5wEGZh97/
88fi5CDSIG0uwTS4UqKwROBp/OvRFc7w5KCb4jcOaKz2JFtd9h2pUK0GRErJn9XkXztKhsLHCUcm
sdM6epYHIm8bAlMG3DG8rj0yI+fUtIvpIi02OvEsYN7da870MDXLRa6wv96n9480jhhSBOVZ7vcO
BF9WTeIPDYDDgBXVYCItCF5I54MaiT0nexKUQUGZ5F6WKDSZyQOKZQewJWiWgcy2Gnj7Kcb05jE6
WFSzhqGOCWyVsEE1XBqa5TydLWvC7YyXI+A8NrmG5TzTuPy0CchRkZ2TBLIxOwOJd8RNByeVI5om
IVqpjGRBPlIUYFW8HDBcuuHDwE2W3RuZPko7jCIU+EAO5yGKICUgbUXP8M6CeW4kH5aXX1TlfnS6
fcX2m8TLe89SVosnweW7bXXqfDICo2tv05l2RDkcDe4A6UZUk4IUDc6VSW+8m099qqVrXIyLTT91
zEIMTKOgQnnPBMOuGvt/s5/fjQ5FGDl1nPTfDWlNEKbW2qX9KXJTSx9T5I/5s+TDskJh6MGAzF5l
0pM+KOA94qcN8lUYHo8ITOTjPTD5HWKV5E+Z/Rw3AGNa+o751K89CNg/LzvM2e4mfIyp+PG+SIr8
X1+XlNfLUwJ9mc3jPA6Df+uO4asLqWaiWWaH0/2giPqsDAEkglze0jMAEZwTVslogazHF6NP3iBj
dEvU8HCsD6dv3z1JQonYS03yNYMSxxOqbF7EkKcfGeOqSRHZmK1nS8X/it6DSOox1WvXz33O5vSF
6lRfXS26+hYbUZfxK3b6xB0Sedq3BikkSAzm+LT8Fn21E/JKxIMouEkVYTXToq3FUMVenkOQQa+u
UhNTs5FbHSGoENXTlosOufNtnAHMIXoSQAxLmLUCCQkERWek6S3N6k8SLrCYsN7DEDnOiBVZNGG8
YF5hOYp3FQESiC9MN/VSf5RGyii0W+2msji3lIl2qyWwPJPHKhwe6JaTszd7JKt+RfM7LcxlJ/NW
UCOnG9Gd0fXqWTnsmIVUusjDe1XiG6n7Bi4DcZGRBcevU4nse1yI5MhQfkWD+ZWkHCEnUxbHtbu6
9QzplpGjIQUBQEaOk80IOLqS3y7kXgRakf6hM1dulE9RC4NiusE+Z5dxrYu8aZmm797sQzj81Qc6
aoFCPsnVy4QVK9ZyOPGoPSYj+siJVrxCBGVmdd7kaNPyPdYLT6glWsgA7zypfcuBbKPsDU3zbbuo
O8OzrzrYYmT5Z4crlKEhNpfffRazs5OLJLCcn7ovkCZTPRcESkiMjVapuxnb/JiwynQaVzPksJoG
a+MC7mlGz42fdM+9cLsA2fvAgJpSnLEAf50WBm5CxXi6JSCJnkIdQ/cnDGEhu3NwMhcf0kHy0LfD
Y5Hh772UDc++0F/Hbnkasp4Snog8tggN0tXJV8ql1PHJMSCYPgFcKJym5xCNXBI6W2QpwakjgaTO
dBSOQQr5PrOYjyqOTp4l66gaH+Q5+VFzstrhHar3Y6aae73OEDUCDeshnrQ58lVoSgzL/BPm3htN
wwOaMlcHqp2tqre+x0OR5xXU7RWJy9dpxNrZquKdpTOdi/H7WnWEVKOmbwuZcD/rnC+PxA2FEzyF
A4TstWS+s4cSvAwSbAvK5XrNvjFe7RIeFat7CJvg3eeiD4co3uRAcOjfnPIRJBBxrw4yNOSFw8xK
igxC5CTbydQvSneuPppTOePKvZ+dfAZI4wavLAeDMazQ+9s2pJ+ToWbut8hCM8PvgIFOTfPkMSwq
EoAG0pdUK/OqKzt4+tqDKpkkm7pRQ9xp5npoi1tU+SGrlWfKy30Bd0zvgv3CCCAW32+uQz06Ry1Q
ufZrJ9VtXfrAeIrBt7i6txkZgPeVnc26ec8cn1Eg3rOKzfuKrNrNsXINkdasU/1fo+gUyzpytVeM
exQ/UV86a/nrCoXDm7BJsv92qXKQIBV1uCRIYygm5OgZJ5Se+PDhJNlr4NmIJyFSnDsd/GuvgEba
vUcZqYWyHkdYwxm1sQrGgIda74Dcn9CW/tRs2G5GbSCkWhx7BiJifz5p0Xyc+nbHFPRHjQ9KDQo7
mJNGV9NDKAg1xoC2oY9Y1GQxdqA3/sHv7TtVmitnMBJAFoadjQ5ZpvKfEYSPU8iskeWglgOxL+vJ
gLWzhO2ZXlK2cLEW/rXtcUuv8p1PRoH595sKdCZAvFNcwxUcmuBh6qMfl1IAMVG4GDAA4oquFiN1
CO8UHh2aiJOXoUVTStM2hsc//zgKSY+cYXqVMWLEJYzSC7VXMfY3Gk6QD5jpcbkYGQe+qj5sPzqj
s/cvpTxkyzKhQQ+VzGN+rdDXGYLkkLbgoVSzR130RpwaSjej6CVYZE8DSc1qbVTTs0nwkFStYmpI
Ls2EOSi5U2npa6PzmJKUFuqhG+KvcoAetiDmEKbd28wcTdTkx9ru9ok1HyatPE2BOsZ5shlokaLl
4XNDYeVJS6thjmiAqtwfRuAJBtlFS8PJYbnT6m8+QqRTYtM5eZr1OkzpHd7fmzkP/z5qrEFAAPoQ
lbVCwaivPuXs63H0KYP/ZDQBPy06BH4e7bUQoiEWBKIq4CB90c3aWvXpNplxCWGsachcHgKSZ0ux
EQ1f1YxPhl5d/dzfmfOy7xkgdUghjP9xdh5LjiNRlv2Vtl43bACHbpuZBTUZZGi9gUVmRkBrja+f
49GbLE6QNKtVWmVVESTgcPHevec2xIRQF8cCkuOHjQ2cUYl2I+d7p7qP3WI78V8MPVLOGkRIiAPK
ZIsri88ly3mV93uK1a6msefi/5HdUpzXt5bb4Cis96nsI0s/v2FIvoJJrScIbvS8hV4bX2Vh+Oo0
Ldkk95qWLNOymnOTOivYyc6j33e/+WoycoM/dEnj5W/ZEQb0RUdaKbgxJbhiLoeVQ9HOnqZrUIMP
ikOVrqk5harfAjLB9i+tqE+AeGo6c+VCPwgMFRGynFc+cxMWXBN9aq6Jd+Qz6dtFa33JAoPFvPSN
/YeLVvTqV95zAErKBxBqaJnxg4ypfS+HGf0d9qYFN4A/RqI8HCO9isBbBNwviYow7CuJH5REEVBn
r8BnLKYCbP9/+gwJPVdVzUfDAF1LT2dmh2AihwJIhbXMaB+hHXzvsX2VnPBCnFao5jaslXPLl7AT
/1MyMGh1bQUCHjnEJny7TQOzhoWASsayo7z8fetRLnBmCcA0IVO8UzhnjopHsjyCeJgIiqquJHKI
Wyw/RQ7GwSYilO4D5DBkXhPLykg7iQOBuNYoAk9T8xRxTOK26TXNQk6jyE4XPETFcm7zvnpybZqm
8bR0wUjkXf84adqVDWMdqEPnWp8Y+fc8npVsmvh8uzpCxFLq/UxmPMORUBt1PqTap2mVB8nbl5gl
+RpIWG/IfDCY4xWr7y/5OSkzjEafRv5SUD5XExupaTC/ahcvrhdtDTqdcuKNwuDRrlqKFte4XtjK
tsAHcvUwIFGLi+FR0va0dLwT2JHltXRa4rLxeW27bxnlWsoTuILQxDmvatttc63fSPqFn9xnWbaQ
72qjDTtJAYrgRVrwJHnckvxSICvyjOquDpolN5AKZs3Wz72NIKyUEDjseHyoa0zM8m2Mh/DOJAw1
M6KV5Ht8v6z8Ojjsd1SD70hQW4f2uOXVGAN2Qn1Qo4PoCcUKf0d0seQyXOZMV4CNEDAivMs2AAwW
Ao21dFYYxV0ZxC9UMb+HRo93xxFiK2OpKCDCs9GWPesFZA0FqFKUjNeS1lHoBxPrO9ZpLkAcJgeD
lu0NNaHbkhozJOClvEUGC4KkrMjptRy0X+ylqA8Rhd6g18JOIf8fFesUUh7rgIfxPQShJlFuWlGu
rb6/QjstK+qULAKOW2CYmbJMP3jGRbSsMVPYrT+XoztiuZIaUYmilGQVeZuzzFp+PzvoSsAGibEO
DhPThbztMW59iY+VL7kytNclRV/JKokbchst9UPE7wbu9yBLryUbXW5MJJ9IMoFVqJUlQ6kV8XXK
qw1Tf8VENrMd5mvNP4SlTdVGauEVTqf1A9XiSBkWluddC56bXInkt5X3n4OrvFsVnZ4QBuWU18tS
fU5kvF+Hk83FNhG3tI0Q8ViqeCkoz+s44yRa1cCSnRBxnI022DRrTUMlpYSaGRZHPA/Ln7dXCFi2
eEhyXtNI+jRc7FchhbciTZ4n3zjIAY4/axvy9ZK+WuV+vVFJYFUcnorvH+zYOvhmvSDg7qV3SBro
sMUJ4q9frbp/rGNl1or6gxoDM+h1kFayIxaycDgo4mXFQA6/Po0fbMtZV6TLczaBjOYxCE2DOMYw
euJr7V3P/kriYCUfJ6DqrUQP2aJ9CvqUAm0vg8dWHntB+cZEBjnGBviWMsYjLblXQFsIab2j6EZd
D02r/jK0CnfDJMBQ3Lh0XkRcSNVVRzONoc2yF9jpHhn9U1F/oUr8qDwRbdI62slb0mgMIrNynltU
BFWP7Nnr0M1Qlg04cfZBRa+26akDhRBKW9eHDaYVq7hr+LV1shmxHbqCcCAlY7Zuuxuh1d+b5TAq
PWp7w13WF9vO5WjchDdyhxZ1hB6H5I97RkLGSrAj/XjZ0oClK49yDU6zQVV9AKVEaBdSOplvgN6V
Q1rE2Jz0+LMhgo/eFsgFfW1Z/p0D80y33T/9oG6Uxr7j2QwRgmA9XuqeOOg9qtqGBgzrdLzXhPLe
5wQxGxqceXLW0KyTJ1OZG70z7mHL3bStD0EpC3+JjIiwwTX2KvepL5RbsxMZkyaWf/3QiXg7OON7
Fms7ArdXFpDNCHiU/G91p92V0poua5Okh4ghv8lzEdAFj7b9CJ2/DXmFGw4gZVZvdLvbmKCu5GLV
GmRHGZEIWIIVZPYYp5oMEUFfy6jsOQECzET2no4wYiuYaUMbLfMwqGfMbEy4t1MeQgJywKzUX3J1
05VaMv63OZbsyGdlLRV1WcUQDpgfqii5VSJkbSBOzSzYTlqfL6e2xZVZIuRnUae6+iS591ZXPqVV
8yqAK43IqlE0PDJX/yJRa2dVuJhCHy2FQfZAGMMzYD+Vw262ayJYcL9KNq38P2XzsAKUCR+cbj2p
N95kbcrJwA1Vo2chfmHmMRUUsb8XQXmXsctX4ekNjQ3nxMFzrBI0k3XJPiiD96GPN3IX6oNmboAt
6Qrt6KjfJMzCKneBFswh9GUlqSKOURmQTERN8xz47ttUZddTF+xNq9/0erySWY6Tg1M01bmktMD6
tjPzfX2Bb5WCvTxnkIkx4b+MDbACwxOxf9j3FfzOXKkGF5hZ5iZMOdSBwq59FN68y3RNDhKsFjFr
NYR8ziWLvsTkK3rvGk3HktrdbVgTbBHEHK/0yj/k5lQTOe4vDJVdrS5KqqAj0kDUU5zpF+pE37TA
SMPery20pcni7mH0KUlzDfTBWzeFVtyGth8uQP9iwg+1lQPWl4PQvRP2j6XT42/TFyTgIXqGrZwk
+UvA0xnZnLDagEohwCMCuaFP/sEDJ4ydF6gSgOZHJ4k2JnkoFF2QoaEDz0DIp9D+ab2zkyLbYVQT
vqubL2UCKFWpO/knZxf3fx6+2txN8KkKBl0sPJg8ob9CyHLIY3yRaZVg2EuwtWNt2yils0os/8oo
u1+SaO2zT4ByzwLorZEdgJYM7ixS4G0ukhHSTYgQuCjPVQlUSRYB4Uc1E4oM7jELh9YPyWJKP3zR
KXytzWZtav5dxaFm8iU/OEEDPcBxz/XoU7jOr3giBoFHglXImYiQwcE8U8OJ+bUdnzTT5qjG11ON
/pVSQob/oHserQDfmAZyoqA4H1vRu2Xkt2pQzLC0Lgt0DCOoFDfWf1t18gAum/chUgNKJ+zCNBSE
ZA4UaxWezFytZeVJKeOVVn4OSOpdIbVOLBEyq8xNKc1YzKK+We2waR9MtwWj2k1vwtUeVC2CiKtc
5cX0LFhgiAA5uJlL8BM6YQ8MQ0EEobC6O92GlB4zhmmIB5ysok8HBAJ9FdOeFZm5kZsGzTHVuVC1
HWitD5TStAj0ltJbt6GgtgP1srGqYW8Sm1Ix/odauYsSVlYveOvJCOWtpCBBvYUuI2ydWNnZrF1K
/gsEHsXt3mJmpb3uu2Lp9/hYKqRZbjgQZTGa95Zaf4wAwlzuM93ZfVEQbmSkJfPFeDPExDjFfJ2u
6DbcG5gCiDajUBySsdn3JUdpbH3vYVEJaIf5LT7ZvVHrABy728TKh5lb6Jhc+nmTai1lrAH3d6Dv
NJsWbkvc6Exz6P86VoM72uewzQ3yCIMOAv8q41A4SsIoG6ORoxc6mbWm2pixJEjK3yq1hjFBq/yF
4vtXut9sMzKUbHxCS1030BCadUvnQ3wZMNbXqZod8jqCXWazmTTceNtInYOkVCk20ogMiZAOymjq
Xvt+/FRECw6L7XfKgO89Wl+KXT4geSZhNsWO2EyY26wxIEDWyvacfj+rYgSulX0lY/s60AiPmRk7
j8ApoTYzm+2Vz7jRZb4Ba4EFzlxOtkJDhS9rhGqrvQ7+i7z3maO+KxViPgJw6hwkXM8eTr53WgEc
R8YYl7p3NcG814kXKGDhZwH0DxkMbJXuh4MPZe70/q0caDBPRiZidLLVyBuQOSVHAT6qRmNfEl7D
uL0XKvzGKtg5eFlVpPW6q74alfqcGzTEEg2aoJ9ks8Qq165BkYnf9OX0noeq90vuWxEx3lYJOtXK
NSiN6/29J4y5iXB/BhJzXcbRrtacueQWjiUVGGj73J0Mj4hmVa/4cQlFahc2tQTYxrOUrkyYBjui
lDagSx/kKOvgLBkyeyCO7+JK9ReV4v7SRuZP1znk7Nzl6JWpaL1wH8xAf60ignTzVjzJOOlObdYW
Cx7v0bruiBM2mu+psh30a8I3d+2g3LFcLGvFv5F/gsTAluSJRy2Hh5AI48ULnQPAhBhsH4wSWgKr
xG5uUkd56GxlXRvKIsq0G8vBUWO1a6WKrxK9XeUdhTJKTV85xFS74zyniDdrUJ/8wb4dSmeinE+H
j3oup8xqZffsQpKyuw87/zeyHA7wpAzXjE8BR8omVTavk7U69sW8kuS7ogk/I0jJJj8Buhjas65E
/Tu0K2HWH5D1eg7SjjKrKnWk1EKLhegfGWjl2u4yxePM3sDfJ+i3hFYyYePfYxfjfRD3S1+tfgSV
RTMmKJ7ldyq6kBdsTGZOZVFjzamWpgWpWhYvd9Z4d54Fc7CjPkPoK17DPyjoaZ1Nw7jx1W4Patif
ixwGiz44CHoy8TiZ/YPpM8aQ2Rrha12qTx5paO1Q3JS0ybap72MmpeSlgmLCZEcaGnKwFIqGnlK+
AnSiJyhPeoS6HJlGPpp39TcJ4qQXcRxvKVRYFb2TTrOe6wYrUqf5yPGxr4wy2aokqIS0qas27tZo
4EAg6ByqJNBt1POr0gSuxW0d/QDRSdi9BH6zGzvrQX5SJMOIIfo+hqxveNWKDaqPW9+lYYnlboPv
/plMHX+mjdYb1vUWt6p7oxUcDbv0d0zGC3UFT53rmOzKWB5gtOg+z4zPLu6BhCMN6lxqjEPxpwro
fLnFAG7EZQ7uefCqqB5RLPgz1/dRo4H30xnYTFk717YfgnH8go70OxmgldhJtS3Yu/Rd8Uby1lVY
AS3IwwmjVLsbSS2mHuqzbSsNSI5jv/P99D2csquGa+mNMw8UXK2Gh7yDJXwr38KCfRZJaoisTUi3
OrEVkW69G6bz7tn6rvbiGkVmmcJC/r4v7N1HGtJebGD7dFCqTKp/74Wcz6Ng7xrVm1dgNUYmhiGZ
zoldKUsk/C7HYApR/YD5UZLONUMntsRt74dG0CFnBxlZqAGMvH0ac9RnZqq/jQ6FO/Kw5QaqUXAm
y1FeVI2Ug2d7N69/eV3zR+2oEuNeVWdVZz90MZ1jv19XOvOQLoJXb8i2lWv1HBHaXWvazjzEOjIz
XfFbKFTihRXUyyl1tohZX2UOOzFwuyqMH0mJfCw9cZUMKFZl+Upv7FVAL4dubMBBrVh3EFMDKxKr
lICeiBMEIMMQOxlhbp5U5OGL9dlDTb3/BsSR15zQp646iM58jEWx1TodmZ9X/kLdH8sMZfQ8QBD9
ikoTtyGP048wDe+NIveWrkmcFDr3LVE+6BeIDdIrZg1ZTbXLAL8bN7PHH+CL+jVn4pspQ/Cc+92T
mk53laosRerd/lesFk019pa3Njq8TGZATVYA7QarRMTS9BpO9X1IdOeYZkAd+o2OAbLjNOjrFoe+
Yin7BaU+7pn7oMlcyjFWZa7rT0msR0HJomWwaKYRbxQ7PaT6aK2FoWNmdK69Al0sOwS7GHYZu89E
kC2h6D2uFrC8lCQgnBcLOTlxmntTQi2aVy2KM0IdZyGiMSB/8aLDiTnr7Q5IieO/cwBNGH3Dzs0y
nYbch5mYrzJtHJsTw6LsmavCkLgokqG0AU+3k1uIIc3OnSsmkqppYGKjHBOReoCfLKK9OL1mGk58
3dtNJfHiUQREPXDeQCcnV2UmgFpkMQ8gug8AxekOMZpRuOnzjk5qurG84kUdza+kkKdN1GfMZtlW
o8SUxS7FocZ/dZvipcyyu66rKbdvLHP6qHIsqDIuXRfQhNk18w8OjYl8QXzpIexIrq+c30bAX8qX
xvPDa6Oq90lOEdIaN05J5X1S20Vnmq96D8TXEM27bSrvHJ7hG4/0I7MweqjM/obTEyMk8Z9kkmia
0GA2q/bRVcH5msUVeixkJaH7J867Jb2Klc/+b9Q+FCW7ENV7ImxYPRodcWEPBk00ZW1SfsWxPC4C
OEhgLvWn//yP//V///fv4b/9z/z2fwbaf1BruEUY2tT/5z9PXeAoR9sX9MCdggtYeccB1lMwkE3h
r9xKrEuR1jK7+qcRfnQJzgzhpCpDvNHCRtbVmjeblI6psuaGtDzryS+1QsBgx8W8NcIHRGv7xnTy
LQP6lxpzllKyQ9CpMRAs5cs0JjQNoUKOAa+/a2a/J3RVQEh/tbnLicmtgK04bK7qXWZWL4GW3wRm
QlVeK5/VliUkTpqbTKXSyDGrmKWN+RSmI+HKE6tlOldayiiN7SyipFw0ffc0+fWLbwa3ekr7IzNd
1IFmfmfXOqZMEPCGQ5YwIQ82FIWG8jEmp7E3343B+XASul5V8RxQsbXjftcJ/zHPifi1H7wpuqlI
25g7lv4YpNa2SNB2KJg15ZjjFEGnKhhxj5Pzef4xG6dipeXz//2BCt9nMGj/1WNcMskwDTd0TtRl
6ukvnt6/T0ZziHgT1IRyc5LmRJTZuFUieqSzqMxN1j4H9QIlmYYA6FIfKL2X4bWS65g1Qco6zb5K
+k+9tfDB4hwr7Z6HC9fPr1sfzXwO7wR96sy2m2ejcp/s0Hxo7fROadvfglyfCX6c1uPCtCz3C5/M
s0j1ho1jvY8pKEDp/KShQ7pOfZ9pzp+KsyUZIrz952/Kidhw9eiecCokfaFPFVp40SxT0wjtRckx
Grg6jOXrjFDdudO56/NXO/EE1KNo9yo1qypHqb+27IQEjWrRm5SygrG9cpty+e+ucRzqPliZW9n8
Ipnq0KEclV0eeMFYDfwLr7N2YsYQR7/DsPBcRpSsNo3WPYWW81ADWrbdF1kEHMdXlBCiuiE0Ls4C
SjNwpuiPa9UNyPPzv1HIoPWf5pOjH5npntqbqhpvvKI+0FabO/r4Z3CRdqmegMPMm58380hv4fTm
CbB5T24YeLksztB5x9GxJxXWGNLHOJmQuXsIqRF1LwbHvpDhrp0YWUL8820zadimI+LmdUEHV3oX
ErNYRyF+LekYogWWAyrAgoPC0Gva3RQXO7uCgoyMtaG+KjX78FNmEjB//qZp8ub8dNO0f36jOPUG
Q4N/sR79/tqQqVyIAuXWZtTag6PT50HZgAkIGT49Mf5BGoXOX1ucGjHyQf4190zd0Pax0tvrEOic
C7SDWDM6vaiQbd94lAJfopioJiBul84wbgp5BfLWoMXO8TxIO4O8kRVWc76Z7d7XJnVfrDTSAUf2
5/nveeqpaXKL9tf3JNYeeLnb2GuvuhdYb4zuTeB5HMYrDd0l35hNFYXrb1lyrrMroRKSS3OFh0VZ
Z3JLLkxMp57W9zf865uUdeMTg0rErQ4XfiYbYGEW41lPKPHA7KGAI7vNRebfdjQoUqPYhu4uV5r9
+TtxYk+qHe06cq3sc10LlTViu0XvKgCIaDCTnM3TYfkMIZ5yLD5/rZO/9Wh7EBUu+TKoidcqUgn+
aWd27Efr69r6ilJvVXXWnhHJqZGWYGKvpEn2/JVPTMjfE9xfN7mIkflYYUyOMOEAUjsaYNJUSSKr
iOk4fwl5w35467SjuVIhkLZOQ+bjSiXTk4BYNW1uOugjMkGPF/LC6n7iBfu+tX/9Eo1wFq0qC4Us
gnqF1byvzfs+Ni58+qkfcTSZFcOk9lbZcJ/IPKCjwbmxmDiLqhRNqtG6dkzvwtpyatwdTVJhVpgV
enGF/mx0sMmO6Zt454vuKw3GjVF7iAAtd9fTkz//eE5d72hiQv2awTqSSzJSodAZVzFo0IjKzyho
TcoEmbEPXlqaP/9uyH0fAv96UAEpPYHvcMGSIdb6ELJkb2fgvBNj0blwkROjQZWL0l8X0YVChNfE
aKARw/FwiFYptIxUInrP37YTL456NCAyy6ssX04PUFuRupXrFqpfYY7rXEs+zl9CviA/vDjq0Uiw
FYIbJotJoaGWQF9TmgZd88JieOrDjx57nPQR6ADPW8vQDYvedpMyo/6bLy7cozWkDSatrEsbz0ml
XjkVWbptaioXxuvPT5Y+0j+fLE02RVhkLK4dH/0WaUSgdTaCoJjz3/3n5ypcOQH8NXCUQm/jauS+
ZCAoyH2xZNNtvDYnWguagm/8/GV+nk+EKy//12XsundYXSZvPVZwOxrr1cv7LZX1w0C/DXPLpT2P
+HkXJlx5G/+6kJeNJIeEtAn7tN9pPXpuYjAM3y4RvXSvwk+eVS1Z25H2nofqncxWk2qVwfKcb1t5
KGNCpgnWrwbOSyNrNhn8VRbm8JCxOdFD7Oe92WC8Bk2au+Uj5JHfRePuu7q7MJpOPfCj9QOZeCD8
SPPWtYUXMFbB1QTjnWW2N+cfhZDv0///ngn3eC89oBNujZFnoaBSTbUnaZvt+zJYJJPuEZGgf8rw
BIdgkT5AuJ7n2OyQhH4B9poPhb1TIVRHWoXWwrVn0YQfS+YJ6gOHKp3iyPmveWrEHE04SZEoY6nQ
mjZTTEcodajw9MWqycrP3oEfkLr2hRXo56mBfuc/h0yp6o4RJJ23DjWagnoQ/epC41++vUfTDgqe
atIBdGJkifZdYd2LQEHcHF3Yvp4Y7c7RzOMgAMa+TcgW5DJIDyq7tSJZekRjsOA8xSwBo6o/n38g
J8alczQReVZiqnXLAylz6MNVPa/78C41+ws7DvHzwiyco5ko1AKaGr3lrsFDYdMWOFDb0cauPPVz
mTLV4li0w5QSM/ELnOOfnWS4ryRyoBDKoQH2nUqPYF2lsMySpp5nqfkqrdI53HdH2AddcdOVie5/
kDq4PtbhC0i3m0zx6rtrxakvvGEnBpRzNNkFqtrlIM3c9eT6K48It5xgoX/3EI6mt6wleNUcFXdt
AS3383Zry+JrTITThXXyxGvnyN/01/xptVZFe81n/qRxiqpmRBBC05ZQjnCeUMuHI/p1/qecOHoR
9fbPS43RGAbFwAM3nOzNiMebLK5xmwV7kJP93NaSlzCs9ZX9nYGLcQFSeEhnvr6VSVoRspw0soHf
BcHSJCmgafSH81/s1C04mnkaH3xQUHKPx4HWMGpxSXO1yC+VvkMZMnv+MqdGydG049uNaSap7a6Z
Et41Xbt1CeQ5/9FyoP0wwztHs85QGkpOcBebnam+s8PoulTt16gL/mCwvfD0TswG9tHMEytq2kOW
IFvISZ/7WKM9C5ioHpDdnf8Nxon5wD6ab7RQy4tw4C0SAcBH3d72ZP4ZmuRvwWKVEDV6xg6Cpmlw
llGFGd8p1ZdJKW9slX742GzUSvnKIJNERZyTGTNWM5t6rFJZd4Xf3gCcxkTMjg06FacbrMWUk0i9
wymKEzfssQUkGfaPSVyZNR0xK05Jb4k/ckzuaUwsMEFycSiWU+2vuyQKmaBM6W9V2C2QB1Cwa6C/
TzaqpAHK9Kvz9+XUbTmaJvvRqLw21JkBmLf0cnjIMM+DPCpuRGrfjSzNSqehdffez1/v1IM+msy8
IfJb9vzuWgaqqMK4QbL+0tiKf2HCOTFW7aMZDSdeocHhBMePrrrAM1qa7mehNU9+2Vx4006UG4R9
NKnZQB6ELwKblN1mW2T2jbT2Cvx0ObEg0tYt3ef0IKj5JI9yezfiVVWM+sIe+9QtPJroVL8esIRo
Nk5DXDIwEqNc306JdqHyeOrjj+ardvArslJGex05ye8GxojkwEnI/vkBcPLuHU1UjeuCnS0Efv9A
XMOMcwmH5Y2RhhYZwjWgIMFXKuE9vHKRBhquSK7cgIQI2t4XvoP8LT/MaPbRjBZWjl3A0MHwFkHZ
yajiozBX3yRHrx4gF/Sk09RBAQ6i03DCOzeiS6VISGzPf4ETGy3raLpLUIUNSkmjVkZZ1RYmYmG4
mwwtoCXMgQXYIMfJHi5tSU+85NbR3IdeqaqaaLDWNYcOiYClfCyzL+xpG+Cxqu4HrXg9/8tOLEPW
0XwStyIwWpJYkJW9AlahNW4szn/yiaK9sI6mDlFkKHALVrUgijfIzHaScUqIUYZbEYGvxpwSJ9nN
gPohoeMbjmRSVYX9IgGgKbc2gY8v7NrecsDWZlnb8tAJgAe6JS6M7ROvjnU0+bR2IIzaCM01gfQ4
IdSviHgV350u7GlP3dujeYfk9TpRcs2EnshjKwfvQXHx5p+/vafeS+toWkFrxnKOtWxdAXoeA20n
fwTazg1qNDCoxAoFaDOjQd+6aKvHntQBesgLA2zDhdfyxE7JOpp5pkDkKugYc221VYJnwVgUPLqC
rLYJA3mkDxeOOace09EMlMWmkjaFMNdhR9htnrUMBszstd1c+CGnHtTR9CLQUUXUbYGpQZJy2STI
AM3zj+nEdzePZo6sEkajQYdaQ2M6yCg7PSIRLorT4cI4OPEQzKO5Iswj1LK1Yq+n1v+F7Q1uBHEa
pCv6PP1gUG7P/w7txEJtHk0UxaRMUYxXfm1oVrwxK2QT9JCujRQQMqJTOmwIIHWi0jyPJJzABPug
DvV75/dwB6mySwaRVo4HdwJUfv47nXhs5tEE4/RF5Phmw1dS4xe3oF2ddtOFMXfqs4+mBmB7nUe4
uLNWyXkDxPxR4LQ+/7VP3Ul5yb/OWG6DijfMPdIb2DGWTYXKQeSPne7eB27ycP4ap4bd0eSQKKnf
uhndyAxrWpoAcZTnZz23LuypTt2eo1c/tWN7VC32NA71EuGQAoNu6sJj/W6Z/rDam0fve0GAug9D
GVs/Yi60hTK2EIDKiJEZ+lJsWcB7zY5RNX4RCjSgyMaWUEAgGDkKJI75Etvltk/wQ9rqVTC41+6k
3XeWtXNkrqBC1vyFJ3nqLhzNGyZW175JeLkbDlgdgHLVrV7OP8ATg+T7WPTXIKky25nSiI/mPP4k
WV+jvAf4UA0MLecvcaKtD7fxnwMx8OMMsj3XmGIVu32+SaljL4Mo/Jqqcpj3WfM2aFU3x/4KEoUM
UACLOhJHAbkXeke3QBBSLs5/mRMD1jiaXrwOFwbdEd5ljsPMFYsksK9NcIvnP16Tj+SHMfUtkvnr
fg5O0YBoH/j8DG2kPJ8RQs5SOcy0EjK7baq3E6zYTO3ieWyMF7b+p57i0SxSIsPup6521n6pL31H
x8uNYK431lmS/Tn/y4wTg/D77//6ZaGqiLwUo7s2wRfQuVtj00dmFDW06wA1mzKLitwLI8T7UNTZ
Mpuqna7gYJEJWrqb3HouWPu2eiVa9gPWM1IphYyy+HcpUxAVHBcwvdA9jQ4BwVmwi1rSKuPyNtXF
V1Br96wLPcQw521IQOBDwEBqNKxEK16x019nHY4UTr+41j/tQi2xARJ5rRV3fQTZtUvX5++CHLI/
Pd6j+c5O9ALLBfiUaKBXCQABM2G2d0oE3GVMVlH2piNdPH+tU0uhcTT5WW3rkKMBlIYbjB3PrG7b
tr4WuJ/bqV7QHbtxVSA101DTyKffBAqjm5On8EJ5IJMW5yxLNlaYX9q+nBplR/OlHllBqtmuv8Hu
vrL68E3jZrvJsAA89HH+N5+6xNFMl7eK2/pagHnHdUn8UsID2RArP5fkqWh5/honBrJ+tFUa09Qs
UMb6G3KNa/J7ytuiaDbnP/vE+NCPproSfDELFiHPxCBUM4F+UKNUokVE0MW45C29w0Ej4gsr2Im7
pR9NZoM5jejXI3/jVdqy9BQeDAA5ZJpXoU6u9/mfdOoi8u//eu9d1+HD7BqEl0aAZdo9J67kZYBx
inPjwhIhv/APr5V+NH9laBObPom5bRoKWVeHoejZ/lwF3TwbPWxcWGjP/5pvxc1Pl5Kj4q+fQ/rm
gPadJpKw/ceiC1Y+TB0/BDuo9GLjwZbtIPvTF7rHA3JNj4xIoggqlaKNiy4scJERqYxPI8jBkHAo
gVOpmdsLX86Sr9JP3+5ofqkhO+dlGgcbzxtuirF/Vgsm3Bxzd6ovRzt6lrEDpH9n+Ep5QWiX3Unw
TJSX66L0fwu7nZu6vx3FuMthlxPKtxiH/jrBgqak0G8MhWpkOYknr/C2g22/qiaRpqXMo5L/RrCb
FoO/7y3+hpDrl4pJB8XzE7CKX+rYfmpJu4kH87ZQYyjvSvo6GHAEe8FRuSv9gz+IBLcnxl4P8Tkz
f94uAOlClaQ2NTP78HF0nRdNx/I2Aq2SBvZoVG5ruvwzoXYPATD3WslBWo3iDjoFqZP4u+qcFBgl
fC5t89MQI7JXMpQc7UsLTOi32o0j2us2NPd+lNz4enHIR33XA+clj4slAzpCCei3/TSFsVO66I+Z
5RsJngsSe5vbxlvlxK8aqsJWMd+SKAd96mu3ozo8uKRYOP20c3LvhfVpUzDRzs28u7JMZUlsn4F4
H2s88dVSc2MkwW93LDZywtLJrSDPoZl1Wn6V4VivQexBfRqw5ZbpasBJFYXTczdCLuORtbKrhEWN
jbqOe7Pbqr0HvAuulTe+RSqWTukXwknw3hHbhL/AJ5c1j9eRT45H6+58lFMFDnSzYO+d4LKukvvW
8Q5G6K1pnBpL0yw3ioaqGDwlDd967XndAYNtM3OwiVm2+CV5/6gvoPwleJW0zCGDTVGuZGaAi1eq
dUkLFUZOWoKazBSTrqxn7g3gH+dHPoaDn0f+t8Lvr/cyCjtVeA4GWvxqN8Kv7wIT34AcwDlpFlMf
/BZhsSoC7YnDp2uWL2lHxnFREkpA/o2OIwTiSWccHBsfnTY2pEIH04todQRf4zbNlY1umFepb3xo
w7jP5ZZFRqMAjsPP3qzzipxTe8xeB+wsee1BQmDrkoQTvkSQmzGW8QYaw8Awa0uPTAwz+e4WTJ12
Mxk2lmUHfKa90FB654l/49fVcxCS0mG1YF/ScOPFTjgjgnIf8XF1SaFGRhLB4bvR2U/VGpCj3MDY
20HKmpI239kqWm1ygdYNp44cyHgpe9I0JPBdL2Goenp7yAkBYeRUVO5anO50IWXjyOpJ3wL3+YmN
9WCTugPi1oDnZV4H4bTPTY8IdLBqc6VSzLURFxycG+e+9dWtLRruAmgVcJ8oohrIiFRAQib8yfM3
hI29Y0haWVOxr4ij0KETZInY57AeIjvtKZXoW026GbJ6KTLvJu79j5YglggiSRaE3lyrtDnxGh+x
DkZdqDcqnNZ4Ild+HMUCDcqzfDaN7PebofVVV+NDz33VeIhVFV/LNqopsULAmg20NVDZnhytXUcV
uVK21lx7cHnnYhKrHP4JHCDAgvxoOQbSsP4dJW600vEb16iWh0pPV4JDBv/lJmnipZ+Md7XLPsuc
rEci33j7H0KFemti42xtadovIGY8NFX7Kcv4wnGuJ9+8DXmaLdlMpaS1ZcpdC98qkMksOABKuEz9
2G2jQF+ptvZHxstauO/iNtvjyMZPy+JiA0BNW58Ch3pvkiCA92+O9QUqQVDA/EuJ34jJHEAnY/b1
U9sJEwwtpnsvsHeBpoyz0jIf4TW+ihY7juFBfp0wNOByIuzD+dXIcFAEe4AhyubJSgEIu8OzKI1D
gJZoVivwgHGiIUr1blQCUCoFUyTvwUObhfeZ4XymZn7VN82voE/WbhniUVWIIq5K56potc+0/3+M
nVeP5EaaaP/Khd45lzZIAjv7kGT6LO/7hSjXNEFvgubX76FmdrHqOxrdgTBQq8tkZZGMz57DRnLX
9W/M78NWK+aXkpMzJzAXfkYeXWbXK7JbDqzdt446GE5z42Q2IhilvdmjRq9sMm8pYO7dbvpU0bTV
vPgvnil/Fov9Ej4X1tizZciEy5xZJBdesncN6yiTSWxGf3lpIkQJhf0XR/effbNfYuMmd+ICnSpj
tbGznyaX0kF/pU1i3iRn8D/RX8SufxaM/RIf93OhBieZGV5L0+fYdU+KUec8Hj6j5a8mF60/exL/
Eh/HfesbZZwzCgaCMkjr5DrNxH0ES4PDq7ka5+JByBgFxyiGTZ+1lMRaNplY0p7y4srMrCtcDR9D
Y9+5zFMw9HIqfXGwBO+FnVE/dDDlJfHB9UEYMBZ9vejdIW2db+H01x27+2y5HDNdf5VW/dC5zEj9
+yNmjSX/RWj1+yjX/zpgvClRhmEwkxvL7GGwxzfD8M7xpP1F5vJnX/6XWLwvvZJO8siE26C9mLbx
0cLAt7ns//2r/5OkxfwlCveGrqMrmtBrr9xD6pcKKLs9/FVQ/Gcv/pegGCfChEXdXw0F2fVignvC
r0eemYz1VZesoXEfjkl0JreMrJsWLPjipifLumdm/t//fOvF9a9+O78EvsM0G5VTuAlgbLlZdIxD
TGGAU/s5EfB4xImpSq8AUx3+/bf7szGgX9co8r60BH7W5JBoChzyRxTfaCOWPPMaIpzIkw1oMP6Q
a3JfVbfre7EuO0cxG8zpPiMGYlFlMxDyjiJ5z3LrkkT0/FfwRsu+KuWeii13Jvf9lAC7G9t/1B/+
7x+W6rrfl+w+q3puGQjsf/njfz5WBf/8x/o5//Mxf/yM/9x/V9fvxXf36wf94XP4uv/8vuF7//6H
P2zLPu3nu+G7ne+/uyHv/3vtb/3I/9+//D/fv3+Vx7n+/vtvnwQM7MLef8dpVf72z786frEotk4s
/89a4fr1//mX6w/w998OQxm/t/P/8xnf713/999M82+eLxygELojPM92ufvG7/VvDPE37mpv/Z9j
+56+FvzKqu2Tv/9me39zPEc4vs6Wg++L9QV01fD7Xzl/c21LGMzkmbqnowD77b9/8tt/XK3/+GX8
6wVI0uE/Pq95XTbYP2oWOv9mOohAuOz/18MnJk7L7JLoJFdUbObaqs86+7G2MK+KurlhuCI65kkG
9XDuN0yIT9upQfmWDmetktMurbUYTg802kJGcNJo13IOxGHjebfQZVtUjoMX6PgcjD2VqYnkg8TZ
GXQACTWJB8vUGztG+tBhc/IqKMv27LQBbsZ8iyLTCRs+wNCSZ8Omh9e5bhmaLKSyC59tndWl6+dV
v81yl7kJhYO8L2Z4sIvZHOMFQEnlGIepYkCznRkSsWaIxkBkDU+SY6pt4wzac93Zp3J0d1qaUPr1
7R9pp2EOskDLKZQGsAvNKfQjJwlLOXO3a+ohnZ4imwVC1gK2dC2e9JjVK7ME9xOxAk8NcJoaqJ1u
UrIjlp7snG79XBvaXsqmD/VyjllJT3/Azb2wMDbCY9BZa/7whW+cRIRpo9fGw9TO7omUOzmwSfTm
sdStqegyehYSdNaELRNKRuQWzmaW5Vu+jCg+5Xfej4/WOLNCNA/vbl7woBSzE1qgd4rp23Mxv8Nh
SQLZA7ivtdB3WEE0EG/qGF1j2H+AP1Atm/pezxIfCHAMwRtUVlg7+tsiPnOLvcioAB0cOWyMsxm6
QEgI5/KsRyyjt0YKzHNaRcbJyai7bd1AnvZnFM9S1OyqdcNdnQPB8wW9MCfBrNlga856FySYe0zH
VGHzBpgivSE0hhI7UZHoAMmAL0yJe2cNYB8IXF8sUUZkrf4lRlQdLB6tqTj20tCsFqgMXhXWkjSo
n8ePsrV+2g6MXbgoT31uvhrRG+ucXFP5Z2b12oY7o9/WnredI9TgzgblaHHy+73p1MSKg9aHig21
BoIM9BXKt2oUz742PqWaf9vXUAMaVlzmqWEcb6j2JHw/mC5G3Dy6tOz1FnqmRGhmWkga+tbcDnkG
fl5Z4DOTYUPR4Dy1KkfU8pKWCMdK5V9PbfLteRAXlhvFss4uUoW5iSxvomwMDCsRVjh1zlMN3O/S
KogfGd71W3P4yKb2i+AZf2Q6gz2KydLcBty7a9l7bC1X0n4zdeg+RsGkkc6mq7ZaLfMSQIkzjlsJ
XBKiZbtbYuMlr2B+lxOqg9kDg2CwYclMTXNI1RDU0/jhefmtydgNhjcIZD17Ctjt402CwNrRvtAi
L+esg7q/tHqLZLZ5pv1b7ApDic3kLtoOAwSE2UkHNoKCAWkR/CBzhkyVUJkslL3p+joJyE+LgMWb
71xSQ1zprbMP98bypRnGzoIKxwWqN8egshZffDi+fIiyGviRrmf7vHEUwPtyM3ZeHagRPwaYH3XS
EaJY1jPsashBlB54Epsgu1tcr4V+10/lG0ApugT4xXwPQn4u8XQ4zIAFOB2ebWEb27os33HJQGzy
Mnh/AzWbyX2XNTijLHmp57LaVgNoiNa1byJnzDbJUOx8LE9hQuc+dFKDuD/hXV4v72kxQnOpIWjm
hLXGdO0CsGElX6MykIWL06LhyfZu4iHuUMCNypH4FK47WEG1Ps1qOjgAUsqlhEo/NmKj5vFop+0P
KzLstY5Qbw2PkpypueE82HgNxxwki+xYx9XEk2b1Z6ZggklpWZBGSOg9DxtghU5FT19n/LebZaXu
OQWWFDNe+G1WZHkm6CPXq8/9pC6YzQcqAdLdqvm2d6P5ItWTTMUA2gR9uOF9LNLJNmnnOxuKXl8p
qFAafLeOnr+5iXb0DdnQq7CPiZqtIO3YQ09gve4dixvX9hAQ2WnyNNjUQhG6uiDkZb69G0xghc7k
cz0wf4lNDwGgmh7jgWfAMGYl+5NsNFGvww0B2BAwJLYP2Axa+mQVzT4u2cH2UvgLS6m9GHm5L7lJ
V1mPZ74q82IZACFyVyN7cD8jz80YsWUGk/nCXuC6cHRSxGJEnlQBvFxGao3O1wA1MO0VZBwXYPlw
0kwHOStFrkDqaI80dV33cGuLqGoDzeztzZxOrJ96Z981sGs5k00NNb2TKML3KV5lQ716Yli2Wsxd
Pcf5bQWwN7RI6Ta+Y77KXDlwjJdt6ZGXs20q90bl3ZHxHhsoN9vBKpEP6skekMzDXKMsabz4ZADb
55x8tUvoV93wNUWILmhf5dqith5TSbVZ10GSDW3QR8mptbhuZDT5G2NKCpblUeTJ/DVKjAcvG2LM
FVpPPt1xOQr6aRx2YdPW9+Y8giobAmu9hfHSBvRYUbS2OlfsVDzDCfuKHQ98scu8euJ+zkabgSJe
JFPvMFmiyNkMXbzTRjpm7PFvxhVy4nOms5BCuNDZAJYxCjb1eNBtBD32OkYlhu7K8PmCc59+MXSC
gVGsgi+kMVzDMsiA5Qkneo2XFHVtfEpreWfyq6Rcpy5lVT6pNAPs/rs0YW5PbR9ZB9rlzkbLqx0O
OKAynjpxOqEkYJ0ZnDItQWpoJT6CEK475ReDMaOKDfsgLoH2gdfaeUl/8az0QVusb9/Nbmu4eYRG
V3HbvtperW10JsU20u/vG433Ta9Dx2lvRuIE7oIcOBcQkl4LGC0pkXT2KJrtK+HYDbsNlFBkV1N4
8n60AolJnCNv9fPkgwHZGzcmZFoo6YZpqo5Kzts0qvFSA8ps7Zy8qc4aWKHtG4+DYFTYtIV+7IYG
cGTUtxuz7e+7GL3BalUx47Uco45Rl3LTWO6z2xSAuRibg4bf47AB/pO06QhHqoW6ea/GWMHOMSKW
v6djZQI4RI7QwDshM3e0W63vef63xtpMpUfo2yfGTADyCi4a6jvFDHUq664ayHF0XSKGndEKRBMb
EI7altT1AlfAIu3z6KFZQPuxKs1c4GCfrXHCKK0dS68yN+v76Izdi68V2Uoh2nTeeIcdkV3OLCQe
1sO6by8weO5nFztin5hBOjif1UTxiikDGWW0AiLvqvGgNfrFDzPPbjCnTxurcS5ajBOWkmAWtmra
VQ6GSMrvNLaLJOiFZNaCwm0kq7Md3dscy4G7qHqvsaavgPaA9EvZaC405oHMoxtxlS7zawmvZ6PP
phba6zsxLsFkT9HFFbyz2Ac7mhL4TljmCMaMdLQ9VroviJYA7wlrgS/F0KdtPDYCzlkZ0U2Yk/Fm
0X7YPKkCL46fvaE41o1YCDgG2OsTNLelukyMOFiDxhT1/CVimKh+d085szQTwggn+pbWir3kGQJY
MHC03aSit1nnNc+1xgp2Wgc2CHbCXtcMfaN+iKjR1tl7WVTzprPgb65hTSYyLHj5vpVumNUQolee
62JQD4c1QuQw9iAb2y3ecG43qQdaPZ2dXnwQghG1Jt0pHg3o0pXBu+lNKyHuMkWPIs8QDtmSod9s
ByLw0LnzC7S6Kkws45qHJB0alnXAPbtumEN4qhCFWxDXsa75KZj7pOfEKQqMJs4ui8SDWw8p6iM9
CsvKo8+fsPNQLGvpMYNYpV36rhWHRK9eLTBZnQVLTtXc93GVffpmDZs/+SHrDlaIaAmgwe1ZtIx4
EHaPVlW85TXFZs3HbqI3ZjisTuillvvFghRciFddUZRXkdzotRq3pelClFjPTHoNY9wFqjPebbk8
JD2gs8hbvrI3PXdhF7GVpLs8G5s6q7i/UooBBSTiWe+uoJueO+YwcWoVJ4wjbtCYEkAQbokucr6n
opguFhfQsRs5FrsVzUXMnzsAR3MeDVr16cX6Fy2PmcGYetwVUcdJxIfNEcDp1FnCLgUpLMt0V43l
gYFIPRiLJN8a4kN4tc7byPKBrQ17aQ9OUBeQM5pKjltGQ+AIJiBnlhzhej5wRprGBhlHFvpQvAMr
nFmCCIRWpLBlk0vlu+NhAMe08SbepsHW9unQFQw4nSNXWXuzw9fnzKDmLWfa21l9Gs3HrHKcLduE
YJE6Ve3z0oUk5C3vzlwRXTfEi3U5BpluhM3ovVhEvk4a346asy3qWQELuzPY+CmK9kH7XfDhn2bB
uEwDDjlkMw/AMr29jt8CbUL+b8zXboMad9iDvqA11Fsq21eRLuGsdLx5Q4MrJdPysGLHy26WIBKp
TVtCAqSeIq6a/jJ7q5/GMQOF12TL3tEUWCSXSZrdZYwbqJxngVWt/b3effDs6TZpiic5+gbG+/Ho
gQ3mXb9Mi49FPO6njZLdIS/UJfXri1nE58x2rrJae2Rm8aZa0h8m32cTBXWE2sVICm1XIGgvYLGG
3cC9AQILWCmwOOerAAu8cUXx1RFL4FtcHnD+bjO8jLDQwlaMnyS+PKdl9bh4lrETMvpgiu1j8qhs
m9J9Gnkiyr7qSdvycBRk3ZNPPWCIYnnIWQPC03Z2mu4yOkZy8D3u+9Qus6MrcUFpetUFCZDlcIbK
QHZqHhaIm+WSItbl59vUjlC7zIzRCJr5zmqVtTVn2vNAaDj1rItXDwgku0pnSydlj1PhfGmv27Z2
giwVDvp1j+dMgSzWJRCBbL5JHd0Mqd7cwfFde8LtAjF0z0APkMWkBv5bggRA7HRjm1lPbyT+MZhg
a8uR8XiCfpSwAySzGaJG6X/EL5Y1wnYE34ucrHm1ByIcJunvjJbhGBcJkl/QkpmwqxPhL3pg63Ts
lkk/xwb1EbWwTNBLh45PyRVRZurOXCCoL8l9SjtXtyhNcFYvJpB4VFRGhM0sfrat6eClw003q0Ou
zpZF01Gu6jIU79weEEOjHM0dKXkJCajr4Xljv2I5hOffvTXfgAxurDwET2h001Yf2BbM/UM7OYcr
2PJejIwTAcQS0SbUbhtNAcFW2OvCqBMP5gQXMfHgwg8/xbD1UmiUuJpBb4oYuWJ6pHWKDeTk6RR0
RFUfa08qGKzdVRv7j0U24ktOQry/sDer5FWfqg/46wHbuPomtSgSaORCMjPXTV3/o8FvuTeiY2ZO
N2NJOmxuuCu3OiRoPUY4vfQY+swffcMCJanA3cBwdh67Z1xRP31iWxvrSTNhI/QQzwzypNX5SY3q
KDkOLWLCxe9vsWAGc3Rfu9prM1g3Q959EwVeO26J5du7FXgcUYEXzwIGdDpe+ZY6mlZEhrv6FLS7
pj5bnIOu7wL3yOZNXTOOgBX+xnFHpqia6NP2l8O0ENjV7ZnpmWPDwR/mU7eL6Svqw1kVxX2jN2cn
btSGOPi9qNwXw07uqtl4bIl/mUQ71DYZpl2peQM0VN8IcuSCZs8ynmGnnHOCBNmeE2PvmmvduPL2
hcXyCOuOzsbUPKgznH+tKaxNoumCqKNgtU2PdpVNqzZKC7F1GLdBsVhuBv6NkDo7G9GYHapJ3hew
1Os2nN35Yo/3Ftiygpbdxq36ky/cpyw2YNj0FYkBxxYQS6D1suYyagvtA8DZ12hynoqaukHPI28R
X8xfXOJquiSjv9MU0wjtUFzG0gwbPWbJ14zfats8OZH5Y+LNr0pWwmqkIHM+75ii2NFa/AbYyrJR
eVa9vcv4rk0SfUDm/LnoFHBcUwW6xkt20HVtbGvjQN2SGV+ZXYWqP9d9z6qLZjwLedZnK9lOhncl
OnRgJhFUGEFWLGp/q7T0LpfuZzG3CKw1HOlqB5FdMQxhv+lGeXQG/5gvQSGKpwktS5FLSH+atbXK
fs+y1a3hGUhgacvXCQzaFb8WkxXp40HzanIfBdrbtq6k9r3kr15yLy2xVab74rKPDyZHhdrCeIhu
CiA1acojSPcezJrKpLLuEt+Jrhqz2Wbe8DyJ+DKL20LVlzgh5E8F2rGcxuCCp7pnlREaXh1YFWT6
lqQQc0BYRDBEjRavDVmWPmOjhWIZ++WdKbVnhBuO2jdzjcgrjjYMxJiHnoJSaus//YHRybZxXloc
TLA4qOiuTfs4pxDURlRhvAk3mU05tiMrzyfYb+1YwjDtCiZuSaOcsj4Mht/uYnYMSbbVTmazHUge
bJ2BoQIQUlQ1LAlxrQnPCVUzqEBUi3NcJvzeBAf46Fw4pOtRYDXXWg1mGhqkG+Tpi2gcxOn02atu
vK8LKL8G5aKumtUPGb1Xogd067t3nZXqLFYyGKvIT7qcaIyyDlBEzM93lm+hPcaaF+LuYvpo2kS+
bHiAgnHLhx1EYMoDLdw9gpoCKaL51BX+dTmQfEbOT0ooZ70oKPd2/WcruM1A+m3g2lAbqsQQsJ85
bDnH8NvAuAxx0PVhNUMYiyYmwSO2HcTSUVZn3XJx+PWb2J1pwVfMJpf1lyHbHxml2wMnx3ZoZ55g
POJv0QrG8Lez98zqbgXDO8DVH+vGIQvVqXGzTd8em8x9ict5vNI56bBNglSLnZuOSZQzuZ5dm+Ty
DtKy9FrAVeZAxw071COelwq7reSlxIVZHBKwxOuv47qY5DWrvh6T5zWV5SQKndidg7FXiDwdB2Cn
Ycw3BouPh06fvlJqcvHSZLu24yRunf7DGqmhqhSdpNHVn3nH3ESKlzBbmlNHsH1bK27eIdd/mC0Y
xwKriZooApuZ/1U0iFCNcNS9MhAtzwxNkNR51ImgobTXKFkCQuVxk5nEtV3Wfc268dh1PLki5uWr
0pOhzu7zJpcgW40UVlnKDbIwfBDm64KP04EAzAGUhE47iG0Os2pT4vXrK6sJZWlhqogiY5uV20hk
V0RoPzO1ptAMl+CcpZAXRSNOyIKBzLRuM6ak8IBSr+Z3RForKVDs8bimm1qOhEAQ9OqKoskoqf5P
+kzx0bTyrT8tq0mHIBdZSSUT+07jAq+X5sw0G4IrOLz87NPGlboWUFgNUBBUoUZVZj9anBFNjZym
hzPf9CjZvKLYJL0haN+Ld1x9e+VHMy7f+t10qSfqfK9lthS2J/t7EPC56iVeeJgnND4qNGyw4LdO
nT5WC1O+1cAcU6/YjzBN5BYzpYZOJKHFCA3o92Fry/izyRJ9azEv4Dcksl0EDz3NLJL16UNIyWfG
uG3KQR+C1LYQy7DN3HiUPgTekC3Y4xuvQANdw+Xl9uLiXGnFTtvh1dNmDNRd55CMzF9+GbMOosQx
x1tBIk5WKF15pLR8ndAAoODBJoomE5RiWZqHcRaWyfBlCHElm+RmbAg0x6E8Ck7fyzLUp64e0fTm
fRPmTNG6FY71zlbcUZT4toPwLo2VXOjG3siIwK9jTqhwdGwiQI89lKYjMImQ0s+eN8g0mCg0D8Ao
o3WIiZfR8wZMWhzt+ia/tZrxuqoVpGCGGz2e8GSyWhSqRMda2YTtxPJgM5zMJAsxN+trrO0fauOO
yZnUG27pmg3Il+qadlT9KApM4Hnt0C1ZbIau5Gc8eN5h9PdlmgOe8O/SBpiLpadvmiR6SfGHoEgG
O9wG4+JWJyddTlHfMIGhxIAZ2FCnRoAmlJoV3xgLjI/MYN2GUJs+tDCOnZve9b6NfiulrI+sLvSS
H2lUXlfayMCbcZZe6V0zI7lpfW79nkFE2mVaGxizFzo+pHzfrK41pjBwkKt8BeuGnedlYRqlTMzQ
1QyA5m5acGD7YSj9wE1Jj9vYRI8y0DlSmIT6/MFIEzph83wCf8FE/6p/SK+MvmgC5u9wwRgSJqB5
kLoU55l7r0ESClOYqrdL8T9YCKMdDSYEtbPbLpGXzs5HPm3nxeFiRHKvl+0Y0LXD6dg10z7TliRo
FPfpkGh3jsW9qkoTaa/QdspnJ8FRNFMT6bwPna9OBUZ3fqD32KIKT7VoOhR6e1CmDgMHWvBmnnhJ
VvHqM1ilWasXfnnRfU8GRdyaVGzdg61ZNAq4iDfNlN8UdW9yRJlNOJnvC5ncmhp8S1avmJNiiiCl
X6GLlozHH25zfBqbfERhsjRUSKdFfnnJ9FSn65OcIFC6ix8wYb1D91MHqAwPcPlXm3L9xhMFoAta
ua1IfSjgA2N6XU2fVzZGkMlx19vucKWGYms4NEkQlcTTqa/hY9rSfpWtVe+XxfA3C4juqphBEWXt
jV/RfUi75EuyxrnvycDaIvtuGAU7Re3RaKTGTe6S5Nk0P5a59gMj1q6zoo0Dmqv1fvSSp9hlbRih
hbcban07z/b9LHrFcVz4pOHmLkrW5CwDe2tW3g9pdCR3EZdShQkCmre8JHpU72hJUvNtrwamzwIA
l2SkZOybokzO6dIENaUEbKUogeMoZ7OD9veqSud+5q0cVyOPy3+oXw3BaZAwS4ysZsGWAa8za/vP
sqdqUlDkpHDTPaVwX8POYIl1sad2M6jJwABO0Vcv6VMq0RTnmA5F0eXbuexxoXoD9PaEVIBrNtCk
zbVQk93EFOad9s4yTCodzRti6P651YZHL4lJ6aNilw4ET0nKHIhVrt1q7t5DNEQnrjoWyAvctWkE
FTfiaTDUtCT0vNsrQeTlF6C00foYO3rS9A5Q4cIWjjzmFZOHVsO7VBniSq/t7zpN0D26MDbzOT5l
afngxZ04NKb3Q+VUZj2ErNs6Qj/ftH0gV0PvHLtvHQEspKxHlUc3jkFWNHpIOGlS2vOTbw83cynv
3cQnrNsV5qi2vAVbnc0pWlE8+LVKk5vcX66jJvRhDcXux+w5BQ0YMmQtTe8lAWfRUD6hlcLzYrz1
/W3aEuklWuEwxb7s3AravecOnxVr11paPUnPg2hBoZwO8FPdq/OwyLOR9/eqqPALZjvoAIemK69M
M9/GafFZC/Wz6tqv2WjeKE9vevzvJlX7dQ44CWyxNGFDyVXFRn4VW5QGa8cOe5DvQTYO8bYxDRI3
sgxiAsRbDU9zgxZaktvUDdtU31t59syu7p3U4+cJZ0GCOHdk3J5GwCg2rCNlTSMpBE94d2b/2+X3
as7koDDqEzsiNysafa+aa8qqD4M564dCEINPk2ZyOlvMZzbWsoVQNtJoYfWtKWoSRxZeU3e4aB4T
wYEvy4qazMg0diZYTrcYKDBzZn8TXTFZmSbpY9eYe0Xb5WQVCi2fS/Mc63x1Y5Q0eyuthsk/zf25
w10h9IT52I5IU8ytB+9TUe9yZbpl8Og1k5m4uLn9qDM2eig4+gKIItqun1P/OtYFLntyH+ZlGC1G
+dT346mkK7nvh/kxRxh8zQNib4msPA5xAf8eYcMu9dcOnDdM26JYuiPWbmZvdeZQLUJx1wKMnaXt
AuyB/YF41MWVqz+pjVcY817M04sLNSzo3MhmmbS4T+C57fTF2TjRYh8EvQyC0m7HuG63WZJ2Pw3q
DDyhgb6m38uEPH50x3s3TYcQVHfEVdlul0zoOJJzsRuGfRfRCKR8T59qpNwy+2plj5GUkztMXE7p
YGmbutXeM1fQpbWSN5PgiFl7+A8Wdw/2S/JJEXo1JHuttXFWTUSoVoGOitaSHebEv8HEoMvWtLuX
Fvg5uT/lvVRibo7aHC2lN7yyMV9QR9S4+NLydq52VJAYvdXTY9NZnMx6lO8nQy/hXLA/UUyM33JT
0AbnJAncAWqNiPqQ3qlq851I2SiP4/7FN8x4n402MglP3eGwiCkWTY80ZSjD0EDwEPsVCfIrK6+c
g8hTtER6efBKMZ9Ndhepaq8ShrjAdPCtiWk5DfBnhwYcI6g7MtyR1W+jHhUp9EIJ1k+2ivpA0IxY
klo9X3jcwJPTvaFZrXDHqS22LSf20YvNnRsNbuhobpB4vbNrtfoYs1xyiHxC1naw7uu83uWs3F9G
2xabGnRCmDLARTmdqSLhutE2lnT22qm5ibLC2DTdvFxbwypOWq0S/cJpmg1GcYyFsbeyiQoBCy1e
PH5lI/00oE/7pAKRwqw+rT+EpQys76qW4mxVjBPmpfpR76hGOZTfTjl2e1/ETFDNOZWzvKP7C1lt
SpJsly9HaVkaoJdnJ5qexsh/sgab4ImHuhGzZR2zZRY4ZuQEI9bNOerZzRG2djUQO+RZR2LiYqaO
iZIPUqTXlLHVfkpQdhkLuXMW00tCiFXvnCUKmpxgojCzs2kU8VWhu84Bebt+yZS7XGLFhJZtYaPg
QFlOquL0T+0JAYmwtyJC75J0dMzdEqGRPhbsLuvjK1jkKsiyfmEk7XZaw1mj61YR1Pw0tjQgoqZ/
MK1v0aKszVC+BH4XZ4cugo5RunOY29qz1FzayBBEcNnOb7LIoy331bDLxvhZxETJ2pLql7whJys4
9qnXHnyutoPxornecxeL7EC1V+P2p0I9mOlRxeB/uwnjcEXVZ6b3rGWeuWu5/Qn8QY0nDidPoxgz
Gp1bxNa71PG1fR5jr6EQzFKLGc7mgDaruOEBkfFhvHAtctxAbyhPNw4BrIrKoEj7kZYUxlvsJVRT
82tdgJhXPYOtujj2AyccLWoiC2+moKwxrIei2W30SzSW75PRbbFpHCe6DLONyd1zYfx4F4uIkOGr
7n2BKEXZxHqPDU7mRrEt1HinicWUeY0MMy17cZ0X4btUqZzLFMvpZKHriRW7QXCQGi5lxk7QEumh
4yYfZkICWebxXi+GJ5uMsqYOblXxradNy9YYuV+N7k5v100eRh3qFSidr0pMGArJEMyj2exyR2Wn
mMM5KWuLfmALYTqvnroMQ/XvZq7BGqj6eX6Y08XXK7hkdKcOapiOuO4zngxNGnOM8BZy1YTVoidh
kiXF0SeDWjRm/8zUKYJMtTSnvZkOcvLqFxxepk1XwuknFj0ylzJWD6dlHvcRI27IQLQhFNWMyIo6
l10FsUxH9o6MN6J+pDaR9VPPS7aaXXnDfj118HmJjxmEnC1Apx+U4lgP30W2kKHoTRgEEvdgyRWq
p5T1lprRMBX7waTD8zZY02KbhwJGxq6JLzMY5fIyzrPzEEkcujOyYKbkLAcDejWD1Kr0G0tnBMdA
xC6RKJ0UWyJt1N3SJiJYrB0WMVgc0iStdAf97DxpHzkNDEZ/eAHDfJntCNle7jWhbZQ/e8u5V2XM
IJfNIByDE2E3x5ck9/vd0Ms9TrHyaOVMr9g8HhLxwoJR95ywxenJiptCn2zCCeiLrbN3bczWWpl7
GDuuuzZPr3I6vaHSl6sJCDChax8dmnSr+RFqFnm07NwMksHH917h32pt98V3uQocy7gCEqmxUJY4
B4nrVKY0jEXpMZJS18Wex8+tHlce8g5SB48BFLxG50KY5slvjTKsKKMSnnYNA09tuhtSjTEYWiOe
Ks9FXZ34LFmRnRsWlMVu1u4SIgpWnKaT5/vPxRq3DplNJinVu+8TNQ2S3hxTfBuzSF68nka+3rIM
NGpdyjgEEADM10Zn3GiJq/6LujNpbhxZr+gvwguMCWDLeRApUlNJ2iBUpRKGxDwm8tf7UO853N22
2+EIb7xhh1RdKookkJnfvffc/YRz0OGud2yYl7DxqM/DDUg8LCMl84OS2QedkNgVMg66TuVEaGzZ
S0HqYOf3VFKxi1mZhQsOPhBn+mx7DHGMW2y3ZUUX8RP74npZOB0iMQi0qemB5ovk2NjJp1n71Mig
c6b2S+5HJyshbIiw5eB+aB7m0bzPuaNCkGgPDmOppQyNbu2bh2gQ9qo3w3GpTRodC2S3FR+tz14i
5HLC/6gi+dqmDkHhwR0QFtgqUcBJw67DRs+gjDDTWMhCVNiwtelCDVnEQ+zjW0oiaXjkXI1f41wz
KcTQwCy3DpHXCiYEpRlfReFnsINtGvb69NlqovhHGpQPMMsW/FJLah7VxuydahuKoWbAyNvOSXzt
KW5NQVLSoCdQPTvnBk0Q05tsm4QMJb0ZvPmE6RJvWs3sCOlS5yqrJM75JBzXEBWXsqj0XWRzX4GM
duRMeWSr0kNRsYdVOI1LL6/HYxct6bJrVvU8U0sqR9rgmU3PVH8lVIW1VkxoawrX3Wxit0EmkENP
ezjXWm0hU1dR4q3dSiDYyIjLWLNSTLV3LvyB2nNC+UvTyZEyVHFmI12v8t5kRJ69WjejcYdlCvIt
zZHRie4q4nFpfB8WtVoCgTLRbHHVyUx5K8utPkojmpfZFnXBsqp10QZITdz+JmE8uP44Yp1xHqXG
MeYqC2StHMXOKKqjlbSof3QgRrWgsTl5m6OmXqloes91mi7pscLfkiyZzdP7ZzZXNz6bMdJGqcLr
KNja5pONW83Eut06Mc43wmxG3G/riDbDornzUyYkzpjfy6GikclCXGNikkr3UvfBzwpkO+o7xgDb
C2h6w4M7S+xQGQB5pHm5nXWOuwwyVkbQmBT7U8uMHRdTyYiUz9IiH0wsD3P8NMwRB2O48FhhIOEI
q91WoXVxB4XmEM/p0S2G7CEW9bV2cA/HqdzmBpCIsTfqc2X2NuoCY4k0Lt89n41EGhKAC6khmA3a
y+LTSOP0XM+vnjV8dAz7FypIDozQPrpmdg9Vmz7xX/KcjaLz/StssDHkuf/mVIGm3C3goxoCoAjK
4UnjerSwPLjSBpxC98Wc2FtdCvzJvPC4M6mFqI1l3DAKlg691AXompp3aMRwt1DwtEqRbAKloWmU
u1bfDE2gHm1Horex4bHzU9hA9/Z0y+oXvM8eTai0NviW+uzJ2Kpp4iTqBF9sX9+iIMdAx7zbczj9
JRo9LDgkXbibHeOB8iWbG0FUUYgz4eKZ0KLaBnUmR0Yqosey5P6dGfYK/8WnMRYbl+5fYWZcWbdj
vVW7+7Zo1o4KcQ+P1NUyUyk4E4S7yiYuQHEZJY6OcZjT8jVxk3FhYPHxkuHZyDV2NSvL8UYkgJmh
uV9zlEhD3XQOiHvaX/uJmz2hwYeYqmPOwbrG64DDQFh9vypmepO7mV1G0Q9cUQmvTRfY45ZIODbn
Mj9GUlxSsp5rCvPyTTQUJ7fsQ6y2xrPIm80gDG6E87jSEz5Qph82tpYb89rOV0JxJ+QlslpsMo4N
82sICKEFDbfw2GvuKj/+CsyaQlUKOA3D3AQuG2pVdZ9wvDbSn+ZlZ/nvuvowau/TN9mHFSWazmTq
nTPFTH6T9lKI8b1qvfvex4Psj9VDd2vxLMJgk90cIjMWgTYvszXjzb7K3d1QPPcQkK0sWYR9jF+B
V3bhZThru5n+2ZYmQxmOetu4v3MleZXxbvONRXKzNxPuRHBqJnaYHvv5gmOQJE15uz15Q/2Viugc
iXre2VqxP5DDxU1hOAaDj/Ugrl9uE59uyldFAjym0bspwfcajfKx07QQ47Z+j/iJU+g8T4EtNypD
+AjLbl6UFqukpLCsCd107fqKl0x4e8k5gl+VTU6ggqcoa9emTk70QT5NNH6sLBBr9Dv6u5wTkOnu
+eTWWON0vqxF+wHmxtto1e8dC78+cuO4K6z43ZhIQ+ABQOhyfkZSEVknBV1RduJJ55g17WdUdUBh
eOmQf6xjllvPmA0gPNX5c2Koau0Z6oAHgOJq2CpU9wmky3w+uJ7+0Vsy3ozwYtrW9M6BmvciNzjc
xelD4A0vIb6slSSotTFBNWxlN2zbCadiOxtyIyUqqjRSsRzC+b5Hm3MMGmBlxIhaKgMfBFd7k4ir
nVfm1pdhs2ttIrJRYuOvd3Eu1gk0tYoLuuowFeIxpcFvRtILq25ldtmbb1tnSj4RHgrx0+0tjh51
+hvs8GJ0gP91BZuvYGo4Q+in1AqSEx5RZo21exr93WQZT0WFVB2ZD8bUJmtnyDZxxgamjgnVdBxb
FUM2JMJj29UNIi8zodHcxjQe9rhA5xHL+Qwws+jnXVScVVU+qT74Vdv0Wgg+LBXf94rY2yE33o7b
lFF3DJVt530iz7QahvCHYepsQx6IxQzdyUspN5JI1J6jt+zOG0SS+cN3x0uh1HvIqAgPD35Qz1Or
zhN3sYGdOin8D3uGhW/49sG8cXobI1S7dDJ/1m7FLnIGVk2J8tY1wuyuj97txNMUhmu4jLTWxrKh
ZC2e9wTiVto4aSZhU8SFGzgJpz1gDFB0zU1p+PlSIgNtora5VJ7/8J0t+7+O153SXy3VrV/9X/N1
f4rk/X8K4d0o/f99CO9CcG6IP/I/pfBuf+X3dwrPIGsXYH4IhRBEe033xi/9ZwzPcKx/2MSr3SD0
HNv1b22D/x7Ds/9huQw++BNB70RwC+b+K4bnmP8wHTOkXgGjNW0OwOD/FzG8726hf6b1bgFDTzgE
AYnz2VRnEH2yzL+Ep2naZlhpZnT6hVm6H+pPRVfqVGn3vrN7RGU3ZHjfGYz5Oop5q/oakS7ZD4Vk
GFY/lcRfDpao9iLo1KYW7F3+8Fr+Kzb4x55E98/pW56fawWEDbnzEji07W8C5x9CglMdpyV2WkFg
CNJ4PGSUVpm36rtjP9DPXI55sEnCYDey2ANIqLJrG1vAPXDF1OhQB18ne1EwTW9stWwtyRykQSy3
w+FJBnbJjqNo7r1yr2OVHHVX3CPvzmcRth9N5aDeZXGyL1qOp2M89xuzKtAkSgTPuEk/zJnETOnk
8QsgpivtXpyQAQBxO7Q+YkGmJHQ0lVGT45zbkoBKhC8ppW34f3iJbjHgP72FaLauY/ERs3zPtb5R
WX94iRoxV75ns2BlvNnc82RATScPueiDI9VSw97DFbsQHaAJSRvvD1PEWKnsqWGqTAYF1neA5yvb
xrGljslsGazOeXxkgMy8JDWutTJeOy+fb1md6EpZzL0epvypYvYd14a77VTMebSuoxOTOkE0GSdw
GybzHQ2UOMZhDHAi+DHxLMhpOD7L2+T/0BhU9JCkh5mW0lXMoZUGdqd+YPEQy79/hfw/J01vH6IA
B0ro0EdpY7v2uND+mDSFpNEVFMZPS5b9RKlhL/PutjGbpgdiytF57J2VHoCLs0/E+Vlrymobsxcr
Y6AvwiXRcwyd/tSP3hlRCqjaQKCZdTw+5a24n21XngRT9FNS2O95puzt97f6VMpVyAGGEk5lXm2k
r9uIkC7OJjSv6vZQeB4N5hNyqw4poPPcUV5DmijpdBRfc95dvHKsr6027yYd18daUSz9/eBZ9b++
pNN1XdaWe4w415xbSAJnM6MucOrbnUzq6iT9oDoZ2MqXkgnspqfHMyNQ/k4XLabUQmI2cm5ZVbNW
d9QC7Mcg7fbj7avvb6VJzNR0SLND4udr7DDEb0smHn3dlEd2g16UzZybYvdcEyW4YyPzP90D/pJH
5+0Ttu/YiCeW7dFB/VeYsSFDYlm2UssGVyGaqZ2fk8S/8LLMi3Bw2m1sVviTzCB7npz+FrVo8qeC
BsQmMbt15FEj0yIfP+ZTfyh7sC6NJjjp0rWTl052Vzu1PHdy5oN7zsexealJtzCkEdWJGALGFuqS
t00ZTKfanbLt3382gz/DC26/nEPGJDAd+Je3X/F2df/h6qWWXHJqyNDvp+mnGybTWpWJOkXunO7j
mEvKxEeNEfyRurQ3dy7xn1np1RDRryQNmoNpRMn1+1t69Nl2CQxK39/7figELR5irOJVNJucOZ30
JcIZvBszpsNBJLMXo6vExgjTtXQHlyyFpx6+H/xx3tfGOJ4nwF4PQzWKQ2NrDtq3/yNp8/nB8Tnh
9KwA4D2Q4an8LmJtXgS6zqqnUGH1/eX3g99m/qbyg/g4NrNxjqaOQyGvzIcIvYuckcxtxDdCcN2q
zYXNkC5I34JZvuHubK6mNVQXy6l3aCLYUYWRrRV2jRUfmZB/pF4Xuqye8woYXhc79r60GFdbeU6/
rqmLo3YoDmpZreDNDA+ihKPPOCl+iYV9IC9egadp4pc6qda1VXoPk1t//v1b7P0XbzG3IGHz8eX9
9cXtz//wFgdhKlIzAkQ0oj0v+9a/wliRT7STAirsXuPS995ivTRuVAnu1/7hnw8Om04ziM/S9hjd
MYI7jmUGHF/h7mBZu3rBGNx9P9iyYNKeu1BE2/Ah7YO4WY25/T7OpInDzHfvKHYpDySNqHBXHdkJ
p9mLzrFeE31fDyHlaAJbPDEv70iiLdqBYXq5nV5ekzn4WVSeS+Xyvm+dHWpxia2aQgt8A6QyOvNA
iNKgkugg8xAlczZ1dEic5t8f/Eas/v7ltKz/tCcAvgXYwAtcMwi4Zv4CDlAGcd22sqslx5hEuMMh
KyY8HIwWMLN4tOUsDOL2qMNikWHye8hvDwHeOtsxr6hD8Zkz827gJx//46EB51GraNw0/S1dx6bm
uZHTFnWQXEZTZsiw07wvsa2kZuId5rwat9w8D8DuWfDndexV2SUIK/1QWImPMhzRRa+0f7Lc+q5y
bffaYpii3Jswde64CJJcIkbIeZxhrIlh63MWvtixhVLUx7vttbs9ePY4LXHp1HQzBNQCB+UZw2K8
D3R7NTF8HnGxmgvTijjoC19jMa3DVaWKF5toCnQzccmmpL8X/nBIG8s7fj9oHXnH3EjeSbASuYw6
9DfpGKdOM4ZhXmpgHrhgW0mv7ay3s9WbJ/pSII7MtFsYjX3xbw8NohS5bEdyrNI9wazSuy8S2AYZ
OOgrRTwmTgijOLvQA/ZRnIllz0z0o7fye49ECeaDPr+jK2U6ap/gZpeX1fuUYpOoVftw4xGektBs
ljpyy3cKm58Ku5ruOnqar98PlZ7hQzP9L1pd4kn1vSO9Id5pyoxfgVmVv/7+U+f8p4vYt3w670Lf
hn/h23/tE/Y1Xtt54IiVtCvljfUDvOsa/Bd6RsYbfvIGuzxC0wKJbMOawtk5sqmU+5HW+KOj8m5X
9OVX6xXKXCRV2O9k6v+IypClvcVtlKLZJYZ7LedrBUgI/2YnN+QrGaDO07TrO3ubpnN49/1QNAli
ZEqUz0rE+FxTp8SIVP/4+1+ZT/9tY/THraXPxpudF3cvz6Ot7K+IjibspyFwZ0Jht7V+rp6+H3In
obNa2A8TTB/4hsHbd2gr7hMSICIo9lbKfpNe0fTFI0tKyjGcyGir9CUoU3GYRry1338qIjHuc9cn
9YWd4EVFsHywL3kEZjdQK/LnIEuY2HfwQZv4YTTxvhgOnBkgbOrw/WXXFPayTxiuLEbT+1Ku454U
Fi6m7sGlrQOkmLJz1+zpt2XUE14hDGmNatrjUH1BmHsC20rbXtp8Zoye2RI275U877sk/QzkhOhB
dFXL8D3ykLTgHXRe/wYU6LVjR7scfvdG8FWOwOyouVkqg/EeI6135bCgOVW1zCtWzEJPGnzi/IGr
j1k2WoIvYrlUTt4ttXCpvonJfuYDUmyOUEgW7D7Yi0i/h305kVRMz1ZjrPuivNC085a1qFK+/Aga
9I4mABrmUepNmuyWAtLcw53C2oxTcG6Dot96kfGhy+bKkAD4Abi5k1HcCsd9Qo8GPq66ko+WV28G
bIHb2ItesjR7bY0nIZrHcfbdfebeUAJl/963BWZpMf0wSs4O9EUuMxy75KmN+yywouVgone4hXrO
XGNA3N+k3bQFzPgIWQRx9zkJY5SREkT9XF8lQ+Y1WeqtyZgWRsKtaBTppkqnEgdhBayhbfCkgylr
7fJH43TOyjZTvXRyG+nJa+Zd7mpmx2Enwf46wRKNqqFzetsAiwNnxUgFK8fawGcfZjCJxyFsNk4d
/0LTMNDZP7Gd7dOZYZKdJu4GJ2a0jx+i0O02bm6oszfG2BFAxazps+fMw92pWBHDD55LG+9OaK4H
10OFHEpvn+NUUkY6bK2WfGwLXWdpDyY9kYA2xjHdeqNx50YxwC9MpPaAQ31CweQ8vbRyf9wOCkxY
5MOJA6J8Z9TyyG/mr3uXcFRkR2RGEHLcpkXRn817s7a+EqM2j7Tbp5skkWT5dfnQDuYT7cXDiKsd
gsJO2LR3IDQ0gKL2du0dmJrjAFHiEqAkIQncjDwNw/4M7443M6KzpX7RFDmtO9cjDXnz9LAg+hvB
XW/n2ahlioG4y2F3NxI2WI/j0kjLl7APCAKF0wqWY+WchIOk3fdmD+2tbZ+wZHzlbXScPDe5V4wN
5pYNxuTydjZYm+Pk1hZO9u5i6cfGK3/ifthmN++T5hbS4VmJ4tDdzczfBvR/17ZONd3esBeqdTeg
XyQIy7hGl8x0Xyho/jDcibUoBiCSkNo1dyMTO/mUJpQZY5UOF0Pl3/cqvcfiNh/6H0NIj4Kqwzfd
ii0JOGOhSYExrFz2zi2/8Cvx3yyjwxsL1gZJxDqM6rcc8uqt4ImDzMVDVY3+taDYuzXvGfsHjNFJ
0NoNF/PsVQ+2DD/Iilu7dmpCLN03ITkGEBwD9FvlAaM6PzWs02iqLzpAAYmqcn5Gkd11cRUv25CF
0Bk65quTyeCwjROEd/lZ47I/TGXrrnXRMLmPhL+e5uYaEoJdiW7cpW72k5F4uc0ydXRm9BoMAGs9
j5zyYqL6eVi+O1S+7LI6f9E1mZxDdGA6Do5wwvzbcKWV+JHX1DBMi7EJw10D2zqVvwNjPeVOsxl1
T6gAZMnWEw+ERttN7+ViOc9i3mkMf5it22ayD3UZPVbXQjIdj12NYl9E74Nb7W9ts8tqApDL5u+F
rQdRdGa9J4WFR4w+3Bgc3iGNkJ0ZuYcoaF4jvw0wLs5n3vCvLOd5dXVqoNEaejUzHu2N4TopA8uj
1yzMosXZXo4nX8zc0+2aNyEcdt6Aq3qkCqrxWnpot6M/N4tB8mMKHy4D4Kd9NtPYUEcM8xNYCKVZ
kfcDEdlFmdhJG8ExtsXKdOrfQwru9CGdKc1OvHiTpiWM+ZapudVYrCdRcWprrTduNP/oa5LN2iaa
WEcT9kjsgmu/5cq1DIr9xrR3Nt0UfQJJBb2T5q/QrNY4V3FFp7q4lM7F68pnw2geSMaBDpHnFpRR
2m+ayXkqKztdRXX66Pcu0dVxU2eZ3o+27raezH8TGMfkqxD2cazF95Gv8CZ17u8oh1IYdKUEK/M4
BNO8I3QWLJCa4Vv6Nbc+r98Otjo2PWpHmMHXwuRArSMtfG24sXNILYNjPRgB271KsSFSM24iK7hv
3CfLbW6hJANFOsyvGaGWfZqtXEPKU901A0wbq1z7JeCKysegjq+UBmU4EZ92oJt9knNDnHRa7N0G
NWuIUMIUwdmwzXACqhW0jF9oC8jtY+5va2X+JEDR3vf4ebGmInBO+qUZyQ2Fo++c2tQ4eVOCHm5G
V1Jr09kt02I9ZPJ3nSTI6QBCKKvolr7rzass5QBmzuo54Mi1KZzqlzPg7+mz8tmZ7GvkPFL0fMsV
dS+e02TrKfBXtdfp02Aba97qaJ0YJeTisMQagXMDIRRgSgnBxx2AJ+E7yHBsLQy2xcfOqF+RYUJ2
JOFPsxmwtRczzAZsnFPV/RrT4W5k0rFo22DG5Dj6OHwZYNXwAjAeRBv0aTBUWeasplGGgAgJxtJ3
jpVWj8V8gpkmcca60440mVwNUP32nrJOphc9aFU+SXOm9a0kaURRaYNmRgVTe18pI1jOafYz0+LS
Zoa/C2cMbIVAfPVK9xh2sJXC4iMvbDgpGcJKpbAXykD/88GaB5YmFr+68PM74bf6kjiSEyjJyaZ+
ZApJXFWOxbHM3eLIucJbCBV8+SbLeoh6Czl847eKmu7ENzci8GkbMvAJsmh1K6jd3PMWgy2GbfRh
wxNgi8nQBsADpcDO+AqF/JUygnYTUJGyS/EfDv30HrkEf8nG7AFasT2Cb7RODQ8SEfLkJs3bBbC/
RX7z7IRWv2xV8NrVjAkL59D6uTgyJGT/8JkyiMAH1evdWA7oXC5suBF3/6GtcOCGzVVUNz00JOrV
3xY+wVrvp/267dFXecqQGibIspn+ybRPrFzs0Bsoa9GqkRH0E1rV8PhEEeGSFNx0JH84r66WJCs6
K6eIy9w2wp3WwsCoIqDohlE9XerMw/YCT6sjtjd4GPFpWH0jw3huGDy2xG43Y12cTIIPcxu/J0Qi
sym6z3xyErjfaMeYNnBFs+Xs+cfQTPYJkir64CdZ+53RuUyHq6dJyyfZK7XyUVDDecJINAHCGYI1
5o4vu9fxCm/32seDvpos38ZfM65l2twm8HelJvAlv0OZ8cEOM72zVP8rUsFdwr4LkNPwqsyg3c/6
0GMR4+7aLfNuxMs7672Xj89ar+qQAoyM/GftOmBdG5ybHi2zxOhWPhLJWusQUdZYG1HG/KrNJqLY
hCJcIq9NiqO+04RvSfoeB9/mkux1uRZf5Mz23KEWrnvMVJbCceAhLprdNHj4Fzt7iU2v2jQmmZKo
tuSS7VOdOcOaCXiOZkCq/8nGLrGTJTqcVgMp0lt6BlPCJrTCaDHqKAXVL1KQOBgc0hY/kcVf7aIx
25AMAH8ws0vFQDTN/QXFeF6MMZaSYAQHKDNSe7r5kUbj3UToPUujS1HQd5kNzrzyOkyMRuhMbJM0
9X/2D2LbVTe0O29M7quS9y2A2hkYyKSxyahgyMaDYJVadzBzuDTgPRTWwB25eZ+CGzulZiPvIIMu
Gxd8qqpwE8J4tiSfdiNCzJzN5FdSOw95hTtmwsaxdOvqg7MpN5y0UZhE2NDasSUOpiw32jG6jc44
JuRz++kklVxZPLuFPPZinO6izDlryye9LdNoZavGPmnBbqBs/YVgaeAUdLObmA3Ht1XJk2QbT1uH
w3W8cC0iU1OSWACy1TXzSn1wdHevcDKDo0nXEWyGZTsL9oVeemxm/VFYEzbHeDjBnV53YScWQZv0
awEki1QZZ5tE64Mw62Brme7bPA8rUgN3YSGuIywvRjNY0qq6dVcFRr5l6I393eDm+3nsnmv8aQZW
j42MG+qMW4tFBG99J813y5jyg9EWDpCv5r0rMSnFJh6mwoYYVoSA2eY3v5L3WWM0C8JaPvmRGvOI
/shNM163tg0IT9+ltkqPecZSZNdcb31yboEiLYWGPqcCHPdx4es13mcnbT/h7i1UIcKN6STxulY+
/O0sWSK6pC+FuWNffy+pQbjA5Xh2uanUqsSBXvK3Ap8pWnQlh7Ei2/lA3s7LZucBt8CE6S9xt4WQ
BEPAC5DiDKcHj5T5GDJqpzPYsuwPOx73lkc6H2zs2sJEgKmnXPncX3atBf4JO36/BHy4shTsh8g3
uIA8mJLJGzvwVR247xGiz9JzvGdpuzssCd7KaNz7Uf0IZo73+hV7PLxdmRlIjDhZtXubJ5BPIIJ6
J6VhbatIPA9FfYk9W3/mgNRKYUB7MuxL0vM0yiQ+1XU7HuaIDkPzZNpDwotqzHufOBC/HJBmGOlE
XDsyHPuxj7aiCDnh6HrNMvfS1e4HVxg9syGn2dxs56VnFt0q0clHHldszaclhQBRejOMEbza5ERf
vDxiqwnooLSo6E3iHjpV8irrfFcTmllSNGDxDAnmVDS0EaXtl2AFP7O4fo1hrNDqM9wNGVZkfEss
05a16rT7iEMdipw57YMof7oZtPAbH10JRjqwO7lKPDtYRbH+MVfOk8LtZRNFZkE+GELuU/SupYZq
tsGDzhs0Tqyu5hvh5zPqbrQMiJct9VD8jtmSkp3w4qjY9tP4q3JVuSdYtCeTskll2Z/tSzCYNb5H
q9sgbGhkmIGbJJLp3sA/Efa4MQ3wXLe2C2YesAOZj14aba4DjCk8YbUM8V5gFhbBekhdCKocsao4
4DbhQP23C8hII7SjfvTv2NQ8RvgnUdUoAJ38cT0w6rFs7osINl4jN9MUPUb6DAOc8cCcNtQ85XQd
tDQ/WFZ2L9vpc5w0IBclD4CngJCOrCnYdclQsz3Lhy/oXM+NasZjG6QbwuFfSangrRjcySPzravS
I/aplJkHt6K4x3DYWgH9CiEGwNoL+7UCijAlRz6vTASM3FjZ6SmL2PPnqfPhzCVuqxKhYSyAznGd
hQ5UFbRoxA4gbTesUOtehHKNpQsOcymGasmvsOkrcFlFoO2FXcUPJvUhK0Itz76DUZMUBLixht6C
PBkBcUnoPyk7hrnGfYapm9IMkw6k+sI+GA3L9QHaRuha0C02LgaT2//IPzfKh9aQ636wNpNdvLXu
wfcL/wYJ0MT+ozUOSvZmsfLXQjx7RmIch5kJtVnBj0oDDI/DUG3qsHwsorbgK0LIKT9HV4y/BbYn
02D/2k4wYjjX3j4nxh2gR7HnGpLc6okBG802NID6xI20F3ncHWsEN+KrWi1KNgPrCZXZN7xNkqpL
XMK0HQgvjyYxACLquA/hu7Vp8aXYS4/i1RD5EcM0XOD00Mvm3gny10mWmM6M+NJjWt14rfU7t8NL
pjGVy3l4NLsE8GQC3DMq8vfOUGSoJj46jOp4r+V7ktz3Uz1+u3+Hrpm2IRlYLoUX6cZqrQlZLkZg
1wqD7spM2YxaGpishB6xxHG6IqryE/UGfjh2wjsQIHDKvMcBh+vloR7Nkubl+oHevZMBgeQIN+mU
/yyTJci5kIvN24/5XEFe7fqFaDP4ogW8zfipaq0nEpG4CDcF0MmCmQZflB/0UuzLoQfFYpNSniSr
X9Ud6qYDFlYU91q6alNaJMg8TrPfX0mFgtz5xqkcxNYGt7brRlakyQrrQ2nZLyXoArAq/dEuJDO6
OH2pMdtycsueYt+hcxSDCYcToC9m0vbrhLW6uvFm+nkjRvu3glpA84zeTjJaYv9vtoaHxWS88bnY
JDvqlkaTREVm6E3AQRObrbXoaS9RROGm6iOdGAvxvOBEK3IdOSXIIabUzBMfToICXDtkUe08XoL3
sq/x1LEDZ7aBJgZTo0QdzNjZqMl+dkX7o1JMC6xwjmGn4Mj95jOV5m/C+ywCLiwBW5OrssZyAwcJ
Ptg0PJfQeRd6FPfS8bbhWG08Dua7ON703bU1zfnYyiZc9wkBXZI5C3MUb9u0q15JSf4UAVB6x8gv
AwXFfNyTeVlE9pXc4Vduk2OYs/g16kMo0sXF6pvpEE4YLYmXgsGKxR2A+09pfTU+ZCnMwR+GY78E
PmTDIE+IXY3cIoj08/Ge167JUagm4NAOfXHt02SrwjTaueSUYjxnc7D3OqwrI/ECqWwoFbp9x2Kb
rO5M02WG71bE2YsW5nTJK9914TJxn0sQFgs1QKCvLRGcXQVCMbQEJyEQfAt5aFAXg+riIoTgG4Rb
bBB1V2whca3VE2evNmM+MBhkCUksp4F4hMBzV3io71EQvrCQcpdK5Is/ZfnecGoGgSZ77IgRv0+W
zZi5i5WKaRLDA4/p7+iuzUodC4u9oCldmIS3LY4Fq1DU3Uc2meZxuh0Gs55eXGWtYiYuCx95wR+S
k9J9vtFu4N4CK96GdnoMzZODS4DphONwlJ8wqEyWPBsZrmNJhoRzVkMpQ9r8qvKOEXHXkFLYGbH1
6Oh2mYrW2rc5COQmD4ER5C3bWbmzWLwWFTxD7mj6N/CPYYEvZccgoF7LyW33meUBNzLqm49dfaQJ
ZSgMypegAXALxPe5be+Guec+6cofoMkIIeTxo+mq/aR0tk+hIoLnaeDjRWrfPzqt25xw+DIvW5Kk
G3FTAnbAznlOLOtC7BGYpBn/blaUj3AyM3EUs+r6N8fWb0QMgA3F3cDlxXKRk/TIg24bhqz7BDHY
13xwL+MfRpjXeBfnIrgHjHfIovQxZUeiAj5AXsSdc+q5APMW61BrAdwqw2qnSyK5hSSYP6ZHuw2c
faO8N+P2nmt00Z2ncX527U+WA2L8+IgwOYII6YK7thrCLWLhV2/o3zUzwBVHrw+SBTUhhAw8Y3eZ
8csAYCl2echeqfRITnB67bmGYXFBnvg39s6suW1rjbK/CLcw4+CVIgmJkqjRluwXlJ1YmOcZv74X
dG91JEQgqvncL6rYSXCE4Tvj3mvfxh0SyrhuXy08KhASb0e7Ux1/vBpDFl6hd4vu7jtb12xxZMa1
GrJH15XWr95itRzYHpNVvOI4RozgYLN9WQ9kbrS2V6EtZTQWfoYOlSOGwsdsBfSTdB3ZulPraqsq
0NJiaZdzYPHkQjjIR9Y0bp88xspD6HXxPT6Z0mIqZAVJsLFKL0VFhQmu+hNVBs8uZiuLB+m0onqo
QzBv4FlVFs7St0SC0lS5ING0pnjjBAISow8txCAuphMYTFrdekuQoJZCuTMiAbCthHRfmUyXOdpE
91PglwYcvfF6DD3M+V6Y8ENVZ74CEi6+tfLgLxENOlZQl/2babEiVdjHbGadXYkGr9aU504UyrMS
Zo7KjBkTTc/xkmCN7kl6hnZFHu6tZsALnXqPDB/1Faf1fAO6b+/cqpfAW8nu0WDichTyOO5A1cJA
zDGNeIN9jYCkPmpQn6zCy24CxQKTIzrfiTpWWNL3tMvfvJARiFyM+sZPZdDPxIE5MNDZStftP4aP
G7QQ5U2Y9JuSnLQjae3+fU7wOfuUOdN2NtV3ntb+ljpCyMwhvVL9gO26SCmPaYIXRAG79VeIHxEz
OtacFDExZ6N7ICLKbWmwJxDEabkthdzddkWTPNrEAhTMCh/zzEnqonrkoHDXjhkwNGgGHEuHGbxX
/h5Wn1nWAbpks70LjKi7E7VZXtaCOWsT/mqS2rhH2Rw+Bvh0rkfDfxWVFDy+/whbEe99nUW7ZttX
vgn10mXC/Mj6ANmD7rb4W11OpAOjYg8oTfcpKa6Oq+TDQydy7b6JWUooP1pUDQc/c6E8j3n4gFMG
5kXtNpfTvwQfSRScVHEa07ZEKRCbuBO5Lt2z19XtjCYytxAWMVZ3FQFrdlQ92tOPstKpQb87ypFR
PiKbxxKV4aStsSF7kawdgkQVT671l5ezZuaQHG8lw9mNYkj6ttT04sZUdhKGc84eXFAGVn8rj2r7
lMTfBpEXj6ypuydf1qAH5GOAzY8/YnqfPJRBsh9s62+yvFhfytu4E+lzbOjlsx5lb5GdynC9q/JZ
wDJFxwh74/1fenVBr+0RWKyFj3Lh2y+dqtRsSBfJpQ2u69noOE9tA3nvCqagMqQlB3t7j19eT5+w
aAVXrEXolb0qfSIGCzryIOnHBMeDjBXAfM3gP72peNo3CBuTW99oOdgZJXNrhl5/tH0YaX7l3494
qjhAt35prW7+LDnhuiiAEBAhLh5SnUOOvjXBeLLiYdDRKZpfPXxXL5Tbb6UWKGgDrIdQSMpWyeoC
/VTTbZuySp1p//TGN4rwoE9avaRQb/IwyRHIqs1bWarPlmTKj0K6VgP2L4gI/5ETqKVxSnyja+yU
61J3GEPx7HtgGyTJQDvUUNZ9ebRCjpVx6gGD1c3B6eodO0DlNyAWxVPESklRbptgaF8yxc1QUh4x
UsQMB0l3gJLvXSiF6l3XzJtMjHc3AcoxUELPIoSLZWUskLUqvDQl69GWouwIY6jiwKzzd3jm1Fsp
bq8I9AuIzsCTnHZJ/T0xFCgfI05Vywt2rcmxlJ5hKibE8cVgunUAxAvrwXjLQyLkMEFIj1FYPg+d
pB404g3ZdEv7Xa3l/g3bK0Tigodw5V69EEGv3iK3VbZliCSOY/KB3Ys4Q4KVOqURmpvMKAunKyTj
YTDj9I4NaILkavsJvv5jGuXWdavbBygj8V6wiYTbBJGH2ng3jYYhKRnqx3J4P0hROfYQWXGjwfQ6
FBA4St+IEZAC8JZ1cY0JRQbE27Z7UDRwLjQ9Rak8/qT/dS+tyJKumiBsmSubjifZySMBfxmWLM4w
M/NVqzrzysiRSOd1r1MJAVFx+mvIdOGIs59ojBS80Mia36mq4j6qEah4pf/WVYo4vv9IexP3b4KV
G4ngzhV/8JsymJLHMhbW74htBCyKOecCgqPYXtVvAsYiW2rKY4RJfFBtD15tYOxKgq5sBrxdVHWN
I0w+1FyCiKy45pXmed0Fq2nkL+Z9JKX9FWMdxEtWiTn8me3gScmlW7MPOvZhvgWZBgCtzYdr2PgQ
BeD+sPc+SXldSJUpdXwVJJbj5YX2V5Jq2CbbDTZw+SVWhuGG80FEEGEfPRkZBiQtFNfvP7IAnbTk
vZRtkj5YpCE+pqonbUFReAhZ9jLHKIdABQurZtVP3MLqBa64v3WVeYTwBvNBoKiEWz1t7Ixs1FZw
GlKVuM6xQurYYsMm1ORoA5LaFjnorDFK03tTRtdlGbUP4YYDfhZb5S/Vrv+2oVh1ObgOd6d3MTOu
DOyOroDkG6AOoWEpMTgPCdhbLPFXZlo+Jcmf1Esvh2gc7lSiTr65nfQ3yKC9LIXDMehZVIgouiJ/
wL+JjejCU43wVpaw0LSa8X2oU+OmEJU4Ao2iRIf8dvSDb1rNCV8XecoD2CaO4kYFLpiG9zTtPcVJ
4U7epm1I7l3UsBfdaGyAIN1FGZE/IIUZH3A46o+t6K/LTFKv1GmBEgHBuk0t3bu1UCYK+Gum2hqY
DD33Jk/VlD08tcN1LXcYkkzZsbVheIC4fIVn3Tp6PQjjrIrrmzA0mHfG3T6c/r7X0hIdxEavMHXG
GQeJNtRv9ubhLeHUoosKGxV/LLZchUXlNy+f9tZDvbsZUkKt+lJVOJppoUZWQAvE4I7fY10mi00N
fl3UcIBuFXeACefhAlVkC3RqLFGUzRBddRlkz/cfEDHYbEhBC1UdAlggL1e2CH8L9xvMDQuygsVx
Of25vosLzX1MAxfSL9GXe0iS+zbx7GfiR+3nrPihcsp2p4/icQQ/vU+BMOxbrMZontEyDkI2DqHm
HVnNszYsiuChuhzf0fua8sC+mHSryN2+aRTtIGWuxpF++X3klNvxBe9cs0SySwJIEHGRJjdCBpOI
vOdiGJPnxFPSa9C/1daNG0SIup7duVGT3xlNmN95SnKpVs84vcrrKnLRz8reS1cbw5EifQCwFb3h
DLQKSIRpWvWsLQ1j+888J+uMK07R38cEW+TqT7lpDilH6lvTTYytyQTrAIkVgbHcOFwNhoCJrb4p
Rf7N6mTIvgRgb3stIQtHjUNOPdH76XIu3zMOkbRep/2z3TNJKa0w3+OdPMBkM+6pq2hbFwVJUXID
KzW2hl2mD9We/8G7DvwKnkhdW89m6zqIGsgYoDK+e/jkzMo8aJn5J7YHJ+n97FHxa7x7IoV601sJ
axQJBGMjD9vSMhMO2eL2lpRGsxVPNoeNaWYaTxpk34vSC37FfswuoJeWNwVYx9tGvtNzxbscSvkp
UUCidkyQLsrX0gqMfW41yrMLvwH+v8Qe7BjA/E4BD+Ca2AStxc6dzF72ReTaWEfZOkJVUQIpStir
c0NyBnCf7NnL56RBQRFn45y9yoRbQB0dc/UOqHG6GWtfu9QTj6CpCYUGiCO6R/bGWX9ZH9//pLqF
skF7KZwqTcNDBhpON9oG+dnE0u785rLzx8xBHKhdsL+aPxZ2nj/q7d9oQ9M7m3nDbQxV0apG4ofV
nB8cM12MSu6hKPHaexWh0b2IRH0tNOMe6OijbJUA8924e+7CZ9WX1W/vf0i1p9yW1LvYU58N5se3
uUGEKdEr9o/Bmhg5ZcuWXRA7lVG4D5UxJA+nFZCc8cwFkIZm6arGHoEwVKxamLc+SreLyG+r1kVA
FCB8QT1TyQ9maELX14J+B+cdtPNkhggIh4Rv4SVbvLQUkY8J007EFuNis2dIgRZdpGC+XFDIaoJm
xde+J6EXsymhWBdDqaIszHKDnZfMZXux1K7ZkJ4EG3t09xZOz0crqm9Zn2T3eR8CnSza2/cfUs9h
WNojp3n/oxz+zgMO6hPVaq9dT2yrtgLD0grzGlGOf1VCyLq2iXm7GgCLHZLqp9EyXMFKRGooNwBe
yf19BcW/r0OR3LfTD7/i2x41pQecJZgH85GBv8PnjgA/Rq9spt/itjauhW+glslahK2u+b1vSgV4
NoAmMUaXI1MOEtfQr7JoblEiMp/nOvoPDVqkZOXTEZx8jYRP2WQiFA6J3/VL2rcTMyFOj3mHN1xp
M+J5Izd7bNgh3oq4t/bvX54W3Aurlm4Lr39V3T78zpEM/o0+9g619tIjrHl8/yF0JmM4a4jCvc78
OD5moCRvIjzetSVlT3mNsfX09/Mv0bBlorrWLctUhWqYqjlPQE0DK5PbaX+ktzhNLAPc7AHg3t+A
3KUfjQlerUWGs21k/hvAQ90hsencVJVdqhybDS8s3FsRIQzsMxm3vsiBI0OsuR+sKafZb9nc0Uv3
TtL031kTE3cyIpzwXQRwufJqYyncpjXjV5WQixKDGyNxja3pghNyRdHufXwDV6dveSqIT4phIauq
JWzdUhSse5MR8mPBeLkKCrTlxUlaG23YNfljJtIbdnqCC+AE0ixH4S0c0w2fVLDyvPXpeX5qHTuk
LWgZo4Vt6PPnLReiq/OiJtityVq2cE2sz2BotDZTd65i6Pu0R2FZqaztFVeVbyyIoHLlBnc1E4O7
QEZ1l8llfQgQ4+W2Wb30QUbMSCFHW4/JzY/Gm85b2mPSRKjxh5Q9zYz/z/PNo1/+amX355jm9REU
JoegRYWGNevvNGatL77ewDopkhcRyQcl4RwFA4x7TR4aSkpJCq/ZkHhhOZY8nX4f7/6hT4+EF6IJ
ngXybk3R5NknqKegH4JAZngbdILDgp+9qV+1CVz5YsSvHynSgXz6MSZRxZA6GND9L3KkSYqpm2ol
WPSrb4MNClU2FXvKo1Q/fxt0g1KYeZw4u2r6d1+VzOyDq6j1gUpIzbXpy2i99bG5zIgwfH8K/9+7
vBYgOn0Oy97lq/Tv4Ncn4/L03//XuGxb/9FlBf2lrsx8y6b4j4pdDVsyORAa/8gn9T/fsmb8x5AV
22Rpr2u2bkz/6n++ZfM/linzl8IC1awQ+6n+v/iWP1uAJFXRUeRZNPX5E2pztp3LTOkuK19OHRVq
DRgyZnK2EekrzrzPQ/8/TczcRayrgjADB3GpsrxmsUUsGPrtNdfu0g1MjosPXjB0eT4RdBGODjWt
HzRmuz/QKknXonH7lXJbamIWiywpcYB9lDiGQleGYzSqJTukkWmMTFjG9vXDB3P/347kk0H7U4/7
z1OaGv9wH0MFqHyoYxrxM85V9CD0e0S+cr52F0uvYfr7Dw3kZSosjCkDRtbUBtDbpgFSbkK218aM
hRuYDVS2CkK6Yg6xqw0fjuA4DsOLr5r98fTz+eyg+ef5zPq60MI50vW4vtmTYyJSMXwrG0suq59t
OfY2opDOZWKv1JZ/cbrFpdc+6+jtZGTHP3JN8Estogc1ltEKITmnXQ2rb7ky0C+9lxkwoDJlPi0P
dZc/5C27S8HIOYM/qtnP07ex8OCmAOKP792yC3Dq9kCCIN6QW9PGrvFYS6kykE7ESs+RrNEsN8lQ
5I+nG1y4IXlW77mQ89aaGmzJiugPmd+4zYXOnk6wO93AZxf6//0U3k1WH75kEYydXDdge5jHZ+E3
N/A1didke4rsLbVCDCbbF0bcP51uTpnexD8j/z/tzeo/t5IqMqqB6AXPI5MPuISjsXS/wA0aM+ls
zB5Wu96Bo2kGS7pRI1lo8YXkCTW5Of0rfPkp0tXPOociawtX69lfzPGVPEdgTu+KvC7vK9RAd+c1
MeseuqgHZC8bNuLxPtjpSuFH1zaCbPEYGQJ50elWll7d7EZiJittbHQkNDG/v9DK7M3HF13ILWJX
3P+nG1n6AGe3gkzK7MRQszwcKuvVK0vkN7jcVkaDpVuY9XOxIGGq0spppy0I/sigW26qSrc42zIg
1+l1OuxP38bidzfr8kDqG3nhk3lGdgCy2d78rhpQAj1WwkTkcvADEZ89fzRC6Lu6b1Hdbk+3vPQA
Zz0fvqswz9XC2NWZxJEiNP7QQ5hvs0o8r4FZn6ey6QmzNzR3JoFOPfm10SQpMRIErGc0QMHMOj01
BPSWVTkRjtlgmfd1JkbpyZJ02Vv5kL/sVWlg1smRINzIXW/QE4CPdjAikn0otZgVNwDeMJF1vc9u
4KitNPflG6G52SwHDpLO9tvgOpnEufS+KxVU4ZCa8UyffmBLPcysj9P0zBUdxwhODQamvkyR38u7
MVXifpfDsT1rEsJ9zIrHF14eCQt1cBnrw5WUjDL7Wxj9zpmDcPl5xbjBINNDmk5jwbfgrLHXf5jE
Ke3Oe0izumhaC+aCbJoOS//xuY+6Cm/2FH0JCTE/803PSqMJtHSIB7Zs9Aq/L5JvgQurQoQ5rjyj
hTctZqUBJtQo7H56BUUJvqTA2CmjPMyb+hBJMeTts57VnClgqYNWKTCGHHdIxlsVvdKxGmztdmiN
+JwpoclC6PPMJrFbzBYNQTA1OvaGICKzg+0C7Dm61orRlg+15BP7NHhs9p8zWaPJWZlY7CQSMm9Y
TovSO3Z8AzM/24WAQFZGl4V+RUxv7cPcZkCNIScdr98g18vas7MvdTcomGB+Zp4VKMeIDUYO4pVa
6X+cflPTi//X9IZ7mvqcD02SPYddduzYJ7VVXzlm7IFXf1Xq6Oc7aSwz82EK5vOYesR+fSOHaq6+
DrqtGQ+nm1/o2sSsS0BBzoyU426cFICa/Qkj3JlWvjIQfD2IcnezLgGDQQ/UoACqInMzO+Jd2non
SKgZHA+YoveCUKpLLjkjSg1Ov+Auo5kgkeZ18qwZKzX35ZyBX2LWccSlZipDH1qODq/K8YYu3JUi
TvH7ZaPTJ26zMtdfepazzqPQvDTEj207RtyhhmwU4m43TVAOaztPC5+nNes8KnIpDXw6pDIMnate
ASxU1e9FTqbHZRo08EDV0cQWnpPGoK50iAv9lTUbaTWg5LwKHMWmcJOGcBlSiRHaesWfdqDgV97Q
UiuzvmTEHAbGjJmi78XRzqyBkKS5p259JT9zDH+Han2oM9O1Zc4I+tGpGpC6amC2U3STtTJbXHj1
1qzjgEQH15JuzwlVPJhqjbQdvoS6O6tIranVD787U+pMKAEfq1oBR5V95SX19HLlDS/96rMeQDHz
VOdwYXQCkhMeuvdopRb129pcben6sy7AD5s61ybyiuQm9pUko2xhcqif+Whmta3lrZHXwK6c2lUx
zCU4IQYZL+npB7/Uf1mzkkZsNYrW4r0qEYSmrkEY3N8mifeq29FTLyTY8ObegiKtJtbKILdQ5BNg
8ePLDhEzyJ1b8bJzQqkl/NxegwE41lG449cllb6OV5paKDtzVtypa+AXw93ldJLxh7UORG69hhmN
TcYyVx7hwus3Z6WttRaYJ3LbHI0Cf7TrLNyB2I5W1s3Tb/rF6DlnqdUkHeici+CSxF+9owB/oq2+
6XIU1ZruvlaEYaN6Dlc+tqVXMz3HD3UIWIOIpjEkW8aACZuVmrH1RoLOchLg3awkgYi8sNNf3tJj
m/7+Q1MMmm4UKVrtFFkIXr4EWnFh+X3kb09ff+nVz6recL0qkkZ2VQRL2UNtmvqGHKaY898oXZlM
Ld3CrPDZjpRaBfH6vmywMTy5ihd5oPfS+M/pW5gK4qt3Pyt9FDht4bUQTDwT+xfMvIvSQldpw0/o
Myw1wT4ayDyJUdSd+S3PegMj5MhPCLfdYX1gGxJqxwacRLNy9YVpijErfA1ln4pDs93lqfTDA2+z
aSv7Lq/CQ51jaz790BZeijEr+SgfS1Sx5v9uQVc5mzIIH1y5haWrz4vdEG4jfKXd2Z1NeOJ09er8
BzSb/kdyC8ui4urFlGJr5MO9l5vAz0gANk01PPMeZkXucxibyaQF7npd/ZNpqdi5OmKy8x7/9OA+
lHXUJzHx3VwcjVqyG3Uf0lpn+ofTV1/on4xZUfc12yHxEPGrq+WlbpdPmLiSTaWPiHr0l8oC5HVe
Q+rn20j8XE0zDXML+/FOV8lH6AP3Rh/+9jXt0gySla3EpeHXmJV4NZYQ+nzU1B76Mc3tb0SEwCIu
LsxIQt8p7/xWf0AnjhdQP/PWZjUuu0YJY0ZCAkjOhZ6Ejgh14pj74JceKU+W3Z83Y/yXFKdC48Wk
vdmhv4FmS04qEjF1TbKx0L3PSWeWFkpeIOHkzHTJ3HtQJzbpWFlIcLx45WNbqHV9Vut9o6toDu3G
IWkow28zJlF8MfY+WtizPjJ9Vu5qQdZBk4PVwtKcP9qlYe7zBEQY37OykWEv3SbEpzinG1u6m1nV
K4GrIm5IGgdJRHywwwqDMhnZu9NXX3ods7JvSheNz2A0Tm1rkyXzuq8wy6RCWnlUS9efF341gFsZ
pNoJfOlIr/tDc72HKF8TkC2MTPqs3KEmJ5aSWrXDAR+Jxh2japv5KGK9AylL2krlLd3ErNjTqJJK
W5DcVwbGbVHiRU7U9q42+5fzXsKssjn572AXAX0i23qXVu5TMCgvqpFcn778UmelzcZvgbNTYoow
OLpLAp3WcyAauRFxsUpGoGUWYvdwSWXWyzq77QNII3pTJivPbuENabNhvfWMBv1ZWTsx08XjMMTp
Nuls2JcEl+1z5MkrK4aldmZFj3FAlWOY6Q4n5HfRZIfDy+FoOUgYs7DfTj/JpUamv/8wSLpQJqw2
KBuna1HkK+V4lyQ5an01v4/94LyRWJu+wg+N2KmJjgkXvCMURF0ANg50ONb96TtY+JTfhXQfLq7W
al3WJRQ9r+2OSuXdaWN7nTf943mXn5X7SMpC6PpR48hljnUoy3Zul/2MC3Hmrz+rd73T+y7QuL6Q
uvsodfddmB0UVV8ZOZbe76zQAUS4MBm8mqFPemhloG+N6Fl5ZgFb7dh0Tj+k6ZP8YnmgzcodJW9u
jRIoq4JnXydT9l72zbWw0RZktqrFyhxl4VW/074/vGrJZwlSZjyriGTm0R13mE/3buLvTt/Fwrg0
JSd8/Ez1HApsz1b+LhtbuHvqNery01de+sVnpZwPRm1mOYtZDZ9JXgFbZrow6s1Kd7j0i8+KOIjr
3ke7T2+bPck554v2n9O/99KFp/v58MBh0sKii3ivSiZ+Ie7Gn2Odt2JVpyY/XLop2qgfSPJ0hipU
nhEEqQ6Momp7+hdf+CDVWdUKhGmhTBggRKc7mIcOQqNrgbnZkuUHtfqfRpDYEe9Pdv/fD/yjkmmp
lVntemrtgZ8gKJT++GFUlAtJNn8VFa5dTy4AKsdnfpizIuarL0g4Z05g4PC54EyrgL5hdSu98yzQ
43+qDxOR5edXISqE3Mj0pV2/F05/5b/qpGP4G+9nWW+Gu3aHAVbaxg/ltymNa2VwW6iIuRrPxzeg
F/5QO37h3dZy8NPwKqRakvv79AewdP1ZLXeclg1D6gIs9/PLgFMJkCQYZH2QIuc1MCtpXJcyh4g0
IGIDNmr6mzP9W2Ha5w0L82QOBJIDkmS72pWJdt+r0e9YjW8ry1i5/EJhv3PSP1Sf0gWWpvUKEIZO
049mZlRI/npzpfoWBh1lVtt+pUMeMYA3aCP276Rpflsjibep9A18fHXmC5iVeI9XqotsOhCI2wCy
CFgc6q0hSkjGeZFVa7O9rz8koc5qLw2FkKDY+bsK1fmlFtUkZg1S/pT6Rro/51PCxf65/uIgVRo4
hrETNG6+B18bO3kCMaQOCBc8q4l5ueWjlMhukkIuHeO/siK+ViVmAJhKzhrghDIrN6ATEM5JnHK0
lk2pC06r8p+BZZR3I5SF9qw3Th/++TmhpXFdtGCxM5bWbyOOrjLff8rD4axRVMxLTm9l2EZsO3N4
krlgmgrNf7aaem0O8PVgIeYlB3I9TX0CNp2WrF7WI3lxGKaw+A5TR4xvcQMVV1/5or4uQDJ+Pj+p
TA2bfiy5FaVUbsNADjZNgnnCUJBSIXErVkaO6XL/nvaJdwPBh17ENkdrMCoROkpXK2RPNoyHG2HC
LDhrlCDE5fN9iLYjTTP0uQ/fHIgW0siWytUSt5qSn/nWZ/WNz7hLAJtJW0/x+uxAqqd8VLGera3i
Jv36lw9pVt0mYbO9CXvOkVj5JOwxF7LB4T/6eRavCuBdv89JvJPqXo6csHQFey0hlJAXwHihk8ce
sbmWLj1a0PI7iIrkhMIc8G0pfs0zVen2Xd75xQUZRP1fGB3165Y8a7IpYdRqbtNt7BFwgA/ZONDH
Z4DWpCCUro/lF5Z44x1DQofHrZZIfnVLrG9pX2iqm7V/ndXvzCW5xmgW0MQNf+e5Snhs7ci+6cww
uex0OXw5r4lZ1+NLodaObRs5dWh8r1x5y/f3EAHoO+/ys07HkushATIROeAiwRur+lUx1q92ka2s
aRa6BXkq4Q81hOqFnJuqj8hoSGOVPYUBEpY9VGRFwOiWxoPFuY64qmwpVFcGg4XeQZ6Gug9NKgUB
cYTxRI6US+ZOj2BBeUSlE0MXbGq2TVbGhKVmZp2QP7jYiUsgvgVJbKjkJTogdYDsne7NrirPGxTk
2TRAkb2gicomcsy4CZ6Yx+p3gtypX32oSCtLlYUpgDzrhWTXtjCjFtGu6jVYJkPc1+Kt0vOxJoiR
zcyVnmjpec16olKNvKY1Y48N+DqK9g3Q5Q2RJPEuSEYBXKJN2pUbWtg+IyTv8xfg+RZSnDKOHDl5
c8UrU6ddPWrwLjSSfPOrSBE7zVSPdbnWov1lJ2jNVaoE4CqulRKMPKbSpa/4W/Q6G5lgsbGAvKQk
O5Xw2h6G4zlFa801q5bmApaOLbJQvMKqr+wYalcmbILuTa+N5ZUP/OvvwppLVXEiWmaAkoOM3Ca/
6bMAl3mTpfexKa1tNn89wlr2rHdAR1gQ21KGDjbjGpC+4l0Ekrzm+1i6+qwjgFTTe1qj+OCaNbEv
iQy9CGPv7fQ7WLr4rPxlMydIy4rdLRCvg+xqGz0zVx780qVnNT9J3CtW9AAxRpIMdGbkSuGc/q2X
3ums1gc0tEGFv2IbBeo1vN9LuwBnftZoiHzrc9lFpSxj+EX6nYddcWDPMtz3gfRIcPr+vN9+Vteu
YWEy0CR72zfYbKAOEPQsycaOxKY/p1tY6Dqw636+B7wnpWsglXHStPyjBsUre5ZHjlkfyl7bu5J5
17ckYrOy/5Pka9/p1z3jv1K7PNPypBZPHUEmKliLzO0PSkHvWGmeAsnYECv94kIvNZfZSgMp5XpC
GExda9elpt+6rXvTaTCsNGiCIr/huwPKS/736Ye58B3PNbZ9KBdNpWX21itTEpPTaTWLylqM2/Ou
P6vvKSuqiLHxoo8jT7g19oNR/Djv0rPqHsjC9Eg/9ndx3XC61qR05bHxePriS+9hVt8t+UNj5mXu
Nsmt724H47oFafYTqtFWS9XHdmguAjJbTze29BJmFT+iaKvaOg+cDgXLtvaH5s0tU/s8Ebo1F8QS
DiPrgNPtrdAzaLy14gNRzpS3pnVH6cxbmJV9Y6ZuahUakYbkRfXRg5KtqXDeV1r/XuIRY/a53HVz
VBBzer6jDNjyr5MoTLRfltmb8kUHUuhA9nRcOhImPrwhYy/bD11dZsSUsFlf/yJIoNSdmgl6uTJd
Xnhbc41sLxUKipF6Wq5BD8MCniYBAJk4l86rSWs230+DoDbFFMPX2KNkAEACywF2H5XpSg/69YSf
/v7zEy3rqBlbN292TYbuPHLb+4B88cgt/xgTgqdY29Zd6DTnMlmmjIaWaxDYmhyzfq/It1FIbEfV
SJeJbq3Y9ZYamXUDudXqlVvTSNt0cJ4S4qDGgFAGhZDCamXUXGpj1hvofoNioyGGKFTHfZqO95UH
m9M0/rCZ8vusPmCOF8iiKUhac+tdq/pQ7WHXbYtel/fnXX027HtiiGRdgnRF5BP0+aj0jjEg7u+n
r74wY5nLZnW22jTFLOpdLVfpJjBd4yKvbeXCF/p557fWXCYblJ2SpVlc71xOQr/lQYnKz5RHa2XO
Na3Uv+hj5tJYgJVdUTctFiOIprBFsTPKxq0aiMs01y9TT7z4VrDS1kL/MZfIciSkkfpmVLvAVpK9
IafpBfu7axrmhdqeS2S1TtXGOKqrXZF5O0MxjgSP+Buyb94ahRSvcPj79Dtfamc2sDddgajUGkgo
VuLHwPTuE8u/jvPiTq+GJ3Yx1+goS+3MytuIGlPSCt5Mpyh3ZavC/wZG20nRxkrd7RDI5/Xq5qzE
pTFPCjcmJMUzSFKwyem4oJNf02EuVIg5H+GbRneJBKh2Vq7+DmL9gePvtyz3VmaNS5/UrLz9BH53
luvNzrB9ayOpOry30c12p1/1Qu9nzsb2WIkKNcpYnmVu0/i7oWwGvBpNMiFMTTUu96T7qmveyIWJ
11wW67ZkpSghtxJ35S6Abozl85Y9w1dG/b3I3Ddyg6/ASH07fW9LzU0dwoeNqNx3rbomhXdXB+Vh
KOobW5Ov0+GPYfwUZoikxxeXQrZXSn/hSc6j3KOQjoZAhBI2bV8SzQVkSCqLdiNq9Z54uRUx+cLH
Zkytf7gnm/Pgmmz2ctdGTbtPfKFuAolIK29QupXp3kJVGlPTH5oYEs00x5I3pLA3sCEB4a9RD2+I
qb/rzPa3UmRrCtqlhmblP/qJPmbsfO1sOy42kZQfkgjkpmd4d1Ydv6VFu7KgX3o1s/pPLUICLEGY
QADTZ5PrhreB0ZhC8yOWsuzllVpaqFRj1hG4ug5nPDRppi6ISfAi0n6SsLk4/TW/n658MY7NFbSN
MoxuU3rspCTAdCP50Rs0In6yjrCZ7KbrAGNGUv9iwGPP1epoB3qxxzRBvEMBJtog3ff0L7L02mZd
hqvRVIOad+cX9ZupiQDJa/5ECuVtjozYLMRK+S48zrmsliMMDgoG297rEkFmrQTqPn0+fQsLU4K5
pjZSVMWNtAJMm9kkF3rRQZ3tDPfSrZLmuh295rtcR6oTJa6/P93i0s1MD/NDUcFs17IRpet+dPuY
VGFFATtpKnEqVjqGpQZmHUNeiYa1S27vhS8I3SoIAzpzgqnPOgTkrkU9qFy6VVVnDOqtba0JaZZ+
6+nvPzwW6AKB61sFj2WSBZLoUhKW0ZwnnQYeOLu6jNF2HDJ92yfh1kijG6IV7mXTWqnIpV9+Vu+y
ITPZSxIiuHR33xvqHRGOD6c/l/eT7S+K/Z0n9+HBGCjr/FJLdcyT4o9KZsDf5Fc3h8Z17cesal+1
LvzR5OXRLEkb78HtXRZpHT1GCKp2TeKDTx+ybKPETTtluj9otqmSKxStaawXelR91gekuVKEMam1
HLWk4WtcQL3tRmUkaEspDroml0+nn8NCO3MhbiBFuS7IkSX7VKouS735P5ydW3OcOButfxFVAkmA
bqGPttvn2EluqDhOECAhgQABv36v/q5m947jXbmcqZluN+i43vWuZ2l/RSNj9FCCXi1PA05Cn4kR
/zPi/eGZXzpv44WB/Nk6tR125QFL6wFA0ReyjeKcbaM9kngz0GO34R646by4jq6RiZ6FW/bT5iTT
G+Bd/v6bz9PqT3/GxVLBFZ2AOcGfUZRfSYrEQHk9ocL19w8P4//l6/3p8y9WCtoFcvF4ZVukploB
apsMcO7agK/IQevyA2OYirILkf4q+wiZnCA9IzbhjAlCTivJ+7XD+DLKxlLvkBhbA7/mgHsKD05V
cfedUt/YPZSNekDOYl96sMP7qqLhNUKGxuKk07oPkuMcsKRrspl7q76wJUnNswnbHrh04FaBnO8I
GjRorUln8ykcutnultWGCQjq3eSRUMWEwe2qQA5iNidpfUUbOuQwQdgvHMmXmVJr/w0QTPYbfdyL
y5K1C5JrtC7qArRThI4haHwOzRV8mfLK+picllYMY94u1YybrhYgTOxbXrDqu09DG1whcpaVY5aY
vrpq4ire+5ap/Qi20F3kFpRQmyrMljWVDRriNUXrjkkQYA9JewTgAnDKHQ9WllWsOiop1q9AawLU
jHUDzC1VeZAsi4KCVFWTNAPEDAgutqWRqI5w/E37tHXRblnwnix/t/1yI8Gzy0NQCeg58Nx067aY
/F5DLm/ssJt6IfMhOZrynAV+Qgr8Xc/Wt3h8d2H9jkbzNxq8gShxiuYZ2FnHnmkd3nQIui6rOOfD
2FyXFRLABrg56nQgiIWCZRUBibE5zCICSSeY3G04DCxPaWFuZVQW+xaZ+QpqrYCVGVLHSjCMyKkK
ADoH2VRs+mER+JMdgKlrJ26HRZHMYxME/xrVW2PYT7pER9fOT3U9xoBz8SvdqxvkQ+YJ4IyTVDuy
pKeomL71U/mlltMvGnOFLju7SWBhz0bhgRYJ5Gu0lM/j4O75ipfTdcAdooa2bZV8AxX1R9gGr0yw
N7eKk0qq3Cz+eiTzRgYR4IEx2sU0qMHkHBXcgXYxADzTR5smGm4VQGa509PPwNcuQ5LPllXdphif
NCLIe7TnWFjFJo6nuNADqdxLI8InWtENs6BILsY+0hW9L2I+8eg1jJMd2sG3c82Ry56gzsTEF6CT
ToKox3Ktvy/1fKOSdMtB5EFb/SbQSEnXRwqWYhCGt0pqkO6Eu3V+vZGu35SSgDZZH8YUVd0xPfhw
3sd2BioWoJc6vO7K4S5ognJjKgNMFgicxOZVU33DwETQZnFXlstrQUBydRSxyN/EIu6bad4FcZKN
qKYu2P7bOZfSYJbAUCsEcrbbDHgirA13zJjDsGKgNHZbyOp+dMFujO1tuVRZZdstoje2oAzloRP1
ph/VXVn1h1H9SuKfEW1eyqjetwCVQxXYxg2/igqXxz17jSqAlFaZUX20onpCnu2RWGROIGQ5Q1/1
PgJadVMiLB4xozvQmKasq/BO096rG+e5zMYofVsAw0kncw88jc6QL/+G7jpocOlbZO3tem7Hn6cr
RI3fLKLa9ehxzjRpkfdu+TMSau4RQH4oi+gJmdsY0wuwq/GAROARKAHwrZJ7bE6g9HjEJBvgy3bx
SMBBkIjYE3GcW+s0+pnPceigeE64Wm/mGCjZcoAldQwY+7Y2BTB1ZhI2a4d5LbbjGLXPY41yVAan
TXI/IHb3qQZILs0S345PbVgtG+Qb4vWDBpUPVX1LluKdL32ft7wb4hz/7WieAFwO7kFnQatV1ZkK
3PUgpB1+m0Oqr0ybZF8BrfHKNBIJcuTkA+sMeGjSZYCVz+mL8AgBzGSRovWwqlmC6Q+IxZCldBif
GdiJL1qUaIsBQ2doAdVuA8x7afXWoUlqg3yidUt71SVPPeoU90DcBRRJ07AcXYFzoH6kqJt/TRMI
cabv6S1jiEqOZgP87hn5AtDLXLYga489SMUhMOkdR9r/Xgd8+EGDRO+ThVXf0P0TgXwtS/PVtHLc
h2HHcjmt7U3hKzCjtW6PMsInAoGlSHukAPXyjS7QGHGM6wVMVauLsPkVB9yNj0gDZk9zKWBViUBL
pNlgA/vDzXL+USAb9sViaThiewhei1ojqcrjIbR7i03y16KQ1r/pHAgE5TR9bbQIrgeQlMx2cB3H
PJvOYfHKpYBRwK9FrxhYQbtiGMEJqNUgdgOCqV6qKK2/rYU0wS4G8Azw0x4x0FiG8Kc4Z45DElZP
/crJz7KUS4sYFjnTm0mL7nepHSVb5LSM34LKzr8qXfebwgOyvaqWHvsgZrcNECLvNJpAapIFNYcy
JEAx4KV+b2By+kqKob+dkLf3syA4CNyvrRJ7B0rEvWZx98h00z4tuusObBQ9piQDRi4HCxKKYDH3
5FAAMXNcZQl0AdPpa4WPwqRNemy4zK1fHFwa9VUaAfLV1cCuImnjex8y126bmVbxoxF99e0cRYRM
e6ioP4FJHXduFC46Dg4d4ncjepXOgPW6yrqFGUw3JtoO84qpu3g2bhuEQfkgPQfnJw2Bk3UkeTZD
qK9QL+C7qm393g6y2qGHLzoIniy3WD+nH/EU9A7N7b7eNMOQHhgQOgi9g9vtHEGbI7UseOBLZPZL
DPxSluApYjkJgiXHtgfszRy29cbUC59QOAKP+maVkwbcbWXNb09Cfc9rt6C7cpJgGfjka0JLnQdS
hjlMmTT3PGzxLUDGTbgfyhRhdEjdl+pXLFHJkcBR9wnt9rzznLA8LB0U0nGeUkKRue3Tr70Q7FVV
BZGnDvGdpTiaMeZvLXrYqg1iwZDknpIynI7NXEUczBxHapw8VoQSHGZuYc9ZeTsG2Qqkwz2HL9hl
SCSvliWnuo7ZDi2VqMJK0NqQg2ylL36rUbU+yIhaVVfCo56M07hdtIVUecQnQm3disDEP7XyOLri
yRH2OGiw8LImbsQubiQ456aYOpzdmsETCr45/vecMQ6K2cxb+ljVdfRd0fKJz0WQA+UDQolIuuIJ
mTgTONu0iG/RAzGK747DOQVCNQCu3bEs4NxdQZXGY0PeTQsXZFmGG4JTqLqmiHe3mxHL3yPgkUV1
42vg+8S8zv1OLzMwXAjdJMGPGD9oOREAMCJwBHkS1bmJAf5Js6Eh8/TTN0Hf7uGhX7q9ndN1Oiog
w7D6UZ9qE+dTpEV1XamxSR4MQ44lQrsNYqtv/BQtJ6ws6bKLqjpUW0AWAgHEjucgszYrJY8K4SpA
es7DKK7RXqXOfOWFfEWDcT3lZUM9FH+l6x/lfL7O+SRKxZ7prjVZRST8AwTIklfS4DyxmWWBpFWt
5pVvHOP2uyY458Ky2VYCVAOCTaQtLF9PdY+cnvvSoRFty7UP5C7FkJvxvGeARJHFviQb6SlomG2B
XqDNYtrqV2XasQZMLKy7V7yXhd1OuCaMOa0kGfMC03rKSeeTHohpcKq2IVyT8NYihq1B3RO4JNCD
OtCu6aANvWbRkKpDy1okw9dIzmK3SDpL3pRrscTYpZZm29o4AErOgtABsO40cXhcmmb40UWOWKB2
PA0FQjZ4rH5WfccHIHKdXtonwLvNcvJJ5UCejkzAEMolQ3GsGkQ2Pzcrwqbzc49C+zaGbdcfiVgl
Ho/R+6ZkRfNM0srKR2FJ6e+Jb1cEQhXjzAe2cYGbwquy62v63sCQJK/ruKPL3sZ6Cg6Ezn75UjPK
om+wLTPxHgI1eoug++AKvqj1p1DhmXzPyw2wSgWMXois9VdI0JrWA3oP6FcFEQ9ld0QExQ9tMqv1
tqxsNx6qAm6n+4iQVbzU5eJCfk7OA//HJGEDFkYNFlaTCR276SpE2hlS96mNcc9CBYyJ29ZUNWij
gV0IoD0dhhTOtMiu3q1JDKtZbZY1epIz6R3iqwEn2LbYLVPQsfGt03XVOFFssCcWgHi358a/OtA2
BGK9U/ZgQYZeXqQUtc3L1jUDkCFLb5O9qi2zR6e0GzbTGKc4FaqUJhJk0wiJqT+LSY/PCZzqcS6L
AakvZdIXFHCpLp6v4cJN+Gke1ApkZ6XZc4kGXYqxxsS6V21DE9wHS4KgZzzm8WXpKMeeBHFGVfAo
NSuqxh5QO/+8ID+3B6ayG5K5BQ/XesgkHmAShGnXBfgz+KfxzB+y84yA5HMyaNM81mR0IWIiLdiP
2xEMI8AzuIiK4QcJhghQvsGzrrn2sysBKpuRMikOpFigwM2LaspbjlVTPYpy9PHJMzq7B6cwusHz
Xr3YjxqNSZvOR8UC4pb4H6indM/G2gJy+IJyK90XBJvtT1kxHV+vk0nJLe7NfbEDhz7qrroS7PcU
Nyg1+BpIB5pijFdlpe5CygN3nGEl7E8G/XBVl00IncMhFlzZzvciPIZUuOGOuy5of0QgaYCvqKjD
1byVWsl36/ve3IBsoRU83Uu5vhRBWA8PqtFc3rqyqukRTfaxOiH0AHGa22YkKkYHQkCLXysSH2Zc
NfppfJuQ8wkVoUY/QX0l62E5DxZNozKDzXwiW2dD1DCmYWmjpzYQ6RWNNO2OKG1O0YnYCimdeR8C
tr6BvAkYU6cTYHHRK+9/4baosS4iBG4AiXNoHMXCWkXqZxNp4x+YTRGLV6aVCp8APR7Jb0wcGR1B
+sPVbOixPryVKXy4gJs3pqneJpiLQQtHwFUz+9x1CeCoYTCR9Q1dTHI4FlYO0R0AkS7cI/dxvk/M
0B4dtPDpBqJALL8D7BAXr6TndHgF5Ba+W8TNBoCfZh4QaQgCdrVTgfcQh2tPsq5tA30HWMg6vwfI
NqNwUoTtOsBbJdqKqzzx5RhfV0UbLW9Nn9gzQSRFWwFkON+KrMS7anatqsr0Fy7vRfiMi00x7yYc
eaZ7EgZp8ExclBZXnVZ1fxLgPK4ArUvSPiixpjjaw4iGFAAwOdEokJ7qdUyIzyjuaevGeLLOPE+d
QCfBHBYBOQ6FI1qhhEZShPWmfBkmXHIRD4WzH4Wuww4l93F7mGGLZZtYyqDZtCS1xZuKrcf1k85E
d7g+djISGZrCZwuLH4hxDTxMtQX/PKzYdBe2gF5kq5WpeJ5tROwuDRs5PAfUANsqEhLARVfFsgaI
k9MVqk8Dus+1VcYEYLx63iNB3ZZNjf+AM9efUArE33K2LTblqUMCpX3GsSEC55TViRNXBdSpAXX1
9rwSlD3EnDhvIxrTbU+KyOboXB+b17pBVV/ftGPRg7VGUgy8F4uJRl/6Ggg9u5EEOwPNE0UNeU1S
uyi6KYeERzg8xpNC3wQhVuBGP/V62jczZsM3DoVl2kVJo8Ice62brwJTDvWWox5xI4Yi8ABYh62e
rgAZSwFs0bFG5c/DPzVsKNgj4wFMVCA6USRM+BdChR1JNqoinB67qagHMIRdIqYbFnTnVC3tbLy8
Nh7nIA/4s6pRS6QL8nH32L+x7bQDShV3XRQX9CRpKfx9iDjgGhYT7qSCRYNiQXXZ1Nqm3IlaYo1H
Z1A5fAes3A3Ameu2qtusEGGF+2dqdAs4ppL1mRuF3KImBSCQ+Y4g0jwOHJg8K4RdXNebMUxei1XT
9Ap7vCa3SNlww04boD7xTpCEHz8llCTR2xiMs9cZA7KqfReTTOs2B4VNmCLjej6fnNvBU/6jh6WE
+aygAT3rU9ywBnyRoRzVEbhbWb0jifHcMiCHlJ8ZuQ6nAZt1tG7XnQxXHu4QMlnVDz5IhRKZintB
cuqmZXjBzXcdb9F7Q8G7FDMXx7DGZvm7QpOXvotqYeIw6xrH5q8tGHu232HuqvUaG5cBIcykvP8d
F61IwXgfME8Psk18eDJ1kJKX2QQieWl4I47MjC1iqrRPvklcwqcfTQ+Ez6aeDUfbzdyDfmjipIC+
WIwTcPWuP7PoNUbwa+xZMLwAVkvSr6mF2VVtAsikA3r1hZr8A1yojQGOTUHlGdCgoXNRUBXdLpBA
icFZr+LLLq3nqgSWHCrk9TADLnacNZEdRM5Y49bCIl1GX2JfLpZlolkKBjy3U8oLHExsU+z7iFqg
/GztxvAMSsQr2KD3cQ6ubcvrLl8me94cdNzzBkyCvsKep5alKN8VmGbTbq51EwNdFVfpxqZC46bV
QRTWJfDjLDZPkMJE9+zmOuju4jVa7a7qyiLOsRrUxc9WA6a0XbulmNOsBaFIvSCEuxhRr4hwp0EH
UZHkfbSgkIo7DaTYhxVtVUW58QjEl5sgngg4mHZGriqUiwil42EcvHuIKD5AXi9W0AoxdXhdxZVL
RV8nOSJKErdDX/4s3yp8IzE5wH6suAMdubf5UJdBAFA7en8OTKG3aEeBS8L9jaTEvSRrFWFSFqHv
2+M0oykRsEcoqAjtlGF1W7m+I89Q+ow89aCuR3doKwMRck8Mljckuqw1ejyyZpSspFsMVB4dZ1CF
4q+c1AhYLGOyjODisjn4asJh6qoc9Li0/O1DqxbkdEyKyX3iJ7B+Zz91K1hUphk24WzhFsFLqsbK
5UApenbV63PHDUQcK5Akk8zYQk0RVmD4sJF9nyOjx9ybHl3sWH67xGQSy7V8ntYuHV9A2ZvTX2aQ
vsHH4lxA3gJqETWeC5N4bJa9R6Tt7WzPLnNRz31wQgORg9Jre2P113Q1VIIHSGrxJWnNXFTo8Ua+
3rKZAedAQ8uapKPeGyURP7PYcvUPNSWReEBbzQoQeGGS5FsqRakroH67prj24OEasF2X0utpG9Bx
jW8Gj36PdIdlZVn7nHClgUoHVQRsbMrTpyXlaNQG+zUeky9BPYEHWRYYXCAcj23zLWJjLHKwFVRz
1yHZMv0CUbLEEOJ+BYEsK3CXmsFuG4L+yTpK29+8dchBmMNSkRxtCNrVGQ5IRfu+wigX37RrUke/
e7WObpMSRGK8sGYezc0SeR1+maYYHKcVbNXhYA38nhjRlnX2GpdLGd1RBRjcS7QWrdu2BUFC4Agh
I7pnU81MAiZaSJNrtPIududp4oGwNIi76RDJnrbtEcWOGKcCPqFCk2RMFU11rN0QLz+nSSDNPzOJ
m8PnwJVmPEjmE1ggcI+P1x0y8MrigApbUmMXAyoj/KIRLd1CyOasAduCzhNUJcyqLyIlClJAAJhP
2R6187qASL2I4aqoaEIzUKjRoigLaMsPnBiLc3yX6oKOGcSDpEImKWvqFmxNeFEdvwUO0Qt/WkQp
QY9zsgaQc8eTSs2vgV7Q6JjJcKBm3OEcNWHrNWscNt+lPINRcjeVtDnVWIfKuwXAVg+y4kjBSM2o
LGMN/cY1oILsRL+WqkKQ3digjQ/qrLFQ0aWtg7NCb8b0TglR++SICpaFQLDSOundppwESmsAONsU
yHafsDF9xiqgNTbUno3Niw1QGrnHMaDvHoDgBus2HGIxPfGmovyLBNGdPNtlbMLHlAwATuyNXFDm
SZGYOc+oAWtsZQg2xCyjG8Jj4GS9neYS87lJ45uQrVX3QOy4LCeFhcpvlXIKRFJKSEHyprWju16q
dKlPYCfJ5KHg1s+vy2hlDV3JMYhko057LEgDuqE0J8n0vCqYUfOzQYTfSMlW8p6GZ3/cQcKbnEAi
LJYeKrEKUDlKo9EeOlqBfxYhHMi/CedZvQNXp2DXXdFMlcotddxPR2jfpagOoJGMKwrbQVstNu+t
K+e8Vws6NTAuUJy6goDLxtMSuaYt71q42pobx/sxfel6ZPBnbNaL2XbjMPitUaptt22zkBuIqeSx
xjKhMtGjiLSpELn+XQcDbqmzx50RV+A4+lUEa/lEIde9A4GnobmL6jEomZ5wb4gin8+qDSlIfiBy
onzGpyPDrrRkFNezZu8xxDvUUeCVvsL5jarrJUobd4X1l2JZjIto2MSLR4lvjmyAa5wqQSttzke6
+z7CcnMrcFkV91CC1IQKBGJflLhbOe7J+iYmNF7sprJkWUkeRkscfIl8Ob9ZhSGGK/WAot0tWxbf
5evSRNUGtRZfZEFSWWCDz0NU5VPaxDdckC44V14CrM82cVUMGYUOX2d4me6XKR5ZtpKheECLp7hB
1XdEjJtr7B2kmxigTRwOHwIYIYBYQVZdmXOAI8OHElqX2XFUOPwGqnDb5XOP7TCLJhdFQ4baCqTl
zKBnwUIv4FWIU7uaffJdcNmsXyCL4DLjFlhReUXi4BoRWZPIE0RvXauGFumNhfkFwXgWfPkmi6DZ
1Q+DgkaQy6DyQ45eZ6hvsg2DBZT3qQ80KBmBhxZWJ4gxxVcm9CVmKeqTJW7/N3ULuuMN5zUGyDTg
G3OcFzp/4zRfk4PBfeW8y46YBr2rjH1vUsNx/5kRIgBIXNWg06PrguUEDcuq/Zn6Gt8HMw4WOe8S
fxYKcdG0G8PrWuQw9Gm0sRY0xALc8PiJ2YR8g2qoa5zjLLjiyuNQvBkDWAyzqWkIttdpFXWOFvnl
iYHUbfI1oWuTFy4q4wzlgjA40pC1PyC8I1xCgp2OXD+4joIdb2IcwXB2an+0Ts84hJYE129Yu9MW
4GTdS6Gua25h8chq44W+tdXIkAnJedwcewikbg+IVIeiTNutKzxnwdntpuTUbTjat8hh0VW0oM4N
ySsLLKiSGVxqXbVzBW4ZOKAvZP3KipHjjtggFuxUAP2CiPyl09/iZXDNtuCYOorolt2g3g/4Xp8E
AUqf0o1rTnBOFFtsGnOyAYprxPG5G9gJ0PpG5hr78jtTYdxvUIosUbuOeYMc/H4CEhGLWwGjl8b5
PY+ipK+vFgEg+28PwsK9NRD0vkAmH8sHZDmuA7jWPHmZBGi2GekkAE9Qv8BY53OSvKoOJ3fUjSt2
zehCoJM1Zh1PHZDfTT5SEhso7lHTpblqVw2S+Izr5zEJFTClCY7i7hlbTwSIWx8rdmd71DJyJeDF
hZME/wOBFO/os6doDs9J2czBnpuAvKXKuG/YDWi4Y3jiOifIVmu2FJDI63Ee3bgxQzCrHLqDuENN
TgcAeK/1r9EmRmeNtCjorqiOvjOJw8ImiV0jUMDhBoV4onGY2IPzIPijmRxBVS5IOvJINZqiYOTg
Hcr4YU8QEaQ8MiZuxiheCLxPWAW3KBeAPESHIWQb4DCG74MsmhowViyO+yQOonc5F+fRAskkrvfj
gHtkjkgBDLUeif4NGtOJQYx7O3mz1Sk2xEziWneNft7JHMMyWN76oeBxHvCwBjwMbWfBoVqogSMH
cFN5ZUKJLc6HCO/eBBQlpCxOZzVg5CTtfBf4aklzHTSovSHraDqJHouT3vSy7tfvMmngkEJSwa+4
nFHgy1a+soNvuw60oD6cBqzaEP1S0GExXuDq5bbfOF9jYBYFK/vnqREkviqa1UD3WfHKGMqGSwjJ
vBy/LmYe570gyxJVEBwT6cM7PltlB1TFG7yWpEkxRRC+w1JotmlfkOvZus6+zB2s6ikCblI2QP71
ZPjRp/GKGHE+qxgRNBVcvziKQDp2us2mPhzhEPdkNJ3YtjOL5TfHxwUOUBOasOpQCsEavW76EsW0
Ys8kwNwhzjOmhcbzib3oA0/cZRafmVUkiipJdiGG5jZG2ZDmk6lQqauTIZNB7F5RsQyPadjBBi4x
sIBYn/YeMSUmS1BjPgwNHK1V+v9heTqb0v5keLowGXZthSStBW5P4fvI7dSQMnlvsLJ2ex/h3Jt5
0a38EFHlqv00lMmYQxGVIoeGZD7LU/7IyXbhRSznFfyMoE92BouY2gAYOJ+SAhV8Ghp2QH0w/gx4
+5F/7MKW2HducYzSeLeWErV3RKfUegOcaxMCgGx6/0lv1kdv+qIvARpdJ7SP+C5OgXcYfNhuu8pW
x78PpI9+xIXB0PZ8ckgh4bsp0RA8w5e0KzFV7PJJS8gHn3+Z9Td0iKSwZYGeVSGx1vTLsRD1LUKG
PssI+ODxXKb9DTD4opQV813Kui18vqiQwzr/iYvvow+/sAgW81QNHBeuXQmdMUv7qciw/k2fGBA/
+vQLg2DUWMqXAM8mWjUOE4NAmONqPnF0fuAej84v5D/G1rgPtUeLB4aNTET07trqvD3GC2J3QnD+
bGZHNAYc0PbH7Sd4o49+z/nf/+crUz6jvppomODDGRakcWHXYzLSx7+P1P/FEf1hebkMA0zqhcbT
UrLdWANov3WkEyYvk5U377FusSsVXVoOWSOsi+4CWa31t9CtpNgg6JyW1xKw9vKZsa6vNkwaH5Sf
vMY/D3FxmW5kPWzJQOUM+5LZH4GfXj03cHioTyzKH338xfyfKFy+CAsKti2rsHOf0z4DhUI3JJNh
8/dH+9FXXCwCvZwSgEZmhBVH8qZfk+915U9F+28NBuIyPajWCXqnJXV7lAtPfR1U24qln3UCfvC3
X8I7x7IHanickOPMlw0j/TGNU/Q9rf+0+gpysQL0HBfQkmq3jyKO+1tPv4sZB/Z/eu6XoUGLDGtk
2sP2yJbpWsKqZLy56yZ9//eP//NWKC4DgiIQlWgENgpqNsWjTOMrVUPNxJ+fdzgjbv/tSy4mveFn
OYfhSzpR0bwQ9gB/yLfYaFzdm93fv+ODqS8u04FG9Nk0EiLtPg7NXjvQczmu3hnT/J162GlR4dug
u/0IDkyTo+0QF3RinyDHd3sN+8W/TfTLACEf4AbSsRGvCwKfG/gjnNXPTtCXv//Kj0byxURHBcVJ
Gxu3LwK6LyOU4a09Ev0ZGeDPG4K4DAuaCogOtWL93g/VNolmnBcL91Ci8phFaXWCePPJanJ+8//v
Op1ehgRVKytcPzcw80qbN2y51eln4Xt/fkTpZSCQD/pITRZOF6kn3BD6JK5PXWzhCa0jsAf+5T2k
/08eUNPObWM4HtQy3AdYZJVkr4Ftnv/+8R89notdfybGoQJU9FhRJndArsSQg49KP3n4Hz2h87//
zx5cnruGexr1e8XCV1/XjwCpb1lgPxmjH/3x53//n4+Xc2ehPEi351HF/BYtrWLIS9Cqmk/+/vNT
+NPgof/3FzBZlikksn6/zsFDpaNn1dn7uTX7GckBf38BHz2ii3O7qmDcjQZ8hSumE44MJzPOh6H6
jOHz0cdfTGOVLoXupqXf9zT5SaYUccJpNDyEpa8+2ZM++oaL7TpKUCWbKgzQ0aPfolPhdQn1KwM0
+5NW6A++4DIcSMMIOMyIrtv3uHVniBC7KyS5k714/6c3cInaHCC5o/CNN4AF9XpaomvYFPdp8Y/B
eJf5P8KXaqy7st+3TfUCyvFj19uneCrvbPcZ8uSDYXoZ+QOeWE8Q59vvCTBDvEFgatjdzKm+8X26
/beHdH45/5lqIDoMReyDbo8b62tcxjcLKGOq6b7+28dfzOQC+ktT2hpbKp5VJroSvRQ8LfOR/Vt/
VZpeTOWB1l1QG9HtGzF/mef1AdF4D2Mgvvz9B5z/0D+sFOnFNCbQCpeWQ0pLUwUbuaw7zLTZ6Ke/
f/wHkTnpZeIPBON6nWDf2zed/bIm+r5PO/TYuDfaBX5LTPylStCf08ICl9VNMqKTaQgz1X3WVf/R
77uY5VPNY5hkYEde0RSDZg7YPj18WH//dR98+GUe0Bi0ENJn0+1LvkpkW8D2bOyvVEzNJ63gH33B
RSYAWwwR5dx2+8W6we7RLYBOCKh4yO77t19wcTBfmnFMe13YPedQrjdQqS1akgRKqZ88og+m+GXA
D9ryCPPoyt/XhX8HFOEGrimXd8g/JT38UX//FefJ/IdBfJnukyTznJKJ2D1t+i+8WnhGYvTmUkSG
f/IzPvqG8wv6zzIyKMi+jv4f5s6sN24sy9Z/pVDvzOZ4SAJd9cAhZs2DJb0Qsixznmf++v7CmX2v
K0pydPupgUQCtmQGgzzDPnuv/a0CZv6yFO/DMs07ZVHT13SeinMdnZ99xslMp1CAQmniUZVRUjro
P70qVW+nTPmtnmvLPJnqmVoC9zX7ak0dotrMrdyuxqyMzux2nw3Vkw170AZtrrLx+KKN5YtcBuFG
R0p2zvjrs8ufzGONVRZeKq/YLoK6XZk9RWPHCEpx7hT5yUA9xfqgCU3LohpoBTWLZN3iltA01kNZ
FK9GqP9mXHkK96HrT61F1zCM9O4uDtsb9FhfUFOtfz0PPnlIpzyfMJhHLcvCem0W9ktRjgplCf2c
S9JnFz8+uJ+mQJ3T9Cr1ebXuOKe+SEJRt316lsL62dWPk+Knq9PbGSWmZpRIh0E2kZrxmkwI//ee
y/FDf7p4M0vU9zMubpUd5dvC2KbFWb/Mj7ktljiZtnU84QRr0W1DqTCWHkilKXTtJSVy8Fsh91qz
l6IAQlwfmNZ83ZqBWW1rWxWVq+i9YW17REq06Ol2MM5rK6y00RvHOWleJ0sAAiiw0mCjTOmf3eZj
EDa7cFJgoEpLEhnXGpL18sLWVDG8AIFI4zs6AYxuI4zWtLy4Rjq1Gic0jb4wtLZ4nkxEXdedLqTk
qxyKtP+WFSZlpipFnXaJnF5V6H5OzHnfaV0x+qi2p9mrGoUymz3l6gw9MaibFc1ec7/B4WEJN6M9
gPjIzUrIWzB4Cf08pmYHt/00RcpergO05Y7ea1bxm6/zZCHLJzRKaa+VIJtpZCzHwjOsuXR/PVY+
WYXFyTqGFAUNPK0B60wkL8NUXNlKuAvM+PcCxlOC0YA7DUUn7t3oA1aZbGeW9nqxbO+37v6UWWQM
eAgqeVKtVduenECyaVmfkm9sBmc2kU8ez6mNZyOHGg0qSkVqJUmckiVMG6UX+ET3v/cFTgKSZEDy
W+Cpuk5kWEe0/2arDiH+pqTv5vd2qlMoUSRiuS9U0a5NHGS2aO6QvGaNfvvrL/BxgggF7slak9NO
OVQDa83UJC4ewcmekHfx66lRtzM9RIce+uCvP+uzl3GyrlEq7MxysXlYCI1oRa4fm6Kmqz/oz3yZ
zz7gZG2jKIrezarKddPV9P3Ys1FuVXyIn8mPpL8Z95yCiJQiVhaJgvZaQK+dELnG1Ttq6OmbKfGV
zkyM4yP5IEQ0TqZ1l9djIEUdr0XPvmPTvEP/fs754ZPQwTiJTaoewUY9myUn5VLcF1XeP6W0133L
9Xl8nkHpfP/16/5kaJ0ihgajXnAUwbgpq2mCQKcF8sBBGaAeauSStMqALZidifny+usP/OShnYKH
xqrIFKjYhCtW+dKX/QiXPz5HQf/s4iczvTLHIFlCNmVt7hrX7hV6z9E4rX/v1k+ilREBQ2vEZLxA
NWa7yCrSPY028uPvXf1kkrdJEaZBWbKKF725iwpNfuGQe67a+9mTOf79T+EKOPp6yVtC0TTIsm0P
pwKrru6cu+kno/UUM4RuoLfj4wZn5dZOz6pLgrgXLZ4f+y4/5xP02Tc42aExWkFFwuF4Lc2F9k5L
/vK+5H3endmjP7v8yWQ2VA0flARsiyEQhWxRBSmuHEA0OGM+8AnX2zoFBs2yGgQis4o1gqUuvY4L
UCYuzH61ApxTSvcQUy4ly4QBKTr2k50l5mbeRZJhnHPC+GTl/WGg8tMYGOmCLIqctl3EucshlJXJ
o78qudetSF39ehB/9hEny1ab0L2qw7BcN3l4aQ7LPhDqOurP5Vc/eUmnmoVwosojmrJY24mkbzQY
G5usArTwWzd/KlgYQdpYQ6rlyNyQwaAibu7LRB82EQLJc6T1T77BKc6JLnbi94TIfpzryHKlPCGP
m0dFlZ15A599wEl6R0Dk4kDIxhFoTZIf0qm1SFRBvzlXkv7sA07W2EXuG70d1GKtaUpMKDjS7UOa
TR9s57deg3ZcZH4apqJdGKMqH0Bn5VPbpZto6b+0mfT268t/dv8n62zW5XNn9wvMiqZoXfwZvi8o
Sc7c+2cXP/79T/ce1ouCFBgyxyDrq0xNd6ranomSP1ljtZO4KZckuq+trlgvI77FcTeui0i9Aftx
IdF49HvP5mSN7aKsCWm0YH4ZlubryjDS/tsUZ5bYTxYH9WTk6PZUaqKQkUPSNI3LorUJFPWunpff
u3v1ZOA0VRGGgQ3jxdaj8WB1tuyxD6nXv342n9398e9/erX2mM4DEi8CYy0K1K1t6MayjbpEn70x
k0rz+68/5pMRdGrbac0iIB8QskBgclIdBZfW6KaSDJr/1x/w2ff4t3EUtzWtKvlazfrbrERU3QHS
VAL/15dXjhvmB1GxejKGyqHuLLnhCxgZ3TmSvVHov6313JeBJtXltCoN/WLWgu8yHBE1/isf8x//
4hXa/vM/+fNbWc1NHEbdyR//eV/m/Pefx3/z/37nX//FP9fv5eVr/t6e/tK//Buu+9fneq/d67/8
wS+6uJtv+vdmvn1v+6z7cX3cTI+/+T/94d/ef1zlfq7e//H3N/oXu+PVQrbhv//1o+23f/xdOVbh
/uPn6//1w+MX+Mffr1+b17f37G+AA16Lb+2//cv317bjIor6BxJcW7VlRSiKdtzcxvc/f6L8oWB3
aZmmbBokXRgQRdl0Ef/I/ENRZZOctqVxKIN09/e/tWX/40fGH8I26KA1dVvRDQN1z3/f4fWfo+DP
l/Kxv+uHRFesTuyTwSgFPAwI/e3OaJJLMHquLvQ3kdCkkyD0j6Xh2sjNLeKeyMEOZQ0E4zWaw+uS
PgKE9dqZ0/uPRMzpmD3exsmYhWRBItuc211SyTtLqkMPslTodHZe7K2oX/VlYzn0hdION3cHWiss
p4asc2zY/VYn6mOmx5dBn3SuMiivQP1C2nMs0zNb1cBIw8zJbWX3Y69PbhLNj1lHZmlaEjpYSmQA
ZljeKjpdH0Eu7/DYem7r5VGb4u2SJ5cYy2wjWFDOsUF3U2RtuMkbyfAX0o5+gvGX0+vLu2EF2zAv
PQ4/1/XcrjRR+pGc3dd5f2nmqelEbTRhsDKhhjfk51pS3gpB64eGqxKu7tgad9sik+84i0OhG/jf
PHbnzuLacX3/6OmehNZKB7UEeuGws5NMcgZaAnqFLz/H6m1g0fpvk1Smf9QTWeT1EAShMVFSTZ7L
4kjvS3ValkJvaNs1dP9XtRoMt8Y9sFK6xunhf/LncZzKjZVm4coqxnw7hlXqpXoknKo92Ik6+M1M
n+y4DD1/TXcAfbCZk+ni3lQKSE3mcFPDovhpFv41xn/2LP6h4/zo657EwGKCFZhK9rCbg/GaHgVa
SZbJqY30shsKmmbwbnUjI6DDWxO9M5vjsx5niQ90t3OMrt7g37eKq/AuGbM1iI233uqC9UJbi0Pj
8pNWqvDddPBwYfTnZOiJOs6ELz8W6Q/u/VRfgGhkmBNJxjuJWosdKzstGa9MTV1DZ7mNzcrtrenR
tLPnQciPIu1cO4+8tBk92qQyN0sZxdQTM29k7FJ2VQCO0xlilreIRJx8OOeG+sMy9KP7PIlyiZcj
IzWjZtf3FHptgXIWo/I+utUjZQDZGL41BoMHomamJXdL08IrjUJ5ow8C6lJ1KGG9OPS5/obug/Xj
VNfQVco4dSJvdgPy3Z6o2OjfosH63bdyEtgUkS2SUG6anT5XhzqrD203j04tUEAZg2q7g1l0biRD
jmh0ZV30jPUoimmaUvO7MKdNIpHpEQ67fd/S4x9iS6cZEW3KWfwsZ+mdorYbmhPefz3+j6/go1dz
EifNY1l0Cyr7naG8T0Xm6eG7nTcODakOBWE3xenp1x/04Yn6+NRPgm2D1TDO477eKeW4VWnzFHXO
IwrX8FOdpjf2o6z6vd45tnFOgfbpBDnZsIICLho9jvVutJc7fbb2gDAGh4Azc9pRfE9jbBuaeZIe
8Bp04znZ0H61amRx26eUFakZdYwPiEAUeDonC+WnpO6PPW7DV7scY7qPAUQZppW7v35Gny1Gp1oM
gYxdBLNV7bpxeK7iWSXkArKIWHI5vo7XAQJl2ZX3eWY/RKxTrqXnX+i1VGCmguxjv/HVMO+8Thm9
HOjRqBsgTwSgn/itZgEf52pxjpbnXqVIfpufS0P/OBR8NIxONo3Fausx0rV6Z1b1ipTeZaoXXlsI
BxTJfROFV0u6rBZ5V6v9OkBlkpUqgMFu15sgiwzpigT5ppdDd0rqZ+gZmMXnfl2NPrbMG12eXnsa
p5YmPsxGcqeF9Tk0/A9U8kf3fbL6Q7HJ5jyw613aaH6Ra7Ij9ap1AMszQjCNB1pYF+GH8xS40dTP
zjDSRS/C8r0L6sSBi4IJvUIHY55ZiyPVwrHMtqd9EKhErlaUp9GEFEF+hBpkiI6ynGNm8ACM9VEL
lAcywy+20oNwQvnUt/Gr3Cp4w9rNbRHJrzESR0+hEGflZu+NxfBQdecaMj5UAjMbT4UrQZ12Vqkr
1U5N8Kcu4r0QwS4X9vtgKBtAaZdp88T73BuLhqVGt5cLAa6nOGfk+FkMd2pcVVhd06uM2V1KL5+b
LXPushoDaVHa6Loi6LAxYvUqbam8ppRvUw1sNRwrN+5BMkAsRG8FskO25tDDW5053X+b8qkGxaf0
kCeT0NVz5YgtanhPyC1zD3/SG3MuwhXdVXszF55WNfs8G/a6hIBDL6LRKyILbIMF3r3o1YNVYXNr
S+EmC9TXRZUswriBQ1GOP44iLXTD5zoEmhaUH1tW5gQ0H5aNOq6GqHkxgkQjigiujTnSj6SNy6Ho
HtLM/BJp6TMe5wcgPJA0SowqtE0Vhf40imZVR/rzmbXkOIQ/GNrmyfndlNvREoPa7+SJALgNoY0M
eu1VR5YmHZ8cViO1W2kNvXxS32n07MIgAO2CBsiM0hVQx9rtUv0V9XFIn7aer6IgjPyg63aIVOhU
nAicf32v+kfZkuNoPNkyhxJc4qD1w07WxkOX307DJViNa52ec3gcV+mc+rZoDmpey54uRb6KW29v
LteWVXuLQVyjbqHfXE45fXvR8r2ZjTdz6W5h/OwBpG/qenBBkLmtqW+aBVCLHvJNg12i6juLVua0
fJmF2NaBmN3ZbG5TYe7Vpr2GK+FL6k0mDj3RKxcESTip5ioUrF5RduYM/sPY/qM3dbIHB8ucxdE4
sAdLtr7W6krcgdYM/U5p4q1iNaYbWICGS3lagObQogsaxZMWQGyKsbzSpIfQJllqJ8bR/tjOY3oa
gAlfUYcc5Gmkb9p5OtemoH6UMDi+qpNtXJotPIbZYwAXpHRylPYcbmPAtBeoZ8zHMKtHrzzOOVnr
TVcvOWWFdnnQhRLeHnunwPgasJatOOnvRhpnXTxLwXsNBY6+Rdm55aiBIK9AdYn2TIjzw9joo+d7
EgXMU1gecd7lrjXkzlt02KBpl4pN2sbKihZ/qL9R1fkN0bMHpXWEQ1QAe+oNGC9hfUiW+BZe5JWx
LK/VRLRWGYTSVZZE/tQL3R3kAJyhrmMVnicdSAozWwmTzmhVpf26MumOrlNzwkMjfu7t8Lor89BV
QxUvLylNN5paq06NoadLg3SIMC7HIofilYMiJneaObk16AOgQF1DL8hKL0rbzTBnz1YTXcejsq70
LL8I9IjhG15aUuGLaQExH2py4WpCb7fBnKY+9UnifJmu8HYQX7q0I8Q2ceUaLN6QCvjIN0dLW/16
Pn86olXWpJ+yb0pNzz4n2mqHAJpHVR3BAO0IZR02yuQOXQpdLqzpkC/Kxe+kanGVqa18u+ihXMDP
wDBM+QKG8THWjcfRzlxtiahuhiCV9Ba+MDUl5UyCTfnkvGuehC4lNU7dTKpsl6bWl2igFXziuRuy
/Kg3xmupRtf4EH+h//5LrkZXE6gwmr8blkQhFc5SQH6o1fi6zZXXOYlvf/0APzsxnbrYaayt0WQW
pDhqJb6iI1Y+xktqdxdoxYau5PHRUMGxqTA1/EjRFQ9y2bjJamlHa35krllTIIItZJAuwmCJ100f
hGem02cP7FQnpw64E7WdXHGkXeDCaTVdRFobrrVMGD7h04S2SnNMvG+7kBP0YneyI4QBnD7ntDdl
k34V9aW8ksZeJbcAaKpiEJ7ZSj5MaLI+nQrsFFixVtUrww6qzrZOG0etTIBOoQde56kZSl8wy/tC
X2md4eZKdHPmjX0yjE6Vd7may4qazSPQH2XdQRCTwU06cWztKX56gS6j9bG92jCR2A5OkAQPbRus
1XiuHa0w6NW3p/2isaVF3bka5idnu1P7PV6+MdaKMu3MYXjQkky40MFmHBen6wA2lQOqJUMzUrwj
Ct0XrBRaVN7p5ALcRF8MKA1S4s9K+IaT95EikLwKSzrT4vojQf7Bmiz+fc8D4yNNOMREAkaIOYQv
AcHyd2VW7B2vqd2oODQ56B1WCA6AQbFukmhLORo3MfmBQdHkzWANmGwMfbwjnhxvulDEnoYFoDFo
/iKSZ1gKARTH2S+wk/j1e/5saRMn+1+QSYZpd1jbKPXwYHS25bfwVKdOsmB85c9K2r2AMO9cfdZ3
EOJfDRKR7CWAAo0+usyFdAHotEQNZ2orPBM6h4egusVEcim2xLk5+pEk8TgLTrY8UUlLJI1Gv1MV
gIO2nFzgEJ26MdxBre5DAtLwqrXHhypbHnHiPYB2x8RQtrixnLtDi3+/WGxXdfDFbAjG+tGTKrVb
/3iI/6vs/0X81sBL+d6d5vb/pRzwcY3g/2D6/5iD+zz7v45ei9efc/7HX/8r5f+HKlu6YdumpmmG
Ko4npT9T/pL2h2oYumLb5PBJ/CtHyd1/5/ypBpDQ419Ztq7yM/7VXzl//Q+TqIof8fpVXVY1/X+T
81etH8vF/5+qhikgzRnY5BpUJ3TNtE7Oyq3VkQyVXoupbu5lJJF1YFsHEKwF3jeKsS/y+SLprXgb
CvghACtiad5SsC2PdKdgXUMZhSFseUiG9a2iFvYhs6q11OBcPUFWWZkZaLNKk9NDaXVXY2uVl3Zr
MB79UQ3n6xizMMeK4vYwoH8wbVld95Z9AVVqvqRCD3E2GCtPGrXKadrO8oYAqbiSDusK+4QlLQq2
8QxckYX8LtlQ7OUMN1iuEpFpoMev3amAr+L27cedqaEe3owksl0LWxhHVAN09Dyv2ak2Zjm1XmEW
xW5canU11Hnr5piBgmUPBISWWbqY4+xCm8N0ByaXVVUSX0vRg45rOlb+0mq/lfDfV4lCnKHUcbYp
7SVe0UwA4bKm2dc8fp3ZrAZS46UBQVQx1qnaGh6YH0eO+Q3Qdc8gDpYK6LRIHNEm0t60eolfm9dt
QxTaJINxMy69Uyta6CyJPNx1KCh3mj1wdEvLXZpgsxzRYTAlzR1hruRkAKYutVlLJ47IC5jwMc/2
02Cn+6TLnjVhSoD/g0scdY19mES3qT0f3VNm0fkLj+rQHA1++qS6pFyfPhXhcKPVVAHKKL+SAiV0
c9NqXckkUugRIazC0jeVZnMEEN60ibCh7On2ikZre0vr5aN0DBqnugh2emObVzyx5yhuLrvUUr1x
0JZNBFxVLTT7Utiz5gQjdRO2lB4kbBhftZISXWWggFxy7wWUbXnxxlgtL0bV2udGJlaaoq5/DJQq
GapHUs6Zl21zm/eFR8pkh8vBMvvaxdB7cCH+L/fwKl0BjNnH/Nfw4ANOF1UFJpk2ioF4n+y7NOUP
yBgRrdoNgJx5FIcf/8sw5qmDJCI0oIc8gLvXB8VwJ3ekX6SWKDIqJYiYi7STzcy44sP3I6yqbTjC
Blv64p57MN3SqOtDhw3Rkg6zhz8Qx2ChaF7f9CZ7ZMB+rlhfoIFapP2k9huOCZYaelW0qDdAwGq3
kaSLVE4fckVrnwTVgZAcXaFO/UU+ZtV2SiPcDsJxuNDSo2nM9AqFsb8QEAfcNpP1jX2VTyXd6IjR
fkz9gtSR1w19fgA7GWPrO7sm1o3XKfnubXA0X6pEXEDCdtUZvK6eDNOfDwW0OydqGv7MQYeJvgeN
2+5xgG73MLM1b4kX1QHtNu+DKqeeZoGFPv4JE4PFGTTd8hSRb/qIru6sspsD8P3mACXfmZnHKlW+
eHBz+DWgHcjbrlq5fNC1sKodXd4NGpJ2YQGbL7EO2VfSEfQ4XWTslXsUp4gosuDGyJtHK+O00hCd
3TdyvU1x5F1LgWVtJjy/XCbF7Ma6XTuQGAsvXAb4T/ncdF7YTOpVn41PFml6rzXTdK8hl0U32ycX
Ut68mQgT1hKOY35qBeFjMGBGnmPDSfZLSvf5hCuSMRuTJ0zTdPDvUh/2YRU9GXWJzZKekjXSlysZ
xLZXmzIGREGV7vVZVHc5lilAg24Cc5j90rDfmzKFvRYsXlyE37Dz2JqSOW/MIL2wwQJ7BTAcZyRb
AAMzp/EbgJDP+MSopIWJhQVV4Ra0BKwB5jU8w/Yxq+N7OH5vBBspPpS87RnPm2641xaurdWF3046
T7AwdPhlHee6IvJwSRA3dSvmvVRaiWO18rSLDXLrAShcv9ayAp9mVd5k7fhuT+YF6J/iKx6uvGk8
sIvrfjZBXONbMgmt3GVG32DFJSZ3hvpr6OHkWbE+rUlmvsu14RakER3cDSq/7ycbRqwVuFYpFS79
eF8r9MruIGWvEfw3J8EzGO2m2B1h6df51G/rpdxLeHFYyb6Wa82VR3LT1QwO2UihwRocc6pwytdR
mtOe2CyL0+ag7mjo6Z1ItnUHRxGq8gCtRJeu26r26pxVbx5Hy4e57k0yR2H8zzo/fsBNyTLq1Cef
Ctn4u6lnhhfC/K4X3ATUoC+xN+4Qax1RoWV4kxgby6yYhhoExDLhf1YhADXITtIEd1GB5icyMbVi
6NMkDcEqmMoHKgdfsiyfqQhoGKNQvrYZksYCf61t2t1CyWXTauE1FD7FTBPHMHMf4CZOJXkbufHU
75tmvqdsP4A7L1uywOmtErVP3bCQmE2zBGyh5IN7XSvlU2EflSn9rWTHLIjLXZYvt7oq6BiZgPxm
ATmr/KEWAKxqE8+jzrowquyrNQ/BJmdTlQ9zXNj7OWqpeOSFhzvHNeSJF0mtdtkyPukZRnZ5HZau
HGnlSq9pQDZymHe1qi5HDNdLn4l3aZoPTDlpk8TDGvJ06ZWQUpxSOXp26B34+HBTKEKns47mrh5Y
2mxGnOG1ZHExDpLXDeSgMWledKiilHuKV03DAdVAj+4ux0pYF/Vg/0Ua+4XZJlAKJ8tFQ7tasuiK
F/AVlnrrqeN023IAPExxdzeVDAzFUKN1rFYMGz2afElnlJrYxILrOmD4R4FYIvdeTLzbrso9FVCV
C+Zr2aZV5Ej2hE0QfTarvqm7rVKbsdMY1nCR2s2qTCNMRaTK2A164vcK9E9KvgbA9Xr2EnHkh5qQ
z4FIqJuxWl4L0ZWrPhi/WxOmIHJjJ34BkJvIH+YkXXWHfJo7z2qq0K/2JISWi37I3rQsEazKDaSL
xNXmJvCMflD8lvo82fhDW6ms/JCduC/ye+OS3mL/NHD2rV5D5BasIhr4zBBbt/IG7+fOGa21+i7L
fcV+s2huHKQv5ki+Ih2sXQx+SnTsvI1gisn0SmESUluXdbi4QrLepmp80Hpc3XiT1qVhCUeR+2g3
jDModpCxXtAuzTrHocgpRONPWOjJtYsnbOiHghO4VSvC6eblusaUDepx5XIemr3QjFdzropdMoPK
pAPQwBEyr3bzkO8ysESOihaOG4iJBjvVCdrgQjdxY5aL5XVWuvs5KR9MC5x5PqcWUhJee0usQBTD
NlRUGEphBSNl0z6Lh9S3NO3NDoC6V/FwHyrEeKXKgqbVX4VaGn6KF45O+t2up/7IaU5IndjSBnz8
E0VItvVAvcBS8pWct1tIo+KPwdzCVoTpTXUBi6JWsS5xPbEv5ua6s4LsgpUBw47WdFSyofgEC2wR
VPlglAHtR+2tgenBtmzKh0UM32qlNVyIBZsBbdI6r0yTt1vNDrvxGiAQuGd52BgyLg5So133ogA/
1+mFk6Zr2J3qjUzduJOGL1NxLNqP92OZfRmVnCxMpQfrNCHUCEgQBW2SelKRRyzKN7IWbikCcCV8
kCS8tNwsmfZR2RENN0noSMuSO9YU722eLBhNJDY4V8veCIzWwagDuQ+MVtFksR8xpc27ITXRm6RG
vgZA6MZxVm+xx7rp8+M7I/MzjAxVedEBI3fLNaWXXZVOT5ZEmhFwLlt/xVSu6ekArhjfa0q0VY3g
MZImd6qG/UJ5+9Bq1dOsg79SDBb1Wgcu2ZIwRjpRUzM59O1wIcaEaHdOHiXqB9h/dD4+IRZYQebQ
oqACqiSSH0VLynlOndA2+6s4TF5nliYD4xCXMrCX6fqwMqO2BjNfXrZ0pvn2rWaN2PNFy108GrHb
1xNhUvVsBvZNcNVWiwGIXDuUIQx+kT6WZRi60iiuxj7A4yv9BsofGG0WvU4VnnBdR7LZxCDNKSZz
dCk6vIAGL3hdC/Z+Cyg72j0PTZVu59J8XvL8FQuBFPy8Efim1G2Skry9TXPTJk4xDiwKdZvi0eHV
luXqeJS5eo2207DikM2yforYLmo7+Qq4MHM9Le738FR3QeLxW1dqcNwATeCvS8MLjEvtPkwCH1M8
3OlDL4lAk8OqrrGCMQ8ZxymMPqajiCWFbK18lUCqEFwfPV+Tjkhh2IvZuralGwJBBuhsPtZa+iVm
5M9sqKy02G9Kx1B/zKs902PxE806aHa6FQGicuy8b02dqm5aFXfmpFNSQbGBR4y/zJGfFFjK4fvw
ojTqnaKmdz0iivgh5AS62NkjoSzKpSxZpTK1YZrqbaUZ1shQL5T8olzaQyrazofl+i07GrqKiuIA
YjmpaF6jQLK8BiMVinLsW1DRU1fC5vWQjMJZFCnyCsMOwLlqa63E77JZ4leg+MuBdSEYqmWdsFHE
bI+Zsqw67VGeBBXlkSMQfROulMX6JSEkWFTjkZbR2h8lZS8yD7e6uwRO57bXdrhkmARp0mVPj+o6
DocapvnUHAyVVL4ur2o9NDcWyTsPAH3rCyCUhG1t5WTDrp6Y2WV9CbJAo9KSXeNzON71mfxqNMey
oxg9W5mzDbjv0glMmRdVfS81lWM9UGcMAx96ghhHmUYkMjFLvSkbniw3y6EbxqvKNIg/02QdRJW2
JnILXJLkx03kqaK8k2L2uxZZdbDNaXa7PDZgRpNNnBCzzZUJ+TiPnU6aoTWJ9EEW+tPQK3dlk14U
asOvzNa6x3qNug0l/GQfahLg11KdvEa7KoGle2JrQsA/gk9RFI6ld0TLigCKroHZTCuML3q9yWKs
qPBB8VTEZf5YSOybZrGRI0LKsSPmDgaZuEdi7haB2MiVEqxUqdsNsaxibNrtorpY5XWOeKDMmpW1
2A+xMt6r/dF6xrTc1LTxmwqOu0NTJg8FMYgpiN3nZvyGR1OAmMu6KLL+ui+1r6CsW8doyw2w3zsq
3Hc8112HsgLnI8zw0C/KK8HkbFTzDYDSkyGLr7MqcSTpwuupC0rK8xqXLNaDLmNY0Fgmoam4UwLB
CIuTa01nIg6G/jAPD8kg7/BBYpAo+QtA9BfZ0K6r8NjSLPUvUVwCC1eu5aAxNgkPpScUyIPhBo+Q
r4M6GQ7YebCCNbu3DDUqbMIvnME2shw+UGabHcPqXuY02qn9ssusQF53o/7QYNzWLugG8jRbUXsK
YZaS9ayC1AunoPHHXP6KD4p5oUuHEKSuDxR88hSj3kuMx1iy3+Jhusa/h5O4atwVcf0W5jnxFFIN
fJKejVxDv/JsLtZTqMxoOMPhPekUxAo29nDNlUmfvV9F6DD1XH7R429VoK1Ka76Leqnz8W98VCLU
1URbClKS+1ACklsX2kZTyHCHw/KUqNGXWDYqL7DCnWjLeouX5wYq0TelEtdJp97pengvydNqHPLt
PCwHWeBR3SgxSjpiskhOfE0JmDL2g6bkLZ9iSb6Jw40jacy2xjYuleJmNNHidrPYjOWCN0IVHpDg
Jwd5/DppxFoRdPUUFdGcLF/r5hgqKUzPiMSCZRHAoHPEbuyiJIBh6JGWwwvJEwJz1EpPg5Vct75h
EHygZybpPrGe6AF1SCwzfGUjlGl28ADaYKf4pRfynYJaYzXoyEcNoa4QLGdOPTOmo/qrKun7OZ1v
0XV4egl9KCpuR479K7Xu8QmO+4gtGnWd3H6TsBgli26uZK1EkTphttLPIf7Q/0XdeS3HrWTp+omy
A0DC3sKUZRW9kW4QEiXBI+Hd089X3D29e06ciTlzeW4qWCQlkmUSa/1WpUhCyFsquKBWpZ9um0Mi
Dx3X9YOxNvZRifG95K0VUEPmRImW3YkbDqMvdEMRIh6MNqWBNnsLmEIV0DpDP3TYFhPMI7iKKGo9
AhdyytU4JVm33hpLHxtQTmohDNJTss+kJUDVacdwc5rXmngpW81AYL3xVM4U53mqputqlIdeTLvY
S0lyZAlnxr6n1aqFVEOISXvQEgyLEWYyt3z5WL/nKS9gEBp0nTTxLnqAHYko6+5Rq8yH21vDbFO6
jDkNhBg+mCAPXiHotbX2xiwG35ybg6mv37WtQQbRtX7fsFGlXvrupqTKsLPdm7zI/Dpxndur4M5x
0vdBTtXdRPuN3o3SzyfzrnbWLHRLUspnx/CpCCZ4mmY7tLD83yPQBnjZGsy19jpioAr6VP4Slfgh
BhrfZsp3gl78ieM0ooxwX076fWOmVzpmCD1Bw2BSmMbPLu/r2P1G8qovdPd5y9ufSkvSAyG1vMkG
oKvlBZIvDd05E0FTV59dox2UYX5oagaipUNXqy2o5EtulLzVU+8tr52Pbbao+em2Zd8VvDPpWlgi
uwRULS6mMWVHYhx+4iZ7pf+JJrzlbnRnm5OF83rTAZfLdUAWMDX3fR3fJp68fcoZlkgt9deJkAR3
y2FjDckQrph2b6dyTVGX8JDwGeR17qt0OaIJesm8hBLYiklO8T9OuRxDujB+asjJwzo3fouVs2QT
9YeeC8QcLKjU19vHunDMY7N0IxMnxS7toOgeKQPT2pG68kyPih4KGtioiX/WRosFRKW3QsTZ4JnP
Fq6QtEXIeA54mZ+qRf/oPeOVJEYvMKX1AXL8XmvLbzrgw612C7JdQaw3Xqf5Uh304nWjuDhwywTJ
08TDWCXNkyqF3KGUvKftt4i9CVCufXJqUV8b99PJkn09xecyrmkyZyQOirn2V+A84qX0mV1qKnfE
w1QUcNMPSw48+JBnvLkIgyl2jJ+TlUu0ehg8701quukjMA/sbL6b6mk9MO0E7tyZp/h20yHk1Ult
Ccntp2WAIgG2wilU2kpytV2n7JGu5fdudhqYi4Aql2ggYpeCB7F3VoUnaIH17GX61m3lfCqHjLYg
DlbMAXPgNvlTNnPlM2xJE0s5BF3R/6k1PYrd/NGpRol6oTmvCbiUJ+yPTLoLupvuFyXiO5qSqpPe
9c+utA3fm4hUhgyk+UzTAbtxSASsF3pdpIh8MXBL6AAmKs5divxCr63Y39YnMPwU/FfncC3L0Z/T
gdjh1NwXdKWv8x5o7M5K0c4o9wdY+bNmMr5YrE9d/8siVoURlz/R0lngk7R7qO0J3aWnH0jYRvSy
XVE/UHlAKjDVqxRiE/0EoSE/pNs9zyYVrsYQUfMBGu9oxPjPx7pqXk2XF1tvPaDlutMqJBFJ9aNX
m9gnehPU7Mk+ReEMj6hk1xkpXMz4yZarv6Uddc9LXPltR1dtGt+lbXnV+9K5a6lzvQwxeOrYUIQN
VBfpo/5Y8EBN1FDjnyDJhIAb/A8ftu4icelOQ0KzANe1XZoT/ZxN6afTdtt+QMROhBg7a7+s0URq
PbrL0d9Mrwoth11Cp885THlhgJbAcgp0DI3vOBliQ8KQZaN/11MOD9MCMYUuH8pBRpWBt8vGkNt2
LVDZqCxQWvU9Vau+T7PkrXX+3EoOQhgUFVgUn+IPSOezGN3neGs/5bhWZ4OFkVTwJCbc39oT13Md
BfXNpVEHmkvBS4Naz0zAibaz6XIUu/1GoSTwNm5n1nrlRMSMHTNiXAO6tCyiYqhx7wd2uMgYu+9F
6b60hRG1t1YsOt6/G/V81DSO5LLUIzWfCU162KTFFZGCKbflKG7ebW8LHPq9Iq8dJEx0etsMaBlL
05LpJel39LgOPvGCo6833f1Un3K9W06lcTAFDQecqe/JDIyjernXU9tE0t5nENx6iUaQQmM5Nqet
z09GMT8xmBknTZOPqkt/M2hRTMZJR5VlUOFc8rdNzwNblvdLZ2uHeZGf+q21QNI0ExfzErW5rQcW
FT6HemrCSQHllHPeRpnbWj7bXHLQ7W+S0oP9gnvBgeRARF//HmdQ/5XlgUuy6sKNWqRj3TF8aYP6
A9eHe1tzjg0biN+SaxGVzgsNPRb1UeIozOHOsOjWyhxmpaqOXxuzHnYNArbTyHp7Uh6Hz9zkfzx+
Z39tuztNVeueTup2KFMGtFt/+vaYBciIRESZzG9Dm7uwLmovIiakvRO2NXEc1d97Cd5CIJsZOLB6
gUtVDUeM89lTbBZ5CQx961jvOi+6kFzVS2c2LdPi2p5osbrHoP62JusPfQmkNow3/Re9E/n4s1cy
DtrSM8Jqql/6of+1GimVSb3S9nxPuJApHU4WGTrIJoeH3DQfTDp4/XFCBYrIjV61NcfV1LxXvErQ
tFp8Ow7rNmlQghbALmkMBNSsrMUjZZUgF9UHNcjJLh/L9uRayNmzBKpTs3Q3FF0xn2Tv0187nWsK
ytCnc9JBXpjDhtzJq92TYc2UqdJeM9jJI501/ITSvhT5MJ/6uKQ/wqjGEButOlEMdfvs0sjrJFd0
cUOb3w019eVE0+ilN0cwDnujSJnxvMTPR+99itUIG9f9mFKkwPC2oSzKlyxdmIpTI+gaD3EJDd8n
c44f8MdvOzklTFuO14VaBwdrN0bkaqCNrYl6o4OFRaStxdGSOm9j034rJtgC6Gv99HVjlXsSn6ao
7HBBZoqWKPE+QLLvkibZW0N/Jchg2NObDoxha0uUW4wOadLtmtJ4zeNewhEnbrpvre4hQUm+Z3+6
V7cWFFXugKET8qFMYhvrosMCRIOfAn8gOlrzZ8GztJnte5bmcn9rGjol2nndkNmO1U6m7Y+q9SS7
Qvo7VdpdH2vvg2OvtErmz6PVx+G6SNtnFmOZq9PXqSrr0ESfXyFzMU0W6EZPtZMxGVEG8ethUkR8
Q5QnJdUhS8AL9CFQr54/ecCZKxBCsCUyD9E9BxQNwNEpro/KkNS14rhSS57t8vmJDvIhUh3Y0Qg1
s8fLB3lBf5yejzu5yObe6awmosv1lNtFdfT04ocpBzZJ9pRGH7kIaOKOFeR9yFm2qQN/deUNyErd
T1VRp6Oq8ls+rxAzSfPhFibatMlk10/jaNaWS+bk6aNaqL0py4PoygOd7G9bspS+0wGLWszm9Jx9
dCbuR3oiUShh1guZqO3dYrCgJfEL9El/Wjs7ajrjWzV2HksDnVWLXdH+C+kLRUPZGl3Sgdcw3M/e
n5qRFnX1BHpM1SNlo6UZ5GKDnMdSueRK0EFV8cSQaXIwZfOTfvVsbzvyhSW7CT2DOq3O+EX0vIUQ
GGZkBIFVK/tgeTOwmOIY2/qFbIefNOBsfufOtNGBlMviMNP/EvIWe8/MNb3O6YYPbCrWU1k/0yj8
XE/DgWQtbTclXNsamwZCLAgIRd0DlXd6xEP8Oxkzxo9xnvZZ0+80u3bClW5jKqA4f9y29Lfl0muS
ykY3hR1x3KeJV9UmrF9trV9WWphsu3b3G6XGPsLrY6IWb5836064Y7HvdKLH+/lb5gxgtsq+9IAE
5NvM56GU134GxkJhhWkop7CX3sWzgtxE4BBXgU6GaDCmWeZrU6a/Kt0kYfYNZ095hHBnidw665q5
I3bP+MnetOaSTPEE37RdBmZak+ID3pLTNbXlzyymgdNVP+TkYFLS0ndnPTXbTGt26bi7lMFvsZZ9
RT6HX94ggm78SYFSH2yQ+ZQQNdUBt0vnz1KnxwtzZ/lUatp6nZpzRv3kmRbxzseHtatdiirbbASk
LjFE5tICZNKzl7llIo8dtDK2wytIGdt5BKqgHv1Qdi0eBkkBY65bgSPrX61mJnujHjx/ntJX0uji
h2piUlAeEsDExEWhhv49jmc9bMg/ADXAtTt0IEWjfrI7LvreUpzdCXkMll+PuY/xJHNZc02JmFlS
OK2b/a8uGxd/QvTIM2yeXTuLj9swXRrNPjjj0CLlrifkC1uwpKiF5Fj8pp+JvVm8dZUVP2qck1Rz
bud8RmGQt8Peuck1G/yWvFRN+B3FH+FCe1TWvI8/sV0EJGoBLw5ccE3ecr5TIzRvs5Zj29Ff6d3e
kTarhe40FmEDDxWOvekGkPA7JtMPwveAlnvUqVlHBx80daa3QDPNrQ1RBT28920s4sl5a4UHd5FT
2t23+rKfpiwwt0kLE7b0oPPgUWhg530txyulFdPJbNlzqIyFfAARXJvlwAGaX3AnVDB7Bmx/petO
ZLfGww0119fupuL3JlAV/r+5BwHJwCYGFAW2Vk4HLxW/OsPdm06HD6/OJQQASGtMAx2g7ZPZO2zf
g2DAMpAwlVN6Is6drZbjwvHaAHTxl2a7A14WBxEC+zLWGS5Y1IrAPaDL0XdWq31f0vTEGPptMszP
/AaTtLk572i6dXea3n/kOTG5s2jOhu18d6YhP2t4fXHaAG1ILdf8UmJdWuz8KFQsT1R3ABIuIxe1
1PNXIz5YG8E5lUPwYTI9uTPvy7pcXjUmoqCqZ5cFVqvoP73EzlxxfWp+i67jWKbJ3XVppFsnQG/t
mRpCy7dBkH27Vp9ZQtw15ojPCSXosEwBzWYC904+hWJ12MSpIacKtObNU5fnLBUxKVmVFyJn26ve
otpAVdGa0Wu82oA9ckI+NZhdEtU3MKjIAAlvN3XTOxfVp281C21yK5rsxDnPaiq45OSGdpsf8FkM
l2476SyolxUnEoKy+la3uRw3BrYLSc3JbpiV7o/wx0LDJjQ4oohE20abSqY7QlLwqid5KO3mT9rG
2ymhbi7LNe/E9dsJLAFtU2zjo60VMjRy96kcEnXOtvFBeNiKh74/xxZoEpepYNXrp84hu59Nygg7
q1ZvhbpXd7aHlgyAjr5Ya7g3m8GIZK8fbR5cvbN9zRiCDeVe0IxDeUqa+VPDLET52G/bnAffGFc7
zPNfgPC5P9nQE/VA3zRn1kOhm3ujQp+3cIFz6TT0+/Y+rtIswloBndQAzBXfF7G8khEfQ8VB5Ylc
/MYSlz/keL/zDasg4iQRbn/W3ojMop+vyVyfcyy54XjjgzMt3Q6W2Y5P6w1i7r0OMH+L23NGR+qh
G6doLQ07MjrtOwxOHTipwT6iI8+z+3Y3Z4nGYraxp2oe55el8+DgRVH9oqKaNzbVmTEGRTc+TOhS
wrxrfltZ+kJTZ+J7MYwAfY0n1vIGtRWse2Xe8d6gWU4xmycDQmRYtK25iRgzXnjTOr57fWE9tmN3
4u+vdjx3kJnN8rjGDlc+hI9gcQ4SwDmT7A5byUOVgSh4k3xZing8yHY4OKb1Y3JLce7VJM5fH1mk
9XBBMKufrmPGR6RczcicZqzPlJ97e6f7M6G1OBkCvmBxBsjZEfpf01igDa1wj27WfFj9RDdcMmT7
pMrbu023GtKGaBnJ5+2qjQ7U7cCeUijYoJSnBKboquzZ8R0iuY+kXdFkbi6/aWUufgjF5d2T+hPI
QOdbc4L9ZbPN56kvHzhistNWLMOJWS/KNx60tGhh1RnIl6Hw6IXul3vPDkEol305OPAJQ3oi5Icx
L27Gd2vSOmyfeoLQskgPWu1WO7R9O0v9iTXnc1O5Opu5fECwQZG1wEtqUdn4wdC5RlyexgOxU8ZH
6pCkuqjpxSp6C4WY81mmkK9NVRxZfBo8MdAhrY10Sj1Xo6U9Fzd2zLz9Xg+pNo1Bnqk3sYAgtKY6
LL3zhlmGi+Cm3xkSiErsPNuW+2Kcpp1Rxs7ZfV5MgFuHoMrFwVfvDK3YUTVocMBVG30uHRF96U9h
qIdZqy69sh89WKMocQ1+cO7es0on1DwtyTmvJsMvEOBG+lYRy97hO20y2tlTU1X32bDR0+4CZSF2
ei5u974+hfEhRoJDZjRNer6YKEcXltkFfSNPNRtgP1kqWqfiF3Q0aNt6E2dpIxNKu9qnVGMekq6m
RWZn1hTpYuSdZxQixoAiRtor6xPKJooVwXaNx3nVx9d8YI2b5szbxVmZwm4W9hs+i/uyyRp83eMI
cI/0dAYbuNjQyL63jFVkOVhAEPSymCFJslR2M6gUw6EdBHxK37MCcLjQNTNFujlowbzau1spYLRN
pGRZsXF1OC1Xcyn3SCTzS+4OP+piUi+SQyAbGmdXiLY+pf2fqjPac5pfZgX0iO6aWnRDLWcD+1St
Zym47gKOrOXdiR7gJ2Hw6yhXvsn2EI+co61p4H+0sM64gLXKWLsoh0P3rUlPjmbRlZcl0ctL79lU
IaINgkYLFyFBd5x52iHjfR6KszWA6MqUo0kqSIy8l4HDUTd5+RTZhfxWWsmBQvYjmmq/oHwxKKCD
TnVz6Rv3Xfey9zxnhVW8nqju6H2Gey2MqU6NlqLA1iHNLEDBInfNNMTBjI82W76BBQdNa/IHrrxP
Uy4FYDFuqEq2b72gBtue21PttciO3CZKSvGjUEePwmWGhE5Fnbb0h9VbftTz+BPFY8N6QJmVkXxo
XlsfkanPJ1HednNrvCTONF7E4nY7BsMy4IoUJT2iQcxLaLMcJ4myxMRJAtpdGx+LTMkyWDPKHhP3
T4fAZUUHi4kXm9wwyyuVkShnkPDGU3ExAG3YdTVEot9F3NtRi4mzcBr+zpJ9LY23IrIdluMUV7ae
bMcFZQ5in2Wjfrtfs1dPmyme7NU51otQW2om+5Hni4Zxn0yjYld3fZQNFbJlJ7SneA7NQp7tGPhv
XoyHmB5tniuT6udsfk5SDucxtJEc+mtGn2wSX0SmFrKQjQclivsk8UJbsnkXVoxSzV3DcXLehrE8
dtMgoqKLkqSHlr6Y6fjoNcW7i14zpBjE9Z4yC3xBExmg3Nidk246N6Zx97VXopx7XqD8pJY+5bO8
mPWYMoQCn0kEK3Z9cNf6gryy9pN5vSNhw0OP1kFrDjrqQyPUFT57vU2fWgWxrKHzBfQMM+VelOH+
WEHkAjGxONfj25LkH9Zy3zuvXkXfbIKa+9Tb5U9nIjk6Q2zQMqyRrCT8Oge5EmXLYMp7SYO14O0B
AN38HrwYsApkwLYwmxBE/gYpkexblBP5OAlAru3O89rnMmfXG2Ns2BRoRa6TY4LhuJwMlLrWjRhX
7yqBTc9pekX2JmREiIEXQe0TygDez4Bi22QbN0XgJflhS+aPqZ1GsqpAh2qrotHaHM/eLHrGQQTT
27Bvx/1cUDKLUpVDifJlTE7pBvpluYhoZwqUFy7Y1AsThsmNY8XpUUn5ZnFB/etT1ZgLPMCbi8pT
OZfcW5ezR5Pk173eW53L10dp5v3zIxPbTYAYGUxnBbC3GkVYAEmITkh3dDAarnNXOLG84kZGST7x
+rSN7Vql9rJbZQoVfrv7903WDlczM5ITtbu46pJx3aVrqq6m28MVNk0dzaMlL183E+p3pwTSHmyg
L4t0lceYXt0HizPdzrYnwaH4yNXNOGxGLIJB36VcejiScomkF8Ctyq0hZC80L/kwgQDm72peu8d+
TVj10+o4uaTOeOlnvKX1A7LhKCvSyMoS97J5S/MtHYuXdluHa/PlERG2PJJ6cs2Mub+3Mb7+721E
/3eD0H/xEP2/OY3+f4oas/DJ//dmo8uP8sec/bvbSL/9g7/sRtL6h4dA0tCwGumG1Ex8jH/ZjaTx
D6Aj0sJu4WL6LZrkn14j4f0Dk4clPVOzXMO4ffQvs5H4Ch+z/jcOo68wzb/9Ra4ugbel7eIu8lyg
zv/TuZmszugkxY2GXxEFSk+pF+GyDMt6kcio3fqlHa3pXiHV//piBlogqWWn0jkTl79v6rgXF2QF
dVRYAirrX18tbh+lbmmfUF5sB6fXrmtO+gJAojhtibqOLdQRTXwfWmfah76Nq+jrLr5autoLvb3q
HLYvdprvRlEtH2kxF0dn3ETY9cX/5Ix0b0/OvyU38IC46FVBxR1NmjpVGTzc/+6iVsJopRRgo0Ur
XlPw0XM+QdCRNRGHZW9jwb/dlBDsu2wtHlsTRRKoPVkhUs2nechRrVhxmMNsz/n0DjA8+Ry2v1sB
xxaXVeSZJqF+qOHZZLJjMZffzUK85jaXItSuz3Sb3ynHo6+1/tP2tGmXnQJPXL1HYNapLAz8xxaq
6G07ejlXAQaikUXUesyl/CBDrLybSfToCqp9S2I+ggoCp8ujrFOlfzPkeEKnZ3pE6D4RdTY2XhSv
XGBBC3Da2MyskJ3nRWzlwbJ6RPwNypbc7LmADeNxQVO9bS7wWHHj39vxpWPSDPvs4hldhEBzDaxS
FnfNeOjmdPYLcyhhU5BFZ+7eTc3jFPOHDyZojBI/nUHrWVrPnW6oO7dcXV8g34OsnqMKANXP9OnW
6ODsywaWmQuG4/NL9tbSRekANKeL5BdJq3y3ypyI3CdKbz7MGhFSxwTd5YzwplAsS1l8b8fiM8OZ
ZG/qR17ca3l1ylmII2kVYGXlPanS19HC1Ravp3quotzoH9ahxpVVIDG9RUBKsauL8k3aIEAVdPmB
bMa61hlB8APcHGKnxGJPFwSro88Yj04VPzel0/vL2CHac4s7ZGl+AzMfZI2nB3qBYhQgZwsnd9s5
ufOpWxC4WGgj+5YbkBDfHBAE/zo3aJaZEvHhbOBY9VwXIanqZ9KSk9BtGM2IQmgsT49cQp0a7MaA
wvEl6bea6XnygobxSrRLEnVuyiSqy4iq8+Wox/w8DNt1EA/Gk7OKewu5h69nJbFMcbMeVjQiEi8D
OSQBS86T3hLHvOX6m0Oi2RiXKCOlxDmBE5fu+ENNj17adE9eEsujNyBVLhPrYjgsOGPsLUQGN/gU
DAv1i8HkVplnzD9ID8uJl9+ES71ru29Z6hyLoj+act0NlrwXrlY8OnPL8lY0QPPeGjEtwnzNqOht
c/rW4jnZYL4JmqrCvBgv8Aw5yEeOuQMGQtdsSHg96OptuMu2+3iD6nEbhhC9l/fmpi/RpMpfpewr
eBbRBL2KH7ZMxwXoPSHRSIiRDbbV7Q61gaifJe2XU9HR3s7ZdnRl+zKtzMKmd/bwVuo0siOnQICk
DbyMoIFgUc2bA2fu8Jpf2jR9nIsC94OVvZYLC6zHi4k8Zb+0POZl1Tzac7Pr3TDNhg8nQ3OSludV
I6MdLe1h4SRmFSxekypNmWU0Bl/+YzKqMjQt5gwsp51U08QRgtc+MPZ4deCKBHpSWfwUjhIkvI1T
kLtkg3QMMAXquoMYNfBYkp74pS7uimZ0ye8TOoR2lg3+s3gI7x1xSsz1pRBGFwqzAKFs4jIkz6Lx
VzYjq7uL0d0vBdPq0hqf1Qh+GWt/5ioDSR21C6j18zy5O/6v5FQulnnQgLt8IgmBg+P03BfJD72V
mNCN+XNqKm+fSeuxxomJphq2Qbk62oK8kQRUVWQASquJz/2YxGc8QPVBn+pLmUvvrBZN3h6Q//yq
XUsDZYcgiuf2zV5ds1ssmbbh2iFyBAcQCXBT0oQOiOZdZSSQKrePbJa+KLGA6TXZf1PWWh+7+Zaf
keVs3o0z+o75s2uXbeexik/ipUkGrlMJTP0qt+7+66MkX5mEb0CpbujR16f+vnEQd7mDsPeMeJAV
BSkiWTZcNpRCBN0YL1rPcT9W7XL6umushoo2igxvMTjGS9slr6qUIiRhXzK5t8aL6qvuMmbNz697
HdYHvEA1cSie/jJM/eYPS6wBaELAInj9aU+bi1rKq6NVIS7A71yfvj76+66uV/Up6w0zRLcF1kAZ
JK5a/HulUe6VaJ+7npegJmPrhGIpYHewfrtp8p1AYfPNcY08WvpquICp2GBcoNZa6XWHcmkXPyfc
IIT4uq4oLACXEMHYbvMeD96HCxz2px9Dq3xcx6z6ZQCD4tWcwHo0FhODcp3zWts1hL8lonTW573k
nYIzr2FXHwvvlzVel0Gv/sAnf/Z0Zb9VKk0jmrGaU77ER2xG4ynmbYIZaS2QaHuh2cjPre+cO9c2
V78AkjmYFdPzyrmCzqV50rPkN9UD4s4aFlTl7Wu1TsZLSht8EKPjeRadRRb0YG6XpBbJrnCMKztY
egRSzK5e3Y6RtxrO84CRgqtaZnxP+akLJcBus7xyGrbfl5+e5fg6WNqv1cnfocCfaIAojlrp3uoB
xec89Z/d4pWPIKUOELcjzoSkmieyUW12XNB/hSdnvzi9jb6y4pGKky2qM/uhGODe+1z9ACyVMCCb
vgPJIPYtMeKTjUIqEotjfQi2NeRjPWgfASK8ZvvHJiO1wOlGEXqD2++ypQqWITGvrnlVWMn2sj7m
CBV4+nmgdDEk4ULn9MmUvXVzkCESxAXhj4umX6A8mt1QJe7DjMAvxAdd7AdRQFo3RRaK0tieKj13
w+S7a9fbw1at6Q4Hl3HdbrPKnAHWF+jzNQ+LX/peApqHBrnqQbmseF43kmBOYi2DkRyg45bb8lTF
mXkiM4YW33F+r3rxrZc5dIskiuuE3uRQFMjZm1K/6xkIn1AhYL+0L6pQr/NcNy9JsxyRWWq16K5N
M1zbBQdgvvyx3PIVr4zmq1GIYPSgpCuOMsew53P6CRAj7pWdoSybb2J2JzYPiBffmjkb7lQXcIgk
J9GZ3Rb0cXFN4WaCtMoYErJmO6NQ3Y5q6QJ+dUMz8r3dFa6vK3ps5tZEArfN97NWir2uhWU8bZeN
YpBrbarnDBXwYSx/uYQCohjvP0o7QZ6eo6kzZmN7JtBqPy0kMI5Wqe16YxuvawUgMrU9AEt7X7f2
uosNeJnZuW74I+670v1BKi3Rh4VgEUiKqPSwZeZDt4AkZQbowS0u8HExeHnoZjO+gIaQeuUVTx6X
UC+umoeyKjkbquRZL7UEI7O37pD7wVPZeMvmizs61XkDbUmEmXO1sW5H4vygLwxnyjU/CptA3Jj4
gcehjt8NyxvDr+GZ2mft/utmKs2Lh3HuWJo/Gx1ZOGOA8TJoLgUteeaBcgGL8sS94wgjED6WFiI0
t7sbN4OGjzm/Kwaer8Z1p13aCyeQNjwYSoLxLDdjep6sUg9JdPuGx1fBOsTj89dN5piwZdl5ngbv
ImRlXsvZeIbWes8NIR8Sq3JDILFhb25ZhMVpeKgcEwQmtZxIW8o26sxqftrWM9GTw2O66vD/Kr9L
KqyENYf11c7RxKYi8Er+baxpKFyr0QuLfGZsFcQoVLJ1wKO4wQO87XLPTkJ75UrCGgZLZtnzJb5J
PXu3qbj2odZKCN0jKBzgwxlQZzBt5Vn6kfAInS1baYh7tQSb0NSFJqr449dXxbgdMsNbn10ChB7Q
n318fZfdVOYefu2m4QYrXMlL2CGqUtdYFOqatbsiqU1+PnfMmASimpfzFFvlRcvmEkN2hTXuphbP
L8btE1+f7eJb3OzXd7Wmbu10twaf+9f3Iz3ky1/3//oebDi3UGQj+vrcX1/++p///jcZQhGIZg0G
lZ/igBqeia7jhcHg1Q2kzTW3m6+7ZN5hUSvqrgsR/xXB11e+vifNN3QB//wmQrf/+tcjb1vYXaDI
2x+pbS4mkGS984qSVNCvz1UbeZxu7fz1heHZ0mNyp+VUP2Dnjs+pUd/lRlE/fN2IgcLGRaqUIrcV
nNMdXqua0M0sU6jNuTcVhnxx131rDxLZQ3WRQFwvraXGVweFRYoBWE8d5ynLbPc5IdJztVzz8eue
Xqn1hjfOh6+7Juf30a5Nz09u30tp1vpcD36RsT4t/Cgm0XK48E5BFO3G7k+gL2q0pidn09Igr4+J
jjAbbUKw8GpQDQEAhYdADdTqe7eS09jJZzWaj2nKyZMnZs8AvCGM1cfdkmg/JwOHWNkjpdaujt5/
x7V4YeEnihGgGjYLHCy95jP8e+LfnK6Da/9eTYxB6FVbYOqaE5cIwQGlglKQ4RaygKMbO+jTNex7
0KcYwrOKfCPMbAO/peYQCrUV+XFSSMzUiB8J7d6xFTrsqFjtSB+qI3J/Se6fh4Z2FM5u0Qm5TP+D
vfPokRzJtvRfeeg9C2bUBKZn4e6kq/DQKmNDhCRp1Fr8+vcxu+e1wOvB9G6AmUVVoaoiM90pzK6d
e853i+vQ0Oa9oONdJI/wvg0fYxhc7QpTslrEK6Mrf/qsZMXsyXP29VVqDR1LrjltMIidSVThfRu9
h8ylI1DkLAlRN4JoqN0Da/TY6IvvdJ3tM07iFiOCRVtHPKD/iq69Z9c59tb4AsbuC0Xiw0xqxNyE
GJ6OHxl283EqXR/wBqKlCK9Ene21jihSai+zH8/pKSaRwokddisnQPxR/bm2gJ8zc34bLiNdGaWH
58aAnZC6k58I9f679JELSVBdtDAzszeXhD8++RHEoQZeFeu4n0WN2ngd8d/KellKigiNkrfvsaMw
W733wxRj8/SVTdrrEHLeAcuSh8tbOAlfWLE/GqQPPfnLKMTXMkB+uZ0ldjWFWdED3ynByzMVh7Z7
unzrqvzWkuHLrpon2WIFS8obS/bfuqMFXUPd3nnlEyLoL0gN56UE7YJXlhw90FGSRvdWNGQHj/Kb
ZoxxjSBb0CDghTXn9Ji7QDTDApd0NdXrqopzkKfa6CfCU8kXYQ+Nx9Y5KIHbG3eOrHlDunhWwdDU
31T8+NydK/66XyKUFcvyMK32r8vSvqaMXqwjgRM0ZpZjimtotggeRTKxjhYVvRhZBQqTdGTSMQAl
uc90SJoixOuD9n+zqJIkgfiIuvJtsWGaiRqRgMwX4Uc7elFeZYM+NrgY/RDkj6BFe87EtRtYCwZg
bTiPHGvwG/dukPekHCCUZNQPHWkgJ/7JNQ8rXgGRquc1rHoX50j9jdoF0oBZ15x0i9qvlPNL2Mkl
9FAHWtOZt3K22RnTPvD6e0dbipe83hXSoEknwy9I2a/J3N82bT3tWNmPWe7Q+YseiREDchh7cgdN
xletw8DC57/ttfaczq69jdP4Ru+dzndESwDI5U3KW/Ghd5S31bSt2vmkdaV9K+blQF+Q+yQkiJRU
v/CU/si6OWkVjSzSCo2fWXkIRwgVriQ51BkE3Rmi2WsN0pTGFJv0sxJajWAV2IOzBGmxwyM2+5nK
dsMibrL0VtB1DeL8F3XuT+1Z9c4qvfssPMSubt5VRKA6Rc4kjCmN56bQ4DBlT3EN39qlZZz0lLkc
B/GyRPp21vAAuGnPiPu5eWyUmZ01o7tZ8COiAGgXDCVYU0K9fsFK5RuLejLwDe6qcl4r99i+Ng+u
TCd0Hftr5vWDD2Fva6Q0OBLxQS/q6Jwt+DpzA5dWcTO3nH4AF0V7rbQJl2vnpM4x/q7tqMQFZuH0
4ha/jLMvpurHjWg/xx71VtbqFO6YwZ3IeCY4tJFkavw80zXeZVxZ3ujdsEaPSEsN3yxnPmyS2/vK
cTC5NPGaUkhK882zdEy3hRvfYau4AVLIU5W4CIc64XjTLO+anKPforX3abEUFCl0XbWdmWv8b5BI
ADeLBev7qQqRjSc9u+Kgpgdm0dAsVE0cTOOv3MrvM8bKvHhDe9VPbBtEhJ5FZj0MkKJ3ONN9rwNf
EyPXbgnAN/t4IvG05pNp2+kMSIjqQPduLYTswYmdnTSArntmliKuVj+1WpBOYN7RvHZp7sMJldaj
VWkckFV5P496sstw6vj5WGBwJWZSp7ympUNQbekxvOvVs47JNSXBdKqEb9jLK6Yb2Fwhpiqrnnya
8OO2K5JrpIe3lv8CtXoowKhgk3S11tx3Te8bYwE5GRfqXeygrLW88sPYBW03OHDT2SOX1Dt4JVli
r2UZzfMUhjS5ykl7VkA2TqO0FQaP8UZY9WMak7RPQXcivS3PY/uQgtClS+4Vgaz0TbOmo+2W7aOW
R/rC1sW0OTMQ8vT7qBy2s5jl6pMptzYV/hKbO61K9GPPYFw11rQ4B/YrIZG2qPyRqDWy5NWAulaJ
e2XbT21v7HIeZUA/GS+MQCPB5rHRTbCvk7Avk+XE16JqH5fEfEHBdfYNTEoEfUV9ZnjxBpWQ3X0l
JC+y42hc3yxe+4SXstlJENqsmB3plnzrdqR6IDYc4sJFe3XEca6VvulSRiWnyweDvogSxdZR65lZ
NntuGchkYhVGs4tc4MRGGjPvY6QTLrPb1p4fOp1MRmrrd4qwAWR0KUBy7Oy+NYJa4QSUde4dNNt5
zPNgpk1315X6eerFgxhdoNXq6CiFhS4W2B9lG8Q2d6k3ARF6DSDCEdqaqZOMMqoYsPVUXnVL9OLl
2nOnCPkqG/eDmF4ceuBbQGcvhea9IbJp2zJNHif8/UHS2+ZRNC+mNpi7IoFwm8LAnVP7A8UVB4pW
n02bi2+o9BQO470zjfUh9qwN/qSmuc7W3xj1cIP+QYxQUtVoCvlLWjFsToaUZbw0Nichku1iL3pV
bsPCfZJqzVHO5i9LcBDgxQtry9upHsMvk2KIqA4HVYm7LOxJ7BjOvAGn/7F6ZftJ54wO/QzzBj+b
2a92rX8NYdpuItEdiVDGe3s95Zd1fOmb9r4ehI8GCvVsOg9F5F3FufoaV1dV1cg7exZPnr5iCUjB
kRggzUzr3wkkPI5NY9M9sN1j40323eT2/hytqgqu7Mx7zhMO+g5rfNlDufHetIxNLTSm3TiYq/ch
ybYqlWxBS1A7Geq76G+HEsFBoJkUicrR+vGDaTw6B9vwnggZoS5vkKRgOUzdF8n0fBN6OvJdPP1K
i1ZcltR5t+3405gBFslzaS9vWiFp5zY6/WD14pBL21aL3EMVuxEL1X9i8cDPbXNTdNh8+tj+5GSQ
bO1zGZt4CT1t3tWwV5zJ+Ko0TTGBh4kiUwilmqefRYREGczTX+3oIbXIt2bQpp1RCtyuqXNUjehP
Zr/28McUDPKgwOURLsN08YikjQ7NUp/Fup+73mdqVxjimjuDBhQYxG1azXcU1oSmtPTgVpQGWf0E
uYJHbkG9UyXaYjt5P2jHeZDAHjx3W7Za7YQnMj2ZxVvjgdsKa1vbtVGlbuYo3FcDe4XghLozFw4e
zhTjcl+ZJnqa3rjartcsaCKFuJlzRJ+Fr1JPxgstRrpJ2louR2z3tkM3JtBbfNeZrf0ske1iH7bP
KRrQbnFZo0GuCAx1BqGLduCcGlpsa3A/Ey8NdDYwBksELGAdr2kjtqamLlJOxRn64AEGf+EXutMH
dVluki/bbuZLPcTfo1t2dyI6V6MJirQlWBkl6x3Cz8u58Ko2SdrWIHF35sfkPTfJKh3pLdw925+a
hiI3lRM24v6DDAiQfAMkgclRoFvPU/HaICgLPFfYPfAh6S3dwpNICUVOOEqNsFH4XCroU2iHuJff
kSusjZUh4ZvinvGSPK/ZaBwTlMiNoDgC5E5g06n3aT3Tepi75dxk6UUNGDsZeZqycRH+zLUQdslc
bO0qTnfkeoJYrLYVvYywAs7xFh+oTRqOUKQnW31LkJrGhgHuQRVXM6A9RsrhYUj75C2U/TEvjeRU
ZjGmJ6KQYdefmipZ7W55TnCDxcOBP51oPQ9/SeesHAZMMsCwmsLjT8quM3e4/H5+HV3QMUTrJfSB
Iy5jg6nkj6h+uYnFLAcqQG1mxLlmiHqfWd1Th+QDezU66p7zoY/hYwXIyI/U+FQuvKtukbe7cDLv
k2iUQEHASyr9CJmVAUjgpngDBFHoWNwvVnpHIjA8AOXpdnnhfESz95QpDWnaYnYB3J3E6Jg9rF3N
grp2TneJmT7OqYPjNWydXbioVwXNacs1Sra5GyFAVUm3kTlo7Tix3vOw+YaUca1V3UdrlcatXkIR
m5pa7KaS2RcZKuow9FCD4Ct5yWOCm9unp8x4Hts7gBExhJFdJyOCqFH/eLixtyrUd/GQ78nWszWz
VOgJJi051neOuKrrbDlUbp2Q/F8e67rjbQDb0KvoCx9kfR2PtT95xmfVdO2Wk1x1lB+jUu9Vt3ws
A8x1b6mTbTOoXxwqza2O8xKmYE9OlBBSbmhEODkC3xRoGYvWvXDG/jCIHtDYnne2bsGP84Sxb8rh
HbMAgqadb8C8JNfI1hvLFMZRlzLZdSb3L7TmemsmCLoNJ5rtZGSXIoGwYa2G7kkM3un33wb2sNB2
gQFFZHSW+mR4bhcs6pktH4f2yHFQ5fIBFAi6Gh1PaJ32fiwFlr8+uqli8brYDs34Jt075vLRh5va
Vpc5Eukpybo314jO9eiKUz6CkJm1gOj+LzVAR9KqcNemfAHarp+ABi4qn7Vjs+icIskNaH17FxVz
FsQWQ4hK1k1v6txt4hjLMaF9t2DNIo57KBkv2zek2oyQR0RFHsqCF73O8WTsRVtpB4cJU7kDXjGO
k71OrGY/DuWDZziBi8Fu37viC5ngYCL5bAq9e4rkxG4saAs7k7UV3XqbOm3HsnvjcrpjZ0c+sORy
ERLmhKbZV26LIT0z944tOTzCWvQW2K9FVB+FNr6ktKM8xmlvxtx8A3aRbV1VPKX0d2DuRfu4gyob
NqQ/y7Y5jdhybaNNfLdapW8zfm2mJw1Zh+i+im+TmG6eR8Cr5/jHCZHo8GiM9+AoiOcU4bIVx9we
7pdl/ClouvWcyX18rF+NM1wD2cK1W0GX9DieFCXtc2L5475sOPflSUkIUrfJWFNrOKwUY25nW8F8
BDzyMEE5vwd9XOLQLLGkS56sMCzP0cDgGcdiG9dI4oD3QtslCOvJ4TDJ6tO2FnFIB2ysCxyVKNY4
GejfjcfgOxoFQO5s65BLITeR1SS7qa3feiPCqTp1cBr4zovMbmovI5XY4ZbxHFoxDvnCzgZVUYdH
NWl8zt5DWPFYUlL3OgZpvYsn8KCNJy+LwuYvB/yWhURDtUOYWKzfGz1civdxpC19M45l82qsPhQ2
U8LftElGd/CF1h+qUkUgDArhMxriQaKVwliswQ6dGy1zMCc6DPuBO+0NjdyFCGU7OvIoWUVWbwf3
Jh1qsu5bY+x1nyDMe5KyqTzIqH1OOJke6ZNitRSICREdyatC/gzsFb5V2q8ZkLM5Hp7igUo3JSrT
2NN9HbE712mBL5VwU9Wz/1kLUDXCQF0sFXlyXKUTtgnX0s9C9p/2aDW7SP8YzWjl64N0hzgZ7XMY
t5tybN/rtmaqcSvPLCYMfbGeloq5C7hEzuHE0T2r4XqzbrCz5RzV2RKfXDc/O0DCF4nwOXLIsMkU
IU/tFAYHZuW5aYAr5SqNI4E5AsdjbqMeehzUqxhjOpRM9ypHfJkmTEkixRCre8O+dASogxQjnw3J
dh4g3FYCJ6aJwdDTvfi4WGuMtrzXiyi7asvulzfFcPFyzz6JiDJWgBKZdD32s5yMQ1KVxOXdwyAx
0Grp0G7RuOCYV1H8Wrash+mV6VaYBjLywZaCGD5U4L/M6FQo1BNLm7C60OpsqTe2TtGfONkqMsKj
S3QIHB4i723WjMmVol7naIGlU4x4bFNqfjUbzlY3h8fWSSPIKhrQ3E5DonQ5U9djcdEj8vqxUg9z
K9eMk+Xb9NMOTB99TlsF8a3KPpK8U9sBT8g0z3TX++TCWfguShbNZ9Pj6AloeCv6mg5bUGpABwbw
CvRVUriKzpWJM2Ow2peaowjcTbt0kGl0O9/CtjzYZf1keH6ZMyetMpAxDRpx2IFy46RK8k3uxJcf
KP5m15spKrSAyBDMFmhPm9mLSWmpH6V595qWzg9GlQZ5TJAkdIwBgs0S5IBW/VDzFtb4rvRJ+mM1
M1a/EzUpit92yPt6E+dDd4mq4i3nFLYRHufjxcbanJlDtBVeGAd6d3YBDByiQVz6eXjpC+CwtRfu
NVG2ftt9Z6OseFJA00w0Pz3t3k5dnl8akxOHuE2YMVUs1YuzNUoSg3pqUkzYvqcZ9dZSJlDAAWUb
V/lNmdgfQwYNiC3ODXo6jdQ2LXNzODfSr4ha33S1s24s2qFxaoCvYENFnW/x6D0aU2YG7kRWVIOm
FDn8LqPXaBQ2KsBtr7IlO9tKHq1pqfYcBRBbZQwXr6cZsFAcaDR8Eg3fdxv1jKFs8OGr4hpnzTmG
InuIlMPRGSvOnFIRlZOJR4RGPZBOm6Z7qoiSOPeGbYy+EOpBVSyJTErqmfjYBtJyzBvetDcnqSAH
GDq3O2II9bCg8gmMdZVJ45kwiE3OZuxo1XBaxbtN99QEqan37iF1IF2uiXLLyblxnmvvPaaNbIzy
V1VaxxYojS8y/WfUxLakDN0hn0DW64kZZzY07JT5bhckFuOQjvJmSIosmFMGNsV9rYLCVLgbadFZ
efQ1Lc4QLKl7GBkHtKmnMsEqEb0wG+Qt5aDhK8rVXaLRSNYBAVRtunMSJAitM3+KuRiDZTZt5o5W
KMByPqf6kPtDJnk2DOsrz7JgSlCRaCgKfUkOeXrXkN+4wgjpm3bY7Y1c4oYjwgv6xkuvecu+emM5
KUaobSQM+G1RMfgiTHvOf44M9yFLCL1eyjA7PYdRejMqNNEpt4LCsDxfjhq6nCa/DRRRFES1Y9Fr
fDmZIUvmrbSBNPaQTN0khaxjWliDctZC1yChWhl44JcO8IO4x/6E78+Ettq0p2pgl2nA56yeq9vJ
LodAxhEQF63a16O1KWxyTHnSsBPg9trEERoofh2opiXaQl7b9snStNvMCOYe7lmcClI0oX07mOLg
TILIGnH1QgltR7lf7aZxhsTQpC8lIGBzQD0S/NGGhZkQ/aE9jG1zB8mpTRr8nQVnB2wMOAtZxzec
9DKFdG0M6rkcxaUgCaQtECiyhZz0bCZ3llYdwNfTww5rJhDOcfUQauPKptkvIc2oOZzJVQz6a8i0
2gnvkBGC+ct057FfSKGF3lu7REDhEg8FBZQaClJp1scuHchkmXB2HNuB/MLEQTUJ1mb9iYE+64AI
gMda2R61KQk8GlqnhcwXlzjkSKRT/Zu9dgHlDiZrGUAALu2mnMCAlC3T/7pe7OrYjTgaea/LdMwm
9VPXy7PtFeO+w0lQQcBmX+ZkZBeKcWqp58eJKjkRqYc4rMns9ZN2zLXuzODCTd8O8rAUpNro5NxD
kYf32oft3ugYAhLH5q/IcCk+gQrm6YeRymVHYXhrGNTFvZMxkk3AgqlGphMIi8BE/Tj2DCco2ndr
1n+Z/SvDfnm4OwyBBj1rzu8riCHP7+uZUTyRTp9AW5Ez4VBfvOWtpbyCryG8PaCoQKJ9HcLJ+ap0
wn9rRNdOSCcY2cNgVO8Fjjmtro4sP0z/ELIOGockdSOFsevm9LaPHbqPmCN8ZyiQP7w2aKj70gGS
leocPIZDOR4hOQaGAyA4yuSzoV05VTLuExuBxLW6H0np6dW6OhKX3zeYQmY4fkQQUB4aiWsfgmvC
mWBtQrtt7PP8qYPDIW4rB/GeT9lDMXop0ETEaoEWR3CE6XcV8g3t2iOv8lgzP9KOeYAbsVde3j7E
tYYTZDKIPBfccugcJJ9Ff6AOrNkETy46Os/HQBMFD0mfuAMNzds2y7E1hAgqrh1uNZRH4Q5fv+kK
XBgc3DchwLl9CbKLaCKZZ6TGOL3OdeYC6qzRZbm8TQ77U2M+dOxcwLx04JiUGQ4mcvCy5GS9XKAN
ESzZ2X7stC84WailrCLZt8BL2LvToKcpDCv797yvZQMB4K0npQcBLsbbg191M1vLFhK/G0R5Qd6o
bu8aBhkvjDS9ZJN+1RPwaUhDn2aFV8Ataos3mDR+l274E5/ScaArmQ730iqedMLDm9YdT053ZTB6
eJvUaXZyje61aZPsunbsB6U3QSwp6KLRg3Yd07D4bJexDRwO8RAsxvHAsfRKZor+30UjUrtb6Ixv
VcvaLhzjENr5vZhiXthoPzPZfTN4+IZDR3+rC0K3lZoDa2LwVxXHl3nZ5Uhtek1pU7H9bNqTZhm8
7DGAptmrjrMXkoedrPzsWeyPKLhXrSa0k1fJBtGw/A0dmwv5XfQ7d6KIYXDCvtKKuwTr557hXtaR
4Ykk4TG4gpG5j5Oa0wwCFzAFokJxcXTSEYs6/APAqX2FU3Y+lWWyGgytQ6ejm8n8QbnUfJgdTvgo
fgxFXI1enR042HT2THAFngde7N4utKt+QGCHD/VSuzR4Yvr826nnDJI0M+S+sWN2M0m5HkJ9m2El
g+dCwcp22WqW3+GRpwHDXx7mpbAJoQ2weTYRETmNAgzcJmZnHQYlNvDZhFUHpwuF2Bsf4qq91Zb6
QZewV6RhfpI6DvS8TXZeNZ9lOd3nRJpzI6G37/ZsBV7/1s8cMkPD51yOOayzPpuwfSTW9zx7Q+bT
mPMtfaDhxZGLMzxWwGpHpjihBCScKGk1MPz5CLsU4gscpdLu7pZ4uQJSWWJJg96UC3ILtFGOmeF+
hMie9npKnCsL3QnpAYjBxZzY8eKJVyiB66miGPQfq80we4+pbKRPnHLfGbB/ASVu6WpS+eA0RFQx
i5p9D9uUVklYTYRTN7IRJBXBSG0WA96QXehraV4d7QoXFInaAY6J6yGXTiO9FZjztaeAnPTjo+pf
jVIn7i6tbh8Z5fdkuK2v9UyTYTLskjb6NVnWpQFOQVs537XxvM1mpCRuVe7i4DSeCDlCjSZ/q8ya
uXmK82zP0ChY8JQ0FPhOt2CrtdpzrrIvMMwMlYvWs6VkyMZMeyyCuYOr+KMdjsSksw3MODbkdNTh
ekzWDrATVNTxBQNnf1713oQ2dhgyYqkbus8ZK9ymCfvON0E6sNomTHye9VfDHvaZHo0+s7pN2qeI
GIKocrCuNdPvrqCWwuiD2n3KhH41hA4n9lHt9NyotvAEFupFWgF6M+212PpqLO8OTfQuU4pOnCX3
daECVwdhkpD9wJ/81/ms/9aEpv8Xo1XrwKx/nazalbjFk89/mOS0/oq/RKs0W/6hmwxzci2sqRYE
PII9fx3lxP8yHaY12URFiV7xKv9XvEpaf9CtoexwXUNKCix+VVv2XfznP/G/dOFgLHBdgPamzgCo
//k/yLZF3+XtXxJU7T/9+38wNpwJS0XX/vlPlrMGh/6WtMIEIi1p2szg5hMaDm7efwwWFakHV99e
6t2Mj3EqBT7qad+L+Tzg56LDSZGtTpk2YBOaz1E0n4Eg70Ust2bvXGex9lIgkM5Iu+mPZEmQ6h1n
xWkxrIPNQYbK0jcY3hurjgYWP8ZvRoAnqDm71uZrnKcXAbXQyrtg9syDBXe2q+lt1tN+nuezPs5k
JhB/yGlw4j/ZUtzaZktg3Lle/7l+ZjPf9dFrqLfMOQIxa96R+mDy64Ap17k2HefajXChFHgnPY4w
Ca4mOyVLwzBAWNUOnv8CgAh1FQiPILMav2Wy6nodEk7GnXGb0I7NCRvRroFrhV4LJRwMzMgnGpXc
rr+qbbtgvSLrp0HF3XnLSivni4MBKuIuYDjS3pDXo8EqlPfB+p9K8O9G3KHL8jMki/aeXM6AxJGo
2SP0jypmzAdenWjugpC0cW5lP30xnzkSG+50Nahpr8suIODLtO9lD9uSaUYCt11P2AQcFmsINs2V
ClYMjyF3kXPdPmJtXD+f3q/jRl3sR0yZoCe29HwXG7UjAV2/PI4VVbfW7VTEjVbTJ3LtYXFaqIn1
Zv2aueLwy5a9cPZ182HnpV2QDBguax4SHpD16zZACJXzY+VU4lxqkAeBa/F8xSygUqd5geDCoyH7
NlivQNZjh1yvIAs9it9p4VgIhdbWGIfMCaLJOIEzcgGz6G69s+sHZRjTYf366x1cLwHtsN+PL9MY
VgvB7y+63qBWONcVmqxXA6SqxS22n9P6CK83zTG4jFG3bY1Ty9CpzObwwZcV3Or1x37/Nn0HPKSF
hwj7kKqrLEyUKQjWA4lxSlRXex7o1Vczl5AfW2+KxK4Z2Z+DagFVgPrn+3ZoqYVWU8RTWzrm9XrJ
xtm5bjS+f8v7FtZBkjHYlTEGkXYtSnWqyb2XbJB5xKzi9KOA/l/YgtkunBnz9/WjTbww+I0269VZ
H7ff3xzaIBm4s6mnlxGjaUvCInM7avR5X7SoevQuKU4CwgZsZ13Q1I1vyWE3aocC/5zTyq3O1mwN
7e5t/dkSkWV9TNZ720wfiE30zH6/NZj8D1VBFcGTkitxW/CTaYUznUfQpcnWprxdmXWxF1qCWXdr
wXPwzPRkm9bv+7FeZIlgPtAKTOo68LiXHuFhE9ltTa79/oToxh7qg+f1jwbzmtNkuu/0cb8wQGQy
YUNBAe/wR3b9cPazpKM+Z44BlyVJqOq4m+uHGisu4NzvGtAbNR9qvQ/r3XMIA+jUEdEVU3p3NhfO
nu1r4SSn9cKsXzicOvQ4dVq/pswbf9bt6/UiF5LOZdX6pQtXtdq1Q/K9fhPFH0hf6Lx+QhU3/tBk
7z3DRTTPODBu6dmaG4p2XkM9OUFe4gUAmpu8a7WJaJz9eIt1V0WP9TCdR294XOA/5dz0gdd6/ZU5
d08jtbP+ExCeL62XjuBDrMzrmodPsxirJGt/favWK7E+ILlog/V3/31beNMargLmn0vVijPoqMM0
UsIho7R8YIfFxmUNOhEq2KM2AXw6Sl4pBc8B5BcAdVDAbvrOiIFzHl3nFqawNjlh6LhEvIlK1D7V
o09ii7bPx/qkLhUAft5rF2Mt4uY8wuVfs4nZZ5WB1J3GbcFaZPJYMDJsN2XzOee6toLPw+pm8AAL
PjPitpNmZ8l7ZbJuZ44CiMSVYEFZNwuP21DzDPfoSnEI4581Um/zS8Ztw4bgd6ZxoJd8ahicMxEg
1M3Fr+4yXH8lK6zOOqBp09nl5fbi/LR+mGV9LvnitcHb0jU0Me8Gnpb1x2wUCrpzt+s/1z9AL60D
uqOfWzezme8HbL5ONt33Wf4OVeJ6/V2gvZ1qmtbYC2HDrPQrZgvwtYW1nOPBfK2z4bFkZrMsjH03
lAg/JnYcFszQfsUm8Sn57dfLYUbxD6hRXw3GIY6SM/rnqn+J5TxPzmstxzMhN9xS6Qk3VuXOB7sB
3k8Tcf3FcrIPnWlfr1+TkXqY/KCOAxic4lOSGgfhMpyQz7c+aeu/r7ejktOj2Q6PA4zGujwwWOOx
beZbOchzMU3PJTVC1KC+A3VLUpCp6rJe4YzzVzN1jyYryvrtM6AHkhYZh5Fd0UPh4QM067q7Ct31
OtzDPFAGo35zcXOLpuJp4IQWWeqyPrdhnZyiteRmVx7Iw8YuI1URxdfoLysEZdVBc62dAI06ecut
rmUXOKn3OgXF/4cKFF3SzY9z9f3nP32WfUG37/47Ssri7xkBpi4s6sV/Xfzuy+y9+I/DNwmNrv1v
fuV/8QWYO2oKYVrS5lS5htv/yhew/qCIXYtPYThSeMbfppkaxh8GzRLp6aZpuObvwvmvJbCxUgkc
izLY+l9cgn8qef93JTCkg38ogYlAeYLRqBbNITJ/piP/aUAu8/j60U48QR5BZYcCzo8NAJupMzhL
qmq6xIIeYYOE2+AXcfss25a9fjH6nui9Fd80ooUmSWe/dPQnN1+eQ1xem9hEN9GIgifMlaYti+14
1BF5SKesToiOaKLdL9dxH+6j1RJTGCZigKpMbH5E8rjeV8mcEyAO52cq2VMHPVma5U00tdekj0+a
6M609i6llzBVpuJNb9AuZMTsgVJd6Pq8ujojSb2RUZURtiD4eAzJQTaqRYJnggKTV9FaSH3ZxTk1
quRXabcLyhdTvMwlolUCirk7o+nMGri30O9okzZbmU2gMB2rZqyoZWLajsj5vlRMjnlIS6nDaeun
7E5Ntht0Udcec3OkHKoKC1l4NGHN2kX+TeoIHKuyY4K/pXeCVA2FCtsKN2Ad0FRiT8YCRRWujGMz
gyCnXCbeVXfmSemV3NBX6UilGdONGhVCezITFenlF7PJfNur7milOAfMoh6kI/qlA2SsTb+6CEyh
iAi1mNwZ8PHoFHNywPKFM0RMDLlhgNDYfmfJyHy0+mFkNhEVgLdxM/nYDu6MmhHJXQasbDuX2kOu
MFrgXYmI4Vc3RWn8woANOLBvK4EyP5MOYYBHgqJQYowZKJwYFDGX6d6223czoreDpvLRjAJ+AsOJ
VhWCBJxO/2NshK8vTLvAKk6fIuoRd9oInea3ETMtTpqtYj/CN73H1I+xXNK8i3ulghmd4uyZeXHX
2k7/UGlj+yjBIU4hIfWEdnY97pbY3vUZ8fqhdsOgRyrelmKda2OQi+qoVxqbsQVm7pGur7WPf38l
/T9jr/z3SsP/hVOepcN68q+XyOvv6j37+6Xx98//ZWF0Xc7yuuE4hvRY7H4vf39ZGF3xhyDjKmyd
3LQA+sEs57+iVwzxh2kYBisqP8DckhUF8teFUbf/YPaJIcCHGLqhm7r+72gDjrfOL/+bNqDpgEY4
IJvrev33sBGl5TOhINUcKOCbuzav+5s4DvPj2FS8uEKnbCVuMzD7cnQG+YzP2EVkbFptL9LCgEIg
QAcy6zw8JPGc+PQH7KCuuvoqzxN7l1pz+sFheDi4uNJoD2BN/s6wnvkC2R5UbM9U3xpjJYw/55Np
EeLAxNz2mrR1SmKp019o45UXUzJOWu/H6eLmYfTA1JXFjxYpvlOARjtlzg1HI5E6B6NM0jtP5Mmp
wVBBjqsEhxBVTKHY5I2V3Xq2Iz8LeAA7grjZx4Ia/ktXaYNeWRr2buxyl9Ia+DyHf5vYs9toBQZS
w/xP6s5sOW4k27K/0h/QKIM7Rn+NORgcQ6RI6gVGURLmGXAMX38XsrJuS2yxWJlmbdb3rVJlZDAw
HHc/Z++1Lwqpqgs3reUJL2H/OEQie6gZduBqZ2QSrm1bQEDmC7BbqTNPnyV0XLwmfWQ8y7wpIZQy
V62ZKjJInZ2eVmiLboOohMI7+/RQxhVdyvChz70sX5N/g3TIjqz5iy677pTnBBuDps7jp8BL0fOb
9Hn29O7jc6y9/JH4mUbgmMYBmNgYuNO5My8F5OlyHRpSrmMO69tMS+O2T7U4osrwH0tb1F+msQrj
Vaxonq5YtTNQ12whCSi04h4CsO2R1iOWyZg3IbXvy5aYyL40v4SKHs1KlpG/VkxjzzoaGYlmJubN
qRtTIAtaptPWzTOP1Ki0G8sVEGDgCzIE2oZrLhcvtS+Zj0yh6siK04z3Bzlkj3jt+nPaFc0dgdPI
c2cBBGENCpVVKCYkKs4GHLJdOsl90ujmsiKKz8PiUxmk+zFHYOpbMpCWHBEuPFUydxT2UG4zyypR
yUCxgv4XR01LiqEm04NWnrlOlVJPOWPOddzV3vc6zBflTjkxeoIETdkP2G7D+kP3n1PBR/NH2XLd
aWYrdx8Iy7pJuuWU7heOQxwxANx1roJgj++lOblpBa9vqgbva12V9lPMT10lkWq/pkOAa0fFTo43
tEu9dTfIFr8m6KKTZTdYxCDIc25FuIuaOYyNLS13wUkfC7W9zquxOtqN5R2bqmkq+uIEL9I8Ck4j
TXmmJ0xTEbgOlsi2UToNu8yq9SNMAKPc1VaHrDo2QzQ/s+uycwGNtCMswMSOCF1sl0ivRmXR0PBc
AwK3H71mRlTvVA5yjTQkLWDdNwutTDV9Wu3ygRiLAADzs8+doONkwzOc+Z93pZ2EoJ0I5z2RwV2L
OxxgKK3jsb5pBse5zxIkCwoDWXzqmlxdj4FtV9vUboae9lyRxox6QqQDWTF0P7xGFtumiXoCLYUi
LBjTs2fvjV5JvEHorZh1hlJjs2QCWGxNvyi/DXOni509xmJXdt54r3TkflPtLJ1jyTaHPUjhkphL
lER7kTZ+AnlG025356QZdkTNo+irJmJ6tqMOUVnHGQo+xusK5EpE+MDad6FzWqBX4ajho5/XCWZf
XItj1H8nuAq5wJIh+0J8+/BQYMli75XnR0M5xXXtwqZGtCHdswPs8VMOknQgjdGJoHnU5fcwShF3
aKMibDUf3Qs8qw0TzghdFze6hCFUY/eii1TGN8Zk+Ol2JhIwOqK1J6XMD6AdoXTkT3IaeMQbzLrN
PTn35ffY7JqnzvL9u9AKrVOC/+YVYkP+uaOL98r2vWQPU/TuvA4tI3dRIun5VBOzUoIpMSVIolrP
Au2THi9dxzOKvW0PzLLLAFIqchOX/l7Pfh+cvdTIG+dwnl9FrrVxRD5gP/p2Ik46r0kXZVn0blg5
zCujsQDst4A4CwtlHuh+DRTfaSoqhetUOV4DZtbHyTPGlzC36UUZQSXgHEqIWmxW424g5MUhFBnk
b3hCR1CH2AJ8RGxcx3lmmtzqU5/oNlqBpxScS9FJsWUzYP9v8FEynw0BGR2ZOFfk/Y0J+T9+Vjyn
pAkuc30FfMNNFIa9QhOe65o1AQcBaMpsG9o8S+gwRbyvUtcy9hZaHnMV45kHXUBubU/zNrGBjEOe
oZCWyPKeeiiVX8AMF1uNy20z502zEFnTxzrrDfxHodx2XeR9JWu2fQnZAz+7pVtiVrEG8tMgjoNi
JEjqhew8/YnpEtqsSLNGoCZqK3vVKNrswKNmGPMybp1nKA3FVxha1IoBGgXgnDoOviZTYcvr2k+y
Ca1KM37TfcYb1IGUIN1Pzt8F8a3Fui4JbuM47u7Sys1/THT8r/xxKO9ra7RQUcXTITNyE1thk40t
kzVfffGYFlw1QVG+OC0c9VXrxs2nuaPKbFSLo2vmkmwYpFgpYmSNU31Ezf0qVOP5K05v4nbok+UE
ZgbYmrO5L9Fxau8xVL17bEzMpSJEghiG7vRAVFj1FQ4BXt7cbhO0CZbNHHGCdFl0plJkgBTVH0nD
TCnzJoJoO2Eu39Ye02my3dHC8BjAzk1Hb0PiQb3XoR3dGOPkfkLJrXYuApBdMZdi8di4+UsCw/Lo
kWCBkR9TfmlBQPLB3X7CbgRNhK++naHAXtLjNK/yLjJuJDkTVELdJzg7jerbZKPaJQ1G0OxtJAaw
JgmvHDeWF0MWptekEplnL9Feuh58Zz6iuiUPTNOljdEXtajSptmqt5A5hl1tNPlT6NYZ8Z9WtcfQ
Io+dRsnhxKN5EXPg3kcKYSyqjYCsEThM41UHwUSuA4manoAmm7s7DkX/GtlTe23RvF6bTpyDp+qL
ByLBNA5i5v4/IHkApNKFz2wgbuc9nJUiQEwRGl9MYXiPaGaG7VjbGcHWsuFgmSrrSN6IPrHAuAfH
NGxgbeFoI4EZovHKiQoATXNri0uCNPG/GmYLHjbMdujo4i9T1BnfiSVDWWyZo0EI+5AcJNAo/JVB
bKHUwObipMl87VQRWiPGXkwhulQ+j7kY70qBbRYBSgksxg1umtBzrst2yvZBCNkqldO49dDt7bJe
pHhujHJvqaG95JqYl2lu+se4JXTVzmHFAF7BhWdF6A5FZqOjsKHJ9GXvfPGmXsGOI3416tVwU1kB
HemqwtRzEo5elDZsZrAISe3UZ23FHB6jhJmWDvqjzRaO4xiq0NKfC1DYfe/c4oidQ3Y4Ear3Dlc6
8Fg/u+GMap8EIslnBaR8ugBwbSaH2Mhjk7D4srjDXWUWj67lR5/jOaP9VppV/iMkyX0vcGUczHKa
sLgI4kv2uhMpbVuh4LEIu9GfpdPbYM2Cifu6wKVX89AjCnTk6NwOXjXNJxSrLCqoWOLokOVdRelj
m09mVeBOxdaeyboYSOi5BEgyrdPSTRDf+IZ50KZoT1PW+fATdXqOo1Zc1xnEQDbJ4RHP/nilgGah
IuhqLGd15evPVVDr45iFwy6MHXxYThdHdy2a8HqlwIzhrkFyufwV2W1AigSYvJjCmJg6CC9tDZNj
PcSjg6V7QO8JQ1krlBABS5gVucOqJ1GdYYZPoj3MFXqXPVSgM21tDvnFKOsDK5PHJhEbjpU1Rfe1
YYcWf3NshDRbbi6cNqHoUqx4TBT6QznRYE1JZP7cV63zyKpOzhNTgOGit3sWyKDtjto0MA67TfDS
drQ2dDNZ674QNdAzt2m/4yKwL+eefunYRPltWLn2Qw5K6owUDEud3cgqJic6s5/8sB2O0URkTe3R
N/VC37gZeEJPxI5bD0mow0UUEJKpldTes6VdzABlL4C8EWwSHGwN4fFWFEZrnuvG7s8qKXkMPYh9
THv8C+XiDcQLg7NGJ+iLkHNielFpGeLfRYZ7K7LCvZ+taH6I2gg9ZkyW3apmY7suJrdHD21w4zXt
prURjxhycpW2D5JlDAjMWGVPwEft89SVxmOzoJyJVpjXhI0tQdoOgWYW+g2cPO702ORFfjnYigml
YQTpqfTgKuSZZWK6TKNLFNmInfG1Ws9m5KvHOS2CvbDaZUluUvccltLrjipyJ2KZvTxGD0Wi7Dp1
y5Q5szOTboRb7F6klHG2EfHRgY9yhBaG/9fwxn7j1SgmOYzG61b5FrmUliJthoyjKc2CO+Yo7f0U
hcEmzbqcRW5yS4xxbvo00kY75hbPxjoR2r+uUgkmHY43PcKqQIGH86ftr2K7Gq5CYYZXNakQFShH
wRNlRTYp40tVg3hX2Yi0LGzGXuQk921vS7bzU+xdSboFLXa+0b60OHydimlMrpj8zFsVIVhzTK8B
XT2lP/yhm45eUw9fA0Owd4tGfWNwKHpxIK6tDU4r2cZqxORvYlF5IEaIzsIo4lJSMpaHF3eYPb4W
HjRk7y3rpzl09E4tHccxM44yfQRLqEIEWqkmc17rFycVGJczgQIrFb5NCzAZnqD9efAbWCXg3qfN
TRQgrb3B3tjTsMMwDOsCiNYeoSFpboaKrr3WsDZ+MhYXSobwmeO5PeiYbPGh9Gj+O2Z7aY9Ex5sN
VYukBg7Pf7139fuu1C9o4f9R0GCIvu+3rq5KNCPfm+al+6V/5fBD/1K3yH8ImhimKUjjNOnj00H6
l7pFInwR0laIX2x67EsT6c8OlnD/4S9dL0QvlumJnztY/F+oiX2XN95b7pFw/0oHSyzCm586WI7j
K4/WGs++x47RM5X8tZMFtDyq5iIdN+j3biQO0nqEJVLGKKjYMVXdrqtgObhqU8/Q9PvPHcYPw7f3
GXSULkOqzju+Ape/k9N08HS0raZHWykwsu1NXg7XHGTp4XCMrdtThf3ImvFaya9zNq018UIwBK80
cHcss9e6QSac+UfPZsidouD2OdZNRFnu/GL6RqNt3+LRgynzOC2cOuy/c0dUlAv7Ayiv35L02Byj
uViYlifC7S/a2aBqiejQxx5ej0OKzMMcQZvmw23EOSGD7+/LU+CH5yIJP1Ve+KPyriKsb8SFhE+Y
2ROkjqTKUktP0tFLaikd+O7YuSFH5tNEtx/8yjTbF241X3NuJd+cSeewGttgG8n5oq3L48wmYmhO
kX3lFu1GTljfsdeSIYG/08KCfxowqTtyuNaCqtFEK63LUzp/Q+C9qVyNCr/HyqZRMERbYeaXEckv
ZGw8pLnxSNLqqViYwEV2Ryv0kxqN+0Gqh0U5XpFSHdveTczlbNPqYKTWVaqH1yZh1tHYGxtbnzeo
S9v74efD1iXZEbHtXZylXxwgFEDlIEYjyqPHtaRTjrHceGnH5l6dMeXckUGxqGteZJHfTeV4zXYT
PQibH/LjWqX2ro7PY4O9osrjZ8NwNtCgP3uRQdIdEuF8upT+8On/Sf35z9rr/4OqlCVcQfv7/Tr1
qaJEZdP/OrZMI7/9Mof882f/Wa4E1cX2lugSF9kbEZt0zv9ZrYQQINCRkPBvNugcGuf/XaxQ6bnU
NvQoAjGeuVS/P9vtdNsl2jxF1C88V2n51l8qVnynn2rVf3fbzTfd9hTnvG+lVo2qmAQc6z4Xxcpi
dlXZig6E2iBtqA1knYn1YPKfP12p2382838WAP4q//s/H8q3+qXFb/Y0J52qPA70jMFybXLR3faT
eKj5VDHbmzGhSd/Et//+44T5zpdcRg2vL+e4CFEliv/dOzLLmpT4QQ7mJ4ywe4xiwAitPZuxk0Sw
GtgMnVqB2Sv45/T+F83jf/IV34x186h30GMrbCKTPoWzQ7gcwz+XOVow72HgnUw17EXmf/Bxy7P5
2/v4dq1xwtAx2PocHQ5TMeks0qk21oDvBnCybG8HMuz96glnkGmEn//mdV3+mJ+ua23lBm7TSh0H
mXz1U3dDYMcF3r+C7+xb0VbGzqYsH+O4/udu6C9f1eUG//SBWc0QwOl7dYS3+xLocNvazgk0I7Kz
CTuCiZUXhXvgfHRVfx3S/+tBtdTyAP/0eSpmA4J+Vh3Hvof6Eh/a4rM/LZZ0E9gncFpXwLdZad6M
BCNg4dt3Y/g0BN2X3kpumTisLFaDMLA/eHHeuc1Y93/9gzJi6psBrPexVfSOvCe/cjkSfG6lt4uK
mdM4kXBor8cqva1L+6PLsLwn//dIzlLer58qNeLQuePhqqcbFlZ0WfmDGalTlrG76I1986Ot/fUo
iNayWwsEj7txbR8XpvXBfX/3e78pUwUSks6yZv+YJmKfg1/Gmwstvtu5GPRqfEBdJ/Yyg04VFLuU
P+uDJ3z5/b/75m8qVRlKSrCVoFWq3Y2vwAlW7V1PH9IP2LJ0N6PBP/MWV0zI61Y95GSdohrCjdrd
1pOiwIgPLsF7j+KbGqZrsPoWZLyjyz1eatiCq6WeJMOCXQgYvX14u39fLpGC/3q7s0K4QM1D8Di5
d9PADbdq6laf3gYJMnC2SksN04NzSwbaR6Vk+d2/u9Bv6lc614JgT+0dLcBXk5CbuqCHWakXmg4I
j+UfNcWawu1yZQl5ODVcabxUH1zdP+Q2v/v8N6XMZADhu2iEjsgcHtyBLnCQ7Srnm+Qxd/z7PK42
JY+ZTWz9onb0ovmECfODx+z366Gl3pS1JjWUKcbJObLl3RS473z/dnm3vEoyUAqggnP8dT7I9Xjv
q75N8+AU73gdIL1jHdinYIqerHC/1BHAjDZ+v8Q9FV34WZoW6PgTo4MNbeOPCvh7L7L/poC5jOCi
WQzd0c7EXpu3QLv3ThMe4ha2GVNavEuAnU4gnTYfvzvvXF//Tf3y2bqXpjd3x1SaKKHUhtbtHljY
Hh/Zxh7Re0PKi1mgP6ga7zzM/ptqZTKWiyCOTMe0Pw9sZxBPbgY+KgzDrR4JM+MgEktYowyiiIDt
oJTZgfvBw/ROyfLflKwc/E8mW0n4Jw9SrdVe9iYt3zn+DM/269/8hm+qUTwNpqqHcfxjBzdPcDKp
iVZAoy6MbzNcyz4l4jJnulXcO1YLBbPZ/vuPfqcOsu39ZUmejKJP28pNLjBwnWBgbkjoO7UK7D97
uYr/7nmH/v1HvfumvClKpDjq1nKa5KI4VkoRcNM8QP0/jHF/m5Qg8YwrZNa3juCZdeVpDi/U8YNP
fqcE+2/K0Yx8Ih9DIzi6dnnLkHZVVD4dMIswEX+jkgpj/0mTBlGeP/jA9x7ZNyXIbvwxds08ONbF
nqrjBKgPHbYv3NJVWZ4jTW5DfI6grcxJePA8729e4z8sQj9tsRLboolcV/Q8MczVT0qFX2nSb5Zr
vJS/aN52bnWe/Ct/njC2kbtamh989jtlYZFS/by76wGbaIcuLakv9dflGFL41ia29O2A+y0OvdOS
Vdc11gdl4Z0n13tThdDLyK6dy+BYaOuP85XgCDA1N6GCeMRDG6UfbhPfeXwWB9fP36yJBktPds9q
2lwwD3ul4bDJZfBQCLFny762q/KCyVD/4YlOLK/Eb9ZP703VydxcTLC+jKOZgCDKU1j8EBqbeSUY
TnjVrYn0iBq0DJGQxuSXRX744Mn9/cmHY/Sv31U75uTXne8fq6fqU/wdNesw4r9YBY/NFVMyBKN/
84PeVB4LPjGxFQbQAXp0frkHLn10NDZWbEe9yVNTeyePQ1BjEHyNFumDj33vyi7//tMLIibV2KUk
PKmejnM7HnzMIaBotnHEDpvz8/yDaeC6CwyOlyQ3R3/3c9+UoJHwj8KylCCfqjsZ8Qwi8QxHBo92
ChhcnGK2tsHk3QRcDSdxV+mEHOeD7/ze8/umGiEJxTeUQVctJ/M2CswL37nHz4qPtn0gC4NVh404
uloJ6/XvfeTSnvn5Mqd2HYI8oqfICFbd9NfZTfcIH6H4zJb3o2sq31mb3ybLzRHwKq1Dsn8jkI6g
mTJsQPeF+cxFXTk8qv7Yb32QCTocAQbdtspBzYZjwzVWJrTJ8QjTiYgPGCEYhhmkKWldUhivMTRs
7yKkNx9cjeW1/c3r7L6tVdaAJ5j8YuQ67Mkog3S6Nw0LQkBOSwCWVZNt2nyJ0X79cRjoqts8xqVP
fe4+PPK8t1lc7Ks/3xMx5IpY2EkeafSvvE5tBjs+eF1AOL1Obj1QpCKwoF3Ilc//js0/n7+/ZDr+
zzqavx/N/H8oGJZLxf433cys1N+L+OXnmcsfP/JnE5MJyeKGwBnsOybKf56LP5uYOCYQ/7roEiUd
Tpvi+OfAxWbgAkRZmK6wTXIVPf6AP3uYtvMPW2KJwJthss7bzl/rYb71E3vImZE0Cxs7Md4Rcgrf
lGjYECJp8VBAwiNrN4DYnWC53yUTlno7W7yAxM1jXBhgpmggWKg8MOh3zU2DzAaRPBvZHIhPnELN
jYv2E06f4JCp9JSSxDpEyaVNQqnfYFSMJakA4FLwrhUvDMNh4ojsqLCqrKGIzXswReWm1z0cdOhP
WRNBh4Usv2qLEqIQfJ1wrFatoSNSjTlPFnDM3K68zQOcAF4Pc09bPY00oN2rGOY+HMIYckHAv7l5
j/utajcAo+tjUUSHFIwDrA+f9NWC2adpjDeuhyWWvDDGqBpDMgROiPnWqlgCgDwH2U4Cxi4Ako8b
qtra0H0ZjQAddzOLLU/xwohMrD1TPEbtSPytjaBMdwiqne9D1eY4OUnFaRWsbJN8Z0MDRrIyBZJ7
tFb1YB2oBSiv55IAXKtmIOqSh9cwIsJ+7OKaTI60JOF2hmWxEhVaUDjcfggkFDTYU6uD67lCbwb1
GblyuwT59bBtVHM2ysqBizjlaznTmCgtKBYYR0FDQSQUyQHgl78KQrjinSCeOUVTm0WEBaRAi3ay
cst1ie1l20WIh8aBeCMTVsRsM3FyQVetcuYs2zJELjC4Dj9vgdU1Z6zUWYm1Y3Se6oXoShYgCkkY
PLp57sx43kxVfT/6cBb6FMPEMBjfJcAroyu+FwOChCLoWKhB8El84KuhxHhCFvx9U6rdkIBC9Ty+
JlY7LkUdYS6vBPASlKRVqa81m7c9E3WeFNLZPeLNOEOSEJ0VdOuLLD/wFcmcI2Fk1XVoHSpsfLvK
+gx1p0IuUa3NKeRPnppHd9xWGi4wwv8awMa0HhBm0fBPGOtB9F1BxQGKg521Lso9GXBAdYb2WVUb
LPxEx6PA3iYcEBDj+lceKgLIEm28CnrJixI8ddXgX/wRAzMv6Y5N0qSr2iZZM84egcuux7imewac
rneMBzMNrjJBBmMqZ8D/reKpIKVbVf51IDmI6whXDXrEM669YQcpP+G2eZukBSU1u9UOyolVTnss
PGeoi3AmCdHearSNFc9iRhtjRvYO/YurNH3pxVheRFO15/H/bOTpTW8O4ANz4j3nEc2CFinunLTZ
TaP8jGlIMO8reNqN/CJAQYfIKk9g8uJ4tb6MBbzhjt5nzDHIn7m3MHh7/Enzhqy78iDFCBEuaTFw
Ez4iCyqJIPJxT2w8QxQeeOkXz74O+1WFYhulj8a2CTsYpZK1Dti1xp09rBNicjaGHOUmceFzTk21
Q7v32kzo0aUySWOEfkQrFOewswc11uJ2nJCNa4wLobrz+bWYe4ACjXl6n0o4yWPaT/R1yG9ttXER
x1jna5jpK3zDcjuWklQ/AV/Wvw51jAG2pvs2Sp5Hu4FjX6H4O4QREjhU1U5dTiRY7jlHvA4U+X3n
kl6XS7ytDu9gvwDJJNTAKeGtdVB0oANcWFKQ5vzB6wm58u+qJeFMZBHVDZC8GblPdgTdeSr0tG4B
wg4DENcAKSlWflIyebwX7SghYGELFyaLuDCplyNRnbJjFCD+rmDMEi6Zo9b05FHaIP8LhJPOgjap
ElCN3kSUCJZVjrVM01d+/m00IR7jIGjglnArF4olqQcWKOa5QkM/YLJqJw+tsLVuse2twFS6HD6N
Oy+MH7vyiljiYp/67Ws3G09lnHzWHuLPICd/DufgOSyEj5hlPsy5+Zqo+b4M1fGPUglAHx2x4LvZ
7SWB5tbgEJLg60+ExZNRL3AVV6o7JSmilsL/2ms329sufn0Xt1gYgIyCyZBFEelAutkGebjrMAu2
zhcn2XqJ6a+JKLFZ3OKvlm6/hbCoOcKTKNshcl83eg1GyAg3UmR3/bwQIchNgXVIxFZgZozAxgg2
3xzfggDb+2SSoK4BxKXuPZ+uv5Ota4WKuf3UBdGaLiJiuCT9pqjTRO+W4aZpnG4Va1YgkAdu8VoQ
xcb0XV8il6KKqXSfGe0j2Ut4TsCWpdJmJ19Vz30W6sPoTpittUb5wJo39LCVoeMSWYur7FBhC7cI
1yBL4dvyO+R0Dlv7qERJ0qPZyd3QGdV1bsAxi+J0X1sIJyK3unPISj8D0ItP+FvwkStx64lm71kw
5GYRQgJuUmK3pvA+7xH8JaPNVxFkjbaBAsYjy/s0JwapqOV6JrKJcJV0jzYA5xtsCRa1bl3DSFlS
WFD7p/YV59CvJvTR22iTiB7HOM4U3swM0jAMuDLK4aAHn9kk7MGnJTuYeuQhgSrKBxnvZ6wepCgZ
d7ylehU2OHHauxk26doYePeD7rISebxGJPjFjYcKNUnybFSA8JfsVRk1u7AoT8C9ELWOizdn1oz8
HOuTTTWAl21weotIXWr8a5jC5RYGwx7g6LSWdvmSJZCF6sBJFvOFuSaoDsJaHN6EUdLSewqvp2w4
uMIiKRQ7fZQlT3lHIGIEgUCN+bWwMgtUn5Ugsp+hhWXetYezm4U7Au5XorQgQxCoVTMtLSXIZCLt
u42ZnrppoZsNatsKIhvjjNI8BXy+T0QiOpVdPU1XRUXOVRewN6n0KYD0VmgJGwB2Bmci79TOfbeI
6Dk7BdNln4foOHvoR3a6TzJqfe1XPFnWTGJFC9IvhhvFy07kcu4Oz50VjZyuXNZt1J/wLiY4kgXR
g5Rj4A1eDlghz29jz3FXJO+sWZe2SeUnB7fvD1LxMrex9RrpkO0YthG8RP5eS+hXLlReD/9jDhgP
fCe2UUIyHVK7jI6ox8ZpxXZAU5uZIyI+LE+7CoZmb9Hd86oM7NKSeuGTTDK6cNR9O59WVloa5w59
Orabdp0MmXoOyo2QmIEsyBgEXcH4hXc4aog1nXUxeSGBOO2wNoSdcaolN8YAyczcGzipMwP8DMA8
xWIbe+1EAlbyCMpSPBQA41Giqy9Omun1KIFjCWscdrbd3OoZsTHQP9xYTWjvxpYgiYTAhmaMWsqh
Z23HFLyj7MR0BKj5vUL6u4U3zMMr6w02BLXxjaLBbttNGLqsEEB5gKKuUDtCIe+sgmw0JQUEABv7
jB3aK9kAD/B7VD4YlJEG+1HnoZ/3zlOgzo4Xonicx+vGiUHe99LYpCl6+8UMTsrd0ZpQ/4iZsC+M
JoAHkrWp/YPXpsYhmZxp38KaBrjmyLVTpWxV/fnAT4IqzgHIVe744EHxI/WPHBt7RI7fAmpDKb3W
cZWyxSTbyIjEBo4lCTBx4sLUKF5LtPcbHZEaVMeGoMQj7+3S1AGDhhFsjtUIfMv4wRm8ola/1rMj
NhMmOSh/YtN4wx1uBXZps5Gs7YQ9JTmM+wT2+GUvYbGABAbNOqRQdOLigGFwZeGMhnkclST6TJfI
bNsNHgD4BAO6MrCKCuRc0WyrsCyZ47CrbMGkzBN0RKHhQZqiv5SuZuoUBF+zsAYQj9W7M+d5I0jQ
VKiiI8fZsR3P19BJOMQUAY0ASRJTUJO/Fj45CftAQpiepB0He6XTz5Tt69ycrrpqPsdeV185+DEj
dks1rtKVMJNm10w34HTIyBnic7upQyDtPaRTwbOAu7P0aLLPCG1XgM+WAA5ivhX4yVXZ+0cfFwSP
hTIXfs3aUdfWbLfHVg/dMuz4kebwjwK/QfRMBKRZNWtl3beGQZ4Q6issYiWK3hJVZzPSsupq5xam
M1s8BR5wNen0C5FDLvUYqfkcDi9Z3F+G/uiTajSFnIPSO8cK7zDfc+oxcM3E0JRqbqxSs7mtJGBV
E8tXPyf3dm9+7qFLbobBPoeJf4MA5Rjhl1wJh21igVJ/rYiLsDO/uCj5fTPnsj3Iqi+9YoROctFS
Xus9godDjkwWOdyJeNFo1QbTdBSjufacRyhz28FWw2kychCnuHnaPMp37CWoe2kLu8osD32FDyeh
u0UjH7391Kjo0lpAhRS5fO3Zaj9h0QP0NG2kf55bDISw5belZROKFIMzYQt+63rEINUe75PF6beu
+N0RAp1mVA99P1+p2oTHQXnLs6JcaT/EBFZkGgxQ4xxMcqD91gXtWrMmAGg0tqMl0nUJYG4dkTDL
OWT8FkRJdBXxGpEN84qh3D9I7vBlRogr/p6dpowc0rYr2e2E8kIayc5VYX2q69LYGk0/bVsEzqUa
yUNjNEQUazlddiQTrPpkwP4/JsWhiWae2ZHodkuV2zRw0svUGI5G6q4LKzJQGDp3bXPsg0LeW+K5
qRGuaOYTh17pW52CzVZ9LUHhU4hSXTAVKUjCM2weWePbRBjORQ6JoZ9GcYhLFNsRKVGrZmRQhT3t
Oai7fNX5SA/V7NOyMosBaEkI/SltLsgUQa840DmuS7E1TPMywUW1z7MJ6mEcH2AtwVU0B4TbVcQ5
dkzOKoZ40IQwVSOcglrFx7GqLqNMffKALJMwJV8iktWPY1fgwJLL+ldcYdckHgdfFm7UTUKuHhZV
rKWW7OI9M+iTQ/4aTLCMBsaYIea2P4VJ4KNGBA9moTvfaI9DrlTzhKXRvE87NtR90x1Dmfa3qZ7w
O5pRtMMRla0Y5Dv9cOVMHvv2Wtininy5sh/1kd312oVztpJLBW71dwKYmUxkw+UUkqFnLzwsGYFi
SwMiOzjHQlZxwNgchkk/GMOcHosBT/DkMJwfD1wC74J4KYlSPExRP6WbsCXNj1wI/2BMYODpXHGw
y8mM1e30be6rZpM28Ra7kmQW0tqbfAxeAoznawPcRtAY4PSTpZKeOQiBMyzp7FtbtTisXJNQIzfz
ifgQHr+Ftz0qY9y8A4HdBrEGhe2/DuZrjzZ0L63oTuhWbRzrbFqpPMYNPhap9k5F+aktjoJBXwZb
OW67YSaNKyZLslc0MlG/97s5TFHfpszioCe5CJuGbZ6y+aO1lLS9cYmy9iHpWGEggZb7cVLq1A0x
uacJnoHUlyx6tMm2rTX2V2HQnJ0iQjHcs6zQ6WCBKRDtJnkC6LvpYWDj0gOYf+4aczzJMKQo8teM
A5xu09fVycqGH2NB5lszppCKsQyx+cmKpesToLl5ym0f30+Ki7SpL6opOtDQ3mQE1FST/z3z8mAX
JbAegikrj7LnpjpmAPi7ufGLIL/gb94AK2IFkmA1Zde85mq8a4LvQadf/XyBoiU0uIRC/UtMwVhQ
qe2nvmkehsaipxcMOG8Y23ndloALikueBltRmpDLanFQAaLoULymPafgpDOKrRUahJw38YOj9IGQ
h28NJ0CW9mTZj5Rb/MgXw0Lqmsz+Whr0Y2ZCBVhvkEM4cidIeN0EeY+WW5EdafXmscQRfkBwTjqd
8YRtI9162PHOSrPSD07UnHqO4PQNwS7LZ8TGERgkL92L1ONJcP+LvfNajhzJ0vQTeRmUA47b0GQE
ySAZkRQ3MDIzCe3Q8un3A2ttpqu3xfblmM1NWWdTBQCH+zn/+UUNjhTIx7As5b70449cZGfw93ln
RxlJfGEcHgYqshPuz/sooELLy3jrWKWmhidvCKSEOLWBWOLIGduVImliEgQtw7LEAbgWA8fH4B0K
/LtkRzmDJ9IYpmt66HPo+hVOXV2yG+W0SU0mDH4xOQ8vqQpe5hBxYIe3NNZU7bgv9PKCs2eJKegP
eZnvsJSNTnXrPqRFFN/KIb5PU/OJdlXyOz8tUjdXpCgR7UE8q1XekvH0UhcbtHFEOXJQWN0HdZS/
zkOHVt8pjrE/3FHgnB1MSXk3mk1nGUyfjB+lax86TRXoordat26waxesM9bvuASwN7UUwDrOV5F6
LasKG3BSrzd+HRxGhCfbCOL3qhsQ9gosTySO9RsJzDSXoUv5zYAfXykDzQozhfuhjnDhKn84KDsq
wQESJK21Fs1ISi+Fj8FJtIqrEY9mb8C8xRqf5qibSet8DJ3hYfIIgFDXCEkpGskZyIhpFWb/cX1o
zOyUJ2SU4Yz/mpa8Vemt14F0mOQOoAEldsopSDhIMOOrOwSYMVugAE7VZrgd4eaATDwt3lpqSu4x
Zv1SlmRnEVtt81rL+J4Z1rOleGfT6LHOQiRXKn31Yqwwsf2BwJTFZ6OP1UN1nP1s23njfMZNnSoq
wGRunIp3zYZ1krnzRdMvdzhqUdjgxzL4C6+z7D4MJ16I6qxaXjjOevZI7vOn6blH17UoT+Wvzgs/
onHmBHTRcvEK7aMQ7aYyEpKn7WZvSvIbHGtEq2qycaER3fNu0uN67Z3h5GA02ntE5NVtywjbnhxO
8qDba4Q5LxNypmMjcZL5RMB9XxNLWeCGBKWn+KqxIlOifOjZ3e/8UOPdE1+ICPw5xIixiR74PVsN
MQXhJA7o9nKadsyZ5zy+ZBDoaw/xJJ40jzKFaEEw5LzEubZbzfpeOS0vZYSBexkhDUVd++G69GjB
fJ1EB87uxc99hQ3TdBv5tt4EfY1+qAEddLIA1VTY3Y6VAXdMAbzNdnJI/CuoarjxNJBKhvtiNBI4
JGRJ/FA47QNRvk1dfuQrgrnuMCCf7kDA4jHCzdPAUqEIqV6mdtqXVfJUChwChnm2tnZerqKBf7UB
vx3j4i0hA2BwpjD3+DJdzJ4b5nQnUWFeMmeZTzYWRgF0ZaUGQVTlWSvjrci6z64FEbNLK1o3SzNs
mPO2b5sLHVC7zkccGL5hLh/hZU+djg0TkKTvl4h/w3kbF+Zj39S/sgzbYiJONOJI7sZoD79wB/Wi
JMfYuoz2adbtsHqat7XIz66Vkw3uY7zMfImEWrfFRDx9KU332vBYIaRkDPbTgfgu+wowmK1nn67d
K/pDgiJONnjYOSSKTma7MTtxSZkM96N/sknTvfgJiaAHsq/YFloPvAaYkx6PuEzh91hW9beh5qhT
OaHZiZvuhNOR/1jhVCVIZZkHr6CH2+Zm9xaF4U/ZRJvK7Z+DJVYpK8yXfFwiCWYNjjOW5HahCyX9
JmN5WbzXkbCfslIeShrr1YCLld1TGpJSyTXzTjC1nHCxGC+BAS4iXJzaSeR4R/gCuNs0N1plOBti
JN2VxqtjZeOWk5nOo8OurupqzAZtMF/ez5rJFeu4ZtzBCZCTF73tTAtRNv0BDMKEtVE0GyG7eJUr
G8o0wTApyPvGtCdyvGvn1eicJfYPnXrKaQL/6AMIm+lP0RzcaRHkxGAIlYHRLS89aKFgF3eJeu+s
h8Gwkm1jNYRNVQQxhYSEQgUr7kYHTy0Zt8aaZUv4y5IM5d6I+JglE5r7xcE1NC32neaX3xfpCTx3
MTGpXhTVy59sgv9omvuP57R/kdD9/w18/wdJWCwDSsw/H/k+DehW/jrwXX7gz4Evfk8YimBHYPiG
JO9sGd7+OfC11B84PXlKMV2z2CMW5cj/nfgK8w/Udb7pI0Ply8tY+L9GvsL6QzHzlXyN3BiqT9P7
j3QrzJb/QlFQGPcRkUeSCSI7lzAsZsh/IQlQjUBScbznIEXTXlkUBVWAYNP/bGtpIrue9baZZ9CZ
FNKyZDctfJ9pYvCsOvuUyLa4wVzSoXJ9CXzggppDaFu7CPP6pQKOHL1rVX2OOrteh2FeH0wHK2fZ
WSflOy2/P3lrxITfan7gFCdg2G/leqiALLKgbe4tanY/So+e6H/Kaha7wMUMyaXJ0ginaeZ960S0
284Tw9EplbNevJ6YhQ3ZmxOsI2tJT+5P0lII5e2gAHba61DDfXfGkBhO4W0i/CEk7vudQ+DH0ESX
0cONZYQEukubgvK2fW7L9tms7WNZDZeic4eDVM1vw7oKpPirzg622mx+EsLUUQuFJfNZmxo5xPbA
m4mgqzHL9MIANhyeyU79FDF+iOy+386++Gy8/pnUFSyAct/H8ae9qSr5qEi3xfgH1vJUhPc2RTmE
vgHQNsTsgnDu7LEcnWiDY0i6IQRqFebtYzolN+Vk/1Z9VK5ch+qFPmSbzSK6ZYtAIxRXwMsNZy1W
PUdtLzal7Em5TZAVUs+VTyRaUCTN3oEhuNWe223wdTL9cu/EKMI1eAAj+DW6hbcyCXDFN0FlmY0c
oyJ9dxwHuEgbYutT52MDrhkxjzme0V1CskLV7vEaSFe4NZ4lDshDLXPaquKGediRYZRedSpRa1da
15SaUJWVe0OLfqPbnLI8Eoxb63zThpi7TLKubwRwwzZE4pQZxxB7Dua/EI/mqNm1eboLcne6y7J2
haWJtx9dAGODZnKoVfrcobncTAfHCrNzFo9YwQb1yYZHaCbPmap2+IszXXSuEh3hOunK8hwAOYHC
gINQEezcjvz3LhS0ynaxZ8pPPLYcgI2NYNONrHxvWSIEEJtJsQcvf9E+oxSWlzKsOwLrH+sO4afC
EOek547jK6uMreoEI2yZwpR33H0PnAsqPtzGeA8zDqLmU94r2oH5zkQdAi7s2Wjss+41gLqzN0qz
33fE062TBYJXTfrl2aE6JFHMpGsJEyE7QyPQYlC/wuTzy+wguc199sup4tdIza8OyeWha1GjNIKq
HTgGARLsBfWACUDDiGvT29lDMzoCV7ermsnjG9PwYk0WtsK9sTOGAGEPmnjDj/DqScv9ODIHyIjp
GIzhMU0Anht8M80OWwXTme4rfHbWude4Nz1kOJl9+OTURv09LEDy/7APIOOL8Dc68dnX+rap0aKG
tQQfaCZyK8utWxIqW1l2iGM1aYzOON/KsXivg5wxW5diSOKLo8jFzZz144PpM/bJDPW7sppbKlbr
6M3FxfLaZuP2ZX4zVvlz1f/GsPILDNzaevwJGgjnFVj+B2mppDG74Wde62fTi0gTrdsve6bXq4Vz
sti7Epm+yoiI8N5Q0U3dyBsmctUzM+QVTpDXUSTvGkOAFgB60mBOZgwEXDfPQftW2gmRz0N+xwxY
rO0RhoEVuXcQHVqZ/aACyLczpD1kQTH4vd9RsOfF3giZ5dVLrlHbFLgwO2eSUl+Tmo5wdvKr10uM
E4K9sqeOPJ2RiDDvV1UM4lRgBj2EwtvGI3HFiqozSJkZ6do7tlhc7mNfvcTMC+icJvPGCiQBSdGZ
UJSTNvCrToL+JU5hs2W4LsAW8XEILtTJyLZpTPjwWOOiN7cPpfOBnXp3MiynW0vVVjv4DLjpx5MB
5SfOb/PUs35ECSsmzH4kcf0uQlUS540xAJvjyiktsDqAbwXiU9PuUmuS7QaZhshjRhErW/jWesl8
XkkTaQujzZP/E9+xlLwo01qPyrjq6D4HtF83lpHcvJsjxISUmiv0xC1twb5XJpSPPti68/iZ2PJn
AwQ4AVTtvVHvGxHsYjFHCINidFkWBqqzjVdKV+HFQHj8tirJJrMwtsny6qa0SI+J4RixET63Ar05
FJrHNinxT4+mnw50m8AZS2z2Z4y0vXmdSxKxLK+7SQqN9b1xNqLqqeloyYf8R+U2vyaD6tajjMOG
AnAiaoYQQCUgwc/xDknsWy9TUDs7MbB4s6adD47Jr22LigkGDRKbtux3HUFbTsl2WNoY/IxzeDCk
bh4G/LDyiJgUTa7tMUvlSzBY4yHqAMBrl6GkFd97QTng7kAMk+M61ZZvJMCdiKRDgk/RTZLocpeQ
e1SQR7AqlHUfF95bV3vmvpUD/qS5fIoC9TYqtthZ9ns8qZlCuMCWzlzwotdHz4jw3wnHF+JvspUG
RtplEM6E6x3M2T8yx0p3dl6/kOM8A7Nr4zjLdMTa+xY7M7GNwd0boX930Uh3ZcJSzqT3OKTxs4PI
CGu4x7KjOS4NP9uX0UMmGMJGvn71mlGwb7ZkQGYtLiK6hxTU1QcHKgS2YvHacovLnM1Pc39vlkm6
SmwPZwEbtK7mq3T0mOYRSIUrb6ETc2eYWKQNUXlb47uzy/Vpjh/Cwn5OGlgVVXkfLwmZOVbwQfYc
UkdFHHKcs8brFE+/YzIHlZM9xEqfl6x41qexjbCA3w1WQRGffjLOv1gj4dUtgWYW07HV0Da/qNbg
tBGCSm4rSVwYjj8yriB7rnNfwq6LAPrGcy6Hn3Em3vBdaja4XUGBNW3ODFDuVcpp5Gs/X4meE2xk
8DLG7KtJzCbKIIq/5MX3UJkGJi3ziekMsZSN+h1TZRVB8ZrK6zAKLMBxBTKxKb4JyRoAI4MRELHK
jbCTWxJ0E+BDODv2K76J56AB2yyC5K5ogmQTetWnU+wIcfR2xdw/VbrtmCypdR/lT+mS216BF4KD
+6uhFmdEE09liZFxXXjxWufdzwqzf0LivWHVmCRT1lPyORbF59DfeHb5a6CqI62boYqi8sqyOd9g
OXS1q+InFW5Qd8dstpgHGdZXnZc7P4SdZ7cfdLdYuGNdzIE0UL6kyUUG6eMkC5J6yW2c8g8+BczF
Wl8TfRuYWB1WbJUJc1lMTtTN1IXByjDsA1X9pz+5D3ljHzHaefMcRielfsZG7wjXQP6oav3SmwRf
547708pJDWkKMhzxnYq2/ZD8Fmo+UULVN/AUWkgmOMaQp86sa4BIlOWLKLiCQy6QCnn2ytRx++TM
l7HGS53562Yy4rfUcNStFgYh70m5beg6oSzGT4NqE3A+4623pts+svKrOUX5xu0K6zgC2eKbtuvt
+fdgj3fD9CwEKFeT3U81dViEE9B2DGuGPdXw2nfhtaCada3+yWpsMt9sTnliFyH2efm+ylt/WxNa
5frprV/gbp1kTBx6wjc3fZ9+RDUSGBA7KnuI6LvBG7EZRb3eDuUt3lB6B9nuS+BxdsSeEZOLeWGv
IJLNgVLjiWyrOCAwviFWljE/FAwpaZ8N7Djaodv7ZUdd1M1UQ+JB1twj0CfqNvAOM5dLqDw1hcuM
tIxHuKCaHKwxjh/cmIZHF3a96RxMOn0v62/tqTLh46S4pApyZooKLdE4yxoWeSs32p52YRN8JU15
g92suAk840ecTsHjqMsbdp3AidoXXTGAShifu15S7RxrsDYm5qHrHNIV/hVYE0K8Km/KQEDPyNsN
k0QgAoGJeD8Wb5hq3iIEgSCju1/J/CZglkzZO36rT0GkjyoqmSPMzIG6YjWZvYEKB29abB6JTOkg
jnUD/Eg2N7DI6M60iDrM2MoRzrj+ro8NF+xbTHdAnsN9aXUQ4WI4XLWXDXfQXMKd7GqiXWxN7KuZ
HhobnGfubfMY1nGwKSw/XvtEph/JxNjp2Ci2eBPdTYb9ZRoqeVKYah+IXPchfzm/G19bNwEr+Wyk
1c+5ANMuyUbAzBEagIF9+/LJCBsQYg/E5txYBjlrQdD0t2gZTBBkmb+4UtnblPHAviduRYyd/0Im
IR1NhatTo1FX2PEaogSGnCaSSAP+yNY2gidbjG9BLMcNe2u2yWZdnvCBsohuxkaHna6NulWOLadv
lvk+P/cE9CKO9372GeUw02zqUth5xDTzv3BwM3HhrdgY5IhxIZrxIN/EhfXs1uanlTEdI0A3Yq42
vvhsZJ4B7w1cSncKAzJl/aiCftthOkjM8N7Uerx4fBWZ9N7reR6BAiUMSPIkBgwz4k5pXHcZOfXz
ia51OuEXyJ4LMW4Ey0Mnw6iO4glz8nWkN1MCadui8NqWg0M+jc2GD0i3iji4A1c/5KlM9sLDISdN
64Maxvqp7wYGMzl+Tu07J411BFKfTkFojyc7O9oJrnyl1gye2vFo86vq0jj3ZLZvk6iA1BTmjzix
LdVk7AIZFi98WAbflgD3Tge5VoIHlj0Gk33XD+owjcFpZDnihMvc30qWWBt957vj9GRU9DHa32Is
5D88O05IQsqY/IjQuBK1uo5Hq930uPeunTa7rwMD3kRpDyuckbcKx6w1i2c7S4fjzMO5tC3vAwnD
IxkjC9rwk1nShtRBi/GNFe78jprHt+NtziLYBkw8ecMYKDkbQwd3gYgf6gRk3afHneb0OvRgdYUF
T1jlXwFZcuvIfarhDTVZZ+1sZm8pg12Wbj5AJyWPJ2fU76DfBPsNeM1WRhUxODNwDY1ndZk58bDe
grZtugFpmll4lE0Drpt7MIShAjJlzjGFhP3cW9a5N7zjPEr7GJjzx2D1v6ETu2x1zGzGDuSva7y9
VTvwY1x9nqlOhEu/Fxb9RVr3sOHLTa6qjyYen+G9rgYRTfsBWvWqtaqHJo2WVCFvJOPyaM3wuhwm
hltT5Uz5OViyPh3BT8N3oryOnKwPEMjym9IuurtcOoRpjiGBqB8uZDdlEm+IU0u7F2Z6j/fYe0pZ
5jXVvGnZHkympbXHNC/zpdobw/jKaBbjPefnN/z2vzjlvwn8WESu/xym3H3Uxe9/5LKz/NifYKVw
/4Bm7NqY5WBBT7DGokL5E60U3h+uT84GiCS6EMtDI/JfcKVr/UHNSRiej5mD9JT53wIVUvL4kgJX
5LHjbI9J/X8Q9uEuUOR/q6kk4IQjLTKmkOX5mIL9vfLe7Z3UdR2csllS0FTMloPv2726fSE+XK4N
K+QYjKut7bWPVtzBttATLuoCgkkJESHB9RuGFrMdScIDc7p0g6H0TkFMMersFOXluTRkAyNhJC+Z
EssKS5yADXDRibCysRyh8QFo9crYzW54Hyxxyd3vySkfJ2CXaFAnAqTh3Pr5nbD5MdurzjaW6isb
wyoMQC5+Db8mX5R+MTSOysjeRwtnVey4O5+pPpE8sWnvq4Xk4skBoCiZd6MXIZTAmDMI9buZFu/m
5KagEP4lnn7aTX33N8vi/Oft/FvHnW950t/fZpeIQg8VEM8OauZfEWFdx3ZWAlGtZz4gdAp4LGoA
VgNJXQcufZoflCjaGHnZkQO2OZt0KPrLCXD7lI5/We5FQlwYQxpuul/oW6OyAMK4syJmlpuYW4xW
Ll4l8BSTdy2esBBeJm5MGV6bHBux5ec6PE+5k+l6Bo7ZQDWJNzUssIo5JigDbgdwXIN8Uagun7IU
2c9sfnEDTA+r6Cvpg0sXe1fopBPnIGxGWHtF+2q14ZUyMltTeqI5EiAXUl9TeSY0kQzvBLJoNeJG
6tvpRk9Q2nz6MWaN7OqzwYw5wi3Y7uN5pwNxTwY5zIHQujPle13kZ3SkQLFKffgi30I98VdWy4U4
uUvNyEDSF4wcOcOk4xyiUf1IS4uJla8udceDXfbt5X84mpTjgawPNDIIHUfg5kblLx1kuFWWcC21
O9Isyo7SgYradrJ3S0FRT4YZaKN4asn8XWL93gap3rsivKOneegGfZbcm6gRv22tLrprVtZYXOCe
cCcx6lzNBRikgbXlasi5P8rDZ9eWN8s302rfh3MkqHmx5O0L7zKSQY0J3/n7rTKj/L1S0T4h8ips
9Nl0ky+QzgvuI87arcW6IwJuyZFeKxW768kJvzjEM6aa/DENr16J9mRD7CwdVtmyrvH3PVtZR4/W
8kK7UFCy4RMaFC7UIFSrRhEY7hRfbkPLkRrh16Rh6WGWWi9X06XsBPSm2KG8NEiQVl7oASbi2J8G
T3mTvmMMrzaqDtYGnhbkQXLd+K2/TtK88xturRPGX5WZntDagHPGT70RvYrgGQJehrjE+FouAClz
igxtIOM9NL76mvmcQ5+FGTOZ7U34VZUzM+y2e85CrOkmkmVISip2TZ0ckeVa20mO5zQ3Sa/mE6dA
yOuuH+6qsHj+Xvsc+mwe1CmrsdhNdkmVb358X90o0/d//b6rv4qEl11VStMzIIU5AOwYLv71dXfI
xGliGkCSChMYNyNmCSEKNgVNYxb2FYHLyYvdM+7FyNWMA67XFkXVAEioFXY25BXHc/Lh2T4AJZN7
GcFpIkYDaGjujsZUPMkn+FXNqoRLN5HdG3nGqZY2iR29/VTGNN+kO3im+buFOMxGrHD/nU+pl9xk
GjVdlJmbLo7fpB9AaYq20Et4P0oIdKQLPowYAc7uHh3VBs3vKW+xnS7zj0h0RH0SAJIoQchH/qFT
OTDY/e0J8zqjGbYI45Qx+BXOtVgzK0bbYtQRzeshYNWtPEP/IHtuNc9o7CKub+ZzCfKjV9qLb5Y/
Yw0BnOnml7NcL+AXaIg7/iKIHbidfowQ5777cwL7T227MKz7f05AKW2PxBmSNYjjcpav/42Yndtm
oS/BqzssravPdS23qYUoXQb4CnnqinHKoSvM98xpCbZM8h1p4NaSfHFnMCNfvtufeUijjWTIzyLc
+3Gjra33mMjhFXlL17ligyKIRXjpB+PLLfTMj1Bzy/sYPuuIb/DKJOLImzz8m6sPu3CuFrD/KmVj
jyv9OYoWIzyIJ2XxYUqkxqmInqWXfXiuUYDg5R8tARdG7b2R8cjArOLugbOLVQGohyc+FAgMmSyO
O6IyOpRDXbBOnBtaoQ7AC/2DaVnXJmpXhdefzUGeLcWVfn9ljotHIM7zbFunggZs2yZMwayRMYRb
w5HyueYQHGeFLQlIsHHShXke2dfIPtlWksRPZ/G4XtRUZIqdcQ0l8Ho+qBSiU5Oik1yuwEg82P4J
oZMhIGVUXZtvJjb8JJpDIs8nFoKW1qc3sOSTBAZaBQQD4zNID3Nksfl33TYt07c6S/+NI9G34cZf
6yPJ2cHiMHE2g6X/d6vD6ERMW2qYa9vjgNbxqZLqnA/qPM/cI0CeT2Wzvo0JSDHUMICqEYd1XjqA
NeRhUCSCeuVa5jVjAyhS4/T9RYSOaFoTHpZbXFssf7EjPhlp8bF8J5bXrAqwMZHxJ2yDNWI5+zCB
AJF22UfZOtd4sq7x4J/t2jsXEnzfiJpzYiruZcrN6gTPevkABQaGvWWc7IgF6jW8wKP2oOraAgpJ
tR0H/lLbX9OqpZbKoagJrW5z6wc/N63JUTHgpYxETfQro41vyL3k1/pGsYkYjA6Dd6MB/eD280tM
/tMvnkW6QWBci933JiDsEvv57hCxrblseBObn4mi419vt98Wc3//kDxpMuamvvYw2f3rKzzh1M2V
1BbKmF4RDd+FK9u8b0197j390XjFR2mxzhD9wdJLQibVrEdmVnkDg4fnx2ttZx/Lzrx8v4nUF6Wv
Bo/Nqj0iYoURk/oEMt/MgopFGmy0TBs/wpI8+VjcGuFLU5hPPn5kIBPZh0tC9ur7GeDJ/VZU49Py
rJYNP4zQto3yqQzkOUnNk9s3h0DL3XJ3i5ifKtzhCmXtip8bamPTObcBgEUyrfppP1XtXYy4EXIF
W9BypnTpQfQD+ItzjQY2DGiIV/KSTrrii0NyVexmAM78g/5Xpxm0tIw9e2qG3xqGwDrH5mYlB3Ir
2GkCwdPVcf8uHN9cibC/a+sGY7WJLCts3t8YjCNc8I7L82u0e142bK8gPAlm0qpjPlRz1o3FwgnP
+JEWkV2m5LUOh2L9WC0EtH/91DFN/gc7t/I5bX3fcUj/puv6252bGxgOPkyyRTN9ntvi3ajy92Yu
z8RhnWlcrnWEWQUYNNVcfip7BMTllQb7trdxDe7K8xSVZztQd2AN0MUMpm1Rvq6q9gocZPnZV2nl
5daLMUHr2mdqlhyoHDZcYUzbMLotjPYjqfRJuNmZc54KzH9KSLKhlilcCBnYbX1VFZ9AFcmXrsMv
Z0yoool9GiEd4azDRa2iAB1dwQBqhQ/yOVUK38BoQCsQQcrMcl2s7WXI3xWXKYGHHqiYfNKA6MXv
uswqf6QjdlpNiWV59tiGTsrSeLBbuiHnphAJrANTAUzxfJ2A1BMSgtKDQaxR55Tltpq6d0sWp9gH
oV8qVmfRKpRDTaiJTzqeRCbO9Acwo0WWHFHetxQVa9Vd5phydYQBQLYOBlThz068jK48REIenBrn
CwIeCWnqkNIVJBxCoePC8iRTWIyMJx107u3kD3LF1HrL6INy0dMn1xDXqNvXUp+pM9jqq/gSpu7p
u6IOeroJWxPNWo4/hRboSKAcAouuGQSWWxVBhmnqcB94kPmEvUgBKZo5ykrKvojf1i7NT1XwuyMw
/Tm4kGqSMWuLvuycOvO7ryjz4iB775ROnDST4D8I7Z9FYyF/Kum0rMOybJaVVC1V5mix5lh7qtTv
7kiNrDpIZq09HtBxfDEGYvSM0hHa4KUPvVv8OO9MkRxSUZ5yJrerKTkWKn0Pg/TdzPOvdly6kMy8
rdPoxVw+8xg2r7nL8DtBATXFP0WLrsehJfJjCql4Mk9Bk7zHPX9oaUO+O+0ZEfBqmmj5XNQOXz6Z
RyS2gKjmLrX9tGUw9ZYG881AdEtS519u7GW03+atpZMn+jC8n5dWnvjxu3QJwJptdz7YwiVJZvlI
5ARfxubTTcgtGDTYXFJzJZYDoEgpztOOV+gO3glKeq9d7+KQH75U9wHPd+AEm2Jxp2NG5/AruWvC
yU5ZFO4qbmnSJQX6o6+qTb6K5fYY5mvS5oyo1eV7PcQz2HmJ0qVblBzhfO5U/o4WAAWlR1OzPBp7
GfeCKa4lxFxa3eHYth6ye8GLHMtj6ITvmiceF1h7L0NVwnNe2pprHpaH3TpQpCbzdWlpvtfb0nqP
SfE8ktBXL9+29G4o1bC8gDqhilOUxu9Zoy6cvRcr487IXWfpp9hJDoVQW7VgEzLgsaLufCKCFtsB
IHSYQGS2LU10W/7A0gKZfA6BxHA/+8b8soPmgHEBiSX5N+6Ynb2W71/674i8Hz2RODUtF+3XqzJ2
j3YDfUO3xEanPyCSXYogPdW0/N9bxOyRENxk+n1cLnCEnzp5LgU/h9pod8+xZ1PA+eGXJjiDa49P
0qTJ/m4m05jZe9ci76J/ZJr6TpYrzTWpbCubpOdi+lk2zQ+zL86wm8CAvJciPGJR8rr8ucyZz8Oi
vlTQZWibLwjQF1sqJreCFwXG8tfAr2ayaTIhhCnseyMDHTpWAaArgHCw3+h4xQxxTuTw4JbLP1r+
74x3mBfjS03iUofxrVnDxS3zxWYjURzg4nnBgCra/kpVB3hL1+/LZ/S09kbOIsPOEbPHbIHtysxZ
ZiOn8bpanm49R18LIsSkL6VBevAddKLu9JTmLPzMBDPJ4cFU7IPOpN/LuDh3dXWW063T5Bgj4QRq
y5Xn63PTAzvhULqs2GVZilqfVcz0reRlBN07ECS5JoCKv8TvYBWnc3g2vey6gDitiTNLpI2XvpLp
xhTM6sCBzpGVfcDlBbdn6LGxevEl3ekhWz4qFHmeIup6pOLLp2sW5EXF3iFK2O6K1tr+Gp2YPj6o
h8Ub9t6deeyFoPu27XzcRB6qLyq+2eAmqdr4WXj23dAY1jbe4DEWHnoUlr5Ta7Q8cu2WC2rAIw2W
TXpZHHiRAPTdJRh1f+8dsZm+D0jFV33pHPyF89LF/mVZk9jDHpYVA4ebILIZYju+N376bn3KoUy+
gYzvh2yZM5M+N9z965rB+kfNHmwAYBZQT4v+/K8lg7ZLElVQ5697RDthZKQ4lSDwT9NtWmBh4Ze7
76N7AhIwhvQ9zysiZVy9l8OsNt8vZVd4+4pkhDpM87Uv25ipECalHJ7Sxi0L9j3OAymHfLWfIqDG
f3MBxl+dAb+hBSYNVLqesj3Lln9ng4XSx9F+TbuKEufkJg0yi0bvhGVcnZY6N6MXE1mzG9P6Uo2P
+JrC/p7pBUN43quiQZcfLUDDUo0WmKdUotoslWiQ++fA+Eg6nBNmg+XUjfDL7Xm8LAVl5sIA7WFv
NHTLvMYCPWqgNt9140wK85pFerZHtQ+6+9mY7giAwztmGPy141IQfjcymnpxwWcq2T7Kig6p1E5K
bcSdpOc2qVK/O+Gln44tLito+E+CS4tj89aPcOzT1vwRwFnxh7zezSUVe0wljtEbAYMmR09PYNbU
Vs9Qxp5DaKdbqylu5Oi9R61ZELe0kD7uEfLeAEGBAtIjzUl302fGV1iazxqOpcCUyba7r2yfjR1+
xi548STqV1S4eiUhx2ON4yfASHz8oV30api1GuoceSW4knCuCzyADulZ2D8W1OUbszHlwqbsfvFm
clUuf/a75VBq3M34ScHB4ALgZi3IlLovgoYqzyo2ysMQEcHquom5lKJKrlreWUyP0vG43CSvbbcy
dxGBrntZwzGx81/fHUsr9z2uxQGK9vWYdGrr9JSl+NkwICQbtA7lYWkzWzCdycx3Sw+5rAYx2tc4
NK8xwrxJX8MieKsUFEVAxrJcWgNmXhZaJUwKWn89mMNdNo6XQpnddnDFLze9YEHxIa3iI0aN03gM
RnniggSaAv0x0Ri75d/DqO6VBsYdwHQyTaO7dAx9el/KlyJHPkzYGaoxxPGzlmffrp+j/8PeefTG
raxp+K8MZs8L5iIXs+msbqmVbUkbQrIt5pz56+cp+gBjdXsk3FnP5sA4tsRUVV96g4qeuCQ41VFy
GefV7dy3UGS1gpNiS5rNtykL9dH388uYOp5sVxbWhsupQ+08l6ZD94DZJBJBNu86g7ri58kveqP5
IsvyG8SmXvO5QpRlLJCFNW5V2yHNDz3LLrE5fDuCzrwvItO6MBHd+XxfG3LbnpSwtsp8QGAOAwL9
dA6jGr1P+zzSl7JZOyeZyaijsoClsOwd0w/6CZ3oQiennecyndlfOZ199HX12gH5PefIfY/Kpd0d
ipqcXw+Ty/ksRe0+J9ZNrdjHuoXOAIkAFlcMf+N3k39k9AOGZirYZqKGPKDTZrjM0VBcOkazG1zz
RQbQL57XkROP0wdGG8jCYQJfZ1c91VM0uhSbVZsry/Qvjn6isbSRuiAQZ1J0VjlH5+Z/FXgPHbdd
j+auMLIXIDfvMruWoVUWVRPKxgt33ev3nUPSLxP7ksAsX9SoeXsA/xdVUt5QFdyUvv9Y0i6X8xA3
dDeNstJBLvjQfCMkHMa9zETnIZBMNK21VbbQtsg3k9R7MCJSPulZ0zMcBwvlfLMK9YdvJZeymjQs
+caRv4zc8g7l0ZvA8taxj23EVG2TivoCJ8UHUDGG3y8s16LTCi98oXfmVdRY1/YY9StKKTjGFI15
wR+iNx93CN3Nut9TtcS2Dl2kv8x/qThMMoqMSo7YCvPoUr4N+VgEDYlWS7Y5ICKO2o4QPhD0OWOO
AdPrOcUxpQJEhahC6w/Oyqs5xyzjDhgSNUKFihviXgFQRlZQtA/TcSvD+ZyQ+y2XqxNOYBHRE85B
YNOz9ybq2MxFztWt9vM6TKnal2ZQr3sY6DCawveaZh2IoXoNHBcpGx1trHIS2yKBGyFzaoZILuRj
pmG5zxIQRXEvhuEqMknrWnRYlgoiKha4+7DxL/yRgZldw7dzdO0gN4vMjWXZAGQQYS1o/zmtlu4q
T99kJJf1NyZ9Nxll0uCSWMyFTOoTVuS9TQ2/To6JIBioCxiK8S2SbKDhGA9twwoJPfJIjCFpcMaM
4zT5qXORLUM7pQOaoQw+We+Rfes1IVatctzj6qxVKhqdMc48SrMx/VuoUfOcmuklHQjKNQrl0Y1u
aTztaBdiQw9KFetv0n6ZA6J2EcMAR9Ii+OHJoQ64oa3vKeDmsNSRVfpcgLp3hYXwcguonQXgJMph
DPNHr+Y2wYe9s+iPMJTlXqg9eydXb9BxGU/vH9Nu9z+/R8NZz7arZ89xdr4rK2a+iTGxntg2Qli/
wI3o7bDXiu7BGi4dTTwY7MvfFTL/VFDKsUqe6HqgJ8LrkaPhroS9BydA/i5ZnQacN2NmAXWzrw0D
DBi0j25ZeQUCUwjk2b11UdjKvvb5WZkrNnRy2iS4zrPsKpmCF+ZTN+BOf0+6ZNoJgSzezNmogzcs
bNfcxJ7ZOCYJIyMVuJ2eiR8R7DpwsYsAGuKiHfFVtvISuDf7cJSvfK6SFBV3KcP5KctReWkl4g2G
8lUB0Qjo3w7KWo6J1VTqHGBoLHsd8qSAAkwKHHQ3WPYsfblpxqp+ytQWiCs/nXJAzVXTXEEoG/pR
K72kA9lVnLXz0piPY3uoMNiUB/M0tuGyjINtKvs2srkANvjGLJsjujgrtKPeOvHm0qt3/Goni+qM
7+zJdsctrV9+Isku5fwupiiV76gfe3CW+ouswZuc0i3nDA3L4FqbkquE6sM3wveYAysbs7esSO9z
XVMXGB9WIZqVDA7QeZCzcVlTmSwIQqKcRsyFk5bqz2ZLOiXLMoxPD1MSXMlBoyyHFCd/FQhEzq+y
RV9+beGfOD/tVFHA+HKfGv09icAv00PAQD6rOtX3bnZXSr2EuaGSacn1hInepnL8q6yxKBEE+NJ5
NyhQo0q6DrJlMX9Ka6ZmROqhG70bWcvljBoG01kWHA2fx6+5pfwhfOFIoILqYM7nMO07bTkDreX/
GqSzqlQIkkevLca7ekghUQXvU29w+poaliS70N64SXXrQ5qGPLBxUIOeuyxzy0Aee/IzVWl07cEN
GsQ6K6srYO/vbpp8EXStv8Vch/ISgrSFdMtpzMVnGTfzFMBtkLLPg+RGmzhfQ40nsDSFQWH5Q7TK
MgODFFbvtpteDg8SxVEJc2fLBil+zzMOoFKkUFTboL+CiGRHdCMGzT0aGV/nw1z+H3w3L0JlPBYq
n8hU24OdoBmdiZ1dpmj8MNOW8atxo0u0JFHLlXJHSQwdJNOu5XZTcJesRHmd6ExzfQSX5REwF+dC
3g0OpFslNS7m6mveZoDL90BGbl1X+ZW6XPTzr27KQcKHr67BOOT0FqZuYyR+OisMzaTHgJSt3uiS
z7QWBdCUNqdQkSMhz8O6M32Go0hBFJGT0RC35cTN1rNdHnSrefYjMRpoM25UWWWN+j0u0fedPz0q
FcMYPOIpekDxzfWAIsemctJgMxebayY5XpBzIhLQKYl/yrlB2DK3RRIVrTgEEEoNSCXevo9MIBHJ
jGGOmQHme3LWh+DN+FXeelaOmpYN3RLQHggz5t5yyf0xPZ36tgohEmpLDxGNC8PahpPCEavnl23O
0cgIY0lYevDiEbRL1+K6N9zOOYInW2PamO3oEF7KEEHtBSffC2g0CPgRNgJbxMERFH/hFIjQASEp
w0uGm0eC0YwT6H3LWgTmfdV0xymEa9fKDDDAnhxqLwL6ELLlkFwHycr6/sr1RjvrJcgjQAInydih
lMyL5Y9HD9XK0vIRVUSnj940pXxgBkpjJ18lrWnCwHAWnWD0Yrk3dTtsky64i31igoVY9XKCzemn
8RdfQ3PPgAfck+7w/xlCwT9VT0ciLUHTaRMg9V36AlD+co4xsqOO7uKyq6mSZWdVApCQJnyf07y5
Tz3Y/rXr33VFg3gkSCTZZs1H+wGw9g1GpouuNy9lR0Q2OyfdvoajNOENzuqkGVQqaIuGhbf+nS0n
IWINAWpL0zKaggt1mCEv8weXPz46yIbbb3MSNmcxM7CpU/Q9nVgMk5UHmTs11ByubDjKw0f+D6dF
ClCHUrWIag6sOX0DCb9MciJ0aHoPTUNjUXPqK3zjjmlPK2uI6XvCIRnajTXiMTDXRUnUvzK5oGXB
GS0fSeZb8wkVhu1Fw5wQ4uXvluucxrSZPGqMWl/Pl5znKTILq/ONryFRK1NIVTNfJjzCUTBCtVh2
pRW7XAhHfZ2hQ4nSYEzkPsthA6QVicyh3LKiW1Kka+D8JJVu/xyBZonJwJjWgQVXCHO9vYv0AEUZ
5aJA3Txzhx06vYRXZ22E3lqWZbb8UHPzMiO1lFCWCAGVIFAv/Kxc2rKNNvZE9HYwXmx7xwh0pzW2
QMY5XM09VR3IX+uZtJLlRINxomzxCtwK0pu8T94NP3+3EKUKqAEaY7puFWzvQX7NiyaQg4fECL6N
QX2Q7XyEVu6zOr7y1fQ90/s73QH8y+vVZZ/VVJNthvEnviUPctwzZzijEf8yQ/N3s7pHDzv1XHQs
G0y5J3PZB8E7DA0GOmr0OmCWvnDn3FbGk9LzroKiRzrALzfFRHdrLmDTSX9pVRr5k4wtmkSLlWMC
IBFi5D8wOEE9EMiJQTk1O9BoX4yjTfWsmGckqZqaphu2CbMcPvmHQ5FOaWJKyi/W4PllFBHiCPEe
l5dZuixOZBkgZy9WTFHT7y2GJLpi82fjIQmyyzGJb6SzKbq/YISySznJapvXEi1di8bzILv38sgs
NcZ/CdQCOTiSQwvZTpZ7RQ6mZJFcqN71tJDjUDljMqWA24CoIyo+5qpRbyHqqvMvatZJVPySK6dn
TtVO97JxaxvBuxycyjtwav0BRKc8Tud9m7FR2dvy173/rrvt4K2toKcHNoZGM24RVY0e5ZF4NQZ0
ressTdeoLL7GSHcvYsZDXp1ZsLu1FWyVHWtCSo/MmMWORs78B3+8VjT/GQmqF5MewLIYZGcge5Gr
ODUB6PkUsdpY7+fSWdYqXhgzHgItLv9JMdfAJCQxyAbXK+96i4Nj/vK6zNrs4t5lRL0oE2rSb7/o
AJO+yzmBrPflFneM4ga565sxAWI1YnEgsYJ9Hr3Iw8kP8o0F7nI+pORXQwooX4ZiDcewLNsHzQ53
yZTcdmj9rmW1hLJ6Oq8IQXnIor6HvLuibnhQewiscrY2l5bzkThi7hU5sYF6XPIiip7cKLqPa3li
yX+oOO2+y2I0VlVmrTK9DeJj7BboBjjHiK0qk+n5ME6ZaBqmdZnKFIrOGZVLfOHjjuveM65j0sJk
QtbIehq9Okj5yVrZZag1jxI1OUoUQXLPxsvIKJdCggzlw+soDaCpvZSP4omOGC1BvrZqXpsGp5gs
24Xjv4B65q8OtVJfKy5H4+9hdEl3hY2R+YBJoanJdxcpciDBscZ7kmFnhh1ro3Yd5ow8/8FE8uDz
eEEWklGk/IINTIsXTSaseIlYyG+xJzqYKZV7L9NWeXNTw/gs41CF9nCgKfwNBdN5i6Ck/W4PKjwM
7QfMIZDOgAcahnQFjE/Tv58Bw7Bi9GVFd3WRdDxSIp9L5d/2OUZw7IVOp3VQ+olyJ2+6b8RjVXW0
dqxn01FfRsIsuCECpBUybsvNO9llUPtFkKo//icJEk67cjzlx+8eiOUD+L+St5+4csnL92olqBy0
xWauukCEXQ4+G2C0HoBazzDreIquGlOBIiYnhsxT5LwldpJbs8JYuffWDOIfKoXcCqVZC3jr5CiH
cjhkstkyryiNYfpE5SEHs3KC1cioN08umxr2K4zfoqSAkWNgWSRLdITXItdcZOVagpPnms42mlvI
vZXYyyJaBgQ5JpL/Xi3ICcjoJ+JtHz1UKCuidhBfRnTF9MFczsPQOSDIxSzHi7jS7rLMW8/NtJ4O
FxPWwi5eZFdirtn9JnqRoTaTvfkRreLoGCOIhSlBsdA1Clq5c+rs3kzbq7GbHsmW1lHaXGsVo9IG
uDC/VNZt8hdHFRdFxxEp7KWMXXJybSMsByp+gAzIrpcvzpNLeK405/loa+h7Q+enZhQ3UmJPdnnv
mD/pIr1mebzxO/fw07JKazmXLNlk7DrhrvTUyOGrUwL3Ufc2DPziBrW/iL09ZPZDwS/MRzYg+q9L
26ZRxtpIlvIuw0xbdb1aoFfZUDV52bLpOWJlLyJCC9MInNt0RoTLEW3RBT9hMhUFv1JG9prkSL7L
mN2XxuaDpji/7Y7+nyTyBUlEmiP/7ySRh+DXfyxeg9f0tf7gYMIP/UMREfq/bMs1wAsDP6WjYPNX
/1BEHPVfJqhD5pT0yHF/lxX9P4o2uvgXfBJTlTQR2xEUJ+A2m+C//lNXsW7G2kQ1DEO3KMv+PQeT
k1zGIqabBrbxqu6augBb9jGXMSGZ1/AXc4Qju5eoTK19kHXtlklefYzTWto7GYxTYMcHrRMsS7+F
++rkyoU5dUx388lcjAhy+vhSrC1dBJuKNsRXdc9JY2O+SVMzBGR9mufk1R9vsqE8q0YLqYHKQiU3
cVSBcinz98B0w6OthYemjLx1r2bx2oH9t8p0e9iM4PGLrCvxVSswO2jyu3QKkdnzNf3ijy9+87tB
8Cf/48Stz5L3R1dYMN6xmDwDCf94fyBnR66oZVul8PolrwgUbpSu9cg1npVYz9ZVkNRL9EOtteog
SVVFmLfSY5iOIQiDizBrLz+/o798VVuHFwntx7ZdWokfbyhr8nZEvCbbBpUkEUTjW5qoDIABDsI/
3wee6S4+v+JfPpFtaIaDnTjEJRL/j1dERDVF/9ZLt5Oqia2wLhKU6Bw5pHVy44v3/ddrWbID51qa
rp56WmVeWcAHt9NtWyeQmIP66Ln+tWczUfMaCHWfP5nc7392hfi6rjBsHsvS0Z5Cf+rjo/V6iYCF
nqVbxxn7BcRtIE6T+qgWqbqNuk6lfCXyRi3YZhURdcSG/YNeoB4zJiGzVf4T1n6zHGrRHiZE/Vcq
lD6sHBGR7ysdNdrI3FWhnx2JBOMX1CRNdgT+aGn9vnnXgISmMrtHa/fjzTOPGVoLxunWB9hcN8pw
lydBvOgQ7J70BgqjXVyNSpBC/npEmQr9oQShoc/foHxBH+4BrVt6R+RjGmBrVHA+3gMvNUeEvWdt
ML1Zodcg4c83QdzsQKRfDB20pMYChPf5Vc9WibwqrRtNc2Xj6nRTmmaB4r+Sp1s3KzBGCktsQcx6
PySgmbSkCb54yL9cztDpzegAT5iL2ScbIGtMn5avn2xBIZFF5o9tJ2nm3rasxVcf9WxFGioqZrbK
UWPbYAjkvfzRmmIa6QL3rXEtsUdvHRYUNop3mKLyRlHQE9J88iSt+WU19jFt6pfKDYEVeY2x+vwN
a/KZTj4sIcN2HYKRRlA6+bCQXZsaQY54i2bmRiujtV65MK/RsjE2kU/fwC52CWiBeAyf8zD4CbLu
RpnMa90Lnz6/lfO3T3ClTc8aUx36tycRImv1CskX3r4D6416vEdtSzHSm6GMxF5P/F+fX+6kLUr3
Tbdt5GocVTX42Ibx8QP0QAxaIYZoW1qHgCk0tW9vHEKzOgxhtIkjMFNx+cWpd76LuCatfUcgYkf4
P/noZl9VrjY10TYK4+tKNu2mgn6kjcKw/xzG9puRGm///mMKaKjyISWe6mRNIyue2VVdRtteZN+G
wxS472WcXjciudPUFoRHBUsNP5rPr3oWvHi5gs3rGDZICT7nx5cL5cMf8ijjQYNiKQlGJoYD/oCh
jl6/uOXj51f7y6fEzIiPSCpFq/t05aBHZ0Wum4dbjI7WlZKweH247ZGBaSqi5WOI7EyNXI7se39+
5fmLfdw+uiOYDTvyWTmlThatNkVBNFrC3wpzRD3IoPjODuho2JcolzR9ll/Z+agcBu0t8p1kbYWa
e+tUL7hz+avKVspjHR/c2mvRPW70p7Fp10N347cHp0mvUDOuj2IcvVWaFyrWUPZPz6xxTe59/Rph
kUvF8rx9pqfOhlewdcvRpu9iH9EG32lxKtu/WNt8/sBnrxoCsg4gRM5YGCecGu9a3eRPwxhUW7Sr
MAQZI0Ty++RabSJlOxTZZUUDNFBAc/A7vrj02Zr6eOnTDLLQayUNFK/cQn7VgQ6VkbIs6bEvbwRC
LJ8/5tlZxLUMTeVkpIh1Dcn7/vN0Duu+LuzRKbd27+wxWl9W48im7fbIf3x+JeMsunMp2zINVINU
B7fDk0spISKp6DiWfF/1KZfCdHnsySQInRxpykCzLy7uka/3F6A67x1lQHerL5bRiCZKP2Vvaaav
8hoZY9ozZV1B/I47FBqk0evY/CybASRJ3e80MLhmHh0CDcxfbHWvWgpPLAhwFqwjHJxgodx+/mjz
ZOnD5pCPJvMtAcmSdXPyaLigtWmDQNfWH3HayaXGawEXokvF3QAIMMox3YoDLwKE6l1XiE+ue4TK
3G7aIOjxangjmuPOMK19mnRfLKazsMetISsoDF0A1Txje491MCkJKP9tncXqpgQTqMDC/3fzCS4i
y0LbUZEWMM4m0I41DpNnFNvMK34KMOYbO8MBNaElCSPi+Yu3LQPWydt2OYVQXwQ7azAG/bhmu8oa
azUsuJpTt0soyFKXE4Xt1Ft3XoIhkyMQ3PCzZKcMw1va+5e42JhktzoD+q+S1r+cEwxhGWAzgHPI
GE8CgGUUPdiuoQRlaLVgZPj0djMmK6Srrtu6QbsXVUSAKBea295//iJOB/8Q8VBsmPmACL0AYDs5
k1MLWpxi68VWnamtlb2tbdRpPHTMVk3gbFDvu2qQAViXnvLMGBk1K3ROrNB89g0006eyDFaWh9pz
E0F8ZyT6Dbrvro51F8SjgRy9bM72o3thFJ6zbIYvto0u7+/DhyRSO7JS0cmG0BM8yRKCNMC8Sohs
O7gD5Cb0uft4gsiIKH0kNvRjxaLJnUc0VKx9mmgHywh1MK4Qx624WqRNeGdCXID5z6BIV1P1wLhQ
LISeItsGBefzt312KsubZWlTqzJhtk9TGsPrVCVETmBrjRDfjdQ85lOGpF8CBNO49ALvKzrwvI5P
Xg+ZjEu9ThPFPctYBeN9qm30NqcRYenYSm773nhQc4hMrkkF5EuLnTipNngVbUs5mQ4cNPIL6DhG
HaI33xTfQ61blymYo7plvpOEq9AuX6nrdypSP5pVDwtjgAer4OfsWLgH2Bh35A/Cao4Z0dbSMgjh
2pUJ8g/oDX4efb62Kqu5ANy67HRvwN9MHxBnH1FT5I8LV3GZ7Zq37MZlFxcADGFjOZAR6aa/G6N5
6OnJaF28axX1cZpUbEHLdFwrnXdVtKqxURhxoo3rfXFAnQcf8hZaR5wXdBqEKk6WWlpZfd1YJuad
hbbNdf3SrYxuVUQEG44MzCLDBFWFOF5ZHQ4BOT5RqcBbRu9RuY+jCfJPG65dpOkDdzxGKY3PsrOv
QahgbmUBObJ8uIa9A5HH29ftt86O1lXXFcuhHZ7CQhXAiuOHtIdhEiaVuvl8aZ4XznJtijn7tWjR
zRvtjxrLVY0oHUYUPkfvKemLK8fAFXSKpfkz5Rb6sys6O/jGMb6OIL/FKHz8H3aHq8sGjg0ahQ3y
8Uy2kGJGNos7UHLfWBcVW9fvocuowY8Mgol0VHG+SCjOO1k8tYueDaIGqNMwy/t4zUFFKcLMWxpH
JcdGC6xjOSrRQbf5SNrTlAcXRYNvLbXnukJbkkMGeHqHZXnh7b74APr5SSbdnTn/6a253NHHWxH0
EtoARN/Wz0TEhFhgiGDinAQbwHsfgR7ZefOaRYhlB9rOTK7Nxrv54hbOAhGFLdhljcEW+bk+o7r/
WAN5mLTEyz7bFuQZJoK3+hAai9E3vYXeVuhSNPetMxx6AxcQxAv8lctYdnyKRz5VKSYBjwn7K9cF
uEq6ZGSYwyXl9EU28pdDVDZ2JEJHA9h/+sk6V/NgpKDBqntoAbMOH3HrBOJrGUf5iRSgwZ+/lrP8
lrfy5wVP1iWirAOwEy4oitsyaHZ2hf0yoiTmOG3/L1fC+BsiHj54p5VgYkblYAVcqd0aaQK3bCzu
bdt/T76oAaXe0mnUpHkjQxBjfYv2yce1BnOyEhX+yQSi/mdXuSDZymQNUBFJRphVW0VRYBwjXV2h
VTOV8KBy+6t7OMsqea10kKlB+YYkvSdbj5gViapp6NTFdrgOrIuyX3ey9I2h4C9Vx0HkoazzLcyI
tVaQeLbdL0l0k8ogiByPEKU/f/t/uyHKbx1XcyT1z4qLoLWsItdCII/MtBb+WL/GJWf75xeRafyH
gMyAQ4pzMNEwbFKuk8RTjPQ81TD0Nqjdm6tRQ5paq9yrWrL+wtAxgd8V9yqiRV8srfPimwubNMjp
3JMqOafKD0rsIm4fNt7GREdoY7bTq1c0zhYH6GKRahXKnHlVr+uo6vD78+8LFywPhTWkIvfKs4cS
YUfc89xWuVe8yd+JIF716lhsBYcm2oKYOsaYqu9Gw7tXwMwcp0b4l924tqLih6aMxmYCWgdGulux
KPAVRZwc5d8MXV5/HRl9v5ZspS1+wPEXb/zsvODBWWo8Nsi280790DLYJd9yN0naXKhZ9RSqxrhu
nObSUqJfU5O1XyQKZ+uIAQQwQhSVqfyNsxFT45Zt6LemswG2xCi3CbMVSkNPn68j63wd8dupgnk0
0zhD6/mVFiLIIrsZnXevq8GDUaM0O8btFxHyLw+DnBu+sy7zB87bk11aO0UZaw1mbN5gwfAeJmRe
ivaLh5lj28ddoauUPjL84YZonwYeT7RMFMG4ofHcoOSewymeOnEc4zJe9uiBY05ZZmsB039l1b6G
Zi6CQVZ0lZXgNgKHc4pWKU2BLl2mhsbBGbqQ9P30B3ytYcu4qvrmDm4KcCEyN6EbpTsVA0x1MN19
6oJ0t7SNiQ4RDpJu/9XGE8bZpyKSIi6CVKjgcDnNGyPMjRmp6+YmilqpAhDc28UQrFBHbY9V/Oym
yMGznJ5HZEwVxYHGDpXNS8bdKLrbtNPtlUend5OK6ootm4B0RuW8Hai5coVn0iBPTnXoLUcpfuxk
6isUGTzjxUqFkrgbYuAsKha7yzJxpnUDDWyhFapxV7meteq65H6o0UpGaBxmjs+GtUV8B8gr3nBE
okHQ9+0S8yrI31PergSEBGZ6icTGWgWz/Ni/YN44ofTU/erawtqH0YjPfeAF28538+eOmmKF1V2O
1Xc/bWPjKtYEHJzM1VdtFX1rcnyN9QlXK1yVUjXxN4NmT5Qi+QWwlXydpQYW4gniLrZYjoE54q7O
MZQo5lNpFbg0uHd9ZORHbKaPvg23t/DLdm0J0HbCJI0U8IfLyU5pC4piWXRwqMK6/mH7+yQvsoe+
1A6KS2vF8gdWzDTx4qpK3Kehg9FZhdGpqih3ettdonhOCw9zELPCuMt0yzeEnAIcC8Z8m0247SKv
1N2IMgSiWT/Bd0GQM0RhyK1qY21kGuTKKfNhqSXROimFglK7baLHgLr/qGulbES+dIP601d6BTEv
ZkQGgeUiNL9HVVVBHcqeWguK+eTmys6MqpXbwyFoY5gWvpqAyw8FkuJuiZGSKbsVdbsVJT6xKtqA
ACpVjK8s+EIegshRNUXrqEd+VAoPtk31SmngIRhXA8WyvIc0rrJVlLU2riEoFmeww677Mju26H+a
QebdC3x6qY+6g+9Fm8bJwC3lDuajkea/YhSAKS4KUEFyaxfpm41G8Eophu7K0vv2Mm5RVE06s4L7
V4PNrztvi5xvihdsru3itMsfKdxvPAxgUUezQUgaFo7pObQHzwR7rsD+FiI3bobMk7wTt37ArPIV
/Ch05zG9m3zL5VG3PVn03sS5bzW04WMbxuWKydKa0We349bxwkPyY4sncrT2EIjeChfrF88vbko1
7faagY6Q8K9FAY1aG8xk1QsPoRWs7Vns91VeQkh38PrImxyvb9lD/D7hqv69S5Nq3/X5hWsha5dm
IttNok4RyouuC7tPv/uVg36VHq/DLKzXGFAEt1gbUi263zW1iHaeifmaggo+RsxIW3fIXKMV9Q0C
Wua0hzLuh29d6K9bi8rMrZC8rfBsSWqtRm4ST4e4H5dNpY9LZcquWsV41iodzqVnGbse3t5aVXBI
bFPhbITvv1Dhq/tWxYlHNfB4yIS66FVUlzqM+ZAGM/DkUyCrdC7OvG1Z+NuophNlj7W9ZBcY27QP
rwLfZheIDGBWBsPeHrxi1RT8pmiK0ocino6dU407ZfL6C6xeFn3tJZdFjomKkcKD7AvHwTo3RKDL
6CbSEQ14Fhk2Mjx9ueloj6+6CAZrFE/7Ws0GEIQKqg7JbkBy5KYGQ7sMKRXXpd9flJikX7p5D7k/
lsJuuJrzWzVz63nqL3twlXWXQy7AAw1D7Sk0d00yPnh9e5sn2FAGpu4vXMfbuEZRYDuBOvEA0m9H
1WnAclIf08IJAHbqyJAj456PzZNRe9oFqQCClT3eF7ler3wdjRErwc22La8i/XYKu/wZnAcQ0Uqq
J5rBhjNnxHCQI8O2QnE99ll8NLocDwi/MIGjiGChFtKjEEkakTaXuRvgURBEFxU2CEuPniXAub0F
m1lpouAKaoVxVE18701E+83m0hvjBGUbBYNKFKJMGFLPg76x1frF6FTMVNAoWzhAku9F8D4k5bio
hWnvyQGYqjYxNqBD/uqo/U6vhLosHMHcK2NV+9FXoyhNJg8fwj7JCwW/qqmk/7KW4+//qDd9gXWU
qSnpNvZ0SBBBsMW6Gq0m/ThSdC5a/eB2FipBbJRq/Pl5AmX87eKMEmi5kuCQ759cHFKVHmeFVKLp
vmPHgZe92+CY6ro3bpr/TCvsg5zhZ6vZ+ziUbQFPfSrCa0evJRkbPZmlMTBFGBr3u+rWkDUmzYO2
jMcE/qW+8ui74rHP22JZadOT7U9PeuDuO98ZV3YWfFf6pD18/kBnGSEv0yJ9IrkXSCmcFo+w4bSy
KF1eZqEoO8sMmCJU1b1b4Cb0+ZX+Wj6SkdDJhJFqqqdJ4YQIkRl5aPh3Gl2TNL4aMJ9d2HC+F2ln
NTu99lC7dB/b2q2k1sST43mrMRmyL27kvHvtSFy6oBEA51rTT5ExIOTZonaAmYASc2SrNf0Jw19Y
GE/DofhROQhHWV1zACkFvcr0F6Pn7ENn+mnZEcT6aXoaNXa9kyMZ3us+unBSRMRpPCRCBDa1TbsX
yNLAndqCFfui5faXbouJuJvhUO8z9TiFonGqmdXowzXJ8RBmXqXHSymAaRvjN7hHLnLlit6hQhKJ
LwqUv+07oCl4QlH/k2+fjdH6cUSLz07otDEDy3HdLQRM0jwz3srQu1Eb8ZS233NcTrJYfFFla2cV
sPxmlP7kwkDceO6Pm96zcEjCPDrdMkQ6DpmyUTT9Gnv2g88Urnann0P3ZJv08Vu0+0RwT8Gsr+A5
x8vBxWXDNkpvKaVT8ZU0JmhgX6ztvxwLH27vpNvjBUbnlFi8bxsLJ9jpau4BKAk+uWV/W+juehRX
g34V4Sn9xZXP6gRejE41J2FekPFOxVwQsmjpgYuE3k9zb0hPFLOBmoog4n6EbbBiPdAg2FhduvZ6
PIQ0X91UE+bqEbbKn9+LcX6YaIbNaSKnQ1Rmp5OKPvQ0Ne7xn8FJjomUvrECQqQ3dK/dWLvLYVq1
/TAsrTFG263XrD3t/o2uYOiS5zdZe50Nr04pfmhtuomCu6DqocgMP2nlMFzoozXxExMpIn2LVXIB
G9lHOW3p2D4+KV39qpjl/aChv2u6wa0KQGGRpwEK+++fP6V+1hrAwwnEoGA1mibj5JM2GOTkTtjC
A1cUcWOJQIRYCdh6SfUwxPqNV4l1XtfJpouTZ3WyXvgKBoYyzt5I6XhmungUGFdD9J+2sPRG5J8w
YYWLvcwrNjNAumwd88Pmsal1CBAR8jRIQuVO/0X9fA5M4kF4CocPxR+Y1n7cUzZXT1pyqi2lLa3Z
Ma2Wk8st+LH+gGQVsOli73Xddatl67wBHYqk5ITcSeSYhDIdl67P36xpn28jUJi2KWgxcjgLXTZV
/wjtDm6ybo8l8paERK569CARDjWxWMEBYVVo4uCVFrpF7KO9BQI8qJgSVsYi6VGqyDprVVh5hqdb
3O+8vO3XefRdcyCciMTstyGDio0aNOUqcDzzIBrnTqsQG8faMtl5Id2Q1EeIQn9tAL8exmhPr83a
21jO9kWo3uCmU0Zue4Hmz7bJvP6YCrRmG8jsllFBw8fAFwHIl7RR8ZgKxG1Utf6G1my9NDvhAf5y
f3Qetq1KqJhMyCAlkd4ry37QcWJv6nIRgqq86Mw1bCo5RcYn0FOQj0AlQ6FpHlNtMdlJ1SN3s/LM
p8k4BihjbL3Rfcv9/l3L/Z+9lwWrnmbePp8GF2Ud55VDCSRheqehWrh1UV3c5AGeh1FSl4iMaCWa
C9hbRIFSHUun3zaehvBLMkQrJ9VQcgia5lvdpTdJ7xebMmg7amPL2wCme+M8dhZNU3kXvZOgEAVZ
/lbgsnk75cZSiTcEhm3Ze+6rjVF6fdWq7YOO4C+mKiZWyL13MQFYPg7GQBcPMRG9v8K/49nswmol
+qbbkMV6WwR8vmvRf1N2Zs1xKlm0/kVEMCe8FgU1SbIGW5b1QtjHNvOQQDL9+vvhex/aJYcUtyNO
dJ/uPqaKgsyde6/1rfQ+FyzlhTMnhxoZKsB0WC5i/AUp/+tYWu6BqO2RmIrlpi4TgNEZVN10uRO2
9tjbcUEiO2d005seCeeD7JYnJ93surtKeXDhcut28ptdKw3ctSR38r5Ox8ElfGYC/NqPhcFThs8r
MRbka0L8rnRlREKAd1q8Mt0PcXfK09UCSAhewe/kZwIiJXaOlvbK+G1aiK1qGX7DhEeIWI23GaCw
sM7wIWERDWyjJdSiP3BGL8lwk0SZNxAh3SNd3/Zg2QQ8JRnqsn4hWdSdv416SzdbvvYE0x0aGwpS
rmMCPFfN914Ql9WBNdal190I59uq8UD0RnqULCE5VmoMGY639xPTBZdlmsc8Yrcfj4bswUd6SKs6
D8/joAiINGVY6eKTIj6lUpPGRm/z3I3PKwHVq54dtSK7JThhiTjacfpU2mFyEDXz9N7NCQlPwkwP
WjYcWxM7iE/Q0bo+xd58BLT7y20A/ENF+JqkBiZYA/xyliwcJpkgmjuXxpDfPYvRMM5TnVYhL3q1
T+YUXEgV7zfDEeB7+1AUovqMkmomnoel0irml8US1dlHagjceUsa8WF9DbU5w0yZ97kLrb1Zih59
RiXOw2oGS1d64fws136KTM85KJT5PIvuq0eIPNx8IEA8O1E2zVlkjRDjU3ZXEsdeoWElEciO4iZB
fsOPNpL39Zmo3vSkyCvaYb0FftNWVI51+VoO614f8YHVvtT3TZr7e5f+1gl0KhkSLn7DzA8apdb7
LelldQiAIPUclNhEJFWcxxZtjfZ7baRTFDNsDscW0K8+PNKOcC59Rs5rDW4RnK9u7DMnfo1ThUiu
IHxqKtILWtAIoYaeSze0ELFxtJ2782qRRElAEIFlTWTP4yFLFQtAZ3Qb70jtGx1yRW/Uw93EjJUI
bMLUPGF+mptyg7VXj335JS0J8yvLdIHi69h3I5PnaKC1T69gIde6GMNmYXXtKisJK9o2gUJZfJK2
zzNSTE8psN5QwzgAX05FLVmR+6LPSNhGAX4HPE+AwvT9UFWmiKZCXTTgqFNWZIci8VxO45Cz8Dkc
K0R9zOJGgG5CBdDtdgltiduxI/Gs3C/J98ZvaUuZVgWnh8SnbOleDKQlu6QHqDFr/mlU/HOzHMNW
/he3Eeb1mP7pSi4YUG03YZS9gbqHFpXH6lOCJL6ZhvkPL5bF3hrFFMIsj6Oyqx7ttvdIlDU8znMo
ql3t2afcBNL1m7wwVknydg5p5uPDdgbr29Si6KaiUneZa+PX18kGqPwMt6DXuqEyLPm1SIxPJaij
n8QiPvgE+Gat2robWlRLFjVrHCCBG9OhwHYRYM7cMHjZsRtiQtVmgDANegtc1RM0UmMv3IyJvLZy
77QY5l31MrpMk5pRY3kQAtkGyB2l8otv1f2rR2Rh38DRQ2X5qHVU9US7fp6tXt4yK+oin/n3vulY
rPrOHg9OSeMd94S2t2M7iUpccW6+xqcZYM3zqghYYDBxq0OT2XlipDeVwXNfGs+MFpuY8mpmnTKs
mPCI6gInpT6U3tLRjxqDVC/XqDIX8cGc4k0pBzQZWxFzLYRqiIavKqBSX/U1H4lfyc1qb0+jhIC4
fOX1Jv6cm2mqr+9XOG/PUFwQEQiTWrwSDk2Mvwsco051p/CqOZr4pXceaGEzW77FzWpFzMaywAIN
G4pxbHbbL21a9uP7H+DN6ZHr4z6xTfS0KOeua1fpE41UlAO+H7tVJxufKCsaKpiY6N0+ezRTmrVZ
M5LVbSwfiK7enOC2S4tN6cndRvN1dUSSuuyKplFzpOckH7tpYCgMUnz9r2z9+gkpYbi01gc17ttB
FN8R5bLx57qMUv6+30lidA5t4zmis1rvaffjxHWl8cFj9LaS5rv5wuFfzPxBm2wHo/+pW1Ejg2m1
eY4Ec7w9BTex350vaarrNRuR4Z+ShEZwywjTmSv3tku7XVI1kT5X5qdxmaLBdz/qt/zjqzvm5n6z
IJO4WDv+/ky9qXoQEekczZtpeZ7hL9JU/vn+8/TW9oP+hVWJrHeymyjbr26wxqRJZk45g6Cabuwu
/o+A6jqyzZ6DtzT6J1PeVSsBx3AIDnGRf1rdITkYpWXhj65Bj7VTEi3oZ2kII5GJSRIkphnf7Wek
d0agmMvwcMbf3//U/3jt6UtuKUTgCTi3m3/fGnuO5TR02hR1POUz07Ndhoifg4D8aTYuxBiNbNL3
L/mPFw8JMi4UhxMyitirpz8dC47hpJtEGlC13Mte7YrkZVe5T1kZ6fWLlyMSrZvqozm2Ka6/LDNE
2gLb7N6h2jGvlxyXKkC3Jiq/WZCe2jskaGj63gLcHHVbPbsyJlPmEu/GcR6AIqXfperXk3T9l5Ly
YyfGGQ2vk063eZpkpMb0bKWuVl/atXzu15noOtR0X5ayKZHpUSZXVE5sqHZ26nOfGL4+uXCKjO89
iLABQRiOZugvPBxBYhCsaGbIRAdLBVZcFReUMgIVkzGHtpxh8lKp71uPlM8yJrKyXBf4qAUx7cby
qQV6/bh8aRlg7vuEViEHs263xgXrSJcvEQ12/AH26uw0mTpRHAtzp+meFnlK7+7rAYRp089OmC7w
/2doo5/j6gec+fxYJokXFQPM5sbG5K7V/pkDvfmzVvpXuVjHUuQ4dJIWhBM+yV3nWo8kgpBX3Zni
xrb8MONgHRmdhaIJW+PQ5Mldi5aPpn96rIs0O2iOnM6tzSZJsgH4Sl8nLHyNKfZ/tgbYDp81Y1+o
DdScG+C7JjoIhrrPCCR6rIXphOTqaKdm4Lsxaqr7Jib1qPhij4xp4cpbu9wZHwp/bE+6Xh39oltC
H6Sa03r3G0+lVXhAiZyE+J0OD7JYHslHNO50Z3qYTXrbib9C7W71u3KC0u/HaNtt+qU7u+SQ40pG
EylB8WYzfDNJ89n7+POjsnefB10FfarmsPMucH0MI1lDZJnzXpKGeBaAC+tbu2zHx8SIT0k/FWHe
syyRSEYHJx0fjWyxTy1S16hw+auv2qCYDd4P0+UIt7plZNZmimiMkMV60qNMZiuxOh6GjQUsqNbi
JOwscIWVxx+qNUcRuwRjxvadXiyhkWoWUamqObFgBWVOdK3X5qBlERw73oJs1Ewb3o5FgwuYnigH
irM3CQzoojhoyS3Q3CwgtDsPzBSsFZV2uvjxySqn37kTmxcPKue9Bw9xl9cWY+HKRr7yBVQ4Q9Ke
zFhz5cCYdCnBk+X6oJm3Y+FivqVwDbVMal/NJ1m10yXO+4MOiznptfU+NeJxP7mGDFE7oO3uiGMv
yRkXExpze1pOikd7mtz45D4Z5VY7zNl44LQaJE1j31BSyUNN09q0WzAjxvzf7A3meUmM7NYqwfa4
xpZ+7VEhjqDJZeXKw4qHKjQzEsHduK3DGNuhnsbfGGufzMmnG+THLrMq2gSeKNKI43EPHaJ0omKS
HPrXlLNI1aP3lMkj7zDNEuqJYC6LWx9IaZ1Z6YVWxb2v3OY+KwLVyHqv6GODEtT3vqrjwzgQreNk
hEt3ec5GseIsKpJlfag6EtNB2W5ZrjSrNEShfCb7Jk2H7BYBh5076SnbxP9kLVkgb3z70H1UUrzR
RGEP1YW3WTRJ3MD0erV7dOU6zv4kSJ9X6sjAuAqpU6FW1vmTytNAOR1mIQ9kJfEDYs3yMJ3AMCLx
OOhEjGe99rToDr5xwx12XTmRz4zwK8iKH+7UI6RviS314JDuBKB+cqJG4tfqtiW3HH7jWAzPkn6h
iRCP4b3qEEANbthlL4mn7uwcvAM6ju8yGT7A5l1Xb9uXxvqFKhwFGn3Dqy+dWQXpgo6SUf15UWwW
aTXz5qDRQwhOCyybtDbIyC/+qLJ6o5/mwhhUHf6NnuuGB/h7ry6ATnml1Uq6DOPL1FUs4nT0WG6W
F8NjTl/G2sGfoZOPNIhkb8pDuQ3WmmnE8bV6j34cPyXsXGD/6b7qfU0tWGWP2NdimKCDPFoJMfZF
XWeHSepeNLSk27qvPhEa50ZlPUFwyw1w0YGQvLQL8EzaYV2bQ7A4wJPqtBQXy+igNU2GDAoCSCIK
TIJ1BpHetNaXLgbVJZv2lyrjXwUBUn5m688TCdBidL97VjneAVufb5zJ5ujN+qGkdygVIspEJEuk
aULAtQNxSnDFrRirRxXr8xE/76E3ElBBRjMFvDPFOWvXg97JjqGyxs4bxxmWQAT5XjuF2pxyvI39
H7m+IN1QTb733RU5nT0Evk+vnjy0JMzM6t7s4q+j2zwuDp6IVgLwp2gPO36AR3tsSDdCH0p6PUUE
z+VNTDZvkKfnml57RmftpBxNRU2bNnu7Ozec5gXuXoLB4CMyXc5Tm+6fHc2r1RwWi6XXsVsZYMGY
Dik4txBs31eaCUQV+3RZOnv6ZFWLOvndSdeCRYFXWL3fS8X0oMh8vhbpY9bYPpAxrYKuVN2tU09O
VOupyVZHwgZ7JLBagsGBkjNo1eliU3NO/dMa197p/QLvevZB8g7KTDTweHy3cnsrx//nCFCnaKTp
QLeR58KAWxWCe12OPzyVfmS1v34V/1wJS79p0rJnznJ1JWBeXVPgmYiSUv5mcqlxamRJdmtMD990
tD5K+2BI/OZ8s11yKx9tTm5Y1K8BhwWRaTLnkYisoSTlOpke5cDoT/TtposgGIZ2BxY7RQyNKEKf
wHu7TancF4LARk8/1eZHB4+3zjfPhMThCgfp+YbyvBoV+F6XWzKZy4MzO+bOVgRJg8eXnxaNOKvZ
mkj6y9w7k41lb4nBxZdT0ngDNtV0s9z5Qts7PnHLTMG6QO8M96OFa/sV/lYpmJwFST7EMotM4Voo
kOm548kWgUCGI2hXlWdzRKBciP5Ro9O9GnPCrJIhuz9NL5ozv7jmGjKB/qX65GYYAFi//3ja2/24
+jwso0iHkY1smtar+wVvGK8s9EB0U+53MUzaraPnak/e6HhMJCnxtL8iQgnd0CW9brT7r6mojkIW
w12XOwQH+XGQ5A344Hx+7uNqPpoeeQilTI6m3uuQSYci0gcKVdshwITg1h0Bd8mtreJ67+GOFjUN
N7tyDvls/3CqwSNME5cX0L89BJ8naRbnyWwYSkyohfzaqyMUHOZ0v1UoqO42pfFyHlL/Z27K7nkt
5EfjyzdPOSpuNAG0CzzIAUhLr07MZjb2rW40+cGcU7zDk/DIS2h/dZZD5pWlyK0FJ0COEWOk1Dhx
bDhZcVLurRpOSebSQUuZd35wbnSu33bGqFjn6auSdIFE+Pp3Y6Y9iX4xODN4CRq4eAgrJIDn7E9+
h+GCbY+RuvtZfPYS2wunkXKTeggIW7w0t2XaNreLxUS2in/PGdmyym0PQ6VotHYOTdXeec1RcAGC
Ag9ZDm5g2Kl14AfxP7sDYeIjccKeWvq70aUTanfqWWhJ4Docwha63ALh3H1ncLDD8fgrzzl/xD4c
vn5en5U7mjfdCEvdW/sc+V/7e3DuFIo3iFiAIxsp7ynvSVYWHpWQqbYO8HTI9U29hTxrhx/wgDkt
fzQH/kam7cGA5//Ri3H9XiAF3BY3nNZMc99wSyT/y2Q5iIjV6LOI+vi54Qa7H/yMb1YDrkIhz/Gb
HYJ+7lX5RD2nOaNTAfc3khc4xwyT3OT/2zm+XcSyUQubrDxvrAjMhxiv5Q1fRbfwjvmoIfTUA7Vi
fEoKYpcmn3ylOb8rten5/dXlusfAE0rnaxsjO5uy5np/8Gac1XGpuZHdyJuygBcWT7YdNV7iHwZd
D9sVx+D7l3yznm2XZBlzHUT6DJuv7ihjw3RRg3CjCcHjZC8ciXqOkpNd7OKuC9+/2D8cX2B76J5s
pnw0TOCk/trdC6doaegiT55Ujq3JU/6xNNVjPLnryUdmcIQq+LtNvfthtctIpYh0u2XWDp2vP8Yt
fJP3P88/lBYoECFdWC5hrRgMr749RU2rd8oiHNnNmkdO+uQmJ12FO5RI4D9i97609Is72Ud7aYe7
UdaMkbv+QbWlfpxGMQdt1pKH50/Zqe1G+7OwsyKs8hspY9CVfZEgl9H0YPX87lj7uffEGJUpkq8u
/L7erpv86nMs+uyhAvE5Q5a9MbeZI+2ZH/7UyZsupdIjiaz6YGN923H0+OqIgKi06Nj7b541l5BU
ygLg8GbzQ0IO3YTU1U76kmNRqwVFP5hM6g3mvRVAVjttnyFLPzCfJBJ8FeRCgoP1PPSgBfrRIteR
CRAnxPJpPKbgqO/H2HgoOy///P5v9g/924YiAxCNcETnJd1W+v+pEGnEOVVvKEAvkmFl7aQPmPeD
blNXcA6IZjWimW/nlxx0YO8jY6q8L4yjv7z/Ma7rVPYTWsI8wignLZPu7d+fYigcUxNEpJARSAZo
Txes94uTt3ofXOdP5/fvggPnP+4FilRqVO9amGSvyWjGPQUHl7xLHI41gJ9evMb4ojkTLp6SHo2h
4Z9mMNR6EDwXHzwAB9AdcuVpX4zEGiBzEPiKmJ4zLZEUk7UhQl2MnzVGkxj0kQUpbOc2J7smBxpu
+Nq93WShYqi0U1sqJnTqR/lnOgaOweIOI/3L9225QcJJGKNFcP//f3/pwG3IA7gHrIl/39+qFGrl
F8wRqo3osGb/Cyql87Lpkt6/0D+8t9xg3n9WgA10c41uYpGhh1mv+SFpl+GpmeHcNCGq0k9OchIc
8nYcsyJrhQuQSZQIc9J0H6zBb5raPEtMO0gAQJHHgeRqmqWNjsoME9iO33TfnVXS7ih+tCC02jVG
To9Ky8sJW7BxYX/w3d9sONuVeaZMTI/U2NdooUrGvaKfnB9G2j9Jg3hKCuS2jqv5YcGJ1cmJ/2OM
HtaxfjAs6myTT5RXT/4Uv6a9/93QsMUmWXJwxYf78DUU3eEdo/Z30cGhVAbQcd2zSLWit3U0yL3e
PZWEmO7iogOuJT4bXvbQmMth44zQzFYA+mAK6OM+7wnTmpcORQkuWnTYHzyWbwoQPtL/IwbhlgKn
8/djiV5DpXo7ZodhmL4rgr0r1p/3f5R//CZ/XeJqj2xlvcapnDIk0QeySFBn9j8TZ/Oi0on5aJ7y
Zvu/+j7b9/2fxRSBzJKJmmyaImkfONLcc7rCB+DAAdJ+vf+9/nUpQRglhZWL5Nu+utSMKiN1Wj87
SHe9Bbl0phh4NpaKvqh8ev9Sf/6sq0WTPY1dnXKUMaGz3eP/+VpLj5M0NravNSdh4uQoV8kNcno7
op9b3CdIG/BRybBkXdtjKuiJpb5h3x/6CvGS1h3Has5v2sH/PVo/xIg7i8YK6QMxD5UssOzQO9sN
d4MUIGFs1M+q/ca2RDq5zZOqx3de5e+pK/TInaASZ7a8zaz8zl5KzrAtzRwbyi7ZfjNR2ZjtWLOx
aMUeWQWp0e6snA45jKQx/OC2bC/M1W1hQUXlarKquvRX/r4tXdlBoSBq7uBX8GtNAzOSFaRCHDU2
yV0sWNl6LYXfYPmfXDptgd5nhAa7zZ77WOxMTX1XYOaDxhMXTAKP5D2yNlebWKbLDrMgeVirTMQq
PVbwOYncfIhyg9ANeknonLx1b1r6Sy7IOu7yp5nUPDRayE4tE8bOtpsvTfnUC7w7eK/FyEqU0+KL
YvgD79+Jfy369EIxP2/EAx6Vq/d4g2imTVLxMCqkLs0wUtu13bfaLrt92rXpXo0ahlm7+ZQvFl/I
HkbkjuOHTJI/+Parn2SDVGGYdCnC6MH8/ZPIxkHDiFXtADIwHC0cBNCzjaheNxdJ/uqsdLCrOE1D
uI8/Fj2fLis/h9/Nxq3kKR4Xw3lMp/vKUvFZuOC0BJiPvPU/j7E7XRDRg3y0k+noEzWp06f9ZOj4
A/g/bMSzZQkZUxSBltoXEqWsYHBuRD+oQyXv5hy66DCuYYtlHkEolotG0q6l7xOk8VYb9l2UzNZw
GrTi4KwmDkLbv1F03w8LbL7uhRPHEtVkC23Bxcse07G7b7XpYhVeEfaiSi6Goi2JCnbG7oihaeHk
k8g4Dan7X2qFjaHdziLEWwdVRiN2qGs/8HQOuWgdR75xMIBW3OOtei2q9UdiVWf6mFUw5TKmqZZ4
jDbSH3aMEnIwTFTPEwqGePpu2DnWnEmXu6XCe7Aqgti7Srz2lm0H2oRn8lUZyA6o/bJwJigEB/wY
dUN5KjP1lMyYFpp8qndmw1Sn6YLFXw1K5c3BRMBEgKn6IZ3/060Rp2i96JGjr9DVlQrjTv00/eTB
q9IHkcwvQyF+ud84UH8r1mnPZAAK7iQuQF0Goyyj2rRvRLEx+esCdLRrtVFXut/sDBZohbMFJSI9
OFPzjX08u31EQsuIR45FZanMM0MwWodtf2ilRvW4EHqWZAUpmQiO1wbFaDeyXCX/Da6OePzs2TPR
gMxobR4V8oBhn9Sq+eEv1tc/LbfMnn8ymcBDBjGng+HNO4O8xtli2pKfWtafpt57hJYLOYOkP4Z8
rG/aTzgzGcOjyg9/FfPa73vu587Y6tki784LkEsSZvqnLM6zvVEMtxDZyE1uJoyVdv4V/0wEcSyG
Ni1E1KC9pT/rkN09l8C2iL0aRiqVFKh6UKNv3llbYxI4TIwnF45YEbZeLE7w+w8r9RR5AraJLgzp
WK9B0ijLF1nG8PcccSeLmVBuDEa7yZ6ycC3154FAAC/te9IJ5Lp3XP5r4AgE+3kWiDC0gJX0b52F
aZwLj6c09YuwBSov0StAZR76w3n+LfBthj7xVzzv4lauSL4H4Aqtlz9t8aJFR4gBrdnT7FaPjq3N
ZyVFF+WtdjOXD1A905+akd0JDD+7yXPzx6lpLt1i95e+b3h0EReiOijaW8V8OJiHdevCNtZhtidJ
NqFuH6RNQevqd1VfkaDc+Mthobl8yOKiiuT6QrLAj6pDdto/UIX/kAWKSWZgAZ3feR/zY9JBP045
ccDlmjEg47vHVicORqO+QBfA3QN3d7eOHRG1TkdKCKsWduH2S8uzRZ8ScLLujO4RZ+33Tsk+cjSM
SigR/R1dkKh2YlIbpzOnc3Fq50cRG23gG581pwbAgyDYyvLihNk+YISLHM/aMD2J+cRByTtCLqDF
qXVix/nh7A0p68FykGnDmxGjQXH1Bx0Ty23mrjeEC4JM93ej1Q63bpeFTVGP0dAxs1Vap/aurzk7
+kHG/z3Z1AITBKZkxsqYvJOR7XlF22gqTlGzB3a59b4h9gYepNOoGFptlyNi2DXCYF7vm3fe6F70
kvCbtVzNHW4MnJINwxfTaI5j4gRm8dOR5KR6w3noX0rPP1OrjiHSDhNUIL0HzedBjYsgJjiSfxSs
nIGQgpSF+GRYK5NjZ7zP5JOWjOvRwZnpVIUTrllnhmgt8he0DHIv/F3l66/GWDN+Y/XYQxXaZ3n+
swDcumvTMizpKmJSDQc0VdzThyRfMLWW6px4/Xo0/W/CSo+DV2F+ral/4n4I7A0Gai6YdMtcfZph
/FrW9CIx2iMo4KfQ6+ZoZBMCYW84yoI/y8i1i6p0BufoRfqCbC6lQTFrJIr0RRzmmWFbVdAR9xDM
CXxImeGw0VyIMhR7scl7Lb14bomMLQbSBxby3cyxOFmT7u7GCc+iqer+YA6OwroJfj999JlqoXRJ
gzjVSLBSW5tGx6k7qFMOLeMknZOBH3WKf/qZdVs3w6/SnAdExfQP7Nm/94jqFmqzy7glTrXO9w75
kEaVU8hwsgeElgQjo9MHftjiK1WAyBvIi6N9ibFok2hpQzHLy9MyaIDF5pUq0DujsGkDAF4cAHF9
TF0wDPHdaPZ4U0rsGTIn5AmVL5oAJi9ObT35gMK4pyvZT0ndUWfiZ6SANhkcLWdZNfldaogxKMeM
oPg4dHwNr8WqHqy0MaK1Yo7QVuZXlahvq4EuvlrY6deWDYqUr2iUzd1a9Pqe2xZoYrgXhn/szVgF
25IEuaFAnv0TxshrkiQPpHY55778gUzitWFKs7c1566vzBuZ61u4SDbtjdwLvPWOfJxQyLyNesXG
n4l55TQpvlhmL9gMbXXpfAFUi5AUpbdPHfIgQsIdrsVGwMOMsqPhrXI0+V2BEHZ19eC6JuE1RR3p
RnYuelffYzVYoVMlD9BU9ypFY60nGmJYTmdhkpluMDM8ZHQMgUBTXrLHTezf65r9tZkEXHbUFm0v
EcJqAqu+8YlY+zos3YWHL5c3rsLanrkFsFmIakE5dUnQ6+1L3OCMECRbL4aMFtxLpJg0iNmxTyXa
vTZRDywyAyuWUXy0rv2l97BcEhci9tqKmts+x3mqjsLqQq8Y7qcV7kHlig5DsUuE9kD1sNC/oWsD
cmI94WehFmdi4uVJHAL37pHpbzHFaXbrZPqr5ddukGpmsUNeQvMJ92ViJUfSkzN602O7b1YaOTH4
gEBauKLj5nas3JxeMq0qWAgroZ4DQ3b6j4Gb4pViITGioU7NAwi5LiNDsRCojBLsIrpqgqWYfpHC
mgZ+p//OG0o52Mcodwj/abF0En6BK5DnjtcQj46e3AjtTonyaZjpCwgPf7WOsHwgHidQ9oBSYErX
vVEncq/r5qeuZ5/QKAIDw5rudbch/8XhfY5r3H4mRa/G6hoOuXOJcb2wFKLIBhc63larPQcgl++o
epp9hsAjsBDB6R2iqLFC4cIUZW8ltLxUqm3h023kOOsYeYtK95b3ItKEjCoGVYfGi++rSmSR12VL
ALyBcsBZwRmUNi5iW7HecLwDiXfWpB71OEgiOoSHFG7wbnSab167mWW8ido3YV11pzB2493cufc2
kvZEAfGQnJmwHNjkn9ot8aJtZh6rPj5C38yecqt/NFbShogd+olBncrTY7S/minNlXgbDpd2chnI
zZlntbdSUwvaxEUFkKJH7IdRDyFBYpDL292ghWxKq4Tk51NnI0snAnP2tPGAZ5fajmdol5fmckzK
erqUBieswjSCotZus7mvjypbPwq4M7euxd/nHHtT0cLlcWlwMSn6+5zDn1ijAtTjyCSeOTaWyMy3
Y4OySdYeYEzRtd0vEJlCbsqJo7kZyUmu3P2BjXDbTtpCBrAQcg7G5nhckCvS/WmZ0mf9Y0ru2a58
hQk07DUetg/Ozf84pHFixt5HAxbH+pt2Qta5RVrSNIgo4r8PsnndmD+N7Re7FqAbKZTryzz9Vxeu
2CPHmCkyJpv0io6Ovl/OezcbQq+EaQpL9VKk/kfy+zdNKfpjJEKgYgAGQj/vqrMSLzOvwlZn+9L6
NHX0dGdL6z84MltvupS+zlCK3YmZLh2ca73E5vhQokV1CSVt2aGcbJ8GXjzGM+1nCH/fEwOHkal8
5ptV55+1RQvgqg5gH5b86FdSYWQZrE/YEetgBngakkjy6o2Tc2RYSBJUPbXYCpVO7V3WD8LrQOj7
8ylJW7GnnCE51ymJzcLRtFPDBP9mMiwWPq8cnvzRvzFYtJ6dacPZlHeQpnm6Y/072ULqTqTNB0qO
N9Nk7gWzQZCBNvfjTS9rFaVZk2dFG7D1011RZKh56MG7iEH5D229G5KX3hg/cnb+47JIDxAhM7Ri
BHqtEu/nVoxevaSHtWwytCEKAdHgeofJbNNDSiBQIJvkk5V9OHd9+/qS6GATEAMabyOYmVet2Fnk
6zzEIHdYT4j06JgU1UM531jjwkjIzi9LLEXYpowSKu+/uM+fOS6oILHKeYcYkeArLwNlES/nFKwH
FJN1DP3ec2muP1QWlitdEOPRIZvmBf6wv/6m78WnZl7M4mPSVH4jKjI9CaxJx29pobpAx5xcEAFo
Rw9pRljq2Itbnx1pXNJwKdyzbSVUkmy9Y/sZGX5xEjrZ0jolKkJKskQtFlxcmL/sOo5PvdTHc18t
O3RT5WkyiwfclxxhzGzaWfEXJptEX20vzGzM53owkVJrKbIf0uzmVAs2PTAUlzwsavmqzciqUrv7
3rsxV19jsU8r7buCN3MjNQ4vpJ7UO8tdBXj2DqX2jIYA3V95hLExHt0WPhjHNnUa85ch6cpLUfRi
n41zHiRjemOZjXYLWuXTqDiBwTS6JMLTDqtDeHxfTdMOJfiffGqm6pr8L+MAHjSV+Jm1zh2KihG9
M+GPrelW4aqrUxtvGmIl/3MnyYCzGF8aaD8H9AwH0qe/VquPVV4s43kV9GHdbD4YmSaPeXlXZJ9z
HeZukkuO8928f7+5577poG/zDKDongfojyiVq+7vzDTKWLzUjZzZaoNlWfogcdtXP6ejyirxuWSD
Oxsekr80xqxa92Rbaaa2PDKCCxfaDYe4VGZQEw1/QAsyZPZZ15pvA3Y+stM/1zoloXCwDzs5sykL
9NERKAeRkfMesIx/sYhQRF/L8XGeLetmZG8m3rG6rNIYd6MxDftR4lEulbecTSNZDtoUc5AtODCJ
Okn2Nveq31pyjclKZsGqL2r7ZMn55MrEDAwJ7mPVIPpM9BXsDIcTVa4IPS/70k3O64A7NLTU0HNc
JrayW5EEMvBTUebO32et724wiCXwBz/LKd2yL8Xmqx/UZZriOHr/t/hDTv9r38fkuY20AJfzW7yh
zExDy8HR5reQ2pLj5lmX294Zs70YCJYVxjBc0iV+qoZRsIrJ5WwArKqNybl4Xe1cVuU/Ywg6o0k4
LiVCTUg9jDFjZO2rO4tLlpqROWr9qUf2eqQHeZqzIb3xrcHdj6spgyXP3bu2526//73eboZEVKDS
cPGgICm6HjAMTOn0tZVulA7/h7Iz240bybboFxHgFBxeM5nMUVJqsCT7hZDLNufgzCD59XfR/VIl
GRbuQ1cDhW4xh8iIE+fsvbYtATcu32m90Ar3kLYmdb7RRx/4sI6MS8Wz/snI8uP6xv0loBuiJV6H
HO8m4BZyhGJa8HKS7Un3U+2HXD+qtLEDY6ovK7nsk1/UHx8IS8BHLUA48Yejn5ht7nU8cChcGWoy
rW9p84DrEVxtPWGcPmOk/vGBLnAxsm0AtLzPesmlZ9m9Qk2E9u/oWbR9y9GeNxZxEs3Y2Mz66Kr8
/RvlL7wvUZHCoPhddX1rvtZ7MEuVCrMvI8sJC8dM6HjjNVh9HXOTe4cuG51bjKFqVTct7nLH/Xrc
GyyxnVfHLzojUJwK3j/82PCnO7OPhbRYzgVlxCbRMSUDsID16WR5cxFL/d2oEXcq3awveW8JepZS
Yo6vX3rTvim4MFxzU69OEfFnUW2gIG6gBgBnABk4+rcel7KyjcfgMK4pZArxVaCbeJ402aOqwVe6
VYb8weZLTratjYHnpum2oFGw5Z7dbgp94mqFrcLKKVVMfp0bs7fv5QANsPK4aDllszO15nHkAwek
N+gBqKiB9stwTJ3SQFcPGKseKlBgrrpa6z+qCD2MrE0msOgW3QqXBecGHTnn2JqKF55q0CE0iRy6
iO/mPMYLgliCnNX2ya3bN6bzkEzNBFJc15l70VDl6PaPOLKMR1y/jN1GXztkB9mZd51RXWpTDPsi
6UiWBglIKKOPC3CmscaHdzdNNcVGbiSb1XB3/l0jjZk9Yhs23PB3laYWK9ol1dDSzkO64i5jFfbM
mvI4c1BdlxdvMvpt5lIvdFV9mS1qKgmUZdvXTGZr3D+RqvTQS+7NgUanZvUET9Jc3HatuprWEDR5
fWZyMge/K6aqS79qJnPpuiNBk74XIwlCxlGMXvTJvWrdbIMF07NTGqMNpZHAZjKXhO9atLwUTv3d
WOhPuohfZ9iuO0aNd9Al/qmsXy7GsouRN852KZHuQH2OG4tBok1zOo1dMlxMGWbEwdEWaBIgaMaT
kAze0JNZB7/LyLrkD/Yyp3WB8ncvpLNPFic/YHi7OG2kh1rHFCZh6E3+KBF4nn0zLa1zQJJ/HQZ7
vmkKlkfHvJM20K4bGInCb6FEyn0jVKOlhUlaqNCKbGzbggplhP3Pve41QnV/pAHx1GaVcYxKvp/G
3Bc5adcdPYvzPHwZ3A43XF6PQeGm+qWNvOcZPP4ZB1cUmCnN4Lahn1E2U/IoZ2XtzVR+15P8anRT
9JQ/0RPo1NaJlNgvDU1kj9LNbAghxdHonxuN7qCXyPsUrPW2kLK8IqdFZqylhX2UyzJt00SowI0T
oqdxNowVRWpVlOWNUO0l9cEVYENwTmhHFRkM1kkk1k/+TXSjGYrNwtvWYGJJtyj8PbgP2lx4G4N6
5GJQ1tVwQwh2UFjjl3Sitz1K7+cwmO4DlJS9NujnqZnUIZFPBo6sc0lf/PcPyesB45BAaECu9Puw
shZtX2UWFR0uz23Uuk+DWAjnrjQ8386MRTGtJhz6dJ8L7lmBI0BL5jZDwnJkMlEk55wH3dp2c0iY
P/Jn6FTMplbtptVNXpX6fUW1EbgiL27Ssjuh69OfNcf95i5EulXoXwNrip2N1QLD8MvE+JI4+3pt
fsm5csgK43yoShvdSMrjLbKNdn3TW7umj6+1Pjo72F8PxQxC0NNwsPKJvabpRCFWJnXIdCXwzCQL
lkK75Fyu902+c0tyg5KFqlkK45h2XHijNDb28ZIfzMHVNq0BjmMNOtWLB8CauzmL5FmOfbpJSDoF
c7P0uzkFHGLZxygz7CAu9So0Cp/fRzph8JtKQA0ZUNsY139uDNj7bec00xZEnJzqOytfYNLb9k21
TiTJGaDORzGD6XVf4xvZmePyiv282dIa4KIzcvkdYudByNUIWmKUIXBXBGZjbVp6nbUOimeiYaUI
FzfhTpEpadNFMF0RKLx8rymmawN8C/OFEsT7YhKy4RMWnIon+HCk5NrdIwQEmqJkBkrP1rZ0lUo6
sMe2SeV+/X2RGoKOqM8ACtoTKygV2tGaDPuO8Kk9QBMgT/l0nbFbdE4znrHtTLyfbd0O9rVpquR+
rvJbkb8amWkel6ncV5MoN1PnA2qsRpwDZEAxqh1CPTRm1NyMX+ne1POPqMbVhWQyC4oJrOujRFr7
zLCl2fkeI8ySTmUSPVZ2q70JZ9NheGAsNYIqqlvAnSJ91g10LxFBa7Gyw9Lt3B0qqqBI9XGXYGzg
X1t8/yJ+hDEJerNoukAfmh8Ld7Fdw3R7lzXZZcRUh6WrIDJCm984mfTnIpq3RV7rIXigeatm22V+
MskV/0rIw1KQ00wA8y5Jm4tlcGdN+J5CbzG+OEX3tcsZGbfX2VyawJYa2V1Nvxc9auscuNClW5LL
WIt7NOkePjw299mTO2pRnb0q/l6augzNScWB5zTlNhm+VbbVHFoQOptFB7Wx9K9eORJOwjvKjQZ2
J6vy9815LjmIai8nXXzM6PADhjHs/ofZCByCJUvacSfSxeIwz/0Qa2kcMs8h1lrD1aUx3cxQat7Y
rvTPKvMChv7cG2Y+wJksuV1WcyPvIvqbS2E8aIo0vSiXBYnSugiiShY7cJFN8eRwkIdzQoFUQEfg
orQDKCYOteYt26zQH+28eLQXAupSIyO5BCcqacjLxPnOhluV9ASWX8VPhQ/6tnGd19nJv88MMf/h
WHn2cW9/IdVqgxYDL1nmv2RpZeydhfrGL1tEtbNR3resY6R8Ogu85tjArxE4A9ZKOUctg/R/qpUK
Usnulb5wdM9QZrgFu0VYiRfGCFbu58Q5QX23g7Eq2l2BpmuV+bWAgFvEduW49/xFBCUkU+buDJz9
pByugH+xYmlDyqamjZekaS/4KcsAmH9QAPHbOyOGVW/saK8uQ3+HpsA/ZxNTe010x4T+WdDXDblX
r6xpQb76NKOZdR6VDcoqqaz5qtp7v/9uFEt0Mlz3dkjiu6ysnbf7Sc3JN5le2xoEL6Yzcdbn7Mco
/NeGDnNlqJGZfL01puHQwni7MAw/oiGAVSDRY/B7yEnOjdQGtuyCh8fR9th6ro6uxKWP6xfPO7Xo
QAPWbI/cRBbbaeTzxlpsnbtmuHTciokiZ5MEufSQRUijKucqo/FiOgSvxFJk30DnDa298xTxKCXs
qk3eNBmgMQPu0lwFPaBdFGAn9jHzIBra0mLNWmrH/Gq56kzw7wTvpIe4O+WBf9dNyG5SBqPnOc2Z
pHHt05IEHy0xCYFFOguJ9dpDRqOx8pyJSRgFp2zqA3uouUH7FAzqaRis+HHAVPh7P2dAL8OaPFWM
b3u/Hvi5U055g/tAf+jJ5WfXtm63zUlu25iTtXUtHJFgo/dMD8ad1L0NoiU3gHiUgn8uEFpE84au
+VymN5qVfbVKilGWM1GJAHhNxNQXHWQxbO7AbTj5+kVxljgecwH2C0MVJgBqmEydl18KlhdQAYzo
k2M856qdzo6QbNr+ypuSrrMrMvnKdJixTezTqSGuKMgmi3ylKDpMaVffdubYHvKu+m6XxRPH/eMi
pQranEOozdm+GPd+mbv6ENOuASoo2UZz65H/nrdjZ2+kMxibIrXh2piEGmeNwhBpWadufllL7kxS
5VUqeoqWocMdzTC2T+yfVe0/26reK4OMlgQ9+bUcmN7ljCtqM8rOMT/XYls3hdwbZXnGc3eD0vS7
dFlrvdVgH6eZHNgWpvp8KVMA6t0Y/N40E4uPxq6+lir5OS3CxR85zmFu+FvfUshOTEFZZj35RXcu
BpZqoeilKGpUao4zfewjoUzjkTZ94XU7o+yObu2DTxvoncbLi8jQqzGxhyExxK9G9ai6mOCVgvGL
ZRG+ZYGuCZcYILqWGUhGJLJjkjiottAHtr3Rw15iAF4kt3MNLXMuZlDRK43EFpV7WhLnKR9Es68W
p77Eal6BSl8d2SW3DtK+0zhYXIMqSlvRNb9ix7nO0SB2PXfvzVTnDmX5z1VOsJ87HP3FEOvcSPrx
CGNH2/z+nlPVE/qEiilfS7q45P89DKcuQo4hWwjN7djDr+quVgSZbmzUJxLVj/I52g6CDgjmAc/W
Mf78d5rjjBk3uESsXZ300S+sV6eFNmBn3c6LFLIKP36Fsu4HMIfKxJNoCupPZjKMBT5c1yGP0I2g
3vRQx7/Xk3alGVdYSfWQ6zVFjZ2QGbqgGFDCUjvi0cZDbwJkH22ym41VpK5m0bxGLK9G3+m9T3xq
UdAZTUqLsbn5XJqFFURWEh+yAXham3yD1HpD0E563xbzfVLjymZmlYRDdtu0lfegR8R9R8ShaEZm
3RPD9tNw49BuSPvaOHG6SWF6tZ4yf81Y8+OizJ6dcnrW5YCgy7TUQ1qn1ZE+Yrynpj/qfTE8iE77
p7D87piN3WsdRfmDZQ5fZXzJxnZ8MSOUPQXg3B1SPCu09SIPG1MugY+H+QCk1f/C0DsPnuKkcfAK
FBxRsEj8Wuqbpc9t7vzipvWS8ZwrgdjAqw8ANv1AZapDDRVPWxIFUIlNyIZiEUEhiKDAMXu/JF3j
3preKkQmmdStKg43faqDUan5XNkb2lHapZDZgrPlCaJ1cy4ZjOPTiPbKz/noneyX1bH+U22+NZmd
BGZHFdDXznPRVS8Y5m477sr3+TIfFz+71+2luw4yOfpWwtbhDY9mYs5hr7jPmFp/a4i0PJKHETM3
yLOwcKM47Ca0jmNdLvuuHe1AcLZTHIDDAnqhHNpImA12cnFDjbb4c1lOtyqKd205yoBw7Wk3AwFn
KSdhVGuvA1eE7cS8Eo6D8wRHhAqv7b6SVGcdMbZ8JQAHkt442ztVMYUypQIKptdII9ODZRfRXthD
vxUN/ddsYDjFBdKecHnTa5nvHbPUjkzWd8WXlF/qk5hdY2t+r9o4fZmQXNwl2vTPADmLbhU9iIWs
STQe1TYR5osch+JimMoKkUQ0Z2eVn4mFUq7lYDiwqcjzYjjzEUpc8r89NTUFV6ZY3c+LcycFvwEn
YjtVTIIXu+u4HaCz9TVN7FFDEoDGerJ6iPJaN8pbMd0b6qaVo9qPMDlCv9fmQxaXcut4dMHryoov
cjYvxPoad41nkAsxaM9GO9UnND3m1pXw1f/eqPvYemXOCUGBwYburr/+/+49lWtLLuUJ0tJxb7YT
ItClloHb9hR+0d5BxWHrpOLJt78/9g/MMVxHYBt+d17ND3Cq2AY+DrNxCTNPj7Ypdg2coW/CWmDz
ASbWcdrPiiy/xbjLKq6Hf3/8B/X8GrgFvcHkaEOu93705+lUXGlBv7XSPTr1Zf8jp+e+7VUlQRLM
T39/2kcB/RoDR+fVYuzHHvpeH13rXdY5hUkcjDaxPVqjF9ZUXggyblutQkmm0CG11oODY/xszNFL
78MWYLo2bSZR17ul1ZNdrtDDkOiQbWoDJVfV0XXSdILL4lFH4m1PzP85v/s5vbNErk6FZ+yXKRl3
jk0yBO0XBoWoacIpjc85ZBlEfMu9TeXi1NxlC7+GFzoNyJ+HY7G0VAVaI+hfOG+E+NUotljXfD4p
i1t9/fvn8z/i2X/nGui1/dWZhUEFQde6Sv/lMCgYbcd4+hD3TpF+9iZ3K6sUZRNJjLdjYKRElEFP
9beppb2RC4BujFyprRoIeYTj57BUh0DN3rQFuvg7vOCuKX9GcdptVYkAeRhS+JltGQ4Wy7qOHvoc
qYw9mz8w7PwiKJr8App+6O4X48JN96k1+ukJMFIbeqiLg0GIG3MS9tcONP1W1iN/PoNYU6N+kwj3
Nmibv3VVNrx0N24KyDDxRXWMyHgIOs09t83yDDgnu06rVgcnDL33UosuMxEWgbL58YHfQ93i1s2L
qYA3wQsuCO8zp8Nke+rU2m8L1FywoLnxagumW60xDDfx2DlU6RLqxlhd1eTntyAqabU0TXoiTiGY
Qdshw2NPG0ZjOIq+fJjruA3q3I73hbLRBxVNux9tJnaiJZXCjYDadD34a+U116Xqja0xdt9EAc+i
lOWj7UzDLUKaaNPgFNx7dAwXN6FxbJ5FwxmtCpfsx3Qh0qSkRuaqdzFNpD8Gxm8OyS362lejtNXR
R/e3s8DwIEsKUk3EoZk47clOxTml+7+HmMx3OeQnpAfimtXGSbOm6jhiws/cSJ4stOxkfwimAd50
dUkXxmVh+sd5iMCJEcEQ9G1pAc8kiaeybC2grgQlyxeXeXl3dBLX2+WBZOxyoN+vBX5fvUWZ720K
qasTJCTjksYSfk6RPI/04c+J1kenGWgud9HmkaU8P3O9or9QWv9I4K1nCME0qi39JJb8iib1Lu5r
78ABWW6UMIadb8L4Got561SVuwV+HsyOqJ4Wqz1TvVd9n11cb3iF2oCoXoo+qOaRMbnVi8PU9B6Z
3wjSB3ErnRThlzjnaHHDJtUhM0/QJDSpUP1LcVNp+WNcVBYKqNEg4Dh+VHR+xVL5G9NJ7lU1k/BR
Wj9SMERbtwIPM59nMuuBDNPA1JjLlAwM95/8wD9KBkhXgE+E3Utn6vV+5GV3cZL2dYxVsp4v3djX
eIWkPKPoSez0jlQLgGcV5rwiftZzUKVuFJWfiEz+B9D77yaD2MLD+/nbL228t7pmInPAuZXAau1E
I3jUjIPUn/bDmtHnmRJdZ2kj6G2rLeBxmhgLQwPWlLQmuicUQ4akbG32CtBCJX7RqhCHEqY3Sc/T
Dck15oSaHVJljuEFueSUI5vukI95U0dOBlKFwhMbRyPfcUK6Dxa6anaV7k63Fn11oD4XpKEx9B/a
eBFtgG3TXuPUuctiQz+OdHHbXGEq8iCvZ01NmJN9X/mCJmjx0AhM0/hIXdLnvDsysOyjrVk34+Iy
j4obdIfiaXLnE4iWB3Z/GueKRpLsf+G9WE4WiqMyJkARBfYDZN/ksMDv35it+kkfNpybhP4FKQXz
IhBfDV2LZwF3LDyjDJha8xiN5r0fS/NS2N4L2RUtGuhhPuJ+v1Bi3yVQKsMpTu711QnhMoFMDG0O
MH+2SNPFqzcpWiOyFFvHHBkwgFvHsmU+KkPTd0mso/JWCMNHXE56k5wIdyzDRPvUuf8HQRZ2IYyb
sFFwcX7gbHguLZUOAXZYZghDyygiYYrRL9ZxMHIiPhQ5msyh4XXmffZTk4Q4pUtAmwkFJrfr8aWJ
kZQbgn5jhdMInu2mxWq1ddg/IJZrezEiOMxIx/LLLy3K/SmrgsEmUToaf+pmLjZxFD96qNnz2gyH
riOIbEjFRp+076pjSa5bs1V8QWoYf1INmeLj7xNlnamTOw3Vj9DWd55ZXY602UpzgpRWs3H3FlJJ
GXELB/tnElWBpBGjiTtEzc5qcH1IthKPlmJowxQPGLfC2rK50Dv0H5qp7R8gKt8NAvBXW5Uce/7e
MxqMBSRSHwx/HA9j5iqqPvqDfQ2EaULvvDG7aV9pybM/VysVVSe40lxWkGPPD9ATp0H11XFBsrUR
FkQPKL6HfIKdajN2jWQvbx2nCo+W5uhbucZ+VT0JNXM+lUcGaNXObZcvnHnj0S4qdrqc6Kn2bW6n
QzQPr9OEs6Wxi4trmPVtFmGJyjLNPWZDhVPZBG6mFaSmeU5XYewkIalzKtR0bZbuBIxA31jux8bv
18klFZlGahjQGivsSriULkozbB6a+wQ36NLWLqITZ67DnBOtQMV3B4f7oJvWCfWNQsWxIq3pTh+l
299Xwu+QM8ty57M2t/R4Ed1kGiNuy7orqoT2oy7ppXncWSQy/ZJk8OgEzRDiJWkjhwyOcmPk5anB
3oP7Qb+xVhr8XIt9jBWGe7nNoMTOjgTh0i1M2rexG38kVlFAs7JvtKjtD9GDJ3vkVmZSI7O6JHpc
Xi1sprdjPm7VqhARTAACI0Hl0za8YW+g3W/EhKtbCHn8mfI9liAZi6rpKOuNCb6y8z3Loeplsbqo
Vajlp5UZOIivOhsha7Oa25yE4UX32q5QQ+Qp9p5ZqLHIdNtn/MOMAb5hzsQ8lnxLIg+s4TyGWXrF
vpzc+mJm1138fkcl0T8SP3+SJS59yoVzLxngTEOe3PjVG1+ETX9gEodMTkcENazSmlkH36N9Uday
TdXMXKl2h93iqGfHD6LIsk9mDWOOZrONLyw0Bn/c1vacXlYGWZ5BbtbcfJuOTnrUbS2cEBoFmlbn
9KejqzKBR2p+wx04ynRw1/Bn0sF8zgezPc7kNMAvs45m4dwkUJH3MrKfq8hg2oSyd9unoONdL90z
qCa4y2Mg07hRwU2SXKwZ1/eWISWUa3h7FDUsgMixV3ugca18PpZuwcck3PRYgN8Ju7n6zoCy2PrK
BzkniZls/ZsaZhBJ6w7aQjLOyjL5pXT96nvTayyWl1m5RzXMJKyXyw90kxS8ZvzY+m+zmd70RiK/
CGt4dDOzPNkFbpKybc2TwrdgUElxrblMJkMxzYJoobadOXAqcen4e7nxUe+CDoH2KJe7dS9/r+gp
dDHpZgc7PxlNxZWJ01460HwaK4GZVNCdZ57wiYroo5iU48MhZYYbLbS19xobjAJ5i5dtwnLJ7QV5
1p4Cctv4GmGRN7FyMfXq0+Xv7/MP0jzoLyR+G2DXHPMDcKC1nChq/VZBoOvNQxEDPnNg6cVnIgAB
yYr8iwYS14NPtOt8fdPjTtkk7pxtWh+pGn2OvW0sL/yNgu2e3+y8ZMwEUGIiCrODzo+/6h3TFe2Q
RM6+73rAdm6/qct+Wy4oblDE0Jp/LJ3yLdf8rROX22qSb03h6uCToystuwXbHP9LNA9fBPNZZMjt
GdX/27TMYZe7kPxw1aD1wzdQM4wl6p7bmozvzCy69sj99rLMPSIZbUhTygCGbE7UsXiW5rzvmR7A
8q/pYIQsdUI4uypohkfqfz2M04WtwdIWMn2+4yNIPhE4/WGNAd9xucwj5EIO965vkk9AtJEOqjAr
u8PiFzfR5KehAct6tDMZtNP4yZf9gfaztit0tOKsbEuHC/XujG5IbcsGD8JnkVUzCcUtsnHb9oJY
146pnRPFWWfG1qHuEI1J46nfqjhZTlmccaLqh78vPWG+6xf/fjUCsBO/MVojv5WK/7qxJ41oAfON
TUjvs9mMKVLWxfzpR8YPN0tPmsQw5zRY+a3aSPYs1BhXvHcXj/6AJqF7G9nktuSCttprHrX/5KgW
+1ohFE7EAzaxXVy0yZ4d/irL+oWzmeGqodEbB+ZaZM1PL1le+8REAOFW57yf0AFY6IZcG5pbm7/q
afWWJ9La6i9Ok9joFgkQ0rv0VbBrkkmLXqshsLMcSD7vj6XZ/9A9+0fSZU/eknRbQjROuYGu4O+f
2fum0/uP7F2ToxyjnhYttNJpNbcwE+vYnPL4ih7gs4bKuhb+fdX5/ag1DUoAoVoLu//2U4DEsbVK
2YRJ7P6D83HbRy4fz3oqjI7H4ckxgmtS2w0j1lGFVPbvb3V9K++fj8eDXHtSt2yEh/99fofh2V/S
uAmZ/kIQB769MorfSs26R+vCemEc00fxkwO67e9PXt/ZuyejY8C9wW+Tcvb3uv3XuiR4sQFD21Yh
1A9A7p1+JI0E7RAhvH9/kPGH92jjWdAtn9aeZ3hrTf2vJ5GA2oJvbKqwLJu7pp2/mFX2tRIYVvTU
Ic/V6rdN3Qx73LTahrFHv6LOo6XCnOHfQhsPmhmEYYGH9Sw7cXUZDq3k1PmTg8n8wyeC5BO9qc6V
F2HNO31rjdOEdYfS1HG7q0kqiI2CJfCz9uDJCaSxrbcXWCIbA6UN93QCngpGN6IEbE2Y4NdJ8+Yj
+MqdTmuJt/KdYcGCpiJXmG8IIrfM+zZGI9ll8XQk+d22jU+uJx8+ae4jOv+BMMGx7nneu9XcyqKO
e5/qjlh3Y9c7xY9YrhjXyjlNcVoGcJXoqySlfV2Ak129LOGStUadJXtTvJU57o64bJyD6SbmHXNO
gzR4pqzT+OmaeH8qrK90jWBDbIO/yXhPACK3rNHZ/kfCv+kEdaLa6LOwQwP9+Xa1oOXqOuUtyb7D
C+2WI5ICZw9aAt0cjHk6rmjLS+kYG4JeJic6/X3Fvlfk/u/FkShCuAAR6O9/lDXGhz6CxA21hVxr
WNlgFqbx5e8P+TDM/P1FcZNe0/ZQ/b7/shC8ZjlB7hB3Vx6xNw0/5ggAZVJG1y5PfvZC29e0qGOY
vMpeu4TN9En592G2sL4EQ7DjO44Hm+V9LWakWBTZE4fQYex67w+A830Pu28dkRlrdwVVh3tNexro
0oM3PkVcJz75FN4fj+tLYKhi03DyXfGhoZ2VTly3ahlCd7bu7bkjmq5aA2tVfG47hvgLE1qu80sa
FHPmbpixib0oX1xr/mzU8QFN9/ul+IZFGD10Nf191IKuSEozUZ6FMmWsRu43CUM5IkaqpHI/9dp3
04fI1RFrphuoKJLUai+WNJj3xveZ7aQ7o65+Yg7by4RIq6pANLHC/AcCgfZt0+zgUozAqd1Poz3/
9Bn+5hYjWRd8musG/K8Nlkt4mTYiYyURJXVMqFBJLxt3TYIQRC7VTWNw4VY+yO8hOWdMA4R1o8Wf
wk7/8LPhm6QrImDb4L94t38y2tbgX9h9SFfsQC79Rgej8ffl8udHAM4xnN/l3Vo5/OudDi559FIn
DSMrxu+5HW36zr77+yPWV/nvc5FVwFJkyKJzRzHFezm+0txGGJ3XhsIub7w061DlmBcZlcd26naj
M15EMn1yFq8v+90zcR3iOsDYx27w/izOXTfm6KEKGHKs2FX1I4MpZqVcoV10en9/f3/4CDkbQP5g
jPVpNq+L6V8fYd1qOYN2sC3ZJH9pDa0et/z/0j055fGtsgjWisahJPzvM4TSkrSkBg0dYhBpqGVh
icV7QyUeI5Kc/Zu/v6WPXxmP4zQxPNMRgD7frYrEKDoi5TWCv3LvrZsYjbSIbjQLeSB5WNh4CeYz
YBP//alEA3342gzBLZboHOhWtEPXQ+5fH2WjZ365EHMRkhyIjTjK5ouSdhNMJF0ZToHeYVGXMqbr
oFxQHaPv7Sx0FDRQECEQJJQcstnV90tOOgXa4lOFfnczDi5K+EY9ECtF5Z8W+bklHBtFOgHsyI13
HbOnA7iCcLJN7cmg4yYX3SU7XPqBHvX6XesXy3GM2x+oN9q7wY22LcYhRn9+dZvBzGPofpPSzdkL
NcTbkgnUfRUb4IS0L1oeOffLVKF41aKHCWN0QFtVBZVDOEccA88aqgQ7Y/2IbXEOB6PHlst8Yhoy
76jp7cYkyDuwYy26j9xkOPUzOnKhPxWxuav4BgNNWRk8oii5DOhB/NLWb7wqNW78gQCdJZmc74vQ
flgotuDdUhhGXrFvE8C3XeRCWWg0Kxx7npMaySsSCK63yrvLSx2MpN+iMus8EKJ6EqMGRkYfM1aI
Y0WILq9v0yodjVAPAMEstCYolmQ1pQsS1VfN1MqW71YpsInEphzVKfM1Yw80X4JnDfw148tb7e1V
M96CIKCj8DbaduBQs+blSlNv+W6chNOh7EBmWageC2I5whr9IFRsevTtskk6AulXAjSKzNGgbz5g
3/BiFC05H3AKRXtL6YZppmv6k1QZJnWygdusQeduJs+TTQTLYvmwLvIxObRmmEu34sMjI9P0+nvu
MmGL8yaMKvqJGhLeDaY3dN0On9usxuXRWo0lK2KLaAJ16HX/SEchP8wIPpThyVujbrS7QbPR6jvm
K90tPjYPabMlR9z9yPTnYZ8kebE1no2UhJ9pQCqqrSQIvPM71yyr28KLbvMYulsnCuuicRTqco8X
hlyZzAxcm/6q3nsVBG7+OD3/6zRE/SH2bVBU+Ghv8N60B8sbD00nnpal1x4sXDJ0YvIXRL7GFhyY
GRhC3leJsMKa+6jEMHTVi7BBKb8FKqxfXc5dRwEegeQ07aSKCDLiUskIMGu2/JoVajqzOcZmPlzR
4X7LfbROdlIeCfwwaCCu+PO4xziIbWkZQD2qxTy7qf3z71vIx33fxDfP1QjnKN5R991eDJHZbyBJ
l6HhIcX15+h73d0OwHnaubr+vx9FE4I6jlqb3sj7I0ZFpbSSiHwLNppXdwbGNVoHG44Hi+71748y
f3dY/nuecXtiXxceBwBG9XcFSe06dcemlIbdagBKq/pLFs/oN0UZr1QrurNGu5GxWx90RwWJ6PVQ
SUWjAZJEGznfbUuSrgZbCL5+gXqq/lYhUD0kuoSRouaRVd20Z9/OvwlV9CcQSSooVmdnrtuoW1Mv
LBrGAYkjF+I314Z6iolTHxstYAf9VpMA5Fmdjs8uqlZTO4miZf8LUeGPeSblMXd68nmSK/6WVSkK
tC3mNSHQCQwsHehPmq9mTgSeSuolUIp2fL4GpkpND2Vvb/RWfM/rKg7RMl9jcrYQBvOSHP0rduQf
M4Uum4WhwlLvThr6DCwn0X3tVhmdl03hOH3YT5m5yZHpojNPfg6Zc8fc0YKzVfuXxRKHhvmiGpMQ
wpUDSwUBiJeXTqg3oI/iZAgb8ox3SY1fz0/ydrvawYqhy4+9p5jwF/UB9Ep9o1Ipjk3sXgD3gJbi
nr4TowdxjtWImuzZzGGo6E4BbTQpdUrv0iWptXAY3qqvTe2YYUfT/gwY1TmWLQFEbEYv7tTQYMsB
+HnxbhWtf6mZf3LFrH/8H2Xn1Rw3km3rvzLR75gDb26cnofylqboRL0g6ASbcImE+/X3A7vPmRZn
YnRvxLRCHFFUVQHI3Ln3Wt8ajcjcFXGYL92Ug7RYeX6pX9I+SncIt4yFqtCkBFmZHtgyaVfSg8FL
V+w0w35rWQxOdo2C79loa+3eK1lajM68ctwKBbbenQvL5RGqLe0qVuO9H6HFDoGCrGJvNZpOtEJC
q9bOBX273Cel9c7sRR0r12MAQxjmziJkOY8Ql6Ry8E9mMyJoNnyeFvPerKCSRw1dWQLu6y3D5wOG
MhAtMZLxbkxtpvAl0stXWGUtucfVbcuGfDRlv5cawVS1HyZssxmplOW1T7rSil1tJFOltjeZyYCZ
Zmhzm4wbwSi1z6JVgTZqbxXaxWjihR9mJ5qo8am3cYvJiWIt82gfsITChuQcwgforgsx8WgYSiyS
BLeJNQXbEs/kWlfFfdLCE8QSyg5tqXqJZpCnsDPYlZL6B8EgjLNyY4dqqt5EcOVWcVLsKe/VVjbm
bjKiGmEFwidNAzwCvoyNJcUTrjVsfFyac91PP0JlPAVlLa7KRqfuTyKF0Qm+kpN/ZKKe1olfseX0
1q5gKy9M4Zx4PrVFi9JmKeuhBj2Ee9n2tWCrRu1NjvVDLi3nmskWmYsRlsX/vET90WD4aYkCfkk0
Eedu1HUgLayfa7fQAmmBcDjbtBz0iKbmSa51C8nu5JIxnBxj3Fq7odEVI/noqslsCVklAD+hl/wi
nIuMHYheWbzXSykg3JC2wGKmbYw6hq/mJ4uxMayz6ywAcH3nCedTltommfw3urXLOpfNztYMknx8
7wT2qlqkulvvKytLlxofGbUIYkhTBOdh7OqjVybfvNb/AVT0h5vWa+ocBO8W9g6CuM6lbmMbMlvM
Ng3mhnSUMNLjR9CR3jGqWWv7KhLnSuw7nPfbgZnycRpQTIju3eGgup+s6V7zsVMJv2DkLBmARcEP
vZVLzcrL4xCW5U4Oya1IPWNhjZPcBdY+trT4qlTPHH8fHVnJ297T8MxqBGTL1FuSOkmre9DR3GrR
RgwKdTHgqsHIgqthgHrlWshxSG4c17Ym8c3mSXGdBK9D8K2wmu8pZYIXVNPejcyLQ5D5lZ6apCFY
LlIzkfu3Ju4pUkf1ZQnU8DqkEpxMsbU5HK5s5V3lYZxdF2Mwojzi3FamjaQYYNaOW2g7utFLzwy6
9KBdNaLFG+nj9VOIB12ZtwQIN5DgAkeesHUFGOliH9lUB29Lz+YubXcYCzWdI2xU28LUt6PX1Aeh
++FWW8nSq/c2ida/0J86/3JwCzi2sauSG+ARS/Mvd6yIC2fyGjIcp1qCmKs7CD9wrfqOt2aJ5tVu
42FRoxde2lXqUDq6mKYCYxkK7ZvF87UFpp3bGeLAQsKKwotKrHTlAJ0ipLlhP2uZ/9EDVIccAQks
GRWt1FBeAHDLSyyLg9cjdzDsITiQ3BdcpbN0uUju4VV8i4MhWs53fZnb11MX4HdwfbmclEhW0oKW
2o2DWvaZDTFAK/AAEkQVe7axAHhMjE05XIcydoEbTfh9qlNrU7V6GWKhPipYHUYOKp8rwH+9Df8n
+ihv/njU5T/+m6/fympskihuv3z5j/tS8L//nv/O/37Pz3/jH+fkrSll+aP9j9+1/SivXsSH/PpN
P/1k/vU/X93qpX356Yt10SbteKs+mvHyIVXefr4K3sf8nf+vf/i3j8+fcj9WH7//9kYfpJ1/WpSU
xW9//tH+/fffAm6r//rrj//zz+bX//tv249GvBTj17/w8SLb338znL/Tw/eRnc7JVbRgfvtb/zH/
gfN330W4GbhM+YA1ObNqrSibNuaP+DuzpJdl1qTC9R1KQVmq+Y9s7+84SQnOIwkEiTNj2d/+53X9
dPn+eTn/VijS65Oilb//Zv5cS7OY82DQdrB5XR7/zidm4S+H8ckLRWW1HJkVHaggzM1407mevdAq
4KySIAws1qmkDhqr8xSoaZvmvr2YiI67mYVjlrAQAZoy2QQICqwaZ7SN9fVkaByi9KACcDl/6QEw
3aqmf8+mSF5PUE5Xbe+2a22y9n/54P98g399Q9bPXb3PN+RxMKAdREPNtb4y371eZildugQZrfei
TXZ4DOZfnCpY+YH65ptlt0CFkR1xTUs0DLjiwqjsgdAybO68tAP+leySNjilMuru9bIcr8NantqY
LRxXnr2t8DPgD+s8wkBjn12o8XHw6f6pfhPVro5RCRlu1J9FQvMkZHWNu2L6xbnk84zzz414fpsW
o3lm80DasNR4XyZgZEq3dteUJasz+BUGQRpntVK8N7JLt0nSQpq0syWTE+2YgGyaEQ0YDoPIelCh
11y3XU4TVgxnZps7owrGK4zw8V2kxCl1pmu/Mo2dAmB0k3qiWbmVmxOwNBRin4cTH2YYAq+qm73y
Q22lJ3pMAMIW6g1pMdF1Jxxtl5WhcwxGipm61D+qLjKe29QFhVd1sDOGaOW4RXElr4g1sZZdH+A9
JzB9pzxrWHdm2x1lTthu32Q70kkc9ibbZUMNEmqjCFrXXMHnEvT255dDMTLfRw13RRHmH/2eJON8
AgBrVXMYnvukEp1GidmG1p7H8Uobsd5qba4tw9HOTk7W/flLYsjtf74fvyB1/rhQro12Avm5C/rt
y4Vqbfb4yk3L5WC1YtMARz3lFboFLenyHScGHUoLekBUHI3r5cAm0ukI/bJFHwUIPx6HFzG7Fbhv
S3CdKkLlO+qzmwkBpnTPWopbkDKR7h2V5hJpbkLwnErWIxgt/IzSOOIcnDZe7v+KM/OJEftyD3Jf
I+lD1GiTBPTlHF71VT+B8wHVqtN7AMQFx2NwxRUnq5BenOEcPczr28H2REhBPqIlwMizMGL4v5ps
GZhU4bS07aQO1mVQrgaTh4WRyzdw7+EVblcLNY/MTzjFfyV2+FmQ+HlVMAP4syeOXBjfmnuUf1n2
Or0khGKkzVoFYqXVg7tHVpE/wmu2FkXvHyvIUCjpUbD5SNqPDtt0JeLsV73Qn2enf74MuuUBzQAA
yt6Xjq8c+gFZaJote8gYW4gmPobpvD0avf2QtlFxCgNTnOL5d6Ne1FtZVE9xQo7GwvfuAuc2hjN2
KH07OHz+Dntm+MfvItdTK4NZ/KLTFAipJsFZ6HJ9lCQygsbbr9j4/+5m8BiIsTAxxwgs68sQFcSm
N5oVQGUFR2CNPLk7ttZF5olx+PxCzQ/15++msmx2lA/jLpnvkX/+Mk2sGWNKC6JOOPl/7hV5E621
vjkWduXD/sp+sY5+GSd+XgGeePY9g1cfBJ9JdH+5ESrVWv6YYQT3OouA3UguhGNwPp0JD1HHFD2P
0nfw7cEevaO9de0fupb9Ys/6MlD840V42MNYyLkHmCj+fDcOANpAFzOzGKrQAQUavTl+ZqB75RzE
Oq+fiJsEs5KAcMNRfeNRxP7iTvzSlJ9fAoMU4syoUVil0AL8/BK6MRGK0XG+zPLcOcYGOF9N5uU5
SWFZk5Fx9Ev56qZWtqXhHR0Tjh5wM2/pLYCUSKq7gekdxzbiZeuoO+p9mY3grFX2i5nFv/moYIsT
JUWcC6WP631RRRQWjWazAn4PK5o7XLO8c2OY08GU8z2i6lPtdcHKbpV9isVdUxrxL6bcn5/Ez6se
98nsKEO5QIn2dUH3NAMrn2mWy6nZGXaU3A1xtYxt/TEjI+zZTcEnSmioi1LJh9GNzbWL02Y/83E1
XxgkNgBHJlwDhTG431PrS555utRrnbB3YAEmDX3HAf3Quhddwv6wvcDem45sN46zcaug/EaILgqj
sRrWnxu66BicaFn5ZGbIqXV3sq/MBq4KdFhs3vMjNrit/JXdgQq0+vljwPZtWS4xzXwKGM9+vmHa
0BioOSO0LwkJ4/KlYFawiSoOIAjV4Ea4DVrkQsw2qGBNtu+4imw3PSa5jkovrjl6SXHIMPOsBmnt
5mL3Th47IB6/WOo/85i+vFCqJNLycCBaTO6+vNDM16OyxfwHm/kQA+iGzRv0+lUsPf3K8tpzMMbd
HmvbQXUS+Iyr35NsbD0Yxnic8iY/eB0aZ1NEHTiCKTrrrXXIkoGcgjbXl0kSB7+oGP7NB8tMjnJB
pyrnLPfl9U4jXYmBffyPyq6t9WTrAt050T9VvIfgW09gZcD1vsqb7sd/rlbm0dvXz4qlkGKVDQmd
0/za/rIauiK009QGIN0nKthaKXQcSBtwK6WlxD0vmadez/pfLD7/Zu/w8IYzNEY2Qr/R+bJ3tBys
2wFC2TL2TP21Zy4S4c6vTeU+pGhqN6UTX9DZy9tUo9fZWzrh61q3VV2djvSNS0Bign5cnkyvFarA
86Aaca0yWmVEQrd3+jRMiwGbyf/3h+WZNgFJbCB0sb8uRbVBt7QI3Tl/kCkKyvkUA2R+lm3trBqT
eMQp7/3Vf/43v6itWKcRfXCWpOZiuUYC92V4Cq9rSic+QngdCKsz41nVqj1k5nAbEN+aQMpbCmxX
cMYBvONaBk8pDkRWk1Pk4wtEkHLT6qRZyOg1yCQsSpoMkwi/WXPXmhbxVtF1bVKgX1kY60C1nV/c
3syx/+WINutEZiaBPQdn6t6XuwwXaIPqgeZQalM3jr592wxZtfUTbUOMHPu9H4d0ajD+WYl57rRs
Ndpaeuk29hDJVTTV2O/sNW3HYm07E5AsTWaLKQxmXDeBBChZT3HsAFw3xLRJivwGwwn8Q9evV73P
bNGImttp4hjrwKEDgx6cqav3+K+QrNvah8NcsTCSteYyXZpKHFdBeylQ4lwk0H+WmHm45wC+3Jep
hpAzAQ4TxiQXjGa7NgmrBS332GhiDU6qPSrHnFHDMobblC0sLb0SYSIJ04FShaO9K21znTDjXvXV
ZEF/J7LFbglVAVQug/6haGASWlX8IStrU8p+lqZ0nLkiD2WMpn7QO52NC8V1LgiwDMZ1EGjHvtJI
fHzwQynvbjnKVeuyr4o1CzPzSibiK2IfmVBPgoYSLkSfk/kqD14ifSAGhl1v1TG3P+hhtovt3lqV
hTbTZdxvCL21tWy5+1JvLYy02Of8s00WDUd7Mm4Gza7uimV+7i0rvfWIrAQpbEkYJfLJ0rtoqUZX
rrMGxtyAV7ZMGBVhVkkMbKRGiBtYszXi44zqADh0wIp/K92eDHcDaEfehGobFoa56E1drYsZrhFV
lWILFJwaWxzwwfBEUNTrEA+gIIUKMS2mPZeWxct7aUZr3Qy5uR7gG63GbjqAkksWzKlw0RymIKuP
pqldDTk2+AiNJc7ycDEWpbkeC+2NcMZT2NJui4x8ZPRuLJt6fJWFCYCFIVCc51jPcDMo2oGC092i
FVmyUox4l23x0s7s3VGbCJIRaj2QqLqnLXytfCIx/IzKnJqQZgtlDW1VSfaE2uPIZsrB4IbpfnxM
EtrbXvMtiwlfklrwrgBRXQ9VKzD60qHk/ler1C+qpTIPDNQPTLZ96GnWR5D7FzEG+SLPiqM6+m0G
yDIbb8umM85RwA9oi+HWbFESRl39Sl8T/E7YHyb9w3VQ8SVE2MPdirNNNHCLi9zGh1Y4i0aF8dJm
mmNy7+1hXcLTXAHSbSHvOZjPJoE1g8QYDqty58CzjOzOXcQWR3lRVG8RDptFwJO8MAFdIpNzYbsQ
+oL+oNAOCejOlkCKta34MUmugiXccmZtQ/EmxnoXROQVV4YAPAlHpTJ5yoHYgz6cMuT4eTdtQxJp
obkhCaiZQazbVvS7RN1CWyeJh/UkgEq1Zq4lY5N5ebutJ2MCUJ/dKTHhCgQyssrRbdOm0rLK3So8
Xk02tIzEGLAnA5leetWXqzy2UFf0QbHoFKEz0iZ+0ujfhcc0nESKNC7XBod/euzeusu40wbUCLkK
fUabZbOizhMHFnvGjFhK6AFU2I97qZYNqoEGpMxiDPQ7q9Ad9n1iPSfDLOdRIvHXor+P7bewhaXS
uO/0Co0lCqn7mhWJRCsfyrmATONnIXRE5l9dzpUJy+YuY4HZppmnE376rBuDu7HS4tXlrTGui0gl
gesk2jkhHt6ab8twTbF5H0MxPwKvoXNuzBNNI1uH494CBXdKtXoT0MpBb26Nm16XxFLZaYWGCLyl
0MN4FRrte0AHohKMsSUR51Ckb5AlHFSS35vlPomjZzHrPorOK7nNtIVf6DqYLnwdQcVYzc6JSPPk
Og362UIPH7q188cwA94eV9a3xvqkuOOMCjqYA36yA3jy1s4rRcnjOUXtPhsaKGAYQVdUIc4aFc/L
WKXdIql6dbJb97sjFa7Pfvoexz9iqK9LIPHESkhX8EHivB6ldoMc21/UOpnCQCy1hTdozz62Jr+s
7BsQBzUsNTYQ3AwjMcDmvjKn9MDhHm4KGkP2heQiDf0UFn6wdhvnW4uI6ZrryzpIdtMQ05YE2vhN
7wsDAOhz3kr3tspxiFpxEmw0sC3NwJxfMS1Y9Z3+NJmzlczIOT2QihY6Gni3/EKEGqY3xLCLCaO2
3jYdEWz5d5EU48annVnH1/E9Rd6HQMJ/OzAdbsNmJwlW2XgdUhRT4cwrwRQAV2khngpmFWXRwDel
B8SJAvJ6zvgH6xvQqGggHANn0LRCcvrUObcWdmfh6GJlQ+TE6iv3TUmausLzaQeoOxMo/MvGye5w
vrpLr8ZqnhJmsRYqeoutpl9onVDb0sPeCv0zhi7luCehMAfHptkcZEm2aZRe605xbbsZiimVv9tB
Zd3S36OpCKhhHJOXar41amXiAijKhaN05zmOrEVtmck+MNRJpWmzsZzoiq1y30A7qFo7QmsUfYuN
BvBhCZGosONrxy7OwoW5xoTphVOAA+cha9A0w75opHuSjn7FMiUuQGIpVnldTVUsDbM5VUJ7iv3w
nsP2vqInzrd5G4R/qzYLbEyljI1BQSxhvy3bDG2BZQ1gAhNq3rKzd8SiJOCiyrORO2LjAmVZZZp7
yhSqC6OhhzqRpmFF+luBtGARUK8NFvNekXgWoQ3pUztiPmk+p+dx/mKU+rVpBMM67iT5YBAVmgLG
xdjtgY6qJQFuxcJY9KDqVmlRrTN8bevQUA22A9CiNsqelal7OI8GeR3F4ClSePFbG8L9Gt722wgk
fAEbwgQRgnjJpFXMg2w+OAIXrj0DlJMcNoA336P6aO5KVb6Y2o+8BV4j4Bkt8rGz1r1GxNDQ5ChF
0ZFRoJ4nA7VV3JJgNeALCOZXmStH3GoqXkNpJ3fEembHy9dFl1JGMNXrPcRqtss5k1Jw1Zaznbrg
79LpW1dWf4hyTaAjtr3jfY+45bXpyruCA+dC90Go5Qp8J2sWAaQHVGAMU427LNN7ZKVIFxjELqPJ
2jWdu3fM9COxzZ2Tay+RfBjA/G5iawesg+Vt9A2SwOy1QBSxdFi1F6ZzkyQh/LXGYQ8QzgroHCF4
Ecu8nh1diKDgREuWu2HpRF54MXQdtDJU4dFFljJwB49FEN+YdXZfpNz/tcGAu3B6/HI+wjJqEsQq
5VIZJMSYjd1Q9ZISiEaKcBMEjxFxnrn+mbAL/nD4nvYEy7myOltR/9w1yqC3lGM0rhVwRWrTxomg
CXJNZdvD6nKpO9sVg/UnZY+7vgLkYAztD2VPr0GKEBBh3tGZkZ79SyiybDtkOEbBkKzZxty1svqb
QtPsk1bF66HyroNaFzxp8V2j9JnCj6RFJxnBQeap1YH1xCnx3hwZp6rBOla4ulaj7m77aZ16+bMI
kASix0JT0adnazC3QvfU2ZPhM/wJb4vVBSIkCEBYg9OiciKTc1F70ykRrWXjXoog8i8ohR/sBBFb
Qd0BCf+mTyfSrRyQTI0PMYJUhqNaoAfgmaiSHYusRvicNV4Mkw7AmOg9/vsb4ctgn5oWZyd4KQfP
pvosyaU3LHCWVntH8sNSJpoks8fBK2enwdpKtecMDfF1aexcAtaoMqccZDOxQxmLCREo5Kfq4oei
pTLkgqcj3pX1VYqdAKlXB5XO8Mo7QxZoLmFU3tD0hfmQaNEaFeKm579BbxAHadN9b9uvg6FdW6QL
uUZzrCGBh1btYwgDaYJ7j6qk/RER/6enH5LVWpdXRQZjrKEeNJW9zTFAlqZ+yox+x6nkxoaDU9X3
TooMxUUFmJOlUughgPQRuJHxnZ7YXKG9BCQvLbJHXJy3sGHWRNntTZMuiWorKnhLu4xJfEbKv0A6
BMeACIxlaUxXFR7AbQAjgKDdbB8WaGkNM7mtqasULsiZlPfEoSTrymyD+x6115yyPfThobOC6dgJ
41AEKec1lDYU9OW2j+V31J9ALdXobTKrXNIKv++dQ462EjGxK1aWTLV7SaASae3cVaFvLsYQGsD8
SstyivZQCXYdZPkeXD9SsJDXG5ZPBHls3NG8xKZxKtItmOmb3DZhvjNdK1v9PS6t21KiFMp8P1vi
fo12BT4YRceOPfqZYSsUQFUSBevED323AsiJpSmqwpWqPQgl9oeeOa+6PjSgZ0JrAasOajOO6TAo
zpx8EFjWQT3Pvm+Fk5xSHb/+ZPsSwsVTnoUPPBk5ZmT9OfH8V1s5q8w0v9l8sqTSzvEkEDPD9MGN
wqteI7RKT25mExH97xJ2td1v3RG98hNny7Gpv6PgfE4qdFlYolChNyu/tetDhsQT6QGbaQbHZEqm
xzywn8CHnWvQA8iUmoSF1InWtnVA4GGcR+T4wMuMvUFyq1UpcPg6Z+LCkJLd8jqZA3CqXItpbibN
dqozoI0FQlxhqhmRoR80MzQXmgH2GFoZrprKQRDURHvV6fdhYR/Q4X26g+OFbsY/iiQcV1o5PQJX
IWBVpFvfDC4VIiWUdAKBT3USnO4O7LkbKGGEdhRAHlwtAnZE0ecS1Kl3AeTKKn+ppfZsTGG6Fq39
kSKNFxb3DutcWNpPWRC/eRqfK/v11ejVFL6KRJgh4ugRchTQ0IzkQ1nxqjUai0GyFdYdjCq54wh+
h2Jpr4QoMZYR/aYQiwBkToalnpOKRqj4OhKYC+MkuYyyfUm6M1u32/Xl0g7DaF+Vw3czNWgDpUhz
4zI4FA3IbagUkxZ/15BC7WIT7mpnhRoHvhaitWz2pe1eagyT7E5rp9oFNpgiTp18eHBmSLwKY8lQ
Loo35dh6y8kjXzMvkouf0VCKTO9uZKZMNjfTh9HLWSVlQvo8i4wYoQaG2RA/2Ta+WlGD4pxbMWs3
JArRyaezr+xqWY+ZtmLV1DkpOcShksaiEmRFqRCrGAI/xp/uFgF1vzOzzFv2RVJQ+IHAlaTeL0Yg
VvCToGRU4dwz17obu9vFTqzj006mY7hPPFseyPFlVNKtMdIHHIF9c6mZ3V529kGja8u8OPlem+0H
6HULG5x+rXqb2zR+akAP846IImRCUi0COyxWBCZ8lKRIapeJZumWDB2SDehqKNxvi8AiNMj1oSUF
Vbvwe6+EFaZus7I7xCUywBqaCGykVeaMJaWSkR/1WjTQV7iNtAIEu5Za4U5N5Y/caIZD7LqryOe4
MMrYW8Mteib3uOU8yeech481nW1SLtlpeqSeyL7OtsGN4kY2Mt16QpPu2mC4crUBpuEdwlEiqeyD
vaX6c6bk2wDhPq1Sl1MEvC5LmaicEnljQ6yNNM/YhFycRaKZT4C0ANpXqbVSvTau3Xe/qSHlghHD
UG9pnDbSdt8IbTNqXnxipPhNGxosFHZSrXwnuvi1TVQNjL+QTCbEA6+jw9paJOh0SQ0WaymLVdBB
ASqJ22FVgTeRaSgC6SEVbX+OhaCf4asMSJnBWNTngNqd8gQtrK1dZIGtlZX9AF2MvsR87Aya9yCi
2Ydh47tlxdsuxwTR5e57IdEs9AVvS6XRLaSqR5DmyRITD4vZnEsovExfQ4f4rpGjaZjGfnRHiHYa
y0D4GE/tWZX51u+8I7Os1xmttkyq7LGC49iKnKujuIRW/OQbTCZjpz713xkoc/x1inJLfOG6arIY
MbUhKbIrczmwSHkB6Jk53yb1q1d6Bnu4SPRRPDGs0JmwiZIOTfFBFHKD/HVpOXwgYU8WkEPjnQQi
6j0WxdFM54hI2uRoHjjoVUpQnSKnybMHlK7w7jkJO1WxB2XK2aGhRWom1cYgQhMd+HQYXAeNWY/A
MZsk0X2cOfDgE23JghUPlbaO7YrCN5z8hQHPzqL7lzua2OmjRSQGFWkXIledIu79zGlqFIB4kiGI
eoVxh3IuOiSmO0dUKuKNdQq+oZseey/+0br2E/2RbeuY3wMTNz6WwnZhdTw+nUG6FjIo9hPxnkcQ
vV0ad14/9su+jgu6j7RDzRj9lv3BmlrTSuSiodYxr3VOrPmoBwv82giG60fVw9ApmNdye+BXgzEy
4RcRhXMxE95JLOUeFjbJw/YlKcIPbeyxSeSFt3DMaNOQQbqMTWwko0+hE1Hl6PQtcmvGw4oBXUnj
Reu4pds1X4+aoBVNQnwm5vHSI2LdBkZ9b2lJceCoFx07Alabypm76W24HG117JICzeRsWTEIk0B3
rF27wzkxYWl1ZFWs0zBZ9wqmU9pq09oZKWCAfwbcatyYbS/3pUZ7speCYHXaPFpwGWCA1mN50Xyv
IlHpuSni+BQVcu22pBoNImSB6El9NsaDyLQnDCFufa9G1E75ZN96Rk+TBeRsCVJQ9MMTAp+CZIqx
3JcI/5vB2idWzv8TNd84U6YAp+KSSUHzUDfWIuln8WPcnqdQe7XAMmMXAgbZ6v1Sn8N+U4nGm2CT
ZlMM5S73ACvJeEdPvOY83j7UnMYqp5cHr+wEy0K38QqyXHHX0j+BMhF0T4Ed6IcGplAUlavKo/OX
Kn0v2oBDZRBuc92t2HjRM/hhemYcgxUo5pnKPfOqrdonq4nfTcfslkRMONwdlrsHzLlyhh6azqj4
VOIrTci7MnSXWoC+KZ0eLAdzkJlz+UNruppK3OdROcSbvjc2vrSvwN0Q2SVCgqt7oiwdD8UCVq+3
Yhzjnb/INl7ooCxxc2cBc7yrs5WDx2CR13ZxUgOlHjlAlD/kiuQOw4KiSza5Psmt0amTaz4PNglt
ozERccwF2uTFdA2giY5koL211AqwISUzmxJxrcr7ZdXNBROJzzA2SZ8XdfdNP4d5yMYbMUaBik8p
OeceVkhJqWWOWpNdt1MeLeOehYhDOQN+RMdWauskj6iLltHqcep8zerC0VsUGkMkRo4ZSfc6lcIi
jjHi5Xb3QC8LZlzjjFtdN7xFN4k3Leafqov2VrMZv5VmxUlC5KBB0bAutWseReokcJgW96/ft/7W
dVOBaRpUePI6wvwpuQLL2hjHRe3TqYVxHixsZ9ibU78laB4Lg0Y7qGv3dmiCN+i4K0zIZqvJJPCv
4VxAUHO6LQmTDAsCK8iK4XFKj7QxqZEKNuDKSFfaiCUGrrcNwbu7RNW40fs56zsbSFMpA8JbOqNh
BNXzyMp8m+V0E8H45dvUJbdcY+KOAEeeaVuUW/IGX7VARtsEGoplck+NIJWXuAG1NWCXdw5WrNa2
dSYwQtumwfDO9FfcjZGzimL2KlmlbAE2S1OTOeYjSNyxM5d9m7fLKAuHNd1cfz8a1UXVLd+T54cm
cO+c1ntjE6GT0MXjEUbSe9A3Dx1++X1iageUgQt6aYKp0gdSedqS5ZMNrkyLw0fZpO9S075bI9w3
LQzLjSuP4+CpbcTb4INE9WRjfdzEPnIY9jm8Xz5H76qg8Vc6FkHFBo2uaKSEqzZpx5BRRQX8aR04
Z2eLozHFy8Ec3DUCkJei5pRgRufB5Y7rQceHSWnfW2PI8zuKK2UgA/KJ2u7ti8tZZAncMOvae+jp
GxxzwYFVbasl8Y+ojy95PY+mC46BfmgaTDzkR6MZZxniAe416yHB/ldP+qkquEC5WfdECKlVGEOS
Gq+8RtTc6YqtTxiES+EgitzqiQeJeiD/iOYD22CS/SIiNr4Y2eHK8GdNDni+ql12HiOLJhhxMzX2
QzsoqsyCFYmtuu3CcxEUH5NMsV4q932OuyXneW6GWudJZTeV1VQbC0hfMfnoaVKajo1Fu68tnVM1
DBu9iYKT3WFFNWpeejE8dW3NALGNITYq9GGCR2VpKbnRoTA2Y/uea9Uj3NxdFqRgToboYF3r5n4I
3iEg8j7Ce1o7d2gyAJX0xiVU9jcVsjJXfAZ0Gw8j963D9UpHSyeyQDeX5DFd6cN3D4vQ0jU0G+d7
uOqIw8kdXvnwUjAoNhp9aQWaTne13SbG+Gbj9t8Q2LTAT/jYms6VGU7ugUHGPuRpgJSL0DFLdwSS
RqekEZKsLEpV8FgL4bYsGEJeZ3H/w7dYpErNwOLTtxfHWucajCiRdk9tw/PtIozp4/g+9hUPB78u
SVz2V9No0KQByqt7qVySOibJ2MyyFWtLsGJU2pCH2UDLk/p6cGl1+vF14NbOkquaMpWAq2bn2kJ3
pL2qU/+uchsaLWTRx14D5NfIyUQLa7icsaev+si66GNrnnr2sypmvySgihBnIZ/CrSnj79LQ+q1N
ZhLYmw5qU4LPQobirh5IjbJpd0EKpg0xZOHSdapHK/Pgl7uCLaDElVRjK11kr2bzf7k6r+a2lXDL
/iJUITXCK3MQRVFZekFJso2c0Q00fv1d0JmpOzUvLNH28ZEpssP+9l475FDUsNgYGotMIac9V0U4
TG3ZHtuMYT7OJ96fntxRA2ptI7QrDjTdQ2X31XZwIF13XvmG4urubT9GHBV+vgX47K+j+k+BZnzo
EY1XIxc0MHTNbh4YstDyYoMl3WU1b73BUFefyouN9hEvCU8UXBtM3v6V/eVzpNu4ZceGG3JcYXEj
qq7VuxhZ85Vv0GtnZH+8memBaMZx1TflGS2Io2IXsCFzOZ5jpqWM5Y7eYJ+bkjlVMaR8KzS2qli2
Z9d0XMaNecysOki2VmuqNZ0GJ37oP7oncePy8lcZVyGKKyhijVfCAcFXLDSyGbF4GLFeFNUD0+h2
HZTQIqPe/TfSz7stipb/CkhLHR7lNHbbLkG1yja65zorudOu7BO1qtVak/bhfVgwxIig1xj+Uv7A
AKfXuzY3CNl1aBca+nGRnWivZfDr5FeWg00OrWht1nPJa8e7ssca4EuMGG59yFx04Djcd8J4c/vh
R6A2IxKEMyNO4z3mWlIGwas0IoJukcRaRCkL+YotNkhOVCCYtu0Ue+uikcyLQtwOtT/cJWy3qdHU
B+6V57Ry7xETNaBDcLO8ppRZZJtUyx8aZucKDWvUf6yBVaSzuThMk2DgxtW2c5xlln2xi5iiErMg
dze37/UsX6PMOdOu/i8L7Tdfa7Q4u4ZP2I7Hts6ttUFNwjjB1W9n8URSuF778AShM0Onq4l3KSME
nchbSPpHjNuXyRXV2vZMsH0GiEWV8XGpi34XZ/0bEvTN6ezrhDa+MsfXyI0nUJA0gpodPkJqEYI9
OXxylhrSJ+C9eKp/PJGdMATwUff9uwx3D8KT3hMDflIcPCuA4/gw8nCL8PHxZRJw19z69iQ+geY0
Ci+/mT2ndXTTXvtFZRfnyqhSqwUfjvtI4tZz7RujO2+FyZ97UzVNfJW7mwQ2mNAlV6U6+FEVl3ER
q+Okwj8tPR7C6t+6PrK2tLO8A0wrtuTL8k1Ez2ELNpq0NJVGt6Logo3iIg4/k+uhOnAuhlnwBqOg
OQX1v467PxUmz2Y5Yx3MqpclhLtKA0FJjfdshcY77rNTs8C1OsHCXPUI7GoCjRCU003X/cXuTO+Q
S6Q6VUyXkreMap/hQ8sVM1688zlhBV5O6NXVKndviFzeKYpL8ndxH68CKr0iWydINvMqD+TfQS9l
iln4aGeoZkvE1pIqx2Yx0NDCJ3w0yqfM7v6C7IbUSY94B08zqRAd+t5sd2XO261G7sVGRl+K1+3j
iVxwUmZs0dTkhPN887XiXUst+9Yev0Ruk8I06rNVWD1lu5xPKSb/qPPhpojVbXp+VvSMQbetg2Ld
69+rDWnVmpafHo3Vdzp6R+0O04Dunizzsc2LT1F1h6GvXvoypzCU782aorPGOb0GgpBsg5SzR1ej
6iwzqZW0/PAINPDVX5qa3ahcun1gYmRcByacgEBR1ZEcTPpcm+beLCnLbqtbRJnYCmzxl9cgJNYV
BjUhOjKjTreFC0ok3p5/7OSPYtRxyBlzxiVtUpAhlrrjJsPmUXIRoNSLnpLHLvKhXlCEh7uaY9/E
uDAw7xTXPKHZNSTJ67yy1QpVgW0hTxEHdfEw97dm4gbk+RdBSSI+OFw9NldViH7cAfaJ9PdhYrZb
om6H2WRWojlwVVH6njU9N0Z0q9At0N98v9oWzrFq/U9pcT/rrPlL+ORtux8Cd9OqsYZs0+f6DnvM
tOHWGa+tDD27MPRL3GlzR+kB6kJ4B6mAAvjF8+oa5X1OFbAT109Zzzw/RHSgFim/COSSAzigU+mm
XBca+KE1U9vMaTBDdfvM4VurlRrWfY6zh/9fU8VQ0eN97qKvib59VanXbUE3kyilS2NpNgLoqmLl
n/rmT+rqTc0Ji9mFeOVUmGwr39TrRIvjJAsEhoZmvhwTSb4UkYqIIkiLlYY+boWTo+/2OTZ+Kla6
m0c1yApFemdgw+dFvvZUgaw8iWrX1196yCymPqxjRZa8SE8ZJ/bgfNMRjrEQ0hTKd9eXzkUbfM4E
ykhTBPj6g2c7/elz69Ea64GlZeAtZyN/1pOzZ3r8NwHmuja88X2o+Fkr9nbQEe7Oq7Kvx7IMOKr5
zmOjDeoznQ5lrH9XpnyZxwwbxCu2zbqEXm8p8jbGzpyLdEv3SLWVDddhGQHSRjNzmB51gXsoACSv
GscArNH7qyTQ3jYNKZUt5WfpwELWTGdW7TB8xyN2JGxhvF3/+ApJqBt8937mukOU9c5LxhMHcZP9
axBbcqqvlNl9xWFOl5hh/R1zk+H8aE8LyePfYDQz2RcMcW5YsYixnWZaRzt/qt+1lf01Ja4YH0pA
3FZ4FIvuH1qPp2CT08KaT5z/3IB9PDS9XR1gUpjDCoGF6eeKKPeH9Kuba6mdp+Apy5bxQU6PXCXc
aKuslzkIYEk68kwmHoo2jgorDhnXwCNmgpzj/R0pcensv2akh/ec0j4NTcbtEU7dp1Sz/qR1vFFC
vsqseG9zjg/MDZ6bfDbwIGE8nojBoceg2HK8SDw/3gsKyHzqIwMv/yT6T+USih4aw6sZNAx9WLw3
NiTOsuwoh8yqek11ZsffgaxQM4nnsFXk68YuDp2T/ojq4W+Ne1NmbbsZBFY46WRvyin0g9ziEZ7O
0QATOUz8bEPR9Vs3C6DW1MZtDI+CrAojgU31Nad2Z0MfJh1WvfjXpM27BSkciqt8iBUqvZ/P+7xV
T1ML5ou+NwVamE9AZfT8HPsbBUM7XS4LmJHTQVjLv1HoM3/E0HPsA2dvpj0rJFayja31RzibZ7Pw
7wK+mcsEGnwTZ/4HTU7NXjb6ZAZib01/gtoVZ1xG3+3syn1FVH5jzs59XDrBdlR+sDJ6zvWqKx8p
6+X0p39AKzlo6vzgFKLkFDicrRV0Ac7wdAHQRT3ChYfLE9IXJA1q4czp20qiZeKhv0bTo5cXe+Ua
WW3HvkmVgc35irjL1sh69aDVrTY7miUiUIukMH6AKryaxTdV7WSJPSVZ8TQWhpEYtMVcqqzx2GVY
BmoI06mEuL5M8BDi0rMFVXlPIgenfOvsteCHmlHLsQzQvW3oNMc4tL9p+sxPvRnMD5VXmQ/KSW61
Zb0GZpDc6WKsniYxP1NTUTACM2lQolui7DvjaIVkE5IxuwLQ7FGCcejEGWMeIO+ntkOxnSLnKpPx
KTezvVPNxgdJ8VtdED8WM3Uxc86ki7RTJJL2fs4pz7XZv5UIP4LISwj8NdjyuNTAvOCkB2wDZdzZ
lbQJHW30J3RdnMXCRyMNhGQypcA/mFWFBF561wmsACCiG5T+YuvGOmbQ3vavkILuiR32d3Om7/Er
57ceFggD67PJWPmchH23Ts2M8+v8ZrRIZmaiIaJoLFqRhy4bTfNfn2P5lBlPSZ3fqQG6dx6g6gap
czJFhqnH9y8V/UxrGA/0vwrxWExZuJTirrREzVc67o6zD/3ISOcSukHgsXkrhCp3uk6+/iykdZls
Aosym996oNZ3AaN8wtbZcUjt786fN00X2QcvMM51i8LqZJR0E2H6EiYxOR9j27od40eJKNwZ45Y3
PnbA6q6d6b1hAU3Obv6jFAt86xdXn5wOa3BmrjiKDZsOwdd+wPkZbREIgQ/kybq7ThyJT1aQDifR
UOjB2PmKg3/RXFNnkwk0TsG/MGMlHaOrZWT4wNtgQAdJNvVcyEs1DRec3vhdXAANPvwLmjIw3FdE
+dxDn6uLGVT5Vc7tQYz+bZAAJ8bcyU9mR3vSMF87ozNpeKYR0UeR51wZncpm8jdRyly9geeP7IWg
4LFIiDJ8yqLPCbbyqTxA7j6CvHhuh/DRYUta1QMV1AFjj07Oh3aOcQto8VA55bmxh6OF/0pn+hq4
cJqiXu/J5LXHEC72asjFW4n4D4EGCspgQGZqw2XswN5XBnJbNqnzYtmE80e/Sv7lzc715DuyJTUc
RBLO48RRTY3lvzFMIa1lBCdtfCcrtzTAbgztQze19AoY6a7ycZOmI7h1zdFqU7rc+BI02oaKGeZl
GJNDEf1M83ySFCI/1KBO+Fgk3kHqvc8r+zforMegcwFozf1/hADpDBRcQ507/QIDqBeAZVtiFRdR
bZzt2MTsXcf8qHPSoU0ZmQ+u7/WXxkz2Y99YD3J5+O/XHf+h8aU+d05A2sVVgqFzI++yOjvEc10h
DVO8LdoweQLdTubUs9N96/viwAkqsVb+gqGi6FqS0NThTixP/Qnau6FQ/1iADJuPmmZVDfML67Zz
//sw+IhFgRsjezMIumvkC+Aojr1x0l8nuqHxCjrNIx70xqXXwJmC+GxEwfxKFO2rtqvo/vfZ0rKk
ojK+jYO5Hpa0SR6NVzZw9z5FK3kOxiZn3ZZwwpffTN24Oma0Ji3NKc3UiafBm+sn6TKw4EncsDWX
bX6fZ+mmIlf66FCu+Gg2xdmNRX1vWklxjHpKgJKyd/cV/gzMqmJ66J7KjmkoPc6rZPA5Weuk+kAG
f1Zj629kE4U7SccWOribrG2W/yP7PvL2b8odu1q2m4VOV3SbTud+mWn+PuSjZrrZNuKY9fb6N5Fp
jm53p5eH36e/D6V0L6Y/M/IyJdpgRm1bKcJTSF/Q/wmPtS3Fb40f/TSj7m72B+Cq/CZhuN2AM4b7
DJbIyv7QtnmdB6RU/PzvU0PBNEcDeRqTPH2nZHvbB4PCp9EnD5qT45Z/d7/zQEKdhcO80Emab3h8
+X1LsuOlt7pvuTzz9RwCjaWJwJ1Hbs1+8loyVzirOoiwkwfeDb/28ju/D23fu+eikG+4c/+YuNie
qU6iXgGO8GsLsmQzMPp7KEB1773efIniuVjD7ObqtbCVXUSBRbR4rYMYjxkhuvU0qVavuu04z+G1
QlC4oh64V/fqW3V4JSw3bLkEVWgZpnMmNOWcvaRzSL7JP0HiICELhAvfbp9TndT3lt/V973M1lUo
w3NJ+24f487UNEIAAesffx/6vD5VU4NGbRbD49SDsLKDdAuTRhCNMtwPelJJAupPQoLGriJo998v
55zvAK0+CsO8dSBPH1KNGBVOc7VWOKI381L4jD9rWNN1whuGIAZQJL97CWq/Whu5GF6bPMG8QGs1
W/Ea93h81wKqfw+jE/SdDHZOW7xmTdUdFcGZR2NOIfJjJp1LKC1USjfHwht3bSiyR8OP/F0inYkR
YcPpkSEpewJWGjyhI/W5/RtMuPAfOm03EmAazZItwPLVeTkWrAgPzchE3njNW+8vYoW7CWkhXI1W
Rf3M8knjvCWeEE8K15LUMpTNtW4oKQildTawA7Wr3y9/H5zcJYyuC0IPWR7up+jNSAL7iVt+8mJD
j0JYjq51bVVgL+GwFhQvrMaxc45udU2S8Y/b2vE5UJPc+v1Qnpp6+DFNZj15z+kQzIBj32n5XIae
XDIqHOX9od3ZXa1P7iiyO3sa9qXvPvTsqA/55Dl7/r7+4MpRPuEMpLDY3hVuGF9+H3JdJf99VdXj
n9okduD1VraCrpJ+k83CV8ra+lg6mXVSA6icuIKmV6AgMh3/GvHP/DHDiqUUWefJw5a49yxT7UnE
ZoffdRj+W3mKSY2tOrNwIaDB7jLS+D7ulHgk7Rk/4OD/O2FeuR+TIdzGYbIzMPCd/Z4V2gyVx33C
33NSLfeG5v6WTgrHa00J5u/iMC6rwjzyQ2T0vrNw5AgTgZ10RnfzaWNbqynsT+AC8Jdm3atdCUxM
IQf6uk7T98hMUnho7bg3PAVDKQ0+RFGXO9HbXN8a3Z/jsunPzvJV0qa7iEzAQ8x1n1l18+H7CYRL
sDW70Md72FMcwsmEOaIcRhO/okNR3PLg+O6bgTv2/PuMHBEf5zjZZCx9//0BUgzzPoBsFTlMUtm1
7w3A2oPfX92o6K9eagSHKHf/Nm11Msr6p2wSydg6TV+A+iwMBPXYGTGVDvwnZ4MI/ibosonTAcLQ
2JjOtwnVHy+T9UfEGOirNMfE3rrTg5s38z3wnR0QwvpTJJq6k4Ji6TZz/xV2WGwSxUBxLSbcHdFQ
cNL1O29NFiy5dA1UpZGh3a7H1IWW69w3pjIv0NbMi52jVa1+n7sjvRJE9Jz/noa0BVAoMoCQXBgp
aqbeJuCSdlJiCV35zSOhtAwPTgsuyeF2W3UBjp2F2jGRxHiyMUKvoMsyfltCyYq+lPPvH1HSL+5S
D5cKb4fae0M7fYNo3n/XQf1cW+eMIcDFc2Ty5LitdXB8g8IWPwKdidGI1m1Und9VDs8EfopuFzb4
mJvk0Qb9eaCMzTukXbjgGpx85fcPoLL0GaEcUFTcj/3df18CQ9/l1uSQiUzwn8ncei19bR2oQ5g2
Vs2Z3IosY1uVeIqbQlivhRGw0rJu5g5HrMrM92HvPzKYoMizYnZYlcilfegzKyoYHaci23Le856A
1rn3uP8uYdQ1e9Zrd/2Lq6QO6zSa7AhqGA+FEvU2pwtq65gfZtbJ+4eBD8a9x56zCZruOxtsYw+W
eYJCF8i7ZCQzB0V6ZkAkj344vTphWx3ygoC1ZRcvGEKM0XjIDE01d6VnpFiJ248L59apiGmHfPwe
pLRejV6g7w5MsLUvscj0yQLA4gZkcSSuR/uvSyZ4m1DQccYNb54Lxh295Zb3ypiWakBOJnnWHe0J
v51neIBWY4rdfh9smlhUkk77jCWG4U7U77TK3q2iY5fDC4d6i+7P+dE6Vw3Cusms0qCdiS5CynNM
9bcjWbOfx/SaiZwNRIjr7LRMn23j3CgzWPVFEW07E3e6DZHkpoNq75jjhfPqtHc8+qzwJl9y3+VH
xzrn4M4dpZW9dPlwoDrT+ihiAczO9PHhMeb1J7yIYzpEW5LVzYWMgHmsp0YcAhrC7ls1Nox1dP6c
jIuUVlg0E0p8toYxvVVII9+VS7vu8sXyKwYIYG48RDUI9lm7GQ/gAXdX+Fwk06MkfoZZHa/kMI8F
cBSSeb4K4hWd1PYL1YTjpc2jJ0zyO/3eiaZ5b9LKOvfcptde0+j3CfqWIi6a4EKaCXUGVOxm/puM
kQa4BUygZZtpP6cdpfBtDijCWj7EQyGeJmtih7ROLk3Rj3nvv7rExrhB+k+Ol5YINswiSqttHojp
ffT0mpSpip8Hzx6uzUAOjnfh0+8DaZXbmBvuGV5TgL8wxpD9/x0ef0+Qv7+GZdLHcPC3VVZzI81J
GjHNy59cBQcvT0H3dVQMAm5cj55IX5PFWRxavMpsItFdOli+s0tsoBMUH9f3iuXiPjeHb3ok+LEu
yILfh0gzZ9fhtHaUM14n3Xm7zOUSFOpWAPIDihnW9tmy/OTcaV8dYi/rlkaUlvlSORz0smRZRkXL
qLMSBBhOiTncjVJxD2GOdg+7GLoxHp0IbsxnNveHpOPHsmXm0h+KvtKbFAP6Z0t1vFfk4UvZZ/Ox
kul3JeqLnbELm0pZVzswGF4nCBjZoO/JwIZ7eqgZf4Gf2xae1JCSU3ZAv42PvydLsMPTNYMlwIdt
5H8s0QA9/PEPQB6G+2DsgdtbnARLbEfHwURqtaUeuAgR8tEdtMZ5gSHlvP8gRboHuoloo6rN+jJ0
bX0Rbbsz3Vaffp9ZuTyFtIJfdPuEROM/ZNKObgY4wAnztp2GPjMAcMy9yKyHrkzibZjTW9YuT39/
LVRsGaNaQsk0XLerommts8wGvuS68tXYutq7DLTufh9q6utOI99BkgTtXT9cjQReIsZM96zlYOF6
EjB86eE6hw0D2BZ21iaAxH/EM8R7v4ko+G2krt54eZiH1/ozzRLBp7SojpEaGYZ6DJNHb0mHebXA
BDv4z5k33tUoep9cfMAPBwptpcAqBPgrvqRmno2rYEiSiw+BrOzH9KPqSFeYVoVZk/qAwRoDeM1e
/9SYNp9YOsw2osEgZNRBeZc2Ln3nlJO1Y3A3zF7ur5AHk13aT4RpqrG8zv05Ijn56rREuwulP3uH
cFfcULmdiMm9eQ0l7MRWIQ/MIWFm6d2/lSF9BZElGDzOwhsvaMb3ekiJq0tvLA555P/FkVjtpBPb
FB337xiRsGwUKtthYuO6qmheFv1srrQbtcdeEhXvgoIkq+XY3q4U9zRGzH8pzWT6Tb/IPa/KwHi8
NQ9EYB8q340vVks54kwr27bGl7FLPIiULQkTpJoQ1vny4jsD0/pQO/KaM5G6+ip7dEcpv+omurd0
3nwKS7GRB4H7OLkFyJFCa3j8SBNRIGy6jzCwJENj7mO4Jbt6DOX19yvoPIpSzfmZGNp4qlvkTt/L
YAIs614/26DZu/cozV1w3m53EJ76RyOH+58W8PvrajQFtGsQxkyNW2Zy2JnMmrk07yEAGrh8qp6g
3v/9LWNU4dYEmUKy3bdPLka8XzKKsawwv185qUN5uOu+9k2sz//7MKvm/33a54JLpITe898fSXFH
NWFLJeCiVfx+a7/fqbeMSZIEs83vb8iUw6AFovg8ttG5rWf1aS3A15yAFcOePN3H3pyco27Qd9Lr
GPGT5sEBpW9zEU23cm43dSuTazQoYOTzV90O7S22+f3JEbyURrn+/YMiGQXvYBuOi2/npwAI3dpJ
HloG9Xf18pBWPqa4/31e4gAMveJqEIb/sgKafoO2629DiLo5qb7BmYsDa07mLTi+P6blPicp8VvF
NrpL7fEYuC7UX0phMxdvytIss85covFOtuPtzCodinzV2mm6Qzw4Gh6dvtNNxPFN2ol67o3pM2VE
MXQRLkEYt2xoFwib74zbjX0ybYfGdy+hl8V7oEbBmtZOybh63bi5cSiLyXrWtiL3xgC5LV2ccVPh
7camvuN+sxzFMq5leTUfrZFXPnDrz5G2oO3AveMQDwOGcq+D9B4P33VUjI9VJsWabMvRtItguy4N
DNU4dwDKMwE4mzWnxTDADG2mc3TnwBW7C6eO63aZQ/7jGUaqpTXgNfKxmsAPEZsx5eA6js0p7+KH
hgK5dWMlxsZG90taOZ8bgnUlLG7ZYqo0JygMnZ/0W7cJrq03A5GpjVXoz2+BYBwoHOaDWXdCZvvn
mAy03YJSUTHEr01ZWKz500YPEg+lP+QbJ55aBv/dxJXC2w2AQQng+M4GhNJ6QI9bE3y11wVenG7H
6QYrekK23GCgnRWnIklrJDDCXElVP0irPCc9KmVpl/22sVtIwfm3L/uHkpS0kYXX2GnfUhLCN7Mv
L0OoLoGgGVJ5aFZsYeQhjPrYIj4AEsCrJKk30yT2saUrXFvm+CKXEYrbYwOyOUdt+mJs7rJZnJie
zqsYg+ByWV+brR6fuTg+xJD1FvUMRd0cn9yaOUpnpQtVPzSHw8TpI57uRIaLiQhqcE5ndixhIKV1
xUANvYu9TxbOJU/furp8becAXcLEndaaYtun5l3lxfFj2zLYrZjeICed0aGvMiIvUFvBeApKtnNS
MtAdNc2jS29DIJxVlAxqE3lDeeAWY27b2vrbir0nsJJN/eDc1WV1nNuKkTa8q61vNg896O7ZiIdL
1Hc/dZ9+GcQb1zIeq4MAYcwFPA4wLE/puu+87ylLCSvQG7FVeuzIn4Hsz9MdDuCWi035E8/hWTYp
jn58kbghI2INCbYA+gXXzmwHhwA+sdJ/2eCRDGzxt/lqy+B9QiUjC4X23mnvUphjuskjbFSEX9mN
3JmwVptxJfb4Ls2POIaeQVLgQTIwwTtffoL+1Dg8x+1kzRzy426iGbyKjhhWtkYr/7TSbG4MT/kL
NTXdcb/mmBQQBmiZE7UznHXeQZWRnYy284+ywL1ZKXHu+Pjjto0FuAUqy9WqDhKy25JxidVC0swt
jWccU8iSVH4JRvs25ZQZ6LT9UJXO1o4FdMQdIrnBo1tv6HKq4P3fw05k9ig9Ml12uLMb8ycckDQY
DXO/Gguomrk6EL0vd3Ocb2Vn3Sf8ILdGSadYAFSEtAU8BSn6r7wFR4iNHc/L/NbZ9b6Hlz2WVK2L
4oDPMMRk1LjbUFZPYhT9sczi+1wtXUOqmTY9laqmnzMKRE+F++6yLqony44cWNzepo6md3eQ51CV
+7GjNL4v2f6H0sIDorrVlBFMjfAQZCHuL5NqSHgEhnGLj4CGy31qZCy6apqBpSX/IuJSJyxT1Ub2
BIaDsdqqxHSOuYm9g0vbFoHO2cXjAE9iINZbOM8JXdnMR72dXXc4aBJbbr1JEX41ueSnYte44UUp
Y+9NJZO6YaQfg6rMtrGovZa2wPbGxITb6r0Ono2IU/ETpA0S62FP8i981SMw9Lgi6xWMlL2G8jM0
uZ714dn1XPomwP9bNTNwPtls4qmxNCR566ag6NuKk2MxYi2wLLgTk8/xY+oqE2BAgkNJ4/AWoTgH
0fiFaSbHveveGqdZx2McMmsaSCHYzOxIlVBjNwTXoqMwrih7bq7EAiT2Kz3Z2KScNjsUtlOQPGNB
xOWFAZDccoZtgGWMFYPTpZeCrC15Q/jcSfiQUEka6ng4D4O4aCCuF1vS5autbWzLVxU66IEG/1q3
ARPR1vdRProbyxfTzq7sCr5TSuJxkfRVzWwIxDpJb3qRV14xcENmcLdmuSDjwXkCbyVZOYlDyYvz
U6Ka9o7h3fug1VlXkbEzhuYrYBbTVqx1y564ofSD1TGBgtp1MRa/kcvzBy2/tzwhhybnwOBM8D24
HgOcJqg3fiO/oxHndamrM1PzvR77JydIT64Rlxsl3HanhxNJUxylGuUZRkh4Djv5nJf+e61B49vq
uQFWjtVF4CQqfMZEQ3ML5tnezgbTKFU2/4qoWBqqo21OXQAL3aY1NGnDjqAFktChrCAOMCzmTKeX
4QjXnDr1r8PoU1OiWnMX5IuPIvOAOtiW9SCwx65cgipzOjI0pcKYzk9SDG62D2uLHCzLMpd7g12J
pCc99WVftVu7jYqzRfmDgxPHINGhKiOgi8BmAk/so55NnnkPJSsvBeGWcw6hGGMRIdRPLnOnKWm+
2ByYq5A7ToeptRwYqdJPjj+97pxt48VvRYKHNg5eUoNT6YR2xsckmo50tKOsDqt+YlpaJ8ZnV3Cc
zEKSwW7u/E0FutN9k0zRJTtz1PXWZpJg/oZ6y/b32LcdN9qUzEQptsDDMIHBajURZBgE4DdPg7bF
EJzIbWq1x7weYz6LFsJ4AcLHGN9q0XZvvV09F9J9SqTBOFsB+K0Mh8xofE1Ka2Yn02dZ4WAWGTP0
QA+XirboC+dRQY4x7I8GcSqD2CJe3WVY+k0zN0cOCDuAO2TEkb/+bsy5ubUWAb0hUzA/4pQRQIWQ
WdAIrpb7sRMN8BW8YDtY+OOFPX2HqfVIOe69Er11jJ3ps4N1LPPQOfiJ9ek92WDRHvwpxPXgwTLi
TsrOY91m7OYbvxU3Axb8VM6CsSzoivTObub8RP/GAetCunWQztZFJJZEPfHKRJoPsFkOzdfgdQa0
c87fUsACoJmciR7Xgqbz9rjOcb49gHSlKScjLa2j12YYz7r13ROc6JYiq/6Hj9Iflb/nwUB3jQHg
OB4BKMC8vi8wcRKVW2eRooEh7EkA24i9Zd0xtc63c+gXGwtv88YNpMmncBKk1iqGE+E/uzLeyp7s
f+f2ej250YJ9YhykBBItWcdwI21JnKbv71KZyk3nSUVYTv1TrAbnAi9T4ygAAibT9zHGz270OKyk
c6oHez9X5tMoWKboYQ4WGJC/TQnFk+fnvOYEHdkba+3k2MpwZjt72tR/Qm/CkQxhDEdataN3wj03
bvZlGWyfYHtmzRXFNd9pHzjVmXuNsuSVRHS2WzpmetPtN0mfH1j6MZJ5DIVcwmqGIOild24ZgpOs
gxMipkUwcFy7RdztUu1Rf2kkJx2yrw4EI9Zcfn+aOcB60TFhTgP7C7ugRWmRvJo68QlggRD0IIAX
4zbImEUaJt7gST2OBZ9Mr9S0JSQigF2Qhi+hWLNTNRyOMQUmX6oQWJkz9TpGxaEq6+lY1Ooz6Id1
B803ZqSz5nrV8o3gOY9K94j1pwSXDxwPm/hHIz8gRS7BSf7N/hyhiCibflT4RJ3dYEzD3Ak2bWYd
rp19qeboqNL5Cf8Lprs0fM8C499AOeAuSwPwM1CvowzDR5MFH9rLuXKVj16ULC7alPBXXhw7p7iq
sP+HuPuSsHoSRoyiXXvumtq4az3QE0XzASz7oMR8oNUWfoeQ1rpsOHmY06Nq6Ebpy/pUpKUm9Jju
YUlbOyIAJfE9jCI5fiA/8b5SXIYb2hsQPtSLnMGTNrHT4UlA25BxIu5mTKx0RhKB6QoYx7r+KmiL
Wo3E/UcYKA2F3c3LjC2/0hgTtXEKquP/MHZeW44jSZp+lT51jxlosWe6LxwAtSaDweANT0gABAmt
n34/5NRsd1XP6d7KqqzMIAlCuJubm/1Cym1lqlspbil9+tpbyj6HM9KArVxWQ3xBew8nApVGptMP
hVBzg0eppHDk4M5RpR889Tqg3MdaCCjZjnlGob0um2SbSzjpsf94IYeZ3KSKzptlM215cn7SvaCc
1Y56fe/gBNSDHjUfgQSDV7aAUUYaAZwIOX80ZoFgwq3Evo2cWDUybW8l9ptdPkEmltvoWVG+f+Is
lkoWPYyHfDW7L5m68l0xX+8K9FfNsT+KNPOQ3f2lbXVq83rEygYnW2mrOWxDmgctlLDBHKdC6ZcN
W1Tpqc1tuT8ioCAQu93dWGvd+4g6bHEbwpv3aMAgBs6FkKASA6Jmp5JVQBT72/PutVprTFKS5oeF
6okegHMtmmJaP5iAQw/fAegpnMI7TJIK4lIThEC3K+tHGexFXz+OdaZCZSmNTQ26QKGqCAU6QCYO
kW+Ed8yVueR+TWq6TeLOIocEBrtDySDHd0D6qmkNdR6jukZhE1PHae4HRubDJT9KNgw76GV030H0
FdRmydxk9AkUIEyqhmpJGgHBonZo3pvWs59A/iH8Ph1UR6QbVNa2W0Jd8Xj6b5GD/gzudu9SnU9v
AeqCFoQ0GgsvNAV968mGrolAUGfDWL+vxO028PnisTAp9NZewANxsXSUJdi3RoTpCLyTOFqEZXGt
cvYrllQCSn3Enyj82Ei9lJMM8xWnWjG5p1advqk1zC26qLvIfrw7D4W9YgVath4mQwHInV7Fx7PL
F0Fcr0q9rkRXNmtUMMiR1fw4SDrmKinYcaV5DWCjCPyrfqKhm8UhsclWGSzwjFEXF5aVvbaOvr6p
JOwhjockqau60YOJ3pZjbP60wshvstUgHeWCUpGqJiT1gMq7+JC1zuqh3RZDg1inUaen0rDOTzyS
3WF0HB/POn9ULyaCCE/KSdEn5XETaJKK6pOUnrOObU2uv0h1BecwpVyiyu1UcZqSTkczRTqEllFQ
pQBgRNXR/7DV5BD2fYvxUrRAOdzP9blDnhTwdD0ZEMOsr4azginVRGadhLunPfc9/Tpmvp/lDWYx
YwBBGQZ7ygDLsEJO0O4Dw5DBrEfTDg02GfdbcKovUgjzkxKacCoVPW8i9qpG1lJL0DW0ZLK0Pqcy
+Rw5YQ+onWtdqjADzKCMV0FG4dnKdp0DFjXP6/cslF6pCuT483UyPVfty7ROIPYRHKh5ShAvFH+M
FvgLwcuKgsKt4c6NNKoElG6olzPKqVvwRF8j3iZAUWKSaAbSeBIQR6vB1OWGSs/whMhYdOYZX7QT
+A4E06zkZCnP1SO8bYOc9ciSP7TwxwrKu1cXFM/DZ7iJaQMjQnKhe926z/umVesVOhYvmiyJoe1M
V7WYThCOxvqM8ykVkDjvBXy3AnYxurUqDUob9Tl6cpZiMuyVaK/BAaK20E7tXv7QzerUwXYY2Jvc
qRlLenoIA7RT4jAEtZugsCEXzw9bKp1ZmxgqkVD5kCJaMzEdZ8/ouVKn1b8ow2TipsEiut0LUT/Z
OFr0aUZXaG5D2rLekIFinxUmLIJgdFJfYzsgFGVAyjuCjNi4z0qKwAjfLqoMQyEoIMxkluHfgFtv
yRsXj6RZN7mOLxyuFw9nblvUzrP27VnIWxWYpAdccoOcxU6re4/K0kl3YMZF6IiwXU78zGigOpoS
uaGCDqBqY2XXIB3iliZNSjMBqlVp6uRLRYvRtzVUYXIMwkXd40RJmqkOwE8spdhEJpJiVlDP+gfZ
OzlkD5c5c1ylv44SM5pJbdrsQDKSPJ6GIPmCqEJx9N5APnsoJDj09ysEunS0vkjGHt/GYLwrj+rE
pg4thvbuoVu6uhUlBGMJJo/J5g+uboFCCKNeokwrnk+mmYzcUl/ejM3oopfSv0BgLVM07r4lUTOz
prDzHLgdu4cs/QzJIUbBctrqgIvtNqKeWrHLy6T7/g6EoLcrigRmI3Kj170y0XZWlnzSLMg8owmP
AfDFAGFyglCEZXIYCMcOtHmJzsq9tF6LOr5m4Pd6Gpre01LXSk+zuQZl064jKLtti5AQ+ko4GqVI
39jAlOQOPHAEHRuJORQh++xGxhOeSgdnPzlhIqaNRTZjHlTVCP2iRqUhtKNzdEviZZUao70r+qBy
a1FNzLGoujVCC569Hw8MyAd2Hu0NRkePAEmSS590QDMOj3+gMUucKlznxpNHcmM9jm6YHdo3Ojb9
w9Xbm98NzDkShvngBPSTJJueYVy/ys80WIGmQsKK7AWlQWXU+zE6VRc5rfLCknYmyIMFMOtRmrIk
iteR42rOOaIi5SNnkoh01OvJnbewAHbLxoFSdmd8g+IfhMXq6jHbJyCMXHmQs4mUZaVrDhQ7Bwdi
eUM3CcEJhbcWzrsug46I0h3a6zlkcRDTiNuiaAl9zyfGo5cD6PRxe0booLHWw8OaqUozy2EhubF1
g2QtrwZbPSSIJojAdKYhmApO22rBFGnNaEcgEtQZUJAgaQbsQ+gzbX1tlO3rUyORr59g3iGDQMqO
qQX0EaWt3Ha+AD0hC5MXS3ajyeKZ9icKfxk1UXWF9O5blvS0t4t5pvTNLi2kRausc+bOo7QNF4c+
tO3G6VrWTreQa803lJr1pg7Pgby46dVL2zH6i0c+jt5NqD7PRohMWlVaBXBkGe3KOLLXcHwaocBM
8km+zmnVyujQ9hPDHC6BrlJZMG+TpjYOloJP6uh+0TyRArXlZjFI8lKyi00iNYZwZPrH954tl0yV
OmqhZPSk2D3UZgx6wt3TlD9uDXtqwtWCKQAWVK/XSp0eVFlNV88mmLE3fwpKAFslv78bWk5nTKpG
WZw99IRsPNuKQucCm7/Kr5xAZrBaXkpDboP+cQi5WfooEnIbTIoBIzksuJHoCgVhLLRMjf6ltexq
Dh/hBkrNvaMG45UqSV6Nta9AoEn3jNpY4/dMftal1JHNU/Ei3ZORz2N3iFc/V3INEkiqG4ZagBms
Y9Dd7ZA8DyyET57xY3bHem38ryjjzT231XUMSd8b4hjsMTAVyO3qHnCYDdC9u2KTYNB/nCAB5ieh
3pFKMrdVg0ZlR9GSkgnxNDYeflsVlFwklLvyks3JLZ6wd5uCp90Zg/ST3FM/VZH0ZLG5w7+zxiZC
uHzab1UiRfOiRPILKR+hSgHqoBYIey101qDhQxrLPGlKohPVhCchmwmUz6fMnbPlZD/oTejKtj2Q
wcLnzkKKEVaQs+muwbNDqMDIGH+l21BtenhSRiJnSIuVryna8v4tGqFF0qKqsJHsOj8ouEhZhoJw
V6RhkZca+FJ1altVsLdxAnTziBTrzlr/rhvatgtqNrnNHjnqAps+eymNWS/C6MOkgWIupKrdOV30
8IdSn8FFqjcRQ+ueU1lvKpS8AzmcK7ryg9GcKytG43aSjEeenK0CuaJIZKIm7FBpUDFOTIMvszRv
aOAhmaIz3720Kj6Ag1Ccu9PAGpa6bhuLGiq1HSQ7xdFeR0FpDJ50hVVH063OrTYhFlOuwW/ToVJm
TRmfSzuQL2SAARyM264w1XrDNr5dJQ6Z+aOIzzR15XVsd/YCw7i70NujZmTvzxb6Z1d8oVRjAA0o
t2gI0+2Qkb3EIS5Y6fVFfSjSSg/zNYLR5vRehnQVsozgrca+HBOCnR4WhjVAGYsjoDO4de/6S9rQ
vAlL7JnuIHs9JaPLnmjpOjnIVRXPE9w9K3o67GyRHQI1O0y7Xk19GaMu4oobBhjvlB2iDKh4LtNH
8a0lTQKtpA1HLSUYkyj6+bbsnCK0Tsr8yRqkS8VMtmFOgCrxnZbMDsPpYxbp00i3nEneRVOHsiP+
ksb2gVLHkbmFcGx5KSSQzA8KpoqvgpR00u+OsK/KlC4MRaET2LI/qPFmndApIr7eaCPngUEnFKkB
JHc/4jo/Z42z1poPK5M3JWTnoM+fFxPpNrZjLftXPW3oc+fDuxZQWdBxJdSK3lWrpqMc0ixUNISX
sXEOK/O+MILUdHNkV9wKfll3pyKCvOsDhihCHj0aUT3UmIpSk50pflQWftcTRuQ+wEY9DPfG/X5E
htycFiZAzw5CxKOioGkFcKvzong12zIcDarJO+NsKeUjtjVblvdQP7YBuggjs0aX7z4mZz8SuZzJ
ps5Xh1VJdwiDb2ubFs6mDSgIK02vLaNGH+YImlAfRtoG1YUAqbKqOHWVTv5Zxfdpu3UGLZk3afrW
PmRfUVp1A4VZ9eRfUpcGuV2DPAtEJY9whRQsnKZpVsIsCZ75Lnbq9IxK5TXwFA3hTLZBAGApMmMV
zMpQv4SWA82QEcU++8MM0J2qxs11SKgMFdx0TDVcKwicu5XVuuoCPyw2Fz0SYSYkjooePyi8aBsZ
JA5GoQQui/d3bFrXW37fxUqaTHqaEQJbrZNC5Q2QAx6STjgPZHps5ABsezQVeRfHxwYc9y6lW9Ag
MYuTdRtFBXpoCigAoC5TAsnvPaPqdVjrCFtIaownfXEyH9923upb6mo1MMtoeLAOAgBct7K9Azi7
MjSsZsvkK5MdY1LWI5SGUPIkzYPIRzQz0pRuyiOjDnzb3dvq2gXKS2KYlCDZ+j5iayXBRwsQNM1L
+qVdQKmafAiJSHoUxEbPKK9AVmCIg8b32rb5qhHz8dXn4wzQtkP2h+mlNvHLgAsUKnnu7QHLs8se
szxtR3NpMuagf8yq+rG9mzbO7dkItQJWgsRzHRNQtJI7FIFbITvOJnJyn7fISz2N8gY7xjxlbe3R
37+yEfkMalLYocTVWVb7aVHmSN906E1o9C2syth0ZYScRPeqj/jGMnc+b2b6rY9gC0tHvbagBiIX
ckNpB20K8p+fdCiOzZBATKe8kj3Qn0YPJ0Ih8AecPlTB2h6EwupoydIkpeNo6voOy7RUzqOpoZOi
29n1CbbKRckpY9L0z+wdnPwnkNVJ0SNFKnOxcqHYQk1aMJKSfep05e3ZSF9Kri8ix6jWTTdNsuBg
Wd2Md29x9sVk/nZHA02NOh+c7jpD/51RY0joRtC4CBTphOSM4w5SN7ELSCptg5dbJk+g6KzAoEB0
psEFxv1JKQxF5gYkglYlP892LPtUQAVs7efWaF+N/FKgN9fQ/JiYBdLeYenoXtJC9i4k5cuJAdDK
Ntj8XBs67zHI7fwOGMD5vj8P8BKu2GqXlHeWaUuT1n7091kOUZAqElJgHZsDnRyvk801wrcNYNe8
GBYoWci0efDhSOLL7WFSaiJkCwRyfjoJCK/2xGkeSPvJiuSLTusFwIO+NR93Fm+65PcQKVNoKSH+
EX03RRJGpIELfmYbajj2Zj+pNUMXO5ooRfyJXyMt5bwGSjFYhe9URk4DkA22jYo+xfHQ7UsNUfSY
PXCNUIhk6uArkv5FjuVlA4Z5oDA/DR0oaSqiLAHwbkB10RdNryX0UCjykiy5rWR/5vhTIaAJzyyo
+AmpJrIvRwWdjqxDfaiox5Kubk3uz5b8NHwtTPuAPcRk6O1wrlbZNgFh0vA+17rRJQ0QLDDTnBl4
D6+s+x2DcAAewh4dNcCWYHBHGM12zogIl6tbSARXCuU2uTn6TslJMtSiWaoOJgx2lG8HqCKTqAUI
50CtN6XMk5uQ8Isjjfaw3mVjD6p18bS61z4CzpdCvRARrRX65nmBRDbYj2lo5V4Q3BEdNFGlAE6N
GGWM0t/YCKutkRuHW6Jq35dQjqvk/kM4bWgH+0bFGLjXrTYNdaimSYS4VvlgY6/Bfq7DwTNalKtv
bIRQ4x9xcM1HiXBtAkOGZfx2jRM4FhYYYRWHoUUTeGz/Hb+qOEWzgQpz034ecoAXQN6fpZqbmAMd
R2DoxVE6+K1pkdADSjmg3c+qNt5ZD9LGBsRJ1/ZAEgOatiC6vQBayqrvHjOrnmWKE9Mb0ESZxcgr
xbXss9MLgEMob2BIoRBGVeXFD0ytQqx4lulN35kghaIWVlClaV+3jAoXfN61ptykWTvAP9Osp+xZ
fdLuKWNVRbq0wRCad/Urpo9bB8GMqk0nLCqQ815DuZD+zsIJFMPVrBD34UfKNSnH2/2xqTMQsxnn
nig9YKJau2p6vu/rVvUTOKW7Ads/NDPmYaINi8dgyL7eozoH+7pS5FN2C2rS9bCd9F3+ngflcxYB
LzRzxjlp9Yd2w6dAHrH6ZbKlZZsvhih9dxAyhp2eTO3Q+YY2fxmQO73ftc9e1vqZ1aOlpDAO2ia2
aQEMnmL2+0JtkA6jRJDmRrwsjef8tinl0Wu6HZZtYQRrA2qXD9H14RXZaB+fGQf0ocuDPor89FbB
cjg0lMlbc9wyAy4g6VylhoPWj6LrE1tJVF9W5GRZpHitSRAHk4RIAvfgOU0N3Zh2pCnZU3KHAAzL
gBzcJAtHrjzJ07TLYXw7djt4bdkYXqZKDvvpcmmoiTVtYDH7EsNdaNKYMemLUdIOXwd1iZAvYhOQ
Hd0qApNfydkUUX1HADxONm0JD7BccN8wtJdUXqcW5pLUAbHXmtnzaRyJ+nTg6XEYeiHPE9DLwjYV
1POQ84pv9KnSJFrkGlswGcCX0NEArUP1WnCSfiNTxJWUSFkqEjgrdYiNTQaW+RZljTeQN/JMNmFc
3pZmFJ/vZbe4P2MKTk8kYRF2wFojOj1sGofd/fmBktmka5pp3D8PEZB1O5RmzoNaRG106dbOUVdy
Qrc1mdpoTMGkdtp+gsgassAdNexER9/F7H7Kh76+F+hsN8AGi1sSTW+3x75NkbCTmQeeEtnfSpCt
Wj3U0KR+zA0tfU+RB3dtKtWw82h+W6Af1Er5tG5qi2RWTDmkmkRKZgENb1S/qy3kG7Pgx46T42Og
S1aMTXWNVMfonLMTRh83AyscTQFd53TMikS+4+9TRyBdiDfYNyBYdudporhOT5zQGEsKBEr2KhL4
GoiEMwwLEJtq7gaBQl6XGqGNZBtJl0KmKG1i6gQDc9UG/bHVI1hC4bsTgNkd4ieamqEfYpg0tUjg
MbIzvRuo28pUAOP3trloY1jjpdKt5TRfopQIOgd8ak3L+F+bgOn/ZBGHRaNl2aY2GhFiAjaaOv+D
TRtVmUb61ShPyKZODuO4153hvQdpLaDFL1OcjjB+N50lvarCVwbznTShmfVM/j3bkGOVKemlkkAq
xapNU3qEWeF8s9TRl2E1gYwiVZTvpUxmlkdHo5DkA7K0JjG5SNearCNIhZUIZP8EGOmTsnEf67sk
oF6bpCgGod5yNu5aSicHaHYGgFGESbeV9DpxU1nJZ3S0ym1m+f/tDRtVkKICFXNsoffxvr2BiMud
3lrf4Eb6//rmaf/kcWfJ5LwWEt+aqpvanw2iNQY2aBwJ7Jyem6OxjuXf0tpZlDbNeqR+kPuXUcwZ
Cq/PSiAPmeZMEqC0JJj9ooiRKNFo6IGFCyaxFLITwyvPVfNoVhQxhhkBikZypM/vGeYc946iqVYC
VHPrNMu8HMGkvVHnEKaVbuo8dX2ppQ9MgFuLvuozcE52L3lgeu19Xnf5xEYg+9/4rynOP1l+WxRQ
ZFlT1dHI0tT/NHrALCLRogHVxc0LRk1qKrv0Fi7vlRS+GrS9qRcG9PWe9OQzKDOX4hF+t2UHOChi
uy4/opzSVcI2SUIY2QdN3RObkn4TI90CCyiAVVUbYFOpHf6ykB7QFwOpugixnJlBlC/3oclvaon8
m54iMRLjbrMis3jXiuSjLNoLosyjMGCpel3R5nB36eTU6v2ldRQwfRU+bs/K9By5rKdDnyqnSlLM
yQhP9AMw7ELXWFy1TE2Pj3twZNfO5o8iz0oLZQSlCH0isrJggbbVgz0MYvwSioobsxVWjkmHMn6w
btEyy+4PeQ7of3SwgcSTxSWad8jTPCtEjvpbJW+pJw/zrjFIRtKkdXP2yaM1c0P3AeXAoQ6oUWck
f09b/UD319kawFwdPBHWt7BfPDF/mOUK3s2G1jkggYNrqoc/atPYk85GLat8ALILRoX3RMW//Jch
6yPWYxSXG6ReJEmBdqcom0ImFytQaEJfZeQrzX7ZN+YaAqm9hQXBra4jBP/tXXdDzAfJg3QTGjRw
EHP96LEE6yfmqEEfooED30BZ/fqtS0xl9XTkQ/+wwjdODonymqiqtS+3MjO99oEW0C+D9Txtbsu0
eseSZ6OCgJph+hVNaeM474itkpL3wFWzAjjCUE7UjMnpB5Yqf9RIl7h6bq01bFo3dIHAw6vllg65
7bWhsQBOZyyVbACRbZbJLmxUMD61/mGlrUViTy+mHxt6lNW/tL5TplUjd16DOtl+KD5RTF0xPp+Y
FiTDWlWDzHdywALICSL1lubh/tnIr1EaxWi7IG8UjqCFYkyd6e+hbolS5to2wb3JHQ3MUitO8ZCP
opNZSR0S9XFkQ/I3mRAS37tNPnKhhx4odCxhokjJRaihrL6YJZrzPZhrbwjRXDS0oZyjaJbsygbR
6AxGsVdYd5lNbmOA3IcweNNbWitBG8MHyOPJr+D3n5/d/wm+091/W3mWf/sv/v6ZZn1BnlT96a9/
O6VP/v2v8TP/7z1//MTf1tFngbzgT/Uv3zX9Tjfvz+/yz2/6w5H59t/Pznuv3v/wl9Glour39XfR
H77L+lH9OguuY3zn/++Lf/n+dZRTn33/9bfPtE6q8WhBlCa//f7S/Ouvvxmjj/B//uPxf39xvIC/
/nZ8j5LqL+Kdfe/34/vZ/9NHv9/L6q+/Sab6HxZQJUtWVEcbpYRwH26//+clYqmBeJ5uq7qq2Bgo
s15V4V9/U6z/cABwYRtg2rbKooMfZpnWv79kW7JlOgbsi/EV9bf/Ock/PMy/P9y/JPVzh7FuVXJg
ffSG/bt/q4EgDVQNZTwzWTZVTfuTs2aLBXuYYDfoXVKxXV+vp9NB7FbT7fxwYlwLeu0e+bGYB2Kb
io/D/LodxGEQ60jM/bfp6bSNxHM6Xe0OO+yNxenQicNuuuB/rIf89ZvX3r5vnuVns2qByumm8+FF
TMlzJ9lUmj+m0Tb0M1cWMxo9wvC+jovzfvW6WhzP59nxCBBL7Gfnu7s/1sK7UGkS1/FnX09xZi8n
ftZfs+N+Njuel/vZPzzQ3+/VH+6N88ek6Z/ujf4nk20Ep5M+aULNW5LniuWl8VA/5MtpEXJr5MXl
svxaX768y/q6XV4xcRbz3eF62U4C8TE5PMRq4y42b5VAF433f37PK2992B3mkdhe1vu9d5lPO7E9
nL53iXjbJOLVcg/zUy5OYvqZi+tl+RQf4iC7l7MmlpR2/O+dKUxR+Y2Y7na2V4ndbvd9mH9sD9OH
6Nzp6kUWC/457sdTXO59U7zm3mfg/vwsl5efTGzebPGuuFAS3ZfFMhTH41cslmdu7f5rs6HEI1qx
t33EdsU5mIjZvuChfC33/84K2vqjoevvt1YFo8/SwUCW/5RR6DRdJSVxVG9NI0xcr9cvj7PYH92f
r+XdPT/Fmv+WPNa7CzZOnV6uZ9yv3PV18MAOisPFu1ywaRDZvPUN8TOOj9nPkxESC66d0XFdOzwz
Q8w8RzBkxwdAQcA9738e7nK9xadSnAIhIAELBrEkTt+IJbg7sZufDofD9JsR7LjTJ0/ucIjczcIU
h89O7EwPJZ657nUutSW3EjipuSy4p8anpDUp/Occ//dD599EJgrx8rLY738Cb/bFw1y2gme8WvHj
m3j/d4MVDOr/NpOR0TVlR7Us/ddM/4cUHxsnNfh1S9UpAAkRTNAqcpfjSE0FPTCBNj5/ulgrFO7c
zrPEeTuf50JnSA9e410/TtPddlLMHSY992y5vMbigui+iJnYW92doiM/PqtczGP38LHdnp4LYsEh
EMWMW3k1BCFkTZTYv7TiuN9vGcgcJxIfjtvtA8HA5umdl5sXtxdfKQ9ddS9L73ol8BygpbmrOcf6
PjC/z0um0FoTlysIiMlniuhuRziBF+ZuKaj7H1vaHOPFRB529zxl2ZX9j0D49NXdneSy1ovNijBF
j+nXxR6+eVD8DQqYmzANUV0Vhvul8bIyUSY04QVAZwERycdW1UdKibceosVHyp28sK8RjtcLZBjc
u+BhQrHnYCe2gIxFzrjzzpn7tb8SHy/nS8QxL+MjuLa+OWV+eYhSumiO+j8hZ5sLCvZYuI2nIL6Y
Xm+FOP7szzTcmX0pv5a2D/TN1QRftOzFvhbcqkh8PVzbPZeLcW6fX76Ciex+nS+qu71+7ReFuKjT
yqMO6GEWwfyNvH7WCnbRovIc7yUUIKN8auOLKzcKDA/DHrNrNxAxD3arMUzojnu2P34vCvxigokb
g+PBnd99PybaLF5skRjlgt9Ibhgy2yeXorraZFg1q8GT/WhjbbvJ8z3cAfnMTumGuXMyOBT9PPcb
CZip6Sbe+DCDaTNDod6F3cjxbO+2kuc6Z44qHAN0vGACrjv/GJ+EPP3ad1zR9/wDeBRBEGgaT1lx
36enj3x8O+UYPnuSfNt7LdaZ+3qfnB7eaYo3267dZeKNxN9dVeIzcv1wgozvRJ407qu5rcQroYTn
8T29cZmvh3EmEBo4ES+eIlrh6+Jbck/jDX3lRJvZp+Om7uTjsJpGTP+bt/t+uo046GL1dOfjyjil
IuAtNo0ImXHjs2ScTw6rFcFZct8L8b74fLrvPgXD/cP7RgJwRt9+GU8/Y/cbiAlv345j6oINg/+z
3DOWwq3kYlrk7ZIZgBZO/yVxv25uPbu5C1YWPvpZT+h7c1kWT/L1myYIRzgoIpzuQd0xXQYujkrs
ZPrRuucvi2ko6M2wfOR8jDu7w09X1Px5tj/6NJfFjnodR6Pw7U1D75By0Z2Yr95oGXDo1D3sxriw
PZnibbvNiZK7A5rEXLHkTrZE1WJJ0d4j8T+EHmsVUjTiBGF6goKxO/4k5iPU4bglr1RMuWzIoBub
QI4egkvH3YXGSPhi+F+208Nu93ldn1DW8k1v1YhXOK4uV4m5pvtk2FZe69ZjoGPROBzKyTfRCb1L
Mc29E3GJW3GYTnebxWax2vhvwBc8nkcDjaCfSOsxUoSbyu8nCwzOxLspSu8ThuLKWj9+7C3wHc4v
ZZZc14Sk6YlBX3kfO+q0PjrqYvPCRmjbuAa3zQdTL8bL2TZcOlfFyGDXz69EbK+HYWOtdRHM3+Fw
u+M5L/eZ676WnuVOMVvjc4ePq83UuM0y/4133ViGffqMImDsqvNyEnHq2JN5050tCKEhy+Ux8O5u
zDK+eJu+DtNXU3yuEr7vDVML0birn1h8HX++8PLi11fmAnLznKlGInYTr4O7eV3chCpeMjFXWAjH
JWuTidW4eH3b5AiBuwu9FU7GvHDkKHeXeJVN74t3lMMIhscN3xgu3x9+KBK3FuevI7F/fxdjmvHj
/jBXxzvRiO/X6XF8rqyBXsiJIdPkWVNb3ATIBg9J43H1J2LxFig34sy/vViyXPRuQTyGkEzoG5MT
y4u8r95dnwioU2YAUn7eNfMupU90HIcAW+pZzS25z8eRkc3jTTWvVixlNNG5nhXYJsY19pAC+WbG
D2vc8kzsBcPit2K8neM6Mz5z1pqvwGMmjvH2sn64zBwWDBKiM4VrYvx2eUa/xvtqieyNZy7G6BjP
CNW9f6n9ZkIrEcf3x5wC58I6woyfUdr3LZzYRTnbh2JmiQsPkSzv4V4+DmRC5/OeI/Kr5wuWR9Ia
Er9aHCl4eMefylva3OT1JZjw3LnP462i8+R9nX1/s2DitGLJ9UiTZXapJom7ityHsPzVZhF4rPD7
4+vL4sH7lwycPScQTm2XzhTfN+a3TLbx/o73iQjDAHNfCMVv/mrxtXy4PKRkupi+hmL5FXnPrb40
l269q+fSFLNjT54w6hKeJ9QdlxyfxhkRVvhEpN2Grbx4HwcX+d3i7W1FNCBdYiby87fGf9PcH65m
T9awkCdjGBvz036e/RrkqAG7fHhxvIv3p3cMxeb4k0yDCXod4sVnXWcWvt/FcnmeMepY534y13A5
8OrzwU6Ggbvnazc34ce89XMMb5wNh1ntppuNOgFRO8mYBCBKPM7kJjbtipmhcIhyzoEZ2T5p9cM/
vrxsbL6WAcyWg3tIYV6MZ/5rbu1doGIs8s58v7wsFy9fPyzS7ubIsNkn7ts7d51BzSS0mTUvmftz
89W1c2Tgkno9prPZ3SU7eCdZrN3f/r4x/d/2MRYbyX/e42kadT0HFJGtsAf9x+IvYDOlHTSTPd7y
sr6QpV3nh+2VPy5J7ff7r+Xs68zou/CjqyXWhF3SvF+ZHC97ZzK+D6L6/PtwmBN3D6c5W7zVq3gf
A+v08H1gku/EdEV4XR1+Zc/jz9n4jZvGOVvKyel7DMGvm9XqMH1djbtGDsMHXB4nQ/F4/EH6gtEx
O/4QysbAxm+zxfu4tfshN/rZ72/ufkYuvf/X90YfN9n/8t6MG5V/yJrjUHpoJbh873y5rvfcm9Oa
89ifl5drJCaX4/6L89uze7pcrlt+Y4Emy2XnNw6BJYv1/OM03qr1eCf3y+OSty4v+8Xmhc0Lh7ye
uAvzK5+/MgDWT8LNkqVz+7Nfrrmx4+06cDOubPy2pytfcBmfxPr6fwk7i2VHkmQNv8vdy0wM24iM
ZFCCcCOTzhEzw9PP56pe3J4Zmy4uKSHA4XcPhyG7MOZ2gcewIWgcLFxkXdRLwI4FPAzzF4udEcsr
2BsnGw6ToijQmOwMO/HHlPHkFS/lfNG1EzqZU8gbu1kx89gWlGGX3+Gc9/Ir8ZxwzhP4Io5jMyiS
cZHMxlHwOx7Lw+VdRYb5mcxHPIv5f8fP+7gHyz8MIQIeG5pRbKYmjv0ez9E9YW94JU8x8Jhkmvd8
E09jHY9in3/1fEghZYsRYWnQD0ZQU5ynPbRiFgr353zMGrvcAyl1IaOQa0bcnefDYJFOec1GLRCa
eZ67G8VL/d6CvVv00SZIBxZMbHfkY38kw+KCOHSckTGQKvSMwIhHoeHm/jj18wDw/L9prdLo/Fer
t15rlPH41DDT/o0RKZnSvJypLWoFYg9iqI7ZSJwLUcJWQ13MXwgFmvkFiqVpX+jhz7ZE0AJTCNhv
IQwhITaEv8Yz/g6GWB9FAnkFec668cxhCvFAegWPFqr7alUeJ19hLmkhLDEI+XKMhcN4sJ0ZVJD2
01/oH2LlSv6Se3iuLBw+BRaTjzgDl7/6UHyfG2Vhx1w+HsM64yT1NS6IYNxBpIDcWN8sG4/ZvFSe
lTDyo/p1pzk77MJoidyacDXXQsT88KC3voikMeJjuGBVmAu3Bv0xeFPNCphFRgcZ8ZXwJLzKV/Ah
fCuMHFhyIdcI545ZpETem2HIMuMhXMoiJ9iS44irIi6K0IdAxJ5m2XkytzBcKN7mvQzXPioEIQxd
jLFjZRGZBU9kJCwUz48KuDeN4GHM3CLh+q+kZfK858zoihnsw/zZednCFO4dw1gygCSRTcZW5uk8
lsFwwyyaYUEmM17DI5n/bJxEPCn7Toz7uEWoBG+P7/Knn0PWRjw/X5IQZuVZvI5n81Rvhq9KRswX
sHsx5ukwrcPrWBKGJZ68IgmsVNbd4z/J97eQCNP88wtyYsuRTkJ5yAIuwoOQiDiZh85Ihc4AXkow
hGZ4uCAadhc1s1TIfSSCGJpDJuMhNUTAQBg/mSdjQvYl0TzrZfFbuaGPUOoiGb8ii8sG8HloDMg0
5C2Gtxj+DLPBzyBsK4PaRxSYwWga4jgMRzGvyQrZNcTzHNYegQa4m/GJUAmd2UxkI8yRzPjN9Jkw
YoYnAvEzdBPBXYo5iZZC4MmCjfweI46L77CzbuwkiLsBEpBH8lDfDJCJYbxV4JtRNwzVgCtHQt5x
CEeiF+XCUTw1iKxQSE3+AKj7OVpzIDKUtdvh10MmMcuuLM7AQaUelDP2HCaIoEMQ+uIaRTDzAN+X
qUJh/MFIM6Y6Zw4ZU0ScczNWgEg5kXOMUa6DH5OMxRvwvr8cbywFN/M2dLSMyTfTUeZBM4wjRhV0
w5FJf1HD/hRsFGMfMGwslixkaGyLz7bE8hFrNHIQ+icFFS7irmHAPE/0u+/LQHkN3hKVIbNFG6QL
Nx4NGJSD5zOU28I5Co5xI4tHI148YKtZM1aDd+C9lKUZxT0UzAurCvkf5z6u55B9MFM2AdaApdk1
WRGuXOQMiO2AemSTkPl5Ksyb4+mc+qMpH/dged+fTnv+ArUPAcWjqZ+6uFNwPqcuyz4Ie2wgL+8t
kA5Y8FNRVRg8sNwCmBJP6dWicafyULQYErGHnzWMWQJ+9EwWFt6cpWQhQH4LF8UTOtBVAn0jcPyw
x0esGO/L+yw7D3IFFXE9ugiYILzts2eQnwtCkjfIjwWqCvkpk2Jvch6F0M1TKxi6Q2ALXG+LrIPh
mPDCGvaDce4bBGmaxz5SUpRtHo94HDgQOcnNrigkHw0SIKwR4iJc+/4fjYz6EWnLcGRk6TBJc96E
8BXVyod4bvmwiHhdH60G5o5juf6fdGj974fxf3mO2xWOK6gTXAXS/h2wdUr7zvNaJTY9wDkJjEIx
CBgS7c7qfeXoEKeQyJmEpFH58I+qG6LZ0LBfyc36fYGWaAHhcFG5yEJmg/iDR+T3uBBwZY+DcRIa
0aJ/Pv8DzERgIzZFCMs7v28ey2v5/ZfQRdaXtXyCdv1zqSA5xCEQW/xvw7cef1WBqOeI/1mihtFy
Q3Swu2Cn2bJxEKUug2WF2Xb/rXIXbCL7w1V8DF6QoQ7ThWwXGHOhc597A9GlSGjE+5j9ZICoqiHb
lyJtAaUF+5ezf181IosEvpA/2LkFN9voU1kUuRbNA18laOHvYom8ZLgyzj6WJCqZfwNVBDa4CyhL
ZsuzIAT+hjoAq5Aa/IKWchcoZ1k1Jslic2jzVb3grV9BFjwzEEJiWXi04AUG/FVxIP8vO6CoxokI
LI5ZvtgZzSRqzYssyFKwnyjEHqSIBmZXIH8BxGBeBrNn9ZA7rkCCLxrhOx4iv6J+6qL05b/M70vs
X93FxIssmfGVJ58nnN0UnGvhCwKmOD+Ysmholgn4hvUkFgDQjiVj7rzwu7CFMxIAhCYpCqQTe8Zh
DGNGRhV9ebwI33AuWBzQLOAZQe4gYbuONzAAKlkD05VHoB9kLmEMQAfDGqywv9A7Xh8UXeyMBghS
VCZeWhbbRYAh9nyDuBFlDfyRUcjgIQf0O1qPZcvlmK4b+jFmoWzOOOoDZLKuXCn8gVwVbvK8gV/8
mbrvY27wEtFbX1WJ63OENIZIcvkbkYZ+GOnQyGjRVrnQ8yLvaYbOPdiQACnP4yZRhLk7crwEH53L
VFM0CsYDC5bwfgfZCOEgXAVDMJ5oyHIjPFHF7AgQBjDx3Y256PwvuuJ7PkHXOCjHeOSnMToF0c4w
4njkIIq/xAqlo0VHgm3m6AlRIa4z8BH3OZoOMYd7wSsAG98Z9NABoAAxEkQPOR93jvLDwhnNAUNY
YQIgRiiERS9mt8ARfCIIFz3H/g3QYQZDh9vlEAiBL8BMfuEuw8IRZSHfGq/wuiiWcJ4NBgKbsYCY
zICbgDqy4YvgF79ukKK6GBK3CTqSJ7xVDDkYQTtsuqyaj7WETpr6HDyNurjhPNnR2eyLjGRvwapi
3K+0LBjYEkMeVyU4VzC9fMY0ZkfNAstmU5r9+xN9htWPrvfZIwESzIJdENQEKpoaNofzYbBId8C5
cNcxFHtnziyPWeS/KY7SAfSmvu4f1gNaNT3oD8rNeygnVDECxcePhPpnF+QXk2A1QAo8w+DkGY2E
nzJxIEEagEamPIJDmB8GeQKPClGAf0Y5QhPyg8im8dR3eyOWago0mMZ5LhhtgWH06/LIL6Kaot55
EoN2gA08lP3DqQlV5rjCcg6u0qCM54nHQSiAh56YoD12E9nDS2RDhzXs9RHwZKSn/kb89YtFfsCZ
9QtxiIRa4M/4hRkW+F2G/6Aha005lf6PE/12vVVrNuhzg478u4LkxPVZPlEBz+KYE0E288CRsfjc
4GJUJT4C5JzIAXZJVAjCS+wCuIBPRRgKIER3AJELRDCyGB2AdMK+EfeGTBBxyFLzQBxI6FFiASAU
EKTwBVLJwfGA+hRpLvYkMhFUwX+GQ/v7Bow65B96V2RZKNCQcAOQPc59eQaMBKyTUeP/QTWkMXKG
SzPHCFxBLyBV+IBvfvvAWgdJJ6+Her0QhAVexK/AhsKbeC+FqWJkisAoXjI18CeA3BEBCTqDbUQK
yKPFIsf4QpsCCiHFVEgRYCbvxO5JmS1YRxRaH10yBklpuSMIiEHw/TRw++4/7CaJQ/+wm7W/7+aK
dun365XdHGLTsFIsad4XXc15PqYYGgzeZDUAK2JGCSrATQY8APDJZsPGosLZ8xmKOknmgB25B9IQ
8YpHj6UW3vzaJ/hEs69PSRQ491pMlUcOAzALGoA1GCO4/1Je3F18VQrkAy1AEHN8hOJm2utsjjgo
GMsQ+FR4qMzxEAc0bAPy92Pc3GMgC6AGX8P3RzSceaiowhvP7LMcynsi6ZkbJvEXf3ylkZzg4JRy
+BYDlGn/AQNMQVSYkU0HSbBl4HK2XwQ38RZOF4ouvNDwF+4pzBuh8i9FCaV/xTmWBaKTByFiAdtI
VP4pBIqTGJ0lqkd+Ic66+Mu+5Pr1IiGS0XCgjjBHLuMVFtiCX9jnICTAd4kiZGgoKRPrxQjmBzHh
x/oFyQn6Zw85cxPJhWELJ7B4f36Kjw43HgYsQhUIw6U8CT4BTKCUCC2JcycGVOk0WDBk0R/5ArFv
aUHmUR9Av0B4DYc9n5FgWQjNcEQDdMO5IvAHYIXHAJvIxReuQG7RXQxENAIw8BeiZh1hjZiDSH7I
yCGBsT1cxHmH+AxMme8PDEPhDH6DAInWwTspa8DlYhEkiSWggJF8TZd/CHugovR/8EezXKk0Kq1K
h3q1xGn+nT/em/r6TiskpJ1g9aEwawCvQN1eATaGVNGhWQGaRfSMWUGYZoibCVKo6ggMOsQrw+dw
BITNN9ArTigwRoa9GWcODASqEA8dj0gy8XEjIcNQ/otvR5jA4fMsGxC/MO+Kc5wXCHGh/hzGgECB
PXExQil4TsVPEKYIKbiOpV/4EGQMdkPhYAVj5kF5Xbwb0C7vEioUoxeqHxmBJshDEBGGITOF2gDV
4q/6w/eBLy8BFiCMUP9AXdk4dKkYlGEc5MjBINW/X1QdLFgn4XFQ6zCNsTNy/7tfKcsgcjsI3GBB
ZEEIizKLITYmCk8oePF///OAovVvAdZi07GJjQ69JhrUBvoTf/z/nPCNx+VE3fAnQg6Rg0rBioTn
BUbzRwnYPeOfYuPJT3A5zkERc4gm8ScLC4lhJFYOv/6YEX0RhHIihuWw+JrRXxmOQBKXGv/+zYU4
eQrT5z5+D8GTUcIJb3+I8YCphtTjGkssPOYv8lSUYSByy3e//lGxLKM3AUVyhYjbAM8/sCt2A1jk
q1gLnjWMgOKchzKH4VAcf9GYMYmQZgbiscTT8GfTFv2U0Ca+x534NTlnIlpFMwsFC+0YyEdwkBDQ
12KVvWHHUEQRZ5KeMy+iYiY3iZJEjSNLuR2xLWz5RR8w5C8zQW2L2k9mrLVcgXgzAHSwVsx9vBTS
wwkl8g0pNoP6xfbCjMBukOeLxSyu3D8mIibjF10CLHgmnk6mieeDu2EXMG2GB1SGJB98dTXq4ivM
hciRfRD59wfPF0OLp+O0EV3FQojFJxIenA5iY31DA3hiNkCCDO9Jd8lmCaKQywAOX/kt2t8hwI57
4U7eCeiWW+VlI8F3QIOvXwj3EU4kOQQBSzM+2A5XnhGfD1dOv/68H4WXCa+4+D+Q1+AKQYdIXaYw
wG4RXxyq6uuYHLH/BhcXpADW4CI4xwzw2MHBv4xAoOoGJchK4+zhT65wBY8COsQdxSg5PIJlEfE+
uvx/c1u99d9lZptisJVaq11ptf5NZtLMc7U97GA3Aqecs15y2s1hskqrOqAGoyrlpWF2SVruyt5Y
+1hO0ivF22xGj8E2fuTX6G6uaV1TQ7BszoQyLDmlR3WvHHK/LCpwoyYI6lF7v0TwUTku4f/dWBX7
7Wy0O7btdTRudNPO6O6SoIpFa7J7r6krhF9RZZawEdI8FaXArKuzdWv2muCevZkfddUQDM6IN36A
Wydq8syPfSre8YEMGqKpiGgbVOxNWCmu0dF/U+uLg+ydaRp6ovQ2jJnmpRLMyon5xVsbMgzN3dnY
9MGyGTVVw3ZqsjevtlNtENQ92FXVcVFJaFT5GVGLkyCF3oNIYAILdKUbPyghezCTjKLgg2Pwsp6O
hC+MqO5lnd2yqkdVn5xXwtHq9p4wh4/ZJtQq0isHy4HfVD3WOblK6s2JvksgSfYa74mEyI/2LiUm
wikTznInQoHox/nRJXedrrr+yW/OdvrkdEYtZ28RjUFZMIIwVjEjIZi/VyrxymVWVi9eTAzNWbU8
ItrwQdHkzJqwU2VW8RVQFmpNABLZe2rvEu/vttj0m3ewSyo46PHSbdzUrE6kwDGhVbraUXJDpzt/
bXN65l7HN/ccN1i1mrX3tzohROnZ/6hm/x29wq1Zuu/45Z14Gg0qyesxZP2/zeXnuaTOgtqld/dG
iMcR8rDK6mTlS4/gAXdrU/lJL+rpdVAm6mx8dJ9+x934m4jAjWh/VlceTh/whyKzrN2vkMkX1dxb
v2l/zMR6Zu8+4WXR5GWV+7TfeK0Mlc+7jXBLpEZ1au8NPcmKmpPVrFpYqaoHEccEI0sVLCquOy2q
Dtcp1JrQXvJwiiCc45tMN7VltVlQSi/uxk8CzWz6DiWlgrJtbZY0pdLSZ17T74ByDs7aZpVgo9Wc
xk5O3aUs75QIhrRaVsuE9pPEbTQ0afW6nC0DQCclQC42kYis/MqpJe2MzTgvXlbdr3kV0vR/qcB2
MPXg7DUJwrqwsbRIHp16a84Ajt368BXTkZ2qrcnBOeYliz5leUNfnElcH0Mi1q736C1tymFsUgrh
lbxysMyr1JnySsUDkt2Y+qAcUhtd76lMo6K23vkHwmeeJVP1KZ9iddyTsNkppPatfxnSZBMKglEQ
8hf7Sao/hNTkVGpNTE5aS96EX7Yo5WmTiWTfFUUk44k1bsPUN+LkgodVg3GTrRkuLQIZv4FSsCyB
zLVA6I7iarphJeeIxgv2eG3q/j5Imt7WP8MEDVXJKShXse+Lc7/pU8SMGExn6T8CMup578qC19XS
eRJbRptvRAhhaKapicApbtbHA8MdrEqxNySZqB2hni9vr+vw/s9HTVKXvqrQz5VwtLJPiXBNnBlh
mw1i2Wa1oGa3Wf+O48A2xOTwIk0hC/2xm5q5eoi74qWTh7v2DtbGe5vglyYQ4dJc8obaIQMSgg2R
X/gh1jq5886JUynO45N9jjejpeGjN6Fvl3BvHwfEHe57M2KbyCICsbesHWG89E8J74oEJf7pUInQ
oqOLnvgSBvjwaQZNaRhnPb76SF87aVk3prdlqFdrb64KG6Myumcn787I9/5enwb7XnQNgl1yCajV
2Njrd7/yQ/jroLamvJu1rPrVt2pRuU6vis3Kaqcv2hccu6u3PUkR95+7phLxiUjWj3erWCQUnfem
OX6jHQgt48uq/96bCZF95HOxdQ/HhWJcJBXbtzZXlwhbAo0oJCEBidR/cLdta4UUr1p0EGtYr+Tz
c56Wo5cFqWz7jeJqKmvV+XQrJbu1tE5W60Cau0/pwdvNIUuxVTSosUNNgjplR6hYRwEXtaYcHKFr
Ft3atw7lZRp9knNV1S6XGcXNmeRIHZXfbOotWJf+RrIIiMuuGPHPrMy277dV/rD6B+/tnrgDYsYq
Am/lT33yEO1PmLxiDQHXk9mCuOFBX/TK3by65L2aiabNkP02POzi7e1yMJRIWYRLb0O8YFke16s6
lDSqHCHTj9Mc1qJoj8ggSnqnsqd5EvRXv6iTDRWEog3BoB9VWhI2i6fVLpYwwCF8x8eY/ECnNmi4
FHQkmhutQ2Rl3ZLBICdL0GjS0gmpwlufql/WdWdeHhzbnpd7t+7H/VgbmyJ+r7BKyk5Fzct2VmJm
v5vu2i1HT/zbw4O3ditu24puVnVa7v2cEQFlc0uo70mwFDXO9SFp2VcCF8m3U6dkT2DvcLyxy/3d
QzdT4vdq9k43owqqqqyTtXO3a84knUgwH6VxXBSkk9UNdFVR6bDpC0qY6GHRsN2tmgXjnbXtl5A0
G2LSy/4tnERHuzoI3rw6eFLG1lSsJ/HB0KGVvbR9KN7+0t1mH8LSXwaFpPfxFf46KsplFpQrDjqE
IU+cNvHTJUK1zp5PiUonIM1ctf26rjqEykZV/bsI2C8ChKmHrIgNJ6bPLK29BR0hviZOf4YkVCtd
YYs4HOfv4khcwaYgMVIf4z4YhMDsnTXxCYtruwdV3H43dsvAvYTh7/XRoYG6BOWqn2X0xIM9XscU
nPVbxMzeiE+0qgTXLt1iC79f9cdDeGS7LtUWnLJtr7olslBoJeJzen2wux+9J6QaiR9Sn9wlxndK
VwtQDqXS+LsTDo96hjQLnyjEs1qwgVALAdnm6b6cYI/Ve/OGJ+hn3Eq8+cm9hNlWj2vq6c9wQzgV
S7II1snJozTeMPmEa1PzPTqNcLIOY9pZ+2dlHeObtet6hNQ+rbedVNu62q9ZVU/CIT/20b+pgipj
NknjJv1A2d0YEOTO6QhjtZxD994vmww4oCvuu89GUiJWTWzartPsTnUopGoK50zYZgspFnXXvV1S
0VuvSrA38ffLcES3qLKarrsd3Uo7ZKh2HYoxBR8CDLe6rqY3Ck/xurX3tA7Oo0+ZnMeUEpwFbRbJ
EaROkG6/7c20edelk6bO625x/zlMKYnin/p7WD0mDHxwQ5/8lAhafoMKaWnY3ZjbdKf8ztOAHWzK
bOWUtKZP+/RgnoFfpRrvzjqTSDF6l+3DRNdHNRDDmlaMPxeqfhQdAjqzSX/TnUQQUjhxajgjzlFJ
ES9KymjZrxPY2l60nWO2d1ejy6jZr/bJXuitXYqIb06qNdimB6tUQbCjiNuGQmfpmqx1FVyRK3uX
BpQowjkFY9R9Phkd+ht45aq2UfV3aZZzCggkVJ1bkpV7p7YGUclrGl9bN38T1xMKbTUdCvhqhGlS
dWk7EayTeraBWKiZbB/MPaS1zb4ou1w03fS33YND7+E+mFg/+hXE6MHZF+a2KDUIAl2a/Zghj59W
vUI9Q+f+8mtN/1UK1sAngiypgIlCT6B/t2Uf7rS2UBPKW6FsPOolIrHKNQf0Vt+BKjoCjZ7ulHqO
ybE/GR8HF+sWVpCTW/8dNWbXs6IM3qQo6WVNH8MWnD2x6sl0ElNNZnaItxT4vVAHJWqMa/EroPXi
I6BwaHj/oTqP3mTVNsnt1uSHOmxBNmGbX/1G/1rsUQT0a7ZjOko6T/dZoNmyDuaFORd76zZtU26K
Sqv9y+ARPInsHlW7++GZ4lgbLRXj3s5upY7Rmw6Gs+b8bSrYMTVd886UfTK1HyKHyXqgnAEWDKw9
n/johmVHowXozUFJvU/YduhCc7XWWQfFdTmq0s8+ptSeGt6Jod+aE13j8f9uVVKK6V/lEmOfr83W
Wdnkle2sZbA2nXhFEgFR0CVzM70QgE8hg6zRVpfueKJZXzGCmnXFCt4jyjCFVUMVd3V3gz1qt5xC
S6ArpGhTb/Jqt5TSnUmX3bpNIWbFUlH4OcynZYDHyiaY1iXxNG91lz+1KUV2VnEViE9OxCMoj2pO
C+lKHjelXdtWBV1Cpw8slhb68Wh/nhZ1sNv2blqCKn83cYW+DL1muJIXo0LCs05KoLC1aYabeJIf
Q9S9vmNmdlsIxHwbvPssonkgqUhqwnI8zycegN4hzt5ZwsTxYVZ9uBSHOQJB8n32yO99SllEDbT2
wdrGe7PhOIySGaSNexVe+9Z1lCkVFKH+E4eUH93yaUNs1YCTzeEVw3Znb7owI+rilFF2IiQTRqHZ
R2S6jFr2bO/RK8E8gmLtvoqKfdZzuu9ptUbek9RPPtkmpsTgw1ymh6tyPiQ3xNWQZI+kikngbeA6
khpW1s8lbjmStPD+OfWrXsspe2W7sXi6b2tOa3ZCmOhREB+tbnYOG027Ti9b9Dtoq2YmT/tJKRGK
zPTv3iO66Vv2nKjjzdBG6UPmzU+pd5le4r1XAfhRyqlttfxVXL/rQ42UZ9X8xK9+abHLWnsfbmia
991v/9Q2XimtJxRYpYXN9mLB9duV1VhBuG6DSPxhabp0yt071T/uNk2Cb5v8hBCcTV7O5WFfn95R
P07uhjIqNgW4rfZbXQ3F78OzuTbVJHr6FFeyqH2pdklHF/QsB3ivEElQTNsK0VlA9rOT3cMamTo0
rHQffemTZDJ6y+BD2DvZEQ1we6s5yORCO6m0XVFTOX0YUNYXsUspTCqwOXfr2q1anwXVgiFbmhb8
HiMaPahtSI0K4A+tUU/xBOhCyrXVJtaNU7yy+2wYdEEzKKWnxb5KqUpNyQDoDTWzdg79DrFRNz1i
7dA9bdVAr1ER6udEb6aMOpc7Uum2ukzTv6Xf+e2MyC9/RJesSV7UWddruoUpdvHeFatW8cs/96VV
pqdk90mwOx1doq3ZujexN3bqljDUXkcrT3KyfqYUkPtkT3vl0m0aI1dRm7CJSqvfzSEgmx2kdzqZ
PXD55Uxqqrxx2miel9M4uPRAUXt074HGE/oJuUvtf02Ln/tLtbfmOl5eaCqjRDxjHFkV8hp23SH1
+a3S8IL8AhOdNM0ZgIIPK3iTsnGPDr+PkHqtJHrdnYwSat7WZKd8lZ91d4i9kpFdlJCliZquDGiK
THU9n/JpyCThprMuUXXdusZY3YqvJYkWZmerr3wLZMUEIpMEsUL1ItaYYoVkyKxy6e2DNcM23Mlw
8iegImjdrpP9VR7SN4qHUKz/rj/xYfFKN6QpPd31uAWyJ/Vi1qp7FCd7DRp1D2LH77C13r1GWVXP
IJfNxH5GpxPo7ONR3p/WlfRlmcK7o463tJFUNpa8TqOdNcRRgVD8YFvs4zomHbBwadbZ2gXHey2b
0gARaUySiUUGYtCIcMPhZYOL73ywE1lE9BaoEGFnjj6qQx3HL2ItBVuKas8o9vPTsklQoneTmrCy
5Afh1ro6uEUCDtzllqT6u9ZgcQyghyL2hBxQe2stJqDQJQXG+f9Hj3ZqegR0GR/aoYa4PrLqsMbK
okmhDjdgg0myZaqUDZ43SURbsTOPwEbpeBX1w9Zhl8yokkmxqFTMFtChLZmBK7Dyk3QB0CRKZdwI
9gjMKmgJOGZlxRsguu0dNVbr1ng0rITX5beow6WP6ZsAD+0roHwLguS+WV0v9O+sv/J3DnXIdI2c
criUn/dMVqXiAqwv3plcLNJ8AO9WsXTxZ5XJoTnJQl2dknnrdPgigWxJss7GoWyjAvfBUkJUbW9p
Ju6G+aU7nocJripuB6xJUpZZ++boMCkg+Qp/BT0H0rczXJu1Uwkus1rsA6hNyaz0eJW8qYeCmX5x
2u4VmXDUP/to6WD+rs4qB1NSAR2PXFtk/dK7W9N1uOyu2YIrdMxp9AGx03CwDBopn4Yf9I6/djDP
yFuqOTvtd8Tk4tyW5t3WSc+f7NRK0s3Fql6Gb+unotckI+MGiZb65d+Cl//RTo0giXq0oqXWfBWQ
O0q6X9XduCWrbTf6lcXV7jh775NWeOUNoUNh1vTZJTmuT1tBxHyyEzj8xhD9mZSt+13RTXVVH1fI
HsrIkmZp6DKTHvG1NH20irXljNqFvBPIMKOgd7p8sz+rhFZXJgT0sIVbVTeVARCpNgjEQebR1hHF
Dru/kJt73em9rYtu/vjzCot5iG/606eI8YiiG/hA93jFVsRpNhVFY7ACKRNOctbJR3Vlu/4JcLr3
1s7PjmT5n6WFRKX2McX+GrJszI01A5jIVkxAFxQwz65QwdAekzgnwkacT+DKsdglYujhMFUZ58s/
xzlJs2DpnSoe3ioZEmMcJWzCLcBYEctrQ7sM3TIlrCSSFF20SdD2zj58nN7ju0TVYLQqLClcW8U+
iuqjITygimYXf8esy4k65XElCw2v4fjjvs0uuetbQPU/dZodsOA82p3KItkPUrkJgnwpgB3Td3Bc
fawzi48fzezTJ64p3oSSg5TRDv7g45ORhlP/bieC05yGTZ94on6tMsnCJz0qmfHG4qYNgmFjRyAq
kRFsRTM82ROrtle1tAcG+3nwvEzn4Q9FjHWFtXi4VcTBCjzIF2tzsn+KKqtItSTwzBE/E81jwjL3
qwRDmuYjLocNJTvByEec0voZjhMRWLPhA5Z7ZbBkSNvnXoqcicHKEYMJqtlH8qiuDrwzbJN+3lGF
ZIa/yA7lSXj/zPiIsXZ2yFxWlLQG+a2dOkJ0qw/B2j9wVEEGMYuAW0BH6Bmd4HIh2I5dxKUHcVL8
VyUTK9ykcZ0nd8R7V5y8h9uKDrqEN29LFnVTl3pJPUV2q7KHwcFAcYew0OB2fcIljWUZ0HiZFRmW
Y5x3eh1c0XMZUWN3WJoeo8DLtRkivFGBSdui+xy25IV4h0nBBjq1GMTKOQNdG1V8cQYPoMjH3zrV
ouLcCZR5GEnYfWgaQatq8UIEtnHnhnWLUOy3wEWklncd3XGpHNTirUa18cunKgezqzNrgAgLlGMh
UaTcsW76pM8FlEKK6dHr0U+F8hI0Ognzj7/s4sXB4Qi9AA/5B9mghqqFzrWqFlV1D/lSr1K4MQWi
hQdnNT+EW5iG6U1wwNDnMYcg4bcAw5byC5hIatrCE1wlXp5Gnk6dIxmn1MX1lp4Na5p0wgMOuaiF
+8W9WDHlodDhKS7kj4t7e+VvnC2TrymfYgugvbp/9/cDzjBGh0hWkcRy64kKxCCfUzMRtF2iegEr
gR/b1EjrjkFUuNQrpPtX6cETbG0cdP5S7/PX/DPfjt5h6aXvHXdbsza4V6idh3rnZc0h9Zw/ODhI
q2evKI0cnYIPAX1UoVUnF+SHbltyqkSZI3O1svFF1DKVEdVlEC+RMxVA/1uAq+7oAeUEOKFhh/d6
7ofIdJYofLlXaHFETVQSyTFc9E8etrGQlha6hp8ouDe5yiRYptRWJiaQ0yQbtKNbb9TC2mtkdfZw
Ynes6S4ylfHb8h6i2LwrumIDCWeodOelS9aLTaSGPNbUmyxxPB8Q/1qj5xtOb9SBTd4Q+pHs1xZf
TGwyIUl6xolM7NseZD2hygZri/xU7tG87JMX5OW1KuP/7BQbJId/o74LGZlwSdpxdzjodzp643vj
Em+p694E1Mh5U5ucZEZjcfZYz3aoR44M8Nzd5b3+T1kv3XznkeaqF9OcwzO7Bj9wKlN2KrZX16+f
jnUmrfimd6A1NAGODPsQr/Cerbz8FONmrJGaiclOai+Jem7F7uOapIQTUYOTlCLV+ny0sJsOPSxo
nKiOrO/SPoU0exYq2tfdo31IHxxemZd5TWEUF0r9qZClyqkPLsSGDso6AP5Zb6dhUSQWnlrqo7dR
V7igLpQ3OKhLvPLb7o7Di5d+GOrJeph8ZDVXFWzW5tRkbbHEPqmrLO0jLjngBRXudE98oAenBMHj
KFlUNGc9nCVt80qy03HDaXWH05yeiN4mqjpAw66cM/k0WKKkIaesWICdvGK3vP1gnZdcCvPbbec1
oreqDj4H3YRdwBULTgmLRRuBDyyizth7bTfxJnrzG7gCmF7BGRS/UCHAkzE+BmbegYHfwQ2cNE7b
LO3axmhRk7FYAuyCnmANBJ0KuoRjL2vnPqLlSv2WOO6jYaB7Nv4+52xPb22qsSOWzrA8/iTDiWOA
N1n3LtGqB5c7d5eCn6R0AyQ4LHFWKdnbZ/aU2A6THtiz1L0A8Uifuqr04GwiGoz1kOUEKaEr0RnJ
nX34xcJUk+Bhpm3kRzM+eCBDt2ZobnmJOEa9uxTbfOMiHMKaqhk/kGmXCCHEoSniU6cvu+z+lik0
QL0iMMfVqw8oMu0MSf9lRx7zsnVksDhF1JmcX8qHREePI4seM7T6b3fI+YIOKJ2K95CY0LLOS/ih
3+aZfuy0FS4BM5zRMWBKr3UrAW0Y82RF30hFkxLizqr6GdCqmNztBnUBAKfgzTbSU/yGgLmoxGFd
i6IoO6q3BJvw+iZhvKxdOeZ42QzxzVE97QKZTQWs1L2q/jnYUA9EKidI1aUGVaftI5OuQ8VLeByy
eXM2dn3gSuPM4plXaaiAyqR4AW74BzRxLAhoxU25tgJcVt7G7cYHhxO8YGs14zfSmNJC8UbEx0lF
QJSjW+WoE6rcw/SkmbsvnUt1Iaq8c3ZDjME6p5RZ/GmZektt2+oQ9d502aIYUcPrnOydT3OLOuWT
b6aa4KSlREtwtiig6op5VFcjU+mEHLZaMqmNOV6cG2x/GcOk1oON2kVNZ7XUcDZ/wtac8Lq73ruM
n7UKQsFTMMckP/SLsPZKkZQIIUop073Mfh/VCcPr3N/Y1XNUyS50JrCPfVxIraReDcJbM9pO7/+i
7kzaI8XVbf2LVA8SQohpRBB9hMN2uklPeJy2EwEC0QkEv/6uqL3v2Vk+lZnn1OjeSQ6cdjSApK9Z
33pBVUAz2aAN85ihH6oL7OtQliKOWvXXnVUgfS7iXNwJxJVxgWQLLqcrvgTzESV/hE/LrLpDqRhj
8rhZZD0+qzvUTdDi3XnwfyB7tJfwYVBKPbdn+mHvMYQG12IQ/OBU8mdKkd3kew7kx4Y/tYhD9vZJ
x8VK/rmftLf9bXnzjhYfrMCxy1R76H9CtOPBr1rhwXjoN1CRecjaEzzBHhY3ZvghPUDniMOrq1w/
jdsAFcu9+dIvYQoFuVUGz5jkBA8CxO4wolExzLy22BaO++5J7bck3Wc3esMP2Tpdet/OiFZOj4/z
OsfNwb6GEo7ejwjl6Lo6ote5AywaTy88Pb45CCUaGOfA6Smudu0aT/YWF3whbtNHAbEArFHquDl0
FJ7bC3k3mp3CDu2/wrpbvLk4usw4xpoduk1AxdzDpm+RPo+YCEZzsLtJq0X3jaweKDw/RrTFW3jJ
QlKBjeyBxvamvAEsB11De+ji3KxRodHpcv4AUABt8nGVb6C5uBkP+Pde3pXYWWbsevlD/3ANZHAA
YeDnCJPPtX7gJ2+bLIBb1HsFtwKB/v24fSjWIfZDlArjGo3oESZN5KgfLBgxe7XnB31Lb1FWwu4O
ZvKlQl9eHbHcF/T7DA/s2KL5BbbjNkc8pE/X7hgOj/axxf6GIvNGPmXv/FjeNFfrjzlegHaJTcdf
X3fmq1FFgUWXXWhMIU0NbuTe3kVXJQOqdwidXYyfethWxCb42n4AqVd/tLcj2o8Iyb5Oh/llQCf3
y4wa26o5zo8GZ3Z7G12QLq8AKoUeJl2SC3YJ9C83D9g8j7fl6h3qBkSq1YHg9BeHEJWgCc9A9XDV
4Mw4lDz8/i5Bt9BucWdw9t2hjQr76jPsMsg72aar4Q3xAEHEc81CFvt61R3U9fSHtkAgKHhHW3ff
r+6TJdnK2yQmKzTl7cfBHh6woSPAx4Ebo6lukWyQG4ODWqMag2gOLo2/me+W/326GypGCVO+EKJ7
iFGvUtUfVIwp7dqJZz2sBChGo5+HNUpeOD0qxBT1CooW3Awkjhv/UKEiqQ8IqpCfAB4KdyIUbk5u
G505bF4sKtU1SsPZMrhDAf8aR5RrJE3ZGq3pEI55CITRXcVywzZ61SxGeC718kkv4CkRrZA/wk3t
fQuZHGLtX2vHqPjvwwV//Y6ffNsmIQvONb4jpBXIUsoU+xtcgc70G9gxEkfwVWTkxWhcPtnTCBXM
tbCDvKy54w/X+ZB5myHdorBYwvaN0j1aePhpgQbWtQuCktvmGsRuoJaFQm8DHS4U7nA96lHFC3HN
PlAywUivXFymHIm7Xc9LsiF7lNrlZVzBKHPbb7r7coVwHrf5umHC4TTGcl1Xp3GbnEEwWh6fIPZC
qDJCmAATNGzY31VsERmxO3WCpQzB5YwganuAXwz+GKtnVyIg4Wu25mtvgT4nCs4Cu8GE0g3216tO
q1wFywccziuUeCb4scNy/waAvbs/L/+/3S4v/yMvzv+Z0ebfO3b+P2izSX0YcvzcZvP4arofrTX/
/PV/WWtSL/wDXswCdgqAacgQq+1fxprU8/4ArUeGMN3keIIpntF/+2oy9gdsMyF89ABVY9SL4Ib5
f301/T8iSrkXQRLpQU4eyP+Vr2YgrivhP2M4gEHzkEuYrnwyjSxUWo2tJRoSrwoxZmTcF5HaAqIx
Q5sXmN7r89Cz/K1QbDxnI7EnnxEOSEE1N8Nu7h0IStBsBld2b+peMuOh1V7D6fojz43EIS1N4S+b
iqmdm+cAcb7iO2jgZ7Qo+zL4Uk+aPogsg4atADcJUIqiYRMa3U5DBpgafXasDZ+8GvQGr8jFyo/0
cG7yRmw7Po+PIvALtYzqyKIBKYL+XrYy/RINhTgCwmDjRjCoDb02Kd6SpsJODBCT3qZ0ZN8JZpJQ
Bgkn72TblJw1KSFsc/DWBvmvDx7FnPfjKq2b7pFPalAgFNT83lehTzemCCuoGTM53Ne6CRc5g9/3
wiuq7pjLxgfgMipqsJ+5txWlQ6jnO/k0ydGhViQFwXrME9D6cmrvYeiSPTYuaV74WIwHHTXdYQDY
+2D9sEOeBWLEfeVXHdgJWTNcZZ8jgTJJpsCuwts6xvVAuR/AcXXKjDXf/AJfOR7BQNnAaTfCiVJ2
Yh00E4fx9zDdDJKWdyGIlhuYttZrFlXmTGyEeCJtKtTxmMBJn1Q1fc5cy+6MbPmjX6GPm0bEx/Ca
G4BRlsR96LYzB8U9FQ81wwamaL0vR1BBSFF4EN0mHmQYwQhP6EQDeA82RH0HS2V+5EFZbttSoaZD
B36qwOla87zvbyON5Fbqkm/8OpwPfgYwXlZaisJXyX2YoNkqums7Bg0HVyhMCDegwVZ6DWppIx6x
RQ83obX1gKHpRiurNfX8cl/rKFkVqUYFuCbNutFcg9Hms0vqug7N8nYIsKcLkLss4L0bkTj+mDVT
ejGWZS++5f25afDQDQHslRcEAKld0RAcXhXQaAvpevrIwKF6x81h1UJgxiOecufg/d3A/jqhRse2
kjWkaqzo8rXvO3HhJhsPQRmFIH+W6k2r3EASarLkGIYWCA2wcTfXJfCS8dk/ZkKXq5BEOGM7lp5r
RrPVFEm3SrUN1IIJdU1UWjDv5yZQuz5z5LsnKP1o5mnegRuVQz4XtcBYl5qfRabneKYgD0U8uwaK
IssPWmTNPppkueN1OcHgLg3A5DLd5ACBCvBAgKK2muZsfJmyOX0uazrEsx9G756MyD3Aws0XwHvz
Y9MCxAMW7/A4EpIBK6jnD5VZ6W3zeRxj3x8R25gOGQ0j/iGXlN+RqfZepRnqfpl6HiqLLWyhNe7a
HmbV+RasPnoz5161mpNOn/teZRBUDWO4EfmYjmAoSfXQzarcggA5bPuAOZRPgrHDgQ3CJ1SF0aTQ
racVmp39GJ7Y1I2nyWNQNbAuvwmnAJrxqK+X4dBOApTFqH41QdkiLy5kf8nhgLPurVDo9aQweJ9U
1l1GVRSv+O/myeYT4E4YbXwogWYEfan3lqVuLC7ZFaXntSCMTx5uWISFecP8isd1KvPnwpTqKytk
vu3ysUSZstT6ONQ2iPMJcLaxzOlhor23LgGWWuGTDVuM43U3MpHTmTIL27BxTA8MOEoNgGkjjjPL
x4/J5Ul5n1Qs3PmlP3/pTFFe5sxXm2aY09PstWG9UqMjywGb6KKqavviOuGfw1o0ICh7obtEkogD
0ALFEkgSyDRBUrlY1mLDSwBzQwWyUwradkW7TU9LaB5DPPhrXxo0jX0QR3feLNE4jli1Cr2pWeMt
9bHm1H+qWDfsuzoMN2bIsg81NsOlq6f8oahzaDXzPoHYWw0zuRtKSl9muESD9xG0VYK+ghXeVncG
cTTmcgCsmaIZue7Y0JfIqRIpcVOpncBGdwPUA574umrqj7Ij2bpw3J65nKDDzMZGHHKR9serz7W/
cDpvb+fItbs2dPS+ntFfLWifn0kwjTc1S/lT4mRLFr7j1RcDR3JUX5LSbaeWVusAgwlL42a0GQcw
vb+NQ4r6aqWj2wG0qkUbYpV0Jn1mIoHCRFtU0xyHzClsyy1LtHxx+XCVTFQ0PbVzFbz1RrK4YT16
iJwgfU/bAJUpWOJv6qHN3+pajbsK6IqlSTz0RJMJxnlEoyY7TONWTTp6oDTpdzQEziWmzJNfgozK
u0ZHxdaCMLkmzRQdudbeGpxm7wyaDnRzxo5uURsQUhdFaKKDUQ7ijXBEdbgb8vcmde06amX2RDmL
4qFpm3s58/DDsFmiv9wl5KFM8iLmnt++aiXcmtZFB2wvrY6zZsPJpBAHdSPj+0EBmAGJsBSnFFQ9
bL88CIEEnsevoF5pkJavPG6dMe9bo+SA9BMIEBT1imC6qUrGzmPSOrRUClMAkAl2Tuos3fqpROtt
8FdFCOUtr8F0yue02I6uVhfaE/3RmwhKhjSboVwPGz9aVKHtIJkIhnBZ9IlEAgM4FKRu9bAHdbU+
KaCId6KDjT5V1NvLsWW7kqfq0rKG3Qtu8F3wRsuadYii+4CbDY7u/Ahj9fS+9xXd1J6asyWfyfzE
AoDWOyziO38M8dROuQUKpBkIvU25gv4EkYR6zKuG7alv2tcMa2TT5v2MKjkv0QnIpvaqJ2YpVDpt
6+cr3SRsTxRpzqoakl1OlD0WRdIcqCTVTTOIqAA/wvlnGaX+sg76AZXVoqSLRpoSijiX7IPcm1+N
n807bRnUdsIAwOSnbJ0CmwBFWBZcSlVCGAyE197VI6YwjNM10H9ioMh7W2L3lu0K6Cn0/K4djHJh
+93X5qoiC9HFGnDugj4C8riyKUQsnDymZR6+qYaiRa99X56DJEdBhQDkQ1w47/yqsCiq2MZBOdeM
KM1wSY4NT8RWadKiep92VQuwCUWlrzWAikrhHZLelptJMyTgJPePoEoGb52ViPsCHKsXoAvKg5Sl
d8DJln9Fyjt96acIgUo3NHJv0ik9AWCWbEPNpxVxnX8a6ZDu27RKfBxbM2jKkYvCw1yAjyM4TaAM
MJM8z1VeHL1etBBoFOkXNpXDrveUfR6SadqNCBeecJZVO8C1LSQ0I2gqCz8hiVs2YQ9xc0MgJnSd
61HOlgnf+njUHxAx5Y9lpGE4T+m1R5uK8dL2VbtqSY3CKpMEXWctKygcyhr6v5r3zYpOENerFsU+
v+helE6GFdAg3jEo/H5cmNJCOKJcciOEUU9daaanxg/dF28e/C+B5NmOeQXQT42fCbWJNMpTcii2
DuDZRqJNWydqkeGGrep87vxlz8AkkV6B7RYgHOggy9dMdYAncon4ok8DEAMrXh9nIidoa2d/2HYa
L6EEnqSR+UYu+6Gq3vREh9vQSf3gm0JvDOPy5HVlwwG5K5KjST1543sW0vchcd+0I6BvAwiErMJ0
AwYN+ERuPRLkp74PIoDRusAdeR4gpmnmMEA3mGRQbLHGhhseFoj1qqHN1llKvThlHuYjRAEdQB+E
6mTElQYNytmxBp1kUQYWzTplWJz4skdVqRpFuWjV4PYpFew8hFgnE3cWpQ8+BTuJ3GoxjgIy7tF2
4XIk4NCXkw5uJxogRFMjArGkUvmuTos0Huu0uSRhqg+iUsMlzz16BuFXmyW4RZDIRmFFl6XvQx4Y
FOEhc5wcJ4JVVtkpQiVJp3HV5ubg5yk6iFPJbkvZFq/MG6p7zNFxdBxAkFpXou+hmZZdC61HQekt
Nw4H7tTD2dqUbGtzP3l0g2hhRG41lIt9Me5CS+nJRdP8PFVh+Tp3BMe8mYN8Wc8JpEvEGky85wMe
psgGrzPgU9ugLchtT4l7D0KZ3+BQs+9ylGgZpbk5St15G0n6dC/aOeLLpEyieEyC4WU0CWRWgvVf
Bho1C8p0e0HqFZ7JTCuMTiV8jkvE2pugTXsY4oeu2pohCJDlhe5tBHn+e8SourUtRam3z8d3SyeQ
TSOSHmsi3bJVhr6KGus4KKfoaUqxuLtrNrWgziTLnJNwnfByvvFsiq486XU6xiJIywubXbeu0lA9
DKlJocYLo80sLcYP8rR45QHB2A/v+M3Q1yjbOYbaNcBatw2VDSRwnD96dFIvFqTZ96AG82whLCJD
QyXSWvgqQsDGIHErpgH7KTZzRFkNarkMoTcorRVw0jmDfnVy/mkCmlEt3NTww6jC/tIENR5gXBt+
nimhr74HQnUqZfpWqxRg4qFj0IGWkpwQPw5nRYKgWFNuMJolGP7fs2W0CryCI6Bm7K2xfbhyinIc
jIDW7EWV0rgPCdkAzDkAb3vtsUYKmoC00Ude5i1ES6aS34E2Uu9zOs9i5eEpRz9BGLnyvFY/hqI2
56mPqpsEIN0VKDD9tJQaEZMTs/goEtcvJaAK4EMn+HM/G0PoWyumbxLrpiz2QpDfkvCKBaSp8Y5s
DnCRIxxIdYvjTAMJHyLzKvvH0Uc8NzT4kCekXB1G4HQNvSMoISAP+xDhIom9GBWA+qpLKzEQ5pE6
xtWC/DTss1vjStIvWYFs2Xgk/D5xi8ikqBxmizwMCDFldiz15UqWhmKVEfatb/3+uc6SJG6KQNwl
0uar0GHTBOSvQ3un5sNNn5XNNvKY3c8u4yeThSHoC9PsQ8w4Ud6u+8JB0muJQQzmPHT6zex/Gwtw
uBe2AoNpMbUkXIm+LPdBMNjviqc9BBZNAqUxC8st3mRBGmDEDIOgJd+VnsVXDEVXvEyFPwPP3s2o
GzPs70QFGpL03M43ACA3xc5znTzVpICEMKoAUFs02odUpRrMAVuWPvqgvMgltj2yc/1UomtOuiHC
dI5n11EW+Y+MTPxpnMh87wW1QgIXigevaNDm8yQk0DnnCJgBi05fmtnLv3tIGr5lHIjfeEbGhgSd
XA+EWu2yhnjPhCpw+7ppQn85qf3Hwc+7O1k4NLiQG4tuAR47vSdV2OEH/aTQhNP1XCya3h+AvHNB
8T0PJlw4Y7r6aQAb6yMnFX9XRV7Cq50FxbtNzXRT1zM0M1HT3s+mnNCaqgrUMwBErw+VUOHbNAly
CsJqhNAefCOURsNZvyXYTQ+qZ2pdt/34pGaDm9cIvclza08DjtGPMsoSu/RHT6G6zYMUhdxy9NEI
srWDu0ibW/QiKxColson81ehVYkIsUi/qsL0e9f0gCsARXmnB+TToaDIcJiqFRDQagCuolbZNzlP
HeStqj+yisknQmn9nk/CR+EDiK77sbIj8kGU0ZZD2TR2kTRJglJw0g7oxIDm961AXU2sawBiHmyT
BQxFmtpOcRIG9LEHmBfSEuc371aV2A1sCjYoSNAp6hMhiLt7rI/KbUyIEGShEi/aAtObPucecXel
8KBc0QZVsQXraojvgw4ghKFH1JR3KbDiXFn53DRecogS46Z9H/loVdZeGS1B+SvRndYMDOsx497R
B3sdnA5X0u91VugnPvdps8nSgmBkOEu6DxG6FIV7XTen0Wl58W2XYfxaIeV7R1FruhiejM2a0ELg
1E5KjNx5tKhfkg4lFQj/Mu8wC0xOCGM90ESyoWGrNJyTB1ml5iV3Kdt21SAeALpEty8k4SGgBWpI
jY+yPvii6Jw1UJiDXAvFtd/xF6lbFE7BK3NPLeMNCBNcehddOXVTtQR5K9Iq1PGbJKALOvr5F+2q
BEpblXKyBwJFkxWXrjpyKqHgGRiUPGLs3sGPJBug3Gu+jOaUbUR2Jbe5kT0YOgMZYhCiJ3NdvA6J
klseAWUmSlpCWdcP9svod2LDhlad265uLgjRNWSAte+W0VTOtzXlw60mhq0zZRpsxcxWa68Uk1qV
XU/uAm2gvctBtuxDg+amCwuox8cCg07FABv3oDNoyhYhdDjdXH/pSGAgoSHsmsqGdYAxl2bwY9nP
9RLNl/ILKqJyXZhGftcVId8D8JBviIsKUOMTk6418/r3skCtFAl/tsqES15Iwf1NJKb+UKdEbKQL
QHNNRn+HAxPHnZRz+Cqdqi8A5QEKUFryPtYZsm3PqmzR+7XbKUcAKbW+/zxnpPkowAD86qPqsgUN
dTMlLHsTUTntOA/n56atMuxzkYMo1+OpWHZFMZ0AB0zuAO4WL2NL/DwObenvhzYYvlWlF62GKwce
xOJ6ieQD480y6jWBqN/VcW/z6nsR1cG2G30I1ZRjIExLR5f5AMB6FmGlB6q+ToFMiXeHShoGzJMx
hUChBkN3ORa6OJba48s0CHVcV4WKZ9NhiqesvxnCt4qiFqlluVeoiqRk3BIFkaJD8XDRMhFtUl9X
9+L6bf0xjTD9ltU9X7AMf7fIw/Eqqu9xIiwicAMRXAxGPlPXkw8+z+TVqKHfJQwnc4/NCdpsI5JN
6YPmuMAWkx27ZhIYSWid+NoOeI+FHIIw7lQxApCe1/JEwwR9a2pQfQNHEbI0lNd2ft26o6WgRE85
mPCbSKX5eGVnY6jJzgopuQ4SgFX7EbN4Hgq+ICtnzZbCPGzvj3OHhtvUywNJ9dgtEhAB1zVn+jkP
RXtJPUvg8qwSjcklB6OIRNIjaKBkZ1zudmklq43NGcbUvcj170HBsiUQwwxTZdgMIcsF5y9DMchk
ax/Q3n2STuQOn6HeJsgj91LY6mGaZ7RHg74H45mhatLXQywY6S9FUhNEZWm1rdoKtcIgJajxqRHD
7OEYo9ijd2PKMU3ZUj+2Hmv2nfT8k6Ysf2JdV1nEoX20pWkFnXjXR1/qjFUP4YzsMp1Qk8FRPbzW
o6HrBIHENi9FVi+sRegnUVnbcj9K1oOrvOcpmDHqx/IuRicihZxX6OwYpZON/a5IFtzmgIa3Q74r
aEGWQcjRfKxzexaI4jDb1uG547o8ya7G8LPuotiEYXYCDwvjvZzhbM0SBeKuz0HpGYpykwwZKJMj
Ezfa9Fi9pCcnlPDQCyr9iS670NCFL1z7peEVBq7TQKYIt8sAovg8HNZjRs0BzEL/3lA7UDDgvWFc
yairXnHOY9wFLasyWCVp1L2XKS8EMh8LZWoUYPi6qaBLmApMQOQTGlhAtgcZxMRFEn7RfVrcGBNi
2GQMyEEI2JKtinYk9e2IJ/OO2ywJl+3Ijd4UyDTzTTIR/1uedeKmmev8uezAq1zMLhEXpC4m7l0S
im1QtD6Gm7PZPmYTsY+NnMSXCVEORIBVx+8S0KvdGgdhkaxk5vrn0JeQfYRB14JcrUz+4I+53KOU
00ersAiz3dQZzNaQwsOAlkMJ+g3R3TwvOe0TstKmmq4bLEleAydwC5oeEXPshhGnPJuC4W6OhvBW
RbyGXILk6dn4rQVwfsrAZHVcs37LVe3ADAWZEXKEq4vKqk+mwUPGkRB6TFE7dqvEdRncIJjRqBF4
9fTmlMcx09jUPqr0jWkg7cySAVF311Rui24h5n91EaWHaWiT4Dnqlffdq2cZ3Y/MSbHCncsfum7K
MJqhyIwJjZbpEXknCtLZmwnGft5SPKokrnJZfmSAPUAjlM4JtIiogo9vVZWC+EuDCXHCqHP34TnT
6pWNUA2ONW5ku7Ap4sNVlFwrrzOIiQhLDA3fnEfGcg1KIcnjxllsIY20YpsG1LSxMKRAtu8pAehU
WbEMQXTIMb9Q5xlbGybrvekJ0ot0ZuEecGty8ec+W+tOiQzbvuwhGzB9eecVodoyHMb3NI3q06D7
ASLDocMRi9+d9v7gBy8Agefvc2tRFszn9iLnBFFgOm+TyDSwOknBePWmAUcgT/x+h+POnrLAg+sF
9pocunQcSD2mFoh67oDv/OgQ0X6MfJB5bMGxnRYapTC+EPnQfKRjOuQbOA3XoMCxBvYbqNAthhKl
6skLMPQ6D5h7y9EoONskkgejJQSdTaW/h2CF3piZ1Sekv/NGea3YVUAAh2ueMKjwyVw844th8HNu
/dU4M36TtinsVEClfpr7qV3nbIbsCFU6CARtWaBR6/DHztjXHo3TbhFKlm8qpDSvqLoi3EbHA3I4
ryy/GplMN1ZSyKao371NfWbXdS2IWRT5qE4terYrJUaIbQI7rFvSIZTru8ahA8pLdhhG49+VzLf3
vRNQd3Np96oWrQByV2bPghUGPYcQVSU6dTelGuUhYQJLfSzQ7UJncwUwKyBOksB/pKUO8j30jKdw
avd27MWuUynZ6CqD5GqyfNmGUwPrGGumM8thUjIifYMoT+bTStVROK1wXfy7Aqv6fghpjtdleum3
ORRA1F9GTeMuaVg326yoxkdkh2DMs74DpqwgaZwzy14Q/EeXulRsQ0mVbqOkGyH2bTQFpD3zB/TH
iXc92bq5xVRY74uHZA6g3ii8vjzjWIagsphVu0i6vL/0BJ2FI9rImPZV2GUWGQU0szSIjRB7iBVL
R7j+1BQ6XTRIoMwMHP9qymvdMHQ2eIs8iYuW4I4jAe/knjYKE3V5aTWElaWratw5x4OY0Ypi90n1
QOL/vXrk73Uhf+G6/n/EaIXl36/EI5fXIuv6179gXf/8k38JSMLwD+mHIdI/yT3JPB82WP9SkAjv
DwlWuidDz4cfHZP4n38rSPzwDw+eWTwEuZJKH/DW/1KQMP8P/D5CwQj13QgURv6/UZD81dfwX/IR
ANv9K6/1BxEZzWdViLkS8ZAN6MuhzJ822LeM6Hc/XIt/a4l+xJv+Ffz6nzf4ZCgqhLauQPIcU1I+
2gLllZkf/9lLf3Ke7Y3Pizwqg1hnI8SEaQt/lHwWv8GR/+zKfHItKxKajZBjgEYt3E3No0PmN2fJ
5t+8/N/pdq4X/pNuZ5qkkKgOiDhoty5KLizA7EwzHbMmXP/68vzkC7BPzvVqzBEzWhLErdccHAZx
tSteIav4zcv/5MayK+nohycH2W/DkeeLOJwzb1mgHLwaA13+RuX4sw9/9an94dX9oSMjZ3hskroH
Qyw0u4YND9JAzvzrq/NXw9v/ei7Z9b78+AZ1EE4DUOBxlYhDUTRPRVYcqgZfp/eB5abZb7SMfwU/
/ed9rl/wh/cRzNER7ecgdlwsPU2WZTU+D3O/keCypQRSqWrQv1kQP/tOnxZzyFrbyD7hcU8jukf4
CbGjKjZWDysEJsGOl7affnP96HUdfBae4QFmnxZ2lyoxSBw1cdfmi0E3W42ZhQLZkzkNGKgxJ5uj
ZuDWIWG/WTI/e+I+rXczzm1XXgUW6TjUi6Z1p5I3v9mm/tTL/d3X+bTcdasrPbMuQPNeb3qOymlU
b3jlrS1HH62s7hv0ToIAMoO2//j1I/iz7/NpC0hy65I2Mfg+tHrPdQOpVHP5Ry9NP639QpMIvqfY
GnvfrYKSx2i1/MbY8Scrk35a9zOvRce8HIYEHOMa4WAxhZS0426mafqbt/jJhaGfFr/yIYeiU3aN
Tryd6sOtGcVvHtufvfSnZT/zNppR58XAdNifaj081Wn/zx5P+mmlD4NCCUGneOnSG3dRmWMmAxqG
3+wjP/vg15//uI9MeZNoL8EUneKbPMIEl/8Pz1H6aSVD1hV45rpt5ND6oEGyKbxx++vn8HpZ/2ZV
0U9LliY28xiRQWxH6q+kzFFKC0n3HXkCRvdH7Z9+/T4/uzqfVi8P2ODVOd6ny6evZRUdBRQkv37p
n32FT6uUoTyPCl82xU1q1yqQZ47dAF4W2Nl0v/71e/zk43uflqsqpipwNsV75BFDVcbqVc387p89
896nFQvpomjSoXOxSdwdhbqxLdvnX3/wP2/k39xg79NSJVU/N/4EP8sQyY5HnojJ0XG/9UlzqYLH
tkMho1lDVQshGTnIJvtna837tIw1L/zUZtbFWRMcuA7OQzHsf/2VfrK/eZ+WcTkLqKmzEQPutVk2
NfxYEqjJ9Bi9//r1f3avrz//YSFPfhkNxht5XGXXgaJh2AS+ff1nr/1pJTNPoLmROReDCDgvgxxN
NlLOv7kw18fl7271p7XctaOpTT9giHButkhMlyyDKNLYbRO1X/H0/h/OrmNJbl1Z/tBFBEjCENvu
Zvf0WM2M7Nkw5A699/z6l9TbjHAGZARDK3VIIExVAShkZT7jSHBaH4fB56jmzhkbrVnFWIPayh67
ontMAPllo3jB09jGDmlaZs2tLSRBS5XUoO6zJwEgCXCyeDZNv6R4lNrl1bj9/73Sop6QJS/L0Rsc
92fK2WuWqo0dcnGv/66FVJpL1wVQkkjWg45NTGDAGcECCGvljAGNE5+Hmn5cX4j3jVUqzb372Yoc
qy8gsNsNF6uxX5p83FjjZRbeG4LmwoAQAImiygmALFwfJpAqIKXiuOHBAvCnQfo2i/uz3Iqwfzaz
9z6nuXXq87mqg2r0bJt87GrkPJqLrZ4FYEgoQLh3rPkRaciDQCkc4/djLU65CHbt3XK5xL91+Tio
fQEMyeThSfRrLtI7K4u8fQukeXwAdGDqLjaWAEZ6UkhgI08cbNWave+HAPz+3XHfLf3Ghx17QiAP
FVv1ETiNYxcCjhDH/T/rQzDZsubsTm5nblLBxuYE9EN54eX8K8myCwFf4DgXG874fvSSSyrn7RoE
eIJhxILHNNZ0U3TyFjnje0tE/xDQcGdhC4BwmmzEFoPXuJrjxwnPUZ/Qjh7All8zm9ngWI0e12fL
1Lbm+WmFFCGTS9yabCQ9fHWdoyTe8EnDeruau4e9TXJaYVvte/m05IkBez52ifAE3bDXP9mHd/zQ
1dweNoQHb4ARvD4Dc3iDcj3HvuF5C3zVVH7v4xflpN960Fjyr3TJfyMo5GGLcob6tsCNLBvA39WB
bIcCPuMXdwUun8u/qQb+2CFoACtz6ypwcNjRaWxfSB0AbFJvRF3T3GsxBPnvhLltNnmhn3/Em87L
HG6WPC52+N68LN98cywY40I2ElVTXmSTT5L+y/m9u+Ch+We7+CdZ6ilQds43EgWG2OtqUYMBpNE2
TYpg6AZHXwCNXvzoQSlaEET6CS8yDj1sh16TVWlRJHSECwxoMnoT+aIoubZ1f6xRYTwRvExh7Qhe
PIb4wUWBWAsGfbsCHGT2UpS05WcbvHn7HEcLM0HCS2JFmOAsDktPglAtTYtsI7qYLEOLLjheM5cD
DOh1tfw3RkURaOz7fF/jUgsnQ9vLJHCi0XNswIlEkH+v8ul516z80XJ/Y3ahXYVDRbE2I+s/2qjr
GAR5WW/6z8X3HZOWWjRRHXXS0I3/f90r1KH4P7Dp5lP0Z+WXNYaNATZ3bDnIC6bPIxLPWfsMrNh6
BwxWLrVQExa8kSFrUHnC1KewK4OD46CkTA3PnCTnwZUnuwUCwJo2vMpg50uJ6FsX7q2pbDnucp6b
Ty/Upx9rFHzFfn1VM31aH5LBzqQWJeo0s0s8uoMsQdTqnAR1eDvMw1b4N7WuhQVJ2zp2URvj4UVY
IcuGa+hE8mjfrii1MCCTmDglKu7AQzuX34aoot8qlUU36zNjWmzNvWMxWpkL/LjHgVTNpugkKHhL
6q/E4Z7LwfXVXDYjmmmhNW9vHasD0Ixzj5H2PABZi0fTFxSmerVDtvKrhrUQmtM3dVrResZsOXgz
jJz8ocuij+tTZWpaO0IA5oVYTytQA0fNC22HH5k17MrDSKG5fOmOTWsBbO4NYQgAAACsTXva12vN
mwX38TqF6icg/0vwXZXdp2FnBkwKzXOD0cbb7gzhECA+iccS0E70nPxe77jh5CmWZXgTYhOgZ0VS
1DMusCinQa0HF5+Xq8ZyY+t47ZXxxtHQYJZCc19fpqHd2w72iSH9JabgUbnVtU6Gy1xVGyHOZDqa
D4fU5XU8zkgwZMW3OQYOJJEbDmxqWnPgaY5HqoAh8YCe+NDEOZC6W/evP7npd3aiPzQTb5YgpXWE
0mgENkGs28D5UfhAXtTycYofmgLnxuzBGR6G4YKSWid+HQBIxFFLzihGLX7hBDbVW/nQxaDe6QjX
vNqZnXSKB3j1HE2vAY0fBEpFaet666ZmmEOQCvxlajKs3F6WZPLyMrthuXhtWHleb9o0h1xzbZaV
wkVIsr0ISDSHM/A3EVRDAoPrAxbepLd1u0whTT/j6M5QQ5bhMDnh91iFDygnXKYU4MTjendMI9Wi
Qd8SgvoTRIMKJXe9478ESpz2Na0Fg3DG61nNUV3E5/4Lriu3omUbvTZ4KF9G88YOi5S6gwLUCuhC
53sDyyIx+REOlsdYojbOuSYT06KAiJCOlYDgepzYz7MvbvPBQvFXyD7tmx4tBARzzEAPUNoeL8e7
0aUovu327R5cDwFRXUaUwXwlYNU4JOZg0EUlys511XbtuAgqVqJAx5uK6MG1bHBGtS/rc2KYc6a5
tWhd8GZkaNrK7a8RG1+bsP/YZ2pfaGSaW0eACCY2h+uNdgQcINLR0u2+7Ou65tY9bRzBpgmPA9H0
E2UZ34pUfpV982u9eYPFM81PlRJRMyZ42aj97tkBFcBB4EHAssJvrmi99W8s3vNOUNWJkFLwsuQ2
6pQ8FPaeWtHcZjE5rze9zMJ7TWsOC/qhfC7FPHk0Tp0fUQ9209q6kUCMSgQFztwtrzJZkOa1dj2l
pCmQ8SZ99pmlAGHaUHABin/fODSn9Vs7oTMy3R5FxqJs3ddhfhkgBGTTqzupy/pHTOugua+kzYiy
YUxWELYvyQj62kJ93de05ruB6HpXgYLDc8L0PlUW6jOqjaYNFwdH810Iuk5NE6HXOCUc+AQpiCzH
uay5+PReWIDgVvNNmRXX9YEY/GGhI3q7A9RgmQHMPgZnXFyOpzidxmvXcbD+WZVzReVwvuETplFp
bp02Qe+mskYozR12JF02XRzWAAE41s1D6TbtUYDZ5Tjawz9WWvHTvtFp3j5OLrdkgBt3Lqyfbu/e
zy6o2mznwnrxfd8nFgd6s4WyjA9lu1wDeIFiBledfdF4YC/52dn+z/VPGHxRx8SNTMlRKDy1u8FC
GoR80QElo8ccmYr1DyyL/U5UcTRnR4VOTAvEW1TYnAENO7s0OxTRxUeBc8XSYwr8//qHTCPR3N5J
bV+EOSZrSP37qRflQbmgfYdxr7dvGojm8UMq5qFTIc7s6Ws3fR1bcK4BjotyeRia9akqN75jiCw6
WA5HjsaXTjBDZE1aH4KQzZ9o6qb7kio6UM5mQ06dEsvRogi+QJ19Oj7xCsecjd4vPvfOcutIuaks
cokabnBFsvhDOkAar43vW1tcJ+CiuynaCGSGxbaXz7/xjJYK0NYMeHVANdYlttzzciTOIr5htKbm
Nd/OQ06tGVwLHqqMikMVp+EDwNPNufEtZ9/t0l4+/WYEoNRAvcsUI79eJK81a1965FQP66ZqMCF7
+f1N21Imo8XCHBssqtfv1EDEOcvLjScsU+OaQ3fUZ0GZ4mEgDZvfRRiAwbydrJ0915yYDSlKSBQu
UzQEMaw/55+Wi+P6rBhgb9LWPLiJXWdKJ9gmk8XjUoZhtxBeuI1BSUPrp7k687n7vpk4M9mQto2P
BBVSk0A8cpLxd20NZyqLb4PItsCWBk/TYW92bKfS5RhN4/aQdUv+bbIvAR7EUeP5C48J63Nm2MJ1
AFzbdYUVgETLq7LkM1XBbZxAfaOEoECDqrz1bxgM6j8IOKLaPkxgUHYVDXieVPPFsUB1sa91zZXj
QU5NzxFOuVvdUbd7RsH5xkHTNDmaC4elU+Mgi9R+jEp6384/k5o8hgG/VLQ/rffeYESW5slNgwRj
LxDnBjrduHF9EgU9smZrTzM1r/nyQONqyiRs1KYgBlbdrYQMMHWmjc3GNEGaNwuQ/UWA2iMDRNrw
WNDpgUd1cyyC4NSy8WZ9ikwf0by6TZxhRBUbhJk7gHLLEqJD2WeLzCjWLLz1T5gsVHPlIAUpQZ5j
FSoR/1jeclRSbdiQYQV0NBzgpW6EqsLRyxuAjIr+ZsRCpy7ZOIIbeq7D4awkn1BbOOANpaPfIofc
AKezs+faFixEP8o4t3D+ZfMZxFfnEuxfXazOu+ZcR70VfgMivinHuxlxQFQYOXe9TDe6bpqVZTHe
7I+kLoAYjji29wpapH34mvnBp/VuG6Iy1RzWzxoQoVowEdTeZUdZWeDmCpEPHMG7UU4T6rmJtWGV
JtPRnLeYiGxLpfDIy8nFjuXRcvubChVa6yMxNa85b1UWo6pDhP6BjeVjxaP+2kTsJuqjYSM0GzxX
R76FsxNbYPoYvTgRt5i2TyVS1ayMn5F7/bI+CNNKa56Luw2pQuniaoiVoHV+56O2ck/TKE3624hQ
eNqhfNHBxcYZoTdWQ+CrZRuB8/1uCx3y5saOwOMJDLQE1KONmjsl+Mak/9lW/3tCBzvT237b/yuT
qWF1u+RM5VPkl8eecu9/czJXYW7jSdHv2pdgbkDU3iofQna8msE42ikbrJ0hs4c7UKMuUpZuEHfn
ALRq6aXCIxjoUHgSPNYwj2zjied9AxQ6kqwskWMhDBPch+QDs/27lN6Qrt9o3XAaFEpzH9tfqKSG
oveC9N9afGdhehdZ/DL10CrGIwVe5nEiLN15VyQWOrxsCsu8TJ0MRKTqR1mJ53ZOPu4zRG0DHMDS
NOGaUnpD1d4PPTvLfOuMabJDzX1QeTp0iQWKCJkn96AVQR5cfF7vtWF1ddwY6aMc5LXIf9OQfHaJ
8wunvwiMjsPrevuGrrvLNf5NjAf3FAV16wzBKAlyVea70MKOhq2COVPrfzmR9b8oHEDx1WJiKlQH
n2cf8iJusq/2R6glXr7pembnpZ3GeFgeI4gD9u4p5VuAb0O/1bIab5oG/qWsWorAokBw8ROl2GV8
AJcbqKvWZ92wqjpmI5Bs7KWLWpw+mx47Gwe+LjrLyN23qFLz2Yo5VZK4M6qICGkOZRZDGA+IuY3O
v78fCR2uZ6c+tfwMjjSi/uRFFf0XF/iKxJbnLK3Vrnu/cLUVaKRfFQBKQ1d1AEWPlzuR/ZrGWUIu
u1bAXVb+zQr7k4ryBnwIHuhw/02HYjoHk0CpPYe+4PoXDDakA+oKFTcs4XXpJVUCstMJ0uzpPriG
+KMD8ab30zxxy07Q+95h5xzkbKCt/me926bV1cLk3IOqbqxAyjArKIeU9JLEv8byN5hEtiL8EhXf
2VldLVpmJIisKlG95+I13Z7s0wg6PX6fuK/LG7yKYqRW+cUtQGccv2C/PfshyG4Ch55iR90iV34Y
i/ylxu0okN2VZw8iqK9t+wAenE8K/0slUOKyoLLOnY+qY6eSN15e3OJptfKtX60PgeSI/ENVvSQ2
XMjNxul8ByyYF6oP63NoWHodnefXnBSYQlTV5JKdBrx94OXbds7rrZu2ZB2gV0UBOOQEykWoX10k
ENKo0VLNBcWWsStuUF9ZoabKIc1x/XumYKUFcZx58rRBkt0D0fQ9IPrfUYF+7Vnx73rzBoPTIXlT
UHI3d0EYJDKhDk4VPPIc8P/MLc7pyDes2rQiWjhhYLIDk3fOvZAD09pG80PNt95vTPNj/x1KZOak
NTizOGC6iSdksughLE8pG8ttal5zSPDHzzLuJtQQglW079qjrPs7u9vKRJtmRvNGq5FyZD5q2kPV
QRc3UL99mW3dvQyN64i1GKWslluj76DivApV3giHbxxMDWYjtINL7VsN+O9QDd448Y9qBj992CAF
nR1DmbmnddM0FDQLHbvG0go0xH0pvKBPIAYafYqwT9sDdGAscO75I8Th2Q+Jv0r/OHb+rqy9+KPr
8Sa6JzM4v0oSg2aAW09Jrm54FH4ccrVxrTfNnOYLYMeLy6EEVNFO7YcMynM0ak4M9xOyBQwyfWEx
hzcDiCLRUyeCTZWteAWx579OEZ3Akr3ktsqNU8iyzu/sIjqyjc1S2FmD8k6kWxduMH5NYii1Rfmj
i3O9k4P+hrfxRgg02bHm4hw1u4EAr6JHA/rYQD8+jna6t9DcGwzcguPyCBMDq/tdm0hItc0+hL/A
L/Nr3YxNy6G5ONab9ixA70e//0xmehU+uZmhAlPRLUc3fEIHsYU9n2wubO5J6X/rZvski/oooY8B
cuDn9VEY4qAOZEMhXjlOgEF4M7QTytS+QIbgDjot3nrzhiXWsWwDyLZjqDYIr5NW4PV18tymoGHd
1/gybW8cAsRWadcXmB4RNg9WXYNs3NnC1JvmRXPnkHJUbXTouM0h8wnhgmMixVME0rednde8WUZB
xuZoRHX/2B2FzB95Vuw7KHHtotJ2XGRB1HOPDMW9D/YwcC29rE+5aVo0lw1J4osZ4HvPjwk/NODc
OExdeB/QOtuwGEME0qFpbZCCGYxhXprblJ7wbu/HHBTTzanIXuw622n2mvMKMLpOzBk4MqV+Ck3P
lhyh1lNsrK1hlnSUmgRzYTKAndtzp5I9A9uQnu0pmiDpkJX7djMdqeYP0HJJwTjr1WOKYiyafgwC
59JX7cddC82046kLZq1+TEABQir3gafJbTLLk4It7Wtec12KQt0iy3oBPsviMtrsmAj3hs7JxmZs
OmLoSDUSoQoeJQLwrqS8qnqhgp78+oKa7d/ZBLkUOTymcIqEWiduCYXKdvC0rg9tmaF3tlCmOXYQ
hF0bLy4ysfbMR5qisCD+Bl63H47wH/MERMfrH1pyve99SHPzkViyKSaMEWoRRfaEi4pV+GDx+DLO
3xzy2WohQ7P+JdOQNK+3UEwStSlodQPWZce5wVGgjlpwtwZgnq4Za4+gU9hK+xk2PaZt3dxt6aAW
y+vIMH+EiEn+BEK50muC8TulwT6QKkqf/948sKuOlIMqz8sy8pJK6SUk21W9KHSgG+gOOwUHFd6o
nCcU1h79trxZXwnDfqqj2poKeg5O3AkPpJUPvR14AEae9jWteTzFg2nkzljkLpuLm9niELxPwXi7
3rphVR3N4YvRbm1IT4GdbA6Py30rHLOXInIvyZRuzI3pE0s0fnMc4JM7+VCtEN4fyIDsLz1SFFEL
LFZVF9nGmdUQ2nXImrUUUPs5zksiCD6NqEU8uqigqCeoza5PlOkDmlf3hRyJXWIZcjGmxwzid3+4
E39OEVE/931Cc+ewAFsIJGaWza/sT/NEsgfWNv6xYcgGrX/CZKeaE5eFNaI4HmthxRM/+0huPoGS
jv/Y17rmu37Xs6GzYExxLyHFmN1nvJj2zb+OUfOnMRybDm2DBfsnCK+fxiiEWN++cgrwp/9tpNB7
zIsowC3ULqAkNYB9GIQuvN9wAcO068g0iJ9IWoeInaHDQPYejyWIxfFwGpzXJ95gnDqXW1WyCt1H
mbpCAWsZxKcR/A4WVAjXmzd1X/NgEScZthnMPfYaqLrUQX8cxDR7662bOr989U18sO0CyOwSNlmB
Ue2Yx6w7VXVV3xSTv8UdZfqE5rxlji+0lkAMhRRH6E5PlU/B9jpujMA0P5rjJlkA0lW+2L0TVk+q
Sekn6NCEr+vzY2pd89kYBYoQU4Jpzs7ws0jI1U2dfTuirTlsTFKciHJwMLag+YUoiT0eONSvNvYW
Q8d1MJocwQ7PHEwLB7kTNtukg1Lj/G19VgynLB2EVhdp347QyfKcKIwP5dTe4jXvI/SSrzMuPlxM
L9FAX+I89zcW2WBDOiKNgBhdRlCi8Xx7vBZxduvK7kKc7rQ+HtNkaRtxOkRkcFKMB/QcETYv6CbK
ru82Om9qfRnUGx8bxqBuVImsthAAjTOQ4qJ+19+5zstH3zTO0tkHWfuSsw1YcKqS4DeHoua+adE8
Nx5FOIsRuQSwft9ZYMH0p3zjQmBaUM1roSrU/b8FdSo7E1++uJ0NjQB/31X2zxXozaykowoI1Ilw
E+zbB4tABoNCw0HUvr1z2jXnrQKn7HmK6m7ezlcVhVAa2nym+LMzvXOJ0SFonExZBug87pnO+FBP
w2vByMHv6KUvq2dcOg6qgvz79NzBphani6x+PliFwAWEH3HDehh6+htaPchx0GtpZx/giJe2RvAq
GNwVyqIHHDvlgadteWpj9iEamq2bisHYdXzbaFeBcIFb8RqWc/B1y/YW0rH1vr1cJ3xz1SiiPAc+
Jul80HJV1xHDXzd2g0Xq8LawSpAom9E0TnwXH9SbIioucdZvYJ1N86IFAUsCdxlJzAtv6EMv0i/S
h3zfetdNbWsxgILCP+8knoWcCaIPYBX3oT2bb5E8Ga4QVIsCIciEQjBA41HOTa6NmwN5rG5g+r/j
CJqY6yMwTb4WDvKAZxyFbpidQnankLPkBIGX5gDEdrCxvqZJ0nZyqGSpwRmwAKUf/AqSofYiyPDu
tEstHAwsdAsoQ+KM6baQCXbu3KTYCMLvTw3XUW1lBEEX8HAzvKFEjoBas5tCMZOmIKG1/RDvvXtW
gOsAtwkK4r7d4DPg7IU8IFjwoXwEgRWrQdXC+ifez5jwv3Fu1v+KIq4rEP6DFjarfwkyPIFCv4Dc
V5oeqBh+Bzb/sP4h05Rp23kAYeoqbRCcqd/nL1P4U8biVNaC7Wx/+e7b3UWWeOUAfb5ndakXVAI6
ltUV9rVxunrfUv+wrr9tnjGfZEGPPOzQJ8PBmYbHCjKE+6ZGc+Y6sCD6awWIciJ5mEP7VHX9JXTc
Xfsu1zF1scOzchTouqrsM29mdugiaGwgX7qBwzTZkObFVQF47ZQjE04ItJNrIZ741FxlH51aKCud
rFTtitdcZ2yLraptB+hWenPu3BU++SBStUVsZxiEjrSjNusJtnSGXWy4H5S8MoueewoRZ+z1kIPb
eLc2uIEOuJvTBuIaFEMoo+ougTBaBwSLm8utoiZT+8vw3riBbUHPnDGk20k/PoyxfIU2xPM4QaZ6
3VYNfqCjv0ZS1+DlwDT1w/QKMuwTUoj/rjdtWgHNgzkjZQUCMKSJ04uAMkecWveWfCxUdRsNv9a/
Yer+8vub6bEsBpaeAREVwssLZns+E5C7boRrU+OaHzvMz4NeCuZxFefHyXY9ieThzonXdmMrrEbX
z2E4tR8+88h/kJCnW58U08Rr/otcAIMg+/LCF7AjgJbXhrv9CRJjnywa3kCnbKftaxtykmTAmADU
g4S5/UXlp9hqIaA1b2z3hlHoqCtUFIR9XYPkmRYW8pFhmF1B3D/fQvUvuzhIYoHRs9k6OZo+5v5t
R21V9aXfYqnbdGSnJhDymNOuOUOEujqgBlYceMeL0/r6GOxKZ00jguYJXeYtS6qXJgkeiLuVpjeN
Q9uVSd4MVeLD5xxku+eAnibU2kB81PUgzH7TbfOGmsagObcKcJKPBiQLurB8QBX14xxuQRZNY1g+
+canyQjAfaKw8KJKviz8W1lZvlZpfz/nDI9mZMO+TCPQvDtnPTSF6uWsOpATwPx3EzahfQus+TYE
knB1lTgb+RREVlkLxSMydVu1fab50dw7jX1JlYOOj/yGzOQaVF9ZsEis/5a7jvFc6o4taD/Hy/2S
FhkE30V66ONo3gh87191uA4io65DpIUsjYdC+FPfVKcs/1yT9mn2N7DGhi1Th5IhYlMhpcO8Uokf
fJovFh5dO7lFcmdqflmWN+bZWykbanBLe6jgVAcbpRmI3gkknaONo6npA5oPp67TOUHBoOgQyBc8
6Z0dK/PmNPhn3ThN8695btf3IiwaG3FVkeSUlb7XUT4fUOl3AyG2fR6gM6KFqu9HAf0CwKBQuZm3
Tzk03tb7b/BbHSnW2hFEISHQ7FEKIPbcTU/N2G5kzExta45Lw7B2oKDEvCyPLyoi4LGEHOnGccLg
tzo0DOpnCbRTl7iWVPWz0/b9q+gs99FGSfPFBcn+0a+bat/erPOhkT6BQmGJWYoz5xgG2U0OTGOm
tp40ln3xv9kzrgPE6j7oMgtIFpyI4uKFok76dhS5f03DEoLh/egffV77T3bXbJ5UDdAKriPGGkVA
V8ko8wCOrink9Zz8mOfQgvjMgl9TDILR5DsON4fS7jdWzOAqOogMaNA5cZ0al8SWvtph9ugO0X01
J0+I7RuOogwTqTn7zFU9Vg7WKePVTR00t04Tfp9y23O76Gee4R5BofhzSlrY4i7/4Zr/95VFFR0x
qE7IR9AR38XFuLFvGCxcJz/jqW/TugOSvW8hk35octQlt1WLurnQ55ch7qwTprP6sW8g2gaOF5CA
Cx+IwaTnv8EwPp4k5I92zpIWCWYI9eVZCMzr6Lte5QSP/rBPjIXrQLN6DCAUWeElv6x6+1Z0Pj1a
LNt6RjaEMK7t3S0RSTuUNfMacBhALo1xcMNBADT0ds26DjELQayf0KBhYPAY3EMlh0NPZLHhcIbO
6+AyGk4zrs4AsNC0Yg8FAQs9Ss72FVdzHVpWuBOohTpMTd6DxqHHuxqS/KCCWp8YQ7DQedAaaMJH
UYMn6pTVPxzwuh5o4l7zIrmJ83DfSxTX4WUUj9SZSnHsnhpxGgC7OoRWVG/YvCEW6QAyHgW1G1LU
uRSNuqgZnI7u3IDYHpVD8K4zyerotiRh+YOxYKv6zLTimhNnTdNnlV0xD4q/Zw4ULRu3/MxwjmKa
C5e9RZB8xrOyAAV6HVqfgygrDv40b4RuU9e1c3iSpYGV2Xj9dSIQEbt1YR07mu9MPvwHJjZSyAhL
SDYJGRwFBFLAabtxQDZY6n9gYhUy6UliASVatadWBfe8yU6kjKDEO29hBE3f0C7UWTUkSTAA6pPF
uEGzSEGGK/ucJPYD6elWPaphhR3tKD4FolKjK2E8tH3qs+7S5fwSZP7WTcuwwjp2LE8TOQUWFR4c
OH9kedB5NarTNgKGqXVtI7bspoOmq4XW7bZG1Ub/WFT1y3owMrW9/P7mkjLnY1yCnx6in9k03qa+
Ux58m22d7g37vM5uVvHQiR2oXnii/gnWlzP175lyTrjBhTvfxbmjeW81QpylqoCDd9P+u+w4sjJj
2JzXp8dkOJrr4v6cVXORMs9Ch28mPskvEqLf90SM6tO+T2j7sCpJltR4cPMGH+IHjlM8yMG+DaNy
31VFh4uVArqouV8tDiZvoB976jYrsS2D8+pYMb908xQvknin6vP7HnRmNs3OGebrQFT/JSsdKMSr
s0zEIc3Z95jmn9gIGbCQXCRUrkXtenVG9xVXcx1a1uI8k1gdTsi+048HP0rp2cHt+OT2wbDPE/+D
LuuboPXrhHldpyIvFlUMMM9OXDHXOc+Sakxq5aL1PGtOirJLDWbzsSg8n7XPu4xNpz6z27CY8AcF
6LPV/jl3pIH/EqmtlIohnOhKoEXRJUrAB1EBRu/Cyfmiyq1yS1PTmp9DOnVUfMm8Wr7/YWlaulsc
SaamNS9XgcppW2F7aEd1csv4IWDlvpuOjivD1VMQPrhIAhXzTZOiSGQov4I5Y6q/BmXVbdilIc7q
+LKiybpqrlpkUabpLvcfuvGqUIEcdpE3TJ/XTccwSTrMLAgaJUDzjgtoKMU/nHfBN5qKaasixdS8
vkUXPiUQOgeqmDp3WUchc56nG103nFf/hK83mxyhQ1YmWbi4bfekpsQ6Nj5KpcvSOcyNex2H9Dd0
QIsLoHT5aX22TCui7dl5VnEHuBUGdveBfUutgGbHsSyq6aBSW96rOGvDQ5VkzYf17xk2Kp0Jrc38
Pq76AGkcN3hKVc0OTVh87AEnWm/fkMfRhUFr4UDUNMJOjgJ3+nFsw4Ge6lKCg1rV4FTwqmHk5JDX
c1Mckzwn++T/uE4YRXFY401EHE/EwFiMTvcT7M5HnlnPmExvfWwm09MiSzFlqonAseJxkdeHDpYN
ZVJ3H4c819FvNEIJPQSuEBJt8aWo2+RoWf5Wxa2p69rhwelqCNoEvuNVdR8fcpB24LKXb/F8GhZd
h74BV0EikHLB5alzD8LuJ0vlV5LiljQIFC84lQeMyhYkyGDBOlYNXPijr9plKFN9DVkJXa/pGPnW
za5F1sFq45iznCyKp20KztKkYOMLnoODDYCCIcLoeDWhuKvKuHHBdhVgd2qXhcijueKA9aVQpJci
JtUhUsRqT6DGER/GLnPrjRSuwQh0mVLaFKOfushvgfWCQ26KEXXvW3mzr1SC65izWTUtlX4qPafM
7I8d5+XT6CbjviJrTjX3w6U4SEiEhZciPDaBOx+a0nIP+5Zd29rtsrWHIIBvYxXi0xQ6t2UQ9jsb
17xPCKJSd0LjloqrMyXZ93aetjI4BpUNpmPNcOcjdU/Qeo29ym/nYzDPT7h4PNOMPssGz9pR8Jv4
1W2Vps8tividCG9vJQGZSt3SA0c6oIZEXhKSn11eflufz/dDAtORaSjfrMoQcAGv6Orzn8rjur3G
fkXPQzY12OL6q4WaxQ23et+yQbb99+20GcBmEgUp91DJPgEy7/6zVJStj8TU9nKneXMoGAtrShOq
UGNU+JC/C6BnE50sVlobM/X+3YjpXFJNUoYJJZgpGtT/9L7/EAr71JTuk5VbL/uGsAztzRBog5K4
qUd8Hkc/OpKxisC1lW/lWE0D0DJugmaqGBtEzI7EJze2Plhz/zqWSXuq7SzeuQqa84MuImA2wZ0n
7l8dx77YfrKRvHIQajEP/318Ykpz/kC5Mw165OYJc8fkGLmsTA/EERaAdpTeJTUIW9qB1icSBvl1
AmwUzEdsusZjVZ7trppuoFvl3qZkmj9FTCY3wUwbMNTI+QMKvcNTFEjbC0QvPhVl822ic31pmjZ6
mqexvQsGB/XnUd/ftY4rnlJbFc9JDLLLOHCtA4Os/RNvQsCdFKPTrUzc9IH3ZfaV1Vl8sdwweCq6
HvtHG9nH1s3GC97pigfip/Mt0MrlSYxx81yPCfLSeQwpBzye3s39DH4uJPXj4b5Dr8F0hGoWN83G
YyGS/IvVzPljAHWGQ9Io3NJ7ibK6Q4ADcHh0AxvCpwkNv+bFUlXpiCyBKieKkA9MgoYVSpD+dz/q
iruEQ/lVyoY8pSwiYAlt+5vBbyHqLlR9y+MmOUR2/a9FgSXtpuSnn+NpcYhHchobQj2gmZJLGVv8
WJLqpyDz/HUGE5dXlk19VOFcXx1ezwdlzUSdwqpMj1Y1PLVWmV2Jyq372LKmc91CKqciSfTBslXj
KQBlTvaAOt/akTFut/wKoYun0YZ2D6rN4mPRD/FhDIpbxfP/4+hKliTVkeAXYSYkQOIK5F5ZWft2
wXp5LRBoYRHb14/n3MZ6rPtVgVBEuHu4h4dVJNuegHr6iWbnD6xLbDa1TuWjgaq3vyf/ki0htwVq
BiDo5KKwql3Q1fICyO0TVcFrvERw45zk74q7332j7MMSN1NOzbQdeLqaXbIIeQQ5uRbdWtI2m/WI
IFuPCbMksUHcJi+PXRdOoHWboaDDpHZisTKLp9WZotv6dt+q9V+4bukT1RhO4ZO0AdFIKRK3mXuA
CVRz0zA0xPep41PPO5qTmODHB0KVjcMKFWOKhSAWtkFRVaI/0MS7IrJ2y5oYO97MDaDcfVUVy6Y+
tgiJmD9dPdmbMYsrqpk9h/E6Qs+mBCL0kMKds3Y5uG3zS9bTsbts3pQrgBabZJWdJKwyG1+QoW73
brU90pvRve/dJNjO8LrBVtVkR5FVQY0pCLKL5gOd0CYftjgZxaUJTCWfmrXp54JZgscm1jqhGZ+b
cTsrbtKpEKJex/dma8cFm4msTodi04SQBxeHNd4/BNgHUlFKiqYb2xLPGLb6eeM4ZUU7N0bv23AE
QSFl3f0Rg+yyxTOYeNK505+AANSyb/Fhv8lwVPN+ilrV75p1Nvo8N9v2g2cormbzQsOJbKUyQ5gj
vQ5VG6nL1IckzCYquqeVteWng1PMDZ+X77OoQqpINqywh4jlrN6RfLWlRUQ8R14tTcJwNw66/w7n
VH0idNEcjepDlk+h70W2OT/D3mOm9NS0FeLJJwSVr/s0Cj05ytJRXEqpVaB3YHUVIxI0jCaxm2Q5
V09Y0ep5JvtesHxdglljzbVid7aG9gfHqInykiZDuluBYd0QDjI/ge8Nh0z7ZKkQuM0H91ijvWwO
3s5tn8u4nMIsgIxCw1YdkTRFyjrWvC4qVU3RqNk2ex956a5t5FK2r8uhwbC2uTYskM/Rv1M1Ur1P
tjicix5f0nDCYCRFphcrhg/Vt+u2l7OJ08fIpqX9jLeB1zsIBNoBKg4YE6us6RH+d15EuJoTdu3p
jy1jMb9FCaN41lDYuvKt1UnfXKuqGfDrs2aYbQab9uFvCYhkfpNq6/iDZAHUoG06iXcsupb82qVl
LfPIdogndW08mxtrXE0x2bJJPg4A4ZHdvIHVuvhxTh6UmJrSI5mK2emaGCfcJ7LhhjGD/8i6tZnC
2ngaZGPizfK5ciLMKV2RXIgvsJu3xUHtFdrxgfhknYB1dKIp1bHByps7jqgAwVMazjaZs2TjVt4G
gkJvMvxvB8p/7AyzP908gYfLeI9YdlxFzbr2BTzi2vCtLStGC1ljlN0Fmw6be0gbieGxxzjDeWwl
L+rSRp8dp91jUtEGZnigL/7QdWDsuJVV3D8rGY1kN5Sy3/KoCxQqzOKxMzePrbuOXIRpsYZ1K4sB
9uJtNkD8CNQyJOTGeIRbqeKdm7N+ML4vRJ2wqmhHmIId2LDAaAfiCLNkjQ/1sAvDaTQZodbBXX1q
8Y8turQcBpYDDh1UkDM/W7f19bV3M/ua+2SN8aZjOmQrLo3yqKWrwsPdzFgVyldL/0fVg/NHp7bN
ZFONH+chqSZLfi2WuD43Ja0CEMbAnp/wsTb1qceCwvhsEKo15P24NnGBHRjBsyBO/FfVJD15HA1C
mQ8iounHoAgR+IIXFmTNssSvVbdO7KhmypEZ4ldyWTlSJIuF8bkHHWpWtBMkrXgeBZSveczpKE9b
23r2so2jXjKpfe0y60s/nxK5jfTI0Mnh0Vi2DtfSLQZbzJu09oBId19lMnEtz5oAVpmXrk3XcCed
1eELceMCeZZUQ7xHHqOVeRsson1aI+OanUsaxU/xwlHEu26doSdQnXQnB6e/8q1MU+J3pGGRf+EO
yzkZ7vIU1j/Wd+1buiUtyRcAfgKWcctkNYrAnW4EuOZnXNaR0PiGKrBTcVkhbbLyoYszj6yN9jbL
WNx7u2l0zyyMl982Rn0pYL/u44L4fnuJwMIHqKepa759OoJ2J0B8WFGbar6W1VhFeSrGpQWeSdma
MzI7hEpN2IrcLyZN1y6rmhJ+H2ka/ItK+H/AcSbGocv6Fd/FEyyeiMUZ4zoYHhlsjfUzHCb9cOzI
kH7VCQnppxIBTFHypmP9/CM8S1PkRkBaWl7Etmld75A10/urUi7W+0kNoMpS3Nn02DfIYIMZYxXO
z+YevHljsbIsb6SUCyzJ1k7tG+yG8rVANQndXNzxApgednMNTcfalX1XIEiWq7ydhzn+izLXlXuu
+kCe0YWnOivhuBBCVWS1+o4j21/n0iCcu0y0Fr/bdO7dIcEOg32B7qna9uUydvS4iaTss8QI0j+v
YY8dQzZjJXgH2A5riWJhxOdx4AaBRXmsQLzMsuMhxpUBJmeuikpd9FIYaEeFj7p7l4huonZi/U+D
/d8uTHMIOxjpYU0SV6qOzqyeQufzfunXEZ8+wW1yW7D/nTykTSufE03buHDYG/TZBhN/DRg2mV3h
Rc/qa6BS7vOA4i9cCUeEwHGLR+xVRqML69fEzuF7X6NDOjRI1wsPqWOdftQGXq6Z7iMpc8TqhANi
DqZ4hqfdoDlixcPVBwfWLyOyKpmiaybUXCb5CK0UBLdEpBukpXe3vyt6nWH61q0bhgdsOnTlSdGO
VV/cioRBKlaOuvARYglhMRMs7QHXvwtkZrZeOGwreOSFYqgYzX8uGleRp34FRGa3JnCZD8eQnNey
IqhD09rZn0ii1uxbj2xG/OeHdi6GchZt0XWSIjxkC+ZOZSRdouFIS0SZ7BH8UpOsxNnh72tagaJI
AmPLL1ajEJ6AbK0K8dLzuv2aN+z45BLxNkk+4ascH0TCI5bxTdbDfvJRMJ3RKqCv841LzKlEwF+3
pyUL2mNYubXPZ3Ah6RvajE3+jtigcDfH4Yjzb7SrOjiBzaLKWz03HF0Nm9R64H4I6tM0T7S6xnNY
3m2e0N8+1/Uo10OJbns+0t4l7gZbuIY9iPsW4xFziDTHlPcEzqyx9s1fx1tLPuko+vpdYQs2vW7G
g2XLsT+sp5+od606bjUYU/jgB2w92Abhs39GxVq9r0fr7cuk4YC2r9ENszxYk364dIszCteBHBi6
Vz4kiJmvkKE+71PJgxh6R+RwXgeC0piHbG3UYRKw3T9pnujugq+5WV7XqvEkLwk4FhwLA7KZx52O
8zAdel/0Ataz+5qVChrlFBPfPg1XWJnObpjJ3dpPVSfrQ55mcqp7spMc2r1bufVbJLM2btCpunla
hi8fC1dmaBN0/bINU5q+WL75dOcWGYWYJfslynsbDe9JQ4X/u3WiDqEi6ko0YsZ6f2RxLXwBH4lh
OAeJXLen2KzTkEs7LP5VS5ijXSwsJn0eTmZ5IEM19vuEp92T3KwJMjGRdP60tK6S47jFDibvrmLj
f0hx8SFyB1AyrmkDqDOnAxfPVR2P5rhUENgW5VLFf6M1LemYh21PAXdCPBU11yD1NjgFoXdVjjvV
VoWOYmmgKhxVcmVQbaVo7+th3qW4HKcnH+N3PsXYGo/2Mdxg29/lNuN2LJgw0Zoxs8kgZ2VA6gLO
YoZh4mhG4bKhs8vy4ZAt7k9lrWm8x7Kk0geAAGt8QYnz4Sc8ruBM+teNnNUM/O0s0feGQkG4brdA
658tGNJ0rxGyZPOhuXu3RAzgfbqjG4HZ/aevaBxBQY9dseVC076hxxmq6EH9avzUtx7LbxPF+jYs
yUlS9JNZZ8y7m29yksAmLofKSNodrydKH1oxkCjN0AgZt+YD/mWxk/00bTpDxJljBK+jXaMvdGqy
Q9vWNXX1V2OXJijm1A3LfkLIlzwaQ4fTpJoqycSKyvEdp0uffqdVT4cXX9WGvxjLMUVrMmLASl04
FZwocuBoOtp8MHFscwzn4oi3wG+978oJcje6PaVa2/mEAYyElwjhT+U1DcbuRaCHr3LHNRJ8w2Fl
2Laf2NTdgoGFMHWeNr+jFILePIJHCtLsbDe/JqHxdJcMJm0LO4xTxqlh/FqVVVsWEdejwR93lF9D
UwdJJlvafOJDa5tsbCvztMao3rt46Vu4NXdmeFgrDvGOS4LqN6y28SVGwNtg8JuARMhhijh9rzQY
vlDnUfVaXMA37nvI+CCgmUk2Wzh1javq7T5hi2yKhHdBlaezhlIYVWftH0PPpuEwIaCqy7SZOdWZ
J3OiYULNZc9euwluUVnQ9JXMx4XdjeIFfK/Un973FJO7RL3PA1OGz0qUDqqdmP6r6ZDIzNMZWBSN
O/rUR44vO7+A6czchNRYWBV2TYxf38Q95JItRo6qH1ASkFiLeYp28NPdJVHNanSfgJueNTwfkUQh
ed7TKCjQ+1YPVUDoLW6SKUNKRvQZ1GOvELUadZgm1zlCWfC12tX4umVGECMBXCRu4xuLVKLzeDBw
JQi0G9EbuFVgao89OeNe2N595OJ8w0DRFuscNEcM063cdxhCHlDvh0Nalct/4zD+AmpWH6PJql3H
idsJMr6nXXwbh7bcK1jCnU2NNC7VqhA9L3JUslLWPR5jsvKMVLB8L9AO8xsz4wZ4DKoOc8Jw2sOX
vGLJcNsmCoouEA1M7quGqdzNJdCHpfvCOPC0GCJO9wP4JrdlfQ239rVK1hGjdlQ9JRWgsIYOWn4v
OHVn4EBe5EPf1oWI6uGF1bF+B1es6Q7Ipx+Q7BEHv0k/6dxXzWNJMHvrlpNDOLgt1x12j4OsG2WY
r+lKTzB6kW3GgRy8LGtobUZgBVBYFfJfMK6ZC2xDxS94Nf1jYMsFO7mWvXozVX/BN7qsN0g/SyBF
zDASutfQm5ohuUx8I66RZI2eNLRrtELeLEpyWE0dLgitYIhaeVEgEQ5zVlrZx5aVmGoW/yEX7Yq0
icq86eG5frbjOn7WFvuWRY0QjDK/D5r5vDW8WMYIcH4H3CtFEkzi510p29cA9eI46QZhJ8hwgNWX
xTL6Mv1jouyApk7nSsTPiwW/ZSqCYckOb9rYC2n1hSTbl2QdEmYpUujVUJ8ToE1bQP9bpO9yHMxD
z+XrmC4vhFe3vlzOUYxhSZVwcQ8n+6q69ooe7z0q15s01Xc5QjzB0AvU/+86PeaPdh5f/RL/uv/l
QFmRryZ9QTfTPuO+O/MYQ8BG5682hn8p6p0tkrWHtVvbH2b4+eYWeSDdgEkvGFXBtL7vJVbJGbjQ
eqkF4adFRSn8Z+L4mwkNMLePx6UISndobHiBieIHq+RrjZznTJjgQ5H0ZIf4rxUuhJJgssWQbmuO
eOwhM1OIKAMQ5MsoH2rWSlBc6CeFnY/NiC/Nef5Qr9sV4+EzOh1AKWWVRxU7pXNZJG2A7gU5L6ys
d2MY/uVr/YHp8E+91Ag0GXxGXXUFHvpViuC8hXi92Ev8N1pQqRU7BozkSd3+AEe8AIT9ICG7BCtY
IzO8VRJcLuoeLPnrZ0BHKInJsWzIP1e5HK77Zd73wRMZ1ioHhP4oSXpchu0VI8MV4MRXmaS/fT3+
MKLfVUzeAX/A7Vt8jjXw22Bkxya+i5fUk53cWzosU86SFix+yXuEOoTY/Yj0zgjgDktV53VrD/MY
/MBymWWpcuE+iag8LsGURay+RBrsl+rRRCHLEh4bd7/V5J5mHuzLPtLZpsi7pSv8VzoscbmThS80
Ft6Tp02MO9tEe9z/b7ZNL15XO21BlKYqOAGuRV1RR12VB+eRggLcwOPSDcrMij6H1otlS2TD/QKn
IDNvA26P/ltXeCJt0p3VXB3LoXuNN32MAfCiwKRJtqx2yAc+nLdY7ldvd1M4/nKwLSZ8xvWBuAnE
IZFljrMJMTdRG72GaK9xi1wl4q8c8K3Su0/g/T+c2WrHRvKrju4ViIVHaboPzEhJ1q1+b/FvETA0
oeCwQd0O2vni/txhG3kxYGuCOcqkm98QYndZoJtWYAfUhvAigSymWfDDUNbqGFftaz80b0i67XPI
9k1G2/ZXiKBBn0CdnrjksATdI6c1NkTX8lzL8HkY/LcQ7BPamrMR9TtLQa3cY86ChR8i9PvVXD7I
rm6ySuhLI3UhuT7YWe7nqv4Dk6pdwsIdgNBLmo4KDEONq4+5PC7NUZfLC5IiRA64rKisKKjDkBdj
fJ7r8KcmXZcZnWAGgLIqs2i+Mjj0KOA8sy2IG95Doxpc121V9Fv8hSLwErNpD1RVZxLatNOybjcp
47+Abw5w2T9Vi3hMV/8vVeF3X9fnpR4eo2W5cbttGa8wwWiz75E/Icj0OsUGf1Ydg3l5VJI8eG7/
LkNVwMihkChSwAinzyaSsCTXe1DPN8TjvQaJOdSt+XBbclZqK9oUQZQ9R6jpHGSqQiGO++SD2PEY
JOkDfCHe7uG8CqnJ2Km8hMi9IwyuQsQk/7pQHesgONJWHgGIPtigetPUn9NVFQm1rxtL9i1oX5B2
u2Xgzwiz/cPTEV8eaG8Lij1bCHsKURuztar2sp1EjhDlfzbdTp3bnttqojnq2kvj9WMgu0ey9kd+
93T3WwN5f3CiPWZaXGYvSbTsgclc60SobI7IdxPOT5gqv8pJvkZbucOkdqyV/rLdVvCgRq+LyrC4
6A2wyhVt1JgpNf3X47yLOcjraHldKvdpVnlupd173pxaxXdSuDNFr9nQ8TQLcupSdvUUt0dF0xI4
q95TWhcxtYetQdBQMD9BhP2hmgGgPHmgoYMs3mBUt4hXRhFCIKsPkQjnxuc5KGtgIkBJIbuNcobb
9/7WoFo+wTJ9hwnt2mnAkSr2XyNZnnvJfs2ucdm6zMC3yJkgCWup20MIjF7HDaQr7QusAL4sLsgl
HU9T0BdRX+L7N098xEHlZn3h1XSJG2wYkK1SuH3FsV3KCzaiCkDhRyP56yr5gQ/lT+fnW0D1lA19
9xB001X27ZlE4S1d0kcsND1ua//rfmIHQ3PaT9XObO0hGAGydPQsRvZu1AiUJQhPrVWvkAhd17lq
s9hQxPaGBGlm4Py6kJ5Maj7Ywr5HEcxZQ+KnylYov/VHyuUHWv/HFFVpWVih6PRYUvnWQfVqgKrE
btiJaTo2aMTue1yiqNGIIHbI3GI5/q3F+IM38opGB0an4x7BTX9nC4Bi1tPNEX8sWfs86/Sw+ei4
wXUMvp/5as0D8ln+LJ3IFx7B+wYfRmqjC13lkM8eInhkcr/Fc0kKKchtGvkvzeSpr8pmB6XdEUtS
x6oU3zbBqxdBlHFgTjsLghFjHt6W6X+vtPq+/91VY6t+Wi+UR//gJo28QzxKRAw8rTQ8aqWfLDdH
uJm8DEBGqnH76Gxw9e5u80D0CXGGGbwxWbb2tStiAv2PX98oV/8hzgweiMkDlwDNaOQ+eJpc4Eie
ZGmANDiJ0IhlCq5xOr0Hyfo+cPMP7kqPnQi+oxT8DgqEbtXv2JhjL5bHpncXuXXnhPb72MiXqbX/
rWx+GSr9u7LLG9fwvYnrz/8fdF27w1Ym5ylMHseJ35oZhy2M5NOc0OQA0+Iqp3r7AD8N+MHKQwfk
qwAWjuKHt4rN1suACFuc10M6NI8dlac4LsusI/QHaw77mZRJtpn0mvRTn1lgcXEKnL6pZFE19hMX
wDWI6e/Z8MsYhL/N0J7uN5hf1E9apnEGUOZGvPjQBs4DJbjoBM8tRfjmMIoHtsWZaW0e++qlqtBi
p/c73jcN/kPjrkrSwqFSJzw81Mgv5SHNyNrYDMf6I62WNYOY6Diu0zsMYnAKG0TPNy0FSAnKH8hA
1lmkUTQdWBAV9M/1grlpRmAOprMX2J5e1q5Lcp24HR4GwbWY/gSDws3Rho8hCsvoCS9Abz8Fhp+V
XH0G0ZdEC4JZC17Nlwot8Zgkf5oxfghUPJ40pkqsaZ/BOu6G3pJsi6iAjidMr6Lf3sAT//ORudwf
lxniA6mbX8FMU+S8dZdhnMV+CctfM8Jg83AmvzwwjyYzPtKfVSf1b2+3dwlkBC+jQ2PI0cQGvwCc
sl9oxxEx7gkwfEzeNWjBpq73kw2HsxWlPjQOKk2Armc94a2FKX9rgmo9sjlMRF5Pg/kd1A6B99OM
5zGmMahXZ/dmjKrMDPpHxjHPg8A9JIhZWvFMSkFT+ONpcVjZ9n2/gBK9/tfxABXDqe9Rr2emAKeP
Lnk1VfLeIyI7pwuaC1AAKepp+jVCUzA5YFAKb71i5rqq5RoZ3FioF7UDx8+rsN0tTXRic93ch1Gd
KdLlWDkI9mvM5z8blG8in4KU/AcPvWTPEmOAPsJ9N5pMmfEVXx+sMQPsagf8iO4exwGS4wwEJ90B
DA9uqpr8zyzmMgf5ADaxboG7uATSykhhes2o9+uX5FwVk+FiP1Jga2Gc6iuxQJu31YZhBhngWgQp
RBwS+hykMzrx6nyzw/4ulqc6X9uHaTEqzXp8iMUEs+b3ZVk5K1ZdJ0UMa9Mta9Mao3YgtEizeVPy
sZmtxURD1CEya/A51Hbej+iRT6zlEBQAycIIFHG5b2DqD4cY0e3SDTtaat0QjNUy9SPA1L6h30YM
UhfFFkRZBV4Hit1IzzDe6cic1/CaifN4IT2kFVHU2fdArX4D17EIk9VyFC/QbsDLH6kQpkAa73bG
z+WgF9Ery7t+SR7WsmPgoi2bodpoEhLnXSTpDxyclcvaJSl/Wpy4B8xUw6XUIj4N8JAGvZFsHzIJ
p3M7gBBKlQLzQMfrSnryXE2NpFc1Gwm7ReS7yMzFQ/9dqUiaB6W7IdjpcZTnGiT2LpZoGKZuwgUS
mfIxrOreZ3oSbn+PERZfZlhYUnCoXOqixX6teIyaSe+UYtET+iLW5m25JqcG7/kWpVG/mwdCO1hm
Wf/SrIydve+SN9iwqOsCSvhaxgZ9wpwG57hrqj1OflN0KREHhvibjCt8EYpi/YQ1cQKyXPMdnSt6
Bj5c5XW6TrlMBP6BsWn2XQc1SXbn3/dAj9c9YnmCbzvR5HsciHmO21CdAdT0676kvcW4s0w3xb04
dDIefeY2oLpry+Tn5gPOs7D06WEcnTvqIfJAM6ATmvUigGSq8TQyreaiA8AE2w4OvFJjqIIb1Ztv
hzXXgAurh21aY4ROLe0+XTG6bmxJsghffJZ4JfKgwXeKJc/mXFPh8gR6laOwSQFQUQFe6I6k97u4
m09zZPJlIQByEDCLVqqzRdPEYEU0/cCw0OX4oWTWiPBS++AY8XTHFv4cpVuIYyE+ETHzzknzqa1H
gwagugenBV+QJzSXj/BbarJ2QKYc8wB2hIBLkuvwRz3/Ezr+d42GKQfaq/O5HV+CZv4YdBrmRgQq
X6CXCQS5gpU6OJ0++KRWeVUvNz+DkCdq+cf4dtVxX2ekIwe838cgJO7al/WDwh26NOV1sOgm1qDJ
kRNEC596vqduPSWGfbeKws1THkZH9mvCHih8nMHfPCaR+V0H9rToaF9aczM9VE6y5c9BtTwkYx9n
8CVXxzJqc9EAdOBbeJiZZFnVtv0eEQCQxFAQaN42HNOCw6B3V3KFsUczMZgdFC9NAe4e3WVXGGZs
xhuUBiPZhy23/+6/9TSTg+vn3wQuXs6jKuOcFqmYcYYQqzWawzb4YzCEu5muhyqMzvDTxl05alAa
kM1tHcgsvf1rCXlTuKGLlsAbYOs06BCC8rT8mQPRZevgPxocGexF2qcRAjWruzEfYFOyJGCOwnuY
iZco0DMC0EdcpKuRNqMyuE5T/Jisy54H9NA2CHYKBa5IfnPjiuYnfoO2+YdUyc/KkA9oOQGiApCx
Y/v7z54Gy8F0CV57zU4tZY8Bx5SwVgCDFqtcDifaB4ZDNkDPJGJ1dXjah0Bws6eCnLElCrBVDy9T
ut02WT0M0NaWChOzjcIkm2kjrnjNbzXsOHq462UeYfOICnHHbSoRxTemTzP+Ztymr5uM3yRjj1yQ
l9Koh64ai6gGrQitGhQIywGY31OAp86kyYIAq+yDuMDTaD+S6hfVwVNVl0j0W87332ji8OTS6VcT
+dvQhd+MBntP0nfo7AAdV5DdtFORVCEmYZK3vlEFB9oSlf0BzvaZWZZPoFwSVDO0hC46oMm93Z8o
Hd2TSJqjK7vHqG7+wssfAqetCPvheUw2knmoBmA+/hcWu0Wf1p+gNw5W1UcSQWg2ebk3RJ2baskx
Px99+bxE8tPepQ8kIH94KF6iOSpI32emdh/3VwUyzBfQ5BSRcEWo/7A6eKTSXEJKnyJeEkxI4Z8I
FMX9/zDAVZcUYKsADxC4I1SWoIQcGi6+ZSgOD5BfF2O5HMGAoTjzbs1LKHY0QY1gQ+7KH/yIzxq2
TWHwEfDq5AmkEwsAZKS5sd8zIDhmWC5xA5AAx9xMz/efwyT9FaqZnRPtDZPSU0dw7mAv1aTIkBxi
EAjg+n+v8HsYhSooWF14dOXK+4uEHKFJg1wOw2vARYm2adgOi4EbMCXLGccd1Mi0D0d/QzHP+wnD
fQpgFdAbGvTgkNrfyInGvw8UM9OK5X1qHl2t/7GFvoStz6N0KSplft2jBoPV4NoFxllNp46Wf+wI
Vnjpzob+jIF6inp/bAg5NtuviM8n5NzjOWIbEkrhPv4KEJPCx3BPQnEsE0xsonOvqdBHmJkhHwx5
2jJu8/tTuJ+Pel6KrWIa+tDwpzfbwc13o7MS9crqv5Nv34NO33x5T+EM7REj63///xXgxbZn/2Pu
vJYkx64s+ys0PjfY0KKtSbMB4HDt4e6h4wUWKqG1xtfPQrI4rAoys6ZrXsYszaoyI9wh77n3nrP2
PnRE1MWO3V6wq4dkHU3mM8Frj2TpzQw6Ng5Cx4uWxp3dxqltmskHjE2516QxXs+xvhnV7glYqztE
jTB9CHIY9DuyMllll20E4eKrSsqoazKv06VpJ45+95Tl3NE0IsRIFjwFxXJKHT0lwToTWKFR/FXb
eN6z+LFuxL7KHswx0LdmOUWfPkikqzW9dJZ7wohoCC3DvA8H6kqdB75hEaEn66wqYk4OG9xT0vWQ
JpnS+CgG7JOSILnp0nZiPUjJMxmo0MQVNkET2307tBJ/xipB5KbILEVVvdaPM8XTI7Tf7OWNqWyb
OsydclRMW2oa6vFUrtaDnKO/CEMNyihWdxWbvudJ0mtHmud+O3V+vLLMqNmaUVgNbIe6V41a90YU
62jeFJkfXEO/v8upRbpdkBidrSkCGbul1RA1434VNoDAU6ruWqXQt/GcPBaS7COjnYuHkKwqbeOY
j2P/0azLe7FAuZj3iSfTRtKeVOkcxl1im2lc2ZU1JA7FfBWaoJBsvL9Fm5J7YBtRpbOTy/JNyhEP
9Pq8aYdQXLWtUq2tcVYcWYHRDTT5s6K7u630JD4I5No2nxWB129MzlY+iyRWsbkKujE7trl5FyvS
odOgP01M6MkIeINcS7bCGdpjXOwbRfhstXkgl5gJm7EQCibZJL/tqyb0up6FN6hso7/prP5cM20v
ulK3z3UXWw7I4MKDUhtOm+YbmeQXX8xPXZstqaTecsRJfTQM8cUqe8osekcGuyzrNUYe7Lrk6mmg
HghQbN7xfhr7MWujnRpp53EaNlKecRcGQIxhbRr9VhPEB9MIOjsHqNw3Kplro+lyB6xk38TabaBn
6WbqWLoWll4StPrUpRqJgX3Fr4pZ9ZGKjcHENbfrKtf8a2BoT1TvOndo0qWcJyjbLCnmdUgIsnV9
flWknjwvuMPA+wWUyDY52mcDc1wuI9ce9WA31vQkLDuJ2XMmuVORm3bmUcwdOR25aDZvwaTOdj8q
BbqPSbxX9fSGzTN9aMXgFbvc1OmoyKxqervakF8U0ZPm0oxj7LXBCNvWFBYyVZN91tReS0NLmcCn
zDYM9TBP8i2ls8rGt+clkNGML06m7HU0L9KUnRBGzxC+FznT38I2L6HbJUfDroLcEXvOeZrJ4dM2
dcqrtyiU32uju83TVqDExpaEIaO7qlXiZTaYT6FSnZJoSp1WtXgAOXjWlA/SAU8HwRFpP00vDpLL
BuU2vco6xyTlsrSanGqmG5it5GD4rMfDpH+S2JAZy1tPcfzU+/2ZhetdTLkXuLF5yhCiAyvMZ5zN
T1YdPGMrnEBPmk/SIkmaWTvI8bSTivkIYtvbUVLfwW4mJLuWBq0ileggD0JUt6PxBISS7+KJNERm
6uQj0106RXsx770prLYIN65JNV80IUd2OtQqNFauHxpL+sQyrrb9RrHwXgJ9TkkQusayXmoVn6zn
uKnDSV6NKkW00Ld4bh2pWexAeaylOGYQJUY0m/aQZqVsD/U8XslEh0+SOYXHMkhOA0GyUJLANq2u
ZfNaOMTPfSKHp4LSMDomXQMUD47a3D4a6bxtUorAZZa+a0q8zi3uZJwQRvRBfFKnqQcXN6mvGfOj
H4ydW6iG5onsL+3FDH4wY8UmdbuVJTQcqrDTVcUk+1du5BayaZwOTR1vStU8yGGynkX43rkJDqkW
XHNJf5P6ap2aHd58xljzchkEceGBiH7MTXNtsbpprGzbNAJKV/USNsPo0dKs560hadDXwIWVn25a
gwJf0AGONqHlyoFxRvdzzy19kSMCflnObpaVF7/qVqUG8GNJoBKDws1aKpJdvxsF3YAb6vzV4jYc
+NPDnFPmGgG8CGFyZxeRdg1MQ2QPq6DTiHJSSP34Cc7zRo/P00zxMQuDiPjL+rshuWnK5CHymLRF
oI8fht7sJgQDcS7tcfG9BeX2cP90Ej1YL2bB7WxtulR5030R+nNgOTukLEqH52IsHq2iOJmdyPpA
TB+Scn6xWkoW1DQa28BnphzbszamvF4ozopcZBlsOLTrJCt3rStjU1G3zKfXnomdiMMEoh5imgWo
+MhY0yWrRJjyQ9bAvfOk88gbs882UU+tQdcqvr4gyTLMPJvRi0qWqR0rkMk6sIQL6N+N65MDsOsu
v70YW2h6TNNt34mwu8ZKWIXx5T9p3JN7qQKH1qRu2pN77YHMCTa1VXuBHh+CbPCEDjZnGtyQjvZ9
F28kuriJCGoUWbqIKplI8y6YTn4SE+Q5TVkY98vJM1RcX6hXzfRE++1UHin18jr32jWl4cMs56R/
MMbm3sxK7s0YA6faQ6IOWxrWgRYEH039yCWbrP6lJPeGpVcUXlBD27wFY+rWmXnqEpN3vXY4CzH3
HXPxCInqnY+dgKqp7Kqny9ix3Q9f+D9ZZe0uNVQ4qLUoBouXk06rZKtIVkYcHRVy6VKavFGcJgsk
jbcJi7DOgbg0b3L4iruy0XWZbRE1eEqMz22nXTv0EDF3pm7Jv1MSknTf7qVwg0CFOEdTP0otEUVj
+S1Kv5Fdelp6MScDuScLoXZLHbkhqzK2CuxoTZUyy6mnzl6de1KenLR5Aspl8TtnPsrr9GUUsw+t
kw8isyRfCOq6qnlXF9F3oz1l4sNc+8xzteOXoTcM2Z70sr2MAgQaV2bytd5Q6wrF1q47qyR6ZHar
tY45D5c+EL1kFIBIGrLx5YZ3Q1SzDbClW2jAxFQf0zy+aZL42Kv6VeRApGXGVFpT9z0gFnMtQzzL
ubAJ4n4dJ6k3G1RwaeEmKMlZleOrMQ7kJJEsM+MzT81uYXYk88D3PF9ISzcWBDdXu7Oupo+g4lut
rg/cCHjppak0K6oKdYAx0ZuJ2aNxE3Ftdog4pycJWxA7A8YQ2bCRTwIY16c9D3zS82uQDqthsNxZ
Ks9auu6s5mV5iQQpWiXkiwOFHG39FC09gELZHrv+c/H7EHMM2WaR0l57x2OMIVx88SAmkmvgXTga
9YU+covnbZl9FwAGpFssSsIk1wjtzSVqHkTFPPdNfdL7HNmDehB1eT/ABoNFF9+HnqSab5bU3i1v
QDpiu6SPPZqO8qUkBMn43S+WVaksXPOGITdd28RfG1hvqARmtNmbtsSuvq+mVzXubxKt26TTY2qx
ABkwZ+dFi1gtUqjIp2PGcMt65knJajGhCTeYPeoCpH8x36isMOS6dROunk2Mk5JeHItmpVahPWNZ
JsmqZ0YtxH8BaT9txzLbFNhDVhpavNIJ2U1m/jEfTjMgTLhI2dgGLi8SqrxrokRbvnQ3CNlNkhj3
QTNtWHXYYuvbDbJGoJ1doYv7flRvDF0YHdVs7pbsHwbnPPpY1s5J6LtC39nJ1GyyjiUC7YcxSiId
9dr28yHjdEnws6T1tw0uemo4r/JmAaemO3/ZWreidPd9wC0OnrWWPBkM+Uy9iCMt6YPMMwlSdFv7
PjWZpGEFiiY9pHgGTmTBjaMkJnh10fgNKIikE3xcYrFmDxyWy5uKVN5UecuH4jaBjbX2xaSsklE+
cgkl6y4eXFdP64HntJSWQDnOUsuQsz58q2d30EC1D9tlsRHFZEIlUiD05JgwitCm3sM/x0GJ9uQP
pVfJ2a4VkvUS0MXwpQpUNAMfy3MiMh6XZ0LvUscgNa6PEXthxeXNXcLH8oi1YtxE86tEZn05rqGz
I1k+otKFYNT8VROOnsWcMlbeElG4wzmgWYJkuqD9WZ4lh6hqV+VEW7f8ISTMDvjlLWE7yqJT3Ib3
XK7RiFSEcWKtZWeMopugkzxiRJY1toiEUmOCgMajEKo9mZYP35WxbylAYQanMa1tYBmOVRneTJ8c
eTS9uDZcoCd2ZIoLBrTlajq4MGeZLuM5vtcGA41BRgjAKNrWC+WYkh5nN7UZDf12ia8lhpNdXH1U
s7SvDXAqSpH+VQTTJobEvFjEUJIV63pCk9k8JLl/k8R0Eu5Gd7nxBXUgKytWywkkaunyysud5BAZ
Nf4z1096Pl+VMtrGVFT51+VxM/kCc7rLyKkhE5c4NuNRNIUDqRjFRjaz5zcB2EnXFA7O2cfCkK8q
m8Q27klo5YeZOzfzkofpOwQg5YXUZo2QFju09B6n0KW1SwqRLSOw9IT8QmGpaJ3pxwbtUfHI9BsL
jtMpc383lNbI2htH2YyyoY3kRCHhW5MAytPXKB1eaVtwbzbWN2If4jFBTZx4bm9ifE0dFF/0sNQZ
zKqPkVOnU3ySfJNsoLYu+jjEQqUhZ7e8P4nx2sn+kyzqd1WL8GO5gVRu3NTvxU1OIS1dvjAM2eKy
zbqrFz9WIOKLqswnOSW9MrOL09S0deZqYpAt9N0SgZef007zXuzzz9of8ncxFc9GMVLhUV9QMLBP
qG97KXFno78Ww3SDRcm5UOV3vZd2utDwVii0bRHybp92A7Ka8WN5Tajffku0+RV3Ve5taL71uXjp
c5XcnUZu2yhuMYgsPGnO6VujsGOKLeGyvI0Uci+g/oc+y5+TeH6O1JqVQXmDTfmKpILHTdwGwrDS
MgswWHrWK/mESuNQW/GtqCVHQ2/vBErfKnURADLhLil69MNldJF8a9qXtMHz0H/u2rJ6CmLlYUjk
l0BVrlrKQiDSrLUoY+WZqVLoyupAyLGqi99X52xQT7PeHAyWBuwnMEWuZA7Sf/fxjY12lWTIh8ys
YYWfTmxb5ewj7/wXYLoD25XYRsBgYDimLcQo1dokZWO0jPu20EdbScubUe/Xs9HclCQG6OgjX4Dz
ANCsTzIf9GchoY0nSebUKFNs5Emvkhg1dl1M5HXK9gSMpdiBWrwQ2u9kfPtXPI6nxpgqagzyUyMr
9yzgz7qmXQezeAuKCaOZNPey2VhxySuRpKysG3dxqNzohek1ZrTqTZa3g/xSiRoRhmjGDEout0w/
ahhl4J9GcSWZ9lhDSxoIV/15TL/1IqBG1fjWHhuV5QRTJFA6Ytw8amd0oZRqtMYcVhKbhrGNV4JR
NYd0zF9LbkbStNcC9Vc7QP7BaZ6XEWzolG2GvnLSSnkcWDGUCduaJRAtAZiine1njJxBGwpHUYV3
pVxUV5Qdkyp9LQEK6qF9ibSxcKKseRm16I3MTs7MrVGA6Nym0d7zHCilNREZ1aq0bnT/HlXIA5V/
r1CpbItEVW3Mn4qhwgujEWxpKnZFbV0I8YiWGuKtYF3bOT6yOHvQS/81CEwUL8K8M80eEFm7Jbey
H9P0qYEKytN8o7TGHk8JTp1T8cmbi1O0M8XnjrpV+JCElueLyX2RwnOBisYOxiFo99JtJM6oomYW
GKUcXiWFIIUb1i2tvgDHW/gDNSawzX2yQgr01LYytcL4dkrnTzPqPT2ep40Q9oOHXApYB7qwsmez
rGjNxgwfh2x1hcb0ty1u2YyvzkC7H9zoYiGuZzTRXtugV/IlevpqfRA5YMwZBf7uinNcciaRARWN
AguHgXzYWGR4Nmhjo6uRRqBg1SfSZi4HI6dHPnysND34UGoj2zXgD5Sx59kbK1A0vRRvdAySD4k/
AY5PCtxYoPW2POSdnZpscq1YStA9o2qUiiRai7H+OSqt12vVW1WaVykat1WsXf2w09YxSd0VEHsW
2XJM9A10HZvPMdUx/sYjzqxM0cvaQHA0rY++IaO0gIP9/Pgfut6h/vVVSnqWXDhBuX4v54FckV7b
QSUc5iy8IAxej2myLStqgdlJVuvPP+as8cXZRavmtim1CPOOKDN3VGfYpsjW8DumFz9w1vjacigV
20znifPtOHYvJioik6fSs1gfxOTt51fw7w3I1K/9hoKIPkN9DBs6AwxKOuV2WT+VjOfFF2bxhPn5
YX7gomJ+cWhB0qlQPBtx8h4lh/rIUczS3zHw+NFXfzFoMVARIX9droDMDdrlQMbdpDHcP3biGp4h
v/JOadWmMIoU29wU4sI28fSUJv+P2daYX3xZilnEoidGXi60zV0jmzcF9OMf8hxSzS+uLNlMdarq
MnVl0gB3nYxha+ut9HteTNLiu/JvLFPML34sM5BeHPUMuiSrqQZZtVyywuwNvBLCSavyFaqT/FFQ
M7mHYpXZ7w7tPCCN1AfMprE6zhArlhAKf/AxfbFwqXo1KpoJ9wsQAsC8skTICeDwO87My8P+d1f7
ZZhLSjGFvpHQDLaqs5bslz/dRoM8HmSAxdj7+Zv2g9H+tT9R21UxWTSMKzPzNmf3QTIVaYB4pwgP
Pz/AD2xujMWr6Vev8jTFpO3CGYc5danhPLN/IQ8QlG9i+LGM9pS0w8+PtLzA/+Z+GV9Ge5Wz6aHl
Jz6Tgf9WDtmzVJu/55j4A2cp48tw73ID9+GQ72YTNxTXmcyxDgSNzwRSk9JtqDj+/CJ+8NCNLyM/
wqBEi8EvVqGQv6ioQbWq3NZB/zttU350j5Z//9XTUCxxUuhzRfdJVIK4PWK30nd/zM5MNb6MfpxY
mjFBsrf6vrBb7lE4aL/XCe9HZ/5l7E+zJCE8XlQghvAG2tq6UpCqf8h/TzW+DGRwvTFTNBqBNPT/
cHGdrR+bMtf/kMmxanwZyP3UGVI3LjNqKYUnCRdizErL34kSP7gvXxsRhaXSDVTPeGH8Yb80MmBv
evn5u/iDl/5rC6JunEU/0nHSl2g4Hqo11TvdJdEwIBSsNAT7SHx+fqQfrAf0L0PXbIuqFCT885mg
s2NcRwUF/B6wlD2jTQUCNSXVuvPPD/aDkKd/HcuapNMWIMS3DZ9Aeq9Iz0MlbFVRipxlJ/fzg/zo
sXwZx3AYoqWLpbZKFaNyDBD8jn5UfyxIfO1L1AeIlGY64eJ5aD0IWITlwXwMLW37x879yzjOxgiR
oEE3xSIaHCHqb1SUFj//6h+EN/3LKO51vAsMkzM3pcgToeLQ712FuPljCz79yziuyyLWtaUdNs6j
o4OpULAN00J2f37yP3qmX8axOUk0svTppB2Txl4tiSCpmnXv51/+gyHwtRcRzYl0BH44oadDV5Qk
xn3N39UiCIutlDl8PlK1BF5Sl8bg79fzn+/jfwWfxfnvc2Pzt//m7+9FCe0fhO2Xv/7trsj489/L
Z/7P7/z2E39bfxan1+yz+fpLv/kM3/vLcd3X9vU3f1nRF6ql1fhnPV0/GyCT79/PGS6/+X/7wz99
fv+Wu6n8/Ouf34sub5dvC6Ii//MvP9p+/PXPksaT/89ff/8vP1wu4K9/Pr6+vxZ/uv1f13/5zOdr
0/JxSfmLDlDLEFUkRTWWEDF8/uMnmqIYtF4TRegchePk+OKGf/2zLP9FllQRtYaoUPKQVd7tpuh+
+REGRSYhRFF0XbdodvuPc/vN0/nn0/pT3qHeiPK24WyW8ffPBc73A2hAV4gyTFOUqZf+dhIPkpFd
uVX1e4bpyrdOSaHcj8oRvwBq2mdfA+P1H7veG/Ztfkgs5Xc8I783LfiX43ON3AUwY+QMvz2+GKoN
+vKi3/eTN3e7VLoVhwIe7l4KzY0IxXejtfWrT01JD3S3MUbqODu89Tr1WrWblF8QU/Rz86eIvJtE
E94KCyRxMyC/HFRzY1jF2sRpJ8GsOdh3YBzT+Par5/3LPf3NPfztnPb9HuqmpFiaxDUo8tdrkCfK
+0NodnvpRtz5O/0Bgdk6vEmO+sG80XbpSTzoG/nRPCl3/49H/hICSe4qqphY3T4/dA/VqT6Pt8VL
eBusiSun+pQ9T7f5qj6ap+J3VghfGiH86zV/ieujLmVhC/mwF27Ts7+rdtImvFFO2lHZ5afxlO/y
o3TOfu+o0pft2i/HlUVTVnSKkOJX+++eiCaNMMB75aaqnBZVW2RjOic9Wif0jFt9l96NMCq9nT1A
mGyrjb6avWSjeequ9rod/+bVLuTZLj9Y74rXH+pzewM0v8/PUeRQLE8bFFXHFiwBA7jInQmfboWN
5eDJ5HRwwUxwO3DwqEkmuEKnylaU9+hmVMBlIiSzuzcJ/hzFjYscB86mmtwOy5qVtEJLZECEOIdT
4WFrC1ftddOWmi0E00Feg49V46HtLyI18Mor27Wmb9CxBCdr2PvkLsHswVjgjb9Nucs2myrHxF/G
zAECigtb/6azSg7tbJ1dxKOYoH6zzdfqWp2s/V2zBmoMF4MbhxxTcmw3zeIEaXdPlBCm8yTYPm4g
ZKadjkNuOcDNTJXBtlZx5Zhuqa3V2IWLwgsSVwSj3QCN4HRV0d65+rR8KlDlN6jd5j0tn1vlQc6/
BSJWjRsz3ozv8nHYC88Jqa/YlVQ3Xmc67sQbaMj6U3yLj8o2+tZoFLDc+j14m58Hw+4pXQp29jae
xctDhDFOsR8TKFcYVrfG8Ubf8D8dlRnfBk1ZzCB9KMkVL0TzDehvfo9O0yraBJvqQakuZCi61ag4
PCRr0+ynPUjY8Khfxat4SbfhnfLUragbeSGvbXosNlg7MaBa96N2qN16iRvcWGfuvjTsitBDZBpU
yOvhINzFxgY7ji2+i16yzjfasV6BPTqzJ18GnHwdcwVRtkroZOOITnnoPYpzN+K38LwP3Niuncjl
QdkDh48dY5s+oWe56R5g8XjCkgv2Q9fLY7Ayt8bK90BfdlxiubVsCLCGl98VP6nfYMl3I52Cl4aS
onUJFHRiDw3jILjDNo5XEwmmDnb+Jn6SLr+Wz/UzL0HFn2Slxut6dutmY1oOyS3RYcGT2ZoTfBO9
PF9F9+leFwTP7Ldmvm7vtDpwwhsJY8vinmU7H+ULdDyWBlu6itOtmXrKRTxDe5v5VTM95SpuhUv9
Gp+0S/UkXaYb8yCsYi9boRRYweY4k4s61p3tO90JNsVVeDI87bDcTMEJHX/30m7xqeETlZO7uRd6
1F6c0n6WHN3r7nSvXYeraVN5z6PzPq5MbzpAdzd29Ny+Ruf05N92T6AwNKlePCPPyY7U8fJtkBg7
/GUddNfO0Njqa6Ks28glux1WrjyC76+kNzqH5K64AhNU9X1PPaRkWycoDE9HnR1DJmd85b1Ddx1i
GqUyFdmWbXm51+MZZqsfMarBJxHZV77HGcphmnOkHDFJautec1sedd/tpzWlW/RS6wI5tI2y/YBq
vwyxDDzQ4vwUXCLhoXgxvPZAfQl/hyxzh29D5ZTWduLFX7pHrRvFE0cnUrzRAu5faWj3X0hdbDAq
89CoOPpWepQelQ2e8FtVs8112mwlrzvN2+6ELeIuexD28xlw5B0d3VhvmtDBqI0R2Uw2JmsytZ3e
jt/j0s0uMkIHsu8F1bY1Sd1gKRU4aI+i3o2sg5ns0VoNVDvGi6ZscKWa27NM9wnMvqDHWmQeqYvj
jj+dxmkFMY72Ytwhhb5N9sG+PTQJBogPsvRcGm9W8qILj8ZTMCfPjQhiBVQXiaEDht4AKX0T6AMQ
r+L79JKOoBd5+maglAT+L0xbFpdIOWxQL4HjvFmIwXVzNdEis4fos8MP4am/68/WI/4j1Meq6qWQ
KbpZnl7KrpDIGRfDg0/s6hNq6dm4ymfxPN1kiMm7Aqse239vX4Pn9tpfgqdqOOPQsRb1foXUD0TU
pc4yad0qH24pXkBkAbEHwSsFTvBeeCrkfORLCL+n+opg22lvzc/2Q0UyCwwJJ94fuhPeMcxKYrZT
H5hiPJpT4sKMonmn2vKWO+of2hV1rlXk0GqqMe0GqO/UrhZa4cG8YdB+ZJzOg2i58YcfrefMzq84
uRYfC6ORbyA9y1vzQezfkuZjkrbCU/bQPsFS8Cr2GnrBJcG2QyRpvck4Uhl2wY1j7NP7Fda77B/m
zvM5w9KWoBbo9Oal6bYasVLkLd2J2zF5is3npjua3WbotioYQelMgVvkjtnd+cIWFT9BAjeD9lF1
jaM2uEthlMhOHKZiHa1165pJXu7vlfZcSV6p3OBwx8qv3icjxImtH9RNclPd+p4f2uGDFuLo4Kao
rCC2J6ec3B4iqlzJMfVcSHgcHd0gWKn9Xky8PFsNZFr7+5k+wuvIEZ+ZALlIbqVrXfz34APsT6v5
2hJPpuxZB40JOy+d0CJse+y6Jic34GxoSLwWKZjBYRNDYAI+M3wgmrUmXWfrorV7o3G4Smjv+Fs/
2clZPrSXidez3IT1q6LsU/+QqW+WakMm64gETRiaG6m+j2rA+KwFMMI3BaQIdakbj9BhribtlZgS
35tEcRKy3u4wiMh1J0weMqg8MMjIv2NmNVjjtJ5wMz0QPi9Ga9OzQRP2SnfSulNyIft4TV61m/IJ
g9X0qQezeYxuixvl3odok9qHGEOrbeOOV+nlTNhatU55H7m0IqEEZWOk4aCFEYtNjtkmE9jiPIAQ
ikrpxhxap+D9zMGLMSKL830ApCn2KAy2ExPjel4lZyq2KfwQ9eGLfKtZ0EOJExaUhfK77hanKb21
zUfpKN5VZ5n5bnbmaYWh2hg68WSPl+FdmYgkmDTaFfXjdDtTfXU6b5EhvBcrDfbSUR+NO+rL5xTF
yhqCwfcdzJGS2/bF9FFPe2iuEF8Y6h2K8wjTTcR2AGBu0mwwSXGrN5xW0nuDCXwPUn1JPwXg7yPv
Oi6+6Jv5n+It+hYfxmdsjHK0gvfhIXn0T5hvCjipAF8HGyu254/qEVYlRZKEDAg2SQY0slNUpMzw
DBxPvPKY0WJBmPwHipEqLvyk30d+TPaNeCV2ygbXiYvwpDvqfWjaTBLJJ/wnfqWSeIqbo4DTBbt7
8mhNg2GKq7EQ8gahd8I+xyvFFcUBERyYmvAsVa9dirNol+FbPAEKwejiMluvxuLbz3cmyvdua182
dvT+kEVNoz+0qH5tdmFYHZZN4N57TGdHFinaWxq9SMpKBUCP82cNeL58z6Vvxnjq3yV9gzx7Hs4i
j9caMSk5D1i0GOlJeCZ6T+dsynE02MzyQZIPx1bYVdmtkdwnBMw6Q+K06317CJy8CVbjDsfgb4k6
uWBz+BFumk1+zF+4WMTNnuhCRa2njb/CO8Il87JC8OPyRh9mG8puxUqLCVNwYjdZ5TeC/WbYuNSt
WOCGh/ggT8Dzq8J/1CyV+d+T0zuTKfdgPCifjDmOOd8u1un6XglW8rfpdTqK95p/j7zv3r+ysN40
x5BZNNmrJYi1y4KhPMceKsG5tUdOonq16lXFSj1azcR7D4ubQHeIIoFuSxtYm9G0k1drdoM1PYqB
YfDv7+4X5SbbTllzcfM2E0wx3EnnW7lfQH8pjnof81tLqLrW6+xugKmwEMxsg9n26ZdqWGvlgPlv
817lV+XJvBjTOTDd2r8XLDubt1x717z1zWY4ZRdMA7FnbmvJlRod4Rlo106tDkN2UtuHKt8liOu1
jVRu9HAjqZuxP1fdjRnspGot9lulh9rBX15AZ7TJCi/hz4TjDQuogYU07vXQn2juVuVb6Hb3jbLW
kms4H7Vjyg4OXAYfa1e7NgP7AbtcMaW0D4J61JuecjkGJDeQzvzB1wfVBR0HqpFeNM+WcicU+6uW
2f2rdUEg9Q7D0saE8Bz6j8kkhrRgdmDVjJj7ileC77d2iQPoe+HfmG/4SD/n62Zkb6FvhXEz3EZP
o4wNqiU9LvlrEddsfz1RAc0qZ5ZyOxkq10ejkfCGCceoc6ViD9TqTNErRu8SmNsaf1huVrgaDVfQ
7Fhn9nHDdKMY+zx3FcB4F+GCzDrZnbRtND10E1vd5KTru9Z6aMDLPNnrV82Wfi+79N7ayDvNszwk
AyvL1UGu1HXylkd/z7T+j5J7x+i9LpriW/s1dfebbN/ptY/yb8XX3/n/ML0ny+STf5zeu6vB3D9e
P/70mn/86a54ew2KXyf6vn/674k+7Ln/QucNA/tUXTNkmeTwPzJ9gi79xcJ6Q8GiH0BBNpe0xi+p
Pkn6i6JZmmppsowrqLUEyl9SfZL4FxEFoGkZimgqKknb/0mq77dFU3K+MjoFw7IUUn34YehfqghS
EKiaGAkWxUa/d2ssZ0xWOLoSPQDIvmA7CYHcqBvZAB371R37dwmy3+ah/35o3aKrCWkyHfxrObVf
VQprnWKeoAK8tA2qG+E2Mgy8NEdto47VrdAbd5gLV3aaTA+pyjozGLDm7/W0s33mAC+g1U6W1Uh+
u9+p2hjf00X/nKW0JTErGaZKPpVJymC2+nJmVWyklZX6TkMXbLD16RJUReBZGnsrKxNXtJKWnUJD
M7GUnGvBeILZf50DTAvDJHQtVSZQRDjyqeh9kc9VLv3jvoEVB1h0MqpjTNDbKvDtTaUpgQvf0+1i
tQEvzGrENsdCgTgNrrXU7lvsfMMRl5W8RLlqtelNFBL1tW77v6k7s+XWlTNLPxEcQCIx3XImRVKU
KGq6QUjiFuY5MT59fTiuiLYdHa5y3/XNCdvH2tockPkPa32rgfxrDdUqnewLC49TgUF+AfgdqXR0
xlwhAEUMuFKqPlin2rRPknptKe/kePXZLKydKfyDX8XfhldcBzRuReWek7B5R2mAPwAQH3B1JMve
tl17BlYTKLffnYPFdZLyJlJHW3ulOFYTvXtF3ZM4AYwqgCiYTX8mUchVn6tTVdpP0o7uSQZCAyUc
CKjgMJkuzZZGn2jq/qtPCSxzd9hrot4VjXnsBw3zv6Kqy3qkaiwpMDgyyDLST7MxfkoDR1Hn8maY
4gkMxlNnTTDTgi2x3PzxfkgmH9kRi+LBCYpmlZXAG7rJ2arABUeYluhau/DsocFG6kEPjz4rsKtm
ie9qCReZCwAPjZFZLT+quDKCXxCd3B3fVVrds6x6BFeOOBhTJuU5L9z28bdoNTCoMCDxgPBjscuU
C4zUYJKlt6dkJqknVKSOhV4thgK+KG3vxfGpXvjkceKYsCXx0FqgrBT8VKp2J1ljG7Nqs9nKsl7a
XYl5L9DWoqmTc/A69HzNskD3lo3ASuPqjGzQqPrbVrfpW3TtFseY1EJqZo0NxyzKxeLIphNoVLqs
NPmkVLPME/VFfMevFxXXrCo6hNhRt/QhKvqEBay6xjYBNzeHtunqndYFJ3gv4gge5pQlvbtNOPO4
MHW+3ZjiVuhgFYEBJp/7TOez1NVSxYHUXbFM4PMb4JXsh1JCDLYZQ6HexEYa/lp8+qT4PZoDAyuA
EBWDu4h2QpteUkNCVakk0uzR2maucraQbfGfJdrKKcrgyfYkNQHWr5VVZvHDCLcuFkxTMQyu+ETT
JRjh8VAjcRwHUhwgelo9E1XMYss06gH0Ouln6v8x1PBDisFx7MfnEvjiPmXOlkyUAXlKee6l7dXL
czSYbokucvwAGz6t6wZAh24HzXmc/6GEeyaCI9uZKw3ZBlpYdNnuiBhfj8wTctDH3KL2EumPms7o
YRr+ysnIc6ktywnRYdjxQyLMPucvdFCVh1lKX/gxXzrrqQHyR69g/okMG+cfvOJhkvvAn/JtGk2A
thQzXSPCkdFZN7JU3lVE7RinDu1xwISK8PIScq9mGMUqQ3WwCG3mJ63GH1oxdsDOg59PwJcCu3ip
ExBUoDnvomOkkYmnIsZgas+UwkSlRyP8yOxYh+hi8FXBbLXAU3wNpOJFqmYF2OFVByUK2O/dr3kc
SpO/u4vErIvJZ5q6U1aMpAtFM0awKK4I/rahCe+aSwLVcohZAteu3vnaQtcvQac9JV4GxdvGYdBm
y8BIti42j1xTL7Vlng0Hf9rk4wE2fyszf1ESyHHV8aBXPfNEus9AQwFs4kI2E21YTFAyCAxZcCy9
EA+zET3/F3f+boYYXKop3ojGRHEdf+J2xAgSdRebWUPPVBwc5bqLOobJjAnsnJODXPuL5cGVymvQ
rGFaEieRg+kr3ks5vI6lfRYKkEBMBBNqX75y8T3SS9ie1qGPC7UG2jSAU/7I9fKhaHgRhQq+YykO
ae++KjzyKy10bwqS/yKbEbewgZ6nMnjQtT8uunJ0b7zOSP8xTOeQG/W7T8brwrWfrZi+d/A50gpl
PmbReORuWUftuOzN6tAB5tH9x8KI3vKML2nUc8UHpn0eM/s8iCfp8nH7rty2Fn2Io+p3150OjZk/
Rkg2V0RLXRzRbxwPwTnztxdNo0xua36PzvaD7wL66E9HxN9jysi0qddo/+goOVYr95aom+/QOSRt
eHfBNkGjCL/LkWbecY+jAyGwnhg65KXxCff6mJMrv4QjwRKgij8D/2CBPvnrN9tF3m6aCsMF7BZo
EISRDSY9euYtHVnPQ6n407BcCKhF8+gFdrFyxasVWAsxwNgynOGZot6uPYw2Oefx1JrnIQk2VsEk
zWbJmfG06n52GSwbtb944VaBtQq2C+ZwdBscrvROFVsCrDR4S6O3RIr7HTXFxm3tkXAZrieIMJ9/
3falxcJkbFekwv52IW9XN/gvQoBsFVjTzGTpSu/mdu0JAfueUuclKXm2Jostppz4nFWCQnrM3VVS
Qi2L70S83P1+checHhsANKBqRfRdtflnFVlPfeyex5gSQTdD9giBeqgSteuq06goVTDYDvGjrbR1
XhQXMoEDvHPDL5IDyNytxyBh0F46J7wnXnHpipyBZ/UVp6WxJvKKuQXmUCxNwW9mdQ0kjnNTKbHq
5x/sMfrERnFpOk7JrjUOFMnXiMaKQKaVKF2OAheUSTmi6scxti5c78OMhgK5D0SUtDtCmF/5JaNB
V0DhM4MAz1B9JHZoE5vFRTNSnAyhzdQ8vhL1IpZR2LMbqcWBULaHkhN6jZvfW36w16BOLHizqma+
37lFbKK4loaWHfuwX8N4ZHEXhPdGhb+l3Z6yrl5LHyeTqf0Q9MaDHTTecqjd74JxCyjsxE6qxVwa
9Siz51OQszQaX4bAPkG7PEUkmyzRiRNzmhNxljO57wkyB2GQfvptfjEt4/WvGqDKn2S5g/DyGNjN
l/QX1gzNqYvyLLT8uZxFSJMTkrAxRls76raY/jk9cn2dltq4Gb3HXpnY+xpk5G18nJr8WhiVtqv7
aTlOIErChDMo7iQe/XD+D0xl4/LgKe0e44Vz2kms+YXxMnJ0C0CWsJa5l1xwo627PsVHmd/QHPBW
9CdR5Z/Z9EykBs/GhKEkx7rWJMewNbOlWxRy08C1X7lh8+KW7LVJJtn3s6cDAP+Wk+EQxb5c5uYm
7LUDFehrwoQrgqC4bKcAlpOlBBMap9uVevRjxtMp9byWZPPuHGQgnagVB8E/SsJmlu2ARcXQvK82
8M5eU/PRNNH10IzptzUaT6lAOoYKmyQJ/45dnVShldsAnJ1qE7xr7a5AF3LTcfaxaKAWbDPAGv0F
e75Cas/TKIt9FqXUO/4cf4MU3estljqd/CYMgU92oFTKaufTNqv/aVP/Ly2QrUvHEpbpkMDm2szD
/qXREOi5Da+tNey8cQxuBmBlytVtmzxrtfUopkQtmOzNJaNRpRdnoD5qagjcljo8ObgkGNU5L6GP
KfXfN2fin9ULtEB//c3ofVzTZp/+l0LkH5ozz7ZrZRUtI6/urS76t3oK7rYzeuscF0SBkzmhZF94
yUsbxr9x0hLT4Acr5h5fY9ezTC68jexZkSUc4yXErpVL2tCkuMcjqogW7JYlSXVo5sKkKbKSeCOm
nX3JKtgYlv8PLwZpjGV4wjYE0UL/3M8B2HEtI6V1EQzPpp5CoASSb3Cmr8h7WNk885NvXe3IejRk
dsmzaVHV4YGj46Gu7AfdnzcH2TGpuCoTMkEXVnO0Lab/Vcb6KnKL98E/t5L1F/DqS6ubDNHyY2cG
5f/wSoxZAPZPnSkfiyTiE8mDh1tT/ssr6bsx0rsp1pbOYOp4LTGEG1z0nX3QUvvJ0Up9ZUz8db2G
r7Gpffz7N/KfZWl//1LQkJsGUbRMHv6K6v2HLwXqW6Jx2hADpaZOksaMFJr/SLb391/hIIlyIM4y
2vjXyNuxhY3dy9kPM1jbtJbnTtcOTceZ+u9fijD/L88ev4IRtIM4x/Xcf9EYjZmRcRjGcJRreuZx
GF8N61aMw0fSdacp1Q6AZBay5Z52xHykCwkJp2pc0tx6zF2kUhkp34dUITQKMyaBzjyTrYxXO/Sv
6Vhht+PgSGu2iql8KlHG4FkGkkpAzPwbbKrfcKTqr/zsAJd6aTY9HCgn+U2bRzJVLmFrnx2lF6Qf
xo8EtzwU/IJFLBkDAE1CFkVfw4X0HjmQpaOmF0v8ewu4nIyD62qve8z6yfexk8xelHRXK980frUr
6ZvLubqZW39bj1+N/FSq4mr78AxzoBuw9gu0UoQtNK1L85AfTb26jl3yi/n4Nyd2ULKeyqV6T3x3
n/zp3Q5mGoMa05peiUzE0TX5Lw6e5mVnphR1440ZpxExSoboU+KoAJDhbFwuiSqMH2RbXQOftiAB
X2Ka28xEs2KWwa/NbDfwQXypgoVIAM6tRVWj99Vn42L079195mVHrcfVI3lrVVhcm5amcm5SrBSA
EkjmCxjgrSs1pi0G9G4mJ+diqnAOg3YjzTLivprRieqQDAd4Oqu+Z4edFOveZM2TdO5LklEDc2EQ
OhHUj83w7rXzGNVcus5rH8Ou5xlQIP9hCo3niDW3Z1Hs+hkvMo/yqw+Dzgn/gL86ThUfkJ+xB+1h
JgO1sGIPZmwhn0aZ4icNfv2CjW4L3N3zMYdWLSsB7Q+GCXahwXiTsC5coz2JOWwTtJAl7T0IL5Dq
0T3UTPyDziqN4HmawbdPGd9F9h6XKFE2bk3uQPFLI//Fakz6b+TVsaky25PfaBR8JbtV1RwDdppY
i89DDBLEohtJJg/CR6cWUjGFCFsguV3xPsXGE6FXTJGpBBF80DnNDVVUsLcPq4NZcWPnQXpJtfg3
afwX4g12YAED5AFcINZW6Aa0FBurp8GPhSlPlsg4UXWLDpLWNeumbukFTEzqKrrPUX9u/kmw2GeU
1a+1Tolk1hU0ymKfdHQvReWcxyD+FgMkqcGg/ymSe42dlDXsWUvMWyrJmROwjv46Pv6jmff/QtD6
vxuL//8ke3X/7Vz88lV/Be3X+I/DcOyY/Ne/VK+aJf8mLI+rwxXC40aXHMp/l71qtvibjXHBmeWe
DreLSUXy38NwzfD+JjipTZdCyWIkq/Pv/nsaTmAkQlrXMT3XEh5OTTwh/4HyVTp/+ZH+zxVrS8u0
zfnPklxGqGn/0jj+wyVX95HXhRErQxdvP456SkQUDGvKOL7rhY7+r82Yl+Qxzt65/+4eKEovve6c
cRWQOx/Kh0Ibd1mvX4jiORtSHtOapxl0KOZRdktp+jZa5dtQmJh0bfXZGsE+DqO9XvSfSjEP6we7
3HrGTNUoXruQdqZVAq++6JDp8a/DnqFFtsIgDhdJfptRe5Um0qIYjIv0yz9BJV6JXXrsNflnnA5B
1XxoIcI2mZ4G03xPS5a8U3mBnf0Z9eUf4SVQ7JS8tnAhyULeDHlDQMQck+HrajXhFedIE6QFFxZa
vAJIg/GJAb9d1EDkSCJJlr7Gswg1Zu1p7qcbJhA+Q2up5psyq7yBd6qC/YxgIc5gsdM+b5oo5srw
wO9oKIoghwEgY1qwZEjJ8C12OfsvfoPlLcCEa5ocQ7TBeJXaBbnVxC1Y4sPTnFM8Ju8tiA4ls3hD
C7aK+skBcxJcpO4Vi3oeFwa2WLfVVjqInIRV3kHi9b518TUT+7f90cKJYwqASMUllk2jTYjt8j0J
6i9uV6D61RpM31uQBQ+CmwZwqwYKsdDumg/OVQwXGTOgGb3gPYpoTYr4pKzwdyjFl9nqH3E9cttH
D2QA3gIHZnwSHsiOuFrs86pqQFxgvyaaf5K190Eq1EeFFoNM86XVq00zhUCtQ9BkYXcVdZeAFLJv
U+p8uIXSV35RrLxivAOTixDa1RkKqu6tIuJzSSjrUZ+hg3FPwFZUTWySa/eRCFi0GHGO+AwQJngD
2zPqrcaalNGmBQe9wVqM2760GbEpi3K5o1W2Kj4yFzxT2k37vhiDpRj842i5Cewg7jOLIV2euoA3
ul3K1zKqPfYT1NbEaEQS3n8LFrU6C52LjzlNWvQ0V7L6KDz9oh9aiJqgEd6AzT7QZ/wYCZdBVQes
0/mEDfaobdVvoOcglvGCP0A5wdN+DUMwbxLqnzF29EUMYj5EW9KBbHcVMp9Jms88RDtjCG9KyVdn
6nfEBZ/7JkF/Bv8tgeiY+K+kwt4iumEgIwzLXCSb7YiAwgh4SjPrnvQ8VE6T72Mo4IPW7GvGxIsJ
yJPvWCd4dESL3gfDZE3CsqCJjnVsTsCHu2flIi4teUBKlGUA6JedYT6nOsTqbAAmC3whsjeV6fyG
tfU6FnJXhOONuF5Q20UNs8izHhJ3fBa2+I0n7SRIFoKNOCMmzZfJjN4M63UAZWmAWIRsN1ynBqlT
2n4a9h9ySp5UDZnJqZ3vjvHNKhvsZ2AC6IVm9b6hnoc2mJFQkgGUeNds/7WeCx/qpXtsaLvC6P6Y
Of/DKO1bP9nHwbXeiql8tkT1EQ0CdRRmeFd7MExEXLHxHmn1ZoJ7kdk/OB3+AI1rwUKxTGz8g0Zq
9wqi2q+uXXPfuSfF2G8Dy5iHyeELGPetbOGa1KGjmB0n06J3XQbzNhpmwFZ6Kfgk4opJiW+gvk3Z
ObnqQYT+uuiBf4wTnAjA8huTskbfUvrhBqYa6AQBaU2Kc99LLRp7bF9VhjKpJlkETFtEMJO8tMP8
ef8mjnoeJ3XLQ8bwnryzTiNtldl4MVl/Jh5lv/lybckQPjonnIeAIMNbqpGb5fsPU6RtHTDSnach
EdOdwzQybXdR9Y6udxmiZq2s7oKP8WW0vFPJtIu7B7ytuFEw/tQ+SCPDvZi59giGfYFqH5ZPXD12
vYfT/z1llQVP+iSH8lnZHaPgJmfQSNhU1W1IbFlb5BlVbGJyIq6D0v8T+eOXUdRfA4Z39mX1CR4I
1LFm2fqEzdhTcCuRUJJmoqAIe55k6aVLyjj2W8wQQePL3l4lovwyRr4qOfZHCmd1Fbgg7ScInr/J
pNB7FggmDdxPhX/Oc9h49HKP7ETeAmU9EfiBILqyGIb37bn3G0Z5xIg6HPQUfOEq8EDims57kRAl
Z8EjjijnlyR4u8BOnaUVuE+ZFDX3LmBgvfpOYvnjNPVx/sTwfdsgmfkZD2FMEkJuJBWSDHLmum6L
qku2pOqVn1nNVa1FFndvdomG4QaX+CiG6C6I4kjitwCvABuq/jNuazDT7HLMp5RJ4Aoa8Ftc5G8u
AVCLeGZ9dro8CVTJrHdTjdG70m7BWAKQaB6LAsBnmnz5LqpJM0HnN7Tr1I/UUmhoDiM9euegnDN/
ro5j/XZucUgL7xkHy6mBplzHSb2cwnTVZOWtrKenuMxPjh4eTQE3ddSawzDS19kEdhiZGS0Zm4Of
gIdm2EQ9hCEyRGKPQd+ka6PxL+Qj0mQBOmGUFy/NqrrABk7Qwper0q1gVgTypow3DuEL2GW06CP7
olJaOwc+qOYTce9M4FpnRjmszUer6kHIBYy/2NIcLIXDkBAr+NKtutkkNCjnG6NsA7yDDCMKlMIu
3Q2Jq8+uhg44QZlngDRPh1guC1Ke2RBQ/RTlbcjLXVrSYPoQk4F9xAQTNv07Ucps+gO6Dj5KWUc/
AGaptnwaL8+5a5rzKKOYBAXZl0uzPo2mi4WiGp+rCEg0AEi4fjo7mgoltD19torzhvQ/9KpgNyK9
oa/uih/NKNd0vB+VjviYzFyQFkhfXZiGpCt89lE5LMtyAG60KAmVXYAkGZFSEolTFZc4YWFuOFx0
zkXRg7HwrV8JimYw+GMWH+RHP7Uh5Q0EXn7aAAKZQ/Qj1PQQNfI7Zb8vqnhvDjxjrgUvcrDQ3frX
OmOdVjZ7BxXjhI5JAdYXPVQVbfgThdGDaphVCanwJ02otjwfPRLD/8q8N0YOb0YosDvVTVXg0JV/
DkzcDWH0o1nOM0vMVyHy+xQMp8Hx9zC5UWP/NL3xCRXto2uiW9F/UZGS69bxRAO9WbmD9ikLwbfK
YiMRBq85veGg9S+6SRy1Pb4DHL0RNn7Rneoqot+hyr4Sj51g/ey0zbvTIB2heDpZQ3hgmRFv0ogM
c6PYV0F/DATDZD9k4RC1CIJd1tIiDtaOl8/SP/dIwOGuU/1jgOMg6v7EafhRJ8NDFXawfs29lzRb
30GrmUXg2SLr0GaGh33LZJEYWVtDkRAcjx9wudjuxuZFlGdbjjuVEDbp5Ru3FKcCuSnfEWaNEXzb
KntzDYcAnQlLjj1k137eUzmc9jqLmxZlYF1pV179Mk5HlOJG10MyNTZeGn4HfXPKRljzYfxFe/xS
Q8Ch/ug3VtU99UlEMaw7T2GeHvvaOZLNsLAsenPIW2mXXUB7nobOf4pNdfYbe1cl+a6xCmPpx+EM
rlRg8pIfo8bD0+fVJ1v3fk2K/W50DMTLevXaOm1JOsRV+jbyCfeSNeKlrik1LJ1HrZ9uRk4pV+TD
sx8HnzbIYRhz7JnM+DZq+TeNx48o/I3ZaRtqh6w++mF58nimXRftbKjkcx9bB3ytpBc0TyGhLQvJ
RCro0pvRo0CRkM/jKIKf3ZtvQYc3JAxYSTkvgyU3UgfZ5J/tpjxmsPNJ4KzfslLfh02WLeqk+4hV
9+yDm/IybeV12jXo1EWZ4p5GxXMBHMvVdbGq2vHN6uoXHHRinSJUHlKQgqx3rVU2tnvV2grheD3C
78LcQMbn6PfDmlFYeZEUNn766gUB0QwEJunqfYCeyHoVQUttWGdq5Mcug8OTDOY64xNZAqHZSy3G
OsAGZJlnFrZhnyrco8ysJ28z+m27sHWyMwo/PFkMMRa1IqPSjfe6oxHDldHNAKG4CHLDd36AMWLk
MhQdGvAcBPhOSlYKFqNCz2DzXUNHWjsVzirdJDcjNdIVtPd43Zx9KXk/iH7WjfKPF4GGk3J01oPH
sM+Jit86DphVBiTFu5KJlkZINUrNbNpkvgG2mpjCIIfBXTv8IyWTx8jmUhM+/AQvnU5tUbVIkcsU
OarpQ0EPpL5yquo1MuR7Li0KokYXMBa1mzNq382sgzQilg4llUo41btAla8kkBGLnOW3ZNTSVZIT
TQyCCwNLVaaboUsPbSi1hzpu9W3dOtaiCMlZJsRiAvWFylUxgXfao8kWqw5jEMQWuvBc1MVqsLlq
eymsrWlXe0ufBe8i3gryoZajQLgCN4xbQfeZIDnVQ5oFFKJ8WqC/3ZHed8IJWkN/zZWxDjPUzz2S
UstDLkaCNHF5A7jjcOl5lPeA7sJDljJUY3KkDiHcByaq6bWkGE2r+okZxrORD3c0EwwtbbEVRvYe
Bey8jYmaO0HaI2XdbjplX+LaOCu0VrNQzuYUeCSQpYPmGn0g9CAiGthsEhprQl9iBny7OJ+foILV
ngRclnTjs+MhoxAhqRB+CghTS8knoStdWraT0JVt86b5ao0CnmSVrqY6HNZpYy6tnEemKXuU0Vw1
HmQSJDgFT3kUdCuJjZg/KH/S8slYY/vmiNMtLDG01JPffZcTFfLoccOFxQxsJDF0kfhVwIIw+RBI
DxhKXOxyRAZNBvc6vEIPtQAcErs0QvGMGNxx43TnNOZb5GTqZKWJXJSNcU3GCMy/g0S3+kAd8ZnE
5VtscXVo9r5uJVOTSuVkTbPW7Xt3QSJqTFJ2RqZE9zuNKGumtNoOIiJFEwm8yALcLa24kxs2aemd
5RC3hdbhYWfGWjhs7Eynfo6zKF+pLPsmZTZdpZjMjGZPkPqqGYmcCLTDYDfX2V2/KYhFibNTFZCc
UAqXoq3g/sl9ou+6jnjbCglzHFzTIdk6vvgqOf4rmV4C7gYdDwmhF36mXjpRYuOqIHdL8TJwKRW5
8apXfrAJE/kypa5H+fisSDpbKCxGj7qh/06hwsvmB/6uIr1lVUUG4gvSmlcTsE1dx2xd2R1s6YRQ
opgjeumiIKlRAGzTlCS9siClwOTdqGzjlINSRJ0i8/W+a0kaAXi4HTzU/egYnHpqZizltG5k9FR2
xGSEGXS7nrBZsqvlhqrPwGvg4v8KIe+6035S0/RgFdGuS+jMUBqiulcVoFk90XfCLzGUxsJYBEeS
eKj9RX8kQHYv8wnHG+YtUfNEQTafaAu5FLqz1jRQm+fTGSv7Rx/0P6N03gnzgFtsWGoVGazQAwjz
y9LyHCo5h+gI+LxDzmy+fJjsjBGLLjaDC+ElJ68QgTc7NS3UwU+rmUI74ebzfmyQjUGMGgmeNPOA
IX12seOSPhlsmDdij0EEUNbyLiyo5OQp46VfGK4YV1nuYX3JMD9Sisa5/mV2BWxSgxK48asPBugF
gPsJ4Rj5FmkhkVY5LRdOW6C68GhK59c1BuEfABCLrgSTV2kdNMH+h5xleXQkmWKRgL9nxcQTZ1h1
e/rWliRmYlqtg5VZlKJasUM4STyERsmSSLIUmw6XY2dVm0A63bIf23dwtATdJ9V3lmFqSMYBwGkX
PyvFGIa17XNekgyqYpsM5QSQs6uMD7iDK93SiSfoq3A3sJSvXR2bK8MRop3XeuqdtVg/FzgQNZ36
mDfHpTNmvpdN3Y24Gd/3kI128RvRoFcuNWomMoPRMxKGHoDo7oZXPyVne9aMaLJt35xWw2lUBA85
89SlM+p3KLbWqk7mKt0e+L1h/4GW56i17kcWte2685BN9Phua8K0FtO5SosvQHntQW/GL6v/0b0c
g4T4THT3aajVARHxuN7WbvWO8G/rWEAspAmAcqioc2zCOheemfyQ+1YjcxXIjBD8k/m3FF56nbPe
+gzZVSu+VT/gvnJ/tMT4UBPcGTMbTpYlaVLnnp3EE0zbG1OzXHRcm9Fh+Gfq9l2jee7aO2GNyco1
mXdqA41RzGHGCJkrUKtRTpHBga5hkVdlsdLQ9e8THU+xmZ4nrXAWiZl8uUm1k2Hw2YoHtpovaVID
C7PEE4CYFW6DB6TgP4G6gQrt1obCGWU1OzOvHug/iU1ZGB5RcYaM0eIQzlc6qtjQpwzkvCT71oWL
TozaS89ujYrFX6ZNdJm635J94by2ZKNpfhjx3h6NOT+MOTFEBHLcmJpyjmND0qgyJi4ddIE5ypNK
7gud5rQPXvpA2ic9jtxl6SQZZtioP6btmsQHvru+R4jQNByMsa3XIdwjWpt1kVIY1A30KoxF+9ag
uRNZT6YOq/d1wBlvtgkB0AbxJMlF6d7H1EnB94VTIakzHt4ie5MajqiQT5swLWqc2iWzgmC2BUf1
a0kEjIug4DC54qpi7dK2lbekhiADBF0tlo6M97eKsUILBocjUfJLh4HaovayZ5PkioVDwt2C+fis
BGJZ2TAOgXGx6Gg4zAppaNxwtLXAI2jZvrQxxoZba0RTBfVa2dwV4fiT8V0vhix5tJr0FkH4oOoc
vNUw/JDk/VD71o+Rmw9emFcrqQqIwfpI8ETt74mnIA/RUGotmGnve9twULOcAj7qTewSlTk6Op8q
V3kZVz8MpO0FJzl8AkN7LM4TcaxmulIF0AoiZu4+62K9rP0dXDJSx8efsBAeSopKcrf+igH+FlEf
E3KSEfNfPb6aPukpnMlX1aKyjG256fURdWGCg0eEDlx1xXepVDiN1ixq6m0tk/s4BAn2WZ4PIj/a
8wx/RYfd7pDQbZMmffNNk3BczTgnAcK08KMc/OYhQzw+5O1aUrctTcZJi7jVaJH4IKbQuU6DjVm7
0I8kTqqD0Z8H02/2SSEerJxzNiD6oR1eBgeLJvLdR4lzh6FtscOT+6Bl4avQfoOwDFZWR9Zci2B+
IQyK9iBEYOoE3oxThiLqJWtfQ8dlddRstT9Uj7K3nrPWLe8Kp19SBCu3TOQb+PS1q4V30cZiF2gj
97KewLRmb78pKoYavY9jvCq8t6ZVK99STC7nk7zsGYPon5FvLkOKMLjuGpqp8AwEsD1OcTpgAcJn
aiLEcvl8hqzZ51aUL7ymC9bY5G5jMTDT0NVB8z9ImeiXfo9PZ7K197BO9UMcZugMky2uY4vZ0YUx
nLfsGk8chpyYvOGhN+MnVdZX30ubVV+C3Yf62i01sosnee4LhRM2Q40/ILxqupntLGt0p+Rt8Ays
vd60H2P9awztl7CU+jLr0nRlg62SbIgzksXXnaYQdotHYp5QubR7T4nH1J0AW+lusWztnR6DvI1K
UR/yAYtSYubnrJAeN2hnLjR61U0TlMm2EDVQ5Wbdt6iaUqd3V36ECXdAyg6qc1x5s/WvZF1I9eRl
veDMSMOHqXU+ZVSRo5Aajx6x3kDjuxSVJ1Z6s3kek8bYhqwV51zdo6Xygx5MUKt7zuwmSiAhGOSQ
WfmupF3itEbPbSqXzRYahda4hpJJqdV6D2GH92psKMyAwr+qCkL9xOwlQQoJxqUk7yCHK27sncr7
bGrslrE9UlNrxikkqb0WAeDc4DC6Rf3EbzaLidTqtLA2nRzW2ZSQbSJfLF7h1q2iX9fd42Mc7HbR
9HHEs9w+1qr4kGVPA6btwsFjwtY6z0CAVrXy3nyR7MVoL9NxXbNT2xiumyGOq/5AXKeEVvHWmbpw
y2YTy2t5MyLF0WnVLCVywAJeQ1FX1g6yZy/YDSUx4LX/MTXNieAzSvG2ZBJYZ+9xR35qluKQVMNj
hF8P4UnEVu+sY5rPRw4SRxTBEYuzMzImyIbQX5qD/9V16qP0zlPJ6p85CFOsIEV2EuY8T1qIZAPt
/PzbuPhZeJLsrJfEkQepe2rT2bU/pwq1VUmAXjyUh6Ec7qLRHtwsx+Xmle9j9kUS9/uIMIkAwSlf
qqTf/RdL57XcOK6t4SdCFTPAW4vKkuWcbli2u5s5k2B4+v1xzrlxjaenPbJNAWv9ccjcNx8XsLQV
nVA/vZu1Oy0eOndGg9WOJ93Fr0leUyVchLvOS4dr3fWvxjiQsD2+5N0TUGwCzNV526YxXkVl/HVa
8ah087lQQ7Mphva4dMuXqh10IwXnpwEn62mvQL5N2rsHl2kqj3TmucYYSunzodHGm4ol7KVPz8kQ
D8x0MDkTAorIZBob7G80T1id4+4L58G2trBEtz0bKXBZxRauaHQkd9phvwoj1KGSH28GbOCNxtvU
cPSq2WfW0G+xEe89DyI6z54BAK5kkj46jpoCOmtvPrpFwNXHIWcUX5pu2aTTcl7sQ79E48EzFUUp
itpA+dhE/XDibEKpWyNGlu6vTyW17OTBnoBMx9hNt6GGw3HTS4p9jCAlxMgkF/vlhNmTYhDli8uJ
tCVIlPgIoWvfqaV8TDwBiArPWkPlNn397Ef6JdfyjUre7dJ43/RmcYT5HQzS8tkVPPRwzFitgRfY
WgYAjFiHFsyxvReevyXt6jxKg67qqcsDxwZSqQeu56qEnK6YiYRV/chp3cYy6tXLDU68P6k9v1MP
y7lvqDezj+4lMBQWn20Mr0CS6x+pGQ/JDsUlpb/xJLylGgH7UMU30S2/ZdbeIcp1GekawXvwW/j9
S5b6tCCa4lp487OZJV8sRbsoSkiv42mp9W/YOB9CkKjB2qdNXJ1ck73ZvBirZlCttCLVI6QNdicv
V1SKdmkQrmIcgDiYMf97ZHOrZH6bzVHvOqpvzUYedWNxfJhMQq0bG0HaIZvXCrAwSpOtUvJDkQjd
hulxoJkwIPK+CdwhvaU2yUW2kx8W+iA3MQAnNPqXPXL4RVuCyS5zwoVA7djv2K0Xf3Jys+V3Cp+1
UT9yrEf+t1XLb8+Mbp1bqm3dQXvkyYM90T5iOnrvVMY/Gbvk60hwb/qCdHGYhIoDw8vNbWWKZyn8
RxpgqL+Kks/EZd8KnXt7bk5GggB99nOKcYbhGvUSib2/V6O6uB3hJ3r5KvT4Q0jpfhbWRY/Lkcy5
OCAL1WIkdIuARo1vASk1pb95p+7ZI4U+F0mU8DJdaJWq2jhR1K6LB4acIt90BVA/i691CGHhjlXE
xDf8yszPNmaDksGmH7XzYTkGEvYxar7PUcazQxtrRs+mZYWfunDeZ+VSt5TPCHNtACAaJltOgv2Q
9Lems9lZc7IK0EnwaGvsPVAj5j61G+4mz15n3fEw1tZxIrod8vAy5TLoQmeG5BmubdffRzwrpBEA
NUSJQijo/rRDcYoHHO0NGoyM5H/gn6fJr188VISq7178qnzO/X46eIO6SlWf7JaLsVflSRp8SyKi
06DNfixtn5W97Ay64mOTdBXq4QHDTHDJ6aVxAbLxub0MdO7dybl4EQP4YGpwPrnDA7HqR6DT57LA
0NFGBdcf3F9rI2Wh29Ej3hKRns3okXyITqDpKsu/yN5/tah3dgxYtvTUGaCr505Kw8+QEc2rIHcp
EKYq2yMxpDDDnWEjDxBJsRmyhBaj2ADjS7g45tb7607QlXrI6Jt4aJRqtkml6YR1wa17foHONNF3
4qjrPBJOmpicJ5Ekm87ju8kZS8loQ3oJKr0WB+VRFzK46E/TDc9hHsPmZBcDXtG1a2JZ1iMMdAQF
EKdpG3s7Jfyveu0tMYS/yXOSQdTEepBGN+1Fv1X5d1hmfF1/i3YBBjcrHprQe7TmZnoQ4Pt3hO+M
IZhR9hf1zCtL0LCvJ4vwJf9Y+jM4TDzdC5SGwjae+3ppN/bqHfGYZ0xJ3pXP23UYIEYrA9jWyvvA
sIj4GWW+c7vpNPcEJGgrDYPOki9GGb801nxQLIKgIBHgowmBa/wgANksBM8HdcvtX3qIDctu27ii
2hmOx/jVON9uRCBZYQ71dqSoA+M84ajFYmj+DvKFaMSE25yRHhN5UDio8BLMlCPuFGXI5y4xHkPp
tTs0rPkp65DwcXmSBEXERSU/lrlwgyZMX1EugZ3WxjP635vCWhQb5Xuu6RBMqDOHmlmuU0Ed0eCK
JSiVfZ51MwaT4lfm0hIRWnubjEqWOprsIZC4Pum6U2a1rVqjObgRfbVNeZ1CSDirwwuQ5Wt9Aoqc
gnvbyVY1e9G9cEd324y/Nec5yW1jOm4x60LOde9V5oHVjaR8u18sjPz6PJ0aOx9fyZDYmA37WTLj
YDBqHFluEVzdjDGu4SXUewL2CKtcT0EBYNbiFIVJMVvyRzsLSAt+yOs97EP+LZzp3fJhEhPd0h/k
H8YRvIxdhrLAgtPbrvWpBg+vFlKF0OlUh6K2SYKZY39DNepieprOXBHRkJVhIeTMUXlxVL3zEC3d
a9TzTksLM7lfltXhl1VgWkm9LQGsTP4klGg8QExCoZ672RIfXZ1EWyhbX/ov9qjkQe4qASYJZeXs
Q/TODY8R5hg4DRL2BCXEY+p/sBTsLV1vM/5WOFY3L5dWMBd2SOhcYgZzmm1TcICjMybwCNZ7KPr2
MIfTH2O07rOyvoUV10Tmu6+dDl/paf20cFcNBbo7B3lu1BOQqPQzdebT0Rz6D99KDx13zDcxGg6N
nMe4vQqfIvPc5fZY/kUcDwb7Fu09v04LACeSEdXPtNZZln98zFcBRj1SQfjfL5G4cMsDDyfzh6X6
6xAvadA3VLXHMKGZ+GP64U/jDP+qwnmg9+FN8l4J3BSXCGHzT6vrEpthtm0Nn191p6ezgQlHRDEX
eo7tyo/kuG8696NDvoAMPL0rSvZnHwMf5aAYcIikYqyBoB4fkMHDcDWWR4OGfnGr4qGfnCMld0RU
LYw/STL/4OzJiN4g4gbRSUf66h2lyp9iUmeZg+tJBFl15j+UEiKYYltxN0sxwNxUv1U3HNQqpEts
krEolDgVtroVCGL9ev6X4nlBMYMzpozPnURVEc8kTFBHC2MZo08eZQo0FcNbgWv3LTZGmXmPdlXD
yEQZqVaJZDlnT479NvATtcZk2Q/1UotNboODEVKMYoUpq2D7u0PydSidWl9yuG7Lbp7JJ43PVhT2
QaQ01d+YvXpRmtvE8L7KQcDmO6ZxNgz8e2MWmfuQVUFIi1ps1/1l0goP0Vfk6RZIMNrhdTP3RQVe
6ffmMcvZupJQcHw0xnbx3B9LQLGC5zxGnB9PhMTsUFgPu6WKv6W8mlUqN7kHLuuvKpPelaeKKsZ2
JvCwb3rK2ifCSNy6JQ91fg4JL8AP6AjWG2dXTigovbRG/WkiS8qJPye3gDM4n1AdEPNVE6ePyfLM
3DQd0nnFTZvXUd7zk2EOI96kdXj3UIX7TArDR4f8FKtKCk2V8NhxlI3wcvWlnZo3keeEzWG698zq
X9OEUEVwnf1KZICkt6V98gdzQ5nnjN+5Z0LKvvXil8fWLJwVA+kA/6pgp2JhUibf/asYPz0/ffSx
GMVmqq8tZlp8yndmR7RBTHHN3VLbPgoth3I375+JBjLIXPY2Kn/fiK3ddIuLyRrMiitmbT1EA5vE
jEZWxtGRuBym2fpVxXebv4AGG3ehEVIRrth+J3M509xDBF+YcZ/BBw8lIhMilsk9JASsa8kUqDnQ
NlQCb5ukWQ02HVvq3BxKDkcgv7nbas8+5blxmBkN74yKLESz9WmET7NN78S4ubsC9ph5L0Ya6pHB
NNRq2A5GRkOL9i92HieEap7Kspp3lpjv+6aO3hnWtyO2UDT8Zf5ceooKw5aER0ev5p6PdFDpfc5c
0PkOQgHSFu6NeGrfXe7QufPfhs4BuUlsmqSMaxqF8VsXGs29HVECaD8wL7qsWE/R4PBBLl86wVjo
NnF28Oj9+HDr8JGYcuCmJvJpSaGmyhic+VzY0AJGnLZHxmEYXisElnfG+dI7N9uorwpr4meWhVhl
B1yALpkE5eK31zCESJ7dhQLwuQBo4XRAOU/lj9UbmEma/gSOCcg6xPmrW5XiPvHi55EM2dehz6On
Jm22zZROW5euwV2TD/lrsXHoTJJt+gJksrxSWJg2mf8iOPsfeEzuM//NGOzmxbIX43WKIBenaX7i
OePbtojhbY9Gn5HaNmdZgG1rOuQxjeEGlkAFAjVUZ/q/q/PS0AnjFvmyrZy5PtOqWZ/twiEhKeLp
iQ2HF73UGWlPPi21zfrfSE/W5//+aUBrtC9m+WAJ0Z3RphHkJvGaumndn//7IGzPJGZo/TxKHTp2
uL02bSdRGB6TDNkauGV//u9f/PehdmgHTeeKFj8s+ag+PWs4e2P2/x/ykvDRqoxSimDEcM7WP00t
6R3DHnUPxombqFzzVvFVAqm4faioSQg/oa71vz9Fem3eEpdicMaBJ+ks+jTW7GiYY5s9tZzGzSRq
4oa23G1jMiDX//K/fxPZ3oPRRMseIvkkvGxJCT+T2UEaCcBN4yw3k74gK3XvaytZbmXn9VuiwOn3
pLzkNip7vnWJzC/5Uh4cvmWuUAMnvFkQMsum75XTcLXnkKNAUAq9NUIHwUj6UC1lap8awQvaWrX3
nNR+fw2bur+KeumvkbdScIiB0Qmb1WOunqve7K6+CEG3406QebV+aKHXIIvTH0SLF0tN+rgMLXTF
+qFY/8KImuFQexNPz1ze69EKnLmAp1sgdpqO5viwcgkINAgBtFIYwtQ3R4ofUxPxXgo9bNvdzuKg
xxUFr1lXSJSpfqbb3cDEjLiPD8BALIxE522tNZUkn9iuRG+haY/KXF/tYvVrIZbeUt0q76y5qneG
xajflnK41uuHOIxt7haRBXg1f1IxTvuh+E4QF9xZufHppWRhVm5GWKH3oBy9bIpoHF6iwQBZXMIL
XvLhTo0iRhOBoRXt5rRLm8TZFQ1lzdLoo6ckLXYFeu77/z4D1rWvE5ZwozjUqfYehtbzHhqZeg+1
EQY0P/dpd6tDUrz6GW7EZmjYZlEDL2806RMcxx7O1A2MOrd2baudZ1Y+4yLN8Du3kLBov6WWySkY
/HxYFRdgOkjzMfpdmNFSafzg3aNSdJHVxY2uMWQcxyuKGqKGEqQxUuGgH39Acp0D+ww5x0Ifhtq8
cvWab7ON4bK3p+GhKDyCAP1u16fD+qvq3xJG6afEfEgeQJgVlzGsRVaNN1AGNqFVqKo08rpOldVj
VGOfM3Vf/jBIv6Iwdd1WPBcTEp6uA6AL41gFowsvtRjlh0XZZzZSeKuM6d2PEHojCUYvw1x/iqXY
exJ7RQ1Z9TPZn4keQbMj3/+/D3kzH7QzRwdl82L1LF7mrHjzLD6RMvoYHGkE/FoDdqhuB1b3Qd0H
gqFSWwGWXdQNSWr+rsUo2yl+XzpYn1A9hahINga6fubznGRpm/GeFi8dTRF5wpNNGHISn7R9jeYC
ZwF30J2O4ZvN1LuGM50qxAVteLIY/Q81N0XQZLmLaLIkkLEeczq1c/NReN5T4YE8OQ66EZuud4QE
/HV1qDTyE+lInsA+5AHutgo7w3FUvwB4/arCHR4ztwpsLNkH4gSzuzBk7yqsvj70RvERNmW+F/SI
uqShciDtGeyjzRC7/2rdTKdkoDlp8ee9Y2bj49JHr1Ps0m+p+g/HnZx97DrPpAHcIMW/wR6jsy+Q
FBb6ANGm72oM18eRsj/KKXkdeTdn+9AuSBhigFoWItKWnvBig/eJF3GoT8I+tmmzUuh9v8MkSxW2
LzZl3hLfDWGwi+fKejSHyXwc5xltsvvd+GAqXUErdlhGEh1iZAWWTO5m6uaubU1qQCkfCmsks9jv
h+08WVQ/0xdNqadb7e36R9dWH5AH5FRpdq2FS4GwtHeZtHgQW58ku56BMJLNkera4eoaun2ccra9
tgb90M4nDNC0jwUmwYTm3+1MofnGUu12aDWOdNVcsR0h2bTTQxqR253DhJARYq+1vwZJm2L93kYj
JIcnHi9LVe4GmWdbnxpljBuoySLiEwoQ5Lv7Olnyh5n5aePPjtrpNiZfsN+VcejxXK1irulviAB8
I1XD04ikY5wRJkgTAt+J9GdOP/XenrOtvVTZrvE4TIeMkWIa7H1dz7u5JxEijp9wqTLJ/jGL8Ri5
1yyfxdaLu/YIk5R67WMiC+sQp9GTUzXUmdp76fHeST+Jq/CDfCBxtkIeKupRBCbL2B2Yq9pQYopU
Tcxbu9LjPnXsw0x8Sdzogy7oXOtEVG6KeqsWLl+yQv3NOFjggxXUeagjBEB36THcyoyMkRL9FKRQ
suyRkG2s4SRrtmo/9ZEQp6/gXJgDvPrHs55Mt/oZJk4pt7DOs+ccxqZ+yozhW472uZTLP1umKogb
NiBDtXsYlF1bYDNFk5wg45Gkjo7pOVHRP361F9g9GkxhLlNkA45l+IcobIodLgPQdnAd9BPyEKmv
aJpA3VTQUB2AUpKbxiCQ8j/hB7YhpnJkAppdHAXCoTCQ1kOlkxoJa17GyUfW1F/9Iqyg4BXhizos
tnduZ7KQx9wMXBqjs7GlrPCjL2YKucPhVbirEBmVuJtA7Fn2q9LOvujLW9Y0PziyPqpV4971xOOY
kdoqN2PQz7y/SE5QouzdcNH7fHU957WOj+zm96Es9lVFEHJViIuWXrJtzP6nR7ABFEujso3dNuSQ
qmr9h6Lw/OwAntSoVvfTdoowu5RRH8icSEkPkli301MSUZ7QhxUJMO2vW00PXV6+hA0xE4i5NH6H
oXovXBUU3zbH8daRw48mnQB916osN/v3bCr3IrS6oGpztIFKrc3zYGnsPURgEB3pDh91nYtNZZbQ
FVOM6Gy6qEhj6BhsXnIiXhIPqYvh0f9bIM8z6g4SMd51pk8fHHSCFgrOjgjutCUwRZKw3mUEgDXa
Yl+syP/AutUtgVcgqSptO3wM2+cGPS50TfQwztSCNMkDPeR4n7fG4L4YM2J5re67VE8E+pAlpHCl
OVzC3HYoMl0JaEx8GBTIUHFq642aIgWgY+uNFRFso40vi27R1Ch/ba89x8lib5KMRF4AEq6PwT6H
asCF1Qdz7p/bIv1nVJ13jSp7DtAKHrOmK/a+S1izE8dbZym/lECooA1y53PU15HZlgflsou3eth6
CxNxSiDNprCNH07qE5f4uJlSBG52bvlopy5juhBJRop2onOyqvzGJfVufJ2dr6yO6bmtyI3P5/MQ
WR+17VRgHeVbU3hbrzN+o2dZhHrfzIjyi1aDMDT5Tg7K3qDADoF4rRz5tBBbVBC74dkyc+8Cm7uq
LVhKofY4RArUAa2MXzkmg2Jp+vNsvfptSh9xSG9DY484yHn26HEAfdTEiZstnQlCIt5glU1iD61S
MTUvSoLZ+rnxxYO0cvQPpmW/9BlROgBlae6zMi9tTnsqqVrNLsyxzjVR6wdyJCh1AN4liCC9YrE/
Z/HyBlxDOh4VTg5WpQU5YpCxfCKw01++iYfTH5C2wR1QjfoYS1hcdkuUkhj8uohYn3C81gQ4bhhE
W0GI3sQKhXOruasG9E7YvmayRV0u0+TMshn25vc0mzVPMdr2OGWFp7mWvD46dmc5pbtQTwsYs34c
Bb43kODkLJz6wyQEy6DN5G7q1ZFA4eJoKuxJ2WyZLCL2s4lZaV/x4qr+Pc7DL2nPz4trT4BgzZbf
0s7pyC0o+d8frbq8hMPORj7eM4e/oJd5tyogTasm7zeKTm1U+UFTTB+25GlFMuZt7MV8JY2v3HlD
Am4SswtHZgTK1XrBomZjFTHR3O1ZV4OdLPD6NoAumAhDWI500X0ZxvICxGfjZkkCBz8l7ErVEk+9
RR/yRGjIx8oj8nbfW+T/KfeXiLnHvsAv1bTzUUTewUZRhJUFGW+NNGoh62E192e3uCZrt1enVmxF
X0PnpfnFHh0b0xukR64/6ETHKExlFCeRcfDD6kXTe3sXKnKp6pbtrkSAE6liBva8Vrp6JiyAObId
5kNHiJYyosDC8nD33KssPUXAUcEhy8iNHyfAzKWmsckOG1xyE99DC67k4BXK/UOZhtbPJKiKdP35
MFXoTnoz08E8XYayogKmzo8O7thqTkZk6FbLvJLz+rcmrffAvdhzhZjeI4U5X1TzSTb8HmJHtYfG
//STmZMj52hH123zJKJGNhwEg7b4QJHNBJi2PPSOfeV5ws+o2o4KBWvn9msvB44VHJXo1a0Mpjfr
drMuF3IvG/qciaBU9rVh1rvTwn/xZgp22TAu6L+ptbYQWKkZKmxxNm1CN33kRMPdWLnVbgIBcOtp
70fJs5dRGDwnv8VY3Dh7OqicpQtmQ5FArB8NcszuS+b/vnhCKnOrE1bHDpFoFxNUNjtI34tEHNzE
ulq5voXl8opPxd8uIGJ4MnALhjg8tVmS4WCYOxT8YtukDqRgvwxgHN20M1nqYeZJuCQ57panLb5O
jWqU9WNba9GcJsFwFGaHOiSJrLFssvINnzYVkBrWJHXAlET+iGISbSuGlmyZj7JfUMYVnXusBYET
NLWgxIM7m8LA8doxgHGixIpekEiNe2L4DvPUuTsxlo89YYSgcAzv0+ihz+ujs7D58N8/0ViOZjPq
KJh0s5NuaAMYMZ1tl8n9N/teuQOlsM4FW6jsHgk7qS711La3keA8bbvxIR32vogMxBv9mwpb5KFW
lu0UoS7vHVlBdwkv49oZiXwn0n/u3HdfxrdhrqtjWKFbFFyr7wNQ+k6N1IU0VLu+9+g4YUsb+77y
mpZEqIomD/1pzRPsazksF+Sd6wbOp6PWHo9ebOzLRvATcxwCuCh+95npbyToyFdLvSA2HolkfTNi
1zgn8fThhQVOlHh4d0Vcn7VnUNnCOUMJnRuT8Te627DBpTxQ5Hq0YyXepO7+jF2I/mYVdeeJZJsE
/CfF2m3+k+Tmp1CCxy8WEbVxazB6iH92zFBkV/iygUPJg2WqJ+a0ChKbuFc7T2i1YrSAYfoxHLi7
OoR9yRYgrNYFJUF8FVmphzBZJ8gsoY76AYdLxleapuwZtJFbj3C0O9et/DuWthRJuU8EWX9ykGQF
kdWLgDnjFKEvvJNLZWNc4qAwh8IIynXHqebi3KwVWdo2i42hDWsLBPtTzeXH4NfqHImPMVSfxKZV
Z6wBjzOLZ7Cy/ijj6uPcexONSBDfGiWW3994X5p3dTwzNEIpLpQbQUGe2DIuHjAuulp4WS/n6spo
nxj65uLWq3loSZHZjuZfh4iAW78Y2x4skbOoe+2zM/eDF1RuerMTEj1x0e29mr6usYnOkRsvQV5H
GojbZ5PihzCaiRekWXWOczxSOqemA3PJW2pY99O0KKxOBPA55nLqpf93MFFwLjNEQVJHPDSLwG07
COMWYQocm5l1HXX0FozvuSrGe0Oke9fUD+losbJIsJXq4Cf5mWBZom+IdQxGq/4sU5c7pqQgPpuK
c9exqHihtxx4TI+5Zc/ntGFkdJHN9bP6U82wsdMQgNNtcmdRb2IudkmcLtwXnO2R+e7CByJeGca9
K40bfEOwDOM2hqPCYQ8UEOXyZamcfpd2Ct2oKT/KLMO84AsOXULryPhZVv0m2QYT6MGcSOSi7nDI
U7MJMpn0B2MimSv+nGsMU/gRycFHdpjWlzxWCcrCxCa2L/vMcic7qrF7dnoqaGSu+pOf1MHidX/q
epf2889aq7kfDEK9sgub6kM8wUDMkkG7c9qNIKb0QGIG8IJHVmCEaa9k8WUxwAp5QIDDMO1T4iI7
on+t3HpwZXyoE558VWFRJ5HonfWb3hGi3tDwneqCHqDWarZxOt7GpYj2c1E+D6ZFrwnq5bKowOcL
a4MpCqdUGz/UJSAcbIG/aUInsMv2ik3/ZzaWp9hzCM70+kOyNJciYfpRuctygk9hF3bLmTSSIzii
hbt31huX5DwdtevX4gvaof1nIejeKcRCzizqHpcqoiHJSD1A8x/nPkpof/4L8kQoQUqoZV9RDOWT
s2eXK01iP7dWUu5HJMSs8qW7IwH3feqhUEhd+wYZSFMsMk56jSUzFOqIoJ90sysTUjDKBBdMEaU7
hK0XovMt9pb5Mq2sZ6j9f4mwz3apjzOeK5rO7Jk0ubHJ5XaIlj/CP1XFWo7nVeey8Ka7eeSRJPBB
50MZTIagSocwtPPYN09ubk5QqEiAZ4rHh9Th3S4lt0RJlUFeJ0Ayr8lKaFLJK044RzvajODhR+Mc
Et0zKGRBIoHC0E13CD31z9buRtQzGAKgPzBsZm2a+eKWiLjsiXjjBE37ElvZjlAGKrwoBimTGCV6
XZmnShN44GKTzwdUdCr8jLs52Y3VER8hw5rDbYBsCjFn91YZoL9eOby6DI34H2DSYmO1YfGOTpX7
j69Om1Jm7sTkkSlC2hoZdIl1Bx6xn/p8jd9IoKg4PMd1O5lci0bL6OCVoz4wIzFOuR6FKQ6MeIhY
sAF/cKL8h077jZfDNg5ePKMu4MpxacCB2dj0sFjb0uRNno58C6YiYi5JxHDkJ/vWonRDKq++h8aG
T7MsVhk8uU9qJLhkLL/93PnDyPca5/XLGkaFPcpeyEFCuTqWElecOCbGSGJ0xyoRk1OLUAqDAAeh
m4v+Eldmi9qqIYnEC/f+grZkbL7NVGEdk9pDNe0iKV0/LUk3nmeM5GQwr8qBbJMYYRq0dwvilQv3
+q4a4ALzxAwDbyqfvJtTc/9YO6/haMK0cmAwKWg+CGJE5Pd5vPwx2QBhgJfvmIo8ZzfX0uMMhaFA
hRIYI070csaWaGrY2paQzzvXrwJMbU7TJAR/go6EklU9IvFgbmjGKqRbnrzUaC5+w9zaCSBQ3Ncb
NKUArtwVCIUwoHuo+0J0BJvYwJnoh8YhVk4S1D5vucqMga2SQwHWu0lJ3NxC1yMK4mStESUDThqb
LhLPQ4FEqLLwXFcCrt+N+4PE2etpJRi7XCtwox7XFfYjp8ok8NDf0RW/paMkVVdVvF+Bpcnj+gu9
+Ohrb2SYTjXcLHIes7EQhPHsDAiQ8eQQa3zfrLxjKUkIBoYDQumZfxwb3X9q0lMSdzerLPco7b79
UTo7lJbHdCnR35FgsSX2vdnkSsKcz8XfuDSeZ8m4jgfmLUrjfmO7E1VGBU1KcKoczGQfXbM16XkY
8Io54lhcSnvBQNRAgTV4vRbZlzssXd++hY1LEpm+L7S45W596h0O2lZxec/pZGO2Jm54qVACCoO3
xuxNX9WUvHUOxh8U1h25cBtfr718q8Aoj9wtbQTP1tAsUG9v9YCGKJQJZgbPmfZRqlj6J/lEp5E1
sPCUJjdk2i0/po+yxpYTLVcdvTwIkRCi50+p7ZIlV6NJXuPqmxA/szSImLVi1FhEyY2+rANpOdQ/
ZdXfXDojSeY/nJLWPRJm3vkbAhqohzL4gcTfJvrXgcuji8aO0CIXgYqAA9GpFhudqG05QsUjEHji
MnxvLWwllTL/ZpPfHz10GCPzIws7lZJtdJUZPD/z2CUFNN5mKW+MJmuvk+km0NwVUI03vE5puRJR
TnRIIuvvaM53aLX2mIeqCfC4rjr/3EDW+evx3wt2x7T5A6G31Uw+gQnQRYdCvp/AQpwQYjxFrkCg
EttvRNYI4Ri8QE4HEQryG1r/y7hYhzpvPiYi4yAsegS0fseKI388px031XGcXEaj7J+tDMrbeFKR
uxn7CGnpzuk9c7MKuMZmdcExhli2e9KYHKlBDk2WCG/Ctt2UARGvu8nmEXbLflwxY142KfGGG+E5
gZ3SVCNwm4EmLVH6LCMLMYHgwE0he5jG1kE6QUJVu+68t8YYX0m/swYcoz3vDV+BWkaEL91Vpv8X
5GkEvGbmPsy9LIiG9R+iMXyAz6QYZtQBYQ0IwAUbN/x0d4ymB9Ng0veVQLyDpThErMoVmP+RSXlJ
8yXZarLLsBZYW8dZsb0Ilyb3meHJ9Dx6aJCcgv6bmrK01KlPGS0eO89mkVWkUzdcNJ2fTkE0rmhB
b725tU9EVjMBvZFlE8QFaPV6fTmTWW2IwEPGOOCXTXp/PHFEHArTRrW3vlknTYy+wJMpB11s9VLc
gEIPGMFezWlto4u7+zbylouiE7OyjCdlcgLUontQ4fgp3+NWd1uEaifyGH55K64ihQo0ouZNDmSN
/n384PAtugwjdfjRA8mfidiDXuvCf5b0T9PU3Td9Mu1IMbgnLA2SSiJLs2tIgtnYSpP4RPaP15qk
jtMwWRQmJjDX1BcNS2c+ud2vysP8WDtcQ7kJZJpYItxF6c2XhkDKXZNGPWHxknDSj0XGzKTM6VKV
q8L2f+ydR2/z3HpF/0vmvGAvg0wkiqJ6syzZE0Ju7L3z12fxJgESBBlknsEF7tde2zJ5zlP2XhuI
DNJl+aqrscanB/TEK3p6Ogu6t9gVNumbhfFsE7zHgYeEhTLB77a5b3I10pkrATW6KWVuX8WvgY4d
JwoZCvPILmkFFPiYwpa6N/5EpfghxS06C1P+M5kmLtLWCJZZT96YXDJinp9dtZBhTwVZuA57j2SC
WOB8l+tzDcN9I4cNQ3ZJdhPV/0g5hHe+V58NrQW03gSk7OFGWvYTxExt8n89PY2dXtbMreDfsw7n
ShcVfyhMlKesGlgEAkDoMoqoDDeqUoskMrKTlsrhLYwRHjJGwceWkoPWG9OhIBnEizLeA907Fr7M
I9a37T7LYM4zcqasHs5lpYq7Upvwu+8aOWwvigRM1MDEKeJQBAnecr0IPHKdWrXbYiBAjHiActTr
fWAytcSj/FSm59QNyqskLK3E8+bBosNNxHkPRqhiBX+1Etk/paZOOtEcPyLUxrbJmNP1wUjOa3bl
p1llnVJ+GKHMG62FE3FUDNt7jR9TSiEm8blAyhm68WBoA42TVY12rOOuUgxWlH7hoqXhd1Oy/PES
pKp4HRThp8qQ1DRq1DmWQvKbrorRMg4KZQVtKD4bIhuVOFHciJXZsSgumpglByUZfpNunByGbKwP
OrcncLdnIrgNrXPgy70rk7criUOxMcKzQHAeQ4vuxgGcrFpPilbqyEMwztsmAMjWsVEefU0+U68W
P3T8vq3K9UbI+2iFD9Q4k4iMOqUOqCszuT1kORv+lOXJqsmn9MhR1y/EEqlGoek7vCY13pjC4UF/
Y3Mqvqq2uPFW8+sIb0GOxw+UXIlJEV+CMjCsqkRB3gqSjxE24GGzOOmahqSswQi3usxOqTDkHx34
WaCbmyaRza1ioMXRmqk/mEWpknfSy7sm38dBoOxLkmkzI8+2CuGX9Wg6kFbYG4cl1bM5g2vaaNOF
I9KRylHH5tvrUShHQ/CSEbB1NKGKoVxA0zF4r8y3Ln/TQB15gKEWDZhrqBXTKvTbk9B1H6jev2V9
4j+fxTsqGYuxMvfeg/KIfepwmUdb7Z9WKBY0X+a3VKcOX455WcbEYawKAvjUUxON61RnFmD1PsuA
lsuXO3KXace4blr8pJysHn/HTtvgjv7UVev+t/WVbc2tjo+blLNRwlc79gLGSWZtZtDWy561Mdmd
pYQjWJC0a1i2e8qFxx9qp/cQ4XeBqLAlkIDVtHfI5GZVdzklv3oOYuuezpEwoTq9dbLolpLhRroO
A4shdmYFP0NjwI6C7xN6bGf4VQAEwnTiBZ9NVq7/H1GaNWEzvo3F77/+yze5NQw1r79+mGf/lTcq
i0Cz//formuevrLw9T/+i38nlMrWP3ASyYolaZIoinSz/wkolcV/yEhyVdMCYKqJmkmO13/wSVWT
f6RB4zAMS0OQOiND/wNPqir/4EWTmehLJqWAYmj/FzqppMkzPPW/EMCpVGVYMaKh02HAaYBQ+t9Z
5kE99LLHwG4Zp9JssDYjt1FwI4ietilLcoIJ27H8HianRROnef3OLNGLTDCDFeT0a5P3S2MrhIQm
ZgQ1Bbu2TRl5y+kHCrGJjEg8maVW1k7lgTNBvS4x0pweZeoZ7yFX8CYbHjV13lLCsLNKY1dVAX8G
8rtiUD5nmYba1v8eZQ3o5JBUeCOTLRszMvByi+S7qQbCxfyqjGuD/iA4+KU0jxV4h5LRepN7azOl
aHYGjxiIXtVOCKquqVGqBwHhKiemaIPKQSg/VGS59h1+7A4JqGHsUlzvYdcux5iQgqqqETjEoMmq
PNx6IhNw1Di3McAQ0gcGyd9+je+sdouhJpinaoZVNysylWgdEdeyLPVyWrZGbGBcuFmD9MBPzxR7
QB7rD6a1UmLUQko1L/oI1Fq0kwBfT6GIE1vupkhbGyn/wgTvkFozARg1NBeGo25WWpEdGBF0mXDT
5v20wv/t2wM0NUUBIRPo1UpmEnOYnDCzmCyRusBKoaS6kkSH6b9WdJLd1uajIH3ISdnDJKllUsei
5Qi8Ee5nHG77bUDLsx/z5CyFJvkOIxxrPTsOQfUlhTw8iWagAaiRfVEhMJEkb0obu49G/mOknG8C
Be1P3u28UB3dUNvJDY7UqpmjNHp/K04DuiuDS7Quv4aYbOWRgDDaut+4ImRc64tylRsfQ0EvyVGu
2IrW7tWqnMN9YECNhfgsaZlcMvbo/tViWRFL4TSyme/EAXmtTkHXi35gy4yLpVnaI87dVaNYvpOn
mwgpkxvG0wFCn7k2q+Llq6YOQAZZRAPWJa7j1+j7tRvrULIQhNumZ8RLsf2hoyQMU4U/MyOtjGCc
9oq0FwrJOpiquZjSzHPQpakYk2F81Gx2dn7cfCC6J7ugM699mhx8D6gfyyG8W434bEMjcIgFYjOJ
F9W2kDIsA9aJA/HIrcgOxFR7O9A1CY7OP9NecT6rOld6l279TmbsVQMzIwnMntVEaOgkQHwFBHJM
C8uuoYUOhsRjKR8zVqdQVWovdQDH4q8g8R3fPigDj1VpIgRb5tPyamy7p4yxG1If6cp9+SUhkFmj
KoG9piWvDt4MQUjNioAA/I+tOlOzdYflwxOegrSsDKzjdaU82JRxjhis2wIZ6mtzL/hkAwF7xlB0
hM7jBBxgsXvFU5CGj140eaHyEwMkDHWjt+yTTMAyU2rM/XGDXLKBUHqQFxGaF9LsZTKH+xqZPQF6
rm8koeunl9JyRgTswEVQUEwYlAQQ0stxiJiuWf2xShvRmUkzXS5I+8p8YYRs1ilSZe5b4vC6BH97
n9zrwtq1MVu6iWSSuGXIJymew/D1s6gjfuHcueSSTURSIG5FpAPCi7C0Jc74jhH7iCAKJoxYKW+9
QHAwi07OS3ydkqaept4/owbS3UgYOqdA1QJ1gDNvIHOlKtl45wZLwQ53s0IvN048Ywp1cI3J0p9Y
H4UZNQXj0Uvf4S3PvMApQjAc/gCz1uugl1uNZdI6d1cpnqDpEkOOz1Z8D2XeHUIZ6IpCWiYiEQ9i
U74KNSR2VBrf0lgc7J6SEsDuiNVfChE4e9FlBLHeanR8sVk3ttC2DLi80BFGIXUA0tiFHxALGwag
+gn+lS0eKdUI230pfme6oWIVQe6ZhviuPa2ytURDd5S+TVOnnLM2eSZKfBjaiaWDGfzoVTEnr2F7
9nzGSlai89RiNZQzvM4e8T/ogwracZqQupDkI7s1u6pHaKl9im4nLIdLThiS4/cje/q05piX0nwV
dRu+P9OhNCe3dwwM21TSFLEcH2BkpeGaVITRxn1wC9gzRl4h7uvCF/eNYFxEQ5NcSx4ICC/rL63K
0aWbHpTHrn1OjB6gMengFpSEEIZJesJPUddGkD88ya/2HfLcpIlcDaG22TDSjKn5GALxPTUabg6J
7mardm3tgnKVlvgE60MsjDx3WYGHS8raM9CIQeUCFiv/HpRK+lZmUFYEocBVZTFWjioW3LFP/BGm
t43FU92kXD2KHxOGlU5voqnkBwmGVFd51gJos3FUyuoRK6N/mLSh572cboYWdK6l9gX310PMIn+b
YLdkUBYcdTNUnCq5SBXdVdKMk6uOQ2iHevShaWxHSgIAzmg2J4G9e9hBAgkm9aMP/U8xH4stWgVr
DYgZGjSIi7i+KwgKxXggXRKobiIeSz0rXqryBpWNBRp6ECfQOO3rYkJWyDZ5qfQVW2KW/WVpOmhc
0rs6pXsRg0fHmlckLjJRN1kSJ9tB//aCAXEEJQqTHNz8QjU0mx7iPymLUXBteM/RCMgrKvtx00yR
5lQGycSiDJYolxk6GpAc2oGs5nLqXr4xqEsN+8BBbr1koUgIni1Wpki0gvaZV9qlj01tl4uqtKIu
OXbI9h9ZsBpNZnVZyCxIVRV2L7iVQfM9UNJO4HvQp0zlsyaWKWwnzy0C3DmNogRniF6HQi+z01A0
iEobLXH/+Zd1KvJJCYbAXkTMD01V5geZ48bucgI5+iJF6u0pqBd1Di2GpNau70cfzmX9YTVetw/E
od//8/+pubISUdUAtKgk0B0en5WJfm2dZX7Mjgj5/ACtqRELpPDJClxu9Rai5F5ifBMZ5Co2ylHi
IIyam8JSLDCWCn/J+t5fVaX5kv1gm/cs1heTwKPhMVRhcxGqB4ZqYihrbunTXQtp+kFd6V1KeVuj
pARrUp+mulE3w1x3Cf6RbSwbIGRaOFZSzQE64KJzJIKvZa6PW5njW4hkdjiYUQWDVD/KvE05WWtQ
Tf1OV6wHyTtcoQZST6Cl6oijIYfW6+W3ZkC7NcpOJuA/4dRahMrsXZXJSJcbGlW8HEWEMkk2tKcp
Y7P08bFqavdR6k9YDWe5zBGHAucgQcXDfGyrzMIXsaa/tf6gr2uQahll/ypiRqV9wlLcm2XJ0ibb
p91oZ6m0QPsRD9AlK4pZgdEFpznwxGXB7IWMMg6+GGw5VjFhZs0MCOQNJZcJficMiR0msYVm+WA2
z8uoSb/ApERE/pNrIal2sJ4QJRrGjmS8sfIJUN72hLq20syPkLt9V8bQRZIthdze8zG8Q1tLi/iY
tL2blua6ZMOmcbY3neGWpreuhCeCfJcEKyebGIvFgsN2aJkKpbbEikOh2RwMYSY/xTpE/oifTO/O
vIqMfxPEGfBmW0x7GfGvFMNT8K2XgCOzGCAObjWMdCN5KVLIKglUdhpEy6D8KhlNhTqOYQtVI7S0
sFuoHSsxRtFYOUHzK/a0TQXflYTWZgq2mg9ONZNXLBT5cBoVOrTFlIvJtT4gOWcnkPJ9AXzgPEJC
1y6KETMr0LcWgxiOd2g1U9uS3Jo44ezDkhsFWXv9rQ3fkcRij9Szjqp9otJAp8kACShLeNbTVxIh
SKUeq0BEiX0Jx4l9GYr9NERjDzfAkrtDoneMmIEBFxOu2/RzkC+A3Drusoj6TGzXbI5PTa+r6zq/
s3NgmFDErpjfx2xfoyKd3ZQeY+ROI09VkBc+efUw3kLSVZihz0Z82NVVP7oqaAIRx1pUGEfmG+jO
ahvjxjt0A+iJygXRCaabeTNMrVjrLUQ6UhRQnsfU5/Caa83a8kuUHKhgokoNKH6XfIlKDI5qW26A
JzYKzkQAn5Dv4sZaaHLLoB8TJW53nUmIgJDcZ3vS5sO65sUc2R4aQCQHapsJ/XQJYafN1zoM+ZpB
76ojOQ5wiYzEECFR5BEljEdyrrh9LkpaRnBgNA3It4WlhMiLpEy6gqjuXC9HVk4WxZLx1rCKTWqr
Mh73RqOthOBRtdZNVqeLUUFkYI60TFGit6V5CGF5BScNsfSi1FPf5nzddLp0nzSUMJiB+cxq+RbQ
KFp9zFCJ5PhkKr4sL5BsCDnz/tLjxzTT6IQSTQJ2YwfTIC65LftloxcXsR8/+wwNHENV+D3pFZKB
Dp60fNdHCq6W6hgNV9r5JBNaMOAhfVacnScd2yra8vaUiDhgEn03AgqPtOpgDHgEcZRxnyyVRAlW
bSk/wS6ZzxYdGycC+1v2nraEzZ7WIfksSvEpC2lNSr3lY+1uGiRbsylebsxkpeZhO3/l02xkzwq5
nx35Ia7IyQ1bRnJlbrBITf9o9njYeA2joZHXiad8E1asrzGl/VS1vtbnx8yowLKYFtdXw8djNYj8
/Mq7+0DVdxby9yatm80QpH9BKbymkTS2pCglOjNxFUlKCidXwyiAihsPer6Xm5QKbczeB9gP23lH
F0uFG5AecRljK3Ax3wUAO3URZyPfoy4H1WIY4XCE1HlnnRNe7s4D+g4cmpmtVl68KtM4sxPdAM2D
LIKwEBA2TE0TlM/xgLedEpLphx5fdb+yjWZgd++plziML6nBMVMauZMRg+V4mUzDkfiroLAESsSj
KkkmlpCmt7OSWC1dPUk9Yp9USwUniqBdeOAxl9QhACLJm2rAxNhdiWIvz04BL2UTPU1AVJmxqAUQ
X/MaSkfSSOyp8rBSJi6qfzA9xS4CaSFv5NkggVYy5G2QXkFzbMMd8jwumIl/bhW3gZ68h1/hB+Gy
UE+xf8uL62BsK5R3AtoDL/ytSyS7P/5AmsSpas/jsI3HZ5dtyns+XDyTlbxTp7NgDgQDxab/WU0s
b9CKN+SkpMSS4OKiEmS9hmgKiq9eIRDHHsR1GfYfkb4Vq5PQvCCadHhSAiYyef4WtSNdsIvRhR8x
iK9a+okYb5VhJBeOjuw/u+kRgGCG3pw8hfCN8cQsRJhtMkuB+JrSu46c2Zin+cojDgmDRv43IE0t
oAvFg7bI8jc/fqQesh3VrgRvofT1y7eekXnQctcM32PvzxO+fTbVvfxAwIcyA/8etw+vCoLqTYW7
Horg6MA+WdQD+1xG13zeefnQhq3QX0DtQnec1JXVbDXT7YOnCmnCuB4GBJDqMlSZEm9mAnKQWcQ8
o17r3+cyJYgcbd+SMmq4ASCEAFeuCV/BO47TCo9SipJG7K9JnKLvfoayuOgAHkB+AJ/uIAhN1EMt
cIZyp7sR8RARi5v3iJ1x26sLR8R1L6A075QXWFv2tMCI+79OxNiNhNvakNMhlbVdsvu0vFepbFvF
4XofSlgn2xoSlIlWUyjCVVWsfezbFfByDYpnezYcgIwWRZS8bcdPEpoq9jC5xPpbupjWMS7x3PEe
Y5frEfeFJEq8zBaP4E8on5pUYxOJtlx2gJKB1caulmW7Drkue0NbAew/9a9GU3lYv0gXQC+CDA8L
KVOcCKA/6Ete5o9AurJzY6AeQSAO0X5eNNXNqIyYiyzH5F2LPxJ/7yVfXnhOqZFyeP1F+WUMJEqi
I9qbQKoQ//PQdvpxLDaZuZOgVPiTU9RfYrpnFa3GR1wTEv4J2DoS3zIp2NBtY23J6ci4SBHwHqOR
JXZSV5YDqxFtJ2YO9PSIX7BMnMRu6IhJZqnMz2mzDkWkzHmbrlt6h8l46vFnRNmrrnOSZhjziMKf
MI6LFHulsitIwMGlhr1J/WEjPfezC8PCPLdEmJR0Drphr98a3U8aH+Wi3fiteSmx4VXVLQa0N02E
tgUnjopeuBb9n87C2Osx27en2r/RmpfwSqsB7bBxMSlUPEQZKuATvfzEci43J0HfKjWXRW8e03Qm
577EcDuwm/QFcZEM0DlBKLGhIZ0FYSUrdLCR+dkzoiXbSMfPpbXa3fl3Uv8kDWet3bZolyVypnwu
/vc23HBlez2jSG4yLSRghJ8RYB2ZKDyx4hEQqJXeBeM6M8+to2FsEuHTKFB9UOZJjBDM7Fsub1K0
DtNLTsk+mGcjv9bKXYHY21Jus/awytjN4s4tiwfWSl4yP6eBd4z0Tfbea+EvGH6tZoeHSahXJFgO
qB7Gsxc8BOWaqdd/toGtrSd/bPlH6szwrHWXqtgP1j43TpbwLo7U6r+lcZHUc9NuRtTvCoA7TFoY
E3ERUqZ696Q8ZPVWYG6NW/wej6c4cfl6fbqSFFJd3ErpwQRRzuvbYnr68WWSj1567KMtE9Q+28n0
fwWBQQQIpN5e7D90n2sOCiJ/xKuTC7wlADWIusts5ERD4vApcwCCrkNTdTA1ym2E8YqJbUvdS97B
qvhvN9p4bLOdEDuGeq1kwTGHlY6RqghfbXlO9V3Bx6dKlzxdayzwDlawz6yDVRzS4hyzBQVoEFzE
9kqIgimt+Yn08Z6lsLPOQvjRAFWMviOYLml3UZXzWFweWDcwQrxxjgxonyBd+x9td+GgGRHOm8cu
eqbhbiJiQ32AnhCQhjQOGTywuKKACJB9ziUG8S5Mfw3/Olo3zpg03abyQQp2jXdRi9dsy+40TnuO
V9+iyCMFnLETKfA3AIA3YMF2jZoF3CsHsoV5j5ZQfJjtl8Sy0S9+9WlDeJACK1MYbwDiqEg9DbIk
vc9aEtFSO7G69fJd46+ZUUBPYU+xGaOjHH9l0ouBF9+9Vd18QEdHNcZr/E6KJYyRlV44XntKB3Mx
hMmKOHs7G397/9H6JzW7pfhUcpAU9D8qwKHQRkBE48fHmAY+0uJZAIqQgh8qCkniclROhzUaSDFH
VHZVwr2kXC0Z9KzwGXb3iqJZiOYolEcbb1P/oJff5XCf6rckXGMiARBj48BjuMQ6HEIu/BlCFdxi
/Il1G/8WeNowfTRBSzIKRbY1sIQnv2fHGD73XQ9rw+Cgnk4ZHhLyvJDiA5ey0js8PzZj3t6H4eVD
n95psw9xU4R3iR4/s15tc8UYERIpHmyN6cr9xSfTIKxMb/xWJqLt8PeowdbsDpK3y4pVGn73ZDf6
zO2s8aspCF/kfubeHMu7OVzi/mRSjfMj8SuYgCt1twRnC9IdLsXU36rjFjnI2H+lXDk8v/mTuy+C
sDvpa6B4deKOwkNTfiUfUwE8iiWkFTjFXKpG86fRsUrNsYnfBphaJJhNYBlurfWuGqucnK2ir1GL
rj0JjRzTNFcxXU/c5OOrM91E3iP4iU2nnb486kzhOzFPRLGp+o4vKlRrS1zwhGvjt0Tj3+zQX3nZ
KhBOfsE1RuKqwB96S7AoBkcqdjk58rySNY/Ma2Aagt0OcarY3TlOE+triu+Rto/ml9tYZ/q60Q49
hQk8SPZPJOuR2gO4nVAXrtc4u1Fv4JnrByiK654HQlybMt8sGIMubewyvBerEU3BpFFKuvylXJBu
glA5pY2EyMuL6hu86jFegRC/m01hrc6I8EOlbnrlJqQ64bRzchbiWNS0CSh1KnA0ynsrOsU6Oj6u
0OgI2HNpdOcaOWc0x75tYmTxw0o0X3qFlQCRlrenNY+j9TTn0aJh/IyHRWnwbcmze+m7E+79LOMs
LuByM0JS4Bn0dWpr+GwGlHh7lSmPtO5FTM0pTedj7F8dvxYst1HhcvtF3bmFQjkOomOUZKquajBT
/T0dbL3+FhO3aTatuNKxF2FaF5bjeOmBMIhcO+GvZhwStvaavmY5yFOseG8JmGDI/fDHxHVYUYdw
IQqZM9Rg+B1/WDc8UHitoQkyREXauQq0lVI/u+jOURwTJc8usfIOrWHzyso91oE1k5HMt3N/03qD
21K/MURrYW/Sz9qhvPamjTcRXn9kt2jUbsUjLl7rNFkYXbBl69KibYQwsjAxxONYOVgEtjKYKrOV
Lx9wzyf6yUgufr+pfUxeq7SkkSvvQnZoh8MQf1RoLQLVFTu37laM7SEKnCPlTsQODsVxJ27N9YyF
STjob4X2lYYPvbrm+Vmc3C5Y5eJKMbc5fjXR1vP1aOwMUFRUCjIj7VtBU5hv8zaxze4N/myNgIKe
ejaPTAyrouijj89RfcsRpJOoSgsmCLtOIG/WVtq1yntAFJl/VYxXne4kcrIDJ2QvKafY4+ys3UQK
44VokfTWQpm95dNpGB5pggb0pSnfAbZltoIx3MI2c8GqGMG50vd1vUcvL/8p0y3S31Fvk0bA+Cb6
K9HbMsBT3/TyPITXJLl7xdFs9jnALABsC5QsOmVNtDebK7STTv0FsQtjKCi3Y4d45aZKP1F0C9sD
dkbXi9bEEhLZtoTGRXthj8Gh2Xv6LlY+CmE7RXtPPCThypvWVX+e+r8aNXKoclJDwpsDcqPlkK4G
6q58l4evlcwSV6H1fpeK5WAsmtAphndaN1ncddm2wOiQhUymBf5YQFELMXiHSYhk7TFp4ZKmaamK
z2CZ82/YDHtYD270aBNMx9A65rRnobT1WcdajybaQ9zCGhNpJxPZO8sRO5WeFjZd6zmkezSgbeAm
CRwHiVf52+CEDIX3Jn8qAiBf67NU1jznYrarslMZPSGioQpiIfenEFQnnkln69otswoPyJflAome
IzBGf+TX2C8D+L8aP5e/DxX6KTfBD9Sv5XbvMReePluDz4jTM7Puing2pQOybHxDc/1VK2vV2NGq
MNefTq2KN5J7vWtKGz9zm9qmwX7C0Um/HA6U7tptZBcidcsBM3VFIyWTKFmuQJLDEn+0wnsoIaLB
Xp9jtRy9X9IFGOq98YGn/RtQ5qrZFYJN5gmC8mOBNVYtfgePjjnmEJPOsvwmB4dcfevztW84qrr1
1V289YY3jTs+FZ+8knVyDNjk+fpRTN+h2SzLcJs0N7z9uB3pOsm/6D9GhsdRf461I8R7VJUokXAM
DoCToaVQX19RWC2S5BRnW9bt/o7R7rgUFq380cDh+dTCO8k2vrz2cank2El3pblPsKljCWJ0jngz
ZiZPRYzcT0aPtwClGq+/8iXbKMJcl3k8PyZc2XAH7ED98XQ4OASr9PJ2Kg8Cx5F/DvIDvyyUxtNo
T8GbkLFoJfQk/W2FZMlzx7DgRDwnXLtVuBJWEOvJbiNcTknQp7vj8qtmINo5LP2jRwEj2Nvqc0Vb
uwmqpxo1Kx55hf955a+evlOP5Pm10A4iKWbCc8FcnKX7YR5cbyPxaswiWoGCb/yhUV2O0yXtKcGD
P5FLYMCfm/TZHkEsrvtzbu65RQfzY2rOU419804YCEmQy5SVqhifS9x7C4Tn1KeOuBLLb2x482Jj
qWL6jrtX15ZsoRnGM+JshkfmHbThphUfWrMKWqZHdF/ROW0//G5cpcIP1PDFKEdArvcs8uZHpwrt
3tgl+OawJ80dUDqwaCVM23rC0CHgDvla48QI8AjAjj7E5Gz2K7n/0ryvEM++p2QAWUbcUMK609l9
RFcj+5TLY2d/yayxtBUd8vAsYT2QJqnvselK+V1msFLjxtiYd1HYi/I28NaU0FSihbqZzDdiffL8
VWlrMX9F/VHQTxYfQi1t2gQt+cWnxoD2ueALaJ615bkS5iBbt9G3cncpmr+o/lOMm8hIuUMuY7Jd
NSrajWw3BY88fJf6n5FfRc0NLC57sBxx9arlTcFmYeCjcCXp3Zw+JgZgVBH4cpgYpx+CsbHKi588
Cp6DXBaYo9uwQLFl822zHmQUZmVbTXjOczFVhfTm56tglEismFb++MbbIXnrBtXhpPDW84rMmygA
7Ezkva1UvDWTM5tXKWKMcwKzKQzwOTwEa5MvvrzKSUfXNN608D1MDshHc/XA+ZYo70F9MdLPAhBa
ttN0F6ni4Lmm+THqzHMRCnJ+Sh5DDcZ08s0EP+OJF3JwM8ud5K8RqK/GmacyvZGHJecoRaR3MhYz
2MDlyMq4R8O0XiB25yg6s9mFe6VIS/qGQr4b6qc2Ji4fqThsi2KrUXF0NhGKvFShJJA45ioo/JMH
w7VRe5OmfVVsC2GnhfqqYXnRlXPNpcskay15X6VvZieDAwi7RhHVrvp864uYwSLed0dniU9ZyUmv
vSnVofeY96OzHmSbA0IBvvMnRtuq3SARk8u1kXx1wu+Iol8drn7sc00gaYpgp3b3iBADdfzUuFQK
qHXrqnApXxkFReUaFvO6qhlBs6gzsIP0TimfYLMa2m+tfIjpDYtdEt1JhJcIk4wADHxX8VfjJWQT
4tgjgmRB0DP+mWHPgFAkzdSlLBUstx4vmXcB0VQHT2AQvu4Qr2cVAAyCtdQ7J3M4eGjRvbcQQzjB
NYTX8shbLB05qg402vWfTn7puLT0le/tWnwdWYYtbtUpy8hfJ/BTMLRREh7lKF0jeJa6NXM5kRmk
Z2eZS68yzRYn7MkXU7/n4s5f16otXEtW7fWnEhl2QH6SxLFEcIat8wxipjOIKDxoaPOB1y185SNL
7uIqZoSswil9m6VSAqWNNB/isNON0a7MrdgfGDixItplnCNx9uDBrhGOFvR5jeV2yT2Yblb8aeBp
KjEKnf7eRfMj4mpR5plocyZVYKjcikY5LRnNM/qKF436Xo6KIyQepkumktNnYnxpGMVT6aJb56Zk
yNjdoBFHdLIbns7a2g/DexCxX0hlG7qo6v+2iMB6f6GRTS4RGjW/qJA32XKfDD7OcHEONIrqkaOQ
XFjqlMq8DtNtcibcJt/9UsTU7Ogr6MuW3S+okFSBKapqy4axHGuucNYqsmSiEWdApPzkCgOITVqs
FXVf6mQfQXO4g8+kyfWWDXrfxNdXw4IZL0sFHKF2TY9cR0hYKNZiZY1RawEKuV4BzikviJ1xWy2H
5kAyK/MAVESA5+eXm9VCQwiioO+RfSeJ00jnYrz54qpffZWi61lUFQWTfTJsNFw7vG0KdtnI7RVY
68tpWWXnlr5f/BL69y49JPMQQE8Qw72BES4CntMlu2JbDUwuHI1bmkSDABvh8BkO6A0L1g7Rw1rW
diWf5h8npgNpFj6qjlQ/SgQKMUG0RWNXSwdcG2gcqHa9h2adShXfbB7t83Rbv7rqULRPPiq9Y46v
bmXcCZZ5TYonmDV2YljfeDugSTWO0v42+ODS8akGO0RbAm0QX74TaasXeo9c/WfC4VadTO2lwUkd
f30gr/30ozryYmqvqfWVCi8D20RR0Wss+Y2Nm7J1m52K0ynBGZzZFvNruu2V5m36lbQQPMbWHZMv
9U8abnF/9+dYJnNDjTXKFz6GMllZEn7PNUHh2jzLl14Cj0SWlNgjbyBH0nhFKvp6hEKyUZyIDqRy
/42l89px3di26BcRYA6vJJVDK3TUCyF1ICnmHL7eozYM3AsYPrZ3t0RWrTXjPC7jJ2HWe8TnfGVW
fAmrY6Me5PATEmDAxZdQvoeN12vrXchu0Nc7PV9mHpZQttU1xn2CpAiEUzYyt0mYbMZn4BXYAzUd
OdV0HcNHGEBUUzI9SUcdeXncvkXYQp0YmXfaER1PQ1l26hGfkT+aZMwWEoVogMxxKHktY7rZv1UL
LNDPbbQqSFDclqsB2ctqcM7a9Ko7lksXB52BFxnwIqWGmGhobaA3Zw+6V6pHZLEgIHMn5F1f+h3/
KX2DNJrT0e1i58f1BUENZ/rc0TiVPNeBtLeNT6ebvKZ6f77q5SmaPsTp0ydvarHTV2SuZqvY+qSG
yR0Tm9DphCegQhT7Oi5Bw6tz6eugVSvL544CsV0Gi3namgE6eJk7xPoyxxfNWvUNY7lBlRszKmq1
zUAqfO/iYYTWrl8c0kVL+rbA2C/F+KpLfwFxqcG7Nu01c2t2SCX/ppZg3W8zvmnKBHAAjPKRpn+B
CWV4/CWFyTkBOQDAOcaBnZIZIxzBqL7i/JHjB9D6X2SgbuTFyIFX0Bn85MVCXcXk1YKwRNjcyy7y
80h3m/wP5IhZX9JfBhnNnTuyaG6xDOOzPXQLCbXESYafU1atfCRmI8Wv3YHr5MOCWj5I0JFVOQ++
w+ZXHt8q+WXSzmMmIe4XBl+sti6pJsHJMB8Jf5UZOwAObxj2Nfxmw8KLusUHHgW68xwfx0r2VUiH
afrApZMqVH7asCzlX02uHDUrXf5Z5xdj/Jzrl6Bd2qKpSvlRRWdjtQYSzjnYn+2m0V8rkdVTnGVk
ghG0jyKpO4lyT05GvwX88yKquwAC9npx4kb20S6644vNiLyJVuVAnL6M3wk+hobyRZEf4mLdBbux
OKRCoNGgnQhtVrWr3b3TXbgisSfzMVX/OL/jAitjy3kJBEvjRNN95qkfoJYaVnJ+6rVvmaCBudX8
OD9R28kp2t1trrAe6L9WA4q8iGVvVALYUsQyD6X7bK0LE2/NMkIpzCzIExCNiyT5kUKjzbvJVq/1
jFLUf/IFtuU+MVeaJ8Nrq27n84Io5qZqPoPyNcXEezIZVIjFU0h0MgcBGJOdOTRriRp04xDGG4Tx
PBEKslNiWHV6g62Tg4qZJ7W/ctSOXFmK82Lz0gZrqBmQ9tMzvxAxSUYTmQyLvKY5wJPpBIWFbyDj
9C8oIKQ3Y7jnHCt01yowN/LvkcpCLknh9i77SnvItY0prSLfIcVjSYyoaxMxBT1PQGXD2DCSwz3K
19FvXB1lLpqzVbTJ8g14yqoxD11DXteu1b71miwtaFxUS13HbUTwmzzSHwjjaXPshB/ksrriB1dA
T3AxkdgM+EGFaynm56zzrVrzWnbdUNQ3oSskTgTTeL2tKGBTsXfS+JDhLMYGD9KIDmOtWI9U/w2G
S1LuS52Cj1tpyUt9PHb6Ioj3lXMYBjRBFwGYyJmzaQlsVileVKs36oPo6wHAIUx02bMsZR+d9dNZ
32X/oM23Vw+oHL1C2pJGw43t8ymC4vjSwvI4pp++7YtSKCHeMHkEeGzjbz16z7rz5aN/nnUcCclK
oZCMUYcWi4WZbFON682gpka0kYPB2tdWI33LWrP0ZBgKjzbwXs5tJ+LrNArURwiLTPpOYHlRZ3Hg
Ou2i50swOr7tCNaTv4mTGqxHtz100SuErdBGyBE4fzuKJ/mGLD+gmCZ+qcp2MUGnKPDcpXLNY7D1
rQHXXq915RBmR/gOwOqeZYE/lNRFtNqkLQPw6Iz8VvsZXyw7cAfgD9zfHvpvkmZxlS2S+Ez8HSWy
A7HfLZHm8M3xitoZlasQHQTNm3Tn1BSSAnbOq8giaIpX7khpISTIXv2qmBEjtI8WOvr00WFD43h/
+lwHK8X5AimAOH8N0m95jPckLhCOf5HaE8iXF4eb9jpBfTPcck3a53GqcW5GXucSmKn8mO37c8Xp
2x7pz2Mw4HzWHQCjZSnKPI1HFV74h5m2SM6XdnP7ojjvOTEHqsqhQSAE7XQNdrYAX67MNU8hL+iD
vCxrMgQxKA4MJJhv5W5ZtiTFa5+p9Ws1oIHyqWULj41lNvggxtkDwNl93qreQ3zhWrwapO4pwzqI
XxoE285MwxnC+nqO2Ip4Ivihav7fBEefJn410k4Q8jraWxH86cQrx8F6cA7dJFgxDpasw9iIythe
RX8DYT85CUwr3aTVBRhzWAGtCZwn+v3/glHf0QRRq7hKh+u/CxWyMV870nfJc1aM31pJCZSytfNd
6WxCHuLuL9JvoQvV8cKKTuoKf5DnVIfMfXGQSdXhXbHekEKiWQtDjhuX+ocQCx4Be16G4bxmj1el
m/HcWjSs8TCVW+yJtDDGVMf18SWODsn8QpUhxPNnlv6CY2MW7jbw5ND6EijEi9aflZPMHAH6hT7R
QUUSaquMnHqDTzUs/thiR4gGcaEMYNpes1CQNPA2pP0hezpuGX5bssn9usnWVCJgUKjQNVdo3H7t
cA0zumLiMqbdyN7N01Tw4DJ09VbmZ+5t+sfVoaxJ4Gr9p7GZQcqktF3QJQoml3rtw4IGj7xw4dhb
IdEk8t4dLTi3Jc5qkFbS0Hs6ncqXmCzCwlG9sbgP5QfqFleLKDdF5co1aPiEtrKJYaPHAMk1Y5ag
prhsEKf7ksX6K0KkieEgg1Q9x9OtKn5U7CvdeDPl1xqbEoi+5Zv1kaktyC8xPGmPKECAbyZJizmb
nZzfcZ63DcrjeE8oUpv99coXHlU3CwMPoRmg9V/DI0ALt9dVt5AVBjhLlT/xXi6MeYeCFXkiqQxs
MAOgneYSCUyI/AAmk/Yfxs9Ufah9TE7tZvDK6TiU76YmipZtOJwfLEr0LxoRzP5hQH3Cd111SyiP
UPH17Ku0j9Qo+5b1Oq7tTaBfJVKQ4+1Mnr4ocLSJSC4MJFKXkXOZVajAAwMM7xGulnbnQmQyAbjG
yFW5c4zwnVRZyI5vOjgsCAhS3X2J4Ja0eOWT4kQWiNv0ZVnbeDqoxuscPLTyJZ2u4j/tSDcbhCFH
DjTapGFy8EnRxSmfvqiepFaPgS01L2wJdAtJga9q5Bu6pvKpQ69DkSbh3xh/PWBqaS1eIs1j2cjU
LRfApkUCYoAQ0R7rNOtR9pEI11qw0DiiUBgU7a0OAOigjoroSuDdrNLaRNwWeAdBNC32X5KVGRtj
nFhvVv7OLuBmpKZixFgnqywhqZjw/JGReCNJXoUlBUkzstWVvM03A3S8sxW/SmQtM0iOPLp3qBpv
DQz1LLekgP10KMSs6DaziVMnzBD5MX9CHjbJh8L3i9EIgXYaseDsJKmAk19iEJhbQqjS4qVoyaFo
jv34mFinp5XYjzR+0gWXYXQg6hAZKExUDmcJtTBNCyAiImv5t/rxu0dyIhahtCTdlHshNE/i6jb6
4w15nA5DngyPpH4Pi1Mjv7B8U/QZEaMiP9+j+cKur0RfY31NkSwJ+KLLLnCSEm4jbEBuS/7sNDnL
FK392loMsHVbdji4bInEAy7xhiOBu7Xqqd0cvg2CO8XPAsCKfk0BtuxexFxfCdRWEpxQFx4KxLwl
Ely9uYTquYHSVDiZ+zcYtnreY/ZDASutH8CVBhMBb+KgU688EDKl5ICooLIymjOygD3NRvC6kpoj
eZdMEbrdou9FDN/ebZ/kDc3lZ1zxJiqAz5HxBhcv27upZNDMjjXVseRK8rwF4zanOUk7tNNLwKzY
fMrySZZecpa/XN9aBB/4KJidF4q3odLParcOZs0rqk0LxAOb6z7rFfF6C/gPgTUt6FSFJc1wG+Fu
GlGPq39qdq3lZfBVSReUURafM0UJSZtxXL5q1pLUmBnKAbiDSrCqOpoy0Y04KAirQXKvWhwZMnPI
fO2nqzgf9WwldruICk0fy068K58nS/fTaWUV3QIrKNjbTqo2VbZSkzWeFQahimxjIitz1Ba8d8oI
/PNhmVQRXC0kqyTueUH8rtlfVCC5FpDkKaTg0IdGJIkAfIQZCt3ZmNwSVCr+uKziDe3w7Uhy6JE4
yUU10ybv1V5MauDSsfeh8qBntVWvscV6c3o+bxJGuayNQRRsZEQEP4EcPEOgveqLHHSPI4IEUftW
wJoDYfhEbhSrjv4FNO35i2XslHwHxi04DOwS4ilDiwXmsUhL3pJNAVJS7qR0X/crK1uKvIek/mEL
5IknYpUB6xuXWBQtO+dFMRDBPRlCPZG/ZKxqN/YJUUGmxZhNsB6AFtkG64lUj4EIQggm+zV6vj7H
fTteCvI7zD3IETzTiNwMqYtDx7ofX8i4NNXzk78/kwhrdjFxvOtEZ2N/7olr7GZvXNLF2sGYrSjm
crFXjPZmdDbSowTKHrdt/84Uj+LGNWiMYhBOyBTWOTucKQUDZoCfVM+0M/LRwXk4H+BjpSWsNLYS
voIRS5otnnrM+AjkiXIVvUleWO8aY+dwgBi4pu74yjDibjtKdkIJWMMm+rxGn7gcqY3J578ATdSA
VOdS83rVrcmGgzyivA7xkR/xuezXz/GXpEjFYEjXPbbtpPijAxg9RzIuiImarAkIkZe52s6wK2xj
UEzorK6zCRU6HCwgfSU7MDFgNVzFZFvZiG0FwTWwXi7gYp57RboF1WMyya0zWXU6wh5UAgYA2xDR
vNMvC4jaYMuACrbYImfQIUyYrqzsJh7fyRjXeqW7ff9jyVib9hyuWG94cfu1uemNVcV84pqraVGO
V/rZfDs/mvFmgn1VvlLmM2hrMhwBa1CmA7BKL5FKw2C6jLI9pjGN7nGWofmikW/NCUNaklj5zHQ3
AkQMaDC1GGk7CaHPBoiZ7x+RXZTcyEV1Z+cwEQMcmqkf49ca+49QWdVMhFciaHCbuUX83QywcpW8
ZLlcmM8dCeB0bfO5sIXMzD8MJPREtT18NsEmzTYrTk79KQYuwiliYli/nhZLts3ul/PKCxh+9DmF
oTXGwXBFUm0DUx4+EZaRMxHy6rHeoSaSm1sjvhRr9YipIiYZhRJJw9gg4WnxuY3bJiAymWG2Dk6U
X/CYUimJheehB78IJHBRWtCYR5Tg4gIXkLX3sGBJZFIU/iFozb42HzX9opX6pSWQ4xvorqG/8Bh0
6WqiDOraZEcZaepQXJ5or1I0/A0HJ8SUp5GU2HiBH0V7opuAWi+COLJtHA2IzbVTYSE+ZP2wWtRX
D3XyjJTwJaHEyex91YlyFS5HRrOYQEMJo3AKHqehWwLpFsdc81ap0GqgnML/7PMyK8basX9ieRvl
56C9TbDtOUJ+8Z44NsogVqTKHdLviQQKdNSxfqUzcDnxPS5BK4hqJqJFW4TlwohPuYdddiZD8m0k
wjCDWRPH6QwC1DZCGMLGPrW3GMZj9OJ5KwjvIngveSDoJXfnEl6V353XBhXdYgT1gUOIuu1Q/lUF
X5UvRxvdOo2oewx+puG1Qz/ivPPCNvmd3afSLnH5CkqFDYhmuAxYO+hP+fiqcvRF7Zut3+8TUHXk
6fo7dmwyQ/665QAqW2DAOobud8WS2kQQ0UPjwSAVht+c00hokWUF9E+HHH0Lu1uLlMQc+UARnzv8
OilpnmXwDY0/96c6O7TlIm3+6GrrAp3hFrl997Cdjcp0y/ymEPrV3qkEDjcab8VHjOQec+gvOd38
V8KFZYOu8DrweEmfnDkVvWwd0S/HZ7Gs2t/nsB2KI0ultmdW4G79oRydd7AWt9+ur15G+SrY/3hN
kQ4sA6jhcIbAFMm8ZoAo18wWQ43I0NgmnCQ6//uCh4p3SIg1AJnKTbjuzE8jvNMQDJABvECyh4P7
FwrFk5JbZRGPY4LYaAup33Lm6eaRbGEw7hehbRgbHtXhnY4ZYsZYxXuIPG6VuceUxJ/PG7HMVhZa
oWXMMgFWGldLKRaGCkBGDTxnzXAK6KPUO2qmXT242crfnLOPrdBwELR1QIUG4pJ5362+Gtftepi2
LXm6eK2H9NhHYgDJY1SRn021SSRaJfAm+hjFWfura4ufLTsL1kXKAThtJFvwPh+oAqryWOERrPo7
gJthbZr4A0BteLJv6kvEVLzNdgn3RTAxh/yTyDshu9c6UjUByvNNPvlSfsrnDYmxFd+h+pu2AX+L
Hj7gtDY/xfIuRa1lfsFEu31LMOw+PteF4kd1wk4FPY+EnzZpVtUzH9r43FcLbtNpLVCboBPRv0jW
BWFCZu06anwtws4EmUAh7BOFE7dQaO2dAkKN0/kjQaI7XM0Jbs9nDWh6lqcA3SKEnXD6HbmUCf/B
M/Wagp6wigXsZX4/rWukNCoBSyuzQzbF9MHUJWY/1OXDQgr30KHi1EfvWmc2QqjPuL+UhIwm+0Zm
uWM4nI59eUC/4gMry7C7wE1S+iBhAtfWh0Vyrr3EkWUaJRLAK9phgH8Vm1DafZp/KqGi6aa1VzJ8
40yBu8+9p+AaJ6cMCbiFx1keqUZuL/Vi9ga6wppV81yMPGJcfZibDOtPuCSkY6Ly87NtNPDgeYw+
J4Kys0+p+ojsM4/kqG7IbFjZUGM6GR+6a4NifFgLIjuGvUialiFHk7M4T7m4esQKw19Ubkj6FCQM
8f08SbJ7UCCHG7iZUiOS9G7X746zZvcr+FfydatQ29LeeyT2wMcRG69R/HZLgj4CzvvRA/pApR8A
I2IL6EVHJZjdPH3jv1zBLrKeTAvutW4vdHEd3SXIG/q4PjTFN53HtSKyjFxVuwnIvnu+mvypQY96
/MLRT64IwtkCfHoA+8SoIBgI+RIR659RJJNQJRGHAnyZLQ8ELj/KDopN8DUj3xjGixYVeIOQ9thC
XfcDx8gZbBkbk/8iVUB8CyVKAS5Z681BzBWtngzq6e4Z/4bOWVUm9y76CE6dszbnXdAcgm/2i+47
lHdJwdhr82cA5s2cddjpg6QDRo3pkcSk5aPbrBnymBgHsqJF1AKmPUDuf7AfWAq7Fo3frHAugQRi
WW1Qkjrla1P8Tu+1eiqq5QB5ybOgLMgbVuaDgda/+axRbarvlseOl15AMeoA3dE9O0zFnUi7pUH2
FsJYrJljcjYQkAffjtORsmK7cGK4PDi1f21pw6is8jXRkoDH2GY7hhCVWOuZz5LdE3k7AzNzgf1v
rDLkE2K1l5onTJK2KvLenqfizdbqk90eplOyQtWpb5pVsQJG4drH6kKJERJgrPGRB8HTVz3f27vo
EaTAgt9N7g+Bht6C3kMf2jZgmguje9Q9WuX2D5123lpEa6SLuAGaOcwiPNw0c0RLx1MHZ0+uBefX
2eSdzpUjNeCjz6gxli8VgldmJoYEI30ZA2DJGqVj+spdlAANUW/sRSDAhOe4tZYKwFvC5iYkXQOq
E8U4ZLfYYZXHdwGAgXSGIAofPWm7pHIkXGDgYP9eswws7WaX+KEfz7gJfpzyHjtfE80A6jmNL4Oy
rqSjAJT4K6fuXTFytnso5YKuj1z3ngA59YHpBrPyfmovbf5V5LtiLSNyWEW/agz1y5lztzWS0VDc
PL/j7ijlb2AclbGc7lP8aTCmVl/F+DawAQumWug64+GOVIPjRkOcBphffSiklYf7jlRzmzIi3bed
n3+7P4h8Iv2Rab7sTSgsHj4U6gxVYN/NYl72cCjYyCEq3iZefumcyGepPFBlw4BnIlA7Bv2XZNzU
bIRan9zIpuks/HkaNykrrs7wQx2KSyjyoq8FxzyIHHbIgPhHbl+aX4ZdKLWOHZyynx4gShqudEq7
s3FBM0y3iGVug/ioqS9yTxTiF/EmqGnGlR4dVXMh436mwgeL9gn2gHuAcs2J8jztS5AnDSHPEWO3
afmkajAYZRtMyp6dHGJ59YdKuv0KlwZafWQZ+iHhcqugdkJevxrREJHr8LzAu6x4QmA32/dGfmWb
sQyiOFYDiBOawNInJyPEMaT171P0oypCE46/5qPSjxR8iuFnzM9CBIbcqO+3U3Q2USe30t2Zdmkl
u232FhtEGGFOe+vnd4nxXm8mXwerqax90380Esm6pPkd09kAGuXNGy7AizgEoITXurQURwAjowNr
U1er8UHuW1ltmxFIYl9Ff9JwGpsPDXWf/lIllBFz863LfvksGEv26bSAG8oc5AT95OUI4joopIXm
qYB3SrOPB+Q2JES2LzNtEsHesi8dpYLRX/x8H6AS6AmnrJcLqasNWDBWXJ1/Dm75SLNpPC54hfjF
w+qnbxcw9hwY9waBYpdxOlenmdIUogmfZ1M7SfKbDrVnIY4Xitu0uZK1DwBwFJycWIYI2WxQNCba
OVTWrb22aL1ccJHAkl8TiBU26rbEdWCeUu3aTgwRySPuf+iHmMkbZ9ECAK6vI+Y3o6aiKvozpXXf
7BREz+C81HMlG6f4Emu63FwC6/rzOZqGHyyAK4xbHQM3d79o2SZ0FmdsjKO6z7jen9I9Ge/FEZY/
1hi3vUdpfgsKyQLDmaG9rBx5QB2jTptcYVvsCDuInZ0mpBYLkk4KtDj1Lk8/65LehfekeOv5ajTl
7VRGX1ZhLwYwdpVZu/vrDEs85wrpUtHKYu8U29OKVqCu3QMx1cvnJkasjaaVwykMebrthRP+Ejyx
hN6u0UWjTMZQiLml/Yt4r3UGkNZ5Y3caI0bwB64ZqwPSVhBaCKN8eXMIE7DTzq2w2E7qUYrPTgVz
z1kgwOYBQfi2bU5lcmjyZV5soyXTKRfAuALbMJPFhH2u5GoRGAkhv3gdBEGOblMgK5ROYY3Bz48y
qR221In7Qqbh8Xk1V1mlnau+y+aia3zYaP1U5SjL39Ins02Kyz0DBN+G4+tUcORh1BHUT1cx0IEN
qr4YMaAKUSTXaMWY2fRiLUVr8COjvtn1yCjxo7DcWo+eJofR+tZaSGpXKzdgeE+oqJASawNH2Bwd
ub1orasilDQgb7GGKmZdmY/JemiABWpSeqr00vPOGOU7sCuXI3JaukP8oXoTy3UPNzLmt3CgqIlD
ReIfME2+RljhmtLO4dK4/Xhq6a7A6ft0iZHWq41CTnWPQSKmk8Fq/tgQkKK4SpX5Fk0YMz+IwSbc
mLQ9fVBySHrLbn7w+wvYweFCYdeW6XsS2nv4z4Fn70V1TkSYdN1PIb/19Wcubct2HZFcAYyJvA9+
1CSZYel0pqsxf4/5wQxfoQ88BZqn42ioS14qSBy5BntHnFHjUpTk9yk4mflvWDPuJHsi57sK6wqS
GryFS+oAH5Un4IvwSmcdkd1+2PS0A4x8MASwjOfs+SN2YItT0CZtQ4EYDvid0+5nBDaiPKEfbhLT
JYyzom0QbJNjTNGevcIUDrIevPxTWMynmLGUoBkbfBoxkqx9NeA7wStUak5G1MSCTz5uEXk2RzQB
rQv6y7yaiLABcbplA5yQbzbbxjadUXvX6E9UhWP5s2+7JTulTyZOzW9MByoSBcYAp948g1UHcRya
16e8F5LCMhER6TlK85dAu0TTS5jdDIc0820iSQzLHE4eZDUyUo8gbJLwXMwR6pZszkmQHL4pD+7v
d22iWGlIISExGyMIVPgovpYyObfTBWSMUlQY9TMtyLH72zP946JGNgRutKzW0WbUT2n5VgW7xDmi
1OSjJw8H428y9gJoEFJu6rXoQvi0otdY/27V1xnZnu4BFtA/YaZL9Ttls/MRslCsRqY8ASC12DG9
EmXocLG0vdavKD9HJ274RJND7OxR+6ORx77TkpELelRq8SplaYoBXhsktVhOIIwo81qpyoxpEM0r
x/i2Kt/5KiKHW5vzpR69rEIWOwHnjO8VCiC+aOgHOlL/GGBYBYH8B4A+pbs43KIDtTc+gpOI6gzI
Pn+AxsObxS4FObAOV33/O5RvdCLh7/fK7PVJg19snBEn4/31n2y8oTifmKpr2dULduUFazZpE4BY
IG2IDBncB3hZ7TbqnwnEUd9qi4HCsenDJNhRppdy/s2iXc6ktZh8rfiZ2gphHk9rDqLAiC0nwAPu
B2ErlVos26hei+fLZhWNadyx7XnDs+Z36lEtzlAiEP4MWhv7C2WFONCCik/2Sow/9/FLSchHJLiZ
qBTFZJ9J/yLO1wDlH3GO3q+EnkJP7wHZ50/OpAjlR3Pg0wPlRcW3N+u1ASMURS+IoFpv1Eqo4B61
fb+gmdztlYtG0nQ4Xqxio9lnjAk1VodQJ2vxQpe6yww7WlckuKSLcfQ/t0QmEcn2ObVcXXi4/dQh
6VHg/1RLiE8uJ+UXMYnNhC2OQbs+4gOEfebqA+aALxC4ID0m8Ozqal5a00lakq7cLzLrS03/YOfN
5wdxAiFyfVk/2/06LvZSioKqcx1SwBkAA66PMlMWU1Mto4kZATllKb8FwU805cseDyHiSl360Z2/
uHgLiUTg5udz1Z5Lgt/cSdvSH8njxJk5XBM2VMzEs/IupkYtvqUeI0tz+kFbVtSsILGXjJcaJlsI
utLxCHjRIRBpf4p5hTpHfBFthVNPp7iHlk25chYZwOG3FGDI5qFw0HP15DsDvhG0TOQU+KSJbpfN
YldwBhKaS1CFXi+IfhEzWJ6sB1qiWdyx5bx/Ra6O3su9RyjXuET9ktubBDDAfpuwXaZXm/YOKeME
SL0NLVR2WHthBRYffimodpORVEBS3zU2GvVVD7a85dKdpy1iOHfGnxTcxQHwigBy7bL5DmZg7YZ4
Id76iJwlYRshVKtmD0Ey+iUlnPHpeiyPM0hA31puOHyg4CaT3yNamkweAcapJPuDUbfxo7WEw9TO
3ptQ5BM5QBlYY3jVm1nI5qEOEcZhh1yZQb7qrbOek26IP40SiG+C3lDbCMLSPI/J5yjIEs5aAd/W
+GPS/cS3WIx3nnVeXcAOcwdTY8LqkWbuppG4XLUK7uKeP0ILTK/947LiIYoXzZPaJ1v1NFQqCebN
aQTrYEJVm09zOs6rcNOoH3SgrGbjIICMKl0FK25d+D0hElLI9OlQZCRciY6EsIWry7avsfghuOtz
ouDATINlUN9UCZZFQ3NJ4k6NcetE6DHr51/SEtCg/YVAjsm79TzxpfkE+gVcFgg/bPetDo69F3AP
3HXjAWzvqmCPkGs+kmWVT8GhdEAhxnngx+H7I/8Qf99aHBoR0lKILIaNVvvlr/Dc4QWD99SsrR3v
RjLIzQFUTL1N2imTunVhWSgemtWg0lEe7IjI9qcTsCGxzSJa9l+9HK9y4plzutFKlPM8HL1NHTmT
t1696ffe/BbOajP+yDH78cnIcPqpOCl4Pd9Lh5u9QCTEagbGQYorP6kD0Nuce/RERbETJ4FoGabA
DqmLPT3UgU8iwRZv3fJa4gZGsaQ/pOTkGKenfpSyPfViVvGqiTgj6M7wM6l+xjokU4ZnN9o12alh
r2f5JKGk2hrJa57h/l1NxZ6RGYBaxFnTKExuEoMnrzBQDu/7W1UequrcGSTmF+5xnjczCoJUEaBX
zS7SIlxgAnYdr9MYsrgd+SOEa0rhaEmxBO/yTbAK0+scXQjyeSJUbndBf041Aa6SJxvN5BPAHlYE
PCDrCTfz1uowBHEDNJHG2q5CHyX+AD9WwQk8j5KRkyxCxV6TLiyr4qCcVrYsrUXel4Ei3+S44Feg
cNQ3Boe9gtmelKsRjr9lmJcZrgrv2xYoOXdbTIKYeH9gwQgP9xB0UQ3RQSFy43kKEhMikhjCviw6
PxoEezlNRULJNVOviqyW1nZ3ihV2kXdS4Yz6M1C+Om1b1CeIer284JixHGqqKKispeX0ZPHoI1eT
PQfus12GbJdB3mM+mzwbgikYPnATAhyDyN3YZEmzAmFkYnzBP1xhc+ZnDjE3x9DAqvpqmNI/jbcx
A8kdaxS3BSRdovaus9e6Biqpc1mDTFoUmIADOk2GbSlabTyiS42DibQNjqdR1+Vzn8gbGrBJ+pXf
Z4M+JAhbtl+koTyT+nyjiIYFNt/g5lD3BA+K5QiT8URUCuLONlpafbtx4oveIBprYdLp8kL9wMWJ
axauezGIn0XmyGe4s3sQUFTxfUlXauH39hfrnrAeFHzLYh5WSdQfpS+pXCdZxNj82khX4qcGmvyO
ODSHmIhMqgsc9N7O03VMtP5qudDSzke7u7BAgoD4A4PxC8uDL4cbvbp30l/5fAUOz4tTj5YjBCg3
kAoqMLFABouhPQQWwvLjkN5Vm4mT+M8GzAa7plBVWQy29fTLbMrXyL4LsWvey5yFSztINJH3DVd7
HwOxVLj9LgHfR3qLnihlQGL7ZWft0/6vrK7UfUJeimeLrM+x9E9c3oQ0oV4n2JFRCxaWTh8kH9LK
wQuJyodvH28QcxrhJWs1KL2Mb58ICt0u3anAMXof8Qu6jyH/w/QOkvBT81+a+jdruoqvozbfh/hQ
wsMkK6de6So2s20+7RNAX03oT+EaTZm2O47TmrDfZ8+FWHzUJCdJ3FEYI5ED5vFS+yBvQhynirSF
c3bIcSE6Gxz5PTfwgRy7AKYzxBNPrnWFWa7ckGlaKo9YY6xwdhKVAf13p4E+5jUSJRJ7G4vblIJL
Cwkpisgw+rbJE+OaRJpyTcV13O7U6hKohyq/0raIxJs6MB9Ghat2YK/IF4QEorUzzF+A1rC8AGTo
3PTpQnOOpMAi2xJZj4Yrf0/2nU3S48rJAgC/b3P6fKp3Q259o/7QYA4IyAGWnIjTj0kqAAhCvCpg
z7D8E99pLH2QPemN2DwIHsJEveF45otoxy31qbQdrTKWeWOtx8usAr/9tKXP0vkz9R2nQiF9BOgq
rFJ2p/yDT0ZqW0w4IBT9ic5Tk16LvmWjScgkWSWLJ0VcrrCtaGjnUebE4UGzNpbxKNq7zuxSRpdZ
AnAgDscH4AIXlxAldqSrzheFTUOjaMd+on18vtr5nv9LgIGe6BF7JgZb+1CfGu9t7mo+iVJWBA7j
W/ZaaTYJ+y+4jDUfi15jiUlQyv/EGcpxFB3MD6l9SBGcpe0OloHknxzQ8SnREZ88vVbmbzGvqf1V
yJg44GOdA+2gta8WrWYwDlF7hmQJQmLBkBLap3jYR8E5bN6wogF4LwLWHLOU+HPZ7IIvMu+EIgVk
EWKCqyAp7kF/iMyD1p1qgKDsJyHTdFo3NWNla/taE3uZ8mv7RJYGPwg0vZR18xmXKHMI+XkKSAC5
s0Fz6kVsvH2jYqPC3JcjzWwRPJ9UorMq6aY1lCVan6PxNc/1xjA1JJXzIrfRh6SvRHhjCPCBzLMK
/zpKPjYKNOG5cWkiKqTzRjQAUrIqOnaQO/MyJDPlnM1vGf85xqtav8rBm/M3LScfjoUhsnVhlgYB
/znBjlm9xkHGseFeeiJhHwAc1fYZgiw6BvzAQcRgxHgaINZEfJjx01M4o21xSTzZpV3d3ENUS8Gn
UK9b/bs2X1TjQ/j5Zk4stf3GmiUWdvbhZ3aTokc0vQ8TVq2dhGibl4OHUkUd3Ng5EwFOMqz3zjVu
cCYdxvFsTdRkDYP3BlsX/1FDqDXvaXzO65jcjLueEfbklozYV+LCEYNg6lsTbx38oWYknZR4RRPS
bHrN26tc3wAW/iPpvHYjR7Ig+kUE6M2ryrC8N5JeCJUMvff8+jnZA2wDM7vbM+oqMvOaiBPUYctJ
Yxjm9kjsc/md+M/ZeDe2jX0uuaI1VHt4EFGuczFLx+aiys+g/rHjXZAt0Oju+t4NOzE59BfmXKqu
gXPmnyKDtij1N8QmbyoCAHyNRniGvT23cZZ4PWvziqtpraibHmI5Gl2oWNg1uM/IKLbevmBsBwe5
P3gwUiw2gSzCEUgQBfte49nkohL3MtMCJFpLOdslCdxdzjMAn/6Pag0MzzHm8W4M5hmQoP920hHA
SlvtCSmo8jB7vWTvIBcEv/DuMFiXvq3mfXLuTE8bdi02HdgwHSpmLB6T/0eSEnvNiKbC1jHdx3It
jatOvaWY2SKCVgksqOcEPfoXaqZ5/YHOC+AmMK/cdRZC5TEplxFTJWN2tXFmitrNHZb9mcFaeG+r
W8zNevxdqC+LZqJE+si/NYM9hs1fBWETLUAQytEurdcombpiG0kH4NhvFWZaZZUnaNU5LQ3iGBAD
iu9dC52Zpi+NcO1lH3XrvI2Ov7KYYgnBb+PxVUkLPjhRdhHoQkyO2LvK0lPMrHA7vNmsHnTvID4J
X/1IrW0+AZhk6z/u87Ca1/1HbcLfpPSynK1n7vh6x+CE9wGtcoVSLULr3bCXsCUQdvFCQ24hFQcp
XrTDw0LdAqP9LfY+7qyus/M4L2ZKvC6LY6bSbB3FHyAKn5qMIG3Oole5sxIDHsxmgyMDYYs1fA+r
kPERzTzS2BPj5FkMqbGUTjWeDdTxCtDxqVgENvsFuv95PJ0TtjknZnCaz53t8ICkX5IBOLEm6+gj
1S8pzFgDepSvf2f1QSuuk/4ZIGFT0cS1dwoqtCDSO7i3sJ9TCIXNUucFL/fNnBD5iQEJQQkaaE0H
fLPBiy4j0Z2U30K7NPj6CTRkmuxhRIqTm8IAty42dntic3UHtftmGK9a3mf4iZvdmHFe+e9j+VDR
Ooq7VuVhzDQUtgbSdUbVHbt1tAko4zhMS6TeEWlEhBqjCQ9dgikoGlgygwVkexNso3TeJNdUZlY7
+yJeHjgRJ/lYUXrTvXufDoHzvLmMbdHazcEdBOVG169CuCKH7+KzdXrMR9WtCb+cFH8gI7sK7Mwc
ois3++dYvBRr0wK+SV6VuhrGdRjex/6Z1u9S9hs1r8zgFmLfMFZrQqoWkYfc4YiaCvfRtimfOfNp
8hj+dYuKCrF735dwi6mPudvz8gT50K9+bDytWXMjXv2N5n3UCX7sXr5yJJfM0Eems5+x/tGhbZLb
l5xvGThwgWfhR2V6+w6pSLCRmcdH+o6TG83qb2kvJhIku6UFHFFdkV9cT6c6P0r93TYWZKIv/Pyc
pCv7jWalOMb6XyubMxsr4beJvO9uLYiCJkeD5a8XEL95Ruw5iY/U2nTOrcTYQuID05UvnrOyRJJs
uV5I38jHUG/EcMhAJ0FiB02WFizRU4ziaUc1UD4jlOVjcqgJsizExrsbn+JFxPoxMsfEwKxAo6ID
IXQtsF4RD4SkPIiVRUzxwzczyYcWRY1vo9pT8UgslVLcYFs132upG01HWXsU0lXD2xBTHyPHYLu0
VIAjGot0ZxjvefaRTHtL22MorOL3lCOssM+obmCvulQMuuqaFgKjU9eshuEkIj0zZxkXdyIQMpQQ
tOU1zO3/rVgsSDjs02Qj5v8Nx5NuLEXiS0z6yKJtPu0c8KT1KWSQKElbc4lYqie4BKQTcZJI9bA6
UzE5u0i5Vj3goY+64rETOlGxi+T4WkwG7QptRB01KzX/GcxXgbY5Zvi2yBdpexpyIlK2g7kSTr7o
U8N9jNsXlK7nCnFyHOyHzpU61+lYNELRQFlc+KcGCRTVz7f1Hm99bSsc/UrDvSF0d2tbXvnqqtff
ssrV5BfxGE5zCiFho9oBsLuUbRJI7jl7FYTlbxX6F0blkbr6pdZvMCmJQ5o9ntX95v4V7j4jt1Bm
g8PdEOZX20KQyraiXtYPq15HjNj8ZaZeLOOIUyN55SBIZCbiDKBK/99k07H/1x0wh5SPMG7RaT5G
1TVUihR6BgInP1Pkt2C5hwOL2k7dkEDAhmONQBcpA3unWUFpeifxZ6aXK02jENkO7S8lHEJSJrv8
sGF2SSJkvz0Di3uUc9FwV5l+uGTWBCPjEKbfXA9BerMg/0j/mCtxv2PbiqYqYt6ruBMcrZsv7wse
YpPlsDXg0vwYmWZYMK6V6ox4KpVXmSxwqlK8c5Y0MY21t0A0Rp1NKz7NdP+v6g5CHAARArk2n9O/
6+koZmBR9mGRvSA8TRNwXgPbW/ph9EyisFxj+Zz2aXPJihv5xUhcmkoArA4FInWTqV2tw9552cVJ
Q1otbSzygwKSwhhYE2vGOA262LHRd9RKac0hhDEJF2/hyl8yAUHINxxBfAD+QywEE8AbNIBk+Cm8
rU0lTiBDxRRJ5tppWPoMcD3YTlPZZahU9lUIkUjMRHj90Srio+XzXE7mcQAvhPK0MNd5t7MCQG93
h6oAykBBFeeoXAUs+7VDzoPtIULZMOAv0O+1AbofBmeinUkG3Q3zSxvnuCOT+VQ/QYl56Us80CWJ
HonGYGsBLdFOTm0NJS7IGPG7gjboME4TLNZqxCRS7/ySMcRJM9+d+sVLPwswK7Hr5oBsEIdqymfV
Ygpw2/bPx2RNseTMpwbFMkoHXLdim5r5V41PJ3BOg7Iel/rS8bHL52iHmoVvPX6/Zf7/dIZJ/6ML
rUZlL6r+x2MHhkpy3qGcI2qzdzbQpyOSnFJE1c5Pb/2Jn8GEaeGVZE3X5zpnzLjwKBFv5RzNY/4t
+s4WaFh3i5hVSuoXHGW52OFPh0WkjrByHF45zR318yDdJ2DOlvYYk43vn9Eo2vJe04STmpGIvw1F
yoWr+xvmdoNyb9pH4jxrB/HpNZcPvrcuwr3F8HBWgZBbo2Aj2vsn5vqe6kupL3Tt18r+Mg08A5k9
y6b5jMq7Qzq0c5PfgoXfnklsmI1LbRbnHzJbBaFzNNE1WENGtZVjWn227V4DXhNurYi2dIm7zsvu
HbMBpTL/PUYajwbIhZlvnTQDI8a6D4BqzhEtzwG/cMpiZZn8RctMipl/0Gx0agKtcY1vVq4wa9AY
QgMShnFzwYtgfTMCYpqLKoe8AHNv2bc6vST9dziecvWnD9V1U1+aSmOlDA6IEB7d+kr63ZQdaja1
CbfexIqgUG7y1UT/kK7/XZ1sxvyrIF+l5tNAbzisAEnzSB+AnGnV1c53He1D5RRLgDdAshgjiz5F
bb91DBvjU7Bfmt6tu2OTnGVAYPlOZgTKMIuYZqwfkc9Mj7PSywR8mdBugehIXe7rqDt0426q0dsm
EI55pZibyWCwDhwBJjUYworwEhh/HAowUyx9RYSN5/9yGiCo+50QaQwMdSlUPOyQ+m9HzTwxPexZ
PMbqB7QBgzVkXVPZ9ds43rTTGnPBLPxLakREz85jpfU91GuFZR0++H5RIM/Tnwn/YP00hi8p3aoc
Fj2IweHaMUEpZapZUAs6slsn+5G8U2Es6wk5EsuvnfC6qph2ynUncV9bnNmHfzIq6cb0iLxC2JvL
Ntmq/tqWHqpBToyLVWMd4/oyUHO0vEDJGcif1qKYF1Da8xQec0bANAmC4YHPVDgBehlY344crWwX
jkBFXeSRRBfD/nn2WN3rbGspO1BxVbG3inP7BpMQLQJ4mOKm1he2/gWWcwu9+TxKl9yh6KSa/jBE
x5H7RW4JyKF2ZFEN7e69pWLMy1tdv4/U8/XFqi4Ol6imrmAHkuQ7i9HoiEFVKV0M9U4+kNUewqCa
pcNHp3NgTd+s+QW0u0Etgzzf7mqccBvo7eaa8XfffZCwMMOlQHQr+wo2TitaQq08O1dvxF+wihAI
D93Z8v5sfT+hjy56xH2cWHIwvAXFUa2XhYY4gbprpUdbpz05ww625sjiHX4708y4I6+S864+2DTy
KhkTXXg0mdYXWYN86KlpZIFuUv0gHNhT5aqLdIHtWWgW/IOE1iESogL6i3iZZi50dOGb0YanxZg1
BkExQxKTM3WGddxvJ3PlmITQn5RyHyHVkk4EvzbErMYPw/hUxksqrTNna8DvqhmQKvVSCkpoUDaA
DTR/WAKbAyXhLDM/FU4By/sQ+zJwvahTrew97I9AOggJ30/lJsZUkqDdofVe9NrZ/vr3AY5XLLUL
8v8iby871777gvTCFSN5e6TVmYK8Dylz5oqWSY+vws8c8eLIWDlr76k4XyFSlxosMq8EJ2O/tAw8
els/+BHEuQoyQL7J8EA62rtfyy56bmdTNyijYJ871qxYtOkxqC9FLdxC5qbFyjGqT937ru1fZDPz
BkGghdxbnCp6c2QNYke0tXNqZOhVYGy1gWk6jmUFICIpTB6K482gsSi/NLww5i61H8VzSKCnWjiG
6C9kEHt82wEsnYA8khYBi8djOejQMjCcZPyttbOHTTD89HbJdBoHDT0rFjOWKhVMTmGhTre1fZgG
5OFzqtKYp8pz0f7gSuLfrVEhsN0I1auvbHUabts4mYRbCT0fQhnouPy8eQDWgGCnWWduFHOTMnDI
GI+1zM2KnnwycITm0k/XOW43eyeO0dpZKEvWM+/N+IzatU17NNxgRSYSSHuDtZLGGmAaOR731C8p
8ze0/kkFsv7MomHG+SJbu4K0hznK48768ESjDgGK9dPCgYYsw5Xdahc1fGT4gyxsd2wZwxPUvpGw
3XZZ2w80NMjueR2xtDrjRQlv0KUd5qZq4B0K9UuEtXACtZQqsARahqXAn9LhLLUHOX6gV50HzJnB
TMVbZKWheSJHdYll3MBgbsxGb+U3cyZ1wbJZ2fohoO1e6fYiio/U7CnIjRaxsYwSRtwSHXRNBw8d
V4TeAk/E4Yo42rADJMJgHz9YmmkhSAeqMfuJDJ07qk1OuvFMcl4lCzlwfEySG0IKmL4qCFAPKIG1
C8TiImYND5WKIhmY8D+9UMArHR/aZsnEii4vTTATLH3vMWhAeQ9juwIDFaNo6quVtdfzvTW/0x/a
b9MiB8DIrgSzDPE5bhczC94A1dAo1vNNF9xsJO+SM+89UpU+ERlGMwaS4Vn08mjKVAaz6qEyGJU/
GqQP/oqlXTHsRJWPE1XibeON5+Gcuo00bsHU8jBqMPXgpxnW6vFJVCBcR7lHnH1KOjcXhC2oRM49
IX+X6UFx6XN2RWtujdcvn8Tk3JgM8eqAzIZr+w/Yh1wXqC2LSAv5TC6D1F4EwwneAlZW37BnGRb/
HLC9bOsLk5vR0BqiDN6oo99oJZdw82ieeSY7h9i5VRefWZk8NfjgNM+IGOFF+MYz5w0Jpu84IlhP
+BygfOKG8+b5sB+DTVLRPYuRLCSl7lhbiB9cbQCMBDuEqBrQ83jrcVcrrcsfGyJNnz7HaG8nWyTo
HpgDe2UjdDIvOEdmdcPGbeejkYcInmqbEACxQUjlgUUG83hZPUQ1k152IjlIj6yApMwfgAlxgsq/
p7gf5w1yGDGeRKLSx+6UvmcA75x6G44bYUBWyoUwM6v2tqjPobbhkCkcxJ0gbHhcq3uNP1ffphTp
MvGVRJCbG8eiT0M9MNJZsdrnqFK7M1kcxXjJ22g2+ewiBZiCZYRkcF4gmv9fGq1QEvHtDRBGAakX
C+mBS7mr3OkGKdJHZZoN10oHV+Lvw+Y1OG4nHLPsH/1Xli6V4mimG8JhsEjiN0WifpuKuRi8eOlc
osZX93Hy7FlqAipQFVchN5Nmj17RAEUlxPyjcmuNd+HFij5zVN/2dBbdnBUepHk0U7q9j8zKJxTk
4ZfrSVnZ3n14ZAxdpaPkXatyazk72XCjCJszcMxmRHBxSYSaO2AGEz0fgAXY/A/aN3neJovm2PqI
3MCFdDiFP6XE0Zabs0H6S2D65auyBeeIMLgucO85l0ze6j3ZgXRx4HYP8rh25LkMFGIUWj9l3zav
PR9DQ11aVyewh/l4LsnyGfRjlOxlJLb6CfFLUjZvTALE9Rtpa17esvwkn4avOmZh4BNCJfBiAU9r
vxC+yrz+SokdVCn6OTXBoeUIDJj2lhSGfu42NLBCPykda4Qe0lX8AVtIAqnsjvbTJ8o0xHpJqD1K
SESiKwTobYW2cVwZ8VJSHzqjAEJQxOCl3FlIyWiELHyOwZo8ubeGJhDlGcni6LueegAR3jtGuavB
cR0cLBDY9hTkbgAGmSd2CTeUfTTnkPLypxTHM5tDlMGkABeISRL3eYqdMhxdVmNcpUxw3DZckRus
VWfszQMdvV294PAJJbx9nUSt0rEmNS5Cxzw436LF7tcl/I76U2/7RYZd88Vb4p27dtule0W7C9sw
E1s/3prDRtXBP8/JXZmaX718b82Xj9ohR2yr1BCYGX0Y5XLUF4b5PrJMBX0XqK5o20LjItxLejmX
/H3lHFhvuzXKY9Y6YApEnazY5155Z3hvoQ3wofGxBOYILR+5seyz37K/UxAlVyrdqIF7KnS9YfjX
KJfQe6S/U3R8kUTcL9FtZtNv3tHWCDnrNiK8IVtHfF4ycVSM3bR2U5C57uACk1lWbwBTQYRkEpHb
p4lLmzUgUZvdg+6YmZ2ZHmGNxAA00ezI2ZGMkiXZ88gILrK3h+4nNF0w1qij+W0h4pUlE1iyOHjU
+CpEKaepvGJ7QYdiDF1gljFQtLNSfmbSR+PccDAbDB7UaxZ81EBbzRs6g1bcwCHOcvTRG90m5eEu
x+tWjAZM1LTNOSk3GdIZsMU6VfX4ymtEqM6c/ZL/25O3YoFyRM8jpOEg4ih6LP4nYkaHiCOHHTUU
Lfbj8LT88CDqDTl+sfCH/YFqtV8z5F+Q8TAy02p3qeaWTJhVis7vOtjoBVJZtF3Jiu2PY+yBS741
5Ub4Fdlei4k2Lb55rkBwKBHQYu2hVeumFdxkI1l2KT8QGSN/1dyGPquuE//LFPgRf0+xzn8gthst
+ZHrAjBnz1b2nikCq8kiwLo1KlDdm+Wr7NBYxnEf+wyRozyfqXTkJgzh3hEALlRcy3hNq+ChWqSh
D0+ydlAbXrcMyufOBgLB6CIw9sIwHdef4jGPF/z2sl/Q/MBGVnOWGCAXmR9XRzDuYriphRcCCuhi
G+3kAMEl0x4EOeSTZiE2C5H2qzaXtKfRYYWNaClYz4tdmB0M64hxkajYu89Wjnpm1pW0XBKeX4tm
Bfp1FT4k7dB4aBN71uqfeuJmPsupECMUgdcgGiQdKRITOWU3muxcGHqV2U8HB0ndMZLTwntgXPJ4
ZaqbUrrWOdqKjYHSBXKkvbFThD7agrkybkXOjDraFt3vSP2bRoekQwme0Y5aX1XMIV2uB2KCSCsT
HZamfFVpBkbmI+HqswjR6liYQtvSwxF7ifeozPJLVdh1Eoe9Rg/G2qXHGRltKxOkVFHxIc7z3r9V
hn2opeivrcpPkku4q/xMnxuScpom4TqiVkwz+U/TnVOQTo9UBkBVKUAamOerEfqxQNo2XMRVsSbu
+aBYq1HPX/302ZMmafPlagO5XL50MGHJT7n5rFPwaEHn2sxzgtLf5jDuozTdV1SSodyyUlXu6MVn
LS5+MDH9xUZJCnYVaSH+tywmdwOTZQn9wpt2faBymWIDKfWVwzKl7XjgqphDc1zSWi/R/8/UUNvv
g6E9dHJ7sBzF9Qv70qupzMKl5fxdFGgDtUBCN4MhtIsvwTC5kqKDG3VcOabclIajyi4SSYadO5CJ
rGXXmMuBPkuwNnvOmkpufmw9YtVgnS1H7HboJRLyzxG+OejGxjRfWyF+USB/yMwDpk5mcSlVSLEj
LDpzAL44LKIcmow1uvmEzoXsWc9GegVa0vMrt5jYALOKatQXh7HU9SslJXNQGze9LO2TINsVXUhw
2LRKkAm2CB8Un3uTLcKY9mSvObxUSH/UdNkWmtvSc5YAXkOd3jiPT1Nq3zsHq0dnGqdi6vdBVLiG
D9gXPbKVKPOhFLE5BQ3dhNYwQfgo7c1wo6c8EVRYKb43WjAnfU9wnwz+cPAxBUHb3BkwBOS4XDQW
TFG4j2KNkUfKuXbAsJFRRjzxMuY1CoNy1/NoUJgA0FPJtCzdKLcwnoElAm0Pt3jZ2YC0WF9MCsn1
QgRUkUWjcFMqeL7tbqfoX5L8mgCqFOLs+VEsADYWEQQ1PK2apScTU4+KQucCjKmUWNqCdPzwfkRZ
kiBbMdjrD6coYFrOailCbRgYtEkoA2ObRbnB2g9qI3sLnbmxHh2c5L2grxodOmeCNoaD1KB/IBhy
MqHTgNZqMDobDFRN1sTjhE6sgfmcxvOopcMZwLuyVi9SfaaSTWGDCxu5s1XKDefLQbtUkg6mICXs
ESiIf49Oh1U4Hx7Fflu0iyBW3gwMV5zAvkxvTKcZTktv2o7JRznVS37QBTGbi8RAXjdR6HY/esNM
iTFJdLStnRduM1wfDFOplOdIk7Sa3Trnh4VfYRDdaHALjJWlkAHG5pLYeirCz266UHSn8aPA49uS
QRZaiOyYTSBDC6V+7gepW5PuYPOJJHg9EjIA3jwGZZ5sR3jsLIQI41oH4Oanixptp84gRErlOxPF
lmNRfLyT4NoQhSDBwLdQV1s6HxvaefHDhTS0Sc75oD07Mox6Ib/kH1iYlCoRfaiQtCSkDbIYI9Fk
9JG8Y/cYqalaeHsj9muu6y6f+720UEP0tt6wzJDgTXgFrGxVBKwfa8ZrNJUIswskCuFIVQIaSEXP
nikAUzFRpkCgOlGp8ShVyLXQC0AQQPPQ8Znr2UoD6lV48U6vlEVajXQbNHAMBhelea0K9mDhbw74
2GSGofKEC7qX0aTziXVuLiIgHfromg+Qwx18YTVewobOmE5EsRi7ITPNSc5wkDoUaNctKHYWBOOA
ehn9VfOnp182VmJBp6hV5sEsK0XFyv5eSZ5VB3JW28LwukGur+mEAQJRImbfUsikmBG50nOJMdEu
akpDCx3YMNYLH9xe89WkWwsA2sC8q2Y3J3Nr5/ysGiASTbZWfSe/2VGDsiKaYcbC1ZTzpjQVKtrP
TnkFPizRlI/53NukmNJK1gt1wBYyEQ7Qq9ukem9MXGGsEfrm1XvPbjg4wT1xjoX2yNV9Hb4r5QfQ
Cru6S8meh1+jvVQGqhSDhoUxP9KEQqUerMEM0H80tAQDf58Py7bWuTKQUAzexuk81lM/eg8GuP9t
Ea2JCaqYicjRI+GeKSweIPyU54wvJY1PQ8lGX/3KbGYPiXIvIvCuMEewWswjSApehtkgJ5QA2UYO
RXyQvwXVgmWmYe4ViFKjBex45Ba9ZwWivpDv7jX1J8v8TFFDJ5O3EOYPRw/RlbwMiCp/gXprWwWy
BTO3gGEsxKQGl2MYfoU1U3sioYg2yP76FvGkidpB+agxGhSAQ5RfJf6zmUoVnxky0Ihm7ianL1wK
XAGkQ56l+KhUML0+QlTVwoSnXsII7DrmPaXK57EKmC19W084QsuvTr+bw41PoscLwsoYtFwsEcgV
zjJjM8hnv7ilBOkCP4q2RMAqJjlCvIFsvUk8ytcj4yE5cFM2s/FJiY8dRK23Vn2XFdp/aRmwEEz4
joBfWPRxGg61snYN9GyjNktDb2azCWioQoMSfrRMiIhUwBHDQCrzWeCobNgWGPY7/xVCP6xP5lfK
KTPkVC22q/HQ/5NiJ2j9MJlr3NitHSw139xm9LuGVcwDRnEeJNs4qdkrQYwcPr1OoAGTt4Y9sMpQ
gaYQwTChiCy0+eWPJBF4+WrIy1VczUV+CI2IxcYdWcWRUZUUE6Zy0Ilho81IV+S9QY0GsfxmpfQP
/Z6cmxEJZb/MN/gcp3QJm1lU7Oqd3ynli3I8mdHODy8SeD007e1Wxr2Iq0fP17kDt++eVD8TuFcJ
7GfLmMJQbuIhT4vPCluKz4+cOwO/JJJ1IYiwDydCNmTqlNDlRum0ilAHoatQ6Z4SGZR+iEJdv2tR
Ode6k+7lS025SPpdIl1SU1+KdzPTl+J/sCqfzOzf0VMHOMFNynakUAW6p2b4KoyPrDq0lg//yCBo
g/bwV+MEyc9hRtTbnxocdBJJxWuZpb+ydVetVz1sVe9YAJ+xthlCGEVjuvibVMVyVB9xvJOidcnn
W/sLLbSXpoYmQvnrGH57T1hnQGErb8tnGdo7pgms7VjGNFvZ2RHFg+++trcVdsv0WoprNvzS6ftG
7aYUH2mKyPaPP7Mz7nL9yhsyTu8512w2fvcI+dLyE9BvEl9RGE5wMeWDbtcEdJOWrK6t4V5TB6Sk
H9aavrdZpDDzbxROxA+Z6yfC2V45J7llRrX3yovZfmflqhxsDL70LSEmPkLjs4lrn81UWdzVwOKN
uWf5cxzBQfVXo7mICkGR0eIuc+ybyimL07kZ7FTl0hnXhhlKArf40pmkm23speofou6iUryP26ik
lzuQkM7vLe11D9piOgXMRzz1qtkfVaHMDO7UJD5iaGOf6MjsAo8Vp1d1HYPvNP1S0hU7zVa/pOi7
adaN6ag2axx4mrqVSQtRoq0nj5hq3bJ9hjJix10Sn+x8Y3mXgMEbVLve21asKrtDUS71GvjCpjUu
WovIUr5P5q1Hv6BkByjoFS2jrTC8qY85hh0+eE95NtmmLvaJ8hFOB3m46hwEbXjnkVE4BvA/l86v
6hg7ZULMxo0p/jgavWidvTrWulZ8Y2gChj30/6TuwVheGfdhxOL0rQCLQEnmazuTZR3mRZYoPoZD
Zpd9fiuUG/FCCGCPZoQFCd/hdJLAQoqlxc201w3DIH2X4PWNloXDusLYsdse2/eUjXyP44fOVuhd
qRtj1zOO/EUVn2TnZjKKtQ1GlBknOtKE5GRUd8s8BBXMoXNQbtMAFf96mJBEroDr2cEpQL5IZISj
HSPDnnsyVbjLJcda3EL1O0DL7/uzmbwAOyR8o3mLLo8sl6Gg1uL07K4EYRfZbwJfs/yJuf7SfeCH
ixbFgh1Yc8V7ePqqq9CgLEssS86XVL1G/2uKnqaNN1XaOemJ7mDuUoEEsI0rztJc+ym4a2w8WANq
mjpHy9NHi5DtVu5/GQP50JR6pOGg7cyTwxiQU08HGrN+CJSvOHjk3dM078XIAmZRZQvMQN64bbqd
mnzqbOezox9cDP4ZpGwzUFDbvd7dZO6V6JvDsTbmqo8nYRaylgKj1xwLfc+ApWZSjIEQmSmChK8U
BaXtXRwWaLV3iRTqJ7gb6lX1fmS+gPzOE1GmF73lC/0rmJUhYuSr1xDpgrltNzrCcp+n9mQPW9/7
0utNoTAfyz9H/7uRXaNn/F3s++EQERfTraPoCM+YBt7uV2TUYa7mgI9/xdvUnup276s7tXqnx5Yh
ekbRU4K/SRmla99d+4hkt0Q1yVrD2SY5G+J1qD54VpPiu67WyPIGm8zR9C1HgkSwBE4SUo0ZnjxC
zDYKWDvlXOKcTDmLO9iQ4Gwhtc9MOM8p9DBGoXPKwsL2Z5FtM6v6FS+YGB4UDbPCfWRsM8XlaGv1
R0EGAPpFI/2rWOOHZEzSAc5QooDW4ScrlA1hyL60lk2mXShSOU3sflN3H/ggmokZ18ZTdgwPHVzV
kf+uMuOmAn6re6zC/JoGfd5G6YyOmkzVtd0SOKr96iJQgZqmR9sXw6+VbaGy50S1rLOdXQwGC8Um
iG6iTeOH7aoXXaoPz91mDCsKow7FqFWRl+Ghvtplya+GI6lj/BtiLDTCWz++097llD/RKUrPBLVl
3rIshekh9dlq7+z4qie/rcJ6X/4Y9O/C+C7zvxJBfzZTelIFN0H/Y8bDDIOr6A9b6UdkHqb0YV11
1dUnXLCaKkRimB9cMKwyRv/UZISbeEnJkkrWnr1Jm7VXgzJzFQJ9LOBV7jCRDX9p4qttM+x+D5xD
8qjIXYCqKMO4Q2JHJZ/9Jc61RelbfHOL8ofv/UsOBwdQjWDMQjI+FUxFQpaJO35c01wCNSCE0uSN
o7B746UJyifvQKIdJYxZ+WNkrpesVGM1ZoSj3kJ/Z8GEpkapNhV/UZKlu7jrWGPrPdcx9UcFbhwR
LtnokMn4dkocCWxo2Ee9scGDvqGSEhS6/EVk3SIGRJwTo4VyZW2QL4k6rSmAfUhrbcRFwcGY+AVr
lJoLgVdmRAofWu8rvRgX+hihB3E+u3R6Oqb6KOSKIRPLSnX6sr1OsA7PNpeAisK5TbPDyK/k0Dxi
pm6hpe87Ddtob4MNija1pvHK5og5vr3KoIIY10YMI84Z0nVql1tzoDYo8p2Hij612RLbwPQkRN9I
AQZQlXlSnUzLO+2KNt21hiXcWItAzgz0O+YpsnSUc+Rb8Uuh34sgBTShqq6SeKWl9XbotV0vxXjo
3ibbW05jsZQYUjpWBMIQFWUAISR4HzxaFAszINoCHK2uYTRu2hFCURXEVxvKvOguEMhWkxUcFM8/
13Z7bgYIHM5Iy71r0qsPVLr7apzp0FEcNQEggVhetJSmbTFsyvBTRjGQjtS18J1a1c3CZJ8SyV5m
aFMMhMOEupnd0eOsV2jW5e6KQaCwjqM/rFJGe00ARASp1chSR4MBFDVfcn4W8t0QF0xMalwWq28l
S0RJvcXVCAdsfMZRhnNn2rVoOJQB02Szc6Z7mPjzKSMaKSeRhzyvWB9nctGgSh7XdfzqcIUxsonJ
lMDqt+KrXOYJRhVPWOPybx8YMu1ogX0l/jMYhpAJCtVKRV7nuzH/ojQnpJZGdwSijpF4rqsIuwDX
S924dMgvM4n8MmgNDYqxAqGjpeJaRlZRkzfTlUD5rQXZzJxHfNHMYlXqRm8APeGVEztcAoiavrvK
Eva/NuHcqc3+gsmtSy9SNbl5SFJZ6+80ZdzYdXvFnzjlww555k5ORl4o5ZhlzZkG2NVJqcNZg2sU
UsRATj38hDy6yGT7lbb0TMb+KjW/gx2uesu4g9c17PGi+sm2K/yVTo5Wg7G3SbRdqVc3qYx+pYS4
K1PIe+t+59ytofgqe2J6zf4V1dm1UHh2qEux+fd2e+ql4dAryiEzp0MQIzHmlGwCYvbYhDmmsAlr
43cN36kl2Uho8OUFwoeMFKSkTL7qquAQYW0xEMlAQWNfHchgAy06krnOuSjQxEqDJTmsZSsL35uS
1dEe0NkXE4L/ODqPJUmRLYh+EWYEQSC2nVqU1rXBuqq6INCagK+fwyzePBvRXdmZCcS97n58J6zi
k6ZXwv3bSWfPc2L/5lIC/srG2y78NWJ6GgP3oXIVJNpx67nLcaL5u1TTNrTNHQkzXBE2tDHpYsTj
eDHyootRoSnggq6wgCqdbSO+05NngZ/1P3A8kOQp/sroClwGdUutFhgXMmYXUt0k4JVYb45unii1
gQktr0XcPA0h4bPCdd6rORsvzh3UfZ6mTfUeT0tLjPrbWPOPmShGwaB4asDOXXlkhmzlQ9aH+TD8
aZv1uIFJJ68oZ2uyQF+jaHnxdUF3w6wfKEDE2GS5fypafZOeRNzEHbRsKNiV6K2CWA6VNAc4NE9u
e0w5vWyWGqnGVe25Tt8lJVUhxnrAA/S16GPgJEd3ic4yaE/tDLkX2gqWz75OLw4j7ZDj+sJ/UgTI
7UFxXhJFu9EErc89etApQvtmpG0qkqTvYJDUyCO4q3iHDkGnT9WUbpeapH3fPtgzwfE0AXwSb0iW
nHw5Xb0YVr5tbaPE+9BAufKo2OiJ64zuW3vqDq03UJlJQrgbmcLSq2Zgm3V1BqvzKChw58u/W3wi
ya7AhvrcuMNxHog+DfZZpG9m5MstWvG4DObDTjp6Phi10+TOFuK7waRbXoIowlkIRLgxuyYfTqsV
gLX8wJvG3pHuNQDyJvvrxYjrLnpH2t7HdXse9fK90JDANX4fut7JDDwrVwSbxxParbflOBJXIhuP
G0YUy01n8Xmr5eom9kXFzmXwoXto6PocEHzUfTf9nKBd5TCWCmwqycwZ24P0M12HOr1tUn2eQE4a
geUWNALRwaiebwzLxkT1RzkPeyuG1qSqQwohoOjDW6Ya8lmn2Gpu178dAaWOdUqL8ITEoW/VEN31
aPKtWXZ5YLHkM6cu7fAI9ecFCTBg69mAwqcyfg9UiSpS4W16UPt5LO6dFrDOXVKd82QfyVvqk/lr
4p7gP4zDvVMxRrNn6W/pAm3BHmn9XRv8eeDO5/Cnk2/tOkYWfyvr4Efvtf3iqweyNSJ5NlqwBAZo
EV1b9t9t86VZR8XZyJKdxZb30bfeNmd5MN8n3McSWJONsDY+pI4wEXBWETAhZREDtgUJivCe/OwQ
nidu7LH+HOT9Cq9XETsU++yS8hrL13WzGYePIfOCBK1huvuxX1+Qy2a0oXm1a8Gf+X9jbrY9u3MU
dgbsZKDnEJaJ1A896TFORf2Mv/2G9iwy+ZyDrgnFEzHgbLcBQZztO+uTH0L3QvIalM81D56avK1P
zW6/CXlIul2ImfxazA9+sxvs48I4y8m3p2HbbV8zceTj6PKzFd2J+G/r/joSe/mz7/5t3CdPMrtC
77Vx7sonR//wfS9iiNefBVjL2H+D6UbuaOnwjF33eiXJ3VRACZtEb0H0D4ZtGbt5b49tnBCMjUSc
ZbcGl5dKoI+zKCgJMFg+bSxDTe8fF3ho/fEGuITkUXooHL0PbZ1o9kSr7pK/px4bpF/+IKyAQot1
7Nl5GUFHOjzGghsrf67YHQcjgRBNLm4C2dyt+ej3jrJRhwMSD+tm3bWxFVbLlwSEWbNRo7LHpcbH
Cj79DDMaelERY3GK2s1Xmhhuy9k2qbxdThFPizznWTkd1eEuujcSQS4Lj3oeCOPhCefNxVdK4wJX
EXqO6cuDivJ92q/J2Xbvsb8ORuaF+YT1g0Y0BGK6OTISvDJ6B7VM6wNI2BJIcXwGm2zYsEepxIvU
b2KPAg1i7+HjFPxLCh6KNmoY5B2XVbKKDaLTC29/uteY2wbqs6qjyB8s5yVKCzSKv0X6z3bexcBA
cR+ZE9264T7lVhF4t2nwWSvgQPG3O98HxR25EyREDvJLDZVYf61oN4dI23BjhvsSDWZGvvp/3maS
C4qPWP+ZxGsJ7G9hWhrhIOTNaxmT+n7nGFUEP7H95jnwRF4ybtXiaRhRYXoy/V7BiITVfHr1/KvP
x5BE3cWzfvKeOuHXJHtYGJspyljkC1dHEFwS60EvzzFsahYoufM3Q3SIl/e4Iv4KpxpVnzvNJvXU
hgcqO3OUZ+udMijM6E9JQbrJghLybhBlA4x9XI7h36Gy90smyHA9t/hk2vyfoZ1lFNx09a8qFMIf
0vdsEeTcWC5FVexI6/wZH3yP40V5n2nOS1tiIJr0WbGUHf5lPoR7rB3ImcRdMNNvdZ9v0fD2lRc+
zn1+WL9KQ9LsVgZZL3YxZ4119dYF9VHFeBgNhC8x0gcLNCnDfYox1tktTrJjq0RYJiHGQ/zPKXdh
7ZxCi9ZB/LzG45Eqhu2sonPCtima3IvJ6p2HnlpbAM3oQfVCVpLutE95BE8Qcd3U0ATCP+vWGP5Z
NPbNFE8PBjUuV1wshJ8LGjxNkp2YmWkvostpDJCsn+KU++Xi3mq3PgrsG1aEa54jhi+SfWAXe141
nePlvmo5K0/NoUy93RLkGF/ER61hnTSG4nDId8FhntRt3JLVqhIUkNUAgSQTv8RQLYIMox5r3wn3
B8eDbR2nu755UklGKyOtdgmeG71PFlQ+4sqRwmGHwTdngLZtC9pgtnf4I6SGK1xGl6a800F5JQIN
cqSx9t4SvvJLJ+ielIqSOfU2i40rwIEL4kDEajLY19RcQQpRLlQ4QAgFQKbFwQ9suAFjj8wRjKoJ
qY0ITp3v4BZtOrhgal0998224ojD2Szpr4YGmLScbnu97ApcHmUK+S5G/R/Fdurn3TRFZ4sNEN5c
AVyq5eeZyT9qEJ4qHw7B7AP1RGKX9t3ALm2Jil24aekvcSN3ZwXzbg7pV2fK9oBUMuDsVD0d54nY
C46MPtT7EXSkjdVV+w7mpYUUzo3n4VxH+65AvcV9cGjYBLGymIOXVKTnogmOzCWDXW39geo3y3/v
unBrs5jknM7/KKrga5IezdKdk4D+z81iXT0GOo9jVYb4OLMDCQH/2JwlY4rT/01sglwcJ9MaUf61
sje7ZuuUme1ELjbz0YcIKoaaONz41cCkqe8g0wZocNLbVKtEnQ0Yi9F3qWhLsne/oaD4UyPuzyRF
/eHOHd48VKIqOnXeY6a+XetzZObPbE4z4qHNnlKyu4TzL0pke/mQxDdxlaESLiOvqbutlfWs0/bE
fqbaZTRRl52+WUfDul62IXkdQ0lK9SgByoz7PL0bQSrk+sMxz6348vMbOf5T5dHoN9vap/I5oMGz
PGT2fdt+F8FpXbvP1XSymeSkdU2nLQjzSLxGEIObBzVku4JmFdF8Z2hmusdwF/wdxHUNHcXg0nGA
2sFXOeEIfwxRNBQuw8hdLSfxph+qXehTuv6RSLWZWOVlaHOT+rbXbCYBpr1bDGdtkZvTHChfQ/ul
s8SG/wN4DytCHdwQzxKxBPXQlGQQi4sn6F7AHccY6EGf5EjiCRKCdkd5EU3hLRXGqGDrjykKwhP+
jDwZMmCsG++j1vjP5UjP+pMM7+cUxj6Hyx7YNwlEFAisWLZX/Axo40J2p55bqJUppHm9z1EjR7JG
1m0n8PhN/TluaWFJYRvEMQtcuPuwIivIGK3Tb1vye65BDvNeSp6HXTigv3cHUS4HE8rdZGy8qWZf
192TJT8jbtM+i1cw5TqcNjJMcX91h7CR+9GLtjLSe9G72zEL9mPd4Mn+lDNjCVycMLzt9EvkJH+W
8D6vfKz6PpRPs2/JHthBxE1VknvIv/uBwFvGy0fKMx3nQNDq7kSZD7XU+V2Vufeshu055w1fjxrE
PejYm0KKU3ARN9hIUXLBTcKqp5uEwbrE51Ik86GIWNrHHyV2pxRbRey+OXiFcVk1tJ8tTXWc+xA8
itqZDD4Tbgu90O84GwrbMd8Tdq0bus1o1KCnt3AwbZUE1lGuKmT4kNvjaLOZ7nGh/BpOoBOtR+v9
JIVbbdB+yb+tMns7zjyFX3sUojJAZlHLrpujjak7av8IUvLiesIWAx2TOaqzxtHiXJycS5njtbVJ
HP4BjzpG0UOmX+sU9xtBDo53vXUZR3BCPzUKWeUQvCl+nZ6jt/hYhoHypHiL02xdqNb7sfX/uEzg
i6G6ztLH2l92PLPoBbr2cLs9mkbreLi2U3AJOiIWznDQFGfMBehQtxaIG+gw+XXMEpqghpGHwHIH
cu4DK0jB1lnNzrkS5Y3jd3eaF85E3KbMer7q7nPX/TsXzU0NFGwRd66ADeNzafxxGnIR64Ne5dZ+
GXjMdKxKWnObT8OhHuhVysVtHCZPzShe1+SR1JgcnVRfgpyLwq6JhVBR79yuV4BIneM42z/0d99E
VQzOLDi29syF1sP48sCs6VtPQL2rmvO0ePeLexOFydeSVU8Ri6nC6t7Y17F5riDx9yAlouEHZGPS
d0955eKgADjHT7XE/L0uBod+uM1C+Erpygtob2Pqq/OXcACyFeJbzl+KMN35xKKy1LwOVQfmhNPK
9J4Dbeks95TPaOQ4orBVES7M5n0Vd3dOUmNSz7sLF9B1FB4+E5d7GpZkJT4ERow1ZmC1H7aPdqUm
SLfLRdTZiUUqDixM62F7rz1mTcUTbG7bm5ZBVKd02Xn5++i2mDNi+dMFzV7F8Zsbq9dITI8RWlxo
P1MA8JjzJs0WqK2QfdoffXA87isBwyMFr98TnobeZUuWexc1kwNLs4Pd8qqr9laJ9XvAsbMUz1WI
GUbML6FFnYtxGJtqnb/5S3oIXE7Gnvs7xdXJzpu9mPS+naJHU/mv/NinzI1vJY6ouMEsOOHdtHJY
dQWHfc+b7sKQmN7AUR7F66HVHXcdXL8xgcO2hryIlTuR30lHc1hLb5BvXes82Af1Awz/bUAfRMbF
lqJzdk139aFiMamvqln9GOMen1HR5NCQJX6Ui7lfUqJixPmsFhf5ijdNKJPHQMQyPs2BnSBRjjzh
hKNvqnF5xwrH+Xy+4ZuPN/HdJu6cs95EttzNtMgPimFu8Z8yDBS2k4JzzW7IUe8DgIpe+VTExYFk
uRXP7z0mhTRx93hcEXrplY/a54U1/hBTfek41zkLb1TPJm5gS1xdooXC8AmGKXRFD6yoZzD+SG6L
jfxaGOYE4axosn9bO9+JSR3TUV7mTL7ksb1XgzrVNaonHa2A/nEe7AsdP4u+v8UH8RtX7lYm/amH
G+9P+5Gv20iFOoz2vE9ODU6RBG9WSrtY5uT7RfVfSR/sJ/8Ri992bPLblrONrq5zWCIQIXiwlYVZ
fvKJcs0qZh1a3Fcj3QRN9DKb0tpyILmbvKsIBZXxGvCPYGhje2V7A0dmuqTxRUtT3AZp92CqIzWy
cCRNZN0WJZBQiSHlKwjMUXL9LgVJQ+AbGtU4oBo342FfLlhcFnFtJmJxg42RV13IYb+pwf81vz7F
pk7APsq9QRkV0C/Y8G3c4K6dvMd5jW/26t+6XXOy6OKgLzRJc98s/tWO7NvKnolizofeAOLyaMau
xvvVPNAwVU3WAhO6vA9K6HolSCo3sPbS646i7u7jCSgD4WwR5v2eYeRPBzBAxBGQQh8qo9z3oAnE
PF7ACQ/+sh3d4K1qiYJG6DdV1m3YSeB8W3bBbVliuw44r8aEE8itZC6+qL5+CnGq6QK3Ad5C+a7G
dm/oPOBphdyXepssGM4jGjQMezFnYGtCSs9JcWQhivgQPQ4NU0Q6TNummK8GSYjG979NT09cdwnK
4qjC7irNeMoldGZ2lqNKr22CNXOgzD24aQwZvatI8CeV6FeToiCnPvUWVF8eOpbG9eOxx++dDX3q
Bbm+iocgnQc1ckE/9LfRa45hMZ2/h7rY13O4ASUnTX8slmqf4Z2atUvVVQBbQIKZcDZj6+1te9zX
4NcrxQdfoHVF3cF2Mb9UZltA4C/MgWHy1NG627Pj96j57pjIyWFeG4qpbKayhsBClX34oBM7AkBg
TIPPJoDi/m6lFZMU3giBIzlOtnzEe517bP+KbbQGJ3H8NV0PbuHD0M0QbameD8nr9VBqZzDj66m7
ZrFJc9TEIKrYKqiVuECqTrMnkatlDRN287dvcWVh39IMtZJ21lKT2KhhOy6swVDmNQFbwXBU0F+9
JCSox3T/5ku4OjYP7D6EedMQHcS+ikmSMwOVKd9jey0RuoPkc06/uuV9XFdEBRhDj6APPD/+mH9L
a9hWHHJ5dJHSq9Abq30giXV6FxsZSrcB+xkW7rbCnf3s6ORoiQfHo6mv1T00bQ6IiRS07AwOvc/F
WjZIRUM1LOQQQiYw4cL6qq16PJUdib5QYwNSAxBrD9a+qd79Nki2ruS8nrwVi/cl0/4jBwmzFbbe
+guB395p+Plp/CmdlKNXKe50S8ePH2Q4SgP4J5PFqwV85GSYOTrXefAaIGdFwLKmAjTX8EeoMsUx
0MeQXdoZJJqivhVNf99BgowbjWl3KP1931+tiEeY45pg4xe4PC0KVcdlVVVyvmSJCy9l0UG9L6kf
kblwjhrcSdjU3NUEpu8gw4eZumWKXsyx0yiRHD0ePrShcpiE8BvFGXWLWKuMN/mstrNt50fdtSJc
6PguzZ1EmS3f/WomH1Srocgxyp+FT2eFlQ3fQPu2Y+7tM+HsAoewMgumTcCAUGpsA96PN65wEK2v
XEkrBdkDaFtHRyeBx8X5l2gznfRBiBlWf/Z+eZfV1nPmKkA7MTN/dU2m/pqq5phPNadoDyNBt8zX
gPxWko8n3lixTwvOPK65D3r/KS0jCB1ONIKiS5/CJHnwRbHLCrL6iycZ1XsbuQRzAJl/QJMYAScL
O4MIKIszK3qU4gHtwQ+JtX+KyTQ7gsRG0wc3RQYOqwdlb1O4MTmsrR2V4Apc/1KWKZKpD6AgNjxD
bEy9Kg3O7YCsmtRPjlG/0nugkQM4o6Wo/onvFxvueOq9jdTYOh50f155+tQ7BTwm89cUVCagJFeH
0oWMJhO+JHHzLNOaGIoyBzfn4pLddLH8UR7C8qL7tLgUQ3QIfNbIhc+MFef2dDRFfG1q0CtaR9jG
twHPzY2J4XymNlD8MqcQbMnzvZgTQB9aAn6Pxl3fklMM2FRv5OwOh5arqFkbj1T7FQ9+touTZfWg
F8dMrfQa6I/GWZbtvJDR9FaXE71cYtDTvi8tswtq8zM1xXfvUMnhiY4RnS2+w5reTl9aWr9P+RJQ
yJXLfxFYysZDrB4iNFvZFWe7wSTmsz9sguZGZA2i+gANV2cAujK/hxZGkiJAENjIV47QP3FfkWDJ
FuwN4m85YdGe6m1asntrY/Xd1fW0a0FC2oq3aYCvNUEqEQudiwX1FF2RO3BvMryjIfq7l36QTn5e
/MEhqF4wP1GEZi/I3LOIPhRGgGqJv9sCR2smaapLMW+HRfFej6l3lDq6lhVCmgc8q5kBL7a+d4yQ
WLZjyUAnXffJhjCH1ncQdIvWPmB91mjLse7tfzg3lvy5WTAOzTH4RaMXyXl4uQ0mdjrdOJGuFZyF
qBQq9F+Vw2idoufRgZmbIG+KCpPlKOKdSSj1sLju3d77Sp3xkrY0EZSLokqR4ITT/E5R9DsL9gGG
c4GuMc81GWMpzoEy1rCS/duOUWvr29jxQ/szYttjDJae1HG27ry6qR2Cy1qG50aCOxeW/xHCzRsh
0nTuUxYwTEgV/eNeU/DAYlHRPSqyJmKcf4RsLNAm1AtCzXJ8UBE8wPLIXlBEcs4k4cvUcWWU5jP1
iBmnC72wwvVvqvo5Yz3lpaPA8s3H4fqs/6xDxan4T+B7G1nFgPhtqoWtlpI1YZXRNSamJiHKBSuL
bakKJJ98eh/DZqeAWUWFxcCGd3qIHU42VU/2dqzxVHQNp4XHMKsuvgvouqOGO800KJsR92xU+XiR
pr0pXQTNOQU8scirCaBbOHVyp9wPLcEBRBHI0Wj1dQfURkBISEFRC5d3o4GA4fvmsZf1VbqOvW0W
ykxRtzofio2DBBww9Od584ZMe1cEFVDgyDo5ILXDwb1UvOPcOdk5dXn0NPLlgfkJldWSJDhU12wX
f2siTvCehX5W6hvHchcqVR6a/9+Jxk13TivP2cDeqGspSxt6TB7Kum+w1eUcu9ifklkYCuJdhtnG
D9SAH/SxYceQY54hwjZQ9KLIHk4N2ff1JJT16jXsMHeG40nENblT7O9tzNZLtP1jLgj7dA6HlaJd
YDKB68F0Jdzqw01iVDQTE6rLNGNUC/WL0qF56U9Sd3JbWtzZG1J1ao5oxGb1YpVYb6bgM+0wKRq7
RKpXboMH5GZcKARxgpC1vAVxDgtyPJJCtKF1r+8jJfRbDxdY57WPHX4fOEsoS25YvZdRiwomWdAl
961v/0MceAraloLFcE+1L+b9cCrwg5Ki8zzu7r7AORj58VGj5FQdPWRZQbWDbocz1yVhxYRAWrcS
dYwDBQMu4JyWuJvHMNjiAHjJ7f4qegW2iEoQ7tVnF/Mvw9p7yWWKOpZtEk3XR93Z7c62qRnu9Y8a
aS2YnYaZDxwv6luzadkXN5Y6csWhlBm+6pEBQz6i++dpjOxAoMmprF2V+fx7V+Dhw/fWzNQZhe03
tlo2qx0cxwxSblJlr6PDltbyyBgq5ic/jrD0shsauXzY0Ty6eZlvR8KvHMCrzTQRLArTIUaNEE9g
RCtf2xvVhjkFxewVS7ppcSzipE5Z1DdOTb2lCAFILOOOjOEcFfa2H35UGXEIdMd3xV2q6eDYDOg8
qnWfSkz+oywBlc+jt5v7ChZC8BAbfy0YX6ANjKjVOZaNpLPfU8nJyBVThhEaZ96Ao5Zz97Jzyv6d
4FzmplAfvPhB1p3LjQz7Upb4F29A/Y2QxoYlazd8SQllj7epzUrbUYrctqPAbOVnahgIGyJojVZ3
Yxz1Ey3oD6P6Z82djd5q2P7nrMlcTx3r/FRMEOT77ru2MKgs4crYZ1IZ7HfMrws6oArzg+UFbxwY
oMZpvoluQVmupV9ENocs97AzzXV4q9uH3G7WDhDAUMlAbmgazXMNe8DNULpJkVM75KTL5nHps5zM
Z0SM0MVGq3TyogIZHz3JzlKPoXdIuxxRayQDETbuKeKRerWgxuVF+iFLdT+3NnXXzU/S8ci0Moff
o//SVa34pi1QR/RLXYr52pb3cRXxadjsaQYDW80PIEoxso5xRbjKianIJCZhawSRpdTsA0Fhmiqm
1heugJgbbgfUZgYLC7asu0yO+9JFBSAel2yvLu1yPSvyvUGBT4euJr9oyKTP1aefriWMBTqDQ4YC
4i7rdDt+lE79hu4yexznrBQOz9gqForRQx7IiNSAeHYi9p1NZm6TMaBWJpLubpyym6ztWVsF+s7J
DFkszl2xRnfI2w54xjBQBMN+urY/6aLQm8pzaq5LQ6pqan8IL+KOXYga2ZHcZX7Sn6Pce6j7/m81
ZmzacO8dOmwN4+AxlRnv3vexEE9VRSyKMSTMA3GIBk5wNtu2mpu6W9Hh26fxutuwKF/tg/UxCvjO
hPpVDcmPL/t5b7fXJSMiNHBQ/uMhMDPhAJrqFVcky4BiYJhs+xtrqe+M5ZNulVmwdVIK2SLoIh0T
YhoV7IgmQk2yY8OQhXhw57Mnexp7RMi+JbDvMpsDvIzhrZYM0G2OO5JwYKRLpL14ONKGs82kBclF
MPcODrXKU7qpsWlvhJFfRg7IpAQNwoUx00rlru7GM7j2v04SErRukaCyMmQ/zAOF6JArGT/71QrX
0j3gxrUNPNB7jlz83ToJ/gRdQCSwXoqtY+1Kf34fky+rKT5Kq/noU5YFUUiSpdLde5DEhNt6Pv64
c1+Eek5L6N7QXqkL9LkfTf1OZM7vwtGVy5gnQmq1m4S2097AMMx6GWKlKQ65ro5F10E6JGVA9LOy
yMDZodjPdEkTefzTJdA3opt6auG2wuZc//1UcUzEZkhpx3Vai/F6l015hjFvC1o6CqH5drV1Slen
RbJ6k5OItI5az9cLW+V6DbgPXfdJ5fq3j4fJXoKLGPPtNKgWvxqHEdYr22GkwjKoOCHPk3gyMQI5
Le7sDr5dFQjgWry6IvzyCkMt4UwpZaKxALGQhItBta1ej7zsERGZ6B3wxV0XyE+clF/10jx59rBP
2S9t8unBkuPqjuxAA1ZvpQFhkKBrdfGCbSBf50BDQFoK+rp7mCm6PwyAG3CXdBO4ySIlSeJN+zCG
5TFri9rwAQHWB7U0OFea3CYQlU3K6JeMjNBOglzcpT20NYHVxD05ae2TRCmLXWnx9vopueYscI/C
4ikyTY6hfTY+BkOA4dqW5KSCYL/UJOMwfb2bovxKKvZNS4tIgmXyLag6ImfuwTIpZZ9BiOTBzlGX
0fH//67X8Y6a58eqsJ9l7DyjYHwTUL8MipO1IxkLi/L/KemYJCVvM1rkuPa7OzAq7fQ3Hry7rnlK
WRQAqOFLNi/je2Mt/0qJK8YmohhlL2Zi9nHb/qWSJLpLjmXdghaUPTiNSztg/lnR7Bg01TZcYAKU
bAiGQuEpCdWhhyhb8Lv/8dafLC3oUDZPkxk1hHKMhWXRSlrJsm0tLOZbZzoEFjUDUhLBS0M8B7bN
3Ypfxb7qq0vc7wI3q9bJe1KEkGuf1ESO0/VybxsqbHeVJj1ZYzPkwYX4i9jJraAdgnjbJN2nR7ys
TMgPNxJbZuKN31NtvXRhmhyqtyFKDd1rV7IAf71kYcTsgLQ0yAZJxQoqTiaYimH2jxYPZ3XNOJrZ
hx36KzPrMcMAicUpczn+bYaBaCcAjYs7jvEOwCtYIN+lIN6uaO69Eif8N/bJg3btc58NhLs5wFQK
WoEzdC5JZExDmQnjXeHxaEl2vUfrpU8YoY7CYxMyuNRTUOyU4sHtr1+pXj2T271zoqnbFiOfWRj0
L3LEQLb437alHNQtiOPcq9T82cdkSRVxvU3c8yN5+uSgoIpbmTFczoMoLs3UvxfhSxG756wsNzk+
tdlLedqZnDUgofAKDTQvq3m3NEziual/h9Z/F/GxjeQ9r+iSxQQUjYexDUIx+2u9r2bD0WNgRTNl
4p+kjTTq0feWsDrrcF63kODQrNE/Sh9zVDZBTV84DA4yNls/4pAsRw7bSRyhR5ltA9fU9b33dnKh
qUq32vJEMsj7Djomjy50Pe653ThvJC+J/XAc76iif1Y2S0y0zpcYmg9VKDM6x+rkU/l7H7AcaU01
oU+34aYYNd/4fra2DTP7UosI+8L041jc69qYYcgs89GrQT62Pt+2oWbydz0kziG5qJyzh9FB8ye2
85o//XoCE/s6sV7tkHNgmdSMMkIeezWtlA5cHRH1NEgz6YbNMsllUf0uLWaOohAM86p79jLsRBgG
jpWRNyE3dRKTvDNNxDvnyZyoX7FbqG8BITpB6KwDFuc5GJ+CjWjT6OBQw8A0NcmpXO0NNAeZ2Pel
i1G8jix4SYayyqGHk1LDkq1ttJdezTvT0hbLWVDocucndYSx8DPvXhbFsT/LJIk5B+iBJLJKGpRr
TaGhlgVQ/Q6KRtlWGBa4pmu3OgtDyXMf4z2yOv/EaL2NC76OucsuZErhFSUxG6OpRy1iFUcmYkW+
xQEGxnKeXgPH9881w76fsp9mRZ4uOF09ovTdUKY33Wg99tzHDplp/soGuU34/L7KG6qLQc7vUsnn
ZVecWMX8FPtVdQqNf2mGajVY35WV7Z81AuZGVeIyJ9yr6iRuj5wPj1ZLJ3RcsuS1I4tRgRaoPIZO
q2bX3y8dty+Zm4/Qxtvq+U3yJ6yCgAU+MTSMvzuVcnloB9pxNcDumPhmInnZd/AO0q0pCZy1IRUW
1fSz1Bz1+qi5HyxCTRmyZhXQ9VhRN1Nm+PH00Hdnd1APwTxWTyVmNET8AQnrllkHsr4NDjlKSHn0
B+74884uKRVb6g92WxyzZMDOhiP6vBDztHPyjDzwqS5s/+C44ROtn1hDBcyzwYeKxK2a+VWJEgzK
rb+pMClsiM8cWUmSaN2PCaUZxm4GbCUsi5ba4ONStFpmDOgmSY6O8gD0CfujS6SFs2A4L1H7r1y9
C+nJT5k0yxzUr69XUOfEKUn+iSqH08wcQSWox13EVSmzU+bx94EDSxwmR7vDz8/9iy7RJnPfBE7N
weIys7Wa0WuHX/Y5Cx4usI/caktM0WFx7enWDSaxL+rq2BfyZ6kWagEL7vChtYsz/9EuaHFxzYpq
TOzvqQeUVE3yZhLYfUX5L4rraWMMfGRJ6NAB9KiERviZMcMmTMSNqHK6butDrQKssVmH6FnqSw4G
BIwyiZra95+VqppD5potnJL42HFCxjAS/mZcabsl/pBpWx7jMVtfMmMyo9ZDHUuk0clND1Uv6Qen
4AFrl+Vsu6Sgp1ZaxVF6mN2a3uSbGgBbwNqYZl+OynPwTbCqHAXUnCD/5lsFImwZufeXy2aOXeDz
ihBczLQnpgnHfVdw0XfcXNoOBz9XNlVAI3kPw8BsKYPTlmEFhjUet6gA3ZGxTfkTtJxhZDlTCJBk
HbHveh9l/ac9MBvpMXldkv8YO6/lyJHtiv7KRD8LV0DCJKDQ3AeyPKvoTbNfEGySjYQ3Cf/1Wqge
SWMUcxUx0cOirSqYzHPO3mv3zS4mlsuld6IlTdo4rE45PjpVI5ONZmQF0zQNl0NNYk5qPGYj3Rtf
1/aOtYd5oFWsI6LDmzyZT7Fj4ZqP5gO8lzVuCnJRi+A98Z/HGgK1Z6LdqKL0Nor7x3zyoViVgvEL
at5Ccl+ai0WemeVvldWc+piJjJVz2tQiAYdS3KkMTbsIFiu9sp9aL9mO9vTcFd57blEvhSmKTGdk
Zg+LqSOsZkg4MZmB5DPYOpdhrkIygPrphxlCSs9tElgkko4gGBerXRevEgZ12yh45ZbZXlqUXlhp
aE51RXoZ+M2rO7J+2y63em15X1VrWle1RI8nNIr5WLyxVm1GB4Cn68AQSFWFlgrJXGao1zpi55X2
G9vX5aoMVoOLfNKjjC0bNtqE4/qsZMFA/I2CvhUBVzQa5gXKB96+rC04YjYOY3ySUK/irJt2M1XY
Jd+9dwtEmDn3E9ge7g9kiFkPiGUoUIKPLfrl6an2wm6bcK1e+F29T92QXmBA9Ytb8raQ3pOVee3a
nVNmjspZqwhuTGcQvioRrrfRnKwD+ByjCsE/eg7Tvai7TzNUqFgwxnKCiik/RpsWrA7KTeNi2pii
8HFULklLGQuN06nPSmiXfqVxGKKQGPoEgwyxhqoJWa0nmh/pSPSmYGcNrZ5SruloOwb3IqcsDduM
d1+h9Om9qd7W4zEM5MCKboLAd3yC2HJ/3dXLFK/Jwu000zibCjwVfprXu9Bc9+V0mgI8fWXh7D3R
DXtAJze9+dzOBSnofYEQv2QBwYxFC0CWG1BBbsUV1RDUqQmnAnnwPgKwrbP6BwPGZG1Hxs4dBAzg
gN4q9ZCzo3bAmU2zOI7dO6khL1SYAPDXo6ecbpRTewdUlP1+nprPBNUHLNPMWE0DtZ2ynujANigs
W+4I7IX71iXL0FyFU0zihafW1dCiXyeH2DZkyPdkt3PZ9psYZbcE3NQGvJ+Ix4i0GIq1rayXXFXF
mqmjIb2AID99PxKxpiHMkIpBMrZEhTpn7WfMrudgyf7OIKVj1WTB1zQMv0e6SY52S1ZEJFW4j40K
AgpCucwhEA0/HSq+kju8EvQ+PSvazFlJa6inQNfZO9oF8KRCgG9wxnrn+cFHOnj7hMuR+5K+Gciq
6cwMnKeBjp4Rh1x1wVXu8DeE714pH6qJO8U2E0YJ9Mgwwb/NjbFWefroTwJY/QSSulTvTY+sr0h7
sGNc7ZnpBkDEx73XXClniG7HGXf2zG4WIV7GOkVOUJQyb45wwuRlceMMZr4aFY3LED/AoRlb/IOs
YIJOFla+CWgC6rUBRsJW9kC928rZSb/PVy4KrsyB/yBECHSooElNb8KTUFq9qsFUykAUR1T66lls
IpxODCtP6nFj5+XX5j2eg21k42HRuHT7vlrn0/0cxPHaR1i+ErybfgpTIYrJi4uKeDVXyJdYkN+4
7t8IDkvZVY+fk+OQ32TgD5qZLweWUR2VwSbVgAiRMgBKxXxdNHLVvjeZa29cTz86SXGc8XfOHaN1
7EzMB0kWc75b2ETXvk6hchvj/TSffE29WNYz8LsMMdOI3toCwFhGlv0QUNU7ilAHN3GPaUeBGTvD
qTUg4tqLJHtykVFTVrZkPLNX7JC00cKU4nLhhhjiI1862xj1wOxk3xPc4IgdwNGx8C/KY5SiCm1m
0NKFKRLkV9qzvR2VhgpwdwW6ng/c5XeJZKRKf5SOmFvcaWGf6tlm+zmgxFhqmAwFJhY5SvmyFvNK
wVJ1rPEW79Wr48qSe6DCW+5WkO8aNIMDbPeAN6bU/T4PrYlr+jbrkLzPBgaaNnTgpobI1FtgpotM
zEyaEFjguKlTr0VAqg5oXME5hyUNdcvHNTA04N5RcAcRYT0Okvcu5H3LrbTAKd/ADE0s0IuQBFOX
2wOKOcJo4lJvkobbxzBrOhN+zu0iZP6Jz25jN+in6pqOZ6vYiMKmRfhJGV2NA/mBqMSk1UTbqWqf
0hpCE3bPfpU3fDRo8dQwN1FaF+teFtcGwLhVk6xrJGorZNUxYguWozjI9dFUG/KHo2MPXZo7V4Oi
sYOS1tDaMeJtFXH3Cbx82CWqvXF6yW2q8FBOev5jGOWI2FtaI10NtmVqxmMq5LzzTIa7OJGNiy+/
/Ps///Pf38f/iD7L2zJj0Fjof/4nj98xEzZxhOzwjw//+Vjm/Hf+mf/5nj99yyl+b0pd/mj/9ru2
n+X1W/6p//xNy7P5n9/MX//t2a3e2rc/PFizkrTTXfcJvupTd1l7fha8juU7/79f/OXz/Fsep+rz
1y/vS3Wx/LYoLosvv31p//HrFyHk+Y36+T4tv/+3Ly4v4Ncvj+otzt6Kj7/8yOebbn/9YpnuP2i+
29KWwPsCulRffhk+l68E8h+243rC822+yTl/hQWvVfxJ8x+OZ1t0NKUvbdd2xZdfdNktX+K3WaZp
Bp40hStdz3e+/PdL/8Mh/N9D+kvRIXKLi1b/+sWxv/xS/TzSy0uTvhcInp0jfMu0bSn4bb9U72/3
cRHx3da/mVVXBfNotLBxcaQXMTE6MwJXkmnT8jpy+us2qO9HC/0DYKXuIC1aFv2S7YkOy3ueU+PE
7f1QpjTQx5aNuSkCaEG92g8GrSnT1SACuv6pjWPr2LWOefQ5T6GeQViuJMq6vhu4OgPovg9DKnv6
crnJfgnt+GEWI+LaoVxqwPGUiKo8pGNysJXQNzMGaWdskge6++CJkHSykx4OvzuOv71Zv39zRPCX
N8cGPGb7lmNJ4XiS8+D3b46bVqovMvzx+FnjY+cB6WCQOrZAE2vVL+gxqz84fTLdxuCWwBsC6o0I
YkhbOjCuM3BTbVqCi6nFcPME04OSIWGWAxLGn68zSUAk+oMPPJchADEdDpSNYqjYyY0JjHJjeCgi
pJzT+SMNmvTvX6G1vILfH37pmgIonmtJV5i27/zp8CND7mTfleOWbfG4lV7PmDpRu4p+x3Y24xfL
d6rXOXOvSgMRgOfSW3ETVQEnr3FezXZ0cv2cjUfvo/3BBXsVB9GPv3+OfzkK0nVt4Zs+G3wLzYrD
BfT7o5AGwSSKWsmtFTC7mxecpx47kD9R1qO+Nex93bY3Xh/np5oXwyzPUvdT3r41NmyVxmXxMGxq
VdyF9j4ghM/36iXFkL5I4/cbPWUZzHuToPSsZ77rFtMtk4IaXFYwAtOChGvMPkxN1sjEy5y7v395
tvmXQ+A60qU68W3fExyOP768KrV8dO0m0/WEkm5lJtretrnFNLSJswfdeQTNYq9AiGc090Ux2tcm
8o6Tm5sApSzlrqVO5r0wF4H/2H9MCb3JZmIZ0gLBmWg5Y2UbpPdGpjdj6aVXlivsvezxDKS4YU8T
YpYrQ41lCtO8DK5ikTL7i6l///6FWstx+sO55gnug74wLTcwLWlaf3yhUe24zHVT6K1GdaiQ0HW1
rR6SJokfutKaV9E0DJsB/Fc0druwnr76Oow/ulnedKLOX2YTjkOD3OTSMtgYJGFvHFSMNPXvn6bw
/vo0aR1zxQeuF3jeny8JKyhsz6nqbmsDQ1tXFpurhqjMNcSEenO+B3iK2rhlosS5xijyGwaq3dBw
yScGyu1o9L9jFYgPPy/xYgLZXVdraUmA+/WUIbuN9F2HILPOh/nBEsGI8wOZ1fk+oEd0dv/iFf35
Hi9ZSjxT4j+0Ajsw5fKKf3ePF+xOwnaE4N/pdnHYmRPVHFDmDpPn+3yFLI4t4EyRYLI/IRWxb7dO
kY8nf1YPTbeBshTYzaWnzfyuzSK1m4PIAys2H6qGQWs9Nu6DrOJ6//dP217Ohz+eL6yAGJdM0wmo
wf0/nS+DqxrRKbNDp1Syh7JRYERGf0TuEqwAeXQHw++aJ+UxaDCz+Y7m/XMzFlAT3OJ7aFj1KgmM
kICJmbjWif1uaZK87TGJdA2s0M6g0B86G/Tl+k5JaKBuzrQ3GLxnMTX5O3oDkATRMo6yQIfNJP/W
1r8416y/nmss4B7XAloVx/b/vMBMMRPXeQKiiVyHZY9wkDixn4L8JIbJuuen9HpiuHBbMwja9zqf
LlucZckU+dhvl6K88IcTBJKn0f5XK4P7l3ef01/YdFwcwTbF/NNtqSjl7Ay2SRBIkzj7Ic+gCgy0
V5XooMDgfL0qvAr4jVPCjSswotnV17Fhnz+ONMczP67X5pIiWr3+i9Pir2ezy07KE7xb/B+LyB/P
5sgLLKtrE2qAgcgM00Kor0cIOwaduHQ8IYXBDkAzImQAY007ZvEtWfaU8ZChgAabVxlEn9XkBPOb
tIhMy0SwmkiSZaI0kVtW+82xEqhzFOXquutzJMmpgEdmY8oIRAEvoSV8dSmQC5nJD8e5mSYC9ehk
EvucmZu/f7k+J8Ofj0QgA1wY6AVZqr2/7ELUUIcs3ZD8mhZn8gAPdDqgusjpdCTM9Rky9+74oKoO
qU7nMSeW03Oe4shK63yPoQnOQH6LaaeHaoLsx1EW03IR6HVLNFFZmghda4agZj89i6W95tD0sCIW
lqH2NxoHEENFE5qkxvBdxwLWj0LtkpfxQ47adt9U0aeT+R5efh/EsoAglwp0fnZgIVKRprfSLdp5
2tCQ/PL7FOTwpTDR47gBeLK4r19UfDvZdUZbABoPV8uFC+rRzhBADE7x4ZbVt0R2u1IEN2Q20IGq
1ZHZj1qHDfrwsEJjWPiWe5SjO64zMYHfmUA4JDmkPaNVDS5xyi4hOzB4zHUCxLmq50+7uf4IiNAM
i/kQcTJdZs6HZ5ekpIwvBAJQkuXGLpaDc+POt1bZX1ohYS9KpwQ4tUaFPNGztxg/bolCRJ9SGDcD
UhPsZnRXp5gGjsivupY/7aKst/vAXMdlgOWbLnR2YPSCysADOZ6HzLmABmybZhwulGS9thtxVYBL
0tjWLnQEsCZRMwGnCOigFAneNARYdDGOhZE8xboHme6F6y5AmkCHPVYAuxM77vF1IwdRzVvYWAyD
aZQVsaw2NlqCPDFPbOY2U2k80cL53qJj6srPOoxQlQurvhgnIE9W95J4CiVw78AyqIL3bOmIc8Fc
NCxbF/1yyqW6pDVQPPlygR+VqMREYzDgcs0fo62fzaoRO9D9l+CTsGUJkk4jj7mK7ybmvuTCUVPx
nHREclcOueLDo6nkjtX31kPozNwWxriTdG+KSEMg8OsZimFGapyzCi3EzFZUViD3OIUhfJ0kvsk2
HMTGwcAEqBsFYdR9ExrVh2f3VzJLZyoSOnvM7w1Fy4LrVV8iVImTpNhoJAOmZTxqh8QMq2KCERr2
a+ggYEKeeGEphqaRupsmF9iDjaGVgeq3CRlU2U+EX2rgVzSaxdpqUhoidQPBaHwBceGM+t1B9kcD
u3mpuRmFRI0y1Tk2tUvuMHzT2oq+lb18bqaZWM12HVguPpQSHU7V7uuy+h6lnQtVusPxZ/arpvV3
3uTFq6LuEJBmwboOMEHCbxpWZmosfhTs2ICgNizbM7qZjrYMO+e2GK/IvaLJHIbXimdwGMcrqN9I
tzzzkYEd5t4wQlzaOYjZrAYFCj07v+3xr/L0A0XoYshluRvbtRlX1xDWi60W3B86b/7qZ2n76OXP
iethHIanBMGuuIiDr4URv7iOS8wJFdyFx3zU1d47O9IRN2Z0CsritjVCKGEDEVfSynZ1VbrPTgwH
w5o1RtWoXY+ZJd9y4hxN9R2GG4BgPTONZKt8xF9xSEaPNFWsOTct1kEys0yy1EKDNHbNpEtjI3nU
bb5hp2tedlHb7Jplz5I2HnM+bkTcNww4oUha4X/JDxNIR+Yl8XcyI8ImRq87jOqQ2pX31TXvC0dM
L2UsrCsf2SGEGtI++xi9rEpSwHBW7zx3jIEmlrANhKFqG0Veh1aQvmgUV3hmKYSNLlGP9aQk7d6S
nMRImq9mDf9JN6K+TmYju9KhT8KxZcNaBw4eBs3dVPn9lY+BVBdtdjSb+WtVp9Z91DnmvVQ1iohB
d1jVrmQciWslBn1juOZEm1g9USaAgV7ePZR5b8jSkhunxlERFKNL8R4/z8tCnUW431nkh1dpJGsU
3tn7gKANdWp8TCfsAayn6cEdABd3bSTumJ2ta44dRB4gCd7YGPs0tL5Xbn4oYuU+Dm5+OpcYXkc3
tI+wM2rJBCIkia1H5XOcBqc5GtnaToaFLuncT9x+H7RmtJaP9qrCLu2WIkW2KvPH2tYJmIBm3TCI
2nQzk54Bm9uj4aDiNsUTM+U9USrjfjLABdnaDF4IK7tnnW8/DaIlhkqHV7EDBUWKnN4Gle3FzMl6
mm21hCvg9hPdQq0JOfWHLOO0dkIcvAzQdj0BVYh5JIucSvPH1Lee/cpS390YLRP4h/HWd2RKxBWO
/MIAR9nksjwFoThMmjvDhclsBH+LfKFsPmaSu2mcy+quLQowzpOTboLCMbctqxtWafTYIi/eJlTU
a5/t5yFgu/NYGMb9+fP+Mk9P8k6g1YmWuNdQ3zhZRYs/zpiFxgyYYKdz8FMXjK8RbDtlt7dC1NUl
1ZOHqqtpb4flczX7ATjI9os/2yjqqpKMM0Zg18sc7Pr8UbUJUtv53Scaet1r7g94zPAkXZSqEpu2
DJOb2px/+2cO8mHNRWIRwsQXLJESBlVm2NF8jD2c79ORqQuD8RIBqhW30dX5cy2X/8+v/u9D4vKQ
YgzViUzVSGvrVmYst81EI79qESCwdW73SeqgqeyHhr0AmY8J893zLjpPCCcrqkKtS3YH16lbP8i6
aE9a4H1SONuI3I4rWjsDtLUoIv6tHMubQcUJBHoBhqQEyF7nudqmJeTdhvDlahFbnve0Y0CuztK3
kXWuTro1TmNYV69Gap7SuXBwhXEimiGomUGG5pY3HkqGy4Crrrt1n8r5GwIgSDlzLh+FMyxuCWQU
Y0V2hekXT86yhejJqXSe6LXqO/Ro83VCF5odYgKuyiDWyExOPx8lg1/scnYCbd5xszA8aCqxL7y9
0bLs99IjSQak3EHh+rXVVF9x1TBslj5pG3HVENkTEhF//uf8ZWv5Hr+p9SHCCkgpi4APccvFzPsR
qTR+R9xoQ0ApIVp27gvy8OJqSBLJnqb5zDFK3tRlwb7bc4FbE1bsTti7h4q3Ds2Y/SR8wILRFD2k
E4Iua/55JyqdabwNmTJtCulEJ3bJ+BZzHDOi98STaXibwtDZ2gtAOEkbvY4R1fb7PJLrSYV0XyQ+
TsKCLW5AiGWK+FKknGepxhUtknuUEmhHx5YaJmhArNQj8PIx13fWKJ8GD9G1BDJzlZHEeGq6p/lc
Pmh84Zee3akHu8S2KI2ChAujAie+3G7Q0H2y/6VX1lkezpT6oawCjASzuy0ZuAFmFuEhJFOF+AQ7
YY42UOClE/PdaaZaQYLd703dPqEXnG/LxRFk1T/6zk5vpj5uVkhnQrxARNCMOlA3HTMLaK62eSiD
MnuwHPEtSpJy59Dg3nm9/dAOSn01KntYOQ3gOzrKq7Hqy2s3l6uff7u27OaANBlFm+kV7JaH7qVI
b8qxjw525vRsyv3kfkBfAemFyuH8sI/yp58/jn7JWqOgptqSc7ceo8BeNfAe2V8m0zpTVXmKdfxB
M6/fnh+ZPgiKGOfMvjTIQyQMgX16C+fI9pmBtU1qr/KiA1Ye5vemRfR0W7dX2vJn2DK+le8zlIDT
GH8tvA/XDMFllpm3Y9sY3zKsRFjRrrXRqdseNPacQsFvnN5ai7LrH61FQzk5DDOjKvSvad781kGr
8+CtKm3vw0GeK72MTR+KYwtHrDav78bYG+91GzGrZn1IbA+02PmoEVsUHwfPhiritd6NNZnqci73
HBjxMnuIPPAj5wQPFM512/oEaRa0VZYFtQ/yAjlYbT/2TDX3hRshIqsJ9nOy8Vajat04fQGtP91z
UycBiA+cAqYrUJxdCo8sdOTw1BuJPjVclOi1uGCGKAt3cWq297ooNn6vAvhagJhapU7nf1wnuf3Z
TpBWv0l5lmzUufhcZeJhzaOt02WY42v3LQlcftiD8AirTF5ancUQ16RFeErj3jxA44eMWwcfRtsc
VIeM0I5fdehlYOkSAq3q5gP1sXszj0nIYA0UbhFOD+zpiaxzMGqxqzmej38qzB9iOFWyFc9NgBLJ
NrGjhVO2OreX2cXZF2bHXC5La7Kw4mlnIeEAG5srWrTFcHCdEcXNqMA7NSIktA4+UxDL5o59BwN/
Pbj788Pz6Xn+nDVDv7AD4QBSCcd9aJORpeZUs+8Y+5cB5VZfjSDQcozqRXuYahhWHBj7qeSa/vmw
KVuy5aPsbhgGlLzhkD3+Xx/R0Xpy80Jenddgu/MtJGC1BsuNYyNWeI7Lk4vafQlpQhlVAxqpbuxl
85UObnTlNLCxJnanV3NOsYeIzjrl9fSU2IZ9OwZhvaWLAZ4btfRliUv3aTSKCgJh7zwNpUYQk8e/
fXT+6oL4496c1SlpLzYSNDux88PP/nFaERMlCkztqizSbZQnFdITx2ULsqxkUw/rFI1xvM6GcIIW
kufIWbYxYD7MEjbHMlLWEZvkC1LEZoeVQJ7ySstT36Y4vezsJJWNFdKciD6MCxLIWSto2VEKn0SM
AssssT8zXxJODOYvrUGDL58TXeMfUhTyeqp3YzLVrznDJy6nNmIyVBKe2Ubm6tx4nS1KkMKGxpPG
CBesvC5uXRzZu7qnCqkomzE/2NaRPiwmRLjrlMQDWaaaGUYA/B8363UWEr7lTddhN/z2TxyWtAeW
Pjn7CTLj3enz3Ccv5gahk5ddBuy4H0buVaucKB8sLwkUgmH6hmsEkfVyh0upGYl7wSZHpwbifl2R
z+bSgkBXX2axcZ3WxqeZI8lHJwDi242bXV+6xXpSTE9GU+abKCFBoqxVxsmhmaiMbrfKBzzag0yq
ncGI61oKgAdDiWhINEoKoF0102tTxSvcwvNjkNl3dXoXaP2R5hP0lGXpSnunP5QFnIioMb8PI+Uh
s3/zUEtfnQovtGig5PauMom2yjRxwf0gy2PmqGL9cx6RoqTbtPMc3GSh22wn1WOFoOGKAYeEFYf0
knooUQcsCDKn/+zzIn5ExXgzW7XY5mmTbnA6zZusRbq1tVgKNz+blgZGivY87xp8jO2t0SIeNxUH
VODxQ1dILY9V/7rPTDKog+Ims0h2MGm7o3Bhr4BAFTO7ndw2LmGzDk5gxIA9wvVaTIjrGffn2SFt
S/cpaUZUnjbpUK3VHjPV61P1aRplRCwJLbO8b4+DgzAURGif3Hbw04ewVd9ZBGfUdsF1WSPsBU/T
3Bmtwfw+Q6VYcT62AJR7tm4lF2S/PNV07B9+jvCEWhWFF2HmSBMYQCW2uGX4lItSbClRsanT2kWB
T6KE04snDuenEbkgNwfUt+VoHaDoUNbbiOTSLgn3yof28PNXm8M8HBtCz1JXTA/nXScmkhxOfkL0
SFoSb92wo21lmtwzQ+4xYmfzJumXqMXlhAiL4tv5DRzw7RyLNoBFRqLjgXanXv9cfuc402s40/eV
nIqLPK9hnZy70CJByFmjdL1KFVk/Fso6zn+9T4QXnJh7PBdlmzIHHb+btqHvrWxyjp0x3YNJRwLc
EJLbLpWsay2R7rP/o18ezbQhUaBosQpoQRyCkCPfhc2+bzSxeWb2EVr04WZlQVQ5H6bzyO/nqROW
IwqUCn7R+Vc1An2w6nyCrR17+gYuJliNATYVR4zm6yJ3maLIJLpYdTduQPSbJ4m4CBknJGnxEJb2
fT+oZmt2odqks7Bfpja5whLD3sMIHvNwPogBdefYDcOVYw8GMRjFjZeH2V3vmROUt8a70LrE0VAg
ifVF0rykP0gnUCyITNrgQnyvVZgcFMaldVTmUC6Wzuu5tqAFNSEj79aDn3EXLQxANJV4KQFac4C8
+j5AHrbL8uix4I6yMRiUHSbJxDlCFM94wDvgt5n3548KX877Yfnc+SNj0fZJTVBUZtL/qtOpuR/z
JCNyuO63vQmQiLaO5sbD+kPJljMkGaY4e4rt5Y8zl1tPFanMno5ppUWzPgytNx0DxPVcs4U5PAdR
aO1br4cOIN4AEcz3bhiTQjEi00crhoK2yEw0YtRQXt7ijc9Sd6vq8ek8YwX8fXtegs7/DPiEvDav
TrMmq7FM7WM0e+M21nRohwJWxUCv/LpuLePgkQIlzrW/dG8D3OFUMZQrPkqCTSOlf4xxPgEfwNVW
aPdGekVDR6f4xrto3xh9Ci1VoK+PVOK9GovM38BLc5wTcpSGbCDdnZu8zRmxkS7tLGQIP2u+rlfZ
rhuzTz8W9C0A9NI0SPwNRHtcjZGi00Mh8Yy4tUgZRaP1t1dGKZPfPoos9zKtQmaLUoyHPDHmdcVi
BPgFuRdzue8JaXYuGsFd7ANi7GZzA6MFpRB8koFe1DUK4/aOJjyWwAhb6VRSTgzuIY7DnHBWh23V
lL9UjoKF4/v9pU96xoWJ8nSFSHiJKEAi2xAIEGxkgiGTfqck8ZXizmlEciTOCEkXWNfumZvcm4Sv
hq8+onUDuM6t43s/5CwPJV3WgpBR+vUQNXfKQQVmDybWunmi5Bu9XQcFYxewRK8sm0JURShxe9ol
baAu+9x+M4pmxG8W7tOzQWCgW2hH2fvsFAcLqq8vMmBaTO+gOGLXNIBIigyzSGUomODoTkq1M5Fw
I1Aj45ktprhwJMy8HuFgoPOLgkcY8zMckhiQJC1RVu+IbIEhWTRY0cLiaZINKlAabvGENiv8JBOj
WNcmRrTRJFfMyHaphUurwV93VZjgERD3MxUYHwa7umkyIyE8ErhqD06w8sWKYIPJIGfMGCpimphN
+Thg0izgdwIeoBm33JwAWOcGzVuUsSuvJW+X0/YNg2uKMjOCBvphmVrsO5doCK3BBAIVWHDFbAIJ
r/HrtYWmuAstelKpTDeTuU3qKl97JiJaDFKYlbF2lYkM4SSjioTgshCY1H4EWWeSgsl0ZIxhAsnm
ZRKKuRVn/EVjADJNdnRYnmM66yh8L90Ok6mVzvddJNlzEXdEnQAJZtZQHjJvO5bkbXY9SWp+r5/w
K2CdHI3rAVsJ9BX/0slysmnn+hCnuBidmgFc/J2i91uo42bb2285AWGIHaDP+ZibR6TQTEL8S8ou
rA3LasVU7aWPUWobemSQU+ybIM+eawYLF1iPvjY0abbtFH4HVMZIN6bJXUAtihtr3M0OZD7XfSd6
kEkfvsUg9ZHj9draZaIC/7+4A8lPsiuz3VaT2AiBBcXvrUPloX1SwHLIS62etQb+F7XXUGicPSkm
mf+cxy5I5xxTtJk4xtaw2DdF7OECN9tRdX9MCobFWOoV49mjW+UvtkemppheacSVlrotAjWuLCdG
7j6lz2HefbfwaiMN1m+Jo57spXEeSzfc+IZYl3k3Xsg8xxlgWvgo4tdkDKetPc1M6njrcw11Kjf6
U5+o78y0sKx8LtdKx4Loh4axUEu+csskCrpE2Gr0CApp185W+yPKJKMhXe9VP70NcfXZRgO47wDc
rgvP5aJrRw/2lIFZsAhOpT/Ym9mPmeCNICUwn2H+nrYJQsiuj53HHq0TEL5u7TbVq7mkXc1exv2t
fkkaOA9W2tw7ebD3+yh5mIpqJd3gtcbadlGa5l3ulPAq+x9euZGVJInTYrY/uuQVsAMFu1FmrxAW
D46f2Bgo1lUCbSOyigcPDS6bIai5GZC8kMLFKsMH1+gYU0QsVBNEm8v4PN5X+VPdOBkTDeubkfjb
aMBNprP4yksUQbhi3gdO8eZDBCQ/kkkfybXtUk9I5PLhXvhVvRVZDtckKUAEIflPJ8rzkU7OhreH
gSfutrXj4HmlSthabf7O5Y0/K22p0Nvugkayd5lJuu5yzPYW3JB9K6K3EUkJdTASN6MGJlGa+5z5
kD8b5tqql9YKAyo83W9JXAxEemL5m938vRdarnRpfm0HSGLNVK3LzGDtYpCmDBh0qkh3zigJxqrz
lY6TV5ECNVFF8abNvcKJhUcDqttE3CNxx4wNKuwnWjIow8vRxmG2Dtrx0AiIoI7u9W6xSg4d7p6I
CRjdIocCNd6x03syD31mW1sBbA+rBuQ9JkY4cpF6t+hhGCShP26N5EZV2Pki7GUltNINQhqmc/Ql
Ac8C2WWstMqQ28wjEaY5knmXVbRy4DYs0CzykZISrK5waNxOjxM+gIsZLe5l/97HScjZCWY3r+ub
qCHBStNHWlUmqHDTgPqRD81RJ9hzcuVChUCkubbtjtNgmLybJCDJ0vlhImevOiiFysbIb3RGyTtT
P+ba3pc4Yi4Nn1dNuXntizumfnqXyvIDasa3woyL1xFH3lI0X2RTOh2KaJrw0eHVdwfqjUS5T2h9
OvqexSrncKyDYaArQO+4DgDpecYTC8m0aixYpUZLBdPoXVVWxt3QMIDxU9Nk0BYTKp75r/EocFlG
47o0mAyDR1nJmvQIBcjaWXgqvVlZ21Y532AWXIrQZMvDVYG7lNWORqyHbqecJ/w4Q59gtWEmyehy
wDQAqpxRZ8/zYGd3XRk1NG/AAYOQPlRbKPNWQjDUf1F0Xs11KmkU/UVUQRP79eSoHP1CSbJMDg00
NPx6r/MwU+M7vrJ1BN1f2HttBpG9ChmnLCArQobVRmdvXVVu04hU56QPP7tckILjxntJF7kwEmeF
DQndBkSSh+4v8TvbyCQEiNUBfOcFuKEVMYrV7UOC2nPtQcEoJ/uSlvj/GQMgaMAXrcJ4OPDAHJcR
cB3G9rPtq2g7DGZvD1CAZ5v0M6u6Bi1JVbMZ9gtXIGPj/oE525G/PcktSyx2/UjOlJU2OMgNmV03
UGR0cYupPtI0grcGwbaOPewX/JRzLTeUus5+TEYCq2Xrnvr5T56wQl6S6Cr5q9tjgY0XRK/l4m5y
DCO7aobOPfntZRiaZZf65hDWBYC8dD61avhDgDwGfvpNF6gEKh7DLL0Spwyx/yZSWM+m5NHDObPt
wgCQnU53Q9sRUZ4XMGGIz+NzXzcGyPmiTbyxMNnmYjOl0LdEhkGxDuAR4Ldjif2Hjeiw77pgWbla
7vq8JT5WlvOxstkzJXa+W1T+gK9mXtlee/LzLjiAc2esYX83pTsyqmc6h4WDiK4RJZ4LTHDs5VuP
+/KUdfl33TOfcBAYFla9CayGOD1FFGJfgWCT6rG6CWWWOTnLOGBpbOWbAvQoP1+invXk/MW/k+7k
aF9kTtoaoSa/duw8FJZtEQbGvjrNKfy8IabFcVCrKPvdSMoBb+ZRtTzonraHepGSr2N1GxmEFotC
g5MRMKt5gPu0CDaAaDh025kLlsQIC8zWYeIG3Ff47bdd4HyCerqx5eKDIvXav0VBtbTC29m0L6il
L82CmyqiGlzZCaWN7rlOm1UauTNmACtZF2zqNhgrkrb4igTwyAEF2y28eFPNNEpjDhIjXop4F47V
rqfrX6WV/dZOUE8ymV0SbUNnGcNuY0YcvLONRSFozc0R94qJ2jzVL0zo3mazXJ3dkAzU/bH/OKTu
Pgjopr1ZcIN66MXihKxmzge76M/5zGAv1PY+ApRbVeZSOTYRXhFeBAmjS3iYWAS0QoTJfLtlwlNE
UEfnnyxdfQireklAueJutwhg+0E/9E5Nj2Bq29b+xbtp3zxQzY9O3azQnYbxuxjrbt+WOFLDCc+I
B/1vqDI88GOw8oOA+HfLPCY+rQehUFsJZWLDFKrBcLOGskG2Am0XuUukaY94V+rCfM2Os8skyE6R
4Vche4k9ouaXNc7OAXHwekh1vdF0Gvk0ETGmAnxOaElY9z+VZXy2kuqzbO/tYfi0mMNt9IybRvZw
FSFwMGChGXVvZU3DebvvHSLFyjA7JYMc1wkovzWEAgqMDhfMYBgwT6AjvQDAe8FzkCd9hrc9VwfR
f+MkHbd4IMrzVTXwN3IHJlQVIh9kaXtbkrkngc3XV3myx+dD09KmnJ9hfnTd/oWBSrCGLxsdrcD/
FGxsCVpT48Y4BLhK+8N2K+Dbo7lv4WKvTGV8Pj24dTfDsJRjtE0zrpEMCAnEyhfBJXu7bpiY+k81
jxLmUB5IxqIfAUjznRtPwSH3m6cOfxYzpGCGmmOBUH0ywh/Xi06rA3foLhHEaNvzfV4XO8ufmqsJ
xotxYvveb6jraE6A4gkmOAsJDLEObyGSNRvgNhzJASQkx3IArNYDdmWrGME7Mqcfu3dnjnnQUDG1
6Vmio16peXJZmVtol80bbkkuBDZGywBEzE2TbdcP7wMuK7+PvjMhP6sEOUmYS5KuEgHFReLXi2BS
d1h7ZCb8tQMhox7db73IcwEWjMnpTLcJyympoFGP7tXFdWWTOLWpPelSCjh7l9P06g/q6st7q4th
Lgrvn69eCqrWQ+fAmlsmSBB1zBxIB/NOCb8/4sLNsLQCESBPNYnQMQlhMb+fdlZuwMTVPZlPGHl0
rf96twSq7KtocNJyBE34Gp03ATjXMxVmfTyOeYyVDZlFhZoZk9pSQ2sRkbUtgfRu6qM/FxNWZ/ZY
ilePCgMnLQJ3hFdyQeWVfpkkRo0sIHjhe/u2BFvNBXFfBrJjRcr9AgvW/wciBNTZCJBOmxpbGv8I
KTPZXb+tu4zHRABjcwID5TcvD9xv5uK7UGK4QmEziwsYkT4AxJncvp6YCeipHcelmCUxJ8X2loIX
s3sixmwJiQY91kMVaRQJCErYvYyfWJHT8zT4YDVNyobI5hFAwMF0D4pFr4JPU/IbccOhi/6cs1lu
/Us3lIJ0KVesFcCIJrb+jWxQQFkFnKF4wE4gnT5swz4L1xaVyrDcF4X3N2vhltqaYbPCWw/jB8q9
rH5NTv0StTMnK4DQYa5e0TPkawRI38CP/2ST8+Zj2OatawHDUsHWdm5tohoU3jDhEAW5PPHncxUl
pG4yek4F57xnZLWxNUVvBnphETdbf5JVe3eC579Mgte1fprzudtKiNN0iJz6AFn7QfG7M/Pj+FSa
U5ImEH/0nrrvEyGpAhAK7nDgw7dLeEapYT3PCXiz8LfTsLNdgisygSOvb5tj5nzocexWYsn6vXLr
AjE9F/Ji/cFPp1ZSGU6+238Rp42y3gZShH6MH1mJyT3D6RNMFo9e2x7GG5t3Kh0f6SE7hJaxth+M
vwjG7VXg3IjHNYgqmyiKru0O/jBNBxdNy62iIl0ruFCTcVgx2gh17bL+CDbgDT+VnBk8LeadaTxz
HXHsbS7zpqcknep5J0hC3DHUK6aEOtapul095YyFbj5yBxsishL2DwzYhfus55at3KHKojcUhDhr
bWbKd8Nto18hm6TAIbtMdnyJ3Ot2sXPtXGCCt8O7zl10FHFg81rY8yaVMbdBhQmwrIZNf5NLdhbX
b+P6DiLqP40mq9LrumTT5MuuD3nvpjQGt9V+1Q4gyJR9z8qJEdi6CLxsi3HscUqd+yby5J6stm1N
i4k7kLpqsvc2xu6DVYZPtmgXNMfL3m2dW8nGBerZEHOAfbn4/cjfVK+6flqYE++YwmWruWpPsFbe
Mt3cuXGRAsOQr77tb8ZqxptdsJurpvwIW4NE1KbBmJyR/tE19kBpQ00R4fZ6hIW7h4RaunTFbjru
6qr5lysDSrM0IRLPP62ndmXMB6Q6y+X5vFHvK2owTFpEECLyRnOKp6l+yYeDYiv+tJQx2SRsVOMU
NaAO8Z1iJGXom68dl4yTrA6h5dIBbjynvDqL/coudNyLbkC1lXh7U8JHzgcWzWMBl8muKAABsmV1
Q1ERIO0Klq1hxbWudLKfGjPDlIFWEsjoi4V0MYtD7tRoUSz5IEv+hwWPE2dGcUHfyW6H/IFg0VTG
3cHUVLEC6vvsW89dC1yOYMYH+P3vXRJwjhoYcE2T/8G7/4rqjvSXpTy0cfzT53cj2vKVSSO+MywT
K8Rl2chjRyzGuRTwvjDSvdYy+icnuZYmisgNGFlkNUCyuDs8F3h+VQ2XkTsqSvJb3ksL+1iGf6xh
WJNe92zdgMciZe6qM/GYjAyDPWe+khLk7awO6VQ8EoFbwrKHkFsC5phDoAIEnKlw33Iubv1UfJMi
+6mnHqW0nVZr+G1w6Qu9F/joxi4lUZekE+NzwbTqseuXp0WAd1B9fxAuLmBiIlmPpf5TOwHygcrX
riYX2rdpiI8yDYbSIjLu1o9IzemZFksVH1pThGcbiedStvum0x8zEzOdkOCtgkuvfLFF/AwujNv0
MOMbKcrQ2ae2alZ+2PfPv+Fid88sVl5l28FqraJlE1rOQYSY2aPsTiPsOivHf+07dJM95Tco7Yvs
B1gaWEtOPY2jX8kMrpkCcesXR83e6GbMabexJwJyB2Aj0wptECuAGJ9Cpk62U+5dLuI+YVncLHnI
cjPaFpkQu6Zgcu6Sc7RoP1pHBLhdWgr9vFBmVbQJgcK12VkevwrlQGKPJXalF/Rb2wdKacLHKfFS
5sJWccq4cDkdLEjxZJP56ScxSKju6mch0f7EiVseeh09NjU0XZ9GjhQVtRvy6R3oEQ3RUP91VIbO
KF6wMPvpgeqQvgtrkQ6tQ83fZQ9Ri5oVkc/Ri9hfgCWKs95CHtFx3w9DcJna4GAiLvh8CCv2iw5S
pKI7LjHe9JRR3RIiRWoRsQF7BfhcRndsI3b2zHvvRohdQ1EWl7KqdnkBbmC8kXQagKR7WntgcBT3
iCOGemyOdaQPJGsR3TnXBNDCv0CSwrwyb+e9kszCtUVK80y9k05aPjTAHHAadBzl/sEjjmEblFHN
mGF2z+hDny1bbPO4cB8pG84skIl26/z3pgoXZGHRaylQ1VrBQifBiNcAKYZf63yMVfVaBlyOXc+d
FNwSyhuTbO2ev07jMx4CmP6bKp2sl2q6x9Thn0tMBRvVKhI6fNSYEfu7nd1hOVvSXB9bHnkgVj75
9UTc+dyJKgQbqFvnARkV49JiXg6VDn5tVzxJyU+oIL0TFbgBencuCSCiiL4vw+knQIaPlNM9q1Gj
heVH04WZu19wipG+a03bwCVRbSkeYs9/AoZu4CcY4r00nQNcpIkikia5ry30Ey3b2LSjZWUrBKx8
FfTp8gpuH+VKIpkXw/HpAPNgRBX0/8FN6yQDpJTzg26H+GyW+L6QYueE5AH0shbntAkeFw2qv42m
PX1CtpNEHSgBq8Ed52rronNFu/FOBTU+yBDZAMCYS3FD+WSyXV6GGNc8J8vbNLpy7/VIBbRrbyAx
+9s2dg7ktq47aQ0PSf5TlLRkwXjI2/SYFmP+igj92vrM8RXRBhFm1L3u5ubYa4haNBqw8jseVChy
0fNCDit5ALRc8CEYVYsHqpOIDeX45DHMxd65TO9ZIC6LjKhu67g9j9UV4ldCXG+1b+04PGZxioTf
/i6Qbm1yynduRveNRynF55y8TTm77cw1pDySazN19rjN+RrTb1Ky40vAIRzCliK1kFPK2kGTaPNY
tMsdL6p9ryJeTh8y97mUj72tnjFC0y11nCN9cRex1WUOlMzn2pLPc9eLO6Qxx5CpaTbY/yghrnPL
yizKHFhJdLYrb04cnB7dcBoh/qE4i45SsEMD3LjWESGgEF0Y5TjAMqMohsmGMXsZzEfBhJmUPoCI
1WBvLKB5czPBi3MUqPFwpTvLWmusxE1ytLOpP+M2fARZAxGisJdjnSKM7fPws6HEdEfr0czpyaMg
2FWNA/kaCIHj9QvCk5Q3B1QXkk11I3j8oyyQm96XLx2KedojCXisTvhaoFQt9RGLmqHg4O4KF13E
vKij7kMiRpHAMvmF2GHKS2nBkvJrSu2hIKjEQhLfJdiwvOZpbtMAKQNoSB1bG5r07IzNZ+1tAg1w
n44DMnflU6IJDKqBXBgV69Aw9kMkjFAODNT4HQUjCYwW41C3Ve88zn/68ZONgPe16Ae38wCsCF+c
W/EVFs68w8TE7in0LwwTuw2lwk8YuGrFtuYvQVQNWhQahDqxnyOnPSCEoYEKAwjz3JCjkTup/Q9H
eKuhq9SRhK+/4A2fayZ4Z8uPdkNYPnp90z/0+uoh59qws36sOgaGP9PczZfSBJto1VYGRGncl3DW
yVszWfrQmSDcDcB2T6F3mkZJbvCNUuYRddVnT4bFKXscltQmH4dbZcQeAYYv0TxfQd+4D9ZEX7YU
gn+1pGfydxquTBq2zjZIy+9ZFfs8q/jwLOXtTAqUqaOj74lz3iUd0e5+yGNH8byw307m/h0xwUNQ
AQr1fWQmivYRhCtyq3qJkIKT9wM5wDriH31v5jvdNvEDFGo4Fm34FYsSgXX2B5rwI6YdDiCDd4iO
G+xgm0OfrpcXVqngo2W1nwljmFC2oBn9zgK/2Je15jFmy7CTPiQQxBEvqvi6maNuKnq33d+2TslQ
/uB0P5bDrSKq9NbtMAcFWQ8Mm5DYYGrdS6lCYhUH9wiMYRX3Y8voo093mNbu8qDB8RbBuPJm8jPr
xN+Xw/CAboncSFiOVAbwo6bsQM2+mx3zmyD32LhpZp9XfEA3akrgIeEsDnk8aATpEn8edmy84+fQ
c91t0LbMVbzPNhjUWraQ7lxNGJPLB+N6lrOZRbjX2djsvFahxSia8Zl8S3jUya7smQ2jt/xuMtYi
cmhnojjx7kFrefLcajk6GQbxLOEunLng1qOb3YOV2HgZ6+/RerYLO3/prS8L6TGgX/w2U0gIqAnd
jViIrvcbknhtrQOEZfwB1UwAclSSOrbMLDZY565r2wZ2JTTXkFEnTkWcCJssHw1YiOq5y56XiIWL
qFhfLANbRinPdVJZ63YCQOPYQAdHk+5cW7+6BdU9bqmr15fWffCXoWm6q0cu92I6sDBh11MfLY/1
XcpuQvWSN8GVDXE4pGUJHiLSnq55RliBOboRqUMMKfae4ClEUOi7BuMc0R4rioNfqAZgyZBRhBWN
W5lxmVbOKe2Dj2X02DJX4zacvZFOnSoZO1hSRFffYlNn50BQ/fzmiQbqtGnCL4tEmlMS22fdhc+y
IJ7Ga4evuHROKM+WbWR1w3bMX0SUg1HCwLKyyHAvKJNeupmEyry66xY8LP1U8eNFJlMPtXWqNCp4
HvB/jav7MxE7r+Sa+YT6soZDoLGxHOIQSRDfxSP5jFJ9hYLlXJMToJnY0cgoh113OtUf1Hawidqx
3+atdbktvoWL/oQp3n0bsqAIg+Xk94y+3Zmlnpe/sRijBVrG6cKM/U5bwRsTmnLHAp263XkNp98W
RWlQVqcoBZqj6er32k7ukuTgz8B4SvJMStY7K5xhiBvg6leVN8N6Jn42Qyi20BPRYPAtuLt0FhFa
npR8denQkcil2/rh8MZaMdsVLb3+3G2CBPoA6XSpGoY9p8gzqUxRkBwGz7zSU23mkuTuWHicWL7z
byjCC1u0O7ebX31R2nunYWmCRZAnvsR848V6G/MWriW6bA/ThXeDJXcD/b/vufahZ3A8qoRpB3mD
tIL2M9SKr2Cc7wBWESNGLlfAwq4F5Kwzn0AW/xTq5AuWOf4GiDwrqyXufSnvZdHu4VITFDkyI0Yg
9BLkJTJOxdzEhmWIDxEsdpATGrf1nLP2mnavhL64nvsOXPkqC47m+dKq9mEh1O3Ydd7Bg/kWL2l/
09A+tKVOtqUo71Kty23pURCV4cUvMFAZhpMaDhUfNKJRR6R/evTNCrQKknp6fDZB12wZH7Tx6j2M
D3S6nWB3TO5EYEy/pQLke18Q9maGebFsngBbsDytH1HqPw658yd/y21+t50sj2EWvhaBmfeG2E34
DUS2LCBcJLrqTWjnp1ZY+7GVe0CUHRZZ3Lgiib6WQZC/StQxwzzBXzF6Bk30OMv83wgbYtszIs5S
ews8fBsgaE2t6EHk4bLJI9a1MSS8GgEj9nKbKO7u7eZbVqBwVswceAOUR4RQ6a6ynsjEtJjftWMu
A74e7QLOTkKB1IILfMyYtzUkXkVLcQQWsOEM5PU0+bHxC80mZtiCa09WXtUf+jT/h0DEgx65WGvE
qiCX7TeFIzl1SQitsXgihqN4ypO3QCVMlHuNKHH86edHN0L9zzpbswcu7IDxSR1s87RgcAPMoiBV
RDdpuAuqza1sxQP7mgpgrt2bK8y9FOSjDyBhewc6XauwysqbmGdE1cTY6fUnMHwb9qL4xuYOR5K6
xcvPIAr/ZiRvsS5jFDsgdyhbOlG7l5+pFyX7xUEB10AKTfUj7Dc0KRqUz3wSTB0HBF9xtOz7dvjI
S8azmS4IF+7+2clDGE30A0ORrEW7c8h9LT20S7IIHvt+fC2M8+7DDlpNXUn7lp0VYgkriz+iMPmt
feXvePVOeDzPOkSQ2MnXJs7KQ8rUxbX926I+htnqopoV97aYfuoM7zBjzEpZ743hOrRjxt8IHfHn
kzRsO1CAkgUXLR+NG+XpVkkor1l4HrmU0euSqB1aRYjOpXufl58Uxlru3QqGqB3YlKL44BqObAb6
4UAOytdCF0snFl9UF/7tYC9tPNucJz8gITLNf+rI/mVw9SeX5ZFtMTizCXVDa67xLmu8f02C8pz1
O+vU+Im7t0XV2yrGjEiAunrvNf61wm86+OLEgbwqAoK56M9ZEGP8IncReY2gTw63OSzDmm2bd2ue
lwKX7cBo34Mm1k+fRVaj0VwSQo8QqSXzsOvYDxOaEjy6SrwmYnzVef/lVckPOqTdmHf3QMLkTYx8
CCQzg9b9Fw8Jc8DEPUYmfr49pbkKHsb5H4AGZGKDvC7UwvMoVsrQB6pxeDewWFVHzcF4iVuPQ7I0
vCt+wWBelVscvo9BwpwNKFCxCqR6C/P0Ae8AMhpsxzVSn1ev04QQM30Og5z8cKRKEOEpGc08ryWu
FZZI2YuKEFeyrSD8s4xWPTC/bRMwPVhKsa1HwvYCZsOkPoz1xkJBwxAcMZ6TvmZOyjHuVU9jNgVb
U2XzUYC3lPptCYK/fc3vFYzTMOmuY+SZ7FHAJcwXHea/CGv/1IJRjjG4yHTxd+FmW4OdvG+yMN0G
Cl9qNgYYp2DvjWl6zxe/j6ZgL0ikWU8l7RgQZ+DYGRnrW+tm4BwZmigio32v/1V5eoLuVyPOeMxC
eoBJJn/iOHj1Hj1px092900EXLBfMoA9nifJUTXQYLOqulQpZn41kurjBaQt0eKsqP0Ygzjxv4Ul
8q61ApJ3vOoCC1W27yOCzU2fI02IYQqww0VM2HvBsZ85K0eLINaCLJjFYZkt7uAQNKwb/Hc9sFCX
1u1KRLehsV/x0DXngi3EoXwIfIznMRlHStSfrNZWU+v4LAsovoDURaSIchhXAVPx+BaRpMd9ODeH
0p3JvPVAQBfHcYq3dZvwPdUGUAik2QpCzGZCH23s4q9SNMRCNRbHr78LxRNCAv/spPounOwr/wep
QGPfIUFJLNbA9n0smRrl1UwhTTLCUqTnIegBChA/KKoPCDqMxvpvJ+qgyFOJk0yHnkbrc+PTXk28
PnsTIddhO3jI7HxTDdzP1QyXkMLb28Bp/21j+9mxyq+Gw5r9mPM8YZNauUFTQTBovlTrfcj60HZg
zjI9VZvcN38gnQD9GdCGzDGaGwBR17m6zf5gjjOuqrqzv4TwJNgjZfZHGE6HXs67MkEUQ+d5ICkp
f/Ty8SuvsRe7cfobL/lzk7seW1f32FX2wDx8RMaFFHtlV3sxxc2D5f+ETvkTDe51dK2NXVEnOQXC
X0cse3Sh4Wl6ot++Tm3hH3gg001lETcGGXDfxHQBTshNoQzjrpadXDjqUyXs9oBXLNuifX91JugO
vUtu8ahvs+jTzFCmdtVFa+XdSfS9BW7vbUgIX8vObElq0ipo4u04Pil5YaYpmzY7FKTadS5/efI0
iE7s+i8eQPwUJURo8eP73cysjOZ1EMWxAaRP0XOYCsawMhj/qobbqKABY0OH8W88hbNzZTjO/nXO
WIJ2DfYhuawGDzdwspQvcON3yIteYfhjDR/B12uLq6Ea5DrF9MxSJ0yOrsjeZ/uY3bbrXWoThILn
hojghPWNVRLRq+heox5Fq4U8ErhcsnIcc/U4/lGjma8sTUgUpU6BCm71iHwULeEqJfQNenAZboRp
zio9Vd6U7FuNy2UmcIifdG0DWw7OM8h1fkgzMO8aU6+vg1XrGnuNN+rOjxDmMjVoT8V0rebm3Q4s
+4TE9g7oDvg3v30O+rw5kumAgDyVmI3mtzRkcYoAddrqzOs2sR1XiBYSyGWmQDeGrhqN6lkmvjxk
fnNMm4xUUNZXm0Znn5mNitlNrJQtrv84D6xl4qY9lUo9LIRjbhy+7mrwvQM8J9I0WgR8WWGdfaKG
hkG9afUV1P69xtm30z3xj1kEZh1MA/qw7OItZJlqV7jbOazumTBZ1Cg2WjXGHZsWXfhBAxCgCWM9
sPTbdPLIj4Bsws70B4XAPoq6dk9jjNqwwslUB+PO6zteZDya+C/SlRRkpmWl9YoljhONhIm1gzty
G8rvcoAigYjy7Co8mX5M8E1RO/sqIbK0iu/oHvNdHFaGQ7ZZleJmUGniPdyxM7vpYeVI8yly0vcg
iQ1abWaeS4x3ah24ZLVW2fBFHvevXdfpjkOP9nKeX/Ku2KLQ+IoYavET4pr31KMTe6els6/dQP0p
G3Kr1DxQp5O662PNsclO3dy0tKZloUGwVr1y3Onq4p3gKCa7AnReTjI6cdpeIVazFXwWDBAYStlI
3fOzhz0GgZ+8b4EYoaBQj0DH071bPIdmpPthlLpFH/EgWkC5Q6D+dMtAqnE6sr8zKA+XeTvONt+v
ew0iGnxX5y0CEuYDznB1DSEQbQMvqLMPY5U1rxqA7zYj9+jKTfo+RQSxj8GUYaUpz/6EWWPmxV5S
0kAK4hxy4hwSrhckTp63Xybws5HFF0+L4r5sENjFxIm0iARNi1sl8r35RKgM6WXt62xVBVIveclC
VJIm2nVW7VzmKP0k1g9Ql823gyUOGnlE1c2rFVXVG8fqc9h3ZHHyozRkgORLu09pSdi+US7yrxVQ
/RaZM9jMtiZGERoa987tk+0QZsgWQpec2qVCN0gBFFcROvyYR4Qha6fC5JzLT7hm9K9ycKld+BNI
UX+zI/ZqUC4LALvsevqHIoTbFqbsNBne7fouvjkxeHtgDp5MlsRrP4Wzs8wqPEUJnrImupgbHBN4
Lsv/NHiK6gHEY6moiuPmxZ90i/A82TGN5qOQbrQanekogx/8RdjZoTNtwky+MRS/+UVJxIg63COE
9B7MCK27KPtHkWH0iOTy7dwkykp1xNR4/S3nGpwZW3+ILF56gSj8oN44ykuqrszhdHtk2tvcm9Ch
umOO5HBBxcwWOJEDe5/NvHjEzzuAodR0jmZU22IAx55RShJeeor1d2/J6QKEl+T24B+lD4t7l0SI
vg2OUcsHM7cYhbQo3rpUXMrIYuR7c8jZ3WlOX4DWJXfop3lv8PESjQByG14qW8eabIWWXw4kelOZ
8YImahRXkMWA4EgiJC2MxCKLeIOuEEcQTmRQ4CUF63DHESuPbRRmTFJI+MipmVZBwSAX4q9GP1PQ
tkThS1+l4aqLajaTxVUEBNblFrG/UuQQDXrgHRxhfaz/9S2Zm3EevEYWmooS2Sx/+Myz50PDAaZk
7YN+eY5hF0rPoZIs7zIEbxuqgAohBw2w39g/ERKnwVhfkH41e91ObbA6Utw6X7CjFBFM4hrUmKLJ
X0NRw348LQkTM0RZs1foC5+aPL/tkMq3oFwq+mpejHZmDmQYZyCE4z5aLokKCOnyG2JFy/NINs9a
NQtK+kR9WxWUnGgyP/BI/zKTRhTlEuU7kBu7AMg8zfA/5GI/tNjgM7v5cOCo4zDbKS/8W1gIVpFu
EdOM9kxSaawFeesUVyddac7KmLhVVDHLmP0tTUwq0Bh/R67kH+Da9jRJFgygr5xN1T0L4M3QeoCb
ivoOXQP9BOvIJMJZt/Ch9R31jYWYeBfHet0uIsAnWsdryOwMJJzkOZhTcXBvfpwu6gkZrhnpxGGM
VAdM6EqBXHIKOyGMY8PiN6Yjh+PWY59ltrqQxYOAPtu6UxAcwn64xnHhbzObmrhQw1NgKUqKmTN4
8h4AD61zlf5GUf5OPKRvSAngdgzBQBV/O7t5BslcMioof/OpNysrtu8CP8ev7594PPeyEQ+66b8G
Rhxz/adgE2VMsR2a4W4cxxcze3v8BBdqh4c6mT4KtKFa28wCg/toFMdZ3CpWFV6TESW7yp5vZpym
pFm2Shxy5I0g8GzXUa0/AhfDTmVVn8aQqOiF0Y+w1AYl3XbOkhMhQ0dLlbu0UJvKXtCz4JpzOusC
SN6sp8h5dsZvNfGKZemebexH0VuPBQpBwRTaa17HtDoiiqSODI/13LgnVtGbKUtuMd1+uCqr+jQ4
iIBopC2ytHc1VL6UNJddWRG1xyCW5tgAI6ksTIHy3ovsk2/Lv44hm6Vf3q3b6mPuvOXoD+Ed43AC
8xgSOIoaICwZRiB52g+WvuGyIWLZqioPWPcoCzQxA6O7/DpqZzRbCVZy9G6sv4Spj1WYqP2ctCUd
NCZFJ6du8x3ysWgWpn7pN7VTdoco3IauhF2eOs7GFN63dPvHcO7BsLIf5MVS7VMC/8rDU08WKwm9
FZUS6aKphaiLiZa34bHZLSYlLy+u5s1AFkunbyqiY1gQexLHzG0W048b2xvCdbXgx1nEKQojMn6Q
YUUeLJd8JAKcRGwtDNzTZ7fQ8tJ48llp6i0ZFc9OFVzESPlbOPzoR6cGTtqJT9MgPE7iYZcQ+Myw
PlHITUzBzToTJ8nUKiRIaoxgpHgV+ceEcm6k56/8HKVz2yx3YdmeSP94jT11HSLQ9FiTNGPHVa0b
a8/VwXmuGLF0AT8qV8jHIiWvg3DNrZNYt773VyfjJbE7YtRs4nQCyVTtRzKq2gAiTbZjRyBHcAkS
yLNti8DWNuyEnDn9qH2Bw2AR+JpmtWvj5VeDHmb5NdQb/oOwoy9fKjbpXHUVibR+Rm2QOrvQzRRP
HDE4cctcRGJXvI2zjZyweHqGVc94GHz1y0jhq2Ocfw3DbMvi8Acp0b9CQdOsGrn3+9+60W99MBfb
ue+eYPVgDG7bPeFFSa2u0KYeOJtodUjDHfV00KojgJuiuU3GNeawl7pH4TN/U51O53IBrTOzpcHd
wB6ELWkY+P9JOq8mR5E1iP4iIoCqwrzKm5bUdtq8EG3xHgrz6+9h78vGmpltjYTKfJl5MsCwb91F
mkxAptRvOzu4TPJkwvHnIKthtnHATnG+NZ+j0Y3AwIXzrrGZD3kGbnPEUga07TfHSXND2R59KQ1A
iTR7Z7AJLJF/EVFhAeEFCoBa0H19excEdrrSH3T0xBjedHXxMlq7MpdUoVmCmc9h7dgOL6+z3npa
YPdEgulA8zU78cnWRB9DFnmHUMwRw8gV5hrQxzA7djVnAZ8CuasR13fGXBs7r8I45iXDxsZ8QA7G
W1eVfHUCUEP8cGG+kP7Te6fYMahB4YMLgHT+FWvSjNKL45WlMFAPeIOobbrLervcDZk8dYWzw468
hWBkoiWthNGYuzBH88hsSgIs1vli7uc7Sr9PPeLgJa2QcjmZrs0YfqvZAVtRE9lgEjBlGV56zgfc
bV7bUQ+btE0AhRMTBwEYIz/OybGe7H0SMacuudevQ0NOm3YjdMhx0gg/FKacAW6/IMKxSXmJusUo
TlwEmZBG9b2seEKK4I14EjNAviz7obP3WRORwMrp0rZtNr04IPOprUPOkHsHXYwoIY54A45DPbSP
VUMziGNAY0nbfTTBwiHf41sDlrbRuRiR/+pzX4OCXGD+7uRziSo/p1gxHYPMVtwM5Bfw5iw2R7eF
fpPMjHyiqXrlgr1zuvhF+2S1mafsKSRiXa3to412S/6J357ELHMUEEZo6ZjIcAf0fkNALKP2ma5l
OpZHgm3K1fvYforGojrIxHrJPJtJkAMOaiycCx0l9El3jtj5frZJHdyUnRZ8rfkCxD14Q6vFAd0k
x9ZiwKlNZHNmlRhHeYewZZGjo2NRzrqhojRZqFn6M1DTweu616Qmvs5wmNNaENyVvU/2TBKdS+x9
0OScNFymNT4dYJsR/A8eppweUME0yuo4KNsHv83avSb0DpX5TWSDvrTqOx84LpPLTjDgupn9MCJp
4pp1n4pa1AfejG0Wyx2d8MUWs+a4a6wQDhifPzexR9PCU0Sv4n4Kxs8ko9hmVO9WyEOr5uED48Vl
imh1q+b23pX2iwxRCYgG/fR2wLyAUFjZMDHofKBjhQc5SFeooQltvpO38TBT7NArXlo5fbghg43K
7h7bzEIhtiNFISu9HEB494EZTetIM9UoBhnS1pq8JryeVS8BWICPeNRMMjGo8iZE7jVwani3KKzn
meLY2r4rcF1so3mQaGOLoEvf1aA56rXRfT+Ut9w3LsquF6s/U8QSt0IWulv+qAva07pzxqbZVkL+
dtzO8YwCs49cj9UGfPrGp8l6FdTDjdYjn/agHLlcHTCTkC2eLRpNrMTjJoAzsXIUdzIclm01H9L4
sxzbgDWRZczjF5u4KrAlhU9QtBBxJQKo6bq/SRq6Bw5rFF6z5tBvg9HN905cm1ZWWB8GHEd7Pl5g
6SPiG/amxShEV2QyJwcCsS4D6eYxGdEDopy7bpxiTqHufC/leHWIzuNhIsSUB+OuDrMn1st5n7Qj
yQp67HwzshcD0skZMOk2ObeCIC2STWQB9q5NzSkAMxIKjuDHwwVEmUA8iOb+VhdhhXzfz1vTTtIl
bQ3+vMP1Rqgjp9Zu5cNYwJWZleQwbf603hZA0VudBi9j4rn4lSOsY6I4DNaEfa4R+YbWMmp2jVs/
OtyZ8qw+wOpeWYyNNhUo+1V1iBfore1gOrMseC8VY5vC5drTUbgLQoHgW+OAFKEiyoTEWTl00nZu
dUKl2aeh4+wx+aLdKf/ShuIQG85T59c243j2XqVx0wYC1deL0kffsR8ZeRPoScAHiLhk4cEXidm0
TIL7iAMgmfS6fQgqltyqtDUFhllNH9X0ZCzhL3qlbc7VPUNrw9xPVNXhAOhxUSLXOVjVmtzaeU4b
bKyQX83lj3ox+A2USfqAnnNv05rzvvclKpDwH6qE5lEq/bACJIj+NSO54DZRUP3MRdrLuZJTDg1P
DU8QJXrliakgEzsY7Btnyje9UXw45qBAf05AjJqTEr7D5aHKdvUYQ+ae+6up1Tui1iMB72Rd+nVE
tov3xM4+Eq/sjg0BmDgNf/RE+JkNk0Irlq488o56SrN10mLTLkHsrYPkjpLdv7RgOquY/K9q44iG
j5ZZBF9mDSyqT0C4mM6joOlgXWl9iQJ8xBHsxl3Mdu7icS1bm/ta7uBVSTFl1c9Bw9XMrSL2ARNJ
w1FQAZLnwO6OKK43C2AzxtISCZiwF1pIcisGF7ZzNEG6mAKuZUg3naLCUxPywyEa3uFNimrA9BlN
lZMkrg9xad8nMUFx58Mi0LutZDIvI+sDR01/1TpNAZ3L+BeGk0mX5GAdmYFuqiVVbmIzWA0uSGhz
+AUaGm09vC5DLK6jE19EQgIS4OhKcjXhWJp4RBpsH5+o2Fah4tY7Jv66UdMlb0EMs1L+wFP/J53Z
g79Lxs9q5ruiApIcKYnTwJVvBpYR+jjTP8/FIgTcrd7W9YnpQAuV1IIJIcJj6FQNuh0PkGBMGToM
Vqlr2+MWuAxxcC8gxzUp+W4Ef+ouVH5XKgX42RMnPwUyaC66haaxgeXXTZiFs1a0ma4+u0xuTOJN
JMS3VZo/hTb5kmzA/uvGv3bX7iag9Ey1T22R4NxoKPZIi/Q9lwgQnbiySg5b7MTPczd827G1czxs
zFIAK5hVcK1KLQ5tznMTed1bY4JPq6jFWIgEKYs1RpkaEohHQBlhkexhpQyYZDg2DArSJ4fM9TiA
+bWYM3hNC/iyv1macWhTQOxTKeV1dHQOsnrqyH+s5tzCXsw1DigDpinj3seBu24amMhJVpwkkIqc
FZ0je4lNmf1WhH+s97jd6XG7B3i66UX+THhmndvGeHJ1CXsvWvBVqbUCg01ojpekaxCk2usYkUTg
FH0FwZesZhHiIK8S97HyiD4U/YMcGGn4KaMUa6C/LktTLtsJGpAFnU8jwjbGIfes1woreJ/WUAzJ
4YGj8iO+HHmTo/mR5PQn55rl+AaohyvTW+8QVPezJHhlSAVWFXzfBKUiw8yVamIpONhWtES1O8YG
L5IyEBFqMLw9IVRDQfFkEm75DXwQfpMDa3JbG8Y3ftwr1c3fQ80lFM+qvUlxBVOT5WDCrs6F7/7h
zWI7kkW/9eS/luDLJirUV5kGWKeVuQsawia0K+9sbV7yNKAbrf5SbkVUrV0hIL406goiGd94xdeH
8PSNgkyMiFbs7/rqJEvyqAhSa5o4EbDz+upOuCeoW7vpggLVIEvOVgLeL/Pu47nC9eJFDwl/WOag
075YzFDcM6FSiphNSDiLoeNQR16y0WX4TDXyhEX0lRF6GQynvpyZHnhsj6WY13FFWA+SwEs+Dd1+
8GkKaDTTMcnUeKOC9GMkF7SWCXMrTdjRdRdkahSTdQYRsZZ4Jq6yI+zTm2uFTn0jo5QySONwQHq0
L+qfsataDuRIG85lLNmPhyD+6MYOeZP2Pa6afSvfPf3XMTVE/PPzLYu1G0/0qC1Rr0jA/tGVdUst
4wsu9yryifmBd/8YSE7OC/SimyFuK3UI++HMhib1UG9amzZOKn5JXk64CLuS9hEufVgq4/k8c73s
5nbtMj0aDX2yRfNLruCZEulVP6XflWsvv5nVKaJiDNSFf0l7e2IgLNa6Dj5aQUCXi8hfH1IXZHji
vlbkNEoL05HbLoyUGqpqBRZizp/c3OlooIRIGr4Fil/h+RSpsws9BzERvLzJdoibN4WqIMBmOBVE
HNdO/oGP4C54o16PoUAgNxE+DeaAsF5ECREoPLj8lxVBOVofOUt0vfxlNEgDdUhg42dK6/uegzVS
hXXL04og15CeMsiTdHqeB5NEbdvUmInqa5Fz0AODtKNVEag/vps69k2GI9NdW0ZfBrO1nIgsTuBz
aj9XMgdQh9FIVwQfUCZXYRi85xONq9i578IqugW80ABDh9GMmL0pr0nY/yNipRt8lGt6MChfo5cE
J3Xy4CwECIU5NgXykkkWlT5LWaRH6wav4RXUOUJT2H0V7ALdXG10ZF7aofmducAnzlKga9U+H4rz
60/Jj5+QiCIuDz/JZ4ysgq9StNfJN3dYL08arKuf67c5GWMoxOxz1s52vJxEAUHlbnKpVGwnHI5F
AyFlvG/M6lJWBW990zDvzR/xBgCHqTmqRsE+5TncjslwT5znvo5YIZvGMihgUCTo6U0gQuqamJmZ
Z6Hm8Fwy8FZ7FXQsm53kAoAE6OwNuYTQdPzGaehWZEwt2daeg957SarR3FbmRDcxinnMAVrH5lHO
/6ypP2a+F3FR4Uxi2kxg59VkMVeJMhhCDg5FEPv3HGEeVDwy0XW5lEzDsQWwN9YNUH33bFv2LSYA
EE8Lel80NM12l8oovpgeP9jdOfezl6BuTkHmo8Mz6oHkhpf4deiJGBji0NXjrquRLjp7Nzc0P/Ay
MGhemtz5c1yO1Wjw25jG27nSF7/H7tLJbSbm5wL+hZwwj5kWhAeltoWdMgeKvn1jfA2AzJuWwQ9T
XNTwfNvF48jaNqUPBD+OTC+HvNxU5aLRaO+5jeKL0XdcMQJcMahaxrRL2vnUZ+qFd/wlYeY7GtWC
HS3gKefJPwdTB5QW1g+3eqc4kKhJkEOrmiW83G58paaQ7BKllGMyY6okD1l77bgxiCwO/tFp2w3O
3U0egn8r+JqaI+7tmZiKArqKxL68OLMhtNr7lzpw1yGV7ysZMuL0yLwlnvfmjO5H4IecWuPht8iK
L6v3xk0Sxjezfh9hH1Aess5b70D1slgrG0u0Vm+udgiYQpGTtORYhTyDftmgNrz6utk0dozwcRic
eTcFw0uQl/dxMh40QRunU7SRN9UbKUfcr+INvNSlNMNvEpzLuqv2yJCcaFEHsCU1G4RQUY4f1cz3
0WwvJsoPzxm/YojQVNzwc7lOIdkp+GFEI2ecABOLlWV8+DUQ2IFKU68vS/JydcPe5mzjrNmauKlY
E4+tB+YCA1AUGY95AtsdX/kpyWcOKKn1ahjD+39vuEaoxo+FxTWFvkEnJyzqZblocPDYjKHICiLq
vzQUaRUE4lzzEPd/MzSWMCmfZJ3B3FslA6nNMYK1K13GbgNLQE+GmpV4YwwzdeYdsxmyxCJKjolG
9Vs+6SGPP9IxetFcsFZVRwCpv0bdtw01ifjNsOmS8p8l9cH0yCBILCImIummH2wAZnV1svPisS8T
Oo7dQ6iHtRgFe3f9JLnGcyP37F1uml8BpipcuMLZUae6U6iYl1qMdziW8AjXamAAnT+UJSxu0qSY
GKSxBUKClE6Gp8KlVdfTfdDnxF2z8BJ1w27ygcBUvvFiJAimrpRIVfhck4dUT9NxbqqbBDzJKa7f
ORLnxH8TjqHL300ZbKNIXFWAlYy53gWt56v3+QIM5VuL2pT3vQsFyE/g1lvADbLpGUkr8dp/odKg
9N3wn7cIQY2Ag0nxHobBezems94bx5UW0zYKerIG/9HlJJbQ8ViHzkMSTSklgGuh/N+w5QtT1jQn
e578NhoYB8wIXlKuLusWrTUF1ij6S2R7VGo0uL+FSK5Ou2sasjKjGzxV4GSYIXOBioIfqtUwgZ+5
FdOzYq+bejwgP13qHMpdHD0MWZNtjGJ8LZ5bxzkuKKi2h2hRteaZJRumcpnD/qNMAlkm/TSy4qFw
nPrgJo9uWTwMJsUK814l8iJH72vwwNmNkoC//DApn9tSDcDDKfAL8sAWY/GcWWO/sRpgLSmVAGZU
b6rOeqkVtaVBBXmCrpyTMlA+owKML75h/DvWc1Vbw9lxEPUhKU4bkXNo4+uNMaGMxUnkomfKqt91
Xx09nL4QYamXQenxjzZ8gtmeQZuARV5ZmoNVbso/u+Ptgdhp3WEIXRX+dG4m3DFQkpxVosQBXtGd
LYZP7FecN6Pmt5qe/TFhms8wC3NF9+ekIZjsUiNBP3VMddaRGbVnbCJmbf8oYzzi0UYTHNsaC1v1
W2OQXNyw14GgFE5X6PW8DgzyFkJJvvT7MZP3/hs1Rxfs+fUhnq1nux3DnSaVaTc3lmWc9RGnxeYr
Qk3ftGxn247p95pk3kc7E7kizenL0D9oj8MpGdZAj3qd9cGdI2Ak9HTfrriXQ4+I9lkGe5miq4Tl
EF9WFvxFkkcCy+FqGplphgP6WJAyonaaU9o0CggT8JjJNp6mrrlqVRt7NvOHZIq3katuRt3orWUY
H7POztB83xQHbdKVtct13b3AkV1Kt6DoVXvpDZdBKNJIeXsOhv7O93BMtk1LBoIo6SpDTp8Hc0dX
AWeKzP6aopCNA+MT1o1sFXOyWBdFPx7dQlzKmr4flNUDn0BqclWUVnLqkNVxzeC5s8Avel1sb+b4
4Dp6z4qZrWq3IcgInCk2gz+3yqlkRkzbWwZ3p2ayDsp0Abe0BoFtyQhL1q5zNeczxeJQyKZ4I2gN
Nnmq+Bl4mjghmUQ58Y1x/n0vEuu3EnZ2zsVAz0yUrAXT/FXpEL1GKztNpjHvOfVRvmJWRK6x9Ui3
wfycSKZ/IJGwZSM4WPPdyJ5B4VJP4nbdGHF+wQaJoQjFCxgCIw32GQpb1q3XOReO6afao0XBdzqe
cDV8Rqb93HXkokSTLab4hU15E2TRT67Ngd9UA5KMN8xk9rp7cxhHxjJuu4GA/9dO464MuRuKUh4R
um7atZ948C1gwhYJ6Tx/ggvyVVrmHjIEg6XcHbc9GykFxV58IBqKPtBdofFwGDVh3JHiunnGzTQD
+KCTddfP4Zdos2tbDQm2MYo6EbbXU4q0Abr0W+KYkMahbyk4IuPCaDm573oer7mJ2nWs/HNscumv
hqXOy5F/whxfnBh9nusJlunmaBDQXTlZae4rLzrrKTsSi1i3ttFex0DvGqbAHETzliEVHrQMs07B
6bRsa6a1RSCZChBMlmP5CmVU71sqp9CzkBZDA4NBU3kbUTQ30gLPrWdwJhmQUxMZtfSw3xOnRBsw
8fkbQvOpV0B7eaTxg63o8MKBJNVbb6qrO980CTt6POpk00ePtruAo5h+c3bRW4lASCeNBbcAvrXq
61uQ5TMb2ngkLFLiFDSM9XxODUYFQTqskw74QZepCY3X+MZUTnGd8xGBsNnKxSLoSBzqObJBrLrs
6EH9o30CSXSCBbk2suqxh+wFB4QmtqSlPNxhDydixkFHO+5rIsB+FGMrdzqIbsxOnlTtivW0N2vv
JcYkt9ZgKikfrbE1E1vgbIDDZ6jdjeln8G8A3ge1wOKAB6LxW/DlBBKqcSDO5WTRDgggLRoLpNUw
WBqBFfu5lWxNiwxwVl6zdsB967ofTNRtsqAp5x7ZFQyfkYhU6YElgqgzqDvR9tEhwbe2irDRRhOR
ODqwUqLq9aNjA6ij39JKCFpVhXtXVRbpHZ+ZgY+SMaT5g+2RaiuV/ixxzS5ZpPM0zC9eZz/0cw0j
I9h1rdfu6Qz8m3R4GybNgt2/IaM/WEMHuk1162ASxd6zKfSFbgwBn++uHyYnjf9pIEwbRM1jOfiv
OGlhMupIrqs1mp3LYBgqDewKTDml/iFLwGAM9d7x6cjDJCV5Dow1hzrKzEPf36HT0gVG3Hhy4HaS
WZAeXE8XUd9/lDWW/IiVFqO4QmSdjT/bqz+Fy4E6DhrMl+Jg2e2LZo/aaNnddBQwRGP4P7QDgd7G
IpkW/pIYx2kUf3YCXgt7I7yfsHvmmP+DorVXdXIa2+G+pq0LSln6jULHuyF/3Sy/5Z1bowTNn3gL
w53BLR2wWRLHGx+i6IMKUO6a8JB544+ywmEvzejVinl3I+OfWdXwuZW/njX8sQbi2UrUht45fsFF
kcTvanFw1ir+bs3uoTAEZcxE3zuHUQ+OKxevqEuwpPSJwzv2hzaCc9PydIVonljwxFtPVC/M4GuK
FNdMjW64ihkX4awdn/AFQdTd+9y0kf/amY+GDa9FZq8mn10HYz56y+mPO98/Y4lQ18b7nI6PLDlU
ogVINZMgrzkyw7H54Rm2GCcMOJl49a/jGJ9snZBN7e9mVsOusyTfCjvaYzd9Kxgg5BaWrMLoYWWw
xtUKPqnqX2Q3ww9B5gzCdyton7XkyuayMhCMxtodZ79tnYGs541qUsBg3PhfGkgwgRd/vJTQzVe+
i9MOa8J7Ezs9fIZ42+XL0GcEAhU6+bGS93XFl6sZvX0BKJUBUcdsNGE5IBOIHPNsxvVZ+Z276X2O
DXUe7hyRh2vXCz5lxSNDZ9Sfg3DPx5KfOBcLH26rPXCjI/DCdYa9nUfiHnJCw6xe4p8FM9UX3CSM
dFznYj6GHg5WnQ/+LgP1NS23oJo5nKuqD8cdqLxzA1aIINjrmdgxhkfOvGwu0J+Za8wzFvsouhaJ
m2+YscBWtGgxHGX6RiETn8yEHFz1460z0eGVx/5IZfaLFSA3TewjK/Kvf5ak2kXFhMTJB6yjfeNO
T0447qMec8E0eyhTDxGX0B09bxgoZPJpmwhGcxW/zwtTj8kfDykMgjxO75TbM1nnq1LgZMw9fUSo
emoGivSkLu8Tt8b9WV59gYkW8YvEtPkTsIYNFqib2Ukx73qUddFEfJe2Fc9tfOiB9pzybyIk76In
Bpu4i0SAJgiCcQ52LIFOfKUc5NjYDHEZxjNMLfXbwnVH6F+xJDy74Kg5PDCgCzlCpAEyh66cxTXh
7/DV3bj47evcuc8ygAYBT9kwB6DSJWE9jbfvvwuvR405Yi8jJ4Mpod1/5WN0rKsOSmflHxpnGLfw
ExeQIoMcFBQ+al2sqcr67jMbahYTAtBh9nuqhcTx8RGn1rzzWlJUdfdexs23v+xAkZgF4Nj5XGcf
GRoVHV3sjS6T4S1OqBtB21H0G5y7QD5q2mVs+RMKC2+Gl12D8EzlDCVV84wib7f7BHa+xf8FWUQd
LaacO4DqvyI+Nhn+DDtlFG7aCi5JN5ys7nHi4WTmxotNVi7faa7rbs6kaeZmErX32NXPzgyDu7ct
Eg+cLWMiFEy47a+Sixdfmr5jfpOHd21BWXLWKhIeeQ4sz8A+7ObjQyVgi2RSAnDpOG6FJH9rDkWw
f4G2LoIs9smItWQNsCUhJMaHhv9WJHx2hjtg84rvRj9ydsP4bQoC70ayjD8FB0PfMdDVFWvRJLOX
SgzvzTzikPamtRcN2KhGatgzvCZ4ADk6EgyEfRfTkjEqLEttd1ekcbid7OKVyPjGwVqz7l/xvL8W
EEDg/43Rpg+b8+Qg1kD+An9Y9+C4EZ151tHaa5esALRMUjIZ5gXQHvvZhWujl5sT10IzgITt+czc
+wT6b+rKQ9lMW/yr2Xoa7XzDasWPbjDmlsSIOlkdGoY2HE15qGCWDU28zYfqUUHBsdLwPorKz6RO
Obc11TeErFn6aqvM5B8R6vmOsNkms7mBUKEMR4W6hinB0tKrTqxNg2m7LKn4rMK3hr7N24i/3HaM
x7bRP+TE5x1aX7fp5JWy7nwzTOEnM5F/yv+ZNazVIcAcF5pSU3lC9mAMjHvXRJyzOEgJ0b2YZvM4
qIj73pIlswP9viwaMocSOEXuU5YkNyfMv43I/JkBL65EiqCFnNS5aOpBb/fM4l4tzaAsAxMcxMOL
TRB/M9bToc7qnwyU2bYQ5aPbZB+9FyuGpinMQrq2Nqkq3tpROADL2i/FUBcHXcj+yElLMT3wilfL
jdqN55Bh0li9p+mFArGRI1R6jMZPi3U4LvQDub83rIGnYJnJN3b5GeR8JRrp/NNqZHsyPAoyuZEk
yj2F7au9OMKncnTBUTJnWmQ2pM9uDZwkuUuxdJtz8Vr40Bs5knzldn1KCkRdO0C08viMTNOz13wV
6Z7lMaWpNzeTa0prC5NPhi2a3JIqQdlzyx7muMAqDtJFivhR+IzhWiv7HKPpOrZ5sqJzjrvr7C7B
rXQbdKRURYqNqXZYE8uw3cnE+aGoqNhHROKmvDtMHpTXqSUpwpyf7MdzLKAv6vJb5nDBSotERo0P
zO3NDRUQkC4K/aRgjaBDeo/B0L21TO7B4LgYA9eqil0uHTyJGP7jdd2Z+RabejB2/oqR6V9FiWda
6Io6Er7ZHKy7lUbRhlMueLfi74JTIVb5kv970xxaF3gqYqKZFJ92S/OEpt8jNn7aDKoOE5Kt5SDF
lZUmQlhCEXKJW7bD8K2g6P33D0Ok8Ik2QOHGQjE3pRcglNW9xL0CjBkfaFzdlYIrfzqxmwWzfqWM
cetoi4xrXePy5aWlgNb3nMcR67N9VeDtN4T3haVrk7SMmITLdYSB0wgvgIgSSiHXDjQoMX/RWbnG
pwWVw2/+NWCS7bb9nTvU/eWFyookWphWH4ojwmaWrLNGEWz9UlyaFvUel77hmYy0STFbLpzHlNle
hm8fQhzu9OUFm9I7lOD4iT9Y/O60uk+R6DP7FAXdv2n5yaFV51tbGe7G1RsoBCttz08lkR7odeii
PBSnHLTWRER8W8fWY8QdgkDyUQn4ZiRmffI/Yi8ULT5h9etwc1w5A68hcUlgqeqcTWQL3WFjjezK
nMJxlfjZ2qzkvwF7PCPC4eY16CbNtRvDDzKeEOKk+Nb0o8wF+KYgV7haxv4VEMwWphgbLkM8I2jF
3qZmMmgWqiLStBlyrzTqCu+oJL4a2MGZyRbJ1AFMZGGEyBmIx+xdAyNd7K7t2lwiDoFX3CigYdZL
n0OW0i6pl+KdmCToDmv/yp252nIuMth81F0t1rYpKwR8nNxBWCJUJkxpERLFzgjtP19MB+ZNEAT6
SO7QLMllw8/xERIV0FvGCRYkX/IIrYz/MReK72q9HwrreRYaf1M3PqnS2fRBJvZ+4+fsvnDbRsB6
YUFS1Kkgp6j0ZBZjtlYcaCUr+iZmmLn355tjKHrDubKDJAc0SnxgNdLoAyKFT9mPOQxLWbwyjZiu
oILGVTN/NOVQ7YhONsxslwny8knl2as/YO4PukWhJKtD1m6Ua0JSf7B3uRknYtuMaDtl+S688hiY
lAizn2zCjlcXUjjBzAzfQAhZBe4q43jQRjghuX1i5dz71omGO3gcFBDBhk/EejabjQnRbtXFJFxt
lgGoNO9CBnqtmTurnvfecrvX0stMIN4cXRqbQYA9f1FCe5uSud6YvYAQjdxp1BOL9PiHV+krKmrG
3mNEHQQDqq7mlfqUj1F0RBXSWhKUG8fwWNfyMU3op2WWSRkXSS5cGorUd0R3VVPMn+Bo1M4aKEeR
w29lDtUhxEVUmjPcGVkfGTIVPOuERAtMRXiKmq8WHWtlzX6xY03XBr46EXYXPEMQiVDa0Jzjif7R
bOjO/M2FKRUuNMjX7D3Xqto2Ken/SPYSmAWbNiBSbD55yIHtXHsMxGRJwiCocwN5bTEbZRafNtP7
GMPuyl8ECeqJnkXx1/WFQq2mnSiiyg8vIGTwcUvMct65jY/qCp4KSpKz7seZTAXfpDU1V8M2FlxV
fHYxdih3XwcvA5NR0YMIiV9E77UIsfLJxuwldLTtCww9TGVfs7p44l6CG5Z3gW6pcXIX1sXuv9xa
QtXJVME4INaAT7a37uIIf7QaWcsrxXnYYerOWWs3ziFPpu/e55a1pZWXcRux+7VhM8I1rZc5N3eJ
k1eHXAhoVlqtuorOdXTaaRV2Z6p28frFr33MzWIOfgu75fzQrQV5vzuGL6/OgvK3yOWs5q78ZkL6
VerFQWqDu6YiMCcLsMPA3Wd4wOMl76ZHBHuu4ySc2tWUoXChT3gD38+Q6wBWe1q4wRSQ+0EftJao
1ZwajKqS+JYlMJVtEsprl9sD17WhgMHeWo/1YP/kkm+gl0904MxxfS+czD2YM4EwpyJBbrWqO3u+
qO+JyD0aCclZp0SvKpIAhZYCh76GeJ5PLDoTK44zISoT7X5hlD5sdKq9fR/6gOmC+JP6q3+N9vrn
cEau6Dz7Zgelfu76NOXrhYMXB+ORm6B+Rdk7953RMely4qcEi66dTZr3coD7NnsoCQ3AyNq296ST
xw8qbKtt1jIioYT3PViq0wa3l0cFNICHFhosMcdz6iTtTU0tw0a9BCxmQAon00k+rLlPfprEvPp0
R70W0/zjjyhKW6W4jbn4G15CRy9Dr+7R90ZwiVkME7XSVbMVRqc2RQDIldoucSKWUD3OyAmui9Jr
edFXkGoOW2AbHvmDfS4dtr5tBkd0KSSphBJbpNPkrsT9exdN03upZ5oP6s47TkXiOydDnL2lLPG/
v1gyfGv/q7AjjovV1enCS2xDKxsmDuTRHKKZ+FIBqXMNJplmPyOzvVmD15KEAXoQ5Ix1cKQzsLHo
5QwqtM0kLreRyvO9p4dfzTThYMwivFgGWJFGEiPOanDEy79KbcPYg7h8qikjPjdjnp4LxYAai2jG
N/Eh8JpDYM3kOHq5lxa1UaosT0FNRdXkwN0yJKxG26TC0K0N+cACqB5s1/bXYRzbO2pYUwDxebOV
zqSvWeHrawJ8E5BbwNl+WIoEI7GcOP77aDhhVHseJXfX494/SovK27p1QsHsETZwkJXBuYLbQgiP
u/5/FcpFCAGv4PftaGusrsEEynkmb7JO3W75JRnObAcdnWhovKEfKf4qHKRyCSf1/2/6bMvp/J9H
RrhuevUpAlFTNB2qzjj81wTaFLRup7YmZ+0mXDP96DIoB/T78ndSzsDT0q4gVTeBn7agItGj8S+N
om5TCzM8W4OzbEgZ4F3Xpg7AjclV04x6sLIFsbCUEIqlx5OPRtxFfAB7BZOHmb1y2aHTNzam5Dg6
xvxgwoU8xNLAKcRwM7Q8LqgNhtwJGiL6TlI8T8oPn/PHetnQWpu6LKJS/eusCK251NI7/ev/2DuT
5ciRLMv+SoivG1EKxdxSmQvaPHMmnRuIO8nAPCvGr+8DY3RkRFZ1VtW+RVKYziCdboQBqk/fu/dc
PRgqgzPkWie4HAEIa+E1Li2QYXJoGsSRc5hmAM9smdWxuROAVOFoIBRXFF57Q2UIVbQmqG7NZHxW
Zu7v1de9m83elPmmTnD0bUvPfAjsZDiZEQl09nznIluJj6MVa+d0qJ+RRo+3cdZEJ8dNmE4YY/Sz
Z8JyE5XodhABFtsuaupDDsUOpwE/d+xAxmbYSnrKVEDRBlgNWn8UHnG4/nr2oaOAtNfRIdEZjlnW
BGPToDt9vUSoTv7qGhupy6C8iRELrIMCIRBI/48slePLCDtClAP+Ww89TINf5HS9EWurRhxk6tmW
p7lD5TnEO+ZQNJPsCayL2WKNLPIPLVas8iI0H//xpzxIEK3MV40HgqSyYAafyEJt+6b6cELDXmXE
My10fksPC8GRvTYnjbSuFhMGyG1YB+7e0t8ZYgyn0SizQwYeyyis5hJK+XB9j4DczK5rOg+kVhTH
SQjrMbERsIWl/r1zCrVMBcfICAmgqQ7cEQXmTMffxU9xV5srEiR4v8yYwHNEhDdS5NbjoIj5MyHN
Ilr3aUUpcFNhJhc2rugLYQs0RSCvuka1r6GdXrKW6sP1qjtMKvcU6vZtYTvqqeIIGmblctJr5s0W
Ezo4qvXRckV6JBwKfNG4RpoM+HMYqwebNNNKK39Gnje+VsIWjFp60i6cdhU1AY3+dEgOllHRgDGb
+M7xqrPsPG+lC7+4o/+JN4BY2mXQzFfDm/BFigCcN6fdBeKo/oSPVMPzQE4xHuXwvu7du7ojq6ts
+nvIgPaOIzvirKQvX7LhNz+cViaskgHvxUPge9aDbbocWKz4DfiVWMQaR+BAVWdXx35vmjCfTHWE
9KpdctbMOXSKmX4sgd6Yen70Sx9BLUSNM6xQcRtgnKbwn4wbsFmdvyZ66Ey7gxOJXjklgPb3PjfC
3VBjViptvIpdQHaTjZ+b8ygcPOEE4xuOEkrbsN4ULiy4rnZWcqyz9z6FagvySj8Zek6izFC9YPUD
ABnDGAws5PkxLdkHEB9EAGhZ/MHsYDMO4b5Wpf1Uoa5dKGhbt33S3s3q1FXS9SWUJ+z6TlGQqJnB
r7k+Fr1MoqM/TuLYa2JgXENMILB+bprO9O6jpYb3CCS7m5zpVREvWVvR0QpTchtdiIP1SCJhapic
PnrnUJjU0Pjvs72i2bI3RsQ04aOgTQYS2a4XU9VXO8dy6k1eQry1crNgoURdBlJ6w6zQ2k6J666s
gGAmDGSnVudwE4c6yzzmwdiNIUV3EBUzORAES0OgB/QX5t1lQNkIQhWpTBTnNOdNj1xWFnXEi9rZ
wNhjGckCbvYpIZB7mxIDgrCoAKIhjh3rxUapXsDznC6GKHoeQ3SbEcPSFRpmHqYeEkA/TCBUPGdR
1QTxNiQSrwaJf8vGbRZr9a2TgJR3keCCIIbUoNptiK4drOJ9DV4C3kq/7IFoHNFweduEfZSMOUJL
0KqTfhnh92BHjaCJ9kcXSinA8DRZZoywzLQmDEdm9EQgrtLCCUmyLZ2tJIG0GGqK2szlKNT5T62b
rVzfn3cn/6dWZ9OM0qJZ1jarqbLua8MLNtL2rBuvlBsnb5ytSsX3XJrP1BEZpWvpLiYXgaAnIfUa
PBo4UwDIdsk242bM40A/RQOJLiNqfYZpLoJOcWBtKziXIS/KtehHxg5lNeiiXJ2yvmuyjc1NuYpb
pW+KtEAfE31nDhbdsKjjUcJwCXn6oc20t2he/8bGuO1YxGmsVpcxsU/hyEBfhGJaGp14NuhWLVCn
z9ovJ4G0eER5PDzzcpgKotYpSL4YYXeSrmTeOvkIbcHec6phAmPyQweIH7M5hk4RgkFcPeYaz8Ey
CM1kl7Lk5jhvnEz7rdDgFupWBQSkT9WqAAMwKJSgRpSSW9IF+6GLvpcU6oijIRpgZngaygLu/ERg
YDL9NuiZQ1wl/yy70xqehb9EtHsSEivZjPggPizcRaLHUzitC6fn2M7YaSHMgRFe5cwdmYXpx/XB
I/d5kBgbXVHdV4ZxouAteGrqj5p2vZNadNVQIpW2hpWab7Os0CXZOnN2k+4ib61ezcK/KL3/8HtM
pE1jv3kc3BLXOvCOqo1vJlt9MJB/O+MzICwiQ5P+ouVdtYsU4ZXdPK1UmU6/FkVwTSNYWaRtxB3u
A7DlIaf95klXhbuC21wQ/0rZZevl0XXdcNNZgjhVxiNwY9DCGgwoGiOhy1lmSw70REvMP1RVw/Ng
aBySU93kEtQFsXOEkJO5WZvGdspLHDNFvDFS9aFAZC2C4D6zB3UcIrNcMsY5mkVOAkTPwEizD10C
rbubLlmGxL/Wx33J2HXjJc3zKOX++kKSCc4M8Qw3dxQu4uTnerY0LUIeSQNlmbiJUsz9tGTJAW+6
OyfhKmtuDYkSTUBWdXeY8dMl9uw9MUXPOjCIG6MDd46LlBDFUTzExvi94SZeqtm34sQIGV0aYkgM
k+9VS200x6hYiYnaP7wbC9F/t2MEL/l7bNEF7BKIW86EUdkWu0TrnkkQe7ZH9svo5ALABgRewuUa
yWljJZ5331cmAfSFZ832FAH6FvlBVfF740AZG/W12WPXMDXvuSWjbFuyqCGeZxRSIdgI2/Auntqf
Zk1TizS/dIlL+HtuOZjEMv3WHsWTrSFD5SBFx6dI3xA72iviAa263eVUBzdVQUOokPSufBBurmUh
gHZpqsNzBNoW07yN5+nwVvPr9wYnSTBaP0ich5jSXK+fa+kos6Nq7Rk4zxp+16SsaEg54L+Yu1wf
sqKu7pihwPGYMpIleD1eKHZ5jq7ZysY9vVj/PqB3pOzoszQ5Q3hd8FjCyiG6nDOIWQjEfgS9fvvl
3/7+7//2Pvzv4LO4LfDGFHnz93/n8/eiHGsAe+qfPv37Y5Hxv+vf+eN7/vo3/n6K3mvSn35T//K7
Np/F+Uf22fzzN82v5o+fzL/++6tb/lA//vLJKlfEKt21n/V4/9m0qbq+Cn6P+Tv/u1/85fP6U5Ae
fP7t23vR5mr+aUFU5N9+/9Lu42/fOPV5hjCuF+vrWs3/xu/fMP8Sf/v2GGUFzIjPRn3+p3/z80ej
/vZNl86vhqljxnEtFgTbkd9+6fk781fMX4VELWLwD0kpbfvbLznQ8/Bv3zT3V9RRnuNZksOiJWiE
fvulKdrr17xfgeiJuX7yDNOQtu58+7/X4S/v5z/e31/yNrstolw113/12y/l1/s+/6KuDbobcy4t
fH6W6yLo5uvvP+5hWs7f/r8QgObcTlV6CFTW7z2K0E1sE1blRNo9uwjTUPoeDoMtVjHSgTjC05sa
sh0eiXgyq9sp/mFhWy1HujzE83lg8Ep8BUQq5MxBDq7B/Khu90ZqoVDz1kBOs4PmenjGfXnrA3gt
HSqPXIUPVREz348aDsSdGg+iv58YOV9GP/7Zh6/46WkqlbjeyQrZQ9ng6NWx5LZeIOcjzd5ud3Uf
hbuyaMNVxKq/6LwYsA+ZcHqdG0/dhHc8jigzgt2oMylLJ0x+vV2QtVGDhBY1ruQcb3xHCl2j6Q9q
ApkqUnpOLTjPll2aJmQ1y1+BHZBRse5bhFuq5TCgje6tmIfyKNNQ5sfRcxtNv7FuuhvlWYcB5RC1
45DvianAW8+VuaHRh8+3eylTZLJcSSyT9U6lt0mdkcFl4m+yzZEESaX/IDysWhFNg6WG7C9dSP/O
Gs0LiOaC/TaP1lwuckopQ/UuPFaNQLOVwliUOPd9GZHObtjbRjCnGqaC3qmHswBJaLUpEl3M0KBD
0jKzb/ukOplp96TVBYQR2CG+sF6QlGXIRv1HKloK5+77nx6a32/IP9+AjjT/4w3Iw2ZLW+imYemm
+OsNiF86mTq3LA+aH5PwlUykXHb0YCPk6Gv4L9N+BCijiRK9lJEOB8utnjWOyRsjIjwQM+dW1tE5
qSJqqLoqVg3JFkto0sG90wXvuuof87ZHfhbUZDcQJRmiClm6rrjr2vw3BLw00mI3WTU67YMSo58C
ZwhFtw5ftEuDIXSKO/1x1BX8zQxBi3K1ZZADLdDEw5gyD0yzHbe7uBOa/YQlTZLHVpTLMC7LJdFl
ABfiAoBqG6/aFEURjCwYggYlvh2SeCpJM3KmSi4yu/I20WSz0QDZ2BLIlW24NycmBsyyelrRgF/Z
kny6JVhhqtiLF0iPaJvJNrmbGB6RRJFvUxWfNEG8b27zO9u+8dJqjnWo/FQsFKF8q9qFD+DgvvAs
c6lSe5s6RNO5AR1Vjx1apy10ayDNJ5yEal2QWGgTKTpOFD2uTrXUq5AJVAz7XDNFurZHQyzEEL1T
diZbYdv5BTbLsWlq6j06UbQmGY+Ymp7AvLae60jcT2KQd5PXArIeSLkCFwiZ027Xo8XBxhgYjk6m
Lh4xQEfEr+HxcULQmEnfTbui+G1qfLmtW5MKrkvthY6Q3dGR82NWr3etaa3DZvgc6tA7pU11SON0
OmDKQsSgM8yN/ZK81flDVeifhZySddN3p7JtmqMDMO6eCPcHeHfM/mYenocow0JOYiDP6VPi9was
GWhFZzWIhVwpOtEt4IxmTw/X5lMCBBIqnrZ1Yc7TgMiK3aDxIkUpzW2XMncIWgy3pfB/JkQbDG2f
vsoeTClMfXKydO2uDqHj5PGxzjhvYC7mjs0LOetOsyN849mTPspn5eG47CrRr9L4CP5M289y/XQu
GGPPGBZFx9+ZNHvdBWP8aJSAoYCwuMDEHvy4zc59YlobRpAlOZ9DcSdqBA5UwqgManfV6XCQy8Ib
V4YHNCJgDrYiSRNPEOE0vePFW7Nx/TW95aOmdcaln6rVFEu5SnP/aVRGBK2ENHurQtQTSL2jscpS
ZDmKBjG4pF2CNgvXdLWbUN4fAxO9QRCZdOrAnz1kHQPqOPc5q6eDCf5FDHNHR+6R1WTPUQ+695qG
26Dc7yE7rxr00Xvddd8cQ1ervNHQxTQ0w+1hjkFK6L8OqG1VjQhRJoZ59EoOxGlrHbGKCFx9PPju
GHlIQO214sVvLR0J3Vh77rG3zH1dIU5OCJM66jypC+ipMcD32F+jpZJw07Ex175r3nNPGYR9VCAr
mkBsAgZkg+tbD63vvqmU5AotGuQqy8HFYCRBP2Rn2xiXAmE6fPBCTki9tE8tRzFiXt1L5ZjZITeM
p9zJuyPYZzy9mIBUFhaHyM7jg6hmk8UitxjzW4m7NpwcjYnU36uEWUpcCmfbYVdcIkLzl1DVOLiS
SsL8EFJwEvvk6RmNuejaaNH5JPu6JstoZ3FoTCaO+2UTJ5sQsYOrJ0czj8eNCoff8G6ezWlgeh2Y
67qgZ1tjxiARQ/UXhPhY8+cdLXHCXed33ip1BbgVGXRrRCv7NIEeSORzxcyN5gdXmMfYa3+UXndK
ppI5d89VcIXWn6V17+QcTivzhdjp9OTDVVibbfCziSjGwybHvNW11AfGj9HO1Nm4dwnjPvpaBS4p
4EFuml3ZdUCb6Ifs8vixjF+qCviQ7ynrzpk0tYB4gMB74uyWOMkDy814cCNnbRdz/HiTvZW50XB4
re6U1zMAQWjVsjnXU/OCFus2c2jRTHqDBARRBPmLI9FNLiuPOZ4EPOUbhr/hjsCDRy9KAJ1mALm6
CX53ZGIVBvZ98h3jzTeNSxfj8kFW/yrkc5VYG/IHxUKb25dS5rtBSvh8AVnaYQIdsoon1saQLWKS
JAU48OD1DkMsXL5mY9DFBxIYnKCH5C0PoGvhetL9qT7QSMR/gIemUzJddhaOderfh0QGZKwEjgCU
pq9Ysf19LL6rbCDH3AKdxukwO1QJe0FUaM26ov9Lyg0YLw9K8CyVXCQtJNkaujmzd/2jlZWzaAQ5
G20ztfB3A3vlF8ia+ppoxNpgViqb17JQR/BTu7F1ykVXaOwQLeWjg9PECJKT1jv3fdSTPRHi7x9j
jvpe7F/ggiXASRiPOosy0dUaoNCmNwX2N95jxjZoI6s0M1dBpHL0AS3GfBQcdZlboOgB3/LefaeA
weVPOcvr6JdmJ1/YEKc9nDrIC7SubrQsg+WkS8kS991NW3sP6OcxRA+yqp2MtiXmjtysX22iUebk
tHU+jSPLeLzxQ7DVwGhATxrRoujH/jSUCKhZ6HbQZZ/GJJkwb0DCclVx8Wm4nkqMrMRYI3AlDWiF
DAmRsX/OG9Imc0kDNUzWsiqOWAZoJhIaDj1BTntOfeZSN5z2Jo7L9jDFFSnhOnVe4qNcZNRscwr1
mk0TEOg7CDg4MOEJ7Gqzgc0i8IHjWZJattUOfju0GzEgpbL0CE2hzuB0qDixVzqR8MopsNiR0ns0
dF0Qfs74sm8xrdc2ZSbBtcscSf49WtZC9lS4tXEmRltHIuYTXO9QvVjzkkTHhMCLyLsv9JgZqrwF
rJKsLNVIlizzobTqZonqI6faxDxJ3aP7axsieZWNp3KUT8zRMOXnC2F85l5yl7b6KtLtByBqJ6vJ
OPOOzhIRT7IYgbFjXbUhDfGe26JvNyUKQIZ3+qJp1aHygnFvzlypXCL071KIqQmothjbO13bA+rV
09C17sXyEPvo+q3ItQ9tMk92zJpl2PZ+MtqWQ+FMSJdIDUCymMASAqxnVHpTIB9ykkdvGtvn8dHR
dCc4MKPU/8hzq98wdriZfLrryLhweKA5C+/oJBomaVRd6HzovdzO5h+Yh8fSgm5YNM2r6oudyLBE
ty47aAzZNsBmswoBleNTpUkUdUvLlshTsvxREYq4D9xu2MvR2yeDZrAOTPTkk8g7ImbFnyV3eCDo
pE/NEaFeAKusvA+ncU/0YmYsWrAKkqo5JFsUUBK+dVRgRB3RFDXQBeQM/lvwbkvXD/MjAM8JMPuT
Qx9/NWWICqsgWHMqO5s6+CO6F8wG0rFEc5YTyhLYTXxII3RvwXGHGXWPwO2BQ+eTLkfonSsN21c9
ECDBQjJvqSNZ2pDzEEBBTdbp4YFXDuKgXNixWaPDN+lz9jICSebtGctAeKpQQFEdMLm6iQqcYeBj
idEDK0SxCsDUDj+yPs3XzBpYyjLtnUitI/dbNDsp9AYnYy2ffVkibBGInvwI9G32A6ovYVjeSuat
ezO2dDZ7y3lLAqhYsiKNq9feeyTNaZH8NvpI5wwxfYrYwPkFNBdvcAXdghq2Y/pGDGzCF1zHYwVG
ffWvT1FyPqX/5RRPq5lGgUFznhOULv7pEDUJxn61VXWHII4fYnfrVNYyGvAxorA71nX7lnQGmo2K
pawJHkKqwsAU66FLUV3ORUCDDFh3acbTaL9BUtvDLw85Cw8cj4KS7eT/95X+O30lKenk0ID7f/SU
HvrPj8+/NKKuf+GrlUS/SLfB4ApdtzzbZgrzRytJ/1W4Du+7cA22J+qnP1pJtversKX1R/vIsn41
DMvUXYcf4/B/1v+keyTpUf3ptnPoQznScLEBWpYFyNH+p9turjNLcsDV0hqQjJPhaxwdI+Usx9yK
FcuvWHbKpwhpyhvDQJZL133iieOsmUT3aZ/kX8V1HipFVlmsjnVUz4yH+fPrh0jY0bbPbfeFrsVn
Ho76fYQveU9SKTjdEkjKn673f9KOuL7ifzxI19+Idh0meJSoknYYPcA/t8PYlAc8dwDnBTEuhqO8
84gddBcT+74ZYb4v/ZZlOstTn2iLbNwOhXNB97pkq/AP//hQdu4bnjANlVphbkqzam8sLZ35+whi
g5A4iBhXdQgn9Z6++ZLhW3BbT8DvdK9jH5srSTJAp5NFa6N2pnqbTu29GY7TJvUn/iE/zze4dF5J
qwxPuWMSczZTaRGx0D/oDaRz4w1gZPfNczjcuZGytj1iGGMM/FM2Ryp5o57vcjo9z8089iLtdNkW
FUS/iMmn2zNOg72jQRWSp0kzmg/DG150f9j+68vN5O0/3EGuYwqaoI7uEfA437p/vt5aOaABD5lO
VFqLHTFF1iuANcFd6ugENJHb70RewGce3EPldMYLUkttV2VYb9vW8B4ZWcPsZ+q2SaRKj4VfI6xi
6j3sgqwlIqcTR1RL0UPpNeZOMamkCBfhAwaLR9Pqn0qXlF87QsBXE2j50AfWilQa2lyeceuAUKJ4
tfutDuQMs3EY7ROdlZJJArXM3FMEx0hxXupoRl0XtfA8gdcRGO4aQRmNyl3kdH431TyQGBIyKLxZ
Glakw8qObQ/rWurshNdE24xx420fEyAoUnVI8GY+kOg9rJriI56aZBd4HIJdFKK7wUrfsahOu5Sj
80m37GzhGh1EPWBwtl54l+sHWPbehZu4Jp3WzNs3umwpbjdPX3R98FMjWfih6r1q0YqRHZ2oTxCY
1OCdmKeCWWq+GkDDqig2nkjlIKglLr2NJqp2xRlsWqupqzbX6aSYr0JmyGoTeDqsZ6X7CwQ1FTrA
of5Na5qHMOtRlEBPKL8DyQw3cW094ehQpMYM5jmN3Y8GK9/OZJZ79qpundnhq182/krGQc9ZiAHn
l5SH3md3irKuPuIhWbvZA02A8kWaXnGWARgK4nLHixiRLd4govie+C6e3wFjbFxYJbGIPYck06jJ
TiztW0eubMQ8S0kLzaeHDDaUxHLqSzzFQFEmIsY9zJd2+VoMbvYGcZ8Y37JrDkFim4912R+q+b/n
tlOuOnvs10NAkb4Ja8r4SCBkr+2x3btGXz6bZsA4kQ16rpHQEvfuML7a1stgl0xAGxgdmlE197iI
lkY/4hAKi3NW2d7i98dZZ3+2SpzvlS/epsgpoAYbwX1dHISik1l31fRiMWXTQYMt7NJOsXqVqO1x
qwAs6w25J1yWoHgihm5l1ZlPEMoh//tZ/BiFjbMyvWltJUa542AenCvPYiZo+f0PLKBIamK1yoCH
7lM37TZTYgYg9WwJFZVPJfK+IBngM3AT5H98Q5sb7cUS4+PkOCTzNSkUt/nJbXMK0DlAcIQOzkCC
phyVIwTjWQsJRjY5kByW7lXszj24amdLkLpsFhfXSvrz71KqIEpfU5MhO7jq+KKgZxcJcTxAzli2
RAOPCW0mSfHJocRgBIUD6id+F3PzpaYyxgecBZOOJTtv9h6yxdtIk2L5JbAbRIx8CVHjVW9or3k6
Veg42+ujNnjgpplRA3udV5AhJJ5wlsThSKFV4bmXdn7mJr3H+cKKuUYABqpv/o6wJNl54SZt/amN
LZLgAaIUK51/ztTgn69/aiMXF1Wk5NVS+69X2XmU9Ndt2mL8hAwJy+pcP9jUA39eZO1cethMq2HZ
5LN6ixWUyGcPUHcftPR0Qld7nk+y2ZCaC7ptOVddA9brNBWa2mWQ1f58/Lbv0OzUDBoqaxMMZrgu
CoKOiBof3uJkBvc3xFuHOgdKt8rCk0/EB+SYjPvDLOpNPPkKblMGRWzMOVs4qkAaoRsIkZRBH3/4
/dOYw0PuOy+itQ+mks5Jzh8YVKBwbWGY6rrGaYhb+h6vX/VoCUse2IQrNPpyekSrUN/B2sPKw2d+
14lHDZ2CTNLqzvMj8dg18DQyVesHZ/6UVFkD4SomJW8gto5Wn/HSS+JqwsmYaEzx6dzzqdR/sfFZ
ujXXRn+uNHSoiZbhScvWJcX7P889WoLjHC2U+sK5PgBhYhtH2dfeRtCtX87NnkcmVNXJudHG7okO
/3jrIl6dIWMR57NZH6zUq8AOyLuY/OYhgy1GtMF4zk4TXgfyFMuHIBoA06PXMpbJXDigXvMPSsCZ
RIhJVpYJ4pqkAN3yO5ZVhJ++V9/pvchORmnuSdcytoVJklGlNOtQmvlTrRoVrQNJDoBVq8vUv3y9
lKQimzkjiW4aXDxrVakt+g4DVq171XoC8LXzrVStZd7Zr1Ofkigpu59h1N1WnvrI6fGit0zKe6m0
N5dsrsGJk7Me9/kjGpEYhUWbHDk3IQRWwVJ6gfEkjYL8bF2eG9ug71P34ys5WyT6evam8zKuk6+I
Uuz5fttow4csBpEB334de57aFSInpe+6NalYuKwEWrFTETL8iQRnihHUemVVqPsMk+u6jqEumCl8
1iiL7hN3lLvIJXVXpO0FkkR7vF5vXzj0hyYC4rom/RgpH05fO5dD/6/MUPXEIpnerA7fmVczi5nK
wlxfZ1ZF24XEUUH1IuKA+HJmkLAFAnUxHelg54yfZTBkQDH8d8MJyhfm2tp2yN27cixdc+e6xV3V
gOq5Vkhxlr+Q2ooRseQ9jNlLl3T+5Lk2TNojNmZEG9d77AnyfaUZP4zu8B7alnHb2NOHUeku4nDA
QSQPI/JLNQ/x0PUugn/6el36OlgwgHqtM9LKB1jMcCzn20ZdP0gkT1+/dp6wcwnZj2RRieSF9IVq
m82lasCsDdxaQX8Y/3J3+Fpeewekf+CiklSz36muRzzx6HrBPtNkDTCCEobtXUr8/pfYLrtDruvn
PMdhuSAeJF4lCZrn1Ah/FFbK2MaM6a+Rp0VYV3C6SiNrkhW3UY22y6lK82zNH+pKL7FYzSrdsYT8
mkpqvPlBuX6wWYjWX1+lE0ZQWGyDRKJaxBfRNCtfxsCAIjASAYNcLUYlkxcqf83h3t9oncBN2tXV
tsJ1saLyp0bPlGAOMV50tPqrQKrwu23U65BwnveMorzu3WNHAXj/9UGO4MWKct1G7bxVGAhtsdWe
pTSZuZUTEyYyGgPLODOPK58nYDmGUyc92puN45A2Z/fu4XoTD5xCjmqnWQVw8qKV96ElyTgNLX3F
gXIZgtLbicZRt40CdWKZn0JX+Y+q+mgmxz6VuoN1Vf1MLbd5C8IoXPuZSlcOeEboeX3d3DiajPCd
dc1PI+yXWm9GW4zO2SpxfOOMhZdiLgBeztSQSUtCthor7o3hj+ap5H09u/DxloVquFEGYqx9O6u+
u16Niujr2oO/36FCbFd1Ng4w3dA25bQr1xTfz6QedeT0lo8pUppT5tiMio12V2TbxCs5a3l67Sxz
y0VdPZsPhko526ovjSeyip/isf5AI0rLyfQnvHtpDFdoaFEJhwrfeIRlyBsMBq+DcU+lPBCeYOEm
QIu0tVCfrpI0qb6nnXM3OWDLsm4bOsX43BGH3VlR9BNx/DsVBpskquuQrvFPrQM1VzjNz1qwypT5
25A1cpdUCEBFGNWEiVnaLlOKBhEDNi7ATBXiz3053hU6pJexVHdXPfzXI2bhlbq15sIzT9MfOSME
gCyv171jahw89uTFLr62EpqWa4yUATJbN3AXvWgfrutohr90mTkGyeA+9eO8VOoYRMUw7IbYd++a
OWOp6GGcVS134JA09r5XhJ9NAL+vC2grICdrsDE2GomZq1pD4jZEOAys8KSVjMkn2AWMu8zHuIPZ
z4pmPgd+zuHJ2aT4Ts4A++u7tnsk3uiHKTPnYxzQKetmugZkOh2aAIhryy1zaYyKlrNr3Tpm4b16
Bd4Csh8AEfi2+zoG8mT3kNQymwlW4UY7JLHOGjF3dekKg1fBruEHljjgqjZPoTc1F2RBGScSM34c
HDHxLKfyWFktwA4htnmHYHmyrW4ZINiDJFZ/94hsWifAdNeJj/PPlMzsTZ4gOdcw6Oa8DZxjuaxr
657L2h6V/GwbjvYjrlDMo++JCvqVNkvUi5DqKGW5WISlxrC4ze37r8vZOySUKkbN95kqL7o5PVIH
PzTkEbxoCWlV4JnVwQHUgnC4pdhVmVZtXNIBFqDXil3ZWP4qYwFw/Xc41kxpMmlwQ6fTFu3qKnDZ
LWuz095EcbTdQN5xjKIedmL7mSTm/NZDcbenj/roQahSrgk2FgKEgX8joh9oUilFhhYvB3AUB6+2
s2cDl8fUWgLwIh55cjhs/5Dpwe319GgExmUs2lerzwsU6w15eICZGXzIvrmAAvIADqrPunbeGlBe
C6xIEYpznrt//KknCHPl2c7n1VggzYBBuJ52ByIdf+vpsD5qNo9nYOk3woy1R6mM9qQzCbi53iQS
mtcyMTrQFXqkvyZPTtBYD0WT3E5NX64Cq/H3eRr5Z4skyBunC4GXtMyqKyPg2mpxBVBDs01CkYv5
5NIQ/KGBFJhBDvlqwpZPpeUe9ABoQyY4cUJzpxkwl/XFH7W9nsWY6dEhrr92w+AZWk2AJ5CMtDB5
uf5pYmQ21IW1dbuS2iUCAgx0Jjjg68lXXzvavGhW5ZhEdyBljF1fMRUOJjP31mPcoI5OXXvlAoB9
cq3wA9InjJvZOVP6zp1SMdxYItug/veajRS0WWmehaW/pJ/eVGSmAaQ0z/HEwxsj8Uc60qNfiaAj
OOpRFATZhcrzthiZzLPwtU/X1NRWae7RhGfyapLdbFX2SyEDwqxDO92LaDy0k0Uy8awKZZx7AGS4
F4GazgpL7oPgQdWmelkK64ilwcD8HLs6IWR8KKI7KIbWIQlCHTpKaKy+Vrsmz3s6/V5ytJ0pOSYj
tBNjGO6J6F7biH1uMkfLWaawBXFUsPeZDyMzICY2MWgwRWTn/ijo3fcq8e8zUK83dUWWQycj7dnF
uYwtvDNvQSckmzqh2MuM2Dl3VUKMFdLJvVnV9b1u+7feVXaQPhWNHZ59jgZmkinKYTfYMYaA/K2p
AAlT9tMXbrKoTOJyEUk4r5BaZBMT94f+nIGkWR9swVA0BYr2XDYkJ8C5S7SE1oJtrYfCyoCxwFG8
Fo0dXhcaC/SdlNl9dzEHnxT91WWTOpyuU86O7BTOtrRmAlRmavukSy6giYtT5U0DibXjYWiD4nT9
ULpnHNbQOXu1DLrM5uGBp6ZzZq2t/8PVmS03qrRN94qIoJg51Tzbluc+IXpwM88FBVz9t8B7//uN
/0QhyW63LSGoyidzpQ1JcN7eumD0b46lnXmVsUyEXc47UYK+JxV7bJhrb76TSqMdVlunGsdbYju/
mkHxG5reeCsnP79NeoswhIZ5LUvyLhSoU1rV9d5OH8ffk7Kay9Qk5TyYZAizrPpySqQ2jiKXLJWa
b2yfFTLyQl0Fl0YwVi28V4dWiQfaOO23unpVHMav+Paye+fbR1x6u6aBtRg6IYlANU9ewktNZfa+
ngU+tI/w3PWQs7RSs54tI6pBh84fdcbK3T3I4Fc3FBC4nXix4Cm8qLh61KV28jCDPtKhUQJiaY2z
pZFGLkOq3kKvUQc2ZvGlFFpHe6vtPsS6DwPWFOyuMi9c4wlGBPRcxwG7La0r5V84+bnmeY79KnG/
nZdHhJuHSxqWp5juKERwb9T3TYOfOOGnXytHfCwaZVjxi9vzX1UO0QMMafLICifDtx5YEm5f2fyQ
b42Q3mrLzZLntJ33Fr7T3ltFsF222JKciGKj5eiK2gMF4pfRaIObbkbTMxgTggvDpI6UQk7PSmYs
izGz4ZPhIdlGk8y6jHYCeabYJVlODvziOJ9hRT8dLtDonLCyg5o7382Wu4NDDlVFeXnogJhqtW++
x1FWHCNNwsCiF2J5my3WVnsfq4soDWcW1SLixlmkVQznC2fPUCQCWpOw5h8BnBLycH9K182PAZ1t
qhx9GrNSD8PZsmxqOrugxDAJT4ZDY6AZtOwEZiGS2vs3x5Y9sEVpvyua2c6+ynZ4PUDeSep59Zod
SlpOw0VodXug2hvy/cB7GAX+3SuBXQdaWt4CQRNCPiBxRE02MjmlEmLiCCUUYg933R3CJ9KfcMzn
1S8DxY52ekk6OapvZZvERLWL7lW6ZrWylRn/6aJmjQGASEVUdJe6tvLHuu5/eH6anWVMPFTNUTYW
SFA78HF+vw5Vxs8m/I5XnOWQw26eYvngVW9VdqyU/6xrZpUyI9/UcWtfM06chMqocqgzo7wxOf+y
iIM+fi8ClnRnmvtXv3V+0usw/jDKkjNDi0ohLKaAZtV5z75eXWM4DZ8yyP1tl1LixiUS/C1E3qsX
puD0bQ7YEvfVrYm0X6EfPbShVmGiLHJ6aIeH0UGn32Z556464fBm+jHbOyYEzyw0CTzQR/bi9Ew0
al9nRauacOd5KQFb307ukHj4H4jD8FUe1r67EQ74JqnprAHs2AN9FRQRPeZIAu7AqbGZzPJEshzS
sRHMfaa9sbWxQ+8kSxrXVNbfEbmLn6g/pIlJg3EEPFMEyDGhRZ3FEMAemwJ1M5FX3Nqi/THgagMS
H2sj0Dl8XfMmdPmW+WGaYVrElhtsg3ko5HhZcDZZoR4jGNay1fpj7FLcS4S0/AnxrPfk9FMb8xdf
N36GiK5eNbeZzvdYpBdvLkUZR8LxOM/ctl0PnW1eyadaVxCX5jUuXLEXRfWzFtgw7MDG7Dnf68gT
Q7/ViTapsXlaXmC4r8Eu6SXZMyVa2JW+flluStc7BHGNvYS+JmomiAg5qiS6ZsEvjAokSc7Ajafl
FANWeA4K3XzFd1D+s6EoYF9upLsamnS8mp4jp5VwtZVpAigDJ4BWM3KQrbOWOKCQjzoTw8choGvI
GHyU/wQ9r8KNcvNpab/nbfs6uHXyuSxexskdPmqQLTGIlbcU4f2StyMUU1/XPtiDbYELbyLDnetE
iH8XcCfgRBfxZTJqIDOUuuyIwURXlwbw7xuiJ2dcJeFDnPY/CG8EX1xySQ0FE5aPeVgTDJB4lFJb
1Yf67yHLiD96ZvPGrA5MuD1/yGZOXB5SKY/CxSG03DWUvA+UKVMTb0ZY1l2XbgYWm+ii9BFK6lM2
kx5k56FNutk4JA/V5Iz/iPy4EVM01afSG7GJcScxkJxY0j2RrIlOOryUNe+N761dFLyzP9+M38vA
FGSUW+DZgjP2aBhJdm7tRm1l0nmniTcOMHmanIKW0M9y+rCp+aCEbKvY5wA70kz3Gr4V78FkD4/d
pG0rr52ukZ2OjxDr/nxvSUJhvvnL0eIBILaNrgdrw8hEjkhwvWKHApHgVArx5hakvZYzh2v89MtQ
+3DSqTgsT9NvjVkt6FWwM4l/n8GN3uIh6b5IK58j4apPcH45NBrsYVY2EELUINlwpaMks7PO7chO
30OMPOahEPtUxfU9a7j6YZcJ/wjtHnseoMCo/h8BZ4g8nV4ZQZcGTTzXeKJSN2p1uGnzQzGWl4SE
CHyP2dPf45nfONrYbgwM8gwamrOi1i2d52zUUDx/q4oQpcBt6kl2KGsYwvM+ZuSAGRSrNzrgCaP3
XkNnQRFcG+pe5oUqY+tkk+YNGI158eqFLvEUaD5aosE3nlVGpnDZlfzgs62ogIW5VTJjm/6Z5eU9
2I3vwSYuPzCfWa3RjgIrbtEfWg85qGGzq9qnsIFC4tlh/31PEoLDyyGrS54eWPdbrzk9hXeP3lNj
KIY32RT6TQbO7yFABEYDFIdllrzcOJNvM1Gk006LfXNPy+mMb0IeMGs8qTj5P3xj1O7hlubN/Nob
bC7HPqreq7x+Tea3NeH9iJUjD8s1F3MYqvx81RzrSyWb9NnpvU9WUCxRh6a7R4AQwsoQL6UFrvJ/
7g0DRWN6k26CVjevQi9C5P/cDM89r9LynEZYdpg3lRj9H80hQeBsmgcCS9mD0d+0xuueOlPrjt8y
pj26lMNx8YsNE7wwtXvbIijaufQNMqQZVAc3BBe0bD7IS4lLoem/XX+OpczXpbroitXUKOMc6Ym7
s9xOI35uyWMTMmZs8Ac+5bit19+TRY+YiD3mFpC6mX0YWjAX/UJ7wiM9rsPIqfbmpIInvA7J9Vud
qYz0Es+bPsHSetPWTfuw3Oh02RzgR7FybWZtzy8exTyJs3J1cyIRPNDr1b4msfGUeoH+sGg786OR
RMXl+9CFVIOZ/5wmlHFHUXVQyOTb5WTOdCjHShY/LU9hM/JPdpp2kJiZI/iZdQ/GJju58poABaLW
Y3AKzuwJPIkxiI/Ej8+6be4lXdaPi9RKTJh4u5X6uyWP7o8MJ4g+nWNy6re6Cf4dbi5rj7EBnjWY
jbgYLZUiZicpwcRUaqftiRWv82WlL0MbcSblnXjwMtPe9pNAbZonF63hRFjTi3Sdd8mXAKFwc/Bl
HYsh9DZVH4rPsio/K68wzyguH21YBJfCxx+qKDD6KS1xARQ5vIaZWR8zJvwYsd115AAjjJvqWGc+
kMEo2BjApwBXJ/rBzatM3wc+XYlGc1iEWj2NyusU9A8G+8ltr2RxJBMAm89M2oudtxjxl4EEkIhx
M3loxytv8rN/rp7fZ8TC18b9mAXppTH19BJKj86KmvP08ha44A62VPBglpx0jw567fJ9sUooCMFm
x1MTtnH6rlu4tOijfObzQx8gKozelKzJJ8KOjkmgBq6y32w4cAe7E9HWyM30WSxAm9i/ZbPC78Xa
Gc6DvJd6z3JaDj2UmRKKAzO34KmaB5rOEP6MJQRYez4fIFNHDwg6K4c8vjkWGfQrMC82xCA/Qb0c
DWt4CLTRQp5mdtF6UFjycnqeQptp74Lk+D70DW8sDsuBy8qd4hslT8VM1dNZZj/lY2bu7CgEPE4w
kpH0+KGHbXuAYg44dODKqrkYMd2ujY9ob0wnKRR41KxY7ui+za7s9/S9ljj2ZYKfn9q1WCWzeQZz
fX+kKIlqHroA+BskS2xtHPZGRWRfjPKLxivnjzbgaLcG2lJQ3xxsFipKLUbUOcN6K+JUnJY0xeXa
8Fir5EsPK/fYdI2zg0HuHxUeqjV4i/Fiw+fZAIuYdpxyPhlsU2TvSKIEs3NjMW3kAyQIkICXpDJ+
BsrgHEZtHXM0uuhTzQOiZjQ7KhMuWmGFX/OdoZXiPQzLZ/ocy+ty41b9P/eGT1GfYurgTyQ426fR
S++R0xYpVvuW46IMjKNDq0feODaFs/1hOfryOvlSEMZ3yyO/8v+Rw3BkDDuDfiQW96fl0I8CSAKB
Ru8dahp1M20HXUc1wTnoq9+Elj/sMcQ7JCFW4q3BT1Ay9Su0LS6Ny/ebPkaR8e1lCWC8r7UQ1AAm
qdnMDiCSOox6u7xPFIh0O8QIqlMwCV8tVST7/+5ZSYtEmZrqVFdvy+59uYlzfGR4IGjJthwi4VG1
jdqEdnoYU8+m4pMpg/7VLidnm9WNdU8m+bdgKfiS25SQ44DAqqwP3+c0ouQjpa9rq4u1Uz3LsZmq
r4hJ4kHTrGsIeXFtDYImFkvz3u2KkYvj6eGRrhROHcvIAW7lawxIZh86ItzYjf5WFpGLhIzgMmZG
8qBi61CgwqIjJjRQLzCWqc85Awp9V9bG+IOTmds40WdoVNYqs62/ieF1XPRy5sg5CW76GnZlMJED
YPa8NoQN7bDUTsoom1Ni5hB1xNjn+xAHD8LuUN5AM5gEo5S26QQN5HrNJLKK8IvEmWyvVIO7rBy6
/BQRIjx3cdiR5jT2y+pkOV6jdKw3soZU4DNRnzmf+rXynxzA/XciShjxW/e5oOT54M0HpTYfo14G
88QSFEcNhshOMIzNbauC8Lnq61d7/gSib9cPtF6dlO5vnQk/fTB7NfIZOWMElBElMA0Po92U+4ET
3sqiEvRaaQJzsAdUm6fE2R5SZMXab7/8QsxDVZ9yw7wf7gUA3h0u5vEcJyH7wUUsKJX8KoF7n8Mh
ro7LvUnU8z0ZH4bI/LByysC1HtIBsE1o+2Ddyi4Qx1DB7EuAap1koy5hjlVHln2d7zqcfjj/PsuR
/tiez4bh/HEAemWaRguVYXKJXzSvb1mshZ1VBPlwmWoAD0NSm0+ZweLWr6sHY/8dRethVJ5pXQf9
p4fugQ1ogYjudZvKq5O9P/hIzyJpKCdrKKHr7C/6IZtrCzkO5XiK2CjOgnAWAMxeTHGFV9GODb9l
vwxw0ZmIWMwneBXNTrF5EmlNlbbTFBnBtLM/Fsmzy7isWQ4MuHnFsGjRoETGKwwj+xkMzM2xocV8
O5EWRUE6ebOp2fRDdWjNnQfZ90TYsCaGO2Q3zQ3V3Lk1fvRgUllD9jSjdd650a34BsRnt5z+RWQT
XpiBOcscp1R/lNflL2Ie6vDA7+P8xZinMDywGM7Dj2STtqiAgB/Frpyw63AInArFlGK5yChzGs7L
w6pADO56UCrLTjflz9YTYiTK/uPJ4JKyvwUFlJfnOsy3k5LT6zThXMFgna2z0Qw/DZMuCcI9HUCV
2NwR4zPObqsVu3hiNUo5ZrFpop5arhoh8vtjXfetd7L0uAqgKhjqSGiP3P/s2WK00p6+TSHL+ihr
po8k+FvNagedNum9mazhKAtYtuRCbHYqVNHoQaVdZd776ygkLRX66autOKRcy3K3SSQzHPGhfZCC
yf7gmuajFSfWo9UoApuyDS9GZWRskNvsutwjsvjvPdDMmyiL+l1KqIRBTrTxrET/2XXwSgJ3cLet
HVIOnjb9JkFMXvcoQ7krwlMwbxZzJ94W7liTLJ/VhpnA42Ie410cqk8FYr4xCELBQk3CrWxQtRY3
VNlXV1VDgkm08G+Uskkvh6e8GQfckLARtWkUz9g4hl064FIxx833MYLZA+/R1MDCc5OHRS01AFqI
cpbfaneY21hIcFrm+KNohwPFlN175kwE4frgAJN9PInaH9e+EjhOkowFumk8l90DQIfkshwatl78
/Wed3nvRE2L4LzbOQAgF48GVqTdPlQ9FjH+3TSnlgko0Wc84M1bLgdonrAPKnJFyar6NQVZ8dKYu
4OARM4YPkV8gF4nVaGnJfYBJuBU4e7bLw8pz4ELqfnNlZ95txiLojpY1DPtUVB3zIZJNDLpbFA8I
5cun3D8vm02H5qJLkxXF3a7AHUUTJeMsRIZrobFh69IRxVNzqo3W+ffaTpJznGoU2jFbxY9ctDsj
GUboj/NDVOtKd5PXzgZA3MqG0JtGyn9eZg3xqO3FfESp+diK4pEKggq+/ShRm9zYx3BnmzamueFY
URlw0vL0KjODy5GribWiSLVXrvcBhoelDtCLxzjuNM4ZKf2i2Vg8FnC19pTQiX9lbt7p5QrHBiVf
613Gf8UcBzCxTmNB0ExnW7juNuQlW+VaxXwzitqVyGTJSYfVpBfJelN6tbcudfpWwqivf4SKWFc5
jtX3veW5768q1pllZbWbhOKvp04yPqDLVQDqj7Wn1q6DJ8fzNsRQoPLUQ9m9K5s+W61MylvRjUh9
cyMIQ7oQxpcQDxjmXYjpgOa+J7hz7ETO1+KcUBibUXcABddpT4NhrheeWMw47EWbsgt1tt9nj8z4
09k00JvLFQSOI2UQiePcbFs+R6SjXjh5UxKECZXckZuLTelYEJms18WQ+K32NoC+sE5DxuHNzA5O
I6azcJK/6RA/xrAaHjAnFKe2Z08W5n4kaGD1qmuYPi/rBqc1xi21L95gx/sMhPS1AMK2Ie98iEUm
dj7un22JC+fFinsIoVribwuMXveqww88ar2LlR4RpFa/hOmQlaM1baXTT1jxh65qo5c74fjvErTk
uqXLa00lHGZVjL46Bw4n6h4nSCA2EicI4+SB+QreFr2q6LOunipGVxtNOvjly8OYUGzDaYZ5dk67
3eSjh8c0nmDZfvYnWtmw/4ZrpyggnIsIJks7EakSFEk48a8oNTdStSvNpZu0xWV9tZliIekHBPeS
Q+vTlB7U4q61PjHliULbelqVYITmi3+0Cxvea7LnGkJzRB7Xzz2iNVSZVnXBOLjCrj04B/B01ERI
grc+A/6W6B0Zhd9Glnu7PrI3FfyFtVE1NC7rDdFTZ0Jep5hmzgqEoW/uoMf0vP60Snf8bW33V2QU
9LDztd88e7HfjLtIY/dJSKh/GaBV7aAx3WQfEjd0Y2L0rgAlD/NMs9qzwKS1Y1SPCDz1D04Xf3LN
nMOU6mxGIMgpjYgpsrZ/elP104oQokJX20dp9ifop9tUxDrUsA2ir0YRyFwpToeYZfOKNLp7HE0t
2CaO7K56+NXa5S7qB3apGm0qYfHOHjen6oxUXFfjgeusfvbGo4PExBgw/esr9OQ9OI1hl1u4DS1T
/zKn5q2nEJQqIOc02MYXU6b8EfUfhvV8o0nGRyZJ/IMx+UdKDqILtPcHc9Bp5AqnX8wL45s32g/N
CGiTjduU9/AZjLxfwZS7IErT9mtpLB5DBRDeJBcVNz+FHG51yRoDoOsXVb+Asal5U4ULXAmU6Xqw
UPJ0Qaldn6r7MHdjjj47ZmUka5mwUptszgdxb/8YSpoF09TZ6gnjJK19H+jCYD5p/DQbLiqh7h8w
NeZbuy1p5NXeu0HMxZn0qFkVW0GhP0ZSHw/AkYjcJO3LCAC80Wn3qQJvZ8tBnId0rreLc6QC1d+q
6FMVmNOANmb3csg2BFVcJnI9ixnde4O6pa1r2XkbP5/gl2reH1pD3NsgtvhJ2r1qQ+u8SyvtJQKF
3GShvxF6/9tXu2DM0y1tA3vfRS0LMqjFo0pffBwN+6OLpE5hfPuMgcGlwLDaKlLVEBN2A62/G85X
1XqsmPxRt26vSyl3/Ft9h1Amt4D+VjX9OFJObxwh4yHG3LQ2TFy/RegRD/Y1vrMzAGTrfOTTXshj
UGoAeu2k29a6+xyy8WePTJmRHLSfAToqJ+pk2OrFBJ4mh1aDCcJcNRKYZuVGeCIAkq+UYZRH5XDe
AYcd9z2o5dFV+8J02O9S2Rp1xiZJIdoTot+Puf4TIfC3mnF/aInohs1LqDPEHWrzB+WPT2qQyWYK
IrU2aj3clBPIj7aI7mOhk35NG3NTaT6FZXV7LMPhh+FW3q5usr+50toVBNoTxT3UXuWq5Frj0ids
pH9FHHLBc7v9ANCO6jr+JlGx3mAQATmwShktgujYuKjPfOTjP17HsZDZgMMzgRc29ABkTcLdGH1P
FU/E0k2DVAA1FQO2bpHJJfyqAabugsg4xGFGY2DkXrOAK52ymCrafHo2jc77HedmdXX731jDjTOj
cf5UW9CZUCMxGMUFt+UJ9SO4Ge6Ir6iBtFgH+6zHq+g5HiH54qQ1OI2TjL2a2Rir3DGmG10unAr8
rlv3GHsWY+w2UtW1tVrsZz7DjwbICRDmkiFgXh/aUr/hDxTryOIj5pgG+rdTErxK+IVBtuPEM86a
aTqPlIuQ8D5bxgvXgmBDwA0WekDr4NwFOTGr4up5oFUD41AQ/BCyEweWqsauB7+yUVb3NWoxn1so
qRvaE+UqGd+zBMpLFScYeciEYx/ceYDVlagLags/S4brSC8D9W2ivo3uJc5/wQzSjmbX5hSntdRI
jbC36yl8ZFJE8W9JC1VTGpeB35T/pPydluLRazFgyJpAmdf58aFKJX3fGkXCXTBUpyA8dElw74ye
yo05ypxHH2XXDLfWSuhXEeVjVhXvGoWjhVVFrzIxv8o6+BOyndkMnnfzat8/8UnalNVcHR/p0M9G
HxCENnwCXvI2DuuBlZQnv6RPAoOaPBKf32UW/v+2Gu2D3nYry5i6vWFTHmQnGYapdjzalPNe3fnG
itvXSae73B77zwwptNPDfWO3+j2FtYpPLD92YEHPZcMM124TIvM4kVdGazr32U9jzjsTIHJs/GPj
I6JO14uoFuHiZK/TQr4DmvCuMQvpje2/uEF1dCoMmIXQ1VP9WslJbe3a/xzL9nfRBE9GzGaadNya
UwZxiBxPQTh59pYA2SPBb0wybSO2soBYKR2YMqJrzqVQvFhtXmxEEj2G2PUPYjL4HLEp6ak6f2wN
We4nj3lz2hTaY4PktDVZE68CLELw0oNDCoViJ0kvhq0cb67kVUIorEDmFHhLAi7dXWhvwsxX+7C2
p8ukKV51nIwnL+1vA5PiW5oS8XUdJwRR7zPaYgpPbis/Z0MWbTVrX1qtTq6XRX6bgaqUYwpOutAh
RrrXST4S4TL3g8HeR+eMCiGlfi1tKHZ+xGLWKIorzY6YUt3Iw9YfwJk6Zl0GQ1cSJOp1becHdK1a
Krs4plcfercnS9axE2GFB8865rCxwEUJRj/zFeGmqeLE2pkoQoyZ0wm9ozl2+M0yO6VkT9d3TQVB
A1mO+lQ8yI+9lVpbsjfACZzSvnkJK3UhvGjbu3SLMLUB2aq37gPdtFj2NfrgUomVKpgEe2rjkZAs
iyGPTbzcBhsi6NYWSFC5ybl44eZUFTp4Sj2OUK9NZuo0g/kJ+Nf+gwbZ5uLEU3+gReE8ZWF+SrV9
H+uQnhXus5Aql32hzKs50AMSDa6zUa6/E+asVyek1uQU7iZ+PRydurY2J6NDHvXsTRp2BLHMu6tk
DdVqdrSaLGptI/3tWxrlcWNqrRgt0HFC3hFprv7FhuMYGp39GpWeux6wZu1Vfi+bEhO1wkcyEajC
V257e/wzJ094a3b9KYMbQ6dvleoZmyb1jaX67FxQ3sUCVPTb3JHemWXLOjUL61QQpVt3LMA2HeLN
OvF8XihWmLja3k1mLKBjhpbMX/PXZasXtKD3k22mhP0GaLwvMD71FoUpSY67NtEBFHuAjNoWBbf1
9r6eZ+s+aXcDFXl4IoV7dA2moqZZnqPqWWM3e2rc5FiN2Ma98VBS3mNzEJ4R3Y1LZjAhSZ2Ipqo6
pzsm7F+Yh/yhQzvCWhWIO5yH7QzY2kyGGaJqTpyBjPEn6NzsECOaRcrRD6p/9+q2uuj0WGxit4jX
QDwIjyEpbLO0p1YifuACnh7CWn6pIHvAe2TRismCNYI6FtjqUxoOrM4Aywyz7XBN/QztFDM7l+1r
eNYsla8B1xYk2NgpV0CYtp0mbCZGDQKeP4Cd1lgtiexQ6wWsnrHHL5B5J+ZZB6fN0qs/cObpa7ZM
Q2vtgyL1eC8jyPBjtXNtuNSBg/GlcM5VZBDG0gE7kJ/Id4y2f0SD/NXN17fCrfT9qH2p5LGNa/dq
ZsmwilUqL2FAzaGHuYFzhirGtyqjowU/I5iUHuCWPnUs3GZOSo8da920zrAa9JzNMeGbbdNER5fD
cxX3RnagFrHYVqnnbBhxjxs3IyYpDMneTpLa9e1L3gG99ZKeGGucUmUP0e9q2farLHP5gJrflfY6
rF392NJLsm658GEBaWj9nm+EKXfTVNXHlO5SRki4loKOrZorsN1YmknzRzCUu7zvnu005FOd9+8M
ezIQd1w/wS9Wp1ir+Ewtd81Mr07JfMr67+FyL8dhR0nH/O3/87hcnmXnXUEXVl/fD5E30pOMPf0F
kV17STF+1ikXjWh+lNfFB5/F5LZ8LcnY3mh6aZ28ugpf0w6xwGlDf798FcYf+u/Yw2CBFn3Pgho7
ldHtHIiBZlXDkx1kwEfQg0kUlrtO9uMm8aKbwOpylQA1SjOdjhSOyhMQEVpZvVthvhAQ0N+HiDqJ
vCytt85hXRm2Lw4R1VspMC73UV6v7Vg+WeSqrz0tgNuGhENED+SDmTMw0fuYLlSvtE852Acu5hvl
NfHRQ2HfBvmUbPDCkI1CXP1onDNu9XxnFoPa2550+JQKqou68sEfe/GYZHp4EFH0o+rk7yZrr1Rf
YIiIq242abzVLBcuNLZ0d43dnI1zoq27+mLS8jJpQfS03HSjbjxkwRcWnZGuZIVyZ+fxvtdhg4+B
4C83xRCfkCFu1DH1AGcgccWZTZWvFVP5Jn3t3dCcX37wGFqh8crcTLwgq2hO+daFIzvORO+fi6li
s9/5KwSxcs8WWH8KqFM/kRuIVoUONnZEOD1OM3JvUIyNrCFPDoWBfD1hTuZjmd/eZWWoU5VrtwiN
Za+q0LqKLvMhePts/TQareqwMLC9jtcRFeIozMkeV67vievyhTbo9LOp/PXy6L8bF07Ydfk2bWDe
hfuS1qX5uf++Zbm3PBf0ZK2yESbOf19dvqCP1MSuDEwfEp3z9P/9gOWhaATna0vsv3/c/Iv9zz+V
uWVuhwxX+X//9r9ffnmONlUyPGJqgK7wl7J0Gg7GWD91oV4Vq2aGUkdVzF0axJzT8hhcg7Q4AfOl
ACrdyYo6xIxgRkzPzy3fuHxh0ONoW0kQh8yuy8hCvmUqgJbjBljedUIbDCdo4UxVfl6slmQgIqS2
iQ4Gcoq+nz9LeI/8fs6G04130Y1Zg63svgaYOd/NLcvAqpm64Kxkne0Tbdz2tvoRsKxjhPrvTV+p
4porPzjYVnv1usnaKN8t1iKqRkwBddgAzbYt/IAw1JE4be9Ygn0rm07cDHmqCoz1OMjqX2PVYpjG
wsDlI3rV7O6r8kR2K5Pmd2bGNrCtMnlqqJ3G9tHWD8DgzJ0+9GJGuXv7poMJaPdpeqxLVz8pz8FK
b8DAS2XswzdsooNFsviaCNPbdSqx1gXSwVHOymQlOQUOWD/9Wax0CmGSnqP9C0XhNDbaX0nj6EMz
30x9T6qrZFu+POcw+X+IOZQfGHDTl5WW75zZm02EJYCPFDcBu83b8hBs4d3xBrFJkOBXBg6H22AV
7c36f/dU9FtJVRwthN8+q6NbnLXg4tpWj25O031kGSuAyIQcgDduwPhd7ongBy+zBJYY6DkDuXat
Ct1dpLBWQKhwH/nY3rKpwthTCaJdAzEk0ITPcVqe2BP4iLzcUEWbbEZDqN1/z7Wt9VdFvXFKDOnj
kEl+eFZenGv/AfKZf09t5d+ppDhSbBJsY2J25C7iEcs5N5MGfIsJrNhTFcbKLw/Aeg+ifFhuSFVX
tAJayLvyOYZj8GkZWB/tEH+XJuv8hfXvaXkeb/O0Q/sb97mXyU9ryraOngavUJKcM2FDkyZaYrJj
6f+mjs6bm7dVn+S7kjL3bozzVz7B+9DFOlePbbPPSaZEHo692G+LlTf6wSuVgah2qGcrkddE4mi4
p482ZZRavVRuGV6US3ubjYYnTD959vDRT5FeHcyExWKmQPhFAX1vhTUmxS5zDElmWLOoItDiz4zQ
ym4MNHlebrSCAS4741e/yiDoJVP5lEemPDiqMw+FL51HPZ7qNXWqkOXY/o9F+Fua0UHDJP7RNZT3
alh3TjNf+ymmjm6lBiP87eJEHhjqvuH5CfcUy0Dsh2LyjLku+v4ZXj696kmcvQ6o/cxCVArj1zVe
pFt9LP+J6Xt/dKv2zkmkkz9S7nSuQKqxQJ3vpqYR7XI/P2bV0K1bFwqWiGNw4llfPLVaVj7FLXB4
rykfLCujKcyx23sdde1dBPpOJwv5sDyFVFid9U79WR5p8O+Ym/SApBxS9RqT7ZODpviSEv2EFQ54
vJnT3bTiSBYiGW0bXV+y+XHtH5XxCeEixrlU2A9eqd+DKBTPQTP8nDQm9kUa2o+Ob2qXPizZusVW
+ZMmp1s4sJlviMxviA7jODUKHXVQpD99Cv8cyHifFZCFeeo/7TXY1x+xGFZTm3wyyeuBOTSYQ2nn
uhutUx9SNsmHWJPloREua0XwIvRVU6Jdtjolbe6fbky1C4NRECCavskiYR8oij93tts9s62Hb8CW
b1f33h1Jpn6O9bI7ld7QrZaHVW3Uz4GT7WyD2vsyM295mgXPNN78H21nttu4lm3ZX7k478za7DZJ
oLIe1Fude9nhF8IOO9j33Oy+vgblUxUnD5BZ96UQgGBRksOSyN2sNeeYEuwqIh9q92Sf+4Kd8MBS
Ter6hzWR0VAjhdrF7vhO69Q8a7b52eI7WWkl0Tk+H+25JpCMyiEGD9Pznudv2VQAmhOnelVD95lG
AVXJoHvGEkMbObP7mxRv0VjUuAsQMd6BaVmmFNVXfDuPfTUVd9W8PxliPV6o+e71mFMUxV0oi+eK
K3CPWqS4ux6SmRPs+NqZ5udn/H7BANdIDpl/uL78ehwtPic0ubpL1dIdW1wfCcpw49S0WK6vp0lK
EHbRkQBBbMf+eiMyW+zH+eb33etPJaJI1vL/7mGv9DEXGgOgaH5VfX3y9ddcX3E9eL2xMud96tr8
QKbGSaRReIwg3Ph8BUO86mLfXmt1o99db7wxbW4aVumEgyRasybQVuvgV086bVvqU9Y+EMO4txxm
2xyZ2r3DJdYbg3kLIoJOTeLrP+qakC9baAaXZ0AMYRK7m9EkPC7QpHo2vYpF2tCmS6CvDpvcDI1Z
YIgEjp87N5zT0/VmCPQ/f7re1ZuhOxTIuzDHRgd083/ekAWEI+V6f4AHd3BKnQSIoXhrixg+5pAV
T5kJv4eG8fWO448csXBjqMhWx/61GqZhNzWF+YAPy7z1nRqxgms8XG9cRWyqxup4PUlIp5VjERgU
M/aSF4xa2m3qO8cc01M64nAei7J9n8oUY1qgnlUF4nFonXAj5uP63p6a/D2ZinxTI9UGfaysZ6ew
DyiJvEts5TvpkWwp60TcErvpo8sEy8lm33gJmvFIIUT+9BL+azczNUhHprMVboRxGrn9g2chWL8+
Zf5FKuq919qlY14zSNP8pBI8Jl190uAizb6J5nVM8zOrkeCLHJ9bDcL6a+AgFgptMz5FEsKVIyz4
lebUXWrXfLk+teZXt70XvHk0nlfogoYzaEBjz/QxbirBtKTi1mV/yjogb30kC1ys68zF3BNHToK7
26kIgO+rO/CU4aGgbjJ6lO2w9fJAZlCOaJFAXJ9xfW6g+h1EMHI3rLcqCc0j7nt5QpBLEvj1R4hD
5XocaAFROwCc44G7yEFXRxCS2eqmAfDw+WBYyI6Mk/lHPv/22G2vP9t4pVa5m0DK1oaVZH+0iseu
Pjde+lmzyfwIaaWwmTc+7awEvm6leHhw6JdhBFAzztdJJaiv5/27ChvCwbsO93An00vXZgdqjdqx
cPI/b6b57vUY27Ztr1PSAernkcqlnL8+7/tlhv0c4MTa9WPWsc93KcMBpUSa0yLKvd4EMgqODN/B
cRpNQvtMm+4Crb4imV6DKYq3wwxt1gSVy/vrA33v6isr6zQMbjyPANDnnJF+i1+HYlYtkw0aRWc8
57jux8AtGPz9MtyW68KABy2d556x/C5pIImXUaXdZdWwjW1tOP0+nhUzA4MPSYxTu63HeI8bo7k3
RJjdu49oVKaNZQtaZkZtnqYK/SO5wfoHuho2JHX75pCStSbB2t4jvKru3b7tUOvxDCctuc4i9zkb
SZyJw+EuHy171eOsfe6kjki6aT/ijiy/sS/6uyAszANFR2euDLYf4wYthPdipAUi0wL7eae7W2Eq
jywDKP+6i+aOjLziwgxFxyjTZzNUpVYervJ7q8Y2W0Hd9spIf0Ltkm18glPXxewlHKwy2ZM8pWFZ
41EzwjVqNG/s7R/ztixe8260t32K4BC9Tv6K6R+3V+ipcytr41YvgXMW1RDdh2xeNpT06B6UooeN
wenG9ps1dZPUm5bW4JatCRF4sU6qDtrTR4XGZxnG5NhlEnERBkSbTWc7HrPRPptGrv1yW5vudlx9
BmFWLkTVNkcY1IjoiyhZRyru7xwWKRv2OCiEtUyjIJy1hCRZTHcaDSs61CbrGOZOzrx94mLTaPje
zlNUJJQ33PZJG0BgZrCi3sGNnqKQkKYF2nDkPhFxSEgE+jKa0KU1Gc5LSiWhAAsb9tCU4jJ70qIi
Pfi+Ajw9duLNSPRT03T6k95Hks+Uttn1uIrJBiDuhEgw0UNwSrduI807iBjtE/JAd+FXaU7cZt8+
ORMBKng72rXFzoEiYTesmKi8tcZCeas6a3pxqdgtojLqzrbhp3DwlpqXihejKe1TEXSwNDV/2uIi
Udvcs7e+EThvWI0nqqmiIWKTTmNaARHQzUQ7NRn1FBQ9y1zExYfQykPW+9OFmAtrO7UtK1cCrC6s
H47XJwwxChuFsPnWTpvoRGMr5M8T+UdCYwuNXHak0NkzcTr1Rp/S9iaN4mKH7oDVj6F++AXFaj1I
igNptJEZTPekG433SezIcyXISP6/h3D/cB7I4vb6hOvxOLD7PSIa9oW85nrjNIO+IOwIj/NAvybk
a0VmpSXJEUnfbT+m4b2ab2Bv2Le5/vb7SFzI4D4XRBwgtTlfj0snCg+NkcWrNDLVJpjK7kVH0Uqm
tuyOCNC7l7qZq0Ot9UQj2rkD4/+Yz4dbXNg3pluXq+uLYi/rkQWU+c31RTRNL5mamru+luWz2ZC9
KwsXMjQJtjUiF/I35t0KoBgFi9q3lkEMPzmZdzXIFb9sh8VojZF1w7Q6vI3qrhokKT5WzimcUK7F
ODM+AI39dT1OUDpBzyTa3UdJRm41MqdVM7+gqrUlamjzFetXtPVjnWwQr6sunER7ohLtd82R+Ooa
0ySyi0UNW0H7GUQSyQdaFJza0LOeiS2JF0ZXVCcbtOczlYVfep3p3w+WXb3sxmJdjxjjHGUZG5ru
0bad76LjepJ61JxY1kUbWCIw67xwWHtNuwsK6CdSKPzj407TRg8jdv3WOwDYSn3OTi9CNu56+jOF
8TH7zx2S5wYoO2EWf2S9+RYWihZXS8mY2ARy+QxUv/r4Yflts6jNSYDHi9exLUx0wM1pysL8QMU3
YHN2UAEbf+wk1PRqxFpEfi+V1Z7GpjV2Bv0wcsDg4wpcxD7n6G5y7O6m66juW5WHiUo7DPYU7q/3
OrMKVsKM+5WPfv0c6NwIJoKl6Y3xeoba7bspdx9mDI+RsKYwIrVKLV1bdqUOXibLfzDTsp9GU372
vacyDz0uzbg4utnwmpGYqUoU+q1v0VFKhsegbdeOGj9YCtvGSIfJ8M/YPstF5cfGKjX7tWebkHG0
bGMX1Zsr42nTUexZRppzrBkiX/QkuA9CLd6EI1XymW3xZssO8wimMd31cxKiQIvLQK4cI9aeIVcc
oj413g2FJVb2lnlj+8HJVkFKMyh7cCJ0iY0VkhUW5du0MZ6cfHgAorm02vBZxsPJ0rIDsoMjEcFP
Wqgt09T/mKT4hasTH7+YDv4kPjBmnJwmKU8e8q9U8tGD+m92czfbRshzqA0Bm4X8V03AooHpvetV
iTSvQ6CRCb7ytkCu5cYx7eyeygRvF/xGtqsK2px9TGtJ2KWzaFyzWKLDXI2IT7GTAs8uNBSUBXmF
syBsxN1B4y+H3ABZumWHUKsEWUiD7dvwRqgZ2GiXWRweXNt3F0KjFAMNlKAezQuX5pBQ+2YlCHvI
3IoarwmSkInJOgBnjFRqX0iiYFQoab+WEOYzexXqRbRsVBsvXTADq2Tsv2qvH09sln9mPpyh1iaE
Ho5OyfS3JJhbrCO7f4oBQD4nU/yUP/j0Afa+xpThCOALQ1vk6FFc8PpN8EIXzzgFDkWDmDcDHjLd
onmYtrVBtTNdwbMOd05sgkRLzKcCzeMi5oJcEuFpLwxX0OYzp/iG2LJqEb6rQvp7fWTRQ2KzvrYr
ojaVtgjMqF8WY466JXtufVeieOOqAJO3ri3sdTIv0VAaZHF3/ZFNk7sUc/7mYA43XgqMgvopUIaH
MDcRUQV2TIOWvbneT8Xe6OMH08N5IPzxZiCrmIgM+khguVbMNaoL6ScIcRRh3x1RvMLIQPyHGmY/
eO2Ta6SkmJNFv6UA/pgA69oGpmLGSuDTO578xWIrX+Sy+8rmt4xSfWWGCaFK9TIcaBXK0HttqviX
ZWs7gmcuuE4T1pt02spI29DtlMjuKnedpo+O7tNGE/mTK6pwF1bYzgwrXZdOid6izDZuFb+YVfJB
XQepcRdTHlsnUXCm/8du9WdQVocGGViuJ8baEkO4SKf+SHhlOsJ/NSEQ447JMVqCLIi87MJc1y4a
R5K9rvU3ovRvBDNWGM6RmtGXmHoUI13/LPpJW1BlnKNTBrHxHKPed/5wyNj9k//rLOk5Rxu3bPxl
nrRnOjerQQsfPT3AfFqZJ08jN6RvxQ8mdkYw424cexfKF3KMUqIUzEpajbEicXHyzyR2LKxuSTzM
Hv3CHFkvcPaJVRtZHy1blWWatc9RFC9JAhhQHqThklArjYH+MKmSOIFAJ2ViDH5qSXk/v8kxjd6l
f4I/yi5oXOhTX7PYNvJdocY30szGLT7EY6nikkE7BuJPYvxiMmDZWnZkwAA7xg0pA6j3p15S5o9Q
/jUk+NEXIblJk5zgse8vQsVotRdu/1L306evJta0hCUqLHmy934RMuSTRQA1IzB8tWgsLlKHszuZ
9HcGVpSAhhXeaGRpbTuiU4gprFdpC3MgwuB/cqxzT1zeYmcW/B1j6D21RX+UGMLRHuaP7TklAPlY
0GU33LSeKxc/K5NiUCKhwnWMwWz65uXCDSCoHVEGs0FqncLcCprs3XUQEw+tBW8qJ7fUCrP3EgHV
U2S2Z9s1XvxivG+c8jSlih5QpYVkcTp8xGhLUfRzURFEWepEaxFverF6RhZq+zHRMM6DFNXnoHnH
PhQIoNIXSTpK1zZEeVQ4OtBShz7ehDJPAL5oPmZgf1GaP0ygggAHgYdlY4MMwkLoYkoyQir5pU1V
uNQi2kc4hZdJ7x+qNh1WGM5+aIgkjDYh2nsEuaWOEhv00PGryt5dYVy5oWh4TKfsdqJd3NLftVp1
N1IVXIJyWVJdIdciCRclObk+OT4yxLgN139wilOYDPfSajuS2+KOfpy4IQDkE9JlvOUEClCXEPA2
PsYINRDXiojNueRQmAcrS5p7YoYZt0HwVpo/bKYczlsZpZumgourAyVoPNJmjUagYKs/UWFQD/XQ
XY5NuY16de4z++Io9tkogrlIe0Rws+yh9d9ZbhPTtEUMyRfzAEFrGdbj3jcmHVYFrt+hA3yN3lNF
Q0pJblwaxMYoRYacWbBXsbTqozcafKcyfArr7uDH0F+85GYQbLeA7QTJHbHlS73sv8hWPdVa9a5P
D0Fl3doYIeyo32WRsdXsABX9+2Q0J5BjX3aZ3RIX856i4k07L9w0CRzq4AsRvIdbo+L6tvyLRokM
MfMNf1qPtLcGdlwcap2xFzhEsEWaHxFNOwLQ0UzkyM3IXpvvAY0IKVDsUkIH6B1KDi9A6EwQOQGa
Jvr1tK+jzZT5fHxw4in/IEGyhxyjOJWOSAwTbhm1nuqE+UYJY9EwCy5qbFtClAs8/V9gK0CzSDEu
Ui8mZgk8idDqH13C0t7Tyl+lla6cbhqWwhX10hPboqoQXlBXWpcZFRBqajcQc1cla7Jd49BNShnl
LVf7aKYONZuXH5MsQCtN2SeNiYmhFnyA+MZCvsvGpQVp6VaKvF55ufJefCu7hE3d/Ep6YpBVod6+
jaXKGe9o1YR4itPlSBrIkq9wx2ehbfjbSG5zEdtoGVQzc3aQWRkZ4BKLL45XtpkdNKPAdekfzW6V
vGdTHlko0jTLdZ6D+afc0MT+6mXJNPMt0o2tlJb5a8oJAEEA9c4aaxE2c16F8NHXjtpBiwf5ozfQ
C1GBHfk20y9j9i2ZFVbOPOPc03r3I4/MGp4fJXOXdoSt9aexNMRN08CtMJL87nrTB0TZ6A/fnOig
tNVtK4nOKMeJUJjBaXY6ipVL4AJsAmn9XnQdRMpnryECNRxt52P4FQdx9tPXCHVOwfK9lZb/Ouqu
uYpNcqyzmabVBdnDNyDJiEqUhgmo7yTrCt4VvLSrm+DbPgy7IT96Wn6Jp358i2379M1Ursk1PNok
Nm2tYY7XkMTQg5csNk1duJw2WnZHfA9U+pn1mZHNjcJlfHUZoxcpjgQwpH3srXIQf1tZk/I6NFSP
dV3Jz9Jik+d1F7dyWMyAhPp9U3f3kwk6RqZOcchlOZy68UdIt2nu7QMHLQfBVzkmPX2tEYuEi5RT
0/KD0gx6h1caRNmC9RkpWbe+vYlUM/7IWXy6qT69By3w1o7O5KpUU3BPIh4CGU1pJ0Bv7968mR3i
0nzB9sTkAaAMW2h0m5V1cmQjZWya0vt5NdZa2eeAd1Fr2O8BHh2PtITl06AmyRBOSELRN/YTgiQi
7vKOIDodYX3sRBZ/rlPf2wbKK1tkK8KgI6hILHPvTHtO2yNRacO6DiZNUzinuh2eIEBnz7U9vfZB
Pt4N1YRLpFE3kTk2F5wQUDJdCrN9NO2FX5cH0+61BXnZt20ggVrOEIRUeCebJJt964JfbVM6H6jS
blScPyS8meP1STV60gW+qFUxM2eszDX2peg2winP5PKObywnBMJ42WzHMUaCynla2Y5z14SxuFcW
3PBlZyI7vHKXhwodUWd5dCMADUwoY+ZMynwn6mTELYJn0Cxqpm6BYI9sgbcmx9j7bZsDPUTweIib
Z/47umiwt5QdoOr1dX8CW3xpREEu1xyeFroYr6+cWb833rDYqjvdK2vosGAn5AkUpziC36T7FCv+
W5tdZjRaD3CabQwMtVj2fht+TI2+dWhs2v7DlSvWhJH5iLGPxTwXPoUlOgHU40yjIcami3D88hey
mckZVML51PtVTNR3av5kq9Cmz0A8jLF1yVXbf9DOv2id9Yo3r34AtyBBdJN58H115Uk5QDpyxa6t
yv7eoHwVN51aJ0WG1Op6DiQBSS/MSCTRpEN769P8v5rRPP8rN8v06dtP2X1Rv0AHwN69mkFpqmJ0
C/LwJm2ldgrkrE7MFCFn+Ch14cYP1xvawASd6c5XCqZf9Fr/ODbSAKxctpTFouJcIJljddLuu9Ep
f0yhJ9FaphVGVA3o6tV4myWedrIC+x2xHNmUZNSuZPvLKEYXCYVdIqIQyVr12tGpHPuoyKvFHZVV
fCu7nuSGp+8PIujJGwTDaj9mKasJep7RlrjB5djiG70i61Hi/3DSdrizLAry3/CsGnk1vMKM5sjo
AFyMe5ir2FCDfQnPiMbG+DjpNEdNdseH2IXv4XTmC1ES2a6dvLXoh/HRriFf+BWtD0O+Z6VFH26m
p1f1RLmtmCCIdrDU/Li8H9s+5FtXrySBDQ/IIcIFS5fxYoZYnMoZzilzchYTKCNAgsw91r0z9Cn3
aSijHgKvm9xIVFBrPwo8CqsC3tFMxbiSb7sCS4xSsFzbCFOPkp22C8dCP37PDiOGRL/ILTIRzXZd
tQO87YbqJklwuXUU1x8H6ZBg7pAIf71YIVhS5XrTKw3Sv+cs82AIdnmg4oOm7QC8eHclySRLvDbZ
Jk9/TknlssmM5bANFOfABCQTTrR8LxvlLz27Ns6Ni16nh7i5rvpeXjRlP3QEepchZ5gi+/nBZdjE
LXv2Om8216EDuH6UkPMU3numYKFHKU3ion7sZ2mbi85cCy13r4pG342sSpcKk/mZEN6Xb3RwkGXJ
Ax7bGEUqDMsxTawVb1wsnRlR306R3Bl6Dmmrn0ogqj2kJFG0m8zcCZxIxbJzx2RdwNT9tt258MDM
oQrvtWaUYCJcSu7KwWCaQY4QEB0ph9FLg2tmCMt5nXSUe0340VOPXLpuh8UqHW9oqgeXTgxIvtNl
OfnaC8g1CzcqJmuqSlBjobA8lTqLwTDrUFiHCZM+00tA4QUWsEV9vbM4USW9r+3s3z+jrkDi/4qT
4jl29S051NPeHuSwKelr7AAZ0sEflXqCu6ivtTguNwGdzwTfP3hpMrOIkdALzos0aoi1MYu1Cgb8
3S4RawvNty+dwWQC/QE7wHWSdQPrybxxOY92V6L37xtwNvZWxPI9jFG256YZLtm2RBvwAdA6XSp0
i/8cbmD9a/SVg25V2paLNJyAbVN63hx+8JcAa30gDkzSJly3KKePVwSHN6TqmFfuCb27CsP8Z1ba
xhI7ZXvmiO5F3koRCPkYpEH+MI2HaXZK0JU2thND6dGNa3DgOm+ZglVz2zWjf6MV6UM+cxXCxp42
VPqppgaavgtavjr6BKS+FXm/Qr6Pk828MZyu3FqSZfjI5BXHLbELARIVc6Tnz9dRXgoyBpIY4n6Q
2bswrLrH//y5GPrfUx90h1a5Y5iWO//T/x5l5HFFJqPhaEvb98r9qFGKGvGgXG39AjvsASHAJ1Mn
XoVh1PCqVBMWDZ0CZmg0IJfieucJKlSZR8YRwh4dmj66IxhE8BZ6v353k3orrKfrR3m9MW3qdrUh
tZu4jqPHEV7xsRnHH7+fIQp/WHR6Hex7EmVYlnTHpPOMo+MweDS+Vb4NvggW0igfxiHWz57lEy+X
iLOWE1HTphMpBPbXlXvlJ6Tq1j7RoQAMqx8kxF5qMgzvlWnmt0bjVazCOO76Tr6awDjvK63Zm/Es
zX7IojSlGCSqM8Poxu2IqZXEEtPewtLm+FTlSgMu/XyTWIOGR1JtoqTt5l7hKrCjQ1l0RBMw5G1Q
KpX7PpkltXQFl1WTBe+e1q0LNBSf7jB9Qj6un22P5HLDVtFBxiI/6xigVgKCzA9SOG9AEfqfWa9e
7CHsL0EEDSOZnB6rWrrxU9u4K2kJKmwae0xN0TkQAdanoTorNwKHP64zKyi+MPW/KWCNrSW9HdBe
NOAz2y0kV0gFLFC7huzwcZTZF74Y27ILrDpi2jkO2nziHNGGcIY383KnsJz+IIYXdGit6LJ3nwls
7QZA2D0JBxDGF2/Cz96V60fQUB7zKEuBcQlyxnFkfd9cj0mPTFIHs+qZXvvDt4TfrGPUWTr/M0kw
hkyjS9YjQg4sGZ06z88ODs0JhiSCWrowZUWlgvZzMJ9am8ov2uHPfmBX5dnuRQ1CrsrGSKnjNyGb
7FjfEtSg7idYJ0uqIvQzcsy5CiB3143UGboBPIw32S+Dk6E+98ePxIuJZkhVdq9ZASyhyZU7T48I
2S2GORRdo4uS2rvBEt3TZDiXOJHqY+DypUKRyfsxqsR+UBp6RUabeWFfrwAecDontn6MfGrrU9ie
kwki1FCY+s4eugjrF3M4JA37wSxMsminwoJvXWlUfgIiLpRDXbFJFXBaKnSgPFaULbpb/FTGrmy+
enjCRAM34aGcbzSIInwy84/CMvnx+jiM/fBgev2v/zymWH8fUoRNjgzYG2FJ5GiOOY/FfxlrwyHG
PZHaaiXrjVFOn52hM9N2Ev0h1KpNVsTai93SjM88DDhhLeMXFd9oRhVeUmSv+jiSRU/1lfJGOR6a
uTDM3rdd+cerp0mpyvh2N3WzxcksWjYIQT6rpDUXB36DLhG5OiIg3z+FZdu+BNNZ15zykghp3Pom
PsvRkJcgXIWAQU5iMm9HswgflZH+CIfmY8oYoEvpDAuPzs5z4tjBSVXb//wpXT+Fvya7CCkxTJuI
/XThOVL8LW6naRL63brWrEQ9i8MjQT6lngM7bhrz1NYeCyx4Lhsz1MBmxqFzA/XPWRKFZV8Cp6wQ
ISCujKSb3U2u71NCS7l+qQoFO7t0MH5FKIRa49mo6/Q+SLQbHwEoTcEWiLmBGhU4W/OICzXf6Amj
YI41bM+SV9uruplWXTZ4/4/QvOtM8q9vGK2eYemGaVu8ZetvIW5DYMRO4nGm1i5ZCvqMpWuNsbtp
JSvbK9dXevjwv+sIoUW1F9QeD0bNmhUBFn6EwH1pPivPsWg3OHWOc7C3bomf0fE8keFldApPGUx7
RdfRZSoIvZqpxkkP5YDyyFZpsPOF1TMffbJA0k+CMJrdNKYWbu52OKF/0v7/ZFhuv4rze/bV/M//
QejjzwJnDdDA9hoB+fveKfoJfqv41f79Wf/youZ/XR8OvorVe/v+L3fW1/TJe/VVjw9fDRX1v2ZM
/ncf/K+v/06GpS656v99huXpXdVR+55H73/8+ftuPv/5x/VF3zmWmvUP13AkCzdi6rlCnHlF1381
7T//0HSHuEouGxeiqo2O1WQAYnpsw3/+YTj/INlSSAKshGFZukWSZlOo+SHd+oej27blsc5jXJkf
+j9v/8/IRz6578jNP+//V66yO0Kh2+aff/xtQWnPdEMuYBP5hEdXyrH+FmoZ4OjKnVC8tvWAoCJJ
7XuScx4yY5ZdOOG5TVR3m1c6aHGNRVCoB59BrAe7TEQG+I8+btgg2f4ZZIaHGG9aOhCOtgz6j9dt
6HwJh8Te3LkopzdOwCrcqm+KXlwiwEh712PxkSnEokE/nUjUxAJss8KokNCGkf4DfD804t63VqyF
3b0wM2/vRuM7ksBi4aO/6DIwx33SfJ/t//5TMY35Kv59lfO5SEvomCxN4Umq8fMX8NfBvzC0YHQy
5Pp5SbvN+TRMIlgk0cKQ/p6HMJhbjLjH7ErObYhkkakyxirU3SqzjyBacdjXjYNt0tab2tRcFUH9
CjEc8CUAhtztnmUFLkLX9J+FK2+S0h32rZEsHRekk6RCZ5DjbiDaY8wYcAQOG2HnhP/5zb30NeuO
nShC/YRa2JBN4UliJFhUhUG5ugyJ3wRSsDBjlhEM/wFxjyXRt+yraVwR2hY/OY0pCOTsD7hFSRAM
ffaI0tpkGlJG6VYnLNlbgnrSA4GIObteJECxPsLfsGENYkJ4U6bz4tRFtS6G6MPvpYOTDFJIPbJl
A5cfdsn7EKYXdo+UHO5QK0XLLChPo2wvOCqtdR7mcFH8eOXktGQDtKrNgJ3OGT4n6V6yqHwAX3Hf
ubTUEqt21x2SSsKNScqUbkoXRsfGR70yDYe9jsLByZtukUJ+MWKKMYERkpVu9kRZ0oPBUgdBpe/P
9pBi95v04SYn4hnMAHa3SifrPWXdxL5zodwAr0hupou+dqjrTREllc74lapo2rlj+CZ8lyxym3ZN
o/hcSpfkb0AX0NPlIq9VDfYmHW5bzwVKhYdrYdDwNQr/5JbTi96IdB13vbFTtEQgZVXLhDiXTWnI
JaRQexbk7KORSChXTC3FvOkjialBTNE+8NxmW+jITgoxggKS9k4prC8wamsqVCTZMb2WwZqrgTaY
5WCxK8OHxoR8dwvm0T+VilSpYYBGoJqtW1FUDTreLyzNeJfKoxJQb5jqCACNIIT0Lt5zuZMUNJaV
xLcymJm58LptTaueeDOEVq1lsusfwTUlGzti5ScGlqFJzqqv0ZmsuzqY+yo+sGEW6u2I+cHMjyX7
zkIWBzUgeazaGvyp3aM2CmSKg9s/u11Q7xhIl4j3NrGuXzINALKQGIK7kI+z88nBnRwP6CBUl206
QNOXsTnAc5jRDxEijdTs/KUsEm2lT0G4NNiH4/800IdgVNQleZc6qIiQCD8ocCEcj+hoJhTuDPE6
JqWzViL7pQ9Bu27KhuJUWO48x2ajPVHlEE30prIUmgySvU3mgD+u2GIRsNV+eWWg4zyJnVsGqa00
TLUKchmc3MYExRBl6tDgDS6olrOFhfAUeO81GJx3lnLWwus13OHJ2YFdR38lPPT43HZZ3bP1iYJ9
UOl0xKBOCq2t901LRBt2W8xQOyOtxUaqON02mjJZaChn1s2Mpxj+PhZt7UCmTbZuOx9qR6E9dIl7
oNeULtjQ7T098w62ap8MI9Mo1qAPdcdFkqmRRhrikrTkN5YkSlaVcxkxmGLPgYsWufmq9Fs6ZTaU
mCnh/yGkaBkTI1iQHchJHULws+V9EdmvjZtbT3rNzGLB9hr8eD2i3pv/+4SIYNwDU+vedIPfH9LM
u1QNI1KX28cqbCK2b8l0a2TBcxki/aaYA+jN3s+xKIsMEc2YmRF2h/6hyoS50NiQVXSMwSXRcvOy
etFOjbfKrGmflfENvn32+AhhW3cMjkU9WsvejDYZejHMq/j3IWIN5CDbY/hL9YyYqcFuDtgQGgh5
29jYjfXydkBiiQtgw5oAf52Z8Ud4wTJ1JA7XqdDXSkeK01j1K3agflWQDuElDr1c10EbAnk5CnV4
Ef1bVdTRVug1+Rmoe/BzrSvLhDgVsDlINQNWLtCkxURftP4ZY0mrnDEmbeVUky3NnEuTrGwFlcfK
fQlFpe2Y4O81B92xVr/jV9NXHoeXrH3nHPZXqIzhfgJ2s62c5hBNPrAmf85T9D8NTAwwJrp9z7p5
hYKMvgUAVfOt8Hyx0kOJoc9HFpJmXXQzlfLsxWZ/rCkI7cyONKAsvwXz84t8N7HJTYucjMUUlO6i
cGiS9n6UPNLWGLfsD5jHIDcFCUlttq0Z58pxVzgGmnPUpJTw/BQfIkY3UTV7pJ3NPi5Horyqmq6p
UFimb6MQ3b4FYJyYWzUtCS8t1oNbawcCWNdk3O/tkZUzpjJICm1MuLKpt5vBr++0LutvkkhRpyuH
3WD06LNGo1r6yRiueoGIwy1JoiBlddHnNsZ8vXy3LZlvC4w9u4aZsWDc6rEiAk4bs72RTdvY/N+U
nWeP20q7ZX8RgWImvyqLUufsL4TttplzKvLXzyr2uW/fOZg7mDFggqTUarUCq+p59l5bOHt7KZ+X
5nlCSrvx3OmvscysatEU9526kMK+BIiiB1hvRKDbEstKLvL0NDQV2hLTOZvJj5mvBNLEQm4sHf8A
pKpLKHFrdEI6B02Gz4Zmq8kOoOYiN4JoDKdjgT0M3cz8y0BwyXyATeha+q2FjXjRim6Ty3IBAJEa
txUht9cOGRJcoLkTt4nWGdghesWHLDaNp9MN9g0APlaEzG40sovR1n9YhHs/RyYogMLj9zgarw04
cRfD6N9obE5AtXDFmW4BH2zIgsnUPmPpEzgCDjmJbFLp4LB0kbsnd7AFh2wUt5QoytuqySwU474K
zbSyi50QM2b4guEsww0e8c3CS29v+baQ7e0auRJg4G2cy+EVBVsMiRdhNpVm96O1It4UzXzO1eBT
V0GHPyww1V7RZ28FhGgaRpyqWKudk/YCDWpgmI9vGuivvtYMPHdDLsHymSOHurDOn/dtT0Json7j
uhm7vqKGlu6EP7K0avMOJpu6Ff4wTdPkNNCQPa8HIiuec+jEkwmFgmrHrsmjJTD9agmyKvLUVQHE
yWS+1XgnDqb6+9ZHX/fEoL/jqgoRYh0X+8H3HNCydEY30jffY82mmY8rM3cb1L1ZLwG107NN1Obr
idQRo4orX0vPfsPyUu06MT2YCW6+U5L26YmC+c1wIg252nHVqbZWa2OEKdOzmIxXQrr7Q681vOBq
MxXDCxlMJlwpRnd611cHZcqRMWAM1k3HqjVCP3nwDX05N+VrWTZjsG5CfPH4nAGAxZ77C6RKjb4l
5CUcZ74IpksaeJoP3SbBBlH3Q3J2yQsoc6SDnKkgHrT2QSttUA68PPrQlMt2mpcyyH0f01rjvH+/
Nd+v4HrOyEYK+i2tldi1gT6aG1e9ReDmsdPhX2Y60EDjHq2K46i7JREZPmvimBsFkoqMGZRsIk7r
y9kXtbkxILwTsul1Yr++2oY980BD4YI14XVHhcpwC9Vj7pHWbNa/PsnsdwJEkXhitP16QSgfoEVu
yz8xgUhYm7w/CONe52hcDpou3cAbOrktNb3culiuQSKqd4C2+UJwOXqjyRJnOJKN2WGIAd7+tcmb
ovvaM6z+yiLxxfdbjCREPhBbCVpitOogMn+EPVLQAlbNxi3LTReD0mnUJq2W4gTjd7+eInajDQoz
7pgPrNtcUA8nOfKqWQTK8unja5SlGxeX+5H53bWuijBoLR05dRZqW5fLVLBuaKOTaUkBfsNnGPA4
0mKUiFrMddysAdHUMzZYsqKDobHbYN1DC9gFuGaMXREClDJk1l/ogX2kPXM/2ghD4BS2lW+sgTUG
aq7TejVY3/GvLw7XhVDYIUnTzk2thgy9xzg2lOTZ8uasv7z8PYIdw0g9vxPM+mJpuXub22lxxHcI
wD2ictYxOO+q0DNvMff4BrVFu79daJ7HE7J0MgJPhbpx3ZjDbN4ixjw2ukfASyGOZV8iG6yrTTpX
xu26yeLln706wTGnl1+nwzwCsGDO7Y6BzLiNMYnsnaiaEN1y6C/+LVnOeP0Kc1LcrOk2z7Mfmhjs
01JRV9qsN6Bjtm7s/Pp9r/WuOnnSt8Qc6EdDYzr2fasHJQspYN4yKe/co2YpEqIKBiz77DO3svre
JtflcfGorKnTjZUXR5uq+Ne9RO28+tjXH6y4Kh7aUryt92oRTBIcQO5q5ev5uwn7rD40NISu8JLq
6+SL+ooMrf5vh+s5NMr/3MqM6dM0LNDB6gfW+673+NfPr+fE7H9KHaaxa4fn0FNtwsbp8ZoJyPL9
2WQSdHImOz86vfXTt0MLc9emEWAL6zT/9BftbAzpNTWjU+oqC/L6oIxXCYrapThkZo2gu8Ca1kzo
7NB2lFoTnczMuwuZCOeI+YK2Q+Ob5ruEZkfSW4jfaobVIkFvPz/OnW3t0RQ1QS+1LSXhFzOp0O2x
Sl2ygeYv/PQ0aW9wzu8jeKFnux+qfR1mOrEqUXqAF1oqf+ijmYchHooUXZTOe/y9aRbtNXUacdRT
eG2G7YPnADYVFo8e9KFtOKOjpROPqQ+mWcSSp0KzaG+SpP+0Ha0+Alm5G0n96VmnHGALQHNnFTFE
OxOR9LYf+xuDPDekQvfotMx+0/RZQm6pdWSR96en311Y9g9audDe2sCZkV3CQRr3Y4xsEmQMs5ad
0YAJmCXzlDmmctRL0JNhVeynhXV/nEZPkSXbje3Ro+jrHZyTegsBFQOE9TOfiVYthYass4invTlu
7VZ+UnDINnPktyDhUDrz0TmZZXOpU3O4tmrDSx8H1E/3neODr/RBjsZueKoLvzkTsWQcuSQ9Q8Gs
94hAO4pXfDyXSSuuWJbLa0S5Og6jOSBgYmClgMq4szAd1vShksonpSl5LwyX4MJGIDOE80kmhXkl
jBcKFuvTCZzDtmyTh5i03NOiaR3wMfiAVRp313VT91WCa40PBGdgQJ2yJbL24SwfzclelJeg2etL
RzLZzAdjIf46aBe5mybjuTQW75jFQ3vtNKchwGFJDzg0eJOJQrP85GIwckgdxxC9QuyWkOcq34CV
6frnr68MyfEXUfwude23iEksBGa6F8T5nQl0xK/peORH8dxYEwTmnM6sBCSFIoewSGmbQaJ+dTqb
7bVRT94D4Unhi4CizLofpfak/mfdHJ1c2vDT4HeEa2BrcREeb8bafx6ht60HrXpd0bX+sSSCUwz9
RRf2hJp3LnZTQq+BSBf4JfobNzeDUmOZ5qoAoRXinHLB3H89ClppQ2cW6sa5TnUm22s50xPX5S2X
pY4+xv8xe0UEX3YgHd4uABPXSBARaztXXW3gDu6GSlaBra5KmVYTf4NEe4OnhNn7iH0QsqivL2RO
RkRGh1r6dyT0jopfsvf8sd1gDvsEanHsqqQ9oILeNqDKL8j5xRUajBE4Ka9O8gCtCFUOWSwEk1LA
Y7ZI0YVYU9LDd11rOsCOeZ3FNP9CsoDEf0CTHVZvUWuyGhzGv34GdCx0Lo45RQG0tj2Kphev6D/V
x5He3bNtTA75iEzvq7ghzi8Vz4tJ8QXrxA4CMWIRZoCsOsR+ERPiMr+7SrURXZwdFyN5zRz7gRYa
V4/IO6W03I6ZuvKIpNySXevvSLt/wocuTsCCmONrb7FaUGhN9mREzh3znb1exJ/dBEc70pZf4avR
w31ojZOPvoIpQoVTOB3xMWigcByS8ppJoqj3PrTQvOsQ+G5Dqy+2Wjm+YDxyjoU3+VfWUv51IKb0
ay/ylminAdLEl8ENdsXqOirzn149/9aVVfl7I6JyuhI+88+5Rc2US1M7f9+D8sbFgHV+bgoqX1Hi
vVltgR5+wt00/bAkhiczbanQ1vqmMPs32FL6hklStgF9tcemQB0EjuAmjZPjAsMPLVv6WmCQOEhB
VFpot1Sg5pQCpPmrAN8LRqi57b3uHQlJczJo+4EbndHpgL3KCvRymB6udWth9zKVr8hrghjP+tHi
lRsH4LItLLxtbXEFIG7gHtBDSkgmXM84JLLV6IfN6AwQ7saWIi9e52y76I6J04YXAg/DdHWVzHzh
oeWC/hTv75Pjp/ibnema4pdSYP8hyMpi70mE1TEUiohr0tRq5NVAf9xzWbAFjmy/rU4yN390yVAf
2m7YgecctwMaTYJHFuqT4ZKUGxCiw8GwRhHwn0eaCZ6AV00KX5yfzDp6sty31MABuo7shdf1QcHT
MYjAwJ5XQiER0PGqBmq+tby6eb6XuFMDJyqjQxtaSDUxsFI2LKEftSYEMae/mlhetvilO4o7pdzQ
6Jf79epM8qfYIT79LDAtABfvr2EuOhL0MvOAIYOCEld2MUjoJr22pyOu70Q4Udi23R1Mq/PEBwVi
T+/syOlmBPJPuuFjLRUW09aq3sw4s/cWOfK7cdET5n9UDHryOLY8t2vboPs2LfdPxHCuZ/1TZzCy
jNRiIfIK7N/Rj96hXC4XKMLhlJ+KXpzJN5PXpMUOC62V3fU4K5iloFn0d3aKGtTTN01CeZwUPn+7
Dl46czlMqwJJr/iRu0iHeWJctkKt2pd68rMcsqPVMvBOeozqQL0f5ZA/FTrdFb+nTm611bJLFR5x
tCOCbrH7GbbuIUtA1NmN1GUaOCAj9OeOGpWT5PN2mXnRTZ9vezmYCbkmCR+zlLeEItOAtEc65JaA
hqoqQEyeRxUsSbWtriZVxjwHg4MdsR/5Jjvl8HPMR+1Qh2D3Uqp626Hv5XX9+yURRbsa5S+IrOTH
TBuM1WF8KwfmKbWroQAW8pGV26lAtHjq7Om2zoa/sanyHhz8fo23zFc0teV2zDWi3yP3mXBae0PE
3HGa8MSVg3u0lMrXSZwbzeeLXQ+8lZPWPMmRYXk2epRV0Jb5PGgBXu2RlhhEpXAp2j1Z4hdWJ/co
JUjqS8Zp67PYyKmtQgBpB5yTEHf1KXzzFiYvI9VTy0eO1xvLKYSTv8UaXsdoLGph75bZVkEb/oko
Lop/4eeIvWU7LWGQt/W+SzpsCfmC6W/5HGLWSH4jwi1eRXEFXQkHdihOXZs9xEMiNqFFfHMbpzfo
haIzdYxtVLRWMMqoOMLE+62GRtv5YfDNoFpicGXobzKrAY3D66aDGdmfizB8MWop902IECjGHQwK
bNkfrEbjktP7UchrhFNOmCGfh3bb+tmHCyBnP2lMyM3GXXaUfHausEkNoJS2o1G3gzjiwM+awCgk
0R6qtRNU0OGu+IFZ13v1Xsrpbh5ke9Q6Z9/rGqU9eqk7x0OSzZLHUS9jWwsGIPPX2MQ/fVN1/Xo6
HiP0HjFnxklHeoWwkaUEn67fZZO+C+IrkPZBLXZnyp9xHDij+9FQmuGbvVyNDLAd79ESWpTDeOEM
TycTEdfiJYWbsIkjiOp0GGD1kDIGOOpCThf0Rko6OLGX35bZhSx+JnhQTv13/dTOkwj3/hCh3+SX
X3tok8NmqKPAX7iqxGq+ieKBHoLarIckWBYHwNs5oGnOjToDcQopLdHMEM+Z3+FVIeNYNzXvMie1
f8kJdNZd/7Je4mmc6vu4ZnLxddlXY+LX/H8d975215tkXJwyUU/n9edKFDc4H9chVA0Vg6/6J34+
mJQyuSyso2m3lDGqbX+kbaZJrD98DcCAn9Ixd3qI4dInDc4n6uV/r5StS/J/nfteq6/lru9b/1XA
+R/vt97wvez/foB/nft++O+n8f9/7v/1t633+y7gfT+rf537vz+D9cf+xxdCOjM4JKNc6NO1aO0V
s4dLHUAi8Tq01BRLRxK9SxiinaW3Jnr3YIrIvGpVjaXQjQ9JnsxGMW7n8dOukaMt9nxDPHf5ZFXZ
vVbHy0cEcnzfU2NB3G2ELxAO9zUpnSirP6QXjRT4W7CrjS0unsEjmYiQMnMsH6cuu8mQOl+Q3aZ0
hR33w8lR2Yy2bl5SmzYbdcRz7MwTfZICt+syI2CxCG5x60U/zIPYxuqHKJxt8f2Ub2mlK1yyZu3k
EDofmvBeU9EgiZzH8MYUHTZEdR7Gib8Z3Gw5mRCzoB6y5GgbN1BeLAtVxUeE7fCUCiW41h5LGb9N
mtc++jrFJbqVrxkIcGJtsFngrvHeHa3qwIUSQ+OJTH8NYSiIhFE96+BnmUjOu4XkAyMWFFV67V2T
FsLnqHg1DNkx2mv1dj0/88fi8tPTa79U86tHPdtS9/emkWuxg+Mx4RuFgTyfP7TKe5FpVj76TT5h
3ZRi45eyfZyb6HFJ/Xg/u329GSz8WZ6W+R/eKDat4xpvMvEd3FBEjGiCaGvftp4Zin314WivgMSZ
mUPkgeu+/mVkhtZBvMBkXQ8XLdtjInmYF++O1GZx7Igh7u10vu1m98keJNwZ+iW4MZjKm2h4TUNh
zHUgEmOe6oj1kl2MI+Elc7pHFW//iFe/vTca73dm2sY7SS/aHqRieNTGkpr11AT0zMwnrETOLZoF
qOLVslBhTjtAb3+Gnhesdqw4SPxZ+Vva9KBBY9IEfbaib08ascagFwg0g8Q7gknapho2EDsek48y
N1zqdmLeD4ZLTI5xcm0jeU99IFx+SQeFKcaRp/hDei7TMQiC76aV/4xdp75vYYc8eb59boZ6OTgZ
bhpwKD7R6nR7E4IiTwRIGucaKh8rw5pih8pSSVjdmSTUtXjUrlE9I9CwKv89nYB1u+QFX6rOEm+u
+7C+1qQFeud86YggSHvvfWwY/EbaXLdjbgskngAE7QxATZ8RbS0IRB4o9e+bOPkgl4d81jAPvCId
P8yZrrC0wHzO45Sf1ci07V3nDw1yHC+Er0215r4X6Gwm613rUzsQUCuZxXJ2xi+1qewx2iZdD48c
WeBr6n/YZli863HRXYQyaa2HC0jmnbSlPJpJe/Jcqnmer+3qpvWePadI7mybQHdHnZ+8ejjwgcmO
veYzog98N2Ux/kKPnsB89x2cIdGJiXX6vpSFAeGLDrjSTSCjNSZCtG20n9Su9tHM14GwJeetSfCb
5aJ6Qcgp7/TU+UwFfBRWVEMxCbUkosdGee1NKMJ6ShzAdT3MpudZdOOrYbGuzllH4fZkKGU6JUC4
d861TdD7EvADLL4p0reef8ylrezcDeZ4T4n/SZSKxjTF+i2xnMlbP/6xXGSShHWkV38o6jstNf+u
v6xGcbdJVHMfSxYemESz3qhBcHUeLeNqQsd4y9JXKw67115i+EhSeR5sJp+p4IvbxSGuXvpVh0l5
5OoSN57jtOZ1VocRiehA3tpkLJ6R7OV3reX9HYpFf4OjZR912xD79bCK63Q7W+bPRKeJChtMvGXI
HFopG5IyekA6OHLu3Er89orWe0NJsxyFSyypOVLFE4n7hi2SpJZyim4crthvYtzbRVi8LbDZb7AT
wLmJI1ZVWQw7MqK8a2cExq8vQGo0QLm1vrxtW8GCfzzPICkovxA5RATcsllyvmmhrp0av2J5N5vk
2BLRdFga47WKpRlAejQDrajMAJOaT8cxiXa11QqsQ50v6PRio6/a7CRc5oXFUtIMkUqf0GdVeDTC
8pAihmMmCA+XFe26v96+3n/d+z8dzurR/nUXsrF4iO8f+f659d7/7eYi4pVz9PIYNqohjjsgWPd6
KnJcytiM/9nDURWL7XoyaqaWlkVmUxsXI1ZP/oxQJ+wjIv4DO2gpb/yR1i6r/Cro1SbzeJrr3nrO
bzwfrBGDkaPamS31nAB1hbvTdLo0sWoEhUCggpZiwsnEoBIJnVk8V/A2WDcUf/7ZS2T2DqrG3Sfq
Rqfj7+hVD8iVLORJdcjhmAzQcv3c2kVMUjezOlxzD2LTaILvw6QD2jLdOzUkF8NzH+rSNQKRoCsH
FGndeXHhHowpngOPGHEGJZbzTrTMgVk1nJP+cPTD8IrWsSD4q6v3KX3QwFpaRp4u+rX+xu9f+324
Pj1W4yVN8vP6/Fur5nm5IIw3627bEKHCEqfYhWncBLbqfn1v1nPdmEvSxQmqNVPStNLi7I2edbY7
DNa0xXkikwFkQxuS0/cfPMzdwasS7aiMLcG6AUhFqp4kmiWO2kXsTdXhhHUE7CRjnFAdR0f1O9e9
XPUJBeUgLv7U0rGl0wgb45tk9JGEKI3DupkLh85iimSJZa5odlYSeSosB1Hz5IniZENyOg0E1/qF
BF9s20Ww7n1viIIoQHl7r2Xiu/v1kxZjVghIHo4XDPpEwUWs9jdF01dIk/mmjl2i2s9s+v/sVb5L
LksHNgMc4WZ99HgYsKjMAyjktAf2vD60s343v3/LoNPiNOGcrR/idQOfQaN2pj7U6waQ1qbW5vxc
q0/y+pn2bQz2VT3GO+kOAEvWD7U2hb/DZbyv7WKgczjzOV+RNutGi6vq3MLQiyPVFqzLAUl42H/t
uRqw2o1D4HPsirNn56EJaFU4LC8T7dMBcCj2tFmRBpSNJCEi74303FHmpT3dfz2Oxxzxa289R90f
BeB68l/38dSvxp7YbHSGa8VvHYN1g9vsn7310OuSfkvKeLOtUhrkekdTuDKs4Z+99ZyXiqOwPEZd
2IFkqqnLTCebs5/+NWFo07UtXCeg6+wgHqGjM3W4DGOnaSHiFfh5LaGQ23lyWpSoK3TAug5z+wZB
iCxxP6kD5h3+YfaL+9mRC/Cy/9o0fkrsiLbQCvQH/VKEdEz8rtrr5AxcpGFEF3PpHio9slAKqjCJ
Ao4KDCN9V7yPBq6gdVPXYCFpNVbvcqq8Q1lozqVDJHNZHOl+7a2HKNvE3lPPDh8jdRctJXWPeyS5
614itVn31hvNJL+Bmm8QOOEipusTEFeTDjUjIkFZlVYfKvOPPhM9XS7CfGBOfZ/0eGT6qTgm5PXs
Jj+dwH2JYQeRK+JJ99nVTkR4SpKOLhxUJkRl/sxT+ZSjSVznknrnZBzsIyw/7V453vmmbK2OOays
U6Lu2wfy66NfkY77Bnf1dGEp1j4stkF5XyfR10X+eoK8Gm+rMclI8fSig1lYJFnNF4hL7clF97OT
iWyfrKL4LLF0XinEjUjUDGOnDOd3CQHKuOUk7kp1uG5me7hd+kxD7YZWBaN5ewrLcbxbNzqe6Vsk
pKioVaIFAVyVlYud4eDgxItcbkUM5pOELCoSzG7KraO7zc4fqpdhjqcTFK47k5L+ydFHDe5iPUtK
2ERBxI2fXbX6vzYN6YNXfB2/EWFTQFXnRZiif6rxm/znrpRjiLKLigwpVdNdIQt313UPeMNwbCmp
l6qJZHXyCUnydLRZyiE6ZONZpXsxJfMYt6VuPC9kwkF/oefaCrywHnjHrQWJEtxHB6FlPRmiQroY
2s5QNctcVS+p+RKFTUttq0GB0wb6nAnhv/vCvYt8Pzo3PuCxtvvwcxRv1FkCQxVV3M7wsG4J6lwJ
ddABSKlY4ha4JJop6oBJDpTDCrW8o/ejx1fsDPE16fVPwsc9PMeooFTnYhQU62Id7IyjI25Kq+gH
ZvwPux3M69cmT2hy0O1AsR0ifimAm/ez9OHkUvdRo+6V9PgHydRceDkjZubLr81QHmyss4EzUFsj
RFAB+BhexsU7UASF32pU5hZEqRbo1mQca0LFyOIavjYCV7S+zaUoKfO7YPi1/gMdHa8vBfSA7jHz
NLWHB/QqRvBq6zXYai2kvlSldusUQ1OJNd8zjvXcZNQetH3c4utkQ2u6/z7tWA9Toxr2fmb/LldJ
yTrl+NrF6NIeFwCv69jtDxbxBuuwTicWNVF8X6vhfR2/I7gswTp+r3vrJrawT2XtcmIkRsGKp+Kj
tbnE+qX3vD6MpaY4Uu/v3cGWh5hETn2//mRh9eXG4ptCsVY3FtaFzBPWUX1c2q0+LsXZRGK7o6CJ
XAKKLVkJNq1oFaqiA7LYorGkvZ21l1xvZVA4egFnvPohS5Q0kdv9mf1EBtAPJYMWe2U/0b5JliMy
aAZUoQbur90OB8TJbq3dYko8A+vwXU16gcJbDb1adPCi0D5/D7G+mkGuQ/p6DiLaCbXYdMytFLv/
Or9c5400Z34o4xRSXyaVCM5YEIW4CRHMpRJQBHklO5F2+DPWgXidVxqI/Lf9EFP4WCyYUlHjIJtS
m3X8MNTobvfLT+M7tEa9IuuNWYM1NIyxMgE4JpfXjM+9kvaMapOUSv6zznqYwThnbOfrfEeoeVCl
pDrr3npuPdTBWtVaPZ0MQorx+Y/9Yxe3/aFs+54mvwFHY901XZ0cd5kdaHMge4/VCKjukpsM5eve
eq4p9GHrMn/mo8oN66brGbobtVkPtdCjQD2j32p6unx7S+Y9kj53hyJpOZRRc7dOX74n5vj7jSzJ
rrluPEK7lYpAUt/rtbid6aZQBTCq+4rVXRSl462zmO+TLwF2waDJJtQ8neY9DjTdcZB28CANzWeG
X7oClDsZqLk2P9cernXTDD90PLJxypVnolV27jzykx1oCDSlYoDaakMe0tW1GrBGHgTuJGrM+7pu
Kfyx5IiVaK5QIrp1T/j8OqzTBn3CDlxYg3bL69CB4JxJaTxMp8W03vE+8p01k/HkKVAAyuq32Xfz
Uzcs1TUFUTYo4oOHWmOAAzGF0zVMm+owZa0XZAhLN6Y1yu2YNBP9coCbiLaZx9oupP4MWG7L1NnT
pxJR7N/SmU5jQvUZPXV8b6ToeVGu+AEko3Yz6eFeeNp7weL9RApacdSFjjkbXMLdOPXZY2VlL6sd
GkGYAZRmfgIqGW76IfMICzUH79pq2T8bwyx+WE4FZoLEUZlMFCHFQq19AA7LKNMhrH4bwoELWElb
yy+N57aw2/d2rkFBO+QpSmtqt6LTKF8OUzgfQVKNT7Lzf85xOhCHzhGwcnIBCnptOIa3gKLcd7zY
yS7XXSswm9x93/JhhFTiT85OaCqyNCEcvNbFyZjuvc5FHpwTpRiF2mtZD5KueujCheUQM8LRSH1g
P0zCn1NITZY5aa8WpkZf01paJZZxbIy+PCbDLB+gj23Csa9PjedGINPSeBtZnndTlLr+kMXaLy22
f0Si6J/yNWk8c8cX246LPRMfEi4Hxz+Tv8B0s777snbBvSy2lYIJ8TgPC54jlnLJthwXvyblxUar
MOsn2GbpJQfKep3L/raPk8dczbWzHMG3bwl5kKWQd25OoxbqMaQkYdBfn6EBZ7Sw7Ek2r7mfX4tY
B4U9h81r1EPUi43hWXrJeWzt4aasYeFUMdeqSuuNe91KjHtj6NPrPAtygZ9b3aJi7eTp3talDlo7
wxlS28t+zp8ZErFwo8ViduTAUbOo/NX48C/N4nsXn0/MIRsAGDnlayPn/LCMg//Kc7WNVr8HR3i2
QdzerBvC9lirSfpmYT9u58LI7ibbX5gjewBP8gF3BiT0fc9V+HGM4kdU2OFuka23xXNj3VqOA8hI
s84N7uwdckn5HpUu/c26wBBcj7D/xQi9J6xYBBnkEQoG6/ExGxf+msWubhMhp7ME7mpshtiEbAvz
6sZjSXMD1y6vniOnbZ6WRs8OEpDFxdaagu4oivSirg6Vnua/SGxO0qX4zRIcmTU8yduObJ0rCAIw
KkY/PSdZ/OR5iNhci6K0L6OXSLefR1/Mt+sRQyjKJatD+qpu7Isy2XUD6m1wIU8U3Gt0bH14NXSL
wv58HBCTba1x1o/gbfGumLcpCbOPXx+vBffSPmrhy4vGsy9Tv/TM7h+gxEfbGhfGDanoGaXCm9zy
o68NORZ/IPP4QZP+xCChQVXTk3NYt/FTm+fpOXe1YxmjeCyJTvylwyedHACmZi9erNl58pK0ffKc
TrtY1MF2tEcxYiClb+ep3JnkQm5BINoEofqMKJ2BVw5/yisUjP5hnD1k95O8dTOa+loYee+Tm+i7
pS01dOnMah3edXMQ2k5k9VFkmv/kkmvZx718MTpaIjbGDmbKLxVcmZdx3HvuQDpOelcXo3Hm/qnC
LvXHoZyTO8OZy20Rxsck97SHdZMuLHAoyA2zfW/P+vTiZs6uH7rp0ekS+aKX5Yn2yPCw3lZk+rUb
puGilfNlhGt7F81hfGdIh86IW9EeVoeRvfxzA2lSFsULcbOepxKM32PAcDbOZgFJjE3rRpoScqlv
S6sK2jpuJSbzYH4K5l9O8SjbF/Qc/ZOlNv3CeBO7Cxarye2eql7aSBvG9/WIMp6xnyUSztgaFnvr
O0MYpKHjkEoBAujs0X0fLJNzHWHCcyZv3LkiA9hSzW/LmpardBbeQ//kRtl00cxFsoJQu8TuTZd1
T7jOeNEn469J6qnK9clrKj81ojg4PWcAdV9H9DHqy3o+tmWyy8D7bdN0QAQxe918YzAtvZGt+QpG
tj+xnppvokp+9r1ZnWeUG/dO0pe7qm+41KjDBdjjveIQBlaYvK2nct0pAXxaw8lJC+1K6ZXD9cfk
OP3zY4YDXFevjOiQC0zl/ZzEuIX6/skQfnSb43INDY7WU5byQ7qIJS/rOZ2v4JlPEPhQ9QPrOdSi
zKXC8X6Z4/5pMZghxAQa7NcbR8pY95BE9uuNYxIBD2AKk1gxGjGW6IXt3QgwK09dStxhB53isESm
dfaHVHlcSMQxG0pW612q1vCeejroizdOD+up2gc80xCgevLjxnsycjSrXeRQnvY2npP65IjKBo1B
iVxSS1EAZvDKwXtBmaUUSwMef8UoTXgJybwl3bM+rMQ8iYPpECctljqJMa00XPdMQ994EWC1cFkv
B1MAQqx0x7slh8+7Zc3Pkroqxr1RYDuM3PJShVYUQA2Jb0mziFssSpKq6NgvIK0xeOCbMFl/lbIw
9rU5f7ph1fDdyah9B8lfhfdsTMaxd1K+qXWmTb7TO+B/rvlAROp7r6BK5YgEvsdSM+R/UibpZE0t
j37udrvFhjOMhDufL8wFNdwtWbBM9qufWkTiaAgMpxbp4sxrWcXLswPkYwxRroYFWiJTQzDliha5
l+Xol+ixSBcghqm9TUg93A1k5LqvEwk021wBOHK/29QWwRwGNCS072IYkqestshaxEeh+LlL6f6G
ML6cWk/Wm8iTvy0Z+SdUKd1uzqujN9njnblglZ2g67Karh9BjlyRil3miZyFUHcAOdTy02PSqVSW
4aG2sIRqzG027kR4M03ag5dYFqV+fHga63WuusNFJwaJeXzV7jwPN15R346oBtGNFvIopggiq/ep
l+6yyS2z3vrj8pAZ+Jm7BTS7acabFCIxmYpvZklxhKilLYKsg+3Ax+1As2Qk9pBmPN3QW/s9qxge
X3NPROscbS9/ymbbPyatDUEmpoi9nKjikcQSWi+TSaqz2Rh7rZp+x6nxNGojBOIop63kq8t2SeN8
9ujbVEjLExvbSIOwN/xfzJ3ZctxKlmW/CGlwAO5wvPRDzEEyGJwp6gUmasA8z/j6XlBlZYmUUrSq
fugyy5RZ1b1KRAQA9+Pn7L32s+xljHfPvixn9C44dewazktf569GG5GmNpHAqzBld/zY+y4xvg6X
YdCGK04Y+0yOR0I16p0ChH9oYluutFg0F1gv2ulHUQXHZfIm4H6RR5d+GV2H2a8QX2e3iq5snwqo
BaOITMO+dlp5BpGLMgsCM+c5R69qw+03pVXsoEWgPcSXHUzNj6gv2pUdFCGxq/ISChfG4RlYxzL6
HugrKIUrkuzfcltZ1lkO5FNgw8nxyjxEqVfuAYJ+GSNYFoOExwp0ZZsQvnDdZdl1rtJk5QbO3ag5
KY9heM7y9mlwu4j8C+HAxgdfIcsKyXEPIqCMb1G0oLc893zVfZGWr2Wg970WuMF4Gn6aQch1WU+5
7XHehxKa2nviBU+4csijawhEbkr9MDDqXuUojw6dbG7Bsz7ERRftCB3c6lihQqSFHZvXg53uxzg/
chfjtWuZr37F8TE2RbGJi+GO5OuTqonDlJPuL4zG3fg9RmFwY1+l6+DUrtAkcf+tMSO6irEmE83r
tA4+ZaADjvZISdA53qWRktXbRj0Ny4YMU5ksIS2Q9+xsG80xr13ONxitXQikdj3o5BnXb0OydHDZ
wXm0x/Ccw3/beiXHhE6v/TEN7hM9PsYAMiuVUn5bZ7NhVttJhScHfDzIpwG/U5ObG8zmezzFh0F2
PDYjZqjKQMLMAnldWj/6srRvA4LKoSqn+b6VDExE+6TdCUI47scVORF601HgurURMDeYLiAgozQI
XqIcTHLQ0lTG0wpU3hwROLQaoRTtqXUSfhpEuXbmB51steTRp/hY5ZP4XqYkhBT6q4Gwjd5L/FgP
WA8bLBogmLb13P6IRl55PGmfwMAGhzrCkWP202XRK7zOFkruuZSruTbtjaxBWNvFXUrswf2YiMsG
/aIFCicX657KlV5h+1h510VmNFQnJrHvffSFKh0OLLunH1063CnaqANTxJ4lyWFCxQXPU2aMqDcp
oNwxWX2jQgtXbj9ObFZkm/S6StY12+s2rZGAAeTY2I1HIl77kmF0v4IF8KVo5NlqQeAaFkAII78t
df0VZqNN8lhRoZgrVTtu1QRvWsfzs6v4XCSGhfBzN5aRpdcxtm0vMqJ91WlvNUfmMZ7tm0zIbdfZ
ydYqFM6p1ltlKbgyzrCyN9eGH/nf5iVJShub3qizT/M87vIhPtlTsYPDvK9kg2rO2URaFxupkrty
dB+1zTBmUsdMUF/WjcPSZI7HAUkXk+GGDVGdrCL5EkRLdmASv7oBGQShfNZZgYTdcj7Xdf5gEgWY
T6lzduZiOQUFe+QWyD2t+YuTO5qcAfQ6gbVthHzOKaqmvriq/Pks6WPPhAXTXLcQTzfpmYRBEqPx
DqkuJhPQNeCSC1DJPiRaj/zsVWq4R9/i2J7ylPemaSwyNWBZGW93UKMIien6WlF6W8dXmSl4yrW9
Vj4dCs9g5hcTWN/xzluXA2ppKCE80F7G6HCmkUfHHN1i7F7myYBWyTrQjniWxcjSPDnPtc0oAGHg
Dw9PAN4shKpNRJ+Ae5HOfbENA/VkDSRK1vsURO6Bo2ON7AeNgEIf3bY105/UpN/hmsUh7PwXUFFi
HdQuyR3hIRqjB9sl83tGIk60woM31gnWZoe3WrjXlunjwaE3R8W9NuMlcce1N25YTXT3vRbV7+xd
PVWCghNpLoeWIt2YFllGszlpPNyQSZqKJZ0gRndDW4hsLvzW9IF23hRcRmHA2SfR2TpYmGHpGHxN
eryQyDLYxOw7+mxEnw/+onMJwVcN94gu0fyllUSMPb8GnnwICMpCd32MQDI/BPV9ZOlo7ZXRVQKx
+uwZK0klYsxFjRAaaTsZgOsyGb7F8tWp+rMr8P7TZ3JW04yFowF/pFEddYOUmM3nghAftDWG6RBr
h7RWD/YPBo2wjHNF1oJTsnIX5Q9asrtZD8mR1I4qg18wB9+EN13L2cKQ46ClSIx6Q2+3vhlttAmG
pP3eID/waiokcAA7Gy0NxYizozULiqSDid9IXpeg7b9ObQ3KNqVhzoFzZeOBzGxqNthcqCoOo1Ht
y05fcgSftzA0LmsIi/R8souwWjakuBn3g6W+GQSNpMJRu8ZkKRNq+t5GgqfCl/3CKVnrpn7tR0cQ
W8FomqQPhqEa8ip69y25q4rchKBmSB0dTS/J8Q/URA3HPAe5nT/5TvTZDFm2NB01n47lEn1CY8GS
Gz2XX6ERorcrzibSNDjO4Y0zj4+Zsp+ckgSNPJOrpvV+kAj6eU74zIEm7d7pePKAu/YgDQYk6KXN
DcmfJsmC1oTZKV+CISIZXQ/94GzizrkopHUOSrc79viVtqnpfmO7v2kq/xvQVrGuC/y9ZtMa67Cg
KQBXl2E46piVXgI7pP/FIuF00+ChWSe6n7cLwMH2LLHr5/i2goZleJONSC+5rRK5CSzEy5VQGaX9
AEPLRnVRJ/aTreLXWjVP80T7kVlwFKAIzOKovW1r1lroZIsJgx1Rmi2YHnJALP4ajd8E+nYXkvCD
0BpJ4GYoqu91lV9C4/qKkokA7iLeAJevdl5EWVsY1cRW3u51Gw0ogdoD+sJ63fkG1ZsB1aJCKrzP
MlK+YoM0+Sn8Ejn4PmYmpx2vGJ31+RS0XDoo8/NAX3AvRfGMmIh4nwqcHLSvmuiZwWJklaIxSPJz
R8DrVUVYQFV2wTpPBfZB0WLBaBCEjRZPjRO+MN7YdQaiYys2r6YoGc+VJGxj8l9IEgiLhnH1gFpI
xD/qUdE0jFHuxP3nork3FPTkyshNDitivDUeDIqtrewHHEQVxVJT8B7kAftOJvAj9Gq8JMFwN8bW
o5aCL4JajZNRcFnz6lw4JGUFzYgV01DN1nfys+EkdxnApk92QPewBx1sg8dlUjmuM0XeQAEufVNQ
Yq8sAI1hRlVX5vALmaR2GjzvjD2Ds8XjaIX5ReR+r2pMEG5coH11eBnSSDgb5jV6BQCCMAFXxycD
9fJKOflWGPq2igYgA13+Q3cExc7DF3LWH9I5eDYFXJi+tb8a3tjCwcnnG5QDQNcdA0ejQqfTVVm7
5YnI+ZBJtO7C/CHyj6J3kek1vtykSfA8u+rKG8wBnkP7WQQc8eDR4hzCVqCrc6Doq9TjaQx/+JgI
7s3luSxBw+3EUvmMcBnkbGbXQlYvjM/jdTZDYuUQODqReuIXXYNTFMcgR4E2T3n2OMchroXIvwYG
eepzZ4OnbO/P8imm/xNiCliNDLqKMmIU6cXVhtWTgN/pVDbTOfemnR66Zk2BV20QyR4rnh4ArcOj
Ghdpur83M+INIt997Mo4ISugL2nRSMnAR116JplYSDbKpaOeUD71qogvo7r53Psk7qCHqgz7Ercm
OO6Vb9p3NpimTTkTJGdmateZNEllGqMdB5pTIKMgmaVD6hlhj2f01I3YtIjMA7WxFJJ40/JU7Rk2
sHRJdxUlvs/QBKeGVcztltjmdUpIT1FJTUmVXlSOLtbx2mwXZWKUfE07T6/ZnaK9RwDllgRBZ2Nq
ZP49+PfdWDjhtkkfYrYoFAYyX8dNeGtlC28+gF3lEXjceNx8RA8MzVxvk8TU5IOHDmLSRzumtmJx
OhqcyTN//OEU6PeooHYuUQbm6LgHKCrxvkjOgUGWu5Lmt3ZIHVwoLN11M32CtbuFOg4UcPl/R+NX
WiEzXV3SJ4Z0+BI0ubGOpZWC/nKmo2fxxjSKDXuao1VSXrC7D7gs8lcUSiVHxgToIUD7fBydAwfm
r52/gU3U7hOrtTZzyH2geCQ6pZzwdmm5pxwr9qbp7WPtv7giWQgE6f0wq9M0LE3VWoPvspmqMJkK
InSbKYO+A1x1H00Y26GRVmSbjGyGBCCwSRU+4Ye+vdMscEekzVgbemOiyOa44LG09kOPQ8t08b+n
uXXSzufQHAllAIGUNI3HkF9tnUnStjIVT9ipA9ZyM0YBagaBRUyW8UVRVD2+Wny/LscJtB2vWG7b
uwlMVskn6kHp3qdeGK5IcC83TZUTFVjr1zIcJ0y7rFkeAbmD7e4a+PIbFjm262HYuKMSu7nWxrlM
6CfaCsB3FFsHq2vuJznVtzCC1j3c5NWYBTe96RCWatsnNwdhNw4x77E+Bb4gi7ylAPSXebuVdi2l
VZ6vJ6jsh9hqCQquXjqXGVgw22BWqudeqAcIWMMzIu9Tk8+7LFHjMzq87nKIu5IjGUZaz3r9CSZc
mIkwEt+g//6FWvwPEuC//s//81Bk/Oc9dvENqvHfwhnf/Fv/jvP4v5DgaCmQhv+e4Lhthi9tlEe/
8ht//pX/4Dfa1j8E9aYCJ+vCA3SF95/4Rtv8hwt+0fRsx3E0RFDAjv+kNxqWhNHo8WZbSkPhUBq6
4D/xjQZoR1u4JiQX4Uq4suK/xW+U1sJX/S9QoRaagwgESXwAFv+r0uQD/goqRLg+p0ZiUkk3ulyX
ATSH1bAAc9w8fiYGu70Yg5q1nkCSW2Psbk2cGZhJJvjscXStgOrsR9uF75iSrlGNWXJZx5qQCGQh
ZHG5B41X3g/aeCeN+pWVxL80HGJHK6BSU3RfS8O4oIKyL9vzFEAzMjuAGgHE+0trHnZDY4yMaBLr
2FTZliATTpK595lEPJPZ8jqZM4e0XsDgfl/Pa0+Me1XkEMJT3B/CvTQmWrd9iNF77IsjjdpbqVxI
UfO0M2l0DBHN5+Y8mh6RApTKvut9EWGxJUN7HJtTPvtPM7gCjyjra8deOHZsjeWYW4t0YZOIhn19
6KFuLAeN2c7JCUMHZw56habmohqdLyOu6sU+Qsti6Q///IMtbrqYAzeGltV8N1G3CxKO126xaCwn
Cr5WttNGePHCcvL3EDihfAzonDgcHPO8dvdj6HVIQGvAVjkRRY3MyfjDYrwS4dAfbRh5bHnmklBN
BBhjjebQEWbGijL1V+WMk5XcAfMhFXd9bIvbftRbk5CGdehRQmOLW5FruaiW7MjfC1GVcMNxjCKN
Yo1aZGc054G3CCPd+k1MkbbAmjqjYbuPfUTyjTjLAtgNbTREFeUBpFU/pvoa3vOVLqVHo7pt17Go
iFuQ4YWFm/eYD/VDh+EP0Xru0iGFYpRiUTvlyx/jkNzbc0+yXWATNhnVK+w639PZqQEuPEyWSTqN
S/qza2BqnRMd7bVxnGKDCkb4zi0tBUYRPdgcjw5Hu5CXTcGPWbbYspOUilhOe3Ck+UaQfCZs27yl
20/tY3SvqqXdWROhFyfMWIjubnKrJBfMW/nlkL5EEVy8PFY4nyh9MPnt/GxGoV9295rbl3F8IHVh
g8tyCehKfJpS/XQCTnVoo/Q7VN6KzZzMj7jUj7GXqQuZjM2T9KNtVw/qJRgpSpb/1dp1rZ3SogSd
nd3hXSJ0E89KL+VXkWenidPHleVNMQEYtbOqiEU40gapt4hD9jgtSEUr7vAM8bgrINGSbLVN3drX
TYOjPgi9Q+0M2Dk5jfeUIWkY6/0Q3yRJ0SBGHPuX0qJRQY1xHSI4gMlxb7OC0VJpvwmTcaRRn8i+
wIJp89PCWy4mM1+PCzSJHPLncaYDSPjEtJkN8xbNKLHKDSlrYdtQFqId5wNuWpuZc5HjzyyWzJii
rc+KcPPjYNsoazkKGmHP5zYZoVU9WTjukmhdUWzVLraGntBHO+mjb7lTshDl8ki/2j2UtvnJNKF6
zEl7yGy/2tP8Q+MnbzgJkx9YZDcpC0uJGkJ0MsCbrcj10UUFaOd2bvzyFOWPZI+FAEvKRYuNycWL
1Xd6UgADlbQuyEtdRZp066RV5B9p8wk55Vdm4/XWlQZxXXIo9llU/IhmRt+RP7lP6yEBlDtGjLWj
Rfc+euqx9AhLcefPwnHMNQeXh4TQYFhTbnwTkNPsYPgV1drGHv5cwK20KoMjH+e8+7qlF+IN/qeh
IJq7LBl3UI/ewSTnJZPOc5ZxtEGKSxYAtCFXMIfqDB1Q7Af9pu6yI8D7H5aXWmcPPK0nybpSjfZJ
GGOclM9y05L8sumXoUnqbyO/UTubt2XdpXOLXgH8RWnSJnDIIvbyAfOGfykMOZAEQdxSPtXGTpkw
T3xWnIGNQdqIXWPgB6CuDp5TLog70qgPZeVsPG2nl414drtwmd3eZMXkXZZtaB9x0x1MTY8kiOF2
ZHAO86Y+WRlknVZ39/3SxaHfehIe1RSb8AawFs9YIvdtKRC6IGZBtsux3Z40a5tLhicCz17VxsHr
i3Bn2vknY3CLZbUgZBP2xsatrBcQmJqedHPPa/ADDs0VA1z2KBFUOx+VqFNZBRISULXpEkwSUnoK
QTtlhmjNRGYH6FQlCFz86JW2W7+OSnpmuTY5okbkI2UXjss5JTBra2vLio13jq40EZbQBIHv6NTj
zjliV3ThMfSn/mwWfb2JXYJxVDyFO03bevAwDMUt2RgT7qQdmtB+yQveVNIpbh0n+tSYXbNRS97R
MCyDDk5KVu4iLm4koQks/vecM90VPbtzQ2ZDNhpIliMLHG13nYN6XvW54R26YjNXoQI+GqN9dJxq
G7BBbf1wF+YusDnjayhmuXOnfLj9+YcP+sojYF0W5BY2NMesEo+JM9KdDbLxyo4NAEmpvi3bmSLC
4txLa/PYx5ik0Ew9mgXhPmN34uWyrqwSjsQ89LdM4TqCgfr0aMA5mv0g4FH7UbI6gi8BYIu960uS
qDWz+nOPmdByBTF1sOQcpBkXpWd/SmQQ7qSPljl3fGb0RtdchKnyNrGmgSDGXTSrTxmFxA7Der0l
OjNaDUlCGo9KYAJx2gWpDcykCDjidVjSHPZ2f5GwzjK/aSI03arhBN7pUGIah831/7EA/7dl+v/G
Ctz5WwG++p5G8/c35Tf//j/p6dr9h0NvQStmatozcQj+Z/ltaO8fliVdbEOO5Snt8k/+WX4LzV/i
r3mWVo5HdoL9r+pbyH9o7QoHhKLpeqgH1X8Hnv629Kaw9zwg7ZRMtgaebrrvkgA6C5m1wqGMJzI8
sqBvKRxQ0M67X36PPzDalwr+vyr8f15GKIp7Tb9FC77OrxX+NFeeZ81Ts+8McKdMWrUTIoHNLir3
4Pj1mrnelDnHv1/U+uNVpckVpebN8N5dNeGrCTJDm70raemnPZPipvvkNeOlBNqBi+9CqZZdDqU2
w0MG4XtPy2u40jfcARPLERKOuAMFbQDxtb5EPZoJD4ByZ5z9ybzry69CMARtg4fCrlgUGM26ELkb
4+nvX4SH57dfz+P8ZgK355Ck3p2POI+UKvHLZp8C3c0XAFZovPz9EvafrqE1sUPS5mFA3Pn2DomB
kfzojUDFdfwdyPZGevxmrcUYKtz3WeuvbPqFK6X5o5g47XT2rUhKHE1edOV0kMShCs+degjc+q6a
7ivLgQ+xK2Ja1+j8HWOgL3PZlWBKR3lrISdJSWVCP1vDSW7neFND41PJYrDz5OaDL7fc6PePnyc8
TqumMjnPum+/HD3AAm9G1ezJl7wmYfjsF5eiq3f03R/K1L7VRfwt0e61zW0sQPgQYHjqW3ffA4zo
nfKYaQyPrrelWwWwutsBbNzw9F6R3Hiay/IIAVwodb1I/1YpvdBoxHmUjJfDJK9R2Z5DL34xh/z6
71+LN/0PX8te3lsWGNdU7wD/hiTTJHW5Z1ZOcmyMXE820BwTNQPjFN21IUsSJy0UOBxaIZRRsdg3
rY1WLby2yQ5YUy4n68Hqt3//YO+CB6Q0TWFay1unbIIZnPfP6xR7RUKTcR/lhM/D654aQFIPTaWZ
8JBBYIrV3y9ov1/Gfl5x4S0SeGNrU797elUrsikmXG8vBy5pPcwz2YEyucdydzeE806QJRiI265F
1UdSKrMZO/VwidlLTtijiqJ7v24PBQHfABLudF+cOR3RTxeciVEa+PGdl8mjV1wlk7OXZDsMuKQA
HFEATE9JK5k8yWTTy+6TH1VfP/hyS37Fr0/v8uWkJz3btPgvXZy3T+8gNCirrq33HfydWjPnxkm0
PqKTYKjqScQAAF1QMw8kha0JB1jC22EGh3s8eMGGgwa6UOQbQG1OIzm3PUG8XqI++XZDEFHBqTKn
6zIHqbE2+0/oQPxtk6D1NXVygWvYXqUNZdPfv5P40w0DIe8IbpbtcsveficTt5wo27LeWzOtExR8
hyLWI72MBOx5mu4N+iMtwBqfJ5yCmaQCiPifDe9T5dNj7xZ4etifP/hQ+v0LtfzSdKJM9l6TyIyf
cUq/xCVJckSAlho1Oh4DnmLGmQiU4efJdp5zMXEW7HxSoggGyHSbbgfHO2Ki0rtQoWJgUnc1ZPcQ
Z4rItG9Ch3GNiL2t5YeEvc7VccKfxdza+Qx3LLqK05jWb1ynoLyD+JAj3gnN3F7noqNvXZfUxKL+
1gZ0hAWrUq6XmVDe3elRv6geJzW6UL1Fz3A9u+KKEwBvtfcQepJejk0IXBsG16PbXhYKO3dcwH4T
+jMq4O8p2kZ/tPDkSSSJtn6kH4JULbor8tld+XnpAzn8goRDbpVJXiS1/moiuprnQT1JwqZLQZa6
yq4GtSOe5kcHSyl0SeEG/In0SX1OGJ1tOMUzeeCkOMckBGQhjPb2bnAzcAfIUxg+cA5CCikxyGSf
TYOI4uSUK2sji0avjG68AQyK4iFCwNRrIGecXUmhYCavnXgDG5xXFK7ZuKli/knYNM1Gu9G3uIs/
tRGGMKAVKY5Gx8MiXYmnMTY+F4g3G5xBuYesr15W9nQsHwc4p2r4NmIgLP17uAa7JiW+yk4fO9lJ
0nuzc3KjwqIEK8eVYrdu1klZgmlIYIjbsOJg8Qrj3qnUvMEtwMOQDCSyEm0r+sBG3NFdZl0rV06P
DIQQXcRO4a2f5k/K0Iy3Mr1WBDcG7dkaUI04BvlmkG+QeJjtPo7LyxZW0Zqj4XEs0QsmDKV2fQnq
5tmLawsdp7dVdXcywFUzMcsPU8+oLTOT1yAYF3oKil1+ARi80+Qyny2+jL0H9N47FWZ79PwOQyFy
e0ucQzUHa+1u7eiZUJi7ucCvR7BauF4er6lGxjlY1R1ZL6e/v3TL4vVucXMs07Q9jfbT/m0h8OdG
tqnpw3jN3RvZVZitU+c+oCJ1Zucm8stvf7+et2yK7y4oJGop6dC3Jony3eZUEIqb9llDO6kinL4Y
8u/JoECv05MswNYRAHETlKiNzKPJuH2FwOwuT/GiaT9GUbJIC8PgUOQkA3cYJuup+CQwcDPonHPU
okgn8lOWsq2SU26Pudx02ryfx+7GNxiZdo5+oeWFexKiL8B4UunR3So7fRnjbiezAEW+Ceg86HkO
zMhn7mM9Dp3trRonXLQGWIng3iIzw7o8pkjM4LK6UfySG+1OGdVXywA9lxfDCRX59y7mzN3hd2wN
66UeuIdTOt8LkmCiJEIZJM8TcEtyR2rnrlPqgPGWOeVZjAc+68HwvOtE9ad68F8k4UisuDu8nES8
1wVJ8nUA2zAlRzaK75KIFz0K7jppjeup7B7RARkCjnNqQa3TF4RBw+Nh2LDK6u7x7zdU/OEJEtIl
WcwBmchJ6d1WMgXmiKoqrfeVUz5nw3THrHNd6UvkzT3MFVjKcpgPRqexIoPv9U5otFeM9JEKDvIi
iCNmoVoeKkTPH3yyP2zcyjJt6QrLRPz6c+7xy3YiPEIHW2+u94FZfC0cwj4a273Aj3XbWQrLX/Lo
l+LkJGLt2fn+7xf/w6/CtV2ai4xXlsLh7QYLGoocH/KzOXFNh1b1jwZ7rKfiKwfMBfOAMf8fbOnK
IlSO/VNiQ/55wvjl20pYVV6VVGzpbvm9oR+KHOKmjgeyMVuFRr1bx6N7zT6WriDSXM8Lgn7GRiq/
t4K/kCUf1E1//AVoBnHwcy1iVZd//svnUZXu3Zpo8H2PWzO/NjIqw9xFvedBGp8+OOAKRmXvlxVF
zBnefu05FDbvKlCvAy7n+9iDS2m+JF63jYfiyuaBm7XxbZbZHQii52HI0CKGry2W+zJAdvD3e24v
N/Xd2qYsV3JEVJKQZblUXb98ZSYlEJhBqe2TGq9iMEI27Lv+WxIeQBEJOLBtt05oOFfKuY9xR3ZN
/OTG+Zfc6JONBoG96uOYjhlNf3cyj6WAiV/1AhFv+uxgY4R+FMNJXezy+Gbr6aRmemtQqW7saGIo
FKS7NrJ5n8hlRfbP6qO57X//kn8qHZXlkatBe5vx5fsnW3VGqfMg5K0qnXs3ZL2DoXxPHMmm6a+G
jg5jMUQM78vwK423G7asBzXxyPsB1rb5uhAIYv7+kZYt47ef3SNhzZKmYI65PBu//OyuT0xZPXhw
u4b4rvUQRXnNTeVbR4hPL0OLdxNpz4hp5oPr/nYAZL1jCGuRo8wDZ9NaeXvhFjZCmNRlAfwqeyU3
9SJxFp9H/cj+kJDKTglYRdemM31GlMLwUKm70vSvwpqKz762avBdDcrDDz7WzxX37e8hOGfTTCCX
T3n0u99+LOjMuA9x/O3jzCXVvrGR+4zu2q/Mm6nhOQyE81oNQb4WMkO81tT3+VD0a80yvqWB/2NO
7JPMiqd+oM6dHpDfv85jcx/TjFZaZcRL1C5tZr23muFlNp30ou/bF6HouY9P1YT+wEE/80ET4Q/P
nTCXX5p5smt74n3MIP2NAEa8k/NytdgfOmMN1LZG8oSIvI7iXTLEzyrFqQs96FqkJfVeT+wOB/Fn
wvOeIge7e5f5H/zY4vdNRghH08Pj16bH8X54XnSqaj09MGVDiJJazEujErmcdNdtKDZGbB6DguMD
WUQE33205v+26tmmqUmEpH5zPIsn8e2dppUWStlHWG7ALjGgIjya6fPFQCS0gH/Kws/UXF5l0n5s
cVzwOT84s/3Wanj3Ad5Vc1UTAYQz8fzUSXcRIW9aogObEQ5+hk0tlMeEHJC/v+3LS/Xm6X57yff1
hu6tFAhVsmRH9CfstPskHy8tBpV/v8wiy/j9OsJhPV/uLGGOb39bnM6qs2N+W/SsR+30azHG/Kxk
SUkCjDNHbcgrfMbr9EByO3mDMX4B5+CgXYirvWcM2zktHmWK4ZnUNCd7+eDj/fGXt7Qp6D9ZlraW
s/Qvix6E/45xcIwOazF2GOqqQUzGwXWPCBK9lbGA5ra9593M9QoFL7nzZNwgGJzS4DJMip0D15pR
r9e8fvDB/nh/bG1brovuxfvZK/rlg5WMiTmDBcW+Ko0LWM8MeUDVR4B8YRPhy6J0JZIJ/3ATPVTt
Qg6KX4rmFprFY919lC0slrv029Pyy6d59zPFhhEx6uTTBAQ4SS/d1mo8tf2EaYkptSIV1H5UWX5D
1/iCLFpMguTuRuW+uvz7z/LHp8kRLh05KgNaSW9vV5CD8RkShvG9fg0nHNiNfcBTWeDPFCXiX5pG
HEv+fs3lu/323X+5pv32mngKMwwfbr6vmD72Gh5y320Gaa3w0v0/Xurdy+KbfuXZgc4BL6EfHVCq
IQQX/Z31Yf2xjF7+8K2k8JbUWUzv79Y82+nKSnE03s8ju9eo200MNgXCEfihL3Ykzg4iaZ89aIm2
CK8M+NVRNV0mRgiEQu2yNHsx++Db6MqdPb9oaHluHDzg1L4Edjl/8LtYv1XBy2pFK9ZkGbE8V7/b
izPwLZIBQr7nuEd0XLkfZ/doJM2uxAq7LCJDJYnjNC9DY+/27rEMfbADaP0zGPgtpmxe2zT0b+K8
fyZa1OadmiT9JRRbF+kAXA1S5I556Nbuqvuy6z7Ydf+4yvzy8d89ti6xX52V8QgpSenGsbOBUSEu
+z4/5Cbq93b+n7wnrLiOLSXr1/tTTDwh3k9jn+y8ybhYxkGldq5RH12Utn3F9GST0a4pkvij1f63
tsRyn6jayUU2OUa8f6oaOjh0evii0eTg7lAkfM4bEXRX8G5JAiw2qUlckPyEJp7gmfD4335Tl0dE
MxCTmm7Mu7PSOKP6KXNWKQz327T1tz53NMDXUujugx37D4uClEIwdxC20AhH3i4KcAWFQgbO8twA
FPElPBn7gBxnmxju1d+/1e8lG/MA6Uj1s6mL2fzdAuTUpmG2Pg//1BHi44QI21v8RhhMaHljmWVv
RdPX4ZTLmb8bTkZsZ4UKP52I6Hbv077+YGTzh73pzQd6t0x1iIMGc2QVJr1tHaWK7Rq1kx7uPvji
y2vxbuXlpbEchiEcSGgAvP2RU7qRCrolq32CK8aL8LAUyGgiM7mOXHmM2JBWustetFV8mkk3JNmz
gTr9waf4wzO9jL1tRszuIiJ9t/bQF1Mko3E8IfURpC3THz2tCv2CrwRxVnuRMJGbmFGR4H3Ivfij
y8ufB693P4PDyJnDCOcjIeS7zbfHM5gbsV/sxwZdl7ZohefFGY0JciS5OMDoZNDmF3uAd5hc+KN3
rUPDtlxWEr149WDY98gxot0w9c+ilHpTNwqbN5xw5soox0paGIZQkO6r46Csc1vpswVt0kyApfGv
DJyFae1nU7DhOT/2bvhopAu6Q54cryJTyZS7wsNluTSw2uk+T9ytaaf5rrCtCyHrM+2jxzDEXp7C
T7KR13XW3m2dy8j2b5FKEwbCElwKJPWkeQVdetJ+gpM/wbchmLMnNTtOHT04GT3rsAyvM8f8klnW
0xgiK7RA0Sy5HUfEmK9ljMlZlPsJ1xtYGX00y+a66Kwnf2JO1k36fqJZvC1NwgAG3KSDa9v7YDyl
Mf7ypAlP89CWGMTxQnRpeMEv/g2KLlOy8D6z0eEYE9orMD0mKQ/jd7UXVvwZ03l421e3wHgI2qy+
u6r1dixvGDOjeh8a6VcN4JzTTLgi8oTiKR+Q8toM7XsCuP3si5sM29ZgZOKORbyrazhSoUMua1q/
ApaxNlVoV+uu0hfE3IBMFcY5M4rnyB955S1kCI0INopwNorCzVj4cjclz9XgvDKOv7dFkB6Arr6Q
8rCmQyLWDeeslYcRHZdt2+Tr/8vcmS23jaVb+lU6+h4VmDcQ0acvSIAgRYmaZcs3CEu2MM8znr4/
OCvSFsUST9W56YiKrMyUU5sAgT38/1rfgigZY9mDMq6Pa58frml+IMyU3DZGpDR29s+2M96q7k5I
pGiChFvlY9uvzG5E0TTqUIMJYIc/jczNH7fdPG573XxpgblXfO42ST1/5NSGsfYQAayCxN5PmMKr
VZNSTeQZeMkHvCvqmy+N41WjyS9IOB9jduL5ROaLVPwsE//Q9vH31K9epC1St5sa/WVUmN9EFD2H
w0OoNfSNc4YLIpt6tyAXIhEXpIDuoCDwrDCs3vCXeGweYtN4iCCC0v4IVxKglAh7thFleJjK/lkp
ce53UT05U0cFfEqAeksybYe4Z+NQkmLId2T71B81rWaG1ROv482ASycPTjb7eGR1doczrHCgryFU
ef2eTKXWBElvBcqA4lTZjQNxGlnR6hdyvQrphJJz0d4kdfLKWQnRm8LzUmXUYOReYYqNnn1DAQ0S
Ue+vG8dOUmrlZAsJuHddOHNMpUosW+FrufSYgJyvJYDAZkZHDvw4omCHfyZP1F6+tkS77/wwWfe1
q9nUdNKa8GRM3F+AgqIEToYn8Gw3kzK5aJgfcoA3rsACO408/oPdtCsDBs+uivzLorXuB228w4V9
P+nms33owPmsah4og8D3uKCPPwjjeijz11xQS5CE/2Lj/mut5DXPAdFWIfFyHLSdOW8eCxNjmvHa
pZmrYbtV8JMSOTBc/SoBamRZrYKcqkDXLB2+5DUk34N6AK1VpR2+0mel8wrla22Cbwq+kstB8bAa
t0ZgwZ82H6PmTodDGqYCn0iOOjtIeQTQ2d9LRKqbLWVGjt4HdrfEAaRph6cxvC4U60IIJLC9nF9p
Ub5X2E846gR4Liepu6sPtQlkrVRzCCJg5JjFyb6beCxRNFokf27mdOBWx9aKq5yuKonyji37Kkp0
oGYWThhFx25Ug2DT23X/oG3NrlqIks0eL6grkssuS7+nI6SkESjqCqL4XAcEYYkM6mma3cJSHWmu
O5RXlFWhokRNLouBlxiOxY0cqyaRyRIhBzxC1c+xV654+zBjViwACJr6vyYPFXhwwQRKFJ8jz+UX
/v+LxPQJNITSaDBqL7KibZWIuVirn3snNxU8xNa1OUmuqZf2TvWVJ60d8Qvarqjkh8Jq0k3JUVXY
5mttW3dEM9AUawgQ8uE84fTbiIg+amLaHOR0V5gdXtzGyhxEsAPtIehbUWNvkgmbb6nCUxTI1uH8
MFvhUQ6T50SE1EeMut/0oNjKzmRLb9mXeARVBMLLNwsjDFjIQhGzOQ4QeohD0WuF9dhU0+BYCrR1
tYcD2hrQLgIEiQurreDPVSW5paKbtiWoqUjJ1qqGVUPTktcgCAw86GQQKcHgYR2FJGfrnSN1BN0N
GuFEalHFPKGcnGDQKBzPIatLkT4sgiCc7hnbtwZdLWy/RHKTVKDiTwLrurOrRdTOC+77s7byE7Lb
0UhVG3PCf0YYMJFA2qASPhBfKawqF5avrbEgv81Kje0xGwxWZ2PeWmqnrlpN/KhJHl5PgjeLqqtM
4/Yp9nX8HumXIqFrohmAxrPBoRrWuC2PX8D9C4OckKLusTT5EylzkZrx8mnlT6x31ri0yGHIFYNJ
ANV4VeYKRu2gfix9mUJ7HqWONUX2ptGX183poBgkyI8bZbqKi5i8HyrySn5rG1Pm+jbTVU2EhFyg
4ldMyzUlYAIIsFaqiWuF3h1dLZJBO+Idu+Z7YeMUzCVdrOrkTkr0J8xm8TbWQsS35U8ZH8WqV5iQ
lc4tla5bt6q6S1mcel+9BabOE8xaydY5ehPSbBCoVzLDFD4LHRAK4MTfaaaCHZk1ZaNo8ZVJTvrK
tpJ0i/5kNZRSvMV0+G3URmsftQ3P9CvtspButE1+WQMikqigyQt79aUXY0+YQg32Zfa13RDNezql
06UJEqD1Zeq8lrxBukZLo65v4VlttBjlYJrxYQAIEVCk7RKRPE5TS22ntn6GWbQDusO2Z3GCK8sK
S3zp5OTGU2FJN+ZARokFKQuabQ8LxuSNonheazJsDH+mdwnZTZjJtUmIO0Sk8lZusGBMmjyvMfV+
qdv6qdWzbRQQf+RnT1LELNIUGdSu5iFo2FwlkKKmycenZ2zxVPM2zX1EKJwUrW0RP4iueBt4WdYy
Pr1LaFKdl8kE8UYzWXIzE2sRQ6mU0kthZPLFDH0oB1Bfg37Pw0JaG7n900zDNXkJ4AZntOOt1dKP
7h/IQbA9o/dQe7FQ65hXAZzi3cSTaRUAcvS8pDujAQ4RYfEGLP0eSxRGUBAfAED8g15mW06d2mJ5
NxFij5tmLvEKIBZza1FewuFkGTGnwPXn+mfGWXU9aOA9xzdRtu0BkYe/Cv0k2eoR752o0gv663PI
dw0HQJpYxIQCEUZqurU5p891+Zo2ibT2IzwNqjrugUujQaGsXvTpjW4hzWTO/aoO8IzKMqH0EDR7
A7C3ayN5X4Vqzy7DvDWjTHOSmcDcqgck7odvhpH3+Hb3LWsbOKTpxogb3k6Rqk6CDFUlnnCtm2N3
gX3rbWx0qBHym1Ga4QG6wFUri3UG401GDLibu6jEbs8mKC0VqFJmt6Jw4/Tx6LWzqaOoz9BH9i3b
ru5Qw7Qy03Y915CgZhzvkKwfBe8cXWco6vFYHqLM6lZzUzNkWt50hd9uLTa87ZzYTF75PmrAKUBM
uDJDnwaJeNNs/77soSqY8Q95aExiCCizBrhDV7l5YZO7PGT9hWoQMBQE0mOsX8XIBHI+Z9/9DKKb
eivrN2X/JolbcJewrufZMQLEKCsVz3VxU5UPuQ8ydTVpPzReS98GtFQ8TfZ1NtwH5sucNCuRTdiE
XlVycAV5jh0tpnIMHAVZThBDUB2++dElahtTG518Rl1JcoMSZFdWB7gob3eRCHeBKbwUQkyDt21J
9whJtGusPav8YRxQYHCSgeW/b1T1Uhrz61F9TObyOgWTC75zRwyml5rdDgnpdZAy1bWZa6vZerwd
k2EDmmoDj4zyuHqlaOGVkirYIIpLjGeexsOWIFCS8fEp0k2Hf5magCc4dVFj4mAsLlJ12uUKICH5
olRsCD3TRUFCSJ+8sZxybJU2ek2KBSuq1Q7sCkeMCsmmzAtHAtW5BBLqkJAyLd6yoYOYZ95HPZLd
vHUy9jmAlre+NXJ40TcdHhgS0lTF2CZTeOkHzUMLbrGr3qTeR4GngTYM7tseQwngEjklR1T0e2tO
sfmF94mID0LOlmOPO/kDCBtiHTLjyp6mOwrRly2Z3yspg2onqY+a1u+7Wv0BEfI5t/t7tjZXqMjK
vrnSQn+XhSl5oBgMou5ON6s9ZrcNlOoD8TP4MAEiN4QPB7e90WwtjROxad0lWnUVq8bXvM12wiKr
XfefZwA+KS+rkgWPkqV9kZHEqY9ZQ9wWxX8kAHiGLkhj36asmb4qPyGGuJDl4aETBX4adjFwgtNZ
vNm+vKsNzauS+dYvpG3bdMyakKsmrNQFJGKLEiQVcj9SX0vZckhTdjvVAu45O1MUXE1duJ+j8JYK
JksZrjNxPWKWgAaxNiEBYiVbxfMSTawR41q6kJQ8TvCrirlwNHHIpGIPh8HtW4hMQnj4ctY1khZV
9K5sp+vaYM6s0rWs/8R6VRgV6Ddz1+OmgcO/TcFFKjhxkGi6eqtvbF16lLu1Tk5gOsNu4xTTWUzW
luYOMFB9tdonJWuvneb3oaXf9KWACudWs35FYuJuGEqXXNZNms44LYkWm6YH0KFTPsIgKN2sk1eq
wKCOOMgHTmaZL0GVe/I4IqoHTdZBMJISnDud22aAq0BG+jAJNSGBWcuRxAvHkPiQA0Cj3mQaBUvI
opEWxDgLsfGtZteyINSUpHXsq10I5CnHky4OirJA3XP2dvkuLtR9nexQp17YobJppHpL78eDDX+n
aeJh5mRdG/YOE+3WmhiR3VgbBKx25brTY3dATqfl6TaPpmuzZCvJYuvM5F1C38X+Ap6DWcxnjaxg
vkxRuzMTQJR1vC6VfGs0GhGG7GAJOQ6U0On6CxK5O9zrFroLn0agJX2X559dRgmAQ0VP6bQejI3f
tW4MpccWoD9HnLREVQ6UpKxaBXJZbeQkduVLK1yOsXBGAMXQT/Iy+HFEeM0XNchoAX6d9gDCOMlB
6bTqe8B7iZMwLjfajZCwy7q0aSXOteVzMwintwJ3bgMXqLpLi+aG37JRtc4bfdUx49iRhuwy1p8b
XnafLz0iYUTtCagW2tqiUJH4S2Ly5GSRI4VX8KTWnNhXavA8WbBZxJbQKK8uh03J9tmHfGBBrCGl
gSCeO+JoKMk00s6KhDup2ZPf+17np+u+pa/eT7C2JzzPLV8I80YIZx5rpApEV7JAyRJ51rFBnStt
k1TWKg7Ix2U6C6LIQR0L19kogg2mrHiGnE5NwJTdqnN9IFxwnePEdpSZO49NMgd9I4lq5cOnJEvZ
Cyb1u2mQKG11ZK9V3DPh1X3xnGX1jbyJpwVtA27XoObTOnVGhAB6zC5Xd/xixPtALrAA1xO+hALQ
OG13INNrlhuPEG4t4pNAX8n91Gmw4yEFcjo731t96gLQcksWPakyyXsHj1a0bA0bjtzKFuD6xpLS
TcdDMVdkwherelbX4OW1zOn814mkLp4HljvqemgC/elOyb9bo4KHxOkDlNi+hOh332s2H9V25F+K
9DsUgClH1X6A0Poj68JNNBnbGmBZt6BstcSRI3IKx9JJMm0tCw6gXFrKOTsPB89udadCFJsmJbRC
UrHIpUZx44oe8rneOoEWbdRKXlujflGSY1cA8/OJ5EsbrMR9DzYzkZ0wW+yw9h7uCWHM821UqZ6K
naXTe89IogclI5NQVXYtfEtoi8+zZV4PEoXitiBHNV4eg400+6gQ2dpGzpjIXqXIG1ku6WmiEIdA
XdAA89vIqxWxGqANFzZu5ok9EtcHNghWWLo1NaKAETKLisCKbK1kqZPqCRsrxLy2v14mUHaZl0ov
rXVAip2dIAiGiamHTrrA5ZPLGXBHPk0bOKgYUzb9NFzI/s/R6u54OtlZWBs4gg6gAJetopORvdJ3
kdMLww2Y193SAkLZm7eG9AwI70LJ4m2pwtOt58smifb4ZL2A0A6CbtAPYzJdjL5S5OQb8tG35Vxt
1LBax2py0dfF/TBy6koS2S1ZEubJeksFBeN4PFBEJmVFxizESVEat5oORa76VobWIekGJ6TSHvj+
LgaamObWxo+MnTrobqreEnlkUYHGruLaA1EycgibU91zxrmJG2VnWdm2b99IjfbKPruWEuOWje4u
ohzdk9xdJrwVXb4lLL5Nyw3M000iqn2aTLsSiKT5GlfDQea2BayFQ4lCYKw3vgivOWTL9shmadqE
1zgj4LADkrmitv/SVMPD3I7rdujcvBm8Tk9dralc3SI3KoXTR23PZ6VSYpIftDtp6lYDJ/qOrHLc
yq7aFpu2LTcxei2tGA7xxLk9Hrq7piaxvhlqYDB//6Um6fWCLMv7XikqGH2kTEXgb+iL83e//zEM
s5FC/r/68a8fHP0nv34NduJ//kIM+wPKor//+dePf/93Z3786w+KhVEPlHv3i9RsL/TmX3/3+y9H
/670iTkg3Q+uc91SdCD3Fw7+3/+dPg9U6X7/87/8PUd/BCTmzlLZnx39+z+GO/pVf43061/++m+i
tJJ30wQDaflsv3/NX3+OOnhbBC1iipTVjpCqSjeelMHoPCOV2ku1q28bDdFnVSbjqvTbnxM4QHWg
Qv95M+lU52yxZcAIMVXWheXnf6g6dDmscPkgNwHdurOUfh0keK+kc1axE/1mGqEyHgBVAYRzLF0L
40jOm4JpoG+6CzT+bEJ4h5JVxNlvGhsSbc55l043KbH1IKWxdMUUi3LjzysrzCFuBUMOQbexx4EY
dItZq6AxU3lhAwR2Nje9mt1YrM1w6+6iwroUyejW/cusTee6Zidbh78/zrEzp8hqn7MKN3oC9lxW
Gtb4EmRpfmj9ctfhaV5hWQe+xJaGdoFVenbZbD//rk9/CX/fkWPNAsAViKADLeJhqK41/zqMn62Z
xZ3ZqlLjwwKE+XzAj+pdDWmfIRZ/Llo6uqbvvwMZXTtc2bbw/BrWbRquTJnQMzP9EhsDFJr5Kero
VM81er5QkEPZWEztpjinof4gFpJlEzKChYsNTxSir/cfYzKlACuYUZGXYF+w+/iyzK6fX+qHe7sM
gRQdUbSJlOHYSxqYJAb681AtiP+DBZjB0ds+X1ehaJ3GzHddhD47zbQzAoNf6sh3rdj344qjjnRg
h+QEM3N6Qc7eUAcmGFjFF6v3W8B9l23P/ryRZfBXpnJNCtRrbRoHxH3GShgRPkVV25gFS9AQkqPC
0s3c26PDqNKa8jTMj1JbwIjSbY3JeBX7RKlkKWu3jlc/C74Bk3il540oWG/BEfjXnZE9qS11UhCW
xZKmYtHHgbdTZRjRfNJD9TB9/vzGf5jAuAE6kgfmLoUy5fFDPTVKLud9hzZbQnSdjleDVh2MOLz9
fJhltji+z38Os7zef8wmSdeFJh2BysMIe5fllC6L6H6cnzq2vtFI/WiifTF06jkp6Knn6s9xjx7d
glZYhM0FDXTf3wBqc0ff5cC1gZS98/NxE1r1mRv6ceJc7ujiHRIGZmTllzL2j0sFTauGerqQqosE
aTrBTG34MEzUBC1P2ecBQVNmfg394YoAna/joHnw+Le9RR9JGMHd5/dd/SB24NOYlo4nDsWJxv/e
3/hhjKJBZtvhZYKzbR+0GPtwwQxXNa5qOrikiWSAp0zAf9W6qlYUBxsaj+wJAIPAZkaq3iZsKNs5
/1nG9SZRs/3y+pdN8/j5Rz01y/z5SY9EKEUbAaMM5MoDFr7G/+9OQXpGefPBes8ayhA2NwI/hAFi
7P3doPCojnMpSo+O7janf9m09HiVpDqkbX4LXfOurf2tiP29Nmg/QwM700Rbr0mQeFlXVRywqR6d
IgSV6i/C4RFytV7dG/V8PzW8yHWoH+ZK/5LRosB68Lq8SJUc72v95vObpXzQKy1XgoYdaT/CIN7f
91cSI7ga1THjey2Vb0w4Xwyp3NC13ITBEr9YbTspfCUsAbRzvU6M6RvJn9Uq0NCYVEK+1Ey61I16
5v7+5cc/es+FbCJTQ4SIq30hxP35nhcRj2JS5qWnl9ysITOvwwAAwTiQlgUA/rrOpktLFKoT2PON
pLGEz80I6wYTmmUNb3ENK7Ke7Q2kVNxAdbnOifVxwlCb11m1SXo4VqJfCvk6tkOlwJc/ivIpaIB8
yjHZnhCHwd8W30CY3OcxDfsB7iwnNXkXqbIj9/gzx3aJh9cCdAz6d1FG3y1Ff43V3NVUfzsACtLa
i6pWvhkGCFbYwTBHRdZTtIbVoxurIkjdtCt2IqEWTsFoVU0SBBhK8oVMAHlg7MyeI2kWlwczxloL
7mVBjKcUFjYZCYlxK7s9y4DTSEUCdSVz4Dbv8yhTncG3Cw7WALnQQFEO8soufwhjCo2Jwda8NbmT
xGQO2wzLwjyWV7KJCxjwC5knW7VH6KjbvN5gWsgdcdIRRnCZbgwDtrBPpLZkebXglhZVhieQJJm0
bN4Cw3CNAup8Xf1oKOjkbGS65BDn5guqm41MDwwQ1TaVwrucWO+1zSS9irqv2Wz2qBS4wAid8Kqb
tHg99ykAPKDFzEPrYOCC0xhraT/QVZAHYEOzr6zqyt6ZET/Tuh5cwd2QFm90SMk1iJ2qVl+EIQUc
S/sNLQjj0eoolzRPymyrq0xUz0GU83Wa2RNOkoMki307gFcTekh62ohGQxN7hCOgrirrkMFyaHzp
JejNl3FIifHSEXUEPBTIB58TLj6p87egCQ5qRuhHkxy0PqEZAoJN/ZoS6IMDkozVLOmfK6O31xHx
HI0AZB/+UPS4WlthDCqfAsCZV/vERGjJGq8PmBUbgMLRWjnafkXtTyspgdPiLgj1iSX8O9mC27tT
mvhGzvorrXvC6H9vGfHN9zbJ4GLwCp35IMtARy+zJeOcUwSnDrZ/RzOyHxMSAbq29ApotxStxZ79
9b6ob8va2PtdeKH0z0VBmERXXJQjQprx65lPsEwXx58AAyVOA0xMixf3/XQiLDFKBFCXnjoYt6EV
fyus4FC2+oPSV6Tv+Jsksu60qPwxQGr+fGz9g0QZ5SsGAk0DJWmj1jwaW69Dal1Ys71iJg5mTBBa
YS6lst3LN+jbnumjvxVsumuVBJBIpTpm71PS0lbN90lOstVUrfVntWkTz+wTG2qf0a96faA/rQd3
U2++xXKaOKNR3xWEylDLKzZ+ozymanWpTCpQ6LR7s6TyXp5TjRhi7Y44sfpCb8zaAaxHoz+4rKuW
EzsFMR4kCvk+xXvfbftyov6hX2nSlG0MMomtxX39+d05ZW/Fy8DiwyIKROTX0eWPXc5kZclEDCy+
ijK7nMr4B6LWda8R8Ro3xTfSlL9mRnVPM/MBuu7XOTAvpACpD7l4drmP4EXS1QhfUm7amZPEqa8N
PCjGSgyfcBOONMP6UGmipYHjZXTgjJQDctkd4gFJvHw9BNp05kac2D9bprwswDZ3A5bQ+ydUg6vd
DcWIRDmwdiTZuXVlbrB/nFHo/kIRHb8JLKmYOZfTOMWG9+O0oV11MYVomj80WLtoXygkNsbxfUKY
MUEtj/PcX3WaQemPRk1W70St7vXk7Ap/6o00l/0TEmbadh92UEmc2iSzFF6JkJPWjbWpx/om0i+M
hkDsML+ZisntKSVhOe/PmPJPmMoWMTqkHBOPpWmKo+82sWoLAIGCg6+RQfoHGJzM4lAZhC0qynWh
N5DI0rdcyu51fzgz+IkTDL1z0DX6gsz6gDvpJggVo0W3JTXMG1QRxGt2dDg1c1+KAnKruNcq8z4O
5W9n3rRTd9ymyIWXSRHs4o+eMGOA8yDpSumJgGKDLj9FEAdj8PpmpHl6AeSurBTXQFaEmCb58vno
4sRiRHkL5wFybfAEx7r4hK0KFNWQespgPOk6aS9ROV1z/Lnp0aQgwTReNLl5NJt7O/gaqN22KfsN
wpvVRBY1DtMeJW93OyF5Rur02physq7SRqX+nj4NfpW6YzXf2OZgrCnphLa6aTQbf7xi7KpSVTdW
3zwLnQ2ZvohUDfESqoyqmWxtjNhfzya6u1L5ko3EiQw/ynp+Gn0it1rCwpP+u4KHE6PJi520z8Rw
xevWmt7uVUEQqnGtJR0pkUNjYMqLC4f+HjuJYmICV/u8XBN3etF3j4HQd4vF4Zeigs1eX5TrRd4P
RYQPlI/k53Tdl771fxiy5kYTtEsar/effwvaiYdvsW9jhaD6ogr96O03Ut0s7RHFeCbIn07S9qmp
aOSFDUIFWngriJElpkrQionvFQNSjzI1doQIYs+TmucWB/YKRfpeLtuahqIE2pWakSIbL/Wce7PU
FlcqxJgA6Rw9t46zwWBfR0a9NUVyzXnp+1guW9mShBkLtEOkvwQTUUhST35HtqYkZ637nEdCacng
FdhgP7/+D5e/1MEs1mFL12zqYUeXn9N+zUGgMvmpBI0MLUKTqrK/y3V6GXf5fWeAILTmr6kcFmem
94/nZ4ZmgcOZprIVku2jE+NUNj0Z81gy0jF1O6P1SBhe2GxKQiKPAtYWnm/BqURLjW2TLBMCCRpK
YiHdXoQ5/VTezzNBpA0qokyPb7qcaPSUyKo5I/zEb8MzRqEP7+u7z6vIR7NFKeXs5QS3SjTWbpmh
fEv3Pv82lo3Pu6VoGYIJ0ALSB1nguCoZzPDXwWsUnjG1+9xEgnHQiEQyEPt+PtAynX8YaDlFKjz8
uvg1N/2xx8jICg79gRK0ldTIf0EbJfptgWS9aoI9reXdfzAcMEAT8zrgl+NS2ExjuU50TLvAtYgZ
upqK3LGnR5r3AXbaz8c6cQ9tlYInlCldZ25fthV/XFodpfOkhtSSi5mO4ewjLUlXRvezNvQzlbcT
D4QNQx1qOsgNdipHI5EMMMslL4YHWffKzFAcq6318PnVnBvjaKscqCOgKBufVsxBisyPFScS9/Mh
Puyz2GqosHiwv/H/v5jwf94wzgdDOfQSGWu2/GQV0Y++1LehPMlnXviTXwwVomVTC7TCPrpdIL+z
UTYZh7zEpz6LX2hrHBb4HiCR/+iSfg91dNeEHvSVUeK6KomjBc/dO4NlPVRZ8O9PCdyy3+Msr9kf
z5o0UMkTZNF4sm7cykK7lbLwnKf25BNggCbTwCURRnp027rJrE0S99gGC9/tfHXLUf4/+WY4BBIO
iciJk/H7yyitycIdxGVUw8wZanIIW9wo0ytigu3nz9qJ5QZqANtLqJNkDBxb6eXezknEw59XzOlb
OPXOTL2P0C4onZkw76smuyS67Mwaf/LBIwlD17DHKR989UrtpybPQw5jrryvSI2EnbtKtNSN+3P7
6FNDsYPX4JVwP4W6fJl/PBBTqgLhSUwevNk+QPumLqhgsYXeFxfmmYPLhwI87+3SQwS6KAD/iKOl
2xza1LALOfeG9CnrlP3KCu7EHNwkwZna46kJQqf+IHRjKZ18aBAqdWEGRr84ZLPLfJReC3QZmYjO
bMdPDcNmGPgtRRG+q6P1FZluZgVogj1NQFcsxnVVk0+v1Wd2PKcwCzQP2PHLBt0/ajDvv6MqH5ns
csZpmmXHhrSNsUz/vkiHA2gSSFLpPpCjjY98z2wqKnfmTyQjva55KgHwVkV9k5yHgUQ02mZnXsVf
AI2jlZm1n1SMxY8M9PdoSpmbdrb8lIe1Q9U4gwAMSleCrClKYyMhG8MyDHnQwNpmorWFttU8J9RP
CdfFGIKDLYULTxZERXShantJURLGUF90sb4aCbTK0ZlIItnWGtAM1HaWXm4+f8M/niR5LP+8gOWx
/eMVaEJitZoFbxX0sFLorCKaVz1d/TFqSyKxuhSfXR26/+fjLvflw30zKBfIGiUZzrLvh5Vgs5tF
xZunhQQ3z8i96MZIHG3G4k2AB/h8tFPPKrklf492tMBkE3CnknDfJW6EV5vqSydW3P/PRzl9TRq6
QjbJ1MuOntQ8TNrGInPLG41ptdCjRpmcbf2SNsC6MMWZR+/U3EX/5u/RjuaTHjtaXBaMZhhvEz4D
oU2eIT2F6pmrOn3vQMioS6WBruT7b8rvEdRmJYomS5pc4kdlm1wTOiif37vTV/N7lKP3iMxeuRGm
mnuq8syBeaVPPfxHw1X0/+HlHD3vJdVhAucZqMezb2WvqfpsVOqZ5+3kkwBhSUPZI1MKODorsWhb
PXP8sqFpPGl400yaoBLidGXEvmifmfBP3rvfox237qGXRF0zMFqgNy5B2zgOQYJaKk+5deZrOn1h
7AfAylANP34YzEouNdmcmO605y6kJfMlfFrepcw6d9I9+dgtO49/jnT0QABRtOQei4E3CdWJhguL
7EK8wmeu5+StgzPJfppFmX7d+4e7yQmwyTuehra4XdYXWmeuVj2FTfYfDaQbFmsljPVjgEOgEzNk
Clb/NBicsrBQkuEMCNlNZWeOIB+/ItjOCjWChTtGWfloZm1iDnQ0A3LPl8RmAWY3gL9bWF1Ed4r8
394gMhhiFRoE2i8A8vv716tlqHQqE+syGGatpz4tvVAJD1ISkr59qZKMBkf387ni46PBoGjNTFmm
+gkt5/2gyWyndNoo1xTJ7MriCxDZQ9b8M0vhXZbZ/8q77KaI8rb5r/99QnPEMAark0nGFoXOo82h
rWA/FhlfmViNRutmBe4+ANRkohLOjgFnN7LFSBA4i7Q5o3c6eYWUCegryDLPpvr+CiskKEZQ8Zq1
0oJ/ptQKLiobRvc/uJEmg0AHs0CpHM2Fg15IQYD7xwt8rH1ormdkyBLQ38+HOXkniXAEBUjhCEL2
0Z1MEpVQxp5YcE1tsZGhM5eoiM53RX2Va55M6ONMEU68yV+K6t+/RAWxHFMVokFqZ0dDx2qRJmE8
ZWyGQYsX0iXfNLzd/MwUrH6oTWvgK/Bk6IDA6ZIdH/vkWZeaiMxjrwoyGZeevk77EtfAWFxLMiYY
6DtX+jyXW5RzPV1sKmJ61IQYqiATqLF6P2iUHdtofo00SrqJda3Z7Ze04b40+jmGzsdZjw/LztPG
3w2l8VhEGeR9GrW2nnldrN7pt7pROihGb1Q/OnPmWe7u+13e0ghC/LUUd4DmHE2vWAtSLRVaBikZ
fgRJOUt8onFmRf94SFUMBXcT6kwq82wn378srRXDEWnnzCPeirf0y1QZGIe+ZbJ92U+Vq+IjyvX8
5fNnevmlR1f2btCjK6Pcgp8VlxdncID5lMo1Y8CijGuIY4hdRU5dNM+fD3liYgdqxbvK8wy//7jB
hqlUVnuzZ8iyXhMX4vnG7IU56n7SaeO5ObOHISTw4yWq6KTY87FAIhJ6f18nuwmHWs4yb5gJkFPE
BoPTSoZCbcyVCzVtLQhPmKZtNwl4xOfOfaeu9s/Rj6bAziyTmboj8G5tWJcRIAgiPiM8QwE8jyQz
/5onlqia/3Z05b9KnHwXS/kvU3He/amHkymY/x8G5yzMn3+dXLkOv//4MzZn+dN/xeao+j9gOcPD
WhoRZFQuPxl+Ni3rqPYPXZAzZi9ZkRqHLl6Nf6bmqPyI5g9ZlSAIyJ9Y+P7/zKwU/wAAxP6LtfbX
iYYf/d//c+LL+/1l/rl2k73y/gUV7EIFx3IKcQg2DO2DnLOYzU6vFPNCUdq9PQYhvtHuIlOlB3jX
T70+3RSW8VPWp73fE9HbVFc+PScvrB21BX0hFb5nx4l6PUk4ovw6cb4mvsXPwRQNUupfov01O1CP
8XDRCczSIy5Quo75FTb8DGh4uUtKpdhqdboUzXJo/v6VKJLFMoQbMVIl3H5+/1XKbbc0xetUT9cT
ueUOxp6VoaSYT+vMcuYGDL8emvzm4jJqWnMf6v4NgmBAPfCxu2zQL/RyoN+yQOgzAOgloj12r24d
tJ3LFmrVzOsqCOaN2dGtMe0CK5QiXDNC3DhF9G7NXNw1zdBt46C8kEEttb0mPD58v5kw0ylVfIAQ
hBZNEl+zEBiMlcFziKWhxZw0rucEQ0miAOfJOMQnc2zicMzNXSTRft4NeWuthzHfkuL4QxRSvNZo
31p4MYZy/jGaHWnDVfnDL196HQt8nSUDhiLjKZvml5Sksiy9tdL4tVHQWSYat3mWtGu1wM81zcld
6k/urCSBOxpobjpM0SkRK372/zg6r95IlTWK/iIkcnhtOme3s1/QeMYmU0ABBfz6szgvozO60h27
G6q+sPfa9cF3ii88V88JMSdrwjjv1TxVoU0UNJMhP0hPuQfvoMXN0zveJo2d/CUz2fVROa/GrD2W
FiBMf/mMvKzbdaTJ1BDlV9hy/lSk+5b4h/qgbk6+m4LFbZNHKovfeBz2ARI4y0h/nShKQ3fs0Dk3
xlMLjgSD8uBtPXZnJFduY6+7EQ6GA1wrvkWnZYxYhqNfZYjyXDzh1VQvUE7IQpOP2m7U1nB1j5Fl
nEpsNSEYV3cb965CK1it00l+jMb41qnpbVbxuy5rB5Y3iXxq5OQuqx97Sl8dmEJh3KlTMuZbSuIk
dHVSnlXmXO3coi2FXaKc3N0U0jpkcUBSKa/dlbsdX1f+mroR8Yoqvs4d0CMJon0oxoNnl85W+V6H
5MlnSToMeJWaN18m2G614DABsNg2mTiQNn/qcFKEnuSDFulWJgSj+G791rVqWRwGm1jiT2wx28KH
/BIBUxrMBOc+id0VO1dGi+5ra2W/ZYFyE90FEse0+eJr+C5sQjjMzPuYxnjf5+NHM2gzt6L2Jh3h
bju8iiuZaHyRUgV4z9x/LHGvQCLlllS6h2H6N79ocMdgaq/kl9PPdaj33k9Sz6t6CLowqWE4OBXc
3MqCuhCVr4kbf8PkWg961oeTuAIyf+3t8kaqA3ZdMq2YLn0XiXGpau+5zDvBG9febK9GFFT+xAUB
iEl8MpPslk39XUvG51hRE/vgWejmiRBNr6llrpPp1MX9sDPK/qu27XHVdeW970i19nEpzeLWDvFV
yLY5Wl716nT5bcTRZxa8jx0EZB6c5NyapgidXN76Jjtgp2WBO7ifyts2hKbuxxLHWp87K3N0D1mi
wU3CnZonc7YJ+FbBtLYMXIspnImE8mrDgABRXP7/S+VfrBjVgZG6m+Wf7oTk11Mt5uDJ/Tt1CB47
AMQrxJSWKMkj7JsPzRM3vv84MC8iSXA1CWpl8yC17smFaLVynfq7c7wt9Yh5MbtxVeZ6EjoZko5c
HOcoeXX9KdoTAG4OOG3xUBeN+ePrPPRCzDu05XvPJGx1SMu9bvETkHa7mHSWf1hHf+78KEO/Z6C6
V9MwPJd6c6uz4bU3WaTnE++blXCeZXZ/1ePmOOGUzk0Dr2GQvLbtlMPNFS+T750FYl0CN+V3nOrn
IiOuc8bh3g3JT6m0l9JEhenYc9il4jHgwk4i/RRjBnJnPlqNzyPmPfInbgXjr5iss0ZaFwoSRjag
WX7lwuSpRPWK8WtlFghxc9v7TKcVvTbpo4IguK55CB1sN4VuxBG+xIJ5wPPmxpvWXnvr5vhvYKic
Q2c+N4DUQsd0716tF9vEKNswHa5O6+AfPDUjvI66uhjsBzLRfzVVkKxJce/RMxnqQIQGktbAxqCd
lI9Gnz9g3x4zZzwnHQkVen6I5iWQplanofJkWPRI+7NdK/MbP1vE/612Ycd8hoyMCVgjjswZu4zr
LH1VE9LAbMbBWWjb0pRPrHles4xEk1Faz8rD1Uoa+nR2kqUAxOKlx/WBPYB5lUF8HGIBi2eRfqYb
J/P3s+VvJldAA+rOyJ2rBUnSQLdPPkAcQ/GAqDdP1n1W6lXo6aOOYGIFcj5n0RTCSyXY0nyrBm0t
zfSURs8ZVwKSotrelRyhnu3vAdYY0FQrlwV/01koTTTwJKKAoTW6q/L/eNbCeYtHRwtnHc6Tyl9x
TnbrIq7kukpMLJx9/ZoJcZZ99jnbEgu/u2+Vd3MUhItmsF5HxyNKuq++W7JEodUVoSnci2Om7yCK
r0BA17Vu8CMH1qbzfyqF4tYEChfG0PImsybibtb2Zma5lCVh6tFzLwkfX6Vwta032ToHbt9Jnhnw
vnH/2isv2g6qweir6uBMvpC/krgNP4Z1FvNlZuZg3KxY3yfpA0wNuuNen4k+wS4xT4VY9cbULngj
4ziXjk4GeGZue9U9vL4l4VsvIPzVXKqEYyE4DuzjXDuMJb3pNMfcs2WZAMeaB2frz/a7oSnwZhb4
oWpE0NVO6hQhWxTtbCwIlhgchPniaIYZDnX3XFbVgP60A1uceeSn9KEWm8w8p/JWN/HilJ/0jVHY
pz7WzwOOVy+ilMGzmjbQVkwn2RA4VJaSZbZG79aN+XBy6uqFg5ggJtCq7rQYjcq0WQ/adFdtGa/S
Qm0HkF993eh0d+Pz9Ep2ZAqGA4tIjeV2hSUaaEa6N43pE/wbdAytPOXYufGQA6ooLYTBpSjCaWYi
LOSPDABxm2iL+C3dXVTEr0WnP3zJC08yGCa2xSkuUrmzlqwgXxHtUCYPcpCQG0rQePPQCIg78wyU
2ojCxAicbVtPGVTjNTYncqaK50g9Eqcz93r/OtSzDi9W1EQpyTzM5IcDMnCpFIk1J9ydSC9eOWVt
Srd0dkbO/SEq3lHPi2AehY1KZWh2LqiJPnn0TpPzwuE11B9tzmOb2cHEbKc8Ix4h6RwkAmGI6Srh
Su5c0jVmtkj+s113xBpERAuK+i+ZB6TcwnQDJ2k40WH55sT4h93/e8unzpeM/8tsDtCZOVmCdh97
atPq1ZM9zS8Rl17adHu7tK6Nx4sQGbfaLGzeiMRYYbZ/lspvqAK+6tj60YkPNsa7bakNiVAJQrcp
zHqdRO4i2tpKwVAAIblQQ7PifSAVJw6q72l2Tij97xE/qy6Inwvie9oUT+5EUPOElD8d3EfTaV/9
1DrnLn1MZvcvKMG1tIl6bQVo96btQTgg1PJeojxbikBxKgP9qVvc9gQ+f5ISxqUZeecicje6Ux/z
CQ8+CRr7/7+Azm5OXT39mepkl6K5yvX8Rws6jexLziJAXquCEMHQVOBXWjwPpc1tq9PKwEVYWhVH
jzZ+pb06ME+Ii9JDfi99UxGFxsD0V5OJsY/rAf7R9KtBPzO88j2IDBYVHgYA7BgPw7gzivw3BofB
rX4jlVRboKGXoIn/DUl/6vvxZhRcZMmwrSkpo5q48DyzvdDxsrsm0g/NiM96PF+ppqt9EnvQGrJv
y47FRvhZv0ldZ1cOvAjaOFXbqAPHRdmRO4l3ri3BpHCeXwbHuKMRAuDoDGQit4pw6J9hruBIdE5L
LkqyXzxjtFmc6U4w7129uKWQ6Jw2PRF8vs1BHzQ2EdCjNI6DHrxXY77uDFg1SSSfG9u9ai6GOw0Y
bpgo6D/QvV7Smdu3N7KnufI3uee8NzMtF+82Sj87OeatvvW75pqGdIfXIZ9prNJhPyTuZlGEWQVw
s9bEtZgMb7MpXyxUmSo2j+TJ3sfKJm/aUfxQy5u29ID9CE5qfh3xLBkkD2tTd2hV/GP4b+6ggZpq
2pO5EBZMDE18v/O6jfLdwkbJsn+xEQteJGgpVV4cuzp4oEj9hzjjhcCXY9KAUhm3cZ0DFpm/p3Tu
YEyy19Xs7yGt+R2juVwT+3PKeHsAHFF7dBQqQWb+0VDz85B9mE20tpGBwnrit5c2kWXD9FklHBEY
Yn8bZqw7X6f0FdlhZIvIA0wLa7T6card7WTUV7ucX+q8+rFmX+xBt29JtV61I47RGd7xiCW9FOm6
yVOi64e7iIyTNQyMmob2PPXl2fKAmHXy2JOhFY6DdYyZL4SDJMraJHQxC4iJI0yOUoXKJvajTdLZ
mERlSgZ1DQLd/WSkftBGjoqqDQfWWEzt+1+dOnsa4d64ijR57OvhJE8y1d+VyEiU09ItBzEl7zwf
PTf5yXVxie0BuiCUM/zu/TEH6dKXjn2wPfX8r0sIFctxFu2C4pEzmMAtyw0Y1UqsbfM2tHoDFWXg
UQUUlwbgoDp9L4VjgnJ51fvrbOt7HBhfRZX+ZKODc0LiLZIlm/gi7j5yiXuh7i3Scb0mdDRoWq4f
2nLat0HwVqdFS3ILfjwybmVnvTs5Nc5iy4qe9CxjDKHnD6u3/ojYZ+BOWY2KCIzjGMhNvhiTUhPR
Qe5fxqp1YYkRbiirlydlGD9jpTR4SwiNlThRwZzkbMWbJp6AR7ngB0sgrVtcYFc3qRh8VyPZ6il+
kEy9DFRa+ypLz8JsrQ33Tr7SCv2hWq9gjpk9JyOZbGUy04RMzXpibL0yCucTlMc1n70XQ2jLyQZs
ws2fSYE1oKbyWPjuk+1Xf2dZBghLwUGKaLxVSQmlxXeId+vApuHt09rmUy9P9NfjJodTUvsg6kyb
MQl5j2EFXQpgKWyNBtDraPan0TFWQsAkKVqz3g4WquuqH6/zYH3ACTyDF6Q3NatnzAk5HiT1XVgm
RjnU03oUfXVNlu4omShCMdqGjCwKx5iOkY+4wzCUe6zUCKVeQTsUKAPbaBuY1d2e6eSa9H0yBZgW
YtiQ3CC1iv9phQEwuX7RQOaJZEYjHm9EUG+bfja2uiISVNbxthp1ECp0a1HVTOtsqorlXD3EW2U0
PyS566Hh0x1TGGar2p3v7mzeMGUAj/OWGJCU65I221r1nLGjQn4ZWSYwKrMu1kql26Y7l9TL58qn
DxBD94/FXL7uDYtsudkKcwmXEOYSRBcPo5qZGc+zICax91x23oe4HctjEu1b6gyMjA7Q0nbViooJ
Slm8GFLITcUv5Yif1jSCYzOiLyfSEMEw10nb07DFpEjBHdu3bcK9oDVHxg2ZUPkmc4dPrK3vBYDp
tYjkRq8cGDuKwV7QT9HOzSpa0xazXIuqJOyltDhd4uAFakyWRp9mbcFyrpp1VmkAIA2x1iuQ/nr9
QVCttsosayk5kj/Erq47s+2XYnOn2eO24DDgIxbjCkfzp0jwGpWevlWgdSct/528eNjrjf5hV2/0
PDSUsZcye6Tfa/tjUXachsVrMnbbNoVAbjAQYdEHTssEQmaSjZHN3seQ2dFRzuI1KLtlzGF+VIUk
tzOAo1a9Ash+qGZ+F+1blVfvKcdHTktPY644miztx+ntdIPjhWquyuqVbfUYkqRBntvUYCzNnBWV
GYEQGY6JETVfWo5no+Lxmkf/T5obKzu2hrV0xkeWBHpIAmjoptqWk/A5U9FLQAYBrknxJd/qOmOC
141o74VZQjfF2wpnlxxNtbYkYWbJPOhru7K/87j6mDoDwrLjAtpzNEIPPbxPXLCEmlnRHkwgvk+F
dy8r1MMf5m4r1EAuZ9q/KxkdwMM+sWME8jw3v7YcX/UIjfs48s3FNcWwrl8wBJ1NyqnRzv8F+sNj
XlJHcCtR8DeZUjuXo9tdVGNdS6R16c4hBMfrRH6pwsC1otY6TmP6qSbtSsc0rxsTKpLlvLMpA/Lo
jrfWCn6YT33qBbOrugDIPJtgkpBdXNh3J6tM1+pd2wMka6L6aFE+4Qf78bMPL537nRJcnha4HkfL
b0Krj2UnRJiV0QFWa4211/ww4/pBGf8qIdJynr6Uk//WNN4lATELZ/25Nv2v2YfOanzRQPwGVpuE
TRoQteHe2h6m89Dc9N/IlsUxNWNn5eQ+K5v4N0hSh9ZVLnPPknyF/LsLzC9Zj/ecZ9dVNtAFt9h1
pjbtMFR/2JzWK0dOT1NL/d44DNui9Bdi9LxRnm0dhNc8AOLvgyD11+kY/TXrEWjYoGMwFpuxqp78
qT+kfUC8CmC4JDGupQeTffT1N8C3V0FVHQc4lEdsletpfqSagCKLrJRWx97hVjmObc3RXj7p03Aw
A41YBCrbFHpfbH5ORH0eIheAl9ZBoco4jWLC29q5A37m4w+1Xf/UId0nBLxt9uh7/hkD4SSjlNUt
K/jFl5DavOH7aefvAB09eWJXGWGQ7tuM325JEpUmm/1U7jU1P039VxaXe1AF7ZY5+VdZJbidv/qF
4tjb0R85u9kqtb23sh1gsrnDo3ZoZrwxfTezVMNgPpw9G2SnVO4uc872OKaYnMU3j68T6h2FLvcC
RNgONKeIm3tg3/voVMbDa2XJb0yCTx3zlnQwUP5H4y424z9pZb+oLKakn0fcuMambuqbF8d/ba+o
w5aWyR2K10LjlYlnLnqL4ZROLPDk+2JFYMk/PK1dCL/8ZvDzdk175HhIQ3MA+RfJ+mcmEGhttHW3
4iFmYoPnFW6iblEKFGq4WyZ8fbICdGcZFTrxp11HhwGcFQMMalfh/xmyiV8LX0cRHF2vDlZuVnYh
cIDX6KeP+npVpvZuHLjx4mHYdH0x83Ze3SI9+UVwyfCbMH31/uo1OHjLtgVtOrd9KRnt9j6TdnKm
h354yFQ8mU1PtWFUZz/uoJ830YV4t/vgZ9tibIPNRCsZsiFlIKT62+D+9PoXD4T+LKzsOPZQW6fG
+Iqx4y8O0a9sQLtnK/9akL8nkICwbTDMfTwAGoyct8Hk28eNEXaNyT1ql+vAZeCUBPMOB215nJJx
4wv/bdIkIHw7uviGIKhVP3gzk6geT922B6e5fGZWXP4Lsgb+mjwiHuh5mOKL0Kx1MSfvy/8Ifn+V
1IEZKm/+42bvVmrdtaaDQu/NJ3Atz5Tef5YpuhPnHRRquJnCq18a90OPo79Wbgx7czZ+zWnxJ+Up
s7jyrNM6WqX5b1JkAGQ2rJYUbryEW07yLJ1vZV1dyfSvGRGFSAU2k7ZoLMp2bWTORY1eFPbKLZhu
AGirZ+tojsIG/pgdZIQICH7MhlAThK0eMOeIrA2c9U8DtUVIbgtLevvvxNfceJ9N1GZrr+zKfS3i
G3BZbHfPvpetTTP7A+Te3JdZehUAfHdWNn5HoODtQRuYSkCvWuT3jIvXU5Lrq2F0sZyJ7l8zo2XQ
FiBjbX/Xsw+8zYnfmU1o+3nMro0RXWbbV7si8P9Fj+VbcsDMUj4CIsz14K/ukPiLqWall9Hf2kUR
hjCeS6j5Be4tQgssud0j5Ywy4jSybpuB/S0s910LoNnExUF3qwjga8FtLMRrpkC15a7lh0I493T5
PNqECCbd/AIC9Fm31kdS0Arm1QwgJZ2DdavND24UeNDGNiPuhIZu2DCcFjBBM9oq7633uc1Bc9ab
rgDLoNnFNuhTYkAJEU/0vWklMOzYakq2mqoo97DfXkadL0lvt9NiOrQEY3XLTxEXQVp0eiKL2wXB
6ohfrRxP6Vyv/aBvNoUtd4waWfPp1dYjg8Q06WVqXNpZUvmhGUlk2B3pJdnM0KWRV9r+cVta0yMy
wQt0SzR4GYg9rNUqeWhWqlMGZctAW23pKw+m1xihyGMbssXFU216ICydCQmj/rgeWQZGMBDn5a9K
gKcWvz1yWqhy4pFW2p+4tdx9Z8iH9P11X+Zh734AJ89CP42ttTT8e8nu9Fja5tp3GijsdfCkF2Rm
zTDVGSczlMHRp+9m5unx+8DFEGqi+JvQqq+Gnp6gN3L7YNSwMFvaBB9u8dqa9U9TYyA5pu297SJx
iPWLmONjA1Z7H0UccYZ0dOrFcp1LSk+/ZqeWJyhCyE+62xrldj59+RR+O7SupLHzmfQadSt2ZRos
uXTlIl3pwk1CUReEtrJiAjpmlmDHHZITIcEYbMOCXwX6Y2cptiv57B46/JJUUrz8tp2GU1sGz6NK
tFC2pQv0WLt2QbBWE7warb2Agj5n/rwljQz3yBg9cPnEx5guOmmA2+tNAumZDkDCfmxGZxfo2sYu
JiiGNVNvJXu5tRp7A1AeRD7OTxcpU0aI0/JjZ2A86P45gA88tBLHhvOwIqCPsRWfXYKnOTfpjwLJ
A8dkD2kTlI25aPywyW0/jLqgAPkcfESBvzZLFo5WoxMMUbc00Wmdbkc7/pu0Rb9yK6NYW9QrGAfL
6qCbGaUscLitpwNfFvomtYVxneWT2avgqSkdH3TjWO6sCN5mi/0eE+VvK4P5oTNlPColT3jXn4La
2Q3j5F5qjLMXuHqXSmjvzCg/skT5uBm9P20yWsd6+aMKepvgKprtwvnpjbkkl6VdT63B+Vn4d8Jk
NlFMZt8stYveQBYpKgM4hzC7Ezb5nn+Q/1Jkdqxl3v2heIhhAh9FOxZ7O+npmyamXbgWpMa0IMNf
oFaFXcVw/NVdqw9knnnHgaSQtV+MNz2fqEYt82vKRXLvVQ9vlVRgDh5oMToj7kyQZl3mdy/XzmRu
vrmRY27yoGa8hpKd1DTzHWL+sPWLtjviIV1RKXKwRmxSe+DJF61wrT3vbrWplPE8ZemGCOBkM4xs
Kv3svYy1ll33VH4M+ec4lWsV26wu8tS70E+1xA5hHe60u+a1ez8x2h2m+OowxN6zcoHQKxqujWeo
+WZHnKCCk2vTBKVzrfrK2ETl0IX//9XP3HrjT4kbllx4N4dN4yHREQwsf/Osvrv9/1/YSqcDISuf
DO0dZoIDTuyBVkosqa+uJx9BJk+2aLNbD02tdM35OuCnnTSiOkarnvGKBmFe8SGWMPFx6kTU2T7t
fWL3EFyi4Bhbcqsb8TP7bY2XpYB6nDNULLn01qZF9Pz4t3HN4WAXHipcE5ZnDA8LAkwpN2lVXzpg
divs0+OmiP1HLVmPWRFD3lmHVzsre1ulUXow3AiIvh9d8sluQ9NMs3VvkjqhsRO3gpYhIM1o19hb
NjM2EkdQvU0sBuiiOF8ikja3Tu8rLnn1pyqy8kgYYrpqFfk1uqfhRZmvVhpzuXcTvcIA0RPGbZP7
zzzNmJwDtgSRQY9iyB6S4PI4mabEb6iaU91KBGA29zXraTu1tP8/1paePnT7ZMfX+aS3tXerHEsA
M9b6NcHT96pU7SHvqSe7FNL/wOhac6Ng5SedOlAFe0+SC2Wc4yvComMqovSp5ue+YVRdTctUm33h
zfEtVsMet2HfgsnLYkqvbjj0g/kOs696tMbGM1vj6ujNOYJKT4gBe4I0Ra8exJ/5MMvXxgHUgo/o
1sD7TvPgQ8qJYK60fBFS/Cltzn8naTWWf17+3sdtt4I4zzlc519RlPWnMmmSreyqdy0p3rU6oATs
bXRGfq2xKuGOLV3vAJk7XpLlNbaEbXw3nP6gyaw+//83LTPje2OSw5saWrPtE4c4qOWPwpfxGla7
ziQ6GWGRDbBrfa2kJLTzLavebNPbMG2nXpcbjBn6zq68YJPQ7ZfsuyFVDBT+mnXmJISRP187xHNr
fgcRzrVaEo5hJAwDWy+fgcwZii1T9+BP3cnfxshk2FF1RASvsFaDyyasN2ksKutGHY0iynZT3bxU
ufOr0sbawJz4B9Po0jLLeGtE/82yWjtmgo3h0AZn4D2bJJby5DPyj+o82QSzaYemlqhtUuanVAik
LrnzypBfhdvcIIJKN0g3s5W1jybnK62KS6zM11b6e88W5NL/31biOsx12tWilOE4dcHaTRK5R2oK
LlyjB/WzPSIUjkMHPvrQUjfNsN03Wc6wu+iTs2l3Dx9QzS5IvWW6Y79WvvttR/oTaTTs1ooJQYAp
Nlbc/m3etFr/jDvvy5Q+Mi+nufPhMV5wTaoM8uhMOlAxYYErdTKmEWkSVjA5G8pvlgVB1++1FP41
4Y1XEr6uZl5ZWzNq1JmBtgx1QmyKktiAOWk/AqJTYn86ImtCQuGl+S2/Nq5GeIfgAs+IUnGrjR6o
dN/TYUiJArOHAE/UWDDuJDF/qyRHyMFLzMC2i1ZVrcWnbKR2IziiAoSQ+2eZJM3VVy+KQCxKnCWn
DLad5Ljd8o7zWjaMhrUcxlg13uyke8TZeBudyl0ZJ87plDFYytLaJnJK54j3x+PUFiew4UzA2Sin
mhld4rk8IOORodOQWs999JqYkBKqaQ/lOrsxq36eS+sxVlGyNWfruXNN+OX1Ribjq0BpZ3gkkLsD
eU9O/iQd+Z4m5mecmxdm8aHesClxy7QEncWL5hc9JD4nexeDT8YEaDBpGQe7HZ+MTr7Mka+FY6Z9
li1B5a3yP8bO+FP1oKGJ1WLp+xrHB2YJ2s7vxIMMHMDKlt0B3WiOrM76nQcZLVTxh67L9tGV8r1v
05gjgL2VZb2zBlEpZmhl1dE6YZF+lBrfqW2NW7t1vDOrBjZTYzace0DOe1DL2WYaF6m9oY9rtDPj
vdeD7zziUtJ0pz3HA9qQkciBUymbYeM7p6lsvENgaSxBxRIqPdDH1XzBmaN5R9fIf9Fr/BUehaHJ
YmTAqiedqHkZJoHybEwe/EMV6sCcQE0pPpZddkWO2WlAFr9yNcFwyUg+tHb68Ew0KSvvby/m73Yo
WuBWbrfTJwbOBgFgjVH5H1K3ml0mTB9vs/PZlAMzdEN4e78qn/Wp7c+tS0Fas4XdxgNuRlfr0k1f
2CW2sfyfM+fkFiLWZ4fWhaMNt0WYjISrqDZYv1KoqtxFKDDaH0bB8TRFsnvw71OPJwlrX3tnugk5
dVS9IUCqjStd2PIUbK4jmp3qCdiK9OTSN2o3DfI0q3Faarp41TfTbkhYSo8kYNEn5Pee1low+YaJ
YiA71ET7QJv/PsaOvAwZx3FSOuiWTH1rV5p1AqRoAYZmUNwA4R6N/o21xFblVRBWM0WqT27KEPUP
S5vboyqb89wm8TlpML4MzvJg6/2B0IUwywp519Igh371d7DdUzXSWZc9733vCFIXbYorvzpTslXr
Zjb09YL2kyhkmMeOq9QbjK2TOm+ENSxzFFIA3Gg+u3PL2tGQ24QVZpu7DndAxtA1WSIslz806qgL
NRfFNwfPforuSa7Sp1JT6SNBZ3Cq8+kjdyxJdmX1btL/eW3yFlgBixNVXXMIWvuqwBlqB0V9abr4
JdWRSwEei/dw47Q72o4fr8yrk9CZ8eGtr7bS074cSmxpOZRrbX/yGaGqItYOiIZVaLnSPggyutA1
zTEW70xv4Uu6F6/81CoMEi29xWpqScrUa6tYwnS2gxsDGTfmYxHn185Rh8SVH2icog2Y9bDvG2ap
sVNtPGKgVsTIrKyKZFOrrLsNs2nWzhO1TW81T1nApkk2BCdxO6qWzdcgqlNZ+s0G5iX3Yv3mj97v
IjXaVYF77DK32/aDe5minFCGUUiCL/ttXKb7qYPy1ZGk1fpvGOMc1H1Ukb44OLp1IiXRu8n8XRPW
2p0VR5z26UccOMN0UwQgNMEstrIQPKa6PBla9ujjGclA6X9WNkHcZe+95c4Awb+un4NCu5kuFJPG
oW8ieg55A+Mb0Jo2mP4SQQBrRW3JmjJTR7LLEym6fSo9x9P/dY117IeItt9oc0w4WhTKvn8pRxp2
P6OrR73ClYNNd829SXxBkl1ydCg7pva056hX1zLNWnyFC+pGOu9FPNa0n0vYWgEL23b+Zoq+VI/2
eOn8cx4BYiPncJdt2QTwcrhdR9bCeLCQ4vqxJFO4JZ3JtMpNhcvqxgsSsumIUEoDFVK+8RU4c8Fm
mNFM1nKqR0magO0YxjV6Z0E2i+UdUk6+AiAlZzCwRd+rPtksUKZXTO4JVVuhDLf3Y0eYS+UuRQew
bJWsZaGTA+iRQLV4yFiQlPZBDeVhWmIeBtP7R+/S4r1eyoiOJIeqQrrbcm4mncG+tR7UMbXRD5dq
OAnOLs8JhcPc0Kt75HejjSzXnF9Yca77umo2ZYK0dpJWhnu2+EjlUG7IFX/NwRCF6TjSIFsVEEwV
U6J4zS1V1qvdxPl+Rrd4zso/ShtZD6BgIhwzxmSX30sHyXGieRpnL69kbhunXATttk0MuUrEWN41
Ko8AocWBpyFeA1KK3nDwny2FCqJQaIBi3QcJWjnHSDjGbZoz4+YRtOEMhVzr6ChX1mCkJ6lkeooo
kfbVNGxlbnl7gGdPsZD9JTWnW1doYjtm7osUxhxKb5qxkDlEr3D1JIT3bLtueEM+zrcngv+IOq/l
1JmuW1+RqlpZOiWIjLGN44lqeQXl2K149fsR71f7P6EAY4yR1D3nmCOo7cwg+cpW0m1BC1kp8mKl
9DF6FkkbnnuGZjlAwUUXhIlENOpCn6xVo0m1adz62hUgAJPQdPJTmrcHEJVkxV0fFYsDdXt39P2x
2fWc59SSCzNeH6sjqRfpoU2gwcwuWVGZmo+Pe3ab/e9ezC94g+3lRNzMNnCtLdqdGFLrlrd2f29D
wcJft0StlBmnotK696wB4maumlwADfr3WoX0ne50c7UxfadvmJlxhZE23N3Q659g2JDCTg+fMlSS
ybI8St25gP//LudiePOH4iWTxDT4w3yy/ParyuPqHUe7eR+lYG+Am+U7wgOc9DRotilurXu/NMVG
qpF4yHyiNDeFWqsxLo6QcbKgI3AgMN15eIcvn26qbBA78iKh9vCU1FmwHDqIYqT8nsLkAhXjw7X0
rYjNn5Y4v2vW9817lsNPIIqkLrz0Ilu9fvevIy53IxvOErrq7ivXxh4sZHqjpfjqMiUgNqh4TwpS
PkqA/7XecrFqU/4Ob9a5WW17Ibcxf9facWKE4/3yEgEsmp7wMvkjZ9gCzG+H3dwV1QV5Xs1DIteU
Fj93bR/uBf+e2X5MOiKDJFbFOwEBxcEaiW02akbYeV55F8J6Z2acA2T65Q8jPgO4rME9H385N5dc
XbLpfUy0yE+3snfHNYnuMm3Wa0g876QCsepjaOYwGAGDnDYoypKbP+Az6zQD84o2uUST0782pbs1
/GTnytx7tsAF36as35f0Xruqs6x1lgGgCD4o2wqU34Tdxpui4mBraflic4aokVAbLqIGvvYVvUT9
1kTHubLS5wY6zCzmuzK5LvwWQntlD5+z49GdGxhDmF0AZQIQomd+Gfa+3CR9+k8LB4++xmFZA2l9
L7WmPsHTZDNSuXn0y85cN1P6r0JVtYZ4H24qHZBPsRYddCD+iDjagW47kKbL8MIshvcmIskl70Y3
mK1i1cwG4/Rqqg85XdtGa3WGIi7YCVjwNp/M6MvrMFWCUzzn8y51KrHrmjp8C7mO1nPpq0NXW825
NKDcEZQiqBI4+bBLO84wZkmkHMF6Z/s3J5R95YBa7z0RO0QP+U+k1EHvUvrBl0hCCK/JhraEAWaJ
oMKeERdN794XGXIFI930pxRT82sfljASB7CrxrPGQ6tIDm1j+80NrSpIdf7+AvHOGsbF6Bb9k+di
3eEzhT0NzffYTDrrflqBJUsBn6lb+X4moQQ2BDGb+a+wdMd3sVDzcpdg1Xjg9VVdFidHJ78MQibG
9wImUJ8Nf3XmdiuRDyiUpzw74izYrM1YGG96zymdCqOGgQMr2u3/1qjGT3Y7+kfbLckdcnNY+f30
t9UJou40vd52Ij/XbQKCtIAYhpq0nTbEyCeWh4QGFIfBgyae5Rk+zNX0RBLds/Kn+RDHvkXAGhdF
HAFrOE4M5Wl5qHs9X83coDaJc64bnDjureF/iAhjpNqIqZ86YIbG0d8WlcrO9/p6O0JUOOqtxLm0
kNhpKRfr+jkjQDBxYlK6zRARVXsKEcZsp9zZ27D9nkvMXgNhqjYQHZbPUam9VLPt82ZpF9RTab1p
oNhbEGpCsuoif2rr/l6lct726b3r4OBNU1m8jW4V7aXOad+Qm0UbmqbHzh3Z27VfM//rC1fUVrfT
8mgBGC6ef/1b34T5ybD5Oh8POxnBUuUrWyVilGuNKdRRtY13mspIJx7bjN6Z189HSSg9PHgexqaL
ZbXnHfxeA1aQc/emZYvowi/ytYq19pgyjYZbO9kHygd7PS1bg81YYufFtb51lguKAPgQoiULOAIS
9SRq+W4zZ1+bqq4OzC3Vm14n3QLpJXutjNQbybvM0lNXC/zloVu1RSDKPML8m8Ndmg7KzISD9vhp
lWtoi/WCjKrlp01dDgdHd0ZyuXlns0jto90Kn0xw3irqVX5mfCRXjxdrXSwuVmP+eTyyRzd/KkP8
VJc3SuLSuSVhdfzvI4l8eukMuXk8sopa3mV6jYqU0GjITcIPh/vjR+h+Nm0hjJfHoyI0DmHdhbfH
W7p685Lrbv30eISHwe+2dczL41HkQvMkSoBQyOWDqpHyMtWV99+fL/N6WCOAmimJ+GwzBRqRbi7Z
OsuL+6aItwMsi93jp9bE2SW7icSw5SvI68oPWhylaUZ5sebZ2i4euXgeP23zKj/kNsOox++it1BH
XOQIgl1ePDSjdeoLj7HI4zvxRXFJoLsCDPPORQbiT2bb2+ONLQ0XWBV358dLvb5NXtLQhDEEA6Tt
dH8TJkn/WqOqqstofJu7bLqb46LSedJ603mCQWucCdlhKgitAc8//7mr2deZndOXxtMzJnaXmt77
JGDT7uU06kQeRgCWLmt+FXvizrEngM2DQE5hSei2sN7G5T+FrFHsdT0KNzqNBqsS9uD+PI6AepO+
CWHqvmHGV0AeZLgtOz1B/NJ3W4EGB+J8RmhxCdvLyZ8z0ufu+dilL0SvbNhrojd/ubE9Ursi8Zok
4yElYOtWlt41JeBr13huvkaI54N0xiQCOPHrVCV/c3b5i1iua4BNEzaUIsmdLn/zeM5Gw7SMAkg9
WyRGxrLFqfnTHfvhIEwp1n2h5re5nnehU6mdaZES93iKMpjBmBoJ91O1R5Icn43wee/iWdpXpvvO
LrZlt4GDrj/7qIVUjGjncZNY1yjOtNfHf+hFU6Ai6PKjdJ4cmWp3d1kpa2oYksvKHy1ifGRP9t23
EKskDMzPTZn0O1fEYjPHWKK4ljft/aKw7ya80QAtndpOy28oVEyHXtmwOyV17rKUAc9ZZ53eHcK9
k7+59tjBVSlujx+ariywnsdICDHbxu7i/A22/1E1Baoyh6ltWbEaV/U/IwRSiFxzvM+J/loOlbxq
JYzoMOpvhHSS7V6Z2r7iEnZTfQayIEEVGfaukyQwOzkjOxn1d4H8iilw/4zUknH8sit4eEUc8qaD
s6PK7i7DInpqWouT5ckd5unNMk3/xqlNDqzvXqQ9fAln6K5GPp8HFylE3hd3+tvrQOA7BEIGgFFU
7lkZ4SSKhGa+SZ7nvP9DDKBxGTvb3AN/O+tSzNqqCmMayg4oiHjD6JKgw9FNRarewnnIrBgGCQOK
NtTze5T2fpCCCGysBjg/GadfY8qVw8iSfOf4KdXkRXmGuI52LZ+9hpTqgf5mLZLfIUXZ6yiWtO+y
zndjCVddjiQpWcfYiIxA699NF4rQ7Fb2XmXVhmhHsU4zy9knyxzNRksV4NcUbZX0p7tR/ioqj+5v
7v6RMZBvwrHO76Kl4Iv8d7QbKIfM9GBUtBdxU8mXTvsDNcd9bTsHmqEdT9AoMuopOvZyME6VPw0X
TFhe84pUeKbT2SHvUEzqy2cyNVuCDtJyO7UXbZaj+Qrhwg2z4Sqa5hU5qrg/brQtIYkE+4ZJun+M
/0SdsgqlAD3LPxHZfBk4KviB1pqB3+CvLuo7k4m7WRNB6Xfm2WFen7uziS6D5aQrjGWrfQNxXpIf
3L3pAySSJq8OSN0OmPh4q2iQFOsa8ctT6VfAXn5zDxGRs7sNPlt+3d7LCLdHzrph5UzDh57o1cVr
XH+fZ9DVTeAZ23prvN684mnE4FeXqFsY9Efys681sbE9pEzxlLvHogM+wre0PlkxFp960mivSpRi
nyE0xeAsSEiafgNr91cNYpeNN/VfHmbAMCcTssGXl9vlQiIS4l3G27lr/Z1fRcPrqBWBRgG9i7SO
ynuCG4Kd0xSkZsYGXftPuq2hKZ6t++xr1n0pm+DC3rmMxROD4aOY0s9Od7YjxriQfULnbuAitom9
IdvBK3PvXJTl1o/sZz1Pvyo7O0tnrm609VdgG4jodnoecyBhaL+Ysqlvv/HTPdEo3WtnnAEh5J0y
P3spe1q8hUbgWQZ8BAQ8rWdc8bPu97Mr+NONdpM4rTDQgnuqwF2dqb+SZ9ZfH/dKYogJnmo/agOg
FeAG5jSrRscUKkMrhyYKj99aJtfHTcpltJ367lbU7UfqusU1m8biGv//exU9b017epBjcbGqDoLN
4xXF8jLyG9G0+MlLNqhtSwlNlczTJWaUzEoTcPHUENqGCOO9bzfWsezy04SgbD124EcjiOC1yWNA
pMo/ZfCugjqPqNYteF4e8/sEqXQ6IylRocnCaaZnMzl68MQuwFQMVYFadnGSNKukGCSdc0lfsPzA
hw/630uG5aEG7BeOc8awjOeVYtcuO/irbf+ZaxlNWe7pR9ac/917PAfVGEOSKbqQ/D4cHzcFooiA
Teo7tqPP2NSbAL9lhaAFb0vo6sutO4fq+HjW72eYL4/HPVQwJ/tFvRcFmqJqcab84Ibts+r0N6fp
iu++JiOVERde+PQdb31MXmDdZ89mhXSyL6ZA841ph5voAMXTqDfjJNW2U4Oxgh3XEW07k44z5vgD
IMn5Gdr8b4ev4T7s/IotLNQPix1nYJHJ+8XB2nhVoX4oDG2Y+ch0K+qzQAE0wCqkPjNojJA8tJKY
inrvRArSXuJhj5y2h2mGLZqTxDKg5pqA8xpn0l9rzz0BlCBzbXX/WY6Gu3KGOcZbPo/OqapNADtv
+MmeNEzUvxvQvjJ3IIikmn5ixNDfxln8m+Zyy6Bqr+fqJiLTedfJnlqVczW++IDrnRt5Gzj29Iuj
qdac8vO6vSJHMw/1AHmThgQelIyzQxFFP9gdVspjbsOY9k7uDmohr033QnZj4DOH3c/YOxpsl7+a
4jMptGVw51rveuuAunzOqiEfLZdqnWde9VRAud66qYVkoK2zfTbV1pmUHRQoDow/XYT20R2ilxi+
/SFuiCK1it74McN3c2Kk7SXupmkNJk45+Deikzog2vxL1MvRm1oiqBznDj3qFw7YzDSMUbt5pumc
HQKGKb1CdCKN8WSO0Y4UKc6/OAda4lt5MpA/SQYti3t398V0/AP0NfyrQdKZ7J41nMn1djCs/pMT
UyO0BswHgx1fa/rPboln7sPeuWbIpO62qXbT8srcGSAi1cViXgCfvCln+2Rq6AbNtEFb5CXVZWwM
693RfpEAXn+2WZ+QtinJUI5xnyKv4NSVQMB51vqc/GqEOGNpry6rOWTK6ivyUjuQIO47bAHyU2wQ
jxfB4vKyENiYY2mVNvRng03OY4Qnw4/YL/td2kzdeQ5TaE5K2+Z1nF+crMXXOh9/5hBuFaPjBrcJ
ODkDBu4OqjKUetaLbCOK1aw1vR2WeskqZEaX5NWwclUJ7RsqCvlH6c7N5uvYhD+s7jl6TCOC4Odd
0tyd9hJimQJOBiqf6RHBfNtnM/LTYNbjaNUq2DMUxTELFIQLxyrXeVwbRzutYZYaPgMIZ/RgQzGB
a43Rhaj5L8lM+0wP5Jwf98Y4+je0XbRDfA+dPy7idW/bC0XLyZC9DkhVdbLil6mzFc/nrBPb1LMR
8BW6GUgdTA9eUXoBf8NQpTzRt63zyK1PcU+QQNgQVhUO1IvulJ4fNw79yba1CPErvaRevKBtFtsG
f9LIE2+22UBYEfoJW6g3gvu6nRGFzhn7JffcAVbBO4HtJhvy/4bwZ1IeorkWXiBf9FmL7h58tXUP
EXI9WGl8gvocnx73RJ03Qe2Ff2CQWjvH7b6mUjJkr010xIi4Tomhx6dYD+OTPYiFWIcKm2SU4iSW
G0Z2xWnSC/+o0dGZUfnfM//3syaZfokR+thk8iITuslxFv3/7tnVq4Nm81iN2oBenptJh8CXThI7
9Nm09iKhDuxzXf733rDfyPtOva27/KXQt/dzanQbrEd/k3dcHGswn8Y1/YMrB+KmDPgYbnJpE9Dt
sqSRoJFjLdT8rDp55BGcGoU+VaYMTvOaAY0zEmmyxNL+XxKsCMk9SmVerA3c9qs5PNa+2blrYygv
dt3QH41xDsjF/jOV5q/HI6yx8tPj3v/dPJ4juec6+DiXCoOsYyVISu61k22zmk4VHLS4xa5/UqbJ
Z5/QCjl2cUcErtZJt/ehuJ4eNzrU121t4YpiVfNx1jSQPop9BBtqVbbEXhSpMRzsQW4lUlYMW8yN
P6t2U9hYL8Zpenp8eY8jlCaROmYAAVatDbdei6NtBL76oqU1JKVhpOatQkirNkL2fKrqD0tXTBA7
4X71rv/by7Xph8P2BLym3+DcIhQwp8DHjARToOa99PGV8SbjtZOVeZpUd3SN2f5bltY+8Rz5zxSw
XpCWHJPSvDHqBgCHZAsUrmufc0e+RySrNGiQrAddUvXrRiOrLK3Tc+wuXDGzal4GM0m3IHvdLe2x
PulbNMsOKpWdaQ7JpTaxieE0/zbKdjgVYG2HxnYjtCgqI6m81Pe13hjn2YQ2Khj0HkVdnbG5L3HJ
mMsbU8x8q4ch9gyzURJ3ATsxxa+FOpGhYK5+54O59XJoPWPsWW/1yqsWvzKguHWUWqzzcTIfexPF
WdM+a+yeA7K55xlxgmElmBHRfw0pvhr5nKUb0tnQX8pWe43qXN+gUeI7EagRsfugd6jsSyqKao9V
RsYSUo9Hw16s8HSK+G6hijfKgDROqOi+FaYXoNdCWtCSSOZpI0WWzoiyNsv9zHeeKFC9tu1xcg6D
KmdA7Fa5dSjTEfwAR5Jtb/Dfgy/a2xL7acZDebbXXf8nnLFbijFhf9bjEW0107+i0C/WZEyHyjGf
stprN3ANvBf8OuR/9+TcTytZh6daTc45Rz2OOFBtdHzerpUxXmwXBUUcNnh7hE/0vpIhGhPk2PM/
FrDEmqqUsh2CHzZwJfLvTNyMGv3eiPtPYo8XA3PEdVE/+SjngkpCJc8r+6QMzDv2qYtizEkjXG6s
7G5bzHdz5Bl4k+MH7R24+mtam8yH7txooNeDdSVX77OP8uek+FZmYwdxZ3U7SSnL8kAoXZrESznc
3DIvFtgIDETNAL8+2ZZ7H1UlXnKP9MDFKMmvkjxwMyf9hata2Q3fjucQzAencdR9fW2M9WtNYPTG
Y4vGkRJAqkBwJdVnlCLemjTV7xQDB84m3/1FtcEaIdIBsGTczUO9IZJuzzjT3Fpm8Tc39O9WP6Sl
ENvQ6N1jTdk3RcbGr11m9027y134L37YjYiQLNb5eBYfgLUEyUvoO4an33XzPhTxqQBO2DO5lsTR
q7VAbQ/HtiD87jY2aCLTVNtS8Wcmfly1448Hgte1fdZb7rZvHXddG9o3uxO0ihfiiuIX+B0biTEX
2xntkhmaBxGWL0Vi/EZFbpyMSNfReUCFiWf1RTQZp0OSP7mNXt1j9FDMrt3fdWr/Hga505cvrxpc
eGSiYM3Sr2jn0lXkijrAC2Jtlgw2o6LBh9pA0WSr6Q9UJW1tLco1eDurLCXNqB9JSqxZJnu3UTtZ
Vf9sJsjK3k1+v+3znFqNRqdpMMDqAeXaMvwzdOuwgKeqR83LDM91x3RnD3qJJn40NOZsbr0vC6M+
OhPd7jTV+brFVbSxiGfT/RZz8ULPj1o4Be6cbOKFypH4asLab/4rvT9O6r94g2kFSmKyVbehCizP
jvZDWZrYq5z7ueouGHC16xIh+vKLXJ4YvHA1iwgZgEiKn6JGijnkJvYUVts9xfCnsA5bJQmqZT0a
y1Ui+apCCQWFkKl01UytH4RFnGymhHDrbKrEKmlo4xGRwx5y0KtbajpPs9LPjhiDroxQQFpZSRQS
zEq0RQbctOQH/jAXDrkzIkK5IPvio6rdz6EXzRbzJAuQV+GwOiWBQhcBgbN5q+qig1x9yK2oRU9C
UV67BClmU+NdOmClJvKubn714e1cEYm5Fzy/pmTK9l4CX1goQD2LCsSRnLyqCwmB6koHlMIuN32P
I8Fr42YWbk6kdca9zsSi9W6l40BJNM19igTw+rgRK9Wbu3iarVMbDdYav/1+iy8MMok6y3dCyyHG
u5mx6x3XX0srPRWox5jw6e71cZNRipCbrI5O8ew39DkIJll2fzrvO+fUY8/OqjUOMM9C9fYpktkB
HZ3vYOJQtC915JFHXDY/BpX/e01ibtNsKsEknPNpLGwOweC1B3SFPylyw+3QZjCLk+lDdLa51RPq
Toy4bnbiruN6+uBzszYLPgg2TZhUte4ZWzZmH04Hej16q1o6765MQL/9zxq77MvMJTn49XUMGTZL
Anc34K8pfF7cx3wx+pgroBoayMuME6jurhh/aXBuS5XUH1A2x8DAwCXPkymwPWxzWgsD38KDOGF8
TPEE1K+tE42W1SuT5OL46RP/dJjiWrJoydj1cKMN0Se9hqP4bSe6+qk0/uAUegEKMWLXmgQGlPAG
3Iikta1d68nUsnKjWfgb+OXadrR9emT+TRYordrToAMJ57hMbOYIOjduTDM7nfVXiwnZXiJwkjEO
4V9zPAer/nLyvKVBFj+6pr36WvxHqNhkwUN1bybZh0v0qlEUF3Ss2rkTCqYH5J88PRFhJoIsMmA4
lx6+E9DxDNglwZw417no/gEttOib0r9RbROWyFRvLuM//Gv6NlfMmAuAz+PsG38wRIU/ZIuXKg8B
qji8K/Q66NEQPyiBu4lw5NeITQUn8kb0iXZIRMVFPRXd2+CFPo400VOZwUfmJULM6bsFqjB5A0v2
JOfdHKkfGON76Tdsz77WroADyqBwciicSfw+6iI6xbM1rXqZ/ExC/GggG/jdUCmYGNb42cZnNLNR
dZFuVaGY4JI7JZS+ZkCOUNNMzn3lriM7fE4jrhuWi9ZCaNPiFrBCVQGXccl7TRuP0Hiyw7xJWwaG
yMnjaYeXwtppzRs+AjDOjBNLyEaLTKgCSDenVO8CN+x1+IpsjlVMt5YAltTKehu06Obm5o9ppdPK
qHsX+FLL4FlVr50WvWVzw1S+mBnA2VgWNbPGoNF4C53mI57Uqp2Mf3FNu4ZIf03K/C+TyQus5ezb
wpIg07P23uHRF4vqBQeeO4Zs+mrQrV9oM+214QFN1Rp7CJC42fyJNWZr8RDi6lGOG5qE587HvoQw
zNBtz9AZjAP6WD72dBESxHBIEm8bEn2yUpoFbxhrroGWI8rxF/MwsDTD2Fg7BXX9fGA8XawMiS+X
6ahfmsF2gW3QzFZkP+WRQ1XhMwIX5UH3GgR9XDcZHPQgbOoLU5T4kIXFqwupYnmvhlh7I3WD1wx7
KspUg3rS/446BH95K/K17zp315mAvzwOMOj9bzg/KBbUBAzVniwbIpxTJysnprvQsnDjmNkxjhIw
usLt1qU/nKX9KzPio9PZKYyH6COv2s/RoSy1/RaW/SBvXDpbCEmEkrXJjzSQKUlN9Bvf/iMJWljJ
iTS9uAKH5ai3l6pLgXLC8mmOTbHOgXN3UYoiBC4M4h9MHiXK62yITt7Y4QHmUhrmWbhPYW3siyQp
2PQwCcYVDNnx+Is1xwqs3kMArgIpZwrOvA/XKdk7mwqgKLP1s4ETgzmyHsKxLctXSFcOPoH+OxPA
apVQBu4bp/rWdZTPi1zMibtLOsFzk6nDWkaXxVpC0eG1t0nn5JaO+sqoiIlgl08genc/C6/SZL4F
h2BjJDJClUYIw1j21mqe9XdMNBZp9/Bk5RBZau3Ji9t/1IVkMptHXmmu0kaWKJyjjR+pnT17f3TC
9VauVX+3nTyXk66D9ZdPnVuDoGhg7JBPIeypotmXbhXUF1lpv7XELc+xcSk7MAZp0x+gLbuNol2n
MeMygMyTVkkcY+p/UbNk0GaIv+X8NoRfCoI1hBT2JdsTNrMBEl9m7TbZCcpxp6WMKj4kSFBtaR2n
uQtuCH2TA4otWrVJ/HmNAgVynYSaLLTw1cuHN9HjNokKUq7n1m85QVyJj7W1dcLm0AlnhAarQ4Ty
R0zGBmOHyJgSJdnGzvwHpuFbtlz/YV4810Iv1m7sXDTJha16udU648IRcVl2innbwhMajPwXVgOf
pneIUVAKRjpSCnoKzwZgjNgu0zAGeoRgIAE+rNzaiiRC9SURCQP8SILhLMigKybDawAla52IYQ6E
FrfwY52gicw1FihPdqR9jj4kTD/9pmeJEQG8JPV8oG/4x9XDl9ygRC5ZKTyHbbIrre/IwTNv8vCb
bE9trAl8Zv85TvMiBEslyri09G9F7H0O/nCYOzijeWduIKLeo1L9I8Sh8wW7KvowfAYkfchxNpKf
kfpQhggA0Q4DgKtbpK6dTYQhJTIgqv5tdvn3gNnSam7FslJt6wSFE6CzFTR0CsIskYRUrb1pJRTM
WOjYAo3A6xqEpvmdb/pzyvi7xhSzPhQ3wy+gi2FwAsnD/miQpjbQqqTNxK7JtWbbT/YLhM7f/l9b
K1nkY0jyKZr3QdoIGrIAZqlxqH33iHHFOfLMb6Sv/g6nrGbrFy4eh0a3clunW4+ND6/Aehn87lnD
uGI9ZthBWbQr4fgaOgIr2sLM1lkY/aTowknbu8WsvEOrgJwj+ePHGUOTmrohiXq56fLwFe4TFnAo
hBFPraXMOEAhNoUlqzeTn2w9OgFnCmFhKKusa0b/V2KUiMwJGTZsPG28R+JvGdGEar8wEn9ltIQz
Rq3+ZW75EsWdxG+i3NYFYIXSMKcRh1ZTL4lhn+2oerPi/oVFiZy+wERnQ6WWYdZzpzBGsPNSd+O7
n05Ho1AdJeJ0Y5U9l8pFssoCOqRibcTuzSymY1ywTRhtAy9Mcs2bh7m1n6O2xEAh3kRuySjluRMa
4t8cb2QZzBG9hphmMCXm+KGXXmPL4KdonOqRuE2j/PB8FgCpd0cWE6pF5zcknKuY5RMxRueBeZ8R
Ff8U7Nkt/kZ3y4f4D5Hjx+ra385gPquISzKtN5Ej1EqfOe8chccoHoRoU19K9nuUDz+2M3+KkAsi
MjWkoO2mGkaKTqNeqWk+g1OykeMvE+ItHJiQbqfR+gYowECaNU6hjy1ZmTK4yqF3rEMm6o442nED
iUpBqk6CUu93cf9k2skBQ5Y9eU2v+XcdA42G9qBvy3i4qVRDSOZjB1PrxX7Wy6/OCKsVvmjhdjZ5
e9NwPHybqV6NIu8CW6P8bjuU+fTdOQX4LScKGhIz4hqvPAA1NZi44JXhYxGVQ8XaJ90rYSifadvT
jTXVqRdKoBnju+HACKvG060otaBjPNTE/nvUtfaO0oWLCZchWTvVofOD0e8+GzlmezbaHL79qYN4
tWpdbERs/bPv+r074JRaI3jeZkZ5dOB+bspK0fEpaybPGzspox3ep0Rr/sMDkkzsI+JBD6hkg07O
w9Y3s9viMIytBsqQVEN8mGTq5Mb2tkoclCEDjJOwOORG2F+SAdGE+nLbflegEdlnQ6Gw3J6dleUa
zX4qI8iIrvjttirestQFeYYHFQ6jpFNVh2n0MLXDZIg8p/pUejiFzmP5x0uWQgM+4FqxwK+nrHgf
DDgnsTDbtdsf6kWlJEM8OaSPlQgzuWKMM6YBdMoDtMoWK0CwYEAm5z6MHa7g2YB4HOcO6ALzdtRo
ZyaK9q2WpAVcRevahNpn6GUjBSp8J43ZFHUIBIA42utS0ITFe8fBHsRmpkSUFxpfF4IbBJNn6zrh
63N2teo4+DmrjhlC4lc+EpGhhfWoKT1onVJsoJIHamp2jbRgnZq5uR4L1rHahg6TdjANu3gP4f0U
1ibeU4p9JhbZzYS/21YYHUHkZtK/2LbGcCWcxt6gNEwuYnA5g9BYraDGfBtji4kgBRFspm3iayED
qYjIx5Qhf1V9hgDJuHD7lOjWsxgwfSoU7FzXGD9MC+9GmCIaRjmq2Lquz8QmSS9dhaR7cem2Zx+k
X1MKKEVtdY06NZL+xs1x+Ww97d2kjh5F373CRa+temOxu+BoEZ4xU0s2srfQx4hcX6cljjWY22Ah
axuMOA1RBLmJ52kYTdckws4kwwykmG4pJtSHCD4kpwcmRFn1UcAsh4psR7TnrYMxIXxcHajquWEO
12q9vcH0IA+ssUcua8dfs02p5WNm0ZWAiGi7uAqQ3bNXfcGd2PlzfdHtxNzYzFo2lWG6i//FQG3C
healWdDbuhNA9NTRQJflNhu9aI9yjrpJ+z2Ejtxbghhjyq6WWfJUWeLD98NNLbEv9OC7Mc778uYG
x7tFeCmwHNdGnAcS/FrTCQvbZMlIBXv4lsx//x91Z7YbOXJu63c592yQjAgGeZvzqFml4YZQqaqD
8zw//f7SNmD7wMY+vtjAPmig0ejukpSpZAz/WutbN+mGKVUDUGyRD/niqI1I9SfPc5Am7Crkm8Ro
u1uuUa7IKPxguq45psOskG/2SJ4qd/kt+3zmwa7XfsG9r8U0naUt9VER41e/H19Dw9kUeFTqO2Zt
5iLcoXoXSIFcmrxO2/uB7ZRE17Dup6zfwDs6zhEilk1Ojvdua/nzDCIvJxAXN9dOmnmrzAKusMRw
1ISEYDWoDdwXZyohfxdyjvZFlf5aEuui46ZnV7H91cjwDFxWvVtK+9dY84pLWoxt2K3MprDBqR4i
I8SQ4Sgywi2FP7H2ABGE0gSebXzM4sLdVkkjVx7voqyxZkEvhQevwh+K9Miln5s7l06CO8dSZy4Q
m4Z51EVHxcid1hW7ONUcD4XZuSp9jkejVyMkxzUIo5e/UAHmrtoaK5733uLu1ASqvUMM2toY3td5
GRWbhPdxDa0Qr4XXP3q8g6p/hT5z10ydAJHkgCSr/ASrQXpS9S6Q3Bs7f7odfX87hsipqJ0U0u9A
KqQho4qC1N8OLeRpJeOrbW5ZNDpXuWAQQq5sLhHymqB6I7cMdcJqtklFONBngLSyp+UxRJ04whV4
bAL6AJgxtBhhOXfqZIRBG8IaiBP7nDvJHZGQ5kc4Wf0+HQeeC8TjTT4X58ri4Fman1YcfsM0O4u2
nH6k85vBPUOQEZ0imDmHZzmAE5MuWL2CCCUTXyB6jJ8ejZtc5zx5RCxWz12PhCCWQO9kuLdVN5zi
ednFY57sPJP96qBhtU3Zv+gAerHn0ZFwO08PqXiOXRsf+PAgF5yMOJu4xywgEyrSU7WyfnEoOC80
RXI/6zTM58Tse6t+8l2Ica7VfHdYvodE05pQhOHJl3pVRe68Fsu8reO635bq1l9A1jgXCVxR0Pbd
TLeLNPUH+8xVAI3dtGN3Z/X5zo9yC+gne3UJaGzrde5EJGGy14o+uBW3xHDTW/pT0q+6McHUbYuO
RWDREE5rMR447X0GQQ8birAs/CF1j/2r25RlEHNazeW6kRrLMx4y1RS/5HlhnLfmOjbsMeFe7AxE
UYKbI8/s5RwHYMg4nhxjBtwbe6nlAQMFWEAGRGA1SVAu7kCRdBg9ZVm+GfqofuzbDcQKHsxWNTAn
XrIygDod2u2xLlMykSMjnrLZx3Xp0bE1r3pP4WsYD0VsjjgQvD0j1nDtc9V3ivfYXNy6a28t33/i
JviJWvPs8YeoFSX1qW7q7Oz9GBBNbx6DeV3V3UtC18QqMvV9qOzhkN90kpG4hgjqR10Ya9vYyevA
086vMX8ep8viT9XtAncoppt9rsGYHovxGlsMNWZsKb70JJoKeyQTvnqne/nOdrBm1hR+jGX0CttX
7FQKbcedoestcX7SEXaIyrL3hjcEYie5OzDRPsjzzNq3oxUBC8U+ST6YcJ5F8gWKdH/f0DjQkrrw
SMo+TkvrMlhoecRgVZEN7yCwlJC0+3xjB3V8cnhC9pKEAQSb5yEOcfJ2BLlspbk/pmvLNphGhgiT
A473Pip/VXazrR3xpoO4ZxEbmIdzTi8H4imptV0azDe3Uec2qKFgSWbmsaiIS4xshcX0nqXglzjw
UzOwGazyIEX1K2fPATbDKn5jB1f3E8SrI0XSRzT7rQqz+3aM70Im1askZ/xu2eyFZeZcx8V7TjAm
0hQG+YH6NSZRLcPPqkfj8tiEuerYW8LBt6mA5vYBsnjo8OwXS+AzAmzvY5dWurRqoYc+LFX96cqW
wTYh9FVRn0WSjtuYxWVlJVglCgcflDiU2PVuSQlo9Uy/nLZ4mHz3Z2Wg6TgOGt0C80OHBfYpUR2T
nEcKOE8B1xLywwAO3XIZ/eseQINdYAG0Fa9lwMcfhL9zJu5YKjySDAETiUxqvXfykN5hrPt+vuTb
tI7fmY0xyEuWnW7wmsXmz7IHfWslw3nUKt8ptbxnY/wzLWoQ7zUFL3Zio/jO7Jk5q1Btio3NibvC
bMMi6Kd72Ozl3ZRzGhpl9kA6B9HYXkkXZlJUMf8MHVSc6sYCGNvmq3ZzkjZDf8S0G+1SzWC3Xu5V
Wod3nmvzt0ioU1z1j87AOiZa75CWcXpwHecIUBfMrc0Iu8xLjsd2+TUmDirh2PC1IVvxugWDzTzD
tR8nuAWaeHidl+A8W2yo1Nus61q73By67LzMnmYOIcGSA6Y+hWzFj6rCGG4MDnrgZ9TFk8iLHMJs
1k+qG9U2AoW9Lmv3IbOK3xnckbu2abapvI0z4/rTdsuO0zXze/naF8J5TFTsPvZxl18hLF9s7RXH
dLG8VWFS/WpmcwgdRoeVWGPrWQ61P01HZ4To4WN49fpuFaNZs5lRUoomTaCAIbdPxsWtRA9EpvS2
KY6ue7vU+tR33SkQm7SP0Mx57LfLaD9UxfDFGHOdBmyrXIJfgeoU6+JmlYmr9y5NO1hd7O0y+PQm
HCe84N92sKPqPd0PNtRPlYbOzk3J5LuzJsw1HBqVPkxeE51Jxrvpl5wK/MtVxRijS3escSfC5PAJ
AyTPxfxq+3rXyPaEufmnGmIMAsNwxniDAkRaYz8WML0jhY5RYrMqwuzT6hE7C1N/zbF4910SrxCg
olWgo+HZUfqh94kHwlmiJ0OUp7gFxHEzB5yjpmNosjwmDXmFASsUd2q+6vTi1KjAdS43WeR+oSjZ
6ArUrLjekuy5ndw35KGHiNLUIdZgnBmsLZkNV0s16phFy3PQE+oJ7S9WlM/4O9ApVAPJ9h3Kbufd
Wlgi293hNpIrp9fxoWWrUzdynxcAVPk/t2Ks/6hA7F+3fv1TMdj/W33Yv2si+19YIObe+vb+fYPY
C7Nr8o3dV/GPPWJ/+UN/LRLT6g9H4YpnMO140vZcujD/WiTm6T/oixSOh1HLkVIJKsb+ViQmnT9s
6bqskCRhHLRN2uP+ViQmvD884sxKu75WCAPqPyoS++cWOsvlyi35uYT45+47y8RRnhH1xHovvrra
2ZCQPBlnOlEM9p028r+p9nNvX+/vdYJ//z7/V8tdUkciUZzg9wrwzYORtnXWZENePQcL5sUi0fme
YTjON9WwROnFTjk0rXIYbRciP/6OXhl7WM+hcmgkyszeEXJ6ETkekxG70VfCHOKuamR/jZLe3RPh
mamV9CqXkfQY/Hd9gULeftp/9Sr4Rf1jh3gTwU7ARersCRf9lpUPzsDgaRDbuXGLI4bdiDKKWyJx
N8w3ExB+zre2HbyNJ1g1arsz6CFZ3b81OOZw6Mo4Sb7zPIGmyy2Fc1rICpLhfkSMuNNMhzWorsWA
Ie4B/ixrL/HdS+DaEajuiBXTsnTQHiaMyT0H4xRJMddIdH4lovuxHDgU5m5sPyQuvAC7zrLfHHrm
Jyk7DlqKCdKrh26EhNOA6myZ9vucDYPs3iK5MxwZtzKxmHN//oSlxNi+NZPGh8E0IzlEXltf3bKg
gS2OluChsRx5nvywN7uuWqZnMgjxj1ngkGh855bBihzgZf6A6c2lyBLyNrvoD0Zh43PS9YYbWRJA
DQwtMDvrYMg00+3SeZReG3wUjsTI0aLBvThNIq8BEZvLMmWe3vsAedj4p5SmtgXhMogamWxbvyBW
ttBR9dAECWUJYmhCLKesj/aKUFNyDT1FBU6BPhy77q1ZKsjperLKlAqwBbRNTg5FlU385RRpu8ti
FdzP2QhFKmosjXwdmJ+CFRxki91Zyz2ZtTk54UJXH+BD20MnhvDSmIoCcds2R0oCszOUIqD6JjE/
Ohlnf+IXjzAZuIPCKaPi71Hx0ldmXuaHsirpUyhSQ06f08+w0baVfNY4ZNGFc//R17a38yyvvEf3
Lu8jKWe5ZtpO4mBp5HhuE6e5VmVdEUFWAvCKTTd7MvJPVuV118zY8jOOC66RHZrwt1vF06PHG0uX
u9UqcGFBdJVxLj6GrktfBLH4HZ7iEA7npO5L1UnUKKvgaB9Y07ujlpiuNsu7KFTkb4UsxQRpwJ1U
BolPlj0I112fzD99r0I1w7E3Hqdqnk9+o7J7U2KBKMMkP/sNOxjibrTzbdPsSs/rLmTS8ksbICbZ
IR8PpOeeWV+2JP6TkzjeGf+os0FIvqVcc/Ugppt307b8+gEDpfPdmLl6yk1UFhcHLgEuLRVz90/6
aHYuPR7BR2eZO6dcE5T1nxuSIXQhtiGyutcV1jeHge5M6Yi62NJgER11vyHUFV7443SekS9eU/2V
QS21x63Pv4Rs6SqceETJqk+RO809om3+wcCpiDZhVFffTTzpagcIq3keamm4GKT1wWo1NwwXzO89
7jbJEWDkzauBQ1lWVDxUecDXpG6Y1hKfoS7enoRwOXnZG3fAL34FfT8/WMwJQYeRmYPTWb6Ws3QO
EEqa9+52mMgdSjRY1fN7FfTLfm4KcdXB5G2dVCBChFhzeIAIncJ3q6v6DP0AkJLVJTvkG65JSSr2
U1AmVwxl3C7yxnvsRkn/47wM8QXkf7ptlrb8Ndv1dDf3U//DWO7wC/bAuAuxEPyYmOh+GidOPoe5
qo48GRYfnzKEI+s72N5TnD632y7SNh5mtBWbo6UPkW2DRy/aKKTqHfEvmlH7nN6mEhl4H/HLQxcM
m/eEUPo+7IbgfRDM6ji59dRATKVJDtQyTFtituCkpqFnKVhcD/OSnlvAP9TxzBKc6ZpUE5zUJsfZ
q0eFrVPzaVswnkA+YbnbMonN9qrq4ldghR2lYQyIXkp5oyNUpSOyNSnf5WKNBiboqGYMO2L2nHmV
I5cC9cH4e7U0cQHEyoxSvibu9sTJaD3KuepAYcmX+MmE0v5zLGQDiJtoGdgW6jNnWVxsAecXjmee
XxKSYps8bDSSJhTXreja8SVY/O4r6nNxz10oOAIuozW3sMuXMdR4MKcge6lYskG3QJKBWOJ/z1Yi
iaQm9l7bC6f6ZpKneWgAWuRZ+7H4drrXsi/3c11M3yXcjae0mPmcLK5hA5du+e55On4wqPmn0EBP
wVXHgtv4EdMyhRX0nGNNPiyFSjaenQueKsv8KPUkCIDN9jEkKfKZAirkwzwlxUGkPhoO342WEPqu
bkkuM9vrsbWDnzHE4y8diua5lSMhuIK7K6mAGYtuSwp7x5FLXqK40H+mQ85lF5vskVxpdQwLOKoz
Cwz9UVZiPlyDcVDyn1+CtmanHFhmmbZk/nEEmWCvw0R1O8ItGh94hVJhtVPySLyr3UeV7d9jE8zh
F+nuhFA1ovFKGZKbSJxg7ZOZ2OLCWv5k24DUGi9WdD9oBwuNHqjIAVRU7HFnDScnvYH94adjVQlt
Szzf8iVc2m0+UuEy3GHTyTNulbhPWssDL+PK5TfnRmgU1JdudW2Drqukct7yDmttmlT524iM9e7S
lMLCQGWbX2QLP5GEBFFyXfsgk4PKL4PIyva4NVGIHRF5XOpENv7IXDGdmZm3QPT8m40sSulrxP1+
MqXm/KW86UKipT6VwZIeChcdl4gwPT+M4TcCqNcxlCZcT6NdHVrqg37D/wyvYyrpIBhVdIkW1X7l
SUttWYDcC+TAOoxVNV0YohHicAbRP9VNnDxlFEFsCDMqlPwBI5VoY4V9pkiZx9oY0OKKEhSVQVU2
pCvPxWDzgwkdk+JVPt8QKiy9lbxEipICEmIV7SA3nkWFyfi7o/vuXahQ/pzxk20TWmW5MTMbIBDV
Pnm0xDSbzHXbLWylcmu1hI8d3pILUS8sRlUpmf3M83jouRY+QZXeDn3VXRpngHVazAG8jMk5oMUV
d/Qp9g8Q60rA8n199MoleJJeml7xyzfvBQbIXYtAR2eBtqmolPoUZ1750KWV98NTDCEJl+B8CJuo
mLAhuwN16jLD76Ud5zs1eIUGny7sIiRPgQOgv3BHFYdqNMyIIAd1FytL4z04VABzLp0JAstUFtx5
Xdh/9vIWJO9nsbHiJgBpXdXTlSn7tHNCFeC4CkBWev0CiB1GxI1y5XnhnVvI8HHIb0DJwSC5Vhhu
D2656LMcHIYZY8UQtIV9qKHdyfBdUkZwsepCknui+qpKMrF3R+0dayrfT66kXy6IiviQ+dS7chZz
uzdHtczliBGmP6R2mo+EDeypgRq56iqOeHM0yLuwmZcTuolmH/Vcb51ir6dcwIUKWaVt9OUXeXqT
iXxz6jxVBNdIhC65GcPog6iFI+9ll0/Vn3lzA2C6fvu2sHptJ453dO8FSn0Yera+0powO3eGotyb
zmq/qqSL3rXokTysOd1Cl0Z+1z0tIpWSO3vOGWO20zBvFBmLF1B/Da6sFuMVduSd4wztB3tQuuXD
P1BCzLzXQ61h1TYthTu0X3lxD+D3RoJXc6kfHfjWPLx2oBeOEtVwSYUsPzN0XxBZ8KUsWcNsrGam
yV4S3t9gUZrFLcU46tWSNpXOORDi6ynbTZYXb8oIRi+MbbWVCJBKS3eo6vImktVMSkhfLt01IUTz
lRtBl9tCDOLbTemdZM/E/JMvRE948DQoOJJi+HzbDuT0CE3MypvkrrUddMHM96kPasplevXyinKw
1h2GaIdvcXydFJDiTeLVGcS92vBpcahx1dQcfmddk8NYsKz2CcCNeqIISyBooe1/5JadvtpLM22B
KYRflQXkZwWhfjnlofbfoQ0V65qtFheIiLFyeAPqSxf5XX901Q0orMZpl6L2wxCgIK3b4jTIvzQ8
a0oOY6LmO3Ku/UWHpjzShFW+NFmWbZIhC85NPLI+YxsaTy15w91EgPtZWzTWriEJmoO21E/CwcMj
lyJ3mweBsxuEw4dQLBkW3irr3XescblZW3oKrSOXB3Mxc+we/NrBcAaX8TgsfWivnAYiI6YGX0FZ
XzSzohE9BbVmwnDSDSPbaemU1T1ZMlTWsPM58pFejQpaoyz/pfNEnm7cdB7FutEFQeCymm5GvITW
ggO/xBg6K6ukWlfN0A1rq24Nyqq/MDruu1Dum6LuJoxSQfyU170NLaMVr26cdS9zkiYnixPvi9JV
dSKWD8DZHShXxQCZkeZEVK4BORacwJxyO9iYLqgJK7ZuI7JzBQN/2zn9cA67dPhC+PIvdJ5g+c1z
QpR4Qc4cDym0idquvy5K6JP0c3evxDS/4yqQh8Gj5C1WEeno3u8uMbSgtxF15FFboP/WoG/CU9CN
BgMs166NiGR58PKEs1yvmIaVlivORR/Gzg65aXouCk/jEWFcgBskupQTxBIGw2abC60/tC3rY90n
3Yx8m7iPC+0w53GIQEkrKb7qgqTPBofWeC0wWVzrSlEgw0G6WE9Raz2HbnmzrTF8473rYGXiLSw+
O6Fm4uFJmGTXhktotQoK3ZygtxGhnPDZi9jNmWcHg+rY2tpJ3NxFpn/suOTU1yLyAXkSvxMeumpC
torbS/CTjqXK2nInNeAlklKttGkTcOg0o9N42t/D0wrW4PSQF2pLVn/2UZq92njYNBlVuCoOe9Pr
ULpAd6oEX7mfxt1jlCnwgzH9zQDWgVQPdeS+01LOpfZVFEH+m1wSaVsgdhOYDIP/ZeG8+5jUnfyz
Bb13KzJ2yV3bPs2UWCmHO9E498DU9EYpuvn4TPQItHi5j9qpSFXTFvqw9D4Z4Yjk1QMkhuGxx/uF
5jogeMedq/8US9retZ7o18Kiva2ttbkv8xASgoqzO87Y3lcN0vyKuozv6HZNfq2jSe0mewYVlJO7
gNLuleOO9juu6FxLiSDksTFPSWY7j06Sxo8jOC5W3exWRZxgYPGwTHThR43edTNmzB5xNxPFI5Uy
1FEDFr+5th01t59NTs3dml0gJXPVGuNihev894Zb0IOTZFZE0sSjXw27KyOrlPf2g0cB41S8NG3J
7ybBTTUvbp1AmY8V8taS3ufSnMs0zndx3yrK+cah4mBi6FYKSY+x+XHQVgto0Yqk+2dKkH2XZyRH
h6XD1mOqnuIinynOR15b8SsmA9SYfnC6VY5lnHxJKQdEPeSEVxYt8czEqD1bJujPS22F2yKYKAKK
lVY7J0sxvOaNg7q3+K+crMZHnXP9X5GrsoFIkal9SlorBAW6+JiAZupluHRKyxY391v+4bBUH3Jq
VK5phrnaF5l64+JBgAOQKI0smHvbtxZYNONxQ7iPpdDELyozATsMdDpO1hSYWHGh/BVMhfCpTBK2
lWmseqpWsiob94mflcfJdtWBlLc8JBURoaWaintD2PrEpdh828qX9+yAs7PlLZx2OIrT7OgZO0An
qKOfdFHePhrMXtttxRUTF1Naw/XAaj0/pMWYXk2mh20vXfswmbx/wsDKxKgEJXiDuKUUD6UuPyxz
+e5upn1j1WF7Q9TjWTty0SmfPIpAgV6wqyc5S7gXsxKyaMAoG4rihxoiWNCkFbZLG7XXvClaZzNU
Y0+NQtaR2GZqyD02HXYI+czPTBV29xWW+6clGdpjKnFnKtNyhoqWW/9Xe4PFVmUcH/rKBL9H0SHc
dPAidjCpWIFYNu3PjvEFHjoLnLHpcnIZUD0wkUI6aWm8o9eSntphCin0CysdfGaONx90yyAi8VwI
bOyYL9ryxPDpuPy18krUDVe5wVeWoGru6l4ZqKaphlYV1hol3FqoAttlc3az37kLBvlY9rFzakCE
hbxQbzr5xsbuZlt60Tio3aznlFVjx14Kh1eAR4/vwVldhatm0nrL1SzYj5QPgygn61msTdyrH05Q
i6+0TN3njvYDpqVlwSYCTrq8OlaZaEA1TfQmUba2GWk6f80FzFyToK3uy9E0CzfwdggYcC6yXyO8
CEj9OrbjNY8T8N54HqAMhSULSuveAZKSG+pPO6QyPMSDpTueE6l2OIhockZUp66+Vt3n7IM/S6Jp
FuhyQfzeiV7tpJNNX+z9876mp5ibKxcriJ3+u0c116skQI5GrT+sqkNULnqFScrtj/0cZ1uLA8Gp
Vws3O3vBb0P941WX2sVfbhGnJwAEiHgeGUPseWaIHLh10JD25ACJ+RqE1IUcy22d9D3rPs/H8JRK
GdxNgpKfVdaOznWxlQILUE/TmxeXvX/g3rO81Bkc68rv89dW1T4pRsvaTm0WPo1G5Yc6C7KNiW/4
P5WBhV18Uv82VT3wUmPCfN4wPqgwAmLYWP3JjvUwrSUQLCbhdj3gqpyFtZ8cwrGrMXebDc0fWJ4r
C3on0XzshekAEJLmBNMwWuOjcdtEAb5t/FDzdtNT3mFZpWdx12a0vzRUWy9chsaBwcsC/JKDd2Yd
pYBDFTAzPc04+PcLJH8Gdw5AycnG75DronpL+sU+xGTaWG2KuD6GjeJIWScuZOSmOswcZCkEtR1o
9F38S3Vs23Hm1vuSiNYvqfvwyBkMW03dpC9w38QzJpTkWUVu/hplUBzcYZ6f1LLIncMx7dTqSvwy
jXHeOyMo1QuhebTs6vRMKGuwXOgUyXzJJP05Y5EjdQMSA0qV0Qe4ItOuXnzSFhvu/MV3pOxqM9xQ
g7xOcQ7GyHv14FzuccC1B8o2mYsOsyuvrbbFFjCVIVhHHh/Xtw9U1Iuc5jtmsaVQrqipNIlwtq0A
xN9EZE5Hu8m94adhh2aP/HjBb9jedDzqsnzxwgFUY1CX14BIP5/7mDItaThzZaG09i5gtXWcTOMa
wvLy6oLNeClHOTHnozQBV2/Tcr5pdNfiOEz0T/J31dVoTV2Gz7Ye2QyFXTfsztKM0IBmhUcrn2Bm
xDSxnnNgUHcUNDgPRSeKzSIIdem48r+d2NC/GsTGffCmjkKRKskFzzH5AGwq7rZ1rPzbJloBTYLS
epnU0yMHUID1aZat8wgd3+Zaigc9IIhWUChL4mmAI8Enihl2avyzBxEYcLNOWwyhGstltHDXAask
6HOp8mMfD+HJ4bPwI5tH/asNwF3qzBnv8K54e2VC+8UO3PR+ym+w8z6gKoSDcfOulrp/9zsFgrOU
Oj9aChjRIFhYtXCmTaEyj+geJO4+LaZL1/jpBTakeiJtAXlbp7eEEawTfMTLj7yjj6CbaJTzHQrX
qVjHxYzsht25WKbxak0KxW9wfGrgsjGc3vxbSdCWeZjLeld7r3Zhjd9c0knGzMRj+TpCEr5zmjzL
VmWjffoaSuHfzE0YBzF+tp9TbzjNl0kTb5bJppWbfhE6GggpSY49Q+7jEONYFVf5gI+zC7840TKI
M9wZ6ETsWnSreqDPsAjrj1Zk7Wlp6mzPFl3yfwpxIb6sX2o/qF4r5UdnUJjpQzLain6JIsmfqjgt
D9ZU2TkDC0+91Y1HArEzc6TOLo1DjECwm1s7hq/2U8H5AO+i68fD6n9EJP//Sf6WSMb/Xv5+XX7+
/hfy9+0P/U3+Fn84wmWuhdgVsKr4aKd/lb+V+iMIPLY3l7Su7Qe+/Lv8rf5AtnIC29Xg8gPPDv4u
f+s/HF8KNwDWjgbuev+R/O0hM/+TpqsFI2uBiu4g2Qd8Kx95/h+1XS8rJefcId9HWL+4ZN/YZf5D
KSe9FUMKO5/UzDo2zPZqvxZ7Kq5GHDYm25ESmo9yKNjGKQY3AwtaViFY+kBlmMnCLktIe66y2Dd3
GUXvBX7PMjbUeODOWNEr9ZYx79ta6XTKbCxQrp6rnXGISSoJXYDb5opiwm4T+Da0aInTqSvKBerL
Vz10gogm5zV4YdtwdMVW5cCM/CR6yArYIKM1+ygYAhQPaLOek4PjYQqDD0KUr8PwGYT5vGdIE97n
zhYTlbpwypphjR667sO1mxA7XRzgcmn1vrCKiOv3FG4KiNtEKcLfQT4aQgHBfKZCjC2l+455xp4M
0d4911eLG1NUXXs1fvqdY/ZwovuzaDdmHL2znNrp4I4MQxNbnj0rDHZAPd+KAAdYSOR2se1TGFK8
Ep5clZM9Ccwdk3n7iUXfu9W4YYIzP0GEi1cO9DQMezGQxJDmgCYW0Z4uEJ8AjFt/Oo147LrwnADi
u/ylwUdTt0tShbtrEf1eHH2vJpl8Ox3tIHx4b2sRAyv6eSdufljYSR3mEP/ZSaqts/gJcVoKrIYC
5poflO/+IEfsPB40QtyB725Dvk47YXnmruZf7DwjGNs8egqWyBJgSShRKTHllWR/1qJf1CXEMH6F
T9xunUAg8s8uxlPZPQVWFuL0BQiQMAoA6wck6BPcTE+ugslHN9yCkTkFw9zrDCxhfqB4jh7Cus5f
RuShc9/dTq/2cF68unoYJw+Tp+V/Ql2vDvlC04aa3XrbPlUcZM8Jq3AT+OAjGgXCCp3uqYJmzqne
wozLTGxT1fMz17k/RTX9dO3seKt9viuh1hwqPPG4IQ4GZM5+mJaHBsWTwkJ8etQJjqlJnnviNEiv
wxaxYHwkNNmz2ZYPxOOWnRqQ0CQ5kSc4n7dWIXq/afcigJ228Fkt6mRLfN7sjFhwmXz0Jm52JjYr
q1q40+fOU1sOJ8od1c6oxN8kkfdrVJiNWw+RNyxwZNoZqnTe4qtvE6AQC95u3llKI5uPBtz+CQc+
gh/pvGpSJ9dtwCCPmpSHIIM+Kz4q42yIHUcMXfvjFFTqDv0eR0qEXatsKvVDdf62N+ZzKYrye57n
a5x+04MutiABfw5TMOw7E74mtyrNwR0OfRIenb7RmzS1f81evENOKA7A93MmDvVezIXz5noWYgVq
nmHnxuoA7dorwUxYMiaFJY4BeUo43nD/K4hne5XbP8oOHqcFwCCBvcpWmN5hqlxWaGH5l0FvX8oB
3FQ90OlGiwynjh3IHm/jthWDNMaCKGe7mSnsKRg4pRL8vmTpa66CI3To5Iylzd5hjXuQe7eka9Jx
ClrZ0vxVenVwbGMKdXdM5uOLa94Kmpc2QYrZFu4bNbnkcbTffw4ljFK87E8YIL9tl7S27fPB8Lgb
10a9LzAxNvHrX8oB7NaD5InFux8VndKEtFuFj8V40ZcgHrXD9OJtYGNUq2Zw6kNYz3QL0icAxAJu
1IJiR3GYKn2s+bcGWhqrrmFZX5txZomHJSIrAwFU2POegTQOlcLu9ogm8873p81U97u89Vwu++T7
aH89ZzYDbOAf1cmWSXt0sFpSRJYt50Uk7pYc30xyNnpPU85DvSKyWP6SXLztgmFp6MQcE10L9gLg
TxDSg/gE00VaX/9usKKssWy+WSqYyY+yKpPl9/rQO0dYKjZTnMlN7dtbVUibTJAWXAfQrCEbtxvX
ks8Agu/l6IbbYbGOS+b8CDIS+jJgfjBm1klGbsHXLwZ6wR4XUjOruG/CV4A6Hocf0QqfEg7I90Fj
TXsrtj5NnCcHrnZPFWi4dVpZVEjHbsrjavRhQputY5oKJ4zVNSsBhVyIEkBW+mM0Yza0EzKuVCdh
UMRWBs7hjIcn/JmRK4HSzrJDYS6ZZTXA1B/n7EUB3tLAai8Db0/l44oaxXSso4Sl2grv4XbG5AZ0
uG01w46+Dtm0svYXERB4x+wj6yxePtuuAkXtf/4XR+e1GzmSBdEvIsCk52uRRZaV9y9Eq9Wi98yk
+fo5NcCiMbvo0UolMs2NiBN5jd14oYY0ZdxO5WRd3yUGWOXaeUgmU7yktAAe/IyKH0Q+tI5SfbCf
yQhFsIsbNPznefMp6TDAz6ROLBeXoqwUiVesFBgSRHjOhsPikdHG4D7sQYnuZz/NwgK/SbBWSGfY
nj96m9MxOJ6JwAbDzom7QvpSgJLGo1QzWzExhDEYvd1mgnxyrD1XIV4B2bps1sM07C1uCzhlxhhm
/3JCl3vTDABiA/5pwiiGf2yl7+/djgtUbpLwakxK2oouiwbkLg4a1WnsSvbUGlyWx1lfNGonoezt
rGyuTouYYM+A0IoR6R+ks57KEp5sPlYvZV65/DuUXWyQI7bBLJ6zVy9344pN7qnM2hBqsIc6T437
ppKXmeEH4wSoXoVF+HMpfgHAijN5SvGYrOXO7Xn3tZaBZV6cp8T4geLH5Xol/sc47MVfPf1YcBVj
7yBFk1dATIS82IVFQJbkoOP4UPEZLLaQR3nZDCem8A/CVqZlZ5fFPJlsb9/rgPccewLCtDXYXpc4
n2kJ50eHrpBUdMK77FDu+pjZDL/rkgcKtNINeECcouUStXYJ8K1CnNyBb6OoMfb0HjV6FXCFru5x
bPfNKWc9b20db8i4BjeTwtN4A8+tXXq2dWO7KKuTF+drcCZxlZqK5zJvL3y3j/RqL7dxiUb3V9Ab
8p1hrRupFvOwK5urrpHRR4fu9lvRXkhkds2wPoglCytMacfBq9ZjkdR0Mkr2InQWfd/o0IXaG6nK
Z4BzqrXug0i6G2+LrZ2EZo3negCm2ZEiwVd/E+qNPyNkxmBJwIq1TRlgpLL27tKG7S/al7f3ckOB
3tqOyuhcJHf5ktnDd1UMd7lUbsTn+mPWyTuhhuTQyGezXwQtT+0vXGEjrJQ8N7ZGCkmm/h6V+Ij9
3Ypt3z+tZrKELowNykdYt3rqYHeiBhDQZZCGeiedj2XZ//X65gKTrN7bgvNPpsGU78drKSyxc2mB
lfYBcYy0QUFi2OEaWdLCvCdAD/JE1seMmeR+0mCQoIwFzPTy/Up0W2CcesndB8qG66vPlCxIaIzD
LEmsxM8IQf7/9ec1WUM/B/zZiGEHSy1/MMmjVJV5NPTJ+PCyrQlU435ysnEJ3AIcSYlkQIYEZrTR
ahFqC9uFOSMjJx6yDe8j2i2EwrpN2BMr86X+o6hl3LPQDeR4zACerB5tJdVnHrBSw2vnx44lZqWL
FriMV96Pbm1HjSmpT3eY9Yz0BV30oiBz4CoalkX/WqyMT6lI5sP1KAHTSlhM1irOSs2BJoHvePAp
jyDJKbP5JgA3BGwQrAwzKwax5J2VY/7zx7FnlWlgu/TaR8YsO521N4kHFztlyMipOOPJc0KF1cZA
mi3v+57JS9OBOuvNW9LB+svIhahHvnjhMFLSPWF/O/TtLGJZ2h9qFFnQFA7pgrZiDrfmMmpRyqlP
ULGe9kaYuEtONKU6cDZfg15vHQpyne5aZPJgbZ66o94sVJb25GpMCpdbpY6ppicN0aveOZXTHbaR
rg5j5cjh0hS1AIMLBcu7puNdQwSnmG7x6zucwaS3FitiLooAlN3sKX3gjF52mk1vvbMy4V1sQGEM
VrtHx1f3q0uqSlE4l8+M52nSwYqZAg5QeU1rr0WtyNqxTowNzeNs1dNLL9yzNykJMgq9VCOowB5B
UJOeFzOWzY+xFvbd/39Mc0HV4HKmbNeN2/ZvroYFmmCWRnYz0wTiPxLa6O/dchju//+nQYgszvKJ
IYxpB2k9tPgmf9psbO/UJNZ4XTBXNdS/rtRXanxAAPYYEG2rb0cy6Yvgxpo4eJOhha2o7HgxjH/S
rYpLjXglEsuEKqrIrtU3DIRxcwWONYoaecnW6vqTjpUPOJn8xJZbg8Jv7vW+6WOuwnfa2hkxuifD
aLi6ezjbxa2j6Fb+5jmPo7mJE66t0NcrZ+9ADl/o1GQwvbcXsz8LU4MIkeE640oDi9LHDefTaeFh
sIOv9rjSchRR6wgDHpuT8AxxbPTkse38Hwgz1p5pPT29rtTP1ATvm54Au+YAxas00NF9Z/BctqCZ
EXC1vv9MLBpQZQfRQG5oihk3DuxseWhvLuM2R9zrK0g/Go0L6Q57F4GnllO6d8bb8XhQH2WdSFp2
8dBQ9nnXaVPK0b1gUOUNmOWSad+TFqGElwxz/VOQSERjsQfO2MR7lJbfCb8kDFoS0e4nBWNqO2RN
LaJyJPTRJfRSa6UbLniWQp0SgaUtz8OcHG0mwUcoTRpniKUg6Soone+wCRPsHMFm7vzuJe2t8Y6C
n1KjA5IxWhpZA93tepWUF5TP37oy0tjRjVNVIBXUNgljmCeHZhPUDOC15b47njnzgW3L5y00Gl54
jKRaPKQcPxN30+I+qPP1b+WkKkbLJQXGS43jLbEPAPlOijpHPASQQFT+rFsMyCuY35NQVYgklt/X
ndkHcqw/EOpsvMJQFyh92FkzHqh1yc6Fg2pAuHqvUQvF3vJS6HK+S1J7vrvRlXdiNZvIF+9FVdAW
VA9lxPg7AuKzwlOTpWlgRSndKFV12NOzzsZpuYFmlTbr14eVA+GYkuxdDnWo1cSQPGk+NRZ1D94m
nwbQf0FuCQcDHnwN+thfvIaTGgJ3w3S6mELL1/+k1Ub+kvN/Jzp4W8I5o735+7yAM+5sy52we2OX
aZz4qB4RYBbECtMNBaPWbzlgAqfBkBgPhQnb1mveJv02kl0dLfK0gYdB776mdXj3vHcFAIeHLPus
nY92pK6spYKi7rBYtFjcafo06YeHfuCrR4oJvJfG8Xe2498N6djca14sJT0DOTXwcVfnrxqn+8Mk
q+EiiB27S/0mU9baYtaY8LAMrNrnWD23rpnurXQcQtQWNtAJJCuWVX9vaeuEkWZ60smEPTY0s/YM
gPqFlirhHTT9YTIZc41O1Qd+p3OuJEUtTfAiaer8kPUYw2b1MGgnt6fK7TVIMVv3Co6wKzGZiwPR
/Ic01y+1I7GQ6vj8YBM+FAVlRD5UKiH6vxQlQOL2sj+Eroncu4Ifx2OuRdlX5CG3Ykxbw5wqE4Qy
Mm0kaz3jeTXjipowUrI4pbJZ0NIwuL/I+YE5p1rMkCZyDeQ+xy5rKp/I/lvG51xQO5vMPcMBg4Md
HXl5tKFdhUv6PeQVEuEg8lAQd+6yDu+Z3hHFre9TsytibD4oxXjRKbDDiuSTYHXBuwYYuZInjz09
mFQK6rNbCf1mR99J3GtFkvGWqIg18tB1sa5HRiEmejInjNoXwzPZr2Ck+zUwcdQ+cip0ERhnn1O9
9g1Xi4hbvz7C+L9zR1M9FBZBM49LnglRw2U6AK9LPecNvuMpPzDD6YkPJlNsLdYRRDxDMrO+lwuA
aLBWeJF2BtcaPmBaVs1nepHH+9K21l2r9O22LMau4x88RXcGGnFkrBt7LUODG5LpLHNLBVWVsoze
uan/IVNHO6e6FxF19SjJFt7p/39KCLdSdtiELkbvaBua70r7hz8mIyUu7IBazO9ycnsyoTIB37i+
ucm0RXSNhPrUVoDE8QqMi/MX/EeKAdCkLXZFWIDFv+eqGHuWMII0Hd8Md9nNKhnCUUg9BGLB3WpI
lkhjI1fj+kKOZs0AA6SuwhuYbPcC6ebU0LgSbH5FFagF4Wo2wmWu5qt7yqSSH1WOs69LfCYl6Ps1
VkeMDzztmy1Adi7nhQ4Xhp12pIBQxW4GBaDinoH/lZWokQ7i9etmQe5jJoHNjXwuwSVIv1aG8AcO
HVC2Mb+XQLYjFwQsdjt4Qj01GSbnfNZOHdDHek/SNAtXs+xiWoh37trY51Kp19oalz2rqREomH23
m153ZMK5Gvk7DuwRYoDcu75BNQYTq4njKiVNO/blLVIpivhBd198P/seFTFP/NEULqXlvTU8byXJ
8zJnF1Nj+2LZrN0ZxtdeGpzq5h94jEPUlTolpDptcLgU90QC1oth3rcIhqEYKAHxKrU9kjKYL5vT
fbSqOXHCUNHqa14445g2AB9wasi8g8+ctNQ+DaAsselrYmd7zhFT/AjXx8W7luVko7X0HgiuGSPc
bTThZZznTqpsBUbf5hur03NLVeNe5lsTbRVEGc20If4RMp5srqz86HFaahFe0PMyrV+pJphHZlkd
mQvTfNzX0yXpIaezdhK+IoJqb9m+SiQKlz3LE2rYwfJoyWlXh6IDuNOuo5ZHqedl3FGMGBagQFn9
+vrOLzaGnyr9dYjd4Z9IywjWOOy0FPcFZk0e1f5W0zmmY9zb5oXhCvOQQv5T081itg7Qw3UfwNvI
+Bn88mdCzdaZksxDIRv7mjukQPXE4XxhvFGolEP9d4/83e6a/2lI4LSuMukESMpzYqzhUqR/u41L
Agf4LJrr+mkyMkUXkegiWXRwejtqYnItBY5DemjXZFSeaiODI9u0CrT/9JBvnKiRfX8yY/uHu4Hl
U+uOc8slryEa2+iet69o4dDIu90PWfLbGfQH5BmjqLRzuVqJmVx/fxi0aQ3NNXMDnU7L0WIOeduD
wwJIurraXL7InpM1cLrhflQVBv+BMXJm2b+Gbf4lN0Kpsgnxz3FmjPUl3/WNxOkU6g05vsu07eqK
o+S4ElrDwv1GFGA5TErreipEK1qlASbJeF6xWTR0FvzfmUtugbGOKq+gZ/Q70Bqhm7jfvo+tg0h1
b9COPdFmiDskbN3sA+jjeATa8J5P5NZMpEaVnnWH6XFazeJoD/s0L75Z9/8QceFNs/Gh03cfidH0
YzVrlLtD6y5MnkOMm1zX5CWzH3Uv/6CDl5kP6B/bHD7PAJ3nPSp16PBAXkpjPK5DcnR1DvikCWhd
afsqXMuM8mEmT1BLgXPhd92ZpBODhvjei7nigitc6zXpa5jxlX3xDMoZ7Jms0rLBIB/Ajmze/LLN
2StNtjQ3FvFgO32ULs7B2/RgwM3KjZcQhVt8rUv3Z+u4yhUzfkCjtTgTjDyV7vJIaGA5Tv2MbSDJ
sR0AyqhAMoep/rp00G8EZjWjT3PemCdbB9mWcqHP9bU/OEaNPdaav2TDkEPDeayqW62qAyCIhYjd
xufxwXkNf2v7V3SCIcn8M1JzF+nbQan83SE2Bi4qwzDS4JrxCiYqaNHElvQmphLR5PaS3ERrgaEQ
O2S1enSB+VS7sFQM23oVCzES3g4NZ5C9LBhrM+tW+U6Bt0G/JsSNEmAXUB9n4mRpGN1vTl1XDPjz
Zety91gL8DoiGThJjrW/d+DrcJikYpVdZGQyg/+zXEPqfOZbzj5OhmY6y3n4ctVwwgKDGMWMNyiN
gY45Z+DZKE/guF5tu7Yi2tYu6zwRFNDfE719Hvm9HYo0qqT+XJdZlJUJE3vtkiBMMWLGeOk64tk0
MliFOgBF5P91dzNcjPkEg1kzZ0pEavhtlGnBIx8P+jTTdpVWR9HZPWY50DoMJ/DhtJQ0gjdQAMgr
KjCxGtBYnH62vkVBdsbYYdCTz6ZO4zkH2WU6oek/tq2w4gJnVDYskcflJcTsHFiSoieq2hNsPxGs
aER4gO27CSwstG5eMf/Lr5p578IwrBe0zbEr3lFkCB1gHehQhrjQY2ooJlsEFr9sLuE/teLboR+H
OAPuxFQVmOKwPS4tNSrZ/O6t5kGW/dcmadA2JIUfFE0tdFnisf0jNxcdzpvbABqeESypGbbFutzb
a+ha4zMuPSbrWKwYx6XKu+HKO3xUWL05vZNgSHOfnJeGxczN4HbORIWwuvErlGbpX8RtmFnRLgMj
pXpo0gwFaTYjHXTSMffTt3U0AErAEANOErt0nhw6Z36yegymNMh0d7QVcq+DtgljYmCbH+j7KWru
N4N8FR6QPSjRBsaHZb1kVHb74z/68hh5ZU86WfLA1OGUm4ZJX+kI1wDz+SVPgdHo7b2oFP0qg+DQ
CSwV30p5oguRllspWWM8ce1viq9VyC7I/OXA/zvuzJLfLAYYTsOqOVIF9CF7wnQim/J9alXXXuvL
AyK2gzXKeVXkIFmJyGAnsvi2ypNbe1+u7/02lQ2LeQJzgUuDZJJxr3CZMG85WhtqumqcF8dc7+FI
ZVEqLQg5uC/1xFwD2r1gchnMmVYs5GxN5r8ZEN+uYFONNcf5u9BXQe9Lfzcx18iGbOBmat9pRsou
CBTMYaQIAUOLNr6PSNT8wqh4/9qcWr1UjIu6GqJok1dqn+LUD5ZB6y54Sx90CoLO6kMZQxOUFCju
5AhklshpffCRBJGlXifptntY5xStbygZ1vRh69wmFkNfgwpGMH+g4IKJf2HheGTVPdLVuAW2col/
pcYfxr5FXOvrl16pNpoS7Q3dCmtUh2zaDIjW7sHpAD+svU8YK4OiD96futlkvbed7tPt+ndvsWP4
y3KHhKud1DiaOE0HZsRZOu1rx6BJ7N7w4RRZGru/vw2ILh2zCvJzDEKLfSoYQ/ftD456KEPDPO9m
JztqQ+cHWgIISfHpESobDRkJ239XjWXSBhdQWNWEiALyyYPWyklXNOt4T6MKgE7acpqKSkHZEMXA
Kb/N3Z0/GkHtDBCA8LLfZUbHx4LVOVIzvHPptee2+dRSb7tOnNU6kt/Xo44ZYy8smxCzKN9xj7RU
KHPIqWvvu7GRrlxsypFjZAdb38DkSRuvXPK9CIswqukXAf+pdE6rFKhlYCnpn82ep0bC2ex1D7n7
sFl4FjEinhnRGQ/oCni8BZ1RwxU3+7LH6oRS2dBgYX00tn/teuN1oKJjGkzYMpSsAgDWEzj+pRpP
1gbzSQ2vzk3mJ7dtJiVTZIJwoZV2uKpHmN/eNoTdon0wKmkZoR65wFYH6Q8P2oIc4SbZYzFapHw4
set7eeO3U/LC4Y9EUs4n1BZTMCfEcaei1/e+wfBpKv170+3fJcdLr7Ova+YRJehBxPmsRgIYysVH
gfNvG6S7iuYJXeNQZUi3Rsu41td9gFD19Fi6TBjJnuMhJXalYECg+xEw6SvY4HM5HRMX9iRf/FCp
/KXY5r8mE+4tvwD5sa59MzyvC+UYrHdEYQ3KWUpzPehvOia/neQzI2ygmrBHsVeGZVH9Gg1+nUVS
ca2yhvX/ppwiNpzepBbFPxn0UmLBJOeV3SczNecJ5bbTBId7Ak4aSt0h1mh3p7QYro7meUhqBra1
dJLcC4snLYXXli70oGUE8XeZies899EfKJ/KD87Q+IGcFXFpSTXlLPszsdqvdSqt2LQ2sk03bdjT
EsTQGojYLH55IJkIqJ8FZwVncwSgOt30B23VnuYCS49ppRe87FzZ8vx8M7dgWniZBC2tYiBXlfo3
5pp9R8S5bXy0UpalQgk34v5d7sSMJbdnBj7h+eWoLYArL4Pc0QtQ71sTZ4mxvFllOLf5fQH9tlzt
V2J6KI+m3u9gviyxpHM91G333Kq6Zbbco10kd1gHuGj14yetHfvJawHMjR72en9+SDtx9RO0CGBM
ZWglbMa20eNyMNery4ZRsDWflE1cuho1GEUmtSXrZEflUD7c6p1Z9Ch01jqklpmR2DmhqpEvg6Um
0wuLWER/zw/4kHHAPbv2S9b9M9TwjSWx5G3vuTd3l3oUQ0iQhVwE0YRqdHkIqPmkb5J82UIXj4Wc
t5urlPaM5oDBb+LQMDICJX66lnZMXnEMTXIHB+U2H7mHSLFiCHFIb/icB/xWNy5aqQFFlyN3xpqs
c6mAjXWvCwm6gHGqvyvt5Gsz+Nua3icAMp4cc0nOPU7QXfmPgyA9HcxjdoazV23rRZpMcJt4pHip
/5VbewLWd+2tvsRujYjW12oLlctaYJDpdrRR3/MWrNSTWQnxdnAen4xErw3FgDu7BTPYGeqBFK51
7H0nLHyKhPSOxGYHi65YscB6yKBgHu7tQX/wgXHsrLHCDsvqnmJgO3VizNkQgmxpiney/VHe2zFG
KK49KkT/sa6L73LAtY8ZntOwyv0m6tvmcbHbB3zLNJJJWl1xc/Gh2xAUq81Z+YAybgR6fjab8Zyl
Jjq0MhhvrGe1jmbI4/KvxCeFqR5n2PDmF9ofyu7wFBi0ZY4e9pXVkb/92HtUV24vRNBwp8+M9rAb
twyIfbxxXUo8Tn05KSgr0H/1xGVzA2+3s2dUKF3vr1pivitGBJdqtNEJAOxxaMBCBrnfFFjLUvfU
WtNNkS9JCsjhuIrts/K9A1ATzFd1wfFgkDnV7wzel6tgfk2nyM2sRQNPHuEDdMIsbdjixv5M3XtQ
NloOQ9t9wDn8R0vUKbWxqRfSIvA0MxkF2xygzHB6WZMeCJz32vSMixwf55ei/nAa6UEhiRZOHWNm
Jympv67VwdYcjvy4R4KN99iClFWwLbjMigwMYiBM+SR7OhdxNh3HlXPZBhwv9XDptp7WhDQEf02+
OAw0iuyae+Ix86XWZXlrlHwjV1CfC0lxUO5+6h2YPuMzq/NxbzbiH4/Xi2HJi6bn2GNu2T2Pc0uj
j5+KCpBgMpcHbFUBhZGoihPVmG66/Iq5/KNP/qsNwne3CUS9govxLm3tAFJlA47HNK429QmrZjyU
BdGacbbrnQ3Dm5NnfUfe4WdQv6lXr6iiFVS1qr0z+pupnZBj5lcHW77lLeOfNNsMrjr88jKkXJhD
xnOqkvxtkNiI57zOr5RfsNGNPvw5yGhLVURc/be9cxsetTfKbGXkFHIOWWyXjDD1RhkcrsqHKZcP
tIygdBnWlwfJjRXssjUbQ4wZkpgPFwT5WGuDcfDqaMQytyTJePIycvtL5cckCcNJJzGfzzRtI3PE
WK/302Dj6FYbZulkJFJYytjaC7A5z7CD+BstooF+R4AbhQCArsaw6czGcBDU50TNvCKWLmLmLPbh
c126+QWzHFTEapUZ7zK9n4Un/YfJ+yoAiO7rLinDmgvJbgKUdEdLuR9WDpTVop7780D4aAdjdG/g
+HhwzfE4eXPU1O41mYrlzjYOadf86pVmRICdXrk9yb2nPJYbjd4f1z55fcIVjSMoRcDoungF7rEH
nWXdddEyVEhJCR4l/kEXUGd7w6eWZHNIk1gjOjLXAaoe6rcafYlcmRQ7Xlp6ESwMhiaD2XxarfNa
TjegN9ls/I49Pi4wL4L7odiCtLIeQUMQTg8ye50OySfqW3EA7596jbazbypLpsu/3lAi2M3VWz3o
A7cy7iSIUsue2i3Ax8kvSOUN/nxxpq6n3OeUVcVG4UDUcGadAbX4MY2lwZbFPWuml9Po2lOCi4fp
nDgn2/q7DGet37azhr2JypYb22EjauAzoVoEFQ8Ql005kNklfUBvTvJ362gJJkTAW4AF6Goo/djv
umGpY1fRRjV7oFm41QpQ9rNxh56LCRRdIFOCVK+uuBqPZLsEPrxuvuMgi7Mhb6ZDNQ80akjrx/LX
V0nKvRPYo7y6+EyyXMSa9wo16bZy5sO31Jsd3IeInT2/T90MOtMAKVy1xIaFTxHI2j1XlOBOGTho
KHgM4xh0wGPCVsMMRnO4i2mYMVyqnC8mAUHK/WrQMxPFMLVDRmRIl795Nx2AxqAkQ+mPyVBcgdr9
ODqGpdYHdGcTa5nkyzoBxTP9Q0rF/dPt9qXULfnhNsxe8tznJSrvC1GPDCCqv4ZEabmx7KQ25HE5
u2S4XLMPdUAqrL1419aSPomUtsNrPdKUPFaYbKaWDUfyTEEtAOan0h9Ppq8cdqLSuZlVoViTvSUk
iVMT4oO3W7o+ifBrMPLPDgDM4hw4MX18Is6rYT0npv936L1yP1onajLmS1owM5lavw2lWmVoF+k9
GTWOnnXyvPbWElG2gCZ57VL0h7UyCMLqN1NzLWGD+/z2+R9yMuClmnR6HYg0TRisdkpfQAg1izzk
7mMH7yaQXvfmN6o8dqEtETOLiUOO7tZNOBTDifafzy0Hujz17oittxhPPqxvGq1vgtP8I7mmgicZ
qi+1mWE26lW85rCHm4rZwpriCFW2DcCaDoHvRTfPfIW9Z5f2HdnM2C8sh+hIecNdvdGhrEdm4b7T
2+7ihNw5qnw1a4poTZs+VcUeodd0PJCrqD1qEwpk5lyrXlJiarhHOCYKiA47ztYwH9tPD/TQbtw8
0GD+G9m/lNPOymtarAH2JjLU5ABODlXL+05ZJmKvbFk39NhfCWHXDbjoBIMbvdgdfdT8XOyjHEZs
+aMtJXlWXtejNeIpEhBVdn7x3DitPE65+YnR8LoNTnmygCCN7X2X4Ly1FV2BlH0z0dcuda/Mo2Nv
3HisS3rLeloWO/pQzkR78u2h2KT9NKas+ozF8RbiOGf6bhxcPw2WEcYpRUo45/z1ZFXJefa08V00
/7rNnvezzkC6c7pzXVLSscGn283JL9ygB+MFHCQereEfZYyUR9CHBqdzeO0Se43htAbTJPTzyjuw
l7i3ikSU5yldHhMb4DfkL3CtnocBHNgHMGeCqXOeoFI2L5ZedXEtqT2cAM2nE02VU4PaO9pvis2Y
L9l+MXNtnjN6MKrMG1+Ns57zJJDp4vLrP3Zzcap6hNptuwWWp+3TaWqs0RU1FURRdxU17wfVad84
a/402/aYQ507q+VfkUtzV3PRLtKbsr7V2cG/YVr88kNzqlfwSXgYMYGWqXkHd/g5a3MUX2noJz/t
vFePKs/eUzQelqLgCmpHRd89qVvoy8XnBjVKBn23PsNR2Wu61cdiLT32CAeTaMk1ViZ/PAi5Fnfa
/dwuRKGn/rdciRXjznqBf53tWMsY484PRoLAYCwwShIxXUslnmcCQpxCfW6MJfzrG9OkXsyPcqlG
mBAdgAwML5rXvhbmpk7GIA+dKmgXwgGxU8XGtarJIsdbN1yyxLxmeo5fK2eXivqf3eUOZa/Tt6Xh
P57X5Q+q47hvt9GJfV18TR3+m36qTjTc3XP+qy4VMxokVvzTpc6Xt7wHynbsR+/2R+KoPfE71IoN
p7WXJ3uP4lV9ZboEUEyP5s1+SWnciWClDpw+B3D+uCzWmgEqIZF3aVIEQ4vLjacRgCyqdkKbkjgh
2rsrL4rjTJzMbh1Mm3u3pLQOe0U1vBmMhmPHoEwEXwbWtFKAlYJIvqMTo483rf1XevUVhwEm2hqt
rUYiotbowXQAj0LJBjBhfiNujns14ub3EVl3Glhd7i0J5zCrPrSjC5+YTtXAs9WbzxodkvVZL3pj
m3z3Ez+jUf8xMokLnHMGDAuYGIr9B1wCHYYLEi/1REnAdBx8l44bi0NbcxiT/rtAqDxXXFAXZ3zU
0oEst50vh3kZUqoEqDSQGC88cP+YbLJn6YiLBR6QRAY+UwIhVxvzWsmbJZqaTg9V086dAdVZZPdQ
aI1NlKXRj6rBpIUIgNMcqIW/vGErAyCoQ9y+HS42L7c+TbG+OIonahqpiyo1LLop55khr89TSXnj
1GB4Jlr0VMvW2OFyrMj2THhP+G9bNt3Rt1OE4raDDeKarejFXP6pBx5GjjalCEYdO5JRuT8ztR1F
QsEGBqaY3iJQzV/SHO1Ym1ibN//b5MnBHqNjLaHDDIin/TuO4k33/3kGag2I8H2Nm4OUParTqtd/
5KoBANJ0oPHOgzG1+cHq7Je2R4Mvb3PMNfOpzKPpOGSwcy9zeNFWpu8Nb05izgzsvdaKUQKvZ+G4
SVTnrhPXCtey0z239Ry6ptGdCMQnhFSLq97xQ9oG61sFQYRMd/6Se0MTLYodFwbU92yMYJ27ZzEi
x/O32/0MLfCOJXAwc2tHorgM7dn9revyS1BFzZFrcgIsaOgFGXHJjmQ5+VWszh7ToG1zzZPnWCJQ
Isc8+4FvEieS4IjvtmGv8lflTD95wV3FMtvfYvLHkw1Tpq1XwhHd59x5I86IudzDWzOPKufGRHFL
0IyRZhnZa2nVMJQyzNh1Mj3TOnwApVQFGrKq57lcCVMDUVNuDf8+Ppa0wYrWl3vGff0jXCibA1oI
xMh5xyn5Wm1GwNwVo1XPoYwkmNhx20SlMXDMo6PdqO9ft7hDVXXLA79VFJ3hCe/fX7NfswMCVXaP
BZVhZ04iip5G2buH2l0/pQvZAhrTcwfv4GGY7E+PBRuczGfipU74kLqbOFf4XXCnLUewKeQAdGou
TJ+88ViuL5qiv2kkCRIsOkNrOb1vQ85C5XrxvG1EHkqKYjUfRvPCiLzS8JyXcnyqMOXih/DdHSat
E7UsnBPS+Q2wmXEeHK/fr5P5YbQoo2IraYzK5M7Zti3iDk89KM1HbVOpHXvUxWVQatqlca/b5fuQ
SN6IgpKy2em+TfSieHFsRuglvgmYmyTtPAlepeZvF0+iJChTOZhELGkS7UGlnWjbOdhTK0PZhc40
TVENtxAtgcmTAMzL+JGUUl69m0XaxjVis8xwThjI3Ni4n/CxDFdzHP8iWwPbBO1kdpdxpGBjdTBw
GwVRI4ScT7v0VJgzXhyFpT8v/XAdJVEm6BXIh4Bidou9mcQnbFrrOuen55weONVs7NKGoMj8M+HD
f2jtC+0gARPzf+WcHT09OZaMRCk5A05AYGWAXy0k3hKrbe1r2VTPODLCTuNAymCxiiAErdGUz9Xe
rmlfo4kLQxF1logL26HQcVmKnlyZtv+PrPNabl3Zku0XIQIoFNwrvaf8WlsvFcvC+4L9+jtAdffZ
ce4LgxQpkoJI1Kw5M0dqXezUZD/FC0AoR9WQakiwKjh1HnbE1ieRY56rczp633CEMbE2ZbCoT/iQ
B9GbQVbTxhtxF2Sx9epktrmZwNiS7p6idYZCc3CqMVoj/q1PwTw8NYPvX/0A5r99NHoyY8i/kG/j
YtkqGWOgDTo5OileEWDkR8tmnzqgVXqVxcQOENQ1xbP7I/Im9TkxNMQMQm+EeWDDJmoDzWa6ApSA
PzH61Q/iD9ZGM2W/5x5ERonKnY2n+tnpoLmZTv/kGVIeG2MA4KGqA7O5nmMTUmkUSbxh38yIo1s6
kTNIFs9MCSfwir+jxaorPOMdkad/TwCl7u2ov7hAFNcz2BO4lt6m78vgSCPDXXWe0767fc6mo2i2
QTwwaosKdMxdRSqGlcUM/BMaUFY9HCwbl0cOr2RdzwM+d9rhtD6sl6OHeD12/sQFXaxU1TRPn4hc
e4ubkP66TL/rUpgY4X9DIp9Xn0wSqKIpdJ0gKu+IlttcLzG7pynHNF9EboBIefrmjxrVSin2hGtQ
Sub72uqwt1ESNY8MKpzq00WV4TtgzXN2Tom/Zg7Hfx5IIbCC7F61JIAt9tA+bhFi5tUGhf33QuBl
hb6fGQwv8GDT0YPYoqO/1hi/NDiDtoGZM4qkW1tFM24rNt7AuMYXhGWE4cCRc92fBDb+Lf3+g7EO
wc+LSVxjDCzJXiQ210gprr1Fcg/wotoQ5WScOUw/mZ0DjJd0rMwGMAlsYGqI4nfcqeac1dFfr8p+
suvN94CjTgRzYfYRF74gPwhq9Qj5ScI1cYMvYgpoOg3HHmmDX9Ktrrr+JS7NgNiJ9K/vgaGok9Z8
rqqbAre0bUFcXI33wunrq8rjb23res8oEkkccDDQzCPymATYwiHQ8xkn8YDMCY4ygGT/YGGpxVsp
TjRVxSlSMapBlkdiaSMCZKmg93ObW6cYSADlpv2/15afPW76HIVdUfgfkAaxyzoQ/2qNLIgTRQ7z
BkQRwD5xKRnwjqBt9licUFmOdsVsXKJ40jbtlnmU3+CtWbt8dN1zl2nvXHmJdyYQhdQD8otsGvED
MN9G4zcGx4RxVEWcxSxlJmdfNcmZlpHchYV696tAnS0rN9Dett2xBHAjVJCcHxcEcqVf1x43/dl6
iw32BGFZF2jQIQJgT+P9LB/TOAYt8HWVDGKUCxkeCVPK6eiCxohKo9rpgcM4RrPcUsnRqO5Ec06b
i2MN58Ge7UMw+BSDROaGMokxHXQYcrQsLyRcxwTQGtBR4yVQLohMeSKreZWrgu/WclGETNSwBxBK
IMF4RoAY6iCqLrizKpRs8RMa4eywMDovtfJORTjRLJyhl+NfxP6tk4mTSArmLVKpu2tQ1p05a/U+
mWd2l+6t3HWOQ4ciQYWFi8jEJu8F+bHw0AGvbAevRqsCY4PWzTjby9F8HNfHtZ7cWmRNA0a55T/1
uIhG+zrX2Csc5MQMggjLphreApkgvtchP2f0RHjA/7QeIQyd7bD9rDLsEFNHSn2kzlXua4qNYdMa
pNvUxS8fHwT2QUq+JVRKRkRvmNgUTsGuctN5lwrrWSjfO7rdL5kgKaMr8Eui/9379XAV2rIwP5j5
epjH56ClIceWIcSHBFenmAlWVax3QZc8B3FnnLpusaOhesQbJtdDOYCHyett2vPRTOghmmXImI5J
5lBHeyjtCv5KAfhFkaA7amI3hHUaFKV+kE31LqoaaMx8HJ8Db+z4IihgNfDw6DYC5kZgXisVY5Xs
7N00WluZan0wi3Q4iTaUG3cY+JeTlX5CzmOygVjcE/7AxFuEbEmyDhdBa6l5+fb99Uio2yLg/sgi
NoqlJerTUC5RaYxqnJDoMguaW6QV3V6/H09f15abIn+KwAQencqoT/ZykS+/3Ai4c44AEwwJVJ+q
Ym5PVAOEz0G67j9iSdS7nUfZFhpousUk1JNShVt63RuQqWfm+hNpdURXp1CAc9fi0FNJiZjTuWd2
1rNucUa5bXArg+bNQxJx9kKHPUNAzdMzO/WrS9X08q2BnLyoDz0QL9dQdWc/g01ttlbNmBvIeE/s
DIhJ2nkL4vtVoRmr85FWYAX3fnZ3gRuOZLMX0Uc1yTeKZn0wllApDz78yirr36ak5V2hFOe0RxMq
6lz7aS6SHaJEuJzzeA1KyWI+pt0usDFyUMN5aA8lHjMy4IGbAJLeoGjgk2L7zSExPOP7FHw8DMa+
rLEkuqO/h+gA1Jov+M24RezX/9F+2B9IJE9pgYXjjpZgcihwjJhxMXykmbVEjMkbHf1xg3C3fnHS
+aVQoIBVLvPXflGfh5Qh+wUZ/z6N83etrHFLxGF8MmDIrfKGJjfvvGBcpBCGOJz4oVcm95aYDsbQ
nP2ld2UQ2+zzvGRxQi2Fd9NiQehTXAWM3gFc4jZDAj4T2He2HAJptPEPmmFnn5m+2KXPmn7I0Ux7
H2StdQT3X62rpMy3nJ4QfdKd8UfjvpSSM6DZFaiT/iWFMWoJ/+QmBMvq6pclpGKJRmpgNoU8tfP8
VHhdu7fK8meki3nvgrHZqbEn4Td0aDlHSXi0M8N7dhrE1CHvgDhI4AWBusX2bzLA3zjoGWgWr983
8VSSt9NsjKGetnmIfteEAhmuickiDFvQiatkmT7HraPOYdIiNO4UxF6J5gi69CRKUHR5HU0Hu6B3
HziJd5jNEbZ67NPmximI6nKnyqneoHXDZDpthfuTvpl49oSdX6aQGPcZ6rbr98nJUaZ99UOxc73+
F8+6xTkKRqgTPxzU/CAJq7NH7cEXO+poqlyNICXPheHp10U9+epUReNfH8c5EQXFxWZStKntblrZ
muK8qYgMEBLeKYtir4ZbFtv9rs+BMn5d+BEpQoLBZYzCd+cl3ydm60cbLdIqHApBEfwJValZmzn+
9kocdCKtE9son3J60BnRPPGpsLB7M4IwGH6jZNPYJikwI2clwjJGfi+iMy3P6Nz63i8Wfz4lqjIZ
/XFeFg7rKRp3Fmu2A3JL3MDfr7X7gXqu+lGsG6qGsxs19vlxTf7ftShUz+Q7D3vQvP8wIJS7xLVx
Wy0X2vxhDJl7aiL6GKU5Gbg5DY8h8cYKI/uSsRXhYw0CIKvwCzlDU4FjW/jad5vU+3PTdQCcrWi6
PK6NrcL2z6dxbQ5M8lGvMXe1qKrzKQMSNZnIubFY0z2HZA/Nvsc6IRjmqHD8Uc4UZFWUYl2AWPx1
0YtRHI3MOsTF5KACCcBLwH689P3gb6xoEQmMcE+01V6JR+MTSRb3Tk/D//y6XJ4o7+uQlT+7lux5
zg5iAEVPhp1L7R+YwTIzi/zLfy4a1ZeXqT4WwP6vGrlTnHvJXtnds64pASrbJ9+0JRbiPxc6cxQQ
Y6AwFvNKV3yfTH1O4im4jDBQ95kz/YSPiR62gFvSBTPnXI2mOg2KDnJbBiNjRpU1T7/wF60CuzU4
ouJKm1MdiCnwYcvxVCFWXTDu/qnve3WOMcNAgk0v0n6p1BxeU06PqPeiYzQy8fKXv5DJaXx93FQH
olKDfRSN390MMh5uUECuNOeR8TDgC6wMllidX3DttjSdxuiDfV21MW2IXJhYjV2mES6bUnenoCSG
ukA6dbNyDTU2zdxXlcOANGkmGl42/TPr+SOQTvJJrxq4NKTMCMMZdlV5LJs++Um3Ev5bKeJ3mPH+
pm6IXXFrQu5EFJv7FOArkLAGhVQfwUtRwT7JKTUiKcWGjntzqZCRgahnTLTIAJGhAyYvkZwG63K2
ut9JrbfII71fxZICUhuVeR/r9nvQWOi46jh5tlraznz2iQAod6zl+TaZIQ22A2uas8jNekceGjGm
d59gm03nVAcUV/nZ9l8qz/uMO0EGIRFsrfGP36W32jCcv3PFKSTpzV/GcrJunXF6y0f0yCGZz6yy
/Gvq0qeXmJpHSMLIOpt22iANgOVAffhm1FA1kUV1v20qVT0t1oeobK912H8CavGYuFRoSUy25G3p
5/fK6lB14tPonRwZ8Gx7a4/McEYT9gc0fIYJZBKySLGzghUqP1JyU/Y9x3Hr9ZbzYaIzZGpf+IfH
vcgxaGkrJ7w+ftdU5akHHf+SkqnxnidPjwcBWYmfbBuI4PL8FnHYZ9oHWD6WJ7TycEL1Zevt12MN
MW+cxjMPjyd07ZyNRmfZl8fvzlKcySIQz+Dkog8x7h8/nRjIkyk+vzyewQVNgaMpMcg64P17tSf3
ZQjU/fFy8WxKTgYMnR/3IoSlh0N3/PJ4OY8QWjmoBntwoz+YSD0elAzSfnJ86+l/3gNbYYobUJXL
84d9FB4abcRf7z+BskRyH47gx8vNvY+aBzEdias8ePCiuxuUEQZWjsTjR0T7xs9J6d8et0o95xdk
8WzhlkfI0cwPyWAxyl1+3fHqZFsPk7F/3KQOAf0dB/758VqO5zzVnhBfBx00R+YP7Ufkh/rZS3I0
XTwDqIP+MvXodB43ScBlQLkcksdNhuOE982t/DquQjKMj/0e2+Dyu6AQX9qqbL+e3yhw69ThB2xZ
+9ni//J4jBgneQHmOHy9f2KNgMgWSKm7skMA4bX2hRwcZ1MhuGGTlv6OG0SKzKPrFzPhKM1j9/G4
ZZvepfINduE+cSh0VO9OO3q7UtOG8bNCvLt1+BTbTnA3g9B+h/ByDKPfqY69++Nu242eQaPLr1sw
X59jup73L0xzl74QLzp93Uea3ssw+93XLa9vX6GytF+PzGfvVbDmfN1XD+MbRon861YyZe9Wnydf
b8AAQeWYY/h1HzE3H/EwBTc3RxeV22W1i8JoH/T2eMeMEG5qVdUYOLkp6caDeNF7sxz/GKlun5I0
eEaLf8rsCq3JHBxmLQzSc2Om9FFvHhon1Hemrpp9x2ItM5c8Gyt3tmPY1HfIf/PZDY2jKReOCqeh
dVM37X02Sx8OjHEU1getAOseKyKhGXiRKrqwOxKXsCkm5dpV8SEiJNoBlXYp8+DdCBnLkwcSIAMF
iL6qnKQ6qWB+kWVfbn02x5ym/SNmo/HOPF4e7cL7cKZO3rIidQ5znvx83HpcJIOb7JwatXBmkjsh
y5HKImCvJBnVEwljnozQOeG6MG9h65k3O+nja17c8wGRh43Jla3vNgBqxYYgwLkz8MfHAhlKVXl0
MQmaZkgT+2vrYbWPHXmzkH8O1iQuQZnhUQ/dYt8zfJ1x8DKKYNWNAk0rkAbOqulkvAfWL29zNBGH
hi909bjZzI59k/6dqdFwjVLAQ2kZknyLQYkCBzsFADb3JlLp3prU2gdoM8+DqoODEbmf9vJWoPw7
t8e1x4XDISJppj5qqlj6ZyUkph4HV4nq53GcGhd0ZEThaC5/w+NHoWbm25qN3nkx7y5tkGO1OUPC
bJxDxN2xXJt+ACJWYmFflRJTQTnhaAmEGxFeATapJwASw7I5rPumHe7AitWuNQkVGMKXlm7P1V/e
5eOz8LiW+rTWHJrym8dN0lN+MbcSh9GKvRvz8Es5mN1hpqgNZIhMF5P5XSgTX2s3nxInLY+DLpmD
JrjSAsgfgcTMjgiXwk2o2zhGI9DVea8zAY23qByqGQAHY9X4l4lK33o20lIfF0a70YNDj2Z0VdHc
IAd9XCzmCwqLdGfim6Ka6fbMXyGh9VWOJNX/4waQKLqOzW4SYczKAvTexKxfcp1amzgyDhV+iUlD
6xZWaSDuHR1o9BhTjEtBBbvXAdoPz4Q9Q9XHfsYPIMFlkIrg2JD8tGIz9prp+kefy1s0JdkuyD+g
T6zyzoX20gV7FZqnJA9PdEXI0C7rM7GQWDZiJsvyFtJvYSI33maQ2CskTz4nYZWfTCsvTib4cZaQ
/7sNs6sAa/q/d4eyG4lZnosASm4yjv9+qFh+/+uHj6dqYQ2ih1x+F20YBrheCyTAX4/4r+d9/MLj
CVhzKav+6+5/v+zXdVlkPNd/HvbvVxB8Qprzv1/tP0//uAaWma7sv/+Kx0s/7ntcfL3H/34//35l
83Gc/vMbjz/z6yUfP/zXH//1Ov/fcfh6tv9+8NczmuBEpt5CDGSAvIICcQRfFu6hMDwTFxCd/3Ux
Bk+xWS5j6j9DE1/H2sSgP+e/aUV3p8bqUqxVmN2qmlwkFSs2r/4HdETvNIm763oVoQlTde6qPfsa
zErQ8w9eme/0HFYA3rko4Ymf8yr8S2uz37nVssXMjL/xshFrCcXYGYX4prxcnr10kOcAW6DVQ2/2
Jjs7Ibhi1vA5RKwSVZvHsDHEhX1tsG5rbJFD2OFJXGbu6KfPUIsQoWbBBbZweJ7TNDoHVcX0IUgQ
wZqE0JaB4axIrcguj4vCVjWmhjoDIDuN52SwGfVQA23cZbtpFhF2lgJXSOXHH+nYQpxAiX81G6Qj
aE52om2A6LUy2yYTk3nSUKcJ3rBYZGI0Ak51xai4IF2RRopirazPyqu+4TJGXjym49HwDZo91s+M
0J3TwHn9PifjAX9tu0uddDdLk4AWFqk46ZHJ2/qtjZOjAH+/dvMJK3KMVjHT31tpm8epuiIBsA8Y
GLeprl+xWKYIF88OKtAVLb7sI0rvDa3StZz9Xz6A3G3akMfUebhyIzZz1yBGPZUs79afyJCOhPwo
HLQKRWfuhRAv0vOLpQP3XudFvncMhr5GUK+91q+2qWngaq+9ix+CFFTUHaMT7WvaVZdOuB+Yx9qT
6ILfmvEa1cEy0yHVeqqTTdVATJCG7a9L+9ov+3nfQJpW9xdm8X5Cl2QoSBaiPf2bLDh7KwTxxSbs
NAwi2R2W/rSdfJT5dMHwszHVYOLXrREToM/vuzc5l+kuoFG+EEWuTYfmLHB+mUM/7DycpT4boJNm
Aa+XdTITuN3GSl/PSWRHT22PlMKzgvIYI38Z6uB5cK30tfWQdw/YZ8DMMytDlIOrzz7CyD6qoF1S
e8xD206seO1QYKr9MzWy3ULdQ+/Xz0eqUvspnD3aywTf2ooMcd9/DUOSalK4be+4uDGyGuQeOtYZ
XQ4N7FD/I5cfDXm1w1J+k/mG4qiM5/4DoGaANrZ29yb9UXuAuoOVo79aajgXWRM+CeyS3hB1e0Hl
5PvpEwKbcV+U/IY02Mg1Iwc3cl6yBTyEA/WzaBKGXMjtgYmHu/98w1Xu0h+dEzrBCQGrGHFDeaeX
3b15JRtrZkpYvZj72NVCYkydoyygbGYd+nR34h9b0bZVbsepWeTJek5in6XdsPiqIRDNxuI4Q8w5
4tjAZz7yzU/boMO/yNCQiYGdEBg2tf64aovgkIaMRYxpEnt/jP/kBRYcpealu49/jzSnYJNa8dlw
5cWNrG3c4o1OgjA+tVn7WnU4XVyOGKJ6ExUmqIJF8r3Geb/2jI7JT5N+L5oKc0HAbNvXHTZ8gKla
ypfY9du9ctOnqPacVUsQEvg2OoroDJ0pFXu32/QdnbxE6WMhx2zno1YfvMbFCuygp5f6aEVOfE+X
rjXOZOW772ZNJawxhdOgc4lYmHEDahzlQ0OMQFUWV/zw6Dgz661pypkczg5DmAmMLbOjnd1nfDBL
80/fJJ+JJljN2WVZ6a8TmCFrCxqdifN+r41nNQRPTYuWd/HC9RjVVxQcP3XBKzUgh44DLA9/6R04
HKzZmpDtW2wUI5e+enpJowyWLKF8iAeRAYvwZxAqijR3+lXHEipZbb2ACqgvYyuvcUgAOCoibHU4
w/ZEhP3FgtPcWiJEboXXpsT3VJxKtZAoinklTX+cj/ciLktcUDHumQ65A6JpgMBgqTsxn99T4jFX
nuNyUqmag84l2EPPAVdCO3Hb++5H0MavqYuZXgpB5zCQL2QRaDhXgi7kiBgxIXuzQig55aBJwiJw
LoDMRIeDn9OKvSZGzcLaV690W9ikeHiwqqr5p6h+Aw6nRVUdCLnS5JqOu77FeYcp27sGFY21etLe
uo37k4mhYJvwZUB2hnFk9IxhN3auXObtlxSgJPoEQiAsS+htYzVPDf2GA2OBLdTJNaNNbx/oUZxt
hznRMH0WfnYQVYm0PPfEueVjTWc5jOjoGpvQUe9BBkZl6khhiIJdkVXGWYPGJQLWYCucxXpPcN/V
lU+9640stPI8wkX2bQQKjIb7Maqv/pH+dPEyuzOOrqjf+iXoP/pWTP/kzNzJQT+hxHF0kwg3yRCw
eR9/mx1K4UCRJxLH3zqiCDYxMcy7OKY17YlMb3qSKbbIA4fnJiFyJYBVOCfmHcDvXkR5/wRrAby5
N5OV2gbHlLDE4+yy6jR272y71EtQgxx6l2pcNYgzDAjQ/FOH19LthkNKy25FdoJ7bG376vU47NOh
7VBBmRegrsnB5TQna0schpkmrVeCZCqbA2luT+FIdmfudHfILEz1TXMzuG60dZX67jbdCJaShPJ0
QDsykpBYgp9Lo7Y9VL55gbiyLUNUH+0o21UYsUuUFX220Ws5IeM0CfKfiBZJfioSm3zNX3iSWb+6
lnuQw4Upu5q4ZaYXv5Bz8OanY7n3e/ttLKCthqmzqT1AwlWd5buk/Sz0UJ7p8keUAnod1UnzN/Qo
tmzTPOYjikVTIseJS696mtjuHZ25JXa+tRiUGnaGVDRHqlb56Y2vLh8sOAHFHx0ttE85jnSJxs/O
85Bt1XRhE6kTijcvhIlaArEbOzTaGf+AoqvcbRKbR5FC1DBT6wPLwieIvHBPWNgaeNWpIXpj75EF
DnC8w6uVoaNsDHcdxO47Cu/sHM50z8OZ3IIm6Piyd7TEtHDRODt5h4jwGVXMYhOZMdEn2AeTVOxo
+tSgTtjngB+CeyqdjU6ieJf5xL3Ziz7WWHLikRDYHhCr0JjjrelccbuqcTK23kB8Hv3PXWiH7jLr
IzapCr+bZhE+6778YRIAtUrt9xqTAE1VA6IVQh9fpeG6ixEMSuQF5LPhs7XdklxrJh0jEL63qkve
NTPmtZNVKcp43JyYZ18tp41pm4LryZ1s2OYcgbrPil22VB2JszUKAHAVXtx9SsWSxjNKjSkhs69y
Dgh66I73mEWT0vZ2cu5/hIPd7kZIfbiog3xr4xh0knivpuo5rmF+eLJ+IjytOE/FiNSXXmDbM+Ef
aRn2OVT02ZgPWlacBPPfUzMZB5G7+xkSA5hNPwTZjQeGgDRmg/mBdh8dLlVtZWd2J7cKqz08mGdG
Zu5qnjOCVKl5XfsDDdHLLEZk4r0HObbhDKED9+am7eeSEopyFmOZy1Rwwjwwwwt/JdhhGqdtbPlv
plU2e2X0DkT09oht3zo42IpguFNIYH38E5RtjSW7uaWT3b32sb8BPL9L8a7+08JBt6CziqnH/TBg
8CwXseUUpNauatrs4rz5To010U3FCuNyvaHfUITdsB8lAb2Shjn5lPYmNlKy9GJkvItQVfYYhQxt
vIshQPCOqmSgj68GzuFOS4BLGefrQFbGDrTeTYT5L9XP6Ohc/y2ri996ln+SRbfkOZHB+JoVIc6j
bamZ66a5GFbzgLMWVddmsLpwY/iohGnX3IZqRP4LWzgThX8cB9PY8FXXLcsFg09hM0KHwTbiydr6
XZOezUmfbXO8l23FmDBbagIjPji1c1LJ9LrsoXdmMtSbqcWvl9cwsoVjUWFX5boo7ijAFgxzR6KH
DZ0FqcwkB3yS4Jaof2YiHfNy2po2lMhJ8V2BYVlvDBO9DvhhJrtWu8wGi8VXN+1RDeTbalTFPi3o
6hWA2YVlIrX6PsjS20ZZ/moFDFVMiqJLKcq1Dfh0jFhAvCVQqS784WrL/qleJP1Rg9eXmOhjV80H
C6TINrIi/zy4w+sIl2pFv9E9VyaTaPCXr7FmmitQVZt+/2Lk4Y4QeLVFkT0uqHyogG5+om6/9rpD
LRt1eNf6ul27TlgyzsSF1QVbURT1O2dlQK7ATaRE12G685Mqmis8UXuDkOkaJBQATbX46SUG4LhB
QO4Vv2pNEwkDPn7Pob6zFLWN/cMleXOl9eSwu8N0o715h6LsH52ai4Pgj0IueajCEPB3Uq1476hR
B5bArpMXNUTf+tQxrsRFMFXMA3PTV1MDb+pjLgRntt5lhm4r70Z2ymc1EfHpKPjnjPYWutIsrh7R
qev+vQ4ICQIS1m87dziyYP8Za7Yakyr6Nd1V7LsL7S1I8+pYp1a0C0bCl3O04aQvHauZ9dtddko1
BoOmDRXK2cFcmybG4tm1fw6Wl62CWQH0EGRbWVBUYqn5hGq0Z17PMLKyfmBCDQCOBWim2+A8aJwz
UKizF3LZGZqaySkmzBHzkt8/a+RKrVLDK0IVPoOsPGwS1YtO9uOQMNnssE7l/OW0GkwYR2JHC6sB
esOPyrB7QmCHtax57b2xPDK1dLdYgOxPl/WizX3nibb2i6+6/CZbda9xYIbGFL8VyARW0ovUUQGT
Q2UsIGtiU/A/6HeZ296lL4LOYr5QKX1LTNgOsT2+p23h7iSOPTvxi6OLGOJcpTsiTie6HQIBrkqz
vSjyO4o+fYrG/Llv6GlYXl+dChuOp+O/iL6Ha6LS7jLQT1nFnm1vIW6RmCSb/MA08mAo2QOlKNjc
F95w2dTQHs822jQH/FGIaadUmLVC27jpxshwB3fbvg+nAxFkO22NB9sb6+Ngw/YBxeYQp5B8H9U4
sn3pmXpIzfZYnKzEhntARRbFpzRWtCDi5pp5fr2D8sFAjcgfcnbXfVmB2onRASdsfonvBK+sFMIj
isGa2a3X7BjdL538ETmnV2Af9qD18HykU8Ew7wH2JaAEKHQKg636wAlRWNHBtN5lnqjdCPxu1Z4N
f/40TKsiB8B7T/vy57gozRqFNNOHRzmAaVu7vn4pvfmbU+DwdHijuIluZW7+SSHFGZDYNgbBSAQ8
g34y5/pOIxN/12C/oXMCobZ0FIn7ZEgZwyumZb6REWsGhZ7awkoEwgO3lU2dvPLlCDZkzIN9ALWg
knRTWTZ4TbS7AWf8FYI9oFQFrou6Zi3UmwKUzC5NCU5UotXHekI+jcqKjkcrUH+gejuLaN7xldBX
C7byWqQ0jYqCGmWGGChmyL9M7MNgrrdxo69k3hobw4n/1GQnb0FfEdSeY4ApKgFfKYRODd+OLFDn
R+7Xh9IZ9TYRjaT50gf7XKH0tEbYza1yvyc5NSN6nM00uwlOh8Q+tz2iBvqlW7PmjOvpf3AHP5Ge
od90vWBVHJVQ+cQsKYP1UvjFfkrzW1747QUbPOFjrQ091nfvcyeALiOWStseXw7a2DT8HB2gzEhT
CwxsG9Qe1opq8aZNrPNZuczMc/IurN5ghjlgTRsGrC3tSB8yU3/QZpQHvhTPeazeIe7aWzXPb2Xl
9IgYYarbNsJBc1HVe3UJgbq0Ucu76cbusjPa83YdGtaPRjTHeQ5GgjbIllAkzRo6Dc+s6BI0ljVs
2PVD/eErOFj5Htxh3CTPWEri3RqR0bTxu1Y9I1Tnm9lphud5vSl6LC8qQl8SpfkJ2px5ZhE+xCpU
W28uj0nn5pupUc+GTahqB+BgRuiNDwFOaPSHrYs6m1CU1skpTWYLAXJ37JqOlCaE0qHh9DvApy1S
+fk+jArNfENAl1cY9kZ7HjTZ1vwM0W3v5qT9JygvTYjcqJjtGan+kB2RYlsbSliABwgo9n1YvlMB
ocYnzJMFsHrSgm89pI6rQ27NrmWEdTBC+OQ2WXhjw5oqWXifWkS7JJUFIL10Uq61ewkgQG+7nkSC
WJYU9Z77kaXV1U7c5FbxXzfd0TqbWE3gYus91AiXyczARADyogaAuo5c4G6Nh/GxYLaz8Tp50jP4
K48YWWTBC/JCiV3kohzoIyPjbG0/4bY2dkTcEXeLkiF05U4tkCwpIPK1EzuNySSiLBhj8YTJhJEo
GiG54MQO7ZI54ooEwZIibb13aLqkQoqtQgYEpwz1e1+6SAJ8D1B9c1eSvU/ZhZDxckg4EqLV4GEr
K6v6PY0ZM1lONZ1yE6cDuuBtkFBr5xNItqQX6Co8dOE0TpG0Myevqg9qrEPvjz+BsFASu8R29ss8
t6v9M7Op+ZuXkzqQ5sMb6mjnqbEhTvr9/I1hFUkzxIXTGOJRVZVHG6Gq+EQizPTNtJCbQsV8qQgj
f80s8/D4pVEgdwsYaa8fjyLtOyMLZKjdmvV3Hj4It5/XAee6k1hu9giMVh1Qw+tshOOHbTgXLW19
yRnNU6UmHyMD6SBMv4Wzb9yEaf42aeN9qzz0PlHGeeRxJ6PHZKuVnR4e97o5er621t1Vo2d+t6dq
1QWsb4NBq7Drg3dFDJoDaOYVLEvwzmKeheYRvk35MoXuwIiMj/ZMJlTqktqqe/9IgLDNBpV0nBC7
5bZp4cniwgDtA8UL2C9uCIlIEgmC+TMYPE4qSQJtTHv3OJ3fJ9WIj8RCNNkmdUHzizqD4ild+2EK
bytj3bJ7zkux2RMflFd61zpAzP2i4yEVX73Mhwc5ibT6JRVGfVawT9p9xIDymTaYkHyYJrYAoyHa
ufwRZ4g3nW4AJk8rO4ki+yU3jR+s8MEqqsEtGZ1Lxq/DuYFuL8VSLfYV69fO8S5d35ob2pXn0K2b
7VhK85sdsOUpC49TQgMc8lED9Sm1B3h2slqISfV1W71CZT4ReWUe3Rwbqj0F0aEg53hHtqvxjVTZ
0uo+0GAaTy1cw5e5ZT1XwR+T+pI5MxUhH4saNzcmXoc9x7fJ+aQsK7f/j7rzWnIcy7Lsr7TV86Dm
XgAXYqyrHpxak649XmAhobXG188Co2YyI6s787kt02gOCg86CVxxzt5rZ1lvb30nTtZdmLsbCpHo
zWpkvy27z2lga8XiO2SeUgNSPrvoNn5IJz0zgh2iA/RKcxm40BgYG/fszs5Vy7sKt6TvEHq0DmAS
BiWg3S6gPKv33iXDtPRueAEsCpdCo2VAm2oaHX9ja7NwAYda1UDA8qInhjfSh31lzehfGUO1zbGj
DeG46foAOW7XuWuTtcCbl7Ubqff+1hzhbgV9jENDRMNKQ8TxVjvyPaTOHuF02fajaT3XaPDWFci3
VaxVwxIfG2IwhTLWzdIHHWn/BtvT+Nwq2OKeNTnkvgQYizM7JLxrcHdcpsUCFgf99fZYhhZ67yXi
6c+J2XkXeLe0GhgYdyQYvcJvIOqD/TxMK2u6tU73ubDpzmRldUDwKY4onwQlMnaJVTeZmxQgJM4F
JFdIPLttif0gMv30VHM9cwrDQ5Ld1iBZWTGZf51iqR6yDkWakVDt1AZET0Ib+7VFUeQlbNIfViHt
b0XFEtHN3E+6A9nddrjyMwsuTVwAWOkDB5RPN330qMW0RJNfkCysnYrZtulnxVFgOs96eBlDY9nj
83ytTa25RsJk8G1g9JLtBRQgDS9ZGb34JLq9VNPQXCrUJ4Mav7MA8U8kUjXPyaKa2sMceH8a3YaS
hVEcVDrIIzyNMivkxYXihlGsvN5vupjUCwyyPkKL/M1KRXbodao5fYEFKdJzYnpm/xKk4uVgGuYJ
Ez60rsbL1qZlE3IXpw5kcBe2lCWgRg9X3WBJLZ2OJVnonfKm+ZLBTR6Kd8w8n5AUwbxXSbYb6r0E
sr6ome6XfgJfMsjtnQo3Y0utLpjL0oNnXCvV0uaL1FvnU0odKuMiKjJ9w6Zv1y2qob6lka5qtkEx
FQbWsuGVnmBCTJz5TDzyfME7/b5zTXzCxcpXtQOndlWwoFlkRb4rh/5EJRSF0EiQ04iUQmco7rA6
sOaiHFJQzGoYIwZzTI9uwA6w5KzcImjnb+0mB8g/lDdv6hXVGhBZrqt/KyKWAsqBrhJ7+gXTD3HA
9KBW2CbEfl54ysBV1F6ygfDMjnC+/NYBQSeGQg07Q67rrUDKsbF6oLtFyl7CpTRJYpaxMpFzW/1L
3/XJJgGHQIEc4YmT3MzMYjnH4kS5DRcV9ZnURZCUynoZx/YPRZfhZEo+UdtE/YGli+F+QlhE25ON
PHpgxxbIvit10ulSL3DiIjEvq0XHNrFJWdAIEX/xS3+bV1N9LfELBh4T4BDhQ45AxpH0Wju33Mnr
b7ZD3AgUHG/p1mO284nFZELx6O+mc7MHS7CHaGblju6XsOpoWQsmNS3tzDOyqdc+ohN3BmnmvNC9
Nqb8A0OgcZsK9Xmg8u6MWQENiDRWH3nM2rAa9jcTWF2X2HkwlSe77fST1e2DAgtIF9o+0sjvlCtg
URcIjftc7ZBNLEzVc1LkT6K0ILIqNHS0l5KrHNqVVkOChoblEzOVsx+33M0UEmTgwT7d9wmprNSO
s2M6pHITqy49K49LPBlTrifbX9NxZJlm8d2YnvVgtFq3qFJ2SMIlelaryVWwbPtgmRMWnQZNipeZ
1RkNKxJyuwTHg9TdRjbzkDZeczJjbZfGur+wqfU9uGlbrIZu/EaJHip1RxIWyvUf05zXBLvOW5Wk
VhvYHvGYgaq0SJd6KBHesfuL3ljHw1/GmfmQxpBg2OQyUcV084txWUkqwuwdTlzo+kbzwD/Uer11
5wiTEqzpHA2zjhwwTe6kg9xm0plUt6J79ypzNwXcQKErKlSwZPUSbkNWOulExLqea9+gxxYFhsZa
0EJFeHspG/LE/XhoKWL248oDa0ORrCTu2pwV2Ui0gSNApXEIcVgkkeusgqh7yKmL71Nq3AmnONuw
DlhOLfSLST2T1rZCB1UTjgccKW6stRiBUwO0vmCDo5PE7AH0m9Rur6ER0sIUsYsfbJnx0aoUFyCR
9BGaoWuTVrs4mywUNQQeGdBCyPQJodKu4KasqiZ+dNyiJ6NgbQgQijH0OfoORCuVKaBEI4a0Eg+X
YO5b4DbXt1hKPsCVdnznQJjNFHsH2nlt87uM1CteJD/P/iNr02sOyqf+x9+k8bf/KH7evfv2j7/Z
hmO7hpQSAalUwpSGzuNfPz+GmT8/+38R/c6H5mXs9kuStwab0mljHmG2JEs2Vs4aXsu4aDtna/Z4
e9ljrxlH59Icnv/K6Y5/8XbMOeT0D+8H0Z6pS12ZSuqW8+v7KSw9dlOZMaGAJgVSMn/BaLiX0D9O
nFOPnqurayEIVyabjYYi29KoYESY4cgtjHur1V7B5Ed7b9BeRbg3y5xpIpOXBjbvA9oxChya2nrV
8CXxqBHQQ1vWUX2zvegE1TJhmMT02hGFDaqr/lRRBi6bH5wcn5scymui0he77S/pwO5Cttklc7ji
0whOnEe+cdUP60gjL9VrPxDztyDjtGyfCfM5UZk4JH71ZjTGCGqzPpgGFWRZXihpl5wtFJ5tKAcL
lfoAXBH2nmL1pEn2pCGVt2Xlqw+RvnZ+LbE+sOoysvHqZhGlxUoZK6lTEdIL89GiX9cnqAvcPoX8
lmbvJaHnCN0IWMDVscKm8jjm2cpmtVNGo2D1QtEiSa7pNJmY9ibKEDMxvQa2YhOCA5RGneMso+Q7
wBCMsYzSnhFbYK+LvA9fDW/KVyHuNxQnucX6q145UculWbCKUVa6VbObw9eCTx4SQjIe668QsS4E
hw/whSqx7ox+5akE8kzJ9GqNxg1N/c70azYhKSqeQrlLI3Wv+mi9dQgw14nh7wIjVrRxZLxmT/GU
xebOFA2oYC/+ZNM8gqsKu24262LGoYCmIGpbVvmDilKHYydbNpk6q3ygJWT2x2ogPr4nnyJOVbwb
5pkRovwDbR1/8eentyn+eHY7SDmlablKCl2wt/r17Eaj6MnMCRh7HWyftP94F9X4CA5sM3h1sWtj
Ze9KBuEE8+GmInUT6Eu7ruxgUaTVB/7dx064B03DbS2K7mwL/9iijKKnKJuF3XsAaGDfsIIiSJ2e
7kJSccUJCSHQ9BFl05zGnkdJbZyS8Bw/D76Uy6JT1rKdnd+WZmI8dWxWDZBSWZIR/K55X0oMM+v7
J/G/vw7/x/+e/2vgqf/5nxx/zSmAh37Q/OHwn895yv//Ob/m/z/n11f88xR+rfI6/9H86bP+B4VY
S5MA6f8+xPr0+dtn/3P99XNFanVGVX2cR+n7i36GWCvxd3NOhxa6YRo2g+fPBGvT+Dt1EmKtGTF1
XdiCYZ6mbRP842+alH930bVK11K249ru/A7qvL0/pqu/K1cKmjGmEJyXnJD3b+CP3+Fvx79MJvym
3w3ejm4YJOKxfdQxCPOPWfPp/7vJpAd+VTU+Ujx/6tFT+DQqjxXdGCS230HNoMJtsUm37HhZdyx2
M0iiTSf8fTVoqmEo382hvFZtxAavir9Yw5fffZb/Oud+eX/Wv70/05LKchw+J1cZ1h8Stul15zXb
MZJEqQ5Rr6UwJt16rRdQvvPR+GaF6HQKkZwtU/+GHch5CMc3ux1f86Hd5zM0p4COHUaO+JnW/svV
8Pt3pv79kzMtZUqb/1jlMxv/+smp0kFeNEBZ8CPYztXoYgxpxSEw6CMPIcPtUDbAr1itQvN7Vn4w
rFnJxnRaIYw0Uc387buwRtxpWbf0keB12QsjE8+sAF9Dwgg7p/xeZhLFQEtxVpo3v9Fv5GnHy8kQ
Fmva7OAHrHOoJNAHNJOvmTwpF0aJo0LETQXYIsqKGO3Y/2E/CReh9YWUB5RVpY1fDnsdyyyJs0no
c4jiiyctVARGRGhP4ZMmO8DodPFQtD2zgNDsYzTEGK5ravyOZpwyL0MvNUyvMISuE9a6vxh53V/X
OfOpyfLGcgVnpmvajL2/fsBsW2G2RpyaRaCM9WRoYtu4EA7qrj1GfKksp7XL2FaQ5ExnFevOF1mE
3XM1J0e1o7WVtRUehlF+uF5DTbEd6aH1vkct/KS7BFIWmIaMzuHPhf3kpr5+KgDdVkCKDcdKVuWg
iQ0TPr32yZxmi4FOTb6Va6dkSWophHeaT/pNyToBcau2bnWW9hQ9di4gqLWR+CtfOESyOeOpNWaI
vkecppw8xIhZdogniHujjUFLJCremun4FuAiRh85HR0jrTCgqfGcme2h77rnsMvKbe85OTTeEUbf
jh0kIWfsvRG4IyMGbTIQrJScVT2KYxWDL4xYSVB1wQFU3XfqYYDHfaQzn07Es+D8a7F91Ef2NY9+
FOQ30NlX7Jkm8HAaO82YfMl6Yo0grMcbHzMA7cU5MMl6z2DFUSQe94ZOnAL6Y/9omiyrpmS4/vnV
r/9Xp4BtCGm5nNGGtOfHfzc6JS4tcjyCyWI29q+UiaqxsOTZKJ+rLIEZdzfTywUtELnLR/lCUM9h
8ssb4RPF0kVTuIiqdDW4WrOcckgGGmDZperVJ93WsZu0+a52On8VEK/yF+98Xhb8tii+n7wSVZdS
OiOXbVnz6PG7d57VjaNFBs7nUDZH39etXebm1kbTkako+jQiQXIY5Xa+k8IkBrdj1ZjF7mGKiGmF
t7ZC4SrR/bfrcH4odF1IXjrDHBHyy7LszSWgMCor0zOqRJ/+40COn92zu4ndU5xMiH8Ik93++V8l
f13qz3+V4xq2g4VB6LplGvNo/bu/ymSdnOkRdR8zP1Mtg6c5kWDUR2zVzbZHftgdQ1F+ZPl59MBQ
gwGkODpHpDZ7UIq4v3X9LyYI49f12fyWmA2ZV23HcBiE/zgM84bLUqfCj9y1r9aGZg5gDagt0gRm
8iVj16NoEWjftEZYK1oaZDBE/bIqTFSf2gSPPFMLKdpggbJjX0L9pf+eN2sfK/2km5Qco1nk5OJB
SVW2iYJZT1xa0Om5DpugeObzyJf93AcJ3fqvPu9/O4tM3RZMf5Zga+Eq8YezyGqHoZo8nMi+tBHu
heUzpaE66YItrFnQJhShiTEiY4YGDRIipIoDfR1VjV/xsKJsZjBf+NWTr4XWygTl5MtiWP35OaE7
uv6Hc53usWImpGYkJf0t+w9nhS96wLrI8xYW8leNlEv8z6rFad14LY6x2N7bWUNYdKzbeycpPmud
0Fb3+xM/bDNAdMFrkzOoTXgS3AenqJ7q2sYuYaPKpndwdWJdOxAdC3UvH5uPlOzFh6K2i7Mf6iYe
Q/d2vx+gp7UiSY5ePYKkDwf9XWeabwHY6b0R9czGkgJkP/bazh8JWFaDLgGg+/WLI7BoNWExrSh6
1S9WQRgiXkqxHIapegGsHu4mBdL6/qgoRLf3MITDOMuLG6vhDZw4dbUADoC/sx5TctweCwcYZ1m1
/ep+XwWG/9GiYDNktX+7P6MCW7GZyJGgZsWD9xs3zK6pi5KclhDfOuG1axOg21nGQXzONUDQxNfg
seDoftf9wfthMmDdqnwC3SYxfbKhwz2gO8T0AyzeW6NxcKHO6Hi78y6B1spIGvWecQIMSD34/qOw
6mvlgVMxVU3PKRMGfkXoDKTU+yvZWfrvDqcBGVteCdYuTaOWiTe0kEmK8T12gVA5afdSRWJE/+ry
eXuotkHrfTDXsr5MyLr3sQMiq4k3USz693j0ljZCJXrWUh4hlsqjM40+3ouKNEHwmNepTLfaFNdr
H3rYmvwEQElqoIjfDHCCNL36Gni4NvTJIrM2IIIvyRpjHWpqurBgIisR+yh8zD5YpaQQzbzIEEA1
hfZt9I1NrnyF1lHeugL0j62J125IoMFCQKBqy2GYZQV52na8TKLgye5CWD9TEd0sM4eQjQRukzDq
QavQMnPZhdSdI3cMb4T52TuSkljatYO3aLRSbjwzpO2T6+SONM67nPTuaWzL7imO5LuFgvR4P3JC
KQjv9TVS7HmGIKyPapYlVhMezkhQZJhvglGDUz1IkGjzoa4IgUX9jOfCztTTEMX5E88fIrXA4CMf
WclUL5JJBbBv9RSYsnrRvIpOUp7f7o/ZZgSsziwu96OhMb6jPOkIG+d1YjRgMYto6cO0oWIZIKea
b3xNp3RcVtqpqZjo2oZzaQzt6cFx6ZIyGfEcys8pK/eo3Nyf/duL3flRw0WU3tefrcCV5zrn4wnr
6Njpko9HFgj/M39aa7SOX9IJlpg9seAtAqKv0QIaD6rJzHPvgmBpxFtQJfrpfg+a/U8FrqMtmXH2
uauKEm5HQlAdMEDmpDGhUxPmj0M86TSs3HMHiAtXH9P0nun2LALaQL8d1qh/L/cbbTxUnRkf4yk1
f97gHXQXAQl9i6HozWMxKmCo94e9cDKLpakYnCxZbJvKD3CMRpqzqiXwNkdqeBYqlDOREQx7hPt4
XKte34lZYv3zUNGV8Ib6dn8uEqXijNAW0sr8ykjoNx+t38F0wwPeoHXZF8YLQm51lnn91tV8YvV8
ZHB0f0yRqHx/jECLfz2GBvXnY//F6+bHqBSZsBICqsSyGG+BPqA/h1C0uh/eb8qYL6OpMhh7hN3d
7vfpHWj2As7M9rf7bJeNmltoT6LporXLpfpYxGNwRtV0vB/db/QI5lPGdnJTkq64MzuSLytp9zfC
Fs+JCKbj/aiZ78KSsFGii85OiTpwkRJYQOasfomqAgMIfd75o+uTvr8VeahdStbK9yNYYP6JQNej
31nDRQe+2sgC9Qdr8fjWd19Yc9qXITIGn3h2d9e2IjmlSD1uJf9CpcR0ikXbYqoFLTQ1UXpJIkkw
HbCbbBeU5ieohekFOaZ+bGdDUTJ5h9FJYHK1agL1wSnt5WIdGKjM88lprkY3NNTy+Mk/ZF1dXH+7
d2LPsMgqMlnuT7o/oCFK3eeJ+3R/yW/3K0O8pGFn7u/335+qZIe9o0wbYnfa6qGqwgrBZuk85SGW
Q9KBz/ej2di3LGO4epQ1bLikTo6DpfyR9zBYFuEEM4OJ+VpUuvNUJ0O4DKAGbNgmfPYC5ZwAaxvr
OognPNLO+CJzvj3XLtOVl3fjixtCC0xzpZb3w7hmKC9HuIsAOcYXU43bOgy1nZEaUHrChnptOEFz
Ljoknjra1gS6AX5Ee7y0jkMFFrQUIZHjZSDJEEM2y7jCMYFtcpdwhFqBZabhLLI5y6lXO4N/9bkR
xAQ2yJNWNj29Z4gN5aEd4IfeH819B5xykC7vD6Ytu3U9p4daTupyv+v+24iYu8K0Rn6JnQ/ZZGUF
RxNt6RFJVnBsZQ1GzptOCeaSsEmmS5W61ZOe6OlapMpfAamtn6j7mrdxSmdkbf10f4ZDNgBRRF20
7fgdT2qeGvC5vt+fcb8L1/M3OMUhsjhe5I+GvrVQxWHO5vlFU38HiVIc6kHdsHkZ6E/87LELe/sc
t876fnS/ifuC7n0VsaLVquzxfp/Wppz2uEO2v91nINiIKO5eyzxh61S6HuI5lsAULJylH2TlM7os
5qku+nY/ctupfFY6nnTmoPs9QwDuHV/eRtCWjxZdyR9NOVM+mXWuHvC7OwhKpXhCH9LuwsbS0LAF
8glNtnzKos+CTYzh0q+74/ZTJ+B7Eq1HqGdHvbhuhvCsj1Vxsv1zkmYhURfc4+SWfyiMZkeotn2r
hmrfRYrJYD5SzaRfw/r1ftDSbywCqZ0czytOrantFfJmRo80ma3rI2Gv4GgWsVLjIYBdNijzI5Hj
Q4hlbz/JHlknOvROKHXSauybEvojJQAaibgbaafON/efKkboI7RdfNyEjGYTV1xN6fYNZ5EDcuSd
HuT3jjyUgRi0wD/GQ1rfTIRffHKNv7OIGggWvx2rKB62us/X7oSZvY+I0lu0IvbfNEa5te/67Tpy
B/+tQvG+cMiA2TdcM7tRrwZSuRRmqLqK92lfa08mpKpNOK9ILHvynoQKxmuh1etSmsEFDBvJYWYP
dibPkZwwyeJRpE59F6DIBjCwR2S4CyBkQaikRDagDacKHPsJkseLa/bGMsYHxPekDY9NMJfCFG5X
oz9KiTKoah37k5/Jx9RAiJT5BuonZ4YYpv2NplB9BoJRrVIBLo2Ex/ZYdW5+IOPLfMOtsNLjfYIf
4DoS1Xpt4ibYQcMgIhXAdMLbX98XqUGvlnkZXfxQjvXDmLfOgr8RnBmJAXgcsx4V11iRoBxpLkuX
Am2jjxVBgRSuq5qyelylez9V9AOLKDrRb57QzjWQybFcPP/8yohXgQADmeOhb8LgYqfkkwXzP0eV
cnZo4lly6uLG3tXZRl7dnHA6POTsSggBM7o3SxAgkuFD3Nk+kTdAi2AC9pZxUf23pHPHT+xnZ1V9
Hl4Zlvu9mEgCn1BXzf2JXeUV6qYlsI4Dq9q4kBPpB0tFnDOlxnnar0hleeEAuzLoAPJkgbjygVEc
mc6UhziFpHpOXD0hQNIH1cBR3xjy2djaPbKdurFu3nzs1YRKhm5aHkOjhnXVUkfZZR3kA+FGWBG6
E8mk2bNvUPur3JBlcOubV1wJKBew4GBAi+tTnfpvU0i/z8rc/tNovfutHXyZshSLCGjeg2xJBaWb
GcHUVpxfBGCaywmF3c4SJWvO2Nj7dM+PIF+YTF1a/tKXF0yKtyKMjJdgfB5ySlkeuTjHLCJIe0iY
emm86sU51bNyJUJbO5QezCqbgS5uamltFAb0Zg7LAS+YPgf+gAWO0v5GpN3j/deyglhqmu8/RXva
lJBUxso5ey0iTAuk7aMuZsU1HZczmsy3CNTK2U2IZewxGNuyN2D+8ZbdPM1Jk2lgM3ZTiDKjCvcN
eMMtIzNs+ok/pkCVeGKbA2+qxiGKWWcgo5bkwQ5VnxY9i9p/I9mwR2jSqG03SiTSiRds6rYo3vyc
5MbaLPEijsx3Q8rfR1eVQTWnxKzoap3gNYH8ZAk0os8+Ws34CAeHxVI8TYL48uGby+cP/6y5CT+Q
jzILyb9p9Ak/NYfkEbZrvy4HdObTctT76HpfpaUjk3jcWRSZ2DdlCNbViwVGYiMRwKFwci+6qtyL
hvwAh2JNks58eH/AG2S08936awG/o9loBKqyneigqtR+ukkTQt0T/MCcWQZ8SpnLj76ytjD4rW9o
Iz8yzx0OuMkQf7GtODJFOw8dv/KNlUq0MfJJW6V2GL/JukESW7cDK6X8RS/VxFg/CBzzGFcHBdra
U1l9sUVzFnVQPPUzgnMKir2ocmqeYRs9w+CwH936TbRW9Ix2y30q901JMmJl+ITpltGu9Kb5zOIm
N4NpFYx0oFstYaHY8UtM0VW4cgw6ylgNbqgR1U0WolhHJTmY9/sQkRV73a2Cducr39szPwYXZUfh
hZg2cjd0Jl8DvOCO0tBXJ8jsXa8fuiwT7JQD/3tCG6az6rcgabdJhRWzqKq3nLL5obdV8yQb5oJe
sxla9GAJfIzKykQ+ch4TPxvGC1k61dGzybq6/xQz0S58P9dRa9QfeY55yDapeZeFh7DfoghJNPkz
IIl8yyXSY58bjBVxgeOxb5PxyBX5HaJttu6TGD0SgWK4gCYU2LLFsylEAoiIaKpolUkLafa0DY3R
vxazW1qDL7pwJUxLYZjlLolstfIql6Fp/uDIcJxxdsjVe2onKC0n8Ip2PcxbX5rNYOzXDWG/tLKD
ZZr25Sst8i9hwyxdmN64ClzHOODSe8o9BjJkk59GfUx3uHuao0wLzuB5nRbrzSmZ1LEmX2/BKmnB
aRkBiNhHFdNJXFGlF4Q6TKI2iclsSBEkbuShFlN0afwiusSpn62rqr2W1P0fzF6i6fTjfAMefkcK
NHrE3k2fiVhgKR6R+0bsWPXAjgUUWBU84aUfjsqyB7b/fJS/HbpTftSTsOB3IUmaQu2U51P/bfh/
P/iF+/Oe+SFfhUyGiQxXIYina902EzMpGZqi8Z8r3TSuIzxWllFw3DyK6kvLtK0FARtMdTbfAUCC
vN9AsmAwVzlqOmnT5m/EPvWQqWpVbm072TAt+USX+e0PcMeP7KTF0Wj0cF2UerXJSpceeTvzkTFh
PdVaGaBV0xEKFCZBkEUNsmYkNLGrkecJLnCMxXvH6+ZyXuMflG/KXajpXMOVuS7jr3WVEAdOqfXA
6qagTK6Xr1YZEN+qtP50v8mtAl2dC2EjFKJeJlq6aVSvHxEo5NfB7vNrU6SfDT3YQ4lktSjzaVWq
OaHWLiFZZH5ycdlsLPXBpzyfawhT7LI5BIHlneg9tMtGEJTuaxLQb5iZp5GQaCTfjkFThwYaBYQu
AaI8mmCqMFgthkbkewr4pzyFyRULx16MDe4gPy3bvR4RZkjeyAuiYrpGBfK17zEn0FH2ot5GnMwL
s7aw6le1s8f0ry0zixJeK52D4VrhOjNQg0et+aPC5I2LkbKvUz6YjAIAqo0f7KbGB7ekwKiUfEFL
BZkLKONu7HPSGqTQFlmJpYGcceJpMvc9KJIPZ+YMJfoAud2TQL/77yU1xndaKqfESS5Fp4fb3GWi
Mapc3OrYJV0jHx5HLEqqrt+yoen2g4lDlgo12BTTfQwExv+4Kj/MopUbXtuvnVTKU5ow6PSBh9O5
dOFW8hu0aRiI4Bvbc9kESxNnvnyo8gzzF9t9VFbDKZLTSfZO/Zh+m9oqeRQDHGQvi0+yEbc0YEMr
Vf6NCLFhYxvoivMWvxqG+HhB/kvAPtLVNkMc0SZjeN+NVTleTfsFd/al7cl3gFbDTm+0/L3HyuB6
v+nq8uTHrv3JC/R3Ci5fvNKqDm3cg/Cno7zRejIHqt4bwahm6b62kLjyARpvcUBvBnfTuGMxv/Oj
Ot71owqfgejNtIXhHTLcuAW83Kz8ilYeis5pa9Ma4mvL3jTO042OWQaliUnZlwwYqj+OcUYZY57L
qdoP6mN0vXQXyQRqlO0RUgF5biIHIAxOvuuki3HwrwZxNoeyQIRL6kuOatxCLYT1+I3+Ll+Ma9sL
mpgK+u1Nn3pnrmJaB9BUO3A0SCgJYYCb/6PKjedSXwIyU2iLUWWH4zsYYQVFPGNRR2TKEQMTeytC
XNO+Y5HGe3pHhGqGldqopEsxMuKRJePc8E+zJHLRt0A0ereGpponamHEZX4ux/xo66o95OGwZlUc
POvzDSLhN3I4KT76MVwkO25R5drIzI06xzbeTNs0TFlSYq2nm93WX/soQMXbgaDRNLnVpeLCcf3n
Yr7hE/40DEC6wq7Ptj+Xh+TR18j0AjbbQI825Ea5R69o1caxDFLJzVdSjIMT9k5CHNBpfQwOYmMt
c699hV3d1ymG6VVf7kZlf2nzmcQ035RjR6SLa289cwrxwnBTJvGlNlmY5cDvqG2k7jopynEpkqrf
+LZ9MYfU3eg1JP46h8SAn8dfEWMtHoRl+N+p6VOsC2HTBzjapHRPmtk8speb8b/Ku6YSarFOmW4Z
eGO3z7Oy2zvC7vaJIBtVZwO5yCIJBNkW1VNUFjDqNFDJ9Zhv8VCSUeuWJp3dhgCUPvjAWBeDuE6I
4xlhDFEFx3JWq3RNLXWO9Ayh+YsLJGZnnzstJipbduuynu1GTXEOLBGdRR6tAzSvD/oQoNdwMbFF
JSgZmAOMhhYefUgxZ8NGMxkj4z6JOgVJBGv4OAkjeccUTkjrQ8F6DZNliI0IP28V0KkHrQCGpYqh
RbIjlS2eCGXgWLRtetVk1hWagaghQCTCTARIIYzCXaSBkSOhHUUmwIVV6sZPKdl3exOX69Kc0A33
KQEdcrL37WQis5qFBqPnGw9BahMHO4DmjKfyMyYuq23JSkzZI45cRY5g7ACVYx6q3peLEPrHA463
heWVJ6OX2rYyWudI6F6+shrf2cOXXcaicreqpi+Zq1LuXY1wja4at+R/kBhm8x7ykEYI4sRHm4XS
fqx6g/YBgUGzh9R1uDjZ6ey7dnqMsvBmJ9I/dt3oHIWlHtIwSE6uKp5IqAU1EpBsqWUEW/SKLxrW
EBJbTjz4CDupZLYyiHcs7SB/taGDYeKEVYWhjhUjf4evaCjGVj3Htw3aYx3l/S31LJwZfvaRldgq
Mt996yc6Ml0YP/rwdnU3ck9l2cK2tNjoUv70qbZS7vUKRG2+I9ndeMnRKxVxTf38oysQTHQ9YcSk
PZDRbmqHCFzhZeir5jjlEc43aTIbVQhbDcSZhj34W0k2wcppEFYgAy4eW5PVCPRhWHk5+fH4PD28
iIL1qwiyazgmfAbaQES0mN5H046/zD/0JdEvRkRgXJZTFoGUJlD5mq9u0D7bTtxbQBr7ayrYRbdB
uaITtNG9rj10CTpiXQ9nI1xdrodSC5+r2hzB4TdvWTN8MLrm6FM410rUP/A3ptk+GWApVj4VE9SD
74lHsAVqoWfR9OpMBjkGMmA9Z+EJBtmxLmkSyEpg48e+A0cOsuAwmU9ANIHIN1KuNM7vEzlBSHjs
ulhl7EwWKLYpllu2vkhJox/wX4To/OuHLBwp/YyNuxZNXh1MRtyow201DHm168xOf5EyCvCAEw8d
6QX+6GjkIk/BQ7dZhkMQy93SBVAX19rX2qzTBWVJcSWTwXzIWw93p0c3zx/hm3k2qVdBZQMQMcZr
p2PSmgzi2ZwgPonh0I9j82pE3leUMkzLVRLv0C7IJ0jWyX4MNVy9mr2pzSjlG4Zsxul4KuPxux77
YmF4TbZoaMCBj06W7RhBKGk63HNJT6eeMI3zOEeO1yBzqXdUkNVCwvWmPC/XBZn3y6lB7z8HOEZl
nG/1YmdW/5e9M+ltXNm29H+pOS/IIBlBDmqiXpRkW+7SzgnhLtn3PX99fdQ5952L94ACal4TgpLT
TluigrH3XutbTklSmh8CvQGw2BrZmf6cTYDrQ5dyUwPs/+om9YjRYvh0wwsSjf6T6/hzRJb8XPP6
7pPSgW3vqP6YDlGwKbLsa/Cp0hKUvPe3Q6uqAFytvETYhLVMvQc5uXlFoZYNSjn9JpZPBbl4rTXy
Vrlhny2DGVmfBe6zHTEI6BqwWVRFz5lbWLscQSCEAXUVnZZ91KM7rgfAZpecUNWHoOcThwtQPgfJ
kho3FcN9wGh0F9cLyjp6l0FqX3MQzF7Z5vXqrzp/FPkOo0yJ9CUYnxLfXenTchf2IWum8fwACFR9
RDUNLspF7ReMumxdF3X9nGjlAOoVWm6nc5XqsoWuRwlZF/TVJrtIUKkk+UMrWNbz3mIX0JqEJ4Sa
/VW3lXrIxBwTbDWtyRYK38YIs7BvdZ/cuqt1WjHmh7G5L4Oq9rjLBAc+qTOtNRDxaZ8Er+3yeZJw
878So4RIkITeRGHwHjoQy2195FWbfei8rXYm8vc9ZOdG84w5YbpMYW4HMzfFZqSNuCRg1Oe0lsF5
caYZw/diNHwKU7c78AnW9xjAX9LSyvaQp+LXzv7hbzJ/BcStnCXrCRtif16JQPMvg4X7PK2q7E64
UXOxZvLQu3i0Po320ZWy+egHkEfcdAgc4yKy3H3O7/rWg9Q+834jaupTlEKBQ35kQFiMBtuTSKfp
UBfR11D2xZ3s2oGXwBwOfhPCC5oXJrtm7DN2jrs8ImWjrRHBdz5ZY/ovyMXDtcBXuJpsNMhLG4+M
7p6Rdv9tRBrwVET40FzleRpj7gTABDYqFfV51PDMl31tvfspeDf0rPXO7cbp2C3mMOhA8/jS4QB6
rYgx35GoC7Awj7u7ZjATYIEh1eoEnUh3Cv3g2kN5koj7kAbV61J0wXWGYvzYSIj+ffNgxuKAvmVe
tzKc3yNXv9eCRD+2GI23UiVq3dtuQIrqOL3pzpa/qOFSmka6ZYa6FDWdBYvdq5DEdBbTgN2NTHM2
g7xxjYJ+oEeVfCddhtFzW4t3+BMITRqUKVpqv2GIGs1Z+xpjJvhu7/YPNOnJNOy5Hv06L54biRyB
JAdrhfk5vGKpvsxYAV+dkM9j38ju2KZx8+hLzEzAPhqvHclYkX3IrsEgkJiyonptaeKOVlm+jZis
vNAGOde0Zvnm94tKI5k/S78290yLwnOBwG2XmL3xLDCPrsjZcJ+MRGBb9++duiKy1JrF3i0n8Coa
m8LZqCoIZPq8xmP/h3i09se3CSMSrfzMlAWvQQMfGoZgVNDuNV4cloQch+SNGK66RjrxKvPYq21r
DcU+0cbxOg7JSwVBM+vi+rWSVCCEJ6mrSkbo8X7MFqJOXAbxwI5Dkm2PeUUI/WzU7V87/zT+1jVl
nTJ7StnrjME3puqXIKszAAYzG3GxIS7KPZeNkd9FDdK0skvC16RJuPGw+ncpghDuflfZ68z0tOjC
xqK5drb9yNtcJluneOwIgrwKYf0IXAEehQiTs3EqmVWEU7uxEjhRvruoKnOyFGX9xuC2fYynxvVS
F6Zk32u/OxxhL05enH0fDm1UmdkzJUV8Npwyhko9/poGcW/m2XihzVCvKzomB+no2OSt2fHmRVjR
+Plj5BiXdjYkvUqCv2LXTOmLW/OKKALrwZi7FwbX2tEWibm5NSlifViPhbOdk869j/LYvbexwJ3/
erEyAT4ybVP7qaqP1GfOCYxPfTZow6213Gw3GuXzeVJi2MqyBe5ISrJVhD+hnWWPuDcMjGCNOhR9
YLyzoYq18d6OEPba7CwZSAfPtmyLaxHWmMLQg025w3vRGRdsE8bZdpPowQ3f+MT5iAPUtC+7sV6p
tvfvKqvLNnEfO4TNZtV7wS6NoKC8uA9CAsWLaWEHum5J69zSz4ihobbrcJH5hgzFDsg2TMEnYims
DfkW40UV9IudlFtCaTLEbAr1YMGrvZ+gHJGoPRvneZIlQSRYYTKl5XdhR9Q77+0KXD4dh3YU1zS9
oBDon+Pa7p8nd3qKSsjpPXehlJbU4q9EF9xX2pbm27qho8ZsbjizfeCGw0IaUoGN6TabCsKalz+s
ByXoxVZIRx3wxansnfAkU+Jt8ZIeqAHbX1lXbRCQZIe01eFSmxn+mXb+XE6KWJtuJ/byjNkmr7eT
5UuOK4GAuEg05Yh81c7b8KEzE1gNMtK2jHGsX2pyTvGcGl9+gzVKGdNOua62dXDOeTZsdjl+N2NI
/3Roh2c67i4uHe7fYVH7oDaG7ISl5I+TjuOmpIgi3Ts1ngTLER6wjnzuvHhx70I4ZVuDG+C6kPRV
Dolj5p6NXDwUzNzDpM9Ot0MCPQBoSyzv3Aoo0WhP3BkFcfd19UdkTNx8VAdeXy09Vff+tnvk9Ta2
Jnr8TVi5yZkCJjkXlnUWqgnvjBKPVp6UJqWy6iEDyIe6Cd1DoweHhKwx6CZBa96VYly7YR79hMGb
pbfGrz7FNVS4iqhDyL64bu/8NLLuYhRQ66iNAySQqr4yYRl2Xa+xnCYukJxSNJuwhAqr8x9d6c2B
a9K6hCzvRKW09rX7jjLnHY223BoO8sDSzod3zXxeFH/I21Kx7ZCynaF/OPSRM+cX++5xG1lsQEQV
umQlt2+JObQPSR9Fz4bN2pgY6lB1RrpLRvijbazndzk8cM9l8LAzXLN+lqHOli5K+99SGRDBE4tG
YEpM1K17007xOa4cRn66vEhGbl+l1v1gWyyfLZGDWFVttjIh4HKvntt3G0cljKp3NvvJYWyzdkf4
u/YOhm9HrYhyDt/tHSK3aoEXBhhVKzp7BHlVzJKCdBcl7W+nV5qnayYfNrmchh0Al2GULSlLdrRx
BoLvUG2E8P6mgEQYHuqhVAfkJ5jUq8uAqfojHYM9pvpsY8WSROGxttnGhyerVY/WrecTBiVoUaxF
h6ELP8OBMhiR6kRCpETGv5uHMUS7njywiW0vUEf+PqRACElqWZ4sPYzR6V5TZchEJ+1s5uZ1CbXZ
oGNDqvu7T3dhNqfoc5oS5Cwhty1CZwduT+cy0PboK0d8WrV5kGYrH00G7fclwzm9d7jZ+6Wlb7qu
qHeDxf4or5vunKK6pPWb48krKvvVr9IliSofN9L2r9bSab4doM1hWxdTFG5KWV9Cl9pdiMd/enTL
3KJVhs5sI3XKo65CQYyXejTLbPRuj24HR9HE0kaHjlgDLW+uhvBZ6WbwPI1/ks4aHlMcXJ7BhccI
XNwlkame8BK2bFMFbeuk1d79sQZlNgXJA+wOWLgwgjZTrPDdE4ZxBzr677NheY7GRLtBBIHmiKHe
mf05qFPlvNwepaYS2zRY6C29di1Lc/6eCrIxSkv+aSrmHF2TRvTqH4JKGkeDFhrjbdP2TKezvWAC
p7X663R50iUMKUCkfTCXjnTXTBUMOaRpt4fki71PSNgfDWm8mgz3f+UZNB7DdJI7aVqK4mwi2scI
TnFBkAKkIbM+ky8wE7CdwTnsyuDOtOP9bQnwl3UABUCywa3/hcJm2nVQEPGh1KRKUQM+aTpyYckI
8NVhPo1QMNXeB9n+drHE6NpgPJcilQe7tWDwVU3zWpVopRIFt60rtPq1rnqSkydarCJvF9w+49C+
y837UhDLmhj6Y24GEVW2aveZ6ZjHMATHmlqi3yZVQ9EdslYHkQrf/9tZIkX013N4X0h4C8t+l3eO
cX87VLKX65DtM8U9z81lB+V8ZIGqHBfxJaw57M9ifM3RBUKoMHvim53h1amNS7JUtKL8rKX1DUUr
eQplqY4j0/adAVXxfbAke4M8fyFQSlvloltNSFkfBhQuV8Al6s4GIHt7VCZUjMoa12bWVoiNq+bI
ENDzNfZvdlsjJ3aotMlFHjd1x5UTFm5/yMU0PGoqdK4kLt4eDCobHmstQCpW2SMVAP+gZDB5gk+a
rDoGglA35/Q/061yZUK6rqOhwI0uD7PpDLu2mes9xYz9VvfyAhdPewRf2dxP6pM/IINOCIppbRvI
RNlAE4yZ5qj5FfuPrUWrdX1b7EhJ0rzb2W0ZvJ3dDlO7FpCjtzVum8NQ6tUb5FkaHBTpLHrl7p/n
AWuvQsucfg/L8xYTXzYnBmYhblpbJ9FxpWk63QZWu4bJp1sy5u+B8yZd/IvJ/x8Q4u2PDsiyK8l6
rALkS0O4KCL097gQOG8ntLltPapLvxxuZ36W/31Gn3HH5WQze02UV/mN8kZp/H32z3OVqcVeHj0F
w5RcTGr3y+2sr52E9mBEnkYpj/988fb8P/+MCJrkQtBwvSWq1V/984VcB/0tQmrQtmnGs9v59MFg
ZTwHoZU+CGs+ZSRsvAS9Kp5hnyIsl6uGHsIuDzMiN+MYih/5dOvSTJqjIcS0N2WQPbEVxbtQW/a3
P/zQtvY/ZZ4ce7zSa95Td9+YU3bv1iQBhTkjctqMn8xm2/VIf+AOe/yPi097jx4CC0cbGp+QtoCI
xOlvk3Jy2+bO7DE2ENDo8FKX6LogMnEYXf3vM8gSf5+V/HXbvA5oKjnyjnK39My0bO4j4o3uXbsL
7mzG5vQYm/u26KmKy8E+zW1awXEjxbsj+mA1af6GWjv87bizx5T+CEfX/BWDGfAmZvnroOOh6eb9
RrAZH11wa8SNfia8UExMMHBl/QCisA25B+PlWfWpme1VNwZ3YijedLR4z6Nf1Y+Db61t13We04GZ
vl+U64726Mm10cDdDkGMJYdvdzA19NOvMRTZGVYaQYdxq+015oO3p24HmxsfVhj+RYBUfguTj8l6
Z5hErP77AKULbmOMMNlTQynMtUDeQCaWeaQJTeAuWds5BJ/436duCcFxKNKcHAjO2J6DqIHIO3W0
pG/Txb62f2uEHj2UZlk8WXLwMlj051I34MFUqNOYNjFR1zzfSgm3TIfpbRzxrwzQVVcaTOjDUNEn
ipBO3GlFsyw44b/PrPQ+Jf3kASLBb7Pw80u9jN6LonY3rmtTvRMj/VQmx8pGLWGF6tRMalNXRb+Z
+EkblWPWpdr+zvOQz7UgOTPXe/8hryx0f1oWf8/Vi9Ky+VPTR8lANTZOtmuu7aVL/89hLKYviR91
f3sqQvqdo6150ao5XDkNrcVgUPxmgf2HK3SFJRSpVq2/2TUXrlnZmEPrqduSakXoqVtpXmA6f5D7
4F4MpAYClAwrjYX8AHhF4+13TcIFoLdPjjgFRp3+5IVx0mIn+edEKyZPQj2ymbF2S0/JJS2HWp4R
T6xvhNM7Z0p2h9oCws/tjCa9A4S+IKFJ61BvIMWqCNdygQmcbdMCJXk7vR3U8uTtTMd64TX8u9tT
6vbvGJtiWQREnw1O9QSGdFRN/3w7zHb41GVuc8fcsH9mtTDIGy4pGQdQHVbUJ1405cEDpC5ccIrY
u9bZjrllfXXmwVfVRyQT5xU+WumV2tIxDyfntQlBqKYhg+dxeZjN8Ywdzm68nJQECipeKHfgqqG3
S9cWncPl/+6Jcv+HKQ2PnGmi8bZwbeEN/m+u6gRRVTaofsQbHN/XDFdfEmfBOQb5Vbdn99y2YiCA
ZSBfypimHcKFydPCsdp1DTJEDJEA0gf7SvexuTDKDZ54b+vj1HVy4dYYV5X9vnkCDDvhQ4FBYxtB
C6Wprj9hqCGAN6weZ8clHkUa3a9aRihbDHA7WVBHax2Nj8eqle1soJS7SMlPwodyiMVLD6SCGTLD
YNs244RpLK+9QHff+8ny8p63gNQZQrs7B2+xSUaSTy4INrQUnVfQ6UgE9ezomp6vl/K+5lZEJG5w
NthJ54V+l4fmc1FZw76T0TUmVQVJiGZss8rea6CEnrzbrLhR2hXv6mm2p60zTHJja0jmtGFc1pz8
ycpofdapPjzEBESvpOzuBBnAkMpTnAAT+uY2FYQL5xZBJkTRtCS7Yf1BDkVK4FHO+V7oRU4ObPX/
+Qg/N57B81T+/O//9VV0NEqnx58gKvL/RB0wRP6PT8fmo/34m4Nw95HxfS/BR/798T++4S82gmn/
SzcxN2Lvdw25OB3/jUcQ7r8IjBMWfATJ/A2d1H/hEax/CfwUmDdtFhkplav+oSMYsBYs3XL5aUIq
07X/X+AIwhSLif8/bLwGmAXJHJkWH4YjJo38V/9peFVwrq009h9lhxksHPqFgmow7Mh+GIaFW1h8
ZMOkSbzJOvdLmQSESFH+YjG1XwHcncy2xKtFiMVcvYvAPuG/vgfw88ms+zB2SNQMzSGvDHepzRK7
ylz1bPZeNJcvKKoZKUzZx9BahwlGGcKmq6jSZ9pQIBuRCWwDETEbdz5CSYhbXlcsI+IPjqZ+zZbp
RBiq0qqvNItey5yOWog4em23xmWYYqAtZvndM79yqk8zzT5xawFHjYlhlOS1EgM9fOW1Rl5KIVDn
t/rjUIdXqVOR1tqMX5Ntm4qLR4H3KTJAOxVifGTCpXZmsbO69rNowPsGgpE01nz+rOAaZ5X1ZubI
M6O1Q8jOFqheuStpwhadVm/DSKsAJ4czTAlwtvbLUNdvxMDs9FT7qfjeVUmLX6C7XmXLB901rXBj
omFN9R7Jk27r29gq93aNlLuJmqPdBgzoC2deS80lgDRIsawb4W/RzV9GNT8M/YTjVzq/srEE/TO0
145Y8U1Y15JptkEmT9t8C2vRDVXuBtczYYZJ/6zFn9bYqFWgB80OneG2Y5K0Cp0cqWR6j5xqHyn9
x87Nt9QiZCLQi23qwxhlA6szwjSSGquZv3R1nyZoVfm5MvAz9uhOG1dROvQ/g2FOd50gP4fo+nuo
zyN/CJoF+np0yEdiBtbwL4pDPJa/q8B9L7qWZtHUX6w4EvtYuL/JnJjXdlBRnE530nDE1oRlvLEA
uYcqGtZYI8H0pgJUuTMjPbHd46Wf2tKLYo0OLvRdP7bBQJvWg2MAJJLGxGQcfY0J9E+b9ed+bEKv
7YyvQiC+8Asfpa3qLpVqhzMK8CdBG5fQ938f2KDqG4N+EWbxNtrqhUO6NzlIZi1+QTE/1qiEgVmX
Op8WRz8Vrjmhn0kOGHdyErXRXiMbuJSh3q6dqqm9WMT/ebg95y9fiMaSvZOJLlMl87Fs6mJfRMY2
LzLfG4GcMV21tgjPf8a62kRzXnrEl+6UnJJDMbMZWobIhWdGZeHdzgiL3gmr1PZpI1svi+LOu53d
DnlVEKc0jTbohTE8TdPEkDFU6QYAQ+VVVskhVJXH7hrtn4Co4DvTAngPs/U8D4+hE83pKr4dS4WK
UFr6lYsd1n86nykzP0U1NafxHo9G4el0sDGeiMLTeqTrYkhQGLRGslHz1U6Ze/m6i7UL3uVmtDsE
zMUlKvvoUJLWXIOom7nWTUqbDGBDXBrlbjSaX7ff9HYYVVtBOlx+6dtjS0ELpWVKFO0Y4KbK5jNL
8gfDNBfwFJFkebjBIJ95zvIeuSi/vdvDxGpsogcQ38WZxbiqUGwCrHljtSG8xKnrva5kfWuWgx/c
x90VDrmP7QLpvMMUaGxa8oCXw+3sdggM5IRFmQUAF+VXr6izijAMqEGqyVPBPHldm/wpGHJB3g5a
rw7K1rudzdLe1P5U7eA1PTcJ8UhlBVCpDQLYs5PYzcoRB3cIfvy0Q2S5sOVvB6CkrWeY26if6ZEb
ZsOoiQNCC+Dz//Uw0UFJFAVOGalXjTdrTNl03YfLDBS49mzm2WBroCrHOBvipe8eLofb2e3SHk03
8szvOSEOQbevYS9w82Y1jdLEv/pzmq1NaVWHmDeW4IOPmLkI23v9t2+jtp20rvG0qJiOhnxxwITv
aBy+Fa3THufGwekdiy0idhoKs3pAvMrIt4KiTc7cEoEAM75ICTedbbprvj4q8qGBkHEN0/vv3eRk
k+TRMMo+3K7h2zVhatl4RMn2RLS96VnKNolE4iwgPnfb2sRFwPGk+yJqpDX6Wc52t6cVdU5MhP2r
7Hac8mTwaF3xhIE+kc1fc+CNI83J7gfHo8DnYou4C/E6ohzKcj7V4QAaMMhPuV0CTRlD20sM4oY0
QjYtLkOVnkNIbATIYZJM4Bxhhq4ufUXnsQxTxLuBTbagkV7QaaUXlXcQH+lR07XJ79oW6RDziRyJ
kAVU68FelJZKir0ddCbaPqYgXGX60Zx0WtwlpNHEOZbMgaBbsn6G5tzCI/FjtET51rBHtgFFpzZR
yptH0gBRa4JyzwWQe5Sc3me2fHWQGP/1KFnIbNikL7Lo4+tsmH/w9rNlbp9SyMr0IUDIEcq7Vyg9
97Xu13AT8XnZpWHB67EPwizdDyQB5XoqTpEz8Bq14ymc5yMR0xXTTC3fagVvTGOV0btvZs4mJWGK
3AlnzQR3vEA3DdUgNsMM1b50jDu0hcBHuDMicB9DJqnGhK62MdSrCWNgU1gSqYm0IfLM7ISSYHxY
2nGkIcIfiw3tWrCCk7Kj/Q5qPKeGmAinhWgfReMxlck3cpIXc/SXahsOuWXUXIEo6rkZKWJxCyrg
WYc9TszSKtEccW57m94snpkEsqFBJFyjRlD+KdB/LHMCVwlYVR/ltrG9VG3l7KyUrqYdkfU2wGMf
ZoZIsrAZTCPiqs3tBHh3E85KOximxpAHfElKm2SuYBLj7Kd1FHSncuOTcn1quAWtfIO7oile+8wE
VdlBDU3cItoF/SN0X3qywQB4FXZPVY2HwlwSoqp5bWRJtkFMsdKzZjwQpXivECSchPtGViC9lcKN
tsQYbGId2J09Wqj1ieJTQUVPdIyqjeOTMcxbHDBDPjhOeKntVGxm2/gSPl67xVOXd2xzDAZ25LDR
DOuTda2n9IN9xdAxI4mkg5O+GutL1FbZs6A0jLFGZjCE7lh6x41tNc5BT7vvEgTnREzjcWztvR6n
4xLHayJMBgyfY0TZyIHWhkY2j6ZzjeT02wH6FUiFbYCTvgeJXb3oQ5TumpH6rOPaRO8n/kQO8Rsm
FPmTVmHQcWLUKspBw4W7aw2ufOeaRXe2AIKuKYyJ9KqIHG5prgDA8u2dZEqOdMdcxBeYvgJCJmkK
cpebAiJ1awYRU2kiSJotvPchJh3nxwCYsYCi+rXm1F+JX/ygKvlmXm/uRl9rT5qLFdNImmBvOrHl
RZk6sAKamO+r41y1TAKq99rlM5ZTBW9ytjirqJnu9abP1/rUaYRO0BSCTCqL4hJr5gv02YQprdLf
09F5SdKgfBTDwQ1msIhlh9GvS90NbGrrHBH7glnSKg+jn/2xNEg9qrFMFrn0YtU4mVGcMZ0fjvz6
5yTxBy4BJJuCj6ElsEPU/qaAQJswU/N785XGAChJmXzFtTqVysl2M9v6VTP0zr5fhPgtkwPkt1m0
5SeDhO0R4wZomBmBnDU3/FENEHlkX/22r0Ia+uapB+u2VXQz1rljVFuHcGlEJk9o/XeNX3qdMKvd
lNjfnR4+Y13lJbDviRg518vsoS5bgqSr9JeFqoPhkGXB66QI6eO0udwOzCb/Prs99GO3h0dunv95
Hjgym0JRG5t0sRYZrfYJ+1Bt+6z5MwVp95gN0UAzYV+3kOVF2lzZukVLR/gt7uvnyB2ni1/hpTJi
tZVG8zCO8hNNuH+oEJAgw+DqTzsdMBIH0v1GhAtZtwqh6CuP5hML+owpi1BlGrr1oKatGwRQKIX2
RRzKBN4LcW/SfnVyMAkTan76qSnva2G+NU7xrCejiVmC/Zwt83vHcr5oZtZo11SPj2nG21lYd0Br
6Kgb+Hz4AA4AbdbKgrLmInpC/SOsTSizE/vYrZGF6CMh0eYs0is0DJ+lGQNuK/ZGuvgf/F+jxHBE
ZOMM+EbRuF4RTbDicy1+V6RiryZuhQ9dgFGj0waqrSQWv31kPcheo+ViDnmpZ4uJ5HLQ6FJ5pe7+
4S7dEwUph7MdP6eFJLGmIb/JzXO5aRrxPC7JDmbVfw8VepAYWxA/h6v9JdAbGr2yvTpgE8Jkeh/a
Wjs4At50XZKslTVWt9ZEhmxyqcToyccOoRKjFrwWch2BRqDedB9CBCiXOEDx1HXOhpL1Esq4v2Rx
jk+LTzJerj3xCFvo7x9zWjd3zPabI7n3j2XgR5tCw1rVZfobplMHxnZnbqvGLniRfO4T+l5PhysK
wl3Yhy9uQ8zvVEOqyXPil03jXRNO7Nm9lq6yaWT8k6BYmwWlHV7kGJtgLOuNa2BBKxPsYD2ggZVJ
EUQ311oNlYnLsDG/4jjcWknhwxtLfb62kKjYa62F0SBhiOmG9U3ypIJ6vhcKI3xUuFweqb4dkHp6
ETO1xUULXyCE85lHSyiwBeu1PHHpfoliVPucCpPBWeKsnLF4MQaDPNKyYJzNLFlaGWlcQeduO8ff
GUKRvZwEB6nNn5ZtSTRC7blqYG0MLLBi2UhIJ9m1iIMReWgkJYrc2djZsB0i0z5U/HknMqn3jAKr
480fGJkOhHcwz7lbox8CBTjM6XkuA3qSTjMdtNE1TpUVnMKpWCchTH8gyMIhsG1sdP+Y+KyC7D47
QlYYfKPvC9yuW8OwuVhELK1jIckmIbM1KjxexXTVVhi+bN8k5RUrA9FsHX1uxECR3Wl3NFUe6kVe
x0CMrD4UFPrxWA/6yEfPOpYYTI+qs4sthgaujW6izTBZwTJ13+o66Ye1nEfiXtxjpYIfFCKHoLau
HXmAdcmVJYIn8uDXeNvyI5IiPAlwhIUwo0Nj1sTTsYIHvnUqNLRncZ6rHfuhYDVCZDGF+k1H29lb
FiLwFHGmwFU5sQGcSjVSqqi7IJkeAzLCAsc0VkgSciLspuBIWt9hdOxgQ79NAX6bLmmtsWa3+mFK
H3KL1EI5MgkrCiForVN0D3wpAP6+8sN0MXa07z7FLX+/uRGlCsm5OMxdYXp9DkAsT2KSXPXgy7VA
/OmwPjRauVvHn1kNDPoxfNZJAd6C5rZP7kRyMwNRlAVmdDRmaAVimD74BrZt+SPz+O51AR8TdfST
6646V7TG+KH+Xaq+ymOy8NGysbLPtkXkS0v62spEI+5r6rX1bfyRMWnStiCaoRbId4hnDGqdaCb1
24iwL4AYOE6LxxeHoOZnRAjCbeOatVZVjX/G0poXXfKrVvJPlM/tfd/DMpYBK1yCjWwVJabpDaH2
avTJt9YNJOykBDzTGzmObLXIenO0NQaN7GWRvbtiODuaC16DmwG5dIJEN2KGKlENJ5EYGGuwRGll
Of3B/3C1C5F8EG5FpC9Tqxc57Yai1NY0Nu2rw9l2bBv3ksqGgbgtIUYwB/Bs7Re1ZrjpiGgjwEtf
k1Dmo3tOrmrO7S12imibmSOdp667c+KBgDuCKkZFJhnd8uZIFsR4ggYK14xEz9PUvs1T4hxyDeC7
24/kaEzTeOjk9NuWkUUIV3swBsLX2O8tAHWSrbqGfRcLeLZmOIP8R7ieoXKNsF9KtWBWGWBosFxi
Gj/ysZ+RPg3dfhzOc9Aw5VwOQWX8fWZXtrWpIGDQBwS6j/bUWNtTec7T7E8+h4ihqND1utn3afvV
YvE4RcG2TfTcK1S6dRjFnm4HlbOalyHLh6szWlXUJms4dhdXqvKE1G1TBfhF8Ztkh6igGLQJhpgT
1wtjmiN5RFaS6wwAQFnlzpmLWcHKi+kTyRNwBybxNv2klNwYa3iap/wgAQCcFL7ha5XYoEBm+82P
oF40UTWgY0JdIN3uzObWXiU99MymBnrmFAmpjX0A7ADbQW+O9xXgMCJUOJCX9uYYUPgFqQfhaKF9
7N/B09hHVBUkDRe84RMd9dUcsn8WmfoYlT97fgcgumT52xpt2R+judi1GDxWyeAa21qocOPDCF73
CTcf3LEGiFDRn3rR9qdGEjuXB+MfV6W9RyJpRKfXGbNNJ1gAVkbpbMwib57mWWwYSwYvZR5pQC5t
YjL4tL4ZPQn3Ka2UfVlp3YbaAM+f1X0obcof6sgengKRHxHbp2+67NgWM11uMPRuLFR7NUkMqzxk
IR3Qna6SpPpSzbK3r1okz+23qmWJze8rCiVGO25W7DnNK4khEqe+cxbykVn/eejFXakX9WVmt7Of
q/Sj7WS50brgT1b4d0L8QvXfoRy0UGrtkInonsijk1MXxJBmPuVcXNBVUNclVA4abbjKgwC02lTX
xzC9thlR7SRWJdsJS/3g4DZ3/ei97CSfYmpX0B7Eubv5B4V+6Q39Lylo4M3M4nwfz5brMMZKvx0t
ijf0Ev315OvxxYjr+FI10fc4+vLokPIbN8SXGcp5dhMyrHKFt7KPq2vUFvrbkMjzLKtzNQwbckFh
dJDdSTRy8RCxJ0YuZH9MhXV1gh8B+vlimIcs0F6Jb8tJTcpXSKTBKA3lI1ndJ5AgSwbZKsk0mHHR
xWkMPrzxvWbkX5YL59FG4lJ2/v9h7zyWG2e2Lf1E6ACQyAQwpTciJcpQZoJQlargTcIDT38/8j8d
p8+NuNHR854wikYqSgIzd+691rcWgDmmh74k4LWGJgRx5Wnye9SK3UC4jYuvNkiPlvxwwg6XpGJx
xt/N7ALEeusDOXQDUFe+X+8T2a3LvCOuTfy2/PBNloQQzWmAjcArL1EKBlgSzql8ptJA+z6nNHmN
CxCBqACOdU2HrawyxX6f7NvBj7bAlm5H5gI3EuCggwMOhfRWoqmYKnSxCK+QGAQ+b3LMhtnlADi3
73gnumWLlgCnkGRPCmkXKI/u7VD2O9vJkbs6bo1ltpHvqN1o12BkjW0CsvDmH8BGvlRMZE9jgqHd
hay5lr3DbPje27z9637X9+znYKp3zk162+QiIppgfGwy9tFxMMyVl8s9WKjsCQQWuz/fCi5TtooY
V0FsLHaJnlGIqQV02naPMOJgzYwUe6YDvXo3XY5mBSHe9C0ObQ8nEStBQPieSHbSLvNdnt6q9Fyd
07Qpt27iXuP8szLrbOf3c3iQUXtxiepdV255mjTjTvpiWINlzp/bAJAZzv4K9jyOE6NfWZ7zS9Gl
XtO2fIRV+uTRVkF4xBlxbqttbZ+CGB0WHa6XXFTreMoRrDE6Q7M6nFwQNwu718lxGBLveRBcTMoq
4zWGjnfPp8asvN2Yhs2+0eYtxS96zhOrXDvD8NIMI1tNIJdlBIx5DOL9KJoBbfNcLKVXafKdJ0DN
jeG9qpJN3PWadYrkj8zEhh/fCcaXPpQ/oXV2+LFXfFbc5WA1tE3cmJ6Zmz6ZG8tt6L7mbrZN0Qot
jGk5Q7EBqUOWQDurXVj4K6XHcEXcVMrCvyJd2SWEGmkwmUOQBqh21+TTj2AgNFFxlFc1cOyjEyI8
9vP6JG7csCr1HNJ6YmtpogdZYMN/IyHF2NOVUpJ3ZGOE3RfZUwu/6cSaepUthdgFSw2cCAQ5bPqf
WRv9iIouuohCzgqshpuxW/XYBh7YtKDDhpQ8yECuZlB9wjKyLpxuGrqdcUV6A59tB35EqGyCZuS7
yhliMNUP1tWtDo+zb4t4k+U8hlwBHc0FDuznknKX48GrFLk+t767lsBp0XFwWq2siWm9tSUBke1M
p8OjIdI1Vz+/n0ZfCOs4mn4KVms2JFw0zwWmxE09UcTMJvWJUuaqHSuSOpgWHpVB3x/tD4zKqmHL
z2Lyf6KJ66wdTDLlSB45Ok3Sr5M2axadg5F0tqsniC4be9K3tZThSJA1xL5lXUfa8Q4u6yHJ2y/D
3Yuk+eZ9Hgja/dOZ8ilvXGY3Dn0127mRGbZIdLOH2vG/PLJPoYdE+UNJqbkckoYgUhEaD/484A+f
O5p7hf1aIHRYzL7N/kTMDSoMn5Gn5Lg9BdhQ4otZyYO29A6lO4Ezkd5W00ASNO0SIaKWbnK6bdru
NZDYq2YDpZVrkoVIZurYElSWpMVnFNuvxKYZV0MRpcwnNeeEOoQnlemnpqdB0VgBvSoZbnLCqFuy
poNRQmIKYo9OF7VpnZ8rjKs7/OeLXNc3ul99wmdnrAunHba0Oleyi9ODxaU6+YSKARLQxrcfcGBC
d72LrPximMkOoWpzQDJ6iOlGLTN1q5DHbFwaqgsOUxLmOz77mEoTvQ5sNHqwZIj6Cd2d0abJh0sT
Nkjq/quDibrpRdXtKqOuzllvHZNpCVd8OFgJ5IjSyOHqVkn3mKCVxJzkTB9FhygVYH8Bx8VpEceR
UlG7ya+UVd+fopXpRyT0kmCwbG1NJKRUYpO4Ufhkk7y1TieVveimn5fY58xr09KRYjhz0boY3z9d
I6t+VDXnS9ccu6faEHLfdo4Bx7mTr55wfyBf1D9W1O8bRJmhJIsqFRZjBwy2g7c3cY6/FLCLFrf0
6x8g8ovYZATa1zl1tDXfmoYRf1fhPLBQtQ9CMIFmeFa+A+16aRsd/GhLHGMnHk+cOjoiou3v2mNs
ngANO86DT/4lVl+6t8zU+ojw7aqCT7Gs8J7+APXIl1jg26dYT+4+BuOBDKlqX71uCRiG3nbSd6+y
8X06vwqfhZli3MuR/DS+BbEFqN27VcvLDAXip4apboLVhrApMOtEk7EYufKQkDVgPUSYbGXcePvU
NLzH2INQYzVyfOyKgD0bncCQJ+6fKYmw83nBFc20C9zXPHQPuk68zaCct4rVESz0/Igkgd6tZWDC
nQAZB4F6NxyrWbY5CcBhxcfWZxQ7469Jgjp/FgBQGxvvN618b5diOllOuNP49KtppeObpdAQ7FyN
3tdjSJS795cu4mrEcbVUysm2wqYZoINpXMgy+oCYRm1N0kTkaJsSDpJt2u+BozV7hmXojPXPQJuZ
ziBC9bIP1r0ci1XW9n9YIFo1P+T8BesBdFZbp1wDVctps9tUt2+JFQ8OqzH8ShL/u3TyM2gicnMb
tOq1/eQqp15irqM5x9jcCuXKTuzfPU6MFX2LP7Stn02rIzWdnyaO0nJNmPq1Kb8aJWIiyimuDcZP
jEc4gWMyK3GHhgKU17cTwdKiKxujG5n/cCrfTflwVV5+URxQYMajoYg5l06URx5/hKDp0w0pmScV
xXujG9WK/PRyoSvx01ruA+r2Zy8Xf0ZXnITsv9iYiLn0gkvqM1KuauuL97IpMV3iNGteMHhDkItu
iq7BIh/gwhDwpfUEVPR0WhdiKBHwzn97igaRfNSG99mFslpm4bDN6K8UbvbRxA+9QciB9i9m1x4H
2WxKRRZWwyYUpl/03yg2mCWZ3aFSijG964WHbHLomrX6Y1Ypg8mMxT/+IT2QKFayp5a1TbIrLNFM
8CZMkhYxokwWh9PYHEEyBNSl0POODqSIRephr6nqH5KXS2zOYjm7kGNl4v9iNYYD2xIA3M2bqiub
x7EBNkxgcd1Ib8O410vsfCWgyDAgEi9GPcNaqGLUayH5tb752YJLWVUJEB8SQRHUJh84mbw/N/xJ
ylb+yF+Gxh0JGX4+9otuDutnI8udXS0qZ5tY/mOl4+lUZELs5jZ8w2wKOaQyz1w7YA687gBIcTq7
KTX/2ITpOhZk2LkW/MvGS75q4B2+wh1UQUHQJAMj9BfXQcXR0Wb/WURpQMloscK4LqV+GDY4yIir
HnQQ0Jl+jCMy4uoOinAcFdk2lxzgvakm7cEsV9UAjDZrB7YWyyQILPrlk8LHNwjgH/vDLqladyGr
Y1R7710dM37rGsEclYAhjX8zepoDfmTboOEEUuTXEGQg56Mm3VgToWZEv61nf/oOEc6sZqx0BZfv
HLTdLg3UC4wz2FYl00eHCfHCllVwZLYwr260tdvkJjk7aJP/ufEqZvne2MvtP080WcgsUlJ/yKox
uF7+96vvT49FOK3tnOz6eISFiRD5DbcgQPXKwSY7wmOlmKKF2uXR35lZ4VDmyUZ3THi9yV8R8zAt
zGigQuzyT6PyC6bLLrNDOyJoetqSzrR1/fjb8+iDtQg/qAVS7LQBKD+WFfhnlHrharaZtLtFnD/Y
hcWyHzUvNo2TVZ7CC/RJZ6XRsachcaMPUT0BhSv8DldRenAiGnWhnBapY/1OZijHLgvIAuXbWnr+
XtKOWYREtAHN17+82mHi6l8ITTNZ0f2nmDPmSg84jxqXYHRizxeWU/xUN2FUd7Pyp4JY+9m9kNuM
+wvty2KyPA/EGwewoGO8NQrGul6GUMzE59T6LVLZwcMFZXZPXtwdHcLku8jEEdVm3+boEYFm5/Rp
62cZFy8D4o0tOhLscK0+RNmNrpBUDKRD4e9zI2CDHVhkxwS/MZqh7CGWo7cfdb8KTdQ6EtQPZ1Nd
bnLtI+NkRLjKcutjxFDYpQS0WMXPPPqnPEaPEAkIagV3F0j32aZv4S5NHKGCqjV2wMcisq9WEv8W
Mq1Ok8kSSaz4i0i7caFAkGD4LJ6HtkpYBppTIJMNSAB7OTXCWeaaSlIyiI0ggnnTqaqqV9kzqo3L
xtqh8lnMKvlmkPIXg7SzZJhhP0ZG9mz74Q960nAlAq613Kw3Ocq3GeToMsWtSAPWz0gryP7iJi02
VYQWKQKpDI4LVoo5b/q5TY+ZH9JfjIrv2ac3TwMLIXhJkHqu/PSgYd7krb82ezff1jnLUECNbSH4
Xio5PgMdeE7s+M0V04fFGXNJMEoKUbOitExIfalzdo4XEAynZLD/mMC4B9GiQSntI/MeOkTo+9+S
0jwQ6wGGv71B2uLnWpvJoqn8co1Q/ZAg0zyMZvw5O4DZ6g704PxqFnH7nLpgJi0jfirKe+LaSgxh
tEzQlyxal0v2Lg/9/zlj/zcdrYX49X/OGXsp8+8s/k8h7e0r/hUyhvDVEspGnOJIy3ItkkL+lTNm
/i/f85RNPIp7f4r0jn/ljFnEjHmMLXwX5aspaYb8n0JapXjMNE3PdQVqdvf/RUmLf5vv9R9KWoSG
JiQi32HdMbHcOf+ppBUBT1DDRwhICFKY5Jwss7ypvvqQY3btUb+aaC4fZRsMi/sTvGufUNWyPLei
TC4+C/s/T8iCbS0FycCpUHnPbl+/scJVXwjetlpTHPdNYODVH7w3fZt13YyyCl7Cpk7hfxG2HnzW
OQs0lmDQPPaOVoV/y2APPtNw2gvVzy+WEy6yLmr3vON0S7cjfmtM44tEy+C3QepUmsvoPYagvunr
CmIpIYALDNDBG6aXTU8Y9ie2fGdtVymdWB2tsWSnzya0i4e0Lj9r1a4tGhpfBZ7tlSw4KTWEZKzL
lvYvpydj6VR1s2xM1MKpJYZDAjyU1CDRXAsjeEmtNvmROoEjor11xo9+mAfIgTOtFlRbmcvEJ423
tPyjrYrn/LMfzAPFkY2C08IVVkBQzRPmlRZG8FKE7Us4xvWuHlq4pk4evFg90yzHS+3ftOfPMQaj
d6OGZONpqz9UQdI89QIZryDFu2M87dW/60kPfwqJVNWLRfTm9lDAYq+wji5nyxNQ+Xzd20QIe8X8
fn8t1u61ZQfDt6RqJy7THJ6IwFA7IxTtjkZ7fMH+crYyiXnLmsKD0Om47wdabg4AqHU+FHJLo3e6
zoWFHDoGngol4eqhYD/SfOlWaRHYFzMtujVgLweNxYgltor9UzEazjYGQ/Bg92m6DxRTFkVG+OF+
9/7ExAmXNp/tn1onGTcFjeRHDVNijQZNXIbE6lZY/+VLQx4BZpU6uiL+cdFKevWHpGFCabFWphze
azAyy1K7zbOqpFoXWR2cemwqRG/P+FoMJ39oNOdaAHjNE+OAYQX+IX/jb2ujG3Tsr6xxL0NVen8D
452POGIy1YtNain3dze5f3FHhB99Uva0hib1PHk0Dfm/SxFl54H6Yjt3iX0sR3lTldGUNQoPUCTW
7g2SJf+Rxn+4Hvy+fnGaoEdRmWTv7RBCAPQm/d37NfCMRP0ZjGyVGClcqV5ABUB/xSkvPNhy6H/j
O/sZGi/97ETtLdouZqhW39DPdTldrB5oQUmz/IzW3dgKiH2cmoZDObbEWsmpvWhfGMukme1rNhAP
oWUqfvn1vG+kYJAHSM8tUXKjiGzR3oX+l54MjHymFyO4oZ8HgTZ8iqWqtnpo7OMM6ODguV1Cmd65
51Y6xXpCTnE2x/RNJpxOy0bq320eH7LUDsgLcdONDTOPluvtikOJyTxD8wrTAds0hJ80aSy0drQe
285QqCQrD/khMAillD5jt6X9D2LtmfnLDWhYOldVMXNjaC6+SyHgIDgFxUz70aS4FGmXJeuoVfJZ
ahoegfR/ZYl237F0uUs9iOxiG1m4tcrAPBbgKo5pE5RbbILiKXAYJwmIg2Aib9m2IvqTd2IxJ4x0
F3Ph7ZNJ+N+5MyNeyLVJe+pWm8u6P6s5dXfC0+VKOxScTgPEEF0pSn6p3d8Ns3DD9YfvweV0ju57
Yt7ROQ98UpxVYFn6Cy7vKp9d9VsCQsc3MKrLBFp1HwZRue3tKnqj3fhl6sF8gGHTrjRdIJpfUXhp
msQ7GWkFlErbMK9qJ1lEPubDMOndU67BTf63Jyw0Z/98RWKm8z9fgVrnk8MM08OEd95X9a/YMpJP
CwXDGgKttxNjm36qkqQgWjjvUkSsACY5TwCz0k8DMc9CTMF0AuBavcK9I8+Dx9OyqbZB6Tmb+3cb
4Qr5GFkSv4D71TgvRUWxZkvilywzdF7arPIfnFB83p+0b6+oyunBI/PrfH+B9kjztnCcMipu/05u
5H+0AoRQw0j/kYFe+TxRwt0fH2uMUhRxOEdvLxPQv9ow7V7kLUNplP7VNw1OJ+xh7zJiNBVLYWwg
BYUfUcoWWHV2+UhObPpWlQl2U68w+F9y8G+3r0APplcqKNT+fncQIAcZer8k9Wg/OWOF4p5XdUMV
bNPWwXt1u5snHUEzmElPHbbp95I0Zv63NsUPDmmQ7bjIraUODeer0917A6fvGXohp3QdZkxpeZzw
hKdUqOLVBfHZBzXgYLA7p6Cc240yi/xJijhZO7AKnmuXdgQqw+qNAA5OsTYuMD9MP0Pz0WS5+jFz
NI1hGMknJy8kk1XM9MlYVm9om786RgwwMKbnj2ga22vHZOY5S+U2ceruauDuPE9+cykneZQmaFjA
RhbOjDjdxIxXlxlRRosEP+2VQLhx5YWZ9ejnPWNw1gZe7A1w2OCCarjxz0QqdwSolfFnksRX5XT0
tuJxfm3NJ0Hv9U/Vs2C5ZZ++kSfN2MOYbhpjTxwAgeZbiiHj4tlMfmUf5N8NrYOZrs3fGOGHPcbR
t8EkCKU4fZ86lDiFDRbCrlLylWYH8RNBL69dRcwZMevuh7wBrfreDL+1kB+taqrf+DbPUTPRkik8
eYxJ4dOQTb76/jZKuW3zWEaiE5wTmF3Kb75wHq0aCMC/I5R0CzGM1bM3G4f2tgU0bu0fg7wd4eMy
9sg9pz3qhtZuiNznNGC22iBmch4nMeh1ORT5cznZtzCsELuSA2yqIN3jPbvvHPx5v5qMfdCpvN9x
PB9KkyT6BcMd6F0Gpzhs1jWTfbS+bKi2TSRmCLr/WSry00taMFrmaKeINdG1JGzJd3/w7JzsLmp+
xmx4LGy+75SOl6JEXjDl5svs5/6vQBlvmLbbX8roP6Y+D777JP6erKn/7lHO5mEefifJ/BcF6PiF
VZX2CgruL9io9AeqYT7SQOe4OzJQi0fdPmA+mx6DWkfLNJ3HX9o391LhF2Yhgk1pU7GpztrFhShA
3UfVuk919GJrc6Sx05bvqYPOxJ55G3FsnkXmRCFH/QiMhJfGCwOcuHXbWavGfnHzTn4lFVXv5HTF
1QGhvQzdKnkm/BwRsGrbs1ZJtGtpcJOYNu7T20xsytJgl45F8BBldHLzypeP5i3kLEmU8TzNXO3s
XSHJnvPBbGh3MmbpML5c8nCIf7oUI2lAlwDgP00/QIgcygeGv/wlekKf0NumIjFwwE/9OwSPQ8Cl
CMqBart29P7+qjrt0mNjinZ5v9uZxrg2O8qy+12ujxwS9ajP97tVsND8nt774tZbhFZCN8DbN+in
XgY1WBsuoHBbqL7+GKP605WT/RQWcnoWRN/dH47UmO+qKjbXDnXJBw6tZuFDHD6YXXZuNXWVhtix
SqbM/ES+tQ9Z5X8mK/iwKMuvpuoNdG2gJ/79UoodvR6q0NxHJC4M8xj9tAY9mr6JDRYppZmusNFr
ZCcvdBVpvt1e4qEyJwtt/uwgPq56DvcPrk5Gwk9u8YK5G3wJYAT3l4YjXZrM6iPMc/yxUCTO2z5v
0tchq46s/GuJQfqaxD5BAr1gAk5b8Wohc1vfeMfstOyPsAyKLzM6sX9nnzOwv53hUbPcH/bp4+bS
n64hZLZDUMQEo91e7s8UzviIX61Au8eucIx/vo0ag28xWu5lRm5KeE2Z0sGYiy83TMi5C1z7cS5z
m0khvfNmhINbGQq6qy2YdjNZLViwrnw3akdmIusaeOQ1istqnVtOt7VVUl1HDl5LG+UCFuDwpzHd
/BRTK6zj1hk3Phat17j3qHtdMEtjkTWvukjCC+2PjQiYWAY5THx/jjWceo+irSYU4HYvKO3ySNrE
Qxe4xYPf2+YeFPl2SNPuXAOVPjee052T0aNdZeiH++M+VuU7ZbDK8IU4g55Xgqvk+X5TAi6BgVI8
Jc6s4fYOyHIKPMOBptItxjp98XojeRGkA1hKB0/3e5Z06o3SqJv9ELtxmNGLHvN53JlMfdY3Ws87
zUaSarUwQGJ2/vuI+4dcyRhx9wCOJgYXVOGpRL7ofdrat1HsWOOZYcp4KY3yV16P3mcyefVKyDKg
JLX6XTdS5cZlCtkqSz5RirTk9XGwjNo5+XTt9iOLjfYS5ygEJ9cPAV3wsmToWAc6PlG3gENHd8az
MbqMoI1AcQFf56ytUDInEH2j1HyqW2JwgQra2zII8K8VHQxrsz/e34+bdJIAkczdNU7df8724v5w
3zl4EzS6f1Ek3idZMjvLs4o3yDd60UDR2LhWTQ/2dkKzzLjb14yK0PIN09VOCfaSDq39RFblds6g
0eFjkoc+Ze5vIzpEVyiZviQO1M9AiXM5RuVX64vHPI79Fx+zE1oTrrSU/PSlHwawKSB1+Tva1qw5
jh4Ypmf1uvHqfo1tQT3y9otjLbvzMJr4b5mCPJRtdoodjiEA9WDU0Ws/3rjXG1305YtKWB7Jy6iP
geA3opX/qypyqJEG1hdRKOelA62/Vn4Et09H83bA3GgzYdqW+Is+pbPuQ+18KFIuQe8nbLyKYJvM
zJyzai0InjbxQ2H3HPoFUAeJu5j6ZQ/nm8lVMKhzbIVr3yFlktQrdfZ8r9+3KidTISGYJQewvhNh
PX0Y2tiXRJO/WPE3S2p0smSsEIeE8rO3Cd6KwwG77c2SksvB3SpFOd4l/rARbeU99ljiPaRu9K75
TN8XWYw0X6NVDU82lX5lz/Ta6Q799ZkbXrSRfvcGDMTQbYZdxyVGXzXcC2Fav0eOHBiDMXRA0txH
U5QBcx7eIsPtDgWRs6cZWrxbm+vInpLDPTTNrTtmDFnaH+ZKWiz9ZbaBHjd9NFO89jS649izv53R
+Lr/o2Uz94gMeqw4dNL7idcS/v4vw8bvobHhnIuRg7pbuL/KiC3IoajHGziMsDCyemuZKnkqkUvS
QkeISxbJCW3P/GiaqVr1SvUryNH2WHgHJgTJ0Yyr74SkhVOS+ihvy7z6p+80hcyEav6jE+KwtUkV
hk7SZNsHB7+H4bIsIoPhU4CqUBEW8G55gVhUSe883O8OCQ4dEN9vjRsGj1VQft0f7sim2Xmcj1ep
aq+Ic/0FjLriGS8S0zRCjXGn2mrlygHFIwQyMhxyS62sBFy56fSgW/r+IaNMRxXB3X/f6Puz+fhr
BlsOTq3+wWc27YNamRfm7+4Dh/6TpTrz4t0eCn2pDwHBYgsm1smZOS3XCea0vGpcWGfEadbOw/2O
GJp+Y4BJX4LVVBdzrVBxXe7/DqdU7/qMYq+a7OhiF9jGUwsssbo1/4fbRKcB4XIWvXS3lcywyRjN
xbaM5qVPC3HDgkNF4zzwVUG1QCc55NtkIjDPMS35JIcoZb0MVuzT8sm+PVQOGCYbfHnbNC+JfMw9
QI+kUfJnHeeHfx5jz6ZjbebLrk7bk8nFf6wQLdaIsY90adyHQmj3gpwu46Nb4w9sOFcsJxtmUT0F
74Ejm7M9Rpghs0SuXK8TV89Fm+4Gbnaecq8/cxwnwiwgCsRJsqvhxS9RmZ1yqqZnOqEb3GbkV9SZ
Q5yrX23vd7E5VrcJAoI8H+1YmzTDR7x1B1oeA1LZrve//GGKT05RfZn1ZxEfgBjZiIYbgqdwAj/a
SLRhJERv5czsziDmZ9KpsTJvPlT/7kjFSr5qHeMjy2reLMP6n27oF65vL6V3sxg4ZfnYx0HxaJiK
UIl5+K7IcfUQHo4h9lhOJO4qCMvhoQnGcT2Kbhf4cbAox87au7NhnfpRvxGS9UCUBCFAk1DEZpR8
+CISnvKkSjcjGOq8l3DqO+NUVwHSt9u9f984eizWYcbbInyhOI43ZtB4owl5dh2uM2YOmDeIjmrn
Zjj7ZMvUwgagOkZkanjqBIXZ39aw0FcWV9obCYdoG6LGQxnpmZtSIMGXVkW1dbsZYL0fTVvgIGiZ
XPQtkw2Fj5FSvAu2edEx6ND6K87baVtW03yMDWzRzJS8YT0k2GMjGl0rM6VQGE3LeUUGEe1oAKwd
m9S++9usbu9OIv37Z1eCl+BA0a1QcbrAiM02fB8dYmdxIUdnib5wcX88pHRbdhZbQDYaFwtzyzlo
oATwEbJ/WeIhrlzOepHxNwMbehiTwjmUAQIqn+CYRZNY3m4KojPYhfyxxMqGeQcIip9Zw1LWDZsj
7Gm8Hip9NPnN5E7enKxR36QGEb5fM0kOIbliBFKEAgELi1oedvahULbN8sPNLHMm0jJXB5mQf5bR
gNhoZKrvJTveYh7H5iR6gdqPz91m7hrgx3HfrT0Omsv73ftNEvScFNwy3Vm3F5utng9DF8+wqstD
nql2F1q+sZBETi3l2E77xszbt17gRZucvN2NrmzejC5ClJ0Y+yYrqqWBeBn2r2xdwuFitRqoDzZz
6D7Yuom+lAfATgO82xWW+Lzjbe83cwVZS9f2r4YCepWTFfE2jngeMUJxMuW3dtSjESwts72iT7J/
tyNNT91HfwV+tCnXcPXsGuNm5H0KiBdnCNb5tcvTI00Ufbnf04T8TBVhWTNCulNSdo/C609omOkF
ls4f8sdvWH0cl02fm+fJhabc0gJVmlDuOYisjWeFvmLeKcB2mP284GgDlhsf0W8jJw2ojBjv8eGU
Xlfm3IYp+P3G3U7gvShcDPO7x4R7si3Vvtu/QaGl73oWwbnLgr9hMOtjaft/9S2EwmQanQOSRB5R
Y2AJStDzvlM+udOqipFABWN+rQVyIJsx7DHutpH2iGzuid+wCmt6iDm+K9fozqpuk23DWrip8+xv
rYbpV1LMv32thpc68H/7I3jPOp77KzlLWB8h8zzc7/aOfWWSjKSk5NOyF30u34uUxCjlDCflms2i
4i8JbLl0TnEc/kCo5wftnZhepD396wlCcbJj08ANvz1kRxrxLayvjVkYBseduuHacPNNP80gLgmG
2U6JJmClM5W3jpU54xVvrlXW1m9F2I9PKiuPYRvWb74iUWiQ5CahNOBAXwvMvggZH+83iT00j3WK
LuP+BFI7UANjhSUcmgIlUmaRGDOJp3Do1HLAJrEqwy5+iOaUJL4qRUeSQ5B0gyYhIHH4K3GSP3i0
c8M6J39Xy5JIsP5fN/fHKqBmU4UsqKSdcDt540/IksVnrlJAu80wrecs1oiRsr+AI2k9+Yl1IDei
2E8WFBngjKRikom+anJ3uIqU6XFmUfe7Uw85i8kURhbOU6z3KVBUC+6nUoO9afP0LWH+u01diPGO
hBY2E2nBmcT4W7e1dWyLP05OZyIAo7NsKs6PsVdBJMgy/2i7wj/WZhtvC1oL94eyod5qOlrY1q18
jemqiJdTz9Qr9FomYWZIdQFmfOW5ygKx0fV75u/i7X539F7DPrYPTPLiF211H4Ntxt+M16qlbU7e
ye6r5GkIjJWXmMdgHl/qsQy2ddeNmFW5cehldotkTN9Je0O1OtBYG+zExwQaes+99PSDNZkfc6Xw
/VruiP6Aj8haxc1rWIXNVxl8201vrsZZDRChYXbbyZeOrO7ZS6XzMo/ykaPwTgis+ZI+BEmPwdXA
+LR1/Xra+i3o45p9ZMnJcT7fb1RkeYQIuzh4DSaFBblSemLu5UadevIEuOwZ4wZaFG8ghWSYX4NY
u2j2dbzFuI9A1GaDiXB2J1V2RHF5i4kEL1n5b7lMuhfD4wQDyfFqkyX9xHjjMYGOSEETfMpGeCeR
43xHoFBcPWBpRyFSd8Egt7iiO+j2yuZY7di38Bwh/FWGUoqBAbKrYzGinkVHdnIZ+21qS1tLewj1
m9l1O5e96HK/x2X/XCviSIIWI0JtZ6yc7kAEo8DLtoKPwZEvj8Nd3w/g80e/ONHeqY44RDtEsZtI
6fCYelV9bQJGo01Xvav+vZK9PmX4Mk65kPqkJ7s4NZv7v++P1om1VUMMCBOL7SlvQhCCcZfy9cg0
ApcQMi/lJ03rcBknNq4qqayd7/rtejYD56Py8eM00qFN2jrIpu2ANjGO3PXMb2hzkw6hoJi/o2DE
7+mDpUHSnS6qANaKNoqHmxljV4bthsZIfMyhRFVTWqBUdf6LvTNZbh3ZsuyvlOUcz9A3ZZk1IAj2
okSqvZrA1FyhBxw9HF9fC4yXLyLDMs3qA2pCoySqI0H34+fsvXZzwdyIzFuan2aTo5SZ3egJlXeD
ueHYFHCWI1sjN8ripjGMbWwo9hHTxrpTYvrTCJHvhy5c241rohVyentjaCLymbDYvkMmAUZC0ki9
qQVWoHrFBl35dCjbOF/UjrfbmR2obudp5bjDcMRbOm5isosfcwPjvpNV6hdvPGAdXv6j1JKFWTqB
k9CqQ/TnwDDq58MNPAk/WlvX1dhvS2eNjKu7py1r34f4q+kdONumKN6suPV+lTOTibxh0EljunqC
4nOCb/MpXIix8SLPDmfGNVpZvXQqWFmvHa42tusFF7pQGPKa0hDvjUtmXJRHe03M5bFt3PJIt/qz
YBaJBcBCc1Yjgz10uosrqi7uh3/daNuU8+rJVHWS46Purzdi+bAN5QkHk741LQAkEyi/w2ySjKhS
2riNk+yaBXFNy0A/VBy0VpFQzMe0L72dCg0YMon8aA2t+W0tYBnAE0AkXHfTirH5AoqHa406+QUY
P0gBS1cPQjfusl4PLzD8+1U06cMe+U9yRsL5kecK214XZx8TuGrkf6oMWlrme5l3T6wAxrtOKwBD
s1mfBhrn19rN3vsu1N9di/diSgrcnTsBBJKN+kOBR7dtbJ/tqvzOnEG+Owms6SJuu18R84BV3E8E
UaS5vqoQEL2ytkVkRsj0JQRX6tux2we5DPOdiIoPc0jDb82Ot31bte/kZ2RrDfrQWTdU/cCIe9rM
HEKexoR/38ON+1kbkU9S4QYSVPMqCdvdoce3NxiDq3e6xl0uqw8rdvDitjG5KCzlthkXj3Ofpbt6
zqR/S48c0pmpnEiCYW7lPvesfDUBnErizn31YMdAqTEEVvYEd7fqtP6tPZiRgk3/MpMW8BIq7Fvy
Mceh/mg5iTw1TqXcZQoONpwfddCWFJ5aE/vCsYaXlN4aNJE8XHu1Zm8lQZTaEikEBMW89mao7SuV
QBSR6v2b7nGui1tx1Oit+W1lWuRwZdap1lMOmpYjn+1kXBPsq7zJOZ12gpZlwDhJeWvn5tOdWuuB
oHPlwZjt99unqfaNwOZ13pldFv3i3wjSOlGRtiTWKXfUDJcbPyxpPQmjh5lP0w3hi4nI/fbtzF2K
PczpLLj9TjogDB9rcCoemtFLaP6o+CjbHFezS+G3LZMpWZdja2w919vNi0SmRT4zM5+FXGG0pJ3Q
QvGy/IdWAcuFDj+imNTlQPwx4U+4J20DBy5F/XFsgKOkwPKDUFh7sVDnQ8OHbS1PtIBr8kdQk2g4
LolcEd0+EWhlI7NMd4rSWWsu7mjbeEymM5EcEhm7B5NoVX+0ML7pkak8xqT7xaG5o1PukjBl5pD7
URsb2Zg+cHIbV6WGY4uxdrFfWjzJFM5bPVm5S7e8+tYHEBjzrOhrLH+8uF14AUN5FpLgNw7T9nqy
z2Uj6XuaRs4FHu2mtjS2imhIgwnvp1mHaTaHgZWLGYi/6O6jDl90bSbvOCkRNKv1NiSt/Nr3Quzy
EHDSEJk9UEC4VwQKNPeAcRnOofTzW1vuXSY619tNSpghhH8v3DeODjx4MAREIi5+4BH1Uat7sUo1
Lrd0Nr45JjP7LOvdGCb5FuzSd0Yc9qsSI+OksZ5cO2fKNiSOlB1Y6bQft23omqfxM0nn4jCyeikJ
jYMWckPslDsCEmyeoAkkBFaSLXqR19DRrCvwN/MazkT9Rly02KyEdSXk3fKFhuGJgvYUR9nP7dPu
8nhd/WIQ9Ugcw3qOp2Fr0TEKKK4SBozlb6ObblIuwpK151GzAsCykHW98NvS+0tU4xpLhdetp9Fc
jvmDvorxDayQVaV3Tl7IYwv5CBlWpr3MupVyQORPteeWZFUT9k0Zf5RgkPzJJTG+ixIPEb6O6Jk9
NjAS+BEIV8272z1WJ8TypP9wLCAodmqFvo5mtTuj8FSDiqLBp2HKadxTt1Ov/BRIXuAIpR9uSms/
0/RNMrHRjVqMAFdMzIIqnrsoHLdmBC8AZu9EPzfci5zQAJMLZE0f7DzrOjDzCrqvAV0qb4D6iX7K
HsPhYezC9KAZ8eCrhf4Q0zt+JVzHNhWw942Y721XfEOL/jVSQx4KOYx7jj0Nbl+MoPpwiobZITxS
gC/LsJg6VW88Wg8dGW1iQGZCXgIgarGQ1gqiC0lwHbZm1nzMFr5DgsM22ANJZWOCZpXzQ1gjEI0R
7z8OplNQjnkcC734mTK1BtiQVC9tjwU0LBJxbuPpLQth7veOn41O/BS6iuaDlotPbg+OIRIOOmTO
mC+N0KxVL43krZkyItisKN+bePI2HCnYAgmgVfTOPsVg9bDQII2qqaGUhzK2Oc2W2dLQVRIA+vzB
ZDm8Mf75KMsB2IOwzwmSOiiPffVQI8LmdDiGzhltmjyQoUoKbZkDHHTGKycJkgyyfLgky02OPM0p
KwFFjTKUOOOYgAW8yKUxvSZuG27xhCkInydHe1KVzL0UxBev4YbJzeB6ayil4Z1i6MNDyAxjG9o6
0yHE+li/XEKOcaEKUIIB18c7MxLE3oaRXhDKphdOYJwjRhvpMGiZ1Yw+eg454wLxNDc8Qj2ZvX0v
afZjrU0FdbDxnBlGe2wHUV4GRdUCld+7vn2oDrHxUNN6JnEKRAvBR4scgcWlmwkYAcW/MfRHadbq
BgqD8ItM2Yy5Gl/6HbMla6XqUYaN1nGRRnPuzfP8EhHpTaBG0nBa6bMLVuZpi88BnJKwMzJL1HEL
bp6mz5gxm3Iw8eiKfgYe812HQ35gdDQrq84dwYta5DcZxCJpNTa2MFIIr4TbfJkqaJQjBozDSEIN
1E/iMEvO9henHxkFe8AC5lnsCtmPuwiHzipuLMEfMitrOnR5IJhmlFCh71Uzqy/CMuuAKQKskOXD
22P71EGotSfuol8LQsAvCnnJ6L5mv8rHFPgp1CzHQPdcdUuqUt+Mm5kRUsTx8VwKNzybkmgNjPUX
NOTMEAf7nunSdJfM410qCqQsBczNsPmaRGrvc1M1zg7eP8WptAtxDdrFrWzzuJh9+mY62benJGat
wotWf6gtr/VQceINsQ2SjmKuM4Yr6LZ49fBqsrvE6Uvr9vIYj0CkaKZAKCGLk9kcN54NKLSbmvNI
IN8J0eeuNrPfQ1nACpgahY5uZS8rXuVb6qZJw7MLIhrLmSmBc0b4tvE23sczQazwTC6epeyHOIRf
W3VbGyiCyLLu1ENBHcyBlC9b88AAVUQGTmrNj0r8NPytDdHwYLseMs6QJ99ICWOTclmEpOe3iG4v
CckZJNL17n5Wwhgt3efQ6BZlAlwmSl3UDtrOpLJBTzG94dPjXeqUW+R44cUZ+NOroSq35qDqqBL3
XmHMpypXCPHTIM5JOR7GrtSD1gq/7MxEllcfbLKa75JJty9Z6jJx1tt+NWQJ4WbL52pYaQGf3zYD
pC2naT97tdaxafNehXqoB5Ru5vr2Idwb3ur1lo6kTVns2duS12fwkodh5IQC7d/byWUlKAbeBAPn
yqs1TsUmsuxNVAsmq485ckil8qr3PDSxGyr2hzt5z0ScjF96Ic8AJIrfhIPvuqQKfwxNX4czzAYE
gLR/jArBqPnmhsJNV5Z+aQSYuJWjYVBWa4l4MCvoEyIWKbTmpIMz+Cba9tGTVv/JYvgxlJb9ro1L
oAbpi7/YzwagOI35ms0DdIbQFS9GqNRkiuTuU6oUeKyNbnxMYK9jWEfKk9DRWyMT9h4qYavBLEf9
fhqyZoNWYDwP06J3KeLuLkpLd+vWas2QBU2AXqFPhKSo7jmS1cQeQTAvIwu7HkSSY6jO4w7bKSRT
sGLbTre0OygE7sa2MvtsIUbeIFlXCBKDQkYrtbzYI/pKs/TGKynTFZtoRuiNlRg+Ce7lswdgEXhC
q6EgRmqtm2r2pqTsYOgPsY8whcM+2pXkLKIMzNAkhwtpvamn76ljqqe65c9gZxubYCLmWzmNd7G4
zOEvpp7N845Rh2eFragIocQBCMebUaqBRZzyj0vWnNFO5vdQiQchm+Qry5TXctb6D1unSG061fll
D8hmRR0jTVHoDjtmhqm/RfqI+q575v+iTlM57ZvsgWtHDPq1oaO67mK3vRgz6MBOTvkDho1kg01Y
wUc24cxGhnJnEQSwVZqlC20q7U5hMTmWjQ6Dry51hkIFcqk+N/elrPIjkC5nN4eImxMgOtuxaKu7
2UCPJhWrOddx2aP87Sdi7zlsgGQwH8joSgJomtE1559dj2NTP7bx4GHb1fQnA6qQr5PG90J6fQiM
LJavhllNAAZJtoEvCmsX5ee7qOdPNQ+Lz6pLn2oDiZZo87vWrOTvkXmsiAXtZSeEqOHYKdor+frH
8w4RkDoBvShCKa4HqnqzXE+slPQ3+4JJIrmGRmTcxWaCXl13nhK7Tj5H3lepmQ3vgG0LftjovZkz
Ta9Kc7pXvEUKziEvfO6F3vuaUKankWSORU5fPOpDNgGvSb2Lro5ZUIS9+tAWNlwVz+jwzdIQ6Ymh
P6t4DrZtI/I7FeTLrkrD5FTnHJUs2SfAIUd7z6geZhji6gMt72Ivk8g61qiQdgSI2aemTuHKMA+6
g5htUHEZyb3HcrwZXbV6QPFcB4WwxwszfX1dSTTBJBJk63bO8icUdmAkpTo99yEjARoGygtUQn1F
XtjwprsKmZPWEL1LLmvCleePNMpfExaBL2hf91XreN+4aPekWasYmcogbKse7RlGvQg7Rcp82f/j
6fds2k7hIobT2O2dDj+ex844GmHyw7HiCO6u/W467wIFTv+szPCXg/b6o1GmZCVjbfzV6GDRR7eN
6PagmRiafnwpPJSN3SjSZwJZIQN2guIUrceaxae9Jk3ireNpTi9sO1Ngwtm6B4TC7pNnhyFW4uOQ
dvGxT/R/3rO6jt5u5xj+n5+73bNbt4De+a9Ht8u3/OUrfz68UiSWqT8f+bdf09Kk2cwmRIbbT/zz
+26Pu30Y4nFDJz2kFPZkCtSlJGmFyJc/bpx/3SvSoiTspEMwKdiUJ6OCv0P7Scj4aDBbvieWvT1F
o7m5fYS+2LYYRxYl8YUwlqO4v5+R5J5zyYnGc+7zvsKskHJt96kEjZomyJnFFCtLJyfa3j7pJqc+
sTgLlyq4kTj8jqlilVWdKvm5nkj4palNztkSzFBU4pK7mcG2vGCwGkFEGphDK1eci5lHXxMK40Dv
LDQnHNDiUjyrTmmfRoFR5PYhIkLCcSrr6dbT9YhAPXFlh+fCbV5F7MLBNJ3o3E7jdzM4qT9oc0sA
g2nvO8yLa72pm1dXYB1R0WF3BI3stahX3+rBWWum3qznUbV3LSiSAzlAEGpkpiJ6h5jA1hHosSV/
Csy4jNBb7H4oVDADpPU4BzpxRHYHuoOxAzT4HGchcuw2Zq7upluHmLqjzZZ0rh8KlMQ+QbWwZJfH
V83AtMZ5RkVVrDqqx53GYYiDY3cc2vQ7QrRg9shzCZ7o8QHgPIG5hRO09qiCJz0LQiuufa0EHpEi
RFQM0zuby7Kvy6jcVQ2LDbUmTLeo7vzBIfoRClBLsaMxdhZATCrQDkpUsW1ixvMrMCR9oa+aQRK3
NDVLBpEqDvUwED4wtQj0yU5VYmXTW5+aMpyzMXrEI6+yBoIDGuiB4WzEWYrAL9C0i0X/4Jo4nyV1
TABzirN5rmvXqEZL1KCVn23gc0zaX9FfdX5pW8QuddUbHSc6aGNZr9vJPrA1mOtkkBicRDnvMjsN
ePeSXAB50I8GEXhx0p6k5rzZYWttO8mRQ3fpLTE7aUpnPA3e6AQ1quhVOZGRzNYbEW5WEEZJl6bH
nXiEwFscNfdVZCl8HlSwR1O36AvAvlnVZocR0oIUkYVy3qVWxriYFn5vQQLIPabFubqU9i0/0zDX
5mihfcNuCqpyfBdTFpRDPbxpY7jOsmcnscffOebbVdyO79ncdpvI0xs/xrUDr8ATfky/d0VzOpin
8dEQj2qL1xsPCYZKy+3Q2DPvVLHYVn1BNHC7hzr3Xs4jHfTWeMrFT5iY7043z2CXZpsQkv6A9jTI
5nIvCB18NY1hWBcqGcJaLa9IaLRHVxeBYrfI1frsV9c0LrTQmCgg+OEumC6/cKKC9yNoh8iyqs8+
I2Sh8PB8z8WVNwgUcHNxaDyBRDFepzJbj+hCHYYjn6Ydq9jCq+gMWDY9GyQlcOXJ5lOPAE/adfuW
j4RmErC+HRO932Ev9l5DCM5DN7vvUa2NWLSIBOgKo1iFpapebdM4CNvbe6nVfcCGouRBSfywpFGc
3JKioQ8hXtBs0YJJJWxSmMqz0UBXTMqw3owt8lhhE2/vtnRWYGerfXtfoJDaJ3hsnqMkOt++lmj4
DQi0EHdVhUqz72gwArqpUlX5VeWcsWpnsC5GkylHxevA4cu6+yjJCMwM9QViNgWXlX8hYJvfcwOu
f58VTFhC99es9BDPGKaJLDGxj39FqPg5h1mblFcGfxPVh06z5oer/xhrWvjlov1vI9CK9gCR24FC
Xy8bbheLF3ew5ddSnLS9UtEa7JoHHOT3s011AoT0eWrU7DMqi0/wxNZ7NFHmWwsoGz7stClGrTig
pikOt3ujherdJdmQFv3ylT9v/vaYv33fX77l9iP+/LLWZNEWweddRxQ9h+coWtNMqQ7JcjOacFOX
5so/P77dM3rSD2739FUi9S7IILvDP4iB71HKy4NuREdblh1lTS4Pg+JOh8xw4DYKb4mlBXoPFqlR
/W7o7HVDzrw/XJvcUI9qqJkgxES9FjlNKflo5jM1tT1DM41kwu3Q5vVBpN1XZvGLJ1nFQCTYpLAw
Nw3ZTcvdUtGqw+3e37/SW9Z/8/i/fPaPu7pUHhFR1JvQGSAz0sAAXu/sawKrtqIHDQZJB1LYcq9P
Yv6e/+Zzfz6Esjfg+FfvxPLctE0sD7OswR/liCfUgb2Cwki2rF3Avg/GcvPHx6qnLplK2OKVPONR
qayog6Lxk0lffRiRpWP8vj03t0+Ums7xCoq1jMI9mWYkUUijPbipBWQnBf2BBWVvjikZKmOPa4Uf
fvtlsyQ4IJ5rFsews+5ul4dok/Jwu0cIR3SoxapnXT7yCqzLITM2LTpZz+R94mCbvz1Ltxtteaq6
y0gjjw2J0DpPi/YTJBSgP4fIrObDrCgS5ZWTY12QkhRurTu4rUPJgcPfzBQP7KsyBk6bXaY2xMiQ
U0F2LdM2fWDuZiOP2pGnySmozo9VS9J14jADS1LVO1QOYbgTndJYrX1iYkqcOtzc7nVAYHDYyR36
jP4QR2MPbNOEQHK7e/tkR2jmrq4uTkU8Nyrvb6ybmEr74bO3lCTQlBriV91npFUUBXwDB02+C6rb
9OYPCM6/ZlV7JtABBVY1JiepZHkAg7n9NQCLtVDOfQ0lffwGdedVW4QDE1Qy1SVoOM6cS2PQ+Goq
X4SWwUCwJ03FckvWCA9t8dhLBKSpfDO0fD9PRbEmUVE9AdHn7K8ICl4LAF5fF+FdxpnCh3UQffUI
DLrQ/LA0wufoZqwyxY7u+iKZThROaO3zKduJzMGtlMf0TtpypZjt2rWK5lftDq6fKXp952EXuNe6
GgsAfoNorKdfuYjWLikDK+kOHkkFzbYBrgqiJgkQ9LWBo4wvWYojZTJJnZPNXYcQn0C+tP5qrLPq
MfbzigXwzHjzFCPmCdRigMGyXLG3y5Y5v7v+/6iA/6fILQMT//+MCniiq/dfAreWh//BCdD+4ao2
jTrPgWtkQQT4T0yAov5DMx0Dj76qE3Nl6mCp/goKIIYXBQRmT1c1NY8vcWbs4v/4N/sfGiF3muc6
qoOocmEI/J9//5r+d/S7evgjSKv928f/i+LuoaKEbv/j3zTP5E/7CycAT79jWK6OVQ9WgGsiV/mv
nIC2yTTY/j/St8skvg5eF19nVrlRoVRn2gG5V5lBXtPaXzcI6PfeXCnUKQANe61urnGM72CIs2Hn
QFbfeDmJR5pim/ekHuEUygD3joNxb+DCZSvPaEFqnIeq2XiNpWNtE1o4yKPoQEVyUPea2lMVaM42
C9mgCiwChzGzDiaplb6einoDsWvTEK+xapp+ERMmcOxmOoV5R5njtWtGqVSgMTZjSe+zrKw9wVMn
r2qtAOriVQFLCa8TimYIzLUIH/qmsLZgO1VOMem77cKedisPvk2DSs1pqtUkQm/HkGfvCuenYKka
0QPfTb2Ett4ZVtBXmbEq0QYZpvWiM8zeF12+nV3dr8HmBGx2GCuo/+HYsb5WAaexAVWum8MU9PNq
Z0cxI+KU8fkcITGY743KYMQcJx0uhuRbcevju6Vkn6CpWLJZGJfUozcDh5nN3JKwJVTunVsf2pEG
GN7YkDoqlmsUEx8q/oOqN1fEd+6HggwuWe/6+CdOYTii3CSV9bHX7JfBlW+yZEgpuyNyOHpCUhxk
mcLgjKniY/pQs+G+WMo4r5Iiu5RiB27zeVaK50SqD1xha1qBjd+CvfRlZoy+moRfZJNKb36z5Xwf
T96uR/281pOpDdjQdjEnIzlxFbEdJy7trannCczGa5o1+gp5/33ozQ86HW4LaQzEHc6lwsHwVIf7
omeqkkVht3Z12lY6etKeLrRTGyDl0h9w3AnSJBI2JsgvpxjsPRuC2/iZRwq3VfUrt/+KYQXlTohj
oHj2lHTeu67xHUv1bihA0raIdDnser+KRY/cJfE+LhRc7LT3HTI1krS+X3LiZRpOK92yfLfIH8xM
e/Aqw/aLzvqWhGg4BV2jeCQlJCx/KiMFMDNjQ2zq5KfplE1R2c/piOfUjIlvWDhrq07aH2TO1uu6
cbeWTK7ZhCZOKdqRA7R6hOZGeI4iHz0MtOM8XJE388Pb/jPWH8w8IZHCDBHMMDn2dTu7Vo5d+K8A
jnkSZXXwmohx/EjBpIOKd+2xWLNrvpgJBEnZ9E8EzeORSbqLir941diY95XJQnmVbrRGPiQcUbGR
FaeckfcKWdC6KeVDm4SE8lA4RHrqBIwgT/XUp4ykmEB2UOstdmcQBN2ynKDIoeF5EMI9hY32aCT2
S2oTNNMV7ZaphLfL4JVsrLltgqiEou60CmKX5d6fH1bMX7aatI/qkoMllxttCcO63bOsk2JoJBBz
7uJthWaelFUQwvnKpMF60JcbUUXmto7mHQNRiwgAvVs72HFWcyWa0+2GjDd65TSrSa4/17ST1PqX
qN16E7vzc1ZoD/T0wet2vYK6LnCqeoVy5Gj2yugj27eIDsxBBOKAiM2pZlQzmsz8nZFG45hAhtAN
5GMEsOh02VcciqwjFzcosEkzt31BkdbofXoINXRQXnrEZ54db/fGSU3/ea8paUcYSLCI+FzPWgsC
OWrXRjecODeS6D7a+RkdSOxXuFxXJazDng7vKtHC+EgbMofNVRHnhQK1TXJ9Fy+nktvNLcNj6KgF
l7NF1HVAMYgJA9vG6zZpMzhRpwFNEXO0yQlUVPIUVCEE7JXuJgT3OFm6UFRt8gQcQTtB82iUoOkC
stlO61hHNU1zq/VsScWMUF8HUlvnjuOrNKuVpQlQC8ZiGowmVdGxZFWMHtooOXOpBTVz1HU+EVbY
KJhUnLF8TXr3l0AQw8koJC15CjpcPRuRP7VcRCh78SuFMbO+vnkds3I6ELE9sqfAIBsWn1idHvTn
JGmttY3amTAubevZVrsr6DdgHGbsRm3f49gWj1A5xQbTDnAA17tY2CyOiGbu08GttzzLCzQLCK9O
iKoWDRYhE7RQ6BKMhz41Tgycuq2FItevHOe1Jq5opWpOezAZoJXrskEqkSXC9IcZ8rDKyLRJ6n1U
6zqFfH2NOiBnoI9J3+nsT14wBRyJyishCfELKUD1CTkGIPOLVKIDMNJHiu7+KbXva9vCXGI5mwIy
5NpqyG8u4aSJ8QM9y7SeOO+/uIUKbVPn6W1MXox5or8IpdSOXLkBtDbuALJLv2W+tXSUgF5ZHWiv
gSDNOWebGkT9OU7V64zl2bcqbC+0HV2kItYchEW4mayZf0l1PzlnsHQoaEJHRbPQujPVLkUuz5ZX
3udTdyfhGwQckp8YWBNvaELsm6cHAyLoGqkCx5wp2kz0iHY2UUG4b5Q5iBQrvnO1CteqKHgR2/p9
FqzPtqECaVOio2aHU2C3w1bVxhWNjRiH+HOKnG3jRLJmGpwZj8T4rhoP/qsdjyhFhaNcmXXRFaw1
HArAqjO3XEuJp9fVidic+344GJ5YNCwEnjsMFDlWT3dFKd1lJxswALn01DyHraSCFBjnNhWMXfpD
PIAzi8iCGEqSIUShHuoYXg4LdvuQqHm6HTur2yYMMDDSfXcemThu0qUA5NM3wQjiqFu6wF6cBAUk
hFPXhftBr6djgzJ7ZRSxTppA2Jz7+Ds1Kwh5/UxX1GbWEyFgXMT6pq8rCrD6Xlw0N5dXtc3ucG2l
b2qKC0ozBtqEIg/vWjWhNxvHzxz24Ey7EkETzbLXJHVWWirNTT10zU4HFhm01bIn4dpYMQM8dp44
2oz9/IFZZdDE6Q4U+V1Z6A4Qvl4uJEl8yEl0b5QSYrDhbW2Fyz3jBLlmAGqc7QQX8dBa06caxpu5
HrutYvWgckOnRasqmjWDM8Kr4szEMTHusj66xh0RT2oyPGYRCXYjr+JVlFyaOIo4G4liDjqQ+ucy
A1w7GOMh67uNIEANor7ZBQoWWXb4mlxop6p8r8pPYky6U2I4z0XR9FsPz+SJHI7nSoQ2qrqLlhM4
VaWuSzGARrDGsAoRcYQjyGHbb3uJp0ZlyIpiAchjZs1+3FXmur16hTodAFw2DelY2BHUVeGN3UYC
gDPicN5NOVaEGFfW1ogVzANK9V7i5iD3kR8ZW0IQShWkc9O8dgtf1k7ba1Wy61tOtq/rdA7UDkJw
X9YfiIW0u6kkGLEU6qYd8p8CA9tK7+nfpaA2Ngly1M7PGQgsc++KXkGBTtCEQR9uLF0BE6QYewhO
I2zA8qgzzVvZCh50lISKD8o/4uAMaBMt3JgMB5NNDclVPxF56HkseS0gG2Co9mziJ86HeadaFxMg
gHAJqXNjon6mJU3R0Imvsk04o0wPGQmHsxPMMa+MnuMnxHo18c7RKZgzC4y2CdS83kRuVBM/guSR
J1k9pNPkBHi50fG0KHKEfirlrG6t3nrzKrxCLgSC1G47zOrgN1J9g5x/JTxE9BbeCg7MWRckLvwc
0UX6riiiF4nRMYJEtpqTX/HgBiUeH5CeFITlU0pk34NpZBi6n5FuEYsVlfu5MspzhA7obNRyPnjp
su50xpouBSEwsLZQ9WLdGLBWEEc57FJDfIoqVs+3G8VOT54uyH7woEjjsJ7SOxKq2JHC6uQ11pej
Dtmuw/R8bnR6+aNRQznLJn9qZAWJWW3XVl1FOwdCsE4OR9Dp069U6e+zluWuzVIWwNI+6wOvpWuO
A/DxFr8r0udAHTXtLO26PA7auNHd4rOpUhApYvqq8MSi8W+DUGs6P5MKb9IM9YqY1Gw1R5SFTkGs
idqM8qShakIFjZ5zHIuDzIpNmojv2HCnlavYb1Nkg+iYWBhQuaKnSy8F6qo6a39MJt2abbCc9IsY
tc2vDIdGf+T95TOY8Ie6H8lXyl5MtU59+s5yndvRru1HZ+O2U9BqWJIaNznMIQeC2Ob/hVOXr1V1
WLvAOvEC8X3M09J1jaPYGxvz4Cw3Ipl5Z1AjWnh4CRPyG5covUk6L4VbPKCdIb3zUZ0xfbWz+hJH
CBUBKy3FS1zQqBX5puGt4dM5RwQ+Qg6qPQoA+rwBuQlHA2ApoJQhVMtzGJbXttCHXYfyy6vuy1wx
NrfgusGissGhxJJk6X5sPpVFvkvzpNxUlJ9KYZDmTDan4/S/s3p8NYXxltg4GOgmPJeT9qal46HJ
Rz8OdSoNhJGojEfmWFXc+hnRsagpsOKQ68VZQ2XvLx9BBLgcOkVXPZMYAEl0aph1ZA5Chtze67NB
0ZXicZNK+RYyw1gVqf57zmG8I7j+pI4hJaSDtsRmHMQewFlhhU95PO21JlW2oceZucAeicLFJQ8A
iHnEquDMqRVMwyQBeU6AH5J3d0rra1OSHWYN4j6T/EipjWLdzCpHrUXTNk6n2A1Vkq3b594Snwjx
kn16Z6EKXnn9cqTOlC4Ym3naSlqrK/Iw4It6L0pDcm7V4X23ArtY3pgjkT26+VZ6ctfJ9MsZE8Wv
ehzAyvhkMORWNVBnJSfeHfa0z9kJH/MlX5K5BQD+e0tTMt8Uek1Pr93mMj1PrXHfKO3WC+OgUX6G
Ajlp2LFgMa3+aGKw0Q1T82rUn130BLftIY4/UqvZFXXd+0s8weigTMthRzkyYchnnqgwKdDNDBFG
UZxsJ36dUuDa9Ml9ZIawtIv53ok5tUVe/NqIqKJI+7/snUdv5EqYZf/L7NmgCbrFbJhMnymlTJbM
hihJVbRBH3S/vg+rMRj0ZjCzn42A5/RUSjLiM/eeS5m1qveEND4JIz0Yo9YHmWfvPezIVoz2f27f
ZezuxsElDrtrPxcp0L23T2ncbs3W5IfG4K30AR6FdpFv7gu2QkqSEftyXk1MIzxqS5sSaU7bx4QI
kMD31z/ysHOltA6G4jmt2fARNP1sVyOmcpRBs1vfSdEFZUpcolnF3z621qCo/H25ah5ZYYRaW5sn
uMxLkpCzU1N6zVKFGbWoS7IA2pLN5BSky4AT1ClKNvF6OUXAubQlvVjscraTH7fQXrq3qEicY/tg
Cq7aeFncTSKZ7KtHVE6PBAAMdNOx3NoTI9CFiUqoze4u6rpqZ+ndz+AwqU855CMM0FvhTt5OJkBs
42afLCKckxH3uHVOkuarZYvk6ETmZbZj7kYAUQQ9TrvB0V88lb5hFzswGQZ1fPClvbWQo6M8NDC0
JPx+hJ1rwULEYCVyblYnrjG1NKEGHxoBbkq6HQwrzUh3aF6QBzhsQrOK+hXjFxJknkgdQDhVR86t
5SVf7mwiPWDCM1TsN0vmBYfBjW9oDHHmPmTKGCFwFyi+S6wCrSC7wh7vGUQPJLPptrZZpDctEXZY
6QJCpy4iKY4cubt4iV60Un/Ra+fWj/NPrhWU2TH58B25YANBpCg93pBYvrPMAQdY0vpFCWfB9Epp
hVY2IeydQOhfseLNLL35pYqsnZX+WFL/rBLOEqca+cC99rHnsWaxEsiq+yOQ1ARW4bzP+QdZegwM
y4/ejO5wv3G/pc13bNovespJno7DDVP2twsVqJa41caaqL/Wzbcx9O+CYnuS+pdYRMtynJOz5vk2
G8IHy5ygVD1JbmBCNlNp3iUny97CVQU//rS+Gm2KQDjvo1dH1geijX55S3uzGgLwct9PQ0VeESKe
6KuIhidTjR7ikE3nLvZhNI1bnFbhoKlPqMwI8m3r5qORyov807UyDO8r6DK9L5wHS4NjPcmTGxoG
Cq9WvIwUEExZaPhlvJeYhQM/d6rN2Me3BZnFBs3qF3KidxJbvu2UEVaz6LtMNcDDoHZtxzFnl2a/
IIx5EaTTpwZjnL6yvoguvBU+3JEexMacLj+WYKKa9TDdEiO7V63BcNFF8q1iol0jdOZ0kq+5r90X
u213SuJRNRSvialOY6qT86yR7s2vbZe13qFgbLrxB9AOQ895veBtoBSoD2g0cnj6Rr41UBonCsnF
OB886b31bONCOyKg3OWo6WvKhIHulco1sI9l3tV4JR9FZU6hZjJC8WR2RsDft4zEptnbSxO9LSab
q1LGy+IIrqb0Xs8DUSoRujaozz/RWPOSlerQQbMO2FzNRNHUl4zual/pfZhE+XuKWRLbXbTxk9ra
U13sKxd4/zSrR+YLy8UyRFjO6bRJYBsGEVrwNfL37nBhlpZp0nnWf5W/kH/A+zllbUG7pI+hwfNI
oMJv101GjgMkQTNEyzhGBhSRwiJPa9keIERFj7tKDlyVOGFNCumhFTpYJwbCS9leUiq7jRomtZeD
/0D6ikutftIgeh2VHr8A8qlalrpTVOOpsCCwMpsqUvEwmEDIWwPUUq7Ec938qgeaLEP1Gy0/0igu
yMivrSnmCxk5v01iHXbYo1Ey+OgCDS0JU8LC+IVOl1KxmcpHAU3S55MB8eOFUdn+JnMjvlVO/ZGP
yWmYrZ+1mN6WS3fR5TVOZtrvdkCbwfTFWwJ2idmONMvN7APlANxd8DuMDtOcvvB+YtzNP1OwEcEA
As/S0Pd0k7HXFHPbvHixIumACx2fHa1I9xncGE1zLogiaGwUaVdxsn5MVGcLLJAwM/VL2qVvXWn/
MkAKwCh9ShfnRkN5bpasDxUgd7eJ2iAT8xe/3xzz5zQFsmdsD4GEy4GgrMTx0Wjzy6TPHzWs6Ynx
aiWiDTAzdLiVHGdT+/ojiWwsEE7EB50ZFHr5hqXFl1/K90w27wIIZmDBq0M4xbqxBgKfFTwqJgq+
4yrv8qbWJFCv6jf8cAeobNG2w3i3maX8PVXuBz6Moyu0lrdjMX4N9RIMjiI2lmJJTu640TjIAxi2
czDCTmLqn/z2qt7fwBn9GXikkUY+llUcY5z+VcZ4JMvSvkAFtoPoyYn8p9irP/pmOsKbIz8jXl7w
NXOdPLc5lRx53A9O0jWnXAis4OMQwl8mChFTSxJnv4Gfqcc1zFOV3cioD8EojLdjvEYkR1CwGaLH
PdEsLddt9sses3jfd8O15jW70BzxXNAbz3qoQ5jYTkIDP2nV7zN7qEvvj+fVr2DY0S8G/YS/p681
+S04tAhDH6m/A1eD8lIhX1/v60VNN+L5kKMhsg2WnjwqObTBJMRTkhbN0fFI9CBsa784VhtYTz1s
qoaHfKu1ZbMZdSZABbQ5TKF6OAwp/D0f+VLOmGihcUEqFaPFdGS+qzHqtrGwN0lGUAsWeYa4BJjb
T65M19AQ3myDyVGQY/MXzhjthZcQ2eOnb2iIkJLiBdaGN5KvuOkS8ynL917PHdY7pdosnXEzrMwP
oO/irTHHvxJ72TAUM3MWOsoxtow9ka6HmliZzewMP2Vb3XEgUKXL5hm/7WlELX3JJECieYr3qcFp
SZxaOAFeuvKyZnAYrmNneDBy1uIjRWM9wAaF+8MVXFs0s2P724Wdc81jHXaFetekoR0WoWdwoKY1
x6HedBoEBvh9W2E1X9oaTKARP1mlw6sX5UngWtY3zJGcJc5wLi2PYQ7h6EvO4ah7nA+6TSDGnHuh
45HXO2XVHQvj61Ky4Hf5zNTiXV2Gy65GBwfElPyJCEBMquWnfPIrWAOxvR+ignui6RHEodH2Bd2Q
GUEdqOt578ysHkbyO0cp/BA2GbeixK4Z/XaZ2iqdIbiJ/mMvMx2Q0zJgEobkeipKrM7Z6D0sEUd9
kai7rSGcjhesEc36d916M5S8HE7GgYzWfAvn/TTUnGRcIsDIFyJRdGyCxh88PUsJdwEp4dPYxuC3
iF/TUhNCX/27TsjQHZb8ubF5VJ1Y1wIK33nTu9WlHVQIRcXY0q1HIekJ5ToAWUxGGJhAvgcAm9fq
7FLpb4sJtwqq4AtzZ5RwFY320vrZlg4Y+1yu/kqnr3YcGL/HvDMPlss2DOI2fbezglaS2j6pVWSV
CSbweWKfqhqcTS6a3WDPvKSdSLnq0v64xLpPFlrXbT0m3xhzl6N0aTbHlhAMHHYRx090aioCpvHT
4rbxd5FggjdZ7rhtEmkEiTsQQzXwsTM8e8FEE12McXoecl7lolRfVq095HQkRQSJwc1KHrWMV3NC
5LYt+8UK/MihLnXx5NUq/x3jsGdsWX1aqzPDNfT9bGXYWV1MRf3qt8PsupeGgyJwiA9mz71VkpxU
zg29VGdSlDFJ9VwvOgClv5id9ceajU9mZHSQNtcjPzwd8kR6UdHQUZF/QdNvT+9uSV+g15+Iem6s
lUIYVCYDy9I/V55+KUg0G6KDqIuvWneuU+NyYeNjqc38vlT0LUkNkG4Rz/Rsz+TjvEBv2phN90wC
bahX+PjkHuTO9h9DBE/VGOpJ946q7rmgHEYQ7QxBOeuvyUQ6iOyYKfTewFySORWblWDOOTzjm6ak
feCRPwkuEWJuSPExudxii7InI7FFmg5Eguq+Og42kkOREc4YxGVbbnAzvUheeiTGME3GKGgtvrgu
ypeUWOcqfhrHif0RhwDlVrWrFy5Asjn3xEfZoSyTv4QJEjFEIM3fBKUyZ3qfIGRNCTd1EDhsU4j0
GCzbcHB6KP6Cwe9Ix2kRk0a2FjVbSepTLQDs9AOTSz/CKCEgY4tc59cyOwZWPSrKWudlcrMz9zJm
l+pM5XZsG1fcBFnFaaLkPsYexIi/+F2B5tp4Q/6FzZz0LT7yTa8mf4OdGK7Sso6ZG9y0ef/HTcXE
j8SMYCKMAJzItMnZDIWjY7EclSQd9rN7qntV3jy2CwHZKrL8YrJ1zbvxz5RF+sFZlbIS4z4Sb2cl
fDHQBWnNHdc54C2wVz4xdQuHtsfdUtoCdp1Ito7VlFuM+UfVD6/E1tZON288VqS7fMi/8yZ9bfXu
F3U5ISd5z+PUUNXVpBkQr9MihkA3TeQpPfjQUXJLX9K8LexdLVNemcrOhxSzfuOnP+4IKGYgH6u0
/T+mb8xbMXdPIEOO1uzUL9DR8vP/lwP9X8mBvP+TGij4U6blf5MD8a//lxrI+g/PxqNKCIhv6AYT
A8Q2/5Uaov+H6wp7/Ueeaevogladzv+KDTHJGvGQspuOo9umKf53bIjzH6ZlsUfVbd9xwBTa5v+L
Gsi07DUV5L9kQ8ef//k/VjWQsC2+pe76ru3yc/53NVAmowQsET51O57Pdkbw25QCnJZsvx8EKrzM
crRDR4LeQwasDMJVHGTSO8Dh84/CNV+bXC1HoppIsCFftdlUJVYTexJ3wDIxeOxYnduG+THH2HXS
O3FhRbcssX/996UbNQoCp7iQneVfJ2dBUYsicdbH+EFGy5889yGYLr17glu28bvFviAWodwdh/d4
Soz9v7/69/eJfOWyQPC07n9Zokv7A8iFsSs8wwFDpIHU0N330RsfRhZlRCJkJ7+E4Eu11Jnkh9Cu
6eZ0Bx5VhF6GhDmpMF9FPvAJO2+vqY3LwBtI2kJ65J6xK5HkyzqY5a1XnfUc5LDq/WOXLPEhmbL0
7A7xR9T63T6SZnbllmHpblAbrn81QuIlzd7J9vzoYmtXBNjiu5bkbCRaKA2CUttpeVpcGTEhUgUl
DiOmPv8913Z6siTn1mCiED5W/S6VPjrVlCkqPdJJm8Vzzzgo6KUqObYu1N/9Tgz5zZ4nSqY6wXzu
u29VmyTHOCVT0tWi6LUhSbR2Ftw3EO34lWU4X1kCEV9lFOSVVEX2xyY361SVYVpk7l6zhm9iVdDU
RyIQfIIsxMd2Y9f+V+9zDyEN6xl1J8i9sr/1HB8IAoBU6NAOz/4lpvILEZvgMBm6x8E2xo8FP4Zm
xD85kfNVNT7NwKkZwH+nNmVq1mAhKPDkBWVE5J/yYib+U44vpKFV0hFWMNBHNN+7R5okoFpgf5jx
cPualjw3ipjNwYHWscrskwh2WTLX9NtJ8qGb82srVbUh0a84po08CrIpo7qg9QBq5tdQsAvmudWU
X5M6Sfc2UchWaYIuXDEUxos7x8TepM5pXgcNc5FcO6e7cltspNnvkS8BaEhIN4G9u1PcKEuMi3rs
+11FQYz9vDg39kTq1wBLbRzs678vmu9/kBSPzynudTLO9Sroz8LNow2Y9UcVk+MOrGo++v43+crG
znTjd/MfWHX9Ui3Tc1cNSGvaviJNpkvDye5sLB6guJArg9pPWVnU8Y/dolPrpfxCM2J04wIYlA8R
U6wD21Vnoo9YaVtDoMYCBj3Y+mvqhYfsA/jMYh0Q/mebSi8gQmRowFxUwpuIa1UfZ/Blams19r3M
MibuNW6MsrmDZkIWg8H1aPGnymL9bOMlYNA66mGLmeXffn9iMN00uo7XNc4upg44PbegSTSlJ8+I
ChsQn2UXJgTD7glc+lmi2t3qNv0+NF7ISgx011GTmahNW4tf+VS881MT8oV0eb2fXzGYUoMiNCEq
HF44CTihzhTyghmBfSf2E33wZVgulU2BXjwtU4miyTcXxnkq6I10RtJFSygGECrjgO9BMohOJyZU
2Vwml+VVEYM46tnKqlLqUajWCJH25ixsmM+y1+7t8rU025NC8bFrCEE37Q8d2biKl72h9HpPYM5B
71pMXC5hmd7ACiDq6FRcrQoXzMB0snySOrPkIK2nm5biKjciYgojs/xgYv1skRANyQemcwaSBb0w
m57I25iw0QOW0c0uyyBvLwVHQc1Ko8Met9pY2HJn/s6bGIJ1hlvt9YREZYGhuWG3dVjIQ606uLxJ
icIMqEyNXwn/JxZqf1OaiLaLAmK+4fydRIvgUPB/HCr3ndBRNhVzkvLMDkER84cgz5a9jNI2mkM8
clWDp7dX5UXH+5kpPNK4IzYiaURIisyFjyg/TEbD0CR6Yt1/NVLFVN6r36UH2AL//2rpuA0Vu/My
2tOvTvs8p6KUKkJBJOMvxzHZeQvTOTEPo9OYmmUEFSRfhgrBp7paSe1uPCQFC9b8ipDJIl7p18Lx
tyBAUTdmSHkc1oKY1nlJYAMOJvHpOaNKJQ0Gfip/x6iRhgXBjDAaLGSTE+DCQuxoPJPQnSFtTJi8
g2bwyp1LA0gy0mfcQhhMFoMelKI6MdAPLr38yrHvQd1JWP97GDOZPfbMtI6M1J+A7qTDX1WQpsAz
ivxyxVwyGe91ncfTXo5E4rx4hNGz7nc3k10jHu2JqYtYsZWwjFoGZ56zvBDSwXUUyXKXVYnx0sFi
cj2x7nV7pJlQTPBXR9rOU0RPsfDU7PS5EjWtrRM/zznfxPGZVqC81/X6cUxYSRpG+iwZSocI4885
g5xN6zK7Ir6pLL1oC1zsIdOrQ2w5JnGR1TFNR2TDKuFmq+/r+B2XhTeGM5sKA4kdkAXBbqN1AmQG
4ymVDke4xrBRYKJA4RM61lSF+Zw2/HJvxEsg8jWas5qY0SRieLaymETyyMLGxt7rIhoMnbXo9uNY
xcdOajvUYO0WpOLEvAlgn9v8VK5phKzXtr34ZsAFWNpFSVTChnKVzjPDuH8zkGJjT+Z+NAuwo1aO
+rF+zpMMzx3a3ANOuCwc6hmzuTO+Cs8YWIoSwuFkefFmx8O+6LJQS+SP3k9qO7M6DZEP+IEN1jvw
TAStDvnpOBp4Gj3CfzLTQa7oI8sF7z+ztVmzao89YrI9m0zelVj+wvNo7jL5WIP9PMdKf4g1nvqF
ZIggy5f8MSvEVraL95R8y6ovd+i/GIoUXrlfRpaWXZddYrLPD0tDhmPrfjeDgljOTKQamvkMtJHd
DRPTFcfOymGjvGR+BrJCMfYtJ2ntUl18p3HtHNOofoXAenE1l3ETa8GhdEp0L3jjvN+wpqB84DqJ
3IWRtQM5wWc8H+ispLY+bl2zp3pzu1RsJjN70kgM3eGruityqRD8LDsz89xdrpt3WHgTYSDTm95x
NbDGZibgz+x2U0V0YvYHkcmtlYL8D3us95K7Lmzz9o9fx+nOSCVr+cF7qLoKYOFSwBpdsi1nnR6Y
BqpkH4suMiJ8H6Io9hjhetZwenHsiCrpGxs0p36zOj97WjIoEMviDLvZ8/boRDDEoP9ifEaurJWS
UOGl8h2H4mZUXbHNQN1zJ5WvcH14WzGue6jMcn0+CwNNkZNylM/t8uUv7X2SZJvzMn8kBbE6YmwM
RrTVk4hASWalxuLT1n9VcqS/09kkReKrkka8t8cpEH2CBQgtARN3O8jMysQqmJ/ayYv3QuVgvFdk
NJ3HNo3lmSf6gOafVZPXPDWJ8YRU+U3kTOE0XIQd93+VsOZ12a43wjhMef2ZT/TP0HW3VNheMOo2
UyoLoQr1zJLrJ9Ez+Fc2o7Qq3kfRmlTUjBqaoZQLwhroDYbkFbjcQ+MhUxM6yrGlRoztV2i10hZ/
tllO1KEx48dmMfc00seuVV/G0lIbG/3WteMgaom0IJ6U/2IkPMdFgm1gLo10uw7Hmm0xhzv7G/tS
kVd/yAuKhm4XZ/zQ1VIAWwQnWVnDlaHHgrl0vqccvk/Ye26RVt84e8xH4lwfqhilZR31pKo24k8y
2/6R9ACG85l4ilqCxseVeuKbAv58z1aUd1PxAIRUUc6T1RCKqwE8YjYRXxPSGFPPadbqIrRz75nc
QMK5SBWrWGnbu87QTDBGzWlS3UwOVcRZ0P5CTWQ86TLsjah/8lT0A5whjJBDo1tFAW61GbruY5ch
l/ZVXTGmSKYNUYh3NCVnM5cXjbZpa7WMYhIvfRZkeWy9wWu3hECkW2Ei9XKs6NAmyOWZp6ht4mlc
B+zPt+0kH5BV7SO9oaYoy++FPejRimwszAjglm4jBAv3kqoy5EX/043iNtZtS1OC4qetGePyw+wL
0X5JrS9Omr3tcjWffDyEYL2YkSl/DkXfIBxNMXM4LaPFBIyLGU3Z1l2IdHcqDL7sScCc+udp+vYU
ap8xJe3RkASl5yY8qeWqmYa70Vqag1IjAc5N8w00MEFp9ExypIPMjNg3Y+jcTRTZjIeS4+COzIY7
aXPwFZdmWW64Rqodsp20040rpmXmXpyGaqjbF79c7r2tzT+xcyONBp2Nln1nfoRhYS0WcA2QSJzH
W1NDTqhmHSNKBtnNBQTD+c28CaHXNYtVe4+SWv4TWH02JBzgmjOu6YoLHXRt2bc0rQ8wHMlEwscR
T8XfupMkk7DneUgG13kgzI0vSJaDgt3+Rlrzh4JA9PDvy5wAsgEXVW1pdueHpFzMnZCo/wSja7I3
Wy2yEPHU4CBQHHlwUfigU6BIrkED4y5UMOV4Qg9zKZ3xLZbJvq77LXs5JlG9rB8n+7OtomxHh7sc
pAZiy02jWzuzmYqy/O9EzBYo6fFLVXWMDmg/tMZrlnqXIm8QyUebqsIaYCQ2I/Gmf4BxY4SJbfqM
+6qRAhJTO2IxBIMI1IU4wwB0zl7EwIyXcJdQIzRFsey7QVtxAN/ZkL5TYFxx3skdq5jXNB9AZ49R
TrCSvTfdrdHX9lNqUsbAMGX4m5tH/vx5BEaMa4513Ygjv52XOYQwR0k87ZwcdmhbuUejgkzjDidV
zqQNOQAPTO3otINADp1VB7MA11zKqDsi59G9GjdRTEELEfbCrHMKeWHqnKFrbjDJa6QPwAd2ni+b
CgmbeG+K+RE0y6EW+ni0zfY+9pRNsGtCFpC/mPiYz3rJqsEssJ7mijmy4EiBhbKtezbcfYN2lbMa
qFf/punc7rt5bhQSr7mm8R22Xt99g9GKz+gAlq1mAZ0gXbHk9dFtyNqazeSZ/WB6dUBqYpvfQZQI
+slLgZ6NFYKecYeJHay3HVnbPjOCfux4xDM9mED/nZXtY4Kwus82R8Q1hkoxCE9jSo1OE+XOs0CA
zf50NnJG/eRG7RJjiegNvH3sowgylD3wy11lT6V2yXLqYTRvcYi8BzVtzJWRWa22x1mHHtjQv0q7
wloSqTKEgmBuxgaidR6je3fYhRwR4/zMSIp3U8UqZnboR1jb5izZfjrDdp98BJiagB2I3fjgskuz
4ulh0DsKWE0SPNHp55wJhN/kd+r4hDcH4HQXT86xH9wHZQC6jFriHTtg9QBU4gdsbKzwFJYA12pC
rDhgosenySXGi9CIMoga20AA0bFvFnzzB9VUJ48yVFZMJZLkgqniXjZccmOcjyBr563d8gtRff6I
qhNnaNUffQqPrd7R2iRlt+MnQrZJbB/NHla3bnHPbud+1knD/JcQApLjX3xcyiMU7JR/tak5cD1s
xvOAIdXMLD2ARCFDT5AzAcNP2uyzDNIF0HudvCRe08LNv4SRfC4ed3b11RHGQA/SjmH2BTCAf46T
CCJldGctfmHT91oY84dtROCX22dT4q7QxirwaxQlmUf43vzt9epM4AxAQL69wQKPDGy0HwvQXoRS
WKTKGAAE3MzLGDXnnOCcQ9XzyceJAbyYfV+u6nmDTuM6F8o5ar6BvEPX/L3Gb/ZC9OYH0VE9dUNM
07gAt0ztwX3Kl/TmEKzIwmjXtRR2kP/4RzOlAiZgqrTO3s2Oxwk9IZiwQBJqbD0RVjO/a+IhmC2E
Ly3iHAJJsuexs84UpnKbRtPJojqBAz0em1y/84Ro5u9qFnoI5+4O74VAV8d4QK6LNqMIcog7mAJ0
WvFkBcWVL3NEbDurcsrRF184DAI3RYbovMxQFyuBiwpPqB2MjNUWcVFt9gTG77I+nVElf/E2/UHO
ho8ANg11mGOjp9UVb46VDef1RxiG/juD+b16IAh/nvYIavow8tKA385fV9SPWezdUg8OBrzUYojf
GjZGQaPsh6EkoSev/mYJorTZar/gKb4UEGHUNN9IYUIHbtXnCn9K7NrI6kfURuM0nVP6OPgMD5Qf
Tegx5zMHuU2aP1aN+N3CBhPavf4nGi0Sm0mBqEpGqAPA4U3ZlQdrzqwdTQMSdr279k13chJ3rw/j
ISu/59b+xZWwFzAsDqPVPrPufZHTpL/VY0Jp23aPseiAvWpNS5ARkLOqfWKoOB76hNraiJ/02b0x
pLgazDA3UmjNUawMtjZFtwXwaidjPu2qFDKk8X6PEtE/uGgyNnNtWHfHRsKkQT0dpF89zKn2JvSI
QkYnStRphnhXjREGK8QkMiveFr4p+MnBghJUDldo/tcB1VfkIHZJIo2kWmeGVcusWYc3eyi4Vfz4
Q5ksR2VTn2f/b451HJORuMzpN44z69HWhj3z2N9LqacHlyA1JI5EB6SnlqjhzkfmgejTMo1zm1HU
rAnMG90anrH/I6hqK3wkw/PEOJc4WCqcdTbkg9DyhfbaFuPfPFIHXWjhRJKsieUAsXH6qlVMl8vu
bbDUMcIhQqHIMAJkytmmnI1649nozU8QGojr5vzq+jYt5HQC6Oik6qwqsrKskpS12vJe1EKp3DIc
syvmMVMSXdjNOQe/7T+kd2zAhWzKpX+W7KbRl4PcGiccGf605XE4sGKYd2Q/XWcrCVAgPQG7SzdE
kFA0tPW1MBctmAvGAok6GIDmOZj7Z7eKGGZo09nklWh40oJ5DbxEF/uiZpIgR4182+nmjtibDMHN
M5zh8TK0Y5cPtzWSD4b4UJBLYFfy3/WV+VwBPyqSjaoJ7GZeZSicj1lreEjeCkigaDZnlsN7+vMf
3UZ/1Zg0GcujhqOayU3VsGfmz+kas4UVlvUrhK68t74JbTgsU/qwjMZfgopgj5gvDGS3sJfRNRl6
yCWO9QOxIhaHoCQvMiHFy++EHVrYLraTeaVpbw9o+nd9BZoHV+ePZ9zpiyl1nd8Z/LoOxlhqOy+R
rnEUIjNwgUiBLjBNeoCd6dNW1RB17VhBa4rfUKS+l8WW5B3in1zrRSzjF+J0wrm/UhERcCv1M/EE
V/eUee8YIETj9agXcYpHPguWorrOJmdrzgmJpEAicU3nLx17Se00e2X/xGxgjJhmJROIUPk4Lh3m
ya5mhqQXw4OL3CLuBdNIs3nu9Oi21GA0OOvDODfu4zB9je0deet4hgRLDZlV25G0ZDfSNr3wf7zU
e5+97JBm4z1ac0aS/DCwMfdWWm0fDWeVteSLlNw4MynXiaURkTJ/avh7eKrg8inAKot6hviFS4Z5
5gYbNfLreWMUHlW5UzyX6BFlnPt7XyeIatZm6t7+QkjSqauh9haz6ewXXZ6drHozFjSofhs9Ert6
6BhXBF7B0TCnOYo9ycUA4k33b0MGjWuy3rQuvoBCepqVh+DfRhTYC/O1AL88MBZJNa/a+dN0Q8Md
kkhQHqJFDZuJIBNPoLIHTsvCxfxUan6B6JZsB6/irGRP7+WPOEvXvkx30FWzy/YGRPEAUuolBjJq
VinfBsqIrW0G5b8YEVuizDnj2jE3KKqPMnXSHbKIO3GSW70BEYQdjfiIvDdOzTgeh47A0iE+jq1T
blmS5zupeGGRLtB2jXvJ8CgXZjDmHPqaUz3DwgoFAmTMs+5LoSHrXhz7pcUXnrUpwg2LwHOlYlyu
+mF1LEobAL2JZnIDPQNpbFu8MNACTmBsVVISDLje/kOaIufSXxov/mkyL2ZzPodVrt5LIXqsZa6J
dTBHMNm2B6EKI7RZph4n2W7d0hpCI1EEeDvdPsvKT+SeWzpozE7T8ihzXog6Tj6NmMxgjA4Ny7/i
VPnTwTB/94bV7isgZtvG8b7Nhccq1egtMHMvYvIDfc6H7dC9jWodtCfORRoKadxId5+JFThuBoqc
hj5l7l6zMLCn5WdxSkIxQlVroUJo4aJ2W61Od+aQ/YhsFzFTf1vQbiIgaOmXmQ74Yxpzh5BRlzqk
VMpJaYGfyfO4ere02Dj6pY6jO9olmLv61eXlrJJ6PkH6HwSJNALw2plKE/FoKt54EGF/TXS/O6Nf
Nl47GVdlYKNfnWUDjea2UNkRrijzMWSSzwl5ryWkqbcxwSubM3DJ+AHaGCH6MshPWETiUJQluKvV
2+aX5sI7WnwUq+/NXh1wzeqFKyV7v3Y6dTfDT3ECzjpk4GK2wgJx6dZjMRCQvQaOnyBsbmDmyMpi
f4L2y0MNDtZ30J5I/HEC0ZT3pPayi4pztU+VTa0qugv0tIu1uvvqBe1EtDr+ABTQ1K4uwIy+km93
4uPW4ffjFESUsmCExD1YrT7CYXUUZqu30FpdhjF2wwzbITmBh3r1IfarI9H9502M2ObAu+5oVK1+
T7DUTq1eRnt1NarV35itTsdcW3/k3tubqwuSD/CR3Tk/yOqQlKtXkkz0a4N5kj1lvbVXP2WHsZJr
/mysTst29Vwaq/sS73N70FdHZpK5yEM89QbxSJ661bdJ0MO9XZ2ccvV0UhvE22X1earV8blg/cTU
QCX4zw2KLbRd/aFsiwHhr55RzDa8YEXmAXj7AZjcPmDWhoe5ek2J3ZrOHfbT4p8PFUOqsTpTq9Wj
CqD0vTMlWZWrf5Ul20+CoXXo0WPpS4fs2mxuEOhs9qN8qTDBqtUNa66+WLU6ZGOf2b9ZePbJLZJi
DyEaqimOWpjPA1IyXLbm6rftVuctekT4uV5Fe1sMJ89kDZdSG6BelDinEhpAKzN2wBy2Qz1ofGR1
uWt8vL7J6jxZ3b/1f7J3Jst1K1mW/ZX6gEIYHHA4gOntW172FDmBkZSIvu/x9bVcUZYZmYO0zHlO
aC9eSE/iJZrj++y9diXqFcbudhfkL4VOCC9EhR2E/sjTbb9zfK5HKXmGsozhjf/h6aSxqzPHBiTC
a6BzyI5OJNNATFi6g4Ec5uRudW55nu6VzjGzml/w82fPk844p4SdJaFnfizzHbCeZsOJwuGqIBvd
6pT0Qlx61LlpnwA1YaZlSyLVW0mdrkZU8tcDgeue4PWsE9iTzmLbOpVd6Xx245DULnRmW4z2eHB0
jrtj4ql0srvSGW+fsLerU9+AZ6vXUCfBUyLhOVknnRDP9JPX1alxutGvsSKrS5ocjMXTPBgsagnA
6rx5rJPnlG6QEyKMHulUOlbNr1rn1MfRprU8Lh/lMnPJEGb3OIOws0JZbFJ21TrxTsucw/O5gXBV
6UR8QTRe6oy8pdPynY7N6/y8r5P0kyqdrWWmZ6lT9oXO29NrTPK+lLdsjpNzrdyHGpfkblmiaqes
7MnBj3Gq0rneWpJTi5POtElW+Agz1qeRzvyLFyLnyanHoHLMsk2o2QBUYk4nNrRvgeYGuAAEmqVt
AGM/tz1kgRjEAF3CgEnj4Sx6+536YUYnTGzOUgMe0ISCIqOVOw/vIjysq0VTDDRXCwsr+xffZj3p
/sStpY/WmIktKAiNxiEkcBFC+Ah+R59BDf5pO2p4gu2CUQg0UAFxFSJjoFkLwV/qQgp/YeC5rxRA
g1GzGUpNaSBywUqpxVz7lw/HkZAuxUl9/cXM/f3SxDAfBPCHRlMgbJcdXYz/+pyPBroQDkk+Xw0e
hs2AOnHXRa13+vvFAjAha5I+M8gJ2tnMTacpFAD3dsMEnEJqKoIbV2gFf/933mN2h2XRaarFpPkW
nSZdUFzinIWmXySagzG6E/lfs8Agg7t/03C7rUIJOYM6Xg/wfbZvNFXD1nwNj5UWIWCazbe55m/g
BWlX3H333TK9ZA6guSor3+PgalE5kwJSr4Fx7GYq6DuKYE2ShubUwQqqnVNtTodSs0CEpoLY+ktp
yf6fX5S5YQI4tpojEmiiSGBeJs0aMTVrhFJI1EMTCEmhaSSopxxvlYaVGGw/sGUCMMkEKBOarP0D
/pJ9Ab9nI+GdGI14ymZ1WUb95yXojBqNIv9CUjQtRWNTKg1QqSGpKMjoW1+AD25w+xGguK+amRGQ
QwiGlvwSsY0ym/m+gXezUFBVdHgO6ImD9xM1DxViEeDt9nmUeFYWT726GvkiYL8IDYFBGGeZDxfG
sjF055BfDFYqYGPChmHcrAjklRPveR+Eq9N8LZo1M1rTI9uYgwBCIzSNxqA6bbFRvRJNqpEgayrQ
NYtm2LQaZgOqmHxT5ZGGJreSgbypQd/wMP2DpEJSsgdomcs/vsGJnlUWaJ2SPIOwfnuapEMS+N4s
k3sBYseObOQjNg5zXt56djs8FOZVCJanBc+TaU4PHYvvAfsEdtUxmFFgPi5QH0/TfRwzfZl67w1Q
MkfEr7HNmKbAAdWaCxRqQpBxIu35mYENSjU/yAUkZDP15qn/wNT4Yk6E2BLNHMo0fWgEQ1SCI6IY
jruA/dQK4j8ZyeXeENWt6JnuKJMD8B3tE489osPmBAlqIq62tcAf9SGUqk4TkbIgOMSjuE2gkph2
zdb9njRBqWGZr40GzVpS49bPyz09cdhnshfSVhEQJpspaWW36tU08GcXgJoAx/ODhnLojRTMwYI7
T0Cd3H781Qn1OgJ7IqPM5ssHgv5TAnFquHOQ4I5Fj6eG1EAHMirU7Chc8ef6gpPntQUslWvClMPI
urV8Ti/Ap3JNoYo1j0oCprpb6HpNU7xaymMBpOlVc3mzfY7kmmrlaL5VyvcM7UpTr0rNv6pxpGec
0AqHnNxM6ybg2ImAoB6JM2xaULSS3n5142jPHhu6gCZtge8jRHeNNYEreDIH+ZNM4XHWfC4P3wY+
noWph41ELdE8kYA+Ag+3s2UEch/M92oIoJODhE8GfIkkpR+dmMhm4xtnV2qPLLww0oDJruOHI5TN
95Jwi9kmuXPNGSvHdlNX3Pr/66H9b3lohflfmWif/hR/ws/sP9ho9e/4p4/WEOIfNp3Cnm9bpu3a
jv1vRlpDuP9wbNN0Pc9zfdvHzvrvRlr1D+ULZdFPAFvPNO1/x+oJ6x+26VqIVp4Cp0mL+//ESCtw
+P6LjdZhyyyVw8sTM69rwtH6TzballCeMDiXOKKs7jDDvEw1TbLNyHU6KnqJomHkqh7loZOVdkkx
j9WQRXj5OuJieaS9Hfqsk9VkswULTJ3iaF2x+5dP9P/DAP/Pv8D/bN/ms/iPf09t96US2+XjcNHg
9f///fkYF6GGBf5fA+U9HY1IY9KusdXedxiUdmmdQO6dUY7q5MvPWmR9yjMqKkj5B7/aMDiMT71L
c7GIMfPkof2Me10doi77jVIf7urMemkkeLiOYkfLY1HW51ujLTkK196ParL7gQl/7fuzd5LRHFCg
kfxK5miTJWn7DBjinW7GA6xlsR1jyhU5UJwZRvaxdI2VMdtn28zEmhpvudXT0K548akJYUHXAOP3
aZPmpbQSk7vrxqLdtyyRVBBTGFzlB1uo8ISjecYrImDwZeZAx5dHYpnaWLs7mx6vACfjbwOaWJrw
QGnItMfHZUQuaUMJiiBiLdf10GhVX/0258665E1DdDvMC2RDZW1Ayz8ATnmw0wQTUDH+ztTUXWxc
HdvY4d1rAIOPKddAvmdTISbJVBmEVEFU8yaOmo/AHx8WFhb7TmmsIFAtkIT0kmnnsjB/muwzTMrw
UrFtm63U5XQzswAyGgA3jKC7wJpu0UiLyd+Awt8vGK8MFFAfzy05xFaXogcdMlIb+C4jns8W1Tml
HkK/XcQZ2yG22IgDcU5naGwM53GZJ4jOzCJlqH7FaDL6IvnG0QhGhJd3KNNdCahLmVGJc7nFKkxR
B6I7AymXgGRhsErKmv4idxM6GJRae9fYBPBVMTCLyOqHqPKHJgMCqIpb0lOi40zVk4tL2uiLDbm9
Je9SbEaWDGN2LwJhMD82vEji97jrf4Qz/KEFbo/x4pexwJoAK3ZnNAb5zq64Hc2pPShVq22fzF9x
51/GwpDrCinGG52PkvNHVyNWezO4aId22Mkqe9KQ/j3KDp6amdE1bjDO1C9+dh0YGw4mRRGEzPAs
JAljl2PtDYUtTJDUWIONtFcjNsr10kTNXVcishINFSl77ixkHpBSvkbgLMw4fI5ymBGBlXypklm/
mF9kXnS7aeoPQ8Q+mRbbN4tTRFMOBi4/ngNN8TYJSEQNCIDKoSu2oTuEzcfWiRinyqzbtx7gCJJP
+boWzZFXVzcs9cqm5xwqkg+4W7PrjPGJ58EunhPiJano107/Vo/I90W6eHsX27oMwValIvqV4uCW
c0aacDbOFM3fSaO4a9zxTzlPj1bIUqoSrTip7vGqLwJhjmdcgeuWfO0mm+sv14CyPddY7nqqV4mr
60xQ/UMRKjXpoN3AcK9igfZq0lUlYvDXWT/tvNDCkZ9cZzFQExRkf3IOuWmP0852v8yuPoRCfMCw
/KI/PsVsm6WbkmUB0gpuQ2Mu0ZcR9q3sCzvVzvD+ekwHvaC584Lm0XnBt23QatX9qD7kFFu9WWJ6
c4jjwCz9dnDFgVfedgGhfDpnH+NmPrkcwbcYxs7EnChiN6fL6LQvnQIR0bfJex2SHSda+MamFawT
6/xi4B7jkHBUOFjwi6AEt7Ai+sr0dgNaKxgaWkloZSMUP28a4r6rGLQCj4ehx7XUSP+pxm40OBi0
h1TQ/MQqcVwGiwQu5tGE8MVck1SurOjEiwicV6Z+R9mDPwJNxnP8WmCP2zcDqm0ads2mbtFP0ohl
Tlq8Sxx249D/mFZR7cnGEjMkWucmcljXVbf3e98FPtEjpeQ7f7bTW9B2l7L2jyEW0EVbDCj+O4w+
yJ2JVxMoazp8AmxQVL+AWEr2MGehIJacrtmHuKlXorvUj9OI/waL0CpPl2o9BjowIN23QqY4oNMH
310ImpY+t7l08Pu8U7oVF7naRmVxC/JkOlE3SU06lFUuqMB1l22em79kePQ9Hb1tjZGt/oflqx48
AwHlynePdYC0afWUPiq7ardEQP7oDGUdzTv6e9RKST/fmS6m+MKkQWUEZm85ZrWbJ+dSh/dxm+BS
LYtPhy7uExj+36Ns6wPmDySo8VblPJuW9DCPOEZizoDwTXCyzZ8kerH/QqNf022Em5Aw9Zp/wDGe
h39yep4wU5nrEIAm/MzsWEHv4pq+LqLbjMpEKWx6yH8jXDWX3s6AVdnSYpJAZ04b/xHmD6/Lp4y6
pJ2KbWj5E61uk4w2zTxx+5Btiz282NFQTOthnO8ZJS7TEOv+p6AHDtNcg5DS48F3xMm14KD20dmq
sS0t6MPwCFr22X6xzxbAP5IwtQqT9RI2yT4trE1MgjPDOO/2LkTgmfJxh/cgu5ONEhRf9n5gbCQ1
RJzPWwrvQw348n14TMiiB5uXBsbjNcFd7zhOdnpfdZIGxYjMHE7dp6HClZHMyZ4CuGGHfQBSS9u2
t8ofWEmXJDJs3pc2fbZNSu+QXUwHTWMoDdieyYCm4vocDifCf/1SIc5M6YaAj7PBO2HdVI4KvOQf
fj3coxK+BQn12IVTvPUj+8fKFzCTCoGlB4uYzUltlxa5ueptJ9mUi8PyT9Iw65b+KrZc4jIxDzuH
G4fjEl6DBFky8fqVHBG3lZG8LmWtKd73cpxtCjhGlpX19MgqGPNVqfs/RuR9FQMiwojXgs+LsztG
uq+m7qQ2rGlPbPKadsuwK7LijzGLBUuAdaYyItnZAYkag7i/rrAZG4dISUC5EU2GK9e0H1l2+Y9L
zRYqiWrwpCQBYyuRh9TzAFAInK7dPVNc+/D3S1I6w7anZ6WOp9sw6u3gEFabULFcZNs3ABapvYvj
j1+ddPczfhUOuvyFKKAupE8nK0d9fU/2fgvarpmZRjoJ10wDcZp9Z5Tk4KevJggwDpnxrZl+Zlqd
HRdg3HSxTSySY/pqOcYWhPC+9ElRNf4Zku6Pj1/9ZFDJI/oFbnP+aVTqpmg/pTFlYE0XsgzURJLZ
+tWYHuPERGMJqRVOhd60smpuqdmzn6S1x7tgMrMGTwkrQh4DBYq/YJhcJVPdbwONFSFNdt8D4rrH
ht1M2ZbwEe9rYGdYD06hHd2F0iR9knsnjsqE1vjNynXQb93oHtM3EpQ/sl+gAHVrWfkti2DyEHZa
Ofn0aUw5Wdee2rHGfpgUOx6Vj4ccGZtNdvuLJCuNPj8u/SOnpP9T5pSHmg5XwOJrdTyPWmzu7rM6
ISnciBS92bH72k2YfrjvjsGivumuuEzTLFccYWlnbdKL1aW7Qi0cOMb2pyGjNAy3EQrdQJkGVCAV
gtdTv21vPEH1vsK2AKMtx4nACuPvnIf3Y8hLZkJLW5y5ebD79gmigHXwoF6u65RW7sYzbt6kxC6n
lDYUBeXpYyI3agTXD6ZCQM8619E0X6wGDGhdMMcaOZZyfFCUkcsKDT6VvE/ApnTdYxGFX55d4aK1
+0tV1sNFVckp5j+7pu8Ll3Yacxlea1NFG2d20ACJ48Dn8on7+J8ItNnGlx9zVlhXz4S6SyQHe7i/
EKauG+IWBgznOuOFVqvyyBbI3pVlcAdiSvGeLvw1WBD2JLqTPcLwcSINCaxa6069XuDTvLRKxszb
xPxU6J+k7DZ5Mghg4Wfx3oXpI1Yu5V55kKYrTOhFhivJpAlwk1mdRQNn0ME1ILlbfZfTJA8lZpyd
F7Mmj41qnRYFHxCcjYx1x8zvRN7JGQ1xmopwwXBLS3PUssWesvETxDmtazwFuHa/eegDXKhN3sSs
eexg+DXVOa3V+l+7jvk7MkqaatNbTs3RnvOGe/BG7yvBV+aUQ/6MjvkTtj1xcHFseO6jG7LndAzc
BDEZlMTFuM1adMPyods68rEIab3BZMzjv8WcnwWMiTDit132PJdExMa4qHfCQ6hkrmFPH7XLNhnD
eJ/39KkbcfotqGpcIbdIjzpZlZ2q2vHegJ5tYohXdolTebAAVSUpDXaw3eDhoEkPS6tgnB0lvI+t
Bax+XTX9OW4RlcMy/kO28jCSjlwZ2u+nAKoOJlp9M3Rqxzl0LVnvbgwei9AP+EWIqOjQigIQNrRJ
0364yoCLXUXbzDfBpi3hhjqnj6ziV3FIOA1LUzGvuckxCdwXkZszSVE32LsTeNBlfGl06qUNjq0R
1hsfm/86ScxdV5m3KWnnKyAII6ooZKnINMwdTKsIKhA/8oMVuK9F5PE0Y/c5mfQ+Bnf0jKgrGIv8
JSomzgn0pB9bTQTRKjLKYLE0uEFdKq6hP777dZ3fNRNnXgtbQO1n5U6EGQNB2iVPc/TTTtdIRfLk
y/ZmGuy7HUOQPwLa6g4f3miOe3v2LtUQv/GaBlBUGLgVcsrhiueKG44wZA2/ts4hvagCEwiq3wlO
m9pDm17uw2BC58XXIgTWzIr514qX58L4THWbZl7WP1WMo3SKjAfllFvEUvLzrpdcm1w7dSKGNJJC
ZLtkg+cDQ9y2aTTepv7pcIEQ9M1esKO0IOIx7Y1Deu2qCh9oS2+YfaAAWtcQ2g1eeMA8Qd1M697W
oKdpsPe0hBZePP8KnRTyf3FzNYQpaicI3Txs+UC9E0iFc+ji62MK4rtOrJeyC2gZSGZkl2CD0gFK
rsRdb2KWW6tBl9AIzizAoRYxPTRw06hgGfpt1T7JZPgAhrihxcui5iBhk85fxGBjgdMMqeQ9dtkK
Vs5448hywUPVr4Cp4l6j2ZFNxypLsSuqTnTrxrSOipzsum6dE1gr9+LxyC8durMXQBmRdA6AVTeB
g/ctBX4qyjeMU+M+qopbaSGYxk4wXy0LBCMZSy43is9D4yM1KAzIYyIeljfvAd9z0MCexuEJfH9q
NwcP4sSWUh32rqw/I9cAQDJb9Q4f3QaeKi7gvvsminDmkvhjKG9js3Gj4BSfGwDWLQkUG+vhOLGH
RPwnmITNfZDnvmHdU6CmPlCcCDAde6Q5j4Dh29eEWcfonde0zvkgvYUYh4PMHFkVm27ArypOH8Jg
BpwPGWfEU5kQ7tvFTULDSrVsvSYGphjUKOnjJ/OFt1a9QOrQdBHa0PFqjzRYQJDOV4qRhxO++xsx
5N7x5G9aBLutjJb+WDnWDYTWaRqwFTHC3UG9BmAf5dfFCXgPBsUruhdWezyMfcDQUSLvr0qXCOBg
IHS4efrRdf5PXuTkahleC2W/ls3w4hXGLWWQZRTKb4uRbv2l+gZTS6ogCzYGjL21r8ZDG+NWNnTD
vV28FnNGJX3OzSB88NBpH9NXT7Cc4hf+wwM4kNhLz2U5ccGUpBfBElkXM+y/NL5GFsaw6Xlfsiaf
/3Rm5bAomdQucclMWoounnba+ylpE0xbp35b+6TmqnNLvHybJcHZRy8jy38w4mBd2OlJapFe8ToU
mdouHfdB1A3fncNhDhsScbwB2xcHekmmPNy7trfTGfcVEVSPaKnTIu7rNDNMvTY1mo0ps5tarOlg
+fMd56gmz9mY8yb2xvQo2KGmJVKQrHDFMLWQxqUo2x/tn6oOSgz78pzYGHpmXrIrluYoiCmN4pjs
l0VLTjEJsALu38qph1tRf3Vd91t62QIsx96HZtlw/NMGED63zrkFVUxE3uNuap54Ow3PHVnBEFhe
mXrP0WB9gTp1cDNhV3fs8cmT0Rm5NF2XDbmBxhOPJX5q0+YWmzz/S4NIEGtswuQR1V/eHJ6D1t1h
CrqrG/D2HZXpG97uvKcrgtFFIb0Ntg7a1qmR3ZgK1a0R0/09rV0+TF124/bIdZD0lr0RSb83iSks
lAXlUYwnZfLvaJLjh0HHCAzr4TlfovogXetCYudZRocIeYb2kwTsXeC+j0VXHmbd29d3GujLqL8O
MWLNc4Y1NhPAp91mb4+XOFSvlazKbSqsmfo1gPK9rDeRl695qP9Ani1B1Mg3VU7GPq6LN9GJA8W8
x2RwzpJSkZWZUrSUs+7qxo4KgKGJ1otnna2kP/bJJjCmnRss/nZkKbjO1fxjOFSIJg/dhOnHK3Hj
R3EebZGTd03d096YoRz2CRXLgzoS0xfMjPkECJhqkKZHDfYtXu2VJcHttTvav25Oa3U7oyan24UF
UFJxq7P60nTJphPOG8UjvmI2dvj84ZxOn11osDXLLRJzdAAslrLpPEdRzrLnwJIfNHjSBRA5b7q1
So3hF2ZRWAhW9BlKyRjacGdj97Kykfcz/d+FmLkaMdraXgTyy39RrFSBhVNv42wap+V0Uss9P3Nw
P9HV6LAsNEH2K6YS2uyoR+e++60GWgR57fS8t/HSrniMz6vc4iedz5JqQ/vejE0GNc9fTfhn98Vg
bWwjz+7iHO8GhgaO1vGnZ49vNbm4FflyFo8YodYJnWFGsam95hvK7wNxoHltd/aP7O0bnKJPXuSk
LOb6Xbb+o+PLDae4aU34yNqOHol6n7ZbYDsoWKDqotUfy50oskinlyU3+HUx2d8aMTGn68Ru0cJC
5agVICNwapVzi8B++8aHK6ryPnRdHOw8ArLmpYkY/i2DI7eNVLpQ+CrOue3DtSwfWRX4G7Mx7Q0E
RspIRtyR0pBHRvtzsWSc42FwH2K3/KUWn+IaB1UxDeGStfKzHoFXmslLMHCeMArvu8zcj3wWf4Bt
oEc5xRf8UHt5HgRp0eXNN0b4awRN6Gnh4untBbU0AMk0mxgRmvAdVaTbWNV88ho4dqTQSdH3Hjkf
spyt0/+1GL46zJhBAegpzLBSNLZvPWAY8xL/jrIjfNNQfll2kL2kk4feaIG/vdDwA65yO+w5fjpw
mEU78ZC2bo3KjFMBic5chhdcEMYjQuzERnlVmjba5RTdelYayO2IYrLdlVP8RkBOrROztna2ke25
I0+xYyNQufBf6WIKAQz18YBbPSeIPkgf2wa7p8L01TFvwl8BTJcJlvvGtZBPYgtRKaUrNravzSy/
89niWEnZICrdcFLa7WnY5bXI+seBKDUJGvyMyjK/JgKd6zEpjoOd7edyvmOlu2a25E6lZMAr4l23
zM+WrB8WKw0Pk1nwhKy8Z+LH8YYKHl6uONTC3N4za/EusP0DbK611bntefGHvetO3N94buWUEzWr
w31Gm3Tq7u0qekDsXtYw9ep1x3AYy0YCj8zia+7XryIz7vwegWbweYCrjGhsnt9lQeneodpuJ0dR
YUQV3oYCiE84jhWlbM9NsRQcaEHMNZZ1S0y32rpqJpq8ePRdVcSOnU7D87x1v9jnJo5Y+w9ltyIu
+zNom/W8oKla5a6l0ZioFL5F0uUawe2Ym3K0KcfK7LugD7F6GOb90EfxpQmX7xknA90p2ac15vWN
SYi1YHBIzOGHp62XO8Paq1BLVS4pzG7JQfT1iDQYEMTCjzqdh9T4HpwlQs1HPIFNuuH1VuHXLb4k
y3K291gglmwDqgRrIe45nD9vfX0JE5AFLmGEcMHsQLXFtbIIpmWOQXxiqq0NTocn4qTfSSmop4u6
Yyasl673fWy20KFVv5s7+0apFQ0PXvYUGQpBx6AonZxan7bf0TJesyHhMF0zzXZdeIyzYWd7/MiS
rr1Lq/ZNV2YI1kkMihkeUHzlTj89pNKu1pNpw3Frf7PGgiW6GCORyRR8aYuyn1PlkyWNzhRm67i0
eiaGYONS/ojUYyI628nOKMN+s3gclXzBJIpHKNi5FWwEcLC/eUCUm7ockTE4+cFAvVCN9SgFqcEl
wcTVyn64TVm5L03irvbEbWy403ftTSwFlTMf7El+q84QJ3O0IJfaa6+L4yffH2o6ZcTOL3+bGRNS
ziSCTwaNT8lXPCAF5mjg0XR0dOM3zNVxEmcMWT08Ht5tfk4vWR9k1VZ5yd2oxue6Hda0f2MWNyAq
VqEJIh+PTUu+e4CiRG3kfE4Wzdx5jAzRblCoH22469hrfpdU168W+twqJ0EhT0fWf/aD1TLlxljh
ItW7u+G1VsPNfcWXyOFhkUlMw73q6R4wcUxy+51z3isgmEZzLZLIPrcwrc6xaQynRoDTDJVLbxPt
JmvdyX7LUaJvRDo2wFSaq5qC8jBYVxUjNrT+MumqWf8+BUPIs3d+9mUc3gdRdhnRa1qjHwEoG+6t
TORHEjXLG8kf3rJ8HisUHwMoeVu+TxlW88qZP+s8DaAfmtG5KEIyK173TbrTcAV7PtCWpVuYVyWj
YUeh8QQ9NSaBp0t6i/7Ln+tbNMjhoZza+d4Msu8gUpStFYPcRsqs6HksLCorzPqCR10GufuOP3fe
I9KVe1yP0Uvi5qfM2gtcBl+GhyBDh3N+dURe37GmMNeVm5cH02jU3qTfq3DbH3iw72Pnlm+BSKHG
2oE8ElN88jMzOIi6ILU0xv7V5+ewlWR5nuvIddhWOiOCxhzSQSmpJ5gW67VLQYmE8g3pVN6AeJpM
ukTNa/Zqg+uPu6TvYaaWMj+kQwM2nxJSxCVMLd5gFG9207FjSEHdllb22yJ//kK8GWR7NvJUJZeH
B6ozt4lmFVRJjg9t9B9FklaPdr7vpOfz3TSUcpuusQUWAsCb1dPOo0EZMEHT7JteFuu+yb6LMMKJ
nxs3v0UrZ5tGUZN7G710gLsen3raME9hyJk5DYCELvExFLXiahUYiG37KDDLMwhPnHu9D9oAdhyZ
4uPImP+Ay8+IeLUWXVYc2ifH+xGGQ9Ssi9RucJKH0oblGrfi02P6QRIywTflbGginzczoDDQXzUr
pFy92UvEjWmkP2j6/kqVenHKuXvbNRV4WUyXuK/Xtec9iZHzg6hdOM10C7D47FZ1KNI1F3ocxfF9
i06cW4Z5XDoePmkXq60B6u1UuZ6eZvun3meQrUgcExgQx7TQWV0n/wwV565OlgRPqvTOjN6bTsln
v/DVrre95xTj2xY+r3trHSjiZuCsAeyGd35EuUPAwykFA7jNuMhXYdZ25xT0IGlK8zo1cqRFNrpa
nJwu6YLZqw+WU9LZ1SutToRkcNhFjTxaFed0r3WK+8luf4MDO7cV748xjepdXdPnyrV7dCXO+n6+
yB4Dc9KNw97hoZrBgcRccE0tvpmw8V4ar30ck7i+GnK4xEmEXbCaXiz8FztXuOAawHo78PEVJ7o9
sc4XP7DnvVjmF5fT7Hr0Y3/fpRn+s8wnTpVxmiLJmbxzzi6b/I5uDuN79j6kiZw091VyxPb7YtNp
c9CwWjhJc3HoxHmcArr/wDus0rHwn+hCQU9pdnT7EnvLYMg07vy0IGk3lYr2UROOeyHVc0UcZd9Y
wYc9ivaOxwFrq0wVm6j200s2ss0war/fZuFgn1WdtLuEYqesfm9pB4YeZhVQaON7IlqXOBb+lp1H
vLYJibtuxvaFcJ4fjRwF+05s4Mqf2FQIPgmCLDnf43ZEFOWIoHEBCt3G6Wz7lAtUsaygmjEuo4PV
Gt3apm0GAcdgL8Okw/GJUDF2cfbzHmdL098uqsTUxpJeUNS7tfjciHa2KAAYLpWVbEvVhdfCig9m
xfbfaKcbUc1NoMjbJHlcHGcGn7ggVwU3lBVfppeMJOErJixWvI9OmiMJTv17NlXkNvCq8kimHS/1
btQ2wLJCcHTa3jvUwqNym8nxmhe8+u2KmCGkX7Q4TbzSXyK3o2ulpr+EmF77yA6RH2HIA4vmkopw
Op3ZHJ2M3ei3F4KYJYk0u/jnF8H2VxOtuPsMa3wxw+WqYMNxFhVjcyphzRAN4Njj01AlgKhTjWhx
93b1sdGOnND8Y4s8RsVgtZgGR+lTardMTUVJN/yf0qD7DhGS2sCF7kA3QaXobK7mvnaaE0TdnoX/
HL1aqYp2GR5sHlT6z/37h49h2ZxMb4BKuzjcJgMwOjs4S6d0T+zJP/2agrnK+eqUzehfjEe5+IfW
anLo6Qn2ByPhWjBy+phzsjbx6IpzlrtnmIh8w7xjTv7SgU0wRcgbJ+D4MmR3tbDKY8DONeyr6Jq6
S7OHrEozQAUywxjjB8sec66RrQHFe9fO/bhtevPVJOJ2El3lbx1yfC3HoBpZcRXi9srnYJuN5OMa
1xoPPeVxL7lzrRleUPdwj0esfXnKzc/8VXeyFpKe+aS6xAYLXH+erJ0S4qcLeBSiVssH3w/eqtx6
KsPGuNGjNbz6rOiH+MURRn5olf/ZwBqKwyy+pGa5bgzovGWyXE1noINmbB8hAy+rLhRo5bkeZ8MX
4rI1WQKwcG3uvgKx4g02jy+xwzEiKFGLXB9IQoinjEC/t1OK/Q2ZhCtK87w3m+W9HLQNV9T1kfVI
xw4vG1izg4K2nJoQggSSiIYzEjvd99R7bDrL8Y5x4j3GfGRnFD5WeF9Ome4GuE13XVDsA49yA1UQ
7BnqZri6lfnjV7gAR+9iG96h9VOWmJwC+PvdzXlCDbxMmPKJ92ZLEZx8gE4rx/Thu9fjc29DVgDe
Io8jrRYAvHilo6tnLrDFTmLXTgPeuiYWrmXGO1ujkS2IOntnzu1tr4ELllxOxWCHF8OI2W/ZPDcW
hHXRtM15YOtB31xA4GwWxi4JW7kFZjRguwkPg+NCyMmx9wryYithA1sbvYKOHQnbRFEveVI2Z7Se
gbuYWfkGwt/PMJDvrUcZlFz6pfOnMhSsFRfrO1uh6L4OCbUCi7M3cK+QmXtn3vgD56C6E/ku7mO5
leqsouoPJmGY4E3HG40RpGDl8WCU8yXMsvqOoo2JFLxx8CnUO0wqfkgm457WFGcXWom4Zd6lTpLD
LER4MnsE6wSQBezt9CXGQ3bqEPq0rYqwJTcWJj9sh5iGTXQ3j8Kg/0fdmTXHrVzZ+q84/I7TSCSQ
AG60HXFrnlicJ70gKInCPM/49fcDzwk3SXVL7cdrOxiSRbKqMGXuvdf6lmfSfaq7g5CsTnGlbkL6
jOjQSQTmiEOqUvlFD+kbj/leH1lRi66VVyMiJ6tsMEAH9nCVFtppojLbi85BY1DYw7IZuKjsedxI
sMPCDfH5RMDM7AFJGenoy6Er7jvLmdYYfHa9b3l7ZQFiAyTjHQS1OF2sc4mohq6sRxVvakQ6gAmN
neLBaPs7J8mTizq894rrTqh0LRz97F1l3rrMrbMxKGCWc8PLqaozlMpZ6ggKAJg/gMHcCLZNmqds
kewHrNUmqmpRMyQwrE1DmsBihCOIQy/6Mvg8b5sUBxBbe4a2wWUT+NSuwsKUabOsBdpkL/QOB4Jm
qr0tqoaxh0PezeBiEZYOSG9m37P4UWZwoLNR2wbCOJq6SjdBfUatUB2yANegR0Ae41oT/8e1nZD1
kpqE9A0+flwHrV0w6IAK1RpZsLWN5HiTaFR2aaQnm0jUZBAWcq2p5DHn0K9077tZi2HnShoiTODz
ixzqMzPEBrslaJseyeEWrfy4FmO7geVrnIuWTULtGhv87T8SVVTLMPO0XVw6W6OI2NbjKcXcYi6z
njgZomTaXcpY0rXraXYrM4fXdl4wFXtZ0U/UGeMtXc48G0Z0NHUAdEUXs3etpQGuYGIQ443LxU+R
djb40vmdoG6SrS9t+54ONw0gO7uvu07b9YY+1/ugCds+WeWtD3Ao0rUT4JPZv06URUpVIh3Seqz8
uivxHrYqYgDOgM7xZl0xh2FfCng72A4B4AUPN64FaCqq8QWPOr2jsIPpaU8A1r3gW9zV6XryWs40
bZ4aGRjhiAwTB//Ss4evnXHvuJq3mJPLWfW1ek2dQfVpBN8wAkZffRNZKYtdfapK865nhMBjQi+O
dlDdhRUPWKcnj3OoPdiJgFoYbDJaHAmbMDugYVqAsd5P1QXbdkZJBF+HVvsgM5zYGNmVRdpea0Zf
bK0gE7RHP+XToyVwuSDcbc0mFsBkyGSfrcnBK7L71PV+wE5p0ByxEIbM8ujyUCM4+rTXGZNvu9B8
xOfA9F5YuygPGZDFzlPdmAJGCg3Oin1qZHR0BTxzWI4VZV3k5tdua12S92FtdTdzLsexKXhURE9W
Q5qnXs09J5Z/PIDyzi0A+1v1DWBVHtR2QnjMKCBNJvQ9Ak6sRRSgkSKzUwQho4e9DmUtZuP1i4mT
e2UrqKC+WWyzIcfKXlPaEZOysxBHVhGzssnLH8pugjrlBOcsZVylBttaEi3ZrUKIaQWOkYBFQ6+t
o48tI/Yn++zX05NtG/khxCCZ1ClBNQ2yqkhcVw7IxmYMvw/aSQ+m4azhPls385vgETwdBbyrhSOM
vZ2kSMrmLxNKmGH39kclg7VXKvLyKA9pd2Jea9nN7BKf11K81UMG75ybpixhXZIBuRTaU5fNqSwm
uAf/m+eUHiZFrWS3pzwUlvaVFiQF1cRjV6EkJR13qJ69Wo4HS4cv9vYF1Um3MLwGRFHkVCkDkGhT
4ZDZeWQMrOGVwAMQLhuL+UtepvXB6126sQqsF9i0RbEmoNcDaBRc0rW/c6co2JZlsXQSjRmspleH
ty9vP04XYB599QNzDv5BK2vMOP/6lre/5vlEwzb0N3LygXSU7g2qM+ZY9Jo09xFUDLoSP0GMUiMs
Kob0S6shtLKRKBTjdMKY+mJHHvNH7KruHLrWNcnS9EiGkABYRvIvpRZ+k/Q/E8IRmG0sjSE81KX5
4EBJphV1lBlW2RTNoxEABzGCp1FicgHg0eyd7kqactokCdRfLy9K5B1wXuqsSk4SMK9Go2ungx2U
LYM9v8hYtsbpK7MTsRsdNBW0K4jW7VkvnTrJ156sGGDV5Z3mEu2Dg8jmRiO1SOshMpBquJFtjlc/
t9HZzDEGiuf5qpI6rvas3Wbtswd+c1WreGU32MsmG6aM6jV2Pp51wZT0qi67jUp/FHJgVky024DS
dev3grWgi/ZB2lavHRMIF9PFRM2wzUR3HZBj0nJFHXKTPL5cZVuUPQCpDI/MtkTG58IWP1w79Xee
U50KWUuMqq52qIqrzqVQ8Qwr2vJ0Ywc38agQhiGoDLBgM2dTS8e3zhb4DdGzoR4AHkapP60IA3uY
ahc5OFODNdlLM079uSwUKQ2EF6FIYAUQVnyyEdvdezm5NKqMLdoMA0gGUXg3zYBWQFWLzG2ONWCt
NViXpyxkw6dn/bB3wmI7EiF9YRXX1hClW4Q690Dqq1OMlyTpXOh+vi7pfNr3XmI8jd2Vk4EAsIqo
vTbdyMP+PHvrgupFpKK+iRP6Hy1hdQAUt1Xc3wSy8dYqnXd9kAJhN0CjjMiswZfPSARdIdTjH3PD
hOHdvAhins+4G6g4QZcBeSOPqZ+uWmGz97J58MSgUU8ZpAURmoBrZh1NZGdEwLgNKIOuuALX3pzL
ObrS3WFERvk8EVdem9WyEXW68StU9GPcnwHdURWDYmR0pu987j9kw09+ITj+Zk9geT8+YBWVh7B1
T0FkxuTZrYvsWDR0Pl0RXpYRq4xtEsuQ5eUaJoezaOrIX0VOwUdIibvN62njDxR3cTASq9wZyzCk
8zjGGHxlyAoLQ5Ydi43BxZtHIDOBCQJz1CFmR5PIuSoKqsdWI0PSAQpXjVfpHJFIyc2vmj9wpmgI
Z2apLyxulYUT32AbZ0sKAwu/cKOuBj99ntBS1PH4iFchjzGCQg+OGnpSSFGjQ6cy1L7IQQhj1iDR
ogt15fCduSZoCe+7rgPFYCcOoylsdjkhjIkYrA39fH6Pcdn2w3TAa3WNlPirAs90KWMbJ4GOXDnQ
rozCeUZUOOEQSF9yCF8HIHbLubUQ55mxy4GfMZBtH1N0CRSp/ldYT8AW8N0ibWHSXKj4WmdHt0B0
mF3YwYR5vv/SdfiH9JZ1D9W70tycVKxhF9DlWKEdTviWuYJ1kFDJ9FQ4obkXk3abIn/QuggdzEAC
iObaVxLW/SIm2umYj7ODtNVX7DWfJ0YyGGeBphcg4GhRp0+yp0fnissUGCRDpvIUWFguRk1L2No1
0YH520kNXFjtNO5Gm2CClunOhvY0zqKhuSb8+MKlBUV92TirPnFJ2iHEJcurZB9QroWwLpdNqOmb
zOg2PZPAzn3xTOjsWYsIJewpnqsExdgkX1zSlAnfQ3/Uua9myx3d6cNRsHOhF9WbZ4e9GWaN5McQ
TuGWKYNc+Rr6Dyul8AwteiI5YZdzKRRkERbiGi9pFZFOD1KLRxnrnKeGjUdG1dk1Vm8/ZQR8oqQC
XOMY4TIRlFJ2CIUe7deqFniDo2jC7Z990ciYXgBqYEresPnXJI3iBiIJjYZ2XNFVWCHddzdtww2A
2hrCAt7NSXnocNUTJijCxKxaLO0u91f1BHgdO9ZelSmQNcGdEKfpI1kQ3jLR0i/CbLolAhnY3/oh
1zTztB0kCxZ6fZFRxuoNIawxtSkIaDTj/mxRiL3BP832za7i0HDkl4QqFpuslbcgEUH1hK+KYdkG
7WI30AJCK7qD15mu85amhk1qjizyCTcz0uQhYglKJ8gtTN7INpu9vw0kuFxe5wjeVzHsi61jZkek
UPnKaykKeliKYnwKtBhjAVNe4hrQOnshShqff46MLF6bRs7KV7gzzK3SCNPue+AHRJLeFP7t2OBD
9VnfIfkkN/S4iqiPjzZg8xLWQOvtK2E8SgkZk6ZxRivpNU+0gLBCvFWuzcy11nU8zwxxux4iUd2Q
d1ZW7SvSam/LQO2bU+nceg2lTOvDFWu06LqYep1ZM0wMILrxyqFXHgTyNhzlhdSNK15Lqng4FW2F
2rAfn0JICwuUavnRFc41yqVqDwGBIW3j3xgldgSHLtHSzuMAEj9KzNAHNhOEI9LHqIUX1hU0RaLv
pp9n1KXe5q0TGQSAgYNaXuvpXFMnjHe9QrDHI8TBGbNvslJXLf3Rows1sh2hzWetddsbAfPSKt3S
zAf8YdQXRmo+EuFEioRukPRjjPgfxOVs9lJKADXDQ6h7jK2dMb73g1ZQnrHUlBrSWd9wTnlPHS0i
HBNprIOBDVelyWg6GXVc+mN65SPB2WhuAGXJQJtaatadNKG5G7CulhPSKV1Z09UMcCCKRJ5KyRrH
e/QPZZAQ2mOdE51rspF6te4D2oyHWis5jkW486pMXpm6zn7HePETAJPSQ6M2YL7OvY72uRduDEwX
K67ZnBZ0dSls99YxRms3ddOGW8he1THXFuiK+worx4EmLj2BlMXR34NqT6AZjSTuLXhgyiOa8wHy
Eo/MOKJjY1OIcwExWrEV5IVOH+EDmfYPBIqg3tGboX7jd0BD3gbdDwgz+alpQ5iLQXiLquTZK3J4
azmg8nRc8WSmxadswqEW+MxwACBgqNbED3dshWZeHFReJiKsMGMJ4csjAIRSkGZkFPsn7Ft4Qtlt
Mfmmr1iwLkeFxrNI4sgbA+JnSCCeEH/ZVsEeQO9dSnvFLeSi5poK2ncDglZq29JZ6zWAbD0XAXcC
d5blIbo05w7FxAK78HTni6j67qJQ1yMrwAY4AKFag2jYvRNcQSD8c6OBe/REcmVEvbHqw9xcy7Nl
2SkJ7CfqiohAm5a8Xb/eFu5wP2K3XLm+DA9RFT+okcltrWy5dp2quGv0iyImvi/IL3SkFTS3CXoq
a9BfA7TNwqLfxu42P+ZIGADyAMcDju2hIDCGa43UzQJYRlFqDqUfIIcmnC5yEL7YRbNoM8AE1Hr1
RXfILGnS8hl6Cvgk/Coe+jZ2EXurF2rpl1/smmyuybZeE7chVZNQ2BVWT3PHAAlzQpaf0BjRkcdG
jdoT5F1Z5kDeokKtENI1s6D1Mvc1mkZGdaeQRHQt07jqGCcDEMeB4D8Xj6lbxdG+1I0St/whkbhH
iqJx55hQrEtyfMLWV113mnU5xba3bI1p1jBGx2bebSBKYqbnc1e2E/oSVlXYbEFxkL5lrybaMQzv
Z66RCeMymFFbEvlPKFsev9U2dPFSCyvrVrBy5rG9ZW4sUzYcY5Mw6BQouNHV24AhM4rS25Sh0LaW
KUAzXdvr0p8OfQbAt4h8eiUJ4n3PW09+86S1eBxVQ+KIImAA/WeG1QRoQGhuY8rYE+Eq5trOxNH3
gydc6cBAJwJ9usbGWMEGhyU+TcBrkOLy9ic5I3tnUrQcuK7Kmk1NOJ4Vz/5V5tOpLMIUWGRZLQv+
7xAs6o0ZuFdRcyhF2JPdesL0xOqoGiC+gbrHGeksg4JGsKzcXT+5EXCtWF/52WucYEqYFLJI17cf
fUBUe0renalP8cYS2V3/o2Z0vR3G7n5kDV1VBqNd1brf8rBMmMSTw1SEV6qzvloEH61yBss0QYLr
2hJXdK2940Tg87XVVPpeafK5AOw8laLfAOykr1D0Rz1LSHFEGrkM0k4cEptmbuNo+0D63glW9EMp
C9LlsDBOUA57+iIrxHBfM0tt6oLRgoI+ClGvTi5GFNToDeg7YfehWQXmBP9ZQJSH7l5IcWpj5qq4
dx/YwRK5mDhPIT0V5IaoeyNfu4oGAIeuLi+VZ06XaPBplHmkFtBcA3ACqzaYSNcYG++piucboTZr
uubufWyMGBwIqNDtmj2jGZ61pnpgGePyA5uv3xGIxeNNmee+n3ugaCG3GtjOJQuBQlzCM7cM801A
8tCSpMFH4k/EBR1dNNLYiGwRsK2Jm2LdMXQFYAy33Yv1rTGl+g0z2mNP8+Tg+N7F3IIGUWY+Z42w
V2XF4m6UFPRBY2i3g2EAa58ZOOj4N/wIfF/7rkMXtTZStc16kR7wD6SHJrbOTPKQnQ/BDhXK44xM
mTAfnGxupMbiBxISsWo54DV2rIc0sykKmtE4dICp1pSMBFJNctgnDOhiZRiHVKW3qpDnWl37Y/Uj
751bvCYNd32XBcZuGmBqkV7h4BRm6VhOVfHUgT/j8fzyNgIMrTg/dKEHyb3vsTsM08RgM6FB+vYv
b188A9tU1AyP8dwTGmryiipWMghQ8x9JzUhXZoDxwiAzAfVzgvFgqHnIRvaLVab3PdLSQxux4Ub6
6S/ffujtN719CeffmREako4O0/2wea7I5yny1DsMxng90OpCyR7RzNRgBRaTsXMj86bsB5eeBucQ
hqeN5UBJF8t3eStn3pRnZC1D7vmIO251RFeQbhGTFLuxfhktSW8+sXD6mvcZWmRybFK2hX6ndtnc
aHr70tstv/rtj0C7GNuB7ueSZPje+dPx7cvkzU9kdAJ5AopsVNVToBA21aJpj2OFg4YnEc8YFExH
XRY43qJmn5NNxW0XLTx4kExT6rNpV2wr6P/3OtI50ZpL2Vazta2E329PNR3tapXaxaEs7PsW8pGZ
DcGmnDqAkzAL8tI2Nr4ebGOXLHl0aKcixuWukeW5JHELQw2uQa6iJxQCVwMV71Jz6xtvVFheanNT
6+GmTth/dL2zAxSD+Wx+YCqHhHHECYSCYiyk6fQqTFYc3YTIasGRqfBFOrh/mIGtmjDbjSFiPSuF
C0XjdGxJnpkExkA2o9RcAVvABVYRrKVVEa6NkkFUXMx502WBUaG3jy4o2vImJHeSz+1fgJHfR0OS
zGBAfRmKttsOJFZXCbObCP8b9dz9ZDto6OI7cnqf4aQNmJHhVoTRqu9g7uTka/He7nj44EBLnvIG
V+sYsKVM5qrRTfg+QTEL4+tso+8FmKgzvp4c2H1UBHIq1q0FfGKwpku7lE+mwInShN3JYqndlLql
7zRTfwg0+KFJ0GTrkhYzASrWljnRtUV+RZaaT4NTvVR2pVa9zZZpSvSrafLuCVfdxqksdlRkxKX1
Heb3COEXUocnRuAd0zZ/G/VMTgi+QiaAaM8s05U3MZMwydl2gU5HZJotcqe4d4PwGyaO76bV4Kxl
xa/wEQgrKBcN+IIaScK6qulikPwSbAwn31tDdmf1Kl/njq8OwgnvfBJmN0z4kcgUSYMcdTnGzM9y
ckf3KdIMgUcC8Qv97XZgss9QSZtqYrgYJc+ynm3l+wdPTbSlO8XBCFhvFjS5cXmq+r5xa3+nGSXe
ahfXgtQe0omVEtybWnS+/K6B/NuZHagrRbCC3lbVfvDqbWlUbE/6RTkF5DAk6jrzHW+vp+WVsvEU
YrVPdlaFWAPV9RIYKB0FtSKI7DwYPUe3Zyr9hmT5j2/D//Ff87+YLPU//5O/f8uJFgspwD799Z93
ecr//nP+mX99z8ef+OfFfLTr/Efzy+/avubnl/S1/vxNH34zr/7Xu1u9NC8f/rJ+4/hcUzmON691
mzRv74LPMX/n//Yf//b6v6IBSTIt/+P97//r5+YP8I+/37XdS9J+gAHNP/AnDIga6A/HNnhWKKR3
6r8yNREP/UEwJoZcU1mOoUvxLxKQZv1BIq0t6LNYSloueat//1udt03wj79r7h+m5J9cyzWgwUr5
76GAyO18h9hxIOq7ihEduZ4zcuhPBM87xE6WmLYW2NK8zRL7EJfcMiPlgNalx9zMkFXLCyOwLx21
pUIkNNMxHytGyn9Spj5cVh9QP3zUn96FbSv+o+sYBmz7I+jHc3qJr4hyuknpbKapxCRwFk7wOI4M
+QtmR4uxj16yGItPaXT+EgY3y1IDKITnVOJecHgv4lH/FhaU5SHMDz117wzJIAUa/UmM3cqv9x3h
I2R8wjrO9jAX3bts5s1JcMMU+kDc0Ku+uwz+ul3ef66PnKW3g+sanD1bt5E1SucTZ4kQ08gJdd27
dfIS+zEFDci5vGAXr+54Jpcr/K2Yr82k3P76hefM1Y8HFNkqyjSsOBLOlG4CoHpPToqglQoURuVd
VVpnM9JPcf9iG8Wt7joLtPoHzTd5ptGSQyI5Rc4yHXproQlASrGBFtGSJ0qWVVojDc9D/ZhXxUNb
KBtPL5kuk+R4aoJc5qRFqpI4d3pX3ni5eYHx7mYSxsnLDFizX+3KuAvoZ9BDN3jKupfIMnY5nqGI
JRH84aPnW/tQ8XtNEyYCNqNnZtl4PYEhtmgXf31QxM8Hhe4FFCmDlclAivDpdNDymn3daXyndRC9
65BAyDE9WUpgJUlxpUckugR76uenwZZsCtJv5mheCCc61O20VWW77Z3J/827mi/tPBlpLc2Rtlwj
gCCEa/GOdMmJ0ufI23c3YBMZqs5JS7hziJvQsmweo0yIfBqvRPV0tN3s6teHwfjpZuMVDUjEyFu5
yKQ7H6Z3r1jFut+jlpB3rUnupXuh186jaqMfNFVLXMXIhjI9xlumFQcWRbVt/eYxTiGiT0aHN+w8
6NqXxKBH6aBgmN2Fu27KMVRIl01JU/zu+HzM/P3zAEkB9MwGiybmDOEPb5f2U1ayrTSBK2h32JBL
fFBXrYVpIIsUXbCMOmxAN+wQHbkFt8WwA+VICi1hJEtsleiFtnTcboe7YBe7PUxHm//7reVXe7d9
mT6ZfosGMWSI1IUYo4YhfMJVDmspdGpKDPBGjelDYIng1g400pxgH1bGbZYTjxhKfOGVxBmqxelR
72G9j+3NkAVfXSfipZqHsvGqjazpw/jho7ALfBpWCg/ENfaYNrA+NBlqLZSoKbD/CPNPndF1CgYc
LsDEqPPrcUtn/iqpwmoFVfd1auLgYBVgk2PrHjgG0/jOrDa9yRCjDCvAwnBOcXUg6HYRZoUN8om0
2mqNDgpWDne/vpzMny8nNCYS3wx8OiGEzVL1/nLqQtBNnj+yzWyjr4wbGPCGByrffWAlOwpnZPs8
RcLcwhdFOyKVF1Egjjj273xNnJCWnPSiOGlJ8EMHdzESzJTnGANDfxumj2G/C5Bwd3l2nXLFERPq
brwcno9pfMsczLfteEsH6qTIWzGojrq+zjZ6S7BVKODJ3OtMvRZwXPPi268/Nm4OPteHG9ekX2uy
sEOTsGz8Ax8/d+rnvRGjc7tPTIXBoL9nGnsY0v77NGHhNtvweUrap16mh153HnFLuWxNi3Y5Delu
JC2ThiPDPOKFlnmb0mWBAEBiE9R3PfhuxPDX9TkpSk70n1KiCJP87Nj1gWCrR4I9EZeM0Z1dpjhP
9Ab0Y1XemlRzUdIrEMySnBCcWwmSx1knFa8kPIY0SATCP1aArCMvtmNBnACSCO+bJxMGXRX/EkwV
PpwBi7bHMIRnKDNMRPggeFH1qGj+rhIL2bmACr4lD4q2CHD2puclcnJOVi03IeozxNOYgpaNffIH
3cCWYdk7HYfL0uW011lH1GRHMkTZJiurJe9Wz6Qg4b5td9Ygdl4fYWiozRX0wg62BR1UI8dNYwt5
dmrkCbVP/x+SIoourbswkBv4adzv7bh5alr0+NqcKR1MpEwA5KLfWmMOwxG5hQ08bbRLf0zXhlWY
QN/4bBV8m4XRtM62SK1TkhrB0nbneJ6g+Z6IFslqLZyVPaAxcLogWlIrYxzGSCCyQK6rCMRMnBKe
NbRAde1Wbdwa5pnrFzkTALEUjYZYtyBnIcTnsxQ1vbAxvHd8+TT6w9EWMXINW/arBs8psyN0qnY3
7VNYGWTuzc7wgvwHzZ5uEnlHohGgWb0ZDj7zSR+QPqQpvHa6vHbphyyitCNfWF+YiU1vKB5A0zKC
XvYO5cLoU2wiUEWFFA0M22fhQjmtaqPdEaMF8kGOl2lfPv7mPpkX1Y+3ia1ci7kAq66S5ttt9G61
IbOS5g2ejvt4TL4Q375EWl5ckT+0HCTqXyegDTnVBsld8RyslboEoXVfmWwS44sMHFkwe8KviWWm
axl9y7Ix2wtnmH6zyrxtiH56m+zOlevarIzq84apyUkIt63q3h9oY6SGy0C1uJ7NJ+uBVPllqqGV
yqfbyBuNrVvpF11K/yIO9XE9kEvX+xXy/iJ+NDzrhmNcrto6yhAH0fqWiJr6GGK1FgXM3HRWH4YR
932GPDEwJ0SvzKBXVIYpAWxM7JU9h5VMLbg1lQcHR+qP1uC9JpnZrXPRPxpkG3AZPYQNfYya0UYx
IKCrQHctlEweVKQRWdX2u7cT+W/Vfv8/lWwG+4j/uWRDX9K8fv/b/61evv6NGVr10rzWHwq4+cf/
LOAs9YckG9Ox53rMwBTMg75/rZt//N0SsFwlA3ppUqEZaMf+VcEZ1HYUVQQAkKrp6Oa81/yrgDOM
P5SkbGPnReHlmv8my3W+MP/rwrW5eKjd2CLr1F6WY8/v7v3yqxjIFXZETrUTRXLJ9ugiKiVeI9e6
psPfEXWGRyNoGUR06WNsoqvCFlTf+I0PzLJruk1glNdJ0ft/Xi//Y00nPu4L/nxjpmUpPqKuHPfz
NpNbKLVyz81XliSmSBF/toPg7V0Bkr2kgXKjAdXRTXksoio4yZmBgt76+O6kXv15GN4XYB8fPn+9
B44JDyATaK7+aatb5oxIFR2iFRj4+RkMiz+nOR1C56rCrxOKTSxbkcVDMIv3//5LW65ij81Y0IDH
9vG8tFWtzD4VvHTJrT+2GFsYQo3bEbNIN43HDtUFGor22saX/JuPLeRPF4WrW6ZpW0AyXWWb897l
3UO3KrUCGbtRrBgTdxGe+YEE7sqy/A3xpdpGOB1JSGWPqYe3SL6J15/cEEyM6xssd78r7+f74NM1
6tL5QP6LTIcb4vNpQFJCGu3YkcCiC2fXBuYZbde4d8uaaNEs3yZOw4RQIr2CO7lodBCO+O+WYBim
31yVP18QrslqKC1dCExzn6utzovR3Vt4YxNC45eq1+1FkVblGUsdJLI4xgpnosGW7b2hvHTx60vi
Y/05X42uyWbRcPgvucWfd8q57XYjpVm7qsyRUO9Kfu1Vre9dX/fZLuXt+dcv97GyfHs5xTVgW9yF
gjbPpyvQQ03AJjBAR+ibGBN6ol8iq/jWGvoDhdzJw9Nw+PUrio+12p8vaTu8qAsuEmnGfPjfXXdw
o+2InUu7EnIcd5PhWMsqYFgTSfCYNTkbvoxvaCGgxPKNUy5LUpZzY5tqGlFuBTtCze0uf/2ejP/m
qDsOPTTd4Yzzpj7dC0keyIJoxAosgGVvG2qDY18afCHebVFmkbPD8LeNIcFDdYqvkTXKfezUD0LK
8CbFKYESr3euij4qwGW6tPwTTT8iOYsXrUaXvY7oEyeFU+06QqSwLSx6prBr1dYt+kD/N9eQ/OnW
VrqADU7x7rwRxud/f3eI8dSUqizBpRZuCwkPcg4g2/gg2xT4iUWYAaCWF3gc8jEIpi9u8czUh/rS
SShaG7VLCLbS4Sg8JBDzFqFIXxyIiptmZviYrX1ZMk27oLXtHnAJYwrqLRi9uvXgujFuvkSniZ63
42xjQ1bd4xII8gnNrdfDqieR8Tfn7qcHBxewKcCku1JwOX1uY6XK0JiYII8uqljbqAIdWDdgCGQ/
nECkM6jKUbaQb1RvE4G+sPIMsLUdAQ+Em2y6QDQYPW0IaiFEJM0eKR5RBV41lhl8kwPBJqBgGN92
V/3Qub/pwRkfu3/cDLx5y2DtN3nacPvNH+7dmcJ17IiQWTnO4cm8LOj0FWl002DLOVFW2AsNecDe
servmiBbjHRQcV+nX9GzUbfwvASeO3nrtinB3Ihy7ReF2Cepj4KisKz1iDJiD8YyhZ75neAhPBVO
j/d3QGMjYCnjVRgMhAFt/Ztz8mmnPH8s7mue5kqHXk8T7dMF2I6jME0yT1dka6MG8bMJSGwKMibD
4ZobVvZlmP+Ec2FtIcU7fq0s6NSDMT2k5RDcDlmImFIZ9mHMWIWIn76DUpQe44xu05MxlAJMdnBT
xp2/AwpPzRwkeyM37rRRb8/IiopNkpInGbq+t1K9iSUHprvw0aaLcAQoC6VjE2Q9SEZLUUcWfbAB
PpwuLSQJ96Iav09hfbDjPH/CFn1Ok8n8zS3683nXJUSSedZq0Nf7fNFaRRZOKUTj1TTW3aYYiJp6
+zQ28YBrRve0GnPej+PiSvn1/SJ/euQr1jY6ihZ9RDF//XTJJY1vYrto0GtH+SYag1dr0i+lbqbH
wtMuYGsCHmPktY2nZlgKJsLLFAzfKqiVwxQX8kRjJUTYFt6w6gpl4ry1p6MVQDZKp2E6+wHPdsNI
q1WeOrtUlcxg2Wg3zqjOo+jvFfomsBn02DW4T+ssJ1sM5BVOyyTd962KjwVeExi0Q7rJnH7EoFia
v7lAf95tMIFVwrF4SkruPzWfn3f3nWIvEipnZDggZHcRtbc03SZIK6W5iWsPkZyrcFpas9/EaetN
hpFvVadUnGxM4tWvz4j4+YxItuauOVeWps2T8uObqR27j8pYjatoEIDrwuTGS7LyKtkQZYo0xd9B
Y7aWTkuYZ5Frr55Bjjyo9C8d3k7qv3k0mmgbwwKv0tmd85vt0E9rI2MmQ7BJpHrgerXmd//uUI02
OUYdKiwUUcleJQZrtuAijYMK/I4LIOPXR8P5efHiQFg0cXlJVInOp1PjJUk+xB4LI8juS7Cie3eY
bJp4WntNzxnYWWEAxwnDGBMNXZk0y9p1J2ubOTWqYenW0KFb+s2O/UAXhEERHNJRivLCXuUNOZ+B
ZhQXZebtg7ytLpCcyy177ScAYx5No8hcM/RlfuFZ2mGkA8Fcrp+3Bf5F37J6FkF7pmVO78nVr+fe
Cvjv+EGCmqnMRizTZvAue0PdNFUyMEyq1L5nMrtgyZ/u06HoMZEzw49CZbK5CE/MycJnKKbsTNAp
ixQNpMRbK1jBt8SNnUsbQVeJi3CHfaB4ttHuu4E/XokB1FlXZLcmGs2hCfKtjPlTIzJr7Rn3thr6
FRPH9lbNi/YEcedWmTEStcprTwQQOpBL/RRxk7XFfFlds51YN35QHPGoMB53wuE3p9X4b04rM0zm
TJKtJo+fTysdSpdSUUIy4iqjS1FiTUFCQQw1mi7D/j44TMtx0WIzC+mvBNMpsWMAwp5+Wdnp3k4b
rAU1PmOU8RPKepSZpOY6pVtehJ37xW2N5DGI5deS8NPlry9IutM/P615UiiHYhzWrG6+TUve3QJp
6ZlO5/HkIy8w2ldhk5FQEOlXjlEmIIdc62EYYqAAjgmHzhqZ649wEbMA+BE9RlX3OCClxCNQnydh
DRje5DMhhtWOudHZaXS1KHrXpdIzEJSQqYLc3rvNIreiVte+Rrke/j/uzqs3cmTb0n9oOKA3r+m9
kVKqkl6IsvQ2SEaQv34+Zt8z1adx7gXmdYBGQl2SUplMkhF777W+tcJ/TDLoGF3LituwVLiMu/GG
mOsoA3ws4BfhVimEIMn4K3K1g4eXA0Pk2m6y3z7dKbSK4Rcc3e+2bIyF74S/7Dz4PrUYrKzB/JmQ
urYJJfFuY9D89qUAMBBHbPfC7hc5qzt86mR9hYjp8ccrEDBLe2hwXFb53ZrEFYoffacSkGcb7C02
Kr5hbzTb93fOUH7xC1IwkMxkZE6MjyIQwdnr58T6EDqgGudIC5/DWN57bWKqZ0NCx+S0kjYUCPYP
v/ENQI7LHWdGTWGIyc+hiB/5NCSbsE9PJMyzytedMacdkhPr6HtcUYw4PkZACpc+ejTIzy6ADRGb
aldYygyuTNy12P7okWfAfzXVTOuxDrQ1fPpgUfjVxxQiC+3GlkAnN1m4hJFkJKduU1IadrgPEfmu
XSXQQFUekucRtaVtjRvTaghoNUJeauv8ZK7Jh01AoGcQ0k1kKWzNBhsoSGoGN3AL2Jt1S6KCymWq
i205YdvI036dDVZ9GGi6Tk7KvhmahBMRl+z2xra1ey5ZNGRLjGHrZAbUijSQJ3RzhLE/uFvZm9D3
8i2K973QmReWdbUQEqcyJMAXnufiT8j6heCsM7IPbwdZ4GeR+uQDzGF0OSkGwTBjkkqJslPaeOi1
30UyrRwR1QuTsXtG42rJb6wqoBmMbetobRcDRsMG4ZKeqGzTBRZZgs3JiiDupthHd8DUQmJoV6hK
N8hWcPdJNwRWVp5wBiHrylz4Z+TVo9yBtV4uZfuC/cddZ+bwWxsVI7jhSIwMRtbJf/HjBmvJAJ1K
uNO3ogU2AAftvXSSe2ETDhmHbU8w+LQf4une6iCpjARzgzQLoNBiidA1WUC6jbd9OHzKMZhmgRAE
kaRb61NV7bDfWfCYj1Xa0hcfnXEN+G1njdhUcEJkS4axWztmIg5WAoEWducCBN2qLT0m4SpeTNac
HYLjjSl1tbDjcl3N7noN7zYnE6gecAyvGTkEywyxlD0/STk2MY5XNMxBLacdsCQueUND9AsCvSs6
79LOD1ZkkmKpf/Wi0Fh70uyvgKpKkAPNaJjIrozvOVwpfXB/13rtYYBLPXJLuOfaPcwrle2KlqKh
he2+QjaFO8BLSAPMl0bflGvmmdtJUDAahSWWgnEK5BkfCC75kr4Kzn7MJmggQLu3fgML/aLhJsq4
xSB/AmmWF9ijkgQap6RgMe/EyGxa0eHuEVjJlYtf1jDbVdsiPQ2G+ks/lTb8mmxCz9T8aLNdzn6T
K0+g8Hdn0eqMbeUyaSykHGXM8Qt6Y09OfbSIvEDbEN2xIBVmWHWCT8kleYblizSLKFuIyVoMbXgw
BcWfLcZkQUnwTTnBm6w1AtFrAsllBAcrKoxoZw79Y1PFDAb7sAfbpwpr4/fdqXG7d4ZEP71CPLAM
MzBJfNgDDXr3HjUuVSSpmDb53Apt5VL5h1Fr5jOZnNkoWmZkCC2Sut/7QD12AxZtNNYBzQEaCqWg
qWbDn6wb2CRBOHMWb1BiWlDDERdTc2yDOt3k7fCu9RZkHo1tTw7jCcEjXhCypA4Y6GYJpAl4kSeE
dYVGzHjvbJfZQUZ2QhmSgAuZmvQa0FR19dHp8brQsg1D/SNbcbQytaqWFaIZFJtUYqRHOBVTcLMO
7ql0Lqmy8fBasDZ5eUvLhtEVs0Q0oj7mafQh/IFStRLtbDFex476THSxzLIAUXaiyKbVsws3vXJr
CuTrU/jZCj9buYLs7rD70XqExWRDBvbNxdFlducmm7Il02cu1eIxpTmBgBlvFR/GEZzAb8eap7XR
l2jCdmjhy0OfA8Gom4xzOCAY7WKFkJaZ9kKf5rDPbZtotO5meSEc5Hs+pwclYfrL7MOftSu6zdCS
Pxggh54gO9QzIpOJC0a0pSfhOSjlMHQM+pNXMrRsCSdYe9PN7YBJhDkuEGoLEN+EmzUdzRtcBMNK
ORrHNO/eZEThmanPHJ8XrKbPqKAGrRwc5lXUkZgmqnYbFehFQSKjLZ68M5maRyDoKX7cULKZqy5p
l38KPUMDMyns1S6AYgeucyaN5SBctbVarmsne6+Ku9VZ3+uwOvswDFAfgEEZ4bfiVsgSuNka43VE
Ar/7PrE2CCh68hnzlVVbWID8alo3XruD4H5BmfY+Ngyb7S9uy9HNulcUDt4qIeOFh6+CupTzH/CR
JpJT0LvIiA1gEXbob1CPLb3I+OWnE2RQq394k2RcZd5qOBnAEu31KGFPtC0fnebn17TjiQkiz5a0
+Gw9O2Sd2ilOHEN6rGXWqs4BX2iTvSBjXIfhzN+xgl85NaTy4ln4BTrZrFhAfW45DjZTU9blUilc
6DqS2yBsuHfafKhlrV25F58KIp8hpzCwBmS1DB1M0K3zbgbh19FzrqrREY+TL2QqECF0e8Gp6R8O
iXcCgjxvwVMIbrTJgR7hQE3EGrw0OpcsZxwVIJ2ddTSvR618ldgRnMhmUtyn1wh/sGW84mMxWTWh
rUFs+UAsRdRV5hATy4wys5NXe+reSTlYeDn+cVlOP1qyvCGI918A5/QaSW72d5XglhkKGLoiM7Zu
L0/K8ctlmNkEfhXhubZ/c5J8BoHeLuLUJJQ4kkhhbTDRbcoxhqzQOAJFdxiukl7d7c4GHtAuIhul
/kQ6wez9+OHNltWsINNtYN0JBOwyQX1UmO2ZeSR2jcC9oJbzj8+HzvffhG0U2+f/iZhEY8uO6BLU
CFzdGISYiIyJxDCPWLgoO9BrQPgaZQ7w/qiJNg0zgMXo5sapm8SD6Yx2IreN2MCRVnA3bwWrgbBR
w9lG+KPRh+3M3nH2yiVMwrNTbnye+9A5Tsveh5ifBjt3dNW1wfvnSCKPBNuc6Cu7od+GIRKoPw3J
eXFPBLIwAbZwqazGaCQLJzbjlddgcICaEJzDzvtA38N1Ss20htUNzQDlzsXBuER7ESzjwOYnLp1i
k9E9TIiOwBiNfiP20P1LVDyFKeE5xldAyN8CP/OOrWY13Iu9X13U+keiIYpD0NTQOGZx+8QGcJ2p
Za1wiRop0XsgzOzD5OfeRku917DPwQu+q8gfzm6RvApndF+bSaUw/HNzyWr66UCm3Hrdzk4N62bF
pX3BCLbymxo8WFHHm7bAIgsPopjc4pQWbnnWRFGeA9AfBPxIyIJ+d0mNSm4r0HqAoPKjNZrraNBr
FIEQ4DL+WsZ8lGyGqNxXHUFQfV4gheAiXlAy4GKUy7hy3T35EHPfVdK881L3VlrNlQAPNMeD1m4i
T05brcfXrkX3KFC/hJLeiehy9TDFHGDmjZsStce2iir9JAWmaERX0VLXq3hD+HG6jFmSj2aU3ikj
SBgocgGaODwx1Htg2yKAt+/koxVyk0dSfgPxhtZKw91s+9/ttkM0lejbKMz8L2MHVD5Cc+hB99gV
YxxegnEHpmc4yN73cbW1uH+xKCdFWB1JwixxscO0MJMY/M9mDAYTzCMmO2Ub8c6iiloKbklbxQ3e
iUCUDmX7aUBNhIZZvJkVhU42yI/IsI6BmzSLuk4/UoMwNeGWYCIh9SyAooFVIPciTrHYEBJnQoAF
HuWKae+7KIEIVWbpkxC6ogFESH4kvQpnbMbqp8+Z4u0MLtSb35ljLkSdC6DqrMwp40S2sHKPiZSB
pj5G7wQNEWcmV5aOgEQzdgaetLeoHi/QDuVu0vR8j/xhnXYVLbqoED44YojMomF4YBWZc2cG27OG
hN+EG/pX0bqwbGu330emSRlHittSNy5a1RNL2buK/WfdrXMVdKe2zQBdNlT8YTx7TY2cgSsriNFo
I4Rbkr6KcbIOnPJ3W7rkhVh2tiXUVjy0GOMFjYr+p9P4G9OQNSdDxxYjHrgzcp96IdoY6mAMczYr
I4eszQmbuIvkDpdjfHNrC7InjvIXr7NmpQWYBWXJ8uiiK1tpyCh8A8QnVkfyOrGjQ4ikDGwrCDlo
mo1HU5VbwKeEdjhoaiqERC+YxvBdE6lUN4Cm2LgFnxalx1RM3/IguremBsHNzftdUmfdB66BRYvC
8EtVXUVVdAfQHh77JaN7UHuui8nXDoUTEYrkB0tU4tqpCUTJRch2aAjM8zhU16If6hPjDvsWe8dh
TpvQ2wpEDtSAdd55CzhByZtrQ8GSkDg0t6UnqGbq3AThriEHVNRTvskUXGeXv7Uh5soionSjiZ80
LdqTDWhFF1DqO0HWX9oQMe2ySTuNg2+vE9eR92pMz35f5muQPNNGZZ15njQWWgdh+IlRGKhgCxGT
6bQOBg7xiq4aRExYUsiScU873SPDp9UYMvFp2mW2M9rsheMX39O4AHI846Nyc7LPvdJ/ph4t/nHC
sVx4QfJW9WnyZuT9t9oNItoh+nhgN7jrYCu9FoP6wZa5finRZ2xAC1bB2tejvQEdlYBROzunY0Ls
JUjHtTFk+qLLBwePBel0Y+U266bAHxT6ggg4jaoiyYofThmeGwLYtqUVetsy0sYNCG4uA+RWS1NP
2Vn4ILmCPiMOikCpKxxNtuS12HsgMG6jG5/GeLbJY5h+02L4/2bsrLRWJguSEv1vbsLW2y+Lm+jc
bO46pJv5udYRE9CVSdb8NZ9wOKGXKtZNl4BMtqqLqeFxK0zCgQh4ghLatIcmQKDb14TJQhumPHYU
sWykDdLf86ytz2q6lhk8ACDBL51NuSMsTTuNUfEDRcpL6qTDFbAGKsVTFtvdgSL3O+AnwrqkCF5R
c8u9wyHnJiNt/xu6puJWTna1gZaZ70b0Clnfx8sM5ucuSOoGDxMEbNNmCbS1HBo5A661qInLcEto
5Y3vvWWJVW+tmVLWjPWVgAqX1MQgPoGUqKKpwmefM5EZfGdDbmyA/5r9VTsYOw3n4K4u7fbGbksn
mogGjh+1pHGWOiIJtiknTHJqaZrU69wu2Ip0JbNKe+i4k0Ysp5Vzj2fVq4QsCjQk63bxgA/RB/e3
dOza2XfcAY+gYeW6jxtnpbPCbF3P+E5d3vJJA+ElnyXf1D1jC+IE2feHy6IQcEvy/iFMfOlIFp2v
Iz3EDYDxt8Q1O8R7s8M5z8Z97Qzq1HmY5QqLK5WB5q6B27YUvRVdyVBkf8o+fWPhLF8OlZV/IL37
2Q6YgQ2N+5JpBfI29qW8JfiejjJNHwFs4WnUX7ym73a502bMs3owsCUgzMDzg1tgdi9hC3hWJzZx
HWgsaXUluV+rBjYYO8DMSW+T+lSd+UYMwrCKjfp7CmDijF5Nq6mjQ21qToyhNqkq00tTZ8XGSTRG
okVa9AulD3t3BO3uRaCcrN6dNllIeI4htW3JPBa0gJ6dnl9V9njvXMRGUTgVZ7e0YQBYPsuDP4v7
nGDayHZGeHhRchw8Isbma6BzpDiXXxqCkYIkAeztO+V+Eo21i1RK0A77tiWot0OIrvxWjsxuHexy
y5qTnJU82fcJ6LCgkgQLfGFAemr7UV4nEQvaB2a78Vu4iZiItYP2TC6GJ3JspwnAQmHpS8sx6LkZ
4xr/BAK6Acy/BwB9yaRMP5oj2Zmw1LCHOfH3OpLZKaGXYWnoFQOnzD4GzTwQP+v+zPKRIFFFE76M
94MfssFuffPc4EoJ/O5Rse1WeDHWbjO2K9iCYtXlBLn7WSIAhWjGzUrc++j7yWkyUsEpvCrZeR2q
muNfOvE2Um5wbZyuJk64xrY2YgpnkYCpBM8evAlbY1tyb6q9pn3RIVMOYxw/7OEBJD+9AWFM76PA
WSHbNH3TEFi4k/XTt32xZhQBG0jYxd2fYkpNRtirBCvLBr9U8z6qQwV27jAQD7etavvFZs17xGg6
+p68jSChRNEzw7iC/lzmNfRQYxLOay+tHbrf+OT5+azCHa3bkDBsA6oFjCbVNrU0AVFzb9l4Nm/R
HMENhxO7q2AMrJdyeFNaF5/Svnsjk7p605qaLZQxyb1Lmo3Gv206yGBU7c2d4f5Piup8obVzqCgm
e2GHX0rLPRWZrei+Abnyn+OkQY+OZAjbyG71LfbFAkuL6skWCLQtmN5S76wHvHy6CAKiKXmwNPFg
QR2HqUvgyBvJKhnijZcJvE9UgWRSvXs5IJRCdhNBPvi47WggWUg5YOaxe+ZquIEz6DZuDxzVng33
g7JJpYqbq54E5aHqbXWZhN/t4PC+ZMT/xLlnrI28pCov1bCB/mGujHkwOA4heuguhTE4Te6m1tse
Lt7Y7Yckfg9KvBo5FS1nB5QTwi6166gGAqagzdzZ2b7bpjhBfmQLSrDlBknTrY8obHl6VPYqzhe0
0bQ9xHI27mKIz6W26rrXMSZ5Ziy0re53zt5ucCJIx3VXqiEhZiikfcjiGgaEoX2TIH5X2uDImzbI
bpv6WXokrfdm9sCwamXqVwa+B6rU6DqZ8kec9/mR3eN4Z6Ev7yZ9pqG5JYn71U1CSefGpodf6lvp
BOG+jPWPQbJHyG2i2zyb0aBlB86urhinxlrRXRvQ9wu7GuCOs2mg01ugxgF/sEAiSzRFOhyYf5IE
WRTxVksT0rOy/D4bAgkcmEkp5MPMRW+cAlyFsJOsK5SgfEYMFQ2TjsTUH8zj4Efxnn5XuvKgX7+M
iuAeUvIQ3pU3q/opO6I/KFr7LZlFV82Fm0yu9jdBdbftHB+EoRza9QBoYSWYgjPq1dsbRtxvlaOq
HciQfuuwaVwP0DrkvFBoE41ldqDhJXZeQ+/c+zHYCoeZaexO5+fD3P/ZpLXTECBn36NGD/YKduY+
6Ky9oveXLxrbxys9Pwwibw4B3DliWexhy4jiJvpx+K2zF2F0kvzoWhj8vVfKV9gPzaaN3OAYN2Vw
REbasGXzhteQuSrTjSz54XAY2iaRhC1FNyTL1YfeIrkpbcJapQxzeg/ptI+VlBdVEoyDRsZ7r0rt
+zQm/E1mOf7M/Ujor/ZMQt6cKSvXzij082TqDRTslA4YCvt7CCJrWdOK+SQD/Ph8xQLwOUWbTeCI
Hy9tJfsX8v+CDYtVelRJZJ/GhAgiIgvGh13GHdAyW/xsGd49f92ywjdqivirb8GKZ9M9XAtm1Lvc
iPxdwsVzfX7j+SNRHL/381ESmIu0zup+0uUWBBu002OkabX27dqm4OYPW/4QbGwu95fny3q+QCdO
t8+jNM5oerOSn15Bbp707e7+fItFIprD823HlSzXk6zMtyhJSQfA9vCrzdbPVzwft2A+gKPdWyun
ydUF9c24z9Oi2Ll6092eBz/zxupj/lzL7J1S3qW/HqnTXw8zGIQbDHw+Sn5FLgQP3qh+FjWb6bid
64DnDz6/8edXnl/5jR1CMrORic1P+HyCv57r+dN/nvCvb7NaTKN//PNMz6/+9jeeP2bZCqDaJBAZ
PF/W8x+T+WU+v/rrx6sJxEzdeq9/nuzPj/zz7aSej8vTE/v/+KrmN/zXb9DHTFc50jyGRP86FHWQ
cmj+PPfzKTIx5AdDq9f/+Pe/vcC/verc/LRKgqj/+bL+9tOW0o113dj0/v79k/nbz/x5p7M+Js8A
8j+Pz59//8er8WLSa03hCNhs/3o7fzvYf35PuB2bFGbof/7p+dU/P88ONcXqf6W2mxPTRx6YPg7x
IUPPeWkYw3HzXxdelTxs+YLJpFoJ5uO7rKUr0mmklT//N560JaFcckecbyU8Nsg0zHEmkAHtUHkv
YDE3Vxz+0yGKabJWA6ae50D//8mlgD2d//5pK/83v/r/fw51E6nXf293eMWg/v1b+/PfLQ78yl8W
B0vHyMDqFaDPdkyUa+iA/rI4GPr/RoHJqod93UFT5aBfwsM3G9H9+Vvo2lEAYlFHc/Z/HQ6ejWPC
sVzXNHCU841/Oef/S7H/F1IAp/5/UPD7/24j4MmRlDi8MgszhYHA5B+SNtJDjCokannDbosoPAdC
xfyA1IKRhA7Qbz0yvDwkNLtApJDtPGKdJ85GVlcKWWPvBqAC6efZDKF7gWIg/2JiWa2dyjj3of81
jjFqFVaIo2ccobfkvevs+1G/U7eTTE/QA+n1QM2Jhj9EQ8z80HOrlXLlI7OJcE4HEPKO1AIyebFQ
Fz6aa4zMNEIa0uTMorqQEeYdtdba6IYT3NkWrDXafcQVULcOBEk9ysw5dNWtZB67q+zuHPVlzUIH
qCiOMqJFNdGsrDDNgEl63iIOwBgVsQr2oZ1SnifWKkO0heKpKY9VAWofiTAiKhQzBzAR//VQRcZK
K/t4bxC5cDRDPT0iqxFwC4GhUbWjRvW6uXPftUc4pO3RGzKCH+d4Kqwx0cvfTr7/8KFa89lZ/3Gt
IIXDCOY7KDEsxzIM9/n9v6luYB1D4XNm6IwPX16Q3Lj3PX3t9b7xxuClg4Abuv7XyVVq62AAhkKn
V9tQVcdwGhYoUuI3Ol7yLHxTLF7SqtAxrSv97jBcX48Aedc+JtOwsaPXJEBV5IKLOQwW/LG5IWwP
jnrxU6Htp1LxcTERWXURJlXdVzddLQvLGr6HUBtbvSLAN7MPJC8j3XGI9mLR9/cRANaaiEfpbTrd
es8geNNkome6r0GtzSg/awjSk+G11aXwBofGOcLD57Y8FNe07+0bhgioSH14GxiFrcEla2u8qzhY
raS8OUb/5rutfQ3oUsU1I4cpyNodWGHG8RXJj+C6rj1pJydax2hkGVy8Qo40jBDatl/1ax1UIPNZ
J2BMZKE3HnEvum7kCDpoeX9s9EJtXPnWxV5/CDur3NWWsVJePwcdd97daCBXB65TvjZR8r3O7XSr
F7hy3bHqtpz3NHInn6QVS4ZHk/AyrSNNwiAkJEEvjhhFMsRFhHCwyphOKe73FWxNG3EFB5rsq/Im
GoCxqNZSZG0+n6gVhu55UCq+tdXBIALtRJ6y5A/UX63CBxCssg9y4CMwsgR10usG1evI+HJmTSGU
r0Gnv4E+0y9kIOR2mo+7SkcPnt9sfPGaD6021B4MC1IdR/iHOE4Q7LRmEZDM6fVHsFMAKMTF6+F7
uRFBnMp75F5ogfk1u9NIFqUeZM2xY1C6yZ3hW9sPw0XZjH+EptWrVg3nJPe8I2NUBsD6sUbcQvCk
v+1JplqQ7kOFaABXd4Ik3DDcK7Z65/+aMqL1AIXsjDp+UWFTf0wBaFVqiuquAxfn5peua8z2F9mh
as8R5q8zfxyvMSM+k9iKR94C5cpijPxFMJ1qbY2+lvwrzYxeoqYnylbC9EPhOn4lMg8tWRremyzw
GMTypKYONn9A7b2lWd2TOD+aS17pPaq9+iRlEt5omn9tAuvdzXguA6zgG+z1iDjrJewk/2jreXhW
RjERXo97XlX69fng9pIqm54AmC5Ay03vpJ9J6C2Dua8PIfFRx8Tch5BzGFGzmY/a3NgOdZBcaD5r
mzj0WsCO1HCcBR+iA09bB8datd0L1Eigjn6SXGJXJ6rGCk+mlL/c0EIe4bX9VqV2yW4DfhFT2uSQ
KWAKpe86MEvj1zTdSmQBd6inBjf4UN96g20hJk9prFjw2olYJ9oP2fybQ9Y6fZiTFtvqFMwPWYVX
G0SSs4LJrQMp9KIjF/Ci1vaD7fR3HSHDSztwNOElEnESIiSBNH72UAqdVciMeVIe/U9IqRd9PkO1
oMcwzgzVttxr29jFCzGfL1POcCVD3slbMnZm4mirBN3wCt6usSGHRlxLEjroASboTpKjo7XOOfNj
5+zNXzW7IRrkUckSAKuS7qsZcKJbSQbxsdt3rfYb3AsLVSW0aWErDjvHelrZzF5XJki721BN5sEv
ukuX+dOxnR/CVh/R2uTf4sYg2rFv0J/0WYSausID04iGvAYOCDKhRU9y4LGziK/6n1cMDJX/rqRm
yXBch/p+Rqk4sG9mws7ftcpWUfrRONXh2kZjTtfUO8O4wgStkerpeC36cqW9pQho7tbc90rd8AtL
JbbrMcLuZTr6mdHseI73FGTcfvPJWZchi1xiZb+fNqDaNEPAmqlc4Ytnw1vGipmxTQ1rBcu0Kuvl
WPrauY1H7ezSWZp7ovpaul2/qUUmDsywv8rU1lAY0XkwNV8hVQGb4cSG2oZ2fYIhYJ7DOuesHGLQ
z5h8MAa2X32hIxyghQ0VPm+JHOCKaBltvXI9ZTQuEDnrNsT+mcicVQS0oYbZm6FmoreI9RONCzbZ
Rdpv2CSQ8dCASrN+0O0rz2NJ+gon/5JWJx+hjykBwCRhw0VBNEPnRQ83csULyr1F7vzoaxFyv7OS
G8vOW0uPdC9T6yPoguQrwyaPPDwIAO0MB9YbO1+zqGQb+gP5wxyvIovTa5hiCREjZrp4ctNbxHA0
dORvr4vjswH1czWb8vYe469FX5r1oSNZGws4SkiQGO9a16THJrTMjd4gdCoBg+5E6L6ZvuguyPfF
3slnXakbfec1QMUEHMvItL9kZpweS61Up8qGco2WFQVmYh5d17+Z85Am6Qd63hUilGHMyL+aN22D
axW0NwzJdm0cZ0nQOwSJfe81zilMEoorc1QsqbbYEQiZbzT2dDTf00NScHkzKMnPTgv5TJQ+fDIv
ybb6QZ97iZEvjW1s9xIStRuehkH+HMIhvuQaHYeSsaOkeXCzi8JfhbClj0kx6oQKWucp6Ao4RVX5
5mrZvfE1VpMm+U4K0l4x2HJNRbJAEPkvhpeE62zskYhAdveyUttHqgq3cZo9LC3LzgDDl3Rru2NK
blFmynEP0i868WvmfmQmpdu+cWRmT4onw37Ot2Y3dXpwGJmyzEAS3i19z2tk0BVmsEQKYzHp2yag
hrNwrJ+d+WEihaqbgm2U6vRVndh6dP3WblwNRLmnYNpDJqEzKAjlolE61qDZudcw2clf2ypUr+B4
5CK0NQV+B4GvI8h7yUn1XtaF5lxGZTFEdVx1I3WlXcClBHowIcLQRuNLXOXB3ptSbgYFamA7l8kq
63LnVZ/ql7hNxYF03Etg+dOjrZCcpkkbbd1QITSLg+haALafVSoLjzTxfT61/oPWPmNbhbAtPRae
XV1c5ERIEL+4CFc/UTL0C3CmdBvZed2aodskjbPx2vSmHNX+zD1w7ifpdd4Z+31wHikGFrUru72r
D6AMhrBfawYFS1lCifGq3NrCG/DxzADbg6HHVkrVC6tEMp6YJct7Uga7MFTxUhLSh+iYHIbOysUq
YsQL5qFvPorC0bY1Y89zJtBbtWjHV/U8kWG/hyyKO4jehARq8AcE7FwyT/uEyNyMUQO5nYvaRoE7
Qa8+6Y4hyMwOa0TPhl8cJ30qjoz0w5V0EdG4cw1jkuqh0RLBZOaC7uvnSWUUob1r9gEojFWVVC3K
AEYYgOKDm6cdpo4IgNpqve+Iw78Q7QDwmR482k0wvgDOIQfnCnVMIe5mmpybMZwWAiPIA8LnsqI7
/KBtQTxrz8BMQ8h31Yr2vQsCIqskyRaj3kIgLFFwlWbW4GXWxVuYTBcx1L9B51a7FsUU0t2xhUtc
Zkv68QR8htnvvgAFG80k3HwsaMb18b3uiLIxanGMpn0L0xGZflrQ78xJdswKYrxHdtyngPMA5dD4
I+0IgC7rTxe+9IG5BXH0cO0Xuob5rJWELPgus2t3mi5YGAIOBNeVJLy2SoyTGXMJMwciVrID1EKx
wn0rF9/jRPc2oGEByHLnOQ2MlIeMNq4uanx2M6NQj2K5yVLxGZn1nShgbce7l+e0g3kMhLRfN3O/
5fkgqApYSG5hSCwvcm1va6CxWk8GAhd4he9GJIHPkI5xDiNU/VoV6oSNl4tM2gBVgu+V18/bH53Z
tLF18oEE8caBM/o8sbpNHdsO5bdEFCuZ8vx1sOq82IVWpB8D9lfHkRCkNLTDQ8G46NgMCPHq3jtV
wfDalUZwFEJpe7QFQ5CPh9qJzEM7PyDRAL/oWNXaHsv65EbEQVh+eQr7wCZCULcPRdsIQPk4Nqgq
iB82phgDToEec6Vsj6kd+Z3dnv5GcIKlKjbZQPHftIN57QtjPbjtLysuul2qxgwnTNUqTrwZu0OE
+LqNE7nUmqdirq+PlJ8rFwfneRI07vrRdUAYo4B6tirnh9ZAdm1F9YURkL0pUo/k6VR+JpKFAbNH
gCQh+BqsDFQOWxlr8bHvbFqPhaJQ6NERZjjO1Mg1KnTjxvTBRzcfG+fK916AIU0QcDtxqzQd15qC
J0peY+1yCzfH5OSrstyYgU2osCbFuI9ziynG/DD6WB/cWF5LxahVNqgjSv/ALIxkI3vqm61yMZIi
IjT3OYrWZCmyYqenHVavzsVyjyMOwRqOgdPzgShSRKBuc9PwSsyKH3BBBfFVDcLdZa6QDGAKaEvu
6yCqkE6tVJJfao843DIYtQNq0Hcc70x0gR7oQz6cdUQvV4a523DArismQnaDuNZWVhu023J0xdns
392OyXDNWjYitN/Fdb7VQG3smb/q0DlR8g9IxhZYcGDwwDEYxMSCVCG29bUvtYirXY9HkqFsozNC
EAKRVNah7pbq3NmjWBnGEK/+7MJDoghLko/Isa9wAmhW8VrW4tRqzSbtuvJSeanYIf4wXyLFEhs3
6VtRySuCJ+3YtGQAPSuO0eF+iXtiP6EAOSJ/uEwMbnb+8EPPiv4Sky+YuB9N/JGHxFSSYKyIzkuj
N9CrKGwuXu2Vd3j8zdmqqg8M5pv/w9V5LceNbNv2ixABb17Le5YhRUkvCKklwftMAImvPwNQ394R
9yWjir03RRaBxMq15hwznx9nlgyKl1AIAmF4aQXg8Wk+g8WZpAxS6keGxX/N6WZX4vXkks24DEx3
Wxm2/wW25x0bpHXX90spa1TGeDXLah0nrXNy6wmzmN3AUaJ0OLSGkTzomGRFPxwHixy2eujLV6UZ
zUGnv7auZgJaFKmjZ4nuDBPLPth4z+12zK96mhdXXYmfWd2oPVKDZuWg9NnGWq2frba0AcMyJAcB
ptmrvFGAodI42QVm++lnItwtG1wLoPrYzxk1uuNfnEpzDw5J81M05puOKnC1pJEKDw9BmtBfwH9A
QE/aylueItuRJambbuoB/UoaDz8EyRnL912WqszXuRXznKtNKkFfxGC1B6r0ROGOW+dtAxNad6wb
I9EiiqM3zXQvtIZsSPZUuxni1qsgW+ZKWf7L6uTAHFr01J7CxzfDBo+IUx6C5mfXNpz1ZFRdSyq6
zd9v35FLidzQNe66bpq0p6xiU4vcwhaBxLzScVHQVqqmS6h73TkvsCS1cX/UUu7ccIquZeMNFyfF
b0VZuCxI6zj7+hPAxaoAlV4iVCKZbMP/QFywlTroRFzspnXy7N1BO5M40G1w7zh/tzRoTQMcKyRJ
ocuvaLEJ7GKlxze0mitp2Por18ifwiEVkw9s/CCopGNXdfobZ7T+poXkRkRsr7WB2gYNlTJRk5k6
2NCkIskMFy2tzu/CSKc9v0gERrSrNq4WkgBZWWwt87K86oM+ZcziQUZ2QlKqJB2SlOiKa+lF5lZ2
/AfHd7M3TSfOxC/xIBVGcrV87lG/H5M3tIwZRi2+WeqRN6nGG7m9b/rXPM2brwIC3jkiXooWx3vU
8PGLPtIfnJuA9QkVoAdwP5VVxa+wNpO3rCfHwu78da03/VFC6L12LfB0K0C0T1X2pndtyXzdOnft
eGpta7iWTofXAHrKRiAgcpSn36H+GftOFT9lXPa/SbWpT77b/IPK+2D6s7Uad1spRuMeGeFdK2wU
iqZGDvrMj7dr6kVOsKe85Ju3ufD3bW5+FBH1VqOjOSmb0TxGzk9UAZygKof928q5Swu8RfgurM88
G+GJ8lTCrjOSNjGXG0adu0j5vGFX5+TMxqodLir19kM1EYCAI+AO9etU56OBMDtRB65EY5P7ZKCD
gZNtJq4MDOhwkdyOUWUgvqzi+zf8KCDqMtSELsbKtStnDemUZfG5iRW4ET7TjZQNj+d6HqhbU9/s
TDSqe2Akf+zBQlQ4APOnfacBZZf2zZwX16v8HaQwsQq9YJtoJChT8HAgM2t1rkGnjmnq0tpjycO0
P+Aa+NNUyDHLhnZRMYT4JXm0uxV3TAw79rLUboD4bklRGBBJEJQh8cCGRwrIOTc/pUJOJFRCg3Oo
vuSkiJyXRXMCb3Yiz/oScz8NdntZljDM7h7ZJ/whZeWuLV1eCP/ujs0E/hSRuHXlnjjo5nTTBgG8
es73BP8wtzBNZFBw3CjxqmafGhAgmsqa9eQcIn2E+dhrqlBtIIdmNaki2npMxNdRBMU+DMziMhf8
K0Pq8S4Ik/ReIS/fZUwxVl6voUCNOxHihVYz/XpI3yBR/hkIrzzJzmy3uTVhxfSU/+xa79jWU30G
mzme0N6cZe09xaiiB02zns5PjpQRQPs3nxwo/tpZVvhfAl1+d7mnNpjT2o2PWRcggEliRx1ynDCs
a2k5v83eNT9U2VpXc7r7TQd9zsAaU0ec3l09Fre88ac1zXx/V1eIsHlwU4KmKKOSNO/3y18qds2v
c/GHe3ZEL10z8zFrE1NoT5vbJN9wEyKDXDsaoUijpt6Vjngo5gD1clrrAsR8OsqhudlJYM5VXgwx
Q33zRpl9l+IUOYm/03Np7zkBZeeq/gzzprg2Nvk2nXa1QY3uYzl+1qZhncp5SWVr7EzbfMeyEp41
lFrbMhXkFlAwnTgQXRPg5zedDvLVsJ5jywmJwxSzW78iQc5ss7OeEUtUpe55ytx25Vl9v3VDx8Fo
hVOh5bFi1YQ5QFTMCBC649zgltDQhS5vRYcvMAk+OYz18Hqq4ZILAwcxXdcVSMx9LSQpwXkcPcad
M6XXWLTDL1D3c103ir1GRbuqjKx5F4k/PM1WrBy2Ly+3kenCyrikoaRrG4cEe+rCvWGpd28ahUAD
geNktM1OVXyEy2kJPgq/zNhCfoCxjJiWEZZZpf0laYNHkPrDeZii4exr1bHTjPjNRN85cGmfSuyB
PEpZoigrLs1oUckOcbVbfqlh0Nxd2MjfWRD8MJh470FNqosTgkntRkSnrawsdEJDuwarudJwIp5U
ELd3H+M27dVy+nCiAYli/hI0eO+WmXXkHuBSimLEcb3Z/ANLP31rvMo7Yvv4GDDw3Z02mvZzwh0c
Gx0rn8W2RNtFkmbDX9IpR3mdjEsTls45jrVt17TdWxbHTB/awdtz/jB3NN18ADPCwsY3YOFC8565
4y8rT35k5LM8VQ1HIMIZ7Luu9QUlDfeLfqRmGZ9OUtPkM7iWeWKhNmrSp0fpv7LGBH34XN+lZGeg
kLd+TIVvfug9rgMjs7m0cfgBjw5+eknRXAlNWZUDXYYVLpTgoCuM3WP95htdgDg4DzamY//G/lJe
9AAGSskx14MS/5XZ5SvTGB26Rr33HVTEadOqlVVZ3TF1xK6tejRMVYKFzOdC65zUuDfzknvqlBfy
sxJecuQirl6TbYSYgFu8sWVq7ZXT3Alecc7LUkqOVm5iuhsoh+0lqW2sm3QWt03gwi1wGVNhCWvO
y2Dl7zLAhyWtYnnYLY+9EhwRKsSTKGt5XrSmY9kzA5T6YQi1n1pXWaCzcJGayPUBXdHjGO0M6XKI
zATbSvE29nn5NjRpdLGxeEdG+cHD3PsB7SKqLz7Nlj1ahA0KNe0rQRPU/BZyVd/lfF1XzhcjG2/M
9bKHcsmZCYL8T687/cWWB2wYuO24xIE2BPmZrq5ZAQjVk33Veq/K9+VlsGoJRzvWNrbJiVUbYATg
ot3gE+HPKDNopyWjHgis0dciGuLTlBAchy2f6crktjtCAnENQH3dOGZOiA/dFDxh9XRVmnXw7Qbb
7rzkvb1LEgSLhZ22V1gG4mnrqsZYF+NFq9knkHMMtwLh/SYuMoqzGutSoyGopXX5SBHH36ToSXsZ
/EdQwCJC3G7tS8+Ort1cvnlh/ietKnOFrQZCwPyBxvlQvNHslKgkp1OTUmy2lUt17+WGh/2CDJOO
ftHGjO3GX/tcPrMrnTCSkqO1wdH33LFHnr3S2ubzdVfUvUBnFLEzmWk/jx5re9364pNoeATXEVuL
Ny9hJfDDGuOWCAhfb+1zDCL2wifWX5ZXwbxJZhjhNkM9B2/NzZd+aIOTD0kUKXI8bHtNthf8ZIzT
FOkiy1vTbX9EPiS65dSru4EnATLRpgkbpoutSIMLZkD/Yufi31dx4jbHBqANYRuK4cxcp+d2EF35
6L7jQwnPZevnR6nlaj3a9X7KGu3AfJcgs8GmjZrSRrqYaTms/QRmQpxYv/WOVij9n+ClGRUesz77
blXjOex4VIyjq7/Jsc0Pgpi/U10GOWJNcQbQ/4w17xJr7XgW9IApxDg2tIreVJLpzdpw6pfRhvkx
L4N38GQuJyoqDx7gGPDLPHq6TAa7mtT1EDhPlotXaycubUfp7iPmxS+dNDM/jjHnV87Pwdz5naLP
b/tig6gc/QO31nYZ6ZauZm6rvNTwkmGw16rAO+YxeazzbGoqA3ubg6pf0ZNNro55pOaDotbm+nl5
FbsWr4zqT2da5c4A0XImJsQ5J/PIieTcNwjExT6pyV8cU9c6kVeuTuOz8oVmrYWbZpspotdjaoqp
r2UaIFZGT+cw09r3lNh76E+0VAwyAWloU1qMsacdpE1NGAwu6IY4CR7UyOrQBCFq93m8VPUoFWOC
spd3Hj3XLk49TENCHJM8Kw+BqXAOl9Ml8BocG75dMIhjCbw6PthJ/JWnNRL3eREdYnTsRoh0PYJF
HeW8i0yau9TGtsLTOb3WraNfaHe/nNhh1+j5pEaRfTOng5txmKkyslfzIv8SOdjQc4vKP9bbS2jz
bvkSBfk7OgrHRR9AYlhY6eGl8EqslwGpkS5hzzE59RfMs+lBj+ynReuK4XUdqfOyOBKCbSqRBbJR
dAAr0uTuarI+1IcoHeuLnaJJW16JuH2r4wmaelfFF9yM8WV5lU9xvleu+XPEn3SUtvHOLHq8LZsP
fWiUsPFI1qJJXANemYDHsX1Z3hn0ItaecHC0z9u90E1I5nHL0wNyIQFyzKbPemra9UrML+0s9lfN
vN8DQaOIXyr5eXHrIDwXhrzadvhlUFa8GwwN4hXmA57cxgd+9ehstEXwMse+3RO72MyZQhlJ30hu
PSmKS47nBiUHOWNHUzG5cIV/LufFmZyRPkD6My0g6EnSjc9WCL10CCBsDo1FxmrHD+ghnVrnAqNG
SsrTZSncNez9m7BmsLGMSZclBM9+ydRPIJD+edk3lqUOMGVmsn3FGNRzURL8NHb5F4Neiuqbk0oF
6WFe5sKUC4IbVzl22gx+5vzbI96vtxbTbaIFDR/sDLGAW0KTCS81iDfUXdfbp+bQvTl17eGniUZj
l+iRvvXxt/3tHi4tRHZMr+vNMw/4mt7CiFA68SkSwhEFtFHXuF5YqPbYw+s8xI+TIfaLSLj9b+n6
Ua5Ct382OlOwxVK3LJavvUvAmCvDG4yHo217ZfePvMM4RdBTsw6GoP5ZhuMhaRIwCnltgW4b1Lvn
qHVOH/Dp28nax4xvx+5QbqSX9ttQE93KLYV3AqfhncBHWDtgTF91/sWbb49AeOalHYu9NLTveht/
t7UQIDCaRgag40fp5MPWNFNm/yZ29NH0XfQTU78VtbIfjceBx4177dHzOIuwIKwm6eAhL9BKeF0U
X3LN2uqpqwyi7mC7IQlxThxNc0yBZFvWEvORmjUJy4IyrMK+p606yzmyQ+pMrRFNiLydCxoDk8oA
nDzRkYt0MqzfVWh3JzuxH4nwdrNV6JRPBCQvr5ZlIO3d1jicYBtJRnaayOj4bU1mg9BGxa7TmHlP
Kr7F8TA8dV8Pd6nPFLf2hInfnWlH0HjJI4dLtx+xQ6M9Uf82f8sQQ0xcIKoPSr08qhpE2H8PFzT1
w4F4ynPysRRKUV669yar7k7U1mcpnfGwjIjs4nfpN+6euBBzH6kBL4whInLQ/PZsx3Nu5RjeeuI/
VW+gkPJb/ZZAR3rDSpgew9SMGLVEhIngbd4vA6YKtfwBGALT6L7R3gDdocbn/Fcks2M+LhmKAcI6
NFrb7YBNbFD1tb8S+ROwHa77nIF/ST9uXaCZwrDNHVw12ScUNHSEvUruy2i4rsNjVP4gHbB8FS56
dlqxWFqw4Otzd9eU/i+nmfwbYcFQjDhKPcwAZZPUg4fshumUYhReuR1V02hdezBd53aMqD8AA+Bu
oyzf/J3yuenLcPvuRM+Yg0DYmjQDp3irEtmcxtZKTzg/O1/FQJ3C+QTBjQpvn55tMmtIFpVTlrlM
0EVdb5d6bVmsgB4+1RIdcKKz/NhcWHgh3Vr8lEkBaA1XYAyOKo6JqlaRd+xN8bNP/eJuY1TYFIFG
ggMTT0drprkh2BwL6B6Ptgh/AtigxTEwi6rmAPmB82TdzE0nJtk/0r6hy1W6b1Lw/zbnPkQmI/fq
G5//u3L44NVJr9DWrZyB4Gu6DlSk4znWAXkYueo/ZRHQoHe5MNAK13uUM0+PRhqJoGHBg9A1t+Wv
ZXJoh0m4oufDhx11xbksHEYbcdUdx5FJujBVf2zd2FzbouuuXkPXOPe0ENdqzdAOM/m7XlfrZoJz
KGo+ipHQxlenqp9KT7QDJtN4H2eYRpfnv0nW8sFg6LIp9OpbCzB062iwKdLY6y5WXoAaiarxbYzH
G/q+7GHY8p8xyeSJ3lL2CGRDe6o0DEyV9Zpv7z9HS5QfQY1YyUTYQ3jRtEIOEb0FpqfdCj3BMISe
rRPBNqMgrdfoBMUKexrQAwIfaiCLNsN4MzqWQf97kOanlfjRWc6NfCdvkCa5TMBpSJ10OvCn5RXS
HdLeIlg1hI+Es2ZnWSLqoHOaINKLgvzR6bW/spl3fdLq2E5TNpxtynoMMj75uI4YzpX0enx8nN/s
HipJMkP3Jj9qiMph8WS5i/2yPDYZ+QZGaJK/OYVfgn5wiaZgr9+G85N2Wdy2LTe2RlW2RQEc7iu/
be96r4ttYtc4Lk0bY2uoTlBa5OGvZq9B/nsKaTaSnIFjSEzuzbVk/OpkCaHKzpq9aPX6UWvoK428
6g6wN7npSmjOkpi8ZDO4nCBCJ+M4k2n6GgtETqhe3J8ntr7VNNBaQcRwXEro5aqtcwGsU7nTtsy4
LiaJmHcdgbwBLBScIgNgoxOGR0CN9Vk0A4CYWQ1KHd9tOkI814i3wA/V09mdTw8gaoNL0HCP0IHB
AV9YTIBzByXq7GtDpOEaOtOJqm0G7PWVt+egxv6iIf0ycHs1WnKANdN9Kb/07A5lYqhHZ8AX4VCH
v3SWh01hl8EyI79DmpzDEiH8bR726o7kydhFDUo5s60OVq0k1WRMX8yzxm3bM0qKPQMOaMEsHGeJ
AuaUor2rMm1Y141uXYTZaySD1pzosqw9mTUHpa1PaOZJzK6w5UJLJybHXYgDMjXZYs25SGoGjHAg
i57Sw8ckHU++0ELWTzndIaW5JzULedKIxm0X+dCE2abfLERReaGRaznW39IKwG1jkJ8ZtvWrNHEq
jHkI7AAsxDM0vGNA9OhK4AS8upmt71tVU18iVbmByY02RvpPIO3gbhPnsu8pEY76RPEtJh4vqYGO
RcjU2efSl8/WIeZMtO5B1yrBPpaI5+AXKyQ2+QGRqr1y9VK86r5DRWSZ+babWgNpE+1es9UB+Dkp
ZmTgs6gqCXJehudFw6TCCbWXjBz/DR4125zJ03MZQXoiIb/eya2/usBAvkN0ML6GNu0Lk93RF1a/
DrUAVD5+nyKdA+dR2r6GnGCbdATh30a/YNeQKuTq+n0q4HzUqHzMWMdS1EYH29ONx9D08sk8cg+K
dy0BrL/Hk793zdY4yF74dLNC997Kotg4I3UYVuxpO82HlIyxgc1h+O9vwhG8uTnz3YYq8uHEvbgG
GgmLVkPWhYTlyiUsy9+OKX7RHsHBynikSzz/DriMkgBm2uylLVTx76uu08huYrazH3Lrl0WMN0+i
0HhblszlOxdlD+CGRJxJVcZ7UlvuszZAY7Q2FN3ZcuqatuBzqH0c2VRqemucWtGYBwTm3afRgDNB
hfohKjYhb3JumgVko6k6ZG7Se+aCznQzjpuskYRyzB9Zgr50LWT3XbmwlRkO1R/AnZ9Y26afQ6Dd
K93/NYJd2y0/Y2tJvglR5AScIYyeuGYj/jBPGqMHK6DviBLU3HLEaLbukJbXPmvf7PkelTqa0CYy
1zUu2fVUDOZmEaohXSoZO6gWcYX50RMbust0W948RxxGwFv7dJbyhoZ8IRO1NxipOe/RY+AEW+bU
0wfLsCG05L36DmJm78V2gi6a53/dFuh1NLTrAZIqFzIj3m7xadWYrg3S5DeNlbq01KuKDZLKHO9m
gFk5c7dNTui1NgzewySzddWnzU73Ues1fnnNB3N4CmZoJ18bgT7J3cRtcy/nfwzGDwcsb8d2IU6j
SNGmYqtDp0I2aG3Wv3qa063txi9rphMNYcN0w7SKc1AKihYkaceGTuwRHtU36FHt2im0cIdEyn8g
IC/OudB+1IntnsKC40MwlOW7VhR/zM4a2Kfs+FQaIX5nDbdE0rv2yQV68IUewRcoiOFb2qK3JwNQ
26Zd/+mFzI2VUVavkCMItBqku4nuYv+Y7dSj0SQPzQ83SnrVWxkYhzHng185YWvv64GYrwzAydYz
JQ/XJGH6XfkmcqjlTMBViaBdgmpbx8bwNS5xOiC4lnen6ZgJNRNpvFK8dEto+2WvdFy0Gb4Ww+ZB
DaAbJhUKSVrfrRC4DGQIbQfwgAc0YuknYPEHrZL61Wly97/RM1HvyCPytKWHhZp8uQ0Bc7t7LF0g
+CGRrQvf+VRI10BXVLF/KRX525qZ/CoTVRBm7SJZAmG04049JnLoNn+/B8ytdHS8YzwL3eJYfs43
z8FRYUKxr/6UQg/fmlYL3xhL5cSy59Zu+VrNgBDhhnk1a999q20My6gLGCfkwbvH7Imitio+GACR
vuzm3re0+eI3DyXvPJSmH7Ely42eEBJWj9kTaDVIWKA1EAXML2iRN4mY8lPe69k5At3h+7BHzHRQ
F31e+rgjbiuxXvxjSl+pzJcbwuzSTQTSbE9rjR193tDczPP2kmcvsDHPuTsBGP/ZQrMszuyjaRxl
7+22vZR0VRhQszDp1K55nOHEhrc3qnqfzp/MWNTaLD2KIH+hEQ/mRQ/GU4Du6WTRZ99Fpu6s6BLp
N9IJsneyxIqdxUgAaCgXxABfZW3rhnPv9fwbgyP9hAfIuS9Lquwrceby4LYXQ/S9IF+YhqnIk09p
wZNQmUzOrqzNPe7z+Bx4qgQ1Bx29ZBugPJ7NPbIY912WtMelqZOCcxSrWGKFzXGPugAkjrEvLvas
JBWM4JtQgT6ZS8lmGYplTXmw+RZ5HphnhJbmeXmlDSCZOyCYiBn2TqtjVSfxUF2Whacmmdc5cpnl
2MrA5N9TrDXSH498wUm882no9hQt17EvpyvtPH2K0FGF9sOixbJf+lRTzySYNvBLBcI8djgpLlIl
R0F0zxvUIbztlF1U1NdZCr4afOsf+NbjeVmy1Pr3VTG/KiEwH3O4uJ6Gwm+N2heUZnbNM3MniYq8
C260uzAsJGyT/woybhbB9KhHyfHwiFXZtxM9ZsQjG62JnAv/MX1bpk00u2zqK/2b7SoGOZV26t1x
umSzxmNZlrd69U83qO5cYzsSK2Kd+4sFSEMfOZ7TNv/ltmqAHOANZ0PG48Hr60OTRxPXAgco1ZlA
Zpb3tfFCYtCdal+PGZBHfcpcN1/FVYldH7FJcnHHspgHHjxCYH9EyVhluzLCPwqNwjv384LKyTun
FkfQYhraXW012skyp7cgzcy3EMXnW0TzeOO6CBKnyDD3edBwOpknY7qVWTfLPQjLV4zZOxOBxptb
K3WLk9XYlPaXKRUBQ2VTHByn/4LR0Dm4pgdtyqbLA4fCcZONqEX2tfD0cA/J50feGuna9qL6swyY
/Iraty+ljUclGSKkzY6C0toxHF7mEMucp7PbB+dPC4Zew8ghHkY+xGw4dWhuBPKDkBwUkIdwRRhr
zuN8fV6W7j8UI2+vxgRzXpmiGPl/S9uHiOgU+AR71DnUzKOGwUFdG4KJm9+YLzQh2lktwji3rL5m
ZRyScz+rEIQZ1Vu7jvK1LMdTgz1nj2NFPy1LhSjwRED4HqU0U0Wis8GaMYQhGmJZRlvqFzFLQc2R
Zo7VXhvhlzfbMOI1bFJYpfPbvCaqTAwIQwNL2KAmIgfPF5dr0Df+0U/pE//XFl1eYRlBHiHsdPv/
3boS1SZ0ZU5H2TzDWFRHy5Kq7E9URzZi6zx7QrifDqbFDTYNAWd1X/4YcpQCNJVf6K++RBqN4qQE
F5y17lPrtP5Q9/PftxEgZGKdUxKxWJulAPxfPRinExkmlUHKA4+i3MLuGCb1BIXT/hkCSrstwgJT
c3+CNbpChMhOsvSmTRuU5maYLRK+ZKq11KU9p7CV1cb10RnaekO+SbEVBSSVUU/jUzQE1iELPUJS
SpGvLVfYu2goUbD5IQel0dE3dmtOR1oiD3pK4qZJN90hQojW5Ah7NxjoJBv4OPH2KLvkr5zecY2p
4qmllYv3k+xN4CPBvRtlcFHhn8qGp4f0Jv4wI2fkHqHDzxN4eeAkNWYk9B7RJvasj0mX5s/lBZFy
m7wMSbH0Uz40Zq3DZuwje21qZsUpD+IodIXRWeXjhZazOzKjIwNuqSptRpKkzELyzNxo25QqwrsD
BnR01YlpcQbz2sG76rNP577K/ipCAC3FG/iRYKX9wn+KwtvShq0OylPJxs3qaP/36G4ZOvTJueVf
kul3qlB9oTACWJnOsoFlwQtJN3tUO4tpilG6/bEIB/5IgvIW3+qsywk4/OY8oTSQHnGGhg4bFWfK
+Z/Jx0ZnWpRqV6PUhncrbncqBSKC62uxVtkCo2RNK1jgO177jsYwsiss7/xI0yk7LjfOcs+ULbNr
AOCwcqs6OsO+jdDcs5BXE52jvMl33YQGPhiA++mFlxymBuK/bqX11Ug93HhWrE5V9c8iYBzZnFOD
T6wP1PeMRgH5lpQsgQ0ZMYndAA0IyxhZkMvqLNhUI8z/yu8rjq/Kvw1G6L/7Y/ZxPTaBkz6XBdIx
WmMv41ze9huzYuZMT3tqTtZkH9pZyb0sUYWFI/OCWx1y0lhDoCnPg673N/Xfkhs5QDy5gZvzD/qK
gmMjPw9hS3C4fX8kG5LB0ptdFRrob7oXGZ3US0Yb6Yg55xALcgNSlBhojehSLYsJs3otDdTJeQ7L
TdeBzslYH++yMYJrU2W/6F+7h85pwgc+PO2Bt/rwaJraOwn8MNdBOmRxR3ZxLNCgHZd+dHIJjSC8
mk3AZTkzYuiUg2lMyFCCBeHTqG0wvoW2ubeGcZxl9PS/l+bFPLDIGl8dIr0pdw5GEWZbcRmcOmuV
UzKhBaD5nRDUOjvR+PT1AHo2BuC/7QeMBpxi+L3tWbC+LDo9yhECndBf7dTUW2SQ9k3VfX6oSMH0
B9+78HX92gr6Y1r50XCNH0MJKcseYRPNN8CyhPPbhJMQ9sKkR0IM/nSoNOAH5ZRvqevmbcD5x4qc
e20HHFEAsbzXWnVrID0+PS8lCxL5AvJd+O1W7Brblq6c5irvVHEaWqVL10+zYx7LsXWodevH0GjO
w0d4fs2C9LK8y/jJzroR/SmN1t3IvLdwHwrro8kK3nqBtfcs7DLMH4p5nr+IKwUwqzaWO8LVKz5E
Nf4c65vin6jb+Szovxj3GEdPsldE8DltVdGBTgYeZ3q7HxkOvZd6eCpT23tb3jVNN3tlWsxzrgdg
k78lHNzqLqaebreh9laJS2FMqs5bt2kElhzi9N/adZg64Gl+dIiRj+/Dtvo5ZZ1SqxG/K/gmVMPW
ECtjpsmyNaMfCuevKWX6pEFRYSw1R5W0jArRm0O9Gs8+z5lD7s154opteGo1+HB2766m0ffW/Afa
6oPTcARKvC2+HuYndDLAntrhg1MAxlYl3kZjsNZGZfnYu/rklx9h4Jzvg6JPDk7uAla0Cd8kBAti
i0Fe0/xKyRg9vhE5L82pnp4Mw28W6gs+arEycGXel4W2bIAVKfog4PzQLs19LXg2mm9jFLXbGyGO
Rdn80SqtOCzqMqF9L0yhPVGUxKuuDYsXuUNfSw8J1dhjDLBbLNd45Ift5E9MBmvNSiHoj9ZG98mO
on0WXyfETSR1/Z5S6Z4rYUXPoSJf1s769kdXeY8+z744cW4fMjWNkBb1iEPS/JicpUCmBU5tqKly
c65Zh3P/g7O0czC0BIhbWR7iNAw2Tm2przrw6Mr6o5MV/63H+7hz8944pDB07c6YHtia/7EjUR45
yUxnTerZXZ9deEXhqnWFePm+fM3zs/NI0XGoyoCxR0yA5Gns0P5rkb6RGfSevG7DV16F7aVKvN/6
JJiH0iaUDL2ZKuU9HTVO5GbbuFeTectVkOGB6tscdx6U8wtn7/pCIAOqyaAfd1bMtKDyo4gTfttd
C/+VNXgv5KwWTmD/1LWyqK4jSEVhApnzP/NcY9pEXlU8Wrdcv81xatSVyBh1j2ElrqyeyxLJa3Zq
POipQk3awcwMZn//Dd392LfJjuiHdWB0+N4TdVm2WsMNswv2vAuic7lJOtFul69nco2tRr/KzJqN
qIW2DhX1AeUxtMJEkf+FYuuMLDvH1m42yK35+xkF/kPHYZo2DyUhofFkkOo3et7rX0FEDkv/WJKa
U9N9FRvNpZGRVbT8K4YKmYucGy+Use1obq+WAVP2V6LNfqLbAAkCL0fLNh8Nl0NioQ9PZtjGThuC
O+PHau/2VUDwzaAIPVkQBr5q690yGkjmgULczRQKDZhx7oTZPuYKxiPWif1Ie5GwbBulKweh3ZSU
OalTPHib2X6vW3qxsVU7bpa3sm+b/SDbGZQtFN66ROEMzRnhwsgoU9qugmlbjMSOn8NsmCzFTV7s
i7jF1uf3/oXjj3uRa9MjHVCfl8XrUAmmPJOZPgizgO+/NNusBOkL0dIW5l7xbmhNf1UJodeeSNMN
NJDGWydalsNJFF8KSecl0ND8AGu1bv2gOxSsbE8lKNeKD6SKN1pq2kecNceioke26oKPqEsKWvfw
0F3PzT8yJPMMfypUq3S5tggd0k3vZ+psJ1KdPSLy1mTOjmv1f3yd15LcTJpknwhmCGjcptaZJcni
DYwSWgMB8fR7AsVp7syuzU1YsZrsn8XMRER87n5ceWMi5ZLJAljTTZt9+Gmg75Y7XgDgvlmVFnXF
3n7A5zCOoniJVdUQnnH6AXLIxF1nGC9TSg+5l0BEa/v6t9ZL61nqiX4YY6ajE4GX50lH4zLMb7Ew
4mMkg1NpdvE+hOILp8iJ94Ktpa5IPdV6V1+Syf8tBG8JW7lIliV3njJ4KidPN3AvEwsSm8GlwaFT
Z7Ss77WTkRd3e5mgF30e7pOs2I3NpL83if/A2ZIdS95QT67l/27wMe90RWjx+JAdC/D8aaihNuXs
iZ9jdsGdHp+cNsXtzVi2FIwCGLIGtqgKuGo/kwWnAuTSSGFsTMIFu1rLsve8DTCqdNNTzjPvEY7y
OGbte++h2ppgyB7LYmWWPNWk5iqDU3UgDIJQOGofsc8w1DHq7zy4klPRBm+aRYp4+uugw0bnGsdO
ZtN5CKY3PMty7ycV/sZA688ct0E/J6Q6lqyOVGbCPEh+OlH/UnL7OMvCvdgcr9eGWd0oKkqeMTbx
4K40a4fD9ieNOYhkMMvOgtQ0aTfrK4I3vkY5bsyCvNnQigDUG3ue2wLzFTP2xzJyMJ4TeToa8DSu
DRmdru4dd+MRATUM6W9BamDnz4HyAPDoi3M/lCbNBtOfoJwCe2tBQFuz4XP9BgwMGMICa08z2gn0
us1sJcGTZrX5BtgxsT+dVEOllqKuuEExhIbw0Zr441TogRhxhjClqPGRbZ1UkQJuSV1iOPbpuq9R
Ahl12yfuWeY2r9JoRekSlyY3sbH9eb+x8xqnDEPDaflKcEE+Tgv1ZnSeZWs2O8ROfdOpkgc0X51p
C457iNhPhMZ/C8oh2HOCicqhYF5HFOc9V7gC7NZ8GCBCVgFMmt1i8VkWtNF6bSeUcTBqWyfZNF/a
uJIGhj/NW7uwPKAWRsa12+Wz21F5/GOJUXNiTa+SbN7J0KwHNx18rDj9eD+34S1wEu47Zp8duOkd
EqtznwJaa45MkRtOGTtZ1eaurZw3ClQgWNRx7eCc0ik6xl3Z2Ou2tX8YIqz2Q5hTZKC705ue9+ja
yodJoKw6f34V7DqzNi+6EnAntfh+QsQMS+ga8kflbM1s3Fdw6Q8qRcgxGQfPykeY2cX4M3CNlDxO
NOm9Myc4iA7JCSyKeGK4l24dx/6DykqNiRLvfGtI77VnH70qfNTa0N9ytZnr9IhylNH5hOb+FhWO
x1/vtXu3YXL+OUo3q2Y8MiDNwRyNezcrrTef+t5ylVd2ctH68qvrusMzgPPhuU3sUzzDdQmdc224
8V0Os0X2BR0y53p1+bdETk8atpFYtNzcOv9bMhxTqzrEjqP5c35dFklo/xKBpr3DxXoNB+pfuiox
nyyPt4RGDq8dsaUBVHTukmH4CQ/UY4wwiFOKrD3jHGQKEqDVkUK5dsu0R814WrVobfZLw9R+xH9U
PDeORId2aVAJSWGdTY7mKO7WBPUWkrr6Caog7RGTWZJ5mnd6Ln5Hs084CaH2DNvTXgUqEieIb1xq
zAwMLUjkP3cyxZhPSQDveqJqPqGq7VDDOW5Tt33qO/OSdna6Gh3HP3wevfWRs0hX62v2rPm8UEGi
CDlqyqITshe7t9rCweJG59Jw+LDEnXYEsutsSrRSrqP8ksRxd5oFLHYzb+1DacTzfaECCEs+E8CB
INdeE9N6d6ZZnP4tXeuJU54oKdGl2wD7P54HMbyBKwu3iZTvpOsnHDz6V6y4NJPYXnaJwQLcGtFK
tNHqN1IQqdjAatDyvGAnEf8+Ji6Lut+7J/KW2Ya3H/PZFCdJiqf3TXwLVIR5WZx+8o5EutdjFM8F
9kssCtjyVzqIvFsmZf1e18UlUtjcLC5R2a0+huqfmC8Dd1QOKcn0lRnkypjhDmUdTngaAlNvpcFr
vQ3UajAJ3Uex65xTaDsMUjMMM+ortEOqk5rA5XFKUxTVO6SWtEo7iXz0sB+GfU6jBLrM4hoEiY6W
lk5FdLWcTR57LU5BzgF9FD2bOAx3FSxt3FPew4YzzYGzJIDI27vl8DRTNof6SxjHjm6eWpavRPna
0gl2p9f9yvOTS8Nkd4+Sv8eBwyJsnQJeRW9ITGvMWJdfFalBczAyPMx37eQsOWW1kMbHxcTBfl2n
wa+BRNirioW9QjxyQpxDgKvNk6l1xavspvXk9fZ7FjePuqKSMS/K2+TEIdEve97Euqjuxn4ZOodx
39yo8q3VCZdJFOxTytsckzY5MNpEH0s0zcVq6S6wnpTxhIUs06AFrWJUZQi0EFAZ+UBuczB4pjKp
DtyD6OwjfbwsY1q/pBKqjVHqw9atLXDoDMfNFS/CRPJuBqENHOmL3+Kk9eJZu/4Vyhz6M3lSWT39
0oyl22gAkWPmI9FP/63UrPJZt/LqVscu8TLintRzMssKA8qkWt6HTYjH326L+tQpiExgwDNuaAI7
5Enx3UmC/LvVHKehSveDkdgrLnwxG5LrHxrHIsvMyB7zFa/0gZ7xWzZpNtRm81amrbvqGWbsyFjw
yKY2hQIhVbbTgp7zVyiVP+REWpqzA5YyNdlJegNcFDoZH3gcXyFmMOwGWNgnze2OGTzNZehaC/B8
k9M9vLr6+XmlRYmRx1kYj8UQLa24AE/U59euGamGYVC1SjSberA0LO6eWkpdN69t/mvu8J8WlEOe
/IroO8il/KkB+n8GRaAu/HlkQyooyO9wD51uKIHjbWzakGMJuWLMC+xDcLiiTe2SZPfakenDlH4B
V2tQSxVHEy2TjbWp8tnE9RGfZ3XjS3jKaKk3Hoe0/jv9tkNhnSf/l1D3ABovyTyr4PPo14oBQi0e
1MsK3BhPgst/uRuGj0rDiPvP5LD4Gz4Hpa2D77orpxYquhHUVw3qCynU+RXqF5+BzrbOmtp/lgWx
qmPkwf1268UdY2JG8xdggPkl1uY3uiL6vaqJXpc2gs3d6GwqC/2pfelnIz7zmC7Yb4R2tsfqlX7z
v3bOJdowSwKIgAWxclkijF/nmOlkIr9DKRhXZcELnIFRuOXKldnNHGZl4mDXzSk0E10kfvRd8e3P
7MyXXAGVliXJSZK5/nlhv/9bmtaYNw53oxTr2mINiQYuUl5ENiPHRkunagHuwfPFC4MBXDe8o3MH
otHo4JEhLiLG5hTL4pmqbA9s9eIicbNL2yQ3jinOw1YCqRY56WO0dmYWjTwxLX+XwYq8FVMTCIbV
LrtcVh8XcXi0tHeTcyJMMXHvOa3fJEZ2b3E5u0nB0Dosf33mBwiYi2PI7d1SSLBGs9KzoxU0u/tR
9u6EnD4iFUotNc26OImDndV1dkynOe3ird7oyM8Evsvhy1Ak+uc9l9en3/Ome8SgsVf+VI4E3ce3
GgTLbkGEJ4pJgk8lJrtEJ5VJyJMurMzbhqPjHQDF/c3NDEwUjoCoID+SHrQUiCds4oEAKsd+QmKM
ibMmfOE2fZw8C1+dORI0l3K65rX2K0yT4iQcqBYVJy8nLPAgRBRSAgaUliRrDErKj/JbqUm0Q9zo
nI3EED7SfecKaHAZs2csaBgnaSl1pE8dfAf9rUdBfbHtsYN2GF4pFd4SlEuuqZYPd/4CcPkJaO86
jfzH8r0RH8ynnY9BEF7///ArFi86Dpp6FaqcJe9+6rnUnY3WYMJTamnma8Z896SZGQfRtJQforV7
WDyopTXZd9oTiC5LcacIp91GxCNvQZNWez2P62s/O/fS8tNXdn1mmjMlw2nCMX/2q/zWm02w5iQC
DD2B2kBlA1xuzgD0EdVG/SLz+Zel99mKaRJWOyVOemN8I7moP/XczrYFVWDb2SX1bthDuUr9UbuI
ioDoYms0q4SDrTdsvcrkNYtlehZhtjNiPJm266Iv4N/mXJJD/hn8L4Mxztuea+nq3/UPbBHRnYSA
mvQJzlVs8OsMLxm3DqBDvgqDQUjZ1WXtbGa9kzcS6+aGZ5S3nuMR4uJyF6oloTU6YcNtqgCHVp7t
moh0m8lccN0bOV3zKq+3LFnlNxdHD37CnjL3S1mJnanAah1jDQ0BW9pAinyC/0/LkiX2MZH9eN7k
dG3feFTJq+uFNNTim25QHc/cJT0Q8bLaJgbZy2TE+lfTCHVevloWT1GoZnOYN0KZ6U21+LxPDmma
uhjTioyqp4o918aEfvz8pjTHz8PQcgyKw2w8SzWuUqr6JCIyYpCYPr9C8Im2FPMxWSHqkyjB818C
Y/Zba+Ulbja/ewVS9vJj6C1t8tIOLgsijgRWuPJwHhyWnSvzKJowhoBgaDomvCjmuSuC4bYsViX1
Iw6C59gHEz+J0EJ+G8LLsugjw2+Z8sZRSh1+kfDsKJnKUkvjNf0pNQ6hEo39sNVPNL/S7ehiHdkw
PyL/JsP5PHa2i6bdTBsTlZW/iJxwTeDVdCovAcvQ8GDjyUf6CDATARoGccekdjf+NEZnSOBQQ2RE
cr/VWhfuYvxqdtArjb7FjG2rL3HyCCUoG2sHf9s6U/dyLNgUYIQIz2XjvcSObmxAZuFh+M//uHzl
dk6++zzGRqNx4E91WHQIco6ENs5+m97TrqE0oJKMuQZVkcBE06UxIaCCUCUNbLUMZQqbq2YkbVW4
JbpqvPKGpAAWbsktNUm65E0EDieswbyaEWyHmiCsw/zsDdmBpkgsRS9aExqbuUH7n12fTnGVAWRQ
oZ0Ft0tlBIhM6zt2pGZHFR2AXLWIPibeJ8N05xTRz2QQY0AIGTt0AuaOAEFdotyhWDtQki9dlGOm
msf0yyBjbskqQ1xwILYT4ADUbZEtTsLo/Lmpj9RWTSosvix0P1SXSCXGa3hn+3KKn+Y99j4iY1rV
U5KZZDO0qvDJ1ap4v6QZXUWWWr5aEo7a4KQHQku04JnOyQNh/LlYRJaJTAV4AfhRTVP/u+BNAKY7
i1cVMvzc35ZNbtnutLlZE613TsKNoakkTXsq+bQuv4oVUmEODXitHABTNVlZnDzFTCjFwVlkV/Vw
WNzZtBupT5fm/BkBbhyoTLF3wmAmvdTcgAKQTMm76R76d4xiFAtBr9laIokudB0wo7HhZZ0geqz+
hyGinkzeIghbm386aV0CDfUj55sEenj07elLtEwlGuaOO9LG1t6Ah7ytHfDQg2ua1K4k1gMScISE
UjLRdKFHowAeO6wJzNzFvKt4yS0VdCpHs/xcpIo84QWozrxheYJylt3AN54uy9JQLnMYu+bGcyth
ptWxBZbuOS9jNBOmM5vll0Pda1udm/eKPnFIJsdUsEmUfd7g9q6z8qThBFPgz4oW46o74w7lkwJo
6WQkILVCgEvYy1nh2v7gPK+Z1FZaw0AzrVqECj2VIlLTyjZ8buNWQdKG61L6zkOi2s0TBkeq1dNd
ghT8Kq3G4ZwU5SdpM/DHRG+uJvXpzLimVAzS+bTyrO433syx5d+Mf/lKbzCUwfzXg49cFWkXZjqe
2dzG86BcS45diCPhaOIXesa+394TYAfYLHJi/oQRn1oCIns8wiNKWq3YUeCFaBI1ScsQP+Pf67D8
KnTNpzGsTGTbxLr2SmOOKrM9q2aWJYZWWtPfVFpSFHeeth0eafNbGD6HcYUV32ceeEippaFCzCYS
nXrGXraS9LF3wnvvPNcJ88AsK3+yZdebukq+pSX/8JuyRgMzPR6uHOT657rElDG9wAyQ1yw2x5dS
JpSYMjI66D2zU01gbyPKXz+EcKmf4HkJvSrIrznz00XoWCQP2seHs58QlCD1YsRBCW4S38zkvhdU
pDETFJugo2iL7OyQi6Hcgyu0jsCfjqWa6c/qaq8uMSeiOzrNyTxB8wD0uCJbZ2rXDWhsIsER17vF
w0Oj+HTxqB9zuXHNRt3uwtbobm0HDwr2oLYr+klc8MFEh+lL343dFqRnfvfVIpjUEdq2E1ofgwf7
ZfKlaOrxUHpQdSid2UW+PX/2o+U94hvk4OjOhIalAkVWGbkOWbO9l8r43cDDZnMDEeGyRd18hN3N
nLdvla0J/r97m7KobFyXUEAzpyJED8F4W1XWfImtzj4L48uQogUL9TZYXAaL32Bs+z9RHNdHTXfo
dkDA3NUdPGeYkM41HTDmuGInid2ihHSv7eQWz34UA/qM6M/DRHZqEwE/nrMgwD4vRs3S7E9tZRFY
JA2PiLzkhlEB4B6qJ91Cq1uOVZSnE1FQubxoAbarpTPN/jB6zNJnBx5IhXgVFBYHdH5Vi9Y9FppP
FEYEXLS4YIs7xXSMY5K3UjbWB156dzVwW7zha+0OncRrEmcZpeil6fzq4w/g6K+zUDl0fNAPV0Bi
S0vsPpOKS/N20wjZYHqOaoLTyWT8xPup76s6LOHTzfrdb2jn6jlIr5dJE7a/+HPmlNl0wMeu7e3C
sdknkZWd5tmPccQ4PJws8qxgnxUibjFzubpd4NSbX3X1wy//IJXydBaNSE90lLSzBy/ISqG1lYYg
9L5w58CV1uc+rXap290/D24ALJIdXBSm026IRQlNDmusQpMui9VPXLjDsUDQquuDjY15h/TwBH5j
pJMULDNnveqInfBbhG5+Z5Bbbzm56QdhMdZq0plzIoQTsR5R3teLzheWNU6b2tuLTvsTx7jXZeA3
T/ZE/5bM9XFjQ9UNHUFPL8eRhWSXqQnc8lWuxnC1C+KS8sgtt1V5WCAVRuRTvBQMQJLU6YgPx66O
h+y8XFyWKwzSp31sjPQpG1wmkZEmOOR6mrmKNAbEqc6Vk2lTsQIeINYV7afrKe4wBo3SooPVdnHF
CwbSbfiUw1Z4uA4Hf+asLifKyD5F82yfGOS6ypoG02wOyDTDWjFze3rl2Xb2QKCsuS97L1NkJU9a
O2yAGHgvIeMDso+uu7ZVfnoBIy1L7H7EYYyyl8ovcIC9A5TrAQWUN+PNyY9lqQb5qfVRe6QKFuE+
5IZPHQNF4KGTAL5tom2vzfE2Bkz3XjnOh521M130gp+jSIdPmhjKFaVsqElmg1Ws9WbMbEyPDyPn
dceS2n1ZrKr1aeWrkx3pTRruTYu3uAXND+4i1vrBgIqB5nZdvirTGubfQGe0Ri1rM7vzkegT9Lde
LwaG6S2ZaHh8+96GRtsic+ldXt113X90SUnIE2H5c99sqoKAbEghpmN5xlZ3iWD5qqvvnbIjPDrl
UJ3GBTxZmc2Hkjxu8yDETXbS31TDyoZOtnbVAJIcdstzFfPqgmdaFm/shwP3J7qz++hXpYfO7nO/
j5z89L/zsx3vfxYuQGazDYv4h20IrgzWf6dnJyZ+32ES/nYquBDHRZjdSem/5sE89cSasfYtSPJF
LKVVA/8J/hIuLd6J47S99Y36Vw4L5+TrWcduFz0bmEFuo4CZOVgO72EHx7zPI/zatsZt6j0bN1hR
nfqeAF4GUt2n4HwJiE0NcUTUEUQjFyI0RszyvCwaEPaNW9Lxt5RfzG0uYC3zQBW3oQjkdSnpQB2i
S5udDAAdm2bLsQUxalJVwKALzFL/2io5cQYbdHJhT+7HGdd/1rgP3Tp2jqafoDqTtBxjDfmfR6Qx
1N8Nbr1M1BznUpO/PfFSdWt4Xhte9Gxb6DI/Lh8IIV7+91fF/n+Y5ni7XJPbvSVsy+X1+e+vyuxJ
SzOARG/NCrN65sotjv8OrZ2lqAd7FwYoogAZ/n5PQAblozMEp+W3+G3U39WfymjUwnoaxuuu1ezX
rGvhmUr6LKX6Zcdj5pBITXz+r6Y7eJcwzyhAUxEva9L0K2z759hEf90szuIwSHDa4FeCjq6+uRSZ
LN/EMv+fbxJNW9G2BSIvaPjAcdfGlF21T4su/+97y8OVgl9Qeer3mY1sSJ4j3S+/+d/vW763/Obl
e5HuVJ/tQFT7/P/LZAw+kP/jc2D7ti9MwXTSF7pnGOpz8n8Vj1hG3HM+NMO9BrB3n9ogjZbFqzlU
R7YWbpeNPBlHDDMAsyKPTLBJVGeJZ+nBl7gdhmf1jcgM4St4FBqagdEARIgx3MVtusEtND8EliGY
wkAsex2TtpvVV2ciUFzk0c9ZfQIaXArHwRv/TmY4p/6eZw4N//hhA3OKVeMwIGy5Vo4NgCXHnvNj
YWU/mUVPz4Yet2uPtOGF1zuCZiCf/TDogFRa2nNEOgSa5HJnDjWA/7VRnpYzQqGETTPOgbdEOuQi
GtJOPSwpA/l+pL96sauYX8vc4hrW9sA/e9tAlFaMNBgX/kafGCgNQTfe8vLECAZYDaWzG4wyHp0O
05eYNt1707sQQ8FtbjklzExDyxrkFkJnClx7Yf3pYUH8nKzUSlefVo60xTF2jPVyFANu4269IaYa
JDbmk1BLSAoeOprNE4L6kOLgDWW/b3x4EA4F6KfEgZUSpk6/IZZawXTbyll3id+SvhOaY92FJ9Kb
5DAzRq28M3SgF9HLjAP/UXmfiRsePV38mUlo7sm8aViW4+lusLcu+YcYggzUKn3c5zXzKcaJw74i
kIXQGlfg8PCaVTYfDj+Hc1srkJhbxNoOnlW6MhWRuJ8zaHm97h/BH++x4oXnros2iRpqmsptHqdi
74Fw2Y91MO7mQjZX4TdbQ4jpVrs1fcXRj0KrKREp7fYOfiRZBYwS7m10pWVnbSZt/xuK4U+zqOJV
DL30aNpxfwdNhOSL37O1BCRaU9SPwAnIK5lfpkpP9p6aGwLRYgRZidpfy9T4XpZlB9VF6cw1ZNsq
paaib5AeTavU6Sft7OewnBedOICqqF0jXi884XV5B01G1TVAHMdstUuPo+uS+EPGBZ/jbjRiZE8o
RIfBHYH3HjCFT13LFBaDPTpIwBVl0It5P4gGOFnKDL4NY+Qtuz92YTe89JFyJAQuFZw0vrhFeGEQ
MwN45wPgc4FYKho035o2nJHERldM8oYyxn1flb/mnBmi91+YnvTP59YN0hCcdDRRHFGMDUa2GEkK
OcRzKB1BAx8P09ieGsWrWpbFNkEK/cOfLWfnjFlCFa7PJ9pwVoGKwJl3wWvzGHisU2z03tTBH+TS
h0ObOnpDxTTC4Z8hGuNXxydtqxWesba7kEpnfvQVz/0cQnb2kSp/S44haD8Lv/7JaGdYLzClzqHA
IyZjucWUWNJBAg0ae3OyQn+zbg4X9x0dUhpePaTi1qwvy865LK4jx2OJngEKKzj9W2rwIlFZTodl
8pW5qdwLTMGG8h1QUUJkLGHgrDkfimTXc23vMqO+A1wYN2HcTHvBwHQdYLlf48iPdlINeYMezrIb
qYCr3VI0Y+QxHHqLpMspGn4NaWk801RbSgzHgMWMq4jEi0VpzwrPUs27h1QeKMhs4w+0n2CWuLll
IJ+lgF6DFe/KLsZSkk8bcrOjqCGxKMDQ/nQN/T7/ljoSb6VuTjtHCoJx/1mwfZvg/7yCOFNA2/fs
eR+JTrD74Fuav/EMgB/kq6hoSRtqbXVU1hmRExP66GWk7uC3vidR2+8M3GSnZZltNoMh4R4wVuSM
Y+WxiT034oapI+q2hI0bHivcYWGbqV/KmfIri7jlhlR+URIzGkmglhOGuti7T1Qhk5WoL2Vb+quW
DvJD7wTeMyix1ZTkPryL5MxTiXmz8nwgOptnxfUroNkeW/gfXEJMeerVV7RzPwXk1w86ZgkewTCx
yavfoiT6klt+v5cKaGSprH6PCsl9zPgYev/dykEtVRHjWZyI+SVh7LgH06G/9nH1ZCbUJ0/aD8jB
9ZbOzdAPKUGlwgoBPT7b9mQeDZ7fjXJoaQrh7kT0yHYEIgU1A0lUWUwj5mAjSKuBCxq7mI0uK1c0
RcTMQ+d416iCGeEK+h/wkjjE8zJwy1UzXVyeETBC2+s/SFimW3hSRLGfo30VDK9NbJFSadnWpa41
R68xxIWOEIyEKXmeYhBfMxH8nFR5Yu7SN6QVZoI9nUmQlnlXL82nddAN0BYaqzuXJTw+nQf4ttBa
b9XBzZznAeA8D16KwBpQpRSSd03SPZy+Rwl3DlkcwdqGQbyLUWseEJHxxuO42oAypMLbzDxig7H9
1FtkSB1LnK0aNH0niPmGxQemsCldUyvyvijFjTUku0U4tvv6SxXhg6E5tbl0/GNtGDb+lWCMLuYh
jHBYlXdr6MVHWIpvdQENn4H8pcsZsPnpvCftu4HYHx2Xm+NYdXCwQz6weug/gpk5IAQpqG4NaZJO
5MRwBh4i1E2tl+fNssi0ew9Mvwo2Zfm65Ok013F3ZSl+4sRyj07e7on8TnT05uYlzizOpyKFDTcQ
LfBiEvpTMEL8G+i+qIGvrQnOjhuXcfsaQcw5caaKN7bmZPuhNSaQHHZ2tiC4+3T63YfYAteOcrYL
Fe1oEGokrBM06FowY4lhJp/0wkpVSIVJdrSVUXFG018Paote+MrMu0ZkUO9LXGDdXvJTmWv0KwJU
FmesztvPPE7WMqwbaMpldgwQb+ywzR/TRPhMN4CUDXP2o+7I4y3sKZ9JcT3iwDOnyH54g/ur7ZCg
amP65uvmLSGYDLZGnujj4IMg0wdc7eBQyBCUajbvGNFUh5IJ+DqBnP1U5tF8Srvino/zeJwNIzyP
aom4dxr6XFyWrLFee8+O74i9oBDxSN5t84+b2cr6J0Ro4rku8YEmBas9qra9nvIMzv7BytUMPqOq
EbCEWLArB++b46TjJVBzldooUNvFxiVO6nfiygyruc245jdlhl9+MTPngOgO+G0UuH1v+YBAqj6l
vzTBo9wXnCvNZNAIgcLNWK6EXgbxKk3K1aJpmHr8q2EKugs7VPO+Ji3Y2Aktf7b9JHuORjaQ6R3u
VrqtNWJ53lyGF0+f9jk4/i+aSdl2EZfpWxsVv2BUUgpEyUdTuAFhmbbYkj9j5q/MMZVDYhK71Jec
+ejK68OTZk/D0UDiJ0BA4p1ju7txRlN/mgKhbRgj7+M2UpQu+qxWHsGE3O3yJy0DEpSHI06iMj0s
nCpMCLARDWNFGDHGWj7oN0v/IHiAEGCUNg65WwJSQZl3W7wsRB1GSK8z8oomTXDsiKXrKhBoeIzB
DylzjJ0N95OSvVgylkL/aG2qhWA8KCgCWnJWhT81bDvrhpM5JyS8M6kDQdyqdSIy1H5kiWe/xyJ4
jvLg2CrJNS7muUFpNa9+EaYHPyy+4qk1dwmFkPvKnF8ggsC9TyJ7TY30IauZS7cK3lM45m7yuaws
mD699HSF6ZkhH+QpZBfeNxa4ZPLy9q5Sc3tEOyDuhfbdhG+D2XE66E5qX3Knedi5bRx0NU8c8Faf
XEJ3liHkuBq1ryaf2J3f2D+WRkO9w0kYw7zUVJ9IqjoEcLSG3DraZKULmUG0ap5mpkuXLskT/H40
mY31aO/lpO99e/SuSWmCgGXusMWvvbTWtXBMBiMFhUa50SajXqaXxR/wZyls2KfIlfHXtu5PCGbx
VksteehbbVwX+QxrZHR0trQiBvBubEq3F1yZ8RPabb8NKiH2eZ+feYK5V6usfyMwcGXBcLDOG5If
ubT+JIVpXWqZck035As5ZQZRTJu39VCZbx5+rInb4cXKfX2bmP3PeNTCtQC7xm4FJ9MomRqSE9u1
pV5eQ5sN09DArcShfygVu6jUQ4zuI3BSHxgTBrh4nSNVnYtpSDZm1hcXE248ZkgACctCAG/TR8Li
Q4DAmaWUBylcKGweYj6yb1cE8WbQN+XddDAZBTZlhGhq+w694hkW/E6aTb+rB9ylmtfW277iP+TP
YlrncHrQpnN5qRT/NjFxautBeKQ+Kb7q4o3ELqguJsb8x2CRz7C4RCLnAw3B+omh6HyiLyuT302s
hIfBAUVWl2PygpVL/ka7o5SCXqID8Q36ilQs3/bHN4nN9SUf8PGTW8sL+2tkvZILfIDg2Cz+Bmr+
iOyYCb4LVDhZVN9tHBC4keP5qjEK3VjSAzUeyPlsuD0+79B8jUGtXOkemoDlpPLQ5U6PCBxkWwaY
mEwIKOSOfLEnZlElEDUgz/2PBqTL2muANQxxlL0kNckofSrkeo2qllx7taQtZXlJ0ra44fVwxeal
HTJfgiEaa/tHMlv8vRjSX2Rr9PtlrOxKkNuOBg7UUtGJTjV2RIkZ7wJvxsmpl/M2nS37JhUS3x0d
ajXoutpxf9g0ldNeWpsnrnqbLLoUTWvJGWfA3XRpDDci3k/wQ20VJCKAQWAiJE3YqSUkc7Y3dfsH
kjbz+ZHo7SzTdh1OcequJgoIcZAYCAZpmLJLMbxPkbo3Hl56qJ05oktiFye9pa3Kzuv6xXLjnwbd
d4dcSvNi9/It1WgP4u/Y8Yd8HxXa+TGUvvEUh8WuyXDz6iBnnwKSB3TWPmzbT3aDiVir25RJ8IQu
X8059DZxZTxrCluVdDSgtZ11JYQizl2UuKq3bd9HUDxyJd1wdn/nH9jftUqYRVhINnM3j+vPSKyr
crERTroxq7tNzx+4MOdoLpRNWST8NqWoeTwaB83hIKx5eXuRGApVGnRZqB6ZdnUUYiVSjsJlCU3q
tUJzzVtYkx0K0mwMj7AjYLycPditQqQ/XF5zncNRZqkY/bN70k3h+Sco7xi047K61h4GDunG/pax
Er05cWoEx1w1BKh7Bll4jsWO1XwfnU4RDzVBhS4AhJOuribLV5n/4AesHlqRE3QmShBq6bAuOBgg
2BK+yznQr8ilmLveQKOnKI5xpBfjcSuyJx1K/oHLHeyBhk43sAO/ajVkXU4amuLv1vN8tqyoPvW5
frahDNyz3gfM7xuvs0soS8nBizAsLFq/ksqEw6Bc4zImY66Z3qvuYSatsdJspEPnj5sm+hFANk5T
ssmzowLVbvqRutW3qBzTS2k28RfLi0+/MWB3t8qruSw04K49i4OWqcW7OQ+gLtjtl2VPKTTowpys
vGcLYXD22jM0y/QET6F6jpObS76VQsfiLJu0u3ruO/ES+xg1c5PzcRwfNEzT05CRcmKDC07CkMV6
EIS8/iFPjTLt8Pc5j8iyuRza8/BpZkgTPGWa6gZbDp3QJJHVluu8lQSrXonZQWKNR6iO9+WC1pXV
RzpHwCKbsd9TmnTtOFjkyoelq9unR/vvBHZygcnZPSzJqSUrkAopObCGbwuLuUkxA0q4z9Rz0fIy
tNwQGEsV24am3p3oU+9RljQ4OvR4brAoZBucTYzKfIL9MRtCoKombeH0AJ25YuyhT7bbWc0ToZf5
/HjtePS9N6ov0WMyxvvLYQA8I26Sprr2GHxID3glZOZG3xh+iCsXGz/Btbaw4+3/oe68mhtH1jP8
V1x7jzVCI1X5+IKZlEQqjaSZG5R2RgLQyDn8ej+NGe8Er/fYvnOVCkUAFEgidH/hDSVQYFwBuf1j
y1HQD2TuekvUN4FGOa0tB052O956SDZuI74YV+tTPIx/VEY7kRRCj4dN89o2OOxwC0tc9fjfxjH1
8+hB8Au9RNtGbQO3DiXkUhtfnDg7ltHoHuN3ijbBlY1eJ+qY6GSiovVZ+pjoeB6FrW7Q+UGIlQCx
mG9cv/9cWd0xUqiX3HBWUPvLk0ysdBeKd1QP6uuxyHNtW2VadNfqyR/1wCA6MCOtZtcIzzbEngrx
qMRz4isxS8Y2q0f6f7rkFn1guD4Ggj35xLNWI72h29FdkysOHo3gXZImRyfQ8A1BMrYq8exts77Y
tA6nrcKXsc7nek/m329mTZ66ycaAMh7/4KuYO3LTrS9GPFCGqLnR68LDsDnb4yBaINfVQnLWW3wp
4lasoqOjnleh+80eHwtCrKUYS3XwlCD2BfSowfvxSlZUKeJkQndaRzBDNhcPOTSioy69Hol5rvWa
skQcZDGpMP87RCgHDoKuItl2f5UXgpTusNA4BOnwkeB5Xlc2CnZQK/qt9xWLSJvqBm3lD3YTTjeW
ObwEfkSVpprNrafcbYuue9DMNj2YcxcfqzC4WpIgXJm/+MWgHY1a1zf0PHAtx7g7nRLtYwQEDEl5
zpQAGalzuDkCUBY31MuaFnZW7pUz0NTG2+PMdVsFfbCvEvCiaJN9aExqI7A53ydPa57tonumokox
xLbn3axKi4E1XwpAI0czIRawlHgvRKv55BcGfOWI3j0tUX8fgx04L4ucKzij7oFrRLaOZGVdxkY3
kctBkirV6SgPxvSGxo08aWllncnL1zCDihtkbIxtMfKoZYAHVmE59JS+CSn0St9NSrl20ODE+HSF
13WksOUOOoy2giclZnjjafp4QKC7uE4jYW2HSYBPVVJQNSiAvaf7T4nVDjfanB9ik8gKAxjM6Os+
Q1/BSO6zTJAohhGWNToc5xQGzY5Kq0Mmfe82iJVp1oQHxFjbDwcc/u7DALIkpx87powK94R8MpwX
7C8dQ1HlJVghXuXm1eh2w3nxHabTfYT7bwCW6/U9iQK9B5MLnfTZI5Q/OvnQJKXMnbUblYqRDAKi
Msoj1saPqLyF23pHOS0CuqdQe/k58DPwZ3lW3qZOcePhR6MgRdiPmi76TrphbYLEJMMr5HAXetkH
D0L8Lp+5sKOCdtZt97ogz8BB7QOdxowy3UE0HSchDb1iSh7tyQQ5ufYlqggK2L/1TP9R7yOxj1Gp
gCQCaB/YLYykAPJcgdw5RuIAN0+LiHC7lEixx9rrExmIDZ5nQmYVCFqxdn0hxDrUXNCiDgIToJGZ
sQbQM8sCREx9SJA8+V6OWV7pTo0FUwDGvXaxTRxoYh3SesbpUN6nvm6/TNw5kvRy0w/f8GgIamNz
ndHIA1IqTtLzaDxg9qNjlnHyhX3sYFmsh4Iw1m/R5FoWlcSOtOwBHy+4BtNP8ZsJXXqmuiRGr7UE
HlA97NLxtFQy7NkYDxDV2xX86BE5n54k18lhGdClWXRFAUNjAdHI/ZTTgmJgvRnjrLlQlbT3Qhi3
MAHRB/a8c2mN/tn1Yo0r+lH3kDe2KSEBxxfixtbMP7QEokqeZQFyU5p4wF5snSPwvAF2AdegUgKV
KrFNVIrbj8Gj1euTvRapV+4mfQjPPjYDuzxHYboLHwAbE1jZ2l1iA63JwvlJKQnurTDhhyigoJQf
oBygVuFryXVD/L/zpyC/9oIBMQbR3yUSmco+49GYfczjuYrVLs2KT6XityCpGZyWV2N/pS/wBNUi
Qf1rZGyHNoT25LEhIrlgnpoikzlXVzjY9A8U5TnLOW06oEADPq84Vo9BDNa8g9vXpGgBWK05XA88
e6dSulsbAGwvfH3fuWZQ43sZuHTm9Jd6irKr9s/FDMeTZzgtYWElcKO+UkatHAiENmk+BTvrCZcp
6xbzVee+lumqAds4W0V99pqgOi+vWsNedQXsaB/9xQoQlohWgCHsXeCIEuWOMXG3tU8BXCBrRSYf
NHusZgIeKhoof1IaZ+jjWLhmtz4ywAcTA7PRFKizoJ7eHQsL70nPcAASTdTm4mhI9mM8PA7Q/07L
ohlw/EjE+JQjVLILFbtgWUQOddsqTcGnqG2+Er6XhKaRlNS11cCxjB6GQv/6dnb2cmrKYCps8E8i
lDsRoLgPS51EgABvvUCjF5D0hD4TGS2kXPjiNoiP3gP9Ix40VAU5w3pHCbHLkk1COo69TSDjw8LT
rFThHkgaPr9WUmzQ7P1GyG3b1NsTop4JOAWfHlXZTZS2r3U6NJCOKhuJ3dw/Tz54uM4eTq1u2dzQ
UIlAq0RrboRhvchMhqIwds6ATsiy2nEH1s3cn/LSw4B1SX36NSx7+5QY16JPslNcBpYAH0OvtY1B
dpgq7Pu+MMYETaIpRT6GHtWoznm/sCMN2IaDbbp7TbhTx0Wn8i58okg7PQx+G90LKCE08WaP9K59
FXgs7McGx08EB90N7RUU+BQxnhJVdq67j1zqrYH180XmbXVP8/w9bxKxr5lHTjQMtkXYQkMa+bUp
DjYb6ac58i6th1kKSc4GpsZ08huk8rpqQNE/1mgiLCY9tRHDLE/hbSXRuBmpaG6ZvfqTETXpfqGR
RDDaCbaT40hERJWBjnER61g89P5pXBpnqdR4BI0GCycvvi7UwunKrYOS49FWwN1QSTd1Bja3hPfw
dag161KA67JQJIoUhTIIweUV2B+WYFsa1P5vqFKvddkNV18ZYpllUAFPmFeVjQdJPp/ddMdRBzHc
5Z4PpVDUOMKN8607xNZVbOqXxou9DfKl2MjpiCjXCqM1o4mxASzrrRetpEUiBJ9tOikpmKTIzGwP
wx23vEKAUjuO5tBnB9XGWTLSTg0PJLfM2xGHod43nJaFzJzh5MzDfYXM0w9NMAJHfw0lDBSPii80
hfiTFpU5o4hehqxu8bYwbYUCmaHyauLc+9m4C4B7b0sbITO0DummcOftwhIyUqPksoFa0ERWi9R0
+42AFsJjX+5dFRPOOQrzjkWtblVawxOk22CHgubJMdLw1lMLdOoQ3whn/ZDPlPBS+K8bXHS8i0yc
Zk1vG3bmaLmXDjVfy6VcgHx6tI1bkA8L3dlDYpau50J/Dt1hnzjTvWPm4lpms73jG0Urd4S8mWnm
fUhGduUnAwt3dOkJPy9WHwsT1UaQGqfPyt/aAFkP5A6ryA3lNeZT1j6NrIcJffl+NakLPKhFMAKu
QYsh2+LMQMWYjtnCyjFUlaUezIF2EXLvgAROySy1Y5Aic6w0cXsaD5emCnw66m6+yy2eRbof+T1g
v+iQZ0O+DiLnuTfrO9TsazwKrk36ZVcLsxwHd/QzOlwtvSJ4iTXP2M0VQEg3hJUOVTHwEPhEKs9W
vdRlYQi+a154tFdm8KOmoksuAiqxBYTk65RSm3iIlBWsP0ZQr91OYYV5cB/DdRvmwNgHxnC76K19
t5EW3vQlVd0VCmYdgm/Iatshj8GyADDD+DUOMHM7ZootrQWYMylW6IkL5hxOBU7ImmVBXLD8q4Fu
5pWFyxQ97O3iuvwd7Bh6khJbMMfrYAHeE2M5m6CgjhvxgDCBOzMyByJ9QUSIjowNZIgcSOEsW9Sz
A2BVSVB/CpgbdqXinyEkNFCUKQ5jY2H5xqhBdcyD8YhRiNalztY0gVG6VdnehNBucOfAIdfpBdYU
HkMNyjRUAV0Pa0aqyh9wjHR3WYnqxlp0APFb9IpynBXT6HMKjAXpjdg5D0VsfoWzRRWYtqSBtFwN
VngwFNFB0/axFd+n7txfBmFTkBrMDyYp5XXvcGMUgRleuG0/tEH1UofCuHdsM0cxR3eQHoYr34KN
WHthbO3tOf8yTdytPU67ILErsMRTpbhcdbg3NMaGhTiddjoufDpP6RKIxFE4XoeRB3F6MMVm9juo
3bSmt3MJG2lGrgyIrltCEO9HlJD0nPKQKOr5ELjxrhSA+5eFo8You86fjA6EQ9ZE6kdmvG2Omy1d
OP+6QcDmGMTRcVnjIt1JgdzYooofm0pJjkpJO0N5aFMe+lTryltD64KLh+UTKEUg1ZTLS5wY1wRQ
I2VdKCmmpC6girfIoWYHnDTvFqWZ1pzw1NaLrYt0xbnqAMqGpURcHJXxukfgHjXFCDEWOheziicE
qIkrt7KuQur/h0UCx1IV3dEYr/4eVSjs/4Jxs0xHWBZKETp6mobzM8YNCBhft67SfQkZcKAXcHCx
IFp3eC10U9ncpkL/kof1I3F2j89zyO+YEUraRF6KY3VVXYF+mk5NgfF711NRrnoEz1I94cGGTREl
Yj2M1NvJYIIdGSanVJCWBRF0FW51xxiP1kDc5fKIrhwwzJDRkSIHkLTRPDSYqd3ATw/79JTIQ6Ho
Iomv03eNHJy98dc9jS45gOLZIGPRbH16Pkg1Miz/k9Pk/3KaHBQPqGDbPgJmnuH/Cr6UrY5UtU1q
puNAtEILdNMrmN6yyOz+26tllTBzwpfvxLCKF6HqViwLpzBbhqT+TraqXt1E5cXuhThQ2GF012O4
TvQEmCBK1e3LU/S4RcntCOiEvj3+DBJQTZWhct4g8xPmAMcybahRlmKyppHZ3Uw6IDUfR47tkiE2
igByLQ1NfmyJmXrt1DTyil6V/YjOM+xbytzcvj4FPAKUdil9a26w/vszZ+q/oigd3TJ0W50802E0
/xVNLMgvTVtm/V6ARwViOJ0dtShJFs+zw5ABrUDfLTsK1/3oN4SLjuY2p2XRGkn79dWyKv7ckXoz
9Q1q1Bsjd7/5ioMqhVKBO8uySfzpN/59dXkF2MzejEXWrJfVZTGrgzTyoNMaP9n4pTjrOBzjq2WR
CvoniLwypSpO/KgEmr8vvm8zLo0JfXTZZcgUYoAB9MTSm3ueCu2CkoW7MZTqy7Iao0HpAoZOT5mF
ROOybVn4beYdR6P8hPrOypHUy9NG466nS2dcdw1oGOpWMB9wK6i2mh+HtBWugwZRBLuGPGTBfFws
hpdNi8/wsqhrlMDdxHj+ZXuEWvdXO2LTwOQQJU/wHH9uW/51+Y9Z1sSRVJC3iyRxBHL8JPwUEF4H
tn5UEOxl27L3+yp0LGjby/rXl7/sX1aXRTajdLy8+nqcaiiOqZ6uyQPljYcHqKpu1PNGhw+wpsFI
o0wtJpMC1GZ5GZoKHZTSO+/V/3x/j6n0yb+vwso89jZl1bBWbjVKH6GjxXWNsBc93UBHIFStugx3
DaFvCvowgEqbFvN4TS1mvDaAwa/Rs8NlRW37vuP7qlQ7Itvs0Yw005PUvOhspvXZLHIm3Tq65ICC
mNtTglujJS+1Ra+6BHr11Zs0VOGeFs8H7DPj46y0ub96lqpXyyrJQ45woYfrnvOFQb66nSiYgWMk
e8x9VAMADzegTSeJ/IlaTG1KKhK00Q6hyisk5cUhRADjamly2T5Bu1IoFNEmODjnCjThNgiltUnx
P7zNlE8DLpEozCgY97KNWlh/+fvxwvl1QnIMH09227UNlxDeds2fJyQD/SbDzkjejLS+zRBuetcu
M8KCDwS44VeMANTmgIyfh14hBpYF2pwIR2bQzfE+MoMNpnLf9pR9BSEKj0S5oxdOTStx8gMJLciE
STduh6Y0bpHkny+6+bCsmPDzb4Yi2hqquL0sGtXBClWp+r9dHWAOr2KLB7xKHkfPSd8iC1AgzHwF
wKPLGrW+c8ag69uijED6tmgBLpvQPP+23QLWRtWXnk5WOhdHKfYt1DLKQybkD4puITmFfZWiypIV
NpiPWeXFfpXyMkgxDfj762H9xfUQAoCS5wrLI0T45XpMopV0Z2x7HxNsnjPPM+/CAeJggo5KCubm
btkUIQ50ldv18/dNsgiMQzyCnEzUPzW6i/AEkT+zO23KXiEUlq5lwB13HOfmZOZZMuJVzY4qE2O3
keherxpBuPjDLmboZocVw7i3s0FuK+Sa6N0jTrmKlBecX/vbvz8DQhErCjjSOMh8+cdvChDFn2ua
huU7lu8Zv5wBP2Hi0r1a7HPEOuv0i96jI7UsKpEmyjJx+ra+bHSTCLMIsFkrj+xiRw8gAhSnpx8A
Obp7cOnoxy2rcaEdkUPHFox4Wg9otitnwiKMaWVmy9JbNjjjAFk73KmMEFB1jXPhsuOH9ywbf9gf
ZH6A+F3ubVsrj/cViLW9yNrhY5olEF8i60MqTPvKvf0np0qdil9OFXplhjDA7+mmWJhFPzAmAntK
DL937D0zpDyS+aUPSEngEK2nX8KoNgoktDkxnQ2FVeY1EImc9iT6KsT8CAAwxbkaAa+Lzit8mlfi
QIK6nBatn1oQf50SG+Ux3Iwj5gg8G/bZUwtrkjZBhTybI/lmMwLkb+1CgaDUXuMuir35h3eqI/g4
atuE7Jc8lR+iSDrHKBtSDJTZtCwMYAurvz87noqlfzw7rmno1BtM19dxlcVe9eehrWzBKfdhAA68
zeX2+8S8TLYT6+tIo+DOdQtn/MqZz5f3RFGU0W3oP+rSBnbuQvgNp0+Yx4F2kXP/iCktyrKxbK6X
VRtg2EZEZbZfVkuj9hDDAMW7rBrlNJ/VgSAp9o/LpjZ8XQ4GX+SvD5bK4ceDISH37WDYgs1nuqp3
y3FGPIJVuzZojyY93NiLm8cYsfz94JNNjFXfPOp6BziwMp6TyhkAS0znwnbqh+WtXeMlq6SucOVW
bw0lROLJDIHEqgNlULYA9Sm8tNorekTGq8Hcfz1QbvoHx/Tz2+W9Xgk6N0pH47iszuOEb7zeBZtl
1dB6JBzgP309kqW55gMd8GWfTs95//dX3f91+GDkcF3DErprQaXTrV+uuvo4dxzDCjumHF1kD8DJ
spAKPN1o8ceW1IAaFZhjwJoJ4F7c4e9LYLDnooE2wc2EvpLTFh/6KCC1ruWLh7nYCfKrs861+eCj
C+yYCLsDXsZvfAExLK96p6Gri0OFKUHjJUH6AF6ivywLNH+GC+1Msc6NFAV8tYOws7/UatE25efY
rTYxrNTjYn9Vc1udh0qcfMp/SFB37n1pFjHBt5B7V23DJim/iTUfRRN3uE50OspCAUS/r1bABjed
LMt1pei/X/l6GpTgZdVQr/TmYztXe86YJAetyqept4FHG025acv5AcOW4rovKnEGd0Q20Qb1Mwlh
DXiKmmA6YvlVif4ZUPFeSbF/pNjj7TraQ/umxs2sz4Etusrt2FcLL48oUnkVIsfxgE9iDIZnFZu4
zs9+3lIwQFbnhLvPt0UeA3Bfbo5//Yll1vz7v7H+uSgnpPqBEvy8+u838ecaVP57+2/q3/582//p
XY9Fxt+vB/rpuHz8t6+3eW1ff1rZ5nTxp7vurZ7u35oubZfvAF1OvfN/uvNf3pajPE7l2z9++1x0
eauOFsZF/tu3XWpWNVQG/a8/Hv/bzvNrxv+dXrPX+PPrf/mPt9em/cdvoMN/h38FK8/SPdu3XGKW
4e3rHu93y0Fo0HZQCgV9rfO0kfW1ER/p/W6bRJTsE6YOo5xv0BRAg9nl/u7qeNv5nm77MP1067f/
/Gq3Xwfwrxftr5mDS83k+zhvUyXQSXh9B+KgYzvuryGsW89NXJNs7+hHX2bLPgTeWcjiY5XMqj1D
RESRH5am291jDICtgd4PVKfEPVa1dDxLPC7KKP0ns4/5cyC3fCtDZ+pxTUjSOrH1z7MPMJrGQdUe
ZNzYP4jkIEcfeTn3DMwazMx4b4nwFQ/Ld+nEN356h5f0LrSn12k0nsxxeApiMr2WLJSH9d0Mk1dq
HBbtE2ajMUHwJ8X6IrdB5ESHH678t9P7L6gy3xZx3jb/+I2x4qd58+s3p9Ro+4DnHNNxVIXhh6gC
u1NDL2Bc7EIPY03hVZ9Q1VfayuUhA1my7YrhVIfR50THAJU0Ba9HuzzLGt+v/hzGA65SIzIgkgob
MJXGArtZXpLOf4EMcBthJCZBWpStew1eESUBa2dG2rOG0A48MLC5dkQKhdaJK+Npm40AA7EMj5Jg
VIYy6E5q1RqzcMBrzHTAkdoBpKEPamg70CNA1Xln+PLdlpwo3SAbSEWzCTRxh8Vw0KU3Wov0AfiO
SpaIcUcPZveqF3SYYwA7jnMKx42TypVGiAwFks7uH32IapyYwXV44YuuwdwHm001ZyXiEt3RLn/C
tedoYFcDvuMIVA4LZROLyJzPdSKB8G8PtR/Xo4pbD85OuLJNNGZq0dAImqcPNk1dHA4CY7e8Q4zp
e1U9TUVAfoPS8trpmpvcyx+DpgXUawFKgs+3Xu5ttGk+jQIH4GCCeKjLM13XC8RRmKXxi63j4ZcZ
T2WjPxVuE4CWQ+3PEicKqfT7mOmmmfyufESKKomcL6VxNZiATbvOtg+Wc9tWQYJcldOgqSgR/J0z
MiuUW1GR+9KY+WsHZseTFwM/TrA6VzE/Y2PW4L39ut9rdVsfPG8a6CpP4C1kT1W4nj9EWY2t59C+
NhLTYMcBrBf7z8ZM7m+3n6LEsw++RacC06k45gfkYXwM4MmUQ/6KrsC0jjDoQLqipykJqKGGzbB2
qbQqlPUV8u3ISvkoc2MqYiTQLm33s+sjsL0ci5Od4Ahtr1sMWFY0i8rdoE8fhStWSWrQCtcxTmjb
7M0Ph4vpgMps9XXZE9TzHCGV5j9ZqjudpNHeq/tqY4XxGy98CCJvlWODAq4Zb8hAQxQjQpWOZPxo
g8cjMMZrHRen2sF6wMBwZuUVSF94cfpeg3gbo/A+04Ns63eq1KR+KVSQRTgkdu6McNb2vh9ducy5
+3BAxdekIExjhNsUaSwyOIa+Ohgf87FYhX5Q7iv8V7ddYB2CeKgPUhZ4EURYM4xpeB9FfraeeFZp
7TOjp9yFHqpS7jTM677H9gY2Thjm+XbUxJOo26fS6FC8itw1aNGYEof+cbZRHCtKbsVyEpSmR3aG
xW3p0qkfQxokljYga99iLGLl7a4vQCSPDmVoWaztrry0EPmKaX4qUm5krBvCVU11Ofs4FLLeBW1m
gqJuLlHaTXxch4sbnmGecNDj7/glo1Pf+bn7jI0x8NNMrpGA5ymvabtZjn8e9I4YLuffnGF6onX/
nKTDuS9r4Mged1T1hwu9dwuamndoyWsyT09ZXyGtJLAdSuDvr8bUvI28+Ka15YWHFgjz9EQIj2ti
497UOj5dI+2qXWbd1GmDkZ6Vv5JIwN2IXnn7SI4M1JLcq841el+a8UThqQYp4fXrfHySySWsNWuD
vAzAT8u5kRVIw8jsk1UZx93aylJ/VScQJm2t32n2pc6z1zDySejwMcHedFWhr3vIjQm4yDYePUhz
GIZHFTeaC/xmAxXVdzPKFfBoVontxQhSTUfMLddpDSQh8dHE61wuThMl77NroMPogUmDB7MSfvAU
C2Ca0SDWPWYkq9qVeO761UsEbgApmXe3mp/ypGW8UaOtATAfI+C6BWDoIJm7jo3hKcoPVsOlBXoe
0LvprnX8XOgH+i8Q3ZkVaIIQkTaP/WzcaqGbkZrZb3CKX1OwkSs0tYOVrJEL6WAHCa6mweGRNunu
I58LOCKcRc+pUJczQ9AfD6k6g3dh7qoAz+hlXMXr7DM5CUrP7x7soHVX8XNHym/AmzgnKWu1jB+B
rdE6tcDZmu1FofTXYT+gwsH3A8BZrYoIyeQCY9XltJdBeoOAR7QKreHeyBDHHqYrGiP3BbyxIjnP
SmpY4Aaxgl0Eazhrb+a0up2n9l7N88XY3JvMTKYWoBsa/mGk05OXOmcx60++FX+G5bkuaN4wPHJz
wUTyG01se+C+q7J9nsP2GMok32rG/BRkOCyJ3jy1QAg7klau0IDhHvjCkDyAmQoEYtEhbvkWlvhf
+ZxRE6Gjk6T3m3jIeWXzB4OuxSqCADiQMgJ1DxCn50EixXzK0+qzDVsvtJJXY4RlZXfZK7Fei9/0
+GRU4SsVrJ20cOLOJuYtrmAdQN1rIJ1TetjQf3vU0ZdXLlLIqFFQ0nyYmRJa8brEes9DHGFlEqus
RwSr1r1Hixkqx+C6t87IFwkckP3I1p9wVzJwyOTyTx3GSGEwYpPGj5kt0LZZloOy0miQ5fSY46MJ
PoUqC98aEkIBQCBv8hOuO7A63QKntIjKqrKzTUPiinBM92mj37SS585F6WDjpfE74P0dCs9vmhot
4zgU2HQr0DM34XJDWAXzaKm1162st7rARVS4Dm2mrgKxwTMdlE2503r6O0AE4NoJOu5IEb9EA58L
wuW1n8p7PuygVfyKVOchicPG30obsOusa/fLB+sVt6w0X40COXp1D7tp+mo11jmLg09Di5Z65Rio
kUHtSeJpH6ClCU0F1AoWDACsw0wJVx8qBWiwaKC2jeEzy74HGmHvcg1GWX1Ip+kYq5CkTVAzytO3
BmrvOfTfXN6/biPuZdcProdW32t27m0qL7t1dWQurPgV9iwa1bwo5gzKYV0zKnMjJVB4V3M7mvth
WNGWtVa9UWGWVXZPGTIZqCZX3kZq5aZqrC+ZC5WqkdgX9CNaCZZmHZsGd2FRRhLCHBB96OYndIPO
4yibA4D5dYiOT+A5E8qWMSyjnHbFMCKAg43XlW9iZ6YxAaFGsTKkSVtd6MUmGjC77WidjjOisUYx
GjsjhXpvdmcNN+YNylcamNzkXRLcpCX9ABIPrmz6EM4dul7q903+fBf5VbQJmyGhxgUppC/hhhdg
DRPLvtd7+93pu0/IYrQHBZ1JUnGf8ITsA0ej7tb0e9O691X9DY1YAHtWo8jM1Khx1946fNN0IGdR
97w79MZugDcIgiojRAGwxdxDyyEFCgPWLGvw5pl5khGPUQaiGC+Vr1WPm2s6183WSMELI2y/yXzu
ICt9jgE9gKzSM5gvQQrNAF1MfXS/iM9d2LwxaDA+j8wSpuSKkU5wtZK4BQaNunfiJQh/Gs2q9oA0
kIAEId9weRiBUr8OU3WV5O271RnKQiFAuaBmeEyZLUz/6KfDu+WVALjJF+xRvrqCnio63o+uAVwk
GXjouKlxZM3WuuV+bvENwrxew32hM9ctNhywzbcVEtprSIPPBZWYhke+p1IzqmE2dtkjGHzXSQU/
pE+v8kYAi+wZtW0MH2CuvfDo3oKxB69A7MH84X1myoRM1fJNGFbXVW6ipa5iVD82nolcP4xlg67n
zAiKTRxusOGVVTCvz97daKfHyeLhj21F50TYANDyrsSzvfpU5/I9UY8yWhVA9J0Muyd+tdUQpbpN
tE0RSoCfbh3HuMS+zeih5oX6qgGKawPQJMHjzMQM7ZPpj1s/7IHvDM+mmkHTzii3afw0jtDdrPlW
gToTZarUxcbGiDFGRyCB/Kkz6Zrl00pOMaNOzo3tgXHbOh4E1jnNtwG8zU1RbgZSpFVZ8ZNHRuxV
aFKJguFAh+p5OZquDePKdZOrJX3yZWuucafAiM5+9jBWTQTOkLJTXxUuxMqX/SdXqxDFLxm0y4gg
yqNNCnXRu+oKzNtCmT1nEsUOJjRPgn31+s+DRj6eDSQLFjTrVXsTWTZC1n74jh9KsUn88hY8LnZ9
IwDiUoaPUag9ooxxDc0Ne04heJp87laY+Xo2YByrJdMm6s2bMJMvYasb1K413AtyOBvxa9iT0aCL
srM7NBQmVhxGCqKa6aGXQJZSErNmiF8FE1xgtyfmQjT38cXaeEn6Ngk92YduDEmILAB5LTgbvrEK
EHJcaS7BTZPKLXNaKqYrzhyBQPNSNGttULeRWsxjy7RaPIqKaWTZ0ncG5lsOFqnu+DL2zFRZi73T
iKBAFjyXASOk6AoyQ0sKVH8gnJO/rUFSeeCk33oHNj2CJuigpWwZLex36dnB63WfdZ1k1/ENsO5u
Eh8KeFrrrJu9Q0ywkBWlf2k1f41NfLubBQEjag4thtQAGugmu/4IqcWRG/A7Op4KfG4zDtOp1aIt
xr/5yU/rYykTinu03HD8M3Z1C47OdvBcSdHs75B6B08MPJ4+R6jNSnFi11DTpM3KnBhS6gYNzj2T
tjTSG1TeJmzMuCehfcL3wTkj3se9Xu80ryV1KscXXNcQpLVhskpzskj5mVcw/HsUWE4glz4QH5v/
BDxh/FXNxnPAZjq+ANbt/aJABfISUW0TUmXW4SRilM8TSLvagi3pS+6dItSeG3pz2ygE6jXVoHjm
5DVLMuy6TPqIIfp4Rc8N8b+vWv51pfGnAub/rLC5fytUza/5f1G0pGb23xctr97y6ZeSJe//WrIU
xu8ehS2XqqVDfZJq1n+WLC3rd9+glkklUwdipLtc428VS/t33bKoVaoip47FiPm9YqmJ312KNq7O
dpSQLQNg1/+iZElL4qcam2sJqpYeylL0pei+Wz7f78caWzhmIzS2CK9NBK76bYsjNNluL5MXtw1g
gEQWog9YQ4pXDYNZop0OGNtmtPWse4p8gbg/vcr5Qy3EWIL17xg5Vh0egYnL4GYJhmI9qUKkA3q0
RBjxwnya+nKlgVWId5Q8JrtinCsF7rLYZiDf2OjUuWi5pxN+TBUJY8fBnHCVUOrv3yc7b6xrSilS
69fw0JWgkWuNJYigAnOracLn+8XMpsnA9sCblDulHz9PnkVvbGpCNBOLYX71Cm0HtzcnW83cYjWG
XX1MSpM8v+9JWQ+gFVt+GAnqtB49A+oqFZxwvJkCTAh3wlLCwAH8L6Ug6bYhabOHBFuIWCYTv3bb
ZyKYJcS4cHI+2V7T9y9o+MmuetVjLW/8z03vgBxfy8avFgc/GK/m2iBl7f6gwKzV5iZxZCnkOpUt
nghpSQh6CwavZMIdss5eS1/gyRTi0laTp7s9oq6RDWY4Dph9DnXqMgKOWdlWt0YJ3AQ1xEb4xhbU
qBWeqgIc1HNWFrGAqOITy506q/Aq4HnIZLUGsaddT+2qNmoEvPV4IiHv/QJ4SDVydk4TNCCaJKkk
1G+LGdBMIE0HafvCpCSXUh26A/FklZe84aNIxXLTKrZdJvIvImD+rwaANocuhTG0aYSuXQx/ih4w
kRzhnga10QHwtntXNeq6rsnPXQ9Oo9tlbRTBKeqdenRK+KLRFOKWjojo3YiK1xRc5/VgTy8tkh7h
CjgWgiq+rXVkRtY83IEGiay1kHlPjS4wgBhGLYP9QSppfubzCfGYuxiIefpga9QAjxjgoEgC7Kuh
joaUeY4IV4UUUQC3h2lnYGLLe+lf6ZqGSD1OPOilEG4hFz4kdWNtwmnIgME7s5huKru03BsTqXxq
gtzs/g7d6xC+ziSxiojRpFD45a4cLnB9q3bd6o6Es4GjPE4U9DQos/dl0e/0/j+4O7/ltrHkjL8K
a66SCzAESJBgVXaqLFlje2x5PZbGW7M3KkjCkDApQgIJyVQqVXmNXOcqF7nLG+yb5Eny6wPAxgFp
yaPG7pzdVGq3ZGkPgWaf/vv118wiHS3y1V0Aq+wNUXIa3RQ+ETokOCuGKtasmVlOwRP9NAJq4x2t
J+Fw/XI8WhVsyh0wAnGUb0G6vszJNmfv4F0Deni9mXAHA+j28h8W46vFlr/hfr1khn6cXlLK2oQf
2GUZLBh4pbf9knIY52QQNGUjKlf3ZzfvQcaPoMIZhvPJ0XyRh9cX45lYEwwZW4rgfVmcvUkDqOsI
W7e3gwMfpr/0OMiBP51uh9u76NX4E0Dxlwv/YxEd+vebJePR6XT765i+383bIBhgXPy7ebB9NSrG
YJmCMZeVaur4NjooZt48vwaMHhbBTywfGU9eL6L79dXF7WbDEx0svWw4i2fT7XY0JLaPgl+uC6hs
X8ADkX9kuxbrKA7yjCmD9AMBevDRB36fXt0X6wsC73TEBAxQrXX0NgCne7M9WE9n6eYHSOhn939M
84WfP79n4hLurmlKDXS+uCVIuV9sxmfvb6cMJwfPr24G4b2XfFwFVGKOoNy9Gv3ScDd7OiU2viDy
QV0IwtKPpsAtfXgrbRsOGPoTWHM4dcIbtvKiNys0GvIo4q50env8KUqjk4c/0fYa5ScO6W0HPkSx
0JK2OjPbcP6RkYzVx4P5dLKGdsW7+3OwhmaQrcv3w7d0xooL72ozy8oAxOqaNltCdku9+lg66kOY
o6f+pN3Kus1uWSMV8rE396MZPAd0n5loDd4//HL7xDkMRwDYp4PAB4pmi3O2XnjDcUBVG6pvVoSf
sduF+nxCJ4Q9ECyJfKRBZ8d6vFTk43eDaOKH9LOw7/bH+TTQlvdb1pHer8EJnX3cQnqbTiYv74Jw
ePTwm+3Ij48ajSlRA+fiS2vLLx/4602B/h5sbmhYnc2Dy8nNx+kj7yOx6ZcuaPk+4WgwJp6YEFtM
WuJjbiD0zXhI4DNC8glWNLLY2Z/A174eL25/8gv/w8129ObhN9tRSAFnh/6IZq4/nQz91oeuRotJ
xpDU/OAs//RHBiwAHDEge5B/un6/mJHeeWcwqT78kXu+Nz4ykkBtPCFKb31v9G3S7GbJGMwonFNY
uv8oLJ9DRkemtyTQjwh174eBRptEIIkC7p2tJGQ9V3db1qLD0LSZvWBpl3/qjdPBj7M1meHD77VH
SabDAQksrC8Yk4E8SrPreraAsesuTaFw9NYvI6bvx+Ozq9/8IcDqhkNBiwHoGrZNFnTgA6ZpaCRE
6Xz4gZmswTFMz1eP2ItdrQgIpOViTYdD0Qv7VdhREcxGVxFaAZfEcOK/Klb+4TpI3wwWdBFWc+/0
YdHtfksB6hBMRgHeFbJB0oCm6IYblrVdz6fzg9X13S/0JX4JwvwD1d9H7L0vz21fMT5niOCAGtDV
H7WgRZtrfO+APbEHwc3IgyUe4r7DbARvz/PrEDKHg+IMnv/n4dkNeLIJHH9/9vK7ZfZysZxF09Pp
zSciy/nNaHt2SPBwe/ywDHbUZ+qHPi4JPZ0KJLAlg8HZJl0PzqR1fTMeHmab1Xu4g88f/gx/z4eM
RyCFh+Ayya/agp4NBjfFHWzH6OjH82wNQom91mcg/2ZL+Pxpds/OiFBh95gMFgc314MP4ylUU6vb
Hwfz9AnfeQijFUjRiBh63NIxKH9ugIyjY0O2aObsrSaQYHIRhs+jDTMj6fOHX32fio2J+PisERts
zFxP43auoc7bjEMMwYLI9eOPy8xnmJXe9vXq+RWRjv+IkdsRdBSAq4GAnDdk/+ywZVdnHxk2DCPu
KTtBj7bUd1fD7BFTEAza2ozURhM0Gl44oDhthxEiKrj9hLhtPT6eQK5yn99OqRqvfk5n0QHB7uGW
2Zs7H8Dspz/e5+9uol9BDDPBmjE0lB9sKHYGxRU0QIArh3d3z4fRx5+M0Cs8VBVhtfBZrR+//4bC
x1+hpNGAbO0AsT5jkwSmZVA0p9nT/qiuIOw/6NuQXdxzq0RiHshgyh763y9joGfFJdAvzw/64hCA
KfmReB6BTy0zgBXl78FqCQc+6C5gwEAqR6giH9gQ0NdE8PDb7SLeds956A0SA3sziHGlBKgVATXn
SnMPImoyPiJtCCAY9IGVDSZjLv9gwMyea+9ffiFlMP9Zk36DBowG/WCKW8N7jAiFSWas9x+N+kyI
BNNJMBFbC7OUawIA+K5UAW8Y9CfA9Hh/YljeNiLQa+iAF477SIaiIVQs6ADScE0I4qtVhmDERccA
EECg7RFbhW0R+KM+W3lw+/gLOEDCkF+7ZQeGZEQqCXhDwKyE+kBcB+MhqagEUQ0tCKYUlckUGSgg
i4M91rmbICMQKhH4wz71WXI5AqqQXRwRWtWQgOeH/RFpEBEwZmJC4Zo4yS0tkBRNJYJw0B/z7QLz
FzVgQSQybYhg1AcQy7qhSYQpREAyX+CaBPDgKhGMwHv7U6Ar8n4V4LshAkxBRO0PYlafMJWYwD0l
0JqCaZ8ylHSOyPNGFPgk3m9IQEImai3Q8oThKByHI+eCgkAbF4bDPkaOVihtNHLKgbj9pgSiPjxj
ozHTVcEAVZEGl1vXQGpRqlsQ4PNDcj5awZR+SK45sCEB7ERIQYgRM+6BH5JHuSaBoNTKp0eGAb3S
ERvJRtQTApbY+XZqMCVwjMYhseEIt0lX0TkJDLWW0PMH/UmIsWOxAHV34J22IfC4JvDf+gx4TBg/
gcLRPXeglUGAy+NrnkQT5mt8yMpsLfAmmIKQsIjKEFPkxAXORYa+1h0QFrHKhBI+Sg55DrfeMgWw
dvRD3AB1cBJJuhcO2gKf8o/KHOL1iQXwhJIK7pEBv6cNMKGoTDnBmAvX7OFYexN8v48CUNOOUHK8
n+RcDY8wCiiVMB4XEDNyH8gjXJNApZcKjzDp4xAiBkwFsyLhsSUBPMKIG4KV4CYQG0ga7VZUEEih
WHUPWEvalx4NcQHXgGaKMPA0tCBguHFKasBloRMBiKjUOocKZjgypQyGY75ncgBIrCgKieu3ROAj
A+wA1QR6TLQK3AsMqurF0y8CkRHtx8lY6kEUDgUP1lQCbyJxAeVEHKK0mAmRXbsJ0l9XXQRqAbwi
1QJSYaoFdLZtERA9juH2JUeEwYFekVCZuGUMSHKVMpjwilIZJgca+KOIzpstg5C4IKRuDFiI4tqY
0ppzMqjs09OvAraAehCF03CIRRDsgS2DaZ+drrhD/mpCk5JQ2jkZVKr5dBkw606fm7oYEz10h01J
pOETvIgmAsaALgsQGoIkyaTcugtVsPJ0EQwxB7QPQAlFAqAFhGKpAbjbIBijBjACTMcAA8qY3CW3
qA0PvSAEJQzkmNAHz0CMyIkNLcDv9qHyBlbOHXEyOpLvTOUTRlMiZCihSJR4UarpLQmEFM5Ilqko
kDU7WDbzxYCrJDD0+0xCUhIiCIb/AViKpQNETpMI6N4XJXDNEKgDZOkRUAuaSpqAxeMuWBLwxj6J
JN0T3AGlxZIYxC1bqA2Pg6jvUw8CXWFKo5CSWBIIqKfQP6PhSjdpCJDIOYeoNgMDvuKJ4HKg4Npx
BXQaqZsTPwvqAEvgXmwslCgqK0DtmLwggBaH6G9I+bCVI9JJJEumfO6Xf+CaEaABqJRAGPSpmkv7
aBwN4JaUOZumLyQqlFLZVFCjYB4dLBoK/E+nBLSJMPRkh5SMdiOiCSIYox3gLjAWgbESbtnBQJyX
SgQSFFIl8AcBTQKGnWSirqEFQ4mbuR602gCiSUjk2kWQAEYlAapFbOSW/Bcg37Rk/G5IwIuiPpgj
LAVgvNCkBq6JIFB30kAYSTgYUCX5HPs3ZUCrkVgQcyDgqyGppHNZ8kRbPQ8jnP6QeRGKxvXX3BAB
mQOw/cl0ghaAvXCyVqK8CB62gGLYcEAKTAF9JzL2xvyeTiP4WvjSnMyRBS6vMgZg6aieS1wgnHDy
jpY5FF48KilUCiirGSyia7ZAuOBUEhAgHS8HlyDzUiOIiG2HILUiAkMuCSGTk8Vz0wFWiUDSH2BF
A/DzTHtIddhWgsGwTwXFJzJATSRwcE0JBCmuksB4JOUyzGGFKuBaNW3hGFhBANKu0oCqSOtQpaju
7yqKZRgC5sinVAOpFzFJwpfcEAHtZGYsIq5Jhb4poxCHRBBpdcADPoMKGEipL1OFxEeWDKTZCjWo
/DtZFKBL5zBWpLbKi0AmbBJAcPe8KzmAXSjwp3RbCZpJIwWCZuqJXDyH1EB6PipTMO1PhZ57SmQA
vhr8gKUDXsQ9oZkKwzn1BNBWkj+4JYFIqwOT/pRC0WQKpgB1JyqwPaJHPZEOI9OONNYZ3ptIp9Et
EYCBU2oBDgFbAKaWGQN6KO3egSdcwiDSKReQMUOa4SD8fqotHDOHA5SQORPuAk3DNrQCOrL+lKUI
ZNP028fs0HSuo6yuGSECc9XB0Q1pDzCQZFsDKsckUbhEioes0DJVNceuQjUT8PTIQOAlXHP8IZ1E
/qsdHtJDAnESkSNHZljJPYvIAI3SHJAHkQEQGPGeBoFv91DwiuROAJBgIjDZtHNOgSdXigC+IajD
AY7Ii1JJb18F6glTgDeDIdXzkYCMnIsQaYMqZYDVn0p7JCAQ3tNRZlFEn4LRGMytq8EB7kwpAyoG
lEyI/epeim0SGU6UhePcAimilv1Wtyyi7KThiZ5uEEFYC/8CJN5URiqEdSNV8ui1UUeQ+imlJdrr
FerdoSCZ0VqwktrbwIsSJAZUTaioG+dnW0XqKaD1gSABtmGY08FaOjB5pS6MqBQHBEeDCIMHtq7V
WJX4ASXB8mAyXeyrGpoC1W2giIrfR5KyHozEoTWgJyBs9IOmE3oCFcbEuSCRy6pUAsCljJ5JhYj6
EfjbFt4Mr0GJGQWArSGQKKE0wQ7ZA78aoX66TWRcGQQyzs+gaBhDs0snocSIQLCZ1mWMl12qZW7i
kgiqibmni2CEOUS9J5PPtXQrV5DSSSR1ZgCJpszsnBaE2mYCEAOxcsDtSAaIiAVX2XCMhAbAMnEU
7OABd2dKjG6FBvBoKk0Bg6qACxi8ApAvVCktuFlE7ETrGTtYjWs4pwTQkypFgMXHztEqCKqxE1sL
vAg1kRIb6sEyH+dqR5G6dIQ/lPCYbokgCk1pqHELfBIlK4B20CFqRUBPLRIDAJqqxJvZVWTm96b0
XCHvkLl+ZpPcSxX1OJMxkDJqpKwoo11AaMBNb2rBkCoreSL9tHJU1zktgM9RaQgIjRlEwOXRMsQe
gLuyRDAiOwBlI6hM54wAVW3lyxMN+BFtYwAWWDugVHZuNJ4AtZJmG6wFZkLVvSsw1YYD1MyAjRDt
CYpELnr7CtB0lam9El7iYCeFtFWpBVIfBlI8pB5SvqWtBdNpX+JBZhQonDkJtZpqm0lgr4GWUDkM
MfmM5cmURcMOegxoUisbmPaCi+FAqPWFHm1jQVkBOmYkn9C3NYNBBYFgmelMQmLQ6S62ELQ64AWU
QWgbgLlFyYdlbbihBMzlMa8IcSLlEwOxcc4YmlFCVZnEyIC99phByEmEmMFuLNNhoN0OnUENvXVO
BqCCldYQhAUtdewhPg/fOKJjZucG9Nr6VFQFdMgfOMlgIngAlSLwRYMx4eUYvaS93h7J8sYQv+Ez
RgTIsDOXeDS3smRfTeUD0gZLxzAK2QFgfJk/srwCwTHDmfyW4ECQd+4lCIzSKPXAoyDERQjpmu7l
bhBuNyZ26n6jeyFyBftQFMzAGoEmqkfy2xgLYTABW0AACa0bhlMKy25dBHUvjeBIZlNJD0Y+KQeB
kn0NQOIDsGBDg5C1u5clqQe1ZVgdRj/6AkCQyZUk2mzEBcwoQwtelRDIoJy7A9hopRWAoQXrhwaM
aalLNtyKCqZ9yOxJFD/32Fy7A8RtShF4WDruN+ExYDP48w2WtaEFzC7iK6mYUlelzTatEN8u9Q7U
U8oiAeatZOKENim9UhLPhghoIAmzHTFjhJkAguqaFjBfrdSC4ZTYkKBH0oQ97H7wWQFA4qpQUQJx
RuXYNRGo3SGD2NTIWD5Az5wUqT2ZRg8Z4je2GNC5hwYR5J1rEvDVSkCnlOwIdkOqouymb/tDIwKZ
QAB/Y8C3ZWLqkiWQGpcqPQiFkAAEEaFPSWdlR8ZCgEj/jMkswdi4WDDR+wMzlvU1qldvAvyYfrVM
pFFTcC4koNyv1ADcIZQUAXwEcttLItOGLxBWbCG4wheSJAO6LTXOoUsQqEkuAVczbCLMfVJBL3mt
GyIYSOtEUEXEBRFJkoP+UIi6VXaA3Ij3o+YCYRW60JrD8MYQImMCERErc5ykuKyIpZ6eHuIMhIoD
NCFIOrnudu3cmwAnYJKd7gLgVhezA6r6SiUQ8hoh8yI5ZCJDiCmssJDJRcZX5fUZWhJmC/dMQUW0
93QtIC6EoAtyEvrpe7rpnrRQ4ASH+Zo1cOzEEuCRY1UCbWjsUTJkNPELrXOrhwIYVSZ22MoDCs1M
ZbkmAtY/KW8ClRKYvwGXgSmgi8DqOusmiFMcCvMztNCGwMe5WpGaxsnzIWoCVk1+DO1zRXDecIoe
I0twIrMLgGklUzd2zhqgqEo1oDj+ZfJOgr+GAGDIx0/CfjoBbCplY+fen0qW8v09iiF0UITzGURp
NXPVkAGIa2ooSEF2IBoqK9dMgSltqCIjFmmDK6BUJmsOQJq2GFzYCEKHBYhlWTM2VWW3HIJ6Iiug
oyzrLWmm0zPF7tlFQ+E/p81IKxmIiZtJIqN0ypsAqx1jmRL5Ef0I6tx2CB4j+0ZDQKaXHVXnCkYg
QZUy8FAEmuo2rLphDQgchOEEvCm0b45SXKop0EEVUyiC7J+MmHcVGLclAvAl0kYdy5pMYBgD58pm
gT5NwB74sgEUv2eoeuxMaQzCRCjNmEAAiOIi8zMUNNqrIPgJvmPyYQoGu9hzakqG0WmCVzA0N86p
AbQLWhmwJ0oIPifkyvw/ZdQW1EgowCVbxGEwsewi5y9YSa0QmFYeUxFi0KIcQ20tT8QmBkwkjcmT
xFqUkypuxQdUv5VCIGkWCnDMHYiiXQi6J/ki9wDoITVmAOqRe2VUNfCQmSyK5NREGFqXxXmt8hGB
E46BtNrRCAlYhFIJ4OkQAjsIPMBO0FkSev2GZ6TMLFvLyRO4BzC6VNM/TtWR1caAKJBxfaAF5ex6
ezgR6gIqCtJ6BokvPPDOpYzErko1ELyZNJSxKkzlgSgiEG6oASsm2SYlvE4YDP7DwXW61Sa3p9cQ
TZiMw2MROwujSJ7tmzCl8UrYhEFkXYCwnjoXG8C3o9QCRm5gEhd7x3ZAiYftMJmhfjJmFuiAU5a9
cu4xnLHMQCuCEBY32ZA5wh2Y9XDWRQjJpeB3Kd2hm/0EYSxWlU4ESkMTgX4RCaHMq9uJQkRzGUZQ
EMpmY5iDpRN6HEoRsPWBSQuiI4aVqZQRJVpaABqfzrOsRuEeADpyb1BZzWUD76tgjD5jzlCqhj+Q
0BErQIsZl1GFjo6FxxNthx0mcCkZMJcnpVJhcrFEwMQKQHTQaHgKwqaaX9OlyEgbGxIUQHcpHHfM
JlIXEQqEhhIIBzTVY8FgQO8he+PKD3RIBCMt8hJqDqbSBHhLTcCQd1giYGEcRVQ6TbTUypaSMTwO
ScCv1hY9PS7CFlZDWa1WCtUS+CrwD/iCemmKW0agIuR++rsL8JZ2IdEgF5y8oNVTpZHCyCoTWV94
39wSAKm90hNCYySLMEDSkBlUXJ5NGwCjh2SGAevimMQgS3IvLFZnBrSVhdmO7gFkBKyQb+3PpFZm
0AUMppWjOs7VSSqyPdU9EE47CkEVrtYOCYXfiKE08gYUzhQNnTOD6kkcOgjkRDKgWCFvW+EAMBvC
QbBIdJadhB7z6Epb4Am8mtxXCBwplfFFtwKCiezaJVZCDmZ/ZgX1dckdqiF3MpFFj4SNgDRKYLMy
hKYNiwi3C2XjzzGji+nRQB0Vyb5c5gwYOMIaCsezFRXJ9nHq6kMiRtqrgrhyzRyQ32rvgqxKAklD
dEgxAIYGybgaakDneSQS8gkQGEYxPsOx2EC9KAgArnRIaCearWDki5YIZKad9pEQYbJf2pA7uKYH
dAHVekBnGT54IiA43Zg7aqEvgZmEQI1IIWA3MHVD12QgpV408+nBAS0E2ZFKF4nmegi3W2u7tiBN
GFssd+Y5aA9BRColAEkNZVFekbKpUJa1wEbCZATZE9YCvicpqzjXQFC3EuFmwOMDnZClwbymXS8D
hz4IQsCpZrOkiwMZFSD46ZfAxxay7YCiuR+SDDGLbNlCPCK+kh4SlwRaM6In18wAWZzyFshIikDu
GEkRZW9hbMYA9akZEz8zw0jvwD0CcD2bEy5/jCMgCzAYovZ6eXgrpKtCUABKHTtRxuMORcfqWhHI
W3YCYuxpGDOSDbjQugWeNNEkNC6DRuqGzqXK6tE8mdZnMA9Th0U0g8qWCJhXwU5ETD/J8KZ7k2kw
CSjNADrAEjABklEYZChDmiONwFgA6iNSROkf4C8M5Z1bgTEGSikCqsYiAJICxCnkdXatwIsAYNNq
r7FFDqqBOk0WQi+iASbVQVEx+N3KDaSuznKAMVzYsjQMghPX/OFQ6w6pliAAtmFJaGjUwAYUkHsw
nce6dcAGhhHbue4JUYzyIrAoFWcoq5QjMgNBE1q2gA6C0DtJlQB0mbTTXdMCbLRSBCANKQrKyjiC
I8Qg1eiGOfTQAmIm9gbSY3KUzSrQNhLNPDqDqBSIJwAKWxgzof1GNtJhlW1SxmE45hEEAqHKkRk9
Y1CXlbRUi2oOx4YWALmA6EvIjuGCrhYEuCUCOrxKEUgKRJecSghTqrIxiwMbIvBgwWTZMr8rXaaD
ThFGbqUM0AJCXy6CICnReNSqIYKhTCHIxBbmAFT2sMJzOZQgAPlQSgDHLx1j8JaUQwzbpyUCaknE
BT5lNNZqyyZJ91wC/R+lDBg7Yi2MbABg5IaNqQDtLCEwhQGhE4XzQVhhDc0HOqQHfEFqxziS+TQC
P8AVn1k6GpcBOCaUtwBNI7rrTi4VZvOjUhHIhYTOirIpFZGqb9oUAeBrCY8B3TLM6ObkfgfhEbUC
ZvJxjERI5r43RCBegQYTN8KvMRiu3QUmrZVqQAcBULnEhyTM/AeEJZY9EHMBxIZ7MjDA5Kpi75I9
kOFSVYDEPA5ELbJdXIgayoSwoQfC+QrjF00UkKdmPM01NQAhohTBiHyQPhIgEhJGofGwi+g+C4QY
gQOQWg2kONdFoM2lFQFAGzJFSojouhSJ7ADJg/eKDewsYCaIllWj7hG8YcyUMiBhlNIgiEsSBvF8
dsJIXZHggMW7EwZWnJzTpAekFAFlA/alST+VDTkj8FW2PWQoC3fBFKezZOg4daUIPHoFgAvG6Dot
VRlRs2uI3AQBmUDtJORfbo6jqG+CbAYkHZgQDJMUUjmw3CLaLzflyyLNMhxzyC0Gapo3hjD5eiU0
YBGOWRrXcgr01qmpyNSOabfILK9bhQNZc6eLDFiJhhLAYEYVUWb0bHvI1gA8ptmY5yLRIUZa+f7Q
e2HtZMd2tQ+LAxuREUAjGdkDhE9DgZGVSuUcugV4LK0IAOAyahF8Zc86adQIUIXsmi15X0uROyQC
bfmQSQxZk0XJaGyYfdt9VbIkwZ6iJAaNhz1wzQyoKd48emo4RJwhZIdmYN3uLVNjBnMQUVyGF5cV
i9VWHoeUQF03YviQVgoImwljedTH2j01yocymUhPlUyK2Kis1TkkAaZolJaAEqlsi+O2ExEIp5Gd
IMiotpRWQ8DJtbd0yx1W+wmeDjQSfDEIC8YQ8PlwH0va2XAH0FbI+1M4JU2iciazCm5JABYBpRJ4
3HX8KlT4ML3vI7ljeSJTygK0cTUqYppCKwTmEaik00bgumP5xPJbmsBgasmGaNbHOGcLYJ5RSoB+
EdcASwDGALgFCGPr/Vk2TD1xxJBqOcXs3pCur8YYUEOnY4Y1YOwC/LGZwGwYA+YxcIksV6Tr5Cj7
bbXp++n2ECY/MQZkBwyqowZmyUBDBnINZEUOnF/0E5wkLVD31wGVEQ9QOsXqC+KqtV/eg/qVcIHu
OmmUtNkdnMtRo9AFY8AwDntB2JXEf0nztKEGzKSQKEpFsZ5jdM4i0hlXWkTZK00WBHsLAyl0EdoF
E5ZDMMQXkiZKd9HA0lyLDbS9FI9ZREpmUiOnk2IGMi09oKnKfnFSabBp5XJpI/NvCpK/4Y/W9SDF
4TxdXh6tNukmTdY/FUm+fZ+si+Xm0T/4+gG9RI7bvrr8w3c4NpYKWX96ur1OysPLP5Ofv7/I+J+s
+Id/lWdv/ELGPRo/ZhdJvHrkby6yYrWR15il2Wq988eVcMx7V8/S/KejpiisB69/U//jyzTJ4/xi
vjW/2FZv/Ta+Sv7w3bNf8/Qi/q4hCSqj9Y/yqX/47vMrN+7Sg0euNnzapnWsECQqz12n1oMyOKs8
8ajIs+ukfipRAwGRE/QkRi+e9vpvs3wz7z27StqClREG5dknWbH/7CGsBJT0Nc+NMOKWhEkMpUpI
iswccoQ7lMas/RlFQ4Ob9966rd8b3Z4lmfWvjTtca+pv/31DcY2GWSdVt8a+mdat27l0D/zt73VD
914nPM4DX8Xv/E2wnw0glvaraBq7v5r9O0iW6b1lAiR2/KqOf6MJPMzWm7j3vmUCJRrRnny07J3E
y9v4Msvrw8RuSdVGe/SLIt4kV/HSMrK7Rrtx479RGi+z1aUYl/oRS0P7qP5yFTEZD3matwg4j2eF
9cRm2EAri3fxKr6yj5UBs4ePbSrsUeWd/zamr3Qt2gvnnu075Gu4tL4GGah6+Ft4XG1e5EmyWsar
y/ooUUghf9UefJx8Si+y+hyj5pKFaY89idPVpveOKC5Pejx27zi9KRJSsfpo+SQK+PWPddxSfPHN
33hTf16lm+Syd7LBEljXlcki/emHCCKPl3tjI+Mxvi4pHuZzy/Mhi3AY5+n5OaF3/bSlrREqVqkP
fvWbKM//HS+wxLL/ePf32a+zebxKcYbWF9LBVXt2n+TncfrRPpgKxFe/4m/UoGf5VbKyEw1aLNpT
D+LVbBlfJut5fZa5sx0I4ngbr65iKxiQgRj1A8+L9pfWgQU4yItVktZPJyKQEWHtsx7GV+fZpf2d
SS1ce+5JnvbexKuF5YB2s+PiN5tZ0pyVfWgHikuUNeu9lv84efa+fvnS/HXwzb1aXWarpJUfsuOj
/qCn+xxOtr86tq7pT/0xvrZNA40r/amvt/lse982Z6broFW2smzwOssTSzMMCFZ7dlk22HN2B4rx
Or6PF/NdkXRwr9/EGX65fHmjyFJl18riOL6Is50rIhhT9cncvWzZ0uUucr7jeHmZ3toBmVlboX5i
kr1t+04L8Fx78NvkOl7Wx5ivTuZUtae+I9m7SJa9V2sJ3m3VkIEf/fmLnVDFkHioD6Z0nV5fUze2
Hprqmv6hT9LVLL7GbNRHibgNd672qU/ncdrOkoAF1p/zdIt/Gn9MdyVtQM7qZ47TO9vug+zo4ImL
fCFhYdvMmdao9pl/vj9P9ohDyEy0R39Ikw2FjPogoxpdmLpXmyIvrquL2Dwdqh7ZCqx97tfFKl7P
03zfJzDI0UF8cHKdx5vldp8toefZRVxznF5eLpPeUbze1AIR+Y8mD5+OhfimTPdkni4yQvQ9IqLT
Ao14B4USHE+8jXuvizxd/t9//Od6IT+9Ty9nlrEhdYfOt4Pqw2l6leXem2S9sc8XzgsBH2q16iQh
ll8U9Xf+L8/TONuS5qS9n4rVZWwVbqZQKxgGQu2HPs8Wl1nvX3qn8YLsL7WLijCcAS7r4Jt6HRdp
ni5qGRmXC8YZppQOQrx3sbdMvYt5GnvrdbHnMzr47k9IkPec3IEteRNfb+ataKQUzaMhw+9XD5Im
7D9gOWg5oytq5TcdqOczCbutQzu4UAfZZk0kYR0rA0Nac3BAFGHVwgRyrD4Ub0wWXR8kt7+LVOlw
Hl82z9ztjBe/ufTxPrkuzpfpRS/7tbeZJ71DSZqsD+nA0JtDe//0/P3hP1tHd6Bs1JqSPLNL70Lt
pP0KDzN8n53uhh2UsD6X3A3MY9WrxV8/sKiKoNrVjx9fJ70PSX5peW6hpdGe/Pxjeg7qwVJuGWLV
nns0215v6mNEDF3kvUc39FAzTNyy96Ig3bPMh3CWqZ86TzetCpGAdNXHbuZpdm1bZqFf1p57yg1/
QXXWPjnqIF54EZ/bl1CGerWP+4JmhfWVCQBcfeiOIjB7pj/28C//u0l6l4Tlr26z1E7/GVzTf8Dr
ZLW1hLEHblX8Zvv/Jj1vhwB+FyV1soZsM7c8Cfup9VLgeVtSEO51rU4c09WexWvQC/VZJmLvwpEc
x9tsYydQEGHUH/P0oo3kgneWFTagaL0klq1DO7jHx7jSi1Yjvoss6zgmEybnts0ZEOkOxJvdi52k
r1+fZTRCFjRrRfw2JequjzGndmHazaktQQj5qvZpS7/pHaTrdVzUx5mn3gU4Fr/Z/LwnprcBJWbh
q/ahK1zmDpaWwbr6FZ5+8yhbJDM7gYWlooNzBVAS994kNPbq00TQjAHWPyoeOgNJZqsHxAIdnFtc
tuq7Xfi608xOQiAT7uBR//JfWe80u/rLfxvQzrv8L/+zukhtvLGhOtJq32lBZbola2HKVp8br+7b
xg4mHf3BP892bmEX/foDqvQ01ns/xGsrEDAce1phAJdPW3Fs0EVz74gyAxMFlhM0y1S0D/znnbg7
6KJw/uf06jw+v7Mthuyn0D5vaUNPdu63UERqzz6glXBK+GL1JFmf8NjJv18BsGwTaEuAzecXW844
S/OfjjoZITmI5zkIxVqWZYRR//R0D3K4vc6LdX2OnNpFCPcCuAL4xjy9bp7MKFv949Mf+FVueya/
C3/3ap3HiaW2ZuRfeyF41pv6jc0XJiT12kN/zPKWc4ZFR3/s6+IuTq1Sjf/4zX0cBfwmOY9Xdg3B
rPbUSuGPVy016MI4/hQzU1WL0nxhQtqjfdSTuLhMe8/yuO3YZNRTffiWOlh9jDwyS97rH59+yX4u
EcryzL2jq5QmbgtT0cX4xp9oQfaAbFr9NBby6h//lwQYQX2MEcq4g4v3gv7HqvcySWfzjWUxoXXp
wmgSYJ7XXdPmw9NgxBpNO3iDZ+dF77hYW/pSnd6B0vzb+6OTo/cfjp7/e0++2iRf9U7a2slAOwSJ
7BmR/XNsoOb/6lf9mrbuc6UPONhyXNVy6UdNB/zY76sbaW6/GVO0jpKH3DOtWnxJkf8eZt2W2GTb
anTgQJ6BXSXTrb9OEWAHZZVnxZowwjpVqGG0ZpOBtFla2JCdDi7YQbZGsCYRfZnk98ksu21hkIWO
voOHj1tB2+6MbkMlvxHrclAsZwx2WLKWTRrax32eCHTesvJdmONXedLGzXVRxztab7LW5WBkXS2E
w/tEoB31QXI7uqjj/ZDujFg9blEfj9p+iPMs2eeLdkerf7ue/UAEf5E0JSHkUlote5GeM/XUit9k
N5z6YEgQVutkW58kX93jU4qPy/hFkhPD2sd2IQfG7mzpCpOlVgiHeUb9xFJfQ4+oPfdlAa42t4QA
lbj+eV+BYKb6VR9kvHkX1dxXm3hpP63sE9BK4cckbykYWzQ6OJZwlUaVHQqb3XXaB34Tb25b2tBF
afFNupkX7dAEbnG9KE6W2W28aD9yBzJ+k2LXN8mKeLdVnJGVI2o5F58Spq6KfFafZTS5C9Dycba8
RCbWubIuSPvIx9kqbjcFO7giNEY39sN2UWZ9m4COysVSWAkdSy30gmDU6C62bUUXrvmdZKG2Yesi
NXwHn0rR6n/5XUxrv6dF1YqnzOJirZ7JjQblZ+kEXDX67w2MLFYzT1d2d6OLrOPkulXBZbFWBw98
G5PQ5ZZOwB/ZwcF3yaXtPNgE1sWx6Ya54rYaQw2rP/vnhRTJreDSMFlrta0qiL1mDOgys9PGLnA1
HwiuLtC7Q3iyaiGIpYcdsP7xa+WRxwNNLDIOKpnltkJ3kdWcMB7euoJdAOUYPUsEunrcqvHCi9qN
YYbeiQnFhGFb++mr/VBabXmdrbNbS9pTVgGxZvuxL/P3rHVV7A3aclfzFapqWfOfjpq1OOuz6t/U
//gQAcWzvDi3LH8HZukZTwbJjSneHMT5OS3S+usyV7H+4ekXEQh9kS5tEL1sE9SqmzwtVEV2CNNB
zCW4UtqO8ZVNKtRFg+FtfBsDPdozViW80FqBHMZbgo599YsuIufDlu4Ja6n2iZ9nV6ATbIrALgLc
+tz9mPRxB8oHzU+bPaiLePQHjr2Ye7BlXcLBU9h4ni4wai/pdqb1F2eyqi6G337ksrS+Rmj/6495
uumoxEFcKiiWNn6xixkGiRLWAlXb1E9rhNJFO+4dFbRNxkijnReyWLb+qKcL5mTTe51uNmtjtt8m
t6llBTsZky2Jod4UF3asYFYsa+/9KXlGehlfmsc/zc7jFkKui3bBKYCtUj6H6Ga23mcXYZXt5Lv4
kFLahUaLFNUMHpXWYWckvwt09wEg4XQ9731I81m619jDqal/qZ9PHvyEDlT4gIpJa7Qg6IJp8BA2
QFg4ahGYIKYLTPJJbMdegXChay9CecmO6PaRCtmAJHYkdXU+kRIFn2VyZWVZ7Gbp4AOEPe445gPs
lJntX13MPGHnSuNfP6l8nUNYoR8NPvZF33+b/nlJl1vH84fCLF1lBCStXxQGtufi76t/ns/k6e0h
pi7IDA4gtmnV1btIeA/y+N4GZXYBvJbv0yq0dDEIdJgts/YgWxdUGkcXBJI2mWsXnJFlWCZTiK2R
ti4KyD/Ey4UUyfb560kH7vpFAamdleOybKM2L4qIjOkd2FAs1TAbVr/ceGE7b1z5b8QnCDERCbpl
us1SHvXBSV7U722C3i6mHH/Oi/bDmv3I2of9QCnvHl5S64sLHp9p+/3cwD5+c61TaL5N5VOa/3TU
SZXpRZIRWlqC7oIA632xbs+RdJF6SphvoxTgK67V+mvXeZ/QviE42Pc/axDNVwD4i2US59//PwAA
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Underyling Vulnerability Flags</cx:v>
            </cx:txData>
          </cx:tx>
          <cx:dataPt idx="2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7J3LUiNJ1udfBcvNfJ/ZSBX3S1tXmxESkBSQnYnIrK7aYEpQSQG6QOgCYvW9xqxnNYvZzRv0m8yT
zM8lhRRx5KSCJtoUY1bWbV1d7nJ0dP5+Offz15vnv9z0O+3k4HnQH47/cvP884feZPLwl59+Gt/0
OoP2uD6Ib5LRePTHpH4zGvw0+uOP+Kbz023SfoqH3Z8sw3R+uum1k0nn+cPf/spf63ZG56Ob9iQe
Db9MO8n8sjOe9ifjH8xppw5uRtPhRC3v8pd+/hAl02En/nDQGU7iyfxq/tD5+UPuIx8OfpJ/aOtL
D/rQNZnestapO6FnWmEYhJ7lGJbtfDjoj4bd1bRpOnXPCgPfNQPbNFzHT7/6U3vA8t3kLIhp394m
nfH4YPXPzboc6ZvheDxqLH93Y6SojD4tftZPeb7+7a9igB8qRjKsl1zZNSU53xpNJ72Ds1HSaac8
eD/7ba/u2IFlBZ7hm77vS/Zbfj2wrcA3nMC2w8ABnSXyS/YXpEmPQW7xTX6b5eYkGmeX+0ej8c//
M+kc3P7f//ofp7NRnHRSvrwfEp8N73tgYoQc6iC0vNyJqLl113WtwLCMwA18z/Hc9LuXmLyFMj0w
239BoLP9AQlR47QCEHGNjA7+o3nZ+M+UQ+9Hp2bVA983XdMwLccyPNexc/BYdp2xIHT9wHJ8wzeY
zp6YRjGiXgEmu1hikp3jChYX0dbAv/WuOu7cdpL2pHN70Jrwj/HB6I+DC/V+DTvjuMTry6sHgePa
XE5uYLqOFfI8ZF8PN6hbtqE+EZqWaYTi+vrXydTjs+vvCch2fVwequOL/R+q1uTgLJ5MeEqHtwef
OrN4nO7v958t06/bDkfK4k4LLMM2rRyaNc+q+57nO5ZvKJkgsIL0u1ev0Zto00Oo+30CNt1HJFRn
VRAY/vk/RwdXo8E//9cCrM/JP//38CZ+KPGpMjhdoenaISKcwf8AXA4xr+7xhBmOGRqGZzuAJwD7
Fyh8BbZX/5IE79UPSghbV5U4bd/i4Q0PyALCSa9zcJJ0hu3bmIs05WUJB8+uWy6yhmEaFmhyunIw
1jyzbgah6Tim7bgWHxT3KCfiXyPzFTB//Ockoj/+tIT1W2P/sEajfjwr8x2smV7dNx0X/QmEQse3
8g9hzUONcjl/pmP7i5vTTHfPSo/aTZEeq/VPEaisxyX/o7/vn/+thSp1+EcS35QojNSsoM4lyD3H
C2V7gelxTDLSiOXWjcA3PTvksPlGEMrnqyBVeiDyv0mgkZ+UkPx+uH9IfusMOsN0T5Zwo7n1EFki
MA3fd33XUzdWBgrHr7t2gJRhIsMDhNRrd1Kjx2C1TDB/NSq5/tvR/rneag9GZZ4AE+3HMvwASdtB
/7HMMMf2mulbdcfxQsdFJEBc95jPakc76dHzfbVM8H01Kvn+a2v/fP/WHk7bk2n649+/32umW7cc
k9c7wDbgOJbN5ZLZ8KaHquRbnsH9b5imr4DJMr4AQXrWrxcK5q/HJfu/fd0/+6/ad/F9PJ60S7xx
7KDuwn7eX/RNB/NAXhT2zTrSlR3YnuFiHEC5yQNQjCQ9Btm1AobslETi6pf9I9Fqx8i2/5rw+DZD
M1fTnzJu3n79bzUBHf7R7bWHZR8yG3O0HToeFmsDIUu925lbjktOKTAonQYymInXIH/ICtKkP2W5
xeKY5ebkOTs83v85+zqM89a4w0GnXOnXDuuuYbtKjbQ1prhaGHIBBrZhhaaPpokQkMcmR2E6pXsY
9eiI5QIfMSsR+loBkeBP86h0eP3/aB792sUuWqJEbdYtP0CVDNFmEOtCH7Ehc+HZVh1zjeMgUIRc
ia4SOrJi3W5yXjlNq58hj9FqeOv8nOz/hrtqD194b0rkfc2rW57nIFb7IWrk0uyVZb5TR7+0Eag9
z+PuC7dEut0U6dm/+S0CgM2EhODq9wpAME3uO/N0B+ru7reJbIjUhAUYoY1CicUEl1p+87v4rm20
TD/02fquslpmN//VTnJe4f5qneT9aniL8xXwRl9NkbTK3Pu2UzdNC3+agY2EsAv1Wme2Pm+9b9sB
en7oERuA2Viyfic9r/F+tXCL+avxLe5XwNFyFQ9GSe28M550Uja8f/PXgjqWWstyCYohBGPLG4au
Xw9VeIDJnGcSpJF+99KiW5CoV2DI/iIJRXZuC47z/V9DrXlS6lHAbEt8DHvcCh3YHYhbCL0f7hs8
Fb5le1s47KRGj8BqmeD9alRyvfXb/rl+MXppD77Hj9MyzwAeYcsjQMm2TUxXBm9s7hqyVSyMY4e+
i2KB2VE5jLMvQDGa9ABk1woUslMSiosqvMO9dtxHDk2Z8f7LCOuiaZs+EijiZuDhCszhgLVrodwR
F7P02wu9+6oAQXoUNisFBpsJicDVx/0fhkWU3kHzM6LBcj++HwLHqJvKwBvgcvcdbxHLknmRTSL1
TC/wCDvCxghAQhj9NEqKRA/qUcgtFkDk5iQWZ5/3j0XriWCkEg29RKEEtjoJuJUQ/xc6VxYIPLGO
bfi8BHg6LNzm6R5YBansJEePQfozBPvTYcn51tH+Of9xNLydJu0yAxVQuSzLRtQnVtgzMKXn7qFa
4NXdEG2Nh4IgBnELFSFHz/vNSsH9zYTk/8cKyKWtaRIPCZNON2AJlxDPALoYgg7+O7XJeXAze7/m
IpOapovcarguurMh7BFFKNJDsFkpINhMSAha3L77DoT8ep/g4SgTAWVGNTD5GKt9zvWSQcA2MQh5
BCGYZugaHk9BCv7y9ilAj57/64WC/etxyf2vh/vnfqu9CIDrrOLfiKT6M/zttZhAiV8lwt9Gg3a/
VF2uTiiIhfvBtl2eETfkeGROj8P1hRoXelueo9ZuSvTnZr1QnJv1+BbfKxAfddQ/aLX7s/btKEmv
j/e/HThgfRstmdspJN8HjS7H+1oQ1BFfLYQqz3Fdpc2l3728ugoSpYcht1hAkZvbguPb/q+xTx0C
PxOl0ZUoSrkWqjVSEgY8QtLIJcmLUm7dI/eKJBPC2QhYsEwhTBWkSY9GbrFAIzcn0fhUAfPS5XSM
qXV4sHJPkRWX7tP3nxECbbl/4LlJwoIX4tPJnRHlQyUXjphqH8Ps9hFZkvYjcvR4pOsEFOmwROHy
6/7PxJf2pF3i5YQxVbnPbGJo0dpUIlyO8S4B0KFJyEHqaRCnYSc1er6vlgm2r0Yl179UQKC6GPVv
R7P2j3bY21w8BGJiOrUISOOqWe3ozINMRC25IEqd42VY+HjSr16+CQXo0XN+vVDwfj0uuX/R3P+e
P46H5Zr1iAonEBMlwbFwrmFcym16C/8n1iQUPT6zCubMWlcLkKNn/nqhYP56XDL/+HT/zP/cRpUu
cecrt0HoI4s6bhB4ZKnlmV8LDKLFA9cnlH95MHgKstzfTY+e+ek6wft0WLL+cwVunc/YLqfddj9l
wPvfWYKVVIYtCUuLFE6ZN1jz0QNwKfDWhipiCfdy+t3Le6cIRa+wf/1bJADriS0Irva/+48eiVce
4VfrH5xMMWiUeBBMdDIPP2ZIBqcVopXl/WumwRPgEWWBKIrJAw9cHoo3UabHRPMnBDiaT0iUTr7s
H6WvL987Zcc1O4ikJrZUHgKdSOrZdZxzyhoeeJ4mxbYYSXpcsmsFINkpicTXCrjgGj0sr+lGLeG+
wq7tEgdj4vFXL7HwQeOGqPvEnjvcViRbLtSG7Fuxkxo9/1fLBOtXo5LrjQoYvD+3H6ZtspKfSr+k
iAXzCDh2vRDNC0mJHLqcrMQJILyc0FbDtS0eFlfYXd9CmR6M7b8gcNn+gITocwXC9KLOMC5RYeYd
d7EpUW+B4AxyVJ28FEV4pK0CaEKPOAF3WawhezB2UqPHYrVMALAalVyPqpBm0Udruy/TkuoQnkSQ
Pdl1XugGKvgifx7COpIt8WFYUh2VqW+ml+FSgGoVIEjP+81Kwf7NhESgdbb/p/kz7C834cgKcfUo
691ma2c0Zw9rKkYk8k0Dy0O9VvdVducXoUcPwGalAGAzIQH4XAEA/j4oM9vLMpBaVYZJ+iIL6ymJ
KOgOZJZSVkmp0OI52EWMnvPLVYLry0HJ8b9XoFTIp/Y0maa77v0yUA2WYwNCDlI1kTDTcd3n7xzS
fxZJv4tgSaGx7SRGz/LVMsHz1ahk+qfL/d8zv6sgvBIlzxpuG5VewNNKIDzpjQY3eeaeIezIDzGc
2q7yJSjhNEV8edHvpkfP+HSd4Hw6LFn/exX2+yh5as/Tn//+DU+gEWFctrtOZcuwHbmHDFPQ4GYP
kXw04V47aNGznWiuxTrB9nRYsv1TBZyV3+LOBNNceXxXO56r3SNbmlgjotzztTRMg6JS2OWU8U5X
VKoAPXrerxcK5q/HJfe/VUDl+hR3SSQs8cIhtQCJRdUUComlJrA974kJ8IA5lNDwsVcrmxDYZMWa
AuTomb9eKJi/HpfM/1QBZWpBXMqA9184RFtzk5DvgadrEbzFXZ67c4jAxsxA+CnxpbjohUi5k5of
cP6DTP5b/bEtrh9V4ImNB9/b35865TG+ZuLYJZoRT4CLMU3d5znOI+qr4g0pKkK0+b0APXrWb1aK
Xb+ZkAD8/uv+AUCyiMsVciyeWrIM2NbUTnIJrRNXPl5K6nESEUHoozLuCCGnAEF6ANYLBf/X45L9
nw73z/6Ldp+iw2XufkozqPQCDAnkjvsoVbndTy4aUicxW0wTIbSlyu6mR8/8dJ3gfTosWX9RgZ1/
oYp8lhoR51AXBrsxNjTDJaiavIIc75Vl2fB8LntPWTe3CvYUIegV7q9/iuT/emILgQrIO432Q+fg
Wye5LfH6J7vGAISArR94BCa6+du/pmrKkkyAJcfFyaLCgtLDxz1BdepiNOlhyK4VQGSnJBSNCoTF
Xczbw0GpQUBE+ahyYR6bfVGvMv8KhDhhCMrCL7wy8QsYCtCjx2C9UACwHpfcv6iAtss1WeIboEq/
KlnfDFX4OrIOBrOM6Fmzsf1Q8oUy8WRhYlWTdeB3UfMK4xe/QXJ9MbjF8gpEHrbiTpK0D847lFFO
b4D3S/0EoqiCbHh32d3mMpE4y3rTrKNr4WAhGIX6E8TBpd+9vH2KUqWHIL9aQJGflJC0KgDJUXf+
MEn58X4sCLlyeYcJiIDdi6Tv3DFY6AHU8CS9Y/mB9JuXSOwkRg/Bapng/WpUMv3oZP8C6OUIW36Z
Ngfi/hH+fUpLu4hBjiecu5ZDHQrlPqTgFA/0ljOrAD16zq8XCt6vxyX3Lytgb7to37a77fFNmS+v
UoCJIOEKIoyE9ElZOhUplTtqHalO6mV+5xejSQ9Cdq3AITslobiowEFQLk/86SVa32A0NzyVum1q
damIExideQzoxsIDTPoZ05btL4IWs+a3IgTpUdisFBhsJiQCrdP9X0WreOGDy87D9Hs/vqHRQboz
3/8a/BkcvWxatNgxsp+RNBhejJLRzc2oPO6TShmwzw3TJd/CU9W3ckdBVYfCYqFqCK/MQsLHW4Ag
/VFYLxQnYT0uD8JFBYxC5+1JqRXNXewSRO5Qd4s+ONQzFwqBepIJjDZ9Swmk5BkLXWw3OXrep+sE
69NhyfnzCqjBVzQFiNo9gtNLzA6DvxST4DXGGrqocgB/M+9AzccPQ16GS6oerblCrNbpwVuKogWJ
0oOQWyyQyM1JOKLW/l+Ey6dyKwDWTIrKh56B/TMk+oHawTkkUAkoJ49liHOAkZTwiDwQu8nRY5Cu
E+xPhyXnL3/dP+cjCrQRdXtw3B6X+AyY5EkGKGSq0RaZkJZwDQCP78B7jyJci4po8iYqSpUehvxq
AUZ+UkISHe8fkvN40puWq6tRYsK2PV/pv0Q7Aws3T+ZmwlZKQUwEVx+DqXoXxHkoRJEei8xSAURm
RqJwflUBFDrj0aRX4pmocetQcovKl3RP8Le7NpK2hyuBI0GTNCNQDR7zlxKl8nYR9AoE6UIJQDq+
xf4KvAitJD44bw/v2ykT3q8ZqB6BJhIpfQLplqUyhXOHgNwxoFkJTngrxRkoRJAegMxSAUFmZguE
CoR/Ho2f6Dk6LNFkXVPGOt4ETKIEmGO1EznD6A/U60U6IqWJE4CUmuK/stYVoEgPwua3CAw2ExKC
VgVyYpod5a65T7nw/lOAjkCqPF4BSpUuo8xzpwCTEjIRD4STZrCmX70EoAA9ev6vFwr2r8cl95sV
OADnne/tYZm1CmxeWqQhWxVCy/Gdqow+oVkITXDe5K2WutluSvR8X/8Ewff1uOT7ebT/x/cKd3aJ
N3/NUk5K+iCTgYS9VEWB5phPix1qNYbkKlESHKk0VI1gsia6nfToeb9aJji/GpV8v6qAmRqVWJXe
Sn/8+28brnv0XRUIrVq/om/lFTGX8HTCRk1Kc1F8i+pC4rovQI+e8+uFgvfrccn96OP+d/2qQ/B/
+7M5cufDgQSoCs2RzzrDeYnXEpufJAEaHqvoXJJeCNzNXUs2fcSpWcd1tIhW37LX7SRHfzZWy8TJ
WI1Ktp8d7f9cnFOR7nPzsrxbyaRCCs3WDAInTMoxkoyX4/siM9gLKZOvaklwP6EoZF8D6Pmh1VDP
9uUqwfXloGT6+eH+mR6NxjjJDrDLHXzsJC+d7mhWanY2ub+U3lVu+1UqZH7vE9vCeTCo5oGwSjqB
x8ORxeDt5OlRee3vCJxe+5hELqoAcg3i25JRmVIrdc3oU6zqz9HTgC55qmx+xnyEtQ9zHpZvKlmr
7pHSnFqEID06m5UCj82ERKBRgTCvsziJv6M5p1v2/XKUcqupvFXlO1MtIEWwBZ0MiQVDncPARNTF
lqu/CEF6BDYrBQKbCYnA2en+b69DFfLbLo//Nfa4sqD6dOJSteTwoeWPAL1RsZ4SAkm8Cy5+GWq3
mx49+9N1gvnpsGT9YQV0iF9wqpXaIpjXmh4RpHosnWr0rMmxvuarMEhEpIC8P1WSUSpvBQjSM3+9
UHB/PS7Z/0sF7p5lc8izeDIZLx7vT51Z/ENp5W2151TMKR4CDKg48Rc5w3kwyL+kY7Zq5oy4umia
nR7Cpf2IrudvoE2Pi+5vCIh0H5FonVUgMp4Q3Nt4VmZbejK+8T1TZIKId/6LkKsafGRea5/khFCl
q+EPUu2htvp/FCBJj8vmxwg0NhMSg4sKxAIsT8z59KbMmDDyYSlkoGoEcjPRimurt7xBtTS8QFQt
VZLTluWjIFF6IHKLBRa5OQnHeWP/T/fpTaf0go3kHwCCtWhHJy2vNd4XjkGoeqZ5RCct6tplVY0C
BOlhWC8UEKzHJftPK+B4+5pMu9MyM/Jr9FtUWWoO3f5MXykPeU2vpjwS1N/CSEh0DMXsQqHqFaBI
z//1QsH/9bjk/9ffKrD9kzJLrsB7TEzEAKOXLRQHTBmZt8BVWYIIq1m7eG7r7yBGz/fTxSrB9OWg
5PgpVp19t5s4STqdGyyOyx/+fl2NOpkO+rDN1U/zJ/L/8jZv0maRnCiLpmu3spsWPcvTdYLp6bBk
+0kF2H46vC3zwYWttBXizcWopwnC9nFs0lgIL0OajpwCvpRLd1Kj5/tqmWD7alRy/bQCAieFCPsl
7vUafksq8r4S+V7zacVrmovsy+3G4jtJ0bN8tUywfDUqWd6oQLrTxynOzGSe7rf3XzCEuC9SmVQo
LzeJDPMlLUTVWFHxd6q2ny0F/AL06Dm/Xih4vx6X3P/4df+3O7rHpERDEPsdHzIyOwk3Qagi3HMP
Krke+BVgPvGlBBqhh6WwL6+ZndToOb9aJvi+GpVcv7jaP9cbyQj7Z4l8J9uMwAjSWfVCvOlRfoji
NhRZCWjuutVArgA9es6vFwrer8cl9z9W4Glttae38cFh0i614Afh7SbVv1Xle8LjEBnt3NbHoYMB
2qYAkUNtM6onImpmZcmiROlxyK8WYOQnJSKtw/2fh6jT78bTEuttETlBkJZBn4FlQK8qlpgR7MlE
wApETRY8mFQJ2WppVoAePQ7rhQKC9bjkfnS0f+6fTKl6UOZlhEKrmtsvKjspGT/vD6u59GCnHQqh
vHiZVXk/LHDZo7CbHj3z03WC9+mwZP1JBdTZz51Sy1mGxHEh8Ch/sKq/Qg/j3Lav+Si0Lp2Z0Gjt
hSeM+Sznd5Gj5/tyleD6clDy/HMFtnvUm07KNCJQrpJwaUqzqgpzi/SBHNNDmg3Q8Ir7xvEXvbzN
PM93k6PnerpO8D0dlpyPKiD2nNDwoTOg1FPKgfcL+9S5IUKC62aRRkPgqNjxcJ9ql2nnUBm1Xogg
PfszSwUCmRkJwkkFQGh1hp1SG58g1GNRQJXCNLkoX8kGz7y1NSX0U9eb2hO4iBddgVL4Vz6v3QTp
IVj/EgHAelyyv1UBC8PZ9KkdT1IOvP8AkDZDiRuLlGLVrIGs1rw5DWUYzztNEmmxbgbUQBC3z25y
9LxP1wnWp8OS82e/7l/MOU1K9py4tqrtRBgWVV2VMCnyiWsBOhkCJq1OaPjjED+NRpB9bQsQpGf+
eqHg/npcsv+0As/uSWeUdEvVeSmwSPlK2iktVNpF/Gfm3nGo70RIBLI9EubClZvnfgF69NxfLxTc
X49L7p9UgPuNEZ0CDi5LjTwhTRhBnwqXITGgIVd8/t4PUIiVqruuNy2EzWIk6THIrhUwZKckEo0K
WB++DuNJ55Ywj2H3dlSmykvuDM5bAnYJiF7ZNTPHoYZfRaVz40GktQaw2ULrKk6XHhK5XsAipyU0
J9H+X4hf2g9lKgY2FYbwKhJOYqsA0YXVLYMItaY5QKr44iq5w8lfUDup0eOwWibYvxqVXP/l8/65
fhzfxekvf788RLIShbe8TcqM0Ah4sQktQTtWFYcW5yT97qU0uosaPdOXqwTPl4OS5ccV6N1zUnJH
B1XenlqjJKRSa1QZ1NjKmZ1O/C32Z/4ToKsR/+nabp7pqgLHbpr0rM+uFQBkpyQMJxUIRjyPv89L
1IUxRLCnVXtV1CzaaoR5XZhAHuKscLobK/+6UAV2UqPn/2qZYP1qVHL9vAI2N9zPFLuk33a6B0u4
dAxEHQLWUAMIVyNbz7Yw72dOAFIQ1dgRkiiHqYtnK0STnv+ZpQKDzIzE4bS5/3t/2fSzFsXjcXta
HhaEonP5G76HXErpGqp55JBQ5giaGeIEI1zd9pRKnH738gEoTJYeDrFcQCJmJSwnFVCTP3UeymyL
q+p2kDIMFiQP46B0ETszByNQUivOGNI30I+3UzN2UqNHYbVMcH81Krn+qQJC0EmvVBfMQsahnwy9
HwhDR+DPPwVUGKI1Ou2XCLCl3JlNkVJxCHaRo2f76lcItq9GJdtPPu7/DmqN+qPBaHhwOlZBteOU
CSW8CHRTotMPwRCE1lomVoq8dkyWfd2k8hb+AqpTLysBZm1DbyBMD8XWHxCgbM1LeFoVUMjIY/s+
KjUOTiXjEeNGWDnOMTyPqgt35jrCSVOnJwE16Gw0BMLlxONQhCA9HpuVAojNhETgrAIH5CqhwM1t
+3aRLHM1+t7ulljzSfXhtigRTnlkZxF/ngej5nFNkfutrigOEC42cUu9kTg9MNo/IjDSfkbCdXW1
//vsop2Me+1+v/wLDd2CDD7CFbnRaJS46AedPTjEMpIQjqFDVyHtLWTpUdr+CwKi7Q9IfC4qcJwO
+yW3NkO8UhG7nJFlSVOR/WdRctNd1OAPDVpM4ClNn7ilsFuAHj0e64UChvW45H6zAtWiGqoNzMHu
Ugk/3Tz/pdsZnY9uiNIbDb9MO8n8B2WDfzAlKwq3HkqtH+Pg3VY2XVqnrQvzZA6lanHh8pIp1ZS4
b4rniQt0Jzl68FfLBPSrUQn8UQWydo4mvXj0UKbGH9RV0X6eJLI5A+oS5uVrchyYpo6tj29WJZYg
/GWluyL06Fm/WSm4v5nYAqAC79LReDIqtag8MWQerw2+vUXbQPI0c3KcpbovqH6aqPcYJbfaGxWg
5xX+pz9Esj8d3+L+0f6lgm9EWLxM8X6nu/D9+g0x9haB3GTPOmiR5DDk2F+jbTLPEkIdljBdLedC
FOkRyCwVGGRmJArfKoDC2Sjp4IL9d1T1x9OkDL9cSDTvVeEeqC2Zd8DEMkz4DZUZiEBWcX9Cq2mN
ppPewYK+H+0QPR65xQKR3JzE5Oxy/yejORqg39y0h2tcfsSAN9YCCFSOM9mDDhEg6grKW75qPtoP
+VgEY6qGAFsVVd9Gmh4b3d8QEOk+IpFqVqBuRkpnifjglCJiSumVGCdJ0spbaJT2adOngah9KgFo
bAFFKPoxLFsdajd/cguCCrirzuZJd/5CHEmJFRAdKtpibOGhoNKVykzM31wELMN/HIcUltEdkmIk
6VHIrhWHIjslkTg7qcC1dRd/584u0W2uOrKRHkS5eW23YEclShNeQsEMYt1cysik53CpRzYLEKRH
YbNSYLCZkAg0K+BBv5yOS/UgctmgSah6Fyt5Nf9YhDRzDlVlJYe8CZdgWuG73U2OnvvpOsH7dFhy
/vLr/vd+46Vz0/s3PNdOyAlQ5dv437TEcFaGUj0CiDc06GerigWIWM4FVT9WMPUIrBcKCNbjEoNG
BQwpnxCZknZ3WqJCgWEeuZROtSSwLKy9eQd6LaChLbW3VQzbosKbtAUXIkkPQWapACEzI2H4dFqB
ozD9XiICVIGm9DOd2my6BtO6XNWUzBwA1Z8H4y531CtG3sYOavTMX64SfF8OSpY3KnD7fOo8Hfze
IYVleJu+gO9XpmvEKuOqJXIHW92ycFiO9aZSFahJz9FQZlwK0KffvXx9CxKlByC3WOCQm5NwfKrA
RbSr1uybNbY/C98Ku7e0YJ/HPL+TznA86ZRZCV0VbaAsQ2qgkFWo6A1Dcx4alHhED3JKpF+2MFX6
MyCWi1MgZuU5OK/CS9D+PvqzhfyHKrSQ/7yUjObpFV3C80ADKuzcuBlofISGLHO8VEI1mae4x00a
9PBAy5ImRUjSH4zNSnEmNhPyOHz+bf+C0UV7msSTeFpmQI9l0LQN/Yz0ChLtVBuM3BtNhWHXJ8PO
JdFL5WArR2zW5VOIJD0ImaUChcyMhOGiAsJSq5OUWmKDGhoWxYNdVcfEorqDCO0HIYytyiGEa8Lb
bhKzmxw9/9N1gvnpsOT8ZQUcng2i2pIfl+F/m2hUw0CkvG3YgKjhrEqY5A0USLCEhZjoBsQVEuop
m3cWIEjP/PVCwf31uGT/WQUspYtAg/T8l/EA1APqabiYQMmioLywsj5kVDPeB8YC+I6plDw8Qxon
FnEP/9G8bPznj4h6DQAVNLFavAVCZk5XqDAfSHHQJ55iMr3t/PyBOryE33FXUqRLddOicEJ+Q5Ey
YlEc0CBlgZB5h5yFlPSlzpPxox1MSB/ZyXL9r3vlz4jf+cqn5NZrVMA03FARraXeuuimZNkST4/h
0cVhpWKFM5uvpiomqx4UmGZwMXItC+9iEYr04GxWCjw2E1sQVMBV9Zna+mWaB1wSnXGBqJZ/AceF
U54DgIJ2KsRHZZfYpqMyP/MnZTc5eu6n6wTv02HJ+c8VqCV4Ok7anX76899/8dpIFORvUjqNFGdl
EcvfUbZDtTtyTFzyyxf5VmLn7yZHz/l0neB8Oiw5f1oBzjdIX7gt0RhJoXzCGm2ymVOlJrfna6Fq
lEl0DwXtlsnOXEpZcXs3PXrWp+sE69NhyfrG4f6VnQa/O2n3Dw7/SP5NkQzwGskCcRvjo0vHLTuv
+iB3k9lJiRHEQsQ/muAILP4FAl9B59W/JPF69YNbCB7vH8FPo4T4m4v2TYfMxB87kd4mteNdV+5a
gkBJT6TspuiqicUflyJ1qQKeDk0XqTfQpcdr6w8ImLbmJToXFehyGo0mtNUts0BejWrMgKGecny5
BIqK0CDkecQsDy8MQRGaAnlFKNIDslkpkNhMSAiiX/d/QBrzh6RMYw5lahFmUTu40lRLHHEuaEOL
BYcwB+Lldf1Od5Oj5366TvA+HZacb/y2f85fTWft/jS9z98vUdUolucvun4gyaYyU0aboGRzHWFK
VVLVmjJ306NnfbpOsD4dlqy/+rZ/1q8jAHjL4sn8/bz/M8KhM572J4sNItM7pJvr6Gbavh0lJW58
At2IJFQpt6Te0nBC5qWz8RF3l4GGiwtpCfvS2lGAHP2+Xy8UG389Lnf+UWP/O79FbaT2A+HS5bFf
xXJ6qlks9XaIWOfxzekTqqepas6IhX8Vh5h+9ZL/hSjSI5BZKjDIzEgUWhWwJEXt5DtnYJxy4v0X
EGVikGlo5kuoIVY/0gdyINRc5ealTyaFUpVBY6vrUxGK9CBsVgoMNhMSgija/0E45OYnymqRfKso
nZapYlMoiZROi+KphD4vHts8GoQkUkCAcCtcj2lBseyd9Ebi9MBo/4jASPsZCddhBU7MqsZZa0KZ
2xKPDdlkNIcijRMbYJpNlhGZaio4lDqHNIfClh4QoCj078Jk6SESywU4YlbC8rW1/1MUJdNhJz5o
ttEhxoRulVh0j9K2oYdLmHOCc2x5Y2WgUWV/VC8APPNAh2nETy/T5bOypCwd012wekjSdQKLdFiC
EFWg7i29lsq1EBIwuqgtSVgcAYsuhsCt64sMQTJfueDIQtvySBYgSM/89ULB/fW4ZP9JswJnoN2j
8WyJlxLtLjwqWfns7WXj2bxpXEWLomIbCF0YOYjblV4JVZst2k2UHoLcYgFDbk5CEVXgOvrMFVSi
Ro1CrWx7ZP6R7UoFPlXhOXsF4aRApkKgWqTBUr4hvW6WV9BOavQIrJYJ3q9GJdc/V8CEFE37tJkq
1bhKKRmX+mE28SY8zbL0PCnIFvljbuZ6ykpPRejRs36zUnB/MyEBiCogHC1Ln6WbT/fWvc22rYrH
UFvJx9+w8gLl9n2NeYKBbLLL6FqqBKP0q5f7fjc5eu6n6wTv02HJ+ZMqPL2dZNAeztPf/37WuybZ
SOQTc+VQ40oVQsixHs5jV1WFhmmwrDxCwjd3spueV3ifLpTMT8cl95tH+395TwjNLTFhksAZgjBo
Mk6HKSX1UBcJcT974aO2UfNNjXsermnfToFfbfxd9LzC++UyyfnlqOT7SQXcop9p5Rg/PMSU+kwZ
8P6dT1QS8bd0LUVt5s2lg1Ge93jUqJHkURWEriP8P6GJFaRJj0BuscAhNyfR+Pxx/6eAZnzteakZ
k8S80VXBxSetlF+UK26Z3DFwcG6S3m1QXZLEAYVU9v0tQpAeh81KAcJmQiJw8dv+EaAib6dU+Yea
E7j90atcm8oTqFn5V6BGWBIJHVTZw+wdmlgwBAIFCNIDsF4o+L8el+w/v9w/+7/FnckBN3C6C0u4
iyi6jU/fw1PJK4z7HuNC9gAYVF6lrsGqKc9WWJ4iaPhjevTsXy8U7F+PS/Z/q4AMFLWH3X77tjPu
lQcAbvqQzl8Y3MxFWyMREk3rKVKWyOqjAMiiJouIDitGkh6D7FoBQ3ZKIhFVwBLRwohdojxEa1OD
Sp0YeIiXWLV5yZwC2iOFvBEUYrGCRdYA2nH2GdhJjZ7/q2WC9atRyfVWBbh+NSqzcGdQp9lUoFp6
0VCKpGFRdRDNi8A9VSAKX0+gfAt5pu8iRs/z5SrB8uWg5PhVBfRdZYfa3dPgjTrvn30WihRk3HLm
kwxG7a10E5bw9FIMgkvFJ+vCpHo2XS1yT69N5SeqGFDNAOPEIugue+Uc7aZGfwDWC8UZWI/LY3BU
AbnnOGkPbzrlsd6hqQ5xwXQSIURItRPJmzutuqMCsukLhnK8CIhPv3qp/e4mR8/7dJ1gfTosOX9c
Ac7/MkpKfWltqjGTHm/TwoKgUbTbvMWfGnSgQpISIfGhCgdGHchu+93k6DmfrhOcT4cl53+pQAJI
qzO/6XX6/TItDzX8LeSAefCW6KGVbSEj6LhUMyMgnjdZNYEk/RR0suwvRpMeguxaAUN2SkLRauxf
7VpmyLZLjapWmcAqG0qFvKtyNBjYMkAowzOVlunB7NDudOEVziNRjCQ9Etm1AonslETiogLXUZS0
X+ISc3MUn32XKFG6eJkLH0z+Ea7RnpOILko2kUjirtpzZk/EboL0GKTrBP/TYcn7qAK8v5om94PO
MC63dh9xKVQLsnABU6DG4VEg5T1zEIjmwjrNm+AFqwad+XNQlCg9CvnVAov8pETkqgIZwq1FydWd
2ufb1AOfdgnkFaimsy5RDyplNoMHyWwY6uh55DuUeSKRnvOSPQ8FSdLDkVss0MjNSTBarf0/EhGl
kUvNL+DqUSk3qkyE7mRQtJ9cKYf3Q2UXLut5ZJEoQI8ehfVCgcB6XHI/qoBh+nA6VvlrZbrmazjf
fbI2DZyTSjtbVETJHAXeC6Im8BukoqqwChUiSQ9BZqkAITMjYTj8uv9DcDEaUtap001KbPBC2VDu
/3WRfF6D3I1E5jLpnV6ID98g8pqnPH8jFSNJj0N2rQAiOyWRuDjaPxLn0+cOfY+mSTdlx/stFir3
w1cPMb1ocWDK6jUYUSl9qWrs4lhWxVXEgShGkh6J7FqBRHZKInFegTNx2P9erupAQqZJKBZVnFTF
BNWVI3cg0Cyo7kHvQqzVVL4IxXkoQI4egvVCwf/1uGT+YQVSyj+2KeFU3gmg/SkxKyFl5LQ5fzWf
Xjno12vXvQyU20mOnvWrZYLxq1HJ9o9X+799Gr32bYlcx1KKmRSDEZ0HEDytvLIMKKgHgaVyYJfp
yVk5aBcpeo4vVwmGLwclv68q4JmJpoSn35a40en6g4zvq7xWMjsWzbryl0xIXwIicwmLQ0hdOm+y
XC9AkJ7x64WC9+txyf7odP/b/TRpP5a33ckcJuqZ65uKOWktnIzcSZUs+gxQ6RXW0xNioTFnWb+L
GD3fl6sE05eDkuOnX/bP8cMXysK147t2iV5g1QiLWPS0LpzI56a4KJFwKhKIfCcl+zgp4kunQDGK
9MzPrhUQZKckEIcVKJ571n5p3/fKtQk59KPD8snmJkKOi1+ZoTMHwPO5m0JKyFlEba30suwBKEaS
HonsWoFEdkoicVYBJJZ1MHY24HmbNYgzoUrqEoBCmPRq12egUE2BTFI4CBZdtm0UIn9BmvRY5BYL
MHJzW2hUoBfzQlEv0xzB/cOVT10+B0mIsIkQVmeRcABKxfNiLyJ/g0Q/cT0pA8mP6dGjsP4hAoH1
uOT+YQXkz8Okq26EUuutUO+DCl5kSFIaMVCBuflbqeYxTxQX+QIqnpTuGsxnr6VCNL2CwebnSBQ2
M1s4XO7/mT6dtPvzlA0lGCAwiVqYpSlhrLouy5Ahlc1HqSIsdvj2t/uU7iRGz/zVMsH41ahk+mkF
Nv8qm/YwaX8/OBrESbmJxCpgUVVv5b73CV1389Y416HDCWn3KA6qbzwCaor+Ukp6K216SPR/RSCk
/5AE7LACtrrDRPnV2imnSjgnOJcJsvBoreigNiMj5d4KSiBTh42GohZON3WOBEgF6NHjsl4ooFiP
b3G/Cl60p3iCNlFuuU0ijCizictY9W9dlZHOvNZEVZNtQFVaIt9x4izyLbNvRasYTXoUcosFErk5
iUajCjkenef4pkTvgbquiDaiDIiLrXTpsMwAQQAARSIxlmIn1daAvNhJjx6EdJ3gfzosWX/xj/0/
1jj44pdOebcQtUFMahogNFHXgCgWlT2ZZX0QkFyDXwfHGo86L4bQqHfTo2d9uk6wPh2WrI9K0d1e
b/c9XlBJrahme9I+WpThyjQD//HsK0tXcqX2oVheI6e3P3+wiajgZqek9rKCtvr+nETamlAvMkFM
TjHPrOq0xxMqbFNCFU3bx+pKAIxPBjhqxVNnOUUhHiK4aUpKXRHqIalHZqiKUP78AYssdx9OChI7
lw/Qh4OxClZYTKG4IyO4ro011zCCDyl9FAWed0fDNUdW/34wnA4+j+LhZPzzB/fDwcPyU4pUNo0q
HkDkDv8PFyBZoszftC8p/cSHzf9OQtezf//o282J/Rz13X7zeTiN7OkyvG/JFc23qCSj7a8hTYlb
BLeKHaj5zNfED/Y4eULsbJoTv/k0nEf3L1+615Nj0+w1jJf76MHrH89Gw4j+1SdBHDYeetPG/eDj
y+T0cdJvOHbtJBn2Gva01Xu+i+6Gp6PZzcvduWffH99PnprdOBqORg3f7R55g1H0MBg15o9ferNp
NH5xjrpm8tGya8f+s994CoeR9Wh8DGZhhJ7YyICv+ZkaZlIxEicqEcfqRjTyv7KW+PfP87llN4Px
ffRkX1CAKbp+5sJY7zDNlxBmu81Mkk7JaSetmlASS2DWNa97lhG7MNOKB83ZxI2cF2N28pAYs4/3
UXAXP0RJ33086s3Mb4/P7vfHqff3+NEZNqhe00iuL6fzy+C6+zUY+I3JMHr2OtPRH3fB1ye327Rn
g6YfPDd6Mwuu//rYBYpZL+rFx9bIPe4n3lH4ZDcekuuz6eT7y+PVzL+Prv1pFDvfX56+TDzneBra
p89w92maNCeWEw2SoBFM+82uZ0buGLTvrea41o3i+xrZ3INfxtfWJ8N4ar68uNHg4WY2sxtD56Xh
zaeN8OHCGkwb9rXfmE+fmg9Gy+gnkfkcRoE3aLjz52jSm0ej0GteJ+bJ4P70/sVtTKyGZ0wahtVt
OPEf9/E88rv9yH8II3sw/Ti23KPa4MvjfNKYzx4aM2t8+lSbNMaz/tGwF0a1h17kGR0z6TWGE7/R
tfu/vNwPml5tEgXO0fV83hg+WE1j8OXJuo/GbjfqDZr3Juv95+i+xmzvsTmbfqV7a2TUhifjsDNO
7j8mU6vRt+zju273+HHmRk+ji34vjh4fa0cvswvnpeM915rxaBT17yZf7N7DmTsZHJlfHnvjI3t8
fRTOrk+fIHZoGs0Hv9ucgM2sZ0b3d9aJPe03nh7htj84er7zvzw4k5PAqx0/hf3jYfhwNrI693fT
RjAxo+va95dZcDbrvjR8Z3w0m71EvX5Us4PIvEui0WB45M2/Bd9HL7Pm6PFofpd8tO9iroP+R7T1
04EzaXjPjxe9+B8vA/iZ/O4DsPniNYdj++hldDJO3Kg3rv3yyAG3wrto+BLNvCAKgu7ZSzw8t+eX
9rN57N4/Rncvs1On9nR53ZufzeZW1PcmjTu71/CeptFgehOzUUbjKTj8Pugl0b3J7gp+vZ9+cc3n
hsvXz73mEz/xZdhvmE5y7PIt0xf7l2dv3HgxvrrP99Hji/XJTob/GI6c87uRdzx+nDdqL+bfbbvb
fLYfo4f5KPKHL0dhfH00GfWip7va0d1gfBpfT6PhCew4fbajSRxezMZmNJy93EVBNxg3+vHvM2s4
jIJnc3oUms9n0+uaG/34dGuvECzoZHMaBqXyeNGzF+XLIHl4MJ/mdjOs9Rvj+I8HLseRP9lxUZna
K8Rf1NpzES5UHb7s19x1LTMOR9xUxrh7ZMUtY3x8NzgO+jH73InGT1wLd/+gKFo0mcyak9pZEvca
41EYOeHV3dNRz3veQZDmfaDd4YYeLD9ZemaPcfxsDXkf7ucXz09B42n0xyA8mwx6UW0QnjyEZtSd
Lu/RlRixukiXT+HN6GGexN3eRPzr365GA/77V7Vm/ZnFY7r5t4v4hhYuoz8mP/zUSWek1POx/FDu
L/PtK+qUIJH7ly2pJn3StSLPK5MFhRqqL7Id1k/OtlCDpIBYg1zTycs1y4WpXIOPzSTre+leYBtn
hBpEHUqCoECratfIrBuhBusrYga5yAFmKCUlZIQa6nESk2Hz3tFdyH+LUKN/IklLp+xFwCvpSLHm
uncdB858Zjdt/3vsDHj1utHz9X30Dzf4GiRxZJm/Gb3pcRzMj8aJF9HO5Xh+50UhN+LUu2arW9HD
7LN13RrMB9F1vzPoWtFL8NQY3Z0NXDd6jP8YWbNGb/j1hQfQGFxHPd+LZk/OUeL0ooAz1XXvmsn4
+cQcfE14H+8G8+hxft0wXbfZ56Z/NB4/xvz1duK/HM+Mzvz5NJw+RaOoG4X9L/fdv/PeDe2XZr/7
Es3v7yPr4evdLInGvNfW0It6D3cNwjYa/sPzx3EtbDwiA0xGSTR/jILHQVSbPTXue16TPxzHfHrS
NGa8g7y6iW9GA/+68f+o+9LlvG1l21fZL8AqDuD0l/M3SJZkedIflu3YAEFwBsDh6c+CE+9tKYl9
c+pWnXNS5SSSpY8k2OhevXp1I5rfrfY7wb64QZ/EnU4iu0HorBGQ4ksMcKD3h6V+iOIj3Ru7T2dA
iBlQogGkWAy2WOJ6SD47x6KrAT6i5HAbzIlFpo1PrOEcY+MlV+Mvmf0B0+yXdDCeFC8/qal7D0Hm
hdh1Mo5fpu5NoO78Rict9St/V1k812kztecDsYBLP/Wct7oIjjoP+JQNwSe5dynx53Rd3YQEjzHX
ia/tdO+Tkb5bgofVJan5Zmh/CUIsGX706NbUZnjQZk37I0hCZiUIcknDv4yI/lNXxlZdzc5RTPLL
7tdZLPfc43nvsIp74rptp0ie561LmwXGIZrUWj/Ny5zuy5SQtkt18K4X78boziLNWVpWVnt7sllx
4oK78oOk9YFZ4va8Y2qhZMkysJN7xInSTqrbOe3887J2uavxv9OeWOucsBrhz93ySep8EvdO5Ge2
lEnj3Cxqqg6bpaQTRTy82Y9PDVZiGjMx36ltSprtzmN4a+GeELFW8/LObs6klwmzVBL3S7pxlbHI
SvuhKXFzxc6WQtbz2V2PC3RxR9ylfCZpfuoVTQKd0qkDGnroh3d8+gIseY24j9Vf3mHwh6T/k575
b/33/0LXjPzwp475o/HMOepQOMBJLT/mnN9+87tnRsYJrgZHlP8x8g3B9D/O2QjaMDAIwpQXGSeq
Y+AYPBy6Da8OB+39xzljuBmyUJwohsKB72G+2T9xzuaQ9Be5YADVL8Z1gTb1jTT4eax3gEs7d3ec
zObhLVmDjFPvnqk+tWh0avacqAfXGvtEq3eq7s4HVa8PInJxDNXMrcSlXeoIZJELtuK9duNUBWkT
iNyh08md91yOfqZqUk5NkOq+eRxd9aBmnfY1yYR9pJvarqHun/ZNFlEoHh16UUgcvHYsg1CnR2t9
CfBxDf4/Fvrh6MIiHpss3te01gBGcVdswZgMR5cuq8j3SWXEWopWW6/7Wlxp1CCPWJJIwEeNiALe
UCqPXjxrfH9IfWMH8twoq6iJU9h0RL52vOkP/pUPy7lfgzc0ILf6UFnQHK9alnRek3Ghz1awlCRs
8t5dn/Xe/b8Bob/dJc+Q0d/+1P/KvQTo/BOQ8/E/h3YbJsQNDXf2B2WDgwcwS8Kc+QCO//eOmv9s
IJTyoU90IZgDzDFa6e/oxshbUNg0fTiYnozizo8b6Ntwij9G5JjRsN8h3LPXA4rrj69/pGzMuNIX
GwjCVRvDdAwLBMj0ArxLugykY7GbAVh48/rpiNy72dMPNVnOVi+yWL/3O0WRMLbnyG8rK5FTfx9K
xEpmlUK6rzxGbz1rLaVoK9Z8Iv27GZE3mu1kteeHOJj6xLeOxDv42XLoVezy7ERt1YzNmdrBnNTt
XLQkyLn73rbistvlKeD2K+a1lb3Nn+I6uLVZVI7i1LR+RTz1gB2zJzNZo9/zpT9w8rPV+Tcmf4ni
/9Ys/w8bL+zq7403VfPHzx//zfH/br/4je/2CzknjieHiOGPaZPA2d/tF91gfwxi+jbd/rvtuubo
WvTwwaC/nSsPk/qOzB3wl6jFA7Rjj5hx4P/EdjGT94XxYiaXmRJimjZNV2aA9ODHTK/fgo0Hdehm
MZPvRQsQHRwPFrOGVO15I2mQ8vrBo6tIaB8+oigRJt1Utlrf8A/h3pTzKN+7a9Sk+0aLkJPmYbMT
4U0cJMCSMtT0ANUOQMN2BMLBgHtVzzfYzwLAmitgeZUeMliAqvc4rcmq07DXUUYjwRK+W1uyBwDP
UXC3RdGjzYNbGZif2drf3GV9isJs0YVQ9tdhfkf87e3GD4QEmxezM8ZFiCCSy3d6uQjHIkUTLE3V
kITwOC6irX4j5pUnvmdv+e6pOdHzcekOz8q7eiubbR4z7ogxVUf7dLDhNZibOKU7Yk3jBGM6TXVX
NNtZ2WPFld5ut5G5yR5qCuC75AOPZdEstEmR2Y+lH5z7Roy5rWs3a/J9XD5QhpXs2un9OFldMnXI
9rWIpqL26ZaoGNwX8YBt236XiXMZ/E2Xrq36ZI2Bl6eVf/UbdrI2ueTubvFsWhnygHB8Gi3+mkpg
WhnyJdvsSV4G6j767sfZuZnlrE9ICXWxDEO2C2RZc0eGjOv1aSdOKmbFE6evPx/HgXXe52zhA08P
i43IYey3Affuu3m1k3Cbo5K7I8hOCc6ov11cfhTeWoPbIf5NtyB3GwN1Q9bj7eK2pJA+XvomSrXR
V2MwnFTNf5tCUkXR+HrU9bmrQS9E+6yRNMDq3OjsC8tPx34/a+4/Da24eovKdcOTxvOLG9CeHIYS
b10y1FsqGLtYIbKJyL23SH8Vum7SxXfuZlv4STMt77VqwrzhPQgnMdyptYil+xj7k0h8MpJsk+AF
qT+kTUivUdN/xSk4bWqBHg/hsQfrMXTc21qDs3JlXfVx/2THee3EH1e8+GTtZ5gSUTd7uIl0CD93
wDGjnt9Pi91Uc+9zbAYkoxI8Hf4VnO1GfeJL/bi1+HiXEWEs/S3Or72bbLA6TL0fl+CR9z1Lete/
jaT4dJCFJ5MIl0SP29kZugreo3Aa+6076Zt9CYsBySjyv3tvsfrEa6PHLkayq8GX6oVU89r+Flo1
iEEXuwuBc0mWHma0Byfqiyufo6w/bkC0Idw43bUZjvt429Zkp81jLI/5pGTz1NTultXkOMeAh7Pl
jLkvp6js5GRnzWZ9HBovDZpWZk6MLTMvSyo5vfClezqId99E7PXeuDrpG29NlihVYaanZN3CL1Yw
PE1OsKfb6H4emChq97g0K7myVt9r5ScHB43Z18Xehu9x4HQVKZYPY/u0j72ddciamgnWPExHOTOk
bF60ngYVvOfW9NpbYb5hM71uZOclIwcv0B/p+m4XrfMLxtAxVYUfSzjGoxIzhBJTPgHTv3F9P9RW
PE3I2snezeTkpbZDz8cetVnP6ZdtZ0kT1o+L0177cch9k5d/Czz/KP7+f2PR/jaQ/2/Elz7ew9+H
6MScfL6wf71tZtr0/zotRh2xPEvZzAd8j9g4UhuhF9JEVPTi34cYf4/YON3StzFCDsd1GDmQj4Lk
96iN8i+OgoZMwjGkGvbef6I2jrGxURzCBJDvnZf/AHGavrNnJgatvOkfBCvtIWijTeR50CaBltYg
eZ3tnfO0iOHLtoanNiBn3njYhM5nb3Bvtr6vLD2+bZbp4Yel+wPj/Yh4/wR4zeUjYGsc+m7GzSCh
/REzxLUfW7Fq64y09E3dBafF9c59BG84R6d1qH9RrfxzhorrQfNgRudinjTOHH1+PSYDycM1iDNf
kIfFOSsu0nCOz/0yP7h2l/Wk/zLNTrH6fcU757r0SxnudRUd/s2hvQt0LVcm4tvRrR+bSD4IEJH0
cC/xOOdr4NwIcD/y3d4GoJT823m+LjPJm6BNtolkoQhPUddnR91UO2WJ7uMzSpjIKyuBesXqWpWS
Imuac9y+2sLjcy2sJLJO2qf3y9X3+Hl1ecVZeDI/jkB4BlNQjJ0s43XKI1ec/f68aF45Lj1xIUtl
Tw+hc10lPQ2OuJeH9crnXTWNdeUOc16jJNg6+CQlS4TPc8veL+2Wx5Z9MR+6hO6FHOTW3qOvO5vz
f/7mMdwAVXAUqj3U45+/CVBeaukZiTO3vx3JlunWy/hyrS0vCWYn/e9cDAeaQooN5By9sHJL9+0Q
aD9GEWLK43guh8MDDXZp2ikDVsh+fjX3rzYVhgOjE850hGJK8/NnC3nj+2p14ozbYXlE+oTnT9dg
eDPWZ8uLEQa7utBuftAbUQdVF9oX2YjKqo93VG4smQLn6sf75/XwbnZw3DqOvyr7V5sBPuRPW99w
/LhT9HEDgjy/S1azwe/jPc72ISo6mIuYw8feZ7f+0X34xYr4Bvz/GMqMn0Fqi8O5IPoCNwQ67MeN
TjxJ6lDgYiLo7oJtL8fFr+IVleFDpW67Z1OgCxqvec+bc0vXW2WXXru88rAp930teaQLWx6Z0w8g
QPHr45oHKz8vy3VaoswnftXqvay1vlD80Sg4keFLO9FiQ502HvwEo5XSYdvSuKNphAupAz+2+IDq
Q9JHzRlpQonhDqlHh+RQR2YK1NTRSVyzMgLE23uaDKtGqAXkoE3uLHvGNgYOl+bW7KcRp4V0p8Ru
3yt3z/zVO3v7VsxTc54BL+zt40Q+1AtgaOCnrbWVIz4MiLz0DgbYvZe941faEdXe++niikysLA/G
9RIB8G1uV81YIRHqwiBdU7v2RnlqAbCY7achpfkCOEabd7F1v41PvrPmXD7VFMAm6pNwoWV9G4wy
bQhP/Ynl/KClcgGCl61o7S7hTW4dR4aCfjI0c6K8+sHtWVkP9TUI1Ym7fkVXnprHoXOTy27P1jFI
ey9GxkOLdWqy7qhc56JcVi2Svqd7/BDgUxm3iv3gqasZHrmrLIVPwlrxzcqdgABb6vwg8tKEe9au
H13l2MkumHvrEHDhDXfX2yVYr7XLy4HKKZ3W4WKhFn3aQnF37CjWbOvEEme3h9T3u8TpLHYZh3BO
t67TpRXxFMnvowCGH6fl4nY+qgWoyCt8jfWwNM3JxqtNdtnRWUXX+Ei6/JTj+6L3UR9uIDdQp6bn
KVXqogd2juf+6ljrrWi322jEm+JDGkdLFg9L4qTwvmfE+VdS1Fe5kDOdYDTjXs4xSSiRgL4iUwMM
MGjOotefZry3QIHpjNyKY7lbf8tVXYz0yAYdvRmlPBnRjLZbRA2vAqNZ0ehrTEU1Up2zUaTROqUx
obka10RR1FPUdjvRS92oizXU+Ub8dIp5teDdtUfw+ujX267p76L5FYrF52UMX68rnhovYUG5aW+k
KQ7k5skiYUPTsWV0qsuwpin2xM7223C3cmazymnuhv4oG+qf3VBkfNwzit9qlHeeG1I50AERbCc2
0/LnDsW4i2fuBGAFJ3IghKOUjmMuX3jYwdrI1B0izmoXuaYuvA0ZmiuqX1zlJaUBVSSmiGDQIMg/
nP1hZlz/6LWcWPHVCpo4cxydWyFJV59UigWpFWDlZ/rgd6gI4bp+hxRkpcUwqTSMJJLc/m7f1sKs
StxDuMTtbFUkpfi7iPqJv/qVRUEJo5Yz7l9DVAg56yo5svPYsJI4EDWxD4S/VaR+uzcb0jELZtpe
TXa1tXXO1r2kKznvtrjuzvyK42ZUp/Ol0amDi45+XXRKnoZGpZtd5+ZnRUjLaT0yY+LGOLdhuIMg
Jrcg3LGs6Z/GXLN2JmnBP4jw0QvJlBuOQbhYWDt71JeZ9tnkgkJvQccjZzP74efvyvHNO39hEzhn
DVeDdhgDFl6Kp1Zm8c5fujhDSeASQoIzHWthj/yMRM+d9kI25GY/4mu/HiXey5XBN447O7udfMW3
6I0nE3zC/TLKV7Fwsi1SyQyE5BJ14WudG6fgMz8RW5fxCXszDF+7tpVrOPuI7qX53gYxEp2KsJXp
t6eF1xVtkKqlrSK3ObuoH05QTM2qzon/SRAbrnh6hXr6WYyykhEKqP1WgjO7dm6UxjYy+Zmc3dZK
DrfaLVXM7XiCzElfjAPx67Re2ptNHiUj7D7YdNq180m4azkrUZk9HAtSjWIto5Hl+6YuaoH3B5tE
Ip0HkpbefJRqQPBiImMBAhpkT/GeutGe2BNPWwJUMq95Xbvnoaa57S+nLRLX0EGw9ubS01CNBdWy
sXPo0teWS24UI4hg+HoTmQnePYECBzvniI+S1LTkA8tXaJ/MR/f7mpvQDPAP0Y9XCSvMDpdnStz4
Ib9vsA5Ry85Nyx7iYSuov+JBIRNDKTlkudiPLBzaivf4g091dv/GgqchjBcElPgwg0jjQSVdfo+T
Tt4NdP7I2uHOd3RqnTytLqH+MPRORs0tdNstt3XRDRbYC31Lxa8khOGf8JbZEGjMJGZiOAz0BeI9
UJGCus+KsDftz3xxP8fz/FGt4n6na9EwFK4RBGZTqbenVwzuPNjiawjGbAGPuLX+uUdV1yO3IPE/
Dg6Izn7ywQQBHKAc74cqt5ojg+zqzKL2AwF2Gp0mjRDTa/trMyO0t2uyNm/kcNxYDigcezlZETyB
TZK1ZXkP1+UtXVXj7ww40KF3HrqL8ekacYXWpNqsPt1QjXf6J+m3KWfbZbO+stHK8bav0DQiotJy
GWQq4HrakaWtvMOBeim3abIzv2LtnHQovgGx1Kv+tB3kXEfOZzsS1dZAuQWbMR7UmeLf52egDPDX
lRXTgPbSOWDxAcVR4TFjiV4mfsvOhGiw+GahR47AuB1lB4ddyzdxiNAPkaI7bqW0xB0m0j56kbih
ZQgV5gTOD9gRmg+whWObtJA5zDO5sZej3Dz68HM39lcRB2UmE9LQgYKpDs8jztBSuu08jrJ1qn9z
gFNc3sG9BJV5PWOgE4H0gRPxi5SF/FVANX2sGCsKYuFb69KPkU6TPTgcKuNsnIZreHRVtHfX1uXn
DSJKO+Tp2jV51Kp0GfFnU6mVah6WBhWRWKaupwsWezcm7Cx8v23j9qlm3TVkLFe8KQ59O3XqFMr1
toHmLYQzhJCxGjqW+81RauHl7gjtLxAvhUHzvVycvQw6mthgsGV73LYEiaqNqLsCBtmiMjbz86X/
VqB4EUAwZx4lcnQogqoPXkYsudpr349xpllz8r2ULtDsRPD0fC1CGypJYw019Dk20FiLSBCzEj9T
th4YWaQyBi7q0K9mvadSvjchqLUR66h/s+1+dYSAyhZJVcPPRroJnWY2QAyr+ZBIAf8sVB7ioEXU
z+tWF64CrIc2cfAQprY1t1aRrdoqRgKQRVGyw9Ib6Lj0RybfuGB9LSQV0hGZ7UoobVXeYNfZ4sgm
6HbY3CWjd1kZdIFR2jeqoDuy/2VNaqD6dd5Kl8kTofLUbToXgCs/X1zXeLc/L64HkThOsjA12OeG
LcKa21M4xJnF+7tRwqs1a+EjBEknSGqdxZHCIh9ZPHVVELX34X6UfOuug+LwF+6NiF6vkHpBPw/B
4EgTCls0ix8tQNIUkhX4j6B/Mi7EPPfP7/6vdodn6m4+mHkUfF/syvEYWONHHGRFQ/NuWnM32sDy
x7/Y/IaGeLlG5sgtEHIQ1EcvaYp5ose2OEC1zgZEIPyqjvnvHRp/6whN/9qfrkHsCN2JqHaH6Id+
/h6seJrbrW/jrJvZA4cZ2hZQ4e6BiUAK3TbnAVElAr6fsTdR8DkZ5AndG7ARTQghN6g4/2J1/8o0
frwl9/kt9SNuVtW4JVWr02z71UqHuyMIru4hwLzp/Ocv8xvJ93KZQXV+OwYZ5JM5KPxHX+cHExoU
bBpn68AeiF6LlraplvBULc1NMJ3G/s4DSrK1LnoVgKfgabeTXwDkv7kPjMkzcn/T7/H8PsBUObrT
dZTFoBG01WXbwnIDAJoJoeeAU0BYJGAbPJG1FsDcOibSOv18Nb61LvxpNYiRVH6r3IYvVn+wZs2o
RsSRizzprqtYvd0OIDjieL01xrD3xkjwX6QLBJJ4mytUQ3hqIpI1qFO/PC1a5wYgGOdN5vYXC/VX
MRE16n/f4YvYPS/jGEHUHIGqyzlpX+2alsPyfh8h1UExpxM9QPcvrcQ898t1AW3koxDtYZbPy9yP
7ZMVBgD0UPstad+NieFryHRRJlUO26t5IzW8fi03sLvgH/zfGzr/dqtC8/EXt2BOdwAvDjkuCV8g
xtV3NTkmPPg3ksYHWeOwfLH52WRtO1Ep4/TB7F81rqCsdRKgEjbQdKBerlg1SZah36GFiN+9MyAz
7roPA4wpUHhVYXedY7xx2J1Cq8AKIRSV7OEbqo4QZtaLpLTsI/HBsdjZ0v5NtJ/Ibp8E/F8kjfdV
UEyq1JBnBuBZwIGylScKa26BGq1d4y4C1Hr1aRoLJADQtKAiHvpQ87PcGDsHb7Z2QK0AmJuuYnco
OAHcMqgBSZzhzwiIUYkIaWBY5ywng0k8WOGo+tM+Xz0kMjVSkFluhRwBQhBdamm92fz2aYLy8ht/
6EJ3ALhvknUL6IOgtmcScyQ5axugqGnSZJoY+hO5Q1pTXd7OjKQddGhrc1urJ+MIBp5ZjZOhgnl2
cX0ep67PC99yzrpZTjTYsglR2vBkFj5wlunKlsQE8cPZM8OttGhNsVGkXJfcoPYWaajNRdar676c
agccIE+8kZwNdA8eGWrhwdhWwRpdI/gfNwCvb3nVrpH4KSAtdy81oGg0504Dmko+jnDYim1ggUC0
zUHqWDphPhLXaStpqHMDCdoYdw/iMmh/E5uVDlad+8dRLkwXHPYlOxgDmD1QGOhnscDsfbUDKzO/
FcAPH8OMdpFXBqor1A28nlQmc6BoHNC1yinhVT1bxdw3eYtuGGgJUFZa8xmNKZOb7hC7AlVmXrRn
Jqj04DJ9oQrLDh+j2bq3o6hqnWLYaTk3KwrTpGq5LuZwhcCDVDUKG+Y1USQPk7QyFCw82IY64kel
xg90fq0DdXEbJIYoUG+Dd8PlWtQHsJDzAZKILDjwcDC0Pd4ytu9ZcycgATeAwUcMYBrJEu5O2Ddh
j66zY0zqbil+4Wz/CkigNwwiMkjujYz+uct3ao96HWY6o9Wnq/qIVLrxK+EEKd3qnDd9xggMEpDS
9iq50vO0eOdgRRlp2c5eAOTLli9An/XHxtFfzC5iyO9im5bG8xoqzhBPP79ng21e+kE0OeJejcQf
/cLPb3mJJkviJAhkTu7TsQWgwB6nHZYF/tEwg5KqX7h7769gEA6YgA7PHO+BmVIvrugMU8wo3N68
QMM8Ix9gfYb87YmAU18AHUXk3RgrVzY52xH4BwRKw8W23Hrrge1uQfkLKNYG7IKujq4WcKRJOegA
E1rS3ZYZpPuXoF1zz56QZtyL8GGtu9SbRCZrVmwW5rh2vy/k/0xB/f9QW4prsP7f19MfMTt9+Rdq
6P9KP6K9ffnLirr5iD8q6iEOR42cCJ0fOAsDWkwz4vOPijpGTELXiTTf+9bObtSY3yvqODgSB8nj
zE6I43C+BiL6vyvq+Csnwtzu2JTiDW34T+rpLzc4hnJBMOJDP4pMB90rL9DUZs+Q9C47BGw+GgkP
1ZdUkAb58fRaBYg7O+JSeGxvA7Kd0COwUHrxfOokrlu/2mrvvh3D0w+reff7Tv2xxP4S8Js7gszA
ACgk+H9iFNCatUsXUrIibvwykFDERZZ+G+7onpi89ReYhbxETb9fDRp1FFrDEGvwfO9OsaVnuTp4
furInKuZJZS6id3HJV8WtBSO6L/bJPxHdDyQockYJfeNRvYardtbyF2CRPrkzcTY427Fp2aps2Mm
X20UzFCqgmp627uvx+Jk6Pwr0HdzRmlttLx3i8+rKbAiNIbMS9qhAJmECElRP3+2lILT8rps3KOt
FD4/u3r97OsMRYNXlM0uehSHXzjNv150KA0IRPXmiMbny+BqoRs9HeCXuknDoUOY5dn86yxf1WDH
fv6CX6ZP35Yc08YgUSY+iMUXJjexWk56g8nVfS6XuUvb3bOSjtExlcsE4e/2+ecX/Mak/xgScEXM
EkIZF8Nu0HHwkqSaW6FwMjeuaDfjTbxYlUFdi97bQkCGZncsHSKKalC0oC0FKmFy7JeGiVdjRxpT
77th7nLT2dMd95uLateHab5hdCg2ulWRyJeqsciUmr3x8xt3XkaWlzcO//Bj5rcu8a7bBq/FV/4t
i9a3ndX8xg+l07o26jjZXNDBdBpWr+JTGCVMj+gQ7TaZ68kvnHVI/js3ZJwSZqmjPm7O9Pnxhuqp
G2w9C1poOjzCUazJoaEwtM6y737re2CDMIqSed/eutuGgs5+tVRcisl6mJX1+POb+VaDf/lagUsi
IBO4DMwEeX4zw741lCjfyoNpfBO61ivrYNe4d272Sdh5SPS7rSFA4rVpk2JNXCpZtC1kgZLL90Ow
3qiwfqjlFe0PUk1zqjvxCWzbewlNryux8Wsx5VKs68mLu9dDuA9ZGHCoC1MnRpfEtL9F7R19bjXU
hKrHNj7EEiX+/Nu2BLfNwD45K4S7lnzvuIMGOmufIk/kVEW3Kmy/inou114+DMp9svrgrRtbiWXf
Cun0aY2if+HHqHLvaCmmDNiVQ6877f27EWXGhHL2VYX6bTD7pWT++0gFuY9qTerU4lfqkJd4ytig
53wjeCHxio3q68dXPtWqOWwBSr/ZuydlLSST/HiLMSBbol2Y28bIvbTRcv7zt/snMeG365qhEzZm
X2BW5wviJ1TKAzOL60LJy4/5jVLRlgDw3XtNWK1xcAYHnDLIk3aszM+vbeRqzzAkro2zlVD7ALFM
YOovrq2bY5x60rBi33xxWSDpVDxCejHpzJ+PKelbdYNUQJwcX1Xh8ohJE8O13j7uKl4g5XZaDCkY
J8g2h+u4zFADzy1UmWS87bib8dWFK38lwMgdh5fMHDFEcMBAa+mmNGrtVw2Ea+hhXCVEHxdOlzbf
5Tygm2J/i2IQvtvLXz0y5mz86ZnNiPEQoAMCG6Ozef6eGcZiuKgZ0gIzOkQyLd2jjeoY0aTo0PQ8
euEpkPP70EEs9EbUFiDw+aStcoqMiPfwTwRVFiuATryZ59cO8AMaXsd6jgu1jdr0Jd7NxC8nWzzt
bY2HbYLiwFeJmHjWh+jx9+inqQ1vu1VuJxw2WUq5VZLFvHR7U/Bam4oNwW0s2w1lNLfYZ+tsEfut
taCb0EeKGKob+3CXBBLce8ueztPa/DaDw25FXScQf6POrLIaVaxQ5q2ECMez0LAfjCH0us0HHx3+
TIei9PvwqyB+jVwbev7Yb3WyBlBorHihmtMAGns0M27Ce9DSuxUUz9LomiRiJI/Lsec18bcTYBtK
qv3Q5lt0gG2wPnoo7eWTW+gYzbdHCIkd2/GrnetVrnVE4O3Y2XbQWOtDn9zpu3ART6qrzzat79wV
qKT1b7hyz3Ni1eNQeFIiJ0NTbP/AFq9FJVfExbYhKLA4a6I+TuYN+2UOwsd51JnYMVTFYQhwVgNS
Cj0MbAqb1LdIFZJNJESjog/FXtbBh6MA0qLpi5VeEHyWbXvZfYoo19qf2qDO2jFiKbW7h062n+A3
Kr8llxalfEA1kfLAu//5ZjQx7rmXB8h1kVWZMXXgHl/4H2KTWgjHq/M+4CxbKBiQYIKm2RvaT3AR
70X9teYbuBrglX96ZbgdZJI2ClwYvfYy+Y1QfUJlB7VfHyR3Mvf3nlLXeYIdYMpGhsErJxWS0lkR
KX5+4T9xnJi4h4MZAMtjjMPBHPQXGSW+u0rrv9g7k+64leS7fxUf79EHUwLIhb1ATSyyWGSRFFXS
BoclkpgS84xP7x/Y7rbE91o6f6+88Ns8HYmswpCZEXHj3htmI2miCETDmq6v+y54T5Py6NaFvRWY
1QyDIufQkRmI6tS1ld9lqAiciK66PXtIEZovZmFvynae/LK6H9Lw1TTn599fqb1gvr++HZiwNEig
CqPHZPbxr6dGgJVGz7ZxN03BwSTT4tCUAXYYTl2BkK3CQOQc0o61cct1GOnoKkL4+UGnHZUQT2Rr
MbkXqX2gO1du7+xVkz8uMdY1WJV6xqnnQEdpPe3NHKpTawUrMxpvdQj2fYGCsUd6YCIwSx1R+Ma8
wu4mgBvSfGmG0XenyvKHTF5riQVvjyuSmfpDf+Kvyew/mcBI+0lC6JT/ev8NK6DSA+FuEFI8zmXh
Nzh4YCUSkDVotvpDW/ive4F14Sy1GhR7bPI/Pe0yDr1C9rPc1KN54SC7cQuxU3H+WGvpphb2aXEe
GYfgD+vxr6Hh16/9FBr0GdpXnUxyE8lA81UzKd+K1L1noFj5/XoSyyjgzwsKqgGFH+0rFv/ndMMw
2rGpa0NuQqDBoW6/aeJBTI1v59O27pDlatmqQw4xRrPBwZt8k2kHeXHczqaXbiKDIy6osGGq0GGN
GiS6EDgtVtkW3uTXKEr8YaofZ4WniepDrJcE0depWS0QlXqTE3lCKrWzQuM57NLMjyzxbdaaftGd
lKtQusVqTvRsI+v5zqzieQVSeZs4xbTqa+MR7HskYxSNP4aggbtiaGe/MqP3sLRPYdTdzqG3dTt8
iaJCQazL78O+wmGoOpmq89aF1kcrGbs7t3tPMdS+mXMuSNq7RDQdSZD8pldSX+eOYSLq3RJcSRnT
+2BKbT9pwD+lS0wUQ7YqIoPerp29tskFXYCzoqQeVjGORSthrCyx0SN7V4Zy23v26Fe5Fa8g+kQ8
yPxOnyqMkiKMo3RRa6tgbrDWiau90oebuFX5Ju0m3V+qEgRlUdM/jYsAqK7z76ipen+yYmwV8q8q
nZ7zkbdQhXhEqHA6dWyRNNAbn/7UpY/SV3SbWusYm24gn4lvlS3LXWRSSs30ClKN6CepdotkKnEd
mMpVFqJYqmo720CIfeij4H4KCJl9ieBtFkvh2th8+lze1AU6siG/d4YAXXOWbC3tqpzHEbFMeGnC
afBTO1lHlXbTT4oH02HQ5G30WJ3jzql4IInynaS4b6V2LWbShGCwb6OWW6sVsaAZp6tA6XiUefq1
bKx7leYHrxxuBzP7jvBo7cXNI2ZXMHVn864sYQ09aAF6BFH7oQjuk8Fee6V8ijKeXOkEvIJGT7da
ocU+VKWuIvNwhzbdJKq6R6Vu7+3s0gzFtJNRx/vzvpuakWGuwItozPI+tjPgknEn25G2mzAf00J7
CMvy3uNj14PsLp0Tbtw03bVwWPBsapuVm+0nxUGpp9+zsWjW9siTsY5pK51jI6G1a6Mgs7M7MGdZ
XWlQlbCg6Dq/n7O7NiIKysE9VgsJlHQCSYZa1aIz/TjX7xqaNLnhXttGOKxKNoXfud0Xp+H/Ned6
3EJqiSJODzxCesy20n2ZRrflaJwaNStS3+x7otnPSsjrICXl6p3qDHjzRF58a04OhZZ23WuSlKb1
nkJB1jPmFizkPH0NHayK3ASrnmy6Dgd0Xp59kpERkkPDQbITUlenf8uN8UeIHQmJ91W8SB1HAQhR
R+1bZbrQjzHvchvyDbsSe/oCeABEztYrvc00wHoTMBDzzI5W9awBXYTI+9RQvTjtbTRU52RJ37uZ
vFgb0JAVk/ZgttDGhc2DwEqjXYnum1jYTb2Jedaspfh/BLdBMtwGWvLaWMikvBLtWXIpIHH30dRs
4V1Nm0zpN3jk3Y2jh1WBeG2boL2iYjv2SotXoyLP1ga+e+ickRX7mqiU1K7UgfIgp7jDWln9c2mX
5yZ0byhysnU7BGv2hd80avDRyG71qpGrmvrYnNvbTt471vyYdYgeDXHvOgg8HQ3HM/suyYEb8AtM
fcOqAQ7NutxGbngfTTYJOAZ+9ZMuxNlQvBs3wmcgyPeayB+1xn2Cv/bcusWtZSqQNvd2LuAd681G
c3hBYdX4tebMfiKtU17M8Q4vtRsNmfmqqOwV5WK/olS5zdCTE4WGjerzcqUSXNm6/D7TqmnnpbMF
xxcir3fXJsM71Q4859h8xlbmJXCxAFOuWsUvICZctA4fHoT23lKoLZV2VaXet8JooaIYX2DQyO0Q
tvpaa+NHURUbp2PriDk5uiW9S7uS1XVXCfZYXkEclc9lFt727vA1wyzQadkTXrtYJ2SEzEZwmHPI
XuwZi4g5CNchdPd1Ywqxkv2mz+3TNMP16xyFR4ubxZBg7kQYYnFWhutc0OWyPZ9BUenWmeLHUQZX
TsSnDKM6TgWXMKmbsXBfnG7mdcXRjadVFfJNdWqi3ai0kJugiFqMoPF4wWnFQgqZadlLo3rfcJOV
YyKD7Gq2pW2wC2mhU9yhlbdC2x+7tZ4+wghMt9L+4WjWfOVGgeenrbFrSnx/yvmqKIpHvZjXtliq
pBhIgM3+PRrdbSmz6zIrj3o5auj5i1U4YJgYiuo8GvljE2L9o6vumznJx26w32WpvcWqYT8lWC2K
ZmemxXUnjAAuZXzJ6+ESIlht5u6qH+dXqeJXaGKUcsKkEtTqfTosd9apDTPDKbmDJxGxRkrJ0ePI
4Sppv1TQ4v0F15ZJ8iAj86VLeWiL0lSUveU3ep6SZFtwFj1Q0MmoMK2b/5DrONbfpDoIfJgEYDI7
mP9+zR3zwJppx9ZyM4TjJiy97ZjrDyrVnwusCrpZvbTDSvxQZozTTuTuHOMlnYJxn7nuVyDnzFTv
1N7Tgl3G/gxh+SPpTjzepoq8F7DQ56iKMrjfbKthBKQaem+Vpj1/aKKLytx9p0f73rufezZmYe0K
jRpB1OdOb85z5bwpw+WpkUT3TI0AE+eYy8r+1rH5K2HxwJQ1H+y8/xZHWBa6y3I3kvwxlw6fXOFr
SNczbo/jVK88d/wucrGZZoTtgWeTGhWPkZcnlLMP7lT+IS03/4rgLPPrEGsh4qGBIj9VUHZhZUWX
F3KDbZbjN+/FSA2VWywQBWlQH4gd5gjYQO6wGitFE72+dyFrrO2Ew64vUfjp7hk/GNQX1vA85gnY
/lT6g2Ef69m6R2x/CrzoZMazjT9M7PrapG9+nwxbf1NcYUzgQud34VOAyvy6QJI58ei7RnJT6c4+
6otDnXGoZVpJDE7um6Q+l3V1r1p3WkE1uDHrezN0dgqHQKhlpGJJik4kH14CnZNnbhemaPVIH39v
RhCbaSK4Fa+s09y9qRePoqgeGxv6coZ1pKVdZyVp7+/vaOl1fc7uWeeGC3rswFj8DOpVcC7jADh3
M09y2ji5/lhZzbEQdbNOQUmuOmOXNtF59hbrxNFECxTG8AOj50nQka8NDpY0K6xVHT4lSWrsHCt+
t+L6T+y/v71MBlDSh3JBHj9rAdyBL8GUEM18WN5XMyt9BtFz8Aw1sxeOLWxA64V2zl75/QP6uy/m
jTOZAjdl210c+X8GW6GB13EsZ5ciIpzwx0rttZ0lz0mfXttQ/sPcQvSD5tsc8B76/Vf/TeGFqBdp
K71+Ooufd8wsEi3pk9bd9KPkXHfEqe6c/dyBOY6wOl0j/8Py/ouWF5SDvhboDsQ+upwfKMhPcvEi
SipbWY27URXndS75U9+HV7EqNOC+6Ntsa364EMc/jp9OyScn+b9pcv9HsTfUp39bvfzP/9TB/uWH
/l6A/v+iaFw3f1oef3FevO/e6rb4bw8/+bd/eLssv/Uvpbj4h4kgGess899y8H8pxV18v6CvA57B
BsMXn9/6P0px+uBkuuwrfaFL0G74l7+L+w8opFgv0qTTzcVo/7/U2f5L84x9u0w25bhZZmu6n82J
8rgPe4X7wsarXBopI3aDDtpRDb22g8yx2huptxcFNWlXbNza8JtoujPwx9Mme9M04TY3q72lyiu6
xvsmhtMFYejN6YJD1T1k03RjBh3+r7Y/RxlcfDhRnrvt++56Kpy1gbOKWJxsXUAwu1sbVbmzOafU
sO2a8hDpNud0tK7czYTEg67sNrKWoJitKnvazMgFFZLuMgn8pqqv5ZyjoWu2oVLXpsAY2SnuHTM9
OIOGD8d4E0y4hYEUDsLwp7Zbt5F3dDub/lJxH5ny3h6C+zQe7tr51mm9w9hlhyFKnrRQ3fees88R
aOVN4GdtQ9Nwk9liXXnJ0VQ4Y0TzzRKuu47q8uTQhmyy8cZMtnqbrhDn4dFyX5NxpFq/K9Q7tffV
0BePaAJeNNPdWlgo5miXsjFdpybeTVIc8ow+twW7Txvu7IchGo9dlW1yeph5CJZS9NddXO5+Wr33
/wQkfyYV/CWUYjKHtJlRb0gqaGB8ZkQPpW3EgQH2PUGV51Wa5IKzgGzYWdvRcjYBKbbQW7/hR7D3
WEVFinQAjX2z6rl22DlbnSyQRvJWyfzKi8orrXo1vVNgtPT4G7oe/II3UzDPfokuKK+mdTs369/f
x+dmHLJkPA8wTsKyDnXOZ3LTjGgMJWseLv3dFKsggculOppu/n0MncOAQfackqX9/ks/51Kfv/RT
UOrkOMdeoMJN1ZYPnX1G6u9XtD8BVuQferrG55Rn+S7ukGb9chbAz/41ALadFedRC2s91yv8hsNs
HQx7aaZorEgJBLiI0pL3qjw7pnb5/W0uo0d/SU74bgB3oGz6YA60/0/36UQl1UuZaWsv0K7nDOME
/TotNq0ebRe0i813M5MulqGNVFXs0sC6FpUE+Ou+1A0olkzuasq1QqueMvOCMOgQxadYqw+ZN/6B
r2F8hmQ/rpUxCyTeoKWkh78+J6foDVkmsbZeIPeR5iEkn12SmKdZeE/RODdU4I8cSomvvBu3kWdj
8n5gh9TW8kkf0z88ur+/HI9gIB0Lk4TPDYtYzFYDWBmg3dC3iCoazGjiSzTmq2IiS8Xxx0cNGCj3
Lgi7tVLZe7Owb8PsILrkHXjn8ffv0tDdz6kUT4hOJukFAYB//mz0b+WjhhtEEC9WXtuwei5FdVQZ
2YQViq+t+cV2kndqhCfc5GfbSVFUARYvaU8YUffF1PcAyeW5oCk22F/n8rZI0mfbSsg31aE0QSzD
Bb3TZ+9pgZiiTN/URb8SDRL3wVZvQ2KtvMC+RuFyiRKBuaN78lpsrUtxKayNkWSHKhYngPCtDC+e
5hzr7nvea896Yx8t6tW2n08Alj2XOCnLL6LqIixcrSzj1mwxMI/yY4fooHbVJdei9ywp99Kovqky
mrDposAp68UK6ZHp3q9iiQ6mNqyrpj4LAJcJ7tZspRYAZfwoudc0do5p4HzcS1GLU1fQlaEYP9lu
+KVzTiOKuZAE0W+mYN11zQ3GTsdIOcdC7/y0U8fOTt+XSx9aio3lzhpsoLBAbyXHv5WtkIzv9cx8
bQZEWyB9i/eSkRPnIl5PUV1AZ32ncI9uQ0tjyi59UVBlAk2DzAffhtm81WRjwuC2cGoLxL7l2rwq
3WGclPrZVGBF7+FXUldfPcYGTDokmVjlmGgK0kZ5aqPook3tOYjcecOT8NGSSMj/BUTRhlVR9tlh
qmH7WnC6GzbUNFCpmol9a9A5KzCFGoz0PaZUzE13Z1fgDQO+bMOMsD+1T10mbsyyukunGPN+AibT
IOK1OV+1ffu9lOljMIcHty0X+QpTCCbw9pnpCPrQtYiswu96Wc14HdBnpZUwDn2KNXAG9p6U66l9
wfLGBNd1jjDgMiK9842KrvXdlBbkkq1/XKuHQW9fVPTNF85oC46Hveohc7+FtrjWMpji9LItv+tM
3s9Q3YXj2o7CL2ZQYC5VZRdHucex944FSjqrcu8a9Z6BmfiTWVs+DSLaE8VJc6P9VMm7LOFf1MKO
i8EzF1mFywo22Rrp4oBXjrLx0yhD/FRJy58NFGdUzwITEt/WHG0DyJrHeb8mfzwagpc8ZONBusN+
1NzRn13rVKbZx64Yhh9jXb/yiX5RsF/c5lxKiqPSkk/90JGdTA9xubzBgu7GGIrvQypxwdaulj21
wH0UNfDs7JSHb/LhgRa/dzJANOYa6Mpxcei5F82KLt34IAPc0ko0wHbEXdvNzEcuC1EHEC5R0fvj
4kTmucWwtuS106cvrVV9g+et1lOjvc3jY6gZ6cZtOAKXs3YikxtCdZnsEB95GkOd1z0Yrna/7LEq
B8KJsZ61aXwO2WUQtC9KBhC0yO4wNnoNCjZcNdF/wBl6r6H31YL8sFzjtHSGrF5g+ZF/t3O1rY3p
TeBQR7h46iN5bLyJs4ZcjqNDr/hcjSdRJcYu14I9CZtVJ/eL8SF5HytZhXjrjd8Kj0L846fbIv5i
h+jwi4TL4oiL1DtknVvN9R7AcUCnWwfjl+XS6kBdrN66m40WNhq9DDlh9OZ17mFW3Xk5UwJcBXEE
79duazCtQh0XP7SqUu96rQ5LzmviEfTxwD+AbBTcezcrrnVOBy2sV3kHjK8Np2KcX6wsIWzkgJ3l
1gm0J4hxu164e91xj56WXzSJ/0o1fdFnXt+SUgelsx8D3pmVufeVs00x8sWvxfw46vUkfZfOeNvV
DoTHHgZo6xUTvJ2H0KXNCDVz7SVTdeWyyQ3of+bwQ5cdDP3WMtm2QNEDqTTOF/1qMr2n5cUUlnsY
k2O6RJrSlOxYQH/pxqeyqK/HOSMPrrdGwwUtC1gXcbKi55n4RblJJ4hnGB+xR+l3xAUfEGGzron4
3RDNo6zb2wIxT6TPz0tUtYg2icqPlQYBK0Ry7QGjDhq9DDcjBsXSvE4SvOLi8K6RMRi5ZJJHHONq
aNxBWDnGPU9BS8DyqjI75G2GP33wNLvh+0xMK+vr3E1u9K46ByU/s0TGRFcbCxygEMkOS/vIT80K
h9Anaaqn3K7PWCoC4NfoRdwZAXWWvouefaBmPrp2jtFg3Oovy58qfP7Krv9R5reJcZRNGpKMczb1
Ufajqo5da5+WZ7cYXy536vXaU9aJ0/KiMeFjMXQtZJgbLzqX3XjTCv3GSBjh0y9PdTk2POcI1HcO
Aza2ldLmbXN5NCbr9HGFphNeZMgjmmjx+HqcXYI5XcHHOwuzONi4I2vaYG7Mnt1kHrwoQPJqoYUZ
gKCG1nqt6CwFDkicmxMFJmlv3Ew89k33XDRNS9nH1pzwTe4ceVfLCgdOWlpavC2WeNyC2ulhdMkt
4xRmjCZBwbBabrSOq3upWgVRUHvqYOLMI5UF/wDJ8H1MrO/6lwRYsvGMx6UVlg3Fee5e3DG+WUL3
km6FdAz9sIwR4nn7JdAnmXlixRyXn6/w9xJeeCp7FFBDiQ2ucUNlRl7hPBLSmTSDoCNvzgNtiPSE
6JIIya9XBddcCRaokuN9lWDE4vo1ztKrUl8atc1xqVWnZemlNpqOKCEnKirjISQTzugT+EPVYERD
IjhzIagKV81Wxw9n49mKeSpNWuOLZOdr2jA7t1yYq4s3MLafpfndDnk/lPhre9AeRUMV0Id4Q6Bo
Aqe8CE1uzIHQoUUL+9E4D4qt1pfqsmTnSaK9pbN7Y0qWKD/9cfTLFZkFdj2z883ICe9LWp/1LCjo
P5s4i9JV2dgprJuDErVcZXO0j3kIC8VRloRJz13ZKMgWQKB2o0tvdedi0E5JeFIoDHkCZCGuwxOI
lvTRi7g4K7OPc9qv81vLBYcwyDo/4pFWck5r3tMYy6dY19+lN+xUnh+mmGizaJm00TwF5bYwwjNp
Knw7g0WzRN2o5LVovJHFf25Iwu/VTqOzumyScUrfXcc6tmEAYWmY/aEG9hc9az2dltus0x9z7r41
zRD7H3lukXGh2VjTzaEDWBmZZCKD51PzoBRMCHq10556s37XhyDdoHncl3Sj3bmALzCtdNo/fhbH
70oGbyNTdfLBe4bzsy+FtfNU8g4+zcmbcyZNMoeA5+F5xDpqvPEq0M2TSskQah2PcxPUohp2RW21
9NjCixrii1L2bhzljj33EkhSMkYpST8QU7ppytMcRsUuzxSt10bCPwom2mg0FHtb3BmxcY/dJGEz
xBYJIy80XSxZo+VClIaHk6Kb42BCuxXJyRxIHxOGG5RDs476zG96mLRIa8qVHYmH0PNuB+ZpbXKv
e3Vrm55GntPCpaG4i2M8RMu2WdfTUJMfYJ9Say9ZE7DG44OdUlFYXmYy3EqcTaND1kYGqwKmLWWQ
72R0VWf1OYqTS6vTHa+P5gjfNdCFn6qCQWgzrlphgVAt0xifEDTl1grESdSKQ6YgyYkruTGwhttH
NAYxaKy3ccJyl1NB3yZsebQSbZpjXDuN9LZOGNyYo2lhnVXS0GTHxoYhbhzNWDnFbO/mUseWCnik
5VTDiRj7XgPYKKmvjYFnUSxLLu4zSLiwnKsCOZuYPZpOOFclbXJjZ9apmGAFowqHnx7jBdPhFayP
QbHSmIfW9glrxZxthoU1rM5AtzZ11Rxxp9fXXp8/aIViY5u0frEXfRS1eIElR0PGyJo1vOanPnTB
Z3q4HkkQXOO7O6w9vcduWPX8/Yhkc6zQfZutnWL7FUU7Q0M/YdTbUE9yiIlSrmGLf9NHY2KKFYOX
cpiPB4CtWzXIy9RIrGKH4EU2RDsjosFYNNl9X8NL68hsLbX6+JeZlMEoQrCJ1Ea5x61+/DV4aLQy
691kzjiTYNBjsK9Uw56Le/WFTPMpdYyTxRizxXaBpYh/Vlw/1D2crQASHNQmtvCYXrtFVa9hSzTr
srdfRiFIoR2QPOy+YobEMJhkibF9cJpyZ5OHFAwmur/1IYBsvg0NGveO9yYKVG5ZhMl0DxNgSNRl
Kd8qkkffKYnI1ZzCKPTICi0K2rauyMeDu7Kvzx/VGxjUiYV85C/oLnOCBGPwjQLlttE5nFTWvw9C
fRxlGKX5RifPKfyX5SvoysPQTS5VIvZpTSbShgdcks8NeX/fe9dQ5c8fffAlGiwrprLir61+5Yrk
sqS2mmnulCquvaXQbIa7pbhY4IopC/Hw5TSfWZvzcgx0efQ+Nul7r3EXSwQcQvrKVjCSyYbBSrQO
c1Hy5IJf9rNlVxs19s46uipPWUHPvapeHWzhregUF9mPWNNWQ7IM3in9pi53LQhtX84Ax9iGoYL1
evNLPAc/dNgmOePchjG/DiWNvwYQLtc5EofvXWneGw4S4Ya7DtDttdWVHrvrurb2uZuiptUA55bu
J+5DlDJNtpv1Cbigl3i36Ry0MZE2a/1QSrLrhSLdxZQ5zZLd0aGrGnhqGuT7CnJBBOjoYJbZM5yn
09UXMGEOx+lrXOL4oXclvHWXCMKbDrLHLA8PXd6/dIZzJYxtE2ZfCax7M+0fe9v4Cq7wNEbBtWUd
Bo5fLJngzIyMtwg6/TXqQdxqRPXmQKJqM6hig8FPV5Y/8pKlj3HUOUy1J68HMjEBS/2ArdkNxX0d
0GHu2QNpmN27tXsdluPaGCi/OgLeVEaXOCROpnX8nsCy8FUwXrlV91h2+tXHGtQDvis36vPkpJdw
CtD3QqRXDTmGWQanoDf2tXyLp/APjNa/tA3AAGEbY++KwMW2XfdTV96CrOrkIx6H5ZBs9I6BgI6r
PS0AQIUwPGhx3RL2LmTIY1xfDTEEtTmGSp2M1DgaxoR/ALI+EM+fGbbMqqSNoePzggkGvYwF5/qp
SzZOedMBpRB23P4uKYx1hlkLXdq+3mqR2FwloY7wRbuTXoVNS4kHEpknwEPGljPAGeZrz7nUSK4H
B//ulAXrcb4VBidBtdEoymxS/cSOdqLRH4ZG2zUzB33WuF/TIX1YKjUItgdMHe9anChjPWOi5SHv
qq1e75zkznAgjqfeesbbpFXYpKCDzYN5Bb9/HX33lLYmNhmciEtWPCQwKoN8jZ3FDy2ejhVcTF0m
ewxRUJWkKwZDwZqFsPbUhDWnW7CqC/2mm8J1JxBxM0LyOtKALMoMFAZFv5y3CW52bldQDDoHPcU5
DYPFDq+VQMOra7keHFQtFV+6sOJYjdcDY16EQ50gouu0026iZklyQQ4KD1BoYBZUkp1Tm5VLKCXg
ITnoxwZ7MGgSlHipIfbwoPdWDvZDL8FI5+0QA5XR18adDTwzsfFZpNRmmkVviEeIi1vIT/Ackg4g
JBi2YSlvmza9q9mieiZ1v7Xp6LYFAYAbuoZy8BgKJlk4uK1hg+9XUu7kZL9J3PYru9yX9XTb0xlN
qqOF4bphzj41LFpzfCWc0cZeLzygLF7rAapjzbz+/YL8SwfCYd6HiZ8zHTUBK9/8dTkWJT55Texp
a+yRMZNTWUkq5Oxx/wtF8hUNHUMIOJZ//6V0CD9j83ytu3hh0XNkW34e1WN2Vt5CVtDW+ZJiFMEE
SSfbxEczojL7AJzVRL4nOt+jgmYUVvrejog5gewoajqQwQWbnCpWUUZaiYvJUaM4ngJz9RFTxNCe
l4K8S/qvFZ8CPwuIboEoBoCEZRdkZn9rOJfJSi9QU1cLwlmP8ilz63Ofe/sp7tdp1JwlsTNFGUK3
MTuAn2ElQakuIz+IMAMYrOrczfZpQWpGbwljAFFhSS25wDPWUs0sNWi3BLUi6M89lbBTgxCJZpPO
8m6BtLSZURBUeMs9anThZpLqBajtZHW2sf4GHQNjIXRkzPnC6eSck6C7zHVQmGNOY3WeKne/EMfZ
X09FXpwXduWytjPLO2UMIEvjixlX51bTTz2fqQqb9ec+DTTnML93TPiDYL9QECQBzXtafv3jzAjr
ahfE1G6YTxFCzHxlleH7R8lNFPZHV8dFYsmLQvhwu5DRcet2wyQDONpI9EArDfQMbQiNFCZcSGTT
9CdCHx04Je+kYWa70tL3oU7qprWksLKhRotTMhx9olCcHO2r5rSHXoanIC+umVVACpvUz2qiRu5V
swbwvtR08qae1C3U3hZExOJOF+gyLMozs5jwMgawK8BUc5XlOKlOwK3cqPT6aF1cEtl8jUhI/nnK
/3+pPZH87X/89x9Qrdp6engL4+KXQY6LmOc/K+239Vv+gzlA3cvrG/Vz+fazaf3yq/9iIqCwJzpC
4xT/ewjkvxX2jvEPDwYCg8bomjKnSNJP/BcTwfmHMOCeSAyl0b87i7/hv5gI4h+kuCh/mGZAp5UR
ZP8VJoLNlf3SV2RpIqdDwAQIIRFXL2fbTxE8nYfe0eOAKpHzom+rWwRcM/D3dMSo/l7XmQKJdCda
afpapPUFcCuiWc5MZNe07ugna1fCUsv85u9TYlM2kjc5RqQ2bc3ha01wygXV4gJrJ3W2l2GHytXz
ZUsxVNkFWVRITppKb6OZZXpdVs/R7JU+7Ke7vqSkEllzOwIx+CXTcYdK3dmVfsPJ/1orHIsm4Gg7
gwlWlGLfReL40xv9m8a8/eFL9HN+w9P5cDrAAgFjfTRVvz6d2TJw05NYXGid3m7odNTMx7xWo3Xj
YvO0CjpKgQWAsQzjkjLhFylqzpBgTo3cxMWHgWhf0wZYZAjaB2+GjT2K00cDKyYTyF4cM7BWMfcK
33y4aZJsN0HD3mVDvB1UgkeyV371clBmmdt3ZHn7JRKYgQPNsqCFhgwRT9iVGs658vDGM/NDbUG2
ttx5ZcXOowFIGJW8kdgCo2mFYjS4d0xs7QwFAkGheerTBaqxoLk7jLlJpkUSim9n9iMcpttYj+76
6E5YxAaGkGykHjPQg3PSbroCK2/gkQ/6ptmKa7fWrrTE5JI1tKASw58PNQoWrnDPifyzB+Adv4+2
fUwtcQqE8BPd/lbM6j0ol+ZHX3xrVL3re3mIpHu/tCe0skPUM3xz2+LwEb0+il/UzUtLU4xiZ3U4
znfRQzTTR1lGPTNJpOmHUyeaQz+T0nkj78coRipTV36NJdVpQzjDspvEwCV9mScaflO/YJvAE/1X
dPQ8j5Ka9wMko8vK5JdVXhIXrKbfGaHNJG3Gnq7iXPseR+3VR2DX+/C9c+JXplV3RUMCS1mwJlWH
taM5X7IWRdDMhNNloSx1ZGvYGxFl2392TnXmVBuDeeUk6RetKgGkay48BE/MbN0izNOOdSPQ2wQj
cQcsuMuPiE6IxSDEfq4XMVBJ/OPjOzsVvBZlcEgUMJSArExLN2WACwNVe7BbOmF+a2iP0xRcgoiJ
OZ6TYIC8AJxjyjXa0VYQQAH4YTa08dZpxQnbn57geOXmrJKxskLfg3a3LWbj2cF9F75Mj1SjoBOA
FOd/sXdeu3Fkybp+lXmBbKQ3t+XJKrLIolSS6iZB0aT3Pp9+f0FpZiS2pnUaBwfYBxigZ9DNciuX
jRXxm6UyFsEiKXo0zRM0qOwSoUTnomkwXKy88oRXolw5mBAv+qDeZa2q7eHx3IUVQlU8vAp4iJ1l
zJRbJGt2ul4QWbioytYGTCB9qv1NjroFDhggvPucaniaLEcDuqxZUyBmoQSsJsTUchT3coowepWg
NBlhvlNgg9MkqJ8n0aZt550CIKInc70ybH2v1u4xD2Zuell/7F31HjjlalTA2iMjmVQKazx8tZPq
pNQJ1UrlczhQtcsd/aNDF6FsZZKXXIVRkl7FAObBHIW4ws0LXyjHcy66B7lmLjAa3VsBLK2iwWcx
nPqbgADfsm7LLPdXyBFjZ5ge0ywbKS+pQPXHT1EB9svs5bqZk9Xoau7WnkJCLQxe/cB4NKvwaI8C
AuoJxIh4lpWC1aP5lFICW/ouprhVFr7EVnwWdEDl5Ru7t7vVrLl7TVUWThy8Ki4FBe540Yqk09F0
TbSaU3K0lq4nkIOyqwYGwBAmt1aOZVUnWDOr+xzBtR6MEBx9Fu1EImvu+5MoVBjqEAC1KLst/QGR
bd6XYfVx0sLXdKK6rAPWnri4o4QHcB2BuwXqCOOynCxl2WSPbpLzVZlDtdLB9wkb4l7d48hzb081
5PLMgLODQ1ZpQYIIa4ibM7LT29LfjwPdLOleFoBsNs11aUfVKu4y0hMNR5ptVCujwXIex67lbVjB
hWTb9UBSYQWQWs9V38IHD9xtSqFxEbvMGIgHKzds/ZVUmTaphpaUyd7uzvazP0f10kEU29CDfNk3
XLDNHCDB9OxhWOJR2R5D4nlKK19DwWyQ3oCZtvZHtmMNXF6sjcxW+Hx0BDtVJQmWcGZWWU4F8AH/
LGYQ+jLfjL+ih9nwXyT2hH4I3KH6HHoHFQgOlet0hatUjUqEe6+kGrSjhPRgpOHGwAwcU4prStuw
gUbJuprSGjKDQgHfy2EUvSU3OrrU6dsPDZoaTBadXTGqVwBTjpRn06Wlhr9RDvmTro2cqoRDuiUC
uQKp/PlUbcuxLywzbVdJ8azbxW3aw1730o1eTscpMz5oRreLQjKJgQPgduZun5OPiqkvf5VDp6r6
HTiOh6r8WOKU0PjYMiBYEKP/1sTDcg5XykCqabS/KLV5FUFjUtmfQsu8Kps7Ndc+FL5xbKwXMq83
kal+CDiYLBWGHpqOx0xVn01fuUUt/+mvownt/e307bGxHPQczdUQl3mXLNHGjttLyGMTyyyAEm4a
+wOibKtB9amK2kvHmDZx3Gz0xllVpbN2YF0S2WOwwfJw8VsR/cG6Riou/w1y7y2OeR/nwNCxBV7N
zfn9DdYekbxPUR4B/ILWnmfvxKTDGj531V1SP7tzivpNvmoRHpgsA+G7gUaTczYi5Nl3bVUjjjAe
jUy/zYyOlZZ+yeoeTqi5juNxzz96Wt70Pi45sbqDrNm3ux5OlYnQcRqqx5Eosa64FKmEdCa+gnEB
yfXs6s22MaYDld27Oiqvwti4BhGKiEEDNS7eaCGZzrgkubCtyFZimrdxxoGUkUnpTT1V8NAt9zbh
iFHQM9w3rA2nQwwZnWr7vo5gAc7pKXTcbRWqW1eJ1gMRXC6p7lJbmZPy3DX97zpaxDl+7mjRQgb4
pToOiYT3CTPc7zxynDAa8URLcYGYl3UzYT2tjN2iyK19WnXRJrN9aDJm/6VRLQitI/4oAR4lvhZ+
bjsTxfzsYqpTtK44SPInp+xa1DznYq1VMxYRVHkz89PY6hSdw7SgYNEv7ZwjedYMuOz9vWGDXITK
yF5jxMcC1fvKJ3x8q6pIIa+AwRv3EX584GOWI4QZiOsfVEpQNLGniEsI1Rka+4diPhrN2cy0Lwp6
78sIUchluZgH/7NTlC+DStU8MKbPlSNE15bwwLduBmCim97GFiWsi26ll91BZU9NU3+TCD4ghTu0
MPWaaAdNknyoUeBg2qy5nP9mH9Lf4znfFiRafDpXL5Rp3oOwYxOADX6ARPe9dUB/b5EksJ9R8Zea
ZNW7C+y0SFTc5oi319E1ev7b1jJXeUDcN9a3WWeu+szeGUgp41CwbLR295st4z1O0NPAm9oAKXWu
gKIz8fNOqacTaTroMyvJ3GQZh0Jp5K+JCqSSc0TXczIXqf+pUoElJf6CQf8YTmS5Ep9EVDKPz+kw
LaYx3KR9ylGhH4yyeHxr499KD/yfkRR+zT/4iaLwH7/ofyFLwWBt/+f8wO1j/9g0j98F+H5MDsjn
/im/Z0lyANFk608e5A4v6Y5o7NkI7IHsJ5f5z+SA+wf5AhF0cJHxNN7Qo/9MDmBoh/QH85nZwmf+
nv7eL0gwzDuVy6tpgHz+k4AGF50K7yPUSZUB8Zf2a2nvivLWK+7zcpFbh7A5ZgRdvXLdTWyY67m3
tkQfqO+kq94WvfTbpP9qazsvwUqc+tciLNAfVSfKjPcB9HA1fEbEHnWfBZ8ENbhUFKn2PSqYTFQU
+oObpLmgTdrjCpJscusax9oaa4vXMrupoktrbmrzmAY3Jf5WVJ0MYwveU3fPjsG9g7+1tzOi7g4F
qGLcI0qgFkfU/4dxrwDIsHaYzCzy+qNtEg1cGfHaze779qhqXBfhIrIpOfXFnZ8CSoMRhzVh2bBr
7CszvTHqj7W+H8a1GlyG7IZsbzG+GPnXprt1NM62z0b5cbbvKjNbeKvGvnasu4orHpIIPddJa6VG
G6t/mCNjUXrX1nfE8/+DJfn/03pDoVKYlP95yeEe+fKP4vUfN48/5fG+f+77kjNxfHRtUPQsOWG2
CtniOzPIJLGGLL3nYFzgAhR3yYV9X3KWyZLj0IahQeYNcRM+9X3J8ZIKCVJ1+RBL2eYU+Rual+/S
cSZgedKErDURz1T51p83/NroFNcAMLdIBUdofXIVmBSSsujK5Q9984vk1nsWqvyUpqLJDUMKgpv6
PubrdPLzWJkpAsvbG4MG8ATADIixu2AqtnqU7aMi3tZDe+2NwRk63IMAwDKcxubU2mtOhbR8/exV
6kvCigmT6dNswlA35qsaWSanjO9wPF6lTXG0FeX0140n0/FzIPXWerTeoUBC5McPTwKtH/KWUCGG
MUpVH5UGtH1cRTt2I1RjE/DKKkTVLwdZlU0H81hG8ZNZVauocJdpEt0Zc3Qa9H1Vpp/U0jiws93G
SbhxL2YH/9uPgiuj49astEq8VN1yB1zwynKmhT1MeOpcm0Z5Sh2k/jX8M2Jd4c5ZttykML5Tp3xa
2uq0D4LwAudek5IrTpVluB80IuXJ28dpfFdNGFHm9kXKO24VnqbMw2bP3YeJgyyRpaNGlEEmr2zJ
3fQ35UBJoU3r68nwuE4rKSmcIl0IdKxNjZcwD0GtckdzQgUUpvbSUCWciuGmxltskXfFUQdtx00r
XMZI/a1qz3l0JvTEfGRMmGj3JP7Q29DGm6CYNgigXCeqslWM4Is9Tyie05TWrvZl4tyBEr9q8xAE
urbwggHPbLSQALivsrC57kF9DOT+ct8MFuOsXWWElCZxX+foB8WI75C3uQfXtvNyBPj18DYdUiAq
xTGfyp1WuNi5oZPGOBOwou7l1cm+z4c1ClePCbXFFinqrAs/+CMyJ4UP+ba59Gro0IPqi1tgUOSs
wjY+1Wm6hV6wiWCtD8jIZEF4NWb6Q+bNt3GKV5ylfND1gHi5pWRa3UKFW5Vpsp1TxBoae4/M6Hoo
7Ud3DO+Jc08VuDRFu8qNBFPt6K5MeCK0pFsSg8HJ96pNYAMECdnIKS7hK6NffIyGEiSuBlM7BKNu
LnR0MpbDPN1Uw5fBsG4wFM85dkAcxB26AIFO2blvl0WW5Iuyq9WlAB+mHomF3vaBQHbzVysMHwLb
PiXmMPBGkhYVeWmUp6KPOHPf+gbRXpYzYVnzwYaEBIwbddy6LQaE4TBryyDTKbY37dbyO23TTQ0X
UACbZGiAEvtxj+2eXhQbK6M2nkG8aNk7r9CY2dTovy/nqv0yNcFTYT0H8fxaI6lQB8MDhmTm1pw/
oRwLKlxgy301fYHDt9O8ZlhEsbrtomTc2HZKSgpdiVxWqBcZMLS4nG3qmGNaGY2DnuafQKHtvVa7
ZH2lLr0ANcJWR8lumXnVrZtHqLszIcZ+Buyu3KdugW2ejSOjt55t1BK4JNnkq1y4jpTVuyJBEs//
XIT0hDrAxzLBu+jeh4KRbrP0xlQ1hP3BGyCh4D40dniufTI9evmEGyaJTLDm6OA42bGbwI5Fw7pA
8n3SEEVEJ8JCC5tyQ6DmcBasx7FMznXo3bthdA6AhPUYLVohLn+u1FurRVZMwzJL+T3syTNVufdN
/zXVlVckbddun153ZXSeZpDrTgLL33q0zRxQQnvwFygQchlN3MdWDGg8Zz8bJszF6GnK02tkWF7q
odqNpfXomJthtpd+qB/iLLlT2/J5qrE4ckBpZvVOC9QrNXH2qdutSyv9VJX3qWXv0j45Ky7aGsiA
HE3l0qXlg+sBXZnabTCbmHR2N/qMoKGvQTENCe9QgHSMbVpq88Lyk33RB1dekx6TpNrZfnPXTcd2
aCmAdsw7RQ83lZjlBlh5NgD2iwx333CLIubeG5Q7h1IGG/tj1yYr6CXa6KwU2upqzXWeJHeoFW5A
gt2ZTXiy7foKXsYhi7ijVW1zm2XxHlF5EJbxbWnMFw1OxOTXu9FXYK0GH/siuHYnKtoVO1YZ3pPs
/dR8TY3cRC8Z/H/qtzep1lG1SLZAGl5yJPDzmYr87LVrwydnitT+svLsbQSY1EO1bOFG5AwEB2dF
5W1dlbe+b2MkH2yQs+kWY+k8Trr6TVHtb8Vx/zeXpp+uVv+JIv6/8GZFYvCHcOBP/O/zYxs9Peb/
WEbt9OPF6u1j38I8DfFyYjjP81T0orkLEWd9i/LkFa5buodyjY2qODfq7zGeqf2BmqLJ9cmxbUoS
P8R4by9hIsT7hdEo4d/fiPHMn/MOjo4Lvcn9zQU9L7KE73W921LRg2GkPOQBaq27+8i899tH36+Q
KVk1OZZcW2d8UDEv8HbHTVaevOioG2CFQ31lGcQmGWBb1CbwH8Ky4kNenY3ybE0fwwFqCZntu64l
8b31MBeKx63tLyf33i6eXOc2GA/IClvaw1v//3ei/gYioIk183++kNwU+eNT8eMUffvAtynqMEM1
uaxT5CfY51LxzynKKwS1cGI98Vd3gfn9e44afwCRNyy0PxG4NinZ/+seYvKSbvBFOnACuOTG35qj
umj4/5CpdND4YD1xE9IN3VPNP4nUUP2aCBEwp0j1al+RcVJiuFjUQmrcWfqH9EGZRiqja6OiXr2G
NyWYUwo+gPY6BwuNT7r6ChxVr4plxru6+758DNIbEEkt2lTNQ2LfA80qoisVkUHRuSmpuXyczK31
lOuENld6fJU+eaSPrTXou0bbJVO5Ch+GeLwnR0yQuFNnYPtALjGSQWPbuY4n4MiUB+ermHoIZMHK
26jumohnnmH5r2uOBK/Zd9jCcOz6a3iS2xmC6Hxjl6uET1brvaIvq/gFvNSYkjZ1llqEGpe7zC4K
FISYWsEXVBKsz7lyHd2DaUM5jXSG9Qlj4w43TWCAHPRQPmHwu0a1nuOPqDpm5Tb94iIUpq2Gx2Ib
HShnvPoPA3J1JcJZC6yhPU64HYb05kVkybGY28xLdRVsMC3EH7DJVsX21O/yBTUnuA/FwX71kQbu
tmp+qw3XKbnapUtdTl9ANliZu2jjPQCXRfHzEfDuVdBs4mO5V3cRqnbc0RZpvy0Phse1cmHFK0xh
LFLvWbQxi1WsXI3eTU970D+rPzpQL4H+f7GQSUsffP9uaE+R/sG09pghK/7Gzq5gR9jJ0vwKggBR
PjBaqK5DQAavj+4SZ2O4mvRtkpNlXcDgcLQVlWdSzN0joOMpAaB50KqbfL7FrKuzN7Bxx2kzXaf1
VTttGv3adVYYkMJGGlzwC0vroXw2XydroT1lN9NteleEAKLNozfjWa2bwYvbUKrwnewegqLQZRGM
KBPjPHXXIWKcc/zqldjcoa35LZ38303wd5ug/pen9fVL3bz8dE5r8oHv6Rj9DxTUDWpiJgrK4spF
zuV7Okb/A3QTJzinrqrrBlvlv7dB7w8SkxzFJAAEJaVyvH9Px5jeH4i+kIvBWJD8AFvl3zmqJd3y
Q7kGbDOCC67rgen0cBh6f1J3XdhaCIJK4eNFS48RBlRut2iwBfNTj7p89A1rRyD2a2vVX/0eyVaS
UIYoa71300twLIyrkepPGB9m/XlQj3N/nvTnMdv31vCbH3szyX3/dNCaSDODJCOR8k7PAjJYpVCo
QhYVvnY6n4OdUh7jrFj4QFB6+6WiWt7pV435IPoroBbTXNvY6snAI8lBDfSHs/EXCSn0GN73Njhy
LmmmCxbNQWVDXv8hp6MHdT4psUmJyZ4favUQAE6acm8Z1uGm1Ielnz9ZjYFtKBTG5qDBpi38BK7W
cFe3+Tlz/Jtk/hopOmgx24W/j07pZFxHMW6/SXRfQVE3FLANnn1Ma8CyQX6YvXpdFWSDRu8+7DEi
rc9JP+20/kPTvWo+Sr1zta4M6Db49uUOYZejLNQXowEOrteLov+KwMMy7KA1IsmoLVKuSUFz7siK
++1xou6fGexUZruKESdW+n4VaBmUDbqbAw4vlRAYeTtsm5i9k1mFnBcCmYAVCuz4Wk4fniHkk5OK
MIW7iG3oTFq0SIt63Y3c3JG7jEDu+DAiTOMZBaplac2w3tNVhrjN1CHMq7WrEIyQAgjK1eC281Ae
23Q5PgdIsBf5Uu8AxTo7c1iharCwwmOHZVo8L1LyVBHYFoJPF7yXU4OArebFpJ0t6ogMFcJ/bPNo
yRuqufCSlVVRHW6XNQdimMN78Z4jDMMqX1t2Gpirs8g8SP8FxbFtL8IXmhN4jPyUgTdliwgsQqIE
DxMkMANDOQ0j5nLjJudohq+obnSybop7KVGQo5yJeCSKF89+cgfADOrXsgXorgcv5ng1TueUnCnU
ZZAAEeizFh4UiRxYKmUPcXlCszAAjkPvzegN1PUhGnCcbVIMrnCiU8p1gHL6s95znJeXyXouXbyU
XYMah7oOGAppglkyVBjCu+RoStiMqt4u0cPAgq5faTP8NUqvnrkpAyBGTQCjlPPdje/lcWfmCxKb
2HZ3qyjWlxkiimGPgZ7ynM4HMltDdPD6U1Ldq0jlgzH2E5AcoQHJqlr71REx0YXd5Ms8f+5xttMm
feUg9TpT+POGo6Hc6sXFYvRyxmnyUQ9pzgqXZM7nPmcmahX15BeNYbfbZRs/NAPThHFp0GO0BbFO
aVeJLKjyYAsr3PkMyES8NmCHI++TcYhaJJwrDGi6U5Mf37hb/okp4VeWwMYXkviKDW2t4AtvZ7Ac
Zm0j08ShTKPCHXYg3cHmXucRoACXVMK4nat555U+kv3WYhQAR0aelI5WvZM8oRa/hIxyY9LNsJ59
WKgqtI4S+2ITei6wrzZVCGDcZcmarXWeB90Di9RTk0ALAbpdgm8I45eaSZw1W2WQbK/F1HnRiq1V
PY8MrBrCImHy+UwburIKYT2RuukBy+QwH33omc3skw4qb/EeWKt+vcI/+lBZ7pkdbW2X88dSGZ+0
mmp+l9209fjRKMxVlmD1GpjbSuerYZFZgA9irL/Ry9bLHRjulUd75VVVK9clC792vgwlYSDTs8Q9
udfhCwOMSC9RQEAHXckwsBKvzpoGNqSrN2kB8A8kOD3aXruatpazaRzvHfOBNOOy8NVNGNCo4UVv
sYxG1qDGOzxKmVOMUtiY8KKhJRNCTvW2iZBI1bSlxbz0gmxJ+zo7uQ8Dl2Bdw8eFiZSpbG1ySmDv
Rw/lRL8ViXDNiRZlhXtw9ZKAVXPMk69f4uQxJAdaFtUmzd2veW1eW719O3dsQ2x4fomJcnMBgjmG
APpbuN3sgHy5LFTWAcBc8Pck2WmSnE6aSPDpGMxpxsrCkEbHy69mDivxWSSnG41VbUEsZsusnp0R
zMN4rsZzzSKK2Ev17GViASKbENNYcyC8huEm+7gaYhtLKrYmmViNVyE2gijTrouERD0gr9hmB8xn
HopjcWjBI84LRQRGqmPVYQmGgcYwcqPPQsryAL83bm5smijY1On4VDcweBxd36R2ej2Y3BHclAQh
hpBdECDnzGiRiq1R5sXKZqfjfq3S1ih7UXuseLDTmxgUg47JnBNOk5zLJ5SQZZIWNvXKiSAXcu2A
ozLPnTDGqLvv2sC+0od0By+Q7a1ajeirywGUw76UkUvYw+zrrmBPtJjwSbEoIOW2UX01muNOVYz1
qKCVUHtfSgvtjdY84PpRil8KUzvY/jeJgMlVO/0mfva4ef/nHMIWscP8XQAtn/hX/ExKAecjVARB
r2NK968sgqL/YZPNkioft3ckRuSlf6a6vD8Iuik0kntCsE0VqbZ/x89E42DUHE0jwv6b5cz37mYE
0FALiC5Vgn4DxNO7kK6vcSnPvARhAKKbGGqboz+VEbbi3t0MjSjXKoKYczIcOuMucGNQ5Xe69bUH
E115Nby1e5FsMKc7NAZreGq2j5i/eo6mp9apfxN//jn2/qmp9jvVsqBR2jApybjb/aXBJXS+9BZ7
EYef0h00QqgfhvEX4S5XkvfhrvQN+UZAHia8TvUd9QLoeFZOaTgS1oHOH+qdyeEq/57CZZz1Q35Q
s11f71DvA1v6VJf3IwXapD944aFJP7XF/VQ9oU+PHthipiZHozNo7ApGsaQSz0P0aeCM8/SDH8H0
5kty/axjNUTfKxWeweN5UhBCDj850SEbnjD6XGjW01A/2QEaDvHKj7BDBT3Jzw1I40j6X76lK896
CET3UKUCTwbSy26XgYh6GrP7WNlPEe+dydRU7aaOVrP91I8V4fKT3p1djn1bf8rtOwwKi+ntu2cK
mJUAmaAftv4TrUuQvyfRUD/VWQMQX4iOW0W5oQ9S45x1ByM5zKgVEVbhFgAXtn/SRrRS+J7ULIG+
aguaUUK3SIuz7Z716B6q5zob41USPSkQjvkb5N/h4Ki3/qvVngv7TpkPvIjfk3gnYrd3Djv8WG3U
K8ECR0+uWi/4o4MUjxXBjDxIgZl5aVIAnoZzMApa9ZAzGOjhLVybaR0c2upQu2BbYjpWwQtq02Wb
ikK7laJy7X5FWWcr75SSekocl+9Tfx9PT0N5kLUh/dhb+yDc8YsO9GWvPtfpJ/mE6Z/9cKfQM4YQ
zlpdQ89h7WjTfjSR+GJFTdodtZC+PKTJqnCQjSCQ4mkEiq5lO55XesygHaIcMgwVh3q8NeALjxnu
QUmDfBfkTvXserBR3X3dPlnhvaxAab9qf8090AHBUvHuVJrJD1bauaV+LoQfLb7n54Ec8MV0l/FU
m3ey/EveAnTIvqu7J/npkLRfYp4jZry0i3cNHIVKxZj56PTDcj/wDMxMJk5bHlT7iU0iSrllwRfu
9QV/Tvx9Ptzjy1iyW/DlcfNBf5sxrAVGjb/oGLA1+5wCrWnry98sYbkg/3yBdpA4JAdBEkO3SUX8
fGGFa+Om2DGAubZRQEBLY/qoewciHgVNQbOlCTnri90uPrRQMTAcIJTkUpldKuavXvuA5Qk5YgmV
F1Z+8N0LId7v0wp/uliz03iWapsgHiU1/K6doZ7Ffduztcmhz/2Cf8b2JFsboSbbHVIiv9nd7Peq
i287P0ltVDI5m0hvv9tO27aKhoHZxM3tWnNhn+Q2CAmuaQOyVxC74gyLcvqEi0RW4irIZcwyQYC5
p9ZChAza2fTWEw0ILgnHJWYzuPt27cVptnVsrorpJJ/iv6JmnwY7p+V6IO+WuwvxGqGjwoWybdOV
KFTMIQixyQDUzwiQ2ZhIszqdRUycUWWGj8TVhTA0MkRqI1826cNsc0/XD0WhLZ3yIkEYhwJFYEcB
S2kBdThxj9W4IvMx3pD6F3FCp1ngPpatqy5dlwcE7G/56jIjYg09czEFGIyTAEhcEp3BozyS9Edg
nFpgBQaBX8CVbL44GmCGRwnBe1K20mjLOlhE9bHJlxKG27w0qZe+1JZMtbkIr3ycSzQC5Xg8McLS
u/X8Nt50ZcxjuXSQCmmHnW9AKoCB5wXsRldqd5E/SLPof43HzqqD5Zx4uVZ4cG5f6imqL4wdgyMd
5paXoiJ5THvUFlVNmk0ogutPcNVzTbTCZxfR0YzNESygxPEG7dISB81u+EpcAMvpxLf189tQ5+aJ
UbQbUHxc1z30YVayCBJugtIpNI9ORZNwwbs8GxleLExIf3xbcYVLsM8ETtMa6Azfzi0xSOgFchsh
VxV5qpD7fQfqWXqUo0ChcMCzSb9L3A8vZ6FvDQsoI22nMW8TlPteCutXrjHy3+ARluhdvDVI/i7/
PVbohKbdNp8u5Yi0KQqbyqNXWAt7fvLL6zrc5uTwqjXjLKMmFxj6vgoReCPiQY1U+k+ehPGW35Ep
OKjRYiX/Iu+emSwhOSqZpzIFGjQ4wpiSxSBpgpqNkH+jExk1yQMVdLRLTWROFvKCVm8lE0DfSPiS
cKaorLY4175d5ccTgzDaFzs1OaVPLCyZHBlJpJYmJdyu/IkGI9VnyGG+A2gSXzj6+mpblluDi1rW
8x7TWwQ3I3NEvvhti2NQP5nNRRrcQ0OxuG2EgpZwTg6JFHa42SStpHHnJDk2sjTZjKSFNBZxwUWf
5HLT1Wkrf5FmB94p13XRP1rm5B1lOFR3qfKYDjRonk9mWsoalm+BZoEIHBkvFAK1kAyVccq5XjG7
IMGtZOOVd5Xga2QudhHDSq+6Jab2rCiZOTX1FhqbUkGhY2sqEjy1ZJJkOKaU2c9pilzOZsjUDcuC
pFTAjbNmU5GnylHqfMsWMfnZKRgXxfRJ+B1pSeJPZA0lbSINkO+UBIZ8nxldRD0uYuTR3VvUrr/r
iD9DCLhGwsWTZMZIt+Usvt4y5e10DitDHiKVhTJs5bhJQOvKKpBn6Vg78nKWMoUZSj6j1UtMcpDb
IPaWfY9NSSa1orEPTqeCm+0ojpXsVz46V1jScueVzpTW0nx5oVZvXP1VxaRMXpBzjWkkuR22nTl7
oFUh/MGuypck1uS4kx2KydUoXFwJKhgA5pF0paJfvBSZSwfRFrINirGStdPNp5FNw+3rtTRTTqnc
UZcJa0561/fKtetkK+l7GRp2Ip0tOMDhjkeV8WJVeJwL8gty0mZvU0jGvPbYmegX2iU5IUev1urG
xqJNOj45DA4KdYyjwTGtcYZY1ZZZwMOVprkQMorrPcbKXWTU64CsmjRKPtihjcYakV+XvCUx/yI0
P+D8O+ianAweDyJ9LQeYSdV+trjbk3iRh5w5EMGarOja1NWpQbKCOC9kjsn5oRMZ8pLsiqCJTX+V
K8xSZ97A4FgqM/TBz1VFFxTqRuaxzF3pIoZAWjPxQ7IJemyA0vOwvJmjJ5kdLv1ccOpWWYrOKn2e
kEqJ2q0cn/zg23DQUbJ1ckrU5rd9WI6ub4dGR7gqh7I1MiicM2/7K3+To3IcOWNZu3IahfWFdSfn
NZsZH1VSVAotOl2To9NHEShkTbCU2fxI6cseqNL78tW8EIwX/p956bAgZFHI3yVTwddOrPLAoInk
Vwc7XanEpvOQLM9MH4sfKg4ylzi95Jff8uTsTjLN5YiWB5F9LYHBAQl9IWc4Pyajw4DpdLdsHH8d
LP7qugd8kRQPMGEQw29X5R+qG2NQzoNnknTP/RZSDrlUjgQJRHhGSW81mIeynqU7JUyTOcVhK/9K
//HEIug8BQ+zeZDjS9bz29qG/8fhzPr6dpx6Gt/EeMnHjX6+yMKVvaMKHj1rnwEnZpm6Q7kWHyS2
NZmFst1XWb2W89bC7F1O2pQ9o2ZfHPKLRSA7nqRX5I8Vy4tZFLRMVTqpntPfcKSED/E+qnZB4ICL
wIrF0N5joHWSnqYaUJTGdl2YQhjKnJg7cui2cbTt6y9dueDcsuYDmy/noJyisg9BvHqb//LvKtHe
295EB7PbehElZAAMcoTIgpRNT0IM+tWZ9RWT5q9HW7N/cbvnKSheiryCOJD+fDfQ+9HoetscFjKx
GG2aGmlfcnfrOG9xG6MedsiecO8z30ZZUu6Wc5FanIQthHZy6vM2IpXyWXFOXUCAItNBO8l5JwUZ
2b8loOHuwM/oU7fg8iErROpksrnMwUPehBujh0o3X+Ttg32RcR4yxpm+kf/JjinxHz+kjwCWJ8Jw
VhoRhJy08oqckMwv2VIHWiFxBlsjLhtvR6KcM297MJtnmnxwtPWofpVvQM2J2ycu2aw9CQK7Rt0A
EEYN5SSxqDyMvE2CSaIZZh3/RnjDBYGyHP8px42cjXKGvvXUt8UpYYoO+V1R2CK/BTgGKnjw2diz
5MCUiSuHZJvhIsdIyzkiB4CcG6SkFm3yXGshR9GFjUiuDRwSEX0u8XrL88kaVMiuyv+Qb4yLDPVv
Oh89HC4V8s3sLxKY+OpBdnh2Gtm2UcqS9mhyCQAD4tzJOjFOcgbK/ovRmLxMsFPEJtnzg+zifFxc
WVX1xKkkz2jR+/xRiR7kJJaxHNxkJ08lJyc/z8Ypwy97JR/562n7q0mrInnBnNWpP3tCT/hhj8Kb
zOhRVIAo2WzZi/hHTjg5MfhVCcX/+uf0X1yg0dWwUTEBpKdyk/7592CvB24fffs9mWcB+RdmPFNN
hoBrjcSQ6ONyJuNH0lwb0w75jLdQ1i2OBFKENHLVo5cZyYnj/5W+++tG/qpPMISBK0Lqhl3pXRtD
vzMQyzQGWacSp6PYL8GPRBAMP/3y9nP/hZH8Lg1OguAv0uDR1/oxbR/rH9F0Hh/5nge3/mB0yISz
xBwLD68f8uC8hJ8X5g/Ca36z/PlXHtyw/xASrqEKvU1VyeX8Kw8uL4H8sEmfwy4havpbtB608H4+
1Ei/m3KU0UBmO0mYd7MI7gQ+C2XxSnIyvJqvyg/ZSfsMVtpDwRFW58pePyfX2TWJ1YO266pFsR22
yc7Ze3uk0w/9c3tV3jW3+QeU1o/pc/ysraxd+gElQOdpOLdgxR+btbrMr6ZltfZ26MFfBTtz7e3n
q/45lMrToloG18QB99W1/Rjema/RrrixDvqjF666FMjDQj/XH9pDc61smrV3xH50k6/CZXqVnPX7
8jCs/fv4ytgUJ1TJ1undtK7uQUxD4UWcax3tzGDpbfJjcT98HMYlrzT388HdjgeSd1coZxyNJ/0a
vYINOYSDvUVNYoMi16rdUUa9xmFoab/Gd8U1rbxFXWfnn7OTQkHzyX1VqEqiroFX0a6zF+h/VDbV
rJV7XV37/Cjb4NHbWDv1YzAeq+vSu/va3UTXGV8b3IZ307V3nM504YFneNXX+ca/ohB4bS/VtbXP
jxiqLsoN0LYP+lWxpYHLZvmBy8E6W5NzvDYO4apfUj29dT/41/kmWRdLhC4X2XZ4yf1NjUTNZ2tX
XGsbb0MyYNfd+Pc1dVRl718cXJZN/JxX430IbYeQeMO50izLdokAYaJSq9114Q2+wdy1tL2RL4c9
OkZLe5lvxr1Bu8aDkAeW7pf2YcpXhsnpvbA+A2bcodm+r7ZJtoiv4Bus7GXMc5Guolvi/2HvTHsV
xtbs/FfuH6BkMDZGiiJlb88D8/wFMRyMGWwwGBtH+e95XMPtqu7bnb6R8qGlFFWnzgHjYY/vsN61
vLPXs4nyOnHQ8dMZm8ngHhkjrrDs2whVKtbZA6Rh0OxXJ3F0szdRXSpdLse4L1tLCi2GMFmfvhFb
zGfZn1DQs1SD9zQfGgSYzk7Nuqu4fW4UH85VBondthTz4VAUZRc7w//671Safd26B+1ha8r4JNV8
TofJ3e3ZbZFFfN9MZEfEth7cYAe1e/SIQ6BozT4tnuPPiOrzJlw3oNFgOtPNyiWIgERVe1Zt7XNq
t+6QGEuAf3ZJnZe47zWzMp/OGaZGGUejuxRdmU0uNjAWu+fejvZ7Bue3vuikZnyJSogV/E0GCw8q
BFtJBtjqWC356XEXz809qoPUfg+hsonvoEMF841hpEiQJT3RbQ/1JyQ3aQj1TCzywm7rq4JsVP99
QlWKAroTYXwNi0GDmsat1OgtRoeX3cMxslL3aXZN2LbeilTnn/F3qs3ZywFuPO4B7yEbC0lKxu5y
KEyEg+c3y2hLN8+sGtmQDi6ULOJAY6PDVlTBT17SUXvXeh2rSlLAmsD2QUQLkXmRjJRVqbvXwlEv
HsEZgLzKGnr2YnsGqRT0d/E6g7A9sevXsFG1MAo74XQW+sFo9A5RngDXsn2byRwSS0EWqAM54RXx
hx/kXmPy9huoM6z7ExonE9BBviyQmZ8kXbNIgr5lhFQJBpBsdu1tNaIsLt2TCkigKwZSkmxFHlTk
JNaVpG7JKifUlQCMMvVzoFIsXFuEwGjQd89E0+JKMdRdk1fCCqRRCHCgFLw9QOFsq7Y6LeASPY+q
tnh//I51XSC30l53g14nSufPu3dfFsuk1mAyEIb7KPEzRekoUW7octPTHYyL14LiP11fvNGOVZaw
kmVuSQvB7JsAasatNOtV0Qc36mS6vHrf/u7RM79TUPiGW07LaW9Bn8iUwTF4Txr53wekWCL33+Or
Oe15bU0WAnctM+xveTwbYdwfQ5daLl9LZYy78rGVjlW0bBKATtGSrgqAaN4aGZOXe+ybAPjhn0ad
9xFBtdCLlFYhi9VzWJCpf9natoza8SS11WERy4roNR7DvLhTevXsOR39IrNPS1aHi/w6Kb0nECgw
YfIwKYC0ELjcfmUvuphIWZ0RAJqsYAgYn3tNQNwGtds2W2cfmNkj6vQjfX8XnNa8WPC0sIEx7USM
1IS+VBP8TOepf2CfQB4GBJyAkpyyR5YHRkfvY7YWSAbf14S+ddyEe5SslHTVHuaEzmOv92ZAh6+T
ShLl+Tho+bw/1K5B4d/7YVdxzKcFD/9QK8xPJecfyyoP95elX9AQljCvPUV3GddHuC8xnB+Pjgl6
h3xghJQsayOcEoAqWJcQxI7Hhf2+dMT3g5edJMqIBR8Q1QG2cGBTi27SJRB0X7bMcxmlACim24tE
yhTioxSkkLj4hYeIs3zujYkx6JGRNN8R3FIvIGd7flBO5H/D7VCT4Jb2wKk9LkWnPqRu3UKDCs2c
lfLh6SzO3c3ZK/YPZllQ7NVR6XYDHIoSdi0E60ZZaDzNJ9Xpo7arm/Bj2DxrCdYFbhNAafLcFYpL
FnZ7ZqBldgoK/i0fcEkWole6moGQuvN8eJfE39ZmkblvbUlhXnwsPLBKVQ2LrZXefRYECvOynuOf
fQYZo/kTUatOBBzmHXNnuJjkbXhrDbvU/e17pID9LGX1No9KLpXu/xvkx3+hCiZ8iH/flv0f6THL
892fLVmO/82Qbf8CqQNQ577ShSKJajvsyN8Ll37pQlINMqPbA4pMSg0Q9R9wDqAemkGwhI96qv6X
yiXKnVQNuxM0B+9TVP7PwKHb3SZr9y8ZT8xnKqYQ96NsCV5EpfOvIcMdaKPecHaRB26FMI9kEXTK
bEtdxGwyqHSIpIFjzJM0k7XCvvzKb5mnwVDc+iTjbd1yPr3b27282G013aeEKxugYxZecqMt8of+
FH2CGV/CrSh0NBLh1CyUBRJkjdJGaZAobJO1vpdQWmmdxKryLkahVkfJpSplXD8N9L/7ALWqz+Gu
5Bv1k++but+ntvi0vghWUPYANQR1x33sKCMBNcZ6r3SvVF4MtqV2kbe0wUBplTJuKQ9iBMmm1e04
qU4x5LNfkTY5PDOSZxdH6V3Gin7GHIbU71O8qSh+5kHbuLfQyMz8EjPkobeLQV1efrYsmc8Mdrks
7praQ80ESkJ6dH12rXuHXGLeKil57aC/1elkb4dmh9aboMS1xZ66hQ/ym6T7a8toOd3W5+5WaErd
0qOC/FKoqoksszK3+mWF6aSDvnhVzvY2vz0UZRDXBmRC7S+BU62gnuRYbfGV625s5lUM9vhy/4Jd
3pIPfAd5uwshnOrmkEkTZixS6wYx/Xv7AvR9Zd8v89hKeuoiQQwGknzzQXOJq3Z3et8LfMNKNunX
2ag9byf5aXttLdOy6FrPS3HhgKaCJdFOxTZ3Kjgm4UZvlfICr5F8dohRX1m4EDS+uZcaoDAgIoyh
R+3Dfpb+/xINalP/zxAzwAl9CB4IRKI2COE0//xHC9T/nFhTa7KwzP/1t+XP6w0A7W/Tb578ZcX6
h6f8bQ1TtV/wf7leX0FBvkMI9481jE9g3YDcgiI1HOt+U+f5+xqmqqxvDb8GS18HX7lHvPR3SJra
+QWcFB58vw1RLXUd3X9mDesofw06/cMb/3OQK0fHM7/diZ7Gd9Iduaa5cSOOcE00ZVwa6vLRh5u5
37nPiayOKUdYbAt24pgiaK178RUVOzQvUtRUtEHxIQWpIgDafw2uz9dtg7wfikytLkVfX30LQ1Pc
cT6Vvow7CdCt7AGmN21vK/uS1Kdvw2XwTD75tH4pH9G6bYkxVQjX3O6T8tGjIOt63o6L95dig0/W
9a7tfFBV74Gq31woNxffEooQuFYxp/tJcYZaJn9O8k6Tdqlw55MiYekoMQdv0DtQSnCxs6pn5VR1
v+5G1+5/0uX1cn6MuomK1oNB0LxVfKxXXiFOlieD5/Mr2w/dgWUBbln2ffVpQEB3OQ+QERvUWbJ4
98HntdohoZXojOJMrn1rC4mGApyCkZOmVFFBuTxqqQEZN/Ne36FompQP9TNCfdxPyvYCiX58ITNZ
dcJ7UYffGj4GFDHQjP8YBblw5Qdxt93LaOUU1INsU7uQFxpVrkFSS8CWQOZZ3B5aAUfqt8FfaZXV
/rCqva5wbsBeluTltPXQ90Unrp37G5ae/PU8fVlnjHyLKs6XYfCMU9gjvxPj0Ttc7108qG7fKre9
YZrcTsU3r4nH66DwwB7qKfjjc7uEbvKZuHqd2XFxU0h9Xm49Uz0rJenU+P3y7tcmc6lDy6UlCviA
nGBhVp0vo6Iy8CRe7d60bO91VG9m9fYGqayR3rlu7/q2qPlHtwTYMC1Y6PD2q1oXGv68LEevTOuY
ev/edhDWyyJ2QyLat8O7E/dsCOJq+9qD6j5/Vmmg1mXtt7up6NXa2f5oGoy8VxSU3+jgYD0/WG37
8BsYWj55GahJ9/AIoAmrFWieEzS/7jlafI2tee5P7lAvNLI6nc6pVaokZFPTAP37ruvBraN7l88r
gjHX1tVLlJ8pr6w6MPtRzQC9xsO4Dyvj5qTFLdBTbHIYL246LH/KhaGv4mper99p0SM2f+v8Sj8i
uln8f7Hq/5ciOlIoP6cm6z9aomdFuv+dW+z1Z0Oy/ffv/rYWa0Q/OzrFwsQ4O52GE+yPtZhPKD/u
cKEmGqlRc/b3tbij/9LBvmxMPErQiFjy0e9rcfORSnmxoiB3oBoQ0/0za3ETSv2rQck6r1MGzSIN
3zLUiH12hD8vxq/u7ZNetuRhg7Z5MfvCnq1sEZnDzeYlJoQBRGV+nad1VEWPcthSjil7HUE8bRNN
k1+B18ML7h0LGMeCSBr+p75xUwd8p6hszTxBByK/clFapTXTndVKM0tLd86U22bEzZi1BF9Bw9sL
zSSYNnuYFFPI2DwSacBlfhNZq+zC3VpU9ZikzDhtbC9WTzGrTSIaAsc4E1RmiNgcL8Y97t8eovNg
AQQV44uczgMoBMXmKhanyvIHoiMWg8FXrHqCXJH8mJyptkF0ymhIlRnPsnkTyWqbQGM5bWFFBVfW
rZbdE333JjnbQhPjgtsI+ubq6yri4pgvsRmv+PVqBquoz8NwmoiQjZwNhz9tcVhzt6ISzsTzvKfY
G762Ulf6uD4QqHysiNJ5scSfBuIqvsLFWxWraOZtemI8NceryPwKORDTu1gtCNZxp2e5WvWFOaRm
QKxoIHMYUM3CR/abG98MR96mL4Z0HwVUvDZ7W5HY9pz16kL+woF9eoycpRgpVkvsOUdHRqwIPLC9
ovpIzLqyFnx9tX/SJk9hx2LSF5y1su9iuI9W9nAYDGfQq/CCJMGbbeiSTSaiYV+wxxLKHZK4EoTD
RVxLBgZwYLKC/FQRjJ21PdRVQmXM/R4UR98gr+hS/6XA/ia+Q1ifAMJAdD5qqh3WJEFhnA22nDQh
LNylt/p2Jnh8b1N7kGHKYBU8ueuznMXiZ1KL2V6xFAuIZy1L62M/A21mDSxDLGFwkorkvqzMujWh
IgsvXXZyMEikqdHVg3jbhYBndyzkgjgn/NOfxMzXXU85vtEmZrTDz+tmklwZTKbK0fC2ZibPQ8LA
v7ZNX8ycw8dSnVq8rYddO08T611cpfUTi7ZZm4gA0s6jAyzURN9owRc9NXqIhxiMbgyAVPqD5ewp
vY+ktGhQ2l0PCLpzdXTPGPWtM9G+TFJGHuqmsm6gu3ZG7Dm2oGO2PwIqfs6aRH2rZfVl35o1b8wc
D6iRQ9zX3Xpnjv/JJJTy5qzPxScXhi+DwkEdQGqW3gSGh60FYjmjJNLXbLqU2b/mM5Af3kvMdOnF
QpAAEC/pwSoq5E0Qf2GtIE4+mbzFz8WEDFP8QJdhcmgt6KCeiFaJmHhD5yNYOJjoi0xcpLnZz4bN
xEDcRjS3yL1S0iPO5s/LXH6E15Vckm6+0MSJPBAtZChGzZCLhgxIJpXTksswEZumScCpWRNdHgCR
iIMzor1nk5dMzSft/3SGQcSwnkzaXCticWsR6Y6Jg0+u3NQaaUk5+oE0oLn45Ic/iGEDShGGeThc
ZWyNCEaLScyTjlKxRKnQegc9uaU3LiYGijlqWv+3R6/E5COcXQlZABgsGS4Pk2a8pL9+c8JXxF0u
YzkH+ChGVGUw7w1eAyA9IoRaV2gWwbOrTJw1ATS5S+TWe5IEoZDKTagf3N8/VpW6ny0jiPChpBmG
K4KNgjapxJB/S9OCYIzzDj7ccF++AwbKJzhPq2XHoj33JdOAxZLqBLFZDWk9COElXq8YXedZVLuU
WrvgAVkVmtnMigB6idZtuoeuIf1OV5N+dViiKLGVDN+b+Ok5S1L+AhYK2fYxdK1UzGErEj/8t8yF
k8jZSOcAYnZiOaCJYd8SCS2zbpmnU/i1VbleLtGnaVbLpgmbPmBwSOBrpiFiebepyiUelxAJhDPb
9LHy5doKf1idSGkIMT0FR8ks34plyh3t27y9rGVI3FO0CL0izMfC/ZZTnQ8OpUmAkIZX5WEdOj88
2shq7tSiyFcuZDCVQpZisHTELpbuaLn0yQhYXbHj9GKNaccDIvRgnS1idjd5fFnHILfNTXAEV8/O
eITAwT6LU5CxDF65sMLSw06UsTUR6pCY+V7H6TqL7+Jrdf1txJLoaCabnTwtCCHosnSnD7EezL/i
ODgA3yAeufNPp6BZlbHOWUmOx1JM3XFpLkHjSZWN82mZLa951ISWOpJSEOvpmCpmcXMU0TFv3O78
MU+dlCJUWW1US7USRrsh5sTmTZjReMHTIPlyzSDkYd+ystjaECQXMhSDQeBbofixLFcuB2+5Y0eE
JY1nmkLG7vuqHxMGvsjTTn7IqdLFF+EWbNpE3e1laQ5cYg/y5Rp01LwIukSSm5tcjPHkaKHcPME8
bCJPxsQ4sVL0RBCdUjk+BYtxEAX2arMZ+76w5Nh9yOPwKqIjbT/e8sSr1QKCbHHqiJPv36yE+4CR
BCveIvkwb83yg7IBa9vpicsPIigfkifj1P8wkx/DPIC0MMqGuXPZteQr0tyU5BSYNqdyoDH5MmjD
p30f1uuXdT91osum+imH1/V39V1TD6ltuqsqgiaIQr+LdVwU3M6xoJO28oHd5H5dQGc4qzVMIZt8
3PupnDyCIY78I03bEYOHmFP0KX4AW/JqxnltafLLI9Qk6jAAYqk3I2+HEUZbH+nZh4lhMLjSechD
swzP3UXqUHtvumYql6UIToWIYvPtfM1S+MswtGpx+IjQH0tnYvnT8CwC11xLy3KYIaEc+QPXDLhv
lufjmMwbw7Yk2t33GGTYVHTbw2zm3dN6mBsEu1mHafrGGCRnJjKLWdPcW0Bvucc/Wdf/oFpLVdr/
KvT5q6XaVMURvtAxfrsYxX+2VLfG7XYuNMTgSiVqEz+ftOPg2xrc9EVGCdUD0+RCLqZv17PCopKc
sdQ2ydmGHQB08tIXuWmM68DwoMBNvy4Re7bmZuVtlgCEsoS9dag9Y0Y/GerUb5rrZuNG2ClqU/sm
esHnWNnYqj6yxVbmPw7V8GGzjyz43d3aDwuolv2RrPVkruZEOXtBrw77TwvmR7vDPgSHtvXxEGuY
DQlAsGskEzzPxG1sgsLaN0ZNs8SSdg2KyWWkrjr+1/mEqX02uyALIEo0S6e0yLTafUwJ5VSZTQ41
2ORMkygWqxkpWOytxtRmM2AZZS/7SQQWWdRs8cOf4d4ebjxdAtIXs1ljQpFWYlHCmBtubDuI7CiK
ht4wyoTd/IjYbVlprJoLBjb7J11+JxF75mmGw/1wo/NVTBjsRCzMl3CEGEb2U/BZLGxv2Bg3T46e
7e3Vnf02E/uvNdwMh7PVjP3YnjlDrsNF7Qk/2Bg9b7Lfs41lwmRfekXecFO7s83MZilvBS/og9zv
RLeo8dmljElp0BqNe1Lw2nSwC1MbC9HZ2tR8jOHAW8AY8lHkg83MYwPj9bMcDbnkhIt4UYS/4GHL
evbMEwdhYX+EYmiHPL29Mu2h5zWb0YT/Wx6mPIZPcyA25q+GyhCcrXiHi1W0WjH8MU060QejAnix
Q5SkGLc3W7f2oCC2GSQmyXGsmY71WJeTtkmngCYTi2o0Ne/QJmKI7aP9xpDbHURHOlbLnZpBQV1W
RoZ8Oj097WpUjm12b7K5nsrPh0nk122FreOWeLy8RQiWDjODZJmxvNsf5yx2XzFfs4P4xNMW+ova
AuEuCjHGKTvlLCvWfGD51mTgZ6zgiLdOnp4mEZEn6XZCEwHfDOCxmXpQrUhAkBAws2OujUW+vgb1
rGd35rpsh4nLomy/ZDnQaOczo+tmekNS/7PSocXtm+0lvtfQ5dfiYg8nlYsxifkAogy7A5AA2piS
DRnpPgwqp2Xl+w+GCFrgUNIzHX4a87lLxb3T8Zp3sbtbu9buLQ49YCKaBWmkUDx6mkO9nwlomEwO
Gbyr4dDee5iBuCYt+ufM1c5ys2kzF2azl7A3NOYE/2zWOL5YQkwCnMjAZncdAoMQjElvb0dDLOi2
iJgDC5y3zX7izJ6S00azfXAXR1w1G1fLY04x0fCiuPSM1rAWDFqeD6vSmYgfXCScP/87R6BazriJ
j8lNbpg90YtJyyhMRGM8uKtNxKbGVGl8rknzTJMh17Ztm60waAYlNjUe53DCWRvDZ3KWe2b5Hjd3
Za9WNpPdm02E71ojz7Zn+81wYTaO2Ww42yyY9BEzkPdxE3ixTNgY9XvVxHPuM8E3w2Z8T7B6nAFP
ZdN4T0nPOMMZYCSzaUrg2b+az5uuVHEebM/7iWzbxI3GoeSWnjx2M/Erl8ucmTJ24wu/xH6CszHx
HPrI22/4GusOU2w9YZDEnFU1Z/zdYZvCopYzj7bB/W+6jW0x5ElZMsUGIivOz63NzmsVgNTZHhnr
vvURPblELfDXz3BvJR7yvgTPwSRtTgiEn5vCsWfwne0f9BYwRT/uM3p7hRV8Zavpc/wg2Q6yZhFH
T8Y8AJA6mzDurnLU3w1KhWT9JuSA/5dFrYRiUgvegxde8CbZIMZRdEWyQYaJmiaEkSjMbC+BkrW3
JiIGMYfAo0aSq9PI/lB5Ke5zzPLtUT+Wo9aOpYINKZFUBbn6tLAhp+n0RQuhrHGxetnVJA+0CSQV
YuXtZ3u6rem95mmdEDYkTLe14zEiZs3SOyLScIj90dJJxXrnNH7mwWL/fwjfEhOHlvc4xhk54UOE
zITJZLJcLg9rJwwdfsegbzyyifczci5mc6w3mjg4V6PwwC/4KTb2AmZDC9dScI7DiAHSOFcTbqeZ
rcxfZ2oNagwNR3CyyYwOZnHvSY+m/aEze5IBtnQGcoq/6+Duzn68xhHkm+Eg5B+8MkoWhCO5xbXw
HMdzvMZNspyE4ckbk0loOc56gP3vhL7chWs/nHEDo9BxfkKLdrGW8+nUCpdryw8nYh3y62Dtj9aq
7Aqag3da0qFRBBs/Jq414Ro4bGcLi5Q4jNxh704YJ6E1cANzwC8nGQ4GGExhOEmFf7IGuB/r+Y29
IxUWJqlpjtccIJdLy12vrZ0vw50hHMGvg7klBxzDejyyHEtw/ZaTjAbdVWu8XIY4bIMQn8cZiIG1
3smlY4UjYBeWVVvr0LcGayEG0gXHTbPMa2sZOqMGMiVEOKifgHrkdUSAg/YxOPVuMKgsXBT+5cf6
wr3zjhzhUzffWeK5oKsO/iJllo9w22qaxCnCxvzBzeSczdeacQU7nuDoAYXho3ywrCydB7XWTQAA
Y2mC3zR64rJaeA/+mjPafLT2S5tvLVmf6X98E1BrcsT7IddbO/xJt+pm6vYkvjV0UwLny2ms3zAV
gq9bodNYquwBB4buXTJlmfOWMzj88AiEScQB6BKjo4t3+MFCRg/UZMD8EHwgTsA84vLh3E/lCQM1
GLvjQfNEO9wPbgPtBJryJkZrxvODmBCe5o7OHR1+uJrX2GAzQjrM/MOkS9cNNDxQ623RkyjDiZ2P
E0szFDaEHnI5Ku3m0SZI22I5Kl6PB8JvPVB5Zjf4t4rNAhp2VqGzvRyNRprFKmVN/fHc4kFo8TXn
VyV/Me187hc7so8ZEuKKrufNIrW08OSnU9e3Rksh8JTXjP3RqFlta+YaslLOMmSEJrZvTbdyDJ5N
0JhhE5iiTc/2wZJzxqrDFGzMTqv5EE+3LbzBBQPB8keeN5x5E4aNRQ9YhwlbQCyGNMXEZnJZownD
ZN1msHPH65wmoAtoREbbnLZ1/PV8cDV9xuZ0ubbDjmDdWTYHbnG/cpnhxfBtOp/2x/Vf3oIJk91b
7ta0o7O0lnf580OWTYYHOGskRVeRheFjSos5vJ6HPjbMet2xt1xvK/x5ZrZxjRjo2O526T36stbt
DjUe+KgUZ2lWvGZFpG0ZbgUmDXf+ELv1W1j8f7CDFN2sndZiQvfR+YzYraClwbpJbpw4DXuq4zjs
ec485qF2fh8Xrek8Bkgmibg0gZAJ2zAtSsGj2wzhq2SJ5ByOs/QH38CdJnYsd5r0kVpzqYTFx/VV
ogXgBIBvqOBIF0ViGuyld+AKbqXbTTXGqR2d76IaaERGHkJDi08UM7Qr8QZrq8PQzQWPUO1UuWM9
I/rHCwZIYRVmlcMgKUZbHqZpG5UWmr9GKPGJYmiAhSpmuMNh63R237vrLF2kwSNIAzAAICLTgHnI
PKo5et4yW3iBZyKRZeNNM4k6LlT2knDLbs2rxZT+mtwGjKEc0KyV6HqYbnN7PcegqwgYMgNDxjnP
Pf4KP5b+bt2cA/Aib+GBSbz2BXmBnjCPbKTD9rwpg4frxu8lfjFMx6E4GDztzskZrI7DUtNEawpz
OjYDk1N+WCX907gbEV5pwHUE+8dnFu3TFeAmWLqLDG7E3y6yHxKxbjwUe48tg2vENXs4rti3YzIQ
qljBmIrnSumaOPUInTy4pFyzDjZhjdTbjhWfBIf/IXK5yqxSvO1NbRPALBvfNzdJihjyuOiXMp7e
HybyhkTB5iSqA2opLAiG5QlVpc3DaZkWfy4GowEL09s04QlxA5TRvuIzh/RpeAEMdiJKo6Dqbedz
JP24k587HqqjECTxn2iqJ3ZT4Q2zUsUbjDD7dCbO0UQQ6LiSI91seAU+p8AD+hijI8UVTzfr4jTH
wo1nt0eMxMhVXC6ZDPMo48touE3zjcKEezB4WGuafic5K0JMQJvgk+pl7upJFKck7ta0yoMewBvF
zew6pJDtLS3t9ryje0r4ZNoisnZcnNw5C8L4YVKqTzCHcAr/NemgVSHwWsJWAPU5robCJS9iSlh8
wBV4qd7LLUnonKYgHgOSr07HfUdfF0rTvgcqkzWCGiGvGUWYR2aBL9RljcV4cK/R2W5NjBHBziH2
Fwzzz3GXQEAJPB9wofeMtOFnBbZelW+7700JBDQNw8VKElzuW/pf4h6ZCR/eJB+8B03oZVFYyuIx
u6iMMko1m3FDhhsXbAGyk0ci9wKKPTiugh7f9ZnwGPC1XRH4blw0lvSewPshPIVh3hIb7PRhi4HI
0D8FDK1I8U1l0puZUzIejiFXpRgfCxIUTfyoSYKBOhTHj7lYcHXxck8EG1VR+A/z6RJ/9fU5mGvY
syBlk62QZJXBNKP1uPOc4Z2Rs6I5m5NNj8HxeOJkXx7rRHpLHAPyb4zeaKF5Z2d86pvMy+bgmIvQ
w01sD5oGbuK3m6HDrTjoRvW63EqkaNtrEI8mqXrvHZL6O3vtY1UIbfbKzPs+XvbDS4gLe73IdIVy
/fIJgAFsATImX1rotbucTW12X3SjPvk2V5n0Z8iaZ/ic26iDcvG0i/+JEfyWn9hqA0CPzTtJGDIE
l+D+CvouEEk7t5lapAiLIDEJi4XAg4Ob45JINLeMDsaibJk0FgNTHWnm26ZB3LPztrsOUFan48SD
gjWyh+TY12vFh1vL+zV29U9VFP27+e+/cMT/Y7L55kKHDChEEp/fr//+336/cMPL/pc/KFcAijSG
sAo17Vdxe//Bkd4c+Z/98G//KUATsLA/xe/+DUN8g1r6m9il1z+nxn/9zt8RSqSbG/orhN8AQ6lA
hH5DWaqIAIGS7P5OG6/p1On8gVDq/IJYDlBKqoHaOpwvsKz8gVBq/9JQZUPY3YZcHhLufwplidI3
ocQ/oyx1aJUUDd1vHVYZqkdBa/051FjFxjPvnw0IqC+X5/5d9DS3eBedLrD7vAfbSTcBjGfEyDRU
53qa6cnVQwKmteslesstkHqA+UfPw+L51aJ2eW2FWVmnzvvVQiqrURz3iydaDenj1jGs27an3iD1
ftUUdz/jHF6/J1sY36r8NkpebEGpcpZVDUPUllqkTwOJ/yIUcs9zsN46BQwa7DrtrJ+bLfW261+T
3fdT/OjfdN26xQHFBdbrS8XB04iuOtPFuEAZmY3UbjW9XpOfTo3VDntLVbCdP6mqeBCU3rI2l8W8
elxmyq1AvPOshSWMpu9UpZi7QDDiEWVZvABw4H3eSOV+40H26jdC4K0NuJi7OMdtdIchygaqJd+5
ESHqSMl12V7CWWOVRt9Te8g76l3C08V72NZAA3Uuj92jW86LLtPSYH0uDVs79yx4igFcX3oTNIXD
dg2tzAWLpEW0/ZbAIfVdUcE4SQ2yXJ3Mrl5Pu/N5Wdsy3d+Kh3W7I1wKqXedXNxLjAzzNVG9zr1D
2th4Yy9uO8DwP8SP9C4cj1QB3K7jLgoc3fSQqDtDX53PEDldDQ9tcVMvC1TEFKcuY+9aKmZHvbj1
naqO7tVUMn3KqBdqqc2qz7tRTBlXW+LRKXgsKP2UczK4P14d4GCQcYBE238NPeyhqptctgE4tKfU
ID9MYLahtIMiH1Sqi4+97SZOdlHnVXUOUxUBDl29ghOCXDAvzWvv6xVXVFqT+8q4oKZp9GfJpfBe
93r/+L4YlRe/nzwcVM298vr1tSuVu2lrl1yV1RO2xW3SGVdEzm5F1/v0DBCmF+iGi0UCKlWt7841
+w57d+L726dTarFXxNR8tl6vB+RP7fD9wVS716SWrv0+tDnXC7DUFqToN0yZtzJXgDkhlNQnFZ4l
MdUsyfr8UNzCUB09345vnRe44nfb14yzj17Mlnor7dBqG9RxfPxzqwaB0YrHvT4beaujwdPZWvdU
ZZZXZRBnz6jVIjmtVK8+pAhfog5vSMyMW7zSlJv9eSjB19D2RfY9S0XP7OetNUnPXbfRhpCfovpB
mW5w//QoKdWjUruvv++uC/Pi7PKkuqi4Zet22rMLFO8hoPKrdm9zN6ou9ev9NYojXnzbjg1FJz/Q
ycI4zv1X8XLiPPO22fVUXe9gl6n4aXWv1NX14k3eKwaVkcNeoqelWcMbKLXsMi7ut9E5T61eD0Wp
RDvDc1+qR3WbOf3qtetk3wCuz3GvfGqi7Feza1x/RRW/UZrpP0JA6qOiqyKpnn1QY4HiKTU60Llr
z3mdPgfXOvXy3s2tHynz4jZSv52HvHS/FytXO6pdX69bdPu2Z9Ng6o11tX6N++f2/2bvO3Ykx7k1
X+Vi9vpHlChRWtwBJnxEVvqqLLMRylKOIkUjinr6+aJtdk5HJf5eDAa4d9Oo7upMRVDk4TGfGY7J
BKlRV7n2XiGEnzQBoFvTob+tpiW86WK0odRQHOKZDPcm5RhLy3nZlmwQu3yu7U2VweyHqwH+SHmb
i5txztitge37htTjg5RoyRGZ37YVtoUccvfG581nvqQnpeN2m7siWkPad1hxKkFAn0ayqesqBWdP
7LlwsFLXSXvbFgbTlhGix60oMCzT+p7SfLyWXHxNJbktAZOEeKf+ujAPj6wUBC/EetSiQ/qRB9gF
wOpmZdPhS5vArrhnE2Jfwz93pAXQJ6bwy42/IIwBwhTZz+UAwlURcbcVUQGxiiK+d2zuwMPwR2C1
rhPXIjErGF5OKcIJpB/Q8Qj/HJfjJznTvbbpVZ+HXdSnXzrBH6dSHOqCP8xt+Qhw532T2g/dEgmQ
+rChW+ZwxpdWr+cy9uh6A70t1QxjB4rgC0jncEpSC7BJDXzr0g7ZYWrsgxDLoe3FG2frG9rSJ3iS
g0eFeyPVZbeuk/or4jBqwAIi/WUK4R5L+F2UK8xklKj3YonQRAGOE+7y00fLebcVZrkCVBFWQ6NX
5L1PDeosqg6FT6PtWEfQPKxFd8yDvE1VMkMzBeQbQES3tRqbG8c1hLsruouW/C2T0Xite/+FlDAl
w9WPeUze6TeZy6YvUxuP18ZX+aYcZLwdg0RuFkdPQ4/gURYdGqrV8uiLCuIKGXbNqikIRpFTL/Z5
KjGh5Inf61J1kNuOvy1UyU2AvOZNIRZ9NaUM+3WY8uMAm8KdiFOMsxpI44wKyNowdrclIMWtk1j3
CoM7K90u0+GQ0+ZHFPVbz8lHz6KbxsWgCGfkJoujB9Zl3bFfklNWyRvNGuhQS8Ap57oDO2GZQVrS
aK5kCVwW5HyTd9WPVA7iTszTzib5ffD9MSkXUANlu2thMA33vAiidSlgzbJ7pzIhvxk33BecJFeT
qOU7Gbj43JWjvIJpSbwtMp+uteih5QSTOrlLqmz4lrYkvO01rrUeh2MPVkg4tfMYfljo2wA3xxo5
I1IwiO1IGHUnoiNbON6wpwX+aKuK4Uj/l896ITMI2OU5G7xMLnr8PPDnWe+fP/Nr6stKuMtkGRxm
QIqPC9w2v6e+rAA4H2KwkOpLkrODDP7m99SX/IueqfBAfQLXf3ajfZ76xhA5gU1DCf0GzMX/Lb8F
5Gd/SX2jhABvioyXvJBL8RWnIrdNhUusSw4Tt+Pe6orsO14DOQgKD2h4db/vPLJimOfZreON3uNL
wOaM9/0bHEiw8pboyRZZu+3y+hMUpD+phMm3iyXtezklybopMwyfo0rsSLZYqJRQttKFyQ8zBYOy
jfry7Ekb5H7smd71PFFA+HvIM1WmOpFsTn+ksYSS0ww/WDV2CbCJOvdfgrfxCeEthlNMEW/LDjZn
2kHD1idJeRqZfxuKdrqpwajZ2KIvHwpBcV3GEtJ7eRaTlfIagywm5JuZSWhpNgm8GbsAQzM2l4ci
y8sdxEOgzj4s87GMSsjbIDuCPElpH0FAgq9uMoanppxR1TZ1+I6LE6wpzdBwKwYPdiqwPAjr5/CN
2O81jw7RBMMd1Eeoe6sYFHfwcn5INu0nCspxiDE+zkAA7ELEwOp0AO7VYCTZnAzzSo1LtYYwxxm3
yB96mqHLlA7XfgELApxM6Is6DtHpKNEz2PkL/9ZbJT71LWcPxVCFfY5q5HpIIX4+lxCuGRrjgVyX
0a4oJnMKZXMY8uRDMXf1lpga1ATqzpz5GHTMivY70MPARoz0DOH8KNQ7N7MPxM9v6xFyqnNAF1J2
w77N0XezKFMyzZED4XY+TGl/jdc5H1VAp2+Iu+uKKPSz5LWjFZzTncBYscmgdqOB8odhIapyWHit
s6wPj6LxKKiQ4t3n2mZr5KAQ1rJ9+cmkFkY7ygF3NKtqRRdJAY2L1dPEvHqcJjFtoLzOrsauyDHi
TqHVQJYROFAPr/p2bvSTc8bt2eLNlkY5VDFhgP7+v2Phr7EQgehyLLz7HPVN9LVuwIA37m+iIn76
j6iIUhvkI8QvaGiDKPlHVCzhUBMXsJvBP6GzTZ9FxRSiI9kfnMtz1f9HQwC9AhAlEauRjRGWsX/L
jAs0pwtR8Yyef6bHUyZBtQrGngfS9cmNb+ABIfMhOXVlUz4y5J4xWMOaX6PTwdujdMmyKhewJdu4
9fds0vKkY5j3ZlRmJ770H1oP5Vc3mhuFrAKJiXibazCryST2vffAXtRojCWVUvC5weg3qe0A2/ue
PdTpDPcqIef8kU4DqN9LSoaTFgMco6YA8rHX4buulmqT5ObtOPTw5nSA2C3n+qBS0GwoJPAxInSr
VhWYUZGg113GpnUNPYYh8WZDjGmvwWM4c0pr6PyoCvjjuESDGJXu91A35pBBRP9r1gzV41T44b4W
SQaR4ZDnnziIqyfeLWyrRjZukCh/Iy6CdkMhBEMLI+3RZPbR9BR5TDpoIbobGSE3U2EYvooYVPh+
6d/rJedvSwGrvb6U8qCRzG0FK+Y3EVpCh4E36f0oQ7o1ebLs+r6DpRSqtA24RymgQTH+2FUcRiPY
TSi7hvIx18XiUXjCciIZDBjwtORI2ViyjRpd36deua8GRTVAM9hEYNYXMVA8sfanEWYsJynifJuV
Jt1TOtgWJjKTOKGDM9+FKB/uyl7InWKOwNCrgwprDS3DfQpPl2tq8+SgsAtu8kJP710zqTVcA9hD
3taQQ5n7CAqIVfWu1Hl+1DJz67oeAeMSor9dlOxuynk8d1qofNMw0axbrWCm4mVdXztwfaDDNqEb
nUegRyQlLMoy5Mq0WFB3xOOC9JzY5siXRX2fApBFrKiqtSkL2LJgN5/SNE22vNbqepZ8gMwYDFyt
TKCNXM38vtFGbi1rw7qyKT+kSaOgQ2q+Z6LqbhythzWrE//fyeJviR/C1eUAefXZNbr5S5f0zx/7
LTIiKyxgy3XmeoMOjnbkH5GxgINhjhQpzuCMntEc/dDf80V4d1GoLZVwcoJtVpmgi/pnq/ScLmbo
sp2tu4vy34uMyaXIeP7vzyJjxVrmpQnIF3t/bXLAYuLIIJpM/Zdu6vc8yZHKQPRogldNA+ELAlRx
Lk4E3fW6qKGAM9n6xBNJDqxPms1QdJiKwk0ETtAAyXmRXM09Ihb+sE3N8CFP3aOGfAcjet+N0ds5
0eKaFG29Zt2tj4awrX29LmhYp8VDAvnjOYe+RMYAEaTmXdcOX0eRHnlJMCaqW4g8ZMlNTswbe/Y3
EIWGX6dooSZTw1E6ZVetQ6NtgWfApuV5u4lR1ZEyFOu677elhUia4eZ7pNVD2UNO2wJ3oboRWUhz
5b19P/Hltgr5Yay/oXm1jgZojED96nGp0AlrP1T1D2fEfhmKD77OwAeZm/cNuQUdT22pmz5nlcU0
R77TNPmWtRBzytLknsTLNlgYDEnTvu1EkVzrrItPcxZuA9fRFhqTqOwHBaXUAGWP5tzRtJJsQ+Kf
hMpuFpb6U55n6gMLAeAJKJLvLVrIn6a2WU/JHGBaojXbok5Edw88Nkhc8hw82rlItm0FKeWEjZQg
dzLF3QJu543LkcFiDd+KzpsTmg67ZvTjlVuk/B6qRr0TsEp+l8sFt6eM38BvnG2sd3L/Xz63KuEK
gmHGzyIHBAy/yf/4n//x9nMHBm4jPj/Prv74+V9DCEnJv+ALDf42hX8urEgQDX6dtvzyN7AYAf0P
Amx/Ta4YQggw16gEkUmBEI5C8fcQgr8CmZ0is/qFuBjn/xYH8ay89mzYUqTwWoWXalbE8E+FVMYZ
9/0skoCUvsgo6+U9Fz9a+m6GRpDuDHR82Xruh63UcPSs1ZqhHKgxAR6q14xHyJnj+LNP8AJZXle2
S0soZdyPKCB6nHUzcChItxt/HY6Z7jbFeN+4T6iPzxXYqoy+/b/dws/ng//r4qTx/8MxIiwRfrbJ
//cAwcGvFmbTz3f3Lz/0284+b5ZftzLGAvjzb/dflMf/Qpckg5ImdH7z4uxC+fvujYryXxA5KOMY
/pUFRFvQZ/l9UHr3667AjPWiY+Tf3X/w84Imwl92rYfG4Ojb1O2n5EmWUByi7yR8uAikOuPwiioo
Puyz/flrT+b8jBfc3BkTyoJJPIPMO95+TaEdCDsTER4hyVw43Lwfnq3ub9/tPwYn7mQzWPOf/4P8
lWLx54POR/TZEaStGVTjKZLXAKeYCfMuzw4+kZsh2Tl27DK0OCGDDfernz/wvEh/Hrw/n/fiwGkV
x2Cp43lD/NgacIxd/MpvvvRaXgSTViYBYiiYQSFTh0vhzey+c6yf26bdr4f24os/N8T+5rOz88t6
tlZ1mPKptXzaE0yCgdDvSrDLqt0/WhiUrX/55V5bzWKFXx48dJ4wqSLta6YpF9acvUjYYp7DVi7B
ynhX1pgST/S9GWO3/vkHP3/Av1uVF+s+jXzsQtKY/VwNDN32yiWY2qmUBQXzNtZgtrNpp1zFb0Ob
jwtqQWgvdKefPzw575u/e/qLMj3riyGBC960d/WHOrmK9aEePpcTmoDHSt3pNttMmCgtyQ16kKL9
UuhDil5VdG/sVZp/1PQxh3N01P6amVzcIRf2IDvvnGc7BMmwB7kfnwbqS6uUgFTNnhoYFSxwaq42
P//Kl55xfsvPnlE6isreqREnSGD02lgBYKEuHmqdRx8grg1MoHETfeVUXdo7LwLRFI8x0jc/7tkU
PqTELyvVZMUrv/zSgUr++lVa60paOfSb47D4TTy724xG7srIfviHp+pFuCmiClIoVTruzWj0hrrs
U7VQtv35mzjvsb/Ze+cq7PmboBCJcXDD0nsZRnUPOMGyH3jM3pIEw8ZDiiqpuvn5ky68hV8Uz5+9
86YYU0g15HYfYZYHSttsLN3JqG/lP9tU+YsQ0Q2WmASeqjDqqKu9Q1MLvCQFN1Y+QeYqndFeGNT8
yrpd2MH5yzM70cako4LOSYORcBO17gYK1PFNKbr02HEGM/ImFPufL92F8JS/OJI8GiG1MUR6v8zs
i58DjBTP+oxJCotJ9I8LCOBgFCYFTV/5dpce+OJ8TqGrlRE4n2kMjW2g3hjjECPPva0OiemYOvYT
HUB+HduSvEvHsgxIgv7oJNz9uvOeX+YXdskvA55nu2Sp+WSTaaKHUcqaHP3C+/qRcFJ4+c8ObP4i
GpSDjYdS9GYvoohAOBFzzVkvX9Fv+q22uxhBL3yHc8Hy/EylhUEpjZE5piSAVIxqqE7AyqSPP1+h
S+/mRTjoQ64h1aLRoKvhVNy2UZVEx2zJ47w9BtIYt+UFgAfvltzqHLN4O4jx8PNHXwoWL65JW9vU
F5kMh5SX43xLitmTAzlPo576ZfD8w4I3ldz9/GEXVvGcAz9fxYbbOrNJmx94XKWQHaCFu2myLLzm
NXbp978IFwT9Bd6ZGKKyEKD62gAXMEB9Cvp6r+QUl37/iwhhsLMaE2f5oVUNJAKB/zslbWp+VSe6
uMfOR/9v4vYZ0Ph8dfIWg4WhivKDjAXMY2lUX40BBuFmZuWXn7+ACyEuO3+xZ0cxY0s9UqiSHWOD
Ns9C0NZZuOzf1xGyOz9OX+o+hPqVU0kuPe3FsVwMnTtLSnXEog0SAJHUlnB0lHbJ73k+Yk65qpyb
FyDUWu8ddBvmTrefZJVVFNCzIjj5ZiqsAxtVmLoQN57MtDbHCjanHRR7EEIg0MPl0n3GuK/Q/+xW
oy/eAym9lmmYwpEWSreQtDYjxDyWyI+vLMylF/0imCwRnF+M5ubYRV175ljQ2vffqXUhIysMEyv9
T5/0IrAQ2sZlAt/KIxCZdivFPG8m3totpfVrefalM/EigFCfQaerMDO08ErQfyYoHstC9K+cuAtL
RV9EjMX2i1ZSz8chXSA+d3ZJhjMopMVrM/7DR5yD8rMzIS1z8J3k8xHArE+ZmNDcCRC6lBy67D8/
dReWiL4IS/FoyiykDeD3hYOwdVUmO11O6pUIfmmJXgSlBiKvJW8WdxTNqMTnCPNmgYlyByPKdTcj
877/Z9/iRexA7ZelTZFOR8q6hh+WBg4HyF35SFK5/fkjLn2VFwGjoLmW0EfFQlWLvMKrUF/qZeof
hGTVw88fceldvDh7Yz0h78GVcMyVRR85YkU5nwpZ9u0rL/sXfMrfhHH64swtwxRFcEJcjhUTOj0j
D1nDv2PsMfFxJe2s43SDAVtnvyx5tcDjYhxzIBnGWqXLe95G1hzYUo3NpxmzVyWuATEn+kENtlO3
czNHy+7nK3Fhsc+I9+f7HtKCbV3YvDoWrFbARkoDVMl67NpUCqCzIE37yq1/IcU4z4ueP6iEUK2o
ZN8dBekL5dcjQ8celDBGJ/jloGgsIW8jgAi1r7yCCw+kL0ISC42tS1XSI2yxlNz3ZtIVprG65uND
ooYyBbFC9Xx85b648Lj0RYyipRN1YpvkKMqqn7ala7r5gFkI96fBzmP8rqp49g+ThHMT/PlisqEG
CkYWmFm5qoIgWcXRtYjhetjmHKexaYrqFbebCyfll9bGs7goipZEo2EIvbA3uqe88w+8m6NXNkXy
t6uGzueLg0gaZ0bYCkMxteO0774G7ApqrqbMqPKWIKgA1Jnagkz9KWG6dMdUcYyX10mfMwmpFw7N
UOhWzYPMbmVs0xZgHJyauDugMQDBzB9tCtC23Sxd0w1ILaSLlgcvrVbTuo+Bz2X7TmfLfJ+jV+Pk
neIln8O+dBHv3Vp3+Pf3HeDIY/4hywzLxldi3KXv/SI8eBplyBvR3VzRiiMjgo8ghVjrKgSWUIzb
RlXC3BFHUy5q//OTft4b/1dEwlK/OA+GNNLWqYM5RFMSQL/2dLQePpnlPJeR2Oq6C3ARQB6e33QD
cMy3/dwmpVj9/OnkwuPPLJnnW9b1oIvMswnXlWld88HYwbfFxyWOylo/RsB90t2YpU6x+5ECpJVA
VK2RKFSZXAxodTyZBjpfAzsMbPjJxJE3Hv62uNqaDUIkksEJzlowwXbrPophL/9mKVPMSO5YFDxm
qK98jeS8Wn+zii9N6CZHS3leNyCvtYOT8VNjyFxXGyBaQvNRUMgAQ48hLCM+16KY6JcbGSB5XB1B
/NAD3xk5LMNwUH4yzfKQdqIkzRsOnaDYwHajiJv6oE1sxZemgRcXpIJoVkXRjRKU+iFZWSjAzsOT
MfBcm17ZjAlN/vaYY9b1IjkJksho0DW4NlzGLumQsQOV32vTJ/4xTaJM4WuFGOBGBp2q0DQJkOnL
srRmT4H9mwjat90koSCbeTrDQCObdLShpWIZeHZG1BkA/nOqU0+O0zTOk183maip3kyxIxOBQ2TL
a+iswDkeDNGuaPxVX6YCXdpmLLL50NY8EOiFA1QwQPdOUQjwwjrDzu4LLQCcA62uklWDGOjOxIGV
rfC/Q0qzR1bK1pwZCDcde5th/rL2UR0U2jidM/cEs2dGTrUmNaArcL+zGZSHGtyJAJ8Mdir2k8hM
9ZEy4PThs1MSn3ycXa15AwCgm6otx/WMMXVFcYIOSnQFiigoAPdgQVFZWdEc0gF7A6L3cT0CJIQR
UJjhbRvNbdEeuF8wngHErC1/zLXx4Imns2bdTjDf6q2MirRSUIEEqkJsU+z0AP0012RVvsLJqVvY
fZClhMFRDWvS7BqQAXRFr+1s2jiccowv6XwG0cTjFfBtg/w0zTV4DxIq7SBviLrMehBrEu7u+rgt
gMGJZgYuASAUdUaOiYpcdD/nk03tBg8YCFQwCZv6cN/7xSpydGDvFF9DXCG2rJspsvyJDiNYrGXU
T9ME8pWfZxjGgGcT3ieiFjl859OoV4/lGBX8mGZsdpDYBAEEM855gX821KZt6z9XQXHwcFKZsznG
6rYdgVTxTIr6OuJJqDnEhnMW7qKEdxTGAIJjG61913P2psbn7q+QUdjqaQijaHq4IcYWZlR13HKo
I9MqZGBDz4ODdgIZRgZVu9lRmCdbp/Jd5TRcS2zcIIlep8jD5o23JeEdkKW1we+RRChdAeEGq1Lx
pqqhlL+WZadyKBf2aERvgeSMOwCEjXfJdNRYJlDYKzhYQj6AqBg6sJK65As1fQVELIz0+KdWKbCk
qrGNodRNuyaKbz0T8XQXlSn0x8BakYW6zdGD6h6oKMV0WxG82YciUzP7jKDgYTDDzVBXX6es8JXe
LXZSgUM0LFI+T1aO4kKF/qyti+weEPwmDnvckQ3AFBr42KHdG2FkDS2JBLOC4tjGDrZlV2VVR+1n
J0IY5sNcyk6MRx9JwHSnSLc9RBebLCqPptatR7MtAwTlq2iycYYIQg362K6vM90sG8F6qKzWcGlY
IGHuvAGYdlZGwddEJlHTXM82Aa5vmxItYU0iCFNxvkEKXQC80TU4ULse85v2HvW/R/YMS8KoGHaM
GUv0arJ5nz6Vs2UGsF6BY2932Uh8DeIBGRXdiyyIASp08ESWCmQN1NfwnC6jQu1CgqwCqgKsavwO
4QL0KIC+nZkjEF66AaoFHUIW2xrfDjA0b/xSLte2l7G8MR3wexC2KCuv33a0pxV0ho3o+R0VM3xY
VFN4BLm4pbQBnzGE4G9Uy8FVhGKZcQmkw5uYhneRqSYH6WJuXNirmafdo9UWdJvVhKOKPm0U3PCO
hkIECGrP3m1bh+gJpeDIoaEGrA6ZirckmB6NG4CWIpiGWxxitUtcUibfGIibACnkIWUgFVvFpqwf
1yJXwK5zG7txWvN+TGCBaRMJpvQIHwe3D8plo9mopAb+Z99GLcYIJ7TAmwJdo2Ki32yYlPqYZ/CF
4ABTejdCVCSd++UOHUXF8nUYAm7mdcJaok8dOIMlYE08qaxdk9GkMXB8AVy6sk7oeJsBu93XW7QS
+PANnDse7UvWNHCxGXPlWsh2xDZouBDnlV5WQx1ym4GRCmT/+1ACjXrj81HA48Ys7QRJTDhGxB8M
hNab+6QVEYN/RDVQGH0NLNL3ZdPrch2PEiL+OAuZwnZdwLz52qsmHt/BoaKT1arM6jn9lsNBG05t
shiT4XNLWAU4FuJrP4GhqtLh0PfgBW/iphfs3airLOyymAeIJdhaDnSdVyXzFLcKmLEl5mG4Ww64
6Ai9AbydNcU+SuOq+AQoFIVSBhAfMVTEklRUUCD2wHsMoCBxBj1/RtHRrPHqcYHugPdKyFezFAYE
dz61Zl4hYPXjqiKddAucvbVODwLY+aG7yixAoNcdIFzp+ykAvveLgwhe1cpQOnbZik7Ecw2peTXP
V3mk03ClHHLo93ipTn6XcRNwLxdBjNepUr5ZyxR2SU8qqqcKosXFzPxxkXkJu3Se2M7uFYi/BLQJ
BjbCj1HOPPvQoMECW/oGqf5920paPiLNTRWGkbpK4J4AxfEUTEFE9RyU3XkaJzTbVOq6+iqSMhsO
scRhepQJacI7a00HYN/AHOv0hnircA6z3NZtC4UrbN9kkyWFpstKeHAHtqTA2TXY3y3r+SqakoU1
a+z79Lg4EaVbZkww7zifW0DMPEe9DpmEzFL+Dndoom9yBHkywzElcM9P1bBknuxoBfj4fmzxuBPw
ZYAOA5Pn+/tFxfhaQw8OwwqdN0j9JZVM5qchwpDFICFAEQyI9hKGLN3aTESNWuGKyOZuM9Gga7aT
DsSr8irKsrRDAdk7bFbR9UvDNtowMnxrEgwnn3Cz2KbfkvNvv5ILwRQ54m1/5uulQoywauwS65r9
0imBs5mAhMhKjHzh0vGwdDrFUvgm67sfXCpTnwJ1GJ0AQ4z0fG36MkGTTQjXJR8JtjX2O9VGuytL
Rp253dzjdt6yEff9txkcG3qvpqIiUFbtyyw7knECPWiTizCk2+HsbnTlzNDQt/2YReP3wDLXHmC+
Jcp8J2wEjFWZGQdC71yO5SrpOzg3OLyWARZcZWQ+jiob+d20uC6CIBxvA0hzQ5zTADHQtJYaLgOy
MFc4bT+80VF2BxpHW467hWZd+2UwBGRrboI/5F4TqClZxZNrM8/YvySLamjOsBYVxzpUqZAWtL1g
3E4omhB1X+EUYUM4vGN1U1IzeBCdq8xAfzWNh5TQFbLiCKb1vFKphe19Q1NoxMqJmo+C8Hb8oF0B
E6RtUZPQo+1BwSqEXEYtKvINntCCwBWxRn4KkZUhWAWdWx8mDsm2PFJdvs3jJpVyMxOQ2b/mM+hL
31WHMJTvW9Cbu3CVuW4BmDvpoiaC1CSd+oZciyzqA98P5Uz5dQ+yPJINhTtsAt4zjttl3BMwaebk
oImeovGWuiLkgJxyCxN4APLnKDyBbjQBtOCTjhUbFwBegtiKBs5cgYpZAXGycmSOfY1jhvCM6pLT
bGjVmsaSjbhO8c/0ewnWeOtOHlC/5c28RCx+u1CrW7gtpW1iHlp4IVv/0BLcyzV6/qIozSGqKxI/
1fMyuispkGz0Wzd2PiXHynQlkZA6kEmTbz2TAv0wH3Q6f/NxFyy0kFJQU+2j05xwe6C4d2EpwkmQ
8XJnUZvl9FjYvs+AlB2pHvHTkxKTRv4OB5uTi9ox8XBeEfC3OIgok/FuKu2M7dq0Ad1zkzYddIl4
PDjkalOd0Wor8K0xQ1kSnX4is7Q2XVHMOsmhlnkSQ7skiagP20pYTSDavzTj/A5ML5HA5jTtB3EW
6MkHuDTKHPVPvRkUsMj9yrchSyEWDNQEnDMhQStAwLAMJHJQXdVky3LegLeQWhy7wsdF9KbwCwW1
MjNDH8TGx2IA5kiUg0nDTrQ0igA5qXRiQZtH/wMKskJ5AffINsUUa2NDaKCMD9It/Ah72s6D2sOB
Ri3JqqsyEdsrZGu94W+0zAO6BLKjTn8M7TKZCNG676AckEJSmHQ8uwqoXf2horIHFSOFMsVNkYhx
ggNmEvdFuUL1yyv9AWWky+q3CG8JcsNYOzbd2+CUzTdSMmoh+41zm6PIAvk2YkcAvDuWb8sFGHT3
sS2nqdpFmgX3NNu4pqe6HUp/n7M+nrfFyJH5r2rA2OFxl/JFqRHpX44O2j7DjVN9UjlZGCjVVa2G
eEdSNEUgU1U7Xi6PpXZqyuHMmZV9d5AGXLBkJQiyDQhkoU2bfBltn/OvoJ2F/HM3IDbFa6Qlhp7G
heAlr1o6T/WdKLI6O8wQHijfoWrGTgGxN/PjzWiykb5FJiPKPb49QtBaUmxhxGpez5m8mlseASEd
cQIxOdMAr2RVaUP6HSgphuS+6era7tJFjsld5mrJC7ivjHjNV2pKMGB60DMlEoj3vAecbs3NNMJs
sWaVKTc5fK3HZh07NRCIl5fOBaisK8uiH8rFIWwzTATjDc2XxIwrPcA8Jt77qZrkvUAkcjjlKo9H
fDCOuwS6UD2lzMAkHvYdqDcdeI0UZdNym2ozufdjxjosvjPmzBR2yMbYe2RBncO9ki8gDO6qKBmH
k0xU494U8WzdNaiNU/3GJEUMhqHDlmDxYYD5GsF5UoJ4ODekKawQPGvU+E2CA6OvFZ1nD9R5y0MY
V7GZbfW9d+XMYQ4wNZBRoKFPc3KNfowOX7FFY7Dyy6rAzZWHCmoNzk7z2G+TsRiAREO7ShZho+JM
QAUMIWyyW97FSGEbldZzvtUiH2S9VoKBRntQZCmWdu0tWndfuArM7JJhGacbtB48eE6pKZB9oxBC
erTOY03M/Eb7ug3Q01cpF9ltG4NNP771CZoREJQzQoMQjnuew9oW2TeYXltHQBaLT0LqIYLTbJJg
9VZdMYkgIhg+hQWdo76sp/9D2Hks141D6/qJUEUSjNOdlINlybY8YTk1QQJMIJjw9Pfbs1O3bhj0
oJNkbZHAWn9UxWGndMlMxy1tZxrf+sLFsr5xa64kZQx+nktqqqJZYkXqbDQzMs52ifkB+JnAa45T
0yf73yJ0ZaE/uiEQQ0aSviljGb1wKFVl8wS5uMWUMTfsPQ+ChyAqD0SftG1+6t0+EIrto3bLvvZB
09DjgIdK/PUBiQrDcY56056XppX+HSPStRtri1be0kMyBzHpApvtl+J5SHZRzrguxnh9WGcslJ/C
hv5b0sVAl6Li6sTMxRQ5k4Ijevm2V9eiOdZhWLEDuEURfI6kskyfSbCn171T1BhgtSO0JDpWuyOZ
4nHsy2Z4UzpIHOExWWq/0cLn6Y2emBjdJ5LHxbB2lt3kh1OecQSdu7ANWnNTRw7mDWx1SNStn9Ni
J0MiSkUMKjUQqCGOfehYY1d2GoqstEp9J+/7NSfceJmyqDGYUdI5uu3mqIzvtrE34321IgdhZbOu
cfrG7WU2mnszmbEfX9NdLNnXusnb+cP6wDE8L3NWjp/JTLIDIWnUPmbxMeHQnJ5zjcWfpgKqfki7
D8Zk/y27kav02LvQVaytzUDRzhYPVESdJsuZB47XBBtCyC7HHHfJqnoB7xoise//cvzILJ7ergmA
MRAjKT1gUVvYZoR6hHNFdaqP9PqbTJU0JUSuD4MsPMlQ5J4FA/P21NzBEscd5TnLavqOZYCXxgHI
dyXvbXRNZQnOexqvKfRZ5jCREXA0R8RR+4ZAj9sUekqRPbJRU/YZKKxu2Nj8YJPfa54x8iCFL4EL
t4O29LU9uihqRPVzDou+a+6qVo/G/1qbMvTtt6JPzeRvg3qo5HLEqVBy0qVZO0p3oVtSFli2qyDX
51KHU3XULForpQ37LF62MZlMeDNWyTJ9q6tW7hMVzcZk/anYsy5GG7Su+zPm3Sj5JSJdEscYy2V4
aIe6W37kvCek+O8K6/jB4IyOPP9fGIVnjTTKYnyEkdi+FlLH4hMcFscwpcdxbh+abjULpTBL6+On
tM/TnrAFJOULqb1dxdDIUjA241EYsLwfcsMg4In/6cf+rUZ0aP5NZbtPn/kmC/1umjqqsc73zTQR
27Q0/l2BP5OuMldbO3xTWvQ0dg4rLW8kWGyZZ0QViVL61NmqtXeuiGJNXYHgpp7OO3NykVyQxTvv
LlXCVw+pAPUdHsLDslVxaD7GgaLL/pZzF93MzZaPTUgW1ELcRfxuxyLHgm+3oph+78nAgXwJONaz
j4g5VxKI753UD2OQNJRYcs2F9X+92WT1pWSUpGA+kRi1kqIv2i8VTv2YNuI6C6NfOwaO5VCMddWQ
Hjt3dclirvUkkdawKfPFcL53hONUuxri5UkuZd7+pHQQ+Ir9gEbDx27hv1c3o57X5KaK520gsTEL
mwKbdoFQHUtruxfNdYNFaHdYYn4JoLXcP8uOVwmc9nkMaKi+j+vQgUX1XW3VcI4KXqmPmYZUU542
tiHsWF6xFADwoW1537Y5FE9Dzyjbnr1Lhuqp6uf6Gq0u2LdIcsKfxi89X/SAjLpiVMnOK6ggV2CI
1IeCkgalB8bMFrNCfu9cOQ+Xhk3Pfk9gwc1jadDXmDMFgkBhpwi1TpR95Ynoyt/rsnAFH3Uwd2V7
yMsUnB6rfd4HxF5XwR6nFLpJUVGqXMXqNBvWKsq35tQUN6NsC55J1c11ye4U1Ua97FTYOiId48oX
x12PV94m1eEy3gx4sPI777gsf/TThGvo2Kpu35+KpkvZL4TedPIydyi57+g1K3Z5qgc+GhJVk7JY
PrkyMx0ekj20SXyecuvdSuZJX3T3pAsB5R/mgDS7v+GoJtEevUrr0N96D5zlLpbMkYDgwZQApe0I
05K06QWsEuX7be3ZMJbjPrTz2N6g9wtzwawdepJNu3G13XIjtyKqxqPU0x6Xx3TaOt/c2ZyUIP+a
8Hn33cm6sYvDz8XWQ9hTpt0PYUDeTDjvVyhgH5yr9C+Nr/xNjbJJthvn0kAPd0XjU9sS7BRPTrzW
WREu+q3msbPxQ7Vs5UwC2CajDYA1SZNieShMuGdLc5RMG5LcFWSF1lePiSqitYkP1hRZ4SkRUhm1
gqd2FNYTG04bH+is2KvURMedUIwqOo8b04K+xEEYDumPhjNSAN853XtvgdLbpfD35eojQagY/KrO
b6Kd2DrzuIwYNwbq2lc48cO69gkALFDJuEJ1lbnP1NM+rbGiS3zZXDo+l9EauPKH7fJ9qt9rieRK
HYZgLGVzmtNlJHwhU56B4hwoIN7/zJK2JalXZRWav2zPPMZ0ALSmwKO1TD01sukiGr6GpjC4fglL
0Ue0d7cmS8jk36LSPywWIWx1Uy02nZ4ym5P1QG3HZsV0juorsnG/Jy6ICGCQjFGHnfX2OlCsJHmx
82fUERKFu1ZCmWOZp9tCxMYWcjscrW9iE53GIoNlpudy311yt2WdmQncpJ2ScHYL28m7DIdnl+VR
l2HU7ZgdS7YXvkO4AN/Yyk5sf6Wi6Dc+zElbiPeShInoTRZl2RBt61QlrmKKZkUOHbcVOXq+CZZS
P5SjKyayyep2s+TDd93Q/oF/mdPvLp6qxF6wOhB15WCVOO8yt66kVk17GlIEOaZTutIN5oEFNqBz
QA1MNkOXdMRjmCnDWBLqMeG/4JAIp2cpAn6diFHlpL8j65T9cMMd4VlZ63gs0u2U9GGh3wZlpHSA
ZHZJ/nlh8p42u91vTPVxWJpquNeNmPx70GMRkjcqb5rpUSxxz87qZ1S3+PnRYuekdSxb0J99Ha71
1wJr4PyrR2JjSlbkbpmqc7yILs3uM6emcv/jdMt98YPSabVG95Oq5BA+ucqAZ721K2QQ6Vgdl1Sg
f9qgHGz/GonULetTVO0MP6+uYH7VL9gm5ASAvjkLxpcrqNL+Dmyl7EBC2eGW+DiphlGNgxdlmn80
E1Rc+WrLNZvmf+j7CH655FUManNmE217dqauS1/9VjXD0y5jnVRvPWJS8s+LXNXNB8dhSArZrkHO
jvPWiX7g9FyTWH0NLMATxi7rety1Mh7m3p3XIepmmrZGPI32zDW8BTRjL9VW3o+NtWSeHCKIQDF+
5EGMrf7BQv0UlD2pCk3FY4fecVUnmU5CPoO3sTSc4C+l3x7qVOX+x9S1tv6o4AqgGKox9YW57bhz
AkVO9DRE8ZtgJxmShyVHOTmJc5uUY7c8GEFAzt9hGf14H44pP+LTnJEP9dWP41a3gOSTlLcE4bg2
ZlGo0vpVzmNNBSHutj6StyrShlvSdjv4rN1qwKVAhcmwfh2FH6PPdF5m8zube5ptD0Dttf1YV8nd
eu6LJq6X5Ujcp97QiTjm2Gg5UQvOmP22SOdM95OncN/qf50u4lZ880Ux45Wm8TvX+ciFBg+5aeod
43Tu/F0mksm7Uz3ZYC+/gCHbkOlUJDuPoD9WczMhosYcp7L1vQzWfLrayoHF4UCK0Gxr3XBb7etA
kaxrKydOk2k6XcHUDkMMIZaRURPYF1dG1211mC3BPptoFTGFU750iPlMZ2W3XtZZzE3xiiybt4d4
siKvavNZrITmdCEc30xEaMa8OcYDRwtc1uiCI6l8Wu6EYCoPZnhTewcrdbw6G3R+jNaNMJFLa3VT
m391shXzTkdU2ctmfOw3y72IRkwhplf9LkZ9IfuiFNRWCdmUamUlRf2QvqZQumX/5otBuOwWcj9K
yw+iI/z6BdQ0HpZXNWerIebWLbKfCBiHpWQnXxXBADslc0VN1gepJHj35VG14zW8BIAevLkJFSGQ
b8sCQJM9Zcvim/FWpmOxdW8hMEzYPBAs1a75Hxtwy+3vZDUuSj4rJui40CztmwDPy5ZoEs3FOBG0
+PPbJmGzaNdOifYUBJGqqGQJliD7t6DNmerDUraZhHXJaiUihErcLFAxEPfbrxIqjz87ozwT2sqD
Q/JfOyJAupvcQuFGPTFzpYexNWsWPBticl12TOu69vI2yVrEWh8ZVx0pT4XymoulXJOeGNBdpWrk
yRSSDoUJppTFuk5BbLsjiGIGDqA6aORfEqmMUERkuiggmhCNQ9XfRmIbBn2v1rGPxwurfDfgggjd
DJvYbj6sX/2M6Voe8sku1sF2p50Bs3PpNuj1a5KB4KID4a33L2sTOv0NB5RDgTXwbsDnlkzVOdlG
KtRiPY9LN/brT7XuSnafkVU+qU40Pvd6A3BlT+OIuf7d6r/XVQ9sTKFl5F26HpM2rAMHCRnvbXlm
AkfmdSMrlTTVObVJ2ouf1VBCUX4M01p1ZMXPUzpnhJoAXrT7XR20RDDi3R+4XE52qbrgm7QRfNhp
XWBaChIIppEEr0M4d7x8f8K5TKcsv80jYbvoUQIzQjucp+sGMwOuL2UtMn0sWDZt9Ndk0Ef6I5aS
AK0XDUpaPXQJ2vWjRFijkFHtMs+Tm7BcCjjiXi5BtL+PIWlX4/0SreBJB5vUBWmI+4JqCeoo4/J6
ws7BqfZGBiZRGLcTHrOrYEgEc3FfbGRUZd8auTe6wlmeFlxryitmnoPeaqbTG2goCJO7Kc01pkGd
spC+QxG6nVakaiJntutQ8WjAH70Wj2xYuyE4e166suZKbAg/Owccu/u943qC6I33MOUZW8eWm5gU
sCT/npDXWaSIQ8IifGa2Gev2RLptO30N2LCG+luzBU3xQPrlCMFXS9iIJ2j8QCSnnmGKJZBpstgI
+przoULUNFXIc7aYSMHtssDgL2/R0ldZTm5ihzDokPB+RjkNdT4uA5JKETOj12w5WAhkn4Zu+ZPF
jHXyrDOyOu+IMTUY703gbX/L/USQoD9P5YyEdjrDtfl2wKEfbPkXXVoUFgcMJ2JrH0a4CGNv16rQ
UfCsa5eUy9eStZlx4DiVkxLLFymjATsKT8Zi+X4RQPdwu/oeyu1WgSlF+XEoRNixU6WAzy+LA8YN
jvlsJgu4Efdp+N7iKg3NyRt+Uf09epA4M6euTGHnQPNbueTPAiNR9cxp0IZCHhtXt5JCtwIirfuJ
JsI0wWMpQ3L6DimqwIAJz5cQINGXRBP5+wjqlC0vvpac5j8hM67CBkV13Uh1J0tNUH3WBpV2flxA
ovRXgywnpwmRq0DMp9STaUXtnG6i/aNBuzQSu8iWsUXoPxju75smz0l57eJG/p6NHfe/o82suUu3
uNTmQThhBYVCWyir+GI0UnO6E4K60CSaAi/VXwMmZ5bhHuzNfMtSkU2P8HBiuuOtrKafql4S/c1u
45xm5FECjVFnSGyyfFpBP4abPioD5vmkXscYVJrrYjoPXd8Mz8rbUNBX2cui+RGHA06fQyVN3zz2
Y1GiKTNjOpe3sXbD/jjh3rb3CwG7bOR1GM/yU/N8xuKczWuwFYdG10NMaUS98fmiNx+pUeqQGV49
t8AP8ixc08z/lnqrxn9Nu/Fg3ug4gp1GbVK25oJKSiTtMWSWbz4EdkFmSTP0Q/oyJuHI1tzgMg5o
wKhtQ5lytDXdPcJwlf8Ih8LEX6eVYBh7U4GH+uisfSvlG2t0veZntS12QQ5HQG3yYbZUy7etNj68
hQOO85cCKyqFHU05ZcOvJYgDZnVVVIpegWRGTt4fY9/iERtUtlWvxVKjpD+OgiyvE2yQaOhKHNqC
/sF6WILqDBEhZI5vjhntxoddVP/wNYjSH+Bl0Mljoa3QJOnM9Rw/aFixAi9aU9v2Ps9KS+cxK/H+
CN3qii/MEnEbwrSGqB/YAYY8PCsq44PmboD/UP9tAnwrR8nnB/VPidKTIw0/122E53WDpK22yfbk
a7+BtN3NiQiS4chhTkBUY6QO6I6oFjWFhzgbi+kx3ceCiaSMCuLNgO1bsxzjuR7K7DTUvFanWE9u
Ls4Rir39jlGn6Z6mdtn8uzEzEQYYS7fN3aExnPZ74Kq0pxMiG1ztj8WypcWPzMiRTNzey8jdt3E5
LsuN5vClQy2sJveM9GWvzwKuhkn1OuzMh6LajXvUWeTlMdhDx69jaK1bkGaQVRz/qRTcd3ZK8jzV
v1fj1+GV6UXwXK1G9RqzrijT7Thdh9iHSemeCMBpWwkJOsxDbLp/GCHW5aeJGKpPbGNZ3l5iWQB8
cwvaqAXqjkbiMYk8hmOGxm8TtIMpKf4fDgPKchGc2Y4iTb8F22UicqwWELEFSukDBkBiMw+gX4Af
1MHkU/ySwfy39lRvrJXshGTO6oelaCZ3O41O34e+r2NqKnSTpEyKZSOC10KMkJztGJCuR7BvKNYP
4i/j4gPNPzFuR37REzgRbC5q+UNI0/v+ZbmqmxBvjRIk7sDrUs3FASIDKNRxVOK+2jNEcne9Iumy
gVkG2pkJDN41zYTgGMny0iF+vF4kuSUG/zSEzCt3ERGicruoZnM4hSGQw2452Npwax+8hSa/dC5B
vcsZJFfzorjJJjaQJcGR23dc5rhoNru8goyOwd/MdhMfU5qPMQN1n64DSVCcJ2txGSHgm4UhmdXh
g/9jmR52mTIGH4QHLbmwTAEuSC62GqGeaF2anEwuxKbOyz6HHWNn1sbiOVaAZOo4gRd2T4UIFMOn
boHsr7nf8759D1MAn+yg3Cg1DSeF6YG/TZrXSDeqpp9/gnLmamNViAmXJ20L0jFK1eDuep2zqp1F
kONMYQraenUatDZ7ctvLJHLvUQTZdCZi2I0U0ZaTSN+49Oo9PBhEFCGREmKL/dNWxKZ8L4leGz8c
W+10R0x5y79GuzeWt+561QeH0s4ICi9VFhhHQ0ZeTshlC/IY3H1/3cFoocUd05z3bAy77wTQJuqr
GlVvLkUkiN4+7gBczGfJvCJM3nNEALfFCihFKt1wjRSv0tB+zRRJzdy9gen0eDcWs42/V4NKqXCZ
6szg30ONcYfuvzLZIde9DqpbDsqWqqPBT232ZOteQLRESxNV8Cy6U79DHOAJnaVdJqczWdbRfOn2
aA6oCILaHBQ1elrzdOa+hBs/gPbBPlD0ClXG1gYKtj+hOqrmi7RmNy/Rwsf6AOM2jd+TfNrVc76b
dr9NUM+K56reO/0ctaQHfu/rspO/rtOWf210nrmHuERB/WRmV8nfZsjW4JagjyV4X8TQq+tWnMTf
17lb099b2fT8UPDFZXrp1jzdM9oJxhyiJ0inZqM6ct2W9L8o3JPkItOuKF5n6ZX+SWA9x8YhZYKv
rkUBpkXBShz4Sn/DlqvlHgQxKd4TlWZNcapLvbdHsJbdE0UEplq/r36viy+rt0XzvmeyGcTZS6LY
gkMXGbv+21Y3689ik3r+Wrajo95mZO+iTVQmGznP7QxwsOB38GtwvSaE3I++a/r+LqqlGv/U3u4l
KFNaR22CQFBrJFWrb3WSXmS/CfuKtKPIOwJdcS7DfKCgJuFtFyLans3SbAgheoYrWg5Wa3XwzRsx
hy9uTKIz60f0PUH00H+kQ806iC4r6inAcoT7wyENEuMSOkx4gPbUQbL90Fl5DXbsTejNv35pO/8n
VVkKP7nv8Ntb1wpiNRgh6ZJDJ7z9GuZyPfW1o4LADe5rg0Q++mHFvrmXeU1fg9Xk271oYWq6Q83p
/++62qwXL+0enlLIoqIl/iZa1vS0Rg2UVFIq7utmiPuQ6SKbEoRSBa62A2mIefiXuO+8oJrCIHVl
GUpZmMmYtH4v7zjk+y45b7kkGHNwMpm+dsFUYWkH1/bUY3nyOWlywkrxUlxJnM9sDUG1T4gooqo/
5lMoN3ec+Ui6VytVuJrjzrzn6TBlShk2JJFj+73ikP020Kjw26o2UU8LSORqbytKOfzzZGZA2hPD
npiik4qnRr3beq+p0Wl4p0tYEDnm2ysZpUCvl2BhmU7IvrOAJCeXVFn7FncMbbQBMS2N+cn5Go/E
ce1Qe9oj0nRKSfoJkvQY4R15RQlbMxh3N1meG/sXlSXyrpbQ9qY6KgkmcxVdVRjGkQslsb8xui7b
v/muRPDhmkmlPzrAmxbF/dKiWoSl1SF6YTN04x14/Nx/MjGbaT8B4SNPu0gFePs6hZUIym85BPe6
vU2ocDEyo08M7XAZAkR300XXodEUNHdbL78tQQ0jcy7lvup/2VqzhR5UXcOoMNeAo7ijNmHJpdOh
gq5QMkZtGt66yrHJ3IdRbtLhS2w84NsxROthnkJcPgGFBk1BAKfrkiV4Xfp62h/IFG1rf7sawcVL
LNRWIEeuNObsmHDNsZ/MC+rYNPpPxFKhGUCxWSOPnQadNepJMw9L2MGoLZfmpUxR2dsDFt2C4FHb
wFUfI9Q36hmzgtBnF6NbGM65DpCUHjbwJ0M636qy5iYZfJI+B7wuAeQ9UjLxjdDQonlIxOSCX7ne
mqn+rFKflPtdlPKeibd9jhGoZZUZtqd0Rhk9fSx4I/Li2xJBCmAKMNBRcMgBGr8jDDrj62nOdTl/
8b5smxnMfpUDhaa7cKW/Q8k01tMDJiGn/xWrDsx2GcN6cOd2D2Xpbwc04fEAh8U2J1/3MVndycWB
IIyqSOZQ86+09MM3NmMnKBFwVqX3uR8RYZ1isRft3wHqkIpju20BGa5a2+xHndWd/5rRGVRFx8Tp
dRl/1X1JLcwlyRvReswslRieV3AG8yylkvUJ9Q7ROUeci+33SREt9rnXWTk8GjEU2z9WCTfdQcH3
FFpkqP7VYzsinfxT59xu2WFJ0mp9DaH0eBVSZMaWCsS5qjpxstZUmOrJwlPB353JWQbM0+XWWZ73
IOHnuDpWuMU0DUgGTqUqI0l9BIZmjci2qovUt19LFBTMOHmJ/v6HCYUl/tUnhC2pR6+baf0gSJ5M
mlOQk1N+p9NSp/0pxbSgx0cHbNW4Px3an7A67HNTjUg09rqX/0WdRat8KpohkepRZJQffZt2NznK
cRSOA3SSHVRq/UeAxC7FaXC2/itraj4ouLues4hAAai+II+ag+5+XpowJTl86nKOWtnqaZ1uGCNH
82mGRRkqsmu0N8PjGHlknahPUD3+lD1L7vjcWCmn5oa4+QKNw4S8CNwaet7s4mMLN/1B7KdRb5Yo
e/ldrI4NjIG9WZc1PpBPix34C8FsgCekqrdw73jAIT4xAsixdRULUW450uIhTav/CgYY7AcrW2Vc
UeRSmUieAxTM8ik2RkzzAyfvEsk79EcZsLgMNv8F4Kqci0tUGPGbko+k/p0THFo+bkm45z+1BeAI
jkvMJ/pJgEkdEaMOhIeAUbH9EdGuosiJQ5gSMvozSQaZnNoQDUZ+Kuf++srbNNyHB5dPvt8P8VTQ
77IRVRHR1Ec+GD0bHisnAcNJNrfz96awe1Dz0wXE+SKSbOFHCH9IXXA7qTWhnidFYNC/4ILss6d9
8CZ8D8OtHr/oBqlLeIRwYIdmM4IJw5GM1BmrTDGrinaVoBKRPOi0WdtjMm7b81hdJwPyS62mp3IU
Lvxs18S6J3Iae1BeRZboB+dEj94tqqD5Ptb2avDoZxRVV0dQvdX3iNdcqQ+74P144c8SrPAOHJ/p
zy1mSqDZ1PStax6DCCKZTCi0TTXaHgt62kP4bQPG/k4ThPxPp93AoaqIlL/2WLFx93dLHsiNAMl0
1s1tnHHK8XkkxG9TwaKmGs0Qj0Dubhaf1Ml5zDa24BjeJhlZswfcY0+zm6qamS+NCxTlrs95mQGz
oHNvdrS3sbtpDP6V5miWfcIhDPcLurqeprAsyZMtmdn4WdMha5p3kZu8uo9wXzXBC3Egs8zu56pt
K50eK9S6kfpR8Jr57uIxUqcIyALICCj1DlJ2oJKzHRQoTB3XfVQ87EGaXH27O+0f+7UVKVfrbU3S
Kusf4R5RnpLzMndpecaQ5pGjCZ/44B/IaKP1zZ6iwfwdaJKJ2qMQAO3fgl7BK3P0YL5ikCNRfCNs
YCduF4X5Ys6L6tvp3xCh9zMcNFtUvQexFdh98M7DUEEv1JkK6AIkODM9BGZK/ImVbFtvfZakwhyW
cGPmPHDd2hSt/igad5fTgZCdAxNL7oG8qvJqvcCm9Ux+kd3K9b0us5nFJx5N/B6U6AbhWPg827sa
TjZUxyrtB3j5tU8D8nGJL+cNUO2G6O7Qdm3WTGecyDW8LYUHhttlj0oQZzB/275g4BqHx8R6vvyV
sqp7lGd9h/upwf6x4zIpkvC3npDOXlJR7PV3Df6E2lv2Bl3OV64tSYnqOHf996qFcP6vlUkS71+D
zGwFrEKsaphxgtUrgN+gR8zNjEjE6Q55Y40qabi3MmpPWbdEWXmYFOSqeUOEBPzzdwvHVTd3LDQ5
SaiEgUc0A7kWjK05hLTYbLTd5Kmhr+dKqVd/Hcq87Z4Pavbd97rdZe9vtCsAd974REsfnGmpyIGW
tyGmvuIJT20x31cV2pqIYXT0af9FALZE93McZMEvhwM0kI8AwJ18JJxFeLrTowTo1lYkP93GfW+G
mzLxffShd+iI5RAlVtifhUFtCjHYUlRCbSaQq6ImjN6gDPKi53iiXGjup+AO7xCp7YdAFJ463Nxj
HcCE3bubet4jz2K151H0qxxIOfYPhcMGcoYxQyiVL7OFrhTaVjK/zDUOIiygI6122x16W3otDjvn
OL/orc02AOke85Q2f4wBsEegajJFGVJtxCY+LWyaeR58OBiWqyoUiEPCvm7HrzLpJ0vXEb7QDryq
8eTD9ITQJ9CxeR4MxXKPO1aGyaWAqPfF7doJhWY6xZvZPUALkKhzTDwuk8vQjDMq+pjBmPfNba1K
TwoDkJ3RArtm/7RR4fofdVvQknYId97EDIofh37/otI4zx5xbWaS+wmdIeIwPYJUQXLHcqbsdMLN
6ECi9gblVJskm5uOiKBnLvV6Gm2f3WBidbwzeN3z8qYwxNq6m6TGZ3lDNP0uCsREqXKGrrzSTO4x
YZYjil5C1/AxkybE6w2w2VbFgwEqZHxPLeqA22YyHT1SihS6zf3p3Ww76j9sFtnpzCUk9hjhY9Th
sZhXPtPk2RF01JSnoV/w5TyXnqENh/VwjaVfgRxoJ+Srd2qh/wCF/HAM3dr6jbR5TTPBfzHoSNs/
DUuLhOI8uqEWgpbWeWXUv6RX7UyJBqycokd6BIJ4Pu3rUi2VeGUil5buEi0A8uU3PVAwsz7JzGTj
9oCxM5mzYzyx7hXELWOMmB/WAsS7PvLgefllk6Lkz7Tug+7MvQgDu3WXFmBa1DeLtbPEPGmT0bcH
Wp/SduCIywcUotyErO+vaCH3Mf6ofJBTlnAUTGLkGp4VNkST5wc3V00+vG2s1RI+HX0sHOHVwQts
jzlXRiqrEkyQIlg2fV5XnAf/NSv8EarnW1yMgU1QpVPN0NSfBDTtmTsC4HTxz4JhssowKSFsoIe2
Xncgh2oTpnsIm4F4uFOYrNCLjchjLc5OBpHoLohSczukxwacU3UZhW5cFsxubMXlxLbsZ9jjG42O
lZnggKBd7BYhNQvk/g5ore5LdMuruo84K8pXsYeZ77BoNhCJ/2wx5tO/mVYKFpyv/++cg/9jsEMY
yv/NSK8ER+bsZXM3RiGr5Ym/2vy1rcp4mY4qy3f5gfRVh/vp//39/m/5Ldc/x//I54AWW2CIYGf4
0tdEpFnb6LQUQeweWivX4P8TpvJ/+zbXf/4/vo38X5yd2W7bSrNGn4hAcyZvNdiW5NhyYjvJviEy
OJznmU9/FnNunP5NEdDVBgJs0T0Vm1Vfra+u6tqw7PYQd4GtoUUQkMPsnnTL3jc8ZVwhEahL06f/
+xzUOCPyl8K9S0VBJSDAqz5S6dh0aXBvb4rSPTZK8sk3SO62c+Z5xEe8cfG6bPhQrHbkeZ5aQ1vh
ty6hy3SJTmK0geJQu8UBuM5/61xeWju8sUxlX4j2KUmHuyFP/7T0l+I8SIYBnQcCIQQblL6pCm8N
nzLhqHxzw+bH5dX+ENPA7pKwIYMW0bai6e5dp4kXesfpwRrxO7r84+rSIkuEEKppZkOjZ3JI1LBv
mg35AESBu6YWMQ5SkRKWbkeuRVOjB5dTPD6LsAmHm0g3XFwZgTa5CHJTz/wmRCWU9mgHoY17SFkT
/z5hrlhpKwBqdV6A/6FwqKomwUSGzCWFwaFC6zBOWy5e3wKSjQj5889jAHXAnsjlaDeIjX/6av6o
6KTscW7tVmZqYRk0Cb+TJaY+173Sw4Qly29RKBl6P1PUxsqhXjgFf80t3p22ziqQAIxlcgjiYLor
aUQ6BUEf3qkYye6ytnFXjtvSOOTg0aKYTWASHGJXb5Cot1G0MZJaXUEiLf38/O/vhhGrOlUNLVEP
BeW5ENRToTa3pSeoJV3esQsbVpOihaHEZcMbMT30QYoVPZvNmW7aPjPItHilkqufrnuOFAdMJQo0
vYvKg5Vbc0NxgkhlX4RDEO7MeE4oXH7M0nxJ56+zKq497VQdKhLh954XkCrj0w2f46t+H0u+f9bD
zynkDEKpDg7uRreq5WQlDVEeBarrfl86FmHRNnFVJtWhFWPvPYReq1qfBwogykpAXpigv3H63Ybq
9bKpuGxVB7fKyNMHFUwnqnd8Sl63of6+lt49ACZEHlkc7UOtDwHXPSpaSYDpnRnr9ZWTNO/ld4/Q
SZWgK1C9Q18E6nNpGsmvyVf8m+uWYJ65d79eBpGfhFHQHBCsmq+RWxS/iXvi8+Vf/8uK+iDu/nWs
ePfzpqs1c+9te6hLKDdmaUXnFM5ZtCl8b/yZqUTYpM9jshJlGuCsPMxIFrSrV86d9u/ogA3MyqMG
lpJltm8OzorxWTH9sL7qnMMy/Pf3y7gk9UjV8JiFlmPcmbSXxfe5mtVb6Pfp98uTuLSJpXe40Eo6
TMzOPtCKgpuPQHTzA1RFtLIDFt4dMuYrVkqH3vymo4aD/W8et/Tp62ryWFgkKPNiDbI7x4wPdoKM
84qroRZDy1H06tSgycbje6P97ZCDAaLvmA7NTi0imL0gzQYGJe8T/QFSSseV6PI0Lv0BUrAB86Mm
fZvSDGxZdFrQBxum8W2HtIvW3DakQJRukEQoxSN1AWd6GQEqiy+Nnzb54fJfsLCQMjMrN82erBLZ
bD6+7fqQ9Z3IPo+l36xBJD9+gJAR7jo5O7qHrfzooB/EhY20qo/0hxLHygjmj5KPFlF6/9cposK+
D7yD6gXV3q7VYGe6dCt2OpCY3Ea6SG56Dc/98WhUIQW+QkHhklAJPSDfCjc5QBiEf9ru8lp8SJdT
VTE/9F1gajrYY0FfewcjRWjkhhWNLrluw9OrMdNyacQwfIOEC+belx+4cPUQ0tUDjk9TTPQfHssk
GpxfEIuzbIc3QBSfxx5MyQoNemnSpIiH0KNFM28Ex6KqbIceJKW8w7F6UFfmbWkYUjDKcClHfV8G
R7WgP4G/37lF3xDtgLpVK9zBpSFItxoqg6iljMg/Up2Km0PCtaa6BXdniJUHfDwG4c4R4t3aB5NC
YxX1xwPNAFQa3KbWngazSOONoZTi6+X1/ngUaFH+fUjkIBXuxm44eE4SHlsW/TNyiPyqm7KYrZz/
GQISg4mSW3nw4sh/nirDfNP6Xjxf/tuXJkg65mafkTlOi+GQaAEWi1NMErwAZYSPJsKPn5cf8vF7
R7jzw9+tgubVFEP6MDxOLm3Dvgl6LyGZ5uQ/S8U9X37G0kCkQ+fycS2SuE+PKd7p1QaE0PCF25+L
E3RnRt8vP2RppaUjRzq0qRNa/Q9JAHvlVaO+mnyl8lYqax/aS8OQDh1PgHmgaukxzz3aKAEFVz/N
wBh/64mjr4ziY1Al/uDShoXgGOV8ktdHKnRKT/GHBpDkG7V6qIH3WN4m5SdFz8ui3yVlguiLJG7t
a48RCozi0UZYJvYA2IfpSwW9Tb2xKjqO/lRTbDa/3QylU7XxUYdYbw2qzyQ4tjHB49Wl5bVSb6mK
qcFVd37hSuEDkVpUEjOiYx6DU9oqPsJBCKZRet3vO1L0SFua1qxC+McqGui/LczCVE52g9pld3k/
Lay2Iy2EamtYPAo8JtOSz2sgdLTlxvZLj8Zs5V20sGMdKXrQWRj5ENSwgI3BP+5SzR76vQG19rpv
FuFIAWSA1FbWANGOCAfFQ5+55P4AyO0vT9BC5HDmiXsXORJUnQiI+fMzZ6IzAPaTPoH0R2P1KAx9
ZRU+NAYFfisbo4GPFCLDW5ve4XCyz21mRkl/48fBmH3ycjHX4+mJKtMvtOWZtbVLhZJ2BxqLYSpv
KCj2Pg3rZNk/gexvkkNUIan4hYI3mDY0XSq2ctPbmtV+VpU8tH5QyRO4gWJQUFkIo4ZRPGYz5/cr
HIXBeCwijzoBVWd6zu5tajlPmlBs9UW1cBlY+ZhZ2hVSsIRU6ZfQYjv0svQs3YixK/U7DFHGNSr/
QhYOM+x/Fy5D3h53ESfR7UvVc7d2aFPx3TmlFmnPGlUl/U2Z+s7Rd4jhk+5PR62iO0+1a9N/TbOr
GhxwLgYci2C3oZHv8nZaOm9SdB2LKkOA3UVHeFt0a7TwIHM4EHfUS9qVHbs0tVJMKsrQJas/Rkc/
6u/igBqkCmNi5cNm4cdlIzfFbNsoCcr4KLKqP1gpbfxWHpTXvUJlJzcaaRIhugIDMvLs9FSZGhqd
vT3kXmlAqrIbwF+X12FhHLIdD0Vv6gN0pB+q1HBvACmoNyXKim+Xf31hlWXbuEnVgFFpYLxoFtKS
z0iCeuWbhUwiOg9ktMAvXH7OwihsKfS5UWm5SLGSox3rxjZrQcgHAAhXNtLSKOZ/fxf6bL6LzRFm
1hEcjv/M4XfCO4grqvlAGbx7vW4I89DePUQdzFpPMh+COgKhTyiL3f+weEqTlRlaGoMUZ3R6aJGo
BPERdIVZYjjZdX8UyGr/eVA+1mLN0jJIoQYeQWQUwIOPLgpdaOlOqSabhH6W5+vmSAoaNOFVCK3z
4sitCQe5JI/NZ42C50rBYmmOpIBBnysuFlafHQeP/9xW+pDVu6oHxnLPkwdjf9UoZKM0baIlNyrG
4iimoFG2dNql5bFJbLH2TlkYh2yONigzrmJK62NdW3V3DOhgN+od1BA7BMLI1KVrJrgLCy47o9Ww
u8LGyr0DlhDRzwaQ4+fREOPj5YlaGod0JKCLmMilQp2GnjB7Tgy7mhOXdnxWTX1SrwvksltYFXhY
EaD+PAhtSn5YLd2+22HKzOnK35f2rOshAqJ3vz46lsjvitCYcUygTq9zVxSWtGmNvAcEBqjygHpJ
RWaHUDW4dUNEUddtV9kITNEiEohB3h1pD8HpZXAL+iyCPqLZ/fIyL2wi2XNO17GDdFHEH0ibRCe7
NIL/bEtNrksJmNK1uwsiMHuWYXEXrP2BbxLoAugSaPTaXffnS+8eBbY43awK8zOWU70Fe118FSqe
VCu/v3AKzPnf370YPPTjJmCS/hjamfozoZX4deSD8De4f/vt8hCWHiEdNESVg5MlWLxnZZGjnsvF
q0ob4aNqNGu2eUuLLL1/IoADQ9QH4xFluSi3dD+COUS31D1dHsLS70uvnmgwsJrIpulYafR7cAUY
myPQLkQul39/aYqkY0wzfTHQeWEfsjisjXvbp/kr2ymgmrs71NqDeeWFzJTOM7fiaFLRHyPKC7NH
fHcgF9D64a0NZGGiZJcuV5A9bJp2OA6osh5sqAmPSmCvOogs/bz0HR1AqcgQ7wzHHhRkuDXiCb8U
V/GDw+V1WPp96TjrdQ59twqNYxOr2hMEOjooIcuALbvu96XTHLp0bUIX0Y+ulYliq4dBIDZO6tPq
dPkB8x/6v9l82vr+Pc6CVuoO9Gb6RJdXVj1UcWJCoK+scciCbWl2cfkkKhL6/W1MpQsMyHWPnefz
XRRB6KEaBS2mR42+lL2Vdf1eDWoNBVs9bpNIr54TkaQ3lx+2cFgM6bDTp4mXUgRdVW3IDQAQiMs3
jy6/c2YUwXWXNUM68NxmSnjvkXm0aQNSb2ykbmjG66gZXgCd4GZxeShL+00697BAIOkYwXSsFZr1
d6keKu6topjZdfbC5NOlhdGgdSZeJY5B08cKUrsSPQF9r0myu2oEsuWVh1YhEqLRj7GO98kRyQrw
UR86e3533QOkI6/rwi4SOxLHfIJpQnNNqr5UNmYkKydm/p0PTows1nObsLAbWsrPLrAAE+RFjxS5
v3GhXerVxpoRnt6W7/GgyO/oRA3B1zlKtGqNubCZdSkiQKoZmpx252OtF8pbQP9uuHHg4NDx09Cz
c3kOlx4iRQULAwV8UFXrmJh+/qjbyGE3tLYUNw2ywV/XPUMKAWkzKCb9R/mjo4+29UVPyXE5tAqm
QX4Y6fXClODygxbOjC4df9VN+sawJ+sIWST1964PDZt+VNyar/t96eirtu1peaPo52mAs/oYjENU
HAvADflK/FpQUAhZwVeNqRPqU+IeIS62ldgmdpcqX3PDgu+4qVIIP/uxsPLhJhuccLh3FBevN8qY
MY2CO765jHYl7720L6ToADcyAaRmGsfaQny7dQL6Tm91MDHODT1QcXzdEZaVenEOpSFKNPuInUWN
qYNVWp/RkGavVy2YrMTziyKCppvox37SoXiofZpX0EzK/O3y7y/MkqzEI+qghFd5F9ApWe/xOEXb
kib6cDvV9G9ct6v/muO9e4O2BU4kLWbLx2kym+SI/0r0rauTODhfHsTCqdGkEBDErVNaZcXNph6i
L7nTuBjNZSqghOt+Xzr+XsqHT5p79hENRkILcQ45bE+t3bd21z1AOvb90KIyAnd+9hW4o7s6cvxk
H7S1vXLsl1ZZOvbF0OPZU6GNhxGQP2uGoHFI1RQn2gofUcTKNC3cz2QrxZ4aXdlrqnuOaYRSkVaM
zXaKndHbeX4G3qzHJgMurvfzukmTDjjdnDpMMRfxeVWqOjyvIFYPA91h1/m0CllOWPe97zVYBR6V
IeQTO23VP3Wjg9tqAJ1ZK5M2vws/eEX/tRN8dzbo6G4VLKLdM3wHVgKw8305ujV3ykrciiker6uW
yNLCqlC6SYfIfe5oJgJdkeOdcStosgpX9vDC6svSQqAMQajbY3Ceutw0XiJQVyCvS3yr+2/0DPjg
ptwY7cJM25x8QD5X7YK/Wu9380c1pOB+GcQ4aMzI5hjt2QNkOmC11/2+dPadmE5oW8mjUzbldPHU
9mR2/3HzpKR1+QFLG0A6+52K14Zr6e03tIzFDgvE55gest+TF9H86ufZ2ulciAF/i1zvJkq3yKXh
GDgdUXHVdBl543CLgYMNXFXY2vN1g5Hu/FhAjiZE+fDUe6qP/xjM5Kp8cGZYV7oZOzN39gmc3mal
FDYvwkeHRwoBeMlXU13k5meRT/ZJ0LZZb5K0y9fcMBfmTBYBprgNWEpueMfcpt9+C8bN+RE0Yxht
W5xD1lZmYQfIlpt+VrmQX/v4ZOtYD7Rxb0SfemcA7hX2yQBHvEOTfXl9FiZMlvQBCUTY2MKRjDIO
p4Ff90nRwurbdb8+D/DdFjNScr9iVAD0ti5txq0zJOQBrGhcexEvzZT0onfK1iySxjI+02+JhRD8
ZutEOxmCSFrS0EN2fZa1u8uDWXrWPIXvBjPLutMI0cc5zek99UDN23e5ZarNM9ipCjoPlMy0XftS
W3qaFAW02IWFPunm57LXgxe/t8I7UzeaQxiEwS5IW/e6b3+h/TsqEAfpQG3J/N1XFHhf80iHf7pR
PLwmvxldbDRXqkKEFAlC0sSxA+3mWPWIFzexFgJCBG2dQqs1asABl1dpVrF8EAGEFAH6slJx3R7t
35TE3dt0Krx91GS5sRl6o3lzlZh+V3o/vmNWooNtrJuVZNqHkQFJ3vz3vNsdXafqSgbz5wEemts9
gzvqq++5UKzuNAFzXsuQ/001/M/4eI6UIUiwFyVb6kcvWojWQZ1JKab7iGOTOz6aOiy8X+i2svAu
cpXE2lVBoDoawqXYBB5PZpcW0xqI1L7EeRCgEJaQ484lAsDZdCuzvtX6uYv31qxVej1xCu0xCArM
wpk2EBzUcW+ITqUQCRc1oF9KwwOzP+YVOIstqigrvwsxOxYHHLmaGlunTjTHIoJMhmWVKsYvRmp2
3cPQFkr7BVQkHlggEbwuvC/t0Q4jWiCBrBzAf4b5vk2Bb7QgzaKwfbu8Nz7MfqBolLag2VpAT1C4
H5Eb9q9AZt9K+Lg+5i5N/dOb7F9aMtbnYCy9KzfFfDV6tylE3A8FroD1Q4ZhFx1laH2AL+LBWFjh
MyiKQft1eWQfRgt2xfzv7x402F3spx22HqltYyUTqqDXHmek4lDfpsZk4Bc7NSXo9pVT9uFrg+dJ
cReGKR4NRpScCrVXnxP2x2sD0+vP5dEs/boUaXFl6XKvMjFxJHNc71zba/E9pM93RWO8NFtSbKXd
MsWzPg7fwL2Z3gE7zbi4aWnqq38N+HoOz+ie7O7rdYORAuwUDpZl0dZ9wpUy/VXgP2tvx7Iufl7+
+Y/zKyyFtKmNPgjHVPT5KRhhP9mb1qcNLd0AuOBrK51o2L21oXErO9/1oi3wDSX7kWW6oT4Cvhmu
kfPyR0hR18/ono6UqjzRswwOt4ZDh7+ar1RrH8RLR1cKr5YDIHyqHIwTFAxU90nHfRLbhHY06k0A
b7WxblxFafRzbGdx3twlwmqnlSle2I6ynrGJ+Eg2Ml05VOXou5/AkE8Uemg7XqtTLQ1OChPxGOIL
EtIDrGNjvNVHb/ZAw26vK0y8PhpcKGPLjp+ryQ2vWy9Z36g1DQiQsbTvoBoGP7W+w1UQnJDT3F3e
lUtTJsUH3vXQTDvTP/KGMftdVjZc+UTZu1d13hHKpRAROGmaaUFTnkqvG5xHE4uN4TGcsiJbCd1L
I5BihG04WGGrZnVq4TkAltEoZj04nhJpPy5P0cdiQoYgBQYlBXepzWanVIzwInMARmwzapSwrtti
+qwEEKUh3NUmSEEdOya3BJCvVq336OapwHulxDVrc/mPWRqtdH5r3F8Lr/a0O9/PI1RfUF/zHeSf
4eaq35clftjOsUBGUJ/Stq6KV9LOWPSqXt0H2+seMB+tdy9AqE0wo9OxObnaROEk76z+RsfcTbtu
gmT1XY0pfd4V3nCXNGNFd1xckcqGlBesHMiFV5KsuhNpqMBQ6JqTZdB0gbObVd5qhWl8iepquMEu
c62NbWGlbelkdnE7NWodlic3iVS93pZRDA0fnndQtefr1kI6m03EFXEkppwSbM13LXe+HbSZa9JW
9I3I51KJDQQzRX8qfY/qUe/iwd6Rjlu5GixNj3QoBwUbTPIR3QnMI87nEC17aDfwl1b20fy++uD6
bktvazjnJggBX3sr4yaF0DcK90lD5wLCsOW4/YD07mJo2nhD+kiFLjUeBr4s+m+XV+bDlByTJx1z
o/TBsbjhcIdZeaJFN56hOq+OlugUKuyqZVcUfJZhHhp6ruGuDHneWR8MWW7qM+HMOxwf7yiKJqu+
9zrZOXWDZbkr7pSRO+nb5cEtPUcKAZhaeFNR6erJsF39cx5N4gUOVPM5go/xevkRC7tDlhuGCTTU
dIJs61KML346uCun94mvuv3u8gOWxjCHh3dhLDeB+jt+Opzwuajp/aAF5y6IdFXdGlgArryctXkz
f7Qi89PfPYWMXD4CV5xO3ohzOuZxack1flN2ejR9r7NAaC9BU5jNJ1xjy/IrjvcZuGuQrXVT3qam
KKyTW+PaAky0btThhcirJtUG+9K+hBqF4toAB8irXwfd2+JncENNTGtMzARzrLFgynYh7h1prLbm
ASNAv3P2l+dv6TZsSbGn6uOiyMOkOYEHnf74AdZjw95Uo7E9hqZZ9RvV0DMsLGzPqA4+TPDmJp07
7FMY6njOVyvruLRRpCiFLAtySKiXJ4DgAcYfbeyWuxTL27W83dJGkeKUgxdBi2fLeFLThjCY+2X7
SwwYjUJQhP505dGVopWBYdqE09d0MquqKzZm0nffMs/ELyAmlKyNZWmypKiUVBkWtWURnLoat1ou
i97UkNfIi6saDGjUkz8eaGXHo9krTx7JSO/Oikpz+q+qw7ZeOVELqyHLLgeM7YKwEfWpiBOL5GMQ
J+H4aRKALfddomrdSgl7YaZkAeaYhSIuO3b3bCINS0qJQTS2TVn9vnx8ln5fCj+GrRRgcGKV9c7H
b8NkpgEg2KG+7uUqyy994buJMxtqAx7zm0Oad31xwmdJWCu3wKV1mMf1LrDh8Sxm/xv9VNqq+2yR
FAYlPCntU1/p4co7YJ6LD4KnKR1tWvIATjdd8DObufa7uC8b4xEeXGHeRm2EmQLWNunad/XSgKRj
jjcORivDNJ4wouqiTak6XG4bcOWfyTzH7coxX1p26ZjXalkYU53l973jB+ot72QG4xpq/HLdtpIO
uEXjmGf6nThlbslnbeXG1q8Ur+e1XomFJZF1mH1YWmlq+93jkLeB+j3B4TXZDfyD8+aEoZF+acHx
NCv5nIUbnCFdM5I4GUIv1LRbALyZTg1bC15ixa3uIR2Cx1Fpm/k8Yc/8OAaOQXgOrJvLs7iwFwwp
S+C0XVwB7BtOU2CrZzIR5rSJw7a7DTssW1e2wtJD5il+d4IqkIRwi31B6UkRr+A+sXuxNLU+onTD
OPrySBb2m6zb9Jo6wGlYGKcpr4pwC1ixcne1DdZ7ZRRLD5DiQG8GtFNMPs58Bbxx2masMdoqOJOV
t5dHsHCRllWZNsjOsQxC1he6/B5IcotzW+7guuJRCIIX3TzhSaP9vvy0pUWRokBvcWzqUKg0DMT6
G6pgDNustrA/e+3g9FfOmRQE0tlcyMvS8l7t9eoLMM/K3BiTDZnxukFIQSBSkE7g6VnfF6mD30rd
Zu22KBT/h20Hzf7yM+Yz+EFslvWZad8IDBqH5l5pzb64L/BXgc5utbi6fHLGPBgebBPTiGA76mUi
vk0AinN/ZUt8TPKjhiQFBgeLwHpqbXHLNfO19gr7DWP4YNMmGSgwTc3FzzBRKXfnvXUfDVXh4MwQ
R1+HwVOtzZCE+kHAqecCJ5z0ttDSKdxZjZ7qK+FjIW7J0s8gdTAxytAs2Z5b5U+GmDxgPI0FSB1n
H72oy2RDV0Q9utuKttWk3NHqERpQSPUIH8OVXbawlWUFqF9wF0sLxz5NXWRkeHiVqAFMl+9PCNXG
l8vbYOkh87+/C2J4TMVUJ2zjiKeCERsbmwbQSN/QLI730SYSWeesvTqXsni6FGoMy8RNaTKc+05r
tA7YdY8rub2DWjji5eUNcJS0jer7vQHwteZj58HVw4zPpKRotOpxssYpcXDn8UHe3CBU8EJ95TAs
zYJ0UYmaPrTpBe7uLb/FQHdLYVS4hxl9mmPs0OLauJKSWXqQFJ7MyQ3sghh1b2tG52/YZPlPWkjC
Hzht61e+mGQZKRZDbZ2NZXVvW7Xzq8a1KbwJdDX9jlObp62c4YX3hi7FqBhL1VZtrek+N9ARbfSB
F2HsZKuCuIXfl7WhU2EX0I7N6S0qkpSbYlRUeGK4tpOtrPnSA6QYZKWh0U1K1N+3eCg4D8LHCkrD
KA3DQXt31eGSBaIwmTzyV1Z/HxYzB63Hpvu36XnmgNcXnvcrcWJpINI9xOYrHQMAJ/ijt1hlPVZh
mIU/K1UHhH7dMObN/C5GWCjOwBCEsY//TEm9TGnHqbsTIhwOzTTU1uG6x8zje/cY1NtalEBXoB2s
Av6Nz2rt49kdqPDjQALAfu39lYVZegHJcMggV2bXWz3+5HEJEclroWK2UN5hX6i4O6vFL7fbl3of
YAOWNh1Eka0fO96bNTQj/kAurosPHt6TzR/PoCXrJqk6urM3eR2rRrh1HMfG/Dr1/VWpxkLc+Jue
ejc3wA3dWhRQ+H0Tq+5g2/DlptrbODJMrJGcdiiNqzpHBT7d/y7DpLfgf+LBunciGtC3bQ0q4aEb
LX9tnZf2qxQ5UhePCtMolTNOFcZdVVRpAE0mTtPrtqssPXVq7LDQanioZ0o/Ond4EQTnCvZX4256
n4nqr7umyfJTH+9dtMZVdW9lHhI9dWjMM0y90MaPNVjDsC3Mlqw97TW/SBAx8BAbt3q2YeU7Oxwh
qtWK6sJtRxaf9qPpZ56bVk/DWDqG+Nph1JTf+VNUeOkeN9Oyu8PVN8t/ZH3klLd0W+PshiFpMUUd
rhQY1Rd7EeN1vElFZWnlrSNGTBbvmZoxDDYFX0ZKgOF8VeRfFSMWVozdwYhm63608Ex1uDwpuh/e
q0mIX9iuGiMXb0c7VuKeUOM7bYZXcDFxKfEqawLIryUa4LmsKBxLg7eadp6+ddwG5DhlJooeew0C
m51vHFXFrGKjUSAwj/pQmtEnqyks/lAljKv+v9AFt3nUvLK09+iGA4VimIfKKtj2WEdl93FjzsZi
vS8MRJ/pfFU6RlY1KNvaCYmJ3PlxuHj2E4hJ7W1haInR3jpJnov2FoOgtLoztFooOPe6yvgdHkE2
3rthXZ9zWPJUr+1Aa8Lf7VCNTbkVHq+e30HXlcODpaNAqbYib5AvbvQa0Bvu8tBKkhfMij2HDWZk
WX2fW6EZ3GEypgV3HR431CFCz3LUYet5QreOFcze7JM2dtxc8bSAXGVN8HMqr/gF8Gn27aB3tR0p
olm1iYnmFkFSmX5XUgvl3LY18iHCEhZ4Ho5SrKWCpSfE2e6XVSNXrjfh2NWBeRB1hOfil5jyhLcm
iP5/WvMH3yeysNMNXZPOh1y9Tyww8j9nFAxSVSN1+JTH1dzvFOwGzdTGmjHoCp3sheEoe+7H2fgf
fVoOnxMVNjjcR/IYA5M9FcMJwCWeVaFrbAf2kP2froMmeNVgAxpfGyxPnI0Hr0VnU7H3waQW3AxC
BFw0GOBxGIfd8KOsikKHft03qvZKW8A0HNvCjNIfmJzQ5L0bdTMovFu4DeYQYqDcIq3fNbjAkl4r
CtvGa27oelBCm7KcfKw1o1p0+sGijyz91oTctuuN65l6Fe8rLFmtca97Ztx4d2k61aG+GdS6VtSd
03o0t27HocRBYotRH6xGuuv0rP/DKY6GL5XRpgLzeW+sy/5Oq6sQcya82IfgIalFBtER3w7DELsx
/ft5qWj4cT9Vo94ZvyOlGAb8YaiAWemnPvE0UB0dyQ4Tf9US4ImxVVh7Mjg9HtMtbX2uilPnFmMv
/oddjkn3+MPX3WnKD32ahMO49SKByoEZ1fL+OfIbq0y3uNQVhbtz8PnBibGuaXbwDgNWlAoOXGEF
xm2PdyFb7AaD2jB4MnyCTHZMsXOJPlvlINz7VCXVYz8kZTYY+lbvK6qoW83EsAHv6RHzrxccJ624
v8HatcvvvUCU7Qs0p4rj6KuTaW59rQZZTn8+bqQYvVtEdApujMZXb9QAe28gb62NicKmGkJKnPvI
iafpFb/KLB22VpDYar+vqJC0/U3D57n/ZtC414udU/V1cT+Jyc41HF5xv7jptSkTbx5k2uyLVgSm
fS5dvFnYGLEFOuEuLlvDwH4UsyDtq2UINT4P9ZDFJltQocVwC7QycMQ+qLEycnZao9KB6jVBg3e7
j3GTge94iclA7e1VRZsMykzwT12TVjhzcIM9neRJ2PPHkOPXv11zaXNkdRufu62eibY7Z4M1O5BZ
eLpsksitfw9t169U/D9+BzoyeteljE0Kd1LPXlL0w64tq45YFTfl3TWDcFXpguum8NB8ejzPpEdt
lqYSL5rvK/ejP64JoxayYOo8tHcXOPoHNOFOnXXGydE6J0TAnSXS9qXEh/XGc8z0tys8bWW+Fm6L
Mol5GptsJBrFJzr2jOomzQNbQd82OurP0GVrrKRJlh4jfcxqQ69HvRkLepb87Fm1qhpf98Q2VPx+
sUpMfl1enfmD7IM3gSpdSLsJCSVNKfaT0cRt81zo+HPsRyfqeOvx7o3A3k+pazg3WIEkcbUvfDQb
1ZWXSemyihWOn6u4hzy5Ro9T5MOkK9qYbkKrm7d31FgiWJnNjze5K/dLDPpYiTGbxqfGtSPtoCfg
PSY8YmIVU6DLM7mwYHIHg0upTdXq3jyjLhB4sDeJ2Bu5Vr/idHxlfU9IX6O90eepXXfmufPc0MFP
07CQXpOAx+9xiNFOrfUYLA1m/vd3J2pUW88ZbCN54lWuGDdhrGsJik5aSQ8pHOeVMuLCuZXZwfFQ
pHjI2BpFhMQjV2rbv1GgGC9WUBo3E1dVplEb4hX00FKKTCYHZ5T5yfMH4tF1bOXoaPCGCEyCDtzJ
/O65ORbSJCFTvLxrs4i3Ta4WsCnz9BHEbfGtrQm/KzFkaeDS4e5Q/ws/L7G1zEr1vxCb5BtEC+ke
gGFyHnOst8yCV/Pljbm096Uj3vKqTrg7jF/9BE/hjQbGM+Z17lt/Lv/+0l6RTnHilkOs6F72NDfq
PysknFGo+vgib1tNE+U1/SF4Vc4fWO92pIfvAP5cVnu2Ur5a8M7s1J+j0nbBPqygPK0c4vkg/W84
BMT371N4oXcm6InubGkGjfT9mHWHAJfdl8GZfa8jO7iq4Z3xzFvj3Xjs1Bp8e9CGr2JQDPzYLYy/
d3Ny4CrqNw+QYkWHE1MFRmE653ZgB7sM+2/aKjS+TFbm6uN95bhyXje28Q9zO/1cVpPd7yImr7lt
tdisr0oBOK50Ssg1mIpuZuJsoEV6rSPO7qb2jPaFVlftv8ub9+P3nyOr1u1UKxLMZMdz4lrhH+6n
Hbkxu0OAhvzjPgBf+RWJi/vQ6qW2ciFaiEOOLFI3elxnBY6+5zA0reGHbsdj42/0TOlNf4OEEEHT
3jWx7jnofUeCdgMaOGpfRltE9cngBWwkWzwDPfMLV7fq5fJELKymTOPtrGhA9JurZ6Xis1tFIqFv
XQ0T7ZXdsnCyZPG6FXo65rjjePZAgz35XRm7uAa1AOnTslMeU6oXa0K/paFIR4s8CuatY5Se8eoL
9a1ikP4nHTKaa+qujyMeqNl/z26deVU4xbVxNiPTxqbPD8kaZCJqs72BS19ye92SSC9hEGQDdoKm
OLdRWz/TQmV9p032ugSbIyvXLc8tUjcjbGOTreHGOVVuA13B1dseT1icEc3d5WH8vUt+EFQdKVCI
Jq6nEVzeefJoaXL3iOMCDTDSfMd9ozM7RfOX6EaiJrtCL6kH3sHiHcLopht9BYsOC+UkGRNdpZi+
shv/fn189DdJsYWQKNAehtEDJmJDEN8X2UgefIjMuNt1HT1n9h7jter/OPuy5sZxbM2/0lHv7Asu
AMmJ2/3ARZst2ZaXtP3CcNpOgBtIgiBB8tfPp+yeuVmaVnqiIqoUKVkSRRI4ODjnW3wT5Tn0d+Em
ic7SfIV0Fa7lERiY7XjTGRhfOmk+lkj7I28oBzHE6MOVrI5zeLE0Xw3oS+PtbAX3ChKMdGq6b73b
uPDaU7z95lqMvs8Wb79ISS4d42wVDwvW9gHr+b5tIb3Co9Z2lftGLdg8wb1ksp0vsrALk/McgW8W
v/aos+SHic4e9st05s6aDhwU+d8PtwuB5lxn1w7g6OoMQ3YkDfqgW9AvCfUjVDWtvkoGOWng++Aq
745fgMkuHe8s2jiDlTUdipD70Sm7poBJsKHGhxGkFKaKOVWzenVECSTAF2P3wp06V8nqC5QsdU3q
73NYwiUVlVu3n7+XDebRbU/hf/zFnbqwNJ5TAbqMV2PRLGpfBUJUP4BnnIidFIvL1E1AkQzTSAQl
qk5Q/sudYl/1YWd90a66NErOQp8zAa7bwNnoSMIxeHVIPr8Rt7Gefz9ELlxB/3TUX3Iv1GhRaAyb
5TiAB76rqtLXke/bzRY7teErJsilcXEW9fKuzbxeC3Ksvc67y2TT3DMxt6mwB7Ga+5nd/v5kLt2m
s0gGJHg/z2IhqEC6+SzfYXvtV/cBkAf0JQ/0rA9OPQZVGGOn7bFXz2tn94v923+2OiDBOYvA1lZQ
gzkw7iENZlfP1ji41R1sWV2AnSTE980ryrG9ptEgOp9WcTYGdQDHvrEI0IrEmyFIHnVFONM2Bjda
+qvOzctMR0NdWe4KcjO5GWK7Qu6HJaLWrPheyGYOljTnOVjp38KKoR7xReS4ANqGLvafx0XPld9x
1UJIxeT0DUaxE9ocw4MGH2Hw1G7orDuAynnCuvGoMuv+9zfwwmg8V4uzXAiLdmxBCggOpTeiGSsK
eWNcY6DtIt1+Wf3+OJfm1FmElyNVjC1dyCMwh8pmB55mbj0EXkOrL8bDhSF/zrCAZ+Low9O1/NaC
cvm9Gyp6h4Jpr8DjssIgBuXE8tO/dDLnJhvkpA4+6sU9Cm2CfluKjP6gwvWGLy7WhZtyzrCAm5sy
lRbyfiZD9hgsRfmDKWXuBfw5vkpCLh3jdBl/CUM1/HFnwSfv2OY5CruACnXHhk/OnV0CM/T763Tp
GKfXfzkGGC60QbmyvSdht9gJ/LIbGbWV8Ax0wcbxL/lmwqbiLKLOQwskpWhceJbXyxZOhP032IeE
Gzto7bQ1Q/HX1oVzaXtP+XTp0US/LzwLDbneyUQbjRmrvljM3UvX6yyaQhm0l63j1d8crObZFbhd
DXaE8Ie3RBfbsDviCVKxui2Teg4IuYKNMoOp+aKknScoZ3neGtUczy7g0wEjGDfW1hSIl9D0omTx
qJCGvCxFD8XzGDhaPjzkw8kmcJWNluV/YNJXE00EIYPjobcYCj1Eyocgt4qGEbgKGk1yDN3PbAa9
4uBDjIUeWmfU2RIXnkHrOJ6VS8YgkQQMK/HaTpmj2njMwR7VEb6Wdh0s7FmGluXvB9gpzfkPifQ5
1NHpq65G+cf7DuIwKQ+w4hCLiAHi01mRZAtXnY7yeuqDIqlB31m+2lVcOC47i9VgnrJgUMI9Etvo
F9N1czJXIrsuAsNugrLhaVbXXxUqL4TOc0HuYYYldg6jjaPIzXTsw4kEcd0y/pUe94XAeU4MKYxS
QosyPKLbtEyRFRD71uk95Ppz45iV6EP58fvbdeFMzhkijM2NHYZz+WIaO9eJ6QBT/UFzQpa/eICz
dLjrMzZ0xZId3QnKQVFH4FINz/Jw/qJgc2mRpmdRMytJCE1oQx/DvKF+sAZrAwlB1Pp17sLCfPAH
sQltr6zQyC8nUPDuYK+O6bKehnzISOxYnWOsL2o5F8LFOZME5DRJMmVZRyiYOc+SoqGxdV2obdyw
ZWq+SMSdSzft9PovQXxo7KwVVec+SY91DrlFD6rWXoqWF1XubQuFF0fvQG2HoKk/6OZE0Gi5GvSV
70j9go5O0E6x03Vo0ybzMs1+BcOimRbtNVycc9ne+1VNhIqHbPCseQ3VUn/eUfD/lIxD5i/mQBhA
UTyCpRIz34DYcPokG+H0PkR+PxgLCpq/H57/GS4TnCPyAYMjDkXweJYMvyGuRjVOKs57wB+OXghH
FnvrkbpZvIT3eg7uEWK9RW1MgPTp7vc/4dIA886utrBqSks4UrwBr6bfl5CqtRSWV4EZEFivxBLy
R4gYB+4Zt+crcJ84jXodflkvuXC3zzH9wFr7quwthcstJGueqcVEufGHcPhr8NLgnDo0S7eZYL7l
H6teQJjMx/IxRss4fqVweimcnS2iYcB9AABD9qgysLhILHXZNjvlVzAJTWCRhQYSsCrlV27xF5YC
erYUDEHvTBXgskclAOhuhESFRik3uJHwV9uDCWf1kTu33hfT8cL9OVdznyEwUkyjT4+eBzvhVWDT
wAOoBarrX9S9LxzgnEZkW5w0YNLQI+DMVZtMAQEM0a9V//D7EX7p+087yV/CCXA3VeHPhh5VmXsf
bgPZmdjmZhi/mMQXbv85QchVBGr3c6ZeJGIG8CzM8TlAWCfUDsgGLXDN7cqeQVn+/vvzuThjz5YE
JeEg18wef0EJ2wrKyF/CQj6iNOH5TwtU/ufdWLltUNw5vDYtOJ2BgTFSq7X2ryHc5tvt8fe/5MKV
PadegBPJCpMBbRbZkLqRV6x06vBptomrXn5/hAtj/Zw9QU3Gw8lu2nczlTn75ozKK3bADFvg9QZl
xQG/IiJv3V3llwAR/7VdxDlbgtRL4wAMa95DsoTNfl7yxXyWM88T9CHQkfhi4F8YOD+T8l8GJmcm
hCczmd+hNDiWadniNn0OMH0iYUQsrF5X0IRDQSH5/bW8dLjTXfzlcOi2LDBYmdk7p11drMEx45Yd
kdrj/g1Dkdq/rgB9Wt7/2tHcPx8NwDLR29Oi31H4JN1DPi6lxxPLQdHmpOoyQdUDGuQhrJy+mIaX
horz5wOKaq5BQ1Tqo/ddzxKxqPP6hDUz4A0WKfTAjDND/qAuyzcnsy3vK1bdpeOeheMQdhE2zefw
XbpZOXZrKaGgdtQwCAumTV3KgYfxyHH2J6b+NLnZXzzfs/pGpudFLIsCghKSDmG/UrJxgZcFE8Gm
6WhjFEE7oOx0+TERvLb+/W29cLbnVIqJ5VD7GRT/aMFYmqwE3hi5f/Cs3IYpkHGDExELF7yvV2DB
0OIrYv+FxPNcftsBmIGRfHHfiwqts+0ImURegobZL2MyWegufiX8fulAp/P+ZZLMnosMj4AoC4E6
VLc9uBx5K5UDOxdJReeviIwXqpjnStwgX4MusuTVx8J6B9hkXUsfDXEnBPg+XHHigut83WV5We1d
x/cASzoRm2br8fd38UIoOBfqrvSYGdTU1WcZWiy8h4HekLMoIAElj2hrj1i2ijosgi+G6oV14mei
/8tF9fug1X4w5R/FxLWMPH8C0gneB3AA//35XLprZ8EmELXluSgdvvv5rPiKhq6jo54K7axKHVj5
F+dx6bKdhZiyr6vJhmjHO/gjeQMkku3RZsuRUrDnsgaWYZ37GkK4Xxzu0mU7iyxY3TlEP2T5ueQA
0e5DKmyYgki/8tqvVJsvXbizIBIWypJOwatPxtGH/1YaaxFRGYph2LO201n6+/tzIWqc0yjKou/G
sS2qjzp0ZUAgehzAdTUmBKYbJpllUL16TUXgTqIAef2KennpqGeJH6m8GgRef/woRgVjg4hJrOrh
1WjPVmGtctg3eh1Acb3m1goemLb9/PuzvXDfzmkWytgKzRBWfSJJM+ZONazpwcFv669C/6UM8Jxm
MU4zILl9l70HoVSiWjdZloPUCLt6VibQU/F6uueMjz7oEQUQm986fyH6Gnt3SmjiCSvzxy+m3qWT
PY2sX+Y2nx0ZZnlffpwywfrWIyVE0qKsYJp/0fG5dITT678cwbKVNTu1rz/81p+HtTDEMdgru5Xi
5IuZdqnkcI5yRbWh8BsDK9vIFyWxlpOcY8fIXouZl89T7TiU7vPQDYvpAMoWljx4f/rFzvMHNlip
6gC6n1cwNSu0gqrqKdtIxYRNjYjGCmSrJ3AFak9HBsQPnyeoTg7gorZM93aqAs7lEC0tUpUpFma2
K6A4Gj0ULAnBhOjWTYiI+a+C0n+9T/+Lfza3/6pV9v/8bzx/b9oZTFahz57+c5+/q6Zvfuj/Pn3s
/77tzx/650NT47/zt/zpE/jifx84edNvf3qSSg2HobvhU83Hz36o9M9vx088vfP/949/+/z5LQ9z
+/mPP96bQerTt/G8kX/8+0/bj3/84Zzq4//16/f/+4+Htxqfe32rv+dv/88HPt96/Y8/XPfvPqEM
AsIOYdRzTgA183n6i2P/Ha+Cqs6Yz1COOZV8ZaO0+McfVvB3x/FcGlLbcZ3QhrvNH3/rm+Hn3+zg
78QPPRaygPgBs+Eh839+2p/uzv/crb+hW3Db5FL3//iDhj9Tq/8pOQcoEeC7KEHj2XFdD0qhf54H
1eKHM5CqJYRIsANXFXiMoex20injEVD+FefiTiEh2hIb/t8DamWxuzBkneXsbJl1DX/zJpGzrSIE
2WPGxJB0dWetWPEtbORat5C9h8Q++nKj+WFxnhRU1fHoFelEu22wZsz+QdE73iFUB9FSlns22026
EPA7RoYuZtvUoARZU7rYpbg2YfdaAl2VBEE7gs41fAY6SJZurPdPvBJTYjVDFbWBevDdZaV75l6N
nfNGG7iVeYvjbAOaWekEdbaUEXonW3Th6Y2njYmhF3xCbExzOpE8A61QXyvMml0xdTUIFL4dLdgW
exRMJ3ehVdJVvl4TvxnvZ7tQEYzpPwGOzVaW13+GAYuLkbmp1Rdl5FQQxgi0PSaVz+DA6812mnXG
O8yNu6ynpoW8YVN/J14grkojbsGMyhNsqvI15JpoAkOvD0FqOx7qdjkoQx7RmFBHH5pvbeHUaW1y
8L3w2brS+Y0VGpDNHOofehc8zLY48qCNHTKLDUpKZhNAVAsdWXhF5MPcxDqDsmzzBqj/lDpuAzKr
ml5bvlZicd7b0hlOUhj8oGkOQYHM3hlUHlYoFL7zuQj2A6HPfdGNkSbornQUJxxIFODBAJwL6yCJ
7h8hVuBvgnUAHNBGUuKAqANuDRStISfo32u7cwD7ItUakmQsarq8WQ/gQyUQzbeiOqzhvRN4K+4V
NLEyC9igRqo9dzMHVKpmiCRDL1yd8JJsyTdDPg3XdlZuXctatRD3SRHeh13TMB6rUYubWnTWvg7Z
EC8zVs6K+c6N6e31UlbkBq5C71y33dprlB0DHwJqXZid8GjZFu12GZGcgWFbbKUth7fFXYqkEkJf
ZxRTo5kgQiYGbUdO196iGW0eoOWVi/GzmoWOQaAYAQxb2yBwJH3JhgcR1vJqCNgmy/rbNmSQ0fBq
+4rkUm3tyYFHoLyyuAWNgUI9uSGpHyCMu4caTX4zdEI++LChbGicV8psWn+EG5/fhzsqb5TTWCnE
w9uU8+Cl6MyyabvwsSyc/npWzYcDvRN4Zmu5xdbRi8slyO90brp1meXWrrNB/ucSLS6sP/Q4mKWI
4fmQP7slpAadpzDU9O7nQ960KJK7pF6VVbTQ7s7tw+KuF3NxN3PjHKa6SH4+q11L87gud+guqNvu
9Iafr/vC2oAxofb/egNYNG8O4DG7n38kugFqQZVNOmqQAiXQ0JFd1HCf9702NgD+XnWDqJ7HbO/l
4tUBHXRb2I6JCsez4/bk2uXo67zp6Iosw7SuPH7PdDsdSj/c+q34DKGwvIGGRh2/drwmEYKYk1am
XOfABSWVgpKGNnI9lxSGnEs3JARCI7HmhxGmV6tlAQZ4rPwbt7VFikLgSgwQWR+kfM/9/r0IRYC4
R+a4zqFXD7UDnUAaNjGkfOiy+Y0p0m0q+uSPvk7ASUod7cqNmEKori/FS2XXbpL9aE3NY8+1oQ2k
CAiedrMaAneISzMk1NYHkP+yhBvJo0I618Ewq00t4e9pa/QpmV7S72Cn0agMhL014ZzYUwGMXTuE
25mQz0CKJVWjS5K60NFcXAlwweJKB31i7JuR11FLoeMO28e7UdRvpbM4EQQCtmUmVrISTyVZoIIe
0M8Covxw/iAb45AAczCbAK8bbmbV3lol5kfQ6TsH7NDYWjQYWAKb+jwoVxiubFMMLYlqOsVIP58z
13niDSnjvhr9ZOLlCqR2Agai9VLP5ScUB/OkgIwh3HyHWxBiB1CaG/xM29oMfiMTEDp0WgdwOXW8
uM26F5CqvYOToXkrLbggegI0jGAYcLmYC9gclgotQ3az5OaG2NkqGBrrNQd9HR1i+rSg9nFVWiYt
wVjcmNK+mwsdxPB+xaKEOYnIlY6SfTspFK0XWQqQAsM8rbypisGCHFIsfveqHtgKhK1YOzU/KFvH
xJ6sSIGlEBlAVRKssvxgheUUJaF93aJJEqPKZSI5mIfREsjx2JgsgqjIbzSUVU7Ex5PPAitGGoNK
uwliEDWdFNqITjTxxM6nK6iDx1UlzFMR3nCwQ1bhAlJqBWnqdQYFZ7ujUePBNLrhwWmkF0sShEKh
SN69F0Lbu4Ei6rGwduLJm4Gj9rJvNqfXSFUGiI7zKVn6PlYoNEZQG1i31OK78DZD03LdtZhJkOvk
8Ux7mqgaMR27JLYqhCtuw9EEqclA6Zk41kfug5pSsHVDe2dfUtBVfUvH1tRtLcgUrMBC3AbuSZep
gr+1cLKtbNU16iXDuh+WFHJG7taNKqwCK8jC1RFwTM2ahuiVe3JMNbv2jH9tkExHEMOWsVrBr/Bo
F/bJ70VegcoK+E4GN3mdX81IpBOeDy2ACfMSoWfFV/5oX4OiFkBrCqwFYLO8WFQQiDLkZW4sgh26
y9Iu12VE+8BLLFjuJZ39UC+ZSseTO60AnW3riibVlK69Do10YZolJoNlpaR3fIC2FqhHlG0NbwZx
BXfVgwJTF8vwUIEP6rRRBbvDR3SbP4ho7gflT6tQsc0QlkUEuUg7agKsXN5gJ1rYYj1Zxa1vTVna
0yWLFgOyKAelqXHCCPK3MsptWl2hXQinG1U8lW2/H2AKGYNyW6yqpduBR+2AeO58Wv7Y3PYVOAOh
tQnMHdX28Aypk2+1c9V1Adjp2F9TPpfQNGIqDqepgAtDSDcZI1PSV1laauMniL125NXNY+P77Z1o
3QSSft9Dw8ZdLZs9tytrAy9US9H8ivHtkmMwy3GYI+zq2doTXR/VtXfrLidnCQOFJaOg7w/zQTAS
uyiYpA2K/fI0ZGW7R/okoI8DHW0ED+ha4CpzDKzct2PYA+Qvbg/Ge7kuIcD7iEVlrdhoEH9vplpB
4gumX6Mb9zk3SUdnPBg/NXOVwHhh3Npd9b3tcohnVPO4stT4APQSMp9m2+P/KW+W3bA8DGV/AJfD
vUE4xuTS3zTzu43vpKBhZYms/ate2YhDxRsdkQEsTpFHIzC8cYldQiLlNKzmhQCGk4+JWLi703J0
Iz04/XpQeepn2XyNXVe7N5D0HmsPI6CTy7outvU8LNuQ9Z/Ec1O3g6vMotr11HcJaOfyvp9MHZGm
4FuXtxuhFu+hGU/LMGnWqKHFdUjiqS/NEUmJfBBdEA8D0lmKOtqK9sW+aLz+VmKdjKseKmIwC8eh
lxqQzMgeeJPYGRtXDaJ11tuRDXXWDQ69Ysaeb/1gDFYjurrR4ll7mJFE7ezw48+HRoKsX+f6ZSkJ
EmtT3P98sJwhR99xUonNyRh1CIU3p6r/jR10CNtzP67ROb/zkJztCPelFzUIxVgZc7ExSNn/9a8O
ef9N6fvL3sdmg0l/KzSnaa8CWMiSfUtsmbgVMrwiS2g+rqiWHcykgRIU5djfMUA+r6VqbszM+js/
7+UaWzcWKdg3I5WvETexRtl9cEQZHm0OYCduuBLjzdwiy2HBLuuCZPRyuYdXWb5abHny+h3dQ7dQ
9+DqPthX8ubnk15aZZRB5GpduEV+YH7M3RE6YwWSQHhTHcsaIoRQByEYCUfQ/VfMDSKPextkmt5W
ge8WeRaX2MEU3ydtW09IDW9DgUvusrqPl8KDCEQQ8idu6rQiWiT24IstmjTkXpYQim6qZRe0bA8n
ZxB0/MXHYpyFsWPzrdc9AZkqD8ZGZSL3uj4uoVsA1XqMgLJqp8RB6FoDMjLtOXQcImyUxBM0MYpr
2Y3zv566CvsCuSi2EpZ1vfjbFonarUWdT2yP7Q1r5/lQEJdsMQ9THytGGIr6CuYXqaR+/9AG2Ng1
P6YmfBz60BYxbTNrBdGlOyzQD5VKqqKvtpDZnyMvK9oNEoAxKiAGdBuGe+wToTwT8AKT1tGHnw/z
ZMx6zEYNgYoVZNqR1SkkavaEwdXndMVOEC/qkeBaeA7BvMHiOUFx7FCEAbmqcO8nqC/AVmd4yCox
PEhl3ZSjDg6+XwCiSeointu2i/q6pus2hwGvVTbufQDXyrsMB4Hqx0EsBS4F81DEs+1DWGGpO4Eu
I+AIvhPIQ6SgdH7ai8nuOgo2CZD+GpxK3GTT8zSYoYctKdJ9P1dPmUVFKjsq7kzX6K1H7TYyJbQF
YJiByLBQcWxr6d6OzQP23h9Tfs0g2b2yZL1BGckk7qhVSkzfHGvKrsesnfe2x5tjG3buHvul65/P
pIDsWo7xBgqr+nl5Y2F180pjlOTxMsg2bksEKZnnO+AszJ2A/1DMYBGeMsjSNQUs2wo06nYz6zaY
9w3kAiqxpkF7RXPQRiDB33LxPITI5QqKcbYsRXPlkk0XQBZV1KKMZscRKUzn0v5kLuh3hO1QDmvj
nnYvA3XKazuvjxLwQuHYYmsK51BhKYHGakZXoddVsNldVpyNVZJB+8Qu2wzSFJbGAsJi6LoF1zBn
GOIMpyOxJYz5BPv0SnCS0pHvWV1UK1Rv5hieIWkDu6XY5CqaFjuMAv0aBvUVIDSPUAGzdtPSoDyK
yl1kocCRCKe6krmRMURTH/tmfK17+yoPp3xj8vEtQ50zQjOIr2vcw2jyuMEW6zsUKRH/7OEdRZsr
f8Lyh8JhOgi72NWcejjp5Rka0f264EGsSpkqDt5Xr9h0LPOoGql1khx5rGuU+pzgWalBpKr6IaAu
cT0C+QUPCg52P9Xl1uH90wPujYsoWbx5ZnDSDoihro2W6cYLYbQIcTbUfQLuJm1o7MSueIs0M4iw
BsP7hjjlVdtvKQKxGOf7xdEkRUTmCTKyjTG5gTlVraOCZ1jQ3RWYyeq5uJkMqHrZIt+ggDxHfoY8
0M5I6qCdm5KiBhQotPdwYZZJKDKTkOlAYAGTTIDvQLnIsqIRrk6dZk6EFV6tMj+dUNtLVFghs7Kr
m3BhN1DCypPR5cg/++7Vc00OWQbPxhLE6EZ1bjKykSeVdj69Wjy49pRAEynHzmLBPsZu36mYNnML
DCoJ+ANwKVtGzYKx7JOIi6a9mrUCGwB1Itj/xMru5CpwmohU7QyDBGiNCD/EbYDiT+0Et0DNmdS0
XRYhyQBBLBBIrbEn5iM+AwZVmaKjcJi4+RhNjyvo9i8AZv+oQwAld0YCmTp40I0fXXMMWYttZuYE
MTX1Bj33BsFmgDHnkLEbmT3SqnyGB5YfzcOcp9w2qyWE2aDjBy+hN3hbjqVyXY3eU6Dax8VHRPNc
9pp5s4mICzsrtXxDPOi2lMgUKV6IlAy7IA+5goIcvBtcQx+3hcGBvZ8tDLSym2TceeLW0RwiSyWN
+8WhKDiLpNGes1qy8ZFCLBrJjtlAovMDskrlOnP91TQ295ANygEMwwOusBMFfGP3rbVZ4FO/LkP+
XEIZECo5LmyLGwjloDqXlMhwN9yhKTOPDFC3LchBQYxVeQMPOgOF67lacSziXuGuLJ+iF2Mza4v9
+16P/KNswhrluzFLyrFc6Za/NC614Be1Bl3P3oUuvyoq/drNQbnL52o/QLe/d75D7WZNkNBBvYQ8
VwOHODEZsLYMpxxz2k7YXUasqO17Po2oBFIrIcWTFwZ6RZFYY7ZtLBagBJVBPnLywt2/Hip/inyU
spB9yj2Ks03cNE6FFAJ1BmHB7h5VZRQCkSFuRTNGzVwWh2bACWCblLpgvc5NgB8uM+i8aGB3lXbS
efG+j8p8UxCxUvDTuIHLTRv7vdFJqMW4qhG4ZlbQ2AqrlxbZFpJJbDk1ws5YFG/Iz8ul3SLd6WO9
sHc9qRS1MXVwaP6hGrGCnvu4gt7oQxN0+artqmXDyDUx3d1A3XkLsF1kLcCO8bFe55mTtI4cY6CL
f3RaYYKK+gBcOHbjm5MRetyVbpBmRfVQ8XThhCVtBqv30sH21RtJ4mQQzurRuL7lnf4uc3oYnOEz
JP7b1Isa0afSEdQw60gBWhy7OYyPM14/q6xHPloi9xde+TCVyUSW02W1rt3c1esCSypKJlSBptj4
1qPjh99Hq9LJ5PrZBpJNd4AcHcPWK2PZwT8R6gVjOkL5BwDpuMuZvR9sduwH1SfcVhWUX+dHXUxB
apvsAZil76AibEVRI04K88g90q35AlXI2UGhFGXQR+K+yML7gZt9nIvlhCKxMCahrilZOSeUTHtR
y4OLInTIBWbhBNdo6N3KHZNm7RYEeRhEAD3YJiV9CwEzEDxR40TOB04CCEFDvkOvY1sNOaZ10cUw
mxXrUl6HLnSOTD4UUWb3Tjz3LsrDk80iXoCwdWr2rOwJBYFFqxUD0itp+SxjCc/iwJFiNbSAIls2
jFRg7r0nMywnqm6WkWX8bl3N5c5uVFpIlPqbyrhbrIhuTMmRgScRgRKGkoMO39BzfsT2TsZepooE
fuSpXXawyep2wUL7CDLcXWpy71A1UkawFvQiqrHLdmkeVx2tE9lN36FhCE95pfo199MSylGbPjdZ
NIdP9LvKAwi0eZlIuboumu5EHkRNpgyoiW0P9WDSXjWK6LscHXDm2/Oe/ehYE/kttgG8hn99SItN
6zJ5ZVxMf1Tb49rqUb81ZpVR9jqPp1wAvQe/atmNmczKakM3pZ2HzZvHrbgqmJvojl0RzoIEDrM/
XABbI7nygqxCkwQ2iJaP4o/tQiODZe43y0lmNQCmUTo3o0XRSbASONjfTBqausEEjCxdAh1hu9Em
tsI+eMFiqnlb3FgdsxI5GUhwOK9MNuUO5URrx+LZt+Yrx2rrlZ7CH2WTkQRwSBbD6xRykd1jiMIe
DCCscjMibmLJust8FLaQ15tA3ZWNfIME+3uHmktqTBTU0C3JKHlYoL27wjjdZyRwNwZzNRpFOOys
Jdgq6k3InTB+J9d97d1sNTTui5igS2faolmf4Gd501dxZ1kFJLXcj3z20Z6slqQBHib1r/iALsko
2Huj3T5aenVTUJTa7KUR26YrsAOETLs7NHE+VN9KCR0t1bp3ki2vhX3lzFlEmXhHI/StkDAosvj0
grYcDH8CmCu0jQGCC3PVh9ofRGty8b8JO4/duJlwTV9RAWSRLJJbpk7K2doQlmwz58yrn6d9cODB
jwFmI9htSZbYZNVXb+REpC9E09UEeDYZS4iuEfu9NEQXamCLDiMjo6ORc9Cm/IPbyAVHqiSLLDS3
n7uf7bQ9jLYcozoDtivdN1LxWZH2LyLxQmNx1WNXno25vj4E2jVfRrejfalzPy874ePRZqgF3dEH
tPVjWYXEu/2issG9MdUlGyfhq1UPq2l6MjItvbLEd0Mp0gNj48lu6Hkh9wBWyPlI+rli+5u8eZW5
P0uLg3T7VWMJB75tDASA2iPpAByNkK1M+LPJD3aDynpWWrk+1Jv5Q+ZL4ovaedWpPPCXLtMOtiC6
swRLMUcTsshKAWLbYNcTI4TQk1j7aFGzKgDIqe/vTkThcacu3THetidJyOjZtExcrk1/iZHm7IX6
Kk3XZ1hbfUtgmNL793xS5mkj/SJqi+yl3QvhN8L9XHc6asrG9CdtfW9zsF5AKi+uxNsaZ+/zYDc3
GoUNYcNUXC1p4ltlfjeahOklqiAXUY1RP6siqkkd8dv+pCVFetR3+Ww5xiXbzflRomrL4hdyBN1j
mzO4kmlkRLUM3C6m1WDgCKfZ5uOAgiXs1fY8LHr5MJMYlZfCW+ZUJ+umpO1WsgiNecubGleHYVWn
PO8XP7f0r1Rngkhqsuh6eSoHwRWQ23pEgXyURPA7nAPTfQShdjnBau7wusrhfm6XL3Pihp9Gzm+N
lmTQYlWHMkdpwVya9kFMCi3N9KInVXbnjs4tyAsAPg0C3ElxVNqNRjo+FQXDaAZ17r5Wo3xCM7Hf
Yx47WwTbe4Nu517a7tTQxbMMZFYEttbJk5vVZtDJx5YeVaY5E35yGmaov47kUzV89HikbvdOP6Fj
iwYNqwieKDiZoonKFSRzHZ7neH8rk0JBBFQDQFD3kiTrPdtLHhT2zNlPvNlpGdYV7xKUYuEjQ8UZ
sQ7ucbDr4zjOlPnOyxgVy7CEmX3TDaX5aEJu+FM/hYTNmwdoqIwgubkORqvj8mfaZ5sWdxysF9/l
lbCpaKZOCnEx1f7BxuGIQpyJ1fEcJds3cvbOVsEabXZFQ0zC6km7fU/rvQy32c6CpOrAWITjE2D5
4pAsj2fafV4ttHo5kRFV35KmiyuXFMMyWIg/CJjw7lkH2iTpotQ0JK2ShU8Wwuxv9dIfspRMvHiE
N5krgG932Tk/Wc869qq3eR0+43kgIbBu3muretqWH0BZaWRxWaOWQNNokyVyPdH71YIzpd7/0mE8
dmLwk9AmWhFcd68DTQxPHAEa6pDM5jGWg19n4N11x16hCeu+oWrmcd2Ffu7YwBqX2E4jfS6r+E2f
RnVYUkXf78LqTQCoZ03iXqWW6cWFEl7Kgh4i4vLm3npjGyTkPTbO5FPmkZtMAxtK+0cSB3ZwJu0B
aSoUXT/ib+/IjlaNuCStAvSBTt4p6Anmqr7XKuNY7bNv1F1yUXt67KmlBjc3FGDVQnS++uXSpetb
R4tb+a7DeOmbzRYH5p6/OnUXJkJ279XISb1Pxa2G0fA2Mcf7ITfLy7z1L0Wr9wfyQ6qQt1piolv9
fMJbYzm2E2bd/tzH5StWQ3HGhKKBtOVWqI8FZE1vPlYUCjXuU8/NBDDY/SnND11jja+Kh2XX7q2q
ADIxtrDIAIq1PVq7iFrozmv64rvPxGGeRB/sC2nB++8lqZhvnTFI7Sz2QKaYjsiE8yyrPcvd+pMV
8rbUdI2ZQLqBvu3HhDD3h27YzvzMxrjZERvZl0O3n1fPLfTfoo80Dog7zeJqzWK4qJ65dtG6OEq2
vjx0G0bvrBm9cnwhQDolU6A6GXJeAyqzHpKt+hBD+rvRDc5cXWB0afNuqSfoe8xxLPijiVtIuIwG
uspu0S79gNfrwiIng8OkQcSr1+53Nzke1ThjgISQ2RAwYc3E7zWrrXATcNj1NDre7ExOBBKyXJpJ
zLzNB1etTrTjjwimt21H77CP2aFJhje3ASGC660uZC9Emz19FMbykjWUbM/NVdSnjaVnfGll4w+D
vUTJFZPYVd5HhOw/GZOAeqa+gSHmPNhkcuXoEo46EKo5KPNBTigPm9g6xEs7BEortNAmVMTP7BPU
Zk7ML88mMKFHnvQN+bH12TZ/Tul2dKluBP7md8kN65fr5CciXVZ44/3Cpq88YCg9IACvuAy74fqm
W+s+bquHzfDghro7Ts9QclORRzo/h9fK9tdWa+yX7efYS/YAM18DR7aHygWLnue+YOM9dYN80fSm
CGWzNcdU8eAs9VqeyMNR99wHEW3af1K74dedd5Ku6H1lsMunx6J9FTynlXOKZ4VOodl+8lvxOg9d
HDRVdZzrbjsYujiMiDx0S/4ZRQ3jj1zS2M1wxOhAQlL54LRuTXKMth4Sx3gkkNYNNkEwS+1u4txu
4kIYMdCWCxihJzXccGuitHRvKODSg2YpA1J7t4DYxeGUrOt3ldRrYCgzP/CdtmMn0zzQltNszO9J
l7rhTqRIlJksoON+Y1m2b/RTdiBOZgOM6H/YlcYkQ8tQR3zGMe/UgXSBe6hkeZKbfqe7ln2qpfVz
rXmXU1V5w2YZvh7LF6Hn9/t6IzpSinOpnKjG3+IJ8+TgFQ4zb22UOMfxOvhu6Xp7ntynmb0fNpRE
3jBsbEKgA+VY3dZ79lLMZHUzFSfwUbu6IYqa79k9zJsxPtH90ZyqtOr9surcgJzXLDLcTB4wPaRM
jbnNJLM7IfNY75v7z2Ew2eKpT8+rhONM2QrweVMLpxr5VVUg802coaYoGM1DbxlQt2ZHLCGoUiFm
ONnY6+r6rjPkTQOS5I2XcTbvBrdNj3uxB1nFlSDr2fQbYFy6AsoHURtlYNHPiE2hA5PLbILrRi3z
RzQSIUkMbggmkEdSw489WM3TLpnyphJ+nk1y3Zr+QGkuz2g+Z+gc9Cc8bkUA1hlSedFHdpdtzEtx
NFp2fBaN/CYOu4kKIzJQ3z2OS0QkhYVChG+o7XI91tsciBUPhZ3btV905LCSdwHOUBzlLh9ylyo6
MFpQmrL/ucLkIaHS7gh1+23No9/TCXaYG6n8ipxnT1Qt48GSH20w/aOxLy3HUav08lJ/3jquRTW/
8Nl1aC05T6kJ1OzYhRto5PnG9vC2Iy7tXVRpqsLwOuoHgRnIG4gKg7Kqj4h9L1hL7s0Meqwqn7fR
jFx7NBggnENPJkNnL9yb9Ly0Defeyd38dCJHb9Vbgrm6xwXNkIs861W29ZPZOEPYD3UVLiINICre
YmQ0PnaHBXOq51A0xiFPfi61FpWqWlAW51koc/e4lequKrou6CXJyqZ96g26wS14MeToVDCa4/bB
TuM5FpXaad08im25kSPT6L7BD+QjyALptxdBx0YwS92F8Buqg+PMQMdp8YwgxYCH7BATVds53Y31
mSQnjwp6kMomuwYsgkejb0i6uPgebJfjTIKTtaomiSNG6R5P7X6W9aACNuzItPXKg6BCl1jQrild
vjmFtPtevukLISSa0pyLthusfp0zAelnkGHNGGQtS0JOaSp7St9/LVtxa1pO82busTqktaEOcbZ1
j3td/QS6R2uSP/39UCdpZCvbiRyjzX0CktPzsrZ2wO9m38QmBrW/f/r7IelKPbTpE/X+8w//+evf
TzaNb8MB/vz35X//9J9PpQNp90mN6YL//MN/PhlN1Hju9yH892mJ9b8/3L/X/n7V3HFYBVXbqHX9
30/591P8ey0mIOGgj9PPfy/9+zRjMf7vX73I+nOtQIb+X5/77zUh4jjQZo5B/1779z3/89rNutGA
9J8X/372v9cal4MpkoL4/3N9er2ZTosozv++/t/1+fdaLYdHSiGO9ThaN4vMrZs+mytqlq9/3+LR
OMVD+z//WhSGdfP3dcKQDCdayr4jqp/waxRpKizoV/Ftx0hfR5X1wTjqyfHvXzdOUpIoiFBMHXKZ
uXGD1imrG0RYYREb8Z84eyK+DDxeqz8krDLOYr2I5uUVz275MOlLdUiVbV2Mdt7PC5IYcy+cUI11
+iG0PuqtvfjqG0v6eWPpt6lTGndj3DZ+sSGkSjrxao+t7q3M0XdWLuvnPEb4aUmewrXqTva2DxeQ
k2saPIO6IdVbyhkqaDfgUnoDWo7lOeQpBgFzfb4md//KIUO0aymgLYv7xgTJA/k7rlt1amX/aVNu
4bOq459Y/Ez/EoDiFztpUkZvq/Pjdj90+ChOu8zU2xHXcwkUUh7Nmb2eZe2K7JTTG6gt+s7Oc/NR
+qNqrrFv8mm1M+lhGWWtr6+7Yjce6mr8xexjnPKOmQDpjb+2SC/WVHykqvnGcZCHhJknzLhp7htg
i57M6xP8DBrUHGqdgm1/g0TxtnWPKKf+El1/KfOwMoU89Dti5OsQTAZjQEuWh9DXAhzSihDdZ0x1
7Lb5fSZB3HpBX92SM6GcTGP/Pc7SDWNN+8g4Aq481L3KBs6IU8Tpy2+WKWHnJHgq1R5TgsqDKTdk
iEoJHc4LEe1alyJK2IE3gEvR5X3npAISKaIZUT/pobayB9uxNR3J2YAXQ1zAns5QMi/qspqKbwf1
gxRtpxCCIpkhB+IeluHDUBRMFAj6/W0btKC3EvS8U7mH8N6hu7gfbcw6nAwleokaWO8rM2R+SVTN
4So9WyI7ScM+ZXAGTlzl3gzqemYsi4kFhXK8CJAnOqTNo5D6J6oP7eI0UwB2hN5pt5tgEo/k9UP5
KHUa2W+jAqZGW9T7RojxrS0QWGbWvATT2D9sNkqQacMh0k9N521aITyVkMuzsavnLrMVOx2bjD9S
nhXp8f6RlfKAnbg/EA7wMiML4qB4RA9OG0SrflPchH4jQ9ZG6P4QpK6zei4h+qFKxuXiLveF6Oqz
ocuXuuLMOg8j8IRrRuR9LouZ+4qU/COzuOdShRN2nU0A84AGssisPyQzk8HfINSqG63061XzGHI1
HwIErdXIyNjW3625NadUS572lt+nifug2KV5zwRR1uysKy0fMb9WLHQzHLJKD5QpD2ihN39aG+ZW
ONkw041HqjIxBxUpgsH5zzhsq8+Yh4Ki0wvP1dryLAWPTJ0GKw1D/kQ3bJSVFcIW8WIs8egnrSyj
TOOUltQkmbc6cq5Gvxtyg2NEv3chCps8wICawrQvLtloPAFJQxkZZuCHdhJ33Nt1VKbdcVwGGHSj
edd2WHDHbe9KSyxerxh69GTqwmnqYm6w6QYXb2jCRdlEUYW1kX+NaxzMYulBy1ZIdo6uCliwS/YP
kQOX2Cnzl6P6p1YAw2gpZ0dD64IlkdI/UHc6wKIYSBi3/Gua+m+7KgGKDJ7uZhvycMyznfUG7MuF
pt+2cbip7Q8bWQadIbFx3GHNvalBnz9n+/c0jdphOsWJbd9OpRt2CsHt7NiZr6pxuMTFk1rL7TyB
1QRAfYq66gcXJtXnxLIfiRj6NY/jjxFggBZOEeSUNrDSEN3v9tZhG7NTid3dU+XahFZ2qyGPPqE+
fRPr9F6s7PT9ZESzLt4WY/7msPhdzmpF+UQ/Jfm4vpwBRBck6M6S+plIAJJrJ1Lr5ISNumf8hiDc
K/LaRB0UxGWeTKVzMCq1oDBmcUDrQCyLweyvbI804NT/e5c1C1khsRIEkDTD7+uPMqn63ez3T0pw
6qugAdhUh1buweeK7ikrluzcl/ia+J+pIWmN746OFM/J4ud4Aekj6yHc8yww2qfU2ZtQJtNzLa6g
aQveSfg6/6/1OVlfa/k70ZYvoaGjpwUH1Rg6U93xM6MCH66humTBPW+PaEM7zQxFnZEdNHfR2OXd
MTH0963UKnRe43CsE2Q+c9sDoeXoqNMRmFvlL7ObPs1KIV7tWCYbhahAGx5mfX3bigqASTNhYLNb
qJf0o+gQ3BiGb8t5vLWawYRFCmNbWfj2V4pu1OZ63V4+Gw0l4FQ2vw8ZJwZSWfLR+LaX/nMQ1ZVS
xjSQrPEBLoEi3jl5aWvYFrtYEMVOzjf8GviSpY7zFZvKVUTWK8jtvN0XW29fUseofJq729DPC64F
0Y6XvnKTMKlzsrvL6diXU9gNxqumA37t7HGBRERagtHzN4sRQxv+kCwlQ7jv8sZszuuG7sK1IQAQ
fRH4M94USacf9fUMCLx6w0xxwTo7h44sGm/SORNKrqUjegAatwm70Xp2MFbAuLTFqd85adHFHaV5
85vTBSfvHsmYM6eBnbq3ZTqk4WjwkGJZDAZBGZu95flhtOtXfZmdI9VdN27THbJh6X2DEiDuul+g
jshpnXaKVtPm+k6n2uTU3mZII67l6EXThj0hh4drvI5ftP17xRMeaMa1LWhfjgmA0Zia7kOumgjG
PeYUshY3Kyczzmo7DiQoOTwSvL+T5c/KvEfeyJG+iOuLk6WvInsbt7hguUtZl5f+Cs3WeyAMtMhl
W4jbxoYKQSX26ZSpcVCugE9rgZ/pWboxBuTXQ26jnonFr8bSvrpSxhfGd9qDpFUgqpvI9yrNIEte
mz57NErr87rG76Ankd0k4og0yyus8a5S1jOsCv3HhoNYcoDxznoQjhiCbS3iJnSHGjZNmOdGasaR
zLU3sUAEtDN5AYQn3WQSmVE33ZHy4voURgQzxJpvkUDqjewxZht2FdPcaBUHiwpfZo7JhRAd3+rY
XIOs5L+7mH1V+ls8JMFaYvLLZ/AvxuzJ76fx1NXLXUFEWrCtzsqB9Z30DpjwbUCDWuEjoN2UpYUf
Ym62I36NE/v7RllV94NqXcfrZut719oP59qdBah2Wu1TlUCUNLS/oEs9Nhai9iXVf3JLoKazH3U1
rO9ML/C/LsrCMtl+5TB0wHbu9pKjdG/NqxW3G7twTLXTysEwpIqIAUtUzwDfochJt7Sh+w69BhVZ
q+6OfI7pkvMNfGDoFd3VZKTAT+TjezMwOzAJ70fTgs5WyYdGG9zBLKTpdSuoQtmGzlD2oT2t7FFq
AUC0kb2cyudUDdwyewkXN8nfcjYfENrYByqXQqOfrQO2ux8jEL/Y1Uzg4uCC69rJgYAn9C5Djsvn
IGb3DiGgSKryoWvcR+o2PprdkOe5YsRS1BBYblmd1yE2oOfRyWyiiv3ONR8uY1cagaOnlldNf6S9
Eha+2zeaYTZHexxbmNbpfq+t5CDL+cIbI06OdqACrX8AakQCL0Nlp2aY9U95XfAW6KV2SNcMQq0k
OaEHQcJLZBIdmox+mmkeME3n14zafjH/bAcjB7lTb7JQDwYmCJpFTX+vmjis8+IHpMV6nkUfDbCK
x5jdoBoJ768s3esaFg6zJ3aoII09Svringj55pxlxBL9/RONQc7Jgby+vky08l0yOkZkJ4IyWsL8
CCTNAT0NWkzPBuSny+RmlQ5nialJwWthfEOCIJYjO0k4mg3YRJ0xqSzSPqY1+Jouu/PfD7IV3bnY
reTMYMEYW51jsrcn+acepzaquzbYkvgKm1RzYNnWwlxYdmeT2easb1sf1nL/LcpehWp3P4th0QC/
tsc8Qz5cZoDBzobA5/olbaG1//MhLzHTSgVbPaLbPeuW/UoUxhZZE716TWLnYW5kQ7DzszNT20BQ
475pYYHsPE3ie+6M8QrTcA65Xhw3btbjLrCgcCDZ/HrI6jM4EaLkhoXUSnPt3NroyDNHfm/rpgdx
NjEyA61sWZNdOcZzXyzEGS59dqJkCXzWgcceHYuW2pjiFBJCWs6WI8yp7RZIoGBmVpeVMSbvjAWf
xNjmCguh1PlaF4Bwl9JGlMbXRt2F8xzVT1CA0kLzQBsUUpnJCAySVb12UIBHVgX9icOuQHySK47A
JRr2NCu/8wqydtTVt+aO94p4FjLJXT1M5vnZ1Wd0nmobAARZYBFSneS6wkowejvTEZvoCMl0GvT9
RmPjJyhCBUmZ3+TGkByzZIqstP+WRvoEIvWNAJFisqJ/r1PDx65JSwziFo5S5VuFr3Bb8o/qNBri
kE3VwERChRE+0qB0p1+KYPuTKX5N3Gshbdwo8jqDycS1AfXzJshHNvnJwd7k4mXA04WekeiKAtY9
xAOYYZTarWisLMZW8HvNvd06sm3dekRiZOHBMWPjPjZnWGTuFH/AwQlP7HoGOuOlMJ+owxg8c12H
wBTV4JeA6M3GtpONOAEnHuhpr94o/giG3R48p9k6/8oyamOONGgqX9LE/B7kjZnaxd/fc7ZxWey9
eZdR6+cpZbHbTuWzcOw3OgkZLZgH60G+IfFv/NpYzs1SAJ6NxhEe+C3WqakTjuwQomW3aJESsznh
WwENQEJYpwlLyoxQy9LgyTt+u7Y3wr5BzchiungkBOKBTZHn63YZWfb0e0JgHOgLSUBiaMPdbeMw
qRKOiXN/EeVEtua43c7HcjPy0JbaN6U1iErjpjjtTHhNKV8SdCgvOkBtuyrfaLRbZREkT9YxutVh
OeebWftZy6+pHPtj1J3aM9pfnFuHaBncKF9LG8EdAZDaNU2U/JHuOuGt5dO4cDvOmcnV19koJ0KT
y9S9ohWZz3lbhK1j9aGU+23SDSeMAFylzbE8Oq7ng7qx7PF9lQssU2+hVzJhUSZwSBcZ6HylO822
uRM5t6W+ufKM0qjV1RxW/Tjy3SkJ56B6SsqL3iU2nIvdHBh5UAsxc0VO0XEj6cAt+2BSy8KxB9Hz
tVU6fZu1vrppxFNJ2hzJO/nN4PS/URs92yprwHf/QJANCA04XbbNQy/LT3Tw8EyZ9dmaHaoIs4My
r9QHDB0eRQ0WZJwrKxicAgmqyu+lO+PNdK4AkFMhRemLwMxG7qTe9fMBjIWLhOWgGjd/txoUvslR
I+IiIAdyYPCRxymt40O77odBb++piLQOOYnZx6SJ7zhrOUcBChdY+DZqSRtGx6mHuB0sdLC93PiB
EbPo6E3zA/P5gEx0tE9ivZlJzmAfaxX7B9d0HdnD82grJjc0Oh0GlMGeBbeKVvVpG9C3SQPfTk8n
YI7T/hp0w98UA5UqqLUrGkSPjapbbyjgTMpyiLERMokOtY9wD/agQ89Xm0+T1KvL5DLqmjpyvH0V
S1Ckw9Fy+vUhTQsfVRHE+jZfHDR53mjk51Qw+hGkKj1jXDH3NQoIkVPC/aRSNyLNVZxaZFRT7x5J
QTnthmgPy1Qina4QonBO2gLSi8toJZPXk0v2O1ni+mDO5saOtvegTp19O9Qo6FsHwp/8ZDty9iI/
CL3EEugivrB76haVxbYmn3UYDrd3kP3smzowsK+ro59HLuaam5Am+L0KxP3MXI0WFcN2nxaV6w9X
qXD/UC7uHya6+8lgqYjr2fQT9uOzKYs5mvThK4a6jvbOeaV1XHtwpSA4+tIyo/kiV+hejb4J5Ko7
R12uH1fHdTbNmCfZpEXCdXHdPvX7vv6wTOM2T2a0zZlxEsvw2bFvv4LrpMEyavu9WhZo2rEMYEkD
NIjOyRLtm1OvmOc6EXvLvj6XGmYcTZShxggV4vV5IK/2I473Y7O+q97UTjacEyMHB23mU/YcF0U+
yhStYQft62PMO39nrdhyWSp98oD3YNmbPyT7FMz75RPQxcJjxNkPV6gVZOPJMCdW9/nBdcz7okWW
IWjeAuZIrXB34puyAkTEPtWUmToiyDpi0MRaWtyPXYqyr8qP89bxGCQ9otUGf8GS79Vh7FDBJYjc
CWnC0DfqP6ysb6LGMUOHbzyC7Z2GyX7G2n83rWyFmkNr5q5tKKupfpgz9iG+AD3iWPh2lt7IZX/e
cvOAJMoIcu19QY3sT0wyfk7nXEe3gTd0Mr8hT5pRpW1BdVfxFSsUlELBxYPYPAFZ8lN11SXlmofm
3H1PrXWcJlSghiRV18CDHCdsuD1SJ49xLD9YAyg3GSb+VMhfbZd8Ik2QmBBNJo0N82rP5LweMCwz
SSoTkRZzGyqeOAmAGW6mlXiDft1/uQJEO3VXLJEztRyq2W47+b7lThwoogwM5y7POlLt6mb1s9z4
dX3LCE5hjS05WJEPgGd8zJ7olDxJaYowbtncMwOlUVEiNEdWi7b3rUdD3Xd7FebJskf52N5Olax9
y+614LBlPQpyfZNHDixJkHyqFVVbzy3qlwhXt7TP7kqHO6mtRxf7hfmqm0PvJcOun1ejem/qgmCL
PgfJKEzqrtb8UqzlfdIYv+RU8Xt0269Scd0KZ+GRdx0Okfrycx/tg95uTjQh+zSRURcl4m7MmT9H
zWwOzQ5OZnWOEyHiI3XIBioeuqtaJEWFuivgQDt0Z85zaavWCFORCSmBF9pJ3BIsipsO3N6IpG7l
/oi4Um/EjiPa7Q95r30t82Kj6BQIQMR2X3Xdeii4or5E4c0BmvV6djPnUGf3+xBTuWq7kUMCMgLo
skfQdiim7qCXa+t1qCzpcyzrYDcQoXXzWV4H/r8fYmv7379uAJhIrk8AHTuRDvvPvVpxDaT6F297
fj9m+nDIVkb3bZ9azyAFCxMvu/ICRFiKNpzV9LvWefzM1f5pifjOSor42PBY+Wj80FuwqTgcKZDc
RC0LYpTUV0/cIZnHCsqirjiVgZCq3jruZfLXUtN4MycEQGV5cacFLYFKEaTk4mFUy41u17+AmO/t
wkA+vpifvdbfNqazeEtVt0G8xeQS/BwkAJ8WD41vThM0P3oYZxRhM2+EWS7yqWvF+yyVixpC1KGm
ego8YbG1KmUxXqezQoqzW7kIZzZLf3eSU4PQKSjxJXFv3w6WHthU/gapVWUs4frv1YQIxfFBO/O+
/BSd/kDCyG26mt86DbKZu7+uVhJHZl6S6Y13K5tbbKeSp242r7tUjJpY6OoI5EXcCpuAjPM47FJH
3XQTOg0JOrSP26lO2xRrNIbwDLVgoxGfIuKcbiv7bbeZwHTIe6c4ET+ToQ7KBkwg3aOpWX9G9JTH
cpGvQz0AT8viZXJ/1tQ8EgWCUKcAdIe5V2HFIdEHCH+jrzbxi9HaAx6qsy3Pjo1XZl4JecHne1Op
IZLpKiLz2zaRYnaTaBDT0pgH3FQR/UiIhnNlCwJIdvixWuQnbWDSV+kovGExtqhP0ViDR3mLtYJQ
iDaSNfroejq5JiekiryQXEgLfhg0bm3dxxWZezgmM7wK8Ho6oTx0KsM9EHXCWQ0zN4GJaF7qJ3L0
r1M/lBM21hWtpz1cP1zyebODmh4wBvhM4cjOyoDG6v3aqvWQ9m1xTno3Aiwr79KhO1pXaWvaq7OS
GAOaeTpK1YujXSfv44iDdYIfi9S8vLfm9CvXftYGKzweM4e99jFtJMrc4jHRrh74kgW9aj83iW6p
F8aPjGTQ8zAv1tHJtsJfy9rX0UwyJtW3+SyLsAYrXjbS09e/qrCnQSzTCdPFTSIS4rHsAY2AOSYX
NvXkIoy6YrLTbbq3lX1eMSbpQz6d2718LPR6OJAvf9mcZOaZ1YgTrspAJ+6/7KQ8dGqDXcRZlFX3
HWQb7cVddk61jUNv/GLknXWgt42neduSQ1JjvSmFbfv0J7cHwsfI+AFNk7i6ToVlPRnWgLWq5UA+
rWiRs3m5Hg/XD/bj1zzWH+kffy735LygzGH+zXBxGu0NthArvEmk/bNJpywiCfGhNj4tUZWnzna5
3zmFdZRF+wQ4vfY1AI1bOllgomzySZxhqWUAuT7hGAPJYHEkZnMdU8aKJSlIS4Wm+yq4mNSv3Clf
C9ds0IXFXmUtxuOQ+HEGm5XJhdyZ5EtD07TkC+aybnknjRIaxClDOEDhGwsFcl27nIyxfUcb9Yc+
+frUx896vPwf9s5jOW5mTdO3cuLsoUACCRcxPYvyll4SxQ2ClEh473H1/SSlPpL4/5L6zMymI2Yh
RVWxDEyaz7zGX7Zjgt14o638khzaM9G7hz3nndHP1R3jGqwytCIJ8VcfKarpXWkSqE3ZOlo32bRt
oUIC7sz9hU78RQ892g6GtnCaqtz0kV2iD8TKUJW2tjYn5bEOjTI3xT52KRAEo7mzgpadexrOXWlf
GNw/WoleASubSMjqwZrlXsXPjnT6rCk6JDlcpWyML5s0ICPDr8UL5LgYbQvQ/Jys6BGbaDhQhElz
A446a0wWAxrMpbG0fAXVcgk39TxFj3H8jKXArhp81QOnJ4ldGI3REuQMzuNfHInKBdyoFTzZeplE
eHaz5OTLjLqyQFWpQtLRr+uHMbOqXYSSTa7B1e6S6X0/GfeTHx0yJ7DZE7371sSeHUv09Chlem79
MTui6QO3ApCimGhxttCnFtADP0GY26VF0u6K3jtDaAk2BdNliRbVSrfiBD6PttZEuSXEwF8d6Ayh
JgyDOO9PVuNYi9nexjQYiTuJrVIPdNcYkIDBM+1t3N7yYcap3PMeqUky3uF8V6P7EQCojSwHrcHQ
PEXlqQXHvBoie9VGDKGJnUvzmwqYKaUbi6WzMvoHhLpu4slY50V+gT3Hl5E61EWi72w/SZZhzrIB
E5qmRXwWiX1ujCnfSTHu/Jw2RGfBDWqN8IxYk3FsQtzm+3zrsKj6lLAyYLw7Mw/SlbTamHlOfKrR
Qdd6HrTYusNpCliOBSxOxqLWgk2Xs05lGMe0pTFdVD6NwtGtxTpPoNkP4uSAaFs3hv3U1HW9NZ1l
FfrdoRO3MOQhlsz+oRFkMQi3EpN70Smr0rWXhPXKcMN91Lk3U9cyd6PwaoJEyKqaQ6NgMsgRrY/U
YuNNZ2hhVDtULsZG6JcfyNzMpdvE+drxLib6losh4E+yq8SmR6t/YyGNhb8SZRHKXYN4NiDdsagt
4B+jbmX1GRJf3gpoB4yLuB/XdN4ABnTduEJ5v6RZ50wr1V2c+vpkhojjeIV7pWfotDTwdMHWw6IU
oLsjEV3nTfOQeCnCW7YJF8Y/6k6H3cnUKVh0Cerda9ZILW/cwgc0AZp5R7H8fSlmb4PszrQfkJTI
LjEq/GJRqqSMABA/xpenLSladeVcLeN8unQZbGtNz+7t+dYfRUPT/HmOw4dUDVZfFyUVEmoXWUJ3
OJDXtYsxfF0oGQW5GozQ2U8+tHQbrpLdUC5yQp/cATxIqMewxNFSWlVT+GgZiE7U5oyXltiGM0pc
U+ee0Az6EpfVh1aTuzTXpz2yhfQggi2QUagCLWzkUKb0rt0PyUTBIjCEAHqheNJtUq/8QLxPnGGP
CFeOvvXdFKXVUc75ddMKOAemjshCe2kgAk+iUIP8mKhcVv0N3eMPvjNgaR9PZNjIXSS1RCQnM+F+
kDuoKXWXZbWAHhd8JIQazw3ET9Sn71FN+WzUI+jJnBXHnzLzUkp/429NdhWiQt3bWKL+YCZ2svX0
iqC+nNgy4q5/IoWoVqgqTQD9EZwSYNNZZDOTTneCPSnt32LXzNGq8R25zNraX2cCOV/AN1u4IbR3
vJRGGKhc9HumTT+m9U5r4GJ50JMMXQt2FCcj4Av+dZu3y9mwLQqee9FW5dH31dZbxavQbp8czb2O
/ejUgPjaiahB7I9WI2WT44DJ1T6W0dKbp8tBDDd2nB7mLCed6XR9KyN9Z0XphdvGyyjRtJ1BREie
Z2crG2biVMMxrOom3QVauSjmtt9V7ewtko4FOpHwu1kClL+NVx8Bkx5iYmMoJNa2J0BcoLdyQB7l
HLSOTxXCRNe7Q8ypIbWEHSJ9cJAjOS0bi4muGUBIu4bUOeu498yZtsznxtqQ3C7DyiihlTyX6B6t
0iaCFieLF8+IekA/zLDeCPahReUzq9h2rYaGDGY46FM90Zu883VN0SJoMDrSRZqNAzNmf488asHC
HUJYm6Kdh9JVAW594bUrl2H79Vv0ZJgW0BCojGZE90FuzcvQHuGP6Fz34DJHVWRP5gnaHdordH0u
M2JjmeNR0JOCyUr7Cbi1VWX3wq8EvBQb6nUk930/30YlZfjK9p88CWepqzrAZSBam1D3YWuhBSR7
Wvy5cFskNFyAd+ZEekPVcq2nxAQemjaQSXx2wwAcut7ZR8SyFKT2E40DfefY7AJONJdL0jyqrODd
9OGy9tzLLkafR0zt5eAMxZUxzYx06ljIni0yVu8ZY+HON4lb2KfXJhqOvqac+uZLBCmWVUM3CuLn
R5eOK88a1m2kqUsPS5nSsiA8hhcUIal3VajmlSXxG9IFtPoI7vLBR80hkru8sOjbfOE84qWhQShM
PD9cjo9BdcYNFfYohbRrSS0kz/N+OxQD5XUNRnorSnhUBThysyrhOM02ySvdiFpHmWcex1OceFca
qJE86Z6myf8UN40NEFXTVnY6XWchElu07+G1Nky+1N8MKOgc4qh9b6f1HS2+ckF9Zdqw9flLESUf
JxpJJQWV0MLipUsEUWzlEuolX0ihGANVBIwJ5OSiDsBSjG5UwUtlk09zMOaTRM2CSLgcaPvoO13R
Mg0wNLsxoZdda8W2bSd47iYaSDStt33DpjboQFzgZ85LbODNNToVZLhtCsLLHGiRVAiWLfXe2EVu
BGO8qS4gVFMfjMgna+uYzbp1dLP0Euc+XY2F9phk3S7Uk/hgIPvDgVkZwaistzOVP6RJ5T43CesL
pKdEA0KoZWXVdVZiqcNPnBGrEx3+a5ZH/BqH/UMZxbQTqB8yniidhDr4W6uFNyepXivqfxJa6gQI
yGszoSzS+MdXq+rQvzI8lDA87zlvPFTMbf0zSdsx1+dT44jnTBJRBrV/wLybjwXaSCbdXKZeWK0C
aY+LIU2LNSKIqPlVH3TkyReI5g2sre0Dlj9fMGtmsQRU160S9zN02OMMA9FqinxXAtA3HGCMhb9t
cgMQhDbCV/aMZFXJCTAJCp3LdAYfU+2Hily/6817YGcvws9JEScKvWZG1bGhyZH4a6yBYZeVKbS1
Bmgy4JoZVgVC8w195GqEO0BLpAJ+s2yRANoks2kSh4OJAhiK4Uf24LhJvPetGUwh9IZF5AzlsaAc
itc9mqL1zOULRnrMgk2FfoBIlaZpcFGabXPwkvol5v4twnpKFxhMYQhUB8vGZjvwhruwGYDh5em4
qdL+E7hFep/iMhq1amuikQS9sFlSBAK5adBNMCgHJTCTN7ZBKWwW77X2IXLQXcCzBGEQGz71OE9r
zRif+sxZ20USU1sL4K2/aJHTLyT1ehoUi7DAkjgJS7o72jEBb7XElt48G5bKqnJ5Mgp2L4lF6mCV
Ofzo+kZolGD7hguoFzR/KFMu2zy7Rd14X3kbzyQdqqz6MAZFTXw4fHvUqEffn35/y/f3vXnL6x/+
G+9787HX33h9TSt8IIz/11/z+gVfv+uXP/X9JL7/nKKs04L+87X42yN+81Pfv8bKVzKd3D10R2qQ
WtHTtrYkDebINfNDkNKtBEglRbVBTmgzq7/rIssPMk9VVV09NwbgSsfXV/uWmtHi9SG1+AlFP/WG
r+99+yoUOrC16rvCAFosO9R/Pf/6VVaf1vffXyyhJyMWk+5fW+uDBUTg9VEdKGub14dvn8foH8xf
W/GvoFLKvDx/fagBaPr2qdfnk62aBG+/4PV5qVr537//9e2vT43Y/a+v//p13//09eu+P399/+vT
7wf+/bXvX57Perd2g+FJuFF5QByu1ukl28Uhzhwr3wUlD4VdASp+fbVFK/Pb8x/+9PoqveQ4XaRD
cxhF7W9trS2OAOY/AVu+D/AbBe7r9AefqlGL5mI4zdwG9V8rXy1QeeRZ7gExETrmGOisQfpCicck
E5Ah8hL2APG5lCfNdx+Lgbgq6abxPJIm1qjBxeULmCW2QRoGLLEwhaeccnrh05juwRVodvNlmk0q
3EqfuMo6HPdaPV8FkNnXeZp/mbv5FnTiEYwRIno1vXZaI9NiCIsBjSm4phC5niA66YuqXQ6Ba8AW
Sq8DVF75OTAfpkELD72zqOwgKpG1r/IkWEsH6YIIy8V96l/AKBaA/xdumLeLqpKSLPISd40HlBxW
KSYpl3WaPvCDV97YTxutNROwKQC5wniDYIv+ntIQyj8xWl36qlNleX1qiAirJFdNzRJlVEDKk29c
huC5R0tYm3oMbgBzmTTcok+xmOtVkQ8t9M6mX5X9GonH97lMbFpjA4iQKYLn28CbldZZxz5lNc5x
umx8+uBFM+pL/HGfM6sRywTt95VtUgiJA+1uSJ1tnzXtJ99tiTQy4tZgcN6HKqzNl0NNINyaESH4
+KVp6+AI3DHcVWJeV52/n6AYwQXOXoAYF4uuGyB4E0X6XXkOJxhAgKjFcvB9yh4+kiLNPCAtdQZD
DWmABOuAetWIziDE5aoDNF9ihbS0CvrMANzzT5mn3ei1MIHTCbDYzgghqu5wn/ETY+G5WrGxAVCA
SkEoP0brwWiyT2H13qp9cUurgn8ppOcE7QcangtKWU9JZwCWtiJzBYZ/ps8pzadpDP21OajErdbW
oXQuvN58EppSIstFtdKNFJRuJZ2VnxXBg9/0DG4o4LZmseli6bQ2dXnfZtB+fSc6U4Z+76LkVXoz
UoQyPk+9gUJDk7FJH8gaxFFY5X0ka1ycmwXFlunKaB0gMeWMxVedJ3uc8z554MycEpahEfrZKQjT
HGltrJVoAoPQoYAwkFkPNvVkVM9uEyHGtYep/crNadePnkI9ZTeW1F7m3h1WGmIfS4IJH51L43pK
/avI2TY1AAbyr6dcUKRGinpc1Ag9Z2jaXWG9yiWljtnrA+B0GIwt1Xkiv2y8AjSArNMHJ0rRVmwI
N+Kx0SDSKJHGdgPIsLZhhlbdy5jXp1TLrz2M0lZJ3L+X9UczieIVLq5LPW2KjUxpF2dyrxc1SCcA
eEpaQyGDZENPNtslQf2Yw4xdFmJMty19kSVdeXr4frtzM5RwpKRx04ojnOt8kZjRHXgJKvZ4gaz9
JnkqBfriGdgupdyRVNa9ZigeUmQIagEFhINC3DCmTTxkaQFaO71FImyW9kGvS0DqBndaGyEC52I1
9ky0BhkBi0+ifplDPgbd5b6PXHebWOdceIR0ogd+0kfPA70f9M3Jw+fMA0wCa7EaSe1ael5CZBzz
6NAh7jP9gtRivoCGnh0hke0apY8fxEitjY60jZUMkabFMWI7vz5tuLUXk+nMJ7+bF20xQw6Stg3C
Tz18/a+m7Iwgwg8vv36oZU0sEtGfUqFwx19fUx/S5noHJN8/VFldzFshO6Q1q2H/+g6bZK4hvD9N
OMNgkOss/FG7R9wH/IvRHRvdhLifoAYrulM/Z9cuys+7xjDPQSP3VGxYKYNQX6HHO/u5Bw4Oscp0
RAUW4h/KJBGswIukd49mDh1pLihRUjGkw+wlCF4YBr9m77OyHlawcB7A7FwDv462msJImmFtHtMM
CVazAhQhoNp2bgpPxTv0FLvXZZRcGYNMlwXJMEE1ajyhB7YrvC0nnRtrOJRfGT8LkzgdhKXtMK7G
kch4CA5JED0gW+YrvvvnzkbzPkCmj2QWPBMTHAknE8RVAGhLbHQB0sSglKzh8Lmc6C+QXvAHZOkW
SW1vKSCMa1+IK+wTRgRO5HUFHneFvgPYR+ScmTX7yrafLW3e6XYB5qSaB1oa9X1lZODu7HbHl3bA
6Czghx65ygf438YqSLIz1+Ch6507jmcTmNazIWJMl/Kz1cth3UXIGE3zfTaluyrmAIX0Vl6ZXlqz
8dhGFlvOVKCHEzrryZvPKAaZh767cytU2GxUjeypB281lOupaN/rTQYAAthxOIi1kIB6pX8061mD
An/2OmobVm1QDtBQL40oChLvt00Gfyr0Lhwq/apFCRnIvBmqvlnrEnlBt+MiyjC99un6LVHxDlZO
ZxswwvFY8Kdxm7fUADqzQMbSpUAS9Yg1gxEm8/BMpPawEj/MJgCewtQq2FHgO1uSlNbELUIL/Zsq
AJ8z2tmpt+5qx33yMAqn1hvuHaojkwTwr5scCtYToIWDk+i6PTPnZShQt8Fz97NuiI0SBWz15nNh
dwHK+d2HOKuvZa6f3NR/BBqKblUJSk733ROJ0ZKUGQhiXPjLrI+p79X9vg+K6zZI+nXlGbgoIpdr
+9k9XuKASQkV1/V0J1IbOnJzRhv/riAu6Ozz5IcPIBgONSzARejg8BL0iJECwHxos+w4RmnEsBX+
0a7Hi7a1PRwrnI9DlJI1Wo1LjKSqUng7RO1jPeTvzSnaO6b1kmfxI01Lc5u29XFquLmxsI9409LA
u7cxFl1oOooxKNJmc/cBscH+0M/s/rnefGm1XWobRGMeofDQogTfhyAcogoNFyMvAJVvnQQ9xd59
mJLblErKwuyr/Zyj0jy45d4RSFNSCZTLanTO7siYFpQr1jPlkZWf53Ipy/h5rJDaEjJAjTeElAbt
BgxaHDBMSZIRACL26iT2cNC0/Oojy5WxD3u3x7URlmLovp9Cd9h0nbzVpDhpIY7CEXIl6IDQHQO6
XsZ7WiLA5UJ3JOWngjUZLglLVilux0WHIsim7+RZphISnnVAiBO4vzvVW8XYMiXM7dzeKz+rlRew
exXFC9T5RYc27qbsrvUpGXD8IKpAl7OXHfT5BkZQNYC7NftolQ3ODZkD+nTi3ARTCPU8X3OSqCOg
xrC0XfelE1BcfG47/qvGLiwwNwx7tMu9U1lQdy9in1p1RvNntH16t3VwpaE/mKeo1gotgFqtqRDJ
AlRU66g6NdZwmObP82wuZ/CfyH4gF9mFRYTLmHIzjMpVUxJUEmvTalzHOEAstLy70Q28OiZ2lh4+
gwuEMawFV0MarLW2XGXeR6n5z5bvB8zO8sNcdLSMu/LFTOpzNiupZILPuYRGmI3UpBvnBv8GWi+m
2HqwCNZ28xKgJKTTd6Eb0fereBRngIzohzjlNqT7T3TfLzoHza+WPMKMopNsi2hdOPnnpg/WXPJk
DbPkYrLKbl0PC7TqDsmYAaGm9o9BQoNBiwFv1wpgSzbCrdZxXZw86W07XD7pjp1Cm3A6kBGaly6r
gAzOY6MDq2gf8c200ZBst7SXif0RSkL+tDr0Jr1Y1CG3LBqIDzYU6PMwv9RM4M6lP6Jqn12ze5eA
B6tnWrDkttDRckAcNuEbMXe0Gprqpe9g2njYxWYGUUGHCNQSIQkkyH2A3g1keXTJgAQV490sKJ8b
RflxmAHJTN2HJpCfWE6xfqxZcoLkKIDLUXX1XaZQYYMaM2f6/R84/YsyRrpnnMIvLmwbpaCzyWHI
aUpIXSu0ly51y8vaDHeZLq/m3vjs0KhYjuHnyDAe5h5kEu1kFgiM7/028PZ1CnySnuBBVLWzzaxS
2+ZOc1PM2iMSjjQZlV4ByytbOBLbXNkssq+DEqWzOaCJC5ljHXXgIyO8xCIJyj33n2v8VzdmRQtJ
b4WgafhYDvB9NWekdOdnFHpyjxwpP3Eb0s0/lUvTv+VUdfe3HlQ/mVb998ysts+FcoNq/ifYWQm8
1H5tZ3Ub5cFjWdTPPzlaqc98dbTC7O2dDqzHdbGNMiB64E311dFK6OY7yxOWzs7k6rrj4iSFJrJy
rRLvJBPV9TxbuEK6ro7Z2jdDK/EOWpEp+BP/24Zhin/Hz0raP9u5cVgOTjj8uOc6tm1J8cZMMYPY
W0XYD26ZMhdADJkpqE1jKLMte4BYYEKBx3ro09e0BMYU0cbRLW/dYj42eDgg5r+YTWtXaRYsBxVb
AD3w0lODDgHQcQ2soty4dLnRobFRikpf6JTzFShnhD2WRSNtYjliduGgudrb6alw5G6mA1lGCtlB
Sh1XDjodqUVLkCi6g+Bt8VMRLTGgPk09b8SQ3FRash7QSs/q24TuYFJmD+6IIb3jG0wrQUdVs3Ye
Yj9N/YRJ2MWkESGVQJCzoKet8zm2gUwnKM0NDmtLBCwnS2hYe/amlTe1a1zjnkSPxNrFqbOB3r5S
h6oOpqrsTYo/1my15x6YfeNaS1Q31y4X0sJgbgZnGbmbKQOBP9I0yuU1JX1Ch+I299A98YNuJRNs
C4b8Sn2XBtaC+O8BKveu0h9dh4KNIF30xHXg9zh9PbV4a2mgePE/WOXRBf0CdoD3xCuBedNqdNVo
FugtedrKQghsNJy9bqO/H1q7UYL68Q/paz3iSKZ8R8c+31a1SKkbyXRPLLCwQOp4Hjgtgv2durtu
d9UGMdaGcpexaiLCA2Wqc1fFFEGZMtr7qAaBxJITYu+4mIbyU9M9FfpTwpUCcX3S0YwNzRud5Nym
48JRqiOneUPUQiZUW0tJB9uKi6u+za/AjaqX1K1RH5x6uQ1gOYgmXauD0QiB4TXs2yr4giTvtec3
9+r9vRacK6ndJ1q2tKr2jKQLcWWFuQD3dNb9tQuFvdXcZgHKiqoROKHuyTYkqQKpv7CXkX6Tdjd5
cYMYNqx3ezPhCqIGhK6ACw5N0jsvsgjYja09omaZhEc1TwzIBwMylQTiG8lwYLfaOnIbOdZejZgO
vRlUaJdxtmyJMlgJNhWSnXgKrW2AkJa3t+sv6ufr3Npq4GkFnFKbwC0EvanGe1ADntf5DTSF6Uxl
dbrGhhZ6OUBhevGoHGSJBX47u4JCdJHH/Rks3YOcs1PjY3syOndoVx+nCiqVc/SABakxkVSAbAbG
hDN+QC9+rcbHlKUoxywEIx4VmnXXEmlT1zTd4Bik3PmQjzgkW1OhKQz5FlknpCvsjd1mJ5R6TYXl
P7NwbfA9Zl8e16nLuebORZtYWwtJAnWWnu+vu8TdqLum7miEsWkFeknRPAcWj4rCyGT0ZzVjyg5b
PO6D56H4DMsbPEjPotG7zj7V2LdFdqJTth7LcDNh7mAK5jZ6QkyOzlDjB10vN7/tiYS73FvVOkaq
dkYmpn1GPwwuaGmB8dLWzP2qYGrbXBbGDk9J8qm23pgQLSBWHv0II4bgYoJxnjnomdQuXX4UuFjc
l+7c6cvIRvGBRj5M3mTylh3aqV0CgCuLnQcKe90WuNQpbnaszF8anzYVC/IJp6BTkBXTNiuKdNX5
IUSrzD7kfMarA0zdHMgsYYekk4FqRmaHOaO03ggAImAu0mVaUJATRnEB92wkaQTE7E3YOQEF5j8s
FESuREhKABwq/aZWY1TDE4TZfUn2BHdNWT+BX6CIG90h7HuF7HMIMwsxRWOYQC95Nzk05IXrVtbK
GrA2DCLjXIjaXrEaLtEDgQcCJrbzGnpNYwyUwpFXOWvTgjLMrgcotxR6ZK1Kx1lnJQq+zpgFiyoK
abRzkq/H2VoH9EOV7pHBLa7mhchsSqh9/mLnWQ56EbU/MUToS4fnQPc/mdSwVmbYTGg40d23cBkr
uu7g0iLErsleEXXnW0OLvFVUh58qEFaxVkQb4G4vEJnGRWga0NsQ0u5xnVlk9vCUUpHZdCiuYaEE
waVBBA9aH0rf3fxZEJSv8zn4OPXsaQH5/GChUIdOZLU2LX5thKxSUYQN5a5A7CSto02RpJ+Bvuwz
M6FV6d+XoBWoAZ70yFk5MI+FfvSreK8Z8x8MU1936e+mlN92cZzDhLQxpiQs+Oc/fjJnjSyP2h75
iq85+J+y5LKCOEXGZsJSkRvXKbrTTv8UyJ6yKzI9KFL9EPV8c8r80RlTWH8XSZg0ryA0GFK3VDjz
4zGYmd07aYf7svAkKn3wQP0B5EjpbkJEAl73Y/YvVQgov6h9dGzQ942pqk61cQYl/igtQcHAuNbK
AphbOH4Y0utyIEezLEQhzAZ3Cq94RtMYId6FJcxLhPNpawYbpq0TV1eUqABjYHI5477Sya36kZgK
JkaAwMNDFS2AgmVrUYtiMGuHno1gntK1WsrVhZKzthYNsgllfkud7c6ST1kJUvxjm7pwmPPlyLiX
0t7nTg1sYO/0+cPAqmQ3DPCez7PQlQZ9PChZuQiO0OiP+PEizSOXERwXBW1Tz8n7j7r7GAmxiFkD
4/GmhvphI+AtFId1cvZ9+jTgqV53T4HJ9jejmINpqR3boPtuBhV0sR040FjVd0gbuUY/PQ1gYsqh
uPVc2sYlVVMVKgjtUJuHYLQvvGa4oGuOcxVCnwqfjPwGaivwOrwLPN2WdaatmyR9GSBKgBRqJ7mD
8BIU45ZdYy+EPp1bHCA7C4uATpLQT84ddY3r1I1foiBv1xEectCIt3KeP6hAqkptLg1liJTdOMrW
geWv1anURAekdD7rt7pSFvEfyIceFz3Hzp+aLDu1Tf6psADDyaditi4010Jq/E826D/7UX+dMyTf
OoapTFgG7s/jtR/DJs2sqdgOPol77oEO68OSBZ1sUyqa2tMfZsjfTRBHZw+1JArQjvXG5RtUfd8F
6MNt7cK5APN/DBNr4bhyh4TXgy7Na0n+ShF0FbBtqM0vT7TtxHZGlHz9+2Ox1Mm9XTAc3XVNRxqe
IV3lrf6Dm7NHYpy7EfZvI8WS13CDSHRKyquhtcAXBhtk+5eJS5RgH7ToNg21w5zAuW8/SCM7xYbF
hgZeOQWWrdSc9l6BXCcx77AZAGy8jsrwM3KMW3vQ1uhMoCd6KFPnorLd/Sgkvs31wTU/tkLuaqrW
CHGA2QHKENjpkmmnGc7GJqhq2BsM4Fh9mOHfYG2bV4oUMlPow1NutfMAhPGTOVa3pXdQwXNAz6Hn
FFS0/ftLJv56+6Sus8DCvyZhMuSbNXaoDPBZtcUlYxUYGd8qxMscbV0R0AZBtlYRoGhuXOKsE+pH
VzaCvdpgX/z+OKRaR3++dT8fB27LP966ygjGrBLcugS24wwjWrrWNsiY6+5NPT4NSA8U8We1puX4
vagJaLCquJq9a64TqslYc1ASlgguo5tE4xM1nCI5YbPD+0GwnG3gwU4Dy31YtdOhtBEU7agXkhKU
zbZqMT5o8N2us7Vyv1MnCzuCCDwB1tN9+P25KlPnN+dqep6FnwTzhfBRvDnXXOBi1ENA3KpQGlYP
LetyN0BJxWkHNPRHlpIhfZrNYKMWP3/bIWoR9is5Ern7rID1E4ur42Vrqn+vITSkTqjUOCUEGkkB
kbUhNyO1xxhk1X2FUAiWoOsxnC/Q1F7C7UbMi3xScy4MtGs0V6J01K/+cJJ/txB5JJO2aQnoBtL9
+YYOHuZosmPzZuCrLG+c5NbuO+xgVILJljKgQ4V+TUw63KGGSfPxaFhPbkJiGD6hXppfxYIev0/7
Nz2lZC3Q59YqtXydNuWNmiYqa02TZu0iYIc469g7G906G7iTji7UP/4ajoQO5Z+mjaGc538ertxC
Ol8epUJTOEKd/Q8rjVlqUQ5xiGkTp08QvaxJ4imtI8fRVcBa7X0h/QM5xMIhuWXPYT531rOZ0G3O
yMVittFJ0RKBlnXNojdR+GZRUBul8u+cB+dYVtnXWheFql/YfKul+K8HbVvEMxADdVed1I8HnVam
XQcNB81eq9LqUaNmjlzSkIGqZKtALH+V0DeeqcUjZ106yckUMNQ854J+41qmF4OM9hpSP2N830Us
erQp3EvmZ/Te9yvWJ4IfstsYmDNrRpfQdGPFVfUTkJlnvw4/qOk1zQKUMjsA7qItCymeTmjv70KH
sgVv1aHaJJGzaRmkgeC1wtpMRXOvVsDfD1Ljr6sOt9ExJUhF1kCYOT9fkZRVITGztNiqq6BSMJUK
qYXFEjA5WLFh00YQF0iCWQ7qGi1/uFKqCqBOUS8+DfF7teIACIESbIMo/uNIU4vBX26aY7vSNF1C
YffNPLLKslX+4wXcevs1BWQnhiP7pNZplfeXXEWVd04j5L4o/xobk+cj3TiODxW38LUEY7H1ECXB
UVKJKQs92nnp+veX83XU/3ysLOK64+CYYpm6pb+5nDNXDv1/ZgXY8bk1bwrcbzPuqIPxHwqScCcm
MOJoS8JxdaEStZT0/U5ZfG2T9gI5ypVZ5V9D+P9f4b2byuf/+OfnAhOferp5DqIi/7Fai/j7D3dv
9dg+/uMZ3lY7qRL1f/wTNvg/7h5pBv7lM18rvCYFXjYoiX4aRV7nddx9rfCa5jthubbrqDIvu5hJ
SPGtwmsY77j/uuHaQjcMlkaiiaboVPHXEO+ILjzKvi4jw7YJAP73//pp6WrePP8pL3szK0xhu0h1
Miek7hrSct6sv3GSZrCFkFkPe6d0n2qgfTRTxTCrzojd6gioFeEn06vgDS7HzjExXR0yHc4lMkMR
VvG6U4No8c2RUAcX5sm9eb2a/6+H3ccoicrnL9Hj/4CegbC5yr/uGZwf00e6XY8/DqjXj3xrGQjv
neEIUzo6as2IIzBsvg4oz3tnS50diYXD/DbUvg0o553JUkJkajBsPAGK4l8DSn/nMvpUy4AevMGH
LePfGVE/b+homkoIHHQl3qQMsHaizIM3usXq8nou4RuLDHN7a//Dpbj6ugb+OGB/joa+f/2bLbcp
3Rb/8LDdjhDgCpbr2tQPwrvT4e56YFd//ys/B/Pff0W9/sPGjuReKIOITuVMOdd2nE2Yele//2q1
zXxf2r9/tZqIP3x10kJ4HYau3TbGnY98bZM8p92VXY5H6hE66t+//5lf3QYWjh9/xpFT0IR21SK6
lmPzU0EYmQlH6j/sUOpu/t1ZvNmYvBBQfYgp8pZKFdE9tUb97A1gPguG87+G/N/c518d/5ssWEmt
STyu262HIYOGmJmBN0dKkfv3X/+L43feZPVTKHHmaslUvD4eN01pglSF4L7BaB7WhZNou9//jvGL
keS8iTZ6IGYGQgnNdliG+9hYAWhE8eBTAk+Y9GQFln3ZnfzPuDPTTlKZ0iZbQTtZOCv7D7fqF1fy
7cqelb40ohpmUBXKj7HWfEIEFIGbcfv7M/zVlXwz30MsjkJ4QA1pSVsvKKVfYtI6r5pR3HdJ94dJ
86sfUef2w6QJUfaZiqJtKD73aPYGC3+m72d8cP3k//A03sz4Bubc0Pd4v/ahvp6qcNvYwQ7LABQU
gj/diJ/Thn9NfefN1NcyeI55waUqWyoXkL6DYGfNsVss2DX9Y18J4wVks7yE+hPjFjKnq576+Mpm
Gz40Uw/2h3qhdd+5o/spAFq1HHD5XiIjoh/iJgM1yt7oPE7D5N16LUJEGkJUgMyge3hU8VMrgeIn
vB61pFZbBaQ1G3yV0m0UaNEBSHaAhqWWGvuu6avtPGfz2kXIZ5/Q5yGz+U/Ozqu3caQNs7+IQDGT
t8q2JOfYN0S77SZZjMVM/vo9HGAX/WlbFtB3gxmPJIbK73MOJx4UU9v3cVR1t6HpR9chRbOfcWqz
Kuu9mmyiLA33SbO14mAGZD5rci6U6YCFfGnwW94pQkUv//TWOSftV9W2MSfMyHQiiUg8b9n0z7Kg
5qzef/8FZ9qtc9JuWxPYNvTYetuiX2S/huxUMmYXNmn+d9/i/70I8zTgz9eZAp6gznJADqbpfJKf
/sKVdQSM+sUWws+urp8Dvd5afvn8/bWcaz0nY4Ho4Or6HX0QsvZlNHwNzZdp3aeOfWGsOff5J4NB
QRwuimp6mCr40Oxsmwc3xOyWmRMvv7+AMw/DPRkMaugPFesaGo7vPTj43yFeXmqUfx/InPma/uhZ
amfyiBYwEEwUFzuavsSenpZi9f0PP3NnnNN+a8q9vI1o8Z6OWcwlFU/EwZ11xZTPfv8VZ+7Nf5Ub
f1zAUONQazvSzeiq1L4Ig3ijjWZ6oRno8zP8y0DvnPRZhpaXbapCXtVpAtmYO/aGWWdACTiAdwQr
VCj6Yrx2KhXv9a4yt1ZMVZrlK+fCCDrfqr/9gJOXNxkpxpRBUW+hpR4jt9mpSZJo8v9tnuGcvLv4
oxMbzjZMFTsgSlG8VlHwS0Ti+G9P5+TNlXUJxzkdUao6YC5bsoxeeqFRnJkJ/7d3/8eDBxQyTY3d
01GAiMediTyQ04ulUYNLdfsLTfvM22WfdINZPVS6TfCTAwC1SJxDJS/cmDMtwz7pAoNMcLgzf7CT
G/smeQfNsg0lPF/zwntz7vacNOxyMIndmFm91Sb9kNvNVdGFD9j6frRpPlM+LzSQczfopIU7AuZJ
pHg9VaZIN4QVhri+uHD3z7z7/52l/vGI9VBjtHaTepvUDvGj/HGoGlY9Kr/Qd5x7CCeNGyOKQdiW
ewTO/OCSPWBDEddpBpugSh6/bwHnruGk/aaFTFt8WfU2KD5UMgF/fGflcOEGnbuA09ZrlpxkCgZS
3feAzhmYIakOYp7kJ/Xh+99/7gGftOCyy/OgbmlmTGgc0S1zfbxw98/cmdOTxZFqI+VmDA7oQong
7HnWi3aSF27Nmd99elxgWSI1PYdbQzCZJRpFD07tfH5/T/4rGPhLp2ydtN4wgbtJNS4zij4BsSEo
9UAriEKiAQJGmYQR3Zt1mn4EaZ3Anc7ErpHk7jVf+DvOfbtHj4Pin6PHyXdDQQWI4pDYQeiEmNa8
bBsGerefrNA41LacyMLJ+kKneeaFsU56BfAkSePYdPd1TuIiQx0p8p/dKCPqk5t/69qs+Xn/0Wrb
ivx7ME74eMZXzfkZEevrhb/IGu/Ci3PuIuZH/scXJMZgQIfrm62G+TqpbhygrckoOakaL9ymc6/m
SceA+xpEKC5JzmNj7y1vClinTu4/DCoPf3//Dp17P0/6haE1hB5Q075tog6ZpG0p/6fpo4j4/uPP
3aOTniH3vdTSEyRenPx0+kgUkqQ9GxTQ2Dfff8O5CzjpGGqnpyRykM3WNerHrLSBgnYXPvrMj//v
vPOPBww0p0giDB4khhWpk5s5k4AkehVzxv39jz/zgM2Tcd0inx4aYcgrxIHuiFWJkWWhR/GFu39m
8DVP+gcP/BUVWnGzVdWHDnFobN5N2KNp8Na7T/92BfO9++MeITHO6o6zHBTRYuW09TqjOHSy1OP3
Hz/fiL/0cOZJI560uDPrJmu2CdSZ1yBL9F1QJf6LUDkBsEZmi0YE+iH0i+7CQHPuoc/v2R8XJI0u
7gBNMdMOow8nROzkBHNMJiTqp6iy+/66zj2Zk5att5E5YkKptzMIOhY4PZyfTumvpD0s6+HCpZxp
GuZJ2w780JtGw2deYVQA15qcekXOAL+/gnP36aRll3mMEZRM2jYuXvBOdHWwG9ofU1hdaBrnPv+k
XQ8FZyR2yudryMSXwqJasKpvgzS+Unr/b5NT43T7gnWTFeTzU2iA/EvY90hDBCKK37kRXriOMw/B
OGniKLrIOwm+g034cmHH7Ufkiu33z+BM92GctG9zgjbQz79fFreRg5MT9Zsv3r7/8DOvqHHSsiMg
/RmFG7RsV1zBDqOY7cWL+1UMySY0n//tS07adyo73el9NrBtglFmXm69bPqoBgCJBDR/9hNIhO+/
6NytOmnWkZkMCfj9ejv2wcqL4gWebPA37oWPP/eUT9qz20CSrnGp8CTsg+WDajOCCy/puV9+0orZ
Do0IqbIT1QDD0cdsBfZkXWbW6vsbc25r4bRWANVLp0whWBsnjXzrulStZFq5qxSPz6MF6NBGtURB
7iD9Oz2V9XUmeTymoC7i+19wZhvOOGnpWtn5ZYz2cmviecK3swJPATrcKlY48aD8fP8tZ56QftLW
R8KAWiWZiVhuMcM8Op9S7t64cBfPPCT9pJXbvYOeBh7WdujzfSad30muPSq3ffi3H3/S0H1jCJwG
LebWDo0bzntBNJWjc+G3n2no+klDj7PeHn3MJVtP6pvRfGPcQDfN4s1oKQSuL7SQM/35nLn6c1zV
+9bwx9JTWxQMwdphKb1OM/JD5KCbT+LM2oWr+a/a7C9Thv8qA/8YwKcesLecYkXOUlGuhPxcG3f+
KJANafgz7DXojFcXh1zGaU+XoEJuqzdfPX//pOZqgb/NWE6L4BKrTycjmdRWNIkC128k0lyIqovW
fuGT2o6swrIXbRbaR9Mq50CQAald2SXWBYoC3lLPTt4ToXm/gxF1aOY1xl0bZQJqOVjbUYjmmleZ
pWSWMl1MQrxDVvejs0x1JeNY+z2CD4OeJXF9gj8YXizfg27udGLT9YiRQqw3S0DS0wvOaVIEYxao
C094ftf/duNPOqq8smME7oPacjDMLygqSojG69kFlI/J3dQPxzIq/m1x919n9sdDLm2I2qMMq22M
WGZtONpv3bDvU1f/3dThj+8f5bl2cdIvBQaOIyooq+1gxz31lPRGlk0mAgXPLtUEx4M6YfHvv+uk
1Oj/nUWIk+7J572xvFjkWy38kAZ0CI98tolaVlDdzNregJE+8uiyGpMsppfId5fkS5fg81Zaam9q
kAc+aJHvf86Z7kycdGcm57I5oT6CgF4VLkIMJKtcG+tFb2CP+/4rzl7xSZ/WSjeK2lTPiSdRLBcP
qb5DLVNSY+2Yd/XQx5uhDat1XQGWlaQDwIgK1JbUJaPgm5O1PTmsWby+goluvBoG/+T3jru98Pvm
ofsvr/McBf2zwwI5V5qZhAwTT9LZ1knnfgZDX704ToBdNo/krhB4Y+M+JqLEX1ZX0D8k5eIQlohm
h9SASVNeuFtnek9x0ntOFn5c26n6rWbByi9ItbiCzSqARsbPC9c7N9O/Xe/cof3RpGJhdkk5VelW
2GlPSR7RcZIAKgx+SeaYt5pfQ6dQutA/Ne4M60ldD2bWtolIXljtWu/q6sLC5UzLEyezKTQ+Wp13
HgDdrLgde2TY+JH7Mjo4mf6U0+V9f8nnvuakwwqqPnCccjLY+XNN9i617Ci1prztvQYIM9U7KD90
NH7/9m0nC6bMKJN6lGQSZQlntzW16KYbepj/umMf3Jx4ykLr3eHC2eb81P72NE86L5vUGHUb8AUG
pnY74WbvUNS8C73vSZX9/+2tqDX933elStF5a0KawDR99HWUBOyo0SYHJpWpkxEV4a5l8+GREs14
O5gGQDWkOkyO5nxBkAdrowz8mTQUXNpn/fvgY/onPVYzNUM+1i0MR36AHx6Eof0OauA5KL91mb5x
KPf9Yzz3RSfdllmLPOz91OQkTiJweQTrTgYC6FhXI7v2xcrWkgtT1r+/n6Z/0gPZ+pibfhOSuYSj
Rkx1nVExrLNu8fzmZij+qbGZ/knXUmdBlZoRpMyAUPAytwYN28bMuGzkOzrKj14n9fT9vfv7S2n6
J12MaUx2ldYopK0SnG7sC7AQnrH5tw8/6TSamK3tCFL91lQyfkjDSe4JPBr/eJdO+orI0+tGyzja
cGF5bSZKle6i2q+uHBX4992g3GeTSP3r95dy7sGfdBVsOKmsi8eU82qjnJlws9PKHc34Wbedbmfl
NtiotsWX8v33nSmPgjHwv+05HXVd8/MS6FjYvIdG+dCOHTiTJ/Z4rpwu3VYqvzX78cot601eWOsS
0A0YPtL14W8aA8As6AO4HyZlrmMhaHYus1EsdCT/tT7d2iq50PWY80/6/zs20zvpelLPijIpEK5Z
HvcBNVypnEVfwJxrCbnuoJgUe0oJABRRfe9O2943WbyiC931QPrfwGd9NrHphIBEkDWZjpWskEDM
ucOKaRbTKbVh7lHvAqY+K2qFk1XGlgG0ZwebVYBZSvn/gdyH4LGPJvvWLGUc4ofmEV14Gvq5Szzp
y/p6zKYoqBmJhaltAAKOTHF92QMLzMIKimDte0e7tfpH4RV4UCKWPL/sygKy9/37cOb98+Z//8dU
gABeiMKpSLcdQIyV7Gt4mcL3APmmweeUt+Oz8KeLodS/z204Dfvfb8PzRY2VO+TbqBmu4b5vmBY+
awD3rSa//f6Czt7Sk04O1ns8mLaAeTOjs7v6WU/LTSwrb1lj0BQG6Ik27oDfgSzMtPbz+689M1Z4
J/2d0gzLqRrRbjMTU4dfxMWVNo2gpDuhbd0hEjetCNMHoRBSfP+N8yf/rXWcdILQ1kWeBBh8k9D+
abqj+1bH/aXNuvlm/e3DT/pATasBgkFP3Zax3S6A05egs5UQN2Eeq4fvL+Dcy3DS9aV9kQ8JGLr5
PKo6Nqybj7FdADd1le8f7WymhP/bN530eYUUnKpFrHFalg+gsupxY0W2fLfZkXiww1G/0JjO3LXT
Gtdcs2PHIf+4NVzUWFBtMQhYDlwjydb/95dyZg/PdE9e71oPA4BTFEpXXV0YS0uuYbn36yaPB9CL
kbb0xgxUa17sWM9ee+VrNCn7Qnd15pU7rXxiSWwreyi7qzSNyqfOJgI7dk61u3Bp8DX+/tqd1u66
Wk+SmfrpLUWZ6itsnOk200N2hotYHzeldJKrsLSjJ8MDtU0RiFrZMh82TUEQ0MyBDS49eM5YDEbe
WsMhZa0/DmG+GaAuBf2vZEo3ZR6uHFFqi7TOPvLAWQ3FbIoqYWtoKGDkZ1uPB9Du4MKrTQHNzR6b
jR3GV6NWktbMZ9oryKuO/R3dv3Pjfm2W+Eyb6MsxWbCVJaoHFuhwcxdVTYZsHDZlieJvmACRx1s3
yo+MNzDG3uRAZa0DHEwCzJeFcYXLHS2F/R4VLI3tlNOi+tnxy9VUup9ZKw55Qi1KCeFMwHfsqfXT
MO7gvMf3JL6k84zMZQ1E8NoFv+WnqGnnKs15ozJF4t08pJjsF6LG1ydhfzaq2BvT9OT1Pbh/45bK
/k1gXafBR2bqd77dv1t1+WsobjvGPJGjJ0nv+vS3FXzGU4ErOcHHxcK41WFi6dUssFrhOVui0WOE
JDwcVocQi26ugZfQyuWk+dd2sHN0tTbsbQO5YvSf6hwSp6dWWXKfxG8agAw9u00b+ZSgw6knVCfG
kwlaA0U3bnT8Kvp7TElfKWvKTuGYIKK1/XZc2YW1mP3prM9BghF/7m/CoXursseq/cx6lrkhCLMJ
NFkeDbeT791Q/Y9HKB2uVdWy295jrMI2bh7CcYBDEw5vWQm6fUSMEPlvuU8kIZlWxvQjNZI7M/rK
+h8ZhgQvvY1iwqAWQKUsJIJq+TvG6mODQ3QENaNDDo2tFs0nkAm3mZZ9ew9+bKWCL3acIHXYB0Nn
N5aI0iqDW22EG9M7pumb3WP7DFsOiP1oLVyAf8GTBQdHyPuAnpilOt83Gzutnea3uwz3umM091M8
ILgoDsoDNVKV8Epa9o+0Rm5sUay6Wl1p/kfBfxys7oAEGwHob6C9CJ+MbWRoBCkBH/AAXVLIFtRZ
DYWuH8crTc4M4HapWD+H8aY2vG3Zsp/p+OP1ZAeQhYDxca7NLj5Qe++rYh7WeRN9kWifdApsIB+u
YOYwS7PDBcrqCfgE8zEwA2ytlQ/KtfHpil1R2RbbHGwAlbbcAzZgluniBIu2kV9PYCPvohYZzZRj
s3lqXEL5pp0fcnRQYVF8sa0E2/QHqL1bUd4XyV3jwXJLR3yG06rtJ2C55X5AxTFQ2xWkEBOiqwIX
ZQD5sg9z+tH3ZrAOeTFtErPd4SldTz0phXKg1Oy1MqvbYZredRSKSHg7ysNGkuSAdIDNJWDuGt6T
9Geg5XvepzXl2jj/5LWEO6N1YJ/xQahCX1c86tColzM2GvjBh14yqUNsHFQ3rv2R+nKt2RSOdx/R
mG0KzdzEiU5XhIhJz57cqL83WiINGqcCCY5ZQN4QotYwDX5NuY1sz6sWgl0NNEdU+S0a87nEoyRo
Gq394cSfg/EeGQ1gCvCdJf+zCtAI8USnBCmIPQT3toa0cBjVJnDMpauKTee/d10HWFC+duGxmqgz
H7heD8diQF4U9TB4tV0EdwDA9CoRSP+KN0+P90Pobe3sPZ3pSXr11U7ZzkGb1nvsdAY4UhsvuG7G
NzCY2zRCBFLsw+FWTN1TpY55BTG9PGp98KMTnAiDKSls4zp3/WVZ5EdhiKWRgW616J1Gid/FBvAK
qydDuOggrDMq2LsKSVd9q0E3nsob32MFY70PWTq7TzAifoFZXAhmhhrKsPSuLgek8flLmLxZoY7H
s4HMjbgvGVdBiiqR9wH82N5pWnwm5obE3rJHvTnYpFajLw9sswMRXuYvZWocB7eC4tgfRsUjUW5z
XUZwaNp2naQtTRLBMnZW+oktJi3iwultoKqfep7gg+TtbhtUnM5w1FL6DMPbO31yFbDLYibutExR
EEfYgN3BAYuPGsgPfozyKUNmD5BwGYUT8JthGdksxNzmC/znFRkAfDXtlorAJfbFeVWLcJXUuvkK
WPMqMotVa0D5QiFDHmHtpfuZMuUFhA/0Q9bycFQql8o0tqn6abQ/s1RuIpSLChlO4fHmMt0oRUxv
dwwzvjqJf6FAWUjxZJQ2GCFyYrM3z/Or1xjscbtwRN7vdc8kftzbkp23CtjK3qVqy1ukBbLt0sqM
mzL3xArkIppP0dlgLXDefom+E49GPWSrwMjLh2SGzKQVV0AFpZwQzg/1np3b9oCLxMbVDenmAUaW
PLZw3K8SbU4b635cXScspwoglkZ0HetOBkjXDVM0MGMc7qfKrmrG3s6nyBo519B67srPk3jH0ayL
l4T1128ZS/8qbYyMlsmGl71ADdZj1wFscgUh7AXnk3eooqm+BahJ/MdO3eIJ5tjPNtZ2UomDM2RX
SBzSfWWOGE/qKVd3Y5HNqnaJuYYJzDqkUB56vzfj/hmWy+F59KN52Cs69PbVlUrNj46N6L1j8hwK
g56piEnpwHJnh+q38J0bqwqWrl7sJrfeF7VOOTxyLKxvxbMMBUThbF1x5EwloXPgjKVfT3n8FgYp
a+Y66ZujsKZNE/fZTTX0t8aoyvVgW+JGTvIRyTN0saA+GAlecqOV+8IFcW4rOLT6ZDQEu6jvlqbA
QdSt8bCQik+b+8T3YFEVjrUgO/hsj54DU73v94nnHFM/Rkah08GlfvfcR9FrXPkCYk+uLRXUhMxz
AmSYhJ6gYj9MZfeqG/pVnDaPrWcdADlcmYWLFTBB0egV+F4Ld+cFwEAbTK7AkQcMDobi2AXvlC6r
dsmv4wOxMfdGvUoaZIe6deciElSJv4tNbVW24rVTeTy7kq91qjmWujfuUYm95tjaoEh7b43b+VdR
JB5dT2GX1ZFm8s4or94o3V6YidzEuMW92t7nUwAwscr3iCzSha7GH5CohxWZvuuoseBtSfR/mAJ3
Wgg/IW6fg8kPl6ltf5L6CVbse/r0U2UDD6QrqE3rxIDoK6/kxp0K6xcJ4GnpxU28i/LOJfKPnjBZ
SzNIGB4bDxaY4ZdMYTXi7YrYmBlFa7tt44xIfWTkD22dAoMFpcFapdapHdMKs9wIpwffPdO9nnwz
zF9TaNDlXg86pOy4L7KA/9uSX65ZgJdJ/QIihq/p98Ibzb3llUzOzLKqFPNlDNoIX5X54QZmQnV7
IdXSCadU0Ww7x1yZqeZtZJIBpS5n26svpXt0erM5evrEhLL2jIcZEb3sDBu0LB+wpL0k5sYNvB74
SIU3WDfmjeBOjnilsgrpqeEpbeMkyfRMnQMIG63v/Qq92uRv66qmb/EEqNyNjyDqWrcIPPZmjDLK
CBwOw2I9AW8fhlW1Jw6XlmuVaJjdHe5a98tKehltPc2ifGE0Pfx33qSvG7OZDrZKBaOo3VRLlUVq
zQ0J2fK3u0HyGrL5wN86s2+uz9ZJNkRH2aIR9qK2fei1mvvo9k7pXFu5mzGj8dlGwcXoJMAH7BSa
im8pEy8DkijT17CvigSV25UF2au4bhFMN1fdQAZiaY6RCuiqo7LYxOEwYbaUNTioKBBfoPuKx5Lu
xwYX1ch4UxqB4gDd1GCcT6EtsxXmsTzeIYwcIvTXtnvLcpZUaMwMholGZqoDETNst4xPWOnHcAJz
y/k7IMiEBSmga6W9hHlp3NRRqe47ZDo/m1ZRVDRqFBfXusDsYJuTus6y/zwUFmITDKFWc+cEerOz
eJ+3PmurPabHmDmLb4lraHZwlnW99fcRJ7Y7067ks1cG3m1RQtAJs3F4KHkQw6K0rOGeKs5WA28Z
FLdF4fi3dhvp28YRYl36bY0DRmf6Y4/mjVW76khiM13lw9A9xpUeLXvS+fd9yIIDxYmyUYHH1XYM
RwRM0o33mWNQRCtUqm08r3K+eqnLhzw3QZyFUfYxaIB/Ck7WuCYDfJ4xTyfNzqqirV9G3taxbEKV
cDrrjcsJyTYLQqyBYzzeBLZV7SdcpBvHq8oNMX+fcjUIsWgkm2jvM/d3bVVMC/jl5aGXGFzSfA2p
/srDzIP9FWPeelJJd41DPH9sky44hHkfbmTmpHvcLf1TGNXBppqnqbZIWC5rvch/M78BeZjVH2Pa
lougb+4GD7IkA6mztNHR70fHvK7ymI6iuQ9ZgiycaDCWqRmMuGNdznjK+Lc+lsfEnqIf0kYE7was
KQUHJVEVPBgGXBlRq3eKwMJlG02wgRyI/ElULFHt1DeKN3jTdH7AI2own0+WWAv+jh66epWaJpd6
nr9opN13dQBSytIc5idCvypqx9y2VdvvjAjZJOT/ZJOR74OaO+CJbNH0eSI8Fm4cga2dTDKt8ZcK
6JWkE70alUNeu5fF0Y6x/YR+3G9UkGW3CcLSg9cAEkegOa2RUiIn7ItxlWnjsEKxrq30ipl4U46P
vW9Xn76bec+ax+4wpCDvhkY4rmINSWiSyxC9l9s+DqUXX/k560Rkkt5yCl1vU9Sms3aFDB4CqrH2
Vh2phcT5szTTPGUq6rwWLTK7JsqDpUxL9R6EBn4C25g2Juj9jZETmc9ZCiaUPS2LEfyvx0y7tViF
YiDzFgAfJ5C7pCpdXNNPXRQFxwZn7pa4ywx9mWWKmd1dx10GET8gM9UAZj8MMC6vjbLuH+JCo44l
9FhFVxlAMCjC4Nb76WssAX4R8QHEZ6aclMv6seCQ8yozsgnNStqvbLNGjIhUY+nYcXbUGkcts150
pHy79Kr3qqesxKApJRbfLJ5WTZLF67KJB8774/aHFXXNW4oUgMSSupVz/9Eizl5ymtutHHA7iF7K
t0lD32jY5NZVpMJjMFXONk1yn1obbjLLMPPG7Et5FJVAnpeb9jpkiXQrKj86NMlgHsywDVec+MPZ
5a+B+FmoDKIyxAChZxpMd5ydvdO/poYF+invYPHmOI096t0Xyuinla1Y9udh9jvNxFNrtvcqBFBa
596T6GKTvaX+niCyQ3lMhEJTBxaV55p6HDjfh3Sfs3eid/mjRfZoXetAhIo2vW8qRs8MvtXW7lxt
W9fFQ4LzYWlm7IEgCPnM0ilfj2V2XTWtd9XjzVxrQwcxBfgRBldaLIfB+AirD6Ha6XaC6QbqlTPG
zChe9CRQ67qedI70hb7ru/ArdkApmkVU3Y6NLh66mWsVSwriJRTXmAKZdUZWby0qN6QyMJJrUdgv
jZO2x8gail2OnXKZDcrauXoJYl30L1UWsqsxSGaYjsGSo5v2eiRvhtj3GLycdte1PmNuoPk3aYjF
j27tynJKbR/7fboqDZKhQfEVetx+L+uyAx7mimMepXZk/IyNVejeNs+lhxJ+Hq89NBfFBP9YD5tb
pl9XtJbDIOlCTI1urjK8z7jWqjt+/F3hNthu6izZdapgriWd1Fu7dZ7djrLFH18mwxQuvWC478jd
LFlwlfemPfWfrCGMWRdcA3fVw7b7ifepmCVdcX3lsr2wVmOJ1WhwPErWYdPei8Idl2Y+al+1Mtxl
bKbWwxRnwWoaQrYh26hcs/zs5zLY/sqvQP2bWcREmLzPwoiIrQdKj+4GCg/3Ic3hUYlpfGZlmFNK
3rUUCeWNqX86pRtumAmAu09xxkTFV2Kbapd1rBaTJp6g4wm27DIdwBxa8MFIcNhHgiUz2F+1zxDb
Rczehf8yMCQ8aczdnq06rzY4baFkhpoPTTrt70djSDeGjMJgzVFA/btJxhx9QBANq3EoACfifs/2
fQUuEu2yweeLTMp3K+xALdQl7m+6BAaRCCcP2F3tR2UlGRb2Qmf7J9AfojLLnptaIZio3WKjD4Zz
VdU4z4dcM/ZR5KBY9Vs6oT4ekWq3rla9MOnyrbVXeSht2XQbf3RRN8LiRMXEif3osGujdwFRqYGZ
f55IjhHjmmUcBFarOlpj11Ph07U2nYZd7PQpMJdisMQRrItzr4c8urWfj/4WqkSz05scbrnOPZ8X
Ye3WmMbwunQHY+3m6Gk4DzXkvtR093myCs5HYxHDuRJBo95MUVifzmSjio4y8lxMatj10pIwmRXb
4oAALXrOLHJvXVwEP6VRO/mm7bOs2IosZitPRQODlVV62Ysex3C0S69k6kwzxi1Ntq11lm5OVmlN
XIxE6lT6g7oHTBBXxyIttH0XwWUjmpaG/SKO2EGkyJS6DIjycpvAjnbWvTe52dFJAn3YGoK7u9Ry
N7jplJsiTOhi8N4sLxZeWMh91lnhr7jrmpUjk+I9yUkdrkqbHP9C0+DliR7XDcOLzvK30OJ4YZrY
TWJSHavOIKPApsDo6OuEc9t8UbtaQbOuY9O9JcIbvqDlk1cNW7C/mijVn8PJsj+HznRXmiiimyAM
i00Yqf6Ou6keU2kwvKW+yWoiySRY6nFcNLBk5jTPFGxDzTVXKMwJMqeOc9MMsGAczUpfKg4n1k3n
5AdD083XrAEPDI/f/OrcDLqzTEy0aeYEUnqR1bg2HK1gSzawPe+XoSv0Y8JN7kC/NUub9P06ToID
RxLTRw/cfw98rz1M6NRWtg0qvItj+nLlD/4uxBDyK4/b9N32gVetm7Cf2k3Ys4PBJrEWVneNtND6
SbfRRqZ0idz2SjLh7IbwI3bRFCstjzeAcozD4Kt+LXCJMmx3v2N2JxgwIN4sun7Ow2U2u2l0xA/e
SK/S2dOVpvJo1diZWvrDULHFJ1+LAD9yG7z2RHsKyv53HR6jh8hx2zXCulXG0nuNsRQHdJoKoLHx
SpZhRwkxlQKecPmCzjs4qr3L22SvlU656JAWL6ak2vRjHAO/7hlbChYhq6xgYG4Cr9vLSXhM/dRz
3gZbr9V2euqzW9e5965SDxzh6pRrpRaKlEkBh/PZFGW6FcXqR9PL5H6OGhfGcGDJsG6KrmMSV35a
3fhuWPpjgQdqYSjmz4W1sr3kEPTWQWjdtkqBbrgjcjQ0MQhzv1xd7rwZkc+oGlAX0E2soPqwBBuQ
Z+2+y+QdG947w5XpYfQTPEYBDgJWxSiEaprdGChOJvLOOqbaD9Xtu0J7yaJoxcYMp3NJOIcz460f
lD9cGawxih3ilu3FQXf8fSOya1P5OB6ybUsM0+nGLV2StzUG75ldwo2Zxqw6M4Zh81ZLaw3gIJNz
DlgcWvG0HceICkmZHeu22YeawUEFW6jdm207k9pcOJYDQXvmWO6kSMAbGkO1rhPt/FAlcgVPrX3F
Jz+u3b4Knm0vS250UTFdh97WPqjIc7JFHMbVr0IW02MFP37nu8wBZ6QQpoAsqM1tovLBgvce4eG1
mT0f0j7S0IAnowtQnRndMaV4BUlFD3R4NWKwqxas8es9dIQGn5bRtb8DCeB9aeUmXmFK8uWdXefi
q3RBfXcBRNIlG12siKLa4mCtnLrhRzEUxqNR5MkLzCyQtyV+OIbRGlWZlbfDGl48RbbQtB6CzBL3
9Jk0YE15S4mI9XfsNcUaz2hvL5gDabdt1+pIjusAkH+LwO3HYDQZ4P5CaIK6bJ3BxxbiSZXwMxf5
1AJo0b3uuSyr4Ki50nxCSzEdxjaubtFud9Rceha7vvFkahZaqKrbl66jmE1X0ZEf0d6FAPTRKyth
XKlk/lOQhMmbckpzblzZ8HvEO1chmlSlu0gxnyHGgBPCzDQIjnDlza9p7MhtiagBvM8u3e2gF+Zr
7VrhLlQs1JmO+P+HuvNYkttI1PUTYQLITLhtedee3U32BkE1KXiX8Hj685VGMUOW2Ky4597NXWjD
oIgCkEjzWw1LYQTxu5En1rFAB/PZ12H16k5F+SBbKbe+UzXustOjfbLVZCxG3VhvohccJxWp2AHd
x7cqraXmG5DNKZAutBWivT8JsQIvzryDCsvwe4qwEHaq6t37aGrb59aW04s5qRf2qOGeunMNlumm
6Xsl8CXH0p8eRTvIk5uXrCh16A57y2ui9RhK9VZCtJd0QlfBp2Fy7HApCq2e/Cz37v06zmqmolbz
gNHXHXQzAIuHvsz4WyYt0uGYNjfZNJV7r07lXWBLDpDpFI3ryLYSm1wVy0hWRc+phtDRKtvMQagO
gZjcdaCwWe68weQM4AQtkoIoeW19SX1eK9BlnpsAk/Px3G9ego5KpmhqguSQx5X0gM87KFnXaO1s
wYnfpUK1MpmCEgfn0tD6XrRLQmWfpNR4ZbrODJ6dAaRjQ0dAcCNklj7kMmGhd+wpaujBa5tuJeht
UYugmGQEMSlYlMos14fWssgUl73X3rjd7BFsIHJzQcz25K0YT96L13gzP7qpGN1xNlW7MG6qZhkm
Y3CMmyD+Qq+SvZ+J7YftHTO91Cn7poUeff8UUhnx1INznyW84bGG1TpGtZ3uRVLQrTiotlVLI9de
t+uiYKCysAizW9fp1D6hjOGr3c/wADkDYhMXsT6/ETl9E5wEXvCrVAS5OGeF1kgrZFuKb0AXJtlH
o0wlrRm5fIYMb77mSMPCFeVh1QPhL8k7SfTBkWFHVafTuvM+bZV700+4e/VcZQCKbMtFOnnveIPU
1yqOQfHDfJ63mi3czgZhNJZ92nh3eTdmn1ornl9UDPjsznHzeSRl/fMcyuZFzEUbcRrG+UDPIksY
kF1Cqn2mOaxzJhH2qodQ3RlzbIl15yhFhWVWRH/kZldvJsuuN20eWgMpwJZp8zGJ+VUMUfe982dR
rew+rbNF0+nhTyPxoj1HhZk1OS4/l8A4zZJys/yQz6r/o3Tr6dXmE3mNzcC4y6OquzEi5b8S6DZ+
98DrN7rvTMrpp9C6PeewQ75Os7kduir83oWiJb8KNuCtGUsPuWabqrU7Bv5z4WbNTsdmfu93bXY0
stJ7nfs4vxtKx36Ksz6pVy6E8JNHJC6VtqVo3woF43becO/bqjDPKW+wud6YuOeRHhqavxXQhx7a
fnwszdTK9hh+SQESIuy9hWtO49HP/WkJvzc3i4mAIIjaaU63ZepVz3beTMi2Q6bRVGfPyRi7eiWm
Nn4JvBkapgqCgvT2aT6ag4zqpRD+TPtIfUY3s4hg83O9XHPups2acRMpDyHCUOempNbTbPSC+HNa
ivo6L1+bIOzDXUY8FdlgWe08a38Uu5nuyu+e7bdrm2cFItKeM2ldMn7vnTRPX0WUze9+4II9eQVz
QZVFw5em9P33aLYmqumsYHyOSDq7aaam/DZDbz6KuCtufEpJed1Wp+t17yX6loDl+CQGhxMP4Png
rixvyAc6//weKm4ERAxkxc/nOXXFCnMib7XlVZYLzlXOjXD6eROXUXDA9lX84XawAZZZmProtRT3
wZGyIq8C8NttIfiVi9zSEPJBp9deYbRPuaNpreMxAdY4/jgv/bmU96mCGGKNUHcFIDXH7AaPTFrG
7PGzfqpIkrDzB8Tf5ldCt9SO9oJyNc+pBxWv51vaS3C6hLl1X8QlULBh5vs0nwoAzyg+OVZi7ucS
tMEp0mzjobY8jsoQd0nRp7e6B6yI2ooiV9blfAkaZHzOavSs1jB58Zo9eb+1BAaoJXpaSizyZEhP
YIwtxxxPgIR3Zb5qHa9Yxw4tfbMSHnnCitZjx3YOmS9YVSgkfvadsZ02DbKKaOG5SMu7jtbLuyBS
DHFHB2GwqM3eea44/9BR4qTMiI6G7rIsVsoFjMD8JuLzidSORrQSM9BFDUMCITf6QXJXxQaF2zNc
XRVWnJIrq5KfC68qbukLR2HDbgVhC8oItSyBSsAqTWog806Zd7ys+CtFe4gunKxtbmVvxnRxicLf
1xRCfs5tnzm8zLzm1it7DE1dQDzpMgu08xi3frg2Z2t+aIAW9kpWVIZD39d62ZsqeKYOuPg0INlH
IGt7MRqspHjWFRHa1mRoPreqeezrIb5PDI9GRieDi7XCZrrrLMN40VPuL42wMY5jbk7rvgrcr43P
9L8gRtTa1nyBVCUGcMAez09ktH0FNgklOlDcwGSFm7Em4IoVoKZIvDKXFTt+5Chui6CKDoNuqmNi
DzP/tUsH9aRLr3mitDNYuMIUn4vKTjdmI6qtMzbp2kth1b3OfhsmAQoaAQatMDgrUFTiph4dNUW3
4aTqZdOF1i50aN1aNL5gi1Jn58rLBBKWgrLUv5tty7jXjqjDLbiPPSLqGXO2rQ5vBryqFXeMHWqm
E2LCZ6rS0v45dpK2+zT1oNJrFZgzdTs6T76Ubijfglo4nyizjiiUMttQUQQdqxIA00wAIGFZB8q9
R8vlANKN+1gUyL56f6SvSA2t/koVm1E9uaMbbyNqjd5zWEywlTKIyyWrKd61HJnT2X5oMY33U288
dSGVlEu0laV6Nqp59Ha9Mn25mCYM6gAJ3bqx227tWYF6KqNIr/Ko74Dg/cG8Scmx3/Qe1P0C6o/w
v3lu2BmNE2IrP5+i157t8iYQvYE8xODshnBzOcFHrBuvHtetK+TOzMJcUl1OdWvnhkh6+FW7OIer
gxiz98nYjssemfHXJPbcZVQU+SM9ZsOzZgbeuk0jbqSkb27dmSr9nMm4uIPhrF8CXc2vpMZG+zG0
0oPt6niflSnIeVJYZ7mdVS4s1paDGuv+a13LjFpL96VGu/TKFJnvQTcNSptYlEq7LN66sZxvi3qY
Nizbwae6Dc2D2cblcWicdGfOyK/c2JsR1jSevwu6XuyVFuEzigT/2WKhY76YJA9UZ5to7AY662yw
Q6D6cB/ygNZTVwMqOISuxODu+fQQqhjdV5qX86PtMdUi1opmidpgdL9PHTNCMoYlPdwJapuRCiRa
2jsLdNexh2NnZuk6rQVsrptr5HFlQDnQMvJ0e18gfeCwoWN7XbZ+9TDp1vPObEB90FTu7AzThGUI
WBBXnIbi+DDTKX6YVNTd1vVc7tAmIsXiREGFmPaQ4M99Nn7qfS+5gzUNjnlHOwJJGZb3WI4DH4Hd
Vysyv+bnObLTz5QEmZSYW3TOeBUlTOdQ+Mc2xtAamJ08lQYtxxQ49NCfTrscqkYdPAMEldk6QIrG
0rD3B90+wBmQo5vNybew0axx0WDQBQy+1RsSgW2AV2EcJ0B4uOL8xlI2vSznAtOsD1gvmR3aU5W3
PqqUya9u7THLNnGgZqKTOk1QTYtRKWrP9aHwP7QfOo1zJMWZ6k6/rIwbmuCjR6eV6igHaF1qLiAj
s0jcgXBlK585tNRev/dIHnqK7bg4l1BDtC4Iahjuw7k3t0nRIaVQnHRoKYuq79GgLOScU/LNyKv0
lRW7otoWZGPFjkPu6Pgq94MIvYOXhONL27nDbvBFdEzyIXkcuw4nVYHLGHU+8ox0aYL8ukCZBj3E
llWtIHaKL0NseDsjK2z2ykgCFnPjjBUIXVGZYLM9jQRzKPw3ORrOTejOFVFQY7MrgrHqoJ3q0qSa
xJy2ug/iT6OW9aaztXzRDu1yHP+ndYN0cQeEVH+dCHxjLxtVGPoZoJDIba57/vnavWNx7U/w5f4f
dWjInY8yyThAs480EIO8fIvcqEegk6rw4GZjekpI7d17Yxe/+25s/OGHybSG0yqXypyhpthfFYSC
gg/dDFUq0IRof0f9utiQOBQ8eSIqn2s2dqwsqNYQllU4VwyEJ7KZkxXrV7xTjJY3Znrr22hU8luS
cMae+1QtgYtClwjiMtjQ1z19gtkv7oIymhJUedCuS0z+1rJoDXcNqpDuuaq+Edo1KT6PPPRznl6E
HipiT8BRMqba/UjcBFwMcjkv9GpkvkDBGHozf3yuLSO9rwGcVnHq1Dew5OSFwLdt8JVah46T5dEN
Hb7FRvlvrhjbapU5eewvnDpCktklIC2LprGKbFWy0IccoGmgk7EcbvUg6AP0RFWe+nSehnUe5nxD
2uoXfTFG64jd9mOUzu2mcvLwPmiK+Zixb7zRnTecapPj3aD8+HM8Z9OyTCUmH0lNl02K4lZHkUW9
BE1RfkSfJsqCCeKymrdiGsKtBEcG3h0mhiYFue1eUxlPFZ0Vpgg6TdGglHD9DJbEGJKtmTrGvq9D
dLTOwBkUa/whTJJqlVjx+Jj7CMOiEY1TGIC5y2Lwdk5K/83kDrScEsob0/7c+8euiSLgfMflfxx1
dCTuixOvEwTbqQzse6OLJwHihOqGQ152W6Sp+RC2gXWoDan3RTrGZ4ZY3Nl2or/ZEKD5jeo9cedP
TktYgdTOS9rl7RdlWeKPQSfNZoj94sjsjc5bWUPVEt0PSbohcHSOl5op9T2fGjNElVonx3Qa7W2t
43qfKlbNUTbiS+ac85NCPALuvZcZvDi7EtP3fmr6W6uLiz14PV9Qdm6lWZDB7T2aKXvWphj9Ykc6
zryKk7x/5PSBDsROw3GdKn/ecKYcUFfP7kGrkk6WfPIPys2HL9VshA/sdloK3XxKX4dM3cytjj67
CAqipbZ8vY4DO2WNpXN8tAOSBJoi/q7TVkxLRQvLrfLzrFt2vVZH7JDlq5J9sZMtpF9o5QJJG3YE
eo1sAR00V/fW4BQTHTJa3BbWwKLpCuPUR269dRyz27fsugZgGr+9w4k432GUsFYEQY/PMSYtfzl5
uX+CqOoWTL5qnbqlh8iiMlw8aGV6Vxpz2NH1RxfUoiWiHwJkRDwDrVWimR/NtqesHdp6ObhzgWJO
lq/MgebdAIK2b7rCu7fZQXxJLN3SRN7MD57fW2uVBO5Tq2NjWFm1J5dsDZxnv0wAWcPcSY9lnQ7U
tlJdB85sF6CMWqJWqMx1Os/2AyuM/dgkf8lBsnB6VTAJlFRynFsiUEwSxMmhtelS4OxB5nKXGmNx
zLSZP8RdTFtljE4sQcd1zMbCWtpMkmcShUlkzqxHZCTZI6xU/C0scnWs63h+T1F1I9oeZ/sJHDxA
Ot1P66AYKDWt6UhnN3nmCfxhDQeh1gq4dRWbRrByndJb5X1D/A5j+NBHUKgwt2I5QK6vixrZrKkb
kRIeJufbFK/Di8E8SLFUVybbWI79xtC6u8MqON7XXTmvdTKWw8KjPHWfpeDBTtR7a8OEIuOndPE2
dYd25ad5dqsNJ2SS99LHkWzhZBE6KnlpKR+Ek2qB62HI25UROBN7Mo/uyzwfbjOylMCmeuSjheL8
DIUMFFTQuh6Nae7tkhJwDhdCln7yQ6N7FziGTgGS0WhlDozYG+D6gF1nPrjLtpJAhQN9Tnd1wK57
mbNunKs34k1rgeIPYxMxuThmfnQTv/OOhqTRdVWVyoITV0xmvfaye9nB4LaUpj5HaYgg1Om7bqGR
0+AabIeNDKixzM122DWDgYatA887JcCexnIofYoTUxOKLCuFdbK0a9+C8QZPbImsx0y09B3yG9ll
d4zJMKa5bFukDZLIyonTN4DGiPGqE+i2wUn8rSlYp1eQ/pkF9DPUy8rW0xbwrzeOhDf77rrIHPeP
8cyWIRQL96LT8gGny+TftYZhrqwe8+Mn2TuGv4ms2ESRJoVsTxAwMxifJYUTPvUYWb7G8TxuOUFz
6BajwpzVjabXAu412atlOGpcwLqX4TPxQk616lPDBs1NA3qRz8durYxziCefJqQiofz0si9an8SW
ER6ALsbsfEq3bUw0AhEFtcHRElOCY69N2kX7k2MGU74LNYsnRxgavYNwrwLUIwbKfROdhm2ADQ1B
zOeY1l6CTcCiddhGfPRoybh8DmpwDQp8Ih8+b0KutIzKBIzR76L6W540nbkqIj1pHhCwwqEeYXQW
cjKmbo3UQvLX9UA50hQ5k7FMo5yEdenPQ7wQSR48g/vFw7J22ZFvHXMshgMcCcKRcBhy463Mq2in
BVp+luL+G8J45X4pEghrYj0qA11+HtvJVjo6InfE6qt53/eD9RSzEzM35ImlA4aIMpvBNDTrsY46
tYpnLe7msHGiBZArhUn8j+JxtFPnq7DZGUDyTfGdcixe/Dz5RMUXBUaVONnohkHbwMC9IN+gqgiQ
c+UO3XQQQcDZBqJq4xH7LZcITsDMR9XY4ABJgt9IZaLc5cqgJZO9GIYAJ+OAiJodmn9O0w0lnuEj
jHWCr4aBdkAuF25HyO4nXU3ZprPsOUQLOra3tRs1zg4wJUSnjrB2nau+/tK4U/sdoLXZiCagqjkE
WuxDGJ9la6QxIJFI0WUKmi+dEKFrZdjzSndhhqTZATK7zeJx/JOiOLjVLhxMPlJauOeSXVBszmW6
aEQYbZndaM0g92/bJ7N6i4YEBxME5VsR0RKMnNkXN0lQdW9t06Z3ks/zMfKSBuDPq7/PKTqJsovn
DYqWeBPJxPjCJFhFS+oBhjXS9PQQaW/gOAYt86YSsjvmoa2+izmEN7BiCHTkD1jW2So5iTip2pi+
4/BTFKjrsXpGhxlt+nrEDoFg+VErAFw3LLwD6E3/zmowgI9KzbzCS0oPveHUX3ufyuvUadHZDLlT
0nUaWcNnP3NVxEpIdFhSNh2aC021MIaXov5ecQachU3+JyJ3vYjIfgNnsqojsIJ/QCPT5Zsi1+ZT
W9AYvwq8iiruIKbFOTIjBAJzUK0R8bhgw8782GRDfZqI6Hm3AzfkR+Y1fqfeaL1FHYvmULSjxDCk
K6CYAPKsMLpjxAn0T8G2aw3Ee14KJyDxNvS8bqm8rHw3ei2+OkkZHSqjLL5SuJO+k4fQ7Op+7Hdm
EDjGqsvOLqTfM5wf2TYvXMlVGZZGWU1UQitt7Fw0S7tO/SU3RIn/+0t8xKCe//wHm3VAEVXguzrf
mvFo7u25VWszGecrFO1HN3BhBfY6yhGRV2fbpDE6Pg0J0dWMqCz8WV6xtl7UBv4nB8S9cASzY+Uc
ngZybyAn2RH35IIfGEb+6E7dcGxxXMas0sJ4RcOgdqGp5KNd1el+Dj3rAYlgeZBuq09GIr09Y8ZO
lrnMR/bmMom3oJrlFzGJ9CGYE9dZSaebgHKJWTcgstOFGtC17wcXkdHv34c8m4x/YXB2L8zHft74
tlLwT56fB4C7QrpEBAyph6Iwn8NvxoDHAJNU0OYrTjjJTvrVuM5zrAvkQ5l6Neue/eoYddV3cG/v
Zc4dRn5Xj2B4CYYWxL3IpW/wJokvg+F5t2kQZ09uy1REx1S2jWJZOEsmxPyrN8MoraCao7ti7NI/
0jbLH7oeTwOyHvdKwdJHY+TCAz3aRVsPHvo6KWfjHjG19aX2m+AzgRa1ccWc/IF997IjJDCq0XbQ
hfLS5fjO0ln8EWsDa8RkI1wuCX66Mho/utBFbAIRFryfQrV7Gbj9GjTfWNlTk28iV453lczC/10U
iHMhfJBhXvajQfZHIcxsWyPsfzRlVj4qybqieidcq1Lop9+PyfM/+osheVmMQZHMQK371O1LxEKE
V5/z/6eOogGfTTsd1GxOr7nIPxgMzvnPf5iOwlyY7KSSZh/pUmNvC/vuAVbYfPFUnD3//nb+ilv8
1f1czEr15OeJguLe1z4nJy9jge0748vkmf7GmhS+jDpDssix/ChHZSG/DqJ1WbKlU8Sf7elUzx56
BwCwlyOnCE4Diyi2ojWm7WQ3JYT/XPmhH8wFzsXUNqAwAWRK7H2KgM1dKG9u34UqcnOpjcJ7zoNk
WvleyQHZac4gmd14AKylf4Cwhny/8ivOqSa/elwXM1KRuDJOCPfbe6WR9dsG612x1CIeD1XSyRzT
+mA8GKYtX9L8LKazdWg+IzY3n9lae38MaB53yBdI2/Fa5SdLXYkOab/ZTNR1m+1rb4TIuwmhmD79
/hd/NIguZpRkLnTV2xErQtEKTumIBZ8UOwGUak1w7al8kKthX2TAADNH3qSjEhq5cQ4p5Xxni3tx
ELlOTnlapJ995NQzEtfKf8XuGNxlPZyGERbzukYb+Ym8aMThYWIjHRpLpGJzYAPMqzyud4mD/OPK
KPrgaVz2diRVSY6Zw9frEHByIK/3po01c9OEY/D3z/uDSc++mIwiMysJSuv5ngbOj0ki3BuUL+1b
pc4pWyK9lvLw0Z2cr//D5IBehS3jmHV7HAMtot5ifg3kHGeMuCm5sh/66F7O1/7hGugtUS8kPK3e
D3custeVZ0kMnH0DftlfK2L7aPBc7LoGkQq/7BpmVMsQE75vvIttpdOHaEJnmZXybBJEZJBHeBuv
jNgPPmP7YtYj8V7WYdF1+8QajU8ugBxHPbIkqPLKsYUnlnizrR4I1UoH69YzOmDm34+Pj+5W/PxM
/TzH4hhG3Z4YDdBoqRJIfrcFItFTyrxJXJL6hFkK1i1N0F+vf39Z6/zv/2Lisi8mLh8ppwTyRzRJ
JNTky/TY5RPkNnw5gIFuVLZzdKyPQZ+Aog2o+WzcgtusKNgL9XV7Lfb3o+Qf+2JCylKkSw1q0L0X
9/LoNIkLGuhaVrJwYmrho6nIVyns87IQqFfZ7eVIwFExmNe2JR+F5amL2YpTI3BuEfd7XDTi1Qvg
SlYwMWjRLUNjTCfA++hrpb55IclL4OP5+AKEZGXrxC+RYSQD5xuLmC2Mqg07+Csj44OdxT+aSaRp
+j1BsPuMpfM1aGgpnnGsLOOyN1cqiDUWRV9f+bQ/+AAum0rMMo6qOLPmfZIa6lj5Qi4t9NYHOw7P
JXkIsdogSjdFTbVChE7ryuz4V9PBL4bhZdFI0jWorXuHf36Anq6apr1hk58/iTiSy9Ct7X5Zoqtb
51Xv7mTckclQzd6bjX/hhOit2AaJFaxYVIuDCdbzmGGHWpuo4r+EQ0HXvB6zQ96SvjKDQ7prlCvZ
yxhH48sEavBy3vlyiHXt8q4wyvl+nN1yjY0y2CJqS2+mNiyQQ+sgILndGVAz4Lp28Hwf5NDZN0kW
+Jsrn+MH04C6mFpLA3+n6vt5X/dB8R6EsDE5Vcf0thqzbS4UGUFvNjLXdWXlaL/iTnxXMo2x2kJj
itZFHtpK29v66B3BXshWGAsCc5Z+ZZpfOqttrxzBPlgCzmW6Py4BQS7w9rD+7s3SekhG75kAiU0l
1apFLnRl4H+wlKmLybjpg2aEpcRaMmbubm4b6xa9Ur53z+DU75/3R5e4mHXD2Y2cymusHVLCduO5
Zr3BZYFLqWv7K0/qo0tcTLBM1sQLlZp8lLQbt34T92vCWP2NDvO/S/n+X3c+b7+X5w7u5v+Hyudz
yuV/+m//USJ+T+Vz91Pf8/nv/933TIO4KyzJphL41jlDIf+ue+YP/kW0ADp3x6Jg3DyfGP6ue/b+
hW4GyZLjKqgtwf/2n7pn5184OZTlu1R1m5ZncsC76Av/XX/4z5+N65/rntGDOsqBh6Bg+mJQaGFk
DDHSaNC7MJ31y6YKb2SZr+P2Wo77Rb76P691McYB412NQnHA2Q7NYFpP+FHWTVBucuoPRH1Tz/3a
tRE2iJswaVfSIiTJuFaZ9lcLxX8n9r9/hfAdnwOiZZoer+PHCUMZE0bg0Z1OJk6CFGms6cl9M8e7
QmVrCKC7Xk6LpvT3viIS45xqiYt7JAUeW9rCzbZZ8oQ8nTLbsxOnvMGFRHkcNavVXTKgavWqR6NS
y7Nn+IcBdf/vX/hjcbZ1/mH/+OHyPIxMh6jKyy1hMROf3DZyOgk7PymZr+GDt2Xlb4M/sSs8ojbe
BxiXelIfizk5dZm4jVMSkXr3yprw85L89xO08XX4vul6EK4/P0FtlV5hOvME1++tiI1Ii7UoplXL
T2qbFwbQrg6u3fz53/z55tFZO3w80pOWS6rLz9eUnAWlaXv6RF0uhk1Co8J0NRB3b2MVsNxu5UJY
kJaz1Epfud2ftzvn2/350hcDpvbyogmTQJ+s/lWFT1ECw9ZDjXLxUjtX9h3i/BH87kbPH+wPRxq2
Hy7Hd0efbNKg8iGGLhfID/y1on3UtrqbAFMxNbqrmGTkUVKMgC7GsAs4b5CHMblNQvq2A2M9UAMc
DuERGu02tqotVNOVheQC9fz3k1G2bwqbrHzpXuJanqnGzgoI8SaRhkRXOpibYqutcNH5r4btL+Bm
FrIO7qxQPXeWc2tF/mpG9jPOPZ0k6W1ndyvtGUsdbGhu7xcaLYTm84oRWbd6r1QRI5On3NgeFlku
Xhz9mnbl05T173SP+Yv/4w8MMOiH2zlvhX549HaSFkinQJflIL5CWm3c+JlsrDUs8UbV+bap853t
V0gGsIhY6qnJ8p2ci13dZpuG/37/c37eeP39cF1HmHxmynbM87D84ddw1hwm3fFrTOLRcoHrskiW
xBQuulIu/am8ca5uev/5YfMAfrjkxQPoW0F6y9jpUzwVO7ype+yftwZ+j25wnqJZLEtrROsdVuvf
36o4rzKXg165voNa1PHglC9WhnIoghwBIAPJIXakk19b2oNUZR2COHjE3URIRb9Lo3WdZ9sGsZJC
s7qLk69sNvc+oSl9kG46eKGgeYRcWqgu//PKLzzPL//4hfw4wWrg2qQo//w2rN6aiCYumQQsMh7z
9l7X/m0lnCc1LeLRf9eQkyGZY6TKLURc3JqsZyHZYNrh5YU0FPOymunMiGKXifge5iTd1sL6ilyE
dvA0edT+/2bSlJKFwuWlWi7P9+cf3Xe11+ozFx9KF2f8lvQKN4FdENMtMX2yw9xg9ivXiK5MYhcN
DX+NXS7seZbpcgC1LhM+0T6aXjZx4ck2ju0cHHXW3w+1cSiyT9iYm0XYWPnCKvZFad64hrkM5Ith
eUeKg16xr7z2sY2Qux+vjbNfrCI0c9usW46pPGQrPz8QlAIFB3erPTV9vMPkTRI7GZa1Yy/H1icd
Z14LJVZB7T7leJ2JdHk2jM/48jY9P1fk8aeOOGuHrA3R70n2ujKf/vqxOb5iv8e6Ki8/gyhICmNs
zfZk43JVqd5iLts60tkSG72CB1qEKIJs1a4Q1pMC526stMLajsPD2ZM/evSLej1m4srbvCim+ftt
oo5nKJnmeYL4+alNmk6Lmnn4VJBxFbnPdpMiSUW+XhDGF6bEnPi3iZoPAzmqqYW7cz4o40+vqLeZ
TFcpatMgec28c/eDuy+6/lPSQkv3zX3vWM9E+3yRbnDsuupL1XxOKgy4Ol9/9knim6VcztI+eXN1
JQz8V8usxPhpKl6o5fBB/3xPbe6EBaEAzWl0sE0zs6XpOqfyhgjYYzonbPiiY0ggFXiGGxjossqF
172aUf5cGytQzA276Wciup499y0aickbzYWlrqxIv1gC2OyZHASkkhh5LzZaxSxG2gic5pSGSHuh
4huNok3coq9etPqPM9f4+2nu2gUvnkqW9giici7oinchKqIu7sIwIlz1uYi/FaQe/v5yFxDbv0fW
jzd4MasORjyfG+ma04BdsQruHL1IVIbq7M4MtraxC9yF6bz/ry4qz1+Y5ZrmP3YtfRA0keE1J1y/
q6S96dtPuiiWo0DI67GJxKNp+ISX6erK2f6D2/3vlS/WV2duYtMZDN4nG1gze8dIvigQyAgyS9AP
LfPwZe5IhgHWvHLP5wd5sXwxkv575QtEUSeqi3uDmL1iaJedFWIpZzT168AfYVwwj+N1Cxc2fyiA
pkw9X5nafrGz+PH67sVItrxZTt75+jmiwpqY4PApRHvGql3vUudOc/P/d3d8ycxHNBHj7+UtQ/3t
mDcXM7k2Lbk7ZqUPIm43kDygWJDzZOF4yNzdvr721H+13Pzw1C/nc7PxNHoj7jq182WoutXQ2ksS
GlZzr7ZGHS3ctt3UU4C1Nruy1P3ygQsYOWY3dD2XgfxkUBmmmFVzQpa4gNlh05qugMWIgiB+mh4e
pf5w5LWr/nL++OGqFwO8TLqeEhC3OfVleVa6UTzgLEd0ez4fVCnZa0B8XnnRv9g7Smbx/9zpxdDO
Ak+Fdcmdsrtc6PZQ8lyD+IVB5kTeCr/9wmRKiYZHS1wTKJy34P/4qv576cv5mVZD/AOa27XJMjlP
lKPzhUKzRVfdGc2X39/neZH93bUupmYLL6qkZaU5xc232b5Lje0gHpmVf3+Va3d0MSFLGCx/qHmY
Ev+nF+9m405wnrPmu46Iqd9f66+y0d/dkvx5DXb9vkucmE+0qv+Hu/NYjhzZDui/aI8JIOEX2pRB
+WLRmw2CZHfDu4TH1+uAbyKmh9NqxpNW0mJMG7KKqETi5jXn2B75EmkwC+TGK7hien6VSWCcg3ME
BLObl5Al/L0PAKxVFkndbYooW2uy9orBXZm1WPXzUTgz5xndhSjoHQfFHFYclSn6j1C+f//efxmq
/bTqPotpaGynHVXn42ii7uP+msOcGBBBizuEDEEcDjB0lLVjv2YyXdvdm5rZXsPYjAu5rvfU6ss9
fg5ef3c5P+UpathLiVKZ9ZEoEs6JT3qq2hRquxqynkl4rmm/EmG7MtCvMGSwGHqGG7V+mXxZ8v0Q
QP7urXyKGP2hqcDYcHUcAhc9PGjjYwTTW9MZFTc1JpDfygE4aQbQEN9Ah7IzzbpFQb9+Fx2YH/5i
MxQfvRf/eEO6Nuc4Vdty3Xnd/3yYpkY3xBnhXpnSzRApdP8LhzjuNUaRCpl3HgBYF1BUR3eVcB5J
jWkVuOrSMUqwhjFd7e5i6jZjdd/470BJ1zFtq2G/zc1vMdDb3u+9pHtVoNTDFiRyYNi0WtEnzDzL
KpMPPp3uxaAcElvSOBVf5ukt9ZHmt/dOwLMQnKoDoFWau6+c6bHpx31sZZ6SqfvRbS6BHt30UXVW
ylfqnNwp5gJaPHMFIM9MbxLKO8r3YaFYCvSgdhPULiPk5bG2GmL0aJsWdQjuzlqQ5DxqEDvoY75N
65Wf9csJ4yMc6eGeUs5BaUCngQMF/5dFjte3wXWuGOciQN1hMlHWwGyBeRVDKLiz9XyP7/dQ5KCH
NQJ/wz7i8vFGso2ZLh7BkrvGXBYNHuygWhkxbTdtB0+d9Tj6+a62y1tGUhkynpZ+p7xHWrcr/BXD
A5tWQsdhUPVxYNSFhvDtSHNKlb5EsygyYElLc1lNEk+kdgxFC9g92xvwyKjarnEX7Mn93lZheExj
+0wbELDrO2lFNzmn8I6xOjLCsJ+bU+PLnRY5Z0mlNzOTGyVswHYqB5M+5jRMAZCn5xAFwRSOz1FT
bpm5XVAQXvYjqCsjGR6tqNmFXbRskuZiVO02d4tr4UBCNfVtJoNvYV0s7RrghFLvI53H363aPssA
hkh9VegYAOuHsbryVX2Z2bRZQ5wELUTj/zAsFUhe2g30Kn36Xu3TmLpheVV4qX/U/CPRuIDGVjvd
YqCTXD/kZcOwKzf0+C7wB7aRscwKnvAjHPPyWWfYoTU2pRTX4D4uRcB4t60vGQ/BnLIFcHkMY2c/
TPKK/Da0cBBGRYXHLkvX6jd1NwrDS9ONooResHJLanlxtGzRUBikD4bhzh6T05Baq7G0vYFXZJy4
rqM1OIst/JLX+WyUNdqrL8V7WLx2dbYEDa9CR6Qjjv59eFjFc6a958Ftq9ESGRzqDNJFSHZ7pgiU
l9haMnly6Qf9nGTNNmOOXubDOiiVbas6/Nraz1vL77f3X0ZPlGvm+oBG/uTTk8nSk7RXx6Q5Ss1e
mZJBNbb0ycwXEwVQnRC9hvismF8l1ucd+p+71F8vO+/wP+1SYOMouUKmPhYGt89z66BKz78IjL96
jU9PCRUsN8fKuDm20a1aX9lQP0hm/+8u36ftX1cUKzatoGGKJt9alAXmfHnvp+u6P9cDaF8IZMSf
/5MXdTTDUgH+2p8L1lpnMoZNZu6YVdN6JKkG42jBgP2ybzGNkTvJZzC7vfv9q34S6Px5hNX/etlP
P2tpuoouzLI5KigKfOL8Mt44owsvUCwqyBLz6mEIFFgCK4Zi0e9f/tcL9a9X//Rco5CLaTvIm6NN
3sRwbzKBw6yDR2AtbAMN641Uuy8W0KfW7X/+xJ+CfNHwnHA0XrNIprUxWasIfqplgIGEsyKRJwIk
YFrYq6dbotaFJVYVR2rH9HjkczcrKLtKyW69iLwiHpdJkS0TTCEOQPgv7adfXZ/5z3+6oxAMKK0N
tePYKW++3tImjhE5N5d5doi1YsMipK6//R98JtRSyRULikcfdbyfXnNSwrQ1Baf8efOAabUQ6tXE
PEtHjqOAQ8GzcJGSavr9q/7y6PXTq35ahzLOkjCRUXNMnIzOC5JtPR258SO3XMdDUu2/6o+av+E/
NqufXvDT0uvFxGylNiczhgzeo7aQwxsh1gKQ1Rcr7qsf7dOCA6aqWcwPNsdefht4cBoOfX5yRZJ5
YeGnIpvx+0v5yy3yp5/s06Kp25qkI7nio9sGyyB7RvCHn+qLPfLXMfJfr/JZYm87du2Ekk1SFmh+
aOKHrr00UgZ2n9JALGBJ2IhroGMwKFvepMxOOfFNBnSw/ipP8etPcq4ou7YFmODTzxtMcPhlXzXH
vI1XwKEW0K7mbOf8WP/9lf3l7fhRu/54JeNTGmioprFMOnAKNqaXrCMrkZjMGpLyYpyDAwyIbDZQ
dovfv+wvF5Al6JlwaKYAl/n3XaCVI9HJwEGzTwkveRapmIL0AjOlxZaQtavCNDa/f0nrV2kJUxiq
gclCE64u/v6aTPPXaOUpNQzO5BVZerI4jOrdbTgydwXL3Icu7pQXWws3Q5Ns5rEbpy3QWYB5Fu0l
6/XXIW0vYKR2gi6IpVGUx7RVjnGT/ZC2DyVffwVqornL+XzpVnTF43XxqVAyhTylxLaNNUdMuzlM
nVLiWhuqo9Vv6rxaNRr0Tbde6yAdQv8WJQXNXdlFuTRgfDK9PPWKdl+q2ey0PA8hQL+4oYJkFydy
6mBRHoG0LSq3W5r5VdEmKzPQv7h+H/m5z9sLwiqDhl2b+rv6Kd/BYCeTToUFeWPQHht92OfqIzyW
TVXUO1l1F5ezFBPgdr6EV38JS0bKlAH0hbXtK8ermvKSkm+qousmAJquyyXT+h4UQwoL8ZsD0Yb5
1GMAqhY55V3TwgN0pGcXJdim/Dlb5olch0m5oZC1HEuwf9qyR6zB+MCq88mWFuaS2uzaaGn7de/7
yYakyDijS2g4VPvQWWugsOgcXzZ2BW1TeE1p3rdDQyCtHHu93hUihT8vd5AePX3EauLjylDN8bFo
jPsolBepwZ5B3FO1mIwaziBMVEupHTpX+arV1/ho+v7H1ebG0CjyOK71eeTGVRiBBbDaHjNz3CjA
jAqQFBk17W1OIkjX6CBgCEACg7UHb0iMVcIYZBCaq4DNX4bZa8P84qT0Z1FRPHDtRWM1ix7dmmYc
DD/cOkVwJ1J1V6PNw4WwpYn2Pgmfo8hcWOU+O1hhsRoGdWOk2jpVmbBG1gdQ+inqpwVZ3F2BY4NO
ya1JDVwoFz3XnyposCC5IaZu2spC/Rk+xczKjyNPiGFIjyrzhyXiisE+t3m7VWvjLOgTSbLvSrNM
UqTTBvoov2Qu9+ADgczbBn4B2p38RpQQ5JUbUB2rSj4UCCR9IpY8foloxFUFU1uVuSuD1wj5AD7I
IyX167pqr3yaA+r0e5U/9jmCJUcDPIWFqQNeERorJdX3k+Mc4UThgCMVweqosmAdTt2VkT4AJ6Sw
XK/V8NayGD1nNiOgSzImoeTXNaTQHEuGKZp1PPlMr5aml6S7nFzAyGsZLYovF2yhkX6bj+NgVA6V
j05Ma9BFmKshl8fJGY7+GO9Eqnns+fvQl6veLeBnRR7T14ACtGVRT/t6yJNFuEzkD4wCJ6CVhwqB
QEQOOaLoN5E0phPkdQg2kaFsCt3aRVC/NCamrZkwhednLbHBjFW36ubh9SDoboukBsOS7wbKafDi
4OKsNJAZeXrNqdSe6+DLFpeiUibLJGIvcsJDbUa4Mozr0TZP+VTfzbOOjaAf2zpoQKVbLk01pA/z
03/o9XUIGykDBcMYx3ICMavk7Tq15Zs7GuvexZkl81vX6DtOxBxAlKZZxo77XPZc+li/t7IHJxqO
uUmvipy2oT2tzfSFUdJFmrbrSVMfiib90dTpG54ILcVQN0a0ZsqVmvyg0TVF39QYdODbQ7MODNtL
tZJzrpXvAqQ3qTzXjJ0uIn/i5TXKPNr4TRnrJ9t3o2Vmpj86xUFS79/lrb1RVQnyQlIRF2wnj9JH
J0yj2qBcFZbx5pvWGcjQm4iqp6Zz7iQGLjVBkCTLrWzPTWSuksk9+lZKjYMzdGTfwANdj0Z6TAC9
g3TfONy97nTbtdgPEd5YBWBi2371M2hxeuperFo8GbY4FbAyRX3bdcnFSFRPY9WSN2DQal7v+jnN
A6+RzkBInT44hEeGxST9pB5b4TMi7LAhBtwk8m1K9V3oH3swcX6oX8viresyz+m+O4p1Fh2/oyVr
O3qEEOrBP133HB8ShiZBQHt68arA2FuMdfhGnn8Tz0T7OP7hS5CmKSmfPl3LyWXjdIM3n57ZIBwe
wcLAjeiU71Bb97gI1rrgg2SS9Bp7fE5GTN/ENNVCw3hqXX+dhvlxtPxi2SmMMndj7wlsTvEuUfUX
29XP8xcmGj0L0EKvg75+QrkFpTB4C5XoLR9PsEl/+OArYjN666R6HMp6FzvGBUiSB9hykeU2PNyM
nwLF0bcRv58mcUp2TxSiLq1uQL8271KIO2IQSAjFIYXiwZU8g915lll2TGUbg4AI30anOtjZtE90
FNQSEuBCia3dWCc/usq4Vlvzjj61xwSwnK/VT3phbXKSnbZt300m+HGZWM8mw6Bx+FYl0ZupuOuh
Y6BUy/n2jFLzcLl2+3zbUjHSGufOTGdgHD8rEcVdH6RvqLR+cMT40VqQNyb5IOvpkb/85reACnLh
vLntlVDdhQyKbVvx9uoA80Tnk+BlnQCRQTParBwRv328+UgpnkCX/FCCSl/0uriy1fagK3g4HJ2k
eXGLVwtNReLcGXl8rXbFvjfZT7g5uyXwysdSPA2tHS3dAH3gFE32Qkk2btY8TkDSp8rapoOzmdhW
Cjr1tYKlBG+8HfBmmuZtnMd7d9XlxrUMbwlKjwX3n1u+aTPHEbK4oEX19xHhLzMFJoV8U9eFcFT9
0wmtb1M7NKysPbb2GU3Cx7NBgcXNPPJKZQH1BClQKpeWG4HgCr46b8wB5z8e8SbZLJ1mY9f53MVB
ZD3VNpDxY8oYHES3BdY7jqfJ2uXGA5W8KYB/GHm+q0wDgFN0aqWx+/0l+DjTfH4Pto5Yce7iNImL
/x4UWyIEKU4T63ECah2U3zv2R02WzBCExwnoJV6q+5GMr9645w5sgWbES3RXm0T6h6CvTmCKt3nJ
009X72VDKBb9+P07/NVJwdZt4n/apTSiz7+/wdJSJ6RNAXXyJL6u/XqfMYOoAUjCkb2eZr+o8lXS
75ddAbahuwaUfcsxPpdqK5JZylC58giT5jB3eBDarpya/wIAxZ61MMW4VvQ5dPkye/WrRfHza3/6
eYVdQ3zGenKUTbkO6Gs0o3RlSPNVSYz7JJZ703iiKWQTqKkXG/JW0Z9/f8GtX15xC/aVDYxKJVX2
9ysel2IyoV9QQ5W7umuXdercZtm5RgPqtC9zIj6q5Wmm3Ochh5nYfQcEhrwCAUUXqM9F7L/nSXtB
kzIuqqB89SP9VWJMi52rsB0fM91+L0z1Ganq1jTJ9lfFj0xIxurM994yzpAK9olQ7+eTEjyeH2pd
zEWg99KPjpVNJ7OqcHwYg62BbDMEb4KIsjZWc0NdBPAqL8bnlPS07Fv2STj+i64Xy0zkbNKtB1ln
bWTk4SjEmaxX2solSlcK1A01DWwK1H1skb5lWXOP/6YlR1ndS7i1LMPn3HK+2oF+ldhw2H0cXTVo
2zY/3X6ytVKjcUNY6vBhiEi6uF9ZQMxAw6wd5t5b5KEtnZdMGy4tX9kmOLIsNb5xW+0+/Iph4fxz
7dk0JhBKcK8BVv2YwPopT4YJpR2zQa2gvyteOTg7i27TTgPzNWwlG8CU27uy3Samc3XHiGq8x/y1
FaW18QPqZ5q1onJXUavR1D2g4XVaRD8yGDWLvrU22OWSlQbNZ+mK9qyO0VaGb0MZ7o0+PWVdgCBK
O9XCv5HS3AWDdR667hDUW036yDfoeC1i5g+D5EQBbz9o6qGyx40FFj2Loh+hYm5Fk7w6YXrSpPMk
cvNJ2lvqciD47B3jG+citO9y3cG0VIATonCgT4i2yzE7lgbkNr6o6cvv7EA/ooEHaioFkC9506Tp
uS8KnQNM9VQP7AUYcYB3OfQIoSNVYUIA7p3b3QMZXsHePMfm7e9vyE+Db3N611ZpjbNVjfEs0/18
Q6YRdSzeQkm3X7pvUmc3R6ZpGv2wJugV1qXIXVLquKS17KiN+nXWmtcitjZzsptxtd18CQLfBF7Y
cYjBjA0PUYmQNj10BFBKad/xgMKfaoK1eWhD80zjDXTQFDzX/GW8res4Lg7uHbYFhhggvsM8+3Na
7N8aUPq/NH3kkCn776ePzq9o6f42fTT//T+njyzrDxeGHYMTpk2vo8MG/Of40fwnFEFM1WEAiO4Y
ApI/x48U9Q9TFRad55agvV+l9ZCcWQ0+LfzP/5j/EE+g4zJBozLziVpG+3dGkD6av/6KChxHuC7f
hmY8zRLU2j56LX7aCAxsHgVoLP/SPBngKDsdU5jw+IIN8Ok91GkPGXs0yFttApGZ9JshfLAz/zAM
t1rWeZpU1hQTabeI1wyDw7Pst1aun8ow2NgY4qM496ZCYWUVG3yqvUOzSB5wV/u7IvVnRu9Zk/pN
cq8JDgHDuCiM8KqJAq+K10KxFhpneF8hTg/v+xHtnFqup1anxAE73CgfpWauaXM4pkX24qvAwgLt
kkGVaBvnpPe6p+JXNqjOONSZnREzwTt0vRsGKt9bCim4YuDhr/A8UXg2ngYgoB8r4f/rShc6D63/
fqXfUfz/Pv681D++4F9L3TD+YDBoDm1punOo47Nm/7XUhfmHNYd1rmPhOaWD+a+lbog/mH+bC4bM
fpjMM5Fo/HOh6+YfVH8N+gUc2/x3Vvg8rfdz7C0M3eYO+ug4NwUZTf3vQU4pIUraOr4uCQCbdJVO
g0Zj75mjhpNrAzReR2VSvtZmF8eL1C1taLrzptn5VDuwdsPdVLtbQw/KKyHUXercF9E5NCYmNcp4
2Dsmo9ILST/zXk2oLmlq8gZhz/CyrG33btMfKiX8Bngwg8eHYmJZZN0cWPvlrZoB7UbpBM5XCsbb
muGCk2Y8hW0ULdVMCz2dVgzwxub1xx/OY/9pNsl1WVQ/epeWh0gBoVc1GUesKD6Miei2IxvSuktt
xukkoLSI9KcS+7oXqOpb3idf9XKrH3WDv3YQm+vLSCRZc83SDKLIjyDzpx0kaZmQz+fR7Ayn8cKC
QLrIkto/SyH8s+6UFa1iMkI91b9FJsoQDY/gfdj1b40GEr6yUiaW4WFLCBIXpnDzjagy54BJ2V/U
uUbLKrPE2XESjIDxhTloqjsEkULm+v0gHhzQnYdo8PN16Ub6oxEOqLxkdV1iHZuf5CPp4krsPr72
45fgykgA115tOMP1NOUBwcsw/x9knslXzUOaRHtmRqu7pHwArNYvo7SNt5oRRLdGieeOFh/qF2Z9
ZXocxkk55+VjZvjJCZ9ejyQuw6UntGLnQo/euo1J49eQDw+ofCMPiK3uGWNr3TPliaQvPIYmYD2d
iNYCSXMOzZodODcsJL1dYnkq89tOIOOnJs50KiXzt21c8L6VQ0TmrELTinZ+QsPbouDD3RSVLDKv
h4G8qjKG1cmxPZpwEJcc8QGEz78s/IGW33641kMDUI7OmbwrVQXaIp33bphNL51beyYYGtZaHW5D
w4UAphfFJsg3Hz/slGTijC1hlzsYqyjx8rnCYjTrOtyTEWadx1XnLqsxWvdBGz5zdqm2BBMWrq4g
fFZU2nXCOEKNMCrYIUSn6qfe8HrwTwcQsl5ma1w0a8i39WT2+M9N/6JW4bJsDeOUtWQOwZgedS3T
19pkig0wa7P2VM6Uy0hEcpXbcJ0/PsoJsP/KVouVWwTK935M7mO12tkwNraR3dgnXdHt06ANt/Tw
io3lm+bh41+T2qHBtPDEavZAxz/E6IbDywkEtnnsW8+sSuPMwaE/kpZc6SVUy75Jm3Xh18rJV6U/
LYrKIBFTB6+DMh7zkBJbGLn2qcFxtcEZXi3GITZuDMPxht6urj5+BTMIDD6n1EWIFmZj4BuEghp3
C5ImPO/coXw2275d2iipTzLVzxgdnyenkGfdT+srEjK33aik505lOIH52J5RinfaSml5SqelLKkt
1dVwjHtmpVq8mVvYfRkp+AlIbg+t2AamdqSw8K1TpX4orJRsTqae9Lbdohgsj9ilbzMNBESSlLsu
ld9E6TabSGMQM5X0xY5BdeM4yWs1WPZFcXgTjFB0L4Ht3JqJA9KyqE5lVTQ3VAudHZniRT5+Z7bl
CaFeeGtMjUpi2LaOXefe49uRD3EN29Us9Ogg4WJvsti97Ss9vIVFeK+V/Y2P7dUvu+IE4LA4BfS5
H4DxL22RFefSVWgGBjW9o1kr3elOj/GzLOyLRaB8AfWgeBQD3EVtULkir7W3jMI+CQUFVj9ZJbDw
wT+XsdTOYbMo519E4DxToXYnafn2pdVGsdKGMl9/fMNYJgkth2QoJBvIMg1DqAi5FtyVJhc6NyOc
PfTfHYdieMFk7F66tLWRV5ImU6TmXHjQuJcGEhk22GFa/fV7Qdq521pE9eLjr+h5FNA9ahkHSmEZ
LMkcmVef53dKV1U7nx4pekrt7M7V+FENoJ4ff4gYK9wUtQITPCKhGfRJ+jKFw5//96/fG2i9nEgE
nU0VY6UZ4QXVo1Oa2PazUjTaUuaVvv3Xjuwisl0qUqCQ6EX7nKXFurecHrmmGL0qivV7M4H/H5MX
pPKSKHieZHnDWaxYSoYsNg2scVQWWrIq2C6XgeU8QmCY1oodqFsz7dhCBiMWK8t3FVTi/Kvt82fH
b8z9gIFi3Spio9cUiaiQjnZKkcG4VxrYsLji7zv4LBaFM6OcnurCuY5Jp2W+u7QcrCBasx9TChy6
WIfGuAmrh0ojbOyUDRPny4mDJmDTzRTW3gj0J83VbYfRIXISFpWyqRTYsulL002nQU0fC2a+QAQ6
XhjjRLTkth2E5wZURbFBj4ncK1hmM/dVxNIDWu7N30poWMiQSms9KHo1WJsM2sW6sXAooiaqtlRF
uEIxsQJAvVMCe2OZwhNk8XGWLKeUHb4Y9z2PAbXPSCRi6LHqNYS1RRb5qyLPGZBV3GsZJTt4lQiu
F01vXrGderq0Ny18YHRGO9U0TsQ5N2lAe6Hfn8Ku2JaGN/XBCvevV1IF0rrxpEEYFTFyaDwvCUxy
UI4d6Rd4fVQdAZwWAf6Mep041LK7fI0CddmG/bFLMbtzEecLMdnUC5F5tG22bcHit9TZoqlY1QUd
FmvRPLcuP97wZE7T0ooeVF3Z5QrSR+EvEW2u7Qq5A1KERKHKFvr46qoT2XwPzZYnKxRuOvyd/mgo
4UYftDW+zU0Eu71nxDlN+TN9QPvg0EBbrW18dOWoe62CCtMFoT4YV8AOd/VA1a9KHqw5r5EWp3oC
yK4ORxwedPhSRPJB7nY0WFX90W9VnhvDQRmRjhbOGWkWipuUXcZaMpHoBVW+Boi1cnV47xWWsYsA
Dh6A7Sd1PgloBrRjO0Oxa/1vaeHvIM8jOY+OeLSWaWktLFduYQtcRzpId3arXqzoz6D/hcwc9pu0
n5BlCk/TqnUDThh93rUa1IhH1UU5BqSzXId5uHCtsrZUm7GIymBWrkff3FHthFCEu2GZOTuzic61
y5rMp5UObZSn+ioAUTioEhpmf9CD7go38Totg7WjxwyDOjeV3IWi9xi2rl5DYWExd06WQy0J9pZL
7j6bCwlhVizn13SbcdHq9jYZcf769VYvUQpGKxbYjyatX1AqUTkJj2WBpaZ11/4qoGqIgvS96vWV
kzPuR523M+VeLcuNYirraFYfCMfLFOUSBeZDHNSn+btEd3KKNx0ZKLPk8EfEw8pJ7XnXC67bGuO5
a557OWxh93h1bEDoHDdtogBmoAgVC88PlNuu/FbVzjbspFchJ8cauZI14HPWc1SP1P+bh1rVD340
XVIRY3UIV1UKfLxeB022j2a5PI9Rv2cEn7LP/PvMpeDcKY5VLHazHaVl0jZ05T6Gy2tyQ7dlvzDU
DEbqSPUZqcvQ7Of/1qpzjAa4svZ8UDllubPTjfDky2Hvm1ATi2TZ0R8g+Sjnz7g2z2qZLUr8gKkz
7rX6OH/IMEp3XVbyAKyXSOiOetow5qVfVSjm5zfXC2M1dCAJJ8oeZfYw74Vo2s4FB4v6KdQEQwMw
pJ160drZNR0621aoz0gBF8LDHsDnMJ57xNmOth7HFvvd+7yfpSjg2mujt+aa4A7N4tF0Ynaxdsnn
SnHIvCNoo1Dbc4ckFy0hP2VN3qCXXi/0i0nvZpG4T9i59/oQH6aSUPNJ4rmqpuQ0fwqNYqJx5jta
JPqqYuVr48mlWJPK/KlDtzb/Y/Z8WWFclFBLFkOpvPOg3fT58FwH/jkvc/LbFijxYp1p6tYRPfXy
9opNAlys2Miw4Wbmxgnq/eDo4C2lJ+zuymTDDCAY2wHX37oZMGqtct0/f1TwO//UxspdkYCIok08
OuZ6vyl46sHq36WxsZSzWNrkSrXjKR76m9J2aNvQsbWJdSlBNAzG9GCq3S7RtIMu+q2Y9G2Qm89m
R/lfNEuaHgR+cCcTAUPQjC7q9OKA5UKCV0UvEyhx9H8p27yz7sfx3tXv6wQEr98dUjflqMvF7G2a
K4Z0pqo7dASLsxPZS7NpuVbWUyz9fDUk7RHrzXPD+oUT9ZSP2zEyMDOUyp5Oudu6jY49gro8eNHr
az9wHxvaTxwnvLLy6iQr65BqxT606NUDBu0LPFNhFjxnSn6vKsoqqmtE0bJjqrTkq43XQgueDGy7
SUt13UpUg7kYsFbGnSJCdsQOZXyyDeztaCbTwhqFupgc+74M03U+GpswGRHBB7a9QrPDIhXXXYFM
GRE6aEz3O7H+0U/7b67VvZhttO7GDkk2Yd0MDg+V6QWIuq5ylXXyS4ORXH8XlTurU96sHJGX7pfv
nIyOiqF75dhs6my6NiKGZxRUK3kFbThXebpci4QcVKLT/t/b1ls/+Lf1cB6M8jqIlDujrS++1G7a
ngqKdRc44T3OlXVSAk2TBu2oavdkYXEiiV7eoJMDIpcvYns6BmP+vczFSzE9jZP2oJaNseikfGna
4ChD9RXc28Yy+gemTatF7BfY3Ow74LneFMZeEpVbjtkg0qc1FcDtWNCmZgevOh9fPhQbnQkMjKCb
KVf28bS2WVTLTNEPnV09qSzCRWJX3I7nsJK3Q+Q+WwjQFkiq99G3qggPkraXvBw4h61cyTG7AGOa
c7/T+iz6+KwUFI6cGySLpwbouB3G31DY7Fvp/1CTfOEqPFzpdzDTiPi13EfshwXhGRBn9AotQYq2
xzhlqvV1rI1v+ZBd4Xe9wXFy6gHOMRA9353RpN4T467o+8Pe1HzTGUzBd/jglqBpIZa3S/1cl+KR
MRyzIXjADjhofNaF+VykIORyjAfDYxSXT5XToTlWH5qifNYU4nFadqsi/TYN5dlQgo4cYk0q81XP
ecJ3Oadp5k6uOEZso3KpKvFB+C/aaL20rrWXU/GtrxUmZ2gdSLSRGRkH/ETFDF8fntG9R6Vx5UwU
sIZK+dYQPyyMb40OLaBNNAV6jLKSqfpeSDwofoNyFNPEyuCTSvXpTrHbxViGR3jUG8ysp5Z+PwLH
gdrZONDtLfOrKHZPjISAB3GVbTRuCgXMfJDoaMbTPUoX+kMki5XxoKCpZw1ickiFAkLeMBZFW1yV
mcFOywFsU9qo0t1+hewVc589RHSTaMp6apqFQkiwUOmhro1tGTIx47iPKGm2KltMlJlbJGHdalIH
pKgWHXeEnthFmsR5HnUsUULn4VpAf7VfXaW+FIa5Mhu6Wgi3pE3/qYbppPOmrj0U7PoQP9Yamh20
BSu3a+4Dg9LUUD1aQXet5Jsx1S9a1vDsfbEDl0YyqEDqKavo1rWyggdXwbipKk/R4JyqgJxzq1XO
ivTftlXcbjMMJUAXts5JZeSqVNMBuEkfkAxkEt3gt2zAhgs9JjfB3ulZQXXLkx1HQ50xgjRY7wla
X7gKOQwrApNeCDoL9U0+oEJEKcPRniJWwHjSYgysCloS7rVEP4nSvpb5phjjyySHa0CfhO1J+zLk
t0Znbsj0XxVM1eBEx7Dc09Yxte9TMh2KGZ2LpKax8+uBw/smZwrI7rT7TqvfnIwbwc+XSowcQNrt
IXEinjI3Yiz3QaCcJ/iY8akr6XNGirKtDH+tKfGP2qT5zE/yF58ZXZ3TvlHNDdAkftgrsDUsY8W+
Flm1ZSUezDy4YYT9SgNCIGt5CAPhBW3kVUpERKAit46WRfvQtfDD/OTo9vamzOxHGKpAKUMsC/2i
EPfQsvYYRcBUmGstfVN4CKn/RdiZ7TiOZEn0iwhwJ/1VFLVLoVgzI1+IXLk4Fyed+9fPUU4/dNcA
00AjUFldqIpQSHS/do+ZLeqal6wJXC+5CiaeZOJWyrV4YxvmTk055ZbvROThXcmOq/pR0uFDziHU
BGeRpI8xwxbIhd7qykj782tJQONs8/hBPf1Kd1Rk9IxVpj5bOqn3gbLngwSZjfKqPlLTFbOPjRXP
9rie3KcRMQaO1/pkiH2lQWG89IJfYVsjCBjpjp7FlxGfvuVp5pHi4q90i63sBme9n+DwaWhoM+89
nEkvoIpejtWN8t+S5iObo+YFZY1j1saEkD5hmtu1of+aGs0T4u6uyPt9VolrMJb72Wk5gv64nPvV
8ivsmTBaqKOR+sy2JtqGRqV5nnaing7KzInZ9p/dIN01JKIVXADXxPjzIC872Vy5d5pUTRrhB0vU
na6SU9vo35NVxCZWOh8nqqhSzjH/VHcBfXQF+5iio6jnMX2Z0M4hJo1BHmdCrxq7eAsy2jtLMAz7
Si9a5GQOGCUd435zTA0rrmiML7M88ispAL3SJ8Hd1HT6kxqyfVKaey/Pqe4rP9Szzn9MqtzOv4Nu
PGUFjwpse6Q7HfqAdl8eNJ8u++DJpGvZw5BmrtfFTY5T6DMZ0lxRbSk356HciX0h6EO1zVPt2+sm
95D6piD94VdZtYErjhvd/+ms5GWpcn/jhF+on+XP6kgZRkxzyt2QMw9tIh8aIkRsdIeI4vE9hdH7
cNaH2RR70YZ/pLr6j9OIIuBA7RNtfshiPggVns2ET8pk086aPblQHNJ5UWzA7Xz5TSUU1S3juVtN
9OBm52L6A3zAU2ecE1qbxqa/e4F8b5bmgiJ5D8OeAYkPnAmOY/JktNWeUQjS8Ceg1pGSrt2aZiQo
pBHWbcScMOoK+WPEft25uLzW9tCFQbzSxleq8lEcGftBgoTBU9tSeVw19hfDroi24QIt1CUrw/Fg
rRCBj3FyDLc0Z+x0Uu5IsN1+1/1CHpRvboqU3l/Q7V3p9ZTgmVZNqMxK9nbymSTzrtPiTOGnsZnw
3TujG5V8ZErn22CXP+eQZychi2geHx4FQVNqgi03x8X7pQndyFIaZwmrW5tx27gzz37/D79FXuQK
9XKFr+3qH5P3PZg/lUmqa0DkrtGfyefdtOMEjpvsKnf5SoH5qxYZoqjngNOyKlyR7FNjg6BOeEqy
WVpvYwT9l0aLbTowJs8P+H5xNtQDU3S7Rs3q7/AmvRlucGp7vZs7CxHLSeiyKmNrxOQyvIqMnhXl
eFdVD5HASiYMbzelzn3i3xogLvNJhVdF9QZHbSidpXG+te+DYBwo3xL/e22f+F/bBiQW0q2xgs5O
3vhBvCwY77xrJkGM7KEm8rCpsuNi4n2lJG8pMK0b7rx1LX0i//zZN/stLUiH3FhPFLaf+3K6rmUS
oxd+a8eQHloHIpLUMmDK8eyS05Ya68c6F2QnIzVyRJ/KOVP4XWibFaeBID28QxQElgy2bfG4ikRL
SyKKfaHw+dFRuUmov8wQTydfUezVvfbU0Oahdwr5DDUkHtPBe6Ix75ALcHFKp9LA2gdjcjK98tlt
rGmjIFtG3GUO8lO9eDuLrHNVOM1R6q3XhfXObsQtz2A0ux15R7GgO4Mz1L5L1IDA0jdK6hBDap69
1IjbP+Y2iKVIaaeb36rHtS0Qy/d2mLdycF5W8GVk7LcJ8y6jMlErnxOZbUsCbDrAvo/6WLWou/h6
IxZxB9ttyOHfT63eD/Zl6WZ8GuIt7XOaZNT3ekouXmbcWI7sx+WHe9QMElEJbTsYK+0+yU4oBeJS
xIX8PWDzSpM0DgrmccOOZ8Wgi9rjjuE7++WFlm98N1nkjNMO2ruQ+CCU+bvQziUf7ZDz2Y8Sgx81
5N2+upFFEVswGt/dkdnP7SidzapLN4pveUUNe4nJxDrUpXEzpjxyApaXo4vKbor2qrsnvYbHqeM/
0RaPJutXiRyYsykidrba6AoLS9PhQ172tZkei4UfyGPPXzR7Pzy75jGj2UkAAuDZyMg3DBX+DYsM
bptwpvzMYBGlPICcSe184R1W1eBz7tJNWM67shd3cusiq5i5g+dRnfr0Xgwnpt2DiwV5mIx7YXNJ
rVmeeepqB1i1G4M3ahMb5roN1esy6a3v9tsZR2UwvJhdLPOLLjR17E2sB2Ob5dgIYKmC/luJX38C
AWft1qzXCiAg+CmbX/7A6GFG2fTMAB+tFQKvmdDQDSEE4p4ezPrTsN7M4t2U30d+9OBXYov7KrKt
4CgYE4pWcyMWVh4VVrV/8FHLiUfxavZIjcEm7NhJldyHg+/4T6Blg9inJJRNN1LcI35FbXwXg8Re
pa9FZsUTEQcMgX5+1slHBS5H6fp1fDRlWSPaH03sxaG6cC5WIGDJNJxo5jaydsuURN7AGjm1jLPg
K+vKs21xQ+hTivoQSnv7ntbfeuOL2x7JsCtcl3r1dRv0v+knnjY0xhysJbiZwVFYFvu3P3mRdhsX
/j2MpXeewyQKPOfoYtWv5DdvTAhHMG6oubQ6nuy+/0pPYJzRSt3RRo+CRJRPZ59CmN5cH4nx2pRr
E2XGl851Lsxi3AAqmhtN40eo1nu4XpDehu4RtkDWrBGRtnUj4IuFu7kv2SgWD18Dzgfp+7up1vvQ
lE+yNJ6zsjiGFgupCvUPG69qot7uX7BZLhvJr3+xlmhCslss7i4LaU64X209MmYRVzgId0+/2MUx
HwT0jLjU9Cc7JacQpW4aPXFY9GpxLJhql04G723p3BsnllZLpkGaWRdHiwOLaGwK8PTP2eNLh+5t
e8OzX4x4c1YltrWCGu24M3Ax7dKSt+ISPFW4jF6MsjsNKj8M1WpwTUXObFi4XOaOmi87LCLH97h6
WZN/lSxWjiMWWewUnfdq0mIYN5KJVrvGTdTCvARsSliLgL4YDnTwPCW/9eRckDq/0Ae4HIxculDy
mbU3Av2HteVyNqxlYVZPl/PfP3aOqfHZacWtj//375dWeN/ywfvid1b3XExedQ+Mj3RsYcNZgdYz
rmFQj6e/X/IpCx4geLaFnffOAzkxokytLyX5d1uPCf9pkDD8Q4iallsXQXDLPkwke/slTbKo0In5
YrUYU6gebONwXMwXRYl9vSztIc+xFFFauXwjHoNRfeW94anaI45sTa+EGBZbrwndnav8lTyCrryJ
PvFeQSUhkpP0MxjfadROjkYA4+Mx43aR3/OYslisz0nPLK/1k2GRfG7MOX4U+Yt66Qk9cS4RFkOf
hJgqPf39qxpZd5/aFbepgF0ATWzsuA11CQu7elO98CO5uDrqp3GKid6135U64xX03sIUzt/v6P7M
V7GrzTn/aqT/rePqn/D2X8hCkJkGLYbLL/wnPdriBAtoRRkiIxnmaHByzlxPYFwqemPnuhlPCT3/
SVVi/kAUqlUnL46irnPdE/u8f3TpJmSz36tH62gikyouem2h3Wb2G9Tafwuu/2e6EN+uAEckLt8D
enNZd/0ncyONtXdSkwq/lv6lbDutUTqp9Wb0FB+nSxqbxlLfvSlPbnJ4rLb9Tj1Jh9V4mRBY6a89
0zrGAJ7zu6WQ63O9lKnC597+wrDLPxCW9Jejw09U5CYbds5xVhfi6e+Xteh/V9b7v5FO9//FWf4j
APr/UkT0adkE1pkB7B3Uy3/+RCkWi7wpMzNiasdGBg7w1Gm+zaYxbrPFNsFpDO7/QYPW6qv8REAF
PiJ/Am6u0CIC33t52Dcbd5nvDkU3/8Wy+c9878cr7j5gXg+gj0jzv47nf6NwxlR4o2F3Jpb+BIZF
zGNcO7zaTkHQ30au6B+5hW5OQ2B4yca31VyIiOTVw1nKl3RM4v//Fftnrqzt8lKZjutiIIVltf7Z
dWMR8zeIhz5Kn+UUD5Yxboe6GZBixxW+lYxbNbwVWBGY806Nb9jHNDMxXKWl5NIyqWPtnjqnvKW+
nK8ey91uQMTwRGt+kGGOElFMwcv//z37hLj/gxYDxoTJ5/cLDUnUtfkPKL9pa821n4XclHkVicdr
lK3WejEoZxQu4RbY7mn2qKhjxOoTuAfbCdejVsMRtmmLy9I+NrQl9hlRM7luzB1xb6xDdHcSqF9Z
MgSoK9Xda6W1rU1ajsMuoraKfNqqqw8pbEnRcrjplPWj9Nbb6lo/m4xy+dBqvug66aMRQ/4WJYcU
VW7pyHGlStRp9evnZnWSV57EESwazRRDz0ax0NeW0vlN38PzrPjGSKgp2OSVLgHeAlupN36OZAw5
BQGaiR8OBNm0v3KVfivTtY+l37Gt0hRSrVyJ2e1xvuKleLGdNPLLMipwlXDp75u4mxyMVdOMi2UY
dmZj7HunXTdqoAu9Ix3b5v5ULUjvojAo2h6Wy9i3Z7/3fuvKBXYfysgZVoO+DY7WfqTNFxSd0cH9
nVjiNTdq64T+/BI46psRzjsVtvWOd+Cra3j2IQgnwI9wV4zzb9vqMGwaBDQZFmM2bZ3o8/RRk25N
FgT9MezRGU6revmcRorZM+9jsa10j1Wcn88nf5KIqUiu49cAo8FerclHabw0a+1/GQdxIQ1NbEIN
5NaZbUQ9tmAOQ5hImrE+MYNu2wZpohmlgyWTsZVQJYTpcUggw+T7TDi9HoZjKpdzIKarbbvPbnkS
9XCtPCqOfWv57AULs4T5Y3S9De219m5+OOU5OBGW6iWqDfU6duVvi9pdYHClcOJxm0n7CF2/ozk8
AWEXePmzIntPmbf6kfVvX3sX1hjWBafRGwWfBdfKUdP+bJa48Og3WqezHOEZ0ChoQ8VjZjPzVRLr
sZl4BUtG+xuZ9zWWUuvw+IgSiTcdpin9xvHdb4QY3vk25Yba4nJjkaQOjzcDlOjXsA6YKnKw85mW
sU0jz05bXso0zeNWESKH0TWJloKxRDZiX6GVMN2KYxrI7ECDr4DJPHQqKY+ysT+4zPxRIUlI7Ji6
Te3kdJzm8y4sqrduzoq96uOxkennCDRh7YuQN4Wd1gGBSTS9PzAJaMbdYLJN8AP9vjBigdoQH23b
56ZJfreD/+4s/kIYVbLP23tLatNm6Pzyw5+2DgFf39NC3HPVb1PqQCNSNb8H6qvdzUenkiQ9l0da
2N9l6heRFQRIriMeydC/U9pbHLXJCrIIiurWoTLHk2lp3B53wFLreQ6r8MXrfMliTq6H53quQ+Zb
vkz5Et6omf2V6PxWFomxddcgiOxSiUhNTXAOc3vetL2jDvWYha/KK1iGte6F2zp2Otf4zpLXiHF5
qW3fyUM/NS+jNbMez3qCrFLjB5DjW2Z5z0ZYXQYXx+zI1DvNwrxlxGeRPtDQ6zyb97XOP22MQHuz
GPY+Hh439K0DiNWXzuTKC/e0S5Im4IzDDZh6L0RvVxHV9CS7pt5ZwiQGtf6t6duLWXz/GaTIeVuR
bN6a7nfl+J/aQbwVqX9YLe5U3tBizKjXq6Fb7+66zbNBgfFeNQiZbGLCglsgEOewM1YH63Mvuhv/
wElLzhYRrssBMXlvzkF7ynO967IxvWZ6nkDKhbMbQ09ezJ4bhia5Ugp/Rare9YNnXipySWl1qtmM
WNOtA9vcUna7GUxJPJu29dVxsuzukBKgTDxE1rzAE5H/sjFm1EcbVjAAeo3oVcXVlWdviRjNS1/w
/A2Mut5RNeRt6LPmQkk6GwW6DfgmpGogMf9tQNzSTVp2za5ZbMX7n6TcwJOnlIHPM63lta3P5uoc
gUXFxeOjc3c0MJ9s2/Ns9yNkjCsjszS+2VUanMvRfzVCaT8ZrxML010zsuNvA7uN9GgW+4Ks2Y3g
0oSSz/CuTKghSVVwz81qDqqb4WhzP1Q24YHJ+I6IFKfze9dkHGaUIQBwTeG9LjShIY18JUTtVZSh
Pk/11F6XWu36AszH7LFEa+s5pcl4Y2bBH1XT4xXYs3dEHEPfaPTeLnnUd+AIYxsStvEwr3hT2p+Z
pHd5O8pDYpo3XbbZLeFX0EL5LU1u7+t8uM3hFEapg9JTj+yAgnJbt0m6I45dXwvJyC767I26F2R+
o7k0bXFWZrjefabvzIfQwtS6W9tZvoyk+pm4ijdNmAjgi+pGD/SP3sGNNU08sW0+UTBBt1yp4E77
PCqsPb81II845e3s4C6krTqkod5wKW7DOZ2PWI4NhKDkTVNy+GICBBWqx3yPbhA5K4nSntF5V6dI
oYzq/objKDt6tdjpjnCPotQLF17Ijxlhlx7n0+xTksIoGdxWeLUdUJN1yqGtI3dtqWmY7P5UdCTg
IXXtk3Y68Opnl79fMuqyDyAXt8rikWOxj4l1LadbRnHaEcnjc+1T74njd9gnDf3TwQA1Gazya7Ko
H8koke57cATK38BqV+5gRkH1fOLUsaWxZZZLltyM0B93A6fIRs+hOP/ry1MoNwux4sfSBrNgTcM2
u9LgXz7zYIVIFOTjTSmrP5BlVcUiyHxWB4u4qLDOD+lofu0eFHnCLjzKNKi+RXaiJOPwpKqihqvJ
kUgKNZyHlTPe9b2zkskjwZSdzFCERIfQ/TuW9Rmhm/VsmKbTubZXF/bCYzEXrN4hT6pXmRefutL9
vs/fVwUK5Nfle2GPTQwiB9Nl9fTZS9vCE29+UGJZnEem1JMv2eC1ggbkzBHWaSTH771X7kvQw54b
2vPiynCtc26Ln8XgDRdE5y0DKCez45z69DGtOj514WXaPMGsX9Hzh03eJFwkAxXGZqWRuUXGETZ1
DgtFNd+EBzQTpgFHbKvPCloVVaaTV9tSL3bNglAny8mzy5KMFmC/0E8+oDtJQ0tK75g5LNY6O70X
GfsRWsT0OWOGYlm6lYKGxcxZ9948qIcDGVJxJujQUV2+TRY2P5PLNO7mgFl1biCUrB5Znop9Xerh
AyLcMJjBPiye0xtdFM4xNHT3XDGdTdmSkB9C4YC0y7MdlN7TJBF3Bqdd4rK4jC6ivkVNO5/Fm2Wm
4YlF//dB3ALZ1Kc+dG2ETf9nX5o0lQh9yAFVY0rjwaY6RRqkKburW59HskewW6j+QHT7BaPCk5Xl
GBIL4xoSQR1bTn6qMyB/TwZs5URrRaMkDdqwk6OU5Zsm/++cG9xlBrzwMdW32c54hDH6fuMepgwK
wEfEvbbDrvWfWXiVF60QHgPuUVvHQqZRFfc0t83SG7c/47r63qUf8EOBkWeU2hEoMwwIgR1cXn+r
u7B7WWxuTFwcvy4Be4/J/DksUGDpaG8Nxze5lPDM5HZwMLritnaPsvUBqDpY4WPbwHM5Xo5OGdan
qWJqYv0laeieg3RrVGwa89RuTrPu//Xl7x8b9hw7sXRfsMPLy98v2BRIi+HOu1u0g1Uw95H0w+WL
bw7WcwDyuMVUaGxH6mtXycN6xTC6FNNunIPpnC/pc+52IdSrNk9+NW8Nd9UnvRCsqZtk4n1lyFtg
WvI2lm15W3NNVInlLZverFnX6E7eSFmSt79/hWwjb9USzhFHbBEPJqpOuRrdkfQN8ToYgEMNFp21
B9v0Q+rs2P/sCuLrqknYz5Rib4epQmblWEoNaW4cwaffTatzX5Eh6ohqi+mn3lcLbTx1VeQbTlJv
l0oUpryNUmaypzU1yFfKWq52yt2YrTWevLq+rq2d8pwD21sc8dMO1tdKygas4jkht0evLWNb8ZTP
4AGGfILWnjY+PAQN4e4XUgfORja/S53+SRsfwbp+8do+iWZl/PHaCgx9bfY5tdeMtBuF7/fZKucX
UZZfpQF3bbYn6P5qQ0NCEJewYLnbV/vuYdeEw954I+sAaOIykpR17wySMMTanItCqsieJz5fbPFq
NiHGA1MIqQ+0HoZR0J5tQ0F6nECKUvIDMuR0qNaCTVG61ibPNU2g6Jq+eSuBvUJ+aVdydLhc25s5
+aPH1ownnzTaMS1f88b9aWfGtO/VynBpUJQwkPw+pFcHDXErsEUJjQslmFJAgeURsMIVdua7zW5y
9MjEWlr6sl4x5/Wb0K/HHRoplJEFpf345JBHc+jQZsAskthjINz0IUEhQw4HTCBSti1M1sQJAatO
Ox8M4DsqGqedi7ds4/crMOr3oi+X4zQpwOuy3Hpl9aMFoYodug64HpDQRSDyZkIc5rP0bajaOeLa
3O+a9LkfO0gFB3xqZE2lCrADG3HXwnSOwqGjcG7TbeDEdsHqz8QwqZcNtfENZzx+oL5no5PPEcdS
t03TlQ9nWH46bYtBHSLMMdAAuDXfx9ARW7MzH6D58q1CWzk0Sb9LtfuaT8u5LQiLsVlxteCH1GiT
8qLHH3Wu6YikESSf5j9FI+8TaSB7c/rJpPcySQTOoNLvqfaf/j6W5BzQMcBl2GnYXLl5C4Qi5b0M
hIx5y94EJ2aW6DrWrdXsTN4GRKPl/MvMS5MV7cYYlHEsBQktFtHgHaxU1xnnxqBecg7Ka5jr8zwQ
Eiy6lrm3mS7cg0/zQB6ik5PXVaqsixURO6myIUNC/UMKVsDcV3bC6DgVtX/rJWK4Mw01l9DhK8go
j2OzpnmXtISDEh/T41irOBi3rq3XbcYHpfNUd67G/Np0+TflTmZcunTZhUQCtfxNfFtgge1bEgby
YPrQZyVBVZoftbTrFcdQ+t0GBo9rz+8x7OivNUr6oVJJv6fdC59OKKxzKvrnoaiac5N7XuRjJYjq
xI4F23feNMN8MC2Sdd1lejVU0kDxSdarNdAuD4oN7tpqrzzMGiU3/TBLcUbY6acnqiau1wHIgT5b
psFww1E9H2bbulJ4BJYdFMGOhuFj76mvSw7gutTtGhEeIjVrpCk7VNWvpPPrt9o1Ijvsn4KxwgXg
z1lUtvPvKpfvdZu1MYvxKk2eXSrB4LWTiz/awbkWmbOBu/d2vvw6qXBiVUEpRG69J6uIHlXpcl7y
89glE34G9XsKgQI5Z3h/UhU1MGYg6b1jsDibXavjJijJNGpW3EkDckFjNR9ufS/m8V12g+KYJd96
6BCSqrazImOBaHYp7TW9pCM8a8Tcoz8WUz9CpFBJ825GOhiWbddM1aG06rdKrj/R/tuNV7nuM4Y3
tjhRkYlfAec62gida1nxo6yn9IAtgIwIoqQogX+ux0Vvl4II8cXzM1iqJWr7QG0TPHCYFUHQ6s5n
yOZjBRnB2JZhkllqiwB7f7h2gUVLiKmoUvUZSYPab+4tUNzfvzDaGi9BZu+rNYPDWynFy/38ffBH
54DB+3vIs/iS9NXPhueYl8/mcfazjEQ7xqJM9ywI3WlbFOmZwwrTQtm+BoT+yFQ1l2nxbs0MXwb3
Uu0JOiQ6yvmouu5u82aIqBP9Y7S8fFVTH1VmdxuiNjAyOpTpkDL/LHxGjPIRbWhMvENZ6ry0b63r
kD3mJBQZt+jubWpAPRA9k3J0iJyEttYyfoVSHmF+TlXlf28qaO/Ozb/zc4pT50JlMJrEts1yroS8
mDABdeQE+LLsPzp2loHLygwYR9jVzV/wXLVGdQW92eloEMZ7YdWK76r9tB736YIFH7eFx2YSDVGm
REUsEJueLvvTVK5Xq3H/CLiwc81u0rCQAFTjFOilTbWl2WIFketeGfOSqJ2K47rwooYzy8oqibkC
HVQNxk80ZMgOt42krr4pWxb3PF9/OjSw8lH8VVot+dUk2njLsD5Vo7I2jDLVrhrJfclC79IkxMrJ
qiG0Pd3iYp43Qi0sedPuZAvgKLsKXtwiuCreJlRTjofAQWTwvf5l5tPF7Zjc0JxgzC3SDVszf+gi
Ou/z3aj1xa74vPBx2zTr+mp2MOpd+AzYHh5cFL+wWn5AlDHE+SLZrwi3yBbZLveye0rlmkJv2IJ0
owV5xe9eAZYW+difjT4gWt70YpIF8o07cPFPsvANQyL/eZ5Zng4Q7qysOg7YhVTgXI2k8t6mYt8W
KVGAj/d+zvn6YYlk66p+2Ex20L1PafqG26pT4S1ojZHn8IrZdXD2M27CyguPptmuYH7rx1DIAj8m
xt5pBmhocW+4BlRDjoUlyNdP9Gp5XXx5rn1jImDkMZgQOGKV74l6kO6LlJEK8xqs3xbgecF302Hz
vzo/a6MUF8nLYgGtwWF1yA6eTo+8HDaHfRUtq76GsAYxNmrJyEKO3vh4UlnLeGiaWTOjcYVvExOi
3Euvzex3O7e+yM6s9lVjVDubfHu2utuuk1Cx7XBcguGtd4xnU53J/yODbBIM7mUoj4S1adrRy3E6
iiwYr9ViU4jpgQagIMVNLrgHw6WUaTFsWll8OMMkD4am5gxt5IefkDKfG/Jb5s934TZJLDx+Nwsf
MrslgyB1132REPeXatVtE+VC99gfeWmF++JPJrCQzF5whKg6rxx7B6vomN0t7Erp+uoYW4sgu9yY
JZrrmkd2/rUTxnO6YpewyudyJPBNs0GhfQd1MvjWOzSHZQg4G9sjDzpZwElChp4OXmW2Z6hb5zkZ
UZ9S7NBKz3gPACADDT4z+bWOlW9xuZnJj89nC6gjGZc7j7AtxW0frs1UzLH6Y1DOdHTM0yxafeqN
NOb23xHU8Iof/pF3RlPlagksd75NTOjNWOEQuoLqtzx3rg6PWBbe3q3r/V+V35YxC4lbUoxM8QAo
lMiRCWjq3CWQeKG3snU3VpU95ZVVHVnSEFlfFPZLkVEhYCJC4LOZH51Dp7AHHQ5aa6vKgA6Fvrtb
/jTGzNT4UhHgard5mo3w91qo+oR1/NNSz5X72ItcZq8IIjquv5UKkBQhObdy7ykU/DB1Ob14K5Tc
mvGMCrD+RY45PBzj3Dizq86tr0Tu5gmBU90LHs3zpPtgo5AGb4DWTI10cbVgrngnmrgdNZHEgui0
sFTvI1eOKF8Ka49V+s0ciyOHLm9XI3kqsAhu10E6e7tbfxV5Z72YOYakBf5D4xBEeAPz7WuL+0Qq
kfP4FctQlRvi1tK9k7cEXk2UVDSAtVZBuJftWj6kDWm2Gcdke5ysj9Vojtpgb0UEQLH1Z6G2bpB7
O6C8hq1P8ik6TkasqFuY36knAbRUHKWu/WVS2c+BfBRyjQ0u5A4C9eBOH6p0s1PXz9963v4seUNg
0rQZh03GgRP5ZNDlQNmeoCu7betDI8w/oRN+pmN/cQZeilbwxOZ+VBy7RAx3uyBqu0wdbleLBAJI
Z0GaoFwiLKwzIQL5Nc9m88nud47tVOd0ZukjHnuBlEdVLRtaJsYAqm12L1Xp64j11XueWsgwH00C
d09A1pdQq/cARz2FHpkBBj+l4mQOT5nOsy27vWbfUWroZVRNcFmE0yxfJ8JQsAWD4Gc4k1tqhLcc
NkNbFxcLWh/dDh89FMWZjiHgGhdoysYqsXM9hdeQvf6EtAVxgdBiFjMDmJaAhi1DhZiwOHLjQ+81
RHIqRBDJauwI2dyNeffFyQGUoXjyuKBga6jDZedxuCPEoJXO491urZ01dyB3dexWP6EnD/mQ8qEc
G9Lx6Md0UNUcUpGLvjeB03ljLDT/6jLdadzbOIJXzi/o8a4yd8JjqFrBpmeyT5UQEa5Y9NiWcL0l
+PR5M58bZiI29X59wWkCz7j+xY9JrPezZ6FVdcEKYG4bxqFMYZP2PMUqcln25YoAj7CXkqm11yck
d3cD6DHFK/KUDO2TcPv63gbNOR3XTVHzfDfaLrZIGa0SspuxAquD1DRvLbVJNDD5iQz/C1Cr+WKu
dD1iDWxORZuN8UDYrR3i1FKLp06akwa7MmnNa9miorX9fpCm3NRDhjINLLs4+YEppIqM0ai2ysy+
2KkTB+50HsqRCCbvrVXqYyXBkd+79Ldaou+oJ5NdZlQK64Eh6S1Xu1vjPuolM6eJUwvEty+x6ibh
sPVh1Sg/Hi7l2M9QYVFWQvMHHo6trAWDdWp+KPZRaWz7FqO7aQY7d5YfpYmQ0PgEaK3pl6YTP5ce
HFoV6xZ/oLNZkpF77rJIgvVYWJYdWj6bTlGN184M93jaFTu/HgfKEn742ZtyDESDybtllb/sTKoe
omGdoznnBfwfps5rSVKj3aJPRAQuMbflbVd7d0OMBZLEmwSe/ixq/gidmwq1pJG6u4rMz+y9tgzr
VTSmHVSe4q/X2gT19vYIvYfpSFO0FzYUcLYXPTVxuquqQhKMYofhceJvrAI8VRs8MSN6sGLGFg1z
ppBSdxzk1Ys8uTMNYoFYWHVbXftoVjJu9hokBkqNekcB7G79yZnXpjt6e8p1Iieq6UugEsg8oa+D
bl5LIdkG24qx4Rx/WoXxVZpCnnRcO1uY9kP/WvcKS0lM/uWeYdl1mkoKk4x5oxinU5wHr33tJyg5
IEJ3BpONcfKd15i+jVmM90HiVQWlpbHxFeEZcbO4W/nT7AKF9RQD1+KD/cnNG7Fb2fNtYohxwpup
V7mfPRWWbbwlOV4KyYRUm257bJXe+90gHkKMMuthtidkiEJR1LLtK23vaNnyoDujXs9JQyMY1odK
ea+OZGFbWHLd8SQRh84edcg9yKIBxmNPkeSYVIHcWrH3VxANHdTQJqPJLkDo+fWjgmTKor59Z90X
HaJKRTddVD6JiHX9NcaHXvp7R0XWJwK4aQ99WRB1dQhbHbHQm/6MXZOewEWKmU4IzBhNiQvttVvH
ovkCumfvQU2AfB/Sz8pvjzULlcH5CkNIfC5qXz6XBnpJns+I9j5ZmJyuYiiWTuamChirBJG5FpEk
IYcPB7LFEfnmehEMySg/kg8VrIgCxXQYXsKOfxJkGDcNmbxPyl9Ftksb+kpFtQlcFXPwMXosJZds
n8WfiSzHmyTvh5LAXvtjLfdwep6CiMypCl8zB5pBRJKeu9tkif4EMZPiVRwZF3y1tnwfEdVZybAk
eZGMk0/up4cmru5KC39xMnPCKDbfmCn9AegByjnUcDyZc8tQz+uGVyrdrW+zMU2N5imW5hMVYrTp
2G9vdVb88id/wFhyX6Dyy+fbAt99BsXqBpIdu5aSN8v8S6auIn3WHtdiYNc5QjK1FJrulZX57tlO
AX8HTv1lQB3lzO6RFD45yMdX3kLoIyrrEOr5kHZUyTiYgDpHnPksNuSmbvxbAflnnXbaW5tl+Cws
SYaiQbUg/M5eVbZIoVi7RwnimkE4mSJoZtmrPUWu+Grd7qVUjbfvO95KX/9phGMR1wYsxbb7xwmj
vmIGtUkm86GULEXDrsAdKYio4UjeGkuXMrKcrdBmr508wlwWQYwIDWPZz6LAHIli3dTsedZWB8uh
U/1rVrp6T4kIyof2anSQpHs3fDvDXGyEj30SVzq1BwBy+za2mX/K6892rAaUH+PAf7o9c9YlTN/T
HrvY3yDjfU06WZzKKXohKewHPcKbLWxBWW6ddGCwVgt5P5ItmxZzNw3hn8Tw9lNZTIzeKkZ1brUz
VXUr2JvtOghrasYbCfZ4Bw9o32XD77kGYKESpj92MP4eY8x/iKLsFJeUPTKggmAGIa1YtaEOQYjE
t9nm2SwhlANkyvYtUoZgDjBggygvIEwg4I3+5nP2w+YsAWni7+axSegPASpO9vxgdnBXej29M5zb
WpA5mc6Hm5rfqcLc6pkJO9tSSabBHp0w53VIfAvibwOJYeNZqyJNtpapjx5rD5YnW6u3aEbgyYeQ
0fl8Wmaw6/xmb1gG4AxGBPAHoqD7qhoGx8hg5t780LHPSOqh4LaMx5PTfVZ2fcRwM/v66lCZomZb
NWLQh9byACZYaxSB337m/J108xWW5kdd6c8w//YJt2KJVbk+0xSrkesyCp8HVzLU8a4Evnb4l/J8
YxnUTKA/0o8wRXxs2DvtiG3oCA9ANO1L8QWcPNnmrKrROeF59TBmq8Du6ANMDDwONaJmcouqhTFA
v6v6YE2sDr5D42JrcbaHiI5R00KiWVilUCQ8RgjbSFJqlfvJnb995Uwbh4e78CLcE8YvxJg1YlEj
2Jhxumus4hEX/8NUrpdzRsA5qq0ew4+lkdZ0NbchVU/iYihMzerABU3o2ESBHlspVjCXNY/xZDTd
XwJt823Z9cScp/KFJJqT652ckMhXpjdWal+ixMh2ZkvxKSx8uF6zAvAAxlwJejB0lCgFFSNNk89D
ZbEUibxpP/v0vmGM18A6o7bahU20Z9XwjPb5Uiu6lwIL98arcBML93ePegZTGzWrO7r7IUv+5IH8
Y2vju2tYCiV+uSkmxBDmiF9Kj/PPQpFFou1vs8zLjakIN6vn32pGXudG7m/U94fItb7b0nn1K3Rk
bXleiAly/jMb7UsyvydafFTO1G09K2dl/hcnXYkPHTXo3P6he6D1cljQZfY+8Hmf8tRS76WT/ulb
ULdYXazKddaN7xE4mHevJmuS9Vz37SZIPB8Ns2T7AGAp5CNEpMh2kC78D1YOU+Ui3et8c+021iN9
C3Y7yGB1RgPj6fy7tH103Db6KbqZW+PAEx0FQJZUaYMHITupklZkdJJqHw+k6lmyfoyIIHDijhYr
TuMznlvR8I3IZvidmAh3CyywcDr1c5nEn7XAcVS14qdZDDAMAx9lSw9VwS0R4avhd1eYzS4a+89k
5PALVPtLRNWjnjEC+x30fHIWPru+OyW8S+7ElRU35Z/FRL+hvmfJARQm5scvn0ztPQCrpyHj89ui
cFzhJfl0DI1HgV8fAl7ctw3Rdy3J2BOapfOU66ec2D9Egd21r2oOpkIeAo81UBtR9+d0mDgzJhxV
8jbr6NaUYb9rJPMZOYUfZV7xBtuFwdPpHTIiVnbofHi2kRGD3EKPMK18hxuHNuhUo4blrOj1LonR
l9thBuoEDh+hfoTopRYaIqjX1l4ExZcD6dWcsyP3cg5K8jsa1LSz6j7G/MInY7Sr/Chln21108Rf
1AQ4g4DIeZj8GBdVCGQkTDoJBV27TIXN/DhipoibPLgE/Wvs8ckB4onOEk1hjYOMrVH3MwK1XaRI
lWrx2ZtK44Hl1uJjfZyL4Frg0135ZnCweY7IAWKR71171zk4ofoh6w9nijg2jeUyw04S1Oz6YkQq
+cDiXyqgAYUNRsqnxLTcb6zO3q4BqVEHeb+WbJjhUDX0UY1mfuOVCDhT87GOkjNTxWFfqFm9BJtC
C+sQSOuMaIrkKlaXrP7qLUmct3zGO+PDrtiC01u0ovEWsD6FY7kufL6fWBmfzDzq1nRIYxhIQaN0
yqLxI0/8b9wJXWiyaeZfZG9fb0tAWpSRbLG52EjlmH5iof4VldG3nLz2QoCsXKfVDIxtOzWaHiRN
eYJCs2MNOd6sKf1tZwgrUD4wRyPBOrSpJZGgtasA089yOkrdfQkr/BmN3qMsD1mdsT4aXSBfAU9F
pavfPfFjWb2uY2c4elp92BNvct1yzcNnQhX7xFQaFHSvH8O2Z2NT+pKHgKNoLlZ1EPOTdJ3Y8JMk
u8iPH33kZ3023bRkVNgx6BV8yxXuuHXX0ZfHQ7ppBFYugAcPXmuOpzxznVXgYxHCg/nsYD6KGfBy
a5UWdZHrsfYRECahoXLxxhQFVHhrO/oVxsnRFF0K+Mf4TWv5WwdwsNwYm32s+K/1kYEraEGeFdWv
qA2NVcsRvQqN8McYdq8DugqgDc4qcym7YIh52xCEk7Sco55b6D8Nu4aqDE6RVr+60Wei2n3iDfy0
2+gjpoh+q/Pwj2IKgdnEv1lt+JmSsLsOZpcZcQYH1op2UxVc/aiZ9szx5drT1UGW0W+2E99Fra6o
0TdsFuaVjWrBYxhk1lXBRBsRa7pEkeIEdx2iDKyEP+uNJ1qsp7Q/laO/15U4NIx0TNq2Tbb8uLkX
rSo3dc+gpPc1+CUoLMQOV/4LkqkT2SvcbOyHc3MEH3eK3QZup8UMvok5R1SIlnKTodI7JX+jwra3
MxGiPBuoVwvxbEeCGlneLD+9wBuKmXscI3Bfq7QrqRUCOptAlDtMSYg/jHgTpcGvPmQtvjRn7Jry
hV8Utn+NRcgTFAvMDd4SdUO1C8qaMXGA8L7HpHEwJxOnvxln+xkipltf2J7+kIlxHdz4R8ttvGGe
zrTOqz+dRsBVz+Q3XPpN5Qx/68UlH5NZyvlRqT/9eMwNio/GwuRkO0x8ZK52ruXzkHrz0xgDd9Td
tG6c/sdo280trQoErvI7o6CgbNPlOjInccwoqlcR87JHN12MvuWm639TIR/CrPmhNVexfE8Rshzd
Ai2X57YMPmIWDnOgN4lJL5blVbLt63Sv4unNQmHKFfU5hDGGZkb1GwRrm5QlHFPGAHxS8iK6qDsQ
OKU2rdhWwgRnE6HbKixnO4oxXrWEzKzMNqG4Nk7VZP1NMTV7Vgf2VHoP1Bzz2nDji58yDZ6Yufdl
2WB7c7/KoIeqZlhrC73XKhHBrimSD1MkjEYG5oqGAIqWk3bbtI5az6765N3ZJWU07VLQArWp36Sc
v1Q9Pwda/7WwTecagWyC32oZ9LqoJTaxpb5Y40K1iRTZsrSnpAvNG11rzuTxTeYGjNCaY89lXo6e
XLAd4ggPeYC44cjUFn246137VzHZcLbyYFzY3BSrHJUjXdfGNPHFjkhYwiJVD5k5i5flKzcEE8on
cDy1hds8gQV5CdCyDbCAkO+RenOt2uJFG5H3O0lg2aDeWWOi1vsYnDzbbF4S41JK7dxiBh+l31uv
Wjfq1pvdy5CK0TroOGlvd7sWOdXBVoW4KUP0EcDmxi/RZu99HJR/U/G7qfH7gvW/DUgnnwpOWmR0
0EMMBNhTZ4VXaeTE5U4UuCsUasb1vxcPBlCVcZTbYf6AexztoSvUzyEk3yah5PzZBgbl3w3DVcmM
ESN/nkSLcbqWP4Y2ONVjMn2gc7haLbo0r277rW+amArLijhnO03fyEm7OXNSntGhBDcGTuOWZ7nc
AKLjo2mhpI27LIOXW9bbZHQYIGfRyq5SIiqlfuhIovBXjh0/xabHYnkx0LWLs44K8HEEnrk4QZpT
HDbqyctJa0lnaIYE0v+0wTy0VRi9VVjdN4wTPUzrtAzAtolR98L8aiXMj5dvYDY863XyygiX65sM
w+mzatctQzLOtvk5zbiCRaDHx3QiMRfrl3eOJaa/tLPn4z9flBCwBeZoKOBg2/TK9lsbDf6zSv0/
UeOnh84buPYGoGyyG8yfyvMiEpdlDzQIv61LBQZBiffOkOoReIRDm+n/mfAzQrzPnWuUdYI/Odr7
OecuR1ce3kT6WrYF1ukxM3OmPaPxZuGK2OWeDfMlZ1qjoggOI7NxF1JyNU7tvghDxtmdZbzPHFCr
WTakGTnE2tlpANYP+aXZ1hMqASI/jGrQLJhKu+YUL3mrDNgYwYJdreFecd1Fr9jK2cvM+SsNHxV9
k42beHbDdZIYOZ3UK0+Uf5UL5hVYnl4pnZ8aiIubu7fw/uKbyxAD8d/OwiX3QB3Xr0eOzbuNDtok
HgcvPoVVar2mZs01gQt3501yV7RBe5q021xM59lWQf/SgHAsRtMFRLQGjdK8ONFW0yI837/ogmje
MIP+ndl9gzM/flfoluGZvmulp08PUGsbWOIcJANvsWdHuCK44E+tb/+5vz3s92zMcNhKDpMMlsFY
STbR9A3Yz8Zb3r07rbPNzQSVVOjsnT6pn7HO1jXVZoLQC3BBBH7GCwEoxdb5jjYtBB8pAnJPrWEC
u+spkIIhGkN8jrRPpRTnqeXXbbLyJFH4Zjda3mgRuv2/z5wztuXW0vk5d8OLM/fho+P2z15Y/lVT
yhUZ5Uj1arTxH3lmPjLemZ6K1Ee3aITBW1GWRFDj1Bw94+H+rqYWjFYq29fB6JtL3w8Bsn6GVG2d
6UszRfWqK46UHj+qqZjf5o59a1a0YAzG8LMMf1K+Dm99MZ61QCWZQNdmr4aevAEZ5oZm/jqNYt7c
PyiJRQk5WaxnkgLzWYvtqUJx0yT2Fu9JuI/oPB/Ri/ibwUcdklTDz07X+S8/ER9xaG+bepSHuHPt
fVm1VDe6vU24vTZi7FpIyv58GMw8RLMhiX3jbmwuo6s+wrGdgKcCD6CV8XYDY+ZnqVtUH91rYLvV
S23PHH5JAFfrjlA2a8ZweEWClaXCmaPHsTYO++K8Sw0EWEl3dSzX3vhGrw62At/iaMc/N9L6USrX
vjQjfmJkmgATmhGavos8NQJOfH9hD5gcWmF8WL7dngOnY+y1/FVkTw9thhw9gtMMMXPUzJxVCCsz
YJnP66YO6PR1k9QXRfUUcOQcdBFUh2HIKWEnf6NCQS0yja8krdRwEAHPSMO0aLY5QmLXfBpIFldQ
8q73l05grB4cRm44gcObx5L/WutwO8fIVBydVG8ssisETESHhkJj47JOk4RX4XvF/DJm6Xxs2JIw
sPCxRiQtyhmn+KMhjnESPjPGUucAG/Iqc3z0dk7zY8rAd+RCYO5InAdcIu1Fqua1DiqcBV5rfKkw
Zuzlj4/D1PyQk9NcpNeVO+nHMSILwQAsETMsyTJFm5pU5TUD07wWs18cDHugs/IzH0AjySZNapCy
ESG9qJtKPnILmk98/+92P1lM6/p0X9ECP9FdLI5/ML6QBcHa2iQkGsKdDirEBqA6JV6CNAUQSBoH
rLwBHYlEp2rJFjYjVTtjrfoQNKFNNCirvD6PYgji5nDFqRadm1rTwVnsUnTYYVyoUPAalPGrYa7z
M8Fm+Xky5/ycMWPcRW1nlGsZ49vKF1Po/SXr8fo5PQuzvMngLCzPgqos4kYoTwXMgfu/RXxbcs0Z
Y9R2BHzbQk9gOUb7fH9JZzpjSNw89shwE9N+k/UyYGUTc8hr2tu+fBcNxVtMXPRReqCSvDSrT8qk
crPdydy5cW/hKoe3ilExfJqQIBQ6SfeGN1ewyvnmBjhMJ0ZZL7IKposgBMgsav1EZBr7dJDTUQFw
xEoKyExdyHXeR+/IGRELpyTydGlyjB1l/URqBI4ofXc8/xCLUGx1lPUHb5DjMfb6x7oLioc+bH5Y
C1DC64EUVNHRGefTFKd/jIAcxMqs9AnV6/iYhGBM0pmfM/eDz2lAH2kBBkiE++8lGIsnR3XlLTdT
d09L+KV9BE4eesOvVgM0sIzp5zx5TIHQHDb+4Hw4+UxtXFb6kjfgsQfj0hruZTDBkArgkA/+8hLr
/C1Jg2TP/is8+XUYnu5/ZXZmeKqsSh2mqD90cV+fTaZa/16KsQGalankbxAyJA4Ye2r/YIXmtzP2
87ZtoJ8rhP9nm34ZvrR3ub80k/YuTK5u/2zGuZrnw3+HCiWwv/EUpjZmVARxGmSU+rCoTv8uEwCp
OSrnQx7NHS1T1MizH2cJfe9kyBO6HnuLB8MBtOc6Z1aYzvn+Zaxkumelx2ykqC5iecFIqzqUrUgv
kxzmIpuPK8gz9sZLw4cgKrjYGVMaAcn2InGCobskz6fyRjJJksIY99qtN2ZPeGQ5j5wy1XjxfCI7
yUlS/coHM10jGMTkQhrYwHG9NSY0v55onylofZSV2/sXzHe652QY2kMdE/JQueOxCv0OcDrFZ20S
1y4dthc8zi1Pdl5s76VwOfDLrbrnFMvgS8j4yY9a+YEoXAGwywdaGk9+lIECMEadvLcUKyKnfWBU
3z1Ucds93L80ogiicJvfqo5vkgQsaorlXaOn/P8v//4eqYMe9lu2Yea+ZrV77kEiHOY5vSlXd6zR
l7Jppj+4crhRvdaE7Q4uqwlXOOvcQZJvLpUHSjjUCrlknU2oguBafitH/fsOiiiN/hGocL3v8soj
MgYWs1qwBLHvsVLosc+qkB8ZVfacZ82OsWl6CvqYKrjUzFllWuyCNkp/88dBqwYs7xZR9EYt0RL5
4jjKWupCQ9VsBB0gTXXT3rJg4mZykwcJog50SGyeSiRALAafSb9mUR/ZzWMZLDLKWrk3y93dv4g4
CSiKjO+6KFlCmD2fQXZWX6WfXea62skuyompIXACiwVnjh08sU3MTzKBET4ICx5NF+T0+j6JsM4c
Hioj0LvWLqKd6ajxxfTYG/ueTI5JjPZBSGhzGiCTH3c3MGzcYYHC0uFIljCZ17+mXr83isBGzs1S
xxqaav/v5LEIz/LHTdAlyTWLTQT1dZcecIS7G/wKxU7UDfkD2jKuhq9hLKvmV9fSpYTUEa/9VIdb
1wrUxRasQIpUcA6Z1BtZEp/cVP8qo5OfTfLpXnGWjlJ7Jjtw323a55F37n5j+44DC2xAT1ewpwRp
zY+0QGyemQRtgxr3MVMBvSbKWCUbmzngdiZMWh3NNo4PlhDnFIU3Gw9VHkag31L51qVYjOtEisa7
QuPUqZYvufdQrM3OW9Q0Z9334SFUdgDIlUSOFUKxcJOA2DvjrCY4LzTthS2c51t7GOHIy8hDWDLD
oWNj3LFqCJHjx87402sXZfk0oIldKn6nm81jRGyvXTjxDfU9t+vyxkuz+1WY4ma7rXE204Qa29v4
qPkZlCcsUjqQ5BniUdcr+RWMZIOu/v3AokMEcD9aMdX/72i1I+dzMCMXPDglPpsHcZ7jlqSJIIBh
neAPs+IHYmnmy70e8LGEoK+jYbjzVAJcJ1uCdcKVh2VzWqVNo3eEaT6axLNZjgfus11o8PQiiKT+
sgCMD8jWMbdZmbuP45wIvCSxykvRjtup7MklnZu//9WCaMaMa9f175IwiEPBZPASARjqlV1jVuvs
flcicFs1C3Yjmt3obAOu3obAa4EPDcjzkyrjm4ppqemw9i0f59PoBsFGuMXGz2B8rACCB6Jj8S3Z
KCTuwMJSk+w4YLPap/Bj6DH7R0tVcHJy3oZkTuKrj3lOpDBKkyn51o1mZ5ynsGrwEIVj2V9TLuBN
Pwaffu7DOGvHB9fi4RsL1X07Rr0ZAnWixrZeByaaT7IihLhbdVHYPLFYw8IWN/NRztOW4Bbvy5is
eNt0ApARma49M5cntIxgzmtupbrBl9OBglX49YOMPZkVxg74lwaVW5iG+3LhvQrGscSsub9aZmMi
RdqyKlGwQJq0eSLu1A+Dglvmggc9pSJZORZmYEae3pFd4Dm4jy3YpDKptq45dhIfbkh3dAPdo4RP
7LObYSXsOxxheVXjtGbUs9z+9AxJ9zbDHxR4Hf/3p5hKfI5ZUTy2Nf8Mzy8i43Vfe8WhTkpzff+2
rYC1etwLF5s5rAmCdq6a0eX6X3sHtyE93B/42RnjRWB/TFtOUOGm3ubfxx63NmmNgzhlbhjTWEDs
yVRL8ynz4/1O6fjFbEsiCWJSGEecdBUmk8cmReJlp8OnzFvBhRWFJxKQ5qfBfmpVgN6VySCt+Iig
YAlEwo80rL2l8QcOIjYdmyQaLxltY6BSRyidQDhc9DJJmzz6TgCXLVIPaHTKBwsPuntw27A6TUUy
Xj0cmcAblxK3mbOPNG7e/j3OsU71kagRBHuVe4gi238bKqg0WLn+3fG9VYr1KM1hb9iG2BYQU7ZD
5Ls7i5kZuRhNe2JscvFEUB7ankL33pZjfZiVhqs4PHGjNU8p3QjGDlaybdU+Tbn7ZcgwIXVY84w0
rbgqjFBAfnpGti7PeJw2R1/P7GUsPHwx8SL3zKPAHl6APrEmGPgoBWV20jxv68yPnAdaQqS7SWuf
4nR2P0TB0DicjlWh8qtd4tq0etgA6A7PgnuUQCWGW1PHH2amwNCZMcpAjM353lwYeXT5dy95ESU9
YTfbsR7656ky22XHrt5bd/yYBsnAwtPBkw4VEhju5ftLOHgYoCYSJELlv/9Xg9iTy/5nBjHRQhi+
xBGnR4RqcPvvdJ+xpBEMnLBC9jmJEs/6TJJ+ePFU9vjvrbM1fi2q1v/q19nFrokkumwuomJs6vbk
YC//8ftLQzDJyq+Ip/PgyFyavqeqAxfBkq7Cg7X8vchtnUOSqseMc/nG5AOUatdUZFIzinD6gOQW
hg7c4BHfXGji33QR5eDmJVcq96k/yFU0926a6h2ImltT4OCzyzh7jhHGtvTKgRqKd9OjvEzyrsMV
NVBMe61/ZEB0hur9UQDpO/lgrYKV4QTd0Z9Y2ACvBVVVXPIJtIQ7xvH5X5Etka7FEx/ZRhivBvDK
k1nW6p1DHzLZ4js3iHRfmQ1clChmx9rO7lc0mMTIY403m7XOs6OX9Sxe6+4qaxYMamqcS1751jZk
dbSA0J6R9/8kx6a7aduKYOta+XcLcA1gWMu7nM2vJUFKUoTGtXXD72LhmwU9vdB9wEiRSFpTVBNe
X7aXe2ffG2ANlyKHrYrepq4X7y0UQIeZ2c6ajynnZZ4ZDGxiKm9PDA8kSBV7URoN/lu+NJeQgEFO
D7HoB4QpJGw0aes8jJ4gkatow/24RHcSwCrOnSFvRsrkpI7L8FoElv3smfVLZeNxagTFO+MfxKfC
1A/tYP2CDjFdYl08pylxq4kRXpsZtG1pDkBhohaP+rIpaGsbvjpGiwTalr9KyTha9Q5FfjN3TIA2
Za0hrYAYoTKQ7SmpSJRbPoRUruQLaGFybEBngVjMToMHJxn+xJXh4heLNfvLNAA/HY5Y2lkBEvrE
dT57PSA0uSDhFtRcSlWNZzvytvfPpS1C7DFedkJhFx0aWGDrMh8pWSLv7EEJ2Rthg0gngCjuu9C1
CYZ3LsaUBxu3Dtn6uQS2lS5lUSHm+Hh/nt2pKcHpRZRWSqmjkM1+Bk5wklqbF0zcDdQd6qBSNNmx
77H5uFWCA3iZSls+orvSamEaqJFVvJt8y8pR73YMxhqnoM1iHm7Z/ZKIAgJJpnhAdBKYlzCRiMKk
Ck8sK+Zd77Bfp+TziN+we8J//fFTUD+uC9vfajAFW2fqSQ6Oy192PdVcBfxqLBSLcyHqPaqbZm/R
j58fMhe3JsMYzqP40THF9OyKhC16A4FqYEWNe0RS9t4P0ULP2dbQcP0ZUY+Pov2VGE5x6CarxxqB
JbUZDHEqgS4YXT3diOXA33DPCLRMArwQFGVXOeTfNPP5c2CYX1k2GjuR+81pbmgf/CS6eh1Zt7WT
v4Koxhndv7BVfS4cp17zpIYbRwftM+kFUEQSY7gmzaAf2AY/DxCB9t39/5VHZrdhox7sYRw4GKjH
8aAVAKhcRxSGsyQYflzURPMy0OmX+c79r8h8pzSxvcd4zDDcqbTGUA8dB8GHDSF5xEkzB8Q40Iaz
dGA+zb3LEec7+QFuf7gh2mDYtEt71cnxx31MYk/IOCkIjaUgnDt+JGVfRm3jPV3mUswq9Or+Lwrl
q0dF8MhUGN/+0PDMaEZDsUSA+u8CayoeCF0z5XDLZIkj8kqTkX9erdO+fuscwczSxeZfVjYxMHVy
Y4hKSk2eTo94xxysrISk+cyZN5ULQN4I3E20gBNlYpvbwakF+i26DrsktgF+kot4oighKkyIehIz
tC/phL23sV7dJSdNCCfa27EaNrVxTShl/qqg/Bl1FBYUnMF+JMeocLA0d5AvDhH2lWNoetlK8O3h
2y/ZODIc3Wo3bPZ4HzmozfhkkRV8rmAeHEMHhol2eWokRw/6MkP54G+XFLoZXxEO8zADM+SIl8iG
T4yMawr83wFiQOorrMEFD/He9JPuxEYM0XZcA9cLfRZ4S4EhIyKOneJ/v1izi8w/oPmwshXWeeBc
oZNxEGsBHTgaQ/tu6Hz+aci8ea5JHAZRR0OEVMs8teGuHMSyRhbyyVlkI4ZL7vBEENeekuVHPWlA
FPV4HBgf7PIRcXnAeGZDJV4SX9eLd5VRzDchfaDvVqBCmOJvvQjxHxuWYR9UDBz8JlrQB7J+ntLo
ZRhzeoGRfUUQIZJTA6yUBLdVWBOCvSy/VOhVD31UDC9aOHsPj+zBWm499Nf9sfXFSRICemGA5jxW
moRmEF9PEtvVRqRkyVjp29DU4b4guLxs3IXErqZVDj7k6HDbsZ61L25AAm1ZpOnNN2AWl0TLiWXA
0/h4Orggo2MQ/+DoBTC1/Kda5E4nP8XZjahbLlFQoADLb3sGXWZm/I8LbuxTajvBY5tWA7gi/5NJ
r3pr2KwYQqKXSjTdAkE9lK4z4GVs3PdVyOijZEnKpD8YeEMNswE3uCx5cR1vjdgQ51rZ5cPk5b+t
wpsOzpDjmV9+pfj3azbi3l8ctniEOIR4S4Crp01v7hJRtNeww3HAdmjAtCGrc1i2X5bB5DuozZE0
U4/z1KE3rub0WFQe8zJhH50iH3kE1QllqHO0CrS82Nrmt35C0A83/xwJ17tZXgjSE7C0IVvAzF4N
Inf5nsqi89BM0AHQeThXHwf0Zl5uN6dh+zKWvrNBsAxyNS/OmEjmcxDG1ZaghUuNLhtTF4Zfqt2P
rmx/6ViLk3KInzBAWwJKacbrhBl2YRuS2trn8Dlhp3XYWgipd7I8PkgXaVWi8SXdd6Zx52T7LqZR
tNtF+E6M2zIdu8/E/Ejog6lfMm94nvoEnP/A6PS8fGm1z3IuHfS+44haq++RhjcVsJyhVUev4loR
un+vGWcvApIQaaziXrYsUNq5QBjOZ/pUt2UIOd+MjrXBnGVpbTSI3uswE5pq1EQ+8EgTb1p37PwH
IKyCPK04s42jaycw+GzWeMAF+Af/x9h57UiOZFv2Vxr1zh5qcXGrgXEtwkPLfCEiUlBrmtHIr59F
Rs5kVqGncYFEwgWd4ZI8ds7ea+cRBxN+7palX9da0q6XKUVNsQ9boepOINbvqMeKNSqE8EKKrY87
2LEv1QR2Gn/hlVtZNm4qznSqokfBZOksrcg8OyDRtlFd5IesJ9uwEhOkt6gSNx3VxbPpcWDrnaxb
uyIm1ASpL+GHAFp1P36AFc5xZgfJJ/1WN9ioK0ele2of7EN+l++x2nLu6vxyNVkcRo12okEQK7Em
N7UgfkA7ydQvbuUsUyk1+ytIL5aU+vTim1oO0CWElpiHECt8lR2Un90j+Ud+6LORMRsl0764Jf32
MGR1/toIZ4+eMyKwSntC+b3WfN87x8j4rzhu0EmPPzqWvBCy1BXlA3K+UJymtEKyDVIpjfT+PGrx
sIns1l6NvXXvVaG/L4tpjwgzv8AXI8FMuwnpkNEwSx9Kw48/PH9d2jpYgmzSLiZDEiTl32Z5yh5Q
fXaFIfMBqr9+AmB4HxS4Y/TqCYxAdUvwZnfwTJltVDl7viJojOBeV/gYFQ1UE6AregwA0GFDH4ya
WIPtlMXISdO6YmQ8/8qaSsUHdx5l9IU6lUWgU2bo4zZuHNYpDha/IK40nO4HQ1ryXNqsuXs6cK3i
9xPed/NMp6sMzqG6eQUUzN+M88eUpvqPX1zVxuwPtkTHkLXNG45BLNGDZ6wnw6aXZSqbT9+09k0p
WK9TovkYVI9KMGAelfEl91GD0y4eX50xFtve92CQzV+rui71a9QSdEN5qWPjPS5IY6RWp8lBEuQX
TchcqKjP1jwcdbx0OFEUM7bzriVMBcKdB/pw8iSlH1/psn5zp7g4oT7zgHvQGO37xt2mou4uS3En
c7O/FYD4bD8KH6qMbFNF5bFLxsbGc84pxc7gj0ReiG6iNt95i7YNMgHRKOPBwNp/HFjDYmPQgjWg
iGbbTRApYHGlV62rwGeH2USnFNW5ryMXZ0GSr9tcjqTq9iniUVYfneYdRAXQstfd24zeBFHlyMuW
NwB7nvcAAkes/UjtQvpvr3Al5rRhz6uMw7LSs5EYXQV52zM5pb4xh2c7hP7nFgmca+XT9qWu1vTR
3xTIBta91nensOteUoeYTjPovkQOs0wOMkQq5ZZ/iYpB7B1M4I4GX61dKr0xxilLGwpDNJ1f+uLu
5/Q8T9r8xFlwLrq/Dzyxll80vrvlTRmGgUNrW43DSZjxnT7F+0E39evJC+UlTarzZ5NiSjcYbrR9
PbNwYVd3b0MQPevj17ZN3wwFz2JZO3AoD09FLqYDzSnkItPo7C3t2wCO8lqlG33yKX5Kev8sjvEb
WH3KxCWv74Yc7puP4IDpCv7JflYQpGqKzvGk6ODOwkAt6bJHu5xeYo1kavQTLUEWA8v+wWR9sxxc
BelyE5Jgh7TRsLFeAmAj8zdUb1k1Mu494+vX0X4etDws3hHxIQqVNNPd6h2Ez5bOrLcKmuamneOh
Z3WI4ZE6uXx+LQZ/zzLJnCYse29P93B8ODpygmZ5yCFEkH3jA4S67TCB3dMBZLeY4PaVg9cEVdh0
HuiW7rNpAJRL8NUWr5mz6vIEnvmEeBYaNAX/vPzSDep3Ws80NfOwoReqHqIexkQwHzQ0OwtIAkFN
YHmAmzDKWXQCJmt2nAa3XlQwGqo0ayV788QwrNqOXlgfczA/aAJbRnBzXZ350P3TkcQDzQrLkzt9
jTQLD//SDWyaDfZf7TGGDbg2Jf71xpP3BZCDmzhxTxUxPNkq/WhLf7hgB0tWU4tmjIYPVRq66HVU
j8UOTih2GOHDKqupybA1qtsGKZnUjfjRNKnoEA1dYgdIFwIugPS5HqyahuOLbxcANlFtAvcL1FUX
yY+6Q4FhM8E/pzLVzpZ+FITu7Rhm6dvlSDp3ATXV57cxcSVRAkzFFptklgFIwXK8iod8n8yaj4Gs
k0mk6sN3sRWO/uMIzBF5u3OThMyedF1rD/Ug+VzpI2ykKuMdZjv8yvPvHXHGAXFjTkhrNlOB0B04
wt+7EwxBMejjLvQLAzXooyly2seZCcwKa2FCE8B3YU6z6F4teHjaP3ixlkVs5JPL5hpVcFN62M8H
i75VxLc7KgJGFrNyPcZ5eR5aWmF0bemCGpEnd07UPhP7MB20QQLaZ54PADg8J7HYp3Z1kkiH7MMs
YexMvuNymoIbXYH2ERlhQAnAdycC7RMZKOIDLDaHSsvm2GFwC/Ovxa7l7WAM6gwjVu50PI6rllxB
N07VrqMVXaxfogIziNPn6i5y8x6pHOD4vNFPsE0/jCHKbxKHj0xjVDR/o0VTJeRRMeNt6/K1QsVx
8Kr5XeuGYF64IpBRhIcDwzgCYhseMXlEm7aTXzyOAJsyU89lMmn70cSxm/ewOrXSBV06f5WXE1kE
V3UnWUEsJ4uMLiCWW5pTfSPAAPtv0zTwgVioxJ5zRsFz0aJL1LbME6xPDUvlp9OVZY5no56C5zp8
8ZCO7dpRF5t5krk0yOguvizNxikgR7EgpYGYVEK9mAbVWxpCHHElsbfYd3Wi0uGlZhkI3zrmQLsM
hcoMcZOvSK1UaZCSZYG/PI1pWePYr3buYp8D36uvCrw8UTV+CWYGX9DulqWLNs55Cg1159L2YcXi
3died997kDagH69Tvb320L8c8U22V/jFNmoedDQDUNZSt55YLyLkW1ZBPV/KYBDqvHzcnWXmm4Zv
94P2Lc0dJLtlSlPapddgJ/HO07vwYLoazsjUr14ofVmfBV167E0S8PIkcPae05OqpwE8ULm7CU0R
nHXriwXemo47wCKwf+UpAOkT2uZI3d0BKlsQ894YZUjG5n6ETlhJkKKMH4mRpAHX7JvcC3dNkYDU
YkqhBQGLay8JLpFFOMpII5CRhizPpDG0KwGCshzL4HOZ6vieeUs7A1NiRPGtFOAsTtEagsQDg1/t
0gZIlukfK73doyjPbuukhc0CB/7I73Ik2Sx64PTXzEVEcu6d6X2wqvhhAkd5NypYgRZpQcfPtkcp
WhdY9NAQgFKVOxKa6mdrjhXHorRi5ptc2TijPwc0mU0Wh1YOfFi+AiwOV6CefLrGjtUA3Guah641
5hFrjV6L9aoBD+IGCREsHTIAr2Q4/qiGUmzBSTT3kJqfnGLSXyZS0TOJGB3UNcffPHx3KOykcuWl
Bpl7STILtIuBAkZzjOucHN1BPgrUna+ThGCoEGutFvELn8RjoJDpDK1DH0lZVB6G8eQLWg6M3DB8
Baj70sQBzjdP5ehAXGMJRnyo02mbz8BM+PZBng43Q4etqxtV+EjzAAX7gDGd1UaxdP4cIzoNiQg+
iwnmisEFoiCCooeB38OmDOvXz4yApdjwzLkUttr+Hvb1igTPYJ2S0b4SneZcGWaQbpLJctaSbvsu
s4Hr5aPXn6o6b0n74pSJwhCkOUCBY6vrcMAq2hUnt02sF1ZSgpNFduRFI2FIono6DL2qrx0/eE60
4RUh8xZVQH4HJdQ/h8tWTdXYnOQocKaseYj94SmKWuKk+CnDvsjX+byyVSJ3gRh06qhwr1tSMi+n
AEFcQvWkUMUdys5A/yQcnBD48xOCLY/VRBg8vRz96GM9XxPiu0fFnd3UXRpfcgJrQAZtW6XG+9Fo
riCRRmdHoN6q+4Hk27kKLjHF1UhDd+xqOE3VO8kopKgQkacnBbg44csTNUzOAvaooZke5291D3pJ
2juCHvv7LjWvydJ1j41N58vFAs2gh7Nan7sgZqLrhBHtDe0nBNPzmaKNYuYsg7WdJxo3Jd68DXJk
jG3aj9w1NBhhU3cj+aU2vRueZI5ex9Ltj6pxCArrUUxbqR691oWgRUHeguYEz40dT6cQuAxxC6Cd
FuGkR425YVH5LfcRfHZ0gx9LS/sxMOSFXuB+C7yrKr/rzKl6qQRp73HXPbUBfOlsMq0XUfvo9lWP
U48oGwJ/OSMtZcNyfNQCBspTFRdbJ/a156yz6OSbMZkWc0/Tqpr9AqHGUwJPO5y56/Nkp7Eo/oII
ez7n2+zg20j8lqVOZ9SYswrfQE7P68vNsAWTiUsrwW5GjtS2FF62GUOdI/689DPM4r3lNRxLFEIl
P08jy8YNeSTNW4BednWhYVPdIypHlORUw/azbKhyLWBgMEDIMfpj25KeGQ0ScHIY7CYfFkpJZbZb
vmxt690FkUQnBtD7cTCaYoWt+aYHYI2ohvOQiUt2N83T8Spxvy3vjtvSXs6RzNzbA3jE3qEIXPSx
tHagws2dIHeGsyF79DbL8bpLG5NV3dyorYKEwYXTW0+o2AGRE1BIy8W47iLNOyLHkzQY8U3hyZvX
LKjsyDOoEnpQ/hDsdOISV66ZE7yjSnIauri8QQ48bnWkl+esvm212LnPYqboXu9fG2YPk9D72s7p
h3Bi4nXRYt8dXJKokmCOI8EJaxb9XcLY4bBMYhGsHdvmLtDUbTev8NqkeTZUeUXFVb+ZNemHmEaQ
bTcFKzWAu62ThU94Dhnvq/BE/xAn1uCJUzfCzEnGCnY/zp0DPBMShpziNcQzppMs1AeocBrpYZPA
S4n7uB6/eBZJYAioifBUqxR/4H6YJJinlPZlNZN7HJDvVugz9ZTxbioibS2M1r4dWolfr24YRVFF
RXf1Y2CGoFNaqEnShaIjm9kRUz9YMLW+WnNcHkoemkFDQRXmFelp+SpMIqnPrsVo3phUfqNoF6xU
lVw1XWf//L4PU6yd6EhC/QkBBLss9n+eqlF6FuuJj7UBu4OhbykdOH8XyGEsNEA1I2WohvwqbI/J
QzDSHR9SddIjgaw6qYF7OiCklq8IzcfqGIOj7mNZwwl3X90pz+7rwEnvRaDu5h46sRPVVd424bH3
Y96H0niQuiVfIn3Vj0V8G6Z3WlQkN2LC0Zdnk3eV2P1hqmsL8CFyGqjU8gGHSMcACodaDkRhtXzL
Pw9vDIBRMCOZ4STyOJEcTP64Og6ZnZJz2W4tY4hvlv8SFJW9B70cip4NGlrFux497k5NPXlfXl0d
B8JJNwHuI0ST49Wyzqia8FBWWnNhWsaaS4c/5xSRfbRb5oayk/GTAdSJKBWeBKkfS8XmmFoAwayn
czGW1Saxw3yP39Ey2/41bQjyikcbAYHU5F5qaM+JqIZF50F0LYfZeFLEWfESl9VtIOLsxS+7XWKg
mq+T1HrK6gzsBGni685AX4RV9QUXQbFpbCY4ReDfJQEDnqWjZAcBM9sIxRHKLBYG0KetKNSPI2dm
9khodSmxfFIkgl/FZlkByy+JtbW9qTuUCZKYNWLSYnxqZWTCvXNu8YToi3QfEdK1FoKtNjrrXiG5
ODB6TQ+z4Z0QGYNse33asgjo4ftr/n2U95ce3DwSL0yVsP1AFYw2HRxhxaTCF27w3LnRVoyufui8
+skNfOPiVJY141c87zRk6s4QeXLdivaj18hudPy4ulcmbb4gAETeMk2mQ/MxJgoLjTfdL0c2nFEx
Ydtkh492D2R/oFMUJwHo+cSqLz+XbZ5nnsbOfw6CIXohD09hj/c5rXbwS8c5EMvoO5aaOKqOBQdv
lhMIiNuA8Rtw2rQ5dIi9zkZmXCoLWnpDNnYUSnmAV/CDFpx+TnAjbFucO5t2niKkrKYyDy+XY/o0
PKfIorEvHzliajNq1ZFXelC3a2Q0dNiDMQHeq4786KgsVZyLjV2Y49Xnb2+RER36nIlAIOoYthyC
zJL14Jr2/HSVQdGgDaHr9yoN41MpyhfSHOJj2KQfvJr4ASlRv5KpYZ4b16ufPfrNW6UpdO2SWkAX
fb7VzZQ8an90HtzuNp8rvloF4qT58c4Z2uTeLyaYI+43R+oEXlRdd+fFRbvViuSbj2P1njM/00FL
z/eQSTivlhWRmQmEglIfmNM4IwgMWZCXN3beJu2a6Yy8ENbGFAOHmYqvdlB9RAmRZ4A9UXKPulQr
1RXtWTSZfZX2+tkYSJbF1Nd++Ix6izj/YWWN9wJ6mLVS6n73Rv15njjslAc4sEjqO8KFQNFdECJJ
1lW8USVK843RcibAaQ0gA/zG2phnglhrsgv8Y2QTIIZoyvYoU/XcCh7DpjAPsNk9tGGZe0a4BT+j
zf0XcGIIlu0o/qILrTgFBnQgKYxim0kx65Vs0DNVUl3oo6ebQmeAz+8gvVdB++jPYBXZFsbWVqa8
ajGJ7Fw7vPdat6B/CNVCFFp0NeTfdZmwJI4H2gyfX2Lfg36LRgRvUCSfLKbnZ6vGBzHFJR7gvrkk
MpQ3eZdAJCu16Wfp0WpIRJeRHb4nuqQiLvf4WSGX0mk65jzNgzDRgwrdTF7NwacVlRfZhVDm6QVe
AW1OKmeW5xs5uz+GSFy5fe0wNscakmVMyxDtPOge9pAKIemjH+glFFP6Xb2MbAQslXddRjhS5muy
KMqrMsONwNLUea5QkW5cmykjOKjk4E1ogsBOf9i+R0TR0m9xY/tqyfUzE8ScoFX1PGPBUiYPeiL8
BzvC6BqzJirb7FVzMnWJZ7i/iafDipk0RxZ9fkuI6lDE/rRty1ADMsMPYlk+pV0ZYYKpiIMpSFJW
uqkukskXIKQCZcjShAjz92yRE/YOTI0hyM+2KKxDlbbibPl7fRTEPMzdR47PFrNiEE1zYU986dDW
QFE6RXkrxSGxhH7j2MHzxAgVBhRZSgbeAzzMYCs0IR4z1EYk0jfTS5QFIBjYFvwNa0cVaSg+O8Q3
QVQi2eysHdN84y1LaMeKQr8ao/5tmnWIgwWfLHI066S8Tj7iYHnvkWdugQZjxneE9qwG7xQxcL+X
ol4js8de1fbmHWd6GNpVznS96BJAXfIU4sLiey5IHmgrcxuyU+kKhWqnOGZLqW0Eibep2iq7N70g
vQmKFs9Lmr923+i3qUuOIOOzDwMRFFtLUTkXmgNQGftKOxoM5DZQEom9RG+8C2b3X+w5FTwQyRkp
a81tFEfRPSeGD8oxjPwd6c1ESRzyLL8IeplnZ+7CpWb2A76rzZFnMDYqH++XQeXUJ8F1nldvjF6G
K23wGJZPW9gH05Ea0oYFLt0jOebqiA9drcrpQJOAoUTN9LyVhdwvLWRI/FspdCaBOcDVvldy7+We
WldVFq8TVVZfh6RGRxMXz6HoXmsGtitHmtlt6mvJBfObu55ZWPZHRKRIyemtYtZIbEljNYC88u45
bbvbWO/Q5c7Xch2Cr6Xykz2azZaDYs5JmsBGrdIfQlUZT8iBCM9gngfXrtgxV/eOrRFHaxqX5ZOX
n7Kc6HqSktHHWXdzmgHaSmaQUfsOFfBm1HBkiEnnbcLOUqNL4TVgeAwcp0IgRf+gpZGVGlCvRJND
DZHOvU3vZktzZAbfwmCYk277wu/3WOHAM6OPT2PUMeGdow35hvFai0NDEF3SVu71VJiS9FzxYJC2
g/UDMq7Wei9NAAWgLYkxmlhE49flXOWBb/QhtgAUyM6J6jfnJXHuf31V/xV9r34GC3b/+m+uf63q
sU2iuP/b1X89VgX//nt+zP/b5q+P+Ncl+crKq/rR/8et9t+r6/fie/f3jf6yZ/76z2e3ee/f/3Jl
WxJMMt6J7+14/70Teb88C17HvOX/9M5/fF/28jjW3//842slyn7eW5RU5R8/7zp++/OP4Ldgvnnv
P++an/6ff/zvMqry979t/h293J9/mPY/GYMbhh/4vm55hs6Ohu/zPYbxT9fFARIEJiqdz3tKjhHx
n39o9j/xLzrwD11H103bNkhv7CpYLNxn+P/UbfMvj/u/L/svH9+vj/MfpShuK0ys3Z9/IIP64x/1
Z37k/Lp83bd1/obn67ZtE50beNz/WxDjWNq2wKO78xyV07ayO1hEiLZzrQKkKgBUp7aPZBaoInfk
X3LLRlHMYKOsWRk4Bak/joBp2M/WPIIlinMtkI7VrcFihZuW/9Ss8PIQdlarkFyHjcYxhLUUVKhu
6LJTZXXxGXrfdzVow9bXbH7k7hT2qII5KnjQQTaN++gSXXH69V/BWm9TQsxe6X5Sn2zs1QQdOjWU
zc/LktPGz5vBAbW0k5WBHtsaT40U42lwRnOrJfnX1LacE7lczimm1K0gzjgacJsB+QBySa9xVyZ1
ZJyiEpAeVWYqe7Ly9BgEUjvtY9w5PFlr2hFNkUAD7C499jsgI8WNWyljRwNmhGYQeCNFEY56jg03
o56hGrSC21GRyIKGhRIotz/QTVF7cahsywpoS6pu/Vh/H0Rx0wwuhAxxiXrzGe4QPuO4YWpgARSs
4xg+Q/UlcwhDjELiuAi/0rHvkBfm4IjNh+pLkFpIQqlDV01OIp9VaRBT7Pxa2s0OJemmS/VXS47D
NvK7jYquerrrXd2Uq48RUsKqDuInjhToAJQP8IAMGM0sr8Mawn+mYIaPspz29eh+lL6Ua52fFrzA
SUcmEq0jHY4Uqe8bzbdIjnA8sa5FVpLBFX0UBeWjWeETyxyUaLBt16aiQz6F+Y6+VLmRRnMXAgLa
9DjMjo1bERA5bXUWSttssq7juHzS3OZEgJ61hrezIn1y5xnJDwlIZBPpMGCRNcOpgJGLZrB4tjuQ
ekPMqrd4ahz5KggH3EYBn4416+31YzCmt1KNt6ZLPDmyOgbFVpGzbs1viqi4CYvsO+zAd0TUF7AM
V8q1n3VPZ/bGq3SD6WoMy3jTCORptTrJGHFyYLYYLbUrT2HN0fLqVLUtk76gJEcNpUBDoAsuhIt0
sMuxgljlBJbsWuAQLGos4lFpQa7DeaADjMoh5ywqvGuzFSR35BEpCckXeCR0p+0GIYruf3FJR7lz
801NpRE0w0fj5neIwYNtXuHinQIPhUjOjGJm8w0MZSHmx5PJmzVNpJlLJBSMoDN/ep1ILM1GNiij
V4EdYx+Xurc3K2c+OTLIju1jDUR4ylz1JHWsQXzx3DLMNlqrk3ArSUbtym56rCHywIo9aOMw3YUp
4CW8hOCobQQuNKfLAno1r8n6SEV5lerucO0jfMXjLspz1PAfXFLUlLq4CxkVy5EmTZwjhyY+095E
Mvpw03zaeXUCWn1sHlhrCAgCP5Jcew5NvQPYV3Rn19jVAKp2sUtoJtYwWum+vnNYcqxDhn/MxzDb
RvqDEaUxKCEsjaP/xUls8yGAg+uPubNBQn/QLVQ2qWhYZUv9xbWjj9FqEooAwuhQ08u9rWj7dB35
YyKPt1bK9ydrs3qvLHdYxUH9YuZ8NtIxK8ATSbifnztAHRs53SDIpwnoPuk6kV92KhFfmRcmi/m1
boQPjkhzWL8IPuWDgZcG/V00rvysbW9YV2ZXCHd2ekgGmTnkbz3NDfIo82+1SI/MW6xT0DInnrxG
7UqLeTqOafO1DMZNkORYQ/AqjwOzLbNMfZQy2iGjxHqaHCb3VklUhxP39b63Vbvz+WUmvAl8kSlg
fGoWzzSfPFgurzH+qc5tD3J2jDojB9yQeRH4TxA4pJOuDV39CGLwc6E9Ee0Vj83t5PNDaVJ56sVt
7O5ErJkHVYdzTqUTXgNXZsl0nY+ZBgRytK61HxqjwGvPPUP0AZVtaLTva+/Yk0g+a1b0my7BuJxX
6a4IB4UmpmkfxzknZ0JN8D0wHx2CxL8Cv8eBhZj9zishL6VOdo/0DW8iSsdjXUeP5Oeo+1A7F1XR
vQfA/Le9ztfdULhfCKBmJemYV1PZtV860tE2mQbXozX1/Dkh29rSkKvStMLZM7gDKRhIp6qg7q7D
tmpYMzbue5/KSzYWFvIBVW6ZNZGhY6u3Ca/eSsY1dsUCykpllXdt1uM4s0wknhGOsspsD5no0wcM
lcl1bmbXZEWAXjfscEOcWHGhrwnxVXBOBI02bg0xoDVreu1MWxjyuLQuZs9kvjHqnZl4KItjsGXG
UGHUMsW1sL3m4NX9HkVcuJ4K0ImiI3sMr3K7rjlxInEm/VJKYZKQ4K9F5KBwIwB7ZxcGZ049+ZJP
0tza4/TmZESnjWp8RwwROzz5yoRu+VuR9bOW+Wvt8rfSJaCqQphi2wF1FfoV86+li8k5OXUz66YL
Y3cT1So6Akh500OemtmlG88PMU77X+NuuBEzW7MNLeYyc6OqquG+pDoO1Lp8DjI/PYc5jebBhPAs
zOkraHu5GkJTrjqn/aIQWWcyfZau9zUQtAs57n63+1FcBl9EO+bcmw4sAt9hXGBUKStsieuiiYJN
BI/xFkac2kvoEOuCrulRkja36r1pvI8sbbwPbVq+CNPIo3cahfQXXZ9hAMX9z2+WqxtzFPRvlZ6h
g+W2DZAPvFV4zIy/VXoksVfgceUHAw/OJVN5LKLgrqNTDn6BEi8UOFUJLkOG2IcQbJR2N1XVY1Tk
t2SDvk/dPPW3AbZaaLYb1jyjWazNpidlTxjAEupuI4KuAZWOLh6zK9CQXcQowfCM7MZIcvSPVbgp
GmaiPjwqjaXKPnXar0HQny0HCISTI5Ohsy/WMoErmZsPsk/vaWjAKNbfOdiQZ9K0T9lAiSCm5MHC
zWRHl8AbLIqp8StT/mTvKXENCupWZZykeqE+BGNhdAxuQ0iK4xEgOsTaruVg4ZkxeVlmfPEH63py
G+vYkumsm+3O7C2X8FP1jf6EfhJN8wRtCAVPg16usL2O5RvRJSF1l98wwpAvtaSGCNPh+4ifJggh
P7eRfkuTaD9lebu1Z/tAKOIL8hh3ZXRgS6u0fqvED93C3Mk7jQE0ow8b3Psl9htXW6eG+ho6zjem
nB5KEuNJDTDzkV/fpyK5ijPrq1kBkkF+MjBYC4azBZv4unI7Mq4FjVIJJ87AvZ8m14j+USV1EIyK
WNUz0hK82/LfIMzhhGrtSOwvdsflts9t6ong7rDMr5Y9jOCpKJ0F3pyWwME9Da5c7ZVKx42JHRfi
YsNauJn361bINHH4fiw7W57U55OY78yBZF7S8ua35/F50Y3y29HrxuPyqM8/VxegfEbNkHwTeGmf
f6M3OHQ1LXqxZctfu162Yf2N8Y/Yh2p5ocsT+rwYKCibuht9vp7lsW7Oil0Gro8iIa+vLfI/esPV
DhVo/msZqep6uf3zatc/5Bikj8u15fZli+VqYdq3JCPonGnZz3LTr836ALYTLJbTr9unyMNCRMfq
PJpVexo88w3qqr3We4NObqMA/TT9mi74JYTmdyANnXhvmXzvDInRwQi6TY6wYfT2+kOEnmRrgHdx
Q4gUfYg4RGbukdBAg9OSOky53OpBLleyID8EEdyG3uFBEnzaUjFHtXFPFka7h+NikGc7pmvyCV6L
AUaiiV0f7MFG6zKKnNLfgsmrV7k1A49awtyMs2NHNmiakhC9sEdbwqlcTIxHakPRvZYEO+S0SzJ4
aGljE6GqhTYx8AA2jIodlPYRLAjhsnlX7ULs0jaZphuHoMdUPjl2kW/IYLijVXVlNuIHcFZ00C9M
MvodHISMWnrrdxG5KAma+Lq3n3NIqfjJboXW5PtQJ+5k0GFo5Ux6fM3EyxaL2w6xdsIaZlUZ3hzL
KT76lhUptHjqg1sIDHe6RfZb1BDvoUsAga6t/XCL+zEAHR2UPlXpjObNDUNtzaR4UG5Rb+ohnLZI
Hom6iyFItQ56QNKPrDgsME7Oh4VCWyVa8eZhIKC8AK5p9RxCPJI+brG1gCwjZcmpX5M4Mc5TdSqE
xOwpzdc5x7GvYTl3AMTacnjSvGRuabcbW7dfk4KC3QNxShg06eZaJ5kiVNEXJBq8xajCiKI2mo2p
wckKpfVhTMG1KaOdPaAImlRMLqH1ocfGDePWBhoPvHlIDalbfzRZTV6hOQM205K8SP8BCarxkDRP
IeERb12q3myCghsvIzmlgyxZhMAkvZZ8sspDsQrCxN/BDoXqE2j3blSXb24FyrGBOUMBJO2NGy3I
duCBDgb6Ux2246a49NN8lAzRtqoQgq1syZJEOMiMPBT1BfnDm2mPqBSIecf7/2Mye4RwIqRxR1YB
JpFD3yMLsThqWwmJ8q1bPdasRBNFyMrgPRl2gVbJ7wlM7Po3RWZFFmmPjDeJ3MiRjBU93G7bGL/X
HTyhTFqKcRbhksYE+sdxLmRYERxErB3UpyHBi8gPjSbFUyO3adXJTV0OPbb0qd3oTfLGqc7adSq6
Hx3D2SVD8DqF5k2Ea56MXzrGZZOVO2PErQlqH8Znw0Q4iegQkvIaFPpTQpqrQIIXCSs7hYpTaVIN
t3jwvyBLLW98XO1l6X0BpFs3to3YEQq42TIqzZlNVjfMRbOj5ZExRp2+zYB4bypkfzuAP7bJVGOC
dLwaOrtYlwOdzsg3D1G9rshJXtFm+2CZBJI0rvAuh+QqTS1JUFlsix1y37MuJjj55bdYhMVWkYy0
aQvRb1KTWXPkEP7iKfktGixKsiphzEIVvvJkchohdSO0nVnkaf2DefD9OBxyMeLWGcjcijT/nYyH
K5T58qDo+NKrQDaVBRLFBd6a0Ca9ru7CUz4nyDotHvPl0vJf55jWUXMO5IrKU5yQ2lP61mveuG9u
bAHgzqZwXwzdKcH/QFPWUNXJnLtGWoUmKoAjg5y95uLn/cvF5a5ly+XSsvnnlsv1X9t83rjc/2vz
bPlDv/bx+fBo+GhHV2xTovhOy3/CNzBTVV1Snj4vZuP0l7uWrawUlO/6twf8h1tLwmXpMs9/4beH
/c8e+9sDCvyQRzQfK4No+ZNP6jS2bcmzRPtIWOR8vZ5K/tJy/7Dculz8tf3n/X/f9Neu/v+bL/cs
f+7ve/u313/768ve/93Df92mOm+nap8IXMyGp3j+LyFyadqG8+v77aLRER+1Wm6dwjqfCC4ncIes
0N4Y2pPS4u60XBKN05665T8nAVexXFxuXO42cts1tn97DIU4W/7aaHlMvdy4XPy14+XS3+/+bZ+/
/Y1/+4eXGzHoU7zZynCM7a+nu1z6+42fu1aThkhgp0bjKMriQdDb/j9EnVlT5EyWRH+RzLSH9KrM
VK6QQBbri6yAIrTvS0i/fo7omemHxii6Fr5EKd247n58Q/vXm5jLbusYM9aIrH1SHJ+2up1DEap6
7rTmZfDAxZbSs+7ykbonXzsDnYPiWNnxRpCKqHp8fJhZgu4rr1nGCMxYJPzBt7f6Z6/UrqK+OjAW
jkOpmEFbDh/FYjwjkty7cPxC2RMzqyi0DZrC2hPUIAycwjNihIbg+5BVeXNiFfA+ea0Ke9MyV2LL
Hy+192uVpWslK8jKQAnqYDuqqP8xOrM7DfT6khPYqH7mbOCjjdLzAK4dgHsCCtZGXZx9h0gPOOFg
kNw2x3UhaUTVRyTICUUFpT6N4AiTmIjQc0rozMp2slVM6BqNlvq6bOniXN9IicW+H1GxJFz8oYl2
qfdl61jKMtHs4xFjn92In3G0cItb+XooPCbTX8s1k80s8XTVES46vfcTtsQki+38EDW4q32ATim7
3ANmjFf63M78taU1bt2MyhP5aAO+zcbpI+fxve0m/NDKekHaNtiQtvQ41ZEKMN43sJqGa2HCmffJ
eQW4LE5DxVOqF8a/SsckQYFu7OpfVef7YeT7/yx/+Orj6MFiaWfG8mLFOPK02HV2uuO7kAQ469o9
X3IogU50HSdhwdBDjHPXJKngsTJ+uD42J7jw9snDTBA4OmoXLel8L5hWB9K4G6cytqzJN74u7KNe
6Q89Y9Oe8GLB6aAjfJt60LgUNhJKCs6tbPV9xkHDJFZzBp0GG5SEgam7eybKe36vhfxocU7p0o09
xdYG4BJOHDFEpxZfF0+e1tqx2F02S0aVTFsDme4sme+N0YX/FyNODkW9z3kZTTRdPC2si4uRjK9P
kra+JENxKcpSBlmnKHL1EmJXko1JpGaGUjfHvFmYKY/M7Fufke5M/Cqs51jlME4GBPhRAl7R2ukK
pTwgzCwdGQTsI+6zZ1WN1qnLo7DOO+S/RdWscTzgMzN8RU3bUpTl7uYEoIE9fS7xcNZS7UFg4buU
urb1aqTRplvcMOn6x8WseM5zaA9qs6YpR+f/XHoizxVXfRqlxSMEdAyW+l3+nQFxAq1KWAV8QbqR
xXdVOf/q1oVF0smrdJ0nlUFJoOpEQ30nExwV7LDtLL7P3cjZGmV8cDCwbF2kV/r9ok0qWpaoWb+B
to8t6WoSvqZfiJaNOYOMNQtMqCNPoAK3ITwOW88FiJZlr8RUPRDQuA5Rah4Mzb3iTp2uDQkq+ls9
AtQbz830g0agbb0g3kfT3huDe64kGwvene1WpZSQeIzcAZaSjg2oZW/QVlnEMe3tcJqRHOgHzryx
Ds0487djw5aGEcTc2rn36VLyxg54IQfuHG0Z0a7XIZr7VvUW56TlrfeB08mWAz2Ycs/g0uBIsYic
UUxO4WIn/dForlHjpFtjmeFDY1PwdAViYkASxs0LbzznrurnQACIkdbVzBTPW3TEtepaBVj9ZgWO
LjDTSuQJEyXGrFs7pErc3WRMvtanP7QDxUr8LYAS6EOLuXI7lR5jbqCIeymvJ/6MQWK2isFIWq39
mrcOap79WERpdA8fFhcxbtqtvkZtGN7GS84Pqm+8k1n4pNWcZt7RVtfuWvB1QV3TTzZJKzQhv+ZU
XaB9J0U4T1G+W+MfNqMhKR8qhbqKSA2MjXnLQ3Wf0nx9mN2Y/ReFG8csnh6X0cXdKbUyTO3B3g6o
goHtd9yIF1ttjBOBY/3ASZYH6HTGnJ/ua5C/wVAmr5rFBoSoMOCWpyEh08uMPW7xXBCC6fUEWZzl
WzT34pTQ4B0BG4fzTmNVoR14jH2oWQ4PXp68UxAFKb7XqI2bwWKyDNoUVLreQE5K8Fh9c0jnBomI
OPBeSA3jQ2VGW73kJGQ5MNZ8TGOYJTcVaCvwEHF1ZSAcTw4+XgKX/CA96d90k9Yp/WFI8i7MHGhk
bm+dFvttWeybobvHhClySwaJ9qe6Kd5E9Z3qJGudKf/Tm9ETEAotcGSjhdhStYBiQth6fZbe+Ti6
5VSHFS47QDr6zg4GVw1BpXI4VHSZ2PnSHqOiCKzB+bRE1kIM67VNPiTouObzIgvgqqqT+6KGRjAS
6SCbPW4iTaIEK5+Xi0JzYYL1kog1eKK69Fy43neUGPPB82DnDoncuo3WHSnjoWCkIqU02OXeLmiu
sHNKr+WzLiv7lM/yEpmgc9R6wyeZTBDYdg8upij0Nyx+sOvh41c2DZ5xfDBTbli1Zr4kDhtLVWmw
zHmGmRqiGkQVuF2G/QRL55ylVbslC4ybDjctWD2YjGlPzrO3mWpi64nUjXMs0RcMp1Vk8SloTEz9
qrXGbekUdUOV3HPwf4/zNr0sIig0Q51MHYxmUYDAHl9pgIeMUnTRjcXKHTIs2IYp+tRNEzoNmfcx
MQNNQtps6OvciKwAS+TzTTta9kgg/Zo5/2IlwABkkxd0hoNFzC4ZFCL3COlpFwkW+GURfWWDGVo1
oZShQdSs7IX5Ctp40HgAckrXMIPiyBauuWr2CDhshBTTEkViAQt2n2Kdo2KhCrcP1nkC2K+J99FA
yHpw05Om6/yHGSUVE5px4CWPwswEdVA73jn3vVsx8S+WuA8L7oVBwZKoi9BiY85ms9/iPWz8b3iK
AcGu6qG1jHhHnZ5NeeR6l3W8ozN7z3K1prAw5PyvPNpfHWr0jAkK7ljR+EtzLqvKKUToHfeIb8mm
Xjo6eoiobAf3fULOvlRd82ehYmuLK+2LZeb7iJjTlk25tZroQa8ND0Fb4H3OC+MkSqo87C4qNjkw
WYRiOmVJWO4G9ajSjBC9R9MMZP6Z53lP7V7zneU58CFkWzsZmXn7pYEpw5agr9xj4SAnR1qY++OL
bGNYFMkaSa3MJ0HTRDk02LwWlZ6rji4p3Esa0Q0CgKM50B+Xg4eijUVfxAskLmzQ/eQeuZqfh4kO
NEOb5JZc7P1gtoJwc37O7KrfihqveWxPoIJL/Y8PTHFrJBauWYgfy8R8ZcBXMRYeK+MIOcVQw9nJ
0mlrucIJDNN7M3Q+wac3B0OWqx1TqR+kk3ZoGwA07IXYgbO+ijFjkH5KK8g0bDviWVDgU6ymKvuQ
xvmNuBAWDP3DI7+Op6vp9okIB0kanGe1vW3KXZJbI2Z9jO08/VKZypD0OlpolLzq2r2Ife0Q29pX
Ljw8sxFnnXVJwql8xukH32JDkXKygSpf72f1CKAv2XQ1/d26azhby5ew7NtyW/bGTdfEcBSErwQe
iE3Rxv2uDGE2Ffn4UVlkpYHcAjWR7TY7kfShaIwFXlB2MwKOpDu49627JsbMP9ZMP6TyTbwPrn2W
dqUF5jCeWlZL9LDOD9yOm/Ow+ghKa6mDsaU/VlHruCk+uPwGflopd5IJMKSl1BocmZhmG/UNxIEW
25kmVNcgRd2hve1obDr58gMC/s3K1ybnxTslSw4gx9RDd+hoc7OeKVvBEaH2kkNn6Jr0EZGlCFjf
Q54Gg5mySUT7X8NERn3loVPtY6iwOG8YNThMBHndnO2pGfHOj2/gYB4U5L2dWG+gU19fndR8zGgL
OAMeuml+dylnF3xfWnNcmva4lx12nUuAcFpCAKQFJhWCRFfyQ0RnC3c/DTM3mRlVaVmHT8rGmken
TrcC8DpOciTHk6H6m4OLDmbIyzuX/7YNfrqn1k6us9k+0cMybgbcd6dm2hUmXPO2WPIwl5hM4Nis
A+JP3dkvlUBvMl/gptk7Mj8EOlp3M1niNYqLz9mlHnyoby0Uvp1W53+lJx4GuklATIBFYS6a1Tvd
yXJrUpJWLeM9vlMVCIqnwzEf9q7sll0+3Us1fzcmcrcjtLfMNV4ip3tlHC9N5kYloI7oHjUoCQra
lpxOSuUZu2x23L0lXyq/bLjKqZf2iRd62qPmm27YYVlqjVdECcFCb7S2rOPvkp7ZcB4UGHXoLVvj
kjICce1gc1FAnEAY3FXxIh+TieBeOajQFpW5euBDcjvFaZr7xzIf3oYlHeGsrY1R+bfyraehZYnX
GjNykO+/+kgEJU1YP7iagnkuNhbFHUHZ2x+WPb0Kt99R6AXD7qHPbSi6SQnfw1juDM1U+3QcrzpR
62BqLKD4BE8zMTqB+0h1h8OcBvUEzGaO6WKXeYJSqfL3Tx+m1hNhYqbHAQDhRpXFeDBm7CmZ1nah
i5Vg5xPQADlHcGQ+GGTvixhCnz+dQKgd1TQmG8Oe8p1bTY8lpIiL9kmj7HSXZiGItuUEVcHeNd3w
xWEVP6il7c3MIIUn/Yc0zdENFgm3W6ciAn9TbCNjNPmxyod/nWqbsNUwQ7fjoLBR8+iJ0/isRBo6
wEXCwV+xrqXDOOF2z/3AshTSL+wnMPOR/tbFCtlOo01lwiGCxoX7Kuq7uzRn+246j3PRqK1mexGP
Z651nNur16Y+UChI0yI74UNskG71BkMwlp5lNDQ7AATcF61IcJZD9gScfUFxIDzNPLw2zYY1xu6k
seddT98AMDG2B5PrmnunP2D2Z03RZcXWiY0/vQ2tEVbXe0lt91Y4B23U7myZfGMP+nSEDx9OK59g
IHGLG1VIW4OhpRVQIcDCQjI9DWDDIHkApWOsduBSHBN3+Y7jZt81frFNNB2oCoIkDDX83KrG+Gf0
uHbAGu/cWqCdFlS7eyl1xf7wyvqaK5vo2nBnauuSG/PqbjDJbw2xocK5t9+qlBUzq4OfYrEOtdAI
KFs9XvBk3OA84WTdR5ygebIMy5gGSEdEVhNw6zIfqPldLg6pi3QetO2Y9ufMJGbLsZ+FUHmcoV9t
pwmZKVk91nGEe6hffX5WBSgdw+wO1y7yfqVnu0Eitq77itJb3qWeknl2jA2SDPdvE9ZpVj6U1fJh
usw1TTdzDvhhEdxe5oxdle2sErVBO8vAFWvOuJY7YtpmwhBa6VSENpl1JGxdbx29EPs1dE+IaIoO
Vv7HrnJwdmzQLdH6T1J/k9VTm2pYOVjiMLdZ3wIHF0d7Volg2iG1jV9JwSFmBkLCPbMjVTLcMwh4
nOzURztY+ZbE82sm678qe8Kfdk/67msxB0wdo6CZkcwGqBfy5IW4tY1rroWKmKWSEbo+3iQP98hu
zMie8K9VkTraL6rO3ijdIa47s/Ncxn2WzPSI2km3JYr7iHLnGJO5tdpx2RicX3BM9I8FOhgTL9eR
Ff1F78k49Jk30R1HJR6LqT6CGYAoo99HHB0xfsonXB+wlHFFjM6C+6XIoI1SZJSQB+E3sJKkWZMn
iBiDeHxbepfXbOnnrV1S3UFYiGgx78DShdg2WuKbbcYOiYJToemcRKsdVLU8FFP/lerAx0RznA3c
OZjpTzFdZwgu+3G9izuDn+yLog0tI7p6YMmojjW/0PHrzVz9zC4Yx3GsLtDo0EQQ78M0b+6gT1M/
bQS1Xb+0XYK3gxgUB146Z96SxhjZZiLM9bRn40Tb6R7ufh1ho3oU0fJqSg7ZLTudadJANREcVeNu
Kc19azh/JpKlgT0kLETNiiJjLSjThaDYyt9KpuWmS1z87YLNqDEL/uSPvcwJoEAi5ItWhVJ1X0My
v0IhIyrYM9EBKaOlroTeDCa/qAgQp3OfAAAwnqvFBym/fiAFZPznM9Z3+ike/JtBWjC0pE8425uN
6ZAaDB5K88hRx7g0+6w9sAQ4UHHQnOIYZR9cNYfcCpmIux5f5LVh2+pOAm2iMP1DVFHZ7KBsHSDx
Hz3eFDjiCtIi5CS5ymQDQi9fFK6LRtyacfE2tMFD5uIJRBOgcRqSElGucff8rzpZPgJNS8KL7Pg0
o+hpuGtTfxVwfv8vF2Vu/Za8cxuJGNqMNizA35F2olXKKcjttFnJn6scYxu5sGrbOOPnWin4IKjs
bhzVYddRMsVreyihS9tpK0llmXQG8z2OyPEJaTrmrfiAv9cBxRTGvU0CEMRL0ExmRUcNwPucYZcp
AVJB0iQHjeUfbpOSnVBJoldv3e6oD/OzdIflwV3WpsJLT7kYPXxzfJhtedIp82YJx1K0IgvcYE8i
dDRu2pktsa10xGbN7qipBuo4Yd3aVFOuQh/y8qmh5eyEE9hlqTY3gakPF0ZbRD/Vszps2f1oKU9Q
I6nfJd0Wp9jwhhUg0ZfslwRZMtA9eBqIrGXo5iTKZ0pMeviQvQ6cSM+x7VCnzUn0T+6Nb0nKY0ZC
AvQgCG6TFD4UnG21ZR+7MzzjeSEILUpq4AfjzZuaLc20254fwd5REHnWv/v3g8cN+3//rd9fM1G0
J22i620CeD2s2srvBwnKnLVdfVISm4T7HwXDM1hRVPY3J7L736///tZu/UOmnyR7t0apNQV8D648
zLuGvysP1MwhXK2KmPr/z36/VhjOsVGm2Ht2zWYjyWGv6T7fTdPRygjK8D+f/X4NVrNF3acjgsRK
VjyFzRVO1idV1pG27ZLgof23S0gP8q4IDJ8Kr0E01FsnDQl0m0LafvhsqphgDrCuk+wNCDS9E+1p
65vY0Tn3Yz2Vd8rzuTXmWIPTTr+RcCKH5OPbSCv+Uqc980zhrq+KtXK7CYepgPBk/nNUHW/b+syO
Fjstmehtn1lUbcYfvIDPXTzfZEyftV5K9iDinyOx1QDDepGium2qWLvZy33RWg+glNixxC/wBK6G
P9761r1YevmNg48/nGDJ9Et8tpw94LVtDc9EIqwPQlYLOzZ1y8zyHLcTfleuOr9S7/7i+rtRJ5eT
psa1aYZLniwZb1hEZ60DUe23D7VM7qld5uSK/2wZnKdBJn/iPt8qoVEOzj64Z5uwJ02zQZIgBg7S
niXmU6ePD6mD3NuN5ymiN7fnZdvJKYo38X07AcNn20ZRTdn8GIN173XJCb4UROwivssMAsEJQJcg
meX3BCkpHstytxjtW4LUpOhz0SGm+KpB7aeqiCoUJveGRnTx3g0RlhXZ6SS7+BCTCD1atvFE1fA1
PhTt6i6N3K+Vx3yZzelfVnvmJq7MP7EWf02Wcyvxf2z6tDfCWDxIJ/tekNdIv1sHjX6ZQJZvxrie
pDRhBgYOtE2zeHdx2sQ8TryNNrXbDgderzU3KiSuSxZrxBpxbTtdyf56oJnYlayplUMStbg65njT
JvNu/d9iZc+tbb7M9k+B7nyoy3hf47lm0WzRDNJw7DbnmLnF5kDjWdyWhumx07hmJ4uKVoX3C8ZL
YEb9uIUaXbK8cuhtShnC8BFwE9d3cc0qKOZ0Bv8/nMv+DG7AP9SzeGe7FVEsdaRGTwMVZhp7JmN0
d4qR9WKZpwz+4ojFNAGbodQRFAKgXZJrQZvZu8rmaimEebGM+eKPJfCfGMQE5WU1e7asazrCljxP
VH2kbzNlGsxb/sE2x+BuipEBcbT5UJb16feX//kaDjt99/vFJGePaTTuP9l4xMC6mx7lPkkF5kjR
jD+2bi47P8lOJdaivRqsS9oU+4bSi4HG3eSiH4q5kpDM05qkB6npXp6Wsn6o2rrf9THDdFOkf5c2
4ROveUlrvChZt3ihlxsnu01usBueVsqi49KlSHCAzEn8Fcee2Nhyre1W29hhf5Ll+kMiYuA2RjDN
DFFxOX7X+PjxmeoQTHVY/E16J4X/4/gt8Vg7uQkeoMDDvvHl88059iugv+3kjtUG2x9Z4EFs/QUP
ybLI5OAZ2cWhEW+TATzdLh4dDgSqGYMqxn/cVOIy2A0GV08kvK8JHSQV7wyaYzZFJXQSBIu/Lcf5
HVDw+KxJ/JIs0nd5gYo1zyxb/vvY8voi2ffkvwPELHy6Fi/bwBlsU9LojI+Ysq7YfBxFi23Wd55Z
HFIsIfpxM43qE/9SGUZx6dNpc8XuiV6CVzSsK4pcuU/trSy/d4t5PM5w2TBPyXDUWd8hwBrcHLhr
+oQpmD4dt6J8xSCREPUPsZ1qx8nSjs4apzcFdZUYLnk/woClD8q6DFQBJYvnntIZqBcbfo1Z52hk
wClJu5s1QF52T9CialKzRBPdMDLGR/b3cOsM49/swe0UqVeTAUWJkw7SaDmkrEygxivdWHhkcybT
dRxLcLODpWaS6OdqDnLH+1fXHsrnkO+mDIEQ2EcKdcN6B1QTVvRCEW8uvMd4sfetBeKOThF495Pz
2fv1M5DpA8IQU5vlbLzpyKx2gSm302k/2c5z/WwkzAtJrH8rp2Rcpbzw1mbmA/6bk6o5Ey686T0d
MQLawttIfJ4ydRwgG0Z93hmQVAcQ/aLGds1SgT7ZWCz/Sme6tS437CYCR2NM38X4LovonztpL7E1
s+yvUxYgBRlXefQLy99FS/FR7OZFf8yl/1JAg+W+1IV2+dcsMvTfiZ2NR9opS/65ljjpEId6H65o
FN1Dgtf2oKyh9pabaM0cdW5B0ZC6NDYLkhKFKmgr60Ji9gjycNM2/H2YAkykj6KDVC2d9LPUyit3
iipdbloq7hBLgjlZjz7i08YAp0ttn8buOfKH8+KSph8LVjqtZOsAcwUPPrmZ+Juc52dV6NsRkvBG
IyEbtEkXNgN17EMiXKTxsG5WSKOcXzsoflo03VJ/eqtaly3TGLL/4QjvP6LHUFGTTLfK6a8jTgmL
9xZ1G/6LbxPf9buQJ+rOr6JHeN5PHKBa9issl6grNEVFbNnsuahBRsyFfGrRVVpWFeDDW+8jakA5
Un9j8m2TKwnYTZHcM5lhW6ejBPxxQkWjmQUa1thzrm2lRuzIBrFTUavV7K2lOS2o4SQKys/UzZ/d
xr9A/b0hDfGy3jGfXpfcOY8gOm1EzR4Ia+GuvSoC04VdLDerpH2YZidcft25VEOYONbfImN2GYYe
YLVHH6VC1IY8hBNWMis3HLmLGhfcmsJqFKJlj9aMuJHoYVb5R99ww6w3+o0/zFC8W3nw3AWN0x5R
CCgIc1McwJlDIR9mfC5Yp3ybnFu3jB9Nwt9W0QzrFDBvrLT9FJkuNl0ld4Wu/RsteFtVzhVF2Oih
9LLPah+tf+NgcxLw10ISsElO6a5GjgltoLrO+fLAW469y8R+t3X4yQ/9RzKlPE9XJAyM1D5zv0pV
ujurmT1Qa7yXVJskZBTZauUipgvI2udp3+ydrmaUyggVTPET8X+eawbOi9n7qjME4olcAxbBj6TG
eRlHnCVpUlv7pjCu1heJLRAwGIVY6I0b6mzWUBKmGyl+Mp+DtT5QHDZeE7ZQTWcZpxhxbEWCMLsN
0V6z1YeNjfZE0O9QKftcsjYFnNWkB7goPM2V+iJGcI0mst/iNovye6DaM9D74q1XiEG8u4PWHEhA
0oIcdETTGLOAtCztRtIq13rL1qD4C7M7LXxMsfFS86dTnuW6Fm+peF0IQT37JkvSeXQPkn1bkCi8
mjxPFt5174nevq0/pKqdSkL4yA8rqGaGG7t45gVbUGRQ/bz2wxHt0YwXYRtfExLtlBDq40CmAmIf
ZeDlZ6sAQWOoqTkZEcCF9bbSpmj/fRa9sgUctprefMrS+beYX6kmf3h2/3WdS+qzQTbm9MpVTZUf
b+48G5+8/IHONfayWachk5LBoZbXleaP7jw6Cj9A20qxiR78RTylaLx4YrRHHRDjxi+B6GbNQTPT
h6Kbr7YJLslqsUSw3WlQqdA02HvhYkl39UhBmWmEvVb88Wptn3faXzoAKZr3EWcH94lYPa+fF8wR
HeIYp+hhUG/Vkn3MfvyNps6KwL90NamjT/K5/cZ9GdcDh73p3PvZx4jDQYJBP2V6yRk+bfCwTJ6I
sNqByi25U/psw8iM7lOHq6WwUbUIHJGGZRcdUswTs49u4ElE9PD11IVBCGaq0w86PcKaRZVMFul7
kn38eBpuPFCrb1lcXPsELxnqA6REj3/fM/CTwLpcth64bTSP1NiaBsXkSUF/Vq5dMsthIXmFN0hN
FstKRRSt/qOtTetLxww49fNeoZQA8YSkW3syhHj4JzX1U5u1904/PhLN2LeDy9nBOCneI7Ilq+PD
djqMU/FnmXg8i7H4YY/wMmnpDyPPvzo2uUxs9XfW6PkoeA0TRjM3t9BJMkQgFQMWXLgz0IbD29Rj
oqPw+RzNH3PqfiRu8zYV7cc4dTB7Z16gLCJOElvikLbRY8OWL07FvzyO07BHMWdf9WHhLIHuXT2r
juP7SLUBqnrI1ucQ06DEkQP/zXQfi+ZVtHk4aChYKetT3+tPecWfsPSBGe87oWs4FBBh6jZ96oEj
24oyyAqJapQ8W4e6fgIYlrHiMzgqlKGYQBFEUflpl/2eEa/bwTt7aAamJ9J2fyrO440j7F0SZc+T
Vh4MWp55i44HklTzrD/SLtQw1/lffoJcJgaSLst9bvEd12UfHYA7hqubW8SY/VL4LfW19Oj/0uqN
bVcYImxiNCFBpYPRTTgYDDYoThR9QSrjhuJ9tUtEZI0UXsdaiBIj0hyp+kmG9Bm6BaYts77ORfKJ
7vAAmvlECdcbscYdW0ZWR4KaBW50KNsTvdEuPyYi51Tp4Aj5V1LgsK3PMYHTLXObTd3P3p+9KTBB
jLWqeTYh1ATNMO8HDIFbZ6GUD3EanwCVscSa7c5/s6L4w5PFp2MY16lm7opJOSuWQgu+dDCl+/Wl
NNr5Nsuu23mRf1QwcXt7FSJm+Wz7PDwZQis/2rcN/zUsus8WJi42bi+o7bTDWNixZfUMWRnNBjce
P7mwY9NZ4dhrkHANybhC+twaxWPtWqceHCbTxqYG8arjDYhUf4EbNG5sr7n9vgvHhavdTNn66+Zr
j+EyG7oznK9d7xhvjZ9r1xbTZKNN3OncxyWOn7vUB/aF/teOa7MIdDYbSQ7fbA+YgrBc05X5zlkQ
GWYHiGdbnucUKhgnO477vcKWRdBcrRh2vfloO8dC/wVgoTv3i8Jm0int3bUV1iwnvSiZ6YTGxMzC
v4GaLZf51EHsxwtp/Cwl+FvOTeZmqa36/PshKQe2IgNbLFxEMSuCErWbNrdNrzxc+JVnQ++hjDFt
VsR6a95jAS33/dQlZ3c0knM9Rsm5KSpyrbRN2K3WnJi5uHh+P/3dQJG+ChikSYO5trPpu/RksWTM
eQyWx9xs9EPkJPLi9I52li6fjSmTiCHrI0OktndmRWWFzn3KX5tvGTgd3t1sTdYuHNBjkqiTwMvy
uyXreXsjf/Hh95em9NB8pijZuUPqYV10xYnADc/oKS2hvGKRT52MD4C0cdstqO7r18w2R/3//fT3
99ipBUzKYaBjBtnoinocBQ4HsiV+6N8PdUFcJYhWJ/jvrxNYojpwhzylJdVbnS5xzyGqE1Q2jj7g
EQh3FVkkPu2L/InHM2lABxc/3h/M+79bOBkdwCMVD2lE0MgzvTvmyVbZ29mE4j47I7UDJk0TKtZ2
opd/C/F/Bc91ryLIBdQnRfP0An140yqdlwpDGYFo+8lqkTOGAcpmDsF9HBhuW6+kL5VfMk9e4i43
j10/aedWk1sLkuU91VMr4W+m6o3m94syXPyHTXsRy/RQ9/3njDRvekN1IruU3uI6DxszJpvQUT2P
mznBa9F+F4P+otuYBv2/uDgBfCKKY6kc9npPkbFYf7q5rv2hbT4oJp1YmP09lMN6lc/h0prle2oV
e6w3AvpxbW683vuyPBXjjhQspeyCHH8VNmMDy4iAVo3atlWxKTmTiBfDWHRcgpzihYxYU8a9s0tK
qqlEJyistzaNzLzdDFEtHGp+vqZaNbNcr0/T4jML/X5KH+AKzMgBWEXF4b+/xVh/n8DfE0wM5Lw7
ly/d72Uo1IeMCnJknWdgXJkO/VAbd1WHhyEeWmv3+2OOlhq9p+KmaVX0mwoufjtp5HFWKL6pizms
jnCyWFhWAqd+KORCCVXJ5phdmItRcac1vAaCaE84dQ3O/aRd56fs1FpJfDPhQZCSfnNGCNt1nH1J
ya5tbimt9fB+EI1Zjx4Zz9guBy5VT/fGfLV+iWTtiJtBpP5JMl4mU8TBOU2eyHju4tyf9xR6zxtR
AveKyc8plsSBY3Gc0sv0Z/GSg5U05SET3h0/cqDXvHHiusaHY+Z9aCqQ3j5z7okUKBh9XhRwsYHA
jkj+6cyubMK6w0Fv0pMVExcxOrrRZZILb30xtPeVqXNNeTDwRpOdmsEd/JdQvyCHnUE1w4tfulMn
50vLofmoSTOYC1SUZXEFSVL5KrIqep3m6k03EbJkP/dEm7SFZhKvwQhDflIC4d9P3l7mlXXLeixs
BQMAmGj3IHi1H8Er3xl60zxokXqv09cJDP5pahz/kUjat9/V2Yny0Y+q5rCJobceVfVoSHYBjd7K
Pd5N/eSwbdBdFrOFqv2do7HoQ4ptQ/oQCe5Z3ZV18Z2H3YD7uDq0E8gtYesYxchk0CufvKqkfMyU
+7GGtGEZraczhe09N58YybUNCAUn1FU/7qfaVYGBodyXR6PIPgfO5lvl6sQW+zV1Xzv1XUJrKrck
uz4sEpUwajnKNUvyYRXqaQHLeTf0k3ekkJL3SVGIsy2MYjvM3yK2m9ch0Zcj1NZdnuFdyqTXP3NW
Mc+mh9WEHVz/7POABtfwZ/bMj3YFX2Be7J8Kn99t28ufYv2AL+9oulXEshCAVRfr6Qt+s0tVEbqU
kKwsb9JOSM2wxct2IlLnJ1dWPg/QW6In332w8Y+flUYqPZ/yJHQgeGCJxeQ89y71FDLlVmPNnzS6
qKCmeW/f2aQrp1q9eW5E0pyrBh9+DaFrFQcGj5UvSL2v/2HvTJZbR7It+y81LjxD54BjShLsRUlU
w5AmMIWuhL519F9fC8qsupFR72XZm1cMaIqrjiIBdz/n7L22mkdQMbsmj4xvINJ/wEbiOzRHXxMc
Ks50EfzRVO1em9FjOhWSGwL24ufcsi9ASOSBopX8imJV6Zb92SbW58SoB5/B+ACnX53Tbnqqs9Q7
dVTsqGnBhaXmK3VIuCYbbdjZXjI94g+51WkPVGQqBWuvQwsLQrovAJuBjpDJ1eOI9EMoYK/8w8vx
pqYOVaKrrOdg1h7LmklxOKUtyyNDn6C1z3qEFMBThMswT/xlIvXlOsFLGXvbPg6HN4KSz9jj1N0Y
H8mItGh8as2pRu3d5CJ4DDRjPilicoO5f27lwgyH1j1UeXJipViBxQbA68BfGPVaPRgONYNobNvX
ipjZLeHMr6Vu+nOlQ1bMZk6nBEiuqT/o0swo/Tg2xhfEACtpWtY5KxcJURQdu6a/ouL66lTSnEuJ
O04rpnSlk5aFQbaXeeLLQsLPsVWBG3jSnuJivg9c7q3JiK7U1gb8HHCpQCQbn720XBE7HB/sxSYh
68Y964pboiTVel2XXOdD73yKyQHciMPSGidS3bAcP0jVUza1uNKb4F2rQLHNIWLKlMAwSglaBJGH
HqSmmalNi28+R+aJ1oD5etmfp8QiSAT0Q2Hq9c6rvD1T+vTVdNz3pKFQHmPnbmB2yXPuGLn1dgo/
9VcSwgHp1SfVRugL5IjbKLwlZQP5iBSBI5K69LmekxNuczoUrkvoJm/PnvpQ3zHpmNn9cXek4jDL
MngtHIc9NkT4a7eVcys7huSwq8s1GllMD106Xu04bHwK4GSjIQZb2YF2mzo6VOiZmY6RPZe1WYxF
GZl+xJ+zqTobWVrVnUfEXEXeBVvQTphmKanuvdI55xH2Tc10TTxWo3mWDV7+VmJdkRF++VaE9qpq
UN5rkoGOcBndg0pNQcEuVJzsVyxc/WQK29o2Q/cLBFh8adoxvggaIhHBvUkdThcUjs7WpbTc0hY5
5tzmyMstl27AyAgEQMWCKPaTmTDaXL9LSy08hiL0VpVR5vtUEPNYAbrotVaeHSSLq74Ycr/S87PC
H0P72lpihBLPd5fOXYN+iLBdjsbWANg1Fp2v+sF4GIqdRmT05uehmcx7XSeSSEdxTVpiyqqykZ9d
1Rk3JywolCRYEdF9qmQ6ZjOjwla1kT8Vd7gjysNsdM4v0nfvAkjn2CPy88/7a4J13WDUX3EOsOnX
DvS5XIhdEx3zDRc5t5J4RdTz0oRvwpWRn+PpWOeJdstBU5KbHO9iIP2IViv4egFRi8jY0g1nEAuK
Y/BnrZ5DIDV7RMf8UfB8NrVhf+v0ccDE19kGEa41vVejtcXod6d6EZ3NeiLxpqu4DfVi383gy5oO
5afKUs6NlbepBYNXtMAaCr5ib6cmVK2KAUpDM2CwTPcJ+8sT6YZQgcRAup+bJCy8eDc6s78VRmm+
uDTL8YfYAzQi+LdsI7Zns+/ZGkQ/UeAyHq3qigAKdWGTiqPeod2EPGf6Q60bWxFVFvzGFqaioMOk
ZYMDG3BCiVsMz2mAWbyxBvEHGdWPJO2JbTIUJGqC9d/HDZPRBMNHIpwPZpid38Ry40CiqECdbyyK
/wkb7sYt42avI1ItvOLJzDChdInjPHfcufTwUZbmxuTHMzMor0NAN1rzTuNEwAjXuPcgpx21dNhN
y9tnJgoOQTcxC6Sy7ZxVDLHkg2nRUwHLK5w/bCYtfu0lpHjxB9FAj65p0E4kIqG6ws1tHW0Qbmvu
QHVMiw52M4sB6ccE7+j9+5DGj30rFTyHJj/PLVYzQlhLHC0aulAFIhe+pL61glubdCPONCrMZPIe
9Ck4ML2uVwFSgr0d6AzqBqPZSwSymMvRsgI6wfaCIYmYDBpj6fKjBvT4o3SPTATVTknz1HayQm6a
A1YeE7w9yDyCwUbx3TQUytjJkzYIr+O8JIUmBFFUkkYH3Ym9h5k/ZrNBdVGHb4R7Mw40V6Y3TfC1
aLy7LS1tV3mAiZLqENFX43St7w2arRsToAdXTYrACTDUBox2Q55kOx6YWWuPqQ2pRwNFoYw/y0qv
vk2zekuD+obgW3saavs5Qij2ZQ35NrchUee08+/sIf30gsR5TXWM+yKfukuWxCCheNFW+MeNnUFP
5woSlsO6KuNfTvYY1mn31c8494dlT1bKu2qkPW2HupEnPamcbUOLas13f3PTNmdvSTXBzY69fMQr
PpdJdEiL5AG32NbqXPfBauWbQ5MJeyVhmiNNgAfBXDjJpmDTcHo6cYQQdyClBlDgTEnrerAfLOch
YVN6G+oiZdJMh5LTKwMJz0Zpy+mxN7yKiSyi2oSY2Z4Xf9sPvAucAu0HwdCXOZIi/6gwvxyGfyD+
EV5QOVvrtkLFYxrzsdSi29yDDiub1turNv+V0yGHL0FiTG3l4TqG6bxGSzFyiOrgUgyB+EM32G9C
j5gmzS2nUyOrb+KHCJ53walJpn/MosyHSLZbHW/XVk0AXH923Wok9Fca307SsvrII02KN5Q8KUby
GBVLSyZhGEEMMItbHqLNqbCWrYo6h5I+DQ/NVLhHw4rcLcNJg3PYeE2wJG1+FmSn1O+lEkTxDtAo
eliIYOw548TARf2q/JqzRtuU0LEWonrfjv1x1nHkVHV3T9a6SQQQm0U0J68URJCYPWxXEGHXUECI
y5zbZ7OC+Idajm5OikiHtgGKV4H01xyJO6RbgKG139I2w/xaxCjvbGRZeuAaB6FbZ0oq+Rp472lH
UcHZNjqg1KdNxrWiVJswFWWbiL0s3oHXKe6iqxwY1WHTaQ6l96JEHhzoIgwksJXGNYhEfJoWab9h
mOVd+5EPADCCxFsLQeoZdgmAQWJ4VjkhhoZWNi8l0GkJfBkZLJphTY423SqjeAjXOYZR5PPsSra3
c9LBfQjK+V4jJ/yxRE2SNF32FE+9ZPoZXWOvae9AF70UYw/s0uyuzK5A4gdIZcJUm3e4wG4y1YoH
XhkyRhZUJCFUK9cltiY0GU8wTjh0Sjj+KA9owEt8ehW2rxZpUYA7b3lFCctxxMUICYJm107O0mAO
1TrV0qtw7CdnUIulK94lBn6GSnjjuosC55iWaQCtwdEOJn3KVT/CVxtU+DZpU4DlejxNkbVkxdlP
KaZPhEaRcQhhD8/21PleZaq3WlwDWESPBH7hEhqbX+5QhCdVUJzRHIhq9uXKNFEnyKbaG8WwNTOd
g2SXfjZpEpyCOKKDk3BwLnJkhwrZ3xruG/SaLh/whOrfdaLr17Qlp7nHS2dr8pyXE+8Jvl8YEjnm
3/I6d/VX0nJF4OHIv4oqpEdZRahaJ4uLneZIns7Iz3UD4TpeRwLO5qNOCsHO1BtGPeWFgHNyt+Ez
+WYy7hOak5A3n8qSuVroNjHAbUQEwqiu0lw05m2O2Z9JPfZkploqvRSW8d3Vs+MHVt9vGHzgMCm4
j6oRPVcfjToh5foXdsHubvSGxwHlWaCqYGvl0z4hj22RV9F1dkd3ryMGXjmN0Ty2Ej1yadTFeg7n
al2bFJDkL0K8xLXKPExx3Exgwmvwuah0j0SnxVcIYE+VbkvfTlFizj04mCXjG1bkTrU25DGSUKOA
seOARwIqEIBtQtj1zdQ52ZrKjvTgmX597sYFS8SK6I3knjEDnlPE6Wie41PJnkqY7GNaVwaQZxd1
RVlzp8zqK6Mpt7Eto/XJs+rh0cO8T1O/Ngl1JdRx1YYkJDnMzGq0hOhS15E+4FJnoS3bcm+RztNb
+FxwZoFY6cxPbxwrlJLzq0X+41Z5dAnJujHIL0Py7w222DAeROsdmZD/ineSL7jlAu3glKSd5UrQ
t3J3lXFo4S6RYFL5oYb0uJzPXT7bj71qtlMaUfu70wY2X3QORfDUEpZw8LrsMqZQTIcZ43/ZSgjL
8+J4wGG+6sidu5+rkATJKob41SHz4mC2LmX0HQRdiMaXwc3FcWxjU2kd07BUP9M5MP1WGs7Kjsdj
1XfVllyTeTU50twaliXXWZXiQNPog9jSoC825tuoeaeaqX1v3A/DdB4qfKh5Q2uqRthPAZBzTDiO
Sx3Htj2oIDtDWdP9FgWk0SkDL6H1Xo9aSYwT76UF0PdgG8WHLcr+Dm92d5dWpbVmzIWnTbd7Uvvi
4Tym8cUam2n/839euSsQvp0Cl4IfZhwuJxpapACTpFAfx1YdhjmRvFt40j0VTNs2rZvlWwPfdQJj
FYIO3EyVTYfVi+CVgm495zJ+MAFQbW05M34Hh3qxiJPdROHULBz7+8iUN7JsoJSb3gW7UnV2wKnR
UzJs33Rsqq86uzOjj4Gb5bEd7Cf0OveERL0AXEsuJfiyoE2Wjslrlc/pc5Fq0YNWjL6zpOxUkXqa
M2L8+mU3TaNTOv1YChOQaA717Th5vio8+2r3w0k2aLmnZD7UBWiBgJHyHjAuhUgU+5Ziy0xxYWlt
gy9lqN9LzXNPTuO2MGhdm9XPI9YtcfGr18YhSat+OxsRaGE928yWTPcpmWqrrtX8aaI6MQ3ns9Hp
fePhSrYWG/Q6YPy4zSw0np4zWSdnMu5SfZQnqzsXkQEHDClNFGM4NyIdEZpDUZ5F+AF7RRWaTsjM
quaL+SfI4FK5vtHHCrelxdQzEFsPVD6+V7BzTCorMmRPJvV/X4OmqCoM3/EgjcdIY8DMu0maQbXF
2w8StLlm2bBLAyj6IG1yq6h2zpKVW7iohVoDil+XTedcY1JXDU61HUV1bevB2JqOF/gdSzE6UP0Q
EzPaxZA/pzaZN4nMrm45+1GP9U8kwZ/RrKuL1XRQDjJCWXvqsSQO72Kr/COkW8HvJbOmt5IB5qqJ
LxWcVSyIyExnQwHiZ4ctIF0+6Hap32kuY5FZhyvLqIf0wbKNsi0kKGDxwTCdqNJJxSEVeeP1THWh
qBd+Vrhn5s76TkuxS7vFiI8KnfJjpuP4HIOBaRJoMYiJDJMBlYFX/ohqY2flbX2yHA5gqXC0je1x
ECqlBRILt5zfMhNdlVZLJJGQpM1m+s7QsOJGgQoJHcNyn8WLCJsC5VRO4Fj7WhybAeUeiZtb1HkJ
AiQH53zTHRqgWOc67qfzzOmP2dYygDdRL5u5Q9S7zLdsbvYfyTVuusLXbAqtvPVsAKicK8uJYjai
W4RciolBwat+nOiEpCVpI1PiUUejJeVshRdQGRg1FYTJtcG2tKEifqlSLVtD0PK2cfIyylbdKwPa
vQhBBPcdg3Po3TRHaXg0KUnhqAidFt852ulNM1pIyItM+bNwB5zChb6bJ/IyA/sTPB6zWBw60mC8
kgvG1nqen4uW1S5qDOvQIUBGORRnj53evM5G+5ZZFD1MR2SSH8fEOSg5BG/eICQDhya+eGRbeVVo
3JsowRDdCfvdyfEZuyWfAJ+SMwaarAUwfR8xiLi3UfXL2G0eTRlA9Mzr2C/sqWWzMdr55C4PaVwn
B2FKTN/qLWUT38s51S8wLOcLcVkLay3YxaikKtJZ2AxINmQhj7Xo7OT5S49/D6QoCVSWZ2WnXjwy
VQTTuzwwD7H/8REz0RD9wsKqGHSXtFROjKigArgHsttLlz0vIsqJRjha5ah2ycbI6kcvD/nL2upb
D/toU9JiBWgBCDYizmJtEd61+UmVwNi8YWpbPusVI5Qy+86Jg4Os20jcMDmXGedHbqAa4BYcVvRQ
BGLHDefUsRkPXqqMBxLWVz8/Ksi3tH2zE/v+uxPXn80UE1/ZGBxJAyK9xFqYJE/2nRvDDrXqHdX6
pg80dSTCkUheJcOdMOYbiJTwnM/FJafduJ8VZgxjeXCRPm+YPJVrFYnk9PPg6t6voQ51ZhvBQKoh
uvWGVyiU/XjkaRyKaSZbikNdlKMaSKtbFQfgHrV4B9SJ6O8xdsGaMAcbbEpPMle9ubmm070cPWY8
AT2mQIGwCDt8aYicT1mM/8xw1M7pyj8TPXlHFULvg2ZeT9r5ZiwDAk4HuZkdOp8xM6yoqOs1eclM
xQXJrVaz1WYAL7CjkxjvZh1q2HZRPqyWQ5xj2x8RyM0hI2B8IK5El6g17QFjeo3SSXfw7I6toH/H
8gNJ38IA2Q5DvRW2P8zdZ6Ia7Evlrg7xi4ouf6X5jmqkRAaQwytfNR4KKn1GqKOdg8wFgwE+cF2F
u2oEk0JtsTcNl5Fj6BxVxCGfLJxVWOqfWUB1lgxkbbnEaRnd2Y0QgVb4YEjKoceNQjIY3ffGhmAn
NA2f6ZuW6vmu051tbcmGNQRRW2x5Jde/eani/k4FFqTg7NW2CKufzeGtlrhjKxt/NzIVDrEJKZau
+nOSyNzTjD4Cv2kI7bca7fgKzVu1mj3jqUEjA8XVPbaT8cZVJHye3k6k8itWpMfETv0e9Ih3WQfg
SlcnJD6Vn9mfIoxfSMwZffdQOjTN8543JHKe7YFo59wGzhQIh8NHsC9L9z3wbFzKVfSsufozfScs
0gp6RogSpavdqwafk108wNszArK+nxEZUa6APVn0n8KP6GkgUboUi7modRtYEzUpr83ACZMlLs4A
BtmdpIgpGOhq0TGOMZQBjFrXCPNlINArwcgIJHPHPBxObfSQglftvNvkYWAKsRGvOodT56hdE2jo
V5u6dj3b2FjCOQUb5L56swYYIn5Frj6v7Ml+AGT2gIVkB+zmD28qTipFGqtn7Utdue8g6dd1q8m1
dBlUW+R+xh36WwMrpMK9m8QYnUGQMKbDcYyy+sPQOpaBedgMaT0jgsE/HxuPod6g5AFeNUodxaEX
+Yn5C8MYasAYEhCTiDPr032WBVwS+rAujLRZO3a7s23zpck5ZRan2Yxt7HkWO/wCcA+bXT1VjwSs
cHDPq4PWoaSCR7CaYQaD/GlhhtF5NhUKe845z4Wzh7jxMRojfp2WTrWs37rSQFWECN7qhsAvG/Rq
upk9t1pwc7LqZgbxW1MkV5Iudb5HYyoZggJomagmIttkwCioSwAdaH8Mmfm9qFGM7JMMZ307DO66
SsI7goqLfYsk3RoJrq1V6JP1fGc6aUmsFB68IfzMUutD5ZiD0jA5a21yKQbnCUMsipR8uCGa2TMw
fu3D6SmFTyvx/MuU85RbuZRUNVwPGb3IEZjI0GD0M5fZqQNVKHkbW5lslMKfPFJ2ks+kr8bFWUex
fVMteVdJaRzrVL7kyCBITF7BqlRrTjvuOkLwTqpf/cb0/NqU4y5NPcyEElFe6ArCAjjI2os8nWTB
tQKIxAAbjWn93VTlx+QNO6emIpgM/ebSYUFbps/tHqpUsA9ZFrMI7UhEBl07w0bKIfPY3rfbJjTw
DFD83YgOamRMECfqbJHdKQSomtCWD9jcwrWRw8Ru4aYEUROiaUlf0kbJdRMxPZkzdZ4EVY5nmToS
3/siMcmqY3CfxuZeJuDPyhBxHRIN2/dC/CQxRiPEhNV764z7Wpnjpsya+xwgnFfGzF1okPnBNXTa
aZ9X8XMB24nKHyWhV0+8EbCUsOMJOupuCrLBbQaSmgR6h5y+s9+K8sONBJ00EkRfK9dlbpHAuZoF
xZ/7KHNEpVmH9TkHZEJFSXUmEr+oUP6FJquoNn0NIzEhTreFhNdvck/lO1nnmz5GdtdLhtY0CTiX
ev5YJu4jllx/bE1iIPo0O9vBgqWby2eVsUuM0ZeatPFoKzZ+PcIbiK8WKz0vRui1/KHZfRg02FZ6
1mZiCLYIYf0qz59MS9aPSo/phTStLyOG5lrx0YoHvdSGG0lMp0zQb8Ru+NXBnksGOhWdtRwpvvqa
O6EGA2uFJSswOhbFUBjoZ82Ku1NGXa/02kE1aRH4FZrPmeFdoYXxhtAaBJ0mzoGu5NaopmzDCzPC
GCa6/fAzrzQM4zVRESY6ZtgMDEwD5KjTGqRtBMYXUHem0OW0jIRXtF5nSTmePg862umhkS+VeJCV
/Ua7LvDzmdcyJF+2nAkqMKb0fnSxJE8a/vjZgDmd0EikbFUzV3xaIOTRWWIN+4KEue7GccVO8ZnW
vE/0yy5pkdYU+kUCztjvyS7d0I940T0O+EkevJZkeyCsbB5lYF5xziDuduCxiOGeceRb2mQTnHjQ
YHX4qw9pOMqJi5VQ77zuvmZv1dQQmTRFNqRgCkqwRLXWIxTWVZ//iRSJm2I0HhNCXMq+OoQzDifa
ZfZRLQ8/H80ofnB0am+J7QrfXRyNyWK35MzbHMs6Rcj28yEgQD78/amfj+SPC/LngVPYWC26jgTu
Z7DAP38+Kgbjnx/9/Nvf/vc/+5Lf//bzxWgsiuPvb/vbv5H+A0NnLoy1mAM8DYt47fdDHJp//d+f
T/z8W/qvn/j9deS8LY7h5cfkPx/+/tS//7F/+/V/+7b/5o/9eXp/+Z7fTzxxRfTP5/f7N/7jH//2
K39/z+8/9r/8kn/8hJ8v/C+/5m9//++f+vMJGQvlZ5H6hT3ta/TGwJ9E7A9IQvdNPjINzOG/kwKy
TqzmJrOm3HbT1Kxb0zHJoPR/LrGfB9EAJ5iXhv+U/6InNu7bXO1JmB+ObfbB7VVizwS1YqbeeAw6
vMe1QRT9aL1mVKjHQkXWdui0K0SOr0rO0VaVHJK6ma7RyDx8HStkiF5TsPh5cPziqjz+fogz8lhn
GWE40NNdhWZrr2jPcNotEd5CPum8bJdZ2Vbq0FvAHxLcG7mXxkyftNGatoLU7RwaobPrmsbeZX+M
tmvvRaRvot7Mdmj37/q4q4/DkD56uNFBcKCysxcbu17kxT7OAQWMxh9sAfm2SDQknyoEYPmz1jlL
MxUESJMz0MCIebSxHh3oA1G44mbXlgcRBR1DSienQxu0x2B+DLXIAuSGPk9//7l5ZiH+eYPCaaLn
omv4lhrgUhwV8D7OixUSZQchWT8fWgYUA4ELWnbtnyQVYxF2dVSDkcc2lJg9WUbYHCfSihjnvzIO
ptmZIrsAx+JVlFiSMHiwkiFQbWAu41tstUic0mQbFKJZxXSvKsOPau11xhiypln/0HWwt9oKd0Sf
7ODa8O51+UJl4igLnIUtsT/nxnCMWHWpDwhf0ebko0ZZs1Qh55hazje0FCL63dB13a7P2hxjzyHV
g31AtNGqjWf7PJycKsYS4oXUR/lpALh6TJejnwtyZYMKmLEJadkOe3CRI1UFFMb4NBqf27xEO6iZ
w5pIijvjLejDD4EPGXm+/HRDMu7tSkH/5AquAiE3lUl8elz091yM/cYGl5s2gzjbRvcajovJkz71
QVrj94ibihfnWyJSZoyYHAORUDxo0Z9Zb78YY/JOy/cdHwtFN5OGdGhpxkMTXU16zYoLd4YBQ7wO
WxRDyjAeLLJLDCfeV3p/dYzpNjvjr0gvbwlYz6Rnc12OJSBCX2so3WY273NbIuos+luaJ+ckLS7l
XD/Td7fOQAzuwq7foLoiY9Vkuq8nBSolNMUAZICM0LhKDuqUFWHkO7hV1wUZPYnwGHAW4tMcgHP1
ktKYCu7kFltUXRN4gJHZlBjkcSDWHXYS6ZmW9C4BoMxVXVJ6JebN0YJskyIJWWvWiIa7f6SwwKpi
Vgc9NV8GzUCpoooHgS+yjtyvgOZjWmXTqsIf5cfDsJ8T6LDILcG35OKpIc9hV5msKoPmZ07+2Ayc
XfsOrxMj+D1uN9ycQetrjfWhAdej43Z1kubeGProKfkiSOdmagluwF49SRvUaZCipcG0lnIE6OWL
mIj/BifyVVpQruoXxDzHVDdupcn5F9fJBzhWEhDq/i3Rub0dBJ/gHhCle5gBiYFBjA/5ywWRRJfp
knBsWeZDju+ArVjrMnydWlP3lR7tlEAZC5LI4fQYbU2lGKJlPOEwsI80cs5pW/6yOG1EdHiFvTE5
i+CZOba6oEvZsThjfN0JoihNbKoztPl1TFhc2ccA3MIHJ20BzUynsPrMWYBIn5uqE8O1Yz6icg/j
8UJ88GIPAg1MH2NjN2NEk3yMaZhYJC+ACZvmu6TiRO2CKqpGnklolesMFwhUlPRt4i1ZZ8gtpKFf
jMo7V02+Lck6mTwqFG6KcGdqCs1neq+cyVlT41w8UWhAFHoyRRHdMaEZGLv0f+rSzg5G797SKXqM
og/Hie9pwKzUYtGCgjyQ8GOQxBs746Hs7EMQm4/kNxO+O8v7rCBtIGrs9aiqe05bRw//NqV28VJP
4/sIBxddt31MEeFD1iKy0IhvoRas7ZYGsK7UpW0Sv9TbzyZictJygXDqAyStjAzajGzP1jTeVJ07
x9YDZ8KMNwOYSOcVfBGWzdz8mOeg2OeoA1fm4v62M+NLL6Bmc96eH8vce5uX425PKb8hhujsRSg4
MiCsujw35q/A9m4VKLt7U6/uUsQjKz0ydh5pcbzl2Rr7yR4WanqYp+i1jQFmjdWbFLiuBnK52Dny
7SzSd3SNGqCf6Y4VO+84sGJKOnWe9RbP87wGdav6tyokiJBtHAlS+NmZIOaorm5d7CAI2fUtsQY2
FO2VJOA1Li5TioQYTB+bov3gRu2HWvrpzZR/Mkr5U5bWt+5U2HeX/mWUukcMkPuocG51P716Spyd
RVldKYwDpVl9zjMBOA1mATwKe6Msum0/1ZA4MmOVOctySaYxaw46wJCgXMNxc/wPs48AgiKvLh5H
AhXQmZ9yYd2cAKGeYddM8uubUbZkTOg1SJsgOAn52iX2szXZEdDB7ioYxgLPdn559gILxsDrDSnV
i5F8gBfN90z0mPnrd+QZbcYaRbYx2xb+Rw4HVXhEDnJOFTcT2+Zj3Hinveqr4jGS1FjtSMe4n5ne
FBlJJnNyjwM3xMzgHq0+vLQy3YVdvGkrpvqNBxbVme5zPSIMorZjZDzfaRTh8+KSG4sAgsISVESb
rM4DAEiiyBaZ1TUUrQk8jrLEbKJjjU4Ya3W2a1QAlrWD6oi5Hmbk4BKv7X6VEYEQJlaVKW6mnao/
VUxxxGZ5KaWb4QGOtlE+vmDAB7eagehIgu9utMWe8eS+buKT3ctvqLJy3xn9oQmi7cQ8iHnRTzfa
ylc/cVX/P2f2+d/nzBLN9Zdcr/8rafaR6Nnmr0GzP1//j6hZQaAsi5Xhklnkiv8dMyv0/3CFIYUO
/NNwLWmSCvbPmFnT+Q9D0hr1DAHLQ1Bg/5+UWWJrbUl26jJDsGk4eeb/+G+EzBqE3P4lecy1XNvj
t/Cf7SJGtMXfg9qqOukY+qlN0OEQQFJQgHznyv9IdZq1I7AMo9f+sB/M1lRsX7OOIobjy0DtYHBE
oFMNXrXs/WwsXu3A4kRSdA9/eR3/kzA5Y3kOv9PReI5CF44ELKxbgidsLDm5nx/XuAiJzTX+Zzrb
WE5TG+r8RO9z2rdW9J1EFw/W5boMUNzM9iV2UdLmBktlP9Knzjf//jn8a0DbP56Cu7xJNoHByIR5
P/76FECh91gekNHWVDG65jwn+PbVktyAgfq5GUYdshPoqX//W03ChP/2l3NVeKbL7M5xICf87d2p
EjuRcwXZd0IvmBMP5CVkYhcOQzqxwZKwTTWG2LTQAkbMkl3SqcZDlbyapQ0yi4ZziUFgsYQ16W0K
ayL34v1oa+/SS+5ilwS4xIn+X++Wrf9rbvHyYkmBIEKnxtKRyOvLi/mX92suxpFgAbhLQtYNBuj2
nM4QV1ur1uFS2Lgl5gyDtIcqeCpUuu6SerzMQW9sJmcqbtwQb72ZiK8e6V3G5gQbsGF2l/beCoMI
KNnssMRnzdlwslR+V0rc3vFwWfLPEmZonZiveVw+aIxdKhFfHG+E9CjeEVYyWfC2NN7AS+dbSWom
8GM9r7ZGaO0Dzzw4zktLoM8MFnopf8hxigBVErrUd/aW5u2+7WH2qe5gLkZ2Z/RtsmHdsjwzaoRa
VtBuTfaBNt+p0TqT3nxAxXhMAN5HE0qYbxXP2ILD+8qcLsYIzoJ8q4k8hIpU0wExCKMF9K04ycy1
9hSq6Dp6xTkIbHpywdap6c/H2dbL0HLNwUrI+9rr91AQUXxgb41qZ23U5TPNsYNXAc+ZsWDoxfMM
JRljEJo3eINjjFHbsODrwtFpxqe4hWRZOQe3Dd6JczgoBhSdDdOua33dNnYyl4tN/pTr7qEbjKdq
TukdREc3qy/EI1zCXGy0uHqm4t/X9fSnHTj70syp0RUMwimjiODQib4Xd+JCjaBtX5E/RkjmHaLb
daRlJO4QUd2nhIWMB+wDEHW9LeXcthBvmfLWfRNcsKluB+j/zLgpZayrIP7Bw2zP8c9vA3Qwg9gs
yA+PMfIIyk8NW2/nxj2oSmtnxNNLvkC1uvhW14hUo/4lqqu7lhk4FcSDRWd/Yw+sHCGXAkJWmFej
esk4eMPraD8hNcAvad6jskvJ2YakNvZwecjMHXJLbeI4dhCoxXDQFhBgFrRP2DVzQVu10i7SDBjP
L0HCnMcJ+2v4A50MuWrkGC9EhVyyanpR/KyoyT47eskugQ325FwhRD8iQA3BMMrLoOc3l5EAzDw4
1/CHZxHf0RrdxrZzp4l3PeZOQbLijvYdXpMXPX2Do8PkfH4gEALYmIT9084d7rTmK1NiM5TUgupV
IsERAkd5O+yd9luj9xKFcica6vIFYuN2vhXLfSVAwJCpS85ip4EMXwi0RQuW0XGfe8/9QBVb45yR
UK30CkmrLOHbY2np5nOI6t3xumOngq00xkMnhkdNYTmjzAg9fcOgmMwn7D3x3nSiA/w28NvpgxLP
wqq38n+xdybLjWvbdv0i3ECxsQE0zZoUKZIpqmIHIaUk1DWwUXz9G9B1vDg37LDDfXdOIzOPRAK7
XGvOMZNp51J3bpt01VbDodKdnRzHRWjCNbXgO3DrW0yWx/EYfkFMWSlGL2Bwt2FpRN69b0amXtpd
g8H+0w3jAXvwRQ/7h6oVWz2ednwE/G49qbaX1Dk27WNN39/sLe4h5k5447LlOB+2WF9lvyfm4GEK
vQ1Waw6OpHxV3RUdzV5Lhwc70nfz+yUqfUkk/T6KXmcdEeMMrFAB2cR5jEskxa06SHwvWKleg5Tr
/CCds0+BA8HvspQvrfslCrlqIj56hlUDV0cdZvRd0HwYIOAjjt2FVi0mCtFWmT02W9VNG7CAKzce
rlA/9ppIj622HR20RIW9FX23LoFAKo90vAgRLJ4Y6F8l07YdX5Cnkg60NzuxI8PyD4vunypPf+io
E+5iia/exTnYgnAiIGGF7hXRd8boC2z31Rf1k9VaV70FuGkg61v1QfI9Qfs0JXnTQUAIOuoKjQ4i
xF6P+1WUlB1JgPyqXD9O7kAfHuJYFs2QgLeQSNDEJcmoAyS3hBrwgUjjyc+bS8kzWxGsQO0nIBt9
ZCOwh/zHMWbZYmadtPLs1uKvNMfNIOKdEYXncULOUwcoEFs9fwI/AyEFemX6ZGje2gC2GWfUI61m
QxPpauTp1nFiinr0FpFEvUa6+Vy25l7HaqR0JMdx/tJoIOM1JIMlmoUgRABmNFcLagQXP1ADBC/l
VvcW6jPEEr5N3N8rh2QU1oPKhNaSk2vilkm0546Nrddt1+ZE9FAcOTqZ7BDdnNC61ygOquAWI0ci
hcY13lDWHHQ10iyMDXR5PL02bZylSUcmkfTMA89FdtHYy9+pp1n6q5bWvESX8AONHlyCkC8VR67G
N+WADs/Se2ESexhTU+UeWtXFi9OUd2tCJNTnT8h73yqU/FIhM6r0eN70YoI4kORx5kONE4QmbUhg
hwWsGW8u6JF6hIyHn2HHKFLBIt3JdL67Kr3XyQcWpgM0GE5IGd8hVlQQqfO5C8uOziDPr07Okhum
QJP17EK47c0t4h8fekoxQovCi32q/RYImuovY3QgHeHHqarvpk0xKTruwtein87kEtmVaEO5S6/I
pyKRRrzXBTZ3Iy24rUXeghcD3KLM77ljDdQJwL0Vj3jN0rT4SfJ1XzQIcHlScJCZr7QAg6Hl2ToM
a1ILItDGyEs8kawyO/2xYkD3v49F1Xx/0ofXCmy3RjAwkUCsj5G5pbsYrGUcrANE7SvD5ltG+fDM
EeOMub9eoqh7MSsYxHShXpk9nzCTGqJkOKbZ1NcjjmqGZlP87cY/UsV/sZWQKU7XF6JisjHtjKJq
/jdXYA2GMfqRIT8KYQClT4fF2SDla6lsniAepRWi95NLltGqj3ifGCBI8VUkvtSUHTexVXH+wiND
UHLY5NCg+vzi5HzniZQIg7N8YLDSa7K452NMyg+058h0v4xIOwYJf93V/FBCb7kT58cCrflCetMz
Fsj3JoNF3xsWxDh01M6wayBhpabz5UUiWWZ+ds/97FS7XHpDJ7uEzvBG8MYKGilhB8NbHqAIgpX/
JUp1KZt4nyOemUR40wUvkHPJxpF9RI06OGn+Dz0IkA4VhLLMe4qYO4Gl6wtEgXdv5Im4Ay3HQbvW
UvxgfKOXRuzhsqueLRNACQlTkZiI7arTYxEnHII85MP5Y61c1NboVIXy61XKYifreq/IphQEq0L7
4kzeUWDuOVavUiU3NMoPSpOziJe9PswECI2x/0R4sYyJQcVpTUHH0gsGY4L31HUfU7BVnMwUmmo7
oh2sHmwr+sAIm8A6rjeV4BOUJihhUf5x+v7DEM+4AX5+5yfciNsEVUHvASkIRoA2CBDe2Kwy0Jks
uvNxZn4MUcd/fkezwgU7BPmfcMqPYciDMX2eW4VorxzaJ1SYl95IgIAUF/jtC6foHwZ7xADnkQ0A
l8AKMZJkMh5xKLi3tv9ypJevqpoKjlbbT8ohxaMG1NgaPhzHowLoue7JniHna0mwxY5ZyYpikI5Z
esW+Qu2KYAslJrQiXcP2WWkc72U+3Az7LmK2LwnbgPoJXDClShcPRLKuC8Z10KbZEkAytmN4ukGo
8+XN4Kf12YJaymBKULlBXu6bhAdZJVQDLgWHyVgWRWeukVy6W6nGleeyyck6/Wlc97NIXVZwxgb8
AJa8BstGX354BjAOyQG98qCi/E40qy8I5mwQ7xfBxVDp80ivYTnVI3Brx7tEE9qnnIlIVqfxwBN6
MkYVbcEoROCUcBpPPGaoDvcig/bb+BVJCe4NDCR+07jIVkVEVsM8jXvbAjRWf1a9w5eg88Iwjpc+
1fCl0bs3X5BFkjXJnVAakFyQ3jCy5RffzX4CbqgLN+aeAq2tSpemtKGzpsMc/j4P/ohM6VZ/BAJZ
UgR0FkUIy9iif782y/hSRFScdI0P61w0jaFTs/HGofa3ELTQFC0D7SAk0V6+/62X0c+sqA+MHgMc
F6AhJ1XBlSjgHJKGObmig0CN3xrjbRohMBjAwdngzx3xwwsSL25mLC8Dp6xE4gYw2EJIKWPIUqnm
id81LTqCIbm3g3MrhuySZ63+e3vQzeFDlWLnzVtTDRmPJUE8U3V+7L3zmPL94Tm67EfpRcvYV6zy
osefyCf287RJkVlpnmA38qu9nvbr1JE3HcUcpfb8TtQO4o9k39eeu0hY29BegkR21FedI+yaWGaA
cXPAH8PNUIBayrgRrLM0+mlq76YQwukE6nZhcDILe6ezXXEXqI5ayqe0GSqEE96Z+MSTpDxdM7Vv
GV0PcoSxpPOL0oafPbKsU0fa0cG6Dxp1DUPGP/Pk5Ph2R/x9nierb7GhOvVzGTSPZezezCg9ljZ1
iPn/trzoiSDfRsb3+S21Xnp02JWF4qpSk9FeG6fI+8yRkBnhvx8wtjQSCN3bvDoko3UD9v278pOh
jhjZ1XaVTndt+IwKBO1dweqflDz9gvy8mPolye1E1/JwmrE5e1lICgdP2DY5Hxgq2+d6BVlhDoxL
PkwWuBUUjXvkBxtyHHe+nz7/Lre//49Temcbz9fvWPfJZhjMFG0d3ynn0czzR/AOXdaGutNunc+G
bKjikurFhQJIs8jnBaxhPCXFvR74nPN70dAVLjSNskD1KEP5GTpsVtx171WX37WYf5VX95w6gRX7
h87ClAUw5cwXo9KVpy9+TlQBlYYoL0+m330gxuH0ZC4o1E3gKuIjD5VrdYUC0lUfHpRPdKXQBIS/
CmPaBMn0Gs6O1vkb/H6VFOxoX+1yOz44CVW0eeSVko/heeIrfswqhoViCFfTm23an9HERjEPj9+V
Qgvye2dT7bLEYYIZ6BtfOmivivOlMFowctalDsa9VyA/sjj3kJPz7wmB6Pr2OzOLPPtswjWLjKKA
Bla25TNYprFzc3WkLN7k9XHSxl1NjxdVXYhVsnHbJest34su15B1OAjRfhTZOtb1faqJOaGC1kaL
/B3FpAZvD3F1eaKJCZIqe1IkfXuy+0b8e7NCBFkdhCrPWMP1hct0nPCSsGhzkCyrS+wFP+wPF/LU
AfiZa+oLa9eGisUWTarbPbDT43xWNF1krXZjLSRZk5QIfk+4Khp/JkMd7Oxhnv+/ByM60z8yCvl8
1Uuhglumk1VuI9Vs8XszrK/DwAGbWMA1sBJYbx79hr6mfW4p1gDONiFrZVaz+sxbX1/E9wzWnC2h
/ybVtWUY2VnwQxll2cv0qMfJDxLic4QHr7jEJurPCboO069J5wW4nl+HwxwgEgFC/SOt8kNhmh8+
R7tVoLia1IAWkomIBSPbh1G0SprhjYivNYKLj95mXhHGIXA4OxvXmz6wdV3TRmxC1OSKvkSMRU41
93lNLXj9Ex/HqvWLT5bA75qhV/5Ng8xY8ojnuTHP2gRf+Tr47WpQ12EEEDF3dtLhj1u/+gy3GpF/
F3m3ebrkQFazLLrOi0tOiogcOKL8/mQo9Jd51avr9K4iNrnE3lG8Edqb6eT3RDvpCYQTTW0HV3v5
Hd+ej00hqJFuFPVmCLtdHJXlWvc0UvJYkOc3OHX58fcwWuTj33SUi/mEMj//kGFSFGpXZIQDAhZh
Wx7PtkWFuuhgGJT1p42pinICa9BjHMtvzeKIGCISned7NGomyzqk5YGbKnyP+/y2Eho4IwCpja/D
uxyaZm+kiM8MBAR4AyqoE/JoYA2eF+D5eQxN8mPXziNb06rX0d4U4TMGqp9ST+/dXCuZSI3wu+76
W5meeua/7OVDUKjn+QH9DpB5NxmCVz8dyBwxR+x3Q/WlerbSzuUZDC3TaYQzEuXs+Z4dktk3+Wwo
Rb9q5yAEz2swG+iMKrgMT6FhXEXA6CIHKyEptiHZMQs/uG8ne1YUSCZy2qU4rTSoYtt0criiFiFP
1cVOP6T5xBcldGtwh4fCCsetCuU+p4xI11e+1BmxJB0kyGWJpDxs+Ix235K9mnjbLDkqjUtT17Ba
ZAgs1hp7wbIzppfEYhdswzw5Oy1SSc0zuDSiShhrbUlsG5DNXLSsoX24mlftNinG7b9JIqUHzkmb
I0vC9ANPC3dd2yuXsmqpIQ7sTGYnl5HvVYe406+VTeZHDC1X1BVi0Zbi3HtcSbhsLTb2uOra5dD3
MPS6BHKcDWvFYL8cKnjYY1U928FQ/wXu+A4dRfr58AYoBi5dYxq3xss0gufxxKnkWhUpQiTOB6eM
MvDOKrLwAVoUKMw+/+462zpBRJPbMG++rCEWiGH4o0EeTZDnp98/qdxZukv2hXJKjVpaTi3i/9w5
MOaGxH/2TDghuNKCXWE6ji71/6zB+5rrRE3kFau5MkvgMwBuwrOkv9FDsXVTEI/qyN5+kHpMrDLc
SfHeETs0o+htV9/9fpr/3zL8v7QM5T9e2v/SMPwf6edHHn38s2XIv/93w9A0/qVLV9BH4WpEB0jn
b3pqG7S7vH+Z0vJoAEreKsSZ/+4ZCvNfhPpJw3WhGbqCLsx/9wwt71/8kWU7lmfwX2H+P/UMf5td
/xhbpuFKQ9fpR+l4TyzDnXuK/+jvjGk39NL2g6WFatwUEbKJ9piO7okIvJ2ZOEfLyi4a7gEUb4uk
9WefTvSNyvCoIvnZioYL2kgmVHAVOvQBRIsuTRR59KKX3pJvNOZNIKd2xRSf7v94xP+7XqL32zP7
j0/v6XOnk1uKydcQFo/2n59+SobBq336Nqyn7yJAZOVh1sBFI+KR2qR1Cnr8V30AQzSnqYAxYjRW
WkrIpf+tjWlyqGalurRz+AnaueoCKlloxfX+24em5M8pcMmEfwE5E30BjoS8LnzJTfLiVkiEWkIQ
bCcAUNPGq0rn3lnkz2hrkoXj5s4K/9DfUEPqA1EPTqPhPI66PAnP+6S9XCwtgQW7TBBR9ApeVpu2
91BmKJG9GabPjWkxPdXUKvvKQiaicWiDWvJHDk2x9hI8dwjKtkWgXBQIcgDHd+lceKJVSI2kieOv
ygCJ3PVcFku7Xk+ZW1GsmfNmjGIPN5JuRNlHR+mVd704ZtTpNm1AN7JzOI6XM9WVGwZkJ54NrC6C
R+LipCai5pIywHHutPS1Ps0E2pzqqE5RVF0liq8Zqs5dE0nwJNLiMR3r8k+RF6dJ1H+G0VqVOpBk
Q8395xE+h5nM9bxMcC2tMsCllbXCevzUiyjcabZxDPCdHpQ5Zxu783WsM7ZF7p9S9KdYHl2YLPUW
KR6OQQkvrU46/rPPA+pfHFCpZw3VRprvNF3TpYbBb9loiKUmLvga+ymtxbbiRjZVhDJao/PgVwNt
8wQW+/x3pVnvBHn3tURfr6D64Yh48APr5Of6d2I31xh+x6x3a5vmU08yyfcX+N7kpiXilg7A3HXM
3RlW+dU2AzohijiU4bawXinWedpcJMXYhh0Fg3IEFAIb9arwSUynsktQQGe6pH7OiFSAha3zSVUz
QDOHAsguCrY1N3vTkoEUGPNazqyuYBppSCTwYD6wuX4Z9Pz7yCeevv+IPO9PP9tsHO81O9nZPLZq
7VMEHnXM5jUgOIn9o50zcol7eh2tZDP44YujUVSAA8qYbPHIihj9S7hIY3/kI6ijBOq1cH6r5nH2
AL5hSxjW2UQ0Yw0Ghxw+JeFul26wH2KO6+YsR51qdHDaNEKAVcc2Ku/oDIgjm+t5Y3WKTDIxxtri
6vpKq4l8gXKcy1VzISPHYZ59UA09jgIXuC0fFIVhNGTpzix7GljekbyZlTe+qMb/CXsAGSVW7t8f
k9fX0SEPLLbXfalxU+yBrYEzUQXWmBGPYBS4EWaK5mVwswdu/tfSeMxRp2G/0p/sNMTtW1/64Kz1
OQseuL6sLv5qhIStR8ceF6o6wURdWoOOgFHSiiEitFunkFiVRSnELpBFlcmD1+d/Cj94TQsY/x36
tdBUVyujT2tF7dtYNGhJpaQ0NxCGbcgjKmFYrlhq5kI+HH7qMo7ZnbSpf8Ylkyxk664sOVI3BhHQ
Wd4+dM2PtoYtgtg6WfblC3C+bZWTcZmH69Ae1iSQPfRVc9V7MiTgI6+DLNrECkCkScrSBPjDzEcP
BwYj00yg8JQD/LnCP5HJflDjLI1sUCEVHmLTbjwrx3+lVf/QORXhfEnAoZrg5LATP/m46YvgeRQw
mMEEXMNsJtSxqrTjeIHndVAR91YNFbUKb3Za2Rz9aiZ0dMpr7bXKzfcpsfh4NNiGZHasO+TmlqE4
ZG2UrcMe12PmOw8hwIbVGLIIyTje2YZ6La05oU7bg45XkApFtbbNcJvX8sNNgrdERNYiCs3nqgSl
GM+icpMXq3EJ7iSiYLI3l900fpQW8XrkEttFuetHNKZJAM7I+8vTYcRbD7WiYFtRGl/gQY/xXTVb
Us4Pk6mnO30QyYPm+M1asyzsKpb8cqN6NWEu2abegIo3DcZDqJlEmMTJPm2q8k+EtRBixH5OZqGe
wuFWY89yOueu5eqGURjOq21cLUsBJ8//gNgg1rEaaKkEc3CCdhjom7UaN8N2TTzviBAAd1Z6UKK4
FgSh553frUJi10Fp2cVKJysYNSimPtOfBEwQbuSmQ/pe/ZPL6iOPgbG2uYQQDCcrnvRXokJuXqfq
A04SolG0ibYr0M6evAPOzIItUxy1OLUPzMsPOOcQJqMALlIj8ZBF5ga4CpXshj4L3CkPkS639Uwj
yvUxUniA3C+rZzkhdFDznecSotScidessiGi9UN4i1sR99rG0bRqXOehJi0SZgewEKMyn4StnkDc
bkaXZh608/hAHBol3tDZEake6lxvpllzCJOpQOEkc3UP1DkWtGIhlAqrpOoQza0wVRQ49dpFQ3cU
xaT76QX5ROE7JPrcA7wyqTUJqe9wbhjjlUlvMwF7OOVfflXCAqluo4+P2XBn55B5TfLobJn4q9Jm
1479t+bJfA+zC8gf/xtVNByZtgMQ2du2MthV1kds9R6FZJJkgKPl3Q8ARwqIXfteFg5i0f7R1os7
ooKv0iVsqDH2QqE6tgShiDUzdyrq954hCR5lUxX2QYao/3XnDOz11GOL7Sy1oXySr+sgTdf8bh9N
xLoV+MsLLHKLQBbNytOtH9S2qFSvXtJbdDjjj9CCigM6k1L9YL4hY8JsPHS0nxr7lPgwTQxQ+E1X
o+ByCxhIqdxVbawviQmCMyacP/jex7WeE68nevfdaOuL0Nt0WVse3KsJcKOT2WvUsjlkHv3aVdDy
Wq3dTMQMUduhgj3GW8elQwL2kjqNtisrsSHp4Tk0iifLItkkF6hZfU9dx7i5dpZ96ibvSOPqD67I
L2XVs4v9Cv6IdbBC0CyyP9povdGufTYwoedt/8frIInFekQeQvCqzFxnZgP3K+d/T8t+0HVSzzqH
lA3qhKVQ/aoYuISqaaqoA3Q3Aip/XMPCkA0Zmt5Zv0qy9Fa/EUnPXApDCuI2VIjYBipIiCiSFf00
6gjQYlbYDJPhqlbhA94ZaxHLslrJOfrT5YKtP0vN+KF91S4phICT0jZmTzPV7IqvmWe7aO2oW9pV
ue0cMJ9mM36VVfVYGxCRcpiwJWfXkTs6+6q/okffLwnXdpZIZp7xjpIQ21PjLjDQSUJQlsARG/gc
ts/BntzwbRAOz2lRf3DAWSci6dZ6CJcNNy0wdhO7fB/scjn81B135txVe+jKxjLXiAUXdR/R2cU3
ENeoHAak6XEADWLyMZlYVbJtkwhRdF7OKXfQh6x4PRUdhhgACQv8Hzhzs7eB49CyHmhSC4LpSJZZ
dWjUaAnTQSFLx12FWo2jAvR2ZIuH2nNIa6citbGrNdA+e21XxGoUSecQ/ch7zL32rNcjMicLXpvr
Eg2nJbsGsXplZCjwEk1HJ2k/DR4IFlllJ9niMcCVVarklVX4Tcv0VxvH56LFIAOKAns5DqOlvNhp
2jzwsPZh+pY1pFcI62vowmVATRa006SxSLs7w5qt6qVG2xckOcksOBtBfZR4Wan374PIO81Onibe
0eN9soroHsP10HXzMzc7kHVu9SWcQF8aY0F0K3rqNOvNBZaBeCkIovWpL/r9j1+O59F3bojFg2Wi
0+Lk2LuSnDvXUmu2WgP8X4MtsWz9jSoDfo/2JMu42vWud8ULuhScYlfmFFZr6XvfiShurHTrKufS
YdiYeaw5HdSHosejfTAS7juxR0VVmSUsymHdhQjE5xjojECHRGBDjbluqKz6TJFF/fsWmSTqEDnH
DAjQqcyie9APxtFo1GuAS3qZGtk2ixIg4UX6reXVZbS1H1y7r35zlmlhLCOUH6nXzss7rl+PELmu
tG8BDdrQrAzCjAAo1Pb0YZKTtSmN5GPQo3XpiU9htnuRRPpyREuxfI9f7dRHrtO1ByB/LScg9WQq
468xdB86+eRJhwQsV49x2xADmFfEGPwlVehLlRxOAf62KAfFRZpgslq3mguH3kprSvBD3bNnx9vK
qllXWSsbU/tJ/XfEp+QGZearj3HLxIY9kBJFibrVm4eytR8yKzVYUwiQN26uT4aQ6r4TEGuLaP4h
RuduSHf6Kv11W6oHq07WSQv3WIpX30IW2JXuZyxKa9eQ6rMwQvMywQ7PnWE5lVXI8Hc52oXxoU+n
p6YhRQRLUYg5jwkoWH88hSVCnvIi+/AQWQJ4TN+0EHZxHJ2qvt/0udahpnAq7rL5ez8VC7MXf2Nr
Gpemis5G1qKVohoWir3KtQQkd0dDW9+JGICHHxtgNUV5mqrpWaTWI0Sfz9nfEtblbv4w1Ewh73iP
ZYKLZrjpDSfU2iJACtDIaowKTj5ahjyyes4Tl8OtxOOOB+crINrI7rgdepZxduP6ywuDelkbzgvl
SGY6XKvC+aCp1WzaylhTa1liPMx3HipqMlt+SDPRdnVjFvtO9YtKvCAWpAUr84NlTW9GSKs642lm
4bDpm/bEGRhtDjTfofjG/a8DdHuMWS33PlDZBXxkNiLH2uqzZtJx3Adqvl8K/ByVBOhvYXVpPRyc
Rvo6lPHfASw0mRCoaxkH1O5wWQr8DO3MMWvC+iT7eOUF9kfXuX9CwwI86K9ZaUbsERgOTIuQcFJA
+GI2Z2enIvHtSp0Dv1xG2FrPpgLZgjNNFaA17H2kDvWn4l/ZasCFTHQRsXUbX7Pfqeziu3HreBlk
YAHQp0H6zWSFcMXkJKdWCDbis9ESJi5d/CJBpT8n0XSlgcHEtokQMCcCncApjBBA+UPCFyzFidML
CCLIsnfQl+QMRc9RlNw97Qlro49dLn2yEfLuOHg3J/Qy9obM+OGsOzYygCb3X9ggXmtuXw+RnK+S
pYqOQzWugoDJ42SxgqsaA3ulfELYCZtgITkrT/E7wWbQsp/csHwrRPWAr+ujTtx3LeKm59D4NnWU
b1baYwIMoj+1/1a12buHRp0rFhFMTZMeQqKQwzmAmETmjzQqtvFUIO7QPaAiTJN4AOs+6fG3zNSV
K/klGICRTlwYgyx+y+lJ4qmpcAZa+8LPnu1aPVCK6ehH9Ui/DNKwtEJ/UilxOIBEHlUbAjDqqDeh
L3vmItQuvFCtQz14jWoeZuMLe92Ez4GHgkOLCmauJN+mrLaxjsmK3JGo0nnR/Sw8MvVzaUVIeiQ4
fnDGCK03JeasJsyvmeh2Y+m96Jqz6yL4uIArvezVnQNxiGCpreyoqvhrmnRiDtLh2w3rfh9r0FB6
eUe5fOjIFziYvRdvxvCcFgK+nCF2kVvFR4Rn0SXhFrMYbGfcCKDzsRvaaNiblo+mqVNIrcsQRbag
pYDH3jTurehfSC3zFlFmflusglSC9im+35UHpJmgti8kVPzrF3ATb2TK7Vx7ujus8ZhWyb2JBNZE
jkBDqZORKcSe4IcdaTDTplFcYQhhB89GXBWGYC5agaggNsFamxTmy/FB2F29zguOznUoHkEZfpOb
Mm0tvd5nJh/V13CCtQPqjtIu2Vo19O2D9lzZinc/C+Hcwn41PKyulU6nvMjeaL7kmDpJDIE/RoPQ
cb2/LhAMdLERzaoJuZZbWpxjgieQEtX8CGhn2dcaNiGbJNGbMczciOMfDAmxqmvn5BmE39U9L6Dl
KoySdlGnfDZQavuxA9uC9I6CK7plTef6E0xoZMptXqI3qvWW0LjmbEfJtVE+dm+iC8PU+gx8Z0nB
Kdjr8mqEaDQTvYAVVhZi4evha0s9zusZp9KIcXJzWyERFBXzSH23QvJFFhlhLzhGIDhpoMeCt2x0
OXEDel12qbbPWmQXzOG3qeA9cRipVz5fIS4WoqIDWpXRNZf0HCmnVjwVoQg7StpLnHYmeioWFIdW
NwdG3OgBt/taccQJ/OLYOTb0hW6dyP5Fhc3GqKy9ittz0g1vzRR84GfdydS74XrbWGb/QuTgW0Jg
ScRvJMsu/tZN1LLCfO7N4CF0o29Pxc2ysFY5FUFOirCOuyF5Gqr6ZHGF6Zp+NzQ802gy91rfnofC
/lN7ASUv8drF57EBi0EW+BpsirEw9P6vbNqt50RX9Lm6SQpaR40LmqR59AREQIH4usm6bRTVVDJA
x1bSNPa/v1tzBvhnELSXKbByLh5s7IVx0Uq2GU1a1cr2rK0qnOdEjHdEwnbY70Sn3yjFFshr8MAG
Xf7o5OxJdrUqFWLAoAaOpWOviVEz8VU4hzlz/W96SqxsVdbjDZnzI1qiF0zU3B3L9hb373r9OmrT
bZzCby82bAqoBe7jYJVjSj26nrFJPNoCuaUxjKlvJBLjp0lhxjLJcDIGyvCg1AX9/9FuDeSWoAJz
UuPXGpLT3knEKnW6B1RUEjQWWrsYC9VCpyOeJu2W3kK1SogWXNk/cW4fBGHTc/uYgq52qTSbaVPr
z5xR8m2X2ftQz6IZSMqRgB53JJjKYYUvtEy6vzXSMt00/aW04xuCzbkHyN/HeCXp/pHPREDURhts
ynnIQzDMHrXus3cllgjet8CixB0ahJ1IrOWYksxGFY8acwstPvBghY9gKL2mTze6YHoVfb8mY7Cg
4DK86nJAoTlQahvN+DGtyuDoOtOm7gThu757qecWNlqpR5yDugnEYK73vJi+2DcCoUYGbciZSbQh
nsVUC05kz6OIardw8k7Ka6A0ExoisZMH54irbyOvMibVKgAP1LhdszJFCDYs2Gci1h/dUDx3ASQG
4pm+KYgffJ23N1dc/K0yxtW8QmQ4Gulp2DpVyLoBc8CKoXtVuVAJQawxv9oJ1YnwDA6UUXzNahcp
S2nBIZ+cJ7N99EEAkLLrXTWKCMzfgPzsfPrTGOOezRlNYJYvyWpnMcvzVWYFYqkZQ7+g9iNjzqRa
+klUG5WkEbZUz1LsxOUD7OwTQiKMOrsJWR9rdXPuQ4IlMvdUdwiSaLN3NY2LijGdNDoSCn5dTMhT
Hl7lZCH+nTilmoTf2O14xgG7oNsrwOcMb8qLCrJmtVORFhtlqjf0G0u/L84t9Y0+RPvTlF61SSwO
zy4JZlNG2E9E1Sj67kRzDPVm03HwZ1LRCK9nawUQuIeJWVN41t4wxzdykAH8ETQigocUAyqV3K0n
LP1Qejigpuk9RQy9TvqEGn9u32lnzz+4ixh6C6l3b3o+UMLud5XGvxhBVyWkMoA52AShhlctvMI2
2BikpvVe/wJ0GvwS7mS2GK54kU/jgbgtGQPKkKc5QdWuWCz4hUFePWXqlk/isx/6nZXmqxIppI4m
ydftT+KnEHqUSHeac5Cfsz5+c9Q7KIrLoJqd0J07PS3STWO2Km8uAUkHo3i6qgU6fCINPJcTkN81
yHn5pfNIAt6+R1Hw7dcs4DlXeNTELx0zgj2FBckI51eeoq1OvE1v9m9Ab791p981HPiXMKCvTdls
jSG4plr/YpnNkSbK3jBA/PWweIG1sYUV3Cume9vo//PTjYCMwnA9uCi2NQp+TjMutZGOlheSA51s
VGKLZdHwV+THvFNF/dGkJA9cZ+zKDLqUcgfu3jboVVxtgQy3Ucx7jnJ5KEiQCHK2XiA/jKcKpUxm
WM/CpxwZx9uw1O+y554/2NnfMWG25rxQh+MKQHnfSZ8Lf12b1RVHDXttzClAjin3dzvcFrH+F1vF
TocxRJZgfFAxpi4nnd5kJNd9Z6XLnK2ARQ6+gW1fIMWRZE3x0wu/ie1wIYuZG02qbunOg1I5OpGd
Y/DkmuYJ9qTNVLaildaSBGKDDR6/PX+6Zx0PT02CErIxHvLov9g7kx3XlSzL/kvNGUnS2BgHNZFI
qpfc5S55MyG8uZd93/Pra+khCqhEDRI5z0Ag8IC4z69LpJkdO2fvtQVnHH8PhPHFIjukgzdjtIoF
T/tPhwFdswSDHLETQX3veB1brODpN+fWCTH1+fFkBuhs0Migg01XjkdTfDxcW/XSoLKJwIgT4QEs
pupZQ8q4ZSbrDby/pcUUBjVQimm+0uI/WrW8OkV7x4h9qnrrG7Llo9FoXbtpbKAQWN9NZ7zjC13z
0r4kMaEhQXNRlo+uI4JeGNcm6d4sgolHNkvFHLd2wNPq4mnb9/N91OKfbjBOZk8/37bCU2yJdKck
tDu4KD0VAeqPoB8hkJOHROS234MFsSq+VJucahwvDLKBY9S20FepkK9gbI7qg+nERtKsHjT6x/Fp
6KRp0HF7jsz2OwUjTH81+pNo0x3g+jU0Oi/njSb04pQyjlYHgn1BMOweX40VtkdZ8+JgKrirPCME
44T3DeE1i5gtCbN8baCMw7F9BRP8aEeorzaxkX2hfVp27KPN2/Rhj++CX2qy+e4eu1CSxh904Ym5
DCIEUEhGotk6ZSYLNUbEN2nyxNXhT9wL+F7mlWHiOsqTZ4u9kvk2v6ojmMA0N8gi1wVnahxl+LKy
8e4w5Qq5Ig566BeQOnWVkcJjEyAmcOeYr6Vpuk5g0R4gCzCp8GCpOcgBE+Re3l2aYnx/bBSJSdGX
iPkVP+VrUG+1NnquOQirrv8b85NbSD7A143r45Nli/q5TOY38YKbhuxLK28vfBKuK6w5xxy2hCqS
UcSPNxmmu0ScfDamfpxMRuz5opurwqz9RKwWZUthcAW15Efml0Lb35ziZ7NNnrkMv9omEWGS/k84
3ml2IST7bjuif8qB5MOQvPcmL3GncaFTl1MwDHedAHAuYaaDH693H6VpXfPSVtAWAc6Iabo/vuG+
5RtlvMBBtU65gKcTK556m6l8RIZoUAY4p9agWlDVh/lpwOznqmYJSS42HQ/4ZBtTdA658x4BIT1n
037s+tQtYhm6atJvulnvfUyajFlaqz1pCaeGGdoUX0Wr+FRUFzRi/6gw/kcP9F/ogbSHXOc//q9d
//9TBL1k5fCV/mdJ0D//yr9FQfq/TAQ+jrR0QaaKrsMj+LcoyPqXNIAWqshxhHCkgY/83yQBA+mP
KuA2GpqhWg8pT1v2XfS//5dh/8uGOwDl3NTRE5m2/O9wBISh8bf/v4ozLkIIgizNMUxTSk1HY/Sf
dDXVEtrL0FTDWk8pkJugKXZhUG8mpJfnSlNfaeg5mz7Vx31dNWs7z/Rzbo0oXqFcpjhhhYZpMyOy
FNd6mnMrM17jNLGOYz+8NzPUjtJa6FlMi9zSUKCwC/FrtkKuoolpckF8GwmQse5mDHwuOj9/tQzE
zS25qe7lQnet6+JXLWWwmQPnhziLBAjYsNyJmq5kVA3lzrfrRRLYMiKC5jdo5vFgKnhT+s5i8Aa8
EHOrwJ0zoWbOLBrVHaP+bZ6OL7Z6XvJa3cQGbiEuU4Q6z67sA9LrnD9dTkshrSH9dNo1a5mDAO+H
wSXTw7xU20wN72lQPBtZcg/bmB+SgUfWO5NsrfBhZKLFzHbrNjp8roE/7ZmIqtYd4QplB0umkUF2
4v5/pMdVI1wCNEuKYbCaFO3lMbAjee8jTPrfTJ3/ggL66UXu1Wl1CpxoW5SJT0b2Sc+6a58TGxtN
h9opbzadd2Y58h4m5a1q7Z1j9z+iozE0R5qfZSDJ5wYGaEV5pM5P+ozegGH8yO3vPYjpj2X0ERHK
4Bqsf6ZOXvPRrQzt3NSMJ+MpFmu1wxOqBYMXaPrgEbRqRRjqivQqjf6iG/OtL8gVre6dshDokAWX
QXKOWRIPk/0BaS1lfNV0yNfJyDYHKGgZgnyrUD7TYLG2Q169VHG8j4WNxSWOSOiojD9mqVmnWlFg
WkQEmmcOGT4TZfmEAEEyMfNljhyzt2bj0cTf5Cbi7TygdcpEENY4eLmmpsZxeK5jbakwu7jzEKJB
nH3vANnpwW3bUejWSv9qLnN3N5ruYyFCzjab5zjUXrIQE8WiGGu07PTpyZAhGtdEnY/yJGhzz0BO
sNhg0dICRlcY4rACPAEXwZiaVaNRfcWOSdpd1d6yunCwBHac3+H4E8Q4S8OaJlMWGbRXANUrPZ3M
1HbnUXo6QjCDQgYpUV5hIY9yvio+SB0x1GjoIzySdyTnTBkgz8nbAQy2Ri4n+g4tzWpuL/nRwLGy
QuQs1rIYaT2V8lMmtnQDZY7cXhV+AQbet0psYjHHVNCg7m8Chg90rZj5pLd8DqtNnDfhepLhpehg
CCYhDR0Rxpw4eUVsqLqzljHYF0H2J7Kt50TEyiZqo19ZllRn4MCKRwttRtozLxj1kkZUG5Ea7y0x
Litl5LnWNNJQ2/BCRAapBKKa/MTotTW6o4nIGgYasTMw/Qg5Gpnyr4yu+qhhalIV1dssBkMsQo7D
cHDIaFPRRccVzL3pNi7MhMEqrE2HHA1Tou/gqT3xB3kmafAlbVROaYCFZNatP3Pb4xzRv4pI4g7E
TcxOk11Und6gUETkl7q9xQSlb9jKCTejY11iMjebGbPs+zT19Op6yo4mo6v9oHFpYLC2oQ3/zGq/
Udv1LtbccQ855AvyBMjsiFSAOI42i05Ec2fzefokus6ZFXmxskTroa2B9VYCl7UAtVjQR0cF7Fax
3xlYoLooPQq9eNIWLoUD5gXxQGDMosMrB0aZ4g07v9NZhzY18MUH6cm2CTsSgNSd5lRbVE8zm6gx
z3s9jkw3n4sXHLD0/nFHc6dbI5bAkEY0He8VxDiL2os0lIf3MmcqLKPUDQhqkeWQwZqDCcfzPDsP
GWU1O26s0XNDHYV31yE/hvHMKpGFPBca2z6pK1FQnNPxUx0hG9Qw26uOHHXVTlHdx/ouD3hEQUQy
RiUkHUkM4nVLtEclnWE/C6V3A4G4rlPVfVmkFRcpIN8hKL2RUi3MAtdQHzLyljGA87ws5IGE2XZs
UwcuQvojQBrmUEZIAYdFVaTta9S2vNMlvnA1L4an4NkJr3qSBFv64wgEwBMiON8rOCtakuASQztO
HULItqcHHKYlvlnG7Us2n82yeCKTm5inntrTXqp0VZAG5Yut0BZa8NpKcr6GPCpXSG1cs39mELXW
DRzIJEATQOoOHcfkqE/BcQK84jUG+Y9WuTTnqqoeTpQaW7qWugPZ6TX/OY6SxDS7pJWRJ5dIlafE
GH+V2M2TGE9IimZK46evwoqGThRGF1nmu2XpW6hbub7h2kQqWGFvzEn7LefZ9NRRzMyteJeKBU+C
+rDbgjzWUX4w51TjS5zAzaokvmc5pJzChlgT1t2vtcfg2UxT2iVy+o74/E1gL+4UjoJNA01KXqj4
l7iZZb2nt4znGyty8VeRgQGnDx0QCgGc4atiKbKtATC6BUumOSgDi5i5iZalDK8sdARRbPxh9jKs
kg4wOKtuXdkNbDgM0tDZwQZYX2EHQ8DOc16sgr4PrpR1VQ2bQSgYXzKgGblVlG4DTXAoBwL4mnAi
v/pBM5/Ds8X08dCMb4beGs+LvLHVOiu0KNY6G5yMMoS1alhm5GkqomDcU42r8fpa6aPqj0eIHAXb
Af1Rl0xHVGwVWZxxztTHCUaSpXJ4mymlGULSuFhN3fJXn7OT0noctLonU8QnJlNmlx4Q/VNQLEbT
QyW32tDtGlxPVRXOh6EGMdTGSrVm3I1YhjGk1Eg1DEuaNXkn91KlKz+p2muTtL+xDnk5zOkAB0a8
HrKgOdvD9BpYZDjx2QWKHijTFh44pnNa4vzS+yK+CMMPb0/83dE0KpEFIr2tWhyz9T4KkPC2/WMA
Wv0wYTLXdkOoGwqbb0ZACc2YOvEjVn6jTr8q9yVAZ4SF5yamf85Q9FihPa+XKADdV6kbI8tRA0wp
C2g5hw3yESXT8+2SliivJCKIvq9GUh7LeG2i7GuL8KxUCDErWNJMtMumOESheUFcMXNBJJc5n8dT
ldhvhI83u0U1Iz6ZozAFNyHxF0St9k+wLL6Y9YTufXbyhK92dhedzlCsJ9tK6z5tplLD0BbkBYE4
GUK2iBiZmrm0GqIFzKkxwuvR6QBKFgpJBxqLenFUG39Ny7QA0yEcTpTKdYhWvbYUUn7GHzV7TLB1
+zAF5t+lT7w05pZoGbcpbPO1kpMhG7f4oeq65Uib146TkvARP2yOzpde2nBVHVFiOH6uswf8gPPG
oX9fQNZoQ4tBOsImKGfPhkWlJ9tv2BYjpi6A+GpE6t91RhKsic9JvmXW46u9UOYmqgESC7Xsa2ec
ovmnQjpsXsrsCZHBd5J9yeh9bJ6WXF0Lto042XRIfziRuoqCLoH0W0P+oNnaYGTTf6rwXgG21+ho
Zb+1vhu1C4p5DEYi9zU9JdwJGol0JxOR1nKc+vGgwuAuEtSmTYwEn5lBYz8tkdwo4GRK4CwiZXbL
DJfQ8LISpyyjESXnrT0yHUiJK3feGRlTap1hf6r8jHQs+bRotvB9c0nmyROS1qOpJkFPXz0CBtVB
+gBwEAr0rp18dTNzRs1xgal4gC+RlaD10j4FrrdgY4ffGJW8UftU6DABwXAwZ+sxdVf5LdXTg+dU
a5f6SpQxtf301KMTHeqLisK5sUpiQ0nvQqlr57diCBmSN2QcDmsHlqT6NhhUoDmediW68qT8Dh1A
EaYnxmskzHVrf3G2jX4emxZmw0NsApuE44G47Pxm93INIs6T9vsjQGCMCKzK/ZqgGmb88aRfYyf1
adp5ThFtbQ56ypuMqBh+2CFX8OBhZM1afVd0yw48qd9R5EW0BGXHg1Eh0qL+tpSnmMGSQF52Bdvf
PRl/S25xAw1gN/mpEsz+KeDITQyCoz/SmMzwcKFyZ5KEWGp29Udr1utQEZnu0u8ebP6BfBn1FtBM
rh9Vn9COKmg0hh+Wy9F1ZCQSfEJTiK+0nihVsn7TpvvYWhETiwq7rMo1OYzPxbs+e8j/AdM6wSXU
Tla6nWMKOawSiwe8a1C+NAKU1bNK/Ia+T4x13frJDiNfisK6THYDe3brwcryFZvxolyVdxxXbXga
qD6pVgDycP2g7cwgdLqW0WWcT4KgiRhje7LPx2PN92TAj2ByqbkhEL58bSonCgKsfWQ8xujWpzeE
7AxofTnczOqVrRUBJSFZARTodCuaLbr1gZPBtZ6DdE+yw6NUDPHlZL6Aw5Ee6bDRDy4WXy4XNdsv
IS4I3BSbhmO69ev6N4zXtvEH5AuNygS7xryqdLRyJJhzl1iH6S6+Uj/CdCaghjl0uHhL5DXWddGZ
ddM+R1KTHptj/aXvJW6Jl+xpuGQIJz/YWGMTO/Cq69bWQgAC0yl0H+tAHqyQ5jQQS9IsfIULib6C
EUdTMC09dl5nAa7pYhcONonOt+Uaz/BExxqsORl8kzc5J7vetiDY7I2VoAk5tLh2qXFNfwb7P3tz
ujcBsEGW4E0atU2g7VX8Lgb3lxrucv0zlr/JR3Up421Ru2q9Gp5mrMw3k7Zp8coagUe8HVqPMJ+H
hYSWtn60xwOcERX5GH9ZqAKH1fe8VjVtW20zju5c/lac2Owd8jnOXsCBk1T7F31tMz9+q6V9zwyM
8Pqety7tjoY60RbfptmLrm1gmj04LE+WwfJa9Z8tyjeihNjsGtyg66h75z1rEPsnu8kPAKiGrpGT
yfKUA/ycDTKE3bQ4jMvOlgw83XihvYju5AVSFK1mbk3py4JBInhqR+BSh958eEtSFAH8t9iIxnUu
5k8cA2RYyX2I0pICB2Enae9uR8xsiLves5kZkaAprvLxv2zwH2HgMTCQJgO6dfkVhCecjTKHSLaT
3VX5SXPXyUlUWFH8PRS8tSuesukc3hn7NT+OswchkvCC2S6qYqLtSHBvA0ZPHgd0JjEM01XFxrS2
+i/WuejWZARF7V4UFy30lmaLPHKOQbRjnPUKJr7LKUZwLy/QctASE55U/HT5VZp7gMF6BO/1OENP
LzDJuxUMIzRr1D3vtE7iv+wd5R02eNj4pDxqGhcZL0x2OIT5BQXuJUxLwu3ZXnj68Y7Gu1WcOzrG
X7O+AYeQIYaWDFnY3Kf22XQ2aeczNYgdFfEHOgL8ux65EeWZj8azpY+smB5hMrXljxN1ydHqj2O5
KYmfm2LIuJtEuQlnQ1ONwhUlfRcz3Ybw/xzbfpT6dbbpxFPOxw5d0hqYoU+qn3/x4FIGoigjfEhV
XnoNCVORLviuYtgs7Ra7HdWtpXis/lB5qfiN5+A8Y7MdlBOTd3xBeu7aLYNHX8I01Pep2CM5n5u7
I3csd6s76tpJDtt0A5UFk2kUgRw5jMpVY6+O4ivvT51Yqx6sGqPKaXpxxF3XX6XtTvHswZjbtXek
+oruivRo6Bt4fh1kbUL9kMyQ+9YfOSFYpPQhUhWn3Dpx9iCYmg/VOqeftSBp755mXkn9h2ZtI9hR
sPyorqK+5LUflBuY6cHsLSLk/rCrFY8HYr8ha2swA1jsZauRy1rgmluBAhcD8osdXYaEia1PZw2G
PpWJm2t+XpK9uSLGLKW4grSJC6JY0zjJCBegD6HjInbRZbFn4EPu2N2N1fip/yX9DUOY3rmkeDJU
iC4OBEuaWpS8jGFQbayoJCqEAaxgbra2nzu/3Yyz4wU1nVN6EBJpJ6XKShWr7i21H44DwKqUgFuN
ORtSidOgu3Z6JH4EPTSfXVEuU+dRFaHw5+RG3qdZv6bpJQPuMp+vN59cTa58Tt3oOYmeGtVXy00u
NmOPZKHcsPHO2a57SvWdJFx5ZWDjYwyTrkXtwXjgQ+M4oEzBZrN4VQD0emtPTLD3jCAS4+/Q7nqx
z7PtTGglCYTaM96hUiMUineKZRb+xMaGZaYgq1CKCw86yN02eOHsaTmXO49GMHfwhwjKdcBWdntV
3aqgjaA/c/zZB7TV4/BVY3bKdgmRc8mxfUvSY7nw//tDs3PkJX0L1GcXqSzJhf2yK3YEdpbl+XGt
tJYT0WFOt6EOGIBZig2hd6pGVNW+mdk+NyK5zWzegO64Jf2wFCtknaUDAcy3krMS+XhypjdLHlCD
aa98F1ODWWhtJzdt9svW15XHB9IYmA/fSNUEq4swR+R06ZbdWjggqV7LdBfQ38J4oW30wOPE5vQe
h5um+HF4MnLKTUZxPh+ph4UgoVuRg8NNiGk5K8CLEt8M2EhPJMfRQKl8fdl05s6sXFQzk31ipNPS
yDFuAGrRpYD/5N6/zn44c1UH1TZ1PeixdfawUq4eMURH8rVCiDs+64aDlhVChaBpP8ICpTCew/lU
6VeqWKBPL0p4NPknehFkpRfmltDJqX+zwt13I7lsrodLNE5eTeuvo8sdpaj8doN5seQRTE/9qYYv
hB21CEHrG9EXWvsS8Zenl0XcdPMc0m5g86Jz6s1iL60D7RjKtR+tPpG2jLqX8orahLhGDmhr3LJw
4uFScQ78AbQi6z86O6q260/En35SnqAihkNg9Ah09sG+CQ8NfNjlILotRsyCy6O+MxQYK4eGpmaF
RXEfGYbHrbKipRUeMwTrfMuASbUXpXJpbNYlaNaNOaPmXwtiOBUvt/A60pXmPsatjSAAj2/UdmDr
Prix4NMooRo8cWx4OTHXmmvQgdvmhKfmn1FHYiW3nzW+rHRiVLeKv7BdIMhSkIRpd9M5od4axJr3
ePDBFTgdB/++L0AsbI15Fd8N9URBQh2r557dvlPZ8qf4ZfIrJ3QDIUp1M/JK0KGiYVBoZj2ed4Uh
iX8D4/BZvxv0YI+Dm2JIIZ3xh6Jz0magK31FBWl8F6yZEbE8sFnaZhk98aVVL6poekIofM0AQOQG
NJxG38xei38qEtle4y/gFaLj2V2DXX81ClJEXaSa7/ywZY3JjNcDo1cFF3KlwtPDRXlT7zSe97I8
0KPjTEyCS322fwg4yK8BWYh0P+Hm9i7D1BvyW8JB5jMlI5cM0L4EpHKATAj4iE1rGAzYpD2aV409
ZCFBpEAiEg7ZzgaFVfajm5e1J41yl1IpBHG7E4ypkb932K+yRt9NivT4xiJz3fbOs6DfVWA6Ws1t
diqyiu3+SU/aXZgHxKgOUNEefeF22VWEviuKcaP+CpFo71quwHDMTjhHqncxvgTLLl3WPDzH8K7T
5Gu/2Tt2ULId9BN62fg+a3tAHRRPhdxAIzbIwUsfO0aueBT4XMPxmw3vSXxNPgKJph03J/GE7lg8
3kxMIVTYfCOw80hdJqNoJ3qUo6xF+DClvgNQK1NXOOw1a+Cxbe1PzQXnqfOyyMevJAMvIwiowqdq
EPsBcEcksBpf7OGtpN9oLvrW1v/28D3w+QOEm9y6v2lD4t+F+HGmjneNTe8ckz1AJMh2bkCRaIe5
8kbjIucrefaREjwv7UfDeEI9kWbG9j4FhBrvloGmX7Q2ir8SiyiZMCvyDfdoONYFdzaAqIBmmWWE
Wb5zVWTQ0AZXrTIca9mcg4g1Cw8pJDwPDXMtvX7CdONSzEF0mbXv3jmD139FEXFgHIpElTKSlIlj
TaFhIbig8yy0Z3WInoXF8iH29iU+BxU6a5nuyYl/nQJikzQsuMvBgTxMZ5ps2+QY1kja0c0PZn80
p+aKzAbf685ks55y9G8BKBtSX2ldcvH3yzP6UKDc4XRVu9TeTQ4SZbvbdfNubAvBuGtJvPphaSxo
6zQphhmCkzV0iP3fQCP8HAJP5zxoRXVwjfP8PpMZggVReXeij44IUIocRzmqRBUxBzs1IApRGvF5
k0BlMRWQmLpsMPdTR/SPxRw2VPJThTr3iCY38UZdVdZkCVUb8JB/dVywvlMpX6QusNdWiY6rcYi5
NuEbteMJByE256Z/Kvt2qyTRrZstAN5a0qyL+TM0ONTTQj0kwuZeWLHkQnac+jMjceGxF1LF6tWu
pn9Jm/9R/ljYv6eVpogb0B99u0TooIQzLD5jJ48GnwlKilalmNNkTRoyM54YInjKpmkmt9TKTE8k
EWeJHruGnr9YevgUKn+bpL7ZBL1E4lBU/anr301gFD0BVHO5iLVOZ1IdagQvjv2kla12NnTijSF2
QRIsFL9P7XaNnUJw5WHa2hXOvsotmouBxnjZemhrAq6fsc02X5cUUSkcAHOwMq+OnoKhczyboCn2
sRZ8skMt7HBay6kAi/Ez5pZ0Lb4JhmQYNcvfCIXGcxtpZO8WFgNdjCgrUhQzQcXUxSWMhpE0JJPA
3dr+k0bIv+aZrEbwecxLCXEZa2RamgJcgvzGdZkhAVoyeUsqOqh1QapFRIlk2FSwmkMqlmrGm9Bw
1ca52qOzY4gwc7fOdwPoLqqu6M2JACJMDI+4J84zN60mpxof9r2evGk2booZVCvheaD8HIuxgZ6j
mowN9dVsgVIJuNBMl5rz4nxUwvyB1jcRqsKNzGtS4lMEfW+FwRzZJ7RAC2Ti5AV8aqn5JytIeG1o
uzO0qT4R6HOEOOEDTQaDodb7bV1heTcIdyGDmmYuQ1ekvRi6qdeE/m2G3TaHlE9TgPou1VCnIZ9Y
aQn97CJKFgYBUN0GetWyJas9Su8A0G+xJb1RGvqKXjq43WnBzBqR/DEHNFhLMLlt2d4lYCy4kZwY
NEurLo/2tQXFTlN4nUd5HyW3BTLNaKX15scoo10g1G+Ivh5+P66VpbIjuodrkIn4nwGPX2TKQk5o
AsHC0m6k/SgYY5AUUWtgrwl0OrZRgldUTdSDNLEuDfGC26abXs2UXA89n38zEqo4TNN9Im3dTzUb
b4ud/6aZVviwrHKCViN/GObKx0FLTdDTIygk5CSG9rdgbCT1Ili6Unu3pSlRAAVAAG1v7qZj3ndg
V+GZkZo6Hc3HZ0es97nkgWc3CWcxXt9OcsylQ363eyyPufARN+/68uEKx/Ll9l1NWJetnwM5/+1r
bu9OmnEyM1W2RoTfjk1ES8iXFaBUUJg/zGwoVtRF5AgCD1Rueplu2eTgtTU7LULsq5ZQPsBBYspA
jRuFuMBs8snaOXwl7lpumuRi5MjUwtDaaYzOPaPFT+ygu1LpSvvZODzJbL5MA02m1KbRy8EdZ7bc
imctzu5KYZF260SbYKZFE+Bi4p49ecIh9C0sgchp8zc+oc1oQqjW6QGaZEauyjk92+3017A5OTpk
2m3fXs0lOTS23QJ2i2ukbTlSTBoFjPSDGbQ3AM4YlQTyrdxDcM7qZKC/SkdaTaxC/L0ZVi+dbrFt
S1/0TwGWDS+KHn0gOz7Ae2MwP8+At5Unpc7fg2Rq3WaJYg5AKmvnVAZqQD3WNu4w8QpZjU4CUxYf
C5nS39Fy7Kd1D04f9jGJB8hUCS0F0+Iz8/QtYqhIIY/eIdOwa2ttvVKr5rbM5aZT5QonzIsi5pKr
PY1d0aesdlOyq2bkCtacgbo1XpbAoh07FvelM6t9OEPNLkvagrRpeqP0EwijwrBIfZtpHNmET0mL
gQYxd8I1SjrvZO2pNdQSvZk7F9zCi+Ion8BWVjq37oCSoI/FPq0lWMnUuJdNdxmF9hF1PSlw+T5R
260J7GMNWGAQMFOlkRzBsG1H8daYdICbiLy6Gj0uPOBkkxcfwm44hSZYiilNSSQb+zFpn5qCDlWK
KzOpqluUmr9fgFU/tQb4QqB9FFEccjV3OGYrPEYpV/6iQks3GNBDKdSykPYUtueJKWu9UefB3IJl
n4WDug+CMyqoWC2y4wi5gyNkAfZQfueDcwv1Wtn3zSl6gBjVUqdxnZssGZVps2GGQIydaAeWSWK8
wk/nDMWxFLHtQUntdbv0TGzLxMk0OH4g0Zkyv/SL4ooSkOlkOd9FB2ab4W0ZT6VXjs3PHIyknhkD
d+jkhTnkMxjjH3T4isv8RHMh4HnNaKCP7GzcGGL5yaMBcndJCEmU9TvNCO+NRnyeNgR0gwzSwZJ0
AkMK3jofMNfoiZtGnKThwhmA0efomBXGxWDXAPemKqCPlYfD2c7bfoPY1DOMqNnZBhO+uKmftKJ7
WnTd1XX+UlPoyibErIQkAg8S076wnTvsS9o25p6EtwA27mKiiAAzPQSRuQryCIBugNqF9TUbTyDY
VW7y1icYz+dBiE3XVG9huPxBUqEzYGFgga5K4maf60fKtmjwvjLmsTSUPxD/Gq/OXlDP0CJJETQ9
Eg/yyTBcJRxp681+Y2JUlB3XDYbuxwyMzmgGqBD4JCh/8Ry6agxh2tLMcdXZgF66SCTb3IRxbcnp
1YGVz/hL/x4j0ryx43/ViIu8tqRR3c4jjvGWKxPRIes2Dxihs7tB17G8qpgHxifFPbNV8D9m82rU
AKUnpTwvOIfWSv2jFungccxj35fGm9EYhyjBHTVh80eK1vVwHJ0jmlOWDgSV1TgWBLshGfzn7lqo
seMmC07ZIOJIVIJbLw8YX/8GYXZd6uloN1hqY4x1a4jprhK1B802CORb+segtyN0ILLxdY5uxuCF
zMbPrPiFX5NnU74L61vUltFOqesJU2eFMlC52yBlqX1hEFYdx3ZjmuALdEtu0pzzK2k3CZgH9ETb
0sF4MkZxssJHg64E9zGlURRusm+jt3Jo58U2jGNlrWq4W1TxJbn36ooWe9PC2hXpQycVypERyuiH
Y1Gtnejd0WoM9xOkjEeChBUKgIqh0XsFzT5F4VJzNKUWukiGLUojB9hy/2Q7ocYs5N2AOuwxGOVm
aQQ4I61z3WEgUJPaXjk3WdBubbru23yGT8RNJm7vS2QSoDtfpD3TI9VJk5nAjDxofMRSCNPkjZy6
j9SAKaEG9hbwPBP6Whu2NpiCuaLfJJobOSXHpiw+0ti+jFZ0RJr0WyudN8IvyIpDV9CNrQ06JaE5
3Lu+jH3UB8Am63chqSaXVO/WmfVemQN6HoamNe1b9GcgGqLA9sDNg8CC/zrH2KpDIAIooeC12nxd
LUsvacYcFaI4EQsHjUilVWAOCetdwf8b4fV+15KhwjeE2KtK71FxKPX8OZxVBny2yfwf6yZFL6pn
83HEE2DiK/i4c/SU6y621PVA5ZoWbUPV7tDiXJbXpZmO2L06V6u4PCex8TlZlmfGOskSUXUoyorh
usBlUabzRu3FSz8PG7I67FWb0+vv4/plntpbldv7SOfK1hkMi3K99Q0vE6CIZFGqnqFUbxKaiY60
ihciX9hH5ucgVK1dJXvXVBmugD0/YHWHpS0BXZY0g6qJG/Q4cpnAlaFbk9gIrXCHJEnOQ+twVkUN
En7GMKaY94OCf0yO+PZtWwlwSluPIMLUBbDRuW0z/XS1HWyQARfMnRymNHnVHsxw4FrWOban2Msf
NOzFPrDNnVboylZpsq9lqBws27WXwoJRoT/5MNhppudNgzaP77puwG0Zkdkc5glnO9lEx36I6otl
ZVwrRB/Rhoj6wypAaMj9bEoO6lTvUtW2SaAsrka57ExABZ5BBKAK1WprjZieDdKOtIUOazh8ITys
1mhYp23UY8gRowI12Corn2utX4DTOYbAQxUUBk9GnxSnkS6ddPIzcIV27+Ay288ErVQmySV4N45K
HYX7umfUJq2foovDfTZia01medA0biGR6QBwmkGgm8vy4uSj408hBXfElr6uxLRGedtuB1E763Ay
un3Z02jTjTS7Rg53rSSK1T2StD67hZiZQ2NKuNqZS7a1JE6TMom2/4e9M2tulOm29C/iC+aEW2uW
bFny7LohXC4bknlISODXnwfX1/Gec6LjdPd936hKtizLEiS5917rWTGtjErX7oPvTnqP7Di7KQbc
n6I07px4CiHw0pbI5QK7JoWJfGJvbzroOisb2VQ6ZzlyYgDaITEvDhN+BuE7kWn8Zcvx3bAstZXs
VqzXzaYb2Cqa4PZeLdvZ/fyKcgzbrScZR1I8OlsYq4bjEsSYpliKMisjxKccd6Dtfunazs5118DB
h9pbspeNNZel1CuGrVVngj0vwTLTzBzLanLJWcliZfsWNjh+kokOajIT06LZTYepGMndNEPAr+2B
tbI54QNcx/3krcoA7WEtarY6ucj2/hB8NBHZrZhroq2s0QJqbD5Viqd8tmAqBrMeboU97GO/pD4x
wPVo3dyhzLZpyqjq4AzZR1DQvoXcQhIAofCmkeBL1tOhqqJz7M2MIrM23dpVigoDzIybsOoJEph1
qnMCvajHhkWCOylnMcT+MkaEDxPkPvSJJF0XdmTtC9CylU7MDca/ai27cNx6Nc4bYwoQ8OZRvS5H
xmg+cJ8nj/ZBIcIjHE310fVy1+iIqALD//Ad2hGwVz7gp7HxQDPW+VLfQxksToDuFW9RiUcyc09D
Dpa6xVSyrWgv5ZAS90PIplTQ4h14hn3e4QUhCYavSedpGs3hEc/pHp0+u9YcyQvn8beYmJ534ttG
kb531d7EYLdyUvXbN8LXsKBPmNvBhK7aeRoa51Mjo810uatdU5y8MT6yRoI8SuSRNxF9QVPhwgz0
U1v6aocA675HJGDGKXoShammmcqNLSQEFleoVdTztrNXQWsER74F7huBbwOhUzKLmr/9oAyh5eCQ
d3o2TlVffScRJeLEoreNu4MrjVe3w6PSoiTcxHjrZsXrbYRLvIKN/n8I+71qdXwggtth7w/OrzqG
PnviNqMhJkc6DaV7rOEw7nIdN3vJ1j3xxbAqeMHRPGtoXOiThGg/u4TvkXBEnyOF+BwkZbLK0n4p
ZMwSmLm7FeQzZyYtkLizj6FBpznWRrgDHHaiQAY45ZyEK6dtWBQkFIdMSNLRoj6ysIzbXeOuxMyU
15YYpCakwipDvsHU2g8r4qXjkREKg9UWPLoMSYEpy4jD0ctfuyjfQwJITXhRUHegpxPTscKOfJmh
CRH14r369CqQyPj7YMrWVsKV22cuBrs42kv/wzOXN60iDrSKo1u8XV++NPNDt9FNkfHyJ4oV8Dah
jqb7fFcUHeDqYgedy2WcJ42NT/MQ4YotVhX7NJr9AeKXKOtv84aYuZ4MjRDFpKExUDVGfYgD5W1d
gBQACAVKAjTdHalcitaeYDw4Bz2MtQYYNG6veYP3kRzwKLAR/IXojDtM5nGLBkW7dDB02WxUMzeM
DeH++ON8LGO8THHxwsVsZzUj8JHSX7SHZrkn/wuXMujwPGEeKUqq0tTnmBX6OlgjtrU5vobBcOWp
UQlbdswAr3vluh8/9XTJI0GR0a/LMI52+AXKlZkzrMxHZqNBAjyPPW15Ms0o39Udi4Qy5aGdhvJx
rLbYEAi9qTGnExhzY4j+jaDgjOF6nGwGlyleEwEAsdzuVcOFRziZWpRxWJPnVOEOBxVLAICLwr9G
AodxgL2hjcjHIBXFjWmnIyEZnORdCh9FV2t8JD2HqTngKs8d95nlYKpnRalhOpvGZjMZVCFKAmvn
FUBBp5SrRCTZOHgtB4aUPcRo/ZAmMfgdYT7UDYU6PsWTgesV2Tji1nzstpKXkmMX2neRd6OqaWbx
JBRbRCQuT4hXPZKRRWFNO0YH5rMxmABmE94wKAPzzneK6RY79M0sC+weBmLgvJi7Qx4wVUhCTC/o
v6Pt/zeEsR9R09P/nCkr/kc/GLJ74jT+qx9s+Ymvj4UEjYELK5glQocQWWjMrvW/7GCO/a8wDAPb
FGZo24FngTj+tx3Mcv8FcsH0QxeHlmO57j+GMOdfrmm7VrjkztqkKDru/4shDELMAlL+T6Blh3Ra
sRCqQ8oWcm/d/4YgH1tvoIewBCrQJ9o6wXPTJhdPMq5sK0ej2cF9kMfNzh4adfCYs7tBO16aoYXA
0bACQ8jb1aN6qypPnAuNNEKW8bPnQVWnm26pYO8nlfHduOY6sxJWi8T97v1lYu0ew2hRtYzhs6lV
ge88ihgLYw+nfbhgjLCg2qCn6MeO1tM8hNnBqv1hBZzNepJjY9zZITXAck8R0HQOU7Q+fb0NMTD8
7pc2PWYgYjEQjYromaFET9uD7fOspvksRu9dpUPwnM8A1FoPk4IOvnxC9Z4HXaHNthnVustdp+2G
WyeHS7z8zM8PhzSjTjT0zL+PaLOEBpArIsAl5an5jjUiU6rdCNhMLo6jrajaE2ndMCkIL4kcribr
ucbSvbPJD9SOMd6R1b14rNR9NfTizkNBgDLcehirxnoQsnwFAfddNl28C6pYP5oujhmD3jdBMSAy
MF1hdyKIbqgUgRukgmqvGYkeah/zEv38ChjSN2hg46Q80T/6DWni6VzSuzecEVmd2rfL14vyC65j
/PD3QaFpre1SkuKVVUd08hqrh731BuLMzSG8j1ofhbw9OBsY0l/OjHJ9jkMXwjG/vvaMVZpj54PE
FJxxyt0SEPorTDtknnqU93lgo6pDlVEsPnjLIpYmFSlpqEGJKwNrd+KMx6KO5Y5l+bG2PHQlxFZ1
gpmz6Gx4gQPpfAaj9GDJpDS9ZhXUxmcx+slRmwAj9L6ckXgM8lzkk0QBytZpnjsonyX6o3T0kTGj
LQqZ2iuN9SsthyONok8RZ9iFreQRDjqppunJGmd5JJr+XlAIcum98T3ds/mKf8Eeu8szGBjlVxAL
qFPpiwthEVQhwyayrpAM2eGtnSTNdp7d+yJqiJefoeAqhuHZYF9H2etV7MsHz4FqwuTlpsiNDwoG
KJRW+QeH4EEZ9JzLccuk5+IaPhSrcsNJOWZFdpcldAkixEBSEUaCZW3Th81CU0xeC3d4W3yoGweO
EIl5uIuQDtHAR2DukeORVLzNgU+ZpH1cN4Jxj52zHXB92sgWqnTIPhslMGTNmmBSQxvsbjd+EyTs
6ez71C8vJbr3Y9V9+67sWQS6p8rPnztPP45xdaRPeCPMBlFSYc5oFfo/fhBSD4mLPQyPzYzUMFDj
EpJ505k5qZniMSVDl0L6m1Y5Okq/PaZkmDmFgQ5rVogc+fSFYzyCsAjBVAGC1Pjnm2M2Mj1pmnpc
bEMHeEhPVeCpG3hr/DWRg/4DIHdNzkpRvbdM/Bhm28HT8pPlbJ58XCeRVe4Z1WT+U1VpIk9t+ytu
qjXoIVBs5G8a4iUjbzb6FF6wt7zPWglmjJG2tk1rcBAQ9NewzmyCIXwM5dryEQlkDQI2w4EFG9AC
q5e2vVeYz53ZvCkDNwvmihefAUXRpIj8AoRsc2HQcbID2qYWDFtcVhgc7ouW3lrJSEHQSbn3dHRJ
QnEo8lYSX1ZYm6m3VxQ4G9Kdb0FGoMEDb1vjYloLiQWH05RE2AW0TFW2MUyUzg3FipLDm15i7605
u28BEPRo+CCOXKZc3Kkx/VMzWA2MlZ6GAZRYtqvb4KuZ3Uc6gCdsqierbHbBFP5GKuCrHnEilqic
qhhyCTY5HXwWDd7SUj4rMT2CZ6GREX0OWH2HBFvAyPSAY28z1/xmRQqp9MaLTtpdHv/uxvk3pr/L
4NOSi1nGpYH+RkXPtYE4ss6/ma296G6AyexMO+qlDGQIUxw/PoHwuqtFcmICezADvQElfsSf4u/K
mGTGwvR/Jd53PXtPqRv09Jf0L2kdqqJxOVLdeFfi+nCLBDQWPVGM9jHquXp52COHGq4fk4YkMVr0
6ICqGoHdroJ8VtswmH7VPdoVw65hqunnURtrkXP+hWO+mcX0q+x65ImVkW7SKHDXAwqbBK5Ssrjf
yFxEMUWorPRYY+k6zHsX/m/tKjL/9MTZrKNIrZXvlKfcbetj3bzNJsbTfm6KU1Cw/Uv6cl/WCU+O
ze9mGiwcYznDfcfP6P2OrMqRjf0TUa/fmB766wjYWtvdVnSgPMga6DfhWaV+uhnSYd5P1WJoLOGE
mWlw7BgxrSMXa2HkN28p9cNKco1ambJ/dQijXA1KvsY1/hYHCMWD0nCdGHiNG9l8KpkED3XyYHQL
7Clq4oVJtGrGhGuhm2GYNuXj6I/nvvpsgsrYDuM5t5dwHQE8hnOtPtpECx4NEAobZmI2b8UminoT
wYRG4YOlzYtrD+CT1+KppG/W5vRbe9UjQ+007ECrHnEaVfSYIWbQDoXmSIjDuY5aubHhUK/Cmplb
pwF4tyaqUquf803YLtwLL4HAzE5CyOIP/Sp1qtEN1oGc9pDHGNHZ4bOm/dlV2FgcI+N6gHF11Tz4
nTGfy95vT0mW73CLs87BH5udtywAcuQvj48I8hsWmxstKVAjWdWz9raIigC/VfO3lNEmLWYUdhEK
ukmiajMTfBuGCvy9FyE09Ptg7THSfBvdrjiYrnnIukaubMdpX2tAK+uRoc6h9YLuVM74srpq/oP3
PDnnRhU+R2X/aic4kGqn627LZVtjD+KJQZx/dt25fq4aLgvBRBLOz90g0teiFufQr4nR9OWn5TXB
1QeDgxARW7xrVzejMzj3JJ/V17kPikMIpZN8u4Zak/BjThr0xZ1lXBIv/vK9ID+ypmQXfnsf03Ar
jCneKU0aBpQlzbMuX/TNaQK3M7joK8vgvnYZStrR2cYWd+9NSMP7gTNCVgIulbb7e20DdM8NOk7L
PZcy+jRm022IP7WuK3/TKOzwKdZwzloRn/zl5ud/PzfMaGIenyUnLoVgOQsDbCtO0VOfGNykKjn9
3KV3yJk7uda1LWZjCYP493d/HvfP3QWSjEnxv/3cz/fb5Wf+eeTfZ/zn/s//gHE6K1ep+j89xc+T
/X05ZJsYS9pz3JvIafN53KggSq8yKkNsOKV6UNjDEfdazqNqbRDEhZ0+sw9FVk1Z+pIHsOWZv8Rv
g3SoaZN0fB9Cc9F6tOlHVSW/6syGSjwY1yKP1Z8xUqcK/fH3iC4ul6Cc6H0gU2N3IAkjuB1EG7KH
T9jGesBgR/IOe9fFwm2aFSOOyvqOfeegYT7+kSS/S9soP4e2fI2HzPyQdvNNMBSbqYxLs5xz/aaN
YhkvpfHrcpigqUymZ3az89LLzp/qEQhbRZv1oZ6EvaT9jtdgCBqUVUZ1GWtGa7hg0/sSDMbWD+Lo
rhwbvXNDgsMbHIrgImrvNCASOeSZ7x3dgXOraz3/kE8OcVNZFu1dXSJcRoKwz8o5v+v4I3D/hdWZ
o0NvU0v29wHOu02R+QS2dfihppThbOSx4Jh2VDzqPjMwVkHi6x2fmYfXGM86xg4Yy7p/BdGLPFRF
4ZtMwc0b8Qy1Pps/AXrK31yxn0gScNhtuHfM6fov0wNoW7uk1c4WlUpdxjTH1e+0JOX1JgQJtbz9
Popv2n+MVXxjlWf4OxmJ+Lugc6evPCvvqDSDz2rOn4KwK3+ryPpdWpH5i00fIAUabe9pvUh/MXy+
2tW08A279GUZsK/qis5nRjL9Kjad5jHRA5p9E9d6Fodyo3rLvRC06oD68sb7yWSHyXi2OxuuLnaa
idkdHbZ4j/+zuM3tDmXHNOYnQGLugbTy4him2j7OZBYc0tCyTxA5qUwYut9yYZ128FgFRZ7jbYVW
xtmClLxN5oDGHGHMKItKBZtuctdOIeyHysc95BlV8sTpb63CJumf4UAwHDNG8ZKwRqEI6ts336Uy
dLQM3gncYVgGr/oj0EwWR1a3tMT26Mfen84rjlbqD9+M8zaEsKEP7qcZdFcCxhFV29/3XRLXZtCO
RWpGwoVNqNyNiIAH9l31HRrh0XS88U+f1Oz1awDORv4eeqL88Cy8EEU7WO+cRR0SdJm/4cb1bubS
s16SxYFqlFb57PTostxai0fPYE/qynp8wDEs1lZfVldSkeD9eUl8sWorxxtGqo/LGGbrual9xxFj
7+Acz8DyQa9FqYcToEgUGHOoYFapYTa3lXlgj1mfPBk5e1OEeMt1j6g9bxW8b9zfc2RQ94Gc3Drw
Cu51F1ss6xEZukYSb4ZiLh6kG9NTD9n6Gw70eWuYgqe2zgA1x03zYg5zcKNqz32lzY0ilzHuezKy
IZ7nUvxSbfdRq2r43Rb5Y5T36R8CHG/ZWflfaVfuRs/H34xMiolGRutL4VkJfVoG1YczexNBJg16
MvI2Eoi9zhqTePS9dBzEOBVfPzKgONKfmTCeY92Lj9ESf1Ld1r84qI+xvcwGHhPP3/oamJJGXflQ
Dqi1ZgZa674awr3WBVUKrKxLBeeT0PsdolOkFs3OATF/tWeNeayjzbg0a0iL5+5gNouxDhvugBsk
Iz+vtSNjk2YmnZHI7jA+pEF3SEfbv4oog9zW8kFk7ruixBhVSUrtNGkOPQu8Qm7cRgUWgcA4eINp
30O/KXfBUCI69Jroijd4Z0WMIfJsfPNcZC4wYq290VChetmdbm3vvst+m0aUXJXRE6wr0C6oppHX
ZEIPP81M/lPGpxpA50Yw4iOTMh4uWfRFNbqqRrNZjBneNfEtQH5kbN8MVFoskupWVOkpriu100n0
FXlI6FDgXOU8AHAviI6v4uo6JQjhQ1onW6DQZ9/cupKXHoRckI1xUTKUqLVaN/vywmY/ymXQOaIa
9vPytlOZcfm5Ea1iuYQiuFdBP524Xr001oSXrUSAlFOfsmNA5WFlci9LxR6MmeMDelO6wc2H9OmJ
CgOZzaIXux3B5PLb3ZMMsL3Ey03Q6k3hms55IoP6kEXtp1FUe4De4V06axYff7wbB/9eNH1z64Ui
v3rTvKrqIDonKHPPZheR3NTqba3A7gcU2zeAvOAK0/lY0zxYxW6IzqDQzTUTY7/2cZ4KziHOuqvl
EkzqRdpfNx4fwM/datT1fcN2FExTTkIJAqGfxyYVdP5y6vWefRZwj7bbBT2qikqY3bUJBvTaNmrC
cajlcaogogkYi1cjNkaUD/h1hWP5K/bK1z7Q/ir8eUta9qJH0x3/TLZhn12Br1VnLZT75SRQpsYL
BMCnczB96xQySd732dV00Pwl9QINzfP8uogm6TEGd7T7s32GiugGUFtuwrLMjG3rw1eY3YaP3n6E
wBpulZrh6oyBe/258VEJrVM1Jtu23sD7cS5qqMur5dgDykM6GD93c3CoJzE6zyJM6828vGMkbtyP
xIrfBuw2tmaUsWnQ+W2pBR5mTWvdtpgv8Yj0mjhOClkTgbOqSWZm77qBl//v09f28XAZPqZBOxMI
b+3hQrovPqYghGNBh6pcVgPLyAJypqwnEhvLY7vnFI52lTO+9lV711ULFInL0uL+qupdEdPNyvLh
ShEwXC1y3A4284Aqx0rWU6JCsB+m4xixqXbvWouTWfZE0DbIKBsPUUpVQroeGCvJqn1LEEJWY4qH
v8rORIBig4uvFeJa/tXYylDXoGbzb3NWJuSqGh8/ylCfK9ahQ/mGeMWRiLKBYKo4ml+SmhwNWoU0
M505uTUCdMm5FslTvyRpgFFRyUgUhqzPqifDritl9dJp3F+EhybPThEetSuKG9mI4JE3pgC8Ws6X
cfE9DvHJS3GxkfvB6tN+kEM17FTB57F0Z48qJqSkQfpF3VAQqxFUCD+iDPh/IhCWJwOL0WQPt1Fg
PHJJXeTq4BNHz46PpE69i6D+k7b1fC9co1hzkZO2a7xahX2xHQKIxiUcyBguzcJ5JibX2rSOa8Fm
Fuwl7RTzRnNGgTytG1JV4UBFhy5E9EYJ2Z2TSO9G3uPl8KCYsZJknY6E/NmZZW/DNGfgnH6AuFgS
e4xvWB3mziG7o84hxAIvNzfJbKrz1OHDViFQiylnf1zPgkwcWbp3/nLz8z+0WlRzGRV2Tx4Iw7Cw
3VSeRTR2mXyQlQc8mvXqLiEiA3Yr4rM+s16UAA4WMJw+gWxO76RsCIL3BmRuGq10ViOzSRraoqHV
Xasi+MMcVNA7YAgWW8/MGhlJA+VlT/uVjWwQfQeJq5mMw87GBT3n2aNjfobC8h6yqPYeZJx9j7l1
21i4u8yR1/bz5QRJwt6YFw9ZHLkPxvL42kle3eW1hgXvXagr/4ZIiZJl+hovXPhxMeGnc3Ec2XAG
8HfSXu/gWcXn+IgKMNvSYpUPsVTI/tzGeJUjuSqRzHfDWDb7FslnNjt/kE63W7vpiXbmy6deZcj8
B6c+s0gh82eSeyDMiEju2FcPPzfKnxAw2gBJZDpgv5mBiNLcBLlGklARVcZ66Ot6b0jbfqAjh0Op
GFatK7F8Tbja21oRREISTtHPRAXPNrnS8Aaa9jBhBtkNXbz3XSffVe2E38k/g1lh/Z4KPC2Jc3Y4
EK99iSFtxvXEZRUh5GLf86c9xmPp5+auDUfscHl5aGUOMywiywm1WnpJ6eDdWB6RCsai6Ysj1KC5
+IQYHj9pk52qJg9zNSHXPnYULY5AzT2lZrxr9Qxjrh7SPccgaW3RyKCmpY9UVeyegiWoB6HTdGvT
a/wh1lPtwJIJNnTHoEhIT51Yo4yNpWC6DWR39Ll94lhFsZbiXieM8ttJI+MYdYm6o/REqCY9hhI0
C6ktePsj564n0SQi+RfoX1Meq+RiZoszzJB/ksiDtuG8pMs2qEuyy9ATtFs3nE4edarh1eex6FxI
ZzOKwkCh7+SjJb2OSSxN/5vQLPD0N5m9qwtE0ZNBf01ybY1qoKiB+M3+EtDBhH6eEO+9h18+7dJ4
IVRfZPFbpoB+rQB5Y9swcsIcRPdFlYA+8hc1L1uoRqMCslDCLjoFM0TxVgR4DsivPgIcY3WdSHly
0IOzwtEzRfBrcGhP+jLSfHW623C28vvGxdqaGMOvomQcRlrPlc8KdnYRfTo1nR9DOQElQzKustyD
qVoD60E5zwGO/4DN8JjPcg/gcAsrjeq8rV6zCNePl6FsoJgktLjAsxTUhIQlWYo1x+QjY2LEqvdZ
Jmw85NJls+Jk51YBXf3Gl0ywMCtUitEdOGZ1bJb5gothtkhntWtRejkJOBkyNYYlQygwKozVcqAN
UMNfjkD4Wcyn5qEQiNRRxVT91cmLhsgISfpFu+1VwYTDr2+rBgtkZGx1Hxd7YTHhQzt/3yjMVYNY
QonkwNggnNEaeUl0RFSIET39E02EvxVOvatZInQFUKLsRL3pq1uNLrmMNcsiAiMsZ9jACit8nra9
heDLBKS+0mH53OPznMvQuRlmZIBUnogm8vHOzhpYXMjOVPdNeREc2+67GEN5NsVs3UNNnA5ZHD+E
ugj2Mom2lTvc1haVe9bs7UD0azfGHNvql1HnNBV7MCAkhBsuzhX6ZndtHrwB97Mph5mjFAxBBE62
0xjigtRjSJtVTxWWKcZJg1MhdmfVQhOADVumGFNGlNjd0E/H0IqyQ90z+zCglIfapF6y3f4YU6kc
PRb12azhj82dALAMNyqJ/FPQdPaOvlbJJHI880lzNU6N/n5abgo1YjPWKGHgopP/hxV6kNMyGCqh
BBfvgg4oBw7cljoKblFPAgi0yssUq+AAvB3/eimPrVQHv0djigciPvQ9OahORRyAbw7t1QdbUqHh
2g1G8WJ3BlNDrvBkGEXIaNDStVW8Jfe7vmQaT9wEn6CndbyqD0K54V3tG1fDQSBeep+OmQLijQjh
GuBnTv7ko8Aaxts2MfccrC4SV9/Z1dPM8WCZ45qJWnQCXcaSa2/LqfbXvtJnKwQrOAc2F/acdm2A
78AOoRW2Eb09GT7ac8q0OW+Y3dXvWrjNcbboQBSOyPGLC5Q9IySORMv+FMY2WG6NEaaYHlGl9hei
7r58rG2MMRcoVYpRVn97dsHDEoQ6Jb2MjcsO8MZmenfjh5ZFwOsZYJG4z6r8ux78V/aj6Tvd43eU
/ggdS8Pj9HZnhDrDyP6V0OKZZMpjTd4Bcl5VHih1LOI0SmIG4i7cpUGgH4wGhTPGD59t/BIYZpUU
5SxWXFi8KCoPNhiyQ5PGH2UrtgE1Lb0e8warA/OTWIu7QeTynJuFtZqY9a0ZvFRH367XAniN2eld
ZlTzblZWsm0GVKGc7sjyKixw9jS3FybeGIGKsH7vm9bDOp+EBys0k3fnlQq/eQ/7dMZC7hnrdrmb
TMMfkLTuJWH9/PvDP18v8QGufVGHh0X19Z79sqs+fCmL/p2wzttEqPH8c1NU7niOVDqeTQJCiJQY
6KMt3/35hskA4VAXip2TlKjYU+dCL3949lvzCkh6YCTNPfZ971mn6jMxMcMzNi2GpK3I7n7uVj74
Gg4SqOWGGJ5pa9JwTqwYKSAPRpGHhWxQDuwOSNrxXKlz60YpGYSGeWmsNFiHaZA88gd7q4S9z7Mo
oXk4kM7fcgd1G+ZNuDo6fU4mZp7tGO2zOcOgYYFpFS05pjdpdcDZmdA5TdwNQi77y2F1Z9y7Nfyp
+xYB1EpOWxp5/Vm6bQmxY86prZk9VxojWIYU+BCGMeOIMWhekE9E4Fdbd6Pnun1JfTcDKWBaKDL4
LqGK9ME66g/PstuXwmFomtIWu/35rvTH17It6vt+THFAlJgYEno3O7uzCsZ+cfOUmP5HP/vFZ5w0
b0Y7iyfGdMHOMYL/iwd41KlPiW98IO/83z6DXn5FVIT/PMB2C/H0z2tgMfv7Gv7rM/wfH/DzIiMy
bf75Kwh4I9gmxXQg+0BtzbElBc+Ju8fENPMHx3r+ufNzI7xhiRGj1/Nz1zNJdOw9/fcRjui6R12y
8yxk55x+HmHkpQGLfuGKLM/496cCzHvYKClO+JKFmJSumTEsn02L/CL0Lx1R5T/P9vMIKQGYMXJ2
9j+PQAFOuIgT/Pn55s8NsLLXsraZyvQcmu0Q9Cfl45JAA0ITqMeHnZl8dpINVmCr6DGYq5xYWIFU
bLkLfnI69ui7l41y9Bh2CTHeqOQF9uwGj8UpjpGTOoVLeZ1j+JVWb+2rtOjWfU6+ClxhJmX6SRiO
ASyQvqORNU9NqB4tRJ92Yvwmd/ZFFzPiX7qrvfuVFR7MjQntsLiqgWjQEWHlnENJjvFVZm7xYQTd
Haky7yoWJpS+GMIPZ+LN7OLvRhVv4ybcMBW/TAITQRM2z0vQUUU0IG6T7qGrlHdDjCcX/bjQJ3CR
a+IwalT1tOxmC0knsE1K6wxub0QnrjcsPJw9mZFd9uKEJZrwGKGF6uSln3uozeNVFsS8CQeAyUAc
kLSdE+NiC2SDeZBcZTLJwJIvDhCJGb6M8T5oAwGftcJXCGrByQMswmgIDrNXHEZYYYlJu67GmIpG
tngyZn/ajL2ZUH8rdeBMPqdG9mW6KPaQI2NXHHfDzCaVyoTwUNaIQGmgWe1M0litrbOi4Q3tQZx/
7gli30/BxN5EMDBxVP0VG1n6a3DkJo9sA3QpFBwNmfDGLZR+J2OYdlLH52z8Jpt6xDzkkCWxHEIz
VASBkuW2a3EJ6RnmZWUjiWn5ZJFjrgyh+IBEq9d2KgBMBjgIqsK8WgUwwDiNHubs2ldbcm+/2Egv
mY1bT0ugdNlL5FXvNS4yvxlWnT5oYIcretILSGD8ZnO4L8bh2QvNYZ26jB3oIIKbHABv0q8oaYov
cvIbdyRnqpxsZ09NE0bYp4VBugyc7iAmez2MxlU65R9Zml3IOQceiDCDzGz0uibe+BaDvJ/jvQza
aTVGcwckh+CZSPfn2ockOfvhgWYmrmdHvJgZ09mR42stY0KG8C8fKhsfQfjJaTMBNkhuPKMXVAyT
e1ANEMGI61cffrNBIQTkPc8wx2VN/3teZtNEPhFMr6uTdHh4gOF2o2aJDq5ByS5VcPJCWOV6FtAO
yLgYQ1hGqOzuDOZjNzoZ3009NtchjYG7Jcxpq47U2p5ZC3iLVeKYnEdLBojrD1vUBoj9+0TfNCk9
caNIyDjR76Ji9xCV07EA0awtmtRxvJHDMshohLFRFIwbhifk++FXQ51H6DV2V8aI/ZatzFOCGxSP
/npMM2jIgc+0pdArxFkMmUDvmiUyfSQ6tD0I1ER/cM/IeNeFNeIOC1hgSwJyaK6DuX1G1kKAnkdW
rncsCDW9VVPxptLMu1rspFFvSWpBEvpAJw8meZAVH3Wfj0+VSb/d781dnic7ZPT4ADRdjCY1H4ST
DviOo5WwEITV2qTwoC3/WIdnMNDEbJUxJ1YRHKMSWy1BxrQyE3F12T84SGmOjoEjZU5b3JqDtQnC
9KHqMHKiSYSijKlbtPxRUqX2KjNgU7VB+NEPwa/SwTLDiubDqLaMXSOqW38UKemTKl0jR/s9jQx3
cJ5kIHi87ZgyvSCGtt43GElA3ha3yuYwGu3uYuLxAFK4ZCZhzgh8emZ9c8rb0SDLOz2k3TRdh4nQ
axtk8uAif6YTFWF1I7E35ViYvXzN1OzYFQ0e+5h9s1nFFzjPd7LzESU4zXtmTyBb0nLnDlRnoxte
WgAgniPvBAH0jN6peUXFwV8uEK6MFPeuLx67CKuYVWjJnMP+cgsuG8loF1w7gGl6hCl6SVDsFKHA
eAP6G8N0dn0S0snLWhyVy/rY578LqQTE8fk2qlCzyGRR9Kj/IOo8luNGtiD6RYgAqmC37S3bkE23
QYikCBS8d1//DjSLt1FoNBRFstFV12SeLCG5LrSoAu8PD6Wc9F8GbIjFQpsPyVu2HwAkc0x5U1fz
7dKGrpLavlLACXIau7euOIAaZiqAuMFQT4ok2xXwUG0T6hgfHGaY5myijp67Ymy3jjZ8+sHO6nJs
PAakLldmA5sAeAJ2yKvfAyJHTU4WmLBlf4rGU0zoj9aoYtNL/zV0OFrKJPaWDDQS1/yxLf9XB3rJ
TZdO7GKHTTqNNNkhrvIc4zm4tQqGUy4wwrmDNTy5nnNlPqGePMa8hCc4dnx0ew9A6Yg6S9fWYcBE
2sEcw83i7jgiOH+TS9DGKVAEyupEK9/qpPqVpNZkNleqUsE6NUDAVNLDd9Jop1qL3jRwx3jBInIV
Ci7J3iNcRAW3dOg/1JymCid5Kx39iyLzfQJHlWV7w/COJZu2nQi6Tx+Gd+jGf/0MQk/IGKb4yfxq
66fFl598j2nJgK2zsFLIYVfJPlzgz/uRCU6k9gq+O0JfpI9oPgZAYoZp7V2IP3irGJmn/Z2xf7er
WkctMx9nAeGDwEvF6JIjEzjdXUOxdeVsW45TjO1slj9vjBRZ63//rcfTZ6Ex1vn3wWIymKi67um/
TzUIPJmVqAjjmz/Vv39uLNFxBHHM2pI/GmTfHVk6fPfzl/Lvj7ze1NBdNsH2v3/BwOrIBtC4/vsQ
p0DnjEpUXyT/vtragXtjjcyW/n12qYzxBsiAa8M9jxBEmCGnIdm9AWh+LMJVZP9kTkeQr/eskviK
uWzhjSsg1z84z+DaWOATA423ZyCdg8eWejbGNotcN72tozzi/FLB+o6UiGXjZPcgg5hGoFVgV6St
6TbxNvoS9PNnZDsnmC9iVaTaV9swA58wK6GIBuDdN9ERJ//CZ5x6aXAsWlnywQ7/XcG4ocdY+fae
DUhEKjqYvAiI9RIaARfmCic5SAY2Na+FUxzNydMeJsGlC8u2b67Eh5H/SHTSWWGBzdPT9yJHeRI1
d1IcXrzYfbRjqq9kEHwMdbHrqtl4CMhvIl+wiKp74Y33JpzJGFX/p6nf8sFglkb1Jbt9N1nQR41Z
L6XNzpTY3gdS7YmrBKyVwcJMetgbygTbhDtuzJp0Pf/GaeJo4+nsCG2NxUNZ471leRAa8UeAnJaJ
Hj83CWfc82Gsua2F9tRhX1grZF4Yv1SOoLxw7wzjP0Ut3lwkAsQ0++t6ELAD2/LbnE2gQfWjBXT7
OLA/Jz8pASIBZRp7/6Xlg7cew2c7QTEp7Fc7ATIMLrSeoms9OSapI7jk61bQ3ytoiPC9t23WPQrL
/dIsykT+lrPW7QJ4nFVdmiD+0jToz7VX/VEZrjZ0hz6jO+MUS9nufJ2ugpRRP2PpWhEOFSUzvq+j
XvTdQi7yOiShFRgORKVxCcd6zu6AwVVOH8Wg/fj9QJGr65LD1YVfOwu5yC9nM6/xFgRNhd47ND/Q
EHY8HSNbJ4GOkdma50XOzGc+OfMyKrGMS5Vm0XqejoYBSkgnZUjAtcwgB8P7gK06tdR6TLxgiXwo
WbVpRoLaFPdHy04pU9gwLGvTgIRddKtgNHrsWUWIlnZASquLZTeqCw+zs+Az6CsisRkLrhVnkErn
WW//6Xp0znEYv7QGGGpXZC+mDHHmzPdysrITTKSEZpBMqPtvUVXHK6Vh5BLZjYmQzq4nTHB2WEfr
bDXF3aqLvUhbFEWRujGsPE4yfmRiWxdoJgtC3aWRbKchOeu1l5xaUf/BnlBeNbKzW2llZz+YFikR
p9CFxuJOBRNZtrpCYWG3GFXXTgX5ibr3xGh3A5HeuThWlj4j8iBmT0I8HCEQtab5G9FP3RwGQnqc
XGbgjj7xr4ROu9P6/K9rE+Y99sQKcEvHL3OEFJxMvaqoqMtnkcHPC4DXJzQano2x3glQF8qIx8/I
2NAF5MBkLt4Eb3SfO5Io8XRFAWARU6X1mgT3cG9Wt7gZtM0wZhaDT++1L5zviDzrKBf50XKxftQ9
8bd4V+J9gG/kahqEcHh23m26KPTw7w3uJhVueeZG3ed1/J5PGYaAQNukmDmPauxu2jCgVwZKx9oD
/rurlS8spLlEbAdmoyLXpStLcxsTcxUnj6jClwmAfpXWZ1+53q2RmX+LwDUdK+n/0WjhtkEBD0MT
LDE4CbmrUDkCMkTSlNiG3BEW/NxmLsBrn9wAb5TzzHpcxbFhg5DUud6TElUuUJcpDtxLjiEAYioA
KU36+VMa/yEGEDR1Dw+igAdxNUbrj9UkitVH1u6KPv2MmUnXHiKcJolIP6ojtXEqC5Z0n1ZPMQdE
3nHOVKau7fosqV8UvBhfce/YIyQTn8KTaM1o4oUo7F0Rj0dV6zj+NGWueuuV/SmDgSj+KFoTDfC/
X/AabYy2vjmMjZZVMkCpryp9lQ5EzfJvrSLEY/veo6NtSiPYpUSzLm2PTjSS7Nts0oc8KxsJNnXw
i6UA60rcalaVg4kYQDPmCoRXQZ5a4OR38rOLFQLtgaHlk66SI/AH/GVkI+G+hvPL1YEv9DElDCg7
7oyFcFraWdvlcYr0JXFBsGfGeN80RrwuPaA6BI/CqbSMX8pgOhCwfX7fMfsNye6wFDkUEesTlMDU
pVF8tMvhnIoqBcuZX5AbZ/fSQOIsZvhDL7xDW5X5GZsuzRbm7M1oAzPNe7tGrTMSRl2ZFcpZ7zwp
yN4lwVwwHaejGCQB5r7BGWLF21YAsmbyCNjUCZ90DC2kXp3aqnpTqQM3sm/fGiXPU9AfEs9ghZjY
hETW7EEsf7h4tfMoOYEggmve+4BdaRHohHsXdVes0g5pUBl6b/qgH/tS1+Fj+WI3WOjDhpRyjoaN
51blYhvb9oQdikl2oL8FjJfxNZrhKffyz3lxcRsoWi5Jg+3KiIsnl/C8u23h2u0yifoJflJNkOxL
acujX3x0aFfe8oQdAHvkisVmj1kUHzHSTZcCo9KApU8mQnk/EJB7vY7LP//xyV9mXGFd4slz1+aL
1KocgUzKOrWCAIMpeROPHfFRfckMrJpeaWbt07Smq5f8QKTzqOMs2ZoeNbnq1VXJjNhr2XL257Tj
9IIASBCP5MPzqMELxCSmrd14JBWWY2UijXtTVQHFNZibJWpHOvEE7CzrpNc4dAUZlAlLUCN9JVIW
TZFjf5FctIeiT8dcMHHo1OzxmPJ3ZXiM/AbopCFv3sHVdSTmDpLaDuEP2kJTY83nAVY1vC5dB6Wj
0186cJJx7Gz7uv9mRHH1Y2O4UynDxs/8aFc29d80QvtvlaW/DS3WXMIi5z0mPr0PHlGXDOtaYsoe
gvkhzgyI9djEIfgSjCX137qP6xXu6Xpru/GPHcK7C4vxrQ54Bx2wtsZ0mWW+NJz2zYlHualTxz6I
mdnORT9g9SUUK5+iFyMbFHUZIP00Yghk+ltXtdpBxhVQ7sisiWsAhqn1HPw+2qelPoblycymW6rF
+msWW2wVa8hFdUoH0zS/vQhX0EyMdTbgzQEc1Zx903uYG5OR49tEYbmvW+KcGvJmRFnsKq1nQW1X
y0EyE9eKMXxFhsgI0ie9sXWo+5FrpYNO+oYPtFXDrxw79iwwZcXU+2eGa8xjpFZuNWhwC4tm68I5
5kNgdquDQ9hQ46QXCICQKwcuLXxjGAN831qJXk/vOmunkKicQ58ke6qMR9hVMH6ykEyrzFj6XvWF
k/nmAbfxrKcxK29kS0x7Nyayxq+qe+nO7kZNO6baVJwbiyWVo8aH1XYWO77cp1blbRnisEcqr115
Qf82gpc4z9B6hQxvgEkiYkJ/ubDyfjtNGqgstyZ2oMhPU+mASNfeQs0Kbn6utjldSExJZkke9BTo
hOAfWkmNtNFRIi6bDLm0nEq7Gi1v5wTmTUTAvcoAb4bMcL3Ay0+Rf2uGNt0ZqT+tsjpdcYX+pmn2
3VZO9ajM4XfshX2WuvRXKj5KPzLfiYTFlpLkxJx05jUKy8c45ncSoxzy45lzDEB/YzMUoItgNoDr
fykFaUVOY9kvXWY8uylkjrlbSa2pIPMIWjUEkugtrBKgYHWInPWq8Sos6mEMz/Fg8O0lOYEKqTrI
Mv9AfG5dEyN8qkTMD2qamg+K2CWowlvdWtM1kYybWDDZ68DQcniuoTj5FPGLqO+f3AKALjroi6zN
6VWk7qLWQ0j3sSee9UL9Jq1rfeZu9ot6Qx1ScnM3DAuOVaA/Bbpnvy/tcTwpu9m7lddt5ehZR/q6
FYah9KYL1lXk1sFAddmCz3VpK5urDIpf0y7OFUEybOXdct+xZvJMhDCFmVGQhv17bZTnfEIC3UD7
2xuuhau+zot1lLPAmcMxCNSFX1tmy8Ril2Q5o7XN7Cy4JxOTT7x0aoNZ6DIgS0AwCG/UTFggKRFn
16YBq+E2VQ5Ru0E6YbsAAuWAsr0nQ80qggMxax1J6RoxEjCQuFGiLfJY2kQR/aipaNaR5l69uTnB
Kx6u43iQqz5Ku6PSOyzpOg7MYNCJI/PvRgdRu9EbrkLj3LWMq4XlHBI3iZ7QpbUbvUSRkVaTsajL
kbVFrbXHSDA9Jtpyl3+0/Pi2vLT0zXWnDnWfvZlOj+5auqtuasH/e+MG9Vn3pNJe2xqlAXJpLown
Nw22qc4dOAZIah2Jhpzjw10xjkScE1RPZmA0pwBA4yJuQmLl0v55smR3snjA72mBhtaylzLJU+gk
db1WIfFKJq4X+Me22jb3WqbJyWz84oSpoTg5HskkjUaNlGWAUf/7BdAFDk27JiKFOVu5LkuIlOPM
Yvr3/5Fggt0Zkze/QCrZswBcCldMR8do4FNHWJAGNcdhUgygr3PMI/2us7UROxANwlzQRGq+0l03
WIrMdFc5Jh4+iw3xT6TBqasn6EmB5CgZuspYFnRah55xAUiMkgaGGShVNMLqo6klBUQHnqqhIwi4
qhij8SawDgAHBLlDiO76tu0OKGy7w79PI2Nw/WM1OOThDoQIac52GrEPBrxHhqqzVwgm0bdYJqhx
tHr3plKw4JOPRobaOgOS1kPIydvybA1d9jFOONrKMwV1eizD8CPK5AsXLUAm0BscGFaxrLnRSJdM
ibj/dpUYt2ORvUSp8YnnclsrDxaJ0r9JliaaO5qzrI4i5Fo2cvU5+NpTNsa3tCMvxSRMnpEyr7A+
gPeukFe05rqV4y9Pa0PVbWVLwo3s9JX2ZdeWfIVO/h3YfCNG4/0Zy/YW8/rj2OzHRamBXMo95nDY
XUxFjlDrx6demr9jrpHMHoqnyJPZLscYEavqllntXjMwIlKRL9s0+Y6cnj186K/RJdUM5ULMNpgs
GnJmEJ8Q0N2Fd+YEpEF4OeOr9Cb4oq3qjjDgpZAvhXJx14YNnmzIsX3kfmEovmU52VEYRYeFB+gP
iU7JnYHsfIRJYhXfnukh/wOuxGQpAeA3u0SdiQF1aTyTW722DR8KhaZfzDH7KiyFVzplbCR69mmu
ZLIdXPOqehqkarYRtKK1o8ON9+SlzlHudsjtYmhlqsKMaOtIhDoi7XZS1LekCw5YZh36H5c4pVub
QDeJa2ZW0mKHUoJ4610DF0zzideCk0jkfyuFSolQksLm9Z23R2LWf7SElIJ9K7BRruHMbUw0XAum
J8QpV6+wv/LOiTc9uu0Fqdz3WVkEFjuKQbR6R9eHO5QaoPf0zoWG1r8iON0anngdKfbWpkdOyFTu
4lY9MvYKqNMuYaxe6hIWLGX9uRqLm96y0MslIkbJF5Y5CY+6aJ8DE/pHaRJ82KXmSSdyDKAAmEkE
0e+EWQIK2E6RiQzFNL7dSWzLQLvhm97ACN2Xpv9wHeJAarerMRTbV2RL6hCCb1tqAXT0jMF8kT9i
czzVETnszMWN7WD8icCgaTqRS7nzHZiUWnEbby2rhO2ROt+5Dh3HNkMy1wWBNil1DuUh6TL9n4Qw
8RXnMAWY+xTECbqXFrikRM/OMwo3GpGwaXI4a+o5sSg3unZdCnNvBmBUaNQURf2MKmFblWf9XtW8
FJxGMyoXn/gxZjKNoaR7HimBZrQ39u9M5sthdF593HJQfczliBKuapn3T9ZwV07zbGOEdkXyqLTs
nPQWKS2TPd9yEQ8KTKAkpAW1qL6GyrwkBW8MYaJWb7tZESpetcTbKx3pN8cGMQzue2/FOok48Bik
AFSF2OcZifbBNey3sjdR2Yf4D9pjC/UF+YK/CRvtVRsZ1NgJRuqSeIaRCXJFerqtPjRTdzeRUz9Y
Wi7R2b8mGTmyURMzpPZikPmVNfPaqy8SBxckW9x0j+aUbQr6SPmtRW1JNd9BhYn6V1ARMdtZ4Ld1
WMXHzicTOYHWg2FYa59aouMX9N35otKclJXx9Aw5j8z0plirnn2QRrepGeg527ZHtNNgS6nqbAXz
F8h+SrHfFDrGppqdn/ZXIOOvB/8w/4wpuXqWnwjqes1f46KmAXcg0ulq7XtY+PwBkEVNut4QPAhy
VEck26T/0Ls6A40yw/J8WRgfaYQTyULhjbu4ebHcUyv7Y6Xb2Da0p66julawwWLQPVKzCfmNnmsw
5q3rcKQFxtV2kR/phKIFuQHEiZVtWI5fzED6S5yCdGQrYKyFmezUCKAcdhZ5JM4b9/0eEDHIU5Bu
eskrbDwwtX7kRFFJkjCXZNXuogRMpuvXO7IyZIfO1TRREWqa8924YOqs4ZYrdk9FkO3cqPz1/PBH
6IQ5+KBiPaLjksBfFZP3UurGxaug6RX1i2V1117TXtsKxToKjdVqsKf3sdIZqVHX81ZJfrjhUcgz
yBIngTRZZs0ejgPwt0rDb4fu0nHPAcIwHtEzrmfWMCMOHd+VxC4X+1Zp5ySPHkGYfPlmfURB/Np6
7iGPzzwyRMlMmPY9NgEw+7CDhqpkNRthF0vag6GGfduIhTCxKwEVRTSLa0/l2CXcAZO+hpe/x8OK
MsQQPOsKpmNox3cZE4vCTxlRmdKoy6oahxHpcUhxb03JSEP5Z1qlT6+gHe+m5qKP6q5GJBud654n
MS5DEX8Cy/hKteq9gdhQ2PIdHAXOKnmquuqMf5EZaUvQrYb8zSrmwBuXiSUSIYKJ5Mpr9EeHhikr
vDPWtac6IwE6SJZBFO38qjtVQ74356VK2O0yqe3s2Lh6ov5Mm09cbrsmrB5WGdwVAbtdaZG0SOJq
nHM0c9jfAVhy90lm+qCn3yw2XUjUBhPOksnXMRjBjzZmv7GhvVqlg4BBPIxRi7adDwjTX/eElef5
c2nRa7vmGe37p5s0x5h0hcBqDw1EASb2kIwJYYDXGPKCBqHG4Cc7CJM4BrY4tBdt/CThZKFVZ3aa
sc2HAnwp7eGaTt95EIH9KI3XUozZErYMSz39BKLTXs4TtK5SL30TX2MYMStpzqz3WKQbSSUeefmy
M9NHwAB+OVa+t9LQjw79LIPkCR37kIWUv0oa7zy/jYPIODl+f4yIKwsIcObB+ZF5vh/bWbVb8mYI
IqJ9WK5bVOl6aL4FqOwhxWyamiER98pZhgZDD4GXQ/entwYkCH41osjosBaF/hF19TEykK9DT8ly
IFFKV3cbYtiEDMTPeU6nKLg7UOwZomh2+MVcPFpjcfrt1DnVWA9XsZgLIu1DrwS0WWxOCzF1e9Mz
4KURXdD0eBEKr4aRl1/DUbKia+7jZL0iAv7pwpYQP5MfojbcBh65oS73jQAkFGR3zrN+5VghgrjA
+Qicfosjh8xYhziS0dBudjg8J4351/Daz6zP0JCAD8RVwKggbs9lBYxan+4sm/Wat3U4M2ZFEz61
bfrrQUwsq2rRU7ItkWWeNMKgyDKfs+zEZ+LIPzXfGgPbYotAEnav5V+5TpZa0e1cv91OiMVZKxBg
MPLmqTtS1IaY2isGocAlhyFhWrpOmfHU4PEfCQ4mkh4pTLYKNHQyEyybLVHDc2abuURow7wHH0vS
8niDgWNYvnP6Bg3ViIIxMLZjO626rk423pSh9Ufw6vx1uYUMEduHIuewpns2Nw8c1dlZm8tRL/7J
YyKuUZLD87iOjGAjkmOwQjzlKXgPJIdqw8gQ8jFSQY4LgUyr4srd2IrNvIvOpu7RBDJwO01N9ykB
Gcy1klEPLF0MlEEViLL5/dBa7q/ks836RQi5JWv5KEcogr5obUmfbJo41peFHWztKYJMPnjvMahc
onmwp/40WvGZIybmoQUYR2Yea9f3cULoYg+8/y3jbVDxE9qNn8AzyHwTuEgz3igjRk/N4wCnYGVi
Kf+kPnRjN9F3UwVswBQlSjH2U/DR9TWYcLkKfvoGiKFmAaocEq6BqxvXv5MGGsbhJLJqb9Xj/egb
gxG3xDQPkqeMFNyIFLubjvkrHYG1wGDzV4OWvwwd23bhUkH00UjFx3PmttGxE+5nQ0w4mp+VHzp/
/dB4Fl7wyzSRTWl2UV76m1fho/KDJ0x2WAsZpJeI0rajOZFFWkw8qdGiT3XroOP81utgOuQcJ8u2
xgBnjVl/M4WYVo6ZG2tWJzFhcNpIkFfCKgyFidnr60IVK7fz7H1e9sna7FIa9lIdrSTHtV1Wl67j
B9Dy9DEXmWPRt8TEXzSYXYvOm94bpKN0QwnDQ5ed0Pju5/0G+84l0r331ogPJAhNCPEjayuL38i3
Loz1qr1PE8JgbNOH+iNpWWLHr65w7iFTUG6y6doO47EnT4Egjj8mJJM2GI6BouJuTedilZiBhEL7
lAePsRLziuyUhqdRYxjK7Og0cjAk9XANp4K8KMKOEv2tDbpVAcm26wmsVr+VEb22Mfj0JGZ2Clt0
MXm/XNMbSZz6opTFtIgiMttQwP1hp/4FdIQHU9OPKYv2ohshC3Ofs7U+t57G+gKZYdz4O59FfmW6
a72pjGNScIr4BdNblHWM/DVCwHISffXMHRf+ANbAgV86OLghc5F66wqvFtHAYiliwiNdNbj7IPNx
ajNdkio6tbb9NzSZGroGlNo7k7vyN7fwPE/kwvXkibmOzvdu8WynzplSFQUWOdCNCdMizX4MXcDO
wD/C2GvsoH3bIfOWQLxokaoP/hgk60Jk8HZc9h5kYtSrLgSok9bPfdez9SMjgObLeDa8bOUY+8mG
ps0e8T2bqa9RD1xiUiGe5fKAkvI1KU+dAZi0iWFJgcbdou0ktg8oZAE1ZJGbc9to+6AFsbiTMvFs
tfqnZAG4ZAbizUznMVvFaK2thqCo5o+d0N3l3nBFvVhsEwaADBAJUuOfoy1s6KPhGLkIz2ihCffI
wlcd3zOB6gOaLXEuS+shK05llw5pGQkCA+L8PbDZTfRM0tiOWifivvd0MgWttHnve+Kq6GJBKib+
twd6svFi51Ys+cG4+3weSavq1E/T1jCZ1mLA+SNb8WLH8kK0Abn2hXNzBia7NuibIIXJiwZqIwri
iLt01yE7IUYya7aWmX1JhXu9cL8N9HzSw/jV6q3GWxXNYo2xf5dlCuKaJp8hDxOgDNNED4gfA9Kk
47Cx+23vSChM7HYrTrlwIv0vQF9nRCbEg4pcsYwdi6o+JZYSu5yOTWKfDAf4amRRPA1683dAojw5
2U/VFHvbmNNe8/CpK6wr3dVZ87pN0ZJx0wYlmQfTKSA4zOg5w1i870UPhtp3HYgdDtLQd9+KL6FJ
+ShfM2W/T8qYtl0Q1NvSpYUzvyZ7Fs/N0e5z6ljUPHuBfGTMd8k+mD4dkeyFbpA9QVbXR2xR5kov
aZBI2Wrt1lm85QeKDEuvPgJNko1mxz5mXT7WCYL9OETixa1jG16yNi/vpP1ekvqeadzfOjtvf9Ks
VRqUH4k6qN4J1nwb70lXmk9FmD/VY9t+isFkad+38mBL/i6gwxAEt/4ZIY0HeSWqQz+QKaLnpndy
UYaQ86XuYd1syPWA5NMKdXNzspRcWEsgaEsymzPtHgaSQA8SLVVCri7r8gUIksMgm7fJJcGXLd7O
DExoenGBN5hcEpgBnJuDYO9bVNaxdBRMLHMWSnTpcyOURzJ6QYJURdRgdM1cYa+I3IJo5NorHTnq
KPInwlT6GTDEgYVU1hr6rTb6xjpJiUaf0KUFFsT+LMhXBMyLuhq3fkU7XOTyedLB02JZJRahcZ1N
q9t320vuVRQe+wQicRFmGzMyv5A/1aswghXMEYE1vSVBjibsJmuG5eb8COVwkn3Q0AP+IG0g8z41
oMoW0b2zye8rURFAgqrZ2qmayi/+xEgKuxzumduZL6Lm4BGBHi/dpnuPp3sWVgjWLH2VWc+AUm66
4gPYWvpLX/PWVMpnVej2rgdQZfsDJdXwxbCcgJVBv9jBOa0ZT3SUBglFuqPbaiMZNxp1lK+9tqNH
lZ25bCqNjMqAHfj0XEEnnrqIwpDDLzW40ztnPwFFJ/Tl0RjZt1Xaey+iF0l1j8jVaUVEAQuT7FKm
4d2hkjuG/t0nDWInimAn0uoiE/t16FBaqMFwcOBxJNX5Tmv4HCyqu1UZMFrU+4PV8S6uenM11BoH
+FSPsy+NrT5Utsat6hUOyocKDLG0JFIH2xCIbj/8ofA3hJl8eklvg1IIlk5BC6br5QGCsNoxjWmX
uzSgbU1Z6gcdkp0BeW3dMLOZCBZssljua3JqljVbmnVlyr2rM0tNU3mLMMtiiMd/EpY9z0csHw0I
xkVs5DHch+gJVZs4GKn+jgTdXis2puOybXBAVirFQ2Sn77BlvQXyNCbHJC8ngvNVSh90BCcjeHy7
PKSwB3jnRP2KI0oexkYj7iwsWG9EngD+Mk7gwiP53Hs1vh3ErZr4jIbqDFqHMLWmfLQw939tJ/hD
VxS/s8A2lzB98NQf/Sj8HoviE5xJhiAFF6HeJFDfDSYQGTK1AQq21qHPtqELYZXV/lohzmscqHek
+AnHJWlEfc+bC+3KexTmBPDBiXjo0FyxIP7VqQNujMyhSyhoA8l4rVLvfapIdWs5Lm3NIQ0vb2ng
2FSNUP8hgg5ECiehaIju5hebNs5LjsnwDm2sJKNyU5op6sdZXMEykKA4rEaESwIfWNW8cUF+UQMa
siadsuWXMmgO//7z/78AjP2psGys//9H+vxh/z6WJfCurkl1davMQgDbW8d/v0MRG+9CQdOSZmSj
QuIOiUovvxn7TodUb2qihtlFHYKymQ4QlKA899Ubrw0BofN/AeKP90BTKDUHIAWRuHlkBK4kO6aN
W1Ijt5Hln9tu3GtR5+8YxTIpUeZV+QmLAAVs2VfdTyiOfUMkvWV7B5kAgnDaW2LV96HpAoyhMNVZ
au86s31HlwsJ5i8Vor9rhE8CtEmWNrINHJwVLU5u/9HyB25TSSNLYYv/zn9jDYPgjdCvbcjseFVF
COPoSCzH8vYDdREHSHfQvZB+TUGiD2TEoRBIE+XqWU875wHsdB2hffhUmsnvcJjvs9Zt33S8I9w1
CA4QDSTVLjMNgl1SmKJVlzFEc4onLfK055qBzWmc1cJ+GoefEVcyU+Z+vLqZmCnQ+Dw0C4uVV43h
py/9eOkgw7OJvDtg7V4XfLK9yVCWoamz95xhp+lIhMsg+QvTD/pjXL4KRwO0VDNdL00MXLHPhC83
5LtZhuNeZN1PbuEDrgKWiUlZEcAnhrXT6vkig4u9msMvnnqTsWurevHpJ6jwgihorxbvgqe4r5Hs
a2A94GOU22FummPbTW5MI7tzOnJL/vtrmgx/nEwisRoLgn3sMV+jPTP++5+NXbx3YY4/xrNhfyn4
nHYhiqdkauEG/GF+hBAzAZ0KFGrrhHgd6imkQkbzSU6JvgkJqfEkBAmOh2Zjhm25EaJ+TooToT3Q
yRPDBBfbXSIxhG92b1KSxjEYbd/Gm+gThpg7/sVKXTLOCQuNZrymqmDFNcA5Fg1TchFwxQyD6hkC
WH+dWl5a3hLITZi9OKcOpcnRVnBkzJ6eUyeWKmREPofcAEvU1wlVA9KpeYyKudBn6+lERXf897v/
/yLy9oHfo9hYheUskKWfdMs6hAQzRL08EiTIc8zP9CQr0iyjpFnp6DEwDDoAyCUBI9mI9NB0/6Z+
UK2ayeZ8YS0zmfMyR0Cm11NOCeWAeqXZWNHHYgjuFWW3xLGB76IiIWGjhmHFzGwLp7G49FH+PIbd
Tyw46I2WcfAUMngAY+/m7sr32UkEdDAczpTWDYqV3jjZE6GB7PGBV2UdonLd2HG8clDNqMKya1+4
OGGigk1RQUDcNqW7KzqCMUJbf7O0XbAp59gzFyHngVKsWiVu7bEoKfqD9AJ4DTAVsmXq+uccMvmi
TdVd93TwOCPNUv7DLbWK1dDuZOkZz309mIfRcppFNqe6o37b621S7gPtjcXG1vLENYztitIVcF9A
Q47Yeo1ns12brfddpkx2JlYjPFDgMnVwL9Ns5cC7BpK/W1nRpy69H62Y3E2bHdw2PLuacA7GiOFJ
H62/lV9datVu7QA/XEeF7LbGIgq1dDMNytpjyEQdlnXr3gtfoswZznY/jY8pZ9oSyZWw++dADcm2
ahkIJ4zTsmTM/sfeeezIbq1Z+lUEjS/V3OSma0CDjgiGt+kzJ0Raeu/59P1RqipcqRq3q+Y1ESCc
czIy3N6/WetbW9Rf6iYNh7fQm7wD45Zy68RIssbe2KeB366aWeLRjZzkJFQsNLM4iDBc9gaM67R1
43J0K89ah4Hxmgfqa58gnIvQ+OU1ZHcvi1ScLfwH4o2E0tHayxowPXDP5ehFOwaZ/kqy5tjrsA4W
qkJ8bWeVVwIRjIXS4uNCdUPWdGx2C/JSWIam2LZ00hUCg+AF7KSfVsGHjtEc8IjT/4Dk/0sg+T9e
ps/hf/vf+eq9ef/l+49/dX5Pv3//9f9U6Xf2N4z8f1Dkzd9M2kPNsoDFO6bqyH+nyEuA8Ijp2EEK
HAK2Kq3/oMhL8ZtO76VbjiaERMBh//pLjeo7+P1X3f7N1lVDY7bl2BCPhfbfochr/KC/MOSxD8Ot
M+lgpcHvoP2NIQ9Rsm71gMTEuBTbmBm0LbL8SQU8WjQgent6HzCUZnAzgk2WGOGsUt40KuHJlg2m
d1JkhXuluRk50fEMQdweTlnbErPldfEInjXfwIExEKSm/emP/yQ1zOKykohna+3yTy/79U/2/S9Z
m15zgGD1779qmv13KL7BClVaps5Mw5C2tOHvF5/vd5Dr+fviH8Sk16YoWgTnufES52REFvjuvaYN
3OqljYAB1krlQNEgghd2xVaPbeovNdnnGqnwvXIhjLpfKy2UwjqtDwOnryuoKkIZ3o9+94W/mNzY
Cu3c0EoMMcTQcEbeD0HRc1AqYuU44hRrbXvopvjNGcfvGD/giqcfMNZVcB7LHLOjD3sK4bifqd4q
K6K3QDMPmmhubYlDO+/hCMjEJFeUmPLAToalN0LfZb566nPU303zbVRDuqqTcq07szel8r9EFz6j
osJYbDjtyprKR7uBMKvuzQmHbF9fUbA/Et7xFgY/Sp2e8Xs2uc2ZU9vJqi7BoReqtZtBiIjkngwE
Lqk1T279i1GpF/Jbrzo+A1+8oezkhCePqvrUguamhf2LXoRMdLB7JIwS0eHXj1EabWOz3lJnrsjA
OWS6ZEOW/4SNsYeBvJ1UnclSijGD9uCNGTvcvuheClj7GmoSNW8v7Rjc6Wq/w6a98CiOoUps+lYe
xmo8Bflw5Pt2Ris5FkeIBpecO3uZKt1aVMbGkhF33KnO+g3yz0MTq3dlNp3sOnjQNZAcO5zZG0cp
sBuJy6DHr9Ql56AWELrbnZ0A+Qjlg6ndJ7lN6mJ5U6dkZQUGOE9yjtKEvpx6ZXpvdey+bFN1LTyF
jXNnRs1ziQvM8A6tDHdpmx9gZaJSqjYI7dA/7+rRosMAM6YiA56fDHUjJ/7ebKy95cAmwvQ2Ksqx
sPMbusRjgcxxoAfxRFGttLKkR0xfK0d3B7yOAi0CNFBXJVg6iy8qc3H4059KmLwaxvTqpd19ixK5
yoEMZOOOSTsGDeXcClaAJku4qFvjY175erftyhXFw4mxDnPDUn/3DfFiIeNCbTR8eTrZxLkaQ3q7
xbaCpEg/xZOyN7Tw2cyKK4MgZdkN9hEjGrl/fP5j71jrzhWF8EesD0d6dDcPrHctHALWPVg0Jy9a
AUx+LRXrjcFbmqanNEy2Sqpsi4IRtD5uCxEcDQ6SJFUw7DLkj226hQ4K0ZKJ4yPZQu9RpnDhZU65
mDu8rq4+yM9C6RQc7aH5jKF0Qaa1cT6qJhIS/CwIm25518NALO6FRsZudEazSSLcY9SnK21wXFSD
GJvCbW4Er9K2Pj2EdfSfboDDhLIMWVz95Fd4f4xG/xkA5KFFtE6krg9/fp4a4zT/FQIRfUQV6Z3T
xRA2VLLoxR3i+hdGVTeI349Ovi1T460cY1pCFXnj9E6c03vgGPesyWrtQYJwt73uvsgFpEnnPLXZ
aRqCHShetu3VkcCKZJGl5eNEojBWkemips42aPxDj2UVdDp65vzOzz3S7tP+uxgLTPH9sWQNx6s1
LhvJupKV5XfHqU85+xG27Uth7h25kW39ZavDpx/hTWsdzA6dwjwYR/Kq9YwfwyzOgdrs05EPS5OK
eCEE2pnSeCZp86V1tOeGiACcx5falt9tqV5rwoj6XHtIHGgifVi+2IUBHyP7GBOWaW21JbJyCxj8
bSiihyQznzOvuQ9k5nqGBt/IPI18W0bOnJBBb9cMDHPLmxi0a64lt8IJHzS2nKTqxduEyCICKVyc
RURtB+OxTZ1boEzb+SX0ivRNm966hCTCUk1dL9A1FGoIV+2M0zB8d5oGPYtxnHelpT7tdT84ITw5
m1EKhjNze/1iVvYTo7qHwLNffGW8K7xwkznZxprG+9pvL+hqt/MbYcTxPXHTJ86A51q5K+qeHQdP
zoguQcGEyuuJuIDKFgk8mT6JqNCBlpGUOwsJ41iOF8/RNymDGPakD4lHHQhgcInEGU0CSt5auSRD
AIAlIvltDRxImaOJDnWaoIpAHk3rk4EVy3NOnzY9DHioF6KAq80BxjhkY/e7UY1PWej8yCFxANRO
yEo2Bipg1XdOTpOx/aGj0LVzZkBvALlwgUe2LTVksPEdKuoX+JHPnT1+wPVc1g0J06g221WQnYe5
rTNC9lVlrsyerX0U7xAgn2x6gSGXnM7+U+sp9/mkbDOEjHwsQPZ5e2uI9oN4qMPwKM7j6O2zrn1V
cvMmjJRO7insJrYX7ZVM40djrXTjPb/aqTIbCZrAIn3rMfTU7dzBCE9/Ugxx00rpOhxcRW+dK+FB
JcCsbb3nZEPmLx4xjsRHrhm8HtMOpgNfah2pVFwxt4xPavuQMDB0puYco4MaQPFiGkIJOABu04Ob
6TcvtVk+2RGnXm2R1dCM46ZhUb5Oc3C6RLkMoH97OyJCLhC3nqVY72DHSEOL8MuhfzZH1vI9s7Be
4V8TEvbkN/o+VNYaekA9i1+9KPxGEPzRqe2dDKn8U6O7ZLy3o5dvdZ9DLW4vVRncRXX6ZljFc2ly
ZWQJq/TgwRjyTaC/sfkD8B2/DTkzbUPi7Ir9IxIANZaYH6NTmg8XmEN3XSKf8sQ+TELdNwZBrtHV
BzfM8ucTHZCP4K8/WGDHdV6ikb1wyI+z8+yD5OLZb4TaHFXyyu69x6DEgWh7rKhYMAbZiCF/6FZT
2N4mrX3sMuvbsVgTmFP2VGYo4xNCkcejFNo1CYM7hz2YRO5egQYIZPn8DfD/sfvzl8cJWNjr+eus
d8YqVP19rI5rW0D55qcYXNCCXSbvwkR6W2tnGxiND2abCWgB6WnIYMWb7Z0plVclmR4rpC86/+ZB
V+u3kFpFKsYm33gY1Fjw6PdVA2GkrrcWmteICVfjE7RKZsGI4C/N1Lc2CYkKtvISAin1x7xf98Cy
gE/v/auqmPlFkl9jJnvPaUfMCnB/M2EoHBfmN6Br1+LuP/s2GaR47KalGXf7wOmBcyaIK6o9VV61
Q5p1G0URXAfEPCeguThyJOGRmdwEnK/sL5dNJsRutFwy7aqtpfhXSWTMWkWIqZO2PFm2h0c+hg6W
ULqywYk2LEjhrHdf/dDLbWmhYBdkFeuEREZqGPEz0J8CmnwkALNZTLWyxqnkLw0Dr1tgFPfEaz7S
7lDtTQNyDqZ7Yx2/xz6ExNHRt4mtTOtYCd7qxnmGU1BtfOF94p8h7UNyC1lj/GKAPMfr48xp5P1y
mnDFU9ExM0TZ6/J2zIIUCt2WiKG85QNcdkgTyhw3PlvDUtOeKvwZKPo8ZiZ0vZz0d3ISjLtQrm8y
6QZQp9l3kJxYhcad2qcXx5m2U+d/hkV5LIgKINNHOQ12EgN2mX4oTh6m2tznIQtL+NFojaDhSdx1
8FnGl6A6mWQ2IOklr3garXedRsJ1QnvhaQWrCIm62eGqaBviV/g1cDwj3Q5ToAg1Q5omxDukQE3Q
svuaFf+q08SqIs6CvZP3EybqOQ3iHwXvttunXHgB8l11yD4oX/U1T/04DQhfcgW6bIPhYFFavrNY
hypqNNDRNjCd+KlQQBGIEHV5pHhbAk446Qps+x2S9Si67zPA8nFE0rWKA7AeBv3dCDARVsyiVGLl
vS7kFAqv0ilGDIU41UkiDtZp1hExQOPC3MbiVI8rgrcJWoUkL527nKXwBrbzQmNXCOw4PJqBWrtx
ULHkbKzoog8ApIN42IOGw9HCVXaxB52oVnvk+o/tj5qk8pXWQnKs7KJyR1OGbmCxuOoSiCoyYCfg
1eVJ79l9GHSpbChzF/SaDyuO2WXMebr0srRamh7QqIB17lIti3o5VfpPTqrbKvHSXWPjmc6yadvl
wYTryEdEl4cCkjVJZmLqH3tpU0WO1bUwYVsqhvpVF8GpgdCJ+QWcNn579rk44tM3RC/msrAi09WI
pGwLj29xuy/5rtiedpsRniRuJKO1Y1CNKXU26ReOMJch2FRkTJW6wZBqLbBmZG4+mQ+a4e2ZxQH1
LSF2GzSRSIjO7AhIz63Zq8EY51ayENa0XnAnUpDHaIFuduOL51GO67I4Z4WpXipQBsthGk7QzKim
6vfEMrpDgsck0sWnoUzM8u07v27MQ8NDJ0Y/rFEn4uXqcRlk1ArLQjPUI8hzXJ06PzmlDTaQiz+j
QL6xzK42jLggzzHLfXAoxz0EY32FgXcATtd0pF0VWudx3XEb9KLHia8tkiKzNpbRbzssi72ooZjO
AvohvyNz4Bkkn0Qw3oDtAG1sh6ATB2HznlyDUjRrzeSNIkyPnPJmS0TKUg6BudUD7cYUkC0fK/LC
wmTj5DMXuUHcVKbnsOSzkefveL16Pgo0tdXwXSS4RKwkQFpWMX9umJx7dgLR5YcsrM2oxxvbZwzc
1Wq6Q3RxzzBtqXvF1aizN8XsPqTxqncdc1ffnDWxbC5D9P8G/Bcm4lzYWX9kavwClhbuwEAOr8oU
nsk3WTltYuucqg6wfVjSWa+hNtAFt0ZyzvXyKibApIEN+mioWVfHmSgX4E48FKS0OUZYlcgr+5fI
PxVKb1O5gXiKA14TP38b4nLvjPlmQhMzkooeZyxgioPPHYKWGcdJUirvI81EL+nghxezfAymUD2W
w8gq1qrYawIlcvDzBQ6JJRJNA6QlB+KEeYniHHo/pl+qSuayxgxgNc32YBjbth2eYJEYORvogrn9
uuqUhaZJc6EZ9hvxA1dpAwVTNvCOJQMBtnichofQJOMnw8CyiEMngpGZHAgYYVA7LKUQD74z3TmD
fcgCOGOREPka9tdDM0OzK6UWq7LA2oX7FGXMIO99r9Ufqrh+TpN0E9HhpHGIHQ+vWVAo2BWq/BX9
152eW1+iAgWgAI5CGwzDna/S0fR8MBIsUdyES6EK+pVDkpI7xPW3bItnxddgWuIjDvqnsCaZvTPe
krT7sgflpy/mqkkarNAV+ycxdLRsOeWCQWEUChakadVnLuRWEMkDSjRZftVWe63RMNZxIs9elW7V
uURWCCj1C7JbeFkg+epFS8Oc7DvWMNvMIg/Fgd5qJ7hA+x5WonGVrazXds2BE4RceBVUODctGWeV
ZvREBtCOOLrvAWIWAd01uOIYOTc07Q3syygyMcea6mcWVsRXZa2+Simxx6g6hf7Mq3fGZu2N8qcX
6mvlxDPJCwdMgzHXQVFgzZeryj7L1gVybsqyJmcYxardtUJaA6tVCkR5fbiMuKCDpEY1g6nbw8pD
WgOEaDoNLOithlUaxl0bRTMakxuWHX3QSQMhJbC0DIAwBXQD9lDqj77WHlHRHoUk0kv0FS6ZESQ4
wKf8OPS0eEWlnRQrzBfqSx2Lk1V331Bs+USqEM9DmHAuq1fWByIEkoFIgfOSA6psrCU+RY51hInk
3JZ30jH2JUAD3gcqRR+lhJokeMDtS+QMpGQNDua8VDJBtOsHoY0ASTcKw0PEDc+jGRl0negpRiZ0
MGOb41jBEEVVy2cTUE4CM8uqWHHRxlVEI6+6Wu7SYNhNTq9xB8R3Sjw9dVpr8OGZj+8M+0PUPfva
8CUVQjTmzJTQh6PRUoe1yhepWyiZxWhtc5huptnl9BEsTxo1OBe5d4qC9MDoFLsC38bCB+KE4BAv
o+HmUrn4JjGEo6pfCqu/wQ/aJXD50FqfUwtaZW5qN6lGw4oj8oGGdJOryVfs4VcLMobh8WOUK/tx
mAMSZE8+Hr6PTWx1n+It8S20kWRUIdVL9aWFN9mtM7rqvlG3c750iyEQee1cuXR8TKSEmzXlwODL
kKtbr2eziT49JH27JruRclrxut00iNa12/an5Bdz5nwiL/xKDQhdTmB8DFj2xj7eca9+k2z+iBWc
h3BW+eBYp0oLYW0Mz4GN4AHV7BWSv1hDdwPsZ/uPVqHj2/Dc0DNOwsoiACfI2HNnNsU8tiq9Sxoe
aZu2lp0cauLlVqU6XZJuXGRF/OEUfOazEcq8b1A2BMoBgdETvcI2igF6dbCibONuqNN8baDLUy3a
GK8N70E7LXLR3Ev9u009OIQa5QXCRNpGMsA8AAkLHNKxy5Wp7fMiv2tU5oGVX7lWSpJeGGs576S3
HNKJ1ftEMZZawS7qy5njYCMqrtX9keynCnuUTsSoVozYQbxXbkRlwQ5gKUslX1daRFmtnadaIjkK
C+xLTa/uQWVC4sMrhNmYeoPqYIF5SkFP5xyHCUlFQQ0FxCiq1r5Hq9+IdE+Zlj8ZurobkHq6ssAU
FNw1eG5mFi4A/mADSzWF5W7svVjb2UAj1lABH2k6GIlpWb5ienPMWs/Z1KZ19ZMgX+g49EOhUjlB
UFuEOr4a9uqsXQtmNLkDCW8OjDENlRs/kIswqhnL2t7Gx+VAwhfvYg8XjN60wvId0w1SODkNMRC6
KfYD0RlA05H1hF76DvDfcItGwXatWZtiar/9OVe16fTnqH1SG4+09OI6VQUoE4Xxg+IQTtmFROES
NkdHQTWv9PvIcF6qRNWoKB2MLogzp948k6R58zsuKxKeLHdZKm26Yj/5Paacb/4gN3Xb7EUxvZgN
29duohmS1BtWUn/6nAIrZ2hf6kyt1sRQfE0yR3GM8RztH9+bjHrc0bUPGjQ+h4H/ojj9XdrxP77K
sjasAPkiA1+xj6niXtlrFsc2TbWrRvBoWkpzZDvFJs61Zt23MdVnrywagFmLrmQrWmTDhRAGEks0
5g2jH7+VeoWwdrAxNuF2Q615lY2Fk7aQFXwoybbaRK2LwFlz4pJiDSujH+3ZNRMaXvKLgNPXllaK
Sd0ibVstpL6cOXx1mp4zPfxOUG48kZQgF5oAFafltJRQrXjxv9HxXBI4Yevwy4yhYeT62Lh+bzwr
CSiE7l5E0zftj6jzQ2cipgrEg5dNb1mZMKnRvooQ36ac+i/INvuaj9cqh8KekvRNZOZHrGV4dCGc
AJoinisY0JIr9lsbB2gPvK+hgWPTjMJEUzysmuKrFGycLdLPVyynCQ8kFqvqkzsjcDa+ScWQiEMw
KShbmKYOw0ZU5Kd0ahmvogkF/WSBehIJvn5Hj9h5mBVpyhJ9fh0d+y5BXytG5J4qLv7xYpj7Vvf2
CclKRdOq8AzBBlZj+SNKwsoyua9V4rSc1nAdO0bp2NaYdzBzhpmHXV/kJ71oGmrCjFhjRTsNebMf
8mVuhmdFI4ELK3uqoiKfNNZHAdm7Jre8xsfXTPRxNUhewQ1Su3LJTjBzwyY9CQMrfdYT79rxPqW2
fjA7Bk1EFCYgMKUOc7ImnLfDsZ1lKgWcPh6wd2NmlD+ZUOagws5ZYNFn6PGkaf1A3ckr26t06oq2
tinFCtGEzyps2oXeIogZa9ywST+HrPAzPeduHLNomUtkBn59MBvxbshX02peAOo/D331ih74Z4z7
t7iG+ljah9Lo+i1TG5A2IFCjDvn4JsmLXeS/mD4JxbpLhQGdB1CY+ty3nByVRk9TvbI5D/GdTB0K
RiNqNlZjrckSNAA1Inh60Vph7VQFKvA87Ey7XYoWu67M+chTqgWhrvYHxjUUyJW5huSLL0flYGNT
J3dIQszZpcfBvgVW56Z4HlW+jYvRGs6E50WnTORYFxrVmp2LkBnDd3KtfqwKPlyBN5xtzogjlHwP
UwCpDLFNa4XFDeqdATQw3amoq3CViCGblpgRufdxefbzQNQevmKoCXwlrcSt4+5LG4MN3oO1oQKH
DwSAeEDcs3r5EstibaYo7YY8G12Id5uhc74t01MJGQ9cNXb2hE6wCxN7YWh/yHwfcQO/oyl/8Kka
CcXivreQ+ethu9IUNWCGXx8KyRSwGopu6ekvImfhpd1SMtoQejO8lZYKpJOzDwHsDbYefKCKPOeS
YqzulH4T1P1DoCkjhpWRp4RchKDEgm7FT5JVpkDKi3qkjInd1kuZ2OqCsCruHOJ908oQ4BmydRY5
NE6jeg4cJJEm2iJN9Fc9G+ql3iJCMvvvhiCRlRxGcxM73b2W26+Nmd781F8zLFgrjC2XfmMinI4i
fmNMgn3dtpgEIwNDPeLjBuxANQVY1QvnAjMiWoGEwsk4cGBtgoaNTj9tTTKzTJBGWCsUOFLGrRZT
e/RCOl0b8Ce++50aW5IF8sSEIhjm1rdDwpNpA9eeSA5Oof6oPaY+fQ4gbvM9n09BkuQKffVLa4A4
N0erw+OTfdZYP92q4cuthCqLkOpmajkrSMaPaWl2DyPKk7CusMhjCDDhSWDnGrexmuQbuwuI9WjQ
j81a6WSULzVWOPTzRez2sJ8oJbB4T6wa7V3rk3peh92+w9foGdMS7fTEFGFpofyCVXkzh5Jy0eaQ
DZXY9SOGzizBsTSgR6wih8kSnIxlr6GRUR+0wHoa5sDVKHiqJxLsbHjBS4dM7tqTB9x0gDeY6xgV
8ikWt8sqCB2XcA9GkRdeB3WZE2tYhbyVnUzSdUc3unScJ3Tz2aIuIvJK69hVwp7ekvr+FNRIaqop
O06UlwyWcH+FAn0WyItrnCrmwQR2IJhxrXn+3V6Cw9gCnNqApEZmEAf+qjY0e013j6O9Yx7o1a25
osK6i7p+eC17balIbzzZIGkoM8+17o+ugTlyMY7kBTmU8hTwJcAhBnoWNh7WNkGDwk9z1kVRZ2yy
TWMDyRbCy/wuEfJ86znezQvny7SxG8NnGCjeHd1INjz/mHDPrN/Pk0Lk1M0WytBPYDElMdJC3/Cw
cchScnZ2AGgTW2koT1w8X1VZPWqgGFbpLNRMnHKltAqwdVsFK5ykT73TnVGQeMhg1x7M2EtjlyrP
ZyJzcog+B9XHUpQxUujMn9Sh6GhbFGyyPvshdEs9UQ/Me6n+M50UpkmO+yql3cwsz1UsDWht8OWZ
zbYflOZe0x5zJuFBHqOEJ0t3kPkOmIVrE5y0sWudGWF4i+rmxWjB2pQGokDPRBXeYVjtAoUhjtle
QwmPOoXIOwFq3nIvj8cst8GDl/nBz681Ev1tSJXkFDgs52ptTXFUHIbMgOaFAS3x03Rv+u0GfO+L
Rwe8D6NCX4cdJvXMw0TaaP0REux9rWqVKyY8RVG/q0zvkdwUm3qPmDBWtrpsMFP1xqqGzkgpuJLs
1w/tfAn2OkxVFKgMUMFEAwz0XNMh0aXWpxTzJQWDjqWTuf4pSLWD42gdSUCZvUiqJ2a1yX08KNsA
zeOSaKNhmeDa4x2Ot51OYUVitqqymvTb8KjbHjiPOBs3QuXtD3T6FjPNDylfzKAvSRUoHmMPZ8qg
osglbAzbcBkSjSIOFAwxAn67Ovh9RULrZDBS6YJrSUrgQh+UB91ujX0syw8jxdYcDKa17irCAQla
eRgivO42FqT0gH/j5JOxgP/gVMDOWaRo9eLgqJfI1ljalQxQgHffw2YN2QfYF52FZEEt6fkRbKsO
mo22ddRxrzP5GZrxDvfwLqqSrYRP0lfbYvDOdhzehJJcbDt86X0bkwQcxfhTTmj98/Sahbhgw3r4
SXX/SbfADuHEjRPxboIpXJAOQ04TzPka46evF9pyZl0qhQHYwoofiL7pWWh3qf+WielFC9PnUsSv
fBbYbDwEsULFRCVZsOAcHEKbvZ+oE9fyVdHGx8xnGOePHvd3qxwtFXZ6HE84T4NTrSSPSZd9db7u
JhUK/8DxHtHkbxU+ahumWig/0hvE8Y9KBiWlDAx6Es6+VJY/cyEyTGw0B65mXp+LdLT0YOfKdYxF
S2iycZeD3AbXCMrmH1OWKHGVC7gEE5e53r7KoSBqVRy1wPtM55TUIYXNJtv72jbfLTADCXR6peuZ
shuv/4jUpME2wnpmMJPnGCi5rxJnEBnNzaoiuSpUjfFaPsWuyXcQ2K1kau5qgf0cm+QHV1gDwOqF
1KW9BxoUU4C9IDitQDONqBVt7cK3vA+F4KZ5APmTUbGRf8P0tg8Qe4aWG5vOJpTbqjVayM5scK30
ltfla+T5L/9AxDpYWg0OTvcHtAfkAysJkxMRl0COOiW6kkeSjnbrtoZJSBzEZhORpztZ1R2gVch6
+pHN0B4QP+4Z+nDXG3GdD2T/rvKqhDDK3t6vSStQPY9u2SQPPY+HBSQ6a+2zdiH8oL+mtrmObaLL
/kdz+V/RXKJx/Cf5339SXd7D0G1+uYbfVfX9y3v29cspLNtvYuGRXv7x43dfKATnn/H9Xje//6oY
5m+qLaVu65oOKRgt5r9LMec/kqppm6puCMPUEA1mOSKe33+V1m9C8keOSf6VrtoG/+bflJjS/M0y
VAuxIeQQk7/z31NimrMy8U9J4/yLwoFBiWmocwOgCmGhhfirclEqCDHRcwcbkGSFq+X92erDZx6X
oVh6tMKmhE8FtK1i+gyznBF00CL+p44sOsKZrGpm10JNVIsaHKmZHEwxPkyK47tKAbuOYAfcBWoJ
CXLe2IXpYQqZA9GAUkEmb2kCNxvF9WlgODcYWLMHoNIgVqm1huirjTTEC/LJDoh9JDV00WqM0ynw
F6gKL04wPTlU4zRo470YV5FvxKsajjU7G/+jKYqNE6iOa0xfiVoDh5eMzDvd+uDRv9PYUVyGI2eP
g22JpZAlOpg3jSNm0TqtK6S48dKcdUmsILBUD5dNQO4Ii/dT5Hlz8cUENqBI7kf7c9CxJCAhXym9
rrqsTbGgjNMExiQ+VfOo1NTYuHhWcw214omon9w21mo7nWRcoUc0ypcEkZAzIDpkOyu8fYPGDzO5
tx87ay1YV2CAjT8CM/kiT50IWB8vgO67PR4UBG1LAZXH5C9N7fBj6QQsfc/1KEd8MWO0Hh3lMhT6
lQsudmkw33piCHsLlqSv/NTNHLlnP5R6a27M1sKMm7An4SlnJgvpHj/1yHKhTRqNoTqG5m6GWZMG
SMSZksCrsOmzSUErhHEcpLVCp0LHHH9UKVWG1lgoV0wOKjarO1ZrH5Y0bna3r2tQG2EM4nFMgw8S
LXaTHcFh8HQUIkWyCgU2WTJBaog69cQYQtNcvWm8ZZolV8z+z1OPZ0Qz+FjQ0uIABVDS3rqaFU+J
2UEtkTiNPHuvD1jT1P25a1ku8yJ/F0PDB6YkZyZHzNHYSrNWZsPHZBP555/KOEBwpWJsU+OYsOFg
Wlo98QsCShDBTeFH4wWBK4ORUeWMW5v0W6FZjTsEzuBWdfkW5GW5qKuUV54wYzl9Ax5bV5Qy86ZG
3/NJfNSb7AsaMLsIW6HUMLudjPRmnQ06QwSYI2a3TyjcmzrOV1ZdQUMJzMEdJ7j8GYVlkkb3YjKB
0c9Dh2z24IXV1aAsQtbgzEHUYpWSa8oAw0fBy2uclXrtHv0Y2WI1Jlg901tt4tZVDxl+8wSAuAa0
e54QBlF1zodi3TkARaKkuA9aDAWKc3PghVUq/p4G7SGzOwMfsrIvBk4FLsxr861Hzk7wOZAie5uK
rp9tXWtdY8+cOVv6WyiVJHypg0ocdP8EPmqtlfHbP53E/w8h9l9V2JxlNvskVWqswjRhGmL+839S
YZvEi0gAMT4ZO3worJwlT2RujZCeQ5HJ8V8/mBB/PznnR9NtBN8aj0px/9dH61ohFCXw/I1lA1ZT
nSuYvAd9NkGX5rkNP6e+O4EOuURWfgvj+uX/8/DzwfyXg3t+eAcXq2Ez7+AZ//XhM+yqeW5gXM/j
+IMwNyrP5ugNxnKjzHjmP98LJtkAHo9MJI7KZK3/9a+AU+A//QZCVQ11vjdU++8qfqmjjSgN4W/i
rjtJLT36gbkrMZOOEmw9CL1//XD27Ar42zO2kFTyeJpqGTznvz1jFDpVx/lHH8elEljppoovTcFJ
UvXEaKsZnF2kFjIuHRRD/ZNVi1umwwvTgn1rv4213BhNdsifWlYfNjzQtD2UUfeE5WndavFWL8qz
oiBEjROOImxY1kjG9MRRx/Lylo22vZh6C8Zb9FGLcO+DK5n8D7Yjw0LgVF5idXDrNnkbEoUqUxfH
scxZLIwTYon0sYUD79lUnEHQv0OVfkhZanJSIMSTvIUuQWPGMgzrZap5V4RqVlm9RLWdcYbo9aZo
xS0djVVVJScJcyVxEEEkfkG0/QjvtLQffFt7AkHzwEnjNMbDWLKmDCv7zH58JI3Z2hF5xyyJLyKB
BaydFiqptMs/3qL/9acD5d++gfX/5e5Ml9vG0jR9K3MBg5wD4GCL6KiIpkSK4iJSsmjJ/oNQyjb2
fTkErr6fQ7urbaXbruz5MzFRFbmZEoGzfsu7/OPf+PfXqoY6FsX9m3/9x2NV8P9/0z/zz8/8+BP/
2CevLf3IL/0vP3XzudJEl+7th374zXz7t6fTkdoP/7K8hGP3w+d2evjMuPeXp/jGpPlX//BbUPc4
1TBuXquh7PVvo3bwY7z33Ur+S8T47zxHNLxcgsXFS/vn8Onlh1jxn5Gia/7hOq5nuVBwTIf9ZP8z
UnStPwhvLNt1bRtej+dzGH2LFU3vD0+yBQOqrz5ngvwv1o7p/hHYvm9C2aEiavOJv8Pa0Zyh7/ef
A0ZVOK7LzhMQd0ybx/v+eB1SxArdsJmuke28oQm1mzZ00nbeod4FB+OQ3cXH4q64q/hfc4dQ3Q7g
422y9dZwSzbVxtmCCrkC9r7H/3bf7ONDtTfuin2277f4pG7bLbXqNUy1VbiObs8bmAw79G528V2z
63bp3bAbduWd2kGnXUw7Y4PmwW2+Pt/UG3ddbuQ23/R7a5sd6n29Tw7lHhesO1Ro9/HeuW22GHNt
p5vv5vHbav+e+POTAYFEJTl+bTiolq8PyO/um5zWXhwh03k9IyqbWchZlvPXLOyHDfV3vkIzqb77
CnqqE20NvsIz7IVyfHg51eLXb2G+SQH0vBLO8hKe4/rIxLz5jtC2ysROCuhCSXcQ5aesLzaWicJl
rBEKat84yUuRFcCOmtVoqWMP0adPqIT2r9S0Wez/5z933r8ypj6Zjw84wGILsKLfUMOQVLI6YJTz
daRc7Rd968zO9tdf8Zf35StcM+AKMW2fffHm5jQGqnZtaE3XBeg1SKsrIwXgQy31119j/mV5+IyS
zYZm4woI6fo5vps7BMYSeAA2AkXoEWBacSj78QmqxDo3Mw4t/Bp0IxznlxGNXk9FAP7Dd20nTnZW
fvjNs1hkjD9uXo4BIADSIRkN/ECfEt8/TIjQsJ1DEb22Z+8Tagjv/L4BclYeJb20GRVsxcURJfIu
y5xPbtADqqWdUmGKMsvi2HvB+9xLTuHU3/SlvXFCzHO9lTyfiwUwTXS+Jv5SIohCb/jPRqFPFrvF
llB1ZXfwDdzSP2ttA0r7RNUZaAcLJ6KJkvUCVCnILrdDsdAHsx0MtPnPH3kcuD/zM9R82khN925y
1S1b8Q6F1W3g37cSmGJ6rvak1RDccTxaeJlciRwVIUubdAHFpHNdIO47fxzi6c/eRZTFi3neVJ6Z
ATTBIHll/Ua6EbhsnD299h2JMF40YXaI0rIFNoJy8fhuGKxPUcZAoMi7aeJtRA5CFx43rXOPh3f7
Ya48GGpTZl+X8IznMb9yZvuTxSG+DDWYUIKnU9kZDwU8asDsD3fmNA6LhsypHLCWGs1kBQAHggzI
+8UZiRm4JPNDioM00GsqQx4/a5zt4tq/CgyCfkBLuOpxWS1sQt5FNorXHl3UKh/IeFx535hL4QOu
yxqUk0b2GRR7BzQzSne4Bd90Sr4r4+FdUCQnfEb4Va3cysK/K+YBZ7N5+M0x+df9Bp+UrSwBCNhc
Hm+WHsx80OpZdUYrrfmAgdAKmfpV5tW/WePWm4jYgZj6w/foLfDdfmujrIwQW+F7yuQWysNLQaoX
S/dYDcl6wCCvo6CMbPx6iOddh0oiuhQIulTXWV1en50PTnVjjvVDFTrHCSViEOMvAfhb20luf70b
dWbwXSD79UE9DjiPuJ279M2AVGj8FL3IztcA32/mCDf0WZzOAeBtFL5+/VU/O4McQDPE6dB6fftN
knIWsV+XVAmvSQ3hy+AWqKzffcUlr3r7Pk4gPUIWywXU8yYwIApGYsxAUVVfILaPJ1XQPiSALsUQ
vEN/ajua/R7JqsW5RmFCv7BS6W2imqWXNQ9Rm6+8qPw8M+YEM6dziB1n7TnHbvzooPLe5+E7/fRh
4y3dc7dGofNhLj66Yf7inE3Iejag+3qqaLtd+4GqrwfM9a4kqqhjD4YlCSiqy/zRKptD0bRbMc+7
woQQUHUHd8xWfYsG0GCeQJOVlno6S54oSDewUK/jMP+Mp42mwa4xUXwJ83ojcqiNbUsnDd0l0u0Q
um7FJj130a0YJVR5zWUCWYjV5QCSstUklHLYZtU7H7V26yIay2dtbIJqG3rzFHLqPc1A04GO49aO
EQJV8WjS0nHJa5jM15aHqsXooUHpxqiq1SANY4rs+3xKbhMXWRNGXNjNMq3N09wnt6iHIRPWRGtp
US83liIZsK9HpNV1ae4Y9I9bCUl6ksc2c49wUxY2Cp1z0KMYFa97N9gXQYKWbv2QqWKTgC4MTQp/
ZRHcWH13aCKUHAr69FnxnFQHL1nVNC9Gv/kwY8pEZQ4h9sZCMTzkRpgGa5E4xcdJYmxjNMsRvZKu
F7tksk5F0HzMp7sa+XUlAKoYfvlhnpD5ShHJZWRoLoAouHbNZM0R+apXb4f99Jy5FMt3rs1cZsEV
J86xqupV2qinzgN91lknNyo3pWW+AhvaJyFBE+3RJH1fFM4KTzM67AVIUmd4Cs/NVvlkzo2/Pw8d
wjz1Qy5yiFtwgDETEoLU2dgHZnSrVUViDAydOl8NCPQnbfTIPf2izzQx+Ee8SPfdfc0JPQQHgFZb
o8Zysk8/+G138CvGA2GQ65OpkttybrcM5Aony6sG24kRBHyMIicyelsHI1YMEm9ts35Ik/hmTPMV
SkSPGNVC5mBux+ixK/ltVZlvyjq6y2ymioRwtFA0GzEkCTEVlMnw1LT1LaZ5E6xjjvSFiX8PKH+6
9UME9B0Efegd3co+5XLelcwkfbypn3fcoqc0shY4nX+i70IDMTjTHqfAKEAiUeXDpJVnMEa0RWKJ
86rZY4dVMaHZRsZY1g8JfChY5LMgy55aIn6lnkwDcccZbl7uswamNe6i7/QZCzfjo+WPn/2xXVZJ
fzmdM258oCfv6A3eixqnmwIbANeH6u0H72Y13YyZWunZN7IcXGC+gQt6XmRe9jmBD87T7oZRnFIT
l4TmtlHjEb2VeOIwYjEu3CHfyKJdxqrbIhK56X28xs/VJ697lhJPYPgFxhi0V3ovTc27gFw56cMQ
sTSQ2s4R+ZP1wDqsedZItE9tPzxpBlY/komwq50J+LKrYgjt1Qdcoze+ve4jHy1qc4fgwXE+g0gZ
cA59AOC+CKv6QyUpTcu8g1I01VAlyhs/fGnkCY85P5EYXtvAGXIAuClReZD0Ty6B64jEyzCiBhLm
EywkwEN5UHyQWbnSn6AmvwvzDLWP5NqzhqNGDeifcNWEuK97NKJi01YVsNpuGyTzLuHImvxm6zCm
VgRL2i3XRga51Hb/hNZOHZCQ1GgPXpu/BmO/Ve2fdVWsLQf9QG7Wc1JsfAA80gv3Y9mDZAfuHNTX
XQLZ1L0JY+t9j/WQG8Ywf/PgqB8RvbXHiCigQQpPpvG6lc3Bs9LPY9VtM5phAmu0oUspPfN7w3CP
vgKwVY51uw2v9A7tucId9kM9NYeAxZNH30Lmv1XL+O9KED/UNv5vCh7/D9YyTN2H+mfG9pdqxual
/F/7l+nzD/WPy89863d5fwCJMc2A7C2Q0vEFpQr1+dIKC/4QHnFgEJB+UMOj3/TPKoZn/mFSzvQ9
UhSBto5uoH3reHniD98iX9P6GqiTEGj8nSoGSe2P0Zf+9XSBLRu/BhQs/xISleemb3Ot0Gc7zSfq
fTMkUWVfobW27+ZKXUMlLxYdaVnbSLISF2U7DT7OJ/WEj8yqtCTS77Sr2nOIGGXxMazbmxxdqsY2
D002++skmpc+Wh3OOBcLq8Q3O5YPsD86YEAYbg1i2s7TXZHnd4C2vmRBfgyj8iMSW3mY3tOnvmtc
79HCeTU1+g16m1/APN0VbQyBgD6X63VcJcNmDOMvYYAbVkb3EYfYng2DRuilWWcopKGctn+usCO9
wfHkMbLPWJB0G9CXnK5JtZMDHJ5AruUcXjn6djL2TimWkT082CYSdrF0RjCe+QPN8XfnsN8XmErc
pNoYPcSV83YsuAESG5ROZbr5TUGKYvpILJhQwPYijNWyGrHnLKOp3iPfVO/zGrT0WMag5aMeE6LM
c5C4n54K5FvE2YXW4Z+fvVr2OORR6pBnd8Wr0gUZQxDwWjdF0gGLPlu5CfY3+jK26imDKgYGunxQ
4LFwG7wxMI1bGFTYruYi1qiy4v1F9S7IkhtQAXAglGx3hT+Jm8Q+n5xzOO0sAB47t33AL8BEFaG6
cZsWTf6ZIfRiLLgx/RWwtzzjaqJHtWjLcqtCs1w7fYGFYUaXMZ2fsRH5ZLkGdpG2dcR2wtP6gPG1
9LN1Cnp33YPj1kKIzSg/wZHArPCMKkCL9VGOV4QJh7xFea7q+YsTYqUIqV43TfBsusNAZQf7BgPA
8XHOjOt5RhfWEjghpeenvJ+aa9Dzu2BM26sG+M71UA4PSZK8EhLvegCLZr0fI/dJjgZ3sR+9tpiO
BTPO6DPG5tEANSp4r727CmSxK6rganyytJB7FCMhe0bpdfZA7Y8O3Shbi+2a2bU5UR0q2hLeJ5J3
i/GcY0AJDnJKoof+3MP0kcSr7mBiZuGFuG0k9cKqnLXvUic7o3csputYTa/2aDlUQATc+lAgYw0X
n4taWimelJlToV9p3rnBiJqAPb6fQJUuisrCJHbgYpSFWCkpq4VlEDAkfuNfZ1O7VLHjYGArusWu
TymPq8Z9d+4IvQwo5+T+ql15VXGLbnV2NZspnBYglm4kHvrI9W5zeb51mrhdTyJ4L53wCdkOjJIF
t8+c1u+Fle2SOXhMLe08C4BwGYUNvTQ+U+OtJsYDNJSP+ChCuIvbblGQ0MMU65Z1bj4bdvExnalN
FH0NBFtGm9qDyhu/hCY/nwWZBZKrWs50WlAdKahhELeT7PgL0AOwOvCGT2xjNczh0U7oCxBBpCuL
o0WOdbCs7XlXF7m1UdX9CCt5AwVIbWWKSbg42zejGLob4URbO0v6JRSRj0MfffFCxFqj/uDIHKpX
9IqKenxVYKJB395/ZyANc9VotEzZQoZyGmZkFvJYNgK2RkcX3nGbYCH821akBqbL6Jd2UQ2Khbxq
gTHkS9M5QNd2SYTQWxoGLyM81gWkyhG6Vf2oxr5YVKiLYKkujj1+VfC/xakxRvrsDifbJAfQkfFD
3UCBdGrjM+Kk6ziaTngbbWEM+ybtrmwKCY7S8CWIzgnMZ8arPFPKkd4L5Sx0fpC9mUKgtzXUsaqC
5SELwM9VDfsbckJzneUWThIbrGMrVGXp9mQpzpLcEJuiqNdEH9fKOuGipCthvAdg58/n8iVrTWiX
PfJvsd5rAknWig1LfvdYxeUzPTgQx7V9GpIaMgyto8ul+7eik3+tjfL/XXjyq+jk37nj2pf8R1U0
xMq+gXG48f+gQUz907Xwhbcl5ZKvsUng/uGj3KSLwqBtLkHDt/6KEfxhkkM6/IgPVsYPfH7oW2gC
nZrmi0f7F3gzUPeAmtSbWvfX9hhdp5/Uvi/VmP8qpNCxRl0toLFCsZkCuLTeNBS8JoFX2U/JkzLd
HcyJg7KqmyrFD0NZ70jzl/IcrIWk0y96tcJk9fIBPHlvqyLBuSvYS6dEFjhYV9aITies47NaC7J6
6K/7CDCGVPYGpYb3Xe7vweOv0Af90MGsmPv5ZR6CfWlFgGUHZ2d3AdSy8yl11em7GfnJW5pC14P+
8po6MhQOyCfrbQF+jmO/1SXbp8wL9p03PldlwzWEpXcEAjwLEY88J/DgJhdbNCRr8eJFLvG+CoO1
zMO1tHnXItxH8wDPbmIwlHqGcXPdSfdB0cfwbbn1XchM1DWzJrxSKOWAwbqtOrlhcQBNTpcg6J9F
KJHdYuZG8JSUbKMyuo5MifpIwAXgbQuJKyJSlkKMK396jBAe1+PoG/BeW38NHeCgCBj1R7ogXkdK
boTv3HbkKJHhr6tA7qQ/fenO6TKrYl6Ix5rTpXRQ+ojitY+eHXOCu2myxjbj0WiyRz8Cby14X7B+
KZD3eaiO2VAeRSK3dungvencQrd7f/lvdrokCsKs9HwqkR2Zx3jdZc52jGm/GlQv1DUVjC+kesc2
BXpccAtXIlhTRDly/S1Lb7wfYxZaFR/SOfiEVtW6OJu3WR3+puB5iex/nHLdWGILCRHgmEFR/sfa
rO1Uk6cAuZ9k5ywl5DwBdTHL1HOFeIKZYG3TfvZRlL5S6MfIJnrKuunkd+6tz3Hve+5tl0KA8cdn
1Tr4R6IR2rg70bq3kUhPmRdvq2jAMSNYgyNaknmuogyAcM7nfIIAjP82KqnYGeoeXu6a9s+HTAsv
F+yAwN7ohSLA3auAHXJWUCNYOIJRQqhDTRJMlNwGJpUPDJA613nwJz6fBfvMZTYDvQLqo/6ySDrL
zmZB8mCZP66iiO3bJge9csWkVorZkgm/f44hZPt7vyyP2p9XzzgQ671+HvgsRFSKaenLm2ic8O7x
nJ1vhLCOZ3urF1MVYCo4p8m6tTMtwpUcgOhvMapec7bt9XbR02o06lq1w5V06dX0VDCt7LGMFDK9
8RpHJZg3LJ1zCLuMl539fer0T20NNkuUx9Zm2UW8ZOXg3TRDYBziA4QpGMhx/jjaGY6v1U2aubd8
O4+Lts2vDwmbLPGHBQPsMSA5s3F+48SW5psaOQjmIZkmTyKcy+ZU+aMew0xmSxGyGRPGFwE30YVX
l7/rDaqYy5IhiON1lfDqzNvlJOz4Z3Zp1zFXbfqoX1U/PB7opzmrjiU2A+DwbwSSciM/Y4fxwciz
x1+/z5vmBH192zS5JAIUNqVJJ0QX6r9rTozAfQdRuOaJyG6tAJsBPnyUDacaYW/XBJ8qXBv0u+i1
BTmCag7P38ulPmnE+fwC4v12rsbn1nQeSvyir7BgOlQNnngc+b9+2EAP7vcHNA/LwQxo1UHrUnqX
jvF3D2vUbi+sNDRPKpkFcLgByXf2bDoNz3PWqlWm9RJafYICUkXNvUUkwA6wR3fjj8ptG0jK6MV1
EsfDLnVoy8WgXEieolWU1vgajdZTY1BS88aY1mGeAc+uEyLJphvxg4A9Z48MgOKjYK21ERNVtc6b
X7AE4aNzill8b30RBRxS7DKZ34HOmxxwhOJufC9D7UBVIM2VewEHyuR+lKhCr2RGIta1bF+ReEhd
Qir30d5cSMFP60NdGC2V96Dg3wKcTKogf4VV/tKhV8pFNL3IOCuv7Cn6iHX7UUxOcpfY8XwDX4ou
aFq+6gM1rc8nw+Xpk0iwDrPHPkjGRfDy9Xe34fuyKV9rf9jnjUqXc8YGJmDZizOHcxtyBLB7fVVX
KwMtt5Xds7uyBJEdOWMbV9UD0SjU1Rs0fd/7TVJeKyd9VFbabaAFfUwLxsjpn5OhbLkKEBj/9cLQ
BZq/LAwgZ7TyKMaARNEtuO8Wxli7YTkFhjhF0EC7NPzUORzNoXsrZh0AuTt9UqoKrSiu3SoY7qs0
Pkhq10Zd3XhjReai7ql6rH/9XBeo2Y8LlmqOjaQsDCmCt7cLtiwsii5h+/W5hD0+R0jA8ozQpqwv
EY09tMw5v86nLg0QM+XEPttbytU+K8C/XMBGRXCB97hncFHzQduJfyMT+5PBszEgpe0L1JpK11vA
oFcE0kU5X5wwqcGxV610ZCfj9IDDzaOOO2RivPfRwSNQJQaTS9GyHng+Y+CEx6e0lePKaOTmbw8e
2CCPyWSju7QK39zN4xlzJ2zFhstziYp7GTUKJHndh8x2tiggbRWRQRehQqfDn0ypk3SZWhPfuKpz
dp3DI1bq3g5AtxlogxmpuxsJjn79nBd80Y+TDFIdGJS0hYZC6RLh94svncMKabC5PQHI3KmaGEER
BFdEjFy9yuB6mNWzjiCrPFjrhahjAn3lCoerIeIVGL8qYuFaBGlGtI6Q0dHBL2qAhzLmClDlseQ4
TjvcHVV4ZdcEdIOOL8ujgSRaq5yH1HV+ExwBBvnLrnIhmnrERlLD8bUk8/cv5kXUVNIsqE5qtlAp
5mS8xiy52yDu9toa6lMN02c3xs106zngurOB/VaHn8SUI95jcBSrSIhlGiQJoUGc0c9WlNV9TKyr
PnqqQph2HB+LNPD3wMGfWhd9wiw4nxSyQZvWRJhnnI0Pl5MnRJ7TRjtrESj3pQsJT5zoELf9BwSE
Vn3XLkeKJhiTiy/ctycZkm0klVbXQYWvssx8mWnfYZ/tvooGdhTiLwsxchlQILOvopZ7K+qgvkbU
0uCmUU8VM0dgZHQlNBjWj6Cuc53504sfFfMNOMVpqWochqXFtSJHTupowPEk6/NoxQnHZ89dDGtU
Ne+qukBZKufXdfX0UiFXCqCFQ77tqyMcX33Go50UTVR2iANyNG7wSZwQD5j14Mj6vMsM5ERKyPUL
HYkxJ3hUCSNe+pM13nWppOtavorJh9SMcKrH3w1vLzI3gr1rvBd1hQpeGWxwA3zuCm61bh5PyuGp
9KrC6Me/EXPN2OPNAkzFzm/8MyEVyQ5/8YpjN/uUU9lGV93EW1QW49GBPqcqW46LSNcmsP76VJ1x
MfBTU66iGluZrB+elZ1zASrOM3QW6fP1qkdckxgyTrlWTfFS5UxEJuFkKzeCv8odVwXpo01EsRBV
wYMFXMU08uBpBuURwWBz0VpezHWnI4CG36wqvgORowZrEn6PVzPRtCixjLBKrsWBMHmqWHcuD2AH
/F4ITemi7UgsdTRwiR6NUHwZJ3jEXUR19SwwWrLA/Hda5wOb10M/xyjw55ikjUn00XDC9xmUOwhx
EODySaxmSBjXacLgZCNVJGRPhxuVEeETiGRXEn2zjZggsxiOv9YCQ9iqM6OzCj6BontpY4diGVus
svlSJP4+4mPC7kk4b+FUYCfW1P1SRtXrSKC8x9giWPBU5aLsZvsa8OND5vX+TTe7D4KeN3idqVlH
KHweotL6MtqoUUQzR5OfxOv5rCYUfUKKf2NbvmZVlJD3MLwIHhMyhcN9ZDNQ3Uhk9DWeB2+CUSQO
YDoPn7GXhFBs2oTp5hc1Udv2UDtFJs5fU4/dzjMhjC3PYvXrQ/YSV/94yIIgtTRbCRkprJB1XP7d
DV9avWgKc6hO/sASd8lkJdWExtlEpbfLahIy4tMqcpGNYHVmtl7g5BeYY7RkXTpFRbB9mRLIGqFc
/vrh5F+TAtehbEN3SZj0gd4iwAnNbfMcW9VJNFzpBuUOrH90tNV6WH10nOBnbi4ROVudRuIOee+b
LB/aS7cKvW9J6PY11OYuICP2I/ngI0Sp7wKNC6LfffRr5xYS0k0FvkPfGZV2IXNcbDObvQ7Fu0k+
dCFxYlZxmUzlTcqYeO64giq5NtzyZkySgx2M979+9UuC/GZeuPyoDLlUp6TzFqRZxudEqGFkXliG
CsCgtBwCBPESIXUUmdmjrv5UOtdpufyYIz8gv1XxWld8Msve6kDCI/AoSZwNZJ6E6e9LfAtTn/Yr
PwtzfDuTT/36ud2fTRllLZcnF7TdLiyK79aTEY12l4myOnH2AFbvkuzahjZxdZkpZZrhtezYFZGh
dZDgcVbj2brDYbo56JcjEH6VPSRygX2GsAxx5bf4fsoge9TJwtpvhnop0Ly/Evhl81s4MEZ9YA/6
SEMe7gq9x08ynr9QP4D1Wat7JtdfBjbSJLaZTUB2L4KUikDHRcKzElQGfM7Ynm0vCn+PmyMiGy2n
iBzK+g7wH3bYggOoMNBKk1DfQLxwOpeN8V6nwXS2geXpsH1EKQBfT9afcs0vlxs2Dz95CRmHN8fJ
xmC8bn8fzl1gpW9Xim06pkcsBxERguAPOxjNZXyQKHafMI1fRQlhkqRM0rEXCmcbGWTCFNeETRaq
ylffpRjQU/JiBVV+fACxta90KORy/oiaXAQjUWGwL6CP+xl7A+E69CXJB7lCurE86iqVN+JCSBki
LYO9Li8wZTceaw/PV8oT1Y1ebzqgvgRTBJhVihZuT5CIGBJWSeuSjfb7NPYrAPvtUACy8z2ONIyw
3g5Fao/IA1DNP3XI5iMbBnVWMa9RArQz6poOpBaBSoUMGOxCB7tH7oZMzS+RYpl6NTeX1SBMORev
SAD0ODJZ0RXwDXdZlYQ6iu4rtSZqUpWgUXwGNaN6m3SiYeyUS7wopxfDGe+7zkGVx88eubTgjXWY
0lG/PaUdSzKLsj0irxbgM1ZWF5KitPUxNbi7KuHu7Ex8qYzoI4LdJ6iOUF0GRZeFKb7hZCKk8UhV
5JlsPC6oKSQlnSppSPVZJ8h+x55QrgXjTxEo+Aq74M4PNATLdJsPvmHAW6oQ4e3yfPgiB1MsBVq6
G/Tq7Y3yxReMLWF3ok++cawO04GA2Ex1GXFVRNCHBQwXr8vbqIqLKGoDjN9NQmvU3q86clkxE5X5
lmJ/izTQtRnPRkggGysS6sgV6kQhwSbuC7ujKrhslZkFn6IBn3miXJ97MlLFa+WR+SphYI0RxuW1
jO3y2m+8P/2U7d1J71NH+HCVMUF4C5HVNXm36jpCKmiANfEoMaauxPrueCIcguwpCVwRTtDeOOT1
guRaR4hgEuaFLNmpFAmz2P908ezTF1wWK6pQfrdEZubxcvZ/jXEsxhT3oeZaGeEHUZTHS0khqtID
FDysV12WTSh3uO0Zi9ZuUHgTRO8isCmUdJwS1HKhqpb8U+WBQqryV0TqGSq2YKbjKlSFT5ckS0bG
B7iHB87NcmGYZNQmocPlKIpUFR6FGaaLmZpj6VbuESrYJwPvL9pg5OGzthQNqAIPDKevPGS65i/t
pA9Dn+mbMU64ivIwvmKeUGPDeWuRNgQakWQU0oAFOlGUkVEHt6nsJPF/fKDgvcfimugqHZ+lrtf4
RYF3sufv7YE69mS8T/XszQbRrYwp43RiVCs4OsnGj90H0gakjlIUPMuCdZRKdKLtqMy+zHCtP0Sg
B1Du0mc6WgqLqtAHdE/kLnPjQ9YQsCGPQjHUTCgn9byDb7AGYv57NTIPI59MW2JTmzLQaIfvI5xO
2NUFAlG5frGcgHaeyuGDqvPpSvbFdDXa470uGNs5d4OOFNOpO+/wCiafLRFymCNhXhM4k0ugynKl
eyK6Q3M5Pfya34wDWLJsfb2UbNIRbO4/wClGcdJo1rBLDYRI02KNCExEfBBlr5elRyXzFCHstuji
/pncFZ/ghLGcc179MjBoAvOHkhskivmDliqhoc0odXihZpwF2ylNlnZAeZigwIuYVBwwj3M641FB
ZfPMiRI1BLfejDVCGzAlZUnH83/je9m0mezzU2YyC1VBJi9qittZThkqkwbh+kwHqW0zotaaFN9K
R8Ij1tKvwwP7rwUl+Iu61yUcy5Ou+6bM2zZ9RiQd5CdUi6jqUZJGLAJNCcUdz61EXTYTj545rvTi
EjmBHXm/bl5EIU0g/l5hjh3Vxntd6vXxmePHlrp+IugDRB1ZLWa/uqyacS2JkZ1PXSUDcaYLF1lG
Ewzop96/evvYkuPuEseF/m8qVD/L8Z0A8gUlIMekYfGm/mtndpNNiZufLiX6iWFWZk67xyNIcx9A
6x+ziT2k21iiq48+vaJMOA+6dUUWealuk6Ajp0YSCHNvqzDC4QhwdnI8v1Ao4k5lY87cx8X4rAtY
HepLzdw8jb5c/j7K+Gk8Gnj6dTwiTUQMfowyRgzcjbNqWUFUI5TLZlA6eKO4EtfHS31bmzDhOy59
ogldsyfSoIiMshf9l5Ri19xfjuJLQ4NgOwrISysmhfp868qt11CEIUj/9YJ7g1XXdXgYbPRrfc9D
dtfVHeDv8xuj9ZRpgKX8WkSir0BDaqMXUQYOUxG764agXxE/+xHQCYIeh8GeaIhW0UfdGxh95zcA
+p/lXBBbyWmkZaJAZ7/ZBPNscEshCH0aPP/YZJ2mpm90YetSzCIa04tbL2hduRQgMlWiDkKxISa6
gcTwUz7c94FxO6lvzmv/Lf/s589GJxqWMZQv03zDxyoFccUk3eyybkVSH3VlVXr5o84FJTGfRBas
I/0SA+PUpI9RMeJkz4YtUbvKkoPeT7Mgx6Ar+uu5dH6SWxDc0XuHxgWH7S1XzK7hPMB9z06ZwU3e
Cd0lnE7a+IrP3+ptpBeiLlHr6qBsvF1nUpa2CGxm2gQTjtu1f687wpQwbnSiFNnZIeta0LfixunK
K5lO2yhDIB+beb0NOwcZx4rN1tGUyeP11FN3y106YeeTzNmqtNQ7m0WjmzUzfTiajvBSlp2gvxaD
Y59QGSDZQn/qfUrzsFVyqzenaFae9fTr4dG4hDfFeteDC2/h9maRCFyG77vUy3bqNE8thodeN4AX
mo1XkaAZKRDoI7QU/vwiGmdb2dWrrtX5+C7p7vllI7Svs0G+KOPbwO5WynB3XUDV49J7oyfaV5S/
ABTRca4a1mbM0M/Dsx9RAfOTR39kLdQMqUc2xZnUlQ7N26/rV83c5Jdgm1C4KQglk0PUkn2ci9cM
Hyr6YUvuYjrj3KGec6vXvBrJYf+z30dnwY+pzvnjyY3bu0nTqEZep+b2HSnztzmBEJznOfUWLb8g
8+h/U8kkMVrqILAbKYPiI2Gf3V1Lo1cv0DEermaNEHDiBHWI/LEb6b0704tnktXnTBBXj/5nPSq/
nqaflLVdkNT0BT1N1AUV++OJNLYmsbKVZicN7tBRiJ+Ge93y1p02Zpery4WUFKxVFq7JaVmQtNDB
QVR0knQ76zJCjKpO1yQla6kA9DFCVTKCmQDfMdA2qJylR1Vg7KkUmKRvbvpYNqQo3zL/dBp/V0n6
ydXu0ep0uBwEvZlLh/eH5aecCYHblAHXG5DON7LxelNSWrnvMJ3XZh8XaEUBVIPurDJ51lpvMjq0
tJhn3mesfteJvZymb5JCMDuUJID+QsHy35y2KJEY3UxL8dQ1LIg6WaPcRemzP9+rac/1AOSFhaBY
lXO0IcS7v5Ql6vQQNZSP0NjNkKjpWGS6u69I+dVgfIgmewPN80bWlIho0dPWedTdfTHxz+h+6LKR
quPDTESrgRn6YNBNep0B6wNiBjeiD4Rfr62ftJxcj14dDotoNMBF1Uic7+bAi1WPNWmZnjQQIEI0
tkrSd/p20RtdcqP51XALSudIaLTSOBYZxQed1Wt0gWcTLpdd9thy8v0PHowOM3gQAX7K9N8UKcau
cVyqKClFCooRuiQQUlJMGWTKWX7JacpVmzW0njSCEWiEDpb1qVqO6l5XGGkdHP+FkoEOW94uDiJR
1N71wel6b8Ka2VN+UVt+ctL5zyUc5bSkyHJ7waPMaiWmBO8rWvbapQZ718MlOtOxAvgDXTDSBZLM
4woAqZMSU1SWXJa06XWDUcM6NMrGJg4y/kcxpgewjdqPBegKrNqPs22cfeDzlv11UPXK1hgDMBKg
icASXEoAktEmv/QntqHFsXbm+Ig5TsAQAJRZZh11fz3scLSJ0hwkPcL3XcwhyX7Vlc3UcIB+AyIx
UqJKVF44Qyjog7yGrfObNRL8ZC5Ihn1LV28c6es//37xTo7qWi+ML81mZVKLZY1cwF8U4P05WWPZ
tc58UAiULvVVFGGYQO+jf45aZyfM8qjrUkbKggH49fvapvfTBwQeYRMegWXz3ixiDzXB0DFkfJIQ
LOXZoZ1v6HbMf3B2ts1tYkvX/kMPVYh3vvoljp0oGStOJpMvqpzkDhIgkAAB4tc/19rYqQi5pDmn
yuMotuNBsHfv7tVrrcZUcUZ4oEIholje36lv/SXGjcqZbl/+KH2OU0hY3V44lPACVySlwX84pKsP
61XIoUmFg0DUhH+6m1DK5iK/6Ovj73bcG6HAaiXr13qFKFUwM2iJikinOqJccQEkLrCWqY25BUkN
hE/nqgQYEIRfHli+G27X8vDLw9iIjr37MOB8QksKlhHEpKTmJ1Qh7VkfJHXiJHWNqs/dOzrYH8s+
euvtKRRbQjmL3836v/I+MLmUwIYk2j96O8Jizu/ZAgjC/mrhFV8rEbJa2DYUr+eXjbzRpluYvDzw
OHawiJxNmUODi4l7VOT5564jqUkprPrlT8U8cRQiqgq752srsNEtIYez1LQCoASmXnjb5J9wOzRJ
iL2lcmxFDGNfkOzqnyrZ7VbMd8k4I0aOQ3tjMh0VycRNCmUmTJMc7lrO7uRjskLERqYuQlXKUq0O
IO1L/izFfGETKbZq+WTYcV+lmObrFNACETdJjD4FR9XD2H/And7PhZuG1FJKHet0M6fndSE4+6dB
EI6HJyDKQfmJYcDxxhvQUWOPMEs+a9Hq/29nh8+GRcGpoZokyQiO9ITsFnbmYftkVynYvtgM/f4a
+O9rvePI52hTDzLoox97HA3seva5dMBjNuTPwOwqtnR/tTK1e1XeZlvWWgkYQ0Hbz7DBjt0P6iuJ
9BSFy6usgDHOMavjtlvGX7C0AufzDHmN5hgLyiRptDF0uOsgrx2gIPYYwFk7L9few1iTUJ94l4it
xnLp+PCgi++GmD7gqEdRMom/dDqCHWhn8ptIUS63GJTF3Wc95R67NCuN/g820b0oMAk9LK+GocA2
1vdprWIBC3WlpFPlcgqCDZgeOtRQj+H1Scg+Ym5w1nIsZ1AUxHPSNo4quuUEb4SId0GV3waMFsK+
5aFOorkqbmiWcBiIkaIrJshzTfoMBpIl/kK7NrIAomLQrTDxu9vB8RcDjIkq4TopwBl1kNyc36OO
8o7JnZKJU0TK6zgUbtO8JOyQei3t5ZPedBJ3j13LE1LSSwlpmhA6/0WwVV/OlBPAGGbl8Cbrhr4d
DXpIwNeVG9N6oMWQkkiRvCV28i3MravzF2woGJMLhrzqhsBMkY2dzmRLpF1n1w1jgsagwtHaZSSx
EJ8USJQMitZp+KYQbLUTIjpKUaRupMWbqn4YfkqiCRccXHnq7a+AXOH02JAGxFWpN0AO7AAFkzbE
di5OMeWw/iM6oxJ2vWeRfgGF3+i9l/W865bIR+GoQWFxYa2GRfzTcHCUF4lULH6mOCvisZy/H689
wIBWJEGHVnEYTXG71E1n2RAu888lqY3wYMECyo0i4Yk5B9MzfciGwFxTYelZegHBkupZ+FvXcESn
sEsho4sgpjaSkgyrzZ5SEpAL13tKsYmhAOA/YXNca1T3JKT5xNhdHgdPXQ/Ew5CxkL6vdl9W+u/U
SlV4y2zeB+Gt21hEKbDAOuq+q+llV/ywM0L296KxqTS5DKq9AmjEwIOw/1E7CqCaXGW1W+83RbAM
njxXqTmMymgAXXYB1YtYTdOaSiUpUY0hZmD/w2KwE9DirAGor9f+j4AC9spTJ8PwaDzsU9DN0TXw
mBp1XQ75j/JAwbJlzrhpuzKuhG6lHYXXq6oL35R9W1/XpXJAtVP0jKxD8cNKrS+uFULRONDD6ovV
XUkdDCcYywcmJvRXYXD4rkrNCmk7ZIcsvLEsmvJ999ku9tGdu6aqLhKupZ1d5X4zT9tVep9yulyq
d07P/pgjCzzZwYUC1GOSkbXuhikYtM+fZkiUqmZ3r63YeWoAIJKAf3ufbMXuyeO5k+CQnWDDSQA0
NGeaLNEKgivpsYJJG4tWcInsdVqRYZOBnTRP13MdeLaTRxymmBsxdLB/UvjPBtIKqn0VPkbZMIgE
CA+YDfACSal3n0Tug45B1RDaIKoWz2+QU5yP6+KayJowX8Lda3Ln3CQ9bMty0z8po5RKgHT0tq4p
eKgfcCv5a7l0PpiNTEaZbCiAVLHb7oO9Joofuo8DN7eAeNdGyy/nr83IXo6CrwfhFIezGBMTLFOm
GZ216UL8bWzvSR1txlO+SWLuUUd9E4NDku3qGr1apEASXN9fSIkRcb7XIvwI1gMnHym9JADthlJ4
Rg6i3NVGNsGFDwBYKhJ05gmbu/AGTqKPmA8uXr1+gPUUBflx9EmLDtPLTcPAOWizpqmRIy5Iuq9R
ECxU8drLw3fd3GxNtGRUgAHCCsB94ARFe9vpv6dLOP4sEDXMBzf6ef4aTxcmZxtGljEGPa4LyURb
649qq20LnFG3zh5glzqDiM4kricdXjVgfGZTiUMTULFrojilYZ2RnIbNV1xTbqp4JJFcLmo9Lbyj
h891gdq7s5CRQegBJqlC63jwmINi/yQpUL2Fp7EDHsN3oOuw2yYyDe3+q3eg1AnpCO3s7xnm54bo
kdBbNHoc8iDcmf4jyynDDEQrw5ijm7b84mFOmrXklljLKl0ql8lHb2CIOTDUOklu4rZ+LJBWiXKl
9H1AaOAN/nudVFrsIs0IVsuT/J0fx2/OPxPvJJyRbqBZgwA+c5hnFE7A9zZt+tVmme+fTCIuWvMW
9Qtdr27GewdAoHlhigVRPFQjqtnSbJ2voYdzHmQgo3Rio1oWgslV+F7MJpE2Ve+7s/IjPvx0hdVr
Qq0i/LBeObQC9xB74T3xxI38QAWNgTGAWQUGZJv8P2sfzgHKIoWiDCY7gBrWk+0bVXguxWe7Aepg
xaTAxDBf/+tAz50JPJ+9BC4QQ/o+Xq1MiwsdHnb99ALi1bn9vXZ58jkgxZK5rwONtcP3JOAmKQJ4
wS06hUddXgi8ZFha6/htSOp1map82mUCbWPZwtbCa44FPNnwbuLvg6WfleODQ1Tc7TZkgRT4+e5h
Y7cfkmb9PqkPczETMmZ2rJk/EfftW5cFKUz2cgqEfGO6k8BhQ6At0iD6YJ5ZbX/s8KGC0++g036S
PsrDfHqYZ9nbMr/hc7cBTnh+wV/rnG6vvsgLPuxvpTPnTz6PLwQfUibbm7f1P2X7o+znfPA3BB8e
moTk2utu9X1y9+/1P9F3XvAtPtfBU/0PXarxB39/1s9yJHZz/Uj38gJW3h8f3n4+/pWxB7ywM5x2
90bUaEd3fI3P3nbO5/ofPvERxfrcrW7Gj/ErfJG/8vnPjyLXz4Rkr/EdNM6bop/zF2o0XvCZyvH5
87cqYUjCDR/DN/3ZzscPvszv4IfGfzZ846X5pJ8cf0H/NL4Y/zn/TL9q/JziPM09jhaYPdn6X1Dm
n48kp8c7nM6ZF6lRJoBw2iorknC1sZ2ESrKg5RmNkjRFC+noktWK/D38pGihPV96zts6GmDR0H5x
IZzqhOzpVKE4+hcgtcriowgfwTXFoVScTvqfziQlwkliGyJuJbVEGpVVa4Pz6XiXzq9eD9+9AgIt
yoM6AGalsSFESvTLrPPvJSxpK04Bf//1X2zkkyYG18Yu9jh42Dq8PI4zsBqXVDhobHTC2CWpBjIx
wR51xuSfGjphBvcgAuRBzlfnAECcikmFDoi6UKe1YmTKqX7heb52XQGHF6I+BMPs6+PrKjA9oBrN
kLPRftd1RSWt2QPjz6n7TJ6LWJUxowgH0biCn5cewl/MSawDTR86YTq1/kV7/bVnGZB3m6IQa+zp
icUoHr+PvfVTlnKPwDjLQ/J3st1fI9N6YM76vep6yR/VtFIKqY7pLmw+BcH+bUrqJh2V+B7g85fO
jJN7JpELpzAugXidItc+vmfutq1QNm2HTzo1lUZmFtLjDPh1ySlKG7Mb2rvOcT4IjVJtilbkum4P
18lm+QVKJ/OJ0XYtLwGWJrM6Wv+6LjiKNo8Szd20SVPlUVwVVjJ8Enkck7dF16HaRBpo75c/k9kO
SsXgUrN473ceMY8uoRHowDwEB5L2O5mhhYt/eqKXt9bwd97t3ts2ejUkhFHZ8yeIrQsvJgl/2iEU
RN30ZC/iWbn6WIHVGTiWXEqtwpKp2Uvm4UizoDaVyJtWTjV8fgn7/nTbU6e5eAV5SJeYOxFP+p5V
uE2T0D0c6EfNfonInewiiHYdHaqO3HieJHW+YGDs8BO6gfsjYlIcspQINjFK6qb5VA8Q0zrXsTnL
oCBkEpmE8PQVJbICTQZC8uAmKhG72MzLfZe5gIZJSeF6aHrnzbKsw7fQCrHXKJa764aS8qZdDtY7
di/FI4LNBP/+te08VpHEGNv9ZrEcnM2NuxtWf6dp1H5wnWb7wQ2pa4eDv53D84KWhrnkXRaizHNj
VLIx1PIUgUYURQzpTIDWw7Lq3/8/SjEc2ne7w6cIJt0VqoRf6N0zdDHDr/P3+VQbFwtUsGMxrCLq
uwl0ZSFjKfvK61lekCBCqqTd6hsJ7zwKip9IFiLr8F3C6NqHrWfnLJtQuDX9AxYH3cXbYeaSk9Bu
q7MDOg+wCPeStsvE+OM9YIgKATkTV3riQcwwNu5QfOg/mTi7Ju4j8GeyGhKDFFqUeiN1G/+0gc4Z
SfsXBsHfO1oI6l+pmBdRwJvtQd2gbpM0Xmc+CpikGX6pDVdUyTedDwVes8CxQXB9Ob1yT5czTUPb
Q73lYpINKeo4uqQejiJRUvX41tE+S5K/7RbChJxvtJVVVHk11eoObhcIoGBDeEp366YiPPefa+5v
12j1zij9aSxrjglIDtkrnTgDlFUE+7z/zsBHPGXd5ms3MNxvHczjtsTLZ0lzpaAXFyvjcEGcIQYM
a39xfjGZltafzylELGQzWWHm41yqsHX8LlH/HA45A1RZtrQlWExsy3kXjhSvuqGzuGYQFfG7Q/Si
ilZPRk0pVSzRivWvSiPr4Ovk2PJbIW0amqhl3j0axR5uNJQcqMSwInryQL7tDOJsJxEfj5pyGMRr
bfBvlzIEeJ9GldrCL3CnhCiFzX0ooMumdEqgr4t5ZIrmKv5ZrAjjdFlcL3sKd+jCVtQAsL1Uxgyr
7MmF/BlSDErRgdPXgyHoZMm3ymJzVo3Yse7+qxoLmvuocPkCB+rQEsvCKokHUkNJDHL+7p+gruPd
j8AGOfc9ZPHHd99qnSoP4fB8sjvqPSgqdXn4rLtr5xYsXrI5yGIisNU21F/IWTV4RuuvHjkUjeRV
3CTmdz/k7RbTR2jl8K2rtF9Ypfd4mdj22vXOHNZJaIsnCEPr+HqH1hsc2jjjalEHV6i5acV13Vfx
jDxGjdU+vU7jukG/KIayQn+nPkAgalj4KC+Bcx/EeFTtOgpYukcD0F0Emk6y5BCqQwjUIJ4mcSCe
7GE3JUJ4TeAt7Bn9TPGjcKmg10k5zGGoFAGi+6/EokEFAibCl/HxGNiR5Xrzo52Rh4J3hzOWCPnq
hac/RZG4OnIXOvj05MCGpxM/XCcuvLBuZgvlL7KcUB7fHpa/Eje62ffhrR9VpjWnvE99E7vov5eg
SOraNq71ELYLqwFBtIHYYVNJrn7+EmcniIXE4YEz47D0oOZh9zx54lwarPqlvTAo0h/V5VhpJrP5
7zJzfE1VyYuxzORz5D7xmRpy/Dz+cES8zN5Sro5/5TUfcfgfy/+RbH9QwOZrJDd3fFG/CkMYXtnO
kxipfGH89eMv/l3G8uuV9VFu8v9S7crdMh+UpGMZqgyEDxwMEArzRV50T7yelKGqmagsx/qTF3xQ
hXoHmAgJwwdlgEDz7eUHXkpT8+fvspQX+tlqPn7ld4nKX8cqdaxP+cxfxSDi943f+/0Pxn8z/hyv
24N+l9kt/ZyvjnWsilIee/6DuvP3R9U98ZqKUx9r3c3L1adxlz8+NoIIe+hwRvXJ9ppywUILNvIe
1fDCK/TIeKAj+MDnw+bXElDPPFM+0yobHxiveUgyAxphCH3vBY94/gpnKr+Mb3DRfy6N8UczvN55
xW8bnz0vfuMXvHiGMJ6hixU7W4vAr6/b8v752Xfz8ZFnHBgj9DB+7po5q0AAxO8H662Rmo7IAzd+
fD6/P/NAeLh8Hr/y+ynxk+Pr5zXC7x3/MZBJ+aRlZH4rL/jyy9IZfwe/7/eLGn/a3/8LXtAaHD8D
RtBBdIsfPPXUNvhDqv/jMyghEIPvWKm+D+owfuabvP79Mf4VHsvlVTGtx2iWwzHgM66eGHJ6k7p/
8Fc7L9UceZ1m6oKbniEFjYfWJToA41vQwREUvdT8omKXDspeaD0C8ESR+B/qRF0RPThPhqQox6ao
q2UzgQfDknYhjUcUk2lu6ecKJIWQb9cwpqCAlw0mIxt655D81CczvgGg5CmMhtZFeFHgM3Qhur5y
w3BoUKkEzRM0YnKcpm5ddk673C/KPH8K6vR+7+5+6fiPfLjr5EjLffBhuf4SedSu+/yH7cOZ455F
FQxXvq0kvsWc43+4rAD+k8P+5uA88bXYBQz03XRcVktpSktLhFU6HRyQmHXRm5dxlp6lWlrRGlJk
Tn4Iy0O5OSrIB7ENLktmTzoaomKgKXE40bllIJ7HZ1FYRVu8O8P9Qq020VikHVGfV5E/wSuK+bWf
xaoQ+VFMJWVHaqYb7AYgVgnkZYKSwRmOgqGuC8+4GQ1K+f9P1n2bOG08ZP5+UadycvPhi6mnITQO
fB+OMgcRlbAdSK1/gDATtTfKdWVXoazTeISxHFOUuwP0gWpDQnzhmWopTa4RPA7qD9kQJr7xBCsp
epRos03ZwDkQk41uNOLR0k7uy93qSeJREXiz/ezBrg43IvHaQQH+lP+IHBrHSttCm0QIkMndXmLw
nlS0prUbY8lH+xSJ60kzP9pmSbnOGxYc/BoQARqVhLoKFWbnJX+Hs+xhhQ0oSRuJGqZ33Ge6HCw8
9/DxsE8Y5LcZHpII3y11Ahzrl4s1qpXYlypvIRiTmwjAYYhoBBOcA48X4CCVZFNG1cIA7vADtTHq
AoCTrnSCItdot2lYZKi1Mtw5yJxwy8B4vUBkvmOjwCITMULVXUGJJPblZXLLSfHN/YzI1liPTM3z
Uf1PrtNBCYz14A7giRQdycTIiA55QXNaCJnns3OoL1SEaSdL8JFhxoB0jW6xSIFAoJLTG3kVHWu7
Yb0G2OkQqlVDVY4UaB0L9XJifNJt0fVTFJFZOFTEaGiOrz9NSUcPyB0WapOJOxflz2XRQQpPThLZ
/hjeGCKjqIYWJYdDED2JehQV1df773cQo89tAiIkTRyvFcz/6LakEJe9ctmX40U9s4K6nHuJSZYq
5RpmjocoWlaN8tPJUroliPR12yTSrxr0fFYKdHoZPn7tkccePgouDV+QoXACvrVRuwxwTCoWMkuQ
6lhLUxwlnXOS9ajrK9ufsneBC727riOGs1QVy43Hjw0i6MJVaOEDVJCXTOAXVbWD2IoHgY35dTv7
v1nVP3QBwBOMtiQGZ5UdHh1VmVKWLXhr375PiuJO+jzJnBLLu9WZYVRxezySkGZFNlgITrwQ9AUI
ADLI623NgYIgt2vRzR4gtTF5Wm5duo3MYH8U51ptWjEwxZ9Qulbbq3DsiQLLGbME8E3TDwVoEWJq
fjH/RyHochEyKAQidnVDoxTZhFyZOL2SYvXRLG8X6ADuQNhB6aTW1jpqYaqVwe5hv3uoeMyCAgSv
KlJLF2rZ7aOkJ4reYv7L2TF1eIMGaqA8U/e02TdvmO9oOnUicotl1e82EMerRx34bLt5UWDCA1lD
J5tV4qIY+fO+I+Ht4AwgwMlsmL3wd42jFXDGULP7RHu6DEy8dqQZyjzKRtgN/vRIsxBhlUG4KRf8
sTDN6Lz7aiekATmaCfa/VH+SY6qwV4uEqblvhdlIgKOopjethrpIGOKVX9iMOlInkZgdiHmUI9EB
hchkM2735Qp5JkbhinCoFYU3o5xkFi18YNKPejh8VwTWUhQbiIj9Wb1iMW4UeS87HL5+z0Bx6GNj
dejak6jLNBYAvzIsFnq4SFbnXo/uSF5qSFGVajLb1Th6ZAWwk/IURTCR/rTEtQKVc4oZ2za46uxx
VTp/15xXzi+AY5grkUML7JT0mBHd8F8vFlpm2t+CNLV6Xpru2tji3mDig2qK1yu6EB6+MN0GaiJM
TSYr4TuKj6s2i9pOsta6nBGcAjeuNEYwl5D04JEzDbatte3He5kn5eEqXa4fxYYQKqY8JUmSb8im
La++V6piJCVkA11K4CVSMEf1ziqx7wCIvJwevxJqIywfZ2DCIc0ICorjtVcUFaOlt9tyUfukm9sZ
pOjlbZLgolC22Fr6PHQQsDEmcq2crptZ8G4PiVfeG5LDSadc7mjXCJkXHSiyvYVM4dyCYwKQNYTp
IGegf4HonO6caEZmQMsMxgCTZierlMiEbwZWAUroGeoK7xtakJeQ2GMQLFqQdrd0f92KCzSBmDPM
NNFZEEUOcxBM7/zCNJn78XaWiR6SOSyXQaGnOF2YlYd42HjjRUkjoa2jiqPM+5vyIDEFQscuX33T
FxlNtShxhX+5zdGMhkdY19Qm9UPZoAqFv1vj1aGjJamgt205auiIlPQ51E3SPzYIKwIwpWovzBpw
7s96HDL3HTxq0QL/PsBow4gi9OtEYArxQqaH8qVt14erEE/bzkLqnMGH3SOuQY3IifEg+xQJwsSk
ErtUdQccGGPZI08i8W/KgmMECWZaExB0lpy/ra/sd+gBqKJjHjmw7bQgT6mD4u1qnZsoWe9RHZaQ
nDHeVbuF6XLX2kgiknsuU6Xi+EbHpQgD0mIqpTKetGv5gtEpbSOqYAifDLU4f52v7XYnYkDqjIKT
HX+S/zPga1bNdpkBQrtk9U0wrb2B+sWoKBqdGJGxJvE/6jyoTpb3vhyonJDrXL0wjY3F1r+qOk8w
b0TxlJxQxSX0h2oxQUCr1S6kb7xfkSdzIaAH6pC0hxy+1uadnApKFHXaOB5uj6ZvFTfXhu8Xx1/U
clM40mpQ4rAN/45r986VjZ4Lb+uydebJzdT1ug7onEQLAVYgx+Fp2ODQug38xFR6ZafqOHgvuWm9
DoHryPo6kmooc8arzkO1LxFtxJwqmQorwwpx4zWKtvxiBSXA/c+NzsVJ102Gih0Vo00mN9NiygUj
Vq0lyTHpKQ2EbIbPm2yWIwcWXOXzH3cRwpRH80t7MwkI6lJJpIRJ9o3qectHF7KG1biErQiHTfv0
8oFuyqTpxWJmjksoRE9BD8d3kl52fgiLLRcb4uDSrd9ExbtkHb43annEW9JkZSuu30Z1rcAkPdYL
V0M9M8mixYlQhidaa9bze2reU0i2KYU6bFAcDZHcL+HMj+I8Tu2Foq4SKiUsejhiZUpwpPdJZ3Wu
HD+u8/vY7rNLQMH0fNATAuZHFQGzwj8hyBTOkDR5s1s+qiEokEDUzKzHtBuaPExoetvUOAbgTAgW
GARkjrcY5LZhvOKsL5ZPwvBfRghdFRNkWdBke8wLn1SEbbXBqyRrlo+qvMvnQtb4XvVUKJgAiOIv
4ZEixDYoP6xS/ABhxm0ptEnH6PEuqmz7Ps3LS0oErYLpKvnj0oxRyJ91obtxsNAtl4/q4kQVPWJW
g/EsmPnvbLQ3mcNqFmpGFzjb+QvGy1wXsxqkhfR0BiOzRv+kgqbAoVSsFAqJ1Oo+y0RrFdR3zAa9
cDdfe8bgjjN4mgEgQTAJEe1ethWdG5tLlgBTnZXMJdOvML+iJtMClaeHFMQlYUxnAVyEd4Y4RqH3
PxCNYhZchHiYNhOEf0YYH282rBnBIzbF8tEom/010w9YcwQFxExvEHJcq8Csqa+kiE8inPjZMPIj
0GFrZP98T9UGQ2svAKInGZ+5NqKqh7cNZPoTcQyDalZZGsaQbkbRpx6xVp+K2Y4kQGrNXWzdBav4
XbmD3U1l9lKG4v+OrFIkPDwP6GbrTNVWMUk/j1+27FYG6Q2CrQy5LzzrKfA3Xjt3lPFt8N2mGHPV
r/JoRtx9NHRrwWrGRXFcmh2+6QIBzL2FYKDml6R40QEPmn2fGZGz+EIFVnI4rl7YOydADxcHbgoT
GoaFmSJ2/NDDrunX6WazJAmFxtLDkkCgICBt1g8LqxpgdME2oFsjk3/VwLHX/LD88INgKNyzPl6G
Uk6jvq4JzjxNVTR/KNqPr4mRi12+LrJxP9shhZK485yh0WHm3kft5kqzGSRzl0JYBHbJjRTiBUOz
EoCiOd3rijWQDc8GrSpBtcfVA1eyL5qwlGHmREOx2+XwlpQSmrqKeCZFqNVCuxYVkQ6h6G0hO0Fq
c+MvQG/rwkqZdiPMw4B66FPSBBG+nMdvfOhXq2K7XsaPmQ95HvMVVQZ6X+pGGGnbit2nhj4ljGmV
ALy91P2G50zlcllscQL767pmPhpMetCAEVNoa9j6HerfRDkD9zoCskJdo26fAExNDlD/XoCOchkJ
Tg29vSd7Nal1PDec8OhS98ZIBI8Cv64Li20yBPLCYOrzURWNk5cdO0vXldVokuGpCLzRGcVUrKsO
AYNGYiQ9miUGv8TLFIzkpuju2zWTy6Qt505Hfn+fzFAyEE+iDb0DZos+SX0ohECBTkZKBuNspQIE
K4KBk8zko6fgwdGHzYYxErLJFPLwZ7/J7oemf6/vS50n4LnZdPNos/tg2gv8ewlv5EDnlu1DsWuo
VOTzitgnlrHjRZ7LlEtlHiEaKXgEjICAUXW8tIrAX1YU9ATQnlsCI9gIkVAXSgPfuRl9eDB/Ybpc
swR6yqdtuoHqFhrLvoo/ZYYlFi5nqTBeiblMJwgTI22VgWrvwpY4OSj1iOFoYFhAAsg45OPrdtvD
dg3Hj4MSkqamlSjLi+QaAZ4oZpSqe12zYb5iiiNdvHhcsmxTt0nMrfPXdNIsMfeSMpnZzBiKEqGO
r4mpvcN65W+5lxx8TZj8X0oOJkoaQrBFkmASjp3n6orv3kZLWRM6LI/nZFLuDrCibiWqDgds37On
9To1M1bOX+WrmxbqK41NlzQSUcfxVVY+sjfcvbnKDXgIQVKeG3UDjI+aR9BS0tm/DAe8oblQw2vB
vy3p0JA2cN0Alpg7/y0lWzp/XSfqI90934hMADUde4o0VFtn6UeMZEPuzrChQsZ45LdJtp5nbnKr
bSC/U0VcL8ThhnOdtO6hdqhHiSY0y2S/DU0BAw5GUNyWXGWZWF/ibnMHZnXTuaMKVntOrT2tharB
BICcjt4LftDPmqQtBhPIWMwgkCWO9dyRsAUFkJ+P1cKXE5Htss73tDrU+0d+hW7NNOknz8ViJnW7
92tcsrB0FV6latZaH25iJqqpmpXA/LCrfwbW6kG9cOGSUZ2+2RdLpt3S/lvvr3N//bC11heS/BML
Oj0bwD4X2iV9VBhxkzUztDbW7Xn0aNnvG391L1lv5bDJB4pXziNJkg29m5IPUdeDKRMpRiSBF4rR
rId5RRfdtAhpCNh7b6FDV2WUkPuhxzdDB+r5NYXijwubnASk0tByGUWK2G5qfhN2dZs6URk+yrI6
KZK/Ow+b4/SA4TA2mTJbUCdGCgNdvpiTnYXKALBVdYL0g0ootdDUUVE8LO3NQ+lvaA8n1O6kFDuU
OknyYGovdG12I/MtYk/sPmjagUp2sSpkJ2X3yjxiMg/jDQCm1bnNddKQfcjCy2uuBfF4NXzOZyBf
0B98jVvNUxgNORv89glrhsYJFhgdWLpYGmrmkVA3Vb5emnxTNiBiWr3D4Ac3qDIFfANf0pwlWwbO
L+lCGbc3atwIXZPKPyqbrzLtJ0TcSQHPUJl3tdUbeZdGeagmkp5TahUlxzqbUtw1dDaZJBxbLS/h
fwa8nrQHUjImZoO2hZgUQ8X9rCaM+JAy+Ktn5fVuBrGbxrU6XdL9qYBR08b8TPYABv2kVaKuhbEH
4dipS2iD6MQjhywHcK+sQZYxHBfbTnRF8UMrB8tb6MGqk40r1na9ZoCR7L1GzMV0yNjbEtEKRShY
DNfyw0oYs60HqAJQQUI3QEEibChUEWVeWKKv5HZkKjgkIvEnYTlxG9+urBClRkhVz4IE9ddoNSMX
kmkQnayIE0Ej1dQvqRsSVG6+YcMyPkWeVopLKSrm89d1glCy5VGpMkkpICD5/rQ6Sfuwb9P+QDji
7htKB0VAucO9saXryEYB4uEsk8I3K354W3qUHoT10XMS8GSgLcHB0TWbHymWLrK6aDdOfjsUbPXz
13oywYprBaXm7rHN0dxN6SfDYfBy5l+EhvutnpN8aJTAyHhJZjK6h9le5oAcKwwz+voCqcsVRX1Q
k6WhQ5H3lQw9RKtQRiOHO9hTb1VYiBiiKkHmYhprZUjgWtkXPTBeO6NZvKBxeFWGYJyTeBvuGscu
kzZgV7IYOOryrKWLjgsQfSh7Q3OjIxOl3M6W+zelBwwQ4M6rkKOLtqr2bRsykrAoLhFCXjulNCos
FAQVAmNOSpGiIm5EZRE8SkEWeUzfwCFKuZeWhBj1NkmMQn6Wc2f9w69oxa3vxfPFFxAIU1bJRUJB
fXHJvnrXcGLnnBKv2Jmydos9VWu33/mPaj3qcZc+sX1jf+iywOSFMk8U38fTwC/ybyF86ihsu/JD
ni4RGWZPl1lI/itbnGbtjOZjxIi1k+ae62zzNtzUvqmlkz2lW8OZ0rOFVgzQUNUv0YW6+MOWGnZF
8i9a8TOepuLbiLA5qIwCnwRXb+TFzEfJirzkMmKU0TY8H164Pz6KXnAo46/7uOPnwxv8zf8xY46Q
8kls3bUY+7CsbVe8apaPcQfKD/y5xm+F9Z4nNM+w4MyU5oORpEBmMP4Z1NEjEJBESwMhNsvD7Trp
7i47/ZzYFmtvYyMB9YjeGPthsuDasmMax5abl3hYhXDzhPOq9h0ZPZzq0CQ0VVC5RZSSrqbLtyK8
S/0gdwJ9r/a44QDskArwQCd+6qDGRtw08JFStx19Z+p3F52yWj8ihQwQcIybKjFfcjEzssoFEQLc
uGxIYgZqTDIVXCFo7SsJdPDWOE6x3PXyQOsyGReJeeY9G8nHfo3iwe7RRAhM5YFiqo8QUk/fs8mw
KEONlH4z/FKCbqGgMNmUHHowdJYwnLkLWDLBHVkiOzofel+reWBbqUMYByRY06alW1KeRbuV92gY
nAFFsqyFbLBfEiWGSUhF1BLxpa+Ri5cGf8i3VmtJ57rSa7Uw3QLfvi0lkqkfeWTnr/NE+adlpHLH
xvxX41AnICakqHW4dyz3EVf+eVmiGaLG7fY494ttt8UHCn2EoQNoG3WAq+R2RrFLNRRx1IqjQnvk
iyaZSikbzfD4lkmD2gUKJgKSzN4SsQRK40CHXtIg5QwCCdSudLE7vjKIN3xITQVSlhPSJL2cWJxM
cOEdx5yGoKJ+AGlryq1tmdW9rbs2fKwtojIueeL8Sj8kypaAD9Pz4N2ONiji2pKsQ4srcZlQEt+R
WKhPkpXhTxPFIRRI8WIsSTTUlkpKOldx361ybI/LpcHMEuWujmcnmwvaUkpFpt6saHZ67BpiViTQ
7DyS4fOP2kAWk50EB5VeNf1Kzqppzp/usqjihApwuhrq68hCCWUSerqXhkXBg1d+5UFIUywpGYsq
O6KuIo4whUe1jYZ5CSPSeNQa3z6GuZLVwqvSwpYVv2BZ22Ztc8oZqsDzLJvo0HwtPTov2OuKXojZ
1lM5aHgDomWlz5HDG64PGuEXv5WezpyTALviOnkBQPQaoqqlkVTNtcaRMhv+vfH143vCJIvgW7zK
OMY2f0kRI7mOEWfjVacIlmKxoTq52Vgf3WF7W86YD0I+LI605ZOkKce28OW+SVvMVdslHZvz9/+1
Qh6qaMQprNYxzp7HkaxinPwa13VSBAitxlYRd101EqWEkZ7LDlj8rQbGkTJIeE5aoNvhUQaY+oSs
t4Zso6JH0Vre5nYW3ndF8k1kAS1KOWa+YOJKL0S81nAh3We58arEHwnscMFImlxqIm00ue8arhgt
Yctmutf5N2/8ZaaLj2Z0KJCahvnUvWyI8z0+VxY5CFNJYNy9i7oOagRvboPtGnPT19d1z4LSia/w
MpaEOEUSRJkHIOsk0Az8/38ipXybx2hHU+iByxZ1Szw3oz6w3Ne8RxnYmO6LcgGGpclqsim32VX8
RmmvVyBRfum7iXJtilJw7Cxc3s/a9JPIah4TKuRnpq2qMdTSN9g7VhWLUU/ATJyQl12E7aqqRDnS
qDeqdW0YRxgxvrRNZP+pxEXdeB2QSmAExCt/FXVJcxhVijLF61oDJgpmQRtHS/iPKb1XgcGaZEU2
AMBNlUaUjuAlmuo8v5EacNjhfgWRUA16uZ5L9q8hIvpnJKFys36Ql7MIfpfZrwbAmz5cdZvB4Weo
16amYe7g1ku4HN6jXWW37SH8uLUtjjQAZVGCokYedJgWvHhMqX9DaQdXpwRRY36dYV+qinguL6M9
HWhq57KBUQblm84eK5sWs8qPsZXef9ZtUfiUrlLoYIEuLiRwaJefX7xmGvjJ+4PfBXuKM4Om1PHO
taokye2Vw/uT+xOsFDsBGBFnjmaLDN+FNBjrF0SE9lZcOSavyPfAMGypR8ycb6HEooZ26ZM6p8oj
5XtKZ/Gn1opsIZVoFTXGpPhkaF0o2BYJzLF/YSzxCgaEuISKgKSK1vl0fsIQlungbnzPAIvi1nUe
YucuC99rVKkx1ictlFNCDeKp5iXgSn1tyCGc4zq2LpNBXoPUYhGWaa7SpQBdPL7XLm4NxRorQtO5
BNozY7q7AEgWPqfoCpJNRLi9dZSYQnvknSo+nQbayRBfnV81HbBagOEK6ZSoqT0h1ZGolIQDMRLO
L5FXGq4zSIqENxtrNYYoTDBuFmM9S2cr18ACsm9/OS6Nq5/mysPoMkFNQGwk4FTddTMTFMCQpswX
o+NJR7PjFgqRGRoJYp4SBYVjqtY2FDvmh56/+hO7VehWIqXiH+xSiuHZf3zTW9+rrS5pHbLA8i9m
hH4vtylHImeSEVEWZcKBQ6Ks/gVRTAR9pQzC/2QJb9RSGOmLT6SEVkCcTnqzn2Gzya1EeaOM0boV
8TebRQjpGXe8w6A3HX5pvJAaEsah/9nL3EyME0jojUMu6+1As6LGbQ0aG3XJMth/wXnwRtpp7UuF
VJGXtJXkbzsgk0Ka+mUghrh+8qFgFOv52/ZKM/j4tk0f+hJlxDbCn0EhXTHWhgWWxKzPA3k+TbF1
t3mzP1QfdCJnW/udN6tJeUD6fnPsAIPPX5SpLI6DFeDUDFYCxDQba8xJB6jdrMowyw7OoyizIizp
oqQfM6wODoYXzXy5YdQT1duD5D4Z9I0k4JCSOWGH8aA8iFUOGnkFg13ESzGAY01DBqRF5ABphczI
ZYg2guTk420GcegoLmk5c1zaHe3NHWOTwBOUEQud14wE8fOEaSorNqTOlvWEmn9QSScnR/WMLwM1
r25Un3oMdo7ZrZPbUySrhqQ1cx5FSTK2NRXklz39TvT6ZhaSskuPOCyHMoA9zmmKX5zrr7IcagzL
WqiCUlLN4FbRYiYimYKSoq3IcavEF03MyX8xxH1KiNZO9TGO4RAC1UOBd7xT4RU3XrSNHNOXFKSn
p2v2IcaDxNV3dcMADJXrvAv5ypkCEzRM4VE4s+ZOyLHI9FJhrFlLKQUvA2Kn4A4XiqSHMZ4RRvrT
06XaRVmZrivus85MxAIcefMuYMGoZKCNp1JBfXAjfaNhDAXlq5gl4gwU7B2xiquLBe8r+C1EaNpo
In7FnOcTXhaUqh7TNm9mGqTbZfrXrgzubIsF7edPoTO8bfry0xrc9NqxrE/MZX/XZawD6JsG96Ef
odJCHYFsu3u3DtcLGY26A74e5zeyQbgnGxlYB+Tb4VRBbT9ZqakzxLNlv52NDDJpiizBCLj61jQ0
Ok4IjUwU5FUL07Cin2M9bn1Rl1JMfUOGQn3PI/hssEZS2HHgJrdYg3a1aHEkmQ8bePHw/Y1G6vzb
eAV9pIcu9SMHDAKpqTaz3aXYB4bdzCCjpPe3xmgHDSQ/jUIERIGh7eI9m7aMuIcaJxVjKExo0hlo
xBnkUBeuS4nE9PbCNcXCT6OYTpwWLIDSvAhy+1Hjompn89EuHPS/AsTwPpKusEH/vd9/1QLNdihZ
MKQRWV+7R3W9EgsBfSm17vlrO3FyYZfLmpUanYQa+ePkPIawfxhCuyfhhJxRDbv7/F4Fq7CYyFu/
FVNf2YMKQ1UewpYF4zH2bn3VRDuPe0qvTIURrS6xE9C6Lmn1IuuiE6lKQZWAmC9KOlWgKDUaDcxw
9CazTaLkjet+2m+HL9DVLuQbr60Jl+DAPuTeB/x5HMWYrI4l+SEl9UwodcvZnb2OzVAWEWQ6pjMr
gqn/INYR4OStlETydlTyX+Xxz2Fm37Wx9+38fTfYz2RNuD7uOzAnsAGi3Xx8XelmHXqb2dIlaK1N
A1esD7XYpfHGNeT2BXRW/SUNqg55BTIzJM0FXA1rGr3rf+yeyCusqPphWzT8yPk6LLXUEACemmNP
TT6A5w4x7oWQoRpXSZYar6rq9X2ZqahnLGKNDmN6SxCr1soX6Y3SI1XCkzJureiBMIRnDBZO/xyr
6k6p9pdu09iJ8o+ExOnc0oQAzTeTqkiBTDhjcKi/ennwTtmV2rPiX+hP8f40B00jjs/f7FeAuBm3
LYSJxGgo3E4m2VMR7erBX9auyfQloZUmNXOWP+uYOJelKYo7TeLbwK6nTF6V+W0Rbe4kk3gJG8Kh
NMtHybVIDeLS2ivgN4tNQS1Az2EhTpWYiiLXagfISHUXbm4OGy9k5rkGd6IWfaE+FJuSUVoyLYfa
StFeYNx/dRnWfm0HENSRZrL6vRhhy/FKs1Ze5xcRb14PSo5rdcVICMQDNqFYb0fSK53dRv3B6WNc
/WCbyHwjRDSssvd/IrXCC9NlsQEgvE+Jo9W2t6195zuPxhZ/z5KNZ78ENKnDlvWULWoUJUxfoFVP
D5HC0No/loW66iBIGGSZge6uz5nI1Z9fMq8lb6irVBkSOUjgJnfN3RVU4VFD9kMnq3azN0BkSJkh
uAu4JDMVB19jwrogwr+hRb+EMVO6u1pWTFPLmY2u8ZygauBEZjIY+gG3p7w2Fy0qmQBnHTga13X+
4l975AEsEfWP6cVy5kweeb51vV0azQxPvQzYY2uX4ZqKGqoPgQ7UppI8TBwy0RUNgJd1n42Q/f9z
dqbNbWLp2/9CQxVi563kJXFWdzvd6XlD5UmesAoQSCD49P/fdWT1xNhlzfTUVNpZjeBwzn1f241/
0vgzqS0vXNhzIGAVsO0p8d2zySpQzfmLHnzIqpxqrX88oXN0WTsUT5RpaVA+GJpYeU7OKQVDRpuR
tAnlVofUm7OUw3J/vX5RL/A+XBRxsAzKouHksHh6UZiZ9m0Upiv4LR5rxN1Cjyh1tV4QFUECDyUB
yerhdlXuPurYMNsx67M/IqgQbX3AmjAyJjrbzXeFH93NaWNfFTWBXubkBvR8/bJffMjIAriPVOc8
50V9PuyDNjgStGiKNiUkGcM9TkDRclKRRUR+SSeYrjAFP+LbSqIQ62F0I+ATmu76+nW9+OZgrSJL
hHrSZld7ejuZRJuvCmu0yb6CLo2PX3alzfD1Auwt/dPEw0FgGg2j0Hs2wN4Ob2wrhcoB9lQ/h55a
qSNeV5F3g1aM06dkyBQN5LWEDN1u3l8NWf398mv/zKdKOaRq3ZGWHQButbipYTZNmbfbz/eaXGqQ
83pimnuCikfjL+QMi9+00epz3A1vm25k/vQBXy2aEI7HkDJTKhkjyAFpd73t99dv7ksPHY29TakG
vS7h+uLmxoQtjUFhn0pcEdmEYasp07Y0Enuic1454LCCZuSrThwNN5J/SZWXuNPLwstnc+a4b3p5
PPoc6kg8QU+vy8r7yinnjMUIuacoVEnoRHlx6kNTEVc945YB78ayc9Pb9jcB5EZbw/B5qElUohB1
6Rb5yoqoOYDvaPbxtKZXNrl+XgYHrjfMfBJxDam1nkemgQt93qIoV3uhqeYMJI4ZNRT9KBqH5+CP
qJ9EFl+iWF5QYYBCRwhgEbBLWrA8H4J4bIeWhSJZmz5oY+H1d4Kr3EuubBY6rbzmLcnU4mF6Ozv4
VfUINxIDIqXUP+uHI5LoaIYxixI2tLg04qeGPApzLo1qS2ir4H/hxtKFm4K+5No4U89xQ2JrpAU0
LA3FvaDh4X+PzmGNRPJ/k44XABgt5+DMZOPNueUe7/Nyf5X3xD3ZiMGwm560VuVDkI6fndAiyxQQ
ARzeRNS43m9GBsSSAKPAbnpRovhCe4axVkMDubLngpqu30cQqSQu9I3179TWUPlzUp9E9AyaEboh
H6wJMEdEn7rwiUJ/BVMpBG+2kochGT+FeERff+ONumLRKCjFHKg0oF9An/D0zQr71egFNWStofeJ
RxC7gs7gpskA1c4aOo0/U2erRyp2SMwwg+fxWmZv/443BROTrKJq52zdJg7DHy4d8MZr9vRqNeGI
p4xSVbaERVszbN18h4pyvhcXJAGQ+gy3RLSp2UfCLTMbPJ3Bq/QgZcE4l2Bn3wd50hM6diQek6q6
hwGm2jPNZEESIfJIhWCnzLlzjvld0ByQBAM9MDt5njX5G0XwZWvFc28rnls1aDYvt7JDFh8FwmeV
7dzjdGLvoV849N4y6hI3Mzg027zqFeGXepVMcCnnmdQ74ovJ7fwq70Hq7DYQrO/6xn7Ybffv3JKL
VZ1RHIL2fweJHS4X6hMQDOHB0nRBL99FfpeQOsnNFsI5plwtKSxSVZi5TVJ8UnbaIT5vpj8080xS
gFFL0NJjZbosvXo2z4SMGkZyhpDRqFMEhz5dvzwhz0sO9H9S8MidqBWgsQ7yUAqtkyQ0OhKRCWQv
fHiMqK5YzjKJpkw0OA+KalpsQNLEamEI7xWbNQQ0TcUR8Shic5kCB/qy19/AF85cPkFEaIVPljxa
wMVCqAei3JNKubaPke3SWp8Z8R4Lu3IyjZ1eV4vQOPU02xUQGsBZ/IBkFpdZNf85QOsAbBDdxrQQ
ZKLLYrpuWyfuXIedIcCKz+y/1EMCMh++Sggs5l9gtxECH+EspNYfEN14NAHsIJK2lxGuxoNyGvg3
yu2DAF2dWWNDi586rBVSewwupXxtYdQ92mh2F2VsS01oCLAaBaLFhh3WhCwfTFyNMKy+7VGDEY9Q
HlDecF4PI3hQx1ktNecAHyukQ5msVtGl62LY3lw+C18oRh3Keop6DCHYlZevxGxPkzNmZF+kcf09
Cgk6pWfbaAM6RAUZPdMH8xYz2FZAybjn7dQ8IiMVB+78GzFxaUUgzGr2wk3thjuud4V0nB6fNBAh
W2a+7cUz0xjSF/spSCZRGmiTeYmWZznAXxZBAoA5nPdP8T54vDSeYCaGTLSL1uN4SP9UCOSZijGx
dCg+BG2Km9ScDe3Dmj+noCvRNLofWh/S8kmfJ/2NrbkolGLqXY2PDZ7bDbPNfhUr1+ROGkfJkkaQ
PcmWtBGaIN4RMZbqt8YHYIfRERElYaQtJ+8WUEoCLfYdk1OC2EHuEHUnTPHabJ0DgaasJzgqDz97
lLF2NGPdWJx2XrARt9PvEM8pbkJIkYKI3BhUEdG642zS43wTIsRXor42MR2WjGr9KaBqmBGoA2rT
mf8ZzTszuvK06QFE8nFDC807QpfLetiXjkOdhZQ7jg/6uwyZGFzYzf1M3pXH1Evder16ai/HelrL
M2p1xXXlFG9UPQpN0CaIwmnjesUnP0+QhELF8i63G7r1L3ooeCe/itvvmVeRbsersAWTA6U1KcEe
te7AyzvXl8xBRjO0XIm8SPK+cy4+28fDeF5V8bY93Hept27rv1Tkqzk+w2kF0yotmyqcRcFcBOzH
fFqMf/ac/BBJKbDRc/AV4U6dLaoTmGup/oy+BAuRZEdjx+w0pfurBbRnViJVMjWBt+4dItV0dEmj
EXXIuryDfXOOjLP20r+zEGukSqTwCFLU17QqOJFOckdzjAjLlF0BZooNkGrotALUoat0MxwmJJIE
BwbvTEk0N2yFndzVwfz2X1Z1AGXecRski9KoUkHc//uBg9WHVHWZ+V/I5Izmyrb30d509hJ+KB9M
zLYZig7M2hzBgnnHxH7rJT0Li+zJfyukpAbMlfDxwnU9L5SdiNodUSMkBsOshe78gt7Mw94tku3x
cD90u7f7svsjEqF5LKBxHx2nEAnvhlW1XftNRwghV0b6i+Izouj47TQWFj6Iw929yEa/0JGh2SUY
CWkpYaaci0+vrkvyMbPi7d4g/UpY1RZn2k7xGJj7oj2tpnwcwrdVRDSQzZ7GMeJSkTvCgkUk5u0A
KXyRA3pOUjJhmxunfE70oEuQyeo8KyuHcY/ZlTc9yj6klo3oGxTWaSGDHX5+ckua9Qr/owG7KiAk
ZDUucxT7/6y4UaIAUlWMiKy1xTMtpi3uGqvvDTosI5kJCwPwUGi/mlijQWVH1VpTU+Yx/PesOVXr
I/KcTvnHhbVmHNWL/YaLshmBx9ArqN0FhjlMvRVMedAb9lzQkexhMkqK2U0ZsuINwYfSSQkYgsUg
/MqEiwAjG7tYhXonT/9Md9NazK7hmbT9gubIr6ikfFWNHb41wmsZISlqTTKyAi5EZ4uEO+KFB3Zp
jiJrreJK/7TSYqTh1bdT9IcYUk0Z12FoRCXMejGiQBJ3jEGAdsZkmXFAezuJiqBLQOYiUvSEwgr1
gljAxb+FR5MpDy/JFt0W7/lJmkg9okNxzMcPtpcD37LRbSVCRwutXe9o18xdch9MbjwZeEHvkIZe
/l7GzBAGN+uIhEpXeKwI2lQMmPQRMm4V0siggzMxqxA4ls2rgApQBgPBE0A0RiAurFD9pJ2iW+XP
GNdN9A+gLQc9E3qDYBWqzl68v+HA5Bd7151WonIFROMDrxqbgYSaMjfpCND4X9Mc4gRCufZFWg+F
b2gi8mW9lWlZny1EWS6RWsUhbOnTfaWYj0VuHaseJmD1cxyB3OAoShdunNLfVpze8MFOeR49bKHc
TL2Ys/jwtYHgGaGDNAVI03JVdcoAaDTt0BpK3BLSIL2STj/Z9ZueyH0ouMnv1nk4E6WNR4bGVyeW
ICRBNaq664StqguEne1UlwP24RREHvIT3Za7cfbxu36Xfw5sp1j3x9/SYL+RFEbjIGW9Vqc006p6
TOlQJ1BDjBeDyo5/9lg5LZD9KX7TKJt+PTSiYSjbJOrulfonqZoSIYz0HznVWkyKGEx7IJGM6gYO
7EGqxdlijPPssC9zgw0zJonY63uMCWp8+mRBoeAEPQeOhFpg0Zpaube3ttWKSxMHW/Ju75vvMgFp
e6gJTdAq1JahIeoiAfoKopRb1yvbVa6WEi2ToGpu/hdduoYWC8xUirE9A1lDmSuiQJumpBFmtCIi
fpNjlyI3dnl/me14bZQH4JeqRF7/lKcxBM8+Jr0r6gPGihIk9nQBd9HOifux7ww2azhO0KP0iPEC
f4spy2L6AuzNhAnc6OqVzmLMZQr0kt6ULU6kUYqXR8Irqb/pzr+M7FgoGtR+6IEi+2dMomo0qPYU
ckfF9cBGIRxSsatGl2NGXkNMwK0I5rVba5319dciDMDW0exgGFPfKta486aQGU9H4/Xu9o9UioSD
isCTC5Lgb7LPnHRt/Fxd8UmC33NqnaSabdVh5o//NLpSJUpJWaGWBe5DCazSr8h5KGNA3x2/EagD
FZ7+W7VDOdvfUotq2s6IjKW8VbgBJruTxnmEuaP1DdnKZZ5V2ILCS82LDuSCvovA0lOupSHaZBNE
qCbns+65vGEaFy3y1UZTbVrrmYnEKSOyrg1vDuOgl7tfHb+52HGlSu5btj8UyMVxvovz7KrsYCTA
wmRWNn0rSkQT30ocjFDVU7AtZyJPQkpIUbxpR5Mm2SQfWYIC/XsedjyjNxObPZ3UkWrWylixxySF
SyWjrCi5ZeoQ0b7IZOWuyMAto7H6TqE70knz3L4N2cFo5NM9bwVInabRm+GiAslchnQ2j9NjpBKS
iVZyAU0bjWYAcvCqOeo+DkV/ZyI4h+BtO4yk+7c52QN8Z/JAJDIsVwMGEFYoFkhR1JjmPnkeLykW
467ZrmUWNVbpgVnNimNVfHOZX1m2f+9U7qfKRy5OI83302knAkcn5pgwqJKCQDbnsQETwNv9RQ2E
TDiix+UkMi0k/IN8XVYy3Ev/EPV4SzRuR0ES80BLbO0oLsS6a4UqiQ/Bxe2uOtwajw4Lpt8nP8y2
rCQhLGXS/AjePFs1Xt8NXtDfwtBAWcABkShJZPPTzYCgJr/LvGp3n3KrTL9DTaPeIs231BxC1U4a
E3WieuGFbspgpW2sYbaUoDntgUI6tYQ0D5X8UdK5sLnEm8Eq111mX/VWvJYZNU35NrSlSib0ZGp/
RM0L5Fh/cyEcfsr0Ua6e/H7SuJ6svWyMYBdZMd1ms/dJa0yBAMZAXrB/Ddu1eAs1FnPCzZar9XIS
0wsQPPeMWAgbtTXE27PA1dKbrHoeuWePBoc04UP5uEnsg4MFTZ3rVk4K9hGKNd01k0ODHZJ65w91
pJqYU9pkw0ojMh8QN8hUIJ/F5cRQQ1IuNnxwQWpnfGc+VoIFy87pFbdNN7TGjK2XdDw03zWIi8DW
d2POK8KGBTb8oO5MOjNVUCahDiBzRhXw+pp7LrQHjAYB8fiwjE0Aon665txDtR+H1u2M+zYCqJTC
TNiBwoG04XvhdDvmG0ni2HR5XaY7pW+aHQ03kVxWgjzUSEr7IQhSPxcbKOWQglcve02eN5RKYvR8
3hLJYLG+Pr3sITtGVj60Ha0R4hQlV1DAqYQ33lad4vHqtm33H+Nwj/b/u6RAoy+1lHdtYQaTmEkr
Ukr6C3dUd+zJE+bSjNUezSZg/1LTQ5Jyu/WLZmfSF0c08umMLfdIk0QmbNRybIOFQXWRq5mO7IJI
Ru2Wwbv2+LC1Vh97m+q/x+wMfWI1zKCUdsXd2levX+bzAkuBCgQlIpzn+T9j0+uk3G/bZtqZlrxs
FSiT5yt8LIw94Z5GDiEezvRGxYM4YaGu4gONSAXqrckmTvf239qCDJxIW2Sot3TEuxBpdgWKZHpT
+aNsEhe1PTdJ8lfH0anwZeUEaG8/p2SY3JiLJe5zBy4fUzWkSAL0DktcxI2qwrez3e6eP/R+PJDI
q/JB8kmRLifzBTUv2Ig4DclbzFk7KjCAyl36Fl2hVJ41jgsXb8Nla9FzaYOukmxjGAwRsMvsUzcL
orZreq4SLFKeWykOZW8+q/WNhrtEEenxerGzCz2Tht7Q1VS+WiUm/50P0SXRBV/Lc5pF10d6tDwt
SDCW0ovC3YcZYzpPu6z05mfLvSSKKpWMUh6ll5aCgW8IDozIixNK0nHUFJRS8o28voidly4MTTT8
K0LSGFXxojG1tl3qHLfHFkiQR4u54pvYiygl1Mxj2HdBHky/29ZXZcU0LkUsh9mOwVhkQ27sImk3
Pep0RNQUTervvZzODblRu+ZeAOsib2gy1FmrlAqz3g/VFYKtmoyaFdMctjhnQfrpLVuEijN6iJti
NfBdClyM0bzN0Q/o3Ri+SjVpVzxMixE+jAFdqyANd3wvq2C0Qrmav6W7LeQFMIPSDucB5KMcwDf7
yEJlYQJpIsvdpC2MmlRWIdvIkOPZDIHdU+KWGAyAHdAj01W5VYbGm1BvcdPYuWl3UZx4E+MoGe2J
u9LnM9EBA91u6YdTkMU34yotb8o2tjcFs2o2Xo5cikX4hSGLVyzOfM380vZ6DPbNfWpPyVWJ37DZ
Ai/aE9NfB47YYcJC0EQJG9625PjtcXCMWDIx5OMXGzP0db3tp0T4YsWJRu5vr4Rmde1gNpjhA6RD
fWfZmwjhHE8G5kNm4p4FsGm2XPLo41Ee+XeOA9pVqy137JzD/qqBw+t7nma02u44rHAuO4zKowUg
DavUMJaMwa4dAlKH862y3SsFSHmFks9b7l1a8dUYoaKexQAHzCJN851DYFaQn6IQS5fJxiI/x4Mg
p1ysB5DETTocbHSbh69ChQRZ2k30I8zpj4cIVIh9fR1O9KPRFK1IVimHN94IrTtOKL0CYqBDnBxU
tAfrHQMtUaP5JGyAb7szTnqRYbVTMOm04EkVOwGkFvC7R20zd9yrUAvVW/E9xuoQfJ7jOH/X5DFd
hNvurvI8+rrd9njaJ4rcuolua59bF+ZgaCs4i9I/fhsja8st4IqiA08R8xp/FD3FiHCcyekVrtm4
gOCXKRvLybr06s9FwnMt6K0ZLZvedCF+A1JY4ogSL8NDYM+MuGkKdJ9ZG11bgC+wCszArZNuxzgX
kGbSAawc6zmluP1mntzx+l+D5e7T0d629+mK71wmLP2U53NVhnRhEBXWYP8sVuMXbPs7miCapT7H
BH4oLzmUn5u5hANrF+bkDiJKtUVh4W3tncsHPrFCiLgMTw+mmM71dzMyFAGT4V/x+Jv8dFR7MhrS
G3jrAcnBZeXb88RGXRS5DBSMwOcIc59eFCHCY+POcWMuyjhPH7HWM+gpmWaE9a6PGR3CURBND6Lx
lV8nJ6dQADPQQXMIqIjtA9tOJIxDkHu5x35H6IRBOGEDxc6YxC2wHiVVqz0M6/8QrmOeZBuR/DqA
VPMNBH910NGhh+ZypxwhQDjlY6OVxyVIxyVfhxoHUMJCKyU8xj/UPZhfoCx//ViInrHvSrEAVYml
quZUXVaHx7h1E6dvDDMLckH/rBxeiJqG/QT4T6KwksHuka/0S+4dUuoSVWA/gYNRnhkJLjwd++NX
hfylJfMIW4j3liJCADP/TuTzxpYtYWECe5tq/ujF879tH106pmUhUAKAFf5qSh+Kid7u2faLW3Wj
RcbeZyHB3nTEHXQrtuXCYr+SsFttgDp/gY3yRwqb0MytPg5/FDGbi05UqYDPEv8zIiu4Ok+gfiBM
0Q7IP6U6XJObTJlFe2hsDGBETUAKmvYOkdfiB899bgj2/S/Xq7YpWAt3sC0+qR+0maP0+lN66ewm
npJhST4z255TafNui8I/aeqTHgk4r/dZZDXGYzZaEa0axCv7B+DjF+Pxj/kvBbxKSKkL3ZgTRwE7
r1/YS6WxcjNDroui4lnMtDUWMXt6W983PgdLgG+9nGjEIYSievxKp/ypGdgpUz/i8G3dW1HjOnWa
ZPq9rMqcrKBHWRQhabkX3u/94os6Tbtg5yKGQYi9eBrJLvRBNJ9BbkHNnFajLTxVEpwpde6mNNvo
1/Ryvf45n8t/YlBf1BcSUGEieDYsJ3D2uXM8bO9J17k+TDk3G8ST/aJ0gGdIaJh7HoLi1AWeIWY1
UXrU7Ma6jxDRjhN7Y8ZdRwloWf1BEmEF3isGzy4Lhozb9Fm7+rs+4X9R/73Qa4Fba2/EqECeyaJ7
7Rpq1Xyfb+915yiwf3rIO9OB41zbnVKihXMI5BeVk7rkPChDAKJF6pd+hquGjlYbwsDdfGOu8gib
/fqNfqm8j2n66bIdj2W1LO9DXr5tMbmVUX2KNJY6RPuSSNpGaAndtZynsk5HHYIeqVJFmHMvI6tm
nwGmUwSFmbjxT+hjjXJEZEllRVJc4LlPT5hhtttD3PXVvdIAtTsqy04EbTpbf4hCszW0KSKlEM/K
xj8yxZkmXzyo1nCXA7aybTrV8CmdhksbxTNum4sjppjIGrykvusutvN5247w8X5pbl/DBDNjDRrR
q55gCSIIJXMhQ9YA/+ct045K2yCm5xgN+X+EBl54ui9cHgISWmmmKKLtjRanczgGbVQGU3FPKfxV
XmIJRsyOQQtvcrZS9DhYYZoj9X3K+pNMxN9/1b5sAEm6z7Ze3fleezGBSgTCUzRC/luui/+RVb4M
x64Tx+2s2MogGOA1H8VFciGooTfm25DNi7FggqmnpnwTVMnt+cCh2sWfuf9q/Ha8SKY2RWvmRNXt
MYguPWfx2Ytr5S12cB3hFKVbX5Ahbte0nmVFFhQCZ628MVGDdaInfBdrjFahLtJkKGqsE8F+Rs0X
HJk5hNacU/MyYPcCgMAAB2huRndiBoSQevpmdNPoOuXW9j+PYwzKxRvR0IWANqkOMN2cLm4o3Dsk
DH+eJ/Jom2ktggbTr/bUDBsT6uXhBUcsLFfUhSVoXMC/3DoSxiIm1xoBCHwZ6rynV2nxkC13Pnq3
dpekV6Wzj24b16GaDwfqkx3Nk7eib9DmbmjbPeP/GsQOzHe5pndH+bnDaGeoeooTr1cfvAMJNbF5
UO3Wfn89v7VnSkYjcBFKysDQr2bGO6VOTx0GgMTR0EKesneYsOFHs4tmr4mC13SG5siZrdlhjY8C
VykA7B8KED2fgcq2EeBsNFQM61JxacpFMCMhdp1LuAvOlLovH6qou1uN60NdbQ6Hlly6L3OTPhgL
GlXuwGgNl+ySEFWTmAyRDYqvKxxd/G64Mf+s/M7MXDMZ9RNwugktZ3dmvK/bkyQHG6PrNvIupvpp
xYmL01y0M9RuPEbKBAJ4EXrUl8iVaAuiiQwpkXIimYSMjGUD1bjFV8xNiCpiH6lyFJdm4phjHlA5
6TGAQzeEd230iExgcElLbgRdPvFX0OnNkSc2hcx9PoR3ivZDU3dX9t2Xpk7+MOlDWBm6ElwCgyAl
Zs23oIo37kFAeSUxaM8emFsjDYve67ARQyjNhaksd9uGVCz4EaUXlDHsOSz51HzfZg1SCPJDH/W2
PRE/9bF8kIZWWQoGVCVvSJMGDZt9cbb70ruvtU7FYuudBIZhwMrTtQ7kMaFDD6i7YnwqWKP/Blgh
620CzMuSGtlDgBiFTH0D10GegoAW/QYTCfsjuD731TTckiB2ECQ1CMJlFTBB6093NC5V2DRMDjPh
GBRhsi9/IdgRFpVRTlVwy7jxstR4cAaNM8BarCtfnX7Ob9jOAz+eRofzIxPC+fHvLxg/ztf8GH3j
d07/52fMDl856y5B4aXf/HtW/elr/pj5G6ff5Ed+//S1Zo67+gbmdedtR/kXNl99DZ5XJjGz4u2t
fhLB+n43/9Xv8KsZhJ2Gk/Oj216trA3zye3jg37UH/jOVHK+6Ef9CoPJTz+WA1MBIGA+MJqeHzWB
x2vNT1qNDv/7/6cZ43//lC9Og+hPXzBI/DS6vO8eTkPF+fH0fyJ9+GKYNGycSeP8ePqVmW1aU8ZP
P/LLzCPv9jTJ3UP6OQWrPE8ot/uH098Q16IJ9fqLp2nl/HsUjvwukXCnH/kp/7ewA3/m1/TleYY9
z/U0x5xf+OV3CCrjj/w9x/z0RYTLKH1z+vHCWWDsr/85C4gy1GHA2+HRBUMmLu1Pte+4u8HacquT
+IeAHfBOAVzKJcU3sQJnpNY1U9GiiTBce6JVj2zgtjLcHUhDERQ0AKfa7nbPzGIgSOOyS3dQhzl/
FvcFeZspbAFYxTeqbCCbDvgNtjclpY+mEq1qDKJKkuKU/dtYSZoVACeaNUo2Rg2lufPTXtE6K5pn
tDjt+97q77oD2EDv0FuXVXgFSV5v6hqSX2PGm1H/wJTHN2XGbzYzM/Vi9mf9cumCxeK+m6AgVftX
4LN20g9mogDjNYAAmQmCM6Rvyu8lp+im3O6am3IfA4N0/eFd6yeHtRcEGZtfOX4qU6HFK3VDQck/
Pwh789TuT/wNozuQz7SzSyC8mdFDIyMHS+TCQFjDxotI87JI89q3vGlOxlV5/L6p64EJvV0041hK
/hi6+rvboikiunVy7eFNO+6+Dls6y7HSpKgGyUNFD2V54K3hyM5sr4T0A4eqewH4Tq68nH+ZY5Rv
n/NH3QkQqmzwbiKK94BhN7UNZOyCu5BDSid9hOY0/0Jt6/s4Rb0hmmp3Vfb8bdaVvTGFfpkAw6Li
pckd+CPUisxjWPHPmSjcdD//NOdcrMcFtZ/ucYMe5upN0fYR82mLBtMo7W59/AbsQ6Dw8FfdWP0t
PcPhL4S9VJtTXl9FXb5/i4UDYDijGN2CMKY+qKjEbDpLo5bc3XSPv7BnOKEVYR+0M7DIBpy87MMV
wG2/e+NVqI3LCFV6WZQg/WG1WyN54oZzfKz7gx9sigJVjRUH7trfrb6a4bzzCDqd88ntmltSHHm4
c1i1D5dexicHgN5FyXGx+jEiEI+NST/45QBw3WNXQ0WW703MqHoDDYWUrEuJYEpYk8t2xEQwuvBm
whRpTo33R/dECI4cf//FQIWnoleuzKebsmOG8YZcGuI5rvyXK6vrYxW2wVB9FBkhscFYYk7aI61p
wcY0FpCuWSHaqoCkKDIQIYenshHMvE9q8cvMbiQX75PdS9fFkE+4HgBPGP3Fde0ZRYITpfoYJXRP
FB0SdUovo4YlPeBTAsUSwqawUSPNkwucevYk6aNbxWErb9I+LO+LVXMtfc2I0km/JmAmIqne85Ba
QrKW5YDHqfuYknllgviK8ZO9fS91CtJxiZVGaWU0o6dC7UNdZ7dkjw2A/o8JUGk33A/EsykvUkka
yiCUEUp2RI3AM2P/Hl1cMjJI/S8qUtQ6Vd21QBHpdSKSLyT6lHLFxMqgc9VowGbF3OLd47iPKCNw
UHldgHb1xiXgWAoCLRRJFyQU9NP6zfEwrGsObpQ8UumZlz9tPr++shcWPLN+fBKJUE77PhlaS/dO
kQ1QRFM4G+jFJpl/lKQbtYdMmULujOCWGWMpjlZFnisSDLbYzOlSIao7YzR3RIDN/L4+vbEfIf26
PMpnMR7LXK+WOUkCAWB6aIQQv6x39uqxd/My+ag+TgiHQHHplvs8Z61sb4fWqP1gFlDEg/k1DUgk
8UqmqwHhNRGIFC/6DEhdvyh10DhAiA+QKClFDqp9SqGOQigFiCgwSqN1JP7fdsF1WR3uZesnTPhO
aVNyfusZGX/fRdn9Ij3h9JmBm2j9VzTV3lKnXXv71VC5Dp8ZS0sa04Ghs2aK3u/HqrrKjs1NaKdv
8rxB/kp7BL2tLkf0rZJOPQez0J4gJlzqJLFdxbuc3ZRlhqFFjiUhKfV0KbhuIeh5fs0LNMUq7C5w
84F75iFzBgNQ1GCKwsPEjyChMAmwMaZJKR9RIjBLknMDhX6qsO+WSh/3jZxNGJTajWZUaMdSM3h5
0NIivebxagWZKcLIJeHs6W5VgLvYTVtlGJeAR+F6hex5rZ1wu8bvMG4w5TCHqEjFxaQeShAmpSgB
4pR3RShllLwf5vY3I1VFiCiTokk0xp/VYxiU/M8Y1EsYWQpnE/n7KFiUHl0qhTQ7bUASZplNhipc
zdGAGUyTRQrCcF9//ReQ5uMHRwiOd4/Mg2fC1bBj7NlxSKyPso6OqxW2UIEMpB2cZ9/q/ZA6RBJO
sSBwAFDqtMnS4XiWe6dZ8YrW7TxskZeTvV444ACE0baA5NsIbBcLyc18iPmqsT7q6E1b7rwHgKPY
eGKEvAZIjs5XbKdKDa/GFlrVn8uOtYOecg41LRncGsns63fupY0TaIsseyJ2MGEvEbnCTuPuAN3+
qT9SOcoiGFExk/7O0Q9v3kQohVBySrEmpZpkoUpwU9ZTk49Xq2H/R1GuPqcZ00qpAdciEiQWCic8
ut54e6jmN69f8oKpOT1swUtMjaOrQGv3dJW7Xbet8ypAZKhMMMwWsvCkR4RrHEj0Iu+EcuLw+SNC
NCeLdTkRit7y9ZF4GH5fWoXLtcJLtxLImiG3mozl+ssUv7kM/QOlQfJRjlrbnb/pLVQCaCkrH+eR
FGHS4JqZliwxiG1uteTCoDE9KXMyr5vpIBrYo/Fdsox12GZErV0W+phTZlHdaBYLFADQBZD20tIz
+GDmbr59rwl62o2xnNw5yfh+Gka4PnpuBV2DbrBzZQgVUMAnRMtFHzUdQDiT8kx0cgq6mZPpG/9W
vdnZ1o+kbcq3+72/cZEJuS1d038Ry6sHvbx8yCIYF0ANciIW71RNPRUfj8fyvVghj3nn0inhF3mb
lsQGZJycHHplNH2TRFCHighpo8j3PJartgLxX8YTF7t3JiKgQqOigL+6or4P92zmkhVfWMFGSP/s
yknNdKlZcBOsFgTH7B4H5KNj/j6tvIpzeKT3HOiixsDOmZve/j8zIi1lXurVHHD31aV6dvO9sYFC
9WmMuNCnLdJG3bdwMmawBBHhXq0eTFwt7vkytZAHoAAaO/W6SJY2TUdPKnmu3pCTZqZhqfblfNvv
6WL6jM/s5fRpHmGuG7ukFwH5o6Wr6DuHOrrbJxCxZWG/QZZT07ZQAUY7taNRkOOH7oT/cQ2mQwor
0E2vXv2U7aafy+aGlIGHtJl/di6/g+b5Z5GXu1vLn9HBFGQ9M1UuvRpaekgD+M2NmGnlgZbrwu2K
KyzNKE5WdLbu0Y/eFjtQTSX5e6v5Zx92FVSmRBsdf22L8nET7Jlh7EG1ZZxYdqeGLUUBFFb2/qpL
q/m2CWNQgwAvn0YeDQe+M6go8hIsW6mHkad1WMHgn2bKnKQzUU1vKARvJBYYX88X9deiThgZKC/K
brduPeDuyi++j0HirFcrnP7UOhyA5UzEbMNb1fUXmT1H1NNyWUEK4N5YGdx92UVFWdlmOHXeq6o8
5VSLA+LliGAvdPQrkBXWWJ3LuOXP4N9QJalXQSSBPB1Sr6eMXMMNxBUqMNz4U5hZIjuYxCUKCh6k
oFL6s969rr0UtbWQ1JpNnhKRVlV5VQA3y3iltvcokMr8vdqRw5zc7PxqNDyqydbD2eYxxlvqEpUk
pkzRJOOehSctpyiYgrbx2EffYyu+dGqqkHp2o1H5KWbFpXFfXN1waPDwJEc6HhA83WhjlpkDHFrk
v1EKEtJy40V0hVJyYv6Cujbhp1iMT6GnVK6EXqm30hSIyx0GB89L18hkDbzkWIM5kfj9X1qMuav2
x7T1cjOcqNzRQ/QrlEwUUL+pKDLiEpdXus7iYt0OCM4542diVaQ1l359GLP3aAs3SuKSp4kH8sCv
qwW/k7/JLlnGIuM14dbkdHC2KvJzjDPVydfGF8JZHKEksRkvisDprYRvpd1+VqCpWAv9WbmEJCM1
5v+J1yiKfoi6si33N4/UrHErP6a63+891ZmcOCbHnq97IvFGlQIHdpUR7RPjKaQWMqM2xDrQ+sgz
YhVsVeLjjBEVCkl6n2GPHlocjDYnzfHoqQzfyq6gCALJIsTHG70KdvWwgp0qVrwTsj2GEz0lrI0k
uUmTfG6CajPjQx+4fkm6uxW31uWOSj0h9YLlwwAwNs7YF3jtpLD41+AmjRcVHAQqsIDCdUoq3fr1
A2cR2/v4NinkT5PfGWC34KxdN9sWmePwbY7U+mpjgFlUOineMiX8Qb5V2x1+t0PW7/ho5CLUXrPL
RCzRIl4b+RECe++AIov8Yblk+okCgP+qvIJs/iJ2S/zN5dP+5R2BPQE0hvFchJw/Xc/doXWOMe/Z
p76kvT8ipkjHr4Y+hCWISPvuUXXoWlPS3dUWn4O0zHRHSkW1thKG/c/Kj/P9pQEh7A3kZ6myd7Hj
HKZtEH80ZrjevfGOGWhlRgUtPtbjbBBZrApakVVqamV3kklLqj1lVkg7be1pC/fu75iX3hco1V9f
BS8VzihrEOx5Pq0SJd/TOxju7bLPj2Eug+FNM+KsQPAhSb0HGm2yHrlGvV0yI5qni59LRbOcRnIk
6QC7nJAWPBXIPd498hQ5uFzU5kZA98tOZaWkAe2GA8DAUboZNpCAVUr0tcAQqQG8hiGgIw02K9WM
MSVRQi2Kpo2UR568MirRfWtGj3y/EqwIEkvd+I9Rc30BPYxjjFWqV1vaWOkzzLQTHE1/f36AhLPw
3hwpmi6IiEhVImixYYFlMdHfN7E9YmjICxBHOcRsDEjTwomqTPYsDyeepHASp2tOZLiziAwATcJU
KAH/cHmE6gtNZoQLBZxXOa7YaJ8+YJdVeCi3XfxRnYfcbpJI6cOZkEe0tsoe0v6mV+MchK9ew8Vc
SwbedYEpGbPtBQXkiwuPNF2PecvMH3OXg6uLnsYVmJybzrajnDlFgmgmgV5fPWTDX5PkIWxzZOyE
Xg7hlqYPYksXlnnZ8PoCbODh1PJZdVwczeTiGHf9ORyatE0+egFi+iH6UyNvNHpLcLgxW/O9GzxD
ZvCAD4dAtIoJqvCx/h2yT8JypGF2o8OHLjpe6BMW3LJeDA9jET4RpRETT7Q4whuvJWDyUFsfV91O
Qwiv5Wadp/hq5bhEH7JNaziVDKoxhVjj/7Zqk6vOzT5ohpkcxmNCVh9bn99at1XqfVOaLDXe1esb
ywvIHlIyLhLPFiSzv1SlzGM9DGhoeIEJ01E33jfTF4nfULNei15Q3Ylt8k7CKL2k54Ec6s4bwuBl
pTQz2biv2q4N9cmft2z7pzYdSf8uXPPzd4UnD1YWCYwRHvn0XRmQr2Yo962P9g5hggLnpCk8w/uC
jRuXdiQKiEHmLitzzowtoPM1WwNvchmjzBiYC/7oHRXGrQNQh4y2CzkOJTmcE+kYLqasLKI0zfJw
AhRKPmo+jVRdLt8mcVAfFAUSVUBJzT9moJFUzuLQ2duuy54eSxqYJA9ut/P+k8IISOz/KhRcGrDU
2kOx0fD1TvRjJEKPMV5fygZiAdiY1uWvvo5+dFPy/62gfyOoVao/MYUybNc1bGE14UmgxgImt1bs
irQHPXSlqpvXH9gLmwhMROAzVxLRIvb0xctQZFXiDrtt9l7jX1ROKpAKp8OniEE6JrMOdY1OWLm5
BU7oESgV2AgqtUsruYnT7cJ1PW+6gLIDhvattL3Zy+FAXZ1ZY7CqCnTt+F1NXLi1FhR1hoTPPllN
vzDJi0yXMqcrtIM2OcKyWDZADhFujqK52Eq9dIGEiockUrDOCf57utKpVp22W/mFKf6QSbHaIRsk
4NEVKmNCVbUAd22/+H+uIp9og/NYASaIEhXFu0jggFeu6+S312/gC8e/xvz85/oWxWkXbPPeJXL6
XeeXaz/sQJxApyWI1/Hwn6dLDQUCPbfjm3nc3+Ik/qAwITJMbwwpEqIcRL01Aq0bggchjazy6gZM
drDOdqmKVCCkneBKjaujyvKarKfST/7Q5LVoQlUFgK0+IYzJYQC8tnb86ZnRyVdqRrXcTWZaDnc6
E+xcO5gmXYmotCqlHFNfbPoK8WBHaiZunWobg46vIto+sOY9pAW3Vd/g9Rv60psibSpjz+B40Qks
3pQamU81xZBLcbT/0N3IBK0kMcl6bTqd1j/8gbqV4FSaHFBmUamihEzGFQkbqo8VlvZPrioIKY6F
OAZmeOwvVV5ndQGxUE5r4FFVeWfXXvSYutQDdAqiF8YsMCJusnUx5TcGAae1SsP8w3Twf79wXc/7
ZET/nK3EOaM3Rm389PXoxszJ7eyQCfy4Yx7gOzN5HGpHEmi9uw0h/qJkzwitPdPziHrigBJFyL5X
r1+/qMUkXbO1m/QnB5AN3b+9QHKSqmmnwYny99mcfgrKZJ0EzmYX7G79QPEh9VqIjg4rKwT2wuGi
tAk8SkB7mmmlCSYK/vESdAg6BJRgofQUAYMCb5UeIxueqmEVCz1efwSXdIHpSGYMZY3+K5xOk6EU
W1jU/DOqaw9jfGFpLLIXT5/WRUIHAEk0tBssDrL5UA6HIj6eGhOTBZsQUgsxopdfjYl9AF+0bQk8
eHsjtAIbZJCIKoiTGl0+BoOExHZquoQeyzBhY2C7l/3y5IWcYHVAOozxXxMIX39exsPzFBAie5Hg
Hy6ejQxE+ukiKrrCRRGcte8N9o+yIsrJLj3SWoU8DjQMHmlda94NPgolm6Z2MEWvHPFlKmVKVnrt
Lco+SdVxbK34zW4mjmNAa1n6BpKlXLYAcLw9fxGz84Z18IlMNTyCqOKjDNERiB1AMBs6loj4ppjG
N0evpeMB53Y6ZhOQ0BFhiBut5K+ojH64R1DeHoe3nrHefnH3yk23sjxezx4P3AD8FaDpcCTOg0M0
IvDGOIkYMhlhohb0qiAOVZrhnHwc6u21UBPhhMWM8tEuiV7grTaUAQl0dld/jjKiTgdhIkogDBEM
oJOU7FZlRYgiYo4uNb+uNr1nT4gKAj2RY0YLPH1CVp/ah37uo4+SnuuAaRopTLCXqJyYo99ZY59S
brksPLgur8TKq8RQBks/HL8o89Qm3tQ4cu23ETKaiJmQ2g3SBFmSCa/z+ckeYz+HjknyASGSh2qe
9fJk/40knEP8pU/GqwOdgL4HCurpJ6vDoByntINaxO2mQlbV9zCh7j9S0FKQFN5xXe2jtyHBhaC7
H4ygjHnT50ljVkW3uqPYFbktQE/1gV1RKqp1tcmbAsDTJqPEQHm9/4+1M21uWuvS9h9qVWmyhq9x
AoSEMJzAAb64aE4f2ZItWfPw69/r3sZPJbI7pqm36jSdQB7Y1rD3Wve6h6PSwsuZSTKa8or2Tdy6
rw1bgZmmIQdT+KLR7q7E1tMwRuRt8a5VResRLxGBRpDXkcWYFovWNGKBmuP4XQFwjnIYPbeG6jrf
a2jREWbP2YoBgzjQYnAITDGqFOZQmGnw5IE6AqZkkNsPUBRPuCYjaiizmFEEILEaI9vihyo+Habz
xu+C8yUKqIKoaUWnF7JgEieEdaI10GS2IJBM2UWi7dB03QgTkwdfv2OyIA6cEV6C6B5iUIAiVAxD
iZH7aDHgAQ4MJG5FRRlT7UCGBQPJZkiGNkQWiC4gBxRUyz/0j5hsnAkDShuATZs0uTjkrP1TJc4b
rylR0cF9kPMc/5v/Cn1S8nyXx6AHiehRxWvsKMCh3of/vLzdzXSphw1bDs2MjYGSToTueQ/ORTpy
cW/m7fq3yj3XFBQ1Zms2Nl2UNabAqBaPduX9D7ku72TCUHib5GqMW2O29/KqZpGov1alU0RySwEh
z1+EKRsHctf99T2P1zve9x9yTvEYD9gl9vG0on5I0yZmKZictknJAnReSnBpqg8qQkMwa5DE0AWp
FVX3APFrWcD2/w90QmhRMqaPau46SEVIHe5EtZJP8cuf6QzqyZHCcNaVtwhVyuxorJxqcvqpWz0c
Z5xJDrGJ7Qsq4Z0CmTWmFXtDzEc+22fl1oqxYfI78t3PAwKOsi/+Pxq2Ha63omcpnHTNw9na0shG
gr1p4wc7xnOBik5uLQmSSROBAcAuQwtFH+tBMOMlmZs1eEMI6+RFkQPsb3AtNPedb/WRHaAcYzgM
P0Ab5tNK0w/qwrM2wDocqeqLBeuUVfTK3e/vIu6Z4CamNoZkJA8LpXlp9m72NXrpcedjnD+9Saka
Xr6fMyvuwzUjQDZQ9hxBAubPn6ytczGaLtYDPXtPRQZRTbuM+jBjsieIRxEM6x0lm4PvCRuwdvG6
y25kC1W09fZqbNvbeiSSij1K9CM2vbfZiCvegieWUzzJsPlijiAUV79nBlABxVEOTRfhriyp1MfL
hcawk8zpzxPEIH/PYTzwd2hKoW1JOo0Jm12Thgz1ShoZDUQM8MXPXL5CZyhXBPJxlEG7DGkLT7B0
f9tv656RiLZPnUZCqROXEwGJ09ETU37Q/WL6N0oH5lIVmhbQWXH54SkpClPbsQerRnrWKePwDWvK
xdT+o3cADxIGlSjaXNebNa95YRNSm+fhgyYr6h50+Co/SftKX0GpYIKiTV0TCZWp5ohK+88VsKc8
0mQH/huQ65l3gM2CvhrCHaTIORSc79AeJVBHzPxURUGvIGWRIwxTVV70ynvjsanBNXV7d+V0O3Y7
PgR1GJseZNj/gaz7Sv7hL78EMxWbeQk45anCYnY2uEezi9aNXjbWY5LCUxvZjL1bETeOMXbSygKJ
vDWPNalXPbmr2/h6X3oPeoLlMad9WV6leFG8rsD+/whK98nNcVkr7Ci4dLOiKoSoWKFOAJKmVrcj
RABcOsFnZk6SsERqWlUAMnDMarm//YobE1xNpSeoVZPUC5fuTLfKugIP22IKUHbe53tbupoiEIOK
LhoXmrdFhnWFvRu3FDVZ+iBnSq4sPYBoW8jJcX7BMQXCSP8uiUXWiIAqkib+EnV2f+MzFZStCFqJ
NPynAMvDgmjaUtgkCdoD5ohLwtujm3Do4nuGpUi3ImqKlz/RORQTaXsELQ4+SQjMPftEabTfx/Ay
HqJ2+lGhBLiKo9pfmuGZ6nNzUG/pbqIBFZjEooZnuYbhKCSZ2XG94SlRxd1DzpckX/CxJsFCMaV0
d/LdfRU19xK56fsDRwazVKXlaiwYMoK6q5zov7vuW3gYNWj+prTzCenAy5/4XPX07BPPHn9ra22b
qRn2hvyrEVHvwAdUjLg8KT12ctqffkUxyH6hNqIYCdxgNxPxQnSBEFH2y2vyz+wXT9dkmown51K1
cNYoL4v8oVjlP6mEEd30hNPVfuMCVlIzFd4K5mSO1sbu+L3e9f9qiuxrnlsfEkY4yywpy9eY8eBv
4w02Y819zZwzqN/6ez1zK3xf7JRva7giPdDbVbRCrk8hH7+KFoP+Vvl+MCPfLLoHGy3GVd3jaROt
84E6rS8+Z4t1cwslpHuzjXD6yfz4m8Wa3qfdUP4lb/uwg4+QUvkukxpors4QL3Zwnq+ruNx+mMgB
vE8ThnMvX7lzaBulJsxayjQVQ7OqkyiKcoFrav6gRlLlvqoNTScVXCO8TSQQVWdidkpTITsCaZkT
kEB13SHGoL+BIZnp1awMerawmYC5ylZluWo2lekLFa8mll+RJn9Dc6CFYpYaEV0n1KsOu69VBaFB
tlAtTST9n5geqksivFZEFZIhiUFMQY+EhPVigDKyk02pwVeZgR7RO8NpHNWnFczxPBm0aDQSHXZs
uW+pGjRDKg4boQ9iYEzUKse4wz+4RwFjNMf3cRcEG32+x3RZwmuP2/wDn+pGVsYqpmQPrmpQQVeS
cfjQQ9RQSnSrU1q+/tbYf1QjqZbucnLQuQEkwxultIUcMideAp5DeuUeGui9hYhx9N7LOMLMRrn4
UpkY6i3d46703qxK+5XsNcWUEWVRhtbqqCQ/DglD/I1CWpfl2RMEgCxSQ+CyP8fRfDCfIiQIvTZw
DdPWZ2NUcXocvJtscjw7DS2Y0kum4Wo8THv9axKmWyqA4MLtPDkElWxHgcik22WCN9+svMKtR0JB
/fd5lF2v3e6LHti4Gd5YUW7MtuVcUcIO3FULvMRAuygH8yy9rQr71nTnPOwvr+kUw2RNYjCQrsMv
cCyeP2LeDt/oRVRlHwSiiGIj3bkZA1Ho2SW1O5Ggircwlu97HjuwVFFVDKYE8JElww9ZHWiaCFHo
szLWQhrTqqB8VXiMtNEdpM3L4NjpHsbi6ZTAwWV5QC7X88Xni6mtVqXrm/md3o++xJ8MSZN8pmyl
aQowPpL/j8wo2ekZM4YAfFLy6t8Y0Z95BGMc3+gw1S1Brn6+snA7+Ds32Pb3cgaS4YGxAoGhpNCP
I6Sk6t/4bCBw0QBH3AwzqYT5pfjH36DwnpyX9PbegiXRljNhmTMArTLfrJI2GyGvQdySqZPLptpX
0ONSMiAdEY9BQJDSyabEbmHWtoP7uowJBaVCkRmp1TifsOe6vUzsNn7kz19coi1wIeHtcAWpa/VP
TvN8PwQxrLzdPXyld4wEGQ/Eb+S3oRfFAJr0jng8Xofx/l0vizqCgjRNU1hpT0di5h2UVYrVEWbW
r0WsRAyo5tFM57HR8df1detGnwV/gEHB2CXy8jfahROAkxEIwXZCbX2e07lLrcdhkeyafXSYLv86
YUUfkR0UIAQzbtHUGLopMkaTeizRcEIkcFVSD/W8clvwIOSIfGNRIsMFZKaXQ52Qn7om2S9vB6dV
LWtGiYa2gpmSh5/U8zuQ+u6KdLsdzy0W59mGnpB5ZdGBIU1gqQNAWF+g+6UlY/KrcbxEakcqrvCI
xAe6NLQ22ATG4o3bISGRcGYdmQJLdRDjAPVI2fFZ4Oy07t5N0fatphAqGFPUbNp/NXwUei9ngd8Q
kahgnT9uANALemDauZPRnlW6qbsL8vqz+B/2fvWPHicvWL/dBpuvcl/Xo3UAqqAS0hiZKQ6iB6Gc
Jj/c7sFkFSSF92xU5x82Xvkq3+9uVPHm2EvI41pdnoFUQaJVQ1zursyTNPsgaPE0ofRCeIZz45I0
HMopj9yRrJoNybLwCBFESOolElUXOK/WznBvFASGasag1K8AHAYcRihg1FH3Dbv6YH3TYE1aNcFd
4ot6sJVFklDElPRvWbZ4t24HNnXrSxX2nyXv+ZNRcOiQ/IayA00kWJh5TJ9sBGx87dqhfr+TylNt
rOaEgudNh426REnuovxpajF1m1dD1v63eCsdnhCKgJzc+FMauhfa2FNY8/m6FrPa1IrCArcAd7ob
xmaZevvXIt/oqVHJae/wZQ+z730ZfDGQq3SyYODKRdDeo3RaDV4nuUCF0J5efndP2bIsDol0zF4j
y74599wbt7t+8IvhTr2/aHTJhjER1bxaUY0wtIMmFkRl0DczIWY3V1KLsE5peUyJ9muzVCSplWGO
OkATk7sJQmaF3InadqB/M3MrL5Yjp+cm3rgIkUBl4Y+53qwcCccu2XHIuO9khS4UrbcO68bQgN5O
wQZw6owvIGTJI10GcMPYwwhKEyYkbpaxxTGJIIsbQ3SMOA4qCEaAlX2PbILj4jI/67RJJqnw6QeY
HWGT51qNW5QTPs+coRxhR7rAU3A56tuvApc1SUHXz89F74yRAVSgyzTfM08tawookjhWhVfMGvfU
7TKMvqNRPoCQrIBQMXmTblr+WqIx9H7xt2/lhEnRLMkKfzH+C51gaccTXuSrLxNOjWnUfu2i1ZcL
D60Koedb17O1GcztyZtOoid+rByjd+JYGkaAbvgEDkQtqjVKcCicLWo4iDAgMpFN1CfardT2+Hil
4yoI8NwQ7AGGqjNTkmDJ/jWk1VDdWl1a+Jna89nC56k54WJTFjTyw50ODyGoR98/AeB+TeoLxbJB
27jRfogPPU2GyEkiNoYEZ0hS/ht88zNvEGpSxFnMXrzQjWZThK4YumTV5MNdvkuvF+V4D5+Q0BEm
Cr8gqIRkHvA0s3Vq+KgHUJIAY/+FZCGkwKe+u8Q3O608wRqYAmMmKKrlPB8sz5qsXbnl4YzSln7Q
ukKEO1Kh4Ro86oKZvVPhdlQIIsKJ5GOM3FEzaBu63NCeIruhFsdQiBZI++es7EHOQMD3lLO4/YbR
S4ThK/7mMECLgKcSMYaqYp05kkg3AXYS+OfsPqjE1OUT2bxjr8EIjJhCoJHLcWFnbyudNmxkirNg
Pl4I623nrR2nv9PGKL6FIZoJc9ZtDRj/wjfNRmr3jrLRCzBfrj6KJGGIEYv039y3jE/Cy+/vudfA
5fVkbhW7i5iS8XnBmDdT5wylb90LokgW8F8ItTI8ZPpAg3hSZeuAMUQKyiTBSIIo1CcK7LQ63Dku
C5dPazvuqA5EFkY4g3HIeLqvwOzF92XlAJegFySK0S7kw8Pk0fQKYCg2ewNeNiBuqbSCuEUb/+lW
TikBdn0tU+oATkcaJ9eyav7/sMjZYzftW1iy7s65U7UtAAVmC+mrJfg3p120oEXw4SrIhcvOOHu3
SuXmrVClM/kMEPBi7BjWWJXzKbWy779xIL98HSlXnt/ftMe2frXZeu8MhzCgEkMRrGfOZ4gh60O5
iOi5E1bAM4A9mrUUxmJGeDEDZxxDdE4L+9G6DduAN1mpMuJlibInxoDOcIkdJqooMQ8uPKen2Iue
hwWzB7RETOlmlVtFKkzWd85oKkqRmAyuQd6R7OFE1LBJFhJSoFGc1qqdx2MQG0KpTlFxXY7nOh0Z
atdhqKrBSCRnzufXdgpTa3LX8QolbPBJO45Pqp92Gw38TbCjBb7CziMax5F/Yip0hgEae2rLlmRM
LCavJvVsfRjgyDf95esXCw6endOgaZrlQz2HqDB7VLvVntGcH/QEDCERxbgJ+/ls9NgYwcW38GFq
SHyRhQjWT9IVYl8nWhoJb9asQLZTz7uOGJks7UrGUWhU8WTJ0DvBpEpQqC2LQV9BVwya5mMZdD6p
TCMPAsJOhh07u3GWSbPPb3MPW7DK5Z3MXRqdttu3mEzFCFMT/uLeoh3hrYfIDY8IqcNVHytIwMNu
3Z+guvrJ7rFWKpfSAfpyizKPR7fClMtOIFu4WoQYeonrYKFUJngZdF+TfTli8A3Nhg16WWzJcMXv
htm7i2bVGFUhWLwJmzS8DjcMndcyJgzab4E6JtkGJvho3XjoEENiB7o1YghCs1VkFRaCVW/DX9hD
yFh6BS2+tGkFHrOvjYZYVUIUbabX0w6/eztHD+kTG4PeOHGWYTw21//VLdKuXaw5G/zukElm7y4O
f86dPz5KCZuq3EF9P6shvTGua9cf7DtJ7tZ9eWvFMeIw9voge2zK4aFq87cHdyA4jYOMAdDZT8Su
4AcQ8n6lHuGKFxmMZ88fJsbQL2WscGJenIZE62S+Y9+JmKCaUbWixAQaZMNtfKe8b0Ydn6gsbiSI
8i3EVUBZ8gjSmP3AEb/0vpyruWFVIhpCOeQA4c+gyQou+rbHAMw0Y3Ub4FeEMMzkwqBANhsnLA3h
VDbmy1fGyJPd0ZAUQDw6KtyUIkyJnWFyCYk+Veiw8+CYCHWa9GZw8hk8ibIJR1CrJ6SVU3uXrG7G
ZDKAgXLqTcyOoRdhWFlGH8n8ei1ShuAdEStF/q8zFr8itw1Chq6i6OOXT5/zd/fJOme7TrXZ0REG
VkKaLXdVAlD8MuQ3JGRGAxAf0aY0uwm2NQLNNCYV1ufjfSMFQAUKFVLsvrwbGph0vhsuXLopCBQU
Pma3fFJdUCmiPdivDl2L2ye3q9r9FI3IWGDxunhplA1TRYTWkt2JqC7VlYZFBm4uL4XvnlLIuJ9P
1zM7ScJ6MbSMPHgLBABxugnRTbCTEE2xBy8R+K57redJNKwiISB+QNq3cVEMo7BjLi2qmELhhG6J
LinX+10S3pDT9EnDpJ5TxV5z8qAwFrn9OMURY/lPhDP6TEDn9DKAwsGcckT4U7T2wvxwjQUE2w2k
GpSBBmth+p1kYENA6KJCac3CWqTIEvlHleVEA6bx4Mv33oBps3vvUUTAskCChYx+/kxCHSviicbP
njAIrp2qvct2dsBkF76xiJV1yUlEkgqGxdUGw88ot4AuoDTi7sJYYoQ8nS0QG9ku52Fet+WbKeI8
8wZ8HIR0ctJAas9wjKxDjrJohD3dlxygtg2doMjZ/RU8kJXYYhiDxtoTsdyvInJ3sYfoPZyTYMb/
lSSLrz1WwX8VJMry93B2JDU+6Ss9BDbOk8XI4VjXpGlZOg5rvMCDfnqA693q8HMo5MDYLSBn0b2i
evgcOZDZOU4hCnXy9Fg0JdFc+c8k1NZKXOtjskEOFNnia2Ok8z5qyu19RGDQ+2TTpe+K/Sq/9Z3d
sKzDMebqKQTGJ9ok5ZyF0YqYvcBEsd8qTsVD01Ll+4fN2rLertJgl5BQud7cWLGQcHotHHXs6xwk
2orxeBpW6fW4s3b3JR4db/Zeg/VGGxMJ2XyFyDwu03xrvwl3XFw8b/bLlx8Lk5E3eyxoM8gAQ5uJ
Uv0Eg40XxSKL/PZ90u47GP5kZEDl9DtCkZG1mbBjIhMT8ptFidReJmgrqYePmCyVV+sg+CENUNRz
TgnZNCMMMgWjHOKHXMTkWzMgd9BgBlOTr9mOOUfLXJ7mk9CE2zEfP5ipABYEago8wCRRbDXfF5uw
U0CTxBPmGVWRwXtiQvGgYVYpJITf2CjPdP1EzCmDVsUjk4XnJS76Ai+x7Y1N2c0YFugJQs1N7XiY
qHE8g0NmffPK3tYGgzx6zmvzEXwn/bYiNybiQIDxL+XGnmltFtwt5h0e/Hp3LqOtpiKz7XRM7+2W
tyZr8TvlbSk4kEv3nd1Ik7DqyjfJZot7aV9FrzejtboanY1zVyfY84kIUtvr4pVf0TNKTYBOtLzG
5b6+SXve6Nqvtvc5yVnLfhF/MdafAqWwSnd+dBVve7UYp81VmF+V4wUw+MxIAF4f3Hqmu2yhyOef
X3hv7TVdwPz9nazA5Vrnr3ErR4OhXBRDCmbGbfq0Xzu/ZhsSeqgXEigsksTR/yPawLXDs1t1kwiA
k4p4lSh50i5F3weyxd2Gv2mS2CWPhqvfmKedaUGYWDIYQLTLzjtXPFmRVwTjKh5wgOPQBxY0Yek7
QhToOAnOWEqjYri7MraE/+QrVHxFZmGnnl7ZS/JYqQjeVUEaQsOaSO7xfMr1lzeDc3ULXeYCliBs
UwfDxOdXH/+9pI1Gr7/ra0g1gIOGEftLuqj8G3V0Ok8j9CjJDhRJFGNAuA5HKvHjO/xFUrrqC+s6
0wUz9VWvCfmT7MzZ6zj563Zsytq506RNVgo1ubKiluMXeCuT9J7sJdVTQqc11KqLmu2SP5TuT5B5
jhr05UWda4NhBHJnOU/JUpnTNSaQ8nIIua/mUeW+dtA5F4l7f0QsjfkoPlhqD6UI0wLlpBI1pG/Z
wCEIH/EA/jAt3AclW4uTXAcMXIJLFljnCmfWilsnpCm68DnjoHMTZ9ogz0IEQcT0xJqYTJu89GO4
gkp8xhQZTvvONN5aRXGwKeoW1/1mR+MovtjuZ0dhFlqyHsO/2L6UZXB2nWy4gfT3DnTQ2Y2u8rYb
sqQb7zR5lCbG3xLHjG5AAzStV844RhoE7KGiz0bjZKC54YCea+KsB9Lw9/AXtFLGKOnFQlrrmJ2a
3HpGEhyZpOjYs3Vaaw7JcReDgGmb4t7LxkAzK/z9iDqDqo30DwOsnMExLEiZwaq8N+AcZauUPJOs
vqREe/mxPCU5MYGkfwM/5FWmyte79LTGz8oqLxub+pO6GXObd7zL7OQbiiRAASo0mBx+5j7Wq/Ba
CuQNTfHG/mDMl7naBCCzUPVzsme0UtlUX6r7z+4zLI9z1ceSDenAbI3jaO0Ch7pfm3CfJX8LnWNW
+taWcstYLGDaWydi8Gk/ZNQEpUgQnHxRpmHxqePP8/Bi+3tuo4F5FeDajNyGTvj5wqCt2z0uCA2J
ysDTMc7MwFvaaPoew9cBoF8qZrE0sARWJdOnqy+H816aTSq6y1DBmVokeLqmGVTdUVHb5TS2+NbA
LKFJ8nGIUjao3oPE2v2U0l0DZa0n2nEcEuWs4840uDQ5Gs0ZKxSkYH/ysD25XrOHrQvYC6ypamne
cMnbrb8XXvFT+19epG+2DnIxIAzlg2YVTk4SiKuztDerpZPbD/ZmB3HI+mLZKLXkTYfDw4UFnnlR
eR/ECIGGGAXBDD8NCeRcExROh4nQRIRt0UWN7cSGQF7oiNFI50gHKfqKomolTJFwXBkgsgnQ5OaP
xl3Yf0JGhLNiTNdm66q2YwL1GAi9jvCIIavdZM/zkEVsrj5Dbyk/tSbhpqph5DUdos/VENuI3j3g
vstH7ZmR0vOFzSCW3Gucsckn5oMAUxo62668zKDQiL6aV92npnVkWcg9pV6Bz2pkgccMTD+D8aP6
t4AL5iEHXgsWv3T2ntlAWCXMF8QWEt7Pb6tV26uNs46GOzGujBYKUzRJH7W7GQNz8Eepr9Vky5tI
O7A0AyKHVACpsjm5DI3/L+uSHyC7G4PM2dWrIgIG1n1sGx6AuOY6Z0UAMZ6zjB5krJ7JowxHL70K
fQY/gcg+RdCkQObH6vTCa3C6r3G9QlhdUKbh983HCHkfYJc1uA42NZTJ8PrsPY0xYwTstQwgIbN3
1Z1akwy6JUsRKUV9jHhbl7mGRqvz/AwF/4RSyi0QF3Lex+BaXiQTZ6t5NXvL+qKC04wQFN8GUBZx
kGMaTNIImnSjph34gwJsQjyhegsSsLac4jq3auwjeY0ATmrOeimwZYanQjCJtj9T17tv/EdDTtvA
B+LVulbtpel2TcTEMtqQpKuz2QTfM18LPSiWiDFee5dDqfVmzz42IjlotIEbMU6OZlsmEahb2rDU
OUxEodfJ3UKMBtW0mqQIAS46uYUClnCkFCQJa+eMQpkGoH8+el3AGsivJDgUbcsDUbyMZJ667IZI
7H10pPgjEHN2EhFvb8N6tfZohOFKJ4wJDvkFE0c1T47gt4TRt0/YpQZrcl2LHHhl9CdGGyayHAMf
k1TNIlVWqEKT3o0gElTv9SWnoTMINo4G0mUzLgtpF+ZHeOUUQVTH9p1x2WWy66MqP/q5S/KhVkty
xKM5w3Hr0kKFLZiYLu69yVe+8B6enuUsLopCpvaS856Ow8O+6VvhCrI2aToCxTjXE2tpBjyAfwI9
IweQmto2WqMwRKQstKQIm6XRv8Kx5ZN/Rht3CRw+PSph4ZFj58SiyNPNP699YC/VVtuVk+FQGo4t
njC9jYEkHgU9I1sTyQmFmlTcx2NKnC5aDs+yQ7OgfPTfCFI6xTuwMEOARYoShCLsl56vK1/bPJtt
5dzZjI6FCEn3Lu2rYdaiS5NTpvorJT4RrfpuGJrPSpvX/iVAVfuXoqmG93SoF27o6eJAYgJlxIGd
wfydbfg5ExFrsU3hTfVsH2z4MoWS2EM+EzUte1EyqrfxrUm4cliJEA7RfjTEH9XZB2nuQZSiNvWP
jiS2fZuX2MPNkR13NtGxioheKkyZIPMGy59AZzktoHmBIdK81QurTAzpukxPPzFxslFqIXXWZFaZ
BRNj/AtX7vRxA19D1ObSmDpOdIJHR1NQr7zNyOzjkBpc7NffqXhAd2hNYdKKs6LyQjMcMc5MxDb4
/eGo5MjkNbnMrj1zhNORgKsxHuCc5EV9/rilysUehyRR3/TaTOYqsHvWZeSIyhzATfBo2yhhjY5L
HytoM3XH7UtY+G/sa2euFzoHnCRh50NHmuca58wVhmq1Gx5leql1iQlgXJMx5MwWzIZZlzZjYxrv
dZ9lHJr19HJQIsNs+hGWQCGXXRBPSwt6uAU7utalCNHZ9bKGEppybhu6uNyPldty5LwKTpCUqeff
VXmR7dnKeDVFJtNcyVtZ335jBnNuTQsVFcIRyYedtUw54/khsZLhTnIrf0ssrAj3PVuYBc6XYbso
ymDdYPTA8CVBmiiIUIuqmAUwkxeP+yJocLr5m2kvuhV8oiBwzzeysfTqZJcKMIrfDFn9GO7gOgG8
GGIr2KW/h1dPSy6Rq8S3hQ+g7KWPXRW/ae30rl6X1yZjb/EHBbUP5Bcjq4sWhGHPmWT5Kks27cYb
jIBZ/uf1QmDLYR6dYE0rjY/4q0fv6qMw2Dz1kmxhrnWZAzpLP0cPjINVAFuaYarm0vN1dQsbnmIG
DVxBWX2LqDpbyJUHd3bZlfiEXvQk5SiDxTAsa7JOmFWI1aPY8jCg/e2Rp7LyLOQKl8VPMeSLhabZ
LXQOAsDtHSBEShjQZgutlE0Qm8QU4va6cN9mCecwEoBoxZAO8NNoReXwgxRAraKcTYwgdhXjAkAO
lRoMacSUIyCTCu1QMipVUkNuM96g/DnkI8ZvtKqXd9VZFuiv6wUNmYsGIomGY/Y24pXuOFU1vJfv
TtExu8e4QhqZBA9vNUbGf/DYcGokKUc3eRjYijyHIojC185W/wjQ8klQUJknjYfdQZjhg8u1La7y
v0CFlmEU3wcA6JZLPX2wloxs0C7oEzJ0S3/Zm4pAnrmw+aurveu8N2YCPrN42chKSoQQQV2u1BaC
LgTdGfNg/jzHJs9KOUHVQ8rERZuyjHR2aUV2XflJSPjLl/CUCo10DM9jB+kiEwhaueeXMF9gXGV3
VfGgf0u9JQqWv/bb9i/hoxFBG3Iog9a7zGrvTobZ0QJn5rV/Nw7+IxLq/7m8yZ5aftIqBA54KDiG
wmjnh9JqAwYZ7YoHfyM1ZfBpvU5KwuGKa5mr9BVmICiEMguQRZ6Hhc3gDexRXaYqtax/QmzhfstE
NZUZwT68XhEGKU3sZF9y3zg9SjEEozgCJsW1HSHobBueFuWKlLO45mGE0LKBgMc2rAla0nIFeTUZ
v36TIcKRaKeS6IjyaY0d8o7fMGs/KdpArPBnpLdUG4YQ9Pkd7jqbOMQQ3YlQPk33FNos9ECDJFXg
It/UOIiOmXtDuLPx7pDntqy2VFXq8RQxqA+9m5W3u1QanV8f2kYAe97kOefYqtMorq1gvLPj8qpw
k49C7LVGEVSFhMv2XQiMsS+K1leZXeEdfqC5aK5qyIqaQAp9uQzfzg8ySS6hzBJsx1HmeaZpfAIx
e/HUOhkjbsy95CIVfLJril4U9SIuiW5ch1jKc5Cp1i0a/f+DxMXYwRPaoKyA3yyTTnTYZnHowJAL
0q4iyXh+cz2nxg18mHwjECdnNcuwLPn1K7mofEs06uFXnvxDUipfkHfqwrHVfwpA/a7pd83k8B1S
4egH2xQ/MByiTvlZOIBEqh5iUQk+Nb/Bz/AbhxhUffEt+mH+6NcXfC1fCP0BIal8R+Ypv0Ew6uF/
xbf6EWQMBJD2jeJR+UkC6Eje+sY3/C6/mt+dvrMy8y0xpnzBvwAnQb8Qk0pSaf3NpJgSecr35svp
O9/w3yHqVEGoRJ2Sb8qv/Ba1kEJLv5tffn3DyZUo7PTwKyGmJuGU72z9GP/xPRG2+gJfzh4MRT96
+B3MzqbvT3+Dr/nBflQ26oXd2tgePcVTuN+wUamL2R6Z1huCw9OHcccBlqZd8egX2DQXDR5oUTms
ScqAhNIXMCOz0drcgV3AVhy89jUtYknmrZsoOJn5soN9gqvpCH6i+J7jJ4rFx1vp6qIBU6uKLsMF
fhEHUoTXaJEraHLD9AQyUl3D/+ANqMv+a+Q6+6tdlWXLMW1JBacrrcgurYgSrZGTXxc2DItJMQ5Q
niCjrnrvvoi0LI9MVvFZ/Cgn5yULtjcm2tTwXOyBuBpchOGE1t5EbERZv3GGyvuLTwnBrcvzb0ld
jbfFONqIJfjHEkt4d7q3eczb7k1fJ9/tPevF56OnsyOExV+0hMqA2NyuWi+/XSWlkyw5faC45tOO
fFdYB39lHEnLZFXuH7AYjj/asBlMtF8f/2PinmrgqJrz6irSV0k22jAKsErpI4f1M5uxB1518hby
Zb1TjstObn78qN/DkpmIwcGf8t8Mx9ZlmE8N5A/4pLgew2JdyBDQMInXrv8qi1v/s20X8X3fwSSv
8abnb1wF1xmuLct+CwM1T6fumqgkF4tYHCnqpOxJ/Fg3N0lufcu3sGiqjg9vkk5B4H5oLGjvmRFH
tOTXk0MabdUQOCG+mx+iYN/n+5toT+MLrTtylC86MYf3A2hA06bqYLtuilftrv/SrPz4Ck8inPdC
jOkYHv2rhlkS0a6HapQPGLnkg7d93a1hVOSAecrkXE5tt7kPN3nFByBSslo369f2RDBqsbfWS97Q
iZQeHot+KxIAT84S9QGi4IRrl3j8XuXhCa2/fJVvNlfIVBwKWq5luoJc5NVcS48Zw3XY4MHh9Q2E
kIJFegNrsizNDqbNBmMpOVcW8LOskjflwrs5P8fMq8lRC3yIevskE8ULrRbGV7+7j63pJt2xAwQI
uCi/j2N7H9ASAs7t8ClvHgSOSJkiZrgOMSktjoYdl7uxk1GzFseAVFa0WBvYsQ65p/vGoluVlrfH
GowDXS7DBD/eof2g5zmkmrGdJyTq2l6PPNIiLzRwHuqddXPw22TvbJq/V5sFPLINDut0P/QZl0f3
J+UoTT+pvmCvjBTAJU40pfvU6aadg580kKGs9bIMfpZxecTvkBEgcmc6xvZd7S5u1238Pm/bR43A
mcx9USzoZVWC4dk+33OjOIJLEOucxV1tdu26BTyPzvIPtmoqkW0LFpLmfqYUBTTqM0Ke4V8k+0MA
m/rtKKE3oK3tvWYpRZkcSqY1zu/kO6jyU1yjUb7tDuJcD1T55SfSuBu9tHA9sU9uugKRLTfvUOqv
Adw1HJeRb4DD71Eb0o+8B8b71maHUjFYYKty5S+Qu+/TG9OW/6poDoDP+ENxCXJSEdCioBtFDaX7
+J/fw0MN3vm/fwaK2OefYZpW5CTz0CG5gBeRQ5E0BAR/+iEETSJ9DUM011Taj/hRGoxIr2/Cw+Sy
JARVDX4UEi4rLPCQdJbxQU3u2H8YSRD6lO4hLN+I4WNCmcOIYBfBJJlCr6FjqaFTtWcQ/4A0aJKA
RAgS6Rqyx6epUtiprgvtL5pcQQVdwxSAXluReyINaW6uzxPiCpqSMaJxxh+MXfUyQTyIaMmoDRmI
za7dbt+PjhXsHrKUtrhI/hZQJQhGZGK50gh0ZFTMmBrsHX8LosspIFrQ0F8mihoc4qLkXNgrz2xH
MZEO2LS52OZQzcx6Jc+K6t6O8JDQVchwBVL4hNJi1KOne/cNh1AJjeMwZBENQQECor+IgyUljXjN
i8x5vx6LO+g76ZWW+kfXkJUuGL0C+JECPH/5000ULHosn4xjYJ8A2pLYSnRl8VO+vREeKlknCxMY
vFcEhMErBsmCk417JZgyaIjLWE/d02Xw9mRcxT4OOOqyLAzZuZ6zzg671za0V8po0KYe8ALr/SaY
VN1J0uY/V13/gUP3lSZVR38lzQHFIdo7G8xjg+8KwNVMVi4wGrcrZMrIri/aJJ/Z3KXygwODK1/k
ATc8fx4hP6z2btuk90cekfxW1OVl7CUitumElOWPydgRSftXRlAXZY9mcwcyfHmPNCO95/sLzCZY
gEDMgG5w256vKRxie9MkvvshmMZrqJgAa2Bk5PYUuLTL8iOb6Jf60PrXHN8KVKVXkmZSaK+ESTQx
cL2RFBxE73oYQig8O8RDhMUnGeYmSUPKvVi9yQ5UOLXIcgPsFD1fm5VPHLJEOb2Dq9mQvZfhSJbD
/uYUkSDTBHDDtpVFgfrxsKaAS/nXNbPVFNTmbSVCILtygnEBPVZDNfAs3ME1eqwm9F6yf5gS4GAR
Ko3rTzWx9/BcCmtKu5KSPyk+qPLIty0sbL4GEpBGTZv9ZaKPQaWfXXiohGRtyR6fET2zuOcXvhvR
q7ppleI1BYoOyBMVKpVgXUA8yuG1yjk6LvrbMLGXIsahf/8ZJWS/lCQkR2pNuERUt1nNhswUggyF
n13j3Db52mzhenjqhqr38AOARlTpRoKwJYACoq2MDHs42Bo7r9vkKk8/yh3CJy1NAU56EAGQaZAP
h3iCJJugIQhIbN7EkgkQU15PkU7FVe/nN7mLWJIxtnp9GX2z0+eYxGESOjwqLSoJuo+9jUsn8J/P
/ZRVugROigTV3YgY1RjrYs2IhEpruqbAALl1aSYlJaaOYbmtiB0jxs4RoJFV5W9MxPX4z+8SkIwB
CUOC0WYofpdkyBkWFmGiG+e13SiEkLkCOoM+W72RSDfCHSyyt7dFMzIN5FnEfVvWggJCDFeWBxYZ
06PEufk6+e7xsL/8ChuI8nSNwIRMS5kzzzNIwsxLdlwO+z7JQIB7CDw95M83alhVOdYj76kN6A3J
wkzEN8VPIePMGugwcNvwB+py2Jca5YgpUtiAIYozjBKcC7rVveY8dbH6x95Ri1bpe2NaZdfuN8zO
f1po/q7QvBVLY0kd72ilJgoHt67+odD9PCn3gNc+KrDgwhFkqSLBEHOAJiM53WP0rtxGQyaCliGN
qKZaET5D18VGyX6g9FA5ZPLQBXR3Eilq1qUt25jYYI2kOEDZldhN99XrLlJV3XPPQQRvBfeaCC3V
7KjJ/TbetEHLMUjEtEDEbKXBBAQO2Y4NkO+nRf/WGNTsQBUn6G+UYMbvmrl+0qSP24RuzWl44pFC
d7g+cL7IsPzyQMzUNfMHAjQeDTHNZRTO/VUnOvh6XNNxHqsLnNdRwkbMJTDSLRD9XInqrZMnsosP
q87plu7efQt8+15TA0HePipjub9rYzZOSC7MeuK8jc9BbN+kjX2tY8oePOiwG4ghwOUqmZml1tXm
tQEB0hXIaYb/MswRoZTpHoSSM87a1feVdfvye3ACQDsMlskukjEUhR+Wkc93VILuqrjxkEqoHKjX
gJQkXfieqJ0qT3kL2CO4wViNU8ayq5ncavSM6j2NfYyWdpGO7c/nk1oXmhuGk0xN8dabPTtdOWyL
GNfp93JFUIyNjn2NozLLeuwXBWC5i9OJ/QOi041RNmRi7trUqjLsAWUVj6xnI/1Z7xcPMsStcwLv
k431TZW3upAsXl3JQUdk5OPEM5FIhzxxpekq7VziD/DkG41i+wiGiYepFWPkPAFbhjCpO9Qv2m+j
v/j5Gz54JziyLgPNNwce5x6079ntyYrMcbbqZPh3kg3mKQupIyRo6SmDALpJN7sR2CQKfeFIeMz/
qVCgv1UW6FTF/5hHiZP5//7soIClT4DVYZ+GzlbIsYuUwNn7OocGA+3WDC9ocQ3IDa1WRYoqGG1G
JmaDklGzK9kkq8UxBcbF8ZR/Zt/BigRCVoygGWeA+bODH4DfoMF/37ukSsOdrgP290xiCKhyMsZS
gOthOMoUAyGpqKScxuDMZmaq8K4kQ8+FBZqIWkogNqIs/LMM87WmIvulR5QjkXSzutY5MTVq1+SA
MAHaGEZeTQvKcEKbh+zoDl51jMz4/HqILtyTM+8NcmmqZVMf4en+/IGZIh/575rzRu+NbLbFmVOg
RJQhd0dXyQP+9ijHMtUOkZ86WTwGJhomXX6Xz+0xMRaOMBlVynMQPF9T3ldN48Q5JTz2VToHxDeT
q7aSFlXCZ5inGfiDvVCUxOOzonqlctgOZa52UetrKLCzLR/YDY5ZIGMnGqPZukp/MWAslRqoQyW8
qFOqKAWr6Gs8+z+uff+VqGcmfV6qhc3ukfBGKKH5z2KkWBMop5Q6hLnyyje6EXnraexossAglcjx
/j+bPfiOHOU07haxTtw1cSsU0htuYP9BbU5rqk0Gvdq/hBFl7FZgxXQJtZo2tiRmzLKEVUCAvPdC
JvkCWVQp5cpkD2F0EQhdL9VCakyrcBFRR1UlSyRlLRg2X3j4zuxWgF6AUrh22nCPZxe0g/2SVylZ
AkcPyj7gZouwSdWsw8QeKARYouyd7IaJK7tsn3Lw7NmBcXaqwBgqf/zxG6l4c3IQeygRfdBKeD0Q
Ls6HINXQsFHsy4056JRGIo/rrIN/bJKk1UfyciimfuXfynqqaNEfQSnXfdFLLZ/ry+SzE283sy7g
UoyTgC9PuHtpWw6gbVwzg7eIfAYFXyS0pMNUurcYj1Ax63jqd9hPcdpKzFDgomSjOjXxwlQbMnhT
gw6D5S0UwXeW3V9L3JBHjI+t5qsqfuNSxw3o8K9/+cab4uj5m+TaCvaWmkbIwgztrPytg3zCO1R6
xyBfec0q8iUi552LyZuiaRA0McNAN40wpRIwjSo+nblqW3SCK2kXVOKt+uOoE8PZCgjCBNtl6xYE
JdchXrGl3oJso26NPJTFpn+d9xH52d3Hwu7REVMTSxQj0FEiN5Et1O0ooUZ9qnpXHfGqivty+ldH
ee7a/1YE+7x8fc7sgAAX8A8MbSJanHihrdbbghFWxg4ICVMRElsMOLUDHosVr3qwreqthpvuzr3d
baePupfmBOdTq1O7jPCfqbJYF08e5lPg/Pa8C7LW7v5Q/QlcQXPyTh4g2vnEuG5sQIu8ir7KKsvC
2sAcZ6jjUj94u3eZMxnbQbh1BXaDTehrZOV9EtPZpsmQGYs4p8bepoUHIjQCzrkIlOyLn4Vnk4H7
xR6GHyqWo/WB698TDmV4vHrn8EJVU1iOxdttn1+HNK9K/6jApi6bU554pOKsRugbLQANIQ4Qc23C
NHTxxss9Yt9iGlRmlhn83sRN/q7W/4+1M11yG7uy9Qs1IjCRAP6SOSg1ZGouVf1hyFInRgIgAGJ6
+vutQ6VbSTKSsuPGjesuyy4XCJxh77XX8KUONisBjvIO81HGyDrVKG496+8wo05YAolBlVPnWGEQ
KnRBxaWxUh3AdXwIJ3uKSmQDoqdL/qEhf0AvrOPP+IOw4AVZbSv7tpv3EMHtxyDWNPSiLsnwqI+3
LOAAJSUSaY1Pnl9+2aYC4vZIYJedoSG9Mg1c6bIJF2AjOaRmxISy6JU1+VjG9156VYZvs+1045HU
qoIUc4ov5BthzlN9sMrpk7rlgTBWv4QiXdUPWs0irpiQN3/HDIMLVEalXJwPZlJJV/zNbtzrYel+
V4ShOiefhKk4YROjMbIbdAdqV1XCelH/4b/YmL+/Bd0av007ApyPptJvSU5Dui/WlNofbUz9FBG7
4ph2CH6I+oJ/mzrCdCsxLJQaRSvxcjdqzNVOvw7nBRPxBfybo7Ys6BcTvKl8+2DsUebaX+kq1Rch
E5E5N7OjMGWevgTowahFoHc/d68L28NmmPNNBa2vBFAFa2+itlwt++lt1XH1Kmwx52pjG2qOqD9r
cIcGW3sdKOkOvYFetnAjNT2C+4I9eWsX3rzW19EvxOpIkK6u4zOepl4xtnVOZwMNrxuGz1leflHT
WVjpN2u2vj9J1KVv1IPaOzgYU/lDJN3L2cXnjmjlWnIJw4rBt+toP5BPk0S7PCmMhjDO8L3CcXzA
TY7bCSUNR3WMkJoVKJhFRSppFD/CsPumoYK4/VoJJSDuhfd0WrdAs/7tuY46wGbJ3sSGq2Duwm2Y
Ae6xHQ0Ti9PZ1FTS9ECTNBAjXh1VFH3VMEENup7LWJxdFpyfey51V4ovXIjE9nzn9FHUFV2QbB+M
TgNavwrnmKwtaSHEXNMyxM8Kvijl6kRGH+Yy6qaVvHAYWvMdL1vxn30uanpxm5hbm+bwtx1dzm6K
F2VTGH2q5pfGtjD9P+aa8CbpywzZGrAmzziQsS38d2OKb3xGgXHhO542Zi75URD5GXSLE3a0o5u+
rBOvCg9AixozpUi1+MYbRh3fCRMm81xITKiQ2Jg08eLUWjUAKLXp5VPmdKLGKI1RELwginb0+Wqk
f39XNJLtfrYBamcuqkgQIinbLSShmFA3icoNI7xb3OQJqMts/a3jREziZmg+FV6Jt9ovPSgLbo6X
H5uCy/ki0nDKWONBfQ5D6qcwguN8tDm9cGS5Zdn2QZHWbc9IVg4RUvnGWUUXBQ+QKWsZlz/kWyHO
oopQWTg/wc4HZirXNKp4GZUfKhMaKBjuwLOf1c4/weSSk5Ek99GUmj1lJq4E6lieEuN0XauNn4vu
dp68V2qbdWwKOcz2cDInrndNcC9LCc6tbpjxwNa0VxxWx+19ufHI8tofVreJy6SQ1IRWp5SgIMlV
jMmMOiwNITK85bD8Pvw2WX6zui+eBucKSXnHmUwOvtRx8l6ZZXm6nJl42jHKSYf3TuomJ/g7263f
y2tIp6d4LCEdbm6FP8MM477Y4YYyyp+Bv4gX98OmRPmDEmigAQ+wKRm4/s2gmXbWiGll9ScjVKW9
xAO9AyLkrndul8kIHImsxMKrSW2al8X/NPZ2Z0xleyJ5RT4xydiqb2SiLaRDDgCqZi4XWKcMENas
PhSiIidCAXW0ZoNF6eV9vMhNw1kxy5NntApKsbZAjbmoIY0PGQymDiRi5Vk7o8/KE8AyNKZKCXiy
1dRFPHPOBwBSzRj+VH/dJtkNT3BjNX9AGTxzOf/+7FqGvx0MGZeOXYwhYW0d03TsSzXc1PRGM0wb
cwH1nWLT6GBXPoismU2vwvRaVOkAf1CRF14+RE9SqGV9TOoLNB8Gwoxfj5+riNIxsKvyLWNNk2Sq
PkUUACmPhDpq+csa/2kwrIhU4SU6HsIZT0XJIfKJmaZhfSzL9/JMihMGJiQ1y7xZalE5UAXO9D3w
hy9WhmoUQz9Dv+j5z1B5qBkSiKwFZzSwF8vzc+UIShNlTGBFAm5yvHqKcONkZcJglxVqtEykA0sx
Z6583Fnl4mPmDBUSXgY9wnu1yY0cmR5CcmRFhr38BU7E74dgKUTSJHnAazoxx67ioNsjeH+Qfz8H
zmuzonUiS2wlrcgTIK+T1kxPuTLAr75o/Kmlora2qqy/TXEp992LL+/c1nNxaMQjBStEkImju3be
dQOCZQ0PEqxrlb3lzxA+BcNWk9hAeHOJPtCCCogBFBZ4tgH75CPmZhLTCZuS4SBNDjUp6Uto0MV1
UThuvqDm25JP5cs2/T+WGekF+7jPoRfjLZ9IoJoya4owqgDVqYsF2qElRXXNh7eSV1jaEtoNBmRW
r3niQ5yIcEBFQ8mRRMYzzfYi2q8Vd1SwwwZElQUBB1LbiY6zLeuuXSYpGXXKM0FnpHm4bCXbQlJE
KmOyiPW2Qif4KfceTbLUuz1B/S8vRV9f8fiBOAccF/zWDpbHh0GTlINXLFIOKU5DGVQLn2Asci3u
1q73VlOmPNHp7xm9h7VDf832kBE9h/XHYe8+Dg4SJ18h7AP292qM/OX+Q91bN5a7D/hDgArKAyH/
UgpCyn30C/hiLmN6FJi+Nz0Kc9PZZ9hFTOBlvmK59ivLS97osZR3kmHw8fJPPyXxsEi4/D20GRFI
63Hx7e2WfoFosDChrULUVXybcmhPEWcRsICn/kElyp0DVUEF7+/sUR8TChloSZmpS8buOOnQ/srF
stkCNL/8wCeWO6xq5AasbKbByFmXR93CzJsu29KxiEfkIsRdIew3sBq3n/1RJmrLdejFa1+OFC4z
a7kssAP9wvqr9dsHo1BmdNJYeA40iCeIuLuAYJ471/CZBRtm6kjjYJgnv914JabQsZM0KXpRzgIK
GL8hcIoK2O9IDIQHwNJRCQMlRveeIfZRpKdR/rAfhpUIjZ7RrYkIBdvCvdQInjiB6hVCEHalVHah
Ch8V69m+aHZTHNUGEtByJ0/ps560LYZv1QacWIgUpZY83tRMSCRv455kpj06vORWWmHGk08MSrkP
acxUIgroVknrAST0DMbU+Wsr2R7ZEKxpTWBkOSi89MKyONMUMacjhwwDBdysjidDQZI0Ecrr7G1M
RoRAecPifxJVJmP8Zm63j1L6q/EIGbWx2YiLB/0TTQ4M2dpcetHnuiK2jJghka+8pCMwu8/triDP
wDVjoarTfRFw2skE1s6wScezBdrzbdVCg22h4FQeYBauahhzgkQrk5gNFQ/9B3WUGbLjxmHdBhHK
s2a8DKScaQlI5EY7Rl8JtehYzZN5Y9ZNuw3nspx0FfxF9LkgW0FYmh1oLeh7G1oYcwLFHGqwYVhA
nFfyyvkDU4JzQwF6NjjkHpoT0O+jXqXZxlVvOxlbKgChoIgUrh9ikROX8V8+1c2qmsYPAvmhejyo
QSv8/esE6dmVwQ4Wn6VTNc2cpgcyvtUg0yx5xYaAfYUMCHEafWP++zBxc+ypjIdSuIMbM9DWcctX
MJ80ITf/RXB0TYSZVFN/O4yFjXsi89In1o+qW7mpDAmkGXgqa20rVAjTCgM9rQHxJYc98yyHkhOc
W8OJgy0+RyncWGWfizK0j5JPbj29pvG+0xC5pVATeUK4N/5d13YB3s3cT0NO2eQPYnjF4izoOom+
5kn40/hGkIZG+fJuG95ElXVFfhJxP/wjRIEUJx+IYFFnrxNv9MzhKFKGsCiRqsTFlh+KwV74L/Ye
hStYoUYgEo7G1fyoTNrD1ie9ZNKMEURQAE3PmTfXoM89PAers7561XhnLd2bp2llCgnJ7amU6J01
XrbR0hn4mxGNej0V3rKU0Z5Q1eeNvEneqJG2g63K5N5v55u0mj8advgEJX9PhSPzN3vPp5wD6IQ8
hjx/NLR0Su+2LhY3Ap/FAL48Ejl3EYC4wFqCFgPV6hhqCJxh7JNgg+5I+X4+vyoTLj6x4CDjG1og
0K9PhxCC3OfRIata7WiOAaCGurpL+9B+lDOEAC5xEl8+N8+VPnBiqRFB7xcwMI7ugjmpi95rt9nb
PVMYd5g+C6xUa69prwRa2m5S8Mg0seG+AudZh1H/zTB72FWawOuYHRbccjBERGevYNopb6QiqIn0
2/23Nti+H1zoJNAdNHAcogLOzPBXPNBazOMXtUtyUxObXdx3k8WO268q+wBy/X+H13Mm89vlF4r7
xFFbVG6X1lgW4Ax7e7zblBE1J2joBpKntf9UtfvrRevfZQUug2pMnexm6Op09ST21GyFef/1HwAg
4pQcFaNYmwTMmLFhoYo4pgTHUGkdejIqxi2e7xBHuZ0PlBM6Z/arGYMD0uhENpQT+Ayi1+vP5b+s
lAKN+ZX2orG/YEB6EwUWcCYUAPbsVQkL5g32ZxxtGvuLSKPgMe0DjfAEawRkMccOigTs8EUTbAO8
l3UlqUZBtJ1h3gCsz2n58qI817IiG3Bc4ee0rOHRvemFQ+kPuyA5zFJE2YL2KeDgiUqmW1Paa8UA
GUsh3ecMeUyYAH1CRtK0cLQLz3XKSnB9RdhQ3bGf8QU+AjOIko4W8Zy97ToE4UX6xYavaQz7uXIw
9r2VcUPIqUfFT6VH2JScmXWoifil2Ygl971NnK2tRXNhK58r5UGEMXjkpbkQqY5uyWy57XdDX8FL
aNiiVMYiaXhw1g0hD/OruEr+0eWkqXm4JIu7hUPBjFXEvBCAQuVdPG/+Fo+kXY7fOUEfZpdz84/8
286ejxEsIqyj4GKf9KfAdtM2b0NmpEAwcr+j33895BwnFcp1L/pu5+EnDUAHjiPRVYwlAtFtOeHZ
SCA/xb11VyaJtdIx0SzSu2Zyvl745OdqIj41eaP4GcoU9/knxzWk6foA5qnM3PwEzQ/sQTbRQ4iJ
nOoA+bWHFS9y2b3zQSLFhII08tEIcNhUML7eb+Ps5sJznV2KfG0hJ4xcj80z57rvJqLED0OAYagQ
XiRmoBNaCGQnzmDaHK+M34yL+kYngNxgxPPxY+tv8Rh6qOciwP7B4ORMLb4g7Ul0PrVAJxwOD4NM
dwNLS6PQeE8/AeIkPYBP5JnkBaoh5bdopAVA5ipkBIOjYQQd23y9zCQ/cSqj51nAlkBIzwyUMfUR
kBNUQTbGtZ++FQdXcLemoEaQlAYfW/JHZDgquNuY2akfG53Vcmx+Gi0S8v5sal8FFA2XRT6mNzk6
8VHPRx5qJPoE0MjnayxrizanTMpNPpZgBfrpT3lUsxk2gDb8tdP+S72ivZCjDiEzqoVEFxTjKbe2
70VKNQACZ6CG3wpUUXUmSoAiQqoNRWu9eKPTXcQMnfRSzr68KM8wkFzY+ixINRC0Y0fFhEVqQNfR
CN4PyeK1CoaqgH8DtCfkydAIaTbFllLFi5LpW26L2cHZTlUrY1D17e2eRijymSIhbnAUsE6AqqhT
YiHFy24ty0t1ksJVCZe/wOc/d/mg/FSWOnghg5EjZLjcOXkYZgvPrN4DvQu+kCQ5485f+RFtkJBf
QzQUt/wwQchdAgoQAf9jFM8QzC+DkefWMFO/MMDOCOYPkO7ROtkhQo/3Pn07YKT6s6qj/yDBQ+xd
1ZF6KKNWkykj/bgwGTOQBK7yKnJyReXzWB7Udi9/+nNvLfS4rMUsDhh860z4DfWwcrxJ3Nr2zDlp
6A+YcSqFxXhK4mmkEYWGy8IKBOAelismoZxFKj7+sJQ4c07i52sTOwfgwVzyaG/NnpPO4YbBZJsD
1RFCpSopnrCne/PkBIWxyk/trqf7um1psYrtTeNmX9UC6fq7bKt6btcj6uNmiQDglrh7PH9jmeOm
202TweTCCgsJ+82wJ7dmgVUhdE9vqj6N42j+emh+tNPmpwaoognJgkm4lnmJoMhyAVJZKlaUOQ+o
oTGrueuzCSMIxgrCDjBJEmntDw4vVRVHhxc/QxZI1Eb8y9F2ybbxogFsgqkJjN/2dKCpfZ8XE6ke
TPKpMn1igBUIn1dQl/B6MQvU377zt81rAQiiPJugJRivxj0Q6nO5824x5F97iM1WwXDR4/7Mrf77
Q5uQ8d9WK6a0dl7EAL7qe6NNf910rwV66tXHLFbDLo04S8XQaMfvcqXSfNDLphWI30PvNvdySPqP
NxGmbuSnMUNn2IBo9vmSmFM/braTlgRlv001FOAi4Njtw2IxvrVGCG4AFBzhaoclAFY7lbv6/Omr
rJigD9X//H94rKNWyds0i2Ys6EieCsk2o+ylXWIM8lpeVzZFYhXH13YHU2vrv95N2T9Ta3800BXc
yYwAuP+qTeB10SjhSUyFBkL0/HWVHXB2uON16TwUyU7Fo3iQYlXL2Fy2QqrExRx7crwSDmmMzWEm
abb4B23Caf3Dc9EnUImr3jiuzYJiaDJ7brZv1T8PQwH6xHuCkGQH0MBqfKdhR2mgpW+ogZa+4eG5
kIMU1lcpqV5eWmfG6s+f6WhpBaVTeDa+dm/l1DrM5PNVC0zefP5C9BGdikOIIx5NTB/SoDP8mGEF
z7QIBlG1BqJZuLhttHdAPwNQUtVSyVkUF/TC8rU04OpTnrXx+5BIg6tH5XlZ0C4iuV6JzWiUEFJE
EMARjwzEsC7SfdBicNpzzMmRoneAiRS9qRrmDxIltDien1sIb8m3gDXmM+A75hlkrt/FbpMXMDS5
NF3eQ4ydi70dCFzjEAC3E2FPKswn2pFk9zlej9wbX8Aar0UzF3h8sGNlTgoLQGj3y1/uzK0vnJ4R
HvQopmbHqXoN7smDM1S/EQvn4nO9CbBCSLAQqNsP4cZ6pXGCROrCBjXE1Yllb+E8mOkyldOh1r/U
qp8ZkPJ0Sxl7sP/cEwM3aPpFZA31r9GZVCIAqiWkTA0cZchtMjTjgIBxtG/0JHKolLGfmSFh6Cbw
UoYPA2npRmr460oTpmyyXzPrT/qB0xsAXI7YG4opLIKpDZ6fHUGOIWpUCwGlWVbNrbmX7FLMNFdA
MMCnuarA4zWwlXGGrLWeJLMZv+Py0Hapf+7RskTfQteEwkXS+iPoY/ZGZ8R7t7gHPCQsMYnCuwbn
lHdxAZfKI/04zBNnXQSJjR6jmK7CPRLkriWc1trvMLUaYF3bWBfl6Q43ogV0T2wwg6sYD5BVPLFL
YycrgMJJ4oznur2pgqolH7ue7uIBGUcl8xymr7vbqsdhp986j3aUuO8I5wzvqjpuYGqjKPdT/iXE
Z+IVZHR2Tg3KKs/Crm+xdho6hKP8j/VbgO9ZsRw9xXFV8kdNFBYrj0n/yuqUDRbS/FXTcmVnvOLc
xrko2KaLV/kWxDrmkfOkJTp5ltkPws2+06DExWtqrhf+TV/tdlcv77YzVRnzaKjbMmASiHJUYzcT
OzG2w+mDKFjir8tKT+OG3N68U02vnlaAsZA49Y86LeQeLgzX0LsY/v7bsHIANAemAr37ImtAY9JB
Ytkh3vNwcsj/NHPCny//jlOzA4ff4QAOsCVD7COOyjLPolXc5h1gEJC7wKC2knad+xHdr43sUFpy
3dW6G3Vg6OxVD/7E+jD0p5cf6tQR5uihjhY3utM4lLnzvUT3fgDKCAPVID6ySOaWEBK1G/+VlvGd
WkO9uyX4LPN3QjJ5gWlKAvAGG3uNOuQd3lQWOa7iH+uS6N4V7WtNJqSrvDyIMmyPo80ZYfYtE2rh
a8c2ylZfu+mwqaP7LrYpIuprmVCbg8PGtpieW0Iac5Uy2VHwBazeW+L0QNs45FIKAICPbrN7KEpA
mRzXExQJ+c5j4D7da3oieW+g4oXrRcptQYaq3TU0vSync88UKhGqekC4cEHEw7FkNxvzRRCDYxpG
sBBfM/BHZHNIK4DFQGMmqR/Z0+a3DZgxhHP4c1FvHxZDvpLWRlIFzWTywP/YN6Q/gdip1xDLNGwB
5hhc/BfpMQ7t+e/PfnSAW3i7b/plRaqANiq4AnMjLMZ8xnpMImWMaHyjScUbatRM+LZoomJOb4IA
e+QkfyDBOnN681CMbzBDo/g7dh2et81mrrfcfiKImEglf7ZXtJ6rGD6zKZx2hwGlGKF6m4bXtEe7
Ag/cJ3uHMFVnRVTaQ7Db35VjdSdlp4Zslz//uTMCuwJZy4C3QC88Ouv65S6r4PzRbgD4Y8B2o4Gk
lq8ooJogKHJAim3d1Qij3thBcCvbEIhz74PCfeel/ocLR4Qg9OMthrcgnDzB2GR9Pb+X52TnbfvA
ITP5F71DbaWd2N//LaUQNw/43zwXci/BRAKuybv/1I7jrcxkZIXBrOx92QV/KR76wjOq3zl5RrGc
SR0xTI/nz5jtsdCr2yV4XclIX4WOJLktJg+5z8XAHpCMX9xUHbDqeVUex9jRcWcyQWOcIgmCurdh
D3M0QavD7NqyoLJxQHho/wcXtCai+3v50bHkPvPsEW5iKnuxiT12OOv7vAm7aFkY1MFvjTzO0GvV
csYbXNm8v719SD5fciXELtgTHBEvvm7s3bUGUaID5OgUZH0lIauPqXhLnLsg5zGeMYF2jMOxTO41
4jR2Jspig8efIwAxBgBot8TqZRoMKQaUEnqnGnEBfD0mCKI6iRhZ5wO+O/OdskqqLXWGEStEAHAA
vTDrSF+UVHbQJGpqom9e3X7jpGzhI2HrFze0MwgcfdC6NlPUlZxTKI/FYmhhtcU4fwsVl0e62hQh
ZNKubKrhjR3XtC0yg0LzDlgqJo7YLXkkI8aea52TWn1Nv6WMESzQQF073EqMpunv0Dut87l8L9p0
HgY//6+eBSbxMOpiCGM47mgENayXmktY89i175O0f8xKHlm00ZkZ14VVcFr8Kg5AZApch4RzPl/A
Fn1x2Tfz9l6tnSwRDNFjRqXScGdhKqV7WH63Iq3FyHvkuoxhyWe9Jok/y9F+vJxScwZExGMGPx4w
EPp653hwkOWznzppUBibDxkJyYdXypknDVUOy1NFuT6lAE6xKEVY1MstkchJ3PgHUN0piEhvA0+O
lJMlwVbHNgCe1y2qchNyKE3cMxh5aCdoMYoYp5Ws8WzrMKcE8CRRz9BR/JIpHA5r5s4EwlKKmSwX
je2FKtrcD98J+Qy97pvlwbRUCrqG3XipXAbqmHecbH39igioEUsxvv5RSVjSA7sZlMODiUpMWQt8
LCReT2orbT6GMaG60OcE0pVvJGzimLPLWiPCBKJHwqZLq4XbcKWhToA7t6HWAEhvfO8+Lfbk+HKJ
cEJUO+ahkMfU+FUdQyCURjHEbz/iuw1YuMSR81gRYyY+spAk2SmIna+5te9g950i2YLSIoK+kVQX
jC33LMaGRUDxpNtILDQtSotOEeNQSQ/5myAxa34ZL6bH3B6/I41KV0t/f6tRiXrOtCjuijB8EAtb
pZZSbotd91AnPTUxNX4HnsR9GIBZaLNLZSmLZxFIdErL5tsgIClYDqiJxhitG6SUIFfaNm0NZ47a
2lgzo6c/vFdOfKqRp5NHXneDF74S11bUVo7sn/20/eExBpEoVbCH4X7K461EHtour7Jwx/IDosSd
KeBaCQhikTGcTG2EZ1kLoTfOY9/hHMHR0RMYDAV+vnCTnOG2QbZjozrLZahQxuPiIdqVBX3+5l71
l05vaWTymb+mFpZQe9zYr/8lHEUcBX07wRNPBaNX7D7vpvZGBBCr5q4D9bpcsJ9YuWPvp4wddPro
yjhUdBv+hvNCe5/dPK4ZMePs9YRIKJPFsPxBLU0+C8hcvIfZhXRKDFf5nwiZ0z0tQorIx/r6AqcN
MWWz+Kh9Kv7HZWDqDN6D2TenDYMUwVPHtKF51yzccJwEAgPQwWSU+1g8oqJSXUsl6PvGNZMpIKdK
WxyUObo+xH7oE+fRmOlwL//BGPXMzQHQusBBD0Z5sLSPOjgPiSJd3MK7N+NwOjiNdqW0t2duDCaO
0tuEwJcyI1JpJk2c/Edn/nOrsr4qqkF3+4UbTTfW85KMOhAMKiLuA3+/4xFqwAQsTeswupfeOlZG
KKCmVENDgK3soRwDA2ZPSWE9e8m7iKJBBbf4i5gho4xW9cHmHh+g514qa8+cvXQDAGQ+KlyukKOz
1+qTdtyHeWlGvIIPZB8qUrBGd4KddMTa6NFz6dRFA+VJmASSMQ0zLk3vNtPuRkVjAO3At4K3+0Q+
MyO8Ngah3DJ9iJzpMpZ9kmTPDoJwSYwWc8cF6UHHDw6pMatbUS/hP4jvWGXuo5oZlQzBovle2NU/
g8v5F/DxlXsBlVYeExLr+6jbhY8YvwmOfolfjX4GExPdIZLOxThXVT4nPQRDOeX47Q/5aOg+Ek06
p/tlMPfaKKctDK9iKmkq6jyFThilyw9WN5PWhqI+/SHJjswdWhhASt8GNMX7nQlTAt2e5k9tgabm
ZhwgniTKAg2WZXdiMsQZr2hMEdfOYyD/FAwOZXFhbbq1uIOH6iJ8teG6KMvGeOjKDE9yJdmmaOIu
GFva1DBvX81W9VGtmzpgGcGEIwiH8rTQtwx+fRW38Yop1LWT/NT21S2jPkDkJWux+fryFjGWKUdb
RF0Vo2Nc6jwwz+dnYe933ibt5Z1Dt9fuUTtBXoJ28/ow9KJp4exT3jSu/LlFhBEqEREPldKtTkAO
n37gPBqeHECSYpBUjwmoaWdMWv0MODCKwdG3P/ip9dpGFAWX5zP6sg9VX96bzyRPB65FISF2uH2v
KWaV831oMzWqEbNBF769KT+Gaf3JaPvhUX87LH7dZ3wwHNJ08upEbqwd8kn7SqWs4Bhe6l8tnA4T
aaEuH2m9cf2hTIkRp9rh/L0EyVd3LvmGyhTxnXXSav9Ubrc+WIwLLqhIKdLlDFHmMgfx/CdBbgKa
hJ0RY+Dnn8TLRwCilMG9+SSGQ4x9qmkimWQJcbRni9Pr8xMJxcxHkWuZHyByJsC1xjSakYjnYe/l
LcnJ0qH2IebXBLCy2gyeA4VB/7cFU9JV15CG3u2XN+LWFVacrcoufhfvKLi1kwcP/6IC0wLqU6oK
XTUqYENogEIx4z0FrExTNNltN6VhZCt3UxaWDElu8q2s4amDxIAbNsUPHVZq7kQmNpgjvgz+dn5U
LyQar2qhKZwfdpv5wU6QXkoYkyXz98ah+Mk4FksoYMJVpFIpA9xVqCtUib28T86QWDTJiBYMFTV0
OY4NtPqq5Ewcw/uD5Au3RvzGn9gWanUl/lLDLwasRQjDXBYcOZTPywK2q5JgevTWvKghwM9YuGpe
tOsqXL6RR4z+feYCT3KgqGYTXfkPuCJnLmoly5vLmunWMR/Dq7Zu2ncW840heqU39sR3OhyQOkSp
tHXYYUehTWjAJ1U70mloyUu/A1/jwts9Rci4nOGucATBGaDZe77kAz8fpn0bRcyOf51CPveF8HTC
n4eWaIiwxocU4JHJBfnQqziO/9HM22BQIwkIPoQxUYJmmrVVO6oyZ1Ag6lgT40z7B23pmfYPpAfp
Le7ryNWMJOm3KrKf2zRxK293LwWlsPRqg7X+Dj8TF7tO5lpi+qu2kLOhMSiQ9yvf2egGmBJmeIQf
3OH7S4XFme/Ms1EJ0DhzTx/TmK12CEhg60IDqds9p/q8+anqVji/JrNqP+Vw1CJatsfP8qqTWJEs
RRoqRlp00qBTX0RblH1Rk6Bk0NxNjjHigWttqktVaXQZgzwDQQNEIMfnvcKuZJb/fD1k6d72Yo8K
3ffif5RJbagP9DY4vL3Ok+CjsW5Kucwn7a4EuAbYzDSonDwxJi80u/FVOwc/9cbFhJBD0xNgHibL
j70npXdS0FJdPCz0eEeX6gIGuQ0hmEPjRB9alp0LpTcL7+NiWgW77OMin+7V/aj+zKstqJMKkl91
j9ymgvlLWcfGx8IsF2rkdsIDZKLpgAlzsD6HAsCJ7oGhXdh+Z5Yy7ZrD8EJrBXe156/bKzKvzJ1i
dy/dQ7HP7stle6ObwhQBUDUHpPersKMgrbEnTnDhIeXtkNFAJAv7MIyg8jtkZFcx8zuU5dhoViv5
EKlUNb369hDT7okUnbePFB3/OUcP8JI4X6gfNO7RMUrcz9Cgs6QL7lt01GQyfJFfpC63AVarykNN
jtpkIazvWqIRRHlvBV4FWMfNMnjgEr2MDBtbp+fLYckyJtCVjhiR4jEBsk/jYiiCAPMCEARxugyC
Qr+pZ5Ps1mw9VtNKxAld7n00YsBJGax3//Qd1DQzwJCWtBom0mvADGTiEfNmjV0EwKuwiAZ2ghae
qF8trDUGDNdPuKJqnsucG5q8kxXPT0TbKGd/SNHHIjEvAxDYqjTxA81nXZJ7FLEyaDQrW9HA26MC
ivJv/kgsyhBBrDj0h9Tr7Rj6N2WaTZgVd9HrPJ+Ktx4BKWu/RxZX29jSdV1zj5r20YrtRzsg/EXg
MBFdzqpy8LaOcD9o3dy+GhZWSLYKkLpnK9EAgMPfzPZNlYATZxb6/NLdEGJI4o8dsw1bD3MsUy2R
FeFvvjYFd0uwJYwl69HUKahilYXQjx2EEq3Pn8/wrimU4LzU225VWeS7DFuaRg0jyhi9bwkKerPf
NGBHffy/WYm9nIgPtseAPmBIFk9M38NJiUI9Pz5HDUtgHIISx37062h+M/jxX/ZGPw040c5ZqsJ7
2yxD42crP5QXle84jwNZXPh7wriHfPsZ2TgRQEOe3whqyWvifHxlHLVzicEdoPVM3V2FG0mZMf4z
MZxM/ad1POEC3pBiY9wmfXv8ICzTixgEpxsu3q5HtJDyt9gDF2nbFgFZLZy80o6olvd35UR6BQcW
p63fL7y1XVuYT++nqwD/Qz7H8Klrq/Z+mPnPpDJpet5y0hX2Ckz/bbYhHqekI1iRKLQGBy7v8m2R
YE/HQGSPYD4MRYOkBVEZ2kY52U9xkmFuHFL5aZ2Euzi7q3y+FZAbfT1Ph56azsovmQSxnrC35u0Z
SQjW1TNT4aAHRyd+Bz/tllShambdNErUKGNClIzwKCM6aQ5S9yrZRACg+4B8KiYI1y3f9GFopGHi
CxIGF8KNEMMi3zCk8/n7r+PRfUT5+a7yWOe9B5zg0yFBIaaPLX9U2Mj4VhjeSWmTTW7xqsQRZsUc
JFntN/Z6j4ZtVVb7cT16u/81SmtLErUyWy/t6u+GfKNZRSUCBfzzOidYD0VdQvxQt5WwulTrx8AD
azvQt7Oa3ZWEHQN5cZADiV6ncw+u7KLBFbxfDDhQ7fxH2A/cTelUvK/cdHxoGqkWsh5NqU3TVmXV
jyAj1ojmhAo+dzs0lPr7RwKzruKpBaNI692t+SUCHtErERSK7+uAS9dVnnMY+AFK+Djyi9sw1epc
Wu11WBD5lG/0gbMlJriLmsw1ZQP4FVXyUOQlHt7b3S2hoPU6qOF45H7FfCjnV7iw127cpGZVzkvV
hFteir/nxBk6gs2ruvJut5uxuGaswGhp2i5eKaIxbIr4Jmbitcpz/q6WWcgNaYQEj234AHnqwjvp
KCJJr41W7TKAo9KMxJqlKNcSWaV7rFc/5ZgD1dlchSn/fJjhH42LIQ36YCmb0uEHZhw6faUCxeZ/
OcRterVL9v+7Bdm58pYs13xZ7pibFX8Ncc7UKt9DuyuSzVu/4unsPUv0kBcDGoUVF//WDkn1GzET
6bpvMP75zYEOpqEZVzlpzvyY4YvgFWsgkJV4Qn5O7LLEecQqydJ1XvOLKxfKjRDwyt0t//G3dnFt
7dGAssIYYrEb7AkpsW2xN3Oflss020O1/aENbi9Yrxwn3Z0z1snaY9DFq7HCmwxjoszib5wrTkiy
wugpWz5au4Nulln8WVxy+JiwsbCxPrRFn5Lp40Xrto/sdT/graSUsGU0pldN7nXkdg32dVDzP1na
bMrWBrPZdDY9AQ9atvja+C5fAXsaLOltkYHYGb47WIRKRuENAlayehcM4mgyISBFXX3djrABxMsR
RFFBWF3TbHIVMS9ohpwwrh0nuD1Z1XrhN2AW5YIn7sfvQ8aq8jcE27Xb3e6W7iO/qiJtNf0Z7bqO
Xv3DtcJb/ih2UAVoJbSQ4lkoPAWIGgQsZP+8ZAYGpEuuamf511BrWlxj4j/qCLQ42OOZvy/gd4db
v2ZaxL9g48MBPNeQSxrkdq3Pl0jFoo4XN9OMzXiPE3zgP9jOdrraLKruOi1j0uASNlCjSy5gkF86
0r52U7vOpl14OzvEjyFkSm730z6EHruz6WDJMCo6Z73r+5rENq1tOIN5CVWr7YL0zg7YoXQ5y6sw
Gb07e2JBigBG6kC+rsxHSecC3C+3H7gdPdLnSJLzJv7JXdE7q7rL72UY67VBtLYCMrtnXq3V8eLK
zGOvVtsWSLNOboNAq3Y582ftJgMemsdXTtBnYIR9etvsN+Ha2Kd0g33DNWyjx+YQJ942vB7jaUkI
Afs82yx9HO7r/lW5g9fWLogv8LOgfxcGRNh5OKGs4cDgYhy1411rETB2Vc1oXivapzf8puWqpMO4
rpJ5+8rr3c8BTB/zXYekHyO8XIp6wQBpDlZpnG/vSmDwG2s5bq68mLIj2Jbze8tVmtw2Wbxy3OGr
2znWVYWZ7aoJESA3IfWBVbT1vd/M7TrI9xHGLM7u1oHEQtRtWK+tCL5YvmcXWRNH6dxSmIT7/pv5
dyx5So5lFTJzYFf/D7ONbWqN3D3thv+PW1o8sr7aPGw/DkWV37RBywzb5WNJdR23Tng3LPKQvKNx
8eZ/yqzFGazIAshpdr42XpAGxRtIhl5LxJsxwFlX2w5WYYf6oHEeB5v0v1nphlU9P1bMf9YQhpaX
KHjOSYUJbQ1hLhCllG0n6s++jZyi6lyE6QfTdd/mh0kZIW537LOAnnhJimTTSETqRZDqzwbdDYkT
bGsUZglzG2weszz6ad6ZiBUv91Mm4vl5wQ9ZhdBdl36ERuRYrOuNSFV33RLbCaABwRiHYAq5utL3
xXjfGTRNvFgiwLyUaxzcUrFg8c79iJOrsTCRsSD9+Tt1CBqTyvjQJ2XD8HBGakdk7OtxVxqdFDyS
2xCHW42ijGRlCR05qX/UuXubzdz7ofW3CLaGtkx3GYfVt+vYmx9lNGrl8T9CnBSNKJtosX7CmAp2
hCShDkKhj/IrkhWNaeoYlQKPfpHXYsDdb7TCUmpIAE07+/L7dEzg0dELJUobHRH+ubzTE6+zhACz
dFemBqUWNUGNdAh/2BgKIiXTuF1jdrniC/Ntc8ivkkr3JcwRuUARqu17B1MTsyU0lNRVqS8ipYKQ
J5EE+hmeVlz9ELaYNOGDm85rvyCzXGZ/dMDKXBE5UV9GYxqTaQGjed57HwAQV+o5lfYt6wh5aUnh
ZMYUeNWGA8f2hNIJhx8R6MIy+ikEZo88d2nv3xoeiUYgJhAgI/PScOLJY5FHULXnqqpI/aUqwea4
4ptYQ/5lxANjpR5PPBMFe8ifOw5V1PN0/DdbwqQ40DBnUTAQ4/FhAWVlc0i6le5+jNK3s+fditNR
eZz4KU6a6O7jXzEchmuIQ6Rej15uQI7kYmPFJFZCqqQFePlzh6fNZEi4gvp4GO4+/IrncEQ2M0zA
5R1KAn28cFVN3I06ExcCWVUKshGnXqhQ7lKjyjRZH0RsUUlJs5SE4wA7OWi6pn+mEDVBAHis50LE
f7FEdLcp87BdYK7MqKnac4UMifo5FpIENUpVF2dIHBiTBcdlmlu4tBCPUTkMFyaAvwFjgwKyL+KF
Fv2PzNIFeQj1DVMOb0hzsmnW/6YkZRp3S+AQo6InYLjkT0YISEwWApiRlk3wCaP+Ptmv5Suo8YUm
LSKClFAKRDeXmpOM3HKtDalgP8PR7YLrps/fmwk01ArJOtUxqoFt8JHR3F8UnSDjBnn5k51ydLBe
AlaGOrRACY8o+vkn65ebfEmsn/NeULyGJibLBoGLECSBjpJNGI4OpEG9aanJfQvTAI4f0as8eLB/
gMSdIFtMzOEfLukPFj6j1iNtvmVH6TAPPsnLaE7bXrUYc3Pugg8+VRQrppUr9WCj4O6YrYzU2JJL
ag5VFZu/WwhJdND9F0FaOgllmqJDz4whZM/M4Dpt7Nsk897KikyjmMtpn6fTf2hG1Hm8WmTKS+Sn
z1+vtexre7DLHASJOwL+OQG8TDyKz7u8v04D1q5GqPgy/GJBhXvQN/FZ5PTtDD3zMQaVDE4vO1v5
J0N2hus4HJAJAqecau5ogkhtXgZcTexWwEN5z6swUBaafBKBhNbaItJ7CrO1GaYa7jvz4FDO47qn
9bbNVJA7zOwb9oloIYLphOtDFzEZOeJLmv2jFL5fxmJysBEzUNPUJ3jN3kFOYvgsrnHsE5skVhPZ
ACLtaGdlExNzJrliIGj4JDsYzTP/4z0B9g63HYcAF9gvUkXz24Ags7yhSlAUmo9WZVhxeKg15LGt
pNNWahJ+PNXsh5wYz9ABp2kH+roFUgCmXArUkpzkcurP6TALJi0aObwqGA+gTDxi+mXWLiximSPp
gNUYSJKcYXmgfbYNl1yd1ag+6GGaxXid1B6lKMIXw/nWOTh86TL/X97UkcgKEOdGH1zI72t5XApT
NbGNNkwjxvUakm6q4qbdLS/M5ByjfHxWFvA7ZPYWBZBu+X9Hu7tcZFOz2UfF2zyf6W2bq2SXvQ/o
8IaDqyjKi9dttvkpt5q8Za4N20CrMLaBs8Rst1v+A9i5zKF/iKIgQ/1B3E0dWX43HeA5Ce5FgNZZ
Vm3TB3+EGSd2i4xtfBrqfi/KKf64W+6CaLqxF/tv+QRVgW8stjTCd0OUNzfyXt+8+WuInHsd+Z7L
bVMm/KNSMCoB/Vnpv5//H2dnuuWmlmXrFyrG2KLnb/R22OE2fOz8w3DaaQRIIBqB4OnvN3c4qhwo
Rsg3a1Temycrjw+C3aw112xm76czTdznUOWpECyRZ13d+b2L7r+4nFvGvBhey1etbZDxipdNF6vj
VEk7IinoK+g/7w5cYxHmUtyYWbj9UYo3Fk/S2CeYxWIJI2E403d+9L1ul9bBU4zDTBTXxxgu2eLp
fPYqHlcJFjJC1mmkakzuCZq5IVMCcCV/VlWofkrVmg+e037wkHK9vLssk+zo2yfIcVbhCneE5bHj
hYcqhCX3cOOIQ6F4CX2ZIaZGzVCOgED4W5Aon5Ibf275nOgK7OLkrVikxqdwGFcsZ8bince8sfAF
uN91EaZMspXR6gEclkWCVNhaAllf3ZSr8E7X+SPXXOW2sHg7LCsSSobrOLiot+bVxltfe2NKBBQA
zdior9wfrruwgT4LsKASTPNuZ/NDRiYqzR//s9K51izOLhzoB0poxKDti6oJcM8b692d0xJmK4yH
LRVh/S6i/JCLbDY9mLNbwjQqmJdf/LFch5s+IsWXPBbOe0q0xbG22aR5X29gosnAikRIm7rEESt6
p7yHrVxkZrrh815l5+BCP6A5EN3TqHutD7SqskGtNwjG6hE3B92tYv1ZQ7LDlF7ospLJqGivImCc
+BHHdQEsxYjZLYQ1+FdLmb239qD/lF73Vp20nTMQ0XhT7rbXqjXFPbWjut34lb9+LQxWZ/ajGCnb
wjaHCyijIbGUbN0Oveun1ODjhn5YofdtCBNBW4gTRyzU/2aejxgQwUEC9Y7hCxOYxbcoVlPT1e70
oV7BoWDOq8NbhnHyodGBpjCMjthPTh6rDe/W83vW3hdZA1RF/9Hp8jdw4U7M862p0NPNyfyTeoC3
C9ESVPLpcw0BDYw704couU3dpLXF1Z2cYUyhob6olxqalxG7UHrix/gjzWZ9Az5iA6Q0rxLnVbWF
uDlS45ZTNDLKi2iG5QLEnzdT5cMHJ94Wmi8tgCmYEEsoODbgTlkr9A3gfezNL8WAWXdFF9hJ96/O
ZN+CsTimiJar8kScI3l4xGuuARKUbftkDXtbMH75kKBcwNB0PN+16w+1v71xu/J63K/PEaajQ6TR
tg7SE0e6IoIsUYbYEd+MP7uh2V6KCCl/VPGFJRzQP8gmvY2CI2Epe9TRGri35E0hu4BK1iKT4JxV
sTKv8aBwp08vb4pniniNqynl4P7TdS3Tb+d8t5nwjfHeSogXb9KfsoqSq5HFw0Vn0JGnlnLMeEzp
A60NL9wQTXWHSdwAGNeb/3/3VNJyQvRTK2mKKekX62muetDZjWEohO5Hwo9Hpo0NDgfuETFS2Iif
pF9AEG7Et7CkOxq8eZX8FBFEBufyOSmwynn5zT1TUAFKoO6SxMSDELlsf9aH0GAcZ94rP0CXzoP9
LFKAkOREgg9s7mvEPI97O9vBceF4UxipWkzW1/usp63XuhqZ/JomYmEwMODuVnNYc7ev4reDy7ko
4lqkqrA5tWmPncJcBBuE1YVElKABWtKiqzoMNk3glW9jnyg/MbKYmNGkzp/q2mfKSYkEt1n16ugn
6/MkpvJe9fcQ75mvAf7mFLLkZKk80fEyw/kasMVc1f1VnsevvZMBsMeDdTJfoXHrraNSwKvw6TEz
u156MGl+YOrMVLmqmQvUq4CU5C6ms0g4DfxGxIUZLFPcxsynxIXHJiSthluuFBsb1qCreYRib5cN
rd5UZ+eTtyKyCux/y/6XsTiJuwxkMhwtlTIFgxFEgVEfbFBr1U7/SnMjGG3wTtE0jynrkAHFJyFP
I3FDf7W4dKPBY1q2rg+4oDF1KJPDvTzbTUaZbr3baK9isqtK8A2IaZedwjFZNxYpssS7iTW0BsBD
rST4R3uigLGufWtTI7knRBV8eV/YuIin90CSQCxJ4MKwsjCcf/qB2nne+2Wz6jEPhEmvcUhmvpMW
iCWzHN26HVTT3X+s+7gIVDOmqbHh3CErUX2SxeYC/9Po7P8jqBmxLJNmaumQmtqh5gT5VWUhfYhP
yoIqKDGbZIY1Gnj6OGYKGctimIZrcRP3fEvfgzxhVqsf/sCgB6ripelFVoFBZME5SmpVvcUh2p0D
1OP1H+NrSBFJXSVSr1QlBfRWlSanyfTH4DHvikMENAXprQyjF++M/RRz98VvxDAsS5zvReboIni2
KeNkMaDEDMjn1b/CtRnP/LoB4Acc0ltQpJQi3+ueWQovmp+8U01O1zvCQ9aFZznSNdW7mDC11IRZ
7EOABa9K5G673/ww2J4x98opeMDEYC9kNS9QhCntFjsjVLFr0ujng90FaLAL984SUGA8w8xWFf7Y
gLSbbX1VQVc4V0f+YN+goFI46iZ6zb+Iz9tctL746ukXBgg/hprxvUjWRcpw7+VFeQymaDEqDpG1
yYVi/+9/9OVwOWpn7uPV/5k8ACZbgSsCW7VsWckrs/EgMPc6Io/0Y5nBflCnJXhu3oETCYhUkPrL
T3ecE83TBSg0gXqg/uLl9/Tzz5g0rUunNVaPFUds9CC5cenYuqK/9CNkRiXKab6JWhe/Ysycp5c2
cIDuVDhQuWZ4/UCJAPO3gZ6YD8BfXJ0Z6izrEuRgpAZUNCL449ahgFVG6A4GMev+UXAGuI3NOCJU
MEdriZNBf3HXdNrdaP79F4TKI9hXv9xHhpbo12M8+/SXF+t0xNktHmxkukCueERspZoRHwBrFAK4
JowVsI9oVy7GhtN50DmMXAgzPp2/p6PcLdnwySGm5wpiOT8g8gNNfPpc7RSHmyENB/BKBix1TG1a
OxqA+dSjHSo1P1vBCmBwazyGa3UIytPldQ8Jizt0mvv+PK3Dlh4+gf1O4Na9HzYMFYZsvhoPTOWJ
54AZohGpyeEFjSV3lt9vp/N+CLfnVTiUF4z5QtLLuXZNo7FAT3B9mmMGtiIxPI3Pul6VZgZbBomD
6AlQTBTPFk/1+prJ/rsaH1CYTVyJ1jejnpCNbQl/V5pzzn9RZ4BFO+OEs7Az6/qqtsHwLCD+HT/J
J8mE0kQ+HI0AhB23oR+BkW4hypiYv2rdTXUhZjdCPvN7UJ3RpHrbOb2gqPk5DqpuKY7rjegTVLKq
JkzVf/V95tt+zMGMBXdz7XHuXkF8ZIYOa9pW4N1GPIKeV20ndxWXm8DtqAFEjGYIUqWT3/qGE7Lq
nW9VxwFSZBBWXt6ex+p4LQaiG2m3FEdqFou0zSLGdSmwvLIJ7QLlIqs3zJGUxTjCCYeAqlNSg0cN
VASFqBxS+oGOjNMRbuERAssz2dAaajL2TrSAwdpgcsL0UG2JQSnE9D/sP6HU8q5NS27GgdEViAXD
UfE/NqxSK+NAiyzKRZRDzGkDWB5SfSMmLEiwWf2KR3nHZE3HmIXO0cCB4OgPGbEHm0tcKQdOHlhF
2cplarSDtcHi+BzPMPCE0dada64ymodzE/IndwdW1NgXCYbJMETXNP84P8A3c9YTxCKKtqHFDG5m
Ck3/TDGJ3pHDCCJbAvOo1Bis3giT2wFw+01zYxh7EZTOIpw9/qvzhotl4E+dweOGxPmWxZqRicmS
EfrHRlu/G6he60p0QNDQ82HFIwsxLkfcpDPWVDRDUDmxVI7PM1RnPnRPGETqqBYneVv2jrvpMRct
aZBoiN/qJJdOxgYd4Sdnl0vG/y++cgY4BxhkGPYLOXsg2zPEOUm2f+b+k5KB9txjHhID4Tw9z2Cc
0dPtxpyEYpqpEIAG0VZtgEY5/e1IkupR9YBcgMuSCqChahLXQtWPBqpCNSLUWi0cg5dfmmX6Pz1s
pR1lrIKtLrI4Own+43IeENo4s89Ls52U6kDmtCblImAA54NsSmshQYu6KogK74u442qMXo0HeC0w
Hn8pikRxCfZeg+RrsxWxbcIa5EJmZPLU0PTAsg3JYbbKa/l1AtJqujCGWEeUVEIbEbWRWJ7JGK4w
AFfDmpGbahhPZ2sHZHSmd+fhZahQCxXSNg2RTLe/kIAerydpN6xeMIg8+oCn383JI8fJPcx9ZTb0
mDzYHUA5Udj4WFI+gpIyvlDC11gDqBXTK8wuz8eda4dTbXTK3/X4k9EzohwPkcAjhoe1//S5qgTJ
9m7vre8ylwOjmleIhNb1jDdIXN+bTjea0sjGLIY+ypjuveWIgGg3ICYcOMDmvNUNV4Y1XIv7CUhd
6E3cb+BawdS58BNnawkIGPvBTyPBre5HZinwysgp678yzihe+Q1/WOdsobtWh+8KC6gh+8JQMuf5
vm0u+3yXn0ctdZAkp2PNJ/QrjpPYgWDVhf1XEUM9yWg5RIoLTFt8GG1m9T1p4/gSTVx9MrZm+UlB
NCjzTIA9Ljg2jJGnr67FepTTOMVxUjpKxqbihjxaCEjkqIZOEH0m/E7jsEz0DiYsHBGqRAWT/kUp
dnSl4IEmMyNOCULNXa66pw/m7cNp3BJ2gZIXHmmGa9F5ttskV+VEx2lmyD5yLpwHqhLL+I59aMzo
xzwijpR8UU0ejGZR9DC/7TxITqXbra/LAxaRDuQjYzh0Adod2hcRPSs6lRyB3fneye7qGjGpYcl0
3gF0z0k/mB29mHG8j3HDPzpmdqIUCTB9Bye0bqIar1UQ+FXKlANFwjT0F1i23ZtpnV8WbZLR5KoN
QkoBW4JdHQClZLvG4JfKn9yVlLbWL60eIOpS0Zw5BYuyLLjyEDfWPg6xoEvG0d+bIUcqB5a1CWCY
dTvmdqXv5K/ine0izf46ds13a02Sccde1Vlhro1aBrOC0sasqr/IBlV7AQzasvTHS5/enDeRv8tG
LsCO+Yt9I2AVkEddTh5pRDIf8mqjP0ZccgVjlUGWfsCBw3wsJ86q1BwmGMRVc9Vx79AP8hOy3E2J
FNvub7NpLhAx8wSwkelvIJxcxxN7DY3N+sY0B8CFHqxvtesR9vHH+Xu+X7Zv4VNWM84q+1UHSYF7
Nh4Mj+waXv0BVlXWo9cLVQSWuwcDDlvnQbEM/521iBVmrmNZWfgjt7G3oTPN/BHO3UTpxuAUMxNR
XS3H3t9u0qsw9dN7r6PAGIjvuQBZwO4u7w9vvF6nWgzbdMyh5I6GctKZGEg5aWk43qj5nHxO9mfV
Nj98YWoE988p978KrDch3HEjn0V4DKBaCrbJVd/s6k9B0u9fz9408Yht7n2b1zjenTsFb0iUobqG
9zyn+d3UhXjYRuvXkVj7bbobzv8H2lRcu63n3Fqb5Yh6wvSnoEVVCX9eiOxEqkx4T4YXihxqUdxF
JdzI6dDsLZdMPZ+qCA0oJGltsvTV3mSfxXizTtncAuIvxGQYc2S8tgHZ8pCitb+UEmo6OJ8OY/Tg
YCM7tBgFjGzEYPIM/qkh3VGuqh4eeI6SFG8ApkWLQbPDcimqXTG/p94ym+KVyFKeeMZCxwX/S2sr
e2BFqFl3rCg9r3k95zaACp8XxdDIIFV+PT5DTR2GNV7AOhxriQZG+FqyO2Dtfpazjpwk5RwpyEOe
DZrOWScdhchkEAP3LHaKLbk3iuSEsTg06t+9rlXNjhxqfzFyeu5DkkYtmzhpSJf5dsMhd7yk9bGL
AdexlIT9+l/NPL9xe/+DUC21uj4S6jFnGCyTpIQbauSjyBiEWvHSDhgxhR3wtVFN0lKnabgbhO1V
6TpvJMizdifMaV8uyx4GYotlGITEohBf5mMKt3x6x90lfQM3+z2JVIBE8inAR0EAXIZzi0Y0+Kq+
xdUFoGKbvl2PnwOeXM44GkspBMnyDTwdX6w7O9g03CVKNhJw1WTzp613+CdugFqU5sBgRBB05iVf
lFYkTpr+M9sPxvnnsufYZduB+BJN5kNUzEJ0/TDAjaShoDh+Cus727OR7dmrYbepsKCgN5MWXZw8
P+nPt05y4cY0IgONeAXssoL+AJrGy8G9Zf4k2woJDMvi4WULPynXw1dBaUop9ZHjCXpFD/MOoC5F
XMFFh1kDi9wDo4Da4ScbGlk+9ZkYJ4JdLeOJ1ewEwwfyl8sLsSTgf95bj7IajS2fVrP8gnUgwEfx
gtYRfAeKTeXblbw727yJuu8EXH5OzW4ouu1ZYRAnSSsf/az20d06Xd+NESRszZm8A7MIxJ2qJeIJ
sglgvXJbKlnydNxu6jtm6AsO3Irz1icwhUZAYB7X/2fp1h4UmOzehgMfoo1G7/LB8iaHf7wD6mH/
UciF+ZuVJqCcSXlvYO95M/NGCqpj2eqoWvaImsRNlJ4d12DP4R5JYSxX9Y8BsFLdcsSOfXkpHwWM
cCZxElF0GWBp5r+LAxXXJqjgcTS91/w6I6vI0oYmkQGENclSBRxTYUVKY7cva9ww+ojeShAt0oUw
fyu4Yw9aFFDqgBNPeVwZIofGW4NhXEwi0dKhPtr28GG38fTZmkvppMx3t1m0+agtt9/7HybfIEWC
tSCcHAJilyevzNjdW94JE98Y1qiaAGgRTNfjV6TAfhRy7aWqkgfcscR8oqj5O9PDI6CE14xVOQSj
FSJkpjOLo79FmLJ3EyJ+xbfYm+iLG8a39rxAxyg2oDpMzVmVvPdo86yp5ybbvlt5AUK34ZTOVeDM
4hCLMP8WsdTlf5eOXcwYO9zgvIfI5LFFxPfboU9GUzqJJN4v84i9w4tj3mll0rxMnUQ6ANRR2Yx5
PFf0rAX0NqVfK3xiBnpXJJaydU4sBnV2i+eOgURhMIIM49G2eJdz0Hh9vFN0CjxQi/vGbETozvXA
rSgn/QzoH1zNRrowGcy2bFjQBMrJm9FH/t5rcMyxQh8sFo889pyB0op57svPejT6D0hSiTCQS5j3
8D9Lo4QodzbrcbONb8cd6s2uwAOtnPcDhXaFTCdEEtW6yIK8qGbICXXyghSt8gITEDRfAb1GzPQb
wB0xWraBwKiku25yQbS9MiFBhJLdbNcFKskgI1KV7ndc8/dnA9tVSpK4ncFSA8qjnB4/HpA/tVhW
nK07POK6YfqHzOw1LafzRQlkZb7dfaEJo6rMOnQnvdMRswbtuaRvew07DKXYzNSq1rWV12hHpGGD
PYYoLNqV4O0gbFCrxmbzoxvX/SuzLjBJBrt9Nbpdc1O30QzLb+V/7vJmfW2Kyb+vwF9QJu+Ld95A
KZyn/f58XxxaAIVia5CfYFlZ9of+Ap/4/K5o5+/xBjQidsDBqqHIEF6j77lpV1n4unZWm2uf+Ojr
zEgo42/A0NYcwIChlLl7Z74lyzV+ZeWOp1t/d7kwQ/kfwPmkAqMqWMULKAn9DDmLzZS/tWyHNd4H
WPeKGqdFKl6VFukjPOGnMOtZcPJs6DZQzHG4k5hA9ndZy7/WeJ0R+SYI5S+ySJb1F+gEZUsMJwUo
Dqxi0dJGuzZft7tDJdva17IZVvyMnrXEh0FeUB3QCD/zTZtPXw7J+q2OeXmuUvpjNn14c9qJ7Ig7
K8QEX1iF/ARQGZeJE9U8RLClguqNat84pebLpCcDK+xmIC9GnDphRCrWXFkvRcZvaDsZQeA2If3C
I8FabYG0B34MRRz7IVufxJD9waofWwEFhUiX4FMoynFJx9vI3S5qmVxIREhHOWudzSGt3yuBSUks
fon3YDUQwMOcXMwXcZ0Eq8odKwJKFu3s5XPkaOLNq4lJZOAWpFhmJqQL8g8g0MHJrkmjjs/FNS0N
jWpOTYJUR6grUPJJuWP/SdjPXYJK2DmLQSVFtikr3Gi8zQ9/JV5Fx1SRSZaGtoVmF6ImeKzG4mRy
siX1/nlUI/E3YOvc3MZzQXcW09s5BggMkyy6U6BSb9wbWCf3uhJEgYxXOpy2TPCtTmXGd2gFAZes
RHG2xnH8IJqtjx4oPtBgQuy/75iKyiZPo23ZxHaFczYW3EL958Pgz2ez65Lvwifk5hI0KovITbq/
GtYxfzC85wAgTdRIa9DE2tDCknO5pUAyR7d2Y3vKMzFFqWlV1z3YjMEWQBxiIjp73SfmECNY6X/p
DqwJdJCBQp2iJFLs754mrASVUbmrixKvgIfMLDMw7aJ8l5wEfp/m6CoxlWet+pZG/d0MQ1bwqciZ
vvgaGm/LVESvENKFTXS3c2aoXdWGG1aVMw2rQk0qFdqnO9cjI0O+I6HfoKzk8IjpuEDmvLwvGlO7
0Z1OC6EA44gLGWEw8QErIwjncQ+aYCtEl/dBM8m46NY/aMDBDv099LHuo3zBliNfjoiecb69vE+O
nBeWD7pAhYs02u8axl23ik0XVdXh7DrbJeEn/QUS56+ZBx+JBEhs9QXjgx1jhTLW5pc49tryxud6
82fQHjU08qCWbb0OhpINYuTHhfJ3nPhrqTaYtgpbs0reYldlV6A0hFNzRm0B5xzWkNOUn5VQHaWH
8sRU5ejKiajeSeiMIw97yehoQADvaeNVuxX59VB2407JQvj5wb7OZljYeCdYCqSXY/gtPgzTYloI
wyBfqhOZN2oZtqzpLgKu07KyE32Njk8WQ0e9hh5WXQaRlRis8NBPD7F2m9R52qHu/PN+lCgJ7x32
B9N4cTSxQlWiSBgO76bRvc4gIKH1+mXb/GL+7hT0Z3yYqDprpo8vLx9LdH1yXnEpMgeCSI9cEW+T
RTcUxclczXnFMeuP1es4cDKo4BAIMLRH3ex0X7JuS5lEd2T26U+Dvv9Crla+j5tbJCwxo+UdU4Sf
Prt87LxX86B52sTu8GJQXX8PYljOnM1jzIw3Gxg4M2C9iTEKOY9jpLLUF/ltvQYGZgD8CxeoFWiu
+RUHJEzY0ifCY+yirlfuuefsx+s2D7vXVYom2AbVDAWwXzmE+BiMoHxOAW54wCribHL74kYzwblk
fQvLzVxK0sIDS2/dk9kKOtmfvkl0RlhoYyuKPJWnfPqti3q1Dk2/2d0Fq+wbE4Qri+dwQ6vpsb5L
8wol4OrWXlb4TeoY1yCKE/arTa8Tj7tgQix9/suf+ZldE8l9hiFDYvB1jxYPN4fBkO4nfyLVlaGV
hexFaZcoQr6Kmh6VkgUIZlNBW3OoiZ9K5WBzkixxSgBivIZIiZuIA0gho7K5Cz5KCvDy8x7NKCMX
BW0Ak9KQpwpyuFyWw9pEI6XHZxlP+PP2DZPJkIqIO19YJ6Dea+j5l0KLpFwQd8tOcESvnKs3W9O8
lvxNHo0vP9kR5xBbPspHbPksqImLzdPPPOymcL8dS3os5AHCNURJ7jbj1zg338tRY5A5+0ceYGXK
C82wdVERLK9q2d5mJaMnyUHwOD6L6i1yWVR8ykeirOpgwRMefSmTRUFEUpfpQgc71/8JvjobrgUV
LAoKCXx+KSR24Y0Mf17+lUdUYH4lWQXQ43n7EIGXBlxz4u33c7+dHwzh0c1m5I7JbN8W85z1NvCc
ehRI/1owg8pHlYutxChgswKV/8KuWp3uk03Gqc/z0KmTJhn6gYr8P6pCtn7bZX1Ic4gOVYJpGTdS
cX0UPX/VlZ/mrctKVjFPrQTUy6j7s3DDfWmut2FxJSO7qJy/z3T3pw98y5FdPl/E06EqAOblhnr6
fNF6dUAKWYIwdJTYFHciAssH/H/LdIkgWKUqwVW5+gHcHN24FK4Aw5cMQH5oRZcblRczbGZ0BrLL
FTFA83cLM4AWSrBWgEUKOYe28VlMxQE0X8CUbRr4Q6OMgy8iCPrE6jg66tSvkOK6QpLPOrHX3h9f
wem2WIoAFH8UdCYRbkxMUrZtvndB/9nSmykCbFY9fHr9AJwBgGHRJ0Hvvhkj76IipbrgM532orK+
e08/AbhTDMhjsGDjKRcMHWLqvX3SJ4bIeDoXSmDryQc5Tg+GG8uPcsItPIDcmB/EcP5sYfUaPz6W
xuCVn1ukTloapYtB0RB9evnlHXnboWzGYj8mW0P/T2gbnz9eXjtW6zDfeYZikUOXxkYVuZbIiJ1P
t8WFRIJJWefYATAy9NGDuIKIm+NZopmaHZcysvbxKfbXk3fhTOMHG32ajPcRzU9XBrcws4ELIswY
To8yjk8HfkLicj6ApLmqHRarPN8nhGUe+AlqWwts4WilRRbn8CIiZPquGZQ9nx3/ldoBxWTpdJAv
ceXiX3QAAz6Nk+kWe/rpIY2gBwuAIwzLc1ELe2lU55Aq+fToqGW05sfEn/4W+nfedG8r3SrafUsa
849lQCJ9k+YKc5n/mL68VV+iuqtFu9Pm2A0Bl3477UxtgZHlk0ZEzJO0gqXokU96OeyblTftgw97
OurBWEfvuq9/CJyzIB9Je5Rm38UHKNtzmBU3fpdYj2CZC3Re+lNItSRX/gGPiVbLB7EG4iXbpARQ
KKRUpMklaffSjJgQcLWjo/sofBObkZ+P9oN2cBFG72PzNSFHN+j2oGnRZUnvwPFFI/BwPPFcLC0Z
8WboPlBRXnp9euW1h3fyyRcIqiGa1bP5ZLalNEMgCXHjf6yhZNCzckML9GEyIUWMLBm1IqR01X9Z
PYSuPKvnpSi2hjcWd2AY/jDYQllC06dsXxuAxH+pAvYEur04sUOPLxkqpIQgQB8zQaKLFz38cPDZ
os6h+CDVUS36yUjnJPW/vcU1utc1Ltmy2nEpPKUkMMy1DLMaLXylFIwN1iMd5wiJDpb0XPI3ylZC
QjApb1U3WeG+aimO9L/geum+Wa4zRgh4OyIbYJLgLXZqUzK9psS6VS8dDsX1NNWX/2ssAtgGUfUu
XtVX4gypi1VBqk5Ph6EaIwUhnDb4tJFHR88FDULcOFnqLu7JYr9aTXHnH26H3Xh28GdOCLCKlLYg
prKaeN1yPJE8d4TCd6bbE0YEMQ3JW0Dn86lr3mQw6BTPXWPaaANyBVQluRCv21i/TBIb2iYN/OSn
0Y3Ajfw1pKFz8aTjkOWMifFjRYNdFvJPPivAmHAlGXcIOFONqU85QrvRqMwjrhzXuXdasVKRawKk
NxVx+tqjg9mjYBCRraWstWfhlnORY8ZseBaF/eA5k5npl9TtJYNplf9FwJGDebECqMwm/Ci3kqIG
oz6Q+KUEE1+EJe6MMcJ+m9w76Zk8iTzk+6yYIH8d3u43b505+5eqBLH0YMm8cwJ0UQ3zxaD/WrQQ
Hn8PKiKYMi/vHIYRx+sNViyfgDeH3ONIHHpomtap8+6tOI+GYf44AjXJthqVtWpI3W16Xv2qh1IG
4SqcUYYCr7TVCMjBe4izAQGpFVIhvRw93hZ/L246r610XuPZNRMkNpvxRQhj9JH0zg25k0gWDvcq
TmXzLiUYZB4s43kYdqsAD8sNK7dgXLQ9mERagw6I5BALSFylnWDUY0h6F2+gK7K3eWXOtn5za4d/
6tYQ50nmSVH/WXDCiE1HBoFTf/8j2X50p19SBEsgNOahdw6H6ZuQfI8zWBI0CQThwHzQPFQngSz0
deybDh+6ulz/q/Q4qFWq6krX64lRMKUBAha8gtAKP/LFygn+BBedDOSZSsCngQs4kxigo1FWptJi
/EV/cFwBxhrtSSxmrVoW+7c9DLy/dmUY0qBN4QH03aDQY7uKKQ+UFeRUNAnMxOOoem9mbDQkb7R2
pR2F64GxdkAnyUexXMoT6/CZY8/nZkWUh5KG4ePiBPeSEa+x3ER4R8OpAOv/fVG+ViCVvddIiffh
LIsJ0vVgxcx8xKkrdmAamuIJkGyZ/J14sGfeG0xJGhdULXQwy+lYQQfnFAefB3PEaGZiIraEZuqP
YUa1b0hq2djRqFx1+3kiRmB1zfsEAB7vbS4KA4HTrD87kl0cykEAvWOFczSkqiXmiY1H6gwYS90d
8uJ9UXlfpf3U8SjPBE1IRMBReSGiMKaI51NYXOTzcOdzBGYuEDCiDGu2Ra/SDNl5MoU3Xo1BK5tV
WXvljIoRBHgWkHuAoM9lOHjbHy+/ZHupPfkdyBhhwodw4hO+/lJCw5ikRku6N5Z43fRVe5nGLYIx
6p+Ez79DUiWFmShGMr6Iyesc8Q7HbC66GzvMASFdZFsOVqX1xDIRa7kYKV7m3afdqvxPlqJT6Aoq
G1IB4ER8FtXY/u5IOn/wcX+D42t0X+4d9BDoMeSqILWCrHhkMiyJrLawsxHOxV4osKZ9+S0cQz4s
NF2w4CjyIFl6ZrVJm+ybqOmx2qHddDntmDNYsWAEqCvDb+TFNns3jH9qvPDAmMddYAz4uWsuED4T
f8hXe4bQ62t6jFvsefPvE496tCtQu4E0IstitgpQtUCnimIbmXjMeuS9kq4B0snfRteAIAd9I+0U
WDdrJEwCTqHxNBSm7FH+GksP3jgjLE0ijIMZIkezvK5EeJHVllBrEV00sW/xtXAK+qU2OAGlehog
Pl12DOlB2aC5IS1jIy1qLSfxsq1bxTgVsx3k3IzOvTO6935oEGCznGAT7drm7RwPl7Zp+j3B05i7
9vx3cXq4FivJxmgwB5Vc3dK5IfEJYtFNN27Tb2qqRJpg/PpZtYD1F7CGMXwmPtXLH8g/Ok+hfAU4
PsBH4dwC4nz606pdEjfrttH24DRAeapvUxJQ4+QZYXx0CxEbS5GH+LDp+HxgDdEPMIvWnaWrXJi3
ru+Sw986pMy+z5VsfhXIzXtnf2EVmGJaJBCRRLyRNbFGTDr75HRli1TaXyHk8vKLZ84P2HIy0rWh
JCn4B+XeSPek+ZZSQTT1Pt0CH8n0uFwETuKGKHcpUukWbwQyFofoNrwT7U1+M2rByiK6ybbrc2gt
r+V8oEWAxyvgmFtTutGsAPEqRU8QsIhj+tQpRHZomZg4zeIPV7hQc0mZ+PoxF1vmshrAPWYFF+i9
Nnl8qQLUIyakQJUtAp7qhTql8uGX/2U7cdQZLX71En4rJ48sviq9G+mRrUTPTV5hMcRMn6aUCJEu
cN8wTEOwM72WO0Ya5B8QruFSrqZCG/BRB6Wr/+VVeoz86OliUDV0EoEJlgg8orFq6xx27p0tPhkc
0vq+Hjce2jWwCfUPtijBKkAecHJps4q3B1+9bvigwBEREOwC5oVqvvjyI9rw1OUZwR4i1gX2Gbtp
UZjMXpquiij2bT6aXqDtdTTot84AJCjVww917nW4uzHu8EalpQlxp6MRV8cjAy0ZBziD9zYIGB7B
XYm76r0zV5/2SXUlf4BWdBXR7BIcmddx+0F7wmrQ4H+pxVADeuKHHRX+vHsKLbIaoNdR3yyhFz/o
0Cqb9E4sRf0wVaaRuJM0ntJtW4gCmCjDAERQBuO522zHv9ChKn1LOlulZZSl3Arp07R8UJPdZ2l5
TVYf2QmIjujbtNHli2Ut4OWEgAXtyz/mGN/ix9D/I6bj2mSks9zcZpyG3dYN7rKZa5OrU7iKsBMZ
Po4cKpZrzf4d8eWRRlpds8W3ZmYOjvMtGmFQbk5pg484dTp0KGtwu0oiKrSloszb4z1ejr5jr3RZ
E5mEwVzW0V51cB8gfUvrXzN5tX4iGDJIs45LEpFFoCc0rTqXX35Zz9QZJP2tIMMDt0rrtnhZkFCd
Hi/b/q4kEU8qQhv+xjWtpt0uWfCRsqLjUkdA1yXtuawufMRXQrZFRhQwSLV8qbRVjfhVGUYnfWmO
p/rMjjl+XD+hQuTDLZ/Vy6Pd2h2Y6hthwZhEwVESg1KRlTogTAr5W2lrJR5xLFsMylm+aiPhfobz
/qZx93cPcSITBIYiUiTuO/mmnnirAmYWB4WoijyjUPbVcgl6TbSvd+0+vkMpguEYT0cxoXGd/Csk
hhYUUu+Hu7FuodVzQyBhC1wGo7K+QK+u+1Fffk5xh8SHVJNFSdcs9Q9yxcvPayfZy+cFcGVeBKgZ
hdYJ4g9Ue+gPaR8egtDeDLaRB72Ul4NWp/XkYRUoVEogzwNHCfqOx+RbDlu/EXD5Pfg+kM6B8pjz
a6Q3kAJKgckxnfDIfEM3YdfgmCO3LIw0LVGcLk7Fg2gXWIGe6/dajb4a8C5s35eb1S0N+pV4ALZY
1xKEhqbZxAOfRTAsd5r4KCpz1WNH4f6r5gD6Q7S5H2a0h/sqw/iE9fxYV0+BB+lzY+EOQ3iHqg8r
0gi4aFxwDoNhpPhHqjuLSmgOvrQ4B/yP4xdVX0f4iemNiHWustYCR2A8cwlJIQQUqOGFUz/quXTY
vPzljrxrOFSgF//fl1vsiQqznwgj/OjWAhFRZW50Pey67svB27wWAVvUbyHpPgZokjbZTQ1KVpM9
aicSnMhSV67TGucX4gHYKxJrZRucvdBnwJPkhiozXiuv10arnr78nylRn/yMRWlSte4eW/oosBmU
tteD3MTGeV0GcEDkXhiKiIAVwlhz7mBmrHG2AD1hszIuFs6i8cmJ96t/8NHOwLOFcB1mPuZInZ2v
UNMnDrVzhE0sfgG238RHDqEjSnH80oDC5WIi4NG6TgjSEpP38YAUcjga5CoQJrWWsv3uet+u+zOp
/zx0DDp5lcp0mob33FUIn+HhugEJXwoB53HXBruZ7sTWVL+dl4kR+ArlBukHHfRvJzzZQglA1lRK
fb52ywNJQI6op2jGzxVSnDIJYmEI8sHRILggVcR4B0BjPZd2nLoP38OWQTi9DpLKO5ytm+zOijnW
msbSicmweUKNOK4RS1gyKm2G6XEkkKPGrPE6x8uBZpjFoY7dxi9y3M4HUh8eorCA6DTh1oGqY+C/
K2SjENvQAKUQEVhH7ZbTTFW/DWKbx0SYCNO/9Yib5O69PUnBfZXRNk7MWcR3BGGTZEYKKAENj2Ws
NO82WJVT/+U1/eyqEGofaQRPytWiYZ+9xnOLdE4fSBC/HZoxtPhHbnlinyo10jjsMVaFzfVjZqRV
IXiyhX4WbShR/2Le8UyDAnwQYXENbY9/tyhD4Tnv65TS0kZAMV+3uHF4yM+Z89wBVZ01bDS84r9L
ImZbTLzQ69qB+tpc2fE6mEfEaWFDk0+yWp99cYyWQCOo/eFLL56vTaZdlK3i5k4toj2lZPKOaaIm
Eta4R3xG3Xe6mjRpGws6rTXkOuQJOqVEBD5dGR0p9XQL8M7gLmDpGAADPu1n5zhxu3bj+HcSl7Mh
/u33K/KQodw0YIAKLWekqrpeN5v1hcNwz45OoA7pDFBLq6JJkkORClmN72w2MWeUXD6skAbVkRVx
MRZRN6s+3uwht8tRS5Ik01JLU7iIlqcd2JKUIa2QRhlCbJTXpmuwKef7rNq+/wtv3OcKL2bbxKHC
MFwFy6VdbLrVqgzRGlBAWpq4YLOSSKUayoIGCRoskDN0bQwJ5hGnRcesh7pCH0xCQ4mMH2mFLTMk
DS2Hovw8AIb/BRfjuXsPrNNGCGNyvcxeLlY5uuGQuFIdhP4G+qzcbhnMyymLK4PqCVcSoZglEiZ7
Qq8odmQoKxfxx9Lw9BFt39Ty4gOGDaIYKjcc2sUh0XqbMvHTcrbidhXblnCPZEw2bMqHF3tEM6IH
f3mwObwuaH2IaGPmkwSUdFcasBUk384D+UXCngZKEcSECu4SIm1txVGiG6pcXfJqzOooeJOb6f3k
ru5UFWpuLSazfQ/c8fpoCim1uyv1LXlXWJoQJs3J4gQvG60+zUDtjGpgFsCzvXyIHpH/2XJUS0Gk
/cbPWsIVw5QfKGRLgrHQLo7vBVZYkvYKqGzansU+IkOHApf2pBuwTWMKNk6ad5LkAOqJMPhwJvqQ
KmEJgFTgxpAsLzqeVdst3kY/Y/yStC0tF4rCRz9QVCLrs71j63koAgkrZHnitqMGQdCOl/+wFvOU
axWpuqorlCA/K5ZMnn7ibkiSKForkZAnY+SfQROgD6nXRUBEW6lj/o9uomhyaDKRaW22prof1ADv
xeMxEHszBKeGeFufQay18gQskHFHNj2cmJrlSFdSjdBPo5A1jkLhNAT43FkeC1unruOWXlkjtz8e
MipwhkowZL7V/EtSSIbtN2G7ISpZ0bAKJGmz97Gb0afB4er8jyMjZMUNVAiYYVTeul7TXjpbcwoI
E4q02Hk8mTiKeKlAM1pM/QfmFVnczwQhwjmPH/k5WQqiRPIARRtn7etHVYFKB9+Bzw9K/sjE0FtT
cTnQcJ1Y9bpIjp4Nxou1MsQccIGSO8nsTE5T0yiOzObl+seFYte90qOBMcRXUc4hyjFpO16L/DHj
bS+dYkumcJbw2aHFSLqjN42MFXUUgIuWvEWRmABrmC+YjBbbyjYVsKAeztITUTqIU21dmkgv5rg5
l8RYtZMdn0Icl/729JHo6chb/ngkUTKthIwBEffpuq7qKGrQKxO06bAtCXbQ9E8zGYFZpU8IIZO0
mbpJPqfqlhVeIYvx8qDUEQwv4LB1XICWPU2+ibkw3oCdRsbF63Gsi3Ag7MdfDxBlq7t01+zP6hrK
LhcRgj+kYl9f/qDHHHeOMTpIWJkks1A9LD5o5W4OHgFNlDQcHHYWje5Ao2CJKiXVj+mjS9reGh1J
zyxMwD5m8TUW7FvZ7eDZAY4/89btFcmbePkJg2eudJIpRWilKMT1aHGatGwFr6Xsv2POeqlwQ5UR
elL7hsMUekhn0R8rjAAeRr39TrQSrRArdVHXyFaQOkzE0tFFlMiXszQsQgnFBtIKVBqWJCFT0V3v
x/CTZoO+g70eBFQlWWeMvi23F3VzAfYhRZmfMyOQrIIwjLkYvop9WBT/Gfv2LK/am8FHXchO0T2p
akeLRD25IN2XX9Oz5xlqF4IKSA3GqGDxmuYkb9eTm3FfM49RfGpHRKkVyK0fNCMykxZ4V3b091px
mrdhTKvgmQeuEB0RjcmJ53rmNMNCGqFhIlYn5Nqnmybi6u2z7T7lcueGLGDxbRG1UF6KWy2sTsCn
GmfNAYUYY+1NnKGP3Jmcdtg4pKniNhLFP6Vj/y8ebmUUPiBBCpZVTx9uXudkPMx+86Gv63dVWF4r
FEZTS5t4QR45dfWned8wDQF+gthra17YcmaFBBu2qYWzmeCcxuSfKzDozRiFEKHMmbMcSM5TTd2Z
uIc3ugbwJ75X2rdqen/j/qo9sdSRdAxYvVjGhig13YQPBxnPot9It2BmZpAQ7vXvhVHUMA9G5k7C
qVRaCLFX/WEpy2C5JaRgaSadmhEruEaE77Im/2LNqC8dSOLVxaKm2Q8OZ6DctxAl4FliRBtXDUQS
A3aJGZMFWRmXKWG6oIB5+bsdE7XhtEPSxk6LFYxCZ3FFtpscoLjA4ldls05iyQvriejViJOZ9r7j
BlDppbnMyH5VCpdsXrKRsocqRNWHdGAKByoLfoHlesktbSfjP3YGGnGivCCvEUbUYsJwyOf/R9qZ
NTeNrWv4Dx1VabKG20xAIAHSjH2jopuNbEmWrNnWrz/Pu0zYieIT0X2q0kYkbrIsreEb3uF1sPUx
8ynfDmu3ME1S06/hhjQrtO4yZ0mc60TFOyYOYOMjSefYMXWUB0EKlYRu31lZavK6irGhq04QAvdd
ymUikN4DTySYgs7gd4EdkHp8x+b30QeRHKd/SBrUAALpIhzK9ccxay6ffx4nNh/GSe+O8wP8LoSp
x+uI2huQji3ezQYVzeZzXycWFV9mFWLnaj82DglUOsTONUJ5VO9CNgCTFy+eHU+JKNS+ZG+Dlyeo
Enc+rgbpHQghfsTZQUQB1F3ZVXWAD0heLKUWE5IDRFAEqls22thfNJwTmNkK3KmW1QTUaZlregLn
wm9mcWA154onO7tnQ9XbyO+4/q0hBYNmMa5oAOaEeNJ8jtYWctz0pSVTcCBI5V6OVJZFkRNQq9yE
b63wx8iiFBdB0hFSwBf0TRGhMLsKqiXbOEVM4J13I/Sj6Y0wS6SBLZMhmZAYPQwD64HISWZM1IYJ
s+nmAOz9rZqFqZw+jqZiWo6gDIm9bYeW6uM5M1j92u6HFFmAe8CF+otYfdR+97H2kzcjzDD1TSrk
9mmvgw9ll5EOjcpoqr6or6dFbqD3bH16mAqxDHCN9tMW4cx+Y1HaF550/1EgQoEQdLckvqFYRltg
mN10U3PuF1/VXRg9aNQovfi9HKVBiGZgimy0aiP8vsRLATTMKI6OY7TGtTmGlFemHk0fgjuVdMVv
MYYHAr90h49qSABSh5hAFQJneO0utHKuQ/xOzzJ6QTLQMmRYkUJ+w4PvaZ2BAApCFg1weIwwLB7f
bCsaemfv5NGtMP/ScTL37mdKJqM7peL6dNo/VLlWeq0qg3GQUQxPA0iam89vHIYiP5sEkQ0SA5aY
q2xsNgmaECQ9wK2V2eAMnYLwU5j/qgLulIFOjIHQ8LuVFauTNyb9e3MHmQNKI1vGZHwf6LJr71Z2
DPMaVitUPKS0FdHYKRAxkKwKa/VEJ7rwy/c4eJoecI/JD+j3iYo5lwOwtinA4Nahh0EEZmA2HNYS
lxV0yFBA2eAC2z/D9WPElyy4a3b9xd4/UMvGrEhHlT6tDmkVhlUl0KnUrJ33+xYBYlDNQiPbLmwd
oafhIiHn9EUFEgEhjXRvfjSTbzbDFxF0pOhvgCiEKHKnF99LRSQJ4psaEsVcsFsfDaKZ/QBzXuA6
w3spy1jJ8L6vy1eEvR9FV5pocCiLUxyr2o8QzlIAEjv6+VlhFFHms4KSGDkwKThKL7NYNnOSTZpS
wDZZ5n0BQZmj8nR/XP8psn1Fg059LUOHp51RIlCpGaqQIBq2ZyEBjjhswriiSYg2MW43ZtqDfLrX
UWhHiFpi9OUgL5S3aj75dNBMq6mBD44IMPBcrAMABuokNT16wmgVPWXYnDvkfmuQk5JZTZvh/cRz
FPbOGmSo0aONST2BcikN9Eupk6pprlKCSjSCV2a0SJfDx5MrC4ISlQ2weapXP17xXlkXjRU20Ws1
y8cdkip+QCAHw3yVvNiOq7cimKumpyaWncF8jHIQejqEDGwPXqkghmryqtounU4Bq90DqU0SFf1L
anzszwD1xBTx0ZjQhmZE5OlwLBfcTsVCEdi1iN06YHHNmwPDfhsM0Rg2pkWorUKYlDRBOWaPthU2
UeqwqF0kCpNsYOShq4Uh+P/gZtnZGp6babEQ4uLSjoZw8XpY9QsZzxMnDiRKaA0IVQZFjErO7GDH
DYzNjsTzg2ae0YAHcqc/xx1BO1Qx0yhXxLyJv2ulU+m61nxTmZPOwqVMDUzi2bAfT0c2R4gEwIDu
TQgo5/nVdip4I2KTyB96xxG0sMczZbJX+2GFqfsbqTX0nvXxkOCmPNKukuClombVZQVl8nPPpixW
oVmx/duwJbp+d+ZmK0Dk29tlyMzJZx4g4oDsHmKrlLsfD20Aw02cRB3TtuLves4tBjoXSmd20Xg9
RRvOLcrKlBCNFUvnvRa0ch3BkvY8nrjUngT3V2FIlSgxMcSHWcaGPW3Eiy+KsxbiSSEN17lYQHaw
iwb8TMRa2sB/QG6lS7xzyaQNTX47bb/lIRFKjkaSWXRkaOrBSrDZFsFdwqf+PnwRUXxQi1s6FMac
agRWqJBDNW/ZlwgzqipERv1c6MiFyaBt4dHWy8cgUgACxv126HTN7vg0puFmc4hui7y9yNLdS+Oc
K1cP3PdsF6QXm6SCpvX21S5OX+h+/yq/CaH7kwa/XEkwCe+ToZEEEc9jfIg6y+OhNVa6jhM4XyQZ
cFYThgHMWGc6RE2cW9PPlQ1ag/6xYKoV2k52jqYEe/voEc2BMFYZUZQapbtyy1PkZhIj3AdC+EQZ
1NLnb+dTeJViGyS/IAyAsEMH9PGY2c+ykPkbo4qbQ9znxEISVQUoY4Ty0yJaiEE14bQXqA2gOKdp
htc7tyQHTb6Knif8nArPYtkJ0V3WS3XnJ3YvMBkdtEpBLZG3Uxafj3XTb0rcz+hFpWykAzh73Vxl
HjKX7DbZ+ybZ/0cfQMwuIQHVVfBbuosqUgsuTclJSak2ONX5FcqooqbqiQCbBiMLLY84hg6JtCLJ
T8QpVL9GNSBplmv3E2xYjkR+D+2AxhemYd8z3//7iJGkACwwHNG8eEdjyS4bD19UIJ4m0PjS6pVO
//94vV0ljI8zrsfRaP9BR/DCA9YONJuUzsoGi7bCW0IiHLMH7FlF2O0I+zUplZRIzcb4WoPjNZh3
7fgoc2AMATyUlBKg+Gs1s7SI9HlFN1LsVjrWdWGxoiir5gGrXuAFIf/UPpWbyvMjf4q3DcgvqWZ7
gNQAfs4x0Ei+FFkLGcLUUITjMiu9tL/ZKQ8rutpXSBwkzYVR+2OslQ0mn26psCwt2HzB00S0VVvb
4yE/Pzx3fmNFL0SUjHImlXru76ylHe77VVsjVW2aSOo0iPeoCacjX/BU4ZmwJX1FxH2n2uZIOVbx
sjq5mCu/a9FcALR+7uPcJtaeYl51d0V0VdylTthvlBTnmVZEwY7+CMV0NlGwwLOMJqTE6xZ2tbuN
1uqVsqpRKcwJOSuiDsH+zErnFEe43Oi8i7YmTq0gNyLWC2G13Gl+ojQkHil3FA16MO+IXM3jwX5g
9yYbMejTdA9LQ/VE20byVe05G8tMsfx0VwWlNOVCo3aAEDtkn4pGonDXOoZY1pcKrqT9GLV8D00e
hcc6bQ3aiTstvR7hatXO0x3X3qW+lIQOmh7gILw5FfPDBsjm81PnCdDWfFQf114f9hBlKU2tB1Wz
aUzCbG3haWw0VxPIoLigiHoiABF7AHvSFu8SwnGSSYHbqgOoDDwXjc8yCOtlyuwTdpbGhFIP+i0U
czkSZodX5tBSjLAgMzb2aoB57vZlt7LvdKaK6C0ktS1mY+YRhDevhaoWqCLFC14IfKVoxpo8GT7u
8wly6vriniEhSqZkAyZSPIkqCT0eTuX7oVo6JJ4EizS64YdySKDuBg1uzkvytjvqSDt6YGoe+2u4
jm2xAu1NNw8SwX0jX0Bh4+Sw4gazt+U16oriEExArFVPW77DTwg8jIySMGUE8CvSOdbCfPDULe/g
eohbNqaUINg3QLsBiajgTv7yWoV+iOV21H874PxIPWjEzmd4VUFpkPdOg5IDm5wMztkshCiQvbxa
qioIVX38ybB5yPrUPNFmYvfBZxy4XiHDHpyFOSpHRz4HeM8U0Avk0Ofn9ZNeHWL+pHPg5Xz+k5r4
40/ouc2IedNA/zGuaB3GFPvJfyVUpGadMEg2qZeRBTzQ1fcLuClGnAaWgXZsxRACFGuaC/+mJG0Z
/PzkYDHDlDAigCT6dfNaU5Zt9kg0bxuD4qrQWjeeNalLFU+LkBT8WhUnKbT+svAjL448zI5kCKWw
zGCfWRnqNizXXpeGOE/RmmoHBs1K4EpuV/WZF/TvRoxFSG0oLVAZ1pocOxjIXnqzzVDbt5JXUPXa
MyN2SUQ2kr+rfK2+h8hby9P59BDRu2QiI9GBmuLjh93s7U2z83c8bGQMDNckJn8HFSuxwZyenuxU
ROnMMyy2EjBC2WU9rF7W2fo/Ku0Yto6iB2XjFDWen4tPKuvmIT8Y3mw/s1J3lUX1qj4CrSgF+QdQ
EexrKSwYlbI0vBFUq7qu5kimeND6mOzSp1fQrVsnqN5vjE2/+2FMprFhgAnZTRUkoHGPb52C2yTL
vdpUCujsImoeFFuRbd7be06BHYUkwb8OBJwTtPw8wRa2tRvet4K+Aujne9QMV0mlY277QeVCa8X7
Fm7hPMKZD3P2hIll6h4KSH0bdYBSt+v+L07uD4qd42K4IwH4YNTucUMZbcABygKEHw6RKxfHabkS
8CRbmY0onmUAZZqQY3XgGwUjFBlEIaEf27htDPKyAINrGmrCeLAw79uHwqDYxL9nOY6NlRzIcqj1
Aoyqt6y827b6u95fkvqAm3DqSdMjVSALu2YurVyWa5u5HzW344HGJzqwH/KcwihdsYuHFy0+GS0G
0bm+jhe88ia+UucmwiVU7+d71bfq2/FHvP668Kk58LPhb95nb6lHA7O6UfheXvA6+0IPPh1vWs4J
dl1qhF/5k28cv82F3+uHfB0v8ArnGkFQf3fDHeI1qj5wMa4vYBHyf0cI2euS118XUay/Hl+5MGFt
c8PfQ86B+EWKP7n+QrbBmVYW7FFYqFxwzcXxO03K9/+2Bpgl+g5/PV5z8euLG8k1t5bX5+f+Exty
zTRfeZOvuhMFvcdLtOwDsHP9fns7HQ7T1S6YoNOv6OQMtHEDek8jnmL9tn2H2lR+tg0bWtjJmfoS
vAsvGchlMoLKM+eDfdgbYQ6JWqrUY5bJhgI/YKRhg5YGMhMZotr4jC0k909Q7OZDUIqAoE1HBemi
2YdIN37QORMSLNxoG4vdCzSwu0u0luPzccdxJ96sESW3wb5xppjG0wQWkhxRMAwULL5X2/Jru8uZ
YRa7kJ+7OYZLHoVYhL9UY1bRFcvft94WHyjV3AbZMTUFwoj8i1ZW/h2GEG7bcv/m4G7On39OJ7d5
uA8BMYcvXPZ8R6CQvt8FOxZYYH0SEVCpvijdIj3KuEs9OUE3pUga0d9QhXss0AvDrRjBeLRzKAgp
RVxuuDwpuZn7/9/Bzbcrr/TCYpfsp1t71HkTXWE8Dq6UAdIPvsTmXQBDPFQVWdP2U9ymSFo+yPId
oR2IqDgJISmKaXNxYk00QwY0l/0OzABFBeG2xb2cJLJa4iqwXNd6mplpLTz4GPN0JUxXEICb3THT
5f5WGe66FXUYj6OLFg4IROJs5hAxOeI4UBlM28JK2zehX36RfoOY5VItMg2ikne5nGaG32h2IXIx
SFdKH8qd/Uexj4CZtXdVTGF8tD7F+91bZ4heTLW0NZFGP8fAwT8biIAyaAoXC3NKy2J+PCPxZkOk
RdGSqTVbNqTPE/oSfF6fzjVyqiLG2SQGfinXJjiQ8hBsU1XvFZGT1uMCPNDyMUV7Mz5m2/OjelJq
Pk6m/45q9hTKzt9O9aEpTTu+dN2XRU8BDP0/KXVFnLnjGgMnem1VSCigW6tgUPNJDXTpbB+ZSMgK
AViVOFSX7d/GbvLh+YGeXpIY8gQuIQ4ehfOwodoBTlqt69u1736xShcPbNqMTBm1yA0LDbzFdlV+
rC0K9iSNiGnLiLwqgfFvoPMIkU9QKBTwwtBOPVmo21hHuGC+CAweP9lwssYVMD7vVoICIrL7Lq0Z
VL+VF6o7D74L2j/9Rmo0BtxN3UMkLvm/GhIXMLz/15jgBTweU2OPoOo3KYEq1WkD2izsb4JWmCLl
TnqewP9ctlDTxYvjTyo6SudEgQuMXbyt0PlYGNW8SqTZhqwwBSLIe9QFZqOarJ3dBVlFGl2zxpWt
5q48TFQjVPEUFEOq6nXEXBMnQ6IYdosvHrGpxD3u64LLhrknY6oHQ5uTXAYr8jd5wnaEfuB3BYGp
Eo82DgyWnR+S+AIpo+QpwSSlHXQyP44eLjngzriNYCUkmmZV3EL6yAL/P3/3Tq7Vh0Oc7yBd2GUB
p5CRClAnIKppUNAXJgi4UidX9VZJobc+/WLmu8mLqQ9GBWJBchFPR0pUgTwZEMNRNVCQYvG+F0aq
GT/f6x6OdLarWJs+TLZry72VTkxlY08H8LSOwk/bvCTjXd2p9GNAqYcE0Suqm5BqjEdJRc2fAsRm
nb8sXOdaIBHV/ZfPn6flMs3FFaURgQxpszmPV0hW7MeutlcNICnGh8W78NxEYS/UoDKCXPxeiW2p
thchdDti9QdyihQYRJK2khB+yvM37uQuF3hkvg56ZBAXZ4NqMBMGnVm25lAUlMZe29+csUE5qX5l
mElMQMVIqtgoFjQ3zvbvQA5crEt8A7ELkMvpMvrwaS2PG4Z0qgHmEfjNFYqGeJdW4UE4cCKDvMkI
emwjWClamNBbqsMJbSbHJeXDwlwKlaiTWsB9Q14mmNVxYrgscQkQCelbGZ42CN11fKb75pRyeAAw
v6EYdWoTevA5VrNNKIvp52y6/nDUN6cDYAI7tqBUzX8iTKBkNKaJW+n9KskbMfURJ1DNtF/+U1pA
7JRGH4ftXV1gSfuqBgYi4FJKKiJahoW1lECfHD+AQ5qV9Cqx4Hg8cb1uV1slBMtbmRRROQKsubO/
iYx9rC/RrMzYvo1HRkBsNKATR6PJNK5pXFjYjXlQKZbBFyeqpMyQByObzd5p11dZk3ssqUaHYGzU
m9Ie5xIa0ZKRuW8A3WviiNAjBlPq4OgHJ08KMMtNldPjok1FP9Jb0eidVW2yDPsLL8+11FnaiC+b
sqg0wWCbGbT/Rvp79KWZmVILrSYqD9qH2si/81qmNsasy7ySkwMLZdEu5ATmxrOgpsHoYlVuWhVv
aTeCVhFdSCeheHvGBwDGmfH/HSOgCP7NfRnpPuiS4tuykcTJwzBkHwbWBZEfUtPjKWY5B9x7opxS
EiUr4SNGx/kxOlRG0KHUMtFMgx0HZgPsoYstO8xvg7AKJZsKXmhCQUX8f9OWXN69TyZBoA2QcWYd
oOo3PwubDEHnCR1QE984+EEDhxbaTYJNebK6AxUn/e9LxV80FK4N1ROUIbL8LyLdVQBMqhL7xING
vIpdXl1n0aUVdE8+CYFBGyALLXaL5y8q3J/c7h9+itk56WE4VvGY6YtLgEaKBUX62VAF6/ELpeY7
bZ+iJaurIKwMSIsb3Im7Y+2DVSMGimkLe4tn0al95uHgZvvk4BdV3Ow3II+YBIK9KS0wcupFYpxX
bDq0LTVW6aJQj/qq1rXqEEa1B3ZeBmwvXNRDObloaAOI4E/32TU/f9DxwFo98dYu/hT9znm5Uf21
698qKe/6NYuUFiSrWI9ZLVvl41FKTaTdvB0O40Xc5zersL5Q7+ifn92ccuwxURC4NGPm9ytyGm8a
bCLIXfafaOPe2ei0mKCCFpFIXwJuVjB02mZ4UUXjq9zavlMvTiYsoqQo65Z0829I0GsjmQVkD8c2
T1GG1OviIov2BlooiXeV1KMDgAeH1nwtj17CSeKGPKaFXAEYIf9UNViMBtmkTHsIa/Kw+Q1dzhMT
7dHgZrugV6SACVbU/POaijDOZn/qzNA2eF9mkboIiIyPdu+9Rsb7rduprQM7g+ZyFrm32TC8WFbB
ODXTKP9QscPVIQIyMHuizWg3IyB7zg2Wp4He/FTeEZdCcGzD5P1pdKQyg9rB2qJ/7X6igGdL5KJT
BWu6faSU1BIZ2Nxvfio4ZzcHkrt4aC6bwfnLdrlxfg0WKDnWpzQ47c8+XXU18JQR2+nmugonyDSI
xnYkAdK2l3enB1NeNUNBR5ejglNpC6MNBV+CjcDKnR0mh3bn+NMw3lYjiDZOX8PEp5BmZHGl5whe
pgu88qx0UlNNEyKw3zo3bue9F83OFDVpYGuABsnMbV3OWk4+bhwlFX8ryH1yGu/SGn2I/GCg+cKJ
pjGDdHHnYRGMbB5CZMshIN+AZadAqc1FKAA1dowID2j75Rv4f4wL7JdYu3Cj5pgQr7HoLkIs1lmn
nhi53bVOCZU+VGNIN9E7v24QryJ72vX4I+0uDTEcaeESHRChp4RrXtjwTq1bcpRf45qBgLLEQeN/
7Y23QpqD6aEgOd6OE2FVEb2LDpgSqmNA+UU8dvXzKwSoKeWa4IVnLqi2B23g3wwLRCIVaupt1F0e
z7dp1US7IlkddR9ltCTclhgl0vhQ4ikdEmMy/ZPZpkqoziyNS12vIUo+SYb4+XE98VCg+EG5/L/j
moUs1prYuFz347FuTm4nVLYWrDiyqmD5UC7SkXIRqlFic+pstanfG7AhnXeJTFCwNlYglCqp0lDj
h2Umb1TngzS3BJVdjp9NMDU/PRB0QRKBUJUtZx4/79udm7R+fps3e6Ac9sG+LFfES+hfpp8bIqar
KMbd3V+Xh/MWyPGryG93l0MWYIVs+wV6ZHKK2DSEhg2O6iuYjdW2L76mI369fmxtcbvDZgnlLeyM
+wayMPD0dKzri7yFLTx2TnHZUjqls5BHpFZBgNV2hgWNPeLjNObtVbotvTfmLTi6+XgK4jCBIt2d
2iM4lL4/IJF7PuWEdNYmTL5Z2Ky+QN+5eLnwjLUUn9wpQNCguLCQBZnxeO7hKx6t07q2b4W6TzLn
nVsW733ipTSwf/gb9HtSC4E7xPYPafwxWfWw1o5VahQFrqXAISxUiG6iwflZ+88idYfuzjv7jfPt
RB9RgBaQxo50HecQaCuPkyiPK5dM+Nj41M5sb2gQxgkqePDolLMB0TQhvlwDwJWDj4FXGF2q2x5v
gpuisGnMhufLmfqp8Jg6gxOhjcnpC7788d2kT57lg1scTMXBuHMC5DcBvlazESxAQQKJlTbcojJE
aGx8gwHAIaBriLSMPxuYTNIzWXjUis2fPOpfgwM//Hhw0w4WQtfXB2pcpOFkHuJkUWin37A9M8gg
ODD5ju+RXKYNECzKAhEGx5LuNnorxPN5R2FT7szb5JNEslXqF7tEpZS8Cu6WM6fTpwlNY0C4HHJw
8h+P24KITWXY25skXX0tdSD9gWo/bZajSSAlJuSZVJeT8kaFHYTRsQR+LaiPyK2/ccqdnIzibGCU
Rww9p+RbBQYeMONA9kCMg36PYbu1edvF41+bbfGxGzp05ohRMT+w6fTcU39EXbOb8h3b7t00xt+1
Lx51EP7VcQe4wiFWJSdehbNoMNtaaddufY64LQ/bIo5Br+ZeL1JE1LQBhkmtS8SR0Y4/SSVAaFa6
GT+kD2lMq6krPT8Rjff3fCI+HNdslXjFyst3ePGaKFWrRM2lqoZ2Tm3LoO55yFGNtxc9NdHy1J5o
R4uWDwaMPwvbWuVKkQUdVY6i6pHRxLIwgURS1nClK7TfrPaDjIPltKo83+iXkDYrDDI6FdQfG6/8
1NTYfEGdkqQ/DL+36jjmWHwaDWiJPgh8mCEBJ1yH4VhFpNe/Ictyqs4L9pSiD2RiSGrObJ2Gq01e
Zlg6H7U7dkRyAEDVnlbx574opahOsBMJpkuyWs0tk/rgU/0bQCw9kiePzEWvgPNAPeZZRGdt10U7
xDmhAIiTqCCtfiA/IQi5prrhZxXUymlwCleqNNFYY1Q47KL2LrlRnRLPT6eT+wMSdbSMQJIiwT4b
WxOVfUkY4Bi1r3xiClmsR9hSmipG6BJ+oSR8mFofzLgo4o129kEMMKWKKolazpJn6OnnCNoF2Q7J
yxnk9IO0v7TKwO672DHwJiOtjk2oQif5WefyAdTecD9XRc5QR0uDkhx80/CG30isT8TASLNCLY25
Z1RjZxWcEMW7sO93nXmSUn4RwfGe7XTsIsBQV5sa1WwVvVtkTtHtf6ec4V7X/Td2ee3isxkGYQSb
Jg0LQbD5uDbgVT3s+szRrkaCzDZSnJeqbPtB4ggRBp4CqQnNnGf0d+mTyiVV+dWwof0f/puCEk3S
yGXaE2t45rh/+ASJcTGH2AOaI49RQaka6PWpqkh4qKqiwHMG075DT06g+xzFS1WUBDo8qoliNUP0
/s+nPFj7iP461hucjLP4dhj3dTr5Ppw+BrUr+hvPKUFx8ID67c165/xhCNB05uWPogdo6HTUBIwQ
GaQMdVyWka+npvzDcc0r/VmXlOMBIU60dNnV5fxAZ0WJnx6i+H5SC1KXQkc1S+CLb8Hjv6+lA3X9
d9kVgQ3xMaEMXiVPwoet1VYE4GwPCLyURXG9zw6Xfur+MDA54AzSPVC9RmVrg9xGHk+ZX7VHrBzK
z1TUl1MfvV14hie2VDJjDmdh4iiKzE5nAFW7oAra/VFEkRNQvuLRgWIwBGIl7nlNnKgtnk6TxDI1
rwxa1EYoTXhbFJYU2vwL0S0yvwDRNBBfoUugHcxCLo4fartsiYYcIYBA3kE7ALGTI/O6Kf86VC3r
kWRZhy4tb63HrV1cBtnqxupIGjyiC1ksLdyzE5sXNGPSlTAIfUTL5v0aFK2qcLMlEojpXskJARqs
VFTUApWuUM7pr0EZ/eKcQgP0vBEQ8D3KVsTCplmKaE4dQYzHNEDBUdMCfByihpPjWE0DTnk1BOcW
SgRwyGglskvsc/sauAw4TCSNcRHPxgpXaAZI/7iPgkuofdcNzBgJy/5GjHpikonhgm4DFB3qgrMb
5vngvMamAylqvPq4UTHIN9oM1zy2t2rDy5R2ZBbZ9eFb1OHYbI9ga9XhHHskywZ84DiNFAn+xvBO
pCSRZ1jCdI95nrPs0/KqyO8difMphMbcSKOKbDZ7wglhpCo0v9Nd8lWwKCWcDYqEJuWgKtKsyZP+
8QRTxQodYep/aCk+6bFjI12ui6wzrVaxmdKfUGkfMX0hFkSrVHvVXhPf0M7WwhSj7V5yFS7bD8EY
/9W4ArIMGFYRAf3jCVZ2dua2VmsbaxA1KpVqGJT+iMD3GgtDyjDiw4uL6jebj2m9/kuuf3m8u+nz
rwNNpWVu2om6LlxkNjCUmTgdUYiYDSsv22xfbywjpSCakDFakEQtODm4vTlFkhH5JW1nhuoND/D+
/G5XY34uRfpmb912SC8eIx8KCmvpIWq+LVW0zP7wOMjwYf/JsZQyOSpqsz037LPe7aswwHKA+QYD
J49I2+6FpAz0E56yeb4rd7wcV5n90tR2JEMiEtyZAaW3HBi4M49bngNk16OfMw+gc0JMI7fTGR0y
GB3+GzV0yHVu1836/QBUtmztH03mTGeeTXSHHI+RyNOGNERKuSTiQnHMm+Lp9ZC15bVV4y26MJee
5q2PbsL8kPYQKwqSbRGbIoVSLtPLRRdTe5Zk8tKemwNWVBA/WZCbPt5PuEO6sb6aue4I1Ao/ZbFO
cSKIACwHfSZgS4CC9QQu2vkd+u1xbrRWFc8bSooU+X1kcXyKDWqHKopQczFFAEUYjGMPj74P/pD/
quXDoIgE4TOjKUg88XimZy7qYgQZOaRkaKJsDBKsNfpdUBt9gEkal8pkQgpog48GelL4d6o1qx1U
wKVss8TvOME18ilyruitgNKWT85sXFk55E7cDSZsXrv1LXr2n1H1p6hTvVu7wdvST6/sHbx0hGPM
BoFKpvxD5VMoG1AVSLwN/ZQtRZKe3gqbyPMT7onQgjINtNEi2DEcjlCiZmMcauLzdZHc5hl+jO01
SMNLcz4yzGhHYSyl7sRZKTE3xC2+SKE551b5XnOdjuUr4cnHDLsNMYf96p04il7LuhMqZDmhNM9y
tktIGgZsJJJlJLyzXY2jdFVF+3LL/ULiBUEIowu+B7XJs4a7CY0VuX5qJ3IxHJPirzze/wGVDgdC
XEsM4g5QjdRuNEEVGxmO656OOMJt91mnF7M5qinUekBqcVBWEiN4RH++squrhWegg/7JZ0L+FtFB
oicqyY+fweRP+SpMhqPgsh0BP5DgbW4hD8w1CmsSZ5C61tEUhshJOCIkqe7LvEKxHzcoWjQCFFII
8FZLSXN8YnMiUueUI2whubFnEQHekn1itVlwi+wm2DXcmcUT+fXKhe1+gAvCBa9HasiR/8F1JE5I
5d4cX7moOkhO65fV/oYvmB0QQcTvyGmMIaf981oXhghyJH384n0cGR/GezZ6wYYOt+P4+ove8ZDz
Mf3J31JD7mgbOiIvpj+P1I///sk3hwNVkouGz0aPExIIr0fCR7m/gdjBX9n+uYbJoWvzHa654PXh
15Hz8fwkOUHNJBVR2BPAxwJNM2v4UJJbJ90+XRmgPuikV2PvvVH6hufT30ITSTBV8h5iH6cIQkuu
r+UkUFSUb6dvFNmuVJjTySGFhLRFRTkFoiTtgA3/KYxDs0sihfLqgOr10riHUL0yGJZDQDsoerXM
90aS7cQKkByhgT0jsDULhcve7VZ+UXtGQZXpY0CBMI3sDzCS+JI+wa/pxdw6fkXeh4cTStVT5k7u
0gHaA4TXRDpOrSPfiOvj1Iq+cfnriymmd/1iFzHjztL9ub5hvphzXLRfYRjxVmYZF0w/riXJwAzq
kH9CMU4zmy9+L7OdC+hN+qskP9S5/DnF+VXHiX4c3/GVNxxHdrzQ9agB8puO39cyyPWLH14wlOM3
zdgerYjjmH4tCi7ymsKR1gAXvNoWmL57ShQ/YPrzyuLgZ8eFwivLBt0UGIgiTR2/eN/DC7OU7l9Y
P1V7o/XDIvm1hI7cqOMSYqlY4/kPLSwXMUyts+MC4k3HBcQFq+f41+NFtNF77D/1RvOu4+o6vnr9
DT/nlZky/amBgBTjD75YuoyGZcx49d1fA+Ji+pMX/rWHr8e/8lv4pn6XWdV88/hLf13cj4U/j0Pg
9/NDrhkFX8+v+hNNK0BzLh0rIYFQOpyFNl7QtIWzbvO31TS158aFW6dxlVLnWg9f7BVHFI1dqZ2o
2uyHKp4DGEU1gDX00esIIKg6q3A+WUvGOacOY7Ryqd/CQKFnNe+yNG7Rl3W7oovrc+iE/asxLl5L
J8RHyTqjpDRRupFOr3R7xCKXMVaK6AnNaqCSBD0gSozXoVI21cOEFBKSRAirdEzvWlj8EqQYiwzd
oiNAogn4R1HFV51lmcB56paTy/FLAJhIIHV2yy033uD24m9BoYkTRPpGoXP0089pnf5pFGLR0b0v
dir00SlspBsIgUQXvDc6shBmXMiBDbxlFiooyEVpF7gO/h6zI7g5ABn38qIwg0vL9HPUozqWTsTe
xIo2yY80D4z8ifwpHaY/iWbqkKnLI43qlVF25c6ZKqRwyNJHUCUGXRfBPMQal8SiEFGaPtLNLlOO
GPh2Iy4zfl39jYwJbvC1lrEAGCwomjNWvcSFeSJRS3AaEEFDcEK/jo87C4yy0T+MMf8uwfz0Tf7o
OZJlgttKptZgaXDHyJFiRB18+hLtuqvU4Xn4CchqlB/QgxRSPI1sdvDy0ugOc+A1W/d6FTo/pEcd
roM7PS9F2HK10mRNN93Xtm/+kPVAidXAUZsbTWrqV8tF/xNIDrIpUir05fjPf1Ivbjxv240VHsJY
v2a187lsvvQHbA5BYaUZTggRpBY/QfRKRWQZn6U7nJMlJtL24Dmi9UeC8c+2I9o1RGfi/WtDv97T
F6CIVCLkgsHE9B9EoBHMXJKzPzF+QMeg1Sn9oZyNCOvj6NUbg9rdJw3jpxAvTfF0wgEPP2c9qHsr
IknuSw1As4506ZWRZwOdaB8GNmz6wylAPLa3DzJ6KUfONd1ty8FZzjwVQhDMQ5ZztHl1kHVO1M3I
abnQjKXU+3j05Rp/J3+dEBsSM7c9Boes9pZ8wuAsWPFSNhf70XAkhvB7irItMjqmOoK6a0ljkim1
CMszqOgHK10Di0laCbcBBdKNm9/WPiGA66P2RnAKozWj7E8K81HNhKgydPBglufqWwVEftQHpGqg
IrWonGa3pW0rgWsDfnSpbGjtRzDr0uCnIKMehxrM6ZatKl3TvEEkSvh+Cen4ZJ45iCBxukyvAtFV
afoqm5d2hxBEelwNPACPZovtY6Yhsd8wOHxbLuTOC1rHOyIXFXyDIHwZaOCDjo9FmlrbVZtg4Yzy
TkQfOmePswvUuyVJoFqWtNDRSL8Uo0pdWOV5v5TK6JOJ+5+H3mtVSdQ+sLIeIA88vsVy1kqJ6Pz5
iZjJHk17H3L944ll7aLabVbJ5r10bCM6xZJaNGJgjFVQVDX8dRbme1JMqLJyPxlHelgij/w0dNED
S3NEIGjECxWi/+eXAQiwURTYrsYtT9aGoW0Ae5yLanrpfKJn8UHAQj8CRi+AjYwBBzxUzLS9b0yj
9HBd7anCIxSrrVzpBOcFZwE8FTmSFhSaOOFkDSWKocw9VcPRal/mLJl6w+PbhpY8uz7G5RCWnhTF
y4aTb0g8HrKzJsJOis3l0CHEkgekwu7EwRcCam+tT0bxL1+jGIMBiXchPe8MW0ZqJdyOcIq+2x4o
sjGlfjEF9OGzdjjPQw47azP1L7JpHV6kG4lYixaMtoFVJd3rvXc4wzjDO0+dPL+qonh9bm+oZPt7
AOl70bW7cv1+XPWoOdhTcTmG68N53bXZ2WHX+UhjVcVXP8Lzbwj29uVQ+dGr3K6LN8qfwgBmMC24
5CKk8b4QGBil6+fu2ywwCIMAxEucJYj6Uf9wkJvwZQWXNyY8kNIFdUzH/c9qBBEHRiff1N2rXZN4
Zz0ideO+fFtiGiSwi2jx2s/UkgvF6ZToqZWyd+PEqLKiWEk0VM51KAs20GyJOoh7NEm1JUUd7PGY
M8DrsLHaYWWeTd9UZY70uVFpyMEbRE3K0wFfM1oH+6qt2vULie6I/t6mqEk5on4Q+Bl9rG7/La1w
NKCUKKsSqX61ffjdrpDJEIMYVcnvzqp9t1ulGNxt/xYeUxaMKKRDqJQ4/yhhEn0H5IjgBSaGREpL
4hpHuUUktVAVMF4EqB6E+/6v9bpLz3A2uJOir9TQbI/fl3ZWdBZ5+2/aIrNd/F0IhYaD+J9F/ux2
Wgho4nE4gf+fozqmHh5oE29y4x2Vl6A6eGqqhrdrAoNqkHtfSRwgMy7EvY3vi7q22pmFVbA6PlGO
xlFZ8FYF4s8PcO6tcByg6SijfBpRlni8wU1+VjjZFnfrqKFO728ysu2c0ZzVfpteQn7/HDnV9CLa
sj+LieIN9OGbhtXURjx/pMvPPIgV5/keg1AEnCnV76EOpCv/qt2AhxrcH20XrP7IrQjjl5V33ibr
8iLv/N15XiH0mXT2ZbTjiVSh/hUUDtuEp1zhdA32m4M58vW4OKC8w4HcCTDH2TSCqZYWecM54bG6
23H/rWq3fzuQrs+SYIULhYQxI0gxZVgNUFsXNWvmqnzmxqEYCDHChT9G7DS7cWVtdUVrbd7rnB6L
EL+yLnhhuvGUbsRuM80stfsA3ssTUz4T44aMKATHC35Kbkrmw2oqZ2vIgeA/pp4cy0cD0TvcZEX3
2QOl//wj/z9GvoLCINQMjej5yNd2X6+iCeVzQuWQelFIYb1a/6lulz0cKfQyEkZV6K5C6UGLUavY
HCRd9L1aoX9I61dyx1rNSszb4FjszkhORFj5563p4x1HzI4wNTR2II/HnSWJl7Vdnd+oriSBSQV5
/h58DaGL6sJKnMRqGJL0vNsc7lQHE7hc0YyohJsa+4Ni/er5+3ki+ESZ8cG4ZsHn1LaF7dbR9kaH
qSAZeYntQ8AEENKT7cmEzNTqBHZToqbGhe7bsWUOIU6ySsliSK/nOD9MgGRQdaDSiFr0rMg+JfuD
s0f+7L0EOauQXXglZjfjIQG088PHsRcoUBgb9pbWlxqL9VWtKLlOGUYxD1q5cd4SEyqBEn5aUnvD
mj1LyqLP38p5r8U8YsokBMoU0VF4mwHzvMNUFDWchzciiUucn8ziS+pusFhC5zKFAmRoNhDcIufw
7R7YZcto1g4bVAPoBo4rtg5Jt1sV8pH0EZYlyebZ0pNxzh552DrWJpvGCYF0HDOEqSTkkxy8wkTx
ne9PUlt8L+iHRyjTEZkcbcEBjGAlGWyFuavJpH5CrkQwNdIUhJaSgVhOSUxvZT4tiMlIJWj/OQR9
j5dRuVoP+brsxpsczbpre4eMtF/jowMTJz/kxFP19kCb5VBeS2gFAZ7dWdSOX+wRg4bKZ5dIOY6q
apv94VuODUV1m1+Vbro5txpBtJIkvcAeLP0owu8keaI6uKMGkl6Mq6F5k1fxjuCYU2EgzGtt5cJF
fGWXIU2z7d57Y1Ihh+nVkixf5g36J6UChIgYLR3c6JUJhIX+8juii6hmatobttl2p21IUUc+/WgT
qAFqvEDuKMm7iwFZM7rh3uB4BH38W/YOma6xnn5MNjGMZEFGqRviJjSW6Z/RBKFA5G7/QBzY7uhL
50GE3AzlOCvhSLGz6Hu5pSnpoXtY1kj7VZjNnE+bwL/aH1Sg7/d/NBWk63Qsosuq5ATyXWgJ0VbF
zaDEu7dexefenkDX6+E1LCwlnT+zx0yFnqwYLo4S+llLED+JbZ/vAX61e/wXcZsS8KOKyLn8Bl0/
6kHi4qhfqUBMSKgRgIyVrV+td3/4ITu8q9vOFJFoqUJfMV9L1HjOLM4Ob4zAAy7Cj+bFSK2sh8Oe
Q3Op1HTDFrGsN1WPDGFUEdPbWbI792s9uLxCuji1bZBaKPS3q/h7VdXc+jouXqR1Erz2Y4idVUSZ
JXfBExSwO+Aj4SSfIJaFPiR6WjFyVKmzyS+shrgStKh37mce0oY9J0pBzWJcOz+imOpgzc+JQz7k
QEzPqslaw8elZBZFBLIOEz5t7XdbOyqusg7p1qqB1sIk8XEKCEdg/VIn0sQRabdqaz7Nivi4X7nT
Szd3O0C0xMx53XSE8fHm9bhrYVBs7ZztN8sv8omIvh3GL3nPwmsnfoO9RocP0Q6WC7gYDLrqCzOv
cIXn99lsgvyL3KWJGCkL+ej5Pkgv0j3uBDHe7pm9DS/Q9iENq9HpJIf5lLaEX4jztzRZSxZTQCfG
Dlh3iMkxDp9Ja9NRPferMD3zWv5x1BgDQLOMxt9t/84y1k4DE+0y7Fe7m2aPlWcO89qTfhFHIeIY
u21xN6JueTGlRYf2AQ+DMlJ+ldrKZ8V3sAkm7YIbZVe5fQH+DYBXhK2UNxERWv0mvpqi6LsXcrca
55Cfl4ka05umRnUbVhZap7QJhvrl5PjjZRnzmITFydHuPms2jNatqgJRMhu+JiBiTGZYlKGz915N
sdPeNXE2ocd7+JaCkMHKyhsvn1+Jc7PE45SGdBa7dFufYlzDej/yyymthM3wdZ2W3GEOjB31Afxj
xdcbPRTDACofVuurZDdewj//X87OrDlqLNvCf6gUodSsV6cHMAbKVEFT/aKgoTmpIaXUPPz6+63j
qro48bW7b0Q3FGCMUjo6Z++11+CS+sjGJWWQQAAZEOBsirnZwHYnilYHX1dtmwpdStFPEnzrfVQg
ow4gBTB2yGD088tx6k/VkNhxYk8gpxQYn2dtw5R7znqEEojAyqpKLbPFrQreNKUlUlRYHwX9fMD0
EFxj3mFkXtPlVPHuIsoPb0bHuVYVFB/pIWSRU1cr+rXRjiadyPmjXrCATl8qi54q1yByhCFWcbDP
kLw8Pv+cuY1LMx+8Ox1QYjjODmYvSrorY5nh83KhBUScoyAF2TMF3oPNqc5locwK03nZbeh8eqpl
QgcGj5CBBeXauZ/wFsyr35e1+xDbglYsAVQ1LaiIU0BwgcEkcFNaT9VxoouqXu8ZoyjETrEfisKS
eFusqQCWnAxLgpIanbpYZJ6ghuYHy6ikyQNGvViG7jfrAQRufY8o4YPQIykf/QX3dso8CURrL/v0
/Atxrk6xnxTgz+UxRLCPwvOjqV8Oabv2VHlQJkU/Khs4pgVbvQkxBWF1ayqgFkqqVtc4+5mQ7oYp
xUzCVxPi4HAEcSMMzOQ1od4x02+Gxkg6lYnVhOw9AeMyMY7lbZ2QI2qtHsQ+lqXDYAAebaElfUlA
wI8DGgbJPT0GN83hQFYm0gXYGPK+ktC4iakMaqy9CQXYYwbl7gXJTwgX5WfwMhr/5Bol5w4Ti5hx
Ap4bj9eo77fLofJOp7fWNQUfHfFJLWyA7NjmGGr2w4xTG6j0NlYwpidHC+I0vPp/xns8/+Seeu1x
6tI4DThU5imPr6sIQJGjOfHu1OqI3afkUWUd6K03Ox4QatNwCfbd5HsEeHPwDQ9OIIJtNJzKnNPN
GGQ31vQ2xxAROk6Bo5O0Bb7DWQuM8DLhyGobzqohnCn5H7GHbK/n+xXwaLmjbgNh58KFqrsRx6sh
fNP6CcCFlWZwrqqv1tM6q752cIb0hPXy/QcUPN2p8wtiVER5yBMmHOfsTiI1X7oydOFF0EG4Dcwn
5bCyC4lQo1ArG0PGSy+XIY1VJPWRB7ckSOKla3fcUGc9/4TZcn66MISqsgvW4JSZ0NnLGYeT24ZH
b3gbzLN/lxyUqrmBAAWD4++ngiNZQ4uk2Q2XFMzpbX/gv/xNkweAWFtJ6S20p+zRN59iP2mAVDEC
jY8qoxxbM6MCLnf9vt/oBvp1PF2VBabtQ2pwHuDoLyuZFwzOTMmXeffdTIngVBzqq0CqYzDeuC5n
TYlL6o0CURWEa5oy3JcFZVLI5borkGkTc96kbKPaS9xj00KdoPCrpoGehkCSvR3IbRWeo8qjxfan
xtOB8qAu0CP3uCW8MnHztY+poPsR1pOPYm5RTR/3623TJj6EyTilzKN8GOfxptzAroKo+hqM4O6J
y1neOn80LOzL5oRCDu2Kk1KEcriXhMWwDx0Ss13UffWuNDm117J8KTbocLl8mHdUkHPstJgvUsc1
GxVacKKZcDsNCVfK8zKo3MskpJPhD/i2HoWDAiZ12AbOsbG7+lSdkivhDs2xRWQHReemP/Ktg40+
BpPiw962I6ac+cyGzS0owXvKriWUY7ov6m6Pen535XpMJU8LHR8FGJpslZsDfZpSEh967p5SreyN
d8G0msr5xLfvI0aJQURHHldJtC/iPOY4k7ll5AcgYsIRD+DJCups+im7rIewuinGJH9DZcHaSPhs
SS5b10YD4hjtd7ND5z0X1Kabx99vguJ368vUcleS4+lwM50C/6YbKIAl23/+BTkXvnN4ecrhSGHV
c1r/bLXlL3kz1fRVavGbzPmkBCWhPgmZWn3JqkxMDIVCSY2k8NS74G0YbpdWCcxUD5bg74xNbyWq
DCT+7r3km7qNckB8BdtS4R1BTk2rqKkgo5yP9GmptGCDaP4jxLoLyaMqGDnFCIlrtJmGojf3L6ZO
7RmOWZTId7sl/sOPmWBoC/Pdl4iE545Q9k4goyTJgQ5GtNPHhwHCmPo47ErZiDO1EdS/KzzSXXAu
tmNXxdsvVB6MXcVssdU9vefvJmE5BMSk/ZUVKd/4aZgvN0S8zz+th8nv432WsatImeR5kYlwrmfp
xqUbvOO4kVfft5dBdHDfJCs7Vh/627dyt6XU1iAgGJ+f9vToKy4EtHHNujX3iBznj9anIO6Y0DdV
jrS3KN6xYCv6paLDYsDt94lHzGgzlDMzXpq3OS2cL6j263/b2q0ssv62cerSsmcsIDCdFiwKTuTw
BU7EDuKz68wx/6q7Ow3MXcwMeZ5drx+XhZy6OfxUDn4LJt7SFs75ysNeuMLmq5M7/RWBhPUFQbQ3
rNblevKhtCsXxnWZlMUp/dgW8fbMy8TvRy0dJlNWcPa8hjsCxtEHnIWbh2M5LRfBsLzQDGR6cmNo
FssGL9yy5/6sfnkfeeO/gyY8/EN5C0XIq1fHzPSmlqsoY87tvuH7zOHaIkzjM1nLrYU+eZ5ZlXNP
hL1x5uZNnwPL5OzybnRimlehveoO7LQd36yOgtNVivU6tD+6OTOzXZuWbStZZ//1vLDDsBszZXKg
TnnsxCSJjN9nw4oyZf1VzifuKIjVcCkJtOhXbnfihzpKPvfl+mXoQbg61+Vg8anxNEjw6CtNzS4d
sdMq2CWZ2DmMy+FDAHeGryfGv+UMDnUI38/Z4l40uV/dJCb4YI5d88bgu7N3VuxTMQy1PT5Sf066
Mu9cIHMOMtqN5QITihPc64FPPLLBF0dzjaFHem1NvksZEsx+9sndhFikNHkmklWGjzpUfR/bBxhI
DX7kwpS5YOLPL4noveoDkCTuIctjSvorWjAPciCnRzfSwfNYIoYnlLk8qu+Qj0/7eD62NwEBqERX
UnIZsFWnoLEnpAcLDVzpmJry9S4k/yRu3UsEo4xJRZrqeZR9bz8Au0/PdALYiA6j1uQaN7QEkyie
WPQHeDJjID9LoMTrqAid6FIthVyj3Y3LhxPR3iTNkUTvyLQ3/Wjyq75i+w6clhuq/cE/MDiGhr7e
9iOAWRNzpxPCri9p5P33QcDZMgzr4eLQR99mg0drH7nVdjEnPBqJ0eesWV8DRZR7SP3BddNFUC7W
4nDflByjpizT2yQfus+nuXS/Tt0UA0ou400DLf23YNZkOM3wUBmZUzUudDyT9VdFqs+N2+He79P5
Mgr67WKpyn8wggJVW3nHi2Up90kwfd7KdtpPDlIPp8Vb8aT3xPCJHuyk2eguCGMAYqM2cU+caVQd
7U0ZAFkAakcQNgQSOryR7ugYZuOkEyeGbyl8szwM4CpR/bHfBurGqOava95m6Kkoq8D2x+ybwjvm
w6nHBJaSCeLdezPxx30F0WSuv5a53o+UGsk98W2Z0LP+hpbLirLtTe/KBJh6ep+sLKUtFpR13Og4
PZJJmtOpJeISzKLKG8brwEv0XJiwrHT2BrkExFvBSh0LuPQTKheCSW8EdPg524tyu8uRQOKg4L3u
2/QboSKfTMUvpmJjIYolphDzAlWyL5JMzXU1eY+3bZtxgZX7CiQPfGnjUhv0PmateS9qz3/vVi0s
2JmHxlrMFUDI5yAs5rrc0uTd4ehs77vjtn5t2mWgWBjj9l+zFx1GyiAG0+a423tHoFg356ObUGu3
GNvfzLBrzT5uqxyArSqvO5Uijgv8tWumV/GSfvO9qvgsX4cgByAMuo1rYhFvJ3e4bBJuhjuy7Alx
TPeFD3zuYIU3ZYxkBGFuDgAfZeF666bUeXXL+8TlY/S3YepXMrIXVF4OrIb5OPjQYbrqQxwf2uvw
mJJCmYfePaMcnr2JGYaa2dlewUrqMWZYiHo4ZMErpzlRO26gcCRCpfnD+Nt1/A9NRC1VGoxWfSrS
JlAx2PCrNe0VKFz9Otc7oNUmk6U88RstW1xX1eY6bnkXOxn1ux2dFB/hD4ppDHtG8nZdlmRcgIQH
B/bGaQEH5OYAwBrZ4dtiNqd8W/zwG9Ltfj/NAsFLXpSG0D0JNS12GGcszdrQZu4q7N0v7Dfy2Sz2
vIQHwyvkZUcyS4qa6jqhxPboTuDK4NnrqU71ExpSFO8kSTmaXTChE/pp+ql46yzkTZK8BryTgKNu
hvHSUrOIoYbc9PXUfKR+ZkUu5p/1rkmu5pZ1zSbiv54a9kh7/EFsa+jC9eooz3SHiShT6Jto8bbL
eeFAZ18lxCKo2eJM2ufgj1nwO9N82o+ydobiMujoseJp8l/7/ti82bI0R17EnfW30/qaz1t8Pozr
7nLnb+1taahbqGI2s+9KDhhzgv2YbXyzyZ8c8osaTI+Wat3nWTNeddTa10B32Xs+IG0NKAUvS+l/
dfCAgUDk+TfVOswXRz4+2Rgctt3Ksqbt72AAgMu50fLRmaiIpqznCR9Mtf0rPUbBr06vb5DVKUUC
f7D5fXUXH+d+5dUmKDzjTStO+n4jF7mdArblLuYM7RI2x1+6U9S1K83lHSr2+HJy2DlE7vqlHuI2
3GWH+c5g58hCHdmuDoBCRccuafHeX7o8oCfJu/EuSLNPQU0r0+RsRF5ObYb9ij+xs3bkY11M82G4
sp79wbx9/6ULfa8cu23CMpW9uNn4CMzqGxF72ps6TLMvsU8R8ks9tmxofjPdwWyuL6o1zV4VDGkg
0sComs1w1cTcE5Ed2yTvv7duBgrv6dRZyxWNErtTCR3g0gDt8GXcIL3j86Z+YEdB14S777Y7aEgC
uzI1v2/nFVKGud0S/SPW4KALKY0cxDuXzYEcbx9OhZ9FzcW2Hcv33ViPb7B54JCP8KtC5pQ//IVJ
c7MkLb23ARZPhHpxnhzMcleny/Tml4lKvAmq03yXts1xP7VJelHtSBU5mLB+Yfz0BOCCup3uyE/E
/2KdPW4OtrQpHNgTEF8gNcgEoyzdL1ojIHK3cjWT3tNSg3DraXKsjkb5NkLClLfqi7iGRU/P+wBC
54AdU4L/ftK11+2R4QZLGksjLFPVlCY5JAbaNfEtO9Q1TpZ9KiBKis8hZwxlfIgIFWAKjE/EG3Vu
UuRLOwKFVxhNs7jfLcqIq639PbwY7FAd+VzS8jb1zCVFAxFDXsYMSj20UvAcpkJEbVeT1kneqnUA
Y+wtlKwZSR8HgJqJepB4tzQAkbAiRQmynlAhiBlyMlFqxXgUc6DJqUBsyE0GxxZbQkSuf8Q2xw8c
1MCI4gql23wZT7dOBT/d2YDhp8QNKMvO2sBuVw7ZzivcezNCf+BJBxU3bIBKIrEh8iUokVczW7Gl
awC/uc5i/YZE97TUx5Uby7U6GZx16BuKWNcH+yumW1IEO1UAexcBTe2zJZ+JT+ODXGOgJaNhrSIh
ZEKxBXlrZ5BhjlxC+wH4kTQT7TRuKkwBQ70ZGnVmir2nI/9PDZV8WNRhy0RXZoTisZRMng8Vm1r0
Ol4p1CXo7Ez6reaJ6gltGfL9lDbMD15iRJzrGNRkR1jJBPSuJPntzpnNMVtFv67r7k6c4T6YXpVF
8c36WFBPSXwhYRjWQdfb6n/8K0hTYjDklb9augaMI+t+hT3P8831Eyi1xy7Dax7JGAhY+PE7Xoen
wzBPY3mnYHU7SVGO5pFQCRCQFf7leAyIR9D0E3YqJF6zVl8rWAOIs6tfu3b5aGHql32BfgZX6fYR
yxN4BjELuPrxhfnDWlTbwoXN0XwfLfGnPPWoI7F/Dnp2SGPMrdsjgMQiTiILvVkzFhZETFSMDMm4
gYQ1KfOF7eD5e/YEM/bxpZ3ti05QJew8JHJK6Ccnfwn9khykNZxoOhnuZOwrkIeUY6JVL6PRRHxg
3iT5qQjKtCJAyDByOLaeszNvBGiQAjxc7J+sq9bEFsN036orWfUSFPQTntU+2JzIkt2M1SZyb3M8
fpVMWcmrYiYprUyDD31NnqS/EQh5o2wIqes1Tfx/jTse35TzhVS6cTO7W/O7FrkIqMqEnk8oRRAD
GmQvUvzqg1kW6BGRkeiRJNiKBtKhjpSI6D+g+Yid/3hr82FOeSnGzTo4fsqsxtT1MPorY5hCxzdD
pofgJ7TfmLKro5FWGc9m7DzwF+8jTu6o797mY/c22EFQFsVRIglXgSXe8FlyHAV/krRZg4jCTRqo
ErqJvlJMT/Hva+zTRdL67y0u2EsCGIsYu/iui8nYObS/pWFvpiF37kUKNiNEdISnIlQ1nA7SRCUG
RCXAXEjzZi2YH+1ZCxkqCGuke30Bpjs3JNCVcSQzhWEjkTD2bN7lOKWz5mkR4UhSUWlFN5Zi78H/
4k1sjhMTkhwXZTzFjzDi1+J3VQua2NV4xuogVBzy82/qE7tbQAGDPB3xEnjvTyYOh7ZNx2wMiSvm
NJcfAeea2xEKYk9/3l7OU82JE+K7ifP5yDTpdx3Q2kE0g4s5YjS0eP66bNzz40XJdTE5ggLpxzvM
VB5vbnW0QjbsneLvSkaFr7z95JUgoaoS49ztiFsWvybHUzQumPC/y5t9Jsei/3Oq5A4FQ9VhbzUE
YoKjlA8m5w/r7AOVwFI+t+kjXswPJpVIixNDVZPAy1cB3LTw6U98aCJkJKapGbd0uPDIbnYbKNoB
5xjj4KUiQnaMu5huhyhyNhYDUVYB6M0pGtA50A8+f6OeWlRhDJ0o0hmQcII+vlF+H3R1Cjnlzrj4
ijGoxGTlyk6SsQgXEbcE3w06rXKOJtyCbNwROxBv5/uC7fO/t8rSQn90TWfbf+1Mp4przVH+8QrK
lPHPbT4hPUEPSNkDIr5raK1cqGaDG0wJXWNUbKMwkPNIBfD8vTo3kPjpus524GKuiyNQQP1h7kHt
GUfOwEIXEEVvA1w4bMC4Js9pdgu//6NQUlH6s2Pyul2Y/DF5FvphD9ICoI14XZlMy5JQnPU6WV56
uD8f8QHPlVxd6nmaGSvc+UFGVJSp2wynfnmLh1K97ydG0Q7FkPiEGqAye2CAWmMiPF9a1zHm/pox
lQvEqXH7Lrq1SD8vH2ZP3UquLPLcOEkY7J7b7PlLV28zaPpbObS5XoWuKYRTDXvBkLEFme7W2qFN
4+fDmv/WJQEkLp4zz1pSxt6l/rT2Y8tHa8OE6Yki1GQ370zz5ctr0pJqzzaUCEI1ex3XnDLzffye
OCv8kTnOg3udvqJjCH2TAcVuLF51cgahrFMynTY+bchJvgNaJiJdt1msmcYZf5uH7nWzde/c4Q+R
3VV4NzGfi815Ximw5xVCCi+cdidmvww/XCpm1eTCuiR5FpVJr55bxd8C/lnA/I+q53Vgnpz1FdaA
v/qaWU6NflDBLaaA2OA6lid9KyLORebYuLuy0lD8tyKE5GsS08MVcEamI3fyPwqVefLRp2Jc+3Sa
UK/P3iJ/HYZkiWcQeDW9KdJOeJcJcLDsVSXdDbDV73cUZjT7M+JoKcNmJJENT1jHiNwgywT40trI
I3qIMWUFu0ebkq5f1Bg9/94/UY5irAvhmgA99iWkKo+ffexlkGTjfiP2BkcYO8PJvrGXv01qKL9q
4PBiFSFKU2V5ViaH03szJLD80F6QlaI5Zo9pCzDzZ3WxLiotE1MtmVEPnrqUJkpGFTLIB8DaKxFE
xbbC7lS66RSSWy+jtStlN+it3Fw6VnzJ4obega+TcYTMYYHdXxXcsgLmqjwfpbWdMJx/aXPRij97
I2IX+jklEjFAnn+m2izCxOA6nK1vDbmMTcSSpKnZkvHVAPJkZhox1Po2GCgTxD19rPrjP/1uu92O
D1gChsq/Pv+knlpbhMxH7s7DjBJC79mT6mJguDh01nt3xQUEwpTVf3H0a7Ksl9EqJ7F/l1haUiIb
3o6FjiSvsppR6SQvNZUokgGqfIoxZpRHVoGn7PPX+1T5RKAtypjAD6MdljiPV5ZfVSkctSPNYTjf
B4xLZDvc7+BowVYsfaQ/NKRaRaT07NW+S02iE/gvNbp9j1uIpi9c2M9FfRCz4gEsdgCB8bkzgF+d
/Mn3nd3brT5dhK1zKaPdfs1Ag8srW9tRK6lO0nLfss+TW72RK0PSy5Ob6gD8RZ62ttJ5Margyee8
gwRIkhegCmP1s/uGo9vkj1EO9Sb6IPPR8gi1Cj8n8QtU4umtlPWUOHCKCHDJodKMfS6AUXjuOuYs
bULeWIofFEThk0tm9QSwnF64n0+cxNzP/73gs4U5Vb4z9UtZ3KmriEvnddp7VyIByE8s8XnDsbew
FwgpJakR4K3wKjc6UzJxddRFyYClkPfC1vYE7ZbnjOMhyXkUXUiwH9/ILionE4+MQ/US90d6CYiE
ZcxzPjARQ6sLSzBfYEuzPAMQVAluoZv/IaioyRC+bIhh0KPN2XQ5N0BHKdEo9MmxxsPT8WuPwFob
kpw5pD7GFgwa60NEXSHZO3DW87f63DeCKo13H1c9GlJYDT+9U7UfTcO0pajJT425dgMG86YqoRv0
7NyBAy2qRKN12cNjuyjmk7MfguSfQSiIeYD4XyJ+IJ2PbuEIBpAM4gDN6aftkC3MURt04HENR4I5
TONxwqII/CzHjiSHE+RuzmrIcmYuZAoGI4Dah1s2q/62doFUrAAknitz7UfMkGpoJ9c1FoMXujvx
i2mST7DUaIAUM0J1T/zg+Ulbb2bsqQ79t6pXm5n/H5AeCjIw+RG9tPrYjcmg+NMnCtLxPZbZ+KuS
Ts1hRrd2Xa58XoO4TZkGHMkPvS9fK7dVAWiWcyOzknK+73bdTbhtt2pBLUabpp9MN91b4SmH2MK+
iwEBopX2+GZoHeycJKnTnWBacSGYS0eCXmWRyeSp4FTcYjX8wp5lFuyj4H9+vTwBHj6+S2fQLNKd
kR3Y89/ukL50KWNB5EjiydpXk5O9B2wvePV2w6/CjCTwky+pbYSAgGKfJghO0gQn6flLs0Xl4yNW
l4bWK+GAIOf4rOgMx6jYRYmp3+UDZZ8VnzK6J2EWNDA5SCMkzXefZ7sLV9bKQBWEGnoy0SiYSHZQ
Hi4UdrLtxG7ZEHGYgVa3g6mXoybXiwx/2lDPMuYTFG+JbmrZy7ZgOgM94BaNegCVWPBuOKy3M2XS
pc2Z7bOQqbWsOUqsImD0XAYOIHNHRLRkQAeCjpnPIwCjxT2yuRVMRecJwgEUHIQgC+ueO+uRfhL0
N0QTICUSBY4x0nbhTLwapkD6k7R5DRlu971woOnUDfVsTexWsSIPw75xL2MYiDEfghZukfwpLPWD
CePXOGfkjD/KdEIU4zNbiBfmbQsxHRe/OHiw1FO3Hd8FNdwv38A9DHKofc8/QF/n0HMP8Iwn6u+a
qumSrbZmX0FM9SgJuuhEOkNnimyivK0FmHjCwiiEmbkBBDGbASo/PKYmHi8aeWdlBJtRCkPRrcsd
dDhaTJG1RRiTPlbNwQbYZnsg8IXnP83/sRw5xDAtoBQ+92zvpjxxTc+bkoxk1RhTwoCBi0SK9Di9
6obM3Sc7CFXBdoK32TGEnye0byDzH9XUWfpEseIMoIpVg2DDI2I7Wr13wUobqr0okQpfn9V4C5WQ
/GCkNJoHxrZlhj6uIeviJgiH7s71WRBWFR2sMgfbIKgm5OReZut4dfSP3Z4xO3yrSOMlCC2WXIql
T0ECCmcVUAquRfl+Kpmj9itnA7SaFPKaYWRvIBUUlEesRohPDKGyS0QH1asYss212uJ5Qsdmls2/
ScITyi9xoIXOaAbpTqx7xdGw39P2E4YF7ZDPN6eQQIIj+50ZIL/6Eua5rO7aZcV3HQeNwwD3Yjvy
b0il8vzTe6LW1Gby99M7l406TrpwiUGA/QvIBWbaVpeufAuL0TIT064vw0sVSPIOReQE9WUAFt+o
OK2HCAKU+CW26BNjx8dXdlYFT8Uh7LIqfShCWMvcKszt+xmjE/U0IdFH+FLKIYd18l4GI/CVPyta
wVrOsVULAu9rnpcUr40LpLCLXnst9IfMNVdqvVRQay6mw67xKPLZxZnzfiXbY987w+ciXq9Wd9if
qhZHhPpaUpAEciGySChIGQWZhmL07HohXT98rTGN6ObiaDZj9DXvx7uNP5dRSMwYwhyyT1aIJAMW
VXAblEK1EfH6u4aQ0obPIXs29zZ26FuxnX9Z37x7QjHDzSUrQwbqvLc/EVDrwyE6bm5Iggnb5UNs
eDXX+DjQNdBuoJ8yCPuCEJupkeU3xwTaqaHuNjZtiASQ8hgAg0Z8nztOAXEKDJb/KhPgGg3ysICT
BolLwyDHpZbY3sYVyOoMrmkSBIruidfYTeB99kH4Zj7AbEalI8gHfe9oaU8MB1iOqJjZ34MMNr8V
vMYrk3u34S8WWDDAmsQYLskhZykrrYUcOS9icy0sjvT4Li3rL+4IAiOKhnEwDDaab+pgwjecHYmr
t0SIBBE0DAN8QxqWE7IGc1AlN7Snq6SWBDKEKmUW0YSCgdd/gOM0rwxnhecCGHPlJcRuy/iCAcnV
SS2nrNPJo2ac8Wx5c/Cc6WIMnGWPfBY+j6ZmtccuZl+q/jh8dmumpKjf+fd2XNlQCrihVms5BMEj
fA4kGKEBEM6+nJL8dbBO7nUMFHrZR8uXuoR1GR97yK8hkYRZ6K0Xqzk24AzN6aoIww9AxsnVVGPC
4o/wZBAf7Phu7Lhuw6y4gGB5IasTCRWAN+AbLjz0gIaNcplPgecetDs9tLiAr099PHCiY+OdxDpX
SQhZuBTL+LFRNKc5/uCsVIGilLPzNh9NohMJBSKEjeilk/XnBpVlraEDjhwY3sdn6EO9VF00ZF30
FkrmG+1mjQu/GvGSHoPQLjjxrxHn4SdU/f6XMkp2LYlDzsjEz6SyoN9kQTMN0IRdZ5Q45n3CQUZR
/eeTMAS2oPyqBf0QOZbIoMVd/EsF+fSGp2pmagzcXRjcoHqDpC2XkoK1ryrt/7OH/++nPscL4rXL
DnEJjUCAj1DIpFo/auCpPhfg6o1mgPIN1wzQVga6fIAkuf1Kmiwp1n+gdNQO/VOd88N1eY/bSI7F
NHVmxDmiN7gnmJUeT4QBrd5U1EZv7LjFHi8MYEucqmASCAiHPH3dL5Q37IRKEBau4TT1V0ZoMAWY
zD5/A72f+3AtmyDmYSRcr6s//xERH07bTM8XkbdO7wFgAKH1vk4D0kqIzBQRSWmgVMioLTjmyyKH
S7y901jVpXXt3ei2zof7tJi+6PLlIugqp0MugbYHnjCiAuTXHFjKU3yRXnAmCZ78CHHoqmfHfMB2
fT98BFLAHH93SCobWxV4bNA67OzcbeVkZHkLRte0UjJHWWvIKkzAUqM8XX5faeLWSpOxjho1ZEWc
d3T6kr9MZDAs7Js+jnUcc0oiUZiZfVDS1Uo8J9nfzAhDcj8BFaYHnYWRI1xef2aDlSlsZw9ioIgj
1paKoGkUQ8w8+rvnn+rTpc0Pt+Rs+W2eW+f4hxxtsrvyG9TjSl7BOBmSuD4u4zyzcJUBcZpg3YbY
LVk+2khNxLcThkzxmHx74cKe3KXAzGOJpgOGto+Xm18vTTbnGzWXdilFzus5aGLk8kIG4E2yKQ7w
r+bke8+c9OrheTDiWtCnC/4VWhJzRqGQ4+14qaZ/Qp/CC5EkSGlxGwOWPwOA6uMhNSQDp3i+UHJh
0iHEFMYV58EOLmSLEJBkMrlxawph3bjxOtHtK2ecmHpWlp/Yi7TmUNzmF26hbtFPW0uKCw9IBUiG
hQJ/WO4TYojT6ZAkNp8mwQmv7x5ac3VIfaX8eVrjCBSGbU9TWeuSRWEmParlqQjnoIOEXP6i0Cl8
8mX84erOwIO6GJJmi8oTEbIYf4kgXiCCYHhGoUKdemyPr/Nx92rBXqmYPwmOryFR207ebCiqd5wT
faRCyVclhoA1wPdOAdM2phEtgNh0AllhGdDbw7WRqXWD64k4dcYZMGxYqS8CXlWdC1GyF5FIWiJ1
GdY6SVaZLtMC5f9plGtKdiu9u2WIkg40oFSqMYZF9UXBTMZWf7KOwqLo9Xbo9rIG2sjgtta6ffbC
Uf70EvzhHp4d5fF4jE9OOic23zWoE6YheJrQB5eH+INU8nq6f7v+MfKVfbdWnkh/AhfF5dPq64vj
22idXr+wAp96xhBbYvKiozjEd+fxSwysNRh4HTvOC/ZOpOXiuJQ+kiBYIRr1SU4gpqaAeoJu3mt6
87cI7U/izctMlSfbJl7YxGN0gN3fuUGuX3ltw2kGpsxIUtclIbg4IVLiWiYcDE6N9MWWgt9Mq8o0
KHLezLH7ej4I1eXrGambkl+nCCW3+J3YUmOafvCO/1p3t61/ujVEz1jKkcGgtUHbiSmzHctRTjSG
qggQQpljxSm9H1L/RunsKo6ws7DhA6qarKkg3dZM8mE9AQUv7Mva0RT+pX5U9YkoFgLVmJjw6Hm8
00IUEGAk3uOa9AsW11xGM0pB9TplXqZq2srxfMPB3jUMQpQEoXveJ3dV42xTOIKshLgEnDSlg3Em
Gwqdn7IXEJRqJgyAdNZN0MkcN/s0GMp/Rv2izs64lP7l3fswLMGUmI0+manBZf0Rw8qUuXxnyitB
4HoyNkeK5sash38mEyZ4Hk3R3w5euEwvh+Cjc8xGCZtei7EWdLQKqqYa4/+7N/F1P1G1Yl5cZ3QO
YRvBHUaPD5rSBBA4cL6U7azemnqixLKsIPZQJJOmYzRCCeZaraivnYa17EYU/m5DrzsIzObr9Pwk
UH9QsSTVV41PdABophfD0ZUlRe/K3YyriF+ypXhyu01idKWAodiJndc+ZLAOzQHHrnuNK0Y/o8Uq
dv41hjb53mKXipEqSybv8ERnhPc0rWh80F66JAkLjZmEujCQDE7wXmtQGaz2QDoPTLOQWF+a7pj+
0Y+oTyBy5UTP0rExe9aXzYCWDp5IUsgxD2GMIOOY8oj9piR6TYUBRr7d99m0e1ubA8iSFEw4ae5x
wrJWwek12OgnS4r1mMcGGaZQMQLD/ZZhpEmLvR6uVyDfCz8+IBLJWw9FSDZfTNPJ/Vw4XfXrlNf5
zRwDcE0dHWKX0X88v9s94S1ErrPSZCmPE5yLzgoCp5h289F343uT1l/lEtyP4Rurj5ITde8A3TFc
FipiDacV58J8z5LUMUJLGvTPYPTZaXyVjSOLijMIM11x+pQD1XFg+xinadG35eEi7729XieJ9eXw
Ji7Cy6kLloZ29k7jP0j4C4YahOecB3wV05hmDuNK6z7X7GA20TEGLerSpjH/UD3Wk/w07ygSyIHA
Sfh4YWnDIP+ozD7b34PrpN0o2LJPTdGwqW7vBR6JYSmvXbETdLiKp0LR/VEHlNklrybKFFluT3A9
ppqKEzDKr4EL2aQLtk5BQqdLbBFfGB48daw++sxnx1bR5Qk7ahRYnsUMX9TNGOnZsC6mFgnKnoD5
izw/EPq9c49Q9XhOR1CpiEJA0RgTHl/2zM/D6244Xr+w0p5oGkNkBph/xiTzMAF/fK76UeNvCHya
t30LIYlFoMBU7bNjub4eQ0Bamlp4b5e939vOXG576+jfYD6QX8w5OkkuXlyK3qraRyamjMd18nr5
/BrM0D4YPYC4BBvc1AzEAz847UPBYMdwz3+qJ9z5SA2l3g94g0hvS856ER/76OiYGBeon0Ja7w8F
tTxiN2/3WzFfaNjbLBANmYYKZLRdOixSbb/HKbzLM7hsTK4tM4dSL+ZDP3+JT7VLOAdCiqSehiT5
k7dl7rCZcTzfCSdRxqmlVNvIO7pziik8Ha607vVWa8Ine0OEXze2nFZ/R7H18sn703XxbroQXOOA
KD7u30+kzXpXTk6THN/r1v0th8HVhg6FUp/bCU1erbgMa/j5o/iIOpL0Tokmo4rgP2A4nzNdGGlR
/4WxdhDwJutf/kMLUuRZkvprmd+VafqtXwEzZcSBIRVTAZWBE/hoIxB/xg4IltVVCfwmW37TAQXN
7CEdPTK0HnfBV6jCVkziiXkAiSYDAg40u84JXQ3s6G7H8uwgzvyXj1wfwcOwnj6UPooN/vG7hgMC
8+7C4SVPIUWw+fU9NSykmIawdS3JpOEsi0+fRWwO8HOKovZdtGsuexeiu/+AbL0MaAFCn7V39sKY
2FsCDC6cZ5uAM++GODltkQ0Hd1PubRIC37o1HmYoYn83JQBH2cnfOmU6v8XoGHsX+0SMDTmLE3o7
5vDAtVKs9WQkyFzHBJz7Ea/cKsuI6MNceC7bGuh2ILu0mUCpSyHVVixoXef6nA2CvG0O+pEmbl4w
lE48IFJL8XQzQBUp3dAz+Ygt0aQ5OBwxfKQ6FC0oAxmB7BfdW5Y6ppKIgltGSi7Ev8uEmhHfLoDQ
LUXcZ/8Bc+ByNVKpa+ZZah6tCH72+EeSnNLFbtZ2rcUNQlG3Z+w754zvywazmbJDPAeuN/+7Uam3
5dytoFxwL5BCuDdcuLj2STRgl9KyPEvcmxFFkI4gI7kiRfNWoDm86Z3lyyRg3BogGA9h5Jbr3ysL
pPf4ohedX72yFgY2AzAwnvPGjGN6W+HyRTLArr/oa+bPiQ96bg7UYar/bUZhwlZ7o95N62xaNfiv
eY5mhYKRrGgW06xClplgbSD/zEY1kbwJjB9WEAOpbxIPQK4K18/Hqv5c4AgAZEMRhWyrHqit5pMs
DF18A8pCZoIF/zVXCMibI6h3UlPYlZVzQDnJ7TV8q9iEu/0Q19+tNzN0yHl3tTTdHe6WPXKb5V/J
kPyDORJku4bxZN98TXY4UxSZkPp4Tu68fPzVHfovTQcZcOiai2yerqZt+RBPLMS4o7xvAoizCbOV
Ysaop8M+jxqDybtbnRrsLQ6nTz0iuX3gMBixstieV4BhY4tJzwF/DWvX4pesrmbgaQQFK7GP5ZlR
VsjBx5QYDPTbbsk0Z8oYJqqf8OupfdUfWSONo69f84LejGXag/1fBQW3w3UKFLb4FCLqG13Mg8Cx
Fa7Rq4Y0LhPUpmIduMvEBCdFvdlH8ps49D5pB3WLBRQj+XDMD1D31/l90jMbNAVT0MBfvwc7g7Qu
YcUdQBLcuj76oJJyOij4Aywgq5vyEKT30K8QUO8K1KxjtWBjesLdYD5sv5YbZAIMAO/71YRkXeqp
dbm5NhWWBGS78MHCJc6ZN2zfudXId6cio+aatn1+Ao33PV6DZsan3vERi9hNtgwbUZdq6b7qDlsA
qgCs4vmaLpzSO6y0m2unZIDkLpgfECpirsvIxaCx44udhhK8Y4PYu8And/FBu4LkzduRgn0+cQlE
bpIZQF5tGRbhRZBW32So23MIXQX5dvrmIoa/q7Ph9M4nEGXf+TIDmpGgi84Qi1j0wiZ/DpVpL+VU
T1B0UfmF5/5ddRPNiZNtp/dgSFfBQpEXicQFN71cYe/BTVchq9Jdh6g6SOVguBWPzFqYQqWVxaCM
IV9m0Z4n3NCyoQ9BxwAKChM9toXTD6foFFf4s6RDo2H/exuyW3jfBdL2A8xZFBGWk8ncQjC0aSEX
WFotRD7rNwi2/eCVIt4h5NIF2xn0JAAkWF6AS1fO8LWedryN2bsujTFhxYyVOkpU2Q5YUhZiuiey
lPADbMHoNl42KPyJmahPCY+OuhrCFeOxs4PWOdY4/3vLaoUn1r+mnHl55SsrTqKLYrJJYJv0kjNp
WiNxjMI6xUS1tCKZycKgjHvUq8B8BtmA6i5/YC7LZvpy3fVTyWqv2fNclwmRrCrPaEZ1GZYOhh8r
a5frYShS9vCbsc3QspGqVyBXPWfvlxJPMdCY4FDdNlP7ph9Qwh14EB4ESnbuCU/FGkaQaDfPr+2f
uCfn13iGpNdFEbSnNFrv5dMtXYiU96y2V3YCFmJMkNHRYTjmzjCHoNwLTkFd/kpqBxEchKdaVx96
ceuQyLyw/B/Kzqy5bSvbwn/oogrEjFfNsyzFcpy8sBy5DRIAARIz8Ovvtw7baZNUkUldX0d22zII
HJyz99prWI5vklELhcqWSo/B1PZvgRCs5gXfh75PxMxypDCSNyQDE8MW9IBk8BLDO61/07TEuOJA
gNJU2/Ma/M6AQ9CrWRlIKjnkJqwMqlxmweIxoDkRI3UMjR8GgOYQEh52KlIUwKAyUrCvrNoNXqHs
B6CYcbLfNpvWEGw7WiC1kcqrknyHgh8QRmns0ICgIpzGuw/kQnoMCDfYYEQKRvS3W0d21BFdQ/jI
k+luSlAqfLu1sHE4IXlq9qb3UqqXwHauxznG6HQQGhBAgBCHTwj48ZWxH6bMvsL3cgN6GZGVDyYY
Kb/tNxt3myMs2bSdUPDUDYNRn+1P9pmRB7HKVwVlIShS0aYSWAx+dgSgUoS3aK8MjGME7MoNmufY
+tJjmHcyZ3IEv06zLz0pM2ZgBF628RftVjBLyWaQCMnRhoNpPXusdD3hBgbcfAtXag2cHr0aPOZX
aMN8fLBpdFkYCRx00VbVFPUy3kwvSgTuM9AMJkyps3zz27qXB8i9yJ6KRqsz6g7D8ZEqJWDl4oum
JBIwARM0opzVPl29E5rzvCUrgcZmafs1tOEQsgeIzW3MXQP7slguHl1gjLJ/EaBzWnJzEIKkT4ai
m8/G1oQL+95aq+IhmvfONL1koXzuSWVvAKA2SC4S+S1CJbFX9GPQVHBsgAokNz+IYwtWHBNv7U3C
YKS5M31rSHdFD4kjG3KI1fvxVWg0IPuPAd1oJDI/Mkh/72ItOv0J7T9DZNBs8Q5MzlEIM13BTZIk
Kx0TlNRkuNXgvgptknuuLA9sLOD11mS1CxNcp5r3qh5RjgRui5VK4VA+p/zp45dtANPDyw5w0gQU
w6R4bx5uNasGocpIrCEqEeOwmfRfywaGcA1rUvyYHhBo67zFuqLqwDiZLSoSoFJ7QAQUC0lF2W/M
qWt/Doe0RbvC+ClEIpuy/IS7Duy6g9tCxWIYMPHG0FZKzWXLswn5kqmvakwCvQmtZc2x0kCi6+ec
fTjdpgP9QaWuZqrpdMQf1ESiCiy+qYPKacDXgXoqlPASV7j+ciKBw2VkcqLE+nhNwsXFkJTQstl+
LoBVxX2yZE9++qnmN6lDsArfvU5aQFnwQn/HOvK6z0scfTS5A61QljhEpRDRMPzPNVsII/Ouh9gs
2ALaTIg9sYus8fjzPTBi1DtE0YW/CGa00Pv32muo6mm9pHDeSiljliVqZi+krxakgvBKR6goMppt
iC+gDGbD7JQ/qXEaZgcRM1NxF0YGzZFXtxhWmTA1JtZSoUU1tnWBnhwN7tRM3ybRCSV2bNHZgP32
HX2A6AE0IK9/B7cjMIP+fqOEJZ2UcjZJXWwisJw4fh8OdA66Dz7OGw7UD/57QJzBiLv2V332kMzn
T+W0ejZjbjnJzimTYZ6JyLyYF1fQoa9wsMGPD3GLsBsN9uqW0QeEyIicYPEd7A1otUieWJhou5cH
hni53XI8c3FA0fYvPaLUOSlyvtMWCYFgxP0XlzqTlxZenw+7f/cgTufYXZS49T4Za1wOfmF4MgGJ
8+TaiqwX1WxyiRZaj7nHVVYwt6vpfh7KkbbZ6zAOWLFVjRwMIPwi60Q+TaxdgT5oWGVm/rTavSQe
AFhGCc1ks9zAk1Z1OhHnXrfULXH3Jt2+dlpRKj0rf1ccwlQRnyDBGnQUYcsQBT/J6Vg6pmRFp4S0
xWVeI33AVnoz+yFCDb6QRhg7rogq2IRGM6L5QIg2WqWOeNSaMx1fIh9U7iwRMvdARhl/QBLavaMc
1c0ynzWMoRnxKX3TWyHP4UDV0FPFnnSJ8qERbG5OHNxoeacRaKV6n0nbgieGK9q9+HByHi5gT3T4
ukgmrdyT4xf8AVwKoBcqIhAHLi57TwQ1WX4SD25IThxicbn1ANvecTy9Gg+PiWMQZSF58BjnsOGK
UzkxgWV6J0qvqVQ4/1U//vvrwkYTxYkaPTee7dF5U4CHPJl0pqDt1VFICMO1IDSbTUG263rXzKuV
M65kQvlzhCLarJh0Mt04XSgap5W9V4YdkFtmRNEH9yuFXg/9fgwwDmWHFjLvBa9iuUD6vO0rTjVt
glKNiTGkml+6TSODwaHCsHeSgURYWjkxrEzeS4UhMqWj5uA9VC9YC1RYKHWZs2LmcFmuJXqQRxEe
HGLybCtIEOHN5z5avetomNXzi6rdPOtUwPnySnYjvlW8NM78TjTwAjBew6OK3VkzW2u+eq8gJJvd
ksAw4xh94hGqWjm4VaGaWGBjOTvsvgvppl2sm7gF8YYPQsl/gS/R8CIPc90ik0kIl/pvxxqEkz+p
YFGCDRnEKtWF6kNCRmbHL+6A0UwgAdphPwrA4uMIeczuxRVhlWVhmxdPxgBbb6pyj+wOiAMGIrA8
CWi8rombwR8fvgjh9miee1aWDjGB8zIREH8GRaMNigu9DTKTXXaf+q6+UH0iLqIGR31m/bFs0qts
5VxPfOR64d3Pp/KmDP9UWyOD9mIBW1Yf9bSW7fAV56MCvbAbha4nosfuR7XSEh/72AJypb0TvUNO
CNJIS8dqS6fDhKiHSIBE4cVMQ0ZqKqaREwvTnEyof043HR9eF2Nin/CpCPrmvjF7VfOq4vaxetL6
0GxRicVBga3fcs7UEyoOYi4bBiARTldiznsJHVS5eJ6t49th5d4qXFEOGMeXxkfXBWNjJostcofw
XNq9X27lD0tniuP7LESnyDWJ8Stqu4GAG6QNtHZq1JVYo2GhqNTinkSJq6yN7zq5T0+QPrwuuZDY
pO/SzUTu7nV1LaRRD7f1J23Vyvc0ZZgABEYAbCBidsFxogswHik6S3iQEiCrkNJbL9bA6frwgOyi
dFnmlJHOPYxljPT9F1CushGzpBhtMheCgRI3r94Yv6ifh4qGSJb+EP/AM/b5W/O6BC3oRLhBCgYD
BpMGBWoYZpGtymEAJk9W2WdMUe/FK/LkZCpWMjgKKgApnUZ0hSOVejIxLQf7Y6BChYU5As4dHpwR
1hzEtuqpX9act9WdtNg6HlRnGIYpelKVyyo2O1oAt2BjBNhklAK3UhutiM4YyKlYqDL6f/WrHdkx
FXmf+AISmKObCUkKBoIqjxR6o6TyIboNHT4mrIJDyigOE1r4YfjsjsF9tX40oAGxNCGjPfjJl/MZ
gG7g8W/UdGcnlrKW6s4WTK3KMYrlhEoSZ990oGly4GsrWT2Na5ec7uFlsV7cu850q70sI3A+jfxP
mEB/kviLSu4twW59Xa7uGLk/S49IZOWJ1+uwROKaHGw7ZtSbeJoFeyDclFT2Gq//tVnGYpzJ0lN5
DCLbI349U0AiTthXkSaNPHhhzaKHGHcRJNfROHyra8ASr5w92qvlrTrzrupfZLunJ3D8Jh4e+TPH
pyePQ9hcHm/fXlc+uZT9vdNBDCaBpw6Z6SiwGzqcsqNVz8mcUGQrz+aDsI605BXvxCqiA8a2eQJA
nzioac7DNn6Jl961WhWlCancU+OjGlf7sHltCvZnkEjRFlV5Yyb6KRnjV6OvhXYU5dEtZ8pvclQr
59h5hOKlLjkvcUDOkCYqM8UYj4EQyM5mwqNP43ZjYCjSP5uH5Z9ebiZkdW+9IexjL8D0kqSN/eE7
820/c52BZ7vOcfwMkU1HK8YfsphguI19eMF0yGmj6z4DQBOylZkUKg0zCumFKk3JlHCarDbeWTKf
7MueouUCmnNxXuT4KTMZxC0cP9bhmxmYuR53FvNTVNQgOrI13P7KM8w3QEz8cB8lYEUTVrKTdMyj
5x2FbtRvbrwSXXLF9DQJ+2fPGaLzKGZlMX9BsW1BwE08th8yyJiZou8530byOcDYql+kcbc9rHNL
goqiuRITbJySPa+qMHkjUGwhgAP3vahr+MgORrUEpjENmoiEBBIRN47fZtcpnTSFfDaHlopfc904
yKoWiB9hYhIuNjFdM8jOXKbQMyQ8doNuceW2yzuniZ8kWMPnu8mLu1WKj1S0wQFEpspdz9WLXJjG
MoBfMhkvN4PzFNaMbbdwkIVCJy2B5wqQkXJYvUd+hwt7awN2MoozWhZmTmhQCyIM+YhomupLFw3R
WdgzoQw3ZJJ1JGzAmWEGVKf0aAWj65q35Aaug31eJsW7gG+TQ2Z5yed1G0unS6owh6mGRvZMQbRr
5oDVxGrpVEab8OC+NIjVmpdphSLJWjODxAA5veh6xoxuK89cXvww18lRoOycFOUU0oqnMKrFp/iR
dpAhOovrO74tOAflLdsCbv8ePYrtqYLZPY6tmgS41qniJ7kx6I3qUYHIwtSgIiAyOooMy5JDQ4Rs
dceo4F6TKXn158NL5bmXeqr50P6OIRTsA89oruyWCGW2hW6Ro/4ECKDe1ICh83Fhn9K/jn+OA6sD
isMZ7k7wf0NViMH+9tascGj2O+9BmnnOAfjbYgyJC17CejB2ugGKXFUdkNwuI4dtGrmkqOk1hh76
aIxkoRxwEGYZ/4/liFjixvjTRc9a2vjlRxrq0v/guMqAlhPZXsAfUKfbjRQN863GVp9b7Y3aHAHF
6Yand1rCcwjlSEgRoGVEFw+yNdurpdxhKK1qI4IVHzrqaeHQVmjao8QvPcSfjNusQucOWh+5XIiH
AFwDRiGsvQytKfLNjMUCuQqHMzUBenoCIDSQISLiXci9cuJFxVKAS9XzjaQvO/4YD7yl+BykSKAS
cQEgZrH5xL8UYemqasYogfvFdokkgDlFvqg+FT7CZT01OahqF1aVUoXENoPGGTUIvye9FRITpGk2
ZxvtP1O4SFvzOvkazedv4msqj7Se6JAsnr5DFNaaZhU/JUlO5HtjADypDCg/OcfwSaElZy9eTNFv
CLi/Gh0B3i7UYcgCOSCVg6nQBVnCSf2U5XI47+HhUaWpa9KBVuA5r2BWgQCouZ6t3j8v/OVDuIYt
ImCsQ69x/EZ+UJ94Ee09XEL1iFiL7b7XoR26my7p7E9iOYm+IceaZHAIecOsSYNM2iLBN0oFK/vx
h45hRtHn9ZIWxeouFH+up68BghuylWmIU1VmIfOGo40+fsUf9LJccYwqm+hCUkgPZhx4bVnp6GGY
kSFLRCEl0yKnWd06c/+8x1ddBYuahXrNUEtPzyMXji2dR0gYHIJaeWdCkdiAi0eMQRQ7na0joD8U
MKn1h97ICGOvTIR2TEtVJYq0LasARsrERzBjLjPvM8L7K+0eemMNp536+PiHPRDfsc5//bDOXuNu
2c1qUeWjBzCELlP7ETJuVWNJjIACnDlS8ofa29qilojL7tkNGpjzTO0ZU8kpzbD+aI+sKL1bl4Nh
1Ho5ACUlOCQG0BaBbgZ8ALo8XVF+9BkIA0cYgJkPb+o+x6LqKHcXm5Atlw5TiUbqyrXr9D1dCUtO
HbpywbGPud5CDsyryQaPFOzVT7xyAyFUEikZyHAIXBTC8Eo07rGYCMsFUoNbGddr6DVJJnz8QXxQ
64kfgrGTDYDsx+He+Td5rOQhnTWPEiuIPxQVzUNZJhU2l6hi53wqnQzQoqUx1d5Rp2IE8L9Bz+Wg
YYzB8Z+q+gHLk3PZTzMt4YuiLESYw2QxmwbRihLd9eQGR1X4XUMfjeX6qbg2hf/AhMj6K1I8l7YQ
+TAJP52S5VXa1g+Vc6opMMtst9L1bU4OeKbOzGfb3Ts1sXLh3HSyjbG8NNTCTOEXbBGCikwsJ89A
RgGCvu18/OZ41uPcmT0kS6gzXKQZVnBcTv74Ta408/+sh+CP4w/pkC8z4zJjlePQiClS9vDoIhwZ
K3RT86jeJelE6yLruxwI+5HPILDMfeLx7qTpc1Dl56tFhwc3QD4DDaEKsZVckrhxozFNPza07HDQ
rOxemGY/9x7YlC7DLL7G+R/5GKidSLT4CxN8OwMfKWC5499jz8PvGteoa1ZT+Q/O84NJBi0uVrvG
pZIXY38xWrm9yZvAmx6kaZaXl4oxQY1esvqsMXUwwLSMqFgiJhpi39ol/QEn351mwNma4te4tvLS
2At2vsX83B2tP/2m/d3uqFwip/ikqX0v70POMQlZvAWvnHZ6vXKK1jptuOEIJN1bZ4SnQm53MEgG
rNQH/+VYn8p6vqkmf2X0Wf1cvMQl2GRZMnlZY2IgazKVJ8pV5KC0sxV5RnAgs5C9TIIn4y2L7+PW
QYCRsKam1ojeSEjynM2dZ6tMSKWrHV99B+qBGU8FqCpiDQKyog3dvfiucF2CPMLsIeobwPtJhsKQ
Y4m3kWehnOXtzJA2GQhRCBsRNMeKITRvGG3CN5AJYbjyXgprc1XQRBy/wlCnxf7tpWHFBIDZXoxT
3e4Vog4iZqZN+sfIh9KMawX2x6aqnSjpNBUrVtVf+aqHcs9YrOPhY7d5p/NVJZyAy2hi5+MIEoel
rtFvYtNvvBxN2HNoTfeqgHmXDE+LeYAeiB6MIBfsSUi2A/4CAhbXWwgWGuTPQheD4o/NypeoE4E1
m50OYHl+6GzabLLb2s3f5Ogn92g2TwgzcJFD917qS7nL6G3zcloQibNtiJoUqDIAFdpQkmWFazGE
8p4KNttqcaXWEFdAlarx7aDgr+qTrgsmdPbgnvscHSFUE2Y8e3uS5c6bFH7s9KjTT+APYSFXnof8
kPrkrPbh2GpGLP6Vn7aXebbBJguHMUJPgeyx1wg4SoTKmZRFZMZf9cdr5o8GseevGekBM+Cfwj9N
Uwylgy1M7Qe5a3ggASNpT9PgzRw0DqeHOFdCTY3dOVW73mqJFqKx+SoIMd3Arq1UWLie/cNK8qtZ
3dxoOGlQfDDWiQRmKdVTuiCZJRgj95OuXgfJvnq1EBZC1QRFk5ns7sINHcRx64G5HVgbpRD2FGgx
rXkDkxZLZWpryTI0lzchUBzA7fTnOG+MZimaUcczzZUx+XLRXqFMuBUA22NA5OE7L7/IbZ20uFl5
1mXgpVgp0fbQO9hqdRhXKrdeRqNyoElIp1ZJWM/n0M4oEUdwVt7nrOc2b/LqfbSd712llRU8pAGW
1qvglYnHFiY9eW8+2nZC0jE85H2MPaiKd+9N2lsZ+2IzPaplNeWV2KtMrk1nrvmTzbbfsGMyIxRz
JiEQJJsVr17ZoyzlOKzgrPMKVbH1Y8qmEzyCD4B82s7A85FEeHDO9gX9heXlS2rP6ZPEoarXNXIC
D0EaABzeo/+QlavO3GjJcJNGUzWDqGFGy28DCeBqOxWnDCbNP7z7ZgaYxCFZhYSkmmZv8lGEK3cx
q0bfqL30dmoByRNFN09wZhh4m7OhXf3ucXD85P+Ws/GHlU9fFsXmPx6qDxOj5+NO3MXpnebwUrjK
VU1zESWlI5F4XuXz26x3H0XDOb6n+9o/9j+FDF1UXYdsM3v7S9ouFrOiGe1Pwi9qqEhhBTWD/FB4
EFiupKCEWJn/lTXL5MzOmXSj3svo0u0IDAfBhz2jGEiadnORjHZJo8+DQVkGGkkFnrWys4IyZrfr
8q9+3UwQAmNxIVL+RCmGFeAGOYjecvGSVaB0sOY2FxkzVtEWqGH6635hP7OhKHduzj5U1e5tv1z/
SMK0uyz5k2dZC+CXmdY9nX9xHXpIOTuFIz5pKhfl02xEPqrxxYQOExDTVO3b8Xv5wVINWZ84P8Yz
F6xuP1xIyawLa6i7R72yCvLxbBrimPuK9VzSsjky5c7gYyoQRQ71xhdjCT8D8zzjewvbuII5feK6
ZocPGR44FRHWwcAUOHXuveMNk+u07EgjpOelQgODdf1U0xXghVQqCUlcyqG2eQBZinKhX1zHdV5e
uot5cNMnmKl7BH9f1DVPhji3cyZb9TkbB3afflS/4pSQ4jcouH3jowtpEcvoFYhiAraMvFrsNTsD
efRmHClrYFAvQpRAnOEflQqBcMMIOMYEDmplclGvEJYgT/lhFyABtc0a6yOiwbxos34yEY52DQIi
UTURqVjIkE15mfY4LBp0M+unb33JFRrPpakRsNyhjQB5o7WHF1UG4L1wrEhds8cf0XydP2ReyflA
YyvapRtThyh5JMzol8kTqAeg0mROFKepu2KKduMtOpVuf5mmPpQGeSwa06nILfqzwK7mCJU4AMMK
cDUZkFKR0AUvvdUbMkJdkxO3hg/9wMVYU/JnyozJ8mlcITZNFQB/GLK0U+LQCG4AQka39iPcgKBb
IRVJ2Pv13dS1X+dZl56h0qwvKysnS9qGmToF00Xq8S0mnGVS30G1l/Dv4n0Kb1ARzX0OVS9dwynC
X+ns+IIzHLedTQWTYLh+FC2zEN6AMQD9pQ4PRyuPipj8P9NS/7Q4YWqlClxtuhxOko4MS2f4LNcC
uWoIOcpa5gAkxiDnxUNHUUiQkxb0tZpkSXcQo0sxNRmVr+z8LSJTVbt1kXeGHwCsbnZQWAMiuem/
RFz+mBCMHP+Ah9zT3Q+4zwUDbK5ZidNsq24mMFGYhOFDqD+COaWS3cNF1fD3Krr2JMODrXa410K5
NaRXeSmIt25g8FlN8T5R511oDRg+M0Vcd/K0P7AyQo7tB2z2gUAIb7bvb1oEM2Cq9Xr8JDan6W4t
pCEQ8AV8iMkkds7ou5duNVwpqaPEnUwiDrvPLiswPP090zKiHC59uXCEtz7SnM5ffhX/VM6Z4nyU
CWCTqAgJmfBdex7nKXON4jqIvo2LNzW6ovuIQizpthTESSRqt/+gklztFqSGSyHems3JGP+0DeLh
hs3dgHgWwSFG/kp5uLsvFrm9zqYh2jwJ2BYXVwR1MdaVHlCzlJRipWnqz4wXkWeRAz0aM3CmFhpx
y33s+PI6nDJAAYLowZnMtg29Yg9VndpNEK+ckNICWa4AImTvj+qZtKd27OQYJrIz2EuoFnF76dUz
ckx5VlTWw3x26eYVR05I2AEAGdQQ3kKUmow3VYTYNfV4zzULfFYrpJZIrZCyJoUDdeKwyVx6Hn9h
UCsizLX4RenELiwBxD/Qwxx0lugaZmEYurEbBXgj7dVS7nrWzdA55qZxl1uAlqP43MJb+gpkzOYm
oEMNqNUN0WUrSe5zWfdF4w/MZW8CnM1Y/zdxbb80RPeeZrscTrddnm4gAUQMtQQN2e6Ccb3eWZEm
6RqWVhQOb3XYfZVdi14Vz6eykVt7gkNuidRKRhheWH+pg9/rPP4uUzDj+auNIdPdZCZ+bjAXzyDM
emtY9z3H3lIPCWPybINWsx++lS2VjnZAtQ91BFcdFMXYN9C9iMppT8wdk3L60XuclWOBz37xoseo
bk0nmWDpykdJJwKoIE/1WuKKuUS5ulgsWBVCueML2SzUnYOA+4UrOJMycRf4Yvd+pXPmjOtkwErK
BbtNYXdSMiKQdM4W2ebFdBMZwDTs46zgXINOchdRA4kRGG1ULOjdy1sUrgz8VThxLkjGHy35IAbj
VZAfXBOSQW/KGrY71ZMXA3yCGaCTImaYblnRrJmvAgOyYLahk2XYIPTXbC3Uiu66RcyJGMh1rC/q
6jtCMLir3lnqALl0sMZlL6eOTAI20VWrJr7IiQU2NBgLMtgZ2OzN1I3fBB4aOxr+lOSJRojjUdBj
YK6e0+45ltghT8flHO5noEYB8RAwMFxoRmZf+eXcda1lNVBjFK/aN7w6/6xeyVDKIVqoh4vI9sK5
9S2BRW5YkyJkoZoSBizwSFKy02Ssw1aJq4HfQFoZs1/f2e+/J+TVfeu3yZPRwpshaQeeCulJ8XGS
SNoRh71BC+nhBGgzOASDqc9nc/8+doMbY1+omF91dgm6SWBc44qgqp5I3NdZOqL6ZNRCLJbY4VZi
/zi+mtkrWK67y5nxL2YTXuwy8kKWtbecK3cx2pshRUVSM2CfUz/K1bCme8b9hgo6cEdmnPVthSar
zokph2SGA8iEasvV1B2ePgzx5CpbwxhoKc9Kt3yfNswptJEYXqmyYmrsSi56x8XfYEbXsMZ3teYf
giTOID/SOE9TqK2LWbW2b6IKZ3I7bdp7k2nvBUbpDDKN8VOtjFvaKrKCseiL5uKnE4WIRsvMPfH5
9K6igBJVk5LapmErVyiAy5DmTInlSUblmUQUnMxKOUbW7VevRlmfAU301fyPRbiKLtbW4hNy3obr
Av41hquII0C558QW2z6bcTbGHqVcxHCQmabXs29XeQ/iUWbJufK3smD6FmKRUrW49ZvS1a1pNCCD
vWUBVV9W8CYKe/BUmyelNn4mzFKwRC0y4x7duWpt8MScrbCK2E+yEL8gO89wdy7lkVpiBOEy5KIT
wQW6twkMt3xY4wkfccrRG1cp/0i/AiAa6R4KuBiCOpMc44NszpRYYDw+Dm9bETMHMeoNRN5ut/rN
Kvr67P8qHIiigVHPg+ephVhCUJFFKXPaE0yrQx8Hl8UYQLNiNu9Smu0tRhexx2AtYgLogCIx7yXJ
p3zP7MVrVtu/KVwty5ihw29UYAdHqZVzrjMCNNIZRsTirivVTwR/GphXWXkIkzcTKnCWn/FKBv8B
NYdSaEAt1eTib9t0Fkaqgao5J6DBnc1fMphDxrKHYbaeDjLQN4FcJcZUChw0rBYTd5CMN15RsyMz
U2koQBgL27kA+O5l44cvwcz6XfpWnWZTrzfCva9dCmbGxdpUZf8tTuFpPfFBRDBMZ4ouaLaE7DAg
3r+v6dh3TW65isKEtIRgw+gYDfccaMY4Wgc8WhHsoiX+aEpoW3cvFXP/NKJ/Z7BwfN+BrXq47/gu
QVhcD3JQLmp33+kq2xnI/NuSw+WEwmyGp4vtMz/zI5npC37e/qjzm8j9zM/8sFf62aMx7n4b2Eb/
5A+WOUY/mA/872d+ye/z869f6M9UuIHn8LP1/bc/80/wxd//EH+I7//rz9G37W+AV+m7YeyUOVCD
ByZcFyxHLkg/mx+MEqRO4D/8mp9rtLwUpYl+eK1+qS+WF3xteP4rSlzITTd8swiBZJpe5Vd8V2bq
/LXtt+frhXVRPG9/j7++/Yb8kq/52ZvTgfWf9X3bR2UmC05vDSFFyISHr6QFP+PRjq5RDPBFUv3v
R13RrV6XNUK6x+0Xqf3Zi//ia34U+cVsOg9/SKdkW/Mz/iZ/jt/l55DqnK8H/bICzOLXNFP8AnoW
X/z9g43lLA2fuiIjhON9+9t//6lqOOf3t3/D6h75Qj/MF2773wtSWbP9a/3iQkMKfrH9BvzM1/yN
v7+f+Qb6R/iCnyuiJBJ9vfcFC4DfObWmP1jSio0CHiI0ZhbuTbumDqQ24hSAeMAOIFtgGso+g4gg
rIwJK2UKqnEm+T2tCn1LnzLWRk6DBUt43g3rK413KswTCm4lWxGc+e/Hr/GDcsohoweLHLhCtCf7
bVgKpNO1gbV8kNBX7kiG7+RwOmQY3aIstRmliydhKpf/tvOaPP1sYZWB8Q+0AIfbAT2ZNHUOZlLi
Me1uB24b4m0+1sVTk0SP1RhcSlpDij33kG2dCZmmQZKKqmQuB1zxGV5JLlLWPjm5zOkgyqmlPk0I
Osh2MTIAyeOQEQcMNPefK/V+M4trKg0ejwjLcjbwkO+dbcm+3DRgGQ1NZMHQ2+ijuv+Ow7d5csAF
Gqlpxsrc/PgTPXCl47a5ikAUGoosab/PTEsX5WrqLh9gWxgVhRprUeqVPKOZme3QeHnNeJYsoRVD
7xJl2QwZltRvfYSsi1K+WWS3RT190XxHG1MipynWqAw++g5oA2qbHLzUZ/RRc65aVR4foG+k7ozg
0Q3fTcW2WGbyGp6of7uuvWin4fm0gOewcEWrzuxrBtkNRhY8lN0V09m12zMAWuGRKayVrhO8Sr2Y
4S7A15cw3TCadKyZp4MduwwytgNQbOVr1UjMJZZpyOxrcSeJXVGcgj4OkTWuFLI7QzqmEr5j7BB+
aWHw0Junm64C5eUJab5sZ9IC4mkOJLNwvOvQd6FlwfA02mUGaxEcrK3Wzr0rKvePPExuTQCSJpLU
NKIkqSkQjmKlLK3TALvYOzt9gbloCGUzRMqoYPYXfd4OXZwElpGGRhWAv4I/lX1L3rzwTHkAbAeF
wJaEGEv3rzG1GhkNfLZRFKfoX0YCv39dECIA/BA2MD/b2yi6ZONnTkB2pUpEU/rn8FlgQ6imiwqM
G7iupH03lr+swq1DHt1ySr+tWjfzYozlkdQj9xIFBijmMkMzHNmQQsjRo8Pg3cF71V70XyVyNhQL
0t9qf/ic5MOtikWFeS24KZPr3ppJjsagcjeX8kbbksE0kHlla1gCivkGY1RSsbR6PSJgOBtvEgAr
3iDM6H60U6hdHbvizuubR7EfJ+Fapz0RDuejYrwy4mI7w54Te4TdV6dCJzIsw4GSwUeo0LNNIPvF
CkhpD1e4Cxq0F76cIIqSt7n3VUXwqWfpa+QX95ITTWgtOix0xCX9tzta4JPoyXXBEdAUcn+0jfh4
sPHPwkaYqRYJEVea1bRQlgztGDTX7kGatoonogjo/O/Mm0OoiK3GU+kq43pzTRb9bbIC0RDWKRF9
vQCjX7EGGPnLid/OPFR85If4tF5J372EJgR0oJ3qPDr1NOEBTDVDfM1VsoZ2quPpO151Drz/Kc2D
JzTEt8c//4F5Kh2QuNjsFnx+5JN7pXFVuWtsuvA4Mg6GnDeauyU10SpK+6T++KZl6mFL1YPisO1d
mjhjfi3XgB7rOuXvIBj5IrxTbAaz+nhnKPbMcIiaAyH2Z7mRyCfZd8PN2WzxXQBcqAQvTWyOf6jD
NRcEkGnEtJYOEa7W7prjdxZZt1j3KFaBRkB55TCSdeC/YLQqPGTLKN2X7HGyJvwedfCoIZCJJsf0
6UXZ42rxFQCoZJgT13ew3+n6OLQcEgwpQOI9NiNpf0x4K8po6XplZ2lwJgRmPeETYlgRcgzhgT0P
U3TT/6WQIIjtSekENOjUC3FaB314zHFdKjuIIaPcY/S0e9+6GpaXo/4oWOCKMZKGwHAjZhYo5KOG
aqQaxCDihOfVeD7KWkmzJZP0ijV7yD0TN0VtqEH9OLSrWfJ04v4dFHC6TuHIFEqBC4F67zqrPsXR
JKaPq5s3hFkvq6q+dZr6VsGZ2bz8nPjRuSgNSr/T+6c8iKSPblaJ83uOF7HB6ggqD7FLOHFt+8/W
cQJ0idL6UieI0717bSleI2MQ5MG9ncijAHJgEN/UPSkAundr0S0YyRp8DpaLcFYNc4TKSQjoAm27
y+L99IzgQDjpkC7rO8gvAN6hSu6TSDslnXHQOfcQ98GYJmC0UCoihsNsTgXuhtkEJV+u/sBYs/Ms
VraI6ABZR6BesgZjjxYE51kVPAWJLPuYpJ9ok8ZPfBxMKjck9WGAn02ANjDVAO76LL3tZ0zuTExS
FBEbMM0kDmoouHlFUWtQFtWpsL10DsLksgd6qGyjAZGOtB2qp+x5QUZbBO/YeBzx4qKcXHFh+pPb
EcaMPdWeQd4VMMYlsXdWoF/uGi1Vx6TwTBp0OaAYWmo3QkQHE1j9p9xwccqvLtcZ0/QEn8GyhKaI
3bH45+Qc1XDnEIAtQcK8FRAZbRdi0LAlCBPF/xkod3RpOcbVEEyz8vl03D2m9kUw3VfYPGH0Mvz+
rxcZNFvtb6x93OkOuI6N7qezbgnmQBmIV5QH6UiJVhphyXfWLDLNBX7KJQQAiQis1mqr80H+HZyK
pjwwZmORha6uiDeUcjkSw/TX8nNhzx3egObZ0O2woshCFlvvle/9DCpjy1Gqps/DNyYiGLvvyDNj
oFCjKYcx695pA65iBGJwlLGAfZONQOGcOiA+vkww/pmHqormdO8l7eyR1nQd1VhehReL6utPErmw
fpVgsiIxhuH4UDCYoQbFQi1oSA8pjdVduuYMGUr2E+uidOrbjd2c2kf29zhRcOUkRZOKJx9pmrt3
Ei71crSGvn3WwawGldQ/UHDeUs4ACTVlQNjDCj5TxpcsjMTOlxhIm3DFoK8YqJhKXq2wb7/+2wXo
Iv4hnI3Acld4395J4SKrrpy11TzrBEMrBBd/WxVnUCJqlN+axJUuahvm11J3IGn6Coh7JcLBttyU
Mome7/iFHeRXcttCrgpMFz4WDO09VJfOZzmr1n5jhkyCaD3wBsM3LKhrqDOjkDdUtFcREym/79o8
uEYhqBkgnbXhNXOqmVAzvTTp4J41vfe7FBoKP9As0LDpKeONt9NkMUq2LKI+w1PyoAMEhU8DjEq9
QmHGBGRfHmQBjq+zLhhBeID5kFSLI6FUcHUc2wBmmMxcrjpmCRUyBtHidXS4LQihkFe71HXH7/KB
qZ65LpgpviAUprl7DZtb5XZBHiovMK1Gosi9PkBwC3zSBxp3oJHvEYIq2QFv9ucS6To8M5E54SHY
3EhM9a35qdt14HXlMP92ORq5rpj/2z/i3AzbgtEqxnsRmDQCF+FXlokCxiRyFicBwOk/8Nk+FV14
vrDj62b0bgI7gcjVXbVtfzu3mj/lNSMOhXTzeuinvV0+eLQMweDLEoeFzwKb0O773a0rp42b2L5n
ivKsfBMZc29F3sh7SyTBPceeCcuwJ8B7gjJkI2CYv8xRuwj76yKybi3/VNv74aX5nC82LIo4ivaf
LvjOtEltZzQOpHaGyyQkl5/YmAwkheGoEdLhLGwswhvsTMZZ8suSfYHq09NAviuY5dd+XM8XcwGS
qXi8Nsjd7j1L3b4v5k4y4gwL12SEWiYymLdor9d+Dg8MkKIY36CE3hiSVJLc+iNoR+escEdU7uKa
xdnDbTjfunVHBKn27vyLpECSBqqBjla81x7WZtKPSAyLC5/Srt0llYJeJ3eiYxtib3G2SJEfsbeJ
hYTXo6nMQ1zRxIj+1y8cQ1rZ9EHwoC4P985VMJiZ5a+D4V7iRMO0gWskeaQE3x4+jeo4tRGoWzDC
V5wlxCqWWURIdosCBI5f04FaRE+DFC4MdxD8hPRuu08jhG7l1K03u9cJpa1WtlNCRvS2CX42nbO9
AhlDfNEvaHVqhItgfHC238St0Jagyjfz8BGFIKBdVFjf1ooKzyx2sNNtzgHGqguPXC6ZUth3gfV2
L9zt21nbh/m0xaXhpTNdP89IWBQ9CI3Ys5gmSYA1FtR6U6Gzs2p5J6RjSBGh7UsK0RQqwPGb+tG7
x4YKf8n2uL7gQK0XRNlIzu7wkKCTFWYeVbTfefgg9ZQBUuHFC7Lj/btUJKz4lD8ddwX6dBxtaXBq
xz/AFblndOaouvDj9+hx9sqRabLjflYsO9RkATREsHzgOV2XCa1TuQQdRjYq4kkVlf2e19MfidIi
XOhpA9AHAJTmKSYtW5NhCVX1gsluLjvrAuvU+tRj3Nstdi55f7dYRE4yIc9HGAcK4HZfTXywoeYL
mMZRWVAGfhdotmizA/QENUwh9MU1Nl8JmIXgDBUthltMNQpn/f20LujwNOUYUBHvhjZSCsywd9dj
twmdZbepalJ/Zj/0chuIbGRGuQxvjf8y19i7cupur3ofmIX22qgvOaL+YYidNpSdm4cimYKDEQSc
E8QNe88bk4+NG2CPi20MbTaSo2zg5YYPoWcsGkyyYv+nLDb3yYZTgqGA2fop741b/799Mbgg3w+j
2Iko74Bjd29SYVddkdSBjfYSRh6lkOSPYk+qp04ymAbszfU8YhS65bqKj/RzkGSorOI9iIJ5/MIO
K05dGAGdBJRQfET7OgZ3PSSeO4WclqiKBObQ6VyWI3xljeSk5KpnIFBsb7Dtv3s5wb7B8no1SMK/
pIu2k/B75Uers6agABgggeDdIUN41FrEGeiepjJNq8ZvxZK+NV1BpabM+cNL+Dc0QqjgjB7/UIcN
Eh9KUWJoR5D7kMKxe7fTtMxm4JPbuy3r88RP/pQBgxzoTIdkZvkA1UgsPNgKsuLou+i19MqvP1mo
kjDKC67Msts2WF8dv8YD6BLr71kAbsnWxHARns3uNQq8KCw3ccgN8O+Qzt6sswUG3+Obk27ci5WX
AXzPoVHkXz2geKWOSYAWYXhdF3jZjHjIx5B05OsnIoKIftKZO9bm0e/Le60ZhWyK71fBmVSzUtDR
hPCt5Q1jRPZCaI9/rAPwUh8LJUngggzCkzSJYr+00O6qyXPqWG69nBKQOWDyx2pXbIvNUYC0lW6Z
TGrcb5WOKA0MFrUaTZpaRLG0HrUi9tUudYHkbscv8CDSjAuEOINGFNYMD2DfzoL1Ugwjrgqf7XGA
cboQTQ6TnRLUCwtZWwiKYqoiVidKbYShsJJsTIHwMjfKx8Thf1bQakQUMKJEGAPLdxszfBqh1ygl
5sV2WFSV1BDG3zMqkbisiFtIfLLQvLWbX9f+orwqxTsSxizKZ+2apBLMIAqwmS2PKkZSYNwboDVB
nuANBqlSOjU0m7gIvLNc9r+zoh4hwW7u6swPzgsbYKlrcDCeJs8+c/1++UCidcEJlcRXrriQ1QAN
PbQA///BAFin0t7Gy7AJGAW+J5pFZ+/UCtdNOJRTRA+zBJfTbEj7iaoT6bW2wp8lFaigYY3CkgV1
SgqlSmp8xvkpdhc6Uo8/9MOaCUFCBKzpB8x/ORT2aibWed0WtT/dE0rzG4zQy6hkUyDH3MP8sc+m
3+pkiRU3533hvTLTeZOAkT+D5xnqAijRGtEVNdNaKE0nru0AcsW0E/UKYUdIPKFB7x0NVVW4mCY1
6Jw4q1SbMGbDh42NF8hVJjEJcLX6FY3M1eapr9fZbsgebGQyfzl9MnxwriObRNvGmYBAzJ7td8lT
A+Cauf22AOFcXy7XT5tN/hKtxvsSN3IdWWDJD6o99ByzFj6UzlG6e4lBT2vXD+tLEK9fr2lv03Rz
7okV2D1xKKCE/5UDCvaKbIhGZtSKT4LoBT9RBQaMwjzKor9QbT4x8jxdk5vWbXfZc1l0xGzoLDQc
/nY3czdqo6b2hh4GJkiHanJgc3N4cuhgWHVdOiO2WJz5MrktcbbSCfloWIVyBJbjCJmKePgM117C
uGIuVBvlDxvoM0jbqxw7os0K0y8cUgcs9xhb9UHxbjvKoAG90j9oL9miHPy6fjpESjRgoOwe5yfC
hm5JobnVmWcoKz4gtXLLiad9t8fotcYD4vL/OTvT5qaxrmv/oVdVsiVb8tc4CYQpAQLd5IuKhuZo
9NE8/fr3WscND4Qu6LqrUsYxji2dYZ89rL2WyILVwYuEYn8Ze9FngYPlLXX78Qpr+QySp/exh6Fq
6Fty1cBpqbavYvB7T8Oe1ySx0HrJRztm7dFLfqdM8W9rYK8YEhJeBht5kx/H2tvs0ioMqvW5MCZQ
CkGJRcZeqSVxpaIxeatGOy0CtY8rtRQOh/zyK6uhRKCEHfx9mPsTU9IWNCYZxRh+BXAAYGB+vLK1
yPpqtxvPVzZJyVSNAU4/Wb0AsKClQXU3bqBh5AqFYjA1aWWMo4AYjkCajhN1CJ3hTkALQWgr7/21
5G13QG6rDAR85Sp9ndf/KdGVFrgPnQnvf2OafspYcEPUIAN4r0nhMY4/3pB3SMduqMsZxmX8Jk/V
UuAYbfogik8l8TrJp1mQLNMCzsiw//FRLGSfF9QECZZExQJx5ATvGACDEQbeX1/hTwxEDDkpHpX9
wGOjzv7IILQnu3or7HqulKCcmWqROy9+4+0IMDPaM4g2HBWmoiRJVjt2eIAjyjer8ch13VKlj+Ph
OtsmwOXQsWF3KVXhNb9FuMj1fGQpsKh4GXu8JBL4j1YvaaW5mpbt7HpdBBYpDLUrs0muWVPlUTs2
2uC2+VbCJjTxYEdy/zLeQwIqyiwkSXgP5HoAKCJO/7581XrBq66aP0o5Q7G0ej0US2uVi8tKLR6/
Gfaf46u9DzUoDvZOAjaPIanRrtxRBR58qI/oK6JE3SbDE0Csr0JahVSiPvN2AzcOUbciTHZYtIzc
G8RPJkCjFF5R8YgqTyWYjpADbUqyh3YPuB5xYUjDkRT6zXVrOfw4+rpueHgY+4AN9jgwmMu02jUj
Zy3y64A3gOeHMO+YDB5qiiITuqHW4BEMeExaKBKwkfoR/ZhPZ58CCtnCE3W6PX3mgHfULCLhF9V7
dnN9u0u23cX/0NmxDffbCCpbsodkMJBB+HEfBhlmeqLH+Z6LvZJovGs4BIXCNT77GtIKbKMQ21lw
ZEUFWZDEoeOtpiXi98P5L6YYJQt4Pklm4rtw1z9eV94c5i7xzPRCPTE6t766LpI/UdpMZw3wD0mk
XznuL65LGJ8AFXFVsdVBlwMC//U0O1qMR9Mc0FMGJfHmwMU99vHXwj9tlnVdbtWNQ0nlWTZVpPGB
AyyKZafXwCCvBA+Q/SVQeeZ6HKFb0vbrgKA6khHSBuYwvSjiBCgllLmjaN9IB5KXFG65Y3uJPled
NSrNKEjo1Giwbpo3tAgfxQsR00lJbp68PQm4GHConLZxTzHaIcfRTxG3hv5Djeoir1/H4uXaPkQF
UL0x+qzMuUrDcl7cZoGbVPgOgYnkaEU0TAU778P/C4YBrEszL7eWvuhms7lq96zb8vWvx/ZfEgbi
x8YphDsIJ3/7KG9Ka3a08B/jiyiarzRugsWKUWPEVAnu6tRld6RLG07kJse13lypPiWNA7mx6guV
6y/sl9IEBbikfhhv0rn5P46VbXpp9tDYcIeC96qQup/W46/vxV3ro3VCcoh06k51oOCx6513XUnf
9yG7c0gbST7KK3Pdh2qiiVP64pU5mjy4wQBBmAbrliLYQfOqg6fl3AL8M7FFjQHvHErTD+PH3Qko
IJw8jtMjbiguSFNFPQvjQlsvlu0/lK51bvx0KxCkbQ8iMCeh8Ggr5u12rZby4AqumpY48z+KKvjM
9QYrYUoJoQNYK3oS9eeqUQ78O+ltGF8WagD0nSvn4VgXNZFKjJ/g6xUPxa8H/udSCP6EO7ThSoB0
+XFnYLBFSrJOJ8QIwX+fKfjS4YLOY0NfPKdFjsAVaE2ILtlTugk46kShoHDIUj9SndNVxHoOapS7
XFc1rqzrqkYLRxvqBMJLEul6PoJc9HribVnrcAQWSqur0mu4zHjicAggRXq7jRGGpGWwnbCWdA78
5qaF23o8RYALIjjg4EwnD/3jFJ2Ges5MU08vRENRgMWklwgdC1hQAcALwD34wx/L1F6qddGEJ/I6
wXsnC6MuXvjZjEGUlTwQ3jjismDSyk/5SgEFbjuZCbslfvWb59ZbHpzJAOIpDsvf16n/zfBTnxZA
l1wm/u6jAymyWVEvpzC94xi9d12wYPbP/OKCCJEIWekPI542C5S15PgVgwlapwKgypJRCeo5+B9i
aTBVwSZALi2k5/TxQZkDbmrLAc2Vr30F/gnnmjI5B9OV4H/nxcPBNLAwADh3zelOmmlfF//K7v49
Ndm/5B/odgCrGaEdArbqcf7BOzSTP3dF5foTtydRTsKRDxWTJDqSav+iwsjJ0RAfkBN/kSjVThXq
GEQJh6R6i1iWv4cvu5TMo2UJRDiCNk24tJ/mMhjz3SYdT81dMXHggaEUBaarM7DpXJ+D6gz+cOwg
rBOXqYKX2BB/jup9ghCAJJ7IPNUeT7x6708cWWEI8QTOB96MS1tHG4iGf3vS/1zYAYh4gG2FRC/8
o1AZPdpTyba0feSvt0JHKf7t4LayU8ZiNH8oqpYUIaf8lc8AQi2Nv0c2Vah96YDL9FXVcLlvvad+
gPnoqfTQu6Mmf6evSOZHvQi/NgT/ErSAiQCzSqyIMudP3nMQe1OQwsB3O20YzQTSUUDFSg74W7iC
ifaValdvnJr0fTxjF7Mg1CW9NTG+OWcCc+34K0lRq5onoGdLX+h/AEH/nKFStE0+nRVHvOVIVb/P
6Z6iTT70p/VWLG8CG0nnMa44HMUSJYYfkTAVB5EUx9WdWou7JQT/HL6RVyMHVNMf4Oj/5gT/qcUc
fSk2PJyNTBtNA48B0F4AaH3Ogs1T2+6CJ/R0Qj00esHRNdya/lQdQ4j94apJ6pdhEwZPih0oPvXd
0iFD6JpJqDoLhifoMFC1MLgAcYkP52+rHVKXJkc9lUZcR0tDxIiEcELqlp1CcnOBVxR6hOKaIpvK
9qAAUyjI4610eNOQxFm7X99AZYT66EYy2hF/BSV0fZwmqvGAT5AFRunG0Jt5EeZVd13us/yiJM69
cOTc8n78jK7VeE9fLRVXRn1DjgY6BJF540/0/pd8x0fHFsxe13vmMrJ0urc+U0FnZwzJNNLd7QGF
NkccEaxkhgMKsBegy+haCTbmIojReG4PpJjX/vcMdj8fej9O0KOTIijKpYJ7tL2Lvf0rOkfemD59
kEJiK9hkVa3vbZXCg0X/My1c6tQQkVaRkNoB+lTAxhY3UKHSYCCAxFf9AzWPC2ksLSBTEeFLbTTO
iOAoLMTizYnxi52bRgPUpurfnVZEQFqK9eihkRtwmRVhkj0L/EcngfIBpiUbHWEX6EcNBcqMV9Jj
BHquhCrFOG99+LUx+Olo4DSQfCFxFEEUepKPBmj0Kyh0difJYFE6+Fo+JbZTnUrZLMWglg2u9gJJ
u8hv1tFQ9FR0YNPR9lKtBIqj3yhL7R6H+dRvlG2Fzgd7xc8jp7KtQDnNsz9TvqUn3CfmEdEFy1AJ
Rh3jjsBYLA1YXAsRjtLXQtzLZ9Mc6fgQH7vY5abTAg8TbWohpRVnpjmXC6BKgmQLvKaEmAQaHSEE
Amg2pnMB206CCfGSlsoQyW8JBwkmpkRzQPJeHF9OWRlHI9wDyuA9cjhUIJtqYi7AMV+pH31E04R0
ETZKB/3/gIsiDQXpBVhlaDxBRj328drdQFtxt11eKDmpUVIV1QENiHgFbRUbtgikZdIFgJAel5I2
6mcU75/qdr9PTTrs2PeHvK4LuAjgmzDkyIwen5OGVH46eNO9qo3Sb/QRyLI5WTzok2kRIXKn2tsM
Ioq8EuEhDUXPVXgQJt1E5KtFRepyJJyJ8vDkcusNTkEGBIWcVom5ugZ95SLEjK1kieP49gJImqBR
p5jm+CLF6jMC9RiTY76oR3Wg1ALgE38evso/ReRUbqsXyEq8FLWpk63rQVf/Bxfi50WuBOcG4S08
M4In/f93p9tpzAOoi/rpXkOiFnnB3h1uZUcGlxrrc3QRoCnFXJlSqjcEcAUQlRCmZULFo1Jy2o/q
wlDtuMTe7zb5O6XhvuLdtE/+Bz4nzSoNSigD401Akv0oP7smVerRHl7eOncXghUbivsBF0hTOLWf
TMmeg1LCVQewLZx5fwLXxaCw9xTNEv0SvIPVGRcoIOwnIz0VXo8xdupp0l5UjUCqu/Ltihafed7V
iLETkyD9qr4ggc+obH0WA5SiS6G4TAqlNkSXspx54d8lcMQcx7i4j2C9CSRUpJYosRL82p7+hKIE
NkuiWt0pEZgzqjKPpjMJKBr7aQkcivAOoUZFWYL/yR45sTkRR2a4ubixWsRLtL5pppiELPGwsi2w
TgljrtyU1t1+CSHkrW7+Q7eFbPv3u5JrPdADguu62+63gFEfXetcJnUVRaz5mG4Uea+woMljVVlS
6V8pvilx7Q4oID0qlQrSI6Uayrq3Er38zfgpZ/f4miKQsSB26biAGfTHa2qDXVlj1+zdMFbPltki
0s3YiQKVXJnyPEqWuvyeUNx0ImkM7dReVGNyr5lXGlrXeU5o0eRKHK6oWpSW/0MoqjFEkgOoMZAP
AoBH853TxLKfG09cWJxDWDTh+AqfsI9Cj1DwMR2grpuNE0LkoCqdnq2tuqXIWQHTaysig18P5E9I
CF0YFyVyMZRPosfo56Dad0PW2/LOhIQm9LEq1Fcfq/WV/jMgCMBi6MCT3rhcjmlXflKg3G6WZ6Nf
vBJOX6est0fOYfc7jVYXpP840xg8ivQw80B2AYfIjzMdhVlRUPltHBucJWOnPk+d3Moqi37RGAqr
5CWcscDTF1WPXpNghWnlEZhbmuNQZqH4W+KnKl0jbmZ6ZW98onul+tRO7U80ksIdluyXYxNOH4RS
G3brdbv/M6h3jop52kHZyqqWUN0aZ89GG7zF0NwICt4C2OX0WFEsEpKMaJ0KqNxBWWltbUk1aqCE
0BtxmZwmLN33Qfi7kpgjEX80aLBp+pHEAcGXPT5I83SYu3Atp3dKxTtcu5iY1cAiOZ0ppoFlJnN7
gK4ZTLldaB3hAl331IaLb3HhgeJZCgfKh0519IJWo6cqY+pf5zFErFuz/aKGGMfYnCwfY6n2uOSp
2k5oip3K9Ytk6xVri6VcuayxAgdKZKtedMXlvP8sFswhrC8VO5bcDvENm5jWFXS0tBHQxDieFUTI
TILH1lKwyXnTKn8kujtzwtgwuvS13hP8xBfyYaBoutCHTjknIvTasv1K+DhXGp9GF+X4NLXz4cbS
aeS4aEguavj+Qxr0p/R0tEUH9UAvNpBEcSQ8dlkPTTCXm7S7m5DKgdTEPcJhwXN+HAGKXnaMJzCV
nJ8/5jD5Sp+i14OXepvwwEyTYxv5RjXyjXzkG90IT0wxHM9kJjzyez3nF9AfANua7kUuMiDByrFJ
/a77EH+0s8hP+KDzk29cKPog/tyRopzZSvQJhpAUDeD9Pe+Ol/vq9bCDe/IfBhQ+53wdeqwr6OX0
tvPP+XNx5PWJk/hPePf55/ycR32f40k5v4FX/uFIkZNKlocAOruEGOX8w692pkAWEzT9Q5EC5Yjd
kqT4yprSpdR8jlCj8A4ev7Gm8EQrAzoU4IzfP0JmArNHesW/rfUuxG3CM8dL4jqpvvGlPPCHeFn8
PD3txXFy/oXHM4XJ+Uk73Z//+Exh4uuvpKF8ZkA5/wkvffsTXuGd59d50X9wDyqb8YT/CQ4UjbA+
bh2xgniniFzme30ujw/+wzeWFb3kLos/1XdwO/oHgpWvd/TPZw506CqXoPv89QEU/HSSE8OTctwF
mHieRo9q48DRi7yDxeROBCbqXQ9LupwW84eYCXWCi35N+NPpcGaoln6I+tt8H23MDBCbmAoBm4WY
XSUlzcHcCnykyqIy6u2GBN8/lUXH606VZ4QjjaMedpEQLW5aIIU6/vWN/URjShQDvwg8kbALUgz9
qWxTZnVrmp5jnfJerowp/NsSZPYT2s7VLS3fL7T4vnRa6D/UFq4Em2p9ZZQ/j3YneqTQFSZ+jhfA
fVgnpa4cJB3okKDBTpeLNGe4VyML7Peux2Ka3kXl5S4ZYDjG9FLGVvcwbae3VTTeiN1jpIjs2eEo
n2eTz7dp3sG0BZ4RnKlrtILS+9cDcnicZGFAwNxHxACEMTGZuh9P8jbFz82IlShQkUjEvBFqa5Vu
78+P3/iavjd0rGBsx/mR1x1xk4vZyYx/xDb838M3s/L9E5mLr+YJW/H9D5wM/Br3tHU8OdsMReP6
BRvirAPkSmfL0TlOpfMjdkEsSY4xSWcNG2YhzHp+3lQYCvaONpV7/GEruY1+3rvnbfXbzQQz7GO/
WGNM94CAjbjHm8djDNoK7UCgif+YAL6OwdX4ilSLn/OZEn/kKUP3wJjzyvmH53qJUT6/ql8Ye/8B
Uj/o0N0s+A/YE52K/P23z+b5mW6LJ/zp+QPcp/HBX6m2vs2iruB8UJ1uocHSN5ytPGBXdrrj2WJi
vp85njNDzOv5UbP44euDNZ84Ac6EWOdHJu88i8wf1v7bDy9i4Pl1fTi/5twQZBz7l/zefTj/3XnS
eTyfGN6zfnPTfeCX9YGj8OsxwZNvhwVP4MHiI8ZFfFc8Mv8sh/Oh8W0tsCLOVluvfEeLJYvM/307
B6DJ+q/L46dSsrYgME5ysNglyJUfLY+87XZ9Po5U414busad28HU8cOsnOdT0+OWCU/OW/M8q8zn
99PLJJ9/YDvjiWZXqwTiM00/cbp2YYVSwNXm3/aoZlpeyD9eAU80n5z5FrkbfoG24cdtW4woM2ua
eZ9zTeA+83TKa7dmmmSe82ijv7495wnzxiMz9P3jefKYofPMnbczs3WeudWdwO7h60Sd9zbHKPPG
7Ll3/N9cft3v3292/pdf/zmcedb11cVSvCz++rVNBUj2kyKUm1P6B2LNKmnNRwXb1kIESD/9fB9u
UxJgSFE8a1e6u3c06IOKSW69BAR+b4q7/TZGBD1vwL3tiSSl3iWEMfC98kmxBUAwwyEp3jDbwOHZ
ZZByhpYyRTihUhTX8OV7CeQr7XrIXpkMuqxw5KEw3udiCGHUr6hVuPJBQfbmuC/7z9XS/w1PWHzj
V+oIhtEZ1xxZ60m0BImwSksWwXoyHAjZohx3sNyA/9wiropeIRz7jiFzkv7bRnhsaBuQUYW0U/pb
VrQu04FLMIe5fUHeHPQirJ9w7cL7vwgV0TX9DQydBm0slUsQ2AjFEWX2jIjN0b4qItgZCmHXwpRy
RSQsPCnud0UCIoY+kluTw/zlp174NPLFu+lVdJNsSrg8K0pzBDHvAJE1TywZFMIaoVHDsYBjZIcH
lgJjQGviGBZt+SEsTuitcgV+xNirtoD5BhE613eFCHynKQRyH5jdU6lboXSVvO4qQHedjzhhApof
UlYXIIX1HtC+vsWfJTlRibgBJnaX+4sJYpFuQf82z9bN9Wz8D6aGpMHSEMybEhh3wGxPJVoYZJkM
SegphYvv8DlfmaA1IG9W0wRBW/yF7aFeiPqgRiPxNHzx/BKKiROvOSSrrkZAtCljzSDciEFL6brx
sjW5dKzE0Efll7nEaAX59D1YCQJd+VRzL2G6Qzm3hvUEuto/utXbX/pZtj4ZNyw8L1XLaJj1VyvS
sBdRgWQCnYtdchEsaPJeeBtKRtFAf4CtEfS19YLsb3EqPsXtUIFJT9vLPC3tddf66+epieMbM8O1
s1LNsieWTJxMcDmQYim8D1Og8hhZg06lJbOHzOEQIy5RRMjyUZlhqdDR1EGeddF3w7uo6+OrOGRj
FJ1EdSnwA348cQIxOE4z1WGvOH/DpaB+kKJ1IFEdO7CK8mr8cyUyJ/WJ9dszY8ALoDwjGI+4mbgi
N9nCq11l2VUXn7iBAcrcdV/PLyxtHFDD1ndqmnZCIVEFBW27sHol/ZUHkOOecip/LrcanJS5RKjn
TdyP1dVaeQeWte+Nr9aVfZDzmUfbtt01lZsAFetNQrGWfTTRBcLyZ3PiioIt7Ea0W2kZNSQMhKFI
9qiND9HGuxznbUxuHGsQwkBq6lwl4MW8ovAYZkAW4zm9KWdj3qz71IfKbqy65WobV5v0ybZM7EFQ
0Wx3j1oLfSF+HoX5Z+l7GOLJod6j2HRITzAYj/uIjGgZrdfRcFiTqzIv4obiOG1JYE+6ZkulNMme
M2Ll32z4PZopMy0qYbmUkGWnXhQdgYl3/tVQev3+arvh49GhCsoNtcuheWuWvXmX77rDC9qZoNW0
ywE5hDV6A5/54cVo4uEyQBbjqFpclDF16xJ/9mfVX6k5QSCl6uwIkH4WDKjfEYknffnG5h0CqfEw
/zU2p+4OySfIpiBBJuvSNJTImii7Toa0shfZYezMMUg6rqjdUBSdptJ/06I79vlETeu6WwBmRUtT
s+Ape7IT1yddzFfHO4x3Oj10Js2vixEND4ssCgyUdf5nPnVgSzK/OJ4ox110G4rJwy64N1WXkCaj
lOjHuhixcYUzisrx3F8GA19XxHAT0wbdPbXT3BGKsQnjxA9uoJmgM3ug9tlB22V2M1sOzYpn5MtZ
2KhNu4ajeIesUAH0mxTmqTMQMUchzRcZuYMGkoBlK5Zn1b2Tci3oUG7tX6W192An2HJLujnaXXkf
nzBJ+03j3Va7PQdn8nni8EBBLM9vTKL6eTO28MtXCF43/MdppnnvQDEVMqLTsYxGc1GX1Ue/yfJX
Y4cWy5oMf1LLhiid4uZRjCfAnkWjyKBRVccaGaya2Xc1GgtVdtXGNn/eH0r7erT+F8uIQpUKT0+x
dONT4DHkuKQCV1Qi0+nA2ZEkLQrYfKZN2gNYww2aYjW9+QOtW6gSw03bMA2wgiIfg063PyJHYwrO
LBsGweVEeyAqI7yFZD9C8DG2JJ5ZbFih+kh02T1HEwWg1cn/OJmoJHrlBBz9FSPvsSiCBhxw0hh4
3vr5apw3rzbxeLtt8udmnF6iBhheaObyZpse62yG8wez9c6auoMzLYI9kUuKN7Rx+CGnn79UPbIy
fD0McRyQW8ngJOoS8Nv0dQxCwvSIYIQNtwVpnl/xTjYqDefQOYMYADRdI+m2UAaLATHDgI9m5MQp
aEuMEpxcpL+X8spuaDOzmfinS2ytH7flnaMZcrKGE5ABOzE14OwC6I9QXUH6SdPRgUS5NLNKfYc9
nNGgAvwWEnNv5IJ8vz5dDv740XH/UejBlalkyAzLSjBJuvb5zdI6X3OyuBJ8u/Pm496LPo17e5S/
QZcyCzA8oVFvDnhUbFdAliJNmjy607qcm4pLf7rSRfpNC8l6M9fHdNzIM+BIzw+IwK/boDvuOGU4
Yf80g+IDuS0VyyS0MD2kGoz+EN/kPWmMZo+cHV9TJPgGsWHIMaG4P3YLrKJFC0ktfKbmb8yCbPOe
VkBllb0RwqVAhWoO7XBYG+hgKC10J1iu23gir4onNPV8MJ3w+D8jdKsWtK4P49zENNt5Yifta3Ot
dSzMaHeQMPjA0owH7IdlPIAXsClgZuRdKC0d/aTAZVv5D/pbFkreKuZ5wqvY7Zc4JbexT2x7tT8V
uPLITkhpObQmpcubtYPf47wLCJ8SiJcBTfiM4JnA/aAx2dniWv1rnAM4aguOSle18D3lOIFFrK/2
ocCKdDs7bqdOo0tf4klThl8L7nT3NPMsgziyZoBUcGkMqTo7p0Ni3ldzET0F9WlgG+SANgEOBIo3
KLf1KClTcGOoevwN60lZtaz7G1zVB8zxx3DgbCxaSUT5EZzVKbYkTPnzOvZKOAURsg4boGhbMlNu
Cw281fqsIqBVAUc8O9XP6VTGXASvuxS6L0lwFwYVKTP09SvMN7ffsEAnKgWX8BFzDnbaA8MiQamw
vPIrWPF3OIu+T7Yd3kQAQ1CEFRU5VK4OYnwc8MUl4WvOgqmNr7qQMmvKYi+2ECjGfZrfgFntkfpi
sENPzgfvgF8ue2bhxrkZk/WLycwfwYBht6L+SLLh0+AbePygiN/hJcad/FaPh3ZGWUoVAX8ssZsp
x5QZ4KipWRwCo3cI1V66ape0skissxphJwVZhBPul7KkZpMTobE1wPK9A3mDIfYQZaPbqOg5i0wo
DBJFGWcNzlYl1vFrKPXmAXsEFxHRcMAvoqsV8DDEG4GZTOKteFWqOTsRAu0z1QxQ1er+gm9jhwHB
vZI2gvA6NNIQ6CCbcoRA46XxGE4niYcoqJ/NH32LrzqAhmw5CFS7i0qmQZIkJmFioghx0QZqe48V
J8LGibyiS9lRknTo04mIKAeELZYpg1xyUVF/yRiVeK5YbpW8Rf5LOyKgG+VEYNEDujl2hWQTwuSz
KXExsHdwsajiH/v2LqJd3fZs/7hnhxQnTkpIwLpUzgDkD+p67CZCBJXI5xK3NppauFlyxelwroLm
0qctFr8eGBNIajXlQbgbz4fPUaXP1hcJQTe1cp798oCwpsmfSyo17tnyzhDbQcp64J7ZYdNl6Y0z
vVTWp3uWeMOKwG3KsUM2wbd3OiddBz/qmVarhjECDNSEFyia4SJdPlDJ3RxjabEJwFEoLjGEuHDD
Kkqi0erGzkH+Mpc4XtFoLaRsXUMQw6oQ6x5FTAeHB9XNIc8byFc9i/3kbxsU22OxgjrTWWVLtkdc
4+xmVboelypsbyK/WY6bODXXJ2lL0Dr+2THthSccjXMjTlgGH2yBBxLV7OjQsFVWmqVPLRx1/ggC
7qzu5zPIAmViah4mQ8P2lHn4HHuWj5FUgzLSp5ywaSq23vOpZhbhpj1cp3DjHD0wQ9wvAhtQCLIR
WAJxJaX3xhJ4kgc3k66Oylq4rOWV4wZAGgdRQ37D6focNnyyEuGgluRRQL9zqIAY6wjaLdEbfyC4
pnzOLhQlrdnSsD0lAB/9ibMvrszm6NcMN/l4FoePLUTaG/s/4jFGB2iva0wvHVUXG8I8hJ4yfI9K
kh9ksadD5T8NPKm/qR4YsVBtC6+gl+MdIWcVkCHDw8k7FqYB0446Bc2hA4p3iFLUV+Nhap4GmeRE
WubOObsqwbkNl7fY5vUEcVPY4FP7U19fzc3hes2W7fXkY41NHpIGKDYM+InVfV5lrZawNB2njvvB
W/lT2MpwBqqfIg+o1sCiYjY5ND93BXPYrSVezSm+6bYgxGPCHL/d7d52OPFXSM3yGQVuz4S0xUVX
cCbaAMPRwfGKI8Mf7AZOFYAZcaJjqkK9pIvzEqHtAU8nSvYcfBzxJlm3r7j5Aw3zlb2pwf3ervGe
jv65a279fbF72gGCyVMG1mbeX5VPZg2KiHBETz5hKt3Y2Bh4lL5eei0xynu0EsQhVPDL6Vk8w3gc
Y3C7DQG9S70giYxSOCMgS2MGVkA8YUUtLDEX58NfG8mq+90ujFif4E/v0qFBABbPPwcYiRelgZYP
pmY4RoGBzRQALaIvwZnFN8e6dMkHPyGysB0OiCm1PyK5CbgoHOSoPWBiOMM5nRvsIMuaIMCHfaEp
ZiTauIcpbuKr0SOPIIIskcKMPeQcDhwbbsARNVrAbjWE7AengUi7UxxXPaAvPFFfQNcTCuinJea8
YaLMFiNNRMnNyebz9853hXbnU5xzFcUer2fy2O0mYoXsMGguHoE5E6JODz1CI9XiAC9J+SZ6NxkO
hJhcj3Ts0++hTs544khdguZtN+KyewN1Xg+Tf7DNky6Tc6b8l7Hh8KSY2VEm0vRVfDPkC5Bm1mx8
uwfuSzIPJ23P9pv2DHIYzvUrL9u3Tw5Fr7pRu2dFZJj8gO1sEwXhKTY8LmXcq214g+8Ic1TVI1TI
wVSsHMfLtL8f8u6vbjwAhbKfIOz5M802+fVa92zBhcMjX6jJOy3G0ZKxKYxgu9mwfUkYjwM8YITa
MgyvnXtgtkznbg3gJks4riqw4bKpAJ7fCapFJzm5w72oIWpdZA+QL2NjqoZjLXOgPIl65B0pKq43
iaeKDdatSiaGjLOfeZ9txKh2NW27flCvT2w/2NdrRLgcjsom7cbuzrnOFr5Z1ByIEBwKesQ8qDfd
pTtNCFopxfMdDdl+eUnOkSn8exfiiX/HtLCeGo9IokvoEi5kLktdh8ZXSoShxR8rVow4Pgv5G0xk
CHiZUggoCo/4O+7YcSd2UNhr20Ua9ZQH/6A55V1hR+WRHBhP6IuH5AdawehFBATFbQW7oj/WyjXb
QVftG+X2WplGjWBnx+DG5AOOcyYx+JgGeIKyC4Riius03BcXSqmNYi3h4Ip3YgWdNl8KT5G1us7h
A1l3p5EmSBbcGhC0hZ3YkHSVLbcvGSUklgiRclzKlHuNA+azA1yZyc3gC9XxB+7MfxpNA7YFwpqO
vHDoYz7ChIdTQoyEMlFy6W0n/xrXnDxlhHtiPbR64yT53Lf7gSMg+6iV5zDgdGKzIHzNdc/SAciz
RRZuOj2zG2dVEIjoyEBNxH9Pp5VLt5UuLdeyzGP82yY8dqaKnpoGR1HxkL/HqZqk81scou6ZBV+L
4VV2M483FBKmLb3I2CIXt8QnXFltBZc7iwetXh/nwqDVelR/KPDeL8x3d3QmohsAjcC80nwGT9Yx
43A8dByORao/bIkUIpZGy3Ht1rAoRa3vvbczdJix8qoNy6MY9J0LfoHJOkhx8bjlFXan9SMoal22
1piG8exnyVaQXsAyB96HLsUhhRiZT+FomXZJg3OeWcbQjumTDv3c2CzvAMyH10XZ9tBxsGPDBFvm
IiKwwbuny7xhHOdspttU46iz1oyyPjLBPoPsHD8HAdoTCoSZ4TSloVQ7uAvxSMIAu1RMZndvNt2E
b9PHXUV/OIzr18VhsdjYal/Cl0ICcaM1lbCs10WLzidRM+LGeD6d7g1bpyIicQcVcWJPr+bmS3vI
SZQUWEepONMjA2OyhOIy9rs9seUkXwZsgPQyAQC2mC+gxfxoVux+i0/T2ZZclLhxkPWqSTkRThVJ
QV8C/GCXpdn+UffNeyf3a8OReUg4GBHeFXQQK2fHZPu6g0gNloOhezB7klieT7oiD7zhomzGu6lb
cTK2iqXoLiYHSuUCgP/KV4+zQb12SRbOfFb0E7tQPMBdaIsvpiRcIC9MooUMIMx7rArku0I+kemc
/nQmP+pZfoTLHBI+tnAyKy6iaGiVcaHe8151hKle6MxISUKZlGjPbaJpwKCTLGIaZGx1qKtBIQsY
epN3L8NFEXvGWVKMCtZKkjBmVYYq48EfOSFh05iu/HZY7/xl3f/te4fP3aDjTkPj1rhsgj/g2cQR
iQ4TeB0tSfgzMaJkKDEReKyyoJsCz2rkY7GZ/rXdxxBA+yQWpm2/v5PdiQsZxh1f5zTgBNJURFZs
d7gvsN5Mm21ya9AFvoy3VCxn0qwrB0bofykT8xfZ0mORF1xYs2Z/kE6Y/yrIWhVogpoWhP1OSQPV
MbopCm7t5jS/r9P4by/cMSkDB6RINsnEURsC430EaaL0C+/3i5J+mrnaEgEGy4DrcmiXZzTNMoS7
sQVjza2HaENwbB1oIog4iPCtiEtcKmTiJo6bimJSXhofu0JPhJexR/gDnz6FF+48UC4v3J4+mbpk
6vpp+cPu+h14iH205StS0781AGPYsOvHImb4eQkjrpQYvhyJmZAFbwYgm3QWOImXRK4Ve5O78S56
f3yadiGkUayTDqO4RYGvoFHrGph0+JfdhOWHaZq3r6Y9rg4d3MyBOFywyPFBhZWMSh1zeiyjUwUR
WpWQ/qNT1yiRAHzqsjiQyOoUcjvVaXWBFINHKXarGZb/xJHAKqshtHcpOLVadkO/NQRp7fClKGLu
025kQFMYAgq8OVxyQTC7mXQT00HgsST4kogMMFeqwuCVkqHmIIQdNL46HYac5qXaf9NtDvs/TIK+
hrMuG+VETmSDQgG4ix3nAcxpsaCO2I6WIbSN/kNqOV2DmLOSblNKhBvWYj0PCN1gsaAtyYtedjXh
QJSyFW2JHgryqWz37D4eqVs6xUFbYTcYPJ+BzugjX1hafs1DeGLtx3lFwoU1R18ngzK1hD8u7RhG
GHPf2zVv4y0hFxzqm+LiNJy++IaTo1hJGoZ4CqFX0DVWIVAW9lg3dz4WbHrOgSV5PhXt8lbzKwSx
PBIcDrK1RaSaGsl1oI+sWlIF7MS0/jRVROBFJPA2zpwtleUjRXipxIZNdP9VR01ogxdgZmJXkL+k
0EkITS0qPCdVVUcdYBEbh5Kh2VQuhgrh0ne5AewUcY/BycQiTpdmk/nPq7l6GHKY92LYOAhNFMtE
BBITMfytm3of+1+nD7GTRVQoD96Xs1Hp0HPujs57u2whIMNUolw77WlHtLhJuNSuMCc6hMLKcsit
jsUZFuOcGCeuQWffFDsmehIw4Mk/dh62F7eIjaQ0KFLWpDX4ixAaqxPTZgK8jKI5UaDgo+qXzoVP
bfEpFxFvgE9ldlN3J3dxCzntxUKbwJFo8J0pvPeYh9nUEAkw2FFRcQMFjnEY/l3s++nYdH13vVlF
1mX9+onjlK842Ds/Du9dk5/jRXLBmp+z8Z2cJIrqEL1h/GOKzM9hC1FsEQe3ckZexO0ItnEkx1Bp
PR2o+atZiaVjX3ftJrhxaYcpwVqc7QD+fJjikoclh5xvOT0IkgiXIgB3Ks3EKQPZZvbLYQ6wzlul
vReMh1lZO4prnNOs6tO0TyYW3dY+p0KGy1VDNEetGu/+dmrYuJamfLMnQa30UNwz/Fp6zhg4mR7R
S+DXlU/OaIMdWQC/ZleJqkAiauosgFHYew6vB45Mm02vKHrPNIPsW07XocrfTkOhtDKDUey3xUdr
DxV5xB3rF75iclL0mpgTGsf09LisF+xQZA2H/uWm7OzR3yjxoIghNRbYYL95ywm/f12bqH+gM3b/
l3/oh47Yq0+CJ7jE+VsxC9kdzpyczGJUUjPXljEnBifVwWlINMOfMG1IoxU9fZlLduEPWBp35kwt
0XFYY2C6eKhp+aLURNUVdwY/ivxuDFSBGSMTqUSf3aKs4AIlelNgqVgCwO+XRdORjmiYJhxXap1b
jSMZDHY8TnFXceRXFK5xtX0QDy0HTrTOD34d7P8gG2g+x9QIzw4uKiT7PwB30OAW9LNSJBEjC+ja
+0jLAOCPnpj9fCYmfJ2bOkzkfUOA+HbfRRmHqCypnTfYt3kHzKOr8lcSKFebg7Q+bc/GLTla7UJC
tPasOpunS2tJ8qDtSjzsaxLEXS6tGLvhid+QPfCL2L43BXlxdZm4VOwskpKqBfhz6ksaJ1bZAtoM
J3vIwPLsg+6Nn+4isP3MsniqKNN96ErIGkOghscTbP+fy1r551K2gy7JGSoackk2VvztjMeBUAk5
SEqL+6V7nQIKyY9+OiTMX+Btyicm30CiYuywvzPrhkw5iHpiGtdy1TUlpW+/7tD/JVFga1ozw4Hc
IIsAMsacRlrb8auZYiY4LJa39Fp0pETDlcmlPtk1jEVxqsOrtYUIlxTuNEy3rIIN60WKjGLuYGtT
At2hpHFq8OOC3Dy4rgM1pTIjNxCaUDfY0qe7kmbD7S+7uzViG0ceBT9btxblmOrTSv8u4E/cH1JT
uKwzU0PAdH9mJIsC+utZmt2WBH9XLB8p4DzEzislw+7PbObzMYFXB8YK10Y5SL+k7dd0GzKORVpc
O9ks2gecAGsF90ghBvNEeBrXhZByICroCSM5tATXBcYgOpGzCUe2l0tMd1sVXFIl2wbqmKhxY0tK
PofxoPijbMGW6GSCUJQYmXXT1cQ6au4sMky1c5PgYPhSoPl3PK3b6DJqowKv7BxFzcFmQOwuWJgt
lohbqUWPG+sqF11CqphdzJf/f5rObLluXFmiX8QIbBKcXjVaku221bIt9wvDIzhPIAmSX39XQfe8
nDhtd0t7k0ANWZlZhpCJ0pO3RQWeLVgYXzam82MLAW1hrKFln5StpBhXYoIe8J5tzFchkycSOxzF
JJUH8joaGXRUgyWdZuHqrt18UK4WOibcMiv0kpb5YJ4AfqZNmz86DZlIs3PuZohJ0jJu1hsfpUEE
TA0i7KoZNKZBU3mXXXgGoisybJoHP5EngjwZaE7qFZlqqLljYkZV9VkvlNaixw1qqQvwUXE9l4PD
TSsAvYXViHXAxJp83oQM9rOIOglQ5K/HEDUrnFwm81umdbdmYh+z2CarKsQsNTztsz64yyJD9ODN
XEX51cV0QHAIjcxOraeIQ2Yax5hWCNKaQiSL1+4GfkBV/DIEiq6hAwCI6JNvg2XpHz0WaEM4FCrY
v2QlhSiePYBFM5EY+EpfR/NYPqq42MCzzQnF2mQsoNHYWt5ktIUT12s6P/FY2u8e2PeEB1VQYNMa
08NXHBM/DOG6belVsBYh/G1qXdEIZ45CwS1AjVDWmdwQHR7NIb3ZQUUEN+FpTmFIoDKW0CeFg0IV
07CEmsncq1oxHGAzBlm07Un3h/5YT8W/oOXLo1qO/b2pVUo8V0eOgoXdhyaQDWmznH3U89QsEmoj
Xny3XvqbSeVUgSXAutbgFDZpUkazrnowq7TQl234DHxqU5r2Yw3ZJBaby6Ntc2MeOT2uvhffCe2o
lYE37HXbmO8QL4ZbtpwAPKn0N7YP/J+MuNAswFBq5jSbMj/xYE7CX2BJqDdwtzke6b1Sspjekhce
J2etJNo0g4xqBRVutjp1xPPSlYy+++Nf2CzbXRgVdHjKD5FwtVkwVoKo8zmexoJhDSkr+ndS/alY
6TSml5vMQZnIYp5eszD6RBIAUgb7u++r2zi3/25L6vj6+sFv+M4SrASYgcAiBYt8yQEVsDfKL+sX
VQE54CF48lD3SxfdhTEpFxSXi46yX007MhpImDHa0zBOIUpu4SAXFrTETERev7M7SBmVePAhCuqX
em/Xp7mQmeYcufS5j8KU6Av29zDWwY4kk3Fu5Mt/Vh0xhaklHVyKZr2x69H94dGc9xrA91qd83bB
0ZUpNr8zd1SjYXY+65A34ccAAQY7MDSHX5ticutB4WYjUwcxF5F1FQT4vvtVj5gB48ZlLOuRNsOg
PRVdsJ2Ztvgf06QuvFpV3n2ltYfoYQitWb/s/2UIKH7YVXah25p5z4nPpp6IQcOxDE/pxVJxthf+
DHT5ow2y6kGPgrwP2AGDXRNdcOS8Tc9hfWL32ZM5jkTghuVWyQIXLb4OArwLbwHqFHzLKRFKEKck
Y1H41VnTuxJr/2sCpoyORW0ydB4Wqjw/rGIwTi0sYntpzRD0gYTCtRN3bxUArjtUjkC7QK1NQ5Qz
RkLxQi72kTwMDGuaL4NhngrEICCs9Fl0U8zkKoaFQvCB2mFCiABwk6QiYfwN7/W6WqPz3sDLuB5O
tVwtU10B57QvZRglYoXBESlRFsIQhT5SUVIwhDwp/4cJ7p6Do6JzGuqRlibb8g/q5MCQUdiZk2fQ
FPkv+5DQPBwS6PPawm3Lor+NmJAPepqRMUoVMfXJJwe+wiL1tV1B6+BUYFWNK8fpCny8KF1U3+Qf
Peos9Q86PxCquWDjgzq34tm1FzGDA7x1xP6PVCrANxQdPRi0Nl8OpDgPya4wHIeHCWIsoKkhGTan
YGfSyuOgBy1VNpdl63q5H+AL3igtqWUkmWdVVj1BPuGSsqEIcsnwlCUI6nr4nIOydJs07u+0pagD
aX/Bio8AAwOAuXu5A8Uhj5kBjWDL2UeQKoqKxYCJqDUmW9vJ/CZQL78oVYS8iqK9Gn4OeUhB1Zfq
uclDkOBGd5/Mus6QgmaDO42LHmwOU3Joy+h7s2TbR10JAE9HkA1SG5fjUd3DHGv+6nReFKseYDIz
2FDPZXhxL/2oQvYqSRdEDf7OpQPY1QpTTvYu+ZODvo8rHFSkAhpAcUqh+AIbGqkdlnh87nM9f2g2
+V5zOnxVSgjz+1RilsxdJtiTw5eq+08P5/TZRAQ1OzF1TgQ372WsH3OcTCC3DJOQgbYHrIIb5U1N
SX7/MXn+SQiGJ7LIAJeakjEsNUtjeWzZEl1+WCFs2xTWKgsmfmhZ39YcPJTmFG9dJPEKww/IKYV+
12/UlKbbPpuS3uOU9k/8UE0PeFwHeCmUnD800lh1j/xPj9tglCMd7YHI57JbmWl3zV1ES3Ytj4K1
pEJz4mwjCaA7EYZ4s3KadMOXpxGCG9CR2F0M66ShBJbhtgi8zMDQA+8QkryMXEO+vueJGWz6ryIr
wzDC/i2j8crPaNHwfhmWmaYCLRb+eNJtCvtH47B+r8JkhddWPF5UgknK/qPvaVjUBZdEPwrMJbuC
niiYB2RYguG4Y/vOty/Z57oV/8DDuvwY4gygs0qrJ7BFsj9YmSUcG8Inp9eaevjZwHdnrM6vbJM9
f0gvjo1h9ShL77im0ih4uk8mTHIFLMApYvBuDr6rJ4RxSRRAkSDYMouMyVpZF8X/+mGQVhTFFFBO
ngRZwCN3wjSyET/OcwLFPRiTlOyD97GtYctlRNUhpa62NU2NNMSyp9glwkgSSplMHreF11Azvb7a
+E8EPr0CEg4/ULIxXkRSG+2ct2wmp+LukAuNjLfIWEOxudSSS27nBk4B3vQMlVY+S31wp+sobN/J
5gSHUh9QQpgZYMkC9ch0icKeEANeqYss/GUvPROKcB+AUxvYiAEg36BJcZ5Dk3ID2Aq3spJIbos4
6Vj6iWaQo85hILoJJ08TXDzFAcYekRIfm3uX0JTy9OCTC9xAlb7eD5prYha+ZZ/ON6Nepp9whJmb
0BVyL4RTxvBsq6BPSr2M3VTwsSIgfGbYO4FHk1MsRAh/YrKK4pj+qbxy6QGMxeGEJcKPgQx4Z89u
/e5ifhvHlACS5+56DrhRg+U4a7DciNdLaQWDmMkh1sFU3MffJqHkUgc32LTCCmL5EK6I0MimXr02
2EnQMcKXtaUw86Gy24W1iZtgmzrbea0nJYxHAGRhrC8QPcMipZG5Smeufc+GkRkPLnhA4xWMPj5G
KQhFnmbH/XkoaKlr+yvOTnU1s8zr2Xd6R2rXJ2VXfktB2HbxXn8YFhQUxG4+/BI2H7MyCFirAtVT
YXPdaojNl7LKbjxF1IEx01VwrH0boWsAQikFsgtdwJCKMACWECu4KF3K+tyu3RpeKAaKgzKkh+9C
Duf9WAd65x3TOhmNt0JLktnrTsAho2KQe4ze+Qqny/oP44of4nU+J0DmXpYfJhEd4wo2Q9Jndw2M
IgNWZQIctoYJwLaJBAsX0ihm479ZascCA4NF+AK/kICEUAHmWXu/m7qD3wMkL7ipwc6MVl/Su7dE
r1nQKYx82bPezAJ59oYaqCiopUtsSZqdQpY54ALELLST1ueX3sGf5SFcA2Ph0Gs6SCzDIA9EA536
Up05GwdvJTEPDWNtoTbieGNxCImWXxfq6q89evmXOpXxMDNAijiKmS4XM4KZgbcLWf5QSWJNmutg
PMfnau4r7CR7EFkioEfyBlz/fBcrwKoJaJ6zgVmckcb6iJ82+JF0XLwHO4ACCu0yg3ZCRYAdXLR9
sQWMLVoSfVUd6be16H461iWpnMDA5hVY0g6sSgQV+JFyb4Qr42Y/XMSDKCkdcrLpvHcpIGuDKy68
IXKIiXkj7uSLm4EvPpFChE6KYIFiKePpQzqgksPAV5/EdpkCZo430ChgE7MAYR8EOQzg5GljRebD
XQrPDfwEPvslyO4wwOc3Bly+IQHpQewXsidGLGbEF8GOjG4GLbjmhcv4Ni6SbhHplVCtCNzqwgGF
lmsfMSGBpQbx9sYMMTyNqb87LzyVAHT1quda350a5UbK0O+6t5SzEwaBN8qF0UOhm/J2oGe7TlkA
JHP8epDvcYKJu3z4BVNI3dQLf4QfxwdP6RkufAXfm8Ly+OTXeeiRyEX9COORmkRGQ07QFiEnNR0W
cCaUO1zULzaH6qEuvI34LKurubQQMcBeNTFF9CrDyqxbek6hZ1LoEf1rHf1jHZCshtkE14TvYC/Q
NWsStU9UYnkK4CYoiOxG7V6q0+U3IZgDUVKI4DWVwxny8mVVodo5/IoS4Z3JgGuh7bCUg8ZHyWiy
5Gu4LGB6AJpPnPT8a1EuDsh2sorBiXTZfl0enTdEZYOnBKzsnPPvaZIDBYoMDt4IcXSfUPP5mXmz
Ntdp0JISyBo8ynT8Bl5Nc2G4zg7WICQ45DjRe5d2PW3dWF+z+Yb0gLJRC+tzlBNbn7zmk0ziv1Kj
OS98S3r4pvhay1QpTaEn24pH55z5EuS8KH/y+lh2c/GVTuqMrGUiMwHrs/qDEm1Lnv0uFFFiG01s
E/55UzHPFU1vkBGkTNlRIpQL3Rf/p+eFZkCgYBsojU4qwXBa4zubHxjGYv3syRmNgfXip8zZDra4
WBaEz81TUPNKqWqnm0imwkNz/j3K7jEZ7fsGXxjAI9BEn7SivPul9n6FdzE+pRmF9UwigTNGn28t
l09OGZjqXxZLDCxOhQdjuhcdXlCOFV/pHgCLAyErzlLBImoAMzogNZR8HxXQ6srvZpkCAwn4tk3C
9+kdlz41HDCPCtqUDqcO+UdO2HRTn/nvtGXunPZYKNXDdr2Z8XhDy3w6DI4xp9zb8vcedDzZ5YRR
DT5LbCSHCzsSl9MwTL5tIOqfZPWGGdlU7iHRjuE4DuWNsFKYs6Y9P7emzG0S8FAmVbR6eJQQ1IBO
h+T4K60UZSlWKVLrjsP0Z660hUAuAOWyg0MtOzW15eA3puaBcbllxk3/cxIXi9JE18V28LcR7UEW
0iwrK767Di407ujEAxrshUn7G3sXPrDNJQYosOcT5q3XjNT7D520vzCUy7ClE6RUEFvg+ORmmIsQ
9bK01wH1tpmpQKCq28e32YRQsVH0kWqFKumnG7PAhrS8TCCkyBxmUMdcIj+8C6am8BPwvcm0fA/x
GxuQ3fGg+EZmx81IGGjoyFDsjGCLZpYjTDhBtU6HKL6PTQQdm6XDgyNQiH1Dk4zEJYW1pIqJSX5C
0KyCPfbkMAptfgc0aYiNggHAIcwiKQqYJwglEPNPeEM0lmKMr0c+pwRurYFFmoJmAGQNTKqnytGq
hA/GI4EcwE2VkKZ7zAJZ0cAMIp+DJ32wGozswrOK5ANitRgY+5qyM4pehi5QrdTSb4hqzYkTOywF
6nY15CdIsOhr8fAjtZEWb7wyMBsbdYN/MsZ2BXFj26kqmBaom+0SfPVmmVsHTwvqoNhe0i7UqEl9
q9fMDIiTtabEmCbgkvD7RjIVmyVIW6LA4bbryzjdzBldOJSS4GquiIKUETylgC/CJ3vtJUOcIJh4
NFHY1NSW89pN92dHwx5JK5bJl8sY0vC2WbGdRfzjMIKmbFlY3NVFPyJ45ZxVC6ZP+OkzKqau3XaJ
8lHD5Hhts1txhoKDS+mBbuEhq8h4QJ0bZHxCi625K+lQLI9Rf6F2krmP7bPfnqnnu30ZP5wdjcd5
rrCHauFg1cY07TUlzv4eiAR4KyCBBJ3lC0ft8sA41l77lBjl/G3UAzLYURoVpEVXQQVqv00AtNAV
ESq4/Qt23dSdaYxlsJQQgtCrUcF/wqMTakJIEwdRq36F4spcFjaWuQjzLOjPa9tGLLoPhYKnmEoy
y4UpzWLqZ03GvPUlXVNzCjTmI/dDP89QMSjumMvQ1nbShuI1xRelyEg5rZqxA1zuEVEwo157Aj0J
4OVPTjf35dWUWxLV3tnrGbW2p86Zkcp9ZGKNlpgJuoxkJHm2dKIxwfpMyONnNn5e8F+9x0GM6lxk
HPihUZ0AQbuIUZNF7nbboA0B0DL/qZYRUNdTJa3g9Zwb8Hp0jPe+xMpy+lnXjEMDDtU0f7NAgHLB
y6jO/+LCDDkGWh/fFrO6LnZo3DRVVmrN72EjkfqZGnnoB12BCAnJcz0RUR4EEFN33xRZw8JProm0
AkL+UA3hnXZp/KZyLutbGTGtIYScFqOpVFARXqNvBGWrpFfDmJHvV85Z924rwxyaJe/YxSApTk5q
Y5vhp1qB/VWK1AVRL98uL93H2vvjwokEGoD11bMgSqRhZhS8cuS3U9ags0rL/gasF4pQRglpd6ly
wQl888DPwezAfsfJZSMUDTCbzoSUHwyEFWl+ISJIJQJFALCLiz2KLINIWR1Hf1OpAXZ0RXHc7z98
lW7dNDF5kz4ENjiYrHsVZZZh9HhrLvQDqqUNGxouZpPDD3epEGh6sE5HAIEDQRsCs+Qb9CpSa8Tn
VYoGs2FTjCAk9gTWh9XB5QGF3CmGvWevQEBWyZxBmLkZIPh7oMfwekrNcTW33XRDfvoLEsBfroF9
FD2eQQGGkpbhi9chRb6K4oabGFgXinDO6c9o2xneM00Q8uomb37kg5TyTwajRVfzJGBi4D7QROQF
hAsDbtT3diETeZ6G8Fm1LAVejrq7q4+E8TcW5uRUcIto5crPlmDmuy4mawcalSV6/1aFTtv3rJj/
iJwIt3sM/4BCvKJeOWk+Tr4ITQFAijA7re7PT6LHyhjYvmMuB43ekGSFLOLbLJ/0zcJorFGxzN8I
CPKrB7zu8fOlrjeraGgUqL8fi5lMgy4S0fFVZSiUlFhULsE3eQKeqEjtkH+EySjxONK4CACXqHp7
te2C52oB/467S3QV47Zo49Eb2hB0oRabC1yJobkhe1d2ZA4dfE3r+Nm/jNKFn+jroJDxus+8/pNn
6cfucoEXQbp8r3o+ni90GTMjTnXTwfLTcf1uD9iSOMZJVQ1xu0QM1QwTb+EC9jLULmJ4SJ7NUBzJ
YuGsk7EBBnkgFqDbmZbqBq5HcfbqnyntY5iCUpCmMLZ0w3+IAhTIjomTqfgWXpLYYOj7CPgN0ZaW
TrChmgT4DrpW83DacCUn0ez64WGgy8+XZkNBnBJBmFOKaheqqPwkOXgICfx9sQmt3TBL+kaFi4ie
XGTZO+erGo2S3cuPvIEC3T2nUzxCgZLk35Lj3/G1XVv+pyIqHoenH2eDse5EbIUQqKEQByX3kAvU
5DINq6hiVQnuLBaz5mTjw0iAVBfwW1GGU1LntFSC31a8xX6X8gmfU9+1mRPb2pm/04oxRy74gLDX
morOK8MMUoSafqG2+At4hwhk71/1wTNnMRtRv9jb6+i4ZKBoIDDQmRkiQXW60TtzY9IkHxmGeele
xUKK1gTQHTUm4u6vMM0R8c5kHrxJkcPAOW5gItt5/FQfx49zFFeBlgfr1Qlem0avRSUr3Lk3IuNF
kBPgTUI4pbKvwVRswMApoXVYIFCiToJKjY8ZFJHbraBGYNu5QH4SRUYOh+fCodlwL+ymdB9dx/xM
KsI3jswGfuBPfLOgtkSd984T0GTFho27AbY8Y8CCgKMugNgQoRUN2nTNGE6wXNpvDCQoOiT88K4e
oOQykOCFisjJg98wp74I4RvsaMkf97Drvp/tJfxldqgpwXbUH7QZflGTFGQVieYhu8PcStY86W88
G2+LcJSMeNEwYmk8Za4RwsXeUmyyAV+cc8XNJl9r7kjTvs6ra2CrWoF2DmiWrueJx4pOS70LxOFb
tnpFpwRFDXPXrPxRGlPXYZKur4KCcJcypIQ5SLGLHIe+mwHBufXrk7doQKwLyCrKPiFHGwteHEk3
3NOZofmW3hJg1vYjE4iRcKN7GYsD29DkKMA5NHEbvpbM+m5IIhVuKOVxtbQG8qGoFpqEvxhgYjM/
Q/6MVr+5U1UJqy/iDIjBvqhrJIZ5hgtSuh9K07bqw/zHXvWO3s3uNwwbOcEhe18bxvrzyLoQrEnD
+zqXctGiofDXYy6Tf3O6W71zh2qRS23dxvc5Ll+p1YjfeFtTv9Hc+U4ip2BmugC3PKS9wVxC3hNL
94QALHXHEAvY5qfTUniquTL0U9SmwcJ9iAB9Ij4lOnFoK0yHaWsBSvGr4Rui94LLSQ6if5yvAkVS
NSH/7wALa4g4WBfzEykrANmEvuhzFn4sgFeEoIE6Al+S12YbKCNmMBLcz2jPdooeNbNv1YpwT61o
uzyTxSSgHa7lupxITitTxffV5MIbr4gXJ9NEfPtXic8dShh3kUQ/UOmpjUT/VheJOkKF4yfbI81Q
2/+GmkgkeQaJJC27URcFXMLokL5K519pLsGuC+pAx6IPXB4cBFFaKaFyO7V+prJ7xsABVNsj2EK6
AbY+Hphl0Av1aHeBMgD44K16TXUHB4uSkbt+cPatpXA7LYG2SfGNySHxAyxA8x55u1KdNCePAqJz
xEIcTl5UwOkv6W0QMfxuWvxagfdAdvjUKzfGsoDYsL4OegLfRtYie9Kj6G7k5EuMZb0d1c0IIDhg
7QeRGz8BQDWEgRAUdjokxutfvGsPPC6iGotnYb7p90MJRmEWOioICrTnCZ2uC6WPkgm2AONeyW1i
yC1vlGmmXFwyCXwZGRqcgMDpxBWH4r6+GhmbXG3WxvdeAkT64wsXBEK7csIY0VUfqVLIvYgib40C
wFcVtJ6gYx49V0J+WivG2YoZcZ2uLZ+vu9Nm/iing86NOaBsAxHhtx+NMVkur2hyKCXcF0Yp6XPQ
4E5Rs3FDEz6CWQoJcshVLfWll26fUrVNzG4uY3252uf6J57LkGga/vwtXBpsjYxjlgwQQv0j59p0
HLkgjIvrS5WgKz+lKLNcgYFlVdJjE4VB7T+IJC6bqLxkDQ6risWgmffm+VoeRZCmD18F9SxqTL1R
1p1h/HwGkl9i2mkbkoo90dwdBEbwObopoQEozD9uHRpNlLXV8MBaGj4f0IOmveGTjbflokaAWcee
RGn7L/ywuePB65SwurZTyxdeB/w7UXe6HrVdbLrf9Qjpw2Eeb3dOVqPk7CIFs4EABvRmN0bRSuua
aiZDF4s+V2bogcAMQhZ39FiKi6QoBrhIMmVDMf+OVW/meh+X4A67lvRGSiw1iEORLDf1LlOssOQH
8qaB0ki0JU3J3CwPWdvAavBmIoLdaMsJt/Upu5QtzyBbeIlZSVFU8caaUM5RaNiDKdhFnuBumB9U
s2NZ3YZN+1hky0Aa5QX5LSi6YyTD3mt62QIKF/N6niCCMswPGL/yc4Gi3Ew4RcCucNNR/FpbyRhu
5EFkKdi8n+9CuYF5oCJYuJPkOZTG6GxBOGjbkXCtwxMezhYpEn+p2hQEmq+OyBFdTMvblNWW0U7u
REA/v4fHwZXdAOiilG+YSll8RvwHW8iDn1cSWDPJZRBoSEwtUcYNmMgzm4USj7SG+99M6KMsmw1a
uLleriHcUpcYrHeEMpJGTExOpge0srATJbcc+3Q1rnP+3Ewj2h0VUpghg89gbYHS6uQC2Q/97Xul
MCWo+yy+LsuEwZUAK9aEyU+d8/TURAw2AbdSLxKDZRhqYadCmoZn0mi4RZFQaKp1+QU5Y3hyqPGu
GhR+vxlEc9Q0x0aHzJeannMlgY8H+eyDlgkgeXjeul6r5hf5X/9Vy1nHVGmXGJDbAlZ3neFAMBT0
o8hNmPy0Dr+o1D73JgPfj/vqvr5kv492LW6baorZVcA+S5kNniu/MsrX6V0P2+lmPoQj00q5NPQs
Ah2r41HgyGlPp3+mao+/+ZGKN9Mq4SAOKfeoD1V/m+b4jg7ku0dwAfCGiVzrLjx8Ptw7v3iB8SmV
YMw7a5yGnwegQ1wAXq14YP5d4r8ohUkmRtJAEqZK6GC69MnPjDJWhgnJGoUKwXSFcx4ppFZsS5tf
dxZFfbEprYXX8Hmuyimh22gmISNOMeokeUivduYwpP2EXEoFdGikfbp7JKV/vSeBqOYZAgxCzZHa
W0wphhojLhdINSSxARkucK08PY+2DAs5UEPcZbrff6o1qarOKNbqkD1iCwG753c0qQG431po49hZ
0XSNJcImOgnYBHz7QJ6KPs+7zMEZyQ4Cj1eAMuUC70Odjn8sJ544GKKdA+FuFvrpphXOczUwoHai
dkilqIhhdmCpgVEA6JckKcEanJWu7RTb7sPlOHMhznLEWzSslO0ZIQHyIifNiI8/7atKhCQiHj2Q
vn6ZifZeQ8D/rDZuZjPAThj6MuLszm6791izZzXDvSro+fnFLHujQzi5HgOKd7SFPCM6EcsAlF5B
/kkXTLYxO8M/oKUMyHqk9hmIbgLVlwPRQLrAOUHSL7ZgVJHJdHPZ1vHfDHj6oYl4Gl4J/mYwYfPx
t/+pljV2lsYO/WcTEMylMB3SsvxqTMLsumzrnQKhjtFouR7P6W5YNaHZ7lRRIFye9QkeTSJLRVd4
gLkwSwZZEs+VNydC8gf8DmyK5aJhEEOQE/sxFUnuoH9TSTf90wS4cZmB9BMoibA5/26zzhOLn+F3
atZs4QBFFWdiwdoRBQolh/c182veXHo6WLms16AWYHZKEyqolNcfAQcOlIhUGhl4cSDkXcAAi4HQ
A3NjhzoWNG1ohO8zkSkssYBZC4ETLAkCzEQwVbnBZmBF+DeapPy0BemON87Mj/LqbbGIyAKqaZiK
P4YV1rmd1PbRRng8YTNI2QO8D3GbvjkULNhrbnbGxi3/ZHtpGFCdAyoLtE2FnaIOJWDRl/sBH/j1
322WKBWR3M9dPqSDpdgXpB1mp2DzltsEdZenovidb3PXVoQDRujOUlx6QM3NRM1MPC/tGmHuvksF
csoMhI4TlCbUJC+xdjgnAm1favO+RqR6u6pggnKj7D11OO0a9dndKc8k2Jm2nKw7voqmoaVJQYaQ
TTJmOJgGQYQD3hAVtr9q8Nnzz3qXXFkKNrxTd8KS0/SA1ACmXSso1JGD8TQeD3a52GfZOy6EGGrg
CLJZdkKsgwwPgSEkX3BnMA7EA+VPE4NA4VjnOkZF2EKYGaYCzv9UuXGVv84Z582C6vCxuMiebkeu
E3cYJCT/FKfpP4bHaV9gbZAa8MPkvQmtxJdhUNAgYIE6m5N46Aqsl6zI/KoY3VMNRCi2Z0otiMVE
syW18XdCJJKAOD/oUqdz/6njBpMxKb37N5YWQTUNjh+ibPUi3jf3u9G92g2MpeFZ3pEAQVvonv39
qpY0vGIuV9FXsQZdmlKvxHK0QVBQ0XRtm8pvxy1KIOmAGLtjshYAlqOkc0l7uDdYSDXUE0xRquK3
aF4zKvLP2nK2nHDuZSR8PwDuvBugHt1NyXR+TKqcYi8iXTd0uXc0CWSAg7ECMybuIxwwzj6zqJET
hvA3a4KY1ux0f7xvknAMXLGGsD7r/iGLaKFJU9CNNAAzQldy5ibz5nEGY2sv8yvMeyJVDEDpZOnZ
2o3Dv0W8v2Tn/uxycF3WYw8Y0NPlSPdGUvs7LMiCPQQm5loIcpGaqpNymrPxw5tjaQNcYdx6POiS
gGFS6S/AMO6ajjPo63d4hzCLAjq2bJOAWTLDZITxV0jeih2C0RtJj3ULHUMcPR5EhTlBukSiYJz8
N1i447KDlYEhYO4pudunQcaqTxj/NjvxOUtJXtkFjJkXQc0scbxIYaMnVFwEeC5iITmE0fa1ssur
KZjv0zD8QEEGbCqwiN6QIa4J4wRZquppFoOhWWiwOLlpbI9zIq0wMEK5BjelZp4pL0cEtgYj2nee
LOCTLyo6ElvBc2dMQQ0pfp2etGZb7Dgu/uJJqhUxFqnvOxSg7M7kAvApkDGaCEazKO+DCt0PlqFC
MYGF2xjsiLC9ZcEhk+qDEgOrc0RVkenht+dHQV8OTAC0/dsaQFyzwwzBhPI3d3i6x+6KoHX+Dwn3
GnXsVEP+tYWFVjthHJIqIKlVsBgz8p7u5bkLuKBGGBEQUF98kUXyBpY4ZLZEnwCDI/46nB0W2WLH
BjrL8gMh1ULmr0HH4EiodsQIvpgSHHhxCKINQ/4JxAwQULT1v77ZGhJajg2Vl96lsfBkNK88HIG8
IQhoPqJArSm45xv+HHi4m4bKw90c6fs9mGfm9VlEAygjJNpwpHRfm7ajMpXqC7I+zjf5K76tlOEF
7iXuApS9I9W5qWPsCd/kWIfEbsHN9JCGn5149Xtc3TT8SmRu+taPfXwOhG9OKJlt+HFQvFh/DbML
Tzmz4EmMZsHiCBxolbnXdKI4+2myvWVp1TddIULfiAuupmbCXY/W+bA0LglZxcZl/ZQxxITcIVLJ
RJqcDsroDr5mczU9DMzESef8akBwVD3i8IZC63xSI06PUK/qB09zNSM4Soq3E2eNC9P+D0XCw/eV
nop2r+PxSosiBgB+Uu1BhGEmWrmFAAeDE7xnkZ5yB8ig1gcDZnuV5gD71+Jdah3L0eQOuYhpuzfo
o5wjFImnhnelxA2BiDkfNPfzCs3lwpt2JYfsjWfTU9o1sUbeJY/04ClhLoJH6857UgmwNdN+BlBA
XEhrKO4GDOVcyfvToVypXpLyIec2bV/wr6DLVp0gpDjBbNTSuiBB4X3HwDpmei8y3eaAzISukT/v
NFAkbSlzBioBHQXouRQBw7J08F6IWvis8WW9Oa8O+p/NKK6VNf82GkTyhEfIbbSOoP6EI6wIincG
cvjt6Pb2dT777SuEFjrWyfCu4RQQWN9sSHXEDK1nlqg0hKqa0AOXE6BJrKYQrWT3C/bGtxEMV1cI
yjgDUmkO/32WaKYHOTB9zgtxC++IW0lr6aTgFXuXqRtfmKcTChKgf9OwU1734jN3NtEvcShUC5Wm
pyX4vl8EVH4Vt0n26D4u1bc4WZGClAAw0EjIC/DMb9FYABaWwo+y1O1ZjeddvLs/b/SGWsp7+XOQ
ANgSU3WgMOeqk8urB09VRSf2WJOKlq7/4EX+2YXsB0MkI6eqiA5COA4bkTCZ1CvxAPa+rybtcH6S
VWvmFCa0kA9Vy4xItIEqBAeGWYcVDIJEz8Ej69Kc0IqbXByc0ip4n7j9tyWlETIw/hCkSMnQNZQR
eyXZprdwwZ3MX3E8fpfNmJIyRoQ1vbzqmO6+cTKwEJSSmTu6iCFDOolWmCQg9BCekB5Yg/4G59mc
vMEGIFwyeo6EuUj1HchNkgWqVPWILVq8yvCimT7l0+zuvQ+XCUHWvfUdKBWcVY+Zs0PE1/1imGqY
rgMOiPHkxuA0YXa7g9t5zaO3U5PKxpeFUkhBZyJtFFLZJif73qTG9cYGwNgCFjOGZLjMKJCsTZYD
4vP+n/hDU07jZ0PY/lrMl59ZzFTGWg4TL1uSE/MPwFFfQdmY5gAMH4QNLJXMCThLaoBnQLA+5AEw
6YCzK3hPcX4p2BdS1FEnLokQhfL3eRGxJESGupKFRpYuRenvKJREYOlj2d7tHUmcI0Vu3h6hDJh6
rjts6oCiS+Lh0cAgancMKdBEmpXREGgGlspWaTB0aSQnNXwdcgAPHj23mwv2iduNpzkQa+NL+lFD
s5fy2huToHB4hWdHo6oI5UPnnzGHAPS6uOlrpgdbJyF/h0gj69uo3QE3mVw/2RApA2YvNkRXxDwN
Z6LjkZ8U3p7tiPwnoDrJnWnfzyVCXliTfOKlknOTZtXr4ApAjxNIDNKn2DhuBLEemBsEx/2/kukC
LuK2+HwGdZ3ByqLkBJg6GCLzfZf3eRKuj3XKrnus4YQ+gZw5udDsgYAgry64ORixvyc7IsOJmH5h
C0b03Bg7gz0nWC6RCDQXBZEKLBfbjddxE5EQW7G0xQgJ8abEqEgqI2iBt8z3GHusa47vMyFIMXWj
WgqYnrOUj2UdcfSPCqf4q8tLsNIZJbCHQJg2sOqrodzHqAKr/AViE9eRbi4htWTIS24sLe37rnPl
XdGqAqy2sD84l9HnSAXq6bI12QOwX/5RhaFIr0ln3mBLD/L5JuZTHrwVfwEQz/1loBXEWcEP2Fs8
zr0YXoLlUFM7s20M/MEhzpng2VyYT1/DGw9gbtjkjz0j+0wLB+kzlTCb5ae5LuMetLw49I3R9CCE
/AHtvqkZre89Ua/cQpgOxCUz0lfAkkAMd9bo9aKQcNp7q0z578TzR09QNPCtoZkSUi/PP39EApfc
u+aC2icv0TGKasxJx/pmn1HLiHp+20SJEj9+qJB5Y6mz0KTVSGIpJpkoXVqspWdClyupFg6O2l2S
t4UcVqjEVAuACtCgDapkE3FBMssBVWCDqNEEhTdQTBkxS0CgdaPY50Y3fDHsefNHfcbctX2hVjUB
BnFRVw8Ps6E5GgrpfoQ07edwnoKNeFOaaunaE7iaXfy+ycRCQnyG/KioUSBJtsISl6aW8RTWtzAL
KIrEES0Tb/yDemIK8JmrsgOs1OoKXz4ZWu4w0mbH46PkeG209I4DJU4GGuLtJ/P8q4041KLZE3FC
d8mX69ViyCOzedUJuCHOKW/s8II+Am8f2gEZGRsH3pU1+/bZO/UP6Ti90xVkEX258K+U4LB4Lqh3
HgwYFKfX12OMoF7YKtvel0t73qAQnrll4scoRPrhImVtyUHFfGFn2ZTED8Hyi754DpO0Q8gPDczz
kmJhQ16Kr+4AqRcOIapyhl6jlPgyxQdng0zMqgIqAv7VAlr3NZ4c+n442UzZzFiK6hyqlDHwReI6
C6GojeqpPmd1XZiXYEqxFfCHcC7oSowwfFpuD35f/IYEJw+8lHBjEPaoa7D5gU2pBJ1oTjBNG0tr
LTaK/vgKWOM9vFAHitY0pMJhkkeRqVn1JOMBkCZIJaA6MlwHAfhJic+Es+CsZBXpCyXmK1Kr3yfJ
K7iQV8Eq4UFLzp87ITTsIE6gpGS1QeiZCh0wGvYnTytkV6XGzlWwBbEzVgHZSUxjKNPpoqCzes63
+HwAe9BhYWmGnOGFEuvyvk2aGZiT0gUGS435Xf8hWKfhb+AO5MbIHXH4vPaYvm87kH9TRCCWYTGq
zHEqzoHo5NhDQE9KU0p47LjPXFF4YG+jWK15hX6q00E0zsh0jJ7m1HVXbds3BpTtBPdnHP05Zc3B
9WKW4l4l2QfJ9lm8IKnGPjXHwhkyCMOLArc9ukkcoLgbvQzSvUvrSYuP3Rv8DkvFhwSAoRkCVABn
RBO9VPbdxvgUazr4p1JEHwkmYgbyKKni/O15wQOU+G82pNPUCM4FKj7uad4mKgiaFTqTfiZ0yfFW
mUSXGeIYiqL4nXISHeYT3ArLkvYTlnRS6ktLpbkQOVHQjBIccFTv1qW8DdNt+g9LJoZZA/kn2pbq
Kh4vfwxTd4zghQsisj2EivGHWcU1yipxkxBfkiYVvW0hTiZ4qMleH+6yN9jquFl+EKLbkH5hleG3
EgqJ1OXsZqGTxprByM4LxkKeC+WxjqaF+twwsSJ4QSiYEa2KSiPjbMNVp+UVVpb4nvpiqhmEzUKE
9EYhojykYbnc1bpYaXs4FG+bTPktntyoaBbAMH+IyfGQ4vnPWwFtCIWexcv7P5bOYzluJAnDT4SI
AlBw1yabVhRFypFzQWg4Irw3BeDp98vqvUzszkhkN1Am83eJn41/jeoa+Na2kBi+PvkVNE4UthbZ
RdYC5kbvfwKEgkxEhRXiWoyg6jBY8MI1UIsNq0rS/ee2LX/wl71hLODVHnAhRHDFN+MiYSFVd/yH
9IwHIUsgnjgyTUJ/CId4nDP4LBp4KnXCvuhA8Q/fjlTw6HrJ1ZsqiU/YwXxsD2nnL0w+MzWckd13
qV9boSk9TmqJGuPixLbby27IR3ozGQFB6j7Xy0LBa73Ol4NXAhBt/lZ80J1YcYHxeTwelxJAA1ef
9KuTgQ0JBO8QUnUKpSYfkUsfxFNqI7RWw8TdmM8iNFY3ysXVyCoUI07XCKOekytpPdUksU0ltSrh
sv/YUFYzy2auBbgWN1zVxP+1Aw2V7EAkaJh6SCvxKNOmgFyvDIRZam7tsAUTBdgRxV1/D4WABKCR
EokQWPyBmNkhVBH0iWeEKa4oyPgoYlFMMoC6BqTZ4voT5jgMVS9tLiz+yL2rYxLc8MWAiHxGM5v6
AsIxseS0j/1rUxhz5UfbeONxX/SM87iuUItg9nKEZmKnmqH+sNx1vNASOKX7GQ18EvFLQPi6p8JZ
uV88Ed9L5AVyFf5BqI9y/FdDuBotGsyqwgdmx8+myKQqzmoWMhq6Ekc+QNl0to6lDgToKTcTBq+A
nOy45SS0hX3VyFNL64+1Rhc9iscBJv3TRs8QJpE/EN6DLTmhdGeoCE3ygsIsLpkUivIHJ2jcwqYe
LHDrVVVYea7VTKwP3eZ70tbFXe8lCwMNhSEqE+powu/RsuQ81i5N3332+gQTeQZnp2MI6ahySjJl
ODynHmOd3WVHNLrXC1OnblfGK4ySCkVIKu2p4bGsQitHkCq3jhN7H1W/+PfldlATeHw1u+rwjCQ3
0Sg0sbDgeqRlxwSFAnPvqLXzwRCYiS9ypZWJMzEa9fyvSOyA1sTjE35wlS4k99EK+/GpCdd9ObUS
YcjUdZlO1oRIBFZX2njDiog5IAEQ/YS4qYpLEGwbyjLgmxdDlZ6Tyjwk6RTmV+K5uYaPnCkPZaVF
ynvRpugLiPIRhqjRpewegiIrzg2u2JmgToAX7Z0jSqDbQ3p/mvSnye26G2KcWT4p1pKywYnixGSm
KqAPmEW2nK4gizNfAeojtOXUXBGbqZR22mmy4H5O1cg8Y9kKqCO7Aip1YifL6K8sgVIUirRqiXxB
7YXgYAdwxg4RnHadYT4qUIPGDaUHHkhGLmCyvFmG2fc5/gP/s+PCAeAQgdGKQwnWef9dRZv7J1/6
Ofnms+vfK0RD3zg3KPVyl6NzdfIHbHvRt2jf/d8hdpuGNHoUepJ+ZY8vcjMwtHCQdYliOYmDDK75
00mx4pck39w4NXR6pZGGy9AkJhRz5+JBih0GY+zilHAl9MyvA24Hd+etE5ZsLyOQKl59BaDV7WBC
SjNgaXb953HkEvI9SbNVx+coTp6yRrI0Ns3yGG3AoGCu/LuBFGLUlh9RyuNcG5ToNjFPgWMzH5lp
0AsFt1W9xi2/yRoZVcIT9TUHYbWwwOGJY8wjMlUF8VcGn4tUVs4+Wm22KGBLRoAbRxnP3IpmIOKo
1k1uTuG8LuTLT8nDQSSo4/BcLpEe4xycmvkAQPYI8nN7NnbDa07W5VavpHUoitOXrmn3e9QeNXw9
xnIq2YYGdEiO147xHzfYsJn4Eq4/dYPsCbX/2fT4FUxId2Nmuc60mwFr+TGuYzlhd3Y3PRWL0HAi
hVzFlkTJKkVGEcfHjjaBsVnoXwBfp657EWihX5jftyVrfD0KXVmtQK7k4306JVXCIUj21EPxOg0u
i2wizcrZEYv4A+0ic6ANZz2bo9z4q2MFjuW2cDd1x3HZip8Xcdd8DUUs4kpOGyTR/IeJoIsyjVcs
jlSOnMvQHpWJHrIk7h4q3aCj6VqXmysNeqDoHVkoCZXSxsNy/FCELPGaDL0bDseipYf10z/EPU7x
1RJpBI2FH87hVWu0/jO3y4yalsIJo0rb9T8IO3GRdU5l9++Khbs+b3px/yZ77/zFoXyUp4Pi8Oyy
Lp6zlRsuIh5zFBmrTGlbFxDko266f0E9PMAVphlcdVHKFmdq3OFchXA9X4uW6xarEhXDqcxaB7dN
eSjcu2UASuO7hxsj63f63+vBQ4zGYXw5mq3gZCUfo/Q4T8csBL5twUD+RjHfn5nmW/FlhJa8d/Be
/VyHvGJgDg90JLbVjA0NxMaHxVeKJHgGEnXkAAgr76kl+5h335/T3F/O5NLWj6qRnaxo7YiAamAL
IMJvMplBYIGiSQU9L6+MHuKZOwbJ+8EVxGP5Zta1+ydjXP3jMcigqrZe8JyULekoMQmUf0myBvJR
M9ET112pxw5CgdVoAqQT09SSONo6Xsz0Mvfovgwle5sme+bUDcFwupYVbbwScSYycjoPqOmi0uVV
SYhdcKIti/GAMamFl0e3VQLpEs9aoJ3H9UysyNZN590Z6vd9K9r3DM7yZvLd4DtgE5eTq7aBEZsG
OxB1EICovRcnB0aNUgRtQAiy05J9c0ePqs++eIpij3kIFUciUM44UA0nZfxFIQJDm0WPab3NZKqB
g3eIv6sE/mLqe24KcTSBXpRP2MdgN/Kt+we9kHrLdk6VKaRwEtdimwDipiWM4r7gYhLHNvUpzMcq
RYWXRdeS6hFso/5GWNX42pO+SG7FpNPmamGQHgcMUo1rc4Rw67qJm+20hlTXDJ5LC/4cPD4SSP8L
c8a6n10jp8rBbVwFHZ+p5bg5fEEsU796xvkacRBNOBoQrZDGBLZdUkOuPW0mdr74XNoc71JSiPCv
YmlVb2te/6APPV5NxP/l9uJ/Altz6ctXMf3cIXxUqD8ED6J5d8w3GwYUeWo/4bCjsgjwJ2QIqwuy
Ew7vA60A+j3IwCRf2qegdN2HXan1OyKl/EebuP2pN3ksQ0ubZBF1PGrChs7DFrZe4LqnplTEEVHM
xMWoFWV0sn0X5u1fZRh3RtMd1p8s//0V05b7p3Lp2qjowT3myeZMRfrOrDW5vNEMMtTsmGG2lE+K
x3L/TouItuU4pj+TkewaKoKvsUtXBVVLQ5/xvxB3Tz8CdGFETYRx+e9U6Pl23Lf2lPMyGV6AnHeK
mm9ZK+UimbxVJVbOGbRtSognsJO6ZLajzWq66DhxEPH0KIuIGCKmTbzVqtevhlyYKmKcDl3IgEEr
lZQNpwm/GRcsEi8JeL7H37JDMLhtiJPRq/uW0IdcHOcxIvs/xPqhplggpmSI3e9kLJeb0pTbbdd7
2a94WwEV/S5/KdqifCBDfuK46PHWdck8ID/KSYrIJlPiEC/q42XFu/nQBx7KngSVuw0dSrQbPR1j
ML9OPmXNkaMKMk28cCsn4Efkr9M0M0blmyQh/RVXnfW0EQO9EAGzqX9nclQfARrABnsKdAY1INIr
OPs6uO5vF6UeCqbrC7XjJ/zggDrVIhakLqQDDiIkO1jRSYqTngYMNbrr+rS4CiNVP8INULzaCZIF
4NAl/30WwJ4wnA3pPfbT3fkyAWP+iQ0KDpwBaflRibIM6IZztk5iyoOQlJ+4ByGrSg5HGx7b8Sw+
sg5PsIu1OWVH0nVvNHsJvSo164vK2CAbQogvPk4m1JrARdLA61BSs1go2uUvYzkVUMVKoKudy1ir
Or/ylOkG6ouNdNEmZyMRUo87sNHXdoYbupYf2vD7IXGzn0BjRBGrPHfo1Qgaf44jfDMQ2wxIUzFN
ZJrRU46EXl9rDWOBDAJUMyYE9JKksYjQd6S6QoWRM+HPO7pXPy3xWJPZzGHKkqsmoXI3EQPnohxx
w1YjgWKR7abYfi08ejQYEtTk4O7ImqF9MkOR/p5WmcmXczebER1B5Q3jL9RXMYyu8JGSQUoAH6W4
Uw63khcrAWkP8UbVOQV8icqph+c4a6vhtNaLftrSNmFVIggH2pcSGyHvtFP3YM8xhB2a1effIpm5
VYPIQmqz02auR1LRFPANycbav1cBuyGuhDv0MthSgrkdirhu466r9rB4RJLyo1KELWZ+qnNGMtbc
vzPz17jdhuz7/3OLRDEu6azd2kL8T8RM3EiAA8WZwMAm+UVziQy1s7sbe6qGk+MmpuLcuTMJW/lI
GELx3EaIqFHFcjz2jNuq5vGLk2KOwCx/pwMRDxrRzmzCROC6In8DgBmTh7hrKcyUtQvJ1RofGMAN
lAUtaQk9SDaiTDOwsGaWS8FI/wt2aJrzHBzt16wKSEA1Qv0a+ElrMqhyNiDvmRagNX8CgBToOqEX
JCAeAXlMdgiMlwwLaSXXxwZSC/R2SdzScIFJ3TyR/PrdpuCrA8XQDKwUyqHaiXYgi+6tb2t06FGQ
vhbE0QhBAKiKCkoM3gMxM5zPwEcBJGEkyZBIDMCCVtzHNsZHLElrSAk6CmAqZiI7aMP+P8PAMsbG
zSBA6DOQKAK2R7/0Fn6JFr6cjfmz4zTs8BMZxEHYEVkhxEY4q8hR12G6ARMTbkApileMFjBFiPMZ
xiy0oA1RZ2yvJfI5ccBDibVA0jlwrmSa4PmKN2SoyCMLkkY0JMZH40XqJqwfYZI05kTUyyBZTUYc
CeeX3CaDko9vKi7oWcZgCBUpScMQS1TK1JwUcvy7ccriM1A6iQYK7vYQRAwb+Ckq9/wuiTHwHAXI
51pSwB8WW1dEOqyLaNhodrGkII0FVBLlAlBQ5kq3QXJXNdCCTZss42S+V0q9Kwamssu5sdIa5kSL
0jOSfK4wbv+NQ9oStXLGXTKRu3x5ROUEaFXLtceBAmpIMz6VYDRYCKkdAvkedPLfuXKd/kY5M6rv
lKMVKpIAaJGvEe5UEOOys+s2Z33CAqfPld+IHYGvDl8VnnKnhH+Z+No2TZQNxjhUuNrtF5IkNvpE
hjEJMZl5YoaAc46b2iWrRQjXUByErcSriBS72tTGhuwJuXNIMSnkT2ywofwoJPkeYAxAExeCYevo
g2Y4YZPeOMjbYLPYl6Ze2d4MZgFmBAiLD3bo4HTedbiakkOWRxEf+wQszRK6JDVVLo8wo3JkBlGx
AUNtEB3YHhCquQj6sxooVu0FaWdu5bvsd8ISr+Y1Jg7ADznX0VvcdUoQXsJduenpvwKp8kcmqj2q
Q4aDypBIS5PQIeBahEJ+lS2jdCYCg1q9xa2As3wd7AnhP6jYprNAcBfDGvM4PBAOZFmku3JAI7rA
kIsM4JSGboaWrGKDeCIHLaPmbyWq7ZlqmsBQEksR0KA8nrcXjvWYCbWsWALCOM8kTqcNAD+Odf8z
RQxqhF7pn5jcvP2rUlAEv3hGU1bibzLtwyGTeyIlCS6JVIERYbhaADlKJxv2lhVgKX3wIHZ9EUKh
aCG8ZeVmYxjAToKJYBI5mIR1RVptz7SsCNPBYaoD9N7kCNurAkA3BuUj7YTDNAarFjKboyzh/WCe
dU6rbcQdhuOuObbHqEfsZuKCACm03FilpJtQu/mp/JZVOooyuWqJIOAnWb0XJRtrwHCcWdfrRA7h
rSAY8SiR37gxgAz5mBGhy7fEBLxTvarrPRn8cwFDB5TO/zUh1BRpOJf5o3nkFVet6sePSia3W3YY
oUV3b6dhKlD1s9Z4LjGz0PwU6IyatNnOxRq1N6PoWTPyg5E+MwHM6TilLlERGWm6nEgZMi2rRGff
S0S/fSJwo08ymGiUGLmowdnR8y7ssBKc2i/WsqY8ImsuSeVMywZ9WbFOhqb7yXi3ARENk2Eoo5GC
Qg3eDIGb3RVrQGFWMU3kwrta56vEM1dr+hSvoPEU0AmHKyAqtm+Kb4HkhS3UPm+XrxeIEsH9Q+Ai
rBR9sK6sMotOT/v8KjuCW5NI+kj4K5KNmWU4sSXRaFcouHfYaDsNwqZyYSIElhfnHGJd/gbI17ns
gF5cInXnYQI0iaPuXEVy3wYhxS6o6Yj1PGt5Fl2ggYINn88yZhKxKOgl9HJBuiKokzP35qoeQyKB
kX+Ib30iRxC4kseSSACTg7RzYvKfKLwil0iHAMvYuAtqTzoxR5bwvuLFhU7k8crSNoH/YPN4LVEJ
JvhiM032iqyERbVfpXQ+FaDBDwwXc/Gab/z5QkrlBEMJnY0+F7Gf3IaEd4ILrcGv8hAwe0PjKnOh
dQNVauPkDMUvFQKWA/HXi6ZTq5CTWUzoGXT5TTWNLNOBRGi8SDs6suNTMuVp7ynodx6LHe1HSc0m
k0EU1B0PPqSM5NRIUZnQt6Y1sMvEcSZ1OYyzj6qPY86+E6uZQ0DM2SIyya5g0oOpgx17UThjGl1f
yg4kyz9G7+uYw+HaEe1ghsi8DfEfIaCXrhAmG1xgsP48ZBWGrAHed+vyYw/8zuOyvOkG279V/lLb
A4iRRAtQz0nh89Etq23rZYlCzgYu/UqRVV7IjWctbBt2EmtvsIFiMrAPzTySMhHFZ9gJ7PQv6Cp7
ET5bnpVgcA4CoaG9/wY1+7cGuIuBOjwSm0nXBQKlNqxs8jUeJUqRPdMEd6jZu3vo7uTq8L2jONm8
K2tAtDm7eEPwjyiOAOwdr2ZkXGEH7srZJUOvXALBLVZHPfJ5OOhuxoQL6qCaxCrNLYhA7L9yLwL6
KLDQLil/jD5az44KqSpG3lE+bNfWVIWDmzUaQjR64LvxwL6dAn6gjR6wastp5Qwbw9ZDUcnsNCsg
k/C9yuPME8+iqZnScYkhnqHSkeOzCxM6WltGE5OOYE0kD4t4NBC3EvHPl/A9Fp7OY/NjHYGjL0zW
TkFird9cXeNp5JedMACBd4E0A+vQW0U5/Aa2OyDPGU7V4WldySwAO8t9NSgbQL4RUYqO1K6bjImp
oCqy/2rNjQVjR2o7ceVygq87Yj5nELuHx0FWce39iHfi2lL+fBaLQW4pcLgjz61Zg2VOy1MiIgNI
oc2vMfrZYDfkwSjnmdBjp6CQ+2ejHK0Uw0ZVWrWkCsQcRztL8gHa+BEUZyw5IGRM7hFRBEOy/xw9
n9omYF0fQptfMpNSKdtF6W/DJWHrqRuZrvGFwxAEnNryC5pP77o5AJ0KJDHoFjv9yUZtr52Bh9F6
8FWHy1uF1u6/RrKFrQrBTpawObc2wMFC9iMjDCzu3mZSTtX61UbP2mHk9uFHbCoSxeAcRVIsCk8T
pdN51RR7oygtjoBfjN4e4MDJ6Qm5I0h7giLFmKYTpDCwmYhfUkpCuXq7SMDQgO67HZxfNkPVj1g9
uiRn0HoGwVEy+oTdfVgJFyY/idQ1X6bzoiGSJAiceIub/zgMOLAN/zO8FVy7bC6zgf3YmUWXwFQh
6Oigxy+KYQJajCJxJPXDWk0P9dqmD8Qg0CEzKMxIdGMZUgZ6MSIwjnwLOJKI+I8T8MYkw2rMZZnI
Jp5KKgZi/9BBtETJEe2BEIVCmX+gJoAYAiRaggfTy+2WMafFzLQTlrcUr3KbU0kcNdWzkDRYzD70
4H3KZL1pali5Cb/V1Khe9EzElIo8RA52KmfNAkJYR240YDAnnH6Ez+fu7OXPsvdpMESDLgS1gboH
Lb7q3VKfNi//G8sgW2t9yjZxFkf8yVIi3HQDbw4j+BGr/efkrW8rAjzGObMHW1jXMjc3ueFE89u0
uT4I8bfzbAnagiosWcgQGpyJqv5huXc3HulFDag6tTCaTgj0Wx2im88OtoAO+VvjwWzOkfXu7FK/
YHsSPtuBx3Uly41qA9UnyRBMhfYTrp0pgpD0g/xZNZBGZGfzckjdkfnOdT4k541qE8FPRho30zls
JBOya1oCPF4nO+gKJ9mb9L+AnH4IGiEydWhwPiKff+rRTFjdQ8vFedHaS8aM1uCDcQa4pwQpxvsA
qsOD7jjB0UjwRHQpUbQ9e856abWmSL+kyeVsjIzpEEhskZnyFDkIFyaO88yJMeTAZMKi78/paSsn
NM0sdNY5eJotSKiMeFwyf1IGY+tAyjfJZh7B9u98mbtqaztmCDN0thc/2kzWBQnFEE45py6AcIHW
hDVmZ8/iDKRFEPOPJBJMs8h/FfvExgPbvFCp4fTKt1KFfmxlkGxpqJyjWI4pEXQ5K5dmJCmzCmgR
eQ+7nRPAPEdoou7RG7tIYXl4o4y+O1BLayY9x55QfBiDVIMuxLhCqoJq3NrZPZdQtVCg2oVFLcsE
UyLvORaDSk7Px6Q1hzzpnjqAMFrwRoyyX2xJ3JKWwfGJIGuDEmFOsSbsjIeK3uhT7wG/IaTkvMgD
fTGsiLCzaqXokWgmkB7SH+em+qvJowWc79D36VE4yoipVTDtvRcwgoFoPEmMtkqbiiP+JuvlEGdM
wynw3OU8LfQJzR4LWtu+HS1Fc8uYJ6cGIEzheSIxq4keiW7Tf7DjHzqPGZNTwBGkllpD5EcBUvWs
6PnTpKZQJAlJDVAQzxKu0iNIWPhcxmFsZMAr8B04A5n/y+KgTJNl0+kDQVqLokQlC6Sk3K7i3OkO
MOEOwTiyapBtSdq1BzHLeD01CKIh6yO0dT3sjstvhHyevqph/pffCj5hULtK6A97GocTjQ32U/1q
gYNutEoaKnvZzIAAiDESGReBzg5ZQ+XQIVciipeUbRsatLrmb9+NYL+NGvF+w6uYkgJ4A82wJ5kd
PCWKT3xeQKIrcWWMQSESQizIEtFuGzYM4e+drp8n2kjto6wwHUbkBbQVAufTltqtKOvEu2EceKSq
R8M1taL0kOEsKue83pgTS0KHjfG0YQhsbrhqMa22MlhMMWPjsoMkLpQdS4CMiBgzpKTQCgunIzWI
icRxMJJsKgfuKgduKdWbeKp09nvK5JaRbDjfZbtaAZKaGUfnHEJqVfw8lYh9slh5WKswbOCr6Kjo
ASryZkHYcsaMOfGdLYHB1vltKEsMw0Y53nlG9iGSpA92wDOyh5YquIpsYEuFUVrUsgUGVRAbGgKA
5x4lbMb8ilcgQGZnlSwgXg5pnVxlVRHzF4TJMzX1k1rD1wqTohpEpSZNJrZBZi+Bh1qqWxdymCxA
px2b+bd1MaC5gNgSa4QNjIZpBQgtJccjIRkFKTOh04chzYn0xzFGHmD5ng7aATtveK9TLsFdbNIk
IiDuoQqUyNQO5Aq2HADCzldm+NTwGk3ka1cHPWZFTg6qJyk0Bzp1mSNpDmIx40jsHRFfx1aCaP+U
bKtnm08NS0BNzbGOxlaYAXHwZSLL6WWvcG8QNUIkSknCOGcIOnuaKk4BV95ZhUbGcgkiYVIbdCoi
79CmTlh7gzgEmeSJJXmnc1MDCi2fH2N2KrJuYE/omHfddfkzPBt5Oymyyrm8dzHZnnwv+J4LcEOS
GO3Dyjlb9PN41aBDv4pjehXjQQ1T4lASUI+JXIBQnh8CGdvEQ7lIu1zaHHIV0J84A0UDTEdOSpLP
Ko2L9lvHZFRsRApyq55/iLvBxk5kjgTt7LId62L7F4fx8oiTs5YhJNRNlLaUhgCbSI4l9QhqUhxa
JkBiZjZaXzWbn5H4WDXHJwUFT7LisKRWAfCphUYdcGgJlC7lDxai97hMCcsjCsgN7idGBgkMhRAV
koWkf07UHTDLxpKpARKzKoVFpOu2YRjOzl6JBM9l0C9djMJhZg6pAT1ZLUxD6hoApmPjx5byMUZL
i6TIWhSA6r2NuV4x4fkexZOTcrBCxhFPUvqleATG04xQ7PZgEivdKg8Fhy/9NYZgC4FDdnc3foQX
w+EkegBCJ49LGq9xo19AZ0cfroSXXoHAMb3B9dVFd7uHQXCKarl9Rf04xfzXqUb6Ds9O5IN/VD/E
GRYR4DuFeJxQiv+h84ZIBj+UtBG3AZEH+mKl+oZoFzkF0hZoDi2EiLAF7p7IeoN7Y3uqVcrLNIPb
AteDjNQGmStE3SRJfVZNoV1uk9gXfFi84sTKPlN/3NrGH47kY2rwMcFjkRUzH8113fg5hxU5xWrm
R1g7qoHJ5S3zoSYZKzSFrHYSLFDa1JyA4HwgsTJztMoBv5Koyq9GiALcnMNwx1tH6SAxwDYGS4f4
8yy8hRfv0zDY886mACCadR7jikte5uf54Vrc9to82OZ5WgCIu/JAh+MyxE6OJaQK9IMp6SmV/uml
5FQ7hAYxqZiTW6xIavlTFk11B/DwimviycIZeomoGhQ56aTRTBKKtYT4dfeYl1OsKFsMZQM3J4Iy
irF4QjF7wEYR6cnarHsQGAdTtMC2nc8G4FifWN0sYcsjMxzyXXlMqLORSfECz41WAgaq4ziJQ5Ad
O+4VCI++D1aZ8HzysGqJmA/wkXQqOEeS7oY+FJHUzMENHP9MvGqEBJUrOOOOua02qjySP2hEUioC
KTAvWtaadxD6+3YecE9inEReV6b4W7ja3D9twOHOyN8fIM38IEUPdhCN24KPAt5xLHco4Ym6Ytd7
bDWYO64Ij/dbleSzX0BVhzA1rG0gA4IMBTsivpr3iGMtRDrFy5drBsHVcls5aHOsJi2TgXrYnlko
rrQQjBO1DkIJZu0CHhcHnFlh5DKwKSmwrXcEn6S+Kw9gAhssVEqEGVms1IZkLF0zHhbgVQL5bYKu
nbylfS5MO2N2GmfYRc4SNOfU/BJjyORf6OmWw2hBkhNPdCQmZWrbKAfZtCJIl1FYVtDejQQfW/13
F4oIfOAu1hB3yiNdpxQcOZR/FPrVpkFKKWMzkCLugsmT2kuwXA2Kw/xmuLDp6FB15wUBpyUFgsXD
uoTOGfEKDE/EIrLAE1dd+FfSoJgp3/0qIi+5LdZu48aagEd3GE1DosWb8tn2RNMgdh9l0DkeYuqC
A+P3LAehCYJz37nRi0kELhe7ghEnjFY0qhpvMAITxMaSGRptLH49ERnAZWqdxSZk/lzHbF2LglgH
gaqAU+3qUhKKoBtq1AvJNlM82aoZUm5FPyjPTxGWMQQXBEsQRCRn8kIF116FQIu64FXP1W88Hdw/
Mm1dSEhkPFTFDTf6lnIExmxFfXCNYlCtvtTMpLkO1jk7BdNxXKlcrhiVZ6yZnfSd1JPyAUCbjGaY
NLS0b3apagC0MyALjrkWPmnaQN+7yU2flcvY16neEW05x/GPpGz/YdVSjfRUGDrk6CejSbjQGLFe
wvhzBh0VD5ZXtaANJAPNv8OinkIEqXokPBVNvfbg0C06FFdUS7i/cAnTDSGZkD8qAS964aywNyDy
nvY0+xGWCsl90i7K3Ahd3dpr/9Zn3sqdvZFUkSI+QWoFd8fKn31gRipGjW8MGhXZig0doFXWd3QK
6XZDzPazdXhMcuaIGyb6fyxWhz7CJNp7t8PiCvEsd4QZ7qt7wsKHGbXo0L+meBgJUwKxwHzg4J48
FfFS3QxNIy0bnDUsoRi3hHTjYuvK6AsbDTAbcSj93/boufW7C6t3Wqv/p2HJ3Lp10s2XAM7wepVp
cTgDOV9k/FdWz+h+M4RXt75Y5024xE/rBtO2xiyAERgNESMcn5mY2dhpRhRbdJpANmqrQgxgBaV2
t7PMkbwhHYloBy3DbNWoGKNvhYkiFJ3cw2GDWNx1fz3qerlKHNXcRF6I5Hbs6fhibGGcxC9WBWeH
QtmkYCIy6m8gnP1vs/rlR9wLkc8YrclQkFcihhP8OPNHtD8yLDSVzS9DvCpPv0YWiKlEV5Y0yuNA
tDT0nP20eftZzyhyHCyvhlnWNu5sAhB4tmEOlyPCobITk1gMzoTLGlBMphMwsNbBbzK+r/w9Eaoy
qYvJsIUEtMoAATtfzcx4VY8cbJD45/sp4ty75FFIQAAwdnuP+Fmfymp6nMmdfSX0kTPVk2bn4N9b
vf3Aox8JRCG2CZyxJDsbbIYbNkERQlYOCE0sDBvIJuQEifCEo5+rhrLfIjAyMNyO9XTQ0FSsNosR
MksAIFSKY5v4F3t8HNMKT18KpoLtJCboghQ8/3jMJGnWtmNVJzxzhBZCHYhjzNyIx2fBJJLsBT5Y
5/CYHCpgT+evVMOztLEJWj7G0fZfxbt3GxMQANJ6sH2zlgUDb1I+E0UJcqVBwlCWXzuHqOhDvlhW
ZOYqaD1mpu4yoViIAs4yajXLD0pfbGrOCqE4ulJAmJCsNEah09APBElfmJlBWE0O4nMVUL1lqked
vmOhtdSRLbOdnaoqasiUUj1YKM8BmCQiAQu6FRRdJg9Y5tkqQCS4PMvkJhXsEDkOxhYftMKQ168T
vvHk4PyygoMldLfb4hhg8gU8FZHkbbcwlsewDkT9niUQaaqiO4NIpozagR+haj5t+iXDTWycgfYm
epE0mh+yBigdsRb6roMCERmKusvbvqGU4oQZRZhAyy1rkZmDXIJbER7PEdE4K2gC9miIX/AzdKzk
tukp/K1iwvkERyD2iHCLaPGfzSaReS6ctxgl6Q0oosD/lW7zl8qR8iunnMo8i9dxWlmRBnqf7lF+
2EOUrtvXvFULoxYpaSp1dL/ikcKsYpxaFlNglIz/ddA8IWF+iQbihoxDMyj/aUpQr1Qp5TFm+oVj
iDqf+Aqa/6Ydv6zo/zjwuMnMxB3LQYhHP+DerUI9fJcpLHEiA/7m4plC98c09pCMKSfSLE8356yQ
KLjLcCX0xbhEimdGCH7wWTjUZm7nDPaSvYRRCQMul0LXE4FD3UECzXe9McpTBZAjNu0rc1gSdiiw
7eRI2MRXM5sXsLH/7Hjkigm4hL8zEkVS2VQgJ47kdEDSgmqK0U7NFLTST1Lwv9hgukmGbYnSpSfU
axQvckRPr2AyrmQsm/E5jEkwIaumZkMS40C0z4T/f+QRqRQqABs55L5O37eoGul2aXXpqNnUJE+L
2p8yS4bwEGINfowDEEkW1pRGDpuFspSIVnQi1v2U5VySVAb+cwxnRd9P2T+RCnpfck3d5AECPC6u
FzJBIYomnP2Vigi9m8gdljikEGxNbSBqeuC5liKZGnEC1CW3ozM07inIA4qRljk4jEN5NyDaTzER
y7hOEXl1rQ+6wxeTWK6MSBoCP+26p6KNyX39YuWdzDKkFZuFcOAjfkVKOAGHcUOvbfZPmwffEmfb
FRTPjm9mT6NVjD08HlIEs5KWpembnLMFNdxqQwrmnk5sGzrm26S/aGGeSyG1rNXXhOJKctcXPOlw
ctge7jqZ845YN7veWgb1jaaNvlLxIrvBSgPimbaED/GbKjHbiEbFeo/t4DGi9NinSOWh4iiPsq6a
zyL8tEE9MXYUcEaul7jEwIKYyL+vygjoj6o1KylYCdVAnFRKIoBMFCGOClogDr4HgaLUbHD5TofI
NxuS7W2SpG8kLkBLu74hRwgp/2lwuZ9U9tscGlgAufzJchcW5KIcQCrq8jXoY99YP2ALYmGzgfm2
le82WjFKb+1xsjJAlppzx2KMK1hkR6wcMrDPPEt2QA1Iawc3ZDUnZin4oN5xrMuEdzzzBWciBS15
RPyxTR6JDJvLXDlwsVfwsRd6RNGb00TEb+ag6LFJpQAg+503KAepfBoWlCEIk7uGv7xGzvPYRG9T
QjqiaqldmHkb7Eg6QLzjDm1TSJrTTVPILQTeugMawnF5L5MZgl+WXTUjGoc44PPTiIJksbaJ1UMs
lB3SBUjEi/I48ZWb52D+MolZu7Abkkl8h1/+VSXEV8Y57ly9ytIOJDxOlduvOIEzEBPh1PYJcbrU
dnvkfA/plh+NwueyUQRVAUWZs6pPGg8MRnIE027IKGqERDip89Oe5x6EEacc0zAfLiOt5IJpg225
6p3hH3Rl6R3J2HS6tVS/kpDGyYi4TMZIdAs2STbB5xTu/RPVKQRSyKOrOuxjDifrVR53DdFFRMLa
mZsCHkvfZocFdwXbssJlfQHXGCRlWI+SE9yQCyfDbfQqUQIjNz5BZNw0rObM5xna6zjjrm9OlrKl
KQO9aLAjZ95ev5MB2z2uY+Hdus7KkJQE8ewUEzzSjdPy0emWy2el4DUSQW49P6qnKqJZ44L4sAYn
jj0YqJH7Su5U3QEt2VnkhuD5DGr+1CnpA4h55ngHaSPfB0GYLC8ZDWKl++rgZ9Lcymxb+1Ms2Yi4
gfYblY+dq0NOAvovxpnK+auXgNwLHgJ1c/lknViUEsG1nxTO1aThZmCgwdHerS2FChfyOZKjxeOw
Mpv8mlWKuFnkSgdvkUxoGqEd+ksOVFIGUcFwOmJzBV+D5hbsh00ck0o97WDO8YSYQUS6l+k/NuhN
csM6Ej6vJYyPjGJ89/w9vi+7GqUpcg84VhsKSuVzOPzWKQOJzTaJOCHi+cSwRkrcdHkxO2SOBaAg
t0jmE9jJrKCaYubE5ki8Ec4+a1FjfhKfWUxlNrWtRF/rLHy/IqpoU5b+0tVAfH8yvetN5BTEq/Gx
lMw7SYr4tZ0SYMcVYMWG+Vr1E7ONgWki6bJV+sSAS04B+RbCMhBUD0gASBPzlEhWoYrEJHVnFeCX
D5rLNSoDTEBqWMxA9ASdITq2lB1TQd7sfMiRQvPkNjWOU+QUgKF0YEyg4B8GtzVCMlaxjxNNHho9
WSRR2wQv5A/LzLQL3Q3lORJGBiD44Qh4maNMmWobaaFk+E7vMDI5cAeEm7Idc8d1r0n/ePj/DEg2
IrOIIgmlGiPOUEcUIhCk/zlR757yCck5yidgTSpy7CQUt9WE0F4i1CvGpFyXFeYsKgkSP9vrtGqG
K4+b9n5NeE6tx46xuimcMhgIJUTBb9GGdKPgyPiXCI5nA8ZsV2wX3OSyUBITvI1FNpHFQfXOACLn
sZVxl/stBoz/dM5mjgYB6debdJ//Ep90UJHxRpiUClmMQisOFkrcCWC/64E5rFAqZn4A6Uek0Ni6
TRKxbKQmYn2mG8skFELNkODb8Qs1TAA4MNe7DCefsJNSDAKnWkglblhzFk3B2kONhwTy0h0YgyhK
H9y8NUAE3669XhjNcI33qHug1+BXKMK5sIbjtJJsUgvQ0+u8XdrFRKL5jSajDLXfQCnZsD90KyKD
oEOaJmcGpS9Whc/Ll3DlVrG9ik3ZEhJAEwyOJA29sLwhvg1iS7EfuzA22N/7j2wRWJhahy6FhPIE
BT/wxjc7liYmWs261G3/iTtAXR+FaGMmrtl15+iNHIBm7UnRl3Cv0DByBjLEwVrIWtG+lpK3imft
m0Vifazn19Ei8CmNEZGkJHZJUIEVu6uYlya72FY7mFVgjFzKBx4V4L1sKCMxRxOROLCcAEsBOveY
sLhBNpxayVbmAWHvogPFAypJK0xmEvUuZWdkQFhX035YyYoNLIXXgvITmMp22sbFZGQYOXRXJRgx
4iwYHqshJTYWtTiYzc0I2kA6H9r48VjeooB71ZsJz9H59FZ2gB7rKAFuSfY8R7G+WpPsrYrp46yc
nxAjVJc9p1nM8HhUlyxvjOMkD/C+mR2J+7KR6lgcsLhi4URCacLk9R1IoR/WhlvUMuBUkfmPKt5m
ODMO0B0pnnDtPUNjIT5fjt4M36OWxnTEjXuNEzbBqssZ71utAtFbZyL8qIkT/erMAEtQ7cxBwk59
0Yoy0guhP93HakuN+PgTa5DbGPelGfj4qLDw/IkBOBuo1jtnxdMSsnpHRU1fYqu5WmXu3koKEag9
MEG1hnT6G0VcskfvRM3gEzYcB0c6h7cMEg2IAYWBWfPwy2G1E03z0drBs3OAZZFKxJeLt5cdgmSX
QDrzk7kI5vmQrLUW2+5dJGCtHW5YeuCix4JvOVKkAaAmK65KCVznNVJyjBgVzEKvT3bcfJ24Tngu
VfHLSic4drqbYO3Cc5hMMrjHY/hanFCTTQ3Jf0y4iK4RX6BIlkHO6w7Xk218P4sYdItCi9oOcofz
Yxjkx3zh6n8snVl3m9i2hX8RY2wJEPBqW7YTJ7Gdrpy8MFJJBQGiET38+vPNpfNw76iTStkS7Gat
uWYD3XxD1obfYoy6aGjz78ueMEV/zyjWp9++h0jxQ7zHrGI3wSng9Ju2+JOvpjdIgG+KHehul9Gk
ntZdexzS7ltEjPldm2SQtndMd+ozY9QaxAyw0L1bCzR8kG+iY7eyqLxp4LiffXhNmvWApDPHwJj1
HdUaQTGYFTBeAJBj6ArbecEEFV7L+GCPrW7ppGvqyC9QG4DN4ktGH3fCFxo+vMq304Vg0HX/ajGS
wbDsX2Oct2HBTK8T4N7NAIf1CEdvfPBaTrtuo0WZHOVKHwBUiF6OchHExGcmXQQa6U3cLMDN40Mx
8o1t4u3OJJtTDS3/bku9vwUQ3lOeE/wMQQb7Ki+/bCCbZ+FPqWhv554YZ9fTKVo9E+RgZSYUmIW1
HoY3UYuA9HGj6tz6FFRz5/5fQnYbZgVMM35p0QVobhm0HVaacdVJ0dIDhZJi8xqv/PA+5QZzsD1h
eHAGNltA7NmG+jlPQC09hpROJCtX8//QLjCkTAy5Yv36F2yrvIIXVi6MGrNThWiw4OlBcqfYW9L5
mdAKLvxEz2BglZi+wUhB2QG2AZFVx34awJlCRmkkuE6PqM3oAZnLmlfknPG/go7dGrgKn2X4hV9J
aMGZuQvzLwiLYGjJ9BbOCReWdtd8gTEyS7VBOoD7LEzpH5QViLJcuP9ORRPfzbH6uVl2Udqc/Z5K
BKiGYUAG1BnV+VrdnvsL3U60xm8YJhAVihzzfZPmA9hUuUNB3lc4PSORQUbCUJkJWC86RBlVp+Fm
HabwcY0O/rHZXbAGlmADc9nqP2BdOF4AELN0aaevyIz952DCcjweaX8DmiMqaG1TZWiJ7deIAxSP
UkeddCVkXOeBo/23vC2wUW471iuFG5vLYdB5a3QaYxNgbOQBMjT/QVF/mkcRnNvdfZ/vlxdkkyEu
i7zCKW0PL4ag9gHHIfwZVl7I0WrXTC3jOKHjTdjTRaRr/n03zdsReB+alGBida3zSOBE7LEnMI6C
KjHjiI2TOJOyHNWyNK1XJeo8YxrQBYf6bvLHDqQSp8a+4ZidkfnxRECmsHUk7kvMZGY5JciFGsKB
U3uysOcaZMql/fQoZLlRliwpL0QzQPP/CH0yOLoIMNLG9xamO/dgwfGF6tNr2JDTwCer8Up8F2dS
R20WgkaYHPqCoA63p5IcBXOlbBJuL6/FHmhGsB3pb0eqjgDiCaClbHgoNirySLyIbceGL9tyezmg
cfJvUqwd3hn7IiooGaIZW8BmA4kLJZ4rxRMLObJi5iB4wR7oA/aicO9BABtKKBoi/gXGl4yDtfpj
ZH6P6nSIvmHQkY3eUzaAdmJe9x6BLdWtYvjMJ8JFkCiAF0oCIIyJUEpzml0o9aY9NaCv3D1cXUFn
jP7ja/Qird6oAq1ibO+Sj52SuAtVIgaNd/K0lNGLqecaXsujsnoYacJgz+rtxdvTpHt1iziMzvrY
+Vz5NnDqYC0cpwMSqxpUi/eMvVuJZdOeZqLM+PlzBGhsQbF0kYyw0EHG5KogMuCUos7/OW3MjJiE
02NRFcAc3H4ZmGLeMJmyhqc6f8Ys763Dyq6Bh3znk9d2P1V8T/HGvTM/05KKohMW8nVGk5J1XHeB
4mwsAkFDW2oTziih5Ym3PriR+Wcs2kLyKG9Al1KQycLpaopLvYav568MDzN4TcycV9X3q/g+2o4I
pOmcMPPG+5aNOR8o9CzhaMYxk2aYJceYfXupkuApFUBo1qUwrF+q/Y597VEVz+dxT31clTdkUr/W
4Vg+mXCurjwQ2wz8AwvCeS/K+glncnNiimWQ0w+srr7CnfSiznqcw6cYmgV8OsjgyvqC+h4+kYBA
U3oA6KCPxqYaFBPjR6xa+YAzwVCgIfKEARUyXYGZlABW8mWwTTHUwog2C3tLQ8mgEJ1LdjTbwCkU
wRp52IQUTN1cPMvLg8OL4904pc2+JtEXbr+tQG7ot4gZLdl0HBcxwDAsJH4RRrosbiQX7yYwhpgY
GUZrwsXKnr3sg2vfMh8q72ofug3s5+S+oPFnVo8H257xyzyrn9O8KuM0f39FzZRkA3/qq1KpafE5
OTtav0g5R9vchEh54u42Sdv/kNn8NKr5NM+vnceTtI08n2BKK6e3Jt0QoIgW0Bf6U8OEuaVkxP+F
5Y1JAgoy9d7eVP3uEI91pKXOF5xzTYoLDKYjUrPjiedmmUzdBV0I0hmYuaz8uWNVGHqBlFQkAfrC
IOSLxjCEIWCJ4e4pTmKhCba8oPI8i+jgtY8u4mlnNIe3QcKy3BNwdDMSMH4sdwwTsW3gATO04IWn
NES0Tzj5wa+l5C9jaiesda4IHSQac+WqKKY76l3BaDqw2DhgGY6CZ/YZmMAH/ruRjQixnYDwEnpy
v4VPnl//9glgZgy/fPMlcPQXHtF2iYsjcbOfyhFNEW6vL+dgCf5BiQlOI9tOuiwGywx8zBHHNQzT
TMxhvMwDiF8O1Q23eGyG9hqU42S6Q4k6EupSBE99fGgxXQ2XWx+JP6yW8F3Q8gxkI3YtoM6H3X1M
fgmz2e7fnogTHrXWyXqIPxkZWAd+VgDs2jmIL+kHty7dm+laC8d837X+hy5nka8smOrmMuFAczPN
GNXyLLMAalyzYv1ZxgUo6dQtP/tm9p+zltUPN4AJnjTamLs2TyT5AczLdwCSpAwVeSSWQNljoE9a
bvDYrGrgTkJ/GwouiFMUR2ceb1yATkzS+HWawtQ1d/S2D55W3L2OpFJqAoOpBvAyaouQVtfn0wHg
MxJkAWBRwcznGBWiu7cEFnsDukO/SaOPKyxdLG7ZGd2lP79wOqflfaHQgaC6dA/5uYoe2J5B/hiz
vyhVyoJrI58ZShLrTfmfU1VoCN9kegFizWXxx5Xo2PVmLMvuO0X7s1F0+uyQf0LtlH9Ba32hAlNL
r5TEeLJZKjO/lv91DbxK5ZLcySD7QgnkBoBhikRFThCSa2g5+tTTY7Dwb+HPk6usZMv5IjgWI9Zn
NhHUWUexM0c6qSJsXIx+A4+UJ7wDZHczl/mViCzZyXmospso9XEBvnBTF4SCPETBjE0Dd/MyQqDN
xvh+F+1OiK3DaLytz2xq6vuEQ+8EFuWBg0Lf6r0n16HnAwfKAWBc+mt/8dr3eXXZIYjjbketzbGH
bc19D3v9psZajFOTN1ujrL2RNhOM4z5qms/byKvu6MjAmahkLOiwnjgomnJyR0P9eLrucSy26guo
3AHPAW73a1LrnobB7BDXHQh6MATfykjPec+CtdkIw/7m3sbV/Znbv6kYpV1ltRFDgybMngmw+eNa
4KJyJ0DKG94s5MU8y2BTHF4IKgaIC6Pty9wxfMLa6F7pCga/9BOvG3e79lPtoyWBxo2KjHE0pByU
JeLYGNsmI0aYeRmiyoCiLoYHeXPZc4BVaRoyKKHXk2KYedPfOB5A0qa3eZEzneTkLiEMACNIGdhp
epWyDScZChyItDvuyA58QCMKKppKRxRShshBqDmMPLyBXUgK2nQLQb/t77gaAggJzByL8MM0hv27
0JO0My2T95qoImwBzex4DJkU7jVVH+0A04WN0fU7/wDw1+QH3lQ5Lb8U5TbX9S9IWANqBtafZUJl
c/q9C6iYxX81UyVuKz7dQdt15QcCD6zvyNtrjbwaMbWm0UcyMiuGsDhxlUOb95483MHfMT8Bqtgh
j55kRjyVQBK5740gOP54121yV0TKFgJe9DmDWC+k/7Frd2p4qPVFZdsCAwIBEKZUfHPXcS14PmGn
utIi3tCtcVX8qmtetyHN30V7fLGofzmKcGyBj1Qj/yU6gAt4CtxLcCG+DkoV3kknL4zuCjJT3gcn
mrRmTPM3zu4XkgHpnWBDIavsIadYfG08QAJyDsejKIR3z01col3jn2Dctu8m4mwefViEdxOFV0dS
1VMkjnVbNesDzJsA8ioDpXkGxrNDu3acbft53cNlLbNjwZTr/eZRhmdDPD+b2V2Pjc8tjLQ/3Rm8
t11wAaq3C7zLZUcO3BBt13wEAxYVAfxqfp1m1QilcTJeQLMDVi1WrSzHA/Vbqs4GXf4zzgDDe8qY
CbPDkVrXw1glLnl5fQNvHh42T+8CghJsO5yNIhd86/EdZ8BHWX9Vl/kj4Bmndv/ZlKW+SLG6cMwh
M1uo0VD0IfbHwHUPjOJ3h//mFoG9lX0a/Nro1Bg3V3VApuOpxbWgG8msvIHLR12w4/dtI4/TB1dt
b9dswBehwp3kxruwFXFb/J7V2qaYqBybAU5IVFBN+XsGAfCw/fdTCXxE2wamOlXgAR4zpffk9hAc
lLJ4CKlZvhMkPX+cioP7VVJIGVAaeKYKlhSsSOJ7s1LsS+ZlfQgM0rf+5YsJFtMF3z/snxi8MCbk
kpBGW9p43IHJtMAHYGDv0IY12Czeo6NEEBN7WBsUOGB8O0OkPmLBSx551Yu/Oo9nqNtAbub3hLh/
A4rbpkreO7DqQ9Ge5RzbbBgWwUWo37mQ+POGMHGEJJIXU7JkFceOSBFQ9FjWDmZysEqzsdBubY5q
vFsEdwaH/esUq0sVtkjPfP4BWoqDXcp0zvliNOA9SEXGO4ha5ikdFJaCEunBT9nIbuBv2G3dV/wN
l5FVESfcl15OywUKgvmNAKGgZtH7oTvcVv7lhQhEnkgq+ycnpz6os2DONYVkm0AtVNJwC4P35rxL
h6f4QhCPqzlEaCoBPDy4tglxgPf1FvID6gPTK2XGBC2sNJTS08d+OzX/xp2WXJBmHMFYCgWSxwUU
RI9BwJwsHijm4mVdfgYt415jCZt+B5QIA2DifMJ179/jsDr/gETOq82Sj06oqYFcDaYCRxV+NgMm
EY5iD/wR1r88etRj0qKHLz1j6nduqzCGkvOrUiUsOMKK5utktOLtlF4cf+JC2wA4WLcMZ6FCqkWZ
dzJdCPjppJhI1qmdm3M8JtR2aLcIxiodQGnPvfpgHKFyL7oz989ET9WfUq4fKGAZqRHKBZ4LOoAK
yNqFFyoo2u+bMM5+6bt1eEU+nMI9JoDi+ZBjwzV1ukCbkkmO3WxMUR4MosPtDt28LHGNyr7jdmbc
CNEFgLPJQdmMKwql5Su0xctzPVDgRY16OKgKd9FlCAf2IQZKdOTw61sGPgVW3sWe3VPuOH8szdTY
Ue5Cv+WT42ZmipPHLD4OtOT6OPhaDlxRNGM8PECdfwgJmD9ek8EH9bYjl2wPo+fYOXSmHPec78Ga
JI+RFOgRQR3QvFibBcOAG7/gSGC2nD/F6Y79yojR/xEomqhKQdnXEyWTCCrGA525lI/w0mPqONTW
Vqfbr4PuBoQ/4Grrx1NyDKHfPMztFH+EUOpXYEotF1R2+LxtfNU8CXe0kd7uKSipp+jWONYg2/yq
GyK2oupQx+B2NIF4BbmbQ429tEc2u1Qif0SP36Q+MEUNNJq/Vlj0hc6e5jLIptBSYc7sJUwouALD
GURVGcXbdvkSTyNQJfP6Y6wGdz4cyCAFueSVQIsgWA710gDV2U40GhVI7a2o8DHYl7wcoIWxxkP6
k2YUwDIiAXf+mftH4HBQYhcMMHQkMxsQL6RKsjoegjqD8IpdRND8BtPw9FPDXUt+ywF6crbQBheF
CSZ/kbgFsAwmV2QpzyoFyo5SCHMvdw+JYryrL2FORjhs/GyXYwt+qGiaT2ItiaSnuHuUT4yCxQHo
T4QMzNxMuANx8ws87tsQZ0uKrmyBJU3kDeczggwDLFGFuzfeBR26RRFsK56W8aFov88ttkwck5/J
0+V4CTle5lxKyEb8ZQ1jJ7zejq4d4gfVKiYq7QMYzuZ7cjVTR6h9eQj3rf80JSMG8wmfkBknfI1+
vPVAsb5EbEkMtyASOaAdF/Kt/MVVN4g/8QFUvnA2oAxDwU0xydWHhxjfW0rbuMYhLF41hAAWokbw
n0pqqA89vpkafjdOjQhpjscxC/5Lk4GuSR0J8QmEp1XCVk4x+HoZvDfzjLnFIqlEL46eQrtqppDr
dw5/hTLjjnIcILjZwZvkh/NTBOPMjU583IShsHKVuAa4KfThG9d1w2sNiDEwjjxVOFUoUBvkDDr/
C7VSsy6v8MmhAk3icYDRw2jlzQCn0S8dwOhNUWvBKGAqVP8XAkob9SPxxX9CdYoAr2b7mG0URqXf
UZ4yna4ZKijBhq/FfbNxoJtPSHygb9A83IKRe2y43Zm/JB5I5vNCuy0fjwmfjJErQwKTKUiWhiDg
q3MMdfpByj44saxLJmBzjN0GqdwsxAKoOmDUySSTb2h+8X0UvnMFU5GUvCqxPqCkw/ySh8yVhyhw
nVNsYdSKj1jQevkXfabYb1/KcvkWi3onNXufAIkgheecvsiJgy3kANc1iTUHOH1T2OgFlntUnfZ0
MqLGYQ3iKsFYnLILtcNmRzyDeqdQqMzjcpkHcUJP1EkKdpw1QzJQINgzFd0lxe62vWTIFZm02MTd
7qbYq8cnu6/gF9EwSuFOtRrPgG8zDYkUx9gqMU4veKe7KY1uzn78veImlvUIDrfXCNtkmC830b6B
lFq+wSIEg5JnWB9x1Mx7ThN7BhLpXGH5A3dwv1eyHMgr+Z/8AgY97/uIE8GE+IbY2M5AtqXbhzuK
YRpqEQ+7EKP/OE5n6GSUPniWADd3ggOlZ4bPiDj4oHe6AsvPew44C9UyrRaM1v0nm6nEeABgpffX
l7Y0RqZy0wVUdlMITkMh+8x3EZrJ+sziEbXsxEzLjCeyHbVZQrFRgueKBtJreGy8dssmcgXIRnrG
EOiySw+MtSTdU54qvdr2IMw6w2TjoT9QdgVe8l1ymCYJPvQjMr4Zew05FJT1mfzFHA8To8zIdM6d
YJzmiLiVGmyNoeG/2dj2L/TotLhc7hnDvuPG5AQgiwZkE3MxqqhDwK1ahqBsXCPjZKExSgcCyk7c
hpuRtWugLUVQBCNjslFlC9eHPSyor1qycMdBLlggqKwcuAU5JECm0jTrrwfCx/qO0A4FOzGwY343
a4F2BFRZ/jcgKjH000Umipw5TtRec96xXSwHu6tWF3jlOJ94Lz3mR8z4RQoQZUrgn1z4tXksNtj8
e6ria3yAp9LouEEKdB8ceIdwBCioLqInLZxPca4Cb8cqIQoHPPqku4UEh9KHiyuyxJwCeKC3Oh3T
we9uDzJ54hnF116Zr9EX5+LmctiXt5c6foYwzRbQ63e1luieJBEAWedD2Z04pcxjV2b2wcgSMq6C
0pNQi6ffJ/x4sFrNinfWltnMnmaBFkE/D5QOt84DG0jEcsPR+5ifeHXmGzhXGQTemkamWU/PccI6
JYXoR3dRkRuieGH/ysmTLwN7FOJbcwBPcAk/Q39crjo6WXy1GDZdwnirE23LKn2bMuNoOX3CHIsh
U8V9V0CN+TTRMr8juAIu0VTQ7QpdNf5QIXP4Ta+TPu0r8zCaxo7CsBbpthv4khGfh/dNfbVjWIJz
DTPcQjxmdItQHsFlmDLBImEvlwFNtFnx1d34b15U3+UxUoaUbzJ+hagSA68n7T9GRTNDFjlfS9zr
DZQAU07VWtLAUHmeHqNk/lZ7SEDiBi5DP0XDEc3lHV7pyU0kw0x8ZUNGmMxOCCInLnRZXvza+25N
qEswCgy5NxG9GXFC0y8di80g2FTUqZ5ICX2+DU+HDtyEipgLpDxIL5ex5hC9sPAbKG8Na+oDRxlF
MzVYk4yv5vFjYSXZpgNowfrTFNSNUDU6iZp+3Pu+yfFnOlDNWoIZxoj51U3+XId/po6qsOTS5mGz
sa9eMPJ6wCmOzk8qyjIDSSF4GkNAOth4FilIGXuKo9uo0It984K9PIelhmMg9mRzwKQqQ2kkENyW
oM2wJTh/HcpHl0DRMhcOnYQP+Br+vEYPTdwyh5GcqrQfvtg6D9pJNwpsh+bCZ7OsRjjr1A2UrDhn
6eLV+rN/KneQaHCAvrb/8oeI0xE/U6hvmHawtIzIiRqdmg/GPCRPprkzA5lrUU/8Ffub57qnbmJs
g8ZdZKaAD3Vm8/+K6sWDXsaQwoJGffFclO06dzJ/ZXSA6QngKGcYRn2gwny5N9Q5OY61TDdciLlf
FlXFl95HEatqL77s/vYZqpio0jbwJSjcYR4o66P5xJc8rT64hX/OCOnl4WZ99AFNyk9TEGidQ0jC
qAcAn8Ic9zHETIjmWKh9x6T1jOe5tV4NqRdEyVG+W4db1hyGmGJ8sJGfHWPojqi4tK6U0eWaHR7W
e9CfeF+/TDiHBhdiknNoW1kdfYgVwmTp5DYguBLGpuR7PKYlwdahPC1AyDcGMGXHGibDDuSp4ELY
RNLQpej3PDbiO1fm7QDLW9l/MvStHLAhwvkZfyHtJrMRc7la4hVUdYWIP+FOdbvij4xCNv8oiknc
wlbszmyb7MC7FvneODeBw97dvAUYe38tArreJcqie49ULFjCIKtC6bhQf9eOb28a8mxhqNHn8DIV
z1HIu5BZFnOeHYAjtf4/biXDBuHPK6LK/n7DAkQWqoCnTMPliIFM2n+4lkL++NoMdMwwVx+sQQwq
0jE0G587voN2RTaJmyhLTN25fURDvQkmQhyOK3fHwYeOlwGYfFtJNPobLKTWLTSixldeqf3dPL+Z
+yPmxRB8E73BAqVMkyvdFNiLk1w89ERz3RneMuP+2yjHKkavtC/56XbBJrBkbzgQX0jd+hr0oA5g
BufH3anY39QRoGfvKOgONEv5bbWyjjYVYVikdHiPlcj27xlPqkfEjooMP4o6eJ7lwu83Um9/mO7w
QKCgCnAw8gRvcwzbEyP+An/TgQ9e5e12V53mhK0S+8/EkuOORrOBOjo+VlPxmB8CohR7qmVNuK8X
cwofO1Bqa67jQCsTjIOHOsro8iR5fKRpKKAqPWV0xmcCmJm7n0JQ3ybAxVjiDt34+5d+mP91G2w2
hO7rO/nxm4Q5VqBJ0LHdxc3OakTfF0QcbqFMdsqqzWrG8MqNcIvucClvYybcICmUCPDwB76RwH3I
koZ5KliyGSi1eGn8ccdG9ZEait5hRt5mPqLhvU3ACbxpdlxYwR6BVcyxocQQvvPfrF8QEdH5T/rh
E2LEhC9SztAyU0axvR98ZgLKimjJwsW/4cpc6KG4UP1Uv73mAJbCmqPfWomRb3/HCW8FsyKAMjm/
9PIivmqGOu75SZ2fAa7ejCwAB4j/JwpxbEYh90tBjsgdw7y/Xg2l6ND4fMJL8dHPdXAv9QOMzett
ZKELpLWxTrk9wXmgvneaHmjJlwTG3JvzJdgarR2sWx/z3OPgzy9uHBWUSREc7NMfdvNMqGjqRYej
n3wPZubnefBeM21T5LkGjDNWBFN54FeVOR+z8dkMwcROVyoSZDd2NCoy9FBu/1qcGDRMPlvyMGaX
myWY66OZ2RUpV9lWK4qlFd5F3wBIxu2CRTxickdSMcTPv7B+nmsFipYReGGF4vnqGdcAXEVwCe9E
wK8vHH9TApQyDeLpyjbV39g/2Y6fVzIZdAulCofvFol5Oc2v/UZqHDTem2jgOLRbNlDGiE0PHSZV
R+P96uyqm+rvxMMyBgYujTRfUgo2XNOK9jDzY6qyN6ZkQEuRAZnqS1kJyDYIjdvkJSOM39BI3YiW
l+HwHzGKjj/BCS2kAPWI9ripT1zrBdBfx8ir7CgjrLXGJABy6oGCxfrPslIXmBEYLQYduwkNnCi4
bvoGmgCWp6l7n7BujQMceBTrBqk6hvzyySHq7Wd2QvjUKBpJrGxrx+RmYgJ0NOH4m0P4/DAhRyv0
vbdIoCKlY3Ihfmrnvkw1T7AmbI2zOH2efGBvb+OP6CXme3M6tMXq+ao5KV7eZ/2Br9q224s7C+dY
1Log5TGS7PVmWlSb81VxHULeqmynZmEwhyAtJqfIgHozOzDl4BxwIlxJYRMNcS8lL5Xaq5QGPYJM
amGqLewmyeKQJWd/gioVcGWEuu0HuRmpOPH3fED0iPwuNrI1GDw1dkWOm+QFtYTct9UiwjvF87HF
AmZPcQEZ2r9FZEQVGIDd19n5q2QExRjnT1ax9zvEHDKscaNmPzs2JoZ5BPgwvcKbkb4EAU0Z00Fn
w/78QAbvw5T18GC7kCJY3l8Df/uq78BMFPUVQypxODAiQFzMNUZgKBAOnucgxkxxLePPuP8xpiBz
x3KKIwEjYhgGSfnV4ULa5/DtPUfUW5xTendDCuezDs32jhKIfbmH4HGzXzpG+3xf8eqbBXSblhGr
W/N8axb1oJLQWP9uhVDvM0nhmgPj8IZbmGuUqdTmAYQMKECIIkCCpLvNIAVIwUZhoVaoWaDWZHn1
NWBJ3csDhETY/4o+bR/4v+VDgC0oF0ucvWN2fCVL1wombLbiq6yzNKu2iRf6K0p0bpmZYBjyQcLP
IInM5CE0mgAM8OZbuWPbmNniFcJK8ZDSLSQFlM0UYm7AfsA/b8cp25Of/uAm8L8TN2GzihWmpI5a
/pYW02eaQJdwIC5b9Hnz5r/BYY5uCorWm1OSgy2OZB5yNJzoA3RBIhLXUfVjuiATMEML6EXY4EhM
uNft3Mujb53YRIF/uLMcpZKdEDnqjmjlefkjC47eAag4pN4dmJvPI3y54LK84v6DRouOK8F6Rvca
JI1vJuiKfV6FjAljxhF3gOtAHfuKqgPG+tHiVgMY1KhACugXkuJuq9gqpJbQTguoGIEzFZ6NEJNn
f/DQaEC3I9wAHAVSHJNJESNN1Huok5VZfkJzlwIlXB21VvGahJEE9KPag/imb0/uwKdpVtYMBo7P
ESCZh96QdoyhGAid58BPy4EUrY6CiXAtvqaAETTVb0jcWUFnqBxFx0v1a6pOIrxxgRQHKYoYOqJC
Nb01WmFqqI45s61RWOLDsQDFwT+a/5xFBPGFMFMkrQzaFaUAFH4sKJjojP5kwZrhjZ0ON6gjnkho
BDNU+2Z8gxKbuCOGngyVE65GuWc1MlsxjxpzdwOvQrlbavivl+wGAF0AYgi/Oeye7CRemTrfTDGV
mjRCCRZnlHcXccbE7Qqf9EwvyubjcRMGirMpFx9alhfjjUwF761Qh9543JpzxDzPhbT0XAgnajj6
t1Ik9WZipkOABG8/p+dhdHUd5tUFPGnvJZ55fAPwNyFTHLPhZ9F3shAKg93mHQBSgNVgJ86hF/Kp
6XkBGrl4ZCm3jclHD4T0ZiO6ECS9kMUcYcZcWT6sLFI7GFDKhhHKBbtgPj9btDRZe5TZrVrDHUZZ
GLo/4tdOw6UoGyMhUvEQkycSjOdzFgUZpl9rVg1HqG/hYySwE1MXWnklymUlgt0ZNPNOdnm1Ui67
6kSUtCQq8A1x0cObUkP1QORrIUMwTFFQjazkuVJZwGGPdO3YjNyXUJZ47C1KyDH9kyH8LUP2H6T2
P2I0xFCxHuKWUoFUpfMHeQ2DhPDuRUGD6c+704wOaBthFt6/kCYVEF+v3+AKfNMKl/OeY3oFAUJI
PZQqJUAFCEsYyl4AE1FJOOywy1K5qdSvWQnytIcxF4o6H4MK9AnopPESGV3Am4YgGyfsXokDdRch
JX7tRxafCYuzLf3RjGzpcvGfMpQB0ij9Na8D2iAmWapZYGczS2Yh9i2sa7T0hFIi51efhDOJzC5l
MkKaMPJ/THVhI2pCwaufKk1XTdoR9K9U6J8ZfZZ0MpxX84m5dFwCXsIump0erqhz17gwb/llDaed
Nt4IsiS+8BUZq6bXTcfrRpUEDR5Zucxc5hYqxMxmgD2yICUJ9ZvV2x1CJgSkGuyfXOIrnQZoQqPG
zPFiXIq3XQ0INkMNOeZJR/SaHC+ikoclIXiRsaQLsiZlkmylYH/iBvdO+PN1rfbmReMwnxkFScYF
4Hp/v7v0DxH75H7rhXXjuwG6Q+PncwWKYy1CrAEukCn4kOQuIE5efoG0vYHwwFKHEwBMwjqumZZt
AcSmLqLv8BkYATJTUYUcSHZQZRe8q518nWduQAyYIMHWKbiRDbXA3+Eu8tu6M60E4F6To+rxR7Zf
MSBOg9NC90ElZGQSHg0VAapawx07Npn8HWwGYq6nBtVbJxTQ3oq4syInX/9aVz0cpulm6SKuY2W4
aoKTxVBGYc0dr/GwEoyVBa8GDdx3ZvUMzjJ+R0QoE4mLelA7/dQdNL1+YdU5Pbx+4ilkPcGF2V4j
p5iF04fsNLpC/mVNwNNyOObOu8BjA9hWFeU5ot2SeLe/sfMYc45XPI6J6oDQB0+SZsTLOOnOze96
OnwoHNU+KX1fhTj1O/oxo/NiTIoKpWTOIiPHGYBvTrggi7Yk/oItGfOboE9yg20RP2AiOKtvhui+
WaocAFNgBkGMWGoSYdtTBMpeNELBzWy2PIo50BV8b/OJcyGvbxq4L6nO/np7mYRcRNEtEUtSkmPO
AT6ecGfUHQtdS+U0jOHN2U2ffEmPPUeGedn8zhKEcx0ZOJz9nDVmSj23kq35Aj9ksAmhrdyBPWnb
wKZ46y9YNFkT0p9h+moX9sXlY441Fs9ZYyNJb5iqtawtrrS0CkvyCBb+7MRgDa+BAZ0SnxEDjCkF
fXGOL+PGIvk0HViGRcQ5xqyMhv/EFNHVdBCxv/ySIePFZRS/2YnpCXCZgCY/YUAWxBR3BnszHeiP
OM7QtjZCcMTWjPesGY5N1pLcsWbIMRz0HM8ZZgq8J2Y2pz0z0/PA4SLaWrNRVelFzknz+xoM3/HD
WF2oe1gxFQVE5lFTUNhxDx40uBASGBDjq3QaIIAezw4uAfRtWQTipWAaGbzFkJvdHmBXWBEv8a3v
ecKgXVwFTCcH3kMQhB/8MF3vhjCMbjP8c82wFY49IwSxeLGjozZeaebnhDcpT4psAFDoyJiAFcs2
MEvyjQAK3Qbm7dMvgCUQtJ4tC8hGtH1pEyndYjugS+ppSkZ94a4W8ILLNigRQxe6PGmdOc7xhgCi
ZJilr2ZIP1aBb/v9paL7Z30jrOQ7YKJhxZm9E0ElFtozn08/GRBRDOcsSptoWfaOym/j1Zr3JYxu
EA1MnKIdgwvpZt0BpohHQCmTa86IfoD2OuVUsoR8Qkg4C/xIWOG1LhazbmYcgAJZR5E701w3Fegr
8iFeeYDlp8IdjQdjE1m56DYFPtqT1/wZzxiGwY6pl+VtuZR0cWfc+PBju64a6nsxYwC1B54K8zcG
PD2zGrd3yRfqDkImV90TS/ZPFqjGkCW2gyJAkhjVc88C0CwJhi2KBGWlzyL9ygi08WV7H6Z/GrzA
7fnhbouZQAeRREYHnIff3CgY2ufDLABwS4NtevQh6K0zY8s18oWWayzoEC9aBtpajEElacAFvr1y
Mr2J82LawbQr4OX9H1ku4VkZTD93VEeN3A+JVhMFDE2MNXzWx8vIMS6UcZvyH7gzd3qT/VOk8LWs
SPXRKN4WojtoBhYJxaOKYfceWBh4ub2abvmqFtGYgxEnxQjqLWyjOPKhKuDbKDEo5C1GfnbML1l7
vsM6OL4pIq6ZrWDlWIQrZwV14IV6XgbPpobQfY+3vdYnm7NseSZqA6KWtRwPDIgYdTiZVPM8EKSQ
rcqdKfM1ZSpTc0DFjuD0Ux7yZzUe0cT00ZHADQYk5/PaOdynHJHmqxY7arUaXhbPgwngvKgzsOM9
Yh26Fh5Rv3BSQHHLvB53OrEgcKRFhwbes4afvRVRXpi5/snBjwUwCN7DN2OiJ+tZaSEySm96BsD9
M4yNDMubOYJwI8SByLWvtc4bJyf5/sSe8VbAlZUGS3wiiviA9oU9s2nbwkU68Wr4SILCMlnRko2E
oFs7yOqGQgAc0v+v2wWN9+bxEfqO28ROYnlSmlXNjA8CNMn9X+RGPMVYmIJ1GjloiCwJ4BH9NSjF
jJniRZRZFUyzz8URcohsDGmyfI+9iZxUqMF/Kx0vVys2V8OvuIFspFRQGxjTsGOZSr/WwZe89Uha
fGQ5/y1peIgNVb0gOQH0HS6zlh4uzkGLDLhCX4OtM+drx8kVK7Bollq5n1msbgAmZJbBpLoHm0Yb
uTGTBebxQXH084Xvca4+4OjFAVjrKiLfCAyOk17SXibG1IE9D9EkghGcDo8m/15zfRO4lwP1isW6
TERBzBFLyWO20lL5bDs+EMpGCCqhjkotzszjX8iTWRo8EQRiWk4EOrjV69dW3KK+zwHnpVR5CPDA
XAJaZ4URGHkP+xrgdNGRzOmiGfinLYfOgC/BqzukwGMEZTC8kCtVTb0be6B5pvHDzwn21kD9L2xu
o0VQxOZDUFGhINinRMVoHg0QyCYKy2v0HJpfDlacjAPGd3AqNVA7g0qZFwOOYez/FNO0JqblUbBA
HxB+JMUJLEstxeKrzMzk29vHtIDXfqDiX5UnDh2S5yNqPQ5ZjHCp2sT7sKtFupCs59NbmBNgGg2O
rP6dnGP7hec4Q/JCyaEaSP7eQUD0RYFR7M3mVHErPqGJqc/imJ4UbAMx3zMfA+CoSB9R4CN9TsJv
QUzHdJ3QBCwPE5TEOUJHa9OQrkAcONEvUOF+NeAvdpi5NR5zGluT/Rp8NsHFFQWv4St0PTQYMU2Q
qTLr08g125ixCatS6xggZL2/JqhQ4JwP5b/F3mcwg9Wb+J2WwSSKTR/JDi3O/iFy6GfGLASqD4fC
hRO+8FGZGjHBKU3PZFuWudrja4Ci+kdJp3IXYK/20MsOxcxgVchGSmWwZyM/bj+HHG0QABBcgnCE
dRMHvGrxIJFd4Aq7UY3GC2u3Sdh88agTS7dsTLdddjTmSA6Br6cYX+hUMz+Bo1QCzAcalh21ENP1
VLUCTZSREMz5MD7xHE58E0NqNXm3KIbtzKubKlYCWQufm56ZbENkGyaVfEnFQlyxJ1EjNP/BxB47
q+FtmrWpR73bLkNwNbQHjvi16z6Q9vWKDIiPj59yudATK0wA53Mc1KVtciOrnsDQz5K6nXwPPmq+
9ZznLNWszv4JcB5xjAoKZa7ifUN7CPLHQcU3JSqbq4Lb4wo9DdDQgoH+CtPdPyaQ0crr5XOzUP/h
t8RlhsbrzmuUcEBZEq1cX/qEWS8cjp4SGJKqKTt/AmL7wjqN+Nn0BrP8F6gZIx/IFZ5SJn9+P2L9
s2G8m7XJo9u8CL/HF04Lc1CYCjRCHal416utDj8c0tlH5Bf1oLG8+T0Fy5QQFucl0wvTX2YInAjs
UpjnXBIpNwgpdWhrGTHl7QsTJN6+XI/Y3pF3+rOR+34XAcFfrSRkmWHCHHEt+buMvDUMumYy5CrN
5JY38O1JOf6tPNGO6Tve0ZS4UIrv8IFHhpTGiD4OvMZOzJ5uR/VBucTOlyQkxnD0NvLKb6smqTl3
5K4e9h83bLjvDVGYQGBuLRXPh/GEG5DLf0RrdVya5MG6FyNlS9spEkhZqFBlnZucwOXsi1Lcl+ZC
uWSbxtzifdxW3vsF57E/CqvAzqlOmIch4GIohn6IU4EKFZPaywOC2+cu336RWM69oyPLtemfeePR
GWtiJpb4NlrTW5tRGCmkFluxBBShXOH3otnXLUEyz0zFS1xELvPLn1CkITOd65csZGRpsEK8QP7V
GSlfulmJD0x+H0vEfVAeWXbacoTcctNs0Jfjc+tuqtOBvhQ96Z11sPaM9brihuWJIp77OuBglwcA
HoSvc8gtHTW8b8PFo0qZWyU3hcWSTTMTJX8Vcg4fjYhR8kv2Lqj+0uguH8wxB+blN6BEpjFKYKk1
EtBq9oULyLKpGVlkkWLDNiayc6Yf7SnC6gBQVKe78cF0ld2OXcL5+av3Qxwo1hT/BICUwpg3Cjim
bCujM8dUEn/uiBODX7D3j6C5f4vTkt/6bfYCz5Y2sGF+kEWKfgkVFKu7ovGARvyREm6DEOqLYJ2N
OLITU0ELxEiclZV986sY1f+E2bHh9rODKFPARzC7AA5l8LABLWVftJCvCvhUcccRKReSLaGe4Can
Ad4jbJt5U495mR8+eaMenSD5HlnT/ZUoHGCfMK/8OM0PUfFxNUNsus9Q0HOFwG6BDbN+aSb06ebH
UXows2PwMoJnrJvjL7nHK4EXKnqGYxDB4NObswpErl2sZhRoQtxVOAl8maGglXn0Lua9MANHQePr
Ds5q6JR4PAAue/x3btOx3rEN6zbKyEnCjS1l5VlnhlkB4s+USS6SdIYSlq1nhdTCKqS0YSMwDcNa
UK3Ger71xv4HivoDXOz0h1FJ/sfTeS23jS5b+IlQBSLzVjlYyZZt2TeoGXsEEiByxtOfbzV3nZtd
e8YeiQT+0L16BSeige5AcaEGYAZwVfT8PgCnzyLFwUS/TcTTzhccIl8FecgkDed6XLNxY4/Fq6QU
M0dL1+gn6diRQKYEzJhbpiKNFGsvypPKCx7M18cgf4ekaKoE0I8sUYvfQMwtSqDZTTZJBji5GWMc
yIK43jHZzym9027380ictCC1jwi58uVItiBXSYpbxQBRT1TNxESUQnk39QY1sTNnTamFSilvqk/5
a1i+srONNKz8rqzkOIDaBN3L5Kgjs+kAYAT4F8tHcqiv3L6BdBBe+yjuMAX6FfeSAzhUa8FUwxFs
Xo0V6e6E6zf5Dm4U6JLKjlmG0hmmwpQ7qv49sCBUlPNhQnZsszIDXB0eQdAeXnI4+bfVyox34/B6
4zBG0+WgFoAFR32tjhxDQ24syezpGIESZPaAOh6saM/wwGU2Rnup5litAsFJlCGUBBLWi9PIQY8N
skah7ohVuNvTKwukxtQJYdrKa92abv86lPN4wxiFEFX0gaqf3Wi+A6zgxbm0AjgK9OfBAoKKf0zi
6hw0053QAIgbE6wMNmqN+nEVgF+s1BCbPqFO+AiULHHOGhjdf+Rk2yOExAWQekKGmZZGDvMFhdVK
sTMfgg+GMBQ3MvEf2RjnO41GzbqXrOZqMFsbw0CMJwp3rX6bZ1pBbj0Hp1MDE12U6jDOvackxor4
SI8FeogMluZ2JACjoBCA3GWQj6Al/W2Hq15eUMZNtFg16xOwmkuutx1V3nTAFtbnPfn6Vj6Q8T1e
z+wRnM4sBRKvTRANnXEzUEXgjqwON/ClZEmei3C/URMv7fiI0ISJIuViP9AiLFTSjGz/usxqAP/T
qzjffzm5Pa/d54H2TfwXA/biMgrwaiIITwZiDD6pCmuI0ZpuW8SZZq5KQ0GvDOTnQ6ePOcoPHH4k
DYHRy+2tZoqAA7YyUUW2kFSiEbIqEZVgeoBv2rAmDUhNK+lKKKks0Gnehbghw8pCaEAHhLPnfsgf
LbYev8A7rHEArScqwJxLLAOCuy7I1aCh6/DPFDBhZvJ2epj18spWp40Ebc5e6iN1ZB1h0VP4Wr5O
lz+ZHErnu80fNrDeW2eV3KTieM1T0GPTA80rgK9u4n6PMAxl2Wc2Ak+SRkW2ll+/9iuzBo91r0XX
19Q1BUg8sz6JzUsGlwlr2yxf1GxaCwm74k/pLZyoAZkquawBhhDV7HYqh8tpxnfGEC9ZJdqWg9XD
8inZy4DOf+qNUw6rBsA1KeetjqzIp40zNX8eZ+pp/W5TalGQ/R6rHZ1DwYnXtkPVtaWQMYy0Z6Yz
M6PtJ0bKL3AWP4t+jr+ideYpwMdL5hP9lx9wqPqoN4tt48adtYU0fcnEyttThGloJHQjd1DkWu4n
rJLPOEQog1d5ehcTMcPpghafT/VixYIhfaqh2VevY7r/J5pLloELCevEEMV4DjFS23snopDZ01SR
gg1KCYbX77jjkkDtgHt65/CPXrcO0kXFqAT4qIU8q9n0GI2UYkEHrsOWJRO+oS7nS/QdPwMrVGYf
AC/9iakvtAzWquj+DTe+S5ViO7fHA4qhBbPNnGeNkJLPVfFrCQf/4fr5uZFz0Mu7wddNahMfxogT
Q0GQV7CQPqfltA5qyr1OAVIxzmqobhPsxZiLMIImjvAAF1vDAiK6f9eltE8CdPtKBCtn+nBajkwe
UxWzSasdNwQCDmaiI8qbysNYtOtE4Ttyc66AbW4Eox74GsJFRyNswjLJcsCt6DflsIRMAAFGScNT
kOp12/un/9FxioX/16fonea4vj3fLl1D+BYhmUB+zFYxWgabiril0T8DmbrHF2uKkNjz+GLqAnur
sYhvbicIYwZT4aHDxgQup2RX4I+7OStzggKjbIxGYEXTc3jOL3LcX6lweLo+D9tueesaOg4vMeR1
TctZSTwOgT2dzKREEOtmt/ugPKQqWHm0HfFW/8ai+6gqhl4BswRBSVC8b/JZhg8PWyakFcu28AGH
o9+xfNb8kUtwg2ZyZT2iRUka68lZmClU5BiTBUYUq0ukNsMo2BAUgfTElpGiuQINLhAz8hX5Sxk9
TPpGuyxWFgVUH55XuGOKqoUgJMM4i/OReyzIlvm/pCL3LItxsLFCkcrkbgv5PHOIfw5+vBpMdjgF
XHVokK0En3xcNic//GYYjAEHUJbyF7eht6xBkdFNXMqA1k3BPzKMe4H6+1sCzB85dUYsjCTpLbL0
ooamiR3TuCe/mrtZ9Dh1JqKgxQzpiH9Kf4g3J0tlJ6bC93tACPEjT/kO1WvfFHeTywQHBx7Ysjna
tExUlNN7FrKifWU2b6xksEt+GmUD/e1aba/VykMzsNM6KHIRgA4bOlc7Ec3JdZoxvrG6MvM1B+D0
0zygoxoA++MgPzH8heIPppySf+QkVAj7YcCtMNvN8DgXD87LXAAaz2+5dHdxEiW46XFhWfSshXIF
GPNpjv5CtfGHvO31W+9HCN1r9xO5MsgvhwchKgGDNcAcRX8af6QTjEYlzJpdOX1bXuy2Y//FQcD0
Z8fCZiSTQ+5DAO0fAZ0nSc7rFCf6mYNr4PDTaGFfNsmXfTeU187AM/bxxL4kSmm9PiE7f6ZNgMcQ
ovagf6WJbTCUqRY6SZBObFg7+JLJQOtnKDrPn2FAKUFPABoiXC8bEkTgPcPgJcxPDznlvwzwBC2q
tY0GSJJHEBqX/wLBQVs/jmu4XHH0+Td15Szf3Khtv83xMqfIjpg9BShP4A9i7NX3lDFihJx7ggne
FIOZmCneXVzMPWRneWJ3LWrBKcR6bhNBlZRpvYR9R0k9OW8buOanDTfiklvJeBR5DvvXSSFz5idI
vnsunYSPfDerSJwLvjVFDfFUcJV2/GsGgGiPuw4xB3xJgP54eqaLpPVSHpUOebE4OAWcR2YU7tcA
j5qfiEhR9cQnyqTtIAcBa3JaIGgBfGbZGsSsJUsMT9CsUKYijNnxMgLXJ6g2b4U04GG0yZ2WPvY+
q2mlbEgV7MQ6xQMMX1dqNRjNz1SByLbLg8MzZ4AkcYj/i+KcvLcMQ/4uXziRJw+vBkq7OzfnCA2I
coff8FGsFFZZV/jvCU4SH1ngd6hcT9Xpa39E/KmiXQIEN6SuAZDMsLekw9s2lmNdRvOVkEwcKh4I
FKLJOvBs40gH3U5I6Uxb0vk6GFP816xoyCJ2Q3Wi8dbwwbLj4p6dUw9ElKlGQELMRJIcNHQQHNjF
hKtavBzes0ZU98B+L28K63og6KJ8zwhaAEjkRbgJ1yeCaiYrQ8Nkn+Fap6IGgS4DXVrjjMV2hf3L
w5nkPyXeH/ivAKiucBUKP1ndABirnjH1fL/nqzBB/V2PLdjPypqmegFSOwB52HRXmK/ENnVLnxHn
bAmMVJiIcC25I98BRJm+PMHQAMApum4IVXyEOL4+TPFpuhxOy3TnHrmlySqYnl0nDL8Rmbw7ocSB
uIRRDKiyp5+nBoXCXsZBiee/JOInuwmGbETapW9FW7dQX/IFrleQRTEDFS4rZCRfSUbTxCLl3Bhd
eqJ1K3EZpdGmtbzCBQzsWzG2PCNsJcQB0CMNNu4rNyTlLEv5qBn1GHg6l6yvTkyk1RTx6ByOgBo5
Bvp9CFgQpPywPiB3MoaEJCfFr/vdwWWKRcVxjkzbE00EOQNkO4HUQo7ZZ8AgnadJx1yg3bnsTpQa
7sRSK3pWfz+zC+cFSpOxObMIgpbd4lT9x0cpAftVGIBaDNMaV463XJ34wwtKEGimzTATNhh/7FGR
gygEvL5+93t2Tu/0HkCtgfuFYSGTYaW6zmn+vi7+XRq3ARFBTDlG1l+9V+JPhPsTT/bFHPxEuIJi
Ntyj1KO5LWnnJ0BRNJF46MA+RmUqsA22XEt1mFKAlPX9VHAbEfTD1kVddKlDJtGZPsfAwXWi8K9B
63SkuINQdbjYH8Jf/lT+hHPxTwAlk8zLJrntxxA/Lt5YMsrnM9p62mYevMKRiNiYgX+EV2p5Ika6
DqigL7sIdMVoxFnAIHDh4pyAKLW4bA5CasMbkUps+1ZuTUxmoNrznzgT9WWS0R6DOFcJxFJ9Qkz8
aNzRHKFX2T9NCdiz7EjMR1pGGN1x97PZHcvLAO2NEVMXxOBXh6mAWHhit7ny9uuX451otAL57MJI
JgAiX6qZEUwRkfmPWKRWtb7JbgDDFQqvootE10/nQA2Klus9yTV2R7fHnJYLMdD8ISb/FKAfDQym
L0bK1cO28AkXpPQGZ2mOzgGqh1FIM7xzuGzkHxuw2+tj8c5QlY5/pKj1d8kn+fEymdchzdBEtoHG
ExPrxSYTsrQk9IwKWBxP44Krjzo7BYAF25wRpINPhUPCfKAApQ4Cemr5tCJUnc2SMaPKcHnGkUC0
HdHzUvRWc4CGB1UUwIiOPkvzgAD83bwOcDP8A5uGYnliEaEbgXhrrluSnhixYoCjeIGfIzW/aAJM
Nsma70gvrZfTJZtbZgjoQ7GWAf4IcFEynpR8cAEG90zrAni08OmxFuO05ivT75LvwBCOq1PiPMty
JCWbivt33wIwENBMflpPOEoSecHNeVo8k5BKcoSGkLwms6Eg3I0nvjGATErSSyz4lmvoPWloALON
qAYxPWKXAiBGw4hzI3jZPLxCLF/xf1JRHCd3Z/IQjHV19nBpQCUjxc2W4KKcgV3NoBbBp7U2ZoJD
uVbjzb2cqKcr7IasZdQ+rHCmvwwi9091pAaKFUqJ+w+4eYwLieOy0Z2Q8lA5ETHH5FkjHVL+hiM5
vxuBMrWDCalWhYnXB9xpiAgtvgdItx64ml4Hfx2vcVwqHrKGd5yRP7P08WuTHtHirVx6x3789DoM
ti2VHo8HDgbMxMCP8v4VW+j3qeTRU+h7v2zhGZGKhjZ6nReQTxP3VhPivS5TFyVaUy5lMYcR3SHG
VJMuQYObDRGz8cOcOAmelxQznIascYwsyIdh6QeisnWs8QBkuabVgdDAtiCEAH7ZwDXJsJ+HOPGC
ev0+rXldHrV0DIC2NIniPRYFKEOOjaSGFNJKSyUU+HB/Ew+jW7VOuXKr7MtYFw8TFTJA7z8ieWNp
d7JyOyGUk/a0j4B7cr6YHihhSTCjHBnfpHg+6T44JxeXQmYJgHAgACQMr2X3qrYa/i/xdcOKHKl0
v/QLZgWBj8l0gHXsGy5QnPEHTZsmr/mZwKK8q4hA7epqucoJ9Lrrw+V7FJ3mCy7Xn+eMuRGsqe3G
7XKM8o7tgtVArGQOWTjAbIjAaRj6cJBtj23opN8YHHF0y+tME1h0j3R5ClFArAjKFJ68pyDk7yYT
SRVuzyfose5+mHj6H0kafHV9IS2MkBBeMCGZNqiM5vRGTjInB1OOvETSOlVO+s/WVZx1ltfts3db
7MNxmhoz3jO8B/yPqRhjPJ86b4J1YswQLHE+8hlNV1XRkWPvEg0vKXRhQF1ABoZuh9d6HJLxcjtV
wz1RmnscY/KZ+3MtvDPg5U5E0LErmSDIHMYP1oTMFdZIl9FkdKHk/w7kBAA6EBPFZv1/rGTfxf5D
AUf83oHghiYmq+9juAdvdCHOr1yskj3AINZWyEWmg599x3is/oGGcbg38N7QclNOw+YBnJ1bFBYo
NKpjt7/YFfixZRNQOsZVaIbhDGHI5G/3CZayt8GBDVzE4kTQtb8doxCQ8LCGL+Ylmbly44rw5TLs
zRpwJKtg34rrFlsvW+QypIGjpbP0MwcqOkxQO5JDqqz3fg3rTBBsgurkt7sLsEFSelYygaokjcpN
HEKUdJB/wmdHVDdFsrQTlOl6amm26WOIUhxLbUfGLkVdKekvgWYZc3x8AkcULMEq+zssz7vguN3s
1oRE+wPMSqy2fiUxJNdApZWcQDnPAVXFrMvGkNAE0rq+TyBIlGZiES+a1vjOinJk1SVRgPhnIwfB
fORRAK+T0TpD959gItznPZ1qjE3NVd6hQHBqCFyVy/piEnK6WtdxPSsoLJA2iQn5tGrZrGvNIxv1
0Olr3KXTxbAeqeeUYFh7FHu9wU8wjJlHUz1N1NjJRjJT1nAcZZEmngfO/MTF6GDflk/YNW/XInHg
VILYVcI4vDK9P6bi64zbQ38czN7+pu2S53ymEinzJXlsl/lENEsM2D8/DMX+Nh4zB3MGHhfJWBSs
DI5pObB3devwvpYszQm+2Li53qhXLL6c1MDuC1bXmDtSqv93jgKSVfc65h9r4nJkKkvPGVCpTxHd
DEYO831GivmDG0N2RnFSJbcMat4lmcSfBGxA5M+k5iDIdnTLxSmM8KPJvMnBUHZqnZs6UuTe6PTD
S5uNESOeYeZuK3bNTKmepd7CqgLSKDG2w5RlDL73YR/9SwQLSVlLeHzeebN33Y3t+ic57UuEuRVF
75HL+h75TJjC1QOq8ZrlZkc+0lW6DZF3sfblroORNnqrf9FMCwoF7IKo/pNsfJwrbpAdS+f0JeZv
f4wt/srX0XFp8euM/AMIULrbo9agirrps1iPWKHX+ObxCJALHfGqj+cXGuE9p/vqMM7psui1GUf3
N4DKgPc3Nv/YosDpxwclrtMXxkoM5TAgIMeXyhCGHQ6G+wFIyqZJzfF7Nvf/ZZOcATGJuu4XFR/o
OESg9o/RFxvcdzMEy575KY0up5ilhLqO/zXb69rd0a2s9S29OegraI75ryNKnvEfCBjx0x+ZxqI/
UQXFsvXY8BhJUiB4UkFKVKYH4+37bOzC4d3SZVFNQ/IyYkEvd3Q9bOhYxQ0c591zfSC3wwRl6Jmu
k2D6qFc4nvxuUX/O9NWDeIALBUndsuvUf2hkZfEu5rhRL9Ds0CDoBJB3iLXqigaS3CvpNIhzSnCc
kJfW8wTNrrRvkA0m+N5zGnL+0uF0XyjE6D6wQP0mAQ/zGxz3ETZAjGrY80gh25eUIcNNhKTnvksp
CLAVIPkjhqpbyzzThFxJVMPsr7mbHopQXvWhfwQ3AUo01X+BPP++35DUB6u83T3ehfGrjBUHM+vw
EGDsdJc2g3t7HIktZyR4eEDORvMcRcfnZFXhOSBShUJH2ZUup7tgR4XAiJbT05hz/UhdajFKaLVx
IYn46lFVds9RuXfogTDS1XhKg+8i54lo8ILkMXw0kxnG3cw3pWZJSv1hDuez7vbLN2qOCJdm/jHx
SlwQESHQK8v0Au3FLOUXIjycHccNs0k3IZfApWjPfIKmew1bMP8zn57Z37y3JMhZnwxuXGJnYM9R
Tc2RS1IihoX8SxlfxQPuHpDDqbip1MWRLQ7FfAXTmduxOFXXPZlWB/fJxWcEvgedtFtBeXVLtWAM
jsy2pxTCklIibRCN6CDEfz9wrGYtW6UGrb4D7QfSBsjBT1DUSoaUvewj+1zQ3Gi7fmSzyOZfpR0i
JJ7USC0objoZ1s4jDlPUaY0Q/NrjdfuMthS17HaQGhv8FF1UenfFgEt2sJCJNvtUnh4FeF+yRGSd
QmSQUmnb1fvDqJqbwFHV1nHwIpGJwYPz6Yub6z70joe3mhHfYxZEGMVPfU6Psp/52yPNLGoSvKAO
oDSF8prwsP8+txp3bbg/uAzJGI+hqBClHeSN4kaO2qqc80y5AoCqqAr5MupTfVJUQMWOz9nA5+DG
p2Lz8BIKMhSHSxiwihoAknmg2sCAmD5qYKgzKALEb/cFLaq+Uz1LpOB6NN9ZFjJDKgEajxiEMFLt
iZYUja6kGys1laUXKBrpuqisWBPZXTDDB9bcxLhLEOiLmx6yy7WZ6RVJEV+5IzRz+mzTZ86UNA+U
mvHX4iiGorIw9e3sSQYhWapHxqpGcu1reHDiXSOnPIuNZI9ro2LohiCc0s6EPGzgf0AplhZ+0Ayc
MVdB5Ymwg25Xmb6ztz7PTX1frE7zYvobXDr+wmHipGXSASGHOj6lAcR/k4vysLhXXozBYc8Zgauf
5MuVTjcWwZwwSawxH3+a04X2cGJxaNRhlZRML2b2Co+ViHTNyTFj6z0qwKxByO6z1RIklua1n+2p
nQOyK2+ph3b/mEso6Z7UOpK5agrm+qy+msPjGqk28KrwaCY6EHxOVLYm6cY2gzJfIdD4WeJ3Ji/M
OYkhU9LRJ4iCSNoD1nRb2nPjEYft5F0M8JYZDo38ZzB+jgRoCt/VeCmYWYe97wOTe+y95MRBwuUD
zDUI3TrByg1SVhZyePI0i4EfS4FMGuWulNvQgY6QYwkWRtENnOdk0N4g7ub4FCUS/Ral8MzS8cTg
2SQyW8EkiwNzxeBEHQzLFphfhA8o03CHvQ780KN/46Kly2vwaSP4q/uo5RTO1PhFwpV5kfINhKtH
pHeFbQ9SFhgSU5A/9Rq0MOrjYFNlkEkA5iLMRfKAJS+HKSooAMiNUm1qh/ts4y8FIZKHiktKuIaT
sdqlWgoa8EODMQ2WPGeHe8zcKzYWXE9WCJtDxINpP5dPg9uUMPx4tlWgoqC8bzMnvqlO/IIJiO9P
lVMhbBUw/taF/M+JD+rL+Ntp4KvY0GhmyEWfDeSKM9L+JunZIkr47Hfi6Sp2ToYQQel7b6exmX7m
wWF9w4eStnWSLTAGd86j3cWeWkx0rFZQM4ZCEy9NBHkWb0HA4J9qPtwF3X3FrQ0GwrLAcLCFMLv8
N0V84k3AZIZnLbYztDQuvg6GipsZqhkim9DByHpbKiQoHTBvjGG+3pCE8Qn36ncFzQuBIAsVd0eR
EnlnMV/EBaG6l82EEVSNo1sc2bdW67pH3BmMi+sCC1wTG0xpK420mVXVszodBY3avZFwnHAhcEAc
4Spetdn6LVHsiaiT5nggxY8kTODN+4f5SDOJ+wAQm2YagTxHilIbruM63hT4OoW8uiRlNrvfQWHi
AJAJFCkbHwZVQTuEn8Pw1ahDDVItTC7xr+cJwYD5MEmvz6/TsAO6LZjgxu3o8p3PMlSqJ/0blLNM
FE4cPv8r3IBJaDh4AhGnWdHoH9nMkuQBhJHjqpH6nvJ/gMZmQokDwpKv0wz+VUinEQwxzk6tPhxx
K9j1EAWMnFTrXI2cMqADannFHQxMabnAe6IhYPcF+7feC++LA79c3xIyAJdGzX0LEnx4XXFtB0cX
H2fGYMIRoLQPoeOsNQh/Kp65AOckRd6gfGxW3Is4CCZZs/Gjmb4ULhzSwGNUKKjELPuSHXVq4YHG
Zz2ZcdlM401L9XF2moUVJn1JHQjcXChEnBObknjv4QpKKY50SMy1NYub2BPdGk180JR/DOlTXpjr
0DXlI7WggRS5CTw6UpJEJFVZZaI5G8wCPn2CwkeaUnHlyjO7KCAVMc19wYIfyElOTKYknJHWgcXw
o7niqeww1YKfh1GMu2oR2SqA5+eemEsj+8p+FBt/IzkwXTRpnmkHR9IHLmDjARPoIeLyuv21JxUU
PPqkZaxAiQCDQWFc5rTk0QLTG2P0NoWcvYOfcK7WVEIaZhV4Zn8VRT0ZFqYzC8iiJceYNzmZIZS/
LRJdLEuO2KWyzPuGSBqTp+L/AbIqmZHRzijf9qAGxPcmLaZAHgvb+mFjS/XSehJddjfjO3XXrVEO
6JyjrDhg84BlFGAa1oufAiH7FskKlECuDu4tkUiMAYlFA7Up15lcKTB3ayn/OpQRYk9zJOOjABoL
5ZXRRXLUKtGIsGAnJNAOWTeCVPtemURHwqTmmAMp2LGL8VRbcDvg2O2RZHFXwJsjLI/aC/0W6Q1w
NOkICFhxPVZP7OftxbHOb6gRIMH0EZEvcupv2PtuK0ct4r9ui0YERdJKwCK5A3oHBnCJdyA0d4bM
dGjZYUDKEHIZoVODsctODjqEYz0lmt6KQGluIzVcGcfZ7JYEkSOaOqMJjOKovKjh0y6MnyD6nL7C
dqN8BG3C1onlCLTATBaNJxm6V1ZB2WYz6TdWt7Q9ezzUNag2Q0cjZWZwT1+1h8/5nTWN5szE/tMM
ejnSkluLSJoDxkHmqkWvuS0cqwv0DXenJ51Q2MwhGlj5+QCw0whp8xnJiGIPR/SJY3rOjz+y2vcw
t+Zr1Q0dRe/RVlpFNWzht122K+8xQyRYNWXtctJwsqWSrfiyolsrejC65b1mXQBVqrUBYjDTWviN
bNXgqhuInOMpceUASaELv4et+CkTAdWkcwmznYxs1nYMKDSNmBGg3zk+O81I6kF4GB/3YZR+TPGu
fyT9A+OxEwWq2+vBSZEItRmzaMBI5Xz0IX155zHDt5PVl6+vvFKZCwrLBYd2uTYQVChxDUd72iUl
lTM2/qMal31KrWPBTBre9CPLUQS3annCRE+6SQ66eV+WXLA5vVGpiUfET7Ty2YgdcbCL/u1cGGru
ru2wLUr+bh3HWr4CjoOKUhbKVqNyqYAATTnUKiof7QWN/8xBFVa9EdiyBEjOLBmNAWJs36WN3+Ot
f04qVjXEGeinrtJj0Wz5LS5UuEUdr40Un2UcEMGG3dasWZ5dEVW9fJkwm7+qR9rSCkqc0TwrLLB8
j0NlKBKkmBgKZAmKPY+Va5z7GDnGPCLxibo8+XosA+j6ssHMJt2KNYeOMQZdbCJuk0yiiRN8ain/
BCPAhEpu7RtsewyInUMPFKibrcCG4ExqMM2+DAfM7MrxgbbYZtC/EnUuI6v/rFcwiJLToYg1sBVT
hWMwkYPyb4maGJGiltsBExhXGNAe6XUpWgAaSLOaSjwO1yMkysClZGY6TqVN0AYHB+c69GEohTvO
EmNXxrQQGupTMsNKNGzOxNBun42/6hyotnBgXZMzD7ihKWWnwX4IsSUrcSev6zB/Mo8kHGdpNhcN
c2XTZLVJQTwucT4rbZYzoGg6hd6bnDYUHCe7d44OCmY8c+WEZWIlfNloPUWEPuvdDixtDZut3kHm
TiPq8u6dhcLB7SnX3RCBN3U7mmkM4O8C2i6OGhJDkhSJMOpoagv4f9whBE9gAscIuCBML6JtrTOq
oW4/vxusLUZTkUzf3cbjwNgY1QcNP5CvSskV8teD41DjTJLSdfR8Kuyi6h8JXITnfor7BwmielQW
rJSND0+o7vdioXegN6Pb6Ac+DPMMxtDoGXizggGOmBjXFFb3pFZH36DM0pO3LSOQY+bind814UW/
8BMzmW0mG4SNLGxW3Lr86luQSU09UGWdZ50TlJ36uP7r9scV33BgCeTeCfOPQMaXXXSzeCd8SeLd
27brr7ET7xhuLuE3DhiEBAxyqJLp8fIOhhE2XbdzOYqrAOGI/IkvgHJ0U2wJOAF053VNUVfAEXso
UkL1+mLlHq8oMgC75yszmVTYHMQFjgehJsGw/I5rMsl3LI2nws94puYngFMTZ0PBSd/uxy6/8DJv
2Bi27revVmTLMgFAnUUy5uOjGQwVEWyePqNqKFowZqZtvBXJOvsoIfIyZV7QlwyNkoBC24SFON4+
9bmKjgEpBP3CP7bM6yE5fmvAlX9hfdu8n2EBhV7bfykDvhhO6q0R0fsduI8J4w3mCpZD9GpTDSJl
yNTiIR/a+TWs6+XeUuj8lkTiImG7wbyPcEFieBT7UA4qCZHM/Lc/Kl8vrhFsUrzyWs5hOM5OrVFz
3D8rzQeiQ+c9T/J1qqBzMY9CsAIlHbuBKmTwWIVoV3yP/KEqnXgnVZ4BaI0/yGEIv2FnDWW1Obpf
nYV4JPZy/s+8xYBbMcx0bXfj9E0Sfkr2h6h9ey2UiNIvzKigTfYEWtJHM9HdXs8JVgdwHxmPTuBO
fqBPRIgFExjp4vk8Jq+eCp19hGlcWVh7lYG2ThGdy5Cn9xO8hnsHEjhkkx3znX3w1RK1gogRrtkU
boq3n7CgRkjIUWtq3fnAnHP2YlCF2H9ERETb4KuFaQDGfYktJWrxT1Ke5FAoi7F6xSpKhY5qrbLn
OpYenSAX6gcZPgchCqPgtAA9RSrxKi3uijs3S+S7LBF8PXI0QG57wmK0/K9v3PpHUWrxOVyIMymp
N2bnaspg0whXi5hGe58DEoIATR+gLmcmNBbFybgLK8FMdM6+vJKqwKVFPAwfJcl8ThPSyjCUmoFK
F92ZkkjoajXo0u05RZMQiNy4vSaSLXzdHJ502y0Nap8C+p79tbpy+TLTuD8BT4NsdeVbAsvnBo4X
SWpFGWiCgiE+AyCK4zNivGPYNPdc8+C/6Cs5pv09TXhXpkdoNNSLycDSyGvCNXK62PmC544FaDx8
bGN/eJuHNftBtAohPydkAFYEmML76CbLv/OpyfHHRU6F8hwEB7+A297jqTibe/hpsGCxZ8btekjY
d1l8Fe+YVzrpcXn3Q2d7ZN4gMio1W461wbOfEsNliYNwMWFxg1/4bIY9TgBr2TR3yVSEyAyP0Lv4
WMUPDA6L6ypjizh947m3lR+iuqKGf6C+RQMMbkslQd9p1BNCoW9tXtwHWj14f5KYgJ0ABvH4AJFg
jstYQDd3bIqLmPI1SFyXTB02sKzBUS779xnY/tNclqJSTfVbt6z+vbH7phP8SwgK67dpSzRty/Jv
lPIzZXoQEq7d9CSALEAs/r5d/p1qTvJuhz0n51dwXXV4ceQDruO0upqzhAQj+sF3KkC6ZTah6msn
5bSIJfiZkFsjqYWwVwzxXxNIzpi8vB8316MEYItA4eNMgYfeebTT5qrT80BvYwR3Xxg6JddyCTdG
uc3jENPkX+DXnZ5ihSb51ZY/iY9sXIAaDSt77QhsRiqw/+Cf2v2DeeXFW4TOoUh/nBU2EiRXa7fe
b3JQ2wKsLI1pgbPYQlW5/3uOb6epZHFXr03snS6GYSYhu6dNciYEJGZuXB375tmMH83uh8gVi8t1
as7DDnDpjakXxbaMCMwfvMo4VHL0RA8O5clVHBLzbpHxFYfBm7Pjz1HJOiy0Idou6XSiy4o1ymRe
dqYedZzxRrYDWpdunYiEGjl0NJqCCkVE+mEDJvRcpkcAcVe5MYgiDswKV1bEvVTdGxE7Jmoz89a6
B2fPJuHIIvxAvgcp87mB0KUy1xBq6gJWXlQjx3c88qxyKEhXTlv91bKdCi6ZGMXc7QQ/2rI0MWvO
X6jhoeDHgh+467KVlCg4T/cYHj+AgMIG5jz7J9sLUpHZzewhKzrGPu4e/ojcRu5B8RFH0JhZHZNt
lpVTYjXezd3yZVv1KSC53eJFQc5YCUsqqDmO6xxNS5f9Nt4N9vv1mw2LsBAD3c5XzGFZsDB6vrCT
2tvdroYjwizuGr7V9siMGj/VUDgQ0xegixCQZ+P2VA9VDMfxMYtAw4h9YGIFw6nfKzccT/sHaBVQ
enLYOK7HLvG2uLr2YGP+rQlCIo6B4KOZxfzqTjuiXUjWZaYfIKeWw3RRxgG2zbQYfT3vz8FAbhTr
ARVEfwC7fc6Id91Slc1Oha1UeuBfDJ6jI57NTIZcDOR+E2BSXZ12WXqNt3bOowgBvvYRo6Qhptg7
pA3G6Bgh7SCIJnvdEYRVMPV82w8ZdP+QdW7+HzMG4/OJm8cMoM4dBUz0Gz9mC5t1bCyp4YTH9oR9
uRkCasCr8VSNHMwGlzJgTvagO8mJ9iFYuYgM0YrysLwvsGiiHmuxAMEW4HNeAXCsGiFSmOnYyp3o
jlwxpE9BtNEXp6IrEOhzBCPx4JQ8+YTcZ4eMrYIJ4C/Urfx3LSN4Bz9bTy0jHghZga2Q9Fn1CJ5b
aNZcCQVd5eS0I7IoqYHE3JGNTyPW8oE3b/ld70Tc3TAXzgIg9XlHfURERX6fQbZgrIH6Nh2d5lu5
b5k/wEzE82r9LoMfa+ah+d2KgXYpR/O66wn426sjoEq+MjtPd4KNObfmFrGvvxc0nleWyjyXKelq
CwfsPC5vaeeOF2k6RY8lWYX3xzTaQ/flq7YVHdWIb4QLOPLeNii20waWWLCbTvTkMRd4p7SSw8Y/
BqfnoOo+i06vG8gNQzaB9HseDMxtxqJ669b+OZ38O5VQFEAFpclMopsM7yOyuTnIcQ55SY+z/7ri
xYANB0QlWJ3U6/zhLZG9ENJPMFHR9QGYynFTc4JiFVBLEKZNuFBtCm9ll88+79t1auaue7d5KgDQ
3meKLrwfKVVsCkmVAT+EopEj2pvyGwsiRlhH9gtRdpfBquMAg2lCB8MfpLqnd1VMidpJfeCLp88f
wgWdQNNcPApsU8/YDV/ZWT8lIPpbiVG70/bVA+c8IdI7ap3che4pxocZv/iQMm+MmQdP4S1XoD0D
QuexAzzoFtQx3YqiLZ8oqHsG4g9OEWbf3Y0nOp3yB5zJ4vv93L+26VJhesv3w8gmee5WwI3uSG3S
QwGcHA5lpETv3ShhAkII9CQlE8fm8FJxWmAaN8VfIe2kd/5xPfy0m8A83qrFz37YTjynNK8cxXLX
5PWtxFyBvcZ0u1/8HlJW52C64B9gAHCtUnRVAeoIrIpRlnSEF147sy6dSo0xpmIAdzHkNuPSCLNw
tqm6wnSz+u4LIJTLDDdQ/mLnsQ52QzcYKMm+gjNiIvLuYsNfA/Uk7yqdaHzGKGW1dRuv22MBAxTX
P+aNBg7vBbg1C62s/JX7nGQuEPOifTcRHgPLGL8eXpKbA9u4I9khcwh6aVLypGTOL+8T+O5Uc/gX
wsrk12C7k2DO5LaQJWTCKudyZ+amt3D4mW7LeIJyUzcRuAjgxh3B8J2pxI7d249cKWUS/HvcHf89
Jww1IUagDGXotv8GPmewXJXrBME1YUNuAuX9wO+08Q+882zQpwypVTu0+tF+mC7aAZrPgVO/rIAy
cuA1wit/G5zgliRjyqgCw7MPglo4WTJOFjNGscAsw/8l14eTWFw2cUmBzDgVWQxP3WlZXEmIMinj
Rr4wv06JZuVYzKxg/W5Caf0fUTqJpGW6u/hM9PDswq/lM0g4UzGjxMzM5wGcVeo5P3gb2U81GmIr
xLOZAgS4iYbHrV79mIZKjBz/BKcxQObJn/E3473ymTuKd3eTPuOgvCd3pGEQi17BA+Zi168AHNkq
q/8SQ9PExhFK+LBhdrDXcSAhXbBQ95IfAO4nhW/g8AZ6CVRwV2GKoPs8w33jxegBvUuxZLQVXOk+
6n5w+SGnTzcrnogr+E3xE124C3jNsls/tmm6cfUFRSrgeTwa94MYTNZCeA+d4fSQxUN7bebU6Hh2
EMs44+qcg7Lf85Pq2VZt9YfkzCer2TGjmDnMheqQaHCZ+tN2eSiOfwFtwYhoKuoDF6FsHIG/wBsB
8q81wkbuDP7ig0VOu4AagrY5qfD9q6TxyJs//QnNlLuAytQnumk5DkrGYnRac57C1grASjJT8ACe
jZyWLQXe7LvAILgzl6riuwAD5bJySCIQtHkhM8xdsFJSYSHHtmzN3+OGKlzDTuueZGZl/Oh+H2GE
zZFkLxIF4wd8Wa7d8MRehQYOcglAC9xT+Oh0d7vJ/+5MA+iHBPrJuIuvgi7+1xr0s8ZfYbFmEqTq
1hBp647P6us9AzdzdjNuh7CJ/sAhNjEFebTsvVzbxYQMMY5QHOe8N/bvucyoK7xh8Sm8Mb6nqJJI
M/WlONwM+WcaFFDRcEpagSjLimCc+NFy5TgnpaQA50QtIkxIPopE0ppWKibDy3IcFFDvQLOelaTX
chq4G2haMhypeagKUGw3vJKeSeF137BRi4F3zaqgEvN4Q9SmzNhzPIAXOIlXwCFZw7WlbY4+/DPI
EQysSfWvuvJJ5G4Tpxc7QOUt482ZQBVP7+HOGeoaN2FAf/PtQ43XvM9HEqQz+rdbgUJoOllG0Fk5
rbgQq4ObPp4wY07oFV0s4INAQx4t2gDNJhpVkAPZmSlFRaPFnswcbnoYTVsqoZhSCM2uYGPKeZvv
dtHPgdH746EKvKOkFutDl7qlD/kEVYuV4s7Or39PHRvNJmjMRGCO4mMNec/5tyh7OnpFAFquTbDn
KMnh49x04zH934C3i4l+p+ml396goV1UPQ6KBLq4hCOv0/Y3Ztr5bTugxurCsPwPvydmVqb63djh
ldfm0yUDDe9mmOrheSqgUfFNk+jqOLbzk7/Rwh2O7f+xdB7LcWNJFP0iRMCbbRk6kaITJUobhEwT
KHhv3tfPyeRsJnpaarIKeCbz5jXlzdZC8me37q+mIxkXBKv+z0rxJjVlaZZjgV3NF2EcWRNbioZX
rk2rtSFhZ/14gI/bkqnNqmrIuDwPmFx/CRB+kS2SLP5859e+E5+WmR14LMLWPKFHzZ1zhJ3Bnec6
pXuzBVn/zTHoiA9NLFHGjUViYRT3wfdl4ZCwKjgdVDfcw1hBJJjVCJjh2lCll2XkIMUw3IeZhdDa
nmirFPenQEMs1S3Fg7pvMkSkottK8clEhUjaFdxBTyYLGRgOiCBtlbfZ9mnIJj84Nt403DPLjV68
jSM/8nq3vyoaehqvEBDCpQ0buq1MTkPqhj8WROYPCQ3RMaku3a1YJ0UV1CTysz+Fs5GBasPIp/iN
UHy+XoYl/4Z0/fLayHmKaTXfMgV1aOrsl4VvF4UeXuUsNWCaidNPSzgr5T/wbJZzgdj3Dl45YKK3
7QGIHgaaGf8sVeCOQ9uySt0kNaIUMxHy0NtIItNIMmRlBFwv0WWBA2K2fnj2ijW8VmNKJHQYSktI
V1VH5XfHtxoAiXJ5qbIZ3h8N9ehyb4gaVdNyVsnlzDxu/UJiBUTbH/kcMkNCYWdSXkh8WV72udl/
LsP2sm7YH3iI+28ovcChbRgjERmjsPD3yXxZuDt6turFcAtb5I4VoVsx08+n6a+K4U1K9a9bka/W
ZucBZfpLlIVsgIHjsJij7Wgoox+smt8xdJJ3i9REuK9CxxODdBYQKreOy7PoJkQsOIdJjKgECo8L
gy6L5XEYmG88uQ/UROXXxuRcH4PFq8NLqbza0johbddufhBxhatSBI0EctH86hNdct8mIrHxaOYK
vFYxGVxIz7Wyy/qQTWz/KJKMk40z2ixSazWjTI1ncsnjncbw0tkEpaSp9Vcn4RJ0JxTpK0XJokuU
n5NeigeYHJ/nXg/aLuSPS7+9Z1v9NCyX8yYcMRsK9lFFr8KBIV3o/8KbpaVXdQiYGjDEyAH7FKxg
Nf9YzQKro0HLItYmkSnnD8n70Exvs/vEJ4l7kkjI116IPkKKWVOKFW+j7bQ3mVRiiKtO7IWoXoeE
YU8EjtrHIzbjl/SH18GY3DDlIyENlITTdpkoeQpEjJ4rEncy0b7pnF6BowzFfRwgaNf0t9GnsMW2
HF0wy9D34cyIc7JehsNIdotoYsoag4BKaBsByrqAmxrol/8X8kh0M1KBNgCcE0tfvXcLR9J5WAI/
MvqIb8U4ZggqKRWGDRhNPwZ3GuWl4PAyWQGZxzMoAtdSG9Mm5XSAwjTjmiLfYGbWO1Mslo1d3Xhu
eTnh0t+dTL29CZzc2NyA+HnR4QmBDzASW/WZfUloTIhlB6iS5zE1aFq7eNCicoj5fdqPcSwUj0ay
tpfZz94iSTWBRk8Vpr6rpAxaKYXsQhP66YCMnZY/BmccIRDPR1zR3i5Hd1RzKXs2s46IfIArc0GU
C/GNj1RfHq2UJrunbLqP1yE5LSIDHGA5PkXSckCn2W8tEfUXtf+auBkSN6aBqI6ZBKfVjqpyeW/Q
1h063JI+7c7ExnUZeEoDw+57BRvVaX6ZQwdY0Z7CY2j6+n5Ji+07iRbJVWQxMCRJh9a2N/v/D/4h
Y8x8bIgiPjWwis4F1TFwmziPm06uTYrZ27pvEdv54fK76LiFFpeGrcgY82i2kE5s1O0cOR2GQjmy
f73ch5QXbnKOVHOpp1tOePq8HQJSAX4ib5HxSJW0371NgLQaHEHlO307p9dOuf/jm7ePis5rDGJ0
EUOefH43k0CxG0riJuC8txrU9/LvF4sT2rrgJ7eC9pxGgbp5d8xDiOUUK35yFdYTh823SOwdsQPj
wk+n6glqYc/yLa3tdqOcYITFgAAaAAiaGFh+2nsGdJIy+F52IGhJQBnM/O612a/B4JZPDgtGcpLH
Bs2BRdxzZdMGUmRTKt+p3aVxgxd1aCG3AdzUC26V5Md/yThW6QawzSbKK8vjx5TM6G/GlBpOQYQx
n6mBSB86DO3owVwR3WEs1FNxvIIUIQUpH0xj7rU0g+TwpSUNRW3R9cEWrlxSGUtPk9y1Io7FelEH
Ugvg4AANDZ8aPEtgeQCJliek/pRlKQP5Crb5maS26qgWyLEH21mtS9XYppBBdJGAL3g+TdoiVsBR
lfjfRvi9f7CCgPDtjSg3dnQdjI2ZWUFlsGPJMiUY+olk7ul3yJq4zxhAM+WEoTBGwq4YOR59+DDX
UUCRTtwJdA4YpxCPaBDhg1JqQIVCVsfzGiCWXEVVPBBUVxVwFqSS97zC/8Can4ttAbmzDlveogyf
WJTnpG1IKAwwT2jEkaK5zSzD9gFIqxvyzgCYetywTjCA/yLHZzwGfQTNA3cyW56AN7LQ44QlYtvA
U9Aqqhl2ZW/HMHggsOdMc2FS+DasyginTbzaExB8zjG/XVc4wt3k7Ee/DOvnLMDlwY4hZ7fMyt+B
6YCbNwbYazFBee5i/8buOEX4L8ccmhdUr8DFfCOoAYvTCUf7CGN5RMW4i1V4Amg/mfFkbu0c6Z3O
8dW6u53FbIlIkeuVBJcjByoxuaxBtAbCLmvM+KKhNtnORRQbFmlDYaZVjGforSTVYYRFcTAuV7ex
BPHx5Lgl3varOtPq67A69J5TcGuvrC8hayocKy1JNskg8lL/LYoKCoJV/Y1y/oEZ5T/EByfNpOKh
vccBnYKoq5cLpVxhiJ5gWnaLXazPxIpRNg4Pn/tKUjwWpjJfBgRKJ39lXRQerB3/QpvhISyCGoWO
UrAg9Q9opn584jjtvuoXUWOKFSscssk7Jga0Y74kECuFS29n/oPkTq8IERSq2DxyOQjRknAiYYHk
MTx8iGfufR0wkkkpUZSuOVtI4ii+uSkAeRpGfSKbKy1uWgvGAejW8hzNaOvR2ds4DAJ/id7fX55j
AtCAiOjEFDn3BwrIQV6TelZJRtPagC3HkOfWMvthpcE9AiqqUj6DT+LusSlcWF+iwdWgXSWdF114
q14udnG50Y5GDkPR+KPW+LewgDRFyoA/eU26PsIdxoWl9LgRWmv9ZgJmFB5eOWdwI0DiULAc6kwK
8OErUOEr9Btofi4auw3WvURwFDYif186Zv9FXe301swMivyl+ubDimfd0cJmTAlFZvfeViDBGbO7
K/rvD9gbcA3Haf5JyC5VdlTAJXEq+yUfhso+TK5d/aCr5cF65dI42P/R2Q0bpzm2NhArmxRmkIFN
SJ4P/3dogd6LXQAPYIRPDgKqu6O9YMnPe8cBMnOztyI0M64+PklhJyv3YouaRHxcBs9aoTqgjkxO
0M+9ndRWq8BRT6zti4ieQjFjJFpgoxJTNLicc0tNt+BN3H1p5cnEpY6ulTw9XmRYjEm9tQiOXrP2
ZabJhhBQWM29fWbMyM0gISLN2E859xqeAIwOBgFlmrEKn+TCvsOyBOKFdDVDDU3Sx11iF4AM78dn
a6ZZj4xP71nW+49isUOMf5N6/mkF/h204o8G7ba1yOXhWt8LjCyoBBmYds38U69wEQb3nNs3MRfa
A1cU3ARfnq690ioakGhQQ6pOyALr4xK3zKYASYYe9lxTUA+psZXiuh6/QOfeFrAuYgZZxgG2ICoA
QA0BoAL0y3ODV5pBEWIRIk5uMhoX8ktxmJEZsBj3kGTFYFYghqySSfWqgjuaIzlG9FUYkChP7Fds
ZDxgIfy0LIE+iv/FsLPZRkfKedLKqNfryx06E67FChWE1/l3BQYSVs1MhjYGJ/2CSgUbmQf9IuTO
rAc6HXQDOGyOE0jpOjLwxKOSkw6Hp4MdCnXZEVMm7P3gSAJcO7g2r+z4eCg5JOoU/i70lleDdS1T
9ORB/aO4cDkIXWwpvU1+Zcu7xCw+qoShfWn/KhFW/SI0DcgbaUtRc0DGY3ZBvBBn95zNE0IaH/lw
0mzf6CbiM8Om6UzA6HjsWqc7JybJrtV7jJqWtzAyNcuQwzRdw7EIDem0J+F/zWDxc3sp64U8Kdbx
PE7KO0SKniPof4elAJbTLd6kxIryEaOU56qwNlrd97ivLgBRaHEqmp9yS4kkwUBMIBT2fstlx44m
ItCm+gQLxqkbsIxTfsml2c44YLIR8ovfFPkNw/f6P7NLrS35FlEgL9Du5lOZiWXMxvztE2pqcFIh
+oaZnISYzTAxMPHAZc0rtuq5MVF6610yKBQWGh0YB/ymRbwK/M3hTXIMTiMgagD0qab5QurzSOL4
iLqheoJv+E91KVRg+bXoKpT/UhCbfC5IhG1xUz0US/AircJqyQLl4iNOAbhx4RG0hWDOwmyNJWBC
yMzrzAxV/cYkFXhMZPQsux374eLGzzL6V1cMFPb+hpwR7rGZtWxRt6odBYFyqFI4Wq9sBiRmq+af
pB1Hr1YSF/4pSrOAY0hG2iL/w5kVq9ztt2pTC4eDqYyFNJuyDSS/UVKhvCS+Id88BwSiXWGmCiiO
5lS8M2OMxWW9NyMldLaw57RuTerKP85RD1qBQymiAnYS8mdla/sBLyPzwbcyqZhrHoGEpxcEUsLP
Qaig6WOi00e1xLmNtxgbRW/eFXGMhDetBZ8DQIuNhZ8HnFOKidIjOltCKTD94/gw4tLRgKUDaW2H
abRe6LCQr5NDLcrjT1+iHsFjirDJFlJphqDiujR4CHpNchMN8Ay9XngKXZS9KR1iQJywrskNmv3L
cQXs4gKQ5BYnGF/klWXINvmu7NVIdjoZgFhHT/sPPQVtersTQmdS/6RdNxfmwqIWbOn6G7GaYkDm
HyR19hOSzjnSfK8przAQCR+ZCUbYLeIPX/Kq4wtnq0xwPyc8l9D9O85kTQqdXscGK/kmiIoorhFi
H+B7wC2VzyvfIDP8g1/nvxAVfaPIFni6vc4WhsdoLIGzxZlyXSiPbDEhZ5wfrSF9D931ecwRi/oE
Hx28QUrKaFa4HMh65ts1G6+FGhR8ErZ868Y3OjuMUijEdsUBB6EI/H53P9ZUsGHRLg8QJFUw+hkn
ShAoJlFMiGPE+id5W75ZceMd8MAI/eJx5iL76obtP/RHMPPTCfYecutvo7tlX+HG1K+rocBpZ0RN
MESlLUOVX+DVnQWsFNvm+osJbjxFQq4AtVix9kHZsb95nZS9Hk9XjI3Qsgu4ywc3BLuc8Iu9V8u6
Nhcs3sdWpsfTCmM4JiVu6L9RxGRXug0lb/wtho+DU6wMnSTO3h9Wisp+4hBBV6z85pIDAfcdxtU2
T1PFmGImLoJxxXokfczGFRQUDVCxcenjEHBg715kP0rXG37oNiWoDGtfRDqnpoyYl68R1nSy2ewB
NZAJ1nNTycS/4K8xH33RXAuJsYIWx+dYhPGbQnYpe75uW67evb/m2yPMpoBbEEbkW5T6NGsDoduW
i5e5kRbNj9i8C3wtgbbMyGq2Kv6fVXEGqJWm2EJFVtk/KnEZJffXDDBPvdjhdm73zdgmd8vEXx9b
mLO5gMMLvYN34eRFVQv/F/tVfAIY8MlLLDQRZGJLa5RsOTA8WofgLsqhBMlVWI5cIxt0Z9/l1lpY
25i+xuIQL4s8xlt4xRqP+1ByGHha/DZkQJ3Ev+Ipdu9v7XxbAslfhZEBSOdtD2rWJ45LXCU/6Vs/
zCLlXMeBPCAkGiRwZEmhfo6MOCEaUSKUu4wLRVMYx/y7GNSUwh/ILcOWcrQl26Dy50Nn9//FHd8t
ls51zMCqyvVdfGjl7/GgGPno1lyfsaB5ajFuFZUkK+ERUO09hvZ5yygQmezK77OJcj9BBRXd9yAT
UE7vYeQBDTVnvFWz9YmHwk08puuSmmdowSgcQACJFs8sDDXUnUQqTg/rlcKb3+l46DIW5yPypSPP
OdYly0EmyF7hJoegoRkeA07u7MJLEWVmCU3jGqYq+pVUVIWOXPCcgrHFr/QuwB4Wo/Q7XbDx1D1J
MOYYwYdQxrkGRX9GXWvaJDPlbECqJ7SxeBpgGQ7AJfEsJ35HAQXh7GPph+bgmPSPHfNj4o16hyEz
AtcC6xd7dzLwgcJuocdX43OJQe3ER94xPHXCwGXAGL4IoaZ12fZ2nhdfMigP18VkrV+7Omy+q25Y
nB91SppRIqYVau3ExWp56B/bLLhbGIny8IBDNOkCOQ58KlBAECwKm1ym3JjaWKReQOPmWUBiXW78
laPJLwhOlQLzrNiQntTe8j6uHXNtECncw1nG0IC4p/6z9xxxnoN2V+4K/PhGwjkQxBLIgLM9ahoY
08wQzcq8i5AZJBL8Li9DSiROvsOePAwrixUrAkYfO7VB5qNuqDu4ATEVYEag8jWAFp0OS5XQJOq7
SEozSz5ebkhTmNDRUNCj3F52CrDVkm3q4OdnUDFdyXTk7InjtOx7kVhqyFBBl0H1S6Xoh5z2frRu
fyBAUppyE2HNXM/ZYejX4Bq63Q6sWHLYov4wX3D3gfyCrexvqwsGm4qIXaEqbjmdCf7D2EZ863Gl
wiqjI45dHN6wvILyaDv/ki2htkXoAR7E1xhJX/gTQSpBftHhKyaggi2WdNjdwcLbmfoTWrPejn2U
Qn7lpitQwp0M82+xTI4t/r5EyZB2L+RW9NwShbmIEsuqSty32CUJuyTuuWkl86qo+UvAGuLs3fzl
t9ObzWiYP0f/G2cyYQDdw5L17leLZDKIZwiFSvQhaxfdS9dNvhbfzhGuNE9PaQYLrVvGZQsdjwAZ
VB8k+QAyLBlG71HBgSk09c9wrpRKEr3feOyDy7/UxE+gXy2sjKX7Sj4ihb08KE1xZnCbnrTGoWbm
Infn6qc2X3bA4uAGwvNpoEssKgrFGEsAIodZbNI8CwIkIJrWMnbNzSaHg0hM28DkCPuTZxQxaFiI
p8NMKr3cqunYWHMuinTWW6m+GSiAqacsiQyxEwfWHp5LL3whpQlqwRR414NkEDV4nr3CWuCGcmio
/HGGAAKeQRARTOu1rV4iR6gSnFcrMtSTcaVNrXjFtYtVcL35f6yxxL6QuAlCkFnf9g7SCmMjgmlP
2dNwPF3BT+ZPGmfeO0zmuVdGiaXc96Q9+pvH2RLQdaxz9mNFL2GTj0Z1koA0Uk+D7eIQP3OOi89W
FDrMwQrMXJiX1qCq7Yw8t4OHFM7ZcnBc5w2i90/RqcUuOxXRC1Nm0ZSZjZpPujtsF9mcM6ugNKR0
RlKFSoMj4iEgB0asuGVLtESTUb7NCRNJIuXqo82F/HnjaRSHJBatnoAILr9CdTXaWHmB9L9SHTCI
YNnNZLujUWoi+q04k2Xs8PVgM7hf/U2+QGI+1BW05GqFdsIjwwuW9nwg4qaJrPW7mC1C4sNapxeO
YzCYU7iToOOZtfppIpIFJOMOhRHcG6ifKmGUIFd1o2W0zFvNsh9xzBvA7fRer1RyT7hI2d4W4pwT
bSe7vdlncs4bDnwkoQ4T55Ly8Gzv9ATwM99Vml6kGA/anJ+fTpsMyiTpu7iMGDQ7PWir4cut4HmU
EDxTUqoXqnHzLd3zNzoW1C8i/BoDfoWG9YqZ/eqSWiy+/go2y0L6sSIWO+oR5BvxIsBzYpSg5pDG
rJFKBbCS2R5POp6X98Gj68KahI454F0oy8dLwPP4s9WlsIO9xHOHMwtaDk+3TFKubTBtwByizaFV
Hyyb45nTjHC2AmykXNhKHmZggIfrG4MHsoS0adsgqa/4hjMQhaxV8v5opX6hAOQqCznM8BOLsZuS
0CYqB82mlTaUuvmjJd+9dOl3hf6BZzH32cTBQOA9RJaGumYYk/vw0v5rGvBB8r7KC4XpCheVaS+n
ijqwW0md3O3l7PwJBq7vCzFHxzgBoh7m+b0Y4DSqr5J6y1GZcLpCvGFI92E2bikx8xQ51TLw6/Qr
q1eFQD966Ot5bE+sQ19g5zihYZRFIqXoIMSYpRavQ6ks9GdyjJtJyoycvwg/9J9thy+autmC5pMQ
LUfNhZm1Wu3QRNm1tNxWyhkjzbDGxAXN+zyEv6U888f+cbx4D2It0lbAmXCYmOCzEnPet174et01
4rhqBMMcWPlEkzyjqoc4utfj07bkAVOB3cLsVKrIgi9i55yhC+guFysj/5DkMIEK5QrSXa3RRYqH
adIgRFMmHwnnqhVT4Ot8SIkX8qU1YkGXa1z77eESzIy+Zrpuv6B7MQ53oQK6fsZ943BIIC6GdERF
qcWnPqrI5jpGqBKgKpcmR3Koeccs3QCJ0bC6wSsiEUQXYljiQatsLoy6Z7bsOAC7DFgyin38muMr
O9Iaj9uzFDZahq8eFCktlu2YddFQbqqlaxsKgdkVVbdkHnwW1r39u7HT/iGi9GKU7AWvUVzDapmc
9tfndhXB6iBkuYX0SN9hdVObY0tjNU8WCYFnvQpsZ3sj2gxUyCGecRQ5gDhYJ/n6i/x6i4G5f2dE
dak4pgxW9ZSM14UE8fSnJiwvMR80kthf0WaJ3Y+x5deK8YTem36NfYp2upq0sNoLyYJMDk9xwFBC
khcpqvhi8u1E4ivtuJ9zzCsBTWJodJQcp/2MwSrLZSDIJJpZhyMTRWpwdnQc0UdIUhwR4IAgs9zU
ubi04EZ9mvmIp7Cw8FtvZ5oqoZEWVDiDX4WP5ZzWp0WiOcFL27feaQi7a60muvE29gy13HpWxDSL
uOqGmqWZuXEC9kJfqCYPIFnCXJMVs1NzrNac3I2Up6cs3CPmmlSwhqNiQdeGb1j4Us58VoGHPu2+
xUlabQHbnBet/YO9bjj5AiQqmlMaGvJJtKiS8+BKrSCBoAONa855XabBS1zX9ZNfJ+3XMeDmtQEJ
r4HNHqFFiu8rHRqyY6uXoyFnySqqMF6oZCHHc5yBoONLSsiIHPGYJZ3WEjRCZGkOyMjEWLRmjlQ5
Tv1i4dRBWi+iW4RUMbzVIKBvwLWMLkY6LbDIbygXOfWE86D0RZm/SUgkTCfqC+9yo7emVnGKczHZ
onBj0PAJ4NsY2izYiJBhR94lrZPEcqmzjQYUCLSr9iKlxykZe/TgcWUwAOq2/Dmb7Q2Ub0JGD++P
VLJ8ggMdNZNMEXMyS67XBbYXhoyBP9FpFjQHdR2BpPWYr9LbW/t27OelCk4p6jmKSlTaMURcP/zl
e2NHYdZ703RINteFckGr85PDnjN5xX7pHHcu9gQxlLZzu1EEjNMa/of9M3+OXY2xsCVgCTNsIEwP
FdxzVVCTj6uLyNYJYQzu4DPwE3d8KV0pjS2kEKMJit9+WLrQv3ezfSUnFqymo1IjjyF+aKdlfFp9
OcV6Txq4ipXG8dLeXsYsDo44cPE2I7jPUqVgEMXPBb8Of61h7RHn4uAfb/hhZQHFdJCXONIM+v0Y
YgjPQig3yC6kDv8ZU+Ah22VuLYhJCXfyrh3KjilWVj3CeBHMnf+IkVrxZVkq82XK5h3mDBclaZn5
M41VWR7cxIoCsRY1tPie7d0ismGC5bfxq7+Y/gWfSrwWA34Vnx5Tq4zyNq5ERr3xfMuUJzcuafCa
bZy+8Sxg7s4tl9HWjAg0TwikaS3zxTszKih2YWWDceUbpAIDiGeDJd+SCAWHBxez+eCFcDQXuj0B
UK6LIWy/G4OP3jpGsIm6OYAOH1Y3mVakisxbfVhfqOe64HrZqY9ZDLh8UGHxjhm2VvfLQipH1LUL
NqO597uPPbIgWy6jKEMV2cy9eEma34sz8rYqhmfpISnKmg95AbkPC5gfedBkQhYQRoPvv2Gh48CR
IHm+PxRxHXy3WxaY1dnZ21S45m52uvAhq+gLygGEhEUsq5AwLENJNI6E9XFiYIfAMNCmKW88euSL
LIMAp9zRpQpDt8x/JmeG2t61lujPHf+HMW56C8hE5OBOl5zta/tsM6g42yE3YIb3/s+Rqg9BG+hY
HKzYFa4G7W/bjckdhRK1AOTXW6bFtJSD4B/imSa7JDterLD9lV74E9zbAAGiCVWV6aAhoBxmQB+C
7uOi5UKk3Lzid7bBShrDZqYaq+n07WWHPVUafx8OQe0HLwYTvLd4mwJUtEnwisRD7bsv4AHUBHEV
ji9lR8+LiFv4xFX5lwMc8MTtEJfJb7STqHsAtUSpMxroKDDiT5sbW0dr5cjKfLkLyuljcgOu/ABD
GDmIyyFYW4wbYUAzKDzbtgO4PLEsCYiOTnHI//hNMP5W514ASrZy4ZHvtMmGbRwLkRm4sJYR4ieG
w1nE5K1n0WozNqbSCQUOnrecqdfUfClIB+8OhW51XVk4BFIqbo+QnbtvcSLmommEprXgqfsh/wOD
b8MzkaEQt1X+wxf7C/Jm0TDH8rZwEKb+biao8UHqjA+w4YvXuKQmtB2F/HCzwWurnmC+Zs1ov5cD
Yyid9tCUzF8IAyRmULCWsS8I1Fj4S1frtpFcGNvFo5v49UONFmKGpDfuPxi8wNjAGhkDbUMWHqMU
28LuxIWyyKYkJcZ12x37BqCqmBTir6Nr+7eSpJEx46rsd5Gi1IemK2GQVeESPM5ReR6Brg4Dudff
R8hN1/ZldB+WnZoEc18Md7HVR/hHj/OKUYZ3jbF4+8W0DP9E/nlnDQBCdVw7y9lvEsPqyy33r6LF
I+kU5yXZ218U7OGfJUuDCGHTpXSP5oILISq4+taHK46xigXyxxHF6iUeUYQwmRO9rF6cfSfSi/oG
fTKDz1QaWy4oHteFAhu4Nflq+/UlEwP9D7/C0mGx4+OMiPCK1EYqklkM69DCz8tXiLJCiZhBlQIH
XLkpVoJO7AvSdcDZnVSPL0VOjlTk5O2fovYkaidgFNwNXjh+SXjg/kOzXyb7ZuDk+kWBDNPQIiqA
IKlwvI4s6AoGnfqNuUji29IGPtWiKx5tVEfxBe3pFG7Yu0v40p4Hb/NaIW1S2VGNErNIud0DfE2v
qggRJkxbasyMAq/BjF1qeeMCqWuzh8dHfZhNxHROkJ4ylvmUmHTLuBT/eJq3EP6uxSJ9JJT2vegH
AE8gINok2k8gIBgWiF5Adm4M8zrac64IWwbJgrUovL5EmAWAqNPmw59AJsrAekSPsxDq3XRPpcca
M5bM5bFJOHg9y6BoGMuaJCJ5VXrdgtd30qlyKY2rJ51oAjCAAQlIfJ3RnRqK3qyRj0JUIEEfHwCY
jZQywv0si69cP8m/eirW6Djzcv5DONE/RtscwXARBFzd12QaajjNrrOUuRYSIQoy3NPFtWfAJZQs
PcslEYWmUW5eHZW0Pb7iEQYch35vrAAY5GJgv9NwGtydrqOQxwR2FD61Fk3OZfJhaEtf6KEJwj8P
036dWCjsUaTyigcPFGgcROAvXidEjeF+I3BJlDKBIMgRBLmnoJOpNK4JMG7YdFZFtwHq2X01GCZW
J2M7tothH3chXRoDxJGfp4FnnJO3o1ihYsl6X8TY+NAg6pDe5WyKEy40u1q4AXp6Ry5PDlYOIew5
nyPjwPsnXePVK1n1Hm/rqsrr8m5zbOvK3ihIPpVJifTMUs1+BlvLyWkbJE9d+NJ4jvu80uAh1GC2
JBM2BtXIKVnXAGOAqEfNnPbhBBw1CUrID3FJP8KIAzCkqr7BNKecHeX9S9DtWKT/PGRvC/3FDQQI
DLKNkLsC3qrf0+9lBi5BvJFWDet2rFfA+hmIviRr7khyKFPMRuIRIDMxfYmxL+OpAjrBm2wnTHuY
xn938Khm0co0JKL8jkfqMeg93TmSCNiCyEy9roeQn0Z18yBsFi2hP1EaeJ/Xbet+qH2MJlBJHrWa
OJCKSLnDFAX3gPXM8BQiEoKbIgWSWjwes86six5qHEsGnnhEC7EG3OC+J8MxGQfbCRsCAXxyD1rD
Vdzx9WFp8eolLz5OKbKYpF2ODiZEEocMmbJhDUOWtY8SP4xB7HeZqpiBxtueqEGR3tvHAof2k0AK
1GqMgveWttdlwLHmyIPsSQYvUCGZPnDU4nenLZQmVNGyQCtpuTUid6ruky2azpFLz8f8s3rBqwo3
fCG+wAhiYEiq41E6M+xO6CclDE04G4pjWZh5s34ZxAi3U8TWxkNYp46TVM0cjQ4bTcU1yl4dQj72
EPHJOEJhOZbg6cTeUO3g2U8HzLxCGjchdxUJ6OQiyUAyd2qxFVPuqHbYZpQfIyZVzJxRprZMDowt
aglyFFWpMOS8dg/D7nNjc+A2VeHR15npEasIgQLZt+PKHkPtY5hpY40oZBPLKvojq7IdCBQiqDvu
1jeNWpUJXhns3UMWwu9S6BvPJ8Ad0QoN6YO6MMWw4xhQi8W3fPbPmEpyhNcC70IffUOLW9A52yG3
ZQEs1CwFvyzoSCkNoIG7EjtGNwAuC0PPHoR90+CtX/GzrF0IJTII0CNYAl/GTUZZO2ePkn0bl4jT
tP5rQNvB7//OUce3m4D0RfYnEjhY4VxYSM8xNyGtlKE10D+V6oRTdE1LJdwDv0HdWtILqpetV/Fm
Fiucjr3pG6Y7FPEFnI0va88Eilb+0SawAyQUzLGkLaO1daufzJlILaSAxz5k+4PfAfSvllq2ZQIB
obR68dBZXTcXhMHwfh4XJDffhqqnxErzlmnLpfdvvWRsn73GHn8XK1x2a4BbXuyIe7BNsL9wNTQn
i2OUkZAI4XCiUjfYGOAbBdhPNL47+CcjQD2lJaZDb7dmpuSK/JIwepNCDcTbBc9w8zGGuHu3oYge
mbo+4ab0Lg4lIyD3aTRs+EHsLUSjL4tCKGix4eFrUI0geGuW+Xi7s2FsgvWeJC9S40wk3IfbFj1+
xIwUcia+YWy8CO+ZZ/QeXwhMA4QUjjq4A+2+HAboavAmMtxM7cjAcpQgemaxl1tvi78NWzrDawC8
yoiiAEKBrSGOXzhRY3qQMiBoMDMH9FzTR4N9yYsy7RuMF/6pLKEJUb15ixgUVPDffIvVIy7hYIeu
JasWZFgUwcJ1W+EnfGHYCgE6FLo7NKGzGoxqQhppP5wuwK7FIAQhpjuRhPio7iECEj0Yfg3mOVxW
2Vxsj8vO51V9wehH/9TrjkJnvEI74Z2k9CHLgi8k8H3ZYm6upmN4QDvHYuDY1XtYhRZU4Nt9nDO5
UvNTP55R1dp4DI7iZyfTbTWZbHs5AkVnUaR8Go2y9HwWldX6FHt1zKxkEkRZnS8H2pOM0TNyH9zg
BOImHiUAkEVVkWPNN8E1rMf4o10mTkBiXTSeruCx8ho+1JMJsQ8cMlGeDxJXHRk540pcFiQyJCKp
62poGZfg7cBAdRDmTkAtZJG1diR8BccRkZc2VbxfQQS5YPjEWlAvCoP/RYFyEqaQVCWQqVaaQqAn
wRhkiNQW7sfn1xAO15rwh8hugWMGHuaScEAzxeHQMpzQ/gw0Wk60pQyROeOgDaHeENUXprigkOM5
QpKO0wxnj2ZIujzBiKicU7QxUyDeBxGKCvbhWzEiQfkvEeNWzsU3kNSIQQqwG7HlUYvDiEWykdWC
cXrU2oUnUrCa22HBgUUnzBSmhEfAH8N0aboZzPIZIiQ2Oqr+ZTq6vwoRyNsgOCqaPgjhJV4wOcAd
AEMbceziemFuG0M4KMQaPLKJDTHciDeAQN4pJ1gmOeeXFPOcPocOiOcg9j253b82rQzkEjGyCheI
oT0OV4NkzpGwA3e9kLVfcrMWbvukVkaoBrMbz8KfmfKHQJ+ZqodsSzRo4b1dy9KJ/vFbeLmhFHrC
e18gpiuYTNnMR2DLouBi23h83Mh1qddSxo9WFjmsnJip3sKI+luRxq5/HHrqBJ05wk9mVNdzVxlq
/2M08XSXlNOsKBCtKcHIWmQpTQx3h2XB9QGuz+FTcUEeHhUrljAtL1oeERmh1HLebGMXj5yM/BiD
XPxmsfB8akKUnDBJ5uvPfwfudlUMvDVYjPkdfC5c6ocLfU7eJ9cjdAIJGuIPaFgYhXOhran4CIlO
StkA3gXporWTYxps5H1eGnTfGSr1gi9CmstyocR13KvF4QOavNjK02Lj+kQgFgz7FD2uh/jxU59C
mB0zrBxwQwXc8cI0DQeU9G5xXYRJw0It5mEmpJ6MS8hc0yowgQDDsbh5odoAslstBbcU1LDSPAid
WASho0dgEnAAY/sFBc2lzVKTXb+abWaokM3VLI1JGVUSpC/VY0mqbFTViH0SMYrsSSIbA14NkSFy
jk3vw87bx2AAGxUi6MhgwRqDVexhv/dtxQT6YHCg4NSK/rWGIxcyNWKIAtvxchj/gTgAydDsqAIb
di6ynVacaUPOAJi3AJ7pghE7NzWSlfe1lhSW+OJd2ZhjCBA9yqCwlPqxbYDS1dedHhtef9mRYIOQ
E6iCA6+ZLfct3kFvV4LaDqv0Iy6+gBhE7ymHBmWy4tI49GJS4kJrsPcGS5RQQLwyZFoGr/0HFB2S
QOgnVMBC1chc08peCGggZI7JFbIptjyxJaUVYe/DkbTCXbVbvi0uCebahaVxla4LeEmDvkpkjHiJ
+LC3saQmXOEvSLhYxksbiIMifpfYF4ra0PKQMsaluJdjqdNR6A6wKBhXQufILoB3HfbeJe/XLoEq
hW7QuELLTzhAjPrw0q5YXKZnmEQ41nQhjjVivQD54pfmtBGSQyHe+e92I9AgioM2BraDUwfhRAwT
pPEiWgTuccCaF/8C6OrUYRkb3FsbNtfgIHJSD2KrgLGP+OZZpsui7NQbzizzuwVp7rt+N3ErGqLO
fVg5bXFhYEnqZKLFVKQwVOY8Cgg04p8rwbVicK36ikUKaFsOfywhYWfQo+qkM55xGhrQzgGtrut/
vPCJpOqF6gsVJEk1IycGQzGQsJrHuziiuMm5z63U9a4vkK45IdMLgQ641UeZQ02Bndezl/DMFtyM
tUwf0BDfEUT6zTOUunjDexN0XIZ3atKhda5Mx7SvtpygutYWQK8UCESIDqDDCbqqtBX5GUXL9ccP
4jRgoawdoIKKaYSmtIZMQsmKHx1YbGz4/c62pfmIhjuMzuHFcSjTRHABGua0BDvAvgCQlGsSJAq3
YCBEBl5AxujT+1cvx2Vm6AZg3Ta0Loc06KELwgDQcCch59iJ6IUmiGEN1DKlN9nd/mYVwXmtOaY4
Nrjdc5ojBSr006I8Ba2Vxo4+DEGFz9lTdFDyF3FU1wfBK6Ay9KWAdyja0Pqhh5vYI/gxDhnMGToC
hOs4rJB/y5AwrkFIFR8W+uU6MK0moFy5jmsY4jtKFa46GZ0X2hY4q0zzcY6g0cpE21zzEYUcTpLs
A1IsNqkYk4wdBb2oz8oMFRRxQX+zjn+dife9rZt6I4SbIO4C1jDtCV626wPgA5Y7pMb7ORvF4x73
Q+VLASUMRfvS7PVJN1ImKaKwIxn78FOvfB9UoO3gi2GXDhgleUaohXP8aqgjcIZjVEFazwEByL8y
pIayHWHyhajB4aOznjgHVGqlRA3Z0NL0IOahcVCDNuSAJgGbEscY6dqo2hn7ycDRRz33gLsjv6bi
+4kRz1hh+iOK52jiwpdzJHbEvBETfz+2cDcNlzeaMbJlJHim51XFLfYoSUreEyJjSUgCwZcUHTKO
YRAiXz2NeC1zGSG4GmYQ3IanKHTxZExOVJw87t0KXkVNtX5qOlRgtRVCRmJlyNFXkCOgWowLJQ5a
3YipwQbBxsJHSMaxCzumLbbnNcCei3S+5/Z/NJ3HktxIskV/KGEGjcA2s7RgUSRFcwNjk82AVgH9
9XM86r3N2HQ3q5gJhHC/fkXK6kJ3AIAudvc41OPmRhGkJyJk8Spas4A75wDjcLMs/l7hH/tggNWh
lwGcGk+wpjZ+se2jqH9bj77QNtpOjamExbDDBdawQhBclZTn1goGSRRw7UhpyoybmwfLc1foCsKj
J2f4uroB/j+FWJg5Cjl6zyg39OurndsrS7g6IFCYDGA9VODNTH5xa5DzSPwD7WRcOZBR3YNvLbNv
MuWgO7KWEs3fI5iS4FNaopOrnJ7QrqSq4zC2U1uSK/znIs6qp0P4FdZo1GYLiJWV5QxRkzOMGzDy
ZEiQXTwM9wBc2Gwagdh7La2WlfRb3PpsTDNdItxR3+PC8LlDTQzOB/gNJ0aQOPdgxq5CDiCjYcYY
VfEBx+f3I6nDRkVlwhqW4GgsbFo4W5QHaG15oB28CqYc4Pwzl727g21oH5TLjV2ujMzFjHniYe0t
/88vFiRndc/LyGV+EuKryHVeBMstJB0OPgd5Ty2LI0bz5tKG3lVRwhvYM2aCMoWyWpCqY44Zo08R
j6KqgTrQwn8WchoYHNUcHG2Ooe9uORDphwADJIgcm4yGTQk1zg9a/5w5ywtyG7qQDWWdNvp7wtA7
uniBqqAYG4diKMmWD2HBSKUiXfzOHZnUqiAsf61dUL4iIaLcapkirYaRvqh5wlHObPHPFmsUTJp+
uRiTQfeIP7sLH9XV/A9kfCzBcZx9MCsEQZPQCdF9YwfnHuOt/Jp1AyIGfSeH2xFjprgH4U/xCP+4
1q73SOIVEC3tNXPxhUlYvqeY1kDeNAudlZoiTPa2mbhy7mwFkBkMX9yfavAAgDWVBgvSJ5o9a6Di
dsygLM5hZ5ImpDJeGCgjTxiGNzK5AFSTAIZsCh65zib+qPwNvhV/f7iFeGdzI96+/6Me+YwdSxNX
ux3Cf0wLJ7wkmifvtsfl8tUyXNQ6wOXo8cRmwoVZxq6/C58ZMrf7EAYTo2VR2BjfI0JJ6Anv8eYA
KywxrkIbl2xW6B0efkfj0XMUJfo7KuOdQklDUQCqQV0GOsK6D1393Yhbb2ciVMMt+1OXlBjMwtkn
wJNf7M+YSradEY2RI4KYkcDNbqTEXB1ga7H1cndIFGTVLHfs/e/rLA4eGaiRGTI0tA3rNYr3T0HF
cSRUUbtDgGcwM/aY0a+cZKQwgaba513BLnkXGoUx4JWgxzK1h5UsR70DhUKojhiEbI/16DDYVkgy
hNRDYfqTzFAY1xOfP5zQuoYkeUrpivVkNMdfdXn8wX3318JFchfrvf33aMTic6Z3Ozw0z0mIaUUK
BAGtSJjExBLo/rd17bSFiwsR2wp4tJ+XXyooiveae++XDU7CC0EirdYfllQLgfBv1XByI/oQdIDv
aM2aMB/lDRsdgeMiuWsKU5yHDoueFa4RTQZzZqTS+T2veD37c/RT1gAGZsLXky9DXpJ7sEnJJaas
LQn33lAxQOpgW3PIVCUvt5ro5m28kKKslRKdKDCmqYTpWj2UxuHnkcOVZdDwWhcXB5UixtXT56p+
PxXES76Cf/QMJZ2iXobXHdOMZ/6JF9hjwB+xAgwxqOhFOFGdmCPtCGlNSWEJH0axlscHgOoNy8Vb
JJ3uJR4mcaPwb7N4z+6HGhK+iaW5FNtFd2XodfCJbKlcsJAhyORC2AVzsUhR6Vq8n9+7Ogmqe9GE
651KOsG4zMkocd/TRPLw2ToSVvBY+G26ONcjya+KZxZIbh5r+O/CocmQkhkyXrGAs4o7tdxoJOz1
kxgO73GlauPc/kudMlBGeFAEc3Q5I2GJEy2TGWGPuuC+D4u8s7CivdHQtJiu8DclMLAgv1fzM+rO
9I5WiBGvhtJ87NitJqsg2lIc4X7MYNY6kx8ezBZQSxoctJBc0y1FnZORXrZQydppGIUVTypG1h6B
wo49MrS86L3LFpD2JYAnoo1x7J4rP/xsQzFKXF3eRTPAelSbmkvKTSVg0ifTAHEURZlDuSNxSwIX
i/5KycDLZpdYnARMrP9AkwUvKKCrI7INdCrGlJefZoON/J3uTh9mf48a8CWfaUblUeFaKjwTyo51
FhSzdnG7hpRE+S4h3rM0b/X8w8Ldimk9mliYAxgQ8VwaM3/w0XFB8oHNbTOq0+7wHxA3D08OfBKr
LHRSERbkYvglghZrjCyNxOHRTSE75MoH45XKzvpxVGrc/3Oa5LKsSDlRxeuHkl7oDbG9Yo3BR+lF
cM/LYgwqlqUskOCJTDROvgINlzW4WXDfspY+UOCFIEKHH4pUb6McJHCdVg1fzfvQk9XJLfFgAPcw
ll/GHwxZcAfR0w90p6C7gk5JYYpUI70U8W1RJe290T6UInHpW6HUiM+7REckQ/JZIQO4qQYcKwBG
aaAlE0hVpAVzy0n41ITfto3KXY94eQ1DTMzClHRpJChkJPS7/4kZ7T8Ho9g22ODGgyLjbUHHZn3Y
Se3hQcVSIgdsSWstoQryMauFQ9v0vDCuX9TJQnBnxPAsVG1rx2GnmxOVm0Uqq4lBJvg0DZtoMRVk
Tvzk35qNWIMwnairFJypcocO1BdvFkezfDbRHNqSDR81zgyBeNQ0x/8Kx5JpNrL/bnzp/WV8PuAB
oJKTzM2aXSJTAZOWzFaoNx63LSTBZoxxYOLphgrDpRHmyuNCJcULj4bbljR43LnAz7CfYI/iAsXY
3cevLjASCM+3LVeuD3eBz1HGFGurK0IumdV0vbxsGaRxHEsoPE+WXwQ4rcsrc0m4zCOlsh0hIDRl
0CpOXEDaCgxFNguUbyK/5ZkYEAxmrBeyEB9DvLJtTDTTor/twEBQUFqr/+UhpXcL0xq0guwKmC/m
SXn0xLNfkodU7z7dGRjUMBav0xj9U050CInLAdRl/g4K5k0Xx8e3ze1JaKgY+jG2VK8WzbZx76N4
SHt5Q9AgVPyzg3EWaCS74zD4eR05zarovF6MI0nGGCgwpCAEgpoY4liXJ+sVxpr+anfpXLTxbQYX
76kotn/B3r6EsZPHN+QLBlhp4cVvjpHa6yCEl7APydDmxYqM1s5HSMlhBEqGKVJT+iVaHDKB0KOi
wML6B14DX2Bmpokgi2FczelrEsjtWQa/vwAf0tDp7rd4CD7XpvzPHDvkzGwPr3Hv4xo2UFR/6WbA
W9dBl9QVtD/IdhAh191/0JqgHEpfaERCjIchgzmFs7FLf/7ReOwIN2R5hRHoaTswCugUJq7S1Vjn
dFgFsJdpJMWzzYwbXDzZ/j7vnFvoR0KmTkgAIZQeEKxWBoQS23AIm5yKGBcpfB0eGZpgyrQtqNAA
WOgbmCe4Wfj4buYRQJw3DXCEnKxE0yomS/wTAjiWXyD7Nh6Z8oblZxvoLnFLNirLnuEmZBdRqV5C
bL9gU1AmbOFnk/NBGXvpFSOQhEPfjvmFm2DnnXbzQmDCPszjP4oiwUZrAYsZCisZzxn+I/wgTD/o
7vkS2zcbWyGThgARPib1tE6HImGhRY92b9e1pd+RQsXYMBUyHEplJwdAXz1Y/i0sAA20ksxo410a
GIo1Kd/wFqUcrzTz2ElgBjAeSlV+3MqQa5RFMTfBOsGbxH2axo8B/R3X1fpmVRDUoZq2isXjZ3H4
nA8tQC2g5lFwa0hFKqOI1acTLNlbI0+4C5iPT3Cuzs20UDuTbnpna+N33sNGiWqG7SvOCWDYSsPh
tEWtW8UBR6uzc9pl0KPHvcarrPRF+kR7DP14nMc3bOE+dUn4hMsitt5tOfwhJaz6zRXC5EFx60eq
Sn+muIqB3y/ibN9TcIQN/LxFdFiwEbZvYsNSxlgZOiB7t+PQdrdgmC5lBcCLHb7RR06/rc2HJf5A
szGP9dx+sHJu0/GY+T1wGUVdYDsvEkvglvc+p1/Gvazw9rckChpXeime7h0ADh29z7u0vONE5uJd
hANtL0QTKHJQI6TsLp3+TxWFXI/SAO3U31VcDsijROfv0kQYnDkRC9HPQOu2OWW2HK2CBKIpiwX8
rcYbaIJhbfXqVnUmZFYspqArr0lC0T1zy0OQo/LXbMlwIBGqK9r1VYC5BxdnJeYWlLdciPRp4uZh
SCCjDabRdv2qYRROE73isXtTCW0LUT7KmJJ6U0x4FSxI/HxCeIpHyk60RG6YGM8os//oGH73RAGs
QOzfg5eojqhgCsp8kcW7C0V/5UBENcn43B0gaG7B8BiIfZI2KoUEv/g0cfCDMf3fjo2fI+MTbp9P
EnnjEj6n5dkRS3ND6BqEr/3g7NKC8qTofGxnmIIbVJC7AUX4nlbEWaawuYh/QtRbUewdCXQz65OB
79nwcAwsjhL52TmgnJCREFTYhq1zuAxkwdUt2fyv2RcZHErNV/Jnk4G2YAwQfeSF/lNETnoTDgLc
4vGMD1j80ym5VMaZZB3E6Nvbvh2fiXMvf7QDIL5DhsH7YL8Nt+kVsUpycchnBu8Rqpadmx1L9ubE
rfvDgdj81gV1/rMhEsKSW8oZwGVRYCcAxW92iFMOOGbgnh3EKAWdjErGgqnWxcNmXFRJ+BmnBm7/
UtBy0a0F/pJfmb78gbFPuRRx0Y8evyaXg2nisSSTlIIyrJVRkCXC0OpYs8uFePI3p3YI78pq7467
92vnHhGL714NFLQ2EIfIG2GAEnzXRRL8iz1bsjB7zQUhxd/3KGX3g0AVKSkt+RLhFH34nwywy1Pp
SL+JShcMwgz0T8nI+wjmovpdJUV3twYxDa59P2wY8svlOzCLQrJC3yQ+dTaarQ3gopAMU58zJkQQ
4pbPOuAmQhRKPZwTwUK6H3jrRkl6rOS+oB8FPaPguYNd4CJLkExSRZ2HoJ3kFIcr0BkZiiCn7G88
LP7vEVpdTUiVoxMDSpJHIvAj1VkjOpAQ8BajsJ6Ac6LW/jEoAfMbM7GOqsLbuckd8p7tJULd6l78
zLQk1TTFqxlb//Vwmuo8td5PKiwgzkYcvQewXuaw/5mlBAlzISXdhAA61vh7dPkGlvcFURK9awc3
hAE8kS0LMFwycnCONZw0lpqXb+4nY1BgVokMiJD/YPhE/c1hxBN32V/IB5gRF8FkGCSzrLQBfxlz
xDDWnka33Bday8iIASe7mhrRzh3VAtoTwGq+DxcutfZApZzMzsLydv6aQqBEMbrkJIKwDVkUtCjE
7bDdGEaSLfBJF0A8it2EbezViKHjmELvJXT7c00M47ndw5zTJ3ulVee+I/XqrlQQxnbQWRFrawYh
LDukoDPHB5I2ckCsMYYo+95J3K04FrU0n7g9DvcyP5DkZTl5Gaj/Wiv+3kTI9GmPz2OyQqQ9umHy
7p16Dj4tvF20vkEuRmp1y7sMMkwlCNrd9HifjdWQ3wQcW9Vz2+CG+AFCzIoAChfX7DYFEhoeJ6eJ
8g9MgqL7pFAHMD6FF2t+buP2biH3WV+8qGz07RS3ozkn5cLEJqiN+CvGAfYppbCkOxWXv0Py4D9U
GTPCMCIgV+MCROFfMsNO6E27QIrsyHDbHh4JH2tfHTeM/6rL7KX7OTuOFG7lyoTCnenGmo8YlX4S
q24I3XBxdizYRTfaKao8m5vFIIfBsCbirt2Ey5QJCSEo5r8aTBprFFGpinVLm009aUyM+GdQEMuX
qUKg/pIGo02MbCJnfQsZcMPCEVdaBCWvamBLCyQTNowUxCKvAng6Ekz8xTl5Sp2fa+40RFxyBKco
Ci55kKP6WzA3LVdhW6Bvfh4R01nSnHWRC3wgojjO4Xp7LvxnTpyQWfQytr+t7WiybV9bxWccJaSP
qgdPbfHZxGnltR3YKKKlNAm6WvEvTXJ6oyXg88MT5gvOW/59lBUKW9P94PPcxSEYVYaPT4L1JwXj
f7PBXAFhwpbE22X8nwUKAINE9qh4rgcgDu8cvXLDxQrbgIutFkWeKHN9OzNEyTzOGFowBRAHlpCx
owwLrDu/Im/0pkyAawLQaLTmHcZkOUTfJOX2ILbCfC4nzk83S/7oVBP8zV7rfJhaWNfwtcQWIBLf
TwZMI/aVfIJrmcTLh+DgCGklkc4eIeXoBLcle/tcDoBBycTxDbEnRIKC3znuRk7um/+MBzebqaKQ
hgLo6WfIuvG/1PuYyhJbMgKtiBysrddPll4qJqgLxpltoh4AtsSbFgSxnnr9NhE+d4eJNz0fdu73
BBjgBDjwyEqbUyrcAmu2lRzrV2APijK52cZNCFlp+icdcVYik4s5DzdzYPhBrkSYPwRFWJ+w8pgi
mFyl/3P0qRzfr0/OgwfH568bJ5ksKXrckdIWxxbgE5/VVck6JcaRLch8qvT5U2NO4Xyg/Yd1Qq+6
BkDVcA9tClU7YPsViomLRKXIYFUvIggXtzTYb4woekmnFKFSksvilMzhBadXm+Tedd1vmZVCqYL1
LBOoXZByH6qBlVE6xwB6Dt7KmFEGvXXQvyLApIklBOCRYEG8wVJhXWED/7j3GcpuVy8aoedsdqAw
dIZY/gFgCPvWmhcQ787VSzIF10Vb7cV9HOYmeAK6oLKk5OCv93TtvKaTNyAMEyvzgRRpJPCAzA0N
HziEgukvdFjQ2TvrDAQJdrptU1ouobXRjVOgVj0hG6BMGOw7z26BAgej04XQGLC8BQdYdA2cMByg
fBuGBhRf8v4TA/1sXLFMPFirWC3RJWOXpW5XXw7+g3VuBmFoFswWuDA+LSWPspxpch23+S3s0TJl
PG3Vyo2O/8s8oAPjVlh2UwMtE32aggbDwBqHqgxug65gXb1TXhpJZAEPYFTBYNVV6o9ZaTjfd+EQ
lndxkTyuCZOzUMfml9XYVIY1uRa8sC7WP9N5TC4ATtM/HfGZ5DKmUUUpxcADo3TkCYDPGNuRggiQ
lbjyjsIwoa5pEmF5JlCh7kUkWvrz8afc3fj7SHTo7YHrBscOfiMWGyWU6W0R+QU0DOYJnH+cDFIa
xvnbkQHkwA2iXC2oIZmJwpVPQ5hS/NZcaC6i6gJ24L1OfFNdsW3cllPYk6oAveu9i1PDTVtzkIni
2jMYpcH/tH5XbcDiRfMAASzlZYU1pb+YXXgC4+fIk+JkObDLqNfikqy4mB0DSx5r+eomKFjhCljR
GgFA6ReEXWY+WfxSzSibg/Z+rML+1dlYyqVxUl5tVf5wqL8f2oIjzYlM+2Qd9MoYHh7A0tOCv/tT
4qolh6kmzARD6Z6A3LMRqWxbSaa1+hEDV648E803fEPTAQSOSQsmCFJQa6b4UDQ4XqyAqB1aXL4o
kMXSxOrsR53+sZ2EE7DogwyqrzjiBalcigffXAxHQ815oLFGqvgE0IG5JlCa0GhQPZWEP12oU0DM
0X8nvhu8iZ7FOIJRBz2+eYI4JBgmYrOXPuB0tjNboP84Mj6HFalbhaI3R83z5BVP8RxSdgcVGAZt
8diwW0qvB9Cyp+cCVon15q937U3C5i83zjTLeiaBqf/A36nuHYdXaV0FXAdgpqz5jGXI6YbBGMQ0
SCbVFH9eZtzLZGhiyUK2Myt13V8NXPYv9C3ADnRw2GFyYZRwL4jJAbhLetYrjJPj3Pepd5PvP3D9
xtm65vnIAJurcv+O5nI6N7xtir91wBiUz9j6oqxA5GBWziH7pUO607tW3I+skWQIWf7WkjbQSrO0
J27giEGwQvHzZnQTMAVnHVqUFYsXGOqEHTxXFcCKjPnCXt6CLW4Z4/OPnPoVJfmtDxnyKesa79ka
llnlB+GQmAMHDF71wFSfkvk471k0nQc6ajG3O1aeV4XO77LWyCTfT/oFqTE5G8sHyTgmXe2lcxT0
AkjQNwbKz62APF3A7SADzdBAuCTJ6qHa6awVcwBy8aJbYOOYLpfu2qoGu52rUNXcSZUHuwuxFA1J
BynBimB10v0OUzYI5H1oGUYac81/1OMEV9KvowfjMaXWEa9Rjzj4sWu2fwkrBqwVdz4Ix/QqiKWw
xWUmUjG/rOfkLYmrGnMTvHK6HXqplZ2Ll5gU3dpwNZoJAVY1YPnmFlP+iUaO30VlvsZUFB00o/M6
iaOcT/mC3Chg/oVe9NaaR1oiv5oZyHdk3PynscK9VYWM36vyzfh0LvZPCPPJ7sHQQ3jPG5+jC+V4
fRGiUNdzgnusXTL27q0en481cViiyMVLGk/1eMgba2FmfRdWbgzsHQqURZzBVSlzSgcnXoVzfgOJ
aMVz5MKkd0a4wCch2ZHST/gZOq+uOiHGbl7KX76evpt4wTkpNwrqCtilRR5Xd/6E+TjjR7GO6UKD
SWErwAzi7K/iIWuwnrpZJ2owiy/CkLVvtEs22PHkAt+5YMmQ8wOs2mFnMI1HV2PFsy7AayXCtKqJ
zZNbSEm6g9uQjx38ZRngS+CMZHY5K53nLDc2GAJMkk2mKdYdXJU46TR6eEM+/QdGBw0w+wXAfvnB
NQ+dpgEs7ApodLgqEVeFbAWXMGRKZEYa2gOoVfElSXjWBvKS8eWkgsCNbVAKdUQz3jr4V4xmy0cc
BlDoN6BRpPOwOwoRcsO1fFrFEWPsmHccC8ca7i24O6/UEtLfBSEzv8o7frmjPHrkdhfyH2JadGgx
kDEsjXqNjvDix/nMzIVTRg38atNskHGwKSQKErCrE8W44Edmo+CCwPVOUVhgXGwjaF+hmKa0YXSn
ZtnW+UEYivgbwwxnSnh4f1EKQ7y1FAsUEzjgNE5KfuPBggn4JQNME1nUGBrSFefUEZXPVu1cBvtg
ftGDdThghYKENVS+Bh3nvW24FfIjtoG4QMQYZtWZ83J4yXLHGwZkz0ldHaFJQ0XkpLPOTJBh8O0S
nX6n6ytjRkpC2Z9wVxIAFI4PIL5Rd9G3MhfD7wbIuK1BvaxhfRtgyO1mInhwGPfJrGVsOQAxdy2/
YEj4FaXwx8UwS0w6GTnnzP+WiaWLddFHTtuvVsdcavGuTm0WCsapvL9+iv+D3swYfNP7l6UIw5u6
rvp3+AwDyev7tM8T1ULLgu8KCOkrZfaDqkk8w7eTT74xE1hRXd8MJgISKcI3TPv4bAf7TFRFnR+u
b2rEb8RFL3cw92JuTFC9JKQEoL7Idvl3RWXiu6Zch3+QABBQqRaB8YK6gSCrqukuPRD4djNXfAeL
nrMT9ruKabKg8l3QnvAC6Sa1Q43gJj2jkb7JMcGwAxoq8oJlUaU782rkwceDClnhbrr+wl2OG4zx
DfLQof88BA1ycTEkgi6EN1Aze4qmA3J6S4IYIgN0j0PufrbZiVYntODBDURTBnf5VHs/cY6Chopl
7ROKO5a9iMqsmrVbuOowdQaXzfRP6dqwzeWxlmF/M+79DhWbhe5P8X7eK5Vicsrxb63mqNDoyxX1
rhqd4tnqEBp+7YjBojWQtJ4sHGtQHRqJYRBmmIwnVM8R5Oqx+9diLTX3J+gFaGzEccs7kOvoL8AP
GvaWW5Y+gYk6vk08VrqwuU2fnJqeQImUNqgA6v3Wa29Bn809ZnXUTLWMPmqhdo39R+sAo+L9l+tC
1wq4wawkx3rti42lTW7lhyk0Q/pzxVzJOiqGpSgOJe5OkI0u4FzpVi03V3xOFWceM6u7aP0RLJ6P
KAW4z7LgcHmH70lY1zkU1y+rsxcZ432FM8g3C/ESpvSjNKgqxRodASnpmRkxvET7Sk8gBcMEJBZu
cF3kXFObvSf4sjaGyUQYP5YzkqexYLEMtB+XbFr7Oyjo39oKuH2chCwh9WkSQEEv8b6/sYWP5Syj
cCueHUXrYQ2MLdhQkhCJ47B8aLfGYOFoXiM/bh6YQwkSwbJT1DQ3Aq2VnRzpm3BaZN93jsh2KwK6
Fbf4w+qF1LqKmtQKvCAB/ljdgjMiQXNUSfW3OgbyGl4CF7Tt/4gqdU+x78ir7pvtQkro8E+Yz0EX
2qE8WfaqxW4kMmiEKIDYh17O+gOlHa3N6HacthLsFgcHUQBgPuvBvB/oEso359mK6g5NHQCAK9ap
7gy4nCdDzXDNPCoPnQAP/olwdO6djL7wfS0wPxaXOWEcdRN+ShW+LzD0/wi4pHtQwVa+zBrgl2jI
u7ztdgkBsR6BGQYtfdhBwolr/4PFSJCBfsSiEAqbpOaKJo7/9lvCUmxGpZ0I6AhETjIndVZcgVSR
FfYcQPQdHM4pGItA62Jmoxb8JEJPdt84/whXlo3YQx9L/mBTBZiL1/dZ38b3juf/B96G3kfwVRFh
WPuxvP9oL4914xpyDR6Yawz5SHo2J5IDqaDbLFsc1NoCqswxeOMPkDgYEBsfCByCKbw0R/avt0z6
GjrV5CMUMo1zljg2lM0wpyUTpWsZiuiBCZbAVgnahyDFj9DnUrciabfkjqRtZhJtuOSSRVg4JQXR
ivMzwx4kvrv4CypxnerhjhwQqjqmgJYl3XbjW1Ot/osdl9rmoKgV0o/Ia/5VE4YNaAXglh/Lj7ag
xwNC5zaVbfVuTDjwq9YqmDgUxLxcnDwpbXHrn1ZifkZTj2QrGnTtt8QVBcAPA/D9iPCUmAeRLMSl
+zkQ47ZlrJ+TfSshIwkZFYDp3unome2wKEBUJDovEqSyB0orRgzi7mwNCWRGKyc2tl9QfGZxORae
JqpiPAdYgbgH9a/WZFqBNH8PjdJcdRxuLapvBucYwByofr6hy6j/GXudcqakBACMnoiiMO4jEHbB
nvt1tHw35KkJ/+GmryL/wiTuap3pRNwhgBPA5k/B0ZwIEF1MDMdprl/MZDJgqx54TWCQFKA/oVjX
RN9BfKbWQr34j5oAX5IacCls0Xrn4I5iwaAWXuqCWeYifYMKtl8Y3jEQKbi7bdLW4nAUYfdNxsPA
boWwrC/tmEUXm3CB7OrvMak/Ih9QBY2QIGHjyD6WpvTUEt4247i1XrEnvuXOgCrmZhf8uqvLiTGT
5zb7tl31QW2zu1/Wwb+61rA3KW+jw3zsdXBL7GzxeHKKYnA4/PDq53yFkMIPHI8IUE4JRNy5Lrbq
OrNyLwT1IL7L0ffC2Z6il9PhtZ1KysAlMhO/dIQZEJUfTxzW2HtPQ4E/bcbB1FKTtSz6caMIOR2R
Q/a7V2zXkiHOuR6g2ErFzqld3vgxE6dlLs9RdhBQZAYWQvKCOTcOs6hNeIpMzgnJhUwd8zOhuAKQ
xwYj15Hp7dyx/gdwdMslkBIayQFHYDOTILb34tXU3p9GE5VU0VtMvg0VURq/OKR7nQ46CTw4gwW/
QWoqp77aOhB87S/fFBeKad6Xa7dET+saMYaOYKHMd6djJ44xnaLlqgnNQ8K7/eseCvntAub2bv83
Y5GuDmlWZKZd1XV4E/dJhW6T9TCmBLlj5W/Fl9YA4Mjjx3e9R8p1rvGvJ+YYbmHNBFJOSDXBVhFj
Szzep9soxNgoZWvHJRJaRM1zeT3hh0EGvO6WK8DlL/TDPzSlRJsDFJ1az1UbX5TvQpaXsCAsSqug
6p4Wta9lELU8A5fVLYdH0nIzqB4Oywnz3CkYtmK+VooIuA33YDz9T2WiYryrypkHx2cgvuIcOsyx
9XJ3YvgyZAau1nUN9XfGVvdYwR7nU4CpR1w7VfBJhTxITStDUS+vCghUJFGnBGsDsvm6CdcCMVRw
4RXYPB3kTuZyQqqapxGN1VVX+EpEHJtiYR0mXH7W/ejo09fAQVUPzRHJNDc24X18Ms4JWPfsEjiW
n07OEU1x5pvpaiomfGEG4IUHF5x+0RI5G0C2BDnoXLC8GJJFQZOmHOjfqyd+pVhAQ0nhsNcRDOic
eZzKBIlo+ELWUc31sabpFOO+JKfS05Do3zXPbWVeqnT4aQvuyUTFx5KARXoQtWA0L6aBDgwi7UI6
w7frNYQ4Th/KuGfFuvjulLjl3ICFTNewP0ZIykDTHCA+mkLxxcDQjQWnbka0zPcylbB4RLfQZxXo
M09j0lRDG/LjijhLunK6YgmVgpl+a4fiSVDpR68ou/OpXYciiIxnrlXOZYIhp/B9eO2uip1tNldN
PU7ZA3VqJX1QMiuscFE3kGtGzhsXztjdCUxmjfbVN1eXBW6VRAB3f7uBo8HlwILnAQVCWC3hwcwR
qxbUB9SFk1AhexnfZjJMqONHIH4sj1D72XVNf8E7plwQScoKP9E+L97JL8szFmGtOIuoAuDIzt9l
yCV5CIrI2Bdo5AH3AseqWCRaHzMCalxM7ryVjpueyjJwwxLtx6nEai0ZcJG4wruGs9Mz0ZKWZ3Wp
6lQuTfnMGSeqPTtGoQDEqz0smOkPa3wnLB0jgemK5Cg7sJPi3iYB0McSo7AhqrOZMqrkssbJ/tMW
DTjpLCu/oQARtlp0G75g+ZNWmI9u8fFEHDpTxGI1BK5wOIWUMdTzsHV7XA8HdGknJ5vriPLCXGns
kZwh93G8v+IARHUG7VOYB6fEy/oyjPlD8h5EP8bc+X30Vo2syVMQw6Iv5my8hiDnF07df2TkHPr1
/nhqI6y2azi6Vz3Im5OsZRAt2hjWsJiFuDlcE4QfzA8ML8uS/5CStk9VKNcWTieoyf2Jjyh6chlB
t0Ex3PmYTtFqwfE7HT6Y4GIyc13LHZnWxDQ5LLiNaVmZX0hfUG1YEvnuX5JBqjMxIxEQGRVFN7Hz
rIZdQA9heZcDV4iAIuJUR+vRUVOA1r9rcWNELQhHh9X5F6Lifwd+e7xXOeBHGmsYVuX5VC5KzX7c
T9dul85RGHjQzN8MHnscYvzhmjTQMwrmCqSJzmaRdYLhLpANLnPEpHJ6lDM/Zd3vsXv4IwMu6Qbd
GAAk2Siv3QgGmjiPHAy+EG6brwua9XfciYIKSGoIn5k3YbwKpFTp7ZcZhVPJiYxnJweVLssrvpV0
ZAMP2d6MJ7qg2qQLy2VV6kFvHE+lqIiH/I1J1ecT0B7WbXPNOpjXHzDhpYBhVHMaca4s3KiYP9nl
RUL5FTMeehGxe7EAQhhwJYx+OLlwI+ZPcJtIY+95emXD+cJvHnV8mHZG1st4CvOkhZKQ0zKZOeWt
UZBYv1kzKlw21D3nRr/G/RxPnyrxK1YRe5nvc2/AzfFw5efFAh38NvsjblQumQpY5unvSz5TsbHq
7LjTIQgNKXC5fz8lMS7D+RTpT2ExQwxmq4k/rZWdhCmnm5hR2Rg0mnNIFlBe1hhe8BbhN0TxJlFi
IdJw4NbveAYAx6WliLUKiH1LAzMrQE3IUdaUYXZuXAYjHZS+G7nokKv/swoEZXqCtmi+WFE/wkJC
12U0gC6UypSDTTNNBEW/LD3vzZL4dcrVfpCPpB2+sU6kGFoARLACY0bVbUzVD7S6S4RKFaCpIcO+
Z9JHyCiYhQyjYyJuYX6LmJ4rMig4JzEfeXCm+MXm/1oZgjVDQRf/t9yw2ojazxxX+80pSMOgW4oj
+6gy/k4OM2EpU4W1jBYesEhcLiem3ThWFV32EdtnrqpZOCzM7d2D7QgNORT4xJWhBMAp0aCEfJz9
ynnAAktmoCCMHS7PaIFDbP1xlA6w8ON4BdalO3UhR4puVWSPx8GXMC0FCbY9v9HDwKpiSlNKvSLA
iFX8UG4P56bHhdTGU/H7SZJkLHdzIOJ7tPlJC5KI29MRTPMQ7GP6Efk3fsuATXhmcVfhOa4eOFeL
jE8A6dwcNJKrSPRt/ek4IrpzicKJqMYoEAcvHYKg/0D2xK8Qe80HbGM4kUTdz7SDjbfxsV0xfXIj
wZpb7mo3YURVzjLFximpdLv8kwwFLfzWungSmNH/YJCgIGSnJ1rTbyf4H2uh66D50EXgXwTEcPNR
wN1UqEHlPnVlwK691f+9ttR8FiGVLgzhwHbOhgaN1d7h36qKb20Q7Ewooye9db+VJ5tIiwZwl93K
hGscTUMH4xf3Ns/+//Yq41QMgdCzzhAvAJgND3EaxjAJNr59isCCqKS32hkaStZkuqsKOFJEIzHL
9nihRDzBhEJ5KOR+ACHOfURvxvHzpvmgh+JtLfhQJQR+aYU53Hi6yPf97dB6e7XgQxWgRLZ59Twj
u1Fn1pYMwwErALJ8Rqap/BsMdogd5C2srFU7Zl7m5uZ4pKb4C0GqujuGyrt4bvqPW2a8nYM0bV34
YGjCLHEl1tF6DaoVnlS4NE/Ylme3Vc1vC/FkttMLN2K8Y1OGmHLQJv+/jYT4gZ0VFusXF7ndzXoI
vCdZM7sghe4AQ23jT1hdNqGg4IIlxPZkkz5GMy+uue70CCfHiOeP6egmDH4EF5FJdBt8AKwWcENb
eBY7se9nSJ/ZeRuqb9XGnrdm2SGP8pJg6Q62EKe3QkSkMxdRMKeHJBdb6wCbcNmAt9p0B5wmP3C5
zWj9Yeja5HmEvHgLDPwuUhevY8dTEecCmzgwhrzSTnCyKmJhnI6tyVODOdFr5XGeq54hw/v4euXh
WNmfdvVPf1Xfhx0MC7YDUzNxaiTZZUEOcvjOgqJdjFUZAikf0jJdCNreQSp4OD0Wr6YV8ePd6/rp
1YZdyIxDB/Xvk8NFsWGz4H1RK6AnZoJcTSzn04I/VdjDoPuiJFoCs93o2eZ/mpqY+FPg70nV5/Hx
Rez10ed+PBJgrtPIfZXiIHV8UViGIXin0JUqe3QpUJyQWzccuR9QUXA5BmPp0z/t85dVgtHclAUM
fwYNOdJI4ePuA7OAfKS9AQBhhI8nG9Q0MKvTGBdBDEI2fVknznd6N34ej1SSy+CMAXKfwHsHL4mW
6YuN6cG97MHaIElSiw1wsLQsYXdZpM06Xp2cNAXHMkOFWCJ/CCeZeKac/DYsRUV0KoL6SvBcsLFz
rH2Gu3OcJx6aMoAbVm+d/DkRQuL7TtaVL25EF2MlFZC/x3OeC+2Iv5RC7RZ94cRlsZUOHyorX/qk
6c9Tv3w19CmcUkLvDmirbLjGOzEK5592pVa0gyuMDPQ5CgNaOq7ZU9t3K6IjVbwonH7WlPrN0IWz
JXmrrkNbypqjcOPoFNs6+wtNzEGJMPMvxiHQ353w8XQ4hx8DVZcvClQCOi71ep+/nZAbrwRSxvnL
2nAHFghUfPl1M8hGYOIg6caofqkPd754JsDluqQHbFG8AkAKm02D1nXpI5lTilefZgTb5H35YpXV
4gPoeuhjTq3jaGOqrXmxMniRqNlEOLKkmN2OIhCALZdIOsECrRSXHKpaUXSdlqEq4inwCRqbye0j
5oD7BykV8ZPiz5CFL6eyS/Y6xHTgC1c5ValMqoGhg7K7DzTTVt7b0uOzMzVftCfMHGfbMCBClCwG
6WwGEAqXa1XuaLOokCbdAVASDy6F7wOGvTxkpEhAkuIelombG5o+QAisK3dpZzeSokrWMzNuISAJ
b5STxJ6+xOzM5ymvvzHHwcc+QkYsXHYGmPoOc5ZfRriEa0n7tQqVwR5zAjq3GxOoao6BoMSzt6Nq
LJouvwyrN8BVAo3udpzJVMx9jPqEf4RIildE/XvdeUPwnZg1a+7pwCfrE3TliNmrJoOriPa59XlQ
EjEaZ/u3ww83CkAqDEE6hMZq1jJhnjpfnP8RdiZNciPXlv4rz7ROWDtmoK1fL5gzGUlmspKsYRNG
kSICQACOwAz8+v6OpxavpLbSQjKJQzIC8OHec89QkiRUbzghOTSuz1m8EpSolVxtnH/2i/obNB+K
+pWRruGkvOcOW1+JNh9hODPqC3tmG3uv/xtDyKjoth9ldbVkuFTIJsWRuduBa3wZOUGHPf0hkiGq
ZHLQqONHHeQjnprVnP7aSpUArQe0mntX2GVhMBOSziw9q7SoUEBe4afVowFdyl806TcF6wtyMdXH
OUEKMWvkiSWKY6oZv322Ey314jOYiGbYrvTi++er0IyXJTqmx8+mSR5DnC6o27QicZQpmnNzHj9b
l5XJNQWjSNbNvHMroqOKiXaoX2U660TptmpAhVZYuuW6PLAGFswK2Rcu/oHi9wTOyupAgvQ4NX56
q55XSPlq+6h5t55DJkwJpEObpIw4UwjfVy1y25qNO1CEC7KP6J/mE9goY5zbK5i2R9aiZz/7u00h
MdwP9TI8XeGdZtqssekLhaxEluuNc+Acj9a8C7z6BR7U9zLMvfegp3iYQVMJPzgfUTWPTn6zNAwM
i56Uv50XKLGlu5XBO+eG9ZEhUMksACpCowWw96S2fGEfdatvX/q4/v28ztn1DDmXLz1OdNunBE1g
MzUvNRKE2i+RmeiFbYD07EZC6+EpmAaWOq2mPS3FOFwORgyfhdAz4E1ksJKkiCJ8b07Q3KsdqqVM
rIpspuWHwWpCxM8HBOb0LSZ5TBkHXhHEwAfo4HHYgHvGWbaYM2VvXXnw9+lRHV67nHnzV9UZxvqU
YebkNPA26DgExPuHvIj9Z1xPv5sLhBnbgJqlq1c+7oaNbVvSSjDkpLBiTCrCEvU93tCZCqt1/Xap
1/y6sR3TNE/rQTIwu2zAQTTzwINjP8513x2Otk2vg6Ca321kPr7rTsjojlTderr90mN9sbb1gY/6
UBQbMyrNMOmq6/goFzpUXPP5e2nPvwQm5ylSec9JaLvDsHE3YxbKHs/mO4yzwPM1I8NQjVONFYMD
GPuNuj4mhL3a7MG0uhzQhyq2hnx7sMoOxosyV0wE0u9s96at+7AHbfUiLhYRz+UtbjCn6+BkWcIs
NSTeBVZgU4VtEzaRXPsTZIzQu3Cp8LDrSK0AbIsoBXlRUdtTyoApMA+Mdmwerzykq5j1NzgJ+LAH
NbUh5P6Jzf56NSMaPm1l0Rzg24cHV+8Ofvf8VtkfxaNMeSJzCL8aVg72DAX1gL5OWlCiywkHIcUP
R+Zmw6MyZRKId8pyzLCrYUnjk/yawh2g4E/Ljm6nrg/iJkE2sPeO2MsR4TeQoBKElWiDsxw2i7im
K7VU0YO37pGJSs+zzQGhwWQpHbvz52XjyEZDHnxcTiyPQU2rAw9Jp6JkgN+P7IPSvEeRclu5diKH
GledNeg9Bt2T2nNL8BZyRj5lx83fE7/xNiw5cmOixYJInXL+otHLPtKHUH0zznzLyIZN+0DHxk8A
dvYI5T6e/Lk+FA2FmF2Hj1hvA/4Kk6b9PEFb3/nNgQ1VdBi1LZli/RK17zLBgIZJ26Fw4JzHSrO8
E3F56wdTdhM3iLHCVXI34af0VdtcDZZHRXn0aDw4Qm5ZDpbjXFCGzHE46TRuZBUoBNu1DNkp+Zxu
WferGYQylyQH9hPlmku3cWFRacnW9CbqKnfFGMZIRpJMW8DHYrVBbeAPlCs61QWJKmxIXSCdgwnx
ctc073wgGQzdYUSaJi/gBZ/J7x6USkxSKOS9WtWLRXzOXnRR946fhezArGygK67doOPmY2cSRUyF
1N8mc/g9Jungne+nKajO5Lf4wVbNoS67GME75QlZhSKnAI8sZ9IP9pOktbwdDNTYF0wvTg+afWHp
8gnVOXt7aPFd6XU1tVF0nPOWdbVQvgLDQpoAGaAAupz7jjgHHJWBHVEnotq8EKWR1BbDF+Quj/bM
fWBmQlnO0tJulPPROWtRyrLsi0qBgmckv8H44zKQ5pzFbCQ747pSZbwVpFZfizhM/tB8GdeU4itj
TYgBMpx1XFexEfZdbFO8Hism4JDvHOHhzXo4jw/kx/+hWRVyUX5yHr53FmawP+2jvke/c5zOQxC8
LCXUUTdDektFn9i1ZAd9KhZY8YPcF2YGSkMAEa2YtyQibVYzKGpEpmLMwcCAk0u/o1I6aMRV2MSH
8MPQ99U5b4oCw42VYlG2hfYQQaGrYyFzOcCX3X9y0fl50yBePRSYCwi6Ei8g7QGrxC9imAJGuV6i
5pAhuMRWUF8dYwc8ktUjrVCwr0L8hyo/PPKiOkrdIVbG0OoN74tBoapsukdcSxKwNP8UYq7P1osQ
PBJbLdrszj4esHi+kamws61zQVZuf0QXJrMu88yZbbSA7RGUzYeqPPP2zLw+mC76vDDcAoHiuWQl
bhsLarXb5cx8EEgNjX/D72YZMaBYVFCdjjpozwC+2Lp9egt/RuUIw5XVFy3n7wVT+EO9wli4Si9d
jw3eueXkw1SlJucXdHHZGFxceR6K+W7om8MAZQ5MnG8x0kXWlVyr5MwJg0GKnxb1KyqzHzrQXJ1H
id8nZis9TtqdKyvjsOeyw5huBtjPUTQ4STZYzHCXQbPCdDPZrs9mpK7daZpaXnt9qfvr4feLWEAi
17n+QxdU3VMZKgaNSpKkrYwBg1OnOXAaZ0j4v0cGjyrKETs90VbQqJE85zxOQ5G7cRkZ4OzCL4Yu
9GAbjV5HvXrZHsbxHymjn3drsn3vGSKhNsFbBhtPVB/Yb2vbRQmtFGMRbhRoxv5pLDkNqRqKifHM
knxGYiZzbwDBHIXflVczgowRghzqBEwijcvxfo3j77QhPNFwrOATJc9DykQxRo5nbE9lyWjLRS8z
haRKoQUwK8YrqKVdbVDIYXuBG3izAHVCw+2+E+/IxEkc8wKQCd2PgD9pjZ2xwMIGBrHI+g8E4f1h
lPTo5IeZDORdSK0llufOlc3OSzfb9vgDUpI/OJ8AD7F0WqY2IpqCR2svsLa8DYiAlQBeFm3/mI9Y
k7oQVzexgMyHu2MALDec8c+JVqie9HpfFOFlzyiOvSEfMEU49ShhIF+jZZ6fwo0V5sXu+8zyJsXy
FI0EeMoxxG3X4MpCu8LI6fRrER1/50b+WqO/YT1C1NkR0aPqxdwHTh3eFu13hF1ImQPyD11jDmnS
Ptfr2N4igPoZlhzQZJ4crubj0p7waAoOCwXAPWTs/bOdkjQF0DoF3xYDaZo06OOD7JE/1ijrXxeP
+74IlWWGRtxMqlEY55PErtYvhg2KP0oPyZ3mCBZ6jLrl4E9Jhgv3cWCuiI3E7gGl1TH/CziE2uoC
B4BZKcEmK//3uJOvV5wrpI/BpT0B9MTHaYNAErJt2U9VwiYRGuBNad97QLiHojgDrZyhUmuKWo/I
6DBt2d5fpYs/lnhiUAlvGrcooy0KCGNs4BE5AdUSnvHwqJl796MZz/OSkPgMIIz+haMOQ+urEFjC
sJG49uQLwugKdBIW9txSmWmaxuHHogoA+5w0rjTf+jB/mhsaTcRn8IlWzvkrSEgx47sQXbeQO9lZ
G7kIW1ptrlEoJa6IorIU/Z/tAKGbfQxaSgwL+9D7yjt9dXk4Oknn1SbPTjonYj/OjSDf5FacDKb4
mLhmrGzJ5c44EvpJCBOQJdrjFUR9TNsxcRDzp0bK53YQdMDo9crrq4TDMPUPyIXheqkB2Hm9IcMO
Z1pYBPoiIco6b299fRF0a4bb6B0yWWTEG4g9ssJ/Gls4jyCb060yvjmPcWh2/0DqF/hU0+JSzbK7
jqgT07bGhyA+OGkenDB+y+C9eNVeLlPWtBl/aWYaUnt+8qsh14OSSMNDvaMi0iCacxtWLjJeA+GE
HLj1G/xYVZ3UnyJmXFVNF8Y54rgDoaQUWMz7uCFCGAk1uACjawKDFsaQmvAMATYFNsOJmIYLHjWI
IDpPBMdqc6/CIxLohbnLgdEDzClOoQNr6bmVwNBL2bMyZ1L4nxsPItIEFKvWHZ9YZJYHrKW326Us
f4CRfV98FsiUT49Biy5YOMhQym0mFPOrYPINo46jbMFRWdo+ZyDmxs1O8dQPQOer+fUCs6Cu0zvC
sMp303CsrimdmsN03tBxIbO6pb6nMybKlfWbYKqBu6RDQt1TvNqLHSXAGnO3j4h76OyhVVHSMWQB
y8t61hJzpHtHUE0ZQjsaxlXfNhSJDVjb0oL/ShXW0txVrJZwCXaes8eIEh6TmKN1xeZKiV68nIIU
VHOAV82I4zfcLbC3CqlY3XScf7ExW76VFKAlYFWUxsSSU0lnQ/t8VXnhPqZ9Ux+YHP4mUqpS0KuZ
ZV5n2qQZ8MBCJ3AwZw+SHN6GIcQWS4/VwhfL4dDzkmdgI3ueuThhxV0XCAgeQBkmj2CnmNuaRoEx
JJfIm5FCdRYY2BNDiu0lfxt/6mudxtFCaXTFZuojmI5UVquaDWAU58h+hTS3yXO72IM9o9RVuJq3
cVm5/j4dJySVyynFbJMgPO7LekTTt5UPUQqiSSAQnmG3IvZw9r4vjG5n0l6vvKrE8w1rUW1a2AgB
U3lL/Cg9yaU5E3C5ZzxZnla0UFbUMeZbyiwsMIGvZ+LiXMAE1Ahiz+2FM/CEeMRu0OXhbv82lLjU
FQk2Zm9hwMNGleqMcOyGyw1VI+yDIOa1yVDVTT72iaNrgXn3ZDpav7AEZT/1jfme2mRkzfkhXp17
FzwVAQ9HbOpltffufVHb/8aq1rNdzgOK1yB4GmpQDHoExp53GriCSB/XYdh6/wkneu7yUvxm+LpY
arBRZZhEnBZTRrkzO/vmpBmDJ2Ki1IaBxcBuEMIHoiD3Bea4nZx2STzMGH44s2vnmWNCZl8TgrND
AMWVZNvfrtKdyUR19ntSXJvLpxprB5jgIovgFHUHC4l6SH3ZJcdkGCSt99f9pmqX5wJ/QkKq2u/e
haluyqwb4Ks4lVO2noaneua8gKFW/eYM1KsptV9TiAiYu2qexraZGqBc+wQo1T2hwQ3wg+SIi86U
yP0keCbwsrvwgo8V0z5gnIzBhMi5V22OX1kCh/jJQH1keoEIAmMkNzKiwD/HwQKn8slNVuaMAPYI
LIzGgkFPOh6bj0subWQaHygSyTjCnYq7sOknGunLR0joDNQ5kpy8Kxtomq8gal/Ofj6P+LPwcgZa
KDeUqAOa53kjGQARN3yF8dYJe2TWARcsuo1yfrbDEunZUYn4XF0fLSroDH0yEcRPzkt54fAQijOU
QVCW40c3kHJ+x+0KEMwHDy1BkMv5BWc5mmmUSw7/uOK75RcEaOmL0SydE9ndylHACjA93TPGlbfe
UdhtntG1ou75zZb8xL5k0leMdfqCWobfPeHmmvJ5oZfRGNP2jo09V+lLhnheeVR1CmvNulOypgWx
Ni4+ZyW32I4hfu1xb0LwfO/R+jyZkkmwFauu2i4mzyb+5Igsp6a5u3FUvD1MLkXgbx6pneg+OQ2U
ByvfC5tPoC8pbfp09I8v0k5dz7ZNbvh6QYtKUEeLLWz3kRtuWtpjb9dXQwqMkqk0zli4A67aoB9h
YVTra+aziopjQ9vhpB4LZyA1nDwI+chVSsOrnumKC4jbJOtgl54xPEHD6+Z0c2ghj/bT8sqpxKGA
wrJLHh0HcS/nOZ85SmCtwCyaUUQgsNW4Ep0dVUwtCufxmIXZKVoQjrXyGv1U2/jDjhn03/7rf/3f
//N9/d/FP2i0zhso03+1U/OMk884/PffEvO3/8JsTL/8+OO//5ZlaRRha8xMKwpNHgSJz+9///a5
bAv+tA/LjpnKBefJZ2ZoDCXq22glRmmOPxRHi6yLIUVBE7Atd0zcb4opRhDIo4L0q3G8y6QqOjy3
a5b8fPo+ni43XUiBZu9x8uK2mXGXpBnAiXe6W7oWE7r41haIQbSOdW7za8UJv6AR7gjO6P3IT1eQ
5fK4bNnDDHGZGcaHnvBeqZO1VWwbc/TT6OJw7dn4Fr7ac1VqHIWXLM/ZtPJC4DhnFt3X5qVNMhzH
k8c90HCMQZsbXP/1Ywzjf3uMSZRnUZLFWW7S1PzLY9xXRh4dxmdfOhwiJlgvPDADVs6wirHZAxpE
IlPLh2yob3W0i6zKGfccyY1ObQAE8NthxI28hgztA9jmHACRwnKQBA4XZRWdPtk1e6iXCg87bGJ3
uqYm5gZjlpKs36pT+ZBucLkp4ZQT9dffzw/y//AFwz+vkxZGOJiRvzxHQ3zbwc31LrgfA+Gx/YFs
mXqRd8nyMBCkByR1mouI8FIooXIlGQAFvanwAV/oAzCRoyYFSUSH91ubDL932+VWi0qPosjh9w3d
8z6jP6vu/SxkttVh5/vBLv6DIdLY+OZbeTwfjmcPrh+nms4Bhkq0yDHlwAxcvDJ1iwqJTDU0sb1F
iMea1isR39qCC6svGKKluK4/RHAA7UqgDFVdhhtb4c0vSGzvoxOXFMzab6qqNIIt0v7QN82hz6F2
UDqLXCTU3/T8fgx4rE5CSDLk4rthmvHKpY2XuqNfog8ibNmAVd1SIxKynA00TVmIwT4WMsRYOKP9
Vp7sFc7hFbj9pZkONlowgnlYUlp1mUOGDMZkxGIJMitJh1XelT7GGh9kRtfn/CAUGnM2ExPOS5lZ
bsjG8Q190NJLR7gXVHvt7H0Vj5NQ4QfDwy3QDxtDST+ATvjZA0T0+3mh9wLLxvNW8yd+8pZcyJzP
YXsXh79eYplW0J9OojiG6Bzn3GRsoDjWCvzTSRQ1aXQJsNGuicyKKYn55Lo8XJSz3toFDhsbC2Tj
VhkLUiuIuyxuW4MF9+Wy0zEfyTiuX12SEibpEAQ/t3nyfrXwuVkcCC1fVaJrkakoySY2pRWJFXWm
01nK313/kn7KEPFsQJVMDSWInhG3aarBfH6J4+7mlEB+iHBexzswA1OU39Sn7EJ9h//qww51tzLY
nFCganWQNgnhmb4V5cgnB07q53m4HHKUOfcTFqAi5jAcCj9nJ44APySpZr7TMSmqVrTjHz/FTFjx
LSC8AJbFh4EFgCXTA4P+r0MVPtBK39qBkoLAJRdgxLn416/J/7eDII59LFYiw9AnM1GgC+V/vCYv
aJPAryaUF+ftHQ6fX8N1/MVc2Fzk0js5/cT+4yqsQR7El7f5TFoDvokY7uK/xYVr2nvcYP+ouBx2
nCP++gPGwb+vozBIYh8CaQrTJU3+/AFDb4iSIrTrs8jgWkOE190hq/mEs8JjDV3YFcWCCLBQu5cU
Cc0ybkNMkw3HCHbr9QAThoPYyQozdYYZtxtS2+P0Aovgqa45rMUSerP9Ja7JnDihSzYcDCShfUBQ
13GBBq3h9yaV/OymCnK5LrDuxo4E2BKl5LNg4CmbFMzCq74LyHA3GtWRTgCvA4VpC0jCkGb/+in5
egr/stvCOA5TDOaRvfOk/vyUaLExgNloWE1F3x7krO0Tfo40FogAxBcROj5Mp4cCY1CNc+jb7t+W
HmcMOQ7aYf/hM6X/9pmywCRZHhqcp+Ik+pdLtPeK/oSt5P4qDbE6PNVH1sTvcaGCyiplHrpyy7DM
Rp+zjnNKZxZnmR5ahea8IlkOEsuHv/5cof7dPz+rLE8T1j202TTPI13+/2PJV7m/JlhsIzACAxY/
YkiZDFgoJUH5oLoM2QCjU46ookyJcQruT4v7zBlnbZEA1kAuoc96AMp5lkJH/X/YY8Ljbw+UR5xG
xSdVQdma4V4NfWPCG2mnJuwwxMv+47s32b99oRynpzCL4yiIfUDEP3+h0PfNENnJfx7m5FEvX6iQ
41OAglMHY+KMGRp2+8Ue39YpqFba27vRyuv140BHXJ7tTQiNtY3HD6d0+0M3v/PKp70A9wUAjd9n
hnOAqAcGbIhMOWfVtxMefYsfyD0a6sesRemwUcFncAM4KnXa4tbxyuz5vsiiw8C1ObDS8Kb9pl7t
1P3iDQse2iGfj/8QtSOCL6DCc7ZjSwWtkmYQVfKrAHKnn5IQg/EqVFWc3xqK1stRPBKYN/+8TNHu
Py+VvjArCU7HMvK/EYBoXOUGb8JjljF7GEKO6ZTXtAf3pm6f8HiGFxwj82Dmz/XbtqDmYRvC/l++
pMSAsJ9TmH6y+IJsdUgv+ZO7RJf90A7JF1xsPoWGytjptZGntddVCAysapZzSb8OqsnlMSR0qQL+
fA6Ey3Lz12vb//8shSTI04DxAss7Dv+lrkPYntMirhsyMYBebMQGecgq2rKH2rzSjwGDkQz2qKN8
GPjPiDaFQjSKMBuQRMibuY9OwE+8or/+cDhN/PuRkCdYh4YZpznZkkH055W6W/RL/njcvzgxVoY9
h4AyR3gyM0kcjkReR/8MSSga8kiilBnwETJqXVFXr5DKnMWS2Uh5NSPwaxh5f4/zhNIUwl1t4A8o
fMf6jBRga7ELcWXPCNddEsBZyz2xbG52yxATMaxmE+12+lSV0Hp0xajE0DVWr+wTXYJyBXDzjWrA
+4sc9hYLV4yMYcxHK0baKpvJBz2+LMoHW1KGf6A54GiwzoBt6GIUG6x3YJvij4FsI7mgk7XBxGCQ
0RKDDIvLUCYXh1T+tUvHN2Fmhw0AxECfFt9XcBWpRNnKBr+AmTsJsGkASt30p87obrNGABBhEaCC
xC35IHYuV8SZ5xRoNm/dKJJChKksxBNgIny7oXtFk9JwSAbT9KLF2uS6Whiyzcw06hzGRpGI75AC
WdfrZXysYsWlKYepcEw0OvPCg/gdMVi8Y8YDN+4IWDVEwCMF+hYsx8FvZNOAeJaaNPst6kAa3mRy
m+ZRHZ/ehf4qcterJjgfmAWo5urFLcDYDUmJzb95McZZXgV03BvQp2jWR1IGEnK0/KOsaUnKApPp
eBAp9qVOrZ3x8bliuLW9HvxoDrz95pjXZEiSP/++4jrAfUDypYCDbQ5BOFAs4D9EQbCLQ+O8fufs
n5R9GzF7dWNXah44+he+JJqG1wLty3Xd9ti6WVqDHNsIJ6rrmSY4YbMTjbhhY1SClg7l9gsOuSzU
RrDzRaErC3YeDOmxF6KfaZrIu0suxx3uxnb85ABzAzWbMxvEOQaKKlxW3YktwF//6ZQlOimzY43X
DG7kb3JTKZPdJAN3NqJpmKc6sYfoJCydnyIRKiG3o6x4rCaLl5mtL+B9YXVX69nUGmk6JfBwSR4d
e1xcEZjlP932Axyqb3rig3h4Y4RT7tSzRRsW316q9cKuyXGxMWebIJuhSzHiZ1JBkhTdvi82ysh4
CEvM5o7fdCy3af0anPya+vpGQvh2ZW6lsxfI6md/iet3HdDj77bef9I+fHG07mLFClM6l7QFecRW
AsKiRZKxRvlPbyqgKIhEx5yCeh8W4k3FKcjYQpR7NQsLz9AxqdD6MFcWsCbVJ+MQOg44ImD8ukEi
X+9+koAv1RR2ppQqWVcOGHR0LBdluVRwkNrtJybr5PrJ7tGxK5Z6IJdyoTn9MDC2ZViLyUvWBGix
p/x43Z1OP3Gcra/HbfkmKpPuL0exAGOGUkmqyYfs5GHOoEl/VJJwBTeNedKEQ64x/MawYjVeXFiV
jgrk8AYr034TrN9EMKqgkXozW6+uMNCFVI9RTwAWvQ8VNK6BcY1wnAgRAIQRDTrlhVIMsBKleYSh
/JI1sPyznf1Rwbu7QVMaoQhw7kQ8kChFLTSiB1lhnfnaRDCfr3eSkZypT3GCPC0ugd3pw7H1EPXt
lck3XGt06TzuLUWFl7H1sw3xliW43BEzYP0RA0n/odhDm7Nyyrx4aA1zBU5KThqIHrdhGRVfdUYy
tmH0JYNYw7T2vRfSgJPChoedJE+oa8EqUHTxDYRkdz7+JIPh1OFUMSMlvbw/Ra8l8gcZgUFb+UZ7
kMMXcRIjESL/rPGjkSF7xMDZiwhkmC0/nnES6LQBCl4IDQcnAtHgn1ZBE8KoABM4m4dKKKkCraOJ
CXg7gJN1ZUdAKC3onvHBZV049yC3SyxYHfJkrxTmXf7VzusoT5ZfW2QxcD84ueSP61zPKllHXs6v
WJCxUJG4cZUoHI4D6EX2Yi5uNQqQUYpdZ1P0ruqNhzPThKLkqoMmSOCx1BxUDBfUwRK26FC2ljY6
lVn32wHFjMppmDlbueRUaaWY8lvDGkIeBsfEcqTLttSdVheodT0LfRg1pa4pf/D8JjdceXnFRNIS
jvXHB3SG5S/zceqQB2JWWbFsnEUmRESYB/QOzkksT8pf26UkH6vAbsHgPvYW3OylT/JwjEj6Rh0r
bRUUM3sCnoomiAXDJhgJAqSFv4sUjYl1Nvj2S8FhC+5PmajDofBhy2pYrgESo4IX6zGGGHDNd/Tt
2tdIroPawTD7Z3Hmr9bEKt4SHTJ9cClnUo27MFOlp0cN9TJ6UUAnHNgwiYoGHBpUDGTMoskqpfwZ
+DQWDhJRAIrcwq3sTgUrAYy/awWpaC592KQB44JrFaNFhHGi+HKzciI4ork/mbg79RFu+vgOnePP
3brdnDysUF3t6cxxo5A5rkjADM+Z2HmQDnclKaX+9BtGQ8VdnWioCp8JrzausiMuGy02Y49uu9tN
hsOykRAwX5+WL31on8VWX078oubD+EHwebK5uu7X6qskXEWOKJXh67US7Ux9/LHHmpjAguHwK8nj
ZME/gYERLxrSaVB9ibwzXwAHKa5QqHNXnSgnMqVXF1yty8JeXhQX7w6IZWG54Y/MYbJAqhtCYC9H
Nq/4JC7Asx6hqEU1O9r9Ma9MJyiGAWe3jzDvCEce7A3dBfXaTai0LBdZOe/cH0XDz5XNuquFGM8t
O6gbLKZh4cpYGAN9YTzG1hZE1Csqj5k9w1XhI3NfZTeoQSGwjPgaTesX63Oo6m+7MErd1wwHPmS1
xVZaErRhUQXSblBKEz5GBqU8ixlEOjN2GNrOUUF7FQ4Aj6DjDmNKziZAaGs6/mDG8fQYHSk7avS7
YMkcYBE/BJ9J8Ing5zxO0cNq2p0GkafjfAFkl2PkNshso75boCfylhbuSSrDe2/BzAHIGnYhxDGF
d7Lwf6iqakf+lUxuIQAH4+PgwWGN4uLdFoQIjQgRgiFz/i6GqtTcYc5zlKVKvjb/OEXJhYEkhrq6
Y6VwPj+nffqCw/oLMhXyXxCcUZmIO+oSRZ22T0eXzNjUo6t/7gdi3HEPuVkmRFj4l6RyORCHv47k
jUy+Tsvru04N9EKXR66f55Y1TuqUdSJByQABQhopi3ozBRQ4lAKEM6oUZcrukN7CBy0idAinAl4y
GfQM9c5ytmbfDHn6Ix0YmoQsPaqYnwzSvqU5A9pKR4J0kXV7/EFqJiXbzCzNs7QeFmoY4HOFiBLN
m1YuImoS+76KTTdkip2G9n/vCFFVyKPkyR6cdKXemUFnojburAC4Uz8N6QaUZ5xrJV32zkti5zuK
/wA67XaTI7nYXt2xHIrUFxhOA2zYJO+Pmh9EdiDFdGcYWFcRMa7Y1EHRiy2JbHYXvK2OrE2LdFE6
Nby/zq/MxL/C/qCQQEIkgiN0/piQlZVPZminSehE1os3ICxqUdKymcqsXD605yNaU1CyRedA2oD1
nqEGSgPlNmN15sk5t9ospdFjkF5en739dgeDrPRPOZpMyPwBHvKz8yh1zF7M3BEa9vAFGORLg48Z
cWLXO5zytsclrul8UphFWqlhC/0LwwwSC2cqs76kBMc0L7+earj9xZpnJNPR8vt8QopAruez+iFk
0W+G9/hr3+RZ8veFAN1UBEYP715s2SZtt9Mbq7zGDzs8UmcwiiNham/Oz7DznusTSiL06F/J0v5Z
Y75yrYnjjof0TYi3BckZdLlhR61T5tPHFSUxtoWqolyGU0bdBuTKFqFQgU5MAKYqElyWaXEZmgqZ
SI843DNbxpxJ6vS5QWrX4XcWBK1yrF85P/E5KnnIMjN8F9fd+V1+Ws8PduCULoyCJencGWGNn2pg
/TvaHg6GGlaIw+POVEzFGQWHUmNMT2uYVZI761xr6DvhEKj5xPULeJ0s714eKJ0uNwzpIA9isY6V
5jeD2vPGKyFMQblBahUy0aewJ2q554E7JyngifhhllhYvkLO9S6L86eo4LoUxU92GgqcVmAUJK6f
6UpTEXZcnPqKYYcBN7g0BtynNLmBhkzaF74aaDhcbbe/W0ekfv3GroZyy6wcR0gYDJxJM0uYHpoa
jBBuri8hTayp2sMx3ImHIAFxgStzgoPj47DIjEovwgS4KhVz9Q+8kkIOWe6twqNzwW/uhuOVmCe5
ww4NXDH+Ns8Kng0cYxzjCozZXMCsObPo3nw2Qp40Zzd/YuQvGHC8t/zDsHt2ghrR2wa52EcbV6VF
pEOKnbtcRYs8ciTVM2WcKLjyl+gZD9EOQg9EPYFnBQggZtfXcWjPmOHJIaqAJR954/aY8dhupv14
h9kwxqpYakQlFwabYJ24fpSmOIgGApSEf71NlBE6B/YDAlMuw5wCaWqmLxBfvjmHtJl6H+SN52yo
JPV5hEq59GR4UDxJjh3mJZ+cskt3RhQrLQ9CCgxxygGfij8Eax06uZVUTO2HCyK/NwatxwHopIGF
2X4yqpQNbuUcYoYAOHEwEdEPG4WnbUkQdYRaMpAxBDjyroaaERGuW9gwQXegf+fsOquakrtGlor2
ymIjdBinl55SDWYTsr1JmkJmjbwnWZNByrw32MTbgnVjFQsKr51vlXBSUlF7zN2pHHzKcWfau0Qa
n3JwYnjCL83sT6xgnTjDKHSdvgNd3ZD9HVcKNqSHKq9IxJYr+CFQrOXXB6WJ/S0Sgzi1LUSV66Gm
XEe2edfLySOldoVJT4Uo+MskADVZnd4A4B5hy6232AqwBkcWbtjS5UFWAk/qqGePMQm2Q1phQkpl
iyXXTxslKzDLxP3hgaJqrSFb4m7wY5gYYBJQdOA7IDq9M/gXOZ2tQNkh0TKv1CJGqqU6VpBAaNvm
ZPZAYPPm9UTIA0kqAz7OACfbl6IRkRYUyhV+QMEh/yh7054wbjGQ9+sMLSpb3ALXkXNFLZLed7PH
PC6/4HjBRuVZZye97oQS151ktY8/AHnAb1wpSKi3cnmBPvnNZt7vRX0MXjifR8pD/nGnlLaLsndD
tkgU8IZhoOONoh/MwBgsiAWSces7EycYMWhPf5qSUh/sZvF5sS7byxlOYG1GTbrCS/YYVjboGWuI
aHc05Exj4Zf+nmKpQGPPksJIVeYBJIBif8u+lUEkxvM4Wx+pcOVfpqNtmJr3wzTW3JW8fKCRHVN9
JohAOFjzd7C87ITondkUN49RZ254CzIMXPY+5Jbbf/XHc3/bHZeC5prxt6El8EKwl9MxYdBd6xwe
qJQmlCSk1VB9dByxY0jy4cIBkJ7pa1uDBqVOsKSBe9HG6pplL7k3lGCRxWfB1AD4CHLYQ2xI3h7K
s1BwCWyse4LMWEsbXFFuxf3+LYMjlMEOshY5Ocmwme5Yuj/oxXwMzWgaAMdWZxzF3O/FCMnCRf0u
PhfKm8mzyMSStoArY9K7ML5UlTSsCWZWNOEMW987c2sd3M5NIZEPbATHQJin6biG8ACj2cmJgnHe
pwqIeXuZHct8idjyQLHwPGqxN7nNMSJTQVosFKJAznxVKUrVRQ24zaNePCIuxhkHQeU7qO04GCQ5
8Drj1mu2hCyY4STwuDBTu1msSGY0le+QceLjDfXj5q0pi7iO5d3g8MWQWXUTDC9lcWT2KnIFBhqD
qtHg9BE4gBg//kQd5E9DApgsZg5pBgAEFeVLRvDCOyzzOBIYAPziWLjkOCHRkEWoDw5svC3+CjEB
97cjP9NEWv/MEdsWsU8OkN3xCwPc2wwk9Za7DrhbtmNDo46oQw9TREjCXQejDbJw5arNgX9G6ie1
aYChM4pcmQyMt9qAqgHdRMIKZWMpH5PPEUxgegQAaKdvqnWwAkzeYCdSfc4UTB6VzKSwQ6t/Fl38
3hlUcO5jaOTrAfrgkebE18HS+wcGaffQJNhJM38H7ysuooGCv2YkZ0XNgEHAfEvpESYDs1wSykNj
oYRKOG5PinPDDQdFxiV5zrg3aF14NBE2ilo49qwtLy1Y4TXfa/JLIa9g2DI0lEWOEZgFwlZ6zjG4
FvXN5s3LK7bkzBoQRMJ6Z9vDTxYJhjQ8mZjg+vq09ADKGmcsDRCHt7CSG0itK43zgjP9NWcDNdXu
n14LE5xeLRZ5NCZ5+kAkZfNUnyFRlOfXODUlastmvx4WVWmgMPs5urzzk5FejmWRnQo08w4/bzkD
9Y2XCfwC9QBe2Jz+tPou9SLQm+GsdrU9QxUIUEJ7GGXbI5digbjl2o38nNm9fpZ2jyt/ig32qMGc
6drdHg5MX1beQEiuhTbLElJ6uq3zZqKlcOWAlQFeyTyFZrTz2ptTaX7HX45KN2GjRSGQufOvNxOh
OPis3GBsRQJSxofvVHhdhMwk+PhHGXbaunUHnz9QTJt9cbEOToIexMePTd1cmKEgGESy+a461fdD
ia5yyfH5RAqIJ7sGTszLCxYRfuGUGAsfXM5OhQj47qoEy9TdQCXDhKPAY/9Wo+1sIwWB1QMeq7To
BacRcsU5I0yBiS8ua3zQBCrCJmugo4UJty0MsNZfYVd+zVqtmxkb45173aVf2WjEvIhLMDtSt0YR
hkXFzvqDSkqvAk0h2jjPoxOBrc7dN5s4/TI6l7/DB6V+CQheqSbzfSUk52ORSEimUSmWiBlOfqD9
1O3DkAzvsyN9c2F0Zo8cF2SBkjUECJHFiJAG3VQwkfjMHhF9te4YPIrZeIGEAgrRCwc+VeHBIe34
Eha2gxmYeGHTFNXwgFLOcE11oTe9i3oqGszkeDLYfklGFjYSUuCH5sDKY9R/ItEN6maCMK0YvRzE
NUmqgBOZOnHJoh1nQ5jYhdWBzpwcUThnyYUm1BApgWsiAU5GqY7cu9rMfCss+dGp67EXJaIObN8B
5zbsFJ1bVDThpMuk/L0RzZuhGl8tLz2IO9EEixcSn5Qxy4nW0hg8iYlfkOAe233QU24+vIq05x38
7kD1xj9u2IqE3+tk0OmsRLvGkl+ATJObJd97i2GlBzKCVpJVfIpwQ7A8RwQNPGVJbpYEJVos1KLh
TZqRGzKL9F+6Z83OAV6MLWqwebQvQgFsz9e0ZFZ+2Qb89TKfRs+RmTGuA60Qrr9AVR4K+mb3P0qq
B0Oay61oL2sXkvEERQJEqtkej6tNDpd82W7tCoe5Tll9+AniPhlyCphKnPRYnsoLPZJp8LuGFJXf
ERfHZ/D1R3p+rc4U08psTWYxXBya8A0eFztC2+YGFStQMT2rU/7XRvB/IuSA9kAMKqBU0NmR/6pb
ZH8cL6f3zfFy+no5xhfpFj6ZcuVS446lWsPszpHsa85Se0bAbFsg4GLDcoN4zbdzj4Td79m04TJB
fiw1N1a4XE0YJliJSugi38M15FAEz7oGUAivkTyh00aD9m5nju7S2t2wn1Ee0l/k25BhOHT4DtGq
G2wDErQhr5F71xAJjq68NnzfuuLUxRGphAbGpzIxGKrTXbQMunM6Rpti6cvMk95vdKrgKoD0OEx5
JOb0iV50Sj8vfT0Q8QwPe0cwfKtvAwj6mwNruza4fPVIKmYy0LQfIFtQrGt2UAdsObWz7B1YQfnD
2NbNzXkzT4bYHuGUzjXMJvhbQxRWThWTLxlhZxtGYNk0IVkfw4xvx7D7Y+RsrOB2PLhAFcphXjzb
/9K8njMG5bbiHI/ZEwisYG19cQhr1DThwb0nAJuM3lDnBwCvCXheet1Ft7GJLzyzDBYq7wMI0ule
cgFgIe68zh0womGibtIqOlFaMKYTpxaS6PZ+wVoKYh7Lx1mtFCl78/9Rdl7NcRvbFv5DQhVyeGUO
oqhAyrJeUL72EdIAmEFjkH79/VaP7WtRLvHcKhY1yjNAo3vvtVfoNe0DNPx2XKIch0Yq71lJeyFe
/PghN+dXPVgLUAbMPwNBFSkB+3ODe/sZUDXnLjmG533FXeOkPmKr0r9n3MY0Ohr9i6Zlp8X199vJ
L44pjDmSVrBjrwcU4mrB5ad/VG1UFstnagnkSDy+fRbiv8PG1WzuhLcgH8ZaTs0zC8hI94BvCR1v
wX4yR/NHED/cbnhurRVNKsz0+EGNoUYVJgTqDScgE8wSnszEzDw9Mi/wOJwxMnmenB0HLg9r4RH6
Y446NGSwG47rN447PCh8SPAF56+78qfmmU3cVdpN2uaUdwsN6QlO9FU0HsH2uOCMgWI8Z9gY2KTk
PGiwN7q0VrDETbPzNth0WkHenKpK8hYiCyUxNx4PEmuarVOpcXOm/VO7Wah2NJRIM5sN1vee+WYL
Nd3leWZ8DLYZHjQrySmjG1LF5GMwl7xba1avBcdVRgw7kq995Lro0XYB+877oM+hDe6Y1cSBGj8m
cLL+FzsJKQGbRit3GA+Heoigqn6AtTlR0bzbzzETJA+t3dXQimEjLI/lcxjxLpayT7GEWocLwhiY
jYIf22wOV+FErVii8i2hWEe23cNc3EtMAyn55DwYobKjhwM1OLKD2KoJWjEWpDBCbeefcdLBnNld
dr3SSGX8PjkspkAxCNusx44E93EYvpFkx55jj6It/RIkwfY4dX7NJ8u5LbinZ28Rq2NkostVHVRB
IMq8NsXIo2DBXGHJhKj8Jh5r0Q0lkldIrVb8nQpy4CHXzE0WDc3cAF7tEXoY2XhZzCMNgBVC5ROI
CWk5LGKFWDdRUQ3MTAWFNVB2x84IvWS/BbcM07nIIfgC1JaLEAe7R4yGGVuUNLInXWjP/2RmHQqd
qCp5Xv/ekIcDDp5pY99Ys32/vbcDtzRQ1xtqynfgAC98GdkhlDm3Nr1UnTba22oz2Q9RGiK/NDml
NWna7NMtG10i+G3qeUcpSsl0QaLr7HkzocPs2UOhPE8sdbeGiAF9ysj3SL4tFmlGN4EZXEUebDhT
iTlkqBLgU9LhtvOzdXCzSWEzqVwpAbn2ySOgQ6nD1OiT+5udxuJ2+stIU2fXhdLJzvfBlHKLktt9
mfrwy9NQINijodS7sm9aBgLOpBpHQxtbAYDVatTHKgnLCYhuz/ZvgzLARgnt27l/ZPswfGSr5Epq
LITc+dHkTNtEgqaaEXNU0MtJJFe1TwydnswyTpDdAUFUUZk6/Ej+6/3sM9GbSG+iZIJ2bqN1zZ4s
oxlBs5Sn9q8izTLrye8W54j09hQAExeP6br8RjxvTtijrj1stUGbw3wEltuwZmkoT9lIWAIW6SiO
JAU1E1VlRe7owP9qwxWHvSBxwy6Nu2L7n2QDk6yxAD7fDMhhgIn42YbxAb6tbOlsol+Ru5FywAJg
NCCCg9vy4fuqvYKn+iQatoTlm8OVUOHAyQ1EXDGBOqg6n/PP00yvtEHjImcV5T8Nb+fTYBvOeQab
7GuYyGEryW6WFMI+5w3B48JqQD7C2rTTc8qbHmD6XpZgKi2BGlbmoMB9mFh0dOaAMnwEG/CDeyrQ
oxvcQwf5LSyph0wunKaX7TY3rtnJa12eBSZhdOCM/G07C5PtHoJxQt1a5g2EnAZ3JxdppDV4ofP0
hzwC9NifRbqM2asbjH3OzChH6YG+t17hlLXQ6znISfD72lVcTDG2cYiSMyXc1jpnjKzOc5JBmiCr
Lvf7r5sj6eKB7CjuVRF55QXqiJmSApmLx5vx3P6X5dBtMLvonCbiAdya925VC0i3PteGS9tlTNhK
No+JJdmsE1x0Ssl64z6YcvwyMrk+ayN0YboZAo1cw0UIJmKPiOjD24QMEzxQGXoLCylGEChNFhIq
D9wSWT4J9VmwaTOEgzTptMNZJzh3Fk6KOvJCnZ/rpzrKViRo3Qf0iRNjP2DqWauNQlMsZmtqFZZo
+MzMPmJl8HZCg2N/dvX3W/NZRiKAJmi9HzktmC0WXDFHkUqe37iXu2Qlrmo3ZW+ZRQMFHYZdieky
DLYRRp2D3PMdoGzzLSwB/BBWc7WpHiXP2++X4Go8xCU+4Cw4GbDhPZBqQskuQM6m5Kq0EDupKF0u
7LCwd9cp3c/EABewBAPsYD2g1dIkTdtEx1tHHJ+9ldNHl7PgByV+1RnXHvDQ/Vgeivq21JPguOzg
sowAvNJsiuau7vGoJQW0PoddTBZw5FSfBiK3PtnZzyCzPig3sHZEFRqH3fttR+8WKL4Vf5Lpxj7N
GNIR3yhzlaLvs0/HPHLcs6HNiCYmoRRfX/YyFDaEUTEMwmll4twnZB0yHg5V956/de9cAIcLW3AA
id2kHeetdWCv6nSFqV1M55Xf5XS2DBCQpFkwgr4eO2agDO1HdmNyVs2V4YEH8MEUpZuMbCfzDNrq
oIo8C+riq33SNbKMlwo6UXdlp7nbqs76SJ9VZ4BT5W7PWlxAzyxpZqiYd3keb2Xvrt7F1rNxkcLL
yvIjn/FzSEoIV3QYEM651DQ6pWS+oqRhmxFWtLjUBtiUiOSkjUOG9M1uBMylDMIIS5MyWcZL0qio
vM1IrjGW1zb8g/wgrhrPejNQMvbsK+SN8TASL/9oaetUzpIYTbK+klEhQgSIcz4nH6AtmlvxMZ0O
Sjku+6iURJ5A7/C1brjONsmWjExOaobudSHpZSZcpWCb1GY2r+yZC88tqInOE3I4fu0N77/kGbeT
IQbfXLh57z9Mewoubd1Yd7HssYXQXMse8OnE0IN26AGLdgYmCz449v8fQFbByxFWgRA3yUhGjcI1
nbxanljd/S02GPljIsSlA5RMI0ofMcrnmDKSvBtYfPRRTCOQDjcgZ2dUbCkTB4BjD3jWySnxrZw5
SMburpZScsAhkQRMFbquqgeemk8M3plm7DlHcFHQRI2ZHIZF3gWWv/EFQ4z0et/En3OTf5TpZyAc
VDd8K5lPWbQdToFu1BbzeSwHdQDT6z3tRBBwJDmtV5BZYCqK7hJDZMinNQJkjU5T0tDfE+JI5dm1
h9smXGvGNDrPbDos2aI39JxYmmc0m7U1f0a+W4udtzWUchukd64MVvfpg9PrrfXjH8Eae1cY8ANM
lDBLa/L2qM74cGbhaSObnL/MXmz7TmmFrCkkonLWity+NuymMZviyRfjjYId1zPDXcC/Jbg40UyO
wuMpNC7tLs07AFYbv1izu0FBpyEaOSVZQ4/igqv7liecff92rmxZSQhip/MOHQIuiSNRLHxqORhp
ikEeOP0edCad6HBXgf4O7JRMe76AKPyGazgPGmdnQMaDPIhmIiINZptnlnOStH5wfizSj5yIzQVW
8yMT0+1wbusgN1TvAx5k6w5rnovXOw5j46eUJgTADPtAWKw2ttzSZCTGtMEXWE48yqeKicONnUcW
3O5zy0va1CnMPvEOXaSZjM+D1+Q8Us6k6qbgDqBBpuSdgEs3AkfxtKhK6sHdjrXIcoH0W3vs+YlA
OxueLDKbCajKSk49xJQVLQ93E6E09HIVU6fRNWwtepL8gQEBTXGALxicLHPO5fpk5j2jcqYjorHI
dtSOgzZMyiy7SRe6dlC6Us1DIPFhYQCo4LLPzm0dUVueNqGsDVZ7ON4GwaO2KsAng9+Tap8NrTGw
iCi34cD9QcPlXFDmRJA0ss/myL8kWzKzqsJdlKwpJ3plA5ws8N0OcS5othSRyGs7WsZgH6a3ushM
9+TG1IucIewxBVjADJ35WaL+gQb6WjoWtyWOIMFNlIeSh8I5qPkKuJBNjehlsAOgFMsLHO3ONzSg
v0ICZ24tZG3T4LGuwO/mg4ZXLnMKLVqUarDgGKjYZ2DTZCFIuj/qrcipTpmlOSWztx4i53kQCI6J
9BYW/FAiSkU+U5ewKj02xD6ixCy2MH1QOKBNcrdeVDKvti5k7rjfrlW/6dRIKhrQhPZXQ6zN4QiW
ZD08ctP7lLFDmHCcgs48zBNvV3Lc3kEu4WM60nB20a/9xtiNzSwAtZ7JoVgp7A7MjToyYa6Djg1g
2FiItGzT+RyZjFg5+sI0BFkH2CcFwMGmrl4FcKBpFZdcTgaw7UiF8rjfJsCwt24imsrkj/rIitdd
s3uGctWME94nUgoH9On0FvOlk7CtAgKsd1DnABuVGwaPkt5+YgAw4TGuOaBmqYyyAEjdhr7NpwR3
0a8ShAiloF5Rhrr85cDjDhofE3TGjfXFhHcP1CFQh2L5YMft9hENZt5xiO9lLUxFbN40FJdIHpXo
py5VIzsHNEp4ibAQ8YUJD1yyTvqIbspRj42MKp0KRyI8tWEKKOLFTVn/auSQiADxHzlwwoVDSE5k
Co0d9lz5HRfaktVwmWCOkvH2KL1c4+w/JBP26u1Gg8gkouIpAd/P0/cmPxIeHZ1XffE/trSoHc4e
Sf4I+gFa6iHjijY6IHXR/HlIWaqYLNDx6BGYUhAHB5U4/xlETrh01tTPRtEUeKG7oyYtLrVM2ouO
7PIszD4GYlXxdaC/CHcilLYtDw2VH9gxoJL4cdar3jqGThNTom6Hwr+lRdkYrQE9Q+l3QwqMSZZR
dZU94Gg1eN4h5Zyz7lFwOXAGQn0mOq2AFZs1YSGdsN1zfkPyDAx8UtsLdEAy2EQVKYD9EG3PGs7u
8XvaHJROIGvgbAvECAVXyO8N9QaAwoKJhHNkK921/fiswZQ1SO8X7Y8e8czG2FYDvJA97DT5qBNw
BK0kuCk8TH2jYiuZ3kEWoTyh3L93D6th+bHQBdwpsWs+IC2wg0QbQAi/Fm91fEqy/R7m6G57dsk9
sniejbyA8X3iqei/R3fKVsdzVHtH6pVt+aNIsZbvpg7WVbTfntOREbNcmpVQowNM+q4B8d0V1kIF
0RnH1Txr4KfwlMHjDrzZatZkXZHeYoWjiMg6BPWmDO+xpiqyAOPP8dmdOCCwufxqBh6iN8GaV1ux
Tw/kOqCj1qzVKpROJG665qJn1xLJgIyUbcqGIV34mEIsTHRnbUzUM4o9F660LG/IBY+S3UY74UKA
Cj32Io32+5kTCsIN3wi/tQG1HsuOagNbM7XaRet0t6584B3fTLt+XzGmb9iUrL4bHSPdLyAlCvs3
UyLvb/iIz3Ou6Rr43fncs29YKi2WbOwxS7uiiMtuOmUhv6nZ7NI2Krms4ND8X/zhk/xKhnO2c52R
c8/7wQcbzeobJ2KGNhAgkVTsMklND4trTRdjzNrwjxzW5xR/OmBFGYQyJ0wDNO/thW2lYE596U30
FlEZ5bJLsvKb7bif6smBWWsSNh62X9ge+FqxZT6gE0dpmHNOW6GNQK03zuji2ZQDuliakfVfI/AC
Rt9BDQXERexvkZHgV40l2FbHmamrZ7Pr8w++H3zy2/aTSCwWCZY04DRDxxi9IMD3bB2zj+2xAJNA
9dRv2Wfcov+wsHLfOeEvAmOhBOyucHL/PW13WO1ZFpXgYsiZUKk6NhnDfNnWGQJi7fi/QPZN2af5
6op/M31qfZs2XAMNE3WQE2BMOytLHeZ79xa7KlCcgNBBd6S5LdlyOR/k+mDEMrKoha8/kFIta94A
YJDhSgmyhCoGQhekn0oljcNbswK9glVG98XBLUTK8ninkaGp07KHYeA2wyBjo8PDFNVZAm1BZe/e
B8+MQTBwQhO9usqa9uywNMFZoqFtmrMFKFVTYsa5okIb9iqZcZEY5/BTMPBcNx5nQJFDZrXFN4RQ
cTYRJIpPPinycWR5dVQHhFBRFJLTYAUlxcrPKOM5zo4ckQmH0QTnqzkjBsq8n3IONSwzKzQV8UeK
HbRrpY/RI2Qq5O3bmR0QzQdolRvdn6wnrF+sLfaGyMMadCy6C+EJ01Eowo7KxGZrNOhtyD5lko9i
Bntz5p+QxLeJAFCiAxEY5HQBtjVTiG+SogwGX7ZRUAZmsiW1mgo8agJ95wyn8ApDMGpLYQlFjEVz
96FBn3HprkH6jkiZckAKX1Q8gSxh68K9Q2ih8HZpLmvB62HLFphEkb8v8C1+JugHRhgTGaxYtOLi
mFHjJBpCXcwPfQQBG+GIjrd6z6yGg3WPXIRHkraJsaUTf3SPnAkef62jDu0gDIjIPPsqXLMK9cSY
/FH0AD9hC5lYz23oDYSwF3Cj0C5/cQ+swjcb6Rbp6Bx3z+66MOU7MLmY+dRitW9A6t1Emd9Z6Woh
97Z0729jm3Hy4J49t9HlHFGhWhNa8bC3w+H36Jj9CpUZxLDi8ofMiyjqRYZdK/QL9SQYHH2ApXM1
0Deha8nYeqgct4p3YfOcLhgSyv6n79iK04ZjuliKXwISoyDw0Q43DEnRdTzL5dynhNs3z/AR1jul
MCQwOc+71rztgrgDtsWxEajoIh0jfLRWf60dMkeeUwWH6JGQtPrNsLToQADbn6wxVWNglRUdJ+WQ
kbqOH4r4oMJ2IZ/i1dXFJDPWS+aR2qkpygghSVywN3UY4lW4c92n9EgZbknlaHT9BzzrsA/FTUSx
iWSH0Qv4mOk92VpBrLxQojxT8Zypn7H+frr6gUMVYiN1G7eioZlkX9yxhKVz0R3Q5jb3NOEZjw8k
P0ikHrNVUQqxO+fxl5EB9H6kdO8x3+4cYL11JYaQDbZZIAdZW8AW1GgFNXrTkS26W9uyfiY3hp0k
YeVZk0fGTr80Ag+64Zg/yst2K5EdpDxIeJ2VuFFnB2cHnbB+tmNQO2CH8sl8poOTGPIQqCRXMzaU
HOeTbMoxd0vKAF3cwKHL+azEex1rqTM9g3Q8crBnC7K+uHvWYMKyfEOKCoZZFq8gfw27NTTb41rE
PibywrMXpGEIfAmeGXGvPSAsfGbMov6Zf5S9ouPBvhB2QdJNf/CiKPGe3QAL+kqOcEfqwrSFEMa8
nz8O3TqliMLeh4NerjBd/FaPpFpWzjmetBxFKWFNOu8sEKKiiAEV5Y91bAmEWzUQRUzOnbcohShz
9vGGCIbLGmZzfrer0QB7z3qCJgwCJFckvjP3wzJuXDyIkfizRfcV9UGX+WUeYfX7bGkPIU5YZkAg
UUKoFd7i4ibUOO0r1hnhj6Yn0slnfpR6XhCGiX7/HxYVXO9yfywi/0mWAXLys8BBgaXHYf9eWjw6
jDv9CBHpVhxXbs6VDBXnBrVmhENClt1IC68PA1gDZSq/c3FHw63tkekonoMMk2QDMmCuSxSwidWQ
8EDIhkG91iCx7w7bmhhrhmREhMAJNHBOr9311jaY28GBqOll5Fvzc5+ASJ4z3xt0YF+QufBDgyiM
Ev+FnwX0GWwBiZF+q09fhPhWwL+1Jh2YHuG8cLErugesMC5lzcdYnSEkuAnuiSx8FFHQEA11esXo
KiXME1lQn/yPnn12yGvIEJh4W9suDpZlhuBLj0QIlqnZF6BFpHQJlmMi4Mrpsf5ZOP7lXiaHQDvp
queLcMOeaZsvNI2oA/RGUCSnIfyQmOL9MODbBfzrOFis5NErxkreD449aRq4elLcBOfF+OXaqJdF
rBKvIwIItyC1GbODt0pE0dEkJ5+M9AADtM4eMsB8cNobnMVumyPtfBBe6sZKl4VT4uN6NJ+K6urn
ty/7YfHqDWYgn77ve0mavrh9JJONaG7z7F2K6f85FjD52dgeZhJXqU1sIFpR5axQTCrZzN17Cb5s
tnSArhcDLM5+7Ht4pqmsHFfYqvZs1Z6yh0oUtSmKoxIH+og5dnhYPvQDtgv1ypCbuCCGXFBgm5jl
rOB2gv5+s2CItrKTcULDXmxFsrpkrmomBBUQTtDwXpV5RqcQ1J/6vRoOscN7PLUZ21UBoO/oQ4Po
D4/Wkpap4ArtC+jQJSWUgpQmR9GWlLUrOlAApnQRE3VIKigjzIc0dmEHhlkh51ANGEHn4DLo9CAj
BBIWZsMXYSf+ghhv84FBFV4TPXEHZf+xSFzAqJra0HiUTiLlw6X+ljsclCbiDGn2Aulixhby87Qo
3DAESpxwPudTVH2ZK1NcbeJjggUz2ltQDAWjpl2vG9P84PbBQvB8H+IuiqjAfblSg8TPEUs2PWci
vi3SKWFziTzgYZ6Z4TU4y8kihumrlQzsmF4yR0ZifiPhfQAhYIumqwGmzc8XqPdv7wsPkow9Bquk
+KXnVVAUhIAzTXorPIzT65md6BYs8Z6hxr0MvaSqnEO8u9yJvhheIWT5hLbsr+dGp8aAT9TP31f8
g4lTmmUu8YsMTeMkCjP9/j92fSS5VbXbBdtbGdxJJiMvS7vTq7wF3sSYCLUnZ3OOFZoLYdidZxhi
XERcJ92alSqsbg6Bf0+YCGninNHVVR9Hj3Ocfgr7/ygM3CLt8lmzxwWqGqjT8jXjLEEhKBKWGic5
67hHQNkDGDj0o/Mwbj9Ybzn8jeaaKdTUvT8e/U9twAgMmog4EBDMb6znHKwKqXiUD6GRbt+BHA2q
S5VMgFOehbBltyOv8aJk/csL2/oDJDvKRaenr8E16/Xr/OP9z7wsSCI3jKAYBNzc76/z5B4AaZeo
YD+EegUEKj9HVYK6AiKsK5nbcH/BQi9l5mT9KXmrcmXUwWetzjhbfn7/fzTv4X2l0Hb1plze4gtj
qm43kgFSxSkS0ZOPkwwO7UmOkZcy/uTDVjgMJzmxFea+tP5HurtruRcFBgA1898FDdY9r7mw/csl
88OIU8fjqfEJL3hZkMRNcvBwUXiYyXmyBUnO8SoFApCSlffgSXrtTP5XWUgYnuV8xKg1iz85I4Zn
kvVGGB5F3OafX7Qf3bwycLI49lI/9IHvX7qMbW3G9GOHKXmP7aL84cKOgFDKH6ml5QmojabBScwI
JJKbqI5KVQ1S/eukxI/lUras0rRZYrs0t/JGCgtopXP3XrXPRO1ATjGiQSxWVBoEmEzKnVPztZ9/
JP8HgzJMExPPjVL8RzFzSl6sg2msCx+bjuIBXAw1BfUPQIEAcoazVy5mrjMROq6PsIL/X+c85Pxb
WV6FR6j5PtIM9d5YJHICXcpv1alVSL9aibzcR3Fyit0wTGm2XQ+31BduTg6R9m6ZL5go6zna4tu5
Oe1X2t8LD7wQOxVZ0ljJQM8VRgesvMKAzzUQjC7XrNfrR/+19/Xi+m3UlMVumNp3tn4kFEG+Zwz5
rqxa1S3QmCTZTez654cUWNbSp1tQljDCIzSemEmgsjYIR9z6CeLG4zAiP2YFdbA9hod04AyXRlhX
Vqu6jufnn6+AHx63l1f2xQ415BNpQ0N8urLyG6FKgBTHKbVyKnAypit3n7GsfAy1T4e4S2o73saN
4Vp0qSv7um9s/K9XNuI8T/jygMm+3zkxAS9wpSb4tgmR/Oago7NRWPqGxsmFQlwQAg1OKSw9gsE3
k8N8vTIweDhMbfG2MZQdoQtbyLJJT6RT5XgUOYTjdITc1VSw41MD8wipIOVP4hzQl1OjAK8/2ZrJ
kuuLY/6rq9wPmcmJ5dDEolN50VtrC1w4sPRDcrHIEYR6nPF7wQI850RUk64/fjFMJWy7M4/RWzvj
YKjIIadxlw5ctdvkwvMusvppCuDcW2eyemQsX0FSgo9M9aZg7C3xzUdxC1J4+lgrUYZOQfM0JAxY
3iTIoEvE9bt3JwVkzVLEyOKVLfCHjkCrJU4JtQ5TGiZKiO/vymBMxpvKpyeZPodmB4QOhEwnKCWY
UCPR+uwO96fpW7OnE6yox7Ya/U9500FI3srmksSX6//ivHX/bdlwcHiunDzZ2V4s57ot4nqodt27
eX1wvzbNDT/y3b78x4+g3nwVHu/5zxeGxCP7K7w4faXwI29CrnRLlXyhX6OZw9OVn/z9nRd8UYYD
7Z1eGOKt54fTV3h84MvMT2HFmBcnJdJrbubyd/soMTyvcCa7fvHFYz+XF6fvaXbNlzYC+4Lv3e6i
Nw8AV7zmOw3otD5ocmi/81Ne82f4fnrtTPrd09dQ8Lt4xl/wwv1qf6aX/e7/vmNiACPiFafAf90k
iQ7mSfYxfIOV8/2i2VLvwBR5O20xKs7hBX6ovPU6we0QX37SbZCKb3B5JKbSQapuuQAQpATgvAT8
5Ed1zCr5iOd7jw72XN5XCuqEh36dLMvzmC+/74riUqGxr+yRL/tgVn3CBCLI+CFJqQC+/wCoDweC
+NiLrMeewzwk4rShipOOwSoeTTiR5g13JcDolZQbBkSMKHUG4TOpolTtPfSv3wIqAMuD+/lb/AHG
sW8xDvE5ZP+lcHrxFrvcHCvGLGSfF9HdnFSPAi16ByRLCfOonm505KQT26KpoagUA8gC1rIhwJes
MuV1qT4knXDLZhQ5g/UjRGN1YvOGreFffb3OVNUkGxg1xhPXOus1+1WbvGH6rtndAJMoob8JcO/C
+SB7kOnwVOrBBwwwSIx5Kz///D+40urzEz5CG8gYz6d8/P4WAV4mTZ5lx6cm4S5kuNC6EAZoXlQc
NMxdNDWSA6w+IGT5B1Vbwoit1TJ+wgpm+Pl7sg6Y/wSXQNRcMA+4N0masHJe3JOBBdEnG/FLWBA9
ysw9dQF+gBAMwIgagZCoVWtajpO2mkF7sbv5S4jtJ+Esj3it3vewhmQS7BLxp6JLxZZsouXx0qWA
SbhuK/2gr4DtAV3U2giwHHrafzbZKU1vfv65fmge+FwxOT4cAh7IENlU319rBugDmRaIg8MFTHdf
3Ywt1L0N431K3blI7+eNyB7U86LRkEmgCCzp7eyzADhWUyZvLs8CVvU/f2uZ/usXlzyh/aelTVLP
5aD6/q3BSQNW3u/c99YAFQFPgdkmIk2aG+7BhHhLdbvZR/eybZYL785NL5OqvATB/6LzGPsUZkgR
5XcaA89Ri+nOqT3WQFhHgIUHyQWnLb40AYwL5kxNiaOVjJ+5Y/I+Buh/Ut8aloxoZDQsypHM8eS5
TRQOiDFmyPDV9YdUBMq2XxijlmyPMftf56iWrJBUV5lLQN1knQFe0JBpO9Q6btA/MVug9mCBNwOu
2fTTzcIiZ4+knr4XSe1UmWN1jDM8Wo+3awydjcrY39br43AlE25FaWg/lmWkka62K45EU4MvEnaB
DbnW3UizuLj5uQzCuwSLPdoa0VD1Qf6LbfeHs9zzkjCOAGgj7ihP9fc3czhOUD7iyMVam4si7RJT
vbmkncKAnxHSe0M86QzBwIryKE2brnvXVBFKTPhoiFXInXp+HdTx1YG+XGQA5XgFRVBio/TF+g82
nvuUy44RyckBmwkjy4ADTIbE8wqxAJyWccmv6uqxy7s13fFOuyoT4Ss3C+4nuhg5rXclceQYDVRY
VIRjfOXkrz0RXLJ/ebfsQRm25oBQvn1k/gH11MddVbrMIe7t1NIHZXZlLQ7tBZ8r/Yd6OgQeCwpA
b/gQR94XAb7ksFvbKhPtsd5afehuRA0o5UCSNKKYaVBJA7DcHRh3U0oriyu0ukiZbNjQZuD7fgT0
mWPgciD1omGHCEQV0uAAKB0nZy7MnQ55jcp7lFAcrFh18MjoPCW/0+3QCNXJ7RhRWwcJbBbFa8HS
ow3VE5CZ9tJzGD66McfW8Nyb6QMjoOuEHC2VnrIIM54IluySOdU8jQynJGQ31D8MNIqY4NQduy0N
FkG3dzoGG1hTIXbRmg2almd6kmQBI/He8A/6nJP47GtooX5Tj+KpK+IDQPVgunWTFrQF7Hu2fVj4
R/ZaEadGry6JKSAsyxoOJTCLtL7VeqEEuVSbJ9a37lI/A2DVANFZza9PV5vLgIw9bO5WOL24l0ev
7u3/slrAxiOeugwPNS/Q7/9jtUzZuI/mavHup8P8VCbtcz8FT0ViSLmAhWCqt+l2vJcCXBdAkiQ4
2LuzysvO9vNyqxmFDvph+f/3qZ5v3ZxDlzkQS+HFYZockrH23b13b1J8ajPnvtmY2CzLB3kDYV71
C7K1W93amXyMZo+Mhn5L3b+tSjhcOywqRLz7+YljfaS/3wx88BPgpdiPA0C1l+9rLJicL3tqQQqP
v1BnLXN7iOPZwoCaiwTEw4jUhpnHIH1kkOtEsH00SCAk1Rsd2IH8vjl2VCWKL7pxnLxeLP1LYeJ7
fkAeYUylmHj2gP/HTd7yOVyOfupik48hk3uEKWKPSDYEGcml/f79bp2hgBTRg3LegjiqzrzNRTME
Ys4UDoMPtbA9unSYy31/dNG0iiHD/3Ym0ozc0UU41qkxByl8b/YWqr8E7+JLy1vVMoEXe2cpsXrx
yn3RdX95XyKfTxjGDIYoQ79fyIM3jgUZcOOH5Ng8ep5Ed2N1o1NOp0cYUhVyGArWSjG8PZO8VY7t
mguoxm3q8kbzAT2zCZtUoqwg+KCv343o394pVmecdLip4zf5omWd8jCYyWL2qJFOxkKKcQvNEdrd
fKXHPNjDdpa3ofYKAWDijBBc11+uh/UsbzPIi9y1BeuTDTh7P4dvhy3ILxqCDSzyAUcE+tgMpaGp
WHQBN0nORprNF3vyP8DO+uA04bUxmSDGf8wSDjBh+jrDAwq5P3q2xBg0B2TWTvLHBKxMkLxXP4Ql
fDaEg+Z89XMm9e58o1M33OGKVg8wx35+a38EITxfhxldPjeXluwFGNghIe09Qvne2bEk/rGqzlRL
p8oGwL5ZTY1jyl/KleKLtx0k5nw/t7Yhs6BlSd0CtOU4iOg4CV55fz/uobw/P05oSNASh+GLusUJ
S0zz0QpZ0F/+tr1sTt2YpRbHH7Et/xbis+RiXjQHVMY1pwQQIIU8NzWnbxS+LhM8EQpeeWv+D62s
pmRgvmgnAh/N/svFlmbtzuDqBMB/gc2Ce9e4T+Ai+lmL4RBZMYJEeHH6Or0+4SQgIH+/QL16QLeu
v/QCJLGoyemX/3p5Qk9O3+eAnABBKOAhJn4CM0l/++sbP+qLehNIxWIoJzDl9F1ISkFBfs0LVcWF
cxO+BzyZxwd0hH9jKbwGP+GL3zK/gp2cXoKXnGAVMzzxmu/gKLwAROHXNwodYSt85wswhV8jm+/s
b3yF33sBrnT9uRIMoMvcCEoBZ/nr9Z/IyvzEC76CI8YQf0IsvP75DbXTkBfbnB8C3hPHpk3u5TbH
/CpeY0Q49xJbzfv+92aFmpGxravkKo7U8OJxBHRBg+oYeRowT9Hh2Uz5w5QPj55Zrt0lvOgPZLTt
6YLIcVFXJ8cj1WzIA64hH8H6wl+ONCcpdQEkH6Pc/6inzvZE8KD6HV0rZjb4ajymFR0rmSUaZ5kl
utUWqjgiUR7EwVR/ZNVWdvLXMzKpkAiw54oE4i7YvILqNCMbtPoe6eQbjk3PINr1IRjveWyIJq4J
Z0tiEjMm2I2A/0qXUaCCEHT9mDQyvISpURNDQTJeOaRrF1NC9FSWjGH6GkdqIjGVlIE6y6ZiqWps
Dk+v3KYf+1LfjyIKBVp4Bhn2DPjHiVvX8eLh+83K9WIEf8wjKLzt7NUlKI+Ziy506iu0g2pB/nYg
NmhNvohsLWlOuNLCktNgyRccyS6sD/kTADHTOgC6aou2A2X+gZTDipPusjjSUNKjEY3tXpkqZ2hP
vatf8cjSzDJM8nk31BunUFpuL7dYVl4gOvgYcGHd7kK27j29YIFgyaw6HVNAVVAtxnNqAIH8fg33
5UUzE6FTQmQhGiyhJdYoI4FuXKcAFvDt0wHuCvImdb4qCQjNvQAiubKFLe3IAK9oqCDeBpnkc3ya
Tl0cikgSnxJFiOuaqeXCEepGi/nn9+hfYA3uERwSDuKYmFX3BXYwlMcoGOZ5hXKFcvrPHD41CXYG
ziwWPvIXzUS1FNUgFK0GzzQJNBaEAVzLPU86jP8iz0RH2ovHnGydkKAzSnN0Ii+qzAm9zdBvvksK
MqPFIoPIqXCzZgje9WHPYIkKLsM2CYjCpfHV3MauDA0dt2z+tO/cXywwIKV1OOx+z+f+S77Lj3RR
uPmW4gFjFtgsuBQIadLYXFktugcaMij0CiY5Ko0unt4pjTuRg8bP70Bou4vvP2bALzKX5gakYeK+
ONnhwkX+uo/rj+3wsTpGybm7yOq0g2XglmRKOEqYjBmCUMqYEDIwLrrFc4gQ6XO7Hp66Nfp1qhmV
uEeUl0EjfnXQb9fya053OV5NiWx/il/S6Mhi9nHfNMSBWWO+RtLvFE0NXDQCqZsVe0s7WVIe6E2P
SPfRHZOt4roHKw0th+iju47b+9mH22vVJmmV/xZ41RmbSR6cAVzAwty3F3unuYuD4Zautvs8TPex
8d1r7zj/Uh3ii+P4bTrWV3EI3nS5biGi7GNxS1IyB0eB54kq405uf9skT4yReRcOm8MXCJ+7j053
HPozZ+S3B5V4yVxv19Cvh+LMMfhTqX0IcdMK6SXu5tHDHsLbVfDOuAwy75fT/UIPcjMF2YrV94GI
mR73SHZ8KMwTminplsGI8Y9LF3kTlrBhTQnYhPaePwEROcVPIgFejSA1hdYBC0H2eXFEn8b86FtD
MgLdPJLueQUNTjfRZ/GKUTeUiq7d5H35gQGAS0Gbzo9hvdu/a1JcTbDPMFkOr8qlXE2PpPeaCi0F
STBYkHcdyloHN6LQwQwjhxZaJHi44q6OL9RugnE4Nutjmm7mDmj+eczm/GoLHR8phunu5hzVuetj
kdkP8riT8QF3itVChY/7A+9q5WqHC7+OhSig7aLHfRw9g08PtCe4XNVtWMPIhonaf0ijuYS6FWCe
4hL6wACYTxlS/yI+RvSksADrXms2M924ScVZW7UBgEMCHTkKCaE4ArilHR6yNtTGmkHKp21uYdO6
saaDu3J33kmBkciNizHmtzlacA9bo/mzHB5h57GE0JL2LhomneUmjc3HOcDb0wYe2bSJxIOAJrN8
xRkCqgRgOlF4nVaYgaSoC3zmA5gwZ4TrEKzRlds15JRnM3MT3RhKzWxwaDJ4HpNqjZ8ZXpLIXzp8
QYoAI08I3cxJD2hP+hATkHSAiB62MNUP0F1uqhWI2M2D9j8N2h1knd3u7XistqsMwde5ySK8dgcx
5o3EJtKtwS4HSU4x1W5amOF9MLoQ87PPbB3B+X6H3mGq25poWDhsYeWmt7gpl+dhzh8zdUH6b75E
n/Dp5ETH9REXOBZmgO0Ee96ly3DkDKeg4O2u3q6GabsLlTduaqjN/YBEhTn4k1XlY7SF70lU4so8
8PnggKBjG1KDp53c3GJW5py78qeDoF149GnWF6coj8CiTc9C6hskV6yM/SXOJe3VgSf2HPf35EIZ
rYWzRw2kVQVSCzEQwuq59dbC+Gp/npsuOK8OR+wjM/h5ocenT9Dh6t1Z27Im5p9FnkHAiyyYjjha
zSnWRwUSRRqe4ngPZZ/8px3+cVwPws4LGcYsaB8KPMMvh7zfP/UtvyaYupiYZHfIMdj7aJkbI+og
MBOmqa6520c+QTmz790lHs9ecITJ0BNMSJeH6hakHRULjuDWGCBJykR53cnHwKPoswmltT6l9QKx
kiNOrvWT1RJ3NapJUqnNZRJi67wlMdreHJNABXvjjgG7cfKwIbLXBbwChdIEAlH3BG+wFdAMGIGM
BwxNa4/NpWCLd9FlWokBGtpC8pv5chkGHBtY69YlxhwQu28ywq4Dvk3qxRrsG3FaDdDKyVVI7O+i
lSyISOsh0BY3MLdPBnA4FFc42ubTw0AG+lW98PgpNANnei4KE4WbNETjN2eyBtfJ6W6CWRTXle75
jb5M0lur5FOvbEK5KUes2WmU8mDxAkKd8DotNv45KOzvhwN3HdEaDE65jfN8kaOOCck6LIg2ZQ6K
kTDSU2TfRRzUD5YWoOTqmdBtHkq8hcMhZl20B6im2uWteWqIsOPCgJbAmGQ/dNIZr4iAB3Dgvl4E
BdNgBbN0K//2ljOz2Thehwz2K8xFJhJDZEm1ScYzQo4D3FAfGb01voS/3Z0PA4JAOaIowxLwBCW+
D8Up345yg4DssIHhbyEHweDzcG0BJ8WEh9Wzs7L5Yj6PLKOO9mbdnKr5aEauMvnXX1gX+Ai1XNbX
SpAfCq2AeV0YMESEG8du+D1stKGC3rfR5L4XjZUgKeLA6YAW1R1Mf0ChYbyq4GaqJaPfhbZmjj/a
uoshioIKTbt/r4Rmm8WxIxOUJFVrFLlwGDMtFf897fHPYzo8O7iMMdD5iwIUTkikYCMO4Gy8RXBA
Kn8HDRr0RkO8zgZWqOvXwc6rCZbSn/n5BbATspclGMNKhi7cM+hWLwCCxIdEUg+u+aBKW+Czug7p
zBQ07cJvts0F3Um/ioFFKynVsaTZZqPzxMxC3szXxZ51SLa3Pr2btqh/w48p5nxWY6xB4ABxWER4
hZik/0vdmfXGjaRr+q8U6p51GNw5ON3AMHcplanNkuwbQrZl7vvOXz9P0FXdllzHmsZcDVBWKbWR
SQYj4vveDb0gUzTIGG17AyPoHlaXBG8k912qziSrbGGMsOuP302m/ZumiKkLVdVcdp6SdPjmpit6
1RhJmw53shEv2WVJinF8+WXRgTYoUvHr+ir7NzjB7iTImWn1VZTkH8Gi97IZjg3gYrAqm+KSAqCn
xZcxSa8lKiAhB1kPLR0d2o4ScLYFjGm6HL++dwvL+fW9WwhTUPl02wbsedvzJEYKxm9YnmXVKGt/
OTYl6xTy/IPVZp8wF4Dt7RfIAKkKZR4TRZeM7Uygv0r0WdYIUqRiJKDJPc6NxFo5kiNLwX4mWW8t
tWlSFyPvq7S7dogcl4ANddICE0rnM4l+qZNxxkvw0bARWKHokuYUNF03Ms9n8VyJcLoDoSzYO60X
B7hGEp/xnOFWMxGSaHRNNYK5Fk+UI3frPFYGAY2OUn0yrCljPWX7bpNSInnCy4giO6kWSMqp7qV/
hpyuqBSu2UI/ya6pHY0f5CBSTP/h1xde/7k8s+jbwohyVHTObOxfzxp10tmJYsfJCQRZRjKeJaK6
ZC8MLE6LxbvkZci44IRtI4IAH9gLe6dGXDpIlhqHIDbKLJxw2HbSrFgQf0ADObj0KbsQIVFVNZMH
kwBamG+JAP3hYZHBhYsfmOQ69/Cvanq5vRGef/0Gl5bl65Hl2kCehqUiA6Ewe9PSJLoy9vMMXFpq
f5MMcHAgDhsttUxwlwMKKuzGkG4MktC8NDlk4E38HWGTZJImgCrDkF+oPBFDE0sAKZhZbNBI5DVm
DE1Kmj4SuvGlrVzEs2IScJiBjfCuZDEjjTdkR16yafLU3CzpocyrcQ8ADRj563f9N41mOEs8SgaA
k4qF4ZtyFFehKhzJBznLVVXePIcATqlYhO9Hn5so94Hck2Ywb2VbQOpAJSY5INXg7NkHynh2vYFc
7rDrlk2p94fe34DRrgu8a+hwokERfuJJKnpqm21ADwBWjpMxBSecn+D/zNkGo0LO2RLmkKl2cu2R
TB7pRwnguFr6+QLJKPnRkpkXYyzdZ9xFCUC9D0YvUMabYfTjyb6daJGqRB3KVnEjlecSLDbS5rKB
CfYX7XioYGUwxOTCGhgsfrBn5aIqh1gDhkSf8tKQtp2yO7UozwuGG+NdtZhfGELSnRXbvkOuxgc3
SG8caYO1EJYgJ8001qohPzujv8Erbb0g3jjuvTNs5BL507tkGmA+YAG2rTfTsDKyfQtzH7rYX0so
4c4LNgE9QIIyBbwd6eMm/SAXwEk2kSBHxrBIakPuLd9r/C9ciVfnJNmaaKVc04Aopb3d18QVzSut
tIZ7SYxxGrq1dIEXc3fTtzzXLO4WbdIiR6CTKmneRANQYzKekSNIMFWz8k3t2FuZS2UPctsMQP/r
S+fIeeTVaZIsTaOU87McxIg/0bgiPwe6sIuzHBzyiZM80yIlExqRZtOxBYOyYxSMahSRQ/29e1mg
WXF6dus9e2VkSYeBjqGBS53sVquJ4rUthm8MGEwqKXV5FCJsrAf4ChLJl3aBkoKQwGFwDOjYwUSF
DD1Aovj0RiU6JpdG2baWvJpkIKozi2DGuZSM8b00fsU7lW29AznY1W+rrtyxplKsQP7A5FFyFGS3
ushwTpSfSEb3stuB8J1n0TlmypSZ2BLzk4uHFNnJTHAJVgY4i0mZQRJ3T9JXDf7vyRbZjKUKqzIO
WvTA+uiMXPnq+1ekr6wEjmbe969vjvZTE1veHHhfaFkMbNoXnucPTew6syOMBtTvN0fWWGQR04wc
AR16SYDRyH/WISElZDCmtKcZR9J9fdHqQH6R6xcc/9tFzU4wNmZB9zack1yKcGMoerU0If/1Ods/
nzMrs8O6bDJu4AQ7r1dmRVPNwVXTkVKeMyNuY9XoJcGiyI2/+wITJkRDVOYUqzDLC3UsLoOAsE01
ozrEx+WT2pf0ifqOuy3Fa1ixYDS0mI/mdMSWBIMGnHkt8EO+bdvEh/ETmdBUaYPIJtbCC5f2ZFTy
xrbQ2e/YwTCt3CBPrpdG+ZJgk8fmgyNNBhIhW124rS0O3YEFjFNo0g7OH5mbMVRcBqKg/1bMsqwU
cbvulPZarajHcqpEnBgXZJZKUwbd8TukksbRvMMFhdaVwzKg0gVetFYUfhT4eIlK3F+KbGJMSOO4
UNdLTby03ftO+Vi6lX+ABXvEODhZ1b10MCNe+tc36+cOvENzG/6TCmIPoeItsSquWzGoIizOxsRa
ywZCTv2SgEBrY8uatZXP5IDVT4JDqNyqyubUX+Q0O+P9KwXECQQLc8+K+87Z/QSdgrEZnB9cNMEH
581uYA6xEi3R85/lZtLv7ftIgX6GXX4T2beJyYWUu+hCkw0gNTgH059IFmS0WiL5QGB1S0Y7Wt0s
U6+Ksvn06zNc1vofZ09XQPASFB1QeChnxJszRB2sFoaPJ3rh4t2wZM4sGduOgntOYEsQGr/GXUEo
HT0q2gIEF5MWwWzJ20AiuzgjpPRtFg8Nhb7uWrOadKNVs8msi3fyMMhOco2JmyIlTqAzTpt131Eo
p5HZ2RO3pVWSr0sEG6aj+HzrNOW+p4CM+NYk+ACTa4V5elJLn0zZcEOF2R6KRhouy1S0ZqBpEOT0
HuBa0rxL5aJPrwmjAn624Bdqlgny5LBAiWWj3i5cZz3WmQYhs7Zvl6cgR9RMQ5gflvrUWtCVTkyY
ZFn7JM2VHQ21VYVidjG5TlxCRDKclhq8g8m8g/SxpDG00acqHr/VFpIee6RrqdCZalIwA0lyVgpO
lmChj7++jz/tOyFgQdRDlY7oCfmL+eY+Khw/xGe3u/9r39lwQ0hgguBB/q6s3RLp/Gh01GOySMDb
3bH6D7K2Ale5CsiXg0QA9YlWgRQQvk+v+elRdTH8J5mbB8KwYGa5b04xt6p0bGsrvw9mlsmSgkDD
zVWGV6m0kaVNAICZhBUbjZNCDLLU+Rhwkr9NX4kOwWK5QH+jL/5j7o9LGUxBr8s5RHZz3iB5KJIG
BZOV9iyBXbl7GAIoPwhXcdvau2J+WJzdJaNGcv0MkkLkRtgnWKIb3VNmjBv4cR9Cc36ShYeEG3tw
bYbcOwX7G26mC49FpVpkb8rVlNDem6sYY3fv6l2v0gQG7yxIbIOVDAvwQvIRjQ5ZG+qhQGlXYAm7
ppKsdf7Rp/1eGFEpp0wo1bBeBuB/fRn/V/AitZtTUOTNP/+b118wkq+jIGzfvPzn/+6atn5Oo+f8
N6+rX56734pvv921z22EEfOX5r/lH/vXL//z9Uv+1p/HWj+3z69ebPI2aqeb7qWebl+aLm2Xs+Cs
5E/+337zt5flr9xP5cs/fv9SdHkr/1qA68zvf37r8PUfv8ur/V8//vk/v3d6zvg17zmsn6OffuHl
uWn/8bup/gECzAZU5X/CZTD9/tvw8ud3KAghzrCfcMBnZD2WF4Br//hds/7QAWmlQATQEDcN9iJN
0S3fMv8wDZOl2jT5aKiW9vtfJ/bqbvz77vyWdxlOXHnbcDYc44ddsi0rUYMepRw10IxUITc9P2zE
VLzbdUwWqrUY2t4z4Vmk7vNkFafAJ32tB0ixfIkQa2NEJddvx6chjr/EtbmrgvwxzUl3HxIvU/ND
nGbPqlpHHk+HZ4keToFzYU93Y18dtAbvSGO0T1WV79Mg+5TCQagNY50NgF/5VtDgAmW5yYEX2qy5
0jT/OmuGlaLou87O9rbZbXKDrq8MNJuV6TJvcy+1Y0L8JmA8k35ytuma5tESJGTyeOx+uJ9/XrZX
l+nvrpKJFwClO6jy4v3xw1VCijf4fmbh2tAkN/mY46LRJJ6vGO9sDPTXRcv326GxNxDUe5rhum85
s6OZOv4U1eisPtaBthnS63AON5WMrVppIlpX1ri162+t5XtTUwPnDKeidnHrmtqtpacfA/+zz83A
XHvj9zKF9TFs0tWkJ0fD+Fy4hDKRYRYUbA19zxa0R8t33sLCH/j3zuH7WyDGiZEtuNB0Ql+PqLrq
o6yBJYRSubhKnNUk3NtuDk5GYrxklrKlWr1PHOBqKz6CRr9DvViU0z8d3rahG8O/kILk14cfYtvC
RWmq1hWuGL4Rf7Pdz5FWfLGm7lBJz8GyAPFDv4uBJVqN0s2w77Ucap8ZNk8SOMgPtAtP6HWwmkX8
sbGw8nUioESz9IjEvPWxK8Tu7bHkGdGMeZVSInn1riw6bZX3ZwuJnV/vQyNej+GUeKKaUq8aBi/s
cGur6u6sK8ZhCqvMqwV0818PVMt5vbVcLj9lFftKS7B08Ui/fv9dW3RVnEfVOpu5y7oOzNzn4ybu
hnJV9eGtE7s7gS5tpWWHWMnFyi1NLNbx89QEeYWmfg4Mn41/1DynZnVVqcnDPIm7Osh3lpsesqK8
cuOzP9Xpylfjm7q3HC9NQCdH8QGilJcnwS4ty7NtZnsZDdZEycof3XOrOQ845e+1kvSVEt98jEdr
T7SHXu3P6pxrXmhlijca8bVap8fODWfP6vtyPYlDK+oHAC0cD9JjCSlo1YXVKovcbNNGxpXRuzfR
rTvh0ptGWrhJbLRmUq4G79RTIrLTXXo0inhU3Nuh9Peh0j6No3buvbDe+LNxw67pVo1WnTnfdVCV
x3y6HnqYE5G2kSkvZuuetUk6/DaAuqJcE1G/Ny3t0m/1taYrm6w69slN7PpXTJxbwKxDy1HrLNzk
Zv8VFFXN0oyIP/fc+Vwce147zsq5B5704OKcsY/H8R2vd8uQ5dzBqDI0ALCYauVjaLbHKajuXKPa
soLc1I5zirriZITdxZT3H8Vo8F7DqwgWgi3y+7Ca1kRyfOsbbqpvfdScEg/1YFfpcoRW27hTNr5b
bqpeoIYMNmFuX4yNsg0V9zFPs5M5sEHo08swVy9ZL7Y1Jmxuy3n15a6BBjFFTbJK4/QTLhVYGQba
RZ3YT/V8HIHn3YtQ2Ie5g4RQzAR+NtUB8t4pDvSbKYw/utLzMM42WEOvGSG71h+AjK+1wPDGMTtm
tPFHUMvIgP3oKyRPwqIYlTH1sml4TIAQNpaanA2g4TjUknWq863EL/d26l/PRXjppiZuCD1wIyZc
xJnIeDtNUy7KwdxhGe9FRrXLzLs+x9urtXDguh21z1V9y6YGFY36UOnmwccGLm38jW3ij+mXF6Cz
wueBDrxISVZAPpuuIv5ykN1iXbtowzDwct+9TuG7kIFz2Q/aTVenn0b7BQPR85zF3xRdJaJvcD1S
JT4naXGnaNWBmWU9RLSfURp6JjfXNIC/+4uuerCbuvMEJ7/KymxYFZNxrUN5mBpr61bu9TjbB1PH
r7iLG09zt5riXouZiabOmwsNnFsNnGNpoOytm2utmm7YNR/SpPlgM9wCa1a9qJxP5awTui4BZKg5
nqnV+yqOj6mSfUwn+36AkLVTbE7BdzWuPwt2rNJoV936ssjVpxYLy7UZQLBzWyojpeJU5Cqs2Mqm
KoaDqzi0FMB5VmT1Yks06BivKwV8n77AhJHw5czOi02tpsSjRaB2hY3RV6J5mlnAKXHMK2fqroTd
gfpz/7J2ncflLmX58xW1vuDoB8XVvFLnX0n/gY3JqnfoNZcQN9IBtga9ILVrt7aG732WJ3i6YpmE
c+Am9jKNpck0j+GAea9l3Io5eqB4/dA0waYah6MPxsi0kX20AxO/vDY94kC0gR96Rh3WmjeJO20a
dE4pGXewfNBUGnnzpTVsz7T1BxWSPQEQKzJdTjjRXkxxdXDFdBmLfuWbQJzTsIoIVfS0utj3obFs
b5y6PrQjGi68EjK3u/LtUkefVB3avtjrCVsaNKnbNHMOmg0SwrQ5uusszAO6rfNGabsLN1Q2cx/f
W3O7TWkqeAEJf/FFwXX2qsi4CfP5EpNRLzfuYMF7YnIuSPu5imtj106lTMV4VtLoHuHVRaQNHg/1
NgnDG5t9Xll2jyR37slf3rSZ2GjGLVyjjMaPp+gj8bd22W3Tovliz0W50wMoQGq8Bg0+UDlwW2i+
EluWmyXLDU+LVfYU6p/t+EmPzVNnmRiiN8x32q63lM3E/DSk2MJHzGuD8LrG3Ls8k5YzbvSiISSi
nJiQhmNmKNdu1NSeVdvHTElX5mQd2rC4Kx+NICaHmJsUVgfbLPYiOEQtP6g/5BlP/6NQ830Z+pvY
6FeZPp0R1jWQjzzsjTytsBOpbPgw29lTquX7yqfM85UNjlgfJ+Ngdbw9bPo8KwSCmdsLaXfltO0W
W8NLvyb+yWw3pfXkOndQjDZQAr1e/dzmsK4UY6WLzkurdjsN5S7L/Qul9L2ZmaZTZU/4MW9o/VWf
6aB/pBF5qv3yTh/Ljzg+ypTdOyPKdzudxz3003Kl1dwnMy2Y/uxtxy2QV1gNu3WLtQ6o2ZZ9x1Hv
in1cKZt48DdFjwgrfTRz5oqInaJVm6eEmI2gjNe2rjPuTxFtHcHMTSEMGcRcK1XoyTsU6NlH+dqc
8+M4WdvEoavXadFL2mg3xE1cayYUCr0/4wuztWrAbFL8MCH0osozO+Mg9HGjkb2t6Tys5nwVNw62
m11qeWlakDLZdY3X+uHX0CoOcaGTYR5cymlMC/oLfNaulci61X1c8zXzKM3uAxFC4FQ+F50J0yVb
oXiJyCYxoD2Pm5CL7MKIIelquFXmcJc/suNezU1+N8GPS8cDxLiv6WjC2BN3wQxnwBnPcdDe6rG1
LUGLsio9FvYV9+EZf4wVZq4foKitldAkfUzZaC2ucFV9kbdf6lnsWRyY+rtVZKzM4lsSqeeErOkm
5jY7I3Njs1H3Y+BKo+4HtIaHrNNuJrXZmk21T63LYACQbrNHJbzV/O5gFuFWG8cNTpN7c44+T667
8YcRp/AQUxGz8LeN33rdwGzWrqohZfMaTCqKz2wtEsialaJqm7K0Qy+043DrEKPkQVTYt4IdlpbU
cPMiCPBfVVWkZGDYD2yUcJVLq7XmTJmnGTbE3NuuYKWz8N7zQblXfTd/aTJlk0wZM2Pe7vwAo+vB
iGRyn7LKEuMqLsJNWPbOWrQZfe2Rh6A2sK1TnvNK/4zTeu1N0NYPtp7djJ26L1TaS/OqsOxPkc0n
cRuY64kIOFEH4YVWJs06VGqvCuecvQlrTEAnRYuTZgPxfvS6qf8KSRmD5nqXdHO7H5p29c5O+m3J
h0wa4gN6CB2Uy3prT+KmUawHdVOvyRd4yfJ2qwXmzmiDS2O0tr8+1GuRD1t2DuUIR9iU/KALbxn9
/hSwZfHzGvLUZ5YAlA3W2i3KQ6SmJJQU7xRob5BTDoclFlxy7AQwxqLqf4NjkEuO0aHcxagtzce8
I3Ex+0pFsOURWedd8UlE5sPURFeDmUlTt0MdVTt3pNNqT2RveopNZHMw3qkaft9ptnXCcR/27mHQ
tO0QTHsrVTd2O9yZ/bSfavEhFdqDWcC9U8JkFfWDR3LFTZb6j/ZUHNIi2Yixeqdefw2b/vkWEbFY
0L8FvZc3sGkZ1a1dCgY1aBzsaYxODjpmPVr+3iiRXbVX1aa8lj8cSJ7ID40BB1YbtlEcyB5xf7Ea
D5+h7x20Vw20H3sPPxV0HAKwDIm4o8t/bwo6v5/wqk2dch2yffHH+uSHiTcFwQU1g0cuw1Omf5jS
4J06Wg6CN28MLy6dQhIugI407vUbC+3Rmcu2r9byxgPyyrA2r1VpsucxRpU7iPL/+T17dcQ3w9Iy
dFWLgqFap5V5mkbtAlfk45SoWy3O3nkE3niVLeODY9HuosWG9G8pon+4bSEhjc44cqxCiPNkz4C+
lrrR6muyNpnPLDjN00YUOjRd/O1z56qLbK+vdsKB9/OhDCwiMNTNNCVrLSNXE+PHetDfmRX+Zmip
GltG4XKe9k9tcdttRITlBXege1SM1vMt7Z3L8NO8Q794gQVoE5g037XX97hTobPiz8kVJzRC0ztv
Es5trN8P85fo7j+c4uSh6GvJ1gRo9kIV/OGCK3CZO63qqvWY4p6/G4j1SMRDChV29Md3WuHy4f5p
6P77WG81k/RZRTsMhK1jEbkLDaBtddr3sf7O1fu7w8DJWISj6EffElAmw7frNlZJJA3aFSe4bbp2
ZYKk//rK/c0wkBxSCIUMA5Pl6PVNStQwTNEiVOu+J1SnojREb/frQyxN3jdXDEGQrup4pFkgRm8e
PdFPucbEX63xQnnGxg03gGhdUoUpyFEUfNQhQ4R6stVKSN72QGRi+SkcxDs66//hNCQDiUFim9qb
t6q6XREEFqcxifCqytIt7mboX24Ud7pR9fY5Yy3qJvUiTr8WWnvpTs1lN773UPzNxPdqdXwz8WmK
Zbcazr9rNxT386SfMN3EWhmI8Fu37xP/9Otr/3e3FxUfYxL8C1Lim0uPxSkuMiOUa639aoyPAlvx
/7cDvGnHmqJW9dH8foCyOXbWe8/BG9uC74vtD2/BerNA4e7m0DvlCMJQL0mnXqOyg86tlDWNheJo
BfN9oAdXYaIEnj+KjWUfURluKuUzMegnIzeQHKnTPQmrT+O8qgFOx+apNdUziTv7xJbJyze/vibY
bP48RwgbyIyLbuLC+daGSytNghqMkHPWQ0/UTbgqyhnOftsRS6J7U9oQCzUbdKMEZZqqf1CKwt4o
GJN7Nntgke57w9piNni07IxYIPPkl/Uu71BZhbdt0t/WTXE0ovjLbBWRZw3RZRba0PvVtZmMdxMl
5+SWO7lrKt3hGnMYqGr6KdC1FQqhqKppN4VEtocFu6ppjwvRbVvz80Z+6NyC1kb+aTTMk9sox3mi
DVXTKKxWKRv2XHd3CPIOuT8jqgBk4TEynXZlFTmy4+JgjvNGC+zOU8YHX9gnU3F3k6tem3px7DX1
Xj5rM6fWJuYpzN2rzLCvhIEGoDIfTMV4yNivtcTYeFUy7QNPGPbRGtVzk4RXOvk1Ii13lRtvA/5M
Z2jbSmTEZokzMvuj1ajryi6PjMdbPzROsRGuIqGtTYzaq6L+lGZkIuTIpidnJ8z4qm0hPfH9Wv2q
65Nn9gnyHGrd9macdK9LmpUdCCkp3FR2/Vxn86az0q3Lm58N92AkI2ZS03WrZFuXxJAo/9Sj7Y99
Hc2h/zQZ0aMfFN/c0X+yqW+9rKd/3Flz5oX58Oxkzm5sfFpfxmoqc9xiNkOtXGuZzFFs3FWpVBG3
pw28MIZsmjYveg2MJaObeRSUldkUpyR2jjTJvs5O+di2+T5Piqs0i9aa4p87IyK+oP0Ea5dGPH+0
JRSIHldeZtIYat2Cl+URhV2iVJXXTuEXtwt2jfkJL4310Flrm2AKmiGt41lNchF2ZI6SaKNvpuHB
0qsX4i9uitT5k7f1J8J6/X1NeAPfvnn5TxQ8/PcapX2N//7zKvpSF03xrf3lT+1eComf/n+B/xrM
y/8zAHykDn9+hRfLn/+O/2rmH0IHzgMIQw6MCoQV4Dv+6/4hucAam9DFXgyS4r/wX13/Q2CoIlTM
H1BOAOb8C/8V7h8ovyEksExK2gSF6X+A/1LIvl2BsEem8gRq5GjwBt4Wug5E/ti3WtSo7twUiFrp
Jofq3VxqbaoVo2clL0nRtheKK9qLCEKtVtrueQgOTWWSqO2TkQvHMbuL5AfopnQycUoSo1PSQXCT
RyLavAnA80QEwN1kEUfHbuaU6YO7JkBD36aB5GSKUfda8zwR23IWkdV7WWkOx8F0PhO8od+5BQBm
09fbQS1fNH7o3kIhuHJAp0YT1WmtZ/PFk9+DN5KgewrVJCCjw1hPY0sym1OJe5O87ava6j4WNRku
sRZbq8wHjul1WmNtIvZTLpeDLKTdFAvE2Hl+1JLuGS92cdEwFRA/qxVeOM/pZWOIPfso7cKa3Glb
6jS6S9do1+YQOZuum6FMun57yBS78sraMleaVWhbxfX7G7WtIJKaIltF86juUHLZe1JNxVqpNdvD
l6h4moVeeCZ6q0+BkRLwqmWnuCfO0epFtxYWfkCmHzSHrrZkPHtvIa3KtkGlBMiqe3UduplYVXYf
M1EN3ZoOdbrta8u6zoxBW5lIs3EZNk/EgRHThzyH7oy6EaL4NMVZ9WT0MLtsP11PpZ1e5o2bHMY2
f04G7NISFe82rZ+9ttE2GDv5X+BP4QZjiXSlT4q40Iu4OpPOA/XUqG6SWj22luJsc9vf58You2dJ
uaJjSo8368y1r8e7qcrKWw0C40XrEI6VpQFK/S4d1pWwx71I9Oc81RIEcMqL6dPCHMqAkCyQvNYo
CKGOuo3S1bHn9n6Fm4RT04kelVUc1y9FVE4XYWpGWyNzHPaxGAOkfahvjIlAx9hULE8M+TEerP7Z
Cg7AxZ/QXs1HdQKjIKs6w2Szaw9TlDyCU5TYtYppUxBZftvA7zzVg3PKzy0i80cH57scL63RNO86
wVOQNZmHD3F75Xb0mEdDi9atEdjrEomwFyeoAxMbawQ0i9EevcG1M9QIFAa929iEDNHda6iS/NLa
aKOzC9NOWxud465Lg6ZgMwX3ZHsMh7BU8UNC7CssX+wFhSgrrSb2Hbv5R0WzIFhn9qcA0Q6OCoRQ
YrPMv0LkGCxNrCDhMFQfGy0LPHtMu+s4tMW1n5Uv5CFX65m8KG80Q5WOjntXjM+2MrUHavTiqlFO
Pdz5na8GrM3w5zGHuQWHbfaFMPyd2ynrMlNvuyoBbG7CT71ThhcDC9TJtqb+JMDBGSji1AXGV0tv
otu5hAQZO759Gu2mOSRlj6LazqrrJFV2bj889/CAbjVDqPhAvWhZqLDLdBG4jPUuKqoG0wT1prfr
mI5B0N9jQZ1tkfzRQ0XmIfzM3jt62xCTwAfd1hrII8Qsdtncb4JobM+d8xCayXTtz+Z4rRh8VifI
8tngIAAfLISseXy5fAD6jy/VrMDmY+xiuKs++zqrofOD38MKr57mjB65OUdhTeO64I2pnhZiTGGl
rXss08Hwt1oRtJfsbL3la6af4qjijkdL78I7kMTcQ5VsXiwvaxOJVZERF1vHttiPioHPqAmYReze
daGGxj3MSHUVhm60cvVM2TvktJ6IcXJXk5p/6MJAeMNYwPQQZp5c6k123y0vfaPXr4gUW3emm22j
zvnajXpRkezhhthE1WLe99EA109Lr5y2Sa+Wz4R8uXyGlnlFItixwIScydYmQtGLG4L7Lgv2IVqf
5kdXxQveQ7gWb2M/i56LSf9adFm90uF97BRL9y9DwikuUWPexcCVZxEIkLE+y466KK31OKWFN+q1
OFbtnKJD6spV6/f6B9zFaOmB8Jije59EyeBFo2p9Rpq/rfWOaC+93keVmxxLEbkH3a5OhookNZk7
pDVJVayskkB31R6K1WBU6QoGVn/CH7I/BTgEHuY5eFheGXbR7fFiZYcnB4fSOtPeMCu8v5gTEYC1
49bpi/ounSGKFD2/iqtZfecO4XxZ6/TfoTezF+TvNoRlXXfygz65jyT3pBfpSE9Ja/1VmxTmDVTb
aD1aUuqGROhm+TD0ovbSdpwOkUvAe5Or/o4SQrnO6py72rnVvhNjcLN8zYz0bj2OLT0rXL/xd0Dm
Nahwr+ox9kZ3CG6XV5DJCy6EVu4MLZsxk+hYpGZNu8jo2FgeYZ92Leob2yyt7ZjxJ7Vhdrat3yYr
x0+IYx4i/alynE2TDuWty0BdVx3OT6MTg0+Xxre2qv98ApJ87A5YPNw7qR0ejRFDAxSgGB3xs9AD
LD/H4Cv1N0ml97rnd5N9wmXLP0xdcTtlcfXnAY25MAGNlRIQt++h/qZC2RQYGfiGyLd9mNjXwZjM
a0urk3s34u4aaaw/RvkMfD8aaIwnqjtr59qOe718IEzPvw7Ri/XswpevaOXV1ANs0e13jtXYd7u2
LJ+H0RzZhAx+f6wsK2yuhxniTI9p5CkSrbafQ+MLTgv2yaVxpuOWID7rvROuc4bkemoFqWBWwv3A
6HG3vOzcwPYiPM+Py8tUm2hgoPDTHfdoZ0yyU5ziGpX1M3xhOecyki/sroE4lBWiXnXaMbIMhZR5
N1iZqTVe+IV5H3XteE57JXmgg7QnqM26WV7VU+eZFZzamJz1D7G5Xb6aZrFyqUTTrTrEt20QmJ8j
ZO9eYxcKNntZdhE1hAIiY0s+pn206eLR+GykVbXSWj04C40SmekdiFH+anXExmH63PcqBkC9Wx0V
04vrMjgGsaJs23ZMr3NiDNfU/dhw9fAcClsdPqaa+TSz13oB0l2PVcSTEoFRRVE87u2+wfk3HW6N
wW3uW2Tzh6LGTiCs5v5ZpBeBOvefigGKcFC31r7z5+EYMSkQGYxJYlBPT8LBYFTgZLWuS3d8wrlE
9RwnMK7CSrQfSndal7TPjLaYL6IK0klhDDZNe/np8oHyNj8SJsvOIZhXYz5r0cYqaqA9AdL+/fUs
Kvaq4yjJG+pwLpIsxvclDV5yo26JJS6qjeVnwdM8ODet2U03mdGPtzNGcmZjKo91P0KjchNjHY5q
8BSDA640e9QuZ0dNH+zwG16Ba0V1lWssJ8Y7rSnstetiRRc37QggzN4Duse1zs2uVsGYvthdyWyX
zKWkRPW7ohwYo27jVb7bXS8f6qjsr6s+hQAy6jGYNt/QM8w6QORnUuyNL3qQzrhwdd0HnmpPyxL9
0dL86Aj/O6JA5WUnoFrm+MntUm3UH+dy/qJa/d/+km2CI8fOkx2X/kcrEPd2ripfjNK/xHwi/Yae
dxNGBoycySbsMewE5Ol1XKVD7E1AKKE7pTRltHpb5aH/8n+4Oq9lR5FtXT8REfiEWyFvp9E0VTdE
VXcVJDYTD0+/P2mdHevEviGEprpLBjLH+MdvxOScjSR1mDUNQCgBu3+cd5+Ynga7Thjkt+jB+6z7
6Wi5ffk7V20VSVzVr+Gcjxe/K/zo+YdwID/N1c2XSi5eJ5xjOms+6pjojyy0hnPmyvo/p4QIMmXB
1ej5xxD2yovKs/PzDEh+fMsBl8t8xMdhgR+VSmvpVv85+nHKY9Xj94Y/x6knS+oscuv/Hf7zmv/v
3KomGAQLNzevM4ruI5s9nPSs6qOGlvHwAVHJxpglxkWl7d1gzPm356OizP8tod0wm0v9m3ocrBmy
Qb4gVuH3qlijh/kn7J19M+qE+Os+OXqJrjYW8+KfQVrtxyk0Pgbp8HwLe7YYwvknzkUYBaACSrVv
78Er5WFpimqrhNa/pr0PtemX0VXNtvMcuPqWqD/J4Dw8/0wnWKxzeynPlrKs1yozJMIe/rtmLrGW
XKr0Bb+Z5QJH+kUTtZz1cv72itmOOhWqE7f9/J1/2I0c3pWTnANnqveTKsi6UjJ4n5SXrLqis/6x
EuPiWmX91RJGj4FXslnGJsFiuKU78BGAzkjL1jhncxsSN7ZxxyB9qQN33Kb4mETP0wwg7+X5yBzq
tzCOA/R3vOx5aBrTOHi5/Pnfp0iM2fnNmB4bS+PNMVjep2+z5TdpXa+1qr1PaVn+hoznbPf8K55q
3NU6FUea5Rc7HupLaCt18Ap3WhVOk6PLcloBiceyNous07cqndqbJo1jrrW5MuF/MWtl24IcwvjC
NYaWWPO+bjam9iIEmGco1c2x7KQRr5qwgC80Wun+P+eGZaittHo3GpcCCir2OIdyVnRBVn6Zoefe
+EDVy/Ng5Va1yY25ZbLXxKeiig/GiEhq1aspuwy5yC6kv0dYsBWn51P/ff75yKDRHJNGXcNMr2zT
UFfHrbVAhVc6h9l3f0o3FTf/ceUOEA7LWtftj5G3tDXZT04hfmRofnjUhfNyymIsRQgAdNb/5w/P
lzwPnqXhkmdi2swTMNdKMqODz7N8Nri3XNyqnC7PR/7j0fO0gCq3txvrP694vr7RMoEt6kzvCTKf
qDWkta8ep3btlSd6qQp+Q1zqaJrHY4kk/9YGmpE3VgVJPs0r007UXom6+DJRMa6stvEvHg5CX0Me
rnxJaUq++fwq3eT6fJXTtsVJQwZDRoTZZRt8EcSaRmks7bu9PK7XRuSvYm7yrazG+GLRGEU+Lm2R
KKp0M+d99T2FvYBG18Znko27rxHJ+OPpzlv80+SA/z5P/T5u15OMsTPE4+BbS7llgczXipKVDMzB
vbfdzzYbyk+Jxetbu+Bt+Tiz8tS++SrByokzaFvdpZkBPqcEQ+Z0lvaWNogeqxisyJiWeOs/+4R2
GMGT4+Wrm4WC0hjD9+xh++kcU0uUYLDM0zi7NazxGdSjFyYCyYtfvQ1976yV7Ra/G1xiVOH/lrNT
rz360YvNvnedfWOMkorSXkOdM8bMWS9dBtgRa+FsqjrYZPbIhfw4uHHR3qA6z9g0YZr2PE3V0q6q
oXY2XRKHLjSpAY5hAanbW7KXsiQdy/AzdzUbS3tQeeO/Vck4XBfXPj7P4BDA3UoyQVed5wS/uflF
OcMvMXjLjjsxv/z3+bQvlk1bLfEmycGp5SxXKkGnRIbQn95I38cgUL+wq4PFY+jl7ppJFNuzs2lS
U+x6Z06+y8X+aubafKlGLkJtmftycYyvvLLFQQ+JXquiSL7bkRxHq87iY9/XFo0fjlek/IpL3ZKx
ZQUStM6FucStxE75ODwfPZ+bG3EclcL/Qfh/8CKA26pz621w8yzq0m7e27OZnUt/eX1+rucn9Ogp
9qJu35+f/r/PPx+VAWq+pEyL80iWyX6SOeQxIoZhfcsuiwInfberuD/m5UQy/DS/zZ2S19KfTu7g
TW/PA1z8YjPGzYJzvIZU0GNYFBKPAlFRCX+jtDCgAJrp9Xko7KZcxQiytiWX++V5MBxYWU069VFh
Zc2lCD2EzxqykBUiiFsN8Wa26Mg1SsebsGoo2HVvoP9H7LI8X8GcvYjsGas1l57l4l3ydFaXXIXd
paur/hIs2puA53kIA+iAjVByfL5SWTZrue52iQBYELkKTto3xH8Oz1OzzEZ4h3H1i1QBZ/t/XvJ8
cdsnGHCN7ASuNaY36U7yaNMDPc+mUjxixR9/6GGANYs7s/NxBoQw7jLbVhGglh91Iu2OXjAsX6mv
TqK3xzfbHq03v7YAXuTyFcesYstYetHz1Ib3te4tnJmIHf7unL68i2mKt3Iw3PXztE6xoA1k8i1z
Ud7zx6Eb4Sr2ffZmt87eLYVxM8wliUodmA/btgQH5CmD6BYIAknVA3n1w/VAjTGjCQNuGObfrH/L
uRv/8UL+xSmFo6uayYzsOM4+h8LW+6ZJZ27wJod+VBokC+TEiLZGcqhkY2xtm4FiB0G4Xxy1bcrj
3MJZrIKcOnEKv4X4Dqa0XMFXLTZl5f/g+4I0P7ewxBdbnxLfmyKntP1Vj53Kqohhxw3dtKZn9bce
EpGVoWd8RP3sAT5jKVKKRcO0zexD1o7xIbfRBmBVMC+sit1sODAtM8ZSoWpenzS7vBjHY8ybNOba
v2T7Lm/di4a8soymv3My+7N0MT8vhRJ7m8CblUacuQkLpmCTETLII3igXDwr6t35Gxvuv35DQIan
ip+luQaKbiOZBNZe48F2ctISqUXt7JQPTmAPCn0URd3KifsGa0W46m3hZKcJf4sNPx9cezr53C8+
ZKaKg6D5sJosPoed80PZXvlteTVihDjEsjn8XS1O+uGpP1q25fckW32i+58jAes50jHmbZ0bEOnX
udZOWKWIVFlOpxLcL8u/Oof6t4FouMNBd43xt39Kg2te9eJKIfq3dRd2oV4PG1IIp2OLzSFWtl+Q
uD6EN8tDAQbqISe8pvW/MrDjaxp2XTS0JBgAoBYv/MDlS9Il5nbReUtvH68FtgaqbfRNSjN7y0LX
jibf/hwtO9x0TbMWyhiuoRMUxw4oclUgWaiGGVR2bja4JHDHdde6KqZVmFC7lPxPtdZnVbvvHjn2
u1LSX8pC5PA+EcrrSr0bbfeJZkS+NJ5jQMoXLE94GSZYzeAK7+YMT+NLlS+gsBNJRaoFBewt4rmw
h7CSzHv1MO6JhCpeJbdkUYZfEFhHtu/h3GBu9ZIZ4e9Rjp/YepuAYzHy5i6g2UCxC2aQ/1V6Ks5I
XYCi7DrqM6GjuHSCVVKHV3hEeE+MORrfxX8ZQ8XMJv7jIKk9mEikkawYEPh68n8XOru6ZQcVZgKd
m/91aB6swekOo1mwwpbxyjWdU70MU6R0zWBc/3CF/y+5qepYF9k+lvm0G6ceKihIUBnb4zZuF7XC
PbUZuZykb5LTVTivZSvL3WKKLCqa7jPH1su3M721fUOu/VYwMqXaOLA9rNIudHAt+6OnNtgLt/4E
RVyNCm79yEZFP960qHnEj7LrzJchkd56qeNp7eNAeqVXcRS2dqm1K52MGUvUh4t1a90ivw3mUfqQ
VzuL9Otmlrj89IzAx7TYMuRCajI4JRVMVe2xZNvQRrZru/DjE7l3AHnztm1ZCgb8e7sqgS9c1u0q
VLImtH78HY/pvAqz5cSYIWEiFKPKQ+nVhktHShXk2ln6P5KZrtRKkyayqnFn4VyzmchtXzmlqKN2
NNaNM+IAGlD3APpeQF8ecd5UiolmKC3TFyuztl3lnWTdrkc7LA+yivln4TpXRaEPgArMfJIRSQHf
WKjzV2Z9xpaRc6RDL9kqYIkocPXRigd3NWb6dztQFKIZWe71uHyAhufEI7rL3ZCNiZbEXdumxLrd
Gie8Z+wXtwxXrDL1mRk64OnOaXtiKFr5aiG9QebBAM3NqwPV4dGJO30JPA2poPS82/Qw+GQs5nVc
WYw1wRs6iMBZfcGp8YexeJJboQy3EyC2DMRL6dXrylLGrg8BzHzfOFJovnXTwVQZM+6u3jbNQjXl
Lltr8v8W5kM/ZlJSCddsDgFjuKFBCmITBw+BLopzbe0GXBshPK+mMUkom9DlL4nRHkuKYm73NoCU
7myZjzkPUcAp7f3hzcuQPXWl6A9BaapdjbfeZrLd96nNp9sSunOUomQ81GG51n6AGLS3bIDf5NUV
H0Wa+BtAw3uTglswJNwadWxtCzUnP7rEiHwbTIJ68Vc6GRSpjp7fUaVE4Wjl266eBJnvSG+d4dWJ
0UBklBcqK75CaY4nw0+ctR7Ggy/FcMkYgm5paCAU6B+mHLEKXrTzPrl37dbe0assc90NifWFgcN+
yfetUw4rkaOeCorR2js6+Rghlu/sxbfWI1LFCAtQjPxbNC59sGx7w45/UBat4lj/O2cd9+ssX22U
aQjyBYPTudmbfv9aL2WziotyORhzsl504lEGm+UBQuuJb/Vmuua0C/o0XAeYDW/ZUmKidsNtVkH7
WB47Rt9iiqKUtVOtXqJx2+eVfxvFcrM9BNuqoDSVeLzpEqFIb/bLWk9+vkaB+upPTQErxq83GFVX
5W+LfXfVDazMmabe7LwfC4BG2fjMLRMV7x57TgJFuchVuR8TNId5ZYlILMpYcWWYq4wl1g3peuLR
Jnh64N2RFI6hLO7lbZz8CGNY4VM/7KtmkgeZWb/jmGFiUI8f2IsmkZz/Dn6ntk5YCGIvnL0JV+hs
W8Naekl58oLikJpduNGxcgmClPrC9HDcDtM0v8yuY66nCiUfwVOrhrRehipBMuvblOOXTHzXWRpW
/jeb2NyE259yHfrkJqTT1jdYxgs4VrZdfTeTm3x1vfO7KeK3MP3TLl6An9H03ir/qG00FZXh6Q0Z
GyYZasL+nA0bfdv0hwBOOEdGZhPRbuNpPdaQfPyx2RFDKD8dg1bVWOpxLx+ncZ8jFNH+RrOtcyFU
tyKW5cssTLmZ29ze1aMY7kOGOGLWxxSHOo2fzKpaamvtQO9XaZp/NsrSKzl/hgzPT21qZp8e2Bnj
t8y8xCUCpFonFB95r66+EdlFMBGJOHuMaHvrqnI4U5RkhdqI1DGj55NjAefK0qHc14/XWHFmXT3l
EOljylPPamm4SM3bpt+mHTPivLbOAKzBla5In8u6egguTGdVGN5FJtPMdg5MR87OdHw+igWPJIP4
zeRCHBrbqcK5MT2WTm0firKP0A68I6boj1qU6J9L5jx2n70GnSojZDQYLi2oU3JcNdze+8ygHMHk
xoIxORQu5jxhdkIlyCDRRtZQBzs1OJ+M3uVJB6pAhlCXBEJb4lYH3d8myBckdx4TPludfK3lmkkr
RUEiE9TVg4GOBh0c7tP/zPY6UMG32+sXOw+IWzTR35ozyhXTZWlMars/PQ9ea/SnzMnqVT2pdo+0
LIozw7/NZxujl82YFPzoYREfKwKrydHk53Va6O8yFvPlYdS8ivP8RpUA9u8Y4+2Jkj8fdQCnXGRo
OmIFO8RvHbIGivRd6eWqe3bvRi09Ri1xd6ud30Zehrd8lst6yR+jdzv4AJGbz0lxkw8ooQa6YvDy
SFufDvBX7VeeadcS7thuL4J5xsmkfgeR/XJdHLvm0EfOOcdwBcwZVEa5u6oM6qhJ/fEYJrGNV3No
YE5OCUO51m9nL0u2uSP+JC3al2TMrlrsJnv5U4N5MmttRWQblksmtC238dzuusH6iUx8l0vUsNxV
077oz16ZZHvPdNem48VMqBtWf7tb+aXW72WRnxBBvDKTLw7jtxLoLybiNUblZKsuZTAmjRIslj1/
UuhKwxIdYXLNPOdlMaCaoXY+YAYXr41JppEZ/85yr9+RqINoKYtbpHmGuRa937Eb/pPJsrzogOH1
kDZT1BndP85otlGc6EueiPf6gdvEisIUdeGqT5YAx2inPHXFsMbl3H6ZpaDyN8JDYjefaTyOEYRc
ta6cxdxOk8FT7ndp9sleCuPVWXqIDGn2hTXWxZHOmRTyOdLBqDYWPDhd9u9OaYor3mKfiIqNVZVa
wcbzi4PTOMVJifxtaFhZYpQqbDNjZE3C2k4Mo1lSZXktB2MvcS0nU8LwUMmoBo9Pfzuo6kc946Cd
Dc7d85ry6hT+bujFdGAqiqZorthRxB5/IkZvYvqYjZEsZSlQNcc1wS40jutSd6fR8+hnbDfblqP4
M9ljfLOmEj7AsB68esKOSy+30ehXrp2jzmQRcusEkyFbfqBZwHBUO3AqfbJda4oTXDqhcyLAtqCP
Mmbww4B03MUhzjtotw/LIpLSxbQ1MZwrx6/Q6N/NYsYvOWXYNyXQRvH9Fntvmj/HcoBd6i3/0sCd
uX6dkz9SHwtcvLaDl/0OC/vk1a71FvZvvIFxBbiOEfrg0leh3af1dcCpHaQ7y3xKqSYu8M+2fpnW
byjT4VQGhrfp5uJE6A1pFfPHYsfTpnC8P8IO7FWb0zZ4DJ5rUPNIlr714mTuP9aM9B+vzWZtZYUD
GZatFeR7j/8ZsH0jGd4EW4Hbx9qQo6ATEuJd2PbnNNBiLaX7Txu7xiHsEJrEEBlyVR8TzzTfHiOy
HZaXZ6vXITBS+5VbhrWpfFbQYO7wh/KTo10PIaWy8VVz4UkELdu2N09Th5+BLPJxn80PJMjpBdbl
BrhXCmeK6O0xCuO+jJjQPgz3qW+nbrnOSVVcWZsNxmcwLbI0RLxd6WY95Aib9YhYejCDbRC2090T
86+wb/p/et1dpvSPaU/Gza+DD0muBblMbIvVuNJ2Wm8c18rOIvB2cT806wKW4MdUVz9aKTsq9SnA
mCpnAGQ337NgGAOM2Zwty2wuIsNoBEP8L6vzNCTi9GzTw6F67aIyNUNEd9VwMExSknIrkVcQ0hCm
i99uuriuvymiTmWRpfdS2D91V5kADDDZAiWutjHOR2wczK3h1859zgKYXNXcfobavnRyxhOifzUx
I3mzATQ3Hp6r3pSLaAysP0urxtei9UzsGhLzH9tZNvNgOXdfY4gwdJGd2NDiiNDY5c5svfM7gZik
efHvsAw7HMitcysoN1I09dshz5tDnkw6SsvEOVjCveGqbJ79GPKLMLs/UybfMScM1uMSq50kPXEn
WbwPc4l/gD3F/Woy1Ld0oWYjjLJqHfzQPYRufoSwqdjdnBR74OmoJhFuBpl8DmLeYJWCfxSycW1M
GmisG1ed3fTrULTrZqRDYukx89Hb0c/VRyo/Wv/CsOojPhI1sv+7RnnpVeqKJ3m5DivJvP4icNpG
PXCIZ2w1AqNMSAMa1BG2GKz+pnf/9yHYpqSIzcmjmPRKW0hPR4Y9pjop0JrGdxlDmv9mw5xdFqTc
oUuIgvZ29oD3iyPG+W7MQ7MzPUhmBg5rhbLmfWpRUcZzfGOLXVDG9+OudlFaz9qAY/O/h04kDb4s
ghwNNwuj3t+xcNcbz0iSgyV1QL1XDa8PAO+HXw3TCxq6ftc2OdBf+ciH0yNDjKJ7T/RokFeBoh90
WEfLLKbPDoL8pHr9EzVbuGl9cghrqT9Vjyc9Yt0rCZQrj3HdwaU5aiyKoqCSDGD7fE1bX5ytRQyA
NT6oJMjmmfYCONNeDplAbGoNvv0xI80ajA1jKrWB0mc/0m4plaiZjGTjQ6dmiYMdTyZDtxL+QMyu
4RDgMpb2KhSMZOOFBd6Dnd6Nzr/hbO5F44nXMJvdc8pPXgB6HeLGCl7mwCnZa1S+Jpdj3NNq8gXo
KX8LGKe9sdL4Uc4EaNfHro6GKQi3aZWFt7RB543bUhD1ZTLCLiz9l+ehLoc7ZFCYDl744hrzW5sa
LYF305sPpeEQlgRne4zhZH7BGHM/mPoEeYnihl6TjBTYqObYE6+BO3/XllGIEx/Ac4O9TdLgJB+5
Log5Rcd4KawksnP94fXG+FoNBTQ9GqqddPnk+aRvgc7fIWLycTN4G3tQfmgKjBIkAOjaqgzENUH+
M67M5uoqWGCP3zN1yErJTHMH7FrshtB0P0qLqVir0l9GNjDsqbpbioToJC3Thgro/azrB+XLdQow
DwWo1Z0IChmh4fzOMnumzQqX3azQ1o4MZaqHtjeoxV8nD6+kiKVgNam7ViposNVtmK+rZZN2+jTM
xGVUicXW3TbYYwgCO/wm+12JTuwsIzbezcX6tcR1cK6t2XhfAAk2sFedjXQCk2IsmSKvio1zIqaf
Q2wHTTT8SZcMo43pO/dz51RQc0bj1P6UUBPW+hG9k9Pmui5fP8KUMbTKNXfvDE3M/7QJM99XUwky
pqwci4852yVt165Umfy0F/wyDDf2orLUr6Ltqq9OO/+0Q7l2TU0i3VydlXDUW3PJzMfNald0hAom
39g7zab4aRUm/2bRxWC96IAnh1IkXXilS1LE2rR8BwmK+0d6Q3pKMuusbDv/MPDlMGSwnloSQCd7
oB9J+nAjbWgV3ezRddCow5thfzBN8qd9AilWU98LEjNIFCM7h4JG69/MtZl4tsY/avGnK23ayppe
44T+BUD/BzPwfm+X4ym085ThbbD1F9UR3lA3V0OxqFStyaUKwsGNr8FsWCKbdtgZlX/3HoPgrBk3
IPofRVDaW99R+lpJU18to9Db+jQAXa3MJul80EX/OyUb5FAtiXXNHeY/Ah3IipGiv0rtar6xFjCw
9jw8RyzqEtFdJ7/srgyduqtRNpiQFZQS0m6o4PshqqzMpaskdSykyk9rM6I2/TfU/XwRJc4SeDRF
PvFia1zy6CEn8pTxcItkoJyr9B+mI1OOI4rjJf627z8nts92WsjX7K2QTJ0I7u1vqZiaTWR7YGBp
nwvWsCu2ZM22h9ePKU490mnE5i+ZK35CuzGhkC0/B1a4/5w1I2/GVO/aVHjCFIbcPKbAo52ellxs
8q/ZlvPV9hf3uujYvYoH53PqaRFMTBvXBTf+agxgVpde9k47BcI9Ntyj3qiORixeO8OnnCvxowE3
BBPwu3YzdALS6hz2B9Nxv6y6xBi4ndS5YrEhkcTcOQOkQ8ag25IhLXy/NGMv6H8kafvXxCV4lzo2
DjBN1x+g37EuN1a/gZEzblznUBkMzpWbNxtagIRtS52yhcUESxoMpro97M/uM8APk3pBf3sx7Ndm
5p3plpEv2Fh37FVXMAbU1athF86xrcmLxGATyoo7M1We4NlonGREw7iVotRtS2sXJPkSpYYsIonx
Zm7k+t1hRRRpg/OGNxwHISZ8KCDK0JYHHwobdqw4MvV3ZJpiYGbErrcNbSavnfT/ikY3n31nBGuz
IPm0S8ooQzm2Kdwq2NSl/dqhT9xRpvWMgqZraxm/Zq/H5s6ywYChi7kdlBiWvl+pQwmJXe+MFd6k
1mSy9kTDZFunMd1dGtMAeG22XGvYA+vONtwvA31sR5lqukHG0KoXJz+YGV4qc03cYD7WcsNP6x6N
IP3XmEHCHMxkxjBJVkszqFPKPvEggIxthPlznN0daVfr0GUBhkmMY1ZQVidDTNl98sJpmwYGn0rZ
gL0hkB4ZsMa67C11XIbgLdfFy8LiRJxUeMtkkxyyuINcPDlrGKjuqxK9dXdH3Fzrca42ntv9jGky
ZBxOV39CLqYIXyjnjOqgd7r3vjops7YOscdEyXN+WprwLjW/e11mvaamtbYlZssQYUjkasFQVR7g
teS/2KA7DtLba+dK8W5RUa/RsWc7OkF5lHwXDN9959SXlIMTn1OURvyiKkkibgKVCZ8LqNriWgMM
r3VS7rQ5vrDauEwZV8OMHYsaq03myPJktLbxTnHCVQv9LfJIs+uWJqBBLJKdAM3dTENFFiwF+fxw
Plwy0EPcsd6Suu7uMBn8tB7eYank+16NP+eqhXTiMxFzZU44c7u1hp6EspiA2748K7P4MUnxOj6+
PEe64t4FTo60IAjWSF/EPRTGeETWvjGN4nu22uOjBL95hgmvG27e2Hr3OTTcu9en56kwQwg3xVY0
7ryNw7GJ6mlBXokrzq7I662CWvruBHO44x4YY5v6DVublGvuvXQbVGiwqnDCmX/ozHbWqUV/BAA8
f0DLM4NhjABAzf3z5cC2elU9LrYyoNUs2E6OoSeN7WLn1tr1vpkPQt4gewx3kHDtEx10LaXA+P2k
RqAQku3jPZVhffHjGX40PesS4wAzU5Hfu5YxXolccNMgKL37qlQnt6HAqxfwZdZeWicm8mNZd4fG
zRLkmwcB/7qLEtOgxxpsoLpq75WBc5BJe/EK77zYMz1KLe65TQ9XwxWd3a2Aw7o13Bl3sVAt97nP
quuiMriBnEGFZLZNMMY63oSxNO/PA3lHwEv5eJ0hcrehxcCQnLtigKptGx5brNDQkHtMdMzczcm9
apc1TjnvVTiPF7sa7dNc5DsWoUvupfNG9w9vRwqh9874F5p7+2aRKRf5wskO86C5wz+XZg6v4aSK
O4hDsWbn+VvUgcNQ6VcLZn8nWzzZuHoSW2Kdl7vMXX8/0U1FbV6vZ1F7e/vxnuLhk+hCe7sQjdkw
w6uEHYmK4m40ZYG90tS9L/Ifm2z4IRL4FY2kJr22mLJfpdFeiEiwYVgwRer0Np0gWWtZ4mCdY5Ej
+RJ1bBX3IHnQ33MknogiYUeGgK3sGjLxk4vVK6YeMQ5K5SNtckgnn6rHc/ZdWNmXucDbxdfy1TMl
Tmflgs11iX9NnawRcI6Qj5cr5MbyPghjbxXLefHH/sr+9oO9Q1xSORwdxwlf/HGZP5ruhhHNsYGP
exu7qr/nmioAvjP9TrD092rCiE08PO7d0F7Lh37EK2ie+TWRM9NzGa6x9jNreavsdl3WjrH3ZuAf
FFjDS1wt+3Ks2+ssrXckDdPdgmkRpbX6m1YYnjhwXVpdNjew3aPbp0zfcYzIDdQntmjLvSp6nirK
F5gJ/c0XjOeR6GP5nQcuahH+2LTuqu888Jtgjg+TN3t3vGI7eDfIHYKy9O6+G+CyksK68M3UXLPM
sRtbejpDeMQq9fFfxMnyVozV79poGJUuEBjZYoy7N7X+rWXfhRC6zezAuBtJbrwjzG2h2NyfB4j9
G6NS1mvitZixwanZCZeaSNZYA2mVfBRsngyo+FmSesKXp+yWD5u5YMQ8pqPEX3bPpxanpa6aGFtZ
3fLt2mNAdpX0WbOKg9sxBIcRXn64fjqszZHV1KuQAz6fyysPbKWWf1I/fcduD3C0wvVOBYKdfegl
u3lwhfhvvqQSFLhNzHc3+IEQJvl4vkG/WtY5Yp235yck/Oq1qPpVqnNW6xJzkcwe+k3TW3LXdCO2
4AvSCUrJ5GNSiPKCZZp2S4FDoZmQ12laCemVMqB+nKi1vJ5WqGnHZG/2gbMi4PRUpYF5d6nJwOJp
ARtMj6IlTcSeFlCfZlMR1AEtsOTO6dQE+iHr8DVzNBNxGxWbcu0zfHb/pm37Zk/nuc/ne12BvZAD
uAol3FhNpbmuuHZ3MnY2YmjkWzYs7Ueb9mfHmBquyqT7QA/3UeSWcxVJ132kCrJ1Gprl5fnS/2Hv
PJasZrZt/UQ6kXKpVFfLu/KWjgKoQt57Pf35VFwDtTkQt387OzY/Zq2SyZw55xjf6DI1QDMh/wTd
SvuIPx65tuW0x4/fTWw8z1VaIBNZ/m6w/KS+srXdxz9cuX4Fd71wtx+/S0O92JoTB/6Pv9sPIOC6
CvLlx78c506zZ66fYxDgK6ZTNR+ytGQou3xupLfq2Iyp8j5+qfAgnjVJ1ODHH67YJi4EMXz/+aV0
p7yWevXzZ3XLzr9JfePw8ytlnDpHN1x//Arn5fDAgEZLYzHCckXSUTYPH7/V8gqTrjjdffwqpLET
hrm8+fiAzI/vARSn1x+/Mivzze9C8fN6YY1oPK2DBPjxF61aLBL52D5+XALMuwgkynw4fPxVHwLx
OqfPuP+4BH2UxpvMlNnu43fRDgVbDAVQk5ZLAK1W2/qdVWw+/uXKnwkpKKNu/fEvG21JN8MqjBUa
kifkJe314JrBvq4yf83KOOAWKPVFrpDsxqHpn0bGZatckcCD/jOnc6DVR7QCkFqTukIuNXePquec
lCp1oPttbFvk30/1SJkvo3k+fvxy5ITtoadRJ99H7xkKcvN8bh+uzyA7C63pH3V2Ua+rfJrEyy/N
yqU+teP8WI7TZkJzeFcM2tfWGU9hE8fHn0uZ7qJccIpgPy7vektZg8HkIY8bBlhl/1CUWXpdaugY
fVM4tPyhrkGQhGs383SBn9Xu8IUSKEjfIyusYGtZQXE7pnLvqjrc6G19GgpOxiHNg3U4J4gNWsSF
ISzinahR0w6pIY6K1taGDMGYrBapPyL0bRgshbuZTjudWvfZXHYFkCswAZeVklLHoGs1pU+2pNUW
BLW2+/glf95aseUu/an4ltyR6TpOeZ8VnVN3Rhr+82EYeHl0xGKgHngBijpibxFklWo0MSrgrRu9
n941yeVErMuxph6ZqFmmc4LD9i5GNkw0zyvRh9nRCIXxCGIDzgNlw3FOBxrVLb7tLhnec5Ezrlsk
r7ae0SQp8wyy3IQhAArcam6t6uTmNOloyXzVVIWH1k2a3QAHwokaccjyGDtcxZ/vqy8qq1EROjPg
f4A+p0mje9la+OxoSKNmtEDc1qH9WLXQN5U1HqJBY9TDA+xF/eRfdSfdiNc8k2TIluoBojBRbb3F
UjuASKATr9i9mee2+sGYnX2mOkSZFe1ENrUnNxPAn2b7O0w+YzcFo+2N6XScLT+6RA2fnxkCYGBp
Vecpd9uDm/LEt1XpP0aSc+qUcqyp7QsCp0symcFrFOab0SGXhb4eMIUIuX5YTOWhnA1jNVkZ5RnF
EuFcwcZZXigqx3HTFz6iaZC9ohn2zUj2TK6PIDVt1Ga5LJNVOcU/VN6Zq7HlPNqNjetlGmt+opnR
E3QZJqA+W1zYxz/cnsd+7iWaBs3tMHibHYdo4zhJnHWFPbyoOkCWUfvnScwPJZ81odW4LSlp+ahH
Xij3qjGm62akL6q3nkWW5p2DRPYQo6JAPIZsLwrbU5woMi47y1pR6fa7Men3JoO5RzI31K3uRrsy
h18yyv4+jerokspqYHY67HV3im60JUBuli4zBSRVoWv/wGmSPIEmABiCS5NBiZU8KVnFmzDRT4nZ
auuK1I4nWYp6OxGOvTWXd6SeCDTqCjnv4NyqC4bRwDNHFCGKDuUhDNvsiUl05xn188wT3WKg3Tut
Ft5mdrsvuxztWJcVl8wWw66eI9Mb1fiG5daJhFppuvpKXi5DxOWTOeVeqnqSNx8fDEhgncVYSUL0
qLsmCLKnAmJWPKO38lFP5o4dL1wPZz9In1vBvFtd1bVePhWZijGHReeYxyzu++qpaqzpCr3uN2np
G1KwnkPsrZc2o81gw/migPGEMw9Pw2it8mQQi3gmXhvLf2otY962Hft6g1ARdKVoV106zZu6HanX
crQd0bKAI3yTG1cpuQ0Y7D9pkQvhVk9mgujC4sl061c14IVoaN+qIbvL5mx4NMfx+9zo8lJHc4gh
eNKuYCKv/SY8Sl/11y4kuoeJJ4SJgUSK+yRNhxl561/3y9aQocm4xBVAgqjVuicfnyK7CscLBJ0m
rRu7f5iH2LpBQ7Wb7Kb5SSH6/+CQfwRHLMFX/zM3xPuaB+nXt/cm/BUesvydn+wQ1/gvTndSgk5T
piFMHYzRT3aIUv9FX9U0bdvRDQWmkt/5v9kR0oRKtsSVCDI/Fv7j/86OEP9FzoTLk0V4BKEw/0/R
EfrCdfqFGmZJ8rtMQ9p8Dqkjcvlyv7IPM4Z8Em54tJ9krLy2ih4TurIowzfmNASck2NrmwtYpsCL
Q17lUP18qP5HMqLOhfntGxAeaQrbIj+DsAGMsp++QW6i9+jzPNhPPqhVjCobQKPhbQsW2JRANCay
hle6prRN49KnSfKWVhE4Tm9sbEK0dO3bL3fvf9FxfkU1LrCuX6/I8n245vpCalSu9fF9f6HcGWRv
dj21yR7serHNUweJU4S9L9EhoTvON2HRbu864PB//9xP4S8YeQQKOpZjw0SSywOzfLFfPjjv62ku
JXl27Rph5ZY5PBBuQurXjIjxUw3Zgwm01h9kB/qXg2c/vNQ+c0YHDZFX9dq9Hcanqev6x39x/5Zb
8MslUTaCNdcA32x8fL/P36xsObhHeZTtibN7pumabW2ZiXPpW49m5KDV9NseOn1MVjztwVUPqOZs
+was5Mx/COe62qS1TFai1IDka9N4VNFAzhQZDkyCpL6LmrRc99IK1poWsystjBM5N5dOtPmJIyO9
x/xktaogmbvNvEaGKf3LSB7pemHj025mjMr3kSCwR2qpz2ShE6vJNYiLJZppbdvB2nKb6FAnjIjj
LvEW7bRbFEcGVYowYyV2IVhMquGYZPOGjAhyU+STWSIdCvEigYx3voq6OJtOzXi1TusrCr2lKzJY
V7LV9uXizY19Kqu8SK8Y3tzXmqat2mjAyDIRlhAzz8M2754texT7JKbP3TSrvz9AC6b0P+6SYwN5
ZelYItN+f360fvATOr/pnkE3H0AuN6BrrrpyOChGcv/3T/tENF2eiYU1JAzdlK7FOvL7pyk7cfCz
FOm+ihi+TV2fbbREII2B37MFc0mwt+lqF/4Rfw3S419vyyfs5c+Pt5VuICAxASx9imh2xgascM3H
m1kRXMbqaUlY5LtyiltGt4qk1b//vMandeHjE3VpSUgThKqJz5EoUCTJDWzzbJ8OfXyerQFOZD2s
Zly5hwAZu9ePwXC2OZJ4YeijUOYx2BZWR/MPt+MdiP/9vN7JAcNnmQxbPFTt2WjhekiypuJShhtD
m+V6ojP4mukxqaAuWDtD4O3H+jZ6uNz/cQs/0jM/PTG6jafVMUkDBWu1PFG/rDjaIGmYiqTcd0W6
alteE9nSxiBMyjr6WbgKjLQ+aHGDhiPk1SWy+AMWQRCHnl6IotKw8CP4c/Ou+hfNcrl///HVJNlI
LuAtIT6H6xmZTKQRqnJvhuatqWlnZ9DOVsM41XXr3SxVdvL26WQPW03p6b8+/RNO6+NeSwW8Sxlo
Ll25/P4vFyZXUUXPzyj3bVX7l67Dc8SB7sRdcPOw3WVslSKzudHkJhiVOjKLLrx8ADAEsQBFc0Sr
5h+P38LN/HxBHEM3pOMukjPr01eqVJLO9iDLfZ67w6o0m23cK40cJmJI7P6FrAV1joLrrh6dCy8u
qRtEalzC+Dag5eHkQwmS19yWvn6cg8HHnzZEu2pwp3PSEYQXlOKE62cCuCI2DMofO+Tof/8J9D9d
VEi4tmMrkm2cha7260WdG0WYkbLLvRUKUCOslvHUBpccZ16UlpcCDjwcdbQ+cV3gzhsogY0pOBt1
M645yfhMZcQ/GZKfrir7vBLLGgL6lef/82NmJ9Y8pLaq9/rQP6qFM6sNuIBkgL6vTpuS5Pf8OwfI
YAI1k5Ftd9WaX0ZXgUYPAucKNYEMw3WSl+pSWqfW1tX271ftA6r7632nKuSa6YDiHGehqn4Cc3I8
gOhA02xfDf27dKDv8nQwxuqy8RCUxr6g3XTSpmE9mhNtFCTSN44fdYcGrVX2ZGjFczJ1zq5KLIIm
6tsh0No9RSH3HMnsWevn9aBIv8UXhQUobsdNC/PpQOn5IiLiQ0n35DGL9jMBHp4stL2bJc05FRY1
UNkXVzyQbP7GlnZ1zfDawevU2v+ik36uUtVyESg+KIgNSO6sB78/OhGBDFGbCi6CCvExVAhqsURP
1VcbfN22pdJQaT9ufFW+Vun8r/zAP66TQOQtcpKJPHc+M22z0ciDxfy9Z1Doo+r5EoXujTNIcV1R
CK1xNMW7KI12oXQ4uBLhgSe8OQKxTCCZOe2eL3c3q/QfL9THFvvro7GUZSZFu0ORqpNquJRtv6xS
ONoZLXV+sq/R5m2KWTqkdcSYmFPvI3KpME4DNJMjQWwzQ1Qro1CbsBG1obOf4iBf67ApayHngzOh
yErDdFW4Ijo7Pl5bPdi6NVhOrBeJYgLIKdUMxCkyp2NE2IgPJP6mtjIdemiNfG3AGZLUW6vEfThm
5Usa1icXCfTZdZacFMOcdplqHkv8UjRHpA9IyK9WTlTIY2kW38apQ/mKwxMVSrxHWZqeFdaVMcFJ
1/txuEHr2+wIwqtgH7FyZKTxIpEkDEWgsNjMwzKUjSkbhW1e03rUibSDuOSmFYXyFG2CrE9ew4GM
NSgO/iWNoW7o8OH+sXGYnw4zy4OqUICwyHE+E5b96ZZodavavu2afViW8VbHbnDdSmM3I6BDgNjs
wjour8qO5t5EXzMPlHUnZ+cUNEgzyGqx9oi5p9U8yHibRyHnL4XgQ3TTAULqYzlM39AapKsmf8kJ
XtkpXWteItA+ZksDDYvF65KaZ1qduzdoolkxjbK8pfYwG33993Xpj6u5K22D13KxWDufflLFvRBV
Q+1QO5pDiIyjA0ZqE6/PSTrBsoEqBY33mgk2XdsS1y7ftV8hk+V841rpbT1gGp4RY/z9e/2pSnNd
xI9L58XhUPv7O1Hqja+SQZGokkcUnmMTMk7LsLTxaGT1c96lL/7gVP9Ypf/wqcZyjF1I9AoF9af1
KXNNxNxZWLJPlI+TTHWEAUm2NmEcIlKOeZ1oPWoBKuC//7Sfz4xLoUJita4v5Gkd/Oenu5Cy2Gil
NlDBDd80pWCilUEKla6yjnqASSXsUMDwdO1K3YDskUyQ5hq0bhYreRBYhAgJ2JoBp5KVmKv3mszz
f3zDP5wTOB7xRlgO3Hha27/fkBpBAqaott43WnPjNyWTPHyBHnNOpOC9cPcZA8AHq2lOrsjbXUcK
UGu082Hse3AyuXlOJBE3hY5LL+co7hh1j1gniNaDJsG5/p++zc3PlfPXk//ybHxaT5e0BJeXRNfB
Pn860mjUvWbLYr4HPaXhfRfHZTJDcsNu6JnN/v3DPjornz9tWSoEuHZjCbj//cL0Zhy2bRLU+1qF
dBgnXHj5oC2UR5jNDmN/7VoVtwM9kO2clyMgUoOJXtf/4wbZfzhJmTSldIOthAPdx7nnl12ksEUM
ai8jIYlpiDdb4pEvvDFQ/1xDdSVCyNBeJrqyJU/gSw9vclf69aI1bF+qqRyfxgIkVVS/wZ/MEZaW
wVWCx3zLaxh8C82w2lrz7I50a4y9aYUAz1R07nX96BRhfMlEEGxzELleNmDMsTVFgd8u9lz8fJvA
SIy7IsGSEWfuN5A3bPM64MBeMsFNYnbXpRxImsg5mDgv01kwYMk5AiautbXGql3lUXRJLIKTahIN
Niz7nnG25oahdqUdCqeEKg0dnxDslRar6B/nqz9eWWUZDtg2QTrDJwr9PFhVYuRajugkt7b8P9S5
em6vpqGR+zgrdvGcJ//g739OxVhWhGWiQ3Sh46KY+lxlFwCx0nkqiRzDcfitnhZXq08IVWVYzbai
FYDwTWcnXWiPmOo5QNT7OQ4cGsn2c9fqsAoZYHgM4VfzGKZPmkWQKTiZfjkWmF5WQYMP1fnvL8Of
rhTfGMUaYe+8eMu2+ssz2ImZ450DXjuz6BTgtdNIvSr9TaZbOtRzYlPj2pr/8eR/yqzGqMGlkiyc
ihOVsxRRv3+qibBm6SJk+yoZyO+izF43ruZsmH1CdHufgyq/QpWRbbJKohaWPP5t+WqnInoehSzW
Zuenx7yk9ClmYvvMGOlBljn/WuP/cG4ypU2ig0OKyH+e0l2NcmiEpbp3/JKpWPZFWhWe0XQKEdws
5yVNW/cLl8Z2SzAaQcEYNh/ve2aggvbDRQ/cw99v1582f04ZrkXnAhi2+bken61wDKcUCW7e6s/E
JuIXd6vbJnNtz1x4Q0oQ8Gj2nBtQ3b+yCb8osMJ7yy63ANru6Xff/P0bOZ8Lr+Vecn7Des4L59IR
+v1eBjbq3BRO/943LVgyhd5u5rFiyob0cN3obnnpOzIKkFv0mGKk872teMABFKThVL8BrE8ycZ+M
dXtuTQrWiWSLY+n6iHtdynl0klcQiIJ9aqaQm1VTEKXhqA0/3UfU5otPd/sRhWVSEIqqC9ff0Seo
D6GNKGtG9rAu4CxsUrChMBsma5/qSITiam72M8gb3OyMsLUusbajQWNZGhVxzFHor8oQAB0ZTc+6
UdDm9EFO0G/sjwwqOXYkAGGW/3H9Ot0Evg3DCrjIaSx2jZrtazuHHjBifkEOTgY0OiS1nezMuCYs
8whb96vK5XRt6nmOR57eOw7ZKzu3hgMcF7Ea7SpGlJQ9R9o/m2mfm/7Lq2cJdj97abAI3BS/3y4I
501r5aLg1RuNjVvLo2Wj8DLrCCmvQKtSETnpWNZrgkQLyAxHCJR7xKB35iYIQZn9/fH5Q/22tCVY
BgweaOr2378OprhSTUZCsG0eBeuxn58qyHrcuTBYu5LwU/e7K1BO//1T/1Aa2TzqVKnMDehlflp/
JoGZazKmdJ/PWD+w6t/Kyfw2WeV1Ld3rtm1MDzTisBIj+/DfP/ojkuT36sOimU9rYQkZJjvu0w3I
IiaNoEjqfVhN2QobPy4qd1hPZLxuq3R6Bf9rbaM5+Wo1XbyuZ5uUytg8jungIqHlNBiWTbIVxL2s
020gQmTSLooarFPpFapIjc1FNLuyCpl2+1J8DXTGyFYw5ndTAqS4WaBiUJf7p1keB/O7XUFKK+k4
BIMT7MGjgSGtgLq7OulCKpGK8iOWF1X5z3ZcZ3tmVqieLQO/KMq7WUu3aUKSaYQg5dYCTpuUQqNW
tKtzg5j4mSasSehZJsi/ivQYwguaQJLEDiDIAM905tvfL+/H8/vp8lLz0lkVhqAukp8eqAo8uT3R
E9lrvYQJ1tX0puNDGbranjPT6PVN3t0IvVxn1Cd2n932uVXsiog0dVVAMWoah1zdvKbLUs02+p2K
422jTik/bk6D5ED0t7ayWtug7YwnEu6XjnYNRIbpl+T4AliKVPNlNJPLnHfXQbQwqPqYXCy9xwTn
cngMY58jPaKogqJyLSNU50JTJA7WjUcaIQidcHL3tQ0bK9BeK8vSzoU/XHzVzLtB/nP8ZTOo4C37
/aI5tq0bDsNAYTJ0WTbCX6oAdwamHAQ6YZ+YgtG0uOVN2nKund1jNmT37mhHd6DPtetozljNKqx4
HbHdLZOzR9d/JWXRs+PGeTJ7ezi1Icj+sfALL+hCf28NenMVDNd2ZgqOFLQjpmF8jdUxxEVI44pB
jTvYT4kbnTDSpacgeqna3rwp3gsa8tdphbMHnxe08Tp9iwcGSujHPShQnGJVjdXZ37uO7mxo2aDw
L9x1agxyA4p7r9Am0ky/pNE4nXDRfDEHdBBjwZQiZsQ59v66deNLGcKxVqmV7XwdHcvUPNQu+e+d
njxWIn0YC/OGjt2dOwpGSmW1scrKuFO5A9ICh32MdLG33VWDj9rstGcfEfPZL4cfQU4Ed02kTZsP
CBEs0BihSbdfTzDMJhbp4tX8Xmo230QEPXElSEoWav0KJ963WSDdGfx8rSHl3Tfx1NAilHeNkvGq
J8QqfKuJVV0HY/1jSrXvfu1vNNvfJWH6g/DKH33QwrFib1rwLPgDswKvPdiSJMakmWptQXJMdsYv
BX3la5nkAZYW9R77+r3vkAo+JsPKGPxbnApQkvLWR7fCB+PSuO9si+zodLjJypp5YyMfTQXEPgDR
BpMqIYnSrTYkXmKpfjetRV4Hh2jDvVW5NnrQ3QWOEvveCceDn6krS3VPSSkbaHKAkOKUmvlDeVuk
ZChUerRBl7TrWcHQn0HFFWp4CRwS4UeF80wW56gwHqn1N61OeLQ/a+tGxS7J6hJuTM9UUwr5BhVd
eYWGoEom2loQzcheT1TQIGjL11qVoGTifpeghdY4xogKVSsoIQ3LMjiFwS+9PsOGja5rB4ENwl1b
LBQCsda16nvTdPPRGKNT4qgZxlfkoCYHCW0CpGrj6tgtWD8Dbhks501BPMN2NnVw2OmNWyc1id19
e8CqdR5i3LSpnKN1M9UHldoAA2yoZkGWH5spUBctmzCFISPYZLJDNBBqx6IwUeOZxT4I9R8mYoaz
EU/xZjQrG7dt3J9Gegx7s3ePejyaO5VXzxomso1CceC1KHHWDTL4Vd7rD1UrYKkZ7hpJJym64/Dd
LMqXrgwh0bQG4vcU3Y8+qQzxliaw6HUuEPcQbDl8OgvLCJZhLwKBs3Kz6s2qSXePcons93YYhbYH
4tCgu+trsE1e4ETVlau+GJkf0TGEeDlx5LFpTTHSgXLQYpv2zN7ZKdgDvsrfApBIq3hmpxnydgM4
eFpFeeIZjrwyS+4m8bE5dSPgJkTGk/WQSlJXow8kRRrvXBNHL20Qe9eP/aacUGgXVXMT41rYmLVB
AG/37qjqnDbjVdVOr3roXsGGbbddEBTbYHiiTt22VfyI3XBJ3D1rzQcKiUAh3Yn6rR+Ads8atAHZ
PgyMr/RMIyjcECGNF2CI5qGfFrNdjB0ReyQTqvB7NkF3cMxWXxX8GElkbGq14NRJ8HDycB2AcfeS
sjkA3xNs2Ao5Y3kdqnxLbYmUtnI0/EwEiwKgP+mNXJmouUcHrp1OXWdbpcH0nXTgWbPvAfE6FyZb
Zxq64Id03h23dW7SUtlbkUXX3UWO6A2NELKX3oiHNoYjZjlagHes9thgscA2BOPawj/MhlNc8PHf
GOXyeM/NWcr+KmrqF3NU+wzZ+tyHGzMF+tVU3XeEvSXgMftUjhryPGxcg4SCGC93aUb+b84vQmH5
hdT1nag8HBFWfKhCcRtGmB1MEBvB1nGifBXm/Rbc29E2tLNufSNziiCZCvSpwYocN1m47cm4WCEg
lXgT5gWl1Lwu5kFD0LKVBagP37K9tjb6dbBglhtqo96DHp17tKP2Ad29RZR9kVkSbdgIg3XSWPVR
hP3LBK8hBcWDGwubr168u7b9fcSt6MzRDVvTjaWMbMU57VGmvOOP5Im9oN5bSde4amZ6y5zRgEWE
9cNcDyeRUPz0c/KGP2plWOCzqgJkiG73BwOR6qElTlnWleMRuvk6WOl9YsoHTtKrqdJvgoHmNonU
1dTDLObw5NFL9wTDu1AQVVXQ1qiy77OIQNkqgX2vKB44OsVr0du8ocQUrWImrmsxyEc3MPp9b4Pt
UNjPUKtienfy40zWCWrt7NxXJVvC5OIL9deFVZrsOgBdBSlFMCxgNPbm+ySt75XVPVPBPpBhz7Vf
1rl+yeqexw3QxpiZQHRGVzJhVzT2MTSUBhCZq/IXNwDSSW/N66LbECsUu1dks8RC6BVZsiq68GGq
C0SLxPn6PAvLlYYBxp8wn23dbYEg9RHXdngou+yJw0sDJy4+RSUgkVx7LMDAYBCX36UOxSiNweiO
NUAT7qFm5os9eVuXzoUu0JfBjXeQYZ6MjG9eTuKkWPCHaozWsY9E1TyhyjQ86NJffKt5njR10Boc
dI0bvs4Ju0x8QwB74ZklznAE155VCkSf8RWuE+kseyxOYryXGyaMxDMTsF1Vcm+V43aIjLfKgbli
ZhDcdKqpyA3ROpkPcYjhDb4YyHfW8OGqnmd1Ni0+LYCTw/MTeJlOsWOqNNxFJshYXSclAvUHNEsQ
YnG3txrjUhXjU6cPj7yH5ChN4a6vx7OW5KusE7c2ISUNqmLwECRck+Rm5BObLIUcZmxMLYnXCMhE
7WztxjlgeTXrS2iZiE8DQFdZ2G3x1BLu5ms7EC5PYRGgF2PfJVQ78UpLuw1ku1Ntdj/24XOHnmLj
8zp5g23AohHVnZuDLm0MAw6JPrxZiXOqZncNGeUxlkGKEjmk49V34ToOMZz4corhlnLMDp2YqfuS
4YA8GLoypB+3DMGQDNGbGJk3Jb7D6WlC/0ufLdEhvZYFbA41HLRUHvEE6PxZLFWlQoUrRueY1Omu
M/BN2DALAVTCQI0RY+dtt+qcXBGyTR8YXsIXy30sNZWssPAAyjCcdudjTl354Pj18MpXqHJVV60q
vBQAu545ZN/N84ihlmSNXd/SL9XHMVglPkswDn6vbXE1J0163cjKgM1QnGJnPqpA3SQTprGSpRdR
7rc2BTka5gnxHWUNQhUvI9GsBfgJgxK8Yo/YFnN6iEvnvYOzsepagA/2ADU4FxRbiWNCCvEPQF7w
AysokoFNijx4RW9kHrntFCssuRr4cYpIvwQqFufJfqRFfKXkcCmS2cKJl9IombhXEvxiD4ktCvLN
LBlFK64OtmeKgwSdlT6NJErpwpvCMSFASCOxRA4Zb4J/M2BDJGdHjw5yMFfJUvhWelOybk3AElO6
yUB0sQjEN3VeFit8J7rnqj73RuqsFeXEhVwkLEIUV22xz1x9YiXqGVRS4lCMmZiWbmtDtjSkK25m
bdzRRBvWNDODjVE21ACVu5MtXIKSkhomErRLRxzI/0u8tM4ZnaXOqcCBaZcJo9FYEHQYYDBALgwY
pONYjQLA4rQtgxsgIXBwWbyHaYdKoD7hkDtXvLbwLb/YNJ5Pc7EIZlr2SbdBcYen0QKpsR9M4w1h
dqqaeK0GYAejdJ6TcDl09bAuzcC8mhLtrRr9zRyY34LiCziybS0i3yvb/L6B4O8ZWn4nY4KHfJOq
2n4SnDFXeffYW8Mt5BmiQW3tgN3m1e2/xh2FklaXj6ExChCoGRCEI0Af3uN2Lvg3B4Ay4XXsjwfH
LTZwyHgpLYlZvXy30q0ws/oU0jTfBDdG+HW0avfEZIZYNCkeuKcWJIwymN/8Af93QFxakxsbMEsn
d5y9dKgon2MM1BaWXPjLxqV3Q6atSr3w9nBDTjXZVgVG5rarNVikMaVHMK07h5QyV7CCkfdVleKB
/jXVZWx+gT63NavhJVU+Scv2G3FhOWGS9dqo2ZhGy36LhEklkm/SLjsJqW3EXGwyJ9kv0WoBkhHM
UvlroIgXaPD9azBEB4izOX5Nn9gILucVnBVaIc1aEtsHK6y662G4erKChcOGnntuh6uQzLoLqeIG
VtterUJYScQSMD5a3Pta/t62EyRlF1eq4dLw84ObnkSFNe2Z2ZuGTdX477RmGY5L/amJrVsRAJEk
hgLpeXcvMi3fKbJcNoThKDZuQS9OHd2Mk39NLeI1kc/Xo6EBHUdp2uNU7EbfwfTWr5j+QjKbbWOV
l9f9Aiyy5jc1gm6HDuz2rbnuCxsGmF5sKQouTTBpMH+05zkRK83B3kFo1rdwsO/nweC45jDHcMu3
KekPM6Zw2A5sDZr76ts4Dyv8TesEX9yab57xw93NJDauO4yVy+li2EB8dTaSGifP522J23YjiSeV
LLC80AnWwq3uhnfgpDXwRpwW2la+Kwdg3egkWAggEUfOEnEA4jQC9+169HYAmqNkpsGkrmeZ3zPw
P8iuefd1xH+pTopqqX50Fk5jaNr8GfKaS7ooFTyUMT/W5UL/T80Eti16QbM+a5z1EtARRpnNBMpV
GxdZF5YMoOaRE1BcutaJpndO1F9MJysbw5Mc7a3Z2M9zwHtSxux7Q1Uecmvlp6SCkEO/c1rOoBhz
h+bd6qyvZmqbm9LOj6kePUC+QusxBc+5D0V66HhvWOvqe8K5gk3jw8CwY/ms59FRa20c1j1cbVpl
HkYnZmq1/A7x9a3OALzkhD16reO8x6W+LmKhrbu5Eus66iiiGvc1D0uvFZ6NW8ITttFsD5rWZox5
K7r0pXYIJjCjhCYx+2NFJ4OCYhD79MWPzWkPlvB5gPbAA/fKdkmUdHFv5+uAXKdVGVlgTmIKEL3p
Wg8HY1/OTwg/SSi0LA6vrCZeYURnfIaPvR4lLOOca9u4f0zAJ3JenL7S1412QTJtNSigXraQyie5
ElF7l9UGDhZr2KS+6696gsf2lW3fuRnhjXnir1nhW5KDsISVI5RAe5Mn7teKY+Q6qFp9zeKE+4c2
AjTf63LkkDZFwR4Zs0V4gKPT0R02+kKxraXCTq0/RyDQthJWx+RQMXK8dpLwuwzJgIXHgry0pL6r
2Z5bc9tiTp1yUm8wqiC8nQrikPzcAA/wOlSkbZacmvpllEvzpoGwDmmSpu7BmAgf1FJ7XsW2XS5g
jvuxCMdNE461l4/8TGQeEPYSxHcOGtWrGQBpktUO1CVSKSJhn9hkfdYXfTVEGfHFoHTKHBNa3Rnv
swnH1eXsjFbdvGafQ1yTrgOFma5lprsU6lQEirIg7MNdXYMPamqoQDlFQMOBChQOTX/GR/bW14zm
pJorP7CHKxv4kxemsDBj+sLMANLnyO9+GDqXb8zHnRYZGvl/YJXdQTApHkqPnC21tei5BfFsnboI
hgYMeI0PnW86VmuO5ybZXvNlAaLFbWrRNuUd08v/Juk8lmNl0i36RETgzRQKyqhK3k8IHRm8yQQS
8/S96u9B96DvjSOpCjI/s/de+Y9R5oiYJ5rB/2xZFpL3fbWc6YL6E2a1+3oD5JORFMqjZHa3xLc/
mSB0H4vuW40t+SCSGOusLXab4zSnXJsPrZ6bkQ2cIrJydd+0dXtMVU/IzOA+tTM9j67NMBwzNMKF
AyCutOubuuGPSGkIS899yhkdMYHC8zoMKKEcSzGCoQ+souYx9wh4njCtQk/py2Oa5UzIdJ7ZQPk+
eW3Tniw7dzeuZTTPC0O1tora1NeeCp6Qa/IJ20rK2DylfEQ035CyUJqoSVnbZeHSGD95kf0Tm/Ew
QxVLMPaWd3qP1Cdv8/3oDyL8JL78uDrbm4Ra2J2IhHRffA+AXUa/l9T5FNGKbSHgOCpf4kDWWn76
nEVJtVJ4TuMV2J2RlsDB1ZN6vHrGehoGqp7c+0hF8ZwXAkstxnJt9oId0UwL8xTu8FS2GBCFRfSq
EbUbvlW1jECoGheoJd8Dqv5fn4xAo1WQKIqVa0rWh1Rz7HPdYVJ0YQjFXlPJB3ewDwyis5NJdXde
zEipqSPTd0ojXWY2Y13rXdPNeDXr5sx1jD5lKj8CzRqijlCUMs+Yq9Ec8+ItpKQ/q2BhqnrVqi55
8LJ5OgPl4NiUJYu60X1gdl0n7NsIuWM8s1+N9CWfxavHwjlMR6z+2pUkIY0W6Vj52Rkc9o5VT5EY
bbyWHkVtBwnIlwRPVMI49GlfXMBxqLYa94SXPeOAWOLlGl7v9wYpp3TsVmBElVcQO7UyjLWHbiFo
GB2wnWEusQeMhAEaOs9USQ7fnWQtOmGiuokvoDxX9ootYyjDSs/vfbhrGOiG3ZR3pJx7fR5h4xxZ
OASS2WX/2K9+Gk9EUuwkwaJRvYxuYpbiDf5o1aR2MnlLZE6UuIVFmKl+FRc4UFDkqJhhsJXI0JwO
UMHP+YR8mSH1VTJokH0BVDVE6RQ8cgSTYZYipaKhPS5HZkbO2SILcTG6F81s78i6jRDdfZDgkD75
LXLeqSVMaiQUF0oGPp7r1zWdOxz7NForRLlavwmyJUtqMR6VW+NuXjFmlEQww0Eh7rKw74qmeKcF
EMmCSrLJBnV96b60ZeQwN9MVbVnAg+NUbFwIQbazZmY/0iP+m4pwNtbXGZax4buUnPXiRUiZEgdp
xokT48RezYqXynjetu2AKOtZJzQ3H04ls6B9Rt9Ska9SQlxSmftAVYZKwZ7bG1/WF52RLsGTe5/X
O6g6unf87rttKG5aJBvMaBceIpmtZKnkw3nMl5MO07BnxgTVvuPoJmO9NN33pivXJ7OMC7tk1iTa
10COnM4OdfpWv/amss/2hBTHIGBOtVgTCFr3ruQ1z6/fTbEkK9VrapFE1eOHVC1JoIReHEaPuL0x
l8iWbQ/yiYfeB5e8rqdnX9uzqTJCcDJgfjRnX6CfIMqlbg7GStqc61DN2N76KY08j8nthCGKido0
mdo7RTMDUlIkKFAJL+v4qrqxjxfoWqZr3QuDOLPlcwGUmMAKuks/qobINYkgJjEmkEEEnExHt7Z/
BfpLdjQ11Z1vtSfFuErDQRPpQ9wwn4p1DJyRadQ9cGPnkDFQFyrPDiCDUJXq2WvfMf8YVC8TQ4z4
Xv3qoCbTvwTlTI6Mu26c6CI7YtTibmNfTSeW0YbYpAfPwUFk/Ah/mz9sEjRuyobwtbxkHilZ+a7Z
NiQkyd9mqXxdp5hw8emh6Ly3PueLgWh3Z7qpOpGkw7HnvQDatHEWWT2e6KI4DkLsUB70LGFMIxb4
quQ1s9AS+VGlqR57Qxe3E24FKygZ95G6VXkb2J38ARCjGXXadNbta4R8o1U39OP7oIYVyW2OddzZ
Ptmfx0FHqV+m5iUzPWajOcUi8Vs7MXdcfPkGYsq/7RQLbbMdTujmqcOVmR6IwX7LDMBcLdbpiHWl
JmWP+RZrvN9ORMllMnEGu8VjnR5diqZdFtDoUKDr99NcUpEaJK8hT7iprrZzPdWYRSCdS5zFd8MF
CQ560sWFq7t86XXzy3LbT3S5ucfrDtmDx3FxASeca7Yom8Q/san6a/JW4+LA0kmEzs1iF9RsaEn0
/dVa3YzGcCnmfLjIxrWhg6+x5Nthm5W4jkbYCLkze1kQzaUNWSwLwVyPhlL4ROw5LLtYazx4izg7
dZ/kTDrJZM5OQDbZhbmMJVm9zKeCP2af28796spubw42IAUeRIYlgXscWzL+FFTmHfA3Zhi0ZuO0
tbdafjWfTdykFDGvwWXL1RLCcCeua15DyQl2tcD18ey091PaT8m0LDKeWsbpigkiye1RhSo21Brr
eWjaL0lOQOybZOqvaUk7zN4UM/Is/TtnGskc1rqjZ7p5QkQ7e+jijqTm9Whp2TtCpC4pSiaPPjy8
ZMn1ZSexmhDt/ZfmRUuSXcmoeWYMnJvreWu8CzqvFIccWgHN75ZYz2cFXYUKDJPGeTFWwoUnUtxG
Md77FrfpTGwaK2AjGW2lReRCWCTHU6Jt0mMM1XpuTObVcmF9t1za1nnSB4+2EQCj4RJl/99/ESVd
3WX7sV5yTNwkNJT1RirMbDxmvifuxLS9s/loLg6ZnKEAypPUejnAVSIyQVr6voCWGLmGk2O9QDGH
DIl4n4wynr6ANePmP9cTOQowQ/VoGoKdXo4auwVjTdaOnTl9k9NowakkA5wLUEujjssIvd232Nj5
biChkwqWLgrjPY0bLK3W67A5sY6SJkNDC3r0kZXljkjwfdCRgU8hFZFz7ybktBdhqkuR8J3jAGc8
p03OC9CdhjWV9gRkh5wNaZ3YEZkv8sceZBfb7mIwXyVuFa/IYPpwYEbW4NVyEQBQ6qDzQp1sNa67
zbzX1/yzaeaIks1LVm+YbjQOvi0d5lPvXRfZs0NoofvGs87d5MuDORHDYFzxSmgIono3W93jopOU
bUgJPaXjUkwF9qhGVHxSrba36uBPH4KIMn+vuumCzNM5p9aDYvi3XwrGv35gF7tVS+XetiomXgI+
Q96un9Rq522gXCZH4Js/IN0prTzMZJIeoei9lgzaT2S/hn6LwknNaIk1nWImszH9D7awTiiPT1Xf
3xaONoZlQ/63o4i1NwNuNBSW1IDiZrKCPh66illGyY9l9FNo5rlkJdAX20PZtH8md0GYDbm5a5Zr
V13fMFN7tEXeReMwnX3Iogji7E/2BOSZlevOAYDCKNh9dZe8w0q889oxe8q8XISZ7MxklusJSjBp
xt0Y04Xi5PFei2ZlSqRsjZaPE5VYgtAqjee5T804s4N3hIOxyAKA6SWxoXLjjxnbckscjUpTthVi
BDMp+tHgn3fhTgwjdm/2QBqB4Qd/su4aggtDY5xKBvkIj2wCQ1BrZpzC1k+mjBjtoxfmvoB32bnv
Bk9duFKTRl4+AdBi9TO0YBMaF0ZRYbIpFf2H5z3XKwEMmdZu+G01onqCB6+eln3pVA3bk3Q3BSnx
2HiPEEqvkQSYEGZU7QRkPHUodgE2ngwzeERwEnVN4N0O06/VBT9wSvPwo5Yo+kr/QjiQztTXuniE
yusd0NCAEOyw5mShYYiD0j5LDbBaDZXEWuZ3cl0fZeXQVTIyDNfeWgFA7OackUwzbyd9FI9tz14f
EGckr4o+T1SkijQn7pTgtKoSokD3Trv7XBYgX1Y7J0VFlhekt4/wlNVDTUamYbb7GdMNpKaBOJm5
aQky8sn9U85E/D3dfHvNTVSjvwsWmo66fVOb/lsu9e1A3HhUmTle04pJN2mdvWYYO+JDqPlUV5zl
SAx2593x2xOCwgtQHzwvg490PaDZEZ7ZR+XxYK8gPHP55s5Yw3y7OOdsf5yBylFo6Li6zXmRmUlQ
ta/fKAp0CDC3qnBuzLxUTwTl3afzQylJ62B+iFOo315UxYpIifVh4NqSxO1YA8lEfSrKqCvPpMUC
/fMmjR80k+2CjhgZL7PiIXZdfqA1EkfIbfgx9+Zb6pZMqjz/R65prExzOhEpJuORgZxqxXxaC/11
tubrv+7coyPK4s4G5jRRT6Re+tyg8x5V6oFOAvOQy2JfW3///Xq8+z3k0hmehhbcTy3Siq2vg2e2
SFj4XBMdj0wCzSFVfyueRFY4yeg9rETkacrnCS6ZFvhz+bVZG01JC31Ds7ZEWD7rR7vX96DYPtiU
sWByUzDMagvL5wyrdZynJruSbu9uphujyKBXxtWU1d9kAH2lKIvf9fpE0QtABJMhJnTeKoOuGS2C
j2Z284qdQv83mh9c7V40eOovrYPxxnIMCjj/YdUZ41niZp55eRpBRrviy10WQf/Vv6gGmUyjt6S6
Ok67l735UrGiZDGv+uZijdlH6jd45EzioDbScGCGkMfMTKT+Mog1a9z2F9qxcyNnAOh4iU51Xfeh
1vtfzDG3sSdC335vlRYkQzOD+yKzjNnRwEiBF6S3i5+2Hp0b/k/XkQAiH7vFqEGqdsmwK5qYv+nO
zARxgvRGhU2xW53KYpEJgNFfy7OJdM2AUM2zHlvX/eJmfPc+q3vHse/5jJ1QNk+A3O9sRa4niIGw
3hryq0xv7/agkZbiZcuKSyrH37xkAufr9S8LLUBU5KzOAFS5nimU6zVlq98+wcbZdqvjgrK1fhct
Jheg7VL4dIGgU+jUEYLSQ10r4GGu5LKXzyjoiH7SMLdJgo0XwaiFxEMGr19NLWADmC3wxDGcZjJ0
U3PZmSaz1oCeHY3WO9GKC68pS7d3TrRPhaaI+waYkdapvTOYt1PP+1pk+Z9hfOoG7T6QcRbBCzIC
vaWWVpqOoNoAcHxP9UyGAYlX4kJUk9jNg80ia17etVZdamfYE+n1V5ZXmV8PebEieQzg0Vvpb93O
pzNh/LFuIam4cS1waWWyBDgqFsLYKzSgbcdCyRG8s3B4rrybZnoCBZ641pdgg3GzTPhIfQQ4AUyF
YR7fbcChvAlVzwEA7EwpRkoswqlgXc9Dc8jAmBU23QPkqkoupNkbfNbz0ENWJed8YA/ZQC/dyu2j
8Ih/o8y736hka40cQcTn96K8kn9M45h3JrFj9OAqgyiKwEWcoCngXQgiX+AErNSE0rmc9d2adSQ9
telTE6Qso+x3pYAUdE9KN3lUEaNRne0sC6nIvOr7zspE2DjDo2Wyni7rERQaWRNRQ6JQqLG1nscg
TUgyIsOLVq/SctbSXsUKj7SBBbMrLuWClwwl2jU1b5fpGhjhNLGdMqf7Mu2dNWKvAPsaYjk4N6av
WOduj66oeTj4NmmsXpWNnqgOGnXue8L0LJ+dyzYC93FyFHNZiyDIDCcvJ5EE3Uuct0HkVuzwtAJq
FYJcDpG2ImJ2U0wPMfSEfhqgLBAfTBD2XKtWzGaet6naSLLamq80dQ/OVcbTBa9lf/IAth2M57U2
qt0wWk5U5uQK6x1JdqUkfbc0n9pOv2FCGyl9+ep1E9nSUH0SicQwa6EUx0zB7kRpxFUjXg+m6eR3
9Ve3SAoOt3lxBDmdHCaxKC1+F9P+rW39yZECmTfZzpYx7sDE+Xsytjukn2Bk7ZXvdcgelCKTqied
ackEQES3QALoT+cCs9iaaUzuEHjl5PlKd33RbZdWxN3k0XaG76HKiK1hwt9PqGSDeyflhA2g4NyY
yuQDVeOu74vnMR8Ss5IXpj8886qMLTy0nefbTPKcKWaI0SQkeh5tbjk8H+pOlOMtF/sNZigGNB67
4E3npZhLGQWT+F3toAwHs7mMAM73zmiNiRB9H+WkfwEGpCR2g0+Rs7YrvKJCRLa8yDkodr5zq4Fx
IcqYqLOmBlbRDgHeA44Jk+y/WKd7Toocsp/SqetzMMiaBCi6Voj2xrIJMwZ3vMFvtXPoXUQS6zTC
FwXUNLT234wcr1zVkz1y82xrxcZ4fLGsNYZeiI6QGQEuRkbHV0EhWbT8hw2XDE0nUKeWIyINjG+d
5AGhBtSBLhqbkisBBaX35BCOm1tuecqwUviE3Qs3cMhc4+lpzh7lOPeduFd4onc6TuQS+c1TURu3
3JW7dkR96zHDzumpmqa8WJv/ns/Gm4YuhFKwpkTo/5kLfeXI0lEMG7W5556LWRYJ1x/V6gUFDFzE
Yr6RU7WcjOXEC6uioOTr1DTMabniZDdS99NMUT3bR9OxbzO64yJ9MD2CSmePgWevaQw1vFdb69kR
DPlDTYR1uJoZtebzlW3Vl9oNZpBdXwa302o92uRmh71IEy2/3luTd85r4sxJt9eh1jCwJOVlsrkb
Tb1CBwL3zhQtMhX5UyMnDFMCJqK+5SyZCI9JtJ50ZCfwxthz08i1sl+ciPjeLJLda79/Ke2cxHrG
qJHfjRksCCMy+VS4zHpecxeQQlrtmQtZsVnn38jLXWp5IRJfA5Pbav6PoyGftzQPrDg/nZe6OJrm
r1cRid2D3Qq/imq0wFTvg8wFfpl+txTKvuwo93W3IfciFp1vQkNwtLgvm12vBqZ8yI11QiSu6Exg
88xIVcBoX2+rm1Eb+F+0ie2VGBsGAfxGdl0/2ZnDlAn6WKo3AIYBpvDrDTf6CE5g4XmoCGy081vR
X6/TNGnTmQ2zPtzaW35VfMJ8sNa7oLMPhdcmRKlfTJX9YJF32ZfrhApB1UBLAtellJ/KU5/2wBLH
a15qypPrRzLvqtomF9J+XgcIoMqrrFAfG2R1mXcvBw+hnUYmn2tPHI76xb4iddpUEaFjqMQqgx+x
tkkmIN/QYp07Ii7DwXZZbDUk8jrveY+vmSjD/TroJzJn90zDslBXsEiRdFNcx0vQfzp5dU8idBvW
a/Bdzjz+ejMssYm2HUE1OVvNepeZ2wvaWkAbbfO8IukUwHkdb6mRXjCIALSFXoTRel/vbHvZTw4Y
2YGxqqcBGu/qd0UxzhBy5js1QkQosA4cvY1aRueJoypMbe0ew/bZcOWlI1+aRV72rmPo7zXrxxjY
/BklK0o9yPwdS+C+m5+saeGyUNAI0DiMSn0KneumN25cmNMOQmFGMdEoIS9MCqoraKjU7uOAtgjw
RvZQ564Gok7ygSprCAmRD9eaoeHGOKd1VjvSVwnOxOVv9pB1Dll1N5UMRsZxfF4rhp8OtoVrtT4C
FdHMzmGKhZ7JyZwXO40r1wDW1DjfZsmueZpyZpjrvdtybTsThoG6HLkVKzgyNuQrrUQahAYHUK0C
Hmn3r2JymShPy5vMrW+rHt9EhQnC1Po5zIOANm5oV85vSxG8wqjRLC5ZlXcsqUiyBmVB77pyC27D
n6wFrox0PiLgoCAh0iXxiAt1GvcwmRDq4GUu5/S6dcMD0wNLY+HDecH9dVzN/I3YT3hCcA0XNGzC
QpRvd+5PFTD90kb+J61inJBL47YMFOaNcXkftnPeQiNScnyYN8MkmMvjVGJytwoLT4/TX8Zl+Ffg
34xkkheOhWch7SE8eZy9VbXDL544q88Aj+uVPGf7nUyQuJFVmegEOu6oB/kkciNpfX1JoGKCvbX3
8ybelARE0KC5yq/zt0r5657MgEil7CfWV75vD5q16e6Ul+Miytpvu3SsvUX+JuMhN0h8A4IKpELb
TV3qqPKE9vx2KdDkpqA3enKsrNT3EycUKOr2uIRo2kb9Rg/WQ2uhYx7VCuyxaXng5JNlmFeZrEHN
vDX3U1dJmHLElOrbEBuyhtab2fw+Gz+ck9EgNfSw8D1E2sbHarubv6t4t83MJ8drgG69rsrb5c4G
GOjNz61l362IShwjpWxEb6dX7SfAF2/XUbzyy6JSMVQRT81VeYKuEJDZ9dpUL1rzV/rCTHRPfyP1
Nq67PgjTDjAhTNDjWFYa417tVg3WE7DwF5Iir6YcsVBTqr91sl87wdQzkPIPo2zUenw/tNWRK0lB
sWhIFyYKh3UVBwbyfGAVUrKWkUhI9u3flCGdMMubytxslgcMfYzVMdg5y9jQC/eY6shS+yzodzDp
11O91f9cVb80jfle5/p8ki/dswZGYqcB5U7a69gm6xekdTKN6I3JMruSnYpMIQ9XCN7VvDyanezP
5fJRT+sGpRXRm9iMj9GUG1z4tYqczf+noMEz5ek5wJyUvU5a4kDZZBkN0kzkbN5tOd+xGO1fWyfZ
mM3TklgLzAjR3KIoH0lzWIgS6LYnlJtAFI0dQ7XrBj1FdJFaC4ulxHMZXIrC+ds0KtpsrUwqoQ5F
p7mrKnfaEUCdDGr6a9jzHKAnAoAZ30aLipYYiZMaOCgNLNaRp5cniyXOIyXwN+aKLNQcDNZIOsgm
GaBNQp1iMhhKLH5xE7g3WxN8AFr5rvhApkVrjplh8Q8WzAznCXvnOloH0l+NSAL2TNYpeGHncNLn
p3KewXLWtBNa+96NNjBbfZMEulZEbs33ownhuAbHTtukxqTDFmc6LsipKcMXOnS/0+qtuxKuGhUN
e9a2YbWjPM6W5qhvAZPsWb4UTc6MtODdcdnxCZrMQrvC6Qt9I8fFk+teq+HDWqyezH47ytGxaXP1
d69S7/S+6HNE2sB/Jo5sy0lcmRkENro4pvWGzwYh/I6q/jMv2w93qwTJv0jD4Qm+TXrv7tyGrPqM
cDxqGS6D2YLjukxvZtqinmtd/l1jT1wAlb+bw9G0HgqQRnxg9mu9rP9oGxG+Dj3ovhkHBCOvG92y
/+jkEjdADzeylJrts5KN3Bdjh8DKiYtxPbv59je7uDYCp3mrW0awuI9exIQ8FbbOevQam9mcQYJf
+TQql50TsjeyfKiJiWBzxowZCvEq8cQ/unP1NotqosI5Msz3lt2obdH4Trp8STtIXND9PHA2ENo6
0tbn99TogBoMKclSWtSjQ4TXgSkYj2PcDsO8K4C15NaXaTYA4Dbzc56cx3lZqqsClJ9vUFsuHrpE
2Ctprj8W/ugc+wV6wTCeZ/aCIRYXmPBMbfR+uNO7VYsMwX7I2XjDss6r0GFV5HfrkA1aZKRGarx6
hYyGkT9/cbFNsYF4ZnoKtZm1taZESga0c8z7Zl8Q5Rv6C9IbK5Py5Fndi1sNh5JbK17qANHBjbLM
CxZXseflIH+4ddmUWtVJGiIeZnYZMKlNwvYRsdEIayRL9dtPXV/fKpwgXV1Qp6bTeBjN+bPOnokr
+LZ9MOuFGssIw+7J1pmX5YiHzpMOzZ57IMMrNNxq/m2O5jVhU9Uli1x/cKCPCHI5o6YbaTkXvdRq
rDBMioycaIfSoFsm/6SIhcWnzg7JBfnX/Sos08/tRnrVJpgKeLZipVuQqW3O2154vH3TSlW8yM9l
GnC0XkkdU6rN1zyANeodgxvP5xElAuyl9adLsJt0Stg5nfyjTc7kTcNeq0o3EGATfs9UVEQ16aGw
g/pgLN0Q2WLczlaV7bolsGP8wj+eP/uAvvOLytjZyy5w4okxMZmRC6skrWV1iZsM59E20xn73zO0
1dit9IvP7iTMSXkFosWAANAllyrX797JMmcHJ5PYspFY7KUhaFV4Fz2HajmWcG3Rses3KMcOeoUs
YAVNv2rOrwEEPqxtzufCopMG4ISQKI+Zkkp2E+i6qwbMQCBqkm5wDOW9RoOVyWjzIAikJvTuvIB9
gYbuHvboh1NcZ3vN7QiQDOuk/Y6I8i9jM822iVNbNdifWKfuB0IRmTOjKJPgYvsMQQZzI23a5AH8
TULWnnPGo/kIHpet2Wp/Aiwg5xIXPOvk5qZ/nKYhA0vC4+JU+m01cuFBHEVsMGtNXOsLQkrQIDNx
OHj8m0tqc90UG1Okwo6uft1ufatAy0eTqtnJrsV7V1vtHowEGi+hX3pdyTDIPL614IEKAh8t4YCT
5D6GwYS3o8Fr2A0HzFCK4VZ7pBKnQxiWr9aGzFsiRWf+eEoH5xnHkx3bdfOQefP72LDLYpTWhpo9
cs8CYpVtkNQaEqBBt6jahoFhynPv3JI49jppPS2cn+HeZs1rtbf1ik8c/Te9isaaeiEFJOT8eM+J
Sc9m1pAt8v8d4NOtKj4GcqfdZeEZR/5xJU5KCBPBg6pcZzdZDX6zi/D8y1D9Uz0uEgdFwzg0d72Z
3+LixVzt6/pOqCo4IRzg6CiPzcgHXtTe938oV9dcWWLOOcgiwFZlARCI0kwxMPOpldykWPajaR/Q
QBEDRgxBm9F351vwbzAYCxIaUDCUscMhz59aXohdW5pw41BRQjO3d0guG6rbay1BqrhTeI/ruL4H
CGEjkjDqaDbhIY3igqwcI3MRUPlvJkNIM71BgK/HAzHeLMt5/XUPG2qPRLnO/6WTxv3C64Qtm68O
gWwJcEfeUSr+tlZeH4vxbTLxcS4WkxZ6+usm9qMpsF3npCaX4/St0NNW2kyF7H3UpH0HfU9+SGMc
1rb/1gvm0MiZ4J6b9e8SkNT/n0apaytycQluMBVB5Gk82iUJI8x+B15LpoLqfjjoudaEhZheMtGQ
+UWfZak7jdbOWbw7MxuOMz3iVbgOFH1+aFIXz3QOG31EAU9VTGvsNnTFQN5jB+pl22KXH7cPkjx5
OPjjaEaeZ6e4hRtGzp2rvbnmsevZy5Iaj8LKav6qYkPaQii/GgJ5Y1jLtzIq6E1Gx6QZxGtdUhNZ
zJ22+htrCABcGsioBeJHE9ScSmdyiUwNVDxNfLbLRUO+zo8O3CgouIlor0F5M/DUAGO0HmQxjI5W
SSySu+EHC7L70jGcCGEGc6GrOYAju1icgyPYQNVNe5eK9r5eHIigww8u25Q/t5xxgujTO5kSCGF0
bj/OfsR5/D/pnjjPQ/6k6dTMkiPOqwAbZxOuEIvBlSLwfrUnRgfav3pt3uEnjGFRLM8iIApGdz4L
23ts0cizUERf36y/ENYA9NU3bnpqHHoi1UJBZqULamYIhZ5/2OwVQ3OSeIxsnH+5BfIxi+l5P9zA
vZ9cl9Sd4Li62c+20h4ziXXaRoL9KG/cwIvkUj1aXQ43SLg033UWuvO964pTir8nvD46TMzmfR0g
XbN4jpmb7hZt9OIFJ0g4ADigWUwFcun1xxamjjoL9W1e3IwZEE+WxlnkLv+YcIdiql5RlEHDnIq/
KQcKrW+IjJ38KDOEtWtxh7eVjTdjvywlArWZuHbQ2K4I0W1/rzfe44gyN7FMggLFVQGCANTMNiOc
1yuZr/mZU8AMfdOyfrZz4ANeguvDmN+5N8IxGJnz41PI7VkkOop5xup/+Lf/DG3fWzpSWPcqoXMu
UCOBDSztJz6jh8VlTp4iiZm7Z5G6LgEt172UxLMiNK9Ck4o3ONCQCpnd8NvJ2QD9Mx50ysSdSZoN
OeNDu5Pl+iiOOPEUMXqQ1tzAeLKy/qX+Um6fRV3HBNQZOMaUdPAcM5KqV+/WyGYtXq30YV3bd7Gl
dzxFakf72sQ9TegE/jwKTOpdlQlcBi10UZN97ryNx0pHZ8Bks+Q5QRqxXKUfudEdXd37rRakjr3i
BHVnNCmTn1xzQTDVCprnKUfNn38V44afCZhg1M4PcyDzHdXIrei0j0W4v0EB7DnrAJtu3gSKUH+Q
7oaZt592wrUTmfNxgIwpM2EwTZqneB5QhW8meA/edPsBTcBD2vERKl7VNecYNUR39MfldsGkyFcV
tBdaQMXqw9M8LMAgsEihppv25p/UETQUk/T5sy+a1J6XIa2SfNmw//X3upOzo9EYBpXBOywqebOg
Ri8HFpCjpE/Uv0a3+s19Fl6LnegGoTzb14rDaoIuNvLEKDIJ6FydHF+y5CbiGQwEb3htgcUsHR/V
mrsSK/BdMjoMV5G/Ym5lPskG/vqjPdd8Badxnp3Bi1dOAxDtwf1MajbSq6OX0xLkAXlhxhDccLPl
mK7yf5aP/YB4kcxC+MOJcDNUTZ84Ndtccx5jR7aHcdBvJ9fC6ta+eKTzIF8f8LwwBGdFyBR7QCPq
6eO/kp4Tl8mLp5NXLR3zlXzPQ2WO464eiTLlC9lwXiZy5K+kvTvgKw75u+fYqdQFjY34fyLK4Bzk
xPrf9qEM9+KlV4bYdXhYqCuXNyIk+Sz8zUBiEDWCWkHN44MP9De2r4khzXXGZLa0L/5Y6LvZRX5R
2fj8MhzuTRAjKGJpaLsPnQVwGPSnFQ7GCHZtCN4bBm6h75QZnoo963to2PZMXAc+U4RRZuQjvFxp
xIGq3Ndmi6mnJQnC7S5mX/xV3fqLbP+2sTH5ZHWEYny4HdX0WA/lnd+6FFq45kC7Y3IyjSa08XMj
V7q+7giX5yLpvZq21BpFzJ+H6cRBkGZ17OzXi1iDk683/Z6BDilPYepvcdplv2vKXtjL4OcU+a6T
+BcbVANX4C/H0X1tE4Hqq1tU9Tu0j3eFJt8qx9tnXVPv8aewjrP4/QcKWtqXYq9bBPeo6mBpPdLz
oXPiwcMqIqoWkbDzxVZnJK7PZPk21zL2kCIVoBd3Yu2CgzIpWshIxwcGbI4zGIeM6xCV1zQa+FrT
I3YFgmVrkYVvwivJxQ/wmS+fnbVsy1/DMmVI24NAyCHX0he8G8RhUuxJvByrl0dyHvOY1JDA48sw
kOvu6N4b0iBpA3rH/jX+x9yZ7caNbdn2Vwr5zrzc3GyBOge4ir4PSSHJ0gshyTL7vufX16DsymMr
fe06qJcLGIKjUVARQe5mrTnHrIkSzEPzkzlgpEV5V65ULIzHDK27GVst060dLgZQwYkCPUx6KT3i
GFkQ8VPuJm6iY4EFdk7XbF8xdHlCSQ5ZriHiMm1/25V6e+PHWHEVWg3sBp2FUqjVCnbIJi9gFzh5
4cyHCs6R0Sj3BC1R2iyShzppRyJSfAop0K8ky+Bc6xYKZbSlVtUPASlUSpC4n5ydDd9hFZHcvR22
djyPbkspy+c4tM9Bk4Q796WFdoFjGWsochmxIfsQ9YhyIh6VaUdBTJS68QJjzxKVlrdvCmdWgzDY
6pUhkIf4YpEa4TFrkhiGAi05H68tOJoHvwE1yAcvWaYrJ2lQ6RZZevIkzFO7af2Z3sbJipLSGJV0
vQJmoHhEI+H3ZCnjUYW766EOFyLf4E5/eQ8c7w3jjr06RBlazVGhJnxijb4JjWshjHzvYQ6bN3Ca
oXTa4c4w40ttsEXv0e0nBDyDW+NG39+UadpdINqZM/h/Fq2nCKl+YFY7yzcPKjufPcKrWWZ4yiF2
WPNQOpW7sqjnfd68SGCKvYsFzU6o6Jdtoh5LjQUogicmRQ9jPh6GaIbMeDxoKlsKZRzumu56QthE
of4wAv+9pUSARblz9kmRcLbrygqHaTAvQS/OlTrqVz4d6F7TxtlQJzXx3vqr1yX6WpGRQOPp6vsM
BdBVYutnWUJNefBNr7qmmeIvCi1uF7C4Ybw0anzrI5lPyds824GT3vRsiwtSxijNms5O6+mlWsRn
XrFf93eZSBhJu0vALuYUj5Z+xMSwVRrnMnIZ7kZKbbFw1zGdbFjCaKIbF50x7srmXOIvxhpG4wpj
0nMY9ifdaHvCJrpkTiz8opq49NCH3LlVUTBB/k2zRZdHM5YFyxBqW2iAjkgqXCpQ7qvdPBkFo4Pi
1MSDFepVVuXORrVBaKGe9BZRFtN3N6vumJrGJShTd5+IoJpZnv9YhrSHgLqxZxvBYg2WzWtWOkW1
CslmVRqryqAw4UMGpws5fAJPcnaCJt45dT2TLoUc5djhDs4i0a2Ei/RSj8PXNhmvm6QY92HGOF8H
iTlzB4LWkVKXPZgn3+aU1BSi0j0TJCONW+BrXwBoFVszpbbbsFJciawnUXzoP5WZG54M/GrL3kgr
uAhZbC+kndZr3LNonjWruGHfSt1VB/tLuvgLfJKO4dmxj8tRUV8g56S7FJJTqKdyBlGoWiVOM2Gk
Hcx92ie4UfeuhgqkVfV9x3dxdhOXcoUv0vmQTe4HmxHWDTx94RV7LnuVqDqUq71ydlIMWWpV7trI
P7IKc4+xuw/ACexhhEVk3kdzvl9zjQV2LlT/ye3iW6/BUATcGsKFAWIxaeUXNWYnEqjNvVTLdueL
T/UgEphaXfMQSfAKkepi7aUib7nsSVStPtSyWKT4jWco3OqN6YTsz7J8m2ZGc2hrvb82Up/1DGgv
v2c5XjrsMnHO0qvPOwgNOi3KVNXbfZtba6ZD7SA6u7rBgr5BO7XVqHHKUWRPqj/MrEfLfsV7pJ9U
BSoB5DixbrswOlFgDDs7WxhB6dD17rlSU+MzISrF2pHxAlNjcuMaabrvEN3AkChmCaXNe0fJQcBV
yji3smhYGd1onWyVExIGjAA4M/bztqzeWl080HC3N0ZcZnNhU2UPjEkYHyL0GlFk50hc7CH3TsjN
PtduKlaaGR3yevRO1vC51BT1WsnEPG18ye6XOoOfNWJXKuT8JCyBificPF1Zdk1x8POQyPimVzx2
ac7QYizqEDdrSyXy8EvV4SV3oLQUToUgXAEbwNzJjLNNo7dkjMI1C78QO6CSHqNx502OVtuoEcKw
/r1KpdcdnXAKgGvvaWe168DWV2qYOFtt8jA6SMTZsYUzGY9IDqAD1yzqCk651Zeo7q/SUlIBDD/n
VdftTDVgSVzb1ipzKe35UulOSeF/Uc2yPnSGVC8QHvCfjJJquKeR4CbkxoB0dEXpkvWiWdJilMmw
EQr8LlLlxNFjt9QaMQZB+qVz00UuqyOAmUUU9edtqMuTmc+bofVvBiu9wR+DcBQ1M0vyaEXMAcvr
r0VNin2TIFWQsjovS5K/NXreFKeOmA9JtLQBRgMX6ICTK3fB1Eod7aJEB8dcVte6uq/tU2WBcoE0
BTk3uK6t1jm9nysCSvjm3clpNGQhhsqdVvEfkBrPzEhLiCn2LDUVuaT9/aJJxipRi2ajBVa3VSU6
Sp+gxVghc7YcfOSxklnI8eINou+YVeg49a76YUtaApFr9hydj7zPsD+N6iRAAet82yCqblt54w2W
9srSKNfydqvnsDJVWGIg4ji3CQken0EcT+Bgr6G3n7xVDpb8sgUwZJaivI6H8L4Y0ymdGk4ZnfmZ
mTePoewfwsbFCZlZt53tG9txRJpgdq8oEV/AQakrQY/lCoV7tAhjUW3IYluPIjG2+JXFqu7kYx8S
1kZa9ZYVwzh3c/W2azD5icLI9pZN6VV0Wr2wde9B62G5yowCkpbQtkqwSlmgQ7B6ddWM1SZJnhFl
lDExw1XoKzaclfzitzmK1MytKUdNwe/14Ozef2BKXXQEFS41x5N3ZUNBL4rbYJ8Qn5rHGp5BBR1G
Mrrlou3JCVDVKucoubmJFPpxbqijNa01pI21029bQh9Rp6xdM6B9N/FQVAcvawaZBQ0xFVpNIlGn
UnxnxiGazD44N1UtYOkqlENE+qmPO3ul259rk6kF9QrYPM05O11pYCog76qgDjqktQkOCbNMwe+t
ozS4rWMlBxEdPQ5lo5yLnMHT7d1906YkeI+TMLfXwZkGJFWr5wB0mkeE6E6r0ymIUiX/0QOhQt21
rdo12dAZjXyYeNKjIp+WNPQIClk5VJePQ6URsWfY/c6saWHprberfLTXRS3ibasVXxizm7iN7vQm
85dpz/6k1p1t74k33UFpT4vJmLlOXi/0uqfcmh17127PEfpQnNmrwgnpTA94dmEUImpB7u+RSrD2
C+PJrb2EYrWqkoF9plmgL0WM79U2EJwg2PZjwrCwaDkDZL+ymbRD6Q5xlM0XfopUZ973/lMtrAfF
ogkD1RuPoseivvbs4pS07QPAPnYIxpIctvbFctDhoGmJLwlWTza+wtuaarYPGzYTXpWY13q9pbuM
wa4M90nTvppd95zGgEKpJHdn1N59W7eXjvXsUJR9h6lSXJo8NQkuM+S+6VoCENHNA5ztgMw08hK3
24IyNVqFCpmV6MaTazPnYtsXC0MPQBSKUptbLhEwGCTR5feqeUrxVs163CZhG0nKvpqCLtW0d2xI
XwSokS5rnE3aF+zJG2UKUlD858pGKYNOjevdtw4VsiwQO09+4t6ndV2u9MZuN7FBK1BYZNp3Njk/
sWTkMR3wt7216tGBoqUqEjx80VUtr9VhJImJ1O2NXZrmqhrSRT3UxrylYHnsInlOukC/JRmEdmw3
7jOvYlk4bpLCsubOKPpzbdjZUgOMiMABCZcVPUnWCscRWDmrOqO5N4D346KAS1QxCV8heDp1KtLd
bJjG8bbttjZ+MNZS3tYR/hI4zLnrfAQl4XCkIUxVqMTZorhmuae5ti1NxZyz7C22dgFNVDOSZBap
bG+DgYUqnpFi34RBtpKCw+q5oOpaFfEerId3BdgpWUFPQETTy/wMLK049xHuWsvTbkWDrEMPcT40
gRvsoN8xew6DRI0QqeR8Rg1wTXFu2yzZyvQ6Sods56mTjatopgZ+vVL1pL9SxrRGuHyxfDLu6ggd
lhWbT0YW4vkKqy3Y7vlAsX1j4oEYkzDZsRXmdFHjB9WCEWBE0ZoErhQ5PE2BafFgjumWrby6gaQs
lyQqPyeEHO9NQ4qN0olV29HhBLlEA9LsyeLI8Z/h7Oyv4hSFjHT2TQNfzqjdY+Bw4SHyIG4Pf9yB
DZU9Lx2vod0gxnkuCSNkI4VTsGBzUVvPjQxuKQ01y9GvZyXtpwOW1mtDV7MLy0rctGKPNAYRRZ4i
ukqbfN3X+V3aEMNjDg4jnnD9HZHznwNM8dB4IGi0PYaKSFrXFAy8bWKqj3QRqKSq/j4c4uJiatgG
kMVng9qtYyXZkk3OVsjLj4MrjnZVm69DtI9RsmrRSEPZO+hJXe3asT5jzIYO0WkP1ALXKYWuCI8n
9X+AvqVpbHqrOxH5ssuKcDMOTrHyWPHO8B5a7CB2km4oJ0qjbVXRrkNNNNcJi9TaErdV3BpbMUQb
2bCJEZ3E8O57+yQywPe1rDKSPqmuTaQH+NgJLUaDvKhzByaC4iwaxgiwUs5weP8htUiZs+mr13q0
NhOAbb0J7QmQsb81Eo9rNaHsEvrdxXRLMBfVJgtBdqulGA6mp5LxyinLXpDWQVEgi3LlsMc6vtIi
5Gq26Q3HWKrtRvAB6+gW8S0ZXMpaFhzef7hluXJjs9uwEEn2YTqihAqxxOOxJBottDYJacuXZEiG
md14PaX3+Iy9wd01YXOnmpXcu0F7GOCwr3VKtWsiE76oemWt4p40q1HB0lmrYXFP4ZaJ0No1Xu48
NU0xXHn8RmAlO7eehMV0YJcTnR4CM9TinCiKvmBl2U3FZgAFCzSgVOZ1W+wrg4SqIc63Wp6UlIbh
o+rYw/FkAURUWGzike5mAX1Dvxz2LlKLtvOyOTpnCScnc1ZOCkPH9ZyLDmv1NlLIzS3ST8gGQJDi
vNqWNpgT64p8OvUoFKo7nW1rV8NIyJGLIJTBh327OZniW33bxm50I3rpgZJsKwpegA90IIaDwdNZ
kXtUmiVpE4USLvE2+PM+0i9mZl4GfNkzf9C9bTBt/tUu2zmlCAATqGKZ6HintSQni7gvd47ZZd4V
xLXA34YJaaVXKWQfK4ZuF1iVumHZWswnJaiRjovR0C+j0w239sA+mV6yebYqzPdu2WxclMqrxu6H
T5UaXYjkENemtsPSU23dAvYo1b9iHZkMUH7et+R7ox5jbuqRoAnszKbjbykOe1itgHU7+B4+qQJt
S8+8iR6GWCiKE+c6wYU0z+3gmBS9f1t1TQcCDtRvJUkWDx1kulRLP7PjF2tHxdJTGU0614rwjuI/
irskbu5z1EYHXmKtGdkXHG5Eldf+JDjI+mOcnigwF3OI3FxIBJeX88ZUkeCakwvEiCsyhWEMIEfa
DkWAKVKfPAGYx5fqQHumHd2HLp4SXwufNJkEJ6lW8UO1rP6BjS4vmC38Vq9XWtgnF52WUudzamUq
H27U0O2JcwsFpxfC4mkErNYp5CLDieXZdXZgDYCYfVVmNZoMgCsI3NvxqR10LGuEFgtyx3zqe/t6
mBA5A1qWEHGzSx97QbQkyWpDHc1T3/BmDczJrRt7pDb0sBGw0m5HF+MhknMiTNwSL61zPfhSPOb5
smrN8okk9xIHg0pwicyqpxLQlo3j3hLQaUKgbTM/BFvkkc2Mr1UYT5jYwSC29rU6QmHSRjBKfRNQ
pjIyjQxE00cMlpuf8J8VUVk8AsJtNoYFN6UnjlSy5WCqtUY2AwXScpu2RCO4/GqlZ1WWu28aORsW
XHYqAr25iX0gX2ocn4c0yU/kxKjXnqcvKaMsHcPNL15Xs+uedGcFuluyn8MbBctEqrkhTC66tfUF
wZ/2CMF+R8vduohEudcb9cHRlOqMhAl6Cp6ftNKsTZ2hLBWuE+7yCninZxAwa/TFYYylcjeJ4Ga1
br+Vg6UeHKdt5mFqEAYiBHDCrrlN8Ji8p8h5Q6gcA/LKb6Mq3PddiNMUMfjRVpkWhV2i5huxk+m4
5cdXQ9PETMBMeuxK/NYB81AQZXCWiKtblOAGZhgtUFqE7nCvQRhBFVUpwj+9/3AG594VaILpwKpz
TSVjlMl1raBoZSVjz0EL0tlCurCNaCCcXNDeJOK6m64jJgd3U4jiATWEQht4kbdRtyFeZGPTgbrh
qqBCwuaJdhEN98xBQEgLf1VLeIdKw/XRshPcmAP0Ga19Q6FU3eY+nD76TVtPD7S53uXFIykG9Oxs
CyxdrbFCxOdUdI29rYJRAUT91lhG/BL4AZkRE+rIamS3NskYWuZZiHuzUopFoOSfKXNU2y6y8wXa
vfbsgSlaGJi2VuhAsPxHWnbH6Q+P17gMMlEWvcnF2DdNz3XuRxsRZ/q1wEF0FWq6s0JwpB00YEut
njk71d5KfZAH+qz5ftSGtRMYyLJs5lBPkQdf1s8G4UMX+me4W4phP4ypM5eDcDZsK7HV9ubLEFpy
qXrdjdXxsWlmQbEwwVhrtc2LORV0yhQAhB0SC2AMYOMsWCCzukj6c2UdpJYUuxaVNGpWVg4+VTbk
PncspF8TnDSrMmGVCHFB0Ik9BYUOyA100Fwr1ZNeUJZm0UCXlhSd+rl+C4wOQTmbvWur6TcmzelD
C5joSq3Oma/BUlJMtBcC3lVVBdeQJIa1lqdogXADs1E9isGDClYV7EYMcuMEoKnMd94MPTVvWgZh
BGN0H5H0XKmlC7qJZedyVOv2GGhVtxOtf06z8HPswV0fdJsVCjtmLIIDwoFSXYTIQeeGDDZJllO5
DysmYVQBstDpoPb2Cr1kh5o0Jp9vTLxlFjRrYtpQ4EmC65fvHH78XMW+hk1EHw4rJ5qFbW4Twji4
bADxS96kTXhnqL1zcZCHUpovdZbLVUM3X1MRUAjEa5Av0Yf0VNbmGMYmfRo2bqv0tTNKmDWjqz+v
uEUhPP8C9iXc1chRrsxG8y/UkgTeevCJqoiOtmW47Lv8ZInffdHQh3tf49gaAAHC9Gi7qaPcKWWB
+mn6H/Deh6arwvVytBjROwHcWlGYr9QYJEaDJXKrsmxn0eDSJcK72AboWTSDtkTkgrp1YNeJMjvg
KKm2jtT4OtUN1ITkRpMZsRx6fdJAhGKww9c6ymDdqMUx/9Lm4Uvdw0u2dB+BkSh3SjtgLedP2aZm
u6R6u/ZypfpktEjplFFC/TcYTXOvSbdNki60rGnPfhcoePxDzOOocQIJA1MZt6MGg8bxM2sm8tHd
Zi713EoHR0Ny77j1GguT60jVt7ZDapYl1eAQO53GGuE5LZGa1H32TAsh3aNQKZYKhdF9wGWzC1XV
WGptmd9gQd/YSfFSg2d5LZJDxJB/UVXzGuRqcOqF++SiBN0QdPGgZHmNc6muNiHo/nnbwkUIytKi
JgEXwSjV6tgIp7i2NPkZBbu4qG61IVwkW8q0MBdBVtuX9m0YDXNt+XFwJZT0Lkub8Q7ZAc6xrD6M
SpQtzWr0fhOwIv6edWIZbLRMMp4k2XzOh6wTPjxFVW07XRsa9sBCn1hwOcX7qNSKeVEPD/boQY/W
vRuc+qwax+pTyHp41kyLVAcjwJ5NM13wPLaAhmEGbFDdtAKuCmP7e3jH//khkr76539y+zXL2VZ4
fv3h5j8PwWuZVdmX+j+nX/vraT/+0j9Xb9nxmfLgL590yRL+fXzKDy/L0b/9dfPn+vmHG4u0Durh
umHavXmrmrh+/xO8t2x65v/0wf94e3+Vy5C//eOPV1Cm9fRqZNimf3x7aPP5H39Msad/xeVNL//t
sekt/uOP/5t6TRDHROp9fbH//o2356r+xx+Kqf1JNqo0ST0hp5X0PE6A7u3rQ/LPKZJJsx1h64al
SrKe06ysfQ5p/0ncnoG+aYrBmx774z+qrPn2ECI/U1C2ZXwiJ8f+47/f+vlraMjX74yP4tvt76P9
3iNa/5UtYhi2qdmmDSvDtnSd1NQPeTdqPsI00Qtz7qIAHkWxzCx1NuKZc7Qb9WB4z0yGK436xMTm
KPRbha1Lh96FvuUCIwArZWyp3ZMTYEiEaVdi9ylnZNWCLk9OLXio7z7bn/y9PwaiTX+utKdYdVul
F0Bf+EOuI27vorA0V5/35ufWfvTwTAv3mFFyH73fhUj+/FgWCYQGWTXWx4RGHMAMno2tw1Pe5CE2
HfBusgdxiiFR/U1y2I/DwNf35diSmEE5henaH3Jx+trpJB47fQ5DCuUxeTTebeRQYsNpHT7QU8QT
m/wm6+jHWJn3Y3Jq6TRSbU5Cw/6QQKnG8LP90NOR0H+G/+iiNa7Tu97/XQTZD+k102E4iEm1kDhH
BtiPZxguYQKzEoxw0EacYq50tNKGg9XuExapvzk7pq//x7N5OpahIQ6jn/K3ZMFhbOKkqPnKZA7q
Qt9HxjnMnihpI2rO92ZwJC22hlPAplrrKNzuEgsFLa6Zqnyxygd7WgTpuP9e6u7CakDHJ0KKbG6/
VAiWVJRtlNWS8cyO8SrQkjmNN+r2UOYXgJP658J9mfAQyReorldDS2GPpFUDe7pHM8iiKOjNleoL
iXtzvIBXNaYsGxid31H97l7ShNn5rl241l2NFiKhQw/yvqgvWl6y6EZ1qbyKtw5rsJLi4NE2baOu
oPisDRxsRC78+pMU07zz8ZNEFmDpfJiMEdaH3Dga2J2FoE+fCyzudeGuq9SAEow/BbaZjiBeIu92
+mfPGUBPdOsMDVCKKunXf4b293OU/DEGTjKjbI1v9sM5qvhE96X9QG8OBqBZzYJkZLPss5gjIKPN
b2w/e6Wxv4vsGeIQul1l9smtHALf9C96xfIvtPt7NsqANjEtFf4NcD1CBZLzKATsM2+p2s02wHbF
Ju7Xf/rPP8Hv/nRG9+9Tm7BFj3XljDr8OYDRaHczqAVWCw9o6QGgNTR58KwbJNSbdNBhqnVrNG6/
/hv+Pqr8+OlNl8t3wVGyUOxCz/gTyp7dgcmConxWcxKvVPxnZKHj7Z5XYfpvj9EcVUqH+HjLmsK+
fjxq3OqjWlatPm+h2hFSIilqJA+FotO8CjS8O8lvAr+nwfFv56ppazb1PAYaZ/oYvnubg+qphcEO
aY6ZFsXFvepD1k3a3ySI/n064G39dRRU/D8exUdY4btByanYwrJ404PXzD0lcm+Gv3k7PzuQKSXH
kmTuWfaHt2MOpjl0JBXPQ/sugebe4YgNSPRxxUsZu8tfnyI/hmh+HZ2ZR1WVpQhhu8aHg9UOYJqm
xTnQla9dqF6Nwf2vDwDL+Sdfz3eHMD98cEWXJJUksBwsfUJEVzbTB8IWCDfAVnAF3XVWJT5NB39p
N0gXifMpIxNqBZZsUFsauC+68h69/CyEh+SagHH6dS71LXyjrazsNW2e204FKmcR0a5ZW5bqZMzM
G3jCdphvGkFTK75YNUN8lj2NPoydKLzE0Zc+JS8OFDnECmhqPmi3xktWRGisJt1vBYAKzcKV4npX
JC0tRvmWubd6jqdBs2fdCAHs2SSrC7ntzEjsg05cgVVly8asjnCKd1XiLoquWiCcpN9OZohbXWs2
fTX42zrZAoH+5FHODUmpU9lgq1OVL522SVisdJvcnZTSur3EarCg6oAWulsrME4p407ewW02AGGl
vucX/TpK/O2YNFuXQ4RxdaolgkijB5B87STJeqysuWe0Sw0Nngkd0lfvM5X2P54o+ZbgOwmyjJQ3
e42pGUNLgQSRtw6mDaksOGLr0Mv2Bl3eMhmeXCIqsgaLXladwrHfWyLdlCUOEJVGqBdeTcgFP1GX
yEw9P98BRLkizX3FeTyDEESIJUDFDjq8g5bTLBduZa4g4CxsR0XZ195oCikNCop85GeNtjg0MjkV
toMUrgBWXM453FIhmCeypsB7wDINyUJ9eUcjAnTPxahvoLhH7cnyTwPVtC65Jv8n7k/VcDtkzTxB
yWLz9liGWPPIeqUtwpQ+zoxSrFMNPvhwcKmXB5QeVP+utR6hweCpy/Tb2oAbQj/PdD5HOv1+eKBp
H64aa4HEZGb1T3mC/RV8gBrFW1vcFix18tCggTpXoEDh8FBOcbOsARu6wXk67sSzoOCyMZL4kCsl
wTvVtRT9Ri2CRxiSM6ObCH8l8lwPhitgFwtsNldBo02yyy91Zt6QUnA22qegTUlDUy+I19EjKGmw
NvGBlFil6O4AAFkNew12IEToTWH4syYRFBiGJQK+ddVqS7sikwlvnKmJpZTBEiPJDrXADibyOuYD
cJB0gDB61M0Xvqp9kIdnnx5cLTAE+p8Vauk1btAUd3cVkzCpD/tOpjetXayGvn8JYXvSh6YKCvAo
s7emj65ILz/FlHI8GDVa5ix63VsgOt5qRbmtbAe2XL1u/YHSvFev8dYvSbqaMaecKvjU43Axbfds
OLfF+Gmc+JJgWQ3yLw0AGmBP62IiN9JD8fG7W9XSLvoV/PRIgt4OtlnzGV/57+b6aQj7OAOBoDTZ
3hmaRVzzj3ODaknT7YuGKY9eYzqKfZmrEO+5qqbPVgGSzwRcD/mlsG9+Pbz+bIH03ZE/LpBaGaqi
IA8LhLE+y6qatcUNuZRz+i6/mdZ/Nst+f6QP6xlLy7x6jDkSFnxixOgfhjC5oZ/++g39dEL610dp
fFizDEqgw82pdT6+Z7ffOfZv5qOffWB8HabOGkVnUflhw6t4jannRjipvU647BUVA+c2KH6z8jJ/
NolbBjRkwcTKXvXDpNc3cEEKk80VFqGlqUCYMpVlzHUi9PoJndEMejVDQD9HYTantDyvEOYWLPyR
vyCr9WnAi4XN1WelDVh+qt3Ka1ska3sslx26cVdsE+j32FKvpBwXVagutALbO60YLKfLoHVnjfFI
pt++ReAOFw0dHmLlGh5TTG4l2SMmCSsuEEjnglgNmgkdw34HGYbtfL3sdWNZslYV5V7JHyp2U170
gtVwqzvLxmbngy7O65q9Y4JjpnFrO1QDADD56AhadVnk3/Lb/63i088rRj/Uof539an/D4tPkvP/
/118uiqfxyD+vvQ0Pf9b6Unqf9IjMoWNzZwSj6Fzjn4rPVnyT4d7JOwxCyyvxbX+rfJk/KmZNNYd
Sk6GJghq4aFvlSdFyj85pTmZNc5p4Tia9u+UnoQ6jRj/GjWp5NjStEypq4L/qlKbhoLv1u1IjbIu
1lpwxXbP/k0Ql0DSu7rsyix4rCHJUkb2XybJDRsYT6MJWrjUlCIDsTsPIMu/cYHCXXJPAq8ocy6m
VgXfUqbybgyzdBs4MJvpkMu7yeG8fX9UtKb29dE0IWRK/evJbjMxe6BiOOhfVklitNdSq9tr28eX
agpmomy67/2B3MY+i/8KJTvoGp8+KBFDsOs+o1qeDUrfEag0mNb2u/+KxJvuLSt7m0Cp09YG4kNG
g6wBYQEoZyE9gXEsfKMlFD6NYX0dpjVaGuztTUXRTen9GxioyqNUR6L7oNne4o7QF02hDAdd6+tN
ElXKGu9bfDRHp2KZlbi3g9qylMz86ImBoQ/7sxLYJn7b8ew51df/+CH3tDwU5SUrIh7KumyASdUi
lax1uKae1lUnSWzjKUe2VFdtuw2mu7qOXv4V3oev970/4/2574/+9dz3+/vW6lbfnernryfK97VL
8yfnD+egKjSNeUnq+ofzZ8R81Bt6Bl1IUQl09l2Uff1QEG/FD6/Ni51RSpgD77dtrGzfPfLhvn/9
XlOiKqmKFzvANaaR0nhFO2jYZ0bW3MVRDsEooZEyDqKhVEb3ZgTnvn1/tK1UnbYgeXDvjxKSufO8
5tDlzVa1hXJWGk+9G0D0iSbvz0FRc8sfjtB0oq+PeZZ5DpJOnt6f6eX5bdRoBZojkDt+Js/jqN1h
XPVfmgGDZVhH9Vmz0mxPekE1z2Tlv1SA7dBOiEcEGSXNpgSMDo2m/a8/eOPH4hCLR2pCOvk2muAC
1rFB/XjhxubQVn5k5XNJmNLGTkv/YNX+tx9JLEoan7SiiZtqucbe0F7i7LS8/JJ0KPY8Qi13JVKz
vRutaR5zdakxEbo+aNirpuxJRJ1u2+AoA2The4drH4xvq4Bqj50jahWU8tNVTKQNEkJ81qSxaSiW
TYQlI7CG27aQ/i3OxTJGn4YvvJnT2ukOWAsJZepB3dFp07VFK6bMuLIC72/W3sGe3oLfDemuaO1F
WBbmTkk9DBBjNzyB371FXdTcvt/v+tanX3+m9PTelzbfjYe6ZVrSoVWggVCxOaM/LH2oColMwqhE
TVS7zy2qwBfbgEI4oks7oogqdymuyIWilt1D3ZOFJov4M1zIx6IzuzsdUh7sfsvbitqozqljYPef
ngEgwQvz8TUA14Y5shlPmFTUreZr2TIfkvY+VM3b0jPjz53Z3noxwZShlqVLpP7a1nHr/qSMyMT1
sepfaSW/v2aN/nzGWNKcETEqm0yrX5uUJm4XFQ6uexagvdCG22by6fRZLR7GHq5+lanRC7aFY2en
0IK0Jr7KOoxoOHuJrbTL/EuvBNcN4vfnTuKgGsvSf8B2OswaO/ZugWvRkzSr6tRrY74yTcJn1DLW
N2OBz993EhVlrQ3IFq7fySabgImFepPiZPoSF3p7cScPAVb4HGs2N8FM5ifR2wfLQS/3fpelwKOx
9fJGull7gcdD4kZSgO+dnt9klr/IJEToaEA9UGTqniZ/euYdQCJxUigA2DAJfWZUTOywOQpYcuf3
p6h4Jr4+xRaD/91TcPMkZ7cJs6tWdP1OGAso+tFdqdraXTd+dwMNiZXI8K7ocjk98n6jil3tNiLS
GiiK7ia0X/lPacqpDyv36CNAyZVyX7/f8+8+J8s068ZR6D1EZSCBEdT6OrcaHGZdj6zJAuBgVha6
Zonf0AoodL8/ChbFPXlJRdeb577/KNI3fOEwDqenpxm8j9itD+8Pvb80fMp27lj4vItxtB4n5Yyd
ReoDjFZlAzzGxQjm24+mGC6+W4gb2qQjPHxKDWEXs0lHRAIPtiuOg5ZZ14woj9X0OiWYmbmjqsM2
8Tx5HyU1HFjuRzKoLDvtv2g7ryW3kS2LfhEi4M0rvS2yyLJ6QZRUErz3+PpZSKpFtbrjzkTMzAuC
aUCyWCSQec7Za2sYQbXN8EqZ07z11hmFtZNn6Rr5Ig86ClJZVokH/2HIEJP/8+n/nINJOZYKloVe
7reX+ee8f76VP+b8L0/nr8URrze84DN3J7Mlz1Mueu/YaymrfCBoEGrKFm6IG4batz46tFRRfw4d
2hslkuXbVNjfP6cmiFh/TfWaxvrtWSG7oG2YpkIncM9iqhf99qz/9gbEVPEGJHdU//4GuMWRkUBQ
Cu01VhBvT6lw13hRlUg54CE+EMukabdlvwlkiuddqzNeughEtVu06lqMqjmpGsQi416Mmpp5ibq2
OotBjBeQNAYvlRdOtRcafgj1mhrkpp4rFXXkri+dqOEtnywTS6JBxpGuT+NqsltO8C6JoetMo10Y
esfeT77hcFI+iS7kRbGhS1cxPWqRN/myXJOuYrpiUj9jdaq+EqONW1hbrYXuJEYdt5XPY1etxWCM
FxuKxQjBGsBKLNxf0dlaR0v1MF+ZmkOCWDA0e3spmh1l4NQXZMpeNBH6rYCFKdcAsf3j6OhHd5Da
1zwMyh0eCOZczEIc7bHhp6pZjGKn9k1xA5Z/adu98Lou1PEjbOzJBzKosJDMqi0kOu8xiwogPCyV
P11rEcT8r4MIhmplh8FZlbNwZwT8lVpkJ8+Zk30d0776BMe7k3pdeWMdFS3hW7UHx00LIMQKWB2v
t9+pWlm1A0RdzSDe6JlS+IR5erV267Gm2NI46Bj2PUi1DbW3ocQbaSsEgFo2XiGnsP+uFYC9UbKW
OtRUMz8CEK+7P2okn5Sj6l8SBaVE6UBGBePXLSRWkGeo1z6q+TA6GA7bCjXLx405vUrXkxf0HFYV
7HDiY6lgnFHkmKohg5RPZkhJuFdyP3V7dvVdOmifFTwc186QEkTGsDeIFn7gVODMMsXormUpmeRp
zHKtKsFpJAR8ThrCXrp0MOMhPYsecWgGBXFGitbiPiCmmtP+Z9WANHgmReo/uwAZnKi0H0VXJg2v
gzOkoAIz/1k1KFTWXc3biyZBk/OYYACshulTEOAKp7bhp19olLVOXXrJf9uSLqLHGWKkfUCJd2J6
kjUA+7QOn8AMeWVh9OXccs3sQmwlkutLThHNhf2HvMlaTE1FUwx0Eb5ZvuaYG9HXxIQTKwvX1+MA
f8xKLOxne9xivKg+VZDGbgevoFxWzpBL+j1wAa9Dx0k5vm7vGhg31P0+lDgDEcYnyCia+MJlD+IA
O2ziyZQ+AjtVIWCNgmgm53VxqspyuJZjv4O4Nb6xck2p00UEBuINhJLTfTq1ke18Z+QfEoOUEwdL
T+nChSh0lWh8yRRVoULaqx6HOiiQvwQr0bIm/Vz3V1dc453VeKQpb2+OUjktfsgprMYBtpaXkVT1
B/FC4fRqgQ3QSQWrvFKR9s1Rw6Tji4njwDYvuovLjvh2QLY34jpESaQvDajSixI5olzFQNPw8LzN
UcCqOEGmn8RpeIAOBxzDLjaV/ra783VZupShYZ7cEZCOqP3WEmo2azO016LZsYwwbAVeV92NC1H3
Zg1olkJuysgtB2wBBjuW9mLkz7bo9FRWO5npP3S+1e9wyYtgJMjyMuik/inDiBQPB1//xocAHEbX
f1DaeYI3qb7X/CPm3HuyR3MERHM/vQqJ9bdeNTyFVtJCgh20b5JWAyvO9B/OmP12OsCB7LGvpWZd
9dWwM/Bi3QAWPZCcV9eBV+LjI7HsJXmQbwbHxs1SCfGHtZL64hAYmY+tB4PKpMwb4/Dyqz/6Bwlf
b7yBWRkXkPpnZh1stMwcvkEj+FED83mzU62YO8isr0D006UfatGpJaS9Nsl0oS8IXhK5V5d5kw9f
MjlBHGf4r23TkROAI0uVXTL+W7+YHyvpbb6ZcfsRz+Pp2p/Pc3t+2+fF8yrYFoq996hQ581yYTYR
ns3UQDk7jaV8SS3qI2JgukTj8HwvWw1rZl2y1orEolfPFZRMOK+s8YFJz6EXtwt/aOTnQHLbGWwQ
+2P0LMrPfYCysWbiHe1keysl0oI/aP6aEs1Z4dTp8/HTDJsWC0NdGg7F1NRNqFTgZq6u7ybQ6lDJ
JSbuaLDIifEku0LPpVka2saLZcNlLFFPL9lQGy+Gn2iLKi+7jWiaEQuUrMzHg2i6QBU8KR8fzS6O
XnS4StM5Tds1Z9msL+AxjBe9leW9eH72tQdY1upjbPdk76AS79u6dE8FdpGUxI/JNzOrF5qeADL7
NUNuqbOOU+m3GdxR+qdOHcDSGcUMReH4QfSc2wBmbI+BZih7NhCsT6eBVM4WiEPrtx553Vr2WIDx
EbSvDV5ZYgIeHlg12WNx0MbQfxRPqVRNuzLhiC3FLUFXArRx+H1v7reERrGHXVepz4pSOJBapjuK
VBONjsJs3DShnZzFZDGvVvRnMePWNQ3en/M+kDrjAMby59x7P4KFqzp+idI6/ToMJuA2TwK8ql8z
zfTe7IybaZHKw4MS6O7WLbVxnYy59ejFEQW8HnnApCfVA0UBmUane3H/qNvusehL41qlXG8aK8+3
oqk1Ub3FjJUcYSbpV9Hnzi1DUa9IjntcWiSYaW6A9gb/hnfxSCJ89PNRWMSXhkXIjIhcdKhMcGgu
PozZ1KKgPjrUjcFqyg5JQIkpYkQciL47FOZX9Z7iSQUqI5X1sVIoB1fPtpGWNlvRdRuc+ispxGBN
3M9Q1CEn4YtZIDo4NPy0NUi73Kp6+nKMKgO9hjMox/VF9WRrlnelvUmavr5kYZJc2jcxJA4Vzlob
swe85QSWtIFQgwKvh/7v6aR9gCIPb0lVF2DgGn40U3NssPKwO/mFPdGa2mt820wMbeBXQkQtDGSQ
ChU87c7ELBqn6nKlG/lLHerffSJPD7JVIv6dDuKRXYzBxrDKs19QMZEh43vSB6Pc5rl/bfsykddW
A0JgTCTtwWl1+xSxUPMNavJRCofOSerQaHRDyR8LERAmbLLQpp1ym6oUBYQqNgtT8757rsDpq5Uk
HUVX7leb2xekJCB8bisV6fa0X75tjdMAWW6jAJyz5AOSqvJSFxZ3OAnZ4Khq5AkzaHK2CgUuzLVX
p45SisBjC9PHxr5qFcVcactbVdLBXJY6ZhipaMuNbi7dDjBMQzAby5O8ABjJDwqcMzJJH43H/Ufm
5Pi7KJ4FdAHA8On2dkHCmgvDcbVlGUXySvVl9Vk0yWb/3hSjyqRIp8gagpfZ7QQotamgw9UZBQHB
xE0VfbUycse9t0WnOBjcoPe2TLIY5Tv11qp6jMkS1aYfYJJjBMggyYdS55IS8kj8YDWmroWIC1Qf
Ys50FVHvghsB1RQPVp9w/Q5i1CIDwt9WGYjNqGl5MkgyzBM/6T8sO4Cur5mf6mQ9Hk+12oVnWLjg
KunOq8lBeWVV7RLL93b1QBwnK9ThS1QFG7DbGkIW1yU51rOEWbBYluZF7wYHZFLDF8r17SeDxD+e
LuAIqrFAZFyXobxuPGkZoB8GXw6cvbQIfbYsxXFi6I7Ea6ZVOdaz86I5h4SfL7WnHtu4G96KuDDW
ZuuSJmuC4c3N4ZDTPOVGMiwiTVOoCC/7Y48m4wiWvz/mbVmvOi3gDjc1iQB3GctNTH6HqdPvJ7N3
TE2smYv+cclVITqAr+X6IR4m0mAhwYp2UPqig+gShwEx4CHJS3LqcvZoDENPKNIC27iWKukR8R33
udKKVgpAUCpd9O5kEPpjCaLK32yM0OB6fMYZLG0rseOzr2OsJNldv3JydEumm72IGdNz8eN+UQJo
dKVR2k9+T/Ats2LrMw7SZVK50hdidxLo8Mx9yLtu2BVqPjnkKedOmnTjMmZEUigbV3GQx2AZe2wW
RMuMbewsHZnblgXUpDaJYhGtSZCEXiiUAWZAutAL7fzbqLQD9jt5gprCM5d6kFgHQyrNndzwcUKB
Hh4lOZrEXKQr0G0f09I2D5UfFsgvBxhSUEgPBYuPV4Kos8An5lmUen+C1fLpFI72Gg6JvY6ydlyK
WT1WWYltvTdKqSw7ihR9VI2FMv+z7Rs9CPyB3/zSkhpkHlPbqNML0TzjNCh5s2Xd0Syk6TUyJ3Hn
ztgWO9H0E2PrxL0HaCs2H5G9nVAB6a9/nOQHuJxUsI3uJyWJ411BxRn3k8K6tKhiLDd1MWY4PqWG
sVdTe5Fljbzt+8Dciy4IrPnPUdH2w9LY9KF+NDNVRRynxewhgvoiDgVWFRAUy2BP/KS6ROGYn0ai
AWIwSRs2ZV47LA1nCNaVmnbvsn8U68cRJd5qyA0XGq3Rvrflb92krd1/mW1M3UnhILxn3b/hE9Qf
VNmBEoLvy5ICa8Mi/laOhwi0hxgFuOBrM+VQOD0mLWzfVh5L8HejkLYamK6n0c7jYx1puEiFQ/Fu
Bgrevty9Dha67WfyQuuI2Md7ofH9QXv0nPUhtAgJoyqxbtQ8FdET/n8rsdjsjZiENreRvWjWkbG2
Wj++ospyL07SU6QxrUFx0drDkTrDJsaNMovzgz5m+lNaq1s96JT3yiG1Uio2VTlTs6khknud+Zqq
VP7EA7WqKcAIIpDmF5O5j46jI5z3cFITp5sGRAnbMnEFvP2APBf3bQlbiq0f8RNTVS3f8u+Elzz9
4nrUklfgBb9+fWK6bBDI7irP/HO6izrrCnt+GhLnGLF8QuH3TLGcvmmmvIhCTvjYROAE1QYz3kGH
HV/1IIfDMgyufU/8qPfikytGu2lUBaq/GUZwe4QCtKgjqYQlLPVCBAW8NLbOepKuRIhAzOiL9hxp
7vggWkM3JosE5Tc3IpetAJ5Q7Ncpj2kiP6aOYbo5wS+p9q5nAN2SSFHe+oLsUHtyehB9JpopULC6
yj573Rm6cvHbEo9ZJe+Weq9MNiYmUvSA0i+ZldkUmOxQD8mwOMmzJXN82PoZViH6VgyPlR6daoKn
t1HI+jMnl4IRb2PNSg9wnLvjbwdz7I9m80XTw+Y2luHDfJuQ/HoUO79N0MPvhqcNOwdC1H5Kheyj
th72GId2aMaCD9G69//RNHKQLnPRGcTmScbOd6d4ez2vpRNXL/1cTYeCxOqsZMW2tbwCkVCSOXwi
LTUlP9vV2OywOvgSN57OKoWDOJlnGnOM9qLYjx9Ja1KRx/2flVoL3J5gIiy+Ijs7ri3NY9Vu3jol
ehY76X54rUcl/B5VvLA81M0pIbY5I0kS4O0U8ENkCb4o9BAR21hYb944F92DUrRbwI/BUmo7xKF5
9q2WMvfcO1Z8FmcbIUXwLry5cyhD3gTvlT5rJpYgYZBSZKIUFv7l3AnHWK2fUs8ECKhasKdhjDWS
caV0/BGixdg/RoFJ0gRg1MzqfadiGQtIoJH8Sw/S3SBAXO4HFTNcJFZm9xEM+Cpp6WGMbflQGC4B
6tB+gijC0n5URyr+CDseEieXfz4cYVmt49J9EgP/GJ2eZkTzi+af0j/EO8+375ceuNSiUr7z8/tm
oiq0o+oivouDBCchlVFVAh3kq1rI9XtB/I8AUIUyOHG7A7y2Z+IuOKSlOh7bWPs9woUy92GePuK6
gBuRK5fOydafsKBlTHQNZMKyVtOOkoMAQZyUYr0+w7dX2oo+ZxpQg7rFra3Aan16XjGABn/6FFmL
3Z4KG8QK3zKLoqFpjjgUfvkDA5RyS9YyxG1UtuuZSqR7Uw2hAY1ECjBKwoky0xvv4TbHQay5oybr
8dZkVaOfylCXcdBCvcblVj8ZPf8TnyJTDA+bENUwvoXo8o0l5aneMdIG7ygemdGYQUCaRscUPY4f
oGe+z7m1/21YzJnIoEct059dq642td7gBwYFYiZ+8o2K6PT2ULSLHFUUVLGfw+IHf//9iymo7Z+T
0I/XkSpReeCgciWxWReUUNbUH4iHf7bxZnPtuegN8nXYS+YuHFVKFgIvWSYDkfNOM20cD8ugXTVj
3tw2RZbRsZEvNX1ZGl1Jfew0x5jm+H7zc84tpzhlJqd5g2ZiZNVl6q6vx1OiU82wKtNGW44BBR5B
QQT/1qlzFV7yseJKOt0nsrjdlq3hPohWorEU0EGd3wYpg55pZLD39x8CCAVg3B3kNfEDEgO3XxHS
EWOlFxj9sqeyD5ZvDfNoSqpTvfuVsfRMlEhiS1+b3joauIdT42/c1ltNCOmdzLC9EwsryZJWkj8Y
V0PpgkdXa69iqVc48UKtrJictSutxNaCIgFIa/p7SYkTwSq6Qzkav+QNwuraeE8KBahViNezOrRY
RhFm1WyMHEwwERsR2TUMPmgTYXu1ahRsgxeQgCQs2KIAE9ApnByUmYeAG4qH2PNGfzXFoFcY+Fb2
Sr2tyvYzG/ruh3eNsYX40SjSB+iK9NVk275oJPAGoeQh/mYNsG1zluCKjYUP8VTrhaJY6ovDdJth
g5q4XNAxgCCs4E/Rh4hNxCHOPC5OcOT9tZreUq62jv7Twc2VsCUZ2KyytB1mNMTQpmZYuPYpUYa9
yN2KjGxWfaVsKLuKcYASHyxs2lt6Fjcilb2YbNwyvwmx+2aykBZxMJ09mV+jjaxaWE4YECeHIG5w
sWe7dYuU+Xg2ePb438wIphmlQzGHeI4G6cyDlWQ/n2N6lf9+hj/GwFD7+Ikqh2JPcQWGnKpiv0km
dJVRKxzQT1NKHfG024XOm0KaZ0M+rl2OZe+81dn4I06d+AyZHvJNqT2JWWCLYMaZUB5FE8/YXUEY
4GqPRvUwTGs6r+fJ/KbtF5Q5+DsxrQBEpo72q1bF/TZH/147Bi4IxLELvA6dueRY/qMlS/3V601z
4fVdt/Lasb+ykA0egqo+i5aYYSbGZyKN8QG/3eHqSLq1bhVklWJGM3rFlc3P9FRithsYeJKUFgjt
qQ8fN4NKG9Jct1ebXkPXzaMTwyESXQEkYozdk2Apmk2sD2esD24t8Ro4tLMDjFNCBdM7wApa3Yq/
5/6UwMPmfq2uTPbgbznIw4l+k7+ODWGp0ag73nboTiivACchRV+FQeUd29B2NxHB+Z0BdB5bRMVe
hw0OorbiWkujq+XHGtLoIi6U9BmZoj2rEj1+1/DRwFS9/Ybf7k4KA9hDqXQMBgXgREUFv2SCLRhb
QGiDXn94cVjMZB2EosYefDu0SouwPXMWIqYup+qu8triGR8pQl8V4W4RU2+x12mmfkOv2h1/gbMQ
e6Jf8z29fs4HS5nJmj9eLeCZOxcxD1QCZeJKIy+gMs05i1FAJzpFRjgSdpE5Xouqk49876566pTo
elrjzYly5yDmsnmDSTmouPg5NfVGVak/RmgSb3NV3ZiIxkO79cl1Xl0SJLNECd8TXR/eWv3FY5v+
mpPNOQSRGs9F2gqsfbiQa/Isf83COzd5jWynPoxuH89FN3H3cNFSHLXzlFCaUjLazJHRJLZx/RYp
+P/5jjVeMLmyl3oVK0fy+OFWyaCtWg55zzxR4hX2LcElwLx4ThGl/kqt/I9RlvPPocWhHAQZVgdg
M1pf974DAfsKzaVZOwm/GaPagGb032O/jrbTd25ZRYr1bmfu0aga5xphQHSog7Cbi/6UZTAGmkF9
wlpIOfcmcaNmOkEt2RerltztpULBdCqONwbJgneMSbNV1GfpRpyvOARknWwzdh5UBdDus4r7zts4
PYqtynuzQ8xY4SJIr+JROPX9H84Tr9Y5OC5naCTI9XnV5v/5JUHj7lTZ7bci5WpTf7qDQI1Cti4m
uE2hqJNtXLVuE2ukaAz0+TCE5VlkZDUjT3eFMulpxWzW2wSp/ALLpymnKw6/zkjy2FwDfcOCXiGl
q6iTAdi0mBB7yyDHobRXdDD9dNlDbG1AM/2cIfriRL7NEPP/eA4xI/1rxv05irH7kgQ1/EoSoSLT
acK5gNBU1+DV/uoDC7qPs1o7iq7A9bsHO3cA6P2VGa20TFoPspEiqVKavS4DGPyVdZbCdp3bTnzQ
MqM6GdNBZKOnfq9ME/YorEpmYrSy6lufmGZ1FpS90nimbFE6mnYQL8eYlVqiEc8WffeDUZst93C0
mtPc++E+t2wrzAtyZXPvuk8DD7P0xlCJyELJmHwBlskeRABXPIICEO3qPjn+0d9P08RgyaCYX1Eu
46Ae3d+n/pogpt/7//7U4mwtAKnjOdo8qys+FNJJ39yhD7ddkRODm5qabPzVrLv21hSLLpgh4VFO
UUhXknVwmoJCETu8iIOvY4/UFZU0v/eFNlDypI7lzb1vOj0ACXbKyyy6GCH89O44jnjW/srag4+k
iBDU7/5X/z3d/qv/nuoX60PR31VY6QEF2HUhyQ1+VA/WdDAj0Nk6YLLBRf0j+kWXOGB500BLskjl
TnPlPMYc3VByexMb7VfRp0UgtzUPcQUw0icy3wWb6ief6PITFfFf2dpGRzFUtQGWlIOtr0UzajEX
ii0MiESTQlHjWLX1q2iFw+Ac1a59SIZ4oXhR8NVN1BA9cmQeuiYwTnEjmTM7V/yveW0+JlLnP2Oz
g6ISU62ViuHn23SmrsHvsjBtWgMVqU6KoYL3tY1PfaoI72qrOolHsuGCo421z3CaxZqGKkjR92uu
OL2TgNUrEdQf1snWqoIOitU3WSFIXIo1c0aqIgytazB6a5yTGFFgUDx4zbtoxFbMNKm0vrTuaGx0
IG1o6dQkI3LtVGsuVOlMGeWI9IAS1WtSJikCfOC1sO1mEpebIzCieNY0OPIo5qg/xNhi3g6GFSAI
NSRCZH/rrxNZ2gaUF0Kts5XV0OklKrgcIIZTB/62b5Ndi6HzwZQAPREpduutB80n64LvmWyB0PCd
z38+oNDX/+h16bchsyCHQclx/5hJ3zEZIjdhWz34/crDS6cNn9usXg5TCqPEZ32ry70LzTCsFl5e
pXt22nsvN5PvnjfcHvzq+eeDf5njFmCbPHbRafpUa03yZCfWMksa9yxaAd4hczZi1TbCN/optGNl
Xch6imcoTV8zugfHcAhNYTSu+40196U+XoHPcg9ZULrbyk67TWEV+kOpS8EysvrhiXuuCn9PgrUV
kHeFn0K0unsMm6H+EWnqa0cg9k1qADT4jldfXHCSqxjvP1UGXQSCs7vEcvG9tWty66U9CRHH6pzj
CnVIdcmZiwEPtlOrJdoLLLUCWgI7SAdHzXeqqmdiQtQ39sIazWif+9j5+DIO6llgN8sQBPtZPPI6
+R+PMrtQzn6o/vs8fzo3nEb/8zyvz+EnANetddC0WkIsYCg69yI1DX5ESmJ9YlzhFxitAVdFj5G3
9rUNYn1VlIm2I4saYedRETNJsv4tVNOTmMuSZd/U8vA+NiD2/DB3HuRMjWG/WccBU4anhKwrv3wP
hmdpUNncKcYCyiFS0WnUxfRqK6sWKrVptO9y46GwR7xg+G7PAULNYn+0L7lstgdFS2t0K/kKSVj5
2g5Y/biNLK1Go6diR/4a1Wr5Aby9XfLHBLs2c8onV8kukhNVH7IBRbMrXevYubJykotKnTnTAFiJ
7xHx4otCVfd+kHvsycUT8UKm13RnKgGRlk50OqLzl4wi64XnZT8fZZ2UXbwIbqd49Mfo/3ReOD0z
uTKeuQPxmUkkSl3Lb69Dmn20Wt0dRIuSC2ctGS1k62mQMEx7Rbxe2W5wvU1oTSxhVPDtohlWYXyU
ivhFtNLIJNwfOzrp/1lhhPEXxylHBKtuzLWrHfBTu3XLyTiuJ5jCOm6de7eY/bdu1QQhgxYoX3F9
xJUDschBzcqjpEfD2W5z/grTKc+yHBOUpkTchY5nektp0kSKM1I7+l63XsTimOg1X0IcyyDx7HRK
TY63PvGwTO0pz6piBsyoaA29zRl5mL4ZduisctvLSFPn2V6VOwxuRbvGZujnw9+GAr9HPduCWCls
+a/x+/nikVI23UrJ629xqnXHQGRdSUSMMzlL41U3pWvFSNq5IYTsqX0f/u0c8VAc7sOAvjBWMtv2
uYmDFq/HPgKiCmMlPBsAIZE2878wKbcgyawqD38McDW2ZlZS/RxAifnzDCfgDltGQOVwtCTg4PoK
BRMOnOCF36IXHhu+Kk0oD+E1sfvZMOTlPqGILn9oJKAMKm6ZYZBosyBSlKdyaFBdBsnVm1ppWfZP
0XocMuVJdGBS/lj4XF9FF0GLaJ6Vssm9iNm25CNVTwfwi9MJvhop2wF30nlsGN5RN+0Pr9HlS415
YaZlj2URKZekBS9jOXWOEI8xcSDRixYt6pJ9Pk0J3ao55l57EoOiS5VS7JyqpF+JJ9H0wieEGBxC
QpQQnl9jS1EfcEgk29+N2WtTyOOmsH0cxafRkvgk4N662YpR2Uvf0dubp14LxhddWenYRm1/foxl
7XaL0eEWXIXA04apGIOwAhbnQZ+cHdv70kMj3gW9O7lU/ZrnibaYaFfuO3qUcCfOFacFaeVt8Eeu
9Yg0XxWhSQyBYmhuBYy+Kz+cRvIWsjt2h554xCOlbYS4pgGo4rifGo56bkvZOQRli4BxGiBke/Aj
pefuTWqvxkVxJXd19WG/RWZDKoiAFRp8oiEtKohbwFGGE1GHofnRUFFq+1+jfMS3M7LtHWGy8GLI
/LlhVQZfLcXzZ7nqdOy83WE31CkVdKmRbLCR1gt4ISOOz6G0hBSnPImD0ukLYlLaYyaigehngAyR
ZhODtYMS2otLcy1GDSo+13IU4Tg2nV85jb2P0aWRLKM5eHL+aMFr1MBkL3oLK4EW2MxJSqOWFJ8d
rayuIDUgOjMEVlpk1nvRqiY3lpjC7yM8l0UTU29Iqqep17aLjOQ+xcYTkOShEiy6BIVlHUTJt8Ks
r7h2qZQva9WakKi2qeW8vd5noCS9snj9x4y4pNDRqFIiNgkew/wkLl2StxAg0m5JaRdxzaZMs1U6
Ys0+KJmysSZR861SyqdOftPKmGxiikl50L3NRaF8BEMIvqHA1kkmbhFJrbQUMSNL4/YdNMprzI5m
k+Yq/4upnjMNjHnQW8qrXcksm6f5ot+1f/bf5wOK/ghwLODCUZr5U2TjkxhNdZE+l4i1OnTtspwy
13WkaHPwH9VOwvP8VbH5GcPY5rdsRc+ers5ENw5Sw5G7f0UpBlAOlSXtTDh7ORQSLX1SuSBNSO95
un4Re2wxGPUetZB/GxRb9IiaxKUbII7wZ1075oc4VoyLpbWvIsCvRaOFTbdR3PoJbf7W32L+t8YA
7iMxKujsipov+OaFX6qRvfZUSjR4+kdjN8qz3gzJymM3vpdTSPVem0Gr0FzrSXf81W2dDMp7KzsB
dh7T8lgZh3bWtAaeyvgn4Bg7XFpsUUsEgxdlUvwmVMeJ1k1ISMtLffuCY4i1RoLp4SJkUag/yvm3
rptsrwAUgw1810iavoKQcRZtWZlHLkD4riROsNZNP7lECVJ/yT3W2BNduVA92Imav6e+VK4ceTSh
QNHMgWq1peS9sAp29hGVz3PcFYt3Ks91fC6lZE8JyypwWuNx1LNPUQMVusTgyDzFx7iIjEeMj2/9
Uac2c1YQ8dGRW0yobpv/xBjAM+TWbuhVhdJCPkqwHkOdBZ+gm4O5gmP4IzWK1oYbVbDp06G8UEuL
7WFSvbdm7DwlBf/t0a3ek1EelhlkrT22NPlZn4itTTYYaxlzLaw1pxstjoM5+17Z5Qs9FUKJO6s2
aTmNxDyjw4MK7hiQEHonzuZGQ9WxrvS4Flnhss8pHnuMwTWf8RmCdNznrCil6lLkiXP0Sn0vWuIg
kzhaTkV6C9EchzzY3UQAKFTyeU8Jv6Zk7isX3Yh6H1M7jHkIt1el2sypFfVVD9qzojTm5zS18Na3
rdbgUZ2wkmrje+6O3pEPIjg02RNKRhKOuuMdRff9UFqYQd0yQlBO251hljhEULaxEtuk1Cu6XR5i
P4HHKOUScdtcDBBuYlDsrTIj/wKNFKLpNMFR4hnR2GovE79kb4mpRm/D95+xsC0P1NflLOCnh1YU
hBt28exOg4VYjiRZ7SxTVfO3Y2X2r4MLv3ZapgBy/tmvu1X/KtMv1VTQynji7Uyt8a+60b1TfcaW
dWq11PrvoAiw0xT/ol+j+jTqho60FaNiciLZm2LQla0hCtwo6KMoa6prk/qSuJc0PqdTRdu9XzRd
vjiYFIrrhN9l4PPaaIReQWmMa5fcwBXb3JjUmpLEhrCtdnH6mg/hV6xwtR/FYazy/gcLl88oruwX
cS77RTkr3ItCzQHu2rL2lUr1JXa4+g+trPbp0MlfOvYBbFcq7+JXOts+RY32PQYvh0Gf/GlcLT9g
q0H+pDX4Vo/yR2+Y24AaOY9C6pH6zSL5tHHomHGnRwbWmcC2C4332GPeZgVgwMs47ogrNfLSdWrn
2geZMStzRFZUvRUPZLBfgNHaj1ZQZ6e66LD5mS4BLMeBt5aNvjMGVX2tnK+iuzFrA8Z9ST1WjMhT
1SojOlJ7qRZfdVRF81vuUUmBv8uBoszRTsbyunIif6mwg/s5rgZ6As2JgmouyvUcd45kK+SrgTU6
K5Vy1IVo5oj9Dj16g5mQv7Loli8hd0MxKA6uXJzIwfho/7P2KawSoER45knkChcWmQ91Kw06NdO1
kkcLOx5KfPYYilxvG2MddRA3xjqNh1OEQ/z9Nhk0Zn8K0R7d7qyG3PZixq0JoKU/xYyKW+q/PEdc
gJjP2zRfibCc3cP7tnXQKSJeV6MiIa9kKkW4quHGosa1623bFRdlKmAep0MwFTWLZqLD3wPEf8GS
9Pf+24w2+gq1V13ff/xmhYXfwtEDex5RKr4QFwhxqbjPqe2OygUsj+050IZoIUbgavhz91ZjRNZO
XvppCrxYcZ/EO2I9RTm4F0vhNqDv/gbF6O2tSvZb6NX/xdZ57EaubEv0iwiQSZtTkuVV8qZbE0Jq
qem9S/Lr36LOA87FxZ00pGqZUhWZmXvviBV9MBlrxKxr65b9dMQ6jRCDTnfL48+nbWrLO27h5M5h
mPhvZ60qKO9/vndurMs/a19BsuCp6ctKXccRNU0vOvS3icFJaIZBfzEkbazU0m5JMxiQMqfx3c9H
cvvI1cEN/Xz089j/+roi7uNTneof//W1Pz9Jbt//Xz/zf/2kTd6+69ERtl1PZB0RgS+1JY8/U36H
rPsdOJ/iTJXzH4/bTg6fVkuS/WgnIwdRIkh+zEdE7LlgGLfPqymPl9PPo/SV7mvLeopjm8bqNp1w
OUozYGqOWtP9//hiXdHoTLr676/4OQj9fNO/X2GU76U7lgjKUq0nqnG7TyD68Lr+8+r+3Dj6oGek
niHY+ufBzp1qegFEt2/6M2Fl6hKvtBWUojT9R2iCD18t/V9Ws5ljckLemEFskrJul03LzsFInQxG
YyHCC/OtxcsYNNjDzz+fCgmZrNG8x2WSLdS0Xu1zI4XasAAn9UB7kS5vxdeff37+4+ejRJ9ZploT
HQKV1U+dFOEJ3yedRp7x9tiw/fPzkWWue9MQ2bXPeMaprns71JrE3Js1A/XGUzv8T/V16ODXKS9e
DnUyZg8pusfAq735d6nie2RH1l9Bep2OuuiPJGvaj9fJp0doXgo1T08rreXjzMA3SPt8esq2x5zq
k9+YAUjhE24ShXzCdPat8Pj6zo2ua7MgAt/+c/tncQAqZbVpXtpOoCcjjK1zPPs0WTTdbDD7T3Yr
E7wA9luGg4bcVpJJ/v2KyXQQTo4xauCmXP/53wz51lQLMi2r9hgjGfvdFsg6VbltV1WLBpAe/c/j
SpB81KlMv9XUqD+mVv4IM7n9XVDO/vPtZKO3v4cx+e9v/3n832+PjPQ/vl3XyWsott9uk08RmLm2
7kc8lNeut+nXJ8OTOQj3WjZED/w8/vPRz2N2uSEYino+/PzHIBMOb0bhvXfw0w+iTLSLxnH7ghG3
AMkxaLvE5dOfx/7953891siWnuZPJWpbQTnPsiHLyBNHnMeHNB+mC5bZJgpY96YL2aJL9OIM8rgs
7bUbzX2Lp+99dgZUAEY33bbUuGc3J2WmjuLxpU66P32l2V/blzYxObVulNyQKFd1jJqlfcmkiINq
nafwPx601FT////3XcuXSrkQpDCmNISN+i2tyL7A4DvcWlbavMXFrZuK6rUCUH+vg2L+eXTFOXqy
higPf76ndFviWICpH83ETI5R5BZhS3A4k5YtRJ5f8MvOnjnR1m9TXvc3epXDedwe5uYEW2IWpzgq
npj5IUGfKUsDvE0XeCjmHf4TJvlLV/5JWifALZS/C9ThOyWW5QRIP72U6A056M5qYA7Gh8aQf4vK
hHixfdY02lSGrlv0N/X2+c+DP58Wy3DPdh/OnjiwT6bIYoZA7xPtYI1O6U8WFTbi46NpP6Rr92pH
PLe4qV7YwoarpxlvNkdVIuZJYbcq7yAxAhojnss2mV8Tm4xJy9BhiqHhPwq5dn5ni3afgWAYcKDA
Sw4qr6b8hBFQl3l6SL30ITdqCk87Za3oOGr09gPalbtUYIRcORATrOn5FIAt4vzysIBPugzVjJU0
j2+LQkZ7XTHhzeVxrE0kcrZU/jSNz3jO0fAUNEbiWL4LyDI6yOYVXURHOitWEsLC+PvTpzICY+Ak
QCkzu/GTDd+3VLI8RYmoQk+XfmWNzzKdKFpqnAQQ/SakGeu6YrBGhCfJJ4rnJ0WqMRGI+PZqjdOX
gn6LfQm0pIaowtOcS+vyV8KqEWfRMWkvTFgELppdfU5uZJIHueYof1bE8TAgOsaTmt7i3IKv2P1y
o5yhetb9apNUJ/1UnRuR6/d5K6oXZzJ/IamoA2ZnJzvKvj2NeNhGPEc2en9v0RtSY206UhEGHlQy
vq59FIPeB9QaxWElYDuMy33JUe9BISphbuArGxFT0ZraJSYDBe1R72sJWJN+cB96uhmWsMcd4WnP
Nfd5qAazIXW7epgq+x7c7CGyooztR8OgmvpgTJtgqUlu1Za8ZP0b8psqR4lTg48jf2hTEzIXFOWJ
Ay8gxxwIpv6AS/jUSl4zXXB+dgpcyrqFs3Q1ylfRx4GDhRBmSNz7Eqo/dWVERKx50y2dw1cCgVzM
b/JpidywCIVsN+HUOkXk59nVY9RZN+b8zNn9b6q0OyO2Alm6z4ty7/KZosxljNwCdQw4CIFnqE9a
q0Eqap6qhFw0EdfvRqk96wb0z2mXxHN6UpZLlU6jpAdjH6iKTZPYuvfM0NNT6sG/MWR1nBPV7ofG
EUHKsGs07WPmLGCoBViKxIW14mT9nesgZVnNyGZiGe0lISJhUfCLKn0kOkvOFIf1KSmmI07n24Sb
mxf1frAWNAPpMUZgTpBK1gSZAdLMFdOVscETo/iXhUazn3jyy7Q8nGVdBWhg+DtwCbwVSUkitvLO
RrbkB6QRZDLSb0McZqY7Gh5kkcTqC9zcsEPfCSKLkDqjPBMkW+6FRYva7UXjmzo26nJ9oxFW7iOa
OfFgtEB6rouj8nBySpNuIQ84o/6gx/bV7aMvTcZhq8MBNnS6B1mcf+umjou8IniOHnhmVsthcPJ7
t/Zosvf48czRn0yyTnSiLxhJVl/ekn/Vqn11DOu5nTetGIJN3454AXvYjAE1VUxRyXNarGBI2rdi
gcfrLf5I5nijXwbLvvEGC45OrR9lPl85qzGJBGL1POONoXN28cxhOkS1MwUpbgEvFuXOSKTPuJ4s
SLdnXi7VNa/Nv/OSHCL9Y3TMR0eQlusRZ+gP0/jtlstjTLrrJGzyEE3lN40gOioTn2ItCJdAGTiT
K49mnj9ATuCvsFmiN3BDu+0vGNRwrC5onxhuP4gRX6Kz0gZrSE9zhOJ+LvFOdcvCkAEHN9HN5wrp
eCcbboVqMHxr2ZNFepntbHOEQOUCpIp/8nedmoPfxc19RphIu0T1CUL9B/tGMOVUuW4HfRlb3s5o
bfxn03FIu1/xYpJ4V2tPqFcfB3Su9QOBEDruCXVdHbuimwbfX4t+R3XzJOrZ9euq+3RA7e69Iv0o
B8JhRB3U01DROtG/rfGXGRRLO0LBpb3u0ea1CmAtDg19PISxgUO05Vq2PVn55Lw8SaknWNKQhpIN
wh+I0xKshnvqGvvbKQZyygYnDeJigVziJZQC7RLSH3gsFTy7rhDZziAQCQms8vH+ko/UJIianK8U
7fYh+u2sC3FLJWQ3N3fOEk9gYMCoTb1Jou23s2CwkPK5nEv7jstDT/XGR4Y764VBlAA4j9xc380Y
A7Xu4GZ2PGLeUwKMDYK3HegfQYTWjuweMFlNl/m1qtd7TEavFodBaY6u7/QlcJst/W3JPx1NdmEL
VcG384eOjeJgJ95IUq5+565dfvyT6u4HDcM/I2X/jtJ2Nu0xrEqAaVGe5HsGp1NQOf29a8wJszzk
fM16QYRE/Zp6YKIFPV+lXpNukWeXxnlAJueeBMD80CU5kFHkAwG+4EKXHGGpE7QoKgMBC3iU4/3c
GuUuKeK3iZ/1gP3kTgMrEU4jb4BZTRdN7+2QlX7w7dLYLfSzdvEo0t0Ydyws7poGFhbCc9K1j2ms
RYcmtreoR+0Byx5NQQzXFECbj0eF1PbGXUa2IEvgfjV7icvDtK8ET1zmbPJChcVJW/PHHNlC9K3N
3AJrtO7K1pqBLVkPQ3Zu40IGuF9JMF3GW3oT8Pgd+3lNWFeIpNJ11k4dcF6wdGCn0lVwZsF/Oyz6
DZlmmOmLfe2u+6pDPq7MMdrTBrtxai4/x5pe7Kz/lbTnrhnMnaAWm0x78IuOMpC/0Q7U+u5YZlip
ke2GAZgb44RDmnCb4PUJFpN6uMOqGbSi+KrTNN4rnIbhwku3zJwFQMD9xq78ikU3PrLvgo5C1zdn
m0okReGKiZjgoypC81roax9oK78YRcRtnnysUcb5bdUJghwqGmZxzNrPPJsIl3WckwN7Rh7OffrX
6ShWPIZ8dl+G9JIiX0RuHA6kW3YSNyLDUGtPJQKllk22TY35Wk9u649R9iBqzlP6/JKbLYLivnjU
0XiuVW5ca7k8zJXpHiKp3cRDa9/33TFbLDCQiEKtoXqlobwVhTkHigldYIfB1RQkY7h2G1i5kgAw
TXnMRX7VtdfUSW9aXkJCnIfqbOGN9Z1Jf54mTe57PXlF+G8ezeYw6nF3aJ3ks0X069flkB8smA9e
focBKDoUbb8HsXXwIAaEpUZ8hVMXJ6jXCBm2q4wDOeczi8yxYbqNMDsDHm3fGZn9dariaLT1GQ2v
X6x6Grqj+FPVzdFwqvfMQ5JDmNVW+LJSwcl20+jeyervonhoOBLv88zBVmcvt1rvtgSITQ+twDY0
ibjwmySNaJZthlPqilBJfY9iAX8xSLzQIyKLI+Hs1/Xa75YqXvbRxvO1o6tZWCX+ZOb5bq6eTMT8
4bpEF8vTvi27JrZyYBhQ0ulyxqcul2etMP9WlZeey/dey17yhNx7ShBkIULdR9ZwP/VqCjVFbK1A
cOTO18VrHM68y/2SQOi3onYNhg5jnMEJlCNSJJ+KyUR3NZtdoJAxs6KiBmHD87iJmeJJP9IhOfbN
Gx5CoCDmhoqZvX2lH1OjAyTqBLMuqcy9MdnPBet6q4anofVyYOjay1wjWa1Xh0BREP0EFxgoI8Qn
+UlqX7UkAeXghtZll9c5ZarLn7S247HR7D8yBhKUDIqJAgnoxHdmQbG6zf2a6FVI8uohWwzrdp7b
Q9bY+c6aF1IXbBj0CGSmwBvkGkL4/F3IbjfrlvWrteSpXQD3rzASQ8Liv5Lc+9CG8d1Ii8+kSF46
jgt3G2/VTAqUbNl0Q1DGTVQThxlnNp0JtuhpES/jwkqEFe3WbFqSJ3OMjC5t8kPhlMIv5rmCe+Bk
9/AFQTswjzLHO2k5+KLSJkgsxt9JIfJwcIY7b8U0D5SAVijgC2sOKJCS0B6zfKcVhrFXs/Va2rcl
GKxM/bbz6CHzdBFWOPMrWhU7M3orIN/u2tJ9MKI42q+C67A2OO+VKuJuQsaHcbaFt16aD4AoEReA
koRCtaWrjsxoOWkWH45pkzqIAHfnZENJJCGsh2JFIeOu4C8qOk1YV+MQLsMArV1m223XnPIFQugs
QnPKjXPUV1cg1ZsRe2hwX6Bbaj1WZLlklU82zq94siWaKA1ljHwnIfoRpxT3KPbi3EpIXC/o6Xhd
2OQO+lWUNQp14EX22SWuvJXdDpfnYMY4VEhhaYTtu5lxIBy6IPlzaS7DGWSDfZzj+maOu0/OIsPR
6NSyB3PIrLyQpE5kBrhKFYd2AfVmNBlCDM7tLDbxUpeHbcKZLMoFG1LLuUJOkGidpzYX+yQlaxxq
zLIH8rYeh5I0BXKXnlwXX4ppL0wFhIbHuaft0mv1zlhMfWf269FrOvbPtT3bU63jG64C5U6STOb2
GZMzElD90xYOt1LN6EfCqYXrRT6eVVPwET2jixi5YIkqJe37P9Mc3aWyr37lpn6MNv5F5vQEZqBb
FBpG5n7ujmVBjvSQvfWQiXwKhGRXWRZNorQP0VDupcTo4FI2TDRaSTT4mG/mSkY78LTyYLVTgKXS
CbgjZo51OoF6Jg7QGPuSl7/UdmscSjRHfkxvdKeVu4VYxKB2XHHblNlTBU8cSA4gtNWhQ9nM/tyb
pE5ILGeLuJD/aZ2Ul5Jwyvl7nEhsrU0jDgai/jItMSDOuR8rZAlSQhuPdNIhYNJzq0+xBk1mkrBE
HQeP2B1BtO/CIJvcWb6Zu2IvgO15SCuK0V6K5FSP320U/dFwTD1HVvw6tPw1nqqPqal+OXVUYxin
U+J5EV1e0UcUtSW0nkohiBpc4i605gje4znSzQa+0jPtJYIiIRc9zRMvC6ZNERVH9m8t1LwdTXnG
JgvrqeAtdPP+XoykiVjS+4teGHOjW72iqLTJGU4fUlmuxISld5Vpzky4VBWkeXHIBrIuG5c13KXa
lhOTRUZOTUNl5+qFCHLeodm0qkNrpfcIAaYbMeRBFy1raCAGDAtNPzZz5tLvZXjLLVc1aNk9iwIm
G1FDpJq4iGxhpbTpcIn8JKBFJwltXcuqgmzgxddB9/uMsgsEFFkXmJrTkLRuPBcynnaNpd9ahkHJ
YFnHRvVrwHqiwlIuLCRifG8JuG0Bd/uGnsAJNMyPouyymyjJeA8dxp9zP1LFZJy2vdo6CzG/NAzl
tveBsgACOPdWdLuST04OyYoocnCf2foebSP2dm608Z1+VcB9gQh04owGUvcV/tdwTF+Lwf5joXoL
PL0wz7VNJHo9pDdpwtUYV3e2Yd2XxNGGnVHpDBysL9brJVTrJpitsgvueg3/pkHkt/XLEJ1+dKbl
wyp5pvNqOfuSHHXftRZCTNZ1n9XOO856gm768lLGHID6+bMjSjlbhMcBPR5vlaMejQedcPe9ogwQ
pGvkNXLfZvKkb8PJ8L3OfJq1bUmI+9IflTX4jmn2gTsAD0o9zu4F+MHMTjQ/jmhAIQctQ68tt4Xx
WnhdtONUwdhc30nNuY1qdmA7klPQblCSZLqxx1btnUJwxwFQzsZPkbrVIcnh7QKyBimHoYdoF+Ig
mEVo8V1tTDKsshJfpASLbbkLWajs/9gR7pmcyGPVNX+mVPpzCqW6AjZy1iLh3GhkrNoGyZrsOoWf
lWIJ7Ti5z932c/YKLNm9E58j1R3z5KW1JzNIZX5ZPR1VxuCeRaqygKxd5K7ThnUGVUeXyM31/qBX
zAjswZzYFpBPWzkdE3mOEvWoxgQL0bRlbQpCchfpyhNKHyJBcVAjHbmJWvuRJadYW0xdKy+KWspz
ac7LUYw83k7ZY67NxaVv1Qfow/Rczb2BYqK8iVVcsVRKFOaq89uGVW5lPwg6pTMR6XtnL1n98NWm
B9WXfOVCq9Jwcp8KwA01RAFRc2zsonoiLjTQajfmatsiYKs6NAZEpoLJtYeD9UC2H4kRXvQ29lvm
taSP1lN4+A0QEm8rO4vYRsa4UPwmWXmndgQEDbRvwrxKs91Qt8TDJB1SgpXYYvqrr66euyECpf6Y
lONXri0+hxAcr2rWDi5l9s5MWf3dNRn9PmKzXtPUCDS8CoZKjBP2emLdrSTAqrCzLR6RKesOCylG
p4ImRhYLh2odsRunz3bn2DtKX/0SGOvsBtmCmS1ifHzUcdtJk3vLpKgGR+SeQfwvx0XpKJ/Ar8d6
qu1d7vR5OGhUv2GKTx7Jqf1kbhPRFi1NwPVOc9dp7tMVfbruynTvLFka5nNyRPa19XsLeenGL29d
2jM+gmtl2qATzVdR9R+ulZM5zJHHildCfFp6pG2Lu5FwGVRf8AV0AQ3bitsgmhgBF6nXB3o0FqFG
IrpsR8KtBL3uNEl+K9ecz563HteWVlSJxKHP5jCbWPmQWRfevk0tRX5BwrE/Q0/PfkjqR7tOJtjM
4qbrM9M3c3jliozhVC9U6C2szZl8irMou3gwLr2aWF4863TDuFmQRTuHtMcuSjQsjmCul1KqfWl1
z01DmCSjildcWS3wIJ1Gf3fNMdaFnedXqkRKBegq6Cy2siKtgbd/uoMi0zNtFSZLDIPO8qXPE6+9
Of2dKzqvSXRh6+3J/xgy6Kw0BWDa+c3SVIEs5O9Kl7wjelqHXdS8xB4ZZpWL4KgeOYIRqdUpMZ71
TlsCTE+3GLjfGGUzNJjdEEWfExRY+CbgQOGw2GzPRfnbQ2otpye71L/JXM9pUZF2MKXq2BSdpOmZ
72JNC1yn/i2cCR+NkxGI3qf7eahn8AQ14jIHq/jgUiGgMtPAWBYUvg6z1M10/yerC56a3MZCvbhL
MATLwn1Xlv6uWStpEct6L6buLVUOB/nW/u1k3YvHdQ00Mfd7BRMVQy0MqfRvlWEIRU8NiNdEHSkI
VUkZ3aAQ9e5g5xv7DNcSrYlz7XXTnmidOmyd9lxsCcBpPl66LGEoV/NKUo/5uSy5lecdfeMbOHhX
QXFVMkGc59u66/eRpFnt9N2LE9dNMK6sUbOXssYh5w8HkzJileJKHuEmv2ThRFSuNeNHSgMs7KpZ
+OucnHVtfOp7Kw7W2S6Duo4fMWF/TWezjmUAEw3GixmYNcxUWcL5iTzfS6gQFb2kiF2ENxTzhGhO
3TCftZIF3bGSzEfr/7cym31tztmBBIO7yGKYhW/kFLvi5NRonBA+BulQctW52reYzl5yQFP3phtl
fszmR90mL25Ox+pgxbfL0FT7egCjGaX6obH1MM1QgJZxZaKjtg8FzlmOCbwAjml8Ug0bRz0XuCzN
x6ao3tOVTEhNRp80nsTOafOjHBNqgtkZibkYcOppVWjqzTVGdrgarM9tt+t424nTiCxuPPZ7s0Zh
rA000o3+V2V1CHX0KVzRJpiq+zLauKWs7S5omFdytZjTI9kN3HpYAzPyQBk5XFieeVW1e0VW2Ryp
RPc6b3BQIculR6Q9DwvJd3203Eyy3AnZ7pN8/S3IGkKc9M4kIXD7WxSBaOUz7Rmy7NYvaAMby3OA
ao/GtV3dxp53jEf5XeGdCMatz6krJie9QekkUVrKrLnXx6u1GsVRte13U4dLhwZmQHJUjL8jz3BP
yTAHRGtU3OheSvkR/0UoPvmruhF5Xx9as5t3YgKkp+ruoMjQ1iyPRqnzqxQIonQoBpTrAHTVV6PT
Ra7W5iRKBsEzd0TkEHHam85zE7HkVet3n1Neo/VY6eZ691FcnptBGo9i8uLttQiyMTfD2QkaKJK+
IF+SAnpkyikoS8Z1p8kdWnr9PHAu8ZA2aA2nbphTfwgTJrZA93gRrb21bIrInAupVtsfVBwjRjWG
PfY7d3bqE+bwOtCQrHMzg2Lp+N1aVMwXMbSEtZCNQKuAfdHW/hbl1e7K+jALml8ph9DVGfPz6uGG
IUCbpBezocc4I4nNVghSmHVaxn2hkxFQHs/DN2PHJ9cbJQz6+BZFKbctyyndwDqYWpdg5Zyjg+dq
n0ZCRQiDl6zE0gkULa+8OlY04HY5NFQPSyV6XagGTFFDe3JpuPTT0THpg1Tpk02TgfJp8YfZzUO9
A9JdMGEOynap8fwyZWoaGk9a9lEmiwzEojrCNFxu8cQiBpozNMrjk7tiPQKoByu2/Opqa3sSLmzY
lR6mjgrZN2oyaRqosluJbkTTESwR2atz+cyAB8dg+mfcVxakPPaEer7oartsOZilpReyKo9QmKvH
Lu6/CuXZYVMQNzUr+rSZc2V/S0IXPStRB3ngSPNGxFW1y9OGvlJ9Z02bJp6ou7SY9aCnjaB3nQ6w
wE4Qospznw/nAc5+2bQkscXr2fJAcW97UkA181Ia61VfgCbUmV3sJtO7GT13F3nFCedZ4ABjufRj
u6AnaGCDtIgCXTt9sUW6BIZRjXs7T54IHrhQr628P7yUXbp8UEJhjHcmOI3QwbJ+eqhWtvjK1h8a
jVs7UsN+msswgq8dMUvL3OrM2ASaUcSTq8YtvgHvnNPQqaUtp4gf4o0rp+Q+4WRINCQGRqmKzyKa
v42S81YnrOca2FUGBTjM5uWeTY/3PMvSvecIPTAmLYgc7Tq59euwhaDAhAQ0AICA9evvYsS3wg7y
nkYOxqFgiNRdOtfPDUonmezsaZh2RW+sF+KHroV8iC353aVqU3vm704ur5kSgUPB3epkM9mpS9KK
9gF8dA6qnCFe33MqtNBEGsoBzsp4w1rjx7aeg7QVdyt4kzLyCMt40pNo8akOXrefYbvjy0Qu2QUJ
mdcV74hkD1Xcf0JZJfs390IkrVcoSoCs9PyVkfaZ8YoXZCKaaTZ6f+Q67gvRP6kpPdQRh3vLWjGy
zGymlHdcimOgRZuZxUjfETkx0uddV9Yp6xgvlumyBk7nUUDRzvNLMFexFXcBUifulppKtGxuFgbl
520TGCRZNuZvkVYYFSzo1uZS49AuTqVW3fJu6sFAjwklHWOVeUq+DNM66AR6eFTpnvl7TNubLs/e
Vp1bfnTbu9lWyKjN6Qs0LKMsspHBS9cPQ0PcqJc0hPZycerR5pzVpdwjK3sfV+OM4w/ka/EG6pel
b+Q02mDi0Q1Ojbql+SlDoXosrZNTJbfmqNqbSJso0bM5QoAWHSObZ44trAplZNe7Zcz6wHNi1Me0
giTTPcqnW2uKVaDsiv5seYEcJYfKwMvJ9uBUxt7omMdnM9KlqUmT0DRNlnQOMrt1xl1pIJ0l3+Zv
/VqZ5UspaAWlOSKy2LqmVCN6xInSM9ifEzu5GSR0bfNTgQQNUmHBqU65pReyB5kj+FPkogEb30pr
zbmdDAvNEE9+hQKVbhYOgD0fnJkTP2X8v+9louhCqv1YE2WgMf1HToFknFt4PcEgZM0YF9QJw003
Z7erjenj5/ZMjV+Rq+NMYRjRVckpsVnTp8i4wXCzhQL0oSXXmwzCVYDuzl+n9bEon6NJWY9QYkIM
Dl4AvJ3zt5E8jrYHzZ8Ksejp5mTInwe7PbUdjsq6nK7GNtb/ecpO6pp+51YnkmLDrqH6Msg1CcYE
ghOBbxSuXIjl2r07QLvUFpoweMPOVU9jw7luAH1RW7a2ywfzUMnhRLv3ntn/N9l8r0m8PFlN8eLp
zYlW+Ler13dza2JBc3M4P3VrkqFs7Xr7yXDd/CKd/q6Lb6kXu51QKJBX56rZGIORNA5MDWl9SPoS
281Lf87qclLPmJEAEdktafM5oEKyUQNOCMwh6drdrinLr6RrDshX83e3nrddpbrLBxdcgEOcTGqW
RJvRZUtoNEnWQmea9wTI96EDdSiQOlsPXgxOt3ls0n/c1JCYg8vOyqm10QG7Y8KVOzu3bbxhaIfp
Lhpm3h2VtEEsmzd6R3QjmRH30jyTr/aqwZ9YwClzMrKuHeUTmReKM7OnXx2lT4GbJk24Jo+gg+lf
yaXx04xShlGxPVH2jdVdgzam2JQSfWyQuiSSoCJWSprV3wXmibfQlUpa9qXUtD7KjUSKxpSjh/ha
oAHLus4Da0H7q9kFCcaD8MVK/8ZsnjVtuFYx4QTIlh6kTeMdKmjvW477Olbpbd+IEOG22A/E7IWt
H2cTsn5aMZwIIM+YVKdFfBog8owe/W2VF08IYgIos9C/1XwzVbUTGvPwNNk6pOe49ss1vctyJruZ
R+dQ63vECaTUTKlDhm9ZHZwVS7Uwmxdh0GEAXjbJ4XYp0TBkHhtw4nVfsx6zdgqBImE51rHXBI5e
pPsyumnXcrtRCRhu5fppWvZzOt3oS0pikS3H49xkT+kY71Mau36tj1+T1d5P2L99QtHCDRE3k/9B
6hhq9aTqg1UX3COKAKlGXylmPONGs8Z73SM1kNb6s4t7hx/zPGQfTirXoLVUxiJkfDBRPRctm+iU
CSQMg96y9TNdjM2LUzV3oxUhotGbc0vByeyx322vKysGwNnZ3Muy/qsGZE2Eab4PQgZ23j1T8V+0
MvqorWTXJvdS5BF4awDYg+FiBYKHVeHsyVR1JwlwgikYKKcowniQ99vZFOy758c72GKmcqyjEtrH
msHMUeUvhfJxUgyq5o4x5gh4rGtbnolHd7zVnUej7871MDf7H972siKsmtXIIYlGf+PaHJcjHXes
WIKqLh+9OCeU2bXY89VKq5luW2GaVylAYRtweCYryunXcBQue94XENMitJwR2aqTfUzrUDO0oJ1c
Lh2cVn39RPr9wqoIQ2goGobT1p+VlC/fre3PuSc10KNrC5j6087Hv+0s2SHE9ATObjm6SCSDZjQs
35Cfk2pwLuWl99wn12ljVXnlZVYti3xMW3fMigdv5k+H9/vZz4z25qi739qSyVgfs6o5eEv0WqXJ
u1HnX5TS5oJUD7NSz3hdHGI66gNUUSAZRQC1zsKmy3baKBobSsk3uyiJhIOsfXGz5MVN72RkIcmy
EmY5Cy62/HawmpNZI1mV0UuG98I3HGCRFpzXERb3TxJ0muqB6cAtB8TshCgxIi6v9LmTUDwLGh4o
jZ7SPvpmmfjLBOI5VebOooO/tNVRmLuqQGZnuEeaJapJ4c+Akazc+tLQScXVavkWJ5Zg6DMIsuD1
MlmAWiyzZ7UKJkDVu66xUm4X28IbmP0fT+e1nDi3ROEnUpVyuHUA45xtfKNCYJRz1tOfr+V/zsWU
xxiEtHfvjqtXO9Sr+zavt3YxPPjQ7VoxrF+zfk8L7ZNjdh8eYAVGWdZ0Ml+0LXNBSG0vNQU6hkcv
WUMyrT5OLmz9kQ6SjtIDExjffGZWAIsE8BhJ5WeGfoJBABHtwzEmIz3ZIIFgDmp/Kxo//IJwOk5B
xhRd9xGBUYPyi5o107ouxKa4g7svYr2B/hCj4lGuHhPIsw0SrWFn3tpkLjzmG10YNkg72++fSWdT
F+8ebfUr9DJKxeRPrGVhFmMGiVtYXgGvSBGVCs4XKt1o+Us9Q3EXkDJPvYWWoM/9ctbjAII9ehud
8qpVFDIGfWYQruHWV7MOO0J5hkJh52fxa1qhHrrYhemA+HIexiuAgkwKoD3uynbz27ak8dG9HZs6
gV7EpG7aVVRbQSw0czleh4IRJCm89Qb9um1Ka7fpFVSQpkCc68NTpioW0/1KmqCL5cWinAYiKnVu
8NO2jjbfmwTd2XLvGWa8Sz1jF84tQaAXGVfUVkEO1d2uzYa3gpiJQguJEJd8CdBOyN9CgKGdt+1N
59NaCJsYCHMBIhycW6d81VGf3Q5dODB1wzOu076crvuxR6fQodMZrv5k1BSHXbIJ+dBcM3TevGcy
UqEXsHkmiK3LuAkIMxYw0s22auhdyAb/rjKZkm4DYPP1hMFvEejcVrka01yFqUW5T9RGYwIG5sNv
GJUWzgnCYCc5teABuBWNBA6cEkoByzKNqXQ+x3QcA6+4UBPSzAtTNRnHMeK0QCoO3qek2c0d9k5O
rd7hWS85/Z9d6lIgTyMmGajFbdv31/G4gAHsjOy9z2NkhpRd0qsenTf+JzBi0hjeR2ww1kwboVX0
6xlYS7enaQpNrLR4LDTMkGO4nLXlqSnBEsHnd6GPKJZ0fKkdsJkMvH8eSwqOLlUp08b1RYKjkGCB
yVYCDifj6nbdmwtg4FLjKNC6yzzRrj4zm5WjXykvnqmS/etLhWfkSmPyAKLQYIxfWoAGjM9qho6x
0/gA65rrROaWKgohdpnSrAm9udlBXaIa28TxmB9DERf0aHRtAgwtiqs4XdqrzPAfqoHwEZPXLCfX
Vt3vzqC871jwakpmbXQAUkw2ZyA0bjNPu7bnEDBp6V4tNjEapZLGMuCYYdYuPb7qTU/b4gUjHc7e
7OYX1VDdZjEEv2NXb8wKfnocS/1S0SCT880dLQ90cA+EKp1ldC/wjT0xCO4dEqCAKV/2Bg/00qlB
cuWDQg6mRWurxXxZj5HAHeoXRTHvOqkEUG0gTQA5EI190YaE8C/oHZjEKmZ0MP63tL133TbeGfXw
BBCKqIaEjWFOJ3BBhFH2TeG41OTUU0lJV35atvEsULe+hQx/YmYJTbfuSBndng9lZgdTshyoF5D7
UDdqR+HcdV7L2g4KMw4UvwhoNiZ8nZ+NKftWquHsWt5+iOc7FdtszUYw42xk9Xyamy9ldL7sxr5r
FXRlN590v9qnnXby3BR6pg7d4+xbUzk6zfAzVAxJ6NoNJy6oouGclcNP3XaX6RQ/q7qz60qgIHkW
QJkbyE+Y704xvPKz/Rnr2qEp51PlFEFbN+9KdCbYsuv+Jari09hkQSreoApCbDwbDCuONH6a+X2G
ZQFpjZpbTo2RBLA0n2fAvr5JVVLGGSSBu4Qnn4RdKZ58F4UXdZqSCe2yy6VUHq3YP8qHnYUJyB5d
OykU/CO80liAKBoOCScFR2486XUeMLIOcJnxTmOslNVPgA8v1FH9aJfpMHfd2ejbh2V2gNnmv/L7
4qvfMajd2QzkEomSfpnlk5/pp8npD0lT/ZopNTQFXmJjPEEZfoAJ4CET163IA3kthkq0T4rHSPOO
0GcE9TwKeVUQphJcu8/Fkn5pQLSL6YA3depJrbmxTpVTp/vTOcrPpacXdfQ2aqHs5BJaEW5Uw77V
KjNw5v7QwblS1O5tki/rexPbO+qRA3SzxNtJb/RW+3LmJ7js9/IWRrYfWmqEeCevpcWdxNOB0XWB
bYNctPZa6R3jrvuR5+XQXjIo8qnoQphv87u/5WPBJ2M5MXf13DDwxk0PWkXNrtJPHjTZfb9Ayzye
Y4eiGvNwORCHmA2l1HaeFRuqBBPbupz6JDrB/BqStKIZN6yemMgaUBwBrm8PjFBjditfQrfrXZR7
W9k8kYU+a78WY/9vP2XDl8X5LCkbwyB/kSXTS5tRh0YYRChkB+SjapcDNhl3S9k/WUzBWz/PEilN
f0iT5rZusRHCRsECyCIQdQbWsk8i803jv16WBGRogvspM4+yhr2PBDpyuvNdk1f7JTWDIuUwh2P+
UWtnKH+PwKz2gCzBiIVbr51vlKTct6MWNG33MVnfwMLeHJ/G6e7CoPdK155kb5eQheUGWqbmeIF8
A324lPnn6awq5Dux82Zzhf/XDbSMMwxxpHKRmbivBsla5kYRxNUZ49Pko/Jv9BlWLmOzuFfNP8rP
1BhfixH8eZIy9JS7lMcLW3jWImbYqdFpjOYTbukFrTkfvsIU2dBYV0ZujozkgwXB1pIyLwj8lqd7
R+BdAcRIZ1M394synRrzbS7rjzi6YFWYAtepX7E+naHkD3Sd71fSAOD1dp6ATy7RrRb7V4wxYbRn
FkxDdgdZwJWhIMswNw+aDSuaFoScD/l6Zq8E4ftoGj9WDDp1qR/86O9QkYC60x3vs9EpWYVdeCrH
7keerFU0qVxule5vRfS2P+eKdjlDwzdE3FbOLPS0sh56KJHX1WY2xVkWihEy5ZT+yCauB4UD4/X5
umRN6x1NNnksC/p+2JHe2s96gv+TQFzu0jXCGWdQ5IVp5i+AcE9pE55kgx2EuWR+DO3hT9XY0yIG
M32p3kfjeG6XPEhaGlb8vtw0JZWseUY5lIE7K8c+ezLj4l1MQKUYmJB4X29EcxvmeNbJSVzkWcbM
MXDXHl9FYxKOAObGyX8H+2Ke4XxBj7b0K1FrvBIVZrRMb87bg7fsRMHJHSZJ9ZiEJIdZVFFJ8ujd
lAZDsWO2x0Flc+2Rcxtm+Nrxm5lBC9KZaKeQ842oV8tJ7ceTk13ndv2ZzjMxL8+jaVagZPY1Y3zu
mm46098akDrGSBYJKuxm9vMvlUWn2YmYf+5IqEV3ZhOdTIwoKafABEMlTSOSgUIjNmZ/kNXXlPqn
KE9qGjONxdqLgDSzfxxudQ3UMb/FiM6kdkdf6e8dWGNJ/1r9chINKepBfiZqEsj/p+vCeLG18X21
LqLchtbdr/ZG1Z7rzP+s0D9iFMiPxlr3Q4fSQeRLvod6y0aLva0f0hM/wEE3TIf1o7Iycms+HUIA
Rl/QxUGpZgGYktfW+YD++QiicM8Uw8eyJ4TXwwCeVBRxcysilhTqacinc5HvFlM9eJNPbwKnO4VX
ri+sTby1kvTvpSZRcMmK37YauBT1I3mfnGZfdNVsNM8JaLlIi1cbYWuUs9wf0WXJp+XU3yKjFdsn
SzvX6idBlPcAQeIp0h1q6ewL0/5uQhOKOJZArJvDQooelUd04HouDiMJjdoF/ZF0xn59ciaQ0ZeB
UUFIfEbSzm8hA1dzJG1h6+gDPxG2fAzaqoLkjMlakep9coAs1P54kIeHsPFchmTC4vyxXKZTGvNk
WT3hR/QXuq48L7Z/XF+UQwv1EviOS9cHfoz0yEsicgQQj6qWcAtAo9alWVV4Vnxr0aYe+7MBy4Os
31B/VYn2phMraYX/wsD4EyV4hgn7x2qsKWlezNN8iOUe5CjId6QkUYZEu6qrbiM3++97df9XdZEb
Pqqq6lYu43uadpEk6kO0oJvZHbfOILNN7uigebb5zlVBy8XXh9Kbl64noGcVvAjz0jrL2eg+DOGe
wE7LaqUDW0DGQ9UPipe90pxy0TThp+gINRZr5jxHtPqJEyHSWqfhyXU+VLV5/Xda5SrZBI+k0dMy
DZkR6ArZC3m7OvQ3xZxsS087OSYy3u1Fr+pgjzKzvo40+4GrB1aBgPRRAJ3eZ1pqJ1Fc4h0ClNII
fLPB4UbM62jU7khnfGrRTrSWz1idtv0StZc1yVFx/+9oiaqSw2lk6a1F7Vs0sq//7UQXE1cnIPT6
s1sVHD+40kbFOeaQCeV9AhFMvBPdIWen1+fHGHyAiE3t47Vp6a9NvjNkk/69RNGzqY1HWcf1qTX9
069e+iyhO8i+F/HPuFIxpl++8qKEZoCPuxpyMrf0dsPso+h7LVtOItapinuXKzdtqW9Sdf42nDsy
l8dc9HM0Ta9FO30Ov4y5gUoHpOkApiB+p3Z0Ias1mcVeGao702cyMS7SQnNLk4T31lL9kgH8NtKd
OK1y6Bj+RuRgo31ya93fjHJeN+NOOc1J1eIPux7JFAPCXPhmEDVBomPUJ4uI0ru7lG/TooXCq3Zq
FfVEQr/I8rcGLyLEUpeNAx+6sR0SVP8CQg7VaXdbU1ufYj4tngsOp3lwpNKrRbe57u0nGdpqAkEf
rCKw/eZqMeeH1Gl/xHjR2Rz4PRXRjDlYnR0w1/WQY2y1w5x4m46GCZEaPan3EiqA9WM6mnfbEJus
39lr8WdhvzOb6iBy8/eclnKbQ3okL8BWcBqH70npPkZqcboKzksCBVkthUVK8CRpfqa1KHmWhTIq
8TuH7FEHLSzKXylkKOi4EydWhf9TVP2IjjOs+GlWbYA65rGjWSUJBnU5QLV40pfvXgfBDB3I6gz2
McZ1ThiBq+xGHHUdAVhNzH/mRaS5Nfx9V2zFUhoVtL24slyx0SVAwQiIMeiZbmOY3Sv9AkfxA8Vn
87Wvsa2+V5Uj6mHu21dNi1dVQYR1nlAljV4d4ZtAWYltXYb0NF3kLRa2YfygqlC84mWxBkmDGpFz
Y1MenJmNLcrRwD6H6byNQHT6obN3yPVd0HB/14DMiEPjOgF8mzQ9vG31RUuYJ9lsBmaeHPZbT4kq
gbSDZLyDvKqolWNJAEmV/wSm/eAm1o9XXRs4fkzD2CWgEEUReqbF0G3n1w/LXyVXjp7xEbfFlVbC
geXPh7ozcCljXDBUb9U9KHBseoV2cFt6Mf8K4OR0CZebhVvVsjqIJ4BE2kHuaMxIwgtnIBLZMyqV
eRSUkAa66fnbAv0CIIvf3qt+FPJGvIeBH7fg9AAfoEqY2RAorMdYbsTdkS+V+5V7pDPhysht+H3A
qCRbiOOC9fOytnPo/w7UQkPrKxzT99K9lk9ldhoYPALZs3Wt6GTZDn61yzz7qXMdSr3x+npEND2O
PYU0Ji1xLlsidTf7+1v2ZCjhgeaE03KTj+VhXRKMvWw7zOnQ7cBQGCJ5SnlP62vgM+lb7txldeSn
0Q9AiUghM3dQnpb2n0AszypPIXbV8PsncfLyyCfTibEa9eyJaQgXjkGfEctrpwV0/NNZ3tQ2pIQH
501MZlNj0KZmnxEEIUUim6sXl0/3kNyD4kZdiBY2CKE6CnR+n7yu0u57DFOQMxgWzZ4hSX/mo51O
aoSEWsMdCMCN/H8G3tpX0Y0c8NmcNvEM2UrHZVf16BKO5M4GuOROfpfTPhJpuu54Kih/Gaq/SXvm
JxDgIqCBODsMEPiq8q24YGIP8tJ97erASekNNSda+nlaeYzC8o89kEl/djbe46RAa1Ab3EF/Vmfo
PhL9O+vuGo81Y2Oj6sYxhy85B3Im5Kemtz9yBwh9zpEYl0/ZFZG/dQuWZjyErkJI6GxNeCLmChZv
2RuRJJEb8IXfBrN/sfuGL4psGWFwpHpO349YI7FntpcHM3g0eRQsuPgDgMp3/tLSCEDEgvaQn0Zj
XGcMPxM/XaIotSKuJ/GQKdTtLDtokz83P/X9HdW/6w50bdgbdx6WbnTHg9FGRLUj5QfMhJH+VtU1
Q+fvVEe5En9I5GWVf9ZmidMdjWxbkTpZJ6cihcU/eQ+UQQ+UKS6hdY3pWMC7qJOAIvOTkkECWwu3
avYg1lOcQvHry2xikAgQbrU/SOwtFlYSJ8MlKOqD6Me59bdgureiWsXhHpIdMzf3onVLpT6mvhbQ
t3atDiqDjXCcbfs2p/+dsR24G395ELlg20LVCuIIjqKLVlVpyv9zrBJ7eRxpwRInWGEUhIW0l1UG
2x7D4TgJayCkH6q5/6j67lZth23UE69jQ0UZiGJzU/NZJtaYQ/LpFN9OXwcl8RvlF3RK+x2Ci8Yy
h0qB9pqJi2eGkccw8i2HDqPMPIOgJp+mMFd3ZrRNm473ecGUex8kU2YR5VZM9yDrwVxUgeQPP3IV
Z2KgCUDhCUOqud7eRZXEZvuh6YHoQiDRB0VLAYV2j6J9bNX5StInuS06m/Y+2UVTZyX88G30vFdR
9qKIrHZ6nGMAGygzRaWTw/JvRblBNPALBukVtnjy76jLMTyLeWw9/9MbPocIPYU89wBPBlX7DsuP
HghhmKTPWYvy4BPiyJt5frFo3ps4xataWjB7CkBYrXBeJdj0fJvFJE8Koy1u1dsapkvwrsCi4VFi
FjcNhyPoeI22AJSThPsQn54Gxon5M3PtQcThFYqnuIYzRTJuoKGj10kLZGvntA00lToM0NQSmMxo
/RqFcU0j9U5xp09ydH1Dis+tf1LVvnYWYyf65J9egSj/RdFg1+XEib6pNZv11O5UWthE2vU5BPbJ
8nM6GUh+6+n1j7ji8pNLyzeAhdkMjX21gKOXvFSnMkczx4LnZEVdjCmXTTyDCdukoEmDOCN2AtnU
bZPmGtgcB+93VRZAfe7jNpJ+zTXSXjWLYhzgyNgvU/xT1xciXmKoR8cNcPoo15cPYmGgkN0P+nCi
WSYoGHprmXvZ/Sp172lOpOg4n2DUpGlwuSP3/NtioRlb8mMb7TG7sly7urXsaNsrbrdxsZ8VoSMa
Ud4Wk/wp5+3SaIclU7/UaSuGdmGE1Kr0NLXZ5vSli6qQKEyiWTFwZexAblKCvmi2EoqJnZETBtPo
25gxu/o/FSQHMqmUk99fi1WSDV3XYkgWxvJkD/psH8V1k/3xLPRp+SOZWDAqxzlDSNqT1gJeyqKT
Lk5u6Nc7EJbbfJBMbX9OQrLm0bMimATxX8WhHnN9q+juVtLeVJyO2VQEYGKPWmjTl5I/UIXb6su8
67C1HoKuONOpS7a9b1IJM87ya4pR9Z3qZSaL5yDewGzf4LxYaweUgU814LUiVJ/lKyQpLwn8VL3v
5/pT/GR6mYPFco+APwmHuge5M/GRaRAOoOCLhmJfkr4n+fkMEC3wMEE2JghSv6u0VpgPTghqtD8W
26PWYL2rmb7bFMPb38g3LuVwlmpDHnmSz5d4ARLNXxW56ZETek+ejfQ4dnfqoBzNeN/9Nq73Kvcp
2T5Daz810IFcKHamc49vFNHsSv+nhoGEiv17UW5GdINkDB0j+dLNpzjigfh1iOa1VqL4+d40duON
p+hHea9c2MNBtcmHShqxq2nK9W8y09nIk0lRoiSkkXuwvHjnx0ws5PXFwfgix1SaXjwbuzefXUoq
8iRzZDOZApcVwcsYIKHJ+Y2+Jiu6y6tso5fDKVpYedbIVrtHy51Bp1Ol1b/tntwBg4LZ9pJtl8ym
41fflXufI/OVNsOu3N0Zs3fd+rjXhXKUBTfH6b5QvKsU5SkfUSfmdQEFEOsPCwi9UMqlSEyIKZF7
UnFF4Z6hw9l/X3/vqr0/v86kPOBCfCtBBLfI/rSQssSrz5GoATAATFIv8rp8JJF0ggfgnRYraAun
C6BxmH+aZsETH6T8RNO+5rkn2RgzrQNvdI9JdZii6UNWUnWce0jVrmTB5RFSz32vp980/3tnsxin
VgVgkoDvxekHEXiv59W17NPIzsuTypXVIn8cgWX2LVGfCmw5DSgIE7uzr4pJVka1n4pyuixckjEu
acrcI7WNIPy3uB1tiTbdI67FqnErqtnuoCe+EcmSHQS7iSns7kzV20s1q5mAbRQBxGHB0pJ36Eng
DOpVM1T3UF4c9CoLSMnjBu40w9hLGAkM+YCFeRvjnAwyakBc0DXY1FL1MINCpz+YHrCTr0WAJJJf
yXFJ/pBm5DVdAfjiCt4rWrFiYnQJIv/5pLb09A2Uvxv/+M9XhaBtR7PRVr5apNN01cCAxyihJ2VB
dc4c8R6JDv3l02k/hoR4YhlgsB21U1lsaDn8kZS5vO6OtBMXeJpU1yTzE0/jAZzxRdkOTPHMJGVB
rYNjV1S3Me0bQ3/d4QyUw3iQt5MX3Zs3raPCaVbvRY3EcfII0QLlcOoGPScHzRjd6WZ8plMYKz/8
JOO0MxTlWlThgNMG9Co+kLbVeJqJp5TqzWJHzxVInH/euu8TWuf1fQu2ja5ASfJTAD8nDGa/6DFL
JENe1nO83ANP/xaBy3CwGwrqzaDdii6R15RBRRu5V41DxImHMVbwVWnjjZwn0cAw755UT79k5NJT
ylmcc9zYkm77aN5WCLRIqQi24w/3c6RcaZ72OaV4yPNJ9F3VOfuYdESFT+d8m5Sl5FUrZjnhOy/L
l+FDtIaozZy7gQRd4QtXdeS3r/Q+XYi4y+8Ob5nC+SsdnkVCl7Y8jDfyzUqH4IsQi15RteInS4FF
DzfGnDGLOlsVveRRpNJKDxYNWu6bMhqB6WuH1m9/GjpJxnJ4lRUxZ+PVg41fjhq2WFVfrWL6lG+R
KyWsnyh/t8offZoYaNv97y9yR/IOzaAJcr7TfftbDv6YJhvdyO/kGda3RsmDMcMEiVSIKZxt/QS5
lKWqP7JQa75m0L9HgMHoBsv2P7AIdY9dbwD2RGmyXXVGeK+p7afknRoslMhp14J7tE6zG57EBDOV
93SQAyfHITT0U3hZGwtdvukNKI+jVDpgdujDn+S60PwfqWGvVQ9Al6++l4DMCuzZ+hSxs3P3Qsmi
l4j/qyXoUAUHl4S+/E1eayNC//NaHWnokVWGDzmmhWUGceV+1/3tv5qyWy3nuYqCOS9ekgkioXqv
FdWnvFsi0lVHdOq1WSt7hseeLPJVnqtu3ZA50RxeWb7Bj47NRwvTeFHXb5ENfZOeBj4JSIrXgDsX
oEwYrDG6Kq3ooTen1wEAdVVFF6VqwD6p3vvxi+lRQ8d7mSztFIXKS2YFPY6uGIEiRJJqJWH6Jd3W
xStH+ywQA1H+KYbFcz8z/ClGLhyotcVyxZPWQLbWzzt5X4r7PfrwNNApQsP/PdWwq17SzXgs8vdZ
0+9AvYPBJ26Ti8oFHC/9HspNLakj8t813hbh56tXkwdfig8PRoQRblQyw3dmWwYgqa4r37sLcdK9
KfpcCvdXZZTGaONakmhO6+pLs29mCiq1B1FJXe/pYHhhuBC6bjlERKmM5js0k33d98mtfATYLGlC
Z58UIfm37gnNhJvh7CeVhGa/aeEkMIiRYaIl6k7fXSbOyI23EuDLi7lZUfaAzQYtX9nNkU4kYjCi
KHP+kM2Re/DT8mZuGUQrb0oJf7upfbUtJp7yvPImgrO9MzHb20jfNKqKsjyyZhFNAA6KGn7nr4js
I1FIszAG0HNvu9J9spMaQArXtMz2HagHnXZkYxo2Z4mT11aTszYzknw6y9NPU/zixDQ+cYdyp9bC
gvU0XScR+Hr0LrRZR3Vod1bONNih+LW76ljiFrt6eB+qgOV5brHFwrQNw2G3Uyt4xjL1IHnkzKL6
RelxoOtIDeEjIuEiGv7vELrfKPRVO8uB7UnQAAKg7xs6AoYeofjJ596bNFXJ/8UWydl2XBr4VYan
0SwS+yu4ZEydpzynqlDh2/FNoTu+S4ne78g9DPENxuBWakYh6Cu8oDyQk6o3D3DjwH734xr3lcC/
KArI8ZWCg5iN0WIJlZl5Qg60EqtnvjwJCXYedj9i1gyPGoPHCJ2oeVhTTGu6lQJXDa6OOR+vElKp
rKuUOStKls1BolIJHtpiflC05kriM0ntSjGUUv2DTaO0m13WjCdTSGB0YxlUXgdMIYFWrbuR5Ir0
X7eZ8iK1mpxmrNbX3/5SxNJ90To/FWymFPKkbiiJG9vWn5OQ7CW5YCkhSGJEftagFkONUJMSg/xN
blbCF4n9NP96iMYfKdbpwBukyGubnwDAP9bqpeyu/p3G7a94J8Jl7howNSR7QaEY0E+4pXG5Jo1I
qkgtRyrThTZDeNLeLhXfJT31jbtWjdY6MMT3SWmRDyYJQ6pF6sMoHWoaYfWRhttivfuqwJHBFZJ3
iHBJVVnINvGHIIm7WiEykGgxZ6mi3ULSNmqWB5Ku63Rax/LpZrIGAN3us1xBCjKyFikclbZGWpgt
qLP8V7ZnUdtdk/ZbSY+vaysFH28A0D2U72uMx76Z/vLRjT/ynFJK1MBolEIwFdGbkuEzGd7vmvCz
6/xynI1niSHXoHGZ3OcpPa9Jhr7u3yTRkEDH5FTek1xcrijB/5SFG7vpdl1MJZQEvpSPokR9S/MS
fpDuxqyijaStZMdkxTzhLGQUDTu7q23AhyZyyprVs/KiA7WV7UzycUsddadTNZVK69jmgdKSrRL+
hZjZYhBa98pDmitfy0Bmz2gf1y0HxP7SJzSS/vNbBdiFetj6s7ITY7lwRO0s+XLGVznc8hKN/UGm
OnuJcsXNkdMbKsxswQ2WglXqIvTR8sNIZDjOT2IV3Zw00vLVq+pHROEe+j6oKdXDevxWRRGpt4tn
f4prQIc4BUG0VSa57i9diV9jep/Fxeyn5XlqacbslWt4Iu/WKo94hz6Urmn1E8tTSF2wdqQYQzO5
vZevN7Q/C26O/S1YH9g9ujNgzhvVbW5Cv6PFtjtLgT+aQOXGB6m0iNYo7e4b2mix27qlXTmzfy9Z
QpE8OVmSXqyUGUqIDqIdfBpSkHl48NXhQ2AcvsfgneZNdqeJQXxxXuRTlHaJysoX+b9Zx9u8mG7k
byt2DCxB5MDnzL0IbEm+jfkHwIJpL/OP647JwZ3q5zCavpos2pqFuythctOEBuFDLipJyjJxXrwZ
ghGUjNyavC4HpxkO4F7fjO1kz0epxsvhkj8IFkeyGsu599ILplC/yhkrNWr03AtjIY7yvXWvX0eV
RysLAGMByMl15Q0SswioKpNpV0P2pzYB/A5q+CV3Hs/eYwej1kLuXRZf9kgD/XUt3y0XscqMHg6f
N4G8ESMnyeGxKhlu3dAK6FHortm2IpAUlIOErOUOqGOyhSEqxGmSgWyR3crvH6squ3KNBGyJfsoo
zfnotSy9j/xsXxB60UJ2Q80C/l8diGFyom/u5IE+BuGdU+WbqAWkvXWKlOUqthzaDF3kqT1K5ioy
aFS6MPNphzcAmBYYjQTjufti1rSJkD+UNPv6AI3eXte9ypRlfGUECvIiyiSOsc2j6KbpmXd6iMEa
hhzoSVQnqrQb/37CfP1Ce+pf8d0Z3mRL5O8iFvIzhQV0ccrHyJYtIOk9t1QRHVKFg0zHkdFpt4Kn
EbEStJ+obyHYbGvlSf7fa8Bb8JroD/o2n5quvqGpYsUIiroR3S8qxFuM+w5Qj1jcBu48xa1ezcI5
SlVUXpOaiVRHbcV40jhgSzHAzFyvhf2qMB5gTN+IzRUdsEbDjVruNZCBfFbkJYnt3z4bNos77QR4
JWLgWinNxf2NyO2SWS+QnUGxwROj1DUAiAMrVHXhDi6VTTKwqGL0vGWb5fkuSsu9bx7Z7A+xA6XY
GTlEtCtFVzCdXi2FeZkU3lYMm4Tg8oVyWOQMtDTG9Swb3W+ywlLxkJ/yFs/3rhsqIXK8BbAnCACq
JAIW2EgWWKot8UiirrAvZchbSSJCpFcKZpokKuPluzGNh3h8obebgjpWgT9JCUhymWZvPzYhzBXi
JOOySuFi0PCRjN+ht19jxT7KTYoqYNwBcmJdLsrwYOdMIZyUF1lJeUrfdn9tS92r7rqB8vYy8amb
WLDi/Pdx1Xw1YH0WG2RXI+DOh2IYYXYqfusofLUz92muK5gmpcg1rk6DA7PKMjJUjLqJHE0xO6HV
gaLDEanOIMSg/3lNgCrIosp9iriPIo7u1lLsD9m4YX7KPOXdStMrepwYulJ9oXdF5xKz0FQ+vVBT
uyBhuZbiViUnptJtOa7z5UDcA1wuWIEbJDuhh9g2jnUrpltytq4Acsp+AjL7B96A2/OqjuZ7AYnR
73EQeFI0pYe2oQcVTBiy0fcMRKmMS8WmjILHIcBTk1H1XfEm2kl3xNWwniT/IDGmGL6MblSvS956
Mw/E4ky686E3a/5HMini/AJjv0iT6X1N1vCRUStETcMvxU6XxDum96g9MDEc4oWTGmqf/ylIWQUt
as6X0J4dxSeT1RUNSY2LueL+rV/rpw6GFGD4894EO8d+27SPGTp8JNTnREpXN4/8eRRDWEDVQEpU
IrGoaxpY/QtZ0VUvSamjDbsLf47W2pQgm1YUVOoTkoTLq+TSxafxXHxjZwk3o1/cSTWB5rHjGONq
V3nxFhtn0Wpyjlp3/GrtV1nYdfNEJBcjEhCLFM2Wki7+vlidM7nzf8aN8RwfZsfAEcAEqnIrp1C8
lFXBUdCTt1aGt6P6SUFvZ1nOu4C8V/OHBhJssDpstU49RBknR+nOmhe9zh7DWdk2iTQE+q639KQ2
5bUkv2Rf9CWioPLn7kSevSstcyOXlH95awCfJTkCYQXCKavauuaDq5dX6+lz6LPNabEjhpBdksdc
5QtdRacovEy/odFuknRcPyofHzmwau28zDSViOzJAcmlp1TLGa2BwudIKcmbVznvq8MY1xdyRckR
xom7gyBrLdnIiVyr4hbjFiDMhXGYrZF9gnogkJJp3ZbPjpXRF+jtRlvBy6cOgg/lYSnlPcqQHpcb
KdV0trkfyNhrDIxPyFYRpeI5SMeMem6amjpFZAWxC3aqn15GFlo3mk0fAioFHjoNxaMC61wsth8O
SZZyPPmYUOYLE1uVDBmUWS8l9GjmacC82qieEWUm81Rop3uqJ+eyaF+Usv1K6+TUuP5+vZaNxNM6
AjfnQnsJbhR22C2rx8JibE8xv1nQaKpDFXj9AqaPWEvVr0vDuqOJ8rAI/tePvirmIFHI7PAT5cGY
gw52V9nE11K7lBq6PP5amPT673a8Fh0tv4pX8T4M6go/WaIBHblcsNGHhvy7aOtsyT4zHdK/P2tf
064Lw8SdwGLWGpkZkmnrrDe5oLgDAsGjVPPmE8XJsRMFJMdRzC6k6+SY8ncpgMr7SijkchMsBalM
MSSCIDe68lqJ3VuJGeRzEjGCer1Jq5pJwuy8qL54HPce8wdcEJWEoVL586CFY/An3BLlrxxG8a3c
bFNnzdGeEtrg4TpjH0Rj9PQIiIAKlq9Lb0ydMXoVHF//KRPxJwQDa8HomuTtwz+YkTxNHhkvXWSv
Jcu4gHvJWRjZM61q1mqay35IHqc5+f1n0pPQ3U+8rpkag7KaV2PMGXZNfBYtZ3E15C6d7C3sqzex
LiSWbkjCbeV4yNsYO/cL8B6bI28U3eFmjBjwdID5ZAHEl2izhxpTJyAs0TfV7F61I/q/r+iZpmwb
M/cbv0WPsyuo70FIo6Z5rxtGq/qSb5Ib0UfrJgUbYNoehBNvf0oVpyss9zll0bGsHyZgut34VWrz
mdT4nvUmAv+RqPB/XJ3nbtzK1m2fqADm8JdNdla3smT9IbxtmamYWUxPfwf14QZcHBxvK7oDWbVq
rTnH3Mo+P4P0ovL74NMC3d6nOO3vvQkldFuHDVwXXOVajPK+U1CweSacMeZi5LzxUxR12XiCcLjf
JozbSrG9WWSSvYMf3h4M5rOfOsjy9L82yCGVPFeIMTbBRlcPN6sjzM5nL4y3uDxnftwux+3/P1Kn
7SLfLmBXwGRJRDi0ZHFRgWzf8CP5rdSmSoJCT0NuU/tio/qo8YqNBk1RLq7/3Xbo4pVYjjza3vKt
bh1ddVLDvP+ZSn+JpPzc5t3bbrRpHpNrbRqfPw/LksvvockvDrZzaSsEt7xCwE//BjpcMWaF20a/
zWmrrQNOb1kuRRM13CwBgxZolDDur7niW3Vr5TRoFujc14tIhHsyYvEI9NgIhyQGjlkLKI1ja+0a
o/22U7t6dHQY+Ll2Kps6vhEbhQdAkFjhVl6kXDhS4BphuSK9serfGrKeJ7eT+yrvusj1SEK2/C4P
VaGVh2yySJYwlkM/oWlLqik/ibgTQKlVMK9V8gROnittekxRm9Gd8UAH7y0zac410ngDieyiiek1
NfVvu9HFqbEkPEPka1GdNmeLLLLTHBcbddgEbtSX3n5GhTIbF5R7n526GTyBAOYR8SvEWUT5GJ/K
EjWiMTXpkz71Qe7CXSd0GKMY6NLUxqYWy9GCDc6DFsAxWZ+duxXP1kVvZlRcyr7nUmzwcH8vzeG5
jEd7b5aIHLUusvPGABaR2zsOfIBaA1dUSN+HZ700ulB3fZiB+ELw4BNIK4z6XY6dGazJ8CuXuKcn
dz2matI5peIL4eAfwwC697N57zs6PA6ROvt6K5EgOMiQsMj5YUGcUusyHPv2r4SCJZsFkpvGa00A
Ywi0SwswnY6IpsfQ7IHXlFM5BV2zjGBCPSbobn42F4a1jlVXkSNSZ7cQUksgDevKgD/UmZI3U/fD
wYQuX8k3CC+gzCrzXsrxVGSLFfjkQMOB9p5135z4vu6PcuQNK6EOaR6j5aQbO5vyTRuX/0xvvpJW
BSAvNfPI6N4EQ+2syC7KbeYdkqMrUP83HQphoLyJH4bRL2znOLXZ36pLSbdS5QvQW7l1/qvQbd1D
UXgdZRw+KDhNOqvBwvMrrTctweW59gJ6Nd52pX3ACqGMm/0hnDJNBcC0931Wv8eb+cUEB9K25FRw
K5g+lKjYU/K6xvgwhcb6QPLtFliS4pClk9wzJ/eBKudjgdl5xZ+7juKpxog9afR6pEC+nyenwuSi
kbAL0gVjo26d+tWYz0BjWaUldm4DFxowgt/pOOg3bNs0ZZYkOSnugMQfw9H6TVyysx8wBW5u9zPF
WjT/l6j16rGPBZml0IY1HUIwYz5qnQ1IrG6unotsO7YXbR8rFtMyzuHo2CuhE1V/dnUp96KA/Bez
Igc5PMtoI++7MTuUsHXo4lodCNP5XFZ51+vZOhdJGwG6wRbSNoSiABjXRyNMR2cK5sR8JYoYZDOn
5CzGtJkSwjHlM4AqJlUVw0/akscpc7X9qOGWSJpk1+WIM3Ww+mtb2RHpZOAkeqT13TSSE9wdx7Ks
j5peVoFdZTN+3mfNsfRDxiPDWULzkUcxDiDuDG1ZDjOl1qpPOKVq0M1qVPkh1sclADzy3/rP6JZP
sLSkR7gWCSnQo2dIGnKY9hi2udRgMxubWM2cpn1jcrm4VX6Yki3hsECJlGnG+4QdcjOaatiWz93K
s3bN3g0Yt9+Lxep3liRTl4CKFr/sEjNW/C3WGnfh8lL7FdKVtRV7jYhv86luF9J/UsJeyhksQptj
TeymW+ki149nCEl+h5Yx07EBbGEDWlOVAD51Pazmxt5PSCvTQSI1N8mjQa25r/RfFo3yc2yP0Sjh
AyxARsPVTl51tS7I3o1yZ2ULo3x39Xa+bVxQiNQnL+4x32bTvh51IosATugTtFhzJMrAw4HG5VAk
nXrJQ832t2zZOQ+cdoa4SSyE1fhjYHqtHzauTq+5cGvU6HhO7FyV8H7/+TH2KEWcUynfTWknR1ko
xAYL4IUxWc5p6YZT2iXoxLynBue52UGeVDlEx0XSPW+UxZuc+TtnqkjnvLFl6oHjMl2U+NgCvXtJ
fe02bY38FOoOSt4Vf3GO50VpBjONKoTePYW9o787Lf7wgn2fjkCcNi43OEEURmV9+a0GKdLu7lNZ
vesT6gGSYIQspgiky4sjRg/cdArI2Wn/gT6G3t/4X+QcmuEgbi4jc7bg5I0RpL8r4gHZI6nRhAAt
Pvh1xPEPevXHFu6euZoY7CfRcf25LpeaAJgE7sbG4m78q2OSkZUDiqvnhBDb+mFlx89ygwnvWBLc
ACGoRk5Cjb9cmluDFujVcR0WeG8+IkUkWjOH3p47KAAtC1yeX7anURf7TllvdAE7rtp5AAp3bvP5
RX/I+zqSFJWUAn5+AHT7J+15hBM0C6uilPVNN/Jt/UFJwbCLBl6UySfHGY6eSTiruzwa8jz0Wbbn
aWPkM9Qv5djE0VXaVx8PUb40yMQY7Tlz8h94oCbqqvcyUca5KaVxVpZZ7FpbY6BWzOdGeSw3I8Qy
m0x3AXhg5qYDU1vTNwCe4ktz79lec64882jO63TAavxU67gpZwECyAFpyGZpAn7V7JVMJxDsHNaD
KU3UidLfD4y5JZU6U+355/cA3i4CgpyhNZr9Bxkpn5UFktHC+twq/ZeuJWu4loB7NR2sOkYpTarP
emKQwNxsJBIVlpysMVP2GWPr3u84nlYmYUevs1OL/VR0F2AUGIVIYrMz/TDEw+sE43CXSvkslQT6
uf2RmkZ7hsGDVa9ov1uLchTqwt3ucaIY5XXsc+tUt2t/9rW2P/ddcSdpEVImByCVA4RXBbP9EcdU
Lc5zlTdAeLuTjVohADHOQNlAqGVAwY9k0HJGKGPzSRbrzvI4T6xtax5cpz0aLnZ+XQNQURKTjXin
7KKfTkfncCnEKcuVS32qtVPEu0xneXsVizKt98LUXqZ1zCPKaXbCeWKqbyqdkXqFqdcx64HzW1yz
XhWgdPyaWlEvWB6a+gx2uz6PtU0bieJKLgRnFNNsBkbq7gwDvuNckQVYVwUhNOXFnRTEM0pEc1V/
bJPrjQSKq4VqqenYC6cCPnDtcunE1rv0sBfQlt6nJrlJvrghkEGyO+/XPg6nVX8tPcKlKiLcapQB
21UyNi7HroZWaWf3RaQ1JQOFcYVPqgfDbISsExQcaR00OGOXpRijAjfLTrPAKo3/ko0qRn5Jusft
ejNNIJOA0UupWgwOP/fSW8Ie9MeB/xBoC+TEtJdghHvmtIm1BBZl7C4VhKfUW29x8kLTG675CPaq
EhfTlHB75x6qXl7gh4mvnbn8ydcVE4OqPx3KE7f39iI3N9oZ+1CaGGbo9lm0kDnBAmhfEQLrAGXz
LyGhoow6L7Lov3WHK9s3NV4j6yvTeYeU7986e7Yit6N9t6EYrWUXCwoTSQxUoxySAsinLNNzmRPM
qL13Ept7sHDbnY2xhI0y1yNQQ4P+6O7ns9r2pebnu2zF++3mE1ffz19lXrjAcLZv+J8f+PnZTG/x
TTZPk4M0T9D3kinlupHa2/tdIWZA38aeURXTcfU7d+dsaBfT8F/1aX5IyB/g/uc1mAnl7Kuupzin
NiiUtQM0MO3agYgMX/W7HjJxytawVPkSadrwoPKEntaMNKaRgyJTkkZj3h8GOqHGtrL6DiFLFPeo
dewpyqfq35i5T7lRxpckTQ8E3kGv9OLvYvEfV//vMOB4jAvNPSQrWekFsIZ5sO7s4iKoqmva+6+N
h16qQ9GUrc1xYLMnii09DgmTd3rzMjJW4CW1e2Yr6PVqP44oVappsMmNyj6llrvBkhjR0LSfXtT6
UHzsfPKpK6l0pGFeEun96kkhC/Cp9mev8neWiN1D570ldEN2A3PGYCQm8qgEqTopBhtrYgYMgp+4
6tU9LiN+k4p8DOw0HzbJupyIXQ6SHdztmWbRZmwN9dWyr6tg8aoW/Voh0EfhuV6c9qAWv7m4ut1G
21q+JHq6I3ZM25VKZ4UPBcjLXd0yLcQJpXbxwjQ5sUApycfeI6dCgfuRZPqZunx2O11Co+q+vUbc
J/hVuIWO2dTTQAZbPNrJcy9ei55gulGYobnJwAxRGyR9rFcaT1fb88OprYBTDx0s8rYkcXn0dmVj
vWsGaK6y6m6Orj2DRSfZq2TjX63mjPXno1ymt7YcPuOphB5aZueC/GaWGOT48YIGwpq7u9FS2q/b
aRsKogkxf/0WRr4ERJNU9T89m0M3za1I62IY+HKnOXUe6uN01UFqB3FNJxUU2OPcOBRrLdFrBUpc
FCk7qalut+TrW+OmvBbaBkUrtsNFk/pR63QHZ86Gs1Ekd5fzH0orwTGtSZadXcf/Zdp68smTCn1N
BrXwb+YwDxHjuD9iGlIykcGwr4Z9EmMWYvlAQd4Q0YnEMhRSebt5zWgW0pnbJ+JYUTkdh9b7RyhJ
I+OVWFVBmYqQtuF66Jz2s9eUv/MmPcwt/eLn9cvUewhEJBhyo39oTKIE53l87Cfrya/WewP7K4hd
4jcQ0tDHiHrdIiKkB09BjwXRtH1CbXDstLaBw4QQyTuUcr6TnH1ul+GlM+xPxy+uwwgCDd4KW397
qWyTf9HTn0a4ooaeM30fHxaJq5MIQzGUF0ezHxAEQjns2i5Mcu+R7mZA1t34aJrqV0LvbtfQtaxj
myIAdjMdCyNSgtc+lshCi8yprkD1R+0pI7DLyHm7md30cfenyolEAtpmBHpJF2Bs+suqfbnk/Way
vna1vHWGZ+0nP+kDdsnjh7EgEM3MQnGjQk5z/FPaLFnkDOMYkpRj0H9MQScVI/+446lHEnUI9fqr
5sk414J81d6tP0vH2eke6Md+eRGVxpCcez3riBLqCORQRcKWROM5WHP1iG4/smqgmzhiHz3hnQCa
llE/qYvuIGccu4tWYPipZPxIsu7I0/b3InOigjZ3oLu6COuEXBDXaPVwNZuPyu6ferNDjEDsR1Uu
FeOHJtQktVzL9b3nl+wxABEtkVKruv90PX/pre7W5s4/w/rwBwp8jhiPAMuOfuW1kYcDH1b21RK2
v1cdoZFFor+yut7XxQFwRrdsK8FGO79nNpo5Bi2cJ7sigOsPMnHcfTTH2KKVMTQg6eN9l/UXSion
hwgOsKVl3I6IhEjCEDlMF+QUh0bJYtWSMhEMKYCtmWLAYUk0LJ6SPjzPNpjK1MIUlFy7weQ0kS17
9KLo9QS0wc7Vn37erzivqbsYJpfNwdgOhZXffraCvcjo76RFHTvJ5jEMXQgPaJfZQM50ErUCrVjp
bpny3lfxl0uu+trI995BnlLUJx3Tz4HTTn/+v38I+mD/z4c/X2hsbV/no31U01RV+yEfFEmPhATs
lsnYGu/N/3wuo0d+WTuZ0d/c/koMU8w2uPWI0h4627z43fnnD68aDyYQ/6Nw/KdWy5ejxbtPU5sm
eGvV6CjOvbvUv3Jfuzta+dpaI7o+zznnGbAtHZPJI+bRlPVkOReVh2NtIKJLWKlPGG8O7N6Ny6iA
6eibJnbc+iPJgAZOhCpSgfhApJhkwbKhd+2qA6mix9UUEngqBXVtfImUxwHm9A+XbXLuHC0SfU3i
jwsPc0yrE1hQeY6f8YpVnEkonwDAZTuSAB7zYdBeTOuGqoVch6mGezs1v3JTI2l0SQ5k9RWnOk89
IlcCYMHzYVEzIH6MiNNg9ZxsJcA+N1rgOk6EUe36sZKoEY0nzR9eq7K+kyKE66FNjtpcDbuxFdoh
HhSgXyt7WK28iqAlM3Dijg1ydHiro8sTsPVv6oaT18E/MRolwoQ2S9AOivre/o6Nso/wrML9ymCr
afETULwuTOfmTm2GeTsx8hDcix2QF+hupdE9j8sszOP6Ycv+2PIEXK9+bGpYadBHDTd+8gzxpLPk
on94VEl7qGdHD+ZyeWey1xGQlTz4A6fMJe6qoPb0Pwg+vjr7s9SpCRH/8gDVdVI5hm+O/3l10AYn
El2F2sCfDswryh3MXbHCE29N+89qMw3zluSfadoPUpBrhP8s0pHeUwzMLyL5hkD6VnnXfqLPZPi0
xJyqOvlzfwEaLY+FHYFlJR5G8bJNOT0TMWFVtECvZ1WkGW+eXV/KFgq53dKFauxVHLZfXtrDLe1h
OW/dZSLR/GvvDS9LyySjh2w4Jt7LT0xamg0XwZh6N8CRqIe02jUxAoYti0gO1BZ+b77Mdr334Uyd
zK3WbxMRLXGyL6bu0c6Hc66Xe2azgkgImoBQ0bj3CdgU8/jLsZhFZr3+3SG0Dn5e36kT+NccQo5M
ZwhHVj3SKdzP8qVJkrPpa+vRdbyONuR01UR3sNX0uTCz2ZtD8pQoLd7Ngj7pDBgzsJumuNoGlO+s
0G+U9d2ZyAwyb4uGVJlhWI8SW3LU8JujDmRjMKp42htrPV/Z+J9IBKkPqpVXCNppOFTAi7yWKHgt
tl8TuvQ7TePkIkrWIYHQmcoFXLTrV4S2+yudX4fYF4ToNrz/8ptmswyJyDRWy7stKbV/npZ05JaO
/CGdhLtYwD0mg5UsK2UQF2wpXvI4/13Vix2hYSbVlBlhDd27TViZyCMq9r2/zsFij96Dx7bKuj0h
A9g+bI2iUQdONnRCloef7/j5fOFKDvNNST4l36yF8xatTVI4gZgAujVutLCfRbZykGjtB3f5PbbE
exqVYT38/AFV0f6fv5X9lr5InFfw8zlyKhd8R93t//vecqVUHL0eb13liCX8+XKXDe1lMSXIRE/1
yOf49ZPyv6za+03aKNdKDjp9Jlbywdj+9vMhAuH+6pDv+PPRz+ehXnjEaNOEwFwDzpUbhLb66uX7
//mYXLlrnSb2adFt42Hx8dasCefNZTQelJHQAs7cVqdF6JGS/X8/CY4HqElRGtHPJ39+OGNi4lLH
nRnzOaRLbAgkvRDnafvNSRl3S0j975y0SiKC3L7l52e5caZ9nJIMUSrLfyhoje603PJCt1Y8w1zj
AFNvXxm5aM9d159+vmCuWfww2Ag3jLl7/PnUz8/7vvVHpFVy/Pno5/NtTBoM+S96+PNDTT1Ze6Ij
ibz/P7/WMqYToIXi1q5AW1nG0yuEX7IcJlVfxi2YZbAWMMR8MUM0DqJ4mJ5ZwdtTVynO4JmMQ07J
5VXEy7EQLHOEm7U7Ndmv5Dwfsk5y6tMYDdR5/Qx5hZK7AW1sd02FUw8VLrqPvZXDlgC28aT1XbdP
YuxTgEUFmOcVCXpWA1MeoV4WaX9soY8EMWqUnafLXytRqJPVk8tB84qcp10jmP6vkuQgI33aCslC
UqWMhf/Lid1HL2dhYZ7SZepC6/zUEoYE+L7fJ/PqEzMyhr2HK62tYm6S7Mq8e9qYzrNX0tHwaT1U
FOwkezyobU8uCKpfDY0BDicZ7qlnjckIkJIkInuC5NrmPHl0YdzYvTWJ2vtxdjeEfSvUuJ/aFc6P
TB4Mh9gdYb4MMZFZRWu6O3QonzHhUbhCMCb3Mc0JpwX6LbCsknzOiOdUJlT1KlnvfVHwU50H76Af
PowSppUORCfDsWUplPqF9zFmxJvqbnMqlTyYc3X006dFypOahDx6dnx0HC3ZNfaCZ4VR8GCbN7ca
jmoYPs3Uu7mtNxHF3Z8JUtRYplkHGba/uYhhZd5dS2l+JK1Lnc/byeEL7QGPN5kfGQNSGg9Ytyvk
hcwdmADfixmYzyo5RyH0p/ddHoHgVyN9m/5neDTrDz6MJYtTUMT7bZkk3/RACM15vDNkeRNuAzHa
fQfy0EfwehC01BzW+4G1zE4WmOvtfXDaa9b8NiVUvJlchikLPXdQRzcXDyQ0dWHZJo+V8TuPSagh
Yj4lcN5l456hjG65v34PBGqmsRvEBlmbmb68i6l9g5UpyYVhQtQqMWIb1ULM9xyEm+qPyxWZmtsA
thwdEM/Zt1faJEhSShHSRoZgPX6ni4ELlw2wq3mj8QlyatDgN1texGZ9rlNOSP5IH87EpRM2mOB5
IAiSfLCpGa1RhI1o2Ia/bmOLIGk3K2dloc5YD2Y7h3WVtScFuqxlDtpNbJupvTWz/YH287KfVnWo
GOxcHUEnaLTfF4sZvSUAVIz9dRDpk6eyk+Fih8WNNC8botfQ3gmvuRuDDOtpgaJSnhh9wTX4qF2z
QL/X3pOk3DMevYwASAKPvtTeV+SAlgOzwp4jMYEpH3PZMpMmS7R41avumcy1rVH07skm23P6Rcfa
C46dHhERxVrRoUtDbdHfhs5+IdB135njOa5KRgFAcnNy0drOuDJB8UPuOeb6Ank8KZ5yPZfQbknP
pmBouqPXtvhfPJI3uuHRzRtcSeioWUwPfTO9z23cYz2ZP/WsCz3eRPQEy94tRibh8871fJAcFuw/
NXxJmL8QY9ObS9I4KEnxEDfmQwJW3NXLf/bQXifHajjbQomFqpmNhdrpJq503aE53nsN0Wcxtnsa
VATR2UbBtL0orobVgmOpXTvQ6e9dagt0fbu6N08b7uVkfMTDeACl254A+DAWqL9wzEAWb/RXsLjV
cXqdkOziNgAhuqU/WOYKZ9up3gsqbc2jeT/nNTQbtuBaXbHFSjo31J628mDOyqeeDm7uLCchWUfS
JcVDtxHm67p9WTuylBjLYagid9juVzZo28Xv/z4xw/KgFJ4JAGeMSFO4bYe9v6X5De0t15KwIPcP
7jaI8dbynh3Pf82Z7DLRbe/Q80kBu69tf2M/pH8DrfJQeM5LO0PlaVayCNrkr5bmj0PHpMHXGRt6
xGdtV69W0h4rSSTLGNfnPR1giO1vfumgBHDbN9oS6D3po0AE5797hhGEDaS0TuS4hJlYPj18NPTR
HwkSxb9DQGIAppGCjOiGPPbCYoB7aT9zUSGVIG0lz61gtTVSv2Gd00mloeJbH5k+EEDTp/TPyCGe
9PGX3Q1tSOAkKYVu1nWBq9P2rOh8g2da3i1SrlOcXj3/lNL5w2bWSUYNw6IVBDRRZ+1hTMc8tPVs
77v+Q81YMnCT9o2q8OSajGLN902ItCSEEzuO60Uk6TFr7R4Nrf7yHS5s5Twi0X5vzfbvsuIwE6s8
9vA0HBSvB1N/7hVSgfLLy0su/GH+Qx/vQSVR7eZfFHgXNbmnKckjx57YsGXi7kBhv7gIg1aZv9hu
ITE0M40rlss0gH1srR5DZMliWUx3GElfUj5oTfE66/85XY1EZCxPid0QpKMD4Gj3yqU/j0z2LhPr
4MB/iPgNwD6sZd802aenV7jeE+jFGHZ9jjd28pth6dF2F56CQajTkKsPNXTXOpeIJMmo9NzqoqOw
cBLxK/WNd9Ipf9k5l4fYsOdEvweQsT/8eexRIfBuzKn2p+m1T8W5BdE1LJMiKKGXkJNxlSSIl8bM
vGq5oq04E+aMif+lKkYSWwb1TpMXgFT2btGj2ZW58ZLb+a8WrQYRnXjUmbB3uXyyOu25NnAkpJQs
TQ9bByxxTWxyvn7FDWNOHthJQRmeXOOPiJmzZcx6UouiyO5eSAdaIq/8ajp2zB40fM3WQkwVFdTB
WZq9dEsSVIbuqNnqExA2gyNz+ZqcgZNVJZ9joxvoXNOXZQvbjag3OBYzTNe4rGglnQx1W1s3yotL
QetP12nQ6UDWq5bwznZhuE6G1H7IDLFz5jGC7GzvaDjrl0q9LbN+8wW7tNvxyjqDIuqZv2hFeVam
/j4VzqtsYxx+9oXyJCrW8c5Iqb4lyTWjG+gx0oztl074DvucuCdz/kqF/GAkLS08QNm7qbEeF+5d
o6JLT3wGiaP/CDIdwl7DMwVifOrSe6GJnNzaJRSj/JhhHwaVo+3nuL+6qMRRmVFXTpyKe+W8GTa3
Vrkwvl39Lda4tN+TCiRZLRlMY/L5og996gCAm0XVncy1fltpd81N3RynBqy51Z2tVGOxt9/zPC9C
3RhvowNACQ8FhRWqpmaBRZClQwjp5r1ZOaf36fI5kMOWjvV5ZbuY+4zlMYnGSeZ72tMX3Nd9IGdf
bAHsGKNQ89Jz8aZcIbhSZshpEvQX0Zh1esfUFRNJhtlgEMcfNi21pYTYSZLSif4/ypLP3IMQvBKN
sFkzzHkTGtTuu8tP0MfwsYrAG+n65YJMehtC7OXkPEBGYuujNcd1SOOjeFh1/Oqal3812JRji0kc
d9OSPFvGejab+nchHO4wZstNhQPC8J9Kzfsu59nj3ImYAWAUteuUvzF2+ZdSC2w7zkBmicdpXlBc
++ZrCUgk7utT5k0IJFBrdxoXu0gOZTbs6Rc8kXy8BtWK680ai92Q5H/XuWWiuHxPw4cyxlDjwsM5
sLonpz/luf2oWUYVwoatI8ZvcNNsCB0xkpXdOlDU1IV/z3s6CPwvTLT2aGo3IsNk2CxbfFVVupFp
f8+6+ZmazkfcOte8Gy6qGr5Gq0Eii8vKHqnMVP2V27ysZmLjA0Q7YplE4FhVQWNhEy45Kbkdy/Ls
GJz6Nam/Qe+Pxiq/p26Nekzi8KYKnpfqxV1LRBbbgNmbOf1o41WakwDxuOsHU7FKcLqr3JEjejnh
Af4m3PLdtq1jUpNI5SEKxPPxqPXxFoWxdXtt62TZkgmcBMNols/9oF+zBWzfFLv3tVvubauaqzWL
Xxo7NTmTtzTnMltHyV6EHJML8Ffemw9a6xAvQtbHrMbvWPnvnkijvEtP8VL9zcyFexuIrmJrx+Qf
uCwWkbZleYl2OCivoMD2H+hLXhbgLjmRCRQuMwx8jYEPIXpNzK0MjOQWuw9Ml/6gvKV2YqrZ/qXB
uKvc4TqX8lEX85tpjF/srKQFHzPDoF274k9FLOGm6Cc1T559cNEbRTOm7SRqu9x59cSMIgEJrBlH
ty+/OqeAVVbQZmTc4ArY93Ux78eK0DcxvFCoPsl2ffeT9uYv8dErZgAow14u2cAiOF7Q+UUICq+i
mUwUelRSmlF+4Kr6MuP2EBeFFuT6GhU2Tx/9I83yjthUZulaY9H32Pps3Un3WRbqrDtDZULmUDzL
XOf5Jm/IC3Mab2SVAXB91FXKUQPLUCyHk6PTHbScmcYjuSF+7kWNjtXDpu3ouC+EAgYEPsBw7U/a
KP+KHORzZ/j8Mww1ppWQ+5J2HtGfb8R+IRTjHfFMF/OYjIYtxbxDkUSa0DkT6WuMEgEg5SV1zRdr
Ko92E4+Qr9dbMpiUEx1RQCK2iJVkLpfJRVxG6tPYdfbka3VrHJaLweHXnF/IiLBpS1mHxTQOZjYR
2QzT1gyr0QKEQqt3Yun9eREz4UIZR/rGHpmlOZYRS3/SNuv4pjhwF9LumWz0HX7NqhP5NlBiPmPT
6xIscrbjqj2lGh0bcqh9U78TBbY38+2KTTM74G6ikGUKTyn1YGveC30Dbqdq+jRV/ceuBmaqjnmH
pcOSva6MqBrYZ+T0eAMj4c3s3Kl306FVWRYjigjCP5kAxIAYyy93/PIJ8IKnxoCN8C/kH7F1H9Qj
PYJD4qs98Q3PDghGli2NNiMwSg6MHFPy6aaJ8bFFQxMSyHmc6M+Zynu1074gt/ej9Kwo8025x4db
B57glJXRFLSwzge935waW71ks2VGxvKHwxDnPY8QmRo5ABVMlSJ3RKEqwlHvWCvLW6/Dyk49gppn
HUB0jwqyY3we58/twthdzfe6ktG0jH/IU6Oupy7n4EO2q4W3B178MmdvI53SQ294t6RIGBlNJBAu
+hFVJfbq5kkYNDQX3fuuUkD6PdabwErOSba+IJExgNs0FJiwwJrkLVvEf+kM4200vwtJnmOMgmQm
G5IsDjuo2DNoVdKjT00r8BK6rCL/mmtrOLjgGWCdUp+Q9zOMqIHEcsmE5R6qYU7puKyf6zp+twsK
loo1JgfCVG/a43guPtnz9kkXv6YpPeCyVQB0R/ePb48v5Azte2b6bfKsKlHut+vEqrhGiiUm3xSH
h1oZGos+/p2sxuPKUVGm7aMGmy4AIPYNgC8kKJ59LFZBPNYna80/iRIi8RBdBJhYBJLo/0ZVs5rI
NUT/x9bcpm3oTv5TX1n/Sqd4SVnygnF5azccpCnPa5+eVjJ2nbqiT+RCHBuaaCCiZvsisDvSTVP9
uN0gdooPwxhnie39H/c+sFwO0W3mPfyqycE+4bo8NZptB9Yw/xKgL4r4W7mLEwwjW4o1HQY8nByD
ESw0evLFmB1pYl1iuCa2w4fUZqTMtIsGgIzVHYVnkBXKJ1i+uOa3vUrF2asDU46qzr4N0gHwVR61
FRp0BcNuTqxobIc3OYXxYH4b296QeIyq42x53NbOUawvbczjiQX6zKblaEss3IkT/5fj1Ud9qVGw
z+S2xsMZ0hX7G6fVwB1R4Izt5kplVl7/Vy7/i6jzWm4bidLwE3UVUgONWwJgVg6WfIOyPBYaOcen
34/ardoblz3WWBQJNM75o3qQ7tkQKW3zrRkj2uAKN8fmFzFGRqO3wzoBE64Ts9XYE2ST5OqP0xzh
lN+m3Or3BVu7jz3Gqoixa4gNoYYd1GyxKDXVxEDnZb/3ivncU+PHcbAc+qJ/Vckc4kr6S5UrvtHX
TkVyjc2T4ZXfbgV/m7d/Cj/P7jw8qfqWgrqx0l/SSryMHIsc+4xdY6H+rHmQ9MTZx/PLiEi9zNJH
oRAO1wMl4XrqIx1fG0MgtAa0PDTxCrlYm4gosldCn46ZlWtORFzYxUR3VFGhIDeT6ddUCrbZZjy7
CdbGYfwy5var9elCSfP62/EWm/j70JzNJoBoO/loOJK2OdRu2ewbyOkgK+R0VJVDExvSCk9TJYDK
kvyC8VLdtpWhuZhZe1TFcqdc7+QjKRukqnBWZPf0/+wh/6DXVpy4tb3u3Ka4DkZ2rbf1fqWbkgtm
+PAI4cwrm7ghB0s39WROQw+hrbOHNfvNKBrvJN0Ltwtlzvxv24vxrjsfnukFbZs9ueSwG1OtIPEr
C7Y3cnR56wdqeWpkVNHOKi4PS7QCjp3sxH+x1Pw6eKO1I0awOBHMhTbOojWo7JCsdAs6/kwyH3cv
ffWUGwWPPk4sUFzuT6pNTTTDxURJLwMElLiDDnqioGRGf2cYcBP1eK5aWQWSI2xmKkwWlL9U4RFG
zxobZkZ9cMs59NDaWNlMs9nofRSm/zTi5MXC/dTcbM1+Qlx2wS0phP8gQLiiVaRZlD1v2qV+sY3T
MPGHM89HfBHSiwOjpjnQSPiQkAk7VHsRLjy2NamVKvun+g+3iLEyiSWh18t7Albb+8J7qVzMpG01
UwG1ZlfyEZYwc1mJyJ68aXxltoe+P4jV805GfUtyj0iBG+4IrI5K1cGCtdbjktfYh1bnoyaGOWQo
vrcKC1UM414myb6Q9fCfHPFoLm2vdhSgkxQ+t8vDhmoepfF/Q+2vSNAJ45Dsw9utX5Oe6/lky/7Y
1IxTSbHF+x6J6wz+BqDVW8ECHmNZ8WnuDCYyp3hHzr5oMzKB+Glv59ua53mbH+oeeM9mIBnK8cjF
+eUMr93YfThZ8YKsAtkZvrZwSafh/tblIpUbB6PkdPlhOSc2KbSP1AJdenSs+7ackKBQL6hqGnPN
9kCq1W2kUKi13qb05ki2Q+kliMzKU4+fcocs6pVQP7JtuyBHtNYVv0bVpWFn22bUKz48a/HfYQMV
eymf2JwPWDQq/cx8R12xMBwuXm6csemI/qftYxvLB9cRPHTw2w1wGNWUv9n4LKMJ01jCEjZio9dg
/naxnpYkZf7MC/RtzvQEtB0hPfIp/0K9Z0xlEkLyhR7KgxBaQgdjCspm1+VBJ/iTboQRvFqErOcX
maTH1tADC+gcB2IEsUjMPLBSJQM9jq9kmKiQSvAi8s0muWpVhER+PZdF/Lah4wjo+fP3UiwPo3CM
a8KzUd+0+35mXAslvavPQcBdtv2SWW++rzl1DhQn7Fcsk0f7NsQvDvcvQJCLvaP35nlX2jUz4iLA
ikxxWLX56s9pNAtUT2CgWWhJFxoqS2nHVcAHngTi8BfxD1cynk6atm7AwOgTnzdlr1nMqSqSZDgK
UbP+5MvTgoqjaCbCjxzzhYoKfuoFIEZXBuXbVZtgTjEtnmFYKBVDWtQDB4S0L+YsqMnbZsWh4XB+
T9NvGCjcHAn+GQPNsl2BmIkug8Pv5S7r7ksjYRrforHzjHOTWt/oNsdTL31QPsVOtqRYKkQW5A4G
vKT2ucm5IMwBb0m9VmcWqasqYm8nqVLeo0WMZEOH9pqVKiDfxAxplT4UdtGfBs+6bnZf7XP6qaWK
DyhRqZbCopXM7p9m9ppg6saTBjbcdQb4TuNIL8x6owBNMsLVj5uDQdswAfNDsFbWR8IbzQuhURx1
+gtWnsCaaIdJMzxPXToTCoRbJJakHNxk/aXrfoEW7eOt+6Q8J9hsGskQEQEP5c8i8aaj6d9yf3lq
32444XsgmLxhurLYpU0ANp9w2Cwj3IJx02dpmeodus89Z/1FeZA75rjelpP2oub4ZahbahCU/680
xhe6uKrI94iWd5K7wsQbJwnG7dLjuIHy4+8IuXg2MJfugxOxZBhFy8phuMffwLsfb+aRNeKibLqJ
p1yq04JOM9Cej3xT8aDKae+zFYF7UC9IXpEOFGnD/T3Y+2JYu+OgsPG1vTjailAM0jt3BWmquyY3
A1JV+KAHhjAK3t56dLGrvfyZV06c9gvIQeJ2oqrZNmHoiAKxm+7iNHToIU53g3kAbXYX4lDbDkBT
OYV38NLlk6bkhM94IuXONcCCUoH+I59uoj2bF4LNDoiOAZRPMNvn+cbDhGtioI0015kLdF3SUO6w
M88WBsbCWiNi/pOnyviwYvVd9xZtvJvLfmEgrF1Wx7kjK+u6migWjGF5jvHM5Ustj8IEVXBWpBme
a81HAsQ/CPw391huMAm65W5rrvaAslKnmxHG9Nej9dD35BHI3RYLQuqNf/RtMlZDshuLxL/STgU1
689pScJx0eYHnKQ9xT9mZHlOtdMeXP9EOLzwEZwuGNVCtOwh7uwL8VRP3gjaqcyFHc97J91+DYyy
SJnk+EgnYZEp9zAWvsdutySR3KplZzbbC6qhXW5DasR1/KSdDWVZjbSdpHxsQSMSXYqwbDb/3giV
QaJ41beHYkWJxBgamhCEh9jLnpF2hIj3Q9cTxY7oj1dPzn7QVzPaRXN7RO5J4W/K9k8b1aPdWK/2
ZD47cIekAf7Dqkhdmp5PTjNcNm3DXfOMOZc00M+jLh7Bqz7bTsHyLSV5xA6bAQGq+a3YcTjgxkS6
tVYXx0jftZkhqHKHc1rp75YcIQBfeGlXE54+mv+WdP3PUGOQDcC9Y7XRb8ioZ08t4cgVXd9TTPGu
qrErxDjizn49X22ZzAdChF+N8sPBL1A7uR1YGnlSPpCtqBdkr6jrUrRW+q0SHSXTBMUx6haKOIOe
6gorfvdm6TNxU6mIynd1f2thLLj3s49+jodLIsR/81pdcdvXkObWkZr0OXSJag5l7BH3XzLGgBCG
4ORMCJum2VniSWYODoS3LoFFv2VxLI3VPUkg8p6S8wgrlR0oxE+e76Cibsim3zSxbtsigqVmwKcv
mkrcakJszP1QLujdXAMsQE5UPy72M2GUCIPJ0DnTGAPtYsREzVTkBXvtadHkM8AMlwafrz0ZZoRa
BS9lPDO+Vf5Cw6eLLLo40BtdryZrkp6vTpuPe8vBMdSbBl7b7SwMszxCnwCM4mEB8axP2wyMU+uY
YpEK3Ff5JPvEGQbNbnIwe3jlwb1dq6rQ7+PIQOY7It9PahHnfDBf3JLo8dk5iqRYzgtYZeTeG/3c
hAP8TLBhtUwb32O2JHhW0M/ZKO5kuwhtngxGP413mEidg81hLVD3Zw3oxIDZf3pkUnju15FxIiUq
QcNNgH0B7zY985JpiJCgJi7WQmP4wtBPs/RIR0A6EV0ImtSPDn6CrKUfdxM48Z3lzqHMFVoOrcEy
A/b2NvRx/Zd0SgNZ8/p37tj9/BGlQC+M9y210avZ/KQW3tqdixeNiTTwm5lPEG7eMgB0yYKCPvou
Fjx5NK5OrLBU4CBK37W1qkHsmuFWHE7zbVZNFAKDbphbetzSkX8u2Zi5epyNve7F2XC9Px24nkkO
wdWprFOsq/bOTTnZle7xRQHYhU2GAsrCFTI2eRwpyXPeiLOjrseGtdo4GpbxFMsYRUMiJObjjSGj
v9lzfn4psdBAmSuMGu42P0JWzWyjOHjk7ZefL/n5XW0t9ZkCGMSZXNy3v/Mb9/++CgUYMyhYclTh
nkhnzdQWtItfHLOYtHkj3VSoepSTzlC+Co+qNkQ9E0yTSyxdbp7b5tdaTk6oO28JG2U8qwpC0+7I
SKYfFfX18rcSjn+p1ysnHyuFJMi5H4awlChqCGoE4Wtlu/MWTEsIIBEtbUzXeDgkPymdXk2a3DW9
R31v0V3cWx1DX20hsGd7zrLkUaliviwwBXXFQKU854iIh2A746Sx8L2ZZeED3Hl+KCuqs4fY/ufg
vlSOmwZuj+lSzgqDwDRhBVnehrWFQTVulne0ShLr0omTL5jbaaGRR4D5uRL7ltdf/fyx1gP/huhP
RYdFgO3epmbO/CcQekREJuPmLdd/2u3mq6XWD7fx9akTIyTowiCbWigiMqO9ebpajG4jVlV5SzZM
HyfDW18qvFZOZRvQ9YpwK0NPYTMO4FRQrkOy/QN5n7hC1LrPm/iRoNj95srn0aWcgcTIpy2d2Kpm
p2NhFV8ynpOD4egBB1LGs4EWWX/MTJRDQHc2+DO7kLefBk7wJUNkjhf4biG6CsurgyrAX+584TCi
zfpBjPoPmX3VGS1zef75nRosBbHqNekhk/PFlY6Pf+9mN/rf3xouJk+2UdTdtyv1529MDP7/90VW
ZyOxkqRQ/Fy6P1ftzxf+/x/TOXlqCWrY/1y7/3+F+9iVip30HhQuuP+9sNvbpb6ONCbcLITGQY3i
8PPfcKddzWT7FiXqxZIRgnWYX0qbKl7m0Ter5bKVtdnSF571YZtOFO/mFe0S9THPNtgQUlWLjUxi
KthDTiKeJy8iH0FFqlcKyeIUplHKCMahx4eu/zQCVJwfuGLsqLvAaqgkmGYRpbRC12KR59lYdeBm
S6S9Wx1xsX03jRjBsCAetg05ejEGXfWQjOt6n/j40iQnQaiNmpxZcLy1+rUOCOoGonEykWkkQ/f2
rH5zudpUtOeMZkOlnvNs+PTml8Is2IM2kv4qS++oPYZ81TaFci2d1DLxXrSyxuNNT6cU3CH1NPRm
ri21knjiVuNc3kibsdOw+5JbIXfODKjJau1JE3rzx7jFYYcodOn27lJW9B8/m0L941ayuK4IJsEX
dnFH/ERtbD9XplfSJDTWoZr9o0VXDkHmjPKCKdKVkIAoCJi4wCjmGev+RBk7fFPJFAYXEECUR4kd
x0+/LfhZVMwNKb8mVYoGmtVx3iBXqg3UWfX2frYHyAX0tkErdLxTpIrtFk/sCQA3Dt26r9I0f/BX
ny2NOqe4atDMFK/FUP1Zi7F8mvMjGBQpE2iOL+5k/CvbdmI6xNviuRlORTCFiX/i2pf8X9ZaIr3o
IzWsFSi6SQBeo8x9U0JkYLFJj+1S2TCaxqkf5ynyHPcur3ognlgx6VV+WE8Qcs5kMDJM03GmsAKr
EiKwdYUUqGV39Oj9mPuUB0Gc33Hzf2NOQhEdZ7+Wbdh2bfapNo5aIFjXZxsaffwPql4LrBE8/KaK
fQlfJ2dOlzV4A4w0ggs6AzXau8mon0bfRjpmrPRYcUQR5vUvJpvB7hCNJ5O6T5PGCJzuYJrum6v+
jkb/YOWMKdTYqd3Qk+k94ip17PVUVDS1pwOBHIDYPbGU4mB62HcWUCTXwyc9UhC6L1+Wsf9URlkf
uDDJ/IXogxtAco8ICmlOOr54qf2emYMM3b77inO2h9Ln0jU81dyDNNMH/kfZi94NRjocE5cxem7v
63XOIwug5mjpPxx9t2x6DE68AYi6YDESiqXzCxUGydEjudAMEi/GODAz9tj2cOVR+oBxVt+aK0PC
AtQxdwsn7E3kfB14PelsQ33OC1Wdf/64IY3mtY83XxtEjHCtM+lw1tktVus8uQ6ZZX5Hgw3h+/la
rlHj0EsscnkozLTAYDSjhul5dTOz2NlhJDri0CF1YXhYpkUflrVGSIUiA2MuOzNftwjniOEMUduw
8WJyRGqp6x8H0luM79oGbbasbG+WOVw+zufsMNXp3TJ4PsK9lLkmkR8OoRv7riFR0fcFlj2Tn11N
oHeEy01B3TAScApiliU94uc7OJ1HMj8MjViX4Zy7WNhYNkf/2HmkzzQNav+iE6GDf5agCv9WwuNx
UUyJeKixKq2Dmk/ayJa933vpvuJ2OGgboKB5lTIBZsa5auRZQh1dHVQdhowhlcz+3axOZmn8Hsvp
Ie23+bUQ4jNf09+WP8Q8CMk3KazmQTKcMAlCgwtd33ed+27l3jMPNdgPmKOw8ExmU8ZOdmKGa0wP
OhzX8hXt4ilDRfyWJAgzkiU9gAT+ctqiPraSc9z1Nb60yfN2FfkLUIWYqpx0CLIW36DuifCZMcjN
K3u+/h7xYqD0Y9XM2pvZL2WeIUOKdSi9y3CkkNS+/sY1BcFi+jgoug63ef1A4Ms5a9Vxcl331nxl
h4p63VxhwF2/ZDneE2rRXGTLjyu98cWvU/q4u/nV1zULijM1+7hy7QOeSvYv8nI4ymb72hMkAzBE
lFni9aQqLtWTRjuceM2DkfX7chMNbQnJd1nxvCfU9sAI8WJbEu2ATwKNZoQWfv9N6ZpPxmP6kk/b
ebHHJcq2DNhGW6g4/I4iahxXYlN7t+nJW1/y85oxmNidJBISLxfE6iskSMar8P9YJIlwCHXvbZIh
05VQ0XQIur1scTsRKiLUaF5ywVZZ5FOCRzVcC7RtxOrgVvKy9Cjt6dPs8ckIe4HzLkqSP5xXlefV
LdL31e+Ni9nEA0l/z5XVbchKpqdykuauEAa6gnXAtMOgP+SEx66sLZKEPx6D5r6L3UfttODrpNK5
W/YPcx/StRQrg5oix56frEb8sbMktPBfr72+1wQpG2tPlIPJ2uE44xvWV3dzIZtqJIn59L1V/kc6
D/dJ1p9aStL9qru023DvZdxYI0YJXEKENyBth4dj/yCO7wkTdxc4Xr7ubFl/W9Zx9PtzbOX3mSSK
Z4MUCMeEkPq1vivjwQrXLfTdSYfpTbFJGA+lcNtB2Q1Dao2oS47WS7VuTzEpLln5Z4OwrGy329sx
et2YNOnsIffjKQSbu+YJuIJucNIrHLtBbXkRj1yiGkYnzNX6tVn1w5LGl0pbRTROHnUrxr0Rr/2x
FOsD2lSCznSzE/N09TBDM8VDx5GNkSEcShTLFFWaLsjiYhFbkWJMdHz5xMYpRpO3Y20/7HICkNL5
tZ2LdwDSmz/Zfc9Ek0T92FG0xJxaOxi31h73azY+FYYi7BJfeJXxRmo5v1cFviRV5G+4ua5lKpYo
Hte/xFd9mpZ1nTO4TZGZzwkUdUhD3odsiWqxiPJZemOvheyJ6RXGzpyo8Mhza78QJ8+xBo6RY5eE
eyCpwTzmlFcFcXlfDW5JhGFyB/j3njJdpFRnkoc2Phh1pFbnJv8qAqvL3zTIWwBscq2qm6Ny6sK6
Ht9LQHMc8fYOT/V93ieRj6PU7poP5NBQFxzcEQjlfspdfZpNE765OFo1ZAUS+NGFhotz6MHJ7e7x
NfxjrGwxTM8FTCdQcSVNPCdkgY0231uO9gTPlT0gr+9i5iWLLwwSpvyGMqTKsf7KDjd7zeE7jQO5
5kls7wbSSH8EUECVTnq/ZOgWkS8RB9UjodPdbN6vMMDC1A/dNGIjQo4YbSS0E4Zo7rPs5sHpqiRK
lrbER2DqCAs9jj2OEuY6E4sulQSgUXm5y2m5Bunvw7o3nJMLuZ4Z7IRbzRyH5IXjwzAfbd3Zl7RN
x32lKOoxbNPjJN8MOHyovEqbeJ+rlFzqnkeOArPB3RIlMyoKgZq9UCdVjyguZcF8blr3PB+RMMSo
CATAFygMt1NKo9ZSC5Q96ftioBQVHQ4fpuXd7HF8+rgJrb59aOoHo1rSKHZKtH2ZjwoLyNnsj6uv
+Rkq8zExUGJ6Uwyh4MHkO0zAPpnTw7iqwF1wfhB5yaWx1cG4in8NUFDU0MnXttqjhgJmvORwCEmB
/DC95WXMnGN9S8Noe45hK7G+57L4npOu/iJYPN2ttbivRb1AppzXPssCv/hNpgMDO4zBbsDJOpYR
tC4IO9pKtqMgdQ3j0vRbE43ZFEIWI8x0XgY/sc8jW202x6BIsRPIsnCDAjIsNdHHrcTwoWvf9QtB
R8b8c3J4UeqZD9Lina3WNOwt77p4NgB9MaPJXdnPyBJgkE9VDeUL0gO1zLbcaS9qRfFhF9tpagCD
cW6wYP0oCLX+tZFNcFhccbV8Kzulw3fmuO4Fqbh50rV6ips426sBl42ey71azBOmmTjazCYP0QAQ
47vWIXIEhACiIP3Rfmn9gn7hOt/bRvJla+ulrRfGOTTZL7IkCsrsBOrbnzSh1s8hrnPkyHYJEcPt
MNR5d78s2V3KNlTb3kJpn0O3n0kyAFzPuqVX1xRcVr5C8aRWkn5M+V6vBqFuqSOCvMP1GqcCrGi8
j5Mp25eLjYi+U0hUj7g92SL5hkE52W3gdwi847f2FmjdC/FOYWK5A1F+r+KbdAMVSwFNSPDGdKM1
91XhoySBkUbF1LH2ZRo2rw9dptKw5vHPXJryCm/fikCg48qNRnHi1bQbng9WFx+HXH7L8nWxBBQB
SYodmCXwPqZ8Nj4/qV8BRD68igyr5LZpEfcX5PLDSgwaCBnAW91EOdkUgcW+trMK0w5Iv/y0B9SG
tC3sTT7ofnIRU6TjF8Fz5Ez2YZaRpbTELapDliCjGx63Mj2VvfOSiuaXqbSDVkgjXc9Agqjoc7A/
WKTXba2zz1hnXNpfsDgg3GCJHcIVEck5SzjMK4jctYFeVtVnlfNm++TyGN01IwNh88pPw6C5t58Q
QrG1MXroXwZK5rNIDx2ppQSw+GT2lM1J2t/2COdf1BBOte1yn24tlspmCYlEOM4lkg/HjR2QT+wB
tW88OngQUBGXj2OndDgN9qWrsmftrk8kRD3XeDV3UvQfZcpOsCAUHZzzmlrJ3jSs3WiTzJUSKuTe
SioG5+U2LWULLaBJhUMvEdkQKR8RdROb57469K3ZBl3ZXgbqdake/eg5KGJP4mBPiX/qvGjUJNmn
dg0ZBqQ4psWvbuR5JiyHCXlikfaI2Oa5Q73Kn0L/QFy5j0Ch/E2xw3+tP90hYMO/PfjyGLfvXPJh
vRn1hQ1NsT0mJKEggxa0xcT6rSmAz24OQcb58YXK3Lvb66GFm41XTWd2O1Lrq4pAWyTN6cDgwTX7
O5nFP0SFIWJx9yAs+akRwh67JfaIhwIFZEYGD5iPeev7wbK81KgqD2M+Y3fJ648C0ZzTMB2ujOGY
Y91sP7bqVgpAdYku+9BZ8b6YU/ZkN81vhCCqa/6sHsbHiRQR3VxrBzFwbmOByrmtBvTkZnxYU93s
TSGtXTunSdiQBOD79nlOzUcoNrIBNyB2jPIYS1VXI/knO2JhlBp6QHS5uKDKHqhcme0X04VqwjLb
yu2fQ4XOccBEN3nLASf9P8cS71pbTFdTzExiTURCOOUvPb/k1oyzr9MlypsuMqnMCcjP++dJKNSW
6H/k7e+LNZI7MndflXYuU1v+zfC0IbrZm92CV7INqA6kZ4bX22Xer1sYF24Li+O13CzyyvwJweuG
FpcdDma+DTv5XEzkMfgdBWQFNSsAMe0NU4K1JRoxmLK5OAFr8jyPUZR2UGqQdnof52BnBMI+UbCE
iq6JP/O4xw5erSzS2E6wmwMlZNgcuJa45hDTLN1vuklM+PXkVw0IHRDieGciMov0iqkDPQQU2oLC
dBXz3hjaZ5XBLk5E7MDtpc0OCf5/fpbgXu6SK8li351K7nNKpTChI2jaCCzb6wmKoVtkKO0eSlDU
GwapMkwr+ReBXL9fpaLZ+CDaDRe2MzR7I7n+XMLLNL019njNBMd8M3lAb+DKI+TNXKJUu9mdGsYt
DDTt8tjjd1KCbaudq3Pl67euMv+Odozgt8ayNyJIxknJquS1IrQN1GQCfzRMbPPEnHiucHHSxWaH
5I58pYm+6T0dTvWv0sPztU58YztnDZcZmpzBrWCA8qish/xer9D+SeXVgUsPa9qi4/M5evqiKPBg
4kAzyrQKivhZbHSisyaj7sXpjUryG/ilD0pzxjpXEuvRoC2h8hhBHZCImCXLmY/KetjWuw1TxLFY
PqfSedxiOw6SOdZ7OXoXKF8kuK77si1sWzOzBMt3fQRHiKaBddeBO0XCRkrx8tuZEZloQSafbJ+E
l3sRl5ITkaG0hX1Rz7shq+/nYvmYq5ufCx2ZsJsISLSNTBKBQ63Yrq3GvrdYkkbDqx4WW3Qk+YTz
9D3X7lNrra+GbZ/S2HuTxN2XjkEmnjrnlrgkmHr2cnDsXZ4HKvdTRlUr6GYSRwkHRZY12snenpa/
qld4Ab+NxXpd7PSV+Zwf107O45b/6QYOh1YMr/40nJIRsM33vjZFiuxc1V+SLuhS+RsTPO9p31nv
pcln2+dQyD22ySNiRezGYF8xyOfUkVBmiD4sR5LfmYhb62RaPNncjelRNovc90LySWFxdJX8U8yT
cWgIqER0QF2Q94hB4moS1xylM+tQikBkLnOT0IT6jjdSXtdWgOKwRx6cEi8gKtM5xpnXrGSzCiya
Z6nT/zzb/q/QxnYAh7HCzCOsZhHPo+kS1F23dpBYaDG9GFefR0O6yBPj5Bo4JIpi/PItJIpxzSsC
igbu3v5aC25nHiCkxMl4by2rxhiKcU4sxjGb8HHjqi5DliFejy8eqjgzGOu2/Ll3y/xV0HnprTPB
Gad5NtwLaAY3XTAxY1/juvmt1nE4pbJaH02UVLH2i6jQ/l83+T21NqzJTuKzPRUzuuJ+JsLM9Jxg
c+dv3933VYP0VJRn5F4gbatdBqAcGM/ijTYaP36NN0UDyPJom2X2YtfsR3GLqX0rCz4aIjIAB4wq
UhPhMTqnX7YBxy8w0LAd/0p0gibF6/OTLByoxEWXjLUsLIiZzEj6wJhJv30nmD+GZKUwLeAZhhZH
SqbkHtKli1n6VfaHeAZ9MgtACezlOQFFnovdqrYu5IGS0eO2FP3F7YtlcpNXpXWpq4bOCsDlTbX3
HUmWscuY3r8Tss8jS5Mba0mma6ggkr08nKH255aWMZIuMjOMGmCpt9QFutw4VkZ/ifuyuvNjlDZr
bciwEkB2cz42Z0pIAxKiUe7YDLRElgRtiZ/WKwuQw+mXu6hXX7YkWVHzho0o/TLiGdfSVJECwFWl
uhKxUm8nh6VBk+kn53nxakpT6kPetjczn/2NCJA1ELKTpOWEdKWbUTyZP1SJ4oJubkT5Tcuy6vVE
694kIGbBKdHuF1bKq85s87gFnayya24Z7wph3c5rypSniDWEbpUdp9wrw8GuyB4c5K/1x3WU1Pjw
ITg3B2UOdkuimVmsQNmNyPV8kMS+PS4ldpnaYzBdcXwaBRJ8b47QIkvs5tkrtm3W5g5vUludiEp4
bnyyPJKegDQC536Z9sxcHwOuw8cjkinVsPtuwclQcS2Yf2IfFqdgkbN96ga5G3ZprE/j1LghGdZo
/triosgqPfaofZBp65LESOvaj7ok4LVPCc61D7A6zJLLyO7/Xtbkk5Bof64qUKV8JGcRlzZo3C22
YIuLYNGZ2hlF/GmLmc+zUZ+Jj89iKDuNLz/eADCM37q2nFBN1V3aeRei7VzweCAVZufhNUcw+CLz
aE4dsMwONtWvWZwRG35bAsUmD2xG96yUGNfj9HOlgi0zpqd6sq9Wu11QSnxOhU2TWimJoubJhKqY
g6lH2ZnjaydI7Xkb1/kQ9ycn0yiNps/VQ6XiqHiOJKSVFLxFedvQd7p5Y5Qk65N0WhXMmAAAgI9t
N+AwkdM7uvq/GwHjbAz4cT0Bggfpx1CQ2vthtNWZVpoCujW9qqTHV8HjpkrNHK2bf4YEdQ8VfWJx
khlRpnLIgpzEoZ5p+ZIv1QchP5GJPOuEAOPsddJ7mqbXZaK4vcz9R0T3hGkPZPb5a3+o0rF6gB68
6+vuI45BROo+L6Ny2F5Vg9lr6+S6AxyCXV8W9+SsjBGIkI8p4pvgxhcjrZZjpsgzXUj8SNDqUf57
N/WYB2xdBxQx5xdiF748v17Pk2OtgSXQJTO+0XJSaRmuo7Igi9pj36X62mXrJXHFcs5coiRtAVsj
pXG0RswoTS3IP/dRhiV+dinrtadogisReacZ+E6LO6VCw2AUB1iY52HePri0lqOZmeeks6qDPbBE
lE5m3g02lIRGybzLPeh9cmj+Di3KWMNmcKiqZxPR0hlrX3FEqEm4mHUjKhNiBoHU7MRieEknoLZ1
68nuID4j96z3ntzW0SFLgVy2HoaRyaNFUFdNC2Y8srzYuO00nAqyv6RzU6ghxUvBYEjcuVUAKAN7
ZAsNvaa3XKcxUB2Ub4MK2qPk1F6FhqQpnYszf80ZLv8c8A5W03kquv6oS/5Fp79TDr1N0JcZFwPC
k8lDKuGBwB4HdMERAvY9s09zaVpcP36cf5TOwmVsUxRMEkS6T9krgVGWc5kA1c+ImziZP9WwfTbS
7Q/loL4FAU7kPjv1PjO9iy55XMOfhWS8kYVd4smUX02KMUb5xMlWrb7OjkHTL6gE8Rik4o4QZ//D
1XntRo5Ey/aLCNCT+aryTiXvXgiZFpM2aZL268+i5uIe4LwI09OaaXVVkdwZO2IFrtMA3c6di+2Y
8bMC5wpuyxya2pg29w0aNAEEG9m9n5eThMR9gJ/3Xg5Q+4X2aQNV7ilvkH/xYXPS7CAeE4ailyMp
jnWQOifKfxwvBY2hs28nneTV9lGgdYHMUzNPrduJm3ZLK/lOlBVBu4rXEoeYf6oGschg9P1AYYKg
mLlIkdOu8ks8r5DLuRliy0tbWmni5NDGWn6nPpN45912UewCcRGnOTZxEQflwruDOh7RGCjsSd6k
mkwbqw6SY8zPqH22v/0RGqs0wTy4+Bg5zYwnE5tOldafWoQZ7ecYzwP8nE63Y9uAyKGdb6faglWf
UTGy99iyP6belIxPNWtaSSKgDPfG3N9nKUT2NrDfJ7ObN3XEPZ0M69ZjECSbgGqRje67IPNGN0L8
Unc1SGOre2B0BXaSLtClgSKgiOtr6DPGl8x+4t32eRnEiQfsyp2jGrY6D9WJ5FpnK4hLCThtAq1r
LSgxSH18AYFg6vZbWAAdTwGbLPOmzZwnJflwe70NjakHpzcBWKtdkJtg8b5gW91Nhv87uYVxbIMs
hXLDz5TT584RUHpnzwo/fJXsm7qPNtJL7ZWBgDzxGVl7Si7KUF1s+6r9SiZz7SyH33zgaNF68qlu
BR2LHj4m5pUtBiiNWmpYbEKt9WhIZ5sQ/MXWZMBXYL9dge04T2H3ZYBWIgbpr4MelE4bd/to5O6Y
YF9sW1a5ojR+O11dJIz8Hd7aa6yccd2NAtZiWdyFwNdgJ9I3xWFZjJO9jrOaOmRaJNjS1GJnESpL
Gp1ykpU/M1aabjKHa5aEqzrN6i16xlcYhWqV2JxxG40i5eSpg9Vwm3WkoUl2dccMZg3DkWYVVfdf
AdVRp8Z17qbQH1aAozaESXjKGFx+nBi+aOs9NhYEDdImJlDsDgqlzEmJd+bOjqdym9r+CQrZVUUA
DwvRwaWDmxCGemcPnr0qIlAR8FTBvHUtr2KaP1Wzrzbch++1Mq6L3daPeUq6A0Lh6Mf/0GELDWvD
8p6HsmEUZZlVDkIePRRQ6rDZJpL/tbBA6AmNYCC079Z3CcrzvuSeP3vhj4UnEIxbsKMHCjOeANJe
RLiHWQQT5ggAbAY0RMTmcFIeLcJsfsHjzdj8M/E6SS8583cYCDqHKRfSOk2c4JBOWKDcBGyCX1xM
cMJ70gZ3XeSbp8IOnzHNEuJwB65DBDA3PWbKOROl5HRM31/dK8z8MWt8EZx1UZ0Hy/XXPfhHgmkk
bf2qhGuAiqOCYuJFsG49wQ6T1PwYcTJJqfuuvf5Y42QU6XKkjDvztppjlGc1fCZgB168jMNOYUOQ
lhSHjERU1yEuWnNQZFO9dtzA317iWgz5XOyrhtw/soe/SFGQ3qBxcxNczJUNnhfJgM6O17wuBNYT
Wqm4qSMMASlPup0Q42ZswrdhzMYNx/n7uGaQFFHzMHrNJ8dlqE92wHxf3YYGAB7ZqqdQBLyhKWkb
+WiVCuehYW4FoATeXLT3kgYDt8fCEdAf4Fq8wUVXX2ec3OtWorFj+3wszYAr0h1/YeZQQTjTMuyR
8sD8vrgvMLGl1bamF8tJWWm1DjQG3V2suQfZAzTMSuInYYmLb4XBvpfBXgzzYw8CFdU+JEsr258W
5ztiUGNtM1jUWTd+pBxBLmmQIh0z3x06rzqASLpikB42QxWCL4erUCfc1uaiPSNWDDdSzNe6ctN1
M7u/YlRP0RJcRhcoFgjPtTW9r6YfV9aUvw5d9h540r+R5yLiHQmN5LezJ6I5Swe8a1waabyYw/xM
FDbbjuMyoCsEeVdiw4jtB3uCAZR41Q+w+5CNUrfRRnPHVAIddwlutu1w7nzeAOyOr0HNIdfqDy7b
IpQTPoyvo+z39pB5qynHNc/mmUp4fpg+bJgQPAqW6egw4+xaA0Y3KvMBtavx2c0Gw2HMbWor5bQj
vM4mhRpc1M/TWH3Ylmx31M+5K2o/+5uoJEhSO0516lHDIt7eDcDbLykCZ9VpIkzj0HNj59EuG4Ev
CNr7xg5bGI8sv1jbfua8km3mvTb11pQIBG5ItFSXAMxVRTxAZUQX56bioNED5y7uqt741UZubqbK
1Hvlymft+90J0w9KbnQyAm9jJIJN6OQNxMbre8KZNGQ0xHF2emE5DstrwTwfUC0Uxl52mAOXgDy5
JsumTB4fCR2gmERJ3R0ini83aQ592co8dKS42aql/SifQEikbKPj2ObQkV8dq99yJQRYak16MFzz
KvuZm1iTpbtF3w1bj9PI15hj7p4JW99Et17g6J2L5MDR2Zr32mgfMPvz8OoiHAMTDTKAhVdRE0CW
Y270bR58Y9ud8ja2aKttf4Zivnr1JDkFvGWyUhdh4/838jvhZbcsOihn5bGEm/XJ6kO0ZvPWjdgg
ZPTBb3O6Xxx1bkl9zam9yzjJ9GmFhc2pViWDqxGQyXY6/xjI9qEHtlpHAB78rnrOVP+aN868tVx8
vkb1UvkYzZz8wxiBubjVqw7Qoeex20OGNAXEucpFuFOVwA+m9nOq8VtR5o3MMY7ZJhyvbT5TTgtq
XFsBxFKJAL4ERNNIEx5N5FOIQ4RMNLYi5AvupZ9IdZzOx1FzdOcZWIZAnkP2Wca566xfX3QbgIsF
Elb1lAZ84NkKbxDEvkOffBAG7UJFb8aCJMva6TDZPb0sAz0oxJnxx0X8xYWbuGvSSyesLZNVarx3
cjOM9Ws5QbQo8v4Vzw5UsmiHr3Sf8S1MtB08KGqKWIHi5M/8gG1aXvkb0fEEiFI+c7mVzfzYLINt
3+HbVLxtWiy3gXeFKrDW4c6qxFknQNmM0Dp/4DtXKzukjSauM/IzM5/scnFAkOzgPtF8KOzoCcmT
FUtInJ1Rd5eV4j4cbXNvle9RNFISbzz6rKqqHBU/y6ovx0lHjsx4B4bRSldd6zF/9MNnV47MMv70
0LF8ySpBkCUb/9lB92DiJ+otkzR9klS3w8C7bHHiWQWB94snDQ4C6mKZ1bAxrPhi+X25KdPgjm4G
DxnEPGZhDFeQtBBisMMFGpf+tErJocGmPE6FYoqM3KPri10+gyTPsA2wjvuFafXeRtEZLZYTDE6W
mQMPBExCgxxM5giBTUdnarlezcw1doHZfNlutqWTaO2Lx7Ab1SooyudhCcl6XsnV5qvdGJEbztqf
3Oci7WkvAwPwWroPY6KOBkPHjT1bH2aSuIfGyaiYsNFzPcK5bv1CSJhOppqutFKU655yMKQO+yYx
Tp6D9wJN5bVOQdHXuuSG9dXGiOCQ0a9m9tDP3D8SAqo3hprI3/dgEiXmkUS+O6l+8VW9VlRzZyUP
7oDJ7iYdaedKQoT4/mokp6AYbUadKd8r8wLm5Sor732cWgoyvYYMqHpSo/dFDuDTsBjpcuLMAOcA
6rfLm5p28VNsCZhGW6k4awBc+MxVngDvaog0JsWT3dMa0hJbSifLusZ9vA9KjOdNSk7FWUgpVUks
wyN+pOP4SSpCZJMbIJ0D2GNz/WRblKPZGZURKZ6K2S+fyf0tL8+byQV3GLIAsWxeIiE1uriOLirM
fnWv7U3nRjGXtrdVr0aKwcdIOjZ0EMd7G2Z1xcwRYncqZ+fHQwqiaZOkhFW8x1DnDWn8dM5wpM+o
x52Lfk6meBNVya3wWWzOwQ046uDvPQSHdic9PZz0ez82HndntHQURexH2V045Q9tZiIaYJO362zj
aHSevKANy5pvc+7Rq0nqg9Vbz8iIiE/OfK68ficjdMYgZBmJo8Yq5rXNkuamjnu1zi2Ex5iPguoI
xAf+xat7BoSx4bRSX23KCHMXTwSvXeoe27ra+li4u4JlEPs2TMZ6ZPVhfs3RP6A/jEdC16QEfoAX
PDkUB22bpjpgWFwlgwskzN8Xc44GIOtbSiGImVvNvSP9w6I6JD4c/ZIRs+66W1ZlfNA6hg1Z/Au0
e5n00n9RdoeQ86kTrlyzvrS4wlVsUwCmg/3Q3VqDfzvNzq4xGFZAFtxQCod5pqVRpFK3ylfXwppI
kkZA8vvobs58DjZ4YjEow8r2nKNcNMJA7/sAj55tUT2SLNaksuadDiz73ySxdtoBwdpsMxbJu5/P
V8gfm9bH6mqJissE4mXN6YWdkn/Ta84XHrsRK2NWAQzBo9HBrqdfExPLX+OQfCAweePgCyTqOTzk
cMVLFyjbchFGxnw1TLqvkFHMqDsCIRb4xsZ9x6Iuj+0rc1LPM33wiFyJcx1xnc2LvyJB5HVr/ArY
iKzYPnLcvsKGA77XPTaCsQk1/mdoKr2ZHfaXLTL+JvP1RpvTNbQx1o0p5yQySKvIiX96i36FeVwl
sEUS/Ev2hL+JJegVjsuqrenL6McODu9djy2U2hOLEwd4CTcxWXXPv85sFOyzpmxdqI4CJ11+pK5H
j7n9JZvoOYpOzFFUBgtQhzQXOSZCHOD0ubBObcYL4MqH0Qx4Jhs4XCPTeZ6i/mCp3573g50Ndz1j
Lj5yu9131WKM9md3i0jPcjROegzXGRUunb44rU27hQ9qK5PjN38Su376HQWLiCHtnWPtUk7RVfGe
2q4VhdXDpnf4U7OqXdEiEu+7jncnUBwhq+g0LFYoQpg4FGh4p01qZyHSUlh4sZbgrokSZqcZmLdQ
3Js9I1odf8qOIZH+QFoefOcXk//er2LsbfwBhoDE0zkA25e6AbBRFnSGpAWf4BEYmkg9eRnSkmXv
QBlYuQN0tgE7n7ke6Rbpnyh9fFlSWrU8qb/+rlocokS0W1AErIwzxUoXP98eu8/ZaOjJcULrmSTj
uE0Jxk4RBUV5Je/GUVirspuZ22nIW0VD8TWgVa3jAr2MWsy11SyurgVgbMCZuGktfNZmVb2R5zCP
IbsUc6RUrGNU3bidLC9o/7ND2Urbqo/KHOwD+xeJRQuUAI7wiX2En1O52/jHQprtRdutPtLttQsw
xV7sCL5B2ZpLkGT53RyS4Wr50O77NimPrVGXx//+6Z0BWh57Th/Qafi3f1/4STT6veOvK6MC8/bC
B5uz2OxD+8uNF1Ua+XtHzy24YWU8GBHZyJ5G7UsQUEUzVw3LDXTVofInHgA8P5eY78PA+mmV5dJ4
M9v2LTac+Je4DgL5HJPwzLJ7uwWHZbYOgWHGSDfX2UvJoWydiqa7M2td7GL+WuhOfMIh6UT8dVNv
R2EiFIbEYj2gEUHmOrWxtdnjKaz0//uSZtl4+vt3cX9iDRke/34vVeGjwsy++z/f/vebXleGR9mc
//f/EvJYPxGnJi4+iZaMnubGh72hZDl6YpqHSfb/v1idD2ImLPeukzunvg/t/774yy/bPMvxinLe
Q5F9LQYqsv7+/d/3xkMcorWH4k32lY0Lq7ufGpKNhnMnDLYoUTUdQtgJu64EtggudOQtnYFbtSEH
N4iGknMRj/4CTm5EB4Jls7yfZ++Y1Ll/1Kb9JVw+eQkOlaPkwIrRD07nUTUoZDnZkXVFZ7EHfopC
F+z0S4SAnrPy+PdP1n+JArEOADXtgU+1R2k57XEiX3D8+2XR6HyPPAtkrGiPw/IdteDeHcz0f6VB
O/JMlqwrVMbjYsS3Ekbk7HJWj5N/P0VkOrCQSfJIdnsa2l+K76PTrPVyDVEC5vCDCHWpVQv7LkzA
PMOugE7UtvWmJ9BKHqkzjrMpDZCurWMc//uy7Pu1nZg30PSjYzHkxn9f6rhFJCg6TKcEndD32Mz8
fUu2fIu5WLZm+niF40HmJgXJYPRn11sBq5G7opsOM3LL0aOgXY2OOpUDFMauOxvmb2VazTEpDJZ0
PuYtawyOuOR49mq86ZEVN+eW++yhNMqtIvZ/xOWGmsDyXE2f5Ir77ST/qlY0/pbZYp0jbli9SLYl
aAbGKHiSpPnFMkM2xwdw2AmZE3oPIgI9fmTzSvsn9LQBFD/YT7+v165vOetqyIhSBiimpjU/Ia3h
UfXaT+Zc80KhlWgR3uUoP7hThCt0JXFKOCLFFb7VsZrApjgURlQghWikSFbZ4GHFxo+8dl1/SYjQ
g9vaG9cEyVHlwCWsqUG4aMybUVOK3nqIcOz3T4Gqk5NJHfJK4suxwpVqFE/HGkroQp8Mse9hJyVC
3uWPdOsa80Lg9MdtZXUcByjnQ8oNhxU/IkUb/1QkyoM/AL2u8G+5DRVrSj8jL52ZR0B2w6aJsKGu
JU2WcKbncaOi50R472kR7VVZv9XOqaaeY/QzaFXUb5Qc7DiqG1s4ZTd9+k9GHOEgMZYcdmFDiI9y
qPe68o5jRazCKQl4jW50LoC2x21inwsjZX8kokPVlgCHyFR2T9znehOhqxvuOsf+YVPZrZnkdyyQ
Jddq2a0giTwHFtx5ojT8hKwcqobeyZjJs2HxVIfB2ipLerD1o4jFJ9DubBPUyRWNJCbT8l4kYUS/
XbKqDDCXetiJrOiWPrJdwruODcG797C7SxUflRa30qFPFkMh04Jai36AB6wI1VXaXzcyv68dfRv2
zq/kFodeD7LOTFCuoHJT6W7usXtWsMRD5ZerWBQPU9l7O62mbeslD62/CNJFuEmc6JKOlb22wyMP
ituubh8NJfobuwVxV9j3BBxebN97DJfCuaULAI2QAZH0YE9qmccovkiDyhBJ2/kcw/GrIAgTE9sM
4VfOYRKKilsVr/7Seo5JOkDilCWxrEn3kCCjXyVAyLo2CyOmojx8q4r6VRjpK1AuLIlU+zI0aMt5
hPjKky7/TnkfWUs5bzjBEdoGBnwbWvHNaMO+H93wPh34n5UaY5PTwxeCXWxssuWpOVYE4B0PwQ0v
RBsX91XQfzN0Ozfmq5U5WMips4wHM9tlaBGRCWZiSnnE9pTfuPm3YoeUZfJ3mKU4FKrdaiN6mhVU
3sLddKxgL8QLFBS4Q16X+0AHr9ShsTWIOVy0EWPKhBgYDj9dOlP0IJAnI3W1YELi2ibnkET3bHxq
Dirk2ZXBEt4nQ2MAVWKAsxyaEr1DHWO3b4roNrI1dbf4G3eOy54gZHmWwhjrJZiAMfXZKRpspXHS
sWQ0mv6dXiw+A/bKL10YY4m7KYb0inkfhKn5aWpQMlrY3zLB9tVgsgMXMrPg9Nw3QQUqEg34VsqF
N26pflynMzYm/diVz50JIFMBq6t8t80OEq5/bDoF6rLgrNk4D8S3cUDm8KNd5r1MT9swJIIYzv0X
vvQz5vVhKRMlEQV8MS9iDwghaJcWF3JdeDCI5/a7m81vNhjxRmqB1sOyjy0zU/bEYY716YqVOP/Q
s7SwZStXThG/NTBsu5HaxMp2MQsW0/vU+w8uKi2Hk+LYpzgmRVQwAA0CI+KY40Oe9bdSbX4cgui2
4VgekVQ9RIUG8TOLTcb/jQXY/FGOSNfFXAzIfuE9jkOYfkN1JRU6rHNRftk8PXkbeEEbi7nHs3hS
ZOaLH86k1QLrRdbtxtTxrRbVU28Z/jZT58ER8a5roOhgvNokfsvRAmNb0+1mpdB7K/aXiNRJMrJb
tA8ugRk3bh/86dHs9MnPsx/cfbhuCsyeenhmR3AoU6gZo3WX11OzShZEplsENEjOzt7p1WcABcL3
4u3k7GN7uJR6ju8g4gP8swPAQ0hH8PDJXVFYyxgnXffqxKwSqnAzxumxLpc67DHaZ1Y4bjOBM6AY
2M8CRKMhDF4oxNfL3MLj0iXIAn+ocdAE7Sq3sSTO6XwMIoyGVQJkwyQGNcjkBZMp5KYpSo+4MPZm
a9+32RWAVPNMgHl8BLoBNiecuVtDGlGDlBjlaQ0FH+SYXrkFHgH8VZsXC0cqZzsI2HVe35eJKK6i
4qDp6AaaWremAodu9UmELD/L/tArbupBFdMgTu6a1Ja4/n1pPlh2BCtNcroWyjrPvcRYXQO/cURl
XlMnxu0aSuQskvEq6h6iT/LGJ51TRuMVHi/dHKEp8WYWsblKnUcsDmxlcmbBSAfnklkiWnb9tJrg
2U/LYWXRm0CQg3nQMkhjRkAMxuEjTtzx3FQV6MmGDQ0v264gt41vA3cKvgG2X/kTUDfzDH6cjW86
7NE5ATS4EY31/XlgsIfTazOIOdO2oUQu5EdwlYkOUCJaunbZ3eWyxc0ZdVxcVrrp/am7+/v3QUxj
TGVrZD/R3ZHJbtfSx8SUSyIlMYXx28i4AtBO7qYylPfD8gUx+ixrOtHtxg9vl2GjnMrk3ohJS/IA
Y5ZaflktXziyN2yf6SUee0qV7Umo7d/vdlYWrTXd1hwM+T4ub6xB0diiVvrxqa/yezFjc/AoovUT
Dk3IeD4a2JRwiebo3IzbOEhS3xdcqNahiOxjLfvnLg4oPyEvtGah8eBxTeztaTQW302AlyNdh3ON
TqLpW+D+8hwpEJAkqWBtNvFLs/jFu8GnpHTNQiG8bZTC+pbIo3huIL8zYblvVU/cXBRLM4gXnq3q
XwsdahORUVqziRiebRtarWs8/f1ioJNlZE+8aqqs3qemNT43kEwF3pPHv1/lOt4GoxftpIvpsMmC
EQe9K/GxeLepCJ2rnKvyuXKNf15dNJe/X82dsOn4quTOseWD6/bqmauCO6qJHtTIVD3bzuTivOrH
3d/vmuO0ms0hWAeGSqBxh+qZT0u/Uxgz8b9V1bMZhckhmXxnsViTgPQZfzxsnsfMgkAC4bt6LsJx
4lPBOmRKA1iFuAxf2iytT33cEhcZwgvbqezK8RLMuMxuzazxiF5YWzvEfZ95PGhHTk6Ww719ZAb6
9n28aKcuL9UHwJ4jsFWWIEWZXb1yjjZTLhAG3OFU62A6103nQAcJaWKZm3eQLYQkE39VD7QUlFR8
7ntvMvCp6SdD5cad4oJ1+O46MsKXXIFRyjhdDQQI9hzxwBpSUn+jqcJiIT89Fg41q9HwCrcct2CY
Mnfx2ceTs5tIJLCSQt+DKUO2xvlu86HbEIHgWLc4FmJW+rsqDhy6VDFWgJDFoBvnLBCwt9SuqA86
DrdaJxusjDbScBRvEsncGgAemNr+rqxY57dOGG24kdKqe6tk+WrbmYs0Ej6yyWQQLB2eJhbUDBgF
aodV/pLNY7OmJvBeBsQ+TeoXi6VP0q6Hn4zS5oGFXt+kXJZaLoMn5MyS850IiI3yTI2gGzK08NhS
v9E8Xel1dzdUYLyA/8N4izuyjDzmrWgxCFuk0dtRv2WOfjQqPtw11DA63uS5D24jtwa8y77D7Ufy
FyelyBJEnMgWdvF3xv3Lc7maxMACfnLIvzatYtngeGBNXWPDXYXniJgeXY4xehwWjwtcpR57Licd
+7YYhwAiJQKk9NRGDuwR/OBCwv0zrgzYdILtn+X5D/bo31uGAiPqe19DCKdNRsY6hb8BXcE65Er2
WC60tVuehhRjNjvjHSxstB8875sNMTJ00cFhi61dOFiAxEaywYDaeC8T90OGcCArZeGjINZkxZyS
y6SUVEDUjxlDYeFCUODYts8V07kRsTkKRG9yt8EH7bD7mnPrDh8AKx/RsF4kHTokAWROshe2qhjX
Mv++bRaSBfnkhvZCJCvEex0FGyBOgFerURBDIibrmQa4EsxoCaJQWE2/ObNs7oTXBoCpdDggBhEw
y9jt2WXW33WV8vE1NDUmLoeoPDP4vGENTDhhB8AjtV1z20+YKFEv8Sfdx1merZGGv+Tsi42NaZwJ
AOK7Ku4Y5J+yGgynI5CeKjXceULcYLJSm6k2OWAKciElKKoOYI6pre86st+iOBh2Rk7ei3Jl1hHD
vOqLYjyVCe1jPs8iGdCeS4nBg3ZwtdPIqdZ9otGa3LvK7X5NEX21mfEDakBOi3tSsrYurP6SDeZb
6jE/TbFBBa9925WwdVHUJYw2RPsRLHAyDHuncYeNk3/Pc5qv0KnWIhx+5bxJYeKvcnkZeDsO/EBo
YcVn1Sb7SjZvQobDIeTzDlbyNuSPutEFbVpYxOcmeW/66DkV3nPXNtYmLasr7uvbMRp/WGU0+8a3
2VImXwm3ocNIS2KicLtFOU59XiXUUV1fzSR+hjyxme2O9a94A0C6Hb3u1CruNqE9UPvqrHm4uDtu
L/C9NwHppD3i8RMNe63JIT9zlPHWEauIgYVgUgfKkI/BTfCSpXSzsxVEv8YZmRRWcksUB8z0xJFW
u3dA0YBIMLeac4ohwOc2V9j9irgDElm4yitAcEE689Sb2RQgBqxdp6L8qOABGTOgKGzhHGD3dVAw
mRXeXbRwa7IpuNox0RCH9x4ovH0ScqQKJEowubMcT+Dhryc9e3xww9d5IPmNT/9auUAUbRwGiOkT
cxiorA2IF1xpqbnlqsAOjVr2MVsDc617pezpVdMnEg84eNBkCGXguWfH1mwcyBCDqoyVlyBbeaHE
TGtUgI8zTmnwi5sJgSZLr4qswD7kvyopCQixKBDhJlqcIgPDyNnldsYTTtGuWiD8UzN3KjTGjByx
e8sB9TKVpJQr6adoQ/mrGVdv0veuWTY9qkRD7Y3S52kqvHWmgjeXZ8LUzs9pOy9azECRQMCurUnM
+8AMHudBcZRJFn84dsZuphLGy6pTY+sXkookb+kQlklDVQBedthzqtq4JEqQKV2S+ZgCmCQptCxp
BfHjXzYr6N++j2Q4U4pumV+s1so2VuDSYux49bgPpQGWwXsKkkis/SGEdQ5KYkos6IdFeMj7GOsD
k3thgc8BY4oPHPOPF7BjZDZY0Y6EK8IxH6M+fGLzcFuIiQaxXByQbflxp25nGfZz0ct/uVlHG1Jl
Mwt4bQx3uXDvGUPR2jKNGFn+szV9N84PHs+vJI2vwdiiRc8FSR+DqnrmNHTzD6eR/jYkX4jZ3yIv
CPtKz+VjhumHW8k5Ko2r7UWnNNfvXkafpd9zJIuLj9FHaapce90DFmZm7Lc8rbGWxS7OOsO/UHqC
ulERqJ7T+jzFatwtAbZNdRv4vDL5wrrxJ+cfJT1LPc3Aj23Q0g2bbQU1BgdnJ4Cl6G4LQ4hV3xIc
KWByA7h6DxKuNJQGSZiY52AHNEN05XfeZ/8ai49DbL0SMlsXVJjDFGB6cZA8szAcV86gPmAHIA2O
zWPqyoPb3SVYo9j44BXyYY/olr+N1cZPUwEWlRXLUxaS6MgFGXQL2ypiSEjbZZF5p7DJvrjxrn2T
BTLV8Ue7QSTibHSE3nzJhB73la4eW7N78vtuRZD+qXcezGoeKaEifC+s4pnGmGNse1+GDE+j5glh
tIRI65Y+Vr+7NBEH/SEP1hBkz1oj/bjOoeWxvWfleuqpEecZbu8CH6DQgBelr280Q0OFoYCrXF97
Dk27AeZfVHJxjol5nUOvXRPsoz1QfmS1PruUnPGERCG17Ffd2eewjBsUpEXmdztuNJIGlF9V8vgQ
FUUTyvXsfVNgtltyDO2Awgq5jZsnCqblMMPYbr6A1sDwrdmZ3yYiht26z4bhU1BSxDkPW4GawHvO
EsyxAbpzLHZFOrMQHj6slnuuwhZhCxBrhDbt9jK5/AicWw1uYTUtIbfSawt0oOQ96Obx5BviHjvV
Y4bvbSOEpLrUp5qbsq48DTHncS9U5m9tuf2OFixyaMmdcJpXUipUbI1U3oXiU6Mu0txiVveiftI+
JQtjyq4IQT3wvmuP07/tmGdKVQcuV9v5iKFpsZPhaczfdl96MLBcFPU2Q3TWDRy8OkoP3IWApERv
Ik6TTZNwn5gMyF6eNFmhqwrca5htzBr/k+2/j9Tbo2jkvGXgLtRCZTF+osRkeFXZeooM3KBtd5yW
s5GHIyUcmH74qDx5NqNd21ufqIdz66Gaum9T1X87cXPARXBNbGtrZslHjr4RdhBaU4Emmw1AAz8t
jc0n6uE4BQxUc2J/d9y7y9QF/RraL8rrP4uJO7ZRpJwA9A+1uORfkcSz5lWa0QW/+wu904yxqfWK
qPmDEd7y8x9/xFU4183XpDCTOYqSjmYGpe6AlKvHNl+7pofZjfaROYo2ee3sSKfhszWqHev3zd+e
JS9R5rifmM78Dm7lFGvyxlPtf0Jl3UhfvIRx/+RzFQeNmeNo+gFnA65wBqiTcgszVUr1nvd7Rda8
AFzZhSXCbws2gdrzG/J8eNG99Cx6oNJelG5wV5gI3gHiNbEG3nXMcjS7VemxinV3bIN7L0/Eui6N
D0ryhj1STzLOp6luZ6AjAKntWN9XWfCFun513HBcz3NzP3nVJcqzR88HJm9K6ginF3OK1lZg+mt6
NF+CnNMG5HIRo8LimISfQ6rTr8MPi1KgNaKthPnC/cnBjEKm+oMsHVlx7Xw6MTYEI8QklhJ372S3
MmPONhkquu/ZL03aVnsKoBIcVhR2+TUxXLTkzTTjHAsBaiQe4OKgQkx1guEj75rDVDCdhFH77moJ
rN75l8z2M/RMf+MVsD6k+9CK6Yls6c4y+2fgit2FdQI15VjfulY+q4Z2BcPC91DfezXFrgq1sRPh
Wtp3lHW8VMO495LF8dkKsQ6phBuLz1FUbxiZCjAdxgmrxY9GPT9qckV43jkr6NzEMB2xJ68I24Us
y9MOUwCEv8tMPPWmtbnb+FGB06Mp9qlLxQ8IPqSGEvNt/x5k8qvDxrDqvbyibg/v1hSfg4zaEoud
5uDedh3iuZ8GIG9HGktryscmCUpPvQF2JFtHkmO1/Gl+EH8IxhO/TIjEQGb7H47OYzt1JIqiX6S1
qpQ1JYMNBiewJ1o2PEsq5Ry+vrd62uE9G6SqG87ZZ6hZ16QWQ4YkJKMmpJVYGGX1gQ9s3416uK1k
jP4xJihblf+GAMO/0Rdo8YjMBRBIIMW+bJB38QFhSn1t4pDyF850wUOfueVXkczZngpPgg39j94w
OcRx8ueBe8Bv77zr7KZa2OrY96yNDsGfIgD3Yl5dpjA4lHqwg1a1JNzqqCmok1VVsdmx7G8xTvso
zl7jqS+2ygkfYkK6xWaOYqT4HOrQRjGXWCuz9Z4CE14mISVvju+/U6hTkgpZwBwgdiHbTdL1ydaN
oxVyQUrIYGpWZD8frKp+DgQFDcQLuTUMZqvcixHRACAESXirEvliRCXIoNb5hgQaPrlpz0/oIl0s
+n9uWdxLOx9B6ocryGgs0EBZrro25llX9RqG1JcI+nhb1RJxUTQhNlQcDsrIaGSnbBUWenUQAeVJ
C71C4CWwapI+AWKS7UO+WD0P/F9aDa1NkmLDNIz2aCFhT3ssvg0jdex59nskfiB22fwv47pvfTwN
HZo+BypCnrPdaAcSITripVxnMk8J83mByxp1+qqNK0Z7bfOGIunimcNTn+3aGntEnzYe/0nonilC
i5jFFIi9oErEYbS1m9cLE50fkV++/6VXQFKGfGD0ZXww95szyUEGK7Ot966L0qg4DHXBAlklwzb3
9fa5M46phs6mGdxwE+J3rybBh6so6V3j0A41HTf8Ece+dlie8SsFRMLKNMT7TJ9MmrNYyVZhT8OV
kXQeNvTYvKo8QJ9VPCWtWzyM3nqldy1fTPSSbA1Y6toeC7lRU3s78A5agG9YSpTZjYJwAp1fn3uZ
YCW1Pz9FcBJVTyzd8l3ON9NX00vvDPaqGd7NqEUexIviTuKpN7Aciv5k4qo/+MP4rOmTDVrIfMNd
yNS+1VCVMgmxAngoY4YW1nK2iCDIH/4UCiKwpsTJz0d4bYG62qG7zcG7oFsGmtRZIEhUaa8GKh6m
RvHDdoxqy+q9aCakFDgxQ2d8quIOp3AEYcaYjM3QMmczneZt8ng84rD/1Cou7dDo2OeR085x96fT
NkH41z2G7vd0llIyOPd3etTSe5WPOp/FlR0w5nHXPzuG9+KOHvlBXgrqSJV3ADjLwRH0by5bOk3H
UFuNx86WzkE2cbEXDaCRvI3XO6+ufFJi5wk8yClG5uVKZOxyfevOOBwSz10bDG+FTN1emHXyAYMp
fkkM/OPjvbbbjq42qNZlpW38UeXPzHN+jFbgd63BU/gVYYN990TbygnbE6Pbi7e8ZCZgt+24oIEk
l4jNJw3juBiIIpuJFrB2cLAyhXvPHJyZ2qXywPP4U8J2SHnnjk5GZMgiGvARTMU/gfdQ91cuXGxe
dD40kqU0QoP8PL2qKg3IniFhaMQ+STSk94VQ9TwN8klv470Zj8iEUDhBF7OYy6KfdpEH77UWvb+y
eXentYzYUTJvq6i4+sPommQ2xzA3i3ydMTx7lpCHVpPCbdRxuB2rPnjPBPyOsTT3zG+yrbQaWFCh
BUApKJD2e2RbIqsv0D8sScxCbTuvPhDORe0xN7GIj91fXEfnEvf6shsdJDJx/N641H5RvI9NrFW5
0+SbEhelwJC5FhCnGOvhMyOfLCufJsJSBuYNlj/DwOoPqRv3SmlPrOZWgWNeCgTPG+XiAyA/Kwy+
HebbdRL9dDGLTKATJ77RJz+N/X1astcOWH726D5WSquQNvbJKgtYm1YcgGLiOdNFBozJqh7cFrqw
H0i/y7XSN7qGVCzwN2PC+xHAHODoMXFPD8cQYQIMpxF4EOmqefNk2dNv1KcGZd9KeskbunPYVE21
UbH+YeO+YKYT360Qu29fAlI1DF4+G6rb2p6/7aK58Uu7nKoVCZLCvZi+/j152YfZ36d6/KlV0h6K
JP8ZiMgbFD5+uA1KH46outo1N9FX5bjPoh+/IgM3IKoFDF2AO2nfxCNltbtEeg7VVptrvba9xim7
AW/exQ+fceBkIOPyZdEC9Fc980osXm9Zp66khCGncLes7D40flpg9CQST5RQ/BaI3TV5qkPthBVl
TUeFhqtyBer3RR6M4Y4A4WmhOB+cRn6x/x04YoBLTDTny5jBadjqwRLC2KsaB4NbB0FAG5e/TowG
uRvbm2bA6zQ7ixe/czZx08+5I6hJOGBJj6jKnYTAtJ6EfdBTyd/JW0pZMzwJZBSM23148zbvRZab
z35/LzRCZwnDm2t6Nsam+kcG5VdIZPTCRtvKy4BRLM1NxpXdtC17pLnMuNj9Ns3XYIGc0RGALw1L
/xn7miBnxqdT0C6Eq48rzqGGXJ+jtJyzjEj+c+fQWJun3IjCTT0TCkT2OuQpbUOkxLKsXKa4wSPx
5KPEFLQwh5QLtrawozUVqgZgayi08OdUs7yFLYcs3lylvxalc82BNlDrxewfB54m3ZtHwnnNoiv1
b4HOmcbvFQfVSKXeu4vqnDJiR/3nc0N2dEn4XBfBiClPN+z9UI/PZg7E0TwOCpeZRFa2kCIWu7Ep
OctSYM0qpqjDvMo/mqanhhWpCEOUj649N74k6aUJzlfUGBgOENVQai6FGV/Y6E1rjUpn2Rin3tM6
NnEFzsZW3HeB52VrR0GoL2x5xI9IRm3escEw7GcCBPOtU9inKOexheyj7wu742sRc1xlyfJnYJ1f
RIz2CkFhpnmBv0OvDRBDir96sN2XGkf4IjRex4TyKWCuPeFz22QZob2YeBrNfOfxQWasFw+PrQ0L
+omyes7OjGx19ig3kEz+xEO8FQq3Q0nsTDesOKm7ZU+qIN0Hm4yCN4pZ3TGLjL0zSn3T2/WbDLSD
24k1qKHVAHPDSl4dHOmIjtSvochyUlbxGsS4bgYn1ZcZvpWib3g+CvKRiEw3pkdLuhroJ1QhSRdu
Oy/fjmNGCmLZ/RkVp6SdKGABPLFWiYFSkc1tlBxmdW/tu6q/KVVcQY59m3H5FThbNWKrzWv5Ziax
icexOcYK2goAgFMYYkCrR/qr2u83KtStVfA2JqO5tooRoZwMzrICK+zHX8ovqbZabikieyjzPeTF
+QSkDxnx7+CylS8n41JUOhVr3JAOkSSX3KP4r/FprTAMcJezxF9ZyF4x0zGOYxr/sAasuyXrXtT6
ycr3k4eyi59C3ya2jvFAcOk47rj1TdKiUmQndCEj5Ii6f0XwW/EWJS2kIrT1wMtDWnDFqkTUebRA
BLdsLKblsKnZCb+0tQnCsbAoJip5ahv7bPBnYl0QjKIZliUBfjo9j6k35RYOA2lnfftga/I6FMUF
NAc4ZvUmuak2Pi5bJtJAHY1YDw803Uig8AgkKK24t5fNiArJ6McZoOceyjjjR+oy/Lro3yTte0Ng
kj9riPjRQXgnMSvNIEWxaPc2BM5S8lFWndrKuviY6mLf1yiqPHJQqCnTnMc+oQwhTGiLOR1CzNA+
6/DJWZjVkz6tAxeTtCEMMiftlHdNttpToqmDdKNk0yOZWcZwLdaCv2ul+fFHz2R0n6vsk/FCtfPk
3rIZGLBXJ/OBSEsj1D6aWjBiNS1mX9K82WX5aQamYD/HiZswHyxaHGdDVscLJHVfbDbOIT1NRQ3J
lkdUdHvF//oSHaftwsiCaTPVesF2FTHaOOotXbwLNqtI/pp5hpMPTLiGkANBeOm/XuombjX9TTwP
AKHXpHokK9cky74CUZjhhl2HAye1ZIJvGjCrEAJPu9YWXBW1cUlHh3FrrQaWBMCdfSB8gn9J9MKu
q+xwKcNBLsw0OI6Bxf5u4DnrsLQkmhdhzkjnAwXxNW/E/xskGnptTmxIl3WLtNjTS6xASEgsjrcU
LXticAt5aXUbQB4U5HmO7DoJ/LQjrzgPUGfW0jV93vHNMJ/OdWs3sIjaPXeERZQIFnVoFAh7XKST
XfVetOPVEaA+Q4GvuuGUZ0BEHpaefoXdezW5sO+Cz8Dr34ioecAhnE3Uhlw6ARdKKe5G21xdC8GC
L/W/IcWWb/XSX7L/gIxYU11aAdNIu4YJWAbpkuOBKSEv1lshHCQylNJhSBhryFSIToBlqs+mKfe/
q7K+Ez55ADazrzNM0aQJ5tpbzUEFkwNUB6b7Pr0i4l5ETrc1KTWZLQmEw8ybm+kXLuuHIvyrYRPN
E7kHE4VeRINLyY2Wy0vmg0QPpmidBMM1CRTgr1CUi+ReBtWb2Y8fViGPipCYxWftNCReg3Uxpf6S
O+1rb4ESNro9q4ld5qa7qR4Odohkc3QeXhx9itb5yFOOzUAgDzV4EdSDERHftsfCoMwa2hPaD5iV
cedwawCehKIXQEf6/x+QpQ5tTaqbllCGTNZmAAk6jMmz6JCIaqaJxi5zELoxbx6RHkcGDFDc1Syr
uCusiYSlPLkYiOsSk5VNYN6CDvdVnbyWWAhYHiw7NgytVM8M5nFJOcNzFDcnn6S6qgh3sIr3mqpf
vEDf6w1jfXwMk7oq1gx6BJzTiI5QFigO5nEJG/mYRDVwJOU11KJPfxrOtbOZyn4fF8XZHfpNbuX7
MFKraEZcGMFz1cJ3JGuOPksLo+9hoijvEAyiPMH9G3+D53jv7eAMKB+byc4P5Tl2gotqt5TjyFb6
5tVw2oMbuB95x9yrwNuh5x9hm5MdW8AE45WwR4wzTkXMoxdvxwoU26SKpVUSexAmnAY1STO13cPH
rYZt0qhT11WQjSemVuJbUNWGTH9ggR4ciI5q4PQFX8Wbmqt7bv0zEkFSL0OgtKsepgtvtjTilqxf
fM7MD1WWU84qjHBpaoS7Wc9LA4rrTEGFg62wbFGMNB3gyiH55Al4jh2Mef57WcQfAjxkmBjnkLAn
W6bfZQsmExg6phlzX7Lc7cfkVltfMkvv7OvJdvPH8xhz4kpex1nWrfl3IA7gMGKmdkYq4GHXW8ub
lwYlD7V6LXhKecXHRabnN8CWO3NMn9OeUyUyxztj4/eYIFdtrE5wH8mGG5E7gCrFtWeuRJWlWPsA
75mZs+qc4EQsLBTIDL9HFfI5jMMpmQpj2yI6XMTWrA+Wx14H5j8W/xyyhkdhvmmx99q1xiuOIKby
SfsocXOP4DuCHAI93JbFlIkLkKhPOaeuFwwtCMVaRg6JafE2SaVYs7A7VF71rzK1P1xxO5pn0OGJ
A3zP0p4zm+6ilbmxcP32xBSRFoeIPgT8OGEQKKikW3lxf6vn6OogMP+yGEO/OyLq659QJiL5nokF
Ln9ca0HuGn10dnVKtw/TZgHLLy5GGOLhC9vPcZm720zS2kYVSQJMN3It/Sj7dsXDTjZuHu1bbzgE
sYMdYgAOLwmjtPMZWjKy2S1wnjBOiKgPrPCu1/KfMnFGtir+RNK50ROPm7uCiihwxjVTtWflfzTz
6o1C4idNVbOzBbt+GFUEqsQ3Y4IbnqWIb4vhhkrlJdF2lU67VMT9meb5R9NkTRc+Mt13nhUjc+xq
5oKpeLDwk2lrxQZ1mQncDhBFbqJYpi7fzzl/esi5Y4zhxUi8bdY7X0lvXexWfBUsqFaYkAPNPHVu
/Rd3BB/myIMza7x7sbEveAhF+xcR38f5Npyy7/Jd1rTQAes9q83fE2+4NqP560TRq7LEW0bKIIU4
AR1O+Un09JNj4En3oNIF5Ah0lra26VQCMzsoptMO81emhbCds+mP9u7VcM1+yVTdE/aWHQY561sF
OLCDULGcf2tyZpOtWwi25OGTGU8nFjknPS3XtHUHNLAzdutRVdQLeFV64tnphC3k0Ust808pgIiE
dZcxEjc5bR0zfR64skb82Hyp60EMd9pEBLCU9TLj4Eggiy37yTtPLjyAHACTCeAkn1682nhX0v6O
/DjmMBofuHDqxVChStNxQNDcHOp+AuwOAkbVPFdDAYuY8L6MuSyi7Dc7FGjzcO4N7Tbo2wvJ7R0k
13zL6OXd5cuc9Oy1Z0KPW5q4QBP9v+qyFXLeBhmOTTHoeHBiItrMoB9WhGLGa7tNfzH1rMuk29Lh
EojqLLhW1izhPG6KNH0Z8h+Up1FnlxuvcNU6MnnvbTf4lHryEucatiQL0+kEkwSPFmnq00vAlphN
2zvwRV5i+EZ2Ul2JlPtriXmlUSKBXE5rp6GJV+jJFnVDnfSDWhLebtTqSDZCQqiMD/I7Zo0VPZXd
zEWQf9AN4rIZiw3pobAk7uuEAwt89WJKp4XoCIiJiOahHqavoE5ikBb+y6Swl1ZVXEb4Qaui4ol2
+e4R1K50bvdVBsYQLqu+tsP8PaqDo5q8Y9ftiSe7pl271fPu3AfDU1CmO7RqFcFZW4VOLWn9H/qr
Qprh0h8IgnCDb02L2CTAMCwxTixCIrTGRqyhSexNrSPYTmMjChUYEzOveoFmhLi4baSRsKCPcj2w
Q5pU1wNqbHAqqbhlzlBuW9R9lZ0+S9eRyz4l2sCjicYqDDucWWJT/rNzdTQreTRiBoxTL58GzqfW
MdZxA74L0Z/W7pBsI6IntTiJWTPlJVTzxv7WYhcxAqTavAifsroBqClRI9Ttta/4NkuVIXI5AnKm
naO+X8T6q+nivM1UejDqBpvepeNcm8i3Xehu+De/g2PeXsKOeTbV/OcQ90dVaSR8m9Bogu/eMw++
Xbz7mfVUABNYCX1CbguIv6Qtee5Z7K68pjjnrvypNSSNJau01uywBOXHieWRKfDRCsATqckvnxX/
evORJcZnYTv1NtGcd8rwrPLspUNnv4gGzO+q2g8ma3YTE6ZWt8WiaVMe0A402YjKn/qm4EOXFoaB
jMz4MST9N8KKL8bumnGqLcDP8u89zPlzYhYu/Gyhp+anSXWnNSySad8XLX1ll4s3ttO7iO0t2SI3
c0DUHZAAMjnWLcLu3HJXrAkaIEyBtAydsTnmsUWXNlA1vedp6N6tfsKbkPibHKud6Sno5AD8HL4U
s/h/y7WKgnOPMTUKf5nkGwtvhD7SUuWytvvDA/YeaOSrwu4k/ByyfOSuzBJynAA8GFjICIoWmxi0
5sq0Lq6gFKUUgNzXIu4Dkm0qUl09JC7L8CgmrnFN9zEMAeBgnvOGM+wiMOIzp/ztJu9iYQDiBCpb
VC3nJPqHXCleilo7js5wCkkcktGmlcM60IY/aqhi3wZMy+UnIZnX1oruorK3rfC2Q8MqUzNWELOH
9yqwzvw52trPAScndnAIUEsLaZDnZpHjIUVz9p9qUXxpJpOoNMe01zXvRY4kWVr5T9V0u8aA9RC0
lB81qeZwmATegLOyqpPgut1YhvvIGhMruf1MagArfkbOmLzyTdRQSOjafmxcPNqevmkGsnMYLziD
d59SChr7kUWwE2cFZyxZJCZZ8WyH4NcE6P1AFEcYYWdX+Z8CZFrjTW9Wa43rVlevZlkCSXd2NIJk
FqbBN4kNN7LRCU5xly5qusI1YeOxyGH7pL1LMT3wqGFdK3ZMqoDIdt0ljaK9KClCYo9SJsG5WbPM
qAGuB84zW4cTfkl1SJX/oZOuuhQjQzS4UgjG76IN/moP934T7cBCsXYhdLPAy/NuwfHyQ5QMbEnW
NHiHBMKQ4TyVrXERedsytyRAxNVIk6pIZMsZzSeyPhZGSPHHckuBdF20rEh4kt0153UKkRCDt2tP
h4IcwklD5mDLftijsMZSlKHUUr1x0kbjs7WykQ05Nh1fIleVZ2vqqM7tU+eTqoG42unHh8f8YBWQ
CGnPmWLCGY4FKLke/4Rwyytegc98Ki5FQoNOpOg/8FrnoUeq2hByhhYkpbbHYIYsm81pXy29WtvW
rfeM7HQJgoXcqJB9QMK1L8bDRDeJUhFHutHWm8rpj3r9HQdzlq0hLwmpmo0UzFmndeW/4S+HXNsy
qbJGXE8OoQiB5hrr0CjkovJIAFbVuYvCc1UZzOupqKhM7g6edX029dQOUdWANoj2eSe6/myRTB9L
71MP1qTtvemRTw4MlLsp+hwL7x37N14UWjdZD2fNzy+Gl2w7WNHAxiIt+vCjz8pJLmZef5pp+5eQ
kIHtLJLAEbnJ90kcwOp462t1rnu1Lk166ZBEClLVz4ARY2xe3MPzC4fFGiAKIr0i9R8y/VcIEM95
z9R2KFlIpwl+B/UbdeHG1tQtLUiO6Agc2LjFl91Wv0UxLZseUkVcic/Ass+8EjNhh8lvVEoUrw5c
Ne8siM1c1UWApiFvb+ALmBdL/VqWwbuRJFsh+k2ke4/aTJlfxMMxZ8Djmf5Lkuq3DsEZUKd14kUb
B1Ao+mwWvbOxsVLtY9L6FSSXkYQG/FnofQH+ex3ds1l91jL7Edl36pJEFzh0tBWFNrOvWQKyxjD5
h/Flg74NjVUoh6Wqz9Rq0y6gUya5+mVw/Vc3iBGmFwT2ifqrl9YeVQVXTUWxZ9Xpc98bhwRmIDxs
78PQPPzpvKtRiedBZPfcnj6t8VIARfCd4eCbprOehZPKKP8iDEfJ6N2zRPyC1PzFyr3B1XIb0Rpg
GOSZRMT4YVXlR8m5Tu7299D4F1MLGZeEbAxNAoTsPrxrciTRAfhK++4U7S/fD+KmZgkvEHO5D4O5
yVMmawjjQpFupNtx0/c0l91ob7nVn+UEFiT6Cyq7WFhG8Fl3e8rGbSRrmOosJfgs5+CHPlvnuvgL
aY70UgH3mSd3xrWowXIMRhUsJ8vcGf4TgSS/jk7SDUG4ofJ/XM+/Eit1wIyx5HTEYIOqTwpxIxOT
WZ0tjswxmKRIZrnNbyS6z8Fu13ULsli8wMN/sQUFVUEFWR3JGr1NpLPPDRWNAHuwyLp2GaXVUH2U
pD00InpOYmzB8qYX49pA4BtBOJSoZYVr0/+qs6GPv6jYnn3GbXkP2MewdwosaZ02NwLu/kxnb48O
4wgHEkBzcYjwK/AGhM4zp9yeDmYvLONl/uFKcZKVu0lzfd+p5Byb3iGlym0oJXUWhCRyxmesOxpG
HbW2TApn2UWMJ1LtE1qTWr4PHBHAVA56a/4zo+m5dqq703mMs7xLO3N04/pdjvTC1lwP5tmyHGMU
PXP/xLiBWSKJiVDxv7BbsFWqT1G9isKE1iWf98gJlVtVkb756F24QbHkuTRSEgvY273ltxzbpYg5
khyfgDAXfXUUYYcPRiSscB3rwlnbFO34IRnUx1EH17vbct6dWpsOWIdC7Hcwkl1thqk2aKuYK1RQ
sys1GgtD17Ek9Lt+VGeiGB51hW2i6UFQB9aTB7UhOiVwbJdsMH0WwvkZuCA25SaFOWT9uSgge4Ee
qo5/xiQcoY5SInceTMyyZr9t0H1w5Eovehghdz/nAkS34Sn3+4+6lk9qYqqeoeHEhzRgGW8Ro5QR
sT3h+Ge5LorYgV8nPTmh+MpK+8wcmYl+dWTTxPDY/6h4PKYqvEF0BkZV+8cgoABoNI7iEdiaO6vU
Z3ojHRmk71+FK+PJacaPoGYw7ttIz2QOnyN9M/EfV0HYLibXZSaIu+XueShdJTc+Bdu/TuZHt1ec
bvPvEyQfXs3LG9uI5mXEdnZsMcPwne2G8JrS0awKsN8MnsShCSs8vDQzS6TjRGLqDGQZCEezez4q
kcUPVbSzS+0SC/PPHq5eVX2rBg0vLiqo0A5N/NQN5OuIn6LDylBkvOMJQLQRP5ptQjpuuzd2NLeo
tgoGZqQs2WI4unr8Ql4975szh9Fh1wiyb5+WBTvZhqRLpklRPm7JGcDu1n8WHpKKbmCZryE816Ph
J2e02enJUzCdendEdty33YaS+NzkOQvrEuu7yUBr4EfLTI/nlaTymDMMN/+nGMyURatzRI1/YoVU
C+3Wu33JG4VGILS6k5aDkJuCDy3GNYj29U+XbJeL8dsrOU8UvD4Qah7kMKK86zBj3YlhUrfmIVe+
Is78XGcNwMMKFg8VJrNn/4qh8M3vhaTsUt+dZCfjRL91OloL1fi/LkY2vFbXycXa3dXPxFd9ODGD
FTL/mqVAJ2o29uf8/g9wYBd1BAlfODhJgib7NSnDJzAfjLYRKE+le5XZiZaIj7rNww3hLyi+QXwB
1yQPYYIEAyWQJPT42YvQH/WITNVAAldXs3iPq50xu9v9UM+39V3vTZZZMdNJ3KVLUMgWH7Xx5E3Z
LjHm1YS+cqYJsSZQyAWBXd+YojFyD8Y865dXrQlvIwd2arvrOicEx1N0OpgyI5vxNQ7xemkxs2/m
F4u4icA8Yq7egd649h4dPKlcIOtKQFj08P2Eu41vtxaUT+widJ+3Lp+uKi0+covqoK3MeomRBrY5
j2I6ZOsORuSK5eYrY5SNiEBDpGSpMa5D5x730bYttGukVbSHLPbt8k958q/hYWVk8ZlJ+zaCiQl0
MS8kiEvq5Idp1a+j2oZDdKqCcUky7AcKi28PuoH+SjDXHZdYTTNdLdHXfThGvnbaUsP82wDNmJKH
8AqcQTXytKR+qQz/tcvGVzG2J2dMWI57IWc1aTsDtk0vt/+BRv82kJSbsGKkCeXWc/M9KQt/JlMe
W+Drm4Xwnv0ZM3jqNffe5NSBUEigLHInUE9AetVendw9gdC46MarwhfF2WThR2lp42T2lJC8ZwsS
sdgvUkplVyvzf4nA3SAZs4PgKwxwmul85AMBorCI1cl0PP5s8lqQCQDmj/SDtGATVFEHWNYbPhgN
MWBdjJn4mDD8ZZ3zp1ljuAqT6W5o5x7fOi+1wtDETHNOixy43RZOjOFl1Jpl0bABhcN7hFn9UbTe
vQbVtHLEl5sya/Lg+jSzhhe/DqHLzLwlkq3KvKvIvKIsf456kuOcam4xh2Bh57wuY4XSghk5UI9w
b/Ue62P3Xo31g59/m87kJSHacRsU6Z9ruH8ZTb5qULimHRoCu+w2FlZpKlDryraB0fMaXfq3qzFB
Qt1PxLA0LplVfVcTT31PiutsCV9J5a8djHKYeTPSUsHXlTYyZx9SYTkf64VkAMv6teZ/qovqPtbi
tepxjsh/Zh4+53HzkhTdw6IBWKV2/UActIcPtcIkv/Lr8hsPCek+nc/z9BZhCWZ+h53JqBCBwmYk
Z/eCRR5tptFiMI1vyn1X2PgJOCdfrkmIT+Incl3nkiX6NwA7lBHdT9S1TwLpReHqaFq5WLmFA2SE
CCN8g6/SHd2fqG7fCtM/jTK6uLogn5UEropgNlBAS0QQaEa6Zlgnqn3NdOfPdJu3wfH2kWm985f/
xqz8UI+xyyd1ytBIHA4NdlJomdyBbUAp7+BW91lkvRgsqaFRmD+jir/lMg+DU4dle4Er4i0co5dU
A8QlDP/cRsOOlR06x6XBApkta//w6vpUCmfbI6eFzc4JycMZ8SOPgf/HKHucfnQ5j7NLwlpMXolw
vKnERLKIMYFk530WYKBKSRe36crLEpSIKq9DX/Ll2saXZ761FrRVti8Lg8N6mUr7Ub6lrvbjuxOP
nauDIfPHfUl0BSKocsLcVBSUnExvI735S9rpGk3sWtvx2ejmVEc5p98SA6znfBmt79xsWAkQq1lp
vHuXBFgJYLIeVLTHq5SB1ygR9UjtGqSs5CDQ0a47wKvjPCWnspn3Mb7H4wXl2M04+KgD2GYVOeLq
6tbK9NPN8ULNW+NnEh2HleeLW9zyHyZSYobLFPGMlIOJXxyUwk0xSI6HzIU1l1ruv6k45Zb5V1eo
pv3ZLAUqjWM1eKonzJAu29U+qYi6QXNLqkg4MKW3hUOiSkzaG7IQ3nSb0h4KrIZVKcnqI+BTsbY8
pv9Wi5wrifs5SmveVhKnhXac2xTeUMAGrZnC9yCjPQXvKFneo3VOdHeBA20G24+oR7AVIfLlWZrI
4wq0m1Mml8rIhnXhE73lbdsyP8haf6WGYxLc8ysGOskL0cWL0puL+ZCtf4/4gm4BfL2z0qnE6nj+
7I1slUev0iz8dZ7qD6MNz5piAYR2a4PG/inEIMjYuLuRtv7kiFtjawgza8ZjFqbSgcO/qSa0RSjj
+Xwq1fOZmnG6aN38xprnMAqqpN40euaiErOm+TbhCc2aijrDuwwmS8ByIBQrteXDj2chVmtjuXIe
ro4q01bM6jA23iYneK9b/8ubXVC4cBAO+Eh/bZIpcw1YY87jEerdG0ucOZ8JR4i9AyJZrREtHgVk
crpfCm012N9OzuBCJbvSfFZK9MxCFOszh90sE/SXxsGckhdw5SxSghIRbUqmqUvIzlQGHTF9Tn3i
48AONPmcf5wLHDULPiSg7j1Ly9whateJijUmkePkkMKo/I49qso+DBsP5eCWf6ZWntwJ068HHdXu
jYumoiPx52j+cJGtHaF997b516Ffqk1ma1M6+9FKnbU+tt1IsM5tsh6tJcSglNwoR6tpmCex101w
KUYNip6NBJZf/0l29soMJp7ngeopwuO5xPr6rolilQYaic72dRLg8QvjO9bJJa3Ci/CtdyGjD6tp
GyCe0T3IdJRM0GlSDPWpi9q1YcjrptrbFKDqE7jz3L76GKwEDusYbXzh/hu446sUjfyY+bx3OCXw
W0qWDFyHrOFeifO2SEaNoJgvQHJUHCUS6p28CDPbI2o429wICwYxOPXqixgMtHYuVEGjTo4FRTGi
CVSNBfNo3fbKjVMrtl2CTr5HgbmuB94CLWWoNDDryaKKpQm1tgI3vqzLnDanDl6CIOLDAnJO1Ir1
mXM7iiZ+QQD+bVcUEibj7XnpRtCxV2zGyNFXOTNGiyeYu0H9akN+j1n3wY5TJ3VK+v+YO7PlxpH1
Wr9KR10ftIEEkECecO8LzhQpaqLGG4SkUmGeZzz9+cDatrvb273t8M25aEWrJIokmMjh/9f6VswA
mkrtEaVgvwjjIXiHpU2jKV9XjtU+6WKEU9ZA31Zw/R0rI6OeYa5hnIb9b+2Q1tHcr/WrTBKQULjg
EVAkVHWZnuz4uZk4PwMed84WCT8U86YZ7JveoVKl4TZaDwZH3XU3EEJp6Xmy9hNqAIEGGEUn+Aef
dBgvyHKLD+wtqYDrFR5lSmqeAn1l9Xqz7aZKA4ndcVW9ZtNIWJuGSZ2kmmHbHgrjdTIg1m1yP1nN
7EpsVz1zVe0AA+mCO1sPaRkqMhtB6WPqH3XJIGuf1UTDClXUpnDNal+gtGpKgVovKA5DxuY88Bxv
Uwt3OmuplYJ/PCHkpl8p2DvVkpyv0mUeKqS+nWS5tSQln9jBQJIeEsPVV3Fptqupwd0NVo6ayRRp
+yZ6gicQA+cFSO/xNlTzFdg99a9bd2qNY6y091Zv2pWtz3duFvLUOOH9PICZa9x7XVesTdd86TSL
ej77ONQrxITi212ViWkvwiBgmUqiR4qtn4bVw+8zvadq0uG0c0CxXgxyEFZhXd20fXgPcfQhDMDy
JaH/lqpbLychV4SkSJkxYCb8IhLahcOpCBWetY+lz12Rh8MStPEDMbNrHAFX6eg+4zEHpkE1OkQZ
WLkxBlB0DyPN9kHk/cYZ0HagVyZzj03eCpzZEY/hTlCn7EskyHZTWivBO6ymK+i/VfCZCnEthhAb
QTA9M+RvkSMsjHJ4cD2q09qciivIZOQ4BpUaM4uGoM/IjCv0qS/BaLAjrqH0GkO5BLJZrsqSXUE4
UMbqf7gkTEfouSxdz7Y0fYCURly5Stcp0CjxpRWhYAprSfjpxmOoW1d4NKkgRxqZK3SCGlO9lg3p
aQ7kBvQU3Nyj8F6STvMe8n7Gx5kN2jaNGTrswW7M2po6CFny1o1wj71kS2ZV6VVimdRh/Hzbyvw+
0MY3m32+NSGngVdEDSL+yGN0i7oLPD6w0U2Lx0pp9z1UgzAzbvRp+sBdNnTVR1k2IE79ifbq7Hn2
0ltDqKMPjIKDfvJGbTSj69FSCIZyMX6UKW7UFn7grBTpvH0jFsOkvyZmRFvP7D9RLu4mle+80D2V
Zg8BMIDPnufG2h/pJaUdqVl47t5GmwUK2yepgTpoutBCclrtOyHYffq0LzkqZ0jMNJB9xJxTaU6Z
73oNc1rYle+T70ywCSGZKzYqOWft0WPLgUqPySDD6Msu+2VIKHvCoV5bgMWh41unyWe1DqxpSyFz
xl2HOe2B9hg36erOQs2GvwGQUq77YtnJ4gvlKoFKA3Xl2o0/gC7ixnGecWoWRKlnt2PvH/nM2IGB
W1uHEwgPiUV+UQ3261z0ZbXbYwO6HVJeP3B9+ARXU+qCAx+tL1Wo+7p2TmY2f96ldaP3nFE8o74d
x2tG0nwyUNZSb5mpxFyNFtlLoNp36yXSm8fRjVjpXSYwQwWv4YDJxvPs73FL30VazuqBXCRIqqT/
sfdMvwsgBbhBOcMM1n3AdR6D9tYJ8USB9DqYBlo9PmaqGcRSLbO72qBOSsV72k+DuNc7d01qz640
ig+3k0gVtPR6Mr5TrWd3IVtvFZHB0YPTHqfg0Z3UBj/XU9LVn3bMjgqndAnRfdeE+lPiY0PDwnJD
1AsJTDWyKkHe28LFGstMrh9JlUvUbgjdOyr6NKG8Wl9Q5XwsnYl86/hHlYmH0CX5gHik74nvAkHk
ROiR2U1dmcUo2dLrRgpHUNOs0gQulzwBucFuAcmWwK87OAgLV0X7GmRDi1w+w36j1eK96cWx1l7d
siW7IUgxMBcTWTbltsww8CbFzgz6F2J0r/SEBlW0tHX1pVz8lnV9m9WsBF187/tKclh+0FJEhqVv
HXV/2HLKwtc14PE29eF5Iu0NmBNFbENRE0P91XevXrlC9XcGQsRBoFinUfnhjcld7IqrQOEyDgSh
oKO5dAQxizi/znSz15oGnywou3Ytcv+x5/a13e6ZYtFunN4MXPsKKY1pUSY3pSKNRPuEcTYXKPHK
9/JcBWzzpxY0gpY+cWz+3mrVhFJUnLkpuFQj1INi8G7j5MuIsl0fIzOlms66UxnYNIJNNmXf/UvU
mw5ve8xGdiKKUBKrKZ/GPl05YFspNwGUnyIgwh32j46tWQu/eEp0jAgBc4QBcEyDMhfZ1zXpo8xh
H9Z0rOxu6cf1D6vEVVnmFAQ0s5wVlaxHxMjiqGkoccEhTAU3X5eae9jQ0dovphuDsWL3dr/hGLkn
mRqt7oTx1THRnHQaDIKh2/YDtNhIB+WDh2Kbh+RiIXq/nhA4qGj8MIHzkipAhyOKFSIlgOsDJW67
Iu+pw+IZpPbrbF5pDbxaJMp9t4KKOVlMWG7rzzKAzKnF1WGoRmevzPtYU++Gqe6T2npPyj5Yo9xU
hpVsQN4CM2SDXtsx8IeR8hpEpX2A4m5FzsSVjOPvDeBxDalACEpixne9uZay4MDg60axayhecpMF
1xh/kN21t1OGj7kw25to6N6HZKyPXlfeZn4MYroMkBTldIyIN6SQGOhOjClBc9FizEUzgggDj4q+
pSC3iE2J+ROQt/VkzKQMC2csi73y3E9pZscWso6VYMNrCpRmCvAbNZYlj0BJrNwnz6CjQwoOAWtL
zxYgW0YIk0HP7N6Nz02Hk7aJ3YNPW+Iq78UmUXW47SoMKHHzgMbU2fQdZW+gNBGFjk8HLwULeSVW
io0mrWjqpZZecG6heocLFMAoTiqQrt21I1NrNarTVAIRiAr9vomoIE6WBXGFU7Rtc04yX/K5dGAn
2BsTi38oiI2adGzOTavd+GYxrbx0oqjmoQsYKZkANHtL+h7abbWDJdJB5Pa1vY7ES9U2AvRsqwL9
KU/Kr1E0uxEkAv3bQoIVFpaNcAiJhsJVLySgZ3LqK2c+Fo9eseIY6uv0kyPQv8s485/IXLgvmtlK
jaVyNXjgQqv3Ks1MWj/2jxY7gZ72fMATytC6+kxU8r3vXOT8TrAvDekuYu8W5xsSohEvVe83B89/
tavqWpI/XBXMpzab3CUisVfdmaA5GtSCKZ2zDWDejKhEmgAB8EXeaEc8SsFLod1H/vBkJ/Qlu1Gt
9ZJ0Mnioct7fr5bx6GUrD80F+i5uRMRXx6QbeHpfHsrJh5TnHAO2okuMvg6SU4+jauXfFLZ972Qo
Tyhj/CBNZhlQNPaZvy01r4C+9il87iiQVXRxZPER6TUSVel2i51dFjdVjPzO94x2baNcC8LkrYm6
a00w55Qp3LLURP2MFoHyWn83UEXAqwcJyog5e8TQ9xLTOxEkxqTDGgs5BYKpbTzV0vgymuImwI5+
0E1IBEPl33aYdxUQfGQPXg0gpfqK9OSlkK8M9lt3fkP0zzecVji5AxZI6weH0i+CG9LgQh0La9aM
dK5xbZXycaB4Px/PsO+gtYog9WuTD45GFZxMFBexrfxNMbCYGPoh1ikH4ziFSmqR/YZtR087d0lc
kdp0MDRoPc2qgoOAUrDIXRhxCvCChTZdlfVTHgzFqnxu7DHbpUFlgUJ2do1PtuioF09wI8nO6vEL
RHwKHRKRdTySMGMP1TGn+D30lNy1lIJMhV4B8HC/l5NPJ9440VwfwW1PyPio4PRULXTNXPd+ma20
0rrjpPHYhEAxCNnMNzAkDVmym0/O0EYmbO7eLZW6H2mO5iUdjw2hqSPhlVQPkCwnlFmkejF7vK1R
deBVv1PFx49uU3sAeEwzMGsIsHUwsxfMmImlmZgw5Hvd2Z/Qkx4I9UxuxxDpNKQPuzGuGkECj+OY
+AP8GatJAUmzbsuRFYF9XkOoTPTqoneRhKEukV+Q+0pNX+QnA57dakyK98DhbmortGN5TgjnMKZb
0gUBARQcrzRhLhvvR1DGO2MY8zX2cQ5HiADRXElYxBx+BPVaHeX0wpZ034Ke+D2Kv5reYCIbseNR
v13rIb15ncJ1CjOXgwJeSpLmrGWRx+cw5RBoW+NXQz71MqaL0esgT+qU8LoiiclEUISnOkRwk6i0
Hdt+meIE5JTVtwcDBxy7WFa52DI3LSlbOPdAxci5tYbq5VUMpO7ORls3RsFIy5JgbHSSKIz6Xm6t
gWuPfyHIwUCXtZYgWnZxbbZ3JDKnSM4cRAZIzrOgPQv09jWT7vLCrUrTCklx+AqC58scwcuM+I8E
+5fRTh0aotO2CbHdJ6m5raZMPCLZnBm7udL1o9A4AJQhnxbS0nt8CDeCzuHZb1FH5bNYlIQTdx10
Ul3ZAZpnG/WGQ0BAOpn6k9TMhm4puQxxAGjAGzX1INvwfhAwDMKMtQ62GT3CenoNBpKTShrn86Et
BoQz+ivgK2tOBx2mUr/mBgZ5wo1vp5+V3V6rBrtInJNPHEL8c+H9YlaEW8O2gJI7wGrANrhhAdhC
QitJscUBi2vDp4xnujki/uZMZgViAP1RBHMMk0/Rll7HQ4LqzVEoniedoYOs98WHqkGlgnNEiz50
Koc9U5ACRDXdc+pb+k3xSVaYv2GptNc6o3MBl69EYEL79qoLca/SlnPNAdk6PlMCEagmWgcMIe0q
dLMHT9Ez1mrrXtPmqDsTRgtAqM/AaK87rdL3XsOOupQgYAG63DbIhYVhwvsIup1vWjuEA4odWPGk
a/Zt43TH0kUDXFHe92vjVLTxne3Atx44+bZ5DGyozb+czj9XuflAQ2/tO5Fadmn9arSvCo+92XAz
FEl920PHIVotsBeJRnM5KtJqwcYtJJw7/o5LnQWt/Oj1jGAXSWcefy6iOfmeEBqO7SX+yjRrnZms
Egj3HLY2/b5a2wVDJiqcpzHM3+IeMlxInxY1LAOp6MdD5ziHHqCHGfVXSWcyxVGISyV8ugZMly3R
zWeTuI/nPPhRA4XkV9kdZ4RjFX4VXbnNo7sKiMmSwLQrzeIQNlItnEs07Mzdjxw+L210DPUhJV0p
7U9s/QlkZ0JBx5GGnkSHSgz2R2H3b6Yen4m7jNiwsijUDUKartOwSXCUxQnvWTXj6qZLupfB7w7Q
HdEhSMxDffPYJc1TrQevPXgiXBrZxsFaKgNDrBWBbw1MEc0G/0rZ4F3oJmgKCox2Zdo4dN1brcpW
ACNZb/26W+lBsc1y5pHSNe8FgGWtI3WkoWUI0kDMFCoKfQPL/FpTHbsWRAVLmtjZOhXVVkcuj3OM
nq5J+qSsgmfzu+VwzA9J7GJiA4WYzqlDEZ7ZHIelKYGhWEy1oU9jgxE32WiICsLJlsKn+dfgKR45
X6MuRWpCYalypxfCmGG7UnltTKPeu4Cn9Zh+TWh7wKPc6lTodQNYqS+eVfwEPmKfy+Zopm6/4oAN
TFO5P6DvPZQdpWTNp7eXzBJZZPy0AxlLa0eBmY508eybYM+acDvprMLsgIY1Qp9w10besIM7ttLT
kB5sQZOlSsMnN3Ae5Z1yvedhtEkR8UBt5sahNZorDcHjTWbrW4ZtuZKYNpeY78HHI99OVfRZ+DAq
amsX0PpZGg1bpUmRi9nG+kZkJn5Pk2pcoSVXpl65z3aPIkdZsxK1xG+Hl043tD3Si8ae+6gCKGle
cz4VrrMJ2ZjjN0VaGeLDFCHNqsrCRqEFxpVoirWoK7kRBOPhWzaIRgKWZ1n35Eb1qzrqQX0L/WCJ
pN6EJZkrAo82bsAQOU6BEfFgslx1RRHfMf2v54qiOdgPsdG057YevuCDfOf837LeJA/+CEHJ96tr
YilzPcNNEJjTqisgO7iayy1hShq1bcBewQaPOdXV1nZQdvqReRd2HtQOft0y00czysPXOBzmUSy3
Lmvv1q3K6hzZ7Tob/atmugkcwu9CHAfrOBAxAVwRO+SK9LxKj6lCOJXJXE1pmY3yZ4/r6RoIk93S
kvPzJttqGnTv3M9/xEJsO/qtD2Y9Phk1FmwDRcjSxkWO2MYhXsBNQsJjNl4GSW2MMip9iDyupH50
+sq68hPnxhyQ89RRgcNgtI8woVbdGBtMxZxh6G5HhpBXRS5f/FhwIrPTjWan6aYU1edElfrgY2I/
XP6PqCPWOpO2AiB59vY8NaVWspypx0YglWS19+ihiKAlzdxziZ9FUdOmzlVrs3ejpr9z/eA46kDW
Br0yVho1BaTBAK+Qzsp12yiajqXzEPrUrFthKxa/cCuDDYdh2iouQAi7KM8yqdNVn8bTnorpnaZL
bgTXWI8ILnSy4ui2jtNWttMBIa9N+vP22y//8rd//ZfP4f/6X/ltnox+ntV/+1e+/8wLsj38oPnT
t3/bfuWn9/Srvjzq33/rj4/52xlXWZ7+5a9ch59VXuc/mj//1vxq/v3v8ux/f3Wr9+b9D9+sM6B/
4137VY33X6AYmstr4H3Mv/nf/eEvX5e/csYq99u3z7ylOchf88M8+/b3H+2///bN1i/X6edlmv/8
3382X4jfvi3zFKRp/ecHfL3XzW/fLOtXGwCccFCeOPa3X/qvy7+avwrhKqls+DgOUH717Zcsr5rg
t2+aYfxqSpsSLzOzK2wIuN9+qeFQXH4mfuWWl1LXDUROOhGV3/7tXf/h0/uPT/OXrE1v8zBr6t++
Ccv59kvx81Oe35aLytJ0bcuyKU+4pjKlxc8/3+/DzOfXjf/TpVBUpCZZjQIY912lUUWInpukwieV
r4tJnQxmQPZBslvGwIY4+sYHQ+fUEXRUX5ECDI2LhEfGH3YQbBJymJGoqvPklrhkwCb7RVGvjPGz
VTAatAImG/0dTltxfOPrRDZjDuycFnlhbWIbDPiSjE8QXdkSEY0M+Gy8Qw1woOL7Ia0AcF+LmDrz
4Ys4MS8Mx95HrLc0Li1+uxj0Z18K0ul4Hjg68BOaie2WfY1jaRWMkuCd+V8H4eznR3bhHFCAK8ni
eS8/brQDkSPQajiK5yl/coAFhMUxnAU9w0ZEPeI7TQJndkn6wtgnivRKoQhcGGLowMLS5syqU+2U
N4NX87Jo3Q7DeBKe3MvEOc2/MCUlm3r+0TUgIV3eyyARSFtTfF0PRrq8vCEKxj6G2NeJ6jdhwBTk
QrumUOA63+c/cvnrCOu/CLFYZRG7FukZrKddM2Iv5YVHVnGdp/Xt4Ccf0ikp15XY02L6LF6qnZ1U
gtRssVaM+Fr1KPhQE0gNGT2UAUI7Sa5uXTds15mX160RfESdNpIy6uzB1t/YdKatwf+QkospBUyU
CvXIIgoTjJHgwjKtwDGojyvyEADBQEiRsxMazIa7am3YZi2gdXt+UXk/vBQ9XZm6QnsfsYcNiFaY
ujZfmR4fiuajLtDo+8QEqh5Kwx3hv/G4pOhRkqf9FdvTgLDMtjH7jVWv4EXRpJzHcl0nH5enKHv/
pq/0czQPE6tpj1gUadTg6uAptTbcCEOuO5ehTMgqn2Msv1zlUFEDbxYk0cfIxWHBZTe8haAx+z7O
mg8MwRmJWDDYTWXzOKl1iuiMjFNZ2IhGka3MhuHUtU9YuD+8edTNP1W0SmErGqzfPOjnIycGfo/B
ukbvcLlgkOvQvvJpcZNRuKhQU3V1fO6sU0xxatF0FE61tqD2FncfsvG0dd/215brXlEI5Vbu5uGI
UtmOmpdETowx8FzFAPUp08d11jabyx++XG6rMn8k/TUFoKMquLAx4qmf7yj2GOs15z/durm8Wi3n
Vp5kiq4OH/78pj0UyFYV1jAO6rPdsZj9bhr9+3z1+/lJ/qfZybZsS1i6cKQLN1j8cXZyaLWBLSqp
8dlMMl4q98LmMIV073x5/r9+NqbcP82FPJs0mVmlYUDC+tNcaGAHNmuD3gVVZKKruG98KB/4Cxs4
h3ruXmuQBeZB89dPy2z+l087//x3UzA6wbomLZE36Tp7rvlH6KF3abjb/8nVNMx/9EyOaQpp85/+
5zfYE5JQhk2GudFkJuq8M2ZybmzvPOaIcvKAQMxk4u6fbU+9ZZ1Sv1uapHFmvtr/9Xs23H/wUqRh
2bYruNy2Pr/U371pzHVYH62Cppyn9p1s8AcDw0VrvpxfD1BBIovK7Ii46kcS7zviH0lKep5fXeqF
uyrCHcAgV/XwBKmk/GcXitX9P30kv391fxoJQxxp/qAz7tIYBRvI6LjwuEnnpayM7H3LAufPq1hU
jFtLENv7T66O+Y9egGO5NgNRucK1/3R5CMQtgIGNJOrWcl9XKGC7GOwEzCdWyvk2jebZhQ/ze1gh
He5oLyn3e63RUuO0C8TODVy6sOYPM3PPtjsPYfUaGQ1TVPRgS3E2GvccepQ9tbHwmP9DirKs2LHB
QkKzrp7Cct3G01GvrYPJSpnNy8S8ykcS6Wxb3PTBdNLSlkJNxjRd97y6tGx3mcwPcShPsH9NhNyo
J/Vu3QYGH7Tf316WFEPl7kqfb7F5qaE0G/DwVwINalJamEQniEqL2sfK3lo3VlYTajfrzJlFaYEh
xOJ/2vi9saq3cH6r0bzYKVuejIAAqcR4L6zTZemoiq/EkPd0l7cwPnAXzotVjP1zToBPLHkuicz2
qKuQOAh1my42mJ4NurW9bsl1lGqniNtD95O1EsYTZSYu1rz0TE48bZBHMVdeLhnOCl1+Brkk1oIx
cXmaeRBfdlQayUgA3BBnw7HCCx1/OPPADeZL39vuWdKqRZDOSO52DVPLz+2N3bGGCuzBMLownTEj
cPUvc3uo+JSyen40lQe2jsufj2INkeXD5ff+eiwKY55k/7hFnG9SpkbXUUoa8k/zExLcaRoI5GaH
w4ar7YBh1qZ/N2Hu4oyC6wtX1bLweUmF7u6lG304vXMXeIAw5pVrvhSkV355GAKdkQEzXwT6tbdW
Fj6Mppx2XcjmspJ89Jd7H6oKLiWbqig4TmqQkGDnkDbpaGvCxz4abZ4bGq40UP+TxUO1+bLPD503
nrTwD7pW7PIw3NihcfJjdiB5yCecWTuZ0muYJ70uTT6aCZiHSMMDHTr+WMnYsu3hTekDyRRzUzP5
SOarPf9l+Fk0GOviVmcHNLD8XHaMVclaGXrz0K8ZhH7n3qVZ8pLOouGqZx+UJ/p9ktcHpsBweRnc
4yAJ5wheyJ41KSBdhrU7T3uaX75poG8rg/pOVZ0vY92endeSvnIcbHvdvb/sSQb4D1QH7xPBfTKG
7NRypc5IIc/6/JHMu4zKZHQm6YrQy1zYp8vTKxYvCrO8U9ASJdmKpISxyplttr3cjDRyP+bZogdV
q2Rz1/NKFmbKnmPko9XA8JnEf19u+aLisrS9+1Yjwr18U0RMLUiDzlkV4Gzkx+7IwG+qrVsapDJp
8CMd8THPOsasH553lLHyvw8Zoey69m5OL6GrHrKMG47f0cY+29qo+eQIAQhTCS5khH6KyIlMzgOf
zdgiLXjOqsNdQrHmJgM8YyWkul12MUoAH7KHF0Tfanm5TTHRjQuH3VdhaLd+41vEkEcf1rzHjOe5
LbbmLw06xL5CDznfcEPY4VBpbpqK/qTWzn1WftufTxFwI9XSrbq1rxtf0tT4ZFiui1qeL3d2SAOs
yqevJuhx1hBzxxn0o2n5qFQSPVWV+QA94iPJGZUyv4KSgOJznoTS/skp5/o1B6LLdRjI6Rvj68uG
FrMbsW2VsdQkJpfKoCI5t60vM8Llnv8fnfL/Nwf435/f/8tywf+Hp3zB/pNqyH9xygfwFHbh++9P
+fMDfp7yNdv5lRlSV5yhbY5mvzvqa1L9Ki3dsS2pFBkdumn8x1mfHzlIuekyQYt3XMfgZ/921hfi
V6VbFpovTudSmab8n5z1KaP+cSaXFrUE2zT4AS9TOewr/rjp4jUEg94CrnHNdq2g0dx4oz0Bxhvp
QjezWs+1/OCGw+54xBy5uvzK5cvl3y//x5R42wPDubp858x/5OevkUq5zI0+/PmHLw+wgr44qRQb
UxsfGgSfj21hOvdAa3DfGMXj5QthQA2qFIzl+W2spvcqqcbbaIjAL6ryriIS1U60cl9ZBFRaClxe
UFWQyMgfSWR1b6exWNkZ/IY20Vg0SWMIXrQsHKHkuc6XNRN9M+WerNakStbg4fTKHlpFrG/NHCOX
Ob4B+7YRTcb+vm6RFRDAmRwLfKZh5jZHUIjrLhMKDVVUbrQp2zfgqbluI09vIx7KDr0S9VrL7Og2
Ic4PFDJle93cj7FFzo8q863mZhwfAw79eLu2cEf8decXERaiKn6gtl2v3GHE+AMpeVP1Ej1jdVJx
oF37gCGu8zwjldu7imqHoB13tFdd3li7YngIybRbYdfTtiEu8hxpsm9PlBEChUpdjxXOQv1a4CBf
RH2ovyX6qUdw2pT+QA0TUwHAWpcCLrg/2RT+0kKis+HccKt10LypGxFbO5CtYOZyISnE3TQwIjvH
9rd8HD1hDBw0TYc1eRqWdAROKu+TQ+qMz5LyJUKiAhBvnbCLRMwUekG9rFxoCIGwHvXORPCe8eLi
/g2bFOh0jap0OQWrSnPgzrHtKbLqsR5QRkRgbZGV68cMVsSmsT+L1t11pCRnRNkxbMdnmgp3WsC5
EFL1snHNgxQ4zSe3uB5oI+PBUuveoDwx0lXTWtSeXc8w6K6Fm28DpDUCmwDNVxwQNop6wJYuDews
FnNa+oQXJd87NDSCNKAupm1CVBjIeL+qhoTCpPevVRsc/Gz6NMrawqDZ/DANbNIUw8xcvdkjgCSD
janGdtmgLxya5QI7v5l9WnYA+DSLX0pxrYr0C2MnzvrePjZVRdBRjaYV+TasjFrWJ1Lvr0KqdTCW
QHmEJeQOByKhk70w/JJF1lGgwiKZAfuJ+Vd2qFrAdrfF4NE5U7GGYp0gReezbiP7HTlQchxLpd+V
TfmlTfTOmvjDHSAoShOHq5/a5g4UikAP4O5727hVhRbuDaNzdg7nNmQeSMza1r2Kk9oHSdBuSb9I
a6Pfkl1w7+I5WjTCfM2mRm1NnxOIS0cnGpJV5UNNBIF7ffkS+ASjZGH+7JaWvXASeRqJ7FjmtMtJ
5YjI2Sje8bhBkLKxq9Z9ta2r9JQ1JJBIvXKenFC8ppUjv1ADIchXba9WJDmFR9NDjpVRUViTsJWs
zJRc14YFlnjaK2EZ25ojUWJY8FC9xNui6F8wqSPlwRQSNpinIAnt+iimCWy+o5c4eH390LcYxlDu
fKffyFaiqOk9OSVcb4QHnm0cVASzwxwpgjRddQDI/OiKkJoBOxfhYgkqgmEnQ1KmkYeCQQMOENZ4
0Rqy+/z+5JnJc22Fn5MZvDN9r5WXT2u34L4szY5MDR9RVIbYtEqmu7aw73SdZF3ij+ncYwmcC7wL
ofU6jeTkaTYHLQ5B0zONI2JxPOntK81FtqqqI36YTY8GYpWXdYzik6Cfpp13Ru0qFR5bsxaoR82K
tZji4ar13HqrI0/LYwBd6TQR5GO1V0lWwtSb/89DgTrSn1undfcQOI23mgwNOlbvPegB5B1ygdGp
3Qd1J/D4hZC2eKTvjYSDKb7EozyyeIpVPPFNPdk7n2Gdml5zFc9fijHeT4nZb0NTkDcK9TKxl0Xb
69tIDvSvEjvYwhTpzIchdtR12Zj3U+Ks7VQhnWH3vkKWCf8AFIct3Rfqz0CdZhqMa1yVZkRiJcbp
VUVHKG4yf48dE4dtPpdA/HojZgoX2TCDPXQbc4JDLJ2LuCnaUJRtcGb55rJ71a1m3MYOm+OBrL+0
6YjfHnmf6qXSB4zi5r2J7h66bhyTQJo+IoO6wcAUHLCzE6wciaXhg57oxu4+KYimoVEIzR3HSueq
r4oF9pxdY23xoHKLcAuI+w0DPRtHp1oNfTxfrNpYMRJOcVzeVuzEl3aJRMnLy1uisuJVUTTONuFq
rvOkenV1jFkgOE5qGnd2ZX0HQv3R6uGW0DVYfOz5x14ihehIAqns+UgpbwSSnrWlCjYN4a2JAGDh
tFkIWBI93OAgLzGpV7AjfXHE9FzgBdqgzT/ENZqWMqFZXr4hpsW1pfe3QZltI2HLjaGRx8H6VOrZ
i/ANtR7CK1RRpDha4oQGctshpDKKkjKGw3w6/yFFiJ8g1nGn0WZfVA2bdTf3b4q6hVmSWC+4nSMa
1M0jgO63VKyDGvaJ7vs3U3Zflb6NLpEVOdJ0Vll6/+pq0Ij0EwpTnlF17cLDae/EMYEIE9Fv5awk
xMbeJjsjae6kv2VbbiNkR8DWqPUIjHSVtPrd2GZvnUWbUYtYY0TogO3NykcP8TLWpkRDdtySVbkU
wtv2CQmEAzYCRQSOgovWCLheuX82esTYRsvb72s6KAapzlL3b4ABhFTmsr5+jIX7I7XfkvjYj5z7
VFJvcUi7iwhCeDsj4Qs9jTm4Dic6o/RMlP59Crp3GYMFEmn11UbolLij1wOA9mUj2jPHFxqXummu
XEXYc0qpoRreOjd9LCr5DAxvYzol1sroxhPjHvszKngH7YYoYNr4VkJ4GBlx/UCYS9MkP0b/MM1B
yH1k4kc0AHH45eChHTNPlaFOdOR92mAcot0fhAh+xA2wsG7Kj2YQvVjdMC3zxA7JVue0a9qPsZMc
jOzNSmYGoR04O2Gkm7wuaUCxQ60sPWVTA55SeNFrB0QhCjCn+SP+YQeVETWk8RQk2XVk4++F70ZD
Hg5xh6jJtxhq1K9BVCEvxslpxSz6feM8IpsulppgR1DoHoT64GhqrGVmuJk09+h2hHkamr3CF29h
0+neWwm+uPHI34w0QX7cdCAH/BRgYj54k1zBUvYWBwuAHfkh9aatJ4Z1TmfbPdRDCwrW0u5ywTbM
qsHqOBQBwZlRLsnyTXQWBHyyb9Xec78eaU+NO0GnbtkJzd1EhXfuR+vDcMvXsTZPFmuTsvVZYkqm
dQEmkaBspJjk5AwsoO3OSwLYGsE4Rx/j4CFI0iQ4PmPtIHgCDb4nriEklqv55adDCSm9aT+aIdtm
enTdKPNNV+GRE4q2QQS7rWJ491P95bjsC+Px1TCtZTd0dy1Aaciui0qFz3oZgg0ndUf0xd0kxuoq
Qvy62HTG/2PqPJYbB7Yk+kWIAAp+S29EUt5tKlrqFjxQMAX39XOg9yZmNgyZNhQFFq7JPDlem4hK
rS69gzv1xr4y8rMdWHd2rs8o5f60GVy9ezhkeHKqV7eVXOrw6WWjHxlsMLlmcLdZAoKLlLt4/tZz
Erpxfa5seFFDD+wQwPxgXiKMlwd7jm6NSH/GRnIXtUi8s00ATMTCwxI4cj/eN7omwrA5gbrGxf3g
TOxIrNDysa1SJBusngux1zM6MqKuT6Ddn8gIAdmrwc+ccVWMB99BTGz3bKDQZOPjxek5lqR+iWxe
su6sfoOkaDX4Ojzq3sOgL94VfwfXx/ShO4RumEP3Gm+OwnFBkcbi/lySIQxNcrB2dsneSoenVvZ7
SF5PcpnlKsQBcWGwm2metNuwMTWXZO4KUoTTffceLrSciVbm9HJXj2gOLeoGl1he5v4P5kIWBZUj
wzFYuVP6zCnyiMqVKe00UwoYdXkqbBtlF4FACVUDOm1WIjmF/SYvYRX1sb+1/QmIsIOgIE6J1PGG
K+bPOMehVT/nCWH2jSqLa8Uq4uzwN5Gz493Wk5+/OmY+7QQYQlRgryiwcmiyaLVCt4W7tIw9vT75
NgYsbVZxZ4+lhf+lUSdDMSfJfe+BTUmz6Wlw0E/UJ+/FgaWziReZkgaoz0ZQ/2CjQU0Eup8qYAAY
UxmAGkPYnSvuna91IgLWVfajZw+axX7xOFoBLY1NHmzbII3KVL4d264iMI+HLHGMzdiykMHgUxLS
Lr2NF8UgoXXD1NN7YcNBeBHD47qvRhTjKQM0xGrrVtyo8yh+8uI1n41p31jY7qeBlsVXYpOTq7c2
c39hSfHun2V1+n0wy1Kd+mxiIgYUYZo/bI+XGmriFoeVPhXLQ62LfaYW0LI5/2NV+jUbzbjOLNJb
DdHvR53rh4RXOERuCKn0mZ5qN9nJi4BSXRBQz/y7PLY1ztrZ4fxJ6gj9oixOhcIrODhLorH56XMb
uWsL624gLXXTxvVf3qLNDiLHFV7Qy+TU28SddmFmPHEFLQFLsX11jZIpHNntqyT3/+HZWMTkoCQL
E41531av0TjkABqJdhuSALQXqR4o97BPckVdez/Z+wPYI8qae3Kp04st7CeNWWnbdeAlkxFsVFxE
a7NHk+e7CaEe867pGMu6moOxNnGTh4nM7z+LocIEOXULboq0YCTOWI2aDNEIE/66Ge4caeybiuE1
vMZ8ze0EVkduFPc2Xut7A/vkioTglIExMkezvTh0rMdMttspgQ5fC5JKc50OSHnEuJ+Lz7IhB6DL
wpAwNb95IP+9v7AtPUI8RnGa5sMhUxjZEHY6zA3woGdddpEmLhGfkDH11ccgSAvMUHlU2/fjNIt7
crEwFuWLRa8Msc27/LeTCa2Z5pJTaQP6x99mbYeINiJcYkyDPxWaeVBv1kOIeu4hRIm5m+kM15Ub
obQFhpElZrcrnc6iVXKPMNJhw/nTzshd+OWqjreZPx2kovQbscTs2zLpH/gxIGjNs38svWTASg/6
UbXPRDvE594d/0DBvHXSe+L27ew9NbyjHTV2JR7vAc8GyHRzP5lzxBxoHk/C95ecjwiFZ0Xuuvev
gQUrGp3vx1gBfrLUAekTybrUYSv2VeqQIXmk2Oy5ohv94DR/TUuOR8vooIxFV2QaSECJ1FlLIzwE
1dRfUusKtBCpoIRtMcvgUejRehhqDgEraJMNRSZOHQB4m/nop01xTESxNiZN/5QS8xqDVJhKnBwD
m971HF/rKGGkDZPhBKA2OklmM2OBJEQSNE/ZmK1JWDDXYcAhSuhDUb1ZE9O1NLW+/SaD6OVP08kv
6X5cNcIzr/t3yJ74tJ1+o/PYItEgeodS3u2Q5RJyYjyHdtjuBuTQB+JxDxWBK6ffB6C1zcnKP3OV
jV9ejxIu8o09Bhr3JBq/vhILyVu3Tqa3DO6azJt9R2v9Hvlk/ZoFKzcQFjiSfWfh8xhPYA5qu3uJ
q6D8qkyDmbaaq4dModyFx8yVWFNHZfl0g6nts4GVwTZ5rKMHT+jg0Y+HV9eb3GWzgvwurc7KDzTY
Nd4vAwShV53YFBXjoSC5chs4uYtFf/4ql3+zQ2LLrjAk3FWAeTfNSw7D+W5MeCtoQ1lfDIdKQOvf
uXRJKBPoZtuWsffM5H/jkpF6MKr4S4eZddfPEG/NuBU7jEUuGZWA57nhP2bd6O/9uIq2cYftzWpT
uTcziq76mpsGO9zeuxf0ifdd43n3mQFDKSG/ybYvZe1Gj4Xp+depLHddwaQQJIcix5n3CUNfxkX4
5h4Ds4seG29JnaijSzWS6qH7QD9nDVVaYQT3w0IkZ2KwKizxEYtxWHXFH/CL416o6muesiXeq0BK
3mtGI0EOdk4mvUJABanDk6nYzh3pdLgr+v4CsrW/KEnoRDENwQKxSredJaGTE4h3MWbcERuEKMTG
K/CRhAmgwK5lu5ubyl3LKLXWSWgNG81pgvo0twi4DvECFH58CaYOKhZkwXXT2xvVBeUVnupjxa/k
IBujvZRk0f3nQWdef7Ta4C538i976J09zKnu8vsADMCm0qmeS1E/9D06oFiF3SVdHoDEC8hcVakv
+GeeLmDO5gN0K32BMaIvvFc1sdt8+vtQRPm9aXl3TR8Tnlb6//0D//kITQsy4ug6TB49poXZXcnq
QNpPcVeJZL6xrZ9vyUhAJp53vc0HxKh2od3rqC5Nlpo3O8DbNduLTmn5dMLgdCuWv2T39imbwSY4
IriPs3H2GA00BuHOh87LJyYsFU7UKmL1ZvdgFatBPiZDbUAYA2uNMEqzwqtQzpJJYhOFnolbqbV1
YzyySYTvHVPeN2fM7/pcluzYMZuxnhsyDTPRA2Ly+2GLcvecTBVeF8cjTab1u3OiDAEJjh3W2Tr+
fsXAPoULyanW3L27Mwq57vz70f89hD69pdG6GKtQ057ziSt9LNVeOZM6m2Vcso4OySae2N+S5ErE
A6AScjkBLgMudmpIcw4WI9pJFmYV5rhzjiLr3M2ROv9++vuQxbhPHCscDwASsVt0mFj6vCH4xhQg
JB9ShG+PQ6RWZCPBttJ2/ZyGdNcsytEQ3yd1huSr3jexN79UfpM+2+WffK1ynb+Q8D5hxEph0KQ1
d/88euwp9V5iL35yqtK4olTOX4aCJ+7SqZ+sDgZtPSWnYPJBa00FGU4uKR+hTHGbzGFz8d1OoJjX
mP0yJihdHn8IU11a59Y5zMkYfS3QwrjZzwgojrmNwHDWznSea14shXtpqeSaNSgb3BVW/g7nOjtg
pV2ywudPo3PMR2eEScW+0LXvRaT3jTTrK8KD+BX70QUPvn3Xtc4JT2j4CoMW3lbzRg6MuGIyjyGQ
wYHRQQqw993gakQi3vB+94JdiAb6qeflezIxb7Tctd8sY7oWZTXtHO8EyQYRdIwEpDOzx04FiysP
WUA8g1TiF5l5LQjSJjrqeAEEuVkIEsM7kcMMg9ydDnMlTrPTttu0qcl9L9TBKOdo16HzRmPgb6uo
I2ChiRiJs+jGqwuUpyymdcHIa7O8D91icYdZ89nwuYRCUxrUxaNJcsRzDeBpznCFJi4FPRj0GLjx
YSRWdDk3V/WEd6GZ3elUd/E68PRr6gIUGMuZ7rXxfnC/vmjdQ1qZOCRdG+HEjH1jxVAosnAcQvFZ
uWH6UA7MFUpSEmpCQJADoBhBVLVire4wyLLKYxIlfwbMo5nvT4S2WiyJq53v0rn5bolAcbCyDRHG
Ip7/Cs+Gb2aXh05IceD98QC4Af9IAKu7l+QACPgVOYbZrSNLsOKjfJqbxFlU/W+2HK8ZTXGcGlhv
U72fW0SyqQ8YdjI+szClwIo0iG3U+qoMdyBIUI0DvvYqRVwdWHp0Onm2DdGvYFzqidNSOYn0fe2A
HxSkBWb2d6bzV/gLMchByTnftfsSwlXYKm8zVUZ5F9Xzm2jccxOI6UkBK8zMSbL18rl1dWV+YLPE
W6IyN400gleHFZBCjBmRenSvi+55ACq3r2wjOjSDaTI2xkNXx9BX27n5mPjTTaNJY+38ifuAM5yp
/VdeOS+ApxJIJWUcrY889XlZfc7t2edKYyv5LWyw+BOo6dw1x7sMhzSOarEL6tHdlnF27VvaU03W
1a2t5cUPemqPsq3PudnGr1Mnl+w4yDfct6bt7yYxGBDgWrVEvh/I6jzPKUqCyrCx6OXpEfCleonq
jN9pmA57t1TqxW6Q+/aF8BF+Mm0aggo/KOW7Lh2HQ6+vXgQprUcRUc79ftcR8aOq7XgPyQE5RS3K
l7Aamgub0p/fz2yndG5y9q+FwmlfEu57sKTPODSKDaCH8a7XyfSi4iYGBgFSbfmslE19CD3AyOCE
aXmr8YXA7eiFAu33Ew0HchNwxG+V+y8a5R0wIiJoK8vHw+u8x66N2+2zydBZ1FV1iM0guLqbgshU
UsksZtlW8hozmdjAc1iiDN2XqhuLTTjj/qy9dFMuBw1bCvw8kygObVk/erHvbXqKSeJmep6gOJWz
BSwGJOnIipLNF3XMzLJxFfnMOArKkhFafOhz36rCta/KBy6T+JzLsWXvB8sJ6Fry4AaaNB8UnAuD
LXlgw6p2Xc3AyWuzbK9zcuDy5Ru/3x1dZz6mCe3676fIoeiw+/DaSXO+I+TuLokHjNMz+ol7Wd/T
02e7UQJcxcE1Qp3EKNQmqr/v8uGjB952GmA63zckGd4LonWExYiEhUiLBpmvk1dPbGGKmpeMl4VK
+NSH8y522bA6KXgt27mLLeXdEoTwu7IfD07M2k6nOYMqWT6nFTQQIjiztY6hw83dnrRAG3Nqxz0Z
GdpdKD9FoXYKJMFJhxydpnINhvrAPipAP9mV+IBz5ecnA392soBQWlGS7WM/gayHKB8X5FTMBI4Z
4lnnAysc1z0bfxSGzJE3Kyj68iUjuGXDUJ4msoaYYi6z1wa72x3t/xoxN1XzJyOJ8Pb70KCIDhTE
JmIUAKqEZX/sMJZAC63SW2XpjUOHLRV+zioJi1uT1w9T6jA7IlVl3XcmQEPV7fE5lLt6xh9FSoYa
4viubtkwSGIvj1WhmI1241M0JMSGZzeQcQ9tVx6MiXkkJTTFbpO9uibQDOwKd+jKFkkvVmMBEU9z
uK9db6hp9hbVYSvgOEv/YnEArHJWchhuvTP5UHegmUYSA+SBwIyZLj091cBRkNlhLESoLHHMjSr+
CUa8u8yOBV4yeMpqixMguo/FcJntA0vsXWDJV970f6KMLwwdm88mKBjxCuBxjCBJOsCsPh4ZF74g
SSiwKMuNn2d/LU1RZjwNABtdz7wGUnDdjjvNhUW7xHQEYkbXYGiaN6nXDmy0i23fFARX2GG0J6W4
GQp/h2v2mfb6mtRMdnzr1Ru6BDDW+OpZRMZaqbvnH4UC3w6QO8LyC/jDwOusbsKf/O+iDR64SQ4U
YxhIo4jl/sjbs8tZdRsFQVN4EI+9QgkPOJohc84er/5GYQK6prKDrdtBLoeLQ0i6ZjU6tME6wY4a
iP4jNNj8AaZiguWZW6rZdxsA6drvMbl2Ge5hqIlrNZFVRtAKpgKO9TBLs63WELf72fwu5va7Kdx2
q82OQTmZqXixnS2pKWCEiP/s3QynlYjuwrn/MosljcGbJ0QoIIOaId85yKWsxn4Mivnd0CkEz9TD
d6d3CCE+8sor1nizWXZbHpDfythWY/53EuyaCCrlLYg9smvEe5jbhIgsvPUkWZaaofimuM4IbPxj
lQNLwCG99YnDltkHZYa0JCYq0A9a3OicWfLDUwTuTal3GEivXGWcaeHQrhyHAajCJL43BLVvSxxc
EzHRatxjLAmBsBWvT89JSE4BN+NVbI33jIjqdZnIhyl2ySiOURjMN7Rt5DekM5qy4e9s8WaUADqy
CDojZWO6Djr/jUnUIYuPfcNcrzfH8ZIWztbGN2PYyN+rdjfOcUjgQPyjIni0afptkfuSSEj+BvfY
hWYbD2bGjUiRNEXjYr3NnUWYSd59d1HxAI75qbRdbwV19ohlpDypAk9zmgPh8y0wgKWAbzk5wUM4
4bNOUP6ubIKMN62AlIn1/z0bHQl369tkxrtBF/XUTOyHYhZNOMRVU7xVRf2WmfIdQlUv+ccqE41d
i23CC8YPK2MlEDAE63uHuNAG9VD1FvcG0tHV0HzbDoA2QkesJUMrOo865rIw7kg1vGEVxfxXNe/E
93jEZxIpgX5meQKzCl7pQAuPIPMI9zRlZvtkEpZsI1UYmbuynKKdZgK8GMY7N3nUVNGM29x9TBQ4
EGFo73V07xYr6+B3xm4kzgZr84vXQ64l4wTKkP3T2N21jvMH3oab3mkoTTPCP6kpN3kzshPKkmOk
kA8zgEDTvu9s/8HDN0VF3O1lVjA0oOzI7eLi03eXySJxij/CFjBTUCe3cuyyrYzCP2P3JDD3byAQ
kd3OzbpvIZQ7imoU6CPcznwbWKwhbOBMBCczO2xizN0e+hAIOEK7f0093MPf26FvEBBM84QOsjxM
Tig563Ou7VbQ+US8zNHFKblo29YFSkzRNvsN2IroD3t8AQgW6Qcl6ZD+WzQ0mtXVrikNojwYoYcy
36nS3yqbzhZweSEP2Hw+quY1ZnG+DecwWsPUrihj3Q1R0Sxtx+FuaqyOLMl21w1nMA8wOGRYogwR
/0ibIgcCRF0C97gzIGbVmG3An+EcntfOVD4h4kXI7So6uSrbeIbz7USdvWZDxzH2gPrAWAdVnZy9
ODl37P6JZYDBEKCJQHFLhmGuETvBFiEaGNJOjb0K6d7aQACwBRYIbHtcjDsgv30bC8CkppSIbIfw
CSb1ZhHJc5VrpFhx9um6TIDQb8Fxty7sU/+YLkeTp8dnkeFcDoZ0WDnNYG9Kr683lkl10y2T8MI9
D5YjcDZx08gDkZ1J9HL3Y2W5e9mkl5R+idMAoTMI0+hgWwHapNo6GUTczbGByrpKSY6spj+d6fbU
Rweq/vyEN4cKK168oVFzR77DwNlMRx+JEZ/y5PknVO2gESz2cfkPID59Vw0rtfT3nizPZk36V6mn
Iwv3eJ9XpAEAYj5FBBZKGymxWYWPBObIk1sxNASo7mZra7QwQOkU/W1unDLuAqffj34f2imQJy0I
BsKjClLJjEHMgPM2Tmp5oKw0ToPL5Dzq2nrrVio6/37DZKq7Zq8eII++S21Oprxf9oAACvOwMM5O
8M/2RXsG0RdvZwl5ePYAMwOEoEDp8CVX9sk0CM/FAh7ZtTwhuvrvA+SvYduEHEGjr1nacywB3ujy
QxIkhKiR49KeZkO3pyAgVrd1wo1YFDLO8sBY/r8fGa1dHMOgXYd2tsNRj7uqwRM8LRujYXn4/Sh1
s4rskYJkIlN8pXXundh3uCyzsi9hmgfLtCecvc5WgwA/t8vD70dDOxeAuUbiB4z4LKIqOYeeY+wN
NR2l0ZLV5NzPDbFETM7wZisBezx8j4coQKMe4bxclUNs7MhVfOvFDBIjZ9qY/n4bWJE4u3Zun2cn
KA9Ce3cpKPz/90B0inFOMH10HHYzhxKJdN14/s+DZfzvR8vXkoY0pDI40QczVfv9EwEn21mNIttn
VfD0+6WscoNTDC9h+RYamP//L/x+zayZdoYdnjg4LM5GevN4wy7n7nsjlQutT21jWXY0ex17r7DR
91XR1BuAsEg1arAJ0InsL7udec2y7EGz+mWyxl3dsKMfq23f8zw23sfBRRE0t96jCqCVjMqbLkMN
nYMcnkPgj+VxIFoPySXAdG4YxmNPMb1WpZF/sPIhHsjjSQrl3Gl2iIZ6x9LtbQblo/ZaVqa/D78b
VFby8YmlP8BDKudGdYdCkuRZIlC8oEKYwQHw01wCI2wvupn2WrTd6fe7aePRj+TeccLnw1B4+RMy
zwA/k5rAdmsQxyDAJeBpzJ4j/VFcXnq/jLdB2wGyUWC59WyeAtG8BwLZgB/Ctlbs0C+EE2BUiCRl
vhegSSCOWmfqi+DhgFYe436YJ4IfNr0fpaw2kefu2tYed05gvfgBBIMUBYSRmfkhyxAmKI9iBQ4S
EqmhDo/RANCoPg8IdirkM0nsnVPQ6ytvQcWz1jbY2m0iw97nc3ecKwvWJTcGn4iLrdWC8hP+PfMg
m9IhkpVNznr3G3NwlVZyUJ79E2l0+Im2ACvW0Z+A8agrDZIZs4gQZio89kfHLA8vgsY0rdNxX5C6
vpmR/wuH+WAZyDNTxL1mGok2OyJxHCsq2hZuX82w9WBhWKhbDkzG12PKHFiCtwjDmj2JO29NMX93
XmdsnBYEl6G7CzXVtCZPtF81WJlXrjc7u15xMhfEDTWZ+hwtW8AbZFcwOj+z7I+IbF5SDVmrCyWX
q58+dtl8Mwvr7PXbJkVNWNkh6xgZguPPHg3SfBoJcFF8ZcgiVVd+AgRhIhTb2Sa1quWkFj9OZe2m
dNwgj4J/URZsbNqHOBqOXY0hztNompvxVljENaVEzXnkZxGJPVhAhthq/C0LKLuLplp2uVqPo3mD
fL0NSJHe2j2Fu6P6bmsWv2w9zLRN3T/59bMUhFVO9smx5LDBXcx8iH3sks3J7PJj+QF4Bi4oaF4r
8rxuRcp1PEyHPkcFOYPSGwhnnYMM4K594/LgJ8dfWITmjeTDx6bk7tv7Obso2zjmyNigxNZv1TiT
wc6RnVsZrgwXC1YEwI3KVTVIODt6ahRIVOas6c/x6Gz9fL5BVfhAtWb70d0cJxPTmflfVWuQowVc
QduyqdorMTNQ7A4Js7NauPYJ09DKbCH44ejeyD64x/Jz5EzWLLXrm6Oqq9eSwFLG05pA2GRVtcGF
J7cXg3cd9dXBlHFQkfgyguaZe9oFQXNYsm8qNSBQq9zapsBpm/5Ten5pqFE2iRquKe5n8mbDda2W
0TWRxFbzkCdM+PK4vhZ+TZx3ERxqxXbSg+rr1kcHQMiutiA7Ot/trIDk+g1SN/lPNeZXZXUjGV7T
I+NMcDjA2DnPQNl49onuOqfF0PrmWPWtLTtSm8jaMczg0lS0dMMAya6k1w2oZVk6wYqCc77h2r3a
MfIPys+a5seLoPDncbwWZHzMcXdUVdCtfQtxKEM5p0NPWtQoLpdAsqG31uaQPjJRvKet20iHpNVh
bNy1/khcqj/gI/eQk7cxBiW06wONpbeF4XvtZ5CIRs3ogbEU3fNwAqpt/I3n78wqPnIGtQia/I9q
tv8GrBXHBJnKIKojrDmoJfymI6AcO/WWZe6ud5Bn6p4VADz2H2VesHKw7pgb0jQyP2WKRIaBFvP7
FANFnvIXYgdvMJSDnW0hpBcqe0avl2+NyfEPCUMwHUXPyiUTQimgrUu6cJua4y4o/RDlV0RqvWXd
kjbFxt7XJ+7R+bPWLGKpwVm9VH+SqnW2ycGBnbrJdPTclSNDoFbGTL+RO7aSNaBlOn/U6H4NdvVM
Jdpspqn96lzxYbnJraovHGE56TM0V1F67qP+5jTeXTZazCtZuuQlRKtqsj6Totn4Xf+KtfiDXemq
7zvGvVOxS7mdIzFn5tMOj4NKb12kSMD4y4FDKF/KmBzjxVvTIpNNjTOvjiCmHjFPGZL6V6dsngBQ
hrp6jWlOIJlaW6hDRDYnzpFl3GczBWLFrpxQK9YSb4NguFd4ZkCyUPt3kiSl+l6199zySlNPLMii
UCmYoE3jE0ObjTZxSMTks6GN3GvHe4OVeGfK7jgGJQ11wK27cM6t0AQFOPilpbyb5+xDWv+y0sbG
NUPnw1WzT1qbImLRqvlHppT0p6U30W4G1Jos/2uG0No4FM54ClRMM5y698LrS1qr6OKnJdqkDCEB
ZpDHwHd/sFOQ4zKM5CwlibriK2C9NWKU8/UjQtR/7QgBShPW03kTaTX8UuN++NO3rmCWCl2Lhpay
quP0TLkBW4xwmYo7F1WC9hwjDIjvpq3NA0nOD4D373GGVau6oNCuBORXp/o0TOxwcZkyXLALF1VQ
8tIwt+OeXFXrK+KPO7dKASUqjmJrka5tonR0b33BDJSN6iQFovfQOpN9NCNZJWNaaqdbJlfeNvd8
CVtDgpEJA0TVCmMqd1iIYX18qD2JOkduyrx/q0AFEq1Uv00+BbhFcUbXWZqU71XlbNhy8nxsG/Iz
EyO6ZuzzeTsdo4WuJF3/nSOHPyOhWiTfsSRB12drUg/ls+ZKANMMccKcftCxUdFXAdi9rk95niOa
69BCSR8F8Z8QEjMT7/SWMT0UgXzKZEfhmyb3yE7AU0UC4nzJXcdsx0tW3lIX+Y+EbmR2P2bavc1T
dZgqFUKSoIS0wpay9W4a9cHTk6CSL99S9g2iTD9rD6GHoV7BFByKBsVRXvVvXkHSoPTYtjPuoJRG
ZeKdooAfvKHfXUIUhlQB/fbHvc1qYt/1O6e6U8CYghLvpytB6lrSvIo+2KdQi54VudDwpHASZNeo
uJeCu0Ieq+riiHevnuLTWMw33yThBrAGz4/FsfAHbnmo4I0GUyoMprVnT91m1nTgCYBmbbSPA4u5
A+XSyLvN7vYG1mhi59IgIl8v+wKf+tTQyiVsw/dJPy/Hs3kDWAdxyDPIAbb6nYlbGp8GlF6uOZaz
KzhY5IHpqNkJTtYs5/wwXDrUrK+CI9N7NsqYYYVQn2VQHE0fg2YYudlRUqquwNIxzVlrW7JB3BMV
YN4NNc+rYWgzuQOq7pQRlAFqHV/6WWf/tOfps3Lil1mZ3UEbuYnSzvjx/Ns01UhV5gbvGLkHULAg
OpYUiYMd08MnrPTaetdl0DjQjdcxobV5qlaF32yDSDHz6DwmSn2Gh3bg9tKZ/TkJfXttuOqL2EFv
2/TITE3kmNKjy4/HkeO0Sp11MXrNflKfLAHPbs6W1ABtbKdo/qeccsofjgZaSbZ6UpmPhmfurCi7
gV9HVNrbt7Cym01EbqdVpt/z8loI13DWU9wfwre2lgV1PblrjATLmZWjGN6EZ7EaEBqLf5dQx5Fp
Cin6ngTobRzxuqeu+mvTmq4ZHz+6sTi1IYvSic3NClNJtgMm/UJW2RvHpHGp4+Cph+GbuflPKYmg
BY5mhO5q1NkHXdZbFgDjr4IvFOU34JzsYb3RZcdePEPh+ZkU9LHQGG+tiAfO3xYKH5jhssHfHtU+
kdvxgNgouvWuOlrIiI/cXCdydJV/yfXIlDpcD1hYmd+HJeG47V/RMMAeOlB0cpifGqxd3pwFdHKU
80n0jKyv5zbd32l96ewOsXTqxhSFzt1c14roOx/34EypsgyjgpkrAA56IfWPHxtcqTHHgu9QU1pA
g+E03Crwf5vO49pAYLHyETF2fl1gL64hgGKF5EXDCjnFT9y4AwYfWHSq5z6aENv65TWy/SddMnvr
SvVHBeqR9QrSczU8MHdG1h+6764/bLNZ5Wz/I1K/loT3OpfzeWDOCYIQQE8D7rzrJLHJ6OfZKsI2
qBvvAHQjoh3iN6IAkq/6TjFaLMatNcBYCQMy70NICDoWECcK7A8I+zdpg9nHqoY/aUNWqD+lJsqK
XNLSWU8WhRqGms9JzmCQOyZBlPcdLjQmYxO+NVBCLO4+KWFoCgR3gCpDtK4LdadC/y6M6mvTY0s2
ZP5ZKuSWgInuKv84i2hnOgPIoHIMV6UIXmCRmufEp7rL0+zgFxd3GZPi60m2WWJDNMHFBRRgZQBK
Y3jlkhQ6Gm/xQMXYeLU4KlfvYnM4o+7Nr+gP1zjal3EgfNUwBIGdTLNaZzrw94I2kAHb38ogbUU0
gANcFMi6RgaJPRHiIEspItHtTaGhUfuGGZ88n98p4kwGO+5LiWFEDRuYjf+6QNdrCopoVzVc/HV4
U071kJNussV5+mw2CYQm7HKrgjcVDSoQ6tZs98JCUiY0tBIzJWONVK0+ds92NJW7QZv7AtPApeS9
hg+J/1Km5q616Etmdz4lEf562A9MTwm1WNKg58Ab1q1j3wfdmKEz6b/miiFI7jOZrgyNyYrUuzXa
NqbpKIxc2a5TwX0wlAGDidn8YssL1j9hszSZA6J+c58Z8d+UIxQ76/wkwiSk5V700UheuX1OAiMc
AVt4aENiapEgFPf9GIK4r4BKT3FyS/wx3XPpXWRp/HStN+8XhZExonLpIn0IEJnzSnKdpANRnYH+
qolXpOyqySxhf59mxsLBjW3sjtZm9MG1Dy2Xlu3VJKa4yaZZyHmdGz+7UKFJ412qn3lmjNJ+0egV
O6+K4bIGzPCQpAGUxBtFUjfaahmR0e59dmyw7uIYxS6VP5I6H7Pg7BTGqc6dn9J07v1m/lJOgoNm
IuJvRhfnMHZaR6R+rdvQfMYWCKW+zvXTlAyvvU++lc1tkpMiD7lQEO/jleMvFiy5PMbBA2oXd6Zp
L1umD1N4Lgd+RC8Tz0RSQH2WIkFo1P0law9ihMlzCi39iKsAf7QfvUrplat8dD7yMnbWngsCszSD
XSNHjptpMfg15oc3NPkunbsHn1gp0t+PkZH1W29iaA9A9NP2so+AoRh6gZ0Exp4bFRCDvttProAb
KlfxILJdNZZ/MjOG9IQAG98SUqcJ9jvul39839s5If0G8AqxJ3qbjAMxYXohwWEHR/KQ4JnBKGW6
YBnDs8490ukm+2qP3UsWy+j7fzg6r6XYjSiKfpGqpG7F18mJgSHDiwq4oNhKrfz1XvKj7WsbZqTu
E/ZeGz3QsZ/qP4+8w4W3ggLHZe8XZUSOop7DFaa/4cfyPQ0BDQSWmLPvpxiqiqrbtYFB+YPoCQdc
YnHCsEeTbis2djrF91SIGGFT0lfH58ZL5TmvEryaTn6A7d1AMgwXWwwXOlFH9jls3edkQJCVG+2t
jiNa2RmQ9mjAjh+2/LxHPBvNDaTMeh4G7wp8nk2BPatdUnjsamK6qr5qUFG1ZbYd8d0zTzHI8EOM
3xpBuXfqb8HAPZOZi7TV3yRwxIHieGe3McpdUyKlLAgtrh1X74N2/pi9D1o4nMcR2s0s605lwZrT
qJtkl2Pi2BQ2KhAMDu8MY/EQkjd9ptTadUxJtr5LCTp4/rj1PduADMHPqp0oR4J4lyg72ahGk+xs
3SRqMqK/+m4TgYIJfHluEmaMkoVam4uVWfNwSzxFqAQm8gzm+pSDAFix/YScH+sT4kyPeo7/4oC4
SAQAfeOa1q/EdbUJuYA2PCur2Uw0fbIZk50jSZn1xGuSUZmBAl2kqSyeIsi5TJsOo4xGzKhiWLPu
O7gRakoQg+OpzXOks5IIVeaqiEN+cq9tIcuO0yqe0ZEogUtJ9kzd00YUe5HiwZwZc3fD/C5a51GY
OVu4IoejU5O3Bfc776N0gyFVH+MgPTvkhaEjxSknu7FauY55sA2bwtNlUx67xnjS6XTG4x9f/Kg+
zJ0vDmEROxs+VaauRhNsBlsgAAvKiT1H/j05cXa20TqjWKQi8KM7HWE/8Pux3DFkJQG62k9Wd0lt
9pZRVmNZMpgaho57tKeatPDGwVS1JHAU7QwRKsy3oqeFzsgfVgOufZ0W9+SB7xs8xAeiHdHgZt4D
fXOxHvpnv3G8m1Nn4GlZ1ycjEsOxeG8NhuVDRkfN3pHQgrQyt+kIqiDV7t4cjRMRe9kOPMDabAXG
Gze5FAGSrq5jx2kmcmfPHd0pj8HaI02ZQjDM1nzJP3U6vbr9gNYi4juEAubaNRuWaLrlJij/rCLI
xDXCGE4hWRt+OGxnzzcgNfYf+OJ3yjpKyxn2df/YkLSJQ4AlY0iNRwWWFCxvlYOvWH7zI37ImorH
xodk9jeUDZ9+H30UzmxulHugy5UGk9q66f7CksaP4w+hUUKoNTEteWS4T2GTtc+mQ3kUuCQduIZ/
9ovqLimFvekak+TQkBly0cfrAWjCfnTCj6Yy+T6s6NNaeBOjA2nAI6WBqRBXZOehYi1SimLSPYTN
bLHvX92xo5jzEfuVcm85YMVZW+IR6G2GsLE6ti1DbvpgmvEaL2LFk9j3i8iuScmix7LXJOUOYTvj
tZpZahFZeFIDxAtAAZXfwsXC5xGHtBxCDnInVfgWc9vzVRjl1q3bR6tm56AWTzlSfG6o54D8QVpy
9ExMoPNd4uxsJrZM87zXUTaHGlIcj2VhQoR2DpSeI/xzphEtfIQ6QldEtFK2rlrnjZwKPN6ZRwQM
cZKWg7C+JyR7S8A3VXskX8kkSy+ERQWhdSACoriM8I9tVK2DPVcX7WmUwWSQpzantklE+toO3ntX
ROsqw1I7mGlGTdeSKOIAD6xrddQ5MVjmWN6NhDJWVMg9iKh90Kh5O9SlYK+tdoyMAUHkyTcivgy/
yjwfh9p9dpr+zVf5e6M02QwF08cRNN/Gw0xv5WrNG0uk5jLgSxzH2WBG6QgGGoo7r+jOI/rtg8/S
FtKz/xkNEDNNFtBbm4O5KDcG6TYgTZCtMqmnAqrQQJqhfk07/1gEBx6V5sqUG8aHPpRKnHHXRcjb
6ieXguXAvqVhIlqKM2seJLAQi/n9Y0Ybqo2PxD996ZBCFYsiqtoF6B8wrpiJS46mw1AM75ES5Cwk
RITmobXVjk+Sq8k8pDW9ngAkk3xaCIwsIbq3LreMAzkmWxln5iXoq30eg2PuMyDHMqZoVKkJK6IM
eqx0U/o0GtODasLLhKHi2RvElxkL6job7aEjAmfv9TjXFt8O7vjenP+kjphFYJhj8lPdLOHHR1JV
CL0jX+xTxcGPESO2EBbHrlNMD8FEidsR0Zsi57+gi7F7734cTPecjEd/GjbgOBhwqewZ6U72yE7e
3AsvfsjiBKyECpG2mFOOeJkTmmLgTo5TvKW9D3cVJXpoCt6uFEEOrqOwI5fdGbv0jhS9b1cC7vC6
0jz2poNwDIVxLCi47LLGaU8gJylNjxl1ErNynqrR1vPel/If0It/TYDstJ64r8cQMAUI8xVwmAu5
Hfae5ESCZ3VIrWpXd6MiCJVsqxRBQbqhi6Vs6seL/0CkiLrUBg2TGnpz7/nOV0IyIllkIbqP2tlh
DJqZ+EbQ0wmEO3KUht5xal0NOoFZyNi6Har9cE9v6XvzYjJocrYWkAuaRry6OROqkAXrqq27r8jE
RZFUzi5uv6MaDzqZ4kfXbp6Nos3XIk6+osI4el0fMtFInokBe1b2r+m6J7sff/KObD4I0TxYAwP1
xkB/koERy7N1k/tofYKu4JIIz2p2T7GysQeX32novehSHBsxPZe1fxv7P6gPDfMMBKSqvA/pgjEt
XK3O4lQH576ZaO155MjlroK1XWLcGQmy6dLy2uZIB8yIxKq0EjZbrIYICFffWqyKg2bajmj4k0Gx
s2z+UyOBJAnVIqOVOFQdZXcfTOfRsp+ihA/X7bwzzP54Z4Z4GwZl81V8kDufH7qZNW0A5YAhGluF
xiDHk/wBwKAEDKh4G2o+UyvTrOJ96y8iGX2FuR7Yn+geVfhoKa4mhNJgCKWmTAlAx9Vg35I5O6Js
YWc2MRxSUZpd7ZGRJhPh1nYaRtRc453NwUzcKpO571AjdUoyZmdhkn3HZIEBd+Ng4qutx+IW1uR2
eKZDtJjKDa7Fngx5r73MJeEUXexKYq+mn9kyniNZFKflh86S9EY+xoBkFSpL5dG0OQlZMaZ7Gjw5
o6xw7g2bhMA8bi9D37/wx4hQjC613VY7PvhyG/BkO/7Omj29SwvnJ3fzjT+n5CZi5lstBu+8rdRG
khO8K+ccyG7CRkj70RXt7x8Ezgvl5kK6m/9l1LerNMKGFKQgEa22fkz54XbGKE5ZBnLNaplQOqZm
LpYBJcpzCmQZvKrcN09mVH0uWky+wXWZmqwXzOnLLnNEFsXE5CLU5KQ63ocMKgyK/oAWmHQovLoA
o5slWxVOC7GnuAjSIT8yx4jWmUH/gIwSzWAT/SvHPsKdMafM6R4DlA9dzvniq05tONn6dWeimbby
iDeFFe5Np95bRksIrQ4QHVtdNDyHsrZicPwkNsY/nhbn0S+/J9E1q7GyeTX5mJQmsqmdfwUSPrRF
zZYgPP4vdE58KE9shYAiNNUad5LD0n/kd8VPHMfe78CUd+STHdJxoh4ef5MW8aBF7+dQwO6mwUXp
07qMYQr2IxF5zYW9MwTdrx+qaZ/Mkb8uNT9vmc4PaLIIiCc0cA4wUlSCLXISoyWWqNhd5h8ZlDqX
B8YWbPxixjVQEGZvXvmO+lLNe+Ooz5HM1FIyBe+9SMNgTr+73CnQXbFSmchB3g9GpPFTtDvWoO9h
RChHVBD/2OZPWW+j6IaRdSis4AAqggBlclfhtRQIbuWHX/kIM7j/I+n/ZmFXfiau95U6sK4CgivP
fThfGx+4C6TZA5jK9zwO75pc854TKF/nS+aEMJ4R8L32+tWP+Izw+viYjBpE/AEa1+AlHS3nMOKq
2LtZdzfX3T8dZZ/zJICvxBYrSvPTZasJ1IpkMYOzhHreXhfsw5VM3sA/sENgAxMqYl4LPNbbCkQn
/h8kP+Z72b87I24XCEbnpoaYraN9MVjWKcNhS+QmKC9VsGq0COaOSu+rK8VTPY9fMbHtacPr6BgM
3yRhzWrI7FOavQGjObVT/V4Z+GDaHhWhPaBGih9ToECqZXHqedlDWRWwA8PpIdODRKtIbFuvElr8
tj2IOhvR61dbm9sQGYaD0L2jwgyKv7AOy+Nce6+aEo2zaz/J2Dt5jHPTJPtp+2WNQEW3NT310Y9k
1iYXUcXZ/VzpK5v9j7lqr2Mhw00WOTvCmMOTFxPRE7e4r2sXRSeTS2xe9o6YX3IqqK1k9VHk6fLo
MX72GVswWn5Dp/3Ej3X0dfOQsK/Ke4VADX0z7B+96Uv3jjfp24RPgcLVo3Chl7TJf8rj+SPseSul
m9pwCmJSvOMK/2Gf4EEZf3XzPrO3ivg2VtJP4p2upnfHzZ8Xre4Mt3309bR2k/x7wHcDSfy5Qvpg
yTQ8OD4g0lr6F5dDWftufCi8FBMvejOWZX+u4GTLC1afC9+ji4rbMCNrgF5VEsewE37en2PFlB6t
7t5kYov8wn7VS2SQNoPXpDPC+3x8qTzFs0wvJVS2LP4MUuH9PXF2jIlZHXbYW5ls6atvhPynmmIX
1wSA2tQTG6iir+STIe5sJYVLjZpvnJMLLyEfMoniA5rFKOpGJJOMN5z4zgmc+prB0UAa6q1jC4ds
aVvMVBPtryrke+vcrsN97+GKd8O2QUgxP81x+IVHJds1QX6XVPwTI6eMNNsT5q6SQd34Z1oVe2pw
YcRxyGMyqF3QDnT2VZiyHKAMGE3sHraLbAd4GejMY56GFzlF3t6K47fegroyYcFbzgXNzTqi+sjf
ERd4TKdBfVZxxdHlM2d3a22vg4XqoJgwryYPFEwrvEvGi0lmmV67AcoM6W514fQbPx0szm+krDRH
y2fG8DV4C7rIXU+hTW/Xlezk43WV2uJUa/HE0/ci8m7DZqFiQNaYZ94G+Efel90uucUkIWz1fds1
FMxRzuROfkxwy9bCP5ZZMDy6OrgWhkx4sX1Mz23yJ9T8585qPpUNF3goxMER/VPJuRUm4yIQpTiZ
etfd5d4yWfDQ6jk+LB2CdwL4aOvlVx0hdXLFpN89jNDdGEwbwyCitRST3kbl/DAzg9kMwT6i8oM2
QyfTlfnJH5pkCxfHNwCyVOTh+Yiqicsg+IocnNbxg/UojRfiEdGbuUQCwchyAVGsCHxkha5onIUl
roWDWibzq5bZsHss2A5EaMUkboGt7dmsQKb63rGMT29ifTXXdKP48cy1BYySrwzxVErk884GG3+O
zQXzFnBVo9Rd9QxkVzVtKAQa+ziiIdD+RAh2FytaqhhRmhjxyBIqt8aUqdEn94iPuwL0l4ijrSQK
hgAF39wRysSui7qhT4nsIbk6vk8AEEFqvhoLbRI2yLDJI3TlDXiEqwBkjZ4YRiynCpLjrvU31TKN
bRAxlbb4mSpgfMq/OBN6rTqk0Pm/csnvrY72qIMPBbEEcZLDBlR37bwt0KIeEkSaOBYM9omZvoo6
fu6q2DimGHA7WtqeUnO0rB1iiPg4phXgFQlTRY5L1HP1zrXAuW1sEjO9ZpZkLWAHr1XZvQZd32xK
+EIYuC/5QlEP0+RlrAom1JN9sMqtXet7wkb6VYysPa7EK5j+C/MLxRF0V0hK/ag3D13MrsnoMp7m
IKbrxHjGQmgnemObLcJl4pc5arVJHDf6AZdWRIXy3Q4sd1MV8nFMHdA4QlyMqvvonP4njFDYwSq5
ZGH8UuYZcTzO8FqmjFQyhzcTpcNXnHa3WSPetrtq3S+5c53KNpnBbpRH9bWkUNliyHg14uwS4fFc
Z3n5ni7GSkucOKtuwmAjNQnrTru62LlKPWnigHErpL3aq4YkH7iJq2jsLz6bbMYg8U9hTPdWOOnD
jHWm773HksZ1Cxb4XLjqPiuHb40NvWtDRg3C2waZdtdJxfiXB4QABXKk/JmTAznwvfEFw4NXRiLy
MW3rLlNfi9UvG/qbVZlPsmwZH8mK5WVKIk7rJgemCFfCMONN2W2KkAm06ypCyonniTf8mcQZLyTR
XTvdnKQ42E75N9RQk3iZoPG44pYjUVlaFRLF2Nuy4ur3ZJFDdpvba1g08ICSN9usj+nQXk3wb7Xx
W3ojgBV79vkqDwMYL4HCkaqvpH+2xhd3Mu5kgzETio6s+I1Qs8Ts6ULNdG6q63XiR7/4t+xdZNe3
0hAPy0LLVdTjObpkKjqYNAOqhhnWyVYZ5rnoYWfadn+b03JeVdatguW8cjAyd9DFAxoYEIru8+RT
8MY95E5EdjerbD8mReKbVzFB6acw+YBhjWsNACaKa1e8VrVBMTmkx3QOWMDPZPtFRbHFffaQ6Awv
mCz1p84KdhfxuHAP59PU+9eAgSwaipLdcpayZrX8bz/x62M3WcGtNzU2MZF96KYNGcZn6JGXP+rU
5sYSuIGU6KKLyWxlhUM73lbagsJpuPrJbsZr3zHMQdh36AGlnU1M+U9BEp2KcbLfQ797MUfnaRLJ
oytMfYjaBLPhGFUQI+QhJk3iuUYGdUlUQPakbE9DVXVorKAmTUZWXIkAMx+9NHniTw4fXgezLWwr
QbqoQxLyVBUfvvWd4oh8E3hOTy5O9c1gLSVYQTOeWE17Rim1z1XsPjLifOgGWXxUk4HmCnzJnsVe
+UGTsnHtUF/rIHmvYxHfUFwj9A68F8H0ihtFUCiRpY1aDom93aqPZCLPlHunOntlkL2ZjDim5f9q
dYl9ECXtf1xXF9k4wSMRED67QzzD1sRwUsIZYgz5FbEwF7oTlAMOd5Xy55d49AgNMMtj46EJw4EZ
v3D7JAdzKgjI/f8v59Y5+SYSqv//Mm/K4C6TwUfLcuM0ehnwaq+xHmbbO+WZ32A4NaZHydlg+yXW
FACepHvNBFTptySVMLBinDoBr1EVZd5LkDvpExlum7ipi7spmf/0VG+WpOjCWHTTGUO2waLel0vG
ODhItgDs9yRMCXpHIq+lSDeA6kZPyz2DqQ9n39YFYagR0oySagJsnLUyjfhkG90EMXKpfMP8g1yA
DQCUte6b4rGwDiJu/Puo+cAgGS7j86c5m+6iPM7B5qEQHxgglmaHPM37qe0SZ46LE7KetoiaUTgo
9L9DYP2MCK1FwAgtmE7MkF5Eiz62c/Nf1xo/jTG7hnHPtBmlJ5gHOgUQ8I077Fpop6taxMEGbcOX
WU+o9jxJtSBvQrlvcV32+wxvEiQpbEtetPwe5nfrzhc/BWfeGz+GMSa7AkC6lN2bGc9/pWe/Dhl6
IKuv30KTOLWkOnST+WJNGVlOrnyXiETXIyLP1rBtNmkjgDRk4EHHUKfqoaADBzlWIvjXGXDeMfIN
tZ0sPIB61djZl2ExI6QyjhPXWMkxq7eiro8I1t51N/4UQbijkF5ZjnZXvu82WwuxMhMAvc7NsdgU
0jp1js2qlYgbp0phayBD7gjKTQzMk62xn9viX2B6sDbtcBcGaP9LJBiCnzcU/qVpk5+KnRsh7PTV
OKYINjsyFYTfZrJ7l+4tZym7zmbU0XJMmJkDzCFeIkCfaoGYUva8A5J9I2FrXM/hzxy4tBe4YfL4
1lPKZnPjrdNhgNgLpyqq72X8aflMtk2fZdBIgb3yBvdQUtgIl9rYyNSnHRGDyB6kgGbdbzyFn7SU
YAY7JvPIoI2jbcNnNe6qZSS+qCwsqDyD9ta4Hw7zMBOmkddkQTiRjwUfl6sNR7kdv9hoddveCk7G
gXzrBP4Xo82S0EaSu/iShqPSzaUAXJji3AG/0T3o3FpLCqAufGAx8hgwrx0quTGbkH1BGRJkn8a3
OQMkNxu/pu65O/KN7sqfyHfB6iHmb7OjmFrKsUUuPrkMkZrbEFBRYuW6r2Ose3QrT4EwPvEyH0bQ
vQOjlAHVTeDzO1jS3AU6upVT+lwrfW8zw4Aw9JzE1l2Cx3oVWuTZhsp+Xr5ZW6LBlU7+3JtISs0C
XJWJkD1F2wAbnHh2TjoGRE+jL47Mz976wL06gY+wpfjIEUKtVWI+JnF9JJwIG31wtZ0C/E76bEMa
FrX3pHR072v3C3H6U+jdqprbiGGuuQMZNaOk1B++P13BVGEaNcRm7rhSIRlzF1pnyItrzgSyveZi
C1JpXknH3IICeoMW4M/8PuKKERaFrZhJcJoEv12E1sVyzWNaYPuW1WuH4c82BkUQNkg0vsGVn5Gp
rj3ry/QSBqmucxR+uqXd2Q64CckRfzb1U56Vv6rviFyvJIua/N6MJe+dmO6C3F1FTkAaYwWEQuM4
pK7xKdfWvkOmiD91FYhHnudO36j1/5QmUBrpxrTWBjt64RAXPGRnnn7gpeav05PWMOvxmHj3nYd/
IGJIYGCvj9VEYkeOv5QoeAKaaCJEfI1IorQFRCQETusRICO2lFLIhxgGDM19ckodUlRb+Dw6KpC0
yKOK+yVrptxbov3JIAShrGIGlfLy1QWD0G48lOQjPyo/eW9GrnaXV2gFrGqiISK9kWk6IuRi35bu
wZsCbH9l8Ym/TrMT7y6DhETr9qzASJG5UfySW/siJEK51pv3Y8Z3Nsxnx8L4y6HAWi+EsRumLI/m
cMQ1VheIpkPEaT4tC2BxrMxY8eRmzoyz50WwGswA7JrPGCYOLMg1R8jgTDCtiZARyU6D0gwHbNa9
VHlVHFIgJmZePFqzBSGrGKJtYuavmOPPKaaCbwEWdchitYk83rDZKH6jpul3Plmdx0izuZPJFSdk
ffW8NnnsPf9el/09MQGY1lPrh666OPWIsLcBoAOaAUCXOH0eIpb/Y+LuqxALSRUG6wz9Vg+pYUN8
yhlxJiQrP7ksBJJTpXJxmibv3UxYMxolozXTZFnc5ZG613F+MocxJ3oiWReBkz3KLLpgoWHt7bCj
wpG1j+3k4gR1tjEyklpKZdeHpKAHh6FQ3TyUD4mrQAIXCM8UszcmPCgnLS+j/Ehm9Bt+FFLHOnuT
tF+UgQtERe6w83p3hYp596huiDpFzgVHDEbWaRwNdTUls3VCiNhFj79mWBXIW+0t9Az8jDaiWLbS
rT0jivXHL8/paU4ir2dBgqy7rmYQIsA3aGlgX8W58wDOb8eA+HuUk95naD/vOgvJRwbeG2ohexFo
Wis8TCwk5ezza4T13givtemgq5g25CYyiOMuGCiVt6ENX5I+tT0HQ0tB3Qt2HdaT01TBviSHNHMA
jXD/b+1y4JiPODkY+6w9gSDNU0G0KmqvvNZ9/o8NYLKDXH00qjS9U3nxpiQXXxvh2aETWruYaTdh
q749TGq654RW9UbwcePXrh5a2OprE43ERqTYFHKH4i4ckSqRWgIBYsp/ifbGoDNCUMNtd+fxfp9b
/aMsjNZWEnDEhrTVwH7X7reNcAKBnP4zajwxnZ+/pCLrHtO8upQqzh881QAXDpJqXxdo/qRh3o+N
YV5wZjUMafybaIbuNhpIwCZRl4dx2ps6GtYt1KdA6X/GADs68po/v9fqofXGbyCqyYNRf/YNvHuD
Lf4ivoGpSByxmeYb216CA/BYbWf+1qDlX5ITqOrWXo0qksOXNMMUDcYrZ1i5Q1vzN5KZgunge4TZ
sejFOK647wqyCvsZb2cc/0ZdYDCYbe7HtHkqZs87dcUCsgrKh7nkxM9nArY8A4WejJj7D9bWgTe0
NowesAS76R4bqKwrKP9z+IgmfzvOpLaUYfMWV/+ExTK4EdVj4EH4qfFh4qt4nDPIFIVXWhveiGfF
9kSFfbptmBWaCU5wwbZTt2/ImtDGxagigiZ0l+v0pU7nd7DOiL+IiOGjX3xODmVeNhyldMQ6r6IX
2TvRTesNujXsOsyxNrbhQjNl0dqKANFsaAlaMSEP5UTGpykQNfjj0ByLVg3vSGG3VTAkL1zx+XVq
nVeoVhuPoLWp6KOLasrssfb86iFEAVY5bsXIlv2hF5vZo3Cq/EgAJQ8FlLzH//9shLOYZQEdXptf
///b5vLPZFQ9plrNl///xcatBhBs0wY3/sSF6Xg7o9FAOCZpPVSK4pA889SgCLVak7rEzh86dPRn
msYrmJGPPo1hEsUDWW2+/xO6hgZ2gvoDuKck58esdsB5v7xccYJeEwLMGaNbsMWEHt/mgc1bg/nQ
YniaBSLal6NhrTMny3cOc5DOFSfTLRGT9dHe4jA5NUZPhwBxbMrhbhc9y54wMD8B1gFl6tvXgdgn
2HjpuBtL777IHwf83p4RXAlG25alGXBARhu7Mr/V+CPKh7rrqk3pRQG9SH3v+5274YiCoWxsI92i
okiXfdPEEN1DHgmqN/hR/g1lyTZP/ew90WAPBjbUIxZV4gwI4eb+Ctv4FFWl9cW/boKXYwoTyO6c
ma5AcFUYpwhqnC+JmYYOxFDSoIJh4FyAUeoGUqppHb1Tb7OUayNQkokHSmxu3UfQ8sVDN6bmqyz/
1eiF9koMeN3L7q2Ps+oypu0B3TKqk8rc2A2hKXVUB9uqNC+NYBTBHoOJusree5Xqc6us6SalV/EN
c9xX6Gx9glT3wVTDJhFsEFyvAu1frmcTDgeXxPcUDdzr/j8RUJoGGV79srG+3DxlRcZNmYVvbVxk
wPya6MWS/o8o9FsFI3/baI/PU32Rxk2/IhccktqEjqZFLnoMqOnw7k7s4YNKrABLgema5Z021a0J
nvI+U0dbYJfMHdW8yMpm9s+/u47C0xBj+alFAn9KISYu8Z+tbAKfF636y4C8BlIXdE/Qnrsu4kTz
Zdld+uTdT5w/Q8wSIx9qKLbtW5giFw+6HBxD0l67ZI/sg9dBp85tHvhkllWfURojGL1q5VsST3VZ
PPQFCaij9J6rYPJ+lbWYOFT+oFCWUYUYD4L3jBjz9F2W8XNPhYZ6cuCEYpW2bSW7Jsu1Tmi4zonl
fo/ozVZkwtCv9OkzLJL3tGJJkuFbX7E9ira5yWVlVfo8FBhTDMHsmoyXmBcBH8M/0bGl4UFigvOF
PG28Wr35laADuViBuGtdSvUZNBeHJtAeZ8b97A0Rk9fkndSOmpAcBDEJy9xgjhcSGNt8G1TTulFs
0Jr5vqI82xgzSXAy9XcgGvhcAY+uSaYDwk2Ua93XA7WJFeJuCZoNrVdPNeydrAydT2HVn6ae/vAB
IiSP1S7TdOsd+IdanE2SWi4WnjFmCn82o02ML6xL/cZ+zIAM0aoUfNtMhVdO4H33PzPS/qPdS8B+
fbVtCenBtBdV+xDl64r4yseq1vrNgxAzDu5zOOsnt+4DHDzmvoQFv5nt6xT1/bFxivjBNRFoR3gS
wdOXwc5pxD0iqZKyku8ffAQ7OzgfBa5jlyZ2gc52nuvwUcqCeuApZC2FU7L9Z9huuCsIgLMX9CzG
ubOXU2GbTfaJuqjZiyq/gE+klLU1J5DlYgsN/tltgNc5J72R4Xi+nSSVAnHU/s6WrcNjDvQnQWq/
qxxFLEvAdj5t/JudNs3W1S3CRh7L1CfswGswJnS9ckEx5VCk0d762jwI7662MGuXZKOgG3satGFv
ZzO7gh58VQnDX/bx/tkdh2QfDfFrht2SgZegxUxx1ORjBUxI4UjFLIPoj8M8tb6BeBLnUlXuPkG4
y5ISK3VGp8Ce61eEtQMpwGXPUSKOQ5EEEdCWXwpj1egyDWql+QyO4VHH9nOExRL9jH/IK+/NyUak
yDlT43EEytiAR+MPIwgKXX1nfr7iuc13Ikx2ZDCcLUYXB2HbuFVAZdRx+xLGxXFuyI93+6+gAxdJ
pATY8S56iKLsEvscy9QQlj8/Dn26V8zh6kgc6to9N1Zzh7kOZjGWu5Q2qdG0mOrdtzaodAMUZvrU
QqZZp0nzF5uoOPul94jimxPkm16PEAgLZBZuDdwENuKRZLv7KWazODQbZ3FS6zTOURnocds3SEbY
kYON3sYW+unaK0jrCJ89R/84llVvJrN4t3Ndf5VTeJx9k0iwGmgteMdWo6Yr0uGZELxSV0texkOj
lINYJro0Vfk1SWxoAU6SUJ8Z2r/7vnllCXkMLSIbusD5sHoKzMbpzySePfqh99iBlm4snpzAbD6b
Ln723OwrtIMdd/F26IYvlabyQo33CCV7G37JwHmNpsUeMowfgJJAtEzRj9TlUvc+hSUAtVFCxIKI
F3TVi6qK39Bocbngw5U8DumIuNSCMBJgbqG3lV9oDBmCKfLOTceARsyTVyJJaOPg2FS2vWWKT0dc
653v82xXvbNEXYZQ9Dp9ytz0AXB5ze4rfMWImlxYz24HhmJnc3L8g5e1eGvICgrZ1K7NKDmS7HOT
i51d8xBtase4VwzFimD8sfQIHe7N1A6i97pm2pA7W6C9Nl//VaI7XjcV7MtCFWA7x/5LpN12oaeB
QS9/62Z+qSkp06i8s1DkriLAFhqv71gNd9YEnjw+evQxXI6YLlr1RAGXHMYyx1VEQ5uacbAtWFev
WeQOL3YeIzrlzKlwEUVNR02ICT9zVbYW0kfirFAFdw3yYQvhA1VCJFkMIjRoVg0avmRmCNJV4yHP
oRz+PyCb0ApytrO/1jZqyzB66Jp0Zqk6olgjmokQeIxOLApZJXL9RRIlOspCcZxJWNjGPpc1U5Q/
4jBPym/qf/kSCcXmqlaOfiv/Y+/MmttGsj3/VTrqeVCDxJq4MT0PEklRlETKkiXZfkHILhv7vuPT
zw+uXmSUQN5mxLzduHGrQ7KdADLz5HLOfwny9DpqK1heLQXvMgGn7HEzMEzvNXHM+rPpYohLLlP5
CAiCs7Gf51cB2M2LdiIXcMxxV6XR3roTmIDTEXY/TB0OkiQX3chHgsCGq1PU+aMJ7309gBQ9oPlw
/3Pm5Oy06Hv8cLL+OY6hu6C3Ar2DE0SrUgAHzxjeqxxS9l4L6gbNTaFZH3AKIP+l5PatrmWobqL6
HLgRjsx+tYmLhLIkBx0yUzVpm4FqvWsHiM1JLkLhSNiWtbfPYwdpJ1FtuyzH206/jAmUS0q73oqU
N+q9Febjmip2avBAxqZBxynNPiAiqF0N+J4jUpMhpQzae2XZdXrtjKRlC1v9PKC0+12ViJDXhcCz
BtlMaob6FQ7MVwbM9MksjexnHT9UcfvBM55FaouXbnghsm9as0UVslTEtvPMH2koEc4YV5WRgnOz
JauW+wfYckQTnQ0AnpXqHAqnfdDC1FhpWptgmPPoZWRx3RG0bYIWZjvoyOso/XNIIZkiEbyVFBkh
M+QwKS4lUlBZAVPXn/Qk6wC75qhr9lU1YEZUReAgBdD4slcuOmMT5HAZKs2AAuiwluUgn0lYUKr3
SEWpBeISit57G7wFX9Fzuawy+eTXUPubgXuNgNhaRynsHSl1ahPlh8Ii60RR9NFogk+ZigsUt19z
27TjDTxz4HTu+KGLimeE6R4GCRI67O9qF9kIs0O13wnSAQUyxIt03fmUbMwGTYd6CF/LDFCXUj1R
WqYGHgBWZ5ZtU5AVo/9pEEV8BxQXVoSGuIFiP9f5/dgU+s5MBtY6JDcbSKMbO4S1DPs5rrx656Sh
uotaIsctaxhctmpsQkqsqDqJ6yqqmVQeSC87HOXWc3oPaBKdqbcBxT8fyZGIPaIx0duwsWvNXeWL
lhTWisOHdmnaUPhZyAcPbobtPXAv73aZld9D8myTpCEL7UMrGtSPCdBwHKe5IjXGPsvbb2ZvPTUg
5S7srE4uxwhbQYqpvQPZplW/DVAD1Uw8p+U3JHqe47wg66Eb69xyX72hxyAPY+SLpikPJailPo5e
/Piq47qqe8mNZ4NswkkOaMsEsgvNPRgpOPRG8xxR5QewA8VbJ2FOUbS8rpCXLArdulSr5A5J4i+J
md14TQboZ6yx5AtMKK4dTBsBTKv0673ft9SAi9vcNR8KnAgNVQX7XwXo5nkUSlEjROsW5BnVCVJi
dePfy1G78ktsQ/wA51nrFtLJrg0lMtua31075Sh2ISEGOLz0dnqRZmtJJek2rgwuoXlfPAo04MDe
Rpg8mM6V7blQ/HXgLvB7oXGA1HCTcAWHGRJer3J5TW78ctgFNeYb1HzEldYNPIbxEKFzF4iQE1PE
PScdIQ3KRCVNXHYr6g644uRUsnzuw0GGrGhcDqtM+ah3Pbp5WXxhjZxUdaRYV/aIH7ONWTBqrgVk
o+Qy8RCBdsMwJk0GtEKzOWM0I/3h08G1vHfr6BYWqLVvS7FlB/Svmip46YA09X1+E4wlNFoKWFbZ
fs584A6tLinRO3xOUt4XLZtlN8pb4AAEazTiNtrFj6PEGslvP//UaAca3F0GfA3wv1uOnDBuW+ei
6bHflGO2tZL4K4zVEt1Gj5XHxuwPGs2dQ5pbFk2JG44rNlXgKZe6Bq2j9j0+FZUlYly5dt2qvLTL
5pv0QjCCqgOIjvI4iVy3Xvc6FskOmUX8KIudSaw8VhkKcCSZwjtJrwDuBNRDF+d29gNAL7k24b4E
VvzSJ9DZQA7CEx65OYwCkmzJmuONqGe0KbAMz+NmiQNTR0evuhLL36RBZMG2ntqgKbcwZaPrEv3c
jeE15ouTt4ArIvXrYE8JP+n2h0LK/DaqdNIr2qh+VV8sHwvVSu/MVQ2S8ToLfHTbnf5Z5LdAUPoX
FMFQwqr9mhjiR6hM+IGaRrT5+aPZk2xAqDu51VzLuO7QqmdmgvJqy1er7pS7f//HV61//Eg9mvVB
t/qrf//u33/P6hOwuSppORMdwPHi559Al1Luqpohr4fPP39j4pNwXXYBlnuU660I6JjlkZRS4kIC
CEinSYU0v4Yt4Zv/hBgOvvlx+tOff8+LtEmPBWE5sBLodmtIsxb61djWk46jAbwXNZvLooyGj0bP
jQDx/A4ovQDpWvXkYY3UvmGddq9FBE0+MoDt9JNeevepxANpkqrWLywt+Fh68cMItQgZHEHOv5tu
BLn3qdKbmiKI/mMccwScwmLYjSMsOgBSw25IJiNAu5uwbjK5M6oIFkZH2jGnGkTqBikViAGc8Xyu
SkkO66j00R7A5sDW90BKv+em/y1GfY/bcbpWSuVqmIB2QwpWQ8oO/RTSzJdu24x3vh+sm2wCOweP
bBr2RsOPoc4QwW6wylCr5q7PcnKiF3b5FORhs4oVj+pY4by6+bYkr055LtBwG6i/q0H/SLQ8+kn+
sSvEY9I5j+qIMlEOS8vtgk8wTsB4YCTnaxyfdaQvguFrkpOaw+k8yRDkzVHVyrMPgcUtc6AJt7Ep
x7p7NeKAkKAAUyF0UIKO5Uwtr2sheo4RqJXVyotl9HdoFnMN6PrXOhQbJdSfQ+ncooRdbRtpfhR6
cyH8AE6biRMd+s9ry8ebNQYcYliAMDoQMDpVoDq3vrcRIvRYIIBY3Lhq4NxMbyKr+CsZSlAJDbfP
MvTqNRxzkDLlgKiwHz+o/sQPEsU24XyFoN8O+gM7Q/tF95kfQ6gh15Bb6EhAjsopC4p7gUKPTta2
dd3XKoAsHmNjsEaEBVXhT208PlKlKi4SqSFgY+X0g+asoib/XMC5HjgUrgqHllt98sLxoXcopXlQ
lf4DJAqdmQnhQQn6/Pbnfzjv6vEq9a2tLpXkOhut/LaY/iORqNv9j4c4Lu318HHIv//9t29Zk9bl
8PDdA7z31hJcYKp9xEP8tfz6+kdWzf/FP03End8NTVVVx6I+Tt1QdX77W/e9qv/+m2I6v5Mms3RJ
FkgHymdhPZ5mZe3//Teh/05yX9enf2hYOIbzryoSNH/+0fSzdEz+nW0ZlvmfWIjT6m9/y7N4mLAT
f/z9N9N0NNPh/7kPayroQtPmz7+9PoDdr3iP/wXeIPdHLskU5hxAm69UFbeNbm2bUr9VUVON7R6q
MuKAJB5cmNAltzbcxK6oN3/NBGCXPhHf0txOLmNb2yYcg3vqRkbSbJoRODeikZtcE9/6/oZEZTuJ
Gh1ybvsJDr88kDzCJgFGBWje/x6ZKiKMFOMnbUHYM1mjvhqR9yQLDK3qHh1V6ogxZxRMKgOMsZJC
v1M8lKtGAIdDsoJTwvkDfqwB16JBAtFDdSBWrxPP2yAa4yBhjCHYpqjIn5HJAabLsQjXHsqdbXAt
bAzGnf5+OiCCFNx0Ed7X5N9VV12PkPyURgJKAuUX2xsBHZ+adocQdnEt1Ie2f4A7hVKC3dwOyHXE
+PAGDX8PLBxuLR1iW2aW7G2jXtWwY0woPJmEwi9ssJrOisTjqsBiLSzEikrEmpPtVUs6Q0+zx6ky
YRn2pg5Rc2KJQ49iBOLG9fUlKgEeOe7XIosZDgT3Ikg3W1eLD7kuvg+y+WQk6oeoI78AQ73zow9F
+yVDiiSW9tZ2wgPsp7XFH4dxD1YpqT5zL0e/gvp5EMGU7GNDh7sggAiHKMmRN7N/hFVwbUFyIFt7
m+XigQsnq+KGFCFqDDbgC/UeSsSG8svO14D345QBdfFx+lJpfFNg0CUR+TCfFLrirwU6CYbu7ii0
rW18oEHUU+YYIiBxgGLNyL6iwMYhX3wOOaHUBeoFfHOTWi+V2284/V43yvhA6hPZhWtkha7UFt32
zKb03b8icnKbkisrxbXWciNClOMGdwkOamm4S1OqiEN0U7TjoZLJVTyEz1kz3NcOxB3N3VZ28jAq
1Vowd5wkPAxj8Kx08SpRN1jfXQokbuVUDiqTK0t9Nov7QrjrRKJXXVQg6CrMiR9NJhqi0Yb7VEH3
b8GcVsjuGbUJW4fsFEpQ8eh+KXplO8gHAwYrVaZDj6uZ1Lptn3Rb6jQ3VeKsGlEdLMlljTvCND2n
ZxhqjamEs0pIFGcVQUGiqGgVcH9Twft6erbmf8096rdwSAAJKQXC/C3ZpKYmZ2nsABRclE0PmgHL
17TfdOnHfGyvQj7aBQPvy/hANvrSD4Mbf/iAf9gdxm8foh7TMCwwjZAssW1tXM9FwIhxGqtdmWR3
TRDf2NKDj1cHH0oNyH4ZuF9SEJ+wn64GlLq4XWeOegvY9JKj86YHuwCBZFObn6ngYRdWg/qHRMNF
nKTAJbGl+MBWcbiyhgNapY9izLeu8smNLXynCFn9ggsWqmUfjLRHJAjRJXpN2P2Nrrs3EcoYcHvR
K7KuGsoOieAsHSNJ1HC4VfMvrfeHaYQfqIVtqXet82i4KUksoqK5k5wqKOaQXYtv4Bz0F/+zm/53
dlPdOLqb+k39+svuO/39P/dSR/sdkLBlOKoBTxcqsfbPrVTK3202UWSzNF01LFT7/rWTavJ39laJ
DCc3dsfUBf/oHzupZv1usY/yf5aEaEyZ9D/ZSVEI+mUnVTQB/UJqpsULv91BPRf78b42tW2E1AT8
azWnmhMoRbL1ZVDu2qTH8MJqSpAREqm3iN3FQiQcV3tRPwWxjJ6lr9rsrlVm/qiDXnt2B/jM5E/0
hixy05lfsWdq4R8kdtsR/TRrrnw1dj73Ive/QGq3HgbfU++43pd3Rpk44T1JMs/fGnh5TdQQYDAU
0xTvR1RikgdQXUFEVTG6kfJUbgvgkPHADdb2gUNTEgsMezUirQbIRmrusNVTk+RaMQIjZ82JOgst
RiyfbqmxwPCxMcJ6El5ociuxnXytjEOYXlYWSAO0YaC+45jX1Ui1u0UPqwSfa4BFrYWKnpXe+aKP
v7SWN+wQHHFutU4LtgnJbG5D/XQnEAEsZ7Zikorl2F15Pg5wF8LGQfeiltzHCzuBawswbaKOiQRw
XaBEkHQpFdpGHkRXcaBk21TVnS9VqlTfU5zb7ywyGXsP5OgDvl/xk9tqBvXhDlCLoYcoS+TSTvFU
LTpAZjJor3RLYaGVbfFSx6qJNFFYIp8VW+FDnI3Fl7Tpm4ckMvqPqueAUFUlaIfOtIqvlp9bfxhG
3GxkLiScAweY6KCG1YMckL+/8Nou5MCBvtaFoxnFoVdidBIUCiyOEZCDwdpHB2JaoGekehnsnMYq
cV6CeUe2J/S5pVh6BtBARzeFDM7WR6xvXY1CXGPcRQY+r9BTXAkpCoQ76nRn/1TsMxOFj1TMjiS/
WyALAt+FMiHqbW0foM7exv1KVeLRukSih9xEb5g/oqFMqlVQdKq29SONlHFlWPVLrSpmhI09DBAK
57GYMpqFflAFAgOrNmkHZV0CG3hF1YZUsWmGsMbyeOhuUq7ddw4ZNXIIttljlQuu6gLTZmuSacNr
dmPgPf15pFs+Bo6ljFeOquMMHWd9tROo4f/A0902EtgqjlZvSDRCJagoZwJjBHUdrG3G8NYLbe2h
jfJJhrf042kjmWbyBIe4gwcdf8Cg3H4ItAqwhB1PyfzAFMaOU0tzXWhuk18DjTa2aHnjszDgoAJ3
1P8OPQ1pk8L22m8l1e4XXToQjsA5mesO5y58TJ26/eQiaTOsnIx7waeEv2xdtWmGv5KlZvVrF9ea
WHFVlTb6kAqp5cEFsFRwuYRk5QpqiswdRNcVG+R1o9jxtSVHI77gWhzf43zcXGvpxGjHkMJCcSJ3
vc8a8kGHURPKB8Ns9S3YVDyNBLnftdbjyZpbqDfgeNQhnDDoaH85aacjm2K6lI1LeHuB7okvtQxR
p+uSMdCm2plOXqFQ9bUPD+22jfqMEchRzJaqnZNK9IXK/KiFs84GEAMXsNQxryGNca1nukZ9IBzu
XKtAyQLzMJ1Ksg+S0bFrqp523xk3QDfrfiP0xLwNlcRyLiG/4fo7oljhhzW6IFLNsy9O/xOMAEj6
g4V5GZQAi5fp0njjqLVyLZS2dC5CkJDYsOv2XpWouA2GBniUHOukb+YOD1mlPWneXS0r91OG8NpT
LolPCttoFyHWJq5at+++/3/Z4q++Z/vX5Hv1f/73t/6/vmX5gEq2X//fX3+s/vzZ+56tXuvXX37A
4phL7Aecy7m8Vk3MP6Whf/zN/+4f/u37f2fzNthYl6/CpLrT17f34Omv/7l3C9343RYO913Nkibm
G/+6Btv67+BfDOzsTUuYmm6wff7jFmzyR1ybDVXXNU54Gq398xJs/s7OJaWDEa9q69R3/pOte9qg
/30F/nPjtoUwxK8bdz22CUcDx7svSpiAdYkHStbVw58HvT+7+P7Pdv4GD/Uei6uaOzNv+W7r03Hh
zcVa2CjC9jUa2a4D2TFOG0AfJYwFdDXizZtufucRCx+g06lvHxFh1gzMUMhDVFJbw5+whx5g5Nvj
rZOGeO8DdNIgb1v3bC2yzNyZHLgEu60S3GV6uPVd64dniOvznjHLPvjoOuY2xK6DmdU/QGQ8uZNQ
bKs9j/HwcvwRS500fd6bcZB4MFBD1IyDgwNiFgzYn4vV8aaXemga+jdNg13rIrY046Co6kfTdVEs
bfNHz09fhOv+mX1bnEZLrz/9/s0zugx4jt0qxoGKRPJTqw6seZZKpzjxEQvzVNd/fUAZgUAqTNs4
YIJwAckX3dbQ3I6t9u14Jy19AAfwtx+QuBCE3J7+x2IPNY4MtrQCfOlElC21PothFbZQbnGSOXRV
YV2GlXxOYwr+x199munvLBD6LIRtRcOlVMTawRysb76INwhaXesN5yiQywjeXud1d3X8UQvfoc1C
uRYlyrco8B0yvysvIb58yjtNO7FOLAyxNotkPERgErg+jSs1CXEXCQg0pLId8ADv8vj7Lz1iFsiq
Bc8AWS7t4HQcEL3gY4TIN/y7EyOx1D2zIAaGX8ZpLpN7b4R/4Ju6trOwPz6x0i21Potj3HMstdY5
WCmxiVpEogKwAoRSnPny02PfhDCHqLa1QaXce00BsQS9qHUMLvbM1mfxqzQuQjxl7N2jkR/a6260
SE4WnSnq1fGhXVjlNO3X17fZodH3rYuDK4BtR95OFuxgag8iz6FOdt5DZnEMmHssLBPhBChrr9BH
NmQgKX+aZDwdYNvHHzJNxnfiWZvFs6d5YxbWuTwE6bhzopKCjz5sPE/ftdaApZq4Of6chfkkZsFM
maEuslzmB3zC1ScDFArOj+7T8cYXIm2qTrydTc2I8LEC9OKgWpPHfBmXn9su0i+wbKxPzdhZdeBf
RyMxC+dC7zixJUl+qNWNgeQKOYW96mQ5eBEVVsNdawxf0uSziWAGFJ9VhjN133+3wPq6yIhHSKSq
SbPP0k1vfdSVK+5Ueg5F0/rYoBAFxnZVpJskfbJr+E/uDf/TWf6rghlJ2H+07IdOO3G+ENP8eWfI
xWzhcAoKcJCRsgNozgccVT+1qBMUo3IV9CpSqaW5MxoHv024zZRMnAu8P4wTgbk0ULNVBYBFOyI1
ZR+8DPEXKG643AR+dYP0un8iapYm2vT7NyuL7hat7w69PEirv0697lW68uPxabbU9GxZAVbpAk00
rENjOf6VWTkOcpBZeGJclvpmtqbAAoERI3rtgCXSneXGtyIbnhHlW5/38rPVJLVsB1xEmB0s2y/F
xdjVzgueGsV5m7WYrSOyA1qN0pR96BKxDoPmXhPueR0zlQvfjqhrBNy348EG4qHJdeL5/TPe4+Y6
Ksboj7M6R50tIGiv5q5eVlDjawCs122AxtkfqkgNeXv8AQuDq84WD9VuvbJQ3PSA3urkKq/Vq7ho
sRlu1PK82FJnYd1lQZsX2NccSt/ehF4Joq67jVrtw/EvWNjy1FnoIm8V+56Chnyq1Z+Gcnh1JFaI
Xb6bqjDHH7EQX+r0+zehi/MSmF/ylAfAfclFJnCdMdSuO9H60hDMohe7NMMPe1pv1XLrZOE2MNxH
xbDP2+DUWfiixqnJ2jOhQuUVMgmIBwGUMlDJeDzeOUv9P4tfvQZq70W5fQghit+Y+ST5aEASMq0g
uO/AfJ4I5KVumgeyIVq0SULngCvYS6jb+BVGN3Yb3x3/jPfHWHVmwYxGkhn5cekcSh3BpjSoxY80
0f+By/gPb4aqM4vjRHM5b+vsLzJCslLLvuTYTR5/8ff7RXVmEayT7DXgDctDWQ7ercQmkxNA2L5Q
72/Wxx+x1DezCI78HL7fCL8rlOrgrJ0G32BSeY1bb857wPRtbwLMhIcMD1M1uThTbQ4xd8W4yTrr
xgBI49fGy9gc0EgN5cHtDmkFel6mYLfOe/FZ7KY6JD7XrqxDHpMu9ievCzg9n85rfBa5RpRHelCr
gqI3blG9js1kkJXhmYM6i1ugjv7Qqa04QBKQd4o/btLKC04sykuTchaseisAnbmBhgxE2V2gRN8i
UmRrF5XTp5dn9Y6cBWzq9yiFCtc6eFGMXvKYQWVHCev+eOsLHyBnARt6jRGVJq3rbvtg4dJ8UY9i
K8ryxHLz/qqpylnUqlSyuxh+1aHI63s9wyc+82/VQV4aOjjU49+wELZyFraUCwwn8wqOhWlVUv4f
a9i5WY660fH2l/po+v2bqJVR0/eUA6AKQlG5MatO2+C4kd4HrWGddTxR5Sx2VW9wHFCiySG29ZtQ
7+HUA/pw2ubH8U9Y6qJZ/Ioikti2W/HBQ75y46e4CaI2157oIG2Kpb/eaFQ5i2DXcX1FkXZ8KIbr
XEcElkuX1DFeNVAdCTGx4fJkJdgAgrY391lz3abqvueHfritlRb3AGXVqQk0ppKKX4DSzKk00zTP
3nuzWfSLUFSWR7LgEKEh4gKBitRDQ10xnwBWAC+Pd+/SDJktA+DVTNuteQpiCFEGEZTiujBPZFsX
GrdnC4CQGrYvpogP1KhuYh1Ln2DcoCZ5IkIXpoY9WwGSMUmq2h7GaU96akZIBUZvhavjHbPU+Cz8
0ekK1XIA/dUbgJtISw9XNgqI5wW+PQv8CpxCDL7XPQBJdjH+VlycoXrnxH66MHUmAMfbsLcbC9Rs
EIyHxEZ8QVo5kODW+eJMIv9Njq5mJuF0Hu+nqbPfmab21H9vlhjVt1StcFUON60Vw2yU5nrougZR
D2BXUgEq53k54I3Ks0983dLIzFaELseCordRfUEBsLtFfNZ4wqcv/X78e5Zany0IiCYpMRz2iMuK
g3GfCxcyrE68+VI8zEK68VTTTisSDGpXWzdZZA6gu4pk73VRdWJBm5A4747HLKD9tomisXOjQx76
a7yEnuq4+ENxO5QxrxvrpaTwmY3ZJkSJDNeFojmv26aK5NtpMFadsMK8cQ8oXpj5CsB0Yq1VNEf8
9fFxmRp6Z55Z0/x7O8/MsZtMEaOD1nTaPtcdFcdVsrIZhcSVYpMyCwe0xrB23UTpUJ5YwRYOAdZs
FUBmwYXgqmH92ihgLYxik0Y4V/gN3EtQBcc/bWHKTcjlt5+mIN7XGXoTHQYvLy7MGvfktjb7E5Nu
qfVpMr7tON+oMBJT7MMIMvPzaGYUpkxSZ92JgVlqf/r9m/ZL19Ui1xDhIQFkKpsIsaVyf17HzCI9
Kgq1UPs6OngYzzS+8b13q5fzmp6FeQJc2etENR6MGEZag6xf0ySncpU/U1fvTdZZoPuj0hsiqUKi
4ZmTgzKCS2IV6d37OsrvhkG9iZtvJ9OySyMwC3mtzoTWof64H9UAIC0ETiif5qnk0ELr5iyye7tv
c/bA/iDUScI/MIt1YmMHf3wcFsLanIV1MI5pTyI0PLDLmuDsIhzHFQlJFes1YSM4hJHCpi2xBKix
Pz2xSC7sj3OUvvQ0ZNQpZB8gmF+oaLJ3SDGwPuZWcTEO+onAWMiWg8j4NTLyMY4KTxrBoZHommtm
030w4yL72rQiWRcTiDfv0LtEXp25UerQ0gPl6ni3LgzavEYp1CZq2mpQ9r1X3PUNWse59eOMprmr
z0aMBK3FiMlqPx0zsDFD81dE6IIcb/3d+UDrswV3JCa7NkAwvsTiehRYwSKgXVrmCAs2vXUGAOwt
PuEFSdzjD3y3p3jgbJCQrER5146yvfBdB+IZ2H1ZR6dKCkufM1t8DbMayb1BnyuGrRsMF0MTr5wI
Hbpiq4s7iVpXOZw4DU9N/mXN4UOmD3yzDuPpV5emCLI9NmCrvHm1GZ3BPiuNQuuzpbgBiWnWNa1H
KXB0V0FxqLTggh8fhGnuvPfus9XYMYFr1mGfQs3TzT+MKm7+0GQ33CWtN34Tdsr5UVfyTxVGE/WJ
ibY07rMlunEaHyK6lu6NDu7YGkAomvleClHsxCKz8ABtNrFyNPGiwOjKvZ2OIWLyWao1dxb2mPLT
8U5beIAxW/ZHpGOg/utI31X+DUEBwU09nNX0HAplIy7WmpPzfGnY7Y/GaJEPwvW6PmfzVZ05Fkrr
PYQKwQTs2zwas0u97NMfAmTaw3lvP1tDBAbfXK26bG/GbfYMM8O6aJVEO5HNXZir+mxc9aSoHF94
yd70tE1gqJuhL+48ch6yhMOOqIqU9YncytKjZqvHWMR2zhbVsHp8AYLwHDr3k2gQsgnSl5dIkZ2Y
qgtLx0QSeLt0jJQFlDjiOSxLeL9sAqjfKSp15w3HbOnoU7UxICU3e6ongLAN9ZIS06n9YunVZytH
aNlepyFWv4+VyP4WWnF/P6Ak4hjZx+Nvv/SA2TohPSozmkooBGQzLjSlgD8EZ3s0r89rfxbFVg0+
W7pGuq/KwLlA8REVDQu/EVDS9jmXGBV64q/D6yatrlXlWO57H6S5EzbyQq05c10YVg6iXJaIThz/
mIUlSZtNpAFhwqrzunxvltkP06w+90kYnzdJtdk0wlgDeHc4VntTw6Wpqp68It/iIX0i1pZefTaR
ZGImDcoxNI+um9OWV6ZZnlgxppXhnd3tZ+7xzc5sQmvQ4DCyQIeKjeJs+8lT5Kp3uwRDgWh7vOsX
5ukcjQPAuy1SLSj22L7cBlb00LEsldAkTgzt+3ca1ZnDcMbGG32EjAq2G9RgoqnEmrndc4euFN6e
YCWgeRt98d20USHTwlO114VxmQN0bHOsqY4q+T4wPG+A443ML650zXhmx82rrwniv2FHgnIfJeo+
zbJHxzIec6U7Ed8L76/O1g9dxz3OH+ISyW0H95XoJs7SP84acnW2dNgKIFmzyoq9OfgQ/6ux2wlX
+ndQ9U4F9MIONEcuoXiNQCrmU/vELjxoLD0aVw7+6JGew743/Oa7Fzod2iyqfyo1Ou3S70TLHGNU
hq1UsX0o91rSCwepfmDB5EPqQk3vYl/rxHOGGREmTgPK0ply4gS6ED5itkY2Gkotea/le9d0riFL
bMxEbMu+ej4+VAuzQEy/f7MEACRqdV/Ji73gvptf120wpPVFnZRBLk+sj0uPmM0GzRKpOYHWoGJZ
yaM66eZoY3sWwILon62+yBd2binHYh+GHgSVQvaKvGoyjrMnri8Li+TPfOabHlKzDNHMSC/2mqzw
eU6QklXRbPUki2QSfD5vGGbBWCha0sgI5XA1UJSXBsv0PWYCxnlbyBxtZNndGOtY8uz1wUXgHKNP
S0FI6PirL0zQOc6okyQS6kYU+zbMdmqvPWhpcRXbypfjzS/MnjnKaGyVYURetdhD3XZWtjrphcaY
H53X+jTobwfXQiWoSPtib4UmssyeeW0r2YnLxFLHzCMXqe/Wbd2Ce6+vrVwb2AauQ90KfTn16rzX
n0WvFseGCgKu2PuFU6Bi5snU2dmYWJfr4w9Y+oZZdCEvB49ft6M9GYE91LKbWMYDopuoFRx/wPvD
K+fYGWsU+I64hO+gjndB69wqTXVWTMH//XVso94Cg904xV7h8rzDRU9cIDcxPJ734rO7HProPb48
HlkNTEogx8E+DzP7xNRZ6pXZtHQbbH3CiKSGg6/SZTI4Pkzjk0vm+4OKxMivHeObfV0qnlfuFWhQ
n2PEZXxM3Uf9W92N6cfj3ePQ1l83Sxhcvz4jddCmqPJpQYu92yzAkQOzvS9KAfVH726aol9ZqGnG
6nn7mHRmExWf0V6vWp80kItIquV9yfz26/FPWRqM2QHcQ02qrSDP7EeIyFB7N8LvzjobS2e27Hse
SJHMLPN9UQR4VUCBwwZ8HPb4WZ8bYLPdF8V3stV9nu8NoeyquL8qy/HEtvL+GQya3q9jjG5omjsq
fQ6FO14J0eXrLrHjK2qJEk1IdCsRUkQlEIm2E/31/l4s59Aa9Fp8P4qJCy+fSM3MoHroTFwhkWOt
6xNr3tJnzSI7LqMAOxxOr04fb4RheEiABI8d7shx3E76b+m1VLpPxyfXQizOgTbk+jDYcROyvKX9
h+F1CMllyrhC5upEly3MXjkLdujiLub13I58Pe82vp1990Ny1cfffqnxWZRroYPcSNRk+0pAeUxb
rcCzK09Xx1tf6ptZTI8qTl9o52V73e3XXIa2eRp+Rbn0rFyi/AvChnMLKvRtvE/aoELjXrFQajPq
E3frpZefh3YO0bhCBYVzi4mKanybm9kHJU1PLEpLkTAL69HPzNCQU/NVtsGm7EsYqIdYSnHZhNF5
HTRHyRRdXbhNlGc4lQSr1Klvk744kflZmDhzhIyeqbbSBSx8WV1FSHEr91grdpvj82ap8VkAV2WH
NZWupvtMpOXazlEfd1okts9rfbY3e6HIczMi79bL9AeHgC0GMOfF6hwek5ghmgx4nu9tZxQb1cVM
XpP5qWzbwoycA2ICpbOcup8KC41y4cSI+aVGfhvo5dM5HUNa/NftYIRxNfb5qOxweMsOg+mKbVJi
PnVe67NuHzLoGI0vJJmEOrkLR7fZYsR+FvlNFXMmQOIPRhFGo9zhJ9JeZiFC4WGeU9tjesK9qtbH
P+L9IRBzNgCEeBF1A48RXfmcj+YLas+rvjiZolhqf7Zi4ppUCdsa5K6KeiwUTGW4cCoAgEUkTiAf
3j/XiXlSqioHTDO8Xu5UFByQhUGgRCs/xTqiGb07fIzQer5MEH/jojmcGPmlj5qtpLIWqISqg73T
jBK5juppQF9/FZtje2JU3l8vxDxdJcHuc/p1rV1dqfpVHY/iCdE++8Qq+v7r/4UdUORCgSinWrtw
bCU62EOES3KLY14Sn7ppvv8Bf6EI6ONYILoe27vMND3zuRW9391bUSKS53PmLYWxX0M7U9XaTRNn
3GEnpWA5Ufrut7pIOLOWaop+0FlPme83oTGZTeAzuKuyETetGLRI2w1IWmffznvAdOJ7c9tXCiRA
E6PUdoTcOhybXWBVV1kWnzgPLw3DbAFUVEVLFdeCa9i5eAijYVZlZ50mkJn89c0RcjJAZSJKxBXf
w0uyvBpl0V96lnMWIhs9ymn6vukblAaALha9uVNkQgrTdjCla1rv/3F2HkuyIlkC/SLM0GKLCJ1a
5wbLfC8f0gFHOOLr50Stpmumus16U4uu6siAAPfrV5zTvM6F6f+HxeOfXoXrjftff2M0nWIplsk5
Nc5anSa3yc+A+v3Dmlbpf7hR//AbeH/7DSwtq6i1leZJFZt1YqGiw1QPtv9qKaJi9a8X4OTKsJWs
YEMNFpK0Yazvi3Z0krLp+4d//4z+wwX8/UhINWZS0Kac0wzSLKbcLe/k5sFn+vcff33U/++5XA/+
FjfqxlaN5dy4J1wQynu6jh9OL66mn9oxrYLfvef2GXbzrr+CLugx/fd/9R8u6u8nxQb8fl3IdDvN
xsLRMNgQGabp9h9+87+ah/6fi/r7sdDqVV8MbsVFlWhMzc4/+U3xnVZQ2SycgHbqjygRv7Kr/Ftn
QrvQeolzpPxqcNmvc4YwF82ULcZw4UMyFoXUL5laHl9HN3jLs/QrnUEcZsJqT0yajodFQt0iymnY
Yyni/3c36W+Pbr4OpSRv4p6GJRXzsV7XCXUVwIg2/u/+wN8WEXfIQJ1VnnFy8IsNYeNM0670zey/
ytRCP/vXl2PCDY7SkxnwLhWiiEzUHkVoe/Xw/e+//j+sHn8f6Oh1tbqqkvYJ8jrUWDU053IdQXDa
ev4f/sQ/Pad/2+eMXK6YUIV9MuvUIO+GJxh+mPwPy98/fbr5rzdobV0Ls4xlnZrtqn+n3TmIMpp8
Xv79/YGQ9Nfk3v/3JvwtVtq6oasLs9BPOEGH/ZZXzo599Bc/SKJXtr/jwfqj65Djg6t+Y5Bw2Kvs
tW6t980QD1jm3wfP+c6N9EPrUaO7uTxtjXss0qCOnMa7C9So34ItvvR6ifRlMjKGszArtl1+b+vF
xxLMbeTPxk/pudkBGPpIcgaeAAnAq0b6pzecGNkTJLrmvV3WJ9cgyJa6/YplEc9UutzMtRsJW2Ol
8F/hiD00fYehLO1emiHY93VLI/XwYuTtg575zAvwOZ7loU7VUddUoNamBzpTvjRsppFwvK8rxbXS
u5PvFWcywPuxsQ9y6J/z0T5NHuyPQJ92fTEe+jZNZJ7HldPtPTePYNYhobHONgZZRJQF5AW+d+5s
286aAwhrveGFmd41obS3y1x4sYluTZnV3TS5pwINaEULQGU6d6lc7VALmn1RWZepdgDvbJAofIhw
W+LP2TF3+9NV+tCa+nHL59dsscO6nzinuahz7ZdFuV8C3zypotvZvho6oLFu2XZPXgfGImakoBC/
gjrfXW9v2Rh1Ykv/hWYpsklmVSYOCP9BLHcBb0+UFeYHCrB4HbbdUgFnU/ZHp1eR48+PwlTvEpXr
CNownDO9j/R0U3Eruq/rnVblfF9YA+eJungecKnrNfh5Rx5IYyZuVqlwmKvDhCZm17byTugYpPr1
N4Svm7yyMWH35m+FkcVC3VJ7wauS8lwZyN9QkNPpE1XG9tsvMJdmEGk7/keRamdAsKGBHRE1swIM
vaLyaIv+yaKpbLdtxq1WGi+EQS56N+O3zEHBt775oYBc3uneeDGMQV1cy3xBBKwlhucNfBAk6jJ3
6d8trAcMqLDcCxGbmekclDC1JJ+BypWdUcSVQM3apZ4dkrKgobTvvAwfyFhEXjePz1ZZH0Xf9I85
gOSw29Y7e17upezqUz021Z5OuCEZSYLyGzcffuG5e21zcfPaWuhqqJ10UX46NcY26ipxs2AFQi3m
GuIpY1ofUHRnRm1n/QZNnASrfl+66WOdtj+2NkEZRd8YQsjfVewQzdbvmWlBN7SCyp2y5qBvM7jB
SsdT3+pnS6kDCdsIxmIB91ZrPiGEvuTo4DHtpGiF8NGM4xvJPHvvlWLPpEwWBl71omvTK17x/Uy6
LDTX8rHssz7e+mCMeG4vk2l+rr46j151QewWGcGQVPWmJ4WmY4gO9EO6pkvYVcVeikbGNSPY0epW
FzE6IDQzzQlNXACx43c5/mLjsRPpNyPnHQzM8dR0SxVlJQIEY3RPfLf32s2FDM1Z52vCnYwKHYVd
2dzrI8rzrTTjxet+dzpGBGZNwqK0QKcMxV010dFajDO8URf3h7ea6QnPZx2XAz54v6v2OrU/avnf
K/zTyHT8FUkosoZlWM2jYKUMzW3+c33wlI8rQanHNMOXM2WsZ6X7XGkzguMpPWjS+9OgjUQXq4cM
htuh40M+Hrx3R6bnRQSvCH6SMm1ftLaCus6QHlRiUCrdAL65vemc5uLyJo6e4UNIVr/5z38Kh6F4
XWYdMkrZv2Gfh8MCPRYVLULEGvxIuKwT1ZT83I2Qm53WORgz6jIbvPiV4fzpCnRAtPjv28yX+H7d
Xa9ZuxnZrOWlrBZGaM3ioIE5X9MeROjQLrtt7VEtaZmI1hz+I0n26tBvzs1srGho3bI85RD9otGb
TsEI01H6e90GfNc16MHtDt1j89Bs7Sem4iez6A+6BSfKXGajCTfXNyNJZYWWZpf5zzE9NL54n9L8
4HnjI6kX7D1oyyw760Mk4M4BtS763xHb5zgvkNNZ8r35Ct29ZGICM5MtoZ+p8cZxkCLkjbzbMD9Y
fRa7jkq0JvAiMzBu0sUCwY5IBOSq/mVa26fyAczXMxTyJhC8wcZ7yofuCSSrgxCLGQZ+bseur+5G
t9NZGXDALsXNEEiIMvphYeAcw+SUZLV8LOrqAS1JsBcDaks33wBRFz618PrQa/WudufENVSI7JPR
YChygH0UUo/qy7s68BihNMPampxY67bfnIRxCq3LyW+3I8os3n/AAlSo+wlfIKb7yc3HI7jW7FGk
bbF3BHtC0c1JJtPEUCuWar2/dwcrhtBrP9qML/QweJNsU+XblFa8OQbI95Qfjv7W2yzwXmqCYUv4
2W6AAJVYYEOispYG41jOr1kDyppDnt8xAMQgqjO+Fiu1HV0uQcx4NmgLFz9WraZ3XU5mmOesY4iK
8PAsW8EWWf2YGuUzRzdWcMV2dqytxcVpRMd85jOao2siGTXwpENvWvGqpe1+3bCYW8wHUc42zwQI
vHokRE3rBiVK7EyDG62GfS4DKamuB9+V8I68eSeNnEGlPPeXPi02FaktvRejyvdGp9oDbTr1LfVg
+aZcJcGTS4xNfcfTWupaWPU68jjdZU7M9RgaCtZyC6sGA2eoKXsbkZN2QTTrdK9bZop+raU3dRUc
K1Rls2YJB2TzwMdXCX5wSNBKldldP29q143jcjRKa2iiGgffK6XjEjCRj+WsGURLMtZhLm4OSvmC
vYYIVLMR6hXmiBttbJNJKwXsZLmha8OYy2TjFuX5oB0yu9QwjFiCZa3tMMcjs7HtHyxhbrh5jRN3
rbce6YOqEA8P04MITKNJJitrnuyNJmFKeON9VyvJJRqYSO3BKN/czr1SAr16Pa54wcxYz2l9ioO8
0We2z6J4WNplP1oeyuBmbSLHmOclKu0KN4JhM9Sx5v1r1pTN2anL+ZB2ZvqjWar9wSO2ZjB4KRpu
cpnaML9CqLMh26y4LyRtBVUroWYb0hv3M0i1C0iWMhmCEgGxhgoWPaOzy7EV7BiqF6dgNcvE29L0
pioNhqM5fuyrcmm+bGVrd3NgD7dBV5e3Oiw5Skj6luSe8ZhuNk7BLLc+7NqHX1u0TqSrlDCVt+2h
Xk0wJ7CD6+eZ+DQyKMejiJjNV0qDeMRapFiOb2GYSbEyamzDl1WWxfcU4L7CufcFHvehz9ovSCn8
7mhrIg4VRGzL+j3D+d4xOWThS62efBtVKana+s03qTXqW7FGnd8jbhM4qUMACMbd3PnN3tZ0lMCk
G5LVXt0oQ1j7ZHkSZxYyNDr3zIbpgHXBwrApfY0Rq95hkyxiq16JiZfJ3Rlrbh81A9WjylfztahH
99JsA8tiL3+sjRFMM83ve9sxWfy9p2ntvt1uCc4+bp2IYH4lSl/cP+uEDDQjHAvTaqZrQFljiLOB
h65BmsRvpd9Ya6uFHd7R3ZgO9Sv4p/7Ut0Fz7gLL5HAu7zQTBHdrr9NRCFRuSACDOUbk6PD6ivZU
K73+k9MTgn9szXdyqUGNyeLI90JlsCrxyrhlcF+rxo9YGO2oKTL0DJ5l3biyUm+1MRpZUtA+yW5/
LREoM/V2oKJgrfuFi6kXK7AzNGwxPqTzIe2zSPoBL1E9oL2TAcusOY2fQ9+VUbBVC6TAHP+T14rP
KvB++YOHk7RdYUP7aHydzbaP7rrcoRdynm2er6PvDyXWD3wd1uw+dBWjuqid0DCb2as3KDalrPrm
iZzPgObrk1lp11kMROvK62MbIg73KRf2fqlG+1BZg3HAfbFGddoXp6FxTHDTjhVJvmRU040WufrS
nNFqlpy4qiuFSXrxOtZXvGG/xOC6vagqAGQNhY0y3SJOXxbfPZhCfWO1GfdG2t+vAzlRnIhXHvT0
TOCl3tYSfzkSEawkXn07OcT2XdGXsSPqJlFSZUffNV+qHLyCy8szMzEeNd4sv0TjfOvlUEWVhuwo
6/wPLlHDHteve7Qsj5x/hzDXdTjXsJxa26xuoc/1e8ab5p9xUhrjv/YnIpkNdLo+P/uL7GIXLuSO
JEkdW/kyP+ISsWIT5HAorg9/ZeVeuHUjuo/BVdHQmEu0+D3ZH/b99uJ3K+uXQAd1m+o4ZvR8+Eyb
WoaI+qpoFJ3N0c64DrmWykY0W7eINGbz5PRmjhFX2j8enLT9VhBTLyWhmezFiLB5Lg6GlpY70S5m
jMPD2aFV8VkoTTvBwFGE6Wp+a247Rx7M4QvCqiJecgzQlVb9TAv7iDSBtm9Xf4o5PZUF4UTfjdlh
rqr6OAs1x3bnvDuNQIoj0Q51oeRI2MT8m+FilDjjzax+yVLk4gTSyvP2jtowCXCsv3Srah8YigMP
HlTuzmRU6egUjU3shwqVKO5HF9cyUZBtYM3t/LjOxq9S64xEaO4YQwJyTnDY3xt7ds5madwqnoWz
oEQW0rRV7WxTMp24ePjTnO2rW1Ee05M785wWxc7lAB2786jOoMorCOy9F7lD6iTsN1kkrgbPflba
vp8q9+KMJga+TdvuG7bEuDJL9afETggYqrBvB63uR/SV0rhUncFS7ThvYmjbg0aVJsyaxdobS/c+
jcN4rvAhXGqjnz6FNUO+EG3wqI185uj23+6MGhJvDGMGrMNh4189xG6avruIGSLZlkUyW/kj7Xoi
5sT/2nZLFyKiTBNmk9f6fhrq7N3IfdvaDVlNtp/TRoqSMBydURlfeWMVEskqwbPW44RXLBgyWIT7
Rwu2XjxnsObJ+8ilM3Ik81LgR9lWlA6ho+jB7pTrhmNmTe+r1vU3U9NuN6R+CUubsvIu6GOnOwD8
zY1VtyIDpeR2J1pT3TvPbTJ3h1PWYAkjlB032UZbYLiR8qRMLOSSfzrVVLcTZ66nZYTPdgg0UJV7
4HnoQ2djtmEEFQSt87hxQnfsflf0zMzPfWvboe/lHBDYVikbD73SkzY1/Q/HSWV/CfTa/Jkrd94Z
xbp8IyPks2acBYmhp6oLLdFOHWJEa8RBCPdsZNDwOHKpaYTYVt9V9P+RhPQxjy8zmQpvdKJB83kn
KVwmOei0mIMyvjzbxludrmTdzbmg1Q4d+5L73QELRXrS+l48uq4BLTloc0sPpeXOIkwLt3/JA3f9
nNhRM9YHnWSC7pU9vk9vuZEaP7tltG7UTVrlxPpYaDnGnrJCv4vLKGqLMd8v9Cf+6BwGD1iCxEeu
D+DxPd/eloNWj2OMWnZMbOJFdN6dViKCbpZrU0nQnTKz1H1GA2xtPGeB5PDhoJNDt9f+0q0h29nB
+md1SA9gr1gffTQSatd7g/Z78nqTSGsFJhSaxbb8Qvnu30kzYHral23xtq3MIk/0Xb2WHL1vmrJP
K2ag2aeWLciPY4qJkoFVB9uqMUf2hHMnXbPxhjGYds8LJcK+8rJTPej4i8GL39AtueDYMafgsmbE
uxkZm7jKODdkgLsQcGiTGS3czMhuHDseDW/IY5cf6USL7nCvDDSsxJt53JiNgVwE0gYx3MCXsNr9
PJJILDtVxDPoIqLr4NoTxrGvvlA+JA/C2KaKxqwyPgMEDjitaZYVbsoOrxEcP7YqCB6RxTR74B3t
zrPNIGEt7/Z2yzCp7jfrL7vyqrPtGcVnVfWYAPue0/uc1upxrVc/pLpRnDm6E0rQqJAYgSdONY31
v3ExWI9BlSqm3xvtNiBbcMPqYJEqWruz26Rt1BWoOScWQcbxy/Yh14b6JHVf201rXjWYPbPKuusC
8zw2TN+hqISzaGpIwDPf3AtpLA+4bvyD35rv3ZA3UTGXau8uBQ5yS5FiyEhM4UYqTotZzJe5TesT
4c/wwOCVE7umloV9rtoXs1X1Y8Zc5RGVIhK3WYz7PtCsO44BM1bUvv0UHZFPN0zb0eyne2clK1bg
t4ymAXubsNAfGxt7ulFiGW+n0b91RUMfHUj8pNlYCQqRg4BnB0bOsM075fTsE0KQratJzxVuodHm
p7aoILwm1bP1JB+8IqkMb74CMt/AP1Z31tYPezODtd+41u9BBWwX2kwJJoe7vBuL3Lw0TsBEOznY
66MxmpfcLP7My6ijS6xw0C1afuzMxSfdRzxzW6ZuuxN5NieNk37owijvbaUZIXqd8s7AiHLeqvkX
x9Q2tNzcS3Qmssg46a8IKatPwxYtFcasfWK9GB6KIs/v1Wh2pxQR7lvtjvYPLZLGfbZokvI8S585
DPN7XdQsyQQ2OwowgkNdGtwGW82EycLAiRNo6Co3mE9Tbc9PTgldxprHKbSzpf/Utzx/y+ZVu9D8
tZ6ZGOZEvDZOKAMYbIygbVcT7E/by2avT5x07EEWO9sX5mHhTIZlSzOjLmjnb856ZJblmGLV8Iw2
P0hadzkE2ekhUxB3B71VcUp0yWjkX+lK49UtluBmnawHECdosRylzLvJBMurpVnDObWuI+IWHbyA
s7HKLnasl+kSaSzXR47dmEBM430YhR4STb9h1uLkDMr2g6hyjPBUy7Msde/ct2ab8GzO4TTawznT
cjsZNCfnRbHx6Tizft9hS9xtlTntmiwv2LZbyaZPFv5iqm1K2Nudl1UrAzZ4GAfZyr1uwMrxn3DI
3kzxbDG2tc8MWcZ2oQ1Rqi36RUdkVkRBri+3g7U47JWlHS/26F6fQoc8KFFIh2okVFMbMOsgMQ8u
5JvdUU6XwEvnxEzL4l6rGgVTa9PyD6UmNiN3ypPNwuarxqYjX1+79s6sgjlyW2b8+9YbYmZrXUEC
0cw/u67Kf3HuKDnMqgAh9wS2RJWcwU0rZ5cDxhKZEh3TUhb57z7VpnuroBgyrMu0s4o1v7NwAp2J
kVzkQpb/o2c83h2/WFgXTnvC16O+CADcfePVy6lAwDtQbmmWb1MX3dM69vOrROyDoa8T+tErG0od
DItdujpbnrt+tmOnb7xdIEX1aDKTtmMVJ9JticoPXFGepKSgbrqsaX90ymoM5KfirbEn+VL6hn8/
uw2Zj5ruyDhVTs4ptqwPU7rpH14xc1mqWkEgrIGa88RFiH7yuk7cIcadVGhk2/yipXX1R5UN5vci
GJ+qDPdzavc5YsSuC0fdM5/VMBY3luHUb/i1h2Twl7+26KFMd9dunOfAGesLMo7qgGTZJNDrkUb4
NGFfD2VMBGtOE0Pmz6rY0ezgBLnIQF0ovDdVVus+s1y512Vq3XfCco9z6TOgvOp+fgZzQMoin4y0
edLGUjUocRzjmbd53i++pTVIGstp3aEnY4dfnelw/UBqEYLHJB37R6NCKWnPmcEokCruBdK8Uz8J
EU+jCO3SqI5FYI3n2d2WnY0e66ccpH7bGS1ngnWZ/yB4NU5Fq6mZuQFKDcfC0EieTUiZL0Hbq8iT
zXy0654OGDHUvRtZfus9tt6v1VjW2zp1mOmuWGTlMC1PRYX7yROmjI3BPgtotpYYBipiQ8nbUJO3
XvbLaJ+ZYTrXWv1UTOihK7LaZH9vLTt9RiG7GyGseRO6KQzTzxKTSUg6jE3JJh/MFjVVSxY5WfZp
EoUTZG6R4TsflafTUGw/g4ui91d7C3jNibyK4+xqJ5sojMT+KZgoYA3ezvKN09ZNVxOZHwnUlhbr
R6YTD48qjetiuvRDCiOaoU1ZjrHEM5DU1AAiOzVDZzJ4D6/Mje61lhiJhM4ZmtNHWSJnsizEze7J
lRg9dR0/OsKqK0ZK9jce5PJZlTuetxi8/XHytaeiNXhtMGNvpk7gZCQrQhWkWKegoXDm+sdrfnip
5LfWNXNoVf2HFmCKbKqklxisGnG/bPmuUfKYzuXdYNM3bDYD1WLtvbXTi/LcUyq6xxLzpjlXkpxh
ca4W/Y0s2J+0EHe+rf3J+pXAKicU6qHDIR7To8YY/ePkzTde6ZdntzWtRHrTl6CWgE9yPGvOdue3
6ZHA+Giz9E+zeAw27bIFWSIG8Sot/zQF3pOYXNTpaf1VatREfesVJkbkOvWtSvGlB1a+7clah2vt
NFG1OV5EWxoeSFbY0ED63aYMXRsC9guba+/YL3OaHZmd/mPbqBp7legO1S9Lo3rj9Mu+CNBc9t6l
rrp8387Fhab9L7MYvz3exAMBOvLkqb+1JL5WiApCjkfpbivpZZf41Z8xVwGt7JmljKdMJv1mur85
JzWUXDlmLmleUhvZXujhxVndB2k8lPwfh067jG7zkHc5elD/exoz8dNv6Kj5xx7P1jd8uVg51mff
9pfrQzD0MOhXgntIc4NqbzVJQSgo2j9wWA+sWr+0hTGeNFtesVYm/Mlk5CVKcyIo3FU+1Q9/19J2
kAfLoWGIixPc4zoFCTP+iQ1XbDL02OACG9eITMwz1caxxiBmoj5lSXR+MycY3tOMErM2pmdrHj5z
q7wdvMy6F9XcUJcl9tNZORnVi6egIYlaGYT0/q+hNw41N6GoOL1u+XGauph5kToU8LMSw9eD3ej7
6w4CEuT+Uby2bnaPSX4kK4e3uhnmdN+O7ccCV5VbtzyzrfWQmPqR3L8zRfrQPHU45PaOOXcxXi3U
e5kxHCc0eNTA60ezrQCYZfnRqKd059pDkQQWO1fmdE9kn4uo8lx16ibHJHHDc8QNa068YROzH60V
wZfBYK/0e26vdzWXfq1qefAGvKqteckKnXDd1ajZywgAR6zbLIx0/h3L3NYTEBBow62n1rd/hKZu
EMEUPIdd3Pnz2a7BE6ZefuQH06nlkTPMChL3IObbUA06BfC2dfajk923pX9CS/U0ZOO975hnJ1ve
9M242IUfDwS15PGAp4WLTnoVweuXmS8y3tgNvrmiS2EuN8u8JqbX7YdtvF2xOBK4m1qk9cWP7XG6
cZsfY5BfBbePzLwh9jRRDVFL8i3s8nYfUCBEUvCtmvRRT+GL+6N506jhzljd/CBm+adbAzOG5k2Z
Vegspv2jju52EO6Fl3aMOpJdGdmOoLtxqykH19w+lNVEomBqxiOEayfchnRPClbuJ23y/nqIOzG/
btZwVsI4G3prhZZPKhegdLwSxvdy/GlQNrer8VWj1NOFz2ZoZE2kBqp0nU/jnFHo57xpE1ENF2Vk
1TO+gyGeWafmaxeuJ59cHmNUst8j49Fha5o3VeMSC82PtJ/sDBNPnV2fg0Z+YGa98Zvs2AjH3Zu9
T749rbpYkCCKsDie8qm5pOQ27jYvj0bLj7Kt7mKlmXqoSv24pNa5YMspyBzOYUoBMmR0KrIcMSTM
AwExmsxmjbHFUmcVdD4jv1zXcV9NzXthpt9uSx6wr75GR+6LmWzwOgZZODW2FRdifc2pW5B8SpzF
mCgTcSide9YhndUDhXz3Um0bkXyrx35Tlwgj5/uuAc42LDdCT4+zNdxTpWX/33yWVW5YjX8ubJdZ
JVR47/xMPI1dfY/E+Smftzx0zNEF7QWuei7FTzuqNSZ+PHvDYCduIQxITOIJIfWVAeZtewJQ7772
bCp4Q5MsJeuSXVP4KelMC4sO6TAr2zkdi4R6m7mErqk++nYpDlfBdGVDXFT0WnDqDufRqSMYnE9G
sVHHyB4GaXzM+qpFssh3Pr7GLJiPrswPdDXGNm1E+fWr1oHxSURDKFE8rQXhQO+Sx1s0+1IG5s6p
lDzNa0ZHQ0G9j/EIILWb8+B3MsbI8CFsVJTXX0vSeBRlzINHV5eN8Ozx2Af9HV7IG84jW9Ti+6W5
Xw8txcrJtVxv9XC2vPVBZvWbZ1OT1kz3pW4p1y16SuVVk34k6esFfFgKHNCVH6WV7954eTMe6GWG
fx0AYc5rdKV+hvNqtW5LJ/hRWrozero38Xu9FpN61rp216SbETJrSWhRq99a7r17ATnSHiE3llOH
/JLlTMlkrwGBv/ylQ6GL+DVea3fxSY9Q1Z0X93cKaiKrxp1VU5yxwZ4v9k0m+wetEETVon1OA3Yb
w6t+eR5N4QFUmHCbNI67xSXYiKIIjeuoEs0vI1gfJYpXLALfXWA/wHj5rBTNC5aPXBTroV2ut7ko
eioBI7XyidegXtoD3YP7McuW2PfxEMl6+xPk4zU9d6RZcu+q6TZXqxcF5nT0eCeceh3CTi83ZI/z
b62erxVy69MWDG56pVru3UX+0YSWHWXVBofZ6rVQEQKWjXggw9OHpILRjm4vrmLSkAc/DWaZwHwv
6HMZ35aVOpE9Wi9TxStS8wyFCO30A0SLJWaS5GHTNcrt+hOV8H3Qla+gz2iKyPNbzDocm13nyyEw
Q2v7CAvhO6iMFwZlaGrxX9xFPdV6f2IpZfPzyccpu9thF/89FvpN3qpHC/RRttI71M/enSnJmDPU
x0moJcitJIFVpzUva62bX3J0gmtobCZBL1/cwLgemg3vCRxCGzm6NCN/Fdm9PmVrvAEWjWudEsqK
u/Bc6RndYU1GdZ7M8BNetSpZAh8rfe6XJ2dxdv4Al1NrrD4yNNeM8bQb0CPqNBmkd2/RuBy1Wkdx
Tdpvgk7BG/jteej2uErJn5McJ4LyicWnWC18kKigmhLE6QaDfXZHJf/K1sjV7D3ahukW7AWmQTrV
IDxnAphSsNs/cIKiEdZxgriSjfWx5bSiBMXcfSx0Az/TzFJZ5Ou0hZppw9xL3m3db7rJxBuJrTTx
6jZLMrd9rlL/Y+PbRZtuz3ekKKp4GWR3qkxW6qEQtGLJqQnXNqM3YNXpH5nZiAtjeTRI/tw3GhfR
puWLI9Stkr527/ZEbi2PL3WQIaLrPN0NJGsOKjNyDOtpHdNR5GHmcIS9U7Zq45pW3oh+Fu1Rz0g3
DitNesMYADdQc7cjr9JFNcmJiHpWfyCCdZ8yIfvTpGpj7/beeuobMT+WV4Mxgc8aeV4+P2dFsF28
st1eCXHvuoyEgSUmlnTUs5G9Vdq+5ZT37Go2Lsmmug9q/bWVMrvIRs8oLsED7UlZMjU0eVTcZuTH
qAk4bPX29zwuj62wy73yiOoMaU+RNpdV2OhpTkO08ccq+oYShCJjogN/FDlxgOfoNHWo+luf5QVE
9cwZTJHfqrXu2BKx3zhpNp1LzuUHXDhXh2s90naDD5YS0lXHlKesSdpjKql2kdu4yNR+MHPjd7+s
ywNYJ7nL1f9wdF7bkSJLFP0i1sIl5rUo71RSldSSXlhyAyQeEvv1d3OfZnq6WyNRkESc2OeE0p/1
uaP/gC7YkHVZbKXOgCoX1ERV1ka3BnT7kMRF+OkNsngYegFGJspoh3O83pcqs3e6wsJE2dRtkhY7
SO5r9s6bnZS18kYHu8VQqJAlsRB21q+Ey4Q1aSX4jqH6l6KwZyY+rWL5sS3kLSocM13lw9xtQ9aC
Ikr6NR+u1Ed27c6KK8PIv6UW3iS66D95jdi8xrI3lgKHq2yis6StuocukV5ylDVupFyemUNdSSHS
T3XIYKwgkobSdLGVoklrFy1nj2PG6pE1ofQI7m5sbA1iirZtMVn71I9fy0z9Rqpme27F9L+eTTZg
KZzmiLXpKlOpopepCYC3KT6VD2bWu7RLYWv+eC5Lu0xhPWw2MwcxGVH71qvFGrw/PIQkFiEvoyr6
vpmtx8Ko1jBr6Uvaa82qKOY6MKYuDeqO0STT6emSum1+qywmVXICh8hiX6IUcllaq0+CKWcoWI7Z
SxlGoF1jNe2N0JRH2+xsXkTIeKsReCgO2kSBTzVNo5UrJ2xAbhT/4WC2hf/sR+JpCMPpiV27hJ6S
hkeHDmE4Gsyz7eFNG5pX30hYxD3bzsGJ/VMqq4Ms5iI/cKuM354p+e6rops/2SEgPvVEVUR3uKM9
BbVg/r1igC/aTVkzqFsVAyKaI61qVbC9HbDbdIW7BnwBDdAmPZOIjlPJt184QPdglSSpk4mFBQ0W
DvZ18EOVsf9bCBHwbEnxpLkajCDK64JteqH7bBe8/yEl1E/qgCJxwYpkXPOOaBWY+ty2q8w2ujEI
iy6K1kaVON5qzrI4DqrG4RpMTZN81qKrW6a0qbIOTDbMo0Wlgy/Z1rtmHVc5caCaKZm3S0LALVgs
R8tpE307XidgVO/W3GefXWa1HQBFrFwGsK097pPSH99GNjfz0i+qXO5RP03t7AkbyI+/kmn8/CX9
mpFF7jfzTBH0jfDblWdzWTb+bE/Rs8mOrRFQLoUyUF0VU11pVmcT/u+iZXBKMI/kI6M9FLaTWgek
puh5MnTtVnllQ3HfNE61wVqdHR0rxTXYM1h4dbmY47k0mswjO5D7l7XSjp2vtLjo9HVnWUZ8ATny
rqJoYBi7To9emtg3ToNIUf/FNJUJe+NE9h5lWfGmg9U4K6NSJX+WRILqZmJ//BZax1uTTAUPSSrM
J5u2BEwsSItOmqfS9DSfl6IH/2CxIP2odejGgRbFjY+IMNXZbs7rGGOdOzisUanSqQ5wusPZMe6g
y7SdnpmUUUdPuq0akMjByV8z12gJPuYi02DL5p8c0bqPLFwAoiPdJ2XtezHHFlosF2nNegrxN6XR
XK39xpx+i5Ih1KqIjfreTo0Lw2eTBrzqCzoy2m9e1IYqpB5UsYXkm4y9F68jzHg2hQwmncBBDeFw
101Xnim+UaJsZ2g/IjfjmGc2NIOXTDzG29jUllgRS8S0054ZvuUEz6JVSTlpR800IYOsKtbiwMFW
mgdlZzs5eoiThdsx7yElbB8MzrKR+y+NE1s8LLWOhA3VbLTrzja5HtDp1Le2mrx2n2F7ibYNxXu9
GpzO7pluuItTpDEZHXm+RjMgeymMtZ8PkAzl4K50MWwHQtlYtx4yJ9t0noeIHgqah0Ckrho2jRu1
MhBy6D/qPrc+Ffy7f1ycSHVgc39/T8xpY2pSqfsvtsjNt6LL5C/KJ0RdMvnMKhKgZoo6b4FRS511
bGywHQqkkkyytj3MWBBPDwuuQxRR/pic2rGY/fVGR+vTZDoToZF5iFPOakcpStIPRUUar5J4nn/y
epLWhsxg9x2JV6hNbcXcPfYgnZ3LOCfZm+Cvwxo5YZi33KXJa+55Fu4HT/Z3v8Q4BwaKwM3w1NN2
KeO7p1IUUgZTkrjTOuPN9zUb0o6DuOYj2ngkQvoce5W4Vs3YTQeaWi5fkS1keDh28tjys8/HTjZd
xjjYANuAk5kfrYlAv5tCbZnt6vWYB9Jv96KAl9obbm0yvjUIpTua3lR8yDp14rXBCLbex2rmU3fs
oXMDYVXGnaVSZgy82TPS57S2vHU3tg5Mjt1iFUBdYOiU2j1Csd9NxY+ZxTbAOsveKUwGK/1Gro2/
UnRfsDDUf3Od50CUAJxWEx3DthtEgLrd4BTN7A4rUNio7gwexF7UYurEo2uL0iZDi9Zt24DzNE/M
ICu4Upf6Y+X3lSdwqGt6waDH9nOaDlwZdqlxdhtxi84rAAqQnUY9bzaJsswUblS3jEBp7PaBQ7N0
ZC2+wkvpscSMhYwdxzslDHst+prDxXTy6hE6VnswvJKJ2MC1/fKbYrrWqVZ9zb6QTTBN9mgGWZeK
EV6gR1zyJkYwyBIhXK1W2sa8KkkGK9ZWJbJxXUGlx6veqgq2gee64VyF0ZjwKpmjRc/hsi90VUrT
3qEFgrFEulX5p34yYBvrSvjlTfR5uJKWAv7sOi5AcRrs5sLe16OacvjMRcD0IZaWsipGXmxO8Tx8
uXP2m3a8LdSC6od5xmTWcm7A7BAPMvsptemuSWqqPuFI82qTqVQ/f9IZ33jNByOhS11SFGsmZ9vM
nFD6ctiedr7QiJ6ZPB1mwzwxmt/ZuuOglclftoNeBmUc8mjY4wPahYx/wQ0NetD029PU8uHZBLaa
PC7qC3oeXiKHvBiZvLvmNDACVbBfOksyZXKpkv5RD/IyWMUH5e3NY7fw1h94JNLUdrctzBGYJ4Rz
emWo/NBba6MhhhhCsfbGujpUHIzwCEhfyLqReynCiKNb9dFCMQgYirXbfnBOOsdmwJDx2iSEjRaE
UgdWzjavKinvEB7XRhmPIe52Mh7UmoEaPe3kqT0+pmlltvPRiuMPJd0PvciuXl2wQqS8FtrksPcm
+0Al2odGRkcRIq+F3StvFLmGCRgDNg+sm6pb09SBUI9NTTmQ38wkp8jpCEZsp/5gwrOnZK0rD0LZ
qw5D6j/Q91EvfX/LvuV93JQvRjWNgasbp+U8wp8Uvcy9W64iNtwGsUmnnUq01rrTNpY15xRuCSUF
Lx1LqGdWUR1ZdGKx1LX6yy3jwB3+F4n+X++wZSBNAEWAkxhGswaubN5Mrm3HGjtTMOTIodGq9FCA
f9qT/rbcjrAvasO1vA8u32RtjSqwGLmsowYiKAIVb1LjvthSmtR/t+grt0qW3wm3B/hFup06/uzc
1QdC5zdRw7SOgLrtEBMxW4bJb8xKG3vOL3grwba01ziZfjLDOnp8grS8Picttdgqdp0TtotrT0sq
KqK4pav/N7VTzqokYzfS0gVTrTXrQVtgMP0hQNkiS2ferbrrDJ9aZR67Wu32U7pMnroy27op2DNd
09EeB0piblAHMaHqrG+2iKAVVvkrYMs/WONyV2vaXbWYJRazVNBK2gUm5/B5qj+HCUiiWWpd4CTD
v07KW5J56LoGJJPZ9Hv2Nu8SknI48BbyNtpYwJqLpDMapmCeL5x8r2P+8YD2yBtCp+jTP+pr4Ag4
7/ajEQMViAkFM05inzTiZR6zY+i5t8IVb76nTg3vG0b81VPGQgmK0fmeefkzC6ROdg/DEzqmACIf
jnxqb7Fi6G5M8tTmIOlg/1OiPqJOTCvXXcxlonpZbghqxIcy6I+irt05qdYx7wxR46quhY5PH2UR
ldvQbk+q4wHMendcIcpuKFPjVW5Yu1CNd4d5w4GT4jEK+ylLCcKY4mKVav1/y2WBL0fTXbat0kCf
iqHfMqm+omLdbT1+MYf+3SWloWTwU07lR9PVFyJwjlhmAh/UYK3183/MLA6pZT8Pleo2cZYeh27Q
d0nR42VEkZoYgbVG+lko809pkm8cr2ScRXujs26p7X+TmbFm5AqhlHxYs/HW2cO5QSNfV1V/Ib/j
3RJgykJuVdb+xGCby2UNk+gwZp4WwHLFIM7qo7fyF5fpGouU2aZgpyBvHq1rm/+XCcYV5hC96osI
asT9leWRW8cZT05HjRUWWzfpf8w+pCgjpG1T54jQvYdYhf+DAFDn0I3TMmu5TovAQf3x6IrkKZHt
WqfR3lhVNazmObp0Y5FsTHu+RgipbYtxMmo+ClyAxTT+S/r5ORUy502wqAKAw6m51xL5orSJPQM8
lt0Y7+PcPVEqLyEihOpGg//bSe3ka/kFZKzZIDEdcAQw28Xe/e1nIU3qNLZ/0cDKdkNG2cGPx3yt
9761sS1eYBS+r7C8gV3JE5ueXr1lclDKk+mXp9hsv9xY/lfH5sauzc3yDfkotZnQ9jC688o2Sypc
cc0yN8h52sfav2jMy8QEomhkxYcOulMN8T3vnUtVO5tGRPfSyB9ssjriFT3YxrAtaqYp6VK2Elk+
lvM2kQJjd5buRyxOfdmj5uJqWJlO/SFTCW4jzya/41a0zpwbb15JRBv/pxWmpONUGn92yIMkqm2b
6mdRlOu+jCGG1AFpjmouok+v268k63EGiGiVT9Wu4ScUE+K5Sc3ehTwPjFsxX5T7zurPbK17rmqw
Td+Xn41q/mMI9lLxGsBO/cqSUbFrlWMj3Iq1W3Jb0hPRrRXnOHbzTYYwsAI/tIM2QgJz/PAfni4S
nTUmQOgQmQoxz/A8qOaI8SjZenOR0tPWx0qPUXQzYYLM+Dh0jNPUlreQ3inWkndMF2dQIQZvo3dz
pslYI9hum4JBdR5hhHD7g/THjZYON4L4bkklYIzUUfrOGS4RrSSK/qtYZoHPXr6ak/9DdPl2rqkT
sD2UlbgkVcbxjXWysiF/kBILTASTVz47jfXWTeKvsP279Cjrcz7+5fkbcmtn8+S4/XDM6/JEDE0g
Mu1CmO1O5f4pHFp8fqpGxnSybMPXyVd5D0RqxuIpMfhpRTnkaww/zV6l8t0yoQBEzKwsau1h047l
ziCtYmuxbnFj9fWdZnZvaA2nlVsgnQLLh8NzFpIH23f71gAMIkm+mYorNpqPrPMOY1nf/Yk3cWeh
L/vde+v4/2mGGDc4VV8yOzx4orgYHqdE6COJalP8TFEWUGaxFaW/06SvbVsr1wkEw72pmZKUGCwX
rH85Mapo15rZzq3TzfLrsHKukZGHn3HslPuIG85xvBOmrB1H0Hk0KiYj5ascqD65Uh7Lcpq4eSpL
/dBZ3t02sdW71m5K7LXlTbdMdE+i4sxBRRukeqb1efdV/t0m+i2x20vdYFd18zQgSnJbDtOL5DbT
uFt8b+mr+DQpuX7HNN63GvYjO81JC3LkeARO/OvBKHCg7arBXM6aWn4a5vhaIVeuazwS4MVUSqUb
PWlj+KgoVqrM8YMyLZKt4edr5OPso4DMssT05+q5H7hJ/EdK45n7/dyhgVwjtlyfJtZjfY4dOqjb
v6imv4Wxj01Zr97qrHobpRZuihhjcx9fTKrn3J9O6K9oZdU5dSqsj156htXYSIUnRSFrxhJfPeyC
5lFZee7E05trOz3Pdzku3LyTiNis/BoqGrPeRxMaqQHyXVzAcfNJZV2+He3orIuUJ4SYrDZ5LqmL
cH7FO7+3MUyP7pFVXlOgqXaXjsPGToClaOmune7siF+9yKj/T6cCo/kc4pWmZVBfKX6L8YONZvnG
qt12o4gxwGzj/oDkXfLM+85Cdxf7MytIyasu663JnGxF38NZPK70Rq3VQnnP9DR5rH/Oopm2scFM
PrduFj1I6Bkfs9KPfattc029zNJay05Slej2oQiNZ+lwIGWh/E16xIlce/bzmR6ljJ8Ywe571R3N
Sny4fLZBawliLqOtljib5U9XEVPeUl5jEDIwRMmgN1wPKoexmDZOnm6GPo9WWuRuYsyLQ96s0XAg
E6kQs368dKD5nZ0f57x/re1GIgCGtwlZq1DvXpR9hpO6UcTLhXrYCcYdkFRIjHN4juXw57ViP3C4
i2k46+BE4K+qOMrR82H3xE7X9JealylU/9M011vHy9HPXIzxRfHSGtE/HdwKn3AjIKG5F92giZPd
8uTNjbbVSm5uPMNrGaU7YquB3tpqh8HjOfTrQIxJAPC+sZQHEu09I2x/zol2d+nQenpdvpONPYU4
3REayj7dQvRtrIYkAv1tjs0gYYiJfKHvSqkBdhf7Yal7fc5dS2VgN/4L/ovAHSEbRW/ZG5Gklymr
YCJqiEKkaTPlF+X8LsN6nXr1biIUYq6xNM0CX1TF44lp5NfnPsyogPPOyGAcUZ4L6H8cY2nc/GOA
qAV07ICdFR0WiFwfL+SUr938sT71ZREMggaldOe3XMPsVdhXj8rcSdodpvn7qEfb0Kz5nGf/L9S0
hzSBJkCQ7AKZzxnvKi13lhjXqNJrLTM3g6HvGtfbsMp7TURUMHZQrVTg66hP9gR3nFtTD+ooPBNu
fW2qdheFKLNJeaTCvtZWDqzjH5ebFhIHEb5/tqkmq0btrKTFNDVuWmVOTP2jXd8Or5Ps95D+NeRX
F4xTdsIIvLAEGJwHIFFrM8bJvhHVw8fIPc3Okbf32ndofrAdYVCID6Np41D12E028sSL8aU2zCDi
MxKq5BSINy4geYX8OLhdsho4GhLe6nWF/CjK1gmGDKOx1J6WV5oYPX01WtV6eeOMnbXO2vbe6POO
9QYPMcsHKpDcWoaF/kxOClpUcpyEvgYw9zHNFVc/6wkUaM1/i+M1HN0HQUl78ox2zcxcM+GM5AVm
bCC9SDmwaBUWV5UajADVRq78YSS/bHoy+vCUNMMjVNEF8WAI9Dj9IG/po2UO7jrVrRTOW5m2I66+
3gi4tfuVOXQH041OLoNEwbuIed45jbon3kv/qsy/ysbZDHGx9Q33HYn6POvmERn1W8/T/SCaeaFp
dzOFbNhYf54MUTG79imJ+20Ifdp2xLKDIdRBk+MiRxvuuPGKhU9fDs+65ZYcerxiyKAF7uXQXKqR
LFi+4GjKikeRUhZJ7pWKYuGOVDAU+Tn0WXeifPSEDgXPXkuqzIAdXAdTZaiPNsyt7l6TudoUtYCN
5Hk2eTxNGh6DdaOa/mDFRbmioOoCf7wtgoHr4wHP55doKNde/LxcCuy0A2CC9mT20RZXSAcwgt9A
qM8yJOcOc4HQOefZAfDbivKQ1O1pqJ2tazmUwvPKM/pH6DH2sCoGGQYea1vtWzQdkhYg3qINnqE3
DjtXGo9JYWwy1cGr9ZNfOrjQLGetm+EePTxjIImhsI0dRQ3I63AKt542w0c554meXZUX5uApQUrD
mRnDnrCKDkxr+HCs8LX2yx2+B7Ic5M5M+i9oAbiWJtDSaJen5cpInO/SXOKVfpZqQkiB98SLjx5H
HTfmTeQ35HkGxYSW573aMzZG0+Tw4veXUL58+Uv8mtJeW2lYGdkRSfVdbcJpvlW2560GeM5qESj1
YVy7af5f5TabsZ0BADNnbWpvCeT8Oenznz4nZmX03Y3W4nNV/yaU1Nzu5TESVkrJ6uxpn6LAmp9t
LopXxs2mTQf4n3JY9tM0WJzJBCn9wGg1fdXI9LWecLFrbyUYEbqPC2CI+ANc+ALNvE2r8St3Y7p4
8JJVJHxEC+leYotbsiiPyqpP+PxWtR092/xQ3PDHogHh6v0GpSjbpNzF8IF/isslUK5sYJW+sd+b
jseq0KuNiIrTzNHEtX7SsxhxN/uiOH4jZNKHjTW/dAqiJttoeFeqSMMKrJ94/e5iHuXKh7mschUY
1oBMDofFh2WXxjFMbFj67hY3ctvOYuNp9mZ52ixdERrTnAunePKj4lNvcE8tf1EqbaDJ/eXCfIfC
PbMQ9aD57RORHkz9zE1EcEQkGurDaoPfIjB776TBqUSDeaqK7JjMX9wIS4/1sbz7itjZN4X+Qnju
3TXtVcIcfkm8IEl81dUmmV79Oqlncjkbya0xyrex6g/1AqzHIL+gAkd82yqQ1cSJjza2GO0zD1bN
+f8rdDlBs7GqAxdhLc95bZr6caRnDZohyVeJXn2NGWuhc4vMI4auK4vPrfSK77Rw/8s93MiSARBw
M9u7wphhMrQuvM+sh+XWqkZxsuCdd0U5AQ87UHkj3gjeq9ZdL6dLk7XQKF5ubbJaL940Z3ihiGnX
+JG2g0DfshhaMyWd210LDIPXddqbs8Y6WVXRThO+OPUGfb2mQ2rOICRMIRGpHPtgRP7XAmwLOVb7
rBqLHSrRWyPbDwi2HWQwBZDOHtQo0BOanHzGrYOrxMoBzpYdekHhT0tiCGRZC1aVJPWlFZkIaouM
kmEkFCXrnmwKmmHo7yppEXVGyo3Zf0xF/ZqaaN5tuceE+GOx1DcXYssMm9QmFnf3Xfydx/O2ySgx
M/3c420MQp2V7H0yXAQErGdqLzmmp2As7MfIwT/RzNdZSffGkAcjUcH9Xe49HaU5NwQrdelUfa1u
fvj6ZNhwcFCwY6Eg0fng4xIa6R9WksIGf8kLWaRfIwYrChvrygBdWyU9aURT/Ntb6M5G8t1nxb/J
VSQ4mO0+MZrnPMbp37oPw4oF7G60h1qmLGQND7Jbdi6nFsi6mZ8ExOE8O3fTFs8jHpOVXnlgFIq6
EPsX/C43IO5SnjKVnaRX/UtLTRwKrXuvc+zsaqDVwehwNjgnMDRJcqj1wJu73aiVW015jzHrXmqZ
X83OfC/c6DXEXsYAzyGDJ8VDW/fyTzrjp8nd6Iv4T+udzdKn8PpGDYjX9OpPZTtT9GGvNt0b8nCC
DUKBKVGRIRinReuuWtujn+3M7xzfQmZWp8FKINx5h1qwR0XcnSELd7nnfLROhk+yBGrtbLz5Ji2N
rPgn3/RQ7euqINyok0QRmcvJP99RSvs1ouE/3Z/ardsyO2/GbV+bxqWcsQlbDeY8JwqZbU6gMmVb
nLtedoewzPzVcjJVBVyy1T4cdlGs0qhwVwKj9hraMeR/GT7Re0CXppRaGmUX+cMgQLq+RkGRm9nV
LiFv3iky1s4cVxspZpgzLotyWhuEZpQnm2VFhAKCh9n+LE81CyVXkzNgE9XtDzoEhCct+dWz7ITh
/BTJ5FMfvS2j9rNRoYypst4nng1aGf2zO6hbX/OwN6fmE97nHTYxnzGX+x76/sHKZmiZZKTBn56K
Fo0bw4mvnIc95oSjaT86Dxhj2r3V96/LsqqRoz4al6B7Y97kZbLpGr0GR68OrpkfqwGze0yoEIrk
zvT0m6vKO8T2W2WjyeNOuYSR+vOS9DiNyKr8iVcrs84mAS8FdQx9UERoi88UJxxPNnrA5M7It4T2
9OQKyDhDMvXd9awsOxgitV5URjF5t7DRqelV2WxAw36dpqdkLYBQ4Z5v7lw8pFJfYhY9oA5Ogr5B
4Cm7P3rOHTESGyWN/VKGKDf85m7ZxEKcRk0LzHEgm3G5r3zhf0mP91Me3XP0DNPPDpmTHvwyPA4m
Xjsi1iCNj0bnHNhVf2XXOufILIg7YUoxWREhxFkgu+rRzAO5W+6ZpLIocFKvo5Ic2kBz81se1zC+
Uj3wLyOCDsUuqqQGLKtgi2Adae/lz9L8OZX7opBc4mx8OANfn/MJQuDPlSCSDlAmw306ZaJ5eMCP
BAZB4vjOI6qYSM7WRdjDqZjsp7Fynw0ze2q97jFE/nvYjj3NWHNOakqn5fKaC8vSU2/HXn4lgPOw
fPeEVESrxCTVakmDQje0unrdMkVbdhHFUF0Gn2g5zncVV1ejI06OfKaQfmT0ki2zpnwzD/6BSu+5
TMoPgoMvkQFjqDX6/4tLch+CRNVPhVfvl/5ookq3mX2LsHroFXCpqPJraE174r6Og1ue7Rqhk2q8
9c0zz3xxNS0Eu6aa453ewI63Bk9zSITbxra7iqlOna6NpimePNjofZP0JPWwrXUDmmk+jVEX7Upd
xucxlO6LSYwSbK4xv8mGChnDmH7oRzzdW8/Qoh9iBzDWlcJL1/U4eP9inCfcLFFXXIuRw4bY9IPo
SiKU+kknn8lfuh02bQI595Xx7nDCr5xeXDvLJE5tISrN8S8uQXoqXgqLDKDpDQQitclMMApPPdNv
kxNMj8Y/35uQkdtfR4XH0NfcC+Z9JmIAM2sZYlbqxu5Oru1S6Flfdhjeh5zEsLKOOaiyyT5miUr+
q/0B9oOSIVjGaY6uh6DszEbmge5hRak67EeoD6Y28TcAbn+yCEpdFTT/s52fap/goaSNdtpEjFZH
k738TtSqd35gBuKZd8zS8Aex490f7H2J0krGXaWtyoHCKA+ji68TdFBmH3JIMMp5VbgyCVfqu+rL
d+1T0nIP4wsBSo2nt3pU/XbSpk81Znvi704MJZ5cWPbY9v56r/rIyuGJmL6/ReoWfv+GX55KsSKm
oG9f4TuiPdUdRadiHhqP8T9M+W+Ag8TZ2TmsckrK2dD+hLzorJaRSyTaHwyRTAaR6wrjjg//MDTO
FZsQZFqzxXR/hhDq/v9KJ4zoESfhZSgJZW2SYTz7drVndwNNtOyfI38862iyadV96t34xVHlbZ02
uQEdnENIqNhazAHTuqyny7InIIBD+jZ7+SKUC8AxmS0BPO4GrOA51PRuh5D6MczWifARTIw4gNat
NSRrQow2auZFj6PxU+TyosAqgt5KGPR1/g2S/jmSgon9kBYEI/ZHJ56gEkgaWEut/xhDTG3S838L
Fi4y268XBJyizXebe6b8gmchM0ACaawrtyVBUNV4aDm2Vw4M+sZmqQ5wSIXi4dTdC4WZsdM89WwL
KoHQIJySyAM+UYskj94Wt6nXGQhQ8QKaHqss+zdqEfGBc8RWOTdrzmWJcceazMWeribEL+O/sGo/
29n0ngeZX3C5ekdnWho62N+grVmokIuSESYj5ZU/DyPlzdDSfrqHprFJ0qjye5423z3YGkTrFVLx
grSf4XIFqbNn5ocxqPQ6mvPqoA1p92Pqs75z5sjbdYVu/HZRk/srll9z0cwRKcNrGDVkILFl7ee3
xMn1HfuR3suSSDsEX6relLCekhDXVW6lrGebC0J5wmjdp8LYuan5ZtD9vukTt6GGBSV2jEdnqL8c
UZczr4iuZYsBpCy0V6u39P/caMp/LEgCSBMS7glJm1guTWW6d/WRAshzXuKR43Lo2BEjYmM69CQP
rfg9nFxaS+BPGj5buSTNZ0wfJrMwSsZiWAtGXfHUM7OZLORhjc+qm/PunKDRPDrHG7de4XhnPcP4
HFlTTfkrjrOd0T11iixRj+ntJa2957o3iHWQUNxmmWFaFklIHmVhhMBU9SVJKZTnziYeby7DKw9L
yvB5uhcTtXrUjL/IPMxOhtK/4w9nNtX42B7SoXT+yMB/U31zw/B4q4AfCHXK4CF64qP0kVGHr5LX
sI5ICVHUGq2y841PFjkJRygIhAAPO5UULh2lf090YPTW7aNL2ZefWWv9Z3ke2axdBWqvm+0qd6v6
bsnuYwTScOxo3xlzzulBQU9XfkrZhb0ayuRpKLHc9wPmcjyz+VbZESFaTsssI3WaYBhHsyIijL9R
Gi00WSQOqMK3IRI2CHXxsDLWgLIWZH7GflSB88fphTG8dWoH03r3Xeij2Kw+wFPsTTSOv05KaFtC
/ZFOTOfGqUg/pm56Nc3u5rpkRzlNWr03uSzPtQWvXfoRI7aCOWZan0xQ+QNK2s1UntyFlXViM1Ub
cpbj06g7uBxWIqZQrEAbwpwygm/n+qgXCsBbq8+dKwVTJvE10lVdhS6vmgdurUXZrgJnW2Hh/E91
9Z/RtzvSPSryzLKbmSW0fwbhsePvzNFALzLQehItxntpJZjKRZ28R1n71Dbmbcx4iYgOVQOLYxn4
TvFpxbS5tlLPca3Ibiv+VKT/AW96GxQcwuCE9ps387OWyUuVkRqy/EueFNSClHPEBz1T98AEuxZ2
CQ5qRywZBmbLk+EUCwdEpBr1xqefK8TFZSerm6l5TdJNffofR+e1HKuSBdEvIqKgcPXaTXujltfR
C6FjLt5DYb5+FvMyd2auk7qhTO7MlTJOnMAnZ9Wk87GPcHOBVSSLEvYc/o5VVB3E1HoF1gr1kqg2
OaExxasmm2895Zs/yl+M5w4H29mb/dgLwFIu/baZWKm4T2O5gzLTBgIn+KUwCPLMsUq2Ps6KS1nm
TAcm2+2JmGqqKxLyRZ1ryKuMgOEeljGqn8cmzb/zVphM3DBwMg0Wnsj4581ErpRpkIdn4lV+CcPN
z6lVTf9gbJHW7VH0PS6/ANJebDo232SBV3RpMEO3ysweY1frhpVfwY61ekGyLRyYprmJe26lJz60
njWmeJL0fM3TcMbsXR76ORSXTPrJk44ieCi9s7z0yd+Q3ybH85NbP442+j/O1DLP8a2oxBcwiKYj
n2BhAnZcYXE9NfkPP8tfcBEmWIu1HsH3AeT5zNcgKHkleIJ3lBDuTOaonROqQLaLrIbHtwDbw75e
JTRPV8a7ozvi2pnO8Z+VRrTXcVgtO3zw42eF9FbiyN/qXLG+AJxy/5tq4d/jqSfQiOfL/0/Alaq2
QCvzTcoyAvo3Gbtbl/cDpJBQRDBvEEWMAsOs26r6Rzfoc2bErdqD0PTocRjgEHPEZzUbU4SuZ4tL
F+r8XaQto5rYmUNmpiOuN9KXITgFKh8+6zkRp3giDlkteqlJhwt1TGkNOEFP0EcHIjySrmViTjJD
FRBu9M/QnyegLXQYR3om69bH3r9h7KjeNiiP8dj3DOs/t2tYnpOsItk2cqnrIU9nVjK9MHclXFAT
/p1nAl8GDijGWgQYXuIcOWI2FDKB43jPeBw5m/pmbEPpJM7WdvHCUd6sMKZ7lbIwRol/oBPJYDDx
c9CsanYmSRbgYqMAplzWCXeOndc/ZQzdq0rX+7LAHFKPy3zW8E83fKrqZVlCjK2sy0fC7d73WE/h
06DG6lSgfW3DsGN7l0M9na1xic6CVN1ve4xQCmQ5HRdReFtv0cShqQh/mVM3uZF4Xc4WebCLLOcE
wlw/x9vMilGpsVV+EduFtW1af/san2bQlo11zFU4EFDwgCinhoFhbM7ClYfWfZFTRA+U3CK3vWen
e1WP2S3mKboRGAy5YvmVvfcKPJeaWDqKuSrmmyNd4EQeB/eztAmTPy/5DKE/rocGFK+0f+ulM07V
3KgXitz0ng8jBM7Uu87JH2ZMMmFlJmfHYR65DYmUwQEvxhzfaZanP9ooZ6JJkAC301jHdPxqwRDK
QAJQ1jLgS8CSto/xvt0dr2B/SBAk3xPukiAxBZxN3876375uuM4XwuOMM80eOqkujeKjDmPD33DU
ohxhTi395A86CU9DgRsJZxn+phamEZF4rLKnvkzy6T40SeiApnSnmNyorRgylVhNE8NfHUjOavVv
5xBNE9WB3lRqmUzaYVgdudCnPqpYb2y1W6dM/ydJ7DgnQco0XF+dxUYoyyAebo1FubuwUct0X9A2
XkJsu1tLzAJLRZRQO5Z4U30QLJlBHXUIziFLU61r/eI42v0ofKN8KX0je1MSWQYjRXkoJ21/iyaX
mzpN0wPFvdPdge+8izSaVOkw25XRxLmFh9L9GuHrvRULADu9hLBidOP9VNifo005dLUDkmOR/aFn
YwSmYPppkMqm3Tk+N9SwTpvwyXO64qpFDGekUzZM3sabt3ge1t4DlZJZIVnfYx1jQZsWdJvKd+pP
S7rFW87Fh7B9SfRMm+RAiAZcJ0MJXIpwY9pmLnfWQNqCBJ8LIkX35wEbOywwMfyBWOP/q4RdPkOw
heYhtX2TijRf3gzZhnGX3NWeL7Y6qZqN25jNQcah+CCUMh/4MFf+Bwf8tsAgsw1Bum/IlSInpF7H
oqT+taGCXoqeuhmMNrv1LXnPp4rb66NyXT3vUgUaTINN38vIcR9W7Y5fnEHyZ2WCSifBrF8rHH7M
gz2yrnGFjWNPZiVPdh42ygPMLPM7Yu25RSXpRNepWpRU6EXfNh6iQDLGP482qPROoOHH6LMcomv/
YXg6vVmdbxCFN4uL6STuc5tpqElEIw9yxKSB3gTxgkNBe8oSw36NJ1leRCfyvc186aPOswTXezIU
hypB2bENo70aROqyjSpJzY1k4/+5nqH+G4YKsgnpKXWtnArsPgHoQHuUUEl+8J0JW+1hwr9BB5xi
LZnCnvwuy4PezuVfbxDGC1kGGO6pOwSJQCp1UTq8ox/VJKUdp2h4HonE2QtXG2fgsLHHcW0FQPQw
MDeNPMYT5s1GwEmxGyKaFoLC3iLdG8SLCa9A1PowelH+J2FT2jsti30C52rrehW4Mo/gg0GQFLpo
2Roq6CwmW8RXZND4uMjCOGOGYtkIG+sIxp2qAazL6LRk+eLuS6qheojOi4ej79bzY47n+phpnBlH
P4WoB4meMaKp4SYsY0iM0x2r7gBGbdxVSZQ8hUlr/QPBQZA0TewXXyzRM2iAhkhmTXfn6Bkox8PU
H/XcAq8LuT3j6ui1QWGCu/S/peyzYt9wKbZxNw7eGR9ieV28DtW3dkGhp5S7es3cn3sn4eomGcYl
jv17zsb+BJWL47jDsJGeGedo2z3z4RqKapYu+cEYQZ26DDEf+UzubcvGvuYVJ/XaVOo7xZO7ek7E
a4qmAgqjXJgx6MkJks5w701KkJ8vGdDLsFiBTEMPn6z+Zw8qP2vDFFf8uOIrnT34j1xBOfeVKbeC
TUKYe+/mRhNYTqGCJFrn/WPkvs+hO7zZ4/IuC5HdWtpymXJ5+a5zUh+lCOJoELd+96ZSn3mPXw1x
ACVwfCong+iOeVnPKsii41evGNJaIxYGk9tI2gKqozxgNlYADvGsSbyUyYcU/q4Fd6/KGgR4COLP
/tNULTcuH+deEfqcpNcJdxp/2EaKICkxuac8a2xcUSX27jIQ3/cGrrNlgP5ItCeym4Dnao9VktGf
kvyr0IztbviyGO7zqMJn7LKfNJq+ByoeZmc0N84iNganBHq4cGwR2dTC2S4S/NbgikDH7SOOkqvD
5Al7NHvMK/kRsGnmlvdta3neUWXN2TO6574N+bhgkMwGt8F2n3XN71pFD8mUaZYdWTJ/m/fVn0SS
tqrj79D2aVrQSxCTz2Cp4vIU0l3gAkMhoxl03E2LCnh0Plmvc8doPJxMImrRK5O245Kpkp2RAopm
OlWURQxmjOF92QnaKiIeyty5kPPd6yi5iGm+LDlbAHR1coiP1r9NCX0J+ncJ1HqZ4odpNrhw2qsY
PofikyvKJU9UkCbMQAvvvEhMhWmBFA+kD8suQnAzzKuVeHwzppmLRtVY+zntSLKAat0srdOeWse3
n7gU5NCPo8HfzpWsr9NCG0jGtE1ziMQTO0Sx/7SUDcJMVNj5PrIMc0+16hKgRQFr6zzzr+PY1SM1
OdWKaj2WEhzd6AiyQl/26YVmdMocgLYSA4ZnAf6KnHSbNPMDdF169B2/I96Thi+1KxpuZQnWpqwG
YyGHGasob/am7uruq3Coaeg57Z6sop9v+Vj1P66NXJzLbHleXKMCNe3YkP8F0spsiOYeOUV91TQq
PU+gq3C19Sg1fYlBW7pV9o71HZCWuyzvsV0N+K6m5inSbnogWBfuDcNojj0QjE1eQiRsVwJE7UgL
O2yZ/kuKvN+ju85bv6NzLu0BuVMjzRYmSZ4uOB9s8LCDt2Gm9i08zSILpTvbG92C00OHnThnNHzs
AL3JPV1Ua2GArE5+PfQEIlvzABPWQLQjjRTbsPRiWO8X1wcu5HqFc26jMhJEyWGUp46njnGeF/tS
InoPo6pfnNGdeDvSyPmGbEBJiFXk9jc6uxmAI4sYyIK4W2z7Xz06+gioxN+ifxP2KFz8Nqoc2bf7
KhhhUEI98VxElYlIIF5VbJhevO/SiMFkxSTu4IBf3XCsglRil/3G8IZf2kJ3Mki87fykIvkNzoQj
Pk8WnE7D3DL7jfdDkQKSLMh1piUaaG4MI8wJMm1V2GYnX7YwMnI34mCTJNOCaX0izNBHy7KTwutO
BKW9G91U7lc6FPlPyfO/L3qmoAmG7o/RR9ziN16+QjDfZKCrEZJ1Mtc7vRi/qzbPWDm6Pya0gSAl
pw3w3cINlXePovTNXd1iiFWV2exqg5myHMzfqITdFpdwt1ukV5z83MWg0tZu4GN2vQPDTY/2JOgS
EYkg7lyUn0Su5HNf057sssqe+lzChjaYXhUqDi+CbfFnSEWzzWcsCziTIaP7qVPjBYYMHOG52XRO
Jy6hzVHPSHLsU3NdP1c6tz7anu3CCrHbyUT8FXVdvjhw1+iDyT16PHS8rVxbILUL/cYUoTsJBsV0
BnD51E5W7S1hG9wbACt5UY0BUjnDfphHHQhidldJjjGIBkKGmp3kQtYfO15PtNI0QbU0sT3eeJpz
pjMZPRZEkMZzJ+PiD8S84jFq2WytKXI5uDjhIYuH6WVJMkAoYxQHU1VipZT4pwq/LreTzclMxm25
Cys6uhfRitdqqlPi+UOjLyQsMZqVRMNh5unD0NEQ1A+23OmIma01mDN/gvn6MrvLw8oy46/q8u4w
Jk1/7SiD2TOjFPcwzfFvczu4ADjAoeMwPVCDGu7c5+w3CwPwLo5bHI05X0Zr6ujbKMryY+ojfQfk
aL5UNbuCJyVxWov4xL2ftR2QtzVeyrDxA1vGuPYUiDwyJqQ+nJbjTW3MJ4mWG5jNMp1n6sFBuWLP
0VH/lam+cSD6MnlJfAyHfJOhvTOzTBOpM3S1yWaZ3a2+L2552JXrKlkd2jpZXShmu1UhbTmFP3LO
I9ZUvUi+1ts4x8O/Vjg869jAiw9XIP/2ugcQg+1iS5LEArG5tC3cKmG9M+GW+2iQP5JD3LkH7Hsh
5k8yyABOYJSQD0Gg5bvSqAkjOSRxksTn6FAcqybkmoLfl2MlKYldqNs9ihKB4reon/ZuZF0yf/6Z
XX4t6XOQLe0/qT982HxQYTVsbUA1kAR3C7Nt2rwOTVjA/XEO639XfsLL6B4T97tqPcpU618IL0i8
2E3mRrzj9wiKUG276jZVelcDHsDG72UJWJyGVJlG8ZtvxlJAL1ABYRtEGHmZ0IfABGxmtj7XR6fP
J14M/bT+Uc54ghN80qklhwPdpDhTZXEWUfKum/yWRxiuLEv8iugGGkL7mrDDVJCBlhaN1MHZa4hd
3k1BBud2E8n2WrNkD0q/QvLYS1XidI6OS5y/zvwNWTacTZvTa9WpcdMROG+SBHeAg0BgtA/8bMsE
m2p0MAWFFxglWwSWLcfpe2JYv4TFmo/X101boihkYznpsnDSPtb8yRqJTEdp0SR2qZnvQxCXgSGq
V8YqjKyhOQw2NKJbI4etldya3j+ARkT1U6+hHLA3ZycrAYzf4aOBFd51tPFVpPnWRygh2GoWyW8D
QmWgcItH4fIn0YD6lb2doB2jGGDeGDJiYktgOlC2FtCJffcxLg8XRhPzzU+jYHMo7qk57kw7/LA0
k5glOxq2ODYiOhuJOjYTOYoemA+C9CvNPPrEHx1v+Mr5jgt+2lBjtc8SQHjrcxdx9ksdAetIkQry
LvY87zkGYFj904e/a+uzWqYAPC5+qtUfnf7nhg8sS1c8hbR5COCReFI8y9rwFOUOUN92bC6LQFdb
wauADok1wQKDirFRNr9ElBKd0LuFgOb6GCbCe53SaZ/JlxxuZ8IT7pvdyZ/TH78QsLQ5s44siJ9z
9WNE7WYyvzIUSsGXS7XM1aVdAFwh5tkIsYe1xzGiS8+4d9YFFFhWbtxpMnlono2plFf+TR5/tjeW
jWpwM4+a/K5FfwK+0BFTtqd2oKR3LrgHN05vPnly1BJIyE4oUA6HNZZY79WASSKtund/yF/Z4nbV
oHcNCZ0lqu5KN3gsGh6ONXnvZ3cSVRzWsy2T/z79FRpmMDezAOHJVWKEN9Y/xjH5iMeBOgb5l6Di
CarHp1+nFuuM4On3AoGHqMICzgs7+vLo5cPz6n+LRwyqCxi6vNqnxnQwI4lHgMqZSa7IJGM7xv6v
bGy+q8Z4k+bc78bB/VifSIRHEp78pbM0nyQwXBjrB+WmZzH4zqnBDNXm8+vgvXbxp4AisYnJLZtN
/2mutZsTXLcI59iTblYES1e804VLM0BC12a0MgcJIapgcbHZjR5s+blmrSUqMwmsqSQ4vP3Ea0ws
fr4kIxlW6lQ4oKnwGaqpcbE7i1oeqZ46KEK+nfJIpSk92vZ7l0X3WePeYRfYl2mB6ba41+vz2Rjh
lXuYGZQ2a+wkJ0JjhJDa1Dmpgc7vrsG+6nBfWR8Ea3Gf8mX6ovfvaK+GnlwCYjD6ZrUK5SvQA+cP
sc31aUjT8eBoqEigPvNluDWOh5dmYjJa43gPqirGf9kWjI2KofoeWmU9c3yej7HllsQLk+4qIl1w
euNqZipuFZELNVyFrz3npHpBnl/hpXA2SMBgNpdjzQ5rmx8xfTOUkA7GvMutCGgecHPaALHvV+7w
DobnCs37bC0RLNH2MMzASLQ8Y9/iiOb3KG75RL0fKWoEYWRHbjk88PqpSPJP6Glg5pOu3Bcp62AR
G5yfm2c1k7kvgEAEkrDM1mVufKgj59Z267k9xpvAJ/4WDeQF6OXi3NJvk6r6E5sTpREIgDx7elR7
PhuCyXo4eD3eQKtwnylN5l4HIZveGEz2cZSeif68UmOwoeXvtYoooKINADfGP9PAP5802Y19hcCi
dW1doNuAQiwGFC7uSm7KlB+gPfs9FrzFZWLABXVwUmPrkiynT2f6xUT+t+vRlRiCwKDuruq3/ro7
VrgWN/TS/Bt4+6WDTKeMNS5l4sBWO2NqWCj0fopG7ETaRT+JPyAQGNupSHmg218hmj8IoHM1Y84c
gOi1rAdD5l0oPDhkdnyNRPiEsvPCRRPpzLeqYMiiWzS5e7/pPpeUT0zPPVaYsdo1rBiVKNMdkeY/
MESuzCuCha+wpd8EfeecTx3ap3UxOUpDH/qSGceOQlxGRfMelWFoYUSJ6IHAaVsmN3fUn2oRVCj1
kkeIlsC0wLVuIC2mA9ODFfXiTPAHWNUmkyKCqeuibeerVwsYcptSnqlUF+0qVg04HoodvZ6objIR
pufodf0lQPKvjqbxzyzFhas5j2IO0YCj7XTitggOoPIPlh6eQz1dC378sqUlCbd0EPnja9IbL6Bl
ksAOZ7gNI+dYI7I2hQ0YzyDXqSr8+aWDvsKaFwF15pJM4r5EQVMhrRMthgxqicDNp8Rot91ik4jX
b4OHilqy+GgNREu5T07GnAnoIG92pYHMRdw66vatrsG2LpHx5jcYyhycEjoa6WDJ9J/EZdIvTLWj
PI++FBdibVg0N5RR0KIzhtomTA62YT7TC/ger9wrtrtDXGMOLsxmC8WyZxI13CQ2dldwIWracT+B
+pKG8WUPM9bz3jvkbKExd5tWo2NYEk91ExHi6LKHQIspWOFSKt6p3DygoNI2Wr0zOjraQ/nH94eL
xz1cm2o96rEEcH+XW6fzMnyP9oWntqDgr3wUuDm24zI2N78drZ1uSLl3ltmiDMp5569eQ19FX9qY
73PpM5Za/tUWF8JpWYp7g2vQ5nyYkYqk6vBBVzssk5ZwF9tH7aY/NCt03wNu70tUzb9aGlUfKOwe
qUnzbrn9Iy1a92zLRv0qkjF8s0obTJOKsG5G+HYAhfMbhRyQbCuGBhDizh38Hq9j/AhnsN0Dkznf
JvhiYA1iuGwOCQZV5b/MET1cC0GenecP5qahcQx6MjfyGAp4e3MKt9kzcakAuPN30MR6zu0UlJNN
46RseDGXS26uxSw41TYqJtVU2IxDS8I2vr8S7zi+IR43Fr5AEInr7sE0D0MM4B1t9dtwGUEj+wVw
DWHdNWOyXcg3QlHnFkPNjgthvKH+lNGGW8q9nan/sFx628iWJSOB+Yo+8R4tghKjpeQ3csiEQI74
qkgPtL38aEEgJFE34DAv/obJ+JsFKX44sfXiNuqD/tcXdOij61pyvyjg2DqWr3FoggYwg0bJ5xwy
CyONo90ocKW4d2dMhX0UGpucJqMDCHjjVlrDRA4Lz7VJKICnUzfJA3VjCNqpxCfBsMECiU8NCxKx
ig4LH7tUeOhT3Fpbx/G/8c+/+U73XMzu5yr+RtQyFlDiiWbD8EyL7FYgnjfJck742Rw5vulEiw0k
EMpYRLLyJ8zHbK/oL9V/lpmKENuwUvUjG16KLiqz9AB2CBW+hJOgydL4GOHLKjnLUHIWj9/RFFxy
sbPY9cL3YCiVL9bsAKMw4FP0YmDAAXiJL7Z4hTtewrSaGE1XvK1tfAwn+1R3CdcGf96J3i53aN7P
idk840f2T0qPwF4asCVAUPiOkj/JEn6XyvlufNziTXMb6/JhT/oauTj8bJ0fo8V89Xxr+JGJ/QZJ
b7f6SB2/7k8ohdwK/Lsu5pexpcLWpNNOzsbvNuz0s5J+FIxGdq+z9tnLPZD7Brcm2ldS4znNxbhJ
mMGqLOf+SYXlYQH7bxvjPXNEfewsxlzJ//+imZpOJ0rbE0s3V4Lk6OoEa/KAQUsuXRUUjZ8ep2GF
cefMSeto2lHlgHg0dAxIJ+JPFAQPw4cXJx2ARA/sevlhjuoTI9ZursL3qsEyyLr+4crigQ3g3MXR
aUinG771y7yoO5OCH1nxcgza3i/F/Imx5bdA3tgznb8j6gVEux1mVSk0HEx5fmbuMhC3i+2cY261
Hd7apOQQgyLOWHdrKwl1jVtpQreLs0obpjTf2o7zVkMjqlqCMnPUWnJ9IIZfBrObUnpGz5HlRPjH
BLOYaPHeCDH+50nO8jLc8sSdvRwTPhS6h5G6XIUNaIET4yxU+BjkgGC26nYZk3j7i2qns5iYbi9+
tlcxd2k13NDobiqLT761cL3HABwNM/QxmwqoSP9FlYG0kLzadnbBWPIdE10Kqrb8aib4T9wCiqKC
hWI1TPMkuFq2CDAY/4mK0quNyt15Owm8+7UDVt4tPHGM5p6ChKV3jr291ti7JtQbCqQwX+UlgoJG
u88Vs6aqMvYW+Ys940iMRRxh75VRCgAnIWQ6N1x1KSlm3A/MgpNRNGBiS4urcsPHXmIbOrn/v6am
ns8AjvHVl5UBwI1AzuHIUOPwjA2suDNlj4hMtUW799yoO+rMS8lCweDbjmEifrdORXRsiA33we5e
fpVl5mG+wBU30ESOmWYFNFUV3cep7XTbKVP2nnAkIFVqXCa+F7aFerFhzofhsMWTjWtSZuhbDlxu
1/SGfBvjctllSsT3uJtMlL/eemmS1jjEQwJT3J28k6MByBcz58NY+955DHscQ5XIrwL+z5HlRu5C
V+F10kt1wNtR7DCyOtelNGCU2JLD0rhOIgxA/VS8evuljAGw223bBfzjazp7fRKMjpVcqMoZAzo8
kCe6ySH0EVdfdd+w9oHc5iw9GGcnnWlY7mnTWPuZD04bgXv2fEBD7lC4zCwXfTBcxr0AzHEcMpne
x2W8PKqeN28wIhyhyjGee8mahHTT8jyZ/U7BUtsVDZMxbaKhM4WId5bUtHFKFmo5ghYx09wlXmY3
oF7a9Gls9F8LbAFPV+oe3cgI7aCDcPnqrgSFBurBxkC52w1zri+1bfnXwhgxXuR++TQt5bqM24ga
8eLXQM5BrW64pqRfk9v5B9aa/jCnatkNWDZh5zPpM1P2Uq8N80Mk1D+H/WhN7Ja8lh5sDvzgM/yQ
+MdmNrGpW3kVoQSAxiyLt6liCDGFu2wdd/WKC7BzKlDMDJY7CJK3wu/+9NyI8ASo/2RUw19126Or
3F/9mJ77MTsnkjpzRNG9REdTRQuVM+4euCZ2zohLF34FHY8mkZrQSr6Ktrc3ZdjtfBCNmWE97KH5
u1gtGWcSDZtxDSfW4RqSgbjHY0xmBLCfEM4lA5uDfTehoH34JfEKr4GuoE0W+yy0x5luGN7nYZhw
INNWY8TXyls7bmpGXXwWWFaDfCbVvwYyKri9uO/P8MWD1rE/pybdjubymlgVxIH4YFFo0QxMa532
Dbrzv8HBGxU3XEH79VRSRFd3VteMglCzNm5jusqIxVWa4amrq99xNzZ4J4vznKSPKUUVbd0XWE1P
42D+6pbpZdAu8X4upRnFSn3ijhunM37WYIo3J68WalAsq6dssZ+82sErk/3qSeb1hn+wu+Zuodk1
YGfoioqvM8Ql9kbiggkI8Lh5dlx5r7VJdt3KvrqMwREAKBiGV7TANwEX2Bstb2Pl8WFxxvOYwRAQ
S8Vw0WhPUStfrNLae0t2W/+3k3CftEDfZ2OEkjTfIp/iFNzVv/Oh20fe+KSEuLl1y2NQ/2pWxklf
TB9+oa+V6tRafySArJfqwDQETawnIzksZ3xuZ0wlDJv1N0mRfZkXJyw298YVB4ndeK9kwfi5eMLW
/WQhb7mYivCKwc+povTZTtxH1ywP8//Bl/FOY2d76dJBcdE1rhxHyRY36HD/Z3kkDTaiFhu/nbtv
i0PvBy8esyfKB5k54acLm/41mjPvG/GFWVSc5bcRn5Y/gHULG/eXWZknq5zBQ5mcVjYkpPw3l1gO
PxyE7aVw7x3jORpHIjhvKfueWVb//2gHDIO2lQMbgRk10j4ZJ5xxinFmMuYtQAp6uG2SYzdH6565
K5K5mTOKjWz1bKGg0c5KubiXUhQOA9YxSiKkhGrdYsLuYnBEiWjtwXA5XPAdIAD14zckk1dQmVR5
uyHL8WpkqYXcm5w/oMQHY0I1mMqLL115W8vXhxyiyErP8sneOvXvEb8czGeIuVG/XZXmrPOtq7YE
VH8KcldhoY1EtnXseTr0E2gKQrAJyqa2510JlbLlXEN4k0oNpFwg5FBfz4wYfqnJgFNFErnOdmww
+1QCvw6x04TybFLUzlz93BuUj8y23AyIPDmjr0sTmbtWx590SG9nMAfsCWwJA7c+c60Sfx/qxSe0
zWzWdLJ/E09zyELcm2DI8gJpppJvhQmetpjL4xqHKCYX63689p40CZyGkWagQnN84BTFRcBYT5ui
/GUV6cNhVEwAk+mVg7GwzRiThV5xq2KyQUt/1vBtOFUvQHNziBrSJmQU1teW2MwyJX+cqrisGsky
WzfCIs//HySDy93JznsSihLuiFiK0m1ywHS9X0L2zgZVs7WWQIR4vfuEmz/SkFODOAAYsw1Nwgm2
Fb6qfN459fLUFhoOZz5BQ1xNysu9klGAq/B7wfsic7LqBYEBzUEhLz5KnZ/XnysOY/A/H4jXN7aQ
wM+z9xCzfjRB7rJ9TnGg/Pn/U4ezgbAfWbG2/KL0++rgF/090+U9snzuvIAjjPQkqvW2Ou/Y0XaN
TZwVwer/XBozC3rhcVKnMBeDTyiumdlD3zGijMKONkiJQjRSUY7L7DeNk8BaQoyR/jHKvKPDVSnC
Ck6p6+pHd599Lc5N5j/XjrknUITb1ZLEIuz+ubboq0/NS0dr6NLHpzy0mLnRZQh4eXzC0wIrIve3
dsEtMVbzZ5pOyLyOf/FwgG3m2v4oyf1s5oLYpJy3JvHt9Qklb7Ad+PlHkIWiImnDkx2Oyy6PPio2
Om05O4vXlosuhuDiI7eJk2a4Ycw2hxjvH1zTt49+H4MBtFtMCQRfYo5fopYnoFCPGBDs2Pm/NG4g
7rdvFEStPfcsyTTHT+4nCOMnt6j/QsEjWMzjvr4qheWSXKcWOyRnQwuTLqrlSSTrOuYv+6I1ir+k
2gz+WnJgaYIPtkaYdyeaJeF2ZpwepB00PbIf/SVIM4X624qOKXvyr6RREhXP3ZLHPxUC1C+z/XBj
1iBsawdt1pfPg929mK28tGQOkU3wtrcZE/zlqtra3ic8FG1fvSGZ7W3FSWmpCHfY2IUAom3HPvn0
bdJYnnbOOKbAcOOk4KJRc4sY30ObuyrnRZulBxhL356YxO3FWH5iggDgldJ8PIbpz+QlPE49PWcM
JFncceo3efIKI+FYUO0KXMx/D+PmalImknmFCyW+//EGTZgZqvtOmhG/5VT+69Ts0L8zxkEpM9Lh
BNP3oxqfmxKFhePRusXyFjc/0PeuVjG/Z8J9+A6yLXpwDvOcz9wxq3fVh9dxKX4Njpg2awZ4imJa
QuwnhUDV++ZL17kUySv3VPflSmWaKGvHTmboByCbl6rt/lYIowa754aG6tdqLZ40/HuReodqYSet
c+vZafonVcdfExrs0cU2/0ChcPD4QtdUkgi5h+w5seIVDQOHYr4b44JXI/QkajJOsLL6ibz0kDcM
GqHfYgYnP4kiXJXmSTXA1P1SvfeYtjeut3YjdaJ+tvwkvEcGGUlu/dNN11yg+sIJLAxEI7YXnriS
Y6UXBhwitgysj5Ud4UTB0qGRMIBhJJN99NZj4NiWEW5LjxkbbUxXtPH/sXQey3EjSxT9IkTAm217
b9gkm9QGQZESvPf4+ndS81aakchumKqsNNfo23QIwxdmPzPpvmslV6SqLLrJCC/ljjF9UNji2BG2
wfDQB502bJ+hdlKWMeod6PAyc1UGnASt5qzW82dlg1gdx8RAZYAzDEuqPYsCEaPygyRfZ/qhK5tx
oAerMGFzvWQbOtNnV5XAYIfhlfnGm+KEAdIvqKH2lHvl4FAuBgo4IPuS4pi6UNr8t246q141aEI0
196LmKTCsTAoq2njXKKyOpcNTgl2d/ForixIA3d6199B4BbLDgqDUw/5qgZSQUrykzRwVsnwQEK9
tFl2UJD6h14U2o/WVHjUmT4ZLzOYgiPQrUnUpsy3MkAhvKb/suu41z9mYTHW6mKPUTtoSvD+FqAr
6swY9ejM2sJWz3+5WCI87YyMhdY87K1nkfUQaZqQRmaK1SnEG/unCoKXHK0BJCd/2yiBZTaT3mi8
ATASRanxjD/oO/TeF0xHX2oUAgIft0GtcK92o2l4AnSU9Yi5XulNarduwokoKgTdBga3GnqXnTUB
2+DDwObvu1nZYdFJCw9z7SpuNlqN2r8BqgasBlMur6A/0ezceThXJOAKVRZlYE/NynAXM3KOoLxH
rcJo9yapSqPX39AyMLUpd4GSnAbKfQr8kysKIgWYqKwlvwk6VGUGQFinoUoapi3kSnCExp3la/6L
D5mJ2gJvH7s4FvrsbKcy3rg9gLzUM+KVjvdgWFqHNmvCb3PGRF6fqoceR/eolnYI/eSW4mVVMGMF
UO8W38SQdyYegIs0Yz5ONVCfKU/7DaLBvkamVB6iZkJ0KUcgsU73heV5EBnyEsxsrSTvIjzBHAzE
ZM+6UOMInRTIa+gSg5o2EeUm0Yt6vGfI/9FTXBvT9GlaxYnwtvMw/UaTa+/M8a1Po03cdVeYUysn
1PsDstkV6q7oB0WptY4xmV+hiqIsaEmEHPfMS6jqdUoOsoidNjLutcbp1gT0nOIUgDbjFWYwjRnA
6u7BYZyj8TyYRfIa5jGzK7v/ngH57OhHSce4uKp+u9fb+idooodbkZUAi9mkgPwTvtkz633vZHcG
uvspA00w9Enzy8VHj9wRVbqB0W6vr2A0XBtTrOEiunLuqTDjj04pztYQ8TztjZ8aH1bWPCbR//EJ
9UgerJJhvJqBskPO4Ygs3dZp+mMzJjuava9tAFIPNacUbTVRyB4aAY1GJMwFcVradEX8RnUO18td
zhnyHC3udxpJeVaK7wCztL5DLKg9zUWxrm0adEn9hqvKSoudv5phAf2eT0oD1ypKmKbFSQ4WAyML
2IzYjOCWkYUYYzSc9obKIjBXPbDzwhD9ndyE7wqVE4Ss9afS2kHcZzFcAua0gLg3ULC6wnAsHUyq
qlvEFeo2+F4HrO440lTN62HhIEQ868jSRgireh4a8X43fFdVeQUnZa9mCMh1M2yxeiAlktZWGQdr
2yWHHQaeijJskVd+Ck5mnJpLabbZsrLb9WiCCQphiC+MUd/V2G0kSrJTZ1qZlUAY5l2vw2C0RMMk
qOBN5AjOlYxzm0hhxmGYp4pFKZrZK1dFDcyDJ8Fkfzmh+Z0xzjOG4MgkbauJHHwKW2oLgwPvhhKB
C0SUMWCRCGHXgFXJPEHBNFfUsfFEc0Z3HWNECMNyYXQ9PkWR+xdoDzn6FMKsreZTb9CCrY2KuXaq
3UZqpnhuBmiySIoklrIPnVoevPFRtaiwaNxe2K0HEyUjRONjC9UCfSZZ8j8mfbgYFhwjuSabW51L
ePmhgn6SfmMVdwtAWogZZR7EzaxBDoHuueLXrzOmnFs98NHCCRrmVBmPLRj/VnAa69ra1h0OdVD0
UKLegSteh6r3Gw7Rk8ANjq7ntCwBRJUuAh9B/2Y42tWpx7eSyZU1jh9FwtGVe08X4hla8Y+0poYc
THJYvYIy1cTV/BKOSNlMQwusZ666bxUR7M8sM7xD2uvBRpu8LydvvguQfxREhLS+S/azWRzx8OFh
xBvYtPBgnavGnSX6fJuQzosVlZ5s/y13EzMNzZsZLnl+TqtwXzgJR9Ec3CK1HtGo747yKifQWvn8
zxyc1aufy2zeemxGT3WgCTUvCAcy41I2iSrDMsPHtS7Yz75YIymqieRq+0Sx/gNBsRNtIHwpsnEX
dNaxxo5Jz6K1ZSrvgRFvZUMMHoAcoh5ohLOdzx+o/LKLOn3rjR54F+0yydpi1aWg4FzyjKwpnqNU
F1Xhcmbg/KlE845BHMhad1W36Kg+KiRgowzQ5tmF+D8UGDrkxi8E1Y56b97ybt+xdbI9eE6AKFjE
1tESgv6y0h7jwKVGe1nEpgY4W50uBSMM829cPpo4OiZ0QGPq0ARJFtcvWVEguvhu30A+w9JJPgDb
wmLky7mGHBJcf4n8nQDbXTIy+JWMzJ0LuP1lDoosoe0SsWnslgjHDNYCsEAqTZhL7lxmnTOkhYbX
bjQl25vNtC6rzwTg+ADAwNHeB/vZmN98n1aWm2mgNcy1sm3pVqP4ABKG3ot9woVgbcaYB4OF4Dcs
JLWdGDUZutOOES17SwUD0S8jNUPf7sEF2/6lQWgCLktJJ9LCQRB7FDtYcjtcKIy8jsqt7X+C4pkg
w8cfBTo+/OI8aoAg4cXZKOo6L1P+w6WnALWYXaNi4woGZ2lp42LmZicKY5eOaJVvOqf5g2y8Dv8x
32sQoGSBd1gBGkFwDqXqc/Z5Hm8NhJOjCv9M6xZ6tO6jbxPmGAwygnXR7XPimHyiokDSqu2vwN95
0F9HfR8FDhVTCAiKwlZ78BRGGOchTlh9cnZIEvntgFWbEaH5B54oKpqw2z+GfFzVXYkz6Z+ZcYmb
OYsJqTV7+PSY8Y4TAem/F8aiUTNzKy+l48hiSQK5fZnJSir7C5tOlweR7SUI8QsVub+CGpi8+iB+
y/X5D3+rV/rFYBrQmcluBrOmC28L+3T3NDQ/ojplI2Rjcd7b1GgTWsOugZGktGKngzwZWUxe+dQA
kCHgKd/DbmD1Zkhogz9Y9I6+GBN0FiZma0wxeAp4hm3dYoLp8BjG7zBHETe3V6xBpX+pM1onsgDx
01E3cQFBpN1UUDDwGllxu75ugnrMaCG/GdabBS7Nrr9clNY00o9e+YgDhoT6rprfBrQpQdHtQ5RE
2gJxGf3kIF9spqRXmOL9/0L7cROHv1n1EwEa/QvF80SlhYYAFZONfASadYb9zhhYfsPsDGYUoDsx
QkGh8sA1z078arr+DsYV4hV7S4mOM57qJARyHlWhsdWA//KlAluF4oNHBvZKQfjgy+rWpfWE6Bqj
WH63bcCSkn/rIcwCrViZ9VfMrIg1zfXJW6etBVs322sECmbvpxr2Cc5jO8UZD3mFyWJDSSG4nA4B
HH367dmICgeQ4L0f9lSbT78aGuFJ/OTRJnOzq7R4pXWTXGEwqvtEewlZG45brhmKrGWrtr13MNNn
3FxYnVwF6mZnLkC2myze4QWXpyN/wbh9WbK9RsKBq4a08V4LJGL5jQjVpH54ku1SjbrrsLMXLCwe
nE6+myMFUGDCMd8wa4EHXU6L2X4Fg9PPGBE7CLOByp7NDbs8JVwSGyrzW768F/CRaGrwvWP+06DQ
A0oAgV31mKJqWevNNeWBMC5+8jbA0KwNiGcs8uirBY1SOEh8aVcve3DtIZQcDEzXs+3vnShvLujI
bJlTVwueC6U6zb3WvhZx8oWvHmOlgAoTH493cGr7CQydRGMYfQfqT87j+XMy7B2PMjHUUy71ZUZj
2keT3Aj8DwYmddRdSjC8oTKvrMza8y54WlOkHQLgjj7xOurSFS1g6PAdhfM7Nz/xaAf3A1+axUhx
yhhrA7R6Nfn3Gg/Wvg93ASeJSlNxQNd2GskB2XJ5+Y3k3gL/4LWnc4Lw3qAPmwhrtjyrLjl3xqe8
hb7NDq6OzTOJW9SEt7DAZy5XmNVwc2p5lODe1gAowEO3lYrKrrFVLH1vjvk1mAwJjErXvjP6B0IX
0bCGLBUk684qViwSZCvWurXH9hEnjuyLN/9P2qzbD1HrgDBG45Bd1BPww1ddtV5t/oZLdUpx1Ms+
uImI6+FnvBo5U1Csjt2gcmQfR+qjEPjuQE1UYLjptJsEneJoTNaR9wwizKc7jIhmuhsgCbZ0ommW
+WhdIrQaIK8oqazshwIxIRZqpRe33kU0FDCVHCswcZdmu+HESTxQijYQQJ3pbbspmVyVHB9j/2Ac
cIqadKE0TyyJJE5ke9u11g5phBFeehQ0ahCqueGJddGRf5UFg7/8An0jdujKtN9TEvhW4MWQOtO4
+FaY89Q0oB2t27I2gO+42WOCKEIgC0Nti2rfyvcdUt9qhSXXylC87zkw8a+iYZOTHURpttOq8i4/
UHTVgohrq8k2AcbtXxOYbC4kV8rHPZPkXVcj1KkVZ5PKgJNzhL4s5wRXqlE8uOh19AK4xkdq6Jgs
JPb8F12mY5TmyBDayoZYnUXam+63T6tQj8iVvxZ68pyM6YVHpfnacqz9T9ka3UQyzVYbmXIFeXXt
NPsV7aVlW167ii3FtFbyGJ5spoId4beRYWGKRe6qxmT57QN99AtH++xAQVEYQyKKWul7Go6ozmbL
dBYP6j9YWWGRx6xVOWGHsIs4oEcb+t+ld+d1H5/66VD1SMfV2qbq9mqp3WWRdKhbgaZEQo9Tu1lg
47LjEcgZPVBpKeVdds5cfdB4Qj4A/eQeDEKcWDsN56KCnmKa6HvFn1c67Auzw3/aJb5M03To5vqv
CRZ6Gdb1N6Zeuzp1X7TWuujNdAw8ZYV+OmarqKA4Q/PFGOqSjOXv0kcQucDZtNLVG5J6PdUETCWy
0hE/dTOGme1PAz+C4lcfTaCsrJOuY0SKA9NBmZIP1Qv2qm8dil5/S2z9GvqOtTASJFbMbD/Y0xG9
7/3cFnsvi554Jm7x8NnB+L9FyHTkXvJNx5Z3pRkfWd4cEQjf1r6/N4gA9My2IWIfC1hPy9FNrpqZ
cVO0gi0P6Zdc0HYsjsZE3s+axt+Dys4xzU3Qz3hqhFvHnFnLvr5BJW9Va93BqYIRPSQULjgO07HS
qJ4wrxw8ZVw4YfmTOdnRUurXMcMayDWr3wOPIo7UtdHirR0116rKaDf0Z3WM+6Wit1samXsV13S7
0raBsCVh+7wkObjEfHJ3c6Y9UlSaJbkcwMAx6NlBYd4arN+sg1FLgWznw8WqvxRcoiP9xt5W9bOv
vtXETbashOOQoAWpvPWZmr9r1YfKrilU+sQbo63ODiAiXJjAaBJVz1oBnuxMqiw5TdP/qMm85hDs
WVoucZ6BB9HnDRjNVsWswPymh7PIATzmNDmq9uz6P2H75OTj/JMdMzFIUpGBb5M71qSM4cSBDnKI
98tgYi9ef84YvhA4M1JTIjCdOWYDl8z4KlGNSesQxta1Se5yxrDg5ehQiu7XHL4mfDGfSiSWpRbS
PQWhtJn7jyCZpcqR7mDDUTkOn1BnGHoxlIy7ZaDZ2wE7AG384ELl6RAKHQcFfVTzJLPmwpX2taHD
U4HSKT5MKNkxaPAUiV7g18u5YY6v78kxcCkgs1fV9GjVpJLZ+4igjGGSO4bz2SazGOkqEJ0LHZpb
1TCBUXcSbTEaW2ntew5CZrJ+CNqVw2WySeXJRDgx0yg9KQwdeG90pOgocc6S0PHJPSeqTD1mkP/K
DIJXhZUCLIDEwdQP8v0DxMV+JLJ6z5wySTdASfAZXIbP8Edv7l7SIu/wzmZdecG85fnlWG20f7GW
AgQm5VXvflgk936GxgtmP5Jmpg2S3gTWzP4txxoFA4uHHwVqvMizABoQD6XyV4F+451whIKZhurB
yX91qDeiOETJ5/u/z5a8TX5vBjJdjODhKY10+52nyU976XcXAk4i9ep4S4joLuPum4VhxEwk9X2W
YFRrM2O8sAQgssvekuiv6zva+0deTKs9ZZhUUUBWEacWd+IikdcpH4mVbNzspmV/PTJzPjMMHzMz
eSABC7pk+LpqO51VmaFsyypw+5lgcuo5t3yScMjn2y4+syWomisVfSGdRmL4yjaJG2T9UQUGS7tj
frVyUT0dMAMbEnjKORQKtDN6iCrxTaGLzTVKWki7cxel7UGy0iyPL+MQrx3/p1ARQcM5AqhTMJTn
DjtZ1sAO98pL1YqEP16s4Aw4Kor5JYlZbPZTVwNYddO4kjBhwFWRcdkqDK0dN6nZzEDZAF3UHMQH
HmDzkZrXTy5SvyCBuERrap1YV8f2PqU4HDP0C5RQnMEhEbwOzpPZE+IK2RMbyXSbFcaydf+df7Kv
VDR4VVdZhA6I33wCXc21xVP8LhED9P8ydn6bnXuhyGV8DXelvMYEgUyWOgFhTL8CVOzrIDskcijW
2ROxH/B4zOJYifGZ0sNr9bNn65uYu1UqH84MKdPgL1nxXusB60OaQhvgnCSL0d9F4e9B3rX7LpbO
iOSzdgJnKSVh6ObrPOoWXmLD2coeGl02dGlujNcBcxGcknVV/XsGHo/fRyRRc8lC9jWTgIUU/DrF
DFyMOTPvXWff5ZjQ2vHspOEOEMEh5E5oMEg+azkOQiMMrMkdxbDbGo8mkpwg8i5jDGI+0je0wFYO
VxVXe94o+5CgJUU1kUXCu9/7S/nfgZwmoaDwusOI7CpXwU+ja7aSb0tGe0ntwT1CvP63DpHGW7Ve
uY5IXyJ6DxL4Jep2SbP/JyasbgrzW8ub5cwxFuIlQJTJ1P+vZFl6LCgWuVera8Iyb1o29OivKspc
kz/ZpyHyvjpAiIYpSG9YF6+VlpHHU5AfKulczwQJ/oq9MZOwcZajhAA0luy1oRNoJ+3O71+kBnDZ
iUhw3MiV+B7edxGBI8weEnxz1kitPRN2V8T2kcWeqFdiDw9KFio/bRs6MAmhhHy23R+LropsXlXH
4AirjiIS6YNNSYtLSk7J1GmOyiMkHNr+D2tx6p9G/yYnW41YeEgSTWDz4cNzQVHD3JlE/V9bJP2c
BpIMUYDXHtIpxJwWNY/3Ihigi6Chl9ZvM7OslhY7CGRpBWjUxnIGuuhmcMmyfGMZcwN64tIJZlw1
bw7rBN7SuK5rEN5RdJa3VKfOTv5M82SVWDA3PjSIgNJckffLiU+FRpuj/kK2eemVqA7S8LCBSHZ7
aXKkRDoVtwAJgoa1NwpjA0p+Hfa/ZttBcA2+F0UEx0LUvaKGDBLE2Y0D7twIzsY08OTMKznUQbBS
KaRIFNxtt92mvAl5INxIZX52OnQJYrSXXMLkQ/5LKhT0yUlxL/JIfPtl5JCWA4OblaN7IsVlTfwb
3OXWkpVn5w9qfMM+jw7/1P1hSrTViuaikQkpSSjLkjNWVoNcbk1uPuoRc9B4zXsikioDzTQ2a09i
HLd8EJpdyN1K4KDbFgD0N84mu4lNRYPSQf3Tn+4NQvXcB+uhCL9mtHQGU11pnJSkAsxQgIFvKNST
ZCOXzwrMw/RiWm+Z4y14jzltuioGOCxnX52spUMj70/WqJwE0mSjEchPShNPFjErG5LJmmbjvxNJ
4Lq8K5vyuQuVo/QKuRSDkrQv0hX9KCYS5KTGUlcMtPHZL5wFkY7Nw9ML3/no/ydgnZdLJ6rBY8ji
hZGgg/XaRSAmHcDYZDeST1DFm3yMj8JMEz/lMGDaADbnVhfIPBGp9DSHTPXt4mqWcExzprqoYUqS
gbXVjudmUdxRu7RsG+k2lbTMur3ZE7eDrYgqIPN/83SboR8cNlJrlhaOo9KgkoOVOHviuKFJmjR4
r2Tr0gZ/xafLuQpPZcFgHWoH0sg8fzmfDF+bXiU28gLhEGsrHKbx7kmNTzcl07H9Cr/zLD0b+jiD
7M/z1wbNCeRdPICn/Vo19KUXdDdj0K9uA5tfcNaWy6nhNYWLcAv5OCSQAtuHRdxFsEhBXbkl+KjW
QUrChZ1ipSg6+VH42lNSOGl+G7ykB0zpxo/Jtqd3V+9zzBGd4oKbaLOz6+pKckgTKGrvXRYQeiPS
hWraoEC9jpPsPNW0VYQsgbweUynrkaXRfgCxs+hzJjOSwMmCGq3mMCPxSCSxZ+XTpgpu9PYtKR0e
hJjG6duS7lBfZ2Q+gOCiYaKBgbilrw8rx8RrDZepIqAxGM4vqZrDWUD/xwramzTmB+YH2qhsCW63
Dhkyu2/OstukcAR//1ejCJEh438/Px20OLmqyvAKgQkBo65+9zzvs3dhNNl0+cP6WwotRfOPdhwd
AObTSDC2Y5ucgsp5y9HFWKrWRW20E0r5+5Gu5mhjwDBWe4umA9jDS+AUn6U5PL0mPARxv5LUX4qW
lETLdZpbPaGH0I7KAaGJrfzlVGq4BdnaI4xoBtV2cwuZvUg0Ih0+2oRnG7vtF4bPd0Wlx0JYAIqH
sGpYVEBXxnihqchXJEmdLacUkXjoMFABwwhxYiobvsFGNG0GXYtbz3Z0GQPmw4hWfGC9DlV1bT3M
a+f0juzaQV5rMcxgS01RGezPpZZdGNtc8OTGRqjfG/0Ybf1AhQVRkcxaprAhrdg8cwSNq9au9XuS
Zde+aBCkyCiap6R374mild8BGtiw7BW6nPTkkD5MKGRDuu0pUm4ofKMqlWrKeggRsVLSAvKg+d5E
8WMg91ABUEGVgb8ZjZhs0qSAzHDJGhI3aTqOdQ7ogWbLRAHXuvquTHHnTHiTclYWjg5OyS9f/pVp
2ihrZek3SDuRY73Iodf1Hk2yngoHbAZ06mFCuNXMA41lNjXrIoHWUlFM6rY6r3EwuhtK/8QnFfx0
imKcRiKGnhKU9jo7cXH9bmhNOh4BeI6uwlU4TRGhCeCtKyD2tNRbI1WNmBTVaTz9NgHuMyrDiAup
jHtrBtFjghQzlcqpyUAVajRub4bnrz2l2E5daN9KxpVLNassUOi2h7GQy5ARk8Z+wHO9GOyZIYx6
Ud3+pR+6Nxnn97l17xoI1SOawCS1zPCwm0Ey91HrnZBPuhnrIh1lTN9leZCsDEb740V6BhUBfLvx
RKGNIIqHNTqXEjM7FyHkJlt5YNd8aEFyKEm7ccjvA1V2NA040ApRvnstyLrR4oUuAxyzB0dhkArr
3Qedas59HnT/FQGEZZ4NFZUZRg4D23jyA5peb6npIgsvNsTNWTUKTVxQomvyN2K9pqE7KoZsBoJd
xVrOaPIbkpF1SGrYw5YhITJjGfjAcgUNNDdYRxCQ63wEd66vdKt8o6jPK9SgRlV5V7txVXjfcmFq
8F6S9XGSDuGrdAMQEsGMovnTU8fluQXpLMSODyzT1MSsEGNfcIDi/QzSpMGlEQImyNEW7ztS4NS9
dcB+EKylgCsWamizijaMmsE/IdGJEmQyZy+5SMnnnCHy0S7LssUUh9uUERAUoEPFPMpvng6KIyYF
sjQapSfGT0ieZDIrkC/AZPw08jJKhBPkn8lDyLHb7q3gGTpoNaV9CPkmxBqjWVb5RCeB1+Djz0Y/
ruCWQ7pvTUxGmv8M/l1HJqBiqrusqeY5AxMhnoEMklmxTbZaJ8oLiYCtKije3SeovHVcYmNY44jm
LSzaPyQovf2UTyZ36AGPYqbF6YqtSwEQjFJK/pTufImnogx3SWFD7BLG8JWGpEKaJf8YdK9yoMjS
U1t84F7JHuTcjuVMhu3Xq/Df8mSX+eDwHW1Hw+BgoR7j2O0RbOw7h/tYBWc+tGUWJ2sjcacNGoXM
6HFyj6d3hIZXfKHclJ0hq0ImKuVT2GVk+NKPeAhne/RvgzV+BRZgWMSjIhZaY01bpo6Jqd5MlXPS
qTYm2Gz0krYdB3RKj4LPGOlgGC3shYzmmyfK3OMfHIw/01I7d3Xypnj9O5XQmOKVgzEea5nP9OCG
dmhm0Emn39mtuQteN3jFJUqH7zpLW8oEuWQ17rfgT0AOcuT2TosFOTVY+3RQ1Q84UUuUKyCXPH0G
GiTvsmWl8Zyn478FQHPEA0zAo6VpbvbFm6Q7mfMxqv4ZosspLco9miAref6W0qyzBHF6HiSdlLU8
Ka/M9wEcTanLGkiSGZQtq0ePXoGv/YBwu/CKvzZqgIvWSq8zybnNxNSihYkEhYYgfTIDCA5fYRGB
S3H7XyRs8l0RQn3LAjMDky9xECKQyoAtG7BIq8rZwaPcyQQi4JirYev6HWhHiJ6SAhRIicC6WqpE
XiwK7ZVox+eeAmsgP9XZofeKExDryxgm/+pJQBPrhiVa0+wMnBNYAVLbkb5YDe514vXJNpP1JiO2
iPNZJqESgCr0mruuwXKexp9VmVtXh/+adt+JMz7kiUjIkkinAq/RyJNpkyWasyWdl1/vy+bQ+O2J
xpLsSbtM2NDmRobdZflkTOE5+Vvdo9wUhw8nnwGJ4CFe9418jiyUJvpdj8qZiDmXEzvlnjgN3WU6
sunaKXhuTHp5swF9gpJ+RcAC5V8VPb4yo/bsDJgSsswOJs00QbjtOf9BM4Hz671n/fo0y2Q4l2iI
CeBxDLcl36j8o+TVqTugq0JHLTagHqB1wrjCI+oQNGsfAeAQmnmTOdeJwzmqkAvIq0OKIqCtpbS0
4B2THclmYONRNhF0cWMi46MdFDrNA2SyiIGjDTEtQL/RWf6Z8S63iwPSEuD74QERngrV37Mx5AGj
WYQ9MYrGZRntYgTvMiJ1YTi7QbN+5ylyuRXRCaY14TOuwW7N9k9VYQrQh1uaWBuXHT4VBWJ+9SPW
7TU67wB7vMpa4xHO+N74VYUWXhTKrnTrX4pdP7QBqS4wTuVkvSv6/FdkeEKtf3eGcK0Ru+JSv1cY
v6NAgbNGOCWI6Brd3vLxk65W0k7N7W4zpSrQ3RLmWgrLRis2aqLeNXOm0LBODFpwQS/3KQFaJ9Vq
jOiDcsnx1bWiaru4apE5k0AzBVs5c+HKbCtk8AjoO6c3v0OVSoNVWBAdGM/9O94EoDU2irlxecbr
MvT2LjvZi6MRnBviXpzBkfhduvZmMKuDYqOOLGWMBEqZSsvRLFuhIq1qigEjFmNXTWD1Bz44t385
Iv01evGPrJyiR01mKCoHC8th4Q7WA5hBpMTGvQl+0bFdN2ig0FbYGQj+nSJ/+Ozc/OQHIMsrVGua
ujtnjbuUl9Tk8Y6AItmINGUwd9uwbjC6lKBAURhAsrJT84hPxlbO1wKzUsDrypdW5vRk85L2sAfi
TaOjp9AJbrzkzc7hBnPoSMXKOgJTg0A4OCPDXakByFH+uzarTcMWo6sJUS5aypmJntqnzNQlxZSB
hezdnnYEyhObnP8uve/Y1BFEwmexv0sbj5duOT72fExQWayRZVzlJtr47KBwWlbGRSkvZsLHgzSg
txCHersabeseKTnyocVdY2pha/24GqRRDvaQlqEPHEzuVNP7YzbBfdONveqQKZpIYcYuA3mDA3GA
asiTAELMfjSDX1GPU+RkGBsCfzTlwCo+5LKmBBYLBULSqkBfSoE05dRpLRpiiBQvavraEj1oJ0oO
LeHM5034doVPB3HRmk+MXSaaz5KrWB1TYRoyYi7hRl99j8Ji7icor6jeq62DNAhyd1N23V+MVxHW
rXHy1WzwxtgTZNB10XQq6cQyzF/3qrMuWYtJEVFOQw78NRax+dKBbmnpKUH3BUo9Y/eEaiAvL42Z
3uMoGQbTwYy5XuRXTLU7TzoHUIkfyjYX9GrRacI4DnCe85uPpMQA2nK0bZg0Fwcgzwhiw2mmU4qr
40xGzgl+GKwUCo3N9NOOTChqYBmJhngIbDjq7IMRpT+563VrFPRbpCNgWzYAQbzO3NpdlD1C1UH5
Fix4yjz4qE+KBgIE/KHSPZA2Wqo91JO2Q+C8jtqfimOH8+FFNdM/VTKCC8YJoTGg1BrlozbMp5Kl
F1+1eFBAzfF81roN/NOE15NHd7Npdl2DNZJXP40Ic5C6NjBwm9WVjf4jUsMY4fhmAAJD864Gsuhy
pNYUHNsq79qbSbybfCtZzshDL6oRa0bYfEXQ41/qXTVqF5VD3BRshl54Z511bRPHLbM/RB6EIVd/
tfLyRNeKE8SnVanGg0ZYnu1FWnr9qjCADStzs8+15gPh872c5IbaX0lSjoE9bukhLRszu/8D9yJv
Owf2kZE3ImMzKXbXrYh7+G91YLQnXD5MY9sbGREW7RUWY9e/KFr3mcNstAa6zVm0ccmbMZg6slo3
msPsEnEn38t3Vtd9gieEbTIfezf6a4a0C+E0sXvoOXMVhSleEVNMGtbqv4A4A0cAyW8NwA5kvRSq
Sy+k+sSFAYJhDnov/lMUw8MgrYHHspI3EKL2bIzBV5UBwLWqexyaIKyGZz95Dmg4WKY6l+RaLIJQ
gzDIPK0vgxkaD4axMIchp5/mxvmaHP3YJekt0Xl69DoW5BE/nQcBKy0fyBJ/SglQxxoV1IySIns/
Ev8ZxznI5vTwxzT9/J2MCbEn6v4Y04UeG4EyGf8tfS01Hyy7daH4j8AIbwb+RFWN6rlMtlq8uvGh
2Wd8d0DGEPTGdzICUc5qQiSixszu6lVn4bhWScKc6jvPLBCFqeelWg2bmWzXT4f1qJZbkP/IjTHI
mMGmwNt+SskSxpSiVrQLIFrZLCSXbVUrlHr5/OZWzgo9TX8Ruel3DJ7GL/2fHJmwAilbjYx27OvX
qgpuCpLdNNPJd4g97b9kZialsMJ3KwL6o443p4zI8jdNM9A6btfw0O8ZLX8ds/sah3a/WdHkg0dO
h6Ve6zbM6fQP2uSY/6irxENEJsnpGjT9wgfSiAoZbxQhHAW8tQAg4Ncgthcvde0j76uTySjHaVXw
yN50HsYcOpW2byMHUYiwQOSxMC56Nfxh8fHmEU1zJsh99DWCdZiEN4chZVdVTFkAF1DNoP/uL2yl
Z9hD7YPO+VrlFZu98RcINjvYhPEyMf4rbGNb2HheRryZYBDClYuUi4eAxhT5n1qiQI3QP51q2CG3
vERl4VbB47B7FDE8n8yyA7zakNbWbkffNbQoAKaPGTOn3um8bSVTL5oE6PX/ocSNECaunjSLVz5G
Qzx2v59WzUg7ifTf5sjUgW3Yzk4UrxmJobFmAzJpjj6CFbXtLiqqLd/aDsxSMnDE8r3cL87RK021
F2P3SxzMlqZaPwMba0QP9JH8rONfIraRobZXcgBIw8eRv604xtBJXXV1iDJNhVazm8HiByKcurvR
9NeB86aNI83B7iejRPcr9SWN7Zc+oF2J62hYGeuq1lGrC7481GCwbPAXZUfbhDY6Ld+4R6IGnf3l
hHWh46AFE5gLE3JHxGEWwbJMDAvnEsrjwkZHeMJYJUnW4YTWeUFnnTVJcVbTBfCHBLNiWtNUQTUV
bF2fkq7ddor1gQ0lQI0DT1IZzb/wmMEc96c46LaNUh8Gh/6/zIA4dABR8IcUI/zR064nB3INF0UI
d4n2CpKBAbpR83oWkLAVr5CCQ9ooWXmIx0meQnysaBQgN0pWxUnGg+SoQQYHiyiSqrDMO7pySCpQ
nOjMgWSb9pjZS3JQNBE6ZGnnnJOyp1HuooVk5SeIFjxI7bVsUVmklDB18lz/R0M4WImtj5IEXAWU
lJtDSzCfNvo0Hmlvb2z7fxydx3LkOBBEvwgRBD2v7Z2kVsvrwhg5egvQfv0+7ml3Zmc13TRAoSrz
ZUoqp4LlQO09DtegVle/ZXDdhv5Gsv9qwPmgT+SDXDAk3ajoROdbi4ldTSskL/RFg/3UgiNtOzXH
JlCHwYdFN0haf4hSmczzmf2fBHmXNJJHLtUyUSjq6WPuxUHBEWXbndYBqbBp2l59bOsrLhyRBx8z
k4Xmg6sTpbCqLbxfiD6p8JjU7mz2Oi4dRexzxUF3HCFVlEaTrxuPoIOmeDGn5LIsUfh0bwlrXJi6
q2yOLstm4I/2xc7jU2pbJ/Rj+7y1sn1PxEInfNyKvGh6DA4T7TOQnQery9FgsaWmi07O8Ef2SA4k
rfeoEQWA87pKVGSOGG8pk/Wsk9+OmreBGu49NmftUxomzTGkqxC1KXN1DlJ+d5m4MG7UQr3AbJwm
+hK66CLQz0qgNCnVz9hVWzEOBS88GtHmCGcfAwuAmO7ojQPAMirXsjs7Trjpc0LxuohIGXlqbPOV
3fQ9YMf1ffeiOu/YeE+xCWYop02BUunkp+yidUy5GRrvlokrK8gv3OS9a5IcgDds00ztncG5VkuH
udlAVhayf5pMXE7WzhRtCC91UgafI00dHtNByovBRdcFoDAqAoh3a9oC/4q6WS3l9lJEGJ08Wpi2
wFCxw4ivsUOmgnmHaA9UZ/G4QntwImdhPy3I3OhVjdO+nzFX1LyoRl+8KZi7+Cc2Oc9Vj2JMSzwB
TDU7rXYF0Wdeoz7qCsaSiTgHITl3rZBbOP1LY+67ABar+v7fnH9a+GWXVcAJ+49sth4j33qPdPrM
iyM5MpQOga9Tnb/gHU03bv1mu5z0TNt8xnO3tmWyG6g4uA+0AgCy0Nqk8+ZF2bmfwEpBKcPC4IXj
GzeNxx32xtbgWyzngoDjA97cM3+Axp3D0hzSES1Dd2u0FnwC+66MpkdJ3+Ra8cWmyUeH5b1n1XSu
urr7jhskB6Su7W26lUuLRVhOQlkMJJ6tcDO7cXUJONqviwHnh/sKv4WyClWuId9rQ7R4WMDOMCVY
DjzCqZ4E1TWz+6j+6vVU7lzLAXXilcRhiukJBw872/glO1mRs5h9NkhAY8QBHYfDtv9ZXiuQ/buM
9Q5p/2QH7kLM+miy5tCwfnT20l8wi/FGqB5Rz7VemLc8Yfbc/YpBbnzL29uNd25ZQgpe8FWBxIFQ
D9Y8U1f6/8KWZDzc/qP7kDXil5icL8sr/6VD/j1y7DNbe52hn5ktOiRBDkGRW+h1cB8iAUKEph+H
qTH06NnlNjVaPB0LKrlbbanp1vbm1hukvZui9EFAooK8POI4NrdBb12WgPTM+yL78J8JCHOTc/re
EAtuHEjZ04fexyRiovb/7BOZfJp2lx7nORUwIl1GDR6R3zxvg5gfMpsdV/8v1kXC4OOS8ge0hNFM
UGIEiQwp2QCxohsW1ldK8rLD2r08+0YWHUFW0hcmpNX07iIX9114DQV4SzAqVdB+1CNk9cYt++0Y
PkLsQ6rNsANG5htQ7G9DNefSq89NMzyOPgWN5JS+xar9bUP8bkdmY9Ia+CrgAIRAdOrbzrAjn+kr
QU4NmfgS90H8QNW1x1f17bROuu+6EswAnevQ68o1DOszxqIjoDl6DDwKCpHqLhLllmVnpEfWHsmg
IUlK+zyz4BNWGrGjiaYpGnP2OHkZpvxIINmjObA9OUPrUb/YCzSVV3ipeDzbhyInyvu070ilyPPP
xgPqbcy3TkNSKD06DF2Z1oThjfdj7Z/q2ewZVBnWOnfK5yyAh+hiJ701BTuyodznESNKbuqn0nG+
kr7ud2EYMktI4Fbr23LNcX4smZdtRwyUeCdtj+InBAZPggzxM0aJINykbsa+HkWt3AilvI2bl+zV
UHMhfaC7ZgFrLf05ujWSBNZcd0B27DNlyDH96rLZFXjRkIgAvTDqr9ZtwFvzpo5Njr6/hn1Os+yz
tMdrBp42Hhj/qZ4XPdTLxpGI/Uy76t6BgY8KHKsv7585jojkp4GuWvAS+sG4DmMfxE0rgmMEOn3b
9EMCJIf20RR0V9PxT3Oe3Um7owEJVzNhVIypKtgOPkBpYBb1dKk7lk8w6C8i5mU1yNsdNSYJ7ZCX
4fvvdT4/JnmyGbvsw6vSmzmgIi6b38jXm7qoLqUN824a3QP3IKWlD/4UMvwZduYmG5f6y4SxiceL
KV+8kl4fvwZTykeMmHVw96qGU2K1c6HHozhCsRICseIUHr0aXrdnH0D6nV6cxt2lGPEcGundOJ38
LKC7MZ/cttgbVvaZD2D3DSc/YG7dwojYVanzBq2difqcP2dlSbJa+Qhbfz8n/r/Q0Ie5mr4jIU+F
k23rUeKBQqxn+y/JhH2HcqmpjWo9+JHahVP5NHu00pwm+s0TD3ajkAgnKvUamhgUK/fMrMc82E6H
mb9y2fA1tfWcmFTCg2rvGMw95c6I/crprhOZBAiDeTgl0X6NP7DI19muauefYFw0ZIxi4Gba6Yaz
7zkVirkwzExTWaxeE8RARbs4c8aHzuze4rDGsZQ/501VnmhYcoClZTMYWPnQXPcbKxyx7jS70CGu
jYYj1kI6xutI28du+UMMmze1zfFgrOlgZTKDc1VVH92YlmB5jcMSl3UyUOR+elySwFO43sj/IDWM
lw9gr636J0Eoggdfa+XBrXWN6QVv/YMpnSvZ3BzfuCC7yOoYKEfDrzeBX7RaLg4mwr0VcgBSlvuZ
z/bdnPKMthkjUlBP54jEvPseFRJqZ1Zob5wvycSqlkhxbgfrafKyb6+UiL4jxGVjC4y2x7QGkhk7
ZJ/1hzR05S7AqPEdKY3+3paKePWZ/qs/en9M2J5Nkm6PHK9rDp4szH0YgPGpaGYRRLMh99BY6dIb
NnEP3toZ3yddyn1b2QypeWPx4CPi9q1a82j6RwVZLUnqK3LHdOeU0xKnbhOwjH1UzhN2LBLbiFKr
PKyWgmkhTLU73ROz2RKjk2nvN0/DP68zj76tfoycESa7nhcm9C+yqH/sgToKMmVWBk7PJOrjLRmQ
N10aewft/UYXqC0zNJ945tkVcfZ0tAmHKkhP5G4kl9qgWI4IJ9zEXvCXAfByGirQCS89bBW8pATi
XmXd3LuG82SrhAtXYWLMXZfmeGXHBzXxwtQWCcAcCllBw8A46LhiZBGSg61HuG817zLZrCj5ozA8
e37x6kVgzloHgO7g3+rG/DF9N7jOQWLdq7xbZh76vqmtqzPO1Y7e1bWCwbyKArrvrD6hRVuy8yKX
2C8fZTdcMpz+NRlC3s8YD8+LAAGrSrnuI5tqfYLcPY/e/05Jt5ZQxGfjNSxnvCQU55y9meRQ60aq
Lhfo71rpKVjNAlJybpjXulqqlaQYVrZnX0cr/kjHbh8GalqrUt9qQmXOTt6zcfv1sNLBBBFS+Xg6
mpsI7F/htY+Waz1UDseuCrDPytKjWlEnXKzBPcwpQryxjvZjXSEWtyZ4/X4AZ8Vz9prNogYy+b8q
Cgip0GLf6OkCYe7iakBJpcZVbA9rIk6OM0JI24fW1rI0YzldK5UArKkgCxGmx4C+Hb4mv9/FYcT4
MzmVGLJtB2abTO0NUYcPQWzs+j7/WKaMgpo3d2xF+2vc+JV79QyOTtJTzrcXi+esMNgeAHAZDFrs
IOD5gfxbhmSJO79GOv5mgs5bQlhU7D3BcbnRUqm3wkvTe8RgcFEbTps2tkKVERlS7NHbHC2HxSnU
hGxX6ylI8tNYObwpGOOPfk+xb1UsaTwa8TsxJBUnJGbbgdXLA4VjyNk++0hsWn6elx4Zja88q38K
ivoczjjaM4tkz0K/D6FL49IkZD7X0b+cbNKusEhkq25sEXysvjgPTBFWpcoe4CNy2svlORBk5QbB
d5mAv07oAImltFGg6YpC0HAP5g/DAh2JF2LRSjJTbRccBaIU13wr/IrU5H6DIIydrz7Lojzrqry2
poPh0RcaKHYgT3ld3klG1zYZuFufsBvKUHVpLQY+LnNkq02vs0lUNo8oFuLmrxjGO5IVnyWIyjwV
THEjij8/F+mzTEwaFAVvaXWmceJrmgwWYRQKhQf6JspSfQ6zxRRaPTKJBKQ2ciYeLm3t/HlR77Gz
NE+JVc4k/bDodvDWp9Y5U7iwvSHzrYj4XHk+xsiMmKvay7a55IwgDXIVmjYDZmVztgAaYqDUhCet
NWA8I48+6T2c2aj+KktzSC5OsWgel5+ek2jhDu59ZKtTElN+WXSZ7NFA+FEcM4DV4TzhB2EUXYr2
0a6np2b5Psv/qq1M6IUeTciDiSpWsGU0pvM8JhA9mLg8svK8YipD1zPgOB0PeeVsnCg4mRnrk0Z4
VKfMjpT6W1IgtybpOm30XSPyydiDVqPXXHHqoeUa8n0SkTW2rCIkxK6qIn4ZVPFQeua/KmtJM2+3
I3Z8knpyXF79N4QCdBXBfOyz6bJYS5Zvr1z/5BXizSEM8//bmrKvVpHXrbHOsmFIynSn3Ahzopuk
7rRwLlbl380DAK/SHTZW7dQ/zDvNFzfRADfy0dkDT6tPtK5QKaYaX0CT9ru0t/xLl/YQuqaCGWao
RiOnzUz83CYJtbnPXFDW4BLA8UmPI5aE/KboqBPs6hNFnGZ/Jf59ctoa+9KVZIBLu4WZNIpPY6aP
lcnA3gSyhTKR9owFzRnhdWwTGmABwO1i/RL1QQjjkS5kawy/xeBnpzGxcU6UWmzNMuvXcpbtBhRS
/xVlpQ8/KR/EyUfI5K9yjBX7oh9I7jTtivYDKi+DVOPHIPXSW+IlUEpAAfcnbyi9l1rRIB3CFnt2
XIcT2v2ujg6gKqud5TJlyO04OXEowxg99PIqJobS4BU5f7fu9GIWjnlQCesoQgD9bDKSqVoqVaPQ
tOyIc4/rByf8BZCEkao9ETfR2byrQPMtuRJALUd1N5jHcYy3Ik0Jplk0fjg0nFUlxHNlf+ixei+L
j+U/QC89Lv8lj2PARMJ9qQKQdQiKmFIuOIW8LBYXJHjqfzUT/gRAcMYvq+G1sd+dmtS3Pvzyl9l/
iYjT3ozoWMpTkLa/EQHjkruHlXxZRWLrFLTnxUOz/KpGjWGhuXNRgwUhkkl3V5QvGlqHEsEOOZTA
a1fWd3hmBirhOT5mUFrKUO5wTU3DywhGydV/BMVyNnnvwN146MYHGga2vEkTAbH7NHZin8d/riSJ
2Pp0UA2YUuEwO/pNs3VVSDcEbVNr4llp6FnQ7x+85+UD8uVk3n7FZXtGdKLJAEkR+cY5+DE/XFX2
O5p2yYcvaIb5hIujTkk0tBZFBVyRLsHfQqLZmjzJpyEncVdhYTfyDwNtHXcnYy8p4vi56OhE++gF
wseJrwgLjUeedxyPoQWmqPgMIMdiHgJXlqGDXSRYmMo/LEmSYHkyuYhcOM+3b/xMswUYO4GU9WGM
Wc2eP9APcp9NwaKBWz4U/+hs6MzdiUUJt+bRzNzlBxj14itzGIe0J09VV5PKss0QGoIb3qqG3+i/
RmJ0lstXknDQFL8ox82J/iUjMHKn2BshZNR0vRcxwvDmL0qreOkhc0O5RfwaAxqlIYXz/IUn8sDh
Yr34YRavFXX5fVzeUre8cVo7wghlp6lPfaOPk+4PGA6+xiQ+jKW9464qcTGD52oEJlCeKlXiC2Ls
6j7rGJTX/TxgTPd2fEK+7LLjEOq1kxbTHiBWJv0KcDpIr7W3huW7rrnIGOAmq1gvL4pj/viD/cQV
Kdl0aRStY6N7GKwfvxToZJrtYEBaLk/GcC0YfPDn2K2JU6g5IXaYEGm425mJOjSo9r0XGEzHjxYt
tIq/pko0J/bHQACHonon0S19sgV89yph4PKg2KlM2pI8Rrx0SYsMPwQgxfnX+CgxOwn5W/hXJyvW
IZ2bXkrgKmVz6LUucBvhfS3dZlj7EY3PoE7w6n2afMfl5TY6eyOJPiZddQWEad0Wv8u3k0TJNQjJ
c5CeJ62KnQ4+u6LemDjybUIZqiLb12RudeQD8LBwf/xW3EfGy/Izl39ATLCVuydjGeww6lvGBHHH
TZTL26VKeAryt6GkWj7HsriA9PtgfdDLJ25q82WO4Z023qMxMnGfnzCySpu+LwoBv56Oiv8za6v9
8tdwn5fFhT9EVzuZ2j2NUzJd2+Wx5m4QBgl7zDikFgwZzR64fGNVAcCt3/o63HtWfOFHzGWIZ5Ao
lfa1q0OaPrvlgfXljDDwhM2I3vvv8j4kMh4BX4W3JR7vMMPsVxlGALiZldgmmc0ZrY7eF+FZnBl7
A6aeMVY4dXi2rL7ej3P9K9P5NUm6rylGCmyRLwNF2fkUpHSCMz2obt6KMn9IJi/Y4xy2yak0A/wk
eGliF5w36ZFGE5zLunFPDMW2C4LGIT7DqOZXSg/e6o4fiyaFsF70+SHNza55SQoDHRDpGb7FDKE0
31WIpyuj6RcaqEmtAY24Pifs9Ggr4A9YP9OIzrD2j3HKaz+ZX6nVXTOg10WW4oBg+ii7BwIzVpbZ
0eaG8zVJuJj1X++gdxFDC1wNY/HouZwwi/DcSr0h6H03oCFxve4fMpf43LkpG0/mYlXg8hN8yhFi
P1opszKneqFCZtrezPQ9yPPSTcGBt7s4ivNIMqdbGXsQ0Rrt7OfeZ8CcbyzMrUVjyJOooFSI8csG
E8/W9BoT3RjqElkTbKWAjCfiDOK1HLE0Q608keh9MgidnOmVGhaUpAlamQCOXPMy1fOl0+KZ/RjW
C2Xm0B/rKToMbbTtajyRzXiRgkG9UIe6J1858Ma9PdfeeaCOUYltPJaMTqZUsD+hxAubRyXin05T
+iwbaUXDGRHaKY9ZjrKOGQmji9Sdz3OV7OcxP3l6frJmoFJOeF1C10vwvo1IIInQyPPRmIsZ/C6r
u82FGegtHaSS0LQA/OFZLT8cPvQM1yRwgnUyded5zraTAQfR1+2TZTu0T7rpH56SbzP2Gf/oNUTg
4+i0D62T3XuRfKn7dmswKWaUYGJhYqfwy2c/6J/toj+nSNgNwagCU9NKhcZjJIdjz60ESbguE8J/
DTBPhkp/LVmevaghwBLVYxWWw64RHxqiKDon561pWAWM3Ojw93T861xTk9HUtsneBUROXxg8bbYb
OP66BEgHE2mUHXOGPmQLBN33nAL/HQPnkQPW3+Cli0svaDl+pecmfnPDEFlrm9/Crj3qrLtXMjm0
rbkxOuvIbceOg1tpDM+iby/aQ1iH9fMQZnQMBowR3LVdVC9y8vTVk/F5FpGPbTgpL0FX5yDiSMhq
l2dZFEVzCEznS9v+XRQRo5EoZJIpE0JrojLUGpuPcDi7FNxG0xkeK40iz6kO3K4XuPUgb8d2o7x6
j2Vg1VO1NhHKq2Zoz2XGGh6VdIdxkhuoV+SWwmNrWynHDe2AFtHPchiJ9Rn+ast4FlCy7Fnu0bHo
dUzqTgsZdZ3LCTv0VJzncXjACw2dTuTxezBVQBz0PpwW8UYD5Q4DyIC8zSKi13n1LPVoEQt7qmHM
er3bHDLiirD/Q0QxYdEz1vNh61nFOw3rnU7qb3sIwZry0ocMBkBWtuSOFA6CnwKVL9nBTmIixI3v
fIZeWWrW2I9x2DVI9gj7oSuAdSMNySixJv/mJKrdIzXj2XVJn0celuGtnOMH6VM5Tg70pn7bBOPN
retrzpMiu7dOVe/ZOB0iB1gkdRpsGv+YDsOzh1QWz8RDnzocUehsze6mq0e45YCPYQuN/L62nFNg
Dqc2Sy59t8j1fbLtkaa6g39wnH7TSVqzViJOobRJ5xTVqQjM/eRa35PTgahM0y/Oxqg5u/5hipyf
wCWCqR8A3PmmxWNihle3sN86zeAeuOCWEcZBVc4tM8d9EvtPdjycx5DxmGE8x224I1n7DuwgnQN6
iTWqv95kqL88Q1HR/A6SyOgm3xga1rEZokKFRdeiTo0mHC7VUbfNxXKnx8D17ma7e9Rx8BrQIs6r
4NSzag9J+iIQlxhUO4T9UjdJVLEx9rsZsKHbdK8oz04N3W23i9YEcjB7s84zS+Tazix/x/0RK0lG
B74VAqScDo37mP0VRU3HQsRfjBk+vdrsDjXH1N4CKsGP8gnIZOFEPi02aSQvRPwyKMno/XT1N24b
fe/FzHUI5noJFtU/+MXqOQFgvzIMkDVWZgMQqjkghvVwbIU6Vy2KwylpmFQ4nsJ9viRA6fDbmULK
QGbrOHTwIDdLcsns5f3dNKb1JmyLP9kMP2NSX7COkrAy9rB1XX+iCPs/Q2Frm9bwYzu2s+FmR5hS
Z+ep9AQqV7tl/mxpRdpmS5uvmeYdzU4XsGPfbPsG7XEzeAxxUjJaDeHpbUfA+hYuwfwQ5YKJYlfH
VPhd/5bntThHNXuIUsFR1+FZqWbv14rEM2dXhiyuSCHfSw1mRtMls3jRyZY4EAxzwgt2rnMXwcGQ
7lObNcG0m2YfwOwDjSMI7ygc9JyJ+5wzYdBe+RG12ClLWz7OdYZb0YRYbNtwaWjQSgvcnFnCGp58
jvlxFtzarEJVVFVwR1X1kJiljfhuxlmVf85Tx5vlh+ZeqqrZRpl7IygNcIfRrkSV/jOhIYBw6qAc
Ta2iNdIyywaIbpkasvDSfh/1uSjsB1MZPwXMgMgv7qIU2jFDgmFdazKCWsYVRkvxUUznJmzPGB6R
v6Fba/cDOe7bVneYX0P3wpuNlo7Qo0q/B15wq5BU6Kx4QD9wN5cZ03HVxAirfPEzq/Hd4yXErrt1
84oY0g6TS0PkqVcsPHL1bte+w3BcXTmHL/yHOzoFj6Il0JslEY/HVQuM8fP8QfP7XhkQiyrSjNbz
YGKFjNXO5BPrCcQrCQ0n0WEutSCJeZFHZi/eBzQg34XHXuEjp+Jh/1fH9r+4Z6Kb191jSwZe0g+/
Sor7Sjcdj68d0YgHregzrGREUOa4IIlGcgH8Zbq9Dxo6PBaElM7Y4P/eLrh2dy7WEb7TUHufJIWf
GpOBVxz6PIqQ2EGz7omOP09Q3pbjj+3Xr2mu4JMQKNT39JbzbEejSO3HoRYoH6A0usI6CtUQCkHx
QTFB8YFbrbb9bcEAKMkKxl40M2X2YlFmkj52T8E7v5H8/DGo8MNzi+LQzRXD1ZGJdk47zPV8Npbg
NRzL7xRhZVD2dDjS51EoztDeIdfQwitB3BDdjdpySBwmo4aJj3drF3pVl9uXcOjyvcVaDZ9DfIKU
7nZWQt9hMmnxAjR+bjJr57m0hZ0iI5y33XcDkatWcMyMaeNP3XPrjYwPylssiXEoFNntc5u+5ILl
coCqAfafl9ojI1RVyOJdgCk2osXeJ+3SMl17z+joJgy9c9I+2ofUfOi2po0Wxk017dIP6A+RNd8l
cXUlyeCZfIlrkqsHL8xuJkG2XYXRZKYJKqaOv9+ALORz78iRhCs4nCwHt+ISOQC4fQuwmzq4mHFZ
dmh10QjSKevT8QK+8zPgGig7/6hm9WAa+bcBBRqkMXw9GbMzQyMVjMsGBoxMOQR+L8drjwZxw18e
ll5exAHFvGzvTT6kEZMru2hIvPgW8borXhWLFad21CGjRg0NiXUjwQNoZ9VhiSBNAnnz7PGURMFO
MGE9GpzT8Y++aBYnl3CdPiPnbHQIUZQB0mf70Dnzn434mEeXvrTtIvtbEBNWfi6T+Mdx8DNUTjYh
D7No6OG70iarZt/TzXZ8PDTEWSAIRTzE5zGm6K5ws6MR0/IHlSR5zOWBzjT9+pHpEHkeK6VCLEID
vhQvBB+aE8GJ+eF1FJh+qmE/VbwSvGBT0mJBM59yQQk0dwCf5OytiyKlyWf15ENVA/NPBACNuWZv
2BQS+K4f6YMnOntru0i50YQRuKPcxRzpvXFYYKgzuKcBN2M55Ix8cvyUlLwH0Y8fvqEZvXoGAvPh
Tsd6y/h/J20SxHvFGBaxU2a8dgUym2TJn5udD53pEq0ckilBPvCUXiPY39FSRwapGDe2nzzHhf+A
PeOxsCu+kW9D+Rw5GU8lnXWwhXodUHnZc5Osp8hgbxSNsfEaAPAVuO1DXCwgXwvZCLuh6xAbKxo3
PBhyzL84LuEfI4WTVdcWgDsiHJOGPCpl7QreV5CGxE6DZOuwasfJdBFW+1CUxlMz0SiZw+MYe4fY
yw8oBZ7QeHLisEgGJpl1pzhVIaFXWwfQsV/5O92gylQDibxxf5dF83PMF7W6+Fy3iw4FM1ps0+KY
0JbO8oWncZ20xaazFBmJ4/BWzLwkpECkyjoEVreVVBTdHD0ADm+eetQMWIVgIC9crijCjaKAEaRN
da4Xd5YV5tupZULmZNY1F/KYOCEyI+84puHKCqZdbRiCSaGNGRSPCmU/o6w0SfbThLk/rawRR096
vzycVeaS+kMrakKxmeaIFJd/mRCLG9xExGFna2D0UkT+zmqVv1H9fGi66R4Vrib1y+6RjbRnZhI/
vpd85AXSm3IUh5QqDoetRSeell6UZIqQWx/yRyuSbRShJ41SxcAeuulWDnnKIb9+MlgRbdIS0qwZ
6e8v+OVaW/Y2iDzmFSWdE6OYJ67n+JQm01OQRIygh5e29J+tuT+PcCfZpKyzSR3cCPvXJY0eOBO1
XiqbldKcx1TMuhQ4/3KJcKUzjfvclluPNj7k9VWAdksV+F8121nd35iYw34NLn7gowOSu6SX+zEk
F82tGhicrhiQnEf52RsEQ6yWyUkxuxwaC/WqSgOArI8kfAyrz5Q4vGFMH3sONEs2z4NlkxtMfgiw
/yb2fmnk/cVLo8fnb83K6Ed0mBaV9RDwLqb+/GL4lXlfpnT4GWyUi/SCROccBWDGqLGOvb9koqda
LdZVp3pl6AD80dN0gACwwavezUax8/L2WrkOEyhIEhyP0N24/Q0+9htkf6JrjFdb8f42II6LkUpv
jm5WPZ7sKjU3WZg5H7VLXRa1851po2OszPg86vxVk9i2jnqWgMbHFS+bMjiGXl2f5yygvcYUZKU8
4sbkuIRZiBVtBUDlpodttSr+KIVvFtUdXgG+XFAyqMWbtqSR4ckvI6c410Tz8HqOgCoktipiWXvy
xFPlgHczWBhmxmJdx6ShM4lBjSGPCyoWEMisDBwOHnLRuyeOYJ+uNUjAF5Iu89iwaOoalS1MJHe2
XhrOKW407l1t7yMUw7ilWDfnoOK0bx3Tms6EdrJzxn3Mm+idsSTdw3qmczso2EHsBhZL5lal7bs9
Eq3LOpRDIy2SvdtOLVm4Gou19IDczphp8uAwuOmhTr1XDSc8zOnOm2D5N/2Cmjaj8cU0ZzJYZNQO
t5zVkpN+vw2RCDt9TzijhO5dJb/cihs2IOts2MYRYQ2SBwDRt7rKqUza6BjJMAT7RuJq3WTGYcj8
3y6QHqOzmV44kcGobd1jVMqH1lcnXaMwDWtCVoO+PQc9Ct40y2fyZxCqmsNR0gALm4Tubjj8Ff4Q
7DPe8znIoPy5t9BkVII8gemKQj/jicXuywEZoP+ZjKKjY3iEiqDHQYEEdYpQy7DTTz6HShJJO5Su
xontfddFqN1EPK2zGEZ0byffHoq8lcJZPC7EijYL6HkKUDxgcnIyqla5q65ubuzpuODMc4y/lnxO
M3Vw/LkvaLyOzMh9ni4O+FliMQCa85MISAYK5+RBgtrgz6JFIybWYWmlRVEeux7Hllnw5mj/LYyL
6xTmO/Q/ZzOKd0lWXWYPjWYx23CGWySYndU/OzEy9rCV7obJdQ7EiuXC45r8FWKq2aY4MSeLXbot
9LFzCGjvLfKfK3kf5QlR9Aa7D/LZnCpi7zITPbZGjYG6He8MO4KBtRwb09h5JlR3X5nBQxPl9x15
ADBHaAD0LmixksHYXvCibJqi98mkUmQGumRDq8Q55klzHTv7r0B8Hjf3FpGMyGJoatic/dkOA+TM
fRduCPJYL0ldSV0/1VXArrk4N/2E1GIZfDjduy6YyzoDc1Cs4dGLoCZpW+ACo7cnLOiczNa6SEda
ytELqsnN4LdvY1qci9FP90NLeGP3W/RsHMsybv5OVHJuxGCjNnldyurS0S/1GFjMRbpKEjgUTdD+
c0Lj0BrZNgiKA/nswEBkR45TYUEtICK89OjwCqRZAtkb6CpqZEJ8wI7IO8xBzSqv+O2qXBIX3Omv
qVDbqyK9n+lSBZn49B0Ipwvum6djaxbLoC18iKLoSqX+VAr6DbSN8ePK/EUy0CR16bFdniMLMzSZ
hFlWrUk0/Wqwmr/SKn2RMS+858JkMeU3Vqtzhx1sdpbWPQVL5AMSQeInNOJj1C0ukgQiSVxYXe1E
+99CjQ1LH3BgB2bYZtTgz2oDQuWxsdW+9oqLG81/OdYyppqCQYRPPU3MmZ85r6zgXpNtBybCwRTf
L9cyroPLGEfbSb80EZlbaCuBjD3mMzktXXwt5wncioS+t9QneSGBBAxMDdCSYp7sr8FUjzsVV39Z
WPAWErvbMRUlGKpLv+1FoMkqGbZAYNIPpKnnKrK3HoX+cqiXsdhYkjEVkSski++NRfuPQzPKaWij
2Wv0uZvEGyqRrddiOm6QFVkkXIqZrk2vTkSc7jAavsIVOUgjRJmAtxGXZqUBfaJ5haZu3y8P5FRi
FKcmK4SxH4bgN6sVc2A6CrF1KwJUDwkofi5NHAd7pU30xDiKsv84OpPtOJEoiH4R50BCMmxrlqqk
Ks2yNxxJtpmHJIEEvr4vvepFt9tSFeQQL+IGcUEzB+cpnw68YX/qMWH752ZTUR7sBzbleRjuNqAe
8C3xoIyVQyRsTWijVmpLM0eYvZfUSp+tUIHnUdHIjd1hyNoEQI9iG8kkYtqQzgqPKvAoXGa7gQga
L/dxduvftc3a5bfWFXfL+wB3YVfNXXaB2J0R0FfHJYhw6ITLsksq53lu60cD3tXQbSKBXwoyh1uE
UWgFAp4PBiynzADqBhYLIg68rUdv+o7KVnkaPdreOwcHIc7J384cP/R2ivTd1PZTClgFaxWdITXw
f07uV9C1dEnYdbzzgu6tBotlwxTu30ZE6ICflkgW6SXzoItoGzcm+4WFAcsqToUUd8RGCp+7Pwu2
XJeGHlRd671MNbbnKYAKXH/4lDVQt8z9BrgGdiCG5jsUeMZhLsOUJrkW9usU00sxmT2db7cc3YnX
hLhGcU0TrFwN4qEov1tN33tJtt4u81OeN1/l7DwnOCCwzDMHX0XwLlhlC/OSVAzuWBzfvG6A7hlc
Wn9Ga8PIwFqUz9GBD+xYiL8dR/nerT9JJ6Az0zTM//6kInFZph/IgJvafo2sHjDSvyXTu9mL3xRF
Lly0H50s5nDSIVAm7ywiR7IMxPflgxtCkEWFYvyRbpq5o4U+2FeMZAueyM7lKh9fXIL869UrbIEM
4hfxQrOGGd7NJM9NDbUxGc0h1i/QoqD0Juljnaobjkjm/g2uZIIg0+i+Rl3E9N47rZ8Izrn7krdM
Qv2Uy3LQbH2MH7hU8nWaDN/NBFYnxca1Ffixt3nrr5RwVAPUjEMZWO+kNK8DPiju5+Sa5SXOrZWd
wMpkBfyoSAoIUgEft6txSNS/dab/OCERz9YCiQjm+T6C8nEOw4b5ZeIfVUxfu6ARFzN6FVoHtPEH
ldr3saYuYaRUueneiNQiIIQnwEhQieVTMPkXWYN2rJasOrpL97uwffW2KNq+fZvMGSfoEjgLWrPI
wLkoLXYseqdaML/vumDcspv/ADH+3TGxJhHrXgspqE2hQU/nyRkT+tWry3fV+3oj8hm1vR/UvpXW
Q05sUQGHQs1FvJ6CeGv1LvpfzDKZ6PzIfrpryvbQ+759FDGLLCk5d+jag4xbDq18YX7jtmDLu19h
4nyBSd1PSUTRUfSUxyYkkj5vdDkeZW2OOMS3cG4Y2JGoE+ObS6YlA6Kn8/bmDhhDLK7J8SWkmzZI
nfu6nu40vEMeBSZVhstssTwwVd8qWm41/48Sp6kW4ycq8bFtacYRQfKaltOD5BYQanpx1rR7fKnj
+DSsG5WF809Z5zQwd4oAI49kDvfNi4ovsXzYCovbKLhZNQecRJuEcotUITYmvxOv+FNP+T8CDxvK
nimYbYp1IWw/wnJ9++joJBmVXzvMsH6mYcnY90XFgGH0vvxshUWmikxaScwQMmq1b9qYELYmpMCW
u1/K8qrtmXE9JeQaNX8ooFBAx3HuKG6c6PoZAwx2QGzs/EsLUJIWZ/65Ts9kD85aJj+JtA6DwkVe
EMDqDZXUdc+xer707XRtY/tOkoNVEAi2JXN4Ft8Ldyy6Bnq5Lzj/TlV5c1iA0qF4N7wdmzDIH5NR
fFGOFW96lsOqg1eWz3joaRcq+Gi67wHQ1pqv4KLDpbf07GqtRnllvedLjlQKKwRc4cC2jbXtNAKi
kfx13Shv66OPJPtEqIYecDwZFJpt69Z5cynXWeYEnRb8ALNwJ7PN3g0yaks6vR9c8eZU7mlZBtYs
KkTsmvaNWs1frVho8xufJF69VQdG+pu3Iw/Cxl+HlYihz3mf/2v50nbEh51NGJaviSaPB9gDDYCf
JZCa2jTmP5uBybLq3H+m4gFqasyiiLqvucTSPq70vlFxdcWp6FMJkgZn/OXk2hHCOe+EasCVQLaD
gU25tZiGzqPzVRCCXfmkSan+9SElrQywZO8CsKY4JRhI8IaHaYnuM6bOE5Pl2M+YpkTtm0M+Egqk
F9ifveXvh0T8c730n6Te8A4q5SWYSK43CkV2XeABzBMvNzsVDg85NShWN50I89L8Y/SxLrt7SuzF
HkTdYK99XvK7Ckhp1Pieg9RDk+d9cgaOyEaBesG4vH4Zs/PEvI+5B+j7HNxTtHBwYfSb0xAQLvJP
VkIqXK8T3NSOAK7u6LvjbRU/gWV+RW147Nba+6oDSsfBTuW/xrzfF4xn+iTei9h7nMr53ZHRDuv2
/aqaRqSK7KHnShHzAfc2PVPc/WsvYr8sOAFoXhHrGOURrJeaRTjx8LErGT2oKnlahP8Gqu2Y9ih7
k1d/EEvhS5NLyS20/pjJ/yH/XpiKn2OOjiG8YzLMIFRoCbcr7Khm4GCT9Z+B8cqDGGqca+xSxpS4
bHLb2olUfs1qBgYVG5jMxTWc62vMvNf0tHzavCthZevXJiw5uAj/lA/myNxSMhTFp+XSf6Nm+1VR
u1vyhR4Cj/gd3tY9DYIRED7+uwG+CcxYtLS4e8v4y3uIy1XQm2Oqm+XoIWmQENF8mcZwFILhN6tL
7gnMJXL5WY+NyF2PIRtXNLWAnfUTVo4bNYk/0oq2YVb9CEtduSy6uvyhqOPDk+G+Sas3pYb4oCaj
76x0uOUqvc0zExZl6F+sIaBb0X2oaUnWE1BxbumfoyTVlIOMMt3q5pyuJCpOATG3jRysb8qBuGxJ
NJFF4QYcmfRD5uhrbyd6/QLph7YVMZ1UmfwyPrjMrKWmxforInVyh/bO6SoJ/nGJ4RBmh3ilT+h2
XOvP6XSFfQUzh6LOvm6/MlWUm36e2TWHbycOnzTzkE1c00NbwC/F8UR7lML8HJTJKx0B/XYiMmn1
CNDO2GNGja1nn6HNenxETPV+ES3ex45iMQthE9c41GuT/JIrAaoIJ9LoKfhP6+zY+jFxp5f1tU+9
/JeK5S0Ovb3xM3YR0nQyApRSqAhZ6dsqgB5mJHq7uP5l+/OXybgjuNmTQ7YKhxLDZId66VPgAFic
0StE5P6Gzf6ztsGur1eX0htmuDw4xXG9SK0XmIYr8UHH8pdFx0zjksxMQ15R7lNHE/FadjEdGhgG
HmMTgNBj74CMPb8lmmWHMtkQywy02K49uxizSXRlN0I254h916165EIeMAxsIah6qjgd7P746jbe
iAmTfxY2gpscCy4l7V3Yh//iGTVn4OGQtNQN0nmIs/p1srtfVuUfvaHisZbsmOF0tOOJ6rj+vXTL
O4bV3dZ3a/cyYf+DIkyOfIZwwNUefb+rQAu2A+7IsLB2ha+fnXp443703EHisytAJtlqwOc18Zlk
FP+Lxtl+rCuQN541wf1jwNbxCFM/HWKUUtSyd9a9JcMzlXXDyVbdrfST8uoj/KcuVklKKrciITgB
CZBArOg2BWyttW44HcF56NS9kD8OgBENhI3pa92uy2RFMC2gmzorxkdk6NempPgyqnkXnDA6Yn09
AnE9t47zZU/Bo203qHU9OkrnkgGe1IvPp5qQtl6NOx6FV/0Hl34W6cGBv5bjKUXfuwlKe3CxgKhN
m684qM9+n3J/b5rnHokwXBIY9D1bJ96pVPwdAvF3PXp2XvwoLNyAcQfZzUnu7Wb842hQ/g1ivfES
iszUSVRNcGcVHU9P+SfoqadOSyKXleCV6XYwoX5c5f6KMjuA0WFuoGX+CK/6cmJw/byNGGxQ5y2X
gSC3SmN8LBjRpg/YaNZFHY/VP8iEJIIhjkLLEG/r0Wqq/Ae5WohAe5GUkftG+bsg5irfkLAY3Pyh
iqJDMrd3iPlmQxkOTY0FyN58dpiqC3GPTggcea0Xo8gbe97Gd7FeToqTfN8zIRRF/zpKzIve+GbH
+kov72l9gIdIII1ylJSGRYoSUldItcsjXhM9zuAj7HAXav1phu4nccs/ZiCIYPtQquzhEq0+IGvK
skvp9hcAjCTL6I1BIMUAx703HTmvN0L+cWzOx7nKvgFR8aN14UflM9S2Z4VbJQQHzgc3oqMw4E8A
GqKMNCylW5eO2Y03L0xVohfHr16CIcTWnPhPg40dd9QT7CRMnhEW+K3HQlwb2pCb+RYAP0xliZkv
vXfn8sx6DPvbjZ89+Hdb6fUNK1j0MqCIVRSQ7GIrP/p6wXGSP0aNuS0pV+lYJB+DZ6hUYaYEwqR7
x1H7SoTpWrXTOR/x0vjejHSNF7nzWODi+c7qVIIHF4tYmXJe8VLrXUMN2mR+/xtfPhh842EgNUex
Nqz04aXllBFDRVjPjRbD3SYnB1v2v3hWcOFQEMgsYCngwdT2QCTNvaGffxQRMcBZdtRFx8V1GgPq
3bEbltZLgRHWq22AEA5lpsN2rtynEQtUkjrTvtYBVA+bP9aMpJtoRWfE1+LOM0wI1nikuy+40e+y
QLxhA4mhr3GijcdoOFM8OZxCMZ+dSH7P8DKNj8Q7ELrqeDmnAedi3r/JgoGm6QtAqMn0hDj+0YxU
aTglLrGp1Az4hXes4+ZTAXZKfaSNEM4/NJ8tOPPtbFLGFMzpUDQeXBN8RUtzxdIFuChwX9ffSuMw
3RRS4X+OabNwGarlD30YoR6Wq6/jPuBz2BjsnxvPzKc5de6wuLSbTIHTWNortveQBrVoly3FTTvp
42qNE0H6qDVKNAcFYjbnxHYorpJzeeqATOAg4NRer75gfqSz6rpXG8AQSyf1CdQ51Hx/ji1+eK/u
ysm6rSMKDSdDYSSIZkaXFsTQLudg3OfhTaz7wPg7qqdne1iu/jxHkPygIOT1u03IGJrF1Wmjh2lO
qaBgcahFsVJjSW9zfmAMFb2wx5+IhtPQXv4OsH7ZmTkgvN6IoGL+yS72FMKDoaCLwclEr8Eqy60X
W8SQ86CrW43YWLNGr2t13BHeE+bbjMm9h+eMeNV+Xp2Nc/njhvl+jJZdWtQ3KyC/V0HhR0r8HaUl
hoMkeCtyJHC1fiUk+F7UQuQnKBAoYgg0kbJOydLeuVIfAo4UVWDfmb4CmlcRnmSpFOxcrZCsfu2t
buWr7MPPoVX/1jVyQBJcVVZGvJceE5Pb9TRTMHILXBAtKTfiKBGPYZQ+TUqeTIspP5nwRong2Zbx
d2yal04n37Zwmb7zPLlNdKo8422DqCqAR4B2GLuRfqwxZHwAPyhXFdgk8cjji+BEOt4d6djqCVqQ
xrj5yPzMZMEqrqcE0yrNZLofDk1V3bU2h6d8AAagdPywXju9LG72ibIv9sAIfO2gEk6IS4m8LLlm
dpmCEqcMzgAEgSc7UE9lyUUxcc68aywoWbLLXBid2hUHYozEWNAJ0tr/601QQtd/E+bFIbbCv0vG
NVom5i5S4TXlG24m9grsMi9+H95XcfreEq6vBxfXF7SQyX5A0rifveJOlEzlSBDYTLjQMk7rv/OY
WI0zthE/OUaG6LFe7mr8w4E7vIVe9D6xYHDGfh0bDsIlR8JYcV+NrPdx1STG5jtZvqyayE+QMIRR
13bIrznTjaXwf+jF5s89iCaKab0hFp7Yz7M/HzIkMmAd/DaY7yN7ouyMvCVOEELTKVs7ULuauVti
xsvCQalIGTlghtE8HgtypFOTeEPCsiOfU3V31lnzpLrgUfoL4F73bu2HXV9HhJBjMbiP5WADy1w3
RcmvVTziDQJjWjkXqLmXghovsOT5vuWFwjtO8G7I3cfRlC8NycMN4FHqPnv1Uov4Yb0JhdN4UD4F
BbbcMdL5XYMLm1gZ2KLe6zjY2C0TTVOoW0jTbprFH7BDaPOIn/tgfAr5H4Akf5m6NekGy3Oj1gcp
TROSpLQExFH2mIJkWW8jdTf9LPX03XPuDdbHvBveEKRpUQAQ0/YNB+v80nJyQoT48XKHxFVQHX2/
/Mxa5jKpe9bG0A0mb2OPVU4Ntw5KDM7dvUV5wki2sSmHfZirsxXwO6ZRc1AU1eC18vdMgwhE2uF9
PHcRRtzuuXDZC22uDb4DKUBSPw1bfsREv3SUgiNMfenefUdEQ2ZnsZ9N/+IQWwXFkT03SFWsqTwU
NcCLtn3Gtwcq1gKdjVxjB+f1AF139v3cT5dO05IgFLAS4rGbGbp+qafXrDRfOsc27kunvpdZ+P+x
4u9MUjFw6RYpeFukMJeBBCTnBD6LxnmwW27iZlDzfVs63Gz5uSK23sQDGueIy2yZs90P75EyxzCD
ZsoOQFcK37Us5F3ND70+yG6fPJdLzl65/Bnd8hCJBDuPGj7WHzbj9ZODXaHiMiogoUtqwD2Fbfyl
FNGqGHthWFfcNaAlbsh9Hf7PXSZ9SRzaSz7dLHmcEvUzOO6+9PSHcOixtjrdPGRJkXI5qc1dFfnf
s1bIAobCYjmcDRY1ZY0PnDfvdccBRi7NO4aKo15xanV/ZY0jFWFIq6PxQlke24dIZo/SUlhuNPBZ
i9DSHjTFxEGtN5x3sh9sX2xf/WMkg88ls8DkdM12CZK/QxEwXeuBPAXzqRdcp9bbb1Zb29oN74Un
TiJlKqqag1DTi84iFumJO+W8uiYcK7poFe7dgfzZ0gouvFRvM3frbnVFaLDGbyOT5mWZ0ns9NJ+N
Gj7rTlubKR2A/DmuYBjd14/9khYgtj3Gi0PylDnNCwM4NATz6Uv7VoS4ACHTP6RTdc364HUAwMIl
XeC84F0apXrRdbI2nel/ZeQd85B8XIx7M/KC4FgDxs3pzdzZZGMPcW8/2RTSigXHMYYbZHyruWnJ
+QbgHHbypoJu359o1sl2i+dxI65kuBM+omhb5hPpURByTpyRQ57oNIDdZhb3OOj6xNmUwkEOM117
HfFKUeGiH+aCLr3J3hFkAuTn/hZzeUldEC1ei89g6lGOAtSNJTSveB3lk9u6gtFPy/m3X+4zHMlE
35Kz8BmQKktcY1yhJfzNIWJcnOCIX5ys3IIF/g6wbg5D/Ek8FN8IE5nGqx9GW14kW8/EoDaMCr7L
5So1Y8O2oXhy5CyGZw7efvrcsSDoJXilzPQu6DDvz6y0zA8pYfTuR1scmT7/jvGNUZ9xtA3baGE4
plKsh/3K7Xf0TF6Got+PC27miDVkAJoFjQCcEJC1Gr+KDXLdBh/geURpjd1XB7dlXaqX7tov3GTC
KfunlPXahsVFuXaNuoURgNlDbE80SpYABwXMKZJhpvZgGnFEn3hnsN11ziYPUvgtljjaaBamYgaR
UJpA32GKS7HoaZJOiQiwaLIWVwvpvfmr9vDOWflq5uBH2jgORCY4X5YWN8PbTM3CW+ikyUNmdcEm
EMNjAt+JCJMcDgG0IJkLqMf0gDMIKD3vWbIrJTIm51C+B37wp464HnOkHYu8he3Bt9NOAWB7c2vy
4SpljUmgm8+uUIdhmClXxusn033eJ3S1NTA73FGT2nSZd1pLml5IeD+W8wrGGhhdZgrPW/T/KcS4
LFitJ16arngJjEHrlyhsniIRMlQLrZXQUf9fQN3KvhjX/lAGh543sW6NWtZntLoHq0h+RM+lOEsQ
74QNsD1DYysj56AFVT2dIU5aANza+ilBrWRW0+oRSG8sBmbnu5orVvphZ/XV99L7rnK/8TJgpBgI
CHt2ktwb1fVHoqQ7OwrQzKGnPuYUlNMf3QNVgpRI+rjq/WNSU5uJ4t7sa1Bht8l2w0eP8AACGC6s
Y1PqFYiRVoex5npBCOfFZdnTUrx5vf3F4IQgSeG0e9dl0WCO+pKVIiTF6TCkn+ClYmQ69Q28+QUM
Q4T21pBw76J9Kqiuhfa/V2n7lnX+tWy6G1lIyfuHT3TO+3uv8p81v8Fot6yh88nnVSkohxgCvEc0
EYUzjI1E7N1J7ExUIhrad+vksPfEEcfBQ0TyOjHTFXrdEzDh1dHaEE8gJlJRWp4QPc4dIKSUEDU4
c/FUuAkhJOyE5CPgIWGMo/K8fh/YcncNwoJvBQc7kjsrUy+cVn4QBb8RFnnz6zUmVyJ4z1P0YROi
3foApIH2g4PshvBQWdl3YtdrcUTDcDr5wvR/TgGxELb0H0zu7VsyuVWPtpH27tnFzl7F+cUrSkJ+
03uomjvJjZgIK/UgNrOEjnYdlxditIOfxWkrxhbRd6Saj9gVD75ZPiv+gspzij09q1TPheB8Oa2l
U/TgoRtOjJ104d2giB3b2ANzbeFOmi841ZjNY/5sehjbgVAd8XPOo9BGGl69tgw59ntCMvGZzgzJ
tlk5vPL7nKulfB5L/U6P633QzRTfsBZHTvUDxZud2L93u+Tcjt0Nmggg27C6y5m4PAUebplujiRH
dLh3gt/b1m2E8s+4kGBWxXtQHLGYnzq/Ps/DwhVWt4jUSJ4IhN6BPfvTxVhZVNb7sgAfnaa1MarO
pnO0FJ+ij/u9O6YvaZjdaX96in3vaXDnczyQwLIilNBGUYE4WVRdRDaGk9A81rK4a4eRMlFD7fXU
kHWzhUjga0e4hVaX4AxmiaC1RYEjbqT1S693pafSuzz3L643HNqsftIheXQx2n/iZTpFrfztRkyj
2557PIaHl2zKPwSVuZ1ggNaa/lWaCBm08r6Mbd9ZVKO7U/DXaYZHqw9+jF0dC9ld5qan+oVpPgOC
mwIXtfXAvD2EbWhzHOuuknE/Dy6NQFWREiFO7LtJBwdRd+LQjDNT8moqLwY/9Kj8lyQfLoviFjo3
1cPKz0xke7c01ckvMiizbr5b0aVWLl58izILZ/QpF2f9TmKJ+ItJGvffq6j6H/JE7TZ1/J8mwsjQ
ABUB3HPwY3ltadaKAtSn1PVh98Q/Xmn+NoJbh47MW8WRK6rs4AhjJt+XEffgLM/+tIFhiR+f/ZZa
lgIH4wCJCMd1eOpH71KnnJZrb8UQJl+mSUkeM1xqxiekvT+tG1vbQrVf9YTd0qFHKPGT4q0zLTc0
JoTUYvJJyQRNrRV7UwUF7BREdTmuumfYfGSefyclw6fQS05YyuN1Qvls+BCVGE+eO9x3UWztqFrC
OuICmmy7T7JhbyOpFFB/LUQ7ezkJSAtranKnbDKF2wjARd2zbUZ9/lGX3kOpMxdEQgtVyKrPko+b
IOTZ73wyaXP4HS390W0hOiUzF9UU0GbndE+SwyqenAIruWYxS6KPJguTl0y0f4ZYPgSm/9233lVU
KE4VgKZDM8z/fzAywVnSz9nn0qufnlyTFYx3Jhp/U3Z45+j5kY1gx3JyLPgE+6oE0IDP/bGBmuQB
fP506+BWmZI8YjUABhM/cUbXXGjOTcaIqVJXr4KS2srHRXp/HAvGbpz1Z3+tia2aP9j/STm1zWmo
OELT6HV2nIDpWdO9Jy6d2BQ9HQTBkakOfnyxAFBS8ndkI1rDRDqYhuIOYKQ3d/1PIpyWc/FXE94h
Dwu8UJnU7MvOvC/R6vzvpnv8pFtnGt/yoL9bMKWnVYOfZNp2ORUnWDo4AVUspWOwmL2Y8xeQhu6m
Q2lFM0UqTXGXB1GwloCH27kDwWTzco/I5W3zNJnhef0PgG294uWihgDHJePIXc3iGodqP+T+KR2H
lyVK7oMo3TOTiXdpD7k0Tx3OUBkdftiuGNoo68MtZlCvEKaxDHjpOvAkV4Fv7pjg3PJqDY1JYgAn
YIlmNiav7BVgEr0kwK+V4bTGVug6B8+vG2+vQssuKMSb23hvyRlGf+5QmyZLJzsmJKGsDxoTcvkL
C1JVYdQtqgIcDdxsy9uzeGbNq9MHfXwlKsi9dYzToKY8rsyTFinIjvLrENirboAPPUvPIB3Xay8V
tsmfAuuMy+cZ59KCIWf89kU3mVddAiwsuCSTbFE2Lxh9byTzu5buMUbqAXFur9BRysbmBUw4xqKf
dmR3kLFY+FWBh2YRxc6mNa4kG5407UNsRNTsOs1FdmdZFf4TFZDT3cXjlA/3KvPt7EuJtgxWLIdk
cFAkcx89xyUf4p8h8aEok+5YY8txXFtUxhdtspqHohrRZleWJu8fkznEv+pl3NcYvXt5cInDSb3B
2vW8Hy91Cvkl7bSdzyKWMdn9dqwDWoASGH/UrLmrlVHpYto6WDWx85pJFKBNCkOKxjC/fKXaS7J3
OCMGpsREQXAPAD+wKMbz7fCUi2R0UPC7Kpln4LQDv12e2RPmAfjh06l2Gp5oruOhfopj5ca/wrqD
9oUaNGCobRlSd3TpYn3Dz8MkkieEqpgS+aFrWZnqoiabWlujYj8FvVNsYFTQyl7UFlyqfeAjDP5t
0jqadr7ves5hTFpO2BGRR++lJ7BcI27riLBfV4I5Pc5OFtJn3CQ1IiUWh+JnTKwKT0MkBgyIQCUC
FT0WhcVH5JepbaEiwxaDQaZliPRZ9v1bYGtpHrvWmqILE9KMR3tUhbNsZchvuaJxeyv+pRPNk/E1
hwxP1VYpmut/Mg4gG8ObmHZJoPJ9n/UaNk3IdzG2pCy0xRJSlOXatVsVFtnnWYJYuLUlKbKfFgo9
4+RkdlYvVCTtxSE85yc1O8KEH6YvVphgZf8VcYyNY5sU68N2DEJAZXCRGFOSRpj0lICusCR/ZQZ+
vaNTYDtbSIyM3SrjWz/CHR156TCBtOYF3mUwt+tk2SUk6wmK3d+WoZaCUMQc2OPnOLC+f/Ta8wlG
6cKiZFUnfEBE3SbbWGJXOh41PFulOdsRYBHNYvOr5uTiLZ6aphWv/uz0+nkJx6ibsBT6k34kC2sl
b3YD5ObEOzwBQ04g0sQ4Jpk4TnJXuXzU4LgqhwM8R6g0WIKNa7oFlyYZrZoFOmyAohi6YFQb/c4I
Ii+ErFMTX0mI1917XzUOnoPe6Wb1HCSRCL+8fuh6TpKUwWHzWWwnX+luqd3o33mH7PA9LYOmakGw
c5qDFPUgZkbL2M9+EiJt4buTtlX+yYHeMTes6yqO7zmokylN0kAzHDO9KC3+yISBVW8GGScRtLje
Y745ZUVXR4cgi+zxZZau4OrMajV73T4O42rCp4FenlL5gDujQPjNaBq/Gwzk0oEriyI6j4LMHx+A
J9q6gKvWJXHDnH+qo/FtiCevfypqtDOX0xY9iDT59ZPwIpI1jUfTYmaNZNc2ebpU6O39iCxW0Ppo
F4LONVcAFdnh3EjXJCZrTQJhWOL/G3clhmUwZ6pIK+KAmgnvO1ZH1zwZMcuVq4yZLkQxdywXbRi6
Vm19hpMzxMeYFvv1Gze1OxX3ucXvQvtJ24yQqlhCViYNiC1tyVsfREmLHw53LaQ6obX+SG1wbiR3
wWIGP1Xi24agQiJd+rMSO9fZgTsdKz/tuLUB6mKrOUa+iCpwHphCRqcz1NDkbuZYd7p0iInsw0HB
KIekh2p0Qq9ItV6n2b1CbMzDALu1nAnE9qnn6Z++MHF96+0xwFEmbG/CQltJUtPRlkWnr1/bXM71
M3VXxazuGt0qxOd5pUzNnq2RYZKorq81Cg5gwUkNgX/uCdES8g1DJyT0FEcew9WNo/3F7yhbCL0e
rmdjQ43Ev5cjhFjeAP/00HlFut5LnWztpeaO2JJzcDvhxxVRapCWlMkwiJ+dvecgtgesBzmoeCCH
Y39khMfs3XfHOGYebKEUr0p0PgVP5K1sqCpTmSa0Caq+mMej5nrK9rjYjdfLDbxwlzOuYltZJ495
QJp843TCkiAv21SH1a5PHNvG6aVm+C6nlmpcOR+KOQ5k+2iCpORyPVZSJu12Guy5VTuFs8HMRysz
0fB3ItIQoNcTL8vnF3uacOKc3dEHRn2z0qYr1Tl2g6TpDrpEAHooOpt4zlHTTCX/wRazpXPGQ2Yy
QNOhJb3qQTkylBTDTACLDr2ostDZL45f18jzKcSZtRlXJGWibkrFMxzwQ0S8rB7xrfnw/HFImgFN
jsPB0vMzcwRsuUsNoQtTCMJpbn9bAI2DR4LpU/g8WS1OV/A5HCGYnFhmiN2jI72UG7XAXjtmTyNt
ObxzyxofHR3io9WYxC7uujzQVjEcBWt7gggY5SGHdwhXWGs3jLzTnAABxuW52Y1Cd+m/1DNJigCi
sxY5q0oIXSGj1aoSwZYAa2INKDBjppnAdY3LUKjTE2C+PdPPIrnpoaxxejbCbk2585XV1BK/Y8kj
Xli0r0C2Hw3tq7goKti2EQcC71g1lPpkVIgqu30EOpVle7jlmksCXbNAw/PIcaevqU+74buAI7q2
pficv+ABZEsPIj+Y01x/VkGTLH9JQ8Vr75JOJys8YgxgrA40ipBkyyiafOQ/W4S6vgvMTFR55/pQ
PxpWsLq1PqampkEGtaRsYNBHLbGryAJb7RxKTQ77fkwW2RG+sOA6LypJ5I8TUZKzB+MQAuzy6AuZ
/DCB4sDz3dbZLbNlZX+QVpgJQTKxX8RzKmp3Du50nEPMIKjmDB3VwhPB6+lokVdsj93QN9TLc+Dr
WYrl2ATNFVtlGv9mIQHhQ5FiqaNvl/kgoaFgzv52vTX2BDx5xeVy9pl+dOEfYggxIzGIrHTN4DQu
YxhXZRC16XvWDgMwpdr3Q0OXop/YBj+G5eU6Ja47a4Jraii77EnFabZ8977ywuVI6MjxAkJeDmny
HYzllDGFiFvXu+JTz8pxzwmuwZIK0lxQO5um5j+SzmNHciRbol9EgNJJbkMxdERqsSFSNaVT66+f
4zWLhx48dFdWRpDuV5gd65kQtIAaiQevQqwMvdMijG4YcnV7PWL7pR3CSZbIOeKh7sL/EgQDrrka
OAyBvzEhs2Jm4l447qq676zkEDWV4w576gFL09c25PLuUiRsUTZdDQMpP2CObd27CY13+Kj12iXP
Nkui8VXTYdKRJGyOQyy3Vuu6KOb9evBewgKI6Wea2BE3Eu65iPjfSrqghRiLlyUXN9ie3vvxRyPK
EBr6jFSpvaChsjPGHcRJRjpqbTNeluE/K5AoU1feHGyW5VvaGJ1hM79Qc991MhsuoWsu5UUMHmvJ
eo3SA1dI5K/5B8tnJIWzxwGBYkwjJswfWRPS2/S6Pj1N8EI5/auwCNMngp4mt2JpPfctIlzDqd1y
W7qOHH4pt6LkXRppsXz3WIUQ9JWuz3PGpC2y2jMI7zi0iO1MNVeH3eahizrMeUhAZ+qRqcnimEEX
ycMm4WDzh4av0BTAJFmWM/5fUieS4Erh/iBHdgrZ3w26ORcBnR7b5hclqyn/CxsgVzDJedEnJNWR
HmJf6zEysphkMdsh2Br5TjIroOC0h790QBM0MNTmk/pYrLrdWYhGQZ8T82h8OOwsGnqy2vfZokw4
1u1XzXDp+NZG6GQIqGOQKTB/eiyGHqeXn1VYVXO4DJBg+7KS4ZXvus7zNQnfIcsqMc2y+EuZNgKf
oJRgRjSYuoX0d0kms2KoMvsGveWELJO3YuazRDOJI9hLyPltzEUeZ7l43dGzgHLdbTgn+JAiiQjo
GmszWJnRWnQs6Sld+tzR3ZWVUx8MlPXwH22T4gzfq2YO5rEXdaU86pPNYBwcjCwg7cRdIZWXSMzY
JMy847HZ8EmM4ov7JSJUWJ+l3V/yRdjYjcIiU99yaodzMgBwSqGjoVqgG2nBy+Vg8JIwqv5Eq4XY
a3tDpe7ZsigjNmR45PAjJd6sLIhJ4pf1qkraIjcoyChjxGkCrVOnJzPjiUS8brEJxX9doJ76jjzY
P2Qh2bGov/l4xwEvAzPU7BhH0QLSxsZXCReBzXkX9jylJp3Bjt+G14BXnhBcseWvpmfXvM4qy9uX
Aw7TFw/bOQbOuvMM63POhE5N1rqpAcFzSs2YuUsxcrgbFbbZddqG8y2CqRO3oNMaBN2EM6JUIvk+
JhLO83wGH3vZgD6vVx5KCJVnboJMfhlpNBf6dkh2fglzao40h1QHQs0Yv7QIhudzUZLNBSOiDRFF
ov4uiu4BUIhHToTBnJ8nnDlp5J9skaZxMLe2N/9VnqtoD7xpqb/Pkir1UB9HU5qVRxHqQr+ItgHy
tGa2OKZAxtjsynAlWzlov1iudQ7AMk5twnPoVkrQKyERETi20xSN8moo49FCZm3x4zE5QF+8gj6n
BBQxPeo9jYaweIgZVE1fOONVaxOOQicq0U3KZaa0J3HU+yZQYuge2H9UNXGrcpb5JmoStIkrvogs
ndhV5YX/O5iyxyrFUsWUcIsHxjz3iqvEctV0pY/+qrFO7PdpAD0xY00fxvkD3WnovWTO0rkoEipd
SMHHHtXiRuLv5H7MRdLOQFyo8hv7gxMzhDNAT2aJnuGTjFofgKPPUsSxBtC0K5fAxuknExnt6YVA
nqVCzju7/vjH2UNIGhTBNPrJxzChoPKcMHOrJ8IeYvt3CO06J0FDG2jIvcjT9Zvfut6gQYb0IvLa
C92uGp2pPhJ8+EeZMyhNCugXZd8G+8+YZ0EV5FJE9SAKOt1aWooNreXyRClGEvbKdXI9ZaDniEnG
686YJXd27Oo1QrVcj8b6KaVnzfg4d+zHyAHxfKLQQ8TFkcXA+6Ux+2QEnu4AyX/XbBb8I2bwvKuj
oNSMvLzZYZpWD02Tz3UQ63ELjaUc4FFRodklKOyZ3f9FVk2LlWRC/oybL8ObWP/UXLbpFTt2pVMF
lrUx321TpCwPmOq1DWmbpG2gkMlRrRD2alZ29MDmRDj/aVHXJy45Th59FfquYhzrbWnYYqo2UYcD
hMFWq0mywllXs+7e6BU3BQ7IMUfMLftcj09dFJsxBt4YtyaZf+OzyOho12gosyKArEj+yrK4vb+e
kpI6k4lTlZwt37Wsg1PE+FMJFNL6dUo6BsUBYxQI/xOjGnwAefKbN1ApK8IZLOKUi/ximNI6zqyF
Lxjh4WGLjHrcykR+phoU9zrBu2+ETay+Vqdk2tk14uLaHVjqxSVedmVNTXHvJQzWKqJFwCuDK6/2
chwkuNwAXnR2Pu0SYyJLsHbmm20XlhoIMhxsbagtugjbQ6vu9U3MoONWVzEJFa458TV0xy7ER0DH
tGyysiQCt7I7ixRlDpVDlJv5f7GTxDvLhxXbhF13FWPI20YbUP+0zOyDgcb+K29ZasOSdVkRmVjQ
861ee/41/2fhKqR4GIQxHWUtxXc70veWEVsF2pN4A9QGfXmf6OcGYOjFM8rmy8RYwOQnH4aQl8HE
zccumJnxyNTCj0tAqE3SfoxMt54XpnlbsEH5gaa0hujep90GaWH+YCNeg6mJfyeQaf5SNnO4c5yp
O1hgrmEtSVSsLNpvcUvjSSRQvEcOxNZXx95GTrZ+tjlcGGjl1o7Cetom6dJdqrTFcDt77LXiun0F
amXd7Rr1TjgY6RoBFc6kQatIoLUbmFWwXtRM+E9bpAzmZZgQiUpiEtwp0h75z2zmBSoEIbvEGaID
3X5PJKoVd4QXhMru0PpgMHGHe4RJmEN6rrsSX7fPoomDg0jXRSVyRkidQOyzOsb+af1zXPZUoaVj
bkCobu3SpbcssZ19oCY+xUuMncqdPmPHexwaWo3Ypo8FFewmp8SS+xAcIotVnHblcwn4QMmtB725
YBr+KHOCvHKvOKh9aF/nBAk78AghvU2U4CHxnUmY7UPGhn0KegQPBtAKvl7WJFlR3VwioHtD0Et6
HQ39fE4iFpTaAE+8IQkRSEA4PyQOjjBQrF7M71C1gT0squRjdBQuQP8M8WvUC34+lsOABntbYIHT
NrKfLzYWlSUhp5g7GElvQIvyqM+wHhpfC5zZBuwzbtKw/q8pMAeGpG4Q+YG7Llue7cQPVHK7mRIU
ZpOI5zCx6eIRkTCdSJydu9jcdlm151R/MtivwAMhRqljuz1uXc3cksemoq7Hi6GX96yZNhkvyaz/
JctXLBGYgf0gX3oTG8XWrLOXgv0XKuaZrGMTrqW1d/wiCPlmGdDtSvM3CtFjGvrGLNm656AjK7SM
ywfn8UYmzdXtUUbUQL1LElOUwUs3vD1NKW2v28842PHRVW+jKoEJYsf0ggBgau62jm8JKd7G7fL9
DJIe+JOCxJnWExQp4g+X9E0jPJgGbM3lG5BsEDQGK/taiYOq79L8HGNnmzbeISOjSTeJgZoWnZfS
n34H15XrrnUuPIyXRIwEoppnQyd6aFkCzsGzNfknUzOuSqMZ5dwk0GFObod/xiT5vPPwSRWLeCPz
9qNpSVYGKxHOOPett3JO9vbUBR3caNmnAWpXKg3n2QLDX47mqxEVL5y/oIRrglfmd4zeh9DXt4Pl
onzkUWYkhsoMebMGAwrWwAj3yojG9cLsq7fN97LPnqXvPat/UclzPelC87EwwmebeLL3TJSZ/HwR
v7Gp5BfZnHsN+LGEMhKxW0THD/o42QpLX1U+ggW3f1yyr1Qzj3Apg0pOvwwU9xD8HvryZfH0bSfH
U1wkh5CVM+HaoedsRDifJrZRk7DefaXWNAp3NUQEWvmCCn/QGN03H/rsX7C2nhKj+mmqEZGfo8It
zqLilxH8y1NskmwXs5la9sVCSic507kuyfmBcTfynRnjr0D5XxE7lEuKR1SrVoaVuiPfwiHxE4M0
zvZkLx2J6HH6KuecA29YN/UUoPi6J3hOLaAMPI0VWTxG8z6oT50DCEQc6PySeYHBSjgLj11CFGKW
vhbIDpx2ujHke9R15+pLb9vW2taZieRGwMjMZd2lVaCW/hagDl30N2RkX4TDkNznBhXv2oS8L2aq
lhecaNI9J7xUCsEAqxw9q3/xmBLb1rcCA9mWv0H7vPGblO1lc40w3yZWCZkfiWPxq4/Lzs+cBwMa
vEg8ZK/dZuBTS8tvYt1PUY+/gk0Dk72zaPJ1A0uodudjlCZBTKKFkmpCZbwwh1z1QgssB+RdCccc
7VqVeIE6MCaO7zr7z2pbHMU2hwradJ4VBhNsJOrsuTHri0OGjqY7ewZZG3U01yRqM9+cu/42w021
ErHTBwNgdLHhTT2Wdfnv+UpghLDNele/e48cTgFNAFCSLc3ZyOlghmLdlMmzAapcnzgnMRcayvnK
W6o+83Sqz9Ti8Fz9g5s4j/TdB4tjgX4BieR8KQyhiIwbdPb0SsYWWcsGv8+BOe++ibTPMfI3aYVZ
ibMPvPlz6KRYT/R1Tx6vYVZHg27JZ+EE0qr/RjV48hLjbcEuyl9SkZr4smf68vLAebnNyQ/Cmnfk
8965WkYgLyh1zwnY4yGvd8G5TewdWLFKeiO+KnDBj2Ky0BkY+8iNQNviaeDP6zjkyOw7OboJ6JCw
UXaH6juZQUaor7dmAWsqhHHKbsL+Yat7EN73goWlxupSMfLnT3gWyfBg9/FTrXvnIoJxz0qe8mE1
eCOr5TBYNE6bia0rEBacRwd99Dfqf3tDetQ5SFpR7XCft0wtpthaZzbtP2oKb4JDhHcN4QjahGJt
aa/wCa5u7QXqTFNnVlZ5kK5QsnKFUwzw0/031x23Dd1G5i2KAPMhw26TIxfMeT/NHuwkx4e6rbTy
W9UPWQd9ayyaY2RY+xqvpfqsLQuUYwq5cDTLR8NtMKCkemAw21z1Nk7omkstqhHLmEmFWnN0nmXO
oqYXl6Gdd+4CMbpOezy1hr0ZkpDbb67ifd31Lym/jJfPW0fybWnao0eG+mLJwPbNiwSP7QC3N90r
Q6JNQW2RQMN2PHSuaHd78BpaKgODUGBVd0iZrBlfAvI0g3EuTkXrrNULN2sz9saYGV0aRzQks3CZ
sPtXu7ICpSAosvbijSHuKnzf3MrTMB/GoTyiw3zVzO+QurltDC5UrEklgxzsgmKYjwpGUI74feuc
RSentcVD00ySTHakVPxsKmQOYYShY+5/OQQgrAa+WPJhLqx8WM1cBAWrHw+7Stgndbt0Sa/W+/id
GPN36NLRAxaaeJhnGz1ScrBn+71sooccP+lCN5EM8ri41CgYBU46Uve0QWyufnQURu8sO/cGykzG
UelHrvuBulUmzAJm2p67Up3k9daJP7U8vZi85IrGzdR0o/xG6ndTzz1ZeYGXPrHh2QkezsLpn9Un
zK7lYtnLjXo/aAvtM+3IsJUw8luvfIwj/1GZhtWjywpp1ZKDYPjk8rnVTp2mJSc8bOqrCzRD/Wbx
4iXrOmcBVRuHnMANO5s+kQfxunRcasxiRoBZErSpwZFU6K+YyG6k/u6yFmMjGnYdyqNWQHy25qeu
m3EMFZe6gpAYZsYuw66i91gMsNix5ui3OXAfqyVHnIg05bubHISiVJEO+JzRHbYtEiw39w+lNzwA
9dmNEVEcHrzOytnUqBBVRRvaYq/H9OSYl4yl3ij/kBPjYNSr85ISklzmx5mPXxNMhCkXRiZxCCJI
I8boRCaBl8Q+vLfu7I0MitX3EncD3SGfuvrjDJQ184C514n9o6yGp9YjmoMySnMAVYbld0Wh27Tu
Q5IkT+p0UJemY/n3hk+tQvTBFObeDtamG4ejT8UxsPZgBoiAwzsSvUwBlb0A1z4QmQxNfdk4vbWb
zBCkHwwoQgymyTxJxTVBQs/6fzfji3do6JCocvQ124TvuwrzI9/CPVVQffNXXcGgIPbKgUgc5r9a
e66Lcz3AUeDEZZO1yieYi6rcxvQWcq0vsvuwuZ6aPrn0EnkSjxSUQdiSihSRBa7sQd2nh1RmJw35
fU3F5ljf5LFD9BTXBhFTmpeXqvjouxBThUvfS8IOseg7GS8ftRfuZs5NX7ZbnVGOKnfUuVmlCrsN
jIBrnbw5CBno3AfvOmSUyb61rpc58GPtqcnSi1gSAolI0mrcFEgeAd9YoHLOpXCyTjNX2IQvUBkp
3Cg9kuh0tLzxmIxqkBOxv2T8i+rgmqv6jmhCVf7YfndSX7IyLCbZFEBIW0fMctVBmcv6oUnG93Dx
tyj1j1w5ZE+aXwMEg94brmVoHdS93OX5G+IARX1gS/Kk6hKoH/81zFD7kUJzbqE7Fi86db+tveYe
n0kMcd2xYQEPr+ogq0C4DB27B/5EMFXqCxadf1YnC6vSI6OZPx0tG9qDnbpLsQsRd0KSNR0OEs2z
jIevQZhj4IJB6fP8Q1PEGJ5SdqsH1WJ4stxNWYfM2EUsCOzYKia2t8hiaDiJu981GUYVgE5EOxKI
ApOtjMDeVSxDwAHRp3thcaxK/K+6dekoCVgnwuZOfu3BoIJqmUQuAWdBRBEJt2nn9tax6ZU6Hqk3
+LwHdfj3Jemq/FO1ln20nEq0lBCA/70uCWHPIFNP6rVmO3xgp4lmyMSY2NhPIdd7082E6fhbVbHP
wJEMThn1vjOVuhu4gFetz61mScw/YbuL6m434IBkdrnpW+88eJeGbkr5JKOGkTb5aqJGUp9l3x6U
TdstAwPap+GSIDFdc+E8TYs41Ly/Uic8ZJE7b7C2sXB2quGz52lt0qXJLjs1bJE8ejtWhodpwIiE
ac8uED3nBfPnaOcn9U0DTqButA54cc8v7MqrKgNTntMUxZ6gYsx7ulbCWjdcy+uKI9/Ikv9YZu7U
xaueFjeFZMi32qFrVM9o0r46sttKhxYzduGUWxv155n0EYIuqa5xZ/KOokQ/Z1N4QazN+13sfXdg
SGbvBfZBFnBnl0wkP3+uoT6pR4FFx5s6LjLefld/KNWwLex2kNdV9TM0w04zDFzORK8g9iJkpvMu
FcksZd3+EE1KUeMECRCbuF9OvDFByzy0RtjthoxOOD6oCXZFPF0V/KCg5Mq1fK87Dppya6v+PcJ3
NxF6fl2gHpQ39UrwQ/TOPJqyphQHjsDLhXf6lsUadPJ0LVg6F1hjVVAsiBUSw0qNB0dwly0v1N9G
Pt4hIdPiFRurStkjxhtB8BuzM2KFFUhG8ahiJeSwJ/dFnWsy8fc8yzwIXmh8tsV4l51zcVIUL+VF
lbnqGmUxih0XfKX6pKkOF5hwmJ4YwJzKbOa3cC2eyXD+xs5y9GI8TJLPkodD/brc4wdn9K6M6gBm
mgQcqm86/xsZvOQGJ3bzWBbjVluMs+4/GEUSUBHy+BE6BMbxX5HSToKc2h+Lkl9rrurs7DvxuBjp
VlX9GkdixRNYNeNrQxdBUNie1M0gNv1nwl74W5u8m1yFfMjqXDZpPAiwUE2NaOcP1WRqcn5Sf5R6
6VRlFFKyFMzWVDlFBZglQM5q12Qh0V5pUnZNOrJcDVls5NFRMvJpPHljXYppyt3o2RfC9yMXU0LT
q7n2CYHHRbVHvknMrpAbS8FeERIvi/Fn08WjMP6xtXbNp+LnxV4dr8bSXMjb4Wj0mwMX9DHhroV6
zxK2CTyygWSrv9tYon1OQR9cS8yOeeUwTnMATlWFz/5oMX+Evzym6HDchsVHeYlN7R7DR0yc+lFy
2bIcOqjvgXXoZxY6JOvEx8lMP1wYGjkSQRbIQUiVqJzhPHXiwim0nSP5rmYONM+x4Z/0NDyrA0Ed
wbrrMHus7k6YkonCkVerqiNcdkwScviCasDAMiLA6bIH7XRIo/ndIqSNldGNdeijasCqnJ6V74Ui
YWeaNYOp7Gb7BfImj15hWo1yfutM9OCMNCa53GI5fJPUG3QjIr3YlSfbL6nDnGNhaaea+9av6028
JG+qmkKwAnqnk/+6Y3SxqnMX2BVWZTIEfSkfiAN+5P8v+LyYRvvDcB75O/X8PLQ7j5Zf7zwmIjwT
oAX3WQ7VEHsAoDxgCkv4kyorOC9o21CUUnA3MsvYHzvywWU/UjuGfo4df4/UhkVXfNGT6NJ3xTfz
qL2o/z+mCDkklXlLzQTbxfsTdBSV3lFF5zcK9T9zCo+Gx0I8ocT32/ZeVbUB19w9Zs1yl+ZgbNR5
W3r9jxElF5QpRwtOQei7T6Lsj22IXgl8apAyg2C2uLGkdlOjRVUA5oPcs7UBpTExVgtD+M9mHV0J
4f7xQlb3SHA5VNvXOmaX07WsJfXJuqlJjdE6G1VOYYIlEcXiKpT7xSjR3WEEtnwLM0ENjjw9hcwy
V4zQtzOHx1yaxItlnyyAjp7XP7JaWnm69VD7Grd6+69g66ELN270qs5CU2/e/BJfNpOnkSYwhj+j
CpDYcm59WP2qNnzkvmRVcze7/grljqQ13nOZl1uCWjboQ49txtLf0wqLVVL3pspjKzdvCBbPHB6X
aUx/Cy2+QcQ48+MCJkUfLC83ghECUKFfl+7LNsfPwokJvdXt/+a0ffB4jwvL7PaYP8kqJDIWf8u5
0+VbMeLTdNx9nc03p565TUjd9h2ewzD/96EhzjsZlXPwySnVk5Pjug9tKk5aNrwgxrywkf0aQeX+
67lHDGOEkHFdqGLg30UNx5M4+bveVScASvOOhKcXSIKvAr3gujeXR6aMm0yzsL5lJ6MhEpPJvEkP
3SEtVOMPy4pJ4Mz3Aw2tQrdmlNx9B9RdU0Mobqo4HX+Mjrw4Nc/j/AdzkPnM8ioH5fisn/wIZ42L
HGZlOQ7O2/AxqfCzdtQ/aY3IVQNeK52dYUTbtkKy4vHfIMG9t+38TIAZTw2FqjuV6YPm47+BeHFp
eoUrceyfRLP3bR/im/S1FZbBc1kU53BK38cBYlHHTsH2+GPLmGwn60SJf8Di8+8wEdjk1Uso6uRF
dVT5aD5GPC2yJo+CPfW968dnYL4CcX97VTMl7FPMCGhNVW+ElJW9iv4IDo63RS7M17kCHAGhz+Ne
rvrijwbiW2uISCqLz2FO95DxoObWLC99gHpY0U+jsM4Nh1lvtu6qwvYJRLMKom7400T7kvjdORTW
1WEUNHr+bqanc3PrASddgP5zq56c0gXSbLfuxdJndzuWxm8psoc0aTadL02STpebxRhxjCM2c/VO
9TaQ2D8SZyD+m8bVtrOvYuo3LqPOcfDpCe1jbFWIHyUQEwOuNdWIjdrQUKHjhonjESoIjCriyefk
bRKmQY528VanSIUQIHyj3Tq1LV+vl6XkAw3y3cu1E56a1zEi6UtokJmcdgxUkAIEIusxRCNkNMnL
hJZvFY1MSUgRwYXTd+m6jvFCyrIN6RV9ooGN9G/x87e8GD+kI9RMA6hsy3YZ+HFCd2T/eTahfdpE
cE5S/hYOunYUDS+CTBQUMHiS0HesEiQDONywRRTtuZ1ZtqFvA71Ylx+zaJFKy9dSNAiJRpaYhW4i
Fa3JYVvinFhMj+28OuNd4b8Ip0n3dbJglkYdxMpD6Kpzdvw/t8IZEnsYa9r5y6KnQpzssN3Qt+6w
7MzZfnSN9l3Nw1RRbCOipaIfzjaIV60YNsjdjjMJZa6fBROXGStnhkW0w2rEPNUFRxuPhUuktGEf
IFrDee74U13ENrkJEK2I3mD1BpGjz5vEke9Nn7+KgXRc0gmwwSNcEQ1kFM5PwikC/u89jf2gaQBX
ZlyJGjuFCNiXh6UFCwy79AztIctgrwXqzYCIPoy/Owmc8rk0rGB2vWd/YPLs43E1JFwV13yw4JKj
ydyTkcPkUvKxt/QtRYytLYcE6BIyly8dnqj+iEYk3JhFjeAt62gZ4oAoc3KCSLhhwy+fEc8EBlcF
wwR+brzxWL71BWVUmZ5nt7qb5O10BAhkgwMNCXfzwoCdHqa0WO2F3MVmflbXfTKON6JI3BUK9MPA
f+BbVrHVSvTkjIsl1rGdulejEIZR2vnjTpVZaiKGl+KAfuEcaVowlUwUJ1+Cdo0PozfwVmR7PZ/2
FqW1+ok8fURbOdm9pZwutRkrn3/smXGEUfGTW+IS2dPedoZXu7e+JglJ35cIhClBej+6RDiZlZ81
XkULXm2p02MLlxNeLZ3AeJEEvpckl4UjUjfFYRqwt6xbh22rMqrz9LyRHHOf0yHelKIK1H9oSPMj
BZd1KHTv6EOeYBKf3iIq7tCjbPUEFAKGU6mgtWGUTRZivR4qZTPkNIJuU6+91mjOkIxf+8bvgwJQ
GW7v+EQcRb4i0+g9MULJBchmtsXDxywBYHi9S9u+QAyWVmdjbqI9Isr6kcYgDWQSU6X18aW3qmOr
J/9xLgk1QW4fvURs28EY9nEu3aNht68dsGfoIdrRzQliM93kWkTJnzGIp0XXwD7g7VYkReJuPoqw
yiEW1udBM8G/ty5pi7zJF6aPu9itr1obPyhESOPlH3D+90k9PuYgMwgFvNV2+FWadMSEUqF4DvXX
zLOe55zgv35yacMMUkDUe5iaJbCYZU88JqIcF2oQ5v31pEM4pZ55Jk6dEATaW71bHkbHv1NIMBG2
7d+lVk7/vnhskv6vjcegX4ARJ45nbXJ/Ge9ql9xEzLMdpgg9Xwmm/WYQX3yfH3kPbDYD7EXDS0a7
9kVjvPNESyoipf/OnsN7vcTnNKkfOJQORtXeezZdan7rsg+K9bwIiAy4aubCStDMCRZPb9ypgGQn
KLMdE0TDfJi77genAqAS60+v43ObglG0Eostr5VvUOmhuPE4auLF3BN5zvXB6oZkjSfGbsAUyUHK
sBpPHhhLBhR7jfjpuZ2P2DfWqiVTT8owzLswaihfSKw1chzrM43CHOtPlQZmwKHbU2sR9D3FisCi
B8lqHHfFyxxh0OayT0d2iTLL632rwPV9gT7PHKOdHOJLZmZb2fQfRZH/8Dd7agRlCBkkV9PRQf12
m7ar/0tTkpCYHBhTdoB3fcsGi8SpijojM5DqzYVrBbWGJlkrD/o8PeLjR6/Pr+qQ2xvWR4d/Tiqt
qDEDbDK0osN+Whiz8RLbI7i2eNbAi2Znt4gpT7qfamSd2yaxobQziAggvLHMKzrvHhb6pbG6F9mz
lkCu/6451MITa3KDOxs3RTAUOBntbl/4yKrmHj8DwjDrZggjBiQfHTyKltEEmdZ6PpGo/SFVNYb6
q8VtxPxM5SPAaNuHJB6t6yhTAz7/kWDHXVwC5XDpLmRKeFcmAbuMKeceDoxtEdsPnK2sIl0Vx4VB
AJ5Rm5By0Oo0sYX7hSwSX43/nTEKmmMRrqZCPQ0joFYxTMRp2Hl1EPzO5lr3ZH0IEW29Io8gaH6M
j6ad4dfW35M5/dUym6FGZvwNaY70THPINalnc5VUTJg1yW2m3vDMjO+Wae3NijGF4U1M4vSM8Aqw
rzGDcsN6rFLx1U31NwvY92RgCo7u8pZErlhh33XOg1EwYVSTJQIGybypX8sG54jh9RwGNnqCDriY
qLvPxbTiFdKgo0akYWHGDyTxPjKkCDG2JA4QFq2mCU//1AVK2JxkHZIzRasqGXRzvnNaZ2CnOr4I
KCfrzEnrdSjgARsu1m3UQL+F7b23VNJhLy8sOD+QzWG1F/WVEvihgXHINEHrFJMIcZiqYZdm/owM
sag59cNApxkPFJuOGMfN0PfXzuxvZjlAhMN1iivtmU/5YCb1y5S7THQGQsp8nWkxA8ZcN97sFhFx
xzrDd2GAojF0KYeKt9RtnujUA4EDdmDWHSYhewEtf23M5DHW0kOf+I8zW6051ratRv/XaDZnOwxT
tnpQYipcYKntHGwylCNOiKLWn/IOrVk4uA9571xA3N4LvzlqWnxgmXpZiFlS0o8rpOZXnEsAf8Ly
EoLVJDtMrM1/KWnJ1uyZRCG+e09bZ4/u+loULqyw8mvh/O+F/jE6HpM//cxF+ueI/jlhq7BKMBgM
ppjZV4hrmCfBlLJmdmsIHKzL0hxgWNm+NI39379nzcvrbWeWLlhw/T5Z1tEfWC2ggh3WYmgJNUxD
jH/FZ9qnR5lr59I1kCEs+Dr6XDKBiMstnPViRWt7k8SEoHyeng1S01f6GP3WE9GuVpevsZzxK+va
q8iKdJPP1ldClPPFY1AI+2EfYd2fihK9CIb0oHH7YTdg7y4jFLPCNIlXLIpTW3r/FQWDO5kNOlNf
HccWfMwSBYufjs9jZU1Bb1ivMs9/KxOkc+e4BQ+2x/aribf4wASfuovWePJA+g/9O6uAc+aah3lO
7xQ98R1Zb487uP8wwum3m6qd0epkPxcHjtWjNoJdQq4CUK2auKCKlrym0UWxSSDp9NpDyFjF0rC/
K3fKb0UcYZ4eF95sT4N86KECuBMT4B1jB8zhokDvIssZQXpjRnxR3hDStdTOjnSG5musZuu/FHbM
qUnq/DmHLHGu8XNlGxtEHcrkkGO6NXq+Uidj60EcTbo8F2TNbbs+IowE0tBPk6g0ySpx5g8vKyuk
MOhvHAI4IN1H5N94DjIwNwyfOPdHlQSh3TgQxw+idVhg8za/25ZdHud6iZ41F3yAWWsg9mO4mFBw
UlahNXhqlLp++dqVTbcy+kF7n1vhBCQIRoHD32QV++LAl3FtfQmzVKA1QaePzxDmA7tsKjx7mX9i
f2Sfb8BgfWOSGjh+8qnX4d/kTSCbaMkwUm9jPJeG0Z8iTmnsja8ly4V0bG8QR2tO83Tm9mzgYCSs
H8d9hxcX2sFO1NmtsHV9H4n2Cyv7T8qIHEPqnSTgV2Z/n542PVAm7AdD+9J887mX2Omq1nNO5tLJ
R4kh78rfLnka2uGREC/wjDnRBTnAMF/gW6+M4YUXRO4bKgbsA5SmDIyIxgtNciz8BMQlk1if+nyl
27BeoUw++BZe8rKyrID/wSIv8786Yoo3+di/oTxDECWWq2c3HylPSjdkbzPTMvxvr+aA19eUQe0V
Qe6IT8/jTBQKTcU4HpARGs+cRQMb62FBxc2FQEavMIkKYNvsOfPZTek0LaFvpyq9Tia8rGrEP5QO
3q1ziEYmNSiLaWdrR4rj/zg7jyW3mWVbv8qOPb6IC29O3HMGTdNsUiTbqOUmCFl47/H098N/Jq3a
DSCCI4UYUhXKZFZVZq61UlXmhW2mMMqY6QcvKAvUVK0pfqcVcLYSmvWgog5QUKa855fSOJzo1mMX
FwgX6GfZ9YDZUZcCI4pyZ1byM/sEUH1k7KyRRx9MUkRAQ95dlmbdB2Qk3HA8lpX5EuTph1YutjZU
Xr6NO5LL9gWqxXu80kNs5B8TM/029PWz46tfa3BQ8JYoR7uqzsQqn5D3fnCZq86G0KRN4v7RQPuJ
W3Sq3/XEzA92p2wNMl7ETIx7iEfIVZbgSuREOtdO9iWlaqMGQOCiDjwWlE/lBp8DVr6WbKTU+Ofw
6W8siDy1WPtgZe4naG4PeRDgU+LhGkfmq+X514ZJuoOQY4SNBgEyAN2UJ0sf5cb4aPoQn/LMeTVa
2d6bUoGgNf8hdz5mRQNpTF6QJR/2dq2RGCLEEcXnvpKvALnvlcz+QEKT6L8t/wlN6dBTGUaRJFuY
yjuCv9yJCUPmjXFyYtcBLOHvgApebSn7nUr6+CE00mYb1YRD7PoBooF7w2ohcwOVTS6kAIPnll8s
Sf+iD91PpybZrqQQZ5cT73tNiN6WtyGsowCrJ8W17KOc+gd1GA8wAT0pFIJvkEN6HGtYTUg5pXdU
QHM7tIscvkcDmGESPA06lYu+VxF7Hc5SYcDrKZW/YpNyxi45xCYgQiJvVDjJ7le97O6J2X7BlV59
qaVwzWXiJPVFgih7QN0uQyURQvnToJOCn7LMuhLKPAbDB/YN2ZHaJS1E5WHawcehEUqFnjEm30Ep
mUkUKlXJMCKQHXqvQU+mN2jKD1CBnxt7BGxdA4etMtIwQfkNFqdxk/b2V1U1X3KkLe8ADzxO9D75
IIPFTXadDYrAygnyDibyH849kYLXIIEHjIJupAMk8lk2ExtEMJ1m9jeQ0Ghi5NVXCENOUdR+TIOA
ylL/ZBfqD7uvvqSy9ZEt/LlNSGPprkXlrIRnGKzr/06oyhKkYzpxl3wsh846ANaztpYC72uvl9/c
KqUUIOxkCvZyEipAJXGM0ueh1CQ0A6DbsV3IOP/9r//7P//vZ/9f3u/sMYsHqJD/lTbJYxakdfXf
/zb+/S/k2KZfH379978lFfidbsmyLfP7z+/PYDj5R8r/qb1OHhMU7Y9GefbN/OyQfC1q5fty6/r7
rVvm360TkTZ5ZBfqsQJ6jTQc1y2Ae3e3NT4N6c2njw4xwm7IVVJI4dfcrJ+bzDzd1vQ0njdNB5UO
1UqMDKUDzObgZ1p60ICo75Zbt2ZmRfu7dUlJYMSOSriuYwhHWt7pclTtetOkItclnwjAabmjuelX
/+7Ik1zZDctIPXpVc006/RyW2Y0zpPzdNLSKjdrnvnrUY66OlSs9SDGySsvfPW2PdzalJWxKE9qm
UFVt5Zgl7o9cbXY+cQOiLgcLJMhKHzNzYzp/DyCSMDVHs5ojrLUxFL1ImeLOl79/xqhM+++2NQ0y
FRXYzETy/huJEW07DjE85ni2++Uepq98Z4bMaWu92aCtTNYibTLlGPv2WVPGh1zvPmiWSzA9Izbl
HyavBxzxYbm7mR1rCnZMdoG3cWBMYS/o4AcYWnnGl1JBnXqCbJH/stzN3JoIFl0qwEDl0MqPmpwZ
8hZu2JRixni0tre1P/X7ZtZ0yyD7kpX50VSiP3EKtR2ygyvfrkxG9d6SCFbdR41NHAN5ZyPsT3ZS
U9VVQYXffUiLeFOoIdVd7T1nxzGWqOB1yUckEQfJbSObPurNyLxCI2JtRcORSpgrdNtwRefVysjm
Fl8wdSeqM1PXgoE6Wig2ynRb1qCe4mhXoE9nPN42AMHk5ZY3uqZ5w9HC3hGuKIN9bSP5vNz6jEEa
grFbcIIVaiX1R8sbgvva0IJNq43aw+DUzcremutCtPm6sIjHNd2xwSkCUoZSY1BfgeJGK0s814Fg
8qzwWJSy03K5rwk/oipawTlt1ZflKZqxPUMwcVtzo6pWqhZxNGpYe6dHs25ERGW59bmPn35/sz+D
VoFXRC/4+FryzlZtZPtg8Iv7suKCelsXgnFHdlgXhlY1xzCH0bNulYNJCiPJo+Ny+3MTJNh36PRJ
2ZVKczSNAWhfG0swosFdudy6MmNlhmDBJcRciK2M9dFPSGy6+6mwJ0yo/O22WTruQBxS+0XJUrTP
rXAj1eOG/QA6DQ7agFJXdStTpbj8LXMjFQzeBk2IfouZwLImP2sypNl6dtuF0BDMXPIqO2q9sjiS
6el3PKcQ7NKGNTOfORV1wcyhOjbc1gQsXbsuFcoB6TvPg1oMUB1sQdTkZd03SUNTXY1sZ2XhZiZL
F+webaxRNaImPyJtat1lBgyudgcT7U1LoQtGbysWta4WZ7qXjvadXlNWl6SJs1lufW7T6YLRp5Xe
hgrMGUcFudps+G5z+2+4b/GUerD9J7Wqr65/zoZxWwQQV1gPMENsEyqjKy8/VJr+oJP3W/6WGQ+h
Cx6igdoxaVrO5nAszpEdP7Su8pxPDLHL7f+zCd45n/VpAd+4IFuVZW0Ijew4AThlSDzTZqg30POV
9tUZjBwREN2EYoAQsxehUAxYHvbKMQYQ/wBLDfzTaRsRGUDH7LcK0QuQk+KPSRkTQT3Hi43U3Ue2
q5HtChon/FiPnDoPQzf21StU+zKxO0ilEmjOHdKGpB3V3KGXIW0dOL2NMezvgTPrxT0F6Aa1mL32
A4qlwHzM8pykcJ9n+T18fgEpkQ6K3RachqxaSL/BJ4ZKZu33U1wy9oCKRehDUEn8mcq3IKDst0PC
0EMJAcSYtxnlJq2/9akaUuA6jp3ugnH1odhCUngo2u9JAcEEEmYpdUgrM//+xUgXHGdNKVBm6JF+
rDOdkoNQLYxiR3hWy3e3dSC4Tui068qJBu2oOTzN4RAceEFJA6oDt7Uv+EPmNyfM5GtHVPuaZN8A
YN/zrOrrldvJnAsRnKKJVSfQgCrHSlPH4TFJ5VAmIDjAW7lyf58xLk1wjHEWweFCkdUxDWB7Ahij
9SQfyxa2ozz01E83zZMmuEIiZYOmQRt3REWsK7a1lHWUFZZ656+8q2YmShO8IShYXYOlYjx6MGDV
D1VqgoVVcxXikuURTH7vHR+hCf6wiJsmgwqMuncFnWYZ4Qo4dFFSqABCbF3NLq/L/Uwz8l4/grOz
YCirK1MmydwqyceyTJBpadXcIjCZ+SCHChs9sBRVUC9Q+xVnPzd50+9v/F8e+hp0Sdlw7FwtPugh
hU6QnbwuD2hugwk27sqwL7RmqR7DIQ2hlzVs0gRIYwGmaJUePpLlbmYuSZpg6VB3dh7bST0qBiIO
fVMhqDw9TkFhOh7pH0d/dBK9+Lrc29xuEOzej0pE4VK7P1IRJD2EeYBCehdQRZdl1s6+cUiC8UsJ
NYZVhdJfI0uQaZAP8895OfbgLQ0F8VDHOBkw5eyXhzSzTqrgCCi3c3O9KPsjZTP2IUjJHliwGZ8U
RLa+LXcxs89UwQt4JILHQUFFhVKCqKOSxgr++GFSfbitecEH6FoFp1eBD/AbNziOURRQpxL50efl
5ucmSPAAVdrrspJk3RHc7NjceVlHVSB4lfGxAsxjrVxG5nqZfn9ji1bcln6jUnJLEqXfZ15tfU1r
jSr6yJCflwcytwyCuYOCAwFOvc5xorj9HKkGBmkTlhhX3Mm0Y95xYapg8aqqlU4CIzpZ3H2v9xBY
ha18LBLJ+oLctvwcoNh3bJtyEtrMtstjmouxqIL9x4Wml4M99MfcSc5RUCIJCaPXPSI3lOKRBoVg
33zox+pUtJTkSp09bDMYGfeRa/5e/oS5aRV8QmuYcIVXWneEJaP/yRS7HfXFVGusDPH9k0G1hf1n
25YDI1ylnuwa2GZGZkFCbABirO9qpR7CLD6HXr3S1/v+TbWFXQh/oOU2g9ufYiC7n6kNlUE4qv1n
v89JReBbqci5ZdZ46f+931Vp7BI/LtWTJHU/IjTiKyprbmta2IdeV2bhGEvqKeN1fpcpnbYfyb2t
7PL3l1u1hQ3nIEmmmbamngoNRHQmFzgDFcar5W+fWwBhM9kdxNeDW/cn5DY27mD/VMf+VyOV97Lu
NDe5GlVM8KTBaI6NZ6mnCUTQJMW56lAyhnlreQjvezLVEg6UpNF4u7iOevKArcitcQ6G5OxRBLbc
/MwMWcJh4gyFZUeFaZ7ixkHZ2d2zAjud8qM7pLVvW2NLOFFa6LYhCENcUfG1x9IcXyDUWokZzc3O
NKw3fj5Hf73kCCceDNHaFbY4CSaOkPsqzNkDfK3LkzTXi2DHpoI6fWnpWJdRfKU66tk36tcJPXZb
84LxUrpi93bgmqexsq45gHrg0qBiUu+w3P7cGgsWLJluoEBeq51IxyAWSkn36H5RDfPgAt1d7mLG
jC3BjH0Lghw9G9VTlEFzjV7tHz/WV7boXNuCEet2G5uUHPcnBGbw2H5lbcuRi8/ylyvTPfA/z1lV
zIVRAgsprGvz6Ur0vUa0EdH79mPQSIcCqq7ezA/k+B9ajfJLR/253OnMhhJzY/C+UnwxZP3JUE3K
dDNJRs/RrtBqIyp8WxeCYcNSQhU7HAgomqYvXSV/o1rxqxVbK1f3mUUR82NeTLkWXHvqqenbk1J3
hwGeo+Uvn9muYi6sGA1zcIZWPVXMEEJJWnbx68TaUs8/yVyyb5f7mVsEwaqduq96SWER8qE34F0w
q6OZqMretjRppYu5oQiWXZBCryIz7U8uhTvgnEJpizyQDbtSnm3TCmaf5aHMrYZg4QqhvUpJiuFU
+4p+ByCpA6EC6ehy63MTJRg3ZIQUt/tIFyVmF558Uy1J1mcNlTdIrt7WhWDjtQ4nV0cZwAkm8QsE
Oscc1grHNZ9va154AzqljLSPKXW89GTn6PgDfFQGoEKlArd9UxdiBgx8BkXIvdudwjExjoDD/G2l
Bc7R0oHSL3fx/otANQSTVhw91+Ef104mpFTojMFYuoPnHSqHn5EjbazqnuTFclczG8oQjuyqswI9
qJLhFKUwKOqtFRwkzSlvqm3gpPn71E4C2SwqaLdPAdRAZypwqYRCnWfl26dW3nHohmDXWmFwfdFZ
Cblps21llRM5SVOenAz9kExGA3B5jmbMwhCM22o7H851o8N/ePU+NuE9BlUFcnJoyhX/MbcMgl3L
dRkjzQzDfdRQHAYfkD+Vopv9StxVmRuCYNlOoY4AtC3lpKaXBMASxQ0QGn+eWHTist54ibpL5E8T
xdmEjy8oprUpCoNa8y6y1h5Jc2MUTD+WWkh7U105DenQIxpFFbxuBmuXh9khCqaPILlfagHNuxq6
7D+hpb3T9OfEA/qMZpntn0uLZ8fwD50JY7UGYw/ePTe6TzftEjFlVlLU4ZR1B/UkYJlneSxhQIgC
ZK4szVVWHPTMFIopMmtoZAvy5g42yXx4SZva+51AorQygrnWBV8w1Fo2RASZT4bRPkuh9N1ygtuu
72J6rDD9jrwQJwvYd6Sk9PsxbU/4hLWTa/KM77gCMecVOp1e6OignGwnezRk2IHqxtyNsnrlwve9
0WCrq5Cpu22lp/l78xYxrHhSryjak55gKCBRwfZJjrQ187K4zeWImR7KSPPGhVTnhGYb5Aum/6Mr
0/vK1l6XhzA3X4I/0GLL1UCfdyc4bO8bfT9m1ok/qDq9g5oWdH5/454SjB6dnryXIHI4OfDd3/dR
Cey2N7KVaZrbsYLNh6jK2KnsNSfDdKNTbrpfG7nrn5bnaKZxMdVT9l1fxFx/gDlW2YNth8FnnYN/
LU2rTFPwzp4Vkzx9FeewgcYdOpZSclF6q/2AEDqCUwq4mdxRzdccrvxJNzjcQGJNUfCo1MlJMk1n
xSrnRigYPBoag2uQqT1JjQ2IDT03WMrW6jBmjhwxA1QNlFGkqdme2qBCfgSaCTBk2YNSxLc9H7Sp
4zdmmGdGDIq4a08BeXaUbq+yFABMMI59069kl+YmaPr9TRctFphEXdGcQM3GuySDUgiR7bVDf26G
hEM/abI4kdumO1Hm3O6RE4LytVJiqIphdbptDwt2jiwB2hVa0eEX1WonJQ3sKTawoOXWZ7yIJhh3
5rZhXddNe4IW6pJbcNnL2SnRgk+1pF3CwHlwkGFc6WvmsqcJpj4pdcHURUFgHIO+spitc9Pq1rnu
TXvb97W9suQziyLmdRpEAbrW86oT6iYXKDv+5NFwSBTn8/KUzewoMaeTKsC8igirQF3G3+dl1mw6
KpZuux+ogkHXCdX+VOwAoteH7KKitn2IQIDddklVp6V5Yw2O48ucfSP34BRIABLv3XZEhnR328wI
5gxTC/JPJb4cbTrkIwK0Ps61UkBBuNz+NAfvuFtVsOXp9mG6ddgiC5r9SJIeEjVTuUfl+GC6yi9P
i34u9zO3wtrfs2TrkWrC0Ap3tuEAzC2Nbmu4xp/bGhfsWYZuIVE6lsAJdXUHhtrcIJNrrnjUuU8X
7BmGZVUCfdidwJmmD46UwOVRdPJ++dvnLEuw4K7RFKtqo44L+l61QLQGI/KKhV19v6l9RQigw8wV
ERUOMC2v/6BDedcl3sUa1/AdM5OjTE7wze7HsOAgDZn6TE3SXaW2qAPornTb1P9TV/amdT0NEviK
tPpk2ROSoYUdzRuMFd859+mC4SZGE0ld6jQnnXzUKaPskrLprLvNLfzzIHvz6Ygq+YGH9uUp1Gx5
X5EEuAdVtma2M2eMMo3pTeupl8p9AQXqqUD3ZRe4bQJXdXDVfTcAjORDUFKhUQ+3/FqHc3FiRTDg
sdV4jVtyDwmRNUIGECMblgbQD/mlIt2bgQpdKZwOHxpLakt4w5RmW3baGtJkxkr+Sdi+Ga8Fs1Fu
6kp9UsP6UGoIr5bZdbD8p2UjmZb8HS/4z2X0TfPNkOhxJo8TI02J6rAFQX5iw0gBv5WR37ghBEMH
cRvIhupzMSP8cyHb2n/tmzZ/XR7BzATJgpnXuqrmYK95fcUt+EMTPjF+g3+JwuuVo2KuC8HU1Q59
xRBur1NCDlSiXhhyokcN1ZblEcyYoyyc0ij85KpcE04PzBF4IwpBe13pbqvhU2XB2AGmJXVskUXJ
nLT901Rq8rMEeb+77dunKXuzf2zK/DO15iHvQJn9k9KI8UFNwBoutz6zO2XB2NHjsiW7zAkNKMGG
6vMfoVW9QBPxrUQYaWVx52ZfMG/fdRyJ5AIXvLQo70K1B1Y53LbzZeF4zkKdWGHNEVQUNqS0VO/B
EVBbyo/l6Zm5wsjC+RxNjBo5YrWIi+oQhimDcWfEKD1WsQqRuj5MFDsrkds5ExBsOKVGy4BrsToh
RuBCIA2Ir/peIsz5c3ko768CqPa/9xG84EjTNASaEyn7nJrOuQgM45YVVkh3CW2PkzRT4qnXgFpf
pilouWUUa0nud/corQt7VCnDyPdIQF/HfPjieZ17R+DvHlG8ndbXH5dn593Zpw9hj+Y+kleu5NFH
RbJQ1QZtQ0hI3YyN6q1M0rvnKl0IWxUFcQNMuqJcc8NvHnKEStEXCqC0DpNxD3AhRGfBnUQRMvmW
LUWPwu51UIXXi0oer2Pqn1Qz/wLVK/Xi5UqM+90dRfPCjlX1VGnlvK2vpTrUn1xKpSAcr1YWZGa2
xOCuE5uNrVtFfc0apdppOcAzxzORZaDq/z7pWsiuDHQ+5TDLXpe3wMxwxFBv2XPNHAyruvo2xOWB
V/UfFKnzb6n9U2QRDeF7LcT3clFdc9dr/G1f2ObXJkdrdWV3zXy9+BD1VK0eMqeWIKa3PWh6JXgO
w0+3zYxwwJnw8Lh1mZVXvdM14mPo7jVbrVPRIVvuYMb6xGCy42i5h8axfaG+fm945R0869A7etvl
5mfmRoRPaKFpjj6X2muvDPImslp5WxiQEy63/u4ZwcoKriOMOjv0EsW+ONJrMD4YRrzLlBepfe6C
fuWtMuMBdcF1mBm3FQ812ssYUjU+uo+I9G5702/u0mblIjBnb4KvCFLbQQ8rZQnkBMED9clgRNT2
JtCGOg+tBYFs7+orIZ+5BRE8h57CcgkRiXSRDB8VBCTjgR4tr8ZM02IMOdWcXupkVbr4rXbsreE5
Lq3dbU1PU/fmJhY0LnSlMl9tJhTLKFBreGuY6BkDENEBFDxZ1JyO0iWpgp1M4UrWJr9zGBhv+3LB
gOXQbP3Ml5kUCVUh3wdjgsZmcZsBiGHhWIXcuIwM6VIF41kNs8M4QtgRAF7rvK9B06940Bkj0KYV
fzP9RuOYulU10kXJ4f8ZynrfW9I9oYEBzVNzc9tMCcbctk4AzkCXLpnUvRLb2HiRt3Iaz+1MwYhV
5GlBCrPGhZ0hvmk8hMna+2Zu+wjGazYVIuw2X03h68ZrPir1p4rI+fKUzPg3MQ7cQrFjtPYgXXon
3mskFRLLvbPQ4+QSAyHjciczkyMGgVvbKIfRxbbUWn9qS3OLmuzaxWtmdsQoquEUQ9IC3r1kumHf
jV3/mOJydNlacZ0zE6RO/b7ZmJSbSXFXsbCWBVF5Mx5j134oUu+xhnbXayFtvm2OBAMwDc2LTOow
L6XWbTh0ttP+X256boqEbW+6JVQboeNcEDuiEsEIETuMla+g3YLbXJBY/g6fZVGg+couyvqDaZC7
hbhu+ePn9o6w+6uIKgRJh36kttJdmULW4qgrV9y5pRUOKnWU1MqAQekflz+kv2Ju6RzuOUJLxlpW
bebzxSgqCEevKd1WugwhoozTaQil8lpO8P3YmiKLQVQ98oy67SyHk6V/cnuFOOSdr9W7JmkPqJY+
eVZzQUwQfsFuJcc5M2diYLUA5eRkSVjAW1kh9Nl+URrtVQeauikHfYvM6m552WfOA0U41Hysq6aA
u0T+L1E2oeYP275BecFLvPRc11+Xe5m5F4mx1qoEn5kDn7/6lnly1Ph3BUu7XlNV2lf3dh08d129
MqC5rgT7NjjvFeSG82uXSpegVRFmKTdxrn3wqvoAi/0l1NfKxObmTrB3A2XgsQ2s/Ip846OXxk9O
YsPyi9j8QHp8eebm9oFw3mWR6/aROuRXx/Cy7Wgnr4oJEbYXd9ne43rTyHDILXc1Z0KCB4hlVevG
xGfLKX3zVEceNFySnEnh9ob24acRbn4gciQTnv3yKpXFT/hwxp1CVu5GexF8TJ5Zfa7rRX7VKTn4
At94GWeo7XaGfpQadHpN08QnLA9kZouJoVy3jccBvpL8qmUBvGdRI29ZpeYcakm/HSY+aqPO67tk
hLN1uceZpZGFqYPDQvJG08ivVFH1lGFLZYiOiWYhhnJbB9P2e3P6BvbQWlIpcbob3ufAgGrUqbq1
q8Pc1ws+JkD1qLPdIr0q6GcfQ8tQPpDidR+XP/2fG8h/5AYUWRZuDhbiHdo4uli787lPn5xIPQxN
v7P6fougdWN+LpSXIt17kvFgJsU37uxbNQl2jf5ioIOnt9+n+15PwjaSlY1qPMS+9NFEK8eSAWuY
PmSKa8/DuYmYfn8zy3kewchbezD8joqDQ7K7SetnXKnvmnEVsuCOVBPdHtcZ22vtsTlk91pK0T1c
5p8GzTpDr/26PN8zXk8MFnuaFCcacofXSg1OXaU8g+16aZ3oVJnBt+Uu5uZJ8ERdWodympQQhMLa
Ay0tUvOwHP64rXHBU9SlStEdcNQrBVg/XVl9VOL4lu+WHTE63DQEYFroIK5U2AVPtjMMO5Z7jbzq
3fWldcEJZFXLREh2S/CrQs1BTmAtDGCp3aluYsM2nNWbomv1zzdME70JHiHLlXgodQTmchtZ5kQP
BlgHIb1ebn2yzf+wWVoXXIKiQNmAJu9wLcboIwJET00Rbhqz+bXc/Lt7lOYFlyD5DvULNadxlob3
FtVnk8H3dnVWfGRhl/v4J5X73hgEazaKwjeVNvCvsXt1nHiD39j57s8geUCCaDsipSFBhN1LX4Ia
0c6029YRIqerj+y5MQrmXkMy3rad211DvXkEc73L4QpRffuLWUW3vMmYRvVvf9UXDYSlveRcCnXY
d2X/HHaIyAYQhcRkWOzbwk30I9h7HYwNHDSJc/ED9tpQIwAfOPFNcVFaFwy+h/Slqsu0vo6m/UHR
8ie9rbatclMAn2uN8/ckoUWs9ihyQXNa9vHGC3LUzxN37Vk2Yyi2YIaabnDJNMf0qrnFY2Omn9AS
gmmxe1rexDObSEQbZ8x8pIQczXJn/s4p89oA8UIQqkK/ILNWo7vvOnTmSLBHwwEV5aKNcE1cTT50
nYc8u+R5KzGtudYFQ0QUu6tL+GKvZgohuUMOtkVo9X55huYaF8wsjNvKG5w8vEaWqd0HEiTMiW9U
h9taFywsqTQ/7Fo/vMp6Zu9Lp43v1bx9XW58bu8IZoVOoe2nWR1w0hVXqc4PY9uebXlc8Q5zMyPY
VW7A8QGpUnDN4/ihD/Sv8CF1K+fDDCzC+Q9YcZLH5djawbUeoPt1UN8zD6qubyU72Bp+uB2RNxtj
befAX56YkJOHBwQbeuULcd/d8vT9gzF+x8GL2GM1UqyotNrgOiAqExcPMDVo7mPaoRTGX9pLWjwM
xV4LHuvsPHjdhfzCAcqLu1Ya71LX2YzJT+oyNyoQ/nrYKFFz11gvXv2S1j4C1xYq8r/jqJ0Y3Zqy
vq/Dr6P+peu+lu5Tn3wN0hfbirY0TWeD8mXkeU5vKGyh2TTueniWO144DmoiQ/RxUP0d8pf7snSf
tQhtOA22OBdVNAo14uKuL/Z1j/5vlV8ZBKSHd7Z6dKU/fXsd1A+1huSC6m9bKERdv3yI+n0zPAxS
fvYi6yyV/X2dKdAs//PRpbdGyDVDPuaIuOuJVV6SdTYQEJh7l4EkFkTq2rDVx8+1PIllf5eolOKL
WfwxRiFkyO9U5WcH/WQGvYPmrQUFZyxFpCm2qgApuSALELDOpbuqQb7ITanya1LosFd20/s3Hmvq
+s3dv9LyEuEM2b+WPnB/F+nJsB/vfFv74IbWWUGQbrmfuaEIzhApA8u0ncK7RgPyBrWG8BeSWw+l
tUqcO9eD4BEhbEc+qBq9a6uzF6I2eLF7JCLMzPm0PIQZxyKCtV3qosLUYAiBA1GRFxTITji5vl1u
fe7zBa8IrVsjjdQ/XFqH7YTiVbRtDR82zahay3/MnKoiZNuiOGSQkor7TIauRRRcOkP6EEfd2TLV
lWWe6UJEaMOjOMZZmDkXQJaHNPcOitXCHJns8rZ6vmmiRBLjtjUH5LQC+zJobrlDThGfoxwk9JxX
TGJmJUSMtq4HSaQMmXUxdVxg1T2pEeiwLls5n+aan6bujcXlkN8gW+ShcgtNzV3Rt/aU78KXWZvl
CXo3DiQ75tTxmw6odXH0rJfci9RCJOgl488oHVGjsBAGaY5wK/6gvnQNtDBjFKZg17mewtsEWPui
W739rQkqxEmRBhiclcV4P8bNaASzznJZyTs/1C914eypQ/keFfZJjtQ/yZg9pKSWNmXrnvWh3DWR
82d5Bud2sfr3DLpISkld3YO6iLrXIJAerFrakCY7VLm+cjmcruHvHOKmYO4qadTQREjjosYwJmrI
LYXoQozDQ+Gl+0oa1TvLsj/bXblWajg3JuFa1FRyiI1E3aWrnJ+yM9zbJtKkg10+BSiprZj/zN4W
0dzjGLlyZk93js4+lb17dU3zRSZrs7wuc80LoYbCCVO99ZTughCqg/hgmMbbIPWdHDVF6gJXBjG3
5UQU91DYNgFuvb60WoRq+LjPB/ferbMHH/haAkI66vOX2k83rtW9LI9sxoxEaHeTeHKMol190SQu
dZo2/nYG+bbdLBbwFZFb21Gs1pc48A9VSGlAqBlPCQj40m73t32/4AaKsNVaWVPqS5fUh7GRUJZu
Vvz99KR8x1LE6j1DKry8T/v6Arx6Y9TON5zbfQiLTKzqj9T2fVwewdzeEmwelW69L524vnhpujcT
58ukTm0GaxRhM05ZLNcLqrbuXcupLkA2nlFn+6Wa8R5y0IOfxwdV5SHhJCsTNjcSwdIdRWvGyLOq
S63pr01WPsgxisFtshJNnPFcYvFehEvKk8ytLkmq9Hs9Qu6+6Adn08Wuuev85jdHgnvqTcvYpEoW
rfjLmUGJNQRF7LWOTKX9JR3jozE22tYzu2KDjt7Xm9ZfhJINslR3sarkFzL+DxK6UXcxGcG7eoxv
HIEQMpG6cCh5l+aX3FXTr+rYdJcgLsFYGkG6YunvTxK4BuHcMhWrMXPNPUdaGGmntpBtii2M3PWP
emQh2nPLVJm6sMF6ibyl19jO2YzyR71CzlFKlMciHlc28PvO0BTLvDzHlhCFKZ2zZyOLQ8GxeVe1
q0mr9/2JqQkXCl1zE5Q6LZtJSjZhb31RR+8lrpzzGHYXP6k+LU/S3CAEf2KXgdL4ZWGfzSwtyLoV
laneab5krfir9x2KKaJFYXiPA7PT7HMrx7/c0tw0ncnVS4k/REX3w8jC+yJfCzbNgKtNsUzIpYpZ
jsvEPqt9cC20ZNfW+U5CPHhQ9FelrLdjiN4GokRB3G4MpEeX59B81/WbotFX/TgaThUxh232A/kz
887wgx0JgD0CsY/Lfcysk2j3puOgBAy94dlGKGznx+O9oZfVdrnxuQEINu900DDJQ85eK0yqh9SX
vG/QoTerYlsa+srdYa6T6fc3932dQG+feOwEy/EN5BURPdQGwiI9OKT7CsntFQc2N1OT13nTT5LL
qlrpzbQJGpQMiqJof43SKqvtXPPT72+ax70bqu7l1plnFyzT6afeyVeOrBm/KHKC2lZaqj5qXuc0
TFBm1YrHwUP9MMpv3KeCrZuImJHVUaxz5xtHNYLwThvu08x6dpLquLyT5mZHcO2m5demF6r2uenT
5ptG4fxj4A7+frn1GWeiCh7dVHVn7IkrngOneopk5z5P3D9qnj1PNo3mzSXo+tsGIlZEjSF80q5L
V2YwRneun5y8kBji8jhmFlosiOo03Vf90LTOhQEsDH30GA02l/T2S1UYROqWe5lZC7EIKg4cG3rS
xjpHRmA8ja6ibOAbsm+cIMGcbaiFSKa0k0OyE543/V3j5f5u+dNnDj+x4mmMigbGvNA8OzJRXMNX
7uEo+5WkwHtVYLjtbXdQU8SZhplflibadcT1Pe8uNutNLBPtcIr0cNtAhFPcCHzIla2EDkL5xapB
hkW292MYUCFAcjozxvHGxRZsO2qqYtQb0zjD8W6fER0Kn+UizVaKI+Y2rGDWSKWrah1l1rlKwrBG
FrsixO7I2S8Eoeo12bK5/SpYd2PLVY82pnHWY8mjNhOO/TiJ5ZUtNfNcNsW6I56Xfm93hXVuPetE
GvaP39gbNeyeMsV8tnrtPEbaq9m0aPfmv5ZX//03iCkWHkFQpnrDaBnnvHCyvdtk+p0fVM12tHT0
E2VFPylRl/5/zq6kWVKVif4iIxQFdVvzHbRvz8PGeP262wkRUXH49d+pb3UffSkjalsLLJJMSJKT
5xwDqIMdBRjyNpzOsk2araacFMqFbiKiZ67Cj9DjXA71svbDbo5G98HN6l+y9+bjGqj8LoiVS03I
QJvVbsVZQxPGBXS73IH0O5ZBPn3DvS0OaPa3Fm4GmZjIpQmEhMcP0OtxfgLOgTcZEW09dNusdv30
q4O9zD3I5lUBS+QC6rC57i/x0LxbgvDkdyEaCbLhASKw950AZs8rgOXeoteBJloowDgpFJHlu3wM
Pt12PEsomWAm7pZ55w2EJm6/jEdKFv+hp5M83B7dksmZGKa6XofRrRYs9mfogfXQDC+mXRA17wFT
frj9Cdt6GxuORqmxq5uAJjwEQT2Nwv60Lp0HSVVR3HeAucZ2kyshlUZLYTLNzXAiHrhB4zHfgoO+
PQFqgpnQDR8Q6ENjP3acT1lLknwh5zZz7/rz1EQzAZPJoXCF7b5ntQvtebxSOtzdeoGx/XnjPqC6
oZC6XWmS9457KEjgP8TT1BwGP9uiV3zbQ6kJYaLQ9F5KNtPEGxj+e9/Ne5lDUfa2+7ydP9D4+tVX
sYwCSUxnl9OkG8J9y1SC4i7Y4fwxYaMPoaJiA1/8f6D331U/Ghvn+yK0ar1a4EO+u/cKXl/WXnyG
qnGOran65OT8XMplr8aR7QLWn2neQTTROeG96QkiBh/wzAWB5vtoJKiJOMpX6spJUJJAZ9k5O07b
PPAI+tvdFXh/27I21zACMyQQjCAZIckyyN+AFLzLdPtu7vqN8pbNLYygBNSISS9aSeIG5fR9Cnn/
dW60/nn7z1tGN8FGSoLWCxCnIJlz6eybmk47PXXrfU5nIrQDFwhY2jhBAkWiqyR8+GFoi9+RAi9h
5qp/wyXfODxs0zDC01cAsrtTFyR+OQ1XncRHJtaX+0xkpPUOKEN7dETSZHCaAjLzjF9iVW/V3y3e
YyKZykJlHq0wusAicJ09gOn7zyjEj/v+/NVgr8J+pBTuw1qaZK7zW1XVd+h2fLw9tO2fG4GeFbnn
K45/TqL2M1l4GnkayinefXU4aiolDGtWCFmUJJlBlor2yKJ8ErHYgjXYPMaIWp4VU1gFkiRDq8Yd
6D4H6DDw37dNY5EVQRr2X7MDwEfRpJV5Sc4cfYhaBkbe+tAT/hAMPtrMyR4CIqdVt1+Bkz8tMwcT
N9/KPN9ORqgJddKarPWs2gB6Jvy9GoZjTMpfLSTvY7/Y6gy0LL4JZZIjruYad/bEC+KrnA163xi0
4XaT9LdKApYVMtE8NBokYA46SMJ+EGdfCffoY+fY2DFsEzCieoXesOpBlwqNcu+XX/JnJ1z/Rb39
w20PsA1//f1V3KmyjWKUv70EytPTd5dgFUhYRj8E2P03uuBs9jFCW0HqRSHjIUnpugcmaheA4aLc
MI/Nh4zgboepdLNc+IlaxQNU0XaVgnZUFeHFwOV3vUZQE5YD7oXWC+AvibsGL6hFP6EX+jMY5Dem
YLOPEeFET1WWd5OXeLi5HMFahrbPceAb6bhtdCPCRReX8RLAKJGLZ5RmFv9UldwwjGVsE4vTspnX
vtd5qFzQ33GOnKgNTrf90jb09ar3yi8FmULZFYqgML+Ue690fsvRO98e2+LzJvwmUkqX/rSQxAel
0AFCkf1BBQoY16LbAr3Z/r4RtU6D5v6uzv0k9sVL1bEfYN78evvf24Y2Ilb6Clv1MJGk7We+c90O
6J7ZHTfsboknE20DYYdIxREnCY3y5rNs8vC4OHR8DihRJ1e3f+6bhBG2a8eBrWhHkvQZNDxE73s7
GW1egmwmMipqczf1vAFZTjINEJ9XYONx4qHasJBtcCNcA5D7dFXX4UBGWe0YgyjtNDPx+z67GNG6
uApSqej9Sfoc3bxFMD7oefly19gmdKaQZRMO3oBojcvgmMVuv6N5fF8VExDo/wYs7sl5UIJrLMm1
T3fRQv8I3W7djixeaeJl9BA3bAXDW7JAjvYBvOc/aBSPR7F05d4tt97SLPuCCZHJ+7zMQdjlJlRE
SVD6p2AMjsA1b1z8377ZQqzkvxZaunqChuck0uutVnlFGhNxWpCQ8Nb7MEu2cdy+PYvIPK0Ap496
EJC3qavFv2pozwL9K5EfXG57kW14w/37QgUe6NtlWvnLTs8/avpF5Vu1wrfXOTLxo0WpV+bQpk3H
PvyiNTjxluCznLwLdCE33hjfrhVG5plVl7TSntAyLYPh7Er+KQZfIDi1610J8saGjWcqtihfLCtu
AkkzOeVCliVPuxEAfhJeFOmrXVxWkM/znyFPeFcGEf11oA14EcwFE6mEpHK1q0pdlbjFZuXG1d42
j+tyvTqM4zkEkTC4J9OojQSUJsafTlS9A1D8d9z56QBVmLt8y8SVSn+NJ9zxeSp4f3aC7GEai+e4
8E+3h7dN47qjv5qGKlaxELduU8+VxyFvX0Q1nNBA9t2P5WOck8Ptz1ic2MSTqiGPhxyVaGAI+wpi
3sUIGJ8qHlBl+JjJdYv08u1zKGLGIVe17oiDLmtTZyrX53KSCv3L1bBxEFneXCITPtouym2ijLSp
qvOEEt0deizEzKsH1TUftb+e55ldutY/xcPWTcG2QMbp5y2OV0Q6lykX0SUPvC/ok7iA2fUDqBOP
Mi425mbZwsyDcER7cO7UZZFO4fK1p9WZi/7jALT67fW3DW+chKNgVKOjU6axqo54FfvOguZ97zkb
G5ht+KvxXnlxOegq8BQ24IVn35yi+xxm7XuIim3sJbbhjVjvaxKGdOEyjfj4ZVrJPzlATL4bbJRd
LV5rQkV9HfkoZLQyHWXxoXLWJ913W7B629jX319ZxkeNsG5kI1OR5fFPMvvO54lW/e/7ltU4vqle
m7IPozaV4grgi1ovm0+0mhl6W+uqb15uf8YyCZPMbq34FEwZ+PnBnvYjd5qfosk29j/b0IZ9FrDu
xtk483RioEL0g7I+g/18q9JiG92wT4ncMtN9mKd1S9oHMPDTkz8FW7udZWv4i8MO3M0T522TqlF5
53oM6nPXzNW5DgPn4K4UaHYG1NjtNbCg0SIT5ui0oi40OszTUoT1C0hVsueSL+Lo50F0GEc/35Oo
D/dUTOoUtqI5ENaMz0W7bEngWYxpsn1GFM9ZjiuuWNHW3YlY0/083Ue55kYmVDiWJeh5GYKwcpxu
J2eOxjP/JCh6uIn3vAzOhh1tszD2cx2jUcfNa5lOaG7ZVVCW2S3XtqPbq2Q5Z02YMK9ETrKwFuky
ss/ZEp5Qyjy2jThkcbhVr7d9w9jL21aHKEoiZEhEvrST2k1IduYGnTvrJmO6zbWNDT0EofTY5rRJ
c6/7VggPeMs1hRIHJC4haNrJjXPDshimpJN2M+otw9Kkc1jXOxDMs924vRiWY8NE7I5AykhXCpGu
A3/UIJjfSRo+cnCC3V5sy783EbvLErIha6hIs5Xrs3QX9xxEEGS9b3RjmZdMCqIWUqWBC5b1LGt+
Qj5uowBnsYxJzriunIBso6jTxVnDXeRDWr0Y/gF/3Pv7/rtxYLPAVwPANm0agktq1/st3zdZuIVE
swSAyc4ITkbHn4scp14Htj4oNvyjHPkAirpmJ4i+6/EHd9H/Htw9lBkJKXKRhroeggOdQYwA4N7Y
fLvPRH8dTVeVPu41aBoqP+bZcJDLpganzUBGGl6PK6snMjQpGJqPg6helnh9icGuunOXLayb7RvG
nduTjliakDRpvMSnIo4PtIrOlWJJ6a2X2yayeamxVbOwul7wgiYFFOilLFoynfuCrcunFhRJ2dfb
H7EEsYm2Btm6N7qAAablOHgobwHR2r6fQsaH+7JLE2XKBTgyg5bVaQMx14MamkdUj7eeGq6bwd+A
gcjElYLLr2T1rJsUMmDQZnJwALRczEk+iGinkRnsee60+5hvggIs9jLBpmXp4yhrqwbse4x+n4pg
ecydVW9sTJb5mLj0mORloztImQ0czbok+6Ylf9CLcxhllVZD9STLbgtTY5mJyS89uCsLqgBnHAd5
+pFLtovXmJ3uc6tr2LzK+8Ehzpyh7VtQo+ri7JKAHzSnWwq4tr9+jZhXo3eKMH8UUoDAtJ4OHlS/
Dnrpt+ifLXFnqhwB8ekPeFZv0z52X4qcv2N5x3Yd9w+3bRO/7bQmMF1gF11Y6CJvhgxKncE9Pf2p
X/pTJ6ed4gISf/mzC26Y25+zTcfYDWEdlD4a1D5UQ780Yw50MeRRwcq6kcTYxjd2QldL5aDdpU3L
sK2PI/EAwZPCB0rHbf+9PQVLWJjY6xo8ho07MJ4WFX9URHwdOjdxXf3d81GPLKbPTbEloWX7lOG4
01osEMmZmtRZ2m/52jz0qKRWQfPMvPlj0AvA89rz7VlZvNiEZRdzoFWUNU5SOPGsd8soFPhcQHGx
4We2qVy/+ypKeIOygVDYHJe1hY5qfwZc5yXTCv0uzpNP6REXpg1Es20qxmm+SBVTN8MC1Xn2Lc7j
51gMW2zFFv8y1XyaLCao2EQ8XRv1b1XVD3mmPlSYwn2rYLiv1kXNqegwvCgrZ7fmwJBlUbFsZWs2
05inOKzSTUPMUzck14bJKXB3MPydMqeRCcR23MoFrgjmUV33L5TAUAy+3lPq6vNt+1jMb6Ku0XhS
Ln6NAnAQNqd4YbsVNHI7oYJ/bo9vSaRMeDXwVl3brhifEf1RiuCZyPlLN5CHslVb7C6WNTDxzp23
zmVRlnUqxhhski6vD9F0Zxs0YNP/jTPUFltwLpRINwuNtv5RjrupVGzjHmSzvxHFEdg9VaOi6v/F
J2w+J5cBKuWXd95BTXDz6FVF3eZ5nQKgASUI4WU7PIZtvRLa/r1x+HQ6Io43YA/yp+JQQKlkxypc
Wma2yWVjW1sjfmlRdBObsbaxGwU7JtpvfU43bri2f2/ErtbtJHm31KmsveJUBnWzd6Z1RrJBtrod
3/5EaCKbnZh4flihiOYM3vwy4Dw4Ss70h3H2tvirbJ+4ng+vzgEJjQxIlk1YYb+fj2Rto2NOpv6h
B7Hl4XYQv70IoUnQSFYQUfWewIW67gK950SGgEDwBsRItz/wdkEmNAHOPG6LDhlYleqJrocwYMtx
poK+nydwKAIH0e8FRyp+38euhnxlMD8M81WHI64sMkuYO+2gBrLvBH+iM/9AdbWx89mMdv391Wck
FWMfzbpMO09+QiXijxq8jRnYhjbO4ys7Buruqk6LsdQgUCkIyGP74nDbPjaHMoJ6gpKfg+Zc3FJk
/FsTdSyD+JG7433bdWhSMC4iiCE+hZsJCdonH4ztO2g4bT3M2jzJiGkXBXEiJ2TfaOOD8qHvPaAy
9jTW2Xn122QM1YaRLEtgoqPdfGl1N+P27kXqd1NlI0jAqy35dNvgRkh3Xt2FXUjrVFeo6K3Ttyqu
7twuoqvhXrnlUgR8ITKo09LvjwEJHjM//67rrYdr2183EuxwDMnQybgGQx32iKmZwH/J3XutboQu
pc6yxvmA04DOV4gRgJ9xU2wxU1scP7rO6ZVpsqYPC6JJnaJG/yVS4mNYZ996Hr7cjiubaYyoXdqi
iirQ6aSEoQ+ozrryMFDwy903uhG1HsrwbKlwDExQlvq4rIH71SMTv+sGEEbGMRxTIQrc+BvgBKRO
WBON7/OpHZY7/7wRtR4KOHM/hjVwAnGK+3nSjdPWK5llVU3Ms4hqUsoIhulG91vesgcm6Cd32GqV
tA1vxOrkodDcgLs27UTd7KoenFWs+IfVW23cFq8xsc4KVMIDNuEqxT2cL08S0OroCfv/tKXWZ/uA
EbGR78zAyMzIbwOWHxoFTV0w8W5t9jbzXH9/FVNzu8qY8+tWFmTsIHLpX3Sc/XJ79ee239s+YARt
08UcKnBznQ7Reuqzle382X3pUUG4b3wjakdoy8lydRG1s/KOgef7x5q0wUGLYLmrUhCa+DGWK0op
K3BH4uAQ2+VxSX+j/FxtCcPbVtgIXkfEPgPQq04VqD2Q7eBlcI3vEpNyQxNAJnpQawQK1yNW5++9
VX7s2hFvgvNFduXHJubvby+DBR0TmigyPeEBtVQ9cp4h2q9cHbUKf2rFTyCiL3aeA53MYv4Z5rHa
QWbncvurFucy4WS6jVYGyccm7TPXOwSF9A/Kg2wpwMxbytNvX5BDE0k26VWS8prLuQVF4t4/Adhw
dEj+0oHg7/YsbJ8wIjwcNQcPso/1Jzn9AK54NOii6fU8FQX9sKC0c7r9HZu1jFhvg6VUQYVai8dx
1/RmNe57NsZ4hyZhfh+de2jCpSlbIB8TSLwJEPWlcNWfHA+sE42/3p6DJVZMKFmI/KjsSlx1IEox
Hrp+LPfQtbz3zxuHdMWjEScbFhtcN+slc0f3cRglyvMA824sgm2xjWD30chcLXwAAtIrL1HMvke1
864U7KWl3taRajOScVznJCxyWKZO8ypAiwOYhMLvkCUuPt5eg+vR+fezT2iixdC/zjtNVZN2+fgF
PCzgaSSkeup7DsoJsWpUt7vpzOkUbwSIxXFNJDVdpmqsfM1TyBDkL+ApL9/LNa8PJN4UcrEsi4mn
VuBV5xz8fKjjgbOzLxIajgdQUr4Mtb5zFtdPvzpq9Vo7BQP8KkUKOx0qGjQP1IuLA5PyzkLAX1gy
hbYrDkx1mg3o8g/F2OyXCvKlt9fdtgzGUR4HagLCCPsHJNjKfUOXf3QvBJg0x2+3P2DxW5N2UDQL
j6NsxSJEuto7DAygvpz4RhJrW2IjuN0O7QkNG6q0yMNhX06glQ6y7EuRlYBWev5GPmK54JpIIrSi
0EBUEwrCcXbsQnlAq+WzqMG7MzbxMey2KG1ttjJifFm8aCKhW6V+1SH2ykDuF7eYT7dX4v8Pqm/E
uAklqqDyGSoKgHMLOBzEXo8TUfvS+yDYh4Kse0f+rDQ0tWX8hAbCizt+WqtgPxRfZVtfmnnaV91w
XoK70BChqSQcKndVKL3XaQ9d+Me4DPm7voj7jbla/MJUEl4gIil7F0/kUR6daho/RGR+ovVwcdst
JkrLYplIo3FqmVv5FU+brFV037HOpejcV/5W46jlAyakJle6kr7EK3UWyEPIxKn0t+CXFoc24Zfl
Oq+ug742vP6hhgX6WqiDldWZssibxU4TPZwcotflyFd/yLPDbQe0TMiUGC5W1i5NjWMy99hDVXjP
XtxsvJhaji9TX3iCJDVzPMXTMXNr8LGWw6HzIaJFuNcdY1B+7SdV5Hs5+vF9FwgTqkn8Xs11ieWf
lrgEnbw7P81rlG2gFmymMjIK8DZW4VBJlMkhwXRhNAcJj27L+6oiJoyt6bJId7iApkvfPDQQbEHQ
q63uFstfNzFsOloHRy4o9fb14l+iPFx3M0S5jnf5kH91gFcHbgESwBbXQ1Te2+kh8OYLiF42zhLb
H7/uJa+Gpk4YVn6HP678+lcPqHnjbSahlv3IBJh5hKN02bT42ywHr696bFl5ZnP1f7LH25axnOQm
vMwFIS66wOs6ZVVZ7HNR6H1G1uEhBmjn0+1P2Cxk3MtBzkd9YAjrFFz6+ZdV4Q12R6D+uEVQYRvf
OM2Zl/k6KLMybRwnF3u9qN7duTRzi41sx7LvmWSfkd9MrKd1lUZF9tzS4sXpm2dJ+BmS4ad1unfn
Ns5xyBrgZIViTYpLWHOqs7HZFRAOP9xeBctCm/gyMYLHA9eNa0LYonIRlI9xWP8Bwd1dT3ShiZgq
wK1J8zAs0wIYQuK3v6YcNFx479o4m72ru7yRh5gwqbIAhBO0STic0fQc0HnaZRJ5Va/TNc5+XPHN
o8O/QsT3AG6yZ+mRfTB6fxrCP982oCUY/680+CrQQ8gJxlx1NUjCafQP2HGgpBKV1H9XrWP0PWPt
WN23jZuqx1PQRDnGrNKVgNYCtF3xM5NDeFdjemiiqnTVTA6oSss0J1HR7EdIPP5Y+TJsXTktdjJx
CpTEaq1mXqZZKPN9R/tf6Ml5F7XFz5yFGwe3JeRNrEIIvvM5H+MypRAdvFAGZL7jN79uL7QtUoz9
Kp/RvALm2yqd++FjK/LHpQYFJ/c37G+xjynXLJhs54GQMu1xeC7KefJY8NJU/n4ItirRthkYeQCR
OSB+ESrd01KfZo2q21wF/0aZuu/+akJJKd4yRTwCEo5efnoAzcGHdsYbSa/DjeufpckkNPGk1com
CIs4qKXHXnAk1PXSPh/XX2HG9FGOTnFGHwPEJ7IuknvmT2Q/kA69cQu/S1XbDU18KRl12YyyxB1x
ZV8dkn1QIH657WAW7zVRdMJfooEx3M357LS7VvvjKcJN43h79LdRjaEp3sy7rqp5h8URPd4GWtL9
ykX5k5dX0DL9Oq3sWUn3x8L5l9vfszjbX+i5SS9L5uDCESiagRdH+rr6kqHyx46d7ie28Rmb0a6/
v9p+J4IqojMuMFrWfltrAGOkk0cbJ7xtcCPkwd9Mi0bnZTqv8WfZL8uOUlA93mcgIz8JlziYqgbV
hrhzq9MEnOY+FuzfqWNb0CTLlvL/KHplm8gDBVgH3ub/byneqN67KgYja/whQ5PJnbMwshMkWfMY
gVw8BQtGu3OFOrEofze47sazgcWNTPjcOAXAhrXI4tqSPoLN7DdEdC40rDdW2Db81XSvTKQzjbcz
iIul4zqF56s48IGMmXcEgU19ur3OllUw4Wcu9aaQZrAQem9Os9RHv/K/C+YkLNtiZ7H46V/8miv0
EuWy5ikdg5PfBmdn3dhxbX/eiAA/Y3Qt8PiUriBdmHgrdiWn5wlZVjA6d37DCAT00jUDL0HuMDT1
eugHkBhe6XB3pQP6QPBEb8mjR29niq5x/EX91Dkhz5xkCUQHEHdfHoRPuxNlUPkIIzpASBRtCSsI
EzeCw7YuRnAAdUV7RKCTcMo+5lHz0sbdh9te9fbQIMT/r+PWtSCCBbOTaF0Vh64T46Et241y2tur
Dqb0/w4eqTFmBPRmCbbSb01fSAAC2xdooX0RMtoIbNsErreqV5HnS0qqzldOAgmObJcp4u2a3vPu
sjwz8WhF6IImbRFOEnaBd+Ji6I/ITfqNXO3tXYOZ/L9UjX5G9VykviCnptN610f609pNx9uL+/bN
kpmEnvXqsxpMTkVKC/WofEgs1u0ZRJof59j7MpKtGq5tCYzgDprOzzWZipRMLrTIeneELkk0bxjJ
NroR1m3TrY3rYRJDK/l+dJU85NuvrrbRjWAOVsVx1cYCR+tSfq0BYT1EhGUb+DzbAhuBW6nOcytd
ORC1LCnYkMSLrOVyGBd3I3wtEWaiz6B0AlLkIYQoTC5fHDE+oTXqCPhGtdPu1muMxYtMhs5iRRNi
XBROMnr1V6guPkeTvLQSxb8h+uBIddd7BjPxaPO4EjbrtkgdRi7S51+DfnnKRTOD6T/rD0VUfrkd
FZYlN/WHI5lX4orlSKdpWo+j7/cXEXvuRiZgs9bVFV7tR7HfRDSYMHre/Rzor6X8SUAvN0SHIftz
3/+/zuvVFxxvBCOoh2wSWfAzyPEuJe02/rzlYsQiI5SlDhuPeU6Bfq4sPOIaGR89F9DSBqW7x9pR
A0ApbveieKz3fiiqIwsRj6Pu1PmuyZnoDtSUO5YPOagMOo8/ZFVEL16h6OH26JZ4NGEcERCDkctj
J5mbkkFXDhr2wM9OByAv2svtT9i8y9iuBj8Hg+aSF+kiix6WqfTJn1E9uj26Ld6N7WphkOVaUOcE
Qih61GIYD8UMgs2qfcqjYcNIthkYm5bjwX27ICrSyC3x1qcbtc8k2UKZWZbAROExkfMpdwIsMC9w
Of0gg3EfrOV957XJORqPUzhPnpdD1V00u3wgX/2i26gKvZ33MROA5wLPFDs1xp5pdZno9B3P6SgW
AAVUhdOXgTpPYTRscY9aFtpUB77qPdVBNOYpcEx8N2KbPaC62h2cSqunCTWw++LNlAiupsaZa0ga
pOHijXsKEop9ELmfb3urxZPC6++vdqq6Zjwno8hT4nC2c2S/7seBbGXFNk8y9irPIZA3nmGiYRCf
3GX8SnAe6YB+u/3nbcMbgZy3cdMFnDvgSRTVOfBk8wSezfi51FG3UamxfcKI5sgTampcnacihnK3
X6a6HJ7RSbORHNgc1gjkFpklkW6E3L5Z/winffEr7xen9NSs07vCU+/9ddrYMywzMcFr4ECIp9oj
TjJAQHCn6xyymu3TXMwbZ7ZlKuwaJq88CaKzMRs4z1OfzofKDR6yVVc7mOxjCNWZuhPnfLpT4sCk
QiOjt1QZJzFof5fdUukL+tE3zldLQJiYtdrPZdXilTtB9+e3VWThaQin+/idUOH7r42aMtJTXSxx
EgpP7CUe0Q+64fnGzmpbYSMcAMQJOrygOqDy7o+Q7vuaRfxUuet9D53MJD1roMOswMPvJHhiCT+X
uD2/QHfe2QKWW/ZTZsTCUk5htHpOlrRxvu4hNomGgWhsD+7SLRC132ortiywiViLIG/YOBL5+MIa
9eBXbYn7orNFEGYb/Rodr6JgXMO85COirFFj5u9x25pPbcw3e2Ysa/zXO3bjuQpM9nHSoEczRHtp
N85Jt24p/FqC2MSOaOYTFeC5CdlXdJGl3s1teZHOfMghLFj2EQDhZGNntWThvrFfsIr0fu/hUz1Z
Hq8AIl24ySD7feNk59Fxft0+I2wzuhry1YJ0bl+pfoF0FHPxGKUgE9Yt8TsmyLLrvfFUFu55dbdW
3+LCJnJwmpccL2trlhTwgLosP2Zl0ew80j5m81ap12I3k4eVEUKiyHPAwQqUFWKS7YaAnP1FnIqs
eAE4R21sJ7bJGJYD15ooZwitJeHYnUReHdpu/RaVUSI0u68oy+g1jF6tzlWaM65cP04yGT57VX8i
U3YGmvrz7cW3RIsJIhyEUzgNq6CUiqNP7SrAkvp9FxdlsRu1H2y4mC3mjX03jqdKFVBmSTSfh30b
qt9RO23dh2yDGwmIj2I+FDd0lGSkYBAgKPw520kh2y/3mcjYdT11FZAFFimpazynZSrPLmvT0ZPr
9Xyjr9/isSZ+kOD+U6qBxYnkcRrnUBDthNh1QfZyzQzK3n9/eyoWU5nQwIWW66L5mCV95wXuPhNB
vhxFr9p8YyIWdzLRgVUsQa+RzZCqvWr7dKp2TzOevnZzrtl9yb6JDgxJNvIALBRJPs4flON+WwK6
UemyxLMJ3ptWXS8VWnwSPGpesjD42QJ2tro9GOLujDcTqeegezrLNZSDS4h4g/u+34EqcDdhv9jY
k2xLbCRQ6wrOVV+2WIFCNXsleZ5I6m09zNvW1whkwG9ErasK2zfUGWuwx+u22vGyAWDXD7t+2kgx
bUfSdXKvNr2i7PpW8yhKIk8yQD/Dhxh6patLHp08P61xf7mKOd2OibenhN4k41sAOEoiuJuMKqr3
szOrnVO6qaqCw+0PvL0i1NzBJ0W6bqbZCnW5omG7qV3mp2Gcs0/3DW8seDMEWRRMLljHRxlUx77r
QRGHAyn+c9/4xpLjUqTRppC7UAQDivggw4oul1Ky+b5SDTUx4ODTKPwxzpYEtLRIbga3K/k5b0XW
3LVjUBOUKQIWTbkn1kRT/u/oF/90c7iRolnW1oRkDrgxqmjt16TpO/8RlFgaCCt/ixTH5prGydOB
EbWo53hNKiH4kQyM7H1IH1wKsY73Oad58giZIaFEoyGEh50SfEE+AyH+pjzQ1Qf/xqMBT/Pf2BI6
jpdw9takRDkZNYjK27ftIg4zwIKXyHXn/cqot1NO1B2mTELMXtXsaRyJgohaHeKRgfrQU7vLkc2z
yW3yIC9JuCa44ICtZZgK/Vg1jbjPFcxzSa66K6OqXJPaiyrvMtV9EOwZYA1baa3F10xwHyRec3dt
5zmpAo2NCqp8TzNYco/3WcfYBnOiil5ziBdwvAJ3JPjRoc14w/I2mSjz1Mu9Ge9eNfYQF49JoLmb
kzIIjyVuTC4v9oUb9DvZ149TmH3Mazw0VYB/OHfqK/2FYHe8UAINtyZDwbQ+yDifXaCFJdEbprOE
qQlYRwYd1/2CGHK8+hng1AsPUE8l90o4mWzC8bIORRm3a8Lr9U/DyLGcgz99RF9ur7zl75sXZu6u
HO/PBf5+HnenmbTqVJFy/Uhw8bjvjDUvzWOmhZTgrk8C3a+nQPbyNHLiHPWw/L49CUtwmHfleuhI
23X4QtYN/Fg7UFGv8dyz4cA2E11/f5WPuE0t4y5oVlBuOMOpilWwC5TQ+wZv0Rsmejv3pCbIfNJN
S3pez4lDxvkwr/xUhITux3aE5Pl92BjqG7nC4hdl0xbNnNRzX+97v/QuAxSdN9Jn2xoYmYLrqCZz
Z45qC2mTDiF/mIP+vrZvagLMOUHdoF+jKSFOkb8fprg9Q6p066XC9teNk9YRLqTqOVuSTs3Oz9UX
2VfW91vEUpbRTVx5S6OgIU60JH4e+nssstrHXbdVIbCNbhyyTsWDVnidTvAC5Z2chjOgX7wtv7S4
vgnpzsHsTcT/OLuyJTlxJfpDlwiEQMArtXYXdNvd3l8UtmeGRexiEXz9PTVPbU2riKg3u6JDaMtU
SnnynGzAopZdHxx6sEF+pLiwfpcs8O6r+PJ0NDcP6AwqiHxMSteXUXN9iWBdtZGTN83P9fc3xpsO
mWwUkLFJUzgtCodVlsCYt+ApptY1k6LuXDKed0MSzE16BNW3OpNK3cfH4elA6BnCFdCRZzLpGH0Q
9RoDOLW3FrExNQan42hPJ5KGzrA2rkyk4H/NefvJq90H6sqnsN5Kepg+oVmWWyl/4rhjJWMBsdLM
/Tj3C142rOMw2xs3FMMndCC0Na14I3MGmdjtdGn85Sl3il07sAfRbeZk37+RejrUean7wkNSBcOY
yuUoO1EfHJY5DxMJ3DgQnRfZRU6+F3Z1HyDJ1fl7LB+wfcXWMqFFmx2zYQhOa5tvSQuZ5uz6EvXG
KMqJQKsqw5zRNSCRaAtYdQaZ8K4cggOQw9XGyfn+y5b3H6R1OLRqHWifOE0RnJFq8SJwfXanhbI+
uh5udbql4m7wVDrIemFNmjfg3UygvfA3JDCSEk03bNiI700zprkRWgsiG9/tkkW5r5w7adRIiTRh
KH40fn24K4z5t7DnzbKgfD6EuhQMEkIkbZRPloAIBmCyt1s3zZB2QDeA9HLLmrAYED+zhvRSpmsQ
hSrfSlAZnKEOsiZ0Kf2gQvdR+9Q+0ZAgjk83mWVC7M13bpP/kqm8mRwqhaXSYe6Tzm8+i3K+NHXx
jGeoU86K46rEcWwa0N4Ndz2Wejra2qdls4ag9k9AuvQbgvFNFPrtnYe2XgHky35kcmJdogrwuyBS
TU9uBa7M2wttWAe99odaJOXMybvEKeyfckmXSMHR39n41UDeLINqURh3VTBM2oHnMUjeWRH5wu1+
3u67YZPqEPElU74XzKpLqHQAts1SJsTRCQMw7tOg4OtGvG3YTDpMHCz77rIGYZs0ATZov4T2zoew
+T63hjoRax8enTJY93bqy4MSYbC/b3RauICMZyMCXIUSNQ/VfhHuP4p4zxQ8lLfbN3gpWzNxex4L
pCWGNlnrNoJGx9Ff2r8oL2NonWwEDabNpQUNfuNBB6h2G3wCZUeqe+JV9vV2701rrwULi4IykiCi
Tew5eM1d5wU49V95529kJ97vuavjxHsQfS7QR2qTOW2/qyDvItdyt5KB7/fd1XHiLZVW6DHVJqM1
O4esFSpiUPQ+gjD4vjDZ1RUgh9yeunCmVSKC1Iu8RdhR59P7HsJdnRdVeA3/9y6RrBazj5UsP4gq
9Q6qW77fs7qujkMXqHgcS4s0yAJSaIHI9kAaO4uC7r7T09Wh6G27BI6Xgxmz8fLwPAy0eki94NN9
vb9uqjduD0GLBHzXq5IwtI5KrntrLF8qO90A5pn2puYYUMYO3k1/rZOCBT8qV6RRN+cvt7v+vlNw
Q80pCFZxyNUvTeIGzievZJfczS+jsww7XoiNR/b3A2RX50Ft+OpASVUhXLVB4ApNK/srqqDcPYhR
6ghw3DqinT9+KRdS7G+PymRwmrMI1ejapcPKhKXIMFpz5kTWwL1I2cvWKW0YlI5Mz4Jm4bUT1gme
yc8pVS/+un73rPTTknfHAeWcuP19vj0aw/rrAHWncJBzD2iZyFySA9j1CUazbLH5GOZKx6Wn3FGF
ROVnYnUitptu3/vpAyXpxpFgmictJFgL8HP0I5pXeC/Y+agNTqSsnCNyp+DBYRl43pnHnnh/32O7
G1zH+cYYgSpdKOcNnplc61PvO0VEQ2vjGcs0V5ol2tBwJSlJ62SuPREhafHoV93jCsbojQDK9AHN
HD28QysgGXEMMSY/WlLKh47bXsxkwTbCANNu0s7oKzVryoO8SWjYo+g4HOlDruz1vnM00CyvTad1
DoaiTqp1ek0H8mUA1ftdZqAjq7PGXvEwIKpEOVWegJaYHwpF1cbMG0oDXB1aXYhBtVzJNgG/zFeo
H8WjzH7ztXl2a/FTXBM2kGwuOuhyCw9lKPOX26MyrLiOug5y6luL1VR4Z8mbx2WQ4a8JuJJnCW7n
jaEZVlzHWs+ABNqTx6ukyJvga8gm7N0SoZSzsaPev8i7Osba7lMn7WXQJHODNLmVZ69p1T/mjkAF
DYnLqdtiEjEcVjre2irBp+1U+NCkrDryy/642M6e9uWXUTlbJmiaLc0EoRwN3LIXNkmfcyvCW0Qe
gZ3tfHu1TSPQjE/0UysdvKYlYuF9BKWqBVJVbhvV9dju5Th594UMOlnp4PhU5lZXJiuEi7pLCVXL
9kjtqrtzT+l1LH3aoXC9rcukLO2TP0DyYuKf75ojvYhlloEjaDPXSYdCpgg0vU+lt0LMRGTPQ7Cl
V2BYZR3Q3cyTLdsGZ6rn1LPcWYQg62HNxfDp9iBM7V83wJtTqBpLwQlBBKLkPO1Gscgd3tS29ClN
rV+dyZvWsW0mYi9OmYip7U5NMTRnX24W4Zhav/7+pnU3t7ywGmSdZKDuVqh1LKrj1EDkbsNfGFye
DuT2ZGPPazfVSRgMYcQG6R5oS8mZlPnf982+ZsNu6pFyyFSVkKb8xSixIsdLt3S1TNOj2fDgXkUi
OBqvl8Z68CA7unfJUGyUg5omRztAsRlDNUDuMlF53R4Qj5UnlJj0ccrrZWP+DU5IB3FXoQ9KJkmq
xGuHB9IgLHb5L6nCvauqT7cXwDAKnWh0COclt3BPTCaW/l2Ny56s01la3UaUYThxdKiwLFoID6GW
L+HWuAd7Q9wwubO9cZ/3828+sI/3jUIzYjKkLE1VWyX9iiRXF56vR7+yyo2lNmwkHV42dpZc02Wu
EtTLtsjnVssiorBsnI1DwDBLOvggk2nJPLHmiSWX8SQafz2QEcwNvrKzT81oiUfQ3W/FT4bB6Kws
0DTOwb9dp0iThl5EreqR5+F9xROujpObqon3SPPWSYp6+MtYNiCw4e6dYYUOdJ6CemXIRMBXQ9E7
d+Q57MmPoOh24VRtZAgMs6OLLncT7nDj0sJhh3O9967RfF176eH2PjW1rnkkVZf5lIPjMSnxuL4P
WesfhBTBxjYy2bLmkcY87FAtNOKoVCBJnRRo4bOfYT/8vKvzOswsTbtsSGsIODTVpVpQZlAh2bTh
6UwWcL2UvjnJ8nq1/Ya3Imlyd2dldJ8V/jGbUhw1SA9AVvO+IVw//+Yz4zIWCBtJkdRdJqOya1RE
5HC83bjBW+vgMcsJ3VH4c5E0La12nuzislR7b7E+p2S9716ro5v9FXRR40ryZCzbB8BUTyiROA3A
PNwegmF/6hgvPL3krfTnPKlyf2wjyIJM5b4I3HoLJ2qaI/rnAoQQWqr5MuZJWlb7uoLQct3Y+W6d
3Hq/Lv59MEFXR1t5vFjSHArCCQEz0K4kOdv3SOue7pslzc4GXgYol0zzpPaWB8CH+oMNCfr7GtfR
qIucVSsrliYen55bbzxzuW4pIxiWV0eJEeB9uVvSFFhUCMfV3eru2qXbwkgb3I8OEBP+xOrJX9KE
0/KkLHJWTos3qi0OdlPntTPeH0so+QCACASd95nL/qmi9bfbC2rq+fX3N26BuynkfHOg7Ms5OPeL
++DT6dEprd+3mzcoRbg6LgxU6xCBSrs0mcjyQ9QyWlkaefJnu3y2OhoBsLEboRm04NfbXzQNSDOz
lqqu5Y1lxX4p93MlH6jX7tKl3ojqTEuhRe2ONdtqCtB8o9oiAkXyFBWWfR8/qKujxLoCMFywtMIC
stp+rZe5P/M+34qpTX3XjBep87HJndCKPbv+kLsq4WNwuD3rhkNMh4iltUybVDlWbHkEbMqBDI+V
KD55VqYiJ4TuVDryjYDXMAqdhdQZ57Qa2ixNKtfmz4NfNQCu5/VGvGvw0jpKebH8mSyNlya5j/wa
qdU3t/X/KrppT0Z2F4+qq2PSshwmVwEYnhBWFw1y24H7OoDlaI2yde3uO890TBoQvVNAxtmK03kd
532Gk4DvA/dOjlFok/3pOIgFDibMETZT6gP4HlQQGRnTT7e3k8GIddlmoiaSQoPKikWRHq9GLLP0
gz+OG5GuabdqRpzxxgM+BYssm2aMbJCoRKFVfhtXfrB9DjhAcCf01tUhai6VbMBrOc4df+yfQdmS
neZ8tY7eNG6pupoMQjNrxkcoAA/SimtFZBQUUgEQtcW8bFgJHZyWueGUW1lnxavIoA84PJaiPzV2
d19Qp+PSeDjQopqKML7KoSvGn6sZnLjFcp+31uFb9rwoNtU4OF17eaQ++6cK+y1kqcFT6Hgtx1Ey
Z11mxQsqQgCdfwTtXRa53XAZgnrD15lmXzOy0e3BspXOPBaiehApO3nZelz64c7p0c5Kmfl0mFKK
w2wdkchO8/Rs0WYLrmXYl7qYNOg2qw6PEmHc9Wm/VxxiUJ2XbbVuEK1wdbCWW2JXOihnBTIzgNZY
vWeTOJThmY921DddNPGPJBDR0q5ROP0I6PgYuume+89O8HERPxk/5qhJv+2vTEPVTJCG0Nfq5zqM
A758HTL+gVL243bThi2gw7jcYci5AtV5XGTN8BhU4bAneTachzrbuhoadrIO5io7D2xlAjZOvNnG
5RDiEtx9tlhdkleAZEBWUlylzO8bz9Unvwk4WzeTpKOUx6WqH6zZelgLmQRqK49vmi4tVE47you1
Cnm8+uVRZuUu8KrvgPb/c7v378OuXB3d1fp1JsBWxuOaDe3fRZWP5xFHbbRA9OroA7l5wINisavq
wN4hU7f1NPPvqfpf7CBwzX/O2uS5Mqg9yWPl5lHVvfTLNz7le07nozVZe3B27DIPssmq3SuE0lXp
77zyJNSxygTSE4md/aAsmdL1knIQ2g8vMkjGMdvP7rS/PTMGE9ABaVK1vde5jMeks0/gJXmdEYlv
mJdpg2p+KocUn8inPojZunyiYQpVOQuYcnf+WlyfI28PwLRztCmGHhRbc77y2Jvcl6kInurBjsW8
BdgzYAx0xlI+4Y2kDGUQD6J/qZrpUij5nDpeMhXUizIoGYJ899ftoZjWQnNHQeM3NrHGMOYF5w8Z
dE6/zVOqNt7a3l8NqsPQWDXJseqgk7CCu6WrU1zkRJxX9BtXauNgMn1CexObV8CIhcWCuAnGhznI
Ll1eece0Zo8z6Hfv8kRUB4x5Nh4MRbYGcdFkh7Ttln2Z2uWeBNzd2FLvrwPVEWNpkw9WhoL8eLI7
ERU99GAG5b3cXmTD1ZrqcDFvHRoi7IHHQWp/I5ldx5nF/wFnX7+z25DvgTztznnn1ihLcfvHIYUo
x+1Pv7+Xqc5pWuKNRvmtzWMIAn0mzgdvfgXbIipva+hmkEPX2xsfMk2gZviFY7t9lsPdLkMod4pn
/W6heDm+PYz3LR5w7j+dKqp2nI6hNC6eaiC95gD1+c7KsrNsyBaS+d9b6XuOWzNFr1Ks8gcEQUNd
gK2xj6Bpv3PmRNin1K2j2ReHMEuUf/XVefhK6S/ApnaQO9m11bPbZVG/hjuEmZHT2Y+5OpIOC1t1
+5J+tObnngb7pv4uyRZ337+pkHf6q0PGZOuPGTiuEZA3n5YOKdWnazcnVh7GDiUDc3kmHsO7x9dl
kS9+z054V8N1I30qUje69i/c2t4OVuG9nmg+IC1IfmWdD2MaiAd0xefN3l0/lvDIrvsV1QxHnGgk
Xfde5Ue+tUXl/m9t0nvf1QKUMVO9WCqsmChKYKqfgB0ga7cXGF+pjn5GogHVjd3IozU/hCndk16A
r48dZZPknXrKa29X4VTCf8PFOgjyYotvtzcsMdiDTpvapiBWtFYSxnP5ukA5lPSoQoHlNeu6L1kT
4cwvxLGuyekaGXj02IEtdAk3biOmr1/t6E3oBhWRenTna0Bf0yqCYpaIMr/YsnXj1rt+9k3zgSBr
3RUrlFDkz2b5mdlkR8RPLk+MHgevjbv2pZ54NNV/D0FSZmLfLoj96x12HUhEN95m/n1qe2/5NZdj
kS6lIJa5hvJIL9gkQgfCcI3q+frc97Uh+SOksavKxuQPh2qFCqY69t63UOTX6V94jNsG1p6Ib6gE
iFb+l+qOKLDbr1NwuoYT101UryA+da9bZHvjmlbnakdvpi9fqFQoivFjy2/OYSvkrgiyLXS4qXHN
VcqgyEqRpyzmXv48LtPRScf7vLCOxlNZzhrmZSxWQztHYeU/kVEmqC7ZaN/QdR2S15KMqHUtWCzk
F+AingUIT2+bo6llzUNVsuG2X+QsLvNxikKHPdhu/eF224YjVofcVeHqkGBpWUyHkwr8iGX+rkN9
L//R0Qnv2tbxvu9cI7A3u0ZxUtU2wex7Q/jDhiDuHqzQT2VZJrbt8IjN7BEV3W10+2umGdM8SFmB
G7FfKhazvLBgQP4AWhDQKNzX+vWrb8YyVqVqKRDzceGWbXnIxVqD/030Y3vnVtJ8A3dkBToc6sfF
APYgiyM5Gwbgzr3dfUPQqyuPz20dehlZWEza+bfiNOlV+5XigGtTvrHapvnXzLiGZgEjTujFFqSh
j6PrBnuZMbq/PYDrKr7jOnVAn8iKRpI09eJucl/LoH61pURBkrdxKTA0r8P5wJffZII5Hu4a4c6y
hjPh7mOotuQxDHOjQ/qsEUlYz3LR+0bl+6wDwVgggvtKC6mO5QvDlFWBzNH5if09BWEaufQ+vm6q
E7OupSDdMgGXCV1YKwrCrsDr0LB1TTJsS52KtXRo35QT9sxVw0M+pGQJ0n3RkwU1MIDmPM2t7W+9
o5mWWLNg6geUzWHpxYpEuOWvfQQhmtub07S8mu2ydGy8okTTNmNzZE8DHhGW8r6dz7Szl8tusq2Q
O3HZNvGaT8+krE6pt8V6bZoWzWzz3GmGfhndWI5sv4Tja4XPEL5V/mCaGu2OEuTLyCAGQmN7qr3I
quuEDgW7b2p0IB9mO7fHmjpxm497R44HvrpHt682mjf0/T8gvtZrpdcuTjyt7LD27kOmvA1/bJj1
/wD4XEjIDGFGY69FsXdBq2BXrW11WIVTHu7alDrVZ4e8ZTm4lhNXXfuwEvm47RRMvb/+/uYwbIoZ
qA8Qh2KfDBeAoF9CZ43cOTvd7vn7KTSqo90IDvFQTQuJoaT1RXjZpXbdAzR1z3OQHqzS3QjHTcur
Wa3t5W3bErJAY2FxdyqH4KdwbLJxHJoGoZmtRVvHcllmxwtvPtaAaPKlSPCIsvfW8aFu7oxwPc18
ZdfR0h3XFeY7rRcL7JugrO/TfQv1uw3vZqgMoZ5mw16p1mxsnTUmy7LLM7IPMv8Bgp1l1A9ixyyo
njjtS8+HE3P5KyRtN+JUwwLpyLi+7+s8Dbo1zkiRfwoKtjgRr0Dpcp996xRsK95+USi5qHgpwleU
1546NmzsLcPq64Rq3KkAbIWGQNzI7lA37oPg9ZfQ5nlkpU2z88d7jzUdHmeHyA4BwzzHIfX3QyAR
erXsLyAWtzjCDMauY+MGf1kFZM4wS2M1o/AufA7b5RnvAC+3rd3U/nX13ziTtQTSC8y6KgZGDmga
uxHxKFp5pplTnm9/wrSRNEsHtcMYIu2ukD8YXFyb+2mvymyLwcvUum7ptlU67WLPMWt88Zko16sj
ZvnBXWALqoPuQHPYeYEt53gILflgQwXqwjp6H3Me1Qkgw3V0M9drMTUg3meFdQJ56YZ5GRZWh9y5
vWxKyB2rmFpNHkH3Zdcs5Bf1x/tidh1215VNoaq0VDFLw+eFWB8G6E9Ug9oKGA3rqgPvCmfs+m6s
VDxNzjWhK6bjwnB5vb0nTbNzDYnfbPvKDknQimCKWVDv+7x/rgUH0eN9IsBU1/6eOhrythqnOLPx
popqIpSApKPcCF8McbuOvGP1KAe3tftYefKYETsho0KqY3nOsu6u3DTV+dgc12NTuSoZF+OQ7lRr
n1M/d6KUk41Uk2l5NbOdOndQzmL1sWs16c5Ng49Wka2H26tralw7ljsfIsyF3chYjOMvKO6kqPLF
q9l9jWvnsRVONip80HhXTz8bZ6giC3ydt9s2bEsdbFcKSIHCNcq4FngJLjocWMMK119vZQHez3JT
HWJXugsqn3gqYVW+vXMLiDhK94Xw8ENuN7EL6fICQI6otO4j9qb/Qd2pukr7CSMKVz8/ElpZZxRs
blEfGRZax9sp0YCtZkJ9krTlB+aS3ySYPt5eCsMznY6yW5FdWxQqS2NeTftQtefRc/d2J08UxkZt
1CP0W3UCBnvWAXd4msMpH1R9bPdFXKfecQQ90VSP351i/np7NKaJ0s5gvL73Arwufez4WQKVo+cO
hI63mzbtWc2SR49nLWCa6H2mwG2hugC0ua5AxaRrb0Tzpt5r9lyCSL1rrbKNC+KVr06bl+drwuQ+
g9YFsVXBmtJLrTYeF/KS1uo8WPP323Nj6LiOsXNtsKqXTdrGgDaMhzyTYIKAHWx03DDzOsRuXdsO
mSzkT2Sf/YAaURYRW30Km2zDBAz7Ui+q8nkY1tBtbGLIdQOnduxHdWCKny176wXKND/XL785huFr
BFKyqo5d5Djilgh5sUl1H38s1XF87bxeC4/nNs6CkEd+u0C9wPpBpy3aGFPvr7+/6b3IhAcCdbeO
S1uJw5it7in1J3Hn7Gsmy6HjC2SH08VzO0Q5Rd2WF/tLflm7+6xKR/HVk+sUSM/UeHXNUO4BTR3J
ziDKS7ce1U0ZNx3I54uQIas64AugQCkDlAfw4wJe5WH5NoU0csWjZ32x5e+udkD40p9IBkX1/NTm
3g5MC1Fg14dSAoKsHvps3mEHUmpHbEx3+CO3yvaD+ol/WWkB9NwL5sXdSseaLEs74x2vWgu89Jax
31vonV9FDCbQyk3xFMMNVcf+8WUtyWqFVQxMx7Hp+NG11NHxugeyNjvQ6n67y//o+L8rL3eXD02F
zOFIz6P09iVfw439Y3APOpebt+Shw4ehguNHhDU27KGY/R8L498DW2z5ONNEaR4Crjlom7HACMbq
b0qKD4sFUawQdlAyCiIJgOs3vKmBC5zqCMBJtVBB8GUdW+rJtr1Hv3UiNf+72Srvixuqw1x/pKxB
hnSK8NR85zRqXgTouiAslKjjJa2Q3iVFyo5iHYrh706Ruf0N/sCtMpH3VwywtD8dVhFy5ANBXw8C
kemTX/OPYeM/9QS0i254XyLQCTW35dur22Zeyi7DAOa6HnouuyL1tgjb3zdMR0dLDlUOonY2LhfA
p/HWMjfuQTbsDIr+u661jo4c6j0wjUmf0Mvs+d9bBlkAvsRePdz1qOaEmmMp7LHNQN5DL5bFDq6y
n9mUb9VHvX8cOTrAh6xpwFgdOJe+77qDClZxDLFdo9uu5H1DhE7Vn3tnohIeK1ycSzsSFDF1v/rc
2oEG5yBH+wvUr3/d/oxhgXU+qKJmvKYNcy55yxcU188X35XdvqBb7xb/Vgi8k8u0tQ1qj8TDxQrH
3sry6HpoAFnjZ5EA7TXtgh141Gb6xaHFaXLJKbfTqFiKqMcJVTZLZC9f7hkn1ekQM8cvFtJwEUvL
OvAi/OYV/X5as9/3Na9FzJW7qo4U4XIR1WPZ0ZderQc6NVugkfc3A7W1bZzTYKJcWMtF9sGjcKvm
kI+oYWAl+eyh6AZVmBm56y3X0TGp4SrmaSTFehnso1jKeBjr47BY0WL/Iqn79z3TBc7OPzf36PIO
uTKxXlgLOShaQxDCmtzymDqNuNPyr1P5Jli0G9BcLEu1XiBq0u1UOZcn6bvFRrBosH0dj8pmbiHG
HZaLl7buZS7B0rdkzrjxLGFq/Wqsb/teDUHQVh6Ip/Dc/RiKlkBaaV32tyf//daJPvkUNBSVE0DQ
dMwXGcnUe+iEs7F73r/Fkz+RwM7/aLU4fctYc5laQSIKQJ1j4zHlf9lwTaN1HpSdORl2hIE1wivH
DV9pGpEWtPCa2Z5AOcSlFj6YWhskgyrJl9Pt+Xrf+CCk8udqhHZYoVp4GS9koDTKSjc41YsgB7/q
7bMfWNWLujdvT/SQgS7h1BBQzVwWSfhzmVv92RlclBd0YqsGwDRbmkNWtjtOVkjGC9RtRxF5NB9/
sYJ2GyeKqXnnz+mCikQwA9QnL9MwB1FDLFAA8GVLn+H9kIro8QJjlTWJZu0v8FwLVJibor8IPlon
GmTdnjCXbTwlmFZdc7lWY9XjGqTzheQgRd+17jyfsmmiuzWcm70FFZavXdDd9/pO9FgC7AgtFkWS
x7qZnX02QmazbaaNx2XDUPRQoseLfqfWiTw6/hPojfelT5+vQGg6sR8QkT/eNpP3IwmiRxIztPgA
KcJXpkFF3Bc/UAACwYt/brduSMsSHbDLesrAGoXmW2gEAVseqco75fMYgfIsouUQd1e01DlLpwfZ
PNz+qGEr6+SS9bJOU+M70yVc53yAsF1uXTrhb5V/mJq//v7GzS95zlLfZd3Frduq2kFVw1FAx/Jx
Y90NthJohi4gKW6rikIKoUqPAFX+NdpOBM7mc1k3d52DJNCMPat6kNSnEuZYhdZ6DFWhxh1PUV9w
n2sPtMDKF2U1Qo5xuoDV9bkohy+Mb/GLm6ZHs3DhKDXUi5wuFrnq4DTrrl77bzRVFy7S19s7yGAU
OmS26FYwcLrDdAlmcvCWNq68cIdI565AgegslrMHzEAddtPF86yPQ64+lqrfuJgZnMZ/YLN1xvGS
2k8X5vC/2mxI8hL+1VMPqaouRZkfbk+QwQZ0tsqJOCnzQE5yqcPmVaqPecY3HLipZe3YLqFQOQ5B
Rh6rsHpOuTrQKrzPL+jMlJxQVdZLSh6BsS4RanjnlVUbiTpDMRLRub0FxI0yl6NxyLYrEIRln2bo
QA0tjULosI0yP1pWu5O9OopyS63VNFeaGTPSLzaIksRlhGxTJLsghPJXtaVeaDA0X7PhNfULSpr8
2rp9AG3YXtrh32tufwgcft9lnOiIWTraVsv90H4E8dZr6Fqf/VFsxLQh3PF/L7AITf9003nD5hog
UBQNFS1/ymjNUJXa/azrvNsvXZXv57JW8K+FfyrHcdn4qmFJdBAtHey6WX1uP5ayOANOsEeJ9ue7
bE5H0EohWQG2O/LICfs00PIyQmFmw18bHJ6OoC0stXgMBWCPtFC/2BDGTVUnS8+3eF1Mi6FZtcVb
ltYppqUayMemb58BhH+yq2kHY9mLClRoQp3SrPH3t+fKFHew6/q8OaThQsa6djCgAaRcq1194C00
KS07PK2Undza+zqX/ge3ErtsVScHCrW3P2xaf+3w7kFqXXTcsx+Va/3MhuU0LuHpvqY1aw9BZ1UF
Ak1DFr1HVoCA1nX5fbtt0/prtt707oQAzbUfRQM6Wo++OLn1lUHm4nbzhlOJ6Wc2bcGtEFD7cXKL
Y696OPb0LLP81PAmAfftxuOBYRQ61DafHeB3e4yiRSGNl6WXoBijXnobozCsrQ617SdqgRMHzYdr
tncz+wFCZxvHh+ECrkNt7ap2ppJggmr7C7I/Y7ZEzfK5gDgzbzPwl20ss2kEV1f/xipADWB1CPex
hXrxxSLBP908/7y9xKa51yzcWVAy1ueYnKyqD13qQxVU7mbBDrebN/X8+vubnqfLmHlu21eXYbLA
EugwclgzuSVFYGpds1oIVLN5FBA4q1oIWvhpmO1Kkm5p9JqmRjPcLHNmave58xiO/DtzxAtVw6nx
1UY0afCtOrp2DLpZ0Ql7Z0A1XfU0Da/WADYE/hU3uSz/7Qp/wwEZrFiH2EJ5MpTTjN3DOvbQht7j
Eg6PYxn+tG3yGgTlfVasI2pDqxV2yMbm4njhhCyfJQ5DN4cH2yJboHmDuemgWgjYurZVEYykPDFu
H0jaXTB1TZFHoEVR7bj1QGBYeh1iGwRrXjRiFZcQlcp4Hg++B5M8t7O677jRgbVF7jBupRWu1xx8
nCir+UmL4j5BNqKDautC8TyYrOLiyIjwb+BWUvL7bXM2xJY62aTvNKAoUWh6buUjRTLXs6ddZ81I
am9sVoNJ66rBXgDRlKAb10eJ+rc9pN+KB7EGdOMoMK2rZtLKcgT3SFhcprFIpFP+s6LMMrLzLf4H
U++183hwV+HnvKgvvVNVWbSUaSmjFDDkL7fn39S+diCX9jzNwpblpS2ldRYUrMxsSrdKyA2rq4Nq
VSpk6EnRXIqi/QEVxM+08D60qBpWvjrfNQAdV1tawNhXql7/z9mXLceNa9n+Ske98zQJEgTR0XUe
OOWk1GRZlv3CsGUZnEEC4ISvvyt1zr1dpQ6VblREhcuylMwUxr3XXnstlG1AHd3I7MakCv7eZfOW
VGtHOSMt6OyRFTYb1/ouAn36g0j7nUP0rdHxGHUuPFid/hR5xeeWuqfOwCZhI9G1KumD23Z/7xR9
y611dRRJiLuRI7ot2I8+aPSRqpoR+FwCDf17k3BZXX+4lCHAg1PNU+1J9aCTQ11qzQfGP1Jee2eN
viXXrq3jKk8w7IFOXkkif3Wdfvp7H/zN9l3AgwRhncNtED3soFuuLCF6+UBB8b3P/WbvRmgkCyJY
EJ8kCX7Cl2RPKvdvPvrNtlXQwCi8depPix3AtYeH4g7kqo/adN7Ztm9ptczQel2RFZ/6VctvXHbu
STsTVKvjlofwJYZHT8P/3hZ7y7D1ywlNGhim41TotEXDaQypcPrBHnvndP5fbFq/2miwoCcrmqBb
YMBOgEhDg///9ep57/GX8fvDsq/hPGjQi4tKXIDTMwabP6gh/jiytq3iEac0+2CZvvdGl3//wxsx
KOdM/aDliXFwOSPFy7Qs6Pa1JuajxP+dSOgtqbbQVVOPGkMVdj85OloVy2c3l2udCD3HwfRRC8c7
x95bQcvKzLPhAu/jd/0Bb6L6PFyewtY5l+LnX0/LO/vurdcyh0yO3eAOcgqX4ZbS8i5y6Een9nsz
8WZPy4Z6W0Gd5oSy6J6UHkyxyJPlf/O6f8utbZhD2iIi5clQuNI7Th1m0Jf6yJPpnX39ll7bkZX1
AwQBTm1dwSp6nU0agtMeh9T+0gXMQ/56/N8Zo7c8Wz9yKS9KXp1Ibb4yCOUwE+4G+/caCry3NFs4
0/tdC1bwqRmWXwvuSusFH4Dm76yctyqZwwzZYaeqqhPm4ZY5bhOzbv0I4nxv9N9s4g5+TkExTNXJ
29YXOatDRKYd7ojrAYTMvx759z7/5d//cE6UQe0xp1uc41BXAD6myku9Yf1I5/O9eX2THAvTOZuw
Bk+n3eehVxnzpyxopw8iuffG581dXLUlzBJh7X4siRA381DnFS1iM5jyyt+G/O+N0Jv9q52tDcto
Lk9i9h+nfiSxUuaj6+a94X9zK0/FSgMWDOLUk3JNnb48EzHaD+6yd4bnLQUWJJtAhJPvHR2m7slC
usQ1TMdFXyXlEn1ExXhnjt8yYHt/CaUDjPZk16oFTAoNYEmKKCa2/fQ6A//5vP6XeJG3/0Le9T//
G18/y2FTsCE3b7785+5FXn/vXvR/X171/37qz6/554Ps8N/bH/nTK/Dcf79v+t18/9MXWW8qs91N
L2q7f9FTa16fjk94+cn/32/+x8vrUx624eX3357l1ENk4P4FLuT9b//+1uHn7795l+rXf/7x+f/+
5uV3/P236xdTvqj2e/9T/69XvXzX5vff2D8IYRzqeC5lHgiJLp63vFy+4//DR/GdQmnGJSgTcor5
6qUy5e+/Uf8f9PIdvDCgzPUv/Fwtp9dvuf9gFBKZ3EP0HfkUbJT/++n+ND//M1//0U/drax6o/Hg
P1/ZzHV5EEDzhkckdPG4tyvQi6xet0bxeJp96Ju5fRR7rXvvADDLRt6ee2/i+34LothCcCYO4XSV
ydCWh8WtaSK6l7mbZILu3OhKRw2Lx2r0k9CddxBN5zvRTmWO3o8i25gToZqe142eb9qh2Hk1TstF
jXynA0NTrdpbbyQHzytgqQV8CM2yYzzROcovQCncwZydUzsvoaOr28BFdVi0Mi8kG5OmqLZjvUbm
Svkj3KyUe7JtIXdMVE1qDVEPIV0SJ4RCb01bdkQ9PIiXipZ7CZUqPgCcqCmPbWs/EmV6I/b1OroU
c0Q5i0LfJ2+vfjfYotGPVBRvYrhtO89BJzbd0lWO3v0wJWuADoAKRFUTOdB9M/UTodOUbhqqc24r
1V7X/nfutWcil0fc82v2h7X679Xwx9l/VTf5n/LZvz8flP9CSolP3Leyplswyk4tWxQv/AsdVXkE
a/mmULh7p1VAU1HAG5RXzp7W6Fo2IwLTphmCHVwOPk3RcIXip061mIsjqxHI0ienUndDIKAUEqFO
KiZIjPLxaatEmxp2me9q4rthaL6FAxSwiia8eV0B3Wyv7Gj7fDLrvLNk+OoCgIcI45RtZuyOdroV
osrF0Nr9ukAk2mHjdpqVtzd+s8UwM52vSQ0imOzmXEDO7xMNEcaVQxUPdDN3NrBu7A7Vr2A2zrWk
aknK2j8XjBFIcrsqBv5CBZ+huUOatLQME8Yam9PFFMfXBdLDTPODBONV8ejN4IecRFBUonCOQDvp
ny/2XjB3Zs1YxFUNtTdafEIzbnsIhXcrodB3mj3OYwis873nWugDlk4uxu2hq9mjT7sg50M3ZLoG
SeViqrCjgeoTr1vZwa/7L5zZMNWy8vLNHkppIWQDhn0Y+5GY854xP/P1EjfKUZlCW/EFfvXT0Jqf
gnl2J+FEk0jQI2IETiyxrNl1pgDoX/a3Lo0OYbWpA696eW0Cvh2KYgLVcoLC/9ZKvatQeEu3ZZqx
qUeYOAoy7riaXsq1goUOCSo4uIuvwTSGO0eaZ8F7vRsKK8795Y9Q6Bo642u1a3Fx4dVeGA9WHPhE
yF5BgSnXXedlbcs+w92e7yHUQXYFbSHZ5wmDqxOuM3+9S14n4o8T5bmYoxB5PRSjwP57W+DCzVmt
2LYiKce2OlEVJejcsceBlV0yac4PEFJ5mOyI+kUjIc+9LTprGD87PWsO0xBiRcMiZCwq7xgE7l2L
rO9UQuiYlzOkP6sEv/cOJ9N8QqtuDTB2IPk6N9EJhi7fKNfrdY1TD8qtvneGnjzQDMFJEoqAHqEu
Ro/DKA6V6sg96zJuIAwtA3fJrJ1MNl/OV7Qj7jnGKy6jq3UyLxNdpg8iL4wHFusfxwigfRTyC0cU
Lt4MKpl/XsyLH6DEZXofqn/lkosySBhQ2Zya+nYqfRUr7t8G8/yFC3ntbh6L/cV2Maujc0Q4y7au
tOBRKJ1D1X7LA/OD8HE3yHC4hu4uRLsJJLpBMQwTpx6gZ+v45oSdUMebblsc3bo7DDjAE8UddZh9
4uWNJ8ed5q7z1LrjaYFP7QmdACpmtBgOUVUvu6rhE2hFzkMU6B5/0cdwUW0yXlQlHd6qfeWZrJ6g
aOrbvslXF87xqGSrNJIPlUv2AXgih7LI9CC2k6VL1ncNmKEbLq+pzkKP97tONteQZHhq4IedRu6k
9pZC3DyIfjnDtMSD8LyDV0EvoOjCKpe997y5KkoDNv+Q1KliVVioOUHxOO6La90NdToMwTMAXTdx
FVwtaa1FxjdxV0gCYTh3O3WsiJcWSgrQm8Aq1FRlQq5tykEgzzxqlrhcNp5VwjFxF7brXmsTpYOj
nUQTzTNA3l3CWrPeWnh24ZfPqRL7CEzwe2v8eyn9H6J0HqAsDF3K0PkCrhzL8Q6Asbeu3Te6rNPA
DcaM1319gDLwEJdr87XSfnmiQ5hzHTRZ41RjoqQXJpXAe/ZEAb8syNeGFEUCw8uXUWmeMqfF2VZk
Ia1t+vox+ehEV0331ZJi2W0menGHZt5Piu2moRiPBL5HMZtbEc/ek8eEFwNTK+Fmli4+HWMD/ffz
Vip29CeaWGfK2nX5FGrnpvSr/QQTuk9wG8zbHYcX7FdVVcPBh2hB2wJfQnaKasYkcKbyYdfBPM41
Q58YbnhSBkacRtd5kIb6O7mEbd7OkJ0T1exebzjiE3AjDgvzjiNsQ7Pgwhqu27JKWRRcev2Kn+3U
Xs2mdHfRKPeN8a9CY8ZkKJsn7nrXwWxjOPnFM7r5k3o+IC4knyYgg4nmrExo1H+vN/82alsVayIT
dAaoBIXg6dQXexJodjPMD95UGijGF082nJ+DglS58eO1B9N/XSnEeuZDa7wQtbh4HmEYMvjIPqYF
HZdooTkV6Kfdb4W5hRdHGIvAyyZncw/DMPan6lcnveEwc/4IX2J0kkTNHnZ4z1PAv8BiNxM8qMFn
Pvbb97piMil49ODA5Kn1AUj99UH9inX88RDCQR36YYD+zJCFAZos/nwI9ejIYEzOZVKUOE44fhl/
gBKa52Ejw+LOJFThVppqsu55Fy9lMO9JJ20Ol9s619UViJI/DKHfbSWviRMVSRVQJ2Ud+aCw9Ia4
AiM6fNCA+hGqSDz0wrdx1wo9EkQZpEzcu0KxEX5+vfPgERyfrbQimfp6uQp4GWunv9g8LTKT8weD
dcku/nRiey6iUsZw43g4qchb7xYXTa7EgYVOXKrxYNZmPsEXYSf5pk+dR8trJu+Kpvncz6rfnf4V
PYzYPSkdRHPTRwIkBqgfZmFx6YkgQRjDc5ymswqm+DWo28Le7j1f3Fy0FmLRLQW6VyXfyR6NyENZ
Osf+8sfr33Dv6h0tmrPbgQKzXf4AUx1Uj9UipZjdKnVnf+zjer2Z4S9zJJDOGQOmb3xElDGJRpNt
Im0CjvhhYDctBvBIdZU5PApjd634bhEz+NVw7fOn8pM1QzJtMNj7YP0B9Ho7qB6ifYT7ISUu5+5b
6qRaYK6D/gAMhg1/dAYWHFZ1Ocz9lpjJ/t7v+y6ekY0Y38nNBKyuDTuVjl7zZZzqFesWihRjd2bL
0dqwj0c4xWbO2lzBKzzaRWt5txbtfq3nRxags5AN5fdxhZuPjR4KmjCv4p8BtEdAuDYvXtsIbcbs
3ka8T5ptmWO9tEtG4ZbULEnkDOwAQYSbxgYeGorp91ARBF2ziGJTkeeBeVMyQis7lnN93Baou/ut
UDnunaTQFDrRIT9Kp2qzcFevsx+LpklDPdqEL6GTVLrZGzfQadjh0JzmOoe2ySPQjpu1q44z9PT9
C4MfWnME9vRjUH8fmj44MXQ2RUUFCCRcWSwc9VzOk78LIAkSO8pLAmRTcUhWpHK8jy1mIAsZzkbJ
cSj5mnwKiL/bBD2KZukhOoM7IApg4z4PMH7rnJ1irnOKuP6lQ4ja1hNU+0Ktrzo+0hhAOU+VVzfg
rS2YHkqrVAd6S8gIX6PJLZ/WhSOF6ON+WNEqE8GKhbhOnWKjtWnYILdTEiewP2cWhFHkpfOUqb6H
dwV6X7oBFISuiMuw8PYNtSqbmidjo5+tp58DStEPBc2WozTLaS0eoYO0xkMwk1QUtwRinR3Zwp2C
w9Ju8mzcSfkVHxI2GAFxbvizpv0+7Kl7yxBLlI2g+ASYPsC/VRaOuNwYa47hudNVnXBNacYogac6
u3NC2qbQoL9r+QRB6rbmR790DgR0xNvq0dn8b5Nog70DO7XSX78tVHu4KMw1Ytl7TMMPxMZtEnCe
2SKob5myW9K2fZetIGQWoqrjdUbza1gEBNrHcrgLovaHdPsiH1aMo+2KJYXwyveC9RCMpzsRclC6
uD70FhMig26Ayrg5o1goYtJB/hOc2FPVeXY/d+LGTvTAdKuRPsv2arXhJzcaHmQbqC+Tsl+aYkgs
pWEcQdPzYaz1QbY9FCi6eUzgmdLGDbF1AmeMM8wk4AIPLlmGiCPiVh7ldN/VLZqQAT4lfO3CxL8a
y7U4d+316GQLpy8zFCFwF1c8C+bomwH+EEOMwsR1HVv0XB3aFa6XW2vgDjc8UiSCsWnrL8asfkYp
diYMOILEKoelWLwnHyLclm76LJwyR56h4mIK8LAFbbj9MquUhLeDdaP7oAiHhDCCRmwnuhcRuYZ0
2ZKS6qc/Fu2p1/2YCYCtCaIfVZuYbMh9yy2c0160O19EOgUnb83dakFPr01Dz1li3/NuIYSgoFDd
tECA5tFFYzGDTH/FbpZFotctqB/6wV/ivi9N7AI8AVdfJWFAaDx4qa49kja1U2Rd0WZLN/xyHaAF
3FqCpWiGu7BlGTq2hsOoxxLE3PlhwP3fduxp3ZaHVbr8BNf5EesceemIwvbojDkF+yUNoupoF/0J
xrE7mKOeHJRHc58vPyDqKdMpwDGp7I/ZRk7sIjiLp6a9K7tv5bbuJqVEomzno/2axWRtw3ToA4jf
SVwlQn8f21bsBuTanViePGcbryJYWYOuLFO0jsYuqBNxsyB7CXAFwXLGjJlaYIfYaF+kkxwlzGqG
FX0WFWyLetInLqNr7jRLkAolrzeiUV1dnTBZkP2UZHpED2zWuUtut7Y4T4aei00YBJZeHQPpE0kD
5iyOvkqnfeBD958BmlB1vw+u1xwX1wi1IihE+i04cpDB3ZSVOLmx5fWcN53mCRJ6qPab6MZh0JJH
RImhhs526syCX2Y1AU55hyOpSfVqv0N6EH6/Hl4mS8TIqnfh2DC3ies1RUw7VWWuKLFphD3OPIQ+
JXKG3uEa3XyNTRz4YCAYM4j5+SlyhzPl07c1WvDbav4ptGsXl4I/QknXJDM0hB6QcmzXuKmYLm9m
3EExmQjNKomCQLWKO2sWjPGKaJ1Rseercw7tQHMIYl5RoEIC45d5UgHWgCNWC5fK46rpQ1fVz1Bg
wzFPNz9Xwsmii7VhbSL/EK0yM1pAxroVMr2w/46VbX6FC7Pn0emaWMyy2y3HhY/iPvKCbe+PDsLe
roqRL5Kd7WaFAnDn7SbdbfGs5CGau51vppPQ7hMu+4uPNAiL3vrJG8NPM+paqWsHJAeO2FGKFgGt
ljErohLhbmmQog6fGjIHCIpxr9ah6PZNKB/dEWnOAJTA+0ItWNntiDRSzd/NfGwhQ6wA/PQIeKpR
esjovWtXNGiXdrqcIPupoJGST84gsgLsSQS87rPTExhUTuEDOKfAxNDHfu1MOXT/ZQqVH9i1NwDN
ln6rE1uNX70Ohy9fyJ2/8s9LBtPGuMN5eCjL7YoN2DdStUu8iHFGXCct5orUqd6xmp2KfqsSFVh2
sHN7ZKVzA9VBDUDC6uOswmg/Up1sEdtOBiyzkDnDHSvXn16FtxkXePes85rwPrBJXW7ZpEu0+5TD
t84NgyT09e3itPVuishXBZxANO11MQRbEm7A5xqxtTCU9KrUV9F5jsJxb2TJ0BJdPPFnmJi+4ACY
YjpvLyz6RSyJ9hMIh7XhKiFRw3Nob8K8s+kBa1l+IkX3zFpcwm2Vr2VN0gXupLt1Vipr/c5LjAp/
FPNaJVgAUWrCKIgLsED2tZKX9K75Dq+s57kYzTkK3Xi26pZDtiNzR7i7DyiKA9L1rxhChkTRHTLf
F1nM6LsITbd3SgNxLepjzVUCi2ALMpy4J95VQC+9aDnOBTpC4YVxU0p6YqaNN4RLyCA95y5S2xXU
d7LZmV8RIZuABfwYuY+QRvXPrsJZ56vWZKFTJrUdvZMEIn0KazSUQBVxq6BnBHPFva9X2cZSBxgW
d/m0At7DlVHZfJAVUHkc0L0BZBoJnUuIW8Q9UHTXg+hSF/QV9kDfgp3oDwBN3eWzo/t5P26b3ofz
Bsmh7dOoCnXJxg4WwXk+hUBbI+TFSUnWs6e7c40M9670xy+TU/ObXifRpG+t7X54pd4Tq3VWaadE
Ut+dgDneTj4kCtZ6kNiJx8hbgoSHrUzU6D6WW47IlAuXJHpkLFn6MtFdGaQl8Xjc0zCvPLWmRKC2
EDGDgLW1YRKRLYVGlQfYSTyibXGNWR/a2Nnkr5rUCrLFO5zrLl5hv1jpxENoCTZadDOyEhiLjEjc
rRJAB9QU8ja64YtvT9OIneOVTiq1rpJaidtyWYbjXIX7ut1oSkYPZICIP1JV7r0KdF4cN81pHTV2
Jb5yWQQ/NKfs4mZtEV+tMNXSAbTbe2cgSe4WKsokLNhsuKEOQ9flHlfJDy9UXiyF5Qjyh2oPw/IN
+JT6ti6sPkkI9B4WrWEWidIIgneIiWmNMXGEe6Sdi4XlFSlB6emB+2AOTp2ygIHTxhU8KcJaAGZh
wblas4ExZxdR/lSalp6bMV8pGrnqrc2Ns36bSTk/hELcNeudYP4nTzsHoClVXjuwLCzBSLkNGISM
EG40E2XJ7HTo0jARBcss+Bo224EF/pBXlW4Tzwse3Kb/6VooI86oxPkh7AHFpaQCQLaqcaVIUSUT
89f7qV+rHJ3I9K7feEIrRGTLUvQ7FBuQ2Kyjk7iUmsOS4QXkk4fEqyqB0K799ThEW+KhRnJAY/+a
lUxkMICtE+jdjVh8c30oXCPjmiz6Rq6A8HCPvgT1tYqc8CxcRFCmXfUZkrtwn6NfXI6Kd+VGd4MI
+9uITUVC2uH4+hHoRh/hbhgeAmAwqMlEaTtkgbeUN02PJbP6lTyZLdjDEqqOp0AGiTc9imlDJURW
p2UL8tXzfqHX+TPv6Rx7UAqJQ1OLK9poKB50pP3RsbKBH0in4qoIwpwOTbx6Sp9xL4uspn6d1mYN
b5wSCOlWXSo7+j4YQnKNPtf7MJg7kGDsvP/XA7kFWWLV0EydLhgBdKDyaRr5HhiSOoWzS3ajP96Z
iKiDDNVDY0HW7MTITqLHuckw6rvXusE2nQcYb1zXQwdXhnI+iHYbdiNUFg9bLb8UrUuTwZ2eIYL9
nbYvo96+9YWe9pw3+0YV4lj03L0yDg5egbt988SNxkK72twGsq4SjoR954Sn1z8gYT7iJqjGfEMZ
8UyN87kdQpaWffswlptz7lnvnDtk17FXu00+Rv12XbYXnE0DKFzXQSRUeP09RKe/FFvXn7wVtU38
2s6udbYfFGqmR01r79YtnQz3kZ8WcFhLCA+n28JoYI1FAZeiPlDXkzsHu6WEfkpf46xhCLV2AONQ
HfPdZq/bBt0mqzkgjBsfCMyxEIrfwJa2ProtZlf1/ud1GHLpbMBVA2kgoIfUzQO//VRC07YVDo2j
DhUzEt73TfmAFqIg6ytcUooCzN5QAJt45i9QC2mtA7ehVv5y7XZliDelEzHrzcIQgU4oZBDc8jpE
bGmrZQeCLyiI4fSgxJzaUFfQvRimkwZmJaSqLi6d1b5Ar9JJiXCLffRCZr1wmt3YBd6jLJB9Wl+u
x6YG7b6p9HRNWvXI/aW9bfWoH1e7t7Pffbn8Ej1x1tvZc1MzK/ZgZ1sdtmG9Hy/gN6T9qsSnFtcy
oxtAh4hcqRKd5aCcpTXynBim0l3c1eWUaYFDS7jdi+s/LiVawkWCKdhSlGZ49gogE22AfcuFQwzV
G9KlxJfWdOlqzXUd1DJpqhIYtYETG9qBip3deuQv7aSzqLPIkop2x2bLUusV+6EJFoALdAAYyjIG
ZmhaTaGbaZKqZbrHPltQLi/BLRbbwLPGIPlfeu+sgQimjR2x8WGC4kfrUVosmMENr5Rcjkj2+jPS
2aEKcKxy0mSD6deHTYOHELr8CqxEljhdhA3kw6YFtirLYWLjGe4e/LYP0JfDI0jiQr0gNnxzz3XU
urgRoyk3bJzOJSfIp6cZYS7EqXLwir6MAa8PaGxFcQ6o6Wbq7sYPgvamwOEFsKrIkQcFx04CGJqD
eYET2KZz6ByXsHETU3UtagvKFsxIQzNFEBAuf0GGMdzPBbn2Wo4jHPIiiWBmSmg/IklT85rOXTBc
Lf4iUuyMg60G/7NvDDhB45iPFs+XLXefOPKDmnoT8q9K3nMmcTP7BDAa8brcKdk+CKpih8Yh8Wmr
cfi1VMZuEGzfTe8hBxRY1aHbXfslsKDGlP0jSmFTWtTRk0Id5jCU43TweMh3bT266Qgfwb1r63ww
dv3SKi1is4RV6mxDtwfHrrnls0aKNK/5IuT2TQ/RuWq29cGfkYvQKcjGsY4OA4x0rjQhA64itGIR
58EdfaRtm/vV3QI/q1RzdHuUl+bBReYtljtwJh5RnvEy+JVizRj2w6mW4xhC168YgOt1DMHHoEy1
47P5KkSxJAP8GtLB7fAUBrHRDSb0+YxDPlGlRC176z9DV8ccXBdvwQRKTS6BnxeKLVeFnOXJup9B
WouhSbYhmfO+dMK9h04kzPo8H6CgmOKKsgO6W5xkXTlPGGthT+cFuSP74dCtCmwECB5ZyBGuClXQ
CshYJhFKX+5jxdddv5ZhYsrx6Jrp+LriDVocUZXYhqSHxh8Q7/lLUPTzVTN2+sLzAGTqRF3sMZQP
VccunYTAuWDeEUOoBOndvNDMAAIwdK52C/gg+eLKITdygHOdHOdr0443yxgtpzEYnyMPdmYNPxCL
W9BlSu1fN+G6wR0Fc1LuHPSOwF0nBwMDHQYNe1ouv0fo9u7BHl2r7nWIr3G0zbcekz/Q6PlZDKjo
QfKgvTwBjgCtAwD2An6Oy971IVPcowqDjNG6RXRVLqnL3AAAEuQa10k+zwxZFESMy5PXxkuzoD3y
gttENU2DzrkaGotIn3qw5elsC5qfuSNywfG9Ydgc2kfYMkZkErWhcLaol/PoKmqbJqO+mK6FKap/
1dLWCDVIocgO6Jc8+ass47Jft7zo1mNPQGHuBj3sAw1UFhB1u+u6y4gVy4n4oBPACBk/itaaFJhP
kEeO2HsAigA8Tma3hb96WQYH2ntdXJASutUMszP0T8Pkejeal3ezDEpIlOuDI5WFKoETpdMErGRc
tznu6NnxBnb2fO8rkLgCVzsIHck4QL5QTqU4L0ujY1TZxiQc26S+rD7LnvrQVzeGiTHz+889qfy4
l8V1uGEHGamzHqDTadn7XrelC0WmtF2Kg8vyzbksdOX011XXqxyNwWsyMn4rfLKmq4+iZ0X5eo/Y
EpaCHgTuOnHGjYz81hIUOXqyHjrXnmu7zigCt/PeHecgl3CH7FRw5/jNFUrZag/n7Wo3rd6U0Wiz
u8BFRW4C8qH4fe3iA1S+TdxQekdoq3koBswimUkFsc6pOpslIDtW+j8BMbADZCSPm0IebCEfkTRt
CItlXBJ9AHDBd84AniT2KpUIWp1v46VgC9nVR2gzTGCnKwRPa9Hk09DS1DS0SK3u+1xeCn7G5cdp
URzLCwqiBUeGVHbbz0mCiNWhb7oJiE2RwE/w/MLhUbQGfKCBPwdmsid/OJtoIIdhdp4NHGrDxXze
pAjvQxcdLlKN17x2nXh1TRVvdYDkSIE4Q0aal0iykq2tAbrQur8zI6hlNRyntMKB6xRhPpcrARel
/KyroQeEhbo/1IefgsbueDQ2h6Lxo9MgVxKXfPyMcCMUG0BhQDEZXf8Pc9+1GzmSbftDwwG9eaVN
Q6ZXyrwQKVWJ3nt+/VnU9DmjikomcfV00Y1Go9DNSAYjduzYe5lXrhoyp8U4VSSg5kdnVkbLhyRH
jtV1JYcYyHcmR0WR8/UPj6YTHbVFBg1iGEhlobhF+/ulQiPOKdcouW1DN9ozcCMwS4grq90ATlwX
NZooyxXKbsLHiPKFmnWJWjcskgi07OCLHQsrhaIK9KiQH6KRj2RGZnHJZN/4ptsMTTU6lM+dA1dk
V0OAOBzgTaXOSnFfHTWB4ypDoTIRdWDc/yWsFWwMQG/YbDDpXoIKX3eOECewZhp5zXTcsBPo4sZX
4aCPDSOjVsFsExcy0DAnW7mwNzeEnK3VevCTrdtKvSXU7E7yRIwwBrwW+3VopGDMa4gCmuCW44sb
scfSlZw8TcotXYv1QXLL37BO8F9LGugBjiuVFZBBH4LHDbjnhu8sna1DgAEMf6yVXQQMQAz6o1IW
rxEVX3EnlaF7rfC4k2kK/Pc2uaxsg0gsdaXjXbUXgYIoQqUyu8SXdVS6qxeOQ2znOeo5EcbLEEe8
ClGTwWagC2mlGA0oOuYCE14v192+WnOlF2phT6V6Ok4JcdBuSlRPnaTGfbKJV/CflrWyFSurdz/d
MkyeRnb8FWcBj2o3yhQgbnqaJ5tj1UEVn+VXTNRiXQJYCnwI0JqcMXSQs0/Tot20zQD9H1mBEary
a1Bg1iwgE4L0Rx86Hs/mq44pLsVYI0PkRawdoXtmskQyE75fx2Po622QVDpFuecBUESHY1BUz/pS
OPMC1Zk+UIl6USBcReJ59IOX2uM805PTWA0w7/oWU5bquI80EFyFbYi8jgY/WskRzsCyr1YlR/eb
3q+eytRtLT+Tx+3InUsR+YIol41VDAAud7B7QYTDXmPRtJ3aZUYRcKyaAzx5KGp5wF2zf24Edh+3
w9WregMm0dbo19eGDXb1KKA8KPWG1EWnIKBGteTjVBtRjlPlVShB5VxW/EFru1uaI1UoGJwjYgdY
Zp2eclSy9BaeZ2gpKonG9wrK8FH6VgcMumwVLm08h3KM1LtGJhcfKPxpTCrs3RzZjCRtwcp4T7E4
tOnHhEjulJjH6csl+JW5rHKcck4491zWoh6hZMX1YabKDdc7RZM+wyV+3498bwFe2muNr+QrthkT
jQ3cQS0y+mngg/LMcs2uAeZQmLLcymmyJtciMYeTcSBFK5eKPINHdARuCKigsCk+46KN4TvfU2bp
Nuum923c4dydV9aUyqCE33VetGHq8SNPOqycGgXGyvd2bYByD0xfD6VXvWUdCoW5uKUj6VYHwkvq
r4suki2/B/6rLlo4YYr0DtRWNC5YaVxXw4cnotsQJtkT3+JCBduFo9J53jqWWzi5ozuEnMMMUhgm
K76vjfmg1+x0PWmvJeakgcbf2AFxUvbSOSndF7FiZfwsBX31LviAr+pZQnFILSIZwpLBiDR7PGQ0
j+Zsw4EZlnHIsVA26iuYBgvQ8kMnf/DNqsoyHXmvrHod4mLmptIR9VutlLkDVeAsQDYpIcPA3hrl
XMu9TNbQo0UOgkvvAAOEDi/oyqjeUPKlktVCarQg87Y+IF3/wr9kHW4xgor79ytAgge+8lPVg7em
ljFWB9WjFltXqXZVEjjVyYLhNYA8wyFN+43v+a4ab3o7hjC2yuJKPbbDjY2YZ/A1rnzs67nc2HXC
runxEyKFVkSFF26MLoVHd9q/aB4V0iIRcbX2JDTyUDPOc/GscNmmi8NLiEYhGwu7xh3/kdD7fwLQ
AxiPv0ls/B9geif4KLMq+6wf/ldzSPz/D2H2X4DCeZj95RYgfHxH2H/9D/9B2DMs+29A5QUadz8e
vrESQBn/QdgzjPBvaKgpCs/hv+foiaH/D8KeFf/NyZwiTX9xIsdOImb/IOxZ+t8Capcizck/QNj/
CYykWAbsEKBG/9LqojngqYIkdrqjy1qBhaSyvyX/4VvgW9+H798j9k0PJ9CWfeAqbuDCCaiPTR+k
oBpYa6tDH+0jX1KZvsd7mYYg0Ml82vWDm+L3U/WRop7rdgkDNRFn/gvW+u/EEHymUgHSNuTw26Gz
QnHovyMrUSmcL6VZoULiq3AjWsDlzA3F4Sd8o07FReDxeYR3iFk1Gw0oqwJ04L9z0DTOUWtWqSUx
BQLY9d+XAl/j+0h9EQiU3OGlykDtL+0BzUXBU8V9/VbtYZj9/viF5r4JQXRi3TLm6wTvM0RoQKQ7
qlgQtrqr+z59bYLllDAgj3PwUXS6T7R2GU6biH4qlIJge4gW38b/vcQIuydogpFI5a5eLjuURTFS
mgG2tG524it7KXHrvgkL8hPM9HnvrDBSpisqIH4DEHzseLf+I/2IPvnP6kid4KhQM5b8UTvMwkhz
70LgDakMuK5gwEARkJfX8kKd6P3kV2RlP6CET5NF7HMhYzJ0fjHAVPStw2NHLwSQ2TkitrerQDI+
hj2agwdnO1QvREFPMg1e2OXncOFdHXUJ99lbeI/p9977IsSez2joLYRjGzljYLtRq0OFW0uxVbrx
9Hhn/Im/+7/9JxI7neGh5u8GAXy9fRpQohYpb+yiqwUO8hJFdW4IYosnfsW5Eu9jCA8EQ+UNumYK
5Wo/+/3EzlYK9FVpH79fUvaRa1dRi7b7klL5XfnCaRkRu7uiO5FHPQt77oOKtR7eVrIaP7Mf0nHC
Ay+8wsyBR+pzgVBDKeUYIa5/tBfmPf9EI/6HhxEpzlVzdRsrXBg79YCkbGhRnh2WbPBmgupf6lxx
EEVwBMYhoXxE4451L48/6cyaJxkRXNhQFLAzsRN2HocKLcUAyQ9Kj9/jngp0jPl4mJlU4Avm++2M
Uxpg/6C/FjtTpf2CoA3gIGBDQDiJ5cKXnRuC2L1pMVIJ1eHLUrUGmldq0gcl3ea3eiklmPsExO5t
ATPw6Wn3NoKa7KpbfqBOFadyb5zmvcorzTX4RH08XTMhWyB2cU2V4F19BYpP3qB2oi18AmOo/0SX
HDtNIPZx7f7v4xs8flyFV9H0j49/+dwkEZvYTQCCFXps4oLhP/IcR3UZLqyhmaVKinINXjB0jID5
L3EoC9Slguw/YJDImeqFaZ/58aQmFxwCawbirJFTVBV4SLxaMcbjaZk7yUgVLr9z2SGWwFbxKcDW
YFvkrcRCKV6rKlUg71swJsh7wKnXuCajfABSVFo226Bhk00W19mGSUd36bfMJJykSoLYNFlcdmPo
AE4Q7egnUJzKQqOO/RMigPX4hWfiLCmVUACnV/nA/topgD9sVEpAWdbowNKAonj1GXifcOF15kaa
lsv30FLzQV6yg2S7Sm01RbQbo/x33MfWqKB7K6QLC3smvJAyZ7xYZTUH3zMHGG8hUP0X70ko1Qhw
oqXVN3N0k0zLBp949EUlcuSRsqq4XBfhze+WXGHmfj8RHhvgjSm0YSOnh75Z1t8a7uBSn5V8G3tR
x/JciMJzdwxS9Kzyh1guYmT/YA5LChC5GlhXKKg1H+5Llan9CBDWwpefCwhElATZNG9SKPI5Wegz
6wTK0k0UoNxadNrYsD+dOCJYguRScWyHUXjHQw1fNlD9ig50YfzIXxvhmPQWRgejbVu0q4C1vfp1
pHZLMvFzH4NUQUvhNoLKF548HEPAv0ZV/J3kJiAUEAsK0AqnwG9b+PAzq5dUQxOqtnK5tEBixdYo
qt+AcqnlBWnSmbhMMqbGEDDrUMJhUncF4Pif0rCgWjKzgkglNAmw3zKJElBZEvTke4cF2KvnN0p7
eRwF554/Tda32NQwQCihS4gvW4ZqMW5KdhXAy6hC8+NnAxC72oeGfikGTeTUPTB4JVrreUUZVBHv
0Bu8Ph5j7trNEYkPxyDAymEQOSzEKUBIyP3hxMDk4iR5fqDVGcjdo6cMq0rJQqPB0WI0bj1aEfQC
VozXdj+QyME2IWUKioSKgX1IQkcM5OgJTMTWnq4668dvObN+SYWiPAjkPBUyKDUXngfIPHrVYDxx
Cdhc+aLx10xexxERK6XKLhz9InKA3RUTnRZ0wNamKkmvFw18LxdWxcy7fLk8flt28AUGvXlKNmr2
6hW2FKzbJZ2iuUcT+d0YtznVdRTaSgBEUMqx435lzfnxJ5g5yUnxNz+W62Hk08ypXZQLm5rh0RXp
EsujlFfoeMQAdILV/nismfcgxd/qqExAj0oyh64G9z2VfRoxoPb2QpfwC0PMXWj/0oCTmbodYixY
NDfKUg9bUGG1BIgnUW2ojdtowP89fpuZdUW6KwMsiSbkiJHAi0hbq/zVg4M7ag0amYHW/n48yNyU
TX/+bVXlBe3nAG5i/6FBDwIbAD/oqyzUXubegAhkUVBHciFOm1uG0oAaMirQ4+CGA5td8qq/8Apz
oxCRrJMAsmRajJJcQS8DhwAyJy6je+gUAvS4pDQ/N1HELo/TukDzsUR+7e7i5lBz0BxfKoHO5O4k
H9ZledDfvDp0oMQA3Y1jHFylfksNLVj0L5486gUHd7xs4eCdeRPSl9dPXA+Qi2CwebZFrzdX264B
Kv7zRwuKIb55PkCMBo5Co8121Q4MPHxp9ip18sKmmMl4v65i39arLJVCXhYsAJbAtaRG5qlo9jHC
NvMNcUkgdG6CiE9dojfvod7X2351qatzIH2M3sJanfv5RN4p8hC3CUHasZVaS2hgKwzAxdKTzGsd
vTBD00TfKXh+Ba5vM9S3kjyyGWaojd7ifB2Bb/D4y848mNRropO+5zKAk+w+y9Q6OtfD5fGDZxIq
UiQMCDwmcadJEWOd5syB0UVXBXvlZ0+fDqZv80GBth/SvTfYVOFEkcX2qC9YQbWQv8yslUli6/vT
02ToPcXFpLjc0a32XrNZFNWfe/T0599+OAdMXwuwPMgyUgVDZphJVskqT9qFNHnu8cRGTVI34wHE
wuMbm0KOGVGvSv/yeM7nnk2E5BbwJQru3z3I42+AQKoFeBPdQuY692xid1aty2fQpe9BmKwAG4AV
JQhaQqk//uUz6QpNbFDJ5fi0F3rsHqhmqDytvNVSYjG5shcm7meUPT8eZy6PoImciyuBeGZHGot+
YKE2Bqw0KI3i3qOFrShldstxYDqDiTy4rc7ypb+Qv9x/PxR9/1xUIISUI8+CX0eXEohuGxfIpMiL
gKB4oiJ2YZCZwphMekoGpSD2wFUOts9FgVXXwH+1Ew94LJFejH4qOS5Is7YInZGdO/ienUrNoMng
jMDwF2JSYRMtuRh8XYv/jofynx6UzL8kKZEzETZA9lhm1HqMSkhKi8DLvReFzDtd6g1vJSoLRi+i
VEdLQfia0qNnoIEe6EDbgvvAsECG1z6j5hNdKx68fuXHI9J8MH8Bdin7164A4g/KEMIeXu6j7kZ5
BYvAjNaBSwf3TOi8DRQR6C3iJ9i0mTI6HjCJrzxbgMDgUXnyHHCipwejItlygnKlOghJfYKuDQv5
LT45SUWYLRzQ948gaID9uQLElu1bANRZ22MvQfhetTduIrWC1ynmYJ+dFtb3/dNCJlVz61QZlDGm
GFs5UxkUKFS0W7VIU6Ch8ELr2do7RPufNXZlMn+K3D4NIxZjcQV4loElA2bFQEsE8ttttWVkAWw8
ZuE4uR9+ZNLqlaMhAR3H+WhLmWCN9I0bWE0ePxZmbQpi9xbrNOq3mE+NQ0SL3TjCmL7XePAL+eEp
AdeiUSQznlD8cN2GgCFmMU5YtekXYupMTUkmfUaHnq1zipJpuxj2ARsYAv8CT7MJRAmA6zEX1y31
S45SlR8WklBmOiDvvSmxDHNayZW8x4joxSa79CIfEYVcWznCu8mGKqmVGsmeurhLOfYUwO+NRxwb
lCzAwczFeN5uuIaH7Mrp+YobtPEW7XPr8eebeyfi8HBxVCjN0A72gGYkBDI66IgMQg6Rqsg1ioQ9
Ph7ma13fexfi7CiaZPDBhKNt6eydwlwNL90nf+2PhS7sQN0tfCMwmcOwSZ1OB6Bt0FNn6a4yEz1I
Z9IxB/w0ojF0bzcnODSvxVV1WEqmZg5FmbQmFVyxpr0+pO2ByTddVx3B6dPAjTYaPtBcAIiVoDm6
VP87Gbrz48mce6HpoPy246AtB8F+ShltOi1he16/h50sWHnBtrroC+PW63Ighape+Vn8kKe18208
L22jMivrETQ4CNO47J6LJDvp+YUlOBOeSI9SCL2lTVhFOO0ArEjbnQKau8sttWP5mV0kE0kjw0CI
j4nxeE6t9Wi7b03KHrQQ6y5y2jUQ8WqgJetGz7TOoA1czlTa7LVdoSuWcizMc6KCkG6cS03ebQDx
VJstZT7+jnMvTsSTlJJEZDYh9h5N62nTvsuht6uG5Ed5viwT4QPQZdpNy3iw5VbUezb5rN1qVwb5
j5JxgP/+XBWlEvJCPWBeu8YGY1ONqR0PdsXjqZlb4kS4qKCM4Ye+N9owWrJCJBdlcU5gmRu0CjDn
+5R/fTzOzCcg3U2ruspwgFG4aYU55D7eKq8zQBF8/PC5oEeamypyEIMVgreQLShhwm/EibeQM4Jt
uZYeIMdqjDf5A3HpSXyune7M2tXq8cgzUZ2EU/ZDlrYjhABtuvoYmVrPEg4n70vm9wshaC7skZjK
ASvXr1i8WjURr1lal3i4MsgqL356xaUt1pH7FPaXx69zv1z2BVn9HoDAj5V6WUEAasfJzUs22/Y2
mRso60Co9Lz+JfiC8XiouZkjokVQZhKA/iUUdqXUM1K5h0GAG8LjK8z7DROlSxb2X6WrOwciaZLa
VVh2YwApX7c8QcAiLiBh2NwgL692RqTYibuGG0gJ2a6Y37B2QKemz3va45f8alXcG5wIDa0nxL6s
ICMULddqrrChsCst0/KVe1ae0lW7kc0cOBLfcQ1qHS6MOpexkS6qCEgZiBcZzpE+5s2KdyuIVA/o
zYYJBSaCIm5bvxFVBRKhlhLE7nMe0J4lxXl3WnjvKbLeeW+ydcND5jNMG2TdYGqs+Y2gx5fcljeJ
RuGv5JKqgQVNzA0S/bV3yTVqC11N/fHYczuGbOywXim2JaiYNmdGK9r4LVmtAWrXWlgY4MvO6M7L
kXAKSCN2rBJhAPTGvF1w5czilOvVJrWGVa6X69FMbpAN34I7eoVc0CGzgqdea6/KBjprO8gp6ZCi
dSSrWGfnpfbGzM4l4Rdi0iqQxcBvgjQLeLH7JPvsEzCFmwNbvYvlixgPCxt3JpJ/Je3fkhQaS0vK
a4GxPfSxGPT6peR3KS35Gnx1MO5N7jTst8e7kpAmdCgydnEFjTPYNTv3WjjhHuqkYG1eID5uj5tg
DRGJT6iwrPINa0IARK+ffIteOM/n5pIITX0PQSExxk/IgODRhbLK1b6G9UoK6Joig/sF27skxD0S
bKvr40U7PfrvtwZj4M+3jqmI7nkoKdtDJz9HfmYEcbtwIyBkSP8XhCqTIOpAwQU3bRGDGs1b0dhr
nZGvU9MzQCzGZdu/MRqQo1qpderCDplpIMskmrpqqKSuGgwpW97Kh+Zbr+J6b7E6t/HMpaxu7ppI
Aqp7GYKafIkjZNh0O8WEoZ8xhRcQcA3G+KR+Baa/+YcJM0ttmIsqpBMyGDiAToIoao/QqNOoW2O2
BqibzyIC9+M1MDvEdFR+W/pim9cK7UoDaPqvXXhpxbcQEo1UvWUZQaWTY5yf245fSPy+ltbfS07+
EuH/Nhq0RhQKUrCDXZq9LhuhJqitLqiSLqmjXuuQSVcha626OhSZNVC6VHEt6la0DrRRyzc4tdRa
ixduJuz99S+T1slQKIGwUiuiKGhDN9HuTpUD+iHESbahnq4UR3wpDvC2NiCQqrIWmnk6lD1xj308
87NzMR1j3+ZC6VpAYlN83MQo3mhDfv2o1p2+hgDp1Uw20jY0YxVBwJBXqXqAlLrG6h9Q37IkvXmP
3kNN+vX4h0wXy3vfhAgDYUtRUi/gmyTNbczWoANrrbBv0EiOi594A4FIJBLXCVhvSZHncwMY+9sW
7kDpngmc3P39+A1m0joS0z2kMgXVUJSCas4HK+4C3Q7ckA/UuAR1mEtuSEB3xrhwMWTw+5Nw3EBQ
bO8Joh6XkDHB5dkQ2gSqf4DcJGx5HYf6Q6SEn93DSLS3AHuRpJ82DGytCpVKcIluM/aV8qH9+njy
Zo5WEvNdKK3sygqDyQvsxD+yVKFVrLvw8JlTjQR+p7RSxVJMoRtFt65ZcDhd20bm7KqkPSCUICO3
CyTQ+10BFcS2DdKFvX1/RUgkNiVxBdxfBeQLRQPtxSFr1nUVmXXemcWkJfd45u5vHJEs5Auum3iR
NDK2uEHjRxuPvZMtXPG+0Ch/b0qRrOoqAaBOUVwxNrvx3jJL3ECeQ3MHTTl7K1cfXiNrcBqnVUUd
WoTpiTqClhuqANhvRTNbNVpYLMIZvirk934LmR2FUssz+fRboAx7gL6MFu8hoatLL8mtfWZf0E+T
dWghOYwWKxoDvKruxWojLUzzV4p7b/wpfn8LlLBgiWRfKBg72SkvaQsJJa21MeLV1SFSuC1s1xQM
3nRpVci0pdLf3MclonPA5BDIbfHSUdhpTLEJWmeEFkIhn/JwIeWby1hIvkLZKSJkwNH5cB3qnK7f
Q/0wfLQao6WGt5QV3X8PWSAmLxjRuRqnMTqNt2pdwUL1dSRhKrCZWmXmKhKWp8f7Ye5EE4g5o3ym
kiLYp9gCqmqZ6ltXxvRWjYGGoeaj1+KbiTGqvxmU3nCxN2QVomdGrT9BRM9itGrtq+fHv2RmyaCU
/ueSyQvo9QzcdDPZjzYUNi1ey/eFxujQuVxDhVjr1tKxOOROuMTbmKlpCcQJxyh0XpfTiKWenIbP
EcX83PD1g6gyWqE3eqJDQk/19HJpwOnBf+8KWSCKaEHh+m0Lep+tQH/80p+lVfsMTyjIuDkRhXLm
45mcKyaQfAippHqvbDFMuIbeQG+jmGH1JpwX9MoJQIU3a0iSaLhVr4cDrGh6LXlfGHlmRkmeBERo
KTHpMXKrR0ayUUzWyKzYzE0YMVgQa9ZF1T8N63rL64Vda75T4zImHAbrDRi+hSU9c36RhAoWzhEI
wvgNI/c7aPa9aFOsAsTbXgqtdlhlVKM9ftuZU5gE/mdKKfL91DHMgycRyj1Zt22hLvr44XPpCwn6
9yJRinrexVqBh331W249oxOQco4HV3AS5Z1JkHtXNERYqKUhp2V4Z3mSxuc1BU12dirGcHv3Kdeb
G7MaXjNWTXdLlIyvi929IYhwww5MARschLbRVExuFW0gHWcjP1J907Uo9QJVKB3iuRsczwg9iuV7
KqWlem6KGx/LB8K5uqvCTGgVrcbp/0JYTFWIsGuBxqupeuOQ+dcWhAM1ZQ+TgF1s4WizXYguIrTJ
hrKOrWbVbH0D7Wpjid43c9rKPBG6xjgqI35aciViZ2s3RmONCCWRRaOB4eqKU+7g+vZSamDCWqIl
a4G5sEruJ03yV4/l2zkLzhCKDFM5x7tmt+4EfdTP3pZWkJL/yC4gi5jjtTnHvx+PNre7ifDlsllF
+zwGQwVdVYpTU0OZJYeL3XvC+VrZDEsLcWYgkp0QUAUEGUUMVPSrhFsD3+8yR6k8h/BFanMNNcgS
qGi6Bfc+3g0Qv8alnlszEIwToM2z9Fnn7tkkc4Gl6YzOpnBdTe4Nuqgpp/zKJTpjhE6wcNjPfECS
wZDHgS9DXZe1pYReMXnwFgDOXGWRzrXKy+PPNpNOkFwGRul7j59eo0vOeX8VqfPgYhO5W39YqkjM
xNyvCui3ZcglLsRcBQwBkUQz3hcW5O2MyGiePOMZ12ALKjYmbTKbaru0Fr9+/Z1IwhFJUj1AR12c
qre1CdsKmPqZMm7btAqN+3ViJKdYrzSYrRmiJqw4ExBSI8QphLO9vLE6rBdVei84/RatxV6FMtnC
5ySsE/+viEZSIjqW/uf0qU0UInHmQbNUly+Blqs0whSqoDpl/vKNn31aIvCEsGUYIbCOjFflpzKd
WhtLWcTs6ieyI78JRoiMTs9WYAK2Y1LTDUstaaHhBBU5HpDWUwR3oscvMreAiNDSUpDSS6eURdwI
9rhFe9QIV6MjLSFFZs5qkkGQcC1EoWQ8X7Y4fdS9lWRC11XjNoAS7SM93fgwlnn8KnNgMZJBwHPB
WEPea0qCaCM1AXK4tmq7gXyena+DFYgjBg8rCDUyqiuDQ6z/zGx335iJ3Ru1tQIda83qksWaaOEa
3cpfe6a0sFFnppkkHrAd3YgsqNy2fGT0S6/ye+gMGUu9hbmaPMk28NxqkMvpgACcCfffywmC+Cjp
nnj8Y9QZcx9pQCdqsO5Fbl0ZV093tSXO3xc4/E5AYKdP/y0G0VyO0sQUgzI07JIdBMK1tXA0WD02
zkvzx82kSF91yW+DiLLnluJ0Nav1DoXQ0GIt+tjrgRHWarnq9ECTDBH1QKgwqzwqopH2+/UJ1k4m
FDZgY68Wq8eLbObY+AJNfvsdSi/EYqDImGnxHFcQDzVY91egBAtxZWa7fN1+vz1+HMM06GHUZo8h
r7IQ2+qop45Z4qbNPZ2ILEJfV7UnSYxNCSe5fAvoQwHdnMcTM1OFkb/C2bef7kmQ0O5aPFz4CE6Q
8F1zJosPtYbsmGukF45VxYvgyHte9Z5QD0QymeM6tCuwD43ayUz49G6WvM/nOg8k3J0LwhFGfZjH
7hN6JA5uY9xLeAhhHWTBAyr/5Db5qdz5R/H0+O3nLtEkDF5qvThg+unDfVAv4wWaczV6Nr8gCnxr
gaTZQ718Eklec+duzb8Xz4+H/cJ93tl79JR6fJt0gHHjMZAx6fv2nJ3qqQlXPcX7TofA/6ey8c6p
BYVcdpsZUCgV0QAt9vnTUuFt7qpE4udrKoyk8uuTMzCFVFnHO+Vm5PBnmJyggHB9/JIzq5ae/vzb
Owpthr5OzTO2JL0zRaRF0gdoewvLdu7hRDaThaPXDxIeDliKEV2ChQ/zlQ3d+zDEfSseKp6SBjy3
2eRfa4GlV0EAcr8P2s5WObXbxmK2LDSMKCc4UDp/LD/g7vqWH3EIgcwO+X1IC77Um8Qp973hbvml
9sIXifneT2P/nM84hR5q2+OnYcHYfmjz4wqqdwn65N6WPSRvBa+i6a91e/rZfZY2Nehf+TVYC6eu
W0EHC5qdY6uivAcXTqf/5K6w5cg38nsu6N2zCOOorX9cAm7NhX0S0S+0VVeHHMfY6Vp5iU14BAgs
9CwtaLcywmrMVxRuoKisrChKFfJTihQ+V71Xr4OwmTFsOaMq9AISxKsB7BRJk/Rgzx0eL8u5jJMk
AYwK5fNFhS70YEBjVhtV2DJqsSlYLirNvzmt2k9QzqWDZwZCJZHgf2oIKrnPMRwEYw1YLBmj6Zui
2pmifshVToPcsKro4qbVEW6dpZroTE0Lhu9/rpYCJkd1n2FY0WI39TowUDZWp84jVLY1/3a70avR
GI0pYcoXErn7exJCe38OWbJZIXQxFmidvKaQHArg/BUvpiv3T3CJ7BZIXVjkbocKeZFrjAkXlzUO
8EilTsou3SpHVm+d1kr0sl54m6/U4O/9JilE/MpFyHc2HarjzAfPqzlctd49MMPP9YZtrOSDdrWx
MxapKfczTYkEg/cdHGmqAaOVZqsPRrQKEZHrVftOGfz6IzxNlePYYrfUBZ6+Czth7oORwQ6yImMu
YUo7drh4HnvNG+53IQFI1Bbnwk93QldZDNyseLhaefF4SqrQgPKpE0bDCVKwC4zVuS9LBDaRqiHD
GtSoyYwQGfbAXBIY2C0KkMYXf/qqRArFJ50PqZ6GsXkLDjm7fstsw7OHGhmzEc3aCj1t2C415ma3
PHE5C+DbATYjBmvNbNOvyn2yKTZwYTGpXbttt7WR6d0eYrqGv4HQUbdFI2vhi05f7s6a/QspXlNi
6Gb4oiCA7LNbsemevCOc+G7yy3ht36KFY3Jm4ZCQ8dH30o6TU1yLWNhgM8jXMyTw2RJ2dgoY996C
CCR9y8LvjsqR7wLfBVghFZ5hnKSwmzZcUtWZQS9KJCS8pXoxYXyMUR44EKUAbcXV03uTTumq37Af
3A1uQi6/CB2cmzEimIhNDJNuGLrZhXcUWKhF1nAyY5Z28pT13JswIhuCP1VLif60kamdjNJt2y6h
WWYSZEkmYgRTBn0oCJinTqP2EapFow4mlhmjyzSYuRXor5Lmab2xVN+7X8qUSMx33oVVUFCYKEXl
bGoXrGWVOrinx/tj7uFEFFAaCF+5A14GpgJrRb3UamEvUYBn6j+STOx6XqYaIabx8BoFk2EHexI1
XPUGnFCXTqT7l2mJxHrznusNw/TzCwP3BdWzQpNdA8tjyQvzM1OYl0i8NwAeVZFMX5u3gLS347Wv
xbqsw+QXeQqsGFVcxdCQV+lt/gT3d51+XkpY5qaPRHwPSL0jhqGnl3OP0WoKlHAC2vROtxC0Zj4+
CfiGKBTAOTDTsmuGBZy9iyHtP+DilUlcZbpiWu07IRFeYEaorB4vt5mLFoSH/8yIeKodmSFrkYQd
oxP3jJ6Nmju0jmxF/fV4iJm4QhaShzqVWrrCCNO2RP9i4ZfPXFAlslrMSoUi5y2ey5jX1sQLOPWl
sMJT4AjvQLqsM9tfZevExPlVWp4W7pjFqtgMZEAiS8JVXLAZnAtQSM3lUKNHdhfW3hMncFbd82bn
Yvm5nC5QKExWaKiMpe3iKHo8n7PLkAjUUiB1HZyoUA7hDCW7ZBYwPCk8b7d9uPG3/o8gT5JEBOw+
5cYspzAK1+VGXsBZO4eTEBQ7Hr/F7D4monYBs97IZbGZ4jUKp92xXicb7rlfNXpkl0a9yleDXmrC
Jr6luADQlnRZqvjNXK8kif1zzRclJI6KaR9n19GO3jgdTiGxKTmj5Z7zWEVHEVfQXW0Fr0uSmHPb
jITlR3Qu++P0zdoeTjZwhh+g90yNlcr8D2dXshwnD26fSFWAQIItQ89tt+c4GyqxE4TEKGae/p5O
3UUuN7ir/pWrvICWkL7xfOeYD1Z9KtWj8N7KXAZ0fvl6g9dsycLWK6jiJnxEhNdNEH8RUImiJFLy
0ayLsAei0MuzGyHdygVfIn7jq0ZUfn0TgarCQBo/Y99N9PS+Xsf1vP0jcFgifa28laqL8XROfvb9
q+T0xoPXjgFbxHBZPWTKLQccg2huov4bv7cO6rEFPlrtof75Gj+1d03qVz/KzddLWYFj8yV58piM
XEL6yjxB7Pq1e4VK0oHeoW4ZOlF5kgcS0g8GEE7xaIS3uGRXauh8ifUtnbmu1SCv+3c2fzrnAdN1
0k/24iHO/WbjbrwTJq5vYKlWDt0Syzs5PTpJBl42RTVoLH0ncoBW+XWrFrp2FhY2o5S8cQlkZk+p
F29SbWyEl93I8NYO8cImgEVZdWWT4NFQr4T0PGTH3+j48PWHX8mcl7jbmCWj4SpinPou8FCzQ4Ry
KPdtGkA69sbOr/3+xXX34npwQf6MSe24QtDwOkHlL81vRe8r6c4SeGtac586GruDuZoX+6LP9c1U
dM2dLbG13FMpIfP12Sf+GJ/6t/JUboyfye9bs8krJXu+xNaaiTGJqsb2z/fjffyj3w/g4r6wl+Ex
wTSxb25HKH9Dy2QO2M+vP/jafi2iKqNXtlGbWBP6FMPv7Kk/QDPtll7B2sOvR+CvqrWdaGMUCg9n
D92deEWdjrx//bNXru8Spcihm9gZBp7c7q9R54u5zXbdz5tUdSvXdwlMjB2zrLIcmqlW8RTTj6y8
RaG8cviXOEPpmpmA3jhQHdH4MzuKm6nlNev6h/NxFtkYA/8dGBFT82S8ime6axGdjFEDtvKz8m+O
7K0Ul5YQwqmZa6FBdoTmMkr4APyDJST+NC688efDDCKQD4yCNG9QhT+wWy9d+dJLPGHZsI43YN07
2UxVYR7LUPX1GfJTT7RqHnXcBqwHP8bXx2rtAi4xhKzxPAbNx2uonuxAynXgG7BHHCEmiUES8m4c
24d2e5PyeOV+LNGCmfZM6RTwEmIPAcwXfuTfxr06WJXPanQHwTUnjvV9NuxclCFuzSasmPglclBU
1myDNAdBkEsC1rWbXquoH57jqzxV6/hjwf22f/56Q1dOzBJImBd2bXcTehd2dddBYLp5rwwKvbox
/Pr5f7r7/zj3S9ggWlfugNlzBI8A24Bd/QD1RhR54+fqCJEitCOmSGzag7hju2HX7UiYhl5oAwV3
SzFjxVTYC09f5ImXg4oINq7VQQ8p+Zvk+n+GD/61toWnL/Nee4PCo61DBSS0gymf9NA+Fxd+BMjp
AKnusLpvgLwpfeDSMO0EOfJQAI4D9Mqre2wikHfub/UM1ta5MDCc0AaSkxOyoAxCYTiNyrkR0KzM
VfEl03ALtWBa8hGQ4ROmgSHc65ePfOMBvKiPw2b0q2cEO6iasMv4O3kff6T3jQz0a3P5+gyt3MIl
4K+qu5g3UDc8xUOIpgTkz9vuEdJXGL7++gUrW7eE8nVG3Tptjq1T7Utrl34zfnz94LVffv3/X/51
Ioxoj2DjXP0BBLtf62fX3g3z3st2X79h7X79aUr+9Yq8SlpoejowiKH9Mu+tF0P5+Ta+0LcryQ1a
RJhZnoAts3cSH+ogr/WL7fcC8cmtAvaKy1yip4YYxSZ5bdXSFDpp7NRmb6S45Y9XvMsSLqWmfi5Z
gYdz4kYTL3+AyiocMmtbuG7IUn2cPfO/AfD5Ev/UJ6ZLjBHJfIUpA7C/XaAVf8F4Mju2LzfHTa+2
4R824893/Ot7dYXriPZarGCF9+CkEEKFZCT3xl+GVneZSCxfJXntJ0rfm9O0rUm6yUfvv92kJQoK
TG9yNAa8HBTr+gmi9LHn2z87fuMerZ2E6/36a20pSMos4oIBicjvtIfwFRoy3Y25hbXgfskqNjNp
OYWNhw9yDwnY/KU/0IMZIRQfUTT/+jateMM/Faa/FkAKzhPLQ1iZT0nUOuqz5jZUXLv96Nm3MEhr
m7Sw07IwjdywFQJBhRGa/J1r4RvDrYre1av963gtkrdYN7UzS3QUAEGLmsfunJ9/tT5ms0N315/F
rauy8po/ZYm/NqobM0k4yOfR9Os33IdU+97c5Xu5iTeoc3iXLPj6g6x1ZP78/68XWa5uhV0KVFbA
RxbA89ivxdE9pRghvlbZvCDdzpGIFMQC3vmN3GXFHfyp8vz1Tl7zIW0slB5ammBm/87lj1+vZuXT
/wlq/3pwB86uGESPBtQtiqjxPgkKBMK5cUHWfvX1pX89fLAqwqAAg1ru+EYIZDefvv7Ra9CAJd/u
NEEpNynQrB8O4717UOcYLG0QsclwrIw37zLd2J2VuHeJWsya2XOq61SiEegndvgFkdpDv5Xbr5ex
tvdXe/zX9mjBSGoM8PFJzyDb6UQuRDLFcKuHsLpLi2sNOV3Segy/HqDybXXC/MmR3vUBEOTXuRL4
3K+X8cdU/+OC/zGPf60DvLtQuLviB4q9FUHb80CiJALH/rsdAmCzNaSvj9aeb5OnbCtf+IXshedP
SIq8/de/YMVGLlGLeZZ5UBHHQi0jO7ZyCpoRVc/Oe+I5u/GKtabIEqg42IZ17c5dAdn2AVYSi7T9
E6TngM13br1k5cIsYYl6dpTLR+wk2UEY/M+L8qA/AHoNboIpVPe3IBJrrmsJQQTsBDiF63I6DCw2
QR1cZ5pAUBnc8lsrceYSfdjPtiOmdsbVSVMIHN+NRu5bECEYvKgDsvPrD79yP42Fd5/JDJkyCy+B
HvQ1X/RnNKzTi37I375+wcoVNa7O5q+j7ZRlT9SEF5TZIUPBsa9/ifrl62ev3U9jcf+Fl7f1ZOLh
dXVs8/vSBD6NfEj7JQbEiCV3VnmorOd82nFM6TXq29evXetNLbGBXpk0Biwbvoz2zXuzg1Y0hjEQ
vuz0Hui4IzpTUYdgbFe8Anx7aF/1Vj3fQhivbegiGCjpKKYhQbiXQeh+/vRKKGTL569X9u9nQ4b2
/36sWlt2mpZYWG/9dtjvjgPxPt66mteP8v+NHFvi+aY4TfJqwMPnpz4kx/LOitKHrbl1HB+A6Oi/
rWBxIorUzXt+7bxWfGcTAM4I1OFvRXn/zlvAWfh/tyeDYCA0qa9WEqMO9R2ufOCiXH8jLPr3VWTe
4sMSj1lt7uLp/ab7YQPleAWpG6dbLKMrURdbIqu6WcwlaJLx64fQdTbpzsRkrJ8ZPiT4RlQxrJ2W
IQPN31ZdyPWbTDfS2ZX6HluCrUolBTIkvDnb9xj6bLb9ST6nxzxyQ2frbkzosn9MJ34j3l9p3DH3
alD/MjnNnPxv0OQqX1j+8Fps3CeGyRwXSiLhfGgD/oypYIyK3ErYV7pobInFGjkx4ulKftB+y19r
gPJAFv3BQhrG+zYyjmpzi4BqBZnHlkydVtEaaWlhL8cP0HRkOjTRjBaBFSVb+z7bkEC+YsoaK/PO
6llh4gluKbrl9P7tXdmSx7OYM2OEXjoMn+v57TD7dXWrprj26IWfkI3daMmujy4/WWJBtetWlX6l
0sWWgCwF2cFR2kifipP1A7UmnP239oNucsOvTv2lPqcv2LgIUmiX8mTpHfSDs4Pzbp2mG823f3ty
5i7sBpTlq7RzYZR6xvx8eu64HZDsKcXgCefh14ZvBULAluCtRCCbtSDhDZgbdM82/XF+aDY0qLbN
4daw/7+jRLZEb03A1IiS4RXevQC1WnOiN67simFdgraIw+petqV9EtCn78vkrsqqQAJkaBXJ2XHo
yZ0fv96mFQ+3xGhZxdwYcpzxxNT6TVoAOtwJTKBV8fH189e26Pr/v2wPxAWsxOQgOi4p3YCxJ3Ax
UzGK1s9a8wbyxlyJpNlS6XwYHI76YIOUM9PxLosZiCpR89+WSV+EnjNUgLMKwQ5Wj6yuK9MP7iZ8
V5dxs8vapAh1x3Uwjyi4ZXRSd0zMJ+E6LKppbfid2dd+YYo+TDq3iPrUxBwf6cWmqRTzq0YVQcKF
F6IajbEIR3iHbBR10KoUfDYZ4VubOd1WDiXfaUURuc5TtUmVSR9A1B+/qT629gIX8rsU8RwAYxG/
jFNd+0MBmzk/zMSTm1l7YL1MxyTIa5mFSZuB5Nsy3L1hxPaOlNARbYfC2YKPYfLzoZJom3dOYExW
sq3koINYtPl+iMdk45a9Puclut6W1Uwv2TioI7N59eTlPfXTUZffRDW3W/zMEcw0XfOrQ6EgiqWd
bzUcPmDcAnAY4IXpjrhFA1mC0YoMwiuwZJVDZFfwpQYrSRDPOo8GqcXG0phTx6aAtlh5+cYo2mSX
Vn0O1n8PRHRJOhzHLOuPpHBcnztgMB9bZQRz3LGodBPX9yr8tmwqoS5P6HCGxpnY1KqT94awsp3d
amvPbFJG7ViNO1l147ONJnbg1TINzBlRfAtmh0ObDwCYSclvHLy1u3M13X+d7bbLRuVcO/EWr4JE
/5oGUL3LWxQAazdn6QCmAkfr2qTt2g+ZMN8udsrb9uTGxVzJ19gS1dVX1Jzr8fr8R4hgY9+3IxL5
4owjb92ooK1t0MLOK1uCa+wKg+i8u0y+t/rDk//RQi6Cw84ueddBj/ZknzHyExoDygJWqP4j9Jct
QVrQ2wItqwkfmfwAbQyJ+mB0/CR4MW81QFdM/BKnxSXXyWThBbK+H+3AGJ/BBOkLUgQ6vmPy4Wvz
uxJDLzFbZtz1sR4Rh1UWNAmawKnvtV0FqnrPqOlTfiza3v/6VWsHaonWSlyjagoY4tOYdr5J3qdp
PzcXS99VThoYpNmMiRty6z9VAtkSpxUPeaqbbARP0qAiLz5R8yYJzMrNW6KyUoOm9ahAg0yO8cH6
XTyj8XfgwbTJ7vTOfCifC+U/yZevt20lzmOLaz7nhLltgnWwCuVrHLIWaP+vH71y/dgi9xs08VxP
NfMpY6DM6uywSB7y7NvXD1+pNbAlSIukvFatAyJIA5VAMySP5q4AF03/Wu8FutzkRrF/bRGLi54U
WWZSjde47WM+3E9lEmSYNL+xiJX7sQRqTYx6ZdZcF/HADvLd3aKeeDb3ZqgO/TG7z89IFwiIv/JP
+3gr+l354ksAV282zpShnXiyW9MIh5zTUEvMSX29pJX9WoK3XOoZRTbhPKWJ+zzl8OuuEaa5feNz
rP34ZTzHVTtzOkC3hdL+zoFWx2aMh/hGZrz24xcOIx5Qd+XKK89qpr0/NNbRoe0nMbobxbe11GfJ
XacgvFA1Xg3VnlLbn3TUaVTheIVtfxVW1F6/Se2m3UIwzPWRJVkHLqh5iMG1sxc9YHC1wbRvo8sd
mE1u+u6sQERHB7VJ8wZjn+Vs+RgMbaPUYVkktFs82sNoQIzVxezsjUO7Yp6WqDMPRDOiJBk95XQY
gkRc0R5tos+IRsiu7O1b45IrWdoSfmbnUPwx4pqimFiR78ydhiAbZbJJCt0+NRnJt1Xu3fIea19+
Yas6d+rNOW3pidV1vsvBseQbyuY+FCnr7dc3Y23fFpakMy0pjYIUZ9axbsfA0raV6UACK53sqHKN
W1JZKzZliRXTLWUz49w52RLS4dzm9R4ZSv7NaCGn2YvSLfy6MZ3HUSWABbWZ/Px6fWvvvUYaf4Wj
RVEME+840GFJxZ64Vs39lNoSEp6CqYe+8ZKXtPaak+tNE7qZbXuzUXq9nv+oZC4RZLUtjCmjlnk0
jAEz9ga19HmCjlfip04pLuYA5TCog3soQjsa/CS+oHb9y50BtQ9qEw4w+HoHVkak2RJVZpAZHCgQ
/Du2eL3fVuVTxSBXUDb009P9vruiSvFNyqY4lBp8dV0OijKVfKZ5tsmRCHallyP+QjBZzK9DbXxQ
YeQ76TW3QEZXr/6vnboe/7++0SBgJhJR0yOaciQOu9kz+qjRCW99UKeyHbNsyaPGEYaLfzCoWWaK
thh7MHR7YtQ2XtD5Hh4GCBDsRYnP6dvcpvuOqPZHrrzYhahtAqA046R9t9NpUpAuyKDeWvZMRkXn
Nrc4cldu0xLyNmo3s9RcTaduzlnnj0pOkeWM1VMsUnLfUX2rXPWHB+xfe7aIkPpKAfkKMTnAkcXp
PswP8VUmwP8ZvjY71frGFpzphv9GAiDCPrn2D4P/1IEnL92mQbL9nQQfCBnOaBbdAqGthT5LsjuV
FHPOvQG8yr4R/JzfRvDuXZnhHwYfdAfh14f5D2j2H+teAraES6yG8ISeyrkiGNPL2dFOGwXZGU89
ljOBFtaII6RqGqDnA8OJIDj3wrKrT3PphInnfCeGpGEmJijStS6oAuSVyZgpHsqyfjHptUHfIlM3
tXOATh9YC4wSM1KsAbJbWk9x0T84vG8ha5eCsEiJo+rVNy+XEGqnIU2m7dglURV3v/OMp772phqW
rVehkw6pn+Qa0+VtviNscnzaJzKYK+9MQdRD6lmeq5n9FnHNg7qwbmFzTOcPecA/dm1JB9i4duK2
rQXObih7BDPGd/aeI3vD53Pt/SwczQo/QcUgZKqXaO+JxNUBlZZ8nAXkL4tuhHb7POWXSnmuX6O7
YaMUI53+0LfWOG+ntIgBUeUdy6NOgFULFQqBqnrhjX2Qys5rfUoVhipNq8Eq48Lrq6hjw/BB8hoS
tVPcbvImAR8xh6ObhIDgBCnGS1dLawyVhbqKz8loWajPwIE8xtlEdh4e9Q5tvquUpvC+9Wo2tuXs
WFsMKMLKIh7Qv5wsqaETZBkfifaAu65wABAdgDg6LCis4obMQ2VEOjPHR6EgEQklE4xjSrCmj5Py
+DYVTfcGlKBtRRIi6bsWv4UEFS26X3CdREXVnKRQ0kQX7A2CBf2ptSHYXTu2vsSNeRxJibOWmp7v
eo3alaPl7PK5yHwHzGNABQ52AbZlt6nCGkLvd4bJ+UOiIelICvxw3G/rQRhE5/5sluVJW0W2rUzb
2IIGGwRyOsNkfemMUPUsatjD3IOcCEBGm0QX+WNVJt3jhMyp850h7u5skgHvBYollO4GpxB32rNR
tKLF2PkSShXvdZaNx06aSUSmeoCC59iFg+Tu0YM47zulMUagZ85AXR47mBuvgLwZcIZsaJkFOEzv
Rgzc+VB6Ncp+4DS3J31JtX3vNSPE693M9idl6yCx6am3odc+Fy3IGjMG0DGXRUCY5fp08M5ZGQ8B
TXvnxNRggThfKvfjyhoBujBi6GPXG6CFYiS337lHErB9Qtbz0dP803aq76mVYzKp0J4fk2IKxlh5
fl7UP0jDdI+BHAhgpQO6PF5VXmyvmY4jE0UIBhHh91YOrFHtFfsORYjdCD2U2ud9Om5sLt1AyuZT
FcQ7pMzxoH8GMmmaCLo14WOiGuM5/tg1+dbAl3yPO2VfDGKAIctUuZ/EQP0Jeje0HCCd4ampuywg
jneuhuyzcfidJcfpIpoKemcqtw99Z7wXxWwF9rXD4aRy3E2t8znRBMEfr+9No4dSBZTdfOJI81HX
wgx62V/NIPlOmVPt68ngoWbeg5ni2jU5V0E3yZ+Zqi5JWhvh1FJjXw4AlRcsazZ2ZlYb+4ozp6y5
q2pohYMZErPdjflR17KL4hL+MvOmc2l434y6HPHtS3vfd+YDlEw+C0kPaQZTV4n5t+MOoI+j+W50
+OwbVVzsSMVeASOg+7GtwUOTtYY/J5iBaLUAuznnKsqwZehD0ddmxsxC34g07JPuksTlnUnSCmYS
9kRW8Y96qCefGrneeNKoAiHjGjn8/F7osQo9Uu0Ss3+gLXc3KDQDK1zbbb+l3nBXxfqJiP7VpvYY
uIO6xCwDz14n5Q+wt2E+1VMXzszXicdPiqRPTE5VMMRURBm+ZjD1dNqq1BbnysnziDi9u8/K8YC4
hPoVAGP7yTLBUWvpgze39iaLHXs/IencMVWSaKbJEOQuGDZ1MnYfHJDT+4koEC2ZJmZXc/jOt8Ls
jSC2kh9ZXNdHPlFx7pT7I0sxKd4JeoCwurorFXfORdqQQCVcbRxqiE1lOY+cJelTHwtY8krFoUrd
oxDdTxFnr9kcf/OgWBWarbhwu4nvRk/UR3voofWJ/TnW8no+jLrf1p1jQD5QJ/fzmPC3KhZHPQ27
QsCm2ymZXiBwhTKzSZD3aPLMsurdiie0oeP0++Aab2lezq+mOaufXZ6OO1NXp5Y0FSQ/JhdXzG5x
2DJd0UiyFOP2bvZYeonhl3PPD2NsYMJ0HuCOUyi8+tTqhD/N7qbVkL/KEY6mdGgv7uCqvSQFFNo7
6y0hujzOk+n8SIuEE19DoMJPJUCbBs+PqqMczh3kIBbk6cQU1jOINkv2I+mzPqg5OO7l9NQ57U43
BvhPVRDXQBurOKCjOW0KdEx8J/ZgBricn0wZd2HTeVNkGG6yyevx6QpNDYrePthzf5R2v7EGKoNh
KKso4zindvMCjpR2W/BGB5VX4CgWPBolSB/4cE7sZFdmRujUc3JgumEfbjaMAAZbsNlaQnErroM8
LbvKL4sW3qklWzbkGqscfxdOqaHhNleRnpx7zrMHg7kSLnYKpWDh0Ndh06CvVzRBkU4Bbdr7dHbR
4mEz2BfRwTnYGihaNge2kveZKE9JO55S3BBuIjXh9vAt7VBHHEm9UwPUCdLExtjnUGNWRFffNJli
yIGmaAaNoJ6vtF9m1h0A6c1r3/Mra1DS7po4pm/KJWermsB+SFnUgaV3njCTJIEihEb4RpQ8Uvno
DyNuJTywEvKMJR91RqH6Qwc/zZI7nIz3cjRAzBdXO9iFZ0XADCahA6GYeSzr4kiS5tDXsJhu8XoN
5jKWbGLPHiMxGMU2N2JMQKUmQkMeR3rkJVovalOjtFjqfqtpi4vl2uwix2GOEB8dsS90m0m9SUkV
WZl3IH22g55mBExq5HbpBT2cQ4mDkzZFNDHn4CRgcZ6TO10Md1MK6tjECI0xpVEiup3UmLEH+6ev
U3MIqWGdKzqM4CUWzC9bMvo9bww/bqQCbUNc31VjDMYnSM8FqCPtMxd4V8+8t1DX8Ekyb/s6BaUO
g3K72OUN2LIrDc2EZh9Xrg924m1T6z/dp43be3eTp9pQ8niTuzBBQ5bOO1uM98mQNBHt8ovN5ksN
OZLZL6mq/Gl0XjHq6wR11/yc5rq4U/2AIaeOVYkvDZIEHnDkve/a7snoZB0gihDoTWEQKs0y7Xed
OR0d1QKvYRG0Z9zpqWhK7Yuh9dCmdezwirP+5o02yG+pC59fSrk1xnhPUhH17lRvx8HOQ8O0jgVR
O+gQTCFXKsP2UADA0Vu+pm91KDwCG4krL+eGbnnNHszWeuReHFZ5AaIbZz7UvBSb7jrGGvfdN15P
70jGU4hT6i4ohvScg1i57LMITcT0BT4FdHISL0p0M/t2NSjwW/YPaaKeZlIoqGUPMfepae9mhmlP
4ByajaFwVXnrgZCumhDKQUXtHDsZiMh10/6wMuZtRAHNghT2wErArm/FVkBMhbBF5s0L5NjHl3qe
t1k8bhJiZO/EJt3WQWEpELVhBhBlAzFQbwOg0cMa0lLXF2UCrJRYzkfTQDqNsi3v+30zFG+xzc8p
SXZ6mrGIHjP7jifFTnA0I3HcorxqNnUck0NaFHskMeZWueZ4F7fmkxjEHS0YoPulrPeVHcdIuKUd
uETjpnA0R5AqWbqNssYyD5J0/NOxMA3XWbTZdfG87wsXMVmyM/P8Mo+y9/MqBz4IbppNUA2MWwHr
PUW2YK9lTO9dNuaBB/yocqvXibFgrOwPmjsfyYCOfiWmIuhMxIF6KFAFcGPpMy4epJif7SLbTJaM
oPjU7J22wYhV4vWIqBH+uGnxfcYZVEVCtsJpwNxCjSEarWaMNBuS0KFmHpVDTsNiSmUkTY7m6RuQ
ch/9PJ+NfrjTfRcWKt9kXg3sh+o+DCEP2RTfkbg6zll5NrFYrzGjRo6PsQmlIOQNTw7x0kBM8Amz
gCPVgdE6v6eS1ueE2WEs4imcEtpCMRlMHmO6By8l2Ruxl+1RArX3FHMehYQAd9PlRpgghD7TLkvC
1tSfzohZys4KpXQ2pUysiBjO41SRqGzayee6qJ5Kt3EuxKvCmDl3okJomKBcjxkS6OliSKIYgh7q
x3C+Vn1UbYPO/QD/mPTVteJyoTN5tmexjY0hmLoqmjWL4qmP3KlBiFWnvsUGhH2lHU4aE5YNO7ja
ebZJK/dCs2c7s07YowyGp9uqwgvFKMOc51FKvc1cQ9lhGqK2bIO2zTfItkbfpEMDNCSAdx5PIBPr
jL7hscBUcju3+LH4io+oNcOAGD1CweGnrgq+S9FX93kT0wNHoRBwCYzX5aBOu0O8fW+XVaDT5khz
9aDJcPIK2gblXGxn0/tIrfZ3T5otTy3f6fgBGetvt8h/wQRBXVjW3+Yya7diIhdz5C+dAWB7MpQb
r+1D6FCGeUeDIkkCzFeETgN1RI8Ec2tGtIcOcSI+Ey8+Ax8bqEJRn3WjnzccDPTNfFeJ6qfKMxTR
5QRRYyAenF4/uKpVfkLtLowtkMpU4KpUlf2rFDkkwoDV0oyaR6TPO5u6ue917WPZZDtwwzz1PLsz
RR5wMFw6jQ4zIj8UH5CB1WfL09/trr6XyMGmGbwcPaoIWYMRE9eDMZSYKPVYnIL3tegvRdPjEmFa
ZGNONfU1zZ77ufvpQoH73hXsJx2tEag4oCiYhZJI6T3aurSgumDb4SjERRnzHXeds8nM89CC7j8p
2MamRRvFJhIszzEPFcAklOjKrzL7YqkETU6J+BN+srS+V85wJqM657R6GPoCDTgjKKafGkcib+mD
6H/lFGhs4DIp/d6mH5hBeCjMH078i8T97FfInDyD7K0as4jFr6537wsSv5Y6/5RZhRaAguSdTO8T
ZmYADk7gxRAlrIoB3dbGeuzregqtKo5xOhwku65CC9YlE4BqfAcbH6RZkwW6lKFNOUi/BlEFpeUd
MfIJ5T57tg5zAUBAM9v0MrrzfN+havJoX917nX9XSBoLs47qwoxmw9gKguJHZjwAXoOsHgpPrQvd
e2b6iHvvePaJUuZrWhlndxrDkaaf1tw8pDkKNFUTtiP6iHr6rApAl8s2ylN2cRRHK2VUW4WULfag
SD2Z7WGgxgGsDQCW52xX9EY4xlnI23qDcxGMbRKh6o1KLjI9Q93bNd2NTb21Cw4e3MnbMiWQyyCy
Sw1YOZopZztO7QBENI64NRzmXvpKzv7sNm3Qa70ti1c+ACOUPA5zUpyli7troL6GY3KfGuVZKBUl
RryhIG7yIdAbTC4y1xLko+ZY+nFdbIsKcRB5QSC7a01HhRV9BI0uwPemilQ3fZrxiFCLRb2Tfp90
/GNIkCWP4Bqh89bJPjn+FIQGTkbf4eOQxib5dxp3n3nnvOu5e2UefQX2PqDEei4Aww6l7g4sRt2q
rB9AYTMkVWDH4j6R06VsY5+wzgjMFhGXEKjLFzAp9SuDmy7pb23LF0u4T0YufNkWoaxe++RR5v1v
W39rupemsgAgfhu8iyNTZIbfpv5TOa0/akjzWv/D2ZctSYpsSf5KS71z2wAzFpG+98Fx8C18izWz
XpDIiEgDDMMMMNavb8WzZqYy6nblzJSklMTqgdt6jh5VPY9Ng46tARTBYGLo6drBgDJ/Kni2qlUQ
aeT8UxZiN4LcarqPbHbfeB4ch+oVzkn7CYl10L9D3XuydbNmU3b0nfJVIZ1Dvzr/TkzVaYTqCyL0
4NsMmWTCh+FAMV/DBDdBehLckWsfqXwNHKhtDrnnb23qoO0k/cbd77O3LXvzqMRTXjlfGl+hOgFU
zKnxgs7aBHBBa8M1w+8Tcu+G1wUUYN25sUWEc3vnGfjjKSixcFo5H5a3910Wo8k46F4d+ugpIO/2
WTWJa28q0p/yzqt24zyteW/cuBfg3MJVsc94rOaTmu5b5zjASqCBKhyTwDPwjM0ejdejGp7d7Xcr
fVTONdXVGkYraw6X3UId2oHuVI9nLME5ax/9nEauNLFwPjwxb/lgrfD6HIsvW6UNojZ2Wd5lHx4t
ZPETeUBz03VfBtum+e73DZxcEV4GaBDLehoNY38OkAx2jjkEINBm+pUWdbOCQfHOCbwd96b14JuN
K9BiAmiM1G91KyLmsO+N523gaL7NQ2fD3BeK3nVZahCajuuZDjHyVaah2CnKqJzgmTmIaxj0+0Yy
3Ir2BAIZEOhil6NwKaVKHB8L2IMNDo4xMOmQ0pboGsmAphXupg2GQ9u0D93UrppshL/vaG1Tx+wc
33/tgfnhSEnGwT/1DMu5nFcWEjY9ogMmYJiBfrVLmBYP4MH4X/L8TdE0Ji57VDD50c070hFs3iFK
S2/fNumLB4mxmSHCBqg/WnepZX+xDbLM5nmUr8rPjw4alWSTtzbuU6qxjFIMPskQeefqofbRgkeG
CEZxfJbmjtfO85RPv2uRuGjBqusEtoixoXurVl+K1OkSF/k6NykwaIaFx9w0kp29kRyM1fTaGzin
kzEguHazZwu0fiTc8pp7Z3fU933XQX1PWTRxlMulPKmi9KPKYqhu2l5c9QZLIvP6uxkjukcBAcWx
sV81U7PuyASDnW5vsg+ng6KZ8ey5wuJJYci9CkcD03u333nYUUU3r7OgjeY5XXWAAMEv8ABI9RJT
4XerugSLKS3RqcE+DXJp05THdCiBqNcrt4V3T65iAvA7sOq1gw5UzqzWI+Y3g/4w8C6eA1Ih4uG5
W5yjEyYDuBUFLqa/SrwgBdg6XC1LQ8BwB3SxqFQ8pfCS7yRwjm6lGEJ2l2yE8LcVf0Wn+Y0/ilix
iy91VKYkIvbH6BZHL8w3daW36B/55FUb9Fc8DvkYA3deU3HHSB+l3ablztFKsUoaE9H+rfDCS1ju
Rf48slekuAARqiOzGoS/WVVCESKjfGjXWY0GrOhDyaSnk0LCpcrHIYiDsM1Bz+Sk3jhpflTOPhPv
Oj0WEBvMVc63rbn4gQ3q+k777TpwysiWlzY7p9j0LSie8ELW3Qo2DKtAzaC44f4a2rcwL97GanrC
ZfBVD5g4P/xOGv0wEijk+m7lGux8gRgmaF6FC9sqDDdKg1FoIzM2DXlCNiXX4O+g65orDz5wQcxo
3q0dWwPV519D6ka5ap4FTYoFlSmyd6vKgVGA91DUz1Z37irY6jcpgwlbcQIV6ziCcBRlBnkg3+Vh
CWO/d5shfbXrZ03s2JSWt+Lcio017Tkd0fjKRVwvVHOwUtFue/2eF9Me/WNi4VYnNC6M8jS/SirQ
OwPNV9PKfQDv9GtWoohN0HpTCbb2wG1qA7ToYl5/dIR3p6uB76oGvmr9QIMttclXRuc6Fqp6CSS3
UAq976YXWHjHlIm47ogHOGJAn6V+6SGskA2hYJxFBbnafvdKOvKWKvW1Rqy/Clj1OA4DvXdICHXI
pa/3PcX90gUbX+wm5Nt1uU8B2adLWwfAk/XW0WPke4/O/DBjvxMnDqC0ttJqww3MoXhFVtPgJVjl
TzZaCIwrxI4ImHxhk0SErfOFSxaqbdBRy0nEPDO26x1ksFGI1qqwjsvz4LvUnWfuEGv357r1h8uU
92Cp+BkrXwJRZ685tYC45JVxV06LTCUVlk6C2Thfw5Fcam5ZL76buU8VmYhZBX6eKsDTANV5Wznx
L6qZ/0Ph+xP5Avmh0SHqw3dj81j3R9Jc8+AXHMf/gZL02TmDmFkQ5rXuHWd8X5n5EcSV5/+vp/7c
mqpreVGmhQ/lA4AbNFZAAjEXcxhJRaofZd7//Klddvuv/8Lnb0pPTc4z8+nTfz0qiX//tfzO//6Z
n3/jX5sPdXqVH+3nH/rpd/C6f/zd9at5/emTuDK5QeD10Uz3H21Xmtvr8w+1/OT/7Tf/4+P2Ko+T
/vjnb2+qq8zyahwF1d/++Nbu/Z+/2S5m6D///Pp/fHN5A//87UF1JvuPAyqTr3/5rY/X1iwvQP4R
OgSFCJuAtxYsHIPh4/Ydh/7DI4wGFOizH4SL2LRSUMn/8zc3+IdnO8gXYS8REuosnvXt8qfwLfcf
DgEKEvrMpTb85sPf/tfTXX6Ujn9MCEbjj8//owIoqLAz2uWFf1rK8E3Go4V4Ouq7kKIx8mlJM5DJ
+GxZ/DJSD1T5pijiOvXneFQtOh+44Zar9uhUDolbH6CWRiRCPB45ZQmvgh4kjaEYIb1n5iSGMU+c
QKNeZ85oax/AXWA6413l+8ZY2WYo8X0z8u+WNt0xy7O124z3MtXeVoW5iDNfI6lfWeB0r+HxKvak
v6Shn22MsOEhG87yiDvzT5P1b97+J9nc7e0HxKHUJ4x4PiDKn6ksjc4giDENvxBHoIxoNygBcAIj
rC71EhTP+iaA1sGiAI1ytD2zcVxXY7ueJtN8dbtgj5r7YXQIwFngmkQj2HKgcPgFR+6TxG55SijF
HcwQ/mG53JhCfyLcmFplhvpleREKpD1fMjehofBXjT0U+6rOn5jSzqrkk7VObVTwwG5Agz10QiWZ
BTx9fvUAc27hNO8AZfB+pVm9OU/9H5bC8nhYOE5oYwyXDz6zaLIcuSl3WnUZ7XA6leiwEvvj8M0m
HjTUluJ3gZVCvNKkdwqDc/ZMfwhTm+71DIQIuzLyuxqKIOk5J9Rx800Jd6tCtXez1vxRjwa19uqD
tlMfoSH3d69ESI4ljYypGOUGMdAelZcat2/MiPlGTRscSUrYoVICXXkAx61yXPcR3E78yGb+eG0Q
+EUeqAsbQlGXtUMO22pcSocBV1kczhw1STf4/oul9jOj7TZKIbEDx1+cmhkNPy01mbot0LqqvFRN
b5+gX3312x6ZggueAUqVdSSgi4ryppRbZBruOle+eg49ZRJXlGg/FqJxaAcXSfQTTU8DzMijonPG
beBZ93wsil+QVz/JoH88bgCbXA+xReDT8BNhqSXQyfhhW12UdNUOO2c9WHAM6rI+macp38jUwniX
OpZT6x5yVJrC9FGK9Ltd2uiCHTwN2gpeRlMeZh+nS8HL2POGHLaLGGOvD1+oa/+qHemNo/fTSnQJ
PK885vu+h0j5s0faXPihZkblF9+tXixZoZtLXwTX1qUfjVfzR2lZcTlbwUGgPcA9mqgVj0Y3j25T
VqfeDb8yC5no7VcCfClmXOltDSOQNRBelKqq5jmb5fw6gAPoTv5jCSxwM0z0zprQu5Sz7CCXuXU7
BE2Q5R4LyeN0bv0742PFNSijAb5MwWRBvb3RhXxs8wpxV3tHam+61n6z6cYALkZNHskWxfdghD0l
qE7NL+KXTxozTC6KHmCFo24F3a7/F8knswqWj50JzrUmajfao30yfRG34UxiGBX7iW33mOJqgJd2
4fQnrr0XRSZ2cGqMwy82xrLwf5401wPFB6cHdXGUfN4YvafnrAgH+xzqgR1s5IjAH+HGPNK2PHTg
g6xVWkHTLMOHyXLJSqB/PfyXtnWde7/Qcv71PnDxLAG1GVaRF9LPR1nYobbfWJVz9j0raewRfkKE
IZcRbJfK8OiPlCdote2AFQOwQjgQV2e5R2P4OYJGN7cIqMUIKt9cpZtCAUqTdNzYHfw3fjFoP3Mv
lxnE5DmBC9JY4OHjT/e2dKTVTixtz1wD9wCGtOa6mXcdackuH0DdTtO9XiZ3Khx7N1j8OYfD2Sqw
+y7xLf/t//1xlqWEKMJBWIJg5ud71Pi27EqLQdrgVDi5QuuYWlmD0x9K9MZGNdvToxPly8j1KXZW
xbHGLYnyVYiPNsbqfrWsPrHjbyOE1URpwGx/CaMWRvifLs20HgNu6WA8O8N0rzuiTqi97wGulH22
sWhWb4IW+RVKw5GLrmN3oTL6a7EcFwUydCNqBCczWnpPjB/8QVRrdHMFBygxfb4uNcS+wQIgG7B1
t8D42a/u/H+zK6gNYhJue7LM9ScitMQ21Lj4CVYiTk10cYgtC5VLMZRb1qYyLsoassB0LI9ajG7i
BrFDYPeR5v3j38/tJ/+a20BC3ekGuNqDAD0IEMD+eSBt1vFAUUPPovGKO0b7MeKg+A6I/4qT0AAr
8pag6brD54Ok1YZmvUyUTq2N9likJB3OYMOsTTGc+DT3W6tQGLwRpJBMqjjX2bizwKWzrEyvnZy5
W7Tbo5cSLJ2/fyOfrAN+vBEcNK7teh5x7M9uUTVpw2yoHXr2jVdsQiT38WzE+2yNOPTDETQ80W+n
STUPrvtY115z4qncAbXT63mq5FPlgqwzcMbQGyy1AShmw/rvH/HmKffpLFyG2fVtigdFYvDzWBOv
FN5k5xQSIRSWUujapQnRbqlmJxQ56b5Jv4HsoXZIIxYQV6+k0ujONZXnRs9fm4ZO13HM40kNbty0
gwQcX4WbGq7+d+CI5isJtsxts4EbVKxoCcGII5ws5oB+/v6tLKvi797JJxVMF9SyF0NGz1J6X3iW
7+2w+EVI9aln8G1CGZIqHDgL0fIvKxOHWdFAWeucnXAoLyrjHsA6G5EwdL4oTKToWUVheD5n9beh
4l9EUHzcvhpaNZTDFbBcnhUSEEuHuMSCwxTh6PCdii5qhz5MbKnRgWmEk6VrAECnaBI3MAWAS78u
G3fb5+RU00IeIBFtEkSa25GHX4zrXmyirLvaTyu8RuVF0nIf/350P3lS/Hjr2IsE9zhiHRCFfl4o
beHOIdjw7pk6rnkqSPhgg0m66hvIFvs5RxJADEka3yVRy5tvXKf+yXhDEasQvEzHB/w5VyB7/v1j
3fp6fJ51ZLkOslcPse7nAMxi0FFXQU/PlR/c1YN2n4wSHJxthx10cJ2056DmCwF7HnjiUoumiJCg
wv6ocjfU0iDmASPa846ieIFfW44+V8zfSq8rwM9t8jV4Dc06sNGZL+ht4N3YBosFHJDRlB36ph5+
RPKFPzQoboHTGEDys3K9CowsFK+fiwARnZGXX7zvf7PakeBT2w1tWJP8JaCaGQT6DFZbZ6ccQUGa
dJAoWAWamuAN9LmBSMPegJIOFi3NgsTn6M1Apz6MUWM75ZYK152Hsm8GE4DYddpzmIKCR3JnWg19
FncOuDU2BWbj5CBndqlZtU45/7hPC5TsNR/EnV3pt9uIFY1zkL5Vnby6uHoMOBlYHL/SDfy7awGA
QUCBGcBTCO/95xU4B7PtA/C0z1I/F30NoXpIuu3kZ9YpnQEL5xYKU32q3MRS4++wyniboYG7AwoA
kD9zj3nhv+WWv/NDlR14OTyVDQ3ifq4VJhPRJ1jDq6ZVYLxN9Wtu86TTOvhFGPWpEeRtG3mUUcRP
DL227M8+f6UOZ2rVtnO+5X+YLZCewa1CV5WBx5xPBFxkBMF241dRir7Zu4bcp+kIm5l7i4rpYho0
FCRNam99FOp2VSvl2upRtrVdeylosJXs0JwOPgrFHY7EV88MUe1miGYLx2wnDt7N1CN5K7PCX1WA
Qv5+Xf67Y8ILXIbiqedTGn4WGIcAZbg1FjZK63BEgG00cXKdTIyszNwE11soi/PVPpBueJkr8dyA
/H/tWmdYKdldM3Rd+tUt/Jc8GCH2DfZyqeNj5D+dXGyEsqqGU/c59OcNzOeHg1fyYW1J583ugyAK
PLTV1JP8sXmY9NfElL+j3Dqsxr5v9ypAo/e0f5lMABpbx7JjieDvCuI++8XqsH/W8S2rAwibDQhw
QelCmwGg+3Pk43fw1AC1Yj67FrjPRemKDWr24aaB1/8KAFed2JkX4iANZQymMZIoIlE3WjJc2yoZ
Ok3OqPjNubMBy7RP/n5ug+Wv/3zW4umogwwdEQ2ln9X9/mBr41eUnMFY6WI51NY6rIj+2vdgnZdd
6a5xP9QJCzsPLFn1ZoCmRWZATioDMOfKNj2M3EkT0xmdKLcKY7DOk8GtWNwPIzoZgYOTFCkFdIK2
GJatv44TsU95e4eKyngk7niuXcuKaIMaqNuinStnvZeoCcUb1Qb66+0jPtq4YV0n37moxMZwy/UR
Z71lgF6STFbqgNxy60sbfBTRgKBSSZTYl7wlcy7WoKy1hf9W8I6wVkMDiJKK7lhj6hJQU6Y5fczb
RzSK6bdk7khiIZjnNhvXt11b2yCN51lxDfvBTnwt9ddgLrO7vnIflT2gx6mGjqeBaiOyqQAQxFGM
sNDqbWtBnTFZ+bzjPbPWk7Jf0RDAX9eOu5mI5SW3KQ4ydJkqLIfGdhquixz+GS38N38xzQ67LbNP
E41JxhaGUsRzvc/wX1n1tUAHmT8OqVmPaHNNttQH+MDq31sGH+nO13rnV3Ai0maCFNuSAA6E/hKM
MvbAsbkfa5DECnAyuMu+UPBOk27JuQj4lasyUAR6HxgbuOMIx0CIueMJ7jkr8Dq9qJ68LJ72OUQ7
ICg4EMfr7Dzn4Yfj+tDqWDXKdBW4SyCOjtHQ2WrXasg3qFEHB4mUAnUW1/Kls9i5aygABTDDQb0f
+wMcYLZc1CdTzP3VynnsD0sTVZDMAW/2EDMUYDymlkSvi7BFviE4yGpp0R3FVOsdLUqIBZalUsKo
a5XlqbWWI8jJVuMZLAdRoEwDZWSj0jXp9YT4o/6WA4CLhhbKgwZUnqz0y5XPPTeCxMfZDAL9iMGs
lygtph+3G8Eh0/BGwUfAzzOS5DmYSFX4jYXVBXVAEI8gdxohJ6ka6Z0qpLMNIyipIzfqIgl36JPr
YCNxJjZWCwZ61VUXzlQLuRVkCj8eXvbYYCOI8Gz6rgdr3gY0fzNVPxxHFnygs0AypVX1BAnG3nh4
5baYFLIqgHIlOAWVZt4KjRZY5IwF+KzjcIRsElvVKd9NWrMLJEMvPulB20Wn9sstDXdCMFNBm+sv
Du261ZCRR9mfTDBOX5y0ex66BlyuvvuA1jXfVHQG8je9ybngO2+g752Pjk8KYDJo9w0a2oCzu/Jo
OqEjGZjXRWsVoFE1YxKQeadH9Iel6IQm0S9cKIRoIB6BGdMCGwAQVESenPG10Vp3Pbg63dzoC5Pr
ql5K9kQgxVmO1h7svRO8yRw+yTdf8aRX/Xqk4Obf9uFtrxPQpDctmH4O02KDmimJXA8TU9qIe5eV
binws6q6bBarnpWHXOBUl46zG6vx1Qv66lBxFDlznHK9GfONV6bXqRnHTV82bGU1k0KhFm3dOOp/
cd1DEzH4W7/zMa6cw/tUoEss4lLdXjugjgTcFliDkaNcrqax7mGEX3o9VCw5jbMC5LnRZgf3DHzR
SjKCVZhJuHQQC6Q3AyyiI2DNNTZc59g8RxlN1c6d+5iGITwoy6GJZ2AqJ5+EHbgjMIxjkOCAZCzB
c0S1HDo3sjEhJGFLROXOaQraVQ8VgrHHF/cShDIDoAtSoxHZN1cWUHGbNttZqixj2aI3QkfZgYHi
hhQaeA0B5qVKIZJM0HaNEeIxqD6uH8kF/gwJMEp/EWTgHllZrWGHvCQ7rFJ7sS6aE4t2AvQZ8lIV
tDmAd46OjQsYpOk0gASfvTkpHgVkTPRACcEbBrhB7mdT3LvZeHKBdWxmzw7ByUWExNM+3TaBqbcZ
uGcnqLHQixXgZR+e8af6R8em72MLh8DBmx/r0Ndw9O3nso2tEGt8eVtZa6yV4egHMtYjygFwfwi7
F4FcPnIXbBOMBL4XZutmOk/46H3xG9CZ0I/YTbClzim3jrdIg+LPwdnKnRb586EShGz5bO9uS62w
abpRLTnkKTyoCgYSZl4QyEft2t+B9qY6sOnBgg54CQU/UhyHoK2VMNlOLQuflQIE+BtO7kPeug7K
/ntQ17EBefmuVsW+LWpYQC0ljhti2mdFFUvZwINR2yPAUuc5w9GEvp/PGfa9RQnQjdDsRuaodYlz
D1lvlyYFFRticOpCAbi5HXa3bEVC76FJLvdWK0+NrI5D4z+JutbHcfDqVTpCKpLxHMIZ9wp7K1he
wd9CTz/m9LYV51mfpAsfvNp3/WtNKL22XfVy+94QMEgO217eFVNG1p7MP2oosI9Fxw+jJt9Gpq9E
KwijQoxBJUTzUMlsEby79OwWhqxvT1p1lhtX4NyHMwy40r6dj7fDlICi05tS7m8/lYrqrq6C4ein
bI7E1LEDdfQLcQt2FSJ8r4cU0FShPgDFJ4Db5lVV5STqnSZfdLTxbQpKwr9JT4GAFUp9CqF5WkGQ
JeMbLIf8s4kDnmEHpMcmIBOWjr11sJISKbwPXbPqSBTIMIzqmPjNH8FhltlHroS4VOgZUwVUxrfn
DbNZb0wDtVsj7efbch1Ue9HgqtjK1F/Y7LfHvPUBk80OLtJpeiKVp+NRdmBx4SGCnHoQR6XevneB
1gIpfykz8iwhjDvMPdS4BCzwTTo6SDcdi+0AQEIEQi7Kb8Mos2zQmGu42o015LURNBnTnuJEmmcy
gc48vinVIZUuJDrF5/IbYDzs/gWypzUIMKANp8ltKc7i1a6D5q7KYDfTm3ufz9O+oSlkHAIWRLxt
QHgGaw911WrTdq63wk6F3y2YOMkI+kbkC+uhCSVfc9q2a0cOx5m2wdWyxgPCimaLIcLlOaJEjAZK
daTs7MVTGdZLhqEEpVMdK599byVYzbcgKR16iMgmWGU4JRg4o/VMwdG6Hc3Y3CD4g5t99fESODZ8
kCj5VZSZd5gUpcc0RUwlh6LcO3mDce2nmFNWJ56aUfa2LLVtQXuONRNd3LWhWi8vXSiWJc1giUT3
k4jNNL5UqcvvRSN3dhtEAtDfDiLX+5Jzd5tD2efUQSRxewDgbb6lTRMewfW9yxnEaj3c2UAk7pI+
WC5E0hY75zvWlM9B6IMNRK73aDu0Hk06blqB/k1o2d5tlWY7bYMu5bJK/5gXHwyohKsHN5RtbAAb
4Ubb1fYECVSo06ho57XnWmgFW+fDJS+a4c1MPqRWRCwmLddZySwCAgyuKPoLLmqPNfSyW9od7XDM
D5kE/5CLHObJsro0Cmq9Ety2H4eT010r3Yi7UXmbW3IJxkMHKX3YySuV+evtmie1hvZppKfAvOEs
cKIUJdDrbV8j+wF3k6TrG/p823og7gcXaz5xOiX9GIIbXAI2+XEM4dJbPuvwZZ3WBComEJOBJSBS
J/lwtipw3pth/LglGretN/tZt4Ket4nztsy3DnEhpR5+92AMfBfc/scKd2XrOKtsuZ4hOt/eTsss
7/2d05BrWCPJcmsPrF+xE6QvjwFv0S0iCyLeqWk/LFIvbwQ1gtaQIqDkup0DYZ+m2n4vQwXrKUg8
kgqTCc7thKXU4CR3wUf2QsMShCzrXr9OFm7XADr5GLH/U1qhst6FVXK7uOqe8s0okQpoV0TS8GJd
l4gKkQGCXQE1Eooft8ozMWaf2wEEdWS0QfYYisNE3U2XL8WQZTuXxULZmJvViOfaWT03KD0AsNN0
exsrG4TIiPe6PpSQkm0hoH8yKPyvCI7QDWTVWaw0lwfZ9i54lXOHO8cWdxVgEG4P4zHnXxlI3itv
CgfYOhAKQUn3FfHkGx1x26VLPSjN0+2USrY11jlts0cRtH0Ersp4Ebq82BCtrlL4+Rx5udey6bbQ
K3zMbNS7loIkPDIPLnoeNgUasJpIwKlgncIvBlXcroL2DinDnOEUKudegJBbG/A5tmYY7BM3+oAK
LTqGwVxnKrMetHOCmRoG7Apl7sNgC+o5bbR4yQu7Xwe1hlsJHVAbpvpe9p48VugIBh0qeIgpRLW1
9TLbsl+lqEWfIE4DMdoKkIAG26yzqpUIebbnA70S14OJU9tjFDkC6FuABCjbSlrPT+alPotYxIlV
ju7Ct28S3sER2EIy7wb2OwO1fsu7mq40xDKJM+894lbX3jzUPbFgzzV8pFhDm6yuEbsz3O6hDN/R
oGCXgQGwI0PX/kjdUPDyIBZZG1S9YwpGybpnzgMiKhGFKoRSoR67zQ1yHmwsw9aew6QtQXBFVSPW
VZduEHKQrSZSIeIeghUU6+OBhWJTmkHF0ET5cS6IuZ/9TkUzKI0AyCAxApUj20CCB/cA1wnPRRA+
3UoctluadVBINLRYsAcPdNy2bSDVL4eocNF9R05Ov4I8Hx2TiPMwl/Pv0uQIwGHZA4cc72443jKO
Ob/PIYXdiIwXeDpnw7ngu76YPqwp+yjBcd6JUSKMgu874eD+51aq4FOJjuk+cX6UW4ICbM0eSekC
YtRr9BTbc3Fo0VRhh1H+ymE2UnD6UuOJTh0dP3zqP+Yog+0NwpikrcITBd9xVbiEHFLpvdSjDDao
OIOU41KNgYZtSe1OFx3kU1x0WX7KlTCrNP0gVINZTTQBq1o92+xLA6WWYN7WargV5S5UlCnvE5HO
+snKn7IePZdk/pK5bbUe0qp8MKgUoWdHfX+LGltUgVYDDe/sJRzgQsJixLHk+jbiDPWnk4DCpq4V
esQuGXvmFhdmKnoi2TUP++JgoVofawpqLyDtKZnyjq1NmX0Lg6DYVAKMnmYIUZjkNiyfs1ontR6g
yqf2sLutHR/k9MhZzF0ZzOmTjIKl26c139TEfUutsk84k5C3cnGFgs/d5Qo7wUDvgLi1QxiBGu0Y
QNA4ZbEHyu79jLKNT211ybE+Gtqj6fiNZcLEaw6mK0SRQuxub8UfOnD6cwhs4cFXbKHiz6OJVtWd
mwXlCYMWwbToZOlRXFFNgXsNueBA56CqWQniLRcJXUtjMFAQNWSiXNsBBc6VmToaaoyZgSHs3pH6
m8Oa8KxY+i4oAza4ZL6gkz+oIm+B2VAIpGvmroqgA8aq92Yc/aSs7HYr08DfpEX+oC3+CvHtdOqQ
V63E1FYYAACetwnsBvY71HfqCjnPFKSJZRmzy4EZnG5TyFsWmamCPqW/oHCdrkPqs8TuxFe0d2xj
IGImGigF6t7lTuz4CxCnfcwPVKhIM9XWzOqOgkePyG5szrk41VbwXkI09AB2/VdGwjSik2kht6bH
esrtE8nDV7D5YI9lq99B2YXglr8CPhePaCnYr6CuYl5ukAuQFcEAniyDTl1LbSSbC1Dy7WydNZP9
UMASYmWg3TZV6wAosZ8Vbb8pMXP0y2YXEMfSUy8lVKlswFlUguDMhZ2/CpruW+nAPUT0+tpyAYIR
8b4NFDpo7uDmSE3/BJIJ5qsf5msw8s1kSLMOWZYfa6/0d7BSAZ2D19MOb/uBO6aOrSE18BMG8J8M
EGmc69JfMdGzgze373kQ+63jvTO/fF30A5SK8ndCvrRzv9HK9d7N7L02aRhclWeBLZ3WW1IsDcKw
qWJYY/QAvsovgD7DnQI7DidK+QWMS7HFWd8lXY9FljuJoqPAuillYgrTrSVE37GwaZmEnhwO7kR/
bKe2tfpkbPmBgUmaZFM+r8ElkntRoaGMGq9asOxd2RCQZGj6ZGdiZ8CbOBf/Td15ZNeN7d95Kp4A
3kI6CN2bIy8pUqSkDpYiMg4OMtDyNDwPz8Az8Uj8AXyNJ0ou+t90h6tKpZJuAA5+Ye9voyZc5Xpv
YWvHHmfT3zzpevFjSsQBdpB/afx8X+R8onbUQg5Vw4ihLK6YdDQ/xxgJvBeMOtOp5quax1HAmY4s
JdUliJFDqb5BpBD57imtmDF1Q3Y3mdavYBzKmVcNyCrzs02UhTcX9/o2btvs4sZ+AiHZqVd1Ow4/
dIhRzgDAxuwq/9D35j6gkCfUxmcTkJtcJb+mrLwfE/ExxutpRwU4iLwBZYBES1kpHrE43ypT+8YH
w1OCkcaqJKmoGr+5ucV/NTdaKA+j5VlbJw5OWhBAP/KKZMOEeIVP6UPDqv7WJO0uyvpPrcyAx2Cu
RUTZfC4aOC2Bm2MEpCNam+NOyNhYOblRreu0YVKZTPhyinDbBjh4vYTmOR+S62hUH+w6HLad8ul8
CFCphPmc5ORj2YGzCcCDTqFpchjHH5WZf6xym/lDi6feCu5VwzCqtehWMoZ9enzX6SlVhDNCBK/c
eAdj9AQ8qt0iCEUA0G965snrpGDhNFklTg/szBJFPsNA+2UUWb7JSdHdVKxoBWqitcYoeAPX82QT
swH42/SgJX6pJ27tvik7Ptj4qkXWL3ijVLMbfVDhyg78XQf/G5dIR4z5OD0VuKNdqf0k4YwMA6OW
ODHyXV7hTOp4gG2IpwG0hST6mOsssLnS/E48DkyL1zCjjDWTd67dEBEc09Y4HI1TZ/ovGUQQrA/W
ihU+RoC5dR1rtfMSHTNdhKfIGPU7f6R9tZyfoFI6vDUGDs0oWAUZOi3PH3ZOxDOrNA1kJxRlRAif
5sVwRtPFSryisUlh60fRCyLSg16xNyGj+sFvqxKLmCw2utsfAzBARySov1Q0ZeuyC4g9aVxwKaN7
npT9mJY9Qzy3KNaZyyZL1/JrIJlIIerL9x0WvGjIb6F3rLDlMh9Z+U0KuVN6SDrDaVv0vg1tZO1b
gbchp/4p9/xfTAkZWdWfSP/g+0ils6LNO9aDyS6xx2GV5QlIDRgDvqGodL3gha9H7qZufBJx+nVy
B5BKPt9xq3W3kMKebnWH55SaDssK3feAOVCvN45IH+va/pW61dcoNB7DrsYIQ35upMefkpGBQuLf
m/zOFTxzcl4s46lD0bqqnUJschDpfi8+OY2osOmZFnLoyjt4OEtXEVavdWbzCX6AMu/yyCnuVRDH
q0Tk6z7Vs31jAhIcP1FJdLvScLN9PRB8GaSP4aTHqzEaP7U2lWBZUJVhMdO2ZgOA8Q6GeroVHmmj
sbA/AhwpGPMkMZui+meW1Ef8YclKr5tfTtcVh8HtrpofWGjW5Wlw5Ec9d6bNlPOmcHKue9ODTzIa
D16e3lwrLo/DINc1BHs/pZ4fTMThnp0eg1iLuYYV3Msp2Qc2L9BgQHySmvPdiJLuxKXwFWv3VUDr
KY1k77Io2rd9sRc+vCDZyZPe4INhCr4K23rD/W9iJovb/RpVt75JfMyKNLDb0HSaTePIdj05WAd9
eP9noFbHsrxrUpNkXp6OBzalK2ZsO0fTQ2rgkjHLYHsrfImfB26tTWA7IOk1vPdBW0CBfNSGntan
zry1qtwN0l9qhfqomfGtw/m24sNcN8TqXbpI3JwQGUVWjGcnb8+jf5zc5JuKzO9+ZrCYC/R9DQIn
NKKfBdsaR2MqT4bvk8okpD2R+TjYQzyfSZw9ZMo7jUb3ObXM9K6XokBDlRgnKXtEkqVkAdf651bI
U8KEwm8x2sdOE9ybcdPfa+xcJJO9Wsbmoanb4Q5u4BWYW7SHz8CBVXIV81n0uy4HYxIQwr6VthWu
yzAzeHhbP6KhC44YBqkQyuRCn1WfalN7FH2j41Dl9JSpaV6nDqiPpbyDZkM2QVTlXYKi/wYTLr/D
gKUC53ujqfRajzuDzc/JNXDlB3mpNj7zrEPGp3wu6fxTgFST1LPj2NrRvhYClLRd4XKQ/cqzWC64
nZRoQPp4k+TCvY+8CCkL1vHJqT4b1jQla27nbHZM6IiOPe9h+VEOMty0ka3vfJdE0uXXjML+6Uy6
OC2/VAVFs4m72a9rluKy/HDp2S9NGZBq5AXurveVOmW2/yWpZXRhHDuuS4YiG2dgs1fYNiZvAbQo
glizit2ebd84Joy8Q+ZClclibshWvSuRyc+jgngKGHDTJ7PZ6L5Fdts9sW0jaflDmEntvEg9UwOe
BKa6D2EzPiIUPM5egVUXOt6qoLnotfxX6NQMkELONH+8F1NjfvTk8LWqkFeVYclWkoZstHoYBOaj
YUTFHrMEPLZ58r8Irmu98Q8WLYvGYDZtp4w+Kn6pKKqtYm0qyzsUsSjXKkVh49XNNyNWW6OS5d6r
8CY3iTtcbZ7mzJgNxqc17JJom8N+evbI4w3taSv7sXpoE/n6NzBqfPRhRRC4pCGgc8QE3YHLuE5H
iB/1upQesu+Gytbs65tZ1d9aUYFexGOaNSY6cGHdtUV/nBOBKWXl0yJjKgP/4GQmW+b5XQy99hPG
AVigDp9rGnB6RIH3tChokTpZV12P0bIyozj7Jh6Zyvmaa53GVH88Bbp5bwfDeCZOY1otO7KijeTV
Q774KqlildJEonwcUaGv+JPi13lfGLMNHtPhCxmJPmw27ociayKWepKcW58MzCDzugs0WrZ5jHXX
NR3qhiC44SA0uI6eVj8m6SSP/EO2V4al7Wi4WMuzIGsn9yzgUtKHzj7fqpHZGg0iunnbUqfe79nk
y+mos7Oz5s22U5YgGaoXX+XMA4z0vnVbiJ4KSRSsea6bucPLG9B5ZMw7F+H5d72P+C0uqoreVFKn
O22KI543bXUE6CquCYSmugVPzH6gqs52y7am9NJPNUq2lSUs8ahJjWd4fba9gLqzsfVTUVDBO6Un
9u3InryP8NzkI7ZQR94YGp2cJvTOwEVXUzxXMoX/OvMMB6/bBNlMJ8q99A749rgyYyfY9W25toy2
O+KbYB/j9I+511Fx1Z2GJGweVM4ri5AW3qzPQVJ2Z9e6epPcWYarToYk6Is2mCT2Pofb4Konj1vE
sdro0RggAfSuDdZ8vPGJ+tzBoICNCDDhYKU/7aip8PBKk2cuH17omg1O5Rx2RGSHD6+fXpTC5sjr
e32iFSvjxPoohvTQzysm/BZ30U5j98CDRqhLXLgkMLhadNaUfexFW56HlGlGY/f9Prdr+xA0CABs
a9q5RT5s48Chf85eJ7qlQs+jBx9V1j/3GtEaZU8/PF87BUgKqxx+jp0+XEyFxDoJviynzTQV3jkG
WqhPQbhWATgUCCCY81oDw0nQMamt850/1Bd28zn2zJLqKmweRBmi7GyimzdkWwg5zDcGeEL+yo/y
6Ysnx48JHJxVoYXDqRxxGCyjApN6/AE3/Zbadz7wwgnbvWSUdTfaNLTcegzBY9kn6zYDW4YGB8Gh
7j4Es+eqcxis1Nom0y8j45zdsgqD9mCdjSR7GWaXE8eAONd8RKsqq8u1p+fsI2d9aSxgFPV6t1nu
VSNR4jyJageNgHOtNne9F3vHiB48cFHdDUjOHqMGoXXREy7qTuHaiiAxT8JBQZCTw5AhSNvWjetx
M8NIWybyjBLyAxOv1bKUUkp/YWUB6W9esvbUBrNV2dgslwnDHm8TMHjZa5zM7N+GZB/rw/dEk89O
bn1yDPjzqnHon9zyZDLmHQxveN2EulKyfAgUNu42NrZhxpunycbxHm2pIaavFgbgdYrsxneUszfd
sdov7xrWFsLO+SrNIIIfMHZ/0TQsFfMF0hq2WqWTX5IvDR2KlUH52c1Qf4STv28pWR5HgchwbD9Y
dJuHNCHRZogqd4tt6VvDp3guzYmvbdBrhwF11z0Z9GaLiMyNjRkmUN1kEUTbZQfCdeog7rLo/2GK
YueYJULAhnrh3Ltd9WMZaNlTPq5BX8ITsOW0Mks9WOue3oJoQIuh0PEfdQuIVW7cu8yx1kE4ESjU
hOwF5vcINGQeo8I9qcTGrPwYCJBiLzypaufO+tXIGvMdFMtwx0fJUpvLY7at1Yhgh+EsnTQBmGaW
SBQzZ2MbLHsNZtFMCwd50LqeTSpcSFEbB5bGPZuEnGmR0DccqR4Fn+EzyN3wfgIPPZYf9uaTlpeX
QHTH5aWHMeNh2UXjHheU3HZ5jE6gwuhkQujbuOojzy/jUYRszCMRHgWDUkqokZgprd+W87g9nPD/
daZxSEwfdIvxKtJFjvDdqQaOUQary1InNswv8PKaTeEoLkRXZsfYgLanxoIyL/ZeH/eE2rxMyqRA
ZmyMTqvoTpjNLiZKhTUugm6FzSDYMdQeVwVr8WPBoBHDyaoFvZWGXsamltwY21fNx6BObzVTo7Nf
e8nB1eR9G+nDfWbb94RApoknZ0rwL8OqmW/kTv+9K4bvTStSMnXhMM238FTlaHZS9X1wUnvvs4a4
T9CcXkTJipYURCCGOw6u9Og78ddIofvQygLDYW+z50hzc/264SoTzq/witZrZZWVg044CdbKbceT
6j3nFtcxhdd8sXSmrT/U3B54OtVT1d6jvDPusuLMmKy+oWaLd9UWmggnceBK/ZLx2Az8QK0mlbf7
SrTOrk3JNsU44B0cra6hpXR8/TwV9y261+98R3Rm3kQIGcQjLVVfnLQGD1zXexyMMJGt+OzVFavF
CcRP4ALuitpuTwABxD0n28us93YoJqcdimnyens2n8o0vru5WW/4c8Njxt5vHae1S0YC4zhv/JUA
4rvXK+avwnRYY8XjfV+a33oviy9mjbCkUIEOX7il0likLDLPPiBUk8hyEoHIpLemw+T3+p0x/7Ca
Bo7Zh1BnFE/M1rlPeGCEYOe27SwWHwJVfga6pSDkTd7TRGdreG3ywhLD2rZQxlYGt+wWOZJ6jKqh
WpNAcwxq7t4k+mT2GVBRJ6dfnrUbg6pgpAQx9CaQZaDCoXcOatzjgC4PUom9BdgAb65TH9HLb1HE
sn2yxsPQ8Hfl6HYWXURSf8/7Vh5Uy5YkY2VxdLOTQjN2EGEiNoNXG1vXmjlkEqxoJst8E/Jg2eQB
yQBeZIs9JBLcSZI+tYSSGgzUoigBz57ZPYL4QmxkJtZaLz1Gn1Mcogqp7rSufl4eRWbQZespzJwj
dNVDMQ3eNS23rj+wL9GfY7tkzRHUx75s2MnPNS1csKsEPL2SXZesI9kBFpTm18KhvLUGXZ7aarwb
IKzaMrNfzziEYSw54WVpcec9OEU7rbJIq++cwPsq+uLWhcJjiRu/jJE13KNCPY+WfU5kcM8bTVFE
BWBWa+OO4aK9cin52LTjfKDZ3Sa04aXLrrjh/a+n1KBUEs6x0NA5pHljcgvypddcg3e+KsW5mpk/
XshABDbEfSsNhq1C4lEr0iPrPmRTmvuRizXds5CEpCnLuZKjhMRyxZY4r4eNHqmUYtR6bCxNP5qt
tZFOcpcXGrzXhgFJlxpgMYX5fVIBynV5UrlbssdQYGk4OImOiNalayc7P8csmhS1dhxiHoUK0ebJ
odxdMzWlr1zkFaAAzgrBghqiRzuCZQ1RFESnTw87nTzDf7H0Tj8vD7CugOFUyerojN7rX7UU075M
iOiyFGEnM6NpVinP3yw7e5Q1WnMwppYliXksAsc+ZzpiECRCd+6XpYGT5UbLcnvP2i6ZmxcOsEJL
5rJ/HWpTcILTQdvMKW935nMnMSZjeKAZC2IATO6YHzI5I0EKOTcnD0p2wdkJtS+GH3RIooruozBD
WLOtHRxUb9BtlLqzbnNuFgJoIATN3UAuk+FCA/SqDQ48R98PrqmA4vgt0YGute+F7WLnIt2GWJmd
kwPmw1ndcEfSkWaibteOIYm45L4dsbudl6U5lL0YLBCQIFRS2i7UuxcSLfLtUiQrd9IPlrhaeC4Q
azUmQg6rw+dsA6LMmMhRdPmuG28zoep1EpZH+JHEWBgdgG+zOCZtj56lY98omZj1z40ROofai8at
y/HXy6a59C2dXKYaEHlRkO96lYVXLiG7YR5r8wwJoKyyIeuBQiJV6jwOJw7oOiwSehPhb2o3Wmdk
K57AkmC9pKq0DZBIZYBQutdhIU9kpzyQBbbmAARqHDh7kAcnEavwHCXJjzSph1VtN8MNiUqYshIi
5OR7WHrZRtI2nyLQRm4Kqi5RNUPesrqGg3nRunH+GILPgWEwGRlGnDpd8dWJhh+T2eU8WXsInC63
GHGFiGvuAlevVrWu6v0Ik8dxp/RSOynhDi4pORNXduvIg82t9mqfDpFZ058xr1ZIB5XWo50KPZQe
CEn1cp/jE7pjsIkqwr4vcul9WPo4v8Yo47DDtcUssYnK5zCL3PMwjPLoeD1LNuNDgFF7bXW92OtN
ZFBlYKs0KSAOICdJG5DOZVFABING6OP8sDUQkx38Hp5VqMTIq0oANacoPC1psJCzmOWksQ8uon3k
mYNEGaM8g4nMPmTJMYmpdIfgS2G18SY2aVfMMpRI5af1VG170ptOzjQ0O8fMkl1lljd6V59ph5Hu
KhmRSyHO+Hm/BCoK3jHn/cW8g/PC9TzhGRaxE+Ybn6FqqGxG2cB6mxWHaRIGN92ADgPKPkNs2nQ0
btCJDo4y6IDNMDwsqgOjSt09mSlgiYPcQBO9EkUtznyhK9sNyxdnNF/aLtI+NHpsYIMqGMSwMUso
0lPrHXfG394D7l7dtYTtGJb71tvSDhWTnjKdbro5uYjbXRhbsSyvoaL7mcCnSngKbYRaNig7ea0T
sPhdFUmalcE+WEFo7qDqD59rq18dD97I6snVgl+tm9wCOBxfNc0pV0Ibopexk/qa4KV3pP3GbJH6
XdgPewUijOn6roFp+g1jIQZQ2bWB5r26jworkJugCuhNDRcRWeHDWp1VnngWJjQCIBiCqrFXqV2+
a5b+007u+p7hmL5uYdOCM/e706Wra3JE4Erdlu5QK+zquWAxNFpFt1FFoZBwQPjVh6ZckdIT0sgM
TFRoV8+eO7C1GBCcGvMjNESqXVVfspjpWOoMszIIAuXsJ4I5QBSJax+ELurHf/bCWH99/cLWZw+X
YVrm7M/7D7M3vTpznmbSbqVVbkfOzxssOwui9SAOS8HBbGcTIR9mCsHh6Ueatl26fAMv44pB+EkT
4kdItMhQ1PaLXlHCmBCri/KlaNtkV7gvZC9Vu7EPYPhGQbwF9p1ugjnSuEhkgZrQKLbk3mrHEOgv
GlK3IxCvoWspvHegNX+iOSxPZ9iCEQJvlyes2Tr+H282yETh9K6yb2yA6PlQGd8RRnKa5kZ4qfWW
LzGAqsPgwDimyqu3flwOO9RCi9KuYH+8bfvpaMkoORc+posU5WhfRD8d8WPpR/TGk8d3vqQ/Le0e
r1p3DctjQOvbbw4dJplm1nimdaswvG8VmS6uxAGOzvTRYncDcxo1tbD8fWiqFvhcUm97jY1ZBvk5
HJ3nRfgx8luPhcmeUtgpAQUYrY6kpM/NXCVQ+NSztkTAynv1jCxtZW3kfGuxyfbHCC4UPMBh5jJM
uBUJ4QYTtX9+p3/9hmbygO5jkPQJqPz9G5Kw9aIoZ4FSc8ivRYyYaiynH2YCi9LrJovOCIcjyWpb
z69Oumb3u9AYsk0tZA6+WUXw1XvGLBx66GKBvi5F0CJmZcprb/wU0VbGnrJlB/LPr93681DiWxI4
/TG0OLyDN1cXLKLSKTSswdiPLzrAw2tUxTP1EgxKm82jmrbPL6nF07GJG7kNExekfE2jTpEdhrLd
JHoVQ0jUxSWBy+vl1LUBezeUidAVs8z6MBEFU5bqF9Iqwa4OTkaBnXiHX91aLVefsvGLSZw3de+f
liL0n9+k8acJ0dOFCeND6JYQWOZ//4JmWEUfarGJ/Lth2jKpFqpmGm5xUDUsfe3gbHcbMzxFtend
h7N3HKa6ZH1HYlGJvLJNq1PVCLHp9fgjSNp0U+QonMkmG965lv7ykPD4HuZDjZvHcvU3d42mdwab
ENxfccYtnLZ8ZJjhyGmMvGDFqV2eQBw3K1ONLecdy3BfFKRr97pcv/Oh/WmH5JV4QviY7UFReW8c
v72pzIlUBXxo8PDZY8e/Gr+2rtaurC0yMTLDw4cG5N2KGWKzWjqnPJBVflyOf6f2tBUfm3zH4mr+
efR7OuZMrlZ4hb7tvPl8cGTh8Cg4VTqXgW8+y4wRKhsDsQlI753VcquBJdyg2bepPHsFncLm7hLs
fMeo+iFbLI74+9KN1FooAsrdAx0YroSqxHupe79wX2MXoQ55p4L5i7/UM3Ae861atByO/uapRZEn
hd7Xzm3W+yPbPXU68nuf0KvNcjd5HZ2BwjzM3tn/SZDCxihj+3W0mtXto5xt35nU/+t1Ca/LJWJl
KUystw8YbMmanQ+puC03o+mW2Flc49cw2f7aavBt2DOho9QUq/FZrrvM+IyC5v+fr7i/naM8z2E8
zEepxWPv99tUqwxA86xebtmUjHtL44mbWMeEooyVO2QHOrRxV7K+HqaUKn+2FUmqOZ/NOcHrurv1
cjPgeV0CnAu1bp8Egpj3sbwukwqheh4i0r3aNdjwd176X24WXjmtuWPg3DecN9+tBQ6QWsRxbo6t
zLOr+peskISxBXqFCYgaA0ATq6go/14MenQOPMw5dW8yQ8BvrqFpeCh6UqKWf51GG7S7n/V7RJP2
IW0/5aa0MWUF/bZWxmPh07xqSaufZm/bO2/kL09tPnhhc32anJVvS6vStnIttFzvFum+BtJP657a
2vmwVE9FlL/0XnSLeqgq9kiU2wQ8KtXZFsmr7DGULJ30K/JHdgdSw+wWm6mTDnf92cXc0g9p8OGf
X/GfuDyKIpB+gH9A/8yat9+vmmaQNiP0VtwWsWQn0EbaKfOieox3aEpYbE/OdxwKAcal/LZcvHpo
X3PBXMyzSA/w9TG5s+P0yI4zfYe99SYBcjaVg1UzOEVt04b9+9b/3raldKbEju8XraYMWEiiHrC2
WsZf74/0W4OLNIekEbWp4v5RFdFhOQ0Cd3xmg9hfWwgCj6VjvJhofU6V84C8tEfk2WqXuhTDWmcC
rpP/qTXQ9virXtd9NQS2OhXjg+ZquPvFfjHApH7znVK2WE1pas6Km20fk6JntN7RnUV173w1f7mY
6HPAldse7c4ffK1M9DYw6yZhaM3zgVCmJ+LMUNT7pr2J0LzsI7396FVhdPYmMzguy48stf37MHkH
VcJBy2Xwe/fFa3AcoEYur4cC4/fLBBVsb0+1Gd0vdVXIdPxY5mAppFy3aQFSiWFzZTHDSif3VhcG
dUJeRlRy8XUoPYxJWGE6x4DPp8++yAQ/TfM54F5EO/tQtipG+jFsWqU/Z6XTbx2EhUCg+TFZCOWM
Jo+2lBesy5r4Q2EzzHU74toNrfPWY0y+11LFy9Frma0iG05L68maxdm1zFZqckb4Xlh22himMtv+
VaS7Da46Jg46S5mBI09LgVNimTPF9JxH1pflLCmclICygoFEZVyzWjKMDPONpVryJorawq2S1eu0
PbuG/Np2dHPEsqrVMkXRoXdHifrkOwSnELNHMBSItFUa5c4DuPJnxinIJ5Nb2Az5j8LObhpKXJql
mhlrccEiaT2EhbdblPxJg9M2sdVGYPpkh9IajMim8JK73oew6yjh+eZYYyBJzjEpH0v8pJiEy/iE
yO6X0CsYjQGNqB/9iItevBMM/hdAHjxW4KqugK6m22+fzDg5Unx4XKfLBJagxrvcdiheI/OHpw9z
jujIkIbIluOyT17OEK+tq2OHWOCde2buvd9cpz41qgnS0HQ4gd/UqqHP1paVenw/EIS5MoqRUK7Z
0Vz2+gkfUXdYXsJCJflp4k/c07CqdZUaRz+fngbGuRuyjQAm4znFiTO90zD8hZmH7tBE6e7MTK0/
phidqK2irwQ4H6avTIDWYV6bn6sc22JbqurZmEhVGJDT5xAhD9aEOjzieVvaBMrprCnXpWd9ixos
HJEsjXWbREe3S94tahYgze+fI+EaPIsBawFOsrw34JGxC/xO9mF2HznaBVmJvGjzD9cY72vdQe/G
U0sJyYu1K+0cId/AyqHWpt3JdeWP7hWjH/5XY9yShwiDvAXeuBRIywW9NJoa5BuCjUB/6Cg6xViD
ncha88WdevtqYdF7EMAUU1/fSLN0tqFDzIwzxmrlF/Fz7ufe2a2rH4Th/DR4ru91qyKw9N7pHi2k
KITUTuE1c8ynwaL97Ut6DaDYiLY7IivdmotjZJiZkVmmYeusbO9ooaheG8itj9zwWdyWR6dtnhfl
PZFR10pTIeKcDvGASj4akmVkisMa+XNVXishSWb1+yMlnrGGxd8xA2ywZJVlQLiC/hPqQ7SvkkHu
2HmzVYmc6hqp/g6nPR/C0MgP0kRYavoQ5a0S/7HCCiG8wbr2ZITxdKq9+5atzz7TxnI3cURvZjPj
kDWHoryvdGc4eejcN4kqLr1EDpwlGBYnXyWrth+nOztPz1XTtIcu6hLSbMpmlQyu8bIMkcsuta+l
uO/iQtvFbl0fDTF+yWpUlsNMfSBaqyHtKmWcTIAG7QJxjV7lP4x6QYYHY+cxUw/LsmPorc+62bII
zcKncXqZdFJ5YD6cm6DDfEpJPLB7PzLVgsmPckciztkoVo29KfttKKYRm7lN5AE6HbYuwcmLQ+eH
GaOHm94jBZt/Nu8MFA0gsx4Evnks+vszjRgkm911Ju/DSGMSbqX2WTfJ/evsy8Ceg4AEJVbeaJ9Z
Rpg3GSodtZqPccMmfi+WpGPJKjX3BWHQUa49+lOwZiM27WOG4RuoWyu3Z7v4zgH3Z6kMNUunsTQB
mcFPmIuG/5hnOU2mJqKR1D0T3YZBe3lRwDnPozGiZjRgLgukdyQsx+gRUC/bpY5zhacUmlSgbNVH
U5BdMcbRx39+XQtz/bcDgxULsCKPGtI3qRTeHBgRmtAsZy/8ALEPmdocqBb45KPV2oldNpouv73X
Urla7qcurdh4mhgl5znIAlYi3/zg2OVLxjmy02fSCm2qwfotrM/L70LLlR8AgkUIBGaEUEDWIdGl
DKJzzIChvUNYEbOvNQFoxNUHp7NhJDjIkIJM7RpoPYhSxkW6PlvjBPViwHjSAFm6+uePwnDnh8x/
fhY26zMX9jSTCMqlP4olYvDcUrRje1sGZ0vxX46C1Dx8pKInfEyN/k5r5Ke2QTOyZuzlXcKSPddi
li9ylBe1Gz+01UoZDw2nrh87z1GUvQ7iSLYqTpEf3pZSTLc/SbtpDsvhGgXsaQ3FORAktb3pC6Iu
Q1cMp4YqeIMHJ7/Kr32gnZdythMRyzlC1vaCiI7VUEQDRlxE4ALx1akJ8is0vH3LyuyRUg4vZAJM
cWwyZBokH90ymjC7aA6oWZ27rnfCTTGF33tzHB5H031eqCuj/qXvGmD6rElz0bLjzuRn0yINT+D1
g8JHlGQ6bU3SnHeL8StxGwYh1oBho6NWI/CoYPApN77LzjSyvKcqRLJoIR8kuGVEq+AREUOsml+e
DM0k91DqH5frI/dVsaP1/piw5k873zjGsa3Qv3GRLIsCxyZji4XMdan0xqFCgdNWxBQR21eOrBsj
94ElYXbgDcQ71cYsa9RVd1GO19VobWUW/9Tcp9CyiI4pdDhLlvuwbItlnbNbtLdFA3XUKVzi0VUa
7Yi8vbLzJ/UCC//WtIZ+ZRK+1Ye9davrELwXaaWkbaU7b+a7LH+KMsuGNXKlbsubGgOqxrDoNRwJ
cpsXXP1dY6rHGP7u3KIZ6NKoR6cS08PwFW9TuQ0b1DRmlftknqKnx+VzXGQVthfOyqnM0+9krXjW
ULyh0UXMMozZhWww/6DH0ePgRsYRujWgG/PeNFp771bNh7atDkufGgnnyYQs/tTFP1Fs6Dsvd+wj
FlHcNAX3c9heNFuCfxuKGznGEsBJdinwup0L870B0dsWhTms7RrQwi0HDtkfE3Ph98WYGJV+C9o+
OtQuBM8pRc1IhnHKfYen2Irqu8oAt8cjqj94WW2/lnf/jla4f73H32Q4vPnX/5dIh2tMx1zLX83b
TIffYiD+fwp+mGfG//fgh/X/+p/Nz//243//9/9x7GRc/fwt/WH+X1/THzTzXzbIfp8dAAN1fKwe
D7/X+AfN+5fwea4QQcMOkBE0j5d/xz8Y+r/g1Dqs4hjwz4hP/qd/xz/Y/7JI3HH580xXMFyCxvtf
iH+whfi9YhCwQ+c2h2vfcyGM/XmwZ71oWI+sE8hVqJGH5lIhUTj1bBnqaEweVKF9aXVU/+DbFN1c
7D8klrYeQo7Jif58PRgNMgyULTRShJRqCOEtQom6ujnm7dB88EYADQ4OKBv8wdaHQkFbVwwfcAFs
g7YZb2Vkk8cTxxc/J+nQYVfi24R66qGb7BK9f2GA1mz8Wh/PIKiuRh33x5HpxpSL7moj37yG5MiB
ew3lOhmS+ByHZOcmOl2yn9TY67XJWNdqrdAVfmaxSz5mK5KvTvpiquzOicP6W6GMmueSuCFcmQvQ
pHpW+pVQqV0/YFxmpjWtovC+z8BQYJ0sffzqTrsORgGWIYSzMg+dMzf69w8kWsll+bUaklaox+lM
MXORM4RA7jp7p3e5gPxpDNflAeXmOcGN5d4vxvxRn3jK1V53jS0bpwYGwwtavkMwGZyAo3CuCFUU
qv4oZ7hmD5sqavNd0JMLgR8HX3tctRtDi46jDerX0bz2/zB1Xs2RIuG2/UVE4M0rUN5ILS+9ELJ4
k5CQwK+/q+beuOe8KGZ6prulqiLN/vZee9/4DjAWBf/J1tfqcKvOzYIR7BpwinPFGXRICQBkYrKu
JP7/779h38vvyxwvq53YEsVVnmQR5OfCG3cLAf5Xrs1owgHoI198GyoVz0gloSRFSGdqpm/GKdUJ
7Vpb32p46/vePOcjMUSrnOqLTB80gu7F7Gr7jCrQ2KsLa7Pe/pR1ynCK1meyWGCwkmZ6bApl4v2s
38yJusSuwhH23xdixu7mTaX5reFJTNfy9iXoExuLC9lAyrAmMGx3UstB8ZIQoFaJ86MTsI6Lxhsv
ul+9+cp88VA5mGcX/aXH+Uuzc+1jikkz76+yRiNiA33ofcBd8X/OJcevkhNBcLJdvr2etQygdaIV
9RmgQH1OqoxvkSZsJmWrWcamBfnGoLhyKogo11lGlS9lLA1zm///7w2RYa0urqala6f/vkCg0E6c
Nc6JkfbQhPj1sar7gw45FhfdVPD50LKzpEPpbPki2Nay+B3XJAcoan97miWMOM2r7Oph2r2mL6vn
TjtHrR+VXMxjvvZTDGhPC8thCMh7BN20aRdscr7bBSfAe//7y9jVGrbQ/O5/fj2tLP/UN8VHb/U6
g0qrv/z3RZuygfIqwnlJuRLH9BfcV0HzXd6KRsO517qzWfVWNHTBFI0S9aJZvGnjLCkVct17YBSX
lVHMoc6GdAM1wIosRz1LZdkbq9V5zTQPKICn9c6FbN/GNwhr1kKN26WS87YXjh8PkwouSW2f+5Ko
tNYSmMoBSqwhf1Fw0asUK9iaLNFkq4fJKhOcVo520hB+z//9kz+4lHG1Pff8ZdVvYQ79LGsbIm06
VHHlOyUPMT8MgcdHzXbL639f2qyqrqabDlsMBKQ8OrO6qIKS7dbqSP/RXAriqwgKiIADZEXywJGu
lxymGoCS3Nmde6fPHIbxnnmxMBBanbjWgYfPL8lPCxfkMiPS1RltEU0E68P9VDrB3UJFo0+D76xd
IUaAUyrs8VQ7NdmMCnuWAPTfjMubD+Yg0JhZ0vHnYsbtbYrPMkETmhtsZA9HCyt4u23Sdojb9tVy
dChyCY/zNGtbfyC4KhJBycd0qguDAFAgHsdxPTcM3jdCdza93adwlaoXh6BIpAcANIYg+Q6c/jdN
L6tejaHd0IvGlSWsCyCj6FAEXaRFbBEwXQOSmjjPlyZkQ/giITwN4cK/U2nxVo8vhZsNJC9LFTHy
/1wymntpl2uMKu5anbq0oXjQWwItXf2fOQbhs+5PEy3qkWLh7AYeNW9pLpKbWNvKo3Kcf3a1ZnGu
rAslZQ8yaA5dlTz22cCl3TbPrSVP+difEDUr4qlpFQ5+8DDswBZY2D3KVycbSV8zTgJ/AABlkhhJ
xupgls5LEsw4DSFUeJbVsWEEdE3Wd+Nio163M8E67bIi5HLdJDU9xlk27vtmeXQHuw8ZscCimW16
SYMW1I0FFRdRH1ACJpzy3PYDjCkbzXEEcZ2BZSPsMx0pJo/doT1RBc3j7JbPZJWpw3WKL5gsXkKe
ygR15AHYxiRCk2Dme5icgD0tBb3I1UqrYvJhKMaft3hqMJUX/BYjKMo5dnrnupJaD2cW4ZC9iBBq
8mcvebBZrKzcZeA4yGFAPOEz4Hk8sdkMkWaQYjcOw8audSBBi09uxZvGy+g64yWt1dnBn300uMgc
BjN9m7LsrPl+Fxfl/JUr/RPQ/bD3KnrGk9m3MDofskr7XAKx6ftxQn0Q9BF7HrQxw4/bGw2gNgnA
mxXlrAJPbY0hps7nd4KTYoIEoI2A+3yL6vqlLOcjE0Etoiadk05Q3nBHdYHQMW2wML4yg3zttbPe
1Jhqc1+CdAOa0qVkxtI9Nrj3Aq/phqPCJh0bC0Rb9WDzRkSuxN03IkU15aPvqWlLSQmIQQEOcvFI
q69k7fyEFSE1qkulgvRglbjTW2fg4+NTPTQ6+S4fKQAyA7plgUGjh75QCc9a45sPdjvgEIEsGfUm
c+1ayb3nE/qofPwzcxtQojdc6lETp8D7w5PbHMkkeVuiSB9tObWgk+QnCw1rK9HNHUv8n5uYV33y
2p3kQs+P7m5NW+KX0fNpU5K5uEct2/YSDZG7t9y7YA0uzPnLaFFmunE92iXnkWG6XCk6SdV6aW/t
l84yjru6uwl4Le4ro3Qp+ORtQbgOYBtaPMaLMYIxNUmuIpAwe74l9ZeNYRJG8BWBnKoRx7Ykw+1p
LsxCXctCHfrs0dHJn4xLk8XTUsCjm8ofCS1n05J9l511TF0bzLJyPWAXNrdHF7goBSxxIdf6rrp9
0TlYIQjnx/9+Kbfb+k7kSX0X9LdUHkGAXcWE80YURFtx3PRE+gIvbJbcZb65UtPOXEy2TDn0mtNm
e79YxRcJz3M795ige8h6Tc9yabhkRyeCJEEK2Kh8qRWBtTI3b4CVHAN1TWl7+ep21tmiSzeSVvAC
X2efLkSiOGy95Po0Rum/GZB3XKmV1lFHf3SW9rEXhLiXdt/PqjsUw1genHzkc5h8w692zkNmTE9V
qe/sLrfeGJeM+86aeWlZ5t7yhCMv+2F+IilxP4nbciH4jfYfGs12MHNCg3af7VF/0n0wuMBFe2t8
FRxtIuUZ2TEriIM1xrybU/JGUJ+NDv6Qhhc2DPT+OHXKPiur3EyuA1mM7PTRE+T7qSl7hJ2DFK4p
JDynMB9uoGiJ2PKplP6rZmRiqGATGELdA5VmWtc502KPg9wG+RhYy+jtSrVe/aoSe60qxFmZgzhD
ZaIxpluIxar+bcRrfvCx6W4CZ1rY3mFBo1VB4tWpN7Z4JmjQ2CXJo0zRxhqSyiLTDuXQfRkqJ9aP
yKCdBt3WTv/9EwSNz94c94GH3k23mPUEBc3ejjMtuXXfIxILjd1VEcBYqkzSUr3+0/Uli5qA1hMS
G0dHm5x/faJeC1p0AaIWYme1SVTqVnbnakWk2A7DJLsMDToyAiTkJ10/Ms4tL2uAEsM2/9QUw29h
sQpTja7tuxwAdnabkDUWST5qKahWSIzIaxy4sqkeK8SaXe1Cw5gMYikZ7gdPsTShHHzMFd3RYpw2
ovbVvrCaHkV4wlZWYxQPFnN8WGS37hPL77AvNZhgiu6kcBZeuRBsiLUGjU/Wv6BsXGuzrZHYxX0R
ZH9wxspt0sMbwIDy3C5kBWgzyzhjjEGdg6m50wsvYQ5wszRDka8MG6md1aWlw0wxQbwvGspIy+LH
GmkfhjommVlovzouUUyW3zI1qyPbzoJqNkZ677LCTBEVCweEfnPjmdMdl5ickJ5ko7n6yx0VU+0L
8SIL4z+iO7GVh7WoI3M0Nayf4ylNgMAU63gPHK89WYX/wJzd4hMz/nO1NP2Pr8DyqwfHLCGbLJL1
aLNcTpD0KH0dt3qbTue0F5vR05hrVh53BS2PSOwY4TKvKYmzybkMI/QGrVniVfdZW2QQXIb1CPlV
XjxR7Adr8uMybyCvMGTy00xtWvHQDdkLfGLv4pT5//vSVn00crba2NR8hKvL8G7Nu54j5k0bdrID
fXY7O4XwkGPXofH1xF3SDSUtENt09RgIO00xxQCHsF3NQFf17G4agq/cD8TOXapvL4PmScAFQINt
PsI9HTqhx3lGyGgth0hq/e8YWPVOdVdXcVojh+lHhgEolzjHM6FQgs7pRKu6p0fuWt4zr9+7EuJQ
AyJOwk+jZbSxYapUh9oi8W3rBRZP3rLQyNlZ8TYVJ2Svj1nrThjQV4xawxsWf39L8FZtraJjkjV4
38nov+PmOrpC/7AxlWvTP8LUKkx7yWriSRywvhcjr4ApnPQffrwIHtI93KIb73PKSMn40SyZizkD
OONaOQ96QjTCz/jUNYW1dZCLQ/4n8jrZrxjkREqRtKBRqs3UriaV1gvwDDBW5tL73EmSjSfM+4ZZ
KCc/s0SzPJUqHnXzBvdZ9kaJAtwpmEK2hio9NepIhvTKG8iDYIO7aNseUHpq6PFaF/BK/HnnSc56
YsrmcH4zaq7kfunA8tOtNkJP3RaGeBkqh/lzk/d4QYmSIbx0q/YG/2Q7DTYsD4UdOZhIvJcF40Uz
mLaDZzz3uSCPwP2QAIvZwXrt6O9sdSBlWhKZf0RQeZEa3Hx90O3MGRhIUNcYIBsEZiFZfTMratz1
ZIARDCGqJjwqL6nPIWitm19JKeHx5o1vEzHRpIXw75EKi2lKoPW5QaQpBQkefWn5TrBHz8u5WsQU
F4NRhB3GPHI6CdLlxHxE6igqI50ggRSvRo12sWTfjtfA2nDFK64josAGOasCFinHxQgzWguaB3QU
y5cdpk5fbTViv0EN6ywgCHsasvQ4S3WzWpQAqZNa3Dd0uVUJfgY1NkxQSFrsLE8TG711IDyWlGj2
niGeTT/h1e8f8jzfFPqaUXZoXoOk5sDavEE6z5dBPUi1Pou6M0/T6LyqNWeI2g5aVHnk+/VWqVMf
+E9CDt/Abu+IiV27bFwOtjs9G2XgY2bzoVHU5buljDe7WzyqnBpn63Y8KnPKdzKMabnjgAp9svzx
zKrkfmJ9N8ghMXBkOjBkcJkNO2r45G0y7Os7qCCgajMYlUZC8zwPWYqrem4k4xl3fRiN4NjmTrA1
k/WhaqkCtsaO4enCleuzWRc4PoERg9l5aOAUha2HDuVkM9E6emc4c4ZDWd9y791zj7lgI6f2Baba
Y+uq09JzuWOMwZCTLvOlf8eGMFE7pT+1evYJM/WDPpooB3UUScd54+DCSJIeb2sG+8PZkobytb2z
JYnMoaVmLZ3kgYqQLDaMOY2SR7fAt6es31Sz7ovSedWmPwf/OLvr3q4AwwWe3Hk53mktPU11kXIZ
mHhQLLVlDrCVrl0c2doIGrnJ/eD33+lMWIgDAphtIBEwI0Y8Vu1EvHjwdvzBFRSMNszY9PdlxbBl
9d3fRkjv4Bg9EFqf0Ow00E1PUpd5nw2fhtvOlLs6uSPHiloDvplr1egqwrmdWrFBFwqFxXHI0mvM
5Gec3vTQW9+onKyFRm7BlrNfpmGhLvDGnLNrMlj+oDaqQLtMqvp3SYF8aYzIFu8Oq5fGi57+rDX8
pcW17AjEGrEm6nwfO4Yi+m2UC88u57rnE1FASz5stO5G+4AidKBdyAkn6sFmPD2bWivPFqbzU0ZW
HEDc+M8xWFbLuc82SWU2UTdjrFTrwHBMW/+SAfhK12G+110yyg3+1qgMzJzYJBqJzU21KGjDVcjH
0PdSTsRobqFppFzbbFp1pLed+UgnbbExHdBo+eQeG4+M2whpbN0PqcOrS468aLOLLo6aUkNYqE1R
Tod2Bs7DGrsY6MmNDQjOU+3LslJ5XvBWUBqrYt3mg7WkQMNs6dHUzth26rSRWyunohZEbIdiFoiz
iKntSiJaE+4rTT75+EZ765MXluITZ9mUosHn6tX4myyxnvQCSZOV0U7zk7aWv0bxqmn2J2XBbqR7
OR5TA+pON7MI16O3Jfz9DqKuhsEsd7TYv7ME3+fsHSfkaHBXzhrQw96Hiu2RsZj8Y4b96Cu6Rqr8
Nagk+2v3pSrCnKW8840XOA4n3f52mAk7zvpEsmRvTGg+vcQGZk67vu4A2tExI6iqoNxsHRV7ol18
Jmv2uyp4+Zl6E7fpuTmr15zYQJwLEc2tZYdCBUvksL6nnl1GJMbCvpn+WloJw3UZ3rPAJZM4Ag/v
kunoM+Yd7EmPA1TeYz8lZ+lqD+WgQDhiTnzX099mnpHe4qqr8f0XzotqzIMt8j9h919rPsemXR7H
letlWX+UFe+A7n6AqAParyM3WKUDWFsPm7zkVJMCP/CoJd2PTnqPdGCegzLbsJYYtyXQb5injpb5
yptM7ZkU5zr4DAxs8pVOBlBVaRZmwm6iVBhf2YRpB9NRwKdQ3QMAPvlTxyGVJ7elF4IQUAnxs0Mz
zoyfsfYy8D0laDlu2EWpyu1or7SnLQ6rSJZ8u1CTNivBINv6W2fospRZxkvd/Gl9qY5Uapx6dsmI
7PApcZzH3EyaeMp4PzscAGY/3blZ2oVAmSPfOjdVne4XykV2io8Tfp33mfTiCMarT0Gyab/5qCHj
BBrkt5sHI+FWXnDdbVJxSrT2yavFr1UZj8ZQX7SF256X76cmudBrdxt+wiNe/ZOBZZCPSHa1GSWC
jZhDHl5iKEj82fQ3IY4jKZx1XT5SxhOtZIbqMr3KGdZPKyc4PeZMAnvZe1b6Us5jvCTPRcbNlz/2
lBFRNUzShIoLDB7H3X/faz/5f9oa+n3zovlqF9hIoo3V12f2ach0VCoFyKUW6ccood0Q8TC9FGVG
kBRgtZlNH/VqfabGdF5gy+yT2trXlfEeTHCj69Z5B3f06SwYBMsGdc3hTM78eZ/EBh1vPFjjUXUP
A6OScR5wWc3ytWvLo+p1CM/GHvwe+1LfAtqwIbAY4oD68IjBaO8O/brvqZfOVb7RDH+jNf2mLuZ3
E29YOLr0WBS3uh92GcJtVzHw8C980GyxfvlF+q8loKEX/DfF/bhLJKbbDvw0rM7J2QNYR5+CtJUG
aejpyaYqLYfjhyyjRqiT0aw7CKFXb22Qg5L0d3FVVEq8yWbOX+1HUJPbmChCtblN91P255tS/SY5
54VJD6TLrgY20+pLzBR0tBRoh3pdHT1n/Jzt7kgT0PMKAZQHWz4v2JNcL8VHlf4j0H3oNbfaZNDQ
oi7ofry0OaC1m/vWKDe6uI5qUFzQSshNDiY9i9tj7k/bpq8CIoGM5xtteqhmTh4tFe4hWye9JSvC
senGNFuzWeRWTlnK/OhCFXPq9cUGxrQV7KhhFtO5jZZXdi7sDgdm6klzbyH7Rd1xXKPkxrwO1XDM
i/m5XOxHwAFcI7ttKepdRY0MdTTWt5UKosXynfcxrMgtT5r5H3qcBgyqTBYRMAsYbYmoFfOqsiBX
322/x6kQe5f+BAPxi8sNN6KkPuVl8sVwg94XRxyChC6sGkBCa5UFqExc2kNDMGpoIlyzn15AMYNm
st9zOdCd9G40Mw5d63qRnf5ZMFmbguC+x3Jdcm0glaZ9wg9IKkDRk6x2dUUZamJw1ZDuHbf3jb1U
P0ZqUewifaBw7QXE7JtpPUjOaRp+U8uvEC2EGiLGqVdyLZuUvzUSpnm0+pxzfuqe2lQ/U0bNSPll
4SQUgszVufneji/dv7x2ewaGDRJ52fxklKFDY5EEss249pYL+SzA3BNEnGK8tZMXQTiIBtL5W2LQ
UbNCVjEF+8REhbdljs9u0+yXfv1CH/c2hWPEvkZ3DWOEKdRIyEV1RdmQsKAkcROKa6d9aytuzcCW
Iuygy9ElXbUph+Cylk3ObSeBo+95yR4cVmyW5sa/uS4XozpnJicODZsDyiOiLZOTXl8frNtVJc/e
aCoZ4sRsv/Hq0lQ7ogmMqK9Bwg2fckEu/vlSwNgpPgGAXFcEZh/yQVzAST8wnafmKNhnC20XaFEf
Iv9WgIsjNZX72fiyrDkkhfdc1QBzu+JIppk8pV1cWltTiCwNg8qi3JNFDou6UkT3sywafHdkH7P3
wH6fiIkeeimeAnMGf0U7zwpOLX8x8UulSfDitQAQuMme23R4sKojA/toxPA4p8Z5LqCaCv9dV/2e
H23npdWyxRfJoADqj/QqmLf6zJ3dWTfcdrdKH/mpK9D4ztkjH+Lf9pl+oq0BifWhldannmNagQ8d
Ji2HtjoBztSyXIaCU20SSMZKQLHrgN/WailNhQmvu8FeRkPG/cQgInRgJXuG4nfwgV7HBOw5y36t
gnOzSiJz7Pu1lwIx7WGIEh203Wzf1kB9TO/z9lHP7OZBDJSht5Ao5dBuk3y9CgX/oHbeA7AEWkcQ
EBvjwdTXH0QV/FJp+ggvsd+htR4DU/LpL5Mt/YyKwGD6AxaUsVe6cRLvx2bAwclUvMy00YHogeCe
oPY4r53qMxym0JQXo6X0uX6D1YP1lto3RqGijYsRvDIjNb2kNaAj+3HLjn0apkIi6TDVw0el9r3O
9rOoEbyB94cyZ2HoptoLe1+7oiKdyNLcdzPIuoWDsDCaZGtPUHfzvnlIbihGcsHK+6p0EgGYdTiC
ZU+6sutNi+TJ5Ky4X1IdyKsrw0p0IpR0bxHtsZ78gZM0TVBXolcec4nsaWx0GMY1jyT8UGwIr9L2
S7gShbNNXfHeCJQwTYFCzk3WV+OxbAAxS9NhXyDeHPjas41QbmQHyxje6/Ux76jPqnAwUpikxb3H
SImKDaAo5pYrhRGZ1fLrmve6Kw9jnkaau5p7gyecbOeTN6abRTS7piClzoiM2a2V9RyssHnwKtUN
J1N/3SuY30Dubi2trvvdCmZHoEBhHFL2PJk7v5Xe3nDDPHA4r2PhDm0WjFDvFxaNgjCDZhUktuYb
E8M+GB2zYqsqAZzBUteFc6U2ni4Iv/lMbR7wmX5bUhE9sC5JQGPgWNKtdblbPWB/hd2B8jV4nhew
+2lpxoK6tZjZbANS5VChKcRizQ/MO1GM5xfAtLvRqIglmzdIevq5Lj6GTYAkymuY6DjxaKbAg6Gr
buToAusu92LVeH8rMwOy8gij/qWkKh4/CBxIcvUXhWDmOOmenDNHb7nLK2Fgcmu5QBsFGgTPZQB2
w1L+cw+MCW8gRSbpT7oMlyZhg8sqXoxBHPJOH07opKXPsSPlvpGYzC8tnmjqt9ekYz+31G6cYHBl
WfbSTfm9edsVeo645TIPewzLc7QO7gtIuwdpSDbf5i9PxTGwtLvR4w2cCz5r5o3c1qS13Jg3iYyT
VeF4ZyKK2aZZGWgBVw49YXgUvxiwIWTJJFg+ZNlUhdAn21CtzZe1iodEzk/w9nJqSGdSS9YOTsX7
bBQwYsw+vBHhaGwmoMXB3LYpjxxLd9952ltWSTAEYNZLzcBH3rzb2IzEELAWY9bBdRtOS3ZgLMN6
YjC2U+PVz5NN71p34H3CVfeKnRU4kg4cxqBTwZDMJS6XKuC17eB9jsb6WnVgVm66fVH154pOjtHB
NzMjda3ToShkgp/QvTQGIgoHD7LLW2/sz+aa1HE1th+jnR4d5hDojc4LuXaEg/oUZMY5W/I7rE1X
K+G0oqctyYcSr6IYgdE5arcWHUlw7ZAhNID/SgFlZ8aLcnUFnbSD82lhL/SX20aIWTutEdixzZys
jr3aml9k67xijs7NZrlbmJUlqn2S7XguM/YgmtvoV1aNvW0WDc1Rfq6O9y5KDEMShcwo5LuTe5ID
SPCdddn9AKc+7ohk7jSbtWspgVDYvwbacWg4NMqIbLpSHgCxbUKGI1lyhHqw7RPT/1diro9IVC2h
KCDf1gyeZCvXAxYYGklG28RsUl0dRzIcs9yC6jSGgKN/Gbr62ZC3MBB9Ivsb2hDVIkTIU8AtRyrK
vzUPtYyhQb7FrxXNmoMDravUlqFfFYNqtlGy9TgTK7aenZW24I5x5W0DJy/2+W2HowWV27J+UQsv
D+jrmIOPDB1XYjHnsjEVf561PnFka45uu1wSvS3PU+Lzqc/FEIO+4WVoACDfxDaNHNKmVYBF5VKT
113x2ywYCVakGSSNYpulfdyQOHRRLMNZm796ZXwEqPOu1j81ZnfWOXbelOgmNNziXWUjprSA7xSO
eQxljo5M2jyD/rs0h49cQDvP8/lYt9ZxaakfScbhFVfoRe8o7GtydUyJ1EXcYZhceVFFEVCILQ7G
Fre/soZOi5b+1XoPeRsUu7ow7xPT3vdVf1jhCyKxYiHwHHZKBnRNdarppVnW6dFh92fKRzwjBcHf
8uFrK+Nj5M9pev1vbepjAT0uHAxxZAbHJSigvw5ErENNfZCr88AIHR5mElkN8955Sc4BMfq1mdEF
FxSaxHl3b11J7oPwvE9GKpSJYksgMYEZL29YNTvbuQ1/kpj6BkwPtr8tyRWGiy/qI5flD4/plEHX
5ONoB94l09g3ie1ViftH89+MQILRRLVNtUWJmy5AbL5z+PIUfqY0CbgvU+Oxkcqp2uT+XFwpSqrQ
CTCayCK2+HRs9BWAzKDZmzEzHvA7AJI1LPGPCSYQ/edATAA0pJS7dfDfuVNC+EvLL9NuaNhQ5nYk
MRMSYCMjJMHaLU84t9zdJObIN0pvuzSuFnNYpf/BTTaNtyKyJJ+WZYxxZ2MbNEztSCUiPjvi6JUb
vPNrWJ67aOHWiWclhXOdVpGFWSDsk1qLfDnz3OVpGZOnabZ4D36yzJrpHwZPYid1Fnv6Q5pCmLQH
VK1+9fsLl363HZJj4jXPqVtfuySRsZoZNXoLaXS01XgwWiuWwvjD1FWRRVDv3ON4Z7MBkaDudmvw
XgQt52aVkVVaki/PUjPzTVyJGrggULfaG4Em66Q37T9Ggni2e6wnrDwgzJ/Zp9lmh/GKHemzEfrP
ImptK3Tt0AjxOvlINiAFDulkOAwry6Oe/qvnfO/67fBIUxLvwyouDBLhpDs+LUzL6MWo/fnGFLRs
MqUJMBfituSY2VMWsqIfrXlywpwCMdwiqlw1e0tDMHMmambN1PmFUKKu/33xxpEDbYY1vn0ligKu
utZR7fLyybUllz/pTKFjOj9D0QP6WsgTFQEoQnditDKs6Y9faa8kfSW0cs0Oh63ytC+RWOuZCNyz
oS3vXHotWPj90+y3rNMKyXlJ5XcdFOCMOvmqFvFoW1Tj9NlrxkQtBov4BiJFMlQH7xvREbtuUkF7
KnWmBtctaIukduZN3/JQC6SkpffuMGbA7VWMRqymamM8u1D5UsjB67XmqNlZ2hGm63DoveScWeZZ
t9ZfUAssoJ9Bk/xqbvqGq+TVtjnn2+snNUIXhhG7ydQ3JQ4opy+vuWBjnKvgsUFfZXhIvZbcOwEs
UTNJaKGGyN8bu4lF0GlNARLn5oh5CwriaAuv5KzsR+ZXf7Wc34YywT8447hJ1K7CZxfqwCWBBwGS
1zKSWpibsGiKO/ophoWuvabSfg2LA8faDpe0eCZ+InnEjeDsozm6Qf8wt36DHdR76hqmpEjsCZe8
Q8u4jlBDvdf7zMRwNfUI0J/OXHOMcACgI/DcAb6iUtimNmpt37KVi6zl2596pvP5n7B4LXCzwn7J
gM0O9IKZLdVnxFS7BMJzk9txT4nH7T34tpgFHUy/sCMG7sz04KVwTt0nap5ITdh/ejWAQ1wAcLVk
ME6GlTxgb3auC05kazEsps3sJOBReib8bOKMCrcc7D6HzCq/Ware207brxP2wVG+1LVaI7sv3+pb
2FiWzGvUeCeM9jFN/lm+O0f1lH5Wg0LX6fvYy/SIxe3V53N9exKqiSZbV1hv+txwpJDIrBTHpLkd
VrkHtXYkG6xL1oRq/KqTioaHYNkZlB+lHrs4aD5Sn0/23P/gH8i4/WovjaJeemwObffjrvtcC7Av
5zg0UrzeDJXsSzDrv0vsuhRZB7KmPa0Di4nHqXNpVhtWuib7nr4lLLd9gOeGObLIu32nZrFJp/RO
1SPFLkv5JigJx1Sy4pyk+CTMR/PFztZnQqZbvMZXtXBNnNsvObwkakAxVWfQ5Vvp8/lQjTxlPUdg
5pHdnDwBQOTWlIMQwSKbGeqvu1FpFziJC8N6aCDVQZlwkidPB5QDNZSR0kZhQo0Ui14T9DwAdUe9
GlWtTuncS6t9mOzilfaep6Wa6aBYHRk5WR3bpf1h93530IV7ZPhyNFf9pMzxfvbTiEZQcnnJk9up
z1IPPrpiBdYk6lB2fyPaeWuN97l+ZTYCW5MRgD9Eg9e9N1517YrxIbcQJhPGcQuvyeRTIFZy+A3x
/fIwxLSFhEH2ptnXll4DwPnD1kXp5/AWIMZjtiV3o+7aCY0DI3vUU8KD2/umlPtvrD3nUThnsqzf
OUZ9XP6UsUb0YnWqSIl03u6u+T7NimtFPWVYTBhya9V/pQblfaipygO0uWTDngWsjkSgdtkwfFuQ
gGF8feJP40Kp0KY63EDJ6P70orza7Dky1Z6Jihb8bznMdnR/E0PQXV6P957jA4HRNo022hF0HOdY
zgETeLKP2thsZnP551YTwMqZ8aZbC2BfbI0YGKbIUMOP6xU1Ujda0aDp7b6qKM8tjOKt0Cpjo9v5
cpZz+QEwYdnRF4ITk4mRxk4+0U5sVc4fsI/H3s1UVKFtU9T16zFSCMXsZ3Gt1z4vB+1S4j1N5d2s
vrnNN03wqAz3H4TYLywrZ1/1z1bQcEuravoNiaeVY5Pi52l+FZ09Bp6onceENXQEr1ba9VFJzzGS
OlRH3sq5elH/h7kza24cybL0Xymr50EZAMf6UC8kuJMiJYraXmAKSYF9cezAr58PyurqzJiu7K55
GBsrq7AMkRIVJODu995zvqMER5EbXjsoxnbM7T3WXTDnkT8swX+eSj1b6YYO67MJPv20oMgrHYp0
AtB7xg3Ui/HaHtSKFB+I5HaQWWuatHeEDwHA1NKvKevHtYji/dRWu8ZIHnCW0cTPp2PTGPa5ghDt
G4kLvdwmQ30amInq45sTO/0urzsV5nF4YgYME0r0X5zfQfm71jxKKvcMxOCrktm4IBiYI/an3033
vcYNm9tov23efm562xNucMdk3N23Fbk5Wnfv65Ambaf+QiiNHTDooREToOg646aD7MjfBH5zC73J
KPZiVPkejn2uyawsbS7+mLGaWu6XaVQ/ZxqViJRTWCgkCOohXU+lT7w41hrPctNXFDBkApIxt8Q8
3G1btlsLadcDCViLMIdqTf6MtlX1hjn4WFArz+wGi8zCjTKa4MH1/FALfWNG6DsN7AZj9QayDQuk
ZYTnWETrIRziizZlbyUigyQc5RqZZHMauZs8htLa0nL2FbiIbdZOhGtNxj6u+RfZ9oTmqWSC4kPK
iDMsOFgeNwyc0ZlzzVgBVoTIJgpLIUgDPBSSCyt/ETO4C4iDZk9ER+vyCNBnWf8IKuNo9a3iOaWO
oGygNilRf6ys+j0a3Y+aaA7664oHJeyuYmVXcHNY6KAXYTK8Tom9bFL1Zx1HnKn0T4MQjSI8wlB2
NtAB4pYWgoIdsncJahm1BFPEEKE2TWi2CW082e05C2wFdQQhSKpbbUazL+9bMGtLanWY+e47NKib
KVN1W1vpLWrkfT7YDIxL/BFJSyGmteaapnG0jI0OLb3z5Cqj2I51cQ1JF6YbqJ9LleGJHBrYb46J
xjp9xtI4k7qrYzMmTxzLKA1Zx1cQkwuwWpng0R5xDz5q50xHJ8CiVOhrnKSuRoxB2/Vb2L9MNIOM
ePL6I2nsL/KmBeg348PN4x9aiki9aOKXmejNRk5vhLb9z659dzrn6CguMw5jJ+FqrVtffZBqXm8w
BTbLRldIoaK7vRZOtxsKvT2WIn9TZanfEuYveiJfynCs92HUPZWRz0dPouXCJEdCzNRu3mhYsaQ8
MC4fzwEbZcsA0ve3hkE6LpHmdLOqXi4kQau9mJdarVg2aB3upglcYypIEgnHrazUmwITc0pIWEwy
4u3pX4AuGfV78rmjVc7eYQTmUSNzigSNeFvQ8+QOypdxd5HjHGjl4KXRpqcShyfJYulRE6SFARlR
MmxjiYovgsZ10lwLt2zAwCDSYTSGggCgbJZUG4iiiFYC8gt897nTe2Wpm/JSjEwPhqYk7CEF+Dx9
mU3tL4BZbiVRzYtGHbfuSKNG750vKYZP/j8saYCq08XvE7rwDbFVepAesM5iWZETnUk9vld0YkWG
Fn5UW9/CJvOaQN4a1lp6SAENmqcyEQzxXPsVSvtbO3vU5/8gyvysKudUjVKEtTg1eqZJmyhmy/bv
KZuqhaoqFwYRb4HhDb1+zlqmdanuXrqBvjrdo7OeUZRw8stjecsneTFbcnwyGG/qeK5Sk0JaE8RQ
IOWureFA/Oxr10d3FdCMZQ41GMWqBy1qjr5T3D10w1hx+HQ6aDZdsIO9c4d286RmGMlNDtCtuzaj
CYGERs4oJ6/KMh4nQd87deUibKqlZYVLgyFYP2/FwoKf7OO8mcJjLKhAtVyK5S1JcfEMDt+gtp8g
KlyvIJu2cJXgvmEK7WlNAdys/NIiGiwS4AxBaxmGwqElCjBEaoBUz8EIMryqBJwQi2QS+UEZbEbo
XuVorBKBIo5Q4pBiKdlrNdmv0hguKkxyyoGKHVI33o1gxOIH1jMFn77Ra/uLxAuk2xnzBSXgl6XC
46cEACcLo5T7WBu2inxLaXrvzKC/JHb52QYIJByb9zLJkXWY4Ct8i1MEWOZ9XcaMn6wPITJrRWwV
NYObjTuNQg0BW7Ci+jq5an+riW7zLM4GXl66+OVctOhsA22TAhZsoIqmD0UpblZ715XaQbPsqw1W
emEVnMv0lI9UHJOkjnZ534WLKFBfzRC6dCgk74Vjvo5W0zEUSF9sqs4F6Y0k0hDouQipkGcrtILf
IvvQhno5peYMnZCSoT/qjEbNMiaq+kYVfrNrnBhnOU+hKPQ6YqarlE5Ny9ZL9ZNfRdmfGq066BqK
LL1THwflYNYI25KgnNaZq5LxRYOG7/Gwk/ULS+2eLHpXyEk8LYrn/AF5ZZyLxjBhGqEnu1JahWcZ
A0EnHTv4PIowm85T40IDCekv3AKGsGr2Jg2p6ABsEsa+Nk27EJ9H0Mn+EjtqtdJGEERGmnGlhM6e
BhpFUVDru7Dmes0pKTgjJduiDRE0a/ann6gIGZCwV6mxiTK4wGGfZesh/ijrvlhCpdA/OLOk5J3n
SenunRbdnZte9ILqEjsJAws3Ctb5HVUqSMOm/SxA65CC0HeeG/ArsqhxNrGRd5U0llH0mCmBa02+
U7OAjnuVHiVcH88hf4xemAD/Ma7AYDyhxQwfHWRii9Q14Y5XUt05SDyImcR2oqobjbBKgC2F3Fsm
qfM5MlNhU1VGIFqcJHiMhqVSt+HJcCGRj0b7UxtLWgghTvWyTW/MkJqLEvQIZPHAARefW1FRhIFG
Ey/6wKFNq+ON46bDZqomrj6t16+FKneVPx07ayCjYyLhrST7ulBbzgwj8mu8ypu+N9/GtHiaYzag
wm/KHiZf1fsB6ZQtRINpWoqkp9/QWm/0S1U+bVs9+amClwx5H8rGpjs5zaJsJO+I3b4wco+x3RaX
hoNd6zvKi+wtFs8PxXBXGk9u64yJoezeBRiekWMkZhKsZCKxNiCq5D5x0Og5OV58OdwQhYboBGO6
rn2whohmoiQLpacPxpPKhrYxaglYwSLJi+ifO6vM/NNosUSXHDQ74tZ3jL8RZpCHsLA4IOJ9FDVH
Ez1r39R2om5tHnuDHBoKZgQGPqc6l/kKCp9LpP3ojKjYFmZrkz2D86UOO6ay7ZWsxIuDSpKmmHZt
9Kn23AF8EDipaUDeFBswwaPEWMfm8DivTLWLHe4DHZpo6gf94Ltw+HscbwgA6wUFRrmg8/6pwG9H
j8Pqx6BuX6T5zWpktYGghG5JJx5PI7N78vu3ic4c1h31pLNGL42INwDgPd39pgDmHCLKqOPhahOs
mSXu6yTSMzzCB1dvX6A60/OdVwyqyLqverDl8BUkKq3A+EmjbsWnCHJTD9TtFE/bPFBPTD++OEyR
Z+e4H03+Y7RadHWTerXSCM0Zmj+CwzldGYyro+EnHyE4/KC61hEdyMj+ULKLZtAWwI6wlz7XtOXw
msoQ7Fj0fjKW8JC6bgjIaNkRWvMU046VG1p+S0DOfFDudISOj/03YYcBniaANkS5p1v6VndxrNQl
/HvH3uu5usp88YL3oPccHbu2oJtL80emyYuZZg9ZMTUrV/o1ZIXxJcvcE8XwRR3JptbY5V/t0cb9
O1wYvD5B7Jw4a7ToRSpnYYshX+gq7WBIgCzRMa0aFThxfwlmNWTtJz8Cs7wZ1aM7IMniU73VRvsC
mG3rB/ktmZCjCwcafizUbF0P5hPqcAKZBHU4+YsQSUIcz9WlMFdZW7yQte549rhFzbvRel560rIz
KNRsHSXm0jbneOlqo/fVKZ0+XGJI5hdSXIFmcHrWCu3FtunKWqP5pMU7hGjPqK4SdmC50PyGksRF
ppbr9AK0eh05s+rFtG4yvIVT+FBT+nYt55pwFpejnlqqDZmnLfFsLVnhI+9sewj96auaipVN/tDY
UMDEn5xdMgY4xL0TUxxGWNyV8GxO06GYh2ZVch2x3AobLUEwH01R9Ayd+6rrCHOFkFsrb1xaH2Bw
OnOFl2JuuLA36YW5xyy5w1XLML+5hHYcLRP2bNtCYUwDZ+2bIW1E2mx1zGHC9M11UVkxOZ4cER1u
/lnp0Wkj381uFGCKs2ATTMp0TFWMHbF7MhRtY8gArA12lSm12Vx958RZ0/ZAci7Dyn620UHTPjwE
DcPevovarRzrN0hoP/TOROLFFpjUujjWTKQcu0ar3yYDCnp+MzLUD504cgIeZrsEu3pq7wWg4iVZ
l1cxQdJyMnqIbDpD2w/LKE5nawJu+oRmmRrts6rKt3WVeTVE4q6KzU0epc2uY2wOMUzoQXUzd8Qw
E4mr5RsMTK+mIkiAr89gGQiX8tVXSw1v9nwD2yOuHQIsjSUeiSq36Bfph3iysoPgusdJrH/1PkNT
cShGKjyDDzmO2Mg11byzO0glBitj4robLa4/+zR9xlpiLxSbpZUZXr1oKtTEEBSd/IY3FdmYI7ea
4B5uSqLJensboYjyDSGXbZVf6d0ueoOIuMYYF2XPXJO+9gtnRerUKnto+UA5HzFDxshPw5xJeFi6
p5gYjnwUL74x2J7SqluASghFrfTcROrTiBitpc2oyfoQt85zgSgcBxcw90z5GFQeACC6dPBU+FbP
ddDRiChT9QlW61IJe+NBuuPZIqEuVcXFlPlzlAvChHAasZ8yQc62Gm3U2UM96EwjXIsZTIeegr65
xL/8o9RqC81y8tBYZDT1GeYcild8O1G/VFP3IFgv2NzliwV1kUWfpgpvD6da7kjsxlkTkR9jDZ8F
8z/6pXDRNA0ZS6ejly4QCNQNe5mTY65r4Nxp+MA6VdTLKlBwkhA2vulDPAKyr845kTxsURouvBoH
JR+Jyrh8kRr5bWqRHmYzh4g0Luxc+Y4ilUq+sHaM/7BHG/pTa9crKyEvcZD+IrSCHxzd0SZxAFrE
Fh0Bfim/VT8bu1SW6jA+4e19qmJSS5ClIar0PdGXWyaveV2pS1s21/kTGpEYbvXxyR5GUNz5ROSu
ojDH5U1EPNcUKq8ZTQ+sDuoyiQxlWwU/S/QMSN6DceEQyOoU42UwojPcOa8rM5VGdrX/XoNlPmeS
cuwmn6hlt07IqU7Ha26Z8LtmYyPRlpILNZymr7oYv6JJl0Tw5PUK/cO5Uyh0FZP4kG6ZqySnF5S0
MP83VVE+DgixPJDGKhV9cDf4w1WHnkCOCC498+py+l2OVtUtCj09DXX/1HXGyammjdDH96jDJW4E
zpYl5i6cA+eppq5KTzFqI02UMD+QCnjjvFB20ZvohL6MBuCtaqQASIvyuyRbC71mNqjSwBG+TFac
it+UQrtYvknFKibs+L3ziK9Ww5KXf/lq/mbppu7FQ/4ZAz4w83bnCDu8qnb3XplBB9OdkU3JHdqH
HR54m6RkEbibHN+9V9f2LlRKhA61wQCT+8lkZSuKe7RlOgf//q1qOOqnobhwVo7XCsVrrJiIOtiT
AmUWRWNqERn5SNYw059OkyYuqkEbOBvtbThT13OVin4cjpERvPVgYBZGMivXU4PTfkEPgy15vuZo
v9oUeWcfHa1M7w39UZNo7uE1EfxabZhCs1jn3V1QMKxuhqJet7UQNNfpH7ZuAShEfVdLgsJHhQvd
whY9mPa6aDExSlrJpv8z9WkboV4Cl5fE2+83NOUIURXiwmH8ze9psKDDrc3po041c1sO47vvs3hq
rIaJql8b7NTklNUma8w8cAh6l2KCnaTyxysEgGHPQHhbdMYjx2rc79nEeUSxLK+9qycDcRDpmcS5
vDopWT5RTz+9OaaGuY0b/Uvz8R7rbn+BLoxNnG10qPRjVjPUS9KrVGgxCYq3pd7VV6nbx6Qd15XA
lFhYL9C1EGm5zUPRDihjwuS10rPsyERb8bsDC8S8JJrqGtI6EeoDYlq25bI0jI0yWbTo7HMwcr0R
5cVot+/e4KNUqyF2npGpqiszVQ5N8gQUAbs22QUGVkmd3j5ap2lFkQ7TjtpgVdM2dTloOgYV++iX
rz2g1U0aVvRp5QZXdQGMjSw0iUyei+SjJfpnw+qJ/MMmklbjzKIJulwGm7OVnPOGI1ZNZJKZdVe9
5pRHOExDQiKQ/xglahAF5wDH4Zj6T3jkD8wxsaxkFBMyumlT8NBZLhsyogJbcz4w9V06K7vOD5qC
04KrJLd532jXeu0YHh1Sm7YTU9hgOtAjIoe20hk5pN0VYBtXYOnHXpGXW6cu9sT63rQs3JVjTwPX
vKYNcRilrT8he0OekF6kljLfwDW3z5T2qQokwcH1EC0nHT0mCTAWrQ9P2sSVVUTq4XxDG2OnWy5z
5h/NYWSq5DAvXrRxPeAkij9VWHRqD8aDnuaoE49rPYZVhwBKhDeEh6sJ+TBdBYZ4EcLDTkGtTKOd
zxj+TlvSZszcZlVJ5C3z+QrBTC8dGBZT/Ebrxl1GeBeoTJDdR8R4L41WecZmeuvr4lhG+k9idSpE
Wglg03znoh6hAMlbipf0S6vMp6KPzn7mv9O7V5meaQfE0V6kOKfWRvbBgLl9LDtGTMId3AWUl7eh
u01RV3rgqXZ5md3hM07X5hQjRC/cCxvDeb5ZnJ4bmzzlEjVlg6I5IaQcl7oiEsSa9kHys1vJ2LWY
qCXoV8xHh+C+m8RWCxkEAGMD+MJkUHerraEZuwbmXV58paRhrhk1aFEwev7Qw2qMMDUJb2DcsBvT
rEQJfu/aQ7UuEvdNRd7szSdBwxgBODEh4Jzse8QWdbPlfwkY89g3bPihSB+rjOBckKswOSMOlknK
iL/Axs2xf2naB6eOSCPWXlBqvWdJHS7n/QbjW6WhOB1UqjFB6BnQ59Ll1IT0E50R0m1Z4c6Lh7Zk
M8aobivdtS6Ggx2o/nb+UUpP8ggYjbVWtfqqYGlDh3coNd7DWcStOovhTUHRKDMfu6qL4Lgppqto
ojM3RT5K2untyIG4xMbK+CVwQDe0b0qW7fBkbGmsHNSBKavA8IpHHQtIMfbLwUk3sBcPRJ5ZS/JF
GG+18WczTkfaEOYKZThchf6pKFT+fVhQmjDdDilupZqLKwQggqGM84oCDNtDSLnSp86b+zAiUt8b
ZW5xO8VbotDPyjFNd716NabSRLZs0ggpqo2Wa7depLfeZwAr54HeLs5GJkjah1uU/U63QlxFMamO
umQ0za+SZyONJPLizJDUNWW0jrnf3XU6B89mQiYSWnc41hg9O4iKqUDOuenDcCx+FJrzxWZ2z9lz
qzchfeQQA4ZmvI0Bs4POBgozuuih1lpXIhsqjXzBpsnJLxnkHjnxsorLA0KKFdCI57EaKXB9QPAS
eSU5Oh7jW1TIb86EnUzFc7t01OhCdAUQeIXUd1CVePDfRp0zomdfwKyuitjeEI9ElknV017s0o3r
T8zUx2Ef28YVmwxGe1d7x33+RdTkUYnRZepx1a0bpoPUNBVxs1b8ENFEW+WVNW5ywYXVRCgju7eW
WfUSTQ8NVF1rV4BlMOWalrvsVOcjrnL/N3zs/zNA4fxCH0U5VlEQNpAP//HC3nvz/oe/wLaMmvG+
/arGh6+6TZv/4O7Nz/yfPviXr++f8jiWX3//60fR5s3804KoyH8PELRVZF0GCNZ/zR88vafv4/tf
Di33BhDCOpn/9hB9Bn8gEf7zB/1GI4Qk+DdDdUxdED9g2qoABvgbjFAzzL85lqHhLLBtYQgb4uA/
YISG+BsQQlO3wVBqKsGZ4HlxjjTh3//KQ0AV+ImoLxnBuc6/BSP8JZMHFKIFRHdmHupQgDX1l7AP
IuLYyHK1ulm+3JhSPYBc90A4ebQgMbRb6wS5WVyM/10QgMG/7fds2+8XdudmL1Fs9GT0Xzi/nB10
REOiuYFnI96dviSnkLFaDzJcRy5bRsrRSiVqWumxqyo5wwooVJyBsEB1YvZv9hxXhbk0XDqkIDRq
o94bA1ydMHuLp3EVolbJdVgJlbpKY4IGfWRtqkBogpfRmry++KFl5gb7IFNO8z5Lk8ei/BE66DFk
doSuvaoz6zEeu1OnyaNiz2RwHKoDkSe55alkvId4GERsvfZ19WZHD6bhPqoNRxIh1QpmF8edPD6G
RrlR6/TOZbUajei9C7nr9UL7kK04d5XzGGRkKlflaxQ0h4pCsOaJE69gYMnMs2cLqoKKFC33Z3v0
akwMFsaBgxIW6rwr3WVcOXd9itAKh5iLk3l+QY51u66nNq2VfpdUkL3cjkiWMQTe25AZij1M8Q0v
i492HdHn4FgOg21olX1MJkRDcsNqwDDtCgoq1f/Iyn72PTKWGiZmJPkW59qnmtsNvTH14qf1WXfB
79l9+QIEYDVNyVtKidBAvZbsmCIdnlRIPWwXK3vQbqoBkARrS4nO3BaVwgHVujPhsJfVMWJck1eJ
p/mJZwtXW0TS8qqbkg+7srS83OCETH6khdg49e8SF/89/Xw2yt/d1//gr/4lb7NLEeVN/fe/atov
oRnz9akD4bXMmQZLRt8vUG+Jh70dNA6NdN9hQnnqYB5Cs167clzJyLw3+uQn1ZOw+rMeR48d/KLQ
TVdGRf8lte+ijvqZwUSeYIDAfB1J+sXG+AyL7CXg/Ug5lNML3tBY3eroP79RAMFXqHWM4Iytnen3
sWsvjLnF57u7UQIDyYr0LrR3bY1tuzT5zx9UGosw5AKLrSPasv2I8V1jJiB6TJMBcy1mwUrPZsmE
ZkWLkhkaJ2LqtVri9UeqMGjtA5N0VJrCBAomVpXje/gaL2nYMSLC2w6wwwjTN9vBt4C7SdZ9Rz5O
sw7TAqIxkm/E+gvNbr12LF9Ts9pz6LuzdZD1lbkgQWhLB+aSUfvE6XCm2jqXUl7dmQlIheJr0WXq
ziEtfM73t64K1hTtbMs4rbiFh9C4S3Tk/sZw6oIPAziClWWXoMQSGOZLcGKe1PwVdu+1SLOdk7d7
7oZjSD7u/83loAmXNZqcQ2GZv1wOgMaRA/RWfatUZFyW+4iFmR466bREH7bVy6Sln0XHUqYN52gw
V8StnMBgALQoHvxuU+CH9s0Bg5JENhQfOaljQA3WZVzM6EKg+WgdAPBbvvKIntaLUvtYTnLXCt5+
FU2MEV0VbThUUu7MwdwYdnfKaAuN2B4aG1eTbDcsGiuf1RvoBgdbg+BZw4vt8eCHb4lzLq1i46fV
3h9moXX8Q18bg3po62I7DO2LGsYAOvunyom9shX8fsOqiDL0J0Bem2btjgUKfxZXyBCjqq+7tlvK
Bmv+MH8c5aXr8m089qeIU8xQckpTgfWwVMIdWjYlGlHRnemVAyHBGGkPB72aiPPVlk54ibX+lLng
70vYV42GLK2CB9ZynRYu/Zgnw6K9QKuqoJShtT+h31comDnXVDr/lFmxXVX7ti632qCcGM3EIaM2
wGE75t+ETymXP78W5iPBrzuXrpmoW9kviRDV553t4/0hyoN5IflfsW1llhmV9c0K0u1cyFOkaIG5
CdAb1cYsbcY/JPKl2xODCQsJid2Goe0FpMdKictNo7Segpc7ma8gLFO6yaSWtAe7W6vNflAIWaiA
i3B/lZO1npCfViRR+YyuiHfcatVzF9yjdkVU2T7jr9rpQtzIff6YbzDANRt8+WgKAMaN7q618TSI
54pU0z9/F37JR/leHgmztTkKG4R7cAj5w5tgpLq0rWRqbjmC8nk9FLwyAko4JD2tVwrvP3897b98
QcM0BbegYdK3+OMLdkollLLnvGCAlDSzYo2onWHdrJg7NNK8+TZElM48VjMcnz1hSJ5dnEJWa95p
nU+isp+v/vxXmo9nf7gQxIwIdwzCvmktGuLXwElhJgG6+66/9Rb611juFHoUEYsPsRpbmZNu4ljL
kuCEjEl4RQhrrCPtz699Yy5L01xn3Iq4HRaN8lzZ9jJGNIIo6ZD7K2YSeIo/WQVWYWsficd7GfIc
eFdwkKzgeoeu121PeldcHBipTUH5Z1bPNHkOHWrYPNJvRlyxMy+tJuvQxLXPWRvfZSaYLTqSsHKP
0O3WQRx8ZnD4iIGHm9jCajW9yVySGfteczLRreFcx7wkx8E0aVfFpK2SkTaqDEbaRjkt2yF3to4/
PtHnHujYla9BJu4NnrQgvXxV6MrjnPIyiPBQpjCA//wDmK+x38UjuMy8dIMwL0HAovZ/5kmWYNEi
nG79zVLEtuqNjUj93z7jf6vO+Z9R1v/ls/4/LHVMSpB/XeWAEiuyH9H774uj+Tv+AVe3LIqWmYSu
26qp2s58cvoPuLr2N+jorkoepP7bY/8saDSqFpCfZH9RuFgGlqF/FjSK8TdddzSKEMPUiZM0bPHv
4NW/K4f/vCxMsppsxyaz08HvPv+PX/336zPBTGlPC48yYmimdcGYROVc/dwWpr9R4B9CkiqjV3BL
Cyc2m3dFq5ECoBzbVZXansdYac+RCjgP08IlaaRFIxMQ0IiPoC1RH6Megyaqps4pPLQo9E8BqupT
BdsDNWVbybWuIMGJ29D9b9abX5Ir53+Yy7/G4o1n4UFx+UsmlUUt6TuA0tcuGOeUKeY9Ft4vyODW
JnH6YUVPqsKps+3jyCt84t5tKT9obD9w+sgPuUq3Ku3wD//u4vivjsp/PCnza9maxYFINQ32H42J
wi/v99iXMQDXgLiJkexEOYTXWtQf0iJOphoQR9oB+FkFyKzXgkmNmZ6Y6qvglCOrYNj9+W/jiF/e
JsK6YPtTVbNRaCTqWt+P/25/lj0o/VqQLDrOAF+z8je6sB/9mvackzjGioJwmxdJftR1yRSsHtNl
PxZyZ/Xjg4wsBizoRZM7KBLTsUK0XoVJXxzygQqUEghxEQ92sZlQdY3Mdfse80CEpKVgpqBx8FpX
Zu2f1LFCF6vjB8pxyp2+nzINbbA1J/ujaQsEf23PuBxA/u77G76fJshN/P6Rxvwjf3va9wO17jqe
EzB2+/5JSDHRFUF1Xg+aqZ+mvLGhmboZOP/Y3gWtU48eAzJxAg4A/nwi6un7KXAVqz1t3J2cH/zt
e4taX7U+Bh0/KBGzfH/RoBpdjOOgrX/3RWWUC6sxAWHO39xjgN1FtjiaSCamhRnECWwACHq//d3t
0smzS0SGftG6J2f+Aw/Gwk66+vj9t++va3HyjwebeXxu2P57EATvcM3MU6Ilfb2R+PRzjhuH76/l
o4FTZkpU/ABINxd2K0lemZ/9/UcbNHeG3o27768XIdSKNk609feDvzy3UmyVALIfTJbDyWM0K1Fx
1hEGonLZhHzSrU/3lMApi4rOGtGh+qZzwkLJnQ9r9gR1RcqGg/f317NIw4YrMfF/PyMB1gKdTSeE
xh78ZVbQ5g+Hn2jOWpB1o8k7Hr/HPbtto5klxkMnf9Ir+MUmbIfF1PWBp0hgUeMErShLY/cO0jk+
LqRudfmVIgtblSw0q6E3XS/nglv2JriJqkSahrgFoBkhrhDnGcyQzfLoygI3OhXfoles0CMZ4ai7
QwGBw77PcuZ8FafHNcwnBvplEKwyZpsrAtemrZbgwu16eIOZSfnAm3lHZB4iDWBkxxFE/wLBf++F
reovjSa4p+Hn4+4ZX6idNwZuH/LUEeq66rQFk7VH5hjbL6iuKCcVhbpXgT5edMF60oCO1yMTjrjW
vqJBQXEVNa+VghJAdiXSyxiJrPKaEjqRrV213Tttc5n8YN2jQGVCWOK5UQIqItAWtbhmjREs5ZwS
L/1qXzbUiy12woCxIgKTCOMRaOM+cK5FjdBnDPyPJOyvliCqXKqsUaAyoKxxNUGul+YEIV7qQKSy
Dok88ElNv8VE0aWqIQH+nbBH1UTEMnIMJ0bYtbIqE2xuQ4pvi/kLARhQIPiEEFwcmeTfAgBhkim1
4KfPdw44OBLdhHlyx+CnamIsqYT5EcyS+YiIvgbxi3Sx6wR1vtUaCOIt4PAOoiWcmkLraU9ZvpdB
dsjzV1aNt2A0PiafEeKQKoLgxIgRL+8vG8dTOdDC1+nG1/RuBlTEjhE+CNu/n5BBaOCpOlteLNEd
ojjDjCdPwqkiUJ/F2Z86ezUVEoVKQOklB9dljy3Ptt9WHglt9yE13MbuoWur0Mj11PxC+UGLQ8z+
emaVGLSgAynljmTpLwg9KcmNXHDfk9oB2YVqkAboGtFJaZC99hJmC8R1JLwy2DaFIHGI6NhEVI+m
1GeZM3LmefhhOc5dYa+knQpk6XMsaGZtmXVGXLfDsKFzgozYWdUwHXfJGGwSwieBdJSvVV/4UKcA
mxg0GppGvWokcEjSmkijNQamrSmc5odxNNM9TZJ8B89zHTQFIaOwsnWrDfbYpT84BKRrXAJvYNPX
qlCQ2Qf6NozsdlO7NtT20PZijaG5tKe3cEZw6VPx3LtCbFIV5oefrSJi9rzADN112CBjSXOnXFnl
iDAbAZ9O4ie5ICi+XGtfGR0wJFvNHnGBnVn2wdwxIpFGsa8bfg9DC1aSBjjAcuW+chril/qeyUtW
77//sCu3T2cxT+pZwegvrVppD5D/+OC//zPE7XDoMqNcW4n5A5Y2D3x/Db5Dka8DGkVbyVgaRFm9
/88/Atf+/V+/H9BN1iE5lrukHHdjmT5ZjH+ZRbwpenpOwCuQq8ZtPgKL5qZ3lqT2YeG3qKH8bksX
5BwZ02mSzYsWw1QcaURr7HK6Wu5p3REUaWv30ERwRGvIe0ANrSXzLs84NRbe7zSmCTuYD9g9wX/Y
SMs0c4USWaCHhCGjZdRs+CHnEMIKLGbbewYJGUmEHQcPFwtAulCgcoybsBxj5uddvSi2GZR+rGZJ
dLPr2TXlD9vQBFNOts1ZdNprpIOrUyrn1I3FmTjbR58dwCucwF8rPmiILloNSVStWpFvO3W8OM08
ATWey9j6SabDnarFVzP1f7q0Ty0L2kNqry2WnDVKyWzRDf+bpfNqjlRJt+gvIgJvXovyVVLJuxei
pW5BJi6xCfz6uzhzXybmzLQ5qoLMz+y9drOVGFG2dsfPhBrznUCcR7DV71WuSR+pDPR9GJ63ckQc
khAI3xvklBjeuCuL5IFLk791BEWNkAt36kWEJUR5IzzNRvTg1Ag82oyoDDk8qDRguI6LlcPAiudp
9V0USErQPDybyfOEl2FTAh0x6/bD9RE8Da1nM3uz/yoEQgHC8ZFPtclaiwmmd1aYBfjCIsMROzT1
pxVMghyYDbBGCcv4cMyOa17FxqCuIuS2uvd9dV11gYb4I6P+QigscyTZgIq1UG21SfvTgMviuNoQ
frBvR/ORBDrhV9cIHz4YZf52Boo7BsjkYCae2tfhAqeUpFPbGT6HvB9ZyvX88eEDi9qWiwDLA83E
HYYMxL8TBJkK6N2dxXr6MMjqxBTgkWkxkNOuQ+kCVRS7yr5ZyuuYhx/CGZ/LKj8XjGCgjTI13TS4
hZB5Vcc88k81/uMwb+AfC2wJhDPsEBs8RcH8rx5ZEYbVcqN/fcTw/tCnMwCUpLkrWhfeKfchIozn
scPLP9rbfFyQlFT9h1TkS3SEXSQUghbXzxZreNeEv2XnW0cjOS5+U+wLv+AaNWaIOfgdtn2FwSPV
BWM4HmmU1KeINIpE99lKyPyxe9xZlRHdh2bB5N4uyFe2TmjEf5Cq8LIauKLCGiGsk6e3YBLISv2W
pSadTkbcHKpbgLpNwGePMPm1NAdyRTLexKz5Xpq8P85qhWpP40MiUVl5Dld2Vs7X3If94MLvxUmF
PVPxRbDlN9P2FzqmI6lrBwRhi3K2ZrBygBpDHdiu3vD3pTg+gTN3RQM+w5bnZAS26i/jRzHrV9tI
33GoncOMOlG07GaFZz/ZWX+PdxgjqHLfkOiHcd+UwC5gnWvJU+aH0bZciquQMAMMDGTg/dH4jAbQ
8m59o160lz7NNtWF1N2vQyYyGQ98hRm+qOEfNlews271BMf2Kgewcbjub2GBZNl1WGAnXMuIuVST
TdvUUBKkFokDViw4XmOAUUzi6wA2rdfsRkKCyLA/ZDPKM5fjCtKMdTUNsCWL610ZDG7nicmW3eJT
tX2eB2wLBEa473ViFbtlbF0wKbCdMqQImDyAD2XM3csmu0KVLY9eBXXcDcBhj+OrnlfkBYewNQRE
X4x45WrL+/Qy+9KnHZ5RqaNNG7lo6HfIaj+W1N6hsoYuO4mPmokWG+rV8GJxRUyoLms0tFTMPEm4
tJGRirIH4SXLkxj4xCLRvxZlhMIneCGlWtUBlJ3evYW5aM7k7qAkN4PD0PP2mtHfYl6jyMN/hGSq
jYt1w6EWQkrB0NHOf8tkQVYoOwQYDeFmpuDddImq4ZMLE1CRBeJTUlLwW8k02FhmT7ck5x3Rk9T2
6hWuSzxHi16tsxztmJgDlKJxSJ4yHllrBzOYNUyaUr674x36nZeGAGOsEBVCF0JvjuJE7r3aBYNV
7Rz0xGUGsdI30EhNfvRuJOoRkvjfuR6rM7Ry/N1L4FTnUubBsqOCQJkkMcXF//1X1IcJF9X6C/77
Vf/7Df/9XoeIrGX33//a/ferIv+tkOM9jJEz0WMxK96TR5pmAuJ3tR3GNVZDn1F6403uDiL+fWZB
rJvdLyZqeHLE2nUY3T+0xEi6WT/kVfmFA4aZfB5cmxUpUPWSgUGAymZg/8fpNwHhivYsruGDNB/O
4CAtRrtRRca1ras8xt7VccBCojMuYqSAgqd1dcZo69chpbfB6a8sIya+ZqZEHAHxMB7PmaWz0kXE
av8aAsmg9coUifXQgOEEK2PdTehPAtZdmdjrEc15S3SJYa1M9YV7Grb5Dkgrovl6g4YabJV2sG/b
wP4wxpjceUweSBKBMgQkIWhjEzc9oJPncgHeF1ZYlhfrZaRxc1HnJQw158i4T//nRuXmBTHXqOBN
I7t1M2UgXoef5NRTPDNF7VdzAU7PH3O1AuHg3ddLeZkpDuKod/eWbSOYRE8p9UQqzQz9KFAj4u4S
RIhQ9bnGF3QeQryDmY5I4uQbakaptrPsejxmqMw2aQEFzySDhKsUd9q4jHKXOOazaVX1Xjg23pUJ
34IyG83jMe3TsAbmgn6RdHC8iTaJN+TYwmozAWtYwUj15DfH0Zqcg0uEeIxTgFWq86iC4pmn15rl
rrd7jAha8oYMvE5F1Z90BS0LPN9lqLCq5t0bkVz4UYvyhWc0OzD/YbFHRega1IGUMpDiWKJ3CSke
RXRrMolOJm/+2boAH0QE9nkSw///R19VT2OZhjFGrJeisw+qHcutVWQ/bN0ukTMa+8F/aYPK2UZ2
ijVkGc95bRPE4KDlqpIStaxMynPXjR9rEYawkaISG71pMipQg/WJuHEX1KLZIxH/iJzuPZHEkxEY
mHO3FM05XT9FuxmD2MoIONV1PQCGoEqu+yxeTG+hDKLsEgMSp0LP5DRbehXEy0cCOfQhqMnkXf8c
1blQth20VUv9q3Wagddo8b1XGOFHMH+UVXgAgEd7JttcWoO4SAf7XNJQn0cTf5ep1k7gu+YxYEi5
YG2mdKvMr9EnAKGwh0/GlIJRS5ghDjyNoX5AdHYN/P4oi8e2YdQ5FjiiE8+6c6wp2OlkOUyhvxWd
5IrokMgCZD9MDZLJnM9kvm9xIQ0asyUcRFgfZNcW9ms7gBt1oWElLhHauZ+8+UUSIYDkWYASPEMT
CXa9KJOX4mFoZw5eIh6cBPJnP5YHYiKMrVnMfwzPOgwIEBDz+12sEvRfEQ6mAiNTA4bNMchlCSRK
NNrKx3HkzAz2dvUzaDXcNXXwtoTyy4qOXeFAD0aBG2O2eB1VOoKXvmUjgNjEN776yG52vdn/pj7I
NXiHAFxD9SxLXocBLDkosO9aqzfHa2+Tz/yWFemX7J2VttkBQrMAsOXj2WsGoHXWmyrQbQTcDRLo
GD+yhEA5LbxUzbTjApk4Vcx76Fdo3ivceaTDMf20Nua9pytOmwHVRD24p6kgSKuXBobplhK/Jq1H
6pB5LdkiaRls/TGdz2jbXvN8mJDBQyQkza3X7YnUqgLcyq8rh/LoiMSCZBIACw0A89thA/WCJL8N
OJc1DRgLC2QWdqKrUGIr03Z4VojFBkbxGLlJXrR0ftfyg/CYbZXQ+yDp5jhbN7MIli4wDMI47e0G
jbrPotIHqk+6yktjYzAEKYTijN0yb0dwbuXXQHyxObCGtAa02m4jv3HDYh3tfc4n5BIUawnmOxHK
g+2B7QGSfaIJsS6qnO8nlz2UMkyYccmK50zNqyOeOpN0JZQhugJEmRvPLZ7qXTP9CQdm9eWA4JAV
VbfrkhWxYjOOWLiIKknGRVj23dnhZajNclfCm0BhIk+uLBEsB4M8RH0at/a0Zzna7BVhkYQENFdv
ZshFu45nFuyk6d8RR+3Hg2d+QDVL8+Eby8MMx82SB4NxAvN8mpxoms5J6M0HaB7hxhribJgBVXfa
BH4A1czwnohsgTDmKUSEfk+biC1PWLiTfMUPvdZSDhXSrp2tZL/O5lw4vIE/o5n2Mmsvg6MsW5qp
jMwcPWKe77PtrMD+TIQNUJNxT1beS4SiiGEmqE/mNI1J7EfhFBlf+pqkMbnnaSluieN/ZDXA85CX
b9MFCUWtCakXcEWkAuCzec2zZxUF4+DujGa+5eiX4TYaiAqLvNncBwEMCAv94dJ65W4x7OnI24O3
iuy8IA8Je+iXq/6eaK48CCKdyWVYDsrfDyuXPxq3EKL7OU1P4Lr4SMeetORk/tPZLSz/FoU1q5nv
drGJhXNPtDrDxixIEpGOe5lkeoI7rA5Yfr6rdrlOy2g8EqIBl0jSXvCXt4b9g0UL/MoKcjQRRsYm
EWoIRqpNFA4FQ02ixZPIIAC7af7aJt58i8UOMV924dJZYhdE0NxvzTJjMjyY76Tc/5k7MgJTclKb
0n1VM/bQ0Q6sPc5IPD05aXp+ExzwFa8YDxcazFA+l21WnMdG/K0Nzz/ajInJEdhMLtlW3py+wpq/
YryZ4iwXl2Q0fqz2VWQOParFrNQOp+syzt/9arQJMLX/V/zo0DyTPnJPmtuPGWFlx9v9FIYyikMF
Jsa2+5M7hfbNIy5icV+UOXYP0g4JHkhe5KTaXVDqY5PhHWHAwYwzYTzJE8srZM7ynLpsy1XHdZJJ
bFICL9hMaC3t/QgnnYdE93oCSwUAQnHB5UCgh675u4Y+Tsolo1hNd01OXV2lcEs9MTtMi3E28Kbi
F7MYf/hHbkaeIsfBrQeSxZGURs44fqpyJBcxbd8qa5TnIcrQACVkdXhd0G4NFHqGSZqt12L0XaXX
TMS9GROF3aGvqe5LBghYTUamcAxRWjq0tgtu/kruQUtjD9VfQJbDwcmaE3hlytgifXThF12K4sZD
O19reJK+7vLYnvFNgDO755lFlk2w336kZuS1607owJ4MezcvID+xuavYpq00eNt2CdObDdY2azcE
3nTCIIUenp19sBSbAj1KBI7eL4cwDsP6s1ca5FwOhcNnFLwQyHdY+wTLNfInt54P7cwmrAAgSdwI
G32oHySDrI5XbAv1VE34IEqsj/bNjZJuWyqfJFD9nTEP4x0Hd576zBaa/tufgZYDe41D6Jcbi70g
vRU3yjqsrj3xz4xU+Wga4KdEUt0Cta1Y/R/ziSPA9Lo3bWNLEy0trDDhpgwh17ljvpd5LnYYrkqG
o3RJqbG+OdT4BBJmBwLElnFQePc+bbTnG4SpyclXNRef55xmk0OnCr5CEBXM+eV4GAHHprPzV+o5
vRFecuP2hFtDxAp4h4ifEnW3tHFQkX3Ub0OHtSzy6E2pAOUDY81j0ZYo5zB5VfZwjiympi2MQ6yH
ssETX47DsvEFQlCsPOCCdAlrsrz6bIo2ZgRKq6YWc40WN3YTodwszrI+jyL6LMTwQNGOsMIeaaAX
Cg8xM+TK9L6x5vE6DbjS26BL1+EJGSvgtHr7M0/YmsjB/pcOX5wuMDo6NBNW2pC5Wt2kMpjONdWy
h5K0jzIkGGw2cVAvyyHpwWxTDtE8w0bRoDM3nokpPzd2WdqQHeZ20X5RI10izn3knXCM1iSkIY9O
fVY3xxwUPlXnw38fnVe5b1Hi/Xg5R2lmPvXthLfW76n5FP1Sn9lI/RPNcJ47O1jcT3jF5FvlPlJ/
lCI4WGUaszIlpTvlbgiXdkvjgI4eJw8tEKlejM+i1u23tgwnHPLpS01sE3wo4d/qCalIFeT4MdGp
RjbewQqhSp2RclgwF6m4RNios9TxG5CkGXYtTCixrCiKcj7nrlMhzcRc7Em25XqarafJwIWTwZXp
y/wUALLblm1Nqck+KyhRkbR+Tb0yUJxZJntWCXvfJWQLp6K7GMkuX5LXgDcjZob/3NfY5QrCpEWJ
M70rMewO7DO1YaRbYlSB/7Tdp1Ltn1Sh+SVdyo5t8xK0GbPlhgo1jMaHoHY/ie1TK6k3RE6yge5/
1T9wV/Y1lGoYLazotGLAK7hj8A9vu4a/TOPXEL5zrBN4QUBV4JQDXsopI31jPAu/ubl2ffHs5eiM
LABF5WLsq5j+WNObT30/udCFkvBWrRGxS3OrG2aGAfLYgpxV4sc2lnKtrWEuF9HYauehC87yauc6
MI1bQjq6v1VRoHQeLy1o3qZcgd2Y4qoaO0mQZ1+m2b6bBjpuZqaLZFJo1cC+/FYctRX9yxvVbum8
O/NbyLcFpSPc8OzHsZ1fbrVLNeZx6chfoyNJS+OWG15khYSpDSFsZpy4Vka2rQ/WckXl9Ll4mke3
2i4MvThodljWDhhhNvN65odcETtdwolgMemY4Zn4L4Oms+JIZEG/9efms+lJZrTeoZGUl3F0Hpoh
RDSXGAaJ3cHZ7Pis8cfcmUn/xFSs3FbMneGOUxQCfbk4pGHskz57SFF9bOG2HsdoWdF9uI6maMBe
Sq3DpKsaYf0BGUpT9YZstSa/YeVJNL9pHvrfAsc3aO9YWOCU80phTRE3xHtHixDA0mzwWczBWxBh
+MuEe0jGYDwhTvsxTd969yXAFI0FB/zjX6/1lstYsC+CWPbEzojB2jS5jAI9QH0I/HLDvoOoRYqI
pcAA5C6QJnjZxop5WnLlQbEt/5FV3eH/MsYt24gnqdO/HqkVAwWjW/NbZcbx3CzNb9SeSBuXYLGP
OoQU7cDLjbcpVkzNFfjX8YI/oTn6H9VHmhb348rE8DGR28IBUZAPl+qTNpspkaazpqB8JucZXUkE
haIL1XXQ5ngIHOTQFX0IyKhYG+olyZgPRmAZ0Row2ZzR1o84CzPbJLiSsjewGYSQLHQLVqRF2If7
Wmgw65pDnmERfOppo5XSwEu7r9rBbQebjegZNqvaAAnkDflPzZkWh5KreBY/HZwRCjP3xQFCFRcN
w6s0+e3w2+d+2tynOfyjRucPbOMfhPb0SebOOZmFefA7Jkruery6lfmwaPZYHqPdu7ay7omBEPcl
1OT9DBvgKQEus1kc7uopN/cVRlcMo/2ZuBYsoMRUB35w7cl8wPrrir3DMBnPLEte2puNsA0Qn8o/
J87kczO7b1wflybUr8tK2/SNZC/Q1IAeSrgfwq+kFq/wG9biBU9o5EPvdhzS6Fk+cHa7IBut6Rv8
HQ12lI0Xcp04x7jwyMbYqzU8IUUGPDgrHM2MxLbgBYiM8J4RuRn8KGKeYofEJFzhrLv8LDpk5eLu
sdSSOShGOLZvzB0xEgyed7Ts6aoYJzVD/zL7CfMXWSW3mQUL2yf/CM5Ou+25zZq7CtNilUCU04l/
x+LIJ/qJTHnWv5e5948j5CjpQ0UgOyZg3t1fyEN7LsKvYhYAkMalghIDAon1233fEnQ9r2F7QSh3
HW5ETcWLPjmM59pdoDYYK5ZBHUSbPvUACaaJub0wsr9uqx/R164pZMreEA2QnMJ0fIa/Y12FH/4k
CTZKHCQbCUuBwckDL5rYOqmJtR/DCSNyNnJZ7XDHZPKQtiu+l8Xtmu39m2B47vXNg063TWCX8qpv
zG44GZMwtyqrnnzyG4I5wrXHGlkNzKH0XVc7qwKEFzUAE2H0dOcqcJnkLMOH1G90dY+a9gbj+zGH
0KuTdtijqbp3ZPMpmb3tk4RJv+fCs2nyN2TdzjbPtXMywgi/ofq04VdiSYWD24fizm2YHMISe9BG
CA4J7BJuXvs7tM+mzqOj4EXdZiSRnXyr/UJ/wMYmnM7UYKSdN7O3hgnFRp3wT4JWMoTYKmA0m+v+
3BsK9nxOdBfYoFxwzPIiiuAstSJoJ3OqPSoFsMjzouJ0EM8aIM1RFbZ9DQuCd4l+/QiM6otNBGF4
RnunavKGwKFdjSKi2rNmoHfiuVvqf6MLNpEZpx0jtjLozOlV2uFCVBeG3xRjQVSaVFjQPQu7fQCb
wvrU7K+znb4P3ZjsqUPe3bLh78lJ++CQpXY/J0AZNp3bHBrTjOJg4R9yRtAdSAH0PfA7BN1y3w1X
W/F0WomRgVIO8JpqfSXBVTOZJorGC+aT1yoHQVXyTw3Lvo/QVWlJC2A33aOWkThWFikNOYuivel6
T9yL70VNtnrOi0BVVb13QNhQ/UQHnu33xMlphSKXyXzSnZGX+5tk6qKL3yLVrcCa1rZ698PUPPfY
zbfYfF/K+sKxD2DblMVZlXWz7ZzZPtVmCpsonB4Td6Cn4++ovXZX5QBaugpXVGObBUqy6qVabeZG
26UwKomEd5N9iRNs48FLxRYvDjXLUCZfAp6nO+I4WsMcxStqkSBuOUSZVsmbMVrYu2kevI49Co4+
Rt0tnInesM+p1xQH3FEnuy/QQ8ZNJzhFPNprUT6wwpUM3dXT2NGLBzRH+YAwRFXzsSKUZCoSN24j
MtV9kZyqkOshq/MvwE/UmJzbTah+VTCYu7vajrq4lJJg1MV4LOZsF/mMVWySqjeTmIJNRsuBXZUO
izExNj8aDGj/DOTTWySsT5j0FaTcZgn4JJNlP0aAFEMJUKoItb2NlkQCE6zss6XfvSb4q2FqzxBQ
ZBEylDB76Bl1S15m8VLaCZJPIHhBVbBNVewvpRyBLSxljERLFoxcxyLxUG2QVX9m8ifvk5SHMBHe
wxIQvmySuO7xY8QjIIIMWpaNuhXmQfnlsJ8luvqqAuMxKa2WezR/hgrAZqVuUiCMa5LuaTBahnLt
YmxF2D7kJXs/E0xQRh49nokFrGwnvlsn+szH/r0K+U2EVoUb792QoXPnAjDrWHJETf7l+cYafurc
MZtU905E+WyE7NIaIMlJhii9PBjKIJ6wS48VaChDjwfb1emRrv/JR4QGx7e8d9GtxoWBN4cIRAJh
PfRt6EQAiHiSOhWlI6Zxg2xbl9lEtHNtzuQw4oBnanlsdEDTVAOfHL0fkcIZcXlJjn4aHRNqgbif
XWbLPemTgBm2Wi/QuoXDytdv5Ha0BJV/QpKIgKAsSKwW3c0XeO569DLNTmcTaTYFix83aLKDb5Y/
0aCHo9DZT2XYv7nCSo5Wkq9vupVeGcXkZdocBzPJCpXxR9HpQrY/eg6BneMgl11CHgQKYFi5EVlC
Pgt7WEeFtenbn5UjmAx+8oVmameOq5WaDG9nrgS0AkY7hifuQhvOaXcLpbRXbu2Rvo+K/mvxFTOs
how5RrUh8bObqUFUYcvIQJoiF1ooMGw41vdWSo8D56WPoRjZmAvcA1uOuz7ox1NoajYW6wedQbVz
V9D0nCnG0BOLCNYygkyf/qtN5d8xch8rQQiHmd9Ka2ku6DE0VRxAruxqDX62nwtN6EHFW9EsD6GR
5md30cmjz2qtGLV7m84W/cQsSVAeFKPWyGFkktfmZgm69fCBQKEzaWLDGT6x4KGaSpN7PJ/tmQvz
neWWvtoB2Q+YFjcOwwzo6OxRh4n+QZDW59TBSz/2MAkDTGOkCxN1oh9aqQ8V85bXyDoTLc2pUUXd
1i3bu8iDLJwK/eLjYd8QtcDbTMMY565zjvLi14UbJP3FOPokIAXC+iq6hDlcYvyEhf47VpKAQORI
M+HwM5TStMtQyCa/ttWLbagrskEMCFv+8pC5OU3gpOhHYYzkbk46ZahDGOn8ysDsxzj7o6z54voQ
p0iO47cbzhCnUXWow/UKsygAtfTfTI3GIinw6TFZeyGwsSs16Dj+rwMaw03ATGQBdNZYacV+Uj4v
ppIHpDNmsbbHo72mwhLgYErO82T6OzhehupkELt0Cp5bpy1ZKFq4X9w73xqfBt73Xt1N0dizoxgg
ZqdoH8SLldiwvDTvmUeR6FmdzU4FB2PPgjH2ubx3Mw+Q0gM0QIB3qqm8XW+BtKgEak9kiQc34UtH
jMJHUIWk/srpIcIYSo8noBdRSx3b0fiquMwyZ6LeEb11bnyWCWZ9s5b60GnDRZ1moosehhjfKtOf
Ftxt7355Jp91CRcpzqT33BGUNuhiOpocDaJ3me8peW9MxGJmGbZYvGotXXXS+b9gOcQ+IUBn4/Ym
/AfEfgY/OFQYDvpHexaPnDxPrvI2AfoBt+fsUE4AoML/QKIEbymX1r4Y+9eJKDeZEus2tSVgue5c
N2FxSv3ydcmGFw/BUo2FYEO2J3M1wM4FoZUGHUiZI3Qh1gQpmTOLb9EymcMJ/WbMoPTqlprKlGAR
6zI4mRX0SRMZ0pTaLfCXiGiOdVKfArqkSElJdAXrElrMtoscBb1UuryvE8YVXQEN1W7Tt87DEaTg
haHg+vKUtLfkIFivWWcATGK4oV2reyLjHTC4x2YbXMG/mg37XoAQziskHPhf/xMludusE/OudaAE
fuW1692i0PtxRkSPQ74j8CvZQZo9cMEb78gwdmLJymu6CvkFDrAY/dlbi+3hEJKOagY8ODBq+UsX
YPUCQq6jvatnEaVpDe7LNFk96xVGRy1r+hPfLkrLjqm3XfbeOaESaLVDetBslo86H6utMpy7Qevo
OEXpHncF9RYors3ii3syO++jfkj+mOH042mobRrOZN+NzGL1Z4gIa1fzDt2Jkq5eRY8BcYHjNOf3
MN8IE2CUvxmy9LEwpvDKzmlbR3yfQ7vwMi9uvoceeSlYtGOfKm62cr6t+siGW+4c7zHqKf07i0SK
wp27m2QBwL/lnRQlZTFV+oE2vkLYOJ0S7OqqFOalA/0c+zP1M9MD4Ux3ZQbfL7GiX++JpbOLPQL1
XhXM7zls7S2mUxfHjr3ry/B91ZMTOHnPjg0Iq8TjF02MIR3jLcxGfAcY3kDUwadG+ziW1XNLdAxb
iSCk5p+OYmqvGaLvoa+/jIJQ7GF5GEFu7QQxQuRXmSzJvW8jsdhbZIQBGkNJiCL6tMAvkST0qDbc
PuTHsNRb1GY+QNHf+bPqijcmrk+I7cF5YsAHs9LGpEL+jmFKcimqtUSpWyGiizWkp0LqhgWTJLOv
YeIMcoPNRrDFO/aVzOrYLmlP/LL8zf3hTA9exaFRdnGK9hx1/eTHLtM50KbcOMz1yVB5CVhhFzP/
lnZts33pea6CxD5j9BEsBoddoCGfkCKWEbiBKxlT0GEBkr0GOP4MmXHRQJnYB6Wo0D2AXHa7LVOL
+SuAV+pmpB7QVnZzBoGOxe0+dZCg87lkeV8ejXsvQ+GVLPa9QMnx6CXOrtLlU6g1i5ZefYk2xIq6
HgtV5QsqglzsMY+eIDTiWpfhJxFvLDRbtU+HXG93e5i3DdXM2mzKZyj2DE3bEKM/Za6xEmJD9DO7
LiC0E07pJovakfVM5Jy9iAyR2j32fo6AOn21YCfqAHz/0hITxFLymthfPRKejbcwZbeYHhleV/Bd
WR8l3lQxHMjkpf7xgzeuOGuLKWSvIhqFqeAe6bDiBvh2j5NBJEqWcYsYERnxWfA4qYQi2nnNJesE
sq4JFCiyd+Re9ORkyrFK3pI5QxpmvfLwY28i2XuT19mP0Wt354fVFCMCt3AqPxb6H3p6BP19XrBH
8kbOlZm0syFCRlU9+2WP1n+pT4guAMG23A5+Pr2ITtAImkAdHKKkB7apg5RPZSJY1lARAZpfdk5F
jm4WydhuA3vbJszn8IyWMQhK/0qQMD8TglkQfp4HVbccSv5VwbX3DmnE3FSsOOWXy+JtI2VDoSEJ
MlPpRXrnsYDRxIj/oxnRiyzzz2jBeEtUyXIiWk7JSBGWiAxVXu/RLYD8QaLmzfTrINSXWoV7xwsf
Bt5VsJTTrqmVOAxYm7Wdglt+9UqwvhPQN8iFBNh2irt3IhHUKQnsIUbiEOXM1gdV/sstHtdsldO6
wuV9sdAr95NmqEtl5qphT8ZwQSMcAjU15gJyBsprJyNxosgl16zgJIy8r4xqZGfmaPFDxZu+NMRW
1M2+I9sPbO3yMtRoFT02rljwQPuZ1tUJw22VcerXr4ipetwWdGOKFR7i64ubhaeMSMF0GeDFbpbc
3pQeslDGPLAAIPpXwfhCrMyLEP5Lk/4xsvnT1vS4ujep8mwcUMZegvRFqnitaKX4WfN3u5t5cP6B
BHpNMmM5+GXYoX+i67xjoHVPCPPdnM0/tgVE0THmM0OYcQPLYQ1qsh4zcMdBqR7sURxs093ZpX4y
Bu+jNornbgpuIRozdv7jl1VlkMUi6vJW8sNKb/xoCgSFqvuel/RuSFNcbcsrGceo16v8QgYacQMA
CLZFZj81QcJXGRxsOfbbwmFdLeb7ZELA2TcnQrn/htolniQY/tpk8OzfQ0HiFrK9TJG9nIP3QIZk
XYzUH3dtbbqxMzfgweE1GhEcR59gocXX5yAq/a3jTdNJWjhQbM9wdmH2z3fQYwGy/V3YyZ97OOjA
rxhl+g5gUgY0Da/PMtxkeo1Qb70Qd7hJ+Do2Q7IQvCCkcxwUlEuTuOAFo4AlQp6hlsXD0KDlzsR9
WmX9ln4UM1NxCi1SUcIwqHa6UFdpN5Aufb5kZfQHMST3DEU6hMpRj1c7eZeAo9Iwu6HUvqbB+ODS
mccyyxiyQDReooObuk9cpg11CTGQ5FOhLquYzVWXVKBknkTxkhjtIzv/w5ADBZst5yHAC5AR5hBp
e2JgJt4JuXkPa7ICUzw6hMgZ/ogtZRX4Llgb2im4EnNLWnaSXglKPaVGKmE5ls9Zm/8thmWnDewj
pOK9mBnK8UEweiXIqe3tV5ay7zO0to2NeSYe8CDv1FKPB52LuOfZSkqbenNATjU6cU1LjxJzNi/5
eUpSEisKcyRllWxHxmjQy4kxrHZoQmrMYg1luP3DaYLJa6nxClHoOPKFMz06JKRMZnX2HcBhR3vM
nKBjwFQxatM24xh3hsGtrIk/Kk9jy8miUxklr6RKZTtjXpd75N1Jp+yO6MCctLow+7jl4TweluWX
AaI4ZOAINmqoo107sqhJ9XdOCPbR6jQrgeIWiDHfWY04Mdn7bfS3mbloaJv5Vfb12fKnf1XTtvts
Ws/RqDuXkMAAW6yJC+Av41LRTyRsdxf2frYFeLAyireSlJR62DMNPEpT6K1w+nc+j3tXjcei8t4d
SHrbxrdepkDe5sA8jqtI0LUISEwyQBaph+y52wkjoslpPjQ7enT8JGs7U0D3Eh380Hq1OYYwfMSC
al2l2WfvM3AlIIWbnhwBhif2GBEdgsPBYWssKvls9eyHMq6R/0JDxMhCjoxex8H/UBLx5BooZBZe
9m12jZpljoueaXJihm912lwChdJucBdrj78rjoSB+2GqDpZRYpHjJo+i6gmk02mOsn5nEJ0L8Jk/
WDDx3S/Cmfd+5f6dwvxM5MtTjQih/D+2zmwpcmTbtl8kM1cvvRJ9DwEkzYssIbPUuhp39V9/htj7
WB27dl+wCKCyggjJfflac47ppkTCBsnGmed3M+gGVNynPs/eZC2AW5MA0cl2PnFi3rYk5XlyGGjr
Q0uPgruSBClVNR11JBtubJxtMTCvJRwsY3yMI4UNj/NlLDgljRY/SlqBCqb7nJwh3MYRPTVWKuhL
+XgRmKKIIsIZIXyOPH6Ox8V3+LB7RKO0LNGpotkfkk3RGY8sEwgMImMdKzq9sY6JBFqGfXkO+zOu
n4ealB2N8jhs552hYQS5+fg108BD1Ms6JIP8ZkJkj0lBiUumtQmEG4owRq2FqtP1AO7tSav4HdfV
E5JuuU/Nvjqi/Cl8Ntx8eBoIRqhR/v8yZu5LQsjcpZBk0ARNahVW4DOAvVyUQ+y63Y9XN4UKyoEM
t5rt78tWqFNcTRWjPv9oWu1RLkxKYZQcveh6eW74yTtwd1BFTmL6Z+xeU4JUv5tR3Jp2GlemtPaz
H58xRRK6CchnZ6QFPZaZkgulRAU3xTiXTWgzJTfKdZ619brvWsK5Cf4mlci2TySJEXakknOJPq6z
Y/8qLeVdl3wDhiaxv6LwevMoP8kQrI1rYST+hU8um4vgZlU+24dDcx/D8md+ilSU3gDxcUBsrw3G
wUVQFuyFScwL7g2LmtQ5eUylL+2I29Op/NVE1hr2LcI7xuCdmSse02FvKUYaWt2ystnGQ/Y1NnyE
o8xNrsHog7kxW5/V7lHzXYhbWsUigxFKxhm2n+pbp+AFe+ZkedwKvMXZq625mn2r+2VnA3o6dcyL
DwPBFgVw91l7MIYwLu7jEBZGa0/HsP0zdoR0JbL/M0r/BScLxG4SMhEMBbug6M91fSo8kr/osg/H
gD6SEgVSd4BIDcfCTRZYLx1NKeI56o3RTPjwuDE8O3vNJHEAmhbn5Ni/mWJ+FDMvDb9OHg7Js5ci
Z7dOfeTTAdZgLQrxWPV5fRyz9B/lBHfq4H2bEZUwz2S8eH9xqFgnm9HMEDvVesS96JFWgqWMBkU+
Ne2Dl3gHvLCw71GD4E9dDcly7LGYlgjP+yfW4SUWFLnlfA9G/dg05iP8rkXTSDtwPcwKG0VAnnY6
Pg+ReKcxfqBqIcF18rEK0TvDA2BUmDKJp9lU4XjS+Axqp/ryzfpv0NdsbdSxcmkhL4BpcwlKMDsE
+dosYu4uuexyKPaVwA5O7ONAvkBR7ih61aqxu0eGoCl7W7AJTbKWSxLGMglNslP6TTqNPiWajHk8
S3xW2W0uHHVIyBlcUbHuIdSsUit8KSWxKXObzqh5kX3o8J4r/7cVPji15CX0FIGtbNztONIJHVrq
kr5ma49i99CiUJJw285dCWoKkSh5VXprjeaHa4NGzlz7wkjw0oCrcjIxHW2/ek0sebfYsrQd/a4K
jSLEDifkx+pKCFCzJ1GM+OmOKjfqYSPZkMftP4EzC3rJgItjucA8YxMxDiVa1cENGPz46NbjKY9y
BIK0DNaGW42v3LvrMTyg9UmftLaqh9yP230YfiVl1u2qeH4ZLFbMnESEh4AU2os5BhcjS393RiTv
bV5eOqII4aNijhtJiqWYwlzkdW+dLd8LQKREmkXbOlEXxy7+QUeTPSwEeLQmsGfsHhocKXkB2abs
tfXaNlz/0s4QwP1KTAit0x1+cvs4JfGbsFE0dMTkGTijfFVpmkj66nihvRojNvvBfe841wUZ4M00
su1LgkAxKRwSW4W/asp+OW+U82lEmBxN8VsMMDf3G/DEolnnzK4PTi85b4YzebW8tgREki071Hmh
+Y/VoWkCmLBDEqo26MmOosjSc98ijC96ffP90lqcxNshsPTZh3ffZeSQmpb4NTj6ijOoOnlWfBBq
Pk5aw25IkYzWC+GKos7saDiDS2OhG3vUb11fvaCnAoUaEFpdxxz2bUFQGGKZkLCNR2tmi6kISqS4
tPciSRb0IRqGiS4PZUGdbAWBNN3o7IrH2XHMnZF/+q5BUmHS6N1Yuq9G0S3S5wbwRui86zjHG1g6
b5DF0XIwVYNpmuKEsywLNyGXSJ+DZba84WTnH5aBG69254bymBGKhz4XQp9DREHR7CP1F4xdx5nV
2xp+92S06pU89WfcefrQpQGN5JLemlgosU4KFw7dkSD5m8ULm7hfDq+1HV4JGmI5ZkQOD11i6sGl
gRs55HUkXUiaEP78Ptn1VkIW4+j9Za5CTg3MrSnlaBxuI7vo8UecJCEuR+kMZ6/9Ipl1LxcVYpEG
WyRFfDh6PgwV/lhEXZ+2KkxSQ7oUT6mPJMscKfwy6lOlX9CRgVMmwsNJwm6Tt+5vv05tQukmBglD
uStnSSndmXST2vEmHCQ4YfQb99bJ6kK5tnKIwqrDRtrMLm2p4sWLeJk+blzaKGjcCMJehUV3oQeQ
bPnuOkTLsVOzfkNtROzrVCKtDGkH5YhJDXxLqZr/2OD6H6j1kfskGJIwyzAIxyewc02aaeTtrQZ6
qDssfUSUzi3k8GkjarzuYrIRf2poGorEwIm29LoyAUeEwuPgGw/P5jQeE1X+xj2qN0HhPjLLvku/
AbzIgWRjshzEM/pUg6ZxGeluM0fMMFumVQsPARbyTI9ozKX5MPjdhrzm4aMbfuvoqrrJvemJPazI
NF3keEzXpdmyG7tmviUFEDc4qt/Q/ozRs2FCnWBsp9CSjHkdNvye7yGgl+Pdjpf8GQaYbh6VV+RW
qym2L7OB8Eu48TuJQHozT8glxDwAn3HOOmbVL/unIkv2VtoOL62JTdg32lVixDebiGPKNpxaramd
jQMoo22jXQ1AeIt0DYgIgnW8moBWchKAB/Ml4cVMlu62Q6zadZzwtjq94H6dGkRALPd9TS5I4jgp
myjmbAkUiqWO6Y9V4q4Y+a1sJo+xsObHUGVvuTU8MnnLtlKam2D0uC0hHmy6UWJBE7wCEw/gUhWe
bThdT0lhRVt8TPUWDamHBywotnHISu97IBGrfvqovLg8BkEMULccUHFxM/fkQrEuPHHUHRj8sTol
M4w+9oA+EfJuEj460WbrHKR8bendu3DqjvwdahX3ng+xWabH1iz0tp0RHpgzZV0XDL98i57nyACv
R4h2aGF5vM0xMXtSkrBRZI8oIp1tMPMBT/o7Rj7+mhLE+TR5+mq5pXcB9nstCWok3umfbDC/irIy
Dws+EGmjfjSpT1NAYOZLCCugGWfjGED3slzTPHt5XN4AnVjnVvtsBk1IU6Uyt72fENCXeuGuDlJn
NWKZwO2IzXwMuEC8hsGDiVOMQu5WdsMfw3XR6xp9+jRb3kNCihbuE2/YJxAebjPR45bbd4/sYmhe
qKqytDoXMhhOlZXOt7ot4tUol9F9OD+X4jRiQBAxNkJGOARj1oGBmnogY7z8kA8TujqDBi1dHNPO
/2BoFSRS8/nY1ohRzoXObTbXytTxpnVjlAuACiESg8Wuzn7r0CyX9ak0UkkOu56OQABQB7iAcPt4
+WyFAclOVMVrXyXuptdxewYHG5ykn9G50epspLlznTm7XX8eFZpOtZcinfcI8toVPpKioFTJxe3M
9KExnGDrt0ly6cmW6zVYUa0DfZnwtR859po7iTDkMUT3xwR/jt5JNWrD5pwUOVFIfFI7XNMBXECe
qpnDGiY282bCyn1efo2YN34/Eta9CFKPaWXj9PvBejZ8t1lzrA1vc96Ft59H7WTcY3Tvx59vBXNk
rOLR7nDucvaqwDh9/ueRrIPrGPjhgpsw9n3Wv9QRXomfL2IMfbF2TGvLX5edfr6X5aApvCwVG6Ms
3QMTb0TVvVk/TaMB2BuF5swBYzu73nChwzVeGOCk5WA0TLlilFcuZyTqj8fc7N51wctwlbH4aqQ6
R7Nnv/TztNdMQj/8rMx2rWLPiqDBnHJti51VthszjO3X2JD93eFZIOKehCanhM1UPGdm6rxG0sfL
or/NQsq7bYTkKqfKOHJmE+BZgdKSbY++Eelpsq7jat5nBqDLxEPu5hYjMTEEAGxd1BL5JrFpteUi
1NTRwmWcEboUKex1scuGYXoRTVYkUFczbyqUltwhAvAq1z0X4+CaG3MI9L1pqvbeT8XFEW7Fnl2J
Q1E68aNRTQwXu3r6xB7r4Uh1MX1SOSzwSAXyEzQTDQHZv0yGUyFxMDi/LU+jrE42KgmcbcsA5UV6
Cfl99ElBcNXk2PAbWa8gubjG5efZz2+lPVWQZan7BFN+7QfK24xOrE+xbi4NZBjQsW6LMo3IvmUN
TlDbFEyNooB71WpzMiBsv11yiTAkmd+zmJAXoTO8e0J5u0aPUN4t374hV4J7mJLRQecG5nHhf/tM
M38vD8L/fRBYtvHaOOpuyGCr/N6G2zYFxzksQLIvT70wdBHB6qtpBOOuDczqEkZy3NRjZ78wSuQY
VcroO3XI5rTqae1WeX32UOkSHhiFJyw69bPv1y9BqOzDlDRyU08dOGSPddpTdfHhwpxJmw+ndwQw
oZI3exFaMPi85E4Yc/HzqIgsYykIib0p7eHSGc3XVLveTsdTi/FncPLLHFFm5IhKFEP/RuyZtB+I
NnLRe5gufsbIPnZdaLQH8HP6PLrJsM7L1ju7sq2uJmTqVTs08tvWJ936SwaWX+Ubqy3ddT7H+tYE
wl8DNKLUXp6SFTwfl4FSaxvEVPtpvXXqenonNOQ77EFI+SmtWSdoP9s0l995ID66RfM0JmFZ3Tiw
p8dkSdiZa1RShfqlwFDcdY+Uui5daj7V9jdnIAVjrgAxgK2XYGZcwh9y4XFlVYpeKqp6Yx/5Sf9M
FShPLjGsBAIk492xnxlIizOIf9IwU5F89SFrXORkHzPZcVsZt9Oqq3ArB6ZbA0/q7L1T9LxzI4lm
O0QSGSmNae7D8G7qD0YehNE1idhSP4rr4HRim3OY+M8jvNQ2UXWsNa7g40+dSn80tXVAOOP9aZ36
Tjkcm3X+3EV2cm7R2RLDXbHUDO1r54KkKIk1uiYklawEqZC/EK6Q3Lw8In7xv9/7+WnQmuMh0KGz
LpvkM0hj749Rtntdd+4HpTaDGLLhutAkYpQY0mJTK8vag/DL3kUA56JZQrpLJr9oiE9eM8XPSQPb
fDB4mbHza7Kt8FgFpsOfFrz3vZt+LQ8wxPQ3i95puRiyOrPPwWOoTaLoKA9jsxUweh6tgn4l6tdz
7vDPulnl3mh2gFeinFw5/HTnil49cRiJHvjMjJ2iQ7VF00F3bZT6KXOAwf38YBLkuLcup9RlsfIT
465Swzr/PEPu019IJbsu35bOeKhcjKSF0UAjzCwqgzR19rPj1deJPPP7BHfqnLfa9HbkkGx/lsaG
2dr1/y6S7ypLiovXU/rWllXfnAYZUjnq8WLhYafUohcgB4J4YhN3xMlQJR0fSrCEQK6RkJwHYDzW
c1+HWOQ8lqHM6v5BYIG0texyMHiW/Qas7UjAjnPXOfGE4YRM3K+Smx4SpjJh8hyPJsBpb4DzZRkt
kiiiEPdWDMxuIPcdXKCMib7ke0zO53UjAus10fl/f4WQB5ByEk5KPUzqKY8jddbBQKcdm7aVs4dh
CsoQGbMZfhCj3N4XoOPKKZqcYtzVdzuicND91CBIbhmcCUeuu6pHVpg3H3XqIGVJu5CLeelk/w6k
xe3gCM7vDQLSudUEv6GRu0dpgeSYIf5XGn6Pibfs/cXR0SAc105jtjuUNAQyFt/Z2Ht/XAwmKlvc
H7XRcQboPCTAOtoLN2KZbnTx9O+jCqPv//u9f3/676OF+UHJZq26IhKfHUKGQEfpHzYeGht929+9
cZz2iSgpa3wGBl4hwen12f1nf3fAkG8KOgf7eVmLpQ0Wxc+He5q7r0DZeMdiNb3bHpTomXiMY9hw
YqgyjmacutWTXVTA2kX/DBhPPc1k4T1xJp04imas9GSYkRXNmYps0fDWYq8mMiiyyZ4NaZ06GN6S
0LGOASNIJ7Wsr9mCprs8MP/3wfKjXrUfZq3PHC2ze83o89KbMUNyGo3M+YlND6RLEGoQVWc1uy6o
cwvhttnvtFz+mYi5XDGUfzjv7XTU269F3XpPy7O+8WpmEDOsefrmehcNQXxBYxYDI8Koh7eboLXl
qcOSiOfFRp9cVuALN5Tj5eqnoogH1p/WMr3jz606EFl4C2u0ZiQdAIeeHO9oD/nw1pLl2aXTO+cT
xKsp7dSAALM+uwxLddZlMieOL6AWIo8n6bD7JRL1iCPOTWJm+7nw7iOr7zlKdblJAyBdiSzpjliI
R/zMeCY9eumxAD3jsLRx/M47afNSgQFirLaHrGi/1pETLU8GpchliUb3kJtpcil9J77MQT6cBsHu
yEm6YSr5qkdO3nL8qJrXKg2XxjDau//vI4d5tonM5Iokh8RcgeXCZ+rw4Yv+MLpuT88gNA/NTBum
bupzXE/tQ7t8Mo0b/9+nBRJiPMspAkGh2w3Fvvc7fUKGkXyRGVduWsBnx4IRV0Mm3LoNJ/9CQ9w/
QWRcq46ZU1kypzP1KwbVeC2qYV7V1g5curX30vqTNheimcHcow9DRK/1mh0u2Q0hou05oaXaN/3w
C+kwqyAp46nmAO6oBf4tAm4cTJdjH7+6iA8de/jTTt4FXfetzeUuIsd+bqc1PIB9WXLkk+aeNOFt
58afU+7hdtU71egvwwjkKkuRKpUELdGQDELjNxbDbu8YuMUyLuBNNuPjpCShDRMdrUQA+cvmit5c
utZWeq8Ehjg3/adimC/KwV8iALCylO3OCVLauiaxDXG9NRo0XiqGX8/8TygMI3NN/R2iNpM5lmOT
EANyOvpFCjYzPvDwxmIwwtjs0QNFG0pKmoI0St2C9Ahb3E5X4xWoyoexTPr9IEj3BfCJByD6JDv2
8qN1l/830EwSMAFcKMcEoRej66JqqzbmknFbhenJH82jykOIqQZSa7zb2zqGft2B2BAWbVOLDgCo
HvXblSZxryD50AtHDHmG6OLH/ftQfGQNoshkKtHGcKbpUxLmVUprIoj0O2AVb1stf6I0HbiZBnCR
EB0G4XjbvDd5cSkpD0nC9M5K6asL2/mV5rDOIigYlP5Fs6UNGS+z66oR1dpotw1x4ksGFkcVw/uq
5wH7ad2ZGw7uq0GWxdZI5y9ugX0VfLloplddqqsTbrKnQi3/L5skk9TN8eH8oqgVW4ui2Jx/D2Ic
DlUvr1BjaiiKdrLXg/dUqcrYVya2nRk2K6J7Bhq56T3Vff+ZJ6Gxbib6SEaquJzJ+fLd/tPhvGDE
HdGeOcY1G0xSIUS0Zo5TbNXAEKf10j9l0FdrX0Gq0Xic0obftKxun/jhuBsXdT4NiKmnIxp1w1ok
mlak7Q4PbcmMA59WQlJbHbsoNPmTMpKPCQ9+t+enWOE2ZGdMdvX0qrW9RFqDo3Rb9Q6e/6WNXFow
M/Kyyat36D43Jq7tvWhksqrj5l5JR++6CF+haANEDH9n7saVpXVO8Ivk2F1OV99eHHz28JgJzCRu
4cOA0VsOqgOXr52duGougizroS2rjUo5I7oRbH9oMNei9E4cuPF62aZ1nF7VEPp3O+25uD2tDi11
iB8P/lMdAAuqyQVLoyC9KS+Y9zLG81x2BZWJxN4ik6bbkyFqjODmcK9c0h6R24SERcron26pVnyl
dkrYiADjMv9UeTOuo2FApCPjS5wQERmwQsuJiufZz6u/km7wY4B0I1Q50TDuNQ0JayyTxtyUyBUf
vcBnodZwfseO5nfZ/cYyke38wv1dIpo/9C2YJgOMA0RQufLt/jkcWQINM5wOPmMvVZHJFsyZOoia
g7HHYW1aMvrIHHw35tg9QiYUT2Nk7PKUi3LAnqI780IPxX7KPMt+Qn2HfYprRKryUiKtf+oc6V8w
OWxpELzpIptYVotDh2TiKZf+qaR1hEwdXSlcwICZCXIVGTfVoaQWwvYXkgGopvZZCHJwRo5Bn0Dq
ntDMAY5BKtIt42R8ZuS0qvLTBHeIHv4PIJT2/vNFov/2LGO8/TwbOhLfPZAEh5/6Ou2FfZx19xUR
L7aJcxI1Z0UtSmXtXi3PZdERLst5myWv9pz94wH3+ZM4YlOVmffpyvSjrYwT9Dn7leUZMLOxmOOW
TVP4w9FxicBROkzOjGmrSwcJe62YIb+ya6zSOJPfou9WXjYpXndwdl2ZvRVKf3eYfl6ks8SnZPYV
Rpa+yTQqbvTts0R8gq2T30WiPzJOKi//PYWJ6ddQuj0Su6x09oWhl5Nagn+MUIX8wbX87pAVOEaj
Iu53P0cIkU3ThtYRcetLs6foMviIPfpEw6Pq8/qMiFtyznFy/BZGb+8zpBlrYQ96BSfePf10VHAF
lupBC/4lLE8GY1fzAR1+iUKcRJKZ3ORvQniJvJ1H+Ta0AZStgCwxhx17m+q6PqOB29Q2OA9oFeo8
iUaffx79fPFKXn+Ccwq0jXewnW585R6F4WQ38caThnnK8pGJ1hDRiYlbBozuxMLvz4rnaFcfwrS0
tzUy2JWefefZMWkk4znC0B/N1wFd8raUGNQ5nAelT+to1mELdmvpLMHGZjj+NsJGuLWmch6TEg1T
gefiIWA93f88ZVTmPFJXjhtjduAI/VSEqTqiofGGtTlYL44W7V65XoPdgKjwpK4ubBCcgn4eZtFU
XSzP/B05jsIbJTlFcDx6SOLEPGfLFxHFGW/QYroBrXCgwzCdfr6k4YhI9N/nP48ii442JjbYB3Fz
cfMmuv58CSzx30du3V8MMZnHn+/rIGSP/HnVo23dfcduAQKGLf03TF5s5SOjyeULCgoJkH2pYGmD
QG2I8/dx9MLnheV58Dw/3wL9zD4XXCG9RZxUytWPZKP+MuM6e82gOkHrGdV+kEn64pvttzXSMmJs
YK1LdEZUAI7YYxu3Xn+ejhKUOrcXeef4h2iZKupnz31GZtccsjHJVhwf8j0xlbT0TZcoomSu9m2L
uze18vIRWt+wkmoKj31j76ymGt+rVqLHtN3+GAaB8ehkhgU/rda0qTH5RxOCONdxvmqjBGkZq/ru
0pjbYRP3D3hjgP16J2Ng9PjzqKwmez9NsXdCq2LvDZrRq56A832x9J/yqUwuP4/4jxeE46oZbMAS
tlVhdZiZ0iGfbU653UL5QdrZoH/wkTwtXcggjUgvne0Xj+tRW252YuZZo0ySiXfE87GTVlGsNeXI
mzKcP4wozL/Kfy+rWqFxLI2roQ3/l5EPNG8qxgcWXfKf9/Xfpz8HYjeX7DjxzEfWdXv4EOZHYJ89
Lef3ifbXwQUeuvGNWWBRU79yOpF3hV77ofJUs5/C4G9hjTbyvcLeNUVubzwg1m8xZXEqsnUn0377
b/PUrOQOwVh4dT2qpCYzm1M8Rv8Enuwek3w0H2Hj/P05KDvwIdbaGxim2Y6JUFWQezWHzE3CcjwH
qc/BMQ2NTdgDz0McYsdNsLTW5UsmEUjWhjvSvLPliw8qbu2keD6G2LjZA5M8K57kd8Mpl3mz+yGb
UMMkdCAAVFjic44PeIX48LI6DIGv1/I/DcVlfewHmDC4T9nu95NVqz1NCLnHz5M+m0td+HNs9od0
G85V9BGkk7MOQm5iNT9FozOvwlw271Oe/h6laf/1yXyriYyBEO2EC/dIvY5BfFRDhGoOC+kGv07/
kjqjecrZBx+s5alhGHwApEZZ2piYKrYfFV3eMzUus+HKjz7nxdi+9A1Ns2tXdZdmt39/A6RU9Dny
G7ZJ5sJ/bnjTIj4MEshbCObyVtBC+wVcxCc16tc8ONZjMEVPHFiwLfg9GoeCBlc5kOPak0G7nEdl
4PIBudBK/7M8zSxIH+AmzbUFBojx+6Ih9zJ9o9TTN7rhLrXVcrTVE+dtlLys7VOHPFNOc7DJCAIl
DBgK9zxUNMx8Y0x2LOnxuq3L6GyOPR86Fd9zZhBvpYGBfE6le45ch8s+nlB7wtti9chDSLzL1Y9l
2Xol0hUN7kTM8PIz9gVkvlkbHfN4YQY0lXXyvLxEUSRf6OCW4IeU/AaOuwIrg9kSBvbDQjW4tyEu
99K2bjNOzLWlIrhfgDQwkQLm0ipxEUIP/S6yyC2EmewyXkT5OmIS2ox+92nBx9oPCa4HLeJ/3E7T
9eOfCKfJ2QMscVXMRKJ00wevqyjbdXOMjMVvV/TfY28/T1Pt7wtc9H1xzf3ceHL7Ce6pkBgG5D1p
UcvlA40yZ+4PGMWdgzmBg/G4Dh565zkReb+dK9YwYqgp9hdXw6g1XjcNGqppkLZOJFYMBnSViHaw
m9drTM2ggq30NkpODUnhvzGU1rj9UbKj5y8f/JcxNPBUa3nO1JBtwFwWjmMBcnJyLH84XbkvNo5R
xTshSCZPAU8SXB4dYva41TD7nEWxogxJSj6ypNcVD+kO+T3Jyrb5ywoshZcp2TqzJS4xxW4xi2BD
Y/1TOwsel3fhQQQLmIxxkBsnwYoKfd5b/pOa8eei5NyPOdSlOe+vIQDh62AmT4or7uB0DkG3js/F
5pvvYsCkj8pJrm2BuDisObAOhjWvAykuwrAY9nv1vOW4ViOTnNdMvzaR6d9j9rM/iIuKYIN1qYpR
2bj3yrO8HZ6qbtOUnV4HwHCSDIUrESKgenwb3nOMn3qJXgCwxkSqyTZQwsGuN8bIkUXd8r5CfB+U
9sGGM487COLD5HDmVPjU1ijMaPLUCIjaxDyZdvQCIO2CTL89yO6XbBA6KYBfaXGmWVidTVFexsqd
oGQ2RxXZ3SaR8R8PXRX9DpHv8cN/GW5zilKEccCGwcSOf3ubQ4PwxTYamYEWDKqK2vyO7XhLqsFt
mCexKyH551wDa9UGUNsTZy9z1CVmT7YzgOZaYn9yFi+sK8xdBbNgG2aPccPVnfHryOAvIXObBRvw
i8wpWqCGwI9s1tHGWGoxuq8aHcNlGru9CyImTbCo1AEZFVH56XSVT6NC7KFBbYQzNhjLJ5teZ7Wz
rNnfWCNA7+Jih6gODAOLTNwGi8iV70ZG1O6aMdpDVXoZmonutduVayrO+qEC8MRRMjoCsSC4Lil3
sgO4BHlM08lJWCrMv2WZvo1xQ64ZTN4scfdpCiYLoES/8pOjnAwob5bXbBH5At5q4q/QJP5SiuKs
vQqteFtch95rHkBrUIR3zRNCtkVePpGMSrnIrTRn2y707X1SZTtXkngcFAz1hzmgHgEWv+0WTtj4
qhtyIZQNfnQU7bRNnAef93EzzsCGylnASUfoXODiFoAvC+ar5BvqFz9/HRMT/ZM1CFD7gpa9SMip
WbjasTtcm7TCAU5Sh28ZB1PMn0vsgld7AW8u5xCScqK1mAQKul54F6qrZ9dMh72vdHbxzQZhP5hJ
y+lpp/ScNyqiWDCWJBAV2hK8rPgmS9Pl0ywz4MWKXkjLXDeyD77vP2ITiC4FUukLotl31E/VTqBI
GDy2GlDkeBOG7ICV8m+hokswTlCinOAyVP47NLvPNkhOxJsBQCjWQe1+dz5aFPRIZ2+GAIDLZdxR
FMag4ELDeqeKmnY2Kh7uk+fYju4DYM99rcDfWTFZBZV/B2/42Sa4vcmoflNlsPNJzBRBjmLFq0n1
cP/JZwmGS/q7BlUrTaTqaSgnD8EYGLFab0u8PPsy0fbZGgK4TL+Yo9tEsPR/UQ/kaOsDhM2z3iRR
+lI54RdIAqC56aajdfPQipygOAdqU+LA9ky5XQVbmuUXb3ae/o1RzSZOyF9O2LysUEE1AXmSZm/C
LwzeJYVn2pyL5dp0W/nFNgrVCXpCb3XVNi9DxDFUZw/yVFfji7KjfCsa752hxDbp8Tqa3Nxplem1
S63DXDF2yAeNH4e0WXOEvdGkPDadf4nMALtpCbgkLfkgglPubClFXguk/VvldmSR/BDJupzZfk2u
nA/3TPXe1olWleX9DQJ8451o6JQL+7lrvocM0vagOXMglzyUKlB3skTwCthZRi1lZdf4S+Jx3lfa
u8OJf5hFla8oddiU+Lgth16dhRZkpQNx1ih5CsaIkMIhZPEfgc6pVtzLvg9gqpsdmCqkDPQAj1cD
avdqLvxVj5LvYYJ/d8qUYk4XJ9s57DqOyv0j4lgm2xYznC4UBwuL6BqC81WNC2w3UCNMwho5QQ+k
pYWbRa8k5f9R5TkCpHOcUUHyRvdrIzT/AL2x6f8gcTS/O6K2cBApmPOJBjTqI0JdbJCiBSciCEth
Aptg8CATvtI0OoCF68EnSF6KNzsZ0X4veDRlHvrcPGaLZ6awyx2XOvdfjV2eZJRkV6b2s6wjxPch
7gUTOfGSs8yIfZW0jGwH4h12JIehNq8lRzf7TxomL27bKIaa7XrkbCB9bB8IKLE7lqBhFUXRrJyj
tPKvUYfRNeqigxXmmqSJ5rUlROg2Fd2TW4hDatJHnQ26AZ3Jgptov14x0d3NDviwPlUwwLppU3r+
/zB2Zr2tI9mW/iuJ89ysy5kRjZv1oHmyLNmyPLwQHjnPM399f1RW367MAqoaKCTqHPvIMkVG7Nh7
rW89miVEN9cjgKAZaprZQCJ1XXon9v5pj0mBmIN+5LjS0omvkHJa6cLV6UprhbW0O9PZMGzHudHS
my2M4lnR8vFBGwrgogBPZ/1o8r3hcAr9KFyHke4ffUvEM2bcIG2q+jvEn4soccyeivgl7hT7QIPC
TLZFCCG1H7Ezl2WJUcwcdmojwBcOpbqg2VPBmeTGtZoBg3hNXkPoHzKdMzgmDIV9bp5UlEw4TWLd
COjBIhmLomqrNeZeUAcuW324qwus05lEI4/lf4ukrFgolYVdwg5X06ZHzx0BMb6EhTb2X51BO8q1
XCK7dDHPhgHvc/QSVuDhUqG9eq36IfxXbk1M4DYMIb2YIgbEmKxTPDGklZ/IiH0agRsjbWz8Talq
CDR9e28U0QVbHpXIaNAjL2ug2WhzusimLpef/gj8cyiRW0XpkbXtDZUkYi/55cFNdMnd5fRB0JRp
Oe4s51CIDVKBzeTAk8va5VhrVzOn2BorAe2OZUVjMGMICPxBSCsIg/8cHLye0AdX+9o+oTR4qjC4
+W0IMyqAs92G0UPQYedloJgylhECP1A4VOnCQhceIyVSlEuYEaDsG+htRK08DWjjiK/t4iUpVoFe
zzzh1DPdpg7trTnzf8yZfZ2RZJuuOsBOdJJRh/Uk5PE55iR1i4nGrnT4NatsbmilfvT9/up4DEes
EowKsng8Kx5qMM3BRWxH565Sop0qh2SJRXKcxV7/Ck1VZcpJWG5B2xmRmLpqiuBimNWHG6vTIbu6
VyvvPR6OVonEaWzfawfAm8ZIZ+6yUFFMQdpJEU6TuKTR40OWbM3gs4FQd5RLju+5q20Ecd6dWyJ/
bEYDkzXVHtaS+lO0+HmKUhDQpnVzp7xESXyO3eyFAwRnD+wjdmLfWYPPGRgHlKLjASzgHZXsZpFn
8TDywS1k1D4qiESiIbO5u2WwbsFZschZoB5D+7HslUtUOXyuHQbmqteTRafhG0YSFJVorRyVRN3e
FPas0YH6krWiKQiTMThCpEzm11CMILUyL9lW06pvRKsgdRRQEZhXOtRIDC1nxLlgbWi1rbPty+LR
d5P8Elrqfc/tJmR8R9jcHNgdB2hqkpCxb5xs6qHCSlZQcyoH/Ajr3tHu0sj4LPwE20pAMzjV3Sfd
vI/dNsWenHmLUlUeDdnvhKqzKJvGXW+FT/iaNkgetp0iLyHT8FmZxm/Ek+DebnG0aTQVfGOloISf
OVsH2jLZP/WkYmyPWWQjk87MvaOJeUjbHl9zSd4SevPc28Khk+D5ii0s1SOOvAogRPzYILKcS2Hv
C1PnDkORR3lSr7ys2Pbmq81VlclEOfHjNxfF4UwLgENJQWIxcmw4lxUwUb2EMD6i7G9sBbcsiCMo
RLL9robmk4Cn2z1W2znjzydLuycZhG/SoS3VtUFUBkVoovDBsTfO6HqDLFWHpdCUi0F/eNFniBcC
XF52N+xtIIPCDZjRMPswuumODTZaDdg/bnQe6oPuA55s22LYeqO7MUX+aVE3taacLPTY92uneITr
jABUntkT+3WHHU90zqfQtEfDxagdqdVjI0IfUcFwxsBzsAzj3feIyy44t9pK9YZweamK8sscOhA7
VpWvM/NHx0mkB421TePhaqjilVUYfaFcED40rxidekVx0ouw+eB47GMSga6CutKPCHJw6cNyAtyU
kCu9iBOtaE6twswesmDKr2me9AB3sFYP96XKnCaoh1PmywUVI7e7mX4PAKyWbkFgjquiiQlVdtCR
TiKHvT6K34a6u1YcfmaM6qw5XXZuC+RoaoNCpmEsOTybEaNOtZTP1uC8A6n4cRzAHrxe2cdbpQy+
YIXYsxa1Milyz5hcyYVT723V6ufgELUYj2pKVqMDCh/P4KUI5bsrLbmMy+cIXf2CXID3MABNSTbF
1vT0T9SzgCTkQQ5TbLhCL9htGfpxCum7/KWmz0SHQlxEezWdlpyntjrUjAkUl+aYVBiAhwaVhJFn
eARsxBqlBKXVckbF9sBIEnJEE2zYlDUO5gxvpEoMWoZ3q60eLRt/I9rcbJIkrUYPBx8LwwKKJJWn
RC7saGsEMunRqZznIN91pnbOetXAo1DtqahP4OGw1HsCkI9NNqKE9ygodIVHZUgAHcNpEx9PRc2S
vUuhbO2eOZcG5WxtBfgGLThyq8b2Vr43fFU0MEaThyljCUI9d0jxsuY5LnNPPsaqck6q/tQ4tbY0
PGIwmgpli1UZ314dHkqvPUXwEBUr2oeJ+20WO+IOC3rY6VfjU6UDp8poVHDC+6o8EiSzDg5N5e66
sCsXWEwXIMsxoqskjrsB7W0q4LV0epQXSnyXYKub9lS7STc2LvZxpE5ooTa4erCfjLtRx644KIx4
sWO+EYd+Hcz03retu6iMPyKsBf6k7mJG6bGIqX2FyXIy1nZMgEAuYBChSiilS35Wxz5g+kS+YNZA
FDzMha7Fc8P8GoLe5MxcyVlVz5KKKaxNKkumsL1TGNzZcfFanpXBZHLLzorOtFhDhn3Iddo7g54W
9GaODJjJAKqrbgl4+bFzQOok/g/Zowk2Qhg3ujYTPRWdh0tgHBmAom7ByJoUKBqBh4RXQJhYwplk
zBovfFVBmzcJklritSBUhvc5fbdZa6Qf9VOnLx2fimNsSBhQ3Whjdj37iMsznpc0Z0v/kfDKfob4
5hrL8iCi5klNZIY2xXm3jOgFEgjHt0D7jHOAVnpmn9KeBb4lrtAOXhCDI64MMaUMWvvIg3+O0+qp
JNIEgy2nkik5b2gwI9gt2QN2PJnMFYRl+WuvKBBlwwzsEfk5OkU1oiHYYSGZJziX3puG4azbnOwq
ww8E3JoqeZXCqKKvioreJu02g5oowGyt1b64hk4wpeBhXsesvi3TBDhKWq8GoZ3NllKw79ItjVTA
NWYqZqPYwrd6A22vjAkjJ6UirSKOPnKhL7LacRdWxPjf0g8j5SaHJdAhTgrKKcWP5RdI+0XIQtYH
yTL2npu6PeBFebSNSWXgWm9Tp1DQ2p6hPUaBKut2Zq7Q94bpp6opD26rwKjxOgnDZRER3wOEv8Oo
j3SgavOdjOO3BCoIBlnMzgNTxBRI9k7JDl1Za+j3h9NQpC8qpNdlpY7LSWNLPM2Cftves63PJC4W
jeGeRcU2VTV9S+8LHsYIa7IdiHRCbYuWL/8pEOB0LbyPQGr+ylYiOBX5i5UYqDQMjuAJ0aS1k20q
JdxGung2mQFZdGzDJrqP6uYaDt5DpKl3IwaXabNsy/KlQd1JSNipL1hZnTBZ+3SxCtc+aXhu9tJR
CihXd2rEuYZ9a+WZdjvvSdYoxx+6D/SA3Z5hKkyAoibVNmmsZonb8imZ5IKFVjKzT7OntDTPtcrD
NbDpsjonqwA3LNPUrTuiUs7M+6q2Q3rnuPEF7JWBMwuMz+dBUjUUJaFsnuK3S/roO0TxOs6Q4b3R
PugJFTzNQJUC3V2PQfxCckFCh1TcZeRhVAiRDnkTvuWUfnZs3znk1i31LqQ4Vgxw4GXHqh62O88G
YZ65C1vUxk6L0g1chWoeYkonzxBuEiym1FbAPgUv6LZeutxei0HdlrrzGdruNmyLM9fjgG7uPsmd
cR6AXMPg+qwH6aSLp4IK8T+5g1wMSn2gLUSWQjPsA9OSEFIMQvrEdzcQfZHb8Djqfd+yrVPyPTWJ
/pmbaC1yFxW/Z6KyZbLoKRfV4EEpeUAzja8SVXah8ywGaaK7sQQVkAe/XoUY4KHAxXvAeg+KZyjb
RxdmDez3O4NCSQaNelRsbntEb5gOmIaDg0oXacnP94PxMfJbZO/WjnvhC7079gN8pbAgaAuy/6Xa
0LGSP3QRGuegZ6g+uBL+bgnwrJv606N9Rd/EZEpvWB/RprSackL7QsvPdY7T79H3hMsCb2wSKBH5
yC6LyccAXoMVi5S/CFgavlOE8NNz4dGG8503zw1+lCE0lwY7UBrn4LTapObWI7sqpyLosgB3F4uT
yWlFsYHkWqQPkK7kBSllKy5sXBmHuUO4E/QRD750VFziiJh1aqjPYKzvmoyBN+eqGWR0qLF4BUZv
gDVPdeGakq4JdwZjcTS80cYvf0y/a1mDJqiSHMtlJnou3AJjLthmAyPRIKlEoOaAwMAiXYvkftRq
ggJMLGoa/gyM44VBeECJNq9P7ilyJz8wkUvGuWM1pKEkd5UJKliqlF152nxSp4wEzhkEh6MlKdd5
aL0o+bAXSbXKPOJ/VKaltMZDQtNj04NFnASMqmR5GvNDkbefxHOsiknuIdKiXUvyJcMx2uTYhCHE
IXhhX7F89YW2xMHKi0dpWlsYenQyiZJCYT1ZfJd2rgGy6Aq4gZ75WgQDUVfqSYYGn5nGcRS4TFOn
T27k8qjRtJ3Z2U7a/n2hK+91gUccapdeOE/xV1zAGk8MdDVAyTcYkbKFiFMcl0X3LNJrK5qXQdec
tej1c+NbyQoTTIRt8UkJwR0I41yFRNYibSRLD3t5pz17UyBrbDZ7Ncth6aNBNuLeY4hUPCS1IIot
eDCzl1Rm70FtBatQiQ8kAoO1QgA7N5qUkz9tbho04hO/4FwPlWJWKuo3wQlc2EG99mjvXOiR81Sp
nuj5v3Wh/0A4Dnly2ckbiE0lq5ekMvYrNSC0NdHebr9zol6ytr3jmI7jqKe9pBydke6zPTF/DDv+
GrmXd5IcbhRV1jnGPj64NFQSmVj09es3mfnpEk5GQujcCYXzFecP/k6k+VXb7gug/ViD0w0+e0AS
sniwZTPHwUMsF9ujXoGnoTTySTAA/RS8pCUu4o57jm2w4TUjy+YYXuAwLdtDKf1nmAkvaQ2dKyic
nwEmEwNTaWl3FQlkrRIRLS/0Qwtnl7YX0sd0kyjRhzoy/DaSja7Q/ousCHEcXuQZZtynovHvGU8S
3caCoH3nSfZWJuWXp4J0czg6JrQ+IT/cIW8vZ01lf3cpEpaspPIZa8Dz9nCPco8A7BjFNUozNQHI
1XftA10abDWwDoeoWQGxeIig0UU43ynwz3gzu5UFDknHEaKhsjBPaogfBmZhuqG1jIdIZRA4xNch
Ptu28qLrPS0cU7sD7dLTt2Yaz4yCrsmRzJQ5cbLNwov9B1mIA4dysJSudkdU8qMp1BUBAwsIDMpm
kpBG2EYWYU2PzRPRCeO0oDYcpxHJqnP7uSP6WYEWYKHq7UvF3wu3/qAXte/wIWxdR3lKhLqdHtzE
eso0dNokZXGco86xCQiWPOszYuHRobfKtSXHeCYcRldOlZ2Jef+CCbDMTHhYZgZWnAPPlAmdx9k9
mpdPK212qQrHpsxpPkeht7K9aCFaBfJwhzSw9a5QcS5O7H3lGoBBb5wK74xiX7aPQzFyNAkf0h6x
JTqkmaf2W7Y5Z5ZxcSXrkNbqL5ifDmlycFISOdTYn9uJ5LERYo3KTV8POFUri2IqG+5G+Hkzy+B8
KY3g7ObQJygt3SJ9dOluUqa6K+Apd7FnrXVIX5WoTxCrrlocfKnYDEd9/EyJSZobVvXEfOyqmNqV
GdW+tci7rzkaSDy+VB8LhyqPolg86mb61Rt4pAXDm34K8wiD5lGhIBxM51rGLEl6V4Lbbc1oPTI0
pi+2aZGdrUkoUVceYRJ0+uZKN7ZvUGhneKUXaaWZS4kml9jE4VRZ+UctrvCuXi1UZcCUaNApcbXz
WQzJ4z63w1qq0aRYZFMyEC4g+SbEZKy2QetiNA12Gm2PhW+D6ydOYZnX/PVgvcRZdk/mKn9pn5Pc
f/IHTtidXW2nAGKJ8tQm4V6S2Y73L2qNpUKbgM2fzaIf6YclCWkG0ObtBev0feQoS1UjxEB4tC3J
vd73IIPy7JOUqjK0rmjMVkbtl6DH/b1VN48uHkYR9ccqBJfYyPGQ5sq9uTYEIX1JPCj0ishprVpU
inHxLpT6SnSQeg/PYB/ljnV03JaWT2Jc4y/GhvzOxZGliHByTb9WXnEfjqBInROmLiS6TrYtWh8U
OMFQ+GSAVCndghBWVHwEA9p5sjWyemsjFHWHkyGJV/EsPum0hYBkMa4VDeMb2O75FD89Dn20AEJB
gx6ke0etyx0TjKhxsJS1YfYUyM7GXp1tlAZ+cc4qrmLzwbaLSK6t4mcNgF7UAzrqI/bT2BpIxsLr
3Bb9CtzFpL5oH2tOGutaG+JNxILKFgE9O5RnnYJ3FSWEEzXPBbVmOTIJThp7ZUSKMh+S+g7VJmHR
THfYth8TB06NYyHDGpvtlOoMCmST9lRVUWA/OBp9u8y+2BFrWsGahkVkSuOLX7xgCmsUeHmpgheo
b5FL6wcONQfDycvtNB9QICQuMoMuHx4LCoCYo0Yeu/MxJMOq9ciZyHW6VQlzHtyY7cCjD8l4U8MV
7ZXwhdm3s2mz6LHKM23RipJT/NK1Rx8p9xvOHhp0PUKihuAWYPpkYsbVWoEVo5r5zkvWSOKQtqs/
ZXtXjOlb0SX5KuwywDmGRmRYxAFKF4A0uqLHidPdwUWB+YmXn0EpmQ+MZEqN705wTrRddGc4Y3U0
uSxlicRftiTi5DQfGyNfJfmUraJ+Nx4MDbwSL5vSKHjwbJ5sxz+GrffVIfO5a9Rq1356NbDXSFvi
0CWJxRo/vd6r17TmXzxadr6XvLYxji0nQ49ZFfqeyMBiBTr6UU0SHZhD+h13spj0osGi5Eg0lATo
IvJvsil/Of90dJ9TKe+Int4m65gJAiOCD8TglMN5EBZfamnF26B61hqKVx9Q0oLKf9fqwMoocaTr
wWhQdiCqnoYirNaR9WorFEm0MhFD6DXwZOV7kJg/qLbDOY1gy/IX6TjeSyioHLthMrb1Yx2k+O8J
iV+ygSwa4GrMc74k+S4zCkL0s7gUh8zaiXRS5OpXC40UNxTdrir7bKoGRItNNT6lbIvcOECdhNxv
jY9I/6/Eyn/rhrHuYueKWv7Kvjd9ZhbBtUgtGNFIrJAdBUbrwf1Nt7Dd/KObs2LC2NBCjZod0k+Z
iXf1CXLRW0e0FHI9ZgZuhDo2JowUh9JMojSaRWerGRncOskPyrJmhi2Qld79ytxCW7gRoUS+9xUG
9IuhNhDlF4PfmpKqurpki46TneH/6FGL4FGBpWkyP/NyXZsnMJszFI6lkRdzNc1wyKHUFw7iHBT0
YS3kxjNojzYpMkbgiB20yvij8Qws0z4PV2KGj0ZZfUWKtnHQPMOybhig2mcjQg0H8kPrrYyx+5bh
No8jj88srsInNE9DQ6dVEvTFBh0eEe0ynUo4iGiRa6DtaBZuJZ+Tvnrs65LN0KTpK8P6ITWwJdPf
qRZRXiPCksWFftdRTwp+FzItvO57agmkE4Az5LwpcP5aAZVJQnLRPK4gPBakrnUp2TG0/+edNV44
E5izH/qdDyOGi1nd9zSzbCTtdrmMKgA/AzCJbNQRwJBfHtbdCV00EHSKkdoFN1h4P0Uk94wO9xW/
JWyD+BR5xZn25FSnjB6H9DIeL/4eKD/MvNE6t6JINmNGDp1clXWGSmSgsxdiFuNhAsJh3aWuDkMM
r0jdrMhYUzBLlN9B+OwN+G4gDi1QOFyJV8dfj2hBjI8jpkjEXBe7YBEl0RA81wQSfxmq8ArzECpQ
ONBFycqt0VILMkIMaM4FXwSorEqF/o4A2wByESVLvTABnSNGTwO6URoF5zzHokQxhqourQrSP5Nz
SmJmIBjhaTnM/THp1aWEXK+n1QsP0SYKtIEalJw2Q702E86tSn/sjv54YY9Hc7zT25F2REEIhh9O
XXXsWTst/VBTDBsB0/66b78nOfocX/qSvFWXxTojanRETNg4tGUVpX+hPRnPKih/C6XOmTxC+KbA
tAHYV0QuejR9upaamJ43x/8cfKdCzIlp59ZS0cn6GegP0yMmQCkBL+GPX6Umb6P+mQ/W3KCFphfM
+gqNF5IKR3Zt7clGzlMj3/nVQ16pCYMJ+5yTtOITOUXKJjN7dmYixesKcxF6Ed4VDKfkuRe0sBvn
hRBuVFVRvqSkQU8WF6cetRi/ksMszqhWbW/c9znuNWApZ1HToQYU/KoGkbKJW+siguQNXhNgs/GU
Wy1kvgDFit5/djCSfQST80Yyus5JV2JK0m6D3AJBR1gL/G9oTqo+MORjJCjs99tfuHkKTBnkectJ
zvHgEUFzZq9U/XM0dT5G7SB9vOAgfRjzV2QHp7a1SfAkQKCjcOOXiuSrO1glLJq5TPlsu9HcGRBy
3XE823Bgl/Acngx7pcctUaquVTC0kIzbU7pbYhvU/Ru9joFpafym98O+p7feBsYLN5ikaWWBXfCm
OA288+DznkRiE3stwwciwMEKFeIOYWrP6Rcxlsc0obLDDRONF7tR5mZEb9iKodDG3T3r5qLRxjMB
QDPdTNAjg8eiPAgL8l0NuXCGc48fPdERfuW0cavCPRcqfTrQAK89tU/hAybRjf449oUBVjON8OKj
99VstP4mY7m0C/Mr6Bt7TgtY2WsSrg9Q8H2hO/LVlvYuCWkbMEyB7KWM3YuIOd8awZtf1/WUABOu
VWJ63howyUGdnuxew8VUGDk7h9IvDSqQK0vfym3GreKL7EkQOLjzXWa3ee9nb5oeXwaDzGHFtPL9
gJ/i4EVwqlSdmp1Z7YtMck7HSauvQXHqd2PO6VdPYR5w7rawtsblMfXzakvfioKrd98tCpy3jmS6
BQJcY6+0SXFhroSZ1o7fYpnvVMcp5i27xza2W4IqLvBS1Z2tdfWiDFD2ytbFPfHTTr7rpAE3iy32
UKHTmVfE8VU5rvEAL2/U5DsjsKyFOdT+vT6yTUcxc16hOw9l6iR3eVnABgwShRkhQh9O6Nk9O8VS
DJRpqK4Ql0wXks4Yr1ymzWFIM/Vxuogk+HmnzLAIFq7VEt4Izn69CZ5Kq5h8b7gMhozs0wC1LdMU
QlRpm9sdMsugwx3P8EBq7lMylnQ65KXzbH8X18aHNDi/IVt5wDHGaWtE7AolxsGC2YC6VmHOdPVb
67KppugbyDUGTGv7P1YAfwklA+l+mN0SDTOyvHiFs45yJv9hulXSpDhMc8pOdMC1RfSm4alaQtp1
Z9ACsVXaoOWrcDIHRGv441/AL+plTV9SL1ajq/orp+ACZVWwQDZHbdwGS2iu09mS1owh70KRmAsn
QfcuaMr5vntVHPUVggZwojRul6AOLbHNmcwtAovUimDMPowRzTpCCto2k6HHsL4CuwajauinRDFe
C9XgjujubBKxN0bQZLNwgEnKSKQf7Avhn9qpo8Ds0kNuesG5VWybmMyVT3z5LHOQLiIe0ck0pfnN
JHnYpDC17QylrtKT/pPu4jx7KrXQ2MQ7Dq5inivGuBpCDXNjVPurDiGwsEAnS4il6qCTT2+Wc/h5
zLy7qMDdkQAzICIpuceLZKwRSZTkDY5737C0lRswgpQYE4gmyldowlMavfTlA2uExu4rdBfiYmkY
6oZjWhsQYRy0PVAcC7G04hBd9Kr12GM7WSFAbn/qJm15WDjgkjOCOJCmtA9Wd2OLkppfYdqihPGL
Qjb6zgOAXo+th4HFm6fJEC+sCl2xQ9jlUgu/MhhUW80NnwpHBvNfv/3X3//7vz77/+19ZyfSjrws
rf7+3/z5M8sHiEzozP/8x79fsoT/3f7N/3zPX77lLvgssyr7qf/td62/s+N78l399Zumd/M/r8xP
/8e7W7zX73/6wzLF7Tecm+9yePiumri+vQt+j+k7/3+/+Nv37VUuQ/79+6/PrEnr6dW8IEt//eNL
26/ff1nO7Tr9cZmml//H16b3//uv+Xv+/dv1u/z6/uu/+X6v6t9/URL8zcYtZUGRUiX/R/Jy3fcf
X7L+ZliEeUjTti38eob567c0K2v/91+a8zed0EqpaqrULV0av36rsub2FfNvQpUmIxxL1YA0q9av
//u7/+kz/H+f6W9pk5yI+6mr33/pmvrrt/yPz/qPX061hGOoqmmqpmbampi+/vn+EDBI5m38r9Sc
iiBYXUQL97S1SE5XYvTxTSXm6Fk5jTW2Th2oNy/C8n7yOMIP3BTbtAddicKKvArlrLsls8FWbefE
EzJDKZxtXfdMgxngt8J4c4wSaDQhjbvMqEF25+emj67QD7ERqkzPRwTynL7so4ofdHCwIzoUGMRI
zIygEgvc6BwoLTyt9SEL1PeirseVMnTtvEpDQsP2nV6uJvzWHO0gJaiN6NZ2tH1dyovlItnTx3Rj
5kyBSgLxViI7BYrzGrjZXhpqvYwLiQ5GHTYaZS86DxspQoptr3UvQ+FCVqvwj/Nc6iBcYQaasH8t
nfhotZxSsQj5iRLKOyMVFyNOSE3nXVRynqXBR4awMRMj6VJssbQADMJO6Jvw73I73Za+ep+Y9iVX
xRbh4cWHJjfr6/xOF3KVAe+GWst/csrWUHtX83id5jWyzlpcQlV5bwe+U7anUOI+qvQaAfQAOr4b
p2mWj07YPhrow5lEmiiHLJUk03LTjugIxrGplwQrPMUNY1EbkX3FL852CRdsiosNHPR/Jpe3Ec62
K2mkaCafAAa+pVGzIzT12/QTbj94+hbeM0GR7ZOMtWXaT++GC3/7sVqE1S7HFlB6TCbjjyH0Pww4
fij1rO3tpzYFb/z27orCOt5+6jH7KjyDLgDf13f+uApq3os3cJFBiuK7aAbUmrxjs/c+nMreTm9m
enXN530406VuCeRh9xLww5QnR4NaHDAGzzk4V+5BOgRdwM8oCkZoEH460+RsgTFkCpQZ++msSAYk
PeykEnABXO/Jr+S05nzEPYLdMYP/wdlz4at89mj7KoibwUcd06djhUVzV0ykWfOaSLmergTj2K1E
tcbeV666FL0RDz6xJCYfdwnJTXHEZjDG/VimrxinLh0a6MU/rUn/eOz/+TGnZ/PXx5wkAFYNzdI0
cvg0of35MQej5rVNYPx4+addWChjXS6gqgfUFXyC1qdkNFcJbg5zumf0BlVNMiwI+DoPoIX/eART
A8lyNHKPopI1El7AJioJVRyavPhDxM7R7suRhCBeYWDwPZ8eoSRMFlaevEZoDme3v8i4bFrsv0ql
IbTIPt7eCjHk6Ix4hkDrQRzqzrfbMU64RjIU9KtR4ApuFc/n4wXTBjgW76wJ8gRU28dtFSEWbKZj
gyl77r7brycxxuc8bV7vPGcu0Si3R6WqJ4cXnwsmx1mnO1tS308xWS8qkBpOdMHH2LuMi6KPiHic
9iPxVq1lbaA/bqY3mHXWUXC2y0uLepmLoNhdvZzuw9ttPL1yPr1Tor4JvDQ2jA9QYPAX0xN5+wcj
9lTUJ5wObk/L7fdqXfNIcXAx7wfh//Fo0MU8EoaNmtoC8synFGnWlvzQQ11GixpV5Gx6ZKa3dLvd
C/x004+oS281OsaWs29IkGbHUzS9SjwGH9OLKFnx3pJk143WtxKtpg+gUbkTkPqk02LWGe4S+weP
+/Qki057DCyXEOY3s7B9DD98TNNNGnDL374/ogt6W7slpw6Y1sXaDMyD77gUEsGJKeRSWvZRyei+
/Pt72rL/9ZYWDoNd23R008Y8+udb2isM8FRD/qOTULpldLQB4EBrquNST+9u/LR7SuhQD1dqar3b
BrvNtNSO07tPWVE0uAyQD1BcBOxBSu5cbMf/SFleRzaw25Ktcgch6CY4YboYW99W3ntuGEBQu0Sl
z9xwwW73aGzwdbM099WQPQDePHI65F4y5CVpsagVPYByw7nn+Zj4ze5BSTA8Q6MjHSF5GAJxTEIa
S0Eh9460IZAH9UxFQA8CmiXodp3daduYbq5/fxU161+votQc05EG64OBKO7PV7HOPOa/pvdDaA7P
p4+XMOnjtZj+FDg6W+6kgwr0bKUb3ocS8te3/5hlclKIr5vV0/UeOna8//DGph/8p8JESNLZYEs7
GvBly9H/8sY4mFecjL7LWh5T3TqO07MWh+6lb8XtrveQE0J/Zp0Z0k7Ou56N6vbeptu8jnhKvejL
SY1NziP9H96c/NfLJqm9hBSGMDD1atPN+U9lk+JZBm35/NuV/tELu50asmirBVutLcKPevIR6Np4
F/j2Cn4aag6dYmZaMjkNGTMVo6bDznJbIW93plsAQJ+2+ibgaddyf+MU5ZkVoWIrNrZYSUHPCOvY
xPxzK402xnTKwHyNSF9gD+WV0yL54MHlaD0cmso/QXe09slUMqhT7JjWKD9aiV6qad6LID7GARBR
bsfcwVZZ2qxGrcl/HPcBC0eLTJqazo3DTVhaWCVCqGihOKL6e58eLqZRb4ZPem3u4Ncx7W0AFWwW
K8wwjGr7RxXoV0SFdcF+euhKlZe0B3t7u1MS5QDAGrMGQheUB9QWdJM+In8QCyVna/Rh7tNzj9e3
Z6viqZxWZXLW0G7RrBOs27cr3IUcjTkw03JyCH2cjeiYp2Igc1nip4XRGvp6afTOEfX0syHwk6cw
ZxkeJfE8QnFfx/DGp29EA/NF+C90E563W9nlK4jO3Obx9lqoxZaofr6KgbwjOoC3nSrXYmOW5s9d
GOHtZl2cfrQHNhGNm4+yKsWBOC0bcfcJaQ5+xlTQyC78CFgcY2Stbh0do6mImH67abUnPQQ0gho8
tMSJ6Ilyvf1ut9oOZxP3Bj/gVgNO61Ku9Ap4XNDQXvOg5IwjXBa1toSxnY+kM+QQWqYfr0XclHWN
RiiqVQIuCmrTqbh0FU7JWf6eT2nVpRYvWmXa+RNjD871YOm2gnqoXrmChi4yBoRZaX/MJ45T1djD
vFA0HymwtiWbjGM/9wTTwWdjnKK3PGpu+AI1MjdmUEqNLZ+q9Fb1DNqH12aPYBes5eDrp3iqBqb6
iS01nFlDMi8i/rXMOUz8h2dWlX9dUSS4HIfLDA5CN53b1//pmdVcZ/D9sfoUIr9EGtrCOD0qNQ9n
b3C/dJl5kV762YCGZJonrSUTHyhY+luXG9lemAgNpiMSBDR9mSKNlsyegHs5a8S/q9tB4P+wd17L
kSvXtv0iKDLh8VresMgiq1k0LwhaeO/z689AbT3I3CvFeT8RkkJ7dzebLCQyV64155j4jtyV0+Qa
Lh5vzU6OuSrBBp3IYd16JErG7BoLgTLBn+xrlDdg3efxqhOsuqT31kQd/loi+mUaQWKlmCXbHv0h
gYtfm+ffbpYgmtEKqlPrbWJbKCxhbw1R3GnCeCYtnTmWli6hxFjMXfpNyP5cZSM6WsLJ6qLmOwmR
IkSeuyjjqN6JMvrFALQiea1fxfiJi7FEfo7Xnk5Rez+hOR9TBJmOOzF8L7t6J1OPyGw9/nVCpFyo
YhmZRlujKBBo0tpsaYETy0n7Wj9qBXK/wtp5ZfylWnrlt68yNcmvnfikaAxohN9c35jxkcWqz2tQ
BUbrrQ1yYgAj6lek3b85hHw0XMPWHPsn6KfQEpJyiz8eD3spzv6AjUFiTKPNTQ9manvUKM3mvyyc
+R7+z0eRJ3UPj7RtCdeShvEvRxGu3bLoRfcZ2erOiVDamvNPXbuVtrwxEiCveHfWFJ/cqsc2VoVP
o8slGtxTBEyUwwovat2LN5BjlyAdHbakfF9Mo7vKOWD2RBtk9ZfvsEk3+UgUVI1GgZy80uKyTZaJ
WtSRqa9nZ1Jnw6NLdYmotuoPFew4J6OhZsqeRhK6Xnst+iRbUJh463HwjmMVPje2/hJYvKQ8ZaTU
Uf6mmiOCPuaOiTksioQQ+zqOmS/JaKWgT6+GvCuOKSBJ8oOC+3JgNRKRoHmCocHkH0JJEmQT4mVy
OJ+WSkN8gGUuB9c9/iLojrZUBvwsMgHEjsZjfitUDGMgMoKT1XTwpRLGCg4UIad30vWUsbyCQTL1
nLJnuBhEbHETua2X27oI+VHW1tQ9hAjVxvQSdunvvDqQ9H4K8URYo4+wireEOwvTa7TggVb4m9sC
SndTbI8raxI/olC/RjLR1yzqa+nhp/SYwRhejxvarzxuqO6JUxkJZxGCMinJCi9IeqTmWGQVjGw2
t+VQh5jANf2+mmpa1YI3zPS88zR/bCie30gEZiFCiFqbYnySBMasAtRpCxjfp/HH11zyaufHAD9z
WPyXdfpvNQm5L45lzR0jyzJs2/3nmqTHg1JhrfkK56ty7n6WRk//xaIUmWve22Fwu6rrsveW3NIY
gjDcUZuGXWVA+RJb2vm/fEv0qf71zXEdNnbbtAQ6TjG/Wf+w5dq5ys0hHr/k3GFwR0pwyeOf0Er0
gb6N6vJ3LmktSiZdpwc0F+HzfTSiv/GfvxPz//EOe1yLdfyQJklR7nw4/MN3wsftTbJqv261EHdw
ZYs/PnqARemOEUVRS0ZZ8ZqJAiE/Pf+pYCPlWGQ8CgioylIOpmy8Ns74laTTtu5wwzD3W81btoZ+
0ImyRxG0T6jnvTWWiJfWiDZ/rfwBj4WvRb+pGdbQO3nLuVqBCtZpban5q6dkCtsuC8hgyeQStdik
cwTNu108rxU8hDSeUvXc/Jcy1v33FYMmlF1NWMj4TWH8SxVb2/YYM7b99EkY6Pss3qW4MxkphsG6
z6doKzWcGQtTdnTN0G6sQy/ZEvpuEobKDFWanrE3yv7O0BgC3D6x2m7cI4PRjWZwCjqmrrjlzAR3
RQ5PO0IWK0MdrbadwyyYmnOQFBwfbYjBUDVvbt/f+8pEDZA7ybJo7d/5c5sCLPaJqd8PnlftwEoh
JEMYCQFgbsvgi18NIuGrQNZHoZKuZXF/28AcBuzrqCwvtVYz4Sxncw2Nl0VaXf0JKAXmch58wYtf
eP6iCVfQfq2NE5f0/nAy2hUmDM3D5oEBlHDR5gXyD5sDGNrTmCABykrwaEOlJ7DyIc/CHNHWoAfw
f/R/BnM8317xrCP95/ZM6dIuNZP9YBwRMHh+tbSywMT3yIYyzKvmPy946fx7uWPoLg9WZ1uQNJn/
pbPLaIxjanI/MkXn052P8JrxBO+pv7xVGy3kFv4x+u0oNZe376OK/6Rl327aSvDR+Py5AYjDImHw
Rn94DvvFo6VPTyRHeOseUu3S6Nkm5fw/ty/Ahkk3F6WBwTh0dSuchEYySBliUVoFmM528BGeEiAQ
Kxl0d/BRoq2rqgssS4fl1XHwdZzpCLbWJg7NPUa7r7ZFTeO32OaljB90yQgoKs1uN7UoZLuOcywl
5Nqr0HmCkdiHJsDTsKs2rRx2KDAInvRJQUzmV2lMU4OuS8IZhrF+sjn6rJkckumQk/PojzsoZAG6
4B1uolmB4ZzilOMv8gishMSWpGzbaZkBjGq8j9BGLSyIjlg7jg1vgM9jhOysMvwD5RSdb7/RiwlX
LJPhQ08dHf4VdqZmArtsVejqq8jGe2Jmf63jEAbBohiOg/ERuW6xikNDX1YC25apsXorpH9Lrh/b
acAKoCcxf0tvPGgmUQ7EXiOvmX9XP9evODSIoZ52MZ4XrnXFse2o99wOLDqq5VI0842Un/J2xnba
/PME44u0FJXhxJ/vzYZxqmlB4Z3XJ2nD16A+ibY73P7EOH9wUDXuAtN/G1M4vdJ8MYD7bbEM3dkx
n1TcacEGPcdirviSqoYzEolHLZ6+h7RDBTnvbrevNR/mmkNZCaWJhDruaEHFr6HSKrdN2J3zgahz
IsfgnvIRxKTyhvGX1RF5HINCQ0LBusjL+kQ/3kYkxutWc2EcDJNa0TKRaKjwd+6MU300j7fXQPqN
hY1AIg5jccdxoTFx5bm6qYk3Wscf8Z9fxVtz9Z9aGZ5hCUvSJaBPZYh5mvOPZ0+YMeqwpfgYX7OW
GYLyoEykZpShjO8hSJkeYrHEdNZIdC66L85h4cWrxqM+ZAV96sBJVpmImDuPYEgZ8+PGvF01WJUq
tuJ9pTPCDjLz5fZKVymHVRkjCCgFD5aMiTtio94Gt3oLTHAUluJo8/Efh02SIEfF0m35Xwrs4640
vYecCLvbeTX5oblnOALlFl4UaBd29Lmgvx1xt0d3O8JqMz4U3fClVMKv14OBN+avRRTdPlnIPfRo
uUQmiqV/+yr9mlRjzCaG/Gpv956QCjGdGmMpNG4qkkLmGB6c0PiyAqn+WoJmYH9issfmV7Nb5RTF
+Twtvt0nBIHJnQ3rODJf2aJPScBvuT3D/5t+/pfppzS57DAm/v+MP++iz586ohb7a5Q6jxRvf+Lv
w0/nb4ZNUhc3YsG08nbj/vvsU8q/mR5lqpAWRxT1IcXq32ef7t8si9OMljP1AZNTh1/6+/DTZGBq
M6oUNoFMUqeM+18NP039X89IWzgelzpPCtqvVEFzgfQPVWGaZzgQ8EwgDtSfGu523EOy9NiPBRtD
YTgrm+8UbFdD4q9wv3zLBrczsJilLjtgBw3bvl0OpNi/dxHuORMJK+ZWtY1AjONZTp/Gfm7cOKNY
GDGM6yDRSVcuyjsQcT+GJz8knGvyJZ2LHasDdyqB819Pt4M9vWllJfAtOdsgqdbueaF0XtqWlM4Y
Bk0Ux8smiHocT9GZVEFib5WFHyTq3wPrnoQNsTKiivsjIYFRJO5iJ3vpSGEyYFU6ukSrYFWHhmHB
oi9NxE09eCpFHlc0kUffO6dZFyWk+d7Z4Yx+DZ89AMC+8h6LTvsZveoT/sMS1cpD6ALtIlreW9DB
Au6PyHnKmBRY432M90PG2twMi/ZFNoWHSJ+uWjjgB3aBJRh2+OKTT7Jv5ZdhGhTGVb8PYJWO/mo0
0mc9l88aZoQt9Q0lZGntlNQvRVlvQMkBnWjrd4v28TxF++DauzQU17U56Lot+OIS+bbnBTX5iOHr
lHISlk22c+ucHWUEZCanKznjy1IAnOkmReRT9m0galnARuKxttWRYMhtVkwDwdpNiHCE6CWYuBtl
VEeJFtMR6HNF9645axtD+jLwqi0efQLMwCM2waPZRg9doS70TJJlnREWGDjdipgnxHeM0WTlUlXp
NXfxeKfXHV0lPQfyPKarofU+gCj7u8adjlxZL8asjU4Qci2g1hCkFlQ51ZS6k7mLoNoyjuPgIqYb
EVSCbT6TblCUf/KEiN/5S8XSeAWjeEhTIm+wTNc6qvY4KQFScEASQTLiBhi3qZf/Md1sWAqb9QLU
jFimHqWlv4pHxiTBTPy2yM0TXh2sTKm9jy1pXpXxWMH9hVJva3suN8hhAupgJFFtOq3aaM7pxm5E
qwLHhSXNPS1pWvJEv44GZMmQNuygjJ0eB4+aTg1XclVg1owsPkJLaSR3QO+ZWZtuwp0k/6E3jD0I
jbs3wJdE1MB0r3twCu1MiCFr0PFTZO0ZQUXJXstEuWrdZ7vS3msH7U/qhlghp+HPya8obkPNPXmp
uepredQRPS995XzQ8ngIQ+NadOmPhosJGi2nq5ujSIiS79FMG8zJ5m8BlKtKg+vA4rIn5UF8CsjD
m8AfDqXrLYMke+8rTF80yqo022sjB7zvd2udoERiKvsLaFJi9uZuR2y3i25I6H4HDH8QX64tI3xO
+TE3FQIBhYIQsmDTl9y7ms0wBN+ZgsTidr6/iGDHOjmT7aQmvzOFIYANv9GbVQ0Wfu8IEhE6k/le
oGEIGLnMEC2yyLXu6k0FLGxJQYH0mFdSRwBuXZPWEOuosS4s+4PIwKJr9bNAtTdM1a4qYx4heJ8l
0NBLXOv52o2DbgEuzE1opXiV6SCTCK2Vvi399mjl+XPbhbT3x+TZ8YtLmBhnV7pf3RzsPNig91Xw
NP9i32Tpbp5BcwU8TkPwEsrmNYyChyLOh5VGehemJAwpOtYWO+svVoNXv5b1c2BkiCio9RoJOcLn
puhY7l2f0M7OZ+qcNHAnQteLSwt9HNaurK22WVhvRvDnW+WXb57ZFBsfa17bwhl3AQF1DhnOqavW
UKzJTTFVsOngvxq3i9MVLO6xHhqxnmL3BYcK+sChf3d8t17SeAHLb3gPqICwLWnmtppQijrheFK9
2uSZJeDwM8VAuX20mJOkA7TNIXszS+ksMM8/dR1KHE13XzW/PhG0sMFAfUcb50KUAzQpbca+UCT6
sMWnWr/L9Ym7NDAFHajAOI+Eo1b/GWsIjnY9gyvWDrE9nKNvbho/Jj6cDv0u6qS9yjJkKSNI12XZ
m3/0DM1+aIyHxp8u7SSIbyaZe8zbo0t3bKGcXQh0DXj7pZGoXDXf2FTj9CGK1tpxOfsKI7y4aniA
8vauFfKc+car49PCJDJ9Z0281Zk/1mvb/8XYfSg7iFKT5Wycyd6QPwB9jCk9tiXxgdD3AYQ28LYG
Bn6HyGgTFojOg6K/N3NMB3DetjYT8+XIhKtAWZo+atVwtPuHCvEVvgf/Y5r6jT4WHGNDaAI/rfi9
M7AUkC+Jc3clWEjEu84yn5yd6Gy6CWDA89w8TTnponWP/Mf4CjU/X/Vjve0d5E9xrNOw7uONFcoz
knKWfNqhw5314EXxqEc652t/6ZV+ijAZIyh29kVR6JxigYdKt1uOIZZHVWLYY5tYNVYwWyX7D6ay
4cXOu31SwyUZ828HNRhhOfl7JvMfWaGqJvfuT2FgLL59oHVhnGsrfnd0orU1wXpzyCJhoAgUorhv
WOfMWfR8YfZcHUvI+kqpI/xmbnFyGzoum42GeivTLkSmOpiJonvTDNxd3OOl0acPr1bbWtdPlBlX
RlknZaNB9F3YYmNtXfQ2XekyeJBWf1G9T+jKIJZtLtRqPm/o0i+Hxo3pGpOlDHNA13jpyDcDAvVg
ozZcg0aqjm4gfyKlfho0O4seaSTLNrbhdOqVuCAw4cySfMISNF2dTwONVC66SMgOHR45RtH5Sork
wSuwKrgt8QzYc5JpRHsd/KaRqe1qLRf049RTVxA6xK3I9mCtB0KbQysBwSLLXhnTVRlIMtEkP+RZ
fakt9niZH0waFHbh+ysmfYsmBlAxutcmH66lxu1G68R3XawSO3GWXYcLgURSZFesuU7dgpQA0Vrs
B624ggAjbKJAFJIEGNribK+s2Xeszfqp2Vpi5s9033kCbv4shwaiW0G9UpAswQ7xAFN2vp9FybYv
bZPZjYJipqy1xYbRNPwxUCpUbjXWExUjIpjS4q9hYxlQI/oEc/mBG20cS7+6rgIBxHWpxJsa2bNr
ui5egQNh8029I008JrMOmqVgsj9LEGfIYJOnSjZQwYrPFO7GgGod+xof4gR+aek6DOpc8ZrbWPuR
bdON645RIP+0WvKSCePs8L7X3vQQRIP5hHcUdNB4FT0lhB4hyPeoA3Rkx8tJjEdW4pcdD/liaKK1
Yfsv87nRpaihgvESmuN1fkJV3VLI9mKnmaOzqhMJHD3DpeCdhlog+gGEUM/skm5gG/dqCMqDpeFV
7l4rtOPMPYF6jSZDY4mHPk8vekcnP27th3RwAFkkuzHBjlm61U5TvKHzIym68QCjfZLUg4Hbz3AM
XpfCjl70uPlOkXZZJc7Ant3QR6N534csAG3QMWPHd35pHfHp6KX14/RUQkSQZUddP4KxJJ3Q2PRm
aC7dKaMLMRkEAovw2W6Nt77rAjj83UNbWlug62++N3NTMXrYe1MP6mes2+AzVyB4W3R5sbVtJ2Zu
NbgerH07enYHksWOqR88YbeflqlPSLGNp63hZu0oM6ahpD05wvEB4VkHVgANJA9ODiYoa9IOpR+S
TdMlXCWcRhCrRFRJoxt3XDvo81nDsS+rT4IY3sc+IjCmZbwZxUe3Dmo6+c4LN57l5JXOKqCsEjMg
1OIgoc1Fl1GTW6FajxzHU67Lu4hiXGsExtKEofbEK2UwB0ziA8IHYxHEAeuNnKsNIR2QupBYWXxn
lWo3Ws7Wn0iPDF4oG1F7Lul7reb6CjOgdVCS55rD2Moaaa0DZkg5etQ4bnaZyds39N4baQD4hBKa
mcpwDmPBde5SWNa0MNkopRY+SFPead0BuGlKXs7IrSLPviv9ADhn14tyLXX9x9G7o40qroPV0RX7
hPZFlRMmDSJ7MdBpQ9Pvr1IZP0XdsxN5zxXTr2Vjt5supyNO7Cr5APjZGoqDVGEWKsfoxar3k+dc
ebscpkXGaz/JF5Vb5M9yacG4nKgvOVAUcCYZVX2wmQbCdck22lg8CPBqDPT7rWHvJLLFVedUrwP8
iaw9FyoIl2GffaK0Bchj0c51cYGlTraJTTaRFN0hE7Hyef6LarN71TJwDQkERgbioVU+t37yeduD
aSSe9Ul/7sxkg9Ld5bKZ7W1mmYtax69Maidt8oBpZe1f41Cd7cm5U28FvA78V5u4G4AxeKeG19ev
fIrQAoUAPu0nGrCvit6oO2lqLwJSVajyyIZ7zYjAIeirLcvwoLscExlBKFx98hWYcRO8wJgSdRwj
WcqnOyvmHR7ZvjoqvOSREah18hLuEpFmbT3loUIsfmst3FcWuyZpXhgi25pihGYcHFFaY19NVT67
QX0h3nRax+MvUy0FUaJo6QXElFJRCDRFvyi7g3ABiGoKvivPh1Ciuz+kb5+mGCbAUIgdKXsYVisY
2+iG3QQzl+aEqOSgowgVc5VM9S1hG7Mq6FXq8ZMwOIYSqrSATSoeL0FkUPN0BWdArFx4ZhUGY74z
WCJQzKlrmNaQ80DK6lJzArKBS3aRljq3aMvnPg6RPgOtjVPitomw/qZRxnIn1o6Zq51CrXXejaPZ
Nk8pcLsPlx4jBJNDYo1/YrC/gNyKBV1t+oeBCa62WYKIgL4dyktiMbxhaHoWVndpQ3r9XcpPY2Fg
GcwIX6EEQG6dQ7Dr6HpYodzodFibwS6wyZvjAXXG8G42LJIs07ZODw6V1yxLsYsORg0nqPQLRnPZ
Fm6nf4oydQ/Zo8DkwAcgmWJujdG8DhZMoxIBI1oZsP0Gz3hSZrguqvGZ6BbitN10l1djdTATe0sK
aLVQedNvnJxsdHf84LIxEOranwLQea3+VQ/2pvdd7bXzgvshKs66O8BPcDg+2gotCvSBgN89xEhV
bgOEEaEXcwM3xpC4T/yofA3NTLDDh98MLv4gboZcFFoo6OYw7G6wHjvTPuVh3O+QrSIRn0pwk0H6
7SE/UkZDU36ynYPddhTbZhe7B4TnyziABai06IFsQL5VtzrVYmeE3pnaWG3NYbD34Ce18jvzrH6p
TeWzSMpiZVgrOZofga+Sgw4JNgDruwsJUu8x9J2jJGCSn+pXZLtHNdRqUYx1yWPxNkEPsBM2ariH
e8lfjtO9c0iujDvQ/eRY2kSnakHz7ppoLpwJzl2enQhcBtgg209mS/vRhk0xiktCiB7Yg7HB3tcF
2yIr4EcVv9K7dGUMAdi/GoE2rirhPDi9/0Td4ySWtkFoKsiZU8Z5jMrHoa+voRto+yrA8hUH3Jch
mwLihJfi02DCabstBqodPpkHXacmAoXxLCPCBHpUCaSNkv5oFNt0cvONX4SUjiTuLtE9aCt96nhc
qXkMgUsPevA05fUvPCGrFOGdadfQjKp16KiRSST3JJg4+8I1iB8JPujW/3Fk+ZxU0XNt1CsP77+b
zedZkT3hkfYXIoTE2ojLgPNnkXAdax3a9QCBfIS8tC2qj6Ak4ncEC4WbnhBQzQIyCNjEauWjqEqB
Gg8PeQA6FNHxeUrxnCNtsVa1QHBmNiUDR42CMQqcL01OQOQUm7rbWN8kGgptJInYxJftXbIev0Rb
nHPwPIGdqp2au/71mOM5bR8m2YbALoZpW7ln2x2PeJm2DalH66mvvhxZsAcTUk4/pjr0lt78CSME
G5auDiWyBpoJXXfANvqKr7/Z5kBZFYlMGCLHo+FliGE/fIYFez+JP1xj4WFOb1V3tSerZdREGSY9
/zRUUsOhS761UYNtMbWrkUerWAtoh/gwzCCgkFzCiY81YTNafocQRhUrhIgrUbhPtmNCwumsJ6XQ
ohWVdTKC4bXnolxO1k8+NM0iBG2NwmsrXP1Ln4wz/sM/+OWmJXX6FSrNwXZhDaj0RYduusulWNW0
aeZHKWYqXBXnW8fqOBe99oDrhLArv6TLmz7Pl0wjgQdeAJshlLqLd51mBash7TeFWwwM9EZnmYXM
qSeDFk1SjDs3BW3c0GVGXF48OHb+O8b9uXSqPcFV8YEZqWLrgcjRqbl/o4hBhhm5qI27MUyKtd2Q
Et2M5qfoBmdZYtCJmHCejRDovsfYy8y7z3rIX1LMNcyWMXFGliNfomYxa+u4EaXjJnUJW5eG9zxB
MQEDBgph5O9eJ7SA60CibsrOfeEdSTkcVnpmYw/Qz6NVIvoxit1oK7WuTVpFsawPqKG7rRfmj0Vg
/4z4SpcVSUKbNrxvlEz3Df059OP2rm7to6QvtoqoAEL0nVAa1R228FWgYHXvoUNswxlobrU22wfl
RBdALp9yzVlghb72xKViB/TS8dVDxLrx9YAA+tlEbOv3iGiNpWkLFBwFR39PiqUvi2Oey88yN0ai
RETKpB84usYuBV383dHai940b6iLac1AJFgMKHJA6s6q0h4gWYbfZOEiON8qpzrN/5Uatxy3Koad
TfbUlBKaEE/dWXiIHYf2oS0QJJvqShowKq042Gmx/mLowybrWQjJxJubIehEO0t3jBg+2wsBhzp/
5AQigyyMLHPKrfC55dZzshMeEify33jbnm24b31C23vYGLHvrJK5i9K6wHxT6W2LcB6Oqa0zqae4
seWWx9DbxnoQ855lnmXVgEQo6J4W/ghmstgFhXg0oQ0CfhuPMfDplefeMw7lBlnp1AoKIiH+4HXL
FXB5qnXaeRKqCuWPo1bJiBoEEcw+7h6bUl82PtMJS94Vfqx/oX0AIvoYkv43pGAccp6ljiZrGSrv
jRgbWvoohuOqXY95tW/q4srbo+2n4FBkdCqcuoF2XT9q/bxNNsVLaydE7LHN+z1VPK7JZZM6KBgq
Ei/MdO+VMFzAU1VLs+pAyYn0aKnCQKxcP/SOUe5QdbGbedrZKUp7E7Q0rHOFCiSjHdRN46eI7/p6
dr019NzJzHjtGkV6UZK/2EN2jftppod8EmSSLXHBemuM/EQOSDiZ9YPgEFqoJrrCq/5Be2fuhN7c
R6OEIVCmJx/5D4MHRvER8U0IFkmUzEFcYEnBp0C4DBAuSIRCL5kmlPRrnO7kGq3FFcZehmlPDUw5
1JpgtVOsqWs5cXlA9vKJUWgRmt1DaafPgS/NVedaT61hsdx1wDA1cy4UtJymZpJa8xT1SNRIvhF1
eQBEx0gdMumytsPoiGBkG/2QKn3pU2IJ7CbPFh28f9dmCOZ84xTwua81G6HUa69nB+y5Ze6Fq7B7
n2g5Rn2zN6GnfvdF/GyVw7mt5JmtgxlvKp4EKr2+yyv6SFYHFDx9Fzixqg5TftGOO72hFDe07ISz
43foKwx//VqWEkZKzGwiQW+ax69qNAzC9aZ0ncqGkO1CEftXuAd90grEsu2rPlUnraeFXCkiraHw
KQhj4QlL00tBTXwYan6jSNJDkApCPuMCjTgXWg0euRUj9u6elN/9GB3bEUkiaALH7JrnxGnaFV4w
WwvJgUgfaXy9Z2zsKKB9dz3Qbey6+j2uuPwM5NVth5ZfI+b2LrDSBykhkWogbuvB2aMIwJHdUxhk
BJbx8dnLoRu/Y9xmlC4tMyUtWuscbismTbOIdXzADY6asorurTT+xkdOaZCjTUmgRrYgc0qiF3oL
0YggF5vbUzYTnqd9y/e7JHvlaJsZ05qoIU0wrsgasBehss5Gw386rpjtcJJW/jCRIITJyz4VstzF
o1uth7G7H3vQrI5tfMEZCtlmaMkmvFwV+kw4FxmV0VS+0LLdY8oPtjTmfxPOHjrM2nDXtjmNJZ+4
BzAn+j6V7Zsb03JUFjkudjY8tDmFvwWmzC3RQYMWGFVN8AAxF0xsqO01oDa0oUjf+64kZAMrzdch
BCXbLvSthAYq6WoySx1p+xdvXTld+NjY8RGSb6zZLep1H7D/gOSQ1rvo9PgF+2beYabwBw5xDFvD
CuHsNdN9fwu5I9tGPoD+YGcKX9CLKH5DdYLY6N6JzNVYYuU6pUu48WOaP5nPonQ5DRsnrO76uLav
7gBpp7XM18xOpq1O2gc5NP26arQHURK7NAIFyUd/QwhHsvU60kyQJDl7265QKmUBRSG3lEOYqyp9
AIPIu2VOaIqZSJCpR0+mrSn/an9Sy6lrX0tGJZ4tiAtUBybmQGbHXOxN0dLOLBCzAkZg5EQK+6YV
8GnL9jOzrfyA2JLDpBAL8l0zGa5t0UUb0evAiFXx1jfWISUSCU4S/Kq83LAAtuGgjffS5J7dttNV
1C7Fj4akpwXs2U2XyXJ/IthK26HaBSaFLnOKfJESDRNJ+spR1kOJnF/5ulwy9r/25FGTosN7rbkm
4A/prGSJwMkPPiZgR1s7cPQVHKWU8SK868qlNVmaYt/n3R9iSL60GtcFMqrLIBc2oVjruoPbGxeI
5in2C92PlllgcHeK0l9hmzn8kv61jpndllX6Hufhn8zk5lLShI1pR91RnVqzscIPJmgcU7YiafhU
GbxLvNyvPcCKlPpPSPmZhlq9CQARro1SblNTY47kkJiQApiboMsmMA60Sb72s8nRCtnJysOkArHz
tUBsKBsblwxrxquVNtANrLUdZLcnI8NPgLJgTeAi83HijT3HC7fA2MmAqNvnzGhf6Xzv6oEvmlFa
etyw6CQBgfftk+GiixTwuoJgulT+8JFAH/OaElklkW30XWiiJ9bRs8imNHVuHnrsfNcwmzPT/eEN
UdiU1XztJi2hNy/EpYcLuynR5gTRM9INmpfwPMKnvKg6bgSIEgJ3ZhjznGP2lCDABTKip3OSBzL8
MM0Zf7qoeu+N99wWF63QvoyOspg6aAlJ5d4qATXmiuxYna8wes1Xk/Caox1a8oxJb0WA2dNpWK/D
1P4xco7leu70SeDvlcMVx2jg5YYPBJZTejXjfZajskWm8Sq1PF35Fh6nIl9PhOves84mp30lQs5f
G0TysiYr2qGluCoBxo1SbaG5TLiHX1X0F3KaQDtYzkFLjoWDdUjKXddb7cHADpj3aL35xLddwc7B
dc+swC2n/lGgDNxGI3FrqmagBEiD4PETKteLX2YmVYoLWrfun1g1RyiLxs5H9QUFnulumH+HzOf4
RlDAe+aw7bL63NfkYROE0C7tIemOgZYfUYXR28yrTWogqXVV92eOQ64IS8aVpA51YN9lvUO9NbMk
K97kZw8VgHLocAsjA/R08T0SrrWk7w7kaoiHRNiPphwATuhauQ4mU6ymwS6A7wzuEu1cufVi7yRK
MXLB6KkA0Is9N2pk/m2Hl5qQnmcnJeKpFXziIUethKH3h8tm8mfy+w/kXNqdDg2cjBbi6itPK8H1
eJih7Opj8iQdhaT/dvqivtz+pyjVG1BKLBTzv2q1pt61HnOw3GSK5grzmQ0W31k6JCdp1PYjGsbv
sOPvLwuLxKcKip6DIfk8GJV7BDSnr3Tf1Q/oUYdl05IBBfA3pyFchXc+xv6Vl3OLaC3NP5DZLe+A
bJAX4qV38dS+DUPeHkwf+U7MuHqnp5yzhd46ez4MuUQhUF2CBkWHCPMz86R14KXDtvZm/gvwe0ID
LGY5IXrHrg2RWzDPO0W1T/ROwz/N/6qd/5+0rX0R6PZd5xh///dlSY68wN6mnLDYJZ0WPomoCJ8M
392pOsnub/9EzQMqOGKy46OG2CCu/2ZAJU9isC6RLj1mGxz/bu572yAzoHLbQwMzjETFVOE4bPI9
ZZR8iauB8YTljQ9E030goDFWRiW6a2+T68h6nt9yHZLq/7B3JstxI022fpe7RxvmYcucmDMnFSVu
YKKkwjzPePr+EKAEir+6qq/ZXd5NGMLDIwAyM4GA+/Fz5No/tKqVPMWWTMbdHF8Uj3pdL0lQYhg1
b11AkAx7pf/o1JH7YvitvqobF0GGWkVEwGbbQ5A820LH7pIfvMQD/9O2jCjNh2brGPu8OcWE/0lf
gWSvErsE8ePFaCIG8s5wta+JJ5GmHuycL2KmbhXd5+Evj8eaZPrO1WVUEOu63dhKtc8KMqqtM0l1
dkgKgNZW93lAoZqF3pqvesbfQ2IeYeIj5kqA6speyqJWiNqoNMpPaWP3awCz8nUw8z1Ft8RZcsjG
ipH/pxorydoye5Qo2b09Ug6o9kb5UlGu6Lj9d/ij9LsBtrY7y6au3YYqNMy1Z9/uPiGmPJHUxcE2
l2Fiqa5tSZ0MDGsBSI7nULWlJ9Ro7hsJHuEu/uwCZSID6JTnlNzmAVTVCiSXxQsABMfl9FrqDhKf
SvtN6ZuaaUc7dg627bBRjKNN7QTE7evRvhIpQcLK7ONtpZGx8ajlPJmTCigK8kQfFErzLQNBzawB
T62OkrJyW59iGFOybvm/x9ssJsNoS9l2qJA8IlLOu54VdbvYBVtvRuTUkHg2ptu7/khynwsb/QeP
CoB1aAfqrQLJKDvq8DuvZjVAMPbYXv7ocfuO9dTZERxetyY5/KGQSY95OYzBngz8poP5SzH9I2gC
5YSaskn02icXgkBor1Jc40EocgcbOOx5oNjXjuw5dxK6Jvtx4sD1enCrkWVIJOer9gnwOVs5wNpq
a+4MWBiyPqh3SpiBrlFraQ3hy/g4kXub2te+Cau/mwCZpRS66iqd+NK50V2aJkbJBzXeLVpgIGbk
AKof39nr2leYdkze1kb/3my4vQaGDhIIUogeAcUDmLv+zmiUZp+UOpIBZvfIh+TcERLxzkA24puB
OjqQNk8IiUmPpnnw+RvzzPLQuqGGMCbTBaePek1dtC0lHRZ+pFqiXVQTM21raOc1HlOtz29HtwNt
XRF/vjZZ5O9CWeKlxazvQS0HJ+QPPgNbMK9uIzuoQXrqVldRn3DjQT8oLvTNFL88zxeiE1nzW9DV
pM6pdfXkE8EXD6yc6ayh0UTc0Q9eIMoQrFa9Rc11FG0bwieXuimIuAyv5DGkIz81sDERWfjpf+Cn
WrehMOkGHfhJL7bJ70OCWAEwz2tv2XsPeBjaT1a5b1WYYzwA37e6wpuxoQBiT9ES0TNejBseUVY0
bt1N5EFLULHtOwz2l3QMpSfTXSUGaASIdlKCtxT9gwR6zQf2MNo45dyiL1HIe3rkju6RmoInttX9
XVShfSgusVaoVP//qGCITOrhX1DBGjja/xkUvPqafv3+GyZ48n+DBBvwIVGDZcmyTCmuzsPq//zk
QyKzuoCAtf9SdNm2dZRdiaDIJjDkamZA0pX/MnkV1YDrUrNkqv9XBEj67zQDuq1S18lrE6k8y+Sa
5A8VahnMkt4QJfa9HVrx+Fdb8wZoqkl2ab0eQUiJ5IiZk4dfbF7i+Ar5LrJzYkQ4skp2jrh5gNri
sVTF7fACb2R3Y+jueO3lJL7+aSDX4nIKWpFgj3TlCFHkWyO6bNZUXr2nkQ/DiIsaYAPVz4u90HrE
l6rc33d5m12aqck7dGBCUjI70e0g4f6X4ljj9wo/8f/TDD5FxyIqNNUe/o6gJvpjAvMY9Xt4Su+j
AbVSOPGTo0l1pFEZ1MDH4BzPoqF8naotggurMtKCjWJDQE7d4Vc0paUfE3+urXj6N2ekWtbXc/9R
qmB8U1vZJP8Q9GcrqcHL6hIp4NAGcCqTVDiCX+Cw9ZriqGsaH0k9HYq+GBeNZfn1bQATxEe/EVjF
Wqs0qE21DPpxzyweXC9Mj7afh+cslxAnUuPwr7QJfgBdcX9IOUoGevW9TmBMDVOQuaWGnLQdBtG/
1G9ZfPfflU7yj+W7rem6AgJehaBQ//DFNA0frikr4gZfSJ/qPmqPDTnLYzU14igOeOfjcWpsxGhv
qe1x8fuTbZmLam15dBG6srLvxA1V9OpR4v3Vg3PXPUsRuIcu1+axqZeUVAXpkHDzKGdDoDayvh5s
1AjLaZPgEOQ8tb3xbYzyhFQ18LqsUbSrHg7RqgZEu0GmsbdPHvxgm2q6eE3zYMGscm84Ls1sDNBS
BuiRS5vQNYHPuVJ09jvLuB/17Hsqd9ShUSNI3pI949AiCU2Wx//UqlO+p8rdH/5LgxLbj3zS7QtR
6XySdegYq1B1j2xr7bk6ZC56uJtLed7zK5m/1xFMH5ZFoQJ8bYZiUOZjf/iwjMAJqBls8/sKEjin
JP0my49Vq7yQv0++wQL/BW5z5cng79iRhQxBafjd0z85hOSBL4OsFSfYIPn/wZG4pXSyuoZTQ5VL
ddV03vWLyK4Ju/y0FbYl7/OiuSM2heBakmXHIgi1T6nMhhiuZCrBElWdu8soqprmjUaxlqk09Z0k
nXpdArwCBukBKgV3n4ADuRFdMQAk1lxP9/fNYpM6OB/rojgKk8uu6g6lZMv3qQZyUsM4dn1gHsWR
K48Ym1/9ZZiqpgdIC7odaMH6+O4Z9IfPSFE/3qoU1dQV3rkUjWtT5Y/10SMRR6Mbi+7RMkHlxFYI
A2bEi0OYE5+N7OAkmp7Pj3zI1H93yB6bjEFqZ8fBudNFp0+afvvHeXytH4cskne11ITzqn/0m9fX
KRBcGaxNPT4nFYtz54dEdh4HM8kFRbWR7yKAdFU9uLed4moncqRkTBq5PNXGcM27obzvJpPz0+Qb
IdKiolvZ3dUg3HMv3ISpZZJYQph+X0e48r4xL22UmX5C6xjpW94CpUsd6cN9kar2gVfBV9Ezx2q4
D4MUeM1AzMMuwxL2Njj7dk4A5/Y8g6/fvqy65KaKZOB4I6w/ezIBj6ZOwdaOHNMt2IfuCENO5/CO
DbIgqS1qBQffvfDzQvjepGrEtD35SsZYvhZaWG1SH809YVsGMhXcFs/WditsQTD0yF4OGgHDLjrx
sv++WWxZHX/12tSBueEf3abRikINaLlUOODNkt/msqhf6sm/fXe1j08DCCio6jf50urGVAD14QYT
FaoOh3GRP+YV8Y/XQpaO/lDppyFTYduajmJJet8VA0PdoDk3lLu5N/kG8DmRJvg1N5Ps5BgD/1xM
H5YLVYTFbirFTDZyZ9o3Yi3Za6td6KGBKnmxe0Y+7nNdScZTI6nOgxEACjUG44lcovE0JuPWRG73
XpgIgIFSV4r+JLrsk0BHSHz0omvHQb3Vm7LbVFIJZAg+Z1JmDkDyaaXWoKi+duVeSjaWGpi7qEiM
QzA14kg0UuPohxLa60M5yNDDisNlRBwJm3Bc5oll9GySAl2WWOZ9WEYKLBAi3Pbn9Ze1VLGCmIcy
CRF9AD9nx/LbR4rNbqTesO7n3mAj+Oc36lZ0647Yj1bkV9HziHs91tODVor9nmy8SRdlxFtJkcFy
TKPQrT22tTmSTbaVs9JqX6sk8277QQLsansttTfRM1XNUOxODqLJvVQ9p1PjK112q1fSZ2EnHM8k
WbR6l2brILURgv01TxyJeeKoiMx/eX6yqfmw2+GerE2PUdPga66rH3c7YUQxl29qFVmGEU1S3uPO
wP5Ai3ZggeFPWSPv5pwXuzgSjYwyMdhdI90ttsXPyf1mJ0PYPa+5DCzOli9vxgTxA3HCxS7OOJZO
vjZJ666XgcUP/N54rDp1Hlzsy8XmikEGzxz+4ep6iXLx5cKWucI2XZ0J9c5xOf/iC6QrX0tG83Z1
YupyFXC+gaPuFUQD+U/COQECI9sjyuR83YcxUpgIJvabLJaLQ2xa0SPF+69jC2MAWe/mBjk/605D
g/ZkgyxZIyLSrk2r7DeW5dU9SnhwQvNcd24i3twDtu2BA3y633fiueioQ3CaPdmhBKcmR/7Q88iC
UbIVPwubFExl6LldbazOKYJvQwAbq5W4cND6pG/vJcUtN/IAJdFQGMVt5ZWvPdCcS5WNyQW4R3IR
3cFHV4nE4f1iEva6d5IL4FXrUFVULU8zqc8GoiYOHardTooLP+oflqyqQjt71UaMLcsuJ/a6Zz8s
onPeW/oW9HW39Sp9ODtFM6DYzVGQS1T4tUW8LbKxJNI+jSCX8kPujRHx1I73BxgG8n4dqcPVrgkq
CZe4DsazbeVpj9TysAFR7kMJaFNTMnsjwZq5uncOgxjIVKSm1r+8dyjsiH7/LVq8d2kWZt2gMJfE
1odXugRu6DzVbe8ZBiDyesa2RaP4k1qmGs27zs8RhXjyJzqRpvif5MmtHN7cetjvp8QpPA1xdlcn
xrpSAxR+yqmShOgRktRF7z/WtZmKUdEzCsd/zBRqOBePqGpnDzEo3DoN+uvEVKHemNYQZwBMcpM0
25zv7hFdVPuYu3ncbO0o/3noF94u0LRkD+qmL+HFAKbVkrbbD1Bw3rYODAgI1KP7gVBRyLZsIEsh
+q1EPatT3cdOVx4BXWhrWNMhKyDU9dzlROIHoyg3GgHQ54BA7Ap6fMAH02hcGQ+DFECOG8JakLa+
/WhlPNNsP4v3Hozujzkg+T0SDOBmptEO/M+D1JzFmLA4GXIikBd3FCfV9qMdcD4VxoEVGySSyGG+
1UqpODReVh6kEgZ+4shTX7H+cCiGSsDkB3E0BEYZ34j+fNhNqzhiFXEoVo2Q+lhFFQKdBP+SW7kY
Cc+poIyKqYEqrLvkmQahoaPdiSYBvJNTEAh2NMtOCC85e8OD2zSLg+xM9U61rTU3JMujgO+FW+5T
5pDo5VzNS1c2T3nvOz9sC729mt2vBUXlTmnaa4A69L1F5d99VXnVSS6BTUw9OMmr+9RSS2Ei+vrm
pTl5ddKY+MH0a6Ku1tqpGAnTQjrdbuSqSE4Z+mnnQSfPUo1d+1lpojOC6eb3yJQewrpPnhfXYnKl
jg864MJtP6OaeE6tmMwr26AwtaOLpqK5QQH5GYGA8qwaiblDOO2r6C32KkvrFoTHTWeOwewqj3nX
36TTVOGnx/3fPYo4O5iMGGD3Lq37tom2bSZlKzPVnQuV6MFZg9lq3Y0qG/OCZEtQ1i+Zyc8QZBBi
dkkSPDghKDcfuP6r6ZefpTTNnmLNcm/trLG2el07zxlpb+GwrN1GJheWU0Tyj2sXEhDmJg4AVcES
TwEHklStTvSrsaPxNCCoR1pJUl7Ra5MUPX5NnEkcL4SqzE5M5xrBtn/TyG5wAYpDMZ7hqYdkzNVD
NDXiSNhE0/JYIOz/B58emvL9WHZXO3HVjWylxmPsD/6lAIrdVZ75KEwVeNuyTYKLFMrGo6yA3qsn
ojXRRarDvzi9de9HDGbAzQ+d6V7sKpABZ/CyVgwxyUfJoygHLWjl1JO5AT/ZjvNwAqztMHfFMGSR
KJlNE8WIsM3D8xpd6la3EtJkr9QbrEeu7cVw5BZ0kFLDbYKGXMnLHXKNSvclVzKYpaXgOzrtyY2R
9c1jCIcHNUP+eAv8rHlo7IQt++Ty+2pQCdbnypNHVD4id+01RvulcnixLNruDClSvovb6nZkoVd2
JQMM4AbKxhxd2LihK8ZL/CsZ02Pb+P1fQV5KuzExesor1BPM78q50moElTT5UiQ18sJtOSpnAPK3
buZl94RB0vt6TLyrnigrSynfTKGWVndmhMwE4+RuuJ813S3ovgSdn0IxCPKl5lEciYay7ikF74dr
1KyMdwOiCwXkN9UPul1g1RYh2SRdh6mWrBVJs87a1OR+DBxC9BFVDK2z8BRDi5OY6EbARJoosN/m
CEeqmo9VUQOHMlA6avPX0MigEYhN++pD0brvhiDdSYOsPwYIB6MJnZrfSaPPvl4WvfcNTKUiH19c
Uz879CmFwqLhBtyfw36IoM8hrHuYRoVNjMKI0J99MdqmpncYumSeGwyIC94k1G0ON2IEvPc8YgTl
QZc7FfkPBKIL3yoObkNkGrUKDnl1zJWNGBKNHEnIU8yuOpUhwmkZfuc+e3qSQ9KzycG6NX390Mpx
/SAnwB0sI64PohvB83kXmCADp0HRlMChd3bhoc9UDpD4ar60QlTFvKoVz9XYVtGYUcNxNQVBkXCH
namN63OvJNEXjRruHswBd9rgoE3q7AjzHTVFMl/01EZx2UcVYFQC7VGti0dhB0MG9R5ENafaa8OH
upC/GZO/TEEYRESSeUYScLjLevTm1Lw3X7ouIA49Jum1D5HTTLjD3rDde8jTbA89snsyJC/fA9A8
hprnnuBPdk9WJrunpSuOhC3Sd1ShVrOXmC38RbN4FebwECFAdSvsTlZq4OfGjUPZ4yqsyuCVEq/b
AhjUcwAF687Qe3dnys7wl+W7hyApdx1pelNLGkKOzzAauscmNcOep46/iVpF2UiSaWw9x25eIHTu
ATF8VeU+2oaBHu7ZxSV/QdS0V6ss+WqS7Jfq4kwy+FtapVxIregPfZfFJ9SZvrSlD/R0arwhBsKZ
wxBX5hI1VmDAAf760pFKAnduPN/BKPrwRYaIWE11Ir+GPzoi9IS7CcEi0KviWwgs/qZV0V62ZTlF
ZjxSVH7bNvBGCZXImyId0rsWkhaArdVGeDeZ9dN7BO+3kxQPwFgOCuBGuxqXYPCzCxfhrKiX0dai
q1gl5dP2QIaikWEl/jAyTsPCB1weSKiwvAoPK8ljmf3nb2ulIp0qpuQtezThORu57VMM0fXO3q3q
rQn75TeZUMKN0Q8jmCDFOCSppG0gnfa+cFfc1l2RzB5I/ybHyM1OJOTrh7wFQWBTKbFXNKmiWKGW
7n2FUkVDjil9oVg/AfuxEoN/mkAZhnQfKiseEbDZ9c5tYvb1Ka2oBB0pSNoWjgah9NQVA6Ip3KiZ
u8tAPLkoMcTGZgpCbllFDCzdzja1+kb0FfDKCiz/t8t6i5+YVqvNppvkLUpDvoMXsTuSTeSTpwAe
MtjM09YNr3x3tjXARTJyTynHsZ3QCuGtk5T2s+FGn/3Mb+8UKQmePLujJMCxnhM9QmYKra+VNXnZ
BSAEmDqUvRgN/ProwsL1QCGTei85451eAQxRDMJjhkv8mmTeWwND3ndFIXLcgJWZ7bLd8rASfil1
C/wDJ28umLi3Xnz3rb7eyoP7CBqu2PkNoB7eWPEYUd2rto6fvbmIZTTNbG/DYjx6wwBDp6W95EFK
rVKjmDB5AayYcvvmaYzVbo1ABtkRD+Ic8MrNaxjwMBejvdY3lG7nL1nZvc2dl5tHxQzo4K5SroU7
vem7A7xDHjJewUr0RNM5QX8QR2FidvPRn2z+NCpckICEN6/iHrRWVOoohDHjV4+ye1AwNB9HmXUo
mtKEd8AaT3oYyydYi/8yVU/fid5iV6fBDzawcJASBa2yXQZaHU2PZZo4EjZzAMmA4q26+V84ZxFw
X0uliE44fzj5UKMhEpXq1ndDaJxgY3uRXR8mR3WMz0kjyw+d4nwqDD96GQqzXUdGax0ST9Xv8nhc
yfCz7LVYf1Uq9k9sS9+6OeocBqUNZXVVf9r0ousmnLZaXQ1UpsS0P9mi0auuVH5W1ygO2FPz6r41
rQ5Fviyu59/JUKLqWKj8F2U/ONhQxLo3dSL1d1XePVly7B3Fz0k0YmrZFm9Thc2VdPnUswsRk7Ki
NqCRhjMr46V0E9pmvQN4qz2POhwMSAnYF9tt8r+a6nM5mW0p0cBYmyBDykB7XiaJrqoCXv5tEvNU
p1AOkTeS2M2gqznaSuoH+7bQv0NP7W89ZSqMnUf6oTiKI9E0SPXcmE7dTyQP7wcW53my1OTF0W9p
5sm6k29qhBhXaL7pAFQpuUG7x3hKFSXbOhBcbPzQMJ60gPoAXUMKXHRzRB7Olmd/Eb5KpSoPJZUE
ojc7kJt1qaS6nxfrZCC3SJaAvWPt/xenQgTYsyHyTa1UmpvCH96OiBtcssjR9+9Mv9w0CVGXFkDM
epkqjoSzEbHfpN74uAxSM+3CITEtEOThvPAyukz9lvgJWvFp0mzgeJWgVx4alE3GzDlZZITK0dAu
iNdT5ywOKentEUz3Grh28JunRJHtkG5CqXyyCT/ReFQnX8yAzVBE9SHsa6y1DAC5e3cO4esGTBAe
y3nEgFfXL55ahxcNWAMJaKM/zV9W9W8XLtm/pMIPKU11RG5HeyZDTiDf1ayN8OJh8qdJXhF2wD27
H2XPTjZA9pIKL12nXLB/DkqjfeontBqI40Yrw7lTdtVrk2jxWQyxeYfzkxjMTnRVgmK3Yq15tG3m
tURPLDihl0M9fBLngt37lbz9jeKrYCbHvDAOCpcN6W93sK3I7NbGGjoH6amxdG4Uflft87qJPnUN
bL+KNMa7RPNhYtJLcwsfAjUQvhJ+snjHu23hJ1mJrmw37VEJ0VoUXcm38kuTNs9iKniU9p6o4lb0
bGgcPlFxOK0iTmRSgNDnZXYuzeAwWp13pzcV+DhZuUeYUrkPUa85OVl0kSeTsLtNSuW/RcmEsAk3
bgbyztbtDApr/CKDFEc6Ii02wNMKqtba5NMOSZ72RQOkG3kO6YAwNTW8e4oX/iXGRCMm2UFmbUSX
73j1QP7uGES2fR6azjkHTRMgyhzalBe2qcI7vQllcz7l1EWXK/Hfd20E76spxe6GyuWfM9iqOkVe
FyJRncishSaK7tjgQgwd0jfG39EVliSBzTjsyr8CrxwmCa8bHv/N51IP+tss7cttVqjDS867v6VZ
zWdXMlEoUIpyG8rR+GLi3/zyX+y/+xfTOnAcDS81z+8P/mL9X+cV6zs6slbCf1rfyq1ordlE5LOk
TE9+SBUEpRXZ5zyNRqpjnX5PHUL6mZrSHdVH8VNiBv21BOE51Sekn10lGrZhAjOzmKWO+VerU4u7
NjehD6t71BxZTOsIV8EP7G1EVzKorOy73OE1MWuenfJWTPb9ge2XBx28WDof+nLNBl/eDoZiw3ZS
QZwwNUWemceoQu32l0mSS253ot8N0QtyjNWt6L0bUPkgNqNS59Apa29LqQnwcQMVxp0ny2xWwVzf
gmdKng2ZSE3pNsGFYFz6zMsub0AjfAVmZd61Sv4gzGobVoeBcMVKAkr1nMT5uAlsb9yJNQj/wpOf
+BHQHEbLCQWrf4/KVjlC8cubS1Hb6UU0iENPaQ1llEEhQII1dawJ1RZoCTq0FI9rbnyxxrhElHaa
9WFC3hCNKkr9b3gTKDTigQjvWkd6JnBg770pNF7HyENQoagE1p2fGBYbddc7q2VNARimsLHx84Cx
11GiXObu0GSQsJQyL9wDzOuDU1t3wlusn7dmvVlsyznE8sLPc3v/HLTFfjGJCdN5grFTLvPlzefp
urdrEc6W1QxUpZaXkCBTnDsl3MVjeUqno8ZGBwalBfoxrEHQfZACufVxXHyWKcI2O/9apoH7/1aW
83nCu/UWv9RI4oPd1mvNz0Z7pVZlt5Zdgw2LkudHT57UytvRy4+iSfXh7ahtE0be9Sef2V3MFO76
tAZ1YVtHavXbD3bhMfIKsv7n+5EykbT+fj8yLH4qBtthiMYNNCl/vx8Fhl+rVGy7n95gT3YWvhoj
qu8iAyAyA8EgyZtcR+JjSQ04ueIcBqmnzvZntkAc5eoPh2/QdTGbbcdrlVjRcAhl6ScBNQvHqtnp
WQQJ5gREo5DNvkOXZW2OXVxCcpUllP7Z7ZEMl/H4J+fasaFNmJxj+KLeOUPzCPxA3hNAJH0xQWpE
E0DzfuCZ+WYTMJsS+NUBaVJ/IisoZ+jNYhMuYkDMFX5iqT/ZlvXEOajBBHiYUokJXxDF8/A5wLxl
nTMRuAynuKbo27KdrkwSJCgOMDwOsT6uqbWap7zzjvWuHqEBwN1J0fwmmqaNa39a6PcziLXniR/O
MC8hjOoURBXzWGYlprSu/EKN06sWSrq1hhHiVLfw8UeWq11EI5ujfslGU9qSlSZxOQ3Eagbbkzhs
+mKeAUTQgHOkybxdaHao0ndKYO+mBZMcEiZDrO90vrdb1pkXK7vmElA/q5TVLazVvJRpjf8omkwu
TkaRlxfREx6qpL95wLDpP7YEVj54JE31+M+/F836j8wqvGi2qYA2BtrpEMH8/fcy2l0QUsNmfTId
94eRGHULpKm3jkXeaf46HTM4dxQz20iRZUEymVlHMdygEkP8YPGULcSjhu6oO34Df+E0MEzN3BcT
xRJznxAKSQ0iWDfzecQQxPNtu1/OEUf634ONUvhYyKq/Xq4AFM3PcyzecPmokIf6sMq10GayRwr2
Q2bCjeBGp1KTIz6u8u3og82VhvqmhtFuIwaEX9oGKFG3bAIIfMlH91ejgvtBvHzqt2CeKVPFZxkW
R7pEZcvKl3L5yG61RZ497qjQnY/9rDj7BnW/s9HpgESIWcLf70aIbVxEm8BRn+M+h8WK18AvZQKA
VclKSiNKWXuq1WDfp2nzZSRRRHle3MCNSTdMq02HWuun0pe0Y1oGJ4I6d708JsfERHJZa7IdVHPJ
sR6AREsdWeMbs5n4XIQVilUdCbUKSOtseDcmHKpprpGrsKh54OBUp4xC6GtZS5yDjDdLLf3lVOJI
+IhR0X23YkUWynDHdPXPfsu0D+cQA8I2/wniTMJI6Q8JX4sam+nS51FxOP9p7wyzgwVVRNI27hYA
EDXatfU1bPN83bpJeVJHwn+6GqPP1drWV7IVX9VcTR+HJIW52kz6Da+Hyanw/HIn9dGr2SSIP0wV
e9I4NVKW7SGao5B/si0DTZy+hr5rzb6JUqWEEr1sDxMCdBODmsy+YmBa16FE+YbiNBjd9Nq6H6LA
ohSIzH0eSmfRC8O8vitcD5Fiow5XRBfbox04n4V/OE1yCKQB/EUOXEwQA7nLDsAkBb9Z1tXaFO4b
L+32PPbrqxKmKy1X47NdV/FZqRttFyhU502mxU4IJ3nXLWTNh8syT2FV+OknnDvLhr5LLBVSb8s9
BiDD5LL4icGsGeBa7gZus+vy7wj0JDlco4EXaLCg+67shwKa2tugJOCUiFFeR+5SJ+zONkTvD6AO
UfdtnIGQJM6iMSZOi9QGxyS67tgT/Gzrb2JC5nj2w4SBR8hcr/bCwyEnc0YU87ysUY2OynYyUGBU
Zd0AMdU78tarxUOHNJuybjncaix3D6FN4qv1Idbc+lAF/HBvlr44Wpp/8RHDwnteZ+l/WGLpiqP/
0U/R4s9KPIm+/brCZWpe1m9XDf/Xq1QCMsomeKdoJCU3AGh7aHWLPrQsz40/aLsPLl6JuAIMSHhX
o1Ttwxahhl+rLEt9sMnRAKvKQCXWMiBOuXSXuTo0g9SZHcVZFvN8atHn92tv/FJ7u9jFMZIaCEfk
LNulcKVuBglhNyr4QBLpsH6IbqE3CtECoFJJ6MbXshnjq65J1qmBhVX0hL0oYuPwz49q6CU+bm1J
nFH2zg5RptjIsj+o54Ct0Yl05sOnNAttlIaja5kY6heLq1m1SZrdu0XS7uSkGg5U94Zn3Zfl6UfT
P9kk02Fk7SER1mqEOHT9bz2GkctDIw9ksK5BeRGbBzdIkqMftWR1BtjRJkLI5CiMwu1DV2ob7vXC
KIaX2cImhUxmZdiV4IhqqKouJgiUaGDGh7rFEhAoiDSbrWcr47Zo+ldQYGyvxcjingufxTjo430W
t/BtTCsC5vUo5ijJJVLE7Rt1cpijz1McWoSwJ7taQhojQtOiEWHsX/6LSRz9sot1xBK/7Ms6qYiR
D3X9GE7nFB7CV8ya7OS+kwP6L/1KNSFl4cGfHkUD4efb0QdbGNQOqpixRDskPk66Rh5xVOEjFcZI
MuGrGPLxbf6f+7OvWFusIvzhzaZ6lJ3O++V/XZJwmU852Zwkzzdu76TQH2TBsaNGdG6adMgyYjz0
KVL4ebiMp076tW67aLuY6gDE4IdlxOgHWyMWhU3536C8jqij+C1KZSlsSKnyA0ioyhT5/b7LTUpF
b1Cy8D6ZidkM7tMwqgDbzBg2KghJsnNdFtm5bdtPjTvkQJpTipCFLaq7bpeVzrexKoo3Zwjk/J4t
X/9Jysv8VizgW75N5ofaobZyoVmMAR5Scayg9KSq7iWJKveST0cw1cW3PsmaG/ipcRRGMWzpIZ+0
M5xF7+Mywm+e4hh9fFv7uCs6ulFF5lzDztXObiVrZ0VOobKUtG9RpAyndybhYpOW3AWkeuAoyvSz
sC1zhc2rIosadm6Ry8C8qOgn6ffM9ofTbMqaERRgb5pvq7IHhT3KTfKj65jOzpbJTsBm7187SUf3
oIjHz73r3hV95/5QumILGm/4msrkq1Tqc+7LCp6LsYRCyITZdJ4UQcz9GVqFuxptnijWor02pRqB
L8BynJ28hhSksHQivSgOYaxL11Twk36efIVPJ/nmSYIFtb1pbZs9XuqX69bu4R/U86E6umEEQ6o4
VKe+OJJismsfbACHNqaH0IYYHGsLeqPJbV5L9P/j8IOrWNFqikulDTJsNizx7krE6YvB8256ry12
sRznABnNnJAVGQiA8Dyh3Ta/sAUdNQROJz7TRG63KAXECgRduItx/rYKyQu0BBFzua89qdwTgIpk
ciamd6FY2lwTm9FW7pDB0BjYkgw3YnGdu14Qw5oHNStSmNZR9ObJUr1CQSABETwF8LtGtymFc8p1
meZ9tgsGeE4gYyoKb5O03j7llY56n3oKCJSRtZ778AWhPGu65loNE6hjl36nRGiryBNzQNu/hH1c
PqDup55kUlkrCh6Gl66uXkDXlg8tlLWnCCI8spje8JK6qND88uft5J2/PBY/ek/yy5r4VnVranDm
ZYYFmEcPzoPVvDWpmxUdxC30O6mzNkGmjnP3g+PSVa0azrSSFJ2YtgxEuZKjyzadANURdr8E/Tez
8d1pxLjcl8FN09budrmUZaHFRpwT+J/+yR3lZJvaZXnnQarCLj/KYJ+jeNECbjLbxCg6HBfXCfRj
Y46NQwFwXG/h8+gpgcNPkp3agfNjn9u6fJ1dageVimFQh41Y2XVZvpYL70w1zM5TQigaUknZwNJn
rPImH16cSvtMUbL84CYwxARaZKw8XZvtkmyPDyiit6fF38LfV7AL/4bf6Qo4ZZHr1SWVIGHNolsH
oMfzGHV8wwJ40uD70p4pNsm3fKtCmCUK/RnwKc8lOah/TRJepme+TUqNWrv9b86ua7lxXNt+EasI
ggF8Vc6ybHd8YfVMdzMHMJNffxY23aZG03Pm3PuCAnYCZUskAey9VqEZ9Q6H7MDFMwHIjCqma8FD
8WXUQeiVO653i+Vob3S9HPC485EbwWNj00Ra+gyEG+Dyep744sl+b2k10i1z23oBdvLXDncPJFpB
lAAeaYOjdzCBqCEqxLKrjEKAi9iAeq8LsUWJY3kGxpc8tzUH2u8AosgOxNTtioRWBPQMDsjRneEF
f4yiEXvg8AItiBZ/kVr8zQvFabWIxR/ZzYtCspW9d29LWrWoNN8XoJM7R1I/2dJ6dA7+vljFPRDz
a+92ra5h/B6PFqm0DH2IRxalBIV4XaTZOnZS3KJV4zM7QW9fAudnkph2jnvwCBxssE54hb7U8LcC
eMYvj6wQ0M/jf4pAEW0PGyn4y+NVC0vd9E+PA/pE8/vjXEY4i5iNe5EaArSnO06liGrYKYd5SP4a
ODMn4yncX30ZQ8kYT+oY53B5LnYhUInOnY6U2/cqVYazoy0AO8BrpYpWSYFUZEBh2TipIBk1USI2
aY9T4Un0K9Ds9I+B+gL5VXXEf+CEUT/kQexcsKmNjTI3El9Dv1/rrLG/u1X9E8hz/geOJK9N6ERs
Mg2C+M5UQ00zmVYWzkhn02RonEuFrK5VI4eHqGQK3tJ+QxcQhuBzxDMA2Lnv64YxDUAsUelsTUuE
GNU5zpJWBnerh7vFxu+7FC8HF8BdqGlZQssUipfO3aoCwCwvcKOzDPxdvXxEimZvvVCD9/KPQNKq
znGdWC+psCOQZ+FomZRpZvMLCFXu7Meo/OgWYXWO9mJvqlKKuIw+6FyvnwyDCSwNP+E0uPhkIyf0
AnzkdEFGogJ0fe2Y8TpQ9RZlB8giq2nFvu/G/JOwsw+Jjh2awMrFhzH5TD5j17+FaMBgv69Qa7St
fWPr8M78Wbv1DluN/Tckf/tLN0zM5yoH4qyR1hwHyqXAnnzfbPQs1561qvKAg+5Y30q4u7/cvSAa
Ht0B6sU2WQOqEw37F7HfeQfGJNjYs0oA980DXdsYZ9nTJHy3QVFs+mQnSHMku6pswNUcAulvYbg+
Srvx7b30DkPeDEYg4BgvXWF+5oGOOm+lU6PJMq0nHY24geNw3wiuiQ3oH5UTeZcE2fsixWGYAZYa
ZD5SLuNsYrRJdhJ4F5DYwp/SKcmMLEip6xy09txE7jg2wssl4H2wLsXBAQd1ZWcysCh8AUIh0oTw
nmlbvvcjKf/UAzf6nqAeDXm2bfnScgCD4Y8QHBtTy8+JO2Rr5HHc+QDrMJFV/D1SPk2b44xWNoDa
wG0f9APAk0vXrhlkG0DAWy+d3aYKcfqTiC3zhUTYA0VOVO1eOvWNDTOQB4On7M0eVMKTfYgc+FXn
jcaa68gQ1mT82qnvFWAT/EMjC29JVT6u0WYosnDCHWktfO0Ae21qZ9I23XcLFdMf3kOQFGTo/gFv
GmAXVBEZOLvWQV/hKDHLX9peaPuusTgWTC0/ZzgKWnUxEqKb3sU6gISkZiBxPleocUABi7MjOYlI
SU3KPHGQSJd7kM+2odHZq9rIRqCU/ppxmofGKjoKRpwdOCD0nV8M8lUHAHWMTRsgsaPnl6AAfOhp
OkA1SYZD97eezlFt0nTNVyQ3VEemGpxtVEcQdWBBQOOpS9KuBaw9zgRgoIFl0cp1tqcRNXOI37uQ
EWh/qmMSJsVGyhTAlQopAR+2Al9UAwhlNwbEkgJTaLEuANI+erOC7MhjVrSpAmVSdnMoJEi7ABaF
YjZ+mGM2nkPR5PO8nGWKy8asjgNbG+rXmzRO9KG7H7Tt2sDr1ocaxENKw+gnD6gIAHqvRzXI1eAv
GuWTAskLwO8BSO+GuuMHV4vzSzJaOfgVUrYf6uGJEGJmOfX61v2eVQVIDrBG91GS/w5P0xYRIJUB
zbbOCyAlzjA0jzY0flAPTfls5gwwb3/mvR3tA1mPB2BDvzVDH48Hq6sOhVuBldDoajBwKS3ZTWNQ
bt1bz+qHMGT3+xC9OTaAGVeTkROZ0jBuJWgLk6bZuhbYa0ocQm0TJ9ZuVWp5N2HEl7zQozONgp5V
T1UDIFRlAEwS7YYk+O8+CpaSb5ERgtDcUDj0+MYRaAdBdeQR2Je6sOc7UszwHbMC/PNIbyYXBwWf
k3XfdcgUnYWFZ/IdDefYPAYfKDNw0ysl0BpsHPzW7uAAlgcN981079kj0rRy50xy5D6gGobGAK8D
9l0RA7pZGd+pK7ed/EhW1D8tkXVfmc42VlS4n1PkMq9bveEqaxDsIID+W1DqurANsDE64s7CCqt/
saAYPAEkSdjjLbMEVAQSYYJD5GbiYIIPDWCF1ltvbDwAxs9jUpPhg8wDjzQQPZU3NcZ7z8+VhsZT
l/SoLAJHUx2ky7tpgxCVc3fj98u4k5ENhbib8u4y76abr4Z6dMWebIEAmhSfJtHDjLPdXUS9XGs1
Ml9BeZOjMLCLJWrnQ/A6uZrdHqTrbEjmAfIQScqNBGmH7SxaJxuWnTOwM2h22bkATiC00VK2YAUj
eaOUHTYEgPjdeahCsqxDEEc4vifjqeunArRkBvgLH2LRkBqA0ODFHScU61lGEWhiRSsNOAvAco+A
bQUZZWMfqGnAGrQmnFoWcGBAGSlgJ6k728TIHGI7EnJldDfOhSgQDqXk+D+qoFP8NsTaENB9gPJ2
SjB9VJlZAssEjZeCRIjFzolEmVWVtxpld03dOCcakVxZVX8XkePIIhShKkdlNTu+h59EqETaAwIV
WyOxoV9iD5CFeD1q18Xos4vuoL5ygcJMkMZHa1O3kstoJjoAv5VWxD0SoIc4WoKIFEJyoTACtGd+
YJl7cp2ijCzt9sytXsl3CkPGOhbeKICL883ddKgHs8/IMZ1E5ELhwXRXrBsLpHqSjUB4yrm149h6
PNSaeteq2wHUWobTFgddNdOYt+avLqloTF40pAa5EinyNboBZV/43zn0/y+RewXUYz6aK0cRUdL/
dgDHGJA8SHVvdt+nGNR0ZD356PgNTF+nWU+yuylp3LtsABRYDpBhVVwyZcMDvegENoETjXwqNzLt
5makAq8tlEifAQVgnRoW4GapRoUNPD25cJlKVlCFkZzaBK9rOsqbkVLraE9pmfo3oFMBIDzuauTV
QkaN2SIxlsnoJ41yZabh5nlOsN1ITrOpYX7NHGleZ8s685+5lRrH2VJqvgHuxqzYkRkpdPweQJ6C
a6H4pBiDVPvHaynDFsSJQzlO11EZie9P14xrMJnfn7xU8J0e1VkGGA7fBlmAlptL0zetg62a0fag
oq5rWwWgYxU4y50DqaZxhhJUpGemn0g2UNBJ8xhq0pF0bu6movmnS6GrIqO7SekiQKYcL3sn/lR5
AWgl+1B+qQdUdni42Vx9PccTv3Y/kDyR7bhuRpfvqlEvvmQgb5HF+MmXpX1wfVCSjcq7Vd6WXb55
M0MDoDLMu4qNeKd7ZoOXLWsbWKYowK67Y0ld3TPUDgnGRYzNEfD2QD8o4awBT7GxTQf9cudSh4DI
WM42j95ToMQNfuABnQCrinZeMM2kmMf2EJa4F6gZ52nfZ7y7UjkE1dprGABUC45zB1VHAfg1VTMp
sZjHId2WZJmq25hNaDg3s0khJXzn8YONBHYhQFUjbGWrgNS4eoPyj6mlGWbVHMcCvsk68oNqW5bI
m0dWDw6RgsxA3ahbBRoyfUdFMQ4yxUnPGYuuNpiZdyA0xuZegA18FE9hxWjgBdAISmgLPwYPlV2b
KMofdqMBVMbJOVFE2ijsA59vXeQ4HnBwUmeikuoIZKJmZWsog5iEqNiDQStkAhBYMp5cpla3mjTY
TJY1+DCPetx956kh1nGPnU5qpgiTzd+9pgiTnCK09ipuBTvcT3/vPF3EdEF0xTGWF6tRi0eUANW4
w20IOnXUnOwcjjgsACY7vgBV/KWNvGaCvyULL+rNdV+CxldYGmr1yjTPVFXDNhgGlGUqD6cDiUVX
JKj+XOtxhXOdOkpB74iy4bEzyxM1ArvlJ1XJeZKlQCYudSeNstbKBEXGXdjVdz6kZnWLHN7JXVmC
Vhiptb8NpITkMwXX3WS6CkCOcHBI+K32ArLpt8xEZAWaF0c1lGYIDMKNjRMIJOYhoZFE1BgGB3Zw
FwXL2ZYUZFeBgwYrf/OICpYfLli1ULuL92/gRzln6oEbAji4ogehxbvCoHd3QxbdwYhAxE3v6ZV6
MZ+65DOASmdDQqk0vUh3Ugs77aXqo+hcMiANqpyKUbfZLfMDHCno/EPbR+xmyHBHmC4e6uhuJkYE
3eJHGCnd7Pdu+e4nUuuIytd1qhUhDmOQYH2gxhLNW69PgcI1y4pAQXGRkGwaJ2brCodUS8PhTQ+6
QQ4wbA8VkVg/YE2GEYnKsX7rzTLc8z4JJqIdyIKqM1k8mIF8xlghKbhHvRH876YYi/xzmaM+ji3K
2nw2o8AHQ2npvoZMG7DZBI4NswSSRg+YOzynuPaVg/KTtnZn26QEopmOuuvJNmMdgOWcYxq21ZOs
I+3QFo0Orves+CI6jtIxQEAC5NMFs9R/scjF4IIY0v7nGLNFWNt4CSckuA4VFliSaAb+ciFOcBSY
Jw19rFEXrdmCrzMp+KO21rFlNhuDWu7emLQPvqWCArV1VNTMvvH30U2NzfwzoG87qvAqPPrT6efx
8AOyQoDJhTLPtg+/oCoMwMGQxpdI9NEFGZe2qlcAuPgfPE7rnU6lDGqYOnW9C2wXRRbWALgMpX3D
4FXlDMpEqvKFBxm5WVQn0aVtv7Azrd4QqMKA3ckN90BWETDUVR2aAVWGegE0mgmHIQESo6jcF+xH
ilXex/aOTsCQPfTqGo54Ak+0/xpZKPpVx2dlFARHPiJNiIb/5NRrvrXGRliIW0GbvTjYQKfNHPBw
ZS8VkLlxVoIa77xFDhezNJBi2zYeaWaondPB9M4AYQOpc876esf07gvJqJlNAAyuncF2vYlbKz5O
DrOdVbjIApXpCHxFxHvw1dPB2+u9c5rcRq6B0S11rxzFX6ewsP1TE9bBiYaTLMFBZm3q1QKP0nsF
aWfj3/kil+SWa5m5/UdX8pono3BIFBfbnjdPvw2pLoLMfucaWw620HHnWc/a+RK1Gty+tp4D4FBW
5orbkb3V1V3UtHqQbjXCmhLVSEtDpkCv5iGlsc3G/yffJAvtQ6olPzLuxNWPzDaMQ9qXAtiBSYnM
sdHa3ckqlFgivRGPghFnEDk/tC3qU2tk28AtCAt/OaAQYgkIpnr8MmCfYAyjswfinX5Vc7xGpchU
32R6q58jG8lri25I9DONRQy0IBO7LiRyOmec5DQEGRP2GKzJvHGBVDJ1STmCqG3Pc/v8O08KVIZD
vVF4SYsQgI/LgNf2imrl78roqTx+buYS/KIaADLKGtREhYCR/Z3JFCboe2OfSew6gHDqrIOzZnSQ
aryKqzK4Rk7/jKTc4JCNHYhaSDbGwCJxbb9YlxoLriSjJm8teysSDTycs7XG8ScJQJuCNHbb38Um
yF+aMjjMbhRFVI61zI20WFdZy1YtNlKQ7AyujWJwXnAWFl5ohJrxFhBSSGWmYW7n5h4/Oh9EOU36
ava8vqVtu2KiAeEVuD4fXYuhLbdk2zb+vSvqHRtyJeX7zAOYkC+iy7JX7IM1qwd3HQ+7aWau3Mse
1fzvM7uNdDaxln5tRTwglQaNGTZvPRrmhtM/ysiE9caf1mgWm3909b1CpXW9R57Dl14o/yVXjT+m
qgkd6PKusF3QELjYo3qEuhvDwrBCLH4+jGBtWAGymu8D30Ml1S8kHoY77ITJQzI/GyeLCWpntqMn
BWnxJnGcIHhIRiahQuxpHcn3KlVnBC0k3oGbAJ+U1HfmZOliX2WtUg2Wc4g5Dsmk8JM1j5J8+aCY
Ys0RHj+AuhJyIROsk94i/G4mMpknIbeaTkB9PDqBA3trAUaM/TJ+diPduDmq4Xj93zPAJy2KpnoN
pa3KDGNkeVhAlMZTLkdp6pVGOXObE7B1XgC6hqP6JrC6TWUl4GB5d0gw3cKKuLcjD1L8QxAykKUm
drixd1tklYF0stKahaUWboZa4FEj/UQAtNYCxfRf5GTGVUFTixyc2T70ZHzNULO8GCOz3M0KckBd
fAZ6N7Dez+FIMc/PC0BKRKAL2JCC7ByGAh91Ee0YtyaQutQiNcW7dKImJ7t5onlyAByEGl5BgGlF
c8421LMV0SYOKxoUv+CzIf0wOoxYLm8NYVUK/LgxDh34QFOAe6rHihrjjBfc9qrpmTW4R2zFoivG
bI/Kv0WtGzbqVqklo9mc2SCoCwYAuQ1gqz76GWjWS5090SjFshnbrEoRZo0Fuj/VpQZld3wH2Lz9
nSJSlB2zCbjbvCPJYnLuQs/YDwB/6d6jkHHi+UAKou6jCxDEzEPUgBlPuUxhJkM1VdI5SA6ax9Qr
O8M5OndzAPF2CFej4fersBqwVUlZNO3gg/mHZz5ee39l0WBXJHexbzV0e3DA7wOtbqMXIImAXagO
fFC4JgBtIXPKo0EGB/ZlUSPNe5sXlx7wi0Jo/nHkCo4c9LLINQU/1gIHJ9lJ40i3WVF3kjKtvVSN
XezscsxOQ9qCneuum8uy3mD3/y9BShWJjCgQ9WYZascuHCX/uzvRHNbkvo/l9vu1kXNqyycx2v7e
DYCIhHwGZMNmoe6fM3DQzaKQUmULyc9hEKSbxAdRfdb7BtjDlQc1nWGDJkcmydZThiw27bVfAyfK
KRsOWJiYnyK8sUw9QNc9e1qT7mZR7CE/c1VkWX2S4osQfK1rscDuPqCWuwFbqilL0gUNR7BJ33QT
JWXD6GYrklHjdna/9Mq22M4ykVVfZRyUR7PVAAU6tOFCF0P1RBZ2AsSwwrH2s31TW/mejX03zUUK
q6sNbEUU5mq+JuyMx2DACPwdmfg20MQ93zxJYCkd01FrdpEtdjTKlcjqe14seAeaOA084EfSUMNJ
Q93BjsxiQV0yEjlH+gGOTNbkOCvm4WMIGlNzNy2+FTXYHlN8VdVVkBrotMG/PImZ+VAaKZhh2a7u
CLAquoqJ5SFpvLdw0FQY0nhpgGO0xlL2qW0H7zsWWLsQhOH+oh2xqYxi4xCp/XvfAMPoAsSljsNz
0M6CCK/2Wu+nHel70IsZ34vMuAF/s/uDl+0fzDSKC1BkfuRdnV10gC9hOe7FSEhpfcDpohpbxG32
jMPS7Ln0inHhSin3up7mz6Ro+m2AAuzbNEAyCqi9sKU9O9kCb0hhkeSbGCnQC6spOLjdDO9WmvJb
YoniaAABC+S2/s7HO8dt0hl2dYq04ZnhHgAUyxBghXBhrY4k+DxtloU9OtEyANHVsvVq8Hta0rth
o1G7yTT/ZjuJPHZlCYLfrihXofL9e3wcPTxPcwvDeYtrGy/SGJ0ncpnD0+w0h7rqrAMEeAx8YFCv
Z15k4d3Fs9SJhM2BuaabLQq4neBD3pjVqgprbxuwHCDB/pBtSo4jQRrGSd/sOuEFqwEAzR96yQEd
6dkGFtow9sF+d9FH7bOmq1GftDdgnG9IR4241DoXr9T3JADRc1AR98UxHLp+C/A581CrxpKKWnFM
8LZslfhnNinu/aTJy9HjSxxKQB93banvSIdUWOtgFGkl1mQ2deOx/YYcbLDUUbzJ8tdss9/dlAJs
wxn2j9T0JEaWefJvv4wJ+/yv9RTgrXBNB5QVpoWKioefRmB7eoXEp/oja3E23LWxOAJP6RMqgkDF
m+BFAozo+KYPrLe3fhg8icqwlji8KNehqQcvwMKNL07bn2nU8xzlzjVe+zzwdu1IJpQFcoonC2b6
4Qswp4HSUAUDiCz1/PhW3z8swXwhLp50flYASvwEiHq+SysskmmI7c8KJGaN3AP2C4l3cYcE8phd
WSysjyDSJKlt1OIyGGyKEOuM7xwH62pSUgQxpnKfFEDTqZCOOm3CtB72pWWUOstpj4bGKWud6f23
MRQlU+PzdYn060WlYPMAkX1MudZ94qEEBHTQgGwiipwbqkzeLFKGCixuhDde6YdGQWKZA97vjUL+
NIoI3BL4iqwKHzhBmqegBq0hMJaWq2qVFaZWr5oiK/m+iOpHDyPFy+xEBgPmQ7nVMqZdW3BknvQ4
3Zel5l2pIXkNGDuAVmo6jiOgGAqpTVpPfVGj3D/NcoGkkgMedp91ZdW0rbEUUZqiqksm29aKbHCF
O/IZ9OryWY+tGicROrjF3VY+y3BYGF7OLkOipU8oQXCQaRc1W3DPIekwldkTMvSA3GgHJ7KY5XUM
IjifgxqWzJKm54AOtUC7g5yxVVQZgNjJiwRcfkEGwGfX/lx29b51RfR9ADDjYhjr8BWYxOO2NhWg
UBi5N9wNsOeoTGI3Wvqgff9G0Yy0cs+2MSQnYCtk60xFKxAtBlzVd165wGDIg/A1scAXnKTyO+PV
1xaksNd+HNnHEF+RNEy1l7zi/uvIzGXepOyj756MqsfSy0HOfTjgG6iaTjVZp1AVQ9RM0KjPxEUb
xZtFbICUtvGbZDdpkb/OF76PbbsixKkuBSBNqAWvyLAQBwKvAJXkWu+BGztDWRRhC+6MuOSALrV9
bQGkRlThWYki+ozVGOSLeJvzTtPwPYxbmc55knlJKRaNbfHtHLbMPGzk2trWAJ7qzfeQS48kCP1b
GGcbRwOx1hhEt6yVw+eqi+RKtrV/rUEMsAcyvqswFh6dQBLk/bCD5FabA+oVSpvZ22jIflYFL/eE
7+q3wHkCQcMM5do7yLLuK9xUwga7w0sH37lFjFc+fCGTjZsl5hX/IPNaZVlyBHvQBdg55lVWNp/k
PZB/N7Xh18tZQVqAKwHxM/G0uyCkqGtrNwBY5zQHR96LdcJx4oYM5kCdBESd1vYGeIh+XQiZsNxk
wK3snfWDwmP1swAkFn56vy4T97P+YolvD7H1ALevKESBmV/UABkldVA2/QroPqrg5pc/ffxRih8l
L5P9g1yPdjhNxPr03bzQwuTAqvTjLKIIMrG7te8I9+4PRQrQbHbY7Zf2dvaYPqRoV2HSyfP8GYHb
bBzzCDmV6u8xy3mp2KsbP7kLTjFQvA4u67waH/8LY6ofRZEy8Dr9+sumrjq7ycvV/JcC2Gi0kQno
oFBzaJyF537TQUi6S8sAtCMkCzqGbvkZiZzdmSRdUBnnycICP94O9XufSYa1lnE2sCE6rEbwVq0M
qw1Xkz85kv4fJ5pDeB9oMhJM16Aujno0Ycmdz3PAvmg6vA4FuO25RXyWIbZLFxn7GLjAuiARR0Zk
uB1agDUWdn2OcbhVr6LQj88pOFc7JJiBzQLsYSDMmFWkp8bB73xRxpa+tnCi8+Y5q1vHPyJ9vN9P
M2MlCCwoUnOWcjzFqmmUeO4Spys/bNdMtnTTpwfB2Is1w6HLtVHPgawFLZj5JMtRHgpZfIlirX6K
3Pyt0a3xKRNFjdPKX/K+5TEKphzsjpCZUiSuxq8pkEqVpPORow8u0frJK0Bj4IZIb5kVNFNulV/m
SchBzdT4I2Z6n9x3XZSzqpkoGimC0gHkJtghFwGgN2w3H5+T0B2ekZnUr7nn5/i7Yl1IMj/o9y5W
ExcaZdikOAD6JF3QkJret1K8HjVyR17gN+tuhXObDZDl4W+BkQFCeDULNThH+8SaMD/RSCtRJZfm
8SuN6IKKEOB9WBUg8fLdKRLgSc9Ueo8StZZl7JCtiPQZNSSvTiJp2M2C9ECy2HP8a2+Af/c9xvwZ
58/ttMM+TNr7z5hiTXz3GT1LT5fcZXJHXloq+xtu2vPEBTP8rRYHwd1n7CP97jMagWmcZLsH7rt0
mmOZ/2k5L7aBRARPQTcj0QnbOmXeetPYVizpNCzjfgxXaf7KOCh+UZSDPZrJmhwbxNsZvLLis8XG
1wrHYAMW3k+BYjWq8TtDDj6ySWno2qN+TbRwlyoGJE+xKOFp2C8Yt4oDDV2sX/ZJbZsLHEW7xVJP
nTUr4uJJ8xFOB5I8CugMwHAqXwoninhHSpqBwjXt2wVVHTb6qbbct5F96wSJv6UC86n8PHwXdgMq
LdfMb9+MJgjXuLHkIp9KEFg7oEr+0gkz2GYOGFucrHP3tV7vqqDFNokSUROzMLgbkplAKcODPHl3
IC/wgSGaK+/MADsfdQtyoyni5oyjRW3ogMEZgs9HgEuX0LPySB93pl20SxqCeY494wvpKygtkgAN
jS88qUcH4CYCQMsFPdeDfZg9kyk1oVmgtlrF/529Jzv2DHtTgXFN8QPQtND1CDuITiKKnpvI9LCQ
S5i1tM0CpRMo0XSQNXbXR9aDd6CmU8ax1QwLGTbj6t7o7/0sCLTJ7V43B5smCnQHk0bUAqbqDzwG
UYzjgDcKjFvG0YqR7WNUgTE1+nuPZKQlu4chd0FCHXGGDHzl8Ts7Uvz3OYC/9DzIuN7StJU1mHJB
bv/DZZBdUaFsNimM/fwxfjfj72Q0Ra0jGamODv/Dh5hNyiLBr2H6yBEfd4mL3bF//1v6fr4x9Fru
RwVoxVRTKSAsXy10kYNwqD0+7EhEygczUlQEWTX7hp6QW5TXvk7a93BzFOrRFLPJHN6L3HqRlUa1
nrQU/r87UyxTRw6Ynl7nK3m42nkK6pmor1gNYyU2IQu2Vi2AYKCwTFFWLI8GK77fAZcaLQo6gQG2
mWW89rcx9uF/55TLVFtqVgQ6b5B+nTPVmJbWnfMaaJnMBD2EGqFcsj8b3Wh2K25Wu84YPwDFIHqK
9Dx6AuJVkXYSG6ixvMWge30KkfipBiQuhi65yWP5bkLSulu6OXefyA5cuXJjtXg2mbyxcQJmjotU
3dioiVXPNyRIg3+nloaN+1up7p5OxKMNAKKBz2uHYiOqtP80BtWeOTn7o44GAFxjCXcdh0g7VkFu
reoqK/6okwUZdDrQLDNX1GAl4uUVuT5IQ9Is/Y/BBrsWk+nnAs9LYI1Z9b5PvfQF5U4/yTOM0z8S
w7NesJnm72nuTDM7mtvm/G9zZ31orVAkN889Sv1tbqBhl9cKx3hLVlfh1XGQeuyXAHTGJvg3UEfj
vKas22siZXwwWYZ69SrLX+3OiBd+jPpR1hmTLSqxOQA1wzdbzbHKZat7z5SF4LUAlhvD2NnRMMHW
1yr3K9SWjzUwapV2Hg5VgPOOd+PZFxli7aXuNQ8o+3m+qtzM/9rrAJMQ3ADkpZ1cKpaIBck5ACMX
VaaXFyFEe2u19E+p7HE7B6EXkJuPWPenHwCrgU0JyKVbi3UbBdYuwc7qFxwbkdgE2dIWRwGgWLVR
WAdUFrmMRtO6uKjFX5k5llgibKxLlXUZXyAdrDznSGiYhqRJlLXJUcEBJmANx+/KkDQNyu6OmcsO
FJDsJq1nAorNY5xtAftfCOCnO2KHvaVvU6wyA8TwYJevsjZAvOhj2dcXzD8WS8Gw5dLUYf3M6tDa
tVXhLmhIDbAzPHBUx8bO1aW5SiPHWNVuYOyrNhiW9I/Jgay7b9SQskXmIf2faFj76b1x7wE6e/Yl
7WxMoUgLOm5j/z/4Vn6y6trAvBk4Qdp1loi22FKqPre9t0rBt/ENtcfxygp6/TQGObaPgOuKI0so
NKv45PS2+9JbibkvALyyNpLc+RoOyImDPu/A9u0lnQ8muyx9jnq+zkP/ArSd4atuOXgZHyoOJDUj
vjlZBTx4BXaQZ3EG+rXwTWEkOH4hRe372eQhfOxCcdQkgHiEFzwA+rHOQe8CalzqUWPUZb8q6hwc
tO8KMB7+zW4yjvufoWTuFInMfhdzsnWPodsHJ7LyqhynriSfG+B7aFsALLyaoVsjDRCUbyZyUhzU
Y3XAs/TYLquR5bPQ48a9hvmQrq2uLFZlaLlXamL80K+jxm/dWDiHWV55kh1bvT2RiNypl2Qg5Mam
qAGC1ehal51iYJZSX2gBzkwMO3PjpdWcJRCqsAsaZc+o2QStlYHy+mmoZLbfcPBZju56lnV4C3Q6
2ZwsdU5iFWl4ReL6ZjbwtRCl01HbLDtwye5x4usvTUv2R1y9hyzMyPhS2wEIgXyQfFW50TzZVY3z
tJ6xL2HB0hU2+KJjxFjxMfO0Fcn10Yy2Q1Bk20L5l1iAa37WfUzDTDskLQcEmJI7dhCg2AyEHcBm
NoFBpeeLPFJ81iWwxJMRSI55OuRX1mTu0WcO8i+k4F8tywKoX5n++f+zYCoG/0uMur/VEudzxFEV
WyWSkxKk1OLsQ7FUmf74RTiWtdHVSBfJz39BLPsbhaqONT13dCAucW4DuezhmKBITQ60Git+aSq+
SZE8tDT6rP9oa765CZI82Fg4cv6YV+Cc9AAUuyNtawI6u0wYXk6V1vPk5xxYPVdS5qOx8ga/e8nH
znu1U38xibsKy/aoeCKXEY/TU6b1oD0rRPcssO5BWiEYHGNpYqe5Zwc8TIMXaqQp26VXWDHoaSBz
zdC4uNhnoxE5OchyWmq40+wG3+1XLSvAefbXFVLDcPaGFIhhMytowYON8rxazeqSXhhoudSNfroe
fSxrdDeWx9pv5LFVDQ0LtwDXRDtYTyZnxXY2od5sR24k6xo73GmDcZhtH8zAG4uYpBYDf8KD5C3w
bPc2rboM05Eb4TTODqh4SMucJ6JrjnU73BRGOF5RMDReA4ZnoWkH+cbWwyZaB1r+A1DGEW69MJnt
xh6IBWY5nIzEc5Z1p3trMJWVWApqLD0NOGwYm87aSAB6nKgxA/GMhY9Cw/WtZajKLbF2FgfNtfQt
j7PjkDeaCZIMFFFixyn1AAcOm45qMEmaMRwELR4NBh+8nDuSkkOP3fWqTe2XklfhGSe53zLk+L6a
0kxeXXAL9LpfPJMob/AT46ZIDy0q9l59KUChAag73ongiammcIIaW8dlvez6Pniixu+y8EkLxS0f
Qw/19SwToCJrgwOyPr48mCFvTgOAc3P9l58jf8DGFgyXhRRgx9Rxng28mwds7HHIURKPKuAXIAA2
JxyBIb+eV3sX59Q47s+7k40s2mZBYyfK0M1N8IUEJlAgZiPqoSCtO002QnlO7tzeAaOp2tNols++
0wQUtfaQi/I4K4Wdzan3fp1Fh6ou30KZeSDETyf33NdEZ8MmteR40DVXXDiOLVZA9fe+VgngqisQ
ZEYwNfUe6fRSDBscab+Z6loOLncee19ZWv6Hse9YjlSJtv2XO34ZgU8Y3AnlnUqu7YRocxpvExLz
9XflRi2q65h4EyJzO0pSCbPNWps+yJ2f6ImK7VxTrzt8vQDkpDJIHr3NDHijYFxpVdiJNVvSljBx
Mon3kjdLScA5i1XAvIe33IcE29+GFUkFgjlUPulgG9GlRJXxgXaOPUmM8zjlbBGpmmnN2PnOomRB
uUrGCuy1/6ClMyBvlZbAQflbdPItLQVA4bgp8J4+WOC/SFch2A6OnhniTsii8Jlrbfic5iHfJI05
+ZEHwAsJEttsAsRfEBdoQVNbYrMth3Bq5v3NEs8CcbxuAEIL+qLySOYDYHv0J1rOh3gQKy/FMA5t
O/+/v/mmwf9GVm97SJ0aHjfQ1aGDrOJPAMA+c0sB0MnqxdJL9xjYpYVx8FFfp1FboFMwNa506PRy
Ohees41ALnmdzfSKBbsyn1rfTGSZbgae9Gtpo7+OXIKge3NG032BkWPR7ZeApFUnQqfW304UpnhR
fHcnJzoZMPhbn7aN8z3pGnmmPkfqh+yqqDyl4PcmER1uGj/1wipIu/ROzpyNtH/X3niYUwKAdtMA
sbCajDTBp4f+AbVEP6dzLNWBVq6jBiVJk2tArdMi90Y70VwkpkydY0vDluQ4S8l9pJHLJWY6lR/C
BG3sKJGXFzqMg6eQ9a12G2gRS2ZNaYDmqRy9PZl0ZDxw1qvSenmptPCv3irBOcjkro/tDLfQoXxo
1WEetlATG0rZJjFAr5XcKAOkElqAqvQFBih54E076hUwM9yI+kGIC21zN1khX+S9DsDkfDKRbQCJ
CBoMcLU+5j2gl8iKYrBeaHOMRKS3MaYpBVuw6b1WHHMPMwKdOYD8q1GA5HQgyPEqi5oN6G1RcFKK
BYbcqdsRjDQKw3yBL9ftwFoFgQDYGvrNN2MN3u2hc4D2R97Ve+y7YLQll0Sd6i4qwGVxKrK5OTQW
KC1RFQd/dXOgn7gagy+xzMxraDPjIy6V9GvBjJr9EDYCiNOqDWPS8C6hCcteo7KXX1kbCSRA3K/h
JIsvdpChi7yq2lcNRA7IhPTpY5QwttV4Is7owrMPke6mhx6oDZcMD1JboA+HT6Ys63U2Fe0Hq+oM
fyjS5muq89cWnHd/hW2DmXqUw/zBC4DP0sW/PLRuoRHmHGNs9kRl4jwJkcVu0MI0F4UBaG35+AdL
DlQ4tnntPnU5YCNACEoOsZRijzeiBOmL3yShQE/8gdd3E+ywAy93shzHNdHrRJYboylYjGvi4qmM
9nZbGA3fGl6c72TQi9egAk4qkjc/gsL9jPcC69Uu62CnD266/9Ogr74Ae8g8NUQFqXGAH4HjPr6Y
yfcbEbiEy4cBg42+1aGZ0E6+yzAE08qoFSCOHr+TPgG0JH43YFOk6wG4XD0B4NP5KqLasGcKV9r/
Vs7Xipt+cCiA2vbmtVxnyAkFDwsgkxOgEVI2bWO8lqMoBd4jH4BAxRmcr+XZwSRxjcrDMSVFqmxI
W2hauAH3n4OHDVRv8WKfD2AgQP8S+U2tdLULLd0WXEuBZm25hZaiiDnahwK/Wj8v3eLXxnNE/ksO
VYLumGL6kEhTbEC3m18yu3LBNpewrZ5baHLDLxzggCbmKhpRbwkq1GjQgmfLczgpUsMFXLTBBWnd
6LW90gekgtey6jd6Doh2dFKDGtZQqEHLYVIIP7RFcm3yY4Arr2tzmN4M/9HnRn+zpCBO1/wSJu8B
hpj9QjP7BNoEwD+fNODXxluTRdmJBRLzVEpIB5KJqG34ipY1LYGPfwVALkhZOw/TvnX3i7hmRubF
xrZIGUZYXXCNndtixUrR5niUUrLZKBJYiqEK0RDa+ihpKw3pZ3/XjdkhbwCB74BV9lbjlRVe6QtM
JCsKvIRY9DI6/n0tJhcvG6HiwfMa88h0IwbJKkdbIYZggLuUZTUI7pU6S4qdSGJ5dMHciW916eZ4
LdPTNTozzYurennRZsFHn/ZaBz4jLY6Q4BNDsytKU56ysFtnfeeO6E1Hl++8jCpu4h3C9vx5n5CB
pww88PL6gaMXPt4Uo5U5Rv21a0R/pZVmA1l1slEToa2HW5Pjs674FbpjsCc7DLUBBrqwx0c5Nvpx
NiFrNNVugc4zAEb8dzySM9D/duP4sIjbHLewuvoRO4a8ObvReMUZPS+AxB5CX2/T2qe6VpJF1YMV
l49U6qJ6WhflL3rSOJe5UNbrzgYIvOOGtiUHfFoT1Y9kSk7v9iTKQDGyCUY+gOsLxTOyV/Edoq4x
s/IFeIlvsdP32HOhDTS+eNK2nPq7wRJjNeqjXEUeG5CRwiQGHfpQHiekTi7zDvjKD06D5nxlQKMW
rCycHZC3anQ9/Hb6t0B1CZ418kI76hwIj7PO2sTb4aYLwr0+DDbaw4GOQgclCtrCvhA6CmGrKFFV
e9aFjdZPXOzw6RSiSqKxnassF2CWP+OZY73pzA5gzorMIatSPN9myBzTywIdaqEBrTSoZxHhZ5Jc
TfmtBBBtt0xO3PX1MsgvKUgfKdLiTzFrZTdjhlI85D23rWOycgMY+7dTLn5kokJRlPkNZflod3Yq
1BSEH/rSevCSSp542m3qrgDoUjmCTCIz3Mq3ZekBLAHt7yczCYA7R8tZSk60V57DALimWXHj9BZF
dw8aauonW5GL4quJ6nyQubvekn2EF4/fe83oUQIXtaIW1fGsiLYwvpuFkd2dh9wCk0qVfsgMuztS
x2LeamhqHEFH1rugq1edjGAPfOtzzFw8yOP/mc0tjosi0Zt9KHR5XkSuDTAFs+PfKIY1YljG7wyj
XXnMrbd0GqPQ8EoEBg7QNeMO0qL0faZV54geHw7cya7UUp8UttHj9ZrU89IqcWGzEjPeklB0PRAq
HW3fqDBLLFrdyUarFdtAhY4BvYGEZ9Jj/NbC/O7GzHhycgsvf+RcxwcDesyPuE832Z8WThm0+2ms
o7MG8BvfNHL+swpfgiQQP8zULAAnmJi4ElVoug9zC6AfLn9uErsH+KnpvJuiFb9A/n/beqi4eX7U
1nwt7G0yivb7UHOxDlo9vAC7Mn7wqtJdmeGY//jDAPDCGHRy9OtbywIocw1cLdLpM+py4Edrop+l
VfFtZbLB/FRF6U/QC/CtayMBvDa5KdZjqdUrMg4CC/AL735kSLtccaSB6O+3Vi5LFTHP+Ljtk82U
8BGDvPn0SKs8/AkkpupKGzog149hVt6IXaisZlNPpvs+SnArUO5TN0yPo+OJR/t5CUXmetz1aB6a
xH6xdGOe7gq0QeLFIwOGpwYASAzWYChVnaDuZIOiTYYsNfqp5UHGw4AhDFQtueJaowNSK2+ryXOz
yl80d2o56Y/qSX13J6ftve8SdYlHssDLxrWRlvqKFfyC60tylngmC3zL0LVV1NeACQIkTODrw8QB
XVc4/ry3kNJ4QAcM3qaV+cBN81FEuOyrELSjwxJmDguQjrcwnckc9Hlj4ldTGIMS4+mNmlMnHNH2
j52LET9HTbQT/mjqvFnSTvlxKV4GIeU+EhYu2G2MIVq1AvjpeEka4DQGEh0+pCAZaenAGtilKDSt
27buVkuAO7sizG1UWni/XnyXANKtQBBUfHJSgX7coDD2wi7zZ7vX8mc0x64wppI9kghUROYp6YCN
Ftl+lTgb4IS71waZ1xdVzd7lE7JajgmWscaMQTVWuRvHat0riRYLciDZe4zFoujbtxjvFhTjn85C
Fv95lqpDhtso+wqzl1r5wLvoi4U2rj3tJGqCgL1QCkwtzopG50DU7Ax3W06dtgLFo76+eS2ZX0dE
m2kA6Lb19fxiYicgc3HjJI8fpiZxd2HU7iIDw3AgIbWSNeobwYbldvgFRcFtCkavD8AXwu23sJj6
J4u+gDLbXA1FMJzk6BSfygS4l0reh0kFoP8wmd31aYr9pumBOjBZzhN3uw8UNu+zdGsDNXVHXu9n
4YYFLqPCBbyuOrs0QY88/XEWktNZ8PK8MTzvgErmlynv0udAxikA1Dy26fAKu6btrJgijPFpA/D6
lQn60h+tPvLOrfsDQOL2I0mHLjXANpJ/idBvhbzee5x5P4RZ50d1pR2cvnU2zENZORXRY864/lq0
XXx0XDAm4+pafEv0AReSIPwyDppE1j2Ydl1gWp+RbvfJQAOy4gagO8UxK7vu1fbyJzsJ8m9A3ZpW
eVdVFxbqA77jYNclxchAija5mvUYewCFsWS6MUtkGepJFN/+/Bg6EmobkquPoXLc57zv+63lhsck
66crx5/txfb6dl1gpHU3b3stAmOuLXzagighwHPpS8QT+5kkDUiKV2letwfaCjRT7ZHi6Ve0rdLY
esIb47wj0WgDSV7TAIat277d9+mDqQ60Yt3P0QuDM23wfPsmNkpAh7ABOE1jbx0WOZnRQUgNqFpO
D1x7ZXvnzzCbvoqF9NaLYrFjOZ7ZRwa8uiUyunoHlFZ1wMhyx/i1nGgxYfh/PI4CDd/06SJn1OYf
h2V19BDvFssYaAgXEcxwhMVYiAOg30BiBwqkaLXsLesHCA1azKSXFcPTGsu4vpWsa/C4peCSbDmA
/UBvrDUJ6WAlwtW3Ht650zLZYHwIDbJ4bP3IwmDTK57fgFt4kVRy/oc8dCEne2EiXT+MyOwoJ6Dr
jF+5Mw4oVojh4BbtHIzki9P7SQq8u50ye6x3sWrztczqIGxHP0vVLkyiIRD1Bm+M7TpWncUk66O6
fhhCXOeTCdg5JIurUUddFwTX81YZ87zHU/IYpz44m3Xw96io6hxROujnxU7ERb1BEwrOoT4FHbxG
qx8AmoVaF0R2OE34+qBdKNJ6BwDa8i+M4aIEYUvvqXOcl9KJMYoS8WlrVrzasQlWedldADGpozQ6
Aco8bi9eCmRxun6LPB/23VCUK33UUTdAY8Ulbnn6QFfye200VvdaaTeguR48NaT/O3ItvLNVlNnZ
67t2o0+YBZcKIHxUyOG0iosvbRBG1y4e3sS1BHXvYkpWYTaGm2zifNV5rQb2jDEGqRwGGnof1/on
C49Ve0fRznltPsW7QUcywrWQE1R2N8Y8nr60XeFsMzwvzIjOZchB9CKRODjYob62CduZ0JhvlpIl
PwFxrW+RUJJngOrLs1aX+lZzuhBPusjDk2IY26Cd926Qt8U6dayPSV6PO3IZYoB5hYeKd6ANza0f
wAvogQkFZngij9f5KE59luFqYYDqSXjuHs9i/WOrDgO+YbtIc0BopbakQCmrwMOlv0ho5SHj6+tp
ZOwWBcL2e0/H3cHBxXXXphbmEIZsrRccXBJFnPj4bxIJSLvWbexGqY/ecH0SGSRojETNHXPeDfKX
btlniv2a7xqnNf5q0uo8eF75M6usp1oy93s5FJ+tAmj0ZcP/svqm+OroqLK20vTwbQR6VhOOYhWw
NNj2Xpu8upj9pqQo7Sa0Rwi0cn1411H+dNm965Tl/59fE8e+IwpxQrnJrL9PEYrJAikpgD8Ar1cR
x0R40VrVuRNepsIMSJ5K700OcILoX+UuwFmXOLbF7uNQfD30QC00JDtmxVfqc7LHLsG/anylBiqu
dn/qQi+8ElAPWard4pfq6ZWap4zRTh6VLht686xjrnc1AdVgNTI9/dSkfeFjJrL5jsv1Kc3iFNy/
0QYsXRhxmzB9Kctc/5F7GJaypvoz7nrVijG7f2HAD/DDDHSFffxs6q37OW0Gb8XyrHo0raYAnuo4
HtrM7R56lNbWSZtMH8ug+MvBfecXpqqCSP6y2/wX3tS7jzLw+BrjXvlD+ISvOx6+Btt81DAYvMpL
w/kknPGbulj/AjcdWvpQJcjS7mmyOxMYfHa94oCffJ5kI7eJ5eVn4OQHeP4wb+PYVsI/eUX/HkeX
A+LUyMbovDO2U9xO+6hDRyX4lPiXsO8zkB9hlShZCCLVL4t2Wf233Z32X+ORHbrpMH0oHZAZWy7A
nEovQxMDIMrCQL/dLtpGQaM1jf2mpe2iZfWIAbHUDUAkDpaQA/L2zbFugLxAb7/oSQReYYqvPcr+
OyLspAMS/h/QWMhOC4en013CIWW4ICuiUMfoLrydTvNOYRLkAOg7iBjzTjc+oa5vwoahyq28SFFq
PFvR6RzlRgopsw8dAA9uwsX8TKcjn8YJJfp6h/njtMBbPehjmfrmoFtX7UuI79nV1QEcSwLXyRQF
sP29SSQ6g0nWFfj+oZg/rvNIsBT08+WvEYCQh6FtgnTzFoNPScz9d//ZdHHtGVrInKk94CdKT3Sw
VOLcoXR6CGKWE+0X9RQ6SLQHAEDUp9Lck2KxK1rhHoXpk3g2vbNYItFqiU5B7mQScJNIj7Ty0Ynq
NSVg8KWO/aQJh9e45/bWk0l9DC23uKK2wlfZNLTfIlavKQOTtzYgB/jUv5ZpjKkwkLSWIUAcUB4r
U7TTYpmNOcbCihCVQ6txZjXJSAt+1PRMqy5UtGHLPor1Y4ESBwY39c9FnXfzKjSrt1WsVn056J9p
RXakBa2Y/vnObolSxNURXEo/OVCsVnluGHgcZ7j3UnYmoISOFUZs1fXMmBM6c5YHxRN004UouHId
zHdji5nbMgcMjq22JLMqywGdzgeS1EBbmsVa3XjoQgMZFyl6VOVrWxcX8vEypDMjl73FIa/BibmK
Q5tYFq/oBBhe2ROxg/QZz/y6B7FOXDNnI4FFcc6Tlp20XI8AK2KNr1WBkoX0dP0v9lQpyrvFpxky
vsEwszgWPTjGVB8IiKInsM06/EDbCTfh8+Timj2qBg/gut5qAaYB3lmeXYmn3czlK+7n+glkeGAt
6lp8Z9R2YYsvtOlGRE4CVrpmaSdbVOKJTJVV3cpb0Z+xuEizbR3p+jrrgIjYAGNuysL6sUY2h3Z4
4J53hNXpFs28sxXG55+W7zvSvVui4uOuE6MMH0RTPWpTF7/y1gZHb4DBdy/Kp69K3pZx/OoV8cfI
jbLdAGSRh5KJt8PYoSiNbCxAzvqQaaCk/a1xbAfT26BFWS2yxZmJGCPSdpLPWlKg/d3DGxWIw7aZ
SD1/scY14e18aNfqt6P3x5nKNBEHzEG/5DwPHgpDF6t4SOzNvG0HUEIqhRX39j4IxY87OW0r3I8j
5L3OoR1WaOv2hr0CSHgEfTOe4WPW+rTF9Wx8pFUWXz2J8TSSRDbEo4mvgxiRGVpMR5YNe6HcyeRG
gSfUMM02bwQ5VZt9SBRJxEzxgMzfQ2kX3jFSsoloH2zIGhdELjfUEO8yQE67gCHQv9oGJrPBR3Xi
ji2e6dB6HkacewmMqneZaZUf3awokTRHqf1PJxIZuvnmJPA9OInCQcvCukQxelVU6BLAH8ewzvOS
JwzgDHkhVzdCwKoBes/DkBaeTq1z/H5gU/pkZIXYk7EOyudZebfVdcnAse1tSU7u89nuwi0njw2G
z0WWN5+DToDyz5OHt8VtVtkDsNdCzXXRdWrba2Y63tZCMvO1BEnNscoECDbU1tDt9DkFOdNQFsDc
q0XzuWNed9GTvng17clej3y6dR0DTAOSK4gYpse0Ez+lpTXnkQv56vLRWKdDlu9o22kS/YCWGJHS
htYEyMZDGxlPtKODVnwLWBC/oMUJejzXYrr7d7Citt6CJSKUr/8UTHcmpIEZw+vdhIacSbfRpYBv
htZF6CyrA8270D6zUMG03UDfeVaNjPC7glYl89h2rHHRv3GebB0huEC6hIfeaY5I+k5Hs03P23wb
8CZEigcsFuMowGRgxwChZEWOJj4XA4kAKksvpgs6eN9SSyu2nmMD6NuiRw8OBvoga9WcNW7U1skO
arTMYxf2uimPTguAKx4ZtV+hvfZCxlWUN/HO0gykdJMQVOV0mvkMU90r2pvO2jZD2RynPDXksQEC
0aEL7cNyrvnceBTKN3GnB35SAERWb+yrUakeWoxAdb7uaYokApSsdCCNptQ8/9mhxH2SYObswKGi
PNSBzJYtWjkiP2zwmgs2RBguoToO/saSl0c0tue7pK+Yb4UcuUZ1SMI+eww691xpjmol/y1iGLrc
9Zhx9slicQjAL2a1iXdcRGUqtX0SgdBYRnl+E5e74dcqyeJjkDmmiyELYG30xvjLUKcJcyVrRpDY
WrZbHGTRW66f4ZH32AGDhMJTPPoAbhg2vjugn5K2pMjRkHwa3fFpSlOEIpnbcuRxUKfeLQHyULCT
l9intnXi1TRmckd14qpvcKUFNN6cCwsAf3IF0ikoZSUut6RVW7KlcrEDIGRymC1oO3rWbEFmFGMJ
+R7D7sfX1Ai0j72J3KkUVvSRyxSzk1anPYpiYFuku8NzWQh5jDVZ7G0ANjwYaVtseuHyF9TikUvQ
mPVF8fqB87P/muZp6TuuGLZ6nFiPvSq9RFVs7/RwRFGT6jFdiRK8XXSbpo7MdqP11YXzMT/PWt0F
KRdFAGgdqjeshHfFgPqsB3jrMsfB3KLwKq43BwNP82OXBdvQm1C+HYfPjlv34NqIJDqEkFrBZ+nO
tKUVyRrHu5QAcMKkZui2aO+B3bwkw0E5yzKO9lpdPC9uNya5qPpTif4QgTotEkXoL9OEVj5qaQts
5Y5H37XGfk2AUvjapV5+SJq228q2ll/0MAIJTLmu69h7knVUvPZddOYuis8WUChf49xykALTyz0p
8xG4Q2OLaalkKNE4PkbRo5kjIO2Uw7s72ZvtBGTXOq32EVLvSMKjCbdO+MlFk/gzKgTuY5KYH41J
Tz9HbaLvmi5hG9qCTVv4KRjEH6QxADJCmr6lzEp0cZxMjqw1Pa5j8gCziUaEM5gY/ThzyzlJXGkf
ZVNL9D2l7iVkAE0mWQmgvEfgvyETKZD1py0pRobrE5CMvubKYmB1dGiy5CtTjZ7UzBlWMThtbGob
NabROeLy31gr6gQlqzADoXvNkAsrpkpYmKSAK6lnpxG9IN5mDkMRFwNa0aGmoP98lmI0kbcA0Wx6
Gai5idn471aHJBziU/++zSQHpJFRSFyaoEhYnJzqpKzBp07WsfN7mSLrvGuG6hN3E3dfAhl+nSr4
KCN0OhBhInseqy0qOd/aSXTXqvTCT8VH5ojyUygjjE7qyV/kwUKN3wQoKgYScRWAtKPG5wChBYLk
AGP+q0kNgyQ0csEGI9tNHn/C4Hd9EupAWjrcyWYP0uALhNeOxXIWqlgNGroX+ezCU+sIDE93F5my
dVYuLoal741DdLJNZD2natA3s7AuUTfbZqPM3gxuPeY1+c0W7gCkBQ0IYjvgtJ3eZEtwUt9K5+jo
1IxOFGXec/VBlk8jwAGOByXY3PiTmvakmR1JSN4BnXT+ETpHE84qRyIsSpD9lApfq4vAreOOhgOe
keFh5sghWWAD+AIgMKdZJkbA8cYAqFq3yo18/82tL4R1IguyHRh3kYd1OKY3fxP5eC5zToM9PSwi
slVnJXcMh2gncBnO10S69FEKmq58LabHTQ2E3XdyUlKSmlbkYFf2tLV5HM0p60VBvst28U3a7hsS
heluKgqMmd+dYwmf4kp2QHszeqJ+X8VnDzrvnVvqdCAWzpGcXAIsP9CdzMIELmir93efLhAOPs/i
RadoeA1INFQI55tJUA1bgXaqc6tKEFMYD1fX2c/1BfQLYezGC7o1moBTsFvhmRtwKGaPm/PB60po
qWaxmJBfZSVsZQuwr9HNK8IMm5+D92pHWzrQnS4AfLufeilS8uruV3Kbn2RRc193+qvjhRNQbZ38
uhxclqBFI9KC3SKj1eiIAQ1j4CdbFD0oTq/6lBSbIU4DgH9iS1pSVB1e8jwHgOl3Hhm6VtBOXXy4
k4MG2z5PxbheYrAe93ffSZ6sKaweKOwUn8yqz65WWDWXngfrLOiCKwjWgiutgq4dNygUstWo9VMO
+g3tBT/xdFzsKlFPp6b2zpH5ycraaeDHWiAL6EQtGHACQHRdloPe2cC30DOGKj2eznakASizuw/R
JBHk9ptxVNohitKVfNsDAOzNjzzcqftR9QAj1HUgQYLpytxUUcgPmFqrzhKXcftgObI8097JW7ZC
+6K+Qn9veV4Unc7gvOxJ7QmjPVqmtqrCqcvW6Ikq1rZT5SspPeQQAzGiqoNmrFM3AU16T0s6eLGp
HRKBcqAybFkAQ1ouJrRCf9rvEKZMa75a9Iu51TNoEtBroNnKOpDJbH3jTtIJ9w3MxapPRO6zFWg0
0xMJx0l7HCMHdxoyXE7B0E7q7Wk//1QhHml09Mvtco4HFabVPV5eB8c50YFpiXvMjE+kbOKuwSgQ
/ikxcapMhBH+Xs66TAvKbWgav0hty3EC7o+ynFxr0xf4A5lJWp9tdVAvJvOhwyOjG1f98U5eoyf7
xmx2ULIBbbR+6Lgdvd2c72ICIejSdUG6d3lunQRmtQEbpuPdLgKr1glsH3jTDvsjKeiw2NE2R79a
jYZE+N2prazEMNPY1CtSULw59J3h4kw2y7bB9zlD0gRjz398qpso5EF6csvRMLCe9OxshWi2llk/
fo4xb7qOi3Y4xl08fjbqT4KV2acEeHBnL2syzEFAjPTUmxXHv+15An7ESrh4XrYbEX0BHVIPoEXA
LQQ5b154iZqsklsdECAwEw+6ELXN8/Js82p8AYl0/ZAhKeWDTTr8ko1ZuU5T0NjwqNM+p8YsrhsW
H6UdDGuyAhB9A+oFq1oNgazBO2KL8zj2H6agwGSNTACkrA4kp0MWtbdbkmkBnsjV+/hi9q+2Tm1E
p6YFN4g6FR3oDHSuf5LJYkj23ZQ8/WvIu49UDqA9R9JQ+osCLAbFOs/w+Du9VIAKP4aySE50aGSA
a23XJyda5YMw9w5IuUgZdL/NaNsFdVuiDR7COzeS/ZPLYpcwS7w5D0Cy3ttVPJ/kLt6yTUY0tjIw
jGmt5h1l33hHWo1qS6sGV0UAi6n9vLzTkw+vvVtvDWkkP9Frc32nIGPDxJO6v5yQbO6286n+3fxG
zwcgcWhVWGzQ3w8wb5SB/VIRuEmaKwD8JZ6ZmeKOI2mERoF5Nev/cV+oSG1tAgia3FOaaQh1RQZH
DhTPA1XHsXf2GePIYHNtOHQCuEeOsAEqA9K38NK6Pd7U3jWzIWmMEvxvIGCeZh+S0QF0iVBkRZDu
4nhM/KTFYHWIu6qPycvY3emsPNQtZgFbT5oYZrWCv6l5nT23UYA+pnTEbGYj5DZWr+bLMw26CeLV
CO6j+Z19URRaH64wZqvNiqwVaMuOLTfAlbY2t2VYipMDzqE1uKw+1woiGvku9KtkOW7otSJpV1tS
cDSxYPzecbd2yiBTCtwBvgb11JxoR3IxnIO2jp9ok6SjdTbq4Do0DJNZU5GAC7magAepvMkEZO/t
2gi8ZA4by6pER/dYgPRAuwaA3gC4PKYX8EeQmz513E2tUMWsMAe2h+m9sBK4YyR6ty+VgS3YrT2S
2IBnHEGaooK92/M4aB5oR/aGiT921s+nKPlg0CnGtAIMBPf6a2KPAplWMK6bY+uurSE10WXVT/qJ
DoAJME5IxParluXOalHcGIrGBPc1qW6ki5OGufCTKT1ML8UjMASbCkCxRLzeKh53CYxe38q8CoNB
NuDuMY01E7zTFlVe5xxUL7Qh+8WKVkEEBlh8T4BCawY/pmZiWyofUnWRDoJqiksZMlcFSR4MoNNm
1n6pQs52i18ZdTuNjxyANy0GEGqGGp2D5iM0wwypPN0sB3Oo11HqMR+PZ/KkxWNmn8lLq6ZhhcR/
iowrgGDwOKXoFkA1FZyQAAAsIC316JGnQGcmpZWBlGi92NEKs0tosHj3hUMl8GtrizTfIsM6lLsa
4O6XVKse8qIRAAvLgemEnBLmM8d205smsIgNp92zsrtdxW3czbLwfXVnN/7p2+sdXikK+a2etGrN
cjPAE7iGzKPXgXVA670/9o2jEkdZgaY9so+lucLEnafQByuOFGuDKiLtWD2gypVE+WbechvZwQm4
n4D5QNdIHKLbs8y6Q6hgEQtAkx47J2x92pIHQETB/IS3hUAhHcYMz50Ujix6rZvDZQo4sZwGcGdw
/HZqkbADmoo+N5jq5mDETDxAgjbeKs9qbTMqIBpNHUgx1NoWcysOYLLsN9G7Pxks8iUGKdoJTx5v
NDfeUMvjMk6bFeEEZosy/xj1drOj4de72VjakmJxI5nyGrVQ7O7kN+O4ZMe5dpFostpTEI/XH41m
bHakm21puUQxQjwa5WJA0v9mYC7LDNXbEx5oBI4ON0N1tHfvp+XmyblFRysVqCjq8DBP1M02XM3n
gbAOOW/FOPnfQ/jcxIj9DWa8q7sGkGB01Eu5ZtiecTeCX2e13qNLMHquiCUQ/YLjJvT0X1UzWF/V
AqlP62tiWr+Q0bVfU20Y1/ZoFwe8O5jP0WDlM4F72zTXcIiGj1Pr1FvWN7u6rqrVAl85g6ygIPgG
Z+nEjbNuowww1H/CttyBXS52AZiENjqu2ivpcSCzt567rVu3eLCIrI+W3Iqlb+nyTYO2CczlKRuu
Rs7jBuBLsTWgwwAsWsRxleIye3YG+0ekuLZmTq36U+MZ3jNtjBzjHEZY8yNtMUHTbdFel21KHXgg
pSzDfaaGyeqKi207YnYOnQHIX4QaMCmqpt8YhtWiXOY2l//+yzn23/5yIJ/ATDGYqVwPxRWFK/Lj
GwAyQ/G//6P/vzrmZYIiNxC2S8M99wyFGTABVmCANvmnKmcYCsIgj5kKwKC6BugStNIBlCp30Q4s
+HOE7nx0DAeVe0In63NHPQrGFLonaYunKDXCRy9C6zmtjGbCRAaNUgGs+9FVB1LY6HuyACbjSeRk
/SDDeXreFCtSOu2Y4jdRx59soJygHqe2wHplxxrk2IEKwjuB1BG4jXxihwVeSLvjUjLfJXZYgLbw
ayIPM3WsKqmHqoCulbbE1Gvc7mczchM9/iDAjAD+fhQL5/8o+7LttnGm2yfiWiTA8VazZMvykMRJ
brgyNSeA4Dw9/b9RdEy1Ot3fOTdYQA2AnEgkUKja++IZs9viy7Sbk5fNwesKzT3bgG/+v/9XAjP4
x39L4Nq+CVpP3wuA1Hvzg/IRvjJAHBq95E3aHRJ9wvfaCk0NPt313NXjReOk+pyXqSMpFzkN7UAN
arW4gUMOY4D1op37i25eQlmAN0i5iQS198Wvvcje0R/hz7NwPxDJjgwK5J3vE6Oa/wKUJdhHH7yX
cmLhpcb951OWdN8ykZVf2r6XW1Yhm5qGMW6SQ0DJ9zzKT2ZvjBsSg7clQwVsbFyiyhaLd1oyuQXq
TXGsPOTqhAGO97jRt1ZTHAV7wneeYaCbKD8ao4+ttc7DXhQAvEekMLfuF7niNlLFm6DekIwao5qA
Ntjikt6SyAAn2bxOgOT8xU7gKv8oJ2wkFmRr0uZmffSdwLxf5KVep5BgN1mgrTsWlrQOcG6wDn3O
Adfhq7HL39ZpyhdwX5UPkYVIpMZX+ZYw70VXgXzws6w+SsQqdqbly691+oP0jYMKNCscn1oH3ysN
PhPppq4kWzPfdPYkyyImLtqC2DlIVGoLfGXfLAwzAtJo0x6GKZtWmeN3gJHQBDK8/YUlxseZPgZx
unMUjA92rwlpfDEaezwxiMDamHlpbBkBWjQ31G7mlNHEMo3B/kpHg5+IJIbkv6edJRzP/zQZHoie
hkTII3ybel4Y6alPy9TLPH+fmuQ4m6eWADBw0oHMw6XWsJHSC74HkI42ybFJEut+Fs3qtrHNe2qw
T4zv+/JIg8IBuAvOgmzr+Ym471EZFSfA0sNWGntiEume8967kYUIH9wFNfBPflstBiSz2w6Up9Sl
ZqyK5iSbem30LABVfG9+rQBhkoRj9bVou2mNiwr+KMpEHmoD+KI+yuQvEbBLNyh/EJ9x2/LBGgsU
2uZJswPLhtj3KIQA6oLpfpxq5e5Qq2RupR97H0eDtTuUzoWztnaAidoYY7EzQhjjos/ZVoVt7sg3
NHBtPzr9sHGANsNEJM+8YOLcpLaNGlTdJeHU2P66xuFxw+MS7OfvhmWVwZDGrR/uQVSTnUytXUzm
nnbrvaI5cOm8LEqarpl6/jYJUvGBUF6t2x8jmHm2DYIjFzOtQ/C95NarmnID17Qdv1CTjay94CJ9
NiDbFgnxx8mzv/GaBe6KzCZhiy3QYvLNlbBpcSVqxHV2IBvMHpwFR9FEJsHmm0fDSXh5/pF3xomq
YeQY+Rukbg4AwjHzjxJhFI4j3R3Kl9QmqOtpM3IZ3Kk4dB9rpJKs6n5IvkfD9NmcCuQAtKZ5RNFd
upu6Vn4NOmTfawPynPBXz57GiHcW8kgT5N4On8GC6s+eMc6Du4Th+aA9yYA8izZtdzagIEFEjLet
rA0UHBXFsR1l/EgNL5CF7AEbrapFnW85SjkAkwqA/MWEejib6ACj9YAHK2aq6zjfj6CvA+nVBAzX
2UaZ36tJsGOnMdVIJErR3zVueCbR/ClE6jhroId4SMj8bRdGXoZtg11F7OAqIKlWk2sYa7fxzbvK
Ehag7hCGWgEnDtVYhRaQlPRukW4z1rfHRTRb345nb5LSFCIXz61GyCbRBMK6LXJZsEHygBTCdVO6
hb8ewdizXmRIea/vqPmTzNSwIkihuasiL9yjbmgs5vnIY5l08hBCXWT/PR9pF2Na92aYpdPnDG+l
+6JI8fSbXGEBosg377GTTU9SBlsakZz3ozkrSWZqM+q1VpqdAMG1DZ1hlcQ7X4A/osBZ5m7Isnju
kczVCuqxIEzU6kb9J5cbmYeKOrUqHL9cJ6NlrUlNM9Jck2emOPWDMQ6XnM0dNYGmsQNssKWL8CGk
saGFy3CxRnw9QwJMmm3IDpVj/FQASvMrTj8/eBz3LzUP8UtAuShws0v5Gdx6yMC0EdIKbFDJCYGk
tGR0n12kge/TKROgdgv5o+0jcTtVffdjMB4tq3V/kmmDZIErU88r7Nk0E/GtKcuAAJSCYkwyLlaI
DSR4qoM6mI9IQaJeAYD7rTEoY32jGFGPeXRL7wPZAmATLMRkwoJXlDiH51k0Jv2DG7fTaQDK8tUK
ZLqsIFvcqi0y6tEKYgw+LPLlc2EVBiTSM+k8R+SgH/373yDrOFqHOfjddmUB9g8ASp11ve2JwI0I
GWnU8EjUC4U3KxfRYgZO1llJpoucbP8+LSkLAVgU6r0rZ+ylxfV9ykW0uGqvaQyjU2cigxb3iPIe
Lz1U6htIuVEaXLi3vQtq27IPtZeUqGoDWgLJgWt0KYZmOOOOLlgTeGeU6gQP6t6OCaXzCueTxn7o
mVsbyLQoRPyNL7rAeZJsxv303TY72k66jbKOmR/Jr0JV/Qp8GWlytHn8HdktQ5asmwTRCdrODEhE
u48sYy2QPX2a9z+0FVq0Xp2Y7coPgtlm3kLV77sjmiHzG2PPu8IHN1hc74a04K85IAZWyJwrz8nE
+OuE0Cuuv18Tv8b/BdIWgSkFKx+U4vs/OZEWVzB/cgq1E9MrTTb27a3f90jN/o36XiOz8uSGajsQ
fwUpQkuDwJPGQeFNqiMJWVC20d5DxB8wUAALr11stJK0PVGPmjoz8DNcxtRLtWEFojrUJaXTXgWp
tye/WXbVJfObKSUbmtPtvPN4budZFte69plY3Xos+iz2EeeP82Ajszp8qDh7NAoGfNM6dPiKZIA1
RQlOweVsQrJZAaCKu0ENp0U01CdDgg0D+QVNuJ481t2pgoWI2QLlDtXgabFxo6i/K0lI+kEbiSKs
wzWprDh3NmyMuwcu+30eqzhaMavAIcsIUTpWTGv8UgD1ZqOKnIXMS5Ad/+jHCiXaDuibMg6SjCJy
w2OYhPI0Oc518ydZjVJcVGJYb3Y0XNxIcSMLsPtBDgZCRDcKcrtZYzGZ11DsPjQcYwcw8+qUsrQ6
cYQgQbmrx3O3jr3ypLCBECsyWExpuMg8o8nMNanN2EzfuvMkZHU7yZUV64J9rwwHuQpe9AjcRnVE
nCxatbR30jJSZDzFm6AECWhFezut8I0CdcqJtXJpz9ZoheQOkNYaQLfRBChGR6Smn6ZTFNvJfSQM
ZGzgWvmCuNUFJ3vri1OxEQmBhnxqmqHbV1IMJ3PMxBnopNPWArLeh9Rz8ezIc+cHWAjwUkNBn232
L6yL/qqRvHtASR7SSVsPN1AogvoxiS49zkPSINb8Lc3H8lqWAnK3cvLhmAb9hIsrXc8Q+PWrX4Hh
nrxIlOBkd2lE/XFyKuPNn2RB177UyShPZEsNmGFqsALxp0p6zSxXZX7674gPc3RE5zqEqiscrACZ
mnYAUEWfuOOvAnEiTvKhwj/ok1t+6tI0ezDtvDwlMSq/k6KunrMKPBMeQK+/47YWRZXg2hNR+Kku
i/bVHzJQDpsZdr+52a0ygPXf24k5daswR+ly5oivJKPmymbuluaX1pleQhziUTUaB99wXwW6bMP6
hCN/fFCuW++xl/Vf207imIEgg4nbuTWOMOF9bjfexQcUxiqXXHNsqn2Wgap9nTreePKjaTxxVY4n
0NCy7uDqMQmpQZq3DzTW5tJ5PH9zQbpxKfFmgGErw8rZ0kRejXvVddCDhT7pbfAqtG19l1fNQ8ld
42Ihpo2jRMOTDYpMOnDZO6HcVtJaT2HonkEPaCBrU+AbH/TqgBdsvZpNwNYN4L0IQQmah2ysMgRQ
PlDCW9lw5DlomjYz7LptkY7J2vK5daaGFLONQur1yi7DereoFxvqVWWET+6ruxs5DYOhkaeqd480
J4moEcRYh4pxc1uUg4EALBa/sSGZYsjJRxgH5YzapOp669j02U/f0wj9fePg4F2B0W1qhp3AI/dD
HIVqlYKM8xcSjLxEtj9ReMRBCgn+aYVqb0OsJxOvwgCH+2GFUgPc/6ne33peyDvg3Bg1EHSK5qwT
+be4R1LroJiac5RxU+4D/EscUOnxMezBsHkyQJx4H1uneTRl6meSxF/KIMkQFWJglAnS8VIXKJMJ
uyF5SkwgSwXcMHEtUGebsHWKD8Ds69YCKCWfbLcF+FQVTGfD6dzdaITNvs0ZB96qNR4GKynuACjr
HkHbFRzBkCzvUje1Dq0SvyLWgal+CtVpacw8R6UisCjN7SLE1z9Vh2VMPQRDhmlNXXK6US8yG+Wm
Yl4nt8NUrBbV7URXplfdK6+5e+u2THj1yefuorr6vMtHvVrlqpvS30uuVwteGVx1aa5llayakrd/
qkV4tfSV59Wf9ccPtMyMwin/+N+PV5v9Ax8dlxsW85zABg9d4DLz7/ccqSt7B7wY1bPX2TqR08ge
BgQZHmrPAP8PgAQ3nR46Q9GwjVPmYucNYNjE43oyV2RJ+tJJi4PRWd9pBrtULdsE0rJPk4t0WdRl
gohUz93nNtKPZAAInG3fO79sFAQ9mMx+9OoqPjE9MpLMxqUTeo2Sw174Y4ms5RA/NdKQTcHcR4Z7
ktOsIFnYNcPenbA9Ul6L1Pv3qVv1CfgIQSrPVjVtetfKvoxB4W5VVU2nCghKTyoDIsxk8uhHlKQn
L0kYQAbAHBzZoXXEq6l8jiJPzRZqjB6xdVOfKpfngI4RKWJdrEE2hn0cPYTjCAZraQguyyiy8Wyw
BIUSg3tHSpID+BPotCAM6c7B1rYrgL+SnCy6NEA+hLdzJzxWrIQPwQZXaQD6Het2h2t9wKSBjpOv
vDQw9l0QSX3XjyJLvaFdmiD5WnfCPZOkejegmXI5tbvFlHrlBE5Qmm1ekoSu+WWZBOw8H00r/OCX
hf0g8OR78OJL2Q/+2dWSRQxseOSAK0BrXcm0PdmN9exEM1CDajn7YQTQ7SbVTiSzefa5GXNxJCWJ
4Ai+df9MA/BC+6csUXc0ohWjCoBgZN7y0GAr0lT8djX6TLSa3o7Mq5EpKX5/xDgOe1SryixDxmSE
K6ZJZDNsZ5b732XbKcQ3AMoZRG3xBApWGlADsEOgNQ2AOFxkRQPMCMuaEAj/l3kSFJ9dqgQxTo1s
46FgBRSTD47ltg8IXHcPZWU2R9Z4Ly042a0VaamxqiLfZjaqlMgO55vfassMsJ2MnRi05L/nipsa
F0C+L7YOLlTvwAmrsQabIK02VgTgThrOeIFSQwfS2CqAtFE7ApCe2nrGEFRaPXdJSo2Lt+mV5dVE
ltkBq8iu94sxLUBzdy0qtJAgKwA0yr/SIRkRKwCNVfOlAkluTtp05iZZhe3wuymJlwO3Au682shg
xcWveEotnOcH1Zj3ngAKlyjeUsAoGWwaPeee3t8hG5xVUFSgLecyQzEcFACO2XZlAYzOsS5RyD+Z
d5QvX+I5f1Ku95lGc149D9gXhfRTRHnsskIVPVK0P4g19ZkWJCp+tcTony037D+ENQDznFqMh7zM
DgUCehe7RAq6mcpHBtBZQHOB4AjkXZm9cyTYHOsUlJG4+uWs959IMpoD2wNxaVrTsNQGwra+sE4k
9yRiVl7fMxm/evHE5bqwW3vdsandkxa1XdaWg+V+LX0j3nOgqs3Z6oHOOl9Sz+c89sbEo9PIncNt
Zjrloy8zLH6koGaewTbFk5VEziEPkm/cR3pNpilXvR60wlYBNFYaJlpWOeO6l1nxOMgBnLOdo46A
eOIrUpJMluCxa1I1HAEsaGDLPsQr0YryRE2ftG89px6UQCzy93ixSd+tF5cWeydEM7TmRr3YLDP4
jl+cpiFl29Gz86OvQpQgjWazjighIC5Renw1rqta7lvRNwCo0AkDy1j1Y/Vka5SCZQ4gzlRPNS8z
7A3B1mYIEGa07vQRQM2IxXb+BNA/O/+aTPIZHC7NixRWdW9Ljb+n5fhYfxngHXyK8iB9qLCHXZG8
cXGlJHCSuYBkAieCskV+N4rSv474f0B1VNCfTeEaTyWLvtlxn9//9x7Ewr3q7RkP9/muizt933S5
Z98yVViuxpRwRfs8VDWuyzzPOBW6GZgd5qt53KIkEkUROxmMxolENkqi89XtePaZdXN/dDIAeL+7
UU90PnxnPS3VWvawzH/jMs9Gi5L37Zg05PPP1Wn2vmy/gayg2RngnthFYRWtDL+1gNwLrNe3rsyL
6ExSatpAgW7dtj8lFcNNja2pTy0gekZn6jaugmcs02A/yfSBXETRRtXT7F3gunl0u92caNWVR1/y
4a6RElkrv0eUl4VA6VenTSQOm9LaAqRAHXhUjZ+HtjoVlTJfAJ+lLl2MHwHJyax6NxuN+sRQt/KC
7dC1GWfZ2jZNhIDpKZrZqEsJyuLe1g/bVCfdxroxegDTazmoFusDQ+Y7ACzwzVcZyJi570WrhlJn
aAws8Wg1/1CWMZnTL8NixZsPDUlBMqRWRSv6LS1z01w0JEUpQQ039r8YG7udg6DdS1K16ilDqKDj
LrBI4r4xNw6QCXfEkpVprSV7pF4m0KZaS76Rh1u1rGzuHFZGL5xnyWEcwL5Jw5CxCFkI9Z1qXLzU
tcUwxu3B61mxJiXJvC55kA43ziRCrYtzwNsLbCU0ZW+vB9SiWNLK14WXD69IuWLbqEXBbFRYwys4
dXFFIdL2wXYRH8GXZ6um6MiRX/QZhY5ix9IhPwVVUj0BUm7C/yq+Ev9vFiJy48NYG+Z9juSKrB7l
5xSYjFtWdCh1Sv36HgVU1RZlx91roswnW4Mq+0LNpolVx9t8ENemeGbPpoUGVdamLcCER96+Is/Z
2rlu1cfrJB/t9e04HhRKguPiZGBztgZ6OXtiY+TuI+ZNAKzwM5SnS7kBZH72BRcQ58L17F8dIIRL
1pZf2Wjb68JRyWNq8ODQ1k57sBKN3xX53bpG8f834fu7qmrkwUWIZBNVqPWImRODpSa3iqMr5IFk
jq6poh7XPRqaVIFFQmrcLvrOQRmwIxMSDUgqAHQ+EHjBt4WCK+DwHVv9fCecmiE0f8vo67+MSU2G
JANOZwZaSd8/J16LoOK2c0yA4PWh/go04gKOQf4C+Poj07/pKPXKgzKKCSkJwfAZyQOo9umTKzNb
m4XJ38zAaIE0xDHZRnhxHkYTIDMJ97yPnq2cg8sQ+pxM5X9MAN2Lf5Jh2ADBw//YGMLaY28YbsrR
8j+aDdht2kLVW/I1s8zcOXXnbsk3jyqUW4BgaEdaqbANqUsJVjTt67jY2gZIyN2TFpV67mbsgYpM
wyoAYKVrIu9MBF2x5YVjrJu0wfWqnehkBX3Tyizzd7eYpC7m1ReuyrBAyBwaBzInw9nn1p3Gqa6g
S1E9gytOoLOnOi1avDcJ5/kO9yrxatRJ06TgNYqHrsYkRP1NvSKyK4I84nm/65hjXWgEyrd2X4Kq
Yp0NA+AmtbZ51w5aC3LG4IoiSyXdrhzA5bT4c22BeDOeS++zC+5HL3XWX/v/fX0i3ErsxNkVqBH0
lblHfmL7Gnc5knWAK4I7yql5LcXZicL6kyyn8SIH4xtJGxuQPix17Q0NUaWbArAtdY+zTzI9D10b
Pk557X6wgT5NM2eBt46bqFbZUTogcdAMPnlRvTWqTnHb5oGjaVHgHAiYLhobXQOQLzIfmHqzlF4M
uK/3eWhIJossKh1QoAlsicbK/kKVYJKBoyCVYb6noe+3z6rV4IdO7zxqK6oqC4A9fGUVu/VsNca+
8wh6nHkusvJTBAaSIBg/v1u9zzXoCjVakaxo+E8rcs79+DKM/d7VafvLF42+Xn+SdRJZt7zKwOD0
/q2kL+n8fSVhTV/dRe8HXotQIt4tNO1smQguUNuQuasehQgvyBR/Rv46P6vYnF6AEoDjXyzdDSmb
yXMeu3zaxC1qXlEf2prAiMV7mLR9jIw+HLeidR/rpA+elcgdE2AE1FM5gJbfTKgZ2JNxmTnOvXT7
L/NUetm6yOyz4+b/vuys1BYtLmuulvZyH5x8o2HMfwStoJfvFKDknSJrT+T6p8/QFdMXsgcX/bT8
+X5fJA8qYsdW12EMtdfeUa/Ww/+W9TGATLDBRBmzdvv/8v3TGkWN30GRyXx7s7hL5SLkUvoDEiyN
BnWoXoptk9ckj4iTxc8IArxI23c/T2Zu4jpuKvaD8gHLU+YZjrYB32UeHqEmDqfP1CDvGMzcdpIe
miRFEkhdxicOgP9zYU/xcxWDhNAGDW2lRyRCFAhnwiy0gTOOSUTSGSjrK5JNEB3y1AVKp9OVe7tP
vR9F1/xSuOr4PMpa4VrMH1+MAJ8jF3l54Y0z7GMU19z1Fso5hwmVJA3yYx58Fy+OVjTyuXZwZm5l
5X1KBxOsHFaUfp+G4L4Cl0a0+l/rqVBNL4lMsm2TlNUmcVogMGswirCe8NijLhgzfgCHU+wC1yvu
qCE59Xge/7Zb1NTz3q3nuWqeDNsC2CO4AbPXlorFo8vAth2BfeKAnL7isc05W7elqr+C4fGIt13w
S5XTfVnZwxfXw8VSPETg50N45mhOPfhszTjaV32+w4U9iIt1Y+mikc4x2DZrGw/7pr8ppiz5CgBA
D3dYv+VVH4b3f58j1EHIOGiKTZ/Hw1kAKeA86p4vQBpXtPZP3JCDmJ5kZBIH1rQ3hfdT9GEKirV3
t7pATMSpdcEFXLUF6dquhNkye4BcSpqY1lrkyTCioHaZXX8SMsk9C2VG75+HPHJae5nh3S0LK+Bm
4dg7IocZC+mPEYx94ZzeJ5jny0w/X1fYUqwjH0xdpmu/Fg0ARM3UCR+9ri8uEeoiaERyfGvDR+b0
u8AC+Q/w3jxjhRNLglw+xo5kR42L59qam6BCaeocNiKX5Q4HBm+92CT9OB2HyUiBm4XVSMFAUn0O
wmA3j2h+5uUrKx2aCy1OH6MU8auTTtHdbObX48E2QRST9aAVXHVeKB5y+xnE6ALfkei6MYb82Prt
dHcj9zOUnBUpx/5KO+ROawIhwSvERnUB8EDeZ6FJkc3l7qoocVeLAkB9/b6RoX2eLGRHT7mdPgjT
7s+xyox12mT8u2n/DOwq/Fq5ltp6VSjvABjCQGeestXYW+w7UnXv07pzPomBy30IbDTcVuXqg8m7
L7GeQRkVkJsHAc6WIe2PqK0HQH7Tic9AyN8XY/kXDiXPHAhJj0nZ2o9p5w7rqWbTLtJDkg2DNe7F
hEBINzj2IxkbVtmdyzTb04g7SNi1eg7YWdGFJ5Q+vTVjwJ1cF1CFJ9LY72oasmqM9sloP964IdH3
X2aZElTWoyIRq1x158ly3HkjsvU3V9IM5ERdOURPKe6ed2RncvXLn8SwjcKxO6E8qTt5ugHTJY4G
1AWNBrqkT6lLVjQmPfUW99lmUS/WV5p5zquVlpXJ83ahZTrquXz6Bf5bNwT2bmK726X4d64X7hth
rxzc6s6aXFcSXxUNZ3YQnRebuZKYhLFVoHb43/XLQtSjOfj7OovWmoDWaoNIYV02KLYoRnz7wO0c
H4Wy0j1PTfnJCwBjFaXyx39ajMYkZouxqD7aeAUdyiwAaMBYd18tL3hmfte9pFET3gXAwd4gJaT7
yqf6U22b/nNU4qjtOZWzJnmRia9jnZbPYIv072vXGNY0z+TWP5Xj8acsBOR9DtLfWW4pB4jZMhdP
ozV9QWmTXAHJszpR4733/iTzcrvF90fbZFnx439EAi33H4FA2/WZjdJcoEDjk92wNaeoOgrCsQ2e
sBto7oOqTs/gGkrP1AOA1VtPIjdUgJn2QPJ/NWPqhxgrwNnpKYTJ637lS5YCFxoTKVHVp6bEfYMe
LfKb2SwUWe9Vbf01m4GUs1+RyeJmuam5yXPgbt4oliH1LP3tlfFkbq8+C8it8jWS4YqNP7Biz1Fa
v5mpBkD+vU0H/UJnzfAswN9ZWs4dNVZk9EdpFFtLs9iTSBDTPXUz6UgAkbyrVBI1d4m14RzpRKu6
iMY70eQ9vim6S02s2nifW8aHqSveRCQvQ3sfO1ZyqrAvAQAQd8pzY5gGMoTVPCLRYKAaa1NgV4da
4OoX3vLtXoBv70zaujUBSEljDqIhkCmDSGyecFBZtU9TAHCEY/FjbGRx6YRUrwfuRcVrhtfdJQ3Z
j76f1Kvd5NHRBYQ7SK+gLDlDsWiXx0caVvx/1G5a3m0JIENUgLmmaaFB6tHt1XgwmLJNkAD6JIDI
u2rrtnGRUZinJ8e0PxZZal5mGbKW4v1QKoD9JUDw3jZxZm681LU2uZX0Rz9DDSyqCWwxrh3g7T6C
ZdW9JHj05qGFuEaH/BHDGHD1o5XUKIMnjzzsAdjYoW77Xc5DJOGIFE8ekk0xCL5XuPOpV3JMysNi
WBWS34ec70Op13BRSblSGQNSCLbyyOLIP0VRgp7y1SfUqadrCaDoT3Ec4FrMG+pP2Hn9DHi1IYTk
OSLVyWLjICUIbIZBNUMnD1oGNj5ja9DtBS4Fi43NKpD3UNSqr+I3H5qHMJcX2c08qFkztmSH7BRn
3bmy3Lq5HM6lQhJw64XlBpe+/fmqUf0wD8kEwblyY2sPMiHfqcfV/qpprLcZAi9z+6t5yBEQT39z
7ExsTys9eVgb0doILFkn+xKHDOBGAAACUZ5w1XMFKCqkWl4MnBXQDMHBxo0gyakheVwo/Noq8yiY
4dsrP8yTe8sKfsWWjboSo0gPdsZMoBpW5oPCqfjBVwm/C9NpdyOnYWjjTwRed7chB2oa7Uq9iFmo
LDfDO7NHDR9YUhJUNsYhcGbj0QDlo/J3MXImV7mXY6gbCYajSVMpGOdZSt0rFaJ5wEVPkIRAwj5l
40r1qJQzkMr8XJfgvwCQ3nBCyqr13PmdeOhGoK/W2STXVQMI+zpAQfw8dkW5buyoeyTffkDwsASk
/aosM1xSClb9j9RB7x8vE8aAw2pyJA/6LvOdm5cJ4gHA8cil8+iM4wCc3A6kOPfE+BmETb1hyLhF
xByoF6piDshW8xTbSSBekKyzo12ONFNk/PMRzunQHS1cTx2JMpKoKxvOOaDghh9ELUly6qEgGiCC
ZhiDJW5yOSKCIAsBqjXgVSxgNu7KtP9+hZgyA6kQBIuvi9GpR80MrrKMF5scZ18AxSKxLjHSx0mz
wSWG8cCSMnu09CjCiHTMafhHw40vLDHTWadHtW07e99Lp7WRuQGeUUYP6uoKqRmySreVaw8f8txj
KzwBm2/KKe+nFhFT4A+Dnifp/gKOxSvPQXwSmri7xFaofTasMNtNQ2HcW0mVHv57Z2Df1v0yxlzf
d90Apb9gnPJu/i+BY4K6rybsnnK3xXXOKh7Aajl01jb00xZUC8I7yiioQB2ZVxdR8GljOVJ8ChxD
rIKgLn5afrvuwNoSrThAc9WQjN9ipdwVqwb3JbIQb7ZG87vngYXI9FOk3QcBB2Bo2uKxM/buPX4+
dbnJ8hjfikidbFcVSCj1pHs/GwFKvwNMI+KPRh98U4m9FZlQX6KW43WfNuEpYEb9iLtUpOkZiJEX
2dBt5lz7SlftIw4z3Jfx7ir9nnuf/vtfkbN/vtJsz+YmovOOZ6Je7qZ8OoiGaKoqO3mqUyBU1SWA
XVtveA6VROK1EzWXoG+Hu1pMP0a3+eG4Nv8LyM4K8AQy/dH4UfpahDh6h3adXfrSDA6uNMPD4Nfp
xfSLYeOCEfa1hyv+uYOVB2ScQ2j6PwyHtV+sOAAkQRMHx7Ly2Ocu2LWuar+IXsXHoCvbLVllYvjY
9Exgw8NAwsrAgyQHd3iI7BixfGVOqHtIik0eFPkHCQrPh6Jon+o+kB94OsgPpW9um8GInmjkClMg
0MvbY6stAjyS9x4iOxtyMCYFohdVP9Fk5OA5OgUbGE3gT8FzW+cqmY6qHiSKp1C9z+dcIsotsuIi
3/TKN68yh0hhAKlKO/jJfhzxuHMdJ3vCziB7yoS5GfD2B5+aP0TrMsseU4EscVKKts2eZAT+C5Mh
RoNjGkyMIA1XDEVz+1Srycb1OpQUhkG24/U0RohWTLhUCX3NTwAbWo75AKTxA94CgkDP42PPdQhj
BVwubUMLjmYVnoBz8nn+NPHUFOdaVig2bIfHN9DyLPMPdlHiuqNS2Im0DHjilhM+FHpEoqX5k2z2
fXdDOVh45/oivOOJae6Ua3irVLDgY6K6tV0UQGsbfH40gbO0acC3/DkZkdSjUC1/JrMiBiKQlsfS
5EdQVeArIYfTkgJECUJzro/tIeeaGf030gJGt3F3XphkqHAvXlXCfnrY9T3lLTjSLVu1a6o61XKO
DLw/yWUT/VEeemBvsMBWvyYwU8I2NXkCnowou8w4qkBbQo1bV+jqB+zIVmNWBYcp9hWqH/SYYFMN
iVwbGwxIs8yLY4WweZVsUN76E+RTxue85/fgVVS/DGN6AMBz/1mmAjC9ToNkuNqPscl3ml2elOaH
aGDZCtDFODAy9rVNeu9jIFq1qsIu+NH7yWaoY80kVMfgBkuCb1GANOdJjtkHgWDktgoVOzdmDbDV
LhwOQeAnlxS5/hu/d9VRetVnmSOREQTc7l2qEQypRzI/Uijc7U2OPOrfCleyAhEp7TJ3yZLGV/OM
YL13R7fAU/bdsCqRkIlclnVKh5pYH4GqOswr8DiiS02TgwAwUy6qTc0qjze1ab8CJ7bZJdPknIbW
d05JKdwTDTMFgrbVMk4NC+NOG82W7z4xaUi4qGnYOA3CcPWX2sqDg6UPI+Hk/MgqmV/oLPIzEaF8
TRAyuwQBQEK0Bes5iNiTetjQYYZn/vh/lH3Zdqw40+wTsRYz4paaJ7s8DzesPfRmEgIxS09/giz3
Lrf76+7z37BQKiXKZQqkzMiIJaDlxmWnwzAeTEDlx3jluwJBvam+jasCMfKT60NTadj7dgZVlAS1
7XRwTc8CjlomH+1irpISdQUj9ddfPK8jv3RfO2gKal6n1VWsFv/+Jgrdv72JHAY00bw6I46c8MsL
PQRZOLLf+XCXZolEEYD0wSwDpfvvIDlZylk4ZnLEY1cG4YuWhVrm2jMgjGhv8AJLUKqPg8vkewWO
o13A7Q8T2b0WlVStPYrllw7e18keQaP7L3YG0Z1byCotpxASGTRHl5krJ7W3AMBgm1ehPigGmcsr
9L/79QgM1IaaRTC9hFYbnl0n7+9FYN6kYSNfhxSoAc1LvaKmTJsuYgCE39h9Mjzh0QkFeLi1UBba
q74AO6Ly5KucUIdf1LV/oF4vX9RY2r50fdqDRjbdDDluYLHM2HSXZ3m+mWwFcRZQGJiHvBxucjDv
nUsIkF8OPQTNIt/qx630Kx5GpTWGO9DnfieXiy0N3HfW1BkIY2aXAhKVWxQwdRGf57pOyL3+FMiq
2FrMfMwGHzCt1LjPfLc5dUXNgX7hwZuRIXJbB+C0QKxb3RW5982xU/aWoFhrGaBCbD9qPI4YmEyk
1sEbSLO8NYu7NeAn48K3QSA0JOAT6uYDnSUcFS++pYfNlw5ypt4BmaANjfgyAaqGyqjMM4ShmWvt
MlvfdHP1Jb5j69jPtBXUvJwNtQ90ulmtrjbqaGc/OqPDxKdpa0OxpV0VIBe+H3Mt77Haq3ZxCElf
1iuQi079OCwas7Q3l7ZXDgsmoIJH3gC9DtuqPIMBEJpmwOWCejdwgCnpUnGwksbbXppD51bHBpED
8PjOTtSmszDmqPVhEipcgZxpfufui2dq9Xor61RHoWMZqzjl4+vkBRsC+BTasrERHNI7KfNhr3Oz
iYYQpChYXOA/mBvBDSjvLURsECaAJE72nU18k3JA4ZH3bDYtwDTbcBL8uWr0kRz0kJQoNoc+7HVk
Zib5A2rasP9MsAkanPSX1bavYuDxa8yHBtyKnnPfBKAfBGhhODkda3YmS/gOcUX35JbaWXXg4HgY
AjAXeqOUbxniEXLApsMJH0dtq00FpNEOIMWl12vx2iQAvOi6URtUS7avBVKXHjP7bwPKe5ZmZZUH
M20swKAQb23K/ttUaScyARhFzCMZFnj/Yp02o7a6vE7tJXOn/CZsQLcLPPU+G3goDig16xqEA6gv
a2ViLzt3OgcMUGYvBdUEJMuMEFmMrEQey7jVEFb+NkCAcDE6dn/T2iBZb0ugbVEUZn8LDHUWsW08
chSI7gZdibVnhOZ7kB8Nr7W/5QwQkLhbCMAEwUKE39WFtj8Y8mTV2LyNUhCF9Gfq4QNEht/9uMkP
RdrCfxDC3zraQlkWXr+LETuPEYJfG+xd9Ry4Ddq9gjp5+9NMwZxpgI120VtFB/aNnvsP1I+NGFx7
vzy3ukyiEplRf8qQOM4979EU+mfNGYeCGPcfAfybFnXCit2lE5neFVAm4QqiMv6j5bByJ9pmXISz
s5cZ1UlPFt50aAVuU9z7oBOgkWQCPuTfr8RCPO1pLvOfrkSzZWA2/acrXRw4IEO//yYIO/30UJfC
Hd9c2zW0St35YACqeDmLQb8JqtS5TYdL++qkUQr5yb1Si1612ScLjfrkBZLQxYUxLG+8Rx+YylU1
y/lia4MqgyJ57mSQ7P9q55ljPE1Ysf0vewvu0b1Tp2JlNckP3KJGlPoSyhMsxqyx8Vp12OeFbTYd
89kOZkgoDrfZG7iY1P+yp2qY7lsgvi7+PbYvFpKmgNeZqZssSqzJo8wEwLSH6CzIfeyEry3XQjyI
2tbY98d+FHi50WlCSifdxFE7W9Vrsjmi4B/dXPuYxGsyMFJnn8ddOsidDo0TNysJMSNUkUM7hWwX
H5JCuVyx1Ok3KHYXm8tnIc8GMVhcDNUiG9HG9xeoEN5MbYK6o4aARWSjA59hSNfmJxvPNslotLsS
4ivgenxvq7zBXi1sXxnkkDQ2iSiLke4NnnxVRHa3K50Vs2W+Lc2mew2bADtqRMu6rh3OyMR/Q8S8
e61s4C5iy43XNEgO+pVPyocGrl3fW8q/rfs2A/6/E+sq5/pAB5aPajviJ0GtVCKVW/Ql0NsTxJcB
K65hICuYjdBmo/MxkIxChuCbGoxieRlERua04LWn+fAWrzcegIlqjATj75a26luvHS2kD6GNBGoA
J1kNYJldcFOUEIxE9/WALVyIvVpbQ06ndZNVUg3WMu/qARQKrZesRtTuLirwwS7jOS9ZAMW5kUwc
GXAq7iqExuvegfKKu6JuFKOhvMn4ah14nTySAw1gU4BwT6m7VdyF3sYM2uHODNxfUAOY3jlPmoWp
jO5EHBO9aKrlCGTM0k9Zc6um4F16vfEMBF+2Zy0kM6jZofp+BbgBaiEglPjcO6ANiCsXlfyzs6f5
7RCK8k7pLHyCBK43O9GEIvHeqUUTeqbwF9S0kd+/TEhNowZ5G7SpI5qUTPOkFSpm7qZpCJ+Ee0NX
/uunHEOs2mjSL5+SmpAfzT99StNBIQlgj5cJXRQHyzp5+eunzFIdL4qsHKCShO15LrofY8H1mnbs
tMcnO539h22SX4dex+OZC50cz0PGIKwUOCOAbO8tCaRjP6EwRyXugcspBQboz16Dj7PoX5kby4Ur
hvptDHx3J9s4WMqikW95X/8CHAZv40ypc17Hfxgg9X2rex4usTB0dtTc4tH4MXSIc+xP56HYDvzy
ej6dQT817kD1Wm/xBVj760EDg7yv5eD5KzLiJwl+fDpNO7NqIIj0p79lASIUdwiLmkPmgCChXYQG
ePOgMAukiYgqhH4PbJZ2KVr8DI54+oOLfTKtZJ1wlKNIFYrNJILmFhWFYguyT9wTKYSCI2Tp29ta
lnI7cnBapHPp/qQ5eqrJ67ZAyxcfRhpN3jmK1vAwzqOLI00xjYEGdUAK0dQRwa26sO+4qOXL2I9A
wUIsOvMtf5WbLt9B4+WTPddAWwG+wXf+bNfYw2LTq975bCf/3s/kHlAYFhHbaAd8dGYbzo74SK8E
pAqPO2ThZxqR3y7ER+oUILZ3eIeVQ4SqHTC9L0FcbW2AKPeXLLfYEmuh7tylTndGGWR7mmnx4jCD
ID11sA5CC01pmVvutKAEzCzeLIMWIpbZVB+7sirxhppPh7oDH42PHB3ZXCXQLfG1Lj95prE6omxb
b6m70j6qE+bBX70HxvsFAsFimYgAV6D+T6c0iIZbFYgAlP3dNToPeDOlFq5W/ZaaOlA1Kq89M6Km
qHxkINi7H3jd/Rd/rKa9B3MIPvzTcsoWAPtLZKc05Np3PFT6NilcA4zE6W3lhPqWTHRgLkC2DPUf
0dVGLtr2AeoBCdeSOq7D8HSMI9y24fpqK+dJJ2E99aAk3V9n6qbKvLVBWwGF7uTmOlGT+eyYITR+
NdFZEjgcStvOz+vUZPd8xDW11XQLauoMSD8IeuFxrCZPXWahHrqgM8zQhc7tt2SjuegT1irbBSBZ
PV6nZ2Zp3KTYff3+WsiT+yAnylz16ZuiqQ1o6myQidQg4kDNptkk4T4vOcBJKDD45mtrN4wZRBvB
GLXo20T/zGojixwD7BBWAIniAACgc8pQkDC2BsjtkHs4tnYn16mNZEnFRrmoZKbfzN65l60aE+Rx
I1QAZeB68cEwkdf+KyoUFQgELO9uyCt77Y8BlHbrAepQU91tDMBSzlNTZEuBrZZVu9OmHKBh49pj
bkV02k7lxg95dfhkK2YfBRJqsxbugdyamemJ7Ah712sTegzYVepFyMA4jASSisq6Nd4s7r3HU2f9
0Hm7rwKlkwiBCMSfpAvR5uRXB5oDcNYM6T4GD/iPeBDvITZu7x3Y9ICCT+2bBrWH5lzkGxiiBqoi
66OOSnTJWFC43TJvjELLfSBRS+zNh74yvf/IDbrO32hFPPCJ+D4Ied0ghOTvl0xI2rl5bmk5nAsT
QSV7LjevezBVxJUEB19vFmzTi2ybds5w6GQPHatrd8x16iAt2lpH7LSWkB8EIXJbj8spN4eHdPT5
vbLesMUeHvpYDA8d4jALrymGLTUta/IOdhuCc2bu9cER/wD6UdBRpuGJRhVVzdZ5az4jLp5HZKpE
Wd7b3is16DqqnT7PmuJJsOQWiqdT7shj1XWyi1qsA48MgYUjneVzT1gW97lXxBtqXfxoCLXJLxjr
9yodGtwUhlrXHIRtNTaab7bjArjB2xckP/p9W5oKYXpmvSWG+uFZDb9zZCpvlcZeyh176y2fRmfR
QBHggHJC/lQ4Ykvz0LQmYKSbeHgKxH60C0Ovcw2OdpW74mgYCN03UEVvwYJknchGB4H1KG7cuV5x
dr6Mox4aLCrHaKN5tCjCHvKZ87R1LoKtDiDzqfgEiUOENlTV9RGiAcbZaHrvUCX4L1IHK78nGghc
O2vTtSM8Zxe6ufPwPwa2luMdPNUhWFk743s4/gizMPKkzm4IXitnsnbQcITbMQAm9Aq5pQ7wmYKt
kDPEqH9jcanjr5NQpx/28ddJGscrDhUr3h2sKydU2rz0GiBrvPux/57f5bN9mO3jbGd/sV/9wZjz
yd8eXfOl1ohJGwE3VnwIL/Nc/Wl+v3RTfOwSaUDPq8tl4opNmXoKNEpeYK2pHvwiWz73pO6odlTr
XXQDCEB7B5G/5OimrH5pp1StJ+7YO5HW6X2ZOG2UTV7547dHGKDagDxi7DvvhQXSevIAu9QRQZB/
maNy8mUy8WMeh8GOFkCA3ELHcl4flZN4Bsg02I2WMaSruclnt4kUnn+7fLKRKPTvYRfpZ4aNwyrG
Yx8qC56XFsuLthqEQutlDmzsKiHtNW7I8la691QYTlJrfTaV53h2S2c33k3eCWRMCYr081CBhKdT
N6oKO+NBCj/ZolQvxGJQ18ae/fXgsuCE4rR2c7W7Avw0oM9KUEKLcri9LzmID9t92sxVpETMmYRz
5elcfuoTCSgZqU1nrDqNavBPkP6JHau4abTn3OR4NYGAI0zcZWA3xZKMdAAbEXqgv+INTXGT5CDv
IDtSbeDymAdwZ9gOfYar/84a0hbCUo6HPA7Swk10OSdz6Rkl8qxjsPr3LYeqQefYDKjBTC0+A8VV
0y+1Y/rItGXSA0Ei2tIYIPBox0YERCSobEEUjxrGYYo0M9jKLipIM1GbugalmhOd4VnYH1g4LTLq
pQ5wNX/0UhMw9vvGjw8sLYDuyuYf/nwQzjAXosSjuQCMOV6S0fGr7GaoQxzyaMRbDc9/j0dZ7hbN
ApQ/YB/EZp/0UyztChRPVd2GmiZANgcbP8EohebIfeyc4ph3DThOUAN6PSCWKJci9opFYvzu7niH
OlGpsTgmT2pfzrQ7zyHKR2NImk0Ierm9Qq7dqhASDCD5kThHU3X2UYwZMF10ithDtaykpRc2tIGB
hL/2N5VjHyWgklEdD+bqUz/omf4cX/HsPkiV2H7qpoGf2kiaRCO4mw/cI7D9fAlUhtqXD0NXhPZX
v09CF0mi31NfPuUAotZNMPpvX0ZQs6Y/BPmXZGWLJlmoFsAkx/HtCMTa1i0dHLOPT3njRt1U2xcT
2YvATnayxNLs2tHMLn7XVitdodqNmdr1AR+CMRChFWVqAAHTPDNA7jL69+xZEHyFyfoMgvRQZrZ9
3zWtrzDZifuF3QL4cEYdNgouIOl46wCfsh09NmLd60OKR+hwWbht/lyGyEVz8J/9kUDADtjbX2ro
X1zLT15tK+HLsccTMHHSYsELRLJd1fFTPnNPTg6Is9vw2ZxYd9NPAX6Us9kb3RzIdlWtqUmDsj8+
ODLbnQSw90kF8tBlPDg3SFteW9SXDuDznfsqZqVrLKoATJ1rwukQtvYblgXDLnMqfx935XRAdAzs
26goRoi5Bye+D369wuryn1X1ByDa9XdrckOoJ9TqJtOhQjGDo1aACxovuJ+PQ8jyn0bSAKNl+I+9
ox6Vn4rpDrUG486zFOgtMyCDYlZagKBq8xiK0Dx+aYI2SP8HoMn+Cmhy/YBZiKQ7PuABrk28TJ9o
7WJrwi2OdcXjhJo80ERbx3Qc5RvWEtO6DzXqVKZMvpmds0qEaT35veJHqBmNC2OAWzAjJzggMicV
mijwxXCv1rtgKm353UwarGUnlG8Ek7Mc3MF+Kt0jOFbbN6Rk94j61k/hlI17LnxoL2mL/cf9adnW
lxvUDQIwQEEsB6QOVuiYX1iloD/sJ1XcJ49B3aycPnvsmZOhXl50D4npbBHTCV568Grs7d4FwAGy
iy8JSFeXHWQd9tSbsWyXNUo+TC1w6ibqtMir0Z3eqhgkLI89iFnOraPLYwLV7qWZmel3J9BRVbru
W1Alcg2Ed7ubEvC6GZl8JofKxI7OgZDYGfz05bLj4HKvp2JpmmV17zBf3Lc8TbZBZVaLqw37oHzh
mwNkpWcX6lBDvghdi59tnjabNGgtyA+CJg5E8T/IoeJCoQC6sqIQihnHkMnMXiM/O63B8JtGeCCN
XQTmixfQ4AIDIpj/BhKlFZa9iNiboJcPbAgPeY1iz76Jiu3ZLgZXr1jY9bup9PhephMqKKd9Mf8w
la5y3A7Y+1EzsBqxDlXNN0QKK5MW/FA+aAcgROU/g+3Nwwv6RYEn8GDjj42n4nsQQvJ0lTqApsYz
L2bmxz/GsBD3qWjPmQVKHg+EIVFdF+Zjqw22HCrV3DYo2NgYaRDue53pQyLHehOUWXm2CuOQ2IAt
JI3Mj6Na9qY3HHu/HY90Buj7xxnZUHSFSJ9rg7w6LDsUC4Lv+9+fm1Ba/tt9yfCTm2sMTDw4/wYj
bCfeqaoq00dkpcuD4J59Cpx+W5OUFDVVDrqnNIZyVCxy51S23bacyvauAPfhbZJUCwCnh3NVsmlV
Ve5wTgr8z+iMbJ96Wx9icM3AFp1dhg+86lbuDAQBYb06aiinR/bcbEEpsGmBmFxTb9+qeiEDsEpR
rzL7Q1m65T2qEJDvVABtxqW1bzPbumlcP33gxVhs66ofFr7Tpw9pI9TRl+x7LEXEB7N8ivvGv+NW
ckS813guTIgrFxAmj6jJvbbf2KDNWVGzQXQbJIaZhk4tnNNs/EMKwwXzNVrzjNCeYHuWB1w/jzXC
T3c1wG7dropnOqe6X9EbAXC9YsE8zQ4+3WFjuwC2tnwaVRbcdo3/jbz8qcXueh7kWV2koXPW7dpg
dIsTcu0PwgVhXBKDJBVCfXKPfRRktSy7erXw83dUA8IK0wYmA8EXSPcE9WulgSEx47Fdm2xA9YOH
vckB4kvewRoyoIVaXdXgJQB1bWyFZbq89lfC+mHnNbC/Vjg0hy7xNlAEQgXN/F8Ps6C5Cwr2zSoD
KLP8NsWT9w01O1heE0GFMOxLkwaR22+TmlzgrkkdSAkG/th6ULsaeoGgI8UVyFknAtWJalYhny9Y
AZy77sFBAZG1CroFbPgZGp6MVFskTybAGZBH4s2pT9J+j4D/tIFShLhr4lRB6y9jb0XPb1hZW79Q
UQa8SCp+FCVw3kFpxJA3qI2Vi30OoBATPwg8ptcaed57L5DI5uP+/caltytyN3hJfbHHf9k9pR33
Tn0d4GxuTqYIIuyjwxXZ/ATI2ASy4Vgws5WvHevVn3KJMF7uzHyz4/30q46R+oOaifcTpEIL7Yz+
t0Z6Nig43OnWSctsjw8HAWSkBB/JV6S5jGRggz5ldJujOR/qhvVdNBg9whl4GDW5mW+odXHRSMKO
Iimmu5hBABKMbPZ6Kp1+Sb8U+n3YXbkwG8nOKM+Vdx3db9Bu0R9bNVQNrmLNh9N1rwZ2kGaN+qxx
Qbs2qW7y0XNWPZKgL6mEfMd8M7oF9lZ2aFSQP6hBP9XWDPByuxIblshmfbmO52XmLhgKKNkkqEPt
wLq1TCTX9yVSEa4hH+lNzd23mpXXBogW5CMtnOBGPZDgbI9+Wc4/mCwM3kPjHmQYYIZuU8huTFr+
cl1ssDWqq8NAPHtl33/zGuBK4yLnbzx+7u2j02l/Ecqi3voxeBamsonXloTP2Of6ubKyfll5ln07
apVvLeEUe8hDZieELtkqG+Luoa9QAwFdoexbi0jefHfVAy/u6ix3nlJego3qz5Yyi31Vhia0QTTe
DnP2wgYJ0YrFSbrM5qYzb8mvHZrxdIn3CRIcw7xjv3qTIw3hqH/KcjmtRiQt9hBYA/fifJbIoVnq
maaOwhDELHclmrtEJXrz4BfQlyQ747ZY4A90I2PEI33ox2Q3JoH59itko36bzDHb2bIcV0ZaW28F
l3faqbKHlmXmCQSAYBeYnXmTpAtPVdMJgTH+gAcD1L3gD2nbacV4XURBkXjA5yJim9ppvdAatWnt
9Gx4wv+ZtpAvsWSSPAAxam+GQVU7H3stUZndwchdDmGQJDglOQA5dEa2cbZls43OyJYxSMcBnn73
/+H773Mao/x8RZrPyI3nskyBXZ8JD/1MjbcZpBIvrZnO0E2lvS0ElBrJRgewr6RLa2YVuNom1zg7
s6ApoN8A6ousBqMhgsUTqg5ibBO3wEUmW7tw9GPZhW/tKMsf/+nAga9DyW7kCzv/iYjtLpUIoYPi
BpAIKyiOdlXGJzORYqnyvPtmQAB2MMr8Z9Ag9aKxyroT1QieghEY8amsssewRJVk66TubRebXmQ1
nYeNB5IrWSmqJ5EmDh6XbrGjpgkd7yX0r4dNZiX1U8njHA9vnqyp1y19vYHYnL2kXj+GZMyAIO5C
ZCjkr0o/RvIHr8Iaa2r85iaF/OFUfQeLaTTEpf8TSqlAOseF/1ABWriZQKO2I9+wAJl4AGjhF98a
CNoHOfsOs28YymD972sp/+seFOFzx4O+lmcx5oeeOXO6fdrA9J2VmWHa2w+XdxuSb5saIn5r0+vT
R4nsaASS+uIPlf9AvUvzA5oD+MKFW91NBRDFyG2j4ERO8i6XXb4I+qD7wZr3yxAg9KFQVxgPXtmx
NUgY272DV8eNy3SxzLomf2dDuyVfQ4lbhR/t9ymDUA9rWPNgTZa3rWpjW1gW9BvA9GiCFvQbFEce
B8sSj3GNEoQQ28QV2W2oeXJLfBt7leJNKIZdHwZHEGWmhzGe3BWYrvKz4TYfZ2q2jYmRnUXhuis1
nyXxW2U7yB53dr4iEhncu33UBE2NTIfnPtplCxUvqI5nI6Kr5KZTs/+P5W341z2lZ4Uo7oDuiomt
pWNiC/YFU2sj6wX9igrofWCNkWH094D9+3s6s36fXW0dPgLIqMT2f/le3a7j/082YEGRNgC7fTJX
Pl0UPcO5wInapLvZ5/xRiS5ef7GTB9kuw6h9Ue2k02s/TXNR8pwnGwozBkHxnxfhJCN6kfjsk+9e
mHcdSA+FmSwFcnn7+q+HAiuG/dgy5Pznjq7VHvZMv32oBwW6Pgjzn67mL6Oog2x0BhAmRDyv7X8c
d3VhowsS8lndmgKpBSvaVQ6mtsVF59qXKH8KRHoSTfkfVIxzUdVfdkge9kXQA/YDB7EJ2/LNr3T7
7qRtVrlNcBaWg3DutBSDV/7MRYwiEi+RIIHk3hZ6p8V2ir3q3vYBKwXhPZ5ReLiVsvyp9ADuO/dE
eLaky7FraHrzXKLvJovTFGlPAN2MKgEmgucfHdyATAZ1pNArB5whHs9IFei2jvKyMHegPmnBylK2
JtItVXD2Jh2c3VawbdqAtf5qk01nnDKlVwDr9kZEftBbW7s2d07UokMAEaHIVtICOjoOzjSeo45/
pdOeLcnFmS/h9EZwuQTZyG8Ihrtk5gTV3FoXhsUekiQ1zmGTAtE5OS9DYQXb0QBbOzVzI9UQap3i
PTX/PgjFOF0kOPtxZSOEOKEKCu+MwjF+rILhFTISQGOCqQbhWYR/JNZmS+kC8gdMdfBayMWIoqM3
BeoKkLtM2YqCR6gW/gGIRHiu4rI8IyuG0qI5qESjZ44NUOM77rIJpTpVngFcnajzJwcLzqj0gRAd
oXsFqgP3F2vCO78r8jdtGSDiKy33DCFJdzPIstz3LPkYjrjnx3AdNPd5UZ5SgQwNyEjuLDNM7qYs
4E95YUHvGOasG9QJ+acmumx8nczbSA2VAuptgsQF8S+KQqm3i7s7Z55j+HMOgBaiOBtDlFd6fhHl
Tm8uB2sAnGtGkmMtBkR2KYPqZpQ1bhpXJksPmIrNReYXpR1gogI98yxLC0Wv8nECPiyalNMdW6dH
MRlqxYDy5mJNLhyh8kOJRxUkK+EM6oTuwcbmZm6Qv0wqRIdRiruLSUe4ddm47vOpuMTxggH0gmEL
qKfkwdE2hFjQvyLwEr6ARppxHPWoH/GX7Ogf3OCRtpkLvTcUFZyHu+bg3qTVtCe4OyHim3zONCVK
Lq8A+TTOBGSeXuhrIAdHMnn5Vi64+ZLA6sL9GDo2UFDwdTvsDK+YIB+Ag+2mYi91uev9/sNE9nFu
FmmG79vvIG7jIraP6gy9oS/CEuWAJCBA8PSVNI2R3rlgVKIWebjxdGeyqbuhFg0vs1BdhpdDP+wa
bCeikA0rzcJ92VfDQwgN29tCQuZGpo56rY3AWQG8yrfeXC8G4bGDqFn/UAFFf5vKGMJNbqFfS8iT
/aNbIlNU0M/Dm3k2bDe4imPcSamTlOsKFUwHr5eSLfK4hjKFOSY11GBx+rXdullaRzTgcoqlxVPR
K+cyycVGI4t6gPIdnX4aRG1fgPLFB1uT8vyT9sF2Dzp4tg465OC8+UBndg0Od7+r2H6yis3VDt5a
aCF2KukWZRvnK/JDzhq5GBoHUPt0cuaEBGafggx2cqG267XeskdOZxEAWqWXWZFWUHKZpk0clz+v
FOUyQ4gI1I7gcpyX/tQx9qaIZGsX+yu9eTttnJIPd2Rp4zg//NM8ffKz03HzEtgav3PDtA4Fq5vn
FkXTAB/ItxkRsy3CqVx7cxNx5lu3M7IHqFYIiAjYVjSqoH67DmdYJT5AwmeT9OKPsggUgMkQC62T
EUheVRaQKbWRWr226Yx85hEQiNNr8iN7Yfl+BDpKtRxtZBcKI44f6KyrG+Ny1vw+q9Mi3enYB49X
Uoht3rRygxWK84IbZ0Oqk35o2wuA9M3TVGt202vNwa+GeLUn3aPTtwVgp6y8jARfrvOSFo/TBH6Z
+dN/+TuuTeq1lZ9tp1CfuK7tPZC19j7MQCW2qBqBhQcvkDnUQ5whNof+i9GLXXSRrzUjHC/tjwG/
p2FODlK3qftJ9DfEtdMgax+BPrZdXylxiFTnS7NP87MbQCXVAKB+6pPqRIcWpB+XM2r2dgtVZjWc
vti/+LpzGUSKOqw1CkM+j2dN6249OXTnsVXVovBGBxznRfzotPGGHqNdH5cb1vTxmp62obABYfT7
R3Do56cS6nCXp/B1eBaM8SNqMzZp/E0wa7pHMNt5CrAuMGr+1H5uNHOiCz2FbfOnP90ct3udarYC
dASVxy575oEq7yygUu4RBlBQR4RsDDXpUBuqWbCOx3Out7snGwZNPsIbQIEiLze68WKoM0T+8/S5
Msf0AUUUxTEje2AjVM6dbplgFQ8yXKBljg2kjVs8AyfEeeOkXiZ2Ui+MuWmqzNiMgt1CThkuZCM/
t+V/aZf2S4wN8IE8aNLLdPP0X2yXq4FACEWbYMWLNEp6t8iTqAMdmkKDcebatomB5to2LPXhqYA8
W2e+/oM6r/bLDGFcLRCW/obcLEQeRd/dD13W3SsA0aMw96o9NXszqM4uKiSpRQfoesjNl1GO374X
KSDDZjTiRQ6oRpEVGx/JshUwhkEkRVZ4N5YzrjNjGvdG13Rqjwz8CjQ/9V3uC/YwY+yRXnGefrfs
wbcvLZBk4y/+3Lr2/d/GVb00kXUywF1i2tlrAAXL1BleutwqTzwFOQOZW0CBV4A7Q8l49vJ0eA9N
w/4OO6fh3i+6E3lh0cq2ptcZSMLAC1Q6GZACKXQVPqZ2zXp4cY34Y2pUX/EH21DTQflldzPOB+gg
xyjBh74xT6RpYWU+v8kH1t5UUAORVlLtZvlCexN2SG81QX4ij4tznPD+oMJwLTTAsMvLWKkDBNut
DKKXqWkDbjmBS9oy7AXvtYULzHPT9QU4Wi6Xvlzh9wXJpRwbH4s9x9hg2bdJksRHgK7M7mQ6Pnio
WkaNJgu3oRV7S2W17svoDOaihjjJHrqCzksNHkUaBM3U7E4MNlg1X33sC7ZWF2wDhqpi/EcVOwzY
eF8O+MWEyDRrjSK62ZjQqS/tIwAv1ceYq/vXOS5tEafhws2mCWQ3mIPmpDOHl0B1Xodfe35/qssF
ry50dpmWTi/9zRB0BxP1ZSG/CWPX2FxJobK5fJroo77YqOOL7fd4ORd8kwcdgFa9T1gOas7Acc5s
qusFeB+SDTVtoFvOVeJXSI52xf8j7cu25MSBbb+ItZiH1yRnMmu2y+4Xlt1tIxAzSAxff7eCclGd
7T6n770vWopQSFB2FSDFjr3BK4QQaoxsKq9BkB6R5QP1HvkS3zyZZuFfRg+/hJugyt+WolUaiGRE
E8rvnaCy9oJB30ImLHuUTZOiGJYqq/0WlQQGmC1UExSuHQEpsESQX6kP3Nk5/rHVJGrIn6Z/NnPi
3K9umWoXewjGy+qqdSiCAkgISLtangYmUULeK2P1Yb2uXjfOFlKB1Q4V800SWup+nRmYmXUtul/8
1XWb1ceHzImy1H1cfyxZeags6lHtlfWvcT3kX02BSiKTWUhQKtMVdaizYf5s1JUd9cB3hb7y133v
b5AVGq8O9hkvNZYgP597fmggQran6aweQHNae8+oe/CwEXPtDflRVuiGdmIPp1rGG80ah3sNx4n3
KB1tQ/AHFft48OF7H+hBgLcxZKMdaMBXo9SrB+uTU0Kqdo0lf+oiLwL9k8uNH2JPEBML7lZ3Mqfi
Kmyll4jbWK6r7gWPlCQKmv7OHE1xNS1QjaASHlSp3ceGfJ7SlKcB39qKcrCj34VWv5npT0BUCL/Z
r8uuYSgsNbrbqw7IhxxaNn+9ucSNOdFcWrVASmwLqUkXaFTc+zh3/pmhVmC0QcQBRG+2IToJaohd
Yka5dZdX093q11tUHKMucMYfhj4+EJcER9r3dn5hI9MDDbESXM2Ge2HAmQHZP/FkPxi52CTTBEYb
02zdCyi83poxKRq5yRrjNKKU/EQDNHuJXmzZoF6lH74Tn7g2B9YTzinIYNDee+5ap92ZKHDYka8b
axt0T0sAeUoxQzPA1PQdxdt4Jj81qHxVlOW1DtK1POH9pupHyFr5MT+mI+itbL3N8TwD5h7CEfj6
BYQCWlRoChXXzC0S+INW78nXucAwYp+GyYmaDNEU2DhNTUEva2KXv+mAvrTjgkdrY/7dpIEgljxq
OveLEEm3X13rLCMOgJ5XYauPev+6HM1Yg2ku6yHB4wngRju9xBePhDYMSHfkQXhgEsGuAfgEqaEy
HhyvZVg6XfvYlXb7CH3GNx+ZNEC+vt2D8efYpt51huD02VBNFVvg8qcuNdbIwS+bWk18Xrrr0BJa
eomLTd/kvy3wIWqaRXtQy9McPMXNo9C7feHYqK3BOxW/tY51AdALB2/UrdMUVB9Nqj3iO7wGjUYK
jJIPfrDN0lXhyQQ+BheJ0nMGjn9H5hjNsAfZmwOOH6h0iJqe+dANE/6xNV1UGJGPyoyoAOnvIeQn
lwexk4ORuk+BxrAJmmYD2fTGAA0mTOpVyqTe78z/MM0aC6MAdcTwKuLqWZaWceyxWbvz/UHbtoZe
fwLKD88RiL38aVot3hrg+NrIrEBF+zR+13zgWidHGi+D41U7Q4BHNxBFDV2hzj9OWgm+OLUSasfq
TxD8Ag9gXkG0WOLlAmEG+1L341uDynpzl3betCEfjXoAu9VbsksV2IOUY9NOubPXIZ+OUsDMs4HX
afx6OwpFQg+2KLJogJYYuzpF4N8XX5wadMaPQAOBfB/YClPf9nWiX1iRyEjrfpYlKgQgjwwXNXpf
ZeARZntDwwM7jes3/xLHlQ3KI0xhyKAHoLE6k8+BxFd6phU4jlFijJ4gU2+34pz2DHtf1OEOZ2zG
QXnglH1/7CDDfAY6JbagKDGpADX2Dy85xCw8I6KAdZk1foBiohFSJGiaeTj5yGgLu+xANRG0SyMH
866fUXR24yczxzFUCRXD6xpPfsfJ+otvi/DGTybEGpGiSq2nxeqgL1dJG5T+IT7xyyvT5n6EYiqQ
XCetmmSEQqJ7YB+HQ5zVMvJVQz2rRdnuHqAL8dGmcYge3HcC9U+OntYx+CIxhwJpwQTpzzhcF6IR
SJ8EIEz/NTHIwZSyoZilSzMp0jc8cBR5eb+8AeIee1ZUHd/Rq2AWrD3O7gCeCKsCnEm9Pxxbizpr
KsIhhtRynAgJhr6CH7SpaQASY/I5Z/X8NOH3s3BxXkieHJ+Iqd2BskKZkKbOLkDD/0UWYDMIqxuk
2/GRtFjA8C4Lkomz/zFC3dYXGUNLBzAmhnJncE86JdglLdWQSc2QgCzBVyEjqp6G7TKi2CNpZOT4
Hp6IhnJdYp24rr2OrhdYVxhH9ShY1lZ3QjGTuvS6AteNL2NvGQciOfHHFMxs+MpaCUxu+EyI7YRi
2QheURW7umgWmQv3ieJNIfM9lvy0JMef3fntCNUV4OKu0u4Fpz7AMc4+AxAnDqLRjutnz6tfSuI5
ePdXxlQ/q3jPdEBkMTKUs7lIyLtzFfa1fWg7bGGwVA/aJ/TsgQv8SmtmvVlt6i1OGl/nkDlPVgO9
Yh2l6O+L0YA7jtbbOrUaoeHFudrkpHBujcbR18zlnlb/7e3Q3S7LOCP+KvTAsoM2zIzGQB/qAjIR
wEerhkxqgKMLY73RT6uLekkGXeZlGtldZjWRbVnVm5PsdQ6tSuurBTsxuKGmf9HwYP8cTMGu0Evn
qydja99ohXEgM4X8UFHZ1munFcnZ6VE4Tf7JzD/P+A596vQsgR4sdhXkL8sK/A/Qzrn6nmE+sSp5
MZ3M/er5AEh06l0xGMadD9KVu3pOjLu01/+qnVIeEzwHPeCtS+NsQY7QVRGLT7h2j0LHcsLu39VN
aBL9WiELjZjNb2F2aeq72dVwZqbm4ugQOSzq9qgTaDNjPBcDzuM2dF2g7SZoN4k/Z8WQKvQeBIXI
k3kXqTlplIK/OZq4WYMy5d0mZ5lV+PqkLjU0vESSjR1FE2bppOAf/3WNdSErwcmapQM8X0LyXcza
tOE4FdsB+FaFQIfE4EMeUOXhuubXocQnW9zp1pXzwJpQCc30KIWOBkU0c2VfqUch1JNT8bYUmdSU
9WNqfk5B//nUy+6uZlN+BQIne6o7k92j9mhHY9Q0eHsdywmMgauvm4Qb9oyxw+r7+0IgwB6uRuke
gHgDIRJH6goA5miQAY9cidxNSF2hxVO1oS6N+6Ll0RwAOudMRbCdCkfHQd7wsfm/8iEh8TaXpvXn
aYrx7n9f8T8sVkN1pgDsDDdBq4HZ+ey2pbz2Xi/2FUtRMsZj97GPhdik2QyW946DnscZXouqFHs3
1k1QChk4/zIhQQlaXHZOu0S+8Dgu9wmUHndp68CskjTC3mrc0KgOtpTHAJLIIygrXqhJe/uErEP2
QPG60QJqZmIvTYMOPhOW1Toe9KekiEGUVfbgqPFQxx3NGiTmqLeaABAISL2l6Y58pmd2ka6aEpKk
vEmv3eRA9Vk1LpSnkEN/qv0euTlytVm+wa7VvSw+ydsTSl2sc2DV+LrzSxRieUYacTB/X3PFwk+N
GKFLDIqOM/krxda/DrLShwZ7FxhhCjbDRHjse8cnFrKkK+/9fGyuJYroQjwv0+8g5tmVECD+IsoS
72mXyyMYFYE05NMdBXgpNkQ0MwaSNw305lqrouZKQmCtG/Jv+Bat7tjEqrtJ9Tyrmk5vqWCgfxxt
0wtwfIOuFzQ06n/jgk9/8MUwRTIT5FNwmG3+TJaWwtUTyc2HwGHy6zCxZrn9MBT3Y3PMquypUolo
arIEQM2xc9wDJafXAepJo/3h+y0/LpZiQltm6Xl9Z3Xet17jYhnMlMsBdTKU6ZC679xpwkszC86l
43Uv0rE8JUrv7qZGdi+A3IOANmXThkZz3Xcf8agJJ5bPfQgM5p1fm9l9XFb9C9Sux9AaPf9IsbqT
y0MDzPEWSUmcuTTslACW22zmjpkRSVHe2qz18hMO/kFhDc3KNW4GFfGbkCWN2EGNonaXs0tc6Rzv
1V5WLyZvVMUIZH9VSdt1bQrwbSymwGFrBCrEJWL138ZKkHBJbh8KG78Ovwv7D9eye2QkQY4CWcrZ
GTf23KQ7S/1YVES5NuQDNyb+Ych5E0Nmo1Yw1QoUotX0zwgGHOALR0j3pXr7ypHOABGi6wWXrpPx
pSwdZPy7Yje2gw0tyjmPL0sXzB7xhWxuQK1JS4Nz4OPLeUuT38L9+QcEN/lhMWnFZVhNpp7hMyts
kqba0oJebNQXHVQjgTlUG1Tu8KjHtqsCbRMe1qZwsoichhqZKIicNJw78w+j4p6q+MHj/7dLfFht
6VJsCmruLeqZ8z3UGT9TqUvDzAAl0k1xYX2p4WXVfeaqIlkW42/9v4mndar3dXJrbk8NCAVBCTxu
VcbhE0qNHOSShi1RaL9bRKFdTPMyRhTaZP19HpATN6us89RYftDaZF6vsV5Rja6x6vqr9T5Gd+MB
KCLNEoTirG62FtfEJusaL0ZpXlNEQjWGU2bZvp9YEY36XETU80XuoHTgPQg6odMBOe6rSwNeNwNj
tobrYGBBmexYbf1+6K6VJcWeA1MAVHfRXclHvbFzuyv1uilpI63FRlBNcFVDPa+BkvAyTW/myIJ0
xmnxratQr4UiMk62UEB5M7Beg27DKwKk7dVtrAM0g675fhttAIYrWQuULs26fTY6p9GP1LWoG4jA
BmN6X795aciVWgq0mdPaZy8fAVWjrjPrLegJQZ0QjpU/hjTVbzUHSiJqlWVB3Tf4BhW1zibRWfkg
fV4ci3YCw/JU+/7iRNUvmMY0EHaAN+iB4vA4fosjkxoaZS1oGXyTRauf1gx8gTWNrlzm06iKLZBl
i+IZlyYX9oe/rq9iYzl7/uY9bp3v1kF+NBxDbuiq68B77Opf1+R4YO9MpWSlbUxutruBKuVBN4xf
gNKrd3IppI/VycAHe1JpkzGPt4CN7PDjTJGdiimi3mKOMxSh1hHNAImQ0UDmnJh2eaN4e1VD5u98
FDLY06eF8vc99mYqmTSfluOJKw6gfApEduJ1km80MCNh7+Ve/bJlgNywj80H3xAkJ2b5S4SdzdBP
gbwXns3463Qs57kqKv0BRK07qt6mxjcrvmnT0owW3yCh84JPFFQwQ21AI41E1GU2vlao+vX2isSi
CeUsQMNNVV3CnwH2jb+v43UNpbgON4td5RRr9nZgZXVfQm7t4I6tuPhm1p5S3sYnX2pWZGS9fZgM
cMRKELLuqqAaHk1pAhtQFt4LS31wEfqD/FLZPN2URSa+T5Lf9dNg/uyhn2h64wjc4fDZ1ZSmnp4U
Z2PQxz8bbfyu+97wFfrt1qYEfQUY0LwgZLiHJ1ZP/W69LaD+xEWOXrPcFgi3QfRn52+3BT5nH+BD
EzVMoJY5Fbx1n2xD1dIP5gUKMe5Tn1ruU6O0cYwaFY15gce2kyXmY5G90BhFZTgf2XFwbO0ogAbs
ZtyC5DJ7oIgElVJHza66kC5CPuYMn8wORTEUj29Z/zx7wDLQGhQhlLC8O0LVjcxeQAgyxenqehWn
9JNtXKWQClK3Oxmt+RiYz0iGTyg3mMCNAY5T9mpOMfbhmf7IFMuFzkCTKmMk2vHOB8WHBi349whb
yDxE5VmwH/xcAqMOcRUcnwfthXoVxOEA62i0kEzk57tlYI0TKMv7X2ibDeDJb/HBHkD/QAlbNgah
x3CDMcdvHdhVsUF4aJ0MWsAoMDf9fNhIluff3CR4mCGs/NNtwP86Zz4DTnDemkGR/og9/Ytscv0r
so3+pgmE9eK1ct6K2W4fisb3AJBHURpnE3JNELo9mX7Im4wdCQAJnOomq/P01UuzIsqZm2zJ37Y6
8gXcte8mqChAaTJ/JqSPXsXezujM/pjiMKlwIVdqg938a4ACzh7Hhd9FO6dbDYBq/L1P1f2YOWnY
qoHCnCPAxebPJQjMsFfSz0YOsh8ASVykUvvy3tOs+0wr3Rd/bPoXWYS5MsgjbXbBcW58X3We8xKk
3ZMY5s3QsPLF1ZP8Lq/qZ7KEcpmTuUVut33Es6B4GXgKRIbLzFNr9eXLnOf9QUed+5YmeLyd9tnU
plE+O9VdblsDMMVOsXPx8W9tA41Xd+BdH8JcOa1i/lb55c+O26wQm8JvQTE/SW2j961+NAmb5Jwa
lMI+1Qp3ZMeWe8ya2t/oCqlEDcU75awfe50By9REtVFUT8WMQ5UJKUCn8EJUHWaAGnMcyym+VGrI
TLjiSwV6AnvR1kS3lNNPUQlUHqrAWQ3Q6M28fzWXpWgarYda6J+B/kMYivwKSoqmU3lnI9DcD83q
Q87cBT3d/xRCc/9D3H8I8cHccsAG9vIfYtfLdjNe25vF/vud3izTDBeIoVpnz+j7CMyufUQ9arhr
QulLNdQjXz3ZwT7vik+r62bqOnAzleLwusdh67qyk4DuxTP+kmnGFHcnSjtAYoJqOjTU+//xtXWw
tcCDf2q8/h/LQdDFBbtwNuwMTx/CVrDgDynx1VON8Q/hMkgitNVXH7XnWzmK8d4ejeKEx2t9zPXU
fSgncVcM3YU7cg8BEtBvpTWQz42m6JnYMZg1N9skDL/vQnkwtkRBh2tfNyCytnI3KsH9DjEG5ylP
mPzeONO3CQ+8P4KSgXNfxPwJQgLjPkaKHuJRvxqvltXV50l6Hb/eeFeTekLLtXDAY2zrs56NG5rJ
oMwybt7mu+S3QdAZ8r4zXCQmBubuwLOHMjuu6WeqM5Llk4sNwyto55qLju/TkNwU5dv+T3zhukst
muElfhhbqKTgqnANxcrxVuJ//OB0ff1JG0EiwO0i2CFrWX0yPM84CLBNLHO7yn2rY6O5YPvNcKKd
QaJRzTUCnCrFtofzDjUXRBgpHozuH+VcBn/ahnMPCcT0lTss388oojzjtMvH09Wuwc1i+38a035K
Sv6nkKMd1r107upOhzYduCa3OOsK8eIc8VoF+WWg472Dg9PgAfnB4o75bLe6IFYWgIeP7dqSF3cU
RYOxLrh6+Y6n1acJwAGDHB8R0JENHiiuaPBWdk23DCmOllPU3lFQuS/rVD9z6weWHRzuQycHJ54m
jluwbRnnqwxsGx9889Dt8H0EVn/lpEZo5TBu+8YBXyg0FrZTU+AZ5csBH/xeLva3kaCDfGFuYByX
QJRHbFvU5EQUZ4Pe82rWun2UjuOqo/V+qLYO2zJUan+BPht+ec1egNu9VQrklhPmqeARmW6xDdyK
fdEt5kVTVQugLWvIFbQuWEZSyc/dgAJhvM8r1GfGHJRJKFu1cdtJP1nfStD0hq4TiPs1tqnFWyxj
pfHaMeO0kCxA4iHbdjlkiwNV6m4CDX8eAUDmV32qL6M/fEsh+wdxSTRe2b81MtE+mjRKcRTyO5MG
KMTVuHNKUYM7CpAOgAQu5hfpYqPsl58LRfSc49AXmXPVbZV4PEXk5QiiaMCERy8A09NG84PskcVe
tg0GP7lS43JwxW0NS6/3ti+BP+umPjnUDY9PTHY+EFVQsgNskoNC0OxlhILAJgYdBLr+KtT9wa4r
39zpHu6VJi1BNP7BRnG2QGp1RpLMMFuJsgjuXQRDfZhVoNLjgzOwew+aUhjWpAmNEByRuAffi82T
YQbPhDbGFqR/ajxUPrWxMHaC3vVA4l8Fqm+vFJIEw3RREyz6cFiDaXTS8IVatsZ5xYEPvMFBLwfJ
VmZU8QcRV0KJU5xZgYIFgLpq3DQSeNLWd0Pk86uoVsUXa0M+kwowfjeM+r636NgTEJypZhQnqxXW
YGQ7ogGf14cb/+2ihbr6h2mpXuzzYeAPZQ/KbwkJrBodbYAilg3aAfzPLx0Gfbif7zFqaPBc47UA
r5bX7H1p+5sFUSnbnxm3wZq0CnXSwA2k8gZ5+T43gb7xniwCbX5YBcl9wO+w5TDu7FlrzjgYGCNq
aouPUZ5Zb+ZUARTGa7a78ZNJEyj2xlxXaiFh0Gxo2AEsfZQa5IHUxZCDeLsEmb/zrSFuPYWJ6Vbn
Tv2tZQKUY5kHyDyZpfojnGQKhjmyl+7YGD/Nppd78umjefS7dDgyibrSD+p5ZAM/00QguXjT0fud
zxyQl/I+/S5yndhagdiNrtPjsYH6hbVEgYMTf9crCdObATJXH4h4dl2WWDi5+Nt8jWd4sadqlQbl
R8sq61ykjFoIqhW9q+/8ITdCQNmg9cuN7jLVsbm34vgHudYGNGPdZTWp56gJXa2xHcoFgGlXi6wD
q3kzdwZaA4SdCYrl1AJ02TWYfGSuAwl2UhvQ04ldWTbaNhOzd25RV3oyBi73JmskPkLayJFe/mdb
YDcCdkX/UZSBe4r9QOyxEZSvpldHnarypwgA64fj2x+QUUIG5B0wTFDhBTX8r4BhSQDiG9wxoYgJ
htxx1u5Ad+pHsUyCKMB5WESmh7I4sBG+j8Q4/zsNYGtaQ2gGNQA0l4cqsC2w1Y1uaBqg/O+zAN/d
E5QEUZPjvOJHuVq2mf7VBeP3Hqz+LwzFKQfbKocTJFvzx9zOgdNVEbb2QwCE+B1HD3Ho9jioSYcu
PpuJlNuqZMWnqfa0oxkYdkhmBlrGqMscE+zDev7J5Ol4nerkLxqEWmH+0PnIYKmZQdKnz8JyQd3Y
F5/IVcVXLbfAIqCB8pm78YuD88prqkoZ7XrEV8iQF4deFUH6RaCdmMFBqK1GhwJUQu4sQ7wGITSj
kIk19rV7iTT1dsEoDlK82QQ9BANMh+Sz/8cbS2bgA/xF1WNIJo7HCdlAHAX8qijTOpQ6aF7s7clH
jTva94COxBeyUlY095WvfShDu1mIwqDxFX9YaMDXn7PoGICFpgS4vJw3qcnLB3CaB9j0uvH9ILM2
WkycIsXAWTZvMa0pcZyrYpygAOt4TXyfrZSvUz5MXwbU/QNnmr9Ure7czXwECkr5u0rvdtrUzWBt
hzn9CmNe7dwxMf6B02wZ1ULHZxZvqrvUjrGvLzLrnI/Oifw24yl0Lnjw2kGuMRJuCXVJo4KApKqf
zRzP3BdS9gtxlK44/7nnmAtxVJvxUw2Stqdg5M1zaRQHqqOVKBEE+VQXLEW3tAZLzX4/KoVlK+BZ
mAU2OxsoPsNXblVsVwoV1+iGQ9mKz3Fs40CK6FMWylfqGjX4bCbg61kOpQoIoo0P1IxlBcbwHhQK
fHpgDhpyQ8kWnOw9ThM+hKKa8oACnhQnW7/iTOSg7217mURuxwH3bRsMd149i0sHHSUtnfoz+O/E
hVz4L8Fvv48/gcwP8AAnGycS80Hvy89k3cStPhqgpbgm07DsHZyuqvXsZERqmIaX7jonEHy5hX/E
rJehy2tZ/pnWXu6LbnFdhnkv4AJuWAysc13qkHYtH1K94VcoRvZPfTax6+TYD1LPUf6kmjgZml2V
tt2OTNd1uqeC1Q+OnbxNMoF3uzLXXCa1GRii3UAGm0GdxFPjqON46tU454U+rXdnDUjFkj/RrAxq
ShQyWlWzzGNgL/lb933SumLsd0r2NsbXn1r2wxSKWQMHWpcuwbkLlFFhHT74li6Fo0AXN7POFEik
I+MfI2nP+xO286jGsrgVGth8LibERywI3WDUUrk+MtdRCv5/nAtKIg+1btXRBFRnN1IuJFNURiht
AD2qci4UwUQlnHcd6j9QurZbGYjXAYpmajL5/nWgVpUU3QxStBSpuhYVaAOAmDsqIy2uJopdQNzl
drtW4/rZEaV8snB0iCLWNP2e+Fq2AdoZxxMd3s9Oy94njrnhfUurpF8mVigWf7A6/0XXDlnVQVq3
QgnGkHnJsCVbTuww9cV0nvUE6WyU4gogylXX7NhfqZvoqDFUvjzQ5JapJaDLilrIVJa7JXBxvi9u
zGDJlZ3XhnSt9aprXAk0Kyr38eNUs45LqTOegzsEPwQEqCJqrCAG2j/jst7xDBnD1uU6EktQRIgc
GqKuycC9s+9BEJ72oOZeTJqPgqNZC9f13EHHrk+v6nrnAo67oZHFuQZJYGijD4sEaYpJOJM6VDgM
OlLgh+tSODn1JpP7YZz/GBmyg6bChFFPpEgArj4TEJTZM/mJXKt/NaWav5q/CyHff4iju1BXhN7q
P65Y1EmFhLG6mmO3aSgclu1QR6pf3eJri2qKhfTZUjz6ZBpgS4EwQgDJMjW6DtCkwP6yetxS10yI
nXQhBKVQy8l6MDlk9ono+6ghtj7vndJv9d2EkIkSl61Ze9YyXwBWvhABrrG8dsQ2t2VwRMU3BA2N
+alFwuCq63gx5pZmfoXwFQvBFjkpXWbtqRPpE/nnwml2fGjb01QkGsj4D+T2m0EevR50TwUwLl9B
whal2DG88MSTF/wm4lyeVm3FsMGJWnLv44zocc4sIJtwNRyuojLH9QZUYrfpK4qelnh/jPtDB2mo
faWW1cFTh+xX9pnPcY56+S7fzhX+nDWnBv0jb4v9VKfa1p+88jm2WyDE7cUYjbJ6tnsG5XutsfcU
wPCJeI8StWNnz9UzubiZ87AUmn8k08j4cPEs9ytZ1JR2n0HncG4jWnKeLf9UOWAcpdFqHJqHusIX
ZB58LX1QSs9EwsI6kNFDPKLeL7aXohCtMFswrJolshJ9ja8WHD09EsdKD/5lPnrsnshWEkVCDJLV
laZFLe7q03ymcfJzDn0QBSTek29heFEXMYH6CVcfXQiPx22Ow1KnRkUDj+c4Al1QHJHZG7OSOqaW
hpZxN+A7rdVncEb8mnMzkUzT6qeD7iQvsp+QTVQN5LIcHNYAxgI6jW7ngrD4zZfYGTi0l3FLgbaF
1r/SRJ0FNsqxaNyCduMm0ESw7YrBPvt4syzNjOr+c4G9SAnuMnRphGKCCrSZi/PD+IduCjkNK1yX
8qEthDoA95Xptr91GWCpbXFvt2MOTKeXX2fVUG81obNrg/AO2CWKq6VrDRvqMjCd+XpcnJcBLT7K
xoxP63LrItQD0A96A4Lf61kOJWZ1rdR/NpOgvNxE3lyT4tdlqZeBYXcsIWtt+m4/b7pg8oAaGewj
8r6fyHLsyrsOjm4j81iMP2MX3zpeLsVbMA374N+kGUtwy6crvgJB09A/AUpSbyh5m+vOVTS5/7lk
jr3XmRAniqgTUYOyE3vZ9wi7nOy9V5kfI2g/jM+Ba5bZ3u0auob8qTMe6Mw+90x367V6dyITsk1b
w567T02SOVdXUXaTH3I1LmrwfRAeq/2GDl3omzCp/IGNg/9/C7PVajSdVvv7RYcx6ZeLghvw7aLr
vdHi6qIU1mpIKlg+dBF4l4+b2Kimx2wyGIhca/yROo336jnBqU95gdNyHAKOeQBV2/cINwd3U1Mk
/paAyq1ZgonCxeHeikAeTZySQ/0XPJAK2UxNDKZzvbSgiqPgzdMImZVBz76sAQX+qf6XhUYzR214
D+o/ByLqp0LXFTcfZJtc1QgeMul1z+SRY1GGmgaGSBJtWuNJp4lCjGqJl70RsSSfj3wWvZI3sbYd
foJvsvpGvysukCRhCv3Ru38J0AptCpndvgW42HBX4IEJmgHAAaQEniwHxDk96Fn/rPz57Hat9uon
s7bjTmWc9bJqH+YCuo0UAemBcBI8foLQ6kNuZdmltsB+RHdMP4qWVQeJD+QHcgGBC/1lIHz2LIYA
WYL8/87jqKSNvcKOmAC9+ma1yUmN5QwxGJCFsVl91NN6NYW6v5sHWRAHX5PQwQOhAKQGgUAxfwZj
1x5JIWiRCVIqQkGhZafCHb6QC3hflaj3YuvOM5yf2Cm0R9IVWiSGkrrkFGzmkILBJ06yp6c25Cvw
zF+f7B/sqoUqb5be0QtiecR30D7/xwtiMOOrcIbgXBtWCOZxdrfCutyJMxShehZIHLRfuDAVB46s
BFUJytdWEF5Dyq3B2z8UeFPqd10MXYvMHdK90bIaFNqe4NcyGPfJILvz4st6VN53EJAbOLgWFh/w
2Plew1YYkDHr4X+mfEQO9B/scIHlG7pueYFn6npwy+tusx4EVmOf3EsJYGLpaRLC68CEFaZb7Hp1
7l9YiabtXbCZ4sURmKGnTfXWgjoZjvtHU7ssXRp3bBswSObIcHEGJj7bR80vKypLPhBMgCABK1bg
X6EDYnDSLXK5PFxn3CywQBFu1gpaqHnaPrsmqN3Hm3ouvt70bEuWX1mHo+8S0gG3o11TPo9pme9N
jWmRNtsx4CN1K/eNEjshZ63VgB/wZEOjq59MamxjvO+awnwwJwjq8fmPoQnYwe5d6+Bogf/Vs3c4
/XE2E+uwDbNr1DIr6Bjhx1j5BFIX44k8lotPQZAC43hOBRQ+RNo4K6wNYdMGJTxiC/HDmZIUtJl5
DdrbUfdCDQngHTmbok3vwfmZ3iN9aBwYILN4EMO3ROdtnl71ToTkG4MAh1E5Bx0QUDR31KCm2g5n
0PjvAI+pzQ2O+99GUHiJI1NPRDMNULQedNOJV+3z4sN/3XRHM3CGFocoBPO2t8v4oEXIOQcShjUQ
PtTq7gg65eROBvVb02JjF4sOiVd40gRbUmSg0VX70o062NvWNTsxDqw8Pow/ZX0znMGG4W+RC5/+
sEfvrHd69Qm8ZsM5HcAHSEpIyi8DfCF3SP8fWvXP69tKzhA1H2fkQiHsp0MiHQdpoMhTo3XSxo+V
OWx0J9aeTBRs6OVgnuLem7ZeoqehW6MKYZ+lIAxx8QFE2TFm1EiMWWVrgTCjR3GuKpro/QEXqtMY
gs2J1h3zWRShlhfOiSlJ5lGkA3ghun5P5mQk89H08N9aDZ3zYurTcEEtMBBZygSdYvk4avoSq6WY
n09i0yGv+0QBg5l9kbUeX2kxulRR99D90r1ro+idqZmCZM62Aglf19ly1N+GHRgM7oFU6O99Exkn
cKycyaWbw4T7BktgVBcQDVNhDjNB+6yaKmumCKmGM7lKgSfc2KfFMQ70kKn6moIDYqVPuXFfJ8aE
SsC53IFB1oV2JaQbXM/WN8aQo3YKsLrXWFrzxVVE+F4JEvO5BIu8AeRjFfrW+GHUUaM0Vx8hjwfu
/PEV/9zzhZjC17n+YA5469rmRjPKnB9QZQviMRl4Oyc2kcXpFaEVNTjura5VNVVAHuP0jEaT2k4P
qeuANiNj88ErU9BSaZn+OS6cs6fqWnQU84XMbIY7PR5RY5e2Y0iVMFNnHN1xKl9FXxRAwcv5/5D2
ZcuN48q2X8QIEpxfKVGzbblcQ3e/MLpr7+Y8DyD59XchoTJktfvce+I+FALIAaRkFQkkMtfayb1J
KjYs9Cqixio05LH1oH0JzUE8PmnrYprLswvW3YONg7Qj0gyfVGHO4jCcWVMZDqjasc+3S6lV5TkN
z3MQrIkynlac0K4JfjzjCCCGHmXhL6Z4eFCvaVMcpcfTzrWLypJaUoyoQI48ZHopW5JHRgcgGAd1
xzRUTVJXFgDbcAkRdT4mNXD8onUaWL3RGMDLeqKKEA2v9R1wi5zjhKKWy0SMEkLeGB2vAPCBbumW
U2iX2hooG5/IJdQYeW/g92QaaNYRANvOoOR7M+0UoWamA+sCI2ose/ir7731gkxhLAEje91Vafef
ZCy/uemEt6zTpzo2eNRSLSxkmonzOL3PgfE2VtHF0/ALyMxq/magjAtRBX3+hnOlW28VsgFJq6ch
Z95OFcapOrkinlfAYYiSOqWezBGY1LOGv6VQ3NXW2RHQ0G7myhPF7vgpWCxcjRRMORkoxtY0mcKs
Av1NsfYtQz2bEAp1u+Z/AAvTOZAot8A3H6CaurgkkbVVZtSLUCVgZLjge9lXX3ZvDa+7QyZEIz28
SKt+he8m8remfntkx1Hv0o0TUJwrl51A2cFOpeiNo+aUYK1Ct1dd0g9JbuLccfhEv6bEXSRmuevK
ue6mVdPUZfUSp462e7zSnTtZA9v7NGGiQ/SRPog4hEADpV9Gd/mG1H9nr0TUo4b4hshVahf+aJss
gAGxkxIkhhqgiDXA1j33c4XDn/yPHgBB3xjn4xXf2VeS4kDVP2I3HwNey6l/tKtVhKnXFgfS6i64
izkK1BHNRWq5739hYKMLEiwXsL/Ftpg2yHIzDORyYDVlYBgQW2jSKjtmr9h5oCgFpJ9VHiZZh0dQ
SbHZ6KUirJL24xB0dCJyG72wDBWRG2E8uE4R+IZj509NhixpJ0pr7xjjOYCTJacIbwyCoLlIVoHQ
tuELmGEJt4NAPQjGgyiHEyvpQ5bVeKyR+oYBAkRFzAQVCalR0B9KptvcC7hR9aFkJ1aTyzFKju/n
kUKaCOtclLjZOPle7DxGxsWinTrX1ZCAgR7Juiz9oTXWgHxDyHEed7OYmRVVAPb4p5u1tFqFxENY
3nXV3GqOaegS/C8n9l+8l1A5JRacSKILM2Phx6oadGQ4i/WoaqSQ5c4XPc47UJqPfWAmSxMqSL4H
/D2lUJh8n5nwHqlVOWKL6QjAwl6zv2rGVF3mfCmDQQzLLPGvTeruG7BATZti+i8y6Js33V6QKW3F
39MO+P1k2S9WinNuDUTNwhHEO20IsOIV74zO+WpmeX+wLfC2F9m6vOROckznBdgISNnjT6meI2ky
TZsdKlGBwCAaZG9lCw4q0O1yvM5ITdbUOP2UoWzc+BYjaHB2dYRRAa5nfItc80+3Z8CMsPlem+3s
D5b1zRaJ9s2zXyMQ0HrDjxYEv6II1kH1BnqquZOZi7/huR1v7BhU4HeKf/MFnuz9VJ9dY3Ei/PdT
l/vMRl0JnHg/b+UiXY16XXwfoO4V+wyc8DebjI/8qfSG8jU9SW6dJgYEwJr8EY2sCWcgvJynerBf
LGPJN6bZoSJSy5vNMAJgtRDYqihVYYelL8GkKuBWRUM9alYvW/pAjcmNGTbSGH95fOb2IGuy+JoD
b+olLnl1bkFAuGFOa/0AzlEcRm6lHzSQTPzolvK7yXMDYQ2t/gqGNdx+n7yMoA/Y5wLA0itcIGOK
HjU9kJW2s8kmiZEpoTAJ7lIhXSo/qR61PZtd5PC9T3WHqKkXToqYCOpkEr5cvfQ8ImX0tQFL++sv
CQ3svulfB5zDChuScGG43LxoQGK/dJXNh3n8zPvmT1YXM7HrwJs9H/0Xoozl09qcF3d5NoRIyUHA
y7ZR1VjbEbtsVA/E/lPN4gG0OasDpHvLPPpYLSOFHICKdGhKQx8VDthBDua3YdErqaUDV9I6RX7T
ZqjzanzA1pQMYJhzA8J4I/E2csOADJdj2y8AqSP+KE2wjgMQwn5hs2HJxmLJKyqNQVvwLvfBPvhk
NcmGrJR8Hip/ny85EMuEu1JkY2JvlrQ3w96rnAOrtd+GyGTJzo267OyVtV1+mx3WbQCliHuhcVMU
1WZxoyrPDyAHaFHsqo+n2bPcIjBSgBryIqrDOXaQNmZHcQD4LYAWz1pyjDobCcc2IMWifE5+8AFk
u2ZsTltPDBkeNWFdMZQcuVnyI2sAX+TVSflEQ23GoxrpXm8muKPfOKhwO1BYpMbXxEDNP2DgJrat
M6R1diXKj6fJTTa+iP93s+Gvh0GcB4iQOFYgXeaF1MWNOaa0Ir00JVVGUX/qWrFbBp5lpeEi/EfE
wryQpiZ1ArQaZHQ1WRg5HAu7tlricwJWGWfz2PXIwC/c+Cy7LRK7ji7O/j+3ZJb2w19Stza/aPFc
AfchQepSFSP4ueqTtsFSvM63g8vMDUo1zXOjf1n6BIhYq+m8OGDy+oNjSY3YZbsi6KG3O/CxDBcG
ppITaofXfYT96FUvQSlYxiv/oeXTTx0JXv/FPE7ZIsXV3Q4pqKtS0AkaImNAjDiSJ9VoYTnK3wBR
ootSmBSnNgfcI4CCxZCqZcA0YgWoRUuPJLOQPfXqgWyzb4yXFfGnAitCnI4neI/XvamdqJFjUt2N
RwsZ6IHUWcxhmynHr42sBkTQzspeychdKWqQLB+9PAFcwa6KgHpZ6MauF1yBzMvG0EzArrxq9vT9
EzmPpujFjfN2n1NSaiIwQZc1ss9Ah7PPNLzT0HitdkMJCBoyS6PqbbFiVCq925P8U89f7iMCI3cX
sA3+pQeJseOCBTrRAyB/O5fYrOk/MGilfN1ugEsBoW2ve7Dm+Ec2ZxaYyXInPhlataMq6KaZxv3S
ms+O4d0KowF0V56pqdfGqQOyIzUJaUg9kiUzKFTxt4AP1UVTjxpvspONO7dVsu3mCsjBgd8t2Tab
s/RMTcv7W+9BFs1OcgZ1HI7O27pB+2BO+oLpyD63I4Cri3nuDKWn32W/1aiIFeQDi+eDw6HEih7l
cQ/U4UY+F7vEm7lUqEc/b7K/02wGn6PgGkedpv9SlqvxJOYotfE0ZB1WQAJtAdH27qnvo25GRBdj
AOFtrR4vtDsZ2ZDW5F69WVMw6g41yOiDgbdwJP2kecXBNYsfZLgwcAzjIOBPlV47OzFgjdaxmgEO
co2NEXhGlKurTCg/10Ps/Uw91ZBMuuD/y24YyvQIbOKH/CQSyMSjrom80+w/ZjxRLhGL3L8ArvMT
Ja/emZrCGW69R1mq2YBuQMW4sqs+Gv+7L02vTyc8wVFAJ0YPtvbiF2Ec1aN8atD/cPlkkE8J+n9f
igeKQc8WMuh2XJv8k3ockAGZ3j9bZP/hkeLG4KPqCpyTAgEWsW8qwpZdx2KoRaysI8n8vMxQ4UCF
2/StehPScSqH/QQ36LL3SrBPKnKvTNfbjYGgx95ZwQlGiqRwDib48J5JlKyO/1RF3QlRhynf0CQg
S900JrjYTEGKiQJosKfnXrTnIi8RiPPi1NVwnkgL7DNQxwzTN08brWtpal9ikRBpWOAiWHIPdYle
m4V1Zsbx+KLZIAahoOOU8J9ti5AXBR59ULLYQN8Z7mQqNinkQ4/gmRJR711O4UoSUSPmVvbKqWII
kKXdyXQme0fn2Q+H2nRsXS/uevHd/cNJO+nUMXfrDMkOezsAyH88lld2pPBR4xzQBWMjTY9W737H
P+NrltdWiKVEunPEMEbpNiBiebMhbZ9Y/bOxAC/YHY2vE2gLvy6gZhGWJJkd5woyV/+ZnMtxSTcL
aDmPiTfo194Ah1Sb4A006jykAtYM6cEXL4tBKYg9a78ZeuAtRvoblbP2Y4ZTtLYFX6OohEVwLNvZ
ZXfKnEYPZU6p5O9zgAsflIm9ANAQxe24P/tJZaQmFpcKSkD1W7s5FropzvMjkLQlrRYOBUdZjjdE
WxImugv8UuqOmRUB9AGWLYjhZG/FkaEWKs3dRCQEOvx85J0neRkUOYPijXiQ1ajQ3zYeIOlJUYmN
EfWo0WljpMbE7IAkjHsX0rpj4Ww9ADps3ayrvKMVjUh1ixnw9gUtZiWS+5uUlfYTTmmbHRYDedAS
VybpHdtBaGXCI1aqdACcAWlAuPJ68Y0dedXakgdy7Ai+YivGccOSI6kX+5z47NJSDxBtWOqpMfMR
tgmkjsRkMIP076z/gbQ75xTTwlH5OcJZupEDKN3+iySMdBdHoKPc0QNnoqdMmr0apW2dfEr8vFNY
etRsusYtd5lvTudkiAEHPI/dGzV+nn4r7Kl8olG/eN6+7yJzQ0MmzCZEowxzdV9JBALkJOxbVCFq
Q4qDKDA8v4CAYUfK1XAQy0RuYTAmrDmSjC6qI0zMpmUXI+KIiG9izZcl8h1rZ08O6k0tROWG3LMQ
qoamSiqt2sZDBpoHHbBeQnanaMcRxcJGslyqJhpB3JF0W5J1RYzTMvCdu0hb/w0ctVcfdVNfhrmb
XktrekPtS/0b3ifOftCA95SXa4WVgon/WtHUPmvzoH+rE46lC7zr1l9A3QuwDRpih4eNQrImZzlM
uiBNveZ7Xiz2UzSjdotmi60FZ/1xXB1oKG4BmfLgynWXdRdbDqoMRVM1HMVHE0rtwfnmSIWG4AHO
TQoUQvcOzvKESeZYJguktZk127qOZmxFMwjVPGtvBLY+J09uWTA5NSnLuJp2oKFyg3FwM3eLonXj
edTKt2XlBp4PYkRT2X1fHdc6/UEXIgVNxcC7ubDxpbbGsI3S7Mls8Lc2RBOh5PQ0F9oriTioxcFh
6SHFccC7ZKvsqGeN9V9TZyzHFEirLyNiyC+A8Z6eGXIoyEDJtcFf9zzpkS8jbNVEGYg7N16UGDtl
TNr3m0ui+XlGJfDBjFh3BvzirUEMX2QYvY+pp2yMGcE/D8QCSqRsSYbDqfv5HuxI+yCjCeLWw58O
JYDgTv41wWd2lm1Px7oDu6Io/tB62w7zSaRkUuhXjWWgGACINhjHc5D0Cvxq8gFP1j9kZDdgtbXV
sql/JWOaS/ku79dTsv95vgw5kRucYKLMC9zQDruj0SJCLcc2m3M8RzsiziLANkksRorM0nbSTDCO
KQauCZy/yku5Uu+jkqY0vPgwd35zUqeJdcVBHFbpCJN/PGHEiqkdgUcGPrbGYAellSeONEZB+L0z
ayaUHZFG+CH/iB1wrNeNW5I5sfs3GG37FmCFmf/EU7cFQdkUAcdHAAxkAkyAemmje0CQWi4A/b6X
k5Ka0suAFPDgptQ0FTmTLEIBUxBFA1KL3q+hjB1xcTU0CYSAxv96eZQpaRxHYcrqzktN9XAbn118
8GYfldMMieYfb0MZu+tsgJvw450/DNWdGn5+XfN63Kv5yFZ9G6QgWU3f4r+qc/FnsPBnII8VCBjY
uvWBNQF+cRD7RzOdAV9KY40NFqA7hZSau7FBVtJW60Z9Uy5mv2EWDv1QoB7dHOTYEXNHmQaoVOlG
And2mmRHXXVxLOvaWVCOChc5u3RZrBb70mV2w6jEj9et1uc2W6evpuEtGwANuvhNYrjkKExjrAW7
oRjmBesv4GhJAValTV+t1M/eEIgnHTVism4aQGYl0ZD4ImAbxtp8pWZ1oh86ko7PSpQJ1m07zl60
RTNfudO214z9rfQu1kFYtxZXJeoGrTuugw9kyFi/zcyAPbvDtgsFa2IeMgYW2LQtuefj8BJ3QArL
85wA0APTgWQgP2hB7UiRRh+MpAtKZFrE/FJwzXl4VcvxWKXW2YwsBMCAsNYGakzClE3m2U9mDZpi
29RNf74TkQk1hpiBetKYjNYltva3eJHh+2YQ19/tbvWxwKux7kA+BThYZntGcmXNjcABN1uI7bt3
sXKnbk4ecDF2gNSIUVXFjPKtMKS3vgL/UgPRxRZwdQCVX0Dyc0nwVr14A/PCchSYBpp2kyltxcts
CsgwjldgObgmUmKQNjUFZJQht6HZWv5UX5C5TjNIbYey+MC0ZiccaQ07efgsejyBWFysXml1CwCE
VuTIOmaAQsUyNAaUy8k1M+mjIU2OWGk8N0UdXY0Bp45dU8qRNa7RdenxCG51hoI8YUGNaSCzxvCx
zlay3GeoE20tY0Nunuv5V1eb8xPj2X9JRLbWhJ+9zbSNHIkrUC8e8tCZSvbrVwzeJS9Q77lyBh7v
OGAhS689es+5sxFvDA3PAvXetN9l6QLChSn3bRyr2jaIK3sHhFxp1QU0NlMD3dnWLn4lFhg0JM0k
qiW0jpmBjxzCnVMs1XUCcyvKqAZ3hyNcZCtazQQY/12VMeN32+TtxkmN/ovDjX63LnV/8e3RPDVN
o+/1rtePyMBdNs6s7ykvRybntKW9WUtTRzUscnXAONm/GPV6Z5EiAr6ZhQU5vFvEvZNvhhVI1iqV
w2E8Rl6XyPygdBBfj1Jk/eR8Rza3zA+RKHJnmZkRgGGt5VnNg13MDGptqrwGcATbGKCmOnt8vTX2
nAO+VI0Xl41nJGqTmflue+dl4rRdS4mjdEa2bjgOFlgN0tS4DDbINfVyPpGIGhAZIF9ANJrlIiOL
7BoQCh4bYzrdyWQXWJ7lnjdI+H3Fpu1P2gGXNcjOyng5uvgd208k+6iIizgdvswCLUwYA9UDHJcj
/ma9juI0mychSARA0Op2w5E85WbcQPbm5IMx5K7eE8k52EWmAzJAXfCByGrR0QffZ1X6M+qNVw1F
oq4+XXzUOJ65kXyQxTW/kDYaogkPCTTUW0FRieoii29pCLpH/HGVYZt8W+quvjSz24xbH6ujIEvB
w6sJsJ0Cm0lQHHEQkRmx/hRVtlgsNfoOqGoOqKiN9Jm5pot3nVf8bLo9/m90f6EMegAH5mLvazak
mAhw2w2WmwvokFogbxvNPkMuFTIBgcpN2rgGkHWwoCT4AJ6pLykN8Q3e1GSDumwDCF2xtSWFDwKM
wy2RAVsWpBsLGCwXKRZH6nJvRogLgak5SBiwsOWYVDmSNkts3AcQwPXjLp6qDAzaaCL85AE9bfV1
QONxbCMHZyOlfhx1JyB1FBU4+urEC112lefyEtmAB6EEw6p1+aWIwluiocg5dHq7QkKFUCw5Hrxu
2d8nI/5SkLuE9Jijogd+YWvuE2SoOF4RnQ0AqOxYXGZBkvjIsiZhJ/IUHsfRikQF0uQxgkHkQ0Ol
UM4PMjkXN61lm9isa9Y3lFwJFpmufvMTtrPdvDyl6eJfbGNoOxQRoGtIiF1BNdAwFt5pQNLCpmA0
nDXU9YGBS9FMW+kfm1hujT2qB8UU1JQIRAeuO9YhBfNl9F4G7inYL7v/0GlGFO3x7Zz+YSRWa0Yx
LzhtE921M08in/igsjh88V2pIbaiFgDWEbIlBRb5+KYp8dhuWnTJksYyQ0R416ljgXVuZZsHhTIu
XSAj2LcEN+J6ABjkX1aOzYXGDCS93SfAkT7X059zDrThez1pKtD6IpaEY0d6QrsujozMxfhNPpDl
U/shQY+e563d/8AOmu/VU1o95x9kfm5suDvhMKzACXLPOLAZWqPZ8i7uqoCE1Pxvx7pAlVPu/7c5
DIE1R0Z0CzlvDoj/YWsSaeNZsaA8cKqQ9v9BNpb9smnyzJCkLESwotyo97+S4f19m09yswiml7Io
Efcd7COFP1WwdIkAV9l49hAqBZCtfgVUPw2eUmz1UWPNLWinunHZedVUHP288c6uaFpHc++az2Rp
itxAVOEBN+jfjP/n+SYv3U2d2wMI+tfFZhCTzCVr/+JV/qUVREi1aKjnMuB8Uq/xGcjFLeZulAwl
5WA/ejDUC2R/TlF8JDk1NJ9BnEo0Bs1JewSL4UlNRb0CWPS7bixGFJgDqr1n21QcyVZ2h/XaHTKQ
h/cP7/IsLEhDRrJL4EB5iWD6vb2YJH13UhPdTSx9kCKP6ssEuVxOuhZ4LQKHvQecyQdWsFQQhDWF
v964w2hMpGBT/aOaS8BHCHYx6XfX/dSP9ORsr9VibxS5GDCixhMYllDAvmxTH1n8BDpOcOMSOrzz
BTI5CajhhDiOlMUJNBPUJzG5AbJNC/ns/CQRgY6TXForOzkzygeTdKek/5jTKbJnr8aRs7onmlO5
zOKle9XECTC2aDj7pW7cmtWtS2NqkF8AQhLSRECvPdM4nnUtrOb054NdVTMgzihhCazR/Q2VxDCt
qwuEkJdxSL3nHuynYtBaPoD1qOeV0Y5P2DqQwvAd3Q2yAod/bgHiJRKWEbiAjGG1e/w/cawGqO81
cH3iZtrSzWWNGyc7+ZH8Dln4Ad2uuiH1kah394nlRyTzvJwZ0kcxKRmVSFu8Lb3dEgFkbcrPEzgW
QAWf9qhatnK8E1GFLTX63M/DhaRkaWlJcV5SoK5uSAjCGiSSg11u7VDwDHpkfi6taAFrMpZwftLh
fw8t0pw4Gvd1AeJ3KVRLPFr6teXsAP4u88NHRxq33p9DX68XrS7azYoSx22KOq/zLM52c8+eEFF/
H1OPGnPswL3jAwhZKFVDbqvwfZCpYeXMVQiCUJRLvtuBixsnXO6A1F5Hn6awyHSnRJpvi6RTt/B+
ADCimq60AEQh0YA8hEaQ9GBfTmX5WWtZIIQDtzbWbMD1JKGXRvk5zxgAZEYbcfY0B7wuDi6kYUaG
JETYEEgsi3kzHEGrHUYLCAo9AMQewKB8vStf4aI6TIHEfTRRcvLQCR4ONcD9Psu3azuUv6/VdKpr
0/kPcjO/s8rg3ycjt8PJctgZIOb6UzItOojwAHCNWtJK7rVqnCHXKJhaECPryqPaf83WqF8MhFb0
ououSczY1kLV3PciKf5mSCD5u2mBTQ9kN3yPf/Qan36UY9Vt83GYXoa5MrDwB7Zot5YJiI7qbTxP
YN37hBwMgNT8qcX59WZKDEHMh80wqnt+EYiRS8scLtWPineir6bU+IYuQhN+eiVxEXUf8sLvE9CQ
ZqH7oKEkJZO3IAwrcRGlljMIHjM1l7oPulXlSyYkUyZK+/C56EKp+MqU4vFq79+JmlnNJ43fPzAN
lZYmBby/cVwdbBTfP5W6mPwztPTZ3i9097dRc6lbvfu21ETqwwIZGjRGnQA7fUfkiJFbgko0ZNAK
Ua4QNCSYBuFtyK7Uyf4EPOob0gb5PYCDAKkFJ3oOMuQAm/K0TqA0RfY3ig4FiEE7sXba0dimyqCP
Nv9Qk2Xse0+GmEe6kAz1nyhhpDk/2iCbLjq7IDQChYkvy0NkPQhHzVGxfJkZNt6qQmQV4j5q2L50
xjJ4rDMpuhIAeLmLyBH5m+CJ1vUFGBZm688ADWgKLHGAoS3v5+6DUZcaMmpLpLHQvcVZhooo6pJ6
LPMvOvhrdpGBAj5bQCszsaKn3oNMy+wBSYnCBsCy436wBySdYaTsaIhEsdtUNPz/kVmg5Nx2iDxh
mznfcpIBTaudkuUvksiUY00olUUHEJX+ziMukDmT96AUiOOuRCL+e34zztiTy90cZgaGCt7gezUF
+VOXdu3en5NXb4oErYpgj5JdUt9J+YRCXrwnIy30AVUcpFNoIe37JWkA1RHHZWkFbt383qDe/Egy
0lITRazeOig23T4osnWYDyViUoEypp5mihql2xUMwBtnntM2yetcpmtIeKhaDDq3oKj9nzqiWTuS
zb07nkeBtkq9BxmAnuEh/bwGVMjzYuFIwl8Qf+84Mo0WpIKHNHZtM9qv/TQm4VqA0edR/zie+rHa
rT2Lv0VrH4WuMbYHizft70AQBoXIApCIWm/OFQrDNtVktr+DIYSjjsnUnzuQTH8BTOoXHCx6z67X
znzZabwu1u+IArr7qrDKc2b7Wx2B8iONKmAHIdNGKJYSBercZm4dSJUQciEkDclw2BFhXeTo82GM
x70ckkar2uqssfyXNzneza4BKtZFfRzmXK0GvOatC8Cnh9kLDSEeupqcmfQpXVOa0t2tNR6Pax+X
obyImPNueumq7pmM5J3Jjyguqj6h+D4yLK+PcorETHG+3mOBok0D8ocliCiB/RYCT9TP/RQp3Um9
Iw01pACxHXY6pZsAV0+AkSp1Xzpp0IAPaydtSNNl0W9tZ7o7FQOmHkV8kWSOx1TU49n1HjFWoeC7
2HGdLvhJKRWZK+8HhbrAZ9NG4CsLGj2et7oPXklF/ghs//+2pqmFJH/kkFR2pH7wVUPqEZkk9cSk
q3gAPMgVk6WyJRkOtZHkqdTKj2S+nr11vI4vXm5bb2A4aJFa0DV7TuWXpW2czbICFHKXF53IVQnx
39Q/TZHxaiBb/ElP2hAV8lod9iMQlvw4wY6F8BSctZXqRDDzUFMKUhxlp03IpgqQqzyBUqzbGEuy
Gt2fOfAnfYB0neSzIPPWt7shiKTewFGBwywtvRJS8GQBsDBQoMESUxiExJA+4gvLMfiFjl7lVwcF
cUw9q6z/mFDhhro81KOOqDD4tWUDTFq0Tb2Mbx/2cralXwu2aiclBxqIeY4SrAOEe5u23Y5NyKaJ
SxwRGhRtNkXgmZV8PnXZG8l1IlRA6bqTAe4U2dVlDE4LHomaKZZr2wJsPBuqlErqbn6iniypSjoB
+CrUVGx1V2cli68+elMBFnmTNnGLcnPbtmrd1Ow0E/yi7To/A6BguDqiYVrdbKdmGUPDQtFDEDNQ
7wHoCpkS2XClhoyjFFiAvTH1R6XI3clCWnphiUNC+JJhnHqAeNCBPOMgIEJREdHMlgU09AwofSTT
5qXHDtj8y0+N9uQBQfqQtMiVRlLSggS1AfykTbkGiH8A4tIZ6msKehYBbOnZWhUBhCXTgwmwWKAU
gEURTYC8HGe2R/E8NrRCNsdGHJo6kshNJG49pe7gPnngIQhdga2wABd1Be+HDVSiDn++PsuaS5MU
GOqDU284cEKetCwPFqCApwEK8W89IePgCrvib51hkwiY44E4N2NeFtiYYqwaf3Y6FyDOEJJ6RZFL
wGKv3CrZp9ZeiscpIGW701IwcI8vGt8zYPZ+oyFWb3xvTA7wFoUWZavz3ZC05rJ235qfavJcVDDT
TZRuVG7WvvLkjSX4KrEWFvdINg93VlJ5Mzl++jn5AGJVUF/McsullvW0Y+Ae3qgAeL5+tn8gWRWB
HQrs59fP2Zd/+cudgwscoJX7x7Ec3OfJNN1nizDyQK2wGcSQZKT1vax7Qr5FQHLlQEMfSGMi6q7t
SBHb/WQCrqY0Drad/ufBmObkMQ4lcg6EWHHppUboxwfW935a0hbPIRC/WSVSJBGuSp5xtlvoQSS6
uo/q7Kb+nqRF8mybvsWRgIzsyGbNjyTzUfdwc8C62NpY7WJvSej662Bs1dQllmcbrG6qDX3HtEGS
3wqPG6BbTP6Phy9fbqdI60FLX7faVyljo09qwGFr0oLMGgEanDTsApYg9wyOHFC16YBMTpCCF4uG
epMx6LuKpfjPKrTG0PBnZacDMWdTDI2PnAAoyENp/aQ+mVhynkiuJh7zft0ZWTmhPMpEcTHIEAdx
YEsc2vKIRAwlJgCN3+3uZHdd6f1rLpomW2tUY5Bz394uUuccJ1TLMvdsM1RufugaDfi8mVdeB9FQ
D/Bcv0dxVpxohMru6moh4/rA2hQk9+9mpOBz+7u24EU3pnN5JVHjp4CYFrar0XyNFic+yqe4KqGd
O+Re9rVrhupNQA90auj5TibGkFiCQYPLlwUpKvlC4TGqr9bqpr4JxRXIXF2AhnQVvNVf1sZ7yTUN
CyzmAYQ/4n4dyHECOoynvDHZGtQaOKGa2jlnegdLlKUCwkSoPdYmgKkzhy0NSSFdzJHnZ7sadveT
0XVSE8fVS9Kt+7vZFndC3YL/d9r8QSuZu2VVQysdWv5YxM19t/4hWxrHboQf1vTzzsTOEIRqkQeK
+qRi0BHJnRsnyD3Efmt64mfi3ZCIhs/gwMiGeg9SPeDGvcupRzLdjF90HJfrSA71Ln42sE0qgGVj
0YwTcGZyqysBfY2hidPaO0XnYntOMmomUC29dC6vD0pBs5CvUlQa8oWl38P8ZA1Ixt94lINAFrDw
8XbgnYVMNDTgpreAy2pW517/h3IEPN+5Fw3ZYveI7GQak0bHWUAAtJt8R2plqIZu7cJFjalHjeZ2
Y7hacS8nVAplLJ1jf/kPuHDskLvReqIG3z1HaFWMAfg9lYDEAeE0dxm6ZspW8cf5ZXBTwdTS2z6Y
OhRz3qml0yinFv40q3Ki6dTw7vKkke6Pl3+wH+nGyJUaN9oB7bw5RYLD0pXMl0jEOfmCL/NubLNi
3oO+7yxl3oM5uZMP9UhNPaWwcpCk4TQa82JRA4wJ6kqpckKeOyoVLfZVJbVltR9vqhrZwAslxv17
GpvUU2IcX+3uVLUcv2vkxZGLSpj7NIGO0+S17Y4AFy3OAJ74sTR4YSJHZbrogv2ZmJ6pIbpn6pEi
AqzMqWuXzYP8M1uabkqYtwUFjhb865wPvu+3A1KI6oIq0kEbgdCXe+kFkW0+76hrzUV26UvzAtak
4eCkFU9FrWu60ft12a4oPAFrqvBZDN7jOE+YuzhLyLbciAsAdvkZgKnMVXtV09k+fs/gEQnS0miN
o8VNI0CaawRsF474GpL4zK3boHBAjh8eQYnxtWCme7l7btFTidxQpmZu1IOLeiDYc59kL/l256rM
yLXXSxNpCrCVl6WHobz27YrqRqQFTh4RqMCLQ8PDdNMmi/ZUudV9w3lmnZy1Oyi5PSbRGtC4s/kr
dgnN8TPXbtCMbZeuDtJ7PsxJxkA0MdXExbvFkiKPITBd/VVDic5RucrLDmLStB3vJ710qH9AIJIB
06ZwGDuh4o6dZgOFgqgdRFeqyngERo5t9m64YKtxcNsyZJ7dm4BPgxGpqXfn482j7p+VStqjgjaI
2z7xWzBQGybqLGIQkMfYMJ1bewoBH1MjexFNO3jVMw3flWSq5NQjJRC9wgc5zUFKvEik8sFdA5tZ
MHtjhyxTN8hNP70mgxd/qcBIf3Hs5UVP6+SLFK31sF+0HrwDwoIaLZ1XbCCAqIhDwZtd6hjXJTFM
sEnDrM/z5uobPFBOubFER57l2NCbXZ5vgNPWhKxfSgDD/JqEjXhbo8zHPpIfKYzEDVxWZ9dpmnQ8
S/KKT6DtFkmPSKG8TII8QEMs61Dp1SuNlr5ozB1pTWIVaK2+3/Ak6xG3/uVia9PkPZnevDNRqHiU
htJn8NJqu3R2u+ujGCwVpe1eDdTwX+sB5TSg0OpDkklFy8uDZmMdrGS1xTKAKmRHJZr9wQW+ho1C
znl9JjmJGCBaQT1ndsdYXMYF4pXBgbMnfhk6nws8FIZ5H5cgTwlUqQMTGhyWzXsyvFPbi/7BR9fW
GOU+79JBTPxQVUFaNRtdRk5JGqPEFvOu/ELMQDZq1l/WNe6S7to29Bmsbh/rNoTj/YzNEHha3CNT
6R3wDCEakHrjmUzQZUoB5GvzqWKIQnxESKMhiqrfUHgUHWlUrxyxckDYIQ8RCP4hCXOtWg+9zGFn
xWgDBjbGuteqn/3B8U6WgMpDBj0H2fTaSlllgygkQD6btLPazD+RFzWfyEn0Pi/Zk0jNSzI5pCsC
LhEoSmdEx+ozeBf1F2p8ZJO/jDvqG9Fwk5rgwDp7/vysDEnJpmTcA28bYYz/Q9mXbceNK1v+ylnn
ubma89Crbz/kPCsl2ZZcL1zyUAQ4zyTw9b0RlMWsvK7q0y8wYgBIKzNJABGx98cMUo1yh07ibWKY
qztDg0o1PIdisZ1npxEaDv1KAI8eEeGuznXrr4RVsGeplch3K7rhQGKjA/Y364cfzNbZM6mARok0
OM289Ugz+YOMIPyJnhsTCTM0B41ideEcPzzIrS7YtUW1aAkQkB4YcHsnxbOImio033uzjvc1A2YH
UnRI13y43DkXVZhvSl4AgfZjvnlS2dqKqJsD0dpDbieNnaea/eaxCJXf3J4cx5f3XP+UR90eQPN4
V9ALQzWxasAIAWgxUoIHG++asESSI3jlJ4kMDtLY8Nb/GDjPU6h3FBlIdzNZM8+LOGJlLe9cadCN
03ShzHvgNSjlQM1rHXSUURxY+as36wxAjKxqowMvj3KZDbXbBdmkJMud+f9LN89Kw5I+Cv+jqQ0w
CQwaQxJxCRAOjnxoxsMvdua2+6LX9XXmNJe2rMoTeFNOhI3j+cN4/ZAA5jhJBKPDIjyn0wx5ciYf
imI/1cECN+jo9ibfByCZI9VN+WzZWG8JKCKr5MixM0aSGZ5zkQ7wqVIr9iTNb2R6GRt27yAVvULK
2q83+/yi/zCS6m74306rh3KP36nW7sMoaLa2FKgKUo3Roz5IqobEOBp/jiw11iTpOGKY9CSSGw0g
8T/QRXZaAVFFTf9+IQsyDZznma9uOlieSCADgeBpRO4OKEOCNA2B62MbbCWUrtUt8CMhTuEdqRFu
V2yDJvs8q5DPaLLVNAN1Z1OSoyBJRp1Yzbob96EWRruh6yBtfVVZPs6mdUC8JxyJORNsCWGQzNgl
Nzgld1Ans888hHp9EO5yyyt25EGqu6GkI9iT6g4qZR7yW5+Pqcl6dwd156Ji17LfCL7Fs3osLKlL
TQ7sKU/wEwlF6Zc9qmdd9zR1O6uuV2OO6rB5BPXup+GgqSywz5nd7j2METwFv5uKLlc58rlQpHtN
UCZn0fUIusroa4liHb61bJkA/hCNyQRbmb0erQoc6JyD1BiB7OsXYgDNAAZm3vi1NpGKR97zODLO
uleeY+1Fypt5SA5lJ8DghZXEsvDs6jDUXHNfUtDpFkkgT5zh2SGctvssLQQnESgOfwL1DzuR9GfK
/WbhsCD9VEq/2DQAcEaGvd5uo5FLYCdqKUp4AA61Bk9PCqTrzATsUQuucWDgvrmFDSgwpMuD0SGq
vfUkK+/QiZGnaxfxKkua8II8+fBCPa7FKLZCAtuGdE1ROmDfLLEOywtACs6Ok6UD0FVWd5daTTCp
aAYN8ZjNJNO0YsCKkWaYlPM8XKzBrAf+ZnUfdCEuAJa+Kutg6+oNP4EqrQGFOYrVDCCOnEb+cr8N
pR1kgtJCRJ1GGwi4A7a08xa0M0WOPSMTC6+OUEahVha0FuiKZptgEfNAKhxmyW2ie85yXl4woNuk
eQP6W7WUII95Dhql5oiVB0m1nwMNWF3FsBS/oEQE7S4BLu64cTCBYkJ6Sp2jxDhqZt+/us0e2DEn
AENCAUcX9MDWAqvzBqkbHaqduSNR2Tv6G12zKoBVOeOwS4Ebss1LZ+cKaRyoaUYZjJOsWyWyC9vG
NwDAyjmQFD68Zn8y33hOXbKTafakXmANpX+clVaF9wowkiJvG5nujoZY0nYXbgVU3zn244tctKdZ
ngNbADRC+idZpqhRI8pknRpI75jCRH0Gnuu+DlcAEcSJhpeFl7kpEUo4x+KVNCLPUf8rRuTBm22l
bUnZuKAxWnQxKCuBHhcuwii7dGF+cBWoIzUI5Lo34p2uTfGK/WcXGiHiFsiO86x305Bof1yzD9N6
r5XeNOBvp08jFBbVYwGWIXXiBz4Z+1CrGyLRxMosX8wW6pGZHEmkhqvBs0hWJLVg8Ox4N07vcZLd
O/ofs8fdVLXQcUI4343TvDkWjuAoQ3euqnINc5EKZHNM1VdT0VUzVu7W9KoflK876SZ7UyPJuZYd
GJOolqsFbAIoghBPLgkYpde6Gkd9BQPMUIEjhgGFnytS2jG+6RvEp8AirqhTYy31jI2nikonLxoF
nDpvceM/zddVYpOYWE4PJXAfgEidoUwM0ae0qPoLU7EpEg1TB3U21ohr0pF19rP09ok3pgRL6K+h
1BMZQE06I5qmnI00x3zBrnYjZCIW2RZMoO6pT9I82NSx54ORVWxlEnfVCpU47mnqumUiF5Xg1toY
Xau8DApgTQf5dcjEiPwMPKsWRgtaahpDU9a8RQm66J9uProuloa/nj/km+/UjckJ+FdXSmQvVXiv
LelDnya5+1LcjJm+YIUDCGojEsGqVmgpdpoDdsUV9U/Hd73NJJLFdZPxRL1QwayQmEYZXmZFCiKS
Dx251Bm2X9OMEQeUTMX/IA8DeLod6shxpXlE1aLOqg31UcvwOtPzva4QdBieOm2stYfpe0LfA8Bh
ozQyhqVBEtrh5msi1BCSE9zOmoFoOwRvIwoZ9TZaIheGb4UImyViwJA1hBP2wDwC+zjJJq8NFcF/
GoygiZa9MXSXPHRWkWXFj1bdxI9DxOLHOsZ/qTSuA6+7CGiQ+hZg6PqZbOSq+8NrOOrhYfLoel3g
na2LHc1BDZLaEfANmnEzXavGHmJdI1liupiGT+ISsmBhliYYolDrgJNTr0a6XAQuQqXz2gYGJVKP
dGWFgw9hieOdGxl1NapN7XE7JPq3v52DDMkgwwXX9YsTZx3+Dhoy96yRFystGcEleCeLNPnh806e
Rrfqro0sz6bCMpVKGusaSzuwQzahMdncmumnBH9RUFca3TZJ8XPuAnxht54v6+AhbQykskUgC9CE
VOW89gkJ4/4O61xgv4cK9ZsapPnoJxnG6SYcwBMMSoh6YVWltQsoSwTQ0OnWApzNUiMZsN3tQ2a9
eHwEZrXr4uyzZ/anrPDr9UyHO1YjapDG/oFUjsndU4qDTZKIVzc3R3tjdS32EopXlxrXcTw8EVxk
EJgGFh0iLTcd8uqurUqZ4oPeYo0NkXRIjIquWe89Z2zAC1/pSdXZ4HyMXOMTuU4qZSyQr7C0tB6v
xSZI/IX0nfAhWZJDP47sqmk8Pce8XreWWRy8rjzrJb63VpDeNmEc1ZseoLCLO4Oh/IwAAL0cWF7r
2UoGEkF/82JZZrijif3Ra29mb+1z7ej6+V6tbgbUL2fLBYVjiuJzkXAPnMyt9wiUpE2P2t8LSXom
5UMIXlug0rTxkocRorCd9oP83drxHjujj7bY6Km4CIaToW1BClsmQ7fJcfQf46cN5iSR6vGBhoAv
AfsG13PWYdzj/WlblXOgZvQZsF+ldIA/ix7p6tL/E1le49qc3VCnBOx25TcPo97d2DuRXOZp5rF/
O5Wvpz728FkCcNygAtQildjMzTD0S5AmdHueFKifJkOQO3awo7IcFyebxYK0NnWLBsnYZpd/iQbk
K+cNRzGTKt6eqrWpS02NI8Y4RHyLqrhJhS1iccYGv1p1qEJZVCg+CsTWilC4jLcXr7563QgkKB04
xI3Uy69BVv4EIoxxlXhSXocs/JPUhu64q6gb3L1TWOnXfh34erZHNgtyJ0AqsyrqXNG02NYLgOnP
Ti+Tp6ASxpPVFsc2rKyXJKk5KFYBM+t4RfU5ACmidFPjJFJfP6GiUp96pPMSczjqwffZZoZ1tQ4C
wwBFU5NfzfIFadHg21G5iqFEY1pOsx4lHmekowb7m5+WHJxtCTCuPRM9WC7sCLtONCggAT3MLI/5
MLmAlwiG5MPxNy6zinqxwdm5Zv37zDTTgDJzWQLEBAALrWo6haXgEOoCyVPXHeo/61rRS1Ilb6fo
OchzHkO6HLFKxfl8ncZGAJ5GSkmxtswauK/SxmqlCVDeYOIXA4x34ZaXJABeARCYycVQfi7iL2vs
FM21pnIWAZaRGc951er9OisOtGAHLMyIQ1WZbbN2vF3rMxANbuWgj4tpoX+zvKcuufdlvtCD8VED
QgW4KYH9q3kB+InNYUsgwKTiqBrflLFsViSSoUmT7x0OvtaiEWzdW0Wz6ZLceAHG3cEUNWgBhx7h
NelZjxmLw/3/2wMgM8XS1g25tRPbOFIjG2ZOvX/WdZI/I+hf3Qw1Qu27rfk64HD5e9XUXwussI3/
Yvb9+EX0ob0Gl7R1jHzj51QiG4QOPwyVqkI2AVSIvZR7mhuUfeEzFAJHOSOqCk6yAdU5VHceQM6+
1VkDR75O1OTbjukj8Ea08SoAh7JtIsddtEokA+g28ivQKUiItKoIkYGBqGrOgngHtPFPiAo+mx9o
4r1TuEj10FDj/qGjHhtsBP5MzQGM+y/ocep1ebssQOV0Bn0TgKG9KgCOZMqvPYkyZAurRuI6l6w4
jYAgPuVOWyAiwFaJUpEeaUh5urrpYpvlLXSQUq6CNoCJXOMy0QDa5Bo12Bp6JAIyAB12CtJ76qlH
/42oDFUaspXX2P7kXNQSoIbk7VRFjCyBv05RK5F0vm4CsrZTU/auHYCITnVvtBVNNQ/QM6BqvIMU
uSGwO+lsbzp3/Fv45Pmc8O5ocT4T1AosoBMtrJa/cx5qc+l3afXaxIhMBI3xEqS2O6wKztkmi8IB
yEKlON7RUNSJRPVqDspi1Aw5wWKSyVNWqATfIPYjwa2ri4Pppj+CTITPSMBvd7qwjW3js+xzHxZf
4ijOvqOu/gcfw793QIkB0IZTZ5uH/bZ3OtTg2EbMTk1voshG9aLIT5Ba9CGTUq/B55p4Vre+M4y8
ZYCHRUN+I81Icp9gf4HM4W3fNN2uZ/7BH3SczVVgSp5C+pNMgf0pek/RfK3SW2tJXQQLgLdA3Sk7
YOqqCFCrq5yCaVjfIr9jMPQQS5SPAVO3M1pj12Uhlj9R1z8DDxG4HCClB6k8sCcb2YPkPLHXZHTH
ynoILGdLxojBP09scNfiO38gXR4Y3r5ofAtHJ7C6WHKZJVvf7KnDGDtx6SLj5IQHrgHiG599Zv2G
mAdI6IoN8Q78sugKw/2XQBZXAmsh5+Bc9PIWBUvI7kNbeoYFmHBEYaIAYCpU5kQFTimOjuN93zfJ
upBWuDBQAwQiOJD4Apzae+4l4mAOymYWjsLnJlEohPBOMMTZlJWa9qM3G8gv6FKAiv/zEJqf22xf
50WPDM9IvMZ+ggPZurhwhF4vjY/EBcCU5PZRGQASipB5BbrLyTxgU3lMYUjA7LAtgyhZeECaPVrp
TypznateJ+SgGW3ol9sNuBAZaRjhD5GIw4FezWZ5yxJLp/N9skYnxVkT+9+FhzRlq7yboNM8OEJ8
7OzFB4o5gRzwu2xjAKYqnIwZ0iKP27WjW9l+Vs0oF0FqqpKuQvTgvfnLMNLVgaMv9cCygxpYKiNT
iAr1o1QwkVZXvg0dMnw9nHOzpRs1t2IsuzdDSBesU/g+LD+cqxwQlSAcqefxpZnwxzBFlRc3930A
cGXRdsUfpvWTdR77JiTYpk1eeccOCS/XTkfucGE17NsQRl8ZMBeebZzV74PHqu47ZGaBdyxr4/hq
4sA4xZPmmVSaNP50igZkK0rVoixrMyBYgIRCiBrAlGd/8uCdfePfaHq4cUJkhfngUToOlWjW3hi9
DL1Xn5rE0J+k1+QnniWvhROIbNlZpbMMkZSyNSJmPDHgLzwhJkG2weaAjVKV9jSSGkCiv1huMC4L
v9p5qvoJRNLGkXqzqIsIVYO24azvDLM4Ow88LQ4MDE6UCY5zEIFI6afY9ECM8Uuq83IskHqifhZR
uSQsTUrpmPM64sheuBbAteeMktktqq1F36S6IhsQIHkAgreUwUOvGhNACoA+1g6ugk0g/Yjz32No
akdSzfoq0kNwsHXDinSBcPWtBFHo+JjogXlAvZi35kaqH3zgsV1HM7QXrXSz76HLtrVeNGe/wyN7
olkAz3G7Cl2wwBJZAnEp/I5agayzi8gNuWwTZI/NqEARwQCR3Nr4pHG4rmCXTM1bdY0Jft0PutIZ
FWjWTchBs+zH7vu4GSCIesDIVXmEvb53aie+RkG7kbHeP+NovH+WgGNSyMzhflQ610fGuZO4cjFZ
lY6P7dYGkewDqTITie5YD41rEtO2dvAYrstdy3BA3YT6EzV9ULcbcMYNq5YVerbMjepSosLx3BeV
8dTZFhCm7ZrfjKgCM1saQLTa0QTYSLFHNadwpLFsfP1r5A/mymOWduThkFydMXMXA8okvmkhQ7jO
br5oWYwFgyz5DpD0xue4aK/kABpAuWB6ZV9zO+iOTSqjda777FuDQls1A00tRh6sxqaT+Dt901LO
r9OzJQre/lbiwVuVtvwqOoZnFMYZVvvNB1rDpinBpgkI1wInUWpRRDI1rghH/wRQlYvMHGtLuqpr
KYWzXjehnb+kwyfi+I4sJg/MtTjAVQLx6nleuuxyrzmNYJR/sf0bL+748Oq4eDUZqsNmr7b8TGpk
3YpDabN48pJ58u6VBWAv8vRsMxqyBwUyR7l6NbLn0LTMS9mJg+5FKVtVCtkeW0/ahE7b1l7PxFbv
0rd5i3q/0SUXGRU3LrR3BZk21ndadGKK8ALxGZxhpA8klIr9wihB1IoQK/DplMNs0MsGVWY469gm
Xmp4izCuFjHKHkWB1BmjX8+5wXfpvxJ1vChxH7/epRDTgARVmrhUjOI1kr0sCwBIOUZAlwai8eJu
rht3TbIlDtncA42b50YgJl+hGA7L0bQcFk7U8SvAxHyEr7tqKVw7fgPd0Usjs/I5zMCylRuugXQG
6BNRbOPed774SLXYmcDk2aRgxn6T3dKXvf4HkPecTat75Q40RNYLTklWZAcjIF9rOCQ+9HmdfBr8
9onms6MM4LF9lp3z2nav2qBhvaMuZOoNapwjh19RPHvIsx4gTxKBa6csxWvWNu4aiKN8F9iJfPUq
/WjKsHyuWnt8QF004tvMencT9cB3JP7VTU+dR7vOVlgDbHAo6XzqRlZecGDQTRz2PET8NBryaE9f
URtuoBU1kITbFyubW9qzm9dfWC6dt9IDuXJgp9bD0AzZWQR4lJLBYemurdv4xa9ksM2Aab4VgRu8
RKO9Joe45AlqIEt5ArBKc7ULBJCFSJw3ZPm+cRRYP5tW3BwaF+F00rsoRURyzluUae66dEpv39qV
9uyM7ZcQgXaW420+gonuqbXluCx9pKXzD4J7kSRHfQAHAqnanHWXEg+kODbBo5HXCIb3+HyXCeiP
EwTuMUEGAuObCXBK9p9MQNOHbdtcuJ1uGoVBzVusqzNfHJGVXpw7pSI9idTEFcpBW28slrOOerOf
kGl9GnVw99YrPwyHw7zIBNW6V6xovUnNh4tH3Kousa3Oq9MPH5zjjYfCZn9GiYtj24+FOC3JOXH6
0Jqc1uBknkXqTT7zCj5KQ77svZGtZkcaZ7shaLem+I+pAdLAy1EvHPlNtWaqosZWFTWx6jnK4Glg
nCID6cg6GwZVYEO62YAkjvcREfdUqmecYFfW2AUS/6hAyLQSbxmD7vCQaLV/rZsE1a3qTMkcccIz
aMZrUrBg/TsP5tbbEoWwr5bmooKZa/UqDG1zCw6Y/dAkEiTDfaitEp95awYczQxr4nKVeT671lVi
PPVFzveiqZA3Qt5IhayQy9MVh6iz9adIi8eLmisSOeJYZd5sfHVYOx/nTme6sWltjBEn1+GH1WMt
EI1mR+HkF7dDvhupfHuIl/mIA1HXRoieK7JS6tn48rSIGM1qEDcgo6PJMrHqsNpejqggkoiW/BqG
EaigQ4xJUZqCUhnltGTsx/p9RK0sZCaDm8nX9+0D1u3GCp+HfSGEJOTcWCvmaMkK2+NfsEkEiYTo
S82BIUxuE6ZSopx9J0lXpLwZAWfhhOnkbAw8vrwXRGfVvm3MbosdOBZusbz6mR382Q5vnh85Ksm4
X6PaevwBtKc3xze01xqFz8usHaJPEZZ5oBd35YOTcmwiutJBvXfSHHRQOeykWaIMIqv9dZ8U/cap
MgRPEwP0IYpDBEBW/r7UwvWsIj01o+2N7eJGbnuJl2h2nlWEvExjmY6yMGS8jSgpR5Z9lOr8gjtP
P3daArYoZ3gdtbjZe3btrrqxHl51oD0DBjqWZx28Q5/9EaFW5ZZ5DliIYh80EVo2vhZ+gBJEza5x
fodKt33oFuGyAOrCOS6QJKtzPOy6xgAqFXJ//TRP9qFeo6yDXKjR4giH/1ViLRu3sfstjQO+pnq4
u/qKDealsIMvFcPz3u/w1jRVLXMq8Wwl0VCVzrNI1kI5h8pZV853Y8nKkmQFzBZEcksP8A9Ty5D1
8qs/uMVHPwN7h6ubyIUJOuNIjaWOfmdx1t2OI+3H4Oka/81OTnGNLY9gyZHlkXU2xh7nh3rEtoEB
ABSsiqCkxlcQuCmSI1tjUsxaSrlISpCapAjeg8r3NyPbwcPZJyrN8bL8NSWldGTYfAtk14O23QHk
GV1mdkE1MV9HNsp+Bicslh7Q8xBVAHNHWrL+IVbN0CGaH0TAMCYDNaj46R/yBCjirPS73d0ILuLX
GK/9/d2ACKFxP8fGeJ6DetpQb0IuhhNJTYzA5oJ7ycLFkcBl9s1NAxlCyMBpuULNVw3OyADRi/Xs
JJIuTDOF06uUZL7xxgKu9UBH/8GWFelBDgJJxA6JPIsMnRk8dz2rT6RC9XW8CngEfJra9daWjWAS
QHmKM+IieJhSd26MTt8aqVYcZhX1PPUMnnSxfjsLGQJlTfIdxxnOUxD2+O1rNSLCamOH/Uu/zzKs
ZUCnCTKeIOhXBso5r7T303F4v3aZB3YAkLg+20aUP2Qy2LO+A9vs3VR6WfX7vjCDRTvi55ElprvN
mnCHHCD2DJJF9my3Lo5xwNezrWwX6f5Nxh9SzZ88RPQVlXBuCuypMASQXwnOMJDfhMBt0l2kzhd6
eCI5T/H5dUHUr0k0wZCqbcgssAhe4Wi3WpLo5wwDPTVwHu0V43fb1urdnJJIyYyBaeLTS4pii5cp
klOyVo+3g4eqHFEwbUpXbCKwZhVD+srbFO+KPrXsC/Z89sUJsj+RUNbsSJr1WT/yPX4NX3WjsS+m
akLwwp6jysu+FF73JUHQC2lAi5G4MQvf+lxjZfAatppcmiYXjwDOCPCfC+Wxi50BXAG5tqkx8hFl
xtjvisJ6zcfmy8hYpebp69H9KjXzmY4UkI/wUtlDuCFpbmZmR9KVQe5OFJF3LlUb3I93kZ3aAVKV
tnIuAk/DYtru1bG2yGuklpBl3gLikM5bhiCCUTQczYNpIx3SwbnYzKyG4lTjBGribWYCskKrM387
0UII1MdHYGldAWK9/+SKxDjHmXjVCx62S7xBUjf/RGwSyO4A4ktRnmlcIK3fT9P7ikuqDtK9lzTD
jhtMbhF7qj+bXQ3+0ARxAy3+aSS2+zw5uD1eIy6O+HQr3hpB/Z143j1KDyFSeGJ7p4YsH36kapAc
tpJZ7eBtUBUVA+VGbF8t1eSG+GkDgGc/eJZ1JX3YFf6q5FJbzTpR4JUZWPhkcXighQs9C/Wrjzpm
DBo8Gxq7NW4m8h3gbI5YQYAZ2pTeupU8OAym4x+oV/9GnF3IDxCU7yPmYUXcLGpm6fvZ1xvqF8Rt
qw224zqSbf96idmPrjiL1Lu7Cxp75zeCAG5h9XWxdBXAYtsgipXlvruxlQjetGFqyEq62QWfGfBu
aoUIODtyAbxMmoGGNK1s9vhgQUYy+nIntFLs9dpBfknQ9usm0EFkZ2MVY1kp++bF5q7zIlDX2gHy
7XzD+Q7qZPA2jZ71ucKdroI00C40E6BDxT7tY1BVBHm/NpH8dglYmu3oye+GQYzkb/mZnvzUFLYo
N04R1quJQdFTqcygKUdKmsOGZDkya2FpvLiSt9XkyTyBEQNuTQPOsKMB4MptQX+H/zTLxXBeEbwG
NTeAJ1Hp/WF2qXdJtMh4AnV7V1nsmZoS28C1E9vmOkY60zPWoM1Dmb8VeepiNYp1z6oNgSo/ycIB
KPsIuKYDeENhB3biQiRu+OBzrj0KD3fhtxJ1/1X4GHdm+OgX4N7NLURlSCRDIDO5ShsnWNMou/bi
B9RI6kjJQ9yVncLAS4/YDp+swmkemrF7bwrfSddBlmyirjBOXuWLVR/E/ts4PDZDlX0PAPSOO867
S2CHoGEwce8ZQ26g4aXVZvR8PObdABvU0Kvd5Zy+BngxxJIpJ42aHIkZgRT1vpKD9W4At202ZcKZ
gzA2+Di+6JWJdYTpHVHvoRK90tY7uripfp+7QKUm2Qb3yEp0RrMsGmQi9z3KOr3wj9JKcOYhVR4h
0fRRrwbN6h44ZucojX+AWLn+XPVhvdGk8HFcXgJLb6jSletFwx952m+0OHR/KFfHdqvJlfeFRI5Y
7BwQ2eovQwxMAhfAry/lqCfbIBH5JpWm9SIDnKBIWcRnsuLTzPLA/TIPSnSnuEpZMhQiK8A94M4F
5aIz2/6Ic6BTBkRNZOx/6FoF1zfJt/5TfwSCwZFl4MSz/No5DfiNLXkss+9V8tkTvvlmSizZC56P
pyE2xksKTKxlBZj6jZ4wwBWrmFCgIM2dvsBNkByqaBH1QC8KAvDRGJezwaeI0ixT736KsorExpDV
d/xVGIrSAaMzN6QLFAhu1KT+Cu/gdysZYp0/sr5lO8OPBcL+nYOgDhBJTp0oQTlVIeuAdFg3vRuo
J8mbuoXAWyVzEjCO9xxAYVWO+KVijkeMpH5UmaiTzlb88rMOS+N43xouwlmzD5kLP9MuTh4hqykc
n4HZJDblECKwmSTxWav8CoxNGv8Su/HPWtWcaOan3taaHyVq0BbIxRLPIOQRG3PM82OSIK6M3P7P
pjY0Z4HA33xrKcsn1XxnpCpdfx9g2Xb597/+5//539/H/xX9LK5FKqIi/1feZVd8vG3zX/82dP/f
/yon/f7Hf/0bqYzg5bEDz8e/FijAbWX//vbE80i5/w+W1nWet4V1yZD5uiWoHYLVMax0oxuocZxV
hLwzixP6DgdPC57lGy9p+QTIQx53YD99EADg1bBNZPeFyclxgXPAEVlc4nWanHDGjI+ZuiBxSJAX
Bh8SqQHVRbLsEv2RC9teFohXvoGjfIk/v/tDgD9okZVa+UlDDGqjN056MDPRPlh2gmeCCfg3ov7R
HJzuY68X7SZGPZKxs4x2KUUvZ3li4MNKJlxELmc7IscT4VoGq+n9F0dJvCk1XQdnRImERJJrJQs3
c4YVkqW1U4KHG4ouH3PfNx85AxV6LbwHkqyMjw992y29CAGDZQ9ItyPKxj/N/taQODvwLKLkm1yy
hmWbzA2LFU1ADTiG4pU5js2m+biODkLzhcm8aD9NzXP7CSBn6Ymm1g2bX4aAA6EqYM8UX+ir4pJi
JXsmKS51A2w/CF144VAs//mb5un/7YuG7FIf+QJuYHuGabl//aLVqROJJArkRffM6Eg8Sm49lmwi
X5rYlQpU93GO45XJDOaZI5B0826SWW8UbPVXH12WYbNBTSaebgRhqOP1um9FGy1CYWZXQjQkQ9KO
3wEdZu0RLgBdk+DGWuBLtdGiRRYL71uuXmRma5dnBur6c2BYuBckXiK90dlMGN8O6/jFrfbFiJKs
bWQBmS5qfHvVAj18YwHXCNVeVawtKdoEVFCkpFNoqbZTMIqK7MFNEWaZJOAJy20dpdUJxKHVpTWR
LEibObV7K6y8WoJktJ22bx8eujCyYpmyBlabv1sj549//qjw07//rEDwg4eBhYSPAMijnrLfPBT6
XhuLzPbHC9Iyw+Uo/ZMXmNqzWTX+Sfp2uSz7yPiKTai1QOlueemspHxyTe0z6UOmxWtZWHKPU0Lz
lWkHe+iMryjpG3aCm+GavFxsP90q9dZR17Q7Oy2bhxx5J2sVaF2SGAeyeWCq6RLr1lCiMu/cSUSQ
ayNexuqNG4L5bp1HZbQTcWm9DBy4hAGSbfLGLT/rHbAalZeoRw1cMRgUdvLViJoWpcEJ0qd0PHdW
mlUHS1ryFoGPE1gWZKvG8E+hoQ9fu04Ll403WA/cr9kejHP482M3ezWMCrVjlZR/FIzvS/XwL3Ln
ZIt8HWsM9sFvngKXJYvCb40DiUYg7Icx63Ewinz0Ze1n0RbFLCEonUptr8UeTsy5+SrKMP6mOsDj
Tb5xdAalUR3SfJhyXc4+MG2NPK2OtFucG9o34iTCW4G5p1iSwcKjZvPP3x7bs++/PZbrIkMBNAqW
ibcKvXJuvj3CTLwkYk580ZBxt6xc3z47psBPKgD3cmsZP0ZVkEQqMpKexDzWs6PF9PWdnkRq2NC3
K68rtGne3/m1RrIfdVSUFOrK81C6ghhBEuQlxsudnu7By/3+EJfR1uli/2CpRs8QG0Plj+sdRm1E
l0xTl7QkUw8YE/5h1t370HSzmXooNtxFqO7dpQN7xs/J3Lxf72+nurmJea67qe+vTI50d9Ps5D7f
dwaA2Uxde9bf+M1XmaeZdaPGP7t922xCfHSHIElACEddamJwJx2wvdMPs456dzpE10cgKqgpqLmR
aYpJ9ioOhKYWx1C/m+N3OroMkgGxSr8zM4DULSqtzjdGgPwGowh/IucO4chAfmnTGngUdjmc3VF6
B6RjgtPP0/gzwgDASUTGwHdFnZK2dvjTKI034KbKL64//BqkFilVOfabtvTOWMOnwCI10nzp5Y1E
/QsO7LRcY5dkcM4GPc+FshZd8m7N+pKTFZFi9kwDZMdux5MHx3gdAbnN4Cd8MyKt4uSZVrosekBn
1xxv8dFMQL9ldOanrrOQclRWX7E+5NvEQs32ILzyq5m7O3c0jE80XPjIbXCU2zw8wP+ZhiOKxUCy
jH3d/+Xsy5pb1bVufxFVkkA0r8Z9k8Tps16o1W36HiHg13+D6ew4K/ucfereFwpJU9hxbJDmHM0F
aMcN5i1hKo6/9QNjd8Hc0YjLxbp2CrXsrTJ7ZW1/47TC/oVC65kbqX6xIMyz0oXVQVO6cI+5aUar
vBXZqzd019A6gWVFF7lPbl1ZN17rQJCng+7n3MqcwITQ0oRkoT1y5gMUX68ojkboAPoYOOmY8aV/
gte4z8ZmWgkNLL4xht2lynWtnF0LXNqWWJHmWJTMRbJL/YziehNIPBUk73Npxpfi2DwXTxgYcBjR
hqwC09wAcZJOe5TXugWX4art4mRPfWXlgfpGA5UzGTs8N2x4s0xeBeDNzCiuZc33dCbnJp1dB9TM
P+6Jf0ynFG0RbZiCQKUGg/g6U9VZtRi9FgBrb+rXTt79lPOqq+b6/TD1MVyVqM2Q42sWaja/vI4P
ZQZkQw58TDEzKOjQztSIhvgW1B4AWVuIgNmrdIavXAPBIDR2IRLvl7+Y/vjYxeLGxo3j4pWYzx/I
5UPjyfsIfVLAo3A/6WZUWK/KQ9Fl74c68KAsfW3T8ChmsCp1UhvmLmKFhWC8uIz8/1zjcjW7bdaJ
wcz05OZVhrQxhGgNz/PukCvVe4716WrkAHMAqbEhADVF1Pit3AkXcjwUwSCguaiaIl8CGSCPkFzd
aa9XO2rRwZv7r02QCdW+DhvgXMEUrKywBD+EDavRVHW9IK0TO1bj4dKm06iWRbWmUzrkqHOzujTX
EI9V5Y766Gp0FgfVDBmfry4h7os0q90dixab8qQFVuZMI9fXoTlIUzcA+Gkj8RvNyx3BLEdICOxq
Bx7ihNKkPr1uZcAe6Fwy7O4o3J0FzsGB+hwetn3r20FW+ZCN9myxUH3/a+ImXgnr9Q1RFOMJ8mPU
5DPS2WytfNXNo9PcpFGRZOWGGIxjHuTQJhf/MvcaTHNdKfZlmLmLBjTfQzp/zyxk5OEejSo+GD9z
L6umAqUx8BB9amdgV4LPNQ/RIRF5v9KhRJFwjqQ+XcRhuqY2XfQafZkS6H7570szzvjXpZnlggUo
hA3fRu6Z9rx0+7Q0c1hk2EhLiBPgW0m3c99Y8mo6tX9Fl34BpV7Bpv81BLVhYzdfJBL41XYBvIOD
/ha5pfLUs6wD/9n1jqmnz7kaunvqUqIqV1K1akVNGvgPk4pgPFMAHdp5kjNPul7oY5K2+nqBBXt2
2fZVFtTnysz9Qfu/HE4SkE2fomiB+3C9o04ucNNPhr4HOS53jXD1DxsPPG083C/3mkw9CA5fEBKe
TgV81daOlVR4oBWo16XuL6tysCIox5cyhIyCgCbI2YTI9zoNVXhsoUkIf8zO2iSTKW977N0BYuX2
UziMDUpw2v2hbIhLI4kcAmHvLjy98bDDOIAmCIPWay0yS1JvabXYIUalDIfFtUB5aXcCNd95Ygzz
7X//Ann/2Bharm3ZLrMZd8B9EV+yRUlQdjV+uv0p9CD6E5pg+C7qqQbntcx80wzRNOocLtSOW0D2
C4wTKH1XMFLLcmtJnXQw8MtkSC9NwRLGra0flNxcOdKcsEiCjt+CCliJgoayKqbJpyZsX4EZmg8U
fR3Ah9DdUsh1gOJoxvVS0WzdxSpZfAvaEkVPMFEedGzAXtmNYTRm2yBQgZTlB0yCf5a/QhGh2kqU
7fx2Tr+qD8sUOqM+8EzSjW2UD2Slcu3/T7GfQrJArHvdT4tkHGN/bHN2rGzLfW7N3/aM+8vgTbov
HFTsutEZXimqiTQ7gojjPcvitzVH1SMgc6FEQY6isBWbZU1xLYrCtaj7GkWT6FocWlvHf/9mcEt+
vbWgVGxzkzuW48KPnn/JGQgIRqrIs9TJmlrXn2ZlbTpECYeloA2NnGsfneXj4EOCJbmJhgA2ExTH
8ZT7FIcdWH7nNCMSUm1yo9w43GlltYuyyvIH/NapzE7lcxc7aT8Wib2hPmDz2dHpk2+XyvtkNy9G
YxpHiu04JHgy/PuXFNsUdf1QHC+ROgo9XzWNebmOwhLv2Cbdm5sCQOmPcf7qOlCNpuswJaZNLToD
KjdOsyxHq921kEsHsJl7u9Ex0mfkWTZlLcZvWkWf+yvQo6jfq4rP/XN8wtLpW5CNb4ZsHzpp3YB6
3t1jHxrcubx8iZEuerVbp9zM6oPrjHf1qxlap3dQVGJagI2Fv0qINpwIdzO3pjAMTgTK+RiTUyee
PloEyflofcyDhOCnq9A1P+ZBbSE4UasIk8sr5CmAnWEIEOt8qf82OUP4v709erMfb4EiP97e5Lb+
UCgQwjJHzrbzonJgGOsat0avczgxy+ohxK4KqbuueiiY/d53Hb2eUZzRt+b/+C14X1Odc1LdlY7D
catE+kN++SkoDXB+mOvsVDlgjPGuxzKfKlCXshSkyzbC6iYYIfxdnzK9GlVyORyNqUEFAuwTH6JZ
9qNhhOkJv6zfYSLlozW6wbmzh6XDM/vRmw+gdcOTY8zvKcBz6p8Js+vTpTWAdN6rrtxRKEqfwDRG
PFxTk4t0XAlLv0GnJFtAzdA8q0KZ56Zt880QGYDVzn106KLaW6aNo1bXPkMFqT9GjrORUr7HAeL7
SyhP7pXpINEMSOsmC8LqhmblbZGfSyyD5lehHmTi6hNAm4frFcw+C/fXd5RKGQGiEBb7iYEKWrat
vAPVTs+50gTZ8GL6Pirg99oge/GSON42fVxu6oqJ1yxgPgXAJVssBwnWwYBUy73p4mtDA3RJx/UN
I0IielEEmbP7H3dF8+tdUXBhMyYs07IscAPY/FX5tOCq+zgcYMJkHCMJNfUriUSiyidR67kYVl/7
r2SSL32w5+6WrhuCwgIW2yLKw+mTnOuVzBOVMCdgnjVeRq8DpBkrclgi0NzrgAkQDl/QiIyzDjTQ
9q4j5HLJgHxKE2Cl2vnUArp17VnhuKBhA0nGdEOnsJveBSIM93hv/Z55WA/kpVG9VtCA8stYFutS
9Tclbt2/Qtl8OZmHhqRqf01T92VoQM80D/0Rg5pItjDlUG+ble3V1S3Jtbq0cqiX1HNpUH+z4lim
3/7RA8RasmjZDFwovc4vZup7Pmtd0aGYbH5MoHTUkZoV8rJQJkkd8aMuDWf7KW6e5gDkvOp5pPzJ
BRqZNw1f6RgkKHPcXXVs4qpS3YLkkUjX5nqY2Z2Trtb9jBcIqiZ6kBp+eljeAeY6t+BYsQ2Q58Ev
Wdmgo8KZOctgZaiB4W8WdEqHYu6kM9edIHqRKHv1daAfH/79C26bX576gju4wUkbzDVumvJrpcBu
J6j5OQADFGGJDBEI7U+6tF6rRNitfw8XquwxhibSoyo4uLQykYfOVPljmlRAOya1hN4JmsyAIwUw
mDkATzaIFcqbFTE7JBWSjHmAg6T1hoo4dIAte3qM6uRA63gq81A/q8odiAzpcGZZEmxkrIyumqV0
VpHxa+hwW8Ld73soE5R3gT4GcfGjSaPYsH/vPorE6d8Rl3owRUCF+Bxjz3epw0AXiAOdiZISVW5c
s+BH7WUvA+X8elNxuI7176NJN/CjwmjtgXLz7/8FZNb/8W/w8Jv2BOceh/7xP4prtildLPmRKelT
awINEcrkkx+mfRtBF5HVYOiEcvhZjyy5abClfhBZvoJWK2x9AEF6MKrIxFZM9ai+1Fi6xHxalV7o
3icFOPND4ZiwKGjd+7Qy+mOKxRTkL/vCn7w6gRuiJ7YUXDDIDkLpZ9un9VD4TT/my6oIg/UUMOe+
yky5BlTbYd+nuGBna+q7NQTw1HaKA6xmIZ7Ron75LYqqDqnoAZnxRo+v4JItMuzRLv3X+Aw5nmv/
n/F0nUKlv7QLAw3iszJ4DW8sZIZ8SVzWa5uGixyKfbIXAXx8h+oYJjjIsYCh1GTjkBh6V5bZhrpo
8BomMtw0gfhGnIhB3naVmx5KLRnQjDiYINPcqJI9Vk3Z73SWVBtZmNimhuHULbyMtUeXTocuSzZq
bL5fmvB4OpdTHa7HDNL+CwMZhX0xeWyP7QLOLA+d1P50+in0cvop4DJtvsD1UpepNBK1CgYvNVCT
Vc0Pcaze+jEy113SQcdJjAaONAIwJD98al/C5zl01piQadC4ca0uTZp+uQgMSiHLVS3+x1ff9b58
91Go5DDgZkh2AMgAZvWXnAaE5jJsVHuxHlSqUNiz1Y53bXinJbaONnfE97RtlkB2ZL9tmfxOrU49
JVaUrmuISR0wm8P8RphLwx3165QVN6Nj4VmEfL4bgGg6gpz1At3PeFWNLN9S03JgFhH1DqAa86gZ
WXNl3ngAip/fQ7XkEhW1Vn20tG0tenvIltWQT7t2/BZyZT9xd+jvVGw+YjlSvQxNHuxM7Rp+ktvl
S2RU+crMWLql0aqPX1B9JTAZQci4AXtlHd1TTwfLT7BFwKeMrLwArI9dBtlQ59sohP6qJ7IUtYG/
D0M1vNQ9LzYubhbHsHJheTEPmp2r28W1TcM0AndeGBSaIZQVZCmh5oAqfuG1FkoBUfmkxzz380m6
z8OM2JJjNr1aqDCCvBe234xOw3GjLX6UOXtQU5v+qiowbFkQ/6Xbai3YkERQ5UGKPrSKZJHkfjqw
/LljWbMIxKRfXEcd6jpT96FTGvfKzLDSQHc/ldGuHYxnJtsjTAV0uZH2BIukIOcA+LXHYupR2BUA
Ni1kWqZrpTZGxYOfYFTFyEdMyTmLUm+bjFm4ZS5X9y7cLRcc/5xfnG/CJP9HqDvkCYT9LWxb53jU
Hr7EO6D5Xi4tYtfdCpRHLpf+IzQxQ/kYKvdnPDXsGOVqXDGkOp6Mwvyr9Gr7t9TPGesLLHqgYIAH
YPZggDuMW0z8BMyit/Ac4e0alIQfgWEFlWMyG5RZsuyxzyp2YwjjFjKOY4tcSrRtjbC6q6QqfWHV
+YawftrQxzIO4So0I/8cHoGFUlX90c47c+PI4C3LDPbMh+G7NELjtw1QGEre1s+iKc1F26j4wUpq
dw2avrOPymQ4STtOVsU8CVLq35150tBAT2LQ75N02IMg2fUQE5oVY9PevQ8qs4C729yKvWIH40o4
Tc7NPyNEKtpTbNR3owkkcyb604UR/NF06HYedXA6s9VwgsT0AKGhSkBFsox5dbaSrucbhRogeDy1
g98Gs2+hJjgdeic/UlcGOCwkNbJ2XNkATQKYZNi34Xyg4MLBNzTLswjruawFtctowr1QPawbgL+M
54N2yz3UMOwTdRlGwG+hFIYLYYy6rDCK960LzdLrJD561qoJlQnDdMSxDqo3gwlkWKtOzAok8Nw4
0BmSDDZ+e3ArUYCmbweukbqcwaRxF/Il0LJqbcyLRVdE9dkE4I3uDHQA6p8vPY+pNU0IUQk7Q8Tv
UwRdIy9L2MTn3wTuto9uGBX7erDhdEjNrstv+wEgUXxFFTxGV6qW6SONWXYKtpJX3lDLabBOhSTm
rgt4facS1D5YWPNloTsAbp0MXhGNUYndpd0Vb3KCIcc4EzkTZU2HpJdvl7HrXBrN+ia9v86nPmOK
x1uQzbDbYXCDdO0fusRbTnTY3HcpBBi61Kj202SmNwWM+ZaFKdTLVMtn+oKOmMQ+JuUmq++DzNso
MQS3tcjzG7syDhCzt+7pkLtJuZyMwltlUjU3XGXpc+QmPpjE9gMEVqNnqPCqMX3OI4M9aN5BDwMh
RTh258lq9zSBsSa7tfGcKD2RPEygwj0EbjUugGAJ99SspOsemir9Ra1hjtByXha3dQiD43gZ9mW0
7twk2A5grp2Tfkp85tTOT5ns6N41FHAuNBvZ3xeTMDYUais7uoSWkA3/6U1b1aXpwgqchxZ2m09F
VUQoJLnw8s6FeAKCHsXYBLKOpLtPo9dmbrR/BM9zTbc6wTrBPjR9aC9y0xBvQCSnAELZ5cmNq+Yh
KYDFmvsNKIKvUBdBlqP22jeYlKX4bFesLIutUuDn1TCU+z6UxrYyLPFXLcdNC7Ts9zatQYIYaud+
8JpxLYdEwHqrM5CXLZNVHGbbOJDZVhbMfIIjGZg2Osq35LgJnSO9BH3xfTTLU70soD2xZIFIlxAO
HZY1nBuehiJPt8bQf256c7NhrngqZfc+em3S3MrK1ENZ4eGoI/dgmjmoYnakl9CjCd7ivt6EtR5/
9aXze0SG4RFrUHsdYzW575FmvHUUMi154okfif5NkSKrx8VUGvgPloEJEX249jRWVe8HEYPkquLO
r+Ym9YVp9H72733VBMvCcABGGLByn88oaCZQLttM86kr4UypCwh+48WAj46y+ERndMjjrlk5YyeW
TLP2XgkB3l1RvuoaCXI+wfSoq3j56pSw607q0j3leRM/A2oHWDPCQre09lnbu34/pm8jNtzGg64r
vpYKZUVHyOFbFyMBbBhM34iKlXc0oLGh/MYgFr5wW+N9AIpxqEnO+VQauM6gAU+6i3Sy8nPkYq8i
62SHxZl7Q61g3qUEYZ/41KSD0XbPWDo+j7jNo5yY/0W4gi9QAe1Gb7Wn4t21v43TOwBCyjUzLGNl
AM/4WLigUWTMtn8DjT6jSaCEBAvBHvoQgJ8MKzNew7zYvvN6D5TNIjJetfTuudLOX97wq65j45dt
I6vR4LN6MgYnXClXFTclshw7IUIfmDu1l4CFn0Bnc7EmBekWpf6jBh3zF9PVg+GW6UsQ4/bLY3tv
RhXkjcqq+Dn15bYboZaKJ9ipsqCdC2K9vhurLPjWcw6T0xTajKXl9ssR65G7fNAZ9LzFS+tY5R0d
mr5mawD8G8Df/u6js0mn4OBo73TthzgXXxWwlEGx549YKz6McaFvyx7f9QWfuOejorXAal/43KgA
0PO87EfOYM1sOaDSIUOTnQwrPkPGf7qnLjYwtZQi7NfUpIEajk2qH8HzmcMA/bQByuPBojWjHmRt
3G9ylWFNm7A7pr3x4AXwiU5ip/gRPUay6H/EQywB/HOdQzTU1Z1GGm+hJ9H/YNo+DeC6QgG8rddW
ElSBT/JJl9OUWckWchYHyWKMXNWWvigwXYZJaOmiw2RmIZhXRnFQlq1WhRc5J5QkHX/MZLea0goa
vde2pXm7kk4MXR8HHs25Z7RHVdrJS9bEW7PIvPvCG9lDW4sVnn3Ji6Gi8OT0SNhREzg3udFt1q6K
sUhfTHACkcWtwWWfg4VpfuuSGGTQedCRi94cDKxukuhc6BSlMmCFngoYBS3xNS/vUizONiMwRdAa
5RnqvCbbZj2I0iqx5YqzETWKKQKzwMqHFxCFIHgzttVPwyq2CRKv+AJmkDirNIqbPL8VwER8t/Ns
WAxRbD3FrVEuddk7d5P0+NrQKHZNEzN3OnQjQCFGBeoyFvElLOfPSWTDktn0gLCGaWSZRO0R8hog
Zs9n1wMAuPW68XDHaOFPbi4tuGEunTgpluCy58CcYL17aVeKlTfwAEAQddZZOetdoxM7hu7YNtlj
yOBQouc8BoNk0H0/ON/jXGMjA+IPlKEg/ZXK9C9q0aFrIcpjyqDeUXwCyaKbwMwu8YZROvcaMPJl
ZQ8xvBycznfdati3ST0uWc3KfcGs/lVCiAe04bdWCuTwh65Y9clYvyVl/N0rh+LsJEADd4Mc1wGH
BTz2DuUbH7DeU0DM7Yd68F4BmXPm7klJthvdCqx3arLur7APeqgWGybuSs0vF0uDN1vl8Wpok34X
dm351svV4EXstTCbcp9a+CZQN6Cv+QJqSfyWKTae4bv7mioGdwaYqh1dE0bkE6DaWzBS7FfIV6wG
aFA94efVnfLUm80KJvmq5+qmAGF036eR/TrqZeaG5Wvds/LgjjB9oO42SKG2Y7nw9YC6KRJRRrYK
IPrwDGdU+VzVKjzbU31LXVbkJEeBvdWCmi5EpbdFVIaXCXEbh6sej/4tjVKcPVX1pnUgcBPU02sc
RcMhGQS+X/MhhSFOAR7UnZ4Vj23VFTcR9zbXgKrpnJ1TmSVABH9PAv+3WY+ASS2zFEB0HyIOWLLP
wsd0FQp00vyvUk1Qb5ynUX8EjdACRMllZ1nZ0oxsuDkEYamPNrbQUFg3PWDVs0wvLBsEkqXXBf2R
F8g6rN0s3nI5DTvqmzhg0JdTmhMkEJehEboanenYQ5IBO5gY9oZ3QIFAiMaI9DdT5rGPPzq6CTUP
wKK04Jc+DzgxvmQON8aTAq7rDE/rv8xS629AOylfBEZ6atzKODex+HG5kJpX1vmDCldZ5E43fWFB
xCYx5hwBTPOg+9ALYDFwmlTdc6Eh4fipLzRgniDc8EBzoXIx2EuWmCgCOcJa0rTQ7OHT0UCDSM/J
Wu44Pm/z6LaaqT0fXUw64a2c6T3Uz8L3KOqaJIQTRe30G4DdSizHWxRA2gkUGzerHhoms4MpYM7n
Ojyp/EaWz9yQoEhTMHCcW6HGzncilVZ+N4olXr+/o9EcFJO1WdbpKoIQMuTBk+zesu4voZCe+AGu
/Iuw0+ryyrkJwxcrBkhwfmG6QlNW72/mckEeAxI9vxlq0qFMmk9vqMnCdgveRefTS9KV/nxTylHH
sAtPU+Sld0FUZncJs7B4QDqrh0jH3bVftVz7Hcjq6+uAG431DexWFxRG/RkkukHdcQWgPrgl1kJ0
sHlwM2xi0PRglXaCW9R92cbIEvMGy07kg+ItjToWC24h37eyrO5QFrrZw1fDhJ82S1cyhaXULq+b
AcWByNkoIPSWAXD1a9ITpMOQBdmyrlnyqS/zOPSF8ihbl5Etbt0xWzXW0Kw7qPQ/2514ANEn/mXF
/BEmhQWyK6Fa51ju7OExH9/FkYl19Ryh8QdVJfvJW6l9KTp1C0U0Zw8Fpngdg9/wXCbmXZPo+BeX
7otEVvKpzxhcKvOmWYMgj2x6F926EG+CcvZ844zlndBR8LsxwTNEmem7tqPaF1hSnHlWBxvgSscd
TUoCVS0zMU2vGSYV5RD87rtq7bT1+GkScJbBRs+TCiApb3XMqmUyT/p4JZQ411B8G63srfVGvhJG
6u0dgd96rbGWJiq2Dr3Vv0eMiGj+2zVQsc1+Rin0xOeIdDBgpBtmp6B+A2cpv6ODyOvirg5gwVmm
olvlPAUCy+pVdIswKEdivU9xORAtPnT33DTpbsB+d5dW2WXPRpbHi8Lg/Des2qFdaELZ3X3pwOZ9
kRPLloM12rd8NNotN6CMQLMha/4+25tnM5aJj9ngc7zIEWkP3P4gT6RsqJa5wfitqOIGNyMzu+Oh
nG5oIJn0+A2ETnxnOf6zVcY2BgQCVpEDkZ0uE7W5FPdtDNZZKtaRbFNQxLr0zXWfaMvSDFjAgMyb
Yt3tpG/25+4/omkfQ9GJ5tDRa+s3FQLvscP9tDh288Eq4X7Seg7WpG3ZbHnuYcMU4vaB9V2a3UOj
09zIoZCbet6hTrz86TDcwXurF09W3XxqCbRSCDvcNPNOd46kVtSo4WdhPHjYityaJq+ewLT1J+wh
XsIwFYfJg1AWNZXOUgBZE6jjzKOGlT6lmXbuPFXIB6GKTS88+wWO8FC4E7XtqyxB3nKwua/n90tG
51fndNaBvdRxM10AKIklb2Xa7aVNgeSfLqqiPdYFVq9QbkuQPoSMpyu85AwVHAh/ACtKXTZ058BJ
z6sDCX1Cg2jafJkQynxJ4FOI6wDpLNp0WZf2hBUhm45hEPU34EFxJK7wve7yB21m8jvY0iBmd/V0
LGqg1/EFwBMjyt+0HPWWXK2QthiXrekNa0pZCi9Pzi2YfslY4Yl5HQWOLl7ZsQmhUJAdsZNSwwZi
ltVrrfQjqnrNeciZcYZeKSTNquoVAA4olBmGXFEUlFMq8JoDeIZCBG6RVX1z0KMJETBcwi6ksWOO
Wy/buZlCv8S3lYGsyNx0zh4utq/5HI4s4b6CP9/lUGPxVCyubV6C4ULNxrWwA6zNfIXNv7O/ziva
COoR8XAjCtSya+TOdpCla4DojKuzl98Hg27uqSeDHccWQmWJT00amKIwWFRFLGYtu/e4olwHIzbO
MgVvMXfV6GuIaoeopLvFDmZA1SKEFuuZDijlpUdd1LeJC5YXskStvhUCiy9qcg+ix1kqSp9ZkMMw
Y9n7XMTWsEgqrzvRoQZx/TSNDEa8nveLuoJq6k6f4pwgiQ9lHaIMilgKyZDL2SUsxP6DgyZuzrX1
IA3cPR3cj7OvIxQe2SMYFXge+hRNfXR2iR5jZW5CB1SjsITiTQjZOTr7T83/pz4v6SEb4Mhkeb0e
7A4qoHHYvZFDxYAOSEnoUzlLPlRA9OE+C2+ij0GIgL+HUd8IvZpDZtg+xdPMsA8hB0GnTNfJMYc/
K8XSVC1DAT+XIprguhAC33mlDwM3GixVE0U+cYht0q5zSLvOALYK/tpzAPKD4SXAqs0eqWjTBROi
CLoTNjb5fcyM9Gy1AD65buq7HcwpwDCAOIeVOscEz/0qLL1NPLbmyoXI8GtoQD9fNZ4+aSRSX4Lg
0OKH+dqEPDmWYk5WRlX82pcJhK11Ee2oGajhmBmQblPQXMdinT/IvMufW+tbYA76Ni9QlwGLVWyo
KSue2ItAGa+xy/iO+hzt6ltvPuRmtTNQ5jhQi/oHiBvfmNB4MmrPfAHzNTpMQzT61FSNC9USoC+2
WKiaKEGyR0848K9OtxxY/yWHWcaN6kttLnII0UAYu71vRIlJoxogRFoUewE4+MHCJgSPjbn8mtsm
O5zTpn9RvSFBDtDh/cQCfZ66pdHC8buIs/C+TFR0QP4Kzr8Yh0JDeF+rNFv3rovPf46ggSi58fi5
SpwnZCyrO4g/hM/l8JDOFUzResVNy0r4W8/NEVCb7VihSkRNb05ERKkpd9ScL+HYrF8XjvZWcc0h
PKks/gqbosvqaWr12jTG/vvQmrUv46k8B0NobLAFG3axMOPb9GNSkPWXSeUIU/B5kom0ToGV1ywb
TU+MvIdHpRflZ2qZmY6XXR5z1EPxTJEurJMZ+KcLmkB9BTwUrxPGsLnrHG2lJ2XlT12Y/MxnxGaT
Br1viy45hZaSZ6SyflVzptIBlsXvja449a3Fzioyf1O86HjjhybKW1MR9ufaTUBEni8EB0sQbId2
OHHAhiBGBFgNIBIW5Edcb82RLj/SoRjCG89RqDO6/XsX9VOzlaXuF/1YdEsOxVX/S0wsYDCwDLRT
7+3cXdG8PG1aQD/MFD/YweVQ5e6e2WABCK3tOW+ElXLNebl1e8120EbMb0InwiaPJ8FTrsBvdQHO
/N2BcJ9Y1l9/znYaK7rMjmzr8+y+C0Epavm4pCSMSMFIj62gvIHlq/AND4vLHopefEHpmLqL7BUY
pD87T3n+WAfwQcZGf2vljt5iwYSSuhnhOS3a6tEb5M3oDjuyAJVTc8wij78188Spm1AIdJz3iZEa
+zsvwbZ1cL3yAM5YC0rurCYfzcLyjTOdNVLQu8vajzlQnJ/71Nx3WR/iE740aTBDmWgXWole2cWq
jl3nzrYbHUGT8nNLuUsDKjJ36ZC353w+oAd0nZdWx9VtaZjJLfYW+cIMm/EVqblx1doaG725qQK2
q5B5f6CwoETVsLSs8TWwUumHdemDdSCeZI7PFrQjfaQyiPlnk0bdpNJHKE2GME1SeALk1vPIqvQJ
9V6sLK0WCagiiR6rwoTsN+S482F6NmvxHiAMqGROMMUzAG4816hl3Y3dg93w5nzt6SOg40P8+TSO
Fg21XAUbmAAZCzd2EG4jMRT3UbHN5k9Csv69r4qrYkvN4COO+kTMkL2qb7RO3PtYZXtdofhNrcFN
jW0zxHgEdqYufKndtynI8yONCqcF0qgA2dqwe/jmzivnHoCuHTVpIU1NUERH/9qk0cJeC7OV6QlS
B3fEMUjxMgenUVviGVAXnUVeYxxyQPeQqQUnotA1btVJtK3wkNnGdjAAvlt+U1FU/ARN5a3ovOmR
ApiO4m0PtYhHbPMuARkP3mpXvwfQFSIt0kXQBcXxn1GDUUdb7DrfL+PgdcxwBKXh78tcA+iNtHnz
TZjQQMbOyl43rSHfYYWmnWJnJiTwGjaWXxdwYTqIdQVGyu5LP0ENqe8yjdqBKzZTATrSRuWcn3ne
yRN044yFCTbEW+VByCUXQ3rj9Sy6x9LyVSMl/+8Aoa/QOMkBvpWmY9oOdzhqMV/gQbVdj1wm+DSU
M76gRLMn8kE9QUBjwVDtXUAgFZBhag8ofB/nGFTa3rAhtFE6qPk5DMdgWeYTu5xRX2nlwZLOorYN
lrDF+Hs0xZYy1kmyog3umLL8Djsi4DcMmc+qHu875DEawkOat//H2Hk1t400a/gXoQo53DKJFEXl
YPsGtbZ3kXPGrz8Pml5T1u7nPTcozkzPSJYJYKb7DY8S0bj2fyCj7I/QY7w+TcuFuO0ARjdV/QP0
GNGXXrNSzzn92ITFqJOH1NDXwaiZL/HPT8UU/ui7fPqfcTxmQK1Ffv+Q+88wKtLPc4ZauReBv+LF
MX1xqSaBdvqsLd0RQiA7JTSqU5/k7AUKzgAoKsDDKM321exVRKuQS/d70BEa9IlNvGis67X71Y0s
PTmlajXdWTPA0nXgU12kcl+fgixbhDQ74943y/i2x20FDQh+tFeU2SotTP2+Q8L63YDM8DtyNzJj
MjF7lhnoTWYrioJIMuKHdp4heYE0jlkK4vfvv4yet6icvJfbsXVD81TXYSdqabZrfyBQtTzKBsMu
phP5XBf9lj6BQRi5xVEuU5KWR3W5pK0XgzNdPpK22I65HZAmJU7JuvJoFzWjH9vn6GWKjFyaje+3
O9NXAFotzsQRihfbwqmKu3jUijv51DqJsilCUmsfBmZcQXdhCbdIBnhV8HJa5mLtSiGLND7E07+X
Spf1wsmPrmNjfLqsLhEe2dOb3Jh379ZYZtrQim67jNQ6kyVSlpFPNY/vrEb1JRgT7Rjn43hblVkE
H78Aw2tnqFktfanepPoKPke1Kl3EujIN+FmRTcb30YpWsh/hPfKkDr39qbTQDtIqbbwfBwRpmxrv
FC3wjyhhNMamrosv8TBM+9AGm3n1L02459PeEsw8kjxrhfv4FGaldjV6ugoWBawiIDH8MOx20IC0
whHqDAAlW75pyHHdnSNAzoFKKkGQZaNPrEz4OWt2u/mqxajxdj4bsxjGt/P5yA/AFTmTlpObMNUb
3fLgF8opStqXYenTUqOzd+czldF1M9bOlBYw3/LIoMip6zzLdapjiWzEZ/LYHkgxxT85OsJWcPOB
lkXz+LXTN5I67JYAdQlgr+AftDhwj6KF13S+s0PDFrgw799pJZ3ni0jnzYazQ+ITLY3lvCmXd4Hh
z2FjkSGUYZUcF9gYM8U4RAMXmC9M8CAI3zhEdVeptEz2dcFy6YQyfw5Bpn6vB+mdNxrOY1rn0UOZ
IPc65SSjxymttmM1zNtp2ThIiD6/GQCbV5Fl7nmVWIByTGXTFEjLVnicPYXIQNwMZfPFmIe0Xuc9
ohB51G3iyrbhnCFlHqXYkmJWM1+Pdn8vXaE3zMDqMqe9Njkm8eibAdU4+GnGnfd4mSWfps6NcVVM
nj/0d83kHxBGf3m3JDYsyOC27qv80FJJFw1pHjiHLs0/Sd95keX3Gga/P6iJ+dkKAzA9TYN4kalV
f/Stwy8tv/lyQWMxPbim/9XjyH2Vphkid4vWAQlk51QtFxQykWLi9P+hXyKkL4mmfN17uNs6Ihou
neEiRA7M4DxXgt+Nnifb7Y95EizTKGY4a6xHc1wUomsb/8ev1PW6lZd16ksbgsiB8K7cDSOZtLGP
syOgku6I6WJ1FYPhuB8DMIBm6wevbJtqNnul9jW19T32aFEI8i1ekbpU/vRy41NCQvjTlI/12k6y
6haJeAxtdf+28PX60E3GG6Lg0EKWi/TLp8nLdiqlsxtp9Y2P5zn1KM4rOUiZi6btedjs6oPjW2/n
OOn7uUrOnu+8ipXsqEbaizyISmYabX3HPzcdy/VuZ1QPZdAUAZHKfh9h17l/GyTd4aIYovyMkL5f
16gXweBSL79bmbmC1ZUcUUaEoAwaVE0Mvk+Zk577RCDS6UcDrH/rkMCfXOyDF0ffwdC3aAmn14qb
aTdem2Lrex72F0vfZTgbcRVMHfMP1clOWkPyn+O/To4rhhlnpfB8s1rZTIA2bkTov/AVA/xBFAPU
xyRALjIQ67G5CgOkS+ZhYFq4fGkvnYXcA3o+bWqE/a7PvtIXhs2g+m9GM6Hsf/E0/9u+HP6dl7tv
0WjVV+/mnV2qJyZqy8RzNKKHlKAjHyOsPgqBGOJXW4X5c7dcnEp7C2N9PBkA859bE7ozcCb0hI02
f661NLumSECSf4lt047dbhtRQWNQJvw6XYlAIkcBwqX6QMEbO7Z9544TCRFzR/ZYffYpt9/yFmgx
LKRfW8LcJWxYmkAPdpGXqM94Tawz8hs3Jop4q1BVpk+wo9LFb9Pbh2lyXjFeVixt/8eK0i8/WMKU
TP80pbhjQxzsn+MoXMw3yjfqocEpAaWzMp2gfNMDv75yut7eStMhYQcmBvUcabqJd6JWoT/IGkUW
bKR7Ylt+ypY19J9rRAXEoFqxN2AwFJSQ4WQJO6sr8DLipX/uuvRDUTTWmo+JhPSdGVscIduDZaVv
5+ZM0qDi7IyMyJDelcYh863+Nq8dVdnEwXjrJlTjA7WDOavYdno3tXyX7QaPbb1Bg2WTFkOMjUUf
UMaCOtSHHW6lPeVluZCS41jXKOmqysLC37jZxF9S3/fu8COCdBco1Tyx/8AXMzicmzJXGxrAuRjl
biS6jyhjy0CsdMOh5yEvrUu/NKnAJ2Zsoh7kUflA1fYqMS2yFaRjUPJvlOceUfJbKvPF7XmAdHC5
7nUXOY8awUyRWOzsEblp5HuoO+IFe+kDD5ggyoMs4yQxMiQTf0ZLS2+qY+2SCPe2Bl7Z74w95Pb8
0cvLq7kb5a71MJcfyruza4fc1zbA4AjX68h6CZpC2dStjQwoop6ghaLG7JAWGo29q0XdacoXrQiF
M5tQvYy4I9mGKcYuEW2HXGvOMRkvi3uhhGHJSiEI4jgCvqiLJosA6ZBUwUmacgGweKTsUh8uXfIJ
IgSOwLa3QGge0Neenjn8eUCUOXMvrb6zOJ5b8clPk+FOuigyB2t1BFchg74++Fu2avZWRue4RsGh
zb+XUBFWKvWOz00/sde21OBYFJ332lsgeaypB9yjeFctmho7CaO8ccMzOXhO7C49IRmSnMMUr4nW
Y9uXnO58+ynJ7Rs75wtcqo5znaQxdIlKe+knFfM6VKsfgUPoJ0d1blIeOo/5clEoom+L3oq2lz4y
Z496YFk3EpG6WrPOm2xEFe846Kr1Mjpq++xqn6XRY7b6FCKlKi2L/5Mn1PbWNffbSxRq/iNIic05
0m36R55I3Nm+/cwpsEpwPYpQZy3Jyg8rt8h7NvF4YMgZMgGaugp4hJGkU+a7iUrEiiSX+8Kp4kU8
beRSBAlvI7FhHJxkvPH3YpRjjUPLpleryGApGN/iz3uPGkn+SvklvtJN1PuqyVIerbZNVqLIk/j2
vYH03GuAz+U5ooQW8lS11f87YvkpvqV6Rz1Ry+1E/myVWqDMorjp3FXfYpAWjsPOSsYAHXde4huo
9dMWrF58b4YZou3Aye+7w9i0yp30yqXIPWOr6my6fyy0xE9xTyGusm/excW+daXYYL877p5iO8X2
57RLw2tZ9hxnx8U1lea3c0QZpRQOBmW+gtuE3Ij8ikPdY8S8LFBaSHPKr3huK9dFFyl3l+USbzC2
9agilyATFLu9KpZfSk/HAJy6U10pRf+FnExzS+YffgsttaretZJQaW6bBXJuAgKWscbvDeCozb/N
+zmGn12ximLl0FkO3zlQNTEQthtp6VDv966PK4Y0R7A7mRsAUpq2uQ8seFr89PqmyDaxX5dX/WLU
MFkT95GnPHui8lCH89eErNgN+bX+KQ4gCMmC59HB3EaeyUKlOqxz7HKv7JLnSGJPZ//l9qcTs9vE
bJzL6KZfuqS/MnC5UQsVCkWIibP0zX06HhV7uJewS//P6amvIM+elcPOHQdg+92sfAaj+uPTpe/D
p5KS65cZb83zDLeG65M1x3YuzdMwTjrYZzw5HGV8RO2frM345tSp/rq8+u/LELLWEoP1mrGU/dyV
bcf5KQ0BpEIuqh8LfbzRvNR8m4fMOUxhwIl0cX1XZjfdaD4CVtKkdWPHY/eY1T2EFt1emQKYJbvR
H0f+5f5LAM6F2rvrr8+60rWRJ/vJwW6YFBW6uWp7spdfbFA9RKrs8NE2S+Ul7q6kNw5rC48n5U5a
TTrUN6GB64k0oVGp+5Kn9UaabZBpW/74xXlqbpVwv6NSvXas2t0rNodMs1J0g/rjxIaiAbw39iXS
B406j1iXjZtzszZG7zbUvT9BJY57nnmoUpsTimUehoNDTWXawIniLkbY/qoEeUbZkb7LwMR/4XZE
j3d96ZNPaTU0Gw175M2HAVcd6vXktulOBi6jhtkv3vUkE+RHyoD8NDQNvnpJVx2kP7Kd+eR687y1
ps8+ElZ8t538Rj41bhICgVw6g45L6EE5hxySJWsN/AdIJjplWC6xDMvHPrNIzOW9sjHUIjnpQ3ff
uJW1l1YwTAlud8uzW9rG6HjHYA7IjTIgo6k1a5vfZ9h0x/uYYTM8Truualme5aEo/SHD5rheaA7l
FJ3UuhhXohwFUBfoqtrlO2nKpS3cvV3BOBAxqWkGeN6qxpdLwP+aFBaWvWsVeK4RZ8CND61tG6hI
CsuFXAmaAOG3S8+5+2eo389gnyTMC79Ri1jHoFP0SQ/vgtYJnksXk+55xCvFM/LwGRa/eh2AcVnJ
6Gx6/tO0dpYh6cAWm9SG0pjXEq66TcozLV6QuixG7cG7rVr7JC2ZBZTp1Htzir6Noa2GIA5eZpKW
K2vI/esaqOpLEyflhgNyBCCHZp7HeFGYWI5KsBa7NtDzyVpLc1TRX4mWvaQEl41e3c15fH+ObVDW
yQYyqYodDECCeIuhLvEoP2bWshdL8YdbCe017lle+8lR1rFDe9V0YEbVhvKelK94pQab6demjEqt
S0aVmpLeJRizjvfNf5tbFfi6JHAkal9la5/06lMwVNaRykT9QEKseVi6rCy0jlKnk/5S1c9dXtts
8jIBYK5TfFhhaOTdDYG+jtxldw7A6m5eLmFUZAdtdP+SgEs/Z7V+rRd+tpOB8yI/51+CwwbfoXGG
/SAFa8tFgCgZ4i+Cd5IuNLevlaYu7qRcnTQTkpLwCXaXeIRkvkirqmPtwWiRW1/ycLY4eojmsbh3
+D1KmimlT7wTluybBOWt5u16zj7rrgizO9g5yxcHdk6DCyx/vm66w2s2u2vTSDuzc1qSoucBmRHB
QXw3g1r2hIhXZpODC9UrcSQnvcFmy3tG/Fd/afN3jb9HJKxS9hL295yxiR5RX/F2HAU282QN4CTi
qbiuEhJAMQyZHQeCYn8u2sWz+kle/7IzwCdhp9hgUaWVI8S8lYs0ZWCJkC2AbBLQbKUKjd3EtTTl
E9YjaK3JpuHncvITMFj9sZwER3zR71yf54bFnWyHPXdlqLmHrrXTNW8O99mJq/mUGeMf0jL6LLmn
pjMDR3X8Q6RM0XOv9CobrEXaaGmaSVbeUUy8yUtYEOtkjk6p4UR3BvWYZyXQy82UZcNVXynRMzzj
+DrGdmAlU40ky2+madxg0lkcgxAxpaocYPEpcSnNydfJsih5nl39/ukMuf7j09mhDudZ9mK2paNE
+KEoZZQxHOyOU0kYQM40dI4uoMe/e74C6aPHmgo36RHEf7Q4PGC1YeLDMhtoWXMg/sbj4Q9T8YIv
psn3i9qW9dqoMZmGXLGeph7AHgy+8KGs+mBXuk13G4/+fJW1dszLu+oOQTUH15pn9scmhh3Qj6rJ
6TPvdhOMjHukAYOtUYftGrFGNFfYboJMHfs3F2FHFIP08quVBifoH1OwKrpHtS0jHFgH0GJeFv1p
2KjaGsuWS/MXWXSneUEMpNgk/lQ8TG2f76KqnE9KoWj7cNQahBwGnKfmUbsyg1i55czZbvWEXXcK
1f5gW5Z+xP0CspRf66/m6ER7x2gV9lY0RxXJy6QbrStp5gUVrZ6k2VGanme8whDU76QVu90KH2bz
2a775KkO4510B0Zd3s6o8p9/wFBo12Zmm9VXyzIxhlq1Om6viHFQZ+oSDGwWubDOi60VyMnqqC8A
g+ZncwhJu5JkfPL97KEbs/EtHQcEfrsZgV8ncm/0AmNctOqSTxQHboWpSoLrAUGY4c1n57/tMcW+
wd3HubEjGCzGIow31MOVAImlRGogFIzw7HTTGzZ5AKmkKh4O1EaZDFfSlOCfcbFRdVeq4kerdIrH
rZJTz9OtFmPCpWmCbtzBgPzRlFFkCY0XV61xNlOi5AybCE1lbQRl+CQvlo5t6qVlz8GmtEhpuvDB
0K1LzqblicnbjgOwe9u4Q34DasnejGOW/6Fq/++IuHT79YT67b+tEauz+R8aMob2UbXM9uBAUjI2
bA15WtdZSpfvpKpUH/sIpWLh2hjw2x3RPLQvFjRRoiXb2I1hjuu41DTLxRHvGmmfI2WSBsw1xw0I
Vxppy0xO+B3edT/XxF4jWrcoZ258I1CP7nLhQDkfpYk6FnKe8lE6ZThBaWVj5zZuiEugbXjEyMfL
xA/rXCZ7plLh9pQGmHiQzpFqvwAB0OBAfTNK+r00wcLk92MyGddL3BkVYKdTvmh11KuBDPL+B1Rg
icGF7PmsXhghnLl2h+WI4E9/iYTfaDT1WteC9oSvNppEyXDuh435o3/WrOFhiRcpQG0BhEm89C/x
aAt+CdmI7+0y105KPWon+bQYpJ3CbuuNU/auW+udmWRq5PWHMKthsDMpUPz2JjGce4S3HkY7Gh1U
1Fr3LqNauoF8a26kKZeyazK4idPR1OP8mVLWvCE5lZIZH2giR3CIPd9bhYCDnw0OexjpWEDeiJUJ
qJ+9kAK1T5fpSeWmVxI/paFywM35x3QtJPnhun126OreOI2dZZywwdxkadccVbRSJ4rj7KKi2mqx
tzLfJKwfPQWwZALPaWVwCmUj3CRbmSyXd0FsU8+LSZ+sdYmTVd1Kf5N+UCPNQQnMG7UvtHKlK0pz
vFwMaErvmpY0EVchaahvLmHySWLPEcsiH6ZKyMefITFhE7hbK0/CVZ/rarm6TGyl3SgxvbKwDE1R
yKYmyu85vXaPSeIaiN2q/apy1e6xWS4zYlgIA8zJXpoyUHTrRGlDQJ5MyoJO35cwFFeID0A1X/pm
H/h6as7JQeIVKwaK1ZzH3ArNzNgxbg12oys0Pps/Et249i2zDlauylkx97rvgYo2XQfh/jWA143R
BPTSqPKK/cwm+Ipfex/YHElQsFpEMwvli4pNxrxorhSl/5en++5zVmfzLmcPy7GHUEgrytqubP8L
flpbeXG4ET6sFEyFyoD3z3Sr1u4nIT3YiTrfso/4dBkbPeuTwLgUvZwvkf8yb4nk9YxydxMCyzYp
5kC9PcWYRyPzjgGp9F0GFmLuSZpuO03bxPGxEUSnm7PaMrkLFHdb1XW9VbTM3aEW5lxXeTUgSI/B
gIrn1WvTan+0Ten/2UXlKkxM85uH9ypo4CJ68g37Lu+Hl9CFogUVr2PHsFxCzWiuo5FC9urjRxlH
iry5TmT8PKkK2vPMy/R3MfIxwhzp9zs96+PbxFFN2IiIBXtILNm2+QF21U+2he2c29y0KloYuhte
51oHp0fclqRdzOPf7SpjW10u4zBMmgexXDLSaNxjGrCqIWuefRNcZXJu+9o5aEOKqwIcIKQTsAlc
K9HgsXdUMAhYt6a1u5yMsAALV0kCI0KORhkAfxwwEYCQwxDQgeIeF2UOSvbJiGuqJ9jDyuWdR6wz
4mQ2Ad9eOYvbq3txj5X2eU5k3ihK1Bya2FSPv/9b/iOl4ZCdB3hgaLajeqDYPryZgVdXGgSU7GY+
O15qCTpL53eYG3Dr5V7m7/Ch8ZDQmfHjcvvpx1tKXl3UV67twbmuzTuxo/Pd0L9JeKGtxBQn0JNk
N5UNWbHFyq7xYOVkHAFvJ6+fX/85KcO2bD2EY7EXsqWvwzEelKA4XAiYVqPwslz6hG4pA4HxS1y3
cDcvfej31JgkhkUNPdt0253jkI/0guwR1bvgFo0OFzKI7XzO8mSh97sulda2ehyq+VX6uyy1NmQn
82uryYo3ryvXQ+fbn7Vm+YeR07ySpqrOnGLB/3uhWl1HYMI2Mn35cWqmpY/wjsPzj5P4Oi1+/LjM
R5nw9/+xvEg+HIcc1cbw13M1y0Da9x/ua0lf2aZjDeWNVw+rGW2IH25ksR7djTTFu0xuB+9/dPmR
uT5blknEsobcQzKTOye+WyKkNVQoZvL/fGQ7XVwrfpfsdBBfn+KeVBjnoG+GauP27gYVFGgY30rR
LG6H+Sc7VB/msGoehjLqnyI93MsXB08Klbt25ifGpfHWTbm2oUSdHKSJv+S7SVoQ7wtDUVbNhNBc
7C9alb9eGg2V5pV0Npis7K12OP1b3KWvUvMTsnWm/YUi1LCKFrB2bJvGvsqhcy+tizWJ5oDaBntu
7NlzfZqXlnRdwmTmzOC53zceRkAiK7e7FeSzO3eLQqBS31JdM27U0kAmBq+gr3NyDmgUKtGhXdW3
oYOk8O8CbL8qD7PnbSLTdCDh/v5b9Q+MoWNoGK1ZmoVOpAn49cPjIid/006uFqK4IWD+Ieqvsy7R
XlvTWbmx2j07STE/+bG+CUtDfR2mybvVq/yrH1fqawslEbACSnIyx8vQx3edpN5K7FQBe+UnxPvz
ihaeD6o1j0eZuxw8Vd9X737+ONV3NsbYzmdzNqndRsU4bzwc5rfSlEvq6fYdAHxpXBQ9U1V/HyoD
EtoMa6n09sNCHzN7hSwzThtU2c2q2vSl2uBIAC7BrszPbc8zLIa780phTnrx3zFvg55c9DDMxRsi
lxqsRhzvZTT9dYnS0c5LdNooS2jLwpGp/lhC5qiNo56XCBZ0xOW3SNz6Lxg2weGCh0JI/F53bUBB
ApS6QKhChPp4OZnZSjBXlwE9TP4jEeMu34H3OFSH97KLTii8RltXgQr/etizq9BE/mBursk3oZC7
nOa75cCP8xmH+zo3Xppfm+BRf4yKxNIluKnNr56KTVpcmvm2hXa7C3zPevIUvzhBWXxLFuLmuLBv
LHLPjtVikrt0qbH/I14GE+C7p7iN3qT1Mz5nm3F7XrCqh3XhTuvCL+xOW9emH+1F4ldPFcBaI3Im
uFzd1ctF+g0oUdIvrcFKS5Dm0Rqhw3znDHryVM0cZxII1H9MIDYAJft/ZROOSmrRf/V7S4fcljhP
UKjdbWL3pCY6R72mQNtdZdoYLY9D7K7sKf5sZNNjXhX+X036BUm87M+Rh/DKMpr4NcVZYJN6SCa6
SRMc0C5R7vPa/NSWivNJrfx4p0aqc1UgKfIpRatbycfkOYht5T/+y42PUr2upjk8T0xLt3Xvn3jw
BDU+DarRdIQuRBpoQrlFQ781DVt1O+WucpK+y8XvFvdLM/p+6ZJPCin/jV7FFYIt0+swztafveev
DI/C/8orm00b2/73qda++EEbftZHdijgl82nOXKTbdM1yV2tuNZV343oobRlfJxCCCwo93lD8R/P
QtKKH77oGBEYqsMX0MCYgM3Thy96Yhk9KdGiPproqd8gYuvsO1CthzYogtvRtZbdudY+Kx6ZXNzL
4q9qq+2rquzIi5XxhpqZ8i3PIH3qDXhC3VDUjdo11V1ul/Ue1Tn3wD63QnZSRcxP6eYnuIneKsp0
UpVw/c4rhR2HB7SX/pyLLMTDDK3MKbDKjcGf+F7VB+dK7+P+mmScjip4lO3sprMeYYqmax9A7Bd0
KO6szMLUUlfue9cP//LS7GsYqtbbNANCliWiHBWCO+7E/jpRxumqwAdiXeXwi5vloujVb/okRIIl
rozQ9BRlXAxQ3HVVo1mmLPxeMIpwqfQHmEb1o82j/JCo7biSsXCc3Nt0JAvGf2X5GlLpWGU2DDz+
mndVD+5rpXkvvhY5fE8myuiN23/Hh/0PH17XZ47T0dqlTnQ71x4yXVn05bJ5LJoeAIKefJGtpOwd
f+3KE7BnhW8XV0FYr4tK5bv466fYSBB+H4sKWWSNT+9Gt5zbwMLo9dA8yjFyaeUpvo0/WzImh8q8
mLfmEimHyp/zhEe0jMk8GStp/f/m/Vzl5zxZBSqDd/A6Y9zW0TQdHU0Zj2WuouTWlfq5D3G16Xi5
SNylKZ+kr0+9nUdedz8MSlFBHWC9IkVVxJx6fXuOm6rvrupMB9UZ80f0zewrNHEasgg0+9nLHxP8
V9dourR76WuXPm4BBGaz8l66yA+Vx8hsvkmrC2KYACj3XuH9STokmMnfkbmSiy7JKvnYUGK86sgT
c8Ba8lzprJ5UGZZ2p4XA1acGEuZlzmWhIEEgEeu66MpEkPtAap10Iljgk5CWxia0rq16kZ9iz1n0
SYA6ZVequ3LC2SXxDJQgnLY8nGVHAzc9dXn5FCJh9oT2XPB0iZC+bIkAUHyWKZVJPHf+dY3YKW7J
er10VhR9NYxm48Sj+ckPHGs3uKa1L2steSn9/EECwhhNilEjaZ/HDi6rShtt5kgNv1Zau0HA2/yU
RbrNmQZfLTYfaMUHnb8j5Vawi6SpmUH0lIG9cOsMCPrSxVPxR4QMSt+vEbLGZFrFBvB5fVur9hOY
UXyHtIgUYtzW9zF4mrU5Gu7X0gxJUSA3hxxfs4KnUz6RhfgRW06hdTO22T5K63GNgLL9xUzbvVIg
BVuaJkhRZD9arw03qFVMdw3clANVwGqve6V5nyyThmVSi+y3pWftow3gmf+YBI1bJTuouW196u3U
v0qsMdzVJBmxlZ2/TLPi3BuRXT64ivkm3YiGK2AaDcrTmXrnpcM6NSrnQY8V+6EtLEQOCut7jSdr
vAYYB14fl2Xfjd1DiDb35+TezfTys56ZM3KaoJPTRX9LrfXvRVoa90rZN+QLejJeS5g/zWgNYIp7
QHM9YnI+J/3b73fzmvkxk4L4NIdE0/IcC7VVyEO/btV8yy/HQtfiY+v1BqY32jDFn+IwRTV4sYqi
bLV1w9H9Zid+sqrNRn9VW6xQUE0Y7w0vRG/cMJujP/dcSGJc1QDl71sz3XOfUWbTs+bF7CgQNpqe
ryHhNy9OP/dH6s/qKlmalQMUt7aGeOXlQfvSqt14y777Taa6aKveF25wkpmKaSkPfuuhLc/ETg3d
p3z43lLN2TRh6GzK0ShgmnDp5qA89hFc19WlrWcRvKZLW7HaG9VOhhqrHyTF1v3iB9RFY3bf2np2
BRNAWUnf5aIn9bXRxiW1JGLl8i7W6kwOhcrnIFM8FHQjKD5Zq4e7MIn9FVVLdWJbOSmbkX89sMRR
NY4Vz1vKucFJDHPFRFc+XS4zlZWjgu3GpUsmfIiVMCtIVhtrTFVl5dca2reacWoKrbhx2TsoyGdW
zgo6gour1NK2gRhseW5MP+Y4iAvsKyWB19vxe64CxKJO5OR3sth5DofDdeAY062nBt69DFQVRodq
lBuAsh7NFj6BKuiEgQxuaw+PiZOCX5C+HDbNxspQP3/X2Q0DZgm2QuZgwTMsOAeg++e5ly7pr3zE
zMzY0f/DP1xOJO9PLC77ODaw7nI7OMg5fkgoDjDiAqOd4qOTZbhDVCSTSSEviudhhUt0Hj12i4VG
oUThDl0GTpfevDnbQaAOyozf35fmxxMUzErNcXTVo6KtGmShfr0t48iyShJk1nXkqOnNBMSBryoX
+XRpZkUFPmQqSbEtozxpup3nlihl5MhWDqg6QCZvYI7Qulxcu3vIonA6XrpixPzXdUz5NsoMMs2D
Ypf7HM4RvGnPuE8qjwJu2uPQiSoCKivo3K9KiJo7IVNZP2lVF4KVaap/hywULYl7d1n6htB4/P3f
bfnjfNiSew7ecTYZTc212I5+/MtBlx3hGbXVdW6z/7V4llpblDaHk4gRczoJVtIUMWKjxqDdsEmb
o3qHVDEy2ytEV4ZNjffIClvJ8FTEaLHVRnZ08zo8SRcFuOX+Xdp2pjyqSBM+hKXvXU16n29rq1Ne
dXXC62ZUwoM0FUdNVok54Y+xjKaFti49t36umhI10gyf3NBVyIaqcFsKnozSdKNvajCaezOs03Xc
QJCw41K9K4BlTE4DXQId5mdusnUUdsqDBAR92aymouqPMhi3Gj7haTvuZHTWEg2GVobjTq6sICgW
b/Dy/F1NcR/ZUxIPjm/n6y7mYS6jnB2uozKtH4MkN5/M3NkKl4LHWUcKioRIG8fGMYQgiQRNrJjf
oD1/j4cScUrParaTWJXUb3Fa24/CLzKwV9r2PvbnFcrkdpuGC474NbANHSxUHt6HxcBmajKCz0UO
l2QC2XYAmBh+Rml+pSPv+tb0kXYsa11by3QyB+G6QBKYDVmXvoBB3WlgUzkYKsG+H3xu1wFAijmY
5HCUzN93ERq0CtJv92fjRq1BXWsqs+sz1n/uwmgV226MlrhXIqGGS4ibmA+qWQMGmgL9XmnHL9Jt
Ttgwm1EKL2zhGfeIhxpRELFpJSrsxi/DMtnJzH4na3XhdOWTdOaMtbCvmtRcK0HXP4UhF73dmCZf
Jmn0U5RuzKGvr6SpNFN+Aub6kiDeVK7HTvljGIz2xnfC/qnT1C0S+dp2nmJOx4vhTVVGxa0da4+6
23H3+y4yF5RrH5LFK0f1UE7i/DMfvCGHLtSU/dWETuIqcqdbxVJyf6VEo4m/+fDqz9Z4LxcUuSa0
Yex9ltnuzTksiwwA8m04bdNxJseALlIUsPmvXh3Ou7vc9/LNuGTJhzr6s/Di5CFVcwWjZYSTzBGK
vqnGnJdMGNutkbZPbtTch0sWPvI1bOtqvztkY9RjVP8iy0QxkjuKYY94cbBqYPDX9zT3pQVMdkwc
M0e0BuZayIMSBbMJobTYr7zd4OXfzs2gLcM1Wiy6XazaoNUOWhfCyEvDiVe0pj0bXe8h9O3PCL4X
CNU3oXrSC++ztMzRa5/C8kWJiZQebrub3Fb0O5lsmam1SvNqvj6HZ1a9qed+bVJk3aqG0jyWC1VC
g4RS1wpHkKVLtYPxJleLZ9JharquEy3YygTPrtDgcszXYEIEiKwBPyXIo/+j7LyW40aWdf1EiIA3
t+09rUhqbhCUtAbeezz9+aqgpdZoz4nY+waBMgAlsrsqK/M3D6U+U7NKcbKRA04RGA8TdN8HtTF+
H0D/RX9QlOx/PHEfqMWrEmF+08TlVvfqsDsWVDLCxHF3iBoXt6JQ/8dd/Gt0tNOeX3ZhJ9cJ2DWy
4SE5fr95g3mQbe1KxyguqVEhMAWxjNWFP3CicVIqwx8OHg5CyDqkLtD3yc9njAICPpW5gCCuNneF
3/CM5SIj3Zj3Z5I2+d5PjX8afNLDLbJBO1j1zlFxaxsOmN2tmqHKvrdueNap4b3fZ5hlYD+pkf/n
jNqae+wJlL/rsQoE/2/Ovlum0+66hqSIo00vIPa0hwTSy7Wza5Q/0Lv92gQNK09XDteJU9GL4c+P
Sp9rX3M/x+phNJRDOND0Nmpejl91JFeOrgacVz7M4evJq4zgZQC8P4DE2KWN0cE38uyXQONPXjmW
8cNOr/LXlDYA1YgVrC+ZF/Zbfxg5w4Vqe6YYtZnG6VDz6eF8Rxa0F5emx6PYrKxH2eV1Fe4Ctt7s
ZaYTENp0nhxcgqxB++54DmKZoAdXC/+4MA6jDU1UcpNVjXSHQ27ysFCVfRyIkBg4WB4+qQD10UeG
T3VJpwzdZtnuglGgdTsrAZiUwmgyhnTXtnPDv2eI5ze4lsAfBExK8Z819HtfdYHJzA1U/qafjah+
8YcaQdRe1atvZTMY1TcHuP78FnVF+ZZn8HcspHiuMOuM97rAXDMw3/rcGm92jwmy7MZaJkOQLMl2
gzGM/KvRA2sRwwK3Mk23LNf0DTS3eCObpuiTd/LSmhPCvJ53VNOIWqjsC93MP9VBdFr6aihtRwuO
8EHzLY3ol7N0FOqvLbWC104ZMioEXrdT2xjSlY11qpjQ5Fq1cWBHX1DILh57OL3jGLMbK1X3MmRD
t4WnxkG588eDpjuR8L0dLpBP1J1dtMVT1SjKeip9+w1j9Yx9Hs0c1Ib2Sdzk4aoE/uWaWfx3kCpv
ShU1X01UEtdZWhB9TaMPaIqgIUrKgXhQUQ6RCB/UBt7roCTWRo7ipJtfqJsmKzmaKJX3HPQktsSj
OBL1r6FjPPYBFQ7c84Y1rNnw0LFsXZPUOksfjcnEb8NUILZWDWoCsrkMuHq2PCD75EWfpz1O7NNN
tsa0KVauNkQr6pb4jANgIJkfVK+pZuLQBsEUST394ORFtZVEUlNr/1NY71po+S9ubnvbDKmdC4ko
/8TBIdkntWY9gbes12ZRNH/FeXfxjMH8G+WCTVdn4fcBkP5KMQPzhOzkd0tprRfnW0GI+yLvvWBI
10D+s6MjhvpoHI5Ri4agHC0HtVurnTLiuYWswODo/bosOYfeg2AZ8Jp1NxwiF4/vIIffHJTQxPMq
/3kX0TcAOQVgEAOrlXf3ef8cjczaXJlh3+ydqjEPbao8pIJ5eL8kU07IKiiJiH0Zx9qxDqj5O9uo
rsFwjkKZPDGyf7R7v3G2jcHP9pydOXtXF6rp1Rs4dUPXDq52MhfNBpF/YlnbuSaB913z4/p9tOZX
o1UROOb3fU4I3DaLZRqfEnVguZ9bjTpspoWbRunj4wAMYQ2oJfD4GBThX2YHYfbLWOmfs+O37Ysz
zRlH0i5blJdRFWoPc+kaq1B66nUGWK1owixRJmiXVO29T7NB2Mtn5JxBAADwBpmQyurMXRXbQPEF
qhwZ83llWBAJDNcKD3ZKJqz2M/OMXHsm1rFSrGidWMD+aMqBe185AmPNtf7YTEpwcqZB+eIBBpfu
cFaDDXwfGcFpAFN27/cnzOPv/a5QpBIb8H2+ZyGFgnXB3WI68BHOcKvheJd/ktbTon+E0HiUilA6
NnE7VeSU8FTE6Kpug8c615MnzdI/pa474A50i9OgPkrVd7XZDak6fxATZydXUefNKNTfOSTHqxHW
T12/VIQwWkm6W0seEVz9JBOGbn/N4UKVwNaxNVZaFvZniZeXo7LJH8X4cm/K0VRMnsSzhljvZXPw
63bt8/dYy8A0bhBTdJKQapiIU2fqLWcZmMpmoYI8t4+L9aMbVemqyDPvnAYk49BnzYSyn3XG89s6
z+Iim/JS5hX+YpM3Y65T56gniYnyIifKR9KALRe9e5PI0CjVmjOXihaIBfLnqnjKygENukHRXztK
bAIMz6sZxTE02MB4tm2K4QKj0EdNfBIgoI2chXpKtSnj6nEsw2x8WkKlRHWnnTbP+bUkTb6Fu6i/
AuBqV6rSe9+7MF3b7GZ/G+Cz1NIcv7adMq/HxoqfKLuPe2gr3Wkai89ZLy0S5aa5BkCWffemi61O
0bcKBfAN1Qrr4oxRebtPaMpLFA/xt9ls/jFBT57HGRM50/NyRC6K/DVM+gf5qVSNvNv8S7/WI0/C
56YAp8sfSsyXn3pNabpN6LLTFL47NzqUMjfCRGQ4k30Or7LgIytBostIC+j5Eq/1qzkLeFZiNR5S
ycKjs8u6/Dr6GUcYaqnfppwgSKD5ICa3oAK74gUx2mEPk7w7emWQY4yX2bDnrdpWCIA00zqVbv77
zq6nww7TCf183+zl3p8IofhMK95kvxGgQrds+1Bp9TVbebqVb8qdtGIBNifEbScWmLknvGsmCK2i
KRemP/rkQmT/miebcvKffYSY6MrAdy4APx3nSvkkEG0eFk2KTPRNhvuvfYPQW7mLWsRVoaIY+tLn
fHJ614u/tQSqYN3sH9Y0IpEzzt5LYLfJ3kwEkdLWzQe0Tee15ZZHq7eMxwwczyafqvYRDjS7qJ0g
sYIL+AkIj8KRdEoelBRmQgE35BURIAeh9qn9qy10hPpFCI0xyBKT5E2AFUkff+sm/mdhODhfxjl9
G30Tca4x7fYSIh+2RrhtMH7Yy8hQNuWojA3vTQmgb2IswuTk/9Oz9zf/8Wz4z3+G/Ln8Ct3bEng2
JA0B/zWo9QipGqAV7bwy9TG/Qh37A0mxQC5GMjtrUNjjRqIyPLAv58lsDw3ad6+zRsqs6sqn2Zqs
18ZGLQbdzfGC3KP1Gs9I/vTtrB5k03FzFmkMFbdystcH5tH0S5xRxbPakHnXtGUFF602zt3n1B9R
u+RF8kclKAwN8HPTCSUV6sLOK1LBI0htTvLyzk3tzxJrv5PTl5z6LbVWtvhg4Z0jswC2kUzXTEEd
v1etE7gla51ZDdw/Ie2RIYkHaTcvrgoCu28D/6reRR2ElJx9TBN7s/z22Oyfmmmw4QAFLIaG49in
0OcnJPocv+RFG6wH14m2GIfhpChnpt7VtJFVKINxX2lD8mj4NZ572Fm/UaUrhNJF9T1FvH4AhAKR
pIs2DiDUH4WHDVER6sl7XCnBxvJy73HErWYvihbnQTOis3yn26Ni3Siec8n9BI61TdZpdDv9qFVk
cqi0zy+QESokOvjCaMbAebAYnjJv9tdWq50dpDpuZuXB2NDLEg06cl9pNVLPExfNXFGLQ8JRCcvq
i5fYx7oP8ifJQh9U7FthWD1JpvmgIcUuxroMIxlc8nBGGDn9p7aVnefA1J9s28iRZuXcUHvuD/hL
/rPRBOXJcQaqyW5bfirarhHlP7WBoIOqzpNRtNrylUJRgjhUNOUHXzanSaUptt97U36l8IZFljhs
q12BfVIhlrJexE9VZD/5BobCsiX72Ztg4EzhRbZ+dWlJGUL65Rk5VcySD5IyLB9qLfrSKRD8FqFS
vSniPWeyf7QjVomV0lM9U+J93kzk3/Lp582vnt9vlEL1YkJmZADMmWAXRf1ABwmmqMFN/hvkv0Z2
kQe+BTKG9DVmiOb9/4iWHwkvN/Co+6FCNlf1BdSZ6Wz8PkINNpjK9TxokbvX03lDSsYalofNBvOP
Jq63c9APy0+ULxVdNZz0ZdavLvng/RcURtVWdoXiz1QpKmjXalyUmdkivI3IDh44fRFU5Pz2nMZ+
9JM2gsCb7mS35kEMwtYm7h5aWxP/2uR5Bhj3PLG2HgADuSvZJy8p2+m6g52zu/cBucebIneA/fJU
HsbFgzaSBuFrAPg51BX0ast6n4mPtTdZAOiUQKTJoFjInE9XpE8wrPnAz2VzkBKzksTaOePPvjvN
FfAzyalFrbsh1DEUc6fMJGgpcdRf2/hRpqHqMbOW7mxM66/wvWW3nE0yz5UpABU6c6RpPxrBc+7K
hpCgbs6Ygmaf0Gc8UmXTiMRaw9+OU/i19Lzw5BVRdjAje36oHLXfmPhmvzUCQoVMtX3T1eRv+Fjm
bUKUj4SY7+xls8/8ALI+NnBHfXBfzInqnhyQl9nHTAcfnle38OYnr07WYeAlHDSdBMmSoPJOywlS
G5Dbtyx3OTIiOxlslkwI55mdBM5qieNBFkeoRDblxU7nn313yHqY1z/7JGSXnLexL5IuPNSqaYFP
pOhfeVb8LC++iqcBFrIPS0tBNKsJzSfZcuY0eW4HUrTjgGrnvc/I0Y+p+BqkVEV3UdxON3mBvv7z
rod0H0TWNTJB7iCSwQwd0tze9QKhmUFTzk29iOG+pBCQi1dZZjyu0yEVkayQM8vzdLzEUIRKoYaG
iPrgbbKm/IzNKjhK+bKmKJmXhbm6dSKQebIzSSZ711uVdvBw2jqYJUGLNqv1i9sX9csYoQVQoqmT
clx6wcoko+7DliYHK8T3HydV2cpB+RAAZKx6GwPzPfE4oo3GmXwA0cuvV2au/6aP4NltMUMRP5Q/
z6WocjjBaASvHMQCNlXY1s66IkV+dpqgay+GEqZnN8dQmmoqvfIiO+VDRlFCvnP8PEkOIEnUYzr0
/AerbRrt6ihrt5E5tQ+zSe0xsfz/lJn1bpkqSFILuyKljINbG6gokWExu09dnBzdLARo2JLPsIdy
3QnKhzk573qbF+9VBT1QPpSbB5vk6GTAymoGLX2MR2oR8oJ/qzIXKoqd9Mgxk1PlNktRwHFJGvw2
VRtL1HJq7XZ/RZji54J/CRQ1MdcPLEDSWoZ3HmDmF2zXFsHoMR1/a/0ak3DQSTd/EAYR1Xd8fZqk
11/hMs9b25vi62iABJ+VAqk0UxmerCLq8Jis878yTb8UaqD9rYJSgJhpfVNhg63gHQOUi9J0N1dx
cXH6vjsH3WDs4g4g5Vi7Ic4R+vDZWCV+Xfb8RQ/ad6d3u3VRE3uRe7ZezCKOT/iZI70nmvLSJk+u
p+jPsnGfH2Al+qKL+ZFGdkKOzob30uhqdgVNvcWW2n8whbKeVQCY0NIw3MhqmBTPq6jfDFXvP8gu
PwVk1mA2RC1Dw+jjX0YrMQp1kmVavL2ZUTy2i+YzJW27qxNAoRki3l426z80nF9LstlfC4AtAA5a
BL8RxDnUTo/2YF5/STLfeAyUKnmtA39bim60guOz4vfD2q4j490NbX9Drs9iO4DrTK2pIlQBgvwO
saD6mmn1wEqbu4dhcsqvVvpRlIPzXiu5duLLBIpTdFe4Q6yy1m0eWC3NJzDQ77ZVfhTh/I5fx/xR
2BASnHp67nxgFdCyf1Qoi394o5PtlACWNb60DR6TRrub+1umh/azXF0p9qKxYtb6QTYzJwhPM+zV
1WCEyJcXtvXC/HzYUdOurolODHtq8GnbJE0Tr/QUDK78T6olbAUFINhe/gpKEqIrHEzUm2UN6ls0
32Q3VUwf/SEegsezc9hAh2nnzRdO1I+Vjn/BCmG6/NE0cVh1OAYdUpg3kGaQQT+LOYITgS9lbJ0l
ujxSsHNQEAnZ3yHp/DLccxf+BLQH+lgel8JMbdd8IsBZoKgVfZtjBTJToBTPpUepLjMpY8kMc7BS
/Dz4lip8e4tE1U+kMutn+WCgU2908jw6NrVbPz+T0acaJYpQAGmMA/R8ULayCmVWg7dqiasOtjVb
T1a4s0SwU5olyTS/vy75ONEsTFw85Gl2tjtzU87zBOszK26grApk6rhwWE7WkYGM+72vAiL926jl
FCR+xOT7gJwsn3XEqByQFwoMP+fdR+9vVrFTMXqSKFExfLh6xzfIj4d5FZjAqKRFdeNXwyUpzbVZ
Y9ikZGa9ANKzGW9OxBapTgh8uoNRzTIq0euyeR+Vk/8XzyK/Cb7sXkUNWdy7FMSaK09coXA8GYBJ
72R5Vc7rXFc5Du34XbZKaJvn0mye4rwkGCnzDLXm2R3XxRgQk7oqqiKJ613q2TJuOfan27RT0rXR
ZM5/2S6S+DJ2lPjcgsq/Mlr+eBwLp4a2U/RkacY4eZNIpiab231mgVmUTUxv+PSWrXvW0JddEE+N
nsVrAAXTQddqdLfb8mup526zjoXyhKuVz7KoPPdk+8DqQBUUqbyAhNTOGwh15Shfm2PUUEqRUp8O
xtn4fuTtWmp9yj5fiHzKiyvuIhs71MYxniZMGUjdeOgpl/ZD52ceBzaAl/f+qkcMfSc7fXUsdomv
JfPbqBcPXV75SDHHGAMIk4PS1y46R4EXFyeyBxsy2Ar18ekD6VcLHy8/ukq2CKzObI9lrLKS39k7
g6RsqpP4fl4sp8oPONxGqz8SxDKHLPtwTfmguhXv77nl+9yxtYAUkpPcgO3uH4bQ+Znw9gnHH2r+
Gsv3zSFEsnZ23DnkBAJ/Z5Xl9FGX6pcpKbuntlbLp2Zo32R3SUJ7AxfiEHcTcnlqa2QvGLD0j16R
7mypMxyHaFcXk2OLWiv7HavivrYjDD06TomIxDqWc/zIEAj6UhcxMQ7rcZR541GJMwMtb5ptxlI4
wjC/apQ9ULZFzw+/3+haqsW61EbovmqZBbjcOcqt9KcvLnCe470LIcQAd02n3/BFHTZymhyVA8Yw
E3hrwxcTyA5IEzFZThlQNZI/Rs4FuRGQKeXCocFadXZqQTekuTzWiHYhRn7r/PWPlC/N+eh1ANSw
TXTPpa045zltnfOTvL13yua/9f0xxbRsnS8l6l73AffXq+99f7yPCH3Ea6W9RL3jr1AWNn9KHS8Z
p1Q1MxQRvK3MKS19S7pJzg8jw1yGlk7J7pHPUK/fhkIoeXnmnrG6/xxS3dMOAW911fSjRhQzBHsI
B/YzSySsnLLuvoNWI7NEXGkjQaJWs/vW+GiXtkVuXKNGy8BOEhfWVRm8Qw07KLiHAPsr09dMjzcS
8jRnqX81WYJWsllPhneIM3LRsol9a7Kteo/DjMBH5X02keiJ7UtSh84p6O15G6CVdpYXF0v6c+Bk
+L6JgcEOkBGRncvtMinFNogJPOSMU3VGzODn48uw22k7fSyCDZuvCSXqvwcnp+0we2yjeSePSXKg
05vnBu71RXaFSWAC/bXX94fagQBIvmg2w6cIKMpF7opBTBID1bRsrZgx9al7u5P1Ktku04KCmO6b
Nw4vG5kgDutu2sv+e75YzkV9MlvLV//x/iX1XMfkwCnX78nMapweqnoXQvcmwZFY2nFWvL/Hupoe
l77GQUovVFLU8cEgyMuES2GYZmKrLJFCSOXVssZknWReux2EjsLSyeKGpIK46BnWoKSgz7K1PLhM
1Nvw0Gvup2wFEaAQI+sDDMpJj1yb2eMDE7jWNrOdKNxGvT3a1sZUUST+J7BAgglydvDToNbIR/3C
GkjsQa4rxaGwtL+BOU/7Si/9fc2i/YYKySnAmesb/q7VOtSr4ab6eBoZUz+uvaSKvlEXP0D/z9+L
rIjJ2XiPtuaHxEAIRZma4T0aSkSFZfBeZdfUH9rCS15lDza7NwAC04McAgzerfohU89y0FI5VWcJ
9vVytLHseofRwbyVo1pTFscKHcS1HK1YoC6aCWllebGBsddQ+s7TPI7KdrSz5gLLBUu8wHws+3I8
I9qCvhE42svopn2LUSTtvuJ1tShcsh3uEyUBtiK9JWXbVTnVWoVRGsgBk7szUPpZ1aT28WzurLcc
bfKVwoccIAvNuO8OeaCOzwp/mC/8sYhg6a6jeHpwxuKDZKH1lniNd+pi0GhyMAyzdF9WrbWVzajD
bjSI1OTohkjJJXHMcRF3wiQNy63EpLRog9zQ0wbfAl4lEJQ+P5ze6rYTFhxVdzaj5i/Jff+NBS/o
85wS1wAp6/O9/zcyfZWFyXYGeS3834urnJP1Vnk01PHcgwynehN108/b3k0mKoFjewBGdpQtLMvz
4rjMIUo9L2lsY+7GXWAHzZOPGei+LXsO8NJ26N4GHWHcfM9YK6JyLsvn8pIZaXwyonF/L6vL/i61
/HXZB7i7kHB4aME0mwNnr3UUdMEpMPE6SDrdf5IXV/eNbdGU5ib61RempOD7plYPcoocaKvwFPcz
VXoxLY4L+9Bl7X/QrNoGnak+y4sScLJuUX4BROHO2XpS/P1I2e4mR/3K8o6OlvSr+xNtCrgM/QO0
jKtEex4mSLhD0W3jQI/PUax9kTHZnXL9G9tadrIuXZwsbg5/zLM6C3uwIapWauGRvtHdsdrUSqqv
pVJyIrANAPAY6XTnYwFaF0EAPtv03Ae8h7yHOsKXd55NHHVFU/bJUdcN/4YiiEjAr34Sd/B/Yg8X
eR5ns6W8oY43lMw0zql5ecuVBqunWm05grfJs50guzyW3fxNncKNdM3FfPCLp+XWw9BPxloe3GRg
qAMt28Rmj0qAUGu8DxxDyrOPU+VdNAAnJKg862C2g3mb59bbTG7ef0kpOK9GdNu+a+ikAdxF8wT9
xD1V9uZbp+jzivhofFW6qAYVCbHQjK3m2A4hXrMaYVeMcqFMB1glv030sJZUAnoWSP4j27YGwTNS
IQBlPhx1v1Tzk6sa3drVCL06tJjzk6nX7LUDhXF1/JCNkB3qMjR4KFUZqRzUK/UWkPnonPOybzlc
5H63xmgZQJLoHCsYlhv1fltjBnqWF9kJz+LgVxHOWaJ/eZu8XR5cbgMSYno0X22EJuvVby+zssJa
d2NYb3SRhUXArV8H7GRbmYqVffIuymLzoo/jGpNpjktLyrZOv+uxjla01Q1bZ2ymry7u4dIci/0h
WJepmz6C/kvO/zJjdNJgrSdj+ihIl2dfn+21XmHXPiK48FjXqcKmZgSgp2jKizqiMaQlxrMexebS
Jfvn3l/pmke++Vc/SfdxBUOiO8gZVZHc9MSzTpkQph+Tq6UOySJQL3vkxU3xjaqUGvNgPoveBgFZ
Y0/pplzNeT56eA2Ofy2HnhiRcFgxJRGWyZ0sgCjBv7TtfvK3S0DScYTbJK3/ZWI7WLYWPMHLbLPs
MpmHsvHY/QjVtDj3CB6sNJX4EqjRka+ucSI+qo2NPKezph1V0acpc6Ct7lkBncmsXMbpftif5RTx
hHxLZGS4IMsnfr35fuz/55uWH2EosEh1fnRRZke56+sgc1DaC9ObMVj1DfmiZtn14Tid1Kq33kL8
VfZq3+l7r0+j995Jjt3kog6lV0+Gb+u3KMk+luRkP+i32Ih/a+XsgxNVvYPhBT0c3wot8tgMm62K
Hdyq1m34AUlpVJcpf1hwD6ODTWs0E1ZWJoZTKevF0sZ+inb3a3zBRFiW/nO+RExAeCoeff3mGuaM
e4C8yvOxPC6bYe7tkfJ+lV1dV89byiM5vxKkVyNAp2hWwNGV/5B7n2xKyIXswzcCLSyr+UnotVrb
WMk++Q+4P+s0HVprEp8x43B1wsS43CdpNOzkGRFk/F/Z7AKA5z/2HJTeUzalYJQXZEahc8yugR5I
PkJF2vMAEVBw+gCNabOm30AVPw2iJbsm5Ufg+sqzbLDIg02ai3KhP6RhYm7COkv2itBlqbX+4s7Y
XGroZv62QSCyaF3jaVz2h/vGEXjoyNkDq5jcIO4DbfMcI6k6sO88F2ZqP42u+YhfX/RBq8PmZSKV
0nrRh11YbMB5416EEu57dixwcv+olEa7RK1OnUw800ctNIYoUA9ylJI+Oydv9svXpY62mH06zYcR
+Mq+i13t1TL6r9JUj6/JXwNAkVds7uIDRmYzjhvdZy4iMM1Pi9XYcvqWAVlHFSZxNPMZEJjz2k0k
+kXUZvmwtpMID0DxDPpsxmlw5maJ2vQqDPdG67lL1EZmDfnPUi+PLL8B4V8H1wr1Xz7UIAy6gbhg
DEhhtgJikEV5ckO/+60XLXxRkxc9SdGmUnIRG1X7yCzCJzmYooa0KoqaMFXMTUiHr4eqIJ4WTcNR
BmEfBhMtLyZUukGFyOVQJ9xeBaOD99WvxRXymrpTXKpJ91XUqML6EvHXB5FlPt77ncKlxtpYV9kl
V+mmN5wNe3xxDefqM4tzYw/uoLgSBiUJZ168NkbdfJczfDHg40XYbUYOihuiKmcd9umnz+FgvwzI
ifLSJxx7g9h5RyoW9dDlDfLhICw+QydtSAlnwJmDDLK/bk75scIRHLiZKw5tvpk/DdAkL8syPZrp
Uw1yh3CekrrrUZT2KveMynkAWriuiutyC2Cg3CrjGMIJCQp07rh0Yvi3OZOebXInYu9y+/Rcu+r8
gE+Mt/eyLDsUTVq/es70idxd9j005o96au1XoJEUvC0Yt78mSJmaqhw//DTNnwcvS7a5YwI9FRd5
N0lWY6JF4RVGYTxl/QVyVYD7wA/qB2Si8/FDy5Vq6/rgRU2Nz0/hlMlG0VL904MZUJZa/GNCVmbV
eaX2RHIgOdqFihR7rpRkEpS/da/zHyMfGKLnBG8BSqYvfZ2kF6stkSmIdVSIObUKO6UGyUzWr8Ea
TxQCb7IP2SnMln5dnG64RF1ln+5dclrrKc3GKxD1lgMGMj2QKfa22VVrjIeT72n02eM08UOrxLds
9OMXRaNGEWCrcdQofzziOoFqmAvOurL7Ky5b5QuM+6MnFo0cg5ejjoLARjZJu9coO/r6WTar/jOO
++ktR+Pg6nMLB42HIBngeIJZzl7OQgru3TZ67TFMbAIIZ373heC94isdSjncUXHolzuEH94H1TV2
st+S6vj3KR6uQ+VKKTDfzsIhOXcR3odBVh4qKViNepu1giH+j3ZOWmET9UCPu8GE5t972kpiOkMj
nM+WJdDwAh56b0oAqJwsR6ssMIhzoi+S3x5jjBATrnGkhVSeDFN/9Aty73JQXsL/zpAtEzW2I1Ta
nzPCtO0OyRgDPwrmb25SDWfHtppnJezNmxpZ+05N22fZBRSg3lWl3W7ufeKhsrM3ffOuC7uB3uy+
ksJJHyH2269Zk286lCjf8dxFQBRDnLXSmsa7CXNuq4cjDMlQc/ZxMTY7vpkFSjJtuNNU9O4WC78A
ugZeI6JXZCZAIDOpFRd5F8MzwMM92Ncxbm4jgqVvyP/M+2IiUpXNQizJVWa1R9m0K/AOqLhNt2Uy
3t4h2fBXWA/R89QpJ83vg/eaE8iF5ctaef580Kr+u28kCp4e2GR0k6dulMLz95Lw2CsRqlqySV3w
i2yOs2asZl3FCe5cVunzPeCSdwia43oyWPNOBnCm9Cq8j0SkDqiNU8xJ6zDfdUWunatsM8/B8Gn7
/rhlVWlPmIBbz14a/S2DNdNAAlmNAvepTIFpYQYWb/OeQL3GccQl66DG6ltnZdpN6VCAlPgXm5L8
fnBz6nYCJTOUCYJz0+BfZJOH7L50d5HfQBUQJzIlVIxbjPqRbN0PaX5rRDjlEDItfaKwFmsjrBEq
iD5yykc7sNjLJbhjSDYm5g0LOcD2lHyt20F47KrPEr24fYk90lVRa3/GFYhb8uWYc9d9uu0SQ8Ea
iD69MHCNKan7HdAYeP/ZFCP3OYqTbO2sG85YZgY71wl66GodhkheSaZT3qqksIBhc+nFyL/1DR0V
h9Scnv+YW8q3yE4/u5RV7QLNr/01RhOURTBoJtkXJxdbx7kw1k+lSPW7VoXjWu9Yl1hP8scyH1ZV
Pkw32Upll1LoW9sqg43sa71JZJF6tsKOFGzRBNV5lInae1t2JsHM/0neLpOi2lizurTA4Hkm0KD8
rEAW/nyH7KySXZVN40PZOcqqLJrstwqqjsn3hZLMSR7L5TmcRNqAGLvjreRmj+lnjlfk5b55y+57
swu6fBOgVbW+Dyz7fYjw0n/BzZ6ZR9uuUsc/AeXRL3y5vFtA5wvKXOLPk7rkAyEeBOtr5tTN+jDe
phywnWLlDNaEVF8SbX8PWGVw2uOgvqlTF59vkb64Xxw0SBSn988qigN4Hie5dVLL+HkOk/qKIRFn
XdxgOOGOj57W/tAmxz3efWRaBd+P1EFrV04Doz89Jo3pYIvy88l5sPujCczL22uFm3wN7IKE4RwV
2yQgjHH88D3PXG0PhMDe4/puvil+epLIxYwAbA3oASMeGyfmacRYSwqSqElyxOV+3iphnOzduG/P
nTGr63Zyxo+wIdCFlDecB0XvPzBrsJTiFU+OfalHwyO27Z+SWpsoZFbzAdyw5OPOnvY4FHnxLHy5
2KrTmfUQ0dc3xWu/IUjW7lE9qPfSXOBi2t3wly069aqp93mlT399lZ3ZiPVO5cOv1QarvcKIVmDK
gXVAGqkh+AXgE45t/cVu1d0CekAMfj+okbE0q7w4O10dv8C/WWoIGaceNLfMk6wYxHblPzm3e3lh
bMz+RIgRg5tmF17DPMDPtXDrrZzfGOZ4+2llFVEBwswCm2kSvvcCqby7nwdlIVU2K5HiCdE0lRix
+4/U+chtABepoJqpfMgBgQ/zBVBMdpHm1x6sINzcH5IQM/miHmeFjS6BronLmagKhyZ584MgeIYB
suzd4TztYvCCD3Lbriuj2ztB4K2XPV1s9vH/Z4aMBKqxSC8EDZcFbpzXn27pTY/dpKfPU5I9yW6b
CtK+xaRuNxRoXgj2+kYKeExCaBuqi9FhjdPHgEpkzyyETZQGrwvZl7F5566mXpNgfAsEWdP1o2ib
V5l+VIFufnT9de6getZK2B1KtIh3sllY/aVK8uhVnzAz8zILFrN4ugMNDCNGrW8dUdSzeGsZfs3r
Nkt+DCzRu1Kpy0MbOMSXsP320q+xc3oVcVPkqWTTHIvySW/x6CkduNvAjJ5dTDxu0s2xtdrzIMkk
6IUaWLrgYfL/KDuv5biRYE0/ESLgzW1btqOXKOkGITOC9x5Pvx+yOWqOzu7G7g0CVZUFskk0UJX5
G9tzx0MRs0m0dF69qT6l22ppos8xnfQurlcyqlVq/FyyOZNBOdQxsjrs3B+kxY0AnhbhLH02tHPX
ptMpdXzj3q1KUm5hBfuqiH9Ll6XPpNdsGbCyr7ifhocJXx/8HZTXIIiK6hM87mrt78uunL4Bvq72
Q2d2eyMxum/+PuAt+o1aVrWfVeTupJeEVtD/MyNsbZeO1+yKNnKeYPMiBuvXwWOcFuWdFRXAClX+
/B0KKmeUnVjCj0mwaxoVvuAy0NvNcJYzAAdwDqR9Pa3s+pg6enyw9SFAaX6ZfZuDqoWRLQ4FQxg7
T2pn/BJEjZP4+cp1A0TJ3Do/8ZwNtoLBsdyd4Q7Fd8DT2ja2jOLYACA99hY62+iGI+e7AMiRgF21
UVX/GFt9hKiU+g+TOZoHH+uPfZP2xovElt293+Eh6asWbgZJ5p61zMaiMxvWWHeMZwvdirOxHOwZ
bedd4/rtCmgf0JzWCpv71MP9TQtZ3vRWP/ZoWEBMUz0865Q51c+s2W0kFxSQAE5zYoGPUZcMGOXU
nKzl4NfGMSI/uY98sl9r16/jU6HMmos7GaeWH7ZoYdZJfdf0KLTio3oiR424jZxaXtrx8prr9kAp
9EP23tCcDo9xfXVN4ydLRj/USjL6cvpn+OaRSE2e5Jm0UziLWTAjQeaZ4R1wiC+ZYVUYmfx7YKvb
jCtpTx5l27SnYmP1H0Mwd66vM6p2ytZuzNryw7TbteBgZbuMOkLnpOi3xQCCEYEDCG5UGJKaSXEQ
kE0nmeXUy/I7CZROf4EPXyE6S7SquvnBWDLVMiqHYejyuxr5mJUM6KF1qAF6HydV7e+H5eAGRkxG
vfS2KQIe97cBOfPD4pg07FZlMAwVLA2XsFZV7JOloMGwtKRf4qXZabyj5gARKmnKgFuFfC1DaH41
iLcHOP6f8ZdAaa+pwwc5SH9uQY4u8Q8CK/ffAVUt7qykxOZ4GZBgOTPiMru38vsczzbzOij9zpTf
wffEnDA17v7K48oWIu3ULykViTtpyeG25+iC6Qs2eO5+LMkgvJpelK2vmRT8YZ/cxkk2wWxF90pS
BufE9cstKbH5C1/zo9v40S+tY8sEWLR4pYiKsWHcxJgCTPpT5436SkIQASULo83f5WokYut1O/vF
vggcbYP6kvJJm2Ocx5su/lWF1hpqNBWaFhgVfrfGdzMDBF/ZhvKC5gS2A0U9kRBRjYMyerwaSyN7
SNViXuCLhyBkvRfnmnsSSkg7CVQw+tjs3BoYyrJXk2BofB+bc62Nqyq1+iPSWNo6sOCJYRu3FrYK
wEP2N1YXvtp+EO0DYDBHHg/RUQ+oLk5jRjmo606WjUGtsRzkzNX67JTObPLzZLivuv69Xwbrzkh3
tUrtQpq3UZkfaOgGNNSid7fR21X+/MCa7WbHuvzFtrGYaZy2O+BvEXyta1QskuEt4zV+8rvGXku3
xbOCNYRXX2AEW6/ATfbWIgHjjTjSAAQH1bXMdtPoVWnV8Lmp0LowHfxTnSXMKhBLcKfwQfIhkty4
ZUb+H/okJNdn5eCUNorGpFKueZKhewrnWKOSBo3Earihi/FIRYc1tx2zZmQNkO7+SibrhbtO0k67
3PrzFJG9pTopK/jAUnYU76rjnMRdtXGT2rkrQvfSJykgc/io8KLqhUGVI2i6stJy3F0jdctGw25E
AgO1zOmxstsnkjntSahdcsjzPNnqePdubpwvasjZ2cS0QyZdiV4FU81lqvTdpmqYO2zihGcA+7P3
aTJ6i1t+aquWdyWSMyfh45V+iDRtnJQXadZ/mkI8SrzkfVSaH0YXzrC46dzmSrCa2cVFWEq34EQr
u+2sTny6xRvYZUms9OHWWwyArc2HRrjHtwljcDemREfige17Ymqn22FuQv1jk98ChMCfmKwgZYT9
+89ZBtS5jzZ5UznQ6VRqFE+hPvpHEwbzBh2Q6VscDBe1Q2i6iet6L1vVv3ausvkNF1CSjMrBbrJ0
27Yeqmt/BnrZKt/aEiiT29pAIga07cpeRAfqxWcN2zr/jk3Ek7SkX0zXpHmL6I32aRrBPKxuAxKn
zLp/11vj0wfDNgmpJgxbw9Q5kA16FbS6vcDYed3xxWiSlkQcTTK22M861au05IA0I6WRGaNsmdUW
bXhZrnGLkGugC/J+DYlYrnH7Kbdr3H7Kcg3IKc5pKs1/1FwLXr3U/WQDgrjgChe+RhUE+6mfq50M
RmBlT9iE4Iu0jEqfAlKzoLbxLF0eu9z1nKKG1C8RNep3ZMyA5cpoFRbNY7WYHv6ZDjdk31jQAxeW
dlptfSsPfyMTQd0JC/PPaqyZFKlb9b5QppJtlzcBMirnB76MVGK9THuL5/mrR8rwaCIFUv1oAkiG
KdVuw3lzC5P0lutP3yqDKv48Jbiso3nazjFqYvOAVA/9juLTnzblSUUWhFsazQDN8POdYMLSGN6n
oWk45wrGjDzYf9oy7tqDtxZsmZkHz6HpxJsA0wVr5VfZeJzK4Mn0C744fdTziCv9Rz6D+mlwUnbK
tW2s06aOftiexXO/t98UrFT36dAVd1lshZ/ZyV4koAXcv2YnjP0YljsY9wQHp4Wh4vJvunQhBmWI
Yznb1PXqz248vw1T6/zqDPsQm0Xz1VG6aeMvoZqdzaep8z+Eilbof0N5ZUbHjtxHwU15dou23Kp+
qX0ZIEEkWhv/ch0jgHXc5a+Izw1715+jAywj8wmEDkpIS0iZuKs0dMbv+WylLH+G8J6FYEiu6Etj
5vmaOg5gPasvvilN6J0Q6x6fM9UtL2GlPFi8+Z+lS8GOYVM6drT7d0K+BYKnPsgoyEWkZQrg50Wv
5uzgRktZUX017mTYNOyc/cf361TF00KQVdjUyGDQoqnSUKPeobIf3XWznoEq0OKHpu55JiRpr57b
BgXtpQ/zh968DqsePpCVl2Nj3EQKz0Ju4dDozX2PqOh7TJSpKqu9ilvqNlF+jNIjzaFgtBMiTHd2
VRW6MBmmgz0lyJYPGvvyJbuUtGa5qXJ72Cr+gjrMVdarLvByvwryB7/EQDD2ivYRxaeQr4vX4fhE
c4LN9IhIjr5H1RXwtTT/DCR4XStwaXDyXMKW/kCN0KXNYJ7ErgshUeUGOueOdZQrXeP6BnRjk7uA
6/vOS3fV5PpHTZ39Y4cqFCz4pY1u+mVI64bVyZ++yKjeAyVa4j4MV1QOla0M3Q6Fb6jW2muSfPkC
pXByIlb2ZeKoOF/rlnu0A71PziFMMp+bfM/DHut5UhgkInjRryc9BqCrGM5FziLN9lFhml9u/ak5
wDsPeWJcWlyKV1majXs7yY15Ey+dmjZdp0jrw8CguOHK8vxhLyNyxaFjJ2QX1LFJnsUIo6yzYuzw
fw/Hy7UnzY3h2gbikTvdBVmZ8ZJKtIzJoQfCyJjMu/W6c1eyX/S2rZsieKpYFFmxin9ulSpAGGhn
FDCSEKVDPtgPlAiW8tJW1P6lrEd7sZdRn1UUhk7F6HxvQoQ/1mw0JnCjTbuPh41kciR/g1+ouzdw
ZVpJ0qcU3zUUQR6mtmtPEtIuuR+ra919lofqBzlXucoS25bpeywk9hOfxbuMbdLgAGYnR/lldGvQ
7qnkHOLGV5+la7BgnPHWMWEX8usOaKQ8m1hSJXbpP0hX4AAocYG0rm6zKMP+bMxfeTtTwNFT/6lu
wi9eO6lfSW74G2uwUTGbuuJLFn8q+kD72jcaz9QGchKmk9pXkhyILabVaz6W81mLjHYts32joE4C
V+4+T7uH0UWNYVhd0XLkarkxA8c9soVWVtrCbYFG+d4Un8VbU0ZvwWLK6ER4IKb1DBmznI19lrYq
pekOxDfcse+K2Wx5E/r/KPGEnPmcfymDANGQIaX6lvTWYUQlZV3MACVm9irHfrTqS5TAMw56y3m1
06JZJboX/0IyYOWYhfk7jrVHZ1Cqr7nmaesKmysIVY66dzy08R2rgY/vBN2RN59yCFKz/fssAa93
7OtAOfzf41guFbsBmSncurX6CRVk2H0/RgF1tn66NMKyHC+s9w1W/EFjGYhXoVQM5ut4LXpdj03r
njssjz/gmaw/7Cct8c/lMuO2ob3ioZaBlDfOzku95b/ll+EneIu7UA+s32mIoSoV7u8W2sTr3uqq
57aI7J0aWs0Jsmx+zisl22nktl5m37VWqkmGaZnugH3eUnHKd6oN6eMXrurPNn4UxexZBzv3Jwh9
NFMELlcphYB7Vnc1stoLvviPy7ScaUP3ErQO4Pulv0xNf5d5prt2AlAeFlC+66L81pTlvjSrJIwu
Ijtwa34YpQh9kdW/jPaF+vudC9s4CvVuJ/P8be6a3tFJobHcyWm6tIdpRINCTv0sdt+jAnRzjknJ
Zik25qcBM5Ic0jZ9gxX6R0Ab9q4YhhdnmLWTHMwxYZEvp6rpvnfehqVvUIyvetnqGHn8O621I1j6
ZoDZYs2q5IgOCL6l3tyexqS1HyolhQI+WtnPyGGToFbmvefoP4Dhag+uqSAB6UI6syEn2oBZ6RwG
tm5BYru7eiz1B+mTgzUH967NntyqSr439ajo97b9JFHtn1CUiCEOm/O322wZbC2H8mJlPxddTYL0
X9hX0uKhkift+Qo3k+YSkWHr3BaI38DTAgG6HGS3ed14+mlOIa2Pd9J3C8lLKmOrWxtpaPheMHm2
Elghgk2JePKQBPPBRbppYR51FaahmxfZdkj8Gln5JN7e3KrBjngP/Twf8zJXTugKQciJcey7M7XA
hGbJ4/efDAenQTDcoV+W1WpY4Nty+ND+cCpDTqEXx3GRfRqB7XjDsClMP/6x+Ej0CtAUywVPifVB
BSs1aQ4YIuf7UdO1V7Pvf0mE48AIQiz+Sw4iZZuXhU7mM+/uHU1T1prOUl+xFIBpTpqv4biVZ8jt
9ZudLA5PMLSMQTvGGX8Jaf7PqAgawRekUt+jokVKVqKoy1XnYvTlWtLtD5Z2xG0kRFCfS9+iqu4x
hcZ2SKIhflYAWGF1oIU/3BwAjk11nTVqNB9REGm3fdJa3+tPapBEPwwjQR5YN9yjOW/qiN0+9Fto
cU7cwddbmHdyiJQWYnaqeNtbHzk2GHpLtPQh0QsuUQLjPvW3fpE4+7HwP/0ftc3zXgXq7cM/vOma
yxlCrsHlqpAeVWjGSEy8oIq6IahPBrLpiDulxgBMiPx0uHOW/DQwc/LTpmSppSOUNHZUgmPHaNLZ
YECLxr1krJMleX2d4OgalNpY14FRV7l+RkRwr/SdeqfV+gSkdkmXIxBFjrwDdYZWUo1GY23Zd7DL
WN+M0xdeRPFhRl1yG6gIFHpVgldYm6f36MGO92PjkaMw+n04IH8vmiEiCXLru2mVtJb/HichEnyL
kz4Jlr6JTQLZv4VUdIu5Xf92rXjAxrDMWp1iIvpFQgwTDtmcaPGmzaFoS1MGruSxSlfVS/TjFmpW
frYarSDbdRPbXWhfsX1yMeJY+YrVbm0gwifpkzM5qPhlNTs5NSKNr98tPNDzol7JkOaFabdIqv3D
MqXahUvlXA6JVMrlFBE6pk+LphuIz1deGhWerwR+iKkbn5jbdDmTKXL2Z951CpuA9x/jZOPPYuTV
wS6Q+1duZUSxnOOCP5BbXLquo84Vdbvc+DAonGMG8el631/H+WI1ZOHxq3GMtjn1PQmAj6ejbTyV
kZfvdTSDThJjhFmhn+VUC+3sGIzRzGJjcmqPv0qYNau618PzELWo6/w5c1kHK1DpDn/1xzLjFneb
G3vct9WwpBL/XOUWpwTkHJFj+Y9YRT4jBbKIV6hp00W7WHG8nd4oz8UfQYsPWhfoRRHORnBc9/KG
DPlGbP5m6HQYRJ3IfV+5OULQSQR42Wn4ZQwBBDHpdLGj2L6rt0NdL9eNAs2gDfr8TgqVqBVa+9DA
m0SaQzGlFxKRP6w561+D0o9f2RPKkByUSnvzhtm8SEuuFfnKq+pqxrbrY+XNroo1ku7zN1jT8W6c
LPw7wWNiRKHvIZtaq2jZdIbxDKY3ZjfKQ0u9l75+2ZIqICE2OCIP20h2o/OyG83YjSYI9uJSvmx2
y07rAM8SLfOmP5f2eINjSWAd9FEzH+TAB7BXZd9zoyx9jlaZD3MbWA+eb25Nr0KD4E9siszGqTXH
061LzoyUFJjTd1g+L7FAZEqMs6x+AwsPiCSIL32NDty0QZNnvMihjQPrnJdaz45Yj1YiB0+Vur8z
ACaTEUAdvs+0bBPb43SQZmx6b2OXBY+REzefleIYLu50tZt1IO+cKvpmuxG5xgxt5imhmNsbPZh2
r2OlZrYO71sOUx3/HqLUOEpL+svJWye5yy5umYQaoHNPxmHbWFaLn5gOeyXUCmTNlukygZrxuIt0
ZBdlhtv2FC2T0GLrn/Zhdahz9MFW+D1jlr4crm0DPrmlwCAHUpmnGxm5niZzWLDCrsydVYW/Eowl
2aQsfRFBO7PMdd5aaEsAAliyr6L2GuhWtWlixNNufTe3A9GHlZBqCZntjHvMHZ9DsmfH2IWFKpLe
4BI/gVNJX4JiDs8ZJoZIOSIP+qc/dZDZ+t/0o7IVnsM2uS/HAFU1B7Ju5+pbEYO9acM2UlmVtun5
Gm5qvPcUEPDB/hYps30W4RvIAy65IJW9tHAyPXCTers2c743zARjKxo9sA2oWKTmD+kTnZ5eRH5q
H2yvOelnu670TVxO5hEbgZ9F4JXfQ6u8nsT/nvwZWk7wAqu+S49u5d8s51vpD5d2QSimdd0+Li1B
M+b/af0Zy6Bnrn3+TocrUMHIx98K6vj4kC7KXkWMGu0Um18EyxC5Nh6b+Z2oLcY6kotAa7p6YZD7
KWD9P+KK/3ZLjERLAOl+iR6Hgfzp/7yARDYj+ASnyH/XyczK1YSC6Jpleqf2JS4c2jSd5Mw0Akav
MbhLpMpaups8Me+KQYGuQrjOZDIlKW6r2O29X/DDRAm6HW5Xlz4IdoiRZl8mv62PEWqgGymmtZEO
yLBCQrvDo/FFV8uL9IdjpoARSkJuEWpupuGcGx8hfHb//X1tj9Txl/4k6OuNMVftEaFk5csv6TRC
fmOK3HuU4WOIiyxsWUtjZWGxD1lALW+F/km68wlKSAL9+fp55Re9fjA5vf5Zbh/k+qfREO5HAYcP
JEE9ykxbrWryVTZEQ7uaB7M+G3HjajvDqz4pU63u3TBqzmnJ7sRGOZ91/g4VFOsFd2TrRTU8ZwV6
xjrg0m2+TDUE9dyxy7WMthEEh67cktC3vXqNIBUC4OcJgfGzZvnm2vcba10bKqrBfwZuzTQP5maF
s8p85wTaMcC72F6X+RSc/m+nLqL5oJmHuFiB85+Pc7eVLnvplzO5hJxVOsKnaHQiDTSjyf3Of2mi
HQg65SyVRqlARkZvH9AS/2aaA1ssGegNF9nJoDS2184iiR/NssXQFjRutUGhd5XHmzzDp2lGCsNc
hQg3P8Tz+IOPHhyaMU0fquVg8VV60NQaPQVrsZxfmk5rgdUu8DHZJoD5KFQ41ICn2MAV2PR//jWZ
soINJge9xwQA/0pG5TLV6K3lN5AuUjYH9CzUs+Hp4cko7Ne2KbXHfiw0f+X65qZT/PC+lWaaz+m6
TMp0X2S++mgigviIhJQFlpGdX7/Mk8lp7vr3yOm8d8ncsmy/p85QHiVMDi75jy08Em1z66Oeev0t
QMksnCnv89jUaPV6Rr6Pl6pNjW5CWn6TXgxX/vQatl58S1R0faW3K6MldtZ75Qkr83rVFAi8NOOg
fyv7+tI6AViGAuF+3GSzf/oIFAIoVP9z3unlJo5d5SGyew+vu64+hrXqnB29BneB88CLXMlsWFGm
fVo1EYhZkNThUjJJsKnZmYqbvrK9SRdrGOtXW8zrvJut74PCSsHL4vGhWUR3o7j/0Y5sFGtbRxHV
tEHxGVH5lBYd4kcRCldLQRDXFaTdlghp/omQlkwaEkPdNHn02GCKcn00lIr/2Wzn7Imv3/AUJeH1
0aC3eCPUkWrtZKM8lvZnM6vypwh46F9RKFdZuB/hvpDFKaux5VkeZsGzluQNWi20pMtYHusUT567
3q8/9Gc9CljNgNnAsJgKTlNgD5vB7sYL+sLjxcvQcM0jm4QnipNbXIbGEIM956kLjOK6P7ltQD5s
SOLMwjVJNiPX0yxZzFooa688nONXE9z3x9olb6dCoNuKjKiZ9HC1edcuOqNm3SWIJITzHlfVcZsb
mnU3LFrd8fhdG0fjLXJn42j3WgEACj+50OYd4iZtSQFRc54iE4DP4ifXJhYogUF5NWzwFQZ5oqdE
X5R8XFKAWhb4Tyof+ap7mqJQ5M+/EF14j4y99D0SZSHgqyZZR8Gc4FDhtuqvZt7opBsuV97DleKg
fR7sJr/gpQYzQpgQV/6D9jn0oxwXFBzyEN27CKZANb/FhVM9uOwl/FXpVrwnWG/trxAFpQss8FZL
3u6qVRvHyh65T1AYnp2ehb0EHh93KpIXz5GZaofMHuYdjLLsjWTN2S4t9pzi1IWqAXnBonjLIBSf
IXSoz9wIxbkvnLdACPGYsVhr5BGavYzaljo//5JTOZCwrUBQJc66bxJKF4lavZGmgQlZK+fYBHCx
SoY5X+PaM289JYHt4XXOelD7RViDWm9OIucRtmN4rxlmtJa1X9LO7wM61Y77gbXz2qzNCFPYRU+2
qFDfz33thUpNuUKG2vnVDiT9i7T9ocCgW/dRRgUyCM1Doc3FPmKtt4GVOW+0fBhOpjqWG3m8mEn1
pAeG8yL9Lfsbkj4UnP/0g7G8oCxW/3TNNH8ri17JD61DkcpR2/wCWBrhtMXQmUxcfhlrcGBSNuin
lYVwzD1AEf+ksLwVHNffcK9lMHBhnS8cmBvSKxq88oiiRIbC1XZYuFVqQ0nWyL0SI9Q8vhvL1L5r
jAZeMNJzaMhQ63mp/RJ5r2HU7h3Xti+lQWlUaZH8wIhxb3VF94adRb+v0UBa7p3ms2MAaS3m/BHc
wbDqp7TYwG03garb2ptW/WxmFa06r7HusmCcqOLRNNBUImHsPhWLiFTt99VKGyPA4MvsJkKYyIIK
807ajSChQFHp7q5ZVtXK39tX0i+P7/f2h3jdULs7PRuM9diWE4KQMVgMIOmbXkd7zumKYJc4tb2b
MNz8bMQaZQjexAcZJceQoNyeWxcZdWLzzuiT8jkbHBuh7TsJgnTlPGpV9SAtw44mMNUhVb/l+nhj
kGNN0d7N4UV0ltNh2+BlL+pPAKr9S78czBx5Sx2dqr00+9qdQWYX36QlU9wmenNMNcBFjXggTP0+
RmZxExWecYf7F1XQpQ5XGQX0iSSs1lKvkz6pww2eDWQBjfhbv6KE2m5JgV5tGSVWRvME4O0SK115
6oO5rSY2//zN1yDnP1X5OJ2uhRxAjNemHeEJReVgBJGf+/dW2XyWEgQVSv/eVcrPUq5wQ8+TMalW
WEukQ6Sgj/4385arSKRfQFy1qI/tIjXby/JRFo2+gmK9Y4fxWZaZoR8Gey8fx42MsipNH2eoSzqW
wovmshxKZK0vvjbsbwk/Gz0+6brm+/CC8LAy7/d+7aFgkxTpXaoXb/7CTEtDc7jr2zEGBQlvzQqB
kDehVpP5pAlBdms2Uf+am1H/aGEpUUVfWfz4/7jDPwnQjV+ZgttSOFvlC3Z4xi4Cx35iA4TSW2At
zhVp89m3y59ePM0bN7CbNbLgBfBV3FtjXbP3jojOgB//T1vG02W8S3W+whV0kX/pr3PdFysh5FVh
1zzjocLTp5wu0lUrBfKKsf4iBD45BEvllTQkurALz+96+P+cVIYUG0dh46rhg1fM/DpZ7GzjpnMP
rugd6J3bbt4Zuj0g7p0Te+zuirYCuDIpnyw41JL/tV3bPKCqM22aiTULZgzR/LkOQQemJIY2In8i
8nRX4b1+2lCjxW3ZNqw9TPoX2yycS7QIdMkZvCnn0lY8/MOynbZ/DUjIQJ0F/yZnI608w6UuHREJ
SSfT3obIs22FQCH+wp65Q3CkAeED30IrtbuGcuFRwzBtWt0gYmPuH7ygjI4C+pplVE4FSkYaAHD/
+J/R6xWWEZknlxqcWN2a2L6y2nd4SakKWH6n6jP9bPQ/R17uiMiT+WRlwWLekNMlUdpqBVKAbDIa
QJvaqgmgh2f9pG+uN5O0R8/QNwUAbnV/G7/eTEPS318FL7LRg3uiIeQR9K1yimdN3XWJGTyreI/C
xTWar4PhPseiGs3fLyks9bfv9F9VpIm/pGEOv7uOgqcU+7z9ODjD3WjpP+exe2kFSdXYDeYiNK/f
QyvWrVOnDy9RqaznVr/qCFzxoCN/rxX/S56tss9ylTi6x7n2uuG69qUJli2sdmoExg3Al0HzOoyj
+tZteH4abxTrdDwz8g5IiWe8YYKr7iKjMXYyWrvYbJmhBWzE6sBomyWaCp0XoRxnYjdgFKwbtSk8
2S3OsfLfl76+juOVYQOTl6ahOu8h0pSDXGUPlHi402Y1Ufd1aH+bvbF4R73ySTTyX8m6SrJxU6UI
WaFR3QZ7IYHL4TZy65OzQSjicqp1GCQgdgyNKdKO+uAc4hAuluMa/+iKek4qO/iVJ0BgYHCCNEt+
9Kmif7OrHI2BPk++1gFU+LkFNaY1QI1gjMWfAx8pv5HE9utQ6t7a7lKomjrLjTRlRzWHPBazcrzX
PCu7pwBG+bUOzO9p7+7TbEHzQcSPulr93nusy/WssZ8BLo27il/4VEw84+2akrDIjrVKlxwUfbwT
PTLpkkO2uAfJ2W1ABMykOZhGdujT5O7WVSnT53Bwe6gzXf8yQZXtEmynvcXaEcJTsvVDH5TA0oRR
Hj+kYX/0KSMgvAVqmlKyQu40s/sX9Pzqg68tReXlSiVZEPaJxuLyAeRV+wN0vUFeg8rRq1UMBm9n
uvnXG+xVzj7EJdxXLeIb82cyJsayw/NQqaxzJXySLV3SI5cHX43bYdkRSp+OcKXuzuGTdHGjIjGY
8eqTwQlB9TME289IquavkZPPpJ3gzfcR7ytXx812Ys0ifKgcZ5Y1GInqYHhq9hqBf92Ps5FtFHVQ
dnplF+tCCbwC3leknZHY3WF+FRyvfX5av+T9YDw4q9IwC4R/MgsLDZty4LKGsw3td14VA+hGY34c
LOsf6aZa5vGUdvSDkRfha19V+79siK1Ig2kTzHB4l7q1HJDD6e/HMMEW13rvkv6sDPRdVxvpmn9+
D0RtsahxyBmdRQbs6q7lqjUOM6TZ1qISFlgRT3E7z1cd4g7Uz2HWl0V96WYneOQpGD7Wy8EsIm9t
WoALZED6ZDQCW68u6I4lXi5hByoPCAMc/1/XSAr1x1h42kEmyqChD5+Q5DPutB4mTuHi4Cd1mesh
s5DFWCQ05JDYjQOwxDncuuTsVvuR5mDpv2v/Gcpwfnfd4WlhMu/zYHRXV4S5Nk7RY25ubIzGmi0a
MQhALtG90+zfLTsNNjDgrnPrZWgC+yUKv7SNPzxLT5oPI+iKZriTsaCc8qNSuiTCAxCW1z0U2Od5
d4N85NHE7X9rC9TjAzikbfLPFJ2C/S1EH7FbxvomPYghHjqQFlD0F8Rs0asJigBLvlA9y1juO+Nm
KudmL6ORi2p9FE7I7QIcf1UstbqfIu06tZ60epU1CxZ6DMw1OhI5xZvFk8Ump3HI3OSfEF2MZksq
B0B+rFyuf0OMM7fpjLZpXWg29WeAOimYx8cyKOv7GNa6dN36VT4JHDRiPVRBPsSSCfkQ6y/muLfY
qRx/A/EGfozElFHcw8Ue98qkFCwPSelqfvazCcbqsTbj7hkc5YN0R3X8HiW4B30uP0YZ+oN0h1Qp
fETvNmHVGMj6jN5R9/EgZXlrgJ8omzUZ7/Jb0JjnLMG4r+2HjaEr8c+wcGe+HFH4miWdu8WLsFjX
E+qSqNm2zzaqjYew85rFaqJ5lsPIy5VVR6/u4YzgtRq7ECNRvn6MFzR7Z9vmtd5mx2zEY3Oe76To
JvUzqcF1AFdH9Ltu3bPpB/gj928SdOsvIifdaphXbW4DPRbc/xY1q8aHEFcW7sYHVbFGAQkDxAGP
heuZFk33OMQ+pxZyubd+GdTZh5x8bvPQXBwYpE8OsQtntHP03+xtu4fcAalY2rC6yDO9jWo/n0jP
JGs8OMq3akQX1FYizDbspniDIeeunNTMzjIazObO06b4qUvR5LQ2aeEnW0nRzEP4ywor/yD8D+GU
zLAvd5bjWevrHekGin2Bt3GdICHpiPOygmwxZseYSeW271zkLFIK9zIEGvpN8exepuWMxIP7cTQ2
P5NvCtaY1JtfUCLZiN+Nz1p1E9Sjex61Sn9wfTL3QjcflfqprLXk0+DihuE3rbULgGiv7b51DuDo
zHWgNP7eD3hB8lpozwNWyvJulXdmFM2fUKLLL9IyFv9lbYRXKO9XY3Fn5jeQMTm4GF4Bz8pDvhlD
Qvq9tsJ9n3fGU7scbNfLMchW7UMw8wZdN5l5boD7Xq5NTzlQBvQfJdYqeHn41rCT6QXQzqe5DIOT
pY0/3sOjxc+atOVa61q2B+Skpq1WIxvtT8vVU8VX1/IbyGy76t8mQ8eAYilRZiTI1k5bBttbdVJq
krfmLcR1EhKfMgLUhkqA1DtdrdE201zpS5KtN6q3MB2eWCOQka6nIyba5e9Za7+35YgGUmX6yPIn
JiJg5YJVwI8zsquM8iuEkjw3ymcovtW67BxQUl5x1uahxmmQNK/Nosraz5Pzd0V7GopokwQ8BOU7
dTvAXXllm1gdpUu+qU7AX9Pwf0kPBR5EDIMaUz999oqVdNaOshk8HzEsY4R1lc++d9en9cVYdBCR
c6361fX0OmxgStlzP6AKsoTDIKdKF6OYHZRO+GDMYb1SlFLfGwg4Pgzo9JmreULRKjYU3OOWzmvg
cmZQ/T0qev70IVhOGwuhxzlpL7dYx1Wsu8Z1PgmkSSBMcRa464Ga8zoXyBMCX/FJhuVwhTUJwuk2
5wMs6hZ+7ZRrSnjWIN/NB/uOg/D/Iuw8lhxHsjX9Km29HthAi7G5swA1GRQhMyI3sKzMLMChtXr6
+eDMrqhOu9OzQcAFQDIIujjnFz9suY8XRH1R8B1/qMsuP0bjEpEmYg2XEfsQ2XDvl/yrn1vNYm+o
44/hL3ngloflrJE4PyvC+GECadzJxlhqC8vTSejpQ9uq/mff3653IiyvrDLHLeyvG09xdNDQ2Xto
nF654mAix6hPfloXVaNfWkG5/2xoWF3sSnALvqzrHG++VslZPusFbBLsvKangAytdTRqhaLWPdW4
Nxc7O8q1h3/+43/+n//9ffxf4c/iVqRM+Pk/8i67FYjXN//1T9v65z/Ke/Xhx3/909I9l+2MY+k6
alquaeoq7d+/PaGQQ2/tfwCKHgsR5ukRbHe2sUQChc7lR77ERmUEXUbODRi6hKv15xGnl0ZPxxed
2fuAa5i7wWZ9/iYPpCvdDSEK7RDn9fTiWTXyOgulVdNSFP7L6aIF4MPrYUQa14zVb6ifPo1jp+/1
ZLbhsw3QGo7o55lHBO1OpUNcD/vyxVUAn3Afa/pga+eqomP1l4cPqENuSWmTRsId9x6hC8cAu4AK
BriWix6sxFIUKXJLKk4RTmHFK0IRMY4VHJIJfXRgZekOuENyrxOTONsKz7/sUVSzfRlxPv68CARp
tpc3SlOc5//zt+Hq//5tGKrqIc1OtMZyLUPj+/j3byNNDMIu4C6OaQLOZ7LC+pa6dU3CUGvWuO2W
G1knD/hHaOeyie9V6MjB2uqAX+tmE6/JuKLvklbDFT5Nfz9gyJGDFS2YdwFWI+6SRgMo5U7bTWJo
xKZtqh/o9q5/yXyUbuNelHYMV5FKdBlRLOiNn2USDWSw5rC51suZbNAr4gOyzs0dgAhdi7eerLxf
XVqtjmLALrWMACoyG8b7FjNHMWMufm04lZa5PtWMXxtO5AJjUEf1UXaVF01mw6Yz6oyjnALhVDSH
z1ve67hlWnv2TZbkLbtijLeyiJ5ffEWx6L5nlfeVtwQrbdxfRt7S05UAjTc2vTo/oP1//qoN1fjt
u9Y8x+EnR5jYsECOq7/98hTFNTAby6O9KFXtOKYucfsGdwg9RQMYBwN33UYTeJ6gIFwny1OX2nBj
nvUpti6dWWKY1+Cfu0LSqt7cy55QmgcPYTdHdP/qUzd8C2OMXq6Rl84lAv29r7VsIJKeeC+Tl3zF
Jm/+bszZCyZK3uuESNnWULr+MFeh/chYzxjmdur3sG3hBkTNRxCRKZyJSJ6w0gkQfmgw7pyH+Tty
c+0wie92YHurrO7yix6MOI3zvEOxsWoohZD8TF4tCRvb96xBuc1JniJKj7SH6aXPSKOGRwMy3FUe
1JpwQ5QnDeKkswuHFvqWrJOtoy66bdcZ4aru+3axPeS6qCAaga/d+V6Xjwvzstf1QziM/ToZEsHs
n6JxHegtcSgeffjpqOHIg05MobHZ1srS7Azj2bbG06fgtYV0Hv7KjN73m4wuaeaGRcTm8yZWgQYG
EIT4fuO0qqoDMbAMN8FYIziI0wHDu0YaKdbKS5biSzQkeontSVVeyqWuhY3ONOfaP6NWxPt7b9li
tvGXwOmAhchrlyvkZbIII/eqDAD5ZNX9JvJUK5yD1rcGRBWDG8s6eRdPN94KW+ysPo5P/QxgYfzr
oNsFkgYoyoMlJo3+W4MsRmELi6YCViyL8orPfqatGIcM3drf6j+LHUpnjoeb2X93+WBPsMYyAJDy
AqfT53UUIVn7SfNSa2ftKlF2CpGjJVEuCWILbWxpCJaGz6o7qcw6Zy5bSPWrUmTjt05Ult805XjV
zNQ815Xbr2TDnM0XxOnzV8eaq0Pcpgl6cmX2DeFM2Y5BfOdrpbFXER25EIRsL87ocAD8vjFB5a+s
pegCiDARoSelrQKc2FohyPK1vEat8quBV/bBdF1d82V3S7AjB+W03E5W3NuCqrYPpt3e7p3kPfAi
yLewOV1f9u7hb+/ZGBP9J6IbP5f93tEx3is7/aEhxoySv2s+JgYCQpq4F2Ki9mejSw+yqVs62T0/
PhJ9Ge5nFGWdyf6L1CJsZFmUDeai6IyXRkpom36yTif6gYv9kN/vJ29aaiHLtAWys7y67DvEINXC
9rE2ZgsksjGfyxDhKRsIyETUMlJ01Bw6qHb4zc5Y2MaVce0D1bjKsyozZ9/W3WknkKWzgYLQ7KnF
tpkc8+Fe5yhx+5CygJeN97qhIUEB6RbYkHwB2dRYow6JGPcHWfzbq6QER8akPo7LC8v6bB7gjfaL
L5sHYGepL4uJeGAf/bjXAe88/+cpQne936YIXXVdD782x/I4Na1lufC3xRnjve4QxDJ2GH8siK/U
1tLt2Jhd+R4c4rEajshwBTdTQYy0Harsu6mquwpro/faZCqpivnvPQj1jO9lholZXmse4wEJ9Kof
0WB3G7jACytvjtpuJVul6LRsnTuYwlauGn/r7Dko+vLTurmz0m4bMQhmIhcKeDKVyxjroh9Tjfpj
vBxGA0BUjFf3XtZFon4TQ62fRtf+I4HOeUTSWH+8H1RlhwN7fJEl2V2eyftoSUsDPRDcsW+scsuT
tmi9G17U1f4coxVdKdoyJ6Lu3kwqlffTpRymMGj+2xZUGr1Z/3uHpb+887zcXl4ki/JM1slix9pz
EwQhljV/vQJKGcyzf3ux/9e9LH14JIWg7j7vd393ywV/f/Ofn6OI8mbfGtrp823dL/nsIt9XmsUH
PQPiF3t2cGabZPij5mQfLl50K9g2wwlEovM2eSDJWdijLjONW22hpkiVpb9pL91VlxjhUAhetnif
B2T9jNVkuRV7fogssuHzFqOHOsX2txarb/Df7EJn1cHvv9m98R1Vi+Aw6SWub5BgaoyydHXlKIsL
3GymxKOy1kf2ry9a952YSLmfYnXcoliFcFf/M+kU517tDkm+tis72GXaYPT+nCU4+Uaj4j2IoSq2
/UL+kMV4qZNn9552WQYPrUa+sLNr8yRnlsapEJePtN19npF8Y6vTgZELXf8ZTOr4q2WZaGQfYRnN
qu4sJPtYd+2M1sFv1YjTL7br7LqpML/ZnuOusD0Mz1jphrcqJipc4kL6LYBlOqB+89xaI5YIWOVt
ZD2/0rAb6m8WJlibqMqtQ2qYyUuiZPglzuFmrkkPsQ1eiOkJVnlq2DVgNJBKu1e6/LJOPZo3sg5n
dfPSGgFbp0mons9Q2MDOpFI2V7EHxsQDlu+b9z+j6JJdWSvByTWa+JhUBbGJXq3J9OX1Fohp8siA
X67BfTSvRZcZ2EPoyVc7q97ALGH2MaZrbP7G0xjhj9opinaxc518+ViwlPNU/XKvy9iS+mLoDzGj
/6ntql8N9XJm5pjIQ27k6ZP9ZKW8jkzS91DgOlJ1UXiJ4wfpUBuiJK4GVnTRY7huYGaVrSwCY4Si
VBdiNzNeX6RzbcRMfQjisFee74F5zTNbID3NTYIlx0Sp10mcNyeDS16WeolckvVxU9z+P0O96rm/
7cRNx/M0hw24YbEHVJnE/n2w52vJbVsrrcOsopgbwb2eV56W5ZhFasp0P00Ltgm+s9QC/esPJZtm
Te/CrQl3e6ONlffSREHqg0rzVgSyzJWsizBhfWjGMvfV1PBeMsTPbkNiHZEuVeHdk8BL3BfZU8zi
5GjoFupLxwb3GRLpRGVlI9hZaxWxp9nLIlRpZeM1mrKRncWIcoMbuh8OlJ0Vuxb7xbKn+SFsSffK
Iqav2SMhjW3VIw8vqxCQ99siSlG5pT9y7m9IwBQXWUL9OFoJ3YyPXTcRcnQC52iGHsaBoM/XEWyZ
fTd09qsXF9WafxGp8hbIUVZniOnOsXdv1UPPJqjXlQfZeS6NleaiqVQARzx07dy+9nAqSfmU2V4W
PRXlW95XSow+a18LoWE5PXTwzpbOetoF2yIbFutsioqx+NaEybiONVUQcAMS79VNfHaWA1Sq+Dzb
KjoMXreWJVCQv+plt8+6usj4FSc9QrNO8bMrVFTUl4MtivJ+9lmnafptFI6z/6wa0wCJouUg60CC
s2UvRen/1iBblSkQJK5FfSza1Drc6wK4BV7I7DVbyTPp9fycp2HAmo5EwdaIWfnKyr+1fJYH8mCe
Y4cEq7ju83C/g5Et3C6zu2mj/qt1LlzQSgj5b/U5U5+maJVXZvEkC4nq6rspMqeVLKpLh9Suvmtw
+0+yKhCwrQorebQW4QNZlZOIXhMDnbayrm2j6Fb05brkASud8GqzG3oIo2F4GoTKmjdjuyiL8pCY
uuWXtSMOkAOGJ9tOxGOWLcLxXCAPoOZAVVUBRjZLHXv74UmI8qc1zggEL1U6qq+XClE0WZL3Gcnr
bhwnLjayDuxItLZKy9tmxXx2wC+dM1F2T1Ft1Q/khl9lqXTV7gncp0n4G9ydrJMHsGCHnizfRZZa
Yu8nzL7/kP1lFWoFLMtr581IhnbtqG7ztTd/KENnvI9KOCPpxXyakTzhaddJY1Su+po6o7GGaxyt
Ozf7atWFckQqMt85RTKucPoswZdGWB3P2k0MNgoyxpwDgqnVj14TZ83NvGeBpA3iHfM3lnjNribA
xYsM8wagQr8fETEnL5uj7ja2xzFTEbYY472ah/Y5tIIYXwX8fGO3dy61Z7wWNalWt62ik8eb8LQm
PTRI02y8gYDgUGe7yjabByU/I0qQ9ZgYeD2cZo13NNh7LY23iVFiaF1ZMavElGR7OPnlNLPLzCP7
UQ0QtTVUZTzmkVCfoWW8Vc7YfoOBxfhSmuoFTWzrYpdhRGquDHemU2ubdkzNK5Puqpz08EkeyIGq
h7kTLTf/V12Ee8umBuK7+awbPISjsbcLDgg1R/drw2bxUE3Tm+ymkoV/wAvy+nmRWikDYw+mIJ8X
JcRWV5rmxDtZNwEqfAgQ/+nNokh9o5mqoxJHaFvIcmGWv8qy0oYbvg0nRHUBjKb+/aijBQUWqi+P
idJj/yzLem+WR3lGRomu89LeyKtk7a9L1XL0g2zI13ImkpMUnqZQR5eDrPssftb91i+Wc5lsvp9+
tn/egh+r82vCu59mWQ/ulP0y4ojHsWl/HUQIwz5ZDrFjRakvy7JZVsqzz7rPhkTg0+Z/Nv9+i8+r
f/WEzrirCNzhlipQCbLcRwV2wLNIezzjux9p289XtUf+wexDfd2YbsDqMwue5zTD5EDTxU/L/FmG
Y/6dHWW2YhQHv4LJ2b70mpJAT2Q+9kOG2J1okx8YOsaGFv9kvdwDZQuyZ6Utm12hpebBwKGM+CtQ
XNd0mm/x5KxnFXUky2MFGpKvXFtAv08oZqeviIccLMjjH1Hai60b1vOKH/OAfJ2n8CHi8FXr+GV2
TfxHq/Xhq46Hr2NisYorVfuRzMlm7EzldWjmai+wpm1HZzjZyCyc4Nji52FuMGCcDl6aZ3xuJXk0
sCdbG3bt7S09P4g5Ng5dSB4X+mqFvanx7ir6hxzYY1UXG7exinXwyuw57TK7BRipaOIjrpXHmn/o
UyzKfQSw8KIiA+HjS4Lgyjzt8hJteTeb15PSNpsqw3oJegjYpTxVd0aI2w1rUmPNc4PHoALexiHq
Tc7STZE6RqIA7+W9ifmZH8RkCWzNsf+AS7vHdwdZqjEaHrqkcq7MK6tMQfEHpZKfcxg/mp5ifoxp
jFNe8pqSj/7WKIhAhW7je12dXgpsdS8IX5NKXETCC1c5BaLL38AxFvscmO5udizzGav3nVeLXe6K
7ns5ows0unX/SCTWPaRTPG7jACuGRikuLO8rLL/HfJ0FublCkKA+sb5N39VpwyioreaMBwZYqLe2
IuL3lY57ezXmp9TFXM6piiuWIiittmG6anTDxHDTKK69ZnrrEYqBZ5frobGNXSdM72Lr6runo/TG
SoBMCloEhzhQASWG+g8H+fQj+EEiTOazyzDmJEV+7OMKX75SJcaVhdhxG4YL1B87vaAr1b2tZEdz
wAi0sUvfE2mLxW5erQsYURfHFunRZkHHrs5X2sr3VMx/8XgPvnQVmP4285zn+CBYV4IC1E9z7bE4
sbJj14j8WOEospvi6dXoqvw5P1iDeOxbG/1cUCtQh7v5KeqLYWsnteIbs+Ju6oxV2KRf0R9VjoHR
uP6YjSEeWcT1MrBRsRe7x1itH7p4fMQ+i0TJo4LojT9lk2C4T7oH9qdhEB+Cn12MCn+DWOBRHiqv
TtcT6lhT4cY+2Jf2WJVQOKvMA52XJ3tLMbd4yuv2xk6qDs9F+0Olg6Oj9DFEz6yEWuw5xuIoD7on
yvuZLCqlXRy95SCL2EDEDON/9f6tORXwNJxygF4zuMd6kQEDWD/l93KTF39E1h9OZfEcRM4K+Sn9
WGSpfsRzxMr8gvVtShQRNxs/asuviMWg5MwoghMkCqHECrx5JU/1RH+19ajcRiUWawPxl6MzEYVl
Tzj6eXUIEuH5RdTruFGi7xNnyk5YsYK7i8sdirpcxXHHrF9fdbNy4ZktPn4OqBgP1teKMX5OSoZ3
I042MEAf7UHl+VZ9VZ+SQ13bubYa0+zNyRwUi5Z3QNDJ9tTyMLWvVZmPR4+A/1FZDtiNpFUErLro
82OwHORcI88AuUTs0UsiqTYixethANyool94jGwTjaflrLf672VdvECwx/dOTfgPVMsUa6SDtZuY
EdCFqnnMh2A7i+QCM1E51ou2mzwEAtSAkprFSk0A7zbTwRJ8MPn9aWb1ZiHguUGYLD8O05wfWQBh
n94fGz03D6aV+7mtZezRnAaVEKPLN6baAXaANXAsvOyrUTTWJlfjqd7nyJVv4yp/CzWvPvIrJYzG
P9YclZMdo9OHn2/ieM5OfrAI4OEqL7FS1xBbP4qqnY9WCyAsZYPmWG55FMv3zVre3TmxYEGSq8dk
kYnK6rK7/5t+3Yh/kzxL86q/nyXQuQ6twb4vIEuPW5SOu3CBZTy69PO2sa1Ho8iAxIYeHFklao7y
4KpVc+wSIi8w8pHWsSbW7kXhk3dqjpkIviLm8lhXmsoPrGpXgP3XSlSd3Lrz1QCNTXyWQpE9xVVK
Kqhj3dmHkLtyAkKaY33UthKc47GfV22cPxZxNiJaoP0BKRQuYzOcstGcIHuGoN7t3PUzB+6I3T2E
ido+VUkTrm2bFRG+Gc1WwBpbEYZHLr4ywcqJrQli8G3Sg2wLgiNek/urN2iN6WucgkJ2fiQBlJIf
nJlu88D9liiuu7bs9nkqynE9lqHLJV6wqnU98vGDSLcRO3viM8Nz5MA1GKf+g+V/yDzrVX5i2egh
O2DHvElF5tBZ0nKx409L+re19I0GM3oLGiZBTaQy1/yoCPW5tbV3erS4G69lcWBh7RB5EZNE9piR
Alob6kDyIxytvW2RcQ3X+ASEfqDzm9CCfNwBJzJ46VEHFMrniaNZ8+sRZyFGfHRBdT5lx1qm7vZZ
cEuTEPZF6im7UGBkFFvt3rXbBztAKDyJykPMnIUplth1Wdzyr+wdspgoJKYoBfmo7WSbei4w5tAV
pIyU8JKIDEuYulY3jK32BtXZcR066Ruyb+rGjssIcZAK0ZKRhKXAX2HwdPSoQVRvEjd8y0yCYwOC
L6HTjhcmuyu/ofqURyjLOv3DMq365NQ+VICua9FW0HxddNBrVt1rV3WKla1pX3uXTFjb1tHRDfqV
VdsTqqcNEJReJBuna7u1F1aXOhKHPDJcRkHziv5jzMTsmXs9wk/WbZoPr0ubHb9P6EdN8agX5Yuu
182GL2ve225m7VK730C2bXbNaNY+lGMe6gx19UjwvSoxjioGj5xuHOZ6FFs2E5dl9f/QCABg6TQW
B83o2Rr0qp+5rMaTeULsu2Oin0rcHUqQyxZguFOqij/jqcvWYb8Ao3oIaCDq0AzDpjNQQQe5xSJp
mDD5ecM1TCbHt5SZRDBSqg9pd2swbVyrJZ+/nZIfVlnlG81VjLNiIepJBOZPz4yBxqX1K5up09zo
UPMschKDq17jmFxo6c07XfHOZhoVK3RPvaOlJcO61ICJJLG7TSAtXlrvPIZaCE0sEs9OPgZsf1Jr
7yq9syaGZCGZ3t5ikxwb6qwr3UbLXhOQGSPCf7EXBGcyJvDsCZFdKoiR19lCDif2MAKopqOSdvOO
3MnXosAbAHuF+jYMr0WaQtUeEJNlwadtWEcNq7q2Huw0svbwVSFxaPX3cWK5Qq49ODEbXeLUqvZ4
AYGKtXyLTMyutpz4ZKeqtemis+P1zTqHpV/3pXuNRkjlRt1i4TzorW+EJs9IkDjnalYZ9WecwECZ
aqj4sKIa+sxdh16mr9rOKH3NsLLtWHo+EEjnSaAqs9IybAG9zFkmbuxzEhwvqh55lbBCp47QFgyW
xUIxRW9A76zlTcWXqM9veDsAIw6DBsQBhI7E4znJbFslnCxC7K0cG0D3ESgkH5+8wVy50UqZSb+B
A8c90CUsp5n9GkOetynRmaLBd+7wUdqifvcVA11jHWDcwPyhF4eiFOm1GOt4NRv2ClvvltfLu5WR
WyXWGhEERhbTq4HQzWoanPE4ZNpND7t6mzE9XzMP95vcEp3PJBDdwrB4RbPuATTrpcPD4gIxZEI7
6OJp5bAN3N57NK1+l07MP1VWGRtbRR29rkR2nZQJ276xWz4PS9G8sqdtrRbPadM3G9fAZrFQum9J
nrVb20XlHPMsbWWESHclEQhQTHB0lB3sgS+CzX4wqwPGGgWQ1hIziWYwV03ivs6Fqbx4sXJLUG3X
IY2eCX30W12N2QDhDHLRonbrJqV2ipZS14rhYmcG3vBKaB1tRBZIZ9BDRBYPflGu0uF9njNlnTOq
XUQ065dMCdGwB020kkUG7eOItgiaAlhRaPNcvYcmDpBtWTXvZTlgXW103ftIos73MO17J6bb+xOD
/XvInI2xcjq/oyaGeho4DwwS8RS0YGy8e3PS+WPeG+9NZ5OL4YF+N9GcAhFQO+9awp4HfLD7zvKD
3Q+Ji/XYavAbTWIzpeIW7+x3eKLqVvsSN9jLBYYZfVlYwr4RZD3GNBGUXtKFr7VQSB6ibUiM/9Um
cbBq1dZ6ibrcIJMeli8iY1Se7EhbOV6Q78cGW7wUqMNTiADbejLN8DHUzgT+BYDU3rlZ2gTBvXb0
q2cP1TbUPRL6IQyhUdTT2YuFuYvTdnoonHrYm6i/noiyV5CMG+3YRT3oyBLlULcPgUXg/rpXphT5
KztO99NQGTglMUVlmY2RjeUcYCA7a2jUvCWSC8AQGsTUhco2VnSP6aTi4tBkt6aG496C+PST2bSA
VuUvdYJmWzyXXwqyGWt7mtRVgfp2mpsnW5gPCAdp7IK0731jvJFY/DO3UdpHWIBFcHVIWD+Muo0Z
ciXs48hGvMO58zRHw69DnyjHnPeC24frrbOkfrC8aNzVzvQGIHlYWzgMM+6N5hatkn5Tpll1YneC
NwT8cM3Rxn0OfnA1AvP1XQPrmAlVz5WzbCViyxgO5pA9md6H66j6a65MP6OenbnJ8xop+04J42uN
Qfc29Zz3IMfqo7Ss7tUNsdMj6UWCrK62cUhIV6n19hIoBpvxpr30YnC3oZfrkFYnVBGJ3/b6A5kz
IEZLrjV2k3dNI71UednB8oitGz0DqsiiaJvBDABxL54m3YB4lEZvpdM8N5VvDLO1NrpjKRQNyzvx
yMS1HkwsXLUJEJCu1n/CrNLsuvCVrP2TgOzAbN6aaKcL4aOyjh/2rPWbOe9yJJbrU6Q7ya4ItHdq
bySFGpBxLZZ8ykPq4L9QQi9WWATeszbDsmtMi1cCAGwpQXwTEHQJgeZbbPnETjc/9CIztoyPL1WP
wLeexcO544H3XYFnADzEndPVySkzetQdS6TVY3t4HdPK3oVB0KJM0X9Vm4KQAsLzsx0x9o1Bj/Of
xqKqAVCb4xAuyvIDD8dii+v6K/7B4uSxYJhd5bmrScIqgplJKctN0WpInDtM/FVHijVC9gEn0U1X
2NFL426rFG24Qu091CvAbXl4yJdoiJsAOOLIm28FK2k77r8rOghDzU0AngcgZWznOdP/GBHkYohB
XyMbu49HJ0rdH14J5xWO8sqC1dbk4TFotMSv4clBSJ69RyDb9rHVp5/1hFNuMiz/EOHWVyiqDBmN
IOgJbecaekLfDvncHBukyNYmfGM2EMQKsqoZCBURosiwVMGrtL6qusoDLjz2HeXEliMvEf19rtXu
wEK4302yWbbUVcWyC5Al/WXF/QZ/a5N30TP1aIps2tnOn0kV1Ie+U8ib1O5KDdDUNBCuRnyj1dda
qdp79C9WpcYesoS5oUWxvTOmTUIS6wlIyyWFIrASbeeyaYd6MnrCeUX1HAmMfpObmGkMbSBWSpIz
WIbLoOntlNx2vofxcID5DmhlKua1PRfE8AOI9AIWl0oQCjMcg31+OZzKCPfRvruRXivxjGmrXasJ
hCmM7rGbM2Nl66V5QHVrE4WHKAQGY6SIQk6JWZFlXuTfsgR/gyS7gJKMngoc7lgtXRSkPyfPbkEY
WQZw2zpYB0H0gia7t9KdY9v32muXvqiTMZBYDetLVww/EVWaUH+v4n2lRqTPNOa32WVdWQMBFaGx
Kkagf4oyXbApKklIN68iqMnMBX8GQ56/qEH/jf1dB7+w2U5hsBDW+C2WZXKxUWo4oIEZrjzb3oDY
+WAfDrUt6+ZN5wRsdhv3K2KA6X5WkK4w4p7UkYFrZlY5oY+yBs9V/ZaYdsj+qfkJ/KDznXh+scpk
m+TvVRGZ34KqPSMsBlsdWks2fQmzrMCH1kK5biqeEMTpto5wnowx/VLkiDyL5iMZtdega3/mKevU
LvymiulPV9Q5KwqvI3MQhuTlhHpyNYBNljg0VbdT7W7+BkseFib6nXraI3BY+UVLKEXJtWqrVUaL
+1eu+bH40SKiROKqaM9DD/g8U1M8tKoKqL43bDTRNGtFP5JHyBKEWOF+/NkUqJhaDsYusLrUW98R
eePJFQ5ap2mCvKHbrtSJ1UePRKE3Ow576+Cr2g64C1iT63fZ/DXlH4OaNPuR7lZUhrcdszK6BaNp
+Y64FJ69Fmyc351mPFjYnfsmCbwd9KZXXALFdS4UtBoChSmq9TCwDj3E2sNvCpiVQjXCQx4ExVNY
J9+Bc4++qyFlrRvK6Q+HAYLlg1McQ1J9WNwCpJy9Pl25IwP8nlV3ckgwxRpcVl74nZerAkU6Qgo5
1CX4WH4CB7wyynwtgDky/LOhEpGnbWdCLmtVN0FoFvgeyjOjJdzq2PEXdSiGrwBeML5xavGIPPEh
bEpnb9u2siriUrkYBR/VQU7CQnWCRzg1LpWYMICviOawQFLevMllM5Em87JeUt6MWUVPILTTvW41
0U2JC1zwlMiGhQSA/qoDsCau4hHWDuO53thTyyuhRNw+gySAqpd2Dy3G7dswmVv/rn7zS+UGt5ki
6aMz5kmdb85p+uDGdr1uBXCUwpmDs97a69aOoLRUQ/xThfbBaj0i9qfBLEDISJiru49CNJGQIn6B
EbUXW77Eh9VhVp+mJGTTs+DDcCutIKPnli+xZWpMoPqzs2yVRRaUKytG3SklkLskhnuURcIa33c1
GrbZGHhXWyt+HYZgg7VKc/2s1g0NTbd5YN06z1Kw+VfXWkHXOp4Stm5lB+0OgsCDQqSQAXKx/iqx
lm1g25Jac69TnXpP9TSeZbXsZbssIZA/uvdy2WZd58Zyn3SrP8tqcGIXxyPzlxgkPRZZawkl6Qbo
G2mSnO6wE6dWkcoZxUk2SmCKrFp6EC5CIEQWl3sYiX5w4yJiqracmzzo2c8KzaErhELmEJXvBMSA
OH52yBwg1DPbrg1Lrl7xzdQddxEm7CshLyGxiowQWlHykrycy7UdJySS7PidVdX0XLZTfVQJu9yZ
G1pwriEtfnWiqdlW0IgOmhVOSED2Z0neiCZcpZRQNc+51rRIqQ2OLxuw03l3y+bcjQA6Jg/SeNok
5CehLuwUL/7S9160m/GkOkUjzuFBHuVvhqjfpbZXLJrDNJv9R4GxwbowrO4hDb4w8MVPxcz8Zts4
1cUxhhWkA9ptmprORbaGCIafrbQ5J3rQIXZuBMlO81SEa0wlfjJh9F66THvpVXutdKaGco+rvxYw
1GSpHkoeU0pTnehPvdnrr3/1bJaeS8lE0nsdt8b1k4J+Z6nP1uLMlIHAm3QNPzlJXZcU9d+Y7fFo
i8MiFyYFhvsCpeK7ADFyRc2OEPqzbIiQyyLGuCgX3/WIi1nEByAhi/5uNbjOw50Gpzn5Kmpq4/SL
FfSvInQ0JDRsZ9vUe7gG3i2AgLw19FlbATfz4O9z0BGLO05F9vOzKhSwcNCdhOUemQoUB7oh3Llx
aszzPruNjRr5bt5ZBzLpwQ2FOO82u0TqkI8tUQPgKtkAcNdlL0wY5ltsmP4gvUGTTOjnYe7bdUYE
da1HdXzVFj8YeTYKA6ar+385O68tt3VsXT8Rx2AOt8pZlVzBNxy2l82cM5/+fICqLa/Vvffpc25o
YgJQSbJIAnP+YaoW/+iY7Dk/JVa6kfHh5gsj5jbswascOJF8kbYWRjO+cITJ1SAivcaQ+0Gx1XZV
zhqiLt34UxJM83G21qXbN6CrBRt10oWFXRadZS92hEvbUfqXYm7UR7eLLzhOFG8J+f5D0NcAY/y0
ZxeHtV7hB/2mGmCvSu2iNid1GlkKaz4hZQQPHEFq04rOssn3c9I7tXuUrYnHoz28ammvPVbARmSw
aeviHDfIpUn5JDZEw95owmDVjbH6Gk55T5KPCpvp2j90D/WBrOkr/kPBr0AqyV6ScMrAz0D200u0
cIbQeC8KvTnLsSrC8quki9yNHGsZ2efUXmgeyKlsLT+n9r11mxpj+P6CZqJNCdlxNrexZE0WiApT
hBRF48rpUKf3g+SK8+u1EC2vjLSXOVtDKI1ujSxXv3CLSi+yiwM2zGgI4tbMcL0DUjUNrbqWvRH2
oIdaxYQo7IAkB6QIr8hlXYYKWZQs00J0+luXCyJoTwl7+PU0j/1bmY2PLuj6v/4+1Hb1z6G96lb/
GDpM3QWKRZVAhS+Bz3VB9QCOzgYuVPwltReseQpwpUmn/dD51Uf3C6xo8FH2mc9ShNS3HCQn+2jE
PuRiMkrrf0yuI33ay2E1+1ALKYT7bPmaehGHCznbqsnY9VWiLP0RkFoDaWGnRb734IYKvrM+9eVq
1re2MDgZdePizUX0UTdRsupao7mqaGktkIamjiJECdR+IDkyD/pSNqdMiZ4sVP5ki/uI9dwnw4i+
zTwemkChhBs76fyapNfImxuQ0Ea1MwM1XQy+DoFLBqsiR5sPRvzCgAx/GzjVJspM2AEtUyx9F0GX
R6d68LIXBULSuo1bZS2beaONxzgABaPHY/YSurH7jLqTbMgBZkmWjnrfacqb5mDh6sSeMpnf24CF
d1Ob+kE+oO3iYWja9o0nSQUQr9UfVHb3uTYrF2lTiZruK1RD5VIL00rRhyalcomQrdtX6AGvgsTC
6MLyf1Y4n0G/9VnaGz7Z/R4XsDFVD1Mzh1ukp8wna4KLnypd88PgJqPlzUPZSEXGeHxAuTfgrpss
cn0VDpQmKTSTrsWrXpwogH7R3qAU8m9jVJSJNmXrIdjiDOqub0i9N+JphPabulOrMltNXl4eb3/K
tAXsGbkKgySRlCCZzeC7mofBWYZySC9r0iVg/MSFrNuSQWbPC9lb5pH+NOP3DZFJcALbr5GmUi/J
mvzkJW3wAFkEYZQibL6PnQvRPExfC6tztxTYra3deuVrnuVncprN98YBBpCjzHlt0ro6tWyQEVjx
umPex/iPIlyIo8fc7xotfeq7jAy5U/4arHxX6HX1SyVf9vcTMUZGRk4GJwVfGDTBg4MA5SqDH7gH
0Ty9U/pbVWXbfcFZ1jgnQMQW8mcw9bG9ioew28vm34f1bPJuw8bmXY+8t6G1hnCtYrNBmn+GXYc/
MYlGdsCdWlzwAi0u8szBDXtlaqq91AaKzFQP6j28UA/twlx//McZb+8zZuRDeYR6mj4goLuZ2Xc9
NZmufxGtBmX4p0Yt9HUa6kgnIr2OKi4q3mixms4Lix4L9iEIm6LC8z2sp1MWgruRMout6ys7qaGh
6cjYRuC7NzzqwKh0fVueSQltpJxGpEKYSRTVSM65GqKEIWXVW7wytw0KYCSqha9WXrYRIAswfcA1
WnWnDCNbndClxA7pKjv14Bnwtj/a5TQBEXcn4G+cyQP7mnFjlyaPmt+xe+/YTAWFV2fcyliJ6Ont
BYyxt89GdEKhVj/U6bD3xiiInrK5nI6tvTMxQcZUYKBYDd65X0i5binc3QY45wGvQWej8S/ycJPx
Vsr4UpvzdLiPlWfqPCNwIp72sgmUydt1TgGTuHD9x9xoNtrABrATrYiK9wVFNQqBtORhjvxyb9gk
wu4xsFX52hAHOUt2uKRsFmqeVftbcwrSq9Pna6y3yXH1BpbFSF3MXUcCGboO2StpGNZ17LnqQYHA
UGlPqRm5F0cpdq3sDaFPrTNdQa5Meo+J10v0sL9ibaSnCrLyfYd4rh1clXF2HitSqI8pvk27NokA
IYim7BhRoGSiH6+ttEOcXgl9D1GuoNkFqABTxDT9h9kyx5Mc7YnXsh9TNri3l4zyyMBp2E423rhR
ita5DGbPVWMl/3OLtQ/gBXIp8tkRKVN0KgrEubaJ4oSrpnC5tbEmXDljhVGHow42dUWUgzLdxxVb
HEZsK3jK9sd7fKAC0K/KUqjOeUbBV8O4tpiEt/bveb5ZO9sy07/eQ/Ls9jLx2jY3YV0HD63+874/
kxG0im/bs64Jgocs+5VKUsCcw1a37AANV9AbSrvWNRMRtXBQVpL4rs/s9gbD36HZNZO31xEwTNpq
05gTPD3RTCK82dtIqy6lpgdvk7uB6W68GfD5T/D16u3URkheiFs9D+yX243gphobWGML/dP9ggGH
jT62jWyVZU2Ic41QmYSSMYgDrn2yVSvNDKLnmdT1CoPXbIugbvgcIc36AFF/HU1lRpE6SOIVlpmf
vUYVxw8+v1A5Nk1Dddl7RrcejVpD6YAbN3CrfqMFerKQulVNhHiVPJMHOaTOPjJ8RtYKue7DqBn6
uU1dZZXUlvuaZeFXyGb+zxasDuu0/kcy9GQGIt9+ismbbesSSkcT+6uAu/uz2QXafgyAqiWAzp9H
bbSeW2OZAxN8lhHy+PnSZve7h+ByiIrAeCWhhyXH+D02xnqF6F58bvJSOdcU6ynLTdmPlHWhE0x/
DOjbWTmbAdUitZ7apyYNmmVumeRNg6BP9tmls3PrOru4guKmkf1ISChjfhF+RVivXJNz6o+QKcIV
xtnexc/mkNWJVj+HLOp33mxT2p00+8vUWU/lPCYnt2UPHgtdZ93p+kVcQVmRkvzy8J86ZCyz0NWi
Qm5vXGFxFBpquwjVSWyTacqYPJMHRdi9pIGpAjTPudtTzHqNBR7dsf+lPpmo2lIpo+hBSlaOfdce
Igc0lxwhYw5c7qUlYOWK438EpjF99fv0gvvf8KIEWXRsgXWsvJBsHnSjWxwt0vCYNMpn3GV8K8bb
Ip6JeGwHDTIQbbquvSBeAAJzLiXcmVczfct0dKHDIbJOgJJJBKaK8abpPVKymdJsLdFUR+9RLYN8
fiXnYa9Q3x3W5KHRdkM14BklNC8tli2Cd6u285R2D5rGAxijjG1AVde1Tx0+u2T1yulrYOnfCiSC
n+omc/6It5l6i0cq84ceXLqd2+gVeJjTOon64SooM4vVtT60YB2D4WtmVOpS1dFkMzu13012rezQ
q0ZTyLH464aC3LIdN1cQXvYhc60LJKYBAayxa65GoN9iFN5YQBtNify9msCwNkvlL4NfVvuC1471
pA8s0rqu3cv9KMAM9TipSryUzTTz6009dybfFftQSn8uqd40O8mmk7kbzaq9M0rQzxrX4qkpvXgl
ZYdzkbIFzPaeJ5SU2oTMj1oMwRe1cB7dpIq+q/ooyMijddXSItrclhxhmE+7QG+NNZsgNDccJIKW
amriHRR2yl5T3fhJHmrvZKkG8Km6SJ46D1tgW+u/yy4ZspxWlDqgoUhl3FDH1Q0hw5A7zJg9yJgU
24VU813TKhfuCQ6yXoL+ajROZDMkn86lFFGqCFfeYnMBVyCMokOhInkQJJr1eD+bs9JdhWNpPQYs
YVewhudDPGWXSLOyB7K58Ol0nIUramcPsZ58HjwoAaUS2BcZ79NSXepe7S9HIH2wihPtceot7BtT
o9r4pme8eQIYL+449xFpMH6OMIrafEuK4jZCp8iCWbl67LMctHXUz93C/uPITnrYaF6WAGXu1BOa
Ho2jkrXyEWaejSnYowz1Uc/InuBPbV7ivKQDIdefGUZVuyrCo5dExs9UDfpzg/paaxtKsU4VpV+6
7KI2vtBVy4QGW6uhN6BlVr+OaxhjjmE8IL9rPujiMPloo8Ulj+U2QujC6Hny1p1ew8hgnDxEbeVv
8D6slnKGjPnKaJ7Ey+HGCAwSlX22lz6p3q1bleaF7BPvFjXwRTap/knGpMWJLXrLZsT9DV3rpYzp
yCiYmW1W35O+/eZGiGYpEd+HMJYL8MTaB23mr2QTRw9S/2xEzqYV5jyJsfppdLSM63zKlxAcEKpr
UMO4Rj5yx1K/j4IFRYEKI55bdz3C4IwAcDRGtcLIxVvLNYIS983jPXbP2hZiXNMLWKlM20Ji/2zf
1xZyXl/WiHWomvsg712ap1ysaXbOpriTFd5g7iK75HqSd7PJCq+yV44Nw9LctX6bLB1gCuBTKMCW
WDeF5vx5yEQzAYG3ROZ5WN07RjtrbuO0fpzXfeeDoNGH7hIM07rzvfoxTBRKCLdbZlhF1I4bywAK
HVDy9Mr8ZS4Me5NiK7gyxOacskJ1nurmoxMb+UYcsmpeWE1TPsnxoQaVGFTSNtY7BfYOuP8w0OKH
eU4/z2QsFrFRxOLBKjYjEMQfVQMmuPHG8GAJOwFUAqsTAPSPDAODZ8dqL4OlImA7DNwzERydziqF
hn5QAn5qPgjQxh420m1HQ2Z9jcQ8NGCx0783b848FdXkaaSu6bXwLXqUyalO9I9dZSA9rNf1pvVc
YyWbcR1Hz1WXUOlIt40zmMn5UzjZBHXhSTPB0uCissC8rShUaSf5IJaPZOQmuKqp+/9k6eksyLN9
i7TZvVZKmHwB4ITSLzcNyy7REJtQP/JEs6Pwt7YUjWqnENeF3n6b1Grd/9OkKci1Y1+LD1hZ+NOK
tWUAlGgvm7XIYyNf8NmUveH0t2aCzsVtcKIrIKOC+DWrzWpVulp6gGo7vdt44qZRPb+qiuXATwJ3
ooxRtjG1OdhnCrtLrzTqp2IkQaN5bb02ETz9XrDF5BGDvF4JJ1QxD31iFU/exMrAEx0e5FUFyQv5
FmfPUy/QrN/lOyz6Wb048/TeQ1H4ogTlP/smRoYI5gAodShmWg3VlxJSItJw6v4mZT+EASD3uVf3
d8/RHkHd/xhzRSFHvkzY2+320yl0jrTyMGfVlRyHi7AmVSh5lkQksXMsKUXy488OBJTPHfJ2x3sc
rZ7saE7xLnOBXopcqsygwhE/2OSMrjIVGycgy0bVHnYyURvrCPaD4zGWcsKEKtM1m4zDnCflYRrS
YamlSQHCMQj3ltJaz7mva3v2Ld5ioOD8DLXfeh6SValm1bOM8Nz+HgPcC/pQ+x7Z6PKgDxEOpb9U
o9w7U+BOz2k8VCsnp47Syt9/q/Mdi7Us7h3RmcrmSi5W5VJWxtsE31wRl6FRXq5/j8lhctbv15Bj
B5BVNzOrpJ/W4HAeQNeC3I3yHwPbcJwd25rC5xAc+W3O68yEFy9G9K5xveXEaq1dS5M4eYiKejwH
4iCb5L63sQX8fAQDujABkW/j8VA2GYgUIWsvTSt9UHLhMD2YTdnchO6JuJkzPbTidikHEjEqd6vr
DWliaE6skNArWd7yL2qJ4osDLXMh0zMyCyMPo+VD1Ym7gz95b9owhcfSJKGXR96NbS6rgLqT4mNk
eBf5+JAHXClXKe5yt5B89PyeeNuuimajN4dWrwGmZRjcj3U1PehNAT0QTMVGxuxBmx6gHUC/SVq2
c2LcrWzrgKxBYVu96PX3cZqG9yhkwV6pGjICUXFgXxWtZQ5KxLUu/4wnThqtYVjPX/8+XsYzVvkP
YOTiRRKqpxa9/+cx6LWzMoGbl1lvGyGYZes5KQbhof5FZWF5S5rX1LCnxhg3Mgs+V+S9FBSs2hw4
ZVt1kLT65gBYC+Mk2bJakRe0LQgUYi2EI8vT7VbdqO2XwQ3VxyYCCvnHGZnwQWur9YjoHBnJaVjO
o6a+R2n+ocV6/MvuP9QO86pFCUwuT2Pj26CD4EhHy35pukJZFagmXBQFrN44e7FAGhjUU4MKbHoP
kMSF6fqLD4NxkVrYybmZZ6BqvWa9hl7sbzzue2tPNhFJWHmd2+xlrzk4GSg1Vz9XZWG9Cux7mdXe
U++G+kuPLpqcBFI1u2aB9VXOgf80H9Sy75YWvI2LFxbPmZP5F7ay1aofEMNsdB/AvAyqrdkc4qS+
ypY85O1IGk3McI3xWMW9crjHTcwHKEiDk6jBylvAxjfSALkS0tHyLEBcIprY9N3jVms4O6T/4oWM
AQ/1rtJAWb5I5dbUMoLogfT0VLEMFNgTJU13iq90Rz8u+2OmHnF+VxF/0aptVhTvNUbu7WISRmmx
kkKp6BUsobvAu3UnA0XJlYyZsfBRC0BzrKapL5davxp01Tx0ik8iMu7V5Hg7TcXp0HvJUZ7JA0pj
FWQn0cO6HaPQP6IBDAenNg/+bPN2Z+9Yidq+fIYAg0MrJXr898jtkVP+6qMpfrxZrTBYtuRT5f8y
XaFYv4uSFgdrrHauOBt1AEGp3MpmrWghSUU6INGUh9gEl2POVrCjLLLAKaI85/OAwOdtbpE0gIb0
eXufJjtSNV/5dogNIRrXANHV8UEejJDs89Bmr624T9zjVhfsKX44p0CpkLMPghJfnt9T5WA51YmT
VzlrErciefZ7qkMFB+ukpPuc6rbatC+44ljWeQYpccWhahDH+1tT0YqrjzCHbFmtZj7xzt1V6akB
RdbSfCrEAaGgrmSVLke5QOe2nR5ifyn65CgQfM9QBNyTbKnowh1VvQPCKEbIWYk1/cpgSJJ6MPeD
yD1hOAs3r1XLpZvAxyQlmT4n6Ub2yYjCsn7x/zU+7Qcfhm004rQXk3AYBmsj/Yps350gtZR/Nu+9
crDsVYU2kysG33vvc6XXkeLq4JEqw9pYc6t/+cfce/P+d8MApHSlO9tYZKurVGUP2OJ1IdPRzuTk
m7aFalkM5pQBzfdPjde4eHAhsWDGFlay+ZAsDJmsLr0qXrqodO0GJRweTee7YeT5TnOpSOWioqFN
X41QU967JPgzHIXfOrTE3u+jh6AgdxN++8doGR77bzAv/NtoM3SNNeYQ/KJrqN6xW7zB0XmqSs99
oCBcfQngB8iw3SX62XDRVW+7snwDG+5sMThrsCTpijclC+3l7TWyr06NgKvpxkGMlAa/9taEaWG1
ZnxRPSBZxqBZX8yZVevoBMVPK33OctP4lWsARYKwfq+ihHx3OSQPChnYXU1CeO/8nq39nm2XY/7T
HZ9zPOjl7FhPq/c4IM04l07ykEFb2w09Yv9ydqBBc/Tb8lmzhvSl90MwjI4/fjha+caCW/3ZwNrj
VjuGC9z8VrNWe39xf/uqDJH33o5Zhs0XQJ/BoojRkOi6aGaubPtS8Q6tCSbLiY15G5pGe1XZZq2a
NklfkunNA2a2iLU2/gsVgQWgV+Wbg+DzSmQ9L3mvm0c0yrp1UobFu+m2R7fxgRta8U+HN/eCpE25
rZC6hb08tVQvSAUbYRLvbWDW1OzK8BgnyWsokE6pFjkPYIL1h/EQIS+FAZ3XEtbLl9CZi+MtFvXg
xOaGi0X23maa6JoUA+IhiZxXjbCL7MBcxOjRK5H5NfC0X/IEuaTbCZiUX5qqGl/FyX89Rkyfxay/
vc6/T/89RsU5ujfC4Mnynf4M/eJdi4f8JawM9tLsslCVip9ky05gCcWOnR9MPc5fyCCzbIAutnL9
sT8DOE9WRhIvb5A6t++efQeSprgjxJTtnn/3UWy+9UksnuzTmCdbxb/mIb8BPmWMiqOVVSif+6SQ
QFOYX+y5uchNGSbp4bKsw+yaUF45o12JxkmHg5mK+gi5mea1zJHUEuzDtBjBWxQkX2NxBnr280zG
ZK8ch+zB/9J7fxWSOpCXwqndT5DG0eTQPnrPIWGqR/XOjAbtozEeq1ht38NQMff+xF+Wo6qpe0OK
OSIvofeXIIWGKOMUbpqln9T6SUcQ96WFnzV4GIekaa09eQOaunbRNQ+WXisH3czVNdn28iMoNVRB
vHzfYDS3dhNu2V5X1jtZY6besR9qEq39qCfXqsf4TcZDoHW3YbJiLYaxzDaeZ/wrrzWCJ7dhsxfm
q8TNlqoSGgKGWWwLu9X/57P/fZybauoRKfOl0xjFllzGf/9KjYo6c4hIkSlQHI3StMvGyIJN0TaT
hZQYqhnNhK6OhFjgYdZv5efUQ9zFe6V6wnGie3Dd9rurue3JqKhzGmqjneDqfpcFHlnECVBPDzUD
yqCo+ZSC2WqAMNnIcg92qd0iBGy1haoAVNNU840ss0m0qjwDfV1coPnYi6Ds/uyVYtRynNaY66lP
FoN0xNQsssaKlYxn2XYUcgAqPLFN6hQkRLWJh7zpBWd5KPBlOZMqWaqBhyLN7/hAgnunGTWVDcx5
pWtvJdelRbzrFc0+ypA8aG3ftygbq8HKKVBrcxygpmmY1Hgd8Z2Rxhj2dqWXD1oXttBLagdvxJhU
FIaC/fSs5/qT/F5hD5Mb8+Lp9jVHlnZlO9c9FT2QIsgCPyodzetPB3rw0t7mXoPHlzCHzq39koV3
WbRXYf3rC1+t8USyCzCz5b+K+PcxaIYiQVt4J1mqH1ylWflqYm8tv/+id47xOte1vgbjiFxiya1o
iBqDwrquvANDOyJcl33TXHvhlzB3wpzftFVYzdUdECx/aV+sCvcTIOoAXE1bDbaNjUoKLs/NYyIO
Mpbii7fsp3ADzb87qdNcWOekryCRyvIOqghQ3tgR7BAjrlnSe8aDPAx+3V1n80c2wtG/xRtVf831
0YVHX5i3UapYdRoFkLJ7rGljd1dQ7C6qXw0PuKuqD/zcjcQKd2HYlDApdao24iC7ZUck4OQqHKtl
iUbwNu3r5KnpdG2HoRA0a4E0lbHS63k8RhplGglVBX/8kGFEcZJDotTorzh4wU5jQuGxx7tlMpJR
b6+37f0019OnrVEV7es28RrsF5JpPzf5ulSLfoSTwZ6l1W6ezjXSe5+Oz5330pFP2sJmHJuFdIHO
4E2cbAmvyGo/2o2d8zzJJI2uOPrBNSZkPxRkvD0rMQ6WPVzxpMBrXFdD9MsSZGJwhkFLXX4T4hvz
C7492ZIH+V2JuFchPnYP/R7/z3gEetEmHbzMlZRv3e+bGZ80QbXjTfxuifcwjkq8mNHrQA0KKA4+
yiIlE0fUZ0fUmDUbBb9/tagCNOuoENl58T9q2+gRKF1m3ppZlrZHgCXH2ydX/QnCRejvA5HYmpX8
4QZbyPT+LHMwnQYnICQVtrvpBHo+koRZ6/S7T8CA6G81ME4yPzPEs7Gx+zpcSlMhO2whWsrTMZ6T
lWv0IPmENdE/3IfuMYDHqkcaTQxS4TxvPi/yJvQ+ZPD2miiqZOvGVRGq/g8vJ1/dK3teAkeRkIQp
jiz/+qtTV9X7CPpDtNWE5GOsqYfB1kd9bzm6uc4L5LuVhxztK/Kxv/8deBCI9vT57+9+F/03xHF4
P/qOVLV7Q6r3GSjJKMuxqZJAdJICzg4XAeExzhpPDsTV2Tt7LbbbbHcxBRMdARCcibLHGcMGYt5s
dovA0PSdbyNGaJFrXgGp0Ydvtp5+jXRn2HR62x/bMemPsDUrXD2qrIQeVDYLaZd0t0aSTXlQfAqr
tjPt7qH/NEzGAAD14MKm+IZEkkgivfC5tQOQXcrm/ZBjE3+qSJrdQxK6hHIDQuhNARWmjpGCAr/U
Baa9R9IClIPP/0Js4lBjVhDq7MnH2EDH1+ncer9uep3hXIdrN1PUVdaN7RMaNivVGO1rr6bt02xg
v6Dmc7KQnTLmJSbkFdfF7UUMqSb1vcERmfr07HXDDaOqB/7a8qHZWIaan4oY3QKZhutCwGSZ4c7n
3Kjs58AtT+EwVCTGFDDKhjXhTjP5C8t2rK18IAfh7O6qOXm7P6jvz+O/d97j1VBvfApfhx5y5o0h
YiDadtZ9AFo3/ggptbPslerDpLn/7O1E8z5X9qJh9DwHOKLrQSTok3DO5fKL1Tdps2B6GhXEK4Mo
/iueXGVZ98N4DEa2Dqd+iJOLZSLgx0px7xWB8lNtfIil0fjRCfgtRhnG1cYtDjqP3+7UuJ0frBx4
gYFV01cxyR/6o6aFI9xM8iaD78znMVRgGYssyO/UbOim30cfpSQZkocgFkvpbPaWsVEOl8QbVlEZ
WC9UKD9pKQNlFctqAXEJlsqoK90CxbviYjjNbZj8lMEQB/tqnP9tmFJiQFwJwKWPLqUzPspHTjzi
5jFF/l+yJQ8JKdd1h6vPWj7AZAy7SbCBqp4d8qGFhs/lWppIDftQ1G+pZPkh4jB/Q5ZeP4QyO5Qh
sLSeXRLY988ZR4aC2D+qf+IrMevJQ4TdcVfyGQ4D7gpEwj0aXPK3B3buQS9yyb9u5Aj51C7MKNyB
wjFuj3kZGzQWhTUCj/cVgd66JdqIGtLwC8yW5m2PXMkFfAb1LKEP7MfAspIJJ/q0cn/K50TXT7ua
MvtRtm7rgDYe/4jJZQDsz3o5mGwqHmuIhRAgFoZZu4/ePNj7yeaJxrO2f3MLtGEFIOA/jSjNoX+D
uPLHiKYROqJWi1KXWNZEseKeCk3dG1HCkkZ+zHyOsRZo8/P9Y5YZOCWvA9J5j8GNCbeW4xdLOSvh
Wbef3RjesNJ+H4a8/qJPZNhhmlMO6Zr6Sq0XjJ/uZWTRpgX8rPGvqXH5hdkt7Cbd9Em/ufaOr3R8
bPkPuw3JyX+oufdDvvSg66Lo4MJNMOxgUSTRe4Yb8yFu7PZQc0Ee7Ap9e0cj0WfNWf/Sh/14zHID
CZN47l/qrAuf5kBdTkXkt0s/bU+N1k7Xxko8yPnqhJEsv7YgNtPHGo7bocOQdZPHagXTst3JOlGY
YF0gR+C4WR+a/25E0mUVOgbdH6/hzWW7VrEnXYK5SLauFqfL3IbjAljWr69K/NFNDoy4ZIIW64cY
Wt96O9jUK7NKNplekMYTXscKSqHLOLCjk+6l5ptJ8Smbiu7LBDT9SjbthxxVBKW3tYyOSXwEPtp0
jIKQJV0RqGguiFO7V/jZW8UzHBdiAdoZmz4S3HQBU1YLxVt1QYnwy2/UsjyLwPtdUs3yELhKTMys
/gVsrsWZRdJs5TtetvIGGMI41uwda/AAdIMigeyMMzRyTxm8IU0IglT5w1SmSA7m5hdDw/8DjYxi
ZTpB+TbkIG+KKZ0wm+zKNzUGF6dFhnqRvaEFfXMeXuEtutfetN87N5ovKCDAYKsqKEpK6H2zfP1g
WpkXAEz+mLw0/dVo87tSONb73EYdK0+zfQrZwGwA0oZnN9fsvZur6i7qhwEKiZGuVFgGceV1m1LU
9CxRxtPTnLuqiKF9wBoRX6PP9iAWkHKgjNle3N/myZhvD+hJ6PhaSKhEm4JJ0VuLhbTj+qc5mv3T
VOnBCjqtskQowsaMS80U7AHpznSDLK7XLyfV/YoSnHO9H2qrTlb2EOLIIjrcjp0V+IXwpFlYoN7H
ZVgZHHOsCmQoTe1wUfjujKutH6NKEqh9fO7scl2RlbkiemRhEsXZMNTJll2sK0TmPmNeqfeHOrb+
miJrqSMh/YVsRneeZ5zh69Ib37sJiVSzt9S9GdQTNEB+KVn8/AneEZViWT+WhWUj1rdcCsGDbFla
pK7iqfQ2sqhcjyDGMyX+JUvSfTh+ozrmnDVxkGdqq777mdfuQvJ/7ZYderhTG+975LSfI1q1mjZI
dbH39LAQxD9CLBgHSBZ2MVHNHrRtBCbzfGumakbetijqlRyDf03zYNftyk2y/lLgb8kTGIE6VMaz
j3zKLAQP5vFYJ4P9Wo6oaCZN9gGJdtrNA2I+pu77ovw0LqDrNLvZYOrUBIgFIUNa39pkKvkZ+brx
bPrax2Ra+uuYz1+cRrf/wov0yGUXfCQo1a8SwCFna0ydI3ZUOtUbVLZUzzAxamjsSgFLNuLTNobF
ai6wXuny2gCEBa33xG0iWQcdJki3MaZwfIM5M2y5Fc7QBFTkkHT80Zd98cK68TN7cc9XkHJO0PcD
LH3y1ZfJQjnMidcobPV7O+U62s6OGoGUSAo+aYGttwxCh7j6YswmgSK0KKtuOEucysAlahr1G7CD
6JJ0ZM5luFQhjmm9029kU04KtaZeWv2Ih6cokuVOpbjoyfN/siHb1u3nVHtOucU/pzVfTGEihyIA
ul/tynievPHPeCOe038fP2Pwu0p77xafUCuK862e+JD75S43FRvc/PcB9W+x9ZVHmBsQXkreB/w0
5Hbt/ksHZeXgozm2kn9Ka/394MzDFxQqqz/iYnxITURgp5tzXrNpN3zz0XLc8Lk0p728s7emB3Wu
cwCNUsN/Qz+6Z8/JLsMu0+TxE2RVsp5JzpqVws0CX91Gwg3YdFDTSRsKWgNg2RvmT3bLg53mFkD5
TK+++6Xj7yu0D1ZOhjuTJwQO5jCc9lONb1mSOPCnSjd9TBTUZXADfJGhVKsokrH2keNVtJr1ujyk
JApO/3zGyDbCbBoJoBq1TV+JN6reKMshqvUL+qFILmoxaWnLAGCidMMOOu24rMfaek6tdnzyXa4q
GjPE+UOi6j+ki3bUoek/1Zily+b9kFD8P8tm1qVoeoBt3KLsNEAUcPkmLLbmm4pK0p6azJszRikX
ShVvbQGbw9c5f1A9YZIsMMCFon/v7A6vYwH5uBkz/LZfqNMWxEbtfPtHXHr/oL0xnm0jRcXQxGdb
TEIJ5Dk07Xrhltm+1ZrpY4QVtwJa7J6brmebqaGmH+Vq9uqb6nuYkLqjYkVhIzzpSvOmCT/Xaqxb
SovBryKI06MMFV6aXdsx38xigAzZlq9uYlwbVnnYGUjWDc06GPFJNwYruHnWlbPqYkA82fteJfl4
86wz8r8UxMLx1nQe2Xo4+ypyuv/D2nk1N85jafgXsYo53CrLCs7pu2G1OzDnzF+/D0G35fb0zuxU
7Q2LAA4oWZZI4Jw3bMa+6p7xBzsI5DpwMoClU3EACTfusJ5/jtIKkqinPZayimgeLY2K/dxC3um7
5iPV07sDglsC8FOxm130OH/4vqreDQEwXztVJ1wxaDXUMPclAloAi2kGfROslNgOrsQPYJpk4EOH
UYeN3nDnA9wbHTM7sKE6ItxJfoesF+/U94/I8iTXjcjwdcoGqchJ145PT3xCquUOS82R+u3lYzXy
HoiyPd6ILsR+vCsvQu5wqMKC1C0YnVTSQpDTRrHuBit/larx1ZG0+tYvFfXa4kmwEP1oJ6IP7vr1
VR2a6UvVnqwuL14t+6FVHdImcTS8xBpvXYIkcoLu6z4ijzX3G1Gh76kxoNEQWqs+k8tz2oOPfRK3
FQ9xCoF+kILMYpuG/AVQCNEjkBGhojibEX/I5ZeBNEdhqS1xAhUDquN6Oxcn7isVfbXeKx7FztiI
l/5AQ+yLGUHvsnhEknI8Kwpwlynzbeq3imfLR4+fXrbttIEak1IoN1VRxJOabvKzxOohwVNelrpH
k2/eS4/eCrKTanzjoNW0qzVd2+MREJ67OAzWXZxI132KJpWBMgYOiHZ1zLvike0hoqyS7rursSqN
dVsH9Z04KGQVzCg0T0nakIKwXX9nB4YanUByKFs9sW+ha8jX4hsZxuYtXz+ZXCvfwWlMtIC8OXej
Mq69LtmUBnf+AQOnFXqu8lmJUvMK68caT0M/fYS09KNzE/PHFNrpVbLM/Mgs3jzLj/YtqbBzpoRP
RpF7c8uVouws+vtp0Cj9J5d64V70R8CIlYUZ/Sg1/bl0BotUDAeNZygsyum0A7Q4eDKfMw9QMWjH
bTMCcJKLlZr44SpDq2Yzw5FmGp4VlU+tDko4cFgCiX+kVePhd2leRkVBT3Oo5La9d1TTiD/3j28Q
Kt3aCvAuqkF/DqRqfm4drzxc+qvULg/TNZyhzDbFmHHVxtBO/XRIylxC2TSkYBHDIfnUN8dUVrLz
BulVDIhDJGaIU2Qh0mUaWvm6Kdv3CwbbEHNplOg0Y3yzGkPfuZPCkd9WKExOP8fAt/IlGA5YK5Xt
P8r+sBX9pO8pWknISIkmSl1X2FaWD3gQxCcxvbS8p1lAwMm9k9zhx/c6+A58EC5oe9khcvPswBbd
Q7rIlgH6tg1QBFbqAehVxmvSB/lCnH5qzxM+jTm2rC40Lc92SGra15ZU34jvZeQ39jWQtxvF8Eus
grsE8T7E7JIkz0/VZFzdleXSLgzjIcmj6ja3RhTCoWgMWF9emaTUlpot588uisDrGouHrZjU/FIb
wAXjQWCYQ9UxbooIMqTbIkfRDMbNx5jnZubc4grsSBT/3OHZtapLKbpCPl0j8aBcgQI30Lntvbsw
Sc6x4KEV1rjXXKDKTjNWN3aBsoM+YgP1gjXnuUJR8OyORn8TmknLLdx/lfRouBFdc3/UbCu2hCef
gtrcz58arrjbkw9CAOQ012j8Lr1SWneX9p70YoxRvA7TMDti9grW3E2wBKLY/M3QEcj1E6AENbw5
R+OdshuxdzwOlS3GPLhGJDbKaroa/LBtCetHLL3nZVBtac6axZx7Vaf+fT2g/rdWW9SXNL3Od5+2
qgG52V4/jDUbo6u8V2GCGqlx1ELEqBU5PItbFDW68Chnw7O4RYmuTFYgQZFrne9k+PcWp66pjmWo
7kiwaa/1GDQkrirvjL1leWA2BjsQHp88DxDGtBH4CC1Az6KiHryHVtiBbXot8p/Qmr+EOm1hHUct
+ilWRJXfevOyyNKlMyx8a3dZKYnl0mAq0FOGCHb9B2Mllx4Kz42uBYdFsFZKSyvX1uBkoHThteSp
cpak2t6VrgpkzvIKpJptfDj8ygI3l3dSe4X00T9Dx3/V95v2fnDV8N4GPjg5sbqT0en0bF3GY2Bv
RdOJ5P6Ix/A30RJzqqx6GsIhPIlJTuLWiM0l4Ypypox9zCivyUt7p3qE40LWIsXlipKrOIgBcUba
zj+aSQKja3CGhWuE6g98JKd1lh4WiP61mn2b63BYbQcQ1Sjr8m0ck7PGXjBeRyUodVyFHmAIeZiS
fjrBzANjKHrYacwndl5YzwYu2XnjJCgbRsZtZNfAAwMcbzu39t9KeLxNjYOCQd3fYElxpRqIqzZ6
/1OMi4km+ljLHOfja4R69xZrwzvL65p7ZZJOFb//kWdhji3MQjLxs2/GCfLVIFYgRrOYvKpZJ9wA
+iB4zGR9XafgkSDhwTzzt2VbaSwJa+dV9eduGRnWrRzF791Ej5KbrgtX6ZBBe6ymOwd7heaBhlBA
EI1AR0kTWkQbqmJE8NF/Nzy3RJoSr6LbmfRlNBlAOhNCTjHY/9gxggsRO5yzpXIrAwAISBetzQe7
qn8hkDx8MxSXDEz/XGGmtBupHp6yDrT6dqCv4XEUkTx/GMAmwZj0s5NAqYkmus3ZSaDUxhJxMTHK
3lTdNGGUrHQD+6ZOlZuDJZvOfRJKNwWvKT0EZTM3lcjq/xFhmfMmj2BgxhyN2Sn5yr/qlQqv8hAE
rbTN1Sbc+aWMeKNb9ztTV/rbDj6Q2FGIQ+xExkotjHxTTvxahKMHsrzvEaUOAzedIlJzyFFqZB/i
W8UDes/praYbLLC0oDqx3gofTBupYWBnrzis6JuqiettNYIl8XHLtFn1wExpm2OYlMjXtWaF1tCU
UM5U5QyGzb+PdPYAros8F8kVuLtDJa28ElMYMRpMo57EqD/xfGPN9u7HCtO3woxuBrNK95FLzvuJ
Sn2082PEYjQZt4IZkpoh9kfNgrYlaEuijXzq7/bY6rgto9IMF9wGAAkX18sltE4TlJ1EU0AgDeyO
8Bm4Fz2JkyNoOcWHU7yhYAtxiRchdv3XeC3Blzrws2hXwpI4tZamrqQUv2DQl0O7mTHUWdQFpEWn
Gq8S4BYap8NRSxZif5vilrrLqWwtg2kHrNVWCi/DOoodsNjzWumIK0kR34h4I8RWIYV/vDORtj1Q
UH5FYGnCEMvFQ1g02tbJQNAi0VgpS8Sby3UqK+PSrFjLzW9BTbCsC3tWKSLDiI4TjDkEALjjrTy2
8LeYApW3NiIk5za2Jmgb71tyg7kpBkWYiJASY1XClN6WWgl3f1pY9iWGFE6ia+sgcMjNfKwvxRm/
ovTgOjpcdtad85JznjZUe3X2Sa8C5Mf4NOvBgzY8Vv1GRxGdcjZ9nw5ZhwpY6lRzyGVg6FG4wvnY
14643r65CbVuURPJDK+eYRBNoCDePw2Imr8123lPnZYbdHO0qJaIYWcqnooBR8Fk62dmx7guxlje
XKMAom87A+qD+IfVkM/PYRYgS9VYqFta+QYlQWP+10kgO5eJP+T7Luq9m8HHRKQbBswYJWTWpzV8
gKK/tlLTBLHm5yAEK/UGJnGAacEm3+cLsgplishf8gAzi1QMV9QU5+FLckBEF8koL21kxubtweBL
5aHlsSle9tOOAVcWVgQB4jfirdg6dtFaeHILRIHttJA2uomwHLqq0xbb6r+De2KzC0leMcC5eoX5
hOKMh/d6Fe47X9bW4aS7IyBZcWx7JzC3q67IUWAQTQkbQhERA/a37WTSjg30szh0RfsrJX2xu3TJ
YKPO3uBjAKo7L6I/TRQ4BGaJ3CuXt4vEP4kzxL3GtZ4gHHXpEwO6io9rThlyE6declCD9uXyna4S
ZOsQgnsJph9CgE45JFXByYYww69Xau0DypYR9fSMIpCL9m7Pbv6nibh41rs/AwNKntzZ0WOnpcZa
zbTqKCtARSvdGRfthMtWtAFBC9sMZ8yYg2zUaQzLJwEoEzAyF/e0JEXNA6Jsv4ib3Nyk9wjg+2B9
s+Y66YI3XQ+mpbof71HKaFeiWYPUWaVebu9E03KlH5Y9BNeild6PjoEXoUiLjC3CULWJME+iqZif
TbpJY5Zp6MvdaFoXlcti0k5KlDa4EspKlBHTZeOrG3niMQi2gmA0iLP5UBgat/TgQfRfwiQV73Yt
LUoIXll1VgJzPRcyvjRjr9x1upMs26Ty7rmhhLgB+8M/SOedhsqvIL12/sICNvVz1PpfMT+N57zD
3RXYfkCBp7a2iJvWV1rk6Pin4ZSm5lKyMbvyZ9ykTrw3E1KnkVF+a9Wh776NAONRiIIdqdvKgWXk
++HSzIKBRLFop+6Aqwg7jL/FiT61WaOg4J3EfcqcblZQzlVugLm9EDemyw1MjIqm53jqGjOI95DL
QGWgHqLo114xZGsXquwKJdp05jyLszC4lgIrv750cxv6HCqNxP8ObYy4+BRax8ENGNBzDCbkNmol
eYO1cXqUxm648uXa5bmNJUJTZ+qKEm/72LZ4gY+syN5qbvEzucg1lIVmpjkKt/13G3+557Ir9GVT
2rgFkBTE06Ewlz74gjcJYY64IwlZAj7cuEHr7tVM1e/YFLOnniLgM31HJb+7j5y82TvuiAC02mgv
jU5tZAoYQhineHTkZ3Tw1JNlci8DTi4dbW6aJ2nCBV0OTf3aVENyvPSIs0+hsLpW+I71y0sfWaqV
RU3wJiirfNM4gFUMMx3vW7wdbxw0OoEzj/edbA33eWW07DyV/ko0zVzy9yprG1CBfl0stfZJUbvy
Tgzq016kj8l2iyarNm5wo/E2h7o1Op0S/CMxWFqsyerEOwDoxbyShNcZCS+EnYOwRh9YAmxJgfko
WqMSDGcRgptrsxuj6Ifonw9iFoY52XIcI51VlZxeZWCmFmbGFtBWnea64Re5gmHTPiNmDQrJM37F
0dKQ5PQXKuSIx7jjk+PoKomgUj8D00swk5Xb9Zz+GklHpu4qmpysnK6wEWYHbRs6DtCOpkI0HmfO
Q9gEw4sdrpMparDG31FTt06m5M8oKSikz9f6iBpbpLzFtX6/Yhn4KzeB5ygNKztBOnfsQ/2uycIQ
d9wWysHUHAEL3bUw1XGEHU9B29KyBozVFDPHkBd0DaT6YFxovaruvWnY97r2rLT1lZg/z8gqTHzg
2G1ilCyZMay6Fg+cmUfdZ6Be8hbTnKjvyeGH5Hsm6ffs8L4EBrqPPg1K3GI4noZ9138fJuMDi3Ka
bQ8Y3YRqcdti5aogdFdDq+woSX6pBYD3PZhmbey/PNrF8130YTNyyFPV2Iv1gugqQqm76lHU+VvZ
IlK0m7E15V2JG1i3ECHAXnBREBv2j2ExoIZZhs2HxV1OjCJUOU8eSAj/noHvKkrs7MzRqo0Oo4dO
93wq2vnUKc6aV1wnpStxrkt+PPeaUkr8JUoMf4kRTU9qowP6wq9J4pTzn9a16U8tRBWcUuB7+uFv
f/KUpZDjNp0niT/kkq8QE7okRQfaGlCCzL3JnUm2QSV42b4JVB+/Z+n9gD0Ho8g+eP7m0lvahYJv
7RQ6B4ihSTEmsTD81HJjW01AqGUzpk+ynpmgtGvrdogCDi5q4ywW50bA9za0jas53O29dI9MNZr2
U3w4HeRKI3VVB+pKzBADnielS2t6mbaQ2p2bS5NxDriFyfFArQ5WWmMRY7cu0tC2VoPxmXoTM/Jw
apGc9dcRQ8RDsqAG1K3cqMqv60grwISEyfeS0n8a5uo/HZCr9RgmNnQESqf4Xxf7TFMXheyEt1ia
aoCMsJfavK/vpe4b8gXRsxu1+b6dLEyExI3cS6R1+mRRUObYpJ3lgqkpE2unDvHVmLfUQhXbWA9B
hPtcj61ZXmJvl5kmX1hLLPzqhm9iZyP7wANdW0wmIlMigYVrhEkktGxyB6Grsjor1iJ3IEZoXEZ+
h/2eAweQFEiUapSv2okbWvcLgd0VdOpigC/aBQiRu/oEz+g/YsSwYGKbavov85AgiXALqe5dUnoP
pme9qEOZfHeGDL33onpIWuoXYKicbVZl3sLIQOxR9wquwOhhB1cP9vOAZ7rIEaToYyxs0+hu/3NE
YySPVRnWWFw21fWs4dPDX2pbYB+24gNiFtI/Ux+iutLxS5w89aXyoGx9uWJz3wT+JlVy7+hLfXZk
UW2t26iUHjQNHona+e5PAydvRfup9TYqnUohP8TTnMEfvSNaPNnR7XQLqLTrPsCWeJ/THL/MEa/j
dHhOhnbwpHCDP4FRVdbod2DwORUBmt6hCIBurkauk/bYpT/9PmJvNrVcBEaGhZjHZj49DhnmMR+x
on8O0d3ujAro3rHbnaI05o9INV4zhIDQ3FT8TVXIxaHROh9vAFAa1Gr11ym0SMdx4cbJLypzToXz
stXWW5RdhzXPbuwmFJR0uCuW92FpfEsV23/L2wIDh17Jb7Ha7Q4e6owrkY4LlBtKA8Y/YaW9BmGr
g1tShp3sIiwTTA9FXM9y0hg4KSDRFD6kDvlDKaz2nmzpsFkpv/HEQgq+UqxiZfoFS1Fz0J/qBiw0
yG+UCTMPXcV4SBBXBHcYrSKVrPkYSOj/MlA3RnScHNuWo50bB1/R7yvNDe466H7XpPFxb0HF/7Xz
Mewp3KHZi6aZv7oqeTKvSNFEj5Ga5I7iv/odSU3b0KpTENraAz45W9GPRh33wchhEz1dbHoRGxTU
AtF0c1dmrXsQB9OOXUSh9fdmMYQwfBoVc62PkBLURrCy+37R8c7XQ+429xW3jqu6x0lONNVRbVnI
4RXjRdIZzEp7r2R5ggUdZjpiELsgknKGuRSDYlLUqh6WYlK2d/WGHYxe9HyVRgzyrNa6k4ou2kOv
8Ld+EVVPZskWpEirx9ZWu6tqcq+b9Avz6WCbbnDFDSPmUWGbt2IglSUw4g56FoqrVuHSn0QKEX3x
t3M7sZUfUdZYV66QM5zmId681OtQvhZXQfFMPXdhtumkJtu00GSvcJP6UQdR8h3HgSffzdJHvS2U
bW1y5wjD0b0vtexvAUWfNLu0JTOpWNEm1rGFheb3M3Bd8JMOWEi9dWHyx9pb0IF9b7xAfewqbFi9
hC9EyHNrm9epivRHHx6RV4cronXV7QjZHLCaqj6jk/IDsYLunE8VH3E/9ttmrYVOM+uJGkOHekLX
3Ib9I5r6AVY/agayOrafW9Pciz8KJgo74Rg55DbFWYTVWXqUJxSCDTspk33tRrTSwnD2dmAijj8N
Auao7xBo6Jd97svbSx9mgV9nGZpaLcQEEWb0Jn5ArF/+11ltSkkHQnA1wUkpIF9mzO3pNcqhOXC3
cI+AI/37LnPGjeHAmJG7mAUjnlf8mCy+euwHQISE8sYnl8ICdoKE9IySyfNuK2XdkZB8Nlr2Hb7c
4ZTUOEffRtSqnZSkxlimKKbFEY6W3CA0wrTY7z+FiX4R1iRIPlCuHV4KALIizFOi96v1H1ezpquJ
5hSWgzdfjMCLT67OHj4WFUgeGM8mBaNNbyGiBR6PrYDkTza8tnetYF/w6KrxUvQbUVsdBgSFlpHP
Kr+uB2WlDnm2F6M9f0yBWuWdOfT6ren2wGK4mBpSd4X05a1FMx+ph0t26R5E02t/4VlbgF/hDbme
sUIEzVyUIWrMo5eEL6ipIe2gl08DwmpnRLlrpAKL4KXsEa9N22zYIicRvKh29KpIentjpTb1ojza
i+5aKYZ90uPkIiYVXg+XMHf7gxj989pymLFkn16zSozP10Zm/7Wx6vYmqrPub9dWp3fQjhNP8ePa
Tfoid+TYNO04WpqPQgsHWa7fz7Sc+4ilSULEzD8nfYpnowhEBMNdxVqEsN8UjcAqI2J2b8fVPmia
W5i3wVlX6kZZiSlwghZS5+vHTi+MHUKuTwGqn8h8SjHlQ+SSWrk08Baq83QnZTm7f7dWViLGcAz7
pB4bjNiTg6bYr3hmIfcwTReH6ONMH814ReYlTfR+k07SS77N2qW1/FtL75RbPZbu2T2ji+RXyCTk
uCQJSCe1tS9RYrKIklG3RwfV0pcx96wruyh/pJ0RfptO8t8nOqkC0SNORr/5IU6U3ydT8H8V859e
QlwQdOmJz5QlooQWltTlw44FQP+Spf0uTuvgoUmmCpQS5AvRL8JcDaEBk8XTCw+Xne/G4QM4tX8J
c6ariTC5bT6FFa3EpslHVvpytY8XHQbU6vs/r2Y7cr0WL2pQ5lrlEvbFfoARWTTAbxCFLNE09Fo6
ijJXzO1lHhVyC5dRIeQwSOb/61zxNsQLiStTF5eOl9e9vMnL64rR7uNtDEHdbuEVWsvIsMFMOM7J
CDv9WpZM/VqchRVeKG6k9xi1TANtE1iLwlHlRTrW/VYEqqKzKotVbJbV6TL5/3rR6dW8LNavLxeu
0wgjW/GaHxee+/6bi4r5McC6+d1+uqgCkli2/M/v1tdQHPA0af4I5tivf/7H5yIuaptyvxVv/PI3
/7sLf3r91DWTtdashAB+60fPTR7K2BYivyfZeOiS7fS3ogkZDsBHUuJcOSnxVXnt3uYB9ZFJuU9E
ZKr/aTp2n/8y3S7Sz9MrM1uKi31Mx4FkXORhJZ+8hiSmOWEbIu1bMg7Bd6qkbGNRpEYz0oZOiIHj
Nnfb6N6j7PyX0Mis3kN7Ez6OCB2U4mfUdUvdCuJHLdP1dTxC/cCL1T4A/AN+ilvdwzjl3spy6NiR
LGpu9j8z9KDoSZJtzfJooUxljXE6aHnrLtVOx1xsqoMYZYtGEWqAOk6v9yJM9Fuegc2OpFIybbFr
aVBlPYizy0HDA4Gao/0echn4Eiyarq3ly8QCC0gVuDtFbgnjwXPeUBiuEEb53QyBc2fgVy38/lpp
XGdUFNAQiUEMBekw2UF2VywejXsXJTGgcjhw65OYGwKS8R1JecjIv9BIDB+gANcPpfQktt2ikUtP
YkOeoVL750g0fAr7OkegAfj+/escsdDUda16kKtncWkz9eyNI1no3g9P/83Ev74n/MHUpd/j5CnL
TbYUTycMC6Qlsv76lXiGIebJgqx9BoaWHB174Ns5sRX8XP8cpSgnOLXtM9uX9yh5LN/iekxBwckB
Apa9sndk17gPO/eFgpL/1shAtkats1E6hcw+jIj3CfHbMPvZy3b2Tz9NhI+p7CvED+5t334R4yBZ
Pk8MvQI9nOmKbfpLTOxAwW4C7akajfaqilzMzBFIAjejQKwyeGT27pP4BkuB86POveiJEkGxVu0u
OrFbwqLzL3OK/klYU3zMaac5tZ9Gp77IkoNVa+NGzXaVLqkbFh0FbkK2cWiTVp/kE5BzL/mN+VTV
XmMZKRcoKN7CKRd5nrnT9+klR0/gBZt5fdnKTXKrjWG0HSN8kLVkEl8Fy4vyuDw661GffCH7Prqu
rF6hCN6F33N9L5BcUhCHyyDshxuW/c6+QVd2k2Dv9GjmzouIUAz1OtNAaubNNykdtJtoYrqNOYZs
WAFQvKUl+jM/w5hg5LGayzXLdAmfyY0eK+5SDIuDKWtU7xPpthQhYfjcmxh7A4oIT1qVmfui9eQd
pY7hbDh6vLatsHqoBmxxfFB73xAeOmXltD+L2Mfruvwrz4Ynq43C12FQymUMsv/O0/hv1omNWUnT
lhvx2xaH1Mx7hGb5qVvZmxGk9TFHgW0vs4BYeCQl6vthQPXfuZZaUnlvyJNmqNTD0VwIXdswbLaB
Yo8HSzB9UcPLN1YTSvhgjvqZsrKCUmvgHcIScOTQ1I+lB0QystR+F6Jodq/Zyk8EMrIbL4qGZaa2
S6itlPf+PMv0AQUgL2rwjJ3O/hxluUgfm8j30T/jMrni9mTjlzrN+hrrMysU8/+85tdX/N/ivPyY
WJ5cvAGwjiG66PIdT3NE9qquR92YpmkkzXWf4XMfYwe6dIuxXQesqdddFdHGK21bsQm8FsFd4aHZ
JZNYLItIuUOoK9lqCK2uc2osCCN+I7nnrLNIa/d+4ueP6micYNhU3ww7QmAe2aqTCR/xBr+nZiEG
4oSb7dCbzW2KL+oxN7E+F1eSrHwPCrxCjzw3dnWht5sqtrR/dH1VF4D40Iwptr3JMwcS3yMZWCQU
4uKHgMSnvmJts8QY14IxYlaeP+3v4qPAz0+TKhBTmU9VD9mokdXYfOblJfzokL5e9HlgWT+NRlZF
3cZWwNmp/Vou7QrID7h1HAn24+iaeAZQxIaNjOJM5Rb3eJM94Qr5MzUj87viSaeiqLjDFzo/sVYD
pTAAcQ1jh6WEJ+MpFR56LQcF4prOEj/I8myMHph9EljrxtSK11z3t2kSWt9HVYIyYeXjnTWiWsw+
StmGSlk84OX90xhD98byE2SOQ1gdqmq8VV5J3tkp7QfXU+N1V1T5WZW9eK/akrfvzL5hZ2oGayNV
g0cj17CR5SP5Lo0udp0dFe3pSlWcju/i7wEGHKiqVdFS1VqTRFXvnzN/QAdT781vBltfm1vmE1Xy
ZmeMPXaIXmW9+JSj9J2TnAT0tutz7cExT0ItWDSAsYmREUG1aeRTWHISAN3+feSPOSpkTBhi3BGj
Hm2U3GjWlFrUV9LqK8HO6MrCXxZYeN7854gxyNIDyPrSrxGOWuAPi1lIimG0h1Vmx2eCIMbG5tIv
A1yITdTBa1JSvQbKmPRzRFx0B7nw8+cCM/sNKbaGFVuv3EmaFL9HZOZtneb2I/bjzTaqyZoqpe7e
2176fX6RZnyt/bF7UCjm7ipAiluE0a2lMbEHAfndJJrl33lWXN3WWvdA7TZ/kRWkxEhO8DSdmgp8
vUWXRs45sX3joSTBK/oztbD2naTUMEiM/AXVAkpIrNGOYtR5ydDze2kUwCCFjEu8bzvZS2MIubq6
34s50Mk2aicVD2wT82vJRlMYW+vkMVN6HdJkhmz2LU/RdYaHJf6nnI1qx5mfmp/6wqjCjj1HKu5S
qMP3Ol8l2cCt4qM0Jgpfomn2mX9smgcFatKxUEeSeGny0PQ5hJWpCzBzTd1lOr2EXJrizJZwsm7g
ta2+DMRy1qGtjsk2RrfwQtIi7w/xdKgirz8YNmzDuTMok2WhqPZeDFxCxIw5ToxYYspl/BIOctRG
0sHrVp+uLU6dOHIWKC4Oq6BQjAM3FeMgzi6HS1/kh48kbqkjGmVaLv4WcumrKvd3TG1487yh73/U
8DdfSiy5CnwN/8niRL7O9dtQ6sHX5Jq+T5HCnGFaY5NgQB8l+IMB8bqUcsWZ6JsiTFBXR1HPFf3i
8O4d8Hv0MvC1bOzcvLM2DVeL9+SEtFn9HpdLLHlqW15d+hr4Q5DepW/qJKF/6a+UjdNL0aysL7rh
C0XckKt6P7aTgDCZ201lo2INTaqNt5S0isXcDgY/OytWmZ37jxHRBxvdU3ApVLOzmBPq2E/OnT4s
33XYoLGOu8y1WzX+i2114Vqukbrom6bDjS2CPAyG6dlwjRuBWofve42A0ntoHXU4c/gktC04on8J
LRXJXLLXhTfrxhXAc/RzDN8wllaIW/xF6HnWdyblRa6AgUvwlwFxgTgLx2XVDhHi+6AVBc6nAxq2
HDtwt3ADQSaKzgtc0VCrfml6BUDKvwAcRd/lCperCrhQZw39gT3iSs/jZpv2AE8V20zv4PmkdxG0
W2zbJJNnWZLd2VGb3pXjW2V6zo1oFJ1jXBUJlhaWoSKvr1JcBzrv2+sub6RoSSX/3ky07iguFwDu
PEOH24iWuMDlVWPg7uuihXR+UfAX0v6XppNNGD9HD5cXaX8xWqFCmSRuc+U7pQPbVjDWy9b4jvdG
vK89zVw4aaxshLZvg73LrPlreJW+RVYpX1xEf8XZHNecDLmL5tBLtw62dUF5SjzsekCqy2hQMNKe
jM1E0ynrai8ekno3vo9emsEUXKWysbfUaennlgu2T/1PcE9vsVZHL0FiKcthTPRbR6kn3CrpALe0
6yvVxQvYx2oQTSpTxxetyR9xOewW49Bnb0OJwaYCk3iRl5QN4gA/HwFlb4EFWFX7EI95s1abBCmR
ymsBrVN8gKZPjWoaVeDB3TRSyU+XwXkCSfHGrYZ5ulJ4HQVKmJyJ7yc3qgSXpkgLlJzNHhpfhrNl
mbo7cDnjUjSBxykn1VBeRavB6vu+tslkEOlFivKQaS16xrJ6PUdHcAxTtx2ugmlQbfxiXVa9vg6o
CAgJBQOXhGVu1eWVaGIJcavJjneLUVDyGFojzzF0F4o2HE/4kpWLvhuz5zQsjK0z+u265flx1Lry
V+oDoRIHLbPrfZ+wbWxRGbj0xx8Rok+MIlyKrabsuutyLLgvfcwQA1+al2mA6EjOw+hffYkTIZcX
skyQN4ukV15dqADby3u5vPjlouJSc7MCXZJWyHRPb/nfv4Qx/bUNTDYkTRv87ECDVFJpPiRDai4b
bVB2bSUZJFbkcqNif7OWYa8+eIGk7lPuBUvRhKtvnyTVfBEtbBXMu6iVF2JmPU2XPVD0nl3cigDJ
dUEs6eZwDEYD/cCcT6OQhvIEZH2NYR9Gi0Pi3zTTIQJwtRp1X1mJphgQIerYbnQbrN5lgq9AvabU
Crltush86JFBK+u0xgQlTHeiT1wp+/2CquWv246qKfuIqD4iMhUs53KpY2PGRlWpX8/t3OEpxLra
2V3qp5WsHEGEZydRPyWzkNwiIzDHp5IbHYtQvRfFWRHgVejnkaZHptRQpTMUoyV74/IogK3oJk+S
3mQ/rurCnsW7xahat2gnitM5Rpx+BApobCkmzwMTmNaL8NewRk9ftb0e5htQByg31N6VpnmY5la5
NxwafQzyjTgFujscfEmBRI/4GAk1BEk3UD23mW1D7xok7gkorhgmFvMZQiZFuMig1QYIlQBhb2v0
MS99PcKNl9HL2f8lrv3L3Ol6nQcCQ1gke5GK2irbNi/PlNcvZ1kVqa+9rCeLsVD/ZbSf+sZp9N/H
iVESFu9xX17j8rpf4wI02DKE+KdcpdAB6Y16ha1BQJ2dfCXe69EKVjfalVOzSivYP42Fub3fJOVy
CrZS1b8VqiKXYHE5KMrvwWJUrf9hwdXc5Iq+V/H1fgrLrj/D3Pie20P1FOB9d5DNAU2iaTDABW8v
K3YM2ZPR2IwsSvKKtRajqWNg25eYiAFMwU0/TpgAP79iSVk+paEEwlPuPW7b02hY3+lo8t6IVlel
ULyN/t53rPoRvI7ozdLavHVRzWkG2/kfys5rSW5cabdPxAh6c1vetlWrJd0wNCMNvfd8+rOYpa3q
rX+Ou2EQQILVhkUCmZ+BR4uUjWLU0U7Jo+5CgTY7Y2yGQxKFyhc1KtjTGK3xDZ2ds2MM5j9G129z
tGn/gkSPtRN5p1fT6qJtE7wsYnlYmAf5JdfQIFlauoKICvgC+MfSjie9paI7xdtbc1FQkbNhVJxT
Exn7W3YpUIZp004DgnGDBnMP7Wg89boHM5qR6ZzRdYzWbmi8ek5ig1DTqnBH+oBlqKy1fGX+J1M1
78Rap12xz0zO4kBiqUWxq4e53kozaJUeq9DhnxmnDShN1lnL/PJVvEvm6dGGoP3d9lg6RFVpv8WZ
MW4az7Aew7I14Xtq1kkpuuBihWD1W90soGVV7rotnPG9Sv2fA/K5P5qgWLveYs2gOcPeL1v70zCw
pHbdCd7NVBwlj+Kl+hMCtuMzyqXl65zrh7BDnmB23QGaA7BZycXIpBxn4qQGdluvwyrFub1sYHi3
unPtpsC93puFW638xG4vc6WYM7hG4qo4CLaJZQzrOsyHbVKo7grDsvriB+oPIwpw7htnTO999sMX
W04nWy8xTk6rberwc9SjcwXgw6ctZ0Ud9PPyB+Zd4wUNdGo6bTXlhRM20Mo9blzEE5y179rf7LYa
T2Ez+88FlZOHoTFBW1XKs3SFveccZqgTKzNQ/GcZcNLO2+hBw3576ZNDWdnVKvGBwY3UdeLFMHGT
VXH9GCC9vc5U7vJ6IpEZlD8bPGpXnd3bb1qC1XZVtcmDgVbkMW4sNnAh+dlN6M7VF7d03izXzf/p
a8DvRyWGsonK4Ix+hTqST0VLrLSwy9OsOHxu/BhLKrIJSE8BLAYtdg910kDhaxorhyzpQ7xI/xPK
VQ3FTT9F5jytksIfdlGBH1M/1pkKxS5ao0TyamPRhoGJWm/1SpuuLTUWpM46aw9o1uCtm1hr3yfV
C+n1GR6V+Y+C8LAfKe2PdKGkJHlZ7ZtK6zb4k1Xs43GldWq3hgSL5b2kbzLNflEdftt7RIDMyocI
y3RfWv5Zb/mgs3TDF2T/gSdEVQC+B7tEdB/xbSAt/J5rjoEEUaVs2jDFE2rMrE9dH/G9WgQckUk1
rtwel2zRf5SuxlC0DRLq61Dzgi2UyPHFKOrpJVQU0g6OdZUu0JXd2TXaH9yIRYamFepOtus1e4mV
EFTYtRaQlDSCeKoOho7GvzTloIBbRaERY3mZ5PV1/Ohgy3CPyGs4q2YVh7efQ+/c93gBSAAr7UED
2+mDpSnVQwM7cd1bUfRX4CtHFW2Iz9Ag7H3RW/qeV1/wnrpAWpcAmTn4gINbdVx5fON/65fK2f0g
WqfoFlnr2farzX3gg/gqaVXjopd7v7WVHbhNnInz6IPTaImXDUKBRXcSmeoGga4DBEh1LYyiBj+d
lxi+RRZQAOqB8aHkhIwK0i4A9HEm3+tLs8SddOvzPOGRhqzKfVS0A2QUFRvStb+DpZlkTbEnGYol
r1tcXXXWfywnOWhbOQmCLHjNE5vc2ypiw2Fbm6Kb3c+GaVNbr3PQmm5UX0DpxNs+auKvDXiIQYFd
P8a4pzsatc9W9409KBT7UNZ58mL3mN1JCLtSPNpn51Ous7YxDN3dRNQe3g3PMTZTYE0HaU4tZJ4O
IuZVmp7Zbnnuqq+FrlevntnwX9KUzzPej9cY3/eVNH2zbw5yydrgz/tLxzYy3OFiQ1gAC6h2z3aa
tedscHFu7FCVV3SwsLryzUJmZBsPSkQms8pfTcP7q0SQ4UuKXwPa1t2XGFd7Sk1q+zQsh86qkWB0
y/O938zrnLVzrEOtIFYO/Ri5j0mxu/fI2ZjGyCVWcDzvAyklkZM+l1/yTp82/LHbtR5ozpyv0lrD
/qQOgPPj0Y6VR2hG+wIp72HagUu1VqIEjFDKdA6c4k1akxY3z//dVS8KWcow36Kk9d8T9Zg0+/r3
JGVxIpzKUX3I4l+O1sjqveST7h9FZPauOet6s7+pMiSCZKApSpz9Uhs4XeqEfwaXma0/ZPP3OCTh
bqjnmyCAvMwAyNXZhiVpglTNLnGHf/BUs8+661nnejlrahCrqw+nMhQNg332qQ4eCrO5SlegABm1
BlYzYaJi7xt12RF1AIRjYpqBzatG/UxW336VjrntAjQpsaUbxoyFB95tY7gx67JYmdisnhM276hC
/NcZ1ta/+gDY/I/R+4zAT5FsVCfQuf8SN5RPfW1GlB4J+D+Hygfe4/74ceQDA8P6grDBeCr8RrnK
ofKQL9KUdsJ+FVjJfeDWDEdWjEkBwPL3jD/ieJ3icalf790YjTvrGqcznhBVHSvAC8qKQu1UneUs
DuYSz8OlfTu9j2OG0K6N2DJuc2TATUkQr+RUDpMeuYeo0A7tPHuPZW/WDzAZViEczWyb4nq4m6IB
b+bFDk9C5CwcEftEgtU43AeapLvN7Zcr3fvlIqVT5+s/BrK+Bhu1XEQG5OpVn5K1QNHamdWvlYNV
Ypw15SGpw3IrRopzohTrJo7UswjTeVa2CZXU/mSYMOj/ZZJE+Q7wF769/9tJgVWbz6Xt/qSOgk2B
66FeQjVnxIL8G9ZVmCDbTnXV1dG41Oja8M0Lta/G6O3UuYt/hDUPjj7CB0BDHPyQqA6C4vA5Xkoj
AUmqOQ06Idl87AYsW4blEVk3mfmYax3yefq8yBj11y6w08+qXvrAwD19b7X99Nny7LMEtEEWrtMs
6h6rcLIvql5kLLKT6i/kilY5H/qNMruynaC4HLVhDF55XP6UmdZCJbSqWX1p+wLn1rG10K9O+m8m
sj0SQbKrRuuSQZje6AQV4ad4tG4OGLkWjQdNx/qlWkB0s47blu7CwbIHNfzUJeZB+iVsMvCxshao
nupqoO463Gd82wnkan+EiaSxtlztv8P0NPvC4hRTaHYvj8mEsJxajf0GJzHoF5JUvndKUlly0fcB
A0D7zaHwnqT2YkykswoyvKmiestXZdoXVm3sqzS036PO2JLun78rPupNHYSti6oo5bMVZsUqbCb1
O1UgBAkKFHI73UTDGETcRmZMHe7ufCe/UJysULc5RY7lo2Bi62+QKrxbU2S87s2bMpTBrsuzPP+m
hT02cXPqh9cGd69VF7vZk51O+dOcoGcNpvstSevpdO83cEk8SCz/VvTjxv+Ku/V1uvErZsiqCQqZ
EW390QJ3r0LFKXj3XO7NGNM9aXqRw5t2OSSLbwM399pM6+wRIrXzzILdOpYTFCkr7WBppWSOd5aX
V5ugTbt4PRdABnF+KPe3tlLp35UBP0zEI5xnFlzOc4YF71iF4ZNcELZ59YBs0l7GNJ5E2yKo/H2h
tXu1KOd/lpMxtW4n/X9O/ueQ9Ki9sZ3HIbo5Tcq9kYVjcWRf913uj1ncEH73SQSGorh38xkf4m6l
i9ZpHkOv+H/oB5oC5MNz6lvxQmoPke4vr2LtSWoSt+23lDZSiBVHX5+f7J4S96pedBpmZRx2QV9o
637IppXqYGiUWmH6FsYlymzA2MUQuUYu5maIbOvqdgz9k32S/UqFVeWmtx316ndae8WQhK1p1IV/
10fk79rVr5dHAQvhEAPgKVZelGVnoD9LZTJq0SFZOoOkz85ywNL515k0Pwx/mH4Pt7Vw3pkNkLhw
Uq4oVPMSww5Suc4eaZcgL5WdjLg2lgYbZxGBDTI4CxJzC5fxwje0K5Vzadx6DHcVIIjy5KNQhaSO
8yAEhBAg6tm2ur/vnIQa9eYNf6tuJxFzMJYnt8se9BKNJPTy0a1YyhiooP2nuZDfsmj+1RS03b0p
CLkPwb/n5ovhlJqbOWqnUUqmE+pQWsFoLIt5Sjda5BdYBPAd3OGFp6+SitJPCybNPppTXl4oBCdA
4ufA2yFh8detqS8j6Dul9hHdNzQH/HzvuJWzi4LIenNmnwoQGIxM79762nXeYi+0d6CJjCPc7/Q5
4r+3ihc8Rw6/0QNF8D1oG3RwWi27atAXUWQax02ArvG3dmzW9Nh/l1OLa72v5c/VkOlH1xid3Vxa
43FooYRUXf7NJnHww26Lw2D79tdaQZzCgeyE1qhanpuOVBjCmd7b71CATrfQzjT/PdTwy9tVQ+tX
aLOEdoP666qlPX64akqqij0ISIdiHi8OYj4HVgAviKp6+SZa+mRADqNajhdUW8dLZhtbrRlhyixd
epBAr/zzdEoW18soGzcy+d+udZvosms9YIezRt0O2/l+NblBuhgNGm8p/iZsGbvk0i+uxfdRMTiW
0bIzkgubiF/Bo1/Gm95B7W75oikgHwGOpWZ29pdvo3Tm5jCunJJN4L0vkS+nDMtBRv6Y9yEGvHy/
ws8+7I5uqRv7coFNJRBo9m5Ws3jsTPXldjAB69ntfJEWXhDKuTGSbzdQ1tQDAex0bdrLKMr5xQsi
k3Ix6UnzDCHTKlPWiHeoGQjE9K3+76tVXO0G6bpfTS5QdhPE9HgdC/6rYGO9a91nNxnqfV1U7VNa
o10RRe74eTLg5nphZfwdV+22lSKgHdob26qCH5qPEWtd6tZnNSxSxNlV9SnPnWxvJWp/Lg2vPFMm
qPetY8P8GAsMDNlqPMqhSicH59k+3977gtIJHwtPcfd2jHjyHwPcTTrPV7bRvy8iE6SpeelraNv+
UVrS307hoQBSc8oS+zmEltKsuyo46BHgnrFCDGRuU5NdkFcdYCNHnzxdiY+zY5drGe18p3rW55YN
ex1/ipQp+uRPypcssguAocTHEz88Rmf1TgY7yx3PesnPnXRmgxFaCECz619vg6CX4fj4KnxTpnam
Hux1m4qzNJ0eBWEU+p6lVYfR12QRbo+oWO38NJ2fJ/IOG8Rx0RYnZbyyEUn4xlr5Exo8809H89bA
lOAUZWG00tLB/yft6seyzPTvc2VWqwJBnM84pungz/3phbXnuPXU2njAgsNGzhyVvdqd59PAOvsw
eL5zDZZPjg04Tn0Ssj9UKHIafek8IJlu7ivD7DC0I+Vr9oAmzdYyr1lhxjts3/vnPozTjdt02lub
JOjtu131zSnmt6CZu59+mSPDG/CztuOPxFOiYKWo5sOklfZ39FFZ2OhJ+B6De1iXsaa/yCcXGYhX
Rcv0TUduzNiUrMyR8OAFqTbduW698MnqKR4rQ+JTMDeCr2ZU2GRm4KjnZdsD358PFk7JXzOlUNGB
KdBaWcJypMFU1ape+jrvHqEHs8hc+sFoOZtMj9Wjs8waLe5qzX5vF1KboYXgldLOWAtvbSoQvJq0
QT8XoZ1/sXEZXmhujtcXZ60vjbWQ4CSqh4gIHSkvvlgY+P6OomZmrIXNdo+Sa7nZjUEHtrAAP08U
epTqPuzGlHsSOEheqda6iC3+NwtERA79smqyJ7J19wEJDpYZ94FJlmLSWf7LZWLYwWf4/E+ym7Ct
xFkNDt4YQAmTzwVyItLvd7ZzbGx/QDUcyxBEHVsMe4P+k+mxX/WM7AVGcf9pyELIrqqqnWXQ0QGP
Bq6l7QQKgFJbf0TrEomKZWptZu2jaedXGQwKRTmgkKOtWd45t7xXbvrd3q+deStpsDHloZ762nSU
Zq3oP6s+sR6kZaTFSmnCjIWc6jzPEHYlwTZUXXgpQxPJtcKmul85FsuvvA2rNy1+86m+BashnB5b
FOu+aXhHr9um1l40iAO7xiyHi4YU4AllXnXPL9g+Ge0cb2qWB+9GH/xwsiz/4pDewiGHTBIa7muS
OXPTr1xdbTd9DCPKDqZopRRehwpelO0oLxUXBwGgMwlbZ1fjRfEy475DBa1UEOUtT55umv84eoyk
odv+xUWtldeVytaZbRVudOnuspK0tuxYKEpgMzEW2aFqYvMiuxMZkDgHxZ1bXCGbl2nOD6Fuwelb
djGy76lHjL/z0D22PYYkojLmiAhZzUth96+dXR27q1uQxN8jh5obxFPy9pRDCHzs0Cz8b9sLvUC8
AfFUsruLFYaBpNwpjoevEfapB7dna9dVBnKBdRy9zvN06SOvfJCuWjN+RYTmIowRVeqlMadfo0bo
BYdet82zE0YW7k2J9jnriv5QWwap/dJQP+dTpW4j3Gr2MtqF5NMdw+xPMppF5T+oQ7QPMljieRPE
RvBqJMjqRsrP2xWKJmOPUbzeWhovcbQk+DSVepxTY9GOHEh/UrwsXUsa+96UNLaj8WkyKmnsD01J
cv/L3Czm+ydJ7g/BocrSerlUsozKB+XYeO9DfhQnC+1zrlCekOpchovAFvxucpCSnhZn35PG8R5V
tYrenJpVx6Kx73olW78wDnaAisz3PnbOAGIHii5j+aKOiw3HaLz7UYnLVuDmG4vaz7vjOgnC/KZ/
bOvohK0pVEPVODq21bzACm9f0jyMd/6caHBX6ZODbQZf1Uj1ztJSLRuBZSalOV/CvOieFNefvn1q
9XT8FioDQoeGUe+nLD3PdoF/OpYgqFu11icbL6BVZY3eT95GqJ1N6ZCvrDJwPkVw7LZJPqcX1K2T
y6Jm6E7z45Q63TYrgagMYokn7TJEIui2KS1jP90naViubTt/xom8exCRw6HACHlqeRZL04q99ph7
SroWkb0cW89n39a3ZcwbHqXF8jnxFuqxiemm+9vh8u51OS9AC03AGcFsaFvXclC0unfKKXksUsVy
mrMyvAXdr+Go+AiYGGgj3llsx7g03nUejGu/UOezNKO02CApZH0aShTI1b78akWJ+e6qRnnwAu8w
Te4rVcmTOB2JtZGcRfO0D+Ouvt77MxXgiWfU9QdXpNJU/Z1fK3DWFp6JHGBUmJc+Lk5uhhVbGC8p
nEW/koqOuXFC29iJqJzZIdXZTN7fmevC1UJ7DisQaIlSGrrHylR1pmC3xMqgdIUoygWubTx6RjU9
3bAdydR6F0kimJln7+e5aVa3f3Foa7/aMtwZQPhQZfohqvHQzNIt1ZnqpvmdOhB4V7Udv9a8/k+N
7tAMszS6aNiqyYwqsrzHuqgh3DVmfei/1F6uwPAZ/GcKLNqZN8+XoXD9Z1Bj/nOPvOYO7qu1lj6J
BRyEGmdh53vpkwN6e2+B14YIFnChKVSNZ/9bGCC+e5NcR1MmWYddxT+l1gYWBJwVkzvs4+UMdZpf
Z9J3HwXLEyNGmThnv2Xj1cx1uyXj7zzV2Bg8ObhEUNfudRb09FFTZ6BSo2tQFUfpQgSkVXhx4dHd
6erDLWKJNUqYdq41N8d7X2nWI2bhPI0x9sNZFTJ0XF8zw6oweVBr5BKWNsUz/dSzkf3QJzGVxFRB
/MnVUbyUvroqmnF1iwwK19zcr2sZuG5XSCGpHVtjU0mVR29kx9gOVfa3jyFf0qnW1zLPcJ76lwhl
wE5kiOxbRKNyB4QsOp+7Lv7qRbryubLxbPPiHBluWE2nSQ+Aw+td8VoZ0Fy9AsMID3mRbHJ+VpXO
Pm04rrTSdG+WBKIUb9QsPZXahYcj95V0emqsrSzLmiGEIT8v95QM3Gbfbrn7TBmXyPvsRnd7hIf8
+rMeZJsKWaX3VHOjY+NjONx58SIPNdtkoNnGlND1QkRtWgCrmyk28wv4ajLGaESumrxCzlQ6P4xL
PHZTpFSqYG/a+nCUkFt0YwGJT6wQNKXTnuVgjvBZVrMdm+VKOjIVUWXbWEyspdOWgFvY7RwP+vZs
Dkl3/jgmkyO2IWWhB8eP8VHRoXIGSqQ9DzUb30XlaCOQ7QRYDgrpSHs54LkF1C39AuJuenWfAWk5
/9EvEZqJZtAyUwbv09sRawzF8n4EXqedjQQTKTn7t6b0KaVDKVdOy8TzNnHIDSLzlHTAYWjyn3jz
9ueRt8m5BZJ3O5O+Zhm4j/5bn6Y7WG0U4+6PWBWdE50c1ljZZIjV9pDMoKpZW+aPnTkYB51V48Vy
e/eCOmHh78oWxFKGy9faaq0Q5Ut7mI44blpkAvIp+pm5aoz4nv5F6JS869ZY2WV/W/OCBePL9AKg
GxajOQ+nup7dK1w0d4OtRc73yMw3pWfFL3OL/ZA/V+publiRr8sieFEaY+ZHSJOXCYOTx6qEa7rE
ykELBvsAXtlaSRMHZncT9oD7UbjkGTzWjyAxjLfKGl7ZnNeP+rLoWcakJWMwLD+0fo9J5DLPrJxr
348pAExjuN45C3d+A6IwP4NZHeHVECGHu16dNJeItoaHT1LR3yW6GxxTp3ng8aO/1aqKcU5QP9RL
0imay/zp91iZOPEFewBoFyRpLR1H4k51Cqp7Leqr0pk7uXLV66Tcj+QtYcnQvA9YktdVcWGzmhwN
ewZvXXLaRAE76qPoNw36poys9ns3j9M2tJ365GHd8aIM6k8Z97JF4DnI7ecA5uYZT8JoWw6QfXCx
MNcOKoTn0XXRFI+bRzlgHdk8Sj/bk/NNmUsGfvdJxH1CpcDJQuIEgxQEW3OMT79UGro8XmW33KA0
Hcc+JpEKjC3ItKcS3Y0hxNiwVQN978SjhzI0Uah9L9umjltMjyFGq9/IpCFMkrf6WS5tI8996MZu
3lhLgbTojTMgEPNcmR7OEkuXh37XydV9hGzokkO31EfrQO3xPFIo5f+OJYOsrk222StQrMU2DhQg
mFG0WJK11tc5Mz5lqTX9U1ef2dBRvqtm68A61fprCDNquu3Ufh6HYEmFue6TYfKaGIo+uxRNWJ9K
B+gPRVjtQa5d9lG0nuwwH59HJ2wfkdn0DwEGM9uBJ+I3MuZrqqraO/eIfygVh62ebo3fFPrjok6u
SLN96VqMrprlIGdycHpl1aWuchIDLOkazU5FcZTK2FSr6U5++xAhco9V3FV+efnblX41HKNo+Fu6
8BNSUZ2wUm1dJpGylU45mNY0ruwoezMWL/u6CTauk6bXaNFSli6sEgCiTf4BhUrT2fTW8ATxkw0B
W08HaHA07BUN1B8p2xp3xV00DhYmxSpZmqwdvnrUqvCX/IIuSHRqTB/N6UzpvzZG+EMbB+VJVWtU
K+qO1f0SjlJmunGmIDqjyG5+tu1pjXb28JX8jbmf0W/ayfQibE56rXafzEoxLpCoqrVMR8aWZxr2
X9eiU6JX3cd4drms/FBK7s5op9s6txjWYIvW8hpXNLy5FgUnOcAsnbGPfBFTpTHOlUMSJbgo/A74
t0mzc5skUX6s4Ojh5r8myYUcZ6bc3LOi1734XcHR8dzEffXCIu5nWmTN965zcDTvNPURxw736nHT
rxt2Rt/jpH9J1ab6BEc8OZVV1G9lgjX/rfgAl4GABfuo17ID4PnmPe/SncyzwmjcqOhMnMMWrvmM
huNBXCnRsLYpEcQWpa//squsVg66LE9T3FSXW8kYP058HZeXr7ocYsc/ewBhT9IKVNe5NChihXnM
WsfLne00BPhALc1aVtdZan/vPFU7Sh+PMO/R1fX0aqbtVrqmZZnEdpZN9mzg6KUgACU/pBwkfWB3
04uTKMpJftrbbxAExSFBNNBAKCANzTehzBSBHzz+btVzET5Glf0mZBtp4S1waw3ZHErkDPoDv7gq
R+NVbxQqv4U+oSdSmF8kXdXVFQh2CkwXyWX5sadtPBPZTxm1qOEeWizMb5muEluHB7sEjryQZORA
7rHNnOQ16+bgbBdhv2pBBZF6U9hF9QUKfSVpJRmQJkCI6jVxuqtpTLzEZ7V+tcc6pBYKK0QGJSzZ
lwhlI2LHFeygaDezhz+WhDtFPD14zXi5X08+sogp3ynozQ5RmD0ZCVnuITdnxLIT75OWWPkxjnGn
k+Yix31Bx5rM/DJqjpX71OjlQVpy8My9Y+GZJw1qpQ/IUs+P0rJsp8Uwq2Z1tUy29Cna+G0HSHJp
ygdP494yv/Rujkz3rCbqvi/wzVhw74Ao61jdO1DLt+YY12usf02WW4WNIE6jnPhqU72AmFQggJbh
eNM1yDe0sMSUqoGZ2lcZxiBecR4WfB0v8CdfddwnR2vzzzWc77RQPheTBT9ytL5Iq8/m4mRYvb6W
ZteFi2Mq2bdb7HLBaKwvyOr1D304lw+5gi0m4l7NtrVjII5xjqVgaIwI7HPwyrDbWVhZIbcWTU9W
G01XnSIf9SNWOhAAyG0AXuEhQBP636+mpIq6WvkfTTPSfgX/MVeCZbTPYwtDN7PesrXNrujpptfG
t9KrW9fmZVI30i0997FuCZA+7vtkp2HavpLRP65xjwPglqE33Ou7P+IGtQGNrwz7LFScnrWyHc9Q
+KZm32oUSYYlgX3Lv9w7P4BP9NBu9lT45+UB2oVsiZEtEEZH2Tk+3iHbwfLD6zBnLUZ1v1r5qNbS
qlQvQVhj3JZIt14hdLkbx7HmL0M+X6yl3Jrm2mtXNdF77nrD1q21+FIo2bRpXPNnv1ivubo5bLE3
h2O0NMXYKI7rlyZ3rIt0GVDdrkFoPMiY54bYAYnbTlN0740C1rXDB212PPVzAZX/SsE5XXX6oH4u
q4zMmaKZaxntGsNa7qtwZwe19rlSDQxNG0c5yGgZzryFZ3e+jMulZi15DLzMe5LBLDl4ae++/f64
HlYhj/RT5noBuohD+d799PRB+ZxOfv9IRum7uYj2zxamjLHadhtpKpOpwZouQby3WvHudMNPx1Kc
I+VsZVuOqb1xioHS42zmCEJ3ms1ybyr7VYi8LZtO/AhxViQbGwT2Ru+OBnk9oP4ZRKIBE4yzFXXQ
hYJ4ZG+ynDpei+lKSybN8zQKZKX+LuasN/NWMK31Fra7TRJj+TwZGpFyZ4GolPiv2os6dmdd9pJb
cCfcHu0iDdYfsgdyKoeJ7MGZlfdKWoaK3sVeThOl+msCXXi7inR9yE5Q3ALGc9Mttnn4bFo8dJ/V
0TWfuwwz5ExX9V2ZNuDG7SYnz+8lzvHWzpz01LWzdpXovisbGAXroAblvHbKCTGzwrneQvMWOEzZ
UkeWWDkgeVXsPCsvMOXk0+zM/Qv1ku+j15KoCfFFR7nnGntpx/Iv5LWoBpl+0LrEfZKQwDWCbcSP
iJev5TwFy2EhtByG2sQXdbmKDHTu7C8WlNt7l/RrIQvTrU9l6r2d4moHZyDk16nmZxw6h5UW4AcU
5ulJIrK4qnZ8H4MTAIf5OVExcCG3nv//RIQZ7IQoY8NtuRr3rupsUkcD2HI7TmYUHS1Fe/2Adrmd
8k3YF7kRnG9oF4GxpHaPhJQJn0wpdjz200+2ARrNQvrpZxuR4i78n21hoZDe5N0ba1PgPT65e8TK
tHNdW8UuKOLsE8/sX5NsxGFb0//p1bDXykzFdJzd1TaozPkylNqvSbpiZWcLJsmNqY+cVrnLSFDf
Ofp/8vi1hf4vfH/8NbN6lSDPzzdQufBUqzd+WFqfux5KtGkowU8dqWT+yOTJAVBcqrJ2v7meoqwm
Lyhf8563BSAc1OlSH4l9dwgO2KA6j3Il+EB4jwSteooBKJ/KUPteDlP9LOzmdOlCUOXWJVbeErV0
SUtCpUvvsKZquJWla8ryv/IR90kYIjtJVOWS7OotRd/m3N/UnVjA3TrnJPoWp61zvOe+hpLftM3T
XeDVp8L29QEAoB0B+bxpc+CtlhwwM95raT9/570b4bzez5coM/UnZ4DmKgNREoUQ/f3kxW0icku1
aiB9wYzUx+kcYumXbEDdLIfIfKgnO3pv2SloaFCt2qaIMT83+qd67o/COu0X6mmBMw9p7Ffpsavq
NaWU9yA81ClBJwQ6dX2SwWpACKDKTGcnE6POiQ74rQMWXQixPH3ds5mhuCZzkePIt44XY6sWu383
kRIdb2nr35T/tLU+9N/eg42h3/pueDqBWfLE+Lud5k+5ApHJacPwKocoUr5UVWHt710so8LrlGgI
nuQFyBn0AMBUqIWHTvndLq4wlJ3VtdkpWQzlpL93ip+2z+NsmF11Oxeat0FhJX6RQ9bysEuSOD45
S3ZH+lLjYDVB+yyNKdDSczhYf9/nTObw5kDvCP9JUElYDWLSpZTauwbR8DXSUyoE0GsQRFtMukyr
BPDY8ZhaXLngoRqY2SYdmb9lNJ0qyCSGjZoEZc9W7G5Zy2VALgsXlZURdVqnt36kxqVaDIHGqg9W
rdWZb6oTDVtQAs5FdeHy6EXQ7bKwBWwZ+Q9oxumbNK6nnT528I+6Onm0Z6BkS0sORZoYq66jwiFN
x4i9EwzHciVNmaXZ+pPSJM5Vunor7PZu5YK3Xy6itFGN7dpx8rv5Zdbs+tVVK9I3pb7tAn3ai+tk
7lpPfqYMz+mcVFQa54O4TvptMp60loKVNKsUrl69SNf+Xye5KVy9aSkT3SflVJ15VenaukJnH5dc
8A/iPo0CWnQc9DQHBF/jTe01zSukbXtGCefP2KHpo+OMSuI6wCnhtQstiY1jkzSQZ/MkRLxV2aig
9qr8CYiiu43RX9zBpuh5+OKVkrgYhuyFdZQaeImntX2UATtsqSfe+UfUH7OdAs1z9WHkwyk/9alo
yIf6mfWfy94/S60x6zTcUVWyba0AE3DYpx9ueHcje+vn0H4qB+RJfSPZSbflFvE588NxLTD4dIr9
jd1Advg9Sa11zERzDOq0Of5zkkS5KapZMikyK22dqv14Dh0A9NqI4Cu2J6Tyy+S1Xvh5WZ4ZB4NS
63MP45g1FSHILqw0Cpt/eepgrBvMhB8LPeL5rRf5zoBh9bnvvbdBCZofvJvJ3XXTuzdi8JvUjX4u
IwOTWvBPmxi/ou/LB1OV6w5OyQvdyRI4TF6ZbS3tfzF2Xs1tI926/kWoQg63TCJFUcm2HG5Qnplv
kHPGr98PFjSGPp/Zp3a5CoXuXt2ULJLoXusN6vg29QnGAxVAbX3MkcizsXjJGrW/l9G5RwHIjAL/
JqOVGtw3nu6+yKB9V05ji8x3nbyyF79IiFk1yWMYo7XlLMvPWaPd5z5HNpkiLx52qr6vzPxsuqnx
o/SRU19MKV2r+09CYflL4eaouPiOcd8p+E/FEG4Pv0KHqXX+8gl1yJr8a6iTqx9W/RUaD937qko/
LDp59odVc7R/dT0pXzGyKE56myt3ZCXxsAa1qodR+QaWyrhiq25gNDhU37OkI6sbhukjmjjZJwyA
niR+mx4OhKFG/6/Ta3t8n26YVirTZVnfc+BaJVDCm+KQt+O7xogIh3hG52LkmX6SVqP7pgGShZCo
MmBtdMNVBlp7hqQ0Fi0e1BOfwF7a74E48qGa8OnDZJnza4XfXlLHlfQQgIZbfxYzg/o3U/HfxeNM
NT0yW9T1fr9NxmLYYUVrHmQ805TgKnezrr/fbX0fZsuw56Ip8P68Ajd7qNx8ekz8wMOGWTtKa7tY
QOQfYeOWx9Q2Jr6hiAUrzGdIbp0K9qQ1hRfeT9Pjh2mxj7CHO5BpHjCFWx7B/ohGjYfSxEmaMiCo
dQzpPw6sz+W84WzipTCMPpxXpdONTP+0LStLuMva/4cBCY74lhu9TLlmul/dlJQdUhnq99KSS64W
lFeXQbk0U9Bjk6aah98GclOtbtKXsPAZSeVPyERRj20LmDY7mdwXWK1Mboza4lL12i5b/WuwC8pc
W3uLgXmKtHQY1+tkpa6aE0xtpGMWK1rZTSCftJj4LBuLLOevVBshCQ/ZgEhnrjgZfJ26wfZaS/11
Zu8Xyb059CfItg1lOnxhxBxmtYDxoWaFahbeO1Wf6Q8yvJrJrON1GT12UKxxD0v1EKh/HnPwjDDN
MMhsXgFqefbe7+iVoQqJkjLG7aHrKh84yBIugTq5yksx1jtrHFr7JNl1U2lQ+0Tq4CQZd9DRU7dz
mkgF9rwk3regtLcJCnOnwLG3/plWSoJMjYFZWexxGp5b/cvWFGlraWYeJEZ94bRsoyJtvTVXf9co
BLWek0dBUrPI3Veoremb+2rbQ/OmZU73GrfVXWnGzRt5+BjrbO/bOqbayw9iqvwaDM7oJ1xSaiIk
rpjZBAbohHFkl7SMliMZF0Uf+jsZLROX7z5nYuuwjOYGJkBh6HcPMgqb5A35xB6BMQYXCXr5wWKj
8C5zrQzvolxSg426BrnNyE+Oa3MR5nrX6FpGnNJ8HykjDRQov+l75+9CXtuIFH5ltX9dSEZmspz7
1TNLiWHe42pt6j891X2ZbNt4rmq3PBgTupLShJNkPmeN5Z5jlGh2xtKUATVVO7j9f0pjC8UK9Q34
qnMvXeNsYZ5o4zFjkeE7A+31r/bg+lfdKhFQNOIBeARJMIjpI0bISx+qnxfVKv9C/WUvQB5VyZUr
hzvEXxYATzoj3un0HO6Q6DG+5vb4R2lpxlOrtuWXZdJQtc3eHtvyk1WqB98di58VWOW9hrDbsnkA
lkeF+KRzJv2sxm64w7bHXRQ4CJnsjpwpbi74/zavMHU4VSJKGcEsPxbV0J/7CcP5BoGkLizTr3Wv
xNc4tsOD9Mv0BAZN7sQ64s3NorgcjgEy1BZya9jeImbmpPOb79n2Y1/p97FaaNwA9vMHLTlrUQK9
XdK3v0Z9UGWf0OpNzvMyKsGBNTZsPUZaPJDDOIbi9KbUA/x/btYehsJm6fkYMwCUPvapghNJpozP
JGtSSiC+Bjwa8gjnelhfyRx/60J1fHYrP/N3Nej02NDjm/RZFaUL4C/Xnrzc0fENlQ3MP1XGtVhm
ovLJ5vay9cd8Y9wgSmIETBly63f87jCBJZqxZA865LqyxExObcDpPc3HCvUXdd41C6TlXyIWG8UX
Hx+LLUIzUQLX01BD2Derbn2N9sEvYqgQPhO/8I9oG+kru3Rjh1px8KcatdNFSKTST+V+AhaTh4+x
WfwV9fr8k4MrBKqyKp6NoFceglhx9tSx5p/+MFzGpBzRX8bgxTBS71RbTv3d1cedBCghdtZlVIdX
Ui3qqxbET52c2UDagNCuqu6T5lc/RaoAMnvDFl/JXsqYMphvokXXLhoGg/KaOKH+QzcD71j2o3dB
yvxu9bFPDernlJ2GPZIT6fesA8IvysxkC83S9P626uxbn5nNt6ZFQCIju/OCxEYCps2C5a539jVW
sYvpPM9eFZ7LMUHjtZjRXqTk/Ckf9fqgWIl9CpfzqIm02HOlimpzdUvjoT12lnWGw9yFe2/055uD
jAgURbh/0G3+tem2+mngMfMlASyKILE/3wGASX7kSEklmHCTHk3ZWqP5Kd28GUPqPj9+i17eo1RY
PykQUPdDVj+pVoj/+eh3HtAOvtTXtmlyFsMMqz9vAIw4KI46TnBP0tWMVnBbFsjUWNkliq7eeZOe
PQeL2yeQtc9ux0c21Zp87Ur0vj+7Awpx/phTkeTTmQCdQFVnedDHpABxolGO0twGpBmhAIdGlqed
hrIJn2I2Nztsi6Ae6xQKjAwokzTdCpdsJdGnB7wojK+Z+ddMtuHNy7WjbQdWgxhQpCH3Dn1ynBIg
J9jr3EnTUvv3vnzp85eQqFGPOrm+w7A437aD4sO9Ql/ATSzzk/QhK1orjfsqPfXg8kVacEq0ivBZ
6/vwAS5YfW8DN0Myopx+WHZ838ZDeNeYVPnemgEFCV3F9xUQw3SHkG2EBqyu7mcj7r+HdfKcZoH5
9xhHez30/D/9sUOfqwnNz5VSjkffhmliOGa0z5sWj06zfIxVG5cxShPJLvCN5uo5Yf8paE3rPFRq
sfdLkNH7AfjoANr+Jc3s/hPUT+PgWQ6MvxA2yhCiE7Is5eMlvht8uJAbeSCyA/eIG82wF2KADKxM
g8l2joEz8mniGX7LvHGPkjqPrSaDdAnx3b9+aNeqT1nBTu6kTy5W6eGVlfAG0Uv/yZstvk47q7wP
rflHYCXTs9OXfOG6g3YKSTvdJGINqzmxxGnuYjVL3GBH+l1sqngW60F/dXpUqpf3o7wN5e0Zm+xj
Ej1xSOD/89YEc9ZdsyZ/koit3401dReD7F3f2TIwmFZynfSzF2n35NWDW6Uv9pPZok47gsCjHKt3
w4U8/730ySVZRv8tZKBW+AAina1iTLleLR5XDouGfNQDOL1d34V/QNDRTmWkl4siTvAF2XkPfyMS
tDFizZ/7aWEH5fZbuLSoRqavLrQkGZN4ffzTRAv7UxMOymdnSp9ydP2fZMhpkDrIddSZJVw1qbfb
Q+4B+GctVYPGai+ifDI62Vl4djOnPCgjmch3QZF5qkOUk3IMGxS8WA6x2geHCqrxDcV/Y70gmIK/
neJmj/hQTBcZ8BvVuG1xbgho1qjU+zV2mxu0xV2bW1cpoKqlShrI8fniWSqyzhjf1VkLKkN1HL5y
TWDXdI9Rq9/mvi920pzRZj5HHTYD0kxHwJrKmOeANDLt0bLB1vhVW+xkf882F3malDzgZEN8Xpvb
Bv9D+8P5YL2FG4RrsG5dsYxKHuRiptHU7NyxohDUtgieSVuGZp5IVDp71zxWsWPeeVoKWQ7Xv6vY
bYURjCXQPvFOmoMDDxDRcufS37vzOGPsnZiPcV4Gxq7AUQWgEs8b6QxiRmpO849AK4rbapo9ktrh
DFT6DiZuzku4SAlPSy1B7mKpJUh7vZXeWvSBwe2Pd8scnVLd4Z2pHIchCAu+73JMPt9qlEPuHL/0
junSxIU5PfhTVl0mPsRvGMTnS51qvkmzb/CiAy31WrqIQngNnqDLpMmuK+q64Q8JgmaPFvryAiGi
cJcCpPPJAw6E7UiV3/QG5dh91NQWTIDuqyDrlMEqD33kd+ce1hmqL/57cxstar07Aw4N9nlS8TCY
vNo+y8Yu0h/QVNGf1m3dMGjBng9gfSd7uPeNnNOfrbrrdjKhX7aDMsDU2EoMPk7L7g8cQLAv56SG
RVYVyNSw+z77JHJ3juwYXb6Vnqbpmts1X2R9QzUW93KcAruDlU3JnZiZm/rgkh8Bj2CInTn1D/wX
iuDoqGnA1D46L/xlDEKXl5CfIv+7hkL7vL6IUZAtdywszeXHlB94m7X+oBiD8mX5J5/Lcv09JCro
bYsCbGiuv7lMpzQWnT2reUnN7hJDROKBvcjgiSKeSN7hx7BLoLw9FPDs/9HHWwI53CuHSHGHvQGW
5Rw5nUE2tVQQBYvSAAqaoZSXZsFFbk35c+WdY66jgpPcmjK6Bds8Qr+6vvuj8yoHjY7m5Fsm9hqG
lZzKYfb/AMfIfg4YEURy+EO1bTaPKNNGF71y40vRDdWjHrp4FcSm9zloHaDSuNdddD8FC23DHDcT
N74JdNS31YRvuDS5CVpURqU5L9iLwGF0C7YC9QXiJLbfjfWEYHv9wjHxh5x6WjIVgDaC7GIPZfV9
sO+p4/FsQwF0OEhXiffmzrBj+6IrqXvUOqcv7uB3YYKbUfbm0D4xx4c7ONX41sgbS94F6XBAsjZ+
fxvgbONSeMrnD29jBRQwhzKmaXVwDNUC7jno+yw8WJWTnJMJLDyPcR1ZLfYvSIfNA1+alQ6aBrUk
BPG6h9rUb6Ad2lMEQn89zahRChSQXDoUU7/yz2s7zrvoEaw4CV1QlmufTISbdI2mn9kiYCFSFpPR
fZ06QKXSAlLdvGRB9TUf4+q6ymE4NUi0pekrWnpBHE4FsIPQDODu1j1kSqnuBDHwO3gA5BF6PG5n
zEd3QIU0qqtzGxagwv0aW5JMV9Rjj4Lda9L46qsDYVdze7xDltZQ8g2mGDpKfgVwkX0b1t2Ob2rl
ElAEeY1y03lc1suxoj84w4CjxwHvBABuiaM+cziAM6b1n+UCBfbUx6r3LC3HtPSdErvqvTSDSbWO
Zlv5R2nmddXdz8bMZ9gLh8960zSneGjMex1TuCf2v8F+DMl0Aw1LwDjTJxcAi/qxiNRhr2la/NTE
Nm4rbDOHSx91X6VvCw4UpXvMap7mls0zfUiegFWP9+sk8gPaQ4LtnaCK+nE07wtLCVbWmMCDpLmC
jBr742jz381uaZZoJu9zwykfEl9L5jfqmdoRhTue9YpPbgXdnUXNyHdO5aK5tF26RaApAWNzAlDW
8+xiVFFrSvxyaw6qfbMeP/RIt8ySNdUJvo42UNyAzAweKEv8WxTa3g2LKh0Hk4q6uIxIZ6ooBNUJ
UhiQwq5GObcqHyfC2ygcDkCIFGA3vXfb1pFRU2XryhMZHTJiPywlt5XfVrvQIUMsTZk7lc3ZVozm
zpw8GHVOgywkdQTbbLNLY9n+oV6MlvwB/M6AwsK9brac2aYxWr/r1y/wtO32/KG6R/nky0VNvIGP
RTme1udY5AUdX69Ub6Mw//ouo88xyLqVppbtweTm524BKckFUiXJn/klzbv2NamcArF9HX72EpBQ
sXuout6lJDqHl2qylFerbZMlF5T9GSj68wy+780q8viuQDg7zT33Tona5hZzDj5OqW2Cw7DsRTml
/2k33f36Pa3HeCJnYfNXgxML7F3WCFt18ak3mqcu5cM1JCq1B1vB9t5BFatKYqyKVayDU68DH2q5
UMjq1L3PKEjcdYOvvsDFa/Fu9bIfgxHd5ATVomFRmORFLB1cGJjB7+rQNkclCfjdnGy6ubo3nANz
rh9m4DlzV5+mNjPYE4MWXwom6500ZeC3vtK3FbSv+ANtA5VS+/zllxVkHkVl2tuy29pDycv6Znre
BmUZTR3Ue6f5uwwwNs4Wx+NucTeee6+9y6YBHdz/6u+Dkf2khBR+tsgNZp+dOIhuZp/2l5kMNVtC
SizSJ5eC8+BN7tLYM7AcHL5L60PcFqIMVFMTtUIb5bdltrWswHMOtt4X5O144W3gt6Y2tca+c5Ty
sA2owRDtzSQzD1QlfJAAETrq+AiheaGjWqB75r0MyEWFpYAQvlylw1oC5Y5vmOJaIZftTvYenna/
t1QO0AX24wAFFhWdTaND7v53oQ4ZRvbvXfpjm7dNIfUd7csQTKpdlXuz4L0eNGiGLnS+gOTvi+lc
YiVB83WGqhdZZn7VYv+ntKQ/1FX1pCPvd5A+ucxZ2u6BiUwAWVlH+jJ4g7I0lnzBznEBKUwny/Ld
e1gE9dUvKQXrM4cBjnXmo/hceYB5sBRJhpMlI6Tto4dZVwGsXjsLu5MqfjRLUgArvjhX/x7Hjt3s
wrJPdX2AAe23KzJZ8535nOmYsMgopdziUfeUdWa8cPij/qZFlnHoy8I94NfVP9q21T+idjk8mrH5
H8e18rN0mUv/OriEpeWxtLVgjdwm9mxwzupYfpMVNJ9/O5nkU/o72NmcHLY1lO4N6xR29MsZaj8p
JQIhBpbFuYVeSN74Z23SwIAUakP61XD3hvEiG8m+MPccgJNPcmTweVNKy+8Vd2dqgcl/8ai31T5A
cxiyyzB66y11fDS2pHe9bWJdP6pejaLxFkWZsbmy9ZzORm8U+w2G3uV6f8qxVdgbGSCHbUDPMVcK
y+rWht2nXoNvJ2XFoQXyKpxVNdRX6bStX6sM70GJtLVfioFSSPzVL11tPaLwWgJp20q1PfteB6oO
bmCZ/7j1Tz3VFKA643HrkxAdjRrAPcr3rd9zSRDhXKLxuVrwsejM68im5cl328MnOavd8VZqjnk1
Z8U4+uk4o1KavplkEf9aQhewz4fQwU+sKxDN91A0yN7KwrAlNABZfeKTUfZvGO7FlVY8CNZMEGnw
ae5Gp7Jv/91lKmwRBHkm/ZbqrVFb16+JG0ht6ZKJc4qdSlj35XEagaPuJmWsLqOqPm4WKACNx5so
iEmfl9jVpbMm3s3UiddZciuXqorqy+gPj/WiKbb1J9hjXOEBHpRaT9WdX/Th48yp69AaZfex011G
XMUMz1Gf/rVGI7SzuCgvwlx+C5+bCA8I0WMYpQiKyoTl0nrpN41t8Hnrj/2sP5VLVmDsguI2tyXo
JqXYTw3p9YP0eUm8mH4CVdg3VhWhCkDg2pnVPHB2xYSoqcqkQM/T5E7G5TIEIN0h3qCnDi/3tg28
zzYr75wPPtSbYJ9EQXIj35zcyj4cqfz+ascuJmMQJIpd65XJTQZGK4ShILd9ly9yWjC01on1EjTl
Sd4e9OVThHTBxU/hBK1LunKrNMvv+V8vi+5DnRX1fU8h+jqpc3btpjC7SlPupI8tCnpQ/xaDdwb5
c6MF98wC0WgQJ7fbCrqruci7mznFLhvB8nnQrmrfdI9FCsdxyNLkjwZ4qdv40V9W7tlo+KjlC3WS
5kIiN7+z9UL/HDnpXxJh5/611LPkG1LkKNGwB5Kcx7joVSGLg08XZ2r9v5vq0gSF8T7qGe57sGHX
/QWlUJ3PcOTq8VEDdX7vIoZ1V+blADwvpcoWGcEPdXBulkVKOmqVvY3e2J9too34h+fl5wrD8uPU
pd6DPlUABdb1GqMu970KUNVNl9NUjIauSO1KHweqCh2H5aQ5LjFKRXvV5V0CmxqUgPTlEiNzSB9h
lb6KrVqUJ/ep14TKgZqkvgMRqJz05fQT+RVno+VuQv/wmPiR+x5oIDd6VvXpTzb57yESpxaNfov6
DBig1Zs76ZNLzGk1a/v8Kq1o1qGfNql9bFtodSOYqocuithvFO0FOxhMXX51SYQMYkySURZ/zdjz
nDLPMg/zSJ5hb3Yof5ra+FIurJux6RbDBDCVUMd/QD/S95ETVM9Vi5fmoCJ84HcNtiVR5OyDNHK/
k0JFZC/w/wNa7xAk00M+KzVO3RBTw6Ieb11foWAoLNYYra6ozJvlQ/dPnwTKRRn0N5m7MV7Xuesy
GUIoy8rqXPJug122FxyGIDaGpHrHf0ofJwaH3Tv8OdAcG6Rja8qd+jHqA7JjC0P7bltHXiNKFpL6
oM9HT4pmI3j+CycWm9MGv3CnhvuEJOBVWtvvAcp2vofT/GdkPkS6Xrw1VR89m3nzNYvd4mtCvvwS
AJg5gLAtvtrNqIDEzSFIL83OauKdzrnkUZpOeGNzFFNec5QdmqxI4VmRdSdaTdpkYRlR2698hytP
fpn9Ld09bMbT+CsKWaIPUdoQf4iyW7LAkedN33gA3sAkv6/VGcHfov+0rqWP6qk0fMyKKiP7XGDM
ejCzML5rvSpDgcwP76OscAGUM9p3lfPiYcIog8HSlbrtm+uQwymr/7TALO6KJB/uOpjgnxtzDnb9
olw+jSGaM7H2DbJ6eZznKnwotCACMtbyH2WP009oC2soUgEohia5+TL1JjDQrvHZqC2bMTfu0121
1L1gawKmDhHPnVJ8Wt0cpeDi7wCdRZxV+5ciCcPjOHjvd/Ovu210u0OiaHgZQbUf/w9xxQQKgsfw
nZ+Zpf7VHeM9VaEJLCPYbxUJiH2MntH3XsteV5y8V93Nztj/nQ/Nj1rBjE0PfRdcReA+l+i945sN
jRRrgAjdQtYpFLXamdli09tizrGre2C8T539aS0y95yQLbNrUQ1NmofO65ovyAud2Nlj3DmY3V1v
1vrJBR73fQEttZUXfI7Qpr7ZtU+xa+lX05mn+lRVwGmL4WJgm/IyT/mDXlTWm+FG6gOK7IvAsEHe
fSqGM7qmoIOXJjafsF6UwriT4KkaqNLaOLbIaFCOr3kfds8yaOqnjj/8W9MX2FW54WdkpdUHs5/c
gp1Afxl7hwdR7qkPtmHOHSVy0L5zXStVeyggL01/BclYHwNVPRd1rp9aAzZf6mGpBQFM20WJk322
NWt8rfJsJ4MijQMN5qcVkGGVLs0Dd1jPASdwMzj1ZVN9yzi6uXU//QCHy1bC160ruZHmqRknjluu
H5wMiCbHlYAzpiSZSaZ+2rREhJ5TWj0l91/6IiTGTjlCiPcfBUMk0OqzYZ/0qYF9jgVSbrnIPD/1
2cNQWLU4pWNjeiiGxvps2JpyHay0xJTCsj7ndTM/Ixd4lpYS0YX5dBF18yfpUbP4s4oTKKBxhnQN
sRTHDot7WUvrSUfW+AaepCmv1IYRdCes7KgoxrmtHifKxZtJU4KnZ8aBC+xckaXzCbpb/QCMykU4
bVEHwjt3qRcv46NboxK+dEpQrMCROalLWzr1Ln6PWedskXlqk+iZkzu89ZJr2ut9S8Wb2zng/Qgo
ULvofRmfTSWnKSNy8XLL9M6aqTtnleJ8WHXzFY4HBuNyCyUZZp/W46MdZ/Xl9+EPkevtEDkKj8dp
2q1tfzDmK1oNk7KXW7/C/gITr0tu/bK9NIa8CA9FWgN2a3QU9ZaSF1XWMlyNNKUtlzVSbuse4prZ
zPFOiDbSh+ap25yQLviHEBHA4l4xaJ0Sz2d3Sn4IUuw34RC9UScZXLFl2+ivgQ1+tg2GmTud0zj/
sVpJysIS5yk6pi5Zy/sANSvwQWz71Q79T/JnSnJ0m5TPTtPdjFEzn9Q2sJ5gquUkn8rHNUJ3kuCE
5fu030JcrTKftqVQO9gDszhYc8aRftSje5Mcw86blP6zMzjpc1zMFxmUrm4sjq5nNy9VPPefvcBG
JsaDWCWD05CNxwL9glM3qsNjr0M8M+1FPsxLwqOUuvFPLR6BvpJMWO6s9CEYI2g/+2DMnSdxWek9
YDFDOXkIhaEPJvYrgVeis6h7+nkNkYGdl3XD/bsNxOSE2qXHzFhUx+KEhHoRJO5emoadjIe4COp1
VO3TZ98etJciUvQXs1y4N84/+s5+iMjDIsVo9iEyR4u+szT7uZ0w4oMYOkD2R2cbKegwP4oU9Bo6
QX8BiD99c0OkOg3N8slFEvbbiksYHkjTt01YutQQATJim88bKuvZoFQ30zKsT9h6JZCsqR4JzaLv
EMZEJWYdDBY2he0Ob2VX1jcJkHgwgABoF1oGEgbmozcPNySZrU/SpU0kTjwt3DUFS4cLzoLP9vQM
ldBEUw8VHX9BYsjFVDXn0iXRf7YuuUPv6NCYnX+TlqxR8kp7y1nYF8tqMoD7nnOxGuUv6ZKwX9ON
icT8+sKIIhdaWa8wZoSfbPQL4YQKIHnFIW9oZrVMqodJ//oBmbwBnJMF6oygDQr6fp3drXM3rHOS
UYAteWMAkSLrm+QPkTZr16L0UCRJl7Sw5l2TpUvGxQvUK2Zw8NJmUHWrk1X/wSNDu67FMt+tP//W
7AxIpOtoNeSfO8NJLulo6C9NBwunXMDwUlssK95djRP9V7OGtyOlRgmWUSk11kuwzEWN0H9VNSyQ
AbcBsKCghmpDFP1YUigwL2LzpjajNh0mu83ZHQcVJ3hGFMTup906J2v8PSq4mqRd1jkZO6t9mNWI
AF/KqPgkGaSk7yDopEl8WnnVW1tyURIjd7k91XtOXdF7oLRlogxvmSto1ADeJHVkp2RnS5di0Co/
JHJEvmq5D77m5veIRZ0SESwaPPV1ofSeDZElMi3c1dZ5aLFdAO7dS2pHkjlp0xrwI8vuvKV7qnh8
7wutmGOnZi/vri7szoq5tJtf451m097W+L298hwzRMTs0DNOpcUGqWzdN7/DZ1YuIdnwR0VxncdJ
D58aU6vvsaZDBzUD/vY4YbRydDXy0xIsfXLXFCRXo/Fumy5367oN4i0cFetTUpFUBLHCi8lLo072
1nvdUzaoJh6TTVkaGNVZQUnCLy2u/LWKq9xtl8r3wvfh32Jqu2Yk6LXkvl9EFpcVthAjwiRNb9IH
eTZtD6iudT6palBcPjgjy+gyYJDEubyDrBfg9q8BnOH+mbEtpQCKkBnyXER3oDjXOsDBodB8XMmT
CN/lLv0yV2hEkUd7dDq0+OdU1V+xottrfahhDJdflgztZ4msGvKDyZy9SAskztdsLOt1HoYi6IQj
I3OVQQygBpR10GyUVTsrdA5uj6iAjCoVAvbegouSpm6iDp2YKO4W8gNFFYJXes3pcGnKj1vPqC6H
7ozmU5Q/wHcCaYQcW3ztfAOqQebP/3S4zfiHD63w9CFI89X4urbXSM/nibvHCi0mx6VWe0fPzYeq
Hc0HM8WYL6KIUywtTdH4tcBP/3MrMTr4e3Sj2+gozW3y1JRRv9s6vbjaAzYIrtK1jm7RigrUT/E0
3v53zkSS0sN+7SF01B7xOL9f77Y+s6nhMzkpRtFxjtfb/xook83+SoEPB6NlpQGhkcukNBNq/R3C
UpZ1CUnyT8hCJPgyWPawXn6N+hqPMWpUDMQSCBL0CiP9gS8IozkhFtrAainCT679h17E2ovAc0ut
y08qzM2DjMnFK/9UlwBpoA37HiDxgdZ/sUOyve1h4Yjvtt+6xYvlYHYZvnDLfwcoW0SPt/8KCXSX
30zuZt3d6egb3G/964ytrQ3BoQ6y5HWwXW06e1NfXdp8fumVhftmNI/pVGff0gxnwEgLvAfHCdoH
ty3qYzHjZVkiRNajjbM38B2/la5lvfaT/QkBZ+c7pdYATMzsXgb4/l8xqNo18+x8z4puvMuolIA7
IMwGV+flmN10mabdw5HGpH4JiwrtR2GhPoneLYlMHaUjiYfKGaO0mAw37HMOkwUGvPej60qt+XDb
jV64LxXEcqRzhdaBb44/hq69bIDGYzKoytkwMRIc4CGcjKVorqjt366q+09aWDuv5IhurtfVL42D
2uktcCMfJk1mP8wZ6AbgXjDkpzH+1ES5uzM8tThijDjn9yrewqcVndD7E9Wv0fiq6rsJYuXX2Eli
lIpwsyXhanw12so9dSBVSV3TDAZj2Nka7kBDbFFS4+F+nGJj4d2T0g07F+upGCEw7OVcjNyDXVLy
/zV5pBcQ9No1VV3zcmZw7DsjfvKcNDjHlG7utdC1ruD3kjsfrPjCMqkPiG86XxDoaFFcthW4Ybl1
gBhtsRfpyZ5WGtkvJFxwBJNbucSNXnFG8qPD1idzIsczdlXldnsfo+jnIdH0x55vog0tK3eD6oeH
AQ9Jzvb/wGh7rdIfB0SqpWuDzCpTHH2IRRvYvFTgD86iPxcUOCZ74fSwCdZN0aJsZ3a47ExIzeNa
39vqQcajygcSGTp//6ZxJ810jrNjNtU4sG5wEAF/eCjq7cF4d0dpymWNmbqwWKCBP1u7MXsSOYBJ
Qlvf+wt8I60AS8ecoUWgVC751zT31eetwwK6MlW9QkYDOVRRPEXgYd6Hvjqt88xFExWgo33Sw76D
U0NT+jIzra6Jo3ySLpkK3/BHZsbIEmUBqPHQVd4GZOhP89Q1J2l2OjjrqkeBQZpuo30xMj96lpb3
iuCy+Zb4Vfecad2n2uqUt7gZvXtZD7EU1MpCRPWT4WVuevXP5aYogvVm/H96/j8xwdC03yJyaLMb
oMEfV282AMCjAV3+IbWG/MFNIvBhgLG+NG745+Ah42/AXUYJvPqjyymLz4YfYGvUQycMZv3sNx0K
wIXS7E20mX+WvLPDKun+E9X+j9rNu0ejA3U9uRzCY1fPfvowvjF3MqwnxeYUpUYOoBGMAH+qgf3F
Bz+PwlWPHoW7mO/Uaf5ziszDCJTsq0118WyBkb2rUHv4blrPsmCtqM7RnPPhglr3+CUOIbctL1Sq
RoD6Sd3hgViNL7YHJNtDIupzEoyX1jbscxjazW5KR46yTQfap1PMo/w55T0hf10O3ac87szb+rde
3itWNHQI5Y36eeurwyQ4mhNVeFWWq38tb80zhR4/uqz+Q1utMR5gebmzdieVw61/LTMuo8NEolVG
g858AnZVHJpALW9TGo7HOC3Mz06BnZ+qx8FfGRlGvpDMv+cmfQ5Kr/tu6Ka6z9k8vVCrAPnMR+S+
s81knxia/mRafrYLe9P9HIDuOcbenD1kVRY9IHajHF3V0T8XbkUVuKqc/wQHZIyyL6idPHpL0tBf
solzi25VRHLx6LYpOUTfzbR1BEV12o5EdosYyhK0TSRP1MOlrMy7RdZnK81Nnp1c2lGFtUTZbau1
lXNJKWuLk5EtRpoYwP5TzNsqfDKSU5DbAXj4PoxtsBfwhcAwMj5Ch8nNQz6jFuy6vCjxC0d57l5i
BM1RJSoYTTt5lq4xaprbRFIOxzwHMxWeN2cePwF+EGVyp5ha9ZgXat7/pcT/Q9p3Ncmpa23/IqoA
CQS3nXOa5PENNeMAIokowq9/H6m9jT3HPrW/79xQSFqoe7qnQVrrCYb9mWS2XMJSMQIbayAXfSjA
2zzaWb6uICF379L9KRt2JVZ4B67UtHWXS2GkDO8JSJepy/VA6SfNWk+JWxnMQ8BDC/uAebPC65bI
iDdHCFxll0Hp+ndDUK8kcq3zlvfZZRr4PVYPmgTgwADmLHMdZskcdEUjGQ8QWVScEferUOo5nUEL
iMoZcp1HUm5J3ZeXxEPSPYXy4M1k1oPsKn9X+bWdz1jpg9RQ9yxYmo35z6kOuPfqgHtsg2QoCqSx
XOhOHVQGQeXMYQUutilkX5ooAXzPKp3gUHgP4FX5R7ij+cc+hFfugihx1cHCQz9nBdwiqr7sNiMp
P+lAH8VpQDDUBH3l7cOq4TDeU3Hp0PGlQ/Ah6ZgRREo8v/J+Zzi5uapAaVWLlO41lxzaoHH2pYcc
FjTB8+zCoAcBP9JQL2PuERo85zLr14gCmOAZAQw+YpJ/4oy2SlHbP8K6t3v2fGgyoBsPemiHW9C3
8xqffwqkMyxKv2+3etSxyRb/W+VDm7bmpaXxJyE4/wSXLmtdMA/UbQdGjD8EGS2+71gdnqvSTg5e
1XsLip3wmwTWTgsyGaC6YVccgeeJ+8dSe+NVLQdcN2Yn/NHwVYrDl7YDFtZSDGTTST6MNUbDTv/t
OnhzdCsLa3E4ADJximh4bkLuIX/Xi5NrZ+Kk+/XZ74Nh5keABakQNQDZHG/bqKumS7s6szZ9n76y
HEo0nVVAzh3oCF9hIiISw9ZKnUE0Fcy8OvIXHwZ0MO9Eu4YVUjKbrphmUX/fIcm+TT34h5AWkszp
bayaYgsFNbEoqkBs4dwIkcwkGc9RndvrsS7ifTHIZp+YRbvu4QsOzUOI4Jr4S57MGBbb3iC7tyLO
j7AhUXKyzyXMNcJZ5STnIjfDNxjT2TMXCPhHScFvATYZe+JqJu3AOt8PtWmf4Ss3LAy7pYsPAwkQ
4KBUIJ/CDZ+4IJepaC9ekg74vXtfKANy8KDCCoVT+8zMETYFiVHxjX4l3TmQ7AvwOMUc4GlA0Aye
tKcA76vJ6enelQYeBDnqtFjEPBxhx4ImBOEHiEVDBw7L43QAPEyBaSw7+AIouI17vWp1Aru56YEH
K4kvJAGWSXfpC6YHYUzTFy9MyrVO20fE/s4tmA3rFhKAWBfr0+nwUVwrzusflTvW3ColA+TAelKk
3H3LXBNZD8PprtTznPUAddWtO7bsBABsjT2gV33qGuMKd6gAVtkB3YYAQ+V1J78Y0M5WG6Dy0fZh
gChhQnUwfWnvYC8FhkkaNFck2aHGANHE1zDLIQtIyfcYLgAQ376lVW8fO20/Ibk1+9Csyyhf+6ad
IaMAQfUY6flNo27p+r4cK1PK2qJP+gY/3danWD0wxULt6Um3pn4dm3D4SHoc3ktHK4B8EtQB4EuT
ReOclaBR6SazRn6oWfhNtwawwB7AXr81sTkcZZDLB+Jk8ZqBHg5leQxKN+9vcXgf88CFmo+AfK6N
lLhnGIMtJn3coHbAmBxcf44av5mCF6Ic/arE3JV91dxG+Tw4UXNKxhBiwzTgG6Rt4VMc2QDNqb5p
wMWCZ1aV1Y++Rp2VOeGbCI7fsykYDwsvSPqDhi61wnHh4hN+viOePsCZNLCpHkN8c1Fwxz8NGj+F
BMQS68l8pqvuhpsYYGOOyWwQOYMS72MBYMKDg7reY9jBxtQfY3OvQ3ua+CArGJai+9hLWMU6S/2l
uKZ8Zu4od7qlDwDAWJvAxV81fcWDsfLrIYSCgIOnx/YXQCJwqGDRWgBz3VGLUQLlrBlRMEWNZbRY
z+ItMpQMRhzduCtpZs49iEGuoQsB7yAGReHMqvoLGN3NzSwo3zUsxK8qMdH0B3ouAqhh8AaAqwkY
p3+po/4dO01drlDd6GBf8vN3fV++6iF9pWNBsjpxQBVURWNzbL/3TtMddIUYsrXVMvaouBeYq0Qk
e9BrQcpS9eZKQPzKCvYidZMrSkCLFm5oQAWxNFhkeQTI0k9s7ISSTYdbL2znqCGzSCxFa6l1xrCU
JRbIXKmyJNFk3+xgB834oDuM1EzmrVdD5laNB5xjfaPCbag7gfKuCtHqscTUoWy8HBqXyzTpnSMd
BJ5ZuksfUng4q37dCOHjfIcOVD5+TUU47KfDKAsQx2LS70XVihLUQbTdroJodyF2Ok53TVfoM783
UUkqTl1N+L5lUQkcKMTHWyCmYAmTR5+iPPsMcFiHz/kHfYqy6tbTrHuNPMXAC8Lk1lfDsJJWBHH5
puX7xpebpqR0BpNziA2pQwrSzMmQLFhVvLDuA7pPjwrHG04tnIc4PJkXuqvxHWTGUIlfC+rnG1CD
YLHl1NVVBBROxx3q1vfSiW4nVfFPO666fKfbrASCap6peN2uFUuppBJOI3VYrgYTJRTqyOC19gqI
eUKPMU7lzkcF4XNfK10SyGVfejFa8LGDobJBR375/aJeKT+qizLk9D6P6iL/Dxf1UOeGVULcQJkU
GfDKNuwTMnXzsoD/iWnnSNvH2ERChCE8griEPaE6tH4KwLYbJpupLwQ8EYJFVbfQfXoCBxStrXTA
6i7VflL3WbmyGGUoItSwUACRFgd9pg9hRmDZ6JZ4YljmjwGrD03AGf5pIqeolIc75fSCa/WADplm
KZwsnTUUwM6p78MsRd1BWKRowPP/Z+JpEhZ2Hmi0h6lHzzO917Iyki0n4+VDf9Jh8z8Wcbwt1TdK
XQVKAdfl/n17Qf9rk2Az03VVe9Kxrf1tIF16BShR7goQYGd3v8zAhWYdp5KBOwm/Tdfuqwsx+vnd
/7IDp3DV0ZotJgNNULl2EEosTthMmzfsZbZEpM72DpHQ4Ik7AqNcCEgR3ZEVVVchVeBbm9Hi0JjK
fGsWW40NK9lmOE2HsSPDSbBl6Qt+0qF6THePwAqt4xJkkSmew/rQBuAc03E/Az5GXT8N6xn6aKWn
m7r1mbCqX6f78GLTlEDlX/CbiHf3ylLs+WxrcHL7UJ3StSiAQW+pDlDVrak81SbUWIaRn82nctY0
eq9WTW1dGuMqmrSBsdQvpEdZNYfod3Ax3ODdTTtrd6+1KflRlMC/6C5d0tMH1dXUMGC6V+ggoHFv
ToBu0IYNZl2yMA/Po8GiJ9phd4pKP9tzS/CnpIKxMwFDZqtHWTyWyzCu6Eo34cyO2k9vOQsdbI0o
ZBusEnM92oFABggW/l1DNZWsOgO4CwflZLTKKLUeCuezHrpPBkcVf8QzR7dKWt/0u0otoNmRoHzp
8d8FEk8ZfaWkM4HWUE142PLD/RT2TDiFcuFBn0GLkh8gBtIgjw3ApHDerYi4O9CJfxyIajpjW+YA
4KLT9A0XUq9e8aPdVWH1n6c69H6VnuCP7emVdIwFaMocss8SSYh/3gLTL6zbjA0mrCCrWWME4SGp
UbP2aR8dpiZXfcU4JCAD2v1FWp23/hCComNaz+4xegp9DetJDDcWWIOoqfUlevDD1LpvGtBxyBS9
J8Qjq6m/QLK2vr/LIpPjyrMyaIgCSbOLYYS402d/av4vfR9m/u9TRX97G2kdBclseoP/fZok6/A8
+VPMX9+NbxdgnQ7DRV91f7n7NKAB/PbSv479abqPb/XX+F/G9KX3V/ilV7/6/RXhIgZmr+74j/f0
71/311fX0+hL66SFn8E09zQy9X18V7/O9D+8fpYC9PDxC/ql/cvL/nKq39af25U94n7FghJbUp7v
CnXQZ53jZB+bfwrRcQpPttNnf712CpniPrzaX6f6F9d+mGp6p9Or/XX6D9f+i1f7f5/qr59LaxhX
CHRD9Fx99H99t9PA//xuDbipJGAq/PZN/4s/+q+fKdz9kAH7t5/JNM30mfzp2v/Pz+OvU/311f74
eUzvcvrk/zr1X0OmgQ8f9zSVC00ynoQQdWlhe+fNBiwgTgN2z3Onq+E9Cly5BdghOiOFjpEt6PaJ
yPylDtR902gnY3Ad1Og0cJ8BSFaMEAeIWzUNxJp/TKibIZR65pDag5vEWMCxoq4WJenNoxHm/SER
oQH5CTa8eihwNzm3n3wYDAM+Z5KzVAefu94hThmU79HSBw4aOzb92bDOw1ipKtWGe78iHABmS2hr
3aN1oL4EOQhUJUWxmyZwjS48Q8r5w7w+GaGglsIHNOj98LmuLXeWd2O7LzsSPaMEXKKenLuHuC+j
Z9cbvkCtGZ5CqpXHEHMA7fCsW8DBQzkQhCLdKsiIDBQ0g/SsYfpgdj6fCegTrIqqVEZTEMPa/XJK
g7Cy5z3gQz965XSqY5H+qCEmF0MwhgNXCHC4A51mqEwsPDcw1sGn0GvJcwYzZ9SFigdpJuFL33je
Lopi+MBXBEJGAbbXpM+alR6ti17OeWJYOz1q9/ypR0Ht4gYu8BcoalqqHCog8TrLgG5/A7HtC8SX
rFtkxlBRj7jyQsi7N5b3c5Qm+Dqr4IEVkL47MyjYnmHCsOMyp3vfLGy+JAakBSA1c5oiCgjDnGrr
Tfe4CHAh5yz9fdPAEFXNU0ilI4xU9waWHv4RicnnADAIuEqZ3WMAYSBD8EeGzANM7g5INrAVhen5
2fUpsHsNdPRGJGRYJNwnGJ3ZEGvsMhgEoum6SEdDJgqgItUsIy9YA3ZuLyAt7zy5DmwyYdAS/BiF
ruR6DJMcpCAEkx46uhlQuEsdnA/gykBCyfkxOozlKpY9X+ngfAR9wIJCy0oHU0rJEioG9n0UMNR2
afkyhCSsiZlNK12mkABZ62AhSn9BB9Na6z+BIKkFPyUj3OiZU9uvF9g21xt9LSXAZgvpkI1rwLXL
KSNk/PF24dsk80OBfMKL78K1xcM2c8wT48E3HFgkqu6IFseY9qjZjmP8Qrqab5ykTJd6NDJhNW9A
fX6rRyGh9xVsm+BERdEd/SY4mbKPF8yzAhiAG9VjC7LmxiMdhHdUU5DGOuWZdzH6oXokbVU/yiGb
h7FIbnFlPFNAzfagqY1rKhIxlw3t4UTXwZZc5t0u8d0clmPZF2gBJrcGMPF1psDzqV2AtceHLl4B
4w+dFd+xXmQCbaTRzqqDbraEwrYBj0SqPHSCQTwKcEkLBoB3URvi0TETKIZCBGGXJmBm4fcSrErR
u4D+kdOQVhRaRDa9EmB8t9KFuJLui0AxvjIzlKsyhEa37tMHkUGPqkl8JITUtTrOLpGVR3E8hZAt
ptIDduWfaynNA/fjSDmc3UbSQdrCAusiYTu75fh3DtweyWVf4Mig9r/XBz3E8dO9Nxszextq2JJF
ACbxEeaJTlxGD4BoY/fH6vY57QVKHzC9/Cxa8QqZJQj1DA4ceGrRLJuQDitUFkqwZnbTwU7qGv7V
qrMJ6h8jAfLUs6SFflxPRHUK5dc2kskRru6vfeVna7eCctrIAwoEqL2IIMNjefYBho/jJXb6BW/d
dJMOdbVmogmv2Po7c9so6EWk5ikH73QRAZe9lqm7q2gNmi1wEnOS1OOm9cQupQ27upXDrkYCOLM9
Iu+r+yxBIYWJW86sjob4allsHUNn8JjhA+67NNhCQ9KAHB4OFQ3LtcHCbAYVBePIHFeu+ritZ0Bd
NQ30tsFRuZ8KgSpzIWWybKAMcmgV20Wf6RgPOeJlY+bJXEbIJ1kAPeQdPWc5Ny+6BykGZWgSMaDh
EKAHKt/sIUIIdWndR5mVoDyXw7xCVcR7+iWHLeRpsr13G/iKcWBeFrpPH/Lczy+EPcFXPTl7KGNd
cjLPYRL+6CX0MYYcwqlMm+qpUzBQB4S0o1GH1RO09MD0BgcIkkHYnAciFFffqsQV2471EBvu0YOk
AbAAkFPEj+6mBCBvBRvtBStMYxGpauBY9Pk2CYHBoBFvldzvDFDCahlUnjv3wrDbe028S8veu7ae
34MtEdnLoObpqzSST01pdNdoqPBRQrgUVdAqm1mGgYpRTgYoUg5vtAvatQOwzA014IiaCxmO7jfP
cC+w74H8RqYqhhWBjL1N+23qIQVBmzh/0H3Adh2lXUINscAzME1EviG8HA/mYNA1yiKxHwHLkTnk
0lZCLKCNyJ9Z3dUzONXVQO7UR8k6Mqs8u0MhZGAHfTBreAROTX1GBcs2yEo/5GULGXTdJx1V+HNJ
v0iJw1YDXMnmIFQPh8GD13fo23CEZFb6CZ5Mcz8x8jkEbdkmKV3rCd5j8aIjENQIqeFcg9SYwyRq
3ElXfUIV3OCWpZFmM6ONn4ZIZalR3rWrvv/uDM0bcVv7RYQ+8HZNyjeQbclXLgDDbn+GFWp/jrD+
2tKm6WGoHlkLUSRk7kK9/kiyKtgNNQTrR/sAIV+IoXjFAzfpUho1cAuD+5lKkh6cEZnKIITtEBNF
fuxBUlx2shtfjAZ2DtYaTxLbmOU58S9skTi9e9HnYMX6l9KxLsLoXeBo0QqDCjEx9WdAFNP11DdU
rFiGVm0t9FV6wIpHc9NbULec+qCQVyxAe3wtTOyUCwCznoI0/Zby1vrm+NVsFG2N8mfnz0BFyW8t
h8hp75vwereRiRPSAIUv8eGkmuevOcw7Cz+mF4lqyMVL2bfBs/LXprXCpU1lt6WVRPWgaHA7CwQI
vTK/Ncyhj1XrAVsF9BuTXnNqsKyA6DbQdE7HwTdPGrHQo3kAN/NoLO210TXp0S57ZyYB3awpJDZd
ubOspr6kEBB6HAVYmy53emCTmLeJujJcekCELHqzcc89dCTX5hgLuBT7LlzaQDJq+npjdbVYs1Jk
1wjUQoi55eGXLHR3ZS7blyStkMvLaLc182y4eR1ujzrC5MPVCTv/yYwamL6AVLThVhE+Qhr4PfUh
q8cyOZxgOR8v07qN95ZTu9fGY1htQsTuPau7bz7t2E3CEwarSYiQV6ZbvuXFisEhbWbByfCRdMMx
9Dvrk+Xk1mIYiXPEf73YQzopX3k5B3A+gmReKGB1VYh+ntUsec9B6VHKCvXFi6HGwfpqX6SNQDI/
bleFtOqbG5ECYlMNex0i9zLWEYgCmXu03Cz+Pjr1O5hf9svIvHDRofRziW34z7PaMNdQbIOABodO
Y4Tii9EmILMTC/AzUp2gWl58l0TJ05uQUBscqFQV2YNlVu43J3GWjBHrTfhdOYdjVHY13TjemA4r
t4Ww02VbtMm8CfCParcO3SgG0oVXLZk3Vl7DSqoHOALgNCz5oFCbVq/4LvmCh34DD+yq2rYSswFr
CJJA5ZT40V8TSIw9gv3IIH/AIQhXNmJpQQvibIshgJq/8A5hDp5jhm9ul4MYjxtuCZRpF16gXQ24
uoXdUgx363OZOMPK55CPDwO3WpdBFR6ZXWQbGLz7e18k8daNIm9XFvy760I2xuyNg8K6Qk3BhvB7
UW51S/frQ6ciprA2ct+ShMj11DWFRaFsl37S4yFbM+cxs/N5OWbdLVcteE++kcgejp3Twsgqsqs5
AQxsq5veYO5RznsfbZqd4O1WXOCBEs5bUWdr3UyNtrikNvCtLkWKXUXoLj2Iij4wg0YbAJSQlsAY
Q5Ao56FclEPXzJKaeIeOy+5J0oe+jevvIODN8UACmIS/WsLTKlyQj0AF7zLGzXveWcBG+eRrC/Vs
ljXQuo6dc1YPF9FF/i7sTg6I+XMzdm/CC2EuiLqgN5cwl1ewN+CVM9V7P8WjYphn4Vis4HXabh0C
eIHovfLZZj50LwiQubrp97lc9jX2zJHN+hnDquJqg2Rx9UCsm0nLGbZTnxiT97ZnbDcOQXfV/QmN
ro5bCbAz8JCedz3bpFAYPOpBeO9+hVxvBmhtDuH5rpbPKYRBdj2UDudwOK6xg4+fOpnCpT0YngIm
8oUX1Z81NBIKZxbEmgzYSOi2PgCghs4iCtdFRGBKjxDdr7GWsG30tpbfHkuzjfbEAFrbCHDvxaqm
nzm27E6syI1bMLhn/KazV9FC+Rd2N4C7qKbf+ssAq1JBD4abcaym4n7Yjjy8wcoiP0T+N5HF8V7G
ND/0TnWx4qI+5qHF4HFqgatumU9m5afnVlSPhQvJkM4rLmNXfJJssI7CEdYR5FdnGRtGNW/DKL4G
CbkVpWntO9XSh3hI8fd5cqfhVh7szGDFrXBcRdruHMuGIa0jwFtIGb5PWBIzB7/4JukuFWzr363C
47MQxh/nPGg/tZy4qyFve/wPpPRlSGv4KQ7+PnB4vizLYEdp0m8S7Bz2wnHYum5gINcnyAUw1I+K
zGOLUGYbv/GvsRD+d0B8pOmAchh24FyAXPml9wh21oABvbhgAs4lakxrF68DZAg0ca2Atu80d1+M
ChJdkNqf5YWAVG4IvxDbasc3FpjnGjfIm+cHkJZy8ISdQd0XEM+hDOdSjODuCiQVldLE0vDcGhCN
AU50xKz2oQhQFuWl/2kkcMS1V7ng8rshu2WO/Wc4M8QbTc/gaTt7feh67u7hU40bUVxe+w4S5mPT
RXMb7JIvSUYWSTDYr6FbHF3ozGPvBaF7cP6D9Zh67gtgMCBgy+rNLRh26hYsc8t2ILehrN5BHA02
WMtZm0jUszSQ/CscLrqZ5EW44jbH59mW8qHvq88prwAiBdLyIRhtA/pTsP7FvWYLTkywgdeUOMGI
tVgCFwMJsTq+ELOEPoAdDS8kA0TRJ7X/2pbV1wa4n/csllc+MvCYysw+mRz2NX7JjZN0mwxSbOlX
kTTOK+G8wmY78HcJfAQuLIoePWgSw6HPeq4i1zoD3vesW2VX1lh8pM2ssIWqKFbnCUvETYih8jqP
V0OGVbM5wJ0qi8zHgvbezOR+s29h3rFo8sCBS40IVnkNCoeAkd0Cil/9SpVpt0KVOP2vPayTr1C9
DBzCTiJ0/VmCXNbKzxkWLbhV1+ep01HNIGrdBcqixcyFpB/sx6CiB+IU3KdbSPdKwNfMsvsM5Kj7
BszF/UT1/BwSbHR+jzGT3n1jCIYeTT+HZ0N+6u0+muH3JoAdcdklK+mXrg3KV9OMo2Vo1/1WW1mB
pO9WUDKbURnRBf4EZHgI0FEwupbBNoI1wbnqQRCCeF/0HmFXKIbSf3J9twTtnWbrknv+S+aDcV9X
/B0JNDqHr5Y8VmBuVNVCKw5rGWJ9plWIDdK5h1w8f+ieQrF4mkMjDRL3ks/8SPl52CFSNHKol70y
LfcyxvGvmabbITGzi52V+SXhDtx2k/JNR2CHq6jvkQe0IuiJ+SokIfgZMA66BKVtIXk5luso94eH
oKxgXa9ky3q4CtrZIN6x0ARJFNnzbhQvg48El8848m4sLF4SO4sXQVjQrR6lZvts1A22nzyNn9Pu
qnsDuyxPiQeN4aAVwH1AcqPZ+g1Qa2DR5guZEZBTlIYmaBj0C1CdWAjiKx0MPLiMwEjXeKPipg8V
oetBxtZJt3Kb1ytYSG/SCHZgvuPiXxHme5/tcGMYUfM2OjbgZ8Sytk4U+I9FIs8QO2/egF7r5yC3
dEdvCNlhHDK+CL0meWUiXGlgs22BY2UBKAQXP8Lw64I87e8Ro4N/0Y4LZwfy4ZNtcHsP7iRZCFJH
76nxAkJA95lQbixBQHW3kHfMlxVvnVkF+iQ2a7kzl7CxfhCQQbwOkIWlRuM8tKzBkp7Ub0Q4AATa
VbnMjBwkZ/yVs4GA6FOkZoG1gAe9Lk3yrZN6VdbRzoJCwmn0/fq5cKM9ICn9FVv15jmj5zzMyyeG
JOcDfmEgVaDXtZPgPAbDQ5HjUwjdVC7ssC9hOm9mxayxDLGWXuns4c2cg/8JCyiwUW76YPmQqqhj
yGRhbSiTuQeq5iIs+3TljjDH1DFl5wHXaELnS13WDVZ7UZNEEvbt8LCEBcNPPpZjAhA5em2Ijwgc
LX0Aqi7eBYn/erfkaN2zIWIBOnKEj9xw+AtPAlhlQLD1RfflNjytP5zp0Vy4v8YZAjwf4eUzezA+
ce3aSCq6N/wuPgOO6SB3mcTLCEyKFVGiBWMXR0cVC4RGPC/sLlk5mu0xrVk0OYSlWIDxmnpzPWCY
NlIFWMoZ/QLoPHnTZwyZ3fuZ//PsT6NQTD4y/RORoYmlI5u50Cb8muVI2plB4j5AtztbDwU2cIVL
4Xg7QhSDjVy8q1gwzin2hcqhwwAFhrQUGHNCgLhu3fEM+eEO91WoGnUOZKyoGqh+H9BX2Nw8xzJ+
jlgDUBGPyROHdthaN+vMtp+w37HXpUA1HXzBxQj36p0BDO3FaKJiLgor/pp+cwpCvzhgT8BNHtuO
ZuT2jgOZt/IYMZ+DZLwZIeSaSNA95SNuF3VDJXRd2noZZN4TL01WgCEZwdLcMElyzPM4OpG0qM/4
btqtUYWfpRmgpbvUIcRWYcs9/ll3ZVFZbCIKdwH8X+KHGRZfYFfAj4nF6d7ORYtc5aVz2/7INdUW
lLT+CM8btIEe2UHI183wY1tHMM6CkBty6RUYtXOrwQZxhZvHuBuAlpSKMMJtiEDTwi8fmMXl2g7h
EJSBvH+JFajOG0Av6owhh2gBbt6gCdpPhS3ZosuptdZOaAMkixcmgy+39jrTo70KNlVwpYLrGhB5
O+n52RdBfalDe9OzGkInSvE06wN4wabplVeQM8V/rPKsKtlODwL1DDhujcqBHm06P9+NdQGVLXWp
L1HFgULtvA4kecqkka6atE7h2IFvHcKL2WoMq2IpnHQGl0zcr/zW2YNrCYdM1dT3MNMIV9Di7i66
KwtlvUgiD/+kTGnPCFCDTCuur6akCzzs7NOkpKe6wjAlp4L53SUJk7npglmKVE3+2GOtdo0JrG81
6pikwbPReOaRKtwxxT/goqhJtNbN3uXJTl9q9FCey8GunUVgECFbPCYHk1CoC0/tjDTjAngcyB+o
4WmAk6wAYQQy2iaDV0cdx8PeQQLtybFwE4YmMnIXJIMBKgqeBSuir2P43WLC+JaCPEhyAxZxTQNM
LAmrIxl4uE8ZkFhOHRUPmUhQJB3d8GvdfW/qArp3/1xDszFbwtO7OpqVIFueXGXgV1ds64o5fGHq
9f1Or9uWD0Rco4Z9ynosS8Z+QeohW5jU5SuNQNUHFO0gr1SbP/o0tlTHdUBdrUb1dei4QGBraZPa
wQ8MtdO5YQALmgeNeAwp8Kf6jP88m0aNDlUJGptIrYJL13Stdy4c4WP1FMr3lDIkE2r7OW7Anxpb
LrCEdquntgqQckdAz2CkB43A8NonnUBmCL54g8MJHnsrHUADe4AyXG7sKHsclK02WOAocJAtvAyz
e0N3ozYRb4igKDKpqCm0odSbxbxI13oAOvlw7Uvhi1kQBvMQ46bXq/qDxtfp7YkELVV9rrpfd/Ga
3e4fvW46iNCDVFmC+0HD9gFYDQlhB70W4j6NdoFv+XPdtFktljWEDDZ6EUR6eEjTARxQPeq13zMa
Wk9W6Y+XoXUestSQ29znYH6nHVTHwCoQyLbDMzj4eZY1JgovFdnrfn2YwnQzixMIINV5OZ8GIAmZ
rgkf05kWwg3bQB5R4JzdDVF1n9bExbOSo/4NqWPdNw14EZJtLhDz86kPSVtz28Xxm4Cup+XPzMY7
0wbZFQ1F1wh1DVjnIOrt4Bd50l16UPfrsw7UCsj3gAbyi/zzzyt0SGaLiMym6FJF67mIzFeVoq9p
3cU+SMsdgVz0JOmo+xPtzwXtNeC/wWYD7hNAWSR3v0JfYFz38GhdtzTsX2g7ru9pSUDO5yFPnGPe
VvTESAtUe2HBx4iFhxEosmczGuONP4IYSKW/wgLJ3PNWeJt86My9IcP/OMMW2tv8KS50wkOjn9UD
pKb6Kxbf0OwRB0NAD0kvSJiqSwTOEGz1gsTlBd2EgVXP9WhnMKjP+f0Z5lsetMzwrMByEqR41dSP
DlAIW+wx0dQPlj6P5byuYbNA0ogrCgrg/wZsl6HlFh/0SzjcNFapj3uLHiV+mV64ma1pEdKzg2LY
XQF1oMeoqa3DDwFUNA1gHA560E4hAT5AY22NTEF9a/0G5KrUj6CmhiYUnJqbSK4o7FVX3ZM0jXqe
Q91ejxlZBqFa34XUXApX4JS+1qjhi6W01SbEy8KtJv3n7misLJ63YKSiQMKSAEriDSUvgkdQQePy
sTQJCOaOfGmCkrywTgkMpiRehi2iqqppkVHsSPl+f6QjtW5C4oC3wfXenRNyzkp7+Fxim7oIMr/c
jy3sr6MyvpjC2Zc/dFxTpV/gjH5+soLWWJdscFcxisCfPfhAdvCYdvuCrLLhcHc3jCXcYVoIm8VV
5hx8MFQXIo79J0GhetTiDcAh/FELK8EpCrUQGt9baky3bKchTz8jtcjS1PpnzLYcCosYiAhpByYy
uP28z2CkWVIXBpStYKe2gqiVUhrXhw6r1R8RYHDCohL6P21N7xH6omkOfQEzIN/zc44hoeTS26ge
WqALgDCU7IzYsh4rXo/LwOjzFRIgFtQihnILaEg916Nu0ScnKYOnKEGsCX/ER4st9ZAOb6ribEqW
nu/RFrRpCLSad2YwDyOlSwS/xVnD+nTDdH6hdECNtVqzXjmKgEfUoVRq1l3k9XssqOa6VSoJ6/uZ
GtRhyOP1e5Dof0So/qTk/8fYmfXYqWRZ+K+U7nNTzTy0+tYDcMacJ9vXL8hO28zzzK/vj8Dlk5Xt
arWUQkQQcEiICHbsvddavRsXSOHOcWV7dVTDRi8jtTdYJAzMdvMFWrnlxggL+TiPznM/Z/KNqLJA
K0y+ESUOVHuJwXwzA12ph9VhUD2gDjMDVaxkOb8RA2CZS+kaC+tB9H9RBeMb3KUqcZ/LoPnNSYRF
tjEkWjlIXu4Ceep2aoFr1vu/ToiCpX28/Mrll3+dZKXlcGxrJqAhL6qzDhL03JpDdRZFTVaRnC7i
1iOcoCPWPGEgtnOxM+l5voF62q6KYBLBUeuVwCvz3cgIdK1WG47qNKkWzsh4uZWc71tJ0+f82h6H
k4wTbh+qObe/ftHF11t8/I1Yyd06b3jYvw5M49jfDkwYooWeQaAUm06y74lt3U/TFO7pbIq3yEQ1
mjmP7sWBWTPuUWmNr5TZiW/LnLj7MMf3dptIJ0eGEDHWMI+nta4lmq84ueMNMPB4tdqW9hluBWJv
edntQxk+WT/RAvkmXyEkcZlcWRgRUDlohWuErNX9TK6161aG9he0WjAgxjf+VTI1XeuAj30zzIgf
VxD4EEOw8OCm9a3YSAhQbntdpx6sEIyhOtuTBxK7uZ0LA49KFACRiSuIIi2Wcz7grea2C9HMAYwE
ifUgLX40NfWT2tbIPAdy9SKpWuKFut58LA1Wghi63U2axZEXdQgzJKS9kfrR05H1Gcl3G3pPHEcE
k4LPM4JB/qgr1QepQk2hbl8DI1jutU6XDzZEGXtS2mzXXvT+JnWsp9QEQNxOVXUocBH5RZt6UVjO
YCbZpLky7eUY0XNRh/DU9JgH03NWJjIxKWRWa4C4sZSQayh3TXuHbV+FiVXskH/od7EtpX4taaw2
gzjZNlHj7CdrCK7nAO1zw0GfS4ZF/Sw2GQnE8HXm5U0I7s+X+3yCicdwPtS4QlwlbfIbNSyCD4mS
HyBaDUE2MgUHTuSLVqGOZ2UA7ehqJeKPoTKVp6Gcy+2oDmAHFaZkwnzgGk2q2K41TrWbq5nqWUpe
nEPI6s/wTf3cu9SJA0m5grPFYUsllY4cJpqLjWh5OfFSd2ki9qDWL0hJtOZdrw6fZ20ycbXFXKWs
zX/dJQrFrdgx2bXLmj0tyqKp2BN10twB9H0BctwdVCeuzk49DSezq561wFH3l9uP02jymhleqq4k
CXGSrnR1lfgifeE8ron+2poKbi7Gt1IxK5I3IsN1jFDymCy6dcboznVr4+S7lJPWhJKiKPLTSKoD
bl4UBBuZGLaAB4iLjouatJ+U9dJE4ogad+SgnCtlvm2J6JNeWu8aPeohXeuTo5Vg1yUluR+esRRg
BsywAvmLtECxvRHx6MQjFputUdCpvJJtX1SL9pemrAvN4yShGpYORX5s1zzlWTHy/CgeYMnU2gGr
5AWMPUFfRE3Xxw5HRIGqVaHV97N2M8Y9MYK1/vL4xcsUddsruhy+HLnUib3LRryXS/Fduz6Weedd
ZAZHHVoGNCwI5/OCL80k0StEuSeraN5uOiPzc/aI7NSw0mQDOazc8WVzuXdRF/a9/fNEURZP5tJa
7L075V3xzT9+OU8ZGm4eOUJWrun0nOiavexED+gsNVu8AVy/D60GXqjOmLKdeF04u4vz5UVfiqLu
8kYvRUmqSEi7vHBx5P15ju34RQVkKg7VkrwauZIJsXYl9B9sGmJ09OdcahdPVDATdT939ZzUZpRZ
nucBt+BUng3m7nND+J7Oue6KDcqz9dtyHkMJ3XfQkYr3c3lcb4b5trs93aIxd4MT7Cz1dbYx9oeQ
r/a6Sdbnoa2/87vi7+rEGeKAOO1SFHV4xH5eSh4JDsvS+GNInettpIoxKTb9OhGIPUuAdkRZDOTf
tfldHVQSvJbLkfe/II6Iy26/MOfkBjZ14pFphxdo/bcv71QMYvFi39VdimLv3Wm/q/u3l7pc/t1p
kWPVuGzCwY3XOTKW0Zz8ubuWh7UHiTnzzZGKRXUGtwWH5jxnV5wqyttFxJV+nT6TboGa269KsacO
9XJo++woLl7DGOov2k6C7nIbz2KYiqnr8lF4V3cZyZd2v6srlRW5IbqiaHi5jKi7FC+XEV36UhR7
24i/VL77qctlfvdLg6LCGBi+ZFoHG/P6Nd1mv/e74tw3lduX+H2taPCmldi9NIrieli2iXwUc+yb
3xKt3l8Vy6s4DcHrZdIw1qSwSzFdJxYxu4g6URR7/9924lxxWqpn/pKo7XGbVi+3vk3r4v7+1654
H7GYycVuSKoTCTxfLg9CfGpE3+4VlH+0AfC7HIZ0ZjGFZQTUuisxSYhyTtrimkD5a4qrURrpu5fL
1Cqu9dvpdv1QXwaaaPKu3WWMiQNJ6EjEt2d5+8i/G8fvzg1yCS+WfN5u3ixe50ouT6vxvniQh8Bo
NxK4UJdsr+NoYR8V+38aa2/Mg0gYGOJGLhtx11aYoCqu7UyCG3vxMC4zvyi+q1PFUyR7TRhnbRTJ
OzFmC7Frkx591PF+HaRJ/zyT2L54wtpCRUgC7reOetE8cPrnMYJVNW7tNzbodvfiPbaDIv00NTNh
gG7vVBigYnfrzJc33SLLKwW9eRSdBrK+zJeWYoY89NcTEf/x9ipF5Zvyr9dIPp/WLNPp0pm2PvbL
5hWXFz976a1iT9SJo78rirrfXSpTWx3aFF9f1/bi5kTTLi0/hWTDsmao/W261WpWeBALOGTxsoRL
h9mFPuV7v1p3YiYSe6hGvC2WUZ7vzFz5EWpqfU57vJBk5tXnAEbNYxDjabgZahv2nYgYjCItcCYM
9fHNJw2rmK/b5SspPo1TmaSLN5YlIFfiCC7ZB6+XByP2xKY1yP7Xim7fqnd9Anr/8o2WSGTek6l4
KxpKk6H46PayDgJOzaXXr3JGVuGxBeoEIxe5xgglxLH5WLcOUPKpPog5Z2kyTJkSBPlu4JGJ3itG
tmP0fIwW02Sd34d/SbDWIcFZ5W7ftoYvmigt3P7QIPIB3jZ6w+93k+KLJyk22EJwZ1gncZfizWxT
1YxALqx59pOoq5PYcXGx3JvG/C0CVXPivHcvJhulnJj4NzHEszLaKcnQcSOOJ0/qWQyTxumPaY+L
aFmmKwylHK+civpm+ZUvRrrD3Qib/Pq6L/cnkfe8g+TiC3pILyR3SLsWyYjF65ChOCUy7jo0wTIX
Ktu/JsfRdkY712cMPX1HB/gkbv7Nqm4zrN/UbkNNmNuX/j22dr2mSuBZ+GWzXZ6iYqVERrruKIbX
9sjWtaXo2+Ii7+agbXyLynenVBJh26iCHpG1+IzYE5I3wjANin2pww6NOhaxQ8SlmORBf7n5aPf7
eaoe9EHHD0SWKLD9ozHmDwTOXAUumzwMrs0k9fKlezDz+zJ2rJ341RRKzzXi6EKXvg8r1t30IDrL
OriglXINo0K4Tz1KZcvyJNNPetRo2yJ1W8VuloUYiGKcX4yDd3WaWC2INtvuu+Oi+O8NjO0c0Q0I
3+7ltAwObTzuQZFZ23Lp31ofptbAu120h22i1XiM2aemi4zDpa8Wpu6RMzQeRRURdb4nYk7ZdkWt
KIs9sTFDiUYhChbYj+NeVxfIN9Dz0Vtjd5k4NjNY9N5fJrdams0pbaYSfVq8H7/8EKKbTIkZuj3S
3qBmsjcD8DKLikG52TPOIidH5hTci4bn5NF0FD2SBJgZqIHqQTQRHBQl24vhJ944kTZXHWL7KLpe
twxbA/HbGU43vyibZTMVxZ29+93f1UW9s4Zm4+tu4MvsVZMp78niutums2Yc9nBX3ovbFlcz27A8
5N1Pd4q4ojW1Mi6k6LMaFcqys6SFaH52WOBJFsfffOHFfW8fym30iK/aNpzEf2gobXxensxG97tG
Ko8Xz0c+aKrfL0rhvjGIZRUFzErXi61bv+mCb3bFzetpUfphp/Wm28ICdyxzi48EOQf7LKEXim+8
WP+2Kj41iWh2WMV7cJfdKRme6iU2D1mr77XCwjYVvclqswjgTQd1evc1aFYNkrpWYZtfV9ZiRIgf
RqZyIfBDMt6l+4mO9b6LtmP/mJeBjzztcWmiFXn3T6/Vmye4PdH14y/2xFOUSfR226lDP/fXtKX3
5eyXdcy098tSIBvpPOj5R2Z6fEEwrK0mkVGY8XEioQD9SGZhsQbddoWhN+mRSbhhvcab3SWocBLU
QYyQX3zUYbT0RWvRg6Ow5tGKcgeJ/Ip620wc8XtvJp3LqG8w9/x8CtXtIYlH00Zx51eFCr21WNUb
OBLmOj0NoOUWT0/Uaa8SwBbDVcu7J0NPSITZvv0jLgS0KT6/Mblm0td2aQ/7Fz7n2fQcAsG4etWW
h2GiCLb+hz8fVf+lWxoYcoUNKrqleMzc1TmCe39VFHD6w+X5OwqBpGT93l3qNlu2W/8vyBHVzQdS
KPU3Az7vXYaf7VTkd6JLiN4gOfPCsB69cQEkdES/hWwgZiTxy+ZkxbvIgunxzagRu9umNNxMra1j
vvYYPHLOrkb95lRBX7wasFIjHzQFMNA043ZHdl7f1v6GlYOmjGSssnWSE69D7KkNrIwQ1v+aSbeb
Ese2TqOk8rITu6JSbMRbE3sasWwv+G53ufVQ9aVPBPwvVJLUbVFnx3pBuppUjSSF6gHqW+M/fXZW
30mH1qp61RuhohRPZrPsxHyk1ySuH8Xu5qgUL3/bnew2PBv61y7IxtNlrYfiAYaYbtbuu0Xg3AWQ
si4ZLJrK8gT+M9+F2exmZk7aHS6lSP6hR88TAc/jfDDW9wi1D0kEop+IaWt7xRZ5uG561eur+0HY
gKsfNVs3xbpZIMHbxWH2QVSJjV5fDagBnETzIrp3HG45W63gaR2RZtcgNpG/yMuXIbqemjsVCKif
FPuh0u+GTiOzRSKsalnkRrTK5CkmMBeMhTCrjzr54NBuRq7e0HlMAn07Flu9KzUK2plkE95ptpne
9YumneBZvQ9XJa44KZZDIMXfSGYz/UIaJN+pYQMOSUzCmW+1hNrD8hnuVMPr9OZnsaoIZsFFpHlx
aPjg8rNz0tvRUdM06WAGcQ68lkBFudjaQ181Fd/LmADqWkRp52OsGs1eXWIXkdDgfpmfFw2tvIK8
v/s8I91JdnILNR7Cb4M0c0ES85x9DGTxKZ1/tORN31dDZd4bHX1Fypoe6HYMU7MdOx9aIKw+Wbcy
M5zkbnqgdRjQpWZwqFIIFLObr9GpvipYPLQy5CoqLACxJOvkKRi3drI43KgfO1O0W3rtKIVN8rnS
Py5aJB+Q/TX9dJQelTSEI04CN6O1flFU2kcz+msAOdSu9jAKSkgFrEFNZG0J/P9ox/wA/SVY76H5
oSErJ3mJgmlLpqVPwufiQ2kWenWW1P4y75VUXc6ynXyI+wlQU44kEnzustsk5bg3dT25HhSUq1dN
n0IyGauleVuEoVvNTI69aUPmbyTdQUEa0c+SSkO4OCxOxaI8cz/aeSKt4OwEhB4Zf2UwgMDMxZZU
OAlckOEgsNbwewKMKDZjRmJyvaiDZ65XEJexRGu7+7YUIBWQbM9enPLLVAHMmZ3Reonb+oOhduBH
uyS/68aJDMlosW/NcS48PTba3eUDvy2jIMFP/QX0g9dDrmr1VXELl5s3hjwElH+v1PWVaithRWhF
mS++270eOF5uarNn9s50m0VK4AXQRfr2WpQ1+R50QkWKj3qScrTgUT0k3BWr8w6RH9VrU2BZQBd6
sokrZa8WcEguyDbUh8LJ3MzuFfQy0/6YVwMU9PGU+mGfmr61NMBM5dhFwTe8vWx6sFdnp8hJUuPt
1joxM9anK+bsZg4MBRkeuNwGqXlACAIcXzNpyJR5sHfHnuoYkdvZ5oPTF8kV0ZXAJS2XTGppAI9g
tSm+7YegUxLQHVMCHeJtN5Jtu21m3UQttrxPMtVAaSv+0A0ZwtldZbi1nZ9SK0UEILTQRUWhhLR6
Kbq1q7B7WPSme2iTZjcMkNKJklZMynU+aqe8atLrdN1kFrT4zXy/lMB5dGciFzf8Tm5I8bAs6bEp
rek8pcruuwGnKAll9ilRB+0KQvz6CNm+O0116QEJjhBgNvgGEbnZzzYdyoYcw9eDanKlejFujWY4
mFbenpqxJKmMD9+V2LtsqiAGKaSlO7NHO3WcJteGrPI+oNQFsu43llHCx2s/l4gFkcmQ3TpG2XiN
DbuusaTOUanl1oeCEGijkYfnSBu8sLKl17R0zjbKozOUHZ3cBa8Q3KekIDRgZsq50w9Jkhy0sgSl
a/T2pySNn5QSDU1pCQdU61qCehZcAyMSFhAsV7Lb1RFU4isJvlRUxhENPkJVMPl5XVmEBOtmCAjj
CrVKUwrPWR96RbF8bjolcLMMcEE0Ql1a60+60VTP4GEBpTuAUCteY96b4c4KAs2t+v7zEJSoGWXp
Z6lJdrI51VBwxLgF0j7m33auq6T/osdlDGNGgLJMQF8yTWLucWGephpiYbpoeUpztUWmyHmM8u5u
7ufu2APy80YkDq5BuT3WA0FoSXLchDj/ranIkpv3ZMWC6l1pAZin8ZrInoEQbJdKlpeaVMcagc8G
RG73vVNyT2HBBzqNdLEksA/dage0UAkTWlghEiRBHO0aCJxDvguseIh56h2SkKms+VUYuU4C5afS
W4CG1s5IHmjvqpD2eqTeO+5Sh4+12s8HJ+8a1yzJZVHRwk0LyyAozuNTivyFnPocanmU7wy/y9MO
VajpAVfrpFvmTasHMBW2AHrg1I5dVTUmz9BJPmvzG0tLqg+R1L0qwNmuAsr6C+Yv94oGX82/WwdM
Zk0nwT3bSiNZ4mClQjUMdmnhEhZwC0k3dkILetH+qRE9gFTs1QkGhab1hlRnFZhWfj8OOEzzkik7
LS2vl4B9SwAChqxWXV1WjHslND86jm6cpbY27lEb/zHISbu3TB1dw9TT6lg/NjnehCT+NsLIjDxG
/tGsx+ZozPe5bit7HQUSj/AXw5SMZxfEkXau1EX1Ovk+q6rOYzq0r7Ne+RoPM2wQfULyWtBmu7Ip
kxdzCVhvEP7Hj6EQEFO06lox0a/OFPtEGis+C20OzxZorGtZkWok5GE6VgbgSguwlhy3kKo8ziud
Td83t1NZK4/FFDZnUnN/pBBElIY3Ab869KZ0q+Rf6saUXyDWnU9RXta+qUjjIVVwPhrdYN5Y66bQ
+4emr6/KIFJPbROB6kjVmZw++WtVhRYwHkXb9QXBdkg7XblJCZSTJHdltNBAGFJC6mYTezWa916m
QdSqlYXjMZZB5Brml8gwv5ZBmO1Tp1B2jmKPey3pjotZlZ4x6BFYvHEi2aOrfTufnFPeVIe2wSpr
APGxEjtK0LpfY6wGXqLO95k5dShipz164YqzkxMYUoBZd9cWI/FYS+ZLN9T1gxlJuIUm1c+A2eyk
EXWvpVM/poi38mWbyZ3UyXTTmrTd0Q+a89iZ6TEstJ2KZ1QKDXXnZOpTOQ3LlYoolJsZk/yQhcRZ
g1K9LhoEHoxFGulhiN5l1RidLfUbdMTSbWdkAetGGe6NVJ74Cgwfgc2C6Y3tM6nlaCD82iR2tTSY
nlTODpxJXAdQ+fJcxB+CcR5crU3kfR6E2rUxo8razmPu2emNHLXO/TI8VDo5uS0wB5Jr8dogOuEP
NW9ombR+j0mRFXMHob2GRhrawnugV8TsDFSnhsh+srFdSwmHaNxCL6NqL9mAYHs/jPZplb30ySeQ
6MTZqdTkW6mxGj+rpco1UMrh7YTHWPamhmG3IIDmK5V2ZciRsSOtxwPfj+xnY8WHkqhX35YT0ATl
x+iM+j7re+mMONTsK7ENlWi7TrOJmru585kECa/VCyIl6N37+YB+sFwzI05lc0IrBHQTGl1YR8cU
JTEvM8onpU1mP8czazn110TRoRECpOI61XAjoRfWaAFYYbP+mOkyQegiu26q1r5B8s5G2Srt9lEL
Nw66XaRTymNF3tOuDklzm8P8xp4aANaNPlbnedRejCYauBN9AupvVrcLOcanaLZIoTfy9klRzOYp
xe6VczW5E1UD9hr03Mgfi4NDlY6PgQHJTzTA1OAkkhe29oSLijONfF5uJKV51Ke+eSL3Sds5c4hF
5QDSCJUi3ZeVhKYJMhT11AcnZjR+mEz5NR9fuurHSb5tk4CkfruGnorX54vGok5TfHPSHJJBQaFB
lPygdVJzso2KqG+X8ciNtoOAo04ivwubr5NZwK89OfmtWQ+W7E5yiBRGmTy+qRO7VpYtZy0qz6Ik
TmOQo9FkztfIahG6GMbhANBBfjTlbnq0fLEvNkbYwqM74rq71NWK+akPg+TaIYfrsY7lCfrR8eXS
YBy60M8aCLgudWa//4ZUOsnjAznwtiwHZ9VJv0PEED6SCBU+9qhi71Pw2P6lTmtqwGstiXuFmsVk
gjX2YQzs9lacsZTacoutdRAlsenaEa/yrOr0Vzt8NG3bV60ivh8a6DhUU0tPKhiXxzLItJvenO9E
SWxaA27bGtTBURTlIplvp4WbXNurah0+dT2gBRSYrYOoA03Q3wFhOGDFry1oNtcoKYHBLbcWtZI3
962Ogtl2DVqQgN37+ojWt6jLCqn2i1wKdnX/o5J66xFAqPXo9MO0s/O4RewdvRky8if0daToQTSJ
c5h5Cz7Yntyp5JiTf3vdFpi5Jpluj2o7EsxB/8wVjbfNOK4k4kVwrEIw12WvPY0qessYAYNnrcXJ
yuOnKjnIo6k9pdgzT/LShB5SGP1JNBhZRJ2SRUK8e20vmsCekgYOC95w0k+5qcaPUuUUZ2WG/iBL
m/gxWTfVmlra6HmJp4qi2NgRK9SatMozHrEqRVYGKg0A94Oslx4JhfpzhXiLl2sqFmNTaM8Yc+PO
UFAAFUd5QM5xhdZ7pbNoz2FqljflVL2KtkgcTY9BHW3H0vGbzGOZl6hG0ttMr4su+ZHC2ABAuonO
TWC1d4S41KcpifJdBJA1Q/jES+aqf2qNMb2TLBb8a0lsnHJVzQyqcasLQl0DwMraI1DRI7PXTaeW
e7Dfyf12FuJIOyboeScOysjy3tfovF8u2TuF6ZJPqpxEHape8zla2f3FCaIuGAD4RyC4thY24YEC
mcqdKE56XD1MAWi39S4LpDPvcik+qr2TeCb0eade0eWnqiMlXtZYmDV2qjzh8lKeJoe+NWjdg6gy
YxOh9cXMD+KEYDKH60GbvmIUKU+iKkucG71iYIiSrVomCUzSsBPF2ORhyfWwq8vkWKuNcuPo7fio
jxNMH5X6Fx/H8VFsFjtBGcbolPWD+bOucmxvKZX4fmsxlzZxBfLsNWIBh8SCgC7qkahWlCD6rg03
gjGlnOWvALO1DzwA25f0Ir3VawOKv0hRDsCwuwepQ2Wu7FTn81xHJ31Zqh8oV5+nQopvRid5DVYu
Zgcz+9paN2ZtBW4NqvhO04ib1HXZPvVV8tdcSTy2UFvo5QVUHLXpS04c+QXQ5NvUFS6CqIHFY1Ly
ei9LeuPqRi4d7cYrJvW2HhTI5JrYOVpPfZ/vHOkzeYr6HXKLDQFagOaTqZQfWt05MTbDvRVItWtB
7DAUyqNlQ1DRvbYZkk4jLF2QQ1u4PyL7oRggf9EdrYIaOnSO8seiJXE4lP0Z0eQn/vV9o5jxfcn8
uKTqIwmesw/41mHp6Ew3xlIru3Q2YApZEs+OtPTzkI7mfmwS3A1lQfjVsHaoKiuIOOJz7aZIv9LA
impN/H3sVfkcVtar3aZXS+nEO3VZQNCodfYxNA+yrWLbIZZV4gX2nKSWP8iZJe2jJLaI+ebpXRdL
30A8wiZTxzD9WeRYRq+MDfVDGUz3el+/6Eo+P5dtJqGlWH+tplw+pasIBOtJVDZRkTwpVgdlGdRo
GKO96iZpmtwXQMbI2ZaDL854DkwTqochy7eNgnBwLU3wisXV4gpzOtOaAnkMwoXxtDyPOryGFuKv
6VQkt2juJFiIZrFTOqXdHyEZjb9ZkHt4chWbdwUkGWsA2MRsq75pczR9aGfrMTWM8JuSJx8Kw0Ze
Kof/C2gJkQe9jq6UegrO1tBkx0afqluo2ksiKNBwYoeGT0puFF5MAvBfjiW9WEO1/FAgnrFW5aMi
yAg7w02AuvvsjkmVvdj1rPtLHLVHmAQU12BpgCBr3TZnqAcxzUIZUZK0QlMwCob7fui75y4wu+d5
hYiZ+fAoSplasCSN5OVKFCdVqXaVWvV7URwRDztlIATcviv659RcP2jgRy9Xqwtpn6qWcS/aK7Fl
IlFrVHD18VOGnub7aEymnSg64Eev0Ndg7bgejRo+/YYxw11ESWzQGbu19REX2lpF+w6MAAT1omh2
I5A8ctp9UUQKZ7kO8eD/vJqV6+sXTBwT92dU1sfFLNQbce/BaCb+QPB9azHnDatwZ8ZLsf5Uyffi
NjOKF1Hqhjn0Iz3N3HAOorsBZbU7khZSN0+6Aq8DdWKTDIHiK3NIykdjSv4Mmh5dQzm8QxwYzn0Y
VO8kWSrOVq3fv6sXxQgkqjEs8/XQ4SRwRV04dFgqJLbvxfkjsR9y7J1k1w+1cztPtXxoJvyOrWbR
oUWl2KAt5w4yA/tShYPQuS1JqPe6KbG2C4ij4oAGMP6UZcMnVOlv5aYaWFippUYEPTJvu2h+nm15
Ob2pm8Eo7VnRQjiwNinUxrxV2ohTLJIbLOzu663I6gSlonyMjuvnhyBQa3ikddSsvtZztLYcbvHn
i4LYQP7DQShJEJibOwIuoiwOqfOcX8UgktRcNW/1dbNdiuTi3B1VxTqIyh5+PvDp7bBP6my5helW
PYNWQ+KUkqhSG/UYDsZyP0XzCYhlDc/OqL8A2ccO6uWthJzfAasveOgiR39JjWRfL2b5KFo2Sr5b
smnZSvFc+228OFupIhMXtarySbRECdxtlmZ+ioPKeOlVFo5672zHsuabGrA4XRzDvoIOqHqpcmVv
RZPykI12+SKBxe7TpL0Tx6AghaMM7eybJqvyvZ4SbtDt5rFE63cw3FglT1EzbXI7pbQlDECAOgst
Px6qp2RB1a6NFu2RnHZWDIm8uj7n5ghVReHB90//p+tlLO6O6oBfZR6U0NVshI60qqxPTj/zCdRk
8x4EknJtTO2NtuKn09kOz+MEd6coKmWpQitjYqwZpHkkiAtOENV4MCvafkTq6CGFxuwgzZ+bpIlf
Q+w/D56y9t6BWdAFz59CQmhVBwbQB7uFU7CUkmJXKUvvFfkKbimKqwq8OGxLcIMkT7XSG6/0jxOL
KuNl0PEphOBjoyyVPpLgD84PrdJl6osYn/LsJre2auuhO6AQ2diq/D2VpBsn0JrX3Ek+1YKGbEY3
q82R68Oxqh0RxnpFvOTRCNUY1uE6JUdASe9CLdBunIqOvVYl60bs2XKiHQCCJG4A0gtWpeAJBJcr
Ta1zQM16eZ7K7n5w6vJLQiwRREyuuBrkSp6VSR1sekp3raqN5S+aBWmxVc9kDUox3vnmo2U6d3lw
MPO0ISOGTYyoFNgkvywkCdEtrfCiIX/KZsAuZYX8eKb3+16xq13O3OeFwzge5SK0vMpMVIhDymbf
TIjWjkUQvRRDqhxNFfi+OQ8pYhn1Icv7eGdqp6oam2eIpfjG9JBWQrH6IEqdE3zopam7NS0ze5lj
aKFAIwHYXoupFPWerkzzaZrxQHYhs+eYyR+DdNAOxZL3LypkHrtWMw1yI0fzKYVSF2fHumJuyFEf
HvJYzZ7VKYwPoTVkOzNr93/87T//8d//+Tr9V/i9hJx1Dsui/cd/U34tq5mpHyDpvxb/cfhe3n7J
v7firF+t3jV6LnP+/s8mN/FrU7blj+59q/Vufl2XX/95d/6X7su/FGBxirv5of/ezI/fGQaduAf+
j7Xl//fg376LqzzP1fc//3jFA92tVwvjsvjj56HTtz//MHTxnLbHtF7+57H1Qfz5h1e21DzGr1/e
n/P9S9v9+Ydkq383TNmAOF9FUhyPL5cbv2+HrL/LjmoaioZep20Zf/yNzJsu+vMPRfm7qpi24lgm
JNCa4XBOC2iUQ8bfdcfWgEurMvyflm7/8c///F/e4OWN/q3o13Svomv//EM1//hbtb1o8Z8ZpqXC
p2JomgGvgqEYFsdfvzzGRUhr5T+kfOnlbMY7jfKucy2le3PIlSsoDa61pvVNVZt3VWaPgDHt6DrW
DDygjfkcQUZ7PczjTTAh1q1a9b0KBSyJxv3HuV5kD5PO9tP8YYLDEXQcEbIVoV3I9h1UsNIn69ub
B/7zv3r7XyiW8r/+D8eB2ZZ/g6fM45Gdf/0/zLJGwqLu1F01yjuCS9BZtLjeaoLGx2lU7yEs0s9h
qByiLrBvOqbvXa1MyW5ss0+JPBiHbsDzWZXkBuTOGfJXMnQmxfFbEF2eqmY/UlWqVxpn12xS2cNs
hCROZ2WGkCpAS8WXC2uHO224Qd/wOinb9MhIvZIxS2PgeU6JEZqYeXEX9+jN1gMKeVbDGqHPbMKw
LH3KDoZQeyjcwhm+xmnzA0Tta6QR6kX86xsJZ596E9xSRIQTwFdaPc7RDHGw8mBp6H8WxqChfV1+
1Uu9/STZw4vxCUpX84u0SMdYga00CQkrhaoUuSoy3HVv19e2XnmN+VVL4cqPYoIgN7WuyHsjnE23
g3jhejRT2GC0D2WU8ss4aMF0JfvQ1K9moJa7vC+V/2HuzJrkNNZ1/YtYAWRCwm1RY1dVz2p164aw
WhYzJPPw6/dDeZ0Ttry3V+w4N+dmDS3ZXRQ5fMP7PS/6HQMUrtyEiiO19ecd9MsxiEd1AH55AL6c
HeuaU9wto60sq5iEecD6C+luS3ewj2h7IbHJtq4yKakyie5Vc7IfUkZDmZD+2nlLstUF86wW0XtD
G1XQstnqKfuUxqCOHnJ2CTvBb5j/9axdPXZfqXUGhKbZs7jYHdl4iG0RMgK6jPS8UcdgFBk+hpMT
biw9Aznx52YbpVG+HalrVhoXOg+szoYCQE2iqB+A0nQgHEeABXGz9TH6bsPsCx2pS4bkSdnDxR0N
dJrj12WksWPLClF+cXO5E+kWYYvaDIXG4ngNUnOPiT0t45T+QD3vQ0GBs7V4BIlttJEjmg1DTBPR
bzyFS/WRcQVu8AnNr24qj0ZWPsZWD+fCaFNAFV1HgbXe4jXUn5IitLfRSGc4Hkz0WgDfV5u8IAuT
O8Dey8XySXMIwoaHZG6QfWKEgGk1g7ZTsUcu3OySWGOqN4j6w+3MvbIJ+J0yVFsRD2ILhX0fZ2CJ
qQLQ3nar30e74Naq6rfupwP+jkz6UeCIBTQZp4giSvdJV7HaZqhiCokLef46l2et0jOKScjjzFUj
Q0JvHsGwbufRR4lWTfiLd5O/BE0+tjvROLixhvEZnOPBUdbF4y1vZ+tu9j15bbVo75uGvk3ZUu+r
H8IxyQ7zLC7VknxQJL9San1LWutLKLpvK/6mQEwxFHT7xKvb5Ff0XUrMp3E4N3C2kRK4/SZGKkGP
q950kwOVY/b3sNrfwlL+pqX5pdXlD9OkUddrmuHDMemsd4wi1mnlL1GXmxt4t2UAqzwv8exKcRJk
9IdfrPi2m3j8MuIYPfbg/D1/oKVSePSR1WUMads1rAH/ycx5SYnLyUWpSWZMCRfu05RkdcB1cFB2
cuqq+QInLAwSdA7IX3JOKvsrmgDGBET73IJKCKyy/FTRvOkA8NflW1MYT+P0rQawt6kcsfez9q5S
FvaWYQCuhsRC2DQ5KPQFWIo9Mxx1ULgbyohdOJWhdaooIJnAUlDTL4q5ivdIrBZ5tveJJ2Ksx0MT
6pim1UcSriTKedxZNv5pDune4qtHl7pPYDegkvr6OOXWuYAd02by2zDqh6JxCXR1B4A8PRgZ0uOQ
civV7O6o3PaV7syw6THSUAfIolXgcv5s3Hm8ECvuMRFZ9lWuvzdufIFBS4t2Vt9Hqnkbrqdg1CXR
sie/U/D4ppT7CWr0rJo8g31iW/Ses2hXOg3wV9O+urHDSHN/LxJAyFWtNBMA7QcwLEqtfRHiULeE
u5RTqJoNcY4y1BpN23lbNz0sMDpe7bZ8NgqMspfKyIPbzWitpto5RfxNhZxqn+qkIz2ikyS76S5P
KkBBBtnNAEn1GAvV8dcgAUUZVKdK5+eqIplLp3F4URWXiILzfaG1CIl8irlT4bzrmXHMAQVUUvWU
hrQuTlE8m3gp5+hsR/ne0Wx5qbJ+otXNQdIYy4+MBuTGarL4JZlCik3liImEktWTjVppU9Wh2KPe
jU6yt+6KNM+eMjs/4S85nTygs3tkvCSnOn4gKH2sAMZtZ51ER8sXwOy7V+1Zj2wmccnC5bQ4s8BA
L2ZsXVtP2uubbc/JjtBhEHdR4xg7IxQAQtzoUjdLcidEWx9UJy9xaHS/YfdsktTP/muMeG7rJEO2
HXA43baZHh/A2/SbzKuyb6iu8sBAD0nursUWuQDQgCgZdlGp5wdgaIxjhNZwJVkHV9Ely9nqPRUA
7EmhtoXZcwT+itMU1ExHmWkj6Wg+a8hpd4XZdrtIuQXk/sq4S0L7vveK5rmEHcZONV4Xvz3RY4Ci
GC55sOSmdz9Jg7wxYlSozR8Np+kekxHjikY67tFy0/oKBPehG6roMU0YEQoLapQWp+w0LrgZpj8W
rzIBkNb2s4kOxEerMRlxiC8InLWinpHT9vGyG+uY4ruXPNsR0BVhJuNWod17UmvkpUlQIB0/yXyR
53KBOIx3X/UA7KoJpADr2sjmzUT2CUjkRC9ZbicJ1rAZ44bjO3U3CAFsQMtk1AmC3ebc1F9KPSan
omZ7A/pf9U2tt8Oxd19lHvoUoIabpch2thpewbmw0PQ9C9XbQcy7LKEXof9Q3IoDwzVpB+Ss80Y7
IOfqYkPwk54tKPWuRBi4xXjkpZnLY7z4x7RYe95kehtFl669uBHNANrXcS/4l6kimGVSbD3vanlJ
h0yTsGOuPkyfOqzr7fw6tvYOWg+eCeSMoD4cA0/0wT10kYOZKkahyEQavyJZtoeJQZe84f5V31u7
hxe8XCPb+o76iQ6L/lFCwA2YWsq3pIJ31lp8Th1UqWZOdDWgjqXHBuus/9HJcUGFo+Nt6LkQoA3U
zVkW11RK6ewQ55ieQ2uhs6+dzN/6YeDES1+srERnYhOK9N0YZKmMAj9cJJpbtYuSiCZBc29peWlq
EAfYjXzXtfgpcXWBh0bZ3ZX5iTX6WscDoSMN/2YaXrskPa7TI1MzbaomhnGfxAcP96AS3N5mNuJV
ugRmxDTAJHX+M5XWl0KnFIOnJAq0gbh8FHc2Uz90BzDcNM0f4dD+yEDBBEuagdUq0+tsqd+0i6bS
sMENeVlmnev22yLozqcPU/k7YFs0F9oNGqW+FKK64A19rKLGgz+HY4lD/2py009VM6IyWOp1sYl1
q9kKpq4Bzl695QhuNoWZfp0wVrDa8djMcFxaJp5isLjUD39Tz7WFCgCKhn9IuvC3cphe4O6f6uYN
X5lP2EM5Dzq9ku48tNX8wK7tkuiQZvLqtP1jOnIFZhHEQMC/eeAmHBB48mRGG/gTk0kAWW0qIF/N
FvoqBbsIHGSKOvVhMOu3RfnYsfNxy5qEPkls6hPpcrQMKMQJdY1goUAAco1zJe8o7VPhRfxkHLLU
fNItMNgyLt50ivK4GWabIHF+dqXzlM58SChXQOX3jtEgUbNoQiMfI8JLtrblSVYNn8RiDuxO+/7O
UdnPMGzB3obZRXq+HRQnNVKat5fit8pIzE2J+0ZSzvrEAWjZ7n5al5P0+EGi4s+5ztVJRzYKKO9V
MAX2CGWiORQGyUkzIPlHoXAlcuRq6y1jP7UXU9X504gMYW9hHbJtEZqdu4ErOiwa72snhmjXhtDC
ZSWOC3IeS6GDgdNZXzLT7JHv5NfY5K2FWr7nEahW6DALw2W9eM+M5VAU5dckX/R1LIfuUTvwpfB0
qcKveWZhh2y6FE7X/xuOoUX/JN2rIj7FQ1wGXdkhPSimfjsrOd0XtOlA84dPIfjuO3RfyYpJ8p+g
Q7dBn5XzAThJuQdiWG8bcoCnyCv5D8Jhcn+6qqM9/+66AGQcxDSRsvurMcr7mTPbm8f6pRl+z3uv
PaHKL4K4fxxV1L6Y4VK++s/oRn6YzI3dz5lPT8KrX20scw46875GNXN7jQ2NgEXye5nTXR7HJH2O
qPHyaiucCIoehOv6M3xmtl6+bKZcwEVC1bsXSWdu/VAe/VToe0liHnDBX0S+HIfZ/+pWTgeubEHd
UXkPammfBul/tkUDOQiDbl2aXJGLe4iWsCElWswPN/MsOtFpf28T8jbzWMGMh2aAGIAENcFwym1p
dk9WfqqXAT1Ruy+M5r0aa/c6rmMo9mh8rbO+36V0Xi6W8I89ikbXhEzWoQ8ZlN5qYFJ0KYmOLIyU
1wsDgyE75XZ2pvtZwh2K++RQhu2zwTLaGClbPOuUeCHidd0ROYSlKK+hgCzkcGpjS+7SMsYtZ8dQ
U7LvouJe5d30OIeIhPKeIZl6Ximk6z+K8Lrcpv1Pu44j7rFnrAiSg6kMccJn+6pjH2X4Gq0lsgdl
6hxUaH+y7xLscnJ33+KPtMcv7OrhV0cXsXycbQMyUTY9cXauvgjAgOdcWvZGLVAQ0kwVryJ5yyKQ
7mVaXEP6yrsUsxaGo732R62ZBjDaGYqLRISWDRbjWAXPZT7xZdCMbSlliHjK9plLv64f7OIwGNQW
ES0B844scd9IE1sm+wFbcomXSEUGNTcPBavvavU5xlm1yOxDK6nr60SXxz7EPMozhKIyOCK+Ta13
z7P5GzQiggHjZuB+AP/Gufhe6uZHBYMYDwbxvuarhcLQnYHO5b7jW5x0El7aJHrwPc96tYqC3wL4
iTnFu7nHRytEuhb5j4M9DOdQhnRikPbFXXO4vXok3VDmHD1vPZDr5ZLofRFn/gFZcLFNuphQMmyS
Q8IJsEiAbkyN4lWlefY/3qMgGCgmLOJSZ6Qsn/dBYrfEPETCUY9MLfKGBDagerz92HNlG2SL8WT5
E8JJwfpCDzVsLbzFUJdqgBW5M2IJEbIoGX2YCibqUpXuXVH+nIcpD8oFQH40GdMmLKZ7JtL9S1HW
n20ix61pvDbOq0MEHkQ14zJubro7EdXxH2sOLrFzYrgFEpyEJG0yLUZwiA1b7zHaqpfuOOboswkV
qD3VU/wyNgkX60xdqoiHN0NoQoQ6f6dDQzSY4wWZypCuedKd0xmnFWHViiHnVe5A+bnHIA/Y4BA+
qjU1mIryk3KkdTEzDeaR0Hll9sJLhxVAOWB9Xyc1QJNd6Jtsa1+8wbNSd6OVHweCdLBV9l2ZRd47
JmfHtnOs13nlR69qaZwK8SeE74fM1hT36rY1FSPToOvDTdGkqDfXI6GI7fTcYB8b4f/34hY/69D3
LrdNbjkOorUiu6QUxpAOtYg6/K8oyI/CQIURQwPYNA4I4mYqnP08xsN1WpgzSIRC4Ss7zelguSew
qL/fPr+DMujJSJxdUbwzM928JAqEnCX7FxX7BrZfrJ9i4SyLS46lavJlMIUxn9NpAqOySJ0NKEo6
xDcbzd/ql7684npgILBxdpUtzGsqzH1idOllcl8iBJwDozG4CC2buAHpEa51icL0v+ftdJdNWEgw
t+I/cIQXhAO9RID4whwIcmyzHe5qhggGJdvj6OVk2/pJwOI/m+H8o0MSdtHRjsTDC3SeefdIejQc
2lkFdhs9d7WZoE93X1xTFsdp/Za9ZVsYuXVqQ/15++5ZZ1/b2RZP+VKv2RkazQUhA65aJJ/+Fuc8
b5tPU3IYCszmfetnLL1qb67LQPaFONJyRUSoWnViIIAmb11dc1jwGKT0T2IBuYHZIUCEeEcvszw4
+dLdh1P2aldQ4qpk7retRq6e1DC9+rYMjKiLDouFAt/BUDjAqekSp53/SAJNJgKgtk8oN6zntoyr
s+fFpGsOArgJcVCQ+H3DDEHoBEukQtRZJg2kJTwLu+22aRGeMo9YtBtrHAXlyRP3Il6FdWbDAIVO
sdvIOeFFjTGPk1Ikq/PvKG/1QzXnhzlf3QOncT4zxBRT/EXhX1aMGdxOCQIs/ZEN8uzMTnniBvQv
+fITnLV5yZzoHXO28UjulZ4RUHhbNVdVYFZ0E+N8KAE4IYEauywkWwatG+YgsieqMY0dXcRsHm8Y
YTsi5zSwLF/XZt6pXWNimsglo7elB8w6EWMX3F7obccYxNXpmD2bTeivJH7Ismb6RZjUJyGcnm/4
dot7aKvXTeb0/iXyZbbzCwJS6q4Sy5Xpwcla1sHQP8GFK4KatpbjIzNE6uAwXIShWU9sikTQ7DZi
MNJTUUYjxQTRoBGJ+52Tu2jm46S9jL2zizsz1hQvBZlvYnq72gOrd9uNRT9w47rTvKUZyWB5jVI6
LWkJWMV3b54yEFJ9vUuyUX+11V1oojqWXZu+jN+FFDECbBW/huI3q3OAAaZWexpd+aFG3aKLKAlT
4vmII6TDwc4CTybB+dWr5jBE+LIvg3X11vB4yCnF+ny163nE5LazQSWw/PGNGv1IXwB4MlgoQgoj
7cdDNHsMoHiQ7vXktHe3B/HyPD6wOR8g/rcfcTdRT/XtZsfNhENVXll3NGUpvNA0ONcGhbdEmvFL
zfpn+a1utSPTVAzKpX+49HZGjpVoyE1hrMa16eKdCyC+apM3rhukq+9R6Ng/bwjNGyUT06p8vxRD
Hwyo9o9ZxBgdJbJDzvAwFiPIRw3dXDNKjUAnxgsMDTJ80vsgbUz7yDLi/SQtTcR2evVP4XpmRRgu
1dWW9nJ4H6NcdijIPCQ29kNztDyLdR5tDV4m6X6QqPdnav5ia+p42FWrz8g6IxRGNrYC42ukhQns
vnfZ6OwgJ2dSM0eo/JmNvy9NZW+TWpuPpWttDNgwbxn4hg14WrN6jmdB9d3B4glQ47dozJiqG6ZH
O63JnF0KzG0B5v124VtVfUitJL4m3wXzTvdL6xHqKAOHCllDRDOpzviozFaBMFP/lOLvfEFk4NGa
xedy/qbBCoeORgEXUv93rTkHXgtEZanH8r5odpm1tued8gfsXdxTVEYJKQ49BjT4LOveFEonB6bI
9nkx8aZawUtv3MAdlmorm/itQYaSGdcKD7anztCvhUqjTZMhsTJnrTY6s/glI5C6AKRURa2d4nJS
xedSJs2xa/uHW+A5p357poFCJLAQ57nGN+w87itqytvbMi/jyL/4a/Bo0LQ/GRH1Vc/QbykqhB1W
px34ckAB01x/pvAcN8q2L9T4wy8QQO854IpnA682OgdqO4ssfKf4TkU/t4EIISox2vGppCZVUN4/
A+n4jEffOCWmTzpsVUDAw5R4I7Ip1daWc+bebTaYgcXH1kGtN3juQuTcqadUZxQTGTIcxNfBZ2Is
rLIfWNU119ZKKSmsIcYNsevU/DIKAI+3GmpnlCc/8YeDMZY++TGylL5gTj1bqBubYmCKqXwu/PFi
MPm6L/rpwRrIo8M6+no7mrtaUzPBL+YSUfhjLrHF7RBWAzqVq2EjLy3ynPwaBais5YQGoBgPtVHO
uwLnBlvk8ko/YaAunprbFD1DUOv07vbJtBPJN39sXyJAphFFTcZgHTK/bCf7ETelNVTKfO+Qr7jr
bi/XtSK/0Xu7TO3in5mSocsUz+cM5etmUVo/FsgFGIMtHseMvleHv2dZw0Go5Dw9dgn6uNah84IE
3jkUtplwkeoDZeUrYI8fmbsokNHkM2Pl7pRRJ1jxijGoElLXtjyT6Yl9brAuhxZnXdGj5wjPPfqK
PXPvyARHc6ELOBsbafkIXvJYH73xDZbeKibx7R0SoGo/5r5zbBXzFZjnRfMhr63mcgveFY3u/eTt
UjVGB7RnwPzD4ty0sSArbH+KakHcJtVzIpv6BKMWlHziDNC+E4D2TXhWtom7VO/tLYqCQSfaL61B
OYPjgzboutcMC6gqXcqQcoMbHW4xPE08LAEq3WPy5Hb9qWGyIHAMJA6D5bwJ8uUtFtjNsXe+Uc1x
vlRrb6LJqKth34DVL8nQIbdwXPQI9novmk4MUPVXadYycNZN0GbDC9m+OFn1yJjX/GTkvv4YHdL4
AbTWWCv7mKRJteOuj4/gfvSG7OkW4sYwBmvMFoUe8P6zHbbL+naqMQ3PSMvbF+HW3eaf2922+UvT
XlngviWiACls2ySJ+GuzG7Wqi2uWp3bW4hynyZoeG9oGjps8xe7sbG+xaCT8h8xUaluMGJGU64WM
J5t/uX1Gc03TbIw8DhP9K6qRAljoedZd8TzSlvrfy0b+XxQhfxaE/I/6k/8fZSNoFJDX/E+ykf77
XwUj/O1/C0aU/Jf1h+pDrJKQ/6MVkf/yHenY2B7jZODbFhKHf6tFbPEvGyEIByHXNAoIjz/6t1rE
8v+FWFgon+4WfUn+638lF7F/WXn8BmE7LpbGlotoxFv//E9ykWYap7kSRA23c85wcLTIQ+yps4S5
tq5jPLHlvIAiwFRcr4dgLrkx0i7qL6iYrft41NMbvSvQ4YU7fk7UUNyy4uaKqXZhJFWffZnkZ0Vd
7T/sGfH3Tw5QwPFsIW2J3sX85ZPHSZm2YvSjQzGA0XEL6zDO/rAtOn1JUHEj+ibkVpY5HDJNr3aI
3PBRpvdNxA00Kjx2efDT5HPNYPr1kfkPItbhzuvzT72S66YsKneyqh9NHwMgfEW2jZu909fuIOKH
xe7257ZLFMWg/4sTsV9H4Cr/4Sntdef/Wc5j8oyOAHLA6/FM1xJ/fT91XpXMzxTGnsCrOtWzrS9a
WH1gLw3N/FVi1uNPT79MHVyTWRYmyupg9NrPfE4WjKUBlDV4kZ6U0M8qaeYdw+Xww9eHM+tpi5K5
ffZ2tDHnJ1gPx7n2dtxwyeFPO+G/0fOwKP/2GB7ry3RZ556J2OmvjzGBRiNZN7z9gHxpV5qVj6Av
0ScmtKoNBR7jKJ18NXgjLzTR5V+X/rFq5LwRwrAeEBk3exIcDR1aXmw/Atpf5BHmaiSVUzi/ph5F
fcdj9KYuhm7veGGyUU1sXmbMc4POHr7qeq4fUgOoeVXaFKpm456B3m4TZZBdI4cGY9tU73Nnd/cz
PvIZP2Qm5863R65wr9ilDp1S36CPTU80ianqt9+MsQKDI7z0ii/eF4FspVed/hDx3Vq4S41mOTXF
UG4LLwlayl/B6s/4Prp3uY5XNULYXJL4I9Z9jK6fKpU7LReqwchN9qHh/t7LnITJQoZdkTV5VYma
vWnEfWGkL9Jru1OZ23or6S252EPf29o1/zjo/zjA/pvX9rd7STLS6kqP2q7jcTu5v+yxpMQZdeTe
PbBNHDLS6OSgttqjEnf2ccwEdufP6mojIU9eO7d1znzDh2Sk3GGZ0t7DXTvelhpZ6i4RDEzZLS8K
+kGjMbj55zVG//mXReaYPvM6krK+xamGId1fFxnuQRGT6VQvb2cZgdN4MAc9nwXFC9zsSTB0XRtM
zvX1QdTj974gWZ+r5JiZ5ZE5helOpSPOmuPsXAGYvyHPlKikCov+HorYxOjbY2l8m1OcP2KRML5h
zd3ltjFn1/5YVn4KxQhirjAMyHtR4g8YPjJp7R4bJiuCNEyXQ2mo6mTP01uWLezosaM5T+hkJpN5
ZuPEyPNw7MxwqtrYjR9u+W2EHz0jxoMELwI07DwrXLV6Oge34hHb4Zz4pv8yMrsyT20gmkjeOdWC
4Z3f9pvWtT4SzWFoWgyTOdQeLlVkvImKAXkGtbpLu+RbV09I1lTcEv+19WPFCDdfhNfdxXmN1Qv2
CpEav6TOyqpg+7mNvENDC0jFgqaCpm4KBiQghyFfZ/SaMEYXz6rPrLbYUQ56n+WQnW43htvTFV7B
EoUVvxXlWDE07WD4h0UIfIqOau6U+nfIl+jK3naajV0yLDzVMcRLTdeJDQkVsHlmyKi7OhMIcizk
sSL2U871MhW7NJTzcVwQmbgaAyvHLMudl1jMtZSJc6mH/K7jCeZYTI/aBwGhvSfsCcpDV8w/TDgF
OMWqp0ZMnwon6kh48cOY8M1buZ7BcOTviXO0VWPdF33XbowhtzfCMMygFp48+NOKiYireidn+UHR
51m1cGryGT1TmuUehU9sGg3PaI+3W6b3ZuDonf3FcN5Hb9gqH8BLVODL4/jh2XPney+T81pepKG9
ftUo99dZxzI5DWb+5XZwVaQGZ6MLH+yCEjIVnOTdRYYf2Vrt8LPGgxDG+v4WxeYyRSvUDkeeBZFb
x8BEUVXNYyPz735TudsiIQVOa2SjPTrIvASWQe0GCYeuuq05IdqwVwWaXO7FDK+Cedzkj7OhECtg
wU3mjR4tfCzrrsWzu0vy/3AkiV9vEjY5UYoUvlCmcmxz1Y3+KWCZY/rRExbdBzHP49HIYnkwp1AE
hTW/KiwLnnxrqyhsn6TnstoX1PT4tyE9TJy9x6IEMMDdV+ZLAiMHP06UqezCeLiL1lEdVD1ql/tN
jgCAlRDnPLDT4/5mze6O4ZKewCDtH8o+rq709186Ro6aPmwPa3BPnjy/hubjbVVPdvWfblEbjfBf
ggGeHc6D6zEuJm2mOX8JBlwSvpIGH7ULo7zY2DftF2546k8bk3virhNjekf9GButFH+p0DoMdLGB
SHeP40QvvlZCPeHLhsVUgqSDnoXc1k3GbqM2s+mjVbQY1vpjUfZXEEDFpZgd5/jPp/RNf/zngIbJ
UZcA1rdtaSLxlb+8P1FIOpkF/sd5WHXcaj1V5/lo4zJEZ1p/y4v6sbDVcoK3WwcNHJ+HKruv6o4K
LxWP3EYmOlh1gKFURZTZFAcK7V/oH9OktxCI3Y4QoV3rKHBayKRzytC5QvpV740FNlM72U8wEwP0
qf69SQvzjGPl937AwnFp1X2N/cd61XrXxT7jriTQA2dIJ9f41UjNb1G/AtFt5C9lSy1UYmsf91N2
asx63uDimgbd7A6Eg5g/N/3Bbed43xucABSOrqnXh89yeIsLc/sfvlXr15XBjScRoguU1JYr7V8u
auZc40hlU3xAjV5vYbzS8JCTsbGJHw9pP++6IhwfsVCbH+n1H+p0GV59Y0XdGfXztF/LjOcGfSXm
Uma/t8FnXOWc1selN7Kz31JU3chW5XJDZPPcN/4WgIV8c3T/wCzkFt9JOm6F/BxwIXup8wJmWhme
OytB40nz5nALOrFw6U5Mou64rDjml/hF+NmqK3QwTVGdutJ82Lb9tBP4kR2MxK9pLdAgGet0P3V2
um1iZe8GYf785y/PWpfcX5ekQzChTMtHgQ94Y83O/3SkuOOkexCEYu8RjJ/LafpmZKgm0hZNWWIR
mXWWfXeLdDL7pRZLYLQJ3Bz0BmundqyowVLAQ/1aT+d//mji7x+NU843bVO5DiVu85eQRtm02ZeB
Q3sE2rKbKueSo6/adIP43Sj6S6FGbJ4FNREynmlnu0wEs1JdL6keGbFzZaWuGiOdmAuTvvfypeKW
upv81y6y6yewCt9iG8GGuST3xjI6O0e2et9j71xVINF80/T2td0Pu2ZktKaW5v0UT0y2r/V3sHH5
dhhD1ClE9P/82O7fDnmLJ6OXKX0XKIf/a1Zq9UJ3Cr3tfqj1i+6Q2SyqCXw8d0g7+0NZMVWTMjON
TPpcCYhm+eqRhJXkl2nTNGm/1zRkDh4Y6r2R0yxVNABvLaU60ZdQ0YhI0vHR1GZPIJgF6O+6h9EN
FkFTboCgd506EKSm7HbGkAxnL3LfvJJQ5na6+H7BnGBBSbfMmMmcKQDH0dk0C/+YAJXsnZxR5GK4
K1uw4CPMFaqpKjzJ0Hn0gZGigKIwmfgzjt++Yx8ieiJBqw00Z8ZYP0Uz5nFTt5EmAIM1BRADACXP
MxWF/e43c1zKs4MVOGXh6eAiCmG0EqPNubQu//wSnPXM+Mu2oPTAnvAZJJGc08r767bIpho/bVLG
PVSFhEGp8SFNN4iHAQhGo943SIuOCsVlWUCndcJCn5k7Y1yaUeLYHy6rDVO0NpgwtS0MMBX25Jy9
pnoos/5Vot/cFQNl9UwTdjhNC3xuzJQbWK189euQGe4Y4YNsEK/6DrNr+EwyaCxQZEV12m+ZeXB3
czW9xINBFdJFZFsTQVZS3zPTUZmb2n23+HtqjtuHvhrO2VxiQAxjiem4ud4bUYtyZe2QVoOZnCc7
p1HniNM/f4fu31ISvkPpuu46JURma60L/U9Hi4UixJociKXUSH3kD3W5pYR7ikzBOKKgEW2iMkW8
/xYynwl5oqJusXaxq2Ebdsa5LJIQcSJiCntFzE52p6GnTWR8de5tWrN9yVTCED5EAjzAtIX+XNX7
dmhx8WlhwNSJC8+uHNsN0Nt0Be8tuwzGysZPUJGARrS3xgABcUmgJJoxRApIos+aLo4RzQDiFuTD
wEC3lp3tVsFpWvafo4aTmfvjFatP5u4nA4uyiI8sWySJiqTD8Msv5Iy837H/YEgY5cL//Wi3PFKY
q38npSZufObraIbsMGr5+OevXrBU/7aAiZI9aVFUdS04Ib+EGqO9dHNHcLZ3rNwKokrLTYL/ySG2
oF3GsDdICwCA921478Vcm1PEs/hiqALLLmnNCIT/wwivs/L96dGgDAUryw7vG7Oh8h/28SntSXz0
WuefFCjY3GEo/yaJkOmpD934vpX6GQ/Sb23SNU+RbuMDTVukVasgpp/gVyc9ULQ2XKgEzD50ySg+
2An6Xn82uf4mBBI42k3k07AgYPrVxDVR+f3mjV01ZwlU4SzBMiAgL2gNLqLst5VUl9tnqsFdBYDO
3A0FFqCSVnUlaeie29a9pqkV7vN1GsnUqljZd+MJU74sqOalOTTC/vTrRT3+8Wx1gmzM8rwdPURr
azcQ9WCnAAudhX1RlRe4JDiPIfFjsQx6YwKUfZCmSabfQIdvkeUeb99o08qHit7gBfqdsZmbs2Ag
YZfG5H+QTY8lQNdLzHmzbsuyXvTH7X9Vql92t1xdmiU0MprhY2Q2x0zJCJ5U4gfYwqN/gk50nJb6
4/aMKqUvMZmaotwSHu0QvegfXRYsmB9CM1SH279omMGbCvg5t76gGfZbUtN51/hMz3ADZZdowH2O
kNvcrLnWHvDMJUSNdqSIb53tePpmaqQz03+xdGbLcSJbFP0iIiCBBF5roOYqzZL7hbAtm3keEvj6
u8D3oTu6I9qtkgSZZ9h77Zn9znIrItCeLyCmnkj+qo9alwX7SGeHEAYTPL7lQQlNMzk7Md3IKsGp
uio/w20Qvs7SYkOx3i6QLdbssU2w40LAi6pkF+bYggMWhvDm+P7LQD6UGH6hW8O86hovGJGep9oo
9gNv8sa27lY11389culscYeA415Ht4RrGw0XLzedbdNmTDVo1SglLK6eMUY0IMWjKyv3oOnIzosW
6pErr/MimSrZTZ40G5kIKZHlNrXn879PHxvn0Jqbq1YwGVtfk872PKBmFISB5/00rTjGWVNrMLPi
8/qbKejRWuaVQADIVaYoz3Zo9CMGE0xN1oHGrHfsFbth43nJeFKmA9bL7OxLV4yoW7C/edUnv8Y7
33j6yLkbNFi/GAIZ1Ih4RCcScbSsy6d2sXOkIgdFVaRkXRoDURtB/tpDNdhz55H6PJTF3qzywGf7
l1y0hb+pOzBJjFiAR0ZC+xcmEVrMdL5ZGr/h1mZh51bokjOTUl63tdPESwWxZ+jREOmoKFz5WmtN
fZVceOuvy02blpmF82NME/FSEasFyQ7Sbecad73sH7oZX+J6Cl6n9MiyuPqxPo09fYY/j8QvyDoC
cAvrCv/CyC03ieO6QO88a7++J5WeBTuCqPH1hN3RjATylMG8Q1bVjgaG/23dkDkyptOXHqFOXB9E
Q4f0yzSGI3453swZYNesrOZqEpP9T/lYuEO0y9NB7tf/pBicR9dL4zltf1n6DZWb+ZotABhvsnin
+/RPPfP/wH35amSOtqDWk42cp2NkSvMN2+w5h7KE/bGEB2elNH5d/x3aGTvsZYeLZ0DAfQs+QW2D
D3YprGCQsSqNUuIMaC0Ouc1QoQYnvHWcaQTEHften2I1xFj42pvaj85w5wEzSl4ePfb+R9sdzpMs
gwaPQXWRHROWym1xEEomzuMxEB0OLBhV5yqj4PdoWX2MKcXi/cy31P/VRrbyo/YYqkU1hpow9X6W
Ingnlb5kNYtRInczC3vMd+ZaHeEnINe8utb9won/y/SBRNOq3nrIH7RFuKCshdunmJEMeCaNjDu4
1+p615ndhKB8DI9gIXl+LSq6ATTYXprVF4q86Hkw2Y7PXk1UfDtmQGfrP4Npl/7gxeOOsURwQWT6
7PSMgDPHRYQS20iGlj2q1etXJACPtXRd5bFYmt4hwlNDTVoCXUDHVmi24tmYwNEi2D6Hg4cMCNvR
8ByO9kspnwIvye+Ez2ObQfcNy0Hq6cWNqtdMaMab02DgiqzYBLrE+EC44FEyqb007pj5I3uNvbUI
pkwA5GjxMnwH/UALXEwEKnYxUKb1j/VJZuCtfYwuCKIoHosNM1AP/1j839hoP/99KN0KvUUiLO5m
MJ9FKOt9ZBNNQrsAcbV0jiRqqI3X1QxPM0Z+6wEQ5Yp1c6q2TTy86W5cHHGG+XTKFCB29EhjhBHA
OZKdE4rirLNAWP+Y1J1s1y855rihhH5ztW7Cq5doPkLr6b330k8j1I+r+s4wtUfM7I8ow1TfKd2t
963oSBfQwr3shuBOmAKXmFCmb1K48wkd4yhqx9hWSa72eLHMW1bv/32T6yFom+PfxNWQYhS69lIo
nWwB/b1KzPYy14QUhIx2HKPpDg5pkShvUDoX2lQehlLXgTct4rsmCG/svo4WQsu7XiwUUWZS6/8q
ltGvUbWaHyJggtKKhKRXmr9u5//9Eo3W28mmPzpNXB9xl28ZWWN/mJkdztV3mzPOHkun9Wuv5XOL
yNlJNktbHev1vu1zdXTF0J/MEcU9uuxwHihPysU0Tg3hojyCRCw5tRHvYwsZavSLUAzdjKqiVNZw
HBls7eea/MxkGdwnOaQ6cJXv1KXd3amK/yS8vNhk1lJXjUXXAWMOawcxK0kfXdqUhivQZYUPEphJ
aX9MSf66fmOVMXz1kc6G3UHd1SvKqjxt33sNxaRpVjVqOJYz/UgAZtQihFt/slXnubhhyH0v2yA8
lILvFMzuZ6woFura+S6E+ZFb+Q8dWMZu/SNZKVoQgQh71OAUmx5Z7MsIGbR7zXVhvKkRn5KTwUdM
UoPKXJ8pCMZDj7Jx53LrJXLWTkYZOP6qbzEsa7p7EZ/CmeOvaIKVyAn4F9d6dODQa7Z5rUVPVNHO
U0vtlifWeCgdpdDLcwgw9pQnkXlfFtOcaQF+hgWYIuLtuIyi4VeLubRMF0bkoH0kEGPw0mygalWf
ngvGNtKxS8+25V3HmKArva12c2eUnww89mM+fnEq9p+hgrA3Bbl6NCk+orZBRCaTwYUUn+CYdKab
Z//sa6ffjMgVX8CzbAXiGSj1IG6r0Mb55ZbW2ZRRdxjsTNur4Tg57fBmWfgrmrT9Ki1gBdaUdtes
caMtnJZgI2rX4B6YYZM3GWNqwUnUoQ/ZkOc1+niiOFw0kt2TfP6w4/YLc0J4dUfHLxcBJZJwLGyU
nRv0snhqkvFRMBRlWQRJCX0JDWb38NxE/idEuMWakm5EJ8enMvgoCaih2wxivwbMd+gqZCWlNxYn
JieuDx73HEbetwyy6YL2DKwtY89jODt+nCz2MMzJL2DROrRhZ1EcGLWVT4YaD+yzE7wLoC0pdLiM
lAn70CteqUqpqyNx88q0eOka+zFofXNtK/3Hv6Mele4xhX+wxd1n3r0WTXdVxhSJ8Z/G0oE+Rr04
ZimS+VAzUEDi+ax1JH49eLvfZpztV9UVI+BzzobhJFCOkAseOddQgVlI8/5UWiH2kuXfwjBFy8tJ
38KDMpL6Z0iLNTkPS+bWqdCTfcqbfQ5GkewDdw63Towl1qtQEpWaslkjqC3Dcdx8wSx2kqdoW+g2
A4IGrSCnGtSg6bMIOgJtQudHWOfeVdn2t2v+B4i4vOmIlxh6pCPtchLemRn0eFx5Z0d43yfCqtk7
0qduoZ9Vp6z0SuLHACREtUbJxgm5K1B4nqe0LxgQZPsomx+Kd+lSJfVGlbm4GE7/YJRnH0vFOK3O
GoBaqV3cufTdIxqiX+spOSVwcPq6Ousjz33qfCnOrRu8vHRLooPisGY2DHpI7lx2A7u4N891PbQI
lhf9cl4Q3dtBo3cdVJVdGgHcc0N/XmZB63+BCWvRDKLvcXXSE1bxckaDiqiqrC6zAQS+yXOfABjt
mOhsYp2o6w+2iMlGi1SKz1KkW22hSsaRSN9tiedZT4BQLCbKLTRyJESpbR20rv9Zm2WFYovRyPos
OS4JBbNtlswb6woNAbe0zRseyw56lGf4MU9wIF3P90ik3yUIyMOqSD5nt/5EFE2UL3oFrnH+bbHf
a9PU3gLNmvcjX2NTuVWGZyw+VYbevJrMa0pAjpexIyijY2RB42IdXAmO3czts6clH63bFnuRxMF2
QPp+YP/C+WMPzqEKGpO12AJyN8wCt2SFl0cNcE1yTX0wTD1URRScXE89oHVCAEwwTqIDyxdnhj5m
apvJiqWhFZG0XJYsby1EHNH3Wipl+Vm3xp98w4HfV+qjwUF5D9viYIFz9NMyGzehKb3jXEpMpT23
+Ww+mMuB/nS+xowhumm9aCL96JbfpBnPH5kToGZP2/+Y5bORoPhZj3a8pRC/bWmCaXWuHusMMFqo
nGvj0oyN/Tq15nGtR7oYBYDuen/iadT9VQcfqCK6JygUKWXlzS5a8TblWHjClICeEmfzw2SshBco
fwqQQf8r3hKLGDpLFupRDuOfucvtUyMFZiY7+YW6+X29viif60uoSeTBundpIA0B8Hqsn0NLxDWc
mhEUtqJ17KSHLvbI5jC44h4/zm3NOGQ5HtypfsenQHYIXeh5sKrPsVqKfWRPpybtDhmoxsPaR66D
9KqSi3hCQfifgHaHgaL8XKYaq7Vh3ekrfTGLzDbFTTj8sqvyZFvaVhud8BQ1hrj865vqKoP7XX+b
TmkyduQHOqZtf05wFPZsaw6BU1nb3OUH7KJJ1mQ83zqs2njDDVxwudrRDZR38Lr+2r1pQsdUNSl5
tVU8+qsHQ9WEsWmzFVzmHgJ1UotzmpHkMYnsU7UA/bQgE29JZpmPzDPeXRu35TJTkvrThB/iXGpD
eNGQsHC8ZI/AcQ5O83smS+qzGKxjPjFktahjUktyhpooaBVEm0ZUdEnEg2i1yH+mBZ0bagACdopf
4d4akunJClR/N4QzbfR0Nt5Ep/2dYrTmOiKPTYSSCHfpbEEAM5/iICSMrQqnS45Ek2gPr2oPwmLG
FcQTYvdgflmrSLbOJJ8El6nnThQYKzaDaqGKzLrFa9/9VUZMABt6+83U6ZKSxdQJdEqBjfVIn/sA
zyxl3NNo5pt1hRI3lovbATZ3UNy1sB9eq5QRptvN8F0Hm9Ml7ezNMF1pSpkpICMmAVq+jcsP1XXT
/wwSo8G5uqfJwVnmIeX3696EoDDE2nbMyvKGZPYr90zznzySr0tx3r445sN2mpxWh+HAPE4oO3KI
P6kePWF4P8OB7a/TlN5cu/1u9dp5zRx00FwfZPPAcWWfQDWbOxgCGtPCp4qKrEkKTOtu5R2qapmD
e1Xxpo3yW0OOYIuwPdfTm5mxaGioQfy83M4NlkMG6mOeFYd+mEzO+tE89h0+m6yXPiBjUs3EIiiy
o2+TNe6j8jjR/9/7CA8iR+YBU1bwJAbO3oodCubBCf1EyZXvhV32MFq92VS0s23dtI+6KL/x6+Dt
1Rs/U4qRpKuzDoxk6ZMY89WrdtpCqkHJ7dq8eZWFAEzncFvrARDCoP9rYhmgCeY+KREa06EO4Xs/
MjAqptnGETvuFhMR7iiUdGK8u7Sqg6qGo2YnjPFwEhY6IgTZi5PqaNFW9b0kM5KcTG08pB0DpiSK
y/O6N19BCmRn3KXwo8YrHoXocAY00citJbs9e2VBKd5miCrmn0rpCxzt2WlFc0gbrjZiLnQUfwkY
j8D9aY7UzTEH4HPdUzPHVfW7C4PB537v3sehfwpkTTGTkLNRGTdITT/LSGzdHltPkuf3mr3g09qO
CX2BIGn2jyKfvQOM3TvmqQ9E9MhPiA09MD8LkJoAN1hvD3MRiGRu9axs0z2NTsPCWTOfipA4EdEa
mLDybOMN4F4d4xylJDSo7sdgKKqFCPh05PwpZjHt+rJuFjhczlXBEKs1NP0+VGNDAMJ1/TFm3W4d
qFokeWxWJVIh4CQp7OWFdC6whLr3VYGlSUAIFYD0DYruhOZ4AXN3aDkzkGXPtmFlvJ4O7UUatO+V
JSjkZN/905ysXzH1TGZBi16HmiY8Jn18iRq/Ngf7AvkXLmj9VFgVxD4UpMDEab9YKWROfqqItxJp
0Z6raH5viMu4l8B5CygyEDLcvWuKam/2JXgKMLTP//atMHNFdajaob7MFe2REfVMcgn6cMusB+cO
alHyvvJkeoA8xv9ciSc6TeWekYrtU/AyTgG0GKZd+VwK32AHgwehfo5zZAaAtVRhqotpjPW2ikrj
0GGmWe1WwPnJpMHrh7p0icthQuB4sMbl7C5hGRoJTLY4lXoe7cZCPLcFs3JZm7b/T6pU0035GhxR
unqO9LbTSLwB0GXByN6xp2h2eTJaG5FMHybH2AfKqE/D5LNJvr4Rig8ybp85G56baUK7k5BDoq96
r6yzbzQcya4XhIo5onuGmL5TgRUdHFNxqNCCNHVICkxn2MTtOKC+l9cgB6XcZXZyja34mbE87ijd
MXd2/ocwIQ3zGHVkFovi6Ii8vGsa1JSuMaKjZajo4fHx927GyC0BcnC1qY/H2SC+Z4xh0FNW7ssy
saG9y4cMEkZ0Od7JwiFZK/KmF/7XxsVSiyxieaSa5fVLlhex1e1w51ULpnLK3+cqt+8NMB4vJ5WM
9/UnI1gkKE3FRGumKYxcfDW6KLe0exNALxYn6AOegCmHZyPULiUj66PA7o9hqpZUZ/gedPCwR/xn
M8ewRZCMZya+VSiSdDSV+k3sPmP2LLhO2JXbqoNUuTQW69+caihvMrdftaHA+t26qLWcudgneXjt
ybG+/NHjivwEjdEH3vngki0Akc1gYC8hIzCDwEWi7XLytl9dXPfEHrWePxbf1jKUNfp328C9k9f5
McPUHFe7BH/EyxTG23VGllu7YfkWJelycI7G5KxK66WhASO8GpJSY6uG+aBIH0Pef2MCop02zeyB
3xpEmqa0XZpBRCVbONuOiHo38WLusa3qnd1JdTBz2jET+Agal7rZcS+yZ0yxmzj8YEipAqXZKj0H
Z5C1RwcpuJAT3XCE2C08jlL5qIp0bPE2H6cqsRP1SYWdyCj3uWYv9WqGuIPqwMCvv7e9LnqB9Z9b
v9KknI/Itjar9QiWmNwu475T4OKRx4p2Ss3JV06m0ByW4oZVn+y+Bn80GoAeu0aAZtB75fsJ96Xt
tG9GMmVXolOZidFTvdkisM5dof9h4OBrcoi/mmyYttGCsCpFF7FoF5jse+ApjUc5GOedvY8lOkOb
pgalMJ9nVuLdqDp7x/L9twHPD/iKGogut/Hf1LHaa6lKdrgJ7Vv+TTo9MbAy4xVQUlHv9BoebLM+
BBhkNxqSFsYTINKdlvK1Jo7nsJ4lbYsJ2vXcb3Iy3sbK1XZD2vWEIzrBnvUPAZU5vw+2FIf1ziFy
vjuFZsNuQr1FjkwvKkvi/SzFv4dFJhE6Q9vNt+tvObfTi+lgvzSV9V2mKjj09XLsteU9rpz4ocU0
Vo5B47/owELDCXciLNl9RxqVZoCxjTcm3oNUVTcwURsLoWq6ZyC8KVzSmGNHnXu9eB4rii96hAdx
DDoQu6rFex8c13ebgf6wq0OQ7YDCyB4md+eIj+HdqvWzFmbqvJ4zelk+0k4rz8VoddjIuNRay2n2
oilfZMnKs85DEwEenSn/cG5JK6LhbZ/DViNQ1YP4UeKxGlwCr+RQ/G0GMR80M36wWPgBOpUbasEG
SINACK13HKK7m3ZfyQ4IYupRhhIwwn8S1Ac77/DXJdyJ+mRfGm24k74QXEiN+FboPTbBhOovhx3L
7nAu7mxMkFVVcfs052XoVwjOeWwk7I6R352KWjTCMnIhqehfrTXBhimDHuAOQS/elP6tajc6RCCN
NiapeH5fJ7f10ZjjGcvWbFycgG9wFcni/rlowWyc1z5qkMxPVO3syGU0Lip2vg2Rs2OAbb9bp6sk
c/U+uiCQOxWQB/ygDOPnK3UxED42OhhQ9uspXNuUkBku0INhjYSKMga49zV4rkKyII3iBcOiOJkd
OArcae7vtvJI/GB9MXDIL1uW2g7eCMlThMJif+vguPo23RXTpqqi5dUjv4gkQuoRLlrc/IdWAaZb
FzmXCT4I03ZGNV15Ktht7URMfJaYbLFpsg7UX98+EpsN5wDX8FK1Zr61ctauiigwQQ9BQcHDrxxk
gVlY/+5DqFH8bqJtX+sfusU7ZpjdhxHwClvm1UA0fwkrtL2uALBpoXDwGXgNfhoTUbOYXk6rhFA2
Vvmjx4kbWW19aaz6UWe1vFZZThZVWXoM7uXraDfGK8AkbzsZ7SuQwum1ljxN8bh3OFO8Yeg/pYy+
M8QYGwSaZCfb2rEZOZU4nC9taH+sRdj6yJI46aeK5rqSR/JzSyJB4Ts3LiJNyZ22HhSh2+c+hNOL
MsqvIuQnU1SkD2Iv3DPBgkwzO29w2co93pRPXHnB3UbQsiuT4C8wvGLPiWbsxyr8VEJu2zH5idAK
pnbrefDp2qNeSh1vy2zDsiQowAJX6s8c5Oil9jCvYthmhOMwpOJ8Xewios9fQwugIED46aVCI7gd
CPJb7hV0gVoM97AVCCSj5GeUt4bP2L5AoBSJA5lvYoem8rfXwN0cxhkfMIiyVftszALlrYO8PE/U
eX0WOTmHcz4zhF88d14cXvOK8zX23D+xJNegIbuhRFqVlF73iGySsCoyF0frq5wd/W7/10wkQxlE
O+IzoCE1g+CmADEdV9mJCtsFNBMnTDJs4KEWWRWxpZUbVbl4CuHgrO9IGccnp9YgijAX2q2/t9Je
tB0kSbKRLTd5Xh09L7B/sZwBF7STrSX+c6MZD6HJwMXy8qduRuAaoKngZYvHrQAPdGdseijt5C0C
kHdLlr+1I0QIlbXXJNLDe+NckLV9hawwX+JB9tchA884zMRUvjaxeF0VEJkbYeVB+RbC0+96nQmn
TNWmRz7r61N3WzUOQSenW2N/rv2Act+yKF9sJXQIa8/AkGARS+VvmtvuxxpTdXONpJ1cAsU/z72x
T1bhfc+Q/17q6k3Ug/XehPU7rXm9dzvwfz0g4I3EzLMJtbE8wdyjB+D6J4my5hq0RvKo3FB/pxip
j4FFkn23aKfrfPpskknfVgxrYi81z+QN/udVsUGUAmGwGDd3fd8PfgZg5Urpq3bCG+2HZnCbpFI+
pYHV3N2+i9E2Yt+mAbi3xl/DaYtbLQoMqLLSfAAX01MtjGubQLntQOsCKu4vhgyfo868Cs7T96Hq
662BmOHWQFbcjBpa1yBsLnHevNeJAgLIcmNathwpuawZddmY/x1RND2tF51NAhxXc/oi4vA57eL8
Jkb1gWOv2pKK0l3d31MinGe3HDZ26wejIoTOhM8ZzK+F3mR+CExkt8aG1xlwxFkNCBvl0ZOR3w0D
spZwsK8Vi2QicEH12YF7TJi1ASb8va7iGdzwtMX9pTM9lKp6Aea+9b6t5nfjtiw33OqjISV1sofF
LUA+loc65wz8Bc/IPHuMBfikNeonEILs2Rb+Uc3U+lSYi7RJeZBkhA5Ev4i+rFYT/TbXOpCxWQ/3
YVlVET/SnDUx3Ywsfl35FOVMnO00G1D87BR8kl4+WZrVIzWnL4779tZH7s/UjRrWt+UP2wb9zisX
HKXhEms5t/48OyzHLQoPD+DVgaVccHfYxcF35TltQ2O5vs0/QeF0B7u1oqe5A7TF+xE4gfWbiY+R
vtJMQB8eHCbc7TQ8mVnYnmRfYrpRA8Mo2v9bOoanRLMZUqU5cFTwSTeFKhSi3iAoLLjDiYqTsN8Q
fdhLzQ6veN5P1Ma7NJTwAnWXGZDL497HMZgByLlt8YQ+iBBLuzHra+Ha9mcfj+TNDbZ+zXTktJo0
0k9r4KdfI/Qj9ktGL0yXMtZAOybqwc3j0NtNhW3tyeag4BL0sjgWQ/K/kmkTaGl5FyTCbAKIdYek
oqUtLBrMmhPUDoYXUqnUzlK98UPU83ftKY55vNeGraEfa3tjY7AC8YOFNYB9Z9xFU1Teq0nbF+CW
ruE4s6rkq28Cr0R4KaQ4rX8eLJ9ibJh4j7G/xeGAdkPPfvc6Io5qCI0fdt2Co8he84VkkPX6BSOB
58/91J8Amr6Qc+H5IQRfNHYCtWVh+ybUss06CSXalu0vS63hw8Iy8Kx7cEqWpMTN+uEiQ/1QcopO
63MQwczHVO9mp8pLEam7dn2czOim6y1AJas3Hq3cRBAYAn3sX1UwBKdFK01cr4a5ryYYOWU1pSZz
H6vi1VBYOPDW/uE70Q6VhoWkI8uRBOriREgSaLK46PeiRD6AbWxrLLzTdZ47tzSAnvlbqGbcchnX
P+pe/R3ou56ICXX4UdjClx1jFGpWlJa9IY8CgfAWqmJJFE3J4AmN4S2orSOaul85AIetGQGhK2aN
8Q7sx13IjIbYpNF+nTNGKalmQrSNyEKBTXZBQvulXN1+VwQjzoO1n5zCeUimhhMb+ZchNZ9FAqDA
xnJwjrGLHMsol/jIJm+TaZbGkWU8zKyQC21BvJNOfuS+AiHCQq3on5zs2jejc2uaod24PVhJHoVm
R3JHCMwBTUq1MB6BSvuNIoGshR42QNAoBhYoTVmeLGNWz07M4nJiLZuP6lrnHeBeM0wfNfD2FTST
MjP6p8WrGaicDOZjAOlTvkwSEeS8DCISADt3FlWTyJ/WuYw3sfr9twyYWfXsgfak1+B93R0oWomt
vvj8BqQF/x7yyAWBnVbgAExP/DZmp2dWDdoEL7HcTSSZbFtXvq9fC9o0pjL48r4+jnSJfQ51j4qI
4nZVxsWF1HxnKc95D8ivncx5n0sAiLBnH5NSTG9AjbUbNfP8Wtz4tYYQJiaA/aF9267GhLGRLyxP
f1YhVFs7mEqGMCCDw8FJXwvbPoDOOcVFCqxfLdsOWzYG4gImoHYc3/Ug75/MgEgkxVFuItuEeWkc
WwKqIXa4V4YTyPCXPaEiFZPKONEuJquBD6dhEedMHN2t4ggNBEWCJfCVjUetd/tjo8l3x0j/yQvw
boDhW8ZdUguOk0icm13TCuaDgw7ZZU4Z2l17DyueyNbkTA6HgEZiUTwWeeF94qfLVf7mSeepdCBU
hlQF+5Vl1bUTfL3IEPu1pFvrEwLZ6OwtJNc1mAiU3XN70Je/MQ7+JhFqfsRkseklpl9txBUMvJ9d
q23ezN7bm4jSTzoT1S0rXO/hEP22XZ8DZ0xfonQfjXb+2+iS96qf0NxBUWkjKE5hY/ImB94fz+rN
16AkCIexwlvuLRNQDnChEsJzoJckWGZQGfTWfWRwAK6SWV7FT7e51IvXdR5le3TdH0nR/nbTMb12
VfdfvvgZkSd0kEfGmu9jztvzilVJEIVZaHRL8lu26TSwKhh+VLhq95EpupO053gT1Vl0Lobk97qz
GYxyvJs9adpmbRbHlty3sjSftdJ61qCuXCyEc5tikY33xGxpHA9XGbGWIE3+v9mujGcjNH+7wx8A
TtEvL2rPyVItdR1N0OyN1Y/OBsO3NIVhEC+oziRjwRJugUqwvUq8U1GqbxbTMNTjBJuzrWtEVAfJ
poLdtIdRMeMpZDK2DiiqPJOg8uVf1Focr2yKEfzE82JCitnxaOVe4Vi7rtgVBFDFviwCjoboOJJ1
clhViKt0s7fyS4Z+Eg9lWHPkoRMLKrt8XjWciz+g7Optykt/LVXrD65h3CIZts8Cw1cZhwiVXIRC
8ME7P+2j6sCANtmpRXExSnQ8Ydq3/nqN8St6zhKyXVMa0sjNnmd1zhcZcRNRdA11/8URKjCi2qwn
VxklJt10A4Ks9XvRDRdkuB0V2iKZDZuFj4f0+MKkokSU5Uy79UGMl2kpSAW+jtuJDUB3liZJHm9j
IYvnMLwZulft2iEipBo26AG7ZO4s2t9JS4E6pvYOoZP7T0fuemgdvD8rcCwpG4ZSCyCrr1D8ILxq
T6GIb40YBx/lofWfadG0ZNNRS8IAVlT0jYoYh/pguk8kjdabtIPXNGRk/VlVQ8auEbWvTm39CTv9
l+WS7iYiXbyzUP/l6RNBQSFaPhBAU09Ozdy5RLyhzBWd0mDw/V5fP+veDDh7Myl+6U5T3k0d+PBa
O+CK0vdRMb53dlocGSouYVd18lQ59auoO2+LKvyvPY4pzoz2VWmSMiR60QFm/hPUtwlefWRc5n0o
ruubKRBBLrtg9+wa2WU9fDSeRNkV1r2OofasD5SDjsuaHdcvZDgS04PaIqMUx1YBA3JER7wZWIbu
BqdHX7EUSeUsH6wgEMtrPxqjjY85Ygc/MQS5cXrPYFDr0bAvuEQE+8M1WFaWSUuPk3ik0EVEF6bj
R7BvR6FeGi2eIVBxLK5Vh5WZgIpWt1QfU2Hrm1RYx37ozHMRWDDpGyzYFsPqcz0mKL0XffhE4sQO
EkQP34fouA4DZDH2O2/Z6veT+KElga+V/UmUTnWtZeA8NW7A2GDSfhQ2bMJShrwATJJutEIzwRTJ
sLdSy7iUyq22wqScaFh6bXGAcZgyeH7MY/JVumF2Z31obFJ9GK8C13bZV5f1Wh097Zc+kgY+FhFp
ataEymO5qNqRijHOGHN2dQuW3B5eUgrd+/ptGGQiABFjHLhWTmEJ+bYeXH0ToKPfk++p8qL308gx
r2rWwQVKJ9on7uD4QRJZu7Bo5RO44fWKzmcdmdCsdq3LAlfl6lIK8iWS2mmPqdZbTyVmlXjSvuM2
zb+IXogniMAxTMnXuIYuP4/agLaPFAvd9LR7mng9DGcc1J3hoDAx3kU6lY+YllV3pvCxcpvkL5el
01NqKZYhDboMNb8inEL1quOatD1xM7zk7/KXshwUsZ1tv3BxN8+egmhhKTshfJq4CRhPNfgUhiB1
Ht1GSJOtSJ6A+g2eJLDFQFxTunl56Gd3z8A5BX827TUtMt+b4ZQUoIxrlb2jpmZn52KaCJLAuLVl
3m7GitwZATqRgABxkJF1Qxe/JEzSDJLYXJyyeL5mpKdfwRcuUw9sQPOXQyALKppnaE3aWw7/HNrU
zHwYQIqr/7WF2Z9yEoerRZsZor4r0JDCNRhuvB4V04rJ2BVeRoWKNHzbmn3+5ur1VVVoWiXiRyLD
Y/3exIR39gEGaiN987wpuaVZIom1p5dhmwDeWOtflIn5x2MTd0CLIgGZkynpyOQ5xaXwVkXvVMsB
mdNW/H+nhuf5a2eAcK/docWN38AmLCDX5Vk0IoyQdhJG+4E/sUUVxYy8KZdMgPTe5roGuQ0t5doB
9dgKSEfCx14Y2ANCyAOnpszpRMGiaTAOD/oA4nWF4xWgU/59BYXw/1AmSCh0T7M3hoGeZj0unY67
eH3mVTMU/v/YO5PlupHtiv6Kw3NUoE0kBvbgArgte1IUyQmCokT0fY+v9wJUFa7S83sVHtsTRVAS
u3sTmSfP2XttoJaGy4AmPDiJkR6QJvhpNr4lzVg9aDlEEDApVz8xnwGY+0wfs1NQoWeMiYXcjWpi
XRctNILYgWgWD7hbuO180UmO2nM1URhY5vLg0CogQlCsLpo0Nu7SnoSfKgmta2cSHiq2/kiB25FB
Alc9kyrB1Cjx157atpEZr5CWjZ2Tz/HZbqhsVk+JaGllFih9kP2oN8UqRAdwongq4o4rNXhNRC73
YA1rX22jab9d4nCWqDtBx+M+luWLhdpMiLa71NGVXBTELomftUKcLDW4Isyze6R+uKapsiOiqkP/
SOMFAGvPkM9RGdBV5SFsro1pguAlrAwFMe1kQL23qaIpPq2UFArLucu1961UzbvynCj5cCh0aOm9
epMMNI2MTg3Ik9HLdUz4kmc2FpYI0DUSOx7EYjburPIZgHMMTzBi7mEVT+Zkd+h8K/uk54bcYQRp
T0qSfNcCs/9WtfBkJaYpzZIPKJRoXtoAq3Em/DDHPLsDTDjENUi/xmgPohJZsGtxhsXKhKx+bIs9
caYYoPvlOjLALQ963XsRjtkRw1oIX7gH84bPYQqf0k5P74VyZrB208Vp/qEgKNmZwRJdum7m0pNT
ixZMK0Cwh7dTrbRQ683PeazEldoFI1T78tWcIvhytAZURFC2nU3nJulKjz7+65jXq090JosjrQ+b
2+73rLbfUTG/RMf98uF//l9EggkM2f8cCeaVObqPj/fi3x5+VP23LP74c6Lc+rm/A8KE/I2y0tQt
3dEdIf8ECbP131TVwGgloF2pqi1x/v8RKef85vBZuMM1zI8gFfh6f0DC7N8spFp4d/kkUr8t638D
CSOE7le+gFipDSrBdVjksWY7v1gpiSEirAXQvG9rfX1Si/TZiYNzZHbDFV+tprSFL+HkMCRbYZKC
nk75rijU9JxaJaOGdPJhaaDVTFvzAcQgKNE7MOVspU1LQMki9rpaMw1Rynt0LhhYY2q1nH2tqgLP
6uESzG36aeGZPjQg8lDX9dVVh9VLWAMbW2coh3Lo+mOfWff9xIRNEf14HjT6Fkti7qpc7Q4h88dr
mEDIv7vKD4ZBBe0bMmpwmE6Ns5h3+UzrJIAPtcM+rnAk87XjgWyRUFsIrugGhSOmbo5aGH1TiX/f
laBjdzSS+H4B8U3VJI8LlNed0GHuGX1VnDuVYUbfyFe7UigvHPlVTMo68TUcX5Sz41cW1pS4NJkX
I5VLZiwGiGkBka9ftR4gERdamLuCqagakUYNxx9Zel59IWLsW7T20Iyo+ep0lDnhcGu16Iqj1r7L
nUg5pSpko/SLQnzBWzhDA6u1tzArMUOR9+yvb+KiQWJIteA2dHDTZLBBi3FiI2no5WTw/WW1vGoz
cUqA5d1hRb/YrcJIf1SvK7HK3lWdjFE0906su3R74SYLbsypbtluwYSX1Hvip02F7LConDGLLOTP
LAsFAk0nh4prJ9dJS6mtVhlTuWrFEh6CMjkVJo7dCK+/S+ADZr7+wap7AuqU8OxU9p0dxblLV8B2
bQdHgvOVYLsSC8vwuN1x9aJPjoFWnTcxrOrnZf1U0XDwGU6tb3h/WTj2joDDebVo3hPTVqOsTgfH
x5iTuVuXYinkNwM5wnWrxFelQWNUH4OJmBj9Km0i1xDJuNMLyzhtLnLqdLp+WUh9uiK826AF18Cw
6Cc5JK343ednUu+oNxL9kXiElcs0o1Ooru0uKS/bAA1CJ8Ruc8TvEFJnTOEVRQEsvoGKJ28GYARj
cFuQ4bUD8uyXciQXrO3Ip1roc84tTsGeW+1+u2+naYrjLzde50UH5VCIxhUKa2p7gSYN/5pDQTPV
ZsVLzC8u9fSTlOX+KAwV46VRXI9ZddfXiHrxXVwVaGiI1O7gjAr+N9aZOEI1MasWfeueycdaW+jV
pXes4HZ7JfsYcVGBzAjNtZMfIpvxDMwG5Lr7pcWpmKrK90LA+h7ISD0gJycCiU6eE5YNaUCgaTSU
716vLQ6hI93DpNf5qhv/TPvMPE3CvsUo+UOBiEft3ZSXKK5oiYHKUtH4/nwoQ/Yql3L8o8zIA5qH
BowI664Ngw9Umx295FPeLpFXqgnyPG5AVyS/+0Y70PlHhAOHenT80CoPdjxBNuffNNW0d31kIxvq
uT5tUuDAsWM/GJF8GIsS+VPITT8J+ns7kLNvRtrg5oXZniTwKk/GTF+DSOywxgFqVhx1J8NyvHre
1M2akj2qYWn726s5VdpqbksGD8dNgrrJfowz1kfDTTSPWuEiMip97CBuqGtcP9MGf4mXz508d+tK
3iI72YIflJAUMIUl1Nk82z/N1Sr6yK0ILYbDYE+zv7nYJlRhLgIwb14jPYyhUn7uB0XE0F2so9zt
8RAzaTuz/K44YPPbpX0b+b1wLFftnY5LfJcqdn1e7OWhKbA+pwWJYpWc7zI1vaUzUTADQa6gZ8nr
thzoRDx0elhfoL4whcCyTg0ewlfmXVyN4IT+fi5L82P7cZdU+9KV5DrEljM9rGzz3aTbGo8m744Q
5DSC/+C8oaRPcDVPoeVvC34e1mc7S+76KovP5rpNsu1HvtLm3U6YucOd61MZsDBFDmlBBHo5+XDD
MMABjk+EQMNs09uWtdYhfDXF/OCQpXHa3rc6hjNe0MnUkQ/GM7hMJ5qOeSkeeuLoT5HIr9X1+xsl
iatWB9yN9Hp3M1ej56E/Yz9vr0TB+H2NL4hHnJ0GYjNvgcK8/RA2ERFInJvUIz5F8zs0cjvN1Bca
pDEMr7nfb3uHMs68fEN5SnInBCZWHVtA/+y9gPPHsTKI1SaELl89MZM+4dMrqVRHhrj5NJ/DCZi/
bauNVxklzBdn2LMqkOktRXZbC+Ud3r7jb2sLYPVOK2kpdq2GJEYJNTyP6NXp0jfs6Kg6UNiHCgOE
7ReTOeI/UbIf0BhevFnSbU6yDIiQitrcbH2BjH9Xaz1qROpabrXzAW90hHeeJE/uXICTcxP1I9fe
xjT3qsVFC/1CzcQtdCO8b24Yq2iVJD9upeYNpjMdpRXtAHZKiga2CU+NEnkwRqX2elO/nWsk2V2f
9H4ZMYrNamZD9H0wtgxtxpPivBEuV/gONCDPaMxLVzH6cNS222OEuy4MaZw6aWmAOEKwjHm9IdJ2
21PUmQwhQTEVjpKjDsWi3y6aeQzpD+ppW5NVhb4+gY9UrMdBrmlvQZF91RdCHMjZ+xyDdtwh8jmy
QJjsr4OrqT1VBJLtOxX5PVtQ4WkF1QfEzFMIx8EzIeP3TLkAOBknOwi/L3VNAxTHpqdrlrHT5j44
NES7kUYTpnUPqGzCjZqRkaRlpJeMhLhlVvCBLr1yFzoV+7XBWSo5CuSFzKUAFrNwjLvFoq9a1iGO
P0D74eqHw8XD2M6Kq0uih3uD5FcUO7S3S1k8S1qLsZY6XmhRGYTVqhawMAqm0fVoDkwWw+S45rQc
qvUtEMUV6VflaMurJKD1b1vNAZhWu9PXI25Yz4F0Jhir53SaI+ybOJhBvO0NqBpuQyzNYz6WuzTD
bCnYQR4EO2+gFPc5M7w119s+5fKqmErzSwLimq57+tHiqqaeWJ7hh+n3hXAeC0RiJLtRFli6OECN
uIqwabv9ggHWlFGy2z402vCY182pn/L6sv2Ns67wJDY8QoryU0JvzVUVqHMcwM94OARyAnZUUA7s
a8iDaAlzeeuSByz1wGij/dJMEzy6BRsAqY5GZ+zMGLNXuVYoJm7Axh5+hHPF61Bxhk8hz09IWuJk
5lj7JuN2atk3gNjj2zZHh30ajaCEEnhwGpKTWkMgXuMTZccbQUwVp2T0QxnUiCVjiB1kBxIOB7U9
jEn2LSxpMVvVTKRpVZ5Xt7hcTL5D/NDqLe7rqs7XcBWkdnT5qUYUN561GT3r8LH9VansncVEg1N1
iY846TBIM76KGyx6QTQfmobP0NaHMWzomK/bxeAkWLqmtwjj/mV0RsaU5huXXPQ2CjYCO7t3Al6+
rSZG9eFUKGnUaED6ms9EeZLnWVRYx7Z3IlWyaa/r6YtYSxJZoAtTzbvQsiNiC9tjFSq5u/S28J2U
BKCkLvL9rMc702CkTDeypr4ZzYsyt2ewwJZr0fL2BkvmP3X9qNL4nTWYNhE1TV5D0lxyejonbVi/
W6i8iLwakG7dTZz8O6KNehQolnDB5CMD0NLg2Xam6SHptGfphDP6PIEvXeNnDpHJ7EanBwUqU+2m
SZWZoWL13Sq16TjjtXZtfXaDkDg0rdNblK92Do9m2KOKUE+MbvBsdDWDkq1sqcXQ7zLURx5TJdOd
Z8wW1vSAvTKMExyH2whjm+fyKMYXys2xoXufgLC0xqdROsKtasqqDJNtqHavade8CCrhy9KJx62X
roXA/XuuQ6o5En+QQqaPpayPajX6AW1618konwLkKeoEOMCWY+xDp7/rbWN6UAxOYBnOsc/ths4g
QRmu1YzjLujWS1dIQ6XK1hKdigYusrctGplgxV8YPOLmzRmCsCPno7MjTbg52utlKlT0u7DDg5Yo
1RUK4BmoR/U4FBYZTpqFYadie+oJCRgp/S9qVXmDRoRTHLKso9atMSieUozoO8NKDdex1fHA6OiY
Ozx4sxgbvxmJeXL4XFFGuNLvDFtvL2KcvuP/obDVCXzVOvbIyUqrMxjSN1YjLTpkp2ejSjp/81cS
v9Fyb0mBulXIeHKiEnYIN8kGzYB0RFzqbvK5vjH0sDluk116VM19ir5smXLL1UTWXYtxaaEFEfZr
s1929fRSlP2dRXfXNxAWewG4k1068Mix5OwrNevfS8THe1ngejRt+7HDsYVOqB2pSnLmtxMPniyB
9q+JCjZnBV4RfulJOzMtUNzWlshV1rPZsGZlr1R1uAPd7BZ0vLxmbJ9CXJansa3fVhbsAQAk8ZxO
F+7sLv9MLe5UKrfuXTYTOj1oUXzQq+m09AH/ax09Dzga5gyyTMgkzCeKhbxO3hNkFteZ7LrzpnLt
MKrxEljKrimRyC8AOiErvNcagWCGsMdjFpoHOyfGiMT2u223nA3wM5tTuhjESea8jzpN14HinSNh
uEKhMqwabMUDkcH1RB8sr6Hr6CkGMvFMG/p9o1LCquPrnHTNnivbgHeZlm2TlOTpwQ7d2QM94RyA
1IU7AE7+hbFWGC/nVFE8wtD6Y2kQKGMOJamqtvasGpB11WRhWO1od8OMiDCWfNWsomxBRi4xz3Dh
sSe2pP5zYMJAjVGbeweNfcNrsi1WRtIS98Cq5xjC3dQb5M6uZobt2SKBHgURw0bXYveHhEtbeV3v
Vh52D/KkJjxm+lrFzioZJ4qNtiSav0XxWig61tnKcPAl2iQhDBR7NMvNbjs7BoUfEBEHj2XI8HH+
saAB9RKdbFiZZNddJ4kvYaixa6oEufGs7TkEsClb2ecWVrAsZg4/qUdcHJE6ReqaQRKdpw+nQlNe
gkbjBxISHfX6s0bpsqdhU+6nhhM5MXo/nzC0JPUj3MFPzL4N/o7lpVuqay4nrR9YjY/s6SFJ9Alw
S2gc8oZKL0NGteU2O7QTStkwz1Fpoa8HVzPI1E1787PKxpukJj11ZCRyWCq0gQ7lecosEEhoNxwq
nInxenFNhNytXqjjWi77NRlYa1U/RHZJz6Xxgkb3txF+PvSz16SoZ0m/4by1m/t+xMvIkPypNWmi
JKSZ7NrGYvUrrUKozS3ierLRz2leUr+vp/G2u/XG7KoaKR9hyfUDgQO+Lc4AC9ge1GBORNzj1rto
0eCMHbymbZeMmT/pkjY+kbDfF240RcHbg+rhqDGZ9rYHKwDYb2U2edqU07xeeMUZDIIQasvstMpw
isDbdlS0tLcDv4D7s8qxE3RebeD1DhTM7a/s9kYBSrpbqEr3KTymzSKMwJYr5xqatPZFvBSEEFRa
zc2c/IQ7gRqz+oa8lAXfsvmlnSCxtik7Sp3xfXtJypYuXzo/bsmBYemYnvmTeqF6kSagt1XmY6hK
01uXA530j5EtiU/vj8nMTuysIU+SK+G2U0D6eNdn7I7kamx9Fo4B9jY6ipL5sBsNxdexQnRjYy/s
2ZzoeDCIndqkPCoRyTGWeIejx6hp7MBHdca37VnjSmZ6PP88VoC2lOCk0kvTKuPDcerPZW6/sEhR
14R0Sib1A4pySJCmpLu3ion1nDF5M7ybOhmOJCbBnktfJ9oBxLn6SJA+QZQgyCeAeWqVnZ0TLGBN
GsiM2McvTjBquXgKYEAPcgGj9LqW2Pm55BVFc4qD8SXdx2WADU1mhdcExZdoPK4mt84pnqcFAI/d
VZ+6aA5hxP7D0VOa41mZtPspH1ZwCL2RnG5nga8BFEp21Mo53TlZV91ESvuFK9U1YwzlRiTa6Kqd
BfhvbWNmbUx7CN7aHrtNRhc3IJ84NUEQNPggcm1hOl0zvcp4jpYsbjy2mteuz2MeXWJ6quK7pWmK
RwYBfS36QWCyT2rcBjs8xfGNrBp/zCHJEUEOlab7rmsxT8H01EYzC0JzHuj40e5NvtiL8lwZ6RGb
y94U2XUQOOzQ2NPl2L83c/5IUsIxiY/mwC9v4KZ3jZRrDp2JHNChO1ux59hl66JXGH0sho+4jUy3
iomNzIvO7cy0Qwor1wtMvFfGpw5VMTM09WPMoIDgF2LBkpEBmbxzGuKiepiq6RfgNbUBT91o7i3V
jFBaI8mKoYCp8keSRzgFK/lq1vGnnTUvgd4TQYUxpLToI47Wnu9xnxTV3RirqAOXr+mwUHErwK66
kI4BZV5TI9SftQ+gxVeNYs5+rCZvso2BWg/1TdnAxY6s+Bhq2dmIlJsi5PcyyV4rwgT6gTjrESJW
a6VAYDX5RqSgHzns/RZY7VEcA1k8hHOGp0ftGJwvNybFA+YiQdWChQCYZEAwaznG594eXsMIYmst
7nk6n7W6+lJH6njq2/GZMPXcF1H3I6+U+zySpT/UBaF9dnldC4tQ6BYVwPBlKijU7J5/qaf+3GnO
cYhIIAtb2njkEDG9i9wl+NrU6uBRXSe7skCPnsbikw4ZWD7jRYsl83MEkFPNouzBjjqy1HeOWt1T
ZpIFPH4Rof1RQb/lmn7mvnut8ZqN1RHuUG0lDwap7Ds4Kp5Q6EGMWXfTOS29q6j04DfYNE0punGZ
e7pp3ulMy5O2/d6H+iEus6fKiN8bdbwNSkujDmI1FKibjBz5/JwlF7jad/G639IgqymKOncMWIoD
mvKC4pCZrrl4MCRszzDahLaDeQvp1T4NCdrIgVRrMODeEtbOCbwl6wHNdpOPiPsIng60+psxtsm+
Q1+HmprChctFO4Quo6rxynU4H251hAWnols+ON+GPSGZT5aKRyq5gRkdHALdTg5pbnS8FijEIQC1
RjJ5XRQup2xolqsxjvZJ21uUrakkBLI6KZRcuyY2we8G82pTfEE/j/NedsyHOy4DJspy1+QwcEek
wzunFvtQyHe0ZFgUp/oecMItl32LncSgRJTVFWZUgCx44w8j9Gd3GpzC67EBSOyK9I93lQjf1Emz
SB3VuTejlVsB035xo2c9XEFzBVSZKTVYNaBsaSEQyMnLhbETs4EQv7C+0nTcs2tCq++BiegS/bMx
OLcqaTF5MANte8yWjKZVRGoxKYbms5bLCwzvx6oxQ78aEnTuGNe9uorepbqkV0uoHJgL3Ie8W19Q
Kit3jrROxQSGOCJu8cLM/C1OQq6rmVNcuok3qFWgc0rlhaSC9Gy1I82WGL8Ha7eXzcP2gTbZk49p
YEQQ25MqrzOgUPgBIrQ3X5sBooYagonoJGYcLQAhIZX3ntP1udT6o7HY9AdrqnQiRe7KIfHyfDYP
rdNR1hHNc5u08StkjC+2vSrlAucr8DlqG8i8QdsAU/qRkoDAGRi0fJnoNppyoKWxcWSTlhCZ7YnT
Z9nRC/2IuP+yAGCiX7W1fAkMCVSgzS7IJkmNCFY6o84sgGqpdAQXA0l1aZBSOVV3Sm5DbtEd4zAi
V3AXrXtHnAaBZ/jkgCz2JF/AackzgAxMBVAecWcQcmlxVjMUQpKLYGW1QDch2jlk5ptKTlm18jrZ
ZF6mYm+frWe8/bTWtu5jk3y2UeRr2XxIIqi429Rmm2DxgDi+OS0PVVowM+lTBLoMxmZu510MKGkr
wLU1/DKUwm+V1jmG6wyJzAFEuoY7oCPBVUznWlu/95hzHTNOo9Zj6JiRy7FGZWNxYs0EVvzkOdJM
1zy6RG6v0xuZ4JDsq0g9BVy3NjJKoOUsbNm/YPKxs/lp0cr3RXCPGKwlgVoALb0O0n0u34Bhj5S+
w2rcoVxH4J16hYg+gGMGfwPpNv5xJmwweGZeTVeR2bX9y0zYqYt6DGNukFubPl9P7KBQfixTSicW
0XTe2E+Fk4qfDQlclGx1YzXS2WJJbsVjEzIq25qDM1PSqjV9Gze7wOCKbQSWVmccBU6pk66JdbVC
K4V7TP8l46bpvJX1zG1BVTgc+/CLGtFR+NOw/ndNw78VfX5XxkXX/se/ayvh+s8EbKFZOmg007I1
y7SF9QtVv52l4MZv1P52862b/tQJFHuNZjCRGH/06zzFVGhDjC02QzyaVBprZxfea83Qdg13zQfr
sdWzY2fSylfa6m9+ROvXSAjsMapDX9fRNKEDSv8lWCkfmEHNQofVtI4dIXLqqG/v1KVX4YoBKllP
4pB7uRv08DQHYXMLbZjKJL3hPG93gZLNg758CNcrhv+wkgMJv+GVjdXPkvnVjXxS6UodE1lhv/rO
VZ13QKnfhCrO1ixO1DwMSfQ6XDl6Dc0efPZyhayMWZ66tjW/myCRLvkYRJ6GgudiA3eKLOuET6e8
XeKPbYo2Ozxjspakv0rkfhdrZIs3iWhBWQAMDZoenRXurLzMromQ7Cdo///1K09z9eM//v2j7Iuu
mR9+hHFZ/EWDwkP7z/Ur/kf//r1sfv2EP1LtrN802GXYmWxNJwJoTYf6PdrOQbUibKlbXP1Ia5Ea
//SHauU3/kbaLFhHtXRNZ0H/LlpRyMNbA+ZZxZLYM9O0jf+NauVXzYrGN9FUIaR0LJ4OklP+yl4P
aFtisadlYiJzbvJCXPgtrJ9/TNSzDdfkPz7+73+uHEGbg14FiAtkjBl5dy7e/J6zeBkgoiEgBdE1
Yk4lEFJUzJDB8uDCwj52lWQz4tykt29byNr+gnH3MURajsdnqL5mEppaTDn5riv23dik5WcD+86O
1p3cUb/RAHvNI2viGs+NrEuAdsHLyO+4TO0XMeS7dplekFGIozrozY2dRqVJxd2TgGLTzfz5d21z
M0x6T6MsdMOli37/CKx0c5OTz8Ygq8QLvn4qAs1jEHSMhFfldiNxaVCLquK66byfH23/sIkuHUGS
RI7EYv2vg5R/kwqj/7LTMhUGXGaZFlOkdT2Zv2QNWHoT0RZlBredJWmQfrHRiNL5ivp9EdjDDjiz
cRyp0GFmdj5q/WnP/0+OcFDnq7DqnnIVRWMO4PAigmjyIRaaaJlJ+eHGeqOXuekrmmYh5Vlj1LJM
P0xWTbJttU4A+9QBngM5BsjT7Z8emP/hDPk1wYPfbI1+tNEvcJgQfoNI688JAJjhNQ0Lg+ZHI9wT
0aR+axUWKweOkxxU8lR15j+bca5oQetnpQ2dQzWUr0NCpl9ZXkKNLPZFq3+0knZ+jciElj811xgm
86FLs3JV1zsHiQ6T+UGCQUzrnngID3KU4fXct3SW0WofSF25kkn+FjaTV69kOUOBwgv2S9vTMPts
BIybv/nlfy0RbKILNYRpErizYf3DAWqGxWDZo6J6QIvF3oyW83ZMYU290teOrajhZSMnfdvsJOOb
s/3E8D5bkdanHi3O2YRjQTqK+Vi1kB0Q2dtu1Fg4a/PpUUMmsktiemSK+qg43GmHinbbgNcQYOhp
ymmW2crSnAZzfuz7WPxNCbQlCPypQHAsZHlSCgBwaOPWP//65trtuPT4oYUPROJOyJH8xUwzrnWD
e1rRS9Cfi18bbQVSK3I8Oyq+Nksa34yDBGK6dG8gRTkPA/lgVdhmFIc+F+e04yrqwvYUcgpDOzR2
shC8EGZcfU151xo98pa2UmkjEsfLGDS/wS/y3Rq/y0jVz3ZVH7Gf5ne5XYJCFgF1SGZAvoN5SzFj
+3FqMeFeFMuvzaHzJGkRSCdCfMpb2VxUD8qsTrdmNuTNjuHR+LBgXLOjfLpbkti+inKImL0T1GCs
k+6J9XiLBo2Hr6s+zLSumXX2L5v7SapMuIL4NgcbhD21ql/7ZPyxkj/+9Tr7NV6S9wF/gIZIURKD
xAPHcfPnh6xbaHTb3az7P7M/jE6LfadMUr9L1LNh/iiTklinfBg/BDq4JH6HsOWFk5W8dqrY80DO
GGbxq+C4pZKjpsR2TnMt4EqY98WzzmiCdl2ZXpJpMu/zfr4mSozWyZrIBrXKPFp13tyaS3UsF3LQ
I6s09rB5q71pcUB0gEi0obqepi6FNE52zRaIIuccCD0eAbMPypOYcgWf+crlXHHsZRo6h01Ztj3c
C/LeDGgVZtf5q6wIY8xG5oN2cjNpTB40uvR7cCCaS9/mxggz1M1d07gtHWrsfPpZafvxwohUM+KS
zV3lvW5S9dz24mXj96MPH/YYjEEhzYt6FSDddpnTfTVmAi5mBSYAcHYsaUiU/iYiZS0F/lxkr+8d
ohId7avULOcftv6RO4oCoVmj3Xe7GdGHxJpxmWYq1z6DG2PvRLfgBuU+IWLWzbKFvJeqGbyWLujf
bli/1NPrT8NehUyJS42NqvGXJxpsDinfAQPDTdGfkMd9auumvTWhdgNKqIlYWexPKwfmlsUQIiN8
8t+4FOOvRZ3zMPcrwyivh1OElrSKmFh2cVDz39TXJZbNxWLQd6MptMPtPLuYaljhkcuyU61kGAxN
bB194lxssMa7nKk4AkqMaRPdNIYll17etEUV7BS4j99oPzee4wAVaNhv3IbBlNU4t9sfhugjd4Ne
RGRRQj/pMkp0mRxGZOcnxxnplVcmXwj6FdxdtTlh9Dti7wRQOOEojIb0I5ESzMT6ET4qEZi2pygK
gwkjVg8xgRr7ZnV4Wen0WK5uuQ47iB7cbbwyoUWPGUwyH97viZGZprpdHBr05q2TjSnaWwwnrNxm
xjRotLjrFUd5DJOVq1jbcK86y74dlg9MpAgErDy/jVs8m7rZPRsDcgU746GZ1Xw6ZqPVvSwIMRVg
OFwX6uALfsC31lAB29b5KYiMfSkX53Gp+ZTIKcq3cmYUi6qkM6f2tqk6Ag5rG9M/6rO7zHZeY3Cg
2K1ClTym2VjZOSNLswm+mjlpA+v5VM7zOSaG8H7mw6NZp/u2bhUfk5l16tk/hqSHq06AHu1qQjyd
pZ+OlWKAijWaQ22Bc4I9ZHwtHgkJeJCZdM6zBWipxKuLbax/KUMMnkXRXVN5rWpg3mt4Vwr0A2QF
KH2ndVzu0jIZjikt0VuhIbqa5W1urYnFkUmzbb4LA83xtaherlv0CL0B64XZa3oQLJv7car8ZQ5R
VtEIziPxNTfMAh4eKIgyx54xQrtkvDt0F9pI7ClBCXy9HmyETAM0tpCtUUkcyjHLcoNWM46d5/RN
dYsN87xZ14vKSBgrUW4VdAUID2F4BsnCc9aUoyhKVT9IhydsW8MNRs9wL+Hz0AxFNKwyiEbuyDRY
qld6bBEEsbniyvx+s1cFiOjP6Zbw1Kp5f26W4tVcT58kCRRoMc2R1lgLpFMUpwn5wwMn7xEHtsmc
RolOS1WTuNWSskqY4uLiXfoRNqZ9HFAmn7MvVQegf0Dq+hgV2kWxi+hS7msFFMjPn2LofMAkw2lB
B+7S/aemAS/zANbxEEqGcptxCwJjhW5SQm6tSvOCrdauXut28giejdHwAnxOAlZ21s9Ms8bFvNIS
i/xQMSETWpOyZIwOrR11ZadWMSsgSCTONELQCtwvfuiY8WOYJfU+nxO8aCAAbgPQxWP2XO0MPWKx
s5nzfCTM2ZY1rUE4MYEupN/5WJ2dazr12bHqrkDqa3c42ZjKQHzeiUZZGXjoXgl6imojuSW/kQZp
TVCMIkyKFpB0HY4HXx8WfMwpTs2Rc/TUl2JwFaX7QDg1Xil69FYCMrpu9eI9zTvYgjYQwCRTucWk
On62mhHttjdNmomRZsgZfpe6y8yQw3Qc6H4uyueiQAOJdLCCCTvlU4QCCU+afUH6ZwPblIL2Wyim
n5awoUCplqRM6lFCJz+tLf80BFn+kuHFkSDpAunworlDmjg0/lpcUG9ki77kht9lAOHKVKRnvLJX
KG65NaB78JcY7VBvYtaZOSHuIhLJ2I51wgzVJvCLeNZJe4YRmidWc0qaJH4cOiXzw+PY1M6BTvS9
GmnWcUlKc/9ztxw6eYpb5toDxC5vpgHkFUYW+rzrXyzLMk8yw9SDp5y3mJL/ZpLY/I0BldXsLJ5M
YV9IWFFBq78GYDEOstdjV9jz3cBE4FkOBRqbGjDg9scc414a7Av8RH4aYUb8SI56Na42fs25Dsu2
IqsnvwKKcVOAl+CZs4wbW6bHsI6Q4LSEFyXrYKwNmVATRc4rsi7jKUCuvq+WOTpDyYkpiDqgSinM
eysgQEqY8yWiVxtIuzmB0NE8rVu17KJezrCXd7UposdAe2f68+AsSvzYJEDA/nXhaK63r78W8HQw
dGwyvMEOc+JfbmflbHYZ/Xnrp5Rb9jZLMOsA9K9EHMLMfSsuwX/34xMZ2QWigDzeoahsD+BP4p2w
y/ocS8JP1Cx9oof2xkD0PDg8kU7VxOjclW+gDKNzHUa3XCSsW6CoASxdkD0iQrCnLcMliCAZib7j
f9Vm5DWDUyNfDxlniQSKJPY7Ulnn5KJXrxkL8GLCgPDDnBGGJp90Ig483ajDC0nl2Or0+CVpSLn5
1y8T0Yt/eZ2EYXI31m1p6rpm2qr96y1WOsZIEJpDhWw6UBnCvrnWsVhwudheqTRfHHfK2+m/CDuz
5daRNEk/EcwisOOWBFeRFKn96Aam5ST2fQkATz8fmGU23T1m0zeqOlmVmRIFxPK7++ebokfRAt6C
SNiqbxNj20Mr/6TSiS5FY4+nvJv+NHXM6DGxjzJh5ZjLAYweSIgHOSFsq+JWzuHhfvzC5Dddaes7
jHMGRCXNx4c75trDBcGlKN4PMck9y6qdhVBOeRDk6EYFFd0LlOSEeCbuUYhoml4w4UyPEE02DJ/N
M5WysyDDHcTzTDCDlrQc93JO0DKw+3MxcYhLRR3tZVunm9DxagAx0EcHC8zo2PI6l1MnNm1NaaHp
ZT/tWGGunYsXTo7WrUjovrLy8d/ju4taL+3qgabgbyfst6NlGzuUysuUmPM6DyALzFnLRsAA+1qM
J/Bf2I9mI4TlRWVnM1xqBVXEyFS+6TBq8O0wDCdROR84C4Y4QnIC2FUon4yywRDD9WaswZCyWIKs
zJqNUeQ5anSdbVBCg20dSXEmOPYv9kJ4pfpfRtL6fy/vvD8rPAo6F38y1aTT/scsh0ic6cajrm8a
fR6PcyHWLtVpZ3ydMOTpw0mNXL20bZNspVeAcla0NaaoK2RwP7007LFCqeB4X7KweFwGNEZ/ruMT
+zq2SM+AUUs2lhdlFnvdxhlhYLXd2k5Lqp6oHOq2m/0v9wJ30TL+7zrBz2TdW+U90nSeyUDnf2gd
cTnomkH03g9GFq+NLfTkO8Vk0i+I1ym1OzACmxj4wp/72VxPMR+jAX1LN5z3TcUAayzSctPl86ds
uuk6GYmO0aZ/Lkt3K5qpe4rbCV9Ymj/IvC6uVghjB3UEnBoPCB4PJLY4NS+tDiHMwKQBgurO6fuL
Bdp9Vtn0pEQGUa5nydDgkkIJ0bHqQqGeCApPH/kCOckiPNO9EVhHRuibCnMxfBlevNGLSLAvs8ZC
lOf7hZM+UfkSL8Y90nXdseYnk2k4XQOd+mKNXHNqUjbnlQ9FE4mH6M1Fnz5VMz5e0GlOYT3bE4lq
1Ue+8mJv190L3+L3imXEF4ghDwp9FP/AkJ501I09otuQ7snSPM4yOOkq5/8hKRQMZrPYkbN7iZRz
lB6gmQBD8v9/eVt0kv/n98vw0XNtQcM2+If7FO+/9HRqOi+ONfdg9HWT/C6bVVjUh6o74k0DP004
sGGkvVITm3yRypIbjDhGvf7rJkIQOcALMXmoO7pQF0PG3YFqES5WjnVBeQx12Co9me2QWCLYmpRa
Lm85pvM2+NxDaciLApSTWYbbe6TQNoVPa6Cz4Xf1d54IaFSy0tdBlj+OHreDLtZPjONpFZosddad
djNTawkiVV0sc9K37jSPCELNtR6/qrw8xh3wcmqYkGisYj81hgWttP/WRLVLwgbSYxG/4stQwdVK
yFpKPRTbftowCy5uQ2/tq5IRURXjUxlHa222plrTE7pK3FeXNWUzYMRayTj6k6IS72AdkFyT9HeQ
dGZz5+NbYgvRzPOvtDL3Jc93F5TEKu2xv/Y6iWbynuU255y7pobgywjchCUf7GoLsNlnpQ4PLcNF
tl9zwGhCmrsRjk+fyS9uFExY9HNFKRKqpOgI7SkpdrKk914mpNdBi2K+tneyoBkO2uDWdK1gW2Kk
W/Hk4jeOuWrGeKqB+MLCRj1Db+oNCbgiqclDggzfeozjVtwasDkvX5qZd8pi+DD3HJAtT60nqlyL
nrN6qff9ysiG2ScHTtP2Z2pX7yQ60jVYn19jzI6q1ee9aT87DoYBLpzg4zWcuEo/J0xx4G3mxtoO
g4MxlUdduc7BYAG1FfMRU+MjCGVyQH5v/alpdjpLBY7YSOypJQM+BGyl1Y1X2s/E1mIYuqJQ83Nx
5jEc1ls/3Gea6+3B/scohdpzGXTuqRGkVYBIUfCaWRSkzkWw5j2jAWJmril1BXjdouOCBeFWW0NJ
ksy2+ec1+I+LDdd6d6Xa2Fy87YCtdJoQHbM4BIimINyjsyS/7xfiYpj/KE3Ja9Pl3yow4mMT7ZpY
uas8rN8xx+pH/OlvQF1oWVhy8SkYsiT6ZsnHSomNd51p34Wbt1w+dMxGwtQe3No5DZGBFKNjLayg
dK8Y0x6nejiXro6NZYKkp2p5BUmg88FSTNymM+7xyaUqRhKDHeNjXKnnUos7jLB8aaem91Ny+mvF
az9E+UqAssYm2qpDCY9hAgZDZGFdaWO77RCNVllA72tcGxtEFxOw7zJeK09Dw5C+cmd4xcxFmnpq
16ByyQB2oy/z+KHoTH2fpzTRtVpyNrrhy+1mvGYMHQiokUGwlgqROv6m6eErA3Gyig1iCx2ujElw
1ApprdwPlv2MSTCYWZOUpa68NTTzgUs3uFlksuG3HXcMyyPfbC1K1Rc2I+Eg3za1neNoWLlwUfUD
v2+T+cDiSeSVycFrIihjt2HBSfmedeFOfh0F3ZqrDuECI5Rn3h5yktZumrJ5LxJ8h1hRXii5PoYi
fSkIF60WkKTfcrTCGpJftKD4dB31WcSMyFjt6QwZ15WR80wmOiWLGQssk1XIBa3LLtKC2Um5YjLp
XttTbz3FTYgBWnNXVcrTyaHP97TGWQcGcCaazCMIDVRW6BOWH6SRh3wfpwnjW+2Z2c8PGiWznwZm
vzdHe5S5DS0VV9ET7DZ4Mw9m9bfrj6IPmLHHJNmsJK1p9fJ2UaTHfkosyxTVfJbUEMEQd8FS8BlO
A1mMwuIYXLdnzuxcY1LtjzWHJUB1onSVOqGUr7GHpKccNtzKHNPXtlz0ioU720HNjgF1ms7w6wxt
Qk64e8CgFNzsaloRmyzX/IqvVIy2a9hRwUpY8WNWxt0lMKoXHha8hUFR+5Y15k9R44tS4+rFmeDg
IeL1XnLz4lmncRaHd0uejEEYTYUwc2jtXuEJavwoY1EuG324gcqEWD+tqb8cTwNsPJ4z+xLUTnwr
C5b3HmXRH5YewcK5ZA7ldBRFxCfL5mwe5R2N5eEx8LQWJzZ/mrJ4fHRzQC+3KI6PrqXjUHFIe4GD
jg6MH6fDELK0Q8rYNjE/EPFxddPsSN0W+KSmL0HsyuR6YVp+wLK1aUFg+A5cMgyJX+lQa484nUqI
/NbbmLPz9MwqLiYou4TxaZ/rTIuLWBA37dZAQavH2rR4krXA9yLqX/uumm9uZdJrYhS4pnxwnz15
urHhui58rH/FjX6yrFpm0OS1DMyYGZT7jlTbjnGbuEXRNDME9A73P81A8lZDCxXBNOJ6VSD1QXnF
O1gFNmnNWedoKnp5wysS7GYMXev7Hwfy2RQgVAOZQKNZdeDX/Rmon6fMs+XhqB1yW96qqNEoNyAH
qAgtjedC5xkcZueLKhSxGTPXvUoPN0cRZZwSqc7yzSjBvUZlddMIklwQQ3jQGQC3FyMZmjNEBLEX
tpcAAazNJ0vyzctuKi8YT1O/5v9PpayI8uDmLDY9gzTMSmujrUrM4THnzrsVcfgqvVHfOoZdMzAb
vyI5Nr951T4kUfNDXtm5Sq6CfulY24Rr10MU4PrrkwXslUoKXOx+ejfi4QpLSPyaYXejV6HfAOaH
G0EzwMZu51/d6qPthx703JO08jJCXecENtdsCOmK9kP+hYo0yIj5/jCPeNm4/PwmDXZFW5r5nn8j
+WYMMxsCLwJPYTuepwrHcWLZK4t0CIC46i2UHT5/ySEkbzy1FcFw5jxT7rQwWMzQ0VaL5g6CMxnd
qQXjHIPu3dAlwo0bnm9up8WnxDnsK4oGzlnGRR2cYLRcC5XftYcJsKiv11l1rPL1AJXJCls0OlzS
KzvP65fS6rJdTzneAfV3o7cp321ia1ij2VNjU5I66AvjqWrOc2AmPzIVANGS1lgFTluxeYKXYBuy
eeyD8XlsbhjWaV0qY/VglNJkKrVa2BttHYSfvdP9JI76NceuPdOW3gD0ofUb3r93ddv8wxgEjBlI
byhLb2Sm/mpUrJ4Cpmkr6oICPzH/ZtxWNuVg/pSdfY6D8YAD2YDjScY/r/FqYzhSGleSsSle6jZf
hr7ozmX3fM9nWx6py+Y0sHzSl0GWMguqbVY57XXq9OiIhpFWn6FqPsgF9keKzsQVsvd8Lcf8YHWp
e5JDiDPbjqNdHRXpFaZ7AKpj+IqDQsHpjXtmmw0jMT2Zrx3M2asN4YKB9iFNCeje/009We9riK/R
a9jby87bZi3+9QVFvI26wr0C7YIxNMZ0nSr0Qp7T4IG58AVGbn8BMOdPYzhdIhMkMfwKn32K4L/X
igD1QH6OzKO5x5YJyxS94TYWNsIOjub3dsf01XmYx93EL+2Hvfocym+3wMg/mpKIxyw3s8U2ndFb
gyH1c6zzN6VzaCm7mfiPF84rj5oqj6UIyBNwgvRRd9Sl8puKHHjduyaqVHnrqtofCg4FU7aftc5e
u8ZHMDbPGm1aVHQ+xywe3JKf0h4xZ84mc2tUxUeODWIshsc5BypIMANHP19ZiNw1mii5ApASx8Z8
i6rMT83liAjrCe0m+jOUVbBng1uDQyVdS1efr2W3bPodLAbsg1s8ui2DbSe8OEZXQGhimNjEdKA2
1a4Xbc6u03oc9XQ/nJJ/JlETtSmPgeO+113+2WKoJoDm8eJagtHOgx2Wr0rV+bGGlkx6tr1mGUcG
Pb1ObNJEmoIfy6FWsYpWrGvkfeCD4JkBnZo60K45Iqx7ytGJkyv+YBqbaCLUocZbnsS+EdnZqg3s
c6fKo3SzrXQWC6xJiIcELF31YFWt5BNiIgEKqMezW1xot/jG5/NHMQaLJscvZy4VBWjNZGQT1gAV
WzFwLZvPJYyCHNvr2hvGPbVx50o657ZhXIo59m/poe6MFYKYoPepYmGH3tZaxLw7qb3DkOxXzaSF
xEHIQOPj5wKo4XcU3HVyaW0tM9tPtIzZMONZ5H1g6LRfeGCnQxeCnZGBiA7+ySJ5mu3wJIrM4l6J
ibyF2VLhuUfifZ9hbrXm8hq2wNVMFH0avZjueysz3U0wPqK0GjdG4viKMfFWFeLKqJz6usT7mkie
Orn5Jx/qdjUkBbb4ehso+aNMR8eP26z1eiCJ69xwn1B8FQgANH8SM/1NyvijcJ+9eIpp4uUQlnmk
ZO0y+3RgiLem8acWC45Ad36mftgbKjWIiWfDlsXgMevlcx3Q7OkW1sYSP1SZ5CdQGW/NFBBpobl3
sj9yuwvWOvwuLOn6ObZnXBU98/KiPXeCg3wnkcb5hEwv2NHP6M9m/1SSoiaWj/YflcPviN55sXX9
vWjr+MiilhH5oHNeBq5P5G26GC5Z0Y6Z6doqDnHCnQOh5LOouTzWjv5k2w3dfzJ8tT2z3rZtyItk
z0enZfyRwYthV2iIy8fyb2v0HTCe5GTlr70sd10v//T5/MRp7J9G1c/GTHYtItpGMvh7Sii/CSve
H48moJWo7S8v3XLj2DlRcBHSLsiLGWrlEDTPy+x1bhyChm3VE69gLzQAFMlhQBDrV4MeqVVeYYpn
CHzWO/EzdXDerbR8NYB0knfEmV4VOyfjyQxibNZdetFiXsrcmoKDXfxEbFC4BMLPdKSYBeUMSQ0U
UiR4xTvsTKERfo4ESDmP7NMm+waGHwk0EXitc0TGWDjhth+qHy0vuFQ2H3Vf7nIjQHB3xMdIz9Cg
wfgYPTC9PRXI1SCPQbm8qiNYGfJzZvenykBQx5QntfHBBoeglThhafVlr3aLjZuGpBxbsgqVAXKc
8LUH4WLqHFpRJS7rOjN22NK4sscq5oUvEPFJYCrv18useuvZ4pPYKCkrZo/8EKt6tn9GnM1uOOzj
plM7BraoP8aS2qwxa0X2QyukBZKpjzhuEb6gPPfV8Cw2tIS835zvjLrB5GezlLbsODsv+hMN4rt0
GZa3VeP3JNhVO26DnsPTAnlY89vcMlD9xXPU+kzPk5XHrWrxfYM9LPaQhGqfQc6BuRq883ooFgAE
pcs9d+befFApjih6xVa5TkW1kFsogwwfBkF1sg5GlzNHtawPND/5JdbqNXs8wrzbQo9oEIhMU1/l
xXhsm8bhHuyFW8ByHDHyw9hvOYzZpyb7QH0qX1NpaCtigH8BEejr2GIam6Z6dEmx7e4SWiqnmTLY
IPToaJ9gooY6PdSNUb+jF8VrzCnpymHp2CcSXYbSbcQOix9Gta8EUAZEKVbuqCDub/MJMoEOryme
vmHqyg2ZkQ4mSD9sStt5JnxPoidutsLs6B8yol3cOlDMJZxCwQlnlUitP9iZAOHU33qmPI+yrPk1
pVy6+uAwtV6A4pV+i8Y8Tg38UCz77H9mgi3IG3wv7vaigKvjJs028aIXUIy/ekFaBF8coo0ydnEH
8nIazYAZAh86A4FEQpfFxLEvY+PZAy2/K7sgWIPBgiaMSIjhqtqqVB6NRh7slk/QjMZDlIv3ThHY
FD15v8klnXYfzjYewqkmnE2aiI4Cj7XldHtM+djqUSzZC4lXRl8TpBAmIYQTCIj/JjpDjLKFCuV0
pzjlXMVEzFhVFemJqLAJPGJmWmWwAzeGE+DCjgqYtuRcCJUctGIcVlXGTKqauuvk9f1uGMNoGzcQ
epJQPPQ984tizpw1KGVcZwnZUe5r627mOFhV82pRu1z63JKs26O6cGNgc3YT86lD8WeUTxTVJFtn
FbkfNQ07Ck8uJ7+IrIf5VFSKqp7vFFP4ZWnf9klayU3ZkJUppgFQCkzmMJLATZxvfSiN53xesGtp
/ECrwV+LvHwz2PRYOnyPRvUAtGCvq56Ak9XHfs5NdpuPcOVHEMI2ZcdkB2kC9DUJVKt3zmWRHO12
fBzjmuKM8FoXLCs2dSRcdJLWjyLnQuCHUUbmbmVtf7QGb2ddji/FA/ZduGgt01VcS+UWV6hvTMwK
OxshIc7ddVSfsgJCrGd9RPb0Ezez7esRCLVxQgyNTe+DUdfRTOO/hpO9y6R8Dhb5p4sIKNnM30Yy
45vA9P4ZQ7hGKsOZ4HxnZvhiejMrgOaQUQc2O2vD3ybBLxE8B42ZMhptDfKuVY9K0fLczeyNxCnb
uLw1HWXU2Ex2GXIuKBLrn0y3qw3L1btrNce2cHcYHN4BbsfUg1SfWuk89dp0ywT/+JDtDjMczkaK
lx2CwIEJGCmaxEcSwrhjNElsdOeA5FgrsEi6FedYUa2fUGV0lSDVMccap/ET7sWHGoMzCNAeuSDk
MK7/LTuVwIAfLqM9wAnTU24dMHTbMfzIK6G4LwXnJ9dxrsCfI5KEouxychmg1Ozo2jOMz8RPTen9
loU12oXBRLsC1/G8bEdsXJW1LWR501ScIJTZwz6b1XOoMEbLCTQAy2HgR9xC1k5luzjCg70u5k9X
pw5vClgWGQFqoYUOMNfk0DzW/pEhqhEThctm3h5S4F5av1g8bfR5UBapiWxYk6GdOetM6KkbdzSg
eJrM+roJ3j7HxK4uqeF9HbjuPOIln7bj7Gokctm5AY7opH2THbozrQQtLcdjzjo5WZO1G2QomMDV
NyBU5K7oA131rpFdWqPyLeFlJ6JFa68Ov83S4ZSp2xg+WPRpIT3iyxi46PBo6iSk9na1msK6Oyau
9uZlfylcSjcqKttt0ddL/WdU7DqPRmIRHKsO2NgscLvXVl/4Y816GyThC4VYe00Lul0S8L8BP7I3
YVjSuOl58O3OxshfJcvnbEK94KqEG5yWsno1A7wqTbG3+tLh2eDSjeV7ipcC1Sa51t6wF50bnVPF
GoEUkmlDsIGSlW29KmOrzt23wBzQ6IGNn1P+c7GCBckVaw3cHUvInWlCnqjzdBs4DfgfObAX2Fsl
9L0hTOSgqC1IWzqXsm7Ejj88RkbIL2D6ARAJcs/WTqzs2wTT3moW/V8Liz27LIaOHIJ2k39DEkix
OvO2eoP3U2hjv5F1fZxKa2K8WpztmJExBMfshIpAh+hD0b/hMOkOAKLwEgcvfSQfjIqac/yHy1RV
1hxUgeSrHP3ADGlVK1zYyxlj9KUV4nGuQdsYLUbTYq6TTa9ybTtFwVaEMRVQRrAfVEcxAS1amMLV
sSl6OvwczoaVDfUI/NiTV6tyoVpQ4nSMRtv41aTzVNv5JmpIpuZF5Zd2NW+lBuHBy8V5ZJ/2g4qA
DpbGZF3mNjqP4qzVOPJDAziyhuJpAUjEAchk5RZE2XAR6XDh6ubAhM737Vz0vuHcCAjOezuMsMyW
9GDgheJK7PAGUCJF/tP6hAZONBmcoTXr4oypa0sCBfqDId96q4djze1/x1V/x1mUSUuMuW+cnXMU
4TMqOK8mFd55KbhqW1oZ7uIY+LtTtIzrTcKuHHNOrM9po5KN0NPT5FGh47446QgxYeTEpM/xMu52
3jNmW6vcDh9rl6O8nVY8m1jAIIy165KKK6+uEc1cSkjzsUUWQyfA6R1t6LXgfeVn3yrz2ZE9us3E
DlQFpXmw5uGQKVvfxx2RLU3Pn4JM5Cd7wC3mpNpNZezE6jZPlbOfBuOZu9CPpkmi6m19dPoSHazg
6babcFxRwUZ/obnPTCqy7b49dSL8BypRR3fu3O4np//kH1PwEgecOljeXzWsKptAKuonm8h6pWzS
9ScqbXYZbS7h4rYNJpPRBqPh3aTS54guE270NQ0SVU0wuQNwk1OJTWsT7vU0ti62WYw7yqULto9q
+uyy5LkJ/9RcNiDHGG+DGfp60LQPs9Vsi9xzLnqorM0kebR4vaq+Jcvctx4x26W1LeTvUEa9Szpj
3t1V6pxDjDBKfeM4PfCNyDH9eJ46mKkZfe4x66lkmiCz92Qp68mdikSF9at6pqVRF8r3VIpj3+ic
+9s5f+plcqaRqXqMkFxw1QC2KuV8S4QstwjYUJShqpyHiKriu++yDHZ3dyb82mN/b9UyPfeRF+D7
X1MDN7+WEfa4XLwj+HZ5p16zlgICNx7eCx7TM3jxeaUbw2sRJ9atqVFM46jqj5rpZh/sxTk/4LGO
swk6gVMgUuCDgDk4Pk+VdHeCzLfPSX/e4SDI131nihM9MgwK+I7WZaXJPUtWeUzdwX0ouB9AzcKV
NjcLFrMcvSfMoMe0Drl3hSw0nshfCh4csxu3HuHYx2Qs85esVNtMtLyo5nxd4vJsrtCMMjh+uhoM
pgflYohoxfiU8+ilZVFzz87n7cCqT+oo/taq6whE6KHXa/MByQ0vWXRm8gPW5G6eXr7k6Kq3acSW
Cz54nXFevwRp8zVSvrapx/S5Hlt15FKAElL10VOvD81hKVzdqjiwmPQW/FiL64CoMWPBBBl5MR1E
z1rxrVfjeO1ol7rVc+ScHRZKBxUDiYiGzy6gn+T+hWN5eQoNNfFoT89Gq/UPeUOlO0CelbJn65Gy
u5Lioe4PluWvZjFadMsXTTeLx/xqsLmtDSnCQ+QNBOMzzXsIXeALYVlnJyjlzMFdDrohI9mqt0ei
wghFec8gwcZA3FraL51Gr5mNIp3EH7Fgyjx0mXwcRWbtGy8TOztQpLwEAqNw+jOzU2TSBgOVVy/V
CWp2ufkgr/c5kaYpDBq/llrsB0rBuQHp8ET4M9vmNlmT0Dg3DnKKCb44d7TiolQ54112v4BupUfq
mpA4x14/G2Uwr9xYctYxcirPcwZVxGDiNZDM8XFO+vcEFU3kXXuZa1pA79GFmcqi1T17VCzcN5Pi
kTs23pFlti90a+FkjvmLHaWPHKig2oYRHuEFdz9xZrSGHD9QBSzSd70AHKHZxy+2V35KUs8o7hrT
IzsFCDHJT0Xv4ePIz3vBEvOlsuAoWze6SOW2Txa51FNXZu+uYCxeaFh0pIU/Hi8CRQI65R2hWXL3
7Qq5sSl+vFjY0dcTDdcbj5ojiDw8HUO8D2LN/SMyhGorZRXmdd6rojg3psIEg9Vuc3fQwM2efU+C
rxus8G1u5zMR18r812+Z2rr14PX1vnWc8WdJ3NkmOM/SGfL9GBndgwOlxzb66FnvfNjUlARHlkLx
ECEqcNNOmAbcYad6/TkclXwR07NZl1Raz6q+hHH06Nitt8PxY3AdOMSRZgOyrx9MS1NnJ6w4p5kd
t08tiV6kiv9khp6fHWGEL/H0t40VzWlwVx7tDEuLbVocnmqivEJ7GuuapyvNzHd4sHBKRyKOeT07
dExjrs6r7LnqbE7HenelUQfVK6GGg2x3RlsB8pDLQ1qYoDXH6Dn1kf+qW9Jj4LjHVwZjCYQ58ifO
LLUzdGHgaWXjzPpk00pycHzkrGZsvpEGE5r2bs5SYxJssIrPjNlxqVMoVBKFzJbItQRxYRv4/Rzq
aNZez/3biKJgf/+LxRQHJ6380sos/6f3cprE5AQHgCEIImMkkUHzW6m39YGZO3WAVhFtiowwe1j8
+90jB2j/MZ1HiW4dQmlKMmWxOibDZD+7MS30OofSceBIscaWbm0cgcgg9DA84YzHFhSUt4qIh9ZV
WzvspiezNsk2FykGvjw13sOCazgmkN3AxeLFbim6ToTlrA0tuNCmrq73qJGFyeWpMMPt3V8rKiAg
c/KgQR39BPVGk29yjhxW47RBZgxw95hyeGctdSkYJ5PQM5A5VouAP2I+LQO9AcWzsCXi/lQwLb/x
A48MFfe9U1SPs/CmZz5ouOB14XsINGdG0SmD2jw8S+dkh/mA2mv/BsxLvlDYYFbKwT0whr0EZjpd
hYqNhzZrHt3Nv7hBvYLfMBI81ClS2WTYIjf0Nh1J0M1flRdZa4aVoKcmXMDUQrXocCWSJw6///w3
nbYGqHVxViHviJyii0rEL6Njw0XqO/JBgxltI7pr4R6B5QlaPPceRrXr5Kh+a6N6rlkl+dvcMH7w
wF1uRtIkQw+SyNF7SEeG/YjKdsiMOvvWR4YQslRsjMSVV1Iu7kWYgp+NxPsPDeKfeSQ5qdRcvosR
PNDiyM4KvlmZjsMpmnj005nyPWP5TTctqfimGqsPNy5+xl6Q1wObUykn/a3d8TAtXcls/w+JF+aP
qrE/3cl5YcsdXlrCq37dBL+IgXKvBtO7yFrQiYX9MCs7cRtnDMsVIux3PCSHwXhrIn3+UikEXNMU
KEkVWF/geafBVT8DT+C+aeWL1iThY0BS5wincw+rid8NStMLZWTBY22Fh/ufNDF93HdpPQC0fvf1
M+qkJbqHf2GkUItgNQSxg/oownajXLy8RKiaQ41+fQ5ckR+wFEP5KfFP+WzWHSUebvlOQ7DYBVp9
UcGiqzGLfx6cgLFaySnTyanKW0kN4OI8Ot7ZVl27JgDNvlDbvbcLddU+TtW7xdp0bMEav9Zg5RMX
rC5h3whmlMhO90aCoUTb6xJV7OuqOhSTd7pnMP6NNsLNoH+6dhtiI2G1FmzUbzbuEEsym7Yz1R5N
y+JGm+XgqBgJOnrhvbHZbPv2J8zNaQHPeI/uBAZshurld1057sKachhK0mSfcVbBg0CL9bIO37+0
IaVabFX7+zla0pS7IhhGKCjBFpu4Yc/vufP2bqAY1OTxdC2xf59Li0Ywy+YZzbR9veTYA8rdMCV6
FZXWro4Jz9pVPDw7rKkMgeh+5lm7fywulzUGEPfkYD+Zrylj0bNLumtr8vLeF+I0swtA28tiKxtv
RY8U/u4yDs6umexLCDGo58oAqlNzlsmLr7DynF8X+4peRBTEEQVK8yZ4TTx1Djqqd2REuKoptdG3
VCQPBuysFRIHLKBlV/Zk5vhRBzaJzXIDtKh89oIryJhhG4O6OJnK+JRqtGiKneqVFdekV5rYeAew
zBUQY/DZIOP66lgubGqqxu64Cq1fyieS7ioGPA2dQPGvmunVRhDzczc3/FGfxNs0RRu8RG9hlZ87
J+8XOHC3rnleKEybqcALFbYvqiI4fKBad7CvoPRcoxmKT81Ee87b19IOvh2PmUYvzB3TInDjXdtx
Ait+0dmYUmDONAqUs3S4VhaKVdz9EXqr7floMGnVst2HpIDXWg3Ekqkw/V6Vr2xxU3PxuQwS0YAf
XaPht5twEi8L+6e22HD7FoRsA7RLiy7jFDlb5n8VhU4AO1Ck3iyKyvnlUHNr1g5R+fTZyH/6vqNj
Qc2nKrzDl/96IQT8gnJ1iiCa2xxJPpjQfTMXsTKfCtqB4xxX/aeue8G68KIn12g/MONdvMAIURSo
gGCyT6GxRwii7jWgvNa5y5wXGzNmkIuQ+a4ONRVH5iQCUrJc/812ucPn+LKYA2scgMmHFHv6rqtV
2tevgoYQ18PzPEl3XXbhJQP5eazSKVgTq8XWZXrI6bXZEBNSX3kR+V2RdsS28u8Y/FRt0H+JN1wu
tzXnkcBJvIeVh2+lUv/YIuAebWnndGgox8RLTRgqYzTBQ5pO3bNjacecWiqydotfw5iX9sZ6S4YC
i9lMiUlItw8+jznubrM7B8A8kZKTqD4aYweTn672rgwePRFibuVJ3oSD896UNo616BHX8G/BgffE
0DFa7rhAwIva3lGs8GaCxsEDxqW2o4+8mL+jS1Tauyyu/9EnzwWe+9gSkfB7uBXIyJuM4DcmnS3x
C5AVHqfmrij2jGBPQy4xg9t/lQZpOU2ptVh03SChRNRw5JqD/qsT5/j4zOmjMLwTJOJ883/YO7Pd
xpl0y75KvwAPSAbJIG8lapYnyZaHG8J22pwZnKenP4tZhT6FaqALfd+FgpHpP9NpS2QwYn97r02o
ODlELi1w5X7O8qMR95wCNJ52Ac1xMunpMSbvTUnaK2sVAw5WeBfBzg+ERqliHKEJ8LAcqqWnkDLF
SYETCOZXPdSpqwiWOzG8UJNyMKud3ninxs45BQjtuYP2NzHIQLhJPtj6ULOYfqRkHOm39etqcY7k
D+nKKPKbrszUj01eb1eWNwFQTGGNrCbvm1Xpy4JA2cT5m4ciVvRMt4DbZ5TClcVBgzmyHkeUIuBx
uzro94hE/U4HvlYb/c6JfGfkfD1O1eC7YOIxXSAsr6HSPaTIJxtXFr+G3t7iLDjZXtnjcTaCC/NE
W6IE0mHzq00GMdrQ/A694WsyHmfpRb7A4cmYp/JxQtcnpi4YeFxzDw8Y8+xAdYvWQmcvkmtP0wvD
sm80769piF76BkNKytc96lq5nbiSBHtVhi2Q8M3ukazcvpRy27D5aKP0iVv0Ts/KG2P7vVnjHCiU
3+f4LxXJclVaZwaFZDOz4rt3zyMx/FS6mMspH5aUmVYT/Sh6ouNVNH4RKc9ydLBVjclMylb9cb3l
9eZ4Vgi8A6hvAwcH7P5DzPaE87xsTxmxaRwT1YOWMTiuqMZy6Jp2NI5+nmpPEJxuLHKPin4rwVyc
rT5lOnaN3c9r+1ukRdgOocAno/fc4yOmhS/ZQKY6DKp6NjKs9XVxJ5w6oLwFa3yez0c76B5DK9hX
LuA2+5Cz5Q8ZteYlw5sh+6jM9KVIyxREywoW6k0fig9teIKycGjxoROEW4lrpzvnTIUXACdvRcms
0KoqrmI9uqhSRSvTSeTKVeW4GnX7uR0Ycil249WkYx+JvaeZ+jhfxuoUiBwZsq8/Oxt3F21pDZxr
BNVi50h4500/XBmxfHEiewEPwAoXNyfX7suN24zWsdErGlT+KEYSFKHX3Y8lP+ogG87WzL0nopa5
9mEYGKC3qsNEkC//KeQC7X6cnKCtDsWBSTCUOQ2enguiVXuFoH+UgkmmF6BuNpG82dpI+MzrHxkL
9R3vbKyI/eMG8u1lwmvTqJZkEYYJsIKly3uH5WbH+W81obbiHZtfeQ9Wo1a/uwH1kdWypGs67GKt
xmOTzOrHY6uJB5GOAKJ6O2vB844qwmQxd+vBjFC6TUR70whi1PhdiI3gmLQcVqWZQ67kGdtnW7Oe
/8SO9SdwlnMjz95eOsYjvcTnqKP7Fdq5n/XxYlHwVp2K4zWEwFBfNgNGBOYcuZEoRsj+3+kOw8Kf
LN0UX3bww5n6KpP4i8jArwZNDycBsTCdiXdVQ6NSibddxo1zZGIop4S4ST8G3Bo17yE5WIoBXyyN
bzxoixdoCLjBMt4X09H/yJirrrS6k5wapnYz9xyEQd9axEbXPHRJiPqhbC5hz741y3FZFz3ak2+P
1h5x8gTvZdX9SgOPyMzcr7cN1ycwgsWkOjR9pW+q0nrvZu2tdg2QrFX7wJuR3l+1CDJ5krJGL+W+
Lc0ovY7/Lp2ofikxVesF63Hd3A/CrlddB5k+cx6Zkrgbx2iIiS+KnpNVXJ6FZh7b8DV2FP160GpY
adsdYIjuGOT8tRi3o4/KeQ9fnM0G6k9QW9Wdu3ww6/iJeMl93appo3cduYna6b55yeYU2l5kr4bE
2DUGLMVkcB+SwPO5pQEFjrzohQrxi0kgewG+/DVuqtjsBq6QFIVH3LwphAttfCZ2hKIEsWX2tMdy
iBj6Em/VqIAqB54k+JZWEAfw8OfM/ut8GsD6MUJkMPedzF4LXUV6B52RcKoPj6kOIBdp6xnKzNPI
mK4irb132Op6LZ32qPLz2mzMm6Z0a4v1/iXlVLPNc5y2dN0abfmWTC02YOIBPEYdFu/a8Rh5p4fc
cXAPzglbkdwE/0eJsuMwiwoRWtZFPTx6g3rG0ApGktMMrUBZSp84/1yUsJf5G1z6/9Sy5/87tQye
0r8kvPzP9vN//RRt3E73nzm0s8efuvtXZtnfP/4/TXskH4EVOgaYGPcvj+mf0DLX+C9hEAcmuygJ
gQpJGPif0DJN/y8a9jxX53+YoDyEXPEv4DKD+j7Lk0uOWHqOcB35/wIus/6PACVPUWFLkyS3QTrZ
/DcGiRuZgdZ3JGiqQV+gvW3uD2H5iqMz2QFdfG1mMmdUDWc7ozIl45x4XaXQketSE6sKscJJrJEm
7HPBCr/Kmm8t5ERa1N1F18RRzu1jJ79NBpOc2bcELq8cin/7iNAb4ltQxuCAzbdZSI7TPXkeo3M8
GhFatUoC6TPEWCsOwn1FPjWRAMXMWz6F9abvgk2baoQ632wcTJwgaAP6D0Fk899fGscVuuCd8Ai5
67Dllqz+v+T0Cm/JE2nxuPFGeua8cYs/4RTb/akXzYETNDBz0OAnvGnWPBLaKx2sde1PWEhnHQbz
ROEsSUdjuOuxfoAkss9G1n3Xli6PQ3UMGyqSWtPFHlMawTFJWPsRyTyt0P7DD/Jv1BtHOC7XCZsp
j/97NDn/23tMJj2mEgSvZ8isyjdK55EnLXaBeHpyHcpmejIq2O+T8Nig98p8lybUIdP1+B/Ia/RL
/nv2ETOSYcFOsk2H681YGib/9TUlTIZxNc77Terlx/zi6PZASY/YOGn0HIGV30eWRemOailSDHRz
N9OzukoDAZvc8e4dm4Rzl3CmCUJxxrnq4kYUtCfEEVblsPZeOaPbO9d47qjDvjD1HHpI9X1lblqL
9XO0GcnUX9hVmQFXNJhHhVffkqVh3qvPxaQ/EPv3tkjtFNWlMPu9BpZUVXaHgHfZzgVvNUWCB1tF
+jYLi6dZ0Z4k0s9wgWKK/EZM+IgpN3gjPdHGn9I01nqArmO0Yfk8dnPiFwzQ6d0xXrys/q7K2gVF
1NDf3NQcXtNsST91exex6xxKbooFNeW3h7kKxTbgKl3H0qILyK3NbeqoBcNqvtAYGSESVCGIXDu4
70mwZE7irUlmzrheUkapbfJJ+x6ZXfvaGvrwjK2AkptTTlXHWMr4DEwFPTwsrHU1v9c2IA0Ia3jh
lrJAL+bwFI1vVdytd6FjxE8N+l3n4G1y6/EhGNmeICDC5WSrtNZwevoDySw7xkDrkpqim6pRJy7O
N8+s1h45z1NuwUbPLUwi+iC3BBr/OG11YSDm7oqSd2Jy8uastVmw6QdMw2053oFKhILClnJDzdwa
4wIFezI9KKvqKZeimWjKxLSpJqDJUwjhKDQ+a+qd1sIegrO00n7jdhb2dzM+iWquCLwF8y4tqxF/
XHpqO0ziuEb0rKLrSufQBYx7bPrypsXESGbkO9ixTgBqp/2jcQTeyO7KAkehIChXypAYBLRlAm8G
vSUJy1O4MMjsaY3eq8iYWw+RpRgFUS+zknoFLAvd/3EO+/6gW/fMngFp6PpOViChtbm5ToPzjHn5
vqqa5jVGy9LwaDBA5NDcKTjqCb4cApAG5lrdOwzf7RR8RQWticTSmrU7JMmq6Z1Lk9NDr8q8pSyr
/R0VCs7kBmd66pH1eC1wvKVUoJrFiGM1N6DBtx9Rwg9MJq7Gw6HBb40bP2twK1fmONDSgeEnqbuV
SkJvrSOfb5cbpg6icGs4wGmL4EHkNBWHHXEXVM5gNaome3AmzNkd+Z+5Jkg2GPFbK4dw77nEnNLR
3YgZkEKkqGe2TesOadk4l7H4BDM43Zd/iE/ovugWtx6jyz4CvzR7KSB/mqIK843ul1M0oIY1ZYrl
oRE2MguCaNGIN9fIntGzgBWaKBVT6X2RHDiNxPeVHaHdQ4/Y2A6O10RfdNAueSao9SaSJmcoFD3V
Dp/1LH4gkI/sAYkle4H3PKs8WqeUGzw2lX3qe2K6TPSe0wyXlVYJ1LPOfjJ1rrflAN8k1OAAykRL
wUs0pTnbb3BqvSO2qSd/ExoUqqk750lGoWdrs7rRVk9dEW7IRr6IEbxRK7kNKr4qtuqcqIbtGtsQ
qndgs1+PNXM7jnP9EjbLrTo1ObXqz62eP1mzuOMkg6ZSMvRbws/JOL2NC5cOi1y34ZyBmIUrIKXc
O2ryz6aRmyz1mg1VbK+mcOHl1uFLRwqGnsfgtRLug8ySbVkbnwHhlTUdbJQL1D+ZaZM30OwvrC68
jA13Qdpdg940jmir0XrMYF8bHZ5QDRAF26Fyh68JuwPXN5di/uYmQ35Ejmg5XRpndsIe+n5ZbamG
0Dn40PjVd3tjbMtzoQ+vkomNXzrg4xPrT2cO+s0JlIJo4V6cCBbaiBdgl+hkewHEy2OH83id4Cmm
Ng6hlaqHVTvmvu0KsD/tqR8K7ZjpOGHKtD3NiVyu/oRhIIPhT9fTDgtIQsuCjKiXg/MDYsQqaa55
4qZvFFECy36acsxWluQcgSlRrNFx8cAmzc6F1LRhJOKyOfDdST3gNXLXMQMCHzm/GL/tUv/CMO6X
SveeMqCRLmjJcBK4VJ68yn6ITHfYDpo374KsvlFkw4/UTB+qJ2owZ9wIYaevG1xoK5Opz7Hrwx09
QfK+d8yjo5xbZqfZthy1pQ7FDHdmKa6iBpyuD8m6MhvCGMKA64TwtvPu3SwPt73KP7VKL1ms0AC4
tii87CRPB9f9bqJh+bkisZxn3vHngGctiIBNVvZI3E4/kBYgHL0Y3JIdySTMLhwVJV9zmrgFAKw5
5fAAOTK9pOTQkBzoqbe09CKWD112z4A6wG8VFH4BAfEfnx7aSWdLSMX437+oU6RBXwzfoMZCWEu3
fPz7Z+eiD8+IH7cJwEllyVs7Ntm9N3nxS+3UG4hNwxsb7ZpC6Z6BVssTW46B2BfAaFZc4BUuINLp
4UQAKYgZ5nkoovroJ2xNnuwhfpFNYK4HAq6HapQ3plkP9K2gxEV9uyuT+W3U4xdmIs52jJwUNzt1
Ym37GpisB+mYvFcdI5qgR4Ma6g9Tps9KYkck9Jiuiny4MOEk90LLlWbVF7NTExTvP2VQv5I8D9ZU
5LK/CK9Js0S8jZZu9vo4L21LxAXolp5NnpR08Hauyk5jgQ0ztgumPNUjGjadxLOUR+Z311n0D6ge
lFTYyU9Pr6kPqkOupp9OprjIkppvxlnowFjKpfvby5rOw/7G1ZRsFALGCmYenqhMD0HTiF+GuWtI
hOXGtoQCjZJkEDhhqhhyHzoI/EOdiWNYf/ToKpwDxi+vb/LHSNa/4YhtPMhpseiqndGQksKxa+ES
3Hs1ARpRD90TRIInEnX4VHGdny1Nf6gLXHbCi8tdAeqFaXbDdZeV59SEmdy72UtIYzfzmObXbiC9
yS8SyBU4wCRfl0q75pSu8XN9973kAZhp1l2Vpl+xEzlrb8p+ZmfRMMYU248eossnCgwyrSP+mHDc
Znb2KDAbrUWTV3Ta3TtKuwxR+UXSd/CTkRS1bWa0csy0Qgzlq0zb5I5SiMVjF2+dTP1JUFPvRcyD
qg/5K6jlbA3c6hCGumAcwB6XEpZdmckHpy69XTYa16g1zI07tE+tOQLIq7G0c4HOMAJx8jLcPPbC
n1QAg7Z8yGGl7pCfqAQfc0KgKUlvQq3EsFEigJS6PklCHAdiwiDoZF/N3/G2/dg7Fvd5wSifL086
eIhgAYWSDRPNp77b6Z+RItzjIJEJOOmBrerjMNubxjSKCwmeHy3Itiy4mg96qLhXISbPuhF3roMQ
oZXF62xGCGtY2rXR2pakn67NHC5lhDsQR8E2KJEvbRNGB9qNhZWAqmdh0huW4DZeu2ntkz7AzlFg
aixzq6J6A2+9szBTYzw/SZWgDDpqk9GrfpB2dOZ1zi4Ug1ENbsB5H/Nj51Ro7iNBaZl67rZxlY0z
InjLws484pgxjxQJnOs2zNbaRHfjgJfJpbsxyRLSEgEcgdjBTw491curR1kthd8xCH62hZsZTfTo
Jca34WGWaFX/wLbzwZVtfKmrqL4nM3IfNdo2LlvtgHWl3xIH+Ynk1N6PaZT7Ygw44PTuFySXE9/6
rSyGcGPOBu17WXFBXFraCJhjYehToyt9Zxm3VMYUb+nJhlUB6qFQ5iMsjRtyA71oMhRrPdVOJfAw
X+UaKESFEKYC0hx2VRg7nT0729RW34OUi+nupM4183QakV3QXviY+1bOOyG8dfeCuxxaTGk2T5KN
/ShQJgnAnj2ebqzCkBYmL/Wh8u1TrdgJ2B7sI8qdkhY7nDIDLTiiwRdu/FZGnrwEzrSfiuxp6Ge6
IT2Mmy2vatQMJIbZ2lrUuaTiUHNO9W3HYbxU0F3cRUfo4ilQUfGoNe0HbLpyNLhG5NK5KFj5mHRL
6JfKTGBXWduYlo6VhFzM48RnDavQDh70ZiSsFYGKHMVP02tkPvOTOWNP75F5J2bshM/cCnNb8BuI
Jy5KpLtclEeNG2xbYY3DbOPPLZmvhK+1gv15ww6yStjH3DW6/RkwS0tLHig0sgEHVz9Gc82CZ+oZ
eYLSpWUAaZwZK+hVPqwoViZDR+pTA+q0MubFIDxgq9SmHaPMW0y/hF2aB+I4q1hnBCrmkoa3pL21
OOOJuoq7Qh3gHbwiMW1se3nPTFZ8K6bQODTWxN1P4HfZhlGJ2Wkm3p0wWlMldp/l/TuS6AyjxNG3
VZUAkpRP8MKvXuN8Fk34YFTyKtL0zjGzZ9uG92h79zLnQRhByc7Mi42MuzaN9ywNS1JrDjT39HVC
l8aVc22Zoaw6VO8uidnoJOCHqQ9igj2TDiye0bTI7dJmquXWswbgdzWBKAFUb95xaBf4UWm/6x6U
leGoCZ9MscyPiG15MSd9CrexAN2HzBJHFX8GdnWNtRrxm57jsOYPjISfc34MX7ArFcsN1jKayajN
dZ1dY2ffZoz80WCj03701PZWWpI8kTK06IuLm/VYCnxl2G/G8pLPj5ZBapAqv7HpHkHZJIeESpk8
bs+A4g5k5x3OpW0BdGXMV52xn4mbuUdSq+2mpQMOB/oh9KZtWSh3R3saj+SC2eJod3u9HCXTCc+n
LLOqFkJnoUEsI+AXHQlIC9bBFMhAGFMOlfUgQpDd7ZCZfm2oj8Apl6YbNoqDszfAZa0o7aDyBrTl
ap7f01Q9JIxw04Hm7wZ++UzOASv0k81Fp1O0qgffKTjaNfQrdq3WvLVb/GkOcKBVktIxbY7xxjXs
mAqymgVQOJxjFrbP3/FBcRAtN2KmaTUM+23Txt95F5wHPO9Mr8r75Z1lKgmIsXO2uKA51ms7h5aY
oSM+N1jl2ikTrMS96/e2tVbCoKIMl7AFGJ5g/eSnMLE3pt0QaOfoWKfkLLvxe5irt4Cdm2yragM+
DF9oQjC+Dg5FVXwOamBCEwXxRliE6WGlVKb3R+uHA9lZAIgdKYKB2eC6cwkFWS5JSByWdY/HCIvK
G9yNfp1L86Vpq72nq1+MHa89Q3s/zOVNl8bvnIyvyuzX4P/jLcDNbzeJniKc1l2mfzUS7DiFeh2N
jWgElep3+ey+qtx+qozQ8nWpfxSl/KzKwmP7mybYigaASXhpJ0o0TLskjk1aP5zSe2mMH72T/QQt
Wo6yzJexp7Pc1R9b/KFqtr6zXLWUy7XT2hkZyojC2daWujrVn4HDxRoDRr0WKt4PAp+vnk53YTVf
LSwzdGG/BzAcHyDppoUoLtWAJyXu/bhV70mr8QDW6JEswgycIc3ZCjpYnWOPQpPDl3hIJvt9Is6/
K+i5Fmbiw3GvOdo748qGWIJ5ND/UVLdaJmgYlRLkgxHDdIULSu/ZwDEDjuuquKsojwsyO7lWYSpf
AoK2VeTY14Tr7MVoXh0QwBCYtHZnu6p5sfi3eWpOlzx16xe6yI+prJmC05HFfq6Mjpnw3vNaeXeJ
l0YvvHnOiq9gH//+1phIjnS2G+///raRU04UQh1ibF7rKXfnl0raYAka2u8iKXlgiOFT4T4x8be3
ptltBHoj4DTbu3BiOwvlcZ91sbWfDZm/Gyx0rvLS1wBe2imZaOFWVpu/j8yzNWmzsk2EPcDfFOvA
8eRLF8cnzHJoCl78Jq2guW9JuOddpt5TwE+7atLyLZGD4r1MncccUvKFPNouMWrKXgv6VsflX5Xl
mPhw1bGIxtr86hlfIUim96LhKY3bjiLujtrgwXaHdxf2q9k6+mXW0gLmSoVnEtDHs5U3xyT3OrCx
PZnM3nafh1ns8zEsMW3ENd4zvcHKEF+M0b5qbse2Y7Legjg8GqKH/0ej4SmOp/3Q8Wi36/E+1pzm
WjUcS+wB45NR2igwZheeTZNtAL0LZIVVupwXi31bc8Lr2LC/D3rzgrHagx60bIJN9wuQEpmW5Y8G
DVHWuXfvPZN2W2b50MbS4lAJ1XwkTQomutQfI9ru65nYbToDCyWwmhwqvE5wUcybIchUFr2JywoM
zjsMnnCNkZWTHhPbPegvesckY1T24Tan3lOK1sn6mhmneY57hskLhqD8Hiou+EkEikGhunXx1HFv
yE/LAV7PP/PsdFm0XCF3lBX0m2RMj7JswPVqs4vHjObaGpEmwsiaLuDwSXTjBl7bMe7DqwuljxWu
+jUCxque7H0GkjPfX37FAzruCtwmRR3+FjNmDeahIPdl+RDDaR6LJ4uOgTU0O5pdrRC4HUmYc8JW
AomwJ4rjTgKrTFluRzeiiyTtnlF/67tR77urAeuffSRJ+IagRTF84XsCtv2mFAAF2c4Oeq2zdzGu
gHt6SMOwvljKhXRtMsT1+o8+weSDcye+G7tu3UKO2BpTBtUpA4jkNNbBi7QfwJpeTIgyzXP0kULg
VgMPlgJEpAER3iADn9VkSYFJDkNNCO52Lyv3dYxotoc5i+lb11+I3h0IdjxbAl4JEVXsOjIeCRHQ
nB2RPfSBbSlO0PLS1M6NNiLaYQdt7XAXbnKzfOhCnNoIn9AWpviDffB70szDc5/3D2auf0T14B46
IuNYsqFLeCygVEaFFH5Hx7Z1G97ya7bsmsLS2tkLjgjlaCDPS70k7a4r9qDBQ1hw3ipGRgnMZLOV
OWSkrstSnRqJ3z+h+hnoOmFuiZ31OKPE2bWEMlOnuE24PHnyoZ6XbDXjgSdMmi3mCJAAOd6rDBBh
iSCKUM5hxX6THg0cba3xoA7TO1EEyQ67KMAZm0k5sAgP34PXPWvylwR+ETseEQ3+GZW2MI7Rp0MC
bfuRrXiGA8tQx9bGCsQswop2g9E+gBnipQ/SvQIEdpzLAEBUC4goN+IMXSe1GQAGhIKaiQKSmnmR
V6NzhtWBnZB5ZP4mjtryoaXkPhYdTg6DkZZYvrfGwpehln/zH7/VmB9kTrZkYx2XHmrd19oq2jnD
9CDb/twOObb5OhmB4hVLLo/bZQ/Og4xuREW2ohi25EDZWk95kcBm+gQuLvcD9pxNhzlBLe4AfYnL
6zqx+z8plvwV3bTVfRDU/OzF0s8Xdl+0mdnEXuxbkA/XfiYCMRtEF2I8NivdRkcgo6R2U9e8F9c+
w8cgmfWup2HwTWmX2zzRdi7iNoaTUtLVij3SFtOB2U5Lwmt6Dek0ADhokIUeO0oFqJB1XmxkyZA2
lYilzapHsIC59eKlxU+O/W2lzdNn64l2kxgVoCpCuWbRHFF4ODwQgVgBCkLILiTGxlhmK+5tggNd
zRI7sm0FeXj2Zu9UJ+/T3M7USiavbQA20DWN354YRo88vHLC7IdO2cXjxOkrxLMUapyLg77f2z00
hLKvFgpX6/mQMZ/xmNerYnLvUlJQUD7NA5MZgfknTPZeBG1D0Ti0zSpQD1wZS76v4dab8h3u4+dZ
t5LzTIpHm9wRKZQYBQ5ZNpNi/On6PjzxNMJK6tFTEOdPpUw/1ZQ8E1I9WbNpnmxePwppkgc6OkMP
BbTVg20ztoTbIioDIBIyP8ILjekhF1u4hov81eN/6y0c0TTOuFVOAnnCS3yv4jl4GheDpeF5655u
xTUuebm2GmexlWhijRFGonZiIwkGrnAPyytTx4ObuPvULWGw5ka+NdtJXByec0wCOKt31rZ2LXNr
Y4ss+ks8aPkuBoa2bRbjKv5Op6pfIlaXLXlOAtNHiqHz3ALDPf2Fe8zHgS0WUY3qeY6jJ73B4dVE
jD9TxO5WWjxTYdoS27NXc5WxiGQ4frNlTE9Yn4HtFW70u504F0jGzmoU2ZPFqN7+sAKCg3jaaoX+
MQFYDAjRvHLte3n+hp8/8JHrKN0L1QRR5t6mQUCBbsFQiRMwsfB218NvFuoY7iOspgDm1mFa2scK
WSnNKtKOvVjjG8cp60VwORt4fVGnfQQ1i3lboA2BcCEVAhv6uS5aP9Fc8/qeAKIAQMdAxWLmnCXz
tsBgJ9PiXMe9sWH9aqi4Jm4sqpbbNE5eAk6+WImYtQQtH+AHst3Mh9/Za85OXLLopcHOLAhKT8XI
Wvb3c20fkkKkvuxQmw8l/h683Mun6uXD31/FTUawAwBt6iLd/P28pno8yf/7tzzUmKiiwayIrBfH
MpdB+o9f/v2DZN0qFHQLRxuTwX/+l3/8kpDsyXHh1qQq4z2OkiA/qsHIj39/xXL9aTXJg61CfafM
+S7StGI/zS4mt6LFKk7vqhwJ0+oIPVvyUdyPbB5KmnoAATUDMmV6MixsYuTzwl1Ra1/OgGFZAOLF
lpk99Q7WPN2xL52mQJ4Fj7nrTsCd2ZwgTP6UeberujblVop6P2zBDtkF/SW4Ayi3lBPpokfXJiqj
CUxTsVMtZHLqLkxkpcLgVumF3T049GIeusp4yzA3nM1A/ynZAGIvd2ic8IwfM5jFJq+BxpCxOZTs
KbkAH8Ugm/PgcJNaWrsaq37c9hDRvLnSDnlCaJtIGLr0VO3cdHxp+n7lDNBcqpzdeIp+wvwVYGkg
fpyiA7OEFdY388zzY62MX0ySNFpQfVL5s+eoB1sJgclzMeryRAfkg5Ga69KXM/QSldUnLxKMoqul
pZsnkKywTnHZop3YHYDFmD0NuzameuwdAWTCjYgaQuyBHf3xdL3eltNZsW06Te34jSFo2QIWX17B
ZYsj5hLXcmS9gBZRU6IFXaUtBV+1BzwYupSn4bF5pt4Zs0s801cfcJKqRy/bR8Y6jYeIaNbG6txx
E2AJ/8e1W5rjP69d/q4Di32LTfufn/l71f7PFQ4sh1ZTHcliuaTNpuH6//tH/n7QRB+sB4Q0tmqz
hwnCmJ5yV98bGBU3NMLt0Tkg205VsAHO7zMCif04p6Ovmbj3poBjkqkN1V0ocJYSQz73WXGvt8Fn
o+kaoXCeSn1gIqxYZGHKgAJ1yeLlKKoEHISdezdtEbAQKDb0s4EU06Y/Rm73d6NrMRzqq9+m+pMX
IHHzOlnhlwBAGXKqn5ytECyqqdA418aCZ18pbvaMBVJRNbTNCuMbxoa+KWT1PUbWqjIxCWDXCPYD
ZId8iKe7jkET6P3m0naWQgLAVm7m1NVo9XDLzdkDpMLLPQ2W8klqo5mWdNm1mirXWTU/woSS60af
c7+J24vdP3agVEqBuxRgLqOtvTUYFoOMvruz6u6QsRjjYS/dVfhBExAQP5Isvt5l5y5PsZoSJPLl
PQWH0YbyqfG4+DZzdj3cUdfBHbVjwEBs23d96sPduEkxh6tkwJlj1dAleGHhcXjiRSvwMZdRwNR7
cLk7wkQd8F+tW43AWmgYsGnn41/DB4OvekMJYbet6E0pJyO45eEh35mkelfKG+VKG9hgMweEOGD1
uoHNAj1S5xWJOCSjCXJE84qfjKfHisf0jbXZPTaKaS/orwsULF8SmdwWyL1bUeX2ugfzx1AWUhXs
U7pSRm2tR+orMQn0FzNQ8RTU3BSaTMeUyxObx2UeSecwHkyXMZw7jbys5cjIvz9oeGhXSZ9Q0U4C
Wy2RfsbE/QbcJNenlQ+cAsy9jIOFYFOcWVX/tEPAZDdM3mJNp77R+eDcRwlG6buD7TG7CG5IG3Rl
NWhBGNLBSHAhwCiMXhI/W0QC2ABZmyZb6uaKfWmRIICTvDXyNzMNny07pHdB0UDTlc7RU4AIhsDi
zcQkj+mXFRxgw74v5gg6iCJfRmfKFE9/AkByPzJ6F50xrGrdpaKliH5nzgaxkbA0BemtJBZwmjh7
BkbV7uIAjz0xPOVHYw7FumZ2DdHqnVlG9lgo5dP4nB/1aEGslJji22ggUsiWuA9+bJfGiN64WKX5
PFJuIWKUmtYxcNUbM4NB3l/XRnfkfnuWEi02I6IAYdLPg+xiupiHcL9lfj7xgKC/gpVvaXlguprR
r7XLO6KQQWGAW1EmEi57NkBowVO2XKs6PVGQtq48FDkoJYuRGNwe85SHQTPPFrrKgdpf5BTM/mjU
3s3FESFgJTDQnZ+aej6VCgwXvH8/8CDbcGVvQ9kCWAtdhll0DkhMMyA+RoiByti4+TWxjGzbABJD
+UXwr6Cx9ab4YWNwopoC03AV3WvMcEFK0vlrteTA9RJYAketKiHZEGTGFk7emwuhbG9POPZCc4Si
Myobfi1daXo7XmaDBa4ZcXFY1l2kS5xdIIVXZQPckf3yrwI5RL7uiT0wkG4ySUCRHI7N3A9ZROc2
lLBmE2mLTzf2ufYSLFTcInVVd6DMiZiYaW/wHWop4pM+0ZnWT2RD6Fel5eLdszLJJYDfW45duh5b
2NdgHxxGBQOE7bI+gZ4gKWgQK0vBG1dYk1qz+qIROa70Tz2j/SwtX7zQQf53g8RXKClRXiFrRy7G
/Wi6ToQxyyXob8dU07IQim0SKZ4NeJ/aNK7WoxPhl2ctcW2o0tIL/Gnq6zXDZ/dA32q0nqL4RGGI
sYfQJf+bo/NYbhzZgugXIQLebOk9KdGI4gbRcvCmCh5fPwezeTFvpqMlUUDVNZknCSrP0U367PZs
UGW9Xz/dLhqRWJUAJ8dyxjIfqbRr/SRY4c3gCNf7O0Yhv0xVpKKu91sVyNXxNt9Un0C7yuAJtWS1
rC2BQZdBc4gEb5Cet8SLrbKfYkdX0gzVPXKxSKWRTRluhm63hwGFGEmln8dLvRmT5B3hKyMZzWay
wrhilJ8mihygf19BRkMUQUFgTQSMBHsmIB96CT8q9zi5oQ+2195GBcVvEGQQEqTAwQulUSePYATW
VQ3DrmJhJEzL4Y0CMx3ZtsM6vNmKzkGI39n/ZNLre533RLFcJhScjgb3OiM1srLSatt64boSo8ZU
CCqSXYqBmb63tKXRrLyUD1SOPec4V3zNMk+jXYYg6XFDMiFSqBnh4zjzmn13hRCPpUfcbmvX/NOn
eqS3lpnJPU9yu5t1jHVYJ+N658/zHO4GX12gedBmQde+NDO6tDqWFDu617xtM7cF2pkUsbk0bVRm
GMcJy2Y1O9eESXb20PTsEVR/bpnatQQ2M+MBXBnp+DbWqLukkdebVkLz4m29ZX2716wCPftAykOS
70MZ/Rkl8ZMseytivCj6deH3MzdpYwiDXsTiL15yodwM4SnrsAjgMdLXsCJiQd2H74PE8zsCExz7
nAO3UDdRG+Ur4WaI8CztEeraRy9550M1xrRka4d66JifBdmzUSPtgCDt3GiBv+IvMoh/9O+yy5Go
ZAsyU4MDo/d0qTRY8CcRZWOzqe4qgsCckpaQcdAcFQf/JDP4UdFHj7dzObrKkWHWHoAAAS6A4okp
DefthCBTh3yhVoDwWCqid67JdWQBT3Zv3L3V4Bq0AG3IqALL8P6X/RzEkDhQpblASPSKjezeg2F0
tPTLMpkKKaJgrhV8NFMshOk0MZU2PjLY5z8UM/F7m5CHp8d9TianDxcDtlaltcTgEW29zBxczcbw
kTjKXuI/hi701MvoJuOkmxVuttXC+AYCYyFzDol7CzNmaaFY49lxxTpXxdHna9lcoRW+0NX0wiWY
32YOpVLomfdMCxYUYP68xICRNlaNrzxlkqKZNA5FfjWc+lnYN6zhX1nSAIjD/xcIlKTMhLCTsyfC
BIyxBFvVkuXIaKaPXqrt3tBBJwLY0/0OL54YQBEBlQjJ7YSFlyDXtaqNbtTdFgIlejcLyKwqhlUD
BhftrPGjms0i7UR/hoegr+CCuAwoQyYqRf2TWKAyRrfcG7Do5tKuT+VIQSYYhg9sjuax0C9Z26nE
46AlIhT9SK6FZ05x2IlLO1KudWnFK0SmvGqtq80SDkOUXvjF8SZNUCu6aMW50sGuWB+8lZkbnETP
JlJlLaVmv37e+zuUg9NNiDKiSlw0DQocFakFCjNYQTyxV++kwIhiRDSi0Bx0mNCOV4b8j3JWGDsz
Dw8sPnuCxsPxzU9rtuLKW9s4qBw7RnCmhCdFXqBbrjVswlzuE6nPQaobZiijcZQ6wFDngbFLOoKT
tK7RFukYrlwPebIGDinhDJ+NNfk5aaBvR6W49n10T1WW/zWRLnFzDRrnwd9I3rBg9NAzgRE2rGNm
7gA9e1pXvGM3mSnXyJ2WDKvCT/O1rGuWoNMwpmOSjfhxWcsKZ1FZu3NRy/kgUrB58EoV82mSBtHH
3p8XJK86zEkzQ1Rh9y8HA6tVclExBL7VTfBDHA4jFEQzatA9Rehl5HGrDEDSg1CyQ2mg4h84Sd2a
DSSSmJVM4hPFYbFC88DA39l6aX/UY7Hph/0IumGp2nQ2lKebEn8sGsM/VU6/pBQ/tshTHnc0LKtQ
lBSLOk+tv2XdVSJ8QlWOLx148R80eK6OTnzhNvuyScUDvd7sHDX87JHn8aaTj6GgN5DMSTHGiRCP
crkBr3PL7UE7IY7bs2Ns11rIqYqfM2qrZVlT5wSegU0sns5vuVD87hpWMA5QKJr+P6xdckajpgNT
Cm9t1Ch7b6Kyth4qNLOJj4pe/WMQPWfn9GcPvratAGtUN7Z6oOvHb6gBWFqbG51czy1ZzLFx7nS6
zRUYuRdaV37AKGL6WspsxZm/9NXwh53WCVJEtVJbJqEl3kr/X1Pg6x/aMJjbleD6GgpU2QCBbPlB
v0+6QMmtTSAfMhB7lxI8GvqCjUW8ATG8AYmw4ksVM0InlXnrEx1laeXcskvGcGKTlNGLp0Xd5iVO
dU9B1OEPaJsS/To9KArMg5AcmrkRMlfTmeHByXSG9t4FJmI39vvj6D/sDFUoOXpq4xCOJlDGJulN
LdltSEH94hWkosSTZpmZasUEFmRACl8bSwz2s7IgyZEHddqOxK+QFfC8AidJpbvu4UOjAuH7QXD2
648Ho+4/C5XNmVHSagES2vJzAaTopsKDmpLr+C/TGOhBgA0QQhgHNO4bIsSmfKh0h+BtWxMKzTLM
xX9YEn1SbwaAA9N/jFqYoso96gsGon52BV72ZwzKWyJCsWCITeCQKsYF1m2WyM3cFNWwlj0Xozlx
PbgcvbbYCo+Np68mi1wRDMfaX9WLkC6F4jIIYuEH8wIb+Askq8OvHR5Nng6rQI/beW1qxzpnu+mI
4D0xn1bAyJQYgSz1v3OA8rMoZAKNxxJ3bbvy+gTjLCbQKEzWWT/OB11O9rz2dyzHZ1aDjRNV4IJv
V1E6MrqEgsH8pQ6Xrr4fWMGu9TZ7uX21c0JCfiu/3JI46yJwElQ6IwqH0nm4RgvYp7B/o94/EYr0
NR1ZYyZ3qAnXxDXQyoTj1cAQI8CJymmaNDTKb1z36KjVNzzxVAeKvvFhaEGc8yYjz6lzbJdZdnK3
u44iHpNzRbK12TFIyvDF9kP7jSF4qTf9mRfupLfvdAH8cqVmMlY3vwO3vEjNlcsqyE6NJuemRuWV
EUeKvEH9NqZC2NWpUSQH4/Ad92DlhdVcaw9HCoEnmOG5kB0FRutkAA09xhOYqDk/PzTSFTZ6497a
xprLxKOhnUpLpb3kfn8KadxjUgmmjYLkLzCBaAXxexd1K42QLfQvtW+e5QAZOUt7tAIBQrncf4V6
8WKOg16ynKQX5BKSGEfdJZuHT0SK2hDzZQF9ccwf/KBAqCpu+7JNzTPjl4UTy28P5AuoZp4R279O
z4nZsDmnuyHnIrKQeQCeDF1k4Jpx7lg3hkXFW9NE7YqMFqRXXbBwE8IK+cETepQcIjmWbsZPy+kF
wfEtILtrb/8DPHvGvjC3eZ78n7H16c0aTAIdX45N8Mx0pw77RG9wiAgHMcCcoCnACe2OwGvdbMke
dtGgEYvcVZMkhzAdODNhwc18H/hO3cMuIQ9pEXImM6HtqMDyDYCqa9x4eyVDgKyEtxylISCPLaIE
Jtx8327orUNVObLSzGeRVty1jDlO4aTrIEA2N6AV5d1nLpgVP6Feb/Fpzwm+YzTrXJ1eHCH6nzlV
lowoZ5bdwyjRcFQrKfyxiJesZTttRePFMEJksJL2P0XIbNE+G23ynrGSLsZqF1oaqnI4OkaebzWM
/c4IJYPBXjQwgK40bOsRlGMvoZ6K82o9HZ6ann38/yFKVRrzohgPY2kuY6hxZUfVSxbHCowlFiR/
4wbilIjxkTvGmx93V4D2wBj6Fcmk/MUZ7LUi5MvYySuHvMaHv6l1crcLMAR+YaESDvxvPYXdQQT5
6KY7G4fUyrG0Y8BJR2zqxGXfVOTujPnwQkc/7dMumVMfEPaBHkSEVCxJDjvhLvtWnGOWGicknUA/
snKTpnJXjhwyEfjbWR+oDMzL/fQb0aE0BLLmWp2WLlFXLEvUYzMP/nJQpAu76h7ekP9MOUOOAsnS
glSbDb+xzxOrCXtO8sExH+1PQwQ8cm36CGLcxSQsnkamCkavfA62MYlK1HPheud4wFmTJMahMbL3
Mu0fhsWvWljmNnFYyI2Vr8xd37vULmZrhO/ggsyN13iPpvgbYvamtIPMRbhTaFx4T3okbezCc7U9
6NNlZUcFXiWmhZ5eXlkJf+WkaoErTekv07NFqMqYandce+GCkvbd0jySNtDhI8dINh0zgnkHM44b
0flnNJSFuv7SkkabIe56Om4FJMFsX9Dp956wD7SCH1quPWPxayqKvfQUlMAxq2rIGyezKDfGfMDI
EoNGJYLwPNQ+TukRLPUA5zfusW2YkSiWqkMqhRE5l0hDHuI4Wzfq+CF0ZKj1RzEOv2ov1pPmmneU
aS+vBeB4Zgu+9dbgoMkqJVjXnX61qeiibthjQ9umgb0QnnHLvX6h6jtLFdigVKpbdjVj+YeG5G6b
rTXXTRgQad+zwq2V39ZU3kRe/6CsTTj37YVZFv8sHSHHwI2mhS9p+OZSzN0qew3gdpFAHeuhPOfY
h7agHXi0Sveo2qtSoe6qqmEfWxouicJf2H5NZt3oPWTOx9rDWgIruSFcC+j6k2hDruY03Cb4Sz1N
vwAS/cmcYDsgw/UM0DlqEp+HjrlOQYIABptF5ee02QQ24c7/Ah6/LXv8h6MKNaNw830DaHXlk45e
A9tVPPFiQ7yrfI0qXn3CHYXIOSQPph0IZxOOBb3FI1Z7Lrgt+6Tr7SmPGaz5HQW9zspZJYSNII4O
NRaMWLAYjrhL0cpty8nBFmLbwMgwNcTcXcJuwHJwwbt9MM9UNrhNomHgaOx7y7LKC1Se0gG1oqY2
B0mJkJLNwTgw/7BhBaQQBUkCiUElKnec/OusEACM6j8nnlLaCMKAp3FsS/OS2dMwIuC7ylOXRUV6
Q5N0ye2QEtBH5RqtYqP5DIODiSv2lI7tOefKTbH2ll7w1Sb2rYbuOybZrocCYBGMsbYl/+Qir6JI
BUyJJ8uLdEJ2XShyPZu1iAEPzkFI6+g2C2iJs5TQuWXvqNCwkl2S7FXhLI3mFEaIdiWDScGMQw6M
O0kqkfOS/srTZb2kU3wPHD4fZpovta7xuVnNk25nE5JGNI8aGpFRYJlDDk6HDYp0W7OcSLRXxiZn
aXn1VbPq5dAmy7GlF24dHWug/UCdAW5QimU4dq9iKIo9YKOirJ7QMFFq6eCE9HeiLN8cHKFI6ExW
4cPdyLPPpjCvRkO6WRg9qAcKlobNI+NhmYXhtUyjc22nuyJSDz5ibGI3lqppHHKzelptTEhcz35W
/KS2/pwqGBnVaOb6tlqZFlBavBz+9BmbKJdQEJqfWm497C58lYa3SNpyX1qjsgxIZWri+lC23Uc0
ZPyyJ7S8LK1NYgX/XAuiNYlsBRYfeBdfRRk93VAZVoJJUFQypqL/WwOFPjPtow0nLSbqtGvgFgtN
of2EYkr26xfqatx7xwyxZhYOZ4yLqPtbheht0HGIYnhhSfRD4TM3IFEaRXfWWh9VCBNOx+qYigYx
MnTyM/tu38nslZF3pStHyX7QiVm6pi/ZBMhWtXcrabs1eBCiFNMNV4C9jJr6B4LEw27si2vXlywF
z9fWF6eg9bYdd4lIC0GvPmz8BF8+ISwxMoxA3PM0wM6iKeRuTPWbGi9U5oRrFsXYphk3pO4EndXw
0iPCYQUhvpg97gxLfTB+hb6F2gWPZIPlAy/W/OV1g1jAUvwsHMVeAbY94wRlwOOZH8wyckxGjJtV
5OYlATyzhPlAzqBEpNeEuiUioaZNE2YwfCmAivDUeipSTFkXalauS+3pd+qwsB2L2VJL2qrIV7mF
OA3TGSnnR2MsoKAggAPBdldqOgshST2MmG1mPB6WMq4UPSX4u8J6VDAqc5XkwlrghxDSGqUVJoXQ
I/8L+zdSPpqUtDmBKxzKEs+hxFSLvk8kwT1y/Xe7UvS9ymByprThgk/pFDJ8LAV5rZ6CZYxaDKqD
t2u5qcvk0VjOy8SyMhPQGmZJnpEEagGVLgSTDv4sAz2SMVPqhMgetnLUbn2Uv4E23IURxtlANJDA
chyeBVFFPSu66caJwdaHdg5vatQ3pko5GrnKKSi8cmY+vBoHNpEetwxJJM5c+RJ0sFBCxBa20Trt
9A9Hrc+2QeSvS5sWVjgG49awZig9fMb6ycHUE/bqxSIey43W1K+kbJBn2ryUYU1YB6kebBwI1HPZ
sQaJV87NWhxsLfvj6l37nXaUrNGPRtlfmMKekpazCJvhS47op41K2Xr9AJmEuZpqD/Rs2UIn8U4O
/ZPdMb65cXh02lpTPSRgokKCLtoLYDPKA3pFpgLItWb6FNmLaUrdDaXY5IZCpu90LKOML6V+iBil
xnnrzclW3RhFv7OVaFVJ6zoO2h2IzCJKxsmyQpIY39CsjmOeSjuKwA57dxQ2RzWX712CuNWcT010
6yofbc2i0pruI+TtTCh1Am3sgFWzaRBak6+wAZypU7m7PrzG6DeRkm1zRlC8CIvUTM5VaDw422nE
mmSGhmnvNNG2UkLmtdXBUCIWuVBWG9t5CH3KJ5g4rSN6Gp5ekneXcHmn0C6WBqXRnYkNQBsZQYIV
/cJNMcrn5s50gpFDBoueLLufIW9/Qmwy4MEw2Ve2sivImsN4xR6z1Z1ZzlEH7KXZdfjvCyTLsmTk
nntIrdJw4Jka9E/e0t8xFjXOwnTnZBYWwzH69TL8+4EhFaZ/Fou7/FtW/BZH7LZlo7TAY9keKrqB
6bUTd1t0j0aE0Ac9XBh9w5qlwmJAgS4JaERJFmlsViJYf8i//qUiuBhAAhZ2rBxdwNObjCwLS8X0
mmrYav9VtjgoroQdNZ6TwiMHwUZBFgRYngOV7Q4Tx4fvlHtbS+96zw3tM0YoQO1LZCDBoC1DLbk7
5niUEVVD1irRMtPQnmTYDrmlhzGtARunc3ZC54KzC6U6/XDc3Uu4dYoyXHSEwZh9v+oy3yiloy/T
1PhIYnlgrjYTzngfmenR0LHIAde/s4ULQyh0T77dPtux2ViqdRrK+Mez9GDuIIiee9aUdKCkGzFm
ZHm/OW6xQWOwVp0SkanJxqH3P4pcYidT1uzfZ0aWFvxK6490MjzW7GXQOoxnJPjw0BIkly5DfyWM
/lpZvypTZb6F24so745EYoXa2kCQ4AuNMse+NsTEVl54DCL6IHXsVpnjnEIHfB8BZraPH9jVeW+n
eEjMAIOmYAiqFPSuOF0mF7FCbSkHGhQUPcx4jOOYE1elFsjMOnrf1oVKh26aFuhg17xZosXeFbQL
HjlvbnCWrWwaQzdIt0aDobvHWI3Rx/KdS5N4nzGl3CzGpT8gf59ifAsFSU0PKK/31VlrVuWCHJgL
BLVPfWx1YIXIErExVxunGHEyYp5kmqF9pbmrLApnmhPSrq5coGrEGBLA3RfpCr4/1m6McqiTVuXY
7NIfXrT3TOUJIU+dXbMf35m/qFs9/gGWTmZ0ZfE7zoaUHwPm5NjCUy+DPV4OytokfSI28WaOK1u6
h1jbaCCcNdBuMxZZHfSrHMV2+9d7CJF1lG4o5z7DUHEOubWN277ddFFKLlqF231KwxVLGXKPxaT2
znFXMMN2mB1YY1qufKvfKxFPWGRY6LzacZ8OJLCkRFev87OKZUJ2GbOVjjs3LTRyIFFzzLVBf5ot
ZFyX/rbXp9utJmMk1jxm5Qbnjc3hSm2vxWj7y+JedvkuGHZOQfRGgZsHzj4sUnJFMXRzb5cOSTOR
wvBIcTGc24jXzSDCGJZzgn2Hta5dUBLeEHmFxBRj1W3g/GFA23hdd5Q8MblifCqGeoltmOMpSI8o
YIeXyimwz67YmaZftom0KRWOs8AqbhV7L+dMpPH31qiKP1Mdu01HqqRKt4iDi6mK7xz1TsOgSIeo
tyEWT3ibRRcuoAuTbYMwcQXUTqz6ed9E+K706CcMEpK3mGwIEt/npeGuDJUJlU7qJNOz5NW7yB7w
Ii6CIiMFiQTBtJS3EFFK6928THPgEBLQMUVh4i6FMItVzErZOE01NUU+2hrxYt91SDVmeq7FvSxH
lgMCfydpX/27b7CAyGrjqw/scAd8MB9ltPI1HzzDUKL56vYDyjZmZrRsqvToqam+ppl1CzUHwJJc
ksd2V8MooE/g/2G8h9uQx+FlkOVFNKp6Vb2uAZAhCcZqGCybUzS1yvr+iMt5WRpGcZ5kpjMFmOBn
PWIqN+I0B8Mfue+uCG8UCZy2mRme5YiexjT1EsVkq98T9ZwY+sINIxwWUdIeMr1YS0j5C5/nHgTv
V97pDbYGrV6MlkMK68OyvOZTdkq5JU+X+K2GGapRZC8jb46ON4gbVg9zH3TIUb3OTl8KbakToAyX
eV9tBxisp7DhBspk737SFwXQ4EyCL1jHrZFc4FKyraeqhN2r82IchYWSH0YnEntbb0EcuvktJdH9
hZqkXbhEWO5Gqyjvvqdu61Gs4kYvHjX2BGwXfItDGsJq4FPMkBK5SHRejuPGa3YoWPinTzJRX6YO
60YDt7LNVGDMUefuhF36n1mq7/va7m6ojZV9pjLjcfqOYF9LLK2oFjM0XeNpsCtWvL0wFobRn4TH
ahV9BOJK5VOqdryohU/wLTM+L6N/HvqtO7zBU/Bwg+dihgyPAb3CuqtB2qbr2pupEhXWwctnH28l
DbbWBvWIGT2byo43PfGiTF6IPvK62djbx3xSdddO+F4BCN0x4GOgKEiRK6p5G7EakQjd5hC9nqQZ
bXUPVYSMX22QDayf+xe11FYiKYh5PWLslZhpafTGcG2Gxn2AgMotq73FSTazKKp2fj6eGM0rg0Vk
N8c8UJ6VwCNKbcM+0NxIvEP8nOwDQp74We+OvDSoSdXwLW24Ad1AY6zQFRdPj8HDQFQVCrJPz/7X
xvaV4szmJONf4IonTLy0Jq9ZuwUF5tDHoaNBU4EIJpdLo//uI83lY2ijeTGOl7GiBB3YuKAUwCXv
bxhVPiurFTvX9S9ak6GmU7Wza3bVqkV6OmgGuJhUXHKB0Iw0VTCasDGnJWkdQXpSP0gAtsaSKy1k
8q/jEDE9lSqCFSfDyFTDMpfYb55tZyvPeI9xyPNOerSq6z5WlpHCb0WX6OssgwcvSv4sRkIVsiDi
77qfCH98YUX6DJFltggMBrd2CdVf4XIvSVTAjGJzDQNt6fWOAYOXmQu7tmayChCGNwnhFZEnFvbA
fFIOFChMsYBmDu0MhTe5kaSGzQQ5UImLcdAqGVJGVKAQYjd6/mWTsbdDmtkDam7ZK7T0OWZ5FEp/
Yu/Httz4bWwfe2v+0BS6xjTShpXdGBsjr55+RbWR9epSL1UEeq6KIh/6aEnCQSXIo27I8xE0m8gq
McchdUkJMzVBqCEIxj7uwBnWYTl0Pm8I0Zd1EP0wc4046xFMWYXcJjGWDztFGUng9INhydMXwwWv
BYtu3uC6uxkWwzqjvyr1pJXIN4S0P3pUjIugz5e29nCU4nccW2Vu1M2Kn40kAtwaOtmjssdvmuwR
GsZs5Qpz5ngrtai/JJ6jTak5b+jEja12yAHYtwmHOmqgB/K7NBBvObyHSwJNkwsLvQQTfhH8Nb7+
7UZ8knpbYbLtLik23YA6egkJgYYZSlfCIE1HPRRCk2DkMRkv1OCd70og6+yt8WbUiMCcLp9Q/v42
q6pN7tE+2hESuyrCh0EHWiTYlbjON7z9vzmDboPxLNsgMoLFLWX3y64KZnphEE7gx/U74kV+A7X0
UWdWV6Xy4OegAqj/pyIlWA5iyLykMJ38EM7y2JDnRdWYVfE9aV2cOjDStrLc6r1VnJitmQnxwhw2
b/Asm7kbVp+pom1MWf3kZny1kHtPol2GDmX8BXnn0I4b3/jpnInZ3ageYjrrzQ9MZ8bEjKs9/SR6
hjUNWT6zKWizhJk2KS1tBZqOkbQOJvi/DnZ0X0t1FQI/nfsouM2B8imJaIta6X03mD+CPtUWkev8
EH06Lyq/nqksr80GpV385nI/wL2djEDEtqGzpAVLFdZhcbCOdf813lvN+lcZYl8igpiFKaoipVxG
fYhqMN+GbeAD9+uCaX8LNLZGNSuENUdSk89zvXyYtvnIGh3zfvDLuOthq/2VSSoOuFEjTxxnDhpj
jnbRzIgA/taZc6YM02eVVFlG/g06QKrIx9rCWquEaMeaLP+pma9YwHObWvTLKsq1VVNfwTtQNxqM
UGK9P9tY4yzjiJ40Rns2bWsLlyUEEhKLNM4BKdE8kZ9R5sq1G/s33/N2fec/B9d463TtZo3dLqr6
nleVBzCuPjRp4faNxQ87WdrHisjvctkNBRMYVkcbqdMvgdBFEvjdAuL122E5ypBYWVyYbj3dVZ6Y
4zT7RebHiWCO13hA2Zvo6t6AGIMeSMHEBg6nyDDYyewZ9gFLFmv8NtvGRv8OpNB2/jmvJuYMbQrr
iM7+m5ydjPAcPjrRzXgexLMNgJaXA4eTKjaZQjqB5jFmaHtK6bZA0cfi1Rkh1XbJMa9qYl4KjEcC
7d3Y4MhlhcXo2V+o3bEXk6PWhU3Vk0MzMyb1ZNLxp2WHdEPCyq/aI/79P8XsPwNlBWxjx3/ahZ5Y
65aEpGWp+jwm2juK0E4Pwcuz6R1JwnMlXwOGFHiM5GpqxKhpQ/jkDjtS7GzimORs2aIglXQ8uvGv
CwAbqTHuLrdEOeLl6GNjSFqlgUgw9pFdMnaeyXCQW3hsB3aLBxzcS9AeC3yJIVgORALkdz0RQ2gL
vmGHi3ProqpS+L5U33gvGFPOESptGNb+Mpx3LWPgnUuiTWJcFcCMjLtjvKxZfTQThe0RLv5qREA/
FN4iLz6SJid8M+9WZui8GTWLPxgajB9kuunZ4607q77m/xuVEjwIlbUgsxn7bBI5i7Rn+Wh53h1a
ykdVSrnD/8rNiTQ8aGnOW5OxEAXisosJ9Q3793jMiAwK5kaXremya1b8z3yguKp1LlPXl+jHjV+I
anjhCtgQGpS0UQmBBigdggTc6HIbueAf2mztquyEq7BbqL6NiwNCAEFA6haZ9pZiBCXLJRlpUdy4
OAvexwSKEhvDU2P3RGX+Gxz10UYVbgWIfic5VHurdcYzhrGHP+b/VEd+JToHvK+VyparH3D9Skrv
7GfDoeZOxM7Vn/h0N3bdXCMt3KM9xnpHz2yY+qMioVZNvz25svCUVQ0kj1HjU4kdhYF2eS7C3F6k
We4vCH9BLCId2lkie+ZVxdi+2vY+AeaIlf2OuIeERZNdbaOhTxG9hPcxst8oaSYPKUyhpxeXPqTN
vlpqAJd6n1CGRovIFQKmOlZbyfjFdPGtjiUNLkqPGlHGOgNvFlkd/UK1E5obLOwADaZgtdm4j9oq
v+jFLmWI6W6yvCzVqFuUTGPjIm1foJQYKDcUKfa4ctI8XlvasCFKYilblNuZi1sWCylUY2yYxBBQ
10n85ehMYlZ63LTJXDPzH61wr7nHfHHAnDFQQ81RVU20e6IIx32ArrOszQdSP7I66OTzSv/WkMnq
afRTUQLUbn0x3PiMIHtd2BlFMgJPVssH/EPXAgti44ZbywjebAOJlapz1UfFcITEdxoJ78uTWF/7
A2l+GiWoN4ANxDq6dNy9MsYHtdWfbsafas0L0j6HCJdu2+qYitGZgm1Gk6p3X8KsrwR2zDqi/+Ze
yptvAIwLev8GtYx6haejQug0UMtVir9UlJFafbRYZOnVLvLtbwg+5yRFp+4OCDhgPpRmy11fLsdR
oDMp3jwHe1SnU2tNZUprMJ71A2oRx4rPcH8PIMWwimguL7x1Vz15yepxSwTEPciVAs82iHspvyiP
Z0lZP2WcUVViS+vR04ftKtdH7ibDc+dszS5tB549sfG/hVmEv99XNiPpgKYOnNXkI/W1I1IpMupH
+xDEJElGxG12fkqgvHMyAgJoh6yIOIlIpdSOhs5ewbGV55i+OUP6EORVYnrsmTXaOc4kSsHOvFjq
Tlf/PGx97FB5wXDvOVTEaudQk6fvQqlWVYUWyk6COdTXd9bfAE9C+sm8JfUhgyJVEKsH6QhNAVQA
wlBm+ggJaKAS8yv3CN2tmGcoPgoNLFtb/BAf8/I07VebNUhuuDzic4oKusM6NnMZYZOXRUa2GxUb
DSl2rgDjZ5qIpgEsLQ4IlDqdktTb2kMigloB0gAswrXdmn9O4FWgZeVTeOFHr9UHksiulcmjKwsD
cP2fPTK3lOmiZpuFq1RZAEYkEQmTQRVHP0kZnhxkWqMn3kOJ3qAg5sROqf7ZNO/b2DmUDJ1Z0zBP
UVAG8FeGrZMh4JCvzAispe1DCg1TIv0SNHGti1XA8qodYsefqGX7rgSooxRDObl4sHVH+TT1+qhD
7ykwofra8EJweMuo0/ACmKsCRzsZiGdjUKNVFypvUZy+8JPeM4fnHNYMPAL9oYdOx99p/Box5slR
CGoH9xuPESHdDVVGFUZY1GWALFRJD3FtRavCY8leEEUdvee1eypdwbivD9a90sy1Ahc1GNl9UfEN
18n4oaCyXjcDZbWaftrUN8FE0hF3V8mTJQsbOrNefxt1zVl3bvN07Xuo1B+qDtasRVWxqMNgo/PL
WFtEkM36fzqppEVGF8LPLHXln2+TfVfs3ICzUEEROG+08t7Hw7FNbRSdsbHUQ/UiI1osVpl4AQvs
ER2djrnUCTVG90rwsSTJwocMxJ7uij/mYIfq0x7rQ+MAxhL4FhJ0Wj4YXDxj7VpafAOszVaybL8x
q0yvbZRxm2YmiK/EqL5bd6YB9il50+cep1Aghr2IrWesyDXxPA1FZjwsK5Z/3bflcwsmzOmZVCi7
FibLwrOMNxNFgjUIlkHFWQumHT4QEnbXjbrE3shQ2hnkwjKLc9fy2nVo522wpDP7P5LOa7ltJAqi
XzRVyOGVUaRIiRSVX1AKNoBBxiANvn4PvC+ulb3rlUgQuHO7+3TgOds4txjCCww8xq313HY7Amld
OY1JX733t2cuYMik4Q2BgQjTOggaXuyUjaAevGNr1ff5xB5gYBEm5+4souwnMaeGtJl6Jj0LW5AT
8XbnVuZJtjySkrQ8xNOoKTGhorR/D9mOsK5ju4+bPh1RSSON2zZA6+AcjLRD1XDr4Euq7Pyvq8NP
LMDEvZGVOYkw2CbNuB3onTa5KfvdNezxgdH8FW77aNjpqfyoYvFMeIV7FvuL0aScybSOjbX4XoiD
r2k+fV1GKtWSSMRuLraedgj+ZCgvwnqqTHoDSE9xo7FXpZCw2mJeHssufqXjHvNk+CGLdPtHn1BW
BvNyUUdoriLqVHFTSrEmk/jBKHYWCQlcr+hu4cRaoWDfiBCMa2lkJ+0qrPURGAsFO3dnNec8rJ+d
nNtfU5L+V1rtlp/DM2gxRQvvOusQlqxoOCn/tEnxogeOk26s6Dhxzk5SHV3X/RNxZTRExVaeN94D
EMJdJboTovqizVWLPQb9q8gfo9F9I9i0z2uf3gK7fpTtjAW5uaZedBhi9yeQ88ERzn4q0vewSTH5
CwTmGIIq+lLGlUGNuSL2BAAk6OwjEfHEW454cjgGLRYwR9h0nTIVrgNf6K1Wzjlclu1R/JkR/TxR
Hb32lXdua/qQDabfNLUiHvPoRQbm1sH87n395QShtel0s6Bkhm3b/k8QZk/ri7eIPpWVYb72dFet
O7j3m9pBL2YutIaDnPvxpEf6nEzSDL2B3Fu1zpVDwIv2h2JtodxjXkpf+o5dtoYii/ySbnXMddCT
gafUw/obUiNXCnYcChJz4Dq4mh8oq2BbakFBQDq/AKS52G25DysooUJYl6ioL77Tvcc1jkyDA7lp
nDPMRjn2CzGlj3w7LO6ne6P23johD8s6AJ5kCXoC06uH7Tg12nddFsTjgmQXd0oxs3Fc9zA5DZRS
s+WYtwFmEm4oaxaLA3h0fpTBjq4swngT3B9onPf0L276AN6lQc2c8PLt3JTvPs7pqe3MNcSgKskl
YBPjZ3I4PZVAuxcp/NOISCZB5gWiEQ5QLsUD9Ncm5uwslriAaYqnSJY/chPfqZaeepUtWkvKZR8S
D2jH4BOIF/Ngpm9EVk7EWvSUYsLkibRKm/IjL6niDMrpdUwg+xgOF2jFlONl6e+ICrPJfXuTu8V3
B8+T/iz8FpO1rjLJ6h50vwxWCdv4lZniABkgdM+BeY3xLAIb4CyhpkPkUBab+anccEN6DSIFlyZH
5uxCKk9QBauKHa7b4jJDD9FmSnNY3F1oN7x5gsYdZPZwZPq1Z7hni3vflVWHBiLwyur6Q0fiw8fS
qFs+oFpFyZo6Y4LRLi+Y6s2PolQvgVNevbG7gZZdfDJIB+Tr38dgW03cu+zKuxT4bzZzav6EFoth
2m3e3ZQdRozYRrIUrashCeu/pgJXVwKs1LEZfFJOyU5OfiKY5Z3d+JINTswt1Nr2L8CnvmHbLnqZ
fAwaitaU6eyCxgV8HH8kxnKvdt0SKMarxwYfvZXyVsVTxQ6g79v9JZwgiKSAQVdlZ+tNQWqhYHnj
1Ezu5c3r1LhVY24x5z7MVtnccSvFgyEETA0YntHipZgd8nNXP28+chyUtbBrooO93pWq2HTdiu0W
+lZDPUBb/7K4ANg5w6iZ2WA1eEFpzSRNocLo3lKs9VC8CSwu+hQjikGcmHM0O03bwgrm7wOPDuQ2
/049zrwUK1exeg1l8qkzvGJGzUNBeAYkx+SeVFu2AZlx1yj4m7K405T6rdDmIRieI2QAPExyL1L8
CATissPYkH3wiBZNcmyZfMWxrRZ7IqenLmx/Yye8WpW9GhLzp4/KXySLBjLnMSuiP7GHWyzRWEy6
i2MnJ6aaP0WGvOBHdUGknAbhohsutQ6vznjL+ZON7ONjFjqnmjiq4eCd7hCw0lj/MsvtPBdjlkcI
Gn92qfe0cDnMY+Kgqy9rUtn34Jz7GBN0GCNAOkHPj4VFLvFiLmhCyyzs2nVkepemYzU2AaqdHCSA
+hgo/81gIfAAjXRPMdeTHuOGnaMiWrNQMVOqbgpVYSLl+ecPCx9M3hITfH/MU9YTNttgYhzRgPND
UqSdD92ZU7NcRZ69xl4ZM99Au4kAGRPxQfLrBwkVQp1cf+DtG1593Ox1mcGRGut3mTCUDSPmAMiW
kaYIMwhPavFNjZbzE0YJzyLurF2rv2TJkzZr32jKCLe1DL+SIHkZ2Fy0ffJt5UgNgbfTOeeeVjwW
RsmgZ9dvknVVS2yCZlEOlRyvVcaFNGAOc4a/oXC+6LN8czMaiGYodoSeTc5edQdf3WNFmSXETAKH
87Vn61edLfMxQ9BMiQO9kr3LajRS/H3asaEvOuUfhSeR+QQZptMXEWPKcxvjsRd+sHI4DJUFTl40
N162UF2SjFUCIehWQf4LfZghCQtfS/FYT7N2Vy2BfNl/J01z6QbyCuTgRRFuGNVeQN98YPl4LdAe
D4VjwNhkmg7meo+nj3vR3P8mAmedUJ+CI9Y6jau9Z9tffJZObqyvAyjERUm+ORGDPKelG60FP6Nb
7aN6mPZckde2cLa939w0sV4QkKFakf5eu0H9Q3LgbhwafbCT2Fj34HA9yrVgmW5AGDpjvUQ1eDtD
yI5LwNLD8ZjSLJdbCY+vwPU2qg+f8dhsqbROqBX1saPwtAwquaeOEii1ai3M/QU6THypXvrlnegX
c48/fHa6//HD4Y8gvi6hpQuoQG21t1tsv1JBM2H2Dfig8GlKGrCZIAeITCY51DD2zh4fJ7NAXmoO
JPp3YUcogqoCl8CPe19k2AQtkd8EDEMG1+JBQE6Vlgifmxi1GUh2T2NhFgLbDqiiHCvnHuQfx0x7
eMjpadwFBXf4AN6CxfcxJPYOH/CG5xGle3qlSkTUmLwnNc4v7L4OjcJI6MoX17HPqoeW4oTTURni
FthVTJZ/KAFjPlZW9JKkLMEZ+dK7KrN/tG+eS1BNUxKdpqE6112767wM0hYfMnmeRC3xrDocw/Mz
aYp95hqPKXPJs26bG0LhYIL+stp1F1JLFUqHLT8b35KbEJTgbNdRdV6BhcwCEtp0dqtiXY7jY530
nIfIGRXwU8FMs/LJUG4NlnouII1cTaSWiY9Zo+FRJ+ST4JnEc4cgiCmEQhf8gmxmwxSmG+uw2LVv
UTbcMgd2ax671VZliJI0QcKUI4lbCGpuSkLpHWMjGinZWvjFE30DIFEHcZuxgq3TNA9gAVg7J2t/
THR3rjuWAhYEdIAR0QkX9T60ptfU4B2sc8RZi2iKS7pA5H2NSZ9ob4Wrarlg5Wyv/11jREW/ck9D
eXsAb/4VCPXICTXdOo76Hpr0Wc/C2NWNLe8rNvykvY1bEU8fJLRwxYe62E6QW470ZFt+gCYaa4va
AKYcr23zXRA73TZNpleH5fGDm3Kf5ZjOzk7zhImzhFkBw1AZ0eZGIpvnYF/iPMSZWddpsOc6tdH2
qAZEhZTkcugCDpOR2a5GwDOy8CUcTVay/VBslRNyl92axM+HoSw3ylrOSlPxaWpq7ozwgfrIJ4N9
GLlbYfLUrHbM2gTkUuYTiB1rFrSeX0HlCzFVRIO116CUWnbCJNzXebTgv9uPjmDwBCbW4mnUDObR
ZuOyAh1wkQ2qoemEh6JfWkW5KTdFuQ/YCsR8M8NQ/9Q1qFLAIjjbO/4udjP+bnmoJ6zUNDfRuIw+
qMVDe1rGdeHOwV1lcu5ECtJD9JEzjkMM/C5dXpBYusZKddmDKfxkP0gyL0mxt6vs6LhME15Wvcxd
PyAlGj8WntWytglRlRFWFC6XYUgODLCccK3hLBU2G3uJU5VVzg4CN/pyQ2WEAqmeRA9GHe2niNfV
+4oGZs6kZq7REgBX1o7fC1/DmQ2xVmNz66X3dyjmp57BsO9KatSfic6cMl12ewc1lxbOeZsoZnN7
kZg7aLzHTEYvntIIL3307FUlc59jPBGoz9c9FYSJxDDvlAdlQLSzAtgmKpD6wcDEGxHPWc3SyREA
m/RIY9jbaKcGztThNzcBRsHkWMa5/inD20oEYR8haB3q6Fj3U0AHSHcmH/PgST7Qg3bONOSyhfCo
qzC09w7Yed1ojjizehVlWpwc48cv3W0dOfCKe/PWx9mjC0RrcTtRGdwPdx2HyNow2k1QmR8DSyI2
Mp/0piT8pB3tqjloqLl6TitWZU72C+zTLyJjGyBzGHV4NdmjREa7jsvEBhjl/ExYwPvF9jMQESB2
9zGxj1jmgJkFHBgu4+KgDu4s4KxAz6btBAnUzvbDhFWeNf8W2vKjaCYgCDhlbNKskwce2C3QIax1
Z8OBmMn+bLUXn4AonLos+Ct5gWIfWcJj+cKTfaQTctyAmDkxH14cJwf+Y1JtmI8BKcEX7DUJ6/Y5
pM4ISccAwLZyq/BNWaCSlyOLX8zbxvD/dFPFzb4XS/3Sn7aFzlCZ/tkHpp1k491IoWGMVFt7At8J
dno3i3nKIUi0aXMqZ+ZwU4MJ4tHXltF7FVrfRrDcrWqGh0S9znXyObXiXk5An5wM43CSoDs72c4V
BUFJJPTEW2xv6WaYrtygoAYERBIBJbD244QfBQt9f4ThbzCeVzHTU54uzqLFqUeAnRrlH3YlnMWs
jBoHBIROXeqQQWIYm+LoxihB3f1U86GcpvCMURzPRyg/+8F7M9PyOBmY3Sf5182sjWr4/HQGDxnV
1nvRcJ10RngGLMrTzzobLi0ZfVA+9m4IkmcB8VxzmoA2bmX7h0iRiq7q6E5I8a5dm5ugIM5uojaV
7atvOv7RTw34jjCgEG0R032qGkEIwz2BcpQ3ZCvr8h2bkcPOyeGIoOynhFAUvca32R1PfVffMkTL
svbw7eV3TMe3GtdjpItr2wdE+2tWoP7a9scHsO2PPHoh5IXte7SYvkKNI4NbKQM2k2+cvUoj/nRz
8DAG6i+R1q12TI1gOM67xPye3PE8p3X5Y0w0ofn3g9ddHV/wjKUua4F1yFNAGG2b1xOdQsX8aU0W
DjkzKMC3aVLp+Dzo+LOmB13km8kF28XH/aHhUXhv2Vi1sgmh2mljzC9Z4F862c9EP3iQtqoId5ZX
AlP6LWqfybQY1QVzCktdHRUHr9smSZ5ewtHRF3fCnZ7LoNt6PSq1ReDcShlrmiSQlwaVGwohUfrQ
9PzTKPOD6ffzBVr0fDEZS48A0N4x9X+6uNG65Pjv/4QISCsMWA4+X/4dwWBqCl7yZCEyyPZGQMJZ
6Tbfdnn+HKcSLTXUxzmU4ZbXe0UkmELDYTzEhnMeXZNLE5T7UEGgGUAizXALkUJNjPXFn1RK99Vt
3evs6/tAyPdaVuElyKyl8XpqTxz21LnMeiLv7Y+Rj/Fnx0fW/islClmA/+U+H2KG9/haaj3diGh7
O4CYJdgv8seZ4mzI/KBBCtXyp0vOIKutJ4+SKMLhgb/KMszlRRYF9HDrrTV65mGko2qfum79nBGB
YV0UDL8YC7doyBE8rWMzBvamzg5sB0b60zmHseYWuJaM+pwoNHlrtorPqLO29XLZU0rQbnUQUki6
fKOSBMEaeQ9/aR8cjYoGW1zd596y4H1MRX/haJ1DPcBsZ6bTBfsWJw8sSY6TTnQjJAtTH3hNISwS
m+lU3C0f0I3U1S8hCgxrqesdLM+HBh4jZwHT4WmZN99hhrzUEEQt+sx7OPV9hRnIHH8N4bpbHMOk
wEIHqF7cXp28oDdXsoJRiX4LOU3yuiTkr7KODriqT+8dylfrFoxIR3vURbQVj/Dm3mzS9jf0+i8b
BO3LlC+9en74XBh9usOKNDzKOt7NRgLvtsd7mnVeeHVZQ5IEdppQUtlTVQ9hKWk2o0zoKastece4
MdN2nrfnym0ezJoEXcW/Pw7B/B21h9iDSIRNcN60Q0Q7LiQcjGJjQHzeMLZz7H75E8s9YQ5njurL
Sgj2irjzjd68hgrbk8sNrVSI9QocTOTNWMJqZuiWIPWqkdK82gMtnSWf1/2/L4EKslMPqcDt7SWT
40EQxZAJRbYsmgOmggVOGBvIdFC5qC06//sqqVzE3xD0tYzeWENXW8uTesNyUTnFNTBndDdK8ho7
Y83BwZsVWDBq4u1BqK9u3HCOtl3oUCGVLkVbP3I/WKOdzZcCw8hjCS16JHZupZ18CDvYMWTVXoN+
qPhbRPTY8Y6UZOgy5dKtG45gZalnIgwvbHys4IWwurStNVyBhY5XcgrqgR9wR6ySfdFkahRNSTK3
VZR4ABM/h1N8tB7xerFuI3ox49O8gpVROObF4d9XJg9oiIPpydU+gGflPszAkHuKBjccqqMt+bH0
WoaO++BTGFFj8T6547SeF06d3wzXzs07bI+wNgCrxZgbN1Y5GHdxWPEGRiHHq9o6uamWV1Bng5hZ
IZQs0UNUvrQoniZoF5QF9FQFTyhtAT+QEca0rZGEwi5BzVuTX9opYaNiIpdUBXvaWt3bI7cuR6nh
V+e75f2wa208ZCMLMhwyLz2tUBygliJvJMeYn+HU8yaPBGstx4o+hoo0u6ZzuR7as05IXAEAWvvc
PWtnWTDPQp9pBAUKMzHuszPLZ6w2jukZG0W13tEl/Of9zkHGnWWuyKNY04X45DaCiJKy+9s4ILtX
Qej9WPMtzUCOTfsQF8594aE4qZS4qQHkqbD5NsG5w7PxsRaHVQhwk11HU2KeNFP3yayBJkWevzdj
HGWpToMTYVd8dRbPRh+5JYQ8jB+onQA0B3cyTp+ytv+MovIz6ouHFnLSquDi3xQ+YrOYM4B3xLNw
gM0SAPe0hBIsd19apKIppjPPwsfHBFkRNIsR6I1U/WEcwOv7DThdHt0P0yBZpPr4PgojjdYxsbSy
x++q+2ifRS5QJ3KGJPkJxYecwgX4c/xp7Z3DwjtI7gVurNXo9ResjuBeucUazo3sD0KuS6RC6Bgv
j8ix2/TkNkbxFbfpt4svbsWdFjAp/wWR6XErY/2V2fmZHRV+wCq276wiJWXVTZue71lR3LGGjbFu
AvAFY5vHO1WdHMhYG23xNzeltU0kN7a65GDMWhg4C2VQrYdeH/bc5LPxYBSIKZIVYQUlkdqUea2a
gj+PXXX+90tD1Z+fJIuFvN0CTyWnzdlYl3ijXNUBpm3nC1l5RLcAaQby65koxdG0xgVNbZvrPoGH
EszuifIMnNUMpSw76QGpx2/sqOnaiUe9GfRXQ7PumSZUMnl+d5gq+zW2IEMBjEb8xZ9DoMnphnTB
kH9Xbm6SoPzrAwtXWHK8QMRni0IG0RSHakkycRehLwdb1GoqeKaqZKuMAr1QQcDXM0AuRqNrDLxx
N3XEJdLOcyH3oUl41BRiA2RAFLA2tiUWc1IkWYDZJ7ylBRbkOjbDO4fdHqeEgW9vr5P+E9Q5DTVz
xal/rO2XKHtJQo6Ftu3Od33KUmnpsWp8/hNOYAc0VA78HbMdSP51IQ3/IBl50yk4IOrwFpkBR4nR
OqfkypZH1tqj6fVke7eBI/pdm2Tg+/vfio7YNaLVWyTDz5rX1a3ZrtWg63zWCyttONQoc2KlmXVH
ARQ/UcdAJT0S7Msv9ch71I4C9jmizrrvR6jBy2VQ+zt8v0tUmI4h5K/Hhmc8nx7yCwFUvo5eUKOc
ORcn3p4wFiF7KTZG1TLkEjPeGzkGGSo2TA6SiHV55eBwiH+F4W28oYJgHBhIQtiq1yDJweDnDC25
oibMD+DijG35RboRnOQcQMzT+CEriyGEzZoPijG/ANVHLHB4f5O6oDBlcQyBYOhZGBKMFyOt7bba
10b07vs8ebKEksZyeIk4QsThjDcHmM66q90/EELKrQ+RwiuH8rqgG0En7sIKDbaaL3HCxy9+sVVa
HX1V7Z2u/U4NtitFD1l3IqukQ856JvRnL/0KVX0JQDbivVLWLrGT8UFYcl+Q8Cj0MNJ/RBLTbY2T
iWmFx0LxWJnccLQerVVnRxhVICk03kzonZhIUA3xrrfRXkbBvaBi6N2EypjW3pLoiCdSGnIyPRhL
NiQm7kNY1xis9+2APyxyGenh6K/DmsdwMIx41Kz5V+TzkbNbtan4sdnLYTWeCvx1EyKRmR3Jstbc
UBI8HiQKwHVvXYI6BY3z1jhRVlawqe0RhKtnliAXGBN05i1l9cpnyepKrmQzQkzEDLH0LByspeTe
W+rubeo+15mm69vq6ndCjMtciXPB5iecx5d56JxdkRqvBvUwkMCxgPo02gG+Tu5y2996HlWBc/is
KgnCyOwvJji0IPHDQzaH+JxH46cwXDBVBXJ8V+AxHkj4gRkgeo5NaU/ei1MdzccjhmMjFBdDWjwH
3eQxNL+o/8t3oHZfbcYnaWFCKAPSkrCdlO/OW9blzEdouWSSG2qkIoLrY/BI8WW6Iam5zxN3xS1z
t8D9uan+mH2/bJgqpnapHuw2vYat05zF8ovqrTMFvJhg8+oBWsy8EWhPawL3/dFi15OGpksnHkUE
ffwGT8k6opJZ67iKcXmZVBfytAu2hXcZQD+sJ9uFypbThxD69Ec5RvupRYNbNzrTULPNW/sKP4zc
QsqS8FmOc0bZcPfIU529zSze29r56AaQQ2x3m0OWg0sZgw0saKwHZXGAK4CaVkpn6aC9gz5r2sN3
V5Fwq0KsfBJfyCDjhTlhHVy6lFy73VB/vTRFK8JSGHcoL4Iu4hm/BKfhmc/JsDgoX1yBaB6F8oWX
THHOgD33WanssxDuxkgsOkRqhi8qh8nQg5GwCcf1nGrjbtywZ/1L6c33aHU3JWnq5XyPvsADiN6W
gwOkoY94dno58AXHhP2TiwsIIF4rzBNJTAhB6KnaQDHlLuWdpDmYaKwxKqCdcWyxfi1j/CXOoc0R
F5nJpj3xkcpcyi3qem9z2REbnxq01CS7swVqezbhkXY7j+yI1+zHuWBDyfSWzdUf5Gfg0CbRjJYy
9nUYiXmlRftRwe+p03F+m2m+SF2TFr15UVOCEeFxA5XM2YYduTemKNKhsPUpVkQ4jzjBoZ2Fw8UT
E6FBixTEmA5rkPbE0mN5rCLxRmOzmPDzMQ6aI+WuhIGJWfR/3DjZjKCFTrQ0EjIBvcRBGJt1x/eN
KqjI2CG7UfXX/um6r9o+eL+d0chVqAh7hC5V1EbfAH1lDkvS5IVB/LsbxptXGBazMbd7pujVnMq7
wVUHiq/bL8G7i3Pu3iChtgiGV6C7BNxzDvyQig9dZz8beL0IgUqGyhoCkQZX5jYNExwZTi4X/V5U
8VOP7DlfjZatRDJt7FziD7qaMEfKyHpF6ZYgNElDpC/ML5+RWd5XCGf/agfcwyL1JE50x1P4YhnT
sXe4h86+jO7aOQfuW3DdVM92ER0Ibm0lQXdy2f5zmvvWKhXY7iVtfBkPpYwbxmq2IJ7Q0bVdph1A
V69BRd7VpEPWEwM9AbjiC/Z4vONIIDQrECu+n9MZGkV6iHvjta6GcTt7JEIWd4ISbMyCtPi1c97Z
YSZv7c4Ffu/5r2FIY6e77iYm5krcbVhMWJZXPd6AU1yUPxkL4U0NxqnusuNY8Jmjg25jt/6fxi3u
Ar94Nar43CfZtcNfQxpz1zZUH9vqggcPUg7jzWmmVo7aoRxr5XFUzKLzmLw4viT/J35YfuAozm+m
YDQZO8NYWQRBQK/dFYUkmxun6t7rgTWZpsJZSH7Vi6/xNH9XaLG+5imU++XfzgicFdKQ7SfiKeSo
DT1B3OOOf1UmHHhE7W1oVI9O5/XrAljqfJfzpMLFCR3RQ9XRwbDPZuDV/rAvm4lGzn7adxP1OxRe
r2vSZBP4f07tq2ogMTusScK+x/iX6PX+bgIP9NxEGMlehX79qm1e76xC5U8i+fqjORk/KsbsgBwF
TKLcor2CLbmJO4C3yEARNz40gdHOLdKTidxkN/sMUS+S8RMFkiwKGn1qo+VTPAFizyVjL9GaBTo/
OSlQazveZhIIPE8MHuZ4SEU1vXmSyPpYErGISUVh6kcS4xZtEH4BYwcUaMsuSR5S/q9Y2sJTkJvv
g80zoINe5yHEU+pZr4xlB802CwlspnFSBH9mBg6IIqckGfD+u/xoJcJEbUDhQ82agNinzAHwYdKN
yB/pjAco5qu/UOH34WPrm98eBO+11Sbm2sFNz9MwIP+zjxwiVoWEEFr4ZnWC0PPr6uSxIXMmev8t
bouRbXlM0q2KMFR1nMCnbiOm9gjiZoEgsh4Y5HAdC8vexk+1wCZWjBzuraClZd4mIzpBJkXD81aD
Su4Da7iVBaFc/FjwIJuqYGXenTydQGYs7LtZzn+xdyFgD8DXezN8FJqDDAz2NDlrdlKqqr/7EvRN
Sb1HOIxfaUOQOnYZZYK0ThAvLDYLJfeCuEwfLI04G4ag0IzsmPcNsYTFXY3XNg75B/RsvtGiXbvK
5OiHT2U26JhpZ4cBm/ajAlG/MYKNq8LnKHJxRCdPnc9ublq4a0PDCBFxGcC1jB8gdb63Qj7ZFkin
zPoED1eghHsln1+mvzZ6NRLM+lbbXWWEXzOKBxZHNZ/oeFFs5hMGY/vgFD8c9/GZ82hIinnvVRUs
Mum8Qk5AvJYVGI6u8lmSyAdRP8JAg2rrzv6mLjmfS8aIoBmNtZs/+kHfbai3/2QHdF0mQm70AEWB
RSQ+gL+pMdWd6BzMhZbBZmoaMOtMd6OcEOyMbWXA9KTPaBs15a/qFG3VQO8wSzhcOz2Vfl70zVHr
JWpssUpncSlQ+vQSijBZ0051AVyIJ2xsEDTiKAPDkpYU/pK0TDeU+GEwyo1X9iXxuWu432jL8feE
W4uty638jP31UCL9X/NCx0cqnxD+k5YJ1Oj1McaWdBxxeE4itlh0Z8lTWo7GBRLkvy8SrzjNiN43
Fl2Z3X/CZ+z3ADq5PrjdxGwN7+O2faWyxztH6lhZut7CHyIhY1fJLQHNh2Jah1tcBm8lEY8Hq/EF
hcXom3HZBlfXQsrk9LMZbGc8D6bv3ud2zdVvjvJU8E2TcnKY2MAF0FpFEC4Sn3RzRkcTW+hTEwLA
CfDSFyRAdlxc1ksdvCNcEPfkzP2Ww4EFewzF/N+Xg6oxbFkiQM6vD23G8noADLS2NCtSncHG7xoc
l0wj68G2xgd2XnsSm/LJs6eeuJgpd0a/j5OKfSz/MKaCQJLRt9cwJT8uWA/2QeTcR0A8Cjphtx60
shN1BxrmNJsolaX9fR/jSS3NtrkXpSYlp2Om+zZ/YCQwsQZUOJ4Fe4Ih6bHzst8WY603cxvV53aG
6zMCPlx7lgsVVcDEV22v1n62cVzBgal2sCgrtIMiKwYUmMRmz9//RBQlEBEv3ZuXRceQAAtr6Xao
WRjKCHuwTj6r0OhOWmaPXjSIs8gqUqpKXWNc4sjOU/3RwVTAiTXBLcXR5DEQr5Nm3ANJne6MDo93
kPotRsn6u1JV8kjboDw3QQc8ejaNF5lEGyHQomI9I4ObjjyA9qNBOlTNWTvqxhEdsz5NgF+DQb9z
VqYVEo1eaD2Mwf2s1EHZhnEIlcP9rbXj/aDGCINa5G8CBKjNYERcQzzHHxWwo5XRkQiXoIR2nHSg
xcvukHCSYx8JtA6iIdkJy/8NKIb/0/rvAa7KvdkHSEpZp0yqcWdzuAuS0kJ6VVtBzdS9rI2AtpqQ
gzPAAy7GNrgIMrrb0iM2WwYUoAUW4KueC+cLzPtuYpT9k8XWhRoelgMGDoaZU9CZTihce/hiXmEi
B9yjNaujdtjGLM0fOVOoe1wNnA3qVH+SiLsI1m/PDf0I627OiPjRIrueITq9z6bGdll26uAMM/1l
9VLFjp/pBGrOvGcw+vdFazXmVqnAx45PLmXV1/25i4Pu8u/T4nHM+veVVeAKj5OoXZccKg+ihn4+
dqZ4LYzOwMVdfVJj97ctx/tBCffZcLX7PBEKF3P5zKZOHGNCJKspdMhcOQlNBKM6GK11i0dH/vij
c0tGBI449ofz8tuBOZ3N0DUAVgt9GHqs2w4gCCbb1N+NUnOM1/34mqdqPvaUujx4tXXXFm50/feL
JT7SHjfpWPTO89LbjbHRq6+4smnEJEmqcZB9jN0QrJn5MTdYbnGfzxbizTKo2bSLLd8/GtXFwJXK
bh33fdawmLeHDzBl8Z8sV1z4s1PsjBg+IHEI+ifqDIDZPIGZREDrIHlCKkv1u1dgnh506zyiCDoH
Fnuk1JNfu0N/Wv6cuohw38cJTTnS2/pDxS1dui6m8PQ9U0Fz+/dbpqj+Wi2W6pZWl22LhPccTb7a
YdeDs1Ga8fPcZM659k9JY98y3/TeOwzSO6cZ7H2b0NuL5nI0psy7idqdHiIr5e9afh9tlfIFNWxI
MNLSl1bZS+BOFqUMC0ZQ+UBgGvhVbUP6/t+fthZoHIW4AWOgxcIVecG70XOezrsyOLWc/l6sat78
+31KRN5YCgFm4wG+b53SgnyWX80uMb+TAh9HL4vh6mFpWrXuNG80S0QYuLL+zCX1q/Vofkuv9NbT
nHhna24YIYCjYDXqIiLzXnGIaCvENMs7j3RWbwdnhFrfODAHgsTe582U3ExlfOZQoratiffYTt3m
g+QqIbtpIGZYNo+64cUfjbC5/YXyKNcDcvVHEWMSaiHDnMwKKEmq4rt/v0/YilF/zlmmjfpzVObN
7Nr+Fhn0p4qC7bHEytr6kJQwSVsnqH4mj8CSbJf+V3fBhJwRao5E6bykeImMevyPujNbbhtLt/Sr
ZPi6kQcbwwbQcaouOE+iqFnyDUKSZczzjKfvD3RWpS075K4TfdNZFQxRpAUCBDb2/v+1vtU+4sMs
NvEO3lB16bRVuzcta8elO5jUWUvkFukYrYJBLw9WRLpMigvG5dqctaj/1g7j8bEBBTLHPiw2Ba8Q
BxSDPpGGtXcSaPaN3/QrcLlyrVDCH/QJ+cChuRO0R4K2bB+MNtQPhF3N7RppYEzj477wFH1Nt6Ra
OqUQF9xYIu6lebU2vLC/8HrlsnOd8hbR3q2n2MSMsYooxLQWJgJ5lihlcjHWAss3/OIVc0Q4eNz4
scjzlNRuYmyq6NSYmXGX+0ylyFUrnzNsS7ZVGE8skg9S99EX6u2DNWERnNiGj+bX/cOoWivTLs3n
lFy5eRP7d9yR801pauJoGqjYzmeXdN0FTvzgyafZgsoguhBda+31uqDMlgv/pZL5Bep95c5Ictjq
LVGWFUXRLgN4FxkUCdx6VF+00FwM+Vh9pdaOnpSkB69s9R0umXrt9QPGo3LsHhLRrEJQ/Fpvu5dF
QYh0qDjXFI+1i2x6Zluk97l+YqK7yJEcxVJufRb757uui3hwUNRxPwJOXOCeLe7wCFgsYL38SY/S
18Qbh9dmFBN5h3Umy3VkP+011fTsOapQ2eeVHT3Ika9P85rqputJs6qvei/tDuP0cP5JrZ32kMs2
mAiP8bJKK/++xqKeZ9SsOxV6CRhutOQgzB8rHAGGaXGIwe+RO6OUh9rwNZb9xtyv3c/nc58hln5r
4zpHQYf4ss7BI9Z26d4aXrG3E5RLJWDlw9CULAxd1b5UG2KI9MI4iXbYBWY6AOJsNTxYPZNVXPIr
hYYuHcTAxNTgap/ruDrFTsC6AKwz+Oj2gbY+7cxSXOGyCdYiKCAcsb4IW771lLoQeEbUSkZBaIFo
pYYur7Qpl/gKa3s/grjj6AQyZDDcrBy7sGXdnm9zRp2n9LrJlIHcay9bqiXUt2wb9YDYmaCqr3ok
iChyTHOdGdhVej/BcNgSDlbowZaV0bCyRpzOYINZHYz98Fj3qr0aI09ZqkO2qRJNuzMM/O3AidV9
hCHPiNuknCWmle981e5PjgGxAniKsiY5jnkNg8vQlZc6fwhadZEv6zTQKEGSBkV76x6WRLGGtXod
+IBxmfoPjzBSIZQJy9hRxBkex+6icKB+9rEhgOgRYncQuVuvmiDrQrLgPcJxMrgWvTmUtAISkuhj
Td+TytRM06XjuT9icrkc2paFXRjWDGzxUIqlR+LNxq2mKhya2msSm16qRKflUyU29uk7mL1QGPmh
oxZw/kEBcPHk69Udetnr1pH9sU7a9tZoKYhoaqCS9NZcJWNL28LKXnzMzLPAcYbH1iEEJoluNLsi
jPj8CRzX3gYBnRtd6I8dAiQcM/Ei19v0RBs02HuqeBsaY4v40rix7eba68topXRBvg1CJd6ff1Ja
zJABbWlkBN7FYEI7g/zsb/y0Vi+CxPmqjJ6/aQr6jzEnYU3ytTfzm0suDnXXyFxdC1t7qHTsoOaY
NZcxZGgwIyV3lsAD46eQz8l1BKGmCcPNOHIXcahpKLjGENjNsDVNpDCMRzTOil1TEQ4DZzpfn0fI
Nn0Rce+CsK1e6dhzGg6RrPal1B5S/EOZLr+0GB/6tAaZBTQA+Wp2cX5IFBveggOSTiA0uspzZT06
bXp0u84iu0ALTzbmR1EjtydKaNWQxVUiTHLdzbezEfBDt7HVHFl7KfulWdNvbkioLsjvvhFOOtWK
+mBlQrbGvjhaJzlcZ+FtTMPzBoFhe9OONMcML6o2Qd/c+aPVXKtOfEWM93BrZKO7jVPuw1HuhMee
BcqsrdWVa6fpLTwPeWlXEdZ13btX8xJLodmCcuZEhsFBhofqBdu6cauFMbHiuDdJ/DR6uTufSAAD
W2oKNd+zhF9h12KduoO3UDKmxEqmqBBtW4u8l07vNsj6dkRqmjdlJJB59xGeaf1uNPG9sNRE51lr
8er81AJAnUnQi6TZn7+7zjEoyHieskkjhRQfAHxpVB07o4Zl3JVIKZrS4D7qG4fzT6j8i0XvdcHD
WIbhpamYAG76COQ/EXyNVjsbC2EEFYxZLSCvSYsa2rQaK5vyLVOwYUPUg4mBIuhY0p2DeAqpig5x
29fdWmg5yCB6esdMoWjU4w3Fc1mZN3E2z1UxbDJ3LBZuT8xUWkVX1JG9OV/QKg3yZ1y5JLJihpRe
7l9rFgkJ9ZB6r2Yjj6LF5zEG1mWEOPUEhOGpwfX7iHR2XKp0nnVkqoyqre3tAavyGV1zTfffuokN
eolu2T2bYylOuSHumPLgP3dQ/5/PbCPW5YrZtlxObcoHOeRQrnTYHHYYU3EzZbDzNTzzWdQ3Gz8S
4lbF3b8i4pdmKbVVYERQA6zRcVYdiVDQ1rRmhzgTr5Fp7M/zIDKqsyP1ZyzgCg0mBbypWQRII+Lc
+dInRHZNA8/5gbzefYdpbp07PdTZIQZnWjXFtUs1Z57hzThBRLthcUJvvne8U2Wk2d6vo2aJvQdY
enh0yf45BnrozI0WuxVOHHc/2ifVtqN9HxcoEHXWnhqiddaoTnTTWM2TlzJew14Hm1U4c62l2+LB
9wYQtio9P98VUwchS0w0ZZ6are3K5shw39837njb4opc+V2nb5Umo9KsCnPnyYsap/t1ys6d7zN5
MjyQBaKtlUkFrPS5+tnz/aVIZfnFx4hJM6DMrx3/i9vD7aqzJr9L5QScLD1i62Ny/sQkBPcJ5L5p
AmZrLLz1HVdutK97Gc4DbqJdbmW4vOoCqT1X6rIRdL97QGH7gerrXsOzuz8/BSKN9m2obkd/1A+Z
etPhZ7sIG7wURa6CUzk/L76kRYfYESbNvAmwFsySQqrbQE0fyK7INl6KSuBcamlURGhmg+ZaZwJ1
J8kcn/eKYWyGUPN36lTF6IPuqbM0e6sMo3rwa/TElQu8otAoa/vDxjISlSJHHq4qCwmynrTbYBIF
l4xIh0hCvu2tREWJK+TCJ3W41+aUPYCtt8LBaWx+wQzS0mezH21EJhSq0bRU91XgwaUPEG0ljDzX
tlMcTDSXD+j4t2lWgSXjUl6MuHwqZpZGQATHdEPNjESs6qzOpmJZtBJtOiz6vmvWmc7gbbnBfeqn
THkq9VBUkTxkGhO1zrPUpx4BGPCM2zpoo5sxYS96Be2QR+GVdqG5L6fZdiCwR8jUs1etZtAqrvor
V6uZDyBEv/U471cBq6Un2/wc1lr5TCGrWzY0oFeK4l8qSj8clAxuXmq4/befsE4Mhw7fdVrAxzq/
Y9CHcMNq6a/3BuygnXfm3kdxCBGPJc35AaVAdanGNlpnF4QodK9dTUXzQYfTsoSEbs6dDF6aTtrA
U+lvqqHOlq5nqvuu40MJN7ZXk4HybkrNK+po6fSVtfZyXb1XEswGnUoO+vmpTRZVGrrHZsyqo3A8
/a6o+s/nZ3jYUIMKtT+Q1Z7H7fA5qxtt1dDc2YDliJ9sm2a8JOOH+8geoyJZGXECEpNtPRW+uYhz
TCTUiW8007VhDwcQYcoqRiARIVSN2nZtRm108ArDYVpHMShNm3sLCciMUYBa1vR0FPIYsrQ7nZ/Z
GCMD7soYgfTPqkeuZeWr4LpcfekUnn7dacWhBKnyqHapv8Xka4GDcu9yTLl3hnkRKK79YufQmBoz
HJGiFO6pDpiYBrbz0EX+JT3C4pI0AG+rm/QyQ8venu/fKTOco695GBWSaP1tklhYukXJBbpp6lrJ
jlybZJeq8dZK9WxR9KV5k7ogVNzIv7PyrF6U0xEcfXXbY/BxVD2/UHWlutYDP6N9maqL1KQkXfVj
d5Xb/aaupIH8DQfc+VtpEMRshsLaagwZUEqH8krJ62dfdYNjCUpeoph+weIGA1QbrSMGYhqGHpm+
6FqH+fl8jTXjktQeC4OHaWybQr/W0p6PUlbpo9NLbCL8R5hK4d1bpBMr0+9N7CNoS0drXcOgj4f+
shkt73R+IOdeX3W2kczrSL/h8KmH88HiuDATGmNvx3zfv3Hh6k9w9Cfg6uRP40IQQftI/dr43NAg
KzIqgEmfScg9rbIJai1c0ltjSm54x852BVbJ3tp5paCA2ITNlXC6J4sKKe1X394LIsH2wPafLIQQ
GGCo6I61fTkCoVp0IZq8YcjErQhI9a5CplpKyI2yqkIyCuK38yRUUwkh87Ly0mPNjhUKRa4PGcWN
BIQi/CjHuO2yC3SjdE8nAsOVSMzVkG7NOvaflFGVW8vKdLC1uvcUdiyrYmX8bAiDxURlZfeB89SH
uf7QmA1rijQCthh0bwPxP/cw6bRMTIQRR71ERqncaaT9jGTqXKjYX0JQnjaFXKXdYNfImI9lSbKR
EvozISxURPHymUoKW1IJwh3X6YsLD+nUFRGRnKYj16VHd6QCgbv3GEofiszfJvGoXEdeJY4ESTCy
afVoVisW+96Fp/rpKXlAgrfT7QrKhy2ohewpIXubnBCAaznGrEc4zEZdvEmZBzuYJNodc8cbJsnl
pWbW+p1aOHtzDBcuyOltjFnmeH7AXmmtIE5BBrYagHKyPXp+094k9E5XbhXnNAlcSjpN9aq027ww
yy+pwM8fVD7Fa7z22yTqH8sIJayfiFniav7dEGC6sdJev8QtN9Kkie6KFoAxpkz/ItQHjy+NBUvW
D1e9Ggxgc4nj+vsjZWC8cY3kh79/bxapsy47EE1aKwjlCuoWP/S//pXRFQ+BRdvXJFb6vOtWxt2k
6I1vl2icVui+suFL3AZypXCP2/RGVT/15vG8Qq0KRngnsJbGOBAgOS2AnKxHARkdLPwrRzS+BafB
a+aUHiDgHEF2CLmiDjywhkMhTmUNzEJ2VfFSASEJK5tsJGEOIG4p0xCqIo7JVKbzqUOR0bPrC6tG
888pgehYu2jPS9mUnhGtSnmVyEi+NnXwWVZ4n1WED2sqecCaXP1U2VW8j8FVL1KioB9Vm8KnqQQQ
ptBUtjTse0U8OZDjncAj2HA6OTRi2LFj9YfINE+5GmkH6LjuVeV30WbobXhMpj1CQP18Ps2MOMn2
rTkpN7XkFIsqPZ1/L1MkYcjqyNkxCwDeVtXedixytqbKWgkdVr+BP+ysAxgtthnLV8VHU1Jqlbzy
QHpv8TEXq2r4cr7n1x6OOc9kLh4MWxIhQB3iKumiHNZz4n0eWeUfY91mFsCEej1QlqOyxIM6PaBb
PhkA8Kfu9dYt/KeuiTTof0F0jW61x51kwlfVdW9zPo/hI5eHqlRfgpgFJYOPckB1NW7DOAM+S7Qv
0x9MMKjLEiQNl6lOSSQcWa5ErUNhtE672cIA7nUclRDs2hRl4kwQbCdunJca+lqY0woiiuFz1JB8
JQoxrH3s28eh04cjTi4mcKjfOxvfsmn2L7GRXZsaNxyVi5L8UlzovUH7LocGf24NOczthObKe93s
PNRfT6Dx5fUYDztV2vYVtnXojzW6UKiSi/OSBnbJMI9NhyBdJ9hBn/QOxGUXy6CundP5pxQFzUE1
5WOXwMs1krqDuTzZRVvPOgxpVN7GtbETidI++TEINa8njk1xDdrHaeTcwl8j10u1+uX5adeD+02y
qcxKP2pWFWpAHiW3o0gR6oXTiugUOhzQtozTZzfjJhN7GFfHRAvWfuvDRhq06LNaKAdK8MdPf/zX
P//7v177/+29ZacsHrwsrf753zx/zRB2B55fv3v6z9ss4f/nf/Pv9/z4L/55EbyWtOi+1h++a/2W
HZ+Tt+r9m6ZP8++/zNb/+nSL5/r5hyfLtA7q4ap5K4frNxh+9flTsB/TO/9vX/yDfix/5XbI3/7x
6TVrUmgF128ewV2f/npp++UfnzThnA/Ut+M0/f2/Xpx24B+fbpovzz+//+25qv/xSbf/tA3IWI6j
GqDbhSk//dG9Ta9o4k9b02zLIQpYMx1L8kpK+oHPS9qfKv8JR7VIUZS6Zn/6o8qa6SX7T57qUDcc
kzKdsC3z07/2+4fv7+/v84+0SU5ZQCfgH5+MT3/Ay5u+5Wm3LP6SJXTCQDRDEjkjLLaTvz7Tnvd4
s/hfBjIQFa0zRKKi3YSRjUvevfruUPy1ye83wV78tAnDcSwLR7FhqOq7TZi2o+haOWXLZEmH1TJT
yBUpc01e1VWCGJnmHoXZj7dp/bxNjQ2qOP2FoQqp/bhblPudEvG6DTGjXQW9uhXQ3pUsWDLxI0vj
9PHWfrGHmmVTe3Es3STNbXr9+4M45gkAP8zVPaIOF8XFmD9UVnIRwrL9n2zJsDUw8I4u9enr/G5L
BSnvA/mg9mws6JvsqyACQlTONKP5zYZ+cQDRlEvbcEwgu4ap/rihkXSwDKiAMzOK9CbVLQZWPM0O
1fFS3UBRu/h4v6Zz4IfT0DA5+xzDUlVdNXT73REcS88Awa+BstCuhNFDtfSXLbmuKBnJczNWlGw/
3qD50walqgtHchFZ7Kb67gQB6j3WmDMkrWwQC0BXsEEFvz0Nf94tyV1DdxDdqZpui3dHEUotHyJH
P+9Yd82UF0h7DEFeeXDa+hTXd4739vFu/fS1GWA+GDgYNQxTx5P849emMkq6AfAgbrngH/SrsvD2
ISw+K2dqrMjfnCQ/DR6GnPZPtUDCcZa8P+8rra6KboA2BqBobkBiqwlI/niHpnH23ZnBNizBuKlb
NvGA7854mzRUJj2OiTLdm3yBh0I4yawNlId4zK+TrtmnGY2c1lDXY4qLNiT+Qdz6xNunY3HJdOCq
GdqFVVIfJ1KE/JGPP99Pl/50CGyb8wg9lJTWu4+n9Hhk4G/CyaaHJBoTf0sDz1/bYMFZfrypX3y3
UiA0sRj3JTeSd+NoHZVOkFkumtxWWeToyxmTZlGZXdN1niMrWH+8uV99uYJBRvAwTX3enUq6X7Vc
rjZ7hpmjInRFaO1vzp+fDx7XnhS6wLPIDU17t4lcYWoJEo4mqiYuPYupc9DcEnCMQkf9zd6cL7Uf
R5hpW4ZlGrqOhMt5t60iLt1hrFk9a8owrBQzfgOkCWskQGJI6FIGsrC/a8G74ZtP32RqqquPj6cQ
P53JFs1QWLmm1Aj/0KfXvxu7Mw2Bl5YLGPR+eY949BVEb7vVC9aLZhK+Cc3DJ1LecFP8nMvaWZIJ
GV9//Bl+Ho8s1r/c7G28PhaS+3cfgdV5VPUccExlVHgLbV/29p1f4W2Mdfp2I8mZWnP/8UZ/Hmot
S3N0QzUdjRH+/bdcBphtU2FIBPjqneUpX4XtHtuiy2cfb+fn64NWrIpdw7ZQ5Wrvb1mGT1hUU3Mp
GtmXASt3DEbBRdCuZYsuy39zMf7q22TaZupMwYgE1fV355MgXiVmuUeceYo0T5rGC3Iv2lotOZVt
Fb4BvsULFT62wngEDHlh22Lzn+8vR1RlUICz+NMtTCpR05c08VG9xkvTL140DcK93aiEXxvygTZd
tvh4i7+4XjlpNANvi2RcsN7dzixRaIqkQ4ClBBcm+ZqXaCSe1aZ7xRVd/ebr/NURtnWde4uAsmwz
P/jxZE3H0AOph4HBilYE8Rn2iP+91G+0yVti4A8W/bIOjUUT2Xexr91+vK+/OGttg/9MRFBcLu8n
CGmhRYgsiAjJ/ZdcgiVObxhVfjMA/nIjiIg1+kTcP95fjzptaBFxG59BBFwUxTOwK7oD5f9gK1z0
3DYcKbgS331tCsaaugPSjpHlNNh7M3nL3N8NbtPf+HF4tVXJYkZywCy66u++LGCvZaoqTOAsEUHF
BuxKuM66lc+KeUEhbmbgI1iUerlyrPI3J8rPgxqbNiTICp1zxXbe7V7mM09F9oD1cdDWpYJOdvzS
EOjpF18ILJs3/dePz4yfZyRsj0RNnf6UpanOu0HUHlqKWyFxORAA5igPUR27a4iolZLu7GBYAnhd
FVZx/fFWf3E5MGSzEBSmxYqGe/KPlwMUDtCXRQuZTy2WIuzutUECGZQgZO2VRfmodLMXbMo7d4z2
oxf9ZsD7+VRl84yrxHxMc73314PbxN6gsCyZ9eFdbWTzynuZfC0f7+SvDi1juBRUiblBvr8eZJ56
Jr4tVE3lriN8z8YfPYRfNLIkkjgkpo28OVyiH2/0F+cP25sWOxxZXb6fV8VNZ3W9jc0+T+0LHXm0
HPEARvMy7I5Yg+hRWL/Z4i8mI47kWHIDlroqmQ/8+F1WcdyBYGBSi2x2RscOZG99V3bOPnJjxErO
pcFQA6dyR8rVb8bw6UL88UJ16GpyiVrsr82O/7jpotZcM2qAvAWJeUqCAiZKQjvy40P6y42gRVId
sIUc2nfnqvQStymn1VWQFC5mhOQZmuK3UtQPlajvywo/n5CstjUhHUDCXPbqu20k9CW5OXMDJlBO
7vqcwjeqLVNZuuRo/sdTmGlbnCIO5RLb1Kcb4/dTN6Ui8Gs6aG2X17NUFtUVXpwCI3sAUujjY/fz
NIY9YmGqa9zWOSXf7ZcTeqkuPJJwTDNAN2Rcq54TI3QiyNRtvqKr7n9z0Z1P8PenxPdbfDcxpc6f
D22Gj72XMQ1oxj3ER7kFuc0jLLbOAhQzRCriyXeJC5ZW8KzkQ70RsQX6T0PCapm9vk0HUcMRcAfm
1LZ+2ypKcNvRl3j9+PD86tqxJMtBk6ke97T300l0EGZpF4WcavBfbLiOvY8YtfCd14DyrIiiYhEl
CS0rLz+5Vvzw8ebhdby7gKaSmcGkwKHUI7nhvD9aZMno6aDeDm1bTRyg2LLTdkb2FdEvSURazNch
M33CNtC3uc2TynTbWbdDh/ZEZnYiLoXwCB+kuEvp6sS9MeWGaRNO9HUsdC1wVnGlmiYCrMZSnDsy
1JoyX/jBpMKbWX5DljLcrr63+yXfaQeSxnQdT4tuQrNqkdQOaUNTaA7QI5U1QM4wHoalDZFShY1M
jkS/sOJChygkyn48th3A7GKbppGZFI/wyUgom1lIE41sDbeirAk0hyNqQ+coBZT0GWHdBKlgVo4j
AIYsDSlUryDEheYbXZdBnek9CQ/FCpzdoLeLQckLYyS5A3wZ+vaJIdOuRA4CblWipR2GTdz5tEUX
dqI5SU/TScTi4AdFBwOwJEUEL7yN9UYseghMzRN9+tx4rUkOta4M1Y8Ic3XCAD3xrCi1gdhbqFn6
C/FRyHRILMpER3SQYnRIF/sWBLbuJ1KESNojQ7y0nUouG0ZkU8PAXBcVENqWihO6Q7Rr2p5srYIX
Cn1MYJWwdGJu4fZjoW2b1nMUig4tTXswCRAUmxurquHAIxAa3HyOUQxxAXbxStMAoyhGLVZha8nx
0s0oTcp5mg/ucNAy1xZbnQjm+L7TTShPK0sPdIQTIcAuBeNOlFfmgxZTSWogThRjflM0TeSMx3Qc
ievFx2xY1medtE/iPcYGoRfcFeFW0K1NFryFNisF2lScYXqfrAxNKnJh12YOuSXPXKt5lV3hlrdN
i2sAiFPtcELMEtwI8TG1ANEZpBhEXoJOxKp0fL4EHV/UsLaGVRsR+If+U+rVRZNyjLdZpyYCX4mw
I9ilLunAzn1BMu54sttmcElOKRTtsiWO0V4XRthXy7oK62Rthq6eHJAxhAld1yJSTp7nlgX4Q0L2
uueBD1JdyNFrvQxiX0BfLUFME6u6FRUzVSFz5k3PQicitMws6/FrbA55CnHZa5xVw3x44ca1k71R
hw/cx1ZrqvgFjEbCW1RD5LShm9iS/ZvSJGTJ9WWg2vPWNNyQpIZmyPdW4YX1cWgyQ79ujI5vKEux
TdLAFgGBAXWf6xBnh2yEj+YZ5oJGXRksaj0AJ1hQAZw7qlACghE6xQePlqvkBj0pWWH6zbA0YukA
Ck+TmtrHrFbIBXpR0JDBtO1SeEUBPP+eylOL1dkpnKoabmRR+6yW9irIJQu/EmZ6wohA/3D9z5Sq
yxgOYWVU+UNRREFw1ThJaX+O26qM7Lli19La4lwp5cGVuDkXupENYl+luL2whobSLnaM2rReATaB
65J+Z3qrXGGNdp+Xdo+sgXC6bWNGdQDTUcHPiYq6Qho+9/0IQ9jMiqVvUoFMhmkVTrqEGB9KUIH2
V+a25GPg/0VKiH9aVkJ8VVqt6BkTKeKZcwuuPKt2s+wBXadZZlHbNhNd9W+1jqtXCUOtu/abqo4J
+MoNR/+iOUrTEj042GZ31caBlj1QKMzaceEBFQtuiRbGdXaRuaHU4CJb5C6/yTDCv7A0Ij9ot+g4
3O4a5bFZTnobgeTWlumwY7fjDBFWX4nmEEoVmwOXn9JekryZuLuqxNRZzHy9wHg/Q8dft98qVv+v
W23/HzXRqCR+d7P9qYm2fX2Ln9Mv37fdzv/iWxtNEfqfFB40jQ4BnQ+L//2rj6Zoxp8sFzQNdopN
X4xS+78baVL+abJYQfDEDG7qo3G7/quRJvmDqtBVAo8sLnS6RP9JI02b5mV/z6JMOlssXOjYUefi
6pP6NF/9bo4I25X2MA5Z6Dg5fWTDvnAGIzrY5bhrIcMuHbO5Jnf0Sywjaw9MPT2Wo6biCjNm2GHG
Q5eiEAKiaB1MFdJZHxU3hc2dIkxyTP9qbK6+O7inb5/s+/nzeab/wwee6gEcAXMqmWmW9m4l4KCD
gBqIMSyq9W5n5pCDBxnsfUO9FwUqZazUSNW8hQWAZtEBE1xZjjxG3pAB9zaNjSWU36wxp+/px2NI
FURlJU+dUKdrYk1z4++OYT/mTtRhSl8ijcdDQtwtjYxtYYtLc0wvBxm2T0prQTY3WVl47Z0iS3FE
h3qPOH7dh/ZpHNaGrjFPkM0+V8phyYR9XMV+vK8SiQ4aewhEcv3540N5nnP+eChZOTItpPUnJcWc
aV373ed2EmpxY14pCwtLHHJ5iKgY2WdqHxRPRpcsOxnfGgr0RKDNCBONDnMb4fWIfNO17CAUuXZC
2TBubgnATW4b7WsrnYPskSh2yrjvyupxCLrhNz0w2oY/HXAWUJQTLK4Om6q0+v6kbTB/EMGMEYjT
l5gHUz/8/eClRr0dWrn9+1cDlL6DOj0wnDLHPT9ngjTlyzAZ/vuNSl8ZB1sCO9L0Aog4MPd9Eur9
Ps+94dtP59+dn9Y5CEQHR/Ts/JbzC0286IxgvMRbF5zyrCwvRbVDUBKeINeDMp1+rcdqt/Ta7KVv
1acac91VNREXkY3AlwKnWCGWncd6W5u4Lf25jkCW6pd0Vgkn+5UTpeSFjVnwOWXW4tiYs/1CPA6j
BytP68XRIMQFNphbYbBvH0UwagfSOLU1hMUI2AFk6nnw7+eqCKsroxdfizoRG9NSmmMVUKtIRxdp
Chlm5qKnKCXVyNr1pZIfqpAzxKgjC0NwVhzOv/McOjlBIXcgTlruz2p7OP+EaqA9ZL2b7LSWD6em
OrwVerekt0pAF44gatTSqn0f4hjApIYymmLdDlmkttMy9FDL0ovJmDr/toW1vzJi+4EJA1ScJMyW
IrEQn4Z9GMAl5sEEGrEsXTDJY8VE2GC2/N1Di15z7w2gPMrqMqonlo+SPOhBkSwVNSw/q9otfiPl
sU7HboN/OFudfy0ygMl2WzwM9IA3of4W1pEKvqhOEbta6ooEO2XZqzK9VxDZLkczHNaoDNN7Ryvd
uQCDty1NKfAO6IcYf8Si1AgLZcVV3XiM7xd5FV7jlqpvzr9KAG7MQE43+/NT0RHN3QEZFlXSzsJh
JFIeFeh1F8KPY85jb7/9LknMS68z0CDyDn96CH12oBsBxpz/QRkHEozb6G3TKLgrjbg5tGpcXyPw
BssNfPr8rI71eqcP7kNpqz4sG2/M9rGbZ/vcp8Rb+g3wFjZsNk19UsGtXuDsW0QjGEzXUOx5gtZ4
eX7qqTVj7vQCKuru4JfFQiHwaanA4IEYPxT7GI0jk67pR/Cjaw1d+SaM8ckjN9VglmtdjW62h1rE
urOfW2He7p3pwXUVDk5ZV4vGKrn0CPjZtaHh7kqz8Hdx8BlKn9yrbQCGvRTepdZ42DqHAjaOFxOi
6BYl8IwsX1VOIA4A3qcQsJraI/JFMCvA57zGvE5M5+DJydEE1xlXHTno6EEupoXyYnA6AOcGMNQ8
TM2LXtx3IiAXLDLkEQOlurWT7LW26xBqfOotOy/07jCoANPw1XoJ/pywSHJOoCWAXGrmkG4g+ZN7
t0fmj270/KMYdOAGWPFWnl1pF0kbXxs4TbABZ8ckawrsnFG0LsDDrWDZ4y1uCjDMnTVscRAtIRbf
KQhFyTwbngabKFwZw5CGPA8cpDAPZQ5ST9W4BCI9DIkxNaK57+jukf4hRj3Ptva5y5wxNawDouol
q0iMYomlbFRd4shzHfPGyaV2WaTWMo6M9GiPbb8EhoB9sLO7i8EDfIgmVktQeeedLa7hYK2zCnEa
2oJg22eivfDBEtEjvw651u4jiyQWr0VnqnjJicRJfVH1u2g8VajRF53w52GHUBYczcwdIRy6Pqyc
WOD7j7xooVUgcDFpwq/UNn6QBwtgW+1y0NqDrYicPDggMcRk9etYJK96YLxlYazugM0ddDBlntZV
sG0KY5kYPofNlfksgYl5yjDawlPQt3D5/SX4H+hWmMi3zti/otcXJ/qBqEJltdGqhBaBrNut3wTd
xvPyEAtzbyE/JSg3ZQk1LIZAixaZItMrC33PYCQGYCseuAjmnKoEhTgMhALTyYPrG1jmR/O2ZEQq
YuKpel+97NJwuFeH6KHADbHUIQrOB386PYis3UWtWPWklVzkbVJd2BEAwzREnacY2ksxUHLI7dLZ
uDE6BCdsXwyla46Ue8nHpeR1fkg9beMSl+OwxlegPOYBLFgtvvg/RJ1Hc9vKtkZ/EaoQGmnKBJJg
lGTL9gTlcNzIGWgAv/4t0LfqDS4Ht05ZEgl22Pvba7l9l1+bhfmyTWeKz2aelo/Uc87elO1to1Pv
+TRdczmAS50gHnJkbMJosScKtYlJFlZ705Y2MEoxPx0VaFSTLlHp6xehMQnF/q64XfZ83uB6rtWQ
U1cern7aGAzywzSvxORdixSlgQtjjADiaDP91WnMPOtH3Ay/uGJPe0LJ3JfKiEHIVv2OWnfbWjpo
M4wPLYGkgy48IxyZh+oKkFxrHn8E9d/0I+RXh/aEy6QGXrt5RiYy6AVaLHVV6bRrmCJcwCiGJp5O
LGKV2g7ryFq3vszIdeCAQe7SxHyfK9dhpZxuC5Oupwbf4yG1BO51nytX5ubzMXLg3eUijj9m8v7A
ew7aNLhP31/iGbdYRBW4jyGy80gKjJ/a+jeNs88Ne6kirCTtfOFi+Du3TRKZqGdnpxQwFbVlHzE8
dhQ18knT4oDx8tbV9qmi27tjMiB+8+zh14RlkpOMNYczlKw6IQqctSE+Xb3OnWvauT8V+ErgQI2/
qUxL3+JU6I5FOYidDhEuiN3h0VPf2wkrS/fr8AxVg8ljVnm4MIvzlXqSZG+v3WBRUbYvR2W8RRwm
hj77g/4guY4ecSUBxXKTcWIOXYN2rKO54WD0T5vRza2faVizmMGDmu79TSpm9BjOsQGRDdAkYhcf
8eTFDLylQ3uQmJmEgdXHmthejHlGWoh7cYGLfKAcJs9UJzjWwlAoGqoaczy6u4LS2FZv+t9rFPoQ
t58iXqDZKx9moeMcuG5dnPo3I4FEsuUkdrHoZWhU7QUgCt+sunX3PoPBewZyjhR7YcFbCuSWV4lL
zxeiLCKWIB4zv6kopzFWzmy5/XX2ci3UmpLhpQ6EXTRvhgaZqoyaLXQLaAEAzvcR1YfFcpMn0+Cb
Pga8XuH+3iJK8w9e192VHtNeghV/cKf8I7Nm70y5r9rOhhTB4lHPYuTprwRlETDJAG0nNj5LZrYP
9jy8JTXniloYNy4nJIIZiQGjgPmYkgf+BXeMIPo2jFxSEuNcVNrdniYiAnQfsHKDghN80y+VwRQb
6x8zg7mhlVa4kmdCNnFBkiAyX7A6t/zwI/88x9O4iY2O7J27/JXamIWtJrKwrtwZGPzo7zhjWuzi
ELbo+JzI9TPy2dVvzes7G3sHY6qGUz8OOuhVnxDP+iWAiW/uebzBetehlgD0QGry28HKzladRLsF
NzYHBkBb4DAZJjfPwxiWipNrgV99S448XK+1LZPynB9rnj/mRMa+Py+KboDPorjDZrBSPtxTNiE/
eh0r6NVHZ+o6Hgo6/RI12HMmFa3DnMmTU7h3A/xCu73RvDvjv3CEs59THP/ygqLx7XutuoEBUkw0
9ZyWZ3q+3V4A6tqOOhSI0Zi7o0V6CIvSzAYbXXJ/bI9VB2SgAzS5bTTgyq+10nAytSdTSKRfLUbo
ekTFsAIbYGiG4vr/L0aKQBWygbadZv1ky7E+6MAoIRvUOCyBah7s3rGY9+MLlPnWArOmQAuCSZ7j
sPrZzcoBDWd/WL6ZHC29q06Ti+BRK5F3QctwXfVWwibSS9N0AqUWSMXL+BFVY7pRMv7hVcxhGW5b
4bQ09X0uooWxAMt6KFf8IAF6hPftBfW6/qph6qhs+3ly8Iv5KsXSXpLsCsDBuuhe1h8SZn62DEOy
d1vQ25pQzK78aJklaAwhvwot+d0xUBF4q/7Hnd15S4v7GxO5zT6d9XXOZqBUWvOncDl16K0wK60o
PBrdO/AkdHxG/KyAj3rrrHHSMw0ywNys2z4JWDOMfGhvRqwVpzpNP1/bUTGM1nVqCnfTT8CyLMu+
623iX1WD2neBcBO0HZtKgi57KpYvciqdxyA+CVX1X/73HROO+4w6gepSAQ9uxjG55Z2PWmkpr3O7
dPu8LM9L75rnovhuUsMMYkv8xNMcMl/Qn2WaiZvry5RrR8PRZ5GYpFz5A9NXEuh+1oQEYCngz1a/
U7Eqtc088cjQGFBHm/GpnRELedD1onprjPrbbEoPVOfbApOT06coL2PWpPsoJ7YfU5K92/PFVf85
olt+2Kl/Tk15WQZb/x5RKz/0HQNaTa+Jm8P4NXhCET+Sns+CYHH32Tn970rzq9+ul02hTMVw6aJs
uFS2AE86cXTxsxSVAntGdTWxPTT2hoGRbdSO+el1RnD75lMjwBhYpBQvURQzXzeNp0yP3huso0Hm
2SPVipr2EcPcOLDWO6A2OXFoe85fz+vq84RlCnC91/GFUdD9LLs5ukvnnxLTpTHp7azOoVbswZxI
sHdN9Im2DZYvjzfkYY/gfeNq1IIKBeKWBEXJR+IEPT3qE8MP79x5GZFN8w9sKdvGbQsW5MyjLo9A
FUpQfvGiPOQw1m6HLPGuidu7126BnFvqqt9V4JOZ9uys7WKzJst2phJRxs02bSkgzd5gf2Xwr4aj
4jyA7DhXxtqT7RgN3Dm9nE5Gjv4xN3EWj5Y0wzmuf8rMKD9oNN4k8AQoxMl06eBv7ETOvG0mLIgj
fHvMBmBXisx+HJ32tMqpw8EsoFg3otw7BZLX0bVzRvvOLEvGGx1/ztRMqKqGsJ3J1v5UGg6EggG3
U8XEyCUeMC53quUJVBDFK4eZqYJp/7JuYVnAJ1q3F2lCIy56S+xLK86gMiF+aK3EODcSXOE0+PaR
ibCusI09499/YQ1Up9d3sYd0wz5sw0lquzN9s7fXCghTOgEAuorLzWUgqbPQvuvbgiEx7yuwFTwv
mtuFQI/A71qw4pNIZ65xXQ/pue3z2ftRmeMZQKcFvU+3rpYWn0etBMBYAktjWv5cm34PiVkHWMlj
0UibWcEYpHIPQ62p/5RT6T1BoW9A9/9t47Z+M+m8bdqJebCmlTA6s8kOLK0C2TwDpIoSmmppNp1m
p54OlqIKpHdNtm/W86DGYBSaai98vSCeQwEVAWmkKzO/pZGHe5ax1wOyb3EAP8+g4YQPCeaAfkgz
fEyvQk7LmxsJZLtZ/rHSKGisOCDM7RnjvWin/Kpj/bpaunblsXhPctkd4fRl7ypaKwmFag8tfpuw
yvQK5CHLc7FYy36yFM8jDqxrNvLDpZmEpVtqV0kmE8jLnMdAQeYOgfg63djM5dexeSe+Bfqdge1w
QaXFB4W0sfOjKEAN+u7AoznBfbrmppTPojO0hwFrH3SS+XMx+t+mZuu/jKUPSjsrnwUkkmpyo6Mh
QewbS0Q3sVGnuidFBCYIjC1c448eFGbmLkX4OhBErl+zC7Cq0JWUqsyvdGdQF7ZgiWUaA58sDP+c
yf7+2qwEZbFz488PcyXrRNafiZFsLvrQ/yzmhF90Kh08qpeOfdj2c34hePA5191PVeUu/7Zr7yJ7
hGtSiTGoXV+hCBE4ZqLhTeUQa0tXn/bKy+awXZqPtnMaOHMz0iQLTmCsI9J5vL4tC0Ovm4gm5EnP
xiMYGpRfMTOIipGwf0sl06tYiOxbzUweACrxUcEV+yAPuO395jRrnCT/fTPrNgRz1Vyjj8wgh14W
0zWze+AWwumDXEzmU8V+YGisxBynk3PtVdaTruCWhhHxiVy/93Z8NqVJ1SwD68Czxr9s9JBRaxYY
l/ODwC07FqOz/zd3P5c/B0pd7P8CrEGtifccmN6ZkZbDbA8PPQE2YqZXR4MZgQ8Fw3XsMqDeM1hr
ZZSg/bHSw/lLz+hYMO5ya0F6ZMYzowCgLkVMrWTIxojfDZZR73Z36Tvl3osyUAOlyZvp+1609aLE
+EYuYJdOTIQNGGVGvc3DcpbDpU6MXZL47rWqcV2Xs3vulz4O/Ry6MbjRawLoOdQRTlKyYJxcVubD
bdEAcxXt8aqiV1Yb0kOHsvGjQ5tr/3FQ5iIZPVpFLWXpODZruIKx6ii+21qHKmHisGQyRHjjbsp9
FiLrerhz6E/iH5TGdgK+QANp1ztTf+vd1jkVLQx66XZaqBAQEyYrJtyS5XzQqTePHNYxpjEZ7zxV
zRhSKZkotxf9mJnZbzQn/sOZ/bCqYKI1BmAuNEiwXGoNHPVaestaL1gKLaS2/iPS4DPB3GYIQoum
o2nAxrfq71VC7csnRHFOwdR5eEY5AjK8XCtAN25JOwIn3zaNU3y3TXd+4RAyfOGgN4rxwx/R2hXJ
eFFMzHxU7G6JnVvQjk1r10AafsY6W2EmIfR4BVcALE5U8MZbS2h1GyUIfvKxnDjbcuc+ZfZwsXqo
t2Vc4cNgMPT+esGPPd8t/5P3C1vBUEU720CTbK4X5NcteVgiaq8vqmUpR7508CQOKlpOkErkXpOO
HlpaYZ4IzB+aTuEH87AsanH2LlJIaxF5Mx64DLA/egcI3JZTHBptrneOwE5bxJhm5OwJghtGvsET
bJ6jQavOkR490nWXJ2NAXAOPJFRqZ8sxz7oV7WjcpBjVcaZvVWPXPLG2I3Y1OB8krsQ98Drcec4X
QGByLwYFk87s5EMHhZioVl01Kp9xbjRvqyUVNnzyVk3F164amchc1y1QrrfaXNpjw9POU+3K0Irz
r1B/k4CqnLwMq/MKroZv78gIBVpnff7/oUlPYnC8pv275xjBIXZWn3q7vK8eWrQmz0EQ8pki191K
wxhO0hqMzQSVeGsYEYU64ZfnpgJ04Qz714XFkmozCDk+CLe4YZP8Lm3jwb0axo1bACym57SdepMv
Bs9lSwQlLtI/Xt5/anWEUWrqLsvcpKzTrk0BQeiXQnF5sTqVUgLijXBcVRymGby2wB5xKYTdBUY1
03l3qZeITn/LnfbvAnT1rOGpp4gATIAwSvpl4EBK5QtlzYGgiePFybtF7mCrfKXtOse2z5RViThg
SusZ7N/qJUgghUskTPX2JiL4wV3V06dIxihwLCZZa2vIAqngIfGQIAOkBXOOpyYP3NEGvEO+Ph80
tOJVHSxm2+8xQxiG8p56z1iaLmR/KtnsBr1/t4BCB6X8W0bdm8Yt5sC/AlKBKfqYKolxgBy7BLNI
rVAeQIulLhybxYE9p+cUQSB3t2gjzv1Q158Ii37xe3ogCNoLsa3xgJrJuCV6M23osN7TqdW/tott
h7aixuiX4NJU4e+Fg748khnWDUv+LPLIPutS/7EglLg22nKKy49Fbzp0esOFaIq4DJqJMjyFHtVp
1MiySQd3Bqlo0QoOlsC+yE14dJSIXEgj5iHC/XTIy8frrDGAV6eORdoG3dUxgYeyR3mh74gZpm9q
vOMXQVqlocF+k9IruGlqODeGtQ/Wz0Cjkp9wmIC+O9pXd7GcU20nEL71PASeiRdec0A2c7EKnNz7
1SbFo9ZwuVmNfioJmADiSovtWBkNh2un2lGD7qj/LzMdH6hkyqowqXFF3OmZcLdGnfXHhd52ojIY
HXTVg0QwoSb6QQvwRbTLeJ4Vcuaa0lqOugQFwXK3lgkWGIqns1P1oLBHVDsyKeJbP1R3C0mkNFrx
NCTcOqdLN5VuvZC1O4JVQQwYnFYItnizKZPAUk11TP2oAVXHOHuXTvouZ5x0n8yTiRTBE8fBwzDG
ofzkzG12GlX/1R/G5a1xIc/PuXfp5p+DOXxMpmUhb8WEsdJCD2aetEewf9uphT6SrN72lanBmFXG
KKqTB3RrqtAS07BXGdUvQ5u9TY0RrellHqrMhubjavvY5LbF4coO/msrfB8dlYrdyLJ7YPaLe7xF
4hD1ehMmdbvs6wKPoCRHBEnK10Mp2jchZoRkuqnzNmc/Hcfr9hVoM9hJlCW10jGuDmWYXVu41D5T
/y1zqLIJFeEytiEM4suGH5T74jKR6dvFa1XfMZGqN94ck3bp8V4uU3r31wBeacv8ANY8ClI6uOmY
ek8o1yF8uKno2y/2AuzT9eMsKNYGWGKUat9iHUWI0ne3vqGHKFMjAq+sUp7YhaIb7GJsHoUZjA1e
kmleosdU/TtRTtXNgLa9mWujDRmIOzG5sWyz1jCeNaYAXCw7SvsM/nDuvxRDS+M3gU/gXRY80Kxo
0JDGWX7CdNB3tRzzQ+pSPU2yE565bT6a/lF3xu/K4IKWldGz51j8LqyRFQHoD7bqSqsBZzSFB7Bm
/EPOsD22UVftBp/4HLWg6ezXXwZIhvuWB+LgrATKjHzHPe3Eu0ZKUrdy+7xEwylGK8Y3TbqHqUYG
KaTBSUdhUshKnxhgxTkorweK6BxCibeW6pQQmDoxzf2nlgp6EG4Hyy3Scxo3/+mT9d9YxU+zTnDH
ld5bzyURDkq/XKoVyT7Y6ib91gq7vg3GilSbr9EsZPj1AdJeN8Yb0iJgrhn0XhRrIIBL2LxNq9DB
ZvpJu4m++xPrpXEeR9zTsabkW+lgIrOb7NCS5wfwn/THxIsCl1ruq+pgDPTghKOxStsqrJJWP7VE
+xkr9Ak9QBd05ZQHZDkIu7QtXM9WnJgvItDdwLoWLQrZxtWPJk2weat7q/+uyH+0YK8OTLTjJemz
irCZqvcNzBOMr4jSJTmDDeWw/m0gLmul0KEWy5guzAvR8Cg2TGrqPzXkmElWtc+aavCmo3S/N/u8
OBb00c9Grvs4B1atitfrAFfG+aGB2GLEaxmPdRljb2hQNrRtYW7bYrSsgxDVD+SdUShH7Rm5kjL5
jIyaW4nalmJa9hRDsmtv8nnVcxemPcVYZu/GtU61s2A3BEs0tUfamZQtdCp843gv6SSeNYZrNxq7
uiZ8SfcPfz1JX5PzjWy4pGTuM/HOCgrtnTxRDsZIitDuO23vMKfh6DVzsQJ9OpyI72OZFtcmIaOh
F2z3rEIXXc3JHfnx3bVq801l/t/aZo68mRN6w1kOUh6C0Q735hiaPuzLrqoqqiCo3V4E7srpv01d
7F9EiwNnEs3OcVkGU4MVUIPiX1b1dEtJQsoU2Ustqv/gmdELL/BOeTm8yNdZJPa4c/y7eaSTQyG+
089QWfz5TtHN+O6gSdvCU4GFVPoQrlJ14d139y5VqKDRoZxR+//ESsfBc4FFv4x2c14Aeu9tu+Ug
0hoFSLvyXMzAZuZiBPGo1Ds/pNmR7QTu2oHqXGipbhytms9dlx0sl2s/RswQzFa+ed0AW5laWy+r
46AGi7hh0cwuVb71x0YGhZe1pwpZIYWTzN5GE14aPZUkpcGKErtQLVvAu+GJ+nuMZQpvG7FoL63A
TvcOl9ts6N6S6MrW5V5kXr8n8EcZUq3TN4ss2DnxGu24qI4cc57GT6Y3z6IzlmcZ6YfXnanF97qt
JCy4yYSvpdRo35JZ/1oWVfllARsnZgq29NhHEBjjs3VReqCnAFLPDfPxOrXkk31QU+KEmTmTVjUz
/YhVHfS16EhaWNmVol33JFnhM57vnhC/Re9ZMQRz9mRE73NoW3XLeoiMIsq7e7yk97ovtD3UQthh
FUtl6sA7iWPfOY0R3KFoslpaOtqbMIvmgpwUum8innmH5YKchb+djHbcSi5tgTVIiw8ivijw2vfY
QIWHwEwFdE/FPcm+j9KeQRIOEJhlulsYSD8XEHm+r0DPcniz9bF9Zv3Jsesat3ay7GLNMYk/5KSR
E/ebTUnusbUBlIckuou9S0+OVk3VP/xmPxT1R7/+HC+2rXOX+ey50aKR1UqHqxCEwVWNiztGTH63
IjCuEUl/tEjecvYngK6521LKiFhmKJG3bvJemmgU6wm082qGQc9gRht9qArAsDPSD5LcdES9dF9X
AHnbrmEm2qMgF9Utrj6QNhQmLxr5VmuEaJ7Kh5jH5ahnsFFnddKQ6BB8nX9AZyWybvxhbl47SC02
r4xfG1eGF89jNHK3iGftqqjtb/x4qKhYePZXn8TvlrbBYaFLGxSUFb+MGpfNRmL/4Y1J6XISyRn4
mPYCmfuh6nUKDBmGb2aqnU3v9NO9mIo9rYSYVbEkN+Is18mueJ4wqRzY5RkvqSPE2lmahktL1Rz4
XwEvaVe3yCmKer4gTBpuunJ3UxeJ6+RDIvUWwLgCh4vWeyg3yXAeMqZqL3Fnl+cuUX9BhKq3wfKP
SZyXp2xgdEW6/m+PhNW7jJdiJ2MGJeKB+U1IO6it3Y20XQa8xJBtLH1Wv4NXQa6JJCrWXjOpuRCk
0pxq2DdjQqR8bS91uov4B6EfFDXtVBoGow+1M+NMoIqTNRry9rYrkHRL2M0Ia9jHumYrBgCZmmxg
S2VKnYpyFFvlVvgx4wy36trX78enl3zUk+FBpRz+MBNgvONe4l6UjW80+vw7TgLammld0L3B5JRZ
crq4xXhzJrKDBrWoDQigMfRyk3TK5Lv2Pl/cDnxvrW6TrlMPsJonqLlN1Lba3WX/40Rt4UqanPY7
ChE7THL9VA+T9mAbfTRMT+1LxfgbUevuzuKSbRTBeMrMlXGb867/FxNTT4aP/bNFhHzXuJWx0cea
+pLBpT4ZBzPIPcpNtoUOGTY3EF4DYRkp3PYA/pCKz4CFDH6Rc3u1dLq+1CBO08TtRX8u0MndSaYQ
mxoWa5eY3p/YJc/ScdkuVrBaXTpF8K8WTmDv77QWe5f1hSBjdkyB1r0eruVfcmlamxqmdWnaqtoa
Ma1ose7CTYUZ2HG1+nuzJNbJMYvqZqnxyzT52gFQmXPuqCOiAaNVMFn9/yhiNM6rU9/2JopNeo/O
yjiWY1bc/IEKBd7acgPl0Dt7bj1vXXSA21Eb4PELkYfoy8hLAvbyCvg3DRaJhPTKloahRj698QNP
JTWNVzW+Z11HGIZTSpn6tI4MyrPAHnavDo9d8n+1VnHEe9vuXuUPTeGm4hkBkGHm9m32ibg5Fe5Q
nx3ylttqh26kRgQ7TZekFhSeNE3fR5XHXYCLbKcx8ZCZQ7Izc+VcuYWcmEbQw44ZGSvvd9aECo0x
i/JUxB0pD9Xhyxlw1GlZeoijJT+COb2oBu+qFN10EiV8xHohozjpRkwNJXY+W1e+L/aACoOSSpAn
OmfV2T2gNfyiSs3axmOEK7U3/2C8ps8my2HzqidjaUHulek6wEUXh7KlF7tlRX9Bk66gwMoeRGrz
8LpJnChkdMeexXTLTKd/7oru4ol0uTZ29VGTksllI0IKMms7veBmg8xTy6JnvRjjhYI49ng9C9Xo
Z6GnN+42Ku3l2s1ZvgEu/owsLyzJSh6KdEAuYj2NyftUJDc+YyOWZ4f4Bu1+h0XEi33mKMz2wIhL
QT3MknzsRC6LvnwzS73c8tFonCyG/EHrosdZMIlA8PSHRBX4LQZxEm7HuQUseKCqptrbTPdsBfph
3iv5bXC4KGGUBRdZVAfLqQOmac8l1cyrDUAyoNlfnQx3xkPsEGOpP1EXppwJYvyXzbs+Ttmbcqfj
QqH0QDBN7JmSkweT5SgwaKjzKcAVVf6xn93lCF2UmmBvoohbn0UfCebGt1FKD+sB24mQrVlZYp77
XgVKMwDMrc0sOmTFnmkVVlN++CGeCJyVWtsEpnMxnEXcRst4ME+ZXRhWxtTaYEYhXL5jt7Wp97An
NM6VGRFnIyPbwpk1YhZ18xBOUbIxzXEINAb0D3PMZ6gJy785WfuVlLf+7/ppDaCgdcEXqCX58e9X
8inyHxvs9XdiAV4VX6puDFLpkrEe2cJomHf78kiRBhvTPKLI8WQV6ikJh9dfZNvUjYohpj6zdNvK
gCO51mDRU4472joO8ZXFOeFKw5SVE4RI62ffLtPe+fa6AnaCv9UZM3UxIqbh/ZZWoivrzymaHgzY
xY8Z49BmpGHJCc4GK8nZQ1L+NNOcTJ6iqDxp+lvmRtYtMfb+Cs4VKe1ZSF/YBByDm9LI7J02GE9G
36nYL+0+9bJqVzLdww5bNlg5+Aq0HBMCK2H7mXvqulnf72q9+duugmKtHmid19I85FV25NGekQjY
BE7S7IFtwb+PsdZvKs6Ch2j4w5lC3l4v9DW8PdByjONNh8x8Lj3tSlwKIu2wLS1nQ/rAfufgdbC7
2UedYQSm0YyY+ogRvWISjh0lTCBJ7VFJfd7apPMCXStJMa8t1ZTnOZS6nFbFBges9TjguOQy0hyv
vV2vcT8yi04WPycUQE5EIc7IcwJs7LM/KCsT45u3hVtHj6Yy/9gdZ/Xes7Qt+F1c2V3U3HDH8QaJ
8af98i3oln0mShiFPjNTm5zeU6AllyUry0dpR5/IlIBTS8EsvNf8jsjqHqRZQVzVB+oiLP9bGzj1
pW+akaK0QT/DtsiWZ2vtmGuDzdt/zpH7BdZCkQzmS8h/XgadW/5edPpu0/rSmDlHuWogZ5kFeWsP
hGt0/2QbRbKhDQGsJcapOcT69DArss1ehuwdbvMiopBC07RFZauBDHTFka6gfhsSvo2vmpOJzfek
GaV/SBvr76TVfySVxr1H5GIfg+i+5FMqNlPU1GvitT/bSfXema4BecCa/gylEQfkdqidzT19Byzf
eIt1oXbcP2S4rC/JmvUCh/9mcMUkgL/oVLQSiQDF2HqYBsjnqR1XJq4Y3jAfesquJy9Xy9PFrIjB
akUOeZ+zmGMaW1V3+IZgyL7W0R+jlM5VtCwO5voyMLu2EH+PP1KJBauXkR7A7UCCyETo/fWiMVl/
Rvp1l7Ub3+MK2q+G7OT4Ci4y6ZduhFD+ieRIe7AY/uQ5YR1NWiioGTpLSkKrC9TWl5QDCu+gJ8Bx
Ji0B7HImHwheyvKokNXxe2xzNE+0PTFbcbPxWR77oRx3CcUGQ5PTV4fqBVJvKw7FKu9iitYPrLnt
cVQmbVAxHfhVQ/w6LG4RSJ1mOyRlajte9YXu2RTMBkLgmRESRPXmj7yHI9Z60XFy6uLoauwxcmzc
z2H+JGj3S2sSm0SOKZ5wj2lUtoO71+NxvuY9yeV5qvm9Ui7JbPNfOouERklLZk8H2glGYQYmwS4i
fbZ4Io7cUDKeAhtQYDDCMNkXE9NxS0Pt26hXg4zf0JpvFHU1VsdHhuKSyhmp0UmVEKOpnx8Xqg0s
RH55YSKAcom/FHwlnNXUZz8Hmb/nizROvTYgJu+TKkgJzBFsiedN1SvjrsOa6SK6OYtrw+YsLHpU
/XTSqi7ZtG1LIGyEfr8IS56BugqrOqXU8TZ588Ep0wjI8mTBkBQWeS2yDMPSuiewlwvfWWPZuCYS
k6FRxHTamMGHWXwXPJ5fKOnGhzkDGhrpQMqB4F8WO8v304xmYphS9buGQ3QZWd23a19mX7vjfyoZ
fqjG9ne0uSbufuBSOUns/jHcB3v/unc3vhZdm3meznln/6yzEbopvJ7vS8n0aZk2pKzs6GHiNGnt
/KdbcqSE8KqdVGLe6XbOb/mCnbEq8cUM7MORSNR7L+2/i+Za74IgEkkC8bfIvmAQ7C9VpqJ9ZTrv
PV2idFyrS6ln3v1rzpQmjhaasfm6POexEzHT8x8mAb7N+p4HyL9HKZfcxeNkU2XORN7HkYHe6tZp
ps69Z61ERaM5H96iNVubh4MseZ+fmaQZD5R63IOptVjTx/kXzYOFQIXGsjKR2GCS3DuaKRHHtSEs
mvw4cnIws6a6abEXdI5G6b2dylMKNWmbTVMSIBDyCITQz2APn6BUWjpRwQi+rVwekymmu0N8aUsk
2A24+0z7Gq7Wm0aQDaPyGHPdMAnvfh+aNb0JgOHe+5r2TKrhwypsEwGnqwWxLN2gyoOKizb+0nL+
EttNy6O6YHCPawqsXvRkrguTVGbsLLMqdj7Kyje14ga4M31MnCbC2LQ2RYfXzY8j/QaEw9y+Ijg5
OapbHK9CL8xtYZlwEl1BtvyPO4+nvkQQ7AnVgYF+BdfnvgUozcm7mPtk73Nj7/9dRkenUxfnYxRV
cYm5tF/GnuahnPC0MzZgXKxpbPYyGavTa+E3XJZmWtmXISaSA+jkBvR9CSwYBDuKm0QOvNzZ+byH
wPN6qnHdwuwI3VmcEcLcDJKSuw4+6FBIZh0q+t3hv7uXx5KRJQuAOGsA2p1pfKaTAWpdEUPgZ0Db
d4VzTMrxju7DuxRG1gUag8cbL8vVXuiS27kNpfl1E06Y5aam8oVPqAqL3jy2QtkcAFYt88AuPC5M
SCzZWpzNBv/uWNoREymZiJIpiTyl4J7HsAvajLuS7xnX1wuRPffg1Ggr3KhCEW6h9A0JnRGzmdS5
4XK0CP+oxri5ky+It13u/2hEor2Vmfwo50WdtbGDne6xFiiY2C/4NTnyfms6zU+dOsk+NT3tg6Mg
Wsli4E/ox12aC69Y+dn7ubSrE67LX/Y0Z2+iA8CPqlXfuYs7smK42rldXzAvNDuoDfWpqBsYx1K+
/9t+i/srgJx7PAv/iqQGjStNAhDHcEcZNB/gOg4crKWG9Bk/n79Tto5Wc72864u8Wa0enUuvMULS
5Kek7xcm5mW7J/1kn/t8tM/zkA1HU+5j6QdizaT1JMRe10pVZUGSEEmX/0fceS3HjazZ+omwI2ES
5raqUIWyNCIlUTcIuYYHEt48/fkA9czeM3MmJibOxblBkFJLTZFA4jdrfct0i2D7qKwBcxPt6vq9
MhDKTDXzlLJXX0Kq+WOWdTXzU+raZTh7jQfn0k4+z0JzT4REKCQXGhlekllKU/fdvVsvJjfZdR27
qaj7PUeoM8y5R1Tw75cIhM41i8zk6CQKEc86Z2iyRdV/Ptw+RypBqrOZvMCbyA8WooXnBIbKE7ln
mDXK+WF36kAXJwOiMb/Z4seQ6cn30W6sq6FIS3Vq5hqmXdP5h+MX/PTIhHrFJp19cgVO6U/Hlg11
eS0U/yw1cZpy+iCraVBFG4NjX+yycy5DZ7KbdYf2MDQ9FlZPglOYK0QaJHYPe04t5+CMagrcPB7u
hF0QP7nGVPCuYOFnomxJ+vx944LnqV7selYSf3teKBPCL7P3hh7Fru0wkAMkbGMwr+l6wYnTYgkc
pV8WDVEc63wWJl91nlcxagJY84gY75euMZzwwsg3QoMmOG4/VMrYHCL9sgPOpQmyo5KUemZTVazj
MWH35nXw9KM3x4Q1sZsuKEe+4n7apUXz5szMo+KVoD/DHX0yLcRs4wGpePZQRSiex1bpz0OqH+SM
gJmYGocSakofZuSmj+0jLauZvo+me3b7OxEK9UscZvPdskMSYSIeXSY1Dj9rdLKavPRQlRKQILxx
8dyLHR7LW6tpOl5PLjIaef8IA2UDx4yyZHaZHF2eeUh5yZKppdEwPWjJNR5gyfApB6lOUbw3zbi5
l2P7HtHwzaApePAZg2sIQkhNyn50TnRnu3cEQdE+9ziYr4nZ/+w9nqvEUCznQ/2JsAgkywPxL9x/
8aPP6/hhTM4tV9Hr0GvJeUvAGvMouY7aWAHSInC9BszM6BdPLFkAPBzCjnxzPUXNjpKu8bJD76II
jNfq1Vrs4kJ610OFS0TUIvPdP9o1UeKkApQU7XlNqB9Ev5Osp0gvwDG3T9ajwPTiH405ExZQoNbP
hvK1SEWPbL59xfQTn/UkrneVNNESTKc2q+RLwpbs7KasAVSueQG62ynAROw9AwLuiKUHdzo31bnW
Q356qSxvyLxPq5j9U+KmL5oDS13PsFxvM9YuTMVlIjp6l5cZ7YPWhL4TQzjfzE2LG4/PqIt5JHYy
ahp2nOSDdGVcXMZCENdX90Q1aEO939oTfXApFiz0BgwZ5T1XWnSLTW4Kqo27E0W8XyZKBKquYBPz
SAYmO7suInSvNlIcWBr3sYh+z9hjaLnd4pn9s+b/eakR8gYPNA8x9DFb/RQpUFwLvH/D7M0dmF/c
Dc4hgSn8jDHYn1bHV1735qe22fX9jHfCtgfz1pnoeAf8th1RljhRTnpWuDfLHVzsoVdzaLQrOxD9
JmpOeDxfgePQlQ/pTZ8NSPmxZh011rv4Tea7dO3sKWMbGtAw/VC5wQbcG2es5qulK9ExYULgwrYv
x7c2bdn6X2kYFO08k5XN3qVcNwgjjWOOgd0hDcfqNGFu5I/R/9aMgFkPrZqa4RO2KpTUyXRfGoUp
MouOKVvZa4oo4TpYKuLsB8NRiCb09pltEDdF34edUr9EmBFZytft5ygvomsLNYP9BmvtuiPwkJPA
9NGOjjuvVh0Z00t3D9dLo1A3y2xkdz6mg3uIO4nsec1Bmq3wYMnKuWwXY/0o0xdMb2SmQwipkndn
sFEW95aHnzY/zDLqgjief1cMMmEwJGxVPZAqG3sBD+NMmlr8FeiZ8+wAXfEp8jx6azJotCp6s1qj
utD20qIgePPt7VZdZ81ukR/LxWghffT9oSNujI1tZO5y11oOYauLI0Jo7Q4PUPrmYpxqmSh/1p13
WY8FpljxiaH0tJ8dlDzcOaHmzpQT2rktCGy19CJGjIeAzYsc/WVqOW68eVyIvgCTYs36sBeJ6Ve1
atmHtxoiTjq+VTfiheV7lxIyJqNFvDBPvEVGF2zuS7yhC+kKlrcfF5Yk3AH8532lfcuFgYPOWLAC
cKql+a7GRfScV8S+DIoUszhY2ny+bukKAC8FhfG+qEjZ1mT5LmTbnRlN1gFu9fk61ShN8W++yrh5
1UZ2fJvWtGw6+4z4YXxtiNAjmOGqY1JBhwizCpXg8c9ZFP+sLNk9Y0/42S4qvjKUi/bCGrxTGGM5
J6/5I1Tai8F+9HMmnO+8eJwHHedTi7gYcpI4D4kjXpkPEIoEm+ne490bETVxSHTzMaeAuycLvmbe
HwtMrnQtbhgqMlH/OTXGMdbac1y32gkFkOXjPMqCygpfHc41HbuVMTc4WyexG06D6EOc0B32vFVO
ts3dutSsTq6sehZm8mvZpQVyhJ7zApO7z2AEgyka1iAaK97oEjviVv1vP7UsG5pDRvw4oULz/DpP
ILFiDxOHreUMLoa3fKqwePbZM1JkrHHVFB2kUZpByJG356lbPmzJYWfr2me+FdVxu3fgwIvFDRn5
ZtbBZQkwNeVfaHbVsTMd9KU1w7zFHm5LogUuZJwrk72fQKaqQBFgvSuyNnzMg1Xue3g/xHu2yZli
8sQ33dmhSOyO0ZrY2aPxnqgxR0bQNNuky09mFX/qYxu3NNqZzKtYJQ1N81qN1a80ROPdTUitCuMA
MnZ4s+dsRNHGEE7qdo98gp7R6m0QiE3aPc/rCfxHFYTQ/Gdemog0K4MtunCYccfOXzrYJr8zp2Y/
jON4jDHyYnJRHywWyrMeFhVRmll8LKeYPBcMv3uzt8j0GLMfmpYXmOti6EaaNz732FcBjVcPCzX7
rsss7WY2uP+ssufUHT3ydkNYGG1fIRtrCv3gmWij7Iz5V5FjQq1dXu71EBJKvXdqhwe7scmatkoC
2WOSbJ2ZJ1ubMBwBc6QwH0YtaFdxYKNSjSKijC9CsZTC9+gywnnLZGQ82Ip8zdDh5ijeTtS5iAdX
5sJGX1giXhBoEB/RovfP9M4AcXmBN1WGopL4BozUCv+njSsWm8Td1LNp1yIyOUwwMg4yCpr8Uo5G
+YrxWfpwvOJLvZ64vTte08KdsIxgHPKmhIDhZzdsWEGQq3T17DQJSMm7umrAPJvVjZ9Ad9jPLd1j
jpRib7gelbWDXCGMMzK3k4aqtIN/LtJy2G87uO1ikM2LH3Nc96O/61FZr97sma/ETb5b2pF63maV
3w2vRjw+CZ0XQlJmWfDH1CTbjGdJs96kBJeIOAVIVRV200EyKrcaQ3srwqQlQoVwoWo8joWVsDp3
0qNJ2XbLdCTfSswEvczwSNpcfBZuK0+jM2A9Yyr+0ByP2VqlfXJV0oJOZXoqDK08aOZE6LX+m2hD
gJz2+FVD7HswQ2KUm3VlwiHhR/gbGc50wjiRFvcQDmY9vaUioXO8e8hikR0NQKk0jEMoPsQpDMX3
cngZMRw9EaZYPI2FJIZ7YLHJ68JPe5S3fTFaF0lIFVw5Vm6+yqxupzEyu2+Xyvb+/kiXPKxY+m95
1wn89fwM21xHVcJnuuyG41Qgvkmtvrsyk2I2nIrhE2nayaNvqg8sIrzWfhldiSjU4k+klExmbOCC
s2fjhhD4SCKqRTYuZXufS1QsrSNuaG3bV6W1Yqc3v+a6je4lb6d7qpCn06DsjDbsXiXrrsNkQSHh
EcZDuR4wJm7GOaJgWQ2LYhHGk8OKb26YEnRZWh+qwa6+FLxTF5KLdhgRKfdtGyVugZz/tl0YAv/9
EVMyjEQ8SNY6591q44Qd+t7IHDTTNORn9CHvUlXThRDBX9umRhrdr8IsrOO2nx3WJW1i2MiGUvZn
DAZfSEguz+bYYHtdW4klb23yj7Pq1APIOzQzLarr5D+UXX/NNKO7WCu7I5kzAsl4CoPVvv9kaBwK
VowYZ/Tu2797U4JtF7dxdN5SfG0Enj8AGX6OCqPw83VYJTsMuVIxoBBhfBTT6Hzx0iYILabFZtVZ
11FigACGhqCcM3FyhkdFANKxAlyy/3NsOnw5IEOi9qkdWTFGwGq6me+51znPpEL8jFnQ+LkOWBLT
FHWAAhrCIPiRh0Z6aLFSUPetm9fCet00megR/+1EHrwF6yXScGkYKsC0xSKqsG995DiBEur74uWH
tp7CF2G4N49++5h2Ij0XDvCjleQvMyRh+Mh4YTJe8CzcUSxvWdn0yavjvi2Trn9gcWeFDZ8g6+v+
1FjRz7BNY99G/3OIWqP+1FDX+RGLXQAPJE0ITWsppNlF/fnnt1Z/QnSEoqLrfhasBhSVrBku4yeo
SogQYIy/4ObPLhExqce/xQPrMl8MZ4xX75t10bUoVCJ37o92V1pY06ktZ5uscAXmMSiH+bz5bYFR
BPPohZhIOXzbOb7aufYyr+shOH89KkfUu6BUmVpGMdlTpZOxICghgyGB4gAJK3qtNFtL+IGOsUSA
Y4jrtu7etrTrdl1mNGcOW+r1MswHtJfqkuAKQOISvmC2HG6ml99R7uHFQr+5q60xOy4Ku6o5kvFq
gu5z9dx+W6q8PHHb4FtZ/TIYl/SgQCO2tswTBVaTrgrqMb6r+sf2X7grSQZd6U4IRohNM+3zyeU4
50s6myyWLoNH6h/sIGbhlvM0u9pje6graE1kUEszSBed9fKUQ6ztvknNzC5ZZ0SnepgsQCqDBiLC
HZ9CUkT/XLhZSn/sZqSCwB8cUYM1yb15Z1Ge+HBavNvmJs8yRwyIiPicF+C+Six6RqXCLxj7Poai
rj8LA3EZE4kTeEPmGStGpl+BMuN66d1PodEQlLSeQB0ShbXXjNH+O76OB+q6qUJM8RlgGKBpZJwM
Jd41JT/zBbkBZw/jWP6C6/aR46B7MarM23nrWnW7OOtHdMG+KVxI4F2+ardWRMfIuVWniXFiXGeD
luYiYhOBiTm/Aq5j4L16xeHUfR/7lqmHRuG8g9w8HssUA91qmdTbfF/MgjBNRHVIF9iAD3NIQvFc
3GavTi8OpvQ/nzHVPKbKYowB0uNdDv0auYS61WlL41hieNuHrSDsbZTOmVCoi6ExLhht75ftLTgb
sr4MUsv8xkLZ/ALesd5nLUAsxI2/t5VoXXaP2m3nc6cXke8AWkWgzao0s18wsUkEStbd7tkK5BrI
JGm6T9IjzMJeo/8aIrCPSLrzAwi1yLfL9CNWwPJwpLF+Jmv+qFv5Y+Knd+vDs9VgT0u82j1oNbsK
yZlxStDc75mHY1NPQ50FQ85QKbHJ8C7KT2mPvNSI8x/OqroOyUXGfKYerRUeM+7VHbuYt0SwsNlO
g6ruuL1F1+/6TFs5Z9ZKPaZ12X6Xv09/bOvSfnYhoFlVC1xiWLDKId7lSDk47PP8QbnM91j+3sHY
FkepY0yJJEmmg1m9SQQ/KrXUPTPr2HfbBFFC6xhPVXYb3R94u7F4OvIrPrQnsSbCZWskXh/wRGL3
IOkS1dJ0HjIeGDc264OYiLPxmENlgMOUEDnUnca+bAoqhB/U2+uoHoiEwwSH8sHOYxxa0jYOcn1V
ueJkSSwnk9Pz++ocJd6MRW4Og8ZemA9YBINXYhBwUnJxd3U2my2WgjKbGcA7kR+F9tecwcyudXFV
Y19cJe52CsNBz58k6pBL1Lqvnc1II/TsYWeZog82iWo7zd+cvvUu7ji1RzJTjUBr9ZPVFvM5IzIP
f1cjj6lkONxL91vNNnjsZPt5LmgeQnbQgQoVCvAl3jMmjc6OoRD4r9YlJGjJUWX8DIoxxKTqkBPa
KqO/LSt1q3On+NBP2QB3hLVtPqAZ8KJq5PlBPsXODf6aqf8U0mquDJX6Y66xANUq9ZuZrHdwBA9d
moTZCejTN+ZH5s5peWsiOBn9BV0lcIj9mM601xWGqHahuA9BAtXTcpgc63PrfWFi1yFmboNmrBwk
kZNzndfL9qmZUfdNFlNi0n2bswdBA85Qqr+ASdBfmsbqfQc5XapJwaQh8j55jFio4uStH+WTEyfe
S2Z03ktFp+eFtEmel4e7eNHMl8JV6JFNJBfJ4hp+VNFgt3T56K2MBm4Od5GM8MjMc+accqT/GIGK
PCBG1jvOC7ymE2G++akfKPrFYsKDWE1vc8lPqIRsHEAYnnmmynaXrK5vlHlfppmFFnxfbSfm6er0
3rCXTX+c17OhKRYXrwnaS4PudycIP/VbpeW38JaW84SkEMbu0Vy11ZtcrtOrXbFkxWXTyyvHQsCI
8Cex7ISd8cw3rRe3TT4+RRSZse0h9Y/z49ZKIipO98yQmHl11iuOXXKXE4BbbLXSm5iaG0aYg63U
/FVU6ZsQ0rzirtkLhQAZiSPSCoh6ocdeQ5/SY7maDbV2Lo6eYu3dm+o0p47ud6HXvIRhwbGEqS7p
Xtm+7nGZeq+QgvykxrwUP2/2etUK8oZ05yNCg49FgAtT2/VQXsvGYgXnNslT1FviVTPwGZhWA29L
EETEfc2kIWRtqDNpVSi9eIePxrVkALXflNsR6Up7Z9YN4l1XNACzsq9xL1ZXjIXzIT11keN+NbTM
nzLObfA79zz8zYqBLVC4YFsU8VsprJ3TzOPVQM7BGIbo7X6CtuXUuIc4Aa59Zo5P6FgyBqtVyEbI
yW+DF09PWpWeG8nKc5OK8v19jSAgn1Q2PjrdNXZ1gfN6K749CR/FKRXkuNVBHmuzX1WNfrEIyKQ1
LI0Xi324Gs0axslosK7XcASxQjlKks4CIs2KK+ec5vf3IZfpWUXRjF0ytt+m7MleKnx9RtG+C010
54lFKBrUpX2HUywvErXijviu5l1X5TdH8NYzlWw2+fueyDawYjOv7KyNb1lR7UyE+sjA2+YQkWXk
WxjND5PH4FLKsfZx/er7Hsx6AG4NDCriIiYvrAs9yHiRELfOLfdmi/eqWH1elhJrZlnu8AJPnkm3
jU957rHumjqJ4jR9RVoN8UoR57vmUB9p09gxtkUweEpeCZVFETcZNtqPWD2MusZFm2fp82yW5yYy
zFWDrJ2oEZiyYv8EfbRP9byANmmJfd7xOIpOgyNgVLh88nbXcyM8TzwMLxM0efYwXu9vEwYMjGgJ
jRo7QJUEacu+pXXW8zAjasfhvprZRCAxtr+zZcJsUqBvroPK0a9YNsqzp2fMJdzE2tsotA/TelZs
F76+6EbByiBcxRr11nKb2Y+aq02gZBVDo+cTwqvtCzdtceG5ionjQjAULU9I3ICGXY9lbVRgQ+jI
J7AxAl9jmXiX0ftSsSh+bBfyqz4gKGAS5UG+mmOinYi1f85mad+HlbZgpPS/dULXakA3Y4jA9FEU
vNjyslplBfrcPDOPf1RFUz/adfbrxoBlXU+uBxzb1WVE8MfQf3iE3xbpkswsZH/mZb8DEPONlFn9
6BqoG+CwT7eU/u2meyn4u7gC6GSm+pOpXqaCzKIcYu1nBkSHKm+/QgZjrI4HONoZfYkWpV75R2Hy
jjikZzXS97spMn9Hs+opgYoK6wsXQIhZSqG1VXvbxdTEFDTTQMOMVGnFE9TbUtxOeWLrtmBuWRYv
05g/LbKpbjofvWy/lDjhT8NY5QdG9FmVWXfa6J818LJrpFHqDkV0/ufqglviojwUWPmcfgEVAXyO
0f0jadPTVjyLFaQxEWk/meB6XANVIJKiA6pHAl04TV89c9/RF/0YnDwIY6V/ZKb5K+zUX2VWPnql
R/d2Qoi3paDn4EBwFlKzaOMdyV9+yHuHKnBGJaORMo8wgchzCafqa9FmrGU7cYop/g9UDemTPolT
ZDbmK5R48xUTlHfQKEgZ5UweWD5mgS1zLlHaK4aIHQ4Jlwjz6qU5G7XITt1STAch4j4YEywM3CDe
Jyzc44sp573681nhfcosPNRmgStbNOunmSIXHhvTYfsDS+m5j3FW9+03Y53NTyHq72lehyABUc96
RYxqvKvcFRk2rWSjpQCTkxtPS9Z9n5Q+DIgdWBz9/WHoQjnzmEhuv5iGc3EyEvURZqF7SSssBE5c
eheYEN2u9jJx0nEQneqCUnBGLTQ6tM2uwI42slXb2eaSADCIzYBZvzWO2UNDo/roWqcx6DapJjSn
gTaUCsGA999+OxT6V9knemAtbs06Ic7JCUjopSqBgG77G7ZfixKbLIhsxecVrtEDmW/qvaYDzcC5
NaGErSuQUugyb9vn2yXN1ZMZW32QCfVj3oB0idEw5m0C1GnWa085xygKtt92149rZ9yvl8Z1v0Ks
iJDNdXmAsv6+dSRSebQl4fL35U+XkuvdH472/4rT/t9B2P81yPj/KTd5/Wp+Vv8MZP77q1sZ6v/f
IpHXdCayo/+bSOQ3RDnF7zJpu/+UjLz+sT9Id9v+h+1aUNtJxzM82yXJ+O9kZGn8w6LwhaTNG5hw
SA82+d/JyJbxD8eT0nJYapKIQfvy70B3U/5Dh+PuCQDxgqxH8b8Cuv+X5FFp6a7teJbkr8Kf959D
f2qGFBRnoecjWQLhPCPkXIykgKAba0jjyiPLkbtR6lrADKTc5dh4bxjXaDSw9x7GWTsirZyPTlOg
wBwwyxYGTKq8j3/VhqEF//LN/b/Q3NdA6H9Bpzvm+tV6vA3hnpEAS3rQf0SQK3cp+ywd6bRliNxm
JS14rXECkN7CajTQXBfRxyARCfdGzPImSVnZi/KKXJqoK9aRR8LdJpTL5NYD0Hqv59zweeuwk+4T
hfypfEsh1b6nFh5hRtILRM96plSpPOLIM2N9mqP/IRXY+i//KMJzScYTwtRJ4CZ05z/+ozJXQO9C
7O6PfS93OhIspv9j/m0NUD+ls9nc0hmjTUwg3V4ZiXUZBJBsXjbJl0k30mNirlWxao3xjOZ114wh
c54w+57CEtgtzF8fMW+FPa8+zHzr5MPFmceafwb+QsKsnTQ9qDZ00wTu4KzFiOV1NFsxjvaoGuhS
9NEyAiGn4zxVwxUF4rzvy6Q46MuEk7ywoWzhbEh0+dYsRHlhcpkOk3LUFTcbFo3+YRgeuTzW/5TU
KB3jP+cUEWrAAyItIpKkLXRzRb//C5NeFWLQG88AtrMyKs0WXolWRNopclDNQCEPBhzoD/RQus9y
M/4UNp5iT13QL5TmRz5W8+8UkCYe+ebE8LiH5n5tG+nc9CLvD7nNd2wtgKxoLnzhjtAXRLJHufsp
ammnQn/AvcbujBXgAvvUhS7S0xNbXX5wBrgYtRfxBtTCa2cw6peUPNi9oovQ3fay+rCyfvLNguUo
/zyX18tUcYepj8Rd/984OIDQ9UQv7aIYvn4UIm5DQ9nsZa/8EjPKJW0voJp3U1+Ozxpu+uNQ0gn2
MbpGD8e5TXKUX2Z9Q+7P+HmuFz+R8+TXYVweK7NlF5Mv1yE3eGXWtnPo878ciGM7HknGKXKCdsLs
OYA1xn3UwevF2W+zBEOrEqU7GWP9FEg3IGFHdXIN61ehCMsCIQ+/1qx+K4Ke9hH1zJFcL+HbeMFt
W7avfTx+q03U2bPL93BuTeeSwlDYaUl17NyBuBm3zo8DHqKKCrAkMwrK8ovUwkPlVVCKXetkiOTJ
K3mGics8I2h9XTrUk8RGW77Ja/1QwSBlUUKXY8mFIn7BuN2XBFHgVEc5HI43Jll7U6/7S7hS4uL4
uAwG4KSKza1gT1oObktZKby9VzniYCHYJgngk5xrSFzRqgnO0PVigmcp3OLV3Ecdvcds6EGTRDQo
fHt4RWNwLE2/S+oPIGJswbPQJwap342ixaCXVqQ/gGMF7OBMMJ41CY6E+REo2hBi4YuRaQBv9XkM
3A7kURYDpW0W3PpTb3BTicTHtvlJutisolz7PFOlA9uJ1B7r55d2Rv/PqczyBmnL6q0hnLY+lsnA
TjW6OiojUytKmptWnjHTImcfVx24HFZu70gum5DapY3TiylPBuSCW+JOaIMW47VtqVBdlwVIVyRn
9hpMtD0TP2034OxlArl4mn2BN5ztDfxZpEQN+kVNmotAo/8WSsG9GWGAH50Y+3BXnyMHD1Apoo9i
QTNYkzb3WKqCgUqeghZsolM4TcxT5qx+dEmkdNQjK2kZx85+Wvd2LmQOozZREsUQDzLmL5sAn0Gq
g/6fV4KbswcUEQ0325KFhreRxBVQOJ2r1f+UFhPDewzLWgJ1slajzsS0Cbo0WgO3UBBEpWIspiXA
NAHL1b5RO2+OGX5RjUntKzkflsEpjtniljsLlsK+S0zEzC63h45J4WxE1c8lXqZHq+zh3I/upx5e
IJMb84s3Ih8xys+101eHvDMJ9MXPtq8MPBvGqOgdeWsczEGL4EABjm5VAiIEzUpVoJaBUhoM+PWw
yaBZN+w7sFI4Oea3vrPftWTK/SaOQTPWfImpBExTDJTHynS/Aq3ublkd3rXslrQ4kfohp7RkUnZo
9fnqhGFyCGNTHjt43PtCEzTwdDlm1aOM8jwfrS5xfYTj7YSa8f54cANJomqOpe1BpQnT5uRkS7yL
tGvZk9IuHf0DPT1mOnpvFekrYXt6r6YuAapd8GNe5NFb6p8En8Y7UHD8X5g2kvo1f2hl8t2ZTRcf
UjwHwPKXHYMy/jyKil4PrQu8tnzH6c40J8fNZfBVEEeP3FFr/wK/1p1i1QZzWOpBiUR7vwYTss60
k4fFihVyWJEcTLsURIGVau8R6tU7hfo+oTKuY/4DI2n1z9qg7yqvp0Ki67mrqfsrQ0LCVK6ceFXI
kXkQ+glRI7bAbpZf+GGEOyRDDNLInmG++s7YdDwTaL/XCkYC2oQ8uYiX5dAyhF8Z1uUN60p5a2Nw
tklmBsjAmOEKS1xsQwEYin4CIAnvJjHoiO8kWPuxAZve90HqEHeWOMZ7NjXLS4Ud5NnM4x8ORga2
Jdl8ITnLOQKDMY9pqSVfE1n7TIDuNI2SiYBZPRk6MQ0t+IsdxOPqZWgwgc8yW54mDu1H1EEetaIM
WFop1aHFfOZpz+i8dzqEEhhBkXvvPetrh4o+kCN/ZVU+/fMyl/Byyto+IqstDqGuYxDqrb9mD72D
jmTEt5oYh22zWG+LA4VoaQYO4my0z93EPdDN0fAYU/liw7p4W0XDO16WIbBCFskjLwk5Kh073pWs
nO6waGJdAHvhPWMP4EuN+7J1nek0ZTwmU17nD9et5wtj8XO0ikGa1r2VSv8ZsWgE0hZ9RopUYq22
AqIIQZsKkrqa6Dv3WXlNz4K5OTByWjRH2OCEteIw1u23HjwgAOa7O8ufgunHMUMXe4lMo75sH20X
jNrxkWPwXUpXXRiG28I3Yp1DXKRBZqU49WK0KKnrBarDreFBGqO2g/hpeon5xY26F3J4E/xlxrtX
VZdm8QiwUAqZUJ589qzwQ47FELgUKJL8s8t2KeLcvpBtgA17mR2/r+uFZJU2DNIurr4Mdfvb1bro
qUyH9h3CpVPn8T6nYT+oAdubFrGZpCgCqcD4GifE1K9yTKwP+ygGD7DUhXuMsSUB4Rdlnd47q1h2
bQ+mqmaSuG8mFd+GwU+rXr7Xhbg704j5ODSNQ13QNWuM2kOV5ijo/WUgtXlaL4U3gd+uoVXpeVTc
W9ZwFBHhdVhgyIEKx3nEL3dL2T6bmvaFqnW+dcVyS9vqu7AWQhdH5fEY2tfFbrFX6ho9zSjH4xQl
H3FC1kSaxPOxcVIHPRQrqQ74Em5PfqoxoJGDI+vnqctGZq+Z9OUAWX/wbkYILqAyTTdIdOzBJDRR
GTHJs3CAKyM0D7bom0ObLacUu8iRSWGClAr4SZXC0CF0jYmrxtjZSGYIIwiLiYkEkI6zxDDF5FP2
vVlYFhsmPoGtu8W1qPG7OfmHbBVpz+34gxWleciqsCfpEkxgEoe/lmz+K2LmEbTgMgDCzr+mRCgf
zRpypQwKMf4TaDNVfy8bkIso7FrMQnHj9/hPwjlpH44+zac5MRs4f7l7dUaUGVYL70pPRoBWKeHP
gjeqPVi7bta6k+NER/ax9bMdatUxl0PxKKdCP41QtW/s54qz1oIC5gjTTrrtncqF0dJcpuibOgAK
Bkywxiif+RbCYsYUQI8lPtHpjJeC8EcTbf9ZKvuCRTl7ImC+SQHMd1a7UvIuwySxpGZuck/Z2EYT
g/Q0Hd+ZxdDX6Yjm3HUT6hFJObjO90lE1suSNB8W7i+2++/foiWPglqrPjure9Fw9NUgbKnrVEY/
C6jOfhGh+MydGqMXzxN5pMMupJA6z7kXHhAJ8Wpyq/ZX574sJAfEeopf02F/koSfm56pJkTu57iO
Al1kPzBiZMfRkTyr2KscZz26E5iVyLdJno8DlMX9tZxsDoBpHHaaKWPeSnN3HCNr57VQL11l/ZVF
aNhKr3/q2lrtSEQEz8kKSpY2UTNu/tJaj0Lxs5mGMcd3Pr5zMg6OZfp0q4DPYTCwaaC9GNzk1AWW
fhStnM6j2TWBiKqXaB5OllPS4cfkNGPMvs9jLy4F6hoeWtHvEc482S4MwjplQxt6xi8BbtznWKU0
yQjScIfF9QmCBcqoqEbCeA2zRrN667MFUwD0ocJrHuMEkixDWHMAlhchxt/z1VucD+O9UujrU5tE
GeXHEmOervyRIKs1qHq8jDHtDYw40AZNfioj1k0Ri1C7tQHo9A2oPIw1aQctS1/9psz4zacxQhWd
yi+txGUyh+ZzAuBmx5uyOdi4k4VGy4CJoaXG4pgrUbundGRecY61BilqX3xjGP3V4ych6x9z5d5l
VYcHY1xDAdrnSB+xYvPtPWAgdW8SHsOu6cLyOFqIAub1AqbjQNOk8S+udE5QJNGTsSS+UzCKAKb+
JUIGEIxr0ipkr/p5u4Qg7xreRE9rkVRM+i011XWhE3+JAJsAAu+vxZ58++6tRHt+n+X8+/8QdR5L
ciPZEv0imEEGgG0mkFqVyCqyNrCiaGgtAoivfwecxduUzXSzSZYA4oZf9+NcVF97NQ/QiGLjWbfZ
U+plei+8iaxfPWBT0IkA2trwmMux/oAAEljpfUls732UqXEGlcYVz653cakZv2YuOyts5yc+GS8s
Gv2zBhe187zau1lcJAOJAeSr7VjYNob7JxvK/9whS57Q/bgXLxYv02K9xE6t8dDZSG5IB2e/7dQJ
zelgT+2M4MwrNLd5eXfo0q43gRob8MZV+EM2/aRsUAX05gyxxY1rbvULT865pfX9NHnTd2QK9QIw
xQmTgRidKtWHB7zmSJe65DU8RffJLr6joEuFto2GjkLL8dGWpByZhP2jV7np2cjYewK59oLJwaxD
V8byTmvBuI/oSS2YZgISeNGh0Fhe9GqqwsEyLbChtnjPqeo60Ef1d/CMHzGS0WepZ3NIsEbhxCG7
YZoyPsBjounV8T7lNPk7KTlnFtjzCW7ON9wl6aYX1RT2mckisKHQt++j5T67KdQTtwUWZpKSsGrC
NT5XATtKsgAfc/TDkhFoSw8fVatTCjtjWu4d4R+A7v9Y1COp6+Edb6t/ay0ukOVIpMGZn24TM+SY
6QFz617MBbbW1Mb1CRxMTmo+o8xvWzrLP8S0rgD8fUJmcVdXAG5HsbBadb5EZojPAp8H5a8Q06uK
dmTDwvdXRv5fHXzoQIj8Vdqu9miM8WPJIB+32me9Av9tUsQHtwSiHCtPP4qYi/bQN28LWPVdlMqE
BJW6kF13nlZHqrGpXKJpsDjIktn6ZyLYy7OtPE9TrwOxubTIGbtItRhRY0ffDILYYTyJG/Xu5sPW
YqQBXfvOk8R6XWRzF6OE6lzk4y5lMNB0pgBD38R9n364tjzRgYGdWEXmlxNpaJ558xsRn06ZplFo
C2O+HbB4bmd2LjtMpeW7PbnoGkVL90eMB102uCJLy6DuLWurLd4ziae6Mz+yXD1VP7j3Mcs+IklG
jNXdLw4UDecXRiIapuKnqgZ2gZzsx4TUX7hojsGETnKyGib2qrlQT30+LTOQJBULecOKUL+STT1C
S6l6z38K29PeNM5oWib4f1JzXifcRvbSAHJJyE20A0GzsgSSpFT2OUZWzoYZ7haSVP6ZFryKW3dp
j//+LeiAP4nC4/bvXy7uRSRa9lHx4I+2NVC85Fz0Nd0/tc5wlYtecd1S8gMoTn5qXCgCxvp/51a0
OOv1PhxIFxrLZxQZBFJM02MWnRSDq35oDa14s/Q6eTUMef33qyyKo+Djl/w4jKn6zAtvwaopi+O/
/6jHYlRorsMrpZTvXqn/71f5Y+ud88nJtpOwD1S2Wx/YoH5VrTrgAGk+bNl/SGFwfYZWRujGDLEr
AzYEm5oNA/AnfQJMjdmBMl1r0zTtc3aHaO/bDX7diam2GXmYbUQSAulMmYh+ieZu8ymbNqOuszcT
kYkxDE+iFTEquCa6GRJZdFy8BKw7Km3m3nUw73NqPoBlYcJf4CRj0PXJ5w0RdU7C3hGFGRwLW35E
KtMrnAfwv3KbcuvayMjcDY4zbD0fC/yoajrCwRHVvc6U6fYQqATpplHUUCkN4GMNP9Nm7gm6iKe9
Xi+8alJ21wM5euioBBW99lq64iOz63g/TVHO5N3hNRCXYcjqbe/6ZjBoFO44pHEeS0fHhg3kI07s
tea5cg+iZaAxu/w6mqu7URfNo1j6L+Xn/RYm2zPBOLPP+ZZuZO0bATNbcawpBLj2saRHDxRj1v+k
T6Tdmb3+Re6i3HhAkQIK2FsS8xFWJp68ZbGIIWnOhFMGR043gnfrxyNoXGOTnwyp0XOH9fQskr/a
IP7o4Ee2HVFE+katb9VFL/lI4NBT8BGimHg6cNQli4mjJThttIQkzCSyQ6OAL2cAZRP2eiDB++il
80mx7HyvS3eIPi/mfOylUe6bQcAASa/0JVM6ObL+jscc7gfpy2xJCRCRzwh6s2N4ML7Lxu3JexRn
klLMBz5+cSeD4AQsaST4ymkbJcW2aRzmPUUp2phY4djFH+ggL2SM6sOCccXtZzbuKHIezwNnp6Zt
ypJYfFmX8MP0lDhQkd8ITqBIgBcOFoP30uLc6jz+GprkZ1/ILQgZoFe0ZlaeuFdsaLZMzGpTVR6c
bEBetVftV+zEK47NLbSX7DK2QKZoxh3eU1N7eMNP+iOsM47CkLo9sBcJDGmluLOBXAzysih3A1Y5
jBtNUIHp25K98fe5SaVE48xDSBj70GjON0Kn3GmxEdSN2ezrkiTa3EE07Ya8Calh+gsNUgvWwTNB
/gmXBVzMvOCh5pyqAbFaOSPDbKET88YhRw3RApRAdy56MwqanuqMbikh1plrcCtnEKi7rtqtFtKW
eqxKGBdQytmu0bndswU7FWopA7PKgtTRADIO5tuU+ngvM+va0RC8ddj1c1nUwUmgNG1marU6+ITs
iKisIdpK2ZyBl48synvtudOqc9+HRM7ggl1eLaJRSOLW2R7mv6hVN/A+LSAIj44H9ZkKYkOW3m0h
s4kzpsrzwlS30fHbU5T0xHyErdJXXwODGYqWU2bRzjCemQlebK5wjud+pQVMjRwkMi0YBm0ibpxg
mxqqpgePQB/QaOuIJKusKFzg5rFlv2XRSoh4yoGWgQDNKTGUdUMpmsX1tadbobCLIGn5i7YpzqmU
388zk/S0Ajoz62ho5mmFdXsaT/2CFLttoviHP62uZati4eHODC54oS3l7ZRpzwehBn6qteKYWBop
XpM4VTdjFU7JslhBtzZ7bfLVPuIVjNQcH5Q3GNNhsLvyQEyGbQANUJxkJC0qfMiXsSIt40u+dugR
pjs1J+j2086Q+YsE7nRiR4v91ifGvxJ5okwtJxTK1iqqs6up6ujwxiz6SuDwnJ5ai2fAEdoHfRjq
okya59MFh3tWex9WVWihviRk+u4OisOxNrg44ONK3zukXaeP7rREg8GT5etQes7DJcxs87f9ang9
hPDG6uPUvUE2Wp5NPD60ksxUTUR/B31jZ445hKD1HzkZ5K6Fo4jDnExk9PpvBjIqvkNRBLiVLxQ/
HdNLlmdsK9gunGrGDLh5xes8iGVb9f55Lfzm6sY1yGmMb8Od6L4yhnLPt+pEz/wAr2IAW8c+LF6j
pLqwfhlItYD4DH0L+DE6QgTEyqS4MJuU5la5Zx6tHItQVeNcYGkzN2NzJISPEExgZEPj1YS7FFAL
LoS/kCyPEs9L2PlMhPLpkbfd4kkzr+PCDRAMEFVfS5aGje1+aVbk3jSIHohEpGWbGfv50t1F6euB
5zJNyNzRrppMPqfRvkAqwj1lFBm/X7Np4zjejNXSgcoo/84apQhW/XPIU30HcyMgMeucoHaukBzr
26uCyJUthvtoi+MSaptsfydYm6QN7IlQLgInr+FtK7FY9hj8/aq7KqEelg0USQzg7EuaRGHptk/M
nbCBx9+OEwPWwCy31XvWEOMwWqfFsa6OTk69r+S+auGuNKC4QrdFPNHm19QhqpkNikSCemOHxGFI
/8t5KTlTSSO8pUbinZGpJc5qdXBG+5h2Sxx0HLxn254YAjx59Rw2OdzVVGjbrIHYSRlJ615MfwaK
VJRvs1274VT+mCjioOmzONPvFJBPqfaAgcuQ5cO+b6qR5oDe2JazDjJ0jalmZdEGKqINz7A47OOq
XsJ2VHmo5dP0pmxUu5SAzJwMl8aFuyEzNFjl3cyyqPFqOwbKJScJPsiANFXLdXlGO6v1N5+Gzy4q
s8MY21S+jiAgZnXvy4kxDeLgoGYRlh2bq7p2TmhQCHSw6Fi561pQmpV37FME2maeDrkhwHgDv58x
jQVxVFQBaJZHUZIabwaT1yyXRHhdjEZOAv2ri4kpKvsvgL0/k/DetQnR1zQo1Z38W2NKJgh6X/2F
daUvBxeAPyK9NSz70tbeOyv5iGNJOeCMzqVRoJ2WDYJ8IVYCE7Z3u9aCOh7lXtg3QZ4zIKmOOOug
FIl3iK/FhQnI2DUT+owmW8yVyHBnE9bJYOGETMvlp9/2O5l6QbFY41tsdreIMq+tdKu/tqsA/cNC
2TAxGGj+/VHTEGt5grt9ZnjvjqTe3T9Zvi3eILCusSb2c462yRTRPTfvv9KBvnrRTfuZXdlWN2cJ
RUajzcIiBZh+EIb/mSAXbTwxvXAhbPbOqI/gR5EjC9aVvpMftCR5nUTVbduZQIjuOOVJUEUlulY7
SOv3aGOdntRywMWOlpdRNwmW59gtw2EhDH9gsVSdK1E/stZFGF2AAmJTsnuSow244cFjpWL7st/B
Fv/Oa8vdyakCDZua/bbhPn+wl2wLttgNCim3rWV7e5JIBM8zJyxryOskCXeVB2bPgajDwd8xuvfp
QdOyt8wtSjIATX7Aisd/PGbPZZr999b1WQeTU+gkxkPpGvQUsRvc+xEcDD/nFZAxynWDQ/WC9TRq
w9qAaP7GKxK/MMP+kAoWeWKBWYCxu/Nk5V+Bu2ihQ/zawdqLmmO7oOTM0jhpWov1wNESXuz91bFE
wvV9cYLE80Dfaus7rloLrfWdY+a4/2NFtzaODqwAL4tDY+No0oKij1BuezYjmNsTyNErWRQuAc0U
qXj2mthOBV8CE38g8i/Qx96KqCsd0U2TlEQBC0DoOF81ysuHxUWDF+SxHhsRMixW+CZHK9Bm2hqm
hpQDacsMfdlmy+5y+3bk/DXDjr+OST2F9d82LaEvcvcRBD9uaNFA8TSc8jqopa1QNB8qGmiPFCE0
D8Nm/K9meipdbpFHGpruaZt1/7ntsFWYcA6MmfWZn1MSzyWaOzvMUUY29bUuRmvjvWc5SYKsevfc
9BWj1Quj2CZlbA/GnrIBuINo+7/FHFH/YjU1M1D5S8P2083U3LBuyKmetT96Fp/UZNhJMLNRqT39
kiUgjapC3fxZEijAKb9OKt8ty97jIr0fdQ6Mi34uPbDI2FbOeE/mBjRRXD/oVu4wJz/iuJgvkp75
Aw3Gd9tmTeNYAFZlPwbexGVosKwrmQRxRF4G0IbgcHBM+RbXWAW1jh5SKSKdoOxhyt3sikTvhLro
6KHuYjIhvnt0piHZebZTbnCOjQ+qOvZ4XdQd0F9goRqXdEOT0cSpQQhwCJYq+i81EODNgYY2oX8w
tTEQdnrJHzf+SUfp76XIYFNHhEsotdqibgLmBwTh1tq0T6e15BqPFjNL9eoe2Xi0V8oaz71HUEvy
Y1La51G4uIDsBy+NqwcVALScVoe9AU2zZFY/x2sly6gY3kr9pNkR8rsWFG2c0JRa+1RPuSY8hDrG
7lzwDZDLl0nnJmC2MxWHVP1y4aA6L2yXOjlYZvNoLAndtnTdEAwlpQKKlNEobJ5ZTe5KoXPa1aK+
qh6DVJdOp2bhFe6t2XK/jKhO6jnUy3xGbeJAmI2C7CYsW/EbnfaXFVv0ABrrT5S5ksCxO2cp5781
AtilCi8GHnGhfoGRvBR0MsoM+5Axh6ox8XHQcFMm7mud+skOjhxpnD59k574GEUs2aAgdo6lPe66
pjt4juBlb80OuLP2h29EfA+lCCkwclgNM+3nmdiW0BN2I0Bg3ViMA3FBewN+mRHR7XHjpqq76XQ8
Af2t/wMMOO0Twum8DymaHRis0lq1l6KP9FdhmAc7B843mPxsZdG3Fxkk4XSUEhhwKFjs9MW2N8BW
/fuTQLJefQ3G9RzDvSk07ThWPj9OvfdLOqvO2JvjDqwW55f/6DWWCj6gfRiKVUXIcu4ybwvAUovV
JxyCr1jOf23yphsI6hTvQo7OzJrUOBeTMyi9d6VgLQ2yuM4d/WP1sP5JvM22aUaa1iLxtZ60GL/t
55xNlJKS5hnH9D60/VHFznTgGBOBm6ZounOxE1k0HEcKpZwxsJfc3FOfQ+502rIg7sJBsgn3Rf5I
KH/ZJ4b5qpw02TcegbfUF3/KrtHpwEx+aIpK5Yjq2riDnFwZq/yTUfCoiZZDw+UrXPRv9LykWKr4
alFcFGa5denT5LygqwbgUYHrcdbipl+GjTunfwFjmatgnYW0NhzmHnXWdROGJIxINjEBilrRkqyC
bYqmc82rhaIbtmTZ0dZBmwsjqGrX3U0qzbZm0y50EjTvAJJNdp/cJeOiL44TXZdZZNp77COHvKeb
xuNh2E9DNb4n9j3mWIDbMZ8kGt+J68auRQCE/Yb3LtPpYJsMHurMd0PXbL/IFDB1Jc6r6NGf7CK7
uW4KC1OP5F6P0geT3L3qaPujd+5Ik0z8cNrpXLvFdHVJkd77Pgmx3tDjC1N2rUGYPnr4IKTPovZm
06JtN9gMEe5/mmxeNiP6yXn594+yS+7L+FlXKY+uKd6MyqIllfVHbAswV431oE+ErB5zhoCkE0rj
j1cNK7Z21DY9wyunO+GNJTvKwTwCwLa2kWW4QadY2OST8Rk7DV1stfsiIu5OswEVkDgE9ow+eezd
ReNYhnYhMorVGoyj/VRFJ23BMeGBU3Da39Du4k3ee9cZ3Xtrlyl9A3X/vph+y+/vEdqm+wC+2rRl
3QNSH7JeCG/6nks2k4aJd8fGH46rIvsTN1Az3CzDTtfv67qdLi0WLfyo23q42oUCIlMQdlUKdxN3
cdSNwmpCFG5jJJ2aLP1pMMVHo2L7Ih3QsCjZbuziOuBVlaHCUvvkNeGk+ZBFAPk3ZUWXkOiflutV
4ajIV/mlvi9ZXcUcjHkD6KfyoAx7Kc4IXGrOdeDKdcg6PYPin2IFUd5v5FekPghMSVV82IyiNCSe
87TM37OhfTOjNIT0Yh0gPugpFNNUTT+0CGaSw26G7m3aV9LsOFjDO1AEXjEoJxVkVIz42W6xiUNa
1nSIHVu/O7DRTizrf7kGpV6NhyWmH3i9yOpzqOjrqaMNV20T4k3OLUKlFEoWKTyvOuMFRaWVw51I
LUVYRuW0XSZrYe9XPPO1pLGY6blpGXmJ68IrqNZCpjK3Q2gBhOOklWxLSWivnduCPX7UUkBq4DxY
P1ACDaKFTlRwaxl9Fg3fFj3Pk/+V4umFfyFQNO/rtSdPymY4zDFB/BYgJcEof5u25oUECrtFGglD
e2y++Kt666NvTiMJvbYIABfbZ83lfAVb9Ul1t7vLVuSfLLT/3MYi1WIgaeAz+6/BOUNWL4a3tn7w
6nJHTg7JMq3d49Ts//8JVyYuG+QSDemiitKIQDSkNrPhVDHG/ChtfL2RKiFY6Gwhu/S6GH8ynb5n
BmRodTRZ/v+HZc5eqHKJ93yVxdEfSO0yovJdrD/gHRJ5h+x3ZsmQnieR0AsgIADVhY1LIc3+a6xF
D6eILMRiWW5Y2PRaSldhElsPTrs96TGuzikr3KB2yQeRnC82xdQESUbHdA2yNHRZPg6+6YSjH00h
dXKbEXPR0ejjU8vPVkhvMHUClSsvvMQe1Ti3B9PFTdF2VB14BhNUbFXolUv0c3DqP9JA+KAGLNtF
OjjczqiQQ6nAG4c3PRsRHGwk5zIbuDBTbpLhyCHQhom4cVcsfoX/k6GxFv1//RT/hnymhco1Xw0u
OUGlN2u7iEOWEi/M2H7x9y8pQ07QfjL1JNa9mkNjlMjMeO1smlsbs8RCl/ZNoC1JenUHs7lJloLo
EclmrCdOxKyq7zO9bUQxran51UKAzQzt2y1d52/mYWSP0zUeW7g0KPMHeWYsgmxy3rpunF9zmxPc
ejMMprKlN3VQioDaRCPK3yOLqkrbLvo8/zWL+jalNC5Md7RW5GULepXNLmPX+REombL8ZC3QXdvO
eIUm5G2qqBafIG6vbbFgCp507bJ0xvqFG6dwZFkeGG7f7ileanZlkYFLVq8afUI3y6ruipX0o13Z
Qc1JXxDpmxbqVZeUEj2U8KgFJJpVQ+EEyP9qk8YwO/zFSK+SyxCfT4RjifqgruIKUbAhMWlV6YEq
XY1h3ZxVhEMXDFNnovPuZgQ0mPf4y2vD/6aw/uH3iThiGbiYXp4cWGHvY8PKA6+cKaOxuI8qAyOw
MHroA4lXhPHcIkfHcR5kXlde4yh76aRd7qhSqU8Us6a7MSJ/mckuCchW+4FumMWhIDGLAUFLWSpw
oUIY/p5Noqta2j4an/4gO+GHE3cn0rZ1o3clOXpGhnl+Cg0QnG8Kuf1QKtgFxZLevDTLoMr4y2vi
4GnASn9vc/9HSyPCJjOpDisa+mR1Oee7maVhaFC3lhbypjv5l5fU4plILblNlf7b8un3mUvrIyrq
tWUADuQw5PucDsNLJCjpE8ZcMlurJUS1h1XtWEOIRAkaNbHdQNr8WxIrOgcHS8smqzjMKdNgquaX
dLGjBdNiO4fBh23rGXa9nfpMx4btJRd4tgSuZVHuF0VVkeiijV9jNHHzH554w8dK00797PTl3pNK
PUyIud0axPNcCLF2gI4RBxa1o1unjy9tpOj7hatUGDHwAx2ZwIp7bEkzBjL6GTaRLKMTYC6A6z6Y
0ph3JxQOS22ZtXgANcRh7vEsulrr2lB1ukniVgucIf+0IqPd84iIS5fk7sWe3jobUZ7IK+0u234a
uYDFFOplVt+SyfPmrVhTj+XMXG2q/kSPYnMhIt1clsWFoOWwiKCDbeNaqKv8hFx8c34qHp5jbcmc
tCgFBdFUtPomaQVgNf7epQarKaftm7ZDrt7Gx0RA8Fja3SewGnNHeGHYAkqeH23H63jEM36qGEMx
20iOY6Rdblj2thrdaqdlTOGUmQ47Z2gXcjGKhgWfS89ENxVxtLwp0lfV6JJ87bynzN5Ck5B9qAoj
pM5Cu/m+pk4U2L7mc0vjlzXf/32AjjHfpXuchV+FPe9nnkkGVfyB/g7GBlYeID17d3A/oDDJu7PY
3RV21erE3pptl3w1OW7oZGpLFlrMxTPvyg34oPhLGf4Rl2mExc+LdukkrEtrduHkwUuyaVX55UNb
tqKpDPE5nNjtr6+YmgbGGuqVHsV3d5Ddx5wByRNgCrPsp4VjHWuenEJlcGsZO0uc8Ss9yISkh4rW
x62devWpZ0UWpv6z8EiF5413rWsAnU0jfroShgz+ajR0UH3ADZQ820kEHwtjvlGgIJkmN7BeI6NL
L87Ggq6VjePyWfH3BANZWLcI0sSjoX2aLf55cRD0uRSBp1JG/mDM8TddKVb/pK9CgmLPqOqSm0T+
xWQxvaHn0E3TQRiORhtC99A9yWZSGiP7HHpkCxqtpCyS0owrRpLdwNZvVJ9Fl42wrr3yiUbasV/s
00ummuoZ2/ReldjRN53tHM2in5FnoyedTUgDJIlY/vOyTbpyV/hUO8aNsM/9MsoNr84pdKzO3tkt
pbzRYKp3qNBOJvzTzKo4cLlsBbaO0TIyFfJ0l3wYnvwYDVt/69zyt4L+umlHCsMSw/9RcmdzWQa/
9tA2N+jczg29nEz/8JMXaxtYahhw0QCossfkg7wPUiw9NhvKqa1XQ7PHrbE4Gmhw7yWvYnC+UMl2
/aRlt7g7DQnTfBuzRVMzayWPo2jPUUT32BzJqygidihswxLaNIFmj9u8Ro4dYnwS43Ie2ZIHkFv5
vPWBaBVc3Z8uAm+v3ApURm+ueewOanHVhEbfToHE9Hmxh6ihFTw2D9ucM+cVKobzGuN33NGVwBQC
GyIplX5N8dhtDWXDl+WatbOBGx5JbuBTiOM9qXJSPFMMIaADHoZMobhYsi6xayyCOrbiLnWc3dR7
5ZWKz5Hld5bH6TcbCsWTtfYFJNSslRbJ+kqFQMDwnJg5Wyc1/qbC+jsq1PwOP9Td0+vBF4/wfa1E
8855eh75oh2axPDWbvsWuZjHsEn5TLmcDI9/Hwy7LQ+JwkSgzdCltWyEoN611AhbNJ7ms4aenDGB
64Od/qjH3NhK7CBkfY5eI59jVvTXPmv3kxGNJ0p88SIYAI1delfuadR/lemgneix869+uxYj+8Vr
uX7AgRXoppl/NQyhirOSp236hTQWnaRbYDzi9tR7i7hVg/FRjxXzs7Ec04ll/gL9KUxzVPvabHk6
5gYETaMqCmUP/Zw2txqBeVv71JNDTCUCsnhMLnPylDY2gSmdP4p8Lo/9vELA8We+aHlDhKgjWlLM
/tm3Y/OjzQHj9LTNTvhejDS6Qdot7hGxvRdZLpIbjDFgUMYx+I8TakcZ4Ssxf0JneOM3wyqVviW6
/pkuVh14OOkeGsHMDSw4Xl8VgEeEAa5p2i2JoullHNX00tQ/aKEzDsIiW4YjYjkNgrpnUhRhoemA
8Kh/Z6oiEU4KDgzyHHmXski1c8am7ZKU6bWKKLMVmhe/TMYcv8SehYtJDfIufVpyDeVhvGmVO10H
68WpLQZp3Ms6r3nMFslyQvzpQwpW3ps6oXEGQyz3ltNojc1OmrQOmCzgHv8+5DbXmJH7KpBGeVoK
p36vxix/0SiZWxo6eLy2jchUUfW0yNh7gRs5BVHUXGwHTcvX52QTMXrf9Em3P8YIUmAjQT65MFyN
QS+xz05Qh/LlgcEMnZEQJPUC2SZNOj1kgysOMNaplFt3gW5UvTSmRYdFxDiCaGueW096geHwyXTY
AXdQhDg31qreBpmMjarhBJXtgrupd3nn3cQ6eee8TQZuEd9OWpybhX44KpFQPhQrRqyd25Jk10fZ
YxGqvSckRPo8SNaRjTTnkCfXPBaxC8+h9H/qeWzfJ2sQWFzZxmq5Nh3YU+gb0mLWXhcxMJlWfVhr
73e2dFCcxuO/3gQlaQFbTO+7XwzrZCKUH/MFE5lUPLhwa4dNqpXyzjZ6ulfK9tAVNGOvp7K8Uszw
ZZFeJPuXC94uwEazbue2jXO28sV7kArY14pyobSm6aXAmoHzXzePOTdZgA1s6vo0VQfRp+N+dI0b
r9Xqq9UBTehqvPeydSGOk50cl9bZtcIug9KL/XssSAsmQ3PuGq7S0ItnlMv5T1QPkKSBThKSIZuK
BPiZBrmJ7BJjEQ3A12vnulioWI6441oVV6uaMKsa62RvF/En4VU+Q824WpXDPrBU6tEnuaIZxNK/
UvhO6GvTd1k4Dg6sdi3GmHjQBU8DjPttHrS1xjJwIdBgYfTOFgrc89H5BBFy8Jc6mHv5PkGmupnG
0D+ot3yOS4Um3pZzCNHFOQkwCNiH/RZiF0UYEVSoK647/iQhMRT0jr1jNZsc6BnUCXRxMXAWvX+l
v3AtSpW/MSG8WYyBm1klNVeN2gtrlDDbGpnc5NBfzLxrj2nKqzQCzWfXJnuvqnw0zS0b8/9krLmn
uRBXG85Am2bWUxZTGnbjdx8jL5tAPsm4ercpymqSa1G/t1dvr0HayuX8YaE4NeFgw11HyTM2usmc
5PlEZguuF19elaC8c2e+U66l303PHjfcrj+pcfB/xQRqN63QmjfL6/NjMsrVx1F9WKyHNzWxtrtn
6qEzOxhGC4UlBqTxfbWeVNLL3waZ/zeuOLdmoFAm+Pc/B08D70YtCRNVwY7Hgj7tDsOJdsv0Gq8f
emt8cRxsHyNE6ICqgWvtKf2WLNZypLUQuwLgJb1Qr2buZFcM0aQrNRtjTee9dBYKL8WX03Z2+JWi
ohUkrocn7eRaANFQe+Q+LYFIE0n9M9MHcXMnAAyiLPwTRGaCwq3+VnYGHBqR+y//PsQTibluK8q0
/kEHTL0iWKMjbw3thbLFDsdbpv0a6G01BNXcGsto2ZhHriPeS+lHcCiIW4lKmD+NcrJ54Eb7UCbR
O5jc5pIk0WvrqffctKM3U6/L7azNM84cywndfhxephlXtcc5S83qYyLDHpNCOJK0wYuBoadnT2fr
fI6S0iwRZfkTHdsIhZN1G6CefdAo3YbdDSxwGKJHXpEyQSobYTRThodLbpeLrr/rXWe/2MNzTrIO
MJUWfYnE5ykGmPmEhTFgBjLKwIUeueksnWrgHgpO5pg/Cn98/KsrK6Yuf4214qvKHXuPJHe3ABZn
4pOdZE+iRlRwnhZaCrHgBHwVjV1rxhUX6Ml8jrwcD7xInHfBdWR9je4gm7BjaM3qWfcvE129DLfR
tXb0MRAWIuRi6MkPBrojVuLxLcE6v3OLor9Zo/PduZF2pYqUwpyZTZHhT+JUDasE5lJhNgKZ/tL8
O+GPN1E1B0cnneuY/XRTWat94CjF8YcWjRwEam+umsChyJaMPsXukUPkPVHpR8YdiDIWpMiibI9m
35S3dEb9o9xko+nWJQa9tq0rszzrfX1RJOcftk/h+pi9et6uJwTzEwr/pbWMv75yvQufxAXVo7g2
FGkhV6CWWCbdOjptpzfROvhDafk5ZFzCDJHVbw0KzdBKqsM7FQP8zJvLpAnriB1i2OEQ8B//PugT
eLmsOBJZtskkUvKKJjHqSUKOBGPcgsp2xRqqAgMHClfb8tb0/mFarPLqkO/dSbpmDnq6fCx4c/a9
Q2N2y62UQZX3eZOaLGfa9kHG/DA2rn1NVoFZ2SzLUvP/mDuT3ci1NEm/SiP3TJA8HBe1oc+D5C6X
yyXXhtDIeT4cn74/KruqGg1UAbVrIDPujRsRUsjlPIP9Zp9xH9Myw91oDdpOwndq1bUy2lO4eOTs
4W5MnsV9qsBXYzVcQzp8ablTQVbXs2vp2Bu7BAma9AyKS8By+9oQWEHFLGzmzaOb0Msetd3GJRuw
qfVxWlR+Y4Mi+J06yjCEhgOlL1VSFZaua0vbDRyv6a1qVQiujWoFhCzktLzxg9xcTCCXl+NgDZ8V
nWAV0yrRTDoFp8LaZkaPeyWw6Dtmeq/VGQEo2Kau6ZyCGhpuEjY7pkDFxbCTDWtohANXlKfR1Ucv
R3zx4GlKrM56eO0CmIf4NReMjsI1KXv9KFJDLgreW9xkCTSahnweC7NluAk7hnmn81gnWnUpLOvZ
zNvwHKvjTQ6qdcqrjt/gMEiheoeyQpUJeW0W2aWJs68RJzB7iBFv67ZDhcZzglekflSq6o3cm9iW
okwoyozm2meYTKhxa9Xq5VVKI1yFkRpSsqpUh8wsaqoRUQAY5GyUJFX2TtQqe2v+oXIpAejniDiW
8ONkpaCSECclxOG96uPz6WwqBMZEeQTU7D/yaxl9lQsnGkBr+454nOyk2rp4TRt9kIe/HzTuhQcK
kNq9WvJwJ0W0JqcE801gMyqZTDwMzIwe+s6E/OqgfFaOtDhuT8XWLHBgpHkrLxJyFJtqVmyayVdT
hpfgSqxkejQZSBIxlVedRpWlpsC5IzMlrxmeaPxHI0N8zV0FnUE/JhCkdMlosFoXkyMQx02xG/Tx
nA4IJ0PIjqEV9nioLVztZmU/TwWov1jrb4Gv1Zs05K2Va+aLylj2aEcQqf5+0Oef1kq7napW2RaZ
zebxF3pUQvRFJ89PDeN/cAmLDMDau+u0m6I8dw5VGzFfi1eU5atqalu/xJNbM/RD9aEtUpFMNpW2
8Nwg+E5NowD3yRQq64TnZ2hDKCaIyC5Za/uaI7cnRsTXOhraohlxkWiQXaK6oyJDL4FhyuhV6vqW
e81iSPzfiY+8kE2eAIsEqDD/FlQqzJlV9pPcqsl/y0VYMcMpWzaQSyKouFEqJoAEbfpFGJollVQE
WofyGvfZbWS4yW3KWZCIAILW4s4gae7R3OnQUm0B6XTWleJ/zX40I0mOeebfnSI4WXNMR6F+OzLI
X4IIf420aUV4kvzSONZgEaZ721bHEUs43XdwPuIerHnI4zYw9Pc63jSPEVJBDmgLb8qikeEbIcCT
0Ks7J2kOOgEnyWolpbnVI+u9q9yXtrYeEPb2DRWwMfotZ8HNWKNiqbb2GzrymWDVPWfKgqIx4x6U
q2+Xl0HVaTMoFW6stGrSv3FnFmquuhR7Vai82CwRrK0E5sXN8LWHcOyv6LVIiPa3U/nDLjD10iuz
nrt+GZGTxH64MnJInmqX49Q33tvuye6tD9GhhdRVQJ0Dk3/cbYTYotFaDsYRWh1yjnnJtHQnk3nw
hgLiDkclCD87cMmYo0kY1jMyCxHAMysdl8pbUzefaZJ2q94kfq35O57QwPOt6EsHEWQM5etYgpI3
DYODVWi/aCEnr8EJTiJQTn0/ObDnSowO+kds9/cQ7ZorEasAu8h+dIzXqGPwjheDTzCrbTWa0brw
x698cMTOZoSztAxY7fkwo/OG7twjUq9Zuk/AaLGeJ6W675LRACcQv8mYlLoaR5wPIY0u25gRksnM
lbSfdkmS8ge2P1OB3D1rlh0y0OZUk3BViVWqPieV4uhmNZKxfeLCyICKuetdA0qwFEPrL/JJvTET
DbZMcJOZOL6M0jadlTneUlHGFboyW5gIDj2ixNW7uikYXQerKNfeaRO1DU7QQUCB6YD6zdxHQ4bP
Hc/sQibgUftKu9kS2DUPIddBbQJZ0trGOaN1wtXSb7QeQsXW+CvC5oPQINsB/5X7NWOsfKYtdKc4
5PA3/wdYllg7DaxRPg9W+neN7nC7wCP4yaLsjfZckObywLtwkaguRlk9vqQ1DqhifBmS9HlEGqgY
xrTwhz2uVTodpjo8Wq9OiQwLj1jHjtLCZ6Pj/7q7CDCn9iqGJ1yRr2zqzC8QJMZftRVH+BEvhkHZ
Aiurib3070OEJXftKE8vMfb5kX9WChMYQte/oVnvR7BTtEdfcXpfR9H9prq9YVrKDbxgQtMSz6S7
g9GQLBYlfPAFLfWrJPK51xWGp5tsgtO331QXZizA7ayGksI3rRrfqZyFOCjsu64ph5QKhjDvd0Pl
38tKB3SSA0Nws7NOttiD7vEDDOFVl/Emc6j5EeOnxTmTo6m+M7psk1gMmDKNOrRJiiVeuM841T+U
tv8uI+PCaZgba3V1uMwjpnWsoIqzFWb7njrDQdTJY2P6zSI1lXvf2DuXVrCFbprkawKYfH3MNauE
pJOn6ybQPvh4rfvDfe8HuM1FILej16/cal6i4yDyZOjC/IzO7Morp1cfq8Bm2XTWqcOTCo4B4f4Z
+hPkDwN6c0LNhflClcq3Dxi0pVYJZBSynwbtiNowrFlWaX7mRX4V4TuBggMG0he/NL79sHs1QmWd
ZpLMZ/MII++OCLrjwrqrqVXxBp2Wt8Ye7olv/YbACrjw1tupj7fI2+oyDMeYKZs8mIN7M+SccOai
WdTAMFLudVMLQzTkSBal7onH+jsKGMmORr/peufkPE6CgENOss8LeYIXzsRNH3mM0qsEWwgPl2Gn
Z3Oot+1UHh1OjN7fhw1jfaeKCq+2RTEDPsnvqXzqgEUDhql+i2H8KqKdS6c8nXMEnn27eWgBvMAU
CxZjYHN9zveG8yxpiwpVSdGh2/8SNT5x1LmAXqa/T1fvsl7GSbEesvwRlNAb1A08CS1N1COCT8hc
v960mr0eIpvrJgU7E+dvWj5LecgKhaw9AMqGDmFTxRkiztS95VV+5MIFpwNBLHyr67viT0ucvCuV
O1lsWaea8JrvpLs6cY5GSvkic8NSZ9Y/vuiSFYT2lrfmpvTto6UyZ4ktsjw0iTPgChdO3SHTMSYp
C31HUziMfJMiQNNJ79KPnqaM6UA1fZOoQzAwqSOA+vPlTPoLKuVnXfj1Ypjv1jNqFVMjOkFDGgCQ
COYm9xziVfeSLBzwF0PZ1UJPlCAkYrlRmM06I7X2iLeVDXulJKDpNOTmrZINoc32mpF9xBnLukxX
k65ezdp4QBgoND+ALw1SAh/+JcLGxKuUq9T6DOJG3mj0Ytf5mLqtVsdyIYw89GqG4rS0Th/xis0r
8cJePH8nar+3BzAn8XinuOsR1oz0HObPQ8+UEHgs7BYSc2WMWW18LzWW8j+Iw6IwCdmn6jY15bvI
65eojj+tEcuCwKnV6NGzEvP2d5tf33Y/1AnnfW0v1VS+MDc4u1l5quPi1Y4eIbct4yLhn+mbwJN8
w/h1qunEbAr7UaryuSQ5ImufZTB+D8sO2kN4SCNQblpySXjLtC23F0M2zw6ZmaVZvphhf7Zwc5Ip
vA5gVdWsO+kGwdZAigvHnk8duEomKx7s8bmMlzXNGn42vBOgDIgOb6o0f5+yrF5EePAWdl7vYpAB
FfXPPGHuM2emF3Qy9hfhsv3Y3Hl99Vka0EAn7dpgtPGV6csMk3OSTRvYNO9urL3oGkQwFCCr4Url
wkryhNo9jRPXJHO417rJeyP13/qn2DWulWt+C8xcXtQJ1le6kyvxZZkgMeOdCPIvNcCe2Td1zeVs
3GPeJyRDjxbbBudk1TWgMMlg0aJ0KDo9viblUgP6GgUFw4caLkq1uyOTYBB0jO+iulE7/sQ6dTUz
7UGaPIh2TrWkfZv87oZU866N6r7Rxm2Jyu0ZFpplwUGxiX5NkXGoCtOnzqHkTp+foFrcA0i5ESoj
JxJPTMNHqJtbtwMsU+jBUxiANlH5GybKSWvl+6iAj1CV6t1Xjp3Ajebr4P3sqDxljA8sqbyRn+6A
RvCKpVHiTTZg22F+J9u6cdDUdFNm0RcBAc6Eyhej8Ce50Z3mfQhd0knuhbLEA6U7h0kNiETUeI5x
57R2+qohSPYKO45pYy4NuuDkDs3ZquOZx7KzVeeuZzaaldtdQwF8WR+PFgwoxlb6rbF46WvYAiW4
8YI1lDXf9nrAOWg9PJKBOq3QhxlaEOgHMRITI9EZdjcvCCAfiik/6orwvlA/J0xkU1X+tgpH7X7C
Jc7oY4OhktWqToBEwEGPhuw1d42vODe/NcV6UFlMhrF/rLlO86ZRzlVsLij9JKKZlA8EIBd1Vx7I
htBLU7301fAZ0APRxuTrnAlbgyz4BkkO/Caz2cxAbcEpcEnz7gHB+BKlhJetAOIuzZUe0o4xUT9J
l9IiC7LfunKICApMlVwuGnbyIMvfVLylmMPJXKpJe0y7dFNLjaNvP7A0K8MCGRV4oLaocnT/rHY4
kIry0zTzTTWpwuMCwnc8qXe9Cx0OSDjheUnrcl9+JTCbesBKlIkQfx0lVxppd1+avWkbCPi14v6m
2Gs8H/y4UG34Qu2PW9LbSb/WKe61ZZg7PMIgFjy1/Q5VTCJdVHww7YPk4laUcZWPeUvESdMDnNuW
TfKLhLqi8Z232m9t9qGj48CrzpPLmPNlEOQGQ8s6PDrdb6jz+zrSQRAqnM3QSxqO4rD0+olXpk8p
gE4/gwoPzTQvE/NnHtyWWK3y3IfERWm8/Jb+r9OxNk0YPMiLE/OqW5MZIBHFwOj3GCTgmpO2zAYy
12UmvpUmRYUcVgo+NE/UxZtbjAUuM8ZX8aR6sdEYfODwyW+rC4b6gRecT9XjTUJtT6RKJ53QP31R
Pk6+8+HaN2YKd1nA4g/geyGB955Q0hCrpkoWHX66Ej2aFAIKXT2lZIqWemAzvdmqHcMqw8E1aFIY
4Jn8BOcHRRiLsGAc7TgYfvAMOTq1qFL91PLg4tOm51XcFKow22EhiL08pMYFntRTwZIQWv1FKZub
7rBBDoONpeNVKC5mo5UVB89+NeAdztyjws5E8mevF+MNRN2651Sfx2AeAFIaZvtSTXxqbexuEueH
avbEPDRpebGa3QdM6rID89DlbyXM+gV3GeGNmtyS4OZJpb8V/8ZnaJLizFofHhqnqU6m72loP1j2
TxkPx9bNfqtBXIiJv7Vtd02S6hyY5M59dzMp246SG2QvzKmdca6j7Dr2eHHykmjfyJtiNG/gvU1f
3uKSTlhO+IG1IZRaBdbZwldLxMdANMmMn3zCxZp0V2wlP6oFMdCJnEen9XnSyB8SZyldBo1MNkm0
Kjou3zz2NCWmoTN60m28geWbCHlrFmZMelOCSXJDT8e45ZEsjziu0JIFgRHbK9ejZrpRUXcjrzwG
V4pCblJ3L2CxYvzrTEcDZ1niFcVXvWxHloPRkczWW4Z13xHwFjvu1qrOA5mNWIeL4pSbIYSHdm+M
O1iAOMGB55HR5Axt3xrHuQ968kzmCPeg2e5s3To7MUMffGRAn3r3M2LZ6UyJ5x6eANi+/MM25HvX
9bxh0qO0KSXt3cfWHrea2gNAE0+8mIcE9gxKmnxLwupqpfIcJLtGXJF7TxwRvnS3CD0SuewjvnFM
0l9r4jYSNu+m4xdeyTvDrcBjM6hNIcaAfTiZbfFRpBgjsS3Cbq83Gh1WLAW0i4TUS5INNh8aU7Ak
WWjwerMDaAhcXg7U28xJ3E4AFAzsaFsXLwROXmua3OYE08HQ+S40EvZQFivr0QSOY8q6XHaCxr+p
v+i59eCWBBCqfpPWzWJMSMJgkWnV9hUC5c3XzFNc9x4JsgODiuNAB+eSUvAfrKNqpK3cwkHKsHcW
mNMIb9EYlmcise/YB48mUUZA+0e1VZ8rZ9wYcxwp3qqDOE7w0nyt2JAM8pKZm8KnjBwu9XI6qjCQ
oECcdX1NFcXLQFyTE8rWHvLdQGocou0Rdf+eVGx4Tcta5VwiSszAxh8cTjO2yA2ccZQkBXSXMuyh
M1RMCuxA2rKHiKgQhlufKD41eM9DPXxibjmYOiEEacYemCk4/GX06LJCjVYtULcEFpFwmSZYUGla
oE1CwrDryWKq2N0X07xSwQxm1bOvqR1RUyxYCyk72Be986tiwmLNZmtSY1zcowozpqF4qFJqQPLa
2hJAk2qB2I+ay9Csowo3vDM5VxZ//5VeS5Kw/iGoydUAVngTcxF8K5kmUujxrMzRWkyCJF6t5E1X
m52LJ2e00o/aZSNtqux3GrUb8hAYgM8+cR6TPt+bdv0EG2HTp9cwHbd6NQ+SoYZo/l7I+IWXMOQB
M66tzSKehmIXOcqjHN96NX0VmXPB2Hc0tOAG9mkdB8VjnMuPLGCwo3Ttu+aTPvQrf+FYqAe7sByP
mg+1rxXxT1grT0bav0eqvy66eSBW0zHkRziEO6wmEXJIJDgRhJHz1RZbK5f4JZqLRm7MctezdXmi
gMct5KuY/Va9or0l7bQtdH9VZ9FdLYyrkymfpm78xLl6torqSZYztYr5KeU/gTU6K+Z0azpP6B1E
aXXogZHcdMNQy2jGbIiaN/voTxoqF2FifAm+q87Ufxqacwlz7exb5uNghec6+aa47AT6aULH4xGd
DOMNK2EfYF/AxNRDNei9qguC9QDEbVGmmzFzl0hV69KhwkerEMKJpzBMr6+pT8tKClsKXDHJHzU+
tX37UpM54mLXnPOuXeUc3Ud56mPisUO1z4J0Ba0tWkyIruSEAAWU8pVKbJPkOJCUAeMYbEmBDEH1
QgLwLlM2TKdCtBDlLNXmG0PIYuQu0OSUl+fO2rKD59gYrytOutekLY5RoK4zEXzAC/U6x9n5zr1u
m1sSMuOkrD5ZKLZ/i+E0lan6W84cDJExGTXb6tnVDoRX7rnFfp/ln8ZEbUlRhPse+AQWJfjPFk6a
gIv2cC7O0Fcewkl7AjnyWjfqoyuNc5vcfSU7BA3dDkWBbsi0OdKGp5gdybLYMiXD7nHCR86N+MVF
wE/z4SthjOL5fFRsJwI1JqNwfCKEqya/Q19uLbvaJj5HW9V/dWX80DX+IWO8rsRIIwhoujC+3FCh
VD7c6Gn6wKPLMVq8RKQRYlM5TnH8a/c9euonQ4sfVUL6zeaXAwWbJdI85wpLSJtUt0hfjSlbGugs
Iur18Fts2ddf4c68RhBSx1bbdE2HVDyuOhMtwrpgmNmn+k8Thjszqw+uFj8JJqwDVEfDH875QC6M
W5OJrrowSkBIFDDBCC2G33miIpzsq4JXAvKKQ1Ua1muzbiSoEPK58CSPIv5qFfsljouP1hAPYd/N
34OPilBoAeyqx+GgWbS2SNCcuMsqNNC0oImjo/EMJGCg1r+mrbzOLdVpOawHsEOALp4RGi5gk++A
qtUqO8pEe40CVEtFEW9u+Ah3+LWvrZMu2xdATYWXWiqcSH9v6621aemOx4jLO98d6vScR99lQ24Y
ONR4jLQ4Jk9Ms26S+jAzKjLtqvjNzYpQ2Dhs3NquX7DD/bQ+3nWFQNex7OS6qIriPbYnZuw/7AdM
+SoDg7ll4cGfuv6gMB1ac1hvYBWUEcJhknBuN+Pr1BEAT3s4aFp4YXpQrpXsM2wDZRt3HVNt2+Ye
BEKoSLLr4PjVdhDBoizwXaq1Vj9qKOWLADQm1/6uDmuaYMAcpVmrr3yaCQ3eNq6GLYA37P7vhyxL
9X/9mybdlMJ0jFO11td7doNq3wecOSV/lYXq1tOiz3jaOTEONlElrOT0kxpzfZ4+/4C3wT807IUL
MSbWAktae6jn9rG/f0PfBFOnT6SahpQtppBUm78bwGoOtM6x7gV6PK4JpnxoOsuQ6iprl8oKMhd2
RWtUWR38NCVI/58/r6ATLZ0QOlCjDWdrNM8h/fNF2h2dNjn1mv+qgtrBzu11jNswHjeQnYvJphhx
UzRkH6a4Vzx9YqGysGWpMQYrLcEfbNvfvRIc42i4CyNrAf/ayWJsR/zbkzyZUMzJyeAScvFqIVnJ
kMI3CnlFkhwQGAk3W5gW00EsCgqE1qpb0d+ovgZB+EFWFiW2Vm+t7t5sCSzKNZ/xYKVYh4jq6mr+
moF0ZOhMUFJ3Z693qD3EzacPYGLp1lHCvc76KY09Xkl1ixM3QRIAmQrPzEmsT1Oxh0WBLdGLq1/y
NOqqz8RT7kzPKpTUSIPz1MJByakilcYu0eJmOcbGCsR6v7AVk+4zWRH34KE1JuUbS90nb5yGo0ux
xjPSbmVYAu/oNCSjbj62U0Vu2cwec2E9TmwlnOw+8cA/Q5l/6wXURehW71YGUWZsr+SuMWj3KtSp
nI0wdTFIYb41Bq5qsYZ9ntEj8lG0YwT41VTt2ZGMkEQ/tIuVtJyDihUhBLsKKeSpMgrmL8R5YyK/
kM3vZcNzO7NrogZQHX8lN9eRknL1gq05I0m000XwCYE7XVoKEuiE/4d8uX/wB3dpEdJe/31fNbUl
c+ukR8qynotkQlbYw8xwIITAKJHhd+iqMxpU2Vb49CdRr32FmygMURyvOvIqe4ExjsfSWTbMZuqh
ekVFfzSqB8U3bRLy2rFi8yRXxNmGuCf+ynlAaFMV5AfXoaF+XbP9vWoON8CLlRc3iISRe8sb61r2
/V1L/ReALelKV2gol7x8U8sZUAxAvlFzEaoYT4coIorfvtfBD52BCDVu/Fo1Oa1vA1bbnpOhF7UW
bCrQR4ycduRWUeZC/Z4KgxMMtOqENnQf9sNSqeu3VOWLKwkNt/c0GcGAxoewKNEKGvlbKH281Dp1
LfWKQ2Q2lUTpgoeyID6iezY8u1Xvuj0HVWWJtimXdvkTwwHkpk3gpMx4LVHtI19bGQjnXNbYFqsq
2rZIIwuVdAVBxIDwkeQcrSoPfjidrfwlDsHPTcPa7zCcJWlJkJ1XYckGny1V+Dj497q1lD2e0hTG
UOnXX2WQrPoqOABDsvZJteLi+hr31M+i3S8xASU7bHxXDSPToo/WQ8xslTJxD/bPNk4JehnkPAqL
YYrqZ2tDj+OlPYnRA5+NpIoreFeE4dEx4gOp5+eGTu4lJAX40Cr3NztlMhfZDF/xDDkALXOXAur+
L7vvLzmgfZWu/HLKFoGxyiE+DQdGghQJztKPYxvbWC92PbksMJ3M4dHFJRPteQrAwk0WBisDGSrx
RdR+YNQH9CpUGiwugzutO6muEUyocTBdEhhNXqMFPChjDgMGU+Ud+8XCElr0Ito7ke5mO80neGxQ
m3iA8xim0LbQgFbAhZO97k5fdhGr63jIp4WRcVUycGV0XjOKYO00Z8A5TKfj1FgUHDWWCm4ZDs0Z
KBhsEy7VKQuMTs16wMjrJXmlr3EnBI9oe1iy7IDaBLfA3B1ANhTtRLnTFO9sJXxppsJ4SGOV7Kcq
DhjUWD8za5ORM1kNFcUPxswAGRDZVmP7J144QBnVZKkF46cSJt19LGhFzyGzMZYVhcUeQP/CVklo
iCa3ctMgny3i3BgP0O+1Q5Hn7yMj3oPVml9xXOGIVbjTdTau62A72UWzaHWdJKnjBxtXtBX8AzZV
dj2xLFWD4QwVg5y6tXzux8kfyljPUEQp3/77qdXH2tKS1tM/5n6h/1ER00P0VRdN8Sv//th/NCb9
tRT958+uRcb//tvf8l81Ov1/WMSED+3vhfovipgeivS76D4oXcKdIsfd97/94+9P/KuDSaj/1Cxh
GyoGb9XRVPM/Oph065+W5tiOa9m6Y/6raOnfO5icfxquqtGaCNXIgKdJPROkbBn+2z8M85+GRVDd
hUWjGcTjtH/8e0XU/2kxav6fn/+vvKV0OYLqyV+Mv4tLTw1PXkDbOn9VG8uOwwekFcDhE6nCmX/9
/+qxmfohoHMd1KLo++CQxAIvuew4RvLsLFWzHJa5iKt1o9XNynTx1qgkf1lqQigkNNktxRzOytoQ
o1uNMzwfOrHWMziDPF6SBURbN37sUxEpsrVm99jtyQSHPdscjt8HKwz8he00xGFJYPgjCctBt8+1
ULbSJqmq5kyyWL4e6jdIddY+GPWlRU3m0jeIWiEU6NSBLB2Tk1bTDTtmD2R+TZvmYh6dOlCpfrOd
V+V5LsEgymQj6huk0SsCcQtiuEuBp4h7P4NDvk+kj5VhOyQVBpTYs7qpffQd+WOYubJW/B4dJ/9G
u2KqNJTb3E0fEpsTYDX0TPanbUB1DQC6qyXdJ0uTt4jjg6ZBTyjmKmXVfyyn8Y3Xk5IOpbbJp0Yv
XHmtdZs+K7JDQk6hqAKY2QY6bToELReYVFFjakYGiTaOKJIJ63NtnNM2wCndwFS2GtBPMXfmAkd9
nL81GIsdwti4aEm/2Vq+5LiUrlq1e+tKQnr5jMYP0gmsE60IPiMVc2DOr2ENLlp9n9s/hrOiZTRc
GTSpei3dLU59y2LH9kI9oF8FukSu9zVcevXallW6JbfsZR1ddXbGqWjI62/N958HJf8Vos65C4+f
GOU+xmb8HkPKu9twx4lOW9c+298IJ8qrwV5AAbSBInV7EMDjwpwwodTFCGglonUXMdZXGXUHkskQ
YKJ82fZL1SkXZARTmFoM0KYhQ6TKDiFz7bXKqIZXjIzJrFkw+NlNKnfJAgEwFbrDGJkhdIo9FWrk
ANZ2ErtwNnnEmhGv5raGbRFgd6j9xoSXjCmot2lWVTFzbse5oFmPp+AREjXir7OVEpdrX5RMmB37
bFU9UP8puXdimohqOmvFgKdlUqTtKXxZC7oD1pHivI7j9DmXNy+kxuQp5tK7DBUeJDxu4xJ0S7ky
QSKvasoA19IkuR7b9TZLVflSH4ktHIAvTLvEosGwjeVrPw1fsdorpwyIDXOlwV8Okx4fGBHXF4Oj
mhE/VhygPxK6CwuJvJcpbrOU+QiuW8/tdTRYmxr00Vsms7dJg0yikjr0AfMvTCZldea/TnVN+His
anLo4T57wvul7kkpYulP6ulSsgUGjqIujB5sfdap8SMeMWYQ/Yom74tGSkvnchJ3wComPQV2L6lU
TnxYEBQrBEurEByKu2NdgaDBVW2SlV1OEbEBYXFMwQdztEMVmpnlUAw0Qb6PzL1iUo+K+ydihLlT
eoMoM/1h4WBesZLTxuGDvyZ7B2SO42TfyCV4vZ4jTwrMB/P4v36QksG+PTojiY4asI7tbvW8eJF5
eCPHiKwK/24Uv21WvmhB9EM9ADnNzsTnJCirwBGA/EIIN6HLjskBul7mp+8SzYfItsVcwMQ15G7x
ZYi1nSSdh/6MN562NHCk3E4kfVviNJUWHLueTZ6gzRKtiUZ3kwaJnGEd5Mb3hmIK09FOhRsw62w4
Ww/HSUMuClP1oyXkPilUTlXfcaOj9xapvwygpZmhPveHEisuzRvzuU/bGm9tpFt8mmRvg1bHL2bu
DGgAFO69CalxvVoIyiY9qYeAwsP0VI7huoRygjnBJsek+NiSHWLPAJH5Q3NopKG4IxUq6pjfY5rh
S5vgAAFZp6IpxmNJ0SyRGmPvUibQN+ZHF5GIrT1TazFAgbkxh467j5ldQz16FyUlpoX8pZ2oYAVL
djVhfzyBXk5F0jKkswj570EPgqcodW5sSDAaZ0kx5VnS+Pu3Ag89ItAUu5QO5TSRBsx5FyREfxF/
uQ5KRHVkAU9ZDtw81oLEWjACYM5a9+4ICLB2Ig0PLBQevR61kw7lM7LCSCyCcz1HLcAzgY/xgQ7k
fW4UgCit+K2xeDUg16AMMmrKC6SkIfqCQBReleLFdYdi5wc1f9SJTylpTih6krWrq5eRoIjDVyxn
pcO1n/0VCCmWOwQXx9A2iN6fhiqaZd3pR4RnYCFZejAql6Mxks+2oep1zNonRQ/iq9Kmx6xnWlga
HIp7259w58tXwA3KKsl1k3irzQiN3Fgjx2hhVMUTMz+a7G2FM67i7BCVzu0PQ+JgmaU9ZQstcV2z
s2Gv4bcHqE1ytqNarauSazWZX3ZJjLYocAZYOJiZWHlWFEkMh8O1LLEvZz3m2NQGHCjEG4b/pxY4
zjLqyyfZ1i/0NS2Y56x1X56qAUZyxBV/jhp4HauEh+cOsAu/bvQ8go5ZLzGgvabaVpHy3PMF82x2
R2NUv6qk3lJullKBnURLxSwIA9afQcv4KjzAx4aMLD6sADRFkqmvTWXcSwl1s3MvVka+mFYpufqO
fUfZRZ356dTGRsTwhJzQ6hexAa+QzZes8dmUenSiiJalPzsNFT2NgBvzvqAB0sohK5XQmEpR815N
ObP3DqxqPXxm7IzDIbSfQn06mZR3ubBlt1iSR5I+njZ/pnY2jI5MoTaunBHnA/k8rLcAjh2GHrMH
qoJBys0CH5EARp7FPexRSUlPdRZtE+6syFpCc+9WJGe9RJnOSkd6C7ZAhPW8praj7/35REMLYKiR
OtVZe0Vv0OSCYA40IF6VBhc1jv47kthbJ6yfpJx32CB8LaroU9Lp4WnDjNdE2Ze1gjmROWkI7jeA
5dGlBG0tfXoigsddThPaKp7dN6Vg+Mg71zNMpMOR1hk3DzHZYMNjIH1Vau1qoF5Sq2DzpZbrYR5q
R8p3Tdo9cbqzbhXfoo72gZGry4q2LzeqT8pUXgrTEbi38HdM6iapcnNJF67cBUmJStMsIXdtNTlt
9RR3OCQcfYume4g7+KC8tND5fIyz+f8m6bx2JEeOKPpFBOjNK02xvO1qMy9EW3rv+fU6XAECtCPN
zHaxkpmREfeea3q1isWTZhLxL5JOedtAGx4NdmGm9hzo8Jrb5LgYTyEcDSYD0Z/VlMtm0cu1iUxT
KBhcohh+F4PikuF8wt7e38OZkWkZ4/CGnG56oyqpSHjL+mrGgB8Dcwy2ahJvSkKxZkyhitiAzLO0
jR7UrFaNSpCmx8tFa6eVKqce4xyUxRheOPQwSmM5skFWqX5f0CpN5eQnJTXJjsU53msNs5COsTzD
p5GRkiE5MnZafqqPIrb46aryqUiEmHAMUFvJlS8MZUWLTvgpi8meWwPvIX4YXFhKXn9Z3WsIpdhR
EhT9SmuQNYyBB8EJgoiSyC8atM1o/Ok0wZaZHMPJwIHSGRtTW5XCUYouuGCVVJhE7OLS4+WqXlqt
/GjTt4n2patN1WMs4gvgsY+SlwT06fi7FPtI7wybizIyeiv+0Qy8jSUjIwpdXpA6SdECJfN7lSqI
yMrvaVKzQyNZmSuyfoHvtscMTjYKZ6du+2I/lvNBTg3LAz3QEaAQYYjX1ojOAlWhccMig75eRIk9
SbArquCNqzf/jY/VGRhmZwLGZLEYsfs4GXB3J9JXliX3gyXtJRfGo04vsPcTbDo9cwx5EAUa1P2n
mJCrVb2IKr2IwOyLrY7hYsDEZWvqHDijCac47LWDudAPSuExm3wGBjgo/RoD8WbIvA7aX+zVffAt
yUp+IOhE4d9aNrReonc1Th5zr7pYaTp7BhS0QV7Nl5ji45/DGu5cmzLqSp5Bqx+1EJXVJIrfs3od
kd47tAIRp7TjG5FR6HcGVffSsd7lekMj2UTdIaQXw1J2WlIPiEimV6F7Shro/jAZSC7j/OxMrk8J
Ri5BJzei7MN7N1G24AqmvIzjwQ2D2ILhULm5PH+T/kFnF/DhWEspowKe9xjwndW5OhK6bezEttDY
pWaEYRlBXjE5mYqVXphjeDVi86tWRa+d0E/7RZN2Kgk9G8Ng+pXQbpOFinQuiJvEyk8qBk1KpR6n
NfDBv966qtb8NbPegUC+9Agk7dYAhRFm5atIsjx96YSRea91HoWw07RJv1JdX5JKzl2rQneimc0z
ggjqUGY1WEcuijIXTkf8Xhgqj6LlcEClr9hTUmFWEnhVMaHQMPSWEXtWA7JX6TEV0n6MYzrnZUO1
MyzW5yC+JykSoq5RoFyt4Le4SuAa4MYQNG56KMyJvYiuo94zqM/W5ZBTs49jDqpSOWgocZe8pRkn
Uf+WUDH5HVIz/oqW5lUjTon6vpgzbATCeyz5fV7/mkWBMCxaqaOhFHANBcox4m3J70l83+CtC1T0
hWJi0E0T08BFjYetHg1cBdGT1gByk5LZShjCoomYRsxl7+ehdApltJucrahYWW0uFLSLJWBeZC7e
2IDVQVbp7IKKdilxo9hKycW9K6zvwSQHAKmoO/KF2mNFvS40oApDjUsFqt/KsBhwLto2I9YFHXDB
HyuH56wxl1BNImAMhYq5QNwYMXZfoQFTh0LPnJDmN5t29WvIVGz0fZc94y36rUE2O0oefoLKR2wK
DS8vyQZT+EenQkihBuqacqo++z55ny30FaIi7KMuzDgq+ShSWB/15C9MexSg9WPuEJhNebTCDV86
3bhN2rglx2pnNOPWyoKfSX4x5vacNsVnMSqwCMEYCUCF7RTwl52YWBIhBVOkyZSd7NAgry/AeEWI
NDbB0W+4B5ymj3G5S9imdGMOd3WX/NKQYHMpXwOaOw76/4jY100CpNHVmg8uo3R9xwytTPqZqsCy
NN2XSeLwUNarmxZCUpCHz8mUfueIsUg0EsKxlJ0nWuV3ashuL53MgGjKlm4/uNnmXW9D3A9J/kKU
Te5mhuUHC91SEc9R1S1PfR1TRxUOYyY06B22FQLonTnoq+gFD0WN4bfJDI8Zf24Ko5v3HfLKdUaT
9D95HgP3p0yOWAGWrtitWbPgCDfmGpMSlxlgTtIw/BYrsydkj6pbIoC7FVA/RUxO9E7ltwbZfgpe
ajZy8JBptAth+5hp8K0CnUAjD8I2So/DAsE2eckRmmD7lgQUL9h+kua9CykkJXMNCpNugqJ+lEaI
UwAGgxhGNFZW4FOObQc3MkwdjLy2oYkOaOBXpetQvzL3cI2pvuZI7ZxxqBLMXwchl9FHGE3uCjIa
atlLgHscURk/UF5E+KuyyFMOXNhBzc/JH/rCRwIEOQYY6GLGxnuabrWJgX0pgczlrmgay67n/WT2
coHnduJ2TEQPSOi3YASMJbb7QiMeqZ8TXlwmNO3RQj4LO5bBkSZ2L9EgVagoTlETafZg1RcV3jDu
Begl8HgpYC5EJ+SOAInaXjDFoILPwblL8R4i/iIb+daog5vSwncfhNbchDHQhPYQRZW+KQZeaWr+
3x7MfiFRZ5A+sMlSUXISU6H+f+kKSsfR+i/zRnmm415NZ7KkGPm6TfugU6NtpIznSGDwRImIOgyz
uuwE6fwdpsV+Vs89xpV8YYBOp/s9sTDGzCOpHwkPM5+0H/yvyt7KELlOyUPHyemJkYbsD3FHpXGX
hhhOtnSRb0TIc14pVqhp08xpl+K1SxTRV1VwJdgqcPwAkWoN8Nh1ZWGdUwPfzIbaJrGXqgktG4W+
7oQkx9oJUNl00OVd1+qnfC7+pgEbn9zMJwUpRJQVgKXq6ZjOusT8wPorpG/IH5+WIn4ynPyWkNSi
mk9fRrXahgthd4YIcZz4OzftieyyGL9UHQr8SFcAKWvfxcpnFeL5iZnT1RED4oW5djk5JhSIYTXk
aL0sjWcYwdRqK78N9O84oDqduUH3CxKWshzRNbK38wbZiRHe+1F90Yz8PQGZ6RM7A87xECbkhtfG
K9zW0auBE+MTVomhRliNsI87nWbcipRKP8fyYHbNTSV/lQRBZ27mwOvmhcpQJpyJS9pfLq/xVNxR
UtAXpPrlTNPS8CZqurXTcaXg7Ngjp/hR4ulFQudMovT4Hk/1RStX6yRQcZ2THuVwQKMxHf7SOPHT
XH+OYv9oCojnM51NlNjLO42nglHRMuyMHJHq2lWwcgvUkGxcilJ56UccJuJkOsmEiCCYWIrc3/lI
WfEeqxZwVWHlStTBxugpgUUEW5gtZJZQJ1wGiTKrZ//NJ+z3zUxgb4p4BkqQtIGPbhtlSUhnU1P5
NowdVak7LrMi+61CRzCXy0910mNvUlf3pzUqHDm0DUH0cLY2nUsuKyU2lkgdIE1fBZRXvKx2JgNj
4bHiWZc22loRA9N0zUzq0VJy+k/JIUXdYzI82KeafBOjjmkvtBQoWmv4ZVse9CmHDK2E1wFZxU4k
EUuhke6IJQf5YlT1Llm0yxDSVklqQjJzrpsmNzFrbpS1Hg8OWhoQaCZ85Cszci7LGFcpuWtgCbqp
F28g8k2PIBzm00b4XgeiCVKb73gH1fFa0hffSWWwxQVDcG07ldyJSGJZeqIGe10BdjWxmQYFiSKL
oWQ7mm+YbwR+C51h32p5GVJh/ND1PL3okX40E3gFKp4kBpIhAgEV9+0wYQroJtUXWs6EvI5kT1XX
ERqWQ1LH8Q8wCGZGKBARYIRVA+FgIGgPGeP6nobwpA9CdMnXTFa+GdMZOwmfNMRfIYmustWN+5gX
qCZQ8hTU3S7J1WJHhCT2kKWQXaF6azsuB3ldn0urIN8oo/VicbBIlnDppeilmrFNtVpziPLsLmR+
LnBqSfg2CZNd/jDxi5tG43lkFbC6Nk+xb1oo35s2xow8jzuyZby4imofFyDZDf16PEj5LVY0woct
oreE8r2BvywmL1bR1e5AJA7TG4GbD0mydKnwTPFvTmsOiHmsD7QqDF/t22/2XiewIqIEMjrNY1Pd
Y6m8DyAgxWF5Zzsi06QQX49mna4CVS3eqhLFVBTljHlEUtjltfWwlKnglAuno6h+D6qIeahR/ySl
nLd6Xx8WKcm8SUD62RLPYacGkblz1x/wuz2IduKOZ66j7xwd9UQs7I4B1l5CbCXRHfewJDsUUbXK
fAhoM8U3cYBzZGHYEWWPSAncGUIFK4t1TkDgtmUOhu2EUlMQhs8+MhkchB/1TAsHfw6muibxWh0P
X6DgdtDLi15ZISBZ3AUV1AsLuAeZRAqOdl0nzTw4Gv93gVq4+A3pMMk3gihRvCpS6HJk0iukHZ7G
oCVSYVfJDNbxC9h9J8qberF+cW0REt8LiZ/IZAYE9G2FntDipss1Fz4OiMWZPQWqkJ4g7x9ji6uE
Rb6iOZ+Rt1C0zSa+bxo/uB19OHPXqmeTVqx5r8RdT9Zz4skljU9LwtxmdtShYk4a5kqNR1+NgiIA
wCk1yPYmjj6lJ9SgviaLnxozDkqFnV7rYLoKeu6LyP7cWEWxQwBWSfAtUADyoXJb6ieFxFYT0Uut
cG3Ksk1oAmm+SLP8p4V8S6VRcCmYDPAyBFiz/hneFP2vKOGoyJKYrLkuBjseQUtlnBVv5JA7ABZv
hlNyRSxTl5+Q5Tga2HRPxfbiyDni5zAbCEw33T40MWCt3/eYo7gg7/J11mmS9bF4hbyUwBxaNkxS
qRTX6tHiDl7F74oG+njSq99uUb4n1neQ1oxIgs9cVp9Va9znxAukMbTLnEOdxjOw/0XfL5L2Xnfy
Zq5ooWHhI3tyfu/gmbaFqTlVl+gE0UerHrN6RED9XZMWj5Pln1P0XTYPFERadzGxIMHvHC5pSnZD
RheAPoz5YcmPEHW+GFxD+UVP90rop8NxzM8pnVIDJuBW0O9BfU6hvO1H/VFI94wba+mM2kOR7kZ0
NBgN6OFtlH3+LG/BwFRJ0u6m+ZjzmSy5t6jEF0/hyKSCGK98gUsEzZ5JCTfZwq0mZl81ndIva8V6
nHCOKuWtwCzNdIGGyIeJmAcskp2+iqN+CgLMrHNMiNdzCXZjhKgLncwcnIv43tIEHR9zcc7qfwPl
eI6RXiViCNH2+FKoD3M+9uozWP4C9VUz3uPmpYSGS8KYPjLM0++CcUiXQw9Lf9os1hHyRgCyvsGg
GpnHCfJycFhirikHq3lv1LsI1lHHZ7RU1ibNvRn5fdLuxI672Fs01htL+a3SZwJowEiPHf2e6iqC
pqq/RRKXpd+C5tFqptfz89z+9d2zFG+Lirb7L1FfC01nA8F/Lp274l8UfnXo4kUKCGGunRTQ0cj4
acYgN7Kkww8t/xKDFxm3Dy2gQMWDeAfQvpFpViK34kMPcUzGGLaRVObC68RsUnEOQt9kmQF7ngra
8BIPlimBJbhsJzB7kE+PyM+rf1Jr4SZ95lhDjZS3jHJ80n8K4VkSSlnuUPfYEjf+/pDm6DVJJLjX
3REzbFCywE+m/MS7XKtHzPym4BT7FMtpuB+Utw4kJbt2ilDbAgWcbDBQTPFWCXeFeuZPphq4u8ti
XgY6RDQCBmT/rrU027iutyG87AqmukBjZRz/9dxEV0dTm6C0wzMaIAM3hH8au7tI89+yJCfkgFZp
X3P3swFGHzoz2sgmyFUaSEvGUUDPyeDuISdYXRmYdXRB9E/UElSkLOn6YxpWhiyQQEqpyMi8TgD/
QbPdIhpuYuLM8Bv9YuDUvHy8BObcYXsL6SH7CZm0akJnjVqesf0ivXfyO+wj/SKmlyzFh/IvFCN/
MgBx4XLx6tjrqNBmcqv7S5IchvhcEzAmvWThPdd4SQmZEL6tQXID3GblMZpu2vTC96zVDLUfWw3X
SSK/iw0IaLoSETwnWb6HAE/wmDQB/8eePPHiFmo0KAjnWvIvXhFpDcF5SNU/M3lM4l+e/UnyT8o4
z0j+NaS7hjQbMuVPZDIJX2VWbvP4CSiaI3YFJ67CQz4eZzHCKg5OydrX85eJCwJTNM0opMvIK3T9
3zxeTRrqWA0rPGYs1vlvopYWVysa9xX5zvlmj+J3wQy7JBOY3YxgMjRL5EehXOH+g2oaM0cqPQ0Y
ey+x/DnWncdjZE7s8ihEuDDGPqWXuCSvSp9Td+AmRO4Xj7/oSbx4+jEJJUimYK9WMXw5bROqm3WV
Q9ThBehgvsp2x6/Jf3UiiXlpcBTJGZMxRKnDT5CdjAYl459mvpvEQrenrH6t5kslvSTFOZze1OCz
4VlEdKgn660CgV3St+vJYmjdOKSUKkGgFTeWO806p5e+hI/V4lsgyiXw0K6eBjMnI1lboCL6WGOL
i4iXMnKXVV6Z9/bIvVbHhDsNrOLPsftkBu/R27IpCdT7bKBHo9tdRVhfwKn2xfeaWTQ0vijofP+W
+QK6tEVKES1vZsE7z6pvMidlEkmxBepunRh+xt3fiiYAlGHL9dfQbDu6wJrc/rf3mDCZRAMX1URM
codUdAYz5KXcXoIWaSY/K2gYmvgjs03K3ISEo8h0NXTW3Ljxl/zWK+xDf5SKN5xxGOM+owtZiTia
GG5wNIddvtVaxSt5m0jLBp5TORnZekkR2JQXLHxo6gyD+h4yB7fGaIY6vwR2jY0r4/EBPSiphfRi
O0eIFObOnYJpw7JDJULMK/T5lPCRGGQiPlNX70ntc2oN2a8WeaL4nOV5b44FS3+BrQMgF5EVhj+3
16tNp7ylJVmp4CUzug0MizxdhYbHqRqUDUBqWvGY3NocIIeRu2n5ga7kqRKfbQ61U8IchJOY8Bc2
3HkEkQNCMKpb3smcjjHK63qEfISQWiPCMRpROn0gSmbHmb2ORKCSJkSWvmojV+e70P5LzTUTmaNI
CuxQQ/ryGFeoACHO6w8nt6ze6TiH3L+ZAeb9jxUfDIPw2cuo/VN4j8vhZ2aCwE3NEZCaLFRMs9qh
iv6ABCyST1UrOwFbKN08l8UPV9buKhi6C7AiC634CmzlA3PQimygFeCXKaTf1H7JEYp7VgmN1rzB
qhYic4I0ISnUXmyPWQKhJ2v5PbobV8Qd6PRq+mgzmmDN6dAMdAGbmBfFOLc8kcm6r/8eE3YAIg7e
lPXx4mH0rFzddj3+5oHWLHiUEvGpBWlGkE/hdFWbR0r1mlBKWT9N/2GO7NMqn5rRuIwrejTRB6Us
LbSQIFMcjXEgXseqgnlnvATil6h+tvkxqlg/esiSCP5y5E0KW3NAG7nndKA9RxmK6J4FTiiFny21
3xWywyyaeXy+wRhyhOjCfrXCffqbiPc7jJebwFHBiISmDvEnTPHVQFnLWRLAlccYTuc0W6d97xD0
OavxLFsRTeJXLd6LrXACwQp7YSGBsnLGGiFJRjMyVF01tPYh8OhyGU+9rl17BKj08c0n3gnOoPWd
I0fZ0PyuogEmo37TkOgKvMBSvy8RQID+YXdX7BRukVqiExvik2AUx7KPzqQH7cU8gOXEdFV6b+Uv
wkTYKM2NrFY+geuHQBJf0ni13rGKMIqgJeCzjh5EV0eI6n1FHINW3UMcWSKONwMDXlz5U17u4K75
g5r6Mx3aEC2tIKsnM7duJpTsohl/xn4+CKQXjZzYfadvFvR0IlEpXf7gpk5awHgx0XiRQusHzCdD
oGrGADdiqE5yJBzLML7WAbQuot3RCO1IVLjrluQbWnvu5PbsyZV0GunT5Wqy6dp50w/QORn/aWCS
yYDdkvLtqS2QmgI/XWJucGLSUksQ2rWMQNAZxOWzCsZ7J4IFQPjoLLn0jMT+vZYNpqX5qWjbY4gY
26gNT1E734zo95rKWy2J8HCtc9OqD3SRZ7XQoJ3/i7P8S1u2ltGe62rXIqAGTH+QkvIAKq+WKEwz
MSeCOV9eZdW6ZoX4N60WSS4BJ1WQrgJj0UxqtxlOlvpfIyR/tWaeizF8yXRXr5p7jcu5NTnyw5Eu
WELIw7yTyI9lIFZ/ZhZdZLaPjDYgKjUdyeK6t4/mR50X3N4+JVq+OfJKSeF73tUpzoT6S2SOng6w
UZLzBLSkHH6b5BC0B+gtuYWZzVssGpYm3H5UE7fZ2rWRHy+PGPuw6WfdPZFfSkqJ9tikj1j9jgFo
1CWpK+1x0N5J5eDLARgW0jrQDjC7HNo+ZvVPtXPGBf9C9dzGWK45wxgKZwJNWxpqgsMUjq7KRLHA
Lxr5opsnaW9LviR/0J9xc6VzAvIei19Spp2EgXseEJc5W/aTamW6isO+EC8JxmN7cQg1y/NLvGHe
oDtrWyIin+ZWjZxSBH55ovJM2n+81WzEJ8W2AMRt5FPCoS2BOViUsxVfdY/OlB+2Z14lcgMbWx0Z
lCMoRfPpFWSckt/HRBY0C7olBS2GEj5beatibmUDzong7JWn3OwlGqTpTir8sfeRxvGfWDnq+N+0
CXiLuBM3XEfKPyV9a2K0nYQAbpEdoC2P6lfOSmh1ACIuZn2CfOESsFg5ZCjifbJF29RO7C4m+dUu
4Mdq06Csk74xquqIYQeoKUc6TkrhJR6g4HGXhCjV3Nhd0i8OL5fQjY4GXhBzdTgROIuO81FZe52J
tYzmI56PGtCvxKFdQ2Br5wo/6MR1yy0wF+nzlzKAiC3s3PiXsl3Et7Vl0LMqRHM7Tc9xOejBzpIu
kYdKUb9S8Zv6C3HKeYTVHCYX/D3ugS+58BHrr9yPmsXrxO1sPSvK+UI6IdDnA3Kd2TLZh0Z25yff
RNo1T08yktRkP216J9bJGTp36r2qKttQl007X0SncyE8cRGZp0td+QOw9eGVP5Yqu1m7FObVhOJK
qOd86c2d6CIG5UWgTs/3iQdRU95kPgun2MUR6UkHBZ6qUnzny6+AGWrcZM5zRoT1GwWvrXSP4j+K
9dHyleiWAoLV7j21FBkGP+O8Ka0ndTh4hQ9dOuu6L0wvbMaieTNckgeFn8oNPNE4E0C1EYqLUZ9C
fhaHplv24O90OssPy9+Y808qP3Qa49OmcxkUxyZTYDrNHNl99T2q73P32wg+9hVJPWvTHuDAUm/w
2Tks8z4/9f1BDG6F88w1DJD96HXtv0qjugL4sO/6bzLFbKO7x+CYCrRw5oC99SRjdbE+ef6eIaGE
vk3Sbv0q/HQzIlxOXqLZh7dHDXkwvYzgjo1mU5cylw9SbBTl27BZ2djXhYIVOwN1MM/BcOX1061R
WfpvMfjIbUKKxd56k/raGYZbyy1XnpBjIkkSuEP6ukj8Un3ULAbKW+Y4tlG9gm/NqRPhm6xNCsuv
/gIptmsGRxH9kXh4C1o/pyuBctk2bmlDH1y8SNlWSyGeRL4OHyfjHydADxXdv6V5DdrTFL0V7ee6
0sj/8sw4cukmULkz4HL4XylKqvqf3BxiZUdvzNbsH1TlXEzeC/UKKzLOTqN6wb6Hcf1mjZc2vEYy
VmrB8+TgM2wIVaC5BnysmF1YZFV7jrozEXGY/0vxMFv3rpoYStY2xmHW+jYfdzP5WmgxGoFue4zj
7zf2Uz8zPmYqzF65duX3+gE/rqL82qwAOSSWU3uvimtd7wym7b5EeqXF0PLQNC9tfW0om95RYw+k
StS7VniNXDZcVx5O3Bf5xOeBXTftb62ruov0UQYnuXlHcoPez+7Q7VO5sBWdo2zb9/5oPgnis03l
NWxPCd0DnpcjujM3/fvc7OizbTKuxXWwi4QzTyGaP/+bTzPTk/2a3Ef4sUzjk+wRKn/BvBnufeOj
CM3eS3qt9Kw68pE25FbbgRdvjI5COr4G2j5ehzLcqamSbRj9Tjnfg/hFGm4R+4vOudcjYKPgptgr
dezp3gLPAc11oh7oTyvcBVGUlhAi+y85d+p+b4W3fjnM9qdYe0gbuJzszfaQM3ibSahO/cBja0Vu
vmkZULlAA1NulinxWl7lNlHlqCg2BI2xa8vQUz4DNB7no6CddW1HdHPf72tukSNIJ+gOGGbZDbr+
TshwJaKDZXh4AHYmBcdSI/uWBtd2KvzJOmvRWyTtRTQf8CY3S3lISh/NvzRcyPyiD/SWNuv4el9M
J4sHXwoHsT2QX2wnyXe4fEOgJBD6bVWOc0FxQlfmLv7G7pzelGDbW+4qR+UDTK7qU945GoAgXPX9
RkOOupiqV7Sc4BC5sBM469NUnhToYewR6acw3R2m57xm0fifOj1xqjbf2lU+APGZ/Vz3f558d1W4
G5A/V3cL453gGeMTrJ0djkiq/aG6to1rwCsM/fOVTx06HOiAfMGpo8KsmH3vq4r3blUx+HHjmx5R
1iiWQbmE2zZ14uW11nYWiaO0lC2bOseObjT4aq69tlb+Y0DDtLhyDVcqXsZyz4vbMQrS9n16mgjj
k53hGyGVjQViA/pzsr9MV2XoeqGMbsH2aMZl6rdkLo7cqKzXFGB2dk04cohkyjftEVqoTQgrt0jG
QS7NOu5WyVpM9FfJOFpsxCiweBJluUszmrWXyaALAntZ0d667NoPZ4WCx3iDaQETzsWQrdYfXUc5
S6/dR3Dy/25IS5VoDq+9RhOWG9UCWLlbr7JkEeSNH6cXxfTYFrMXg4pqG25wtwktt+dtpTkqw1JE
VBsCmTl82Q3Sg949MkITXGaM8Ep60mxuRvWEj8s8g3WZf0EPRaYMJOJTioKzSReu1/Zi/GLOdzb4
cXbJmxWVXWO+omCc2DGKYxdfeTNR1+cK+Wjxq3zXILeJUNk423g9cvC6lBq98SEsh9IDer4YRy05
V/xoc8LufJg4KAI2rJnT4xTz+hLvtgo+SSDCeqldiIMxor0AHyN7616pY7wG0rErQ8k5FtEOtG0q
boBPM5imC6g42P7YLIBLIajDSwniqtoX0RZy+4xJIT8LvDAaLwiDeIXSVxAPkfzIqXeIpB2VLT4S
il5L9lmMKTlqozuUB3M6j9Z+cUA5EJkw0yF3Yp6sMfCCkpceTj/GtLeMY1jUSFxdklmgoSJED/gl
qcUhKvMMkE2OEHlho6pVrrPZqXxDgm7pR6LoUkaiylbhLwm2euWL0zccPyyUtJIhLwwbwOshhIHe
qbuD0l36gekMKoyWK1btBU5j/irB90Q+I3gWmER7tICMo+75dCFZCzV2g+8KZZWcH5CPNHyG7COH
kQp6pWbI5UWeEMIiPeiavwbL1Rs19trY1YvEiYZPc4TcnFAE0ShjcqKqd14ZZwx9s9ktOFGndGuI
p+lvYjfHRD49hOVkJG+z27ta/liLuOVf2N7MiBHMJnXp54Gv3cv5SZag9owXvXhnu9TU/frC68GH
2NP+0P+tL1Tf4T9wNGS2SYtNm5MXQ+dGDWh2DW9WdMyEnTjfVe3fkK41ZC2eZ/FayHstPOnmBfOU
MsO7OOCIhyR94ppgtxXD/A4Jw1vokCRBOyv06XgSsg1dDYIP2ytZKgtdZAcbsztDxPZjN6PNzTai
7BLlreTKCEqQCdJlvVsZtN+5JCQhdnLzbZxPZvWY+LKn4WROeP2vSnLo1S0dqh79CTQn3qxuRLNU
M8RC2cZns7hAB3/zcItZYXEAZman3RriHsRzlW3XB6gGG4wWK0tkGD6s4abteBvlYm8MvOZ9toOx
trZOhf4jXb57lWnw9MGAydH7M9ceVX5Wwh25Ah4lVqWbkcbuYUdaDwdFuU/qXdcOqf6uyi8yddpQ
QAp9r8d/ibBbejZMMtmSSzue2XCpccmUJJwvYjJPIOB8DcJ7ZD0s3HSQgWzyxILrwC1eOnIZbIP9
hDrRiN4AwfUuHVwa7UQs7k3THzqSGHb0oMk0xU0BrNDarBvQHF/G7L8KmWxnFmiYofbnCfR/CfXe
llmqzCxbo6p4lcJdlx1E3VuEc+VUdi+8hJuIwK+zTk3aC+9ceLkrzw5TVvQUIOCtc4avr75Vyo/K
DCBjTjBLtPgQPsvWQy3PcgmlczwE1VelXlNQ6xyj6OhHT8o8raCtB+HnqxFZumS47etv3e5w7exE
gwveodUolXAliMovrcRRnCj3ekzaMK7K31z7LcOzhZ++cris4QTiKLfCXyP60VUwGRvur1lFI/8W
N7c6PT7XKekp7LaNctNw1KTZZaYe6mF+DGcr+kEJIH6pnBCLtLEKJjI0Mzgk1JabhNubHwsB0xP5
DeaxzZBZQCH3J0rSJXtTQ4gYX23L0cWWWd4pH8DE0kdB4FAe5eahiO8cUYVOOTpt1dbP9LeE4bAg
3NdTBs1Am+80bvQMD57DiiFGEy7SyhamM3yRsf5avXcJnUGQ93Tq7+qk7NTst7auZH83+V03KRNO
gbUhxJnmMlv554qJFz0QHlx83MFh0osRKftc8v/iYLp0H7Qu0QwOfiY2DRm2dnTC4OWVKNeixxTu
AAIL+jWghCOaxTZZSCJdVLxdTCSelYFlgURuNG8HulVdf8qrNx3WjoKeVxcRBTj00dQ1AuZjcRGT
KClj0xvIOluxXoLsK62fgDHNbtOvHKeDovyNxR9apYHhInWspvysF7Y82wv24BaBT4zYmO/V4NzM
j7T90up3XOGj9OQLUcL9kvpRcyQWKdZWTQmk2/rE7EAVrzHahPq16DEtzc+4u3EFCkvaJiM5Nflr
Xu2ABo/GPpA/SYbH1INq9Ni4FGnKd++xjpOn7EycFuwZyk2OIqeWBJuhsTM2gO7aX3k44vVk4P83
YhgXDz2UNDiEsDsQao0/cWN6CjD+dPzhdgUzmidi/wj667RB5S6/TnRBwq3uW9ZOjuFTMRcNHxhN
Qfj/Mj1yRf4AwArYphGpUbyxnCeMxUhNohO7/hh8HVJEXBvdOuNrKT9C4TpKNw3sxMyeRZmPHdce
6BlLi5/jkAlW0U12jZSNNKLA/9LNaP3cCLO+Up334W2Z6FClkABKEiBVf72sKTI7a9Q7Zaf6uf0n
jfuUfSXgFTv3w6vJ6iihawTjqxmg9iieAmOL7MilABkcx/Jt1i9c8ymS3TngYvQ/js5rt3VkS8NP
RIA53Eqksqxky5ZuCIct5pz59P1VAzOYQeMcty2RVWv9kZ9YwQZW0XumH51NXB4twEXGYAQXJiJT
SJkYWKs6MsEQ2JGMf7yX+fhOhydKAhLEzpPmSi97XiUPmpanklDEbdpkRMUQPEB55Bs9l/Mrszcw
EbV25E1Q1F0tb23/xBnAqTBh0FDYWNm+SoNntvpVh71l37rwapcEg27qkloKgE39qwZqNdDwsMpJ
IsvR+LJhsobi5I97flgfrAJzM7HLVYygwasDl456shwJdWmsI4BNtZqt/cTSX751QJLKtgwuCJ6R
ySqAp4+yOZsaTqAFsSbV0blIpNt1a2kC24fy8ur68P8Px/A13oPsPZ6OIXlLw5sYko0gQlM9oMsk
ZKf4MIZ1AgUc5leHC8aIyYBgyocl7xjWSVybNpQcezWHzALUw4oXDW9p6HPO8jFRuZqtyV6MFKbc
TVs/1Qg5y6euelW/bpyP73mZVSdOlNBr8Rpe2CJdshGG5GuGlMs5K630Z9iQ3wuLWZgeumT6WZJ3
M12JzxzCIrKvmFmIfu0Z2sk53eTBzez/tfyu3Bv00rIlLP5Ck0u0xPv+6fCPA7xn5vAhJ9sOWmZa
mM+O0PwWycyXKv8wsvf6oug23KEldVRc62O6FU+zpO7rXX+XnpzmRrpplZPWMGRqa9TTHMnrlj4Q
7SBgTUtFvEiUxXZOb6HyYFYgA1iN9lNxyLszuiWo249+yapY/xAOYWsAJXAlgsBAvThKXqtdxL9Y
hj+I5wffjFTcLOcAXzxBgWqXkZQvZ80nAuQiTtl2hWIZ2dXTQtDTtk+uwdHaZ842mFch/M93ihVr
K6qfGFVd2pVxTxH8zsWSyVddP8XlB4ByYaEsHc+YDSPpNE3gcWS8Hco1cioikeyLgJCq5AuwztSO
pXMslIeSP+hMAjmoLwSCrRSUkc38jOFjlfrdTj5pQbKIFZ6Odb+XcXIwIQ9ofCLCVY1AvCppeIzL
v0mnVK+4a0AlafNTYeV0QGvpVzYX/dLkxnpyS6FU/ORrN4O92PHSt2ETrabqU2zOZL6OzAYhWCNa
MsyE6hZdGcfqrubSI6G6iTcZUIKUfsf5t6+insGY07EHWztyxnnjNv144brmh4mbs16ZXm99sOzg
/yV+sWfzKYjslU/ieDTaTVhciAT26Py2nI9kPqH3aRX65shkW0X9aopWJRLJ5N+U0ODcHQTqYoS7
TpAB/pFkv4aEeRwbzDrSd80/TqqHnT0RJ0NH7ovqlIU/JgqrkfIxABpSTRoU7rr1K5ERI51MqL0Q
HoVJRW6OsnqN3O8RyhJ/3bKpPomB65aWS4ttT5czd4I5bzOwobkzYEZ/Zu2fb3xF/qfZfTjmlmaO
Nv1pA6aj3Vj+zN1TIlUXEwpfjcCyR4Y1+Wn4txDDuUAHEuVTrPKafguqXR3cgJpJkd2zH3q2kKl+
IwFb2EnDQMlcIXPxcNtmQ+SO4w1cvhAdRe5U0YxULAy6uUuem4ij/61S8i0+VAKgsmVKnKSFs7pn
0vXBPSxSnFT1JTiFbmQcdGi++TTlmp7QQ43YhmOu+hlC+grLj63Tndtyp4aobdJ3idcV0e4S+2Mn
rdsadea/hCxm01dJJOW9IVXC9+dlHPB48uOl4DgY4EoUc67MyiVke773aPCrFeYoVg7xvE36Uy1v
WfNW5H/kWtEGDMaZ3GT5YeDn840LD9qI6EdkI4/5tSXR/BbPF4uoLqBmeSNScUpoArHzIGFA4xaA
5vOvp1U0WgGTIFvn3Bt/UTNDqwJvIlws47WufHQCKCL7ue8/UXYxFpys8BpRwNJs8UB4aX4J3Z/U
xyAiQcxiAeCIT71afrNQPJGa5ulagJuXLhOdhGbdS+wlDoYxPAMMseWazj5l364J5qoHDIUEc0xH
ReOs4e8a90HxEG9iIXrDgPDYNRsg02T6JId52QRvtNaJlVssCVwTPIjc+QA5xGajhMRstPCVBx2H
s0Qfl7MUf4AKKmpCNw9CFD59kEbcTzekygT9n+aJQwOJ75a9IMvWeewplkf4TiZGArQJZXcyuaoK
9UdLfoHtLXo482NmbIjeX8hq74q7oaeXewypc7uO4A22l6/ZDnNllZoH+dl4lAQ2V6S7lNiiV8GR
k/GiM6FZ5sactqX50VOX2fPxJ9lFa++aiUlylZZvtvoSn4SlvWvDRx581d+R2SzSgStaOrISclJJ
yhbeR/1MpD3g5P01Rti8LhOZudLQLxWLxSP4C7QNpcWgKl9zfuBzi2GOOhUGYDEgsDxYw1elr8Jp
xWRhUktqrpXhza7f8D2i4rNokGAoFmGtyVuNybddjdJu2k3kN3ZlTTcDzgWMQnp04etV0PA1rA9w
8TPiy1z+CpyLX98gGVwT5XK/6UktONpHp/GajrTgvyz6Gt/pX8OIb08bY4FBkf+2AqJx0ffjBxUb
4qf0zFDsKUxKjspEJmPLembtbZzefUa4eERzwPCaszuvq83AwS6+d8SFAtsrLBm1549lYc1sL5Zx
l+29Hr2K5U8+sPhOwAsjLuVjJW8N4dc7hizyNeUeCot0yrpjBSffXNv7ngS1YLrX87ekPTrzhSrf
73eq/6OVuEIWoH/Gpzpfzf4u+ByfXo3mpZkwb0hSvOIW9bt4dNvqr8RjhMSdG7TWEQnQtUuRR8RR
RVjrsPigW8DlbvaJ445WHQM84W/xBcWd4HysZGX4O1rv1+jdZCJV9Pcx+6iilwY1jPbf4QlR4G9m
WJCk5jVn+a5DlYgO44rEbFkrhw7btnKZKGmgM3Wlc+e9F4RWWBqV3sBmRPQyWj3z8iEOV7P9Vrhg
hgslHejrERtgHu4albkxwK96tQ2QaHnRxuhmO4YlJNAJkez2UqK65Y8aP9dPXhYW1rl1XDtgSzZp
wTiF6l9lLdQO2ufo9BAH3zMFWilH15QVbp/zovoPhfwEo5RQGqZLB8BSm3B6fwT+hZFhtuExcExh
x223Csx0QT1L+arDd2c48ntD8QEsgyfexlXtjklEg0eM5IXdjJejI6kl2CXtPkFNl9hHzkQZX/s0
GBAGvyrynsLk6CrfGoueLH89JlsJSlJzWwSeWK5hPqlkxMdoaZ8dTEQk9Cqg7ogu+B9IMSsGtAM2
lTXEJvOVfAwfNqs33HrcpqR95AQG7RTlQhQokM5Tqn7qmWvyMLjDKu4OMpci93e04kIx/t9lwL8M
wmPy+C3pz0Kg7bftUi63lXnvibP1sUXo42fqf049O/zLkb6k9CuvPErmsD2O8iqZ14zMG4yvDeKl
aWusKX9Cfo4YA/sGr8DnN4eu8Q8VIJw5dXWYvTpho5pwf/VcFUiS9PpTl1vKJL6N6UvshTgTnfok
9s6q/mleCSeIAaQ1oxWqi5NWs0PysOyl4qpUdIz8M/w3sKiCVKD8pIurW9y19sDl1riVdYV+U6qr
jYjXw8QK/ABQRcghmOQvjdhLJehXylghS8fjKex8iJZaDclf/+vL37azDzUFk9tPbr7xybDDRJy1
OIBdIf8B9YvpWnM+RhRpIbeBSDRQd4ScuDhY1E+KInXtVHZHP+AnIk31C7q+2On6ghgAxnGZWyxk
AlSAIAuss9NBN3eaurdrIPU1ojgdvSxOd5BELbuZJNUNrHbmLwwVsRH/PtCjWl9O/x0Zf0OF7M/4
65ixSINZTj73F8y9sZTYkdfTxsbyLxFzDN3qgVAyXBEb1CNhN+TF8d52lVuCsVlwOn5PDiQJr/2r
tQ5Tv4KmV7DqoT/ryH8Or3ynRCu6NaNR7ORu0x7TSVtUj5wTa6R0pOr7VTX9M1HEpKCsVXeu2fqJ
kXcVGyKWTOzs5GdnwMyeIS8kjaJFCjWM6Nfor63ns+DC4vdWemnV9xxsYy5EhYR9VwKhSRg3ptSL
QVljhVs6CWmpRlJb8aoa4zJQAEn3pBcX78xBCaIS+dZQPeWXm0F6iMp1n/0hJ8FDXFRxwcH4MMm4
LzEOkAxq9ZMXc1KnFRNI2qF+8kiuCYMNuDpZXKFCQSEOAxRq2qUPG872gPWD3UloYW00lRDOcXvg
B60jf53b7iCaBC7TwsebphHjRdbzpnkfWWn1FQC3Y+xbhu/obOHXm42jw8BX4RU3h500LxjOlgTA
Aq6Y/C64YpboTxnsdJFlwobhT29KcRbPe0pOR1a9V3z5xUDODS9B6fMsrfnyg5u4l4XeBO5Knbbi
y+/8z4YUtKhgkw0HEApCEEB2nL0qs7KHfI0WoA7TDle1SU/3fNDKayW9F8TNdDs/f3AoaNpaje4z
3EbD5BUXruwAYZYhya8W/5cR1y+w0z7IRmDZQwAKmClcLzhotfKMHc810r2YukL6Lzp+Z4sbGnHG
UtSQCBH2UAtrEn94QdDNAEmP7hK3H80cGz0wyRl0gMelTanP6zyh2bmhdM0QpB6CVjignCwfDWN9
4qqtShk89C1bltk5y/yAMQlgrJTMPa3S3G/MrJ4juxzwwN+wIHBm0JCSgjL6qq6stRrsS+NdjtE9
fFf1mshJDgnOdaFeAay3aUBtQ9LhxGOjqWwr26eNG0gt/kzlUs3Up3/oBjMFCaxClJqqfEeooCuS
G9M1sF1Pw1p21AmuqSCNt/wrcETX2bnWdyIj1ZG5/cxfVgfUShYvbm/f2uQVcC1AHRjnID23Opgr
GlW8TKH1rLDoaxhSnOlHyKKGzuN0Zn9eFdLOZ+TlmSyD05xtouk2OrcJWWLYQ6WxD5wTjgDsqgjz
XvPS4UTYk1xf1/Wyrn+Lh1Z9GCXSEJA0c2TIRx5ozOk2Fm8VsJhskwmR8JbHuTue6xB2yN/3YGY9
CHFuWQhTOrCyc+o/DWDHQbSsgppaOxphsm5Hp5mDsTj/56ek2CYbhepnDlPxi7rfclND6MhLmX7L
2nGADFFGoa7K4Lg5S3mz9YJUo28KX4lYPv1ggqb9dqkuc9Kb3GZpx+cpuevKaYJlFnaS0H6RDL6Q
wjMXzhyOm0B7KnRLOfWz8Ve0Lsb5rUHhERGAIw+3SPgJoPttNBIgW0sDSbwAwOqoXrRLdUW2PEO6
NxnHEGa/Vj95iTeV89aZXzXijCllnKOlQ+UVmWx+SSKfbSfy0BqgSHhJJjP8D80XEBCNvmF6kHwo
JQ6XVN42477hl1CWHTPxdyUgO2uvBSxd9XJglRiYF4CfdPNSDbRGwnW72KpViXY9Qa19dNbF8PO1
TDRLibGu1hlG5xQYeHBxExLig7ELrs7K4B2OjUWcC2oVNLoEBbih1/ceGq3aBehs14PzWccsCY2x
cLjtmo1l8EkmT4bIaN7M4bkwjkEGGcXToTHROHPnUrj0GyDItvkGk7gkovDP9wLSv7f+tyG0lHvq
DlQ+zhiZH7IX2ZLASx4S+mIr4C/03Q32hGUn0SKD8t/Gj6IVMNukuqcwBKSrAxEWC0BKpIlfnIE0
i9yJYlEBzM9k083uuOpJROIlh9Kf3VxgbvuEcuOMFVmRKYpiOhwZDaXuaHf3lj91lk1Oo1QRdU2O
Z0ySpwAANhVlFrzFcXnIZ7Qmv2rooSeX6jdyakXvAtzY1cDsUBb14vdfTWsA798sP1IcIH1xn5xj
gjMtuYUIr2zUG2a3E6e1Gq+4jhY0z0qYSnCoOy+NqCGiLhnWgylfOf5fIX8IdEipJyareuUUqtfp
3AT8dhQKKFwK9MuFNOr2gICXIacbqFlNKkg04ZD/cuuR9V6zCtZafhZHQRgeyXOsl0htnFU/7ch0
5VhQI1cO3wTEhsdC6GNQRm4UbcE85kXZGtwx5B9Nbj/tK+urAQI2Y4JrKC9Ao23ndydHkcCXj6TJ
v4YokYXrgyhY+2IW2yK9qjVdQspVRLkHHfoTRPODVu4J9FyyCIUnfV2jOd+o7YE/iU3F69RjxhHY
ME+q6UtLv31iNf4qrjTxPTCELzGzTeWXovBhZgSvuAojenES50Zb3AggFx9smaytB8+buALS7pLJ
l1Z9K+vBteyZboxia80yfaYO0SE17x5N9txdi9ecWJ5PsHJd6QxNKAKF6FT/m7xxFaMBxUE6/6tR
kVnGtgm+Au29RvCctPQCZw9ZeyI6+/+jA1dC8erIZJZOW/Y2rfiuMKeQYCGBTEc+NB7Y0mh9Tu0l
wmREhK1lLvM1r1750fX/JARCk8a4RLZ+eR+8zksA3/CSkJ0FXXoqS3kxmlfR+Vc6pwEgo/qMg1fe
ce6jI+GMzkZqnwY3JQuTspXlSFY1YWV17lU2PfI7ag7C/qXhii+ClkwJknuU1m03MatGv0TLRE8N
CO1CnUzSF0eWKsT57aEa0K7MeDooQZ6Ldd4d+kvBey/uR8kmRc+FrgESbzzCP5RF96qalSlvSDSz
Wea6ZRh/VPkfDYlB+jXhVJjBj/rhPSYJPJwujA/OP0V+ytNbjU6h/CAfCLXgxibc9aUH6+irsy9/
WHq0W2BdSOrB7PHWTNciuRBMqXejS4HWMkJf3jfyqjLBFBZ/BtOdKWKd71wAirQD7uOwWEHGYcvd
225F0BgvMetmMu8I1Cjkp2Of/PiWNicN4h3bMmYXtjMZIdbN93HGq2sj3qr1VoPyRyWPUDXRtxZ/
eocN1hm/DBVHAhSYeLwm29jpZJuZdsB/FsWF2HhbZtJcSCEJ4y/CpTER5TyRZ3UCgxv89xoWunzo
0lFgVo6JDkpsC2dcbItyPvmNhxRTyIUkdRWEZMKQGnoRJ5jlP2XTRdW+SITdA5EGa4bFcGXiSa85
AtP4rx4vYiAeMwDEugd6SHABP+BinX/l8mM2ycbxSiamGSXDm4P0wdwH8GuV/lfNZyu/55gfKzlY
NLz0PSdgztSDxRuAlJl8aROiSorWkezshY3ugq9FYl3F6eiv1QwoaY9yslZ3Fu4omIXuz24ekP4O
xnf6UzbA/03ZL79tzpwjQVWLlhrrHzBbS2f4rT9rrAk6bV7I1Uzy2uUqcyfINLFEms0r5C+eGzgg
iXLeeUsGFRY4tDFcrt14xhaaXrUORwfqTrSBpN0ycJLHYMFaG48a+lYcgn2FuQwxtrnjngniraPe
Z3deqdXZx3QkIs2m6rcqf9VsE2o3m9+kBL7F3+jXx147Yg3kduNdQQqK8EcttyyCcbZpm98ZG2UP
eUsWoPbr4EY26+dQXIOIxvaN7QZeo7MFLXJEu6tkm48IiyaAnv9PsxFUZCwaT8KsF+2g4pIRtWXH
MKS8V/Yp0s+Bp45AIyu5plIicdPmfyLVKHamK1FJvqs93S1JIqrBqfmxHjlk4AcJ6i0S8zDr0C/n
IL1hyMGdDK46MpNsDWRVWbGTsQQnx6Y5J8puGA6EAZOX9EEyzpHe1JFjtSqXFguLzYDu4CJklC8U
5K4dhjBIdAW8+zAThD58YONfpLD5YYsXFxpiFSHO15dWtkpXGf/ef44XrsLgIRYhtqA432hrw6O0
2I8PjbTSCMm12aaJK1mFAHhARhCicgfzyLEFW1bYXhE+7irwM/sJ214b3avyM0u/wA1zaSOWXcXj
4jPx+4LKKDV/SgXXZIruhWjZQ4gK/fLAcJHWvx/0Nau5B3Y6sId998N3pr0cIt0mTz1RHVV1G6n7
10DixcaTv8QjXMo9QIvf7OAK+OKG1pdqb8olvGLqyZ+gGIa0qcMXWTfLQaVJ7BbyfVTRWg7JUX7F
/Z+MmB4MKNNulXnuGLz5RNxU247XTPc41ACNSJTfFO1Gri/ExpGuSVEhyZDMio56JJ93mTQ3RCPc
jdSSiNxc+cPQzoB/1JtPaHLJ5SU8WQ5REIXf3zk7uKebv2yvIFPh6KXAZdFb8GqhaGdp5EvBSIam
IZ2+sm7VO/cwvofhqzVv0nDN/cMkMxqeprW0qox9qR66DPsl4xcZSDXQu8nG2cHpSPA7ulcqhwhr
KvfasJGmdZmcTf2kytehITXoXIYvzTkAbhXVTgQd/1TVmtgujHUbxlgXjlaNt3bGyU19p31t5wZX
ubH007epv5IuYtufpXXQSPmD8IRWwmI530vz3Rk3qNsM490A5DLKvTF8TwD3lXq2MrpF1pCjiyG/
CCkfCb6l/lZrgApXheN5DP9UqNQetZjj+SU5CfASS5zhNirX7m7n71L73Xu1lwGZJv2EkhKTGJu2
znMaEdiazMTC6cd5JHTcJR6m5dkOFt2wdpIjHLWLFxEd0ki6tismxoTFDLhlKAEpTmO6QSPFU25E
Z4HGz4QDMPxptAp2E7ar2ouwyet7VT05EY6AnUZEDAhneyU+FpD3FoNOzOo7nwMtZ9uECf8fnS5p
9KcS89RLL6ffIJQWmmgqMhf28OdnIMzGcwTuRwuoj6TNcFH4xtPpH8rR0BcOqhmHeMGjTForkhbp
meTiLVnOvNVMmy6wHFIGNyw8Qd13eLqQUMXSK2U6AJtdWs5fQfFvvex00pmPpSyJ2QVFqcqBIWLx
VlP4XUCzomx3A0LShuRDs7+ASCJKjh7TtBqkVVB8xKShx78D8T+OtsGd6GGSI4H0HyqNZlVuCqRi
xhfYFbqwxmE2DY853BjjDrlmTX1EiMoLMxK+oSOJ4gY35Tf+PzI1hoqJbBs7D7/8jue/eP7H++c6
zT4A+lTpu4KkU7iTVyU2MEYAfKQitD3dCMyTVyh9ysaxx1rOVgxflxDSSys6nZlM14EQkyr+kvwV
JIlbNX2vao7MAt1zeoq6bWEcKgJYHJ/e7wu/nnK0kMijOYiciwyjrgzOQTC/JQQNSIRZ7VWYCS60
UOBA1V2HqTLib8f+GXrGZswzhUcmbmaTSbCY+yNSzN545C1XtXwnLYommo0WheLuUtQ1ZWaECCBV
3Odr5PP6ttrEa2j29mhp9blRPnhcYPZjbSdE/IbzdlbKcymf5PQJiYT4XOLItij/Bb6vpdckM/1I
WCO5WBR0xpX9bklbsj1xRGM23g+ajTK6R2D8qxu7IbmMxbJO6MxF+IzRaiy+02PK3OwvW2Id0qs4
Aqb4s/ePjfnl1FvDwQzp6opHgA2YOH9bXp+rdwqPAThoq1p0PEWoW1CULo10x6ogHGhrKG7nwX98
HZES2KPjLdJjpWpk4GwT/AYFjxGAADndUgpWOZPWa2Rra8uiX6wQHWcvvTirL5+j1tkjlZyiCwje
QlPYk5xLEv1r0r0WeUGxhmEJinuGwH8eOdArpmMQX6Sp9AsEINrWrw/dkNfYmnH26saJJJ9wTTce
HvoW6RvidEQmLhRDrEJyq/0qqAEt5WvO0KeNKM2GFYGQFJVhtCY6UUFW3d8RVnATvqONdDXt6XTc
CyrX5KIxfoaIL5jG6E5aiQljSg4QTm73JyMNFDDG9GvxNXU+dm3YS8bZhI8cbN/Fk56smIHWrf6v
BQYQmCfXBw70BkKcMFFYTBToobqx/Y+6/3byvwRc3gAf9dKJnj7QEwiWks0zKLfT8Op08tFRAZDx
klyI5wqZKBgsetQMM+pgXD06ofhyCxYZ1OtB3UbEW9qXRP1R7LOZ4SsmTt+mAUii4tqOQK+Vt0D+
dOpXZy+6zbQZxgPhOgn9z/Oxd3vYi6ssvlpmup5AAznfyBiQczoY8JO7APuhsjbWqvaK/iDVBHWj
+6eZYTG9TdgyAmAFe2X3Xtp+Cp9LkKHwD8AHjiO/NcjQLCGEextcKKNm21v7tNpX8TUOvvoBjsD0
NCLG+Kz94NAOiFNCD/wbm4vH4M/0ERPDyEk17Gvzf1uIz8EEAQZ8f8thm5FNcQ3wmaMdOTrbYYNQ
L409iU/PPyc86/IxHih8W9qFJ5kEcIAKgrkUE5tGurXMFWoqRNWgFppCLDlXodTdQdaXZrVpvQpL
4x6er8eYnLAOETXcInYIak6wgnplCrUOXbtPYUeNR8KNEMr7cToLiWPMHRe2kptkL2j4sN2Re0/i
BbgqdR8qAueOBBd2XeolRTXmIkeKjpqmtvaytWnG1RjnQp9MqFo7bxt7bQbfE5KKSDpypaTZpxpd
AeCRxbNdovDImHcWUXWzWwSEZCw3Gt/9hgU7Hb+y6FRK1y589OlbzLvRzAcQjmYzbBp9LfaDInVR
evXVkZZObvl1rv2zWWWK9rsd4CNrunBc8on8ZkOXk2c2R6vjj6tovNpzdkOR82yma0defRF6TPs6
WDpFwaoIbN6GhO4r3jDcKWxfUKiJNu0ksizoCXNMYuF2CXl5BGlOfuZaFE/BIRqcgCPZAwUXdbn4
bKen2nzpK2eNUEqIVsjmB+hEYwVEHiv7ydj1NfpFM6M6C42ug7uS12a41GzZcxVgvtwEww74w5Le
8BoDcvHIkVQRN0SJI6dqD/UdDxZBh3WLmniVaG9NRyQWB9d6vnMXieHHBJ0uECnKdQgp8I/BC5dy
8Rlv+W/VbvhX5sbS8GFcEZBhqXGQ/rRuRqnqTFwIJiYi/7Pj1J+j7jPtf8kMxDwQACHynqGrbGR/
IbXPuP0YZ41P/Oi3O+b4+kJe9sBlN8CmMDaUkP/J4hVqqPE4FtfqOgC9HdnBguwz4LxhcEPiTkrF
R+zCPSCN7M+5iW9VosNwUYCAsRPFN4ZGck5j/Iv2vWVPH97FBjz0Z806YwgUJS/hWjf+tekuBVtR
2CjEXp1hgYJMI2rEnyBwkbXk/j1UOCHmXcgZh7eofVbYcLX1iEGeu5c/IwSezDZT740qfxwLV0FE
/TksvXn0AsFyL3gDPcqtI8F+6DfqPYTGo09/q4qhPHzjMR8UplkqusZmXDrtM0AfIxMg+ycbG3an
qWZTG9zO2TAmjM0HzkmOZ14ARGTk17mRtAxLeHK+RmyUZVetRQEptelgHgRSAmTZ33Z7dGheLy3f
nbQzG44Mg4jnillDgIJBeHB4CMRoSKqjW9dcEsSPRMC4fXElR5AEkresu43PNl3z5+vxlaGBTmTe
56p4SCyXff1TxQfBT9kIC0jQXzAYZOGe50vs1mr3lpgWYBEfl/8v+qHbREiwpInro7yMOl2MfriU
EIR3Z3t4YVGQEGnE0zpM1h+BtRZ+yrl5quQIEUTaMd/b6L0Zmhrz1Ws0Q1tEHrALCRcAw26cIEy5
qjYHEBHCTfQQAq5vM8qW5GpnzilMdjaF4UzdTUnLGHiAk34K1CGHLOaTMGLMqIGrVUTiDR0c4q/M
48DFVd0Aj3Hyp9En9TqLwUm4x7AqcNdEuK2UR83t1eSsIcFFNwhzIqkqwFwuRk5BgSGB1MtdjC1Y
7YFVrnH1oaofUnVQ7P2M5lJTKdY6ZekzZ+Keefoz41pCAhX5A77ZNDeyw+Asuym3E4MoIoPyCcNv
bLuN0m0KZw8sliORAkvt/7QK6MCgSAhubFZAUsSYHZZvUckKoOiYgWussazl3d10uyaj5ZwnNuk8
SkBotX9k9nc5PnOIswVcRAN+PLlWbqEJgSXW+E44PbOjaeJFGo7ilOfIE2bhgmuIbkD4LWYYYpLo
9VGpUuNM2XHmNPo/TJvCMzOqultfovFfh0yS15XIo6i8cUYvNWrdej7f0Lli08D4l80v8ZagIk3s
f4Y9cP1zWfFw26T+oJeumdgHXObLZNiH9Z45YWqRKfWAd+BZIux1Erl6nu9KzG4A46lyEVt6onPe
EW4VgcYHiAjKKfECEYuMmgP/x5J/LBAS8aX2d35FJkb/h1sZnmZqd98N3sP1iOgEWMXvAFA2sbmX
eSAmrjQkFRouJ82B/KsvvMnR2UAErmyZlweMg6ijiJc3D0UE53MVc04MovMuhJ76pyizb/KNre90
9ldU/Ig6CdiLXeQsxhrwqELkybBCIWJXnAmTb5XVHP1GDs4+DprqDR2KjPUIoXZeULq8h9Yc+h1d
t4y6QvgWShuxlDF7gSBgRmQ13ucxCbEnoH9YrnwNVdDJrtK5j+arIJBEQ06uLkPnS6oxThDLIKNy
NEbEkGPIc0FdgMzjf46t946EuegvVH58m/T0VbxqCKqH7XcFoqFGb934JQWgtMwgyJoHePEHR6mQ
JfOkYo0UR5xkeXeTjoGWfyRC66J7TEWECeoWGjfTPOmfMu4ARdtnhEjFpAGV5TXk2YyPOLkrCRvL
tqXUtzIJk+q8bFrbulvFZzPagyeSnbwYVtYSeInfC/b1NuY30YWohvKSRq7Bylw9FsGl2yh4MwHM
lt8MjwbyDWvVWe8xITrABCYIJPkOjB+k4rQr1bxKlH8bbN6ZR8oLoRQLjaN7LNZQniK+IPrfmzzj
XT0M09ahNpC3dpIvHYwbywUottd3u1jUL5ic0WdbOsvmlw/x75wgBShMccbdwHFGRysUfZu9mTKc
/LznfAsMxG5UlJL4x+b9PxdhuZb17dCrFQzg3MTQlGu/edO5WVnaRKqhq5RvUgxMoWRephNUBJSH
hRllCI/GByXbm3SgKGg+xIi4Iy44ot3CBXtyEF7bBms0TQaqetCLE6sWsXZcpCoa3pOMOijfEkwg
HjEdbh+qsuw5YI1uWVteDE7jhyspxkcICbDT16YH4Gr8Toa/KknniMFCYuLVUoiJ7CoLoJfzd6ip
d33cQ4SVV2K+AokZJvnjcZfLU+CcEv+jCX+KvqGYbfWm93gFAKiMcw7KkpSUIfC7dDP/O/42mN3U
vYEataEDoGFnrVCAs91j76u0g8GXhpu2XOMlmtbItrvxRxysLbUOYXXKJVwfdFbkjIgF0jXaXQ54
bk1SBcrqL9HuFfbjuzl8Vha6bUI3tPnhQ5kZ+Z9mwU2rs/umtsrCmp5iUS0tY1WrF0fegW9Y64Re
2HW71FelY1NOSu/VdhwfIrYtTdgRkZTbK3YARE+8cPchv/t4LDN6kQ2Ff62WrkKSEiRmXXUTDl5O
mLcZLCtmt7x9qpZFsBh/os/huxpkF1fgyBTEbj+aGbISgr1bOsJRuCxHfih39wePG/ySiPPShoeh
fBHOw1vns2SiRUGK1l1BrhcseRwQBile/CkNE0YLvmrxKtiE1IzP/xHR7BZLlHH9ZESAT0fT2mnT
A5VpZW9x+hvWLciyxRQA+4mdMPsOol9NILvBPUQC2TUOnnzo7+yUdZeOMmT6BAoSLMSPxueC5UBv
3pMJ9Riz4NQS1hKhXvly9JvF4mRa70Ln62QnXX4M5B9Z66oiuZSYYWWl9Udq6CRlDW8Umb8pZ9oU
6fDLHwTpomXJtlrP6F19mn8Y6nXS+puIhiB26yGQeWgalwKzpcCSQFAkxjVF/uI9FDMZAAa6D+4n
gsGoHSsxoaoWNAzarjl+luqLdBG/PjRNw5W2mfPvDMLJ0Hr+O8AYQIdI2imruYKRMSx2wke67ekN
LOjeeapIDSLj14yffnWZJlS8jFf/MXYeu7EkWZp+lcRdt1e7FoPOWjC0ZDAiKDcOStfSXD/9fBaZ
012ZAxR6UUDdJBnC3c3snP/8oqVOVledB5xCJhv6m+eIfrHqcRq+Y/DZzrEOZXozsSWY4bGyufXl
81i8l6S+xfAQ9aa817qnXs5H1nJ31JjvhD10WOcHGIVURtgg0Z34SND1+9jF+ik5wzrBBKiROnbW
XdfD56fWOj47fjo3IHrwW5wokGEftHJXq7MSLMYJ1sqXX1HBkEvmz4FjhhXxxQS631XBZx571MSQ
pCD0t2sx9wBGD3IM5uGT0JSnwvzWBhLVyBQzu1VIj+5PTB2ra+Ku9JPZPTTmfUG27GeBGVW7kTom
HW9v7xnQ7k4U96xyR3+waxJ/QzCUi11uBwXe17wR26x9r7Bry7KC+4R5OLxJQuUKKSZfqJISu7Pa
RwQfUsO8fWa2LjX8Jprm4Q4KIKPkwHxjMoHdrifFV1uGrib3vxw+KxjBvvKp5WsJAAP+h8llXBqr
gArrSoyXHF/H4XfUn1Jv1636GH2nTTryRCd01zkL8CGRrAd22dim1F9F2oPuncz8SMtjQG+BwIzF
AqwPk8c3cn0ObZAuqI4Q5hkF4VHt4hHIputP0g6Miju61zH2Ij0zgeeBLgoaTfLW3WE/8gGk5xPc
PC7R8+AJdDJsGtf6OzdeigZ8V22XoxItIhR+ENqwiKA4o+Dgvrcoz2ppHV5eFLoOVd0ZuoZif0Ia
+6Q2uPvvlA9QeExkInEOik/SKXkrLuHMQZWG5yeoWnNkSsRrPpXZFwQ4KAakLil4Sd0HMBl4mKh9
ZQD3Rg6g/eYk56cBwMkQ7b30s5yuf+J9IbLrMCYfb4VZoZJ82MYmID+q5FDQXimV4824csYjiKnH
8GdahfZKELFtejPD2uMt105gXJRWq5DuVBPN0uv6uZ3iZaGfkLcBemcAYpIbJCdHXcY1P8G1LxSf
uhH+VbR1JfTLydz2grt3Vdy9kh5xu2DqKcXOaK/NXaVddMinE1BhXTaLGEKQzhMSLGLcg3h2acFa
1sBtQtgvZXyUOy8xrlIgo5aoM5tKNkgzmmhqIMYGsaSeK5+Y5UKIpwNiGpxB03Ncqv3kmD5gwJ/i
EZIw6OwvkscHnqMnuJbQcrAfSwGWYIZFBQybwuAAjB+yuwdKCIP0m+gTlxiO8C5xoHPCTscJiusr
60qwFmLX5ko1p1xdFMVO4tKkVAIvpf6HXrHgv4fpGXdcpkI4aaR8kCp70apHjb5OECAwSUkYB3eK
1RYT1xz14F7nhd1jg2O1UbwViDPLPRPdofi2BELOFVMT4U9LP3tLVLSMNH1M6RxWtDFJ70zCwmyk
xZhBdQOGh7BJNcywmoKT16Zhhb6ic/DcCJigmeEzTTh7ObsEjlyDo850k1qMpJ2EmU7gvZfFZ0QR
KXaNfchWGHjlG+Lxlp2DEd9KzuKAYjTAV9nrZTQFI+Y9pIw3UAW1pVTmWMoqMzZTc0D1jk6Y+Vp5
wD4LDYhdLHJp9Ywlwl6xodos2woTg22K3kO1ziEKINxOIZR6s27waHTPFa4ZDEyB0oSzwYcKUf5C
jLv2gm7UpQ1LnRO27Xd+uwNdshAhuew16xjalvIterEOy2RGzhi4DoxyNBpIHYozG0urXyP7JU/d
jc4NjBmU83ACF67acm+qwATWyuQJcGA/6e5ThFTFY/B8Zu9OouzOcNhP1o/TbOjOYYgV84eLm3Yu
9DmRXotKZ7cj7kC12WBeRrEGd4rce4PDLcHLoC4+Vfde7VcKYenMqd2XmmK4bXnGjD3uc8sK7I7y
cJkT1rpgXS699ikuL0RS4ITXzEocPaeYOQxeN+syP/SeAn8UlBNzroqtETvnjac+TjcWlzxRTO+e
UdHoQyNiU5WTcYiljnRO1XcBithpBAYuHiIsUt0aNS7SaZQg6qGO14bq8IB9JbSACq4z9b09vIgc
Z7kX5tpKDCHb/MkNom0AIIGnouClL4/6e1iusdvAvp1jgF6kwBpvKZQQIGyPkOfO73av0AQ+ounE
yHBkcC7YGr2IaZ14GMt7N3ns3a+4++zVaU04AMVamULzcs5WwD6gYct0VNsVXXbmU5gTH2KiCICy
8scB03H/fE5HZc4DgcNALAzpqjlvYm3huyHKood2SbXnn2CCpwaQNTU9gwe9+86wdwnzjyJ6VTCB
q9+BSHGOs4gvLkETHpy7r9E94qgWaj8WGa7eJVaneTS8WXifNwfF+7Hag25vdTQB/pNnXAzlhwd1
ys9xAuln46K6vdf1BUJCA324Pnf6YGOkFAGwEAnTnWM4EuX3hvMaaKxwWETquFUW8bKKVzSS8kCV
XR2fHD7YQvEvE8QN0aHJgq9vyXF786IqSymS0JUts30dpEZLMO+9Vx4Q+5bawAj9JdP3qgPRB0uN
XTn0bL+MhSAokTTBlHcDnS6aFa86I8k2JBr0zmViUmPI8KZGe7NfGVhDZtGXZiBE18523TIwQwU1
XgemRNNqWFcryBnlmgfR3vTM9aP4UQJnI8VoxNjTob1WJ2i0Ji5lzbKEGoyVb5MCdkQUl3YD8v6I
x/Ms0o69CggFyOgNOBxcHE6CgkclRTvHKQmZhrKccgusx9uMa/Zo2QMZ+RJltDTWFCAlVK/lljOh
i9aA9Mn0LARmkofceEizS4uXQLRHfaNUS4vHnXHOwlvRlcvWCDN7KglRXjI6ZsJ9EM69m3kCV29d
0m5rPJTMgOaYUEBXH/DfpKkT8SPmLkPxM4CKOPQZUqnS6KB92dwlP0dj/Vlw/YyN2GXjuiaPDduf
xmXvZm7iNx+Z+OzsczgL1sP0FYZkqKA+SBae9Z7Boq2vN5+7HfzAVh5AlJ3uyk+pPXaQGAh+AIj8
DunVXLIu26OgqXLNdVK+hMNZmwpW3rbi4Yu7vRa8TOHBfTG9jTqFe1uvF95IJNazwONWDqiZJLPR
SrtEVcCmtI+KB7FWOrlxkXtp/CQJnMy0SJCijMSZM3jPSC+rM+qb1qY65+4QoRczoAiXTGst4jTB
shNKC6z2cBVA/Y8WphtPHSz+golYWa9BjCx9aTLfydqazOyCYEWQT7F+xBe0XXDLyupkIdDCLd3Z
t/DPda5oRhOvdlcVW4QIht/YHOC7zjraUf8kuxfckSW92e1WctpSEwpZWzyHnP+1VgIT9XcJJHwB
U9djJpsoLEzsnoADpyWXCi8CU2xMIgqLr9rENkOBeMXxNfFIGA7rMjRJSVfWnyDcwMwLLCD/sMkx
nQ/Jo2sI4IBPAg6dNJeEYimwjDu6fCxWZ8JAIBwgIsIXpB0gYNCGEJbQdK8GjKHhwcAwPCDYox+e
auz7SxTBG+OpwHgsvlg6ONx40ssHjR68pFRI3iYsA+H4UnfC4a6fJnJ2qHPAqQ32dC9em/ViaE6m
HETIAtF9PfFmBo6Ku44hrv7qschQzGlrOThIOMCwf3StJwIhmTfvmOfRVx0ql7j5eYVfqEQufJOu
lqbOGK+puWP4oJJscQ3K19vmo46wPfcBT5InHR5on7lT2Aum5lKPAUExWOw3/rlGkb/M1R2s21Z9
yNvN6Cz9Bm/JdeXzcnP8AECZjHTrO8nKKo8lvchgqLCfl8CvE35Z+b7jeoZoAZGH0HRrc/UzxVUQ
Dy8cvg+SsqFJg/rQgsvnX7306AyHrdovMd6Vdi+QM2FohCU5kc8BFYz/UI/ErK4zqCjVenoEnyE/
aZiDvrMf0cjF4X3L0hPJh9N/RvG8Q7glgB2udXhQ7bMoX/MKvtRKmhz2S6q1ltlTJXqs+LAkq1aF
u8SvqiohnS99/wAY0idvhtRaR0yaEd8aKpvcjzWcpx67DYWh3ofB8ENDGLpJnI2caS+xQE2HudBr
SgbA6/AwiquLWAMvdRJPfR4TjBlSXCS2AQ+ieRAcgwt8OsN3wKGUQQARHEiGoOmz6ZmMc6XFTblF
JBM1V6EdR/PJwa0CbR/s0MRfBSzYDihvU5Tbadjm0ZM5pmvbfCv0R55OXUNeBZNTdrATVKGKs91B
lYJLzTCtsb3FruSe2ROnqWy5JrQw/YzUkLtR/6g1dF3LtnzwSG2O9MugvetwTQRrO2rnkx3NPPd1
pBBMCE1a+/62CQ+G+aoFD9i/qv62NA+pvY3Tgx09ec4VAluLR8XrpG0gI4fhJQHH15xTwAowtjzW
pXcJgVUCQFHrk1nRWB+UZm9ROuMnofobxMzVRIbWqC3zAOqROQKJwrpUXlyiUwfUiUuALhPPo5qw
27lJQ5RClzGNp0E5TdNGMV90yDApyJWqgNKmr0PxVNJtFTtM05JW1hddGCwYP8/qxwG6sNp/cUGV
lhSJXQ4dScW8viYLwo1wAiuuofpDXjcWjsLeduHarxaFOcOpeostZAq7r4DBaasnH5PbZiOJX759
H/XHCaKJtcqL91FbjO61MKnE5xyyTLjcZutqe/WCEaYuXo3oqhePE1ZcDFiUVWQuUryH4csueAOK
3TbApPwVHGpKCfBr/VXBvc5Akkfo+V734YeshMWUEtDx6mJLYM/VbNnbiBL4nFWHtg8rBxCuuD+H
9WlAOwVTs4NJQxuJ2bA97gdCq2ssRwBWlRYhPYKr+IS9QdAOaGkXnvOipZRchzBBsYVGosBDw0W6
GLyb+k/MZ+0R4KnOB1ALETlLueZLBw+/UwpDCbBx4RqbTH0kKHJsThg/C+sAjDXZJzIUQWDRUuF1
fyNuhz9pz2KeMIN9L8avlIbPzojKUM/QZ+HStIfcb2ZzobxglIRKJC/OKj4n2VPrfE08BQoVfCYp
jP0j/IQootLRtgQlJ/qTpNS5WKs+8pbkcOKxzFCOmQBDekxYym6Bxfrc7+/l2CIzslmsf8uckFh7
GsMrXGojgJ6LC8Ch0+7rFFjkYDZbpaHSllhd8ZUhbqHQt501m4McabURhp2PHp6oXGptesmaO0/0
BAUxoGH/DkMOAw9o1937zY4cGu6W2a5kU69fj2GGRwBu/7xiYuxZOVii+Hg13kufKyyxGjlpSKs7
AUCWCmvWcKzE1hGEZ8D0SOtfs9i6S6UxRvDD8YfPzxCTTZI9Yf0ZTBEZDUc7fUjVF3PC5Gu4xluF
L9dvCxJsGWLXhLTvKa/C6jSCZTU0uYX95VFc9cHx9uAA/TU7LQDIZ8kTd3lNoaIP/nfO1+qxsJcD
7kZ5YnBfwZl2K6gtdOTgrJ1+N2gdQAPmFZdsWQ+HKidNakkXx3bVUlrdYL523oJ7ZJjhYYSL2c4u
YbrBrN4vNww9yEadylPdw+fnJIR7naRvaL+yFDL2iswd35Q3qwr2Jh4QEdpvud8FjJK4erp9r2lr
nY4NnTSikxpPAzaOg65+SyAYY7g6fjHcI3ubwEQUj1/vTUdKKYqXUAF+x6R9+ExNhIYYv4XrGrja
25ndi8sn017kaNKRe6d1Hzozi77a3mVUa8ifxbbX2e+k4vLIYzIlG6ZLbGyYiFDRkJYLmDNipUme
DSRFPIafELRh9qnh6OSy5Xig1flWU3dc8GJ4Ij8NKlDIVX+J4cJT3R/M/n0adlpNXOOCAtBVAeKI
e2DUV/e8dv9T9biZrgB5/Ar2IgOybULBMOwsTLX30wBPgfIZaBOgxINkuHY2IUuuuxTpt6Vdhm6B
74n3DfLqFN9VcZ9E58Heje2qafYw7Xs4gwIOmHIYzKsHDEpAnLiaLAs0ufGPpgIAFsBO4mnKL/6n
1c/diEn73g1PICZdvk6paVpAk4ikoOKTGFvG1Cl9FHMg04SSiK80g40OHyuYjdgOZJuY0ME0XOoZ
nMxtTHqJ9tCMwEXLKV8hOmgVKDg4B0KZMh5zyOHi0iWnKH4doY6IBMBh6u5q69gokIKuObQHDP0K
BpQXmfUCzKM052rcSbN2ip6BgKItUz/Hmbs1U/H7KDj76lNTfQjjHOlfSoRXOkT7cpfQfS15yzA+
Kej16m4xdevAXFcOyzbBLf7g59i2PKYVjElkmmDW3YYFiWcYE3Asi7GvHcXLQEFfY8rSrlBnII8P
Zo38IHYXbmtsLFz13GGTw2Y0gs4c/RJH5I1NVjf3Z7hr0EwsZbJv4w/rnGBHICJGkIAwiHf1vU/K
g3qIIrijxJQ4a0e/xsqzx/aP1aykG240UD0xsGj61UiYhvgx43JZMy+xxzVzjgzVYY850Fr3r0Ox
aFUyd1ZJr2DWc3Ci7wk+XFcuh5HHYFaWM+o/tERlumH3tb0Pn8lk/OimS4Ja7GpLbP2y4SyOcBHA
hxG6LWQwojei6L3C7Qbhfl8donZl2nSLe8SodnYeRIZKS1L1lnm4LOnOHerk8bHJPnudg9ix6Jqk
NRSzfqqtmAhy0Nfi4HQXGwW7qD8UY+EOkqcJ2aXG88LuTrYOkyY+ViaPloveE2HUXsMcIMFxGe0j
0mqsp1h0Plz4Dkq9ucFHk/bBJNehgyCJFARbFzl1zO4VJSaDcT8wIWnRCkfdY8PHnyx0nHN8q7rH
OCEIFShQYNE3OasOB+1q1Q1bzLiCeJk459aj8qG+0FCWoALs8BALIWMiarEO2PdmzsrA+aHr9opx
LduPzMIw9LEXW2VM6c5fGBjGqGM4n9IjRNjGOFjwa5wzMQQMSHr2TpzHs4hHjZpkR5CLOX7W5d4F
Ya65WKt+2BnToRzuR+VTkaneH6m7BL8ng35S12b8DlfHUTE2QcaNh+u9N64K9scckYGBgNt7qsRl
3EX5Sw9oAUatgr7zQNnND56QNsaa9YIDFP4GiFGKk/z4zJuCfGCEG6m0jv2PW7wgJ21BwMIP3+NB
36YYZJgwvZalzSvho0FhGR/Jz3SYdsT9vTM8DNVj0T/lrBhR4mw0figOLozo79PoMysXONY63LNw
6zdrRQeacT5d+2wBK8Ijp2WAPkO8bEkjO9fD89S+Wxi3aNqVxIPG2RXTzjO2Zi5m8GRVMZ9BHiJK
RoV8LyFfDOYt9x7jGp6GHMoFQS8NJIljiVFvAFxX0uDZ5lOvXqb8k7g9WeX0xlrhcJK2gjGyHObX
NWNRvhLj9zy4jsmj7XzIJQsWGz9LHTXxj7OKfoVhEVi7VZ9ra6fpDwR/TXKPQCPjFMsoem2hWmWc
8C3dfxqCi0avsgpFdUDzi8dZ0MK4+PFps3G50I5d8JyN36kdz/sIkGVwCd27t1jExWLAUCvNMAE/
lRYWxW59Gcczya4ZAR7JB3cAP22CHHrmNAONFao4WCF4hsLctFcpRtv8FQsbuj7jWnwaSpcw3U1P
rDEFaRJ8eFDxqEahu/O40hBxU2odfxjHB/a8cNEJdaN6ZsqR8Z1ai7mzJSMl3oX/gDNvJtjtNon3
WOG0hYuM/lXnTyVjCgc6rXqlbywxgWSyXmx4wEvzmU+fRjtS0Fmn1XCPj3SD8DB4zYgA83FRZop9
9QKU76gEHgzU5pjfyilK/Cn6by5j258cdxdlj6q3AhSl2nSjc6afuFSucgAgDQOMPQ65h6v1ATmm
siyqhwqs1+93rXIPqjeCPrn1Iu/8pSLOWPy29FbFka2YYGxwYMjCtZDjFsTO8sEJkAWyBxhfbIN0
2AExqdFcWJimVnetXu667H0CkkSSFKynHnuFfWQ9acApLQOGHnMeNHEOJxiuaccwwVLgRbG3WVAA
htDAYOprMGlgMLTgG+HRqjSPfbebVlO85a3T4VFWX3xBPCik1wkjvQqj/Y1unmrCkrtvbdz7ylPp
3I/eXpR7u3tgiIApajKeIv3bShpW4EMtzrE46+pTmZ/Sfp6AU+VQGueskWAgI+JH85/s7Npz3IUr
ZVpjMl+Xz0XS0XYx1gow70VE0jADNB7d4jy6pxLEP84edDBIeLzmR4j304SGGlgen/23btokE6Sl
Nd0Pup1CvcTVUWbyWiTNTeBqVFWwmXFZ1mAvd/iNrlvn0YLHy1VmO02zrTqcdO1IwE8QP5r+tPLK
cqknMWG69z3UdQMELaZS4D34nRBHsb4CfdQ5iqJtYb2nmTPze/eoi4HOcKthjm1srOrNwMLeM5WN
04LMOw8Vs+8SsRynH50XXBeietlJmPL2P51yxrjLDO9HaCbIfBdVfSn7dK40LoPvdgPMandfmPdB
vkq6ZQs23mD+tUowXFLqBgrT11B+lQa+EMvG2KUo6MYRKdaPCREgD75h5Ss+0vu3rnxtG3BgvjqQ
7D2Fu8VUC6ZcsvLCFxV/Ph10mGJyMeXLOt43OG65LG1sRh2bxvohoCsdZwwoBnySzY2q0VwkoLH+
A56aRnJEBiDqfep8mBZRKfAY0/1Ubnr7WAFFq/pLgn0I3ns4dhqL1PrIBVMs0EXIUB4et5TzyeuQ
PmkOLupo3Uyq/JHsO8YmWgwkC41eO4f9a6+vvYFe6DF5L1xIWg27TohZlPi0WooW5X1CdGzCKXGk
IVC/I5cYMpNbQ95ZRnxkq+acryH+fAp8V2PEQ3s2oLKE9Qfnkk1GTMegeigwSVIsWiLlLUveYJrR
qJQgFlD2QGE8kgeYzSGwg5VQxQuV+ZFapWxd255Ur37dGMux3Zb9eyWxmwYuXnvG5NDwOkDmPWef
D3CdUr+1xrsPDDaB28yangE8bVSYPI1oMvydm63rdk26CocihyrnV5hD0DBgeOg8htqzNVIoJucW
xxnOLUbLgXqUIsUcqgizWhaZDsROJPpSGnRzbsr9NYCzL3n2mbUJSaaggDC29Mjn3n6Sqgh1jVcY
PjfMQ/lmwfBgD9uyei4oTJQOks/wIak1sVgSpgj6z9Hgw2vvAfFtCOJdKIW+z4q0yVA+Y//HAc4q
4B8diu5lQiSlgKa2bEf+cDH1J8e5FCpoBtdOA5FhAyR5tIIox0jJPJJVLG0CfN7W8RrIOZCQpUsS
oQDpi1DIhdvE2XM2PTOsPk7ZOrBKWtHXxnygpoI1LTh7p2lpstuHuFcA/4QeQaHvU30f2VseJkk2
1wJU3DbHLqlnrkLmOPTTmnxxHlqjkUYaFZDbTx+81RHQLQT9DFzZW3oEAJDp9AhnLR5fhmFL4+aa
90r/0I9fdfXuRd8+PUhlk13gbPMSecel4Ofkh3QeBs8qdw7iqjzFbAIqVk20C5qjqr0Dg0lMjOjp
O21TyJ/7xtwzA2LOEkhuz0qtQfuh1wwx6VAAi5iJMLGKX3799p///K///Bz+T/BdnIp0DIpc/PO/
+PdnUY58+LD52z//ecVIoMhuf/Pfv/PXv/jnIfqsC1H8NP/2t1bfxfE9+xZ//yX5af77lXn3Pz/d
/L15/8s/FnkTNeND+12P52/Rps3tU/A95G/+b3/42/ftVa5j+f37r8+izRv5akFU5L/+/NHm6/df
jnq7Tn9cJvnyf/5Mfv7ffy1EU+TR+9//4PtdNL//0t1/6Krnkp9uubqleZbx67f++/YT7R+uarmO
Z3nE3Fr4dv36LS/qJvz9l+X9w7Y9w3VcdjZXdzX912+iaG8/cv5habbGHzi3V+NH/+97/+X+/c/9
/C1vCabHDEDIT/Prt/KP2/zH91Id3XBM3sfSVM+EtsfPP9/PUR7w29p/TOEUK4wfkMOa43DKupr0
oq59iVV1oEFJpuVgeqtRUBimlfstbLIoa/c5nLC880QLUaiz6BWYTEeOV3B4MggLbUgLit03Cw2j
zwyLcrMyh5Np41TfRt0m5wzwTaHBx1IgEvlMA/7l6v/5Jf/1SzkGl+dv38pQLdPUHM2wXC6W9tdv
1TtN1Q9tpc4xZHzSS/AD3QMuMUNwKL9Uu5mliI7Rsbc1W9SFBjnBqvY6WU686gIXpCv/sQvIGPJX
K4W9qNCiS1pn0xKqSjbresta6CXTgjggq9vNGHs4wzQrPY32MoRlXkIcDgp6kbhmGmh2WrB09BZq
Xhji/pxadDSCnTJw4OfJl7Uq9vCqaUjMHHRsgHuVhhjdVlMhtESPJ+ZWDr0tBcQYLAk/t2xOaQbp
UIWlrBsM3vjK6lrVy6sfQaPIg4GRop9+RFEAxiEQnSSqJxhGYxGuU06kRiiQF3e4wYrcOXulh1hz
sL4jLY0WoT4C5sn3VlUTGMTDHd3EPwElHmzfNljVJvhNU5XT0rZryON6/p10yWtoJR6JJrBbsWzC
n5VZmKYPYKrx3s2B4KsSRZZswiyGZXHZlsicgjsjrHmQLMhjtSgRaJbpsZg8sRWIwpi5O6NyJRKr
e897GwBbuLui1nFU05onlxAvIq1t7+522Uax90Y6v0g+gYGFqE+vM3techrjj9PgQ6qQDjnEY8/8
kRo487uLOilvZNoZiyp3vm+3IW7561LkNKa4GAxu2e3cxHuoWac4QDrdSm0AGG9vGPtJQE41XSTk
ik1qKuc8B5+HHDfPIiDO2yWMgzrYTJgMK57hb+2wLnEgxLCq1+ajmmKi7nWfqT1BYYfIZQn9uQiQ
1aoiUyEWc/FcI8bbevo0BDEXnoDYXiBxGXssEqyqtWdx75VbU17DRq15qLDhjCqdUMAUcChWMwuB
q/F5u3+uHn/Y/G+0WAhey1AigZQhf0/LWIY6kAjUlgKlaEDSW4X1xGR0j5mTYnjVFXQJFHXsE94W
YdZWm6rPyA6ukethKOtr+67R5ZrnhRyPTGF4feSxFYCtykhwVvikDy6JT73dLMKOiYtjNGJXo0cn
mPJqx8329iyDYPQkIXvdiNa55z1DVF3z1OAW3pZvFJcE+MqFCbQSaDr0FB/ur1dW4Ee1ZHJXEPTz
nHeXqbGR4e+d2P26PRJN4W56DUPw29/H+uSuPoqsBMvJKsapDRel1PhpG6HWbnmf0OeHRfsuTA8v
K3vsZrdnVYhoMZGj8j+/c3t6Y4M5SZDUqPgDFvzt5jNSQlGpw4iyN4n8eamkE9R0aHCpgai+aU0k
mOkpytlRiY1Gx9aS+VgHHY8K+OksCicq9xx3YXnrbx/89v/SEn5jUwO82JF3uG1GvrwGY8SnvL31
7Zvdfq3uJeusw3HdgFQ19OG0VHUtor9lXAIwui0qC9gDYgQR3HNbrRnjGwHgc1k0i9uv317akYFp
KalcvK93hfhZJISX282I9R8UmjTIvpSgvrYGBKohSi52RMPvyC9hQDHkN92I1Fb+qbI1U5vqPQUf
oIRjMgThU4eKegwsk1FgECzKikfQS1E/JMKV2fRQi3m6++IxaIi5uK1pW8MuI+jzVRsaQDFKUTiI
bj7ylBG30tqLMcf8JqphJuuVt+Sss1jl0Wq0VdBkcmNJReogaNfKLJMiG68jypuD6c42pFNgyRxc
rqpCbZBkpuTc8jSmVm4fkmAnlJxcK8edEzXcMmRky3CIW2pj91TJrYOi/j1pknPq4maG/bjPnTXl
ak5bzAim8RrlPLVZU4rnrFLrTRCMPs8OcFpk5cvJc7R9Vu6Rj/shRK2kYEeJxS6XK1GXK8zVhLa/
fTytFpsmCH4iG+8N+LEobbOQtdKjenmMq5LZ9BB7i5i293aVq5GqvDcYGAdBVS2GFLZnArTJdtJp
CAcrBf5z45IB2gqXAQ8r43aY+11DgvZUPecKWTlOgSzKARqFZsLhlOH8BIkX1Zf88godgOJA7pEb
b5n28XrCNeO2RMcInJdgYQ8RccE+xPWNO+Bk+Z/tCtd+4HjB0xUIDtY84pgw5dEoTNquvBrwCsAe
MDJNwjg5JwfHcVdEGZ8ywVQYt6BjXkuKZstuakOlP+d9dDDN6STkUVUbAdkAurK+rYzbwdV3EwE2
FvYgHGzyfTG5kuMsDlUXGwXIuKPnY+ZosxnorNqlb2uHaWp5eaQw8wDFl+bgHVBVAxY2iAjUEc1A
zrPBrj0t3y3VqOci5Gjzk+xj0kfMcTwxHDUPybrPATdru8Te1FWLZCC7ZA5q5LjGKdaxEQFgfQCN
IE1QwtkJaIEq9FNoHVi/FUujgW+T2d1G2OGmLWEPUHTwNLOQSjuLN0pOF1BUuFjEnkHEvWlfb5VZ
MXbqWtdYHfJXHZkOHFfZWXNNnHmgyKiV86yW1bS9PV1pNd4Xcb9Qq+fR8Pv12ELVVtxhnVnaohrG
tREDBtQdnOda+7ltT4rpaTSbQGno8zW2JOBrqkWVFrRGJbgwSgifg6ciwZcR4aSSEAZUgnfp3CN5
D5Rrn+AYrMLdMicXdAT/l1Qep51B3+WJt1DjRNFiq98METoY1hnHhBoPs47epZWHoDCBuitXxDvB
nl+EnrbHg3ynZeA8Q1JqaFmRAyE/TQb7+XYhCtvql8WoPd7OPsUJGcWhcXYRBpcN22rKBUakEF56
gmEWtyuZ+/oit+twmRHhfee5KoaegWqBZA0vJV4LRIiuE9WCNsKX4lEXK60c0A/Xk8ntIwYu5b5E
GTM0063bRZ7xDDqCp0Gn8JJ/wxbfLG5VuPxXEFNptcFI1BeyVVmF2Y5zjWQFmlRimochdne3QiIz
mPjUmhUjnvGuXfmWDIG7uJUIt0V4+3+hNBN1PLwIb1+m71mrep8y5ZrYam1Gii3Phxsb6byo6pyh
kNEuc93toGiroM2kXCASyd3r7RR0HDbHyDEeA3GJ7ENqsg04sjQsigjGboQHSQLum9cOFbg7PmaG
6FgTiMBub3M7P3u513jyaC8wjEqn186SuE8QgQoXMGcG6BG3J8xKOilR6Ojn9Yvox2Plohp2Wwib
PF+W0jO17JNZYp5Vo5uQdJPQFo8aeoeB0r6vN6ZW6Yssin4iKHcEBfS3ta/HbjYz4ugQTOzNt6ei
ldegx2K9xw1kfvtPt63EyhlzG/VZTJzmQxxh7hAPJxzOxnCgMb/1DaHx3uAnI2y2tttu5SegI7e9
R5MlV0GBF8pNvfwMMNOd2/J4gPNJJcJJjLcN0bHykLht+rWa7soO5mjcsife9i6FQAngbQbVbpPt
Elkh9c70SlIsqtbChH5U0ABVVbBwWnM7Tu5VyKoijzir/n3Dpf+936Lb0h3dNh1D02zXcehx/7WL
7Cp2TbuuIeDIGur2IFeDe8EAqCUg3nwOR9LRRx0D8ynzM5wO4rlqUxzEUbjxCjBE1QxfFXLVt7Fq
/UyV/mwPbG+ZYDzcBPk6gBFdS83Bv//chvm3PtFQbZ1jmShs09Atw6XN/9fPHeae2SS9xmiwNXdl
lmeLnCl/iNefvPFLxZsQBUPrClCHyg2oDNuHpGL1iQZvhjIU08pNUsZmGoWGpcYroSgH3aHW960e
nC5DqIF2PIwt5GVKVzGGZfOAe7ZK9MmcJZF2Yel2c8/7IrUxZOravt7K4ikUi3//XXX7//+uhmq6
muFaum7rpvXX7+rRq1h1mPvYSfKIhRkVuhLQ0+WyAFZKAqOHUKGHlZ+XHuGP1taya1T9pnK61Tv/
l7DzWo4bSdbwE1UEquBvyXbspqdIirpBjAzhvcfTn6+KG+fszkbMuRjFzEhqdjeArMw/f5NbAPEI
3dUVgds2pjl0tXHX3Qj6yG4iJNhceUuS8B2DRw9BwQbMu3jlMvw/n8bW7/bfcQuuHDeddH3HCT3H
0wDJv185r6Lr3bYUuVe1G1IXOxgo1VKhfItRcsVz/Ci7kU6z90tK0JTemMLRWMHN6KEJr1fMkqz5
FcLPv54y82wXIkThFxJ/UqiPFT1wYJUr7V7cHmzIHVk/oKGeazyGw4WzlQ51WO2aGEzOfb7UkX3x
Vescp+TXP188Wz9Af/u4rq+krTzp+Z7raBjn32CaOZjzbHJb8m6dBHslLI9E+WDjLtF35Xipe8CE
Lm32dRbdlysK+aajv1Bygl+jj0PTwOkzxFyKMpgPvu+jvcF1joYFx6aRSt2u/KduDLY2wl/3xCXu
boIiTDGXCQmj0wUGIIk90NS/qLTezYH6/OfP+d+FRNoyDH2QMtdyvdD6G3ATJGG8TSVhjrHuZF0v
+77l2Ct375kNSmKHFAUz/ZjO0kALqA3/VatNvxJvyR+1uLc1fL03NlfmulTIz0QNSXwK4fyGQfb+
z29b/tflkVwY6UK1VqFvBcHfnq15sDYG9xwyth4YgrUddsnEub7STED0KcDBJibhZDoskrVc/jKb
9e9a1aQ4ird/fje2r7+l/7hbeDvKtyzXlzLkCdFl79/vltTyw1jmDiE38vcYsllLseGDuqxb/2ju
CzyNwGfkAmM0bxMcMRtM0doKbrYbeZjvyOJssx3eYuzq1sGKT32AE3+ULzeR43RsCPiLU39nqn2U
pz96ggiuKyu8Zbqm6dPnPgMzzpbsOXRXN7UW5l3sodsj6RQ2+6lg3Y9415iRyDSp+DBggBqNT07Y
cayZcX7utdmPIgOovrY21KHmlU3VCgCFgvJidVGMOTOzc5zBdeHlrOvNDf7KHcbXNMQNaoGH0erJ
XY8ZWZYLCLyffbU888Bfvkb0wd7TR/407UetT0epGDm6KMBgCB2rzssN4AlTBt7N7dSljBftwjge
Spi08zpwIKDFj7o0Ohto1Nrm7ugEt+YLMtiImtLnqKaNWhCq5UVs77NWa76nFYaOQtNJqmMhLCiz
tEtAVRqjQLO8RbwTsVCrdScXz9l8JzoS8fCMmB3msbbv38z8aOCoanLut4wBaC6Bo5aIJ7ue0z9x
7t0Ojvthu9gw5z4Qb5/FN0VCgk1TRjBG3Gk45jWKzRgT43hIXmPvODtcSdO5L7WEIer8rIC3b0tr
hS5XprBFFzZrAV4Fa/4882JXXb4u99sKQllvztWoETHlZZ8Oxg84Wezmzj0nhYNvQ0AbFOnPFDfr
ObNnENEuEYQZet8muX2LFY2rvlrMCbhSc6XhP3Gk+sWwPPYsqo6ruBHpmtzWMZLoScyHqUdz6zDG
4FTZMzk8uitHjvRCmjNbx2GR2dFASdNHVzFsbOeTBv102VlY33pv5ghEi4y8fct+m5Mi9xFrId79
6vlkxMv9IbOYgHQ7Q1eRct73PiETkYWHgUi/+emEaWMJ1XPZ0u3K99fneF39s8SooK0Q2doRuv3Z
hQER4n6Ix6t2ckU0IBVqDw0mzDWD5gZUaD7s0KMDTJcM1j1ODW4wBbfOb9NXwlwSU89CXgNUZkpY
Yfr0HAk20GhWJc9fcLsemwvkPzCUJ6fTwXIEcbki4/+W21EObX01BrDb9RToJcNDwzSBRwAV1tXT
LlUFrXOfVbiqJfy0OlDHaiA9S6NH+YIpRhtNNyOZH2GSIz234wnjkwyRpm4BB0fcZz1WcObkEQFr
zoYF4VpW0XlOunPm+lw1mf/BKQBn1niWt9GGkUCQr5cmw39fYxyipKPwWXJ5+FbVq78ezNDLLhPv
p6WFrckzYdGYYp6SAdZSWOJ6JTYWF+VkZCBPLyBv8T6eWzLiehSRpR7l/vNIMKfGF/gcc4om2fAu
24Hl68rE7aw2wRBW029EaPHQE1ac0Jk3h0Yi8vJxptDoR52FT03tbniXRPmhb8IPcwyMBRWixHax
G8LgQAACJK4Br87BS4+i7PoTHiR8u6Hg5dxHVQ/5XhPwDNDqdHO763x8acBTzpU+3wUjFTSghIef
ViMP8HgPE2R0TRiGmBBxg6YLMN8Sk/W1+Q9hhvzErT4NOmrp+3ekM4mDzqL1RvhtTzfmo8+6SqRt
hEVM5h6lBQ2wjpavu2u2O3nBSKn/SYRykCEk1F1jMKfvC4mR5q41Da15YuKVwiOY6648tTiHWSAz
cD15a+ZXp0m/2w7yc9W6P8dtKo7/fOZJvSz7+5lHbxvS2gaBF4LQ/eeZZyO0LlSV+LvVt0h6do6y
DNjh6pl6qKGjmvfo6CNHQZTBjzOeFSgZxzVhHORL+ji/OEVi3UZ7SlnNdqB2IDjqjVGw9vwBivQ2
poge+rdJDahd+/sWvOBWV+5OOPkel79b05eQ7BGdt4D6GEoa0h4CrFe/mgcNF408HyAlMjcD+WFy
DIYw6kXL6E+g8AR5I1Hs9uaq+KLH+grjR9lKbnZdJLCA404IMM9aYHKY6bSymbTDeF/nLYtu9Cpq
rshgUu8WBs+3Bj1bFpejE9aNlPXdIueXsuxfwzR4NXOkXQFnkb/zL3DbjI4LKNXOJThl1sm9wrHJ
QMFP21fJyW9QLtrTCDAlsO7S9BWEYw2ouj6i9LfhzOJ7nAZQ6PTu539/6yKBig8GiA8hskepDx9Q
g9rFGEPMTsWNuRxp64CedRAks6Ole3imcqKRXCxp/5975r9mCKkCX9cHz6URCoPwP28ZGa520Rcx
GmOLBZsZzGHzvfjILXWva+6dIph+TNb6S4xOSJucXWY+DwMdFTKNwIi6qbj557dFq/Zf7SSdPs0k
4Iueb7y/929xEa9jDMDDWqkglTrrQHbr+abZIjZQcv1UMwejDxJphRAWHRwJUv/J65HI5Pk57qry
ZV5gENavwRCGl3pchudOdSdrgkU9upZzMb/EM/mT+PtzuPWHOkt+lLWMHmS7k02H6ZYDla+Bylrh
c3se4tG/9z1BoL0X/hIFnKMk8p4Jqxx6uRxDL1/3zt0KFHlYeZKuyQ3AU6n0Tmnc1wjq7eepmD3e
M1J41onu9TSJDtckPNZ7WqxNTiP8tpxeZAbPAw77htaDNQyg+eJVpyUiBGaFkQnpMpTwg3rRbafB
nx9CRwMj1oBmj0VLlETRbT3yBkKRMdu04rd0pyfHq3DebVN4LRCvyV4i7AEtpFqxsQxajBsEXM4J
C0RZkCnrCBcFEqVgh68L8OzOwUQKK02mIMLTrGNOlGkntAe9j+fQWxmsx4GhOQ2fU6c7p9DwVz86
SLE95H1OpB470F3E1jXXFnoxWsmY1CRn/NyGYe8s464MQRiSpMETKkaLYn0GQnzL4uAhgXg+ox6y
J+fAPiDOUA7Y8LzHOrnJBusIa6Rg3XzVF8NTBeOV5RW2A5hZ6ejqJMJPdLUf+pSI2zY8ersNdlId
t9jFZCdyZc6l+IUhTVuSn9X3xY+gJV2kwYErDdzv7FyI8Kre2ZeFyW59tWGteAwcUG3Kl77E4EVK
uov3ZcCbNg2SvYzVvmlcokT8u+6iPkfXvrcWFrN985gsC5EREg3Kibd6ZUk8JHctZbHyfrcZxFyM
xsft+iBLMOzcubpbs7uw+T4zlF6no30fCQsxDokwyDz4Hov4bcKudiYbpKJebgFELzl9+nPDmuHW
9x2So3zIiiXEHnVyNCcuSdObDaOx2pF8m9NPfmJXh9y+1WuOkxa5cOHemmMsmqk89wOLnGC10S5p
Ztx0ANiF1CZOfMXJ3medHuFKW/GS0lvvtwEYVRblPtTueK0P57Itb2U6XsArWZ94F9iWu5wXr1vn
p9tC4hv9v4qRCJj699Sv14WDjy4uvlMePm5WwwGOx0nrzi+L0zF0NFjbw1dvVLLrydP1u/IwJMuD
p4ZTEbpvEfCelRYX3tbHmo/PLp+2iJACo8Ui9rhq3bfVTb6LHj+ALDjVc4Ajn8IQs54u1dLhId3A
oiaX7jqPHPqb6pCTdbDgZb+p4b4F0loCXCvL+SA9ixi1UR0totZmF/vbMsLItGUKiOYzq4C9Sph2
3VzyNSCbqyMs7zrC7lX7vNYHdr+3brEc+iJ8ipV1UwaPQqwPM9zbpv8OOQCTZBLTa8imKv+wHHGb
NfGlYgiJoDv4mPgseJaL/rHZmodIVB+ujbq1KzCwACh1yuq8ePUxqqoHVQC71z05CqhX4qc0iu7R
FcI/lseWFAJCOJLAfkgLbINrTDq86DGsRmzQkVmE4krvbpzgQiHZeYpMDXiSOfQywZIlCQGLROfs
4+ERUyyRP4Vd+oNtws8wJajLsYbnuQkvS3grMJSwlLdT9QtahcKGpTu928kfmbxeKqi96djvFcrM
tnB21ksaeE9VvHtQ01+89SWKT40NWPA6Oq8RbniF/1k7865iXCsg+g5Idsaa/RImqkyuEG9LnE11
dMLdgClUqF4sG7XOfbQ+q+6X1Txa5EQIdR8LHvlhvQGoA8dkRe7CAlxRoGAlm9W6fuIOyqwcMt6g
Zo7Geh9uGKsN3cvI/FKNObRpAniw5CY6dRiqSwR3szv3WKxGkOAXSBFrk9JYwXJusK7C/mnpzx0P
dCNKNkHdlQNHJp9+DgSk+dtw6Z34QFwAdlywGrlCgW/v58HHSwR2h/O04fWgg7+m7tn1FnxJsCLj
zc1OcxFOcY41pgolQ8jpNhAEycSfLWIWbHu2NtzJCR48bPUw7Q6B/+F0zSGI2eyqEYm/gjiQ78fg
vrfT3eSS4UCbsSn/WFSsxfxy3/U44EWPSXRHD39qtexb5bdYuFmk3RDi8Tg6WHlJ64ALOzPjz4nQ
gqXqbmwGRttzrrS2MuhyRC7H1rXx9iHKY/bR2YT0XmADnOKYz0RLfbDJKu9qssZZTwi57bKgR8Q7
3HqglMSrMbO4MIYr61m57xmYmwARn6cbK0W6GH3W7SXUlQQPyw23Oz/4vSiM9M5Szdctrg8RWgEQ
hathAIx2vV+j7WGSjC7Wxmmqe5MQIAGucPJ5kDOIAhQbD+Oi9X1I95PI0TXjWJFaN/7y6TI8JGrb
uxijRDJ4T0O4O/gDwAP8NvIWZYwQcygtdno0pnX/7LBrEUA/CyMKJKP9KqvX2FpfOgtSTSjAkd3u
7GonEQIioI7wjDFyYfJndSfRZgm0F/IRLeuhzkc8ytuj7IiXIyfcCfpjKU6jnD6GLVJXykd+UzXz
JbKKB8tWvzzgDstuTh2a6hIIekO/NNrxdRleoprnyPaz8+iQFJH/Wno8kssaE0ZZ+W+5zrkJF0ku
EuNv/duxkglibLVzFJ9n9N/nsH718/EsF4/gnPxlSxnnB1hYUmaP6o0s750nnjfE6yqy7ydCsnZN
2r04Mn7sLJT9c+j8rrU/UUI+deVyM2+o5yYEAHadPY/z3UjWRmK/Tt7vZqouSiAdx1dD+XgsoP8Y
HPoanFdlc+6r9xGHpZkMwASVmywPPYPKmtd/2djQRav30QUewRA52R2BOKk8f4qnh2nDjhYcW5X5
iS3FY+I4APvFoWZ7WNrhI0rrKPjwfXefU89Ci7AlEk/Gu9TOjzqiPY+IR0amI4CQ2q1+zYPhtlZ0
IBDifrZD8LONxrOH4u/iIQaZ4hWAKsExtKDToWvaGHJJG+9i+cze5Zp0YOtjgzgJE4i2bSJ56ilz
TpIzCDtcTL5lih+rsqgtmfw5FAtwdxxfZ07V0Qdg7hy7SJA86y8IIezlEVMsYYFhvs+/ZeukfQor
lGNDMFE75urSeCEqn6RcSbGQZOeucXtSIhIvXYD5ldhIpG3aLv7meeWIAwJmLOZ3vULMD8Gwnqdy
jftrMSgG+qLiLOKvRm6IbUK1wJ3S/5nUtXVpbKTtX39Ye4qkNe7xbHoPbbnl3zyfaFpmQ2SobUyI
tS3hvdPK3PZR0GIEcSEgu3pbUaWfeXgZyeayfLPmcTgFXbPs5qhobiJ3EDgiuRhfN4O7N3+kk/24
h8yLWZl+gYVZmAKx+ad5QQPsZxS0XliIK/Tv2hrpr2cQdvO7YQZhTxAbOuyVl0OTiN51Tlw+t6wB
HCLfC48IA9SkRHvRUUSYA6w/e4t3XykEd2g7cJ61+5cCiV6WbgQwSySuK4yN0ccshgVqrJ3v8G1w
JjKz5uJXditl+5RkMAXJFzl6UwFhn0gX5BVnrEAPFcnTzmS/BP5mXx0WBygdVPB7BtkAZDB9n/vf
jN4INaqXJIjwtRuppMusCVSfazZjOEJPcsU66+iI7U/ASav/kV17nTdgO3OAH4SFUV2hJYPrPpU4
xLDmZzVPcGBMDseMxqvo1N6tEFEGI/m5q3zoMeMo5uWQ1hZwZhK/hsSjj6rfV11wStEttT0mXGu2
naf6IRoXnKfYkFWCeNssxopzG8+rKnH7O0TjptOH5G2iDUStEXfL+jraLFo9BVTVQM5JtgSyk3wK
MaPusuqO+OYQldqkUAf5XvzhJz5ksw6qp9MTozkPmEAE2/2aZx/UnHNIGI1dkrIAZoKrWxeytadG
VYAyW3cYWH+nDtW2rpNH0lKVpQXMUw+K0Hh3oMAwNVgVjDPmOzA5s7OVvHsdYsoJTA8CxfJrtAC9
7Ty8XYIH5dUXX7SPdThwW9TbcbBsbJ4hvnQKklTjd8diWw4tEL0O9RmQLw11jZ5kDf5UtAdhmzFz
3vRJ8ZwRQm45JZG97lsOybadYXTV82FWHupxe7fO7rVERuJbw4vTPib+74YXjRvnD+j81YJ3Rpr6
RHUNr1VVYnyCDWyZiyPmE6g2inbvixT1A+ZmA1y0fMVQf6i3NzchYMzCRKQb+LL9DI0Mvd3c6UQ5
zlscKUropNDEiKy4KTjQnDG/n1O2N25Ulvvabr7XHIR7KFiPAh+AMMP/Ci8ZD6VP6dHZRLD7rxaM
0Td0X2t8a5Owd7W0yavv1gAk/dnJRpwJskwemze7EA4uIleVIg8iHVV+leINmKvwTnjUiBb6CJ6n
3uPYPtkeEkV3dVFgQPq9ZcgwuKinvA0coNi1jfIuEod5jABEcBzkkB5lhUNpUyY3vmJtq6piPYFO
KSbJHZSl53oQNY7Cgz9QiuYjNr3tOa/XO0Nb2jTMI7ztPUpLnJACDESISHL2XRXMd7GWnNkoFIqp
i3Z+rqx7mFB4lm199NFCL7lBchVfrMImuqDNU0SClIXSdlv0zsiPuqDgV1i2RKOLRpxtVu67hNn1
ql9x4ILDeIxl057asrusaxtdWlIyJAgUMxvrA1hp9nFoLfuixoBze2yzg8IaB0nZSuDlxnp6ChDG
z7X/XhLD+hhODg+7NTwGdvgnT+RltJ0FKh/9+ZSm9q0oORbT3HmaJX3QONnTyfDVpmKyj10VX8x3
OuJIXrVXTWkTR+846tgu2worzmFlldfhVTNsak8deyJXbGlwIP/iKppVZkB+ArlQ2Gno30ht8VfV
B0/VGv2W0FxBdiG8bLH1Z4urF3oTV2fJRB8NnDxSwpJDHbwZeN1ea7S9wfxqWMgGZzQLIJ94M50f
hYpCnhwf1NmDlB/k3n1RRGIfeQyINljC19+oeRhab7H3noPWEkYKnsV5+DETVU/oUX8zaerCNLr9
/ldpiKy5LQlwLKcvZNJKwRHiZIUiOW3RGS90HsN8wnfEPhU2dCKrhv1qEYta9/ykAFKmofL2HRwn
lirDLeSWUMObThKeurR9K4n6iUPR71vRzSwDglezyzaYZZkgFFsJWdkZdlYIwnRFt3MMKygXLiky
1GrWF/rz+kP0R1V5dVmk88VpM/sNTyx//GxmLuxxdU55OfPDzZLLrHvMbnCb3enafPIaVV+QsDAy
2KB5ZbVZmEFXGObpHXumKvHNipc7d3C58TTVMwjZOTFemS8YgkKJISl8a5Qgx1R1T5xPYIpfCyvz
RxIJp3cLIDcFmt0n9FYePnFLgVuufc1Qxd+E01DunJDlYJFhydV4xfsQ4d7Wlv3TNMI1MpuS2kal
nSTdIZ1v3DEmiXP5NbQdDsfwgL5IwfhD6BKWS+KENIVaY9KNZOevEDbkTo73FTaBwpnpn/VGN1bx
hyp7wnxZYPkIFACYLcC69LoLKx7CJT/7MMV27D2wWfAxyMH3XzOgsHlH/g4TiDIlMkLEdFPr06DM
/Xez0elH+bZhPp6Fbfm148l5dEhDx+hYef27YTdv27PnIbDVELf5iAY2V12DcM2zCD2BVmnIAPHS
YjgUe2aHOJdQazKqv/nGYjvsjnPa7g1vy2zQDCE1hvJqT+jmDDHLbGAMlWUNO3ySScuzQ2tv2PVm
BSfgbMJGBR70WSZeC8mY1oRopGf3TQhEq4ZAZr5uQyWN/O0Ul9uNJxzvqgyIxyyDEKNGoAYxUgMX
OEY7z01CLObwMegnoW0+yttlVJgVaHje7BWGgNXbFx1bbJ9elFYAXuLbFGLGqUmwVZcJxkV0DhXt
HQyXrHHUTrQhzy22BfqI2jUWu5BYq9si1scTZYRBzCOjjtB2Xy//5ppbiP4LQDyo5kNpE3eo13NG
7RPpnWNVJTcTmd3XTVDSQehXHVz71U07KqBeZYBET9d6t2i4JczE15gIrQ+hAgLQOwKzEVgYllqX
ETZp4K6M2BpL4Olrcz+QeuJzA8JonCQQjjjOWiQkPdVcJ3G7m977tG92rYSdblB7z6opBOVxFhCU
y2MXxFgBdaXihuG+7ZgxjuY6EIEZXHfpN1McvFC3dSM4dSe468hzWpPudz8wEzspmJ7qHwytu5vY
jGjiULOURPfWw6EgHSeZMZgoIHJfKzs8mctTgNHB9YbO9XUI26oncIAMevNsuw09++L3BzsGPg3Z
/MV5TP6OxOnL7ZunrqEWqT5Wz1u3UmUo01+bSrOlyxekNAl2KWy/w6X/PW4kU+j1Zx2yAh3db0GK
cX+PYWSm9/u5jzpSaDdRaOVHw1eO5rpnEc5r8lWytYDQo3eX1Qpt0ioRETsUFL32+CqaWsAhOImD
AcuGTJvUzRI79KQmE2Wg2Joi73QdgbC93x/NDd+1nPtb8mBePUpRDrlTTsCWtmxZJxBkRThlXDsf
c4xDSJGHd4Z5mmX4CjiIU92+/int7b4pmw8JaJWE3fc6gRSYKhYtrswuUW6/2FOZnCwH89Y+xiDY
apqblsX/F2+0LUmiC/qDeb7NA2bRQd0oWk5zD1kxI71uZ6YiGw8dvd8Yqzu/stk2KOfHGGMvm44l
y4EGU6Kvo3qAI34NcZWgHKqkYXKaMmFu80zRc0WopaxAosmGppCwr9qNPq6YQ+FvHLc+XtbtXVSy
Yh3shCZOH0re8uB4hIFpbcxUeDDcYbThoeGSEdY2xFZrdVlelQ6bfQ81A7cwtKvt1OJtZycOCac4
7u7Wqb01jF4FZ+eoBuej0Y18HiBG0tz5ZZKfs//aTh0QQ+f+csRANvU8/ugC8ho9DwdInugrB5YM
qDKkkyTIse9bveraCVW9cxMPFoUdH9BYATvWBZBbvrjHQGLJZD6IefzNQ2gJtCK5ejDrabEeoYOc
wrjGiVjvYMsJA+8mdjFGqbfdoMkhWcot3jnclotWdkT2X+W4HbshT7/4rbZMyZYtD7nevFv40EcB
jxvf509DizWrQ1MuTMkz10VB7t3bXXs217/M499CKrKldPNrdtc24QSVwq57FjemaxwGiAIKEQCb
bf/efBCz99OHoeeqm8ayYAwk6R/P0y7eSYqjavQ6ahZKC/S9jPiD9X17ZYgTWZTALK+A8OC1m/Jv
DiQr905NHJ7NQ5Iol80+9Hm+bQSKgYxwXGNnU2se26jP79xDliGe2Kg8p3X6PgorOjhQYkwZyXOX
0ysRR0FKgnm7X0XKDserebUwexUcF37dcMOXNDUx/DIyiSjs5uY0W+Ci6rGBBpXBKfFkWkrDeppx
G0/d8dMcM6bqZAOZkbBWv04fFtyElKf5xu4W3by5zoH8lWUxMJdzVW1EH2Qbc67mTKd2+r2iippT
zVzBYoHt7hXJzyoGcjRnr7UQnpd493Tpz/93GA+kB659Oh2zDrTV7+aT4WzbehWP8ybSlGu/Ql+5
jSFQvJboaUqKmzq3KyMTUz70kL7asoNTO3e6Rvp9jK6SwBeho1i+OGQ16nj8Ys458EPkFR8TWotj
yXPcyrU6me8qa6YVpkt0Yx70CQyNuglJCrGGTiBwSGWoMC1XC7s5ww7pFub2JR6jf+nT6mnEyXB8
NdQDw+EoatA3r3MfSNCLzrlWU87piJ9IhmwkXtODbGb/hC51F9jiMmfqeUXQaUqbkSYaUYk5XQp3
AOh9yLVQz1AHgoYLDZfqt59l2t6JPCUtv0pKeTUnGFPyrR/M6bx1I0ixtVyniPkGn1rjlPhGmT4I
WmBP/y9uzBMGF6bZq19jQ7hgHKVvtshu5JSBrhVYX1a2g+2eVvgYjoGvlR6JHVKn9KHrFXwrlj8/
ZtpSTYvbYJx+2ya6nbTPnvs8eXXq3bLhY2y2/jYOs7QE0VHA3b1OMdFuNcvuf9uFAF2EJvYtfbhP
p+KVTxqdXce7cd3lW79lA+0Ab9OL+veVqVuNml0Oh6xUGKfM8dFRrTpOHTQxUf+yB3t48mdML43C
KA7gJVYBrovYjIYSYuys0oGb4LfhBRlyrPlC/Cm6BawBZ8q/E3sxn9SEQrrRowZsqNvUIYxQavqT
kWqYG82oew3jKFRIPkqfuIJ4KaKPeIOE3GHN5oTstrrxj+HJjImWTek0GBKfkmNrW4+eD3qauQmr
gs67XXP/ro24V2tLHfumJmfJSvcZvkK97g71R7aHBoL2NHxpQYYBhULc+t9clNJHHzNF8307eJ1P
vUfaJmeafkgM7cN0SRgQOVtNDZOdQNP6w9wZpjUwX4JptAc9tZknba3d5yDCfNK8iD7bQPVApkP4
ExCylJt8ek2N8wy/E62g8CsupMnU4nyb9qRXavpZp5HOLdAngcXY0i07K/TOrT+8WJI4Uxm4+4l2
sqssEkM7AjFq2tDV1RSaaDzOc0E2aqTNJwpenh9a6jbpq4JpYV4w4t86FoTLWuq2HVfcB3VPN3Ws
xZX+skq+rK/Gfl4CkAO8YdNsfTRzQJg7pPi0+HubJ9DU8MzHQqsdvtq+Ph3vRB/10D9R4iBnv2XA
u/Wy8j7S9HozQToqe4tcVlKep2WVo5VeG3HnLL2nIKy+1/lwCw5wNGca68bvbeQeI1IRi8Cqd6Y6
DGP301w5Vc7PBcbBtmx9nlOeLEOp0az7cMNSsh7sP6avMmXH9BHZ4IU7rxru657FA55mShOpDbdp
W3tU1DhrGB2RIee6iMDKitHS3MCGxTZMWndlkRWs51pzw5sDrKrjxyBu9pFrvaXhTF7Vm/lL88Zo
s8SkJCyF81UQZuhK0VDtX9tFqKtO3z95w7gLAnvMCWWPJjvazRk2qWlvvc9R8GlODZQI2FlI9hiB
ILhSMxMN0S+ySgxYqx9bBZEyHYbwkTVIbL9+EeGsEtulZrtLveGZW77BU+mz0xJAi+HRXMc19+Cf
IkWZ1gudCuEmGt6IJtJ9NCXJfHfpfBjr8cnXdK5xFKhUKiAsTMDMjaFLUyO76KxySAXJ+n2LVxBZ
pEWn0SbyVM9FquiJ0Cjyi/moswi+2UX25iX4vFgN2zPzszBRsc6j6+FOq6VCS8/LmCs9DdZnJ0JG
ZzBrU/rN/24x9enqzCfl4eTqMiiwnduJyfkusouYrfZsBizyMtG8pcdssxT2mACOYw1dwsjXHAqn
LhXmYul/yfQssOjBvsEmc2bn1TnxS7mQdm1+pqVgn7Lr+FJrmdNuXIsaHCL/BJC8g81T3ViePJsv
zrSS64hwObIalh+K8A62VebTxkKAiUMShRpJhxotNr67LRu70pG3uSJBzsK1O4o5sl04EwH1MqqX
9SCml4nxCRS3yvaDO4mDMzXf4qlpL1Egn4NNW2Sb1oOJkrllJMczNYsYWk1Tx81Nb95f5jYxbSID
SpA7YFFJ/z1q9mW4AoZXRAxlhBTHW/7RFpF8xg80XsLpa4pyvfppwSCrCLCmLLVzwwxLiTEPvUve
OT0HK76sLo2DB3GKtXxkX7ejSvf+Vg6HZMPjc/jYBszZIm9r2HIPOysh3WGJWWwEzbORnzIqzBe3
AFw1F8sT0GVkjzeiLrFGxz9mun6FwUPu+OQmct4iWGHsNzoHVICzQ1LUZn9rnfQ16dVnYrkYznJz
mZnZX1NIhynUAlM+al+Vez/ZLkVGjc4DPgVKrJhtonjsXHAekTdPrsMFKSqLfUDDOek59LmcHEvL
jp2T17mOFh+37owzxsaIHYWT37wllXT3pUyJVeKV4xHIp2SvafoxP5jOQQi078LhWOjLT8LGAhdq
83M2+C/AVHw1zEBFNEYPg6Z8tXlzCu0JcRsLqrKtevyn2t3GWdxXpOLaBfQklaOCqeyNGErc8iOb
RGNXJuNRYmxy8PH2IHHHPbvwCnDIw7a6w0R/nnVyVzDhl4Nklm0rCbnK7x+Lpo0OLI7/Eovj41YL
0l/5pyqAV13O2c8oiuYdGrwP3+1ObqXK8wQHZmxxhMhFbqIRIPRfGLkod0EW7diUPsTYd8+CLNIk
z1jPltdWl7Xk/w4kvtg8XsJzx510RqI2cFvPRuLjAp8UESjRazuSCA1VzKvys+rAgItxYmcNiXwU
eQy4i4bQDuJLsGL8O6PUfg5iT6cpd3/mGT/vzkW2PvfpJYlJDNCBdfko9q4f7Ld0YYll1+JGcSde
Rxg8xwOKboWc/RpAKt3y5naqtXVJ3jz2Zdhcj6oJ9lm8H2druNMx8bUb4dLbuE9wdEsGf9ClpRrU
9cCAQU4OZTJZ7oNkSU7ypu1abMM2cfZq7uopsV94HuL+c0irX0nHUzLJxbnYs/M4LC0GUZZF9i7K
XfNLAwJT9w1VWIkaH9D5EYQJwHq0P7cVjmHebDtbLO1N5FuHspfw7FKa7tEfWUZzafsSBRXfDPks
FdaVa6zGm6XaDmXSZJy37qPnBC+92/hIxohH2NiPDxMRfH15W7mAQ8ofxK5X4nvjx5i0uM2y79B1
JH4w/ghCPJ7iHtNUv4LeVNDrbTg+qzFHjZyNxan/H+bOY7mOJE26T5RtKSJSbK8W0ARAsUkjCVZq
rfPp50Sgx4Zk9RRt7N/8Zt29qGpWAfdmhvDP/XgAAX9hLMXUDcnBwXcyVfFLsEA28XGGIDHbD1mZ
Kip9fF+LcOFkCe7AowbBn+GBpeo+x/jpa+RFj4zEcQMu+InLDshiGdPDYO3ygMxrm7XX1o+TfWAa
Ew7oCbJUl7828zByX0gh0/XXuBjRC4eAcTOs1rw/prf9DB8h5Z69d1KRneJW/bkmcdSM5JimY3/g
D9PVYRn4XwOyDfOUf+ayIY/r0L4a6KzrRDa/rT4JRjoHfHoHbHcIXcEHJ3rzMFPc1KmDfdCfr97U
Ba+DTa+k8ybnwDnEUfItMWf7NiGgYK9hfPdK6ep6DQmXdFivobAgbTkeNTc+d+9ojjEZcHHJGLfj
NjrHM/e31bODY+nF9DfZJzgKzW7yRj59yzZ3uMsCMvPL62BRHtnjdyxhcpxFTeN4R7Btai2aHhpr
vAWB1014urPU2vgQuPlQRXnj1eLTjIZzLUfSVH3HiARO00JpVPo9yIEBi6L3L54z3cOV9g4JpygM
IVw5puprUdvR1m6Q8cyMwXJc/ZV5Mz2LBRUMY5Ze52bk10iAfDVA/xDNWNu4bRLb9kuIPXi11K2g
KqgN5v0lPJKZN5XjU8ibyj0qhr3v5PAaziDoOxeiBlnCPRCP8MZHIxKx15wnujaQ4o6OwHrrSkz+
RQieGtWS6ld/6m5TNHqjg7jqegXVmRWTexO149L65X4ceQpZ3PBYZNcuAVSGKd4+FMGIi0fyQdRB
RJWiAaS4UjcjrxF/COtaf0+1OYgtWJNMYfmeJX7LBpY8MxObjLtroANtg9jghxLPQs4AJbSDXukO
xPS2+CmGA5MWClNtezj8sz2bvOXfkgaOqfQ04TKo8QEg/Wobhxq3tvkKz6NVN84iu7VTVgR6nT9V
FL/qu4dOY0UFM5qwYxxQDkyREGjkRFZ4jLJ4O9G5bgJO12kx/f9eZ+uMGezV8PE7i/jNMJrssMjs
S0FtzCbHN2+9hBk0RZxd9vQ59Co4G4sSJCOaVNb6yR3YWvBeDtFt5HKy6r0K2dWgFzsw77SmY6UR
zFCrvovGU5L2y10EGSNJ2vLaQ6pKFvM0DjBZZmOS2MISebHC5WWwTPSqkorXlF54HVTXdzZ9nEgb
1KGJK4E+VyQqoxlM3xaPqg9LLq9zwYE8+lxKONb6OjaqiW9Vpk+zASp3av2N/sHYdl97dtqNUzmf
Z4L077FjrzzmHYGdd/XfQISdBdAZdT6frR4EfAxjME+Wp2YCsqD0hVSNjfQRb1jmWIWSGPH67Onq
vrM4mdypJm7LNH+QxLpJMhCIIGwmRnBH/gLZNysND/qElYbkyMiwvedGXN+RR+9GSz36uFUn0bOM
u895KR61vqlPyUk9flsq66vK2kMe+WFEJ/1rc8GY7zTFCwdSwLq102KYEXoc/bx3CopWHaP4FNU3
lUnWQN+e1dihU1M7fVDXCVxTZUGm6lpzmda3Yq0Z6n9bSgmhaBHo2xOSQdVPyZ0OKmiglf6xO3fa
p63kooX+xTBS3Omfb/Cib3IRhNU5YCrqVsel9A+v799IcziZPDh3ti1tSzh4Z399bcLSS9iKRlTL
ykPYUW+s3UlmP259DbDlzx6u03fqjxyell4Ft5VyzAwfGaEXT/ZQr7QShs/60avX8RrIEJa/uux7
yEMey+1GqtdNaas9dTC1KF/Cot9rgBXcqj+l0K2/J0iEio6Q4IDyIoT8LYXeB0Y5uLJACVRorywn
Axhb7oPBtnWQE8eOTLQ0ZFuI/F0poWuTJust8ZCF7JRa1DcWG7jo0uz+eZVy1Kf5awRYuCYTNdYp
X9hkSX79tL28KqFu0k8bhdWLgDe0qrlP4GtyWH0gOz/f9UwKuUjgy1dSW5oCqMkUR45vRqsWZcWc
lsA2IHlSCPlfKqCpV1p99NfyYu11j1OcOrhmUcK0mKS1B0sST/AzTu3A+W707/Z/glD+b+zIn9GR
/0+kyv8PIZQuGx6wzv8FQrn7URZf2+xnCKX6A+8QSssGNQngMWARtInwE557Z1D6/wIAaarNjDeT
o77iKPw3g9L7lyeJswe2R06Ph5uU0n8zKMW/UAt5uAJ0OLz3bvB/YVDqnNX/PKtuEPiAHAJBGJCf
gxiWikP9FFd3iGgIIfASwGVdLk3Vv04QgzBtStVYPFqnxli/jiU6Zhhal5SbwNa2niFYeqeWnbfP
XTjaZnXf4eoi0OTRbloMN34eMtT0sutQgonVOixIyFuZ1DH9A2mB7BcUSEbVchoawmo2GvD4LQ4c
uW0y/zIG5bTvK7PYh9FHx+WF7gauasuKNRpy6nFcaJUuXxk4uEvZHWwVagYyWXItr64ZKBH6wFx7
Jxxm7XpYmkEDobfdX7bC9miwD9yjVvKlhXFc7Swo6tjlFeSm8YbxxxA6wLMoyRZp/4m4p38Vy12Q
OJCMaL8OyNbRFcLgSk93x1R8X4ZyesiwAQSvXIOfcxLHR086TAWSuj8uK2+jkeKFmRwatjm/a+6f
nDsq5sOtxCbzYBJ0oWDT2HS9/fDTw/jw/m3+zOQUain8ny8ZGAH8U0cA7fADE77D76BRo2uXdllt
WvhqnzZMwC9DAb9HeMcod3F7Y4u+6ytQigP1KTGQATcLN6ASohMSBCXibBpbZ26u1gKAeBqpEI5C
n97LxfmSluGnxikiosel3CA3LfuyC580vS71+0dAhf929/RZeuOahGLHXjA4Nb708QCeM+TSt3bu
lgSre5v6PomU4BASUGKruku8/GPgUuH1zx+I9/sKbbGLm8BfBblqh9Ddb8fIHgOrkZs0HnqqtyDO
qKiXxkKP1WR8832ooYYz/tArahAz7F8Wk8I9pZaTAtw1PjDrOQPWrdV+7tI27D7uaupYONFR5VJR
u+9z+rz6eGHCSNtAgbQw+ByZHIvssDEwexuC/EYCP9z7z9r3of9HFCSCufzwgmSjoObp4zqRj5IT
FkVuy9HOxg95w713N6l3Uu8Dk9uYW7Ey6s7gFu182ufV1HYY1w5tlC81LR5WLKt7LTML4p/2mk8K
DHtTBWYG2wn1d6matyFz2g9xi6gx4f42mAXcNAZp28nEuBPOj13kActTAxR3ZBTuIiX8IUps/56+
VF+MpRLEUHsduLy/JYkJJfLzxcy79URmIpjKnvgcdxPFaoWR7HpEhYuY8xind3eWg9imHjZeT/l3
otgE4xkEuyigd6XKqXIxnUtjGeGDqCCy2r7EMrnyaHM0pc5MDb7/+bmyVGr15xdN/fhYWH3pcc3j
ivLbOct269Ba8TjRZsG3Yysz79SJdDeXjkP5XoCfLkQS1Y+Sa3AMmKxDysX41JO72Sxh8dAQytt1
I7G0NKPsWgA9iPr+7JrjH6Ku8verlGWCecGdxVBNAkL2fjs/URg7zP6A8hbmE2+/yWV7oAzeqSrA
DLn3yjWJYRrpRIzpu9XxfEprms9h7c0PChoa4k1dR5NzTYJsna2Gs9NHL9y1O99e0AQ5o2+a0k+p
LFZD+jiLd6ulnEfFrsr21dLkdI/VVCfU4zFxyYK4PkYpTUQyqvHoG0ftl5lMlucJg6NGzREgxMv3
JWpcZeKun7QbxHJon5wTmpUzgrtOPt2akhyP4Xuv+uhd2i7c26p8MyI8ICMNEpYPu6ipu2Lzhyfg
9yg8nyp1mLgTuC9D7fv9CfBXuQ7Ma/vtMoMZe1e8MaFymaQQzB2IbNGEgpLF5aloxr2TLRxUnfVL
XtGIoMRkPWvAs3pdqTy20bH/8AP+h68d1pbHlIHjSAB99tcNP1F+E7FA7tM/WxPGFWsWfU8h5DbD
8pjT28NurMVIrGMhGgtnWkrHvkA6YIlTXk91UfH88kdeJJ9rhdH755/wbxwiPkI+QB5LRwgnIET8
608IqTTsionSbatqbuucuESArQMXCqorzzInkmnfmB2QAGq8iP2CgnFSRLMQV3xuMAKqpwhbfZHe
mTYP0ZJ7DhhINzi46UsUD9fRWYmUyfUP6B9LrU2/vvzSg2SmFi7f8u3fIV/j1A38tPDsejdmu+gy
wHVJDGgMwQ90mZNj7+2BgbhqlOqvU3aQYYazJw+jo2P8CM142XuzBNIyLX96LH/Xb/hM4To5XJj4
XD33d92kD5a+C1vGK9A0jW3cUdIkPJta7YCJWYOhqK5t4IKhQVNsMPy1JfEf/Ol7/Q9Pni944rh/
+K7juOpC99NRs8lXVK2hRY2pnmEcFEdv4GRXD9ZzKOkEQUO59MOdMVrtTVM5x9qXZJEWxLCZymI9
/GwxWtC1G3/SOBoPF4HGkFRBYTGx7q6I9w1nVDo3lH3B6YptDD0hzv7wmwR//zQ5LvuCL5pP1Cbt
+etvslre1JfgRyA0WmdAdhlJNTAVxNTupqH6zmnzjBkClxI60EaUAH6U26SVNiYc9dfHjLCEiOTD
NMSfSGTW23cOxiDfDJZE+gI5VevpsXZDa0NyikyUi7bYoN+T8hmBoBk0icz19577A4IWbn839CgH
wP/UUcFj5b64MY2YVsP+vrBm+t/UASWPmu9CFWStFYAb6LTbURFXl2Z9DpeOntGQeGY/d2LXVvWP
AdOs9mkkoDN2dmk+6yXAVcjhbsrOnh/DaFmAoujxdZITboR2NW01eqqY1tcQ/kprZvbWUVMsfVWl
QfSwhi1sHKN6rBST2ZP9wYgZABkMFjhkyS/l6DD+s9bwcxdRwima9DZK2ORzybeahojnwyCbo0Hd
j/qy2zmOqWTllw2c9rFeoBw4gsz9Py9NWub89RV3bbXC26DtfZAnvy2efPRpihOEWtcMVdEsjOrG
aoKroVgrxY9ojJ4axNe7ovS/SWhxF3sm1TgYm9lxRgYnkGRkxWqAtnwuzfWZDA88H7p9x57PLbEp
V7KCT6l6WDSeFbGaxsKIwP5ivlkjUJwyDW4XrJ/k0AAtNMNKT5i9DvCdkYhD5vxaahhrWK2MNA7a
2DYyo93VC1GCf/40/sNph3EMqShWFttD5vjt0wjgD1RBVfV4SNDYBnB/e+k0d+FKWlH9Dtob1k7R
V9snIq1dLO7swaFeim9+IdN9PctPMsd/op1qCQVrqvPDqBLvT7ve386VLud8DpbqoMPiHNi/vrGN
nc+I+tWCqF64sNrvfKyryCPzA5CMAEBv3J7a0ObRWtb6VOP/IQsaPhsRcQCGeNc/fHIcUX7fLPiB
XJt5pmehqvOfX38gy+u7LjUxt+IBtZ/gM9F+NDl0nNruBTseFgpJAQk0S5qYpWXvYqSEb/pUqT0K
sbJNVWIMDpGcuQzEDODbcnztlNHCL+zbHJyI03mfKqvkmqrcEZJIClfYeJ8S6NpZjaAkrs6cM76s
x0yBTZ3wW2RO1FslVCqCR9r12Ar3DtP9e7OpzrZV/khb0gzaToSlKLy88+YLhg/qrqHXwLQqs53a
mJe+ua+dJryfaRbtHOw+pFkTdkILxltcEGkcJ39XpBEXEV4h6PZfMxmb14nr9iZTeY4l8F7qAIbl
sobjqYFO8pGJ4+eqIC79rjPbhbm3OkgNi6JC4yw4pvKJK/vwMjfRm2yxvHRZWl1dC3xuZ3mXd38H
8YfNMFr1NnJrcel+BBGxKMeZxk/URLwWFfXua/4Bri26RAxPd5r/mmn7aQW5rCpwGC8bBabjIGuu
5OL2BVb0m5nh+k0TrOdFAtXyFkLU4+pFDyKynqqGBANklFPZEztU8TNZkvUp25Y3v4rkEQQFTQlG
/l1030n65bctdei4YiMiwwELvZR9ARPCKE7cnf8yBCQWOdlHSf2bKmA4SrGUzOjb7r6gatGxxviu
dZeHGD8qzv4YF0vE9D1ORLBrGju56AV7LUHNS9zMjbLhssjYvU/hn1pNzdbB4+SfZcvu2dK3hrbM
fjVbuMjhUXM9Nvr2rM6BlV3M26kAdO3iOtO+JP7N4ORXcBSuTG6zoVnfrRQaM67NE1ojTuMUUyG1
lkFBjMIpPscdIVJ97dMSxNQ5BMmW6nbqxTerSgqYfnD12iW+jq5xI4D67bJ+jI+BfeN0jKPQnvtG
bNFmMGM4JDVH8aa33Eg2YEjLFRznyHEsJBOYcFsZJ9ItDRf0YYZHJ42A5sDXrCB3q6cciUKa6Udd
y/RaMHYgcpI+M26ztvyuJ1AuU6g2AD9GTY0F09N+HNd43NcEP4h08CSDyH+dJriCXt7c6X8wwSOx
q5LpwnoEcie2b3wK1DP0dGzLyL/EpfhtHHoI2nUl8n0JmHEdp8H7LCvXPTFFJofos0WP5vdmAq6c
28xs6vRO1iTE8bddrLiEHWDIg+lmCGoGrARKvm/XTHTHcnZVDBx7il0dScpFD05b3bQdbYB1n9kY
vuHwD21zmmQz04UCNC+uZoZT3A+jyClPI+T0PQUk+m6W2CSQmsil+Ml2D4AKP6ci4MIHcPMIYpHS
pmF4jWsvvndESHTtbmDAemzHrjnIbBkJ7uSk+1oyfF67nDvGpjoDNvi+cS6M+SDT+ImZ87pbwhmr
sJtcUyN6UbofoYWzqJjOtdPwXScih7W8FUNyriaGwTSkx4l3ROOYH4pMUEu2Rh8wjExn9e0vnbhx
ncY5W5w7ZHHM+1x+YNP/6KxxfF8JYxvh6GVoBRRjdeL1Q2Phj3LMiDl+KYi2kteQ3hKdfRF+bIFN
3BOhA0Y+XJMqhFcezkyiObUxGjeOOYLKTdSUV3ik0ePoOM2FdN0Bb8ptEVspc8Nluqms+NVca4qb
w30/ktrx6qzZi8KiPHz4pv3ZWtvXjT2OSqoUuGqwZ3JA0ot3X0/fxoEeUDvJXvVL3NTNj3WtvzgF
XOWhpJM2rRPYFtwxcTh+Nw1Et7aS/vFUrk2Gu6T4qnWjxrMOPYfT3ZKJ6kKEH0x6QL35elksHGU6
2BFCJdh4EBd3WlOipwUnpOU/IzXfVFPtn6BdbsxiMED3me3eopmkmY9mM++GYRzOAELPccacDETE
vHGb8Sb0R6IAs02/a/Qy9ByU8We4KrwOnildsSuuLO5ql/ICILiGRzlDDazcn7zHdHLG/SgwrA28
DZTQvOdElN3QdVeLujaDal21KpU76UCeWxT+Wv8eevo79GKmppTuZz9I7/IUxUsbUrVKk1OouRbY
3uKS/sKx+WEUc3caSzIhhbJspbaLsscKeMbD8yVsTEBvbnNHDNm6AObeSZ83K3UJEoOpwy5ezzeu
HH80KRC/On0byOyF4RxvrSi6LRa/u/ScdAG8EJ1V7eDKoG7YlOV1TX7V16QogIWHHrnpycelfZrv
9CKnA5TQx5dtFoWnJkSiTMfhs75EgGa5df012o3KZxnNw4cM6y1WBsgoneLd6xtAasfFPZBezrUO
zdxM2bE0J9TGmerj0koj4K8DBMKbpfbXs14bbXSNiysATzH62JT5kNyDdjuWRVEc1ayDfVadIZAR
AXRyS7B7TiNuCo6zKz8XAj0xNzKSsAXvkroNGiku2qTC5r36ydvK9WPfr7WLWOELMAG055h4y2Kb
rsxkXp8yPz0ZvOUs+RzYqTeGyLudeqqK7YIsslquzXJ8MA0nwWHXBhRTw+Q0R1SBEEe4j+S7pgoV
BZH5qI+rIseb0QjKZyfL2NR9D8VZjM2py/qjA5YCe9hfyrTZZ3AnBrrgaxEx0h0C+kKYNOpnRi51
SEVd9KN3izOu1iyklm/MaK3PooEPozY2DRRagvSQxmFTvkjx1ZxHbz+scbYDmqPPOkXRuxBRluZa
Ot/bZi4exGPwgdirddOooo/SXp8ZmWOjVnElvXHmTUaWMjUsDIfpse7MlsgiXYq2ShSWMQ5Av/jo
NHZxHKf6Uvj3MvGHW+nPtODl08WyhM3N3y2OFqAQ+gbSeCf7+ZBzDQd8kuaXmm7OssiXHfj1kx6O
a6w9gfuPXY05d8YOTUinJzWSDAyUaRMwnebRnKrvRlqe1X8b01z2U+H4F3CV3zL+Cw1ifjDD8o6W
s327RtRCqrWhC9LPRliXBxhLvGfhhS9XngocfLt5whvPRzBjptykJEIBBgM3Df2B0W9q3k+lv/Jh
7hOPNbLv5x9lvUDPVcEghaOMewfLgqjS8xSlzxOpkTO28eex4yg11UgQi3gbCsauETrmtrH85Gnk
aqNCrku99kcEqisz9pz2H/Vm+An114ZyMATxASmK7pSUCkF27Pc8bTeB7it8DmXUYl3GZX3Wf27g
yaPQ03DoTDVuk9C3T5AzTvpYSdISQ60HjGFVLe15DG+rzYEw9yYsGo6nBDF8J4ZBAmfT8zL60UX6
GPopJ4em3QumLgcKvZPbwHH9YxgYX6MlV/dF+oJGSa10JmnscL2IsIIa2LsMouFQkOQLDXIJeyLw
4qEoqG/Q7Oq+VlZr1ZsgKOKGSEIPRoJ8axryMV7i6s6Jmn0BI+ZQ+9w8PYCGx6CPj5qlPCsdeeCZ
dfwdixCtcyolha2XdtOzrIx/T1aysd6PM/ASva4ENYO5NWzIIS/DVbKdWyOwJf162ch7X+a+Oum9
LCLHUVids+/ymOoJd6Snknu2DhgsPjBkqruo5DTnp+KsYdc9HQJ4JMPxPZpVMuhMYiiM+p/dD6wi
KTUU+m1mSfP7tNqLhKRxHF5bHf5oaY5Rx80pkMwjgVRtlANiBeG6FZLmYaVgA/uXVC1ZxXZ2v2gs
Pg9vf6RT4Vb//a7n1rLWOcRssea7hN4vt3Oj41Tg0x0X3h1Flh1YzfpaOu/DykSUjzE6z4Po7nsZ
9Me+BNSZSfGli2GBhcaZkwD3wBxHsJdw3NRnqarfNBPpxmyMPwjezp4fHZNStJ8HpEahIbuRR1pg
sqbjUGFqKzsvuzFG0HQuIIKNFRawNgR9LIgZr2kwH5ngcdiO8/AYivBWv1c+wZPdaLZruLX5M5oc
zJQgOqkIeaOOZfprfSei5tRMWR0MXmnXnGfbY+8QdpmH4GSGNmw0HkjMldSWFsF847XmVja1uHMn
uiomEGn7QjRf+yhOLph5wc8gm2SMuIgDsq4m1psgn/uAGMqh3+s+0rKmOtF6vpwgf+uzD4sMxXuF
VCSmZVcOzVMyutQ/r8b4Ho7UP0HDdnEEr7aimnFVI1Dg+gEtI96N1l90m40IwtuxiZ5w9kLrX+TH
NgcHQhUsNLKBKDNwqspxLlr0mo2ZtMDUfJjqeT4n9XxnpDmQCDf+mhJ4Sk1Sm91s3gHCYtqBJraW
br+hiik/pcH0jsJmm/JRGYN912V3MbM7vuv0A9Jofs2s+eBIhw6nwXmkn/FjF9ox51PmKlGwNPvQ
yrkiJuWTzifoXFMiF2/XmCRdmpDvzFlpLHCy1dkRZ3G2dV1WXJD95oIiUTKmLNkVDyNdcbBjqmtv
07qUrOPz7CYRTFMu9HM1nuGdDLQKyfmdJ5uJEF2LvJk7c3SYhUXgrwd17Yo22PYr+ewqLzjKTZVD
71YMNqgFPKOPrygaFR5S5xFIWsVlIJ74CSSB/3omlxsu+95ZSFymlbdB73F21Fuum4KtR9RruQta
BeZTvhhFIzg4E5Hl0siIqefIKIZRndrRPEKGaYCtQqMR7S5XVWC2g8fA8koEl0GNuePxbQR0rr1t
el0xI3FbQnGNstzgNsoL3omBGnXhXZcwhqiWFx+NKvahsC63OqLyTof3uXUnMkHCZd8avfUBPz+M
JhCbapb+vIgx5+wfXrX4l6natLl6bVTEZViGD8kwzsRlYNAVwMtPWYJr161fipbPqLdYyiWD991k
i+yW+x3xrql5qsOOi+pkvy8D7hxUG8nR864IUZKzlG028wv3aCkG5aM69x3jCHQd/c3VdYAI57u8
3IEsWQawfRxngK+5Arl3puUi0Ubi5Ia03lp05oGxjfvDmjxkI/uRjkDbFjmuGmwglgZxWLv5OUht
51hyD0K4hcajDi34DvNDrN7ycuAKTqW2enW0b65MaSBek+9VyOVxqdKr6bUQearwD2PQv9WV4jF1
PAbOwsaF7Jq/W+PyvB2CuSeS6ZYdZT0Zx5L4u2VZpDEYmVyqLQwlLqJq89dStRPALHET96QnoU4S
fC7SXV4VDOnL9BVMaXRy2Y/nFJNkCDfgUmf254RikIMZje4+Zua4FU3OHWtlyt/ZYb3tZfuQL0V2
I0znTxqtlqR/kaz5/RhTCEEI3oaB89s0TeDQsSZpz6A9vU8RVQqxyNezOfnPqcVGxYAQhJ1J8Z6/
4odwzGyFLStuKwsYSRqwqtthdzGo2tqXYyYuhs+5x2uN+8mDJjIL+Bx90T/i+KULYmCs28b5wThJ
t/cu7rgANOzlmfDyzm6S6KzPEL47PxZsUOrfsamrgqqG9ppIO9w5aEQAhRh5czGwKUZDe7TOfVFe
2TSrfewrlZQbj9l6HiET18Cw4t6tYnipBpMvaU7gKYy4uu2HnJLmu2Gh8N4wTCCbuGvyohuOzUg5
GUTl5pqV2JxmDnAajlNNBBjjbCyuITXk5Vxy9hqZE7IzZI9zZwB1JeeQWVTroNNfms59NpbgZEcy
JmnfqGrrIdjoO7o/i60M/a+UNX7RcwK8spCN28XamGMX3swM2JL77gY8yvSkEgilH7Y7DRyKMhKM
8QT9UZ124Dnd1rZdbBbcw5uxXU3sI8CT/TIZN52/3MZT4m6JRcm7mqH0thoD/FQ+kHeP67d+ZMHU
nNFmDBXCgR/n9elusQamvOnMrieOtlNXOJ7LkJoQYzqmrJUwxj2GrRy4IxF+ILvW7avJeRcGEzWC
Acc3qYKTppo/OV6cbf9ZHP/7/FdNpnH18tA6PH7+709swTKUoJv+O/1GMSESG0Q2gkMc9EUYHwBU
bLTlI1O4o3hCGNS/rSWic6ekU10baQL8qILBuknn8ZjTncHVig7fPg3ecq4Ku25emz9MBp2/D4E5
BbgMRJTVylX1SL/q+uz/FE7YREuAg8ww0mjCDJeRM3Ww3ME73+Wd33woBKebAc7Whg1k3nKbPsA2
QWJqeY5UTxgPmnFt255kyAxHYc2piZGE23wzOteqLHpQkTMsWYBHQPyGaQq51Tvr+YDfYXOhgN7F
rj6te7ham9LqeJXWS1ITmKEpsSMB2eZUvPLBTW7+xVi53XJ7AFbnmve9ypx3Qh+7mO3kVBpxQDst
TVLdCPEFCB650+KTPWULAnn0ktr+F2haqPZq6ENekt+Sw9COZ/2YUcuMo8sqdj0GvL9cDqo7Rv8f
4rm/5TD00ATNNi75olaYl4qUUJcuycAueog44e+iKXMpgnBzJPLXyrU289JRXNq6P+pwRcFdvlK1
VKKXYfjIPqaAzg7pWRfgviu/2cB7m9sbpUIf+jqI9waw9oAGRUXR0gXSTv0x503ey7b0dlV0sWFu
a0AYaik8LMV6Iud6kiOGE31FmAlioPLB5+yymbhieYOIS/qC1G2UWFTLpQxpp97hNKLy0FqCrCUS
u0N9YBew/JTphHZQ45hee+PNmRzvWlFxtYviH1XkfU6j8DzmVCJwQKTUhWuDFXn/FtcJaTJckMtJ
yPZjTB/2Xp+rZUiRrNcgVWUZGqoKd9I0xAm0Tp4GJfqk9kQCqzK31uR5G7mkZLEm9FkS6NE792cp
XxCnEtKV/g5tnZJdL4p3pu0s1x7qRI04RQ+X+0i+lpuXuvh2zsG2q+r9j5d1WB5C89DGI489G6DJ
GDQ0mV0o63dGt+1+JSo+rvYXP53aY+r2bLcVlnz1rTM1RXFqx+e4vpQ9/wTm1hvKj9xzQLPRZprA
iMT1kREUwkocFhgEBVcZxd3zWlx0kkJx077IxJvODXvgRlfcaEAC4/VHh6HKPmjzp2hF3tKOUPhe
9Co4xSPTd2g7HXHdLDjwAlFuigs0Revh+LEC/saw4LPcv5vqdM2wxi28v4Yk48kPnuRa+5yuCEhn
JI535kDXYUB6guM7wB9SS0SEFXYA9wydc+G2NT06DsLW24atFd8164CJkrZIydxeP2Rgfhd2Vmls
RVS17/gRV8TXhS3qYJTjc8HD2bu5eL+o6odAS5wmo9hdTavDe5bZROCuROLukkb9A0NUGxnhFlSK
mTBDOibC/i7sFf2KjPomM4KHOUrMo+1NkFud4qlZ6/iJCuQXM+Jq2OUuFHFQ6FEv6wv+9U1KscG1
rLpvBgGwEQ8k7Lx0QdD3LRazEVXoYY3R+8h+GM/e2L3F7UyISf67Ihv0k9gMvTfcxVH3OQmW5P3U
Xifu2ZwtSmRl+dKFa7ytCsjS9B01m9aJ3JPseXrjvJ32En7xLjJjrk/+cL8WkMjjtOp3XoOnALrA
bQQzq5pb+QHX5wESJ+Ij4b6Dz/TwT6ctXy3vv562AoeclMASJbDXmWrs+5PHZa3tiTk3z2s/RfTL
KPk2W4R1Z5kFkbIBOnE8BN2hsKlzIvn2JW6c4pmcfbwx0+kyNVyqogThSrLrR70XPVskQ4wunvdr
AU2kWFOTtknx3QPczP29oqddVTzZ9ktVilPS4901Mi4PgaCeT6Zoz/5kxlTDcI003IGCzlK+GMaX
KEkgGpoQUZYiJomDzHIkU3lT1sXdiK/xvrc5rmSrd+krbi3e4lunJMPApF78DHbxwWi9dltHg4A5
wRRGKSP6b4qRLz8as/ZSD8XTNOF100Erx3mpJyNnm0Gks2V+yQ3UT2g6cJVj1YqWVh/FyjXtnWhS
7IrcyPlxHWNrJe4XzTrKQxOyLvjqTj4xbV73mj1Y54qF3bToTtHy3s2rEYxaxAfhCXQouO+4Cm/T
RFnEZ6YEnbeFhMM5DihZNbjd1lmy9p0dNtEgwcUz3xUVzTVrcmerMnu9vjtEPa8yBJZoV8NLAKTm
6oXfB+ulydg8Egmb0kBNn3ejo2Ts5r5UFEkhQFHooFJVZBhjkF16lLq2Wz/O0dgAzamDjW9EBzzC
+gCp7RQ4l4brIuJHPX7UYXSjHqe9bWTnQATfaGqKAQLT9FvkJpOuML+VC6o+uSmoRrgKdstAlSkx
H2inTt8eMuaTEZmfskBjoQ/jiAmWd09Rj7REF02hwnVMZ5ul/i50CbxWcZgfW7Oivls+MP9FekwQ
fhH2fVivCjmhnD+6hROHyw38TwrolMmom8e3uU1IWEUWho7R/77as7ul+BpceAIZMUuQI+hkfeO0
wyRCNUBTcVttYRCu0+ycQtsDV9KUwamt3ew9xPIeznh4fx1/9sOrYMWvb6npYoHD/Ri4eA19ldX4
+S0dsqpfmsjot7QbT/hO+VQZBWDGZI8xkMFC6fo3pVm9oXhF+1xi+Bng3WVRYfzhsCv/gw3Xxe5I
VyACoCpw/c0Vl+OsEeHMQWUFoLDDoAB3XM3gYQ8jOTEZiEV0vxrhiX6q7JpO9X4KiFOX9YppKx3u
86j8+m4zFTDicqN46/KTvmc5zsDxbr11eRmPTJVpvDMqGlW8Bba/qDbzytwLdEN06IS3H8PG21nZ
SyV7fEOGSTh1jj7oydBa1DEQv/+i7Mx24zjWbP0qB32fjYycEzjdF5U1V3EmRVI3CYmScp7nfPr+
ItgHsOV97G5gw9i2ZapUlRXxD2t9a/0R2ZwvaolNoIjZltadlvT1MXNsvLbrzun6o1JYaP78zfH6
+rAsDgnXeny2Su0QoWTHxxy5CKeAhudaBVl3s+LDd2FeOKxLjY5FuW0z4e+86UE3ZdYF8k5RltNJ
DOQ6qOmIHtWCAeui3USZ9d0dyATSDIM0i1lcCbuQZdbs5skVGXl70CZvp1v5qZdeKKfgeVqK6RYn
JDJ0pl9t+T018uEMDm07emFH2PdMsJyczVjICmmpQvucd9VTpjUgJZx8OrB85avNbZqxf6xEi5bG
yL7HMiBa6WFGQkWCodC+sjW0LpqZx4AV0H52mQ2b1mfkG5W/RIdrMqtnco3N7jGWZcKUpt+0PPsw
GJfr7egcGuyV+zX3YaxIhAMjllfU4S9TRgDdbOBEVNTHZRIvaq9nVtiTMSwP5NT0R3W6xcTzMRG1
tsg1oovTS4h7qD/rFnYUib/gYu0+Nb2loY2HkhGk7D6U8WEmBnfvYgKyk8DUxvlLkuB5hBHCl6RC
lpt+LvS0Ef5JXllvauCuvJ5qLF9lHtTOnkCFGTMhMAqgAwt+GASwe4WLy3rqrgj0lj+07mfC22ck
eYlpG9nPvTpb3NB6aGSE29olZObFRhUUSdrshzS8iAnpcpMbnytptVVQxeQihf25Df5AtABwpDWg
lVtO4aE8y4rdTPsWeM53Rb9UpT4beoqp5IcqD4Ukq3qgN9TgrrOcRz0ft0kxMwKVo32atO9DzrVM
1hOvxqHHpNNTiM7PXQp4zg0KW37Dlj4w0nWqwpY7pymvdBP6qRkz3oOBdZz6Knmr+YI4OAtMZ6rv
6rn7GBz3q6hFgUwl1U5LO4Ll5WswsM8k1gE9FDPrjWn35gsb82taJdqWcaceJHycjyWGkbumMA/N
BKLEiYpHMrmb+3T+yIFfY07ADWFhK87stdulQEACFEv23hkfiAwwCd2t851lZm/KS+2tzW02DqR3
k/yAgJX0jHRNDwORMfs4cVw2cUzXZ0FGnynsgL39eCF/5a5ksEL7QoApi6tsxC1rLnfKceUSanXw
wwTWjCSbhm3o0O6J78pXqsrYggCTTZrMmLgUpHXs46sGn+UTAekSurO1UqKIjAzEnuZ7TtBUmnnD
QuDZTZh0pHW9B2HBPLqPaJsTsPz+UkuZawQefLZxJuDwkUWH/9lywjNmiFCzjAqps/LQ1mD+8mHr
9keka9bnn1GB2NbwNel8D35LdJOFBtgjyjh11ypOmQ3WH9jO+uCu649hgbyjfgFWKW1nzoj84MWF
IXRxo9P5AGO+6Moe3JrrcPAtLu9kO8hpo5oBTALe9whK2HbiHxbAnwMDBx7hsfuOOpk5bMWvtLSL
m4V7NWjWvPY8rLV7VlRKtUMYC1in9H4Iw1xCtKwienDrFk5tjVM5Q4UiV5Z2D9tS4WIVWwkxBZy1
MGg6D4y0LA/GStDNV911kdQ/RSpiosp5n+vtVcxgQQdx5hcGommfVBHoyheISIxVJdm19ei3t6aH
d05nSBBx1lGyBJqeCMZ/Bu+2sXxVmMheyir6JHz05+oS26OLI3t912Pm6n07i8AB8bz1G2bNMDB+
eqULIIiXIcjPTjxmfzSVpGgMxWviJF+73Nqp46zqvBuCB/nzy/lEsopTZIj9YjneTu3i1BGgui7H
uitXQjMovOtgjCGoqG90yaxFm7pp30lMZykGEgL04kOtF9RmaAaUvzD5Tg8qlFaDNve9a1FtzSum
QhaE6rBTh2M9Os8ZW9JgysY7VegZhQ2OPTff8ri8qRrkggM4eAVhFjY+7Dy8nW2AvMo5pE4MNZRo
y6k9JWxqlB8jQvHFAgP4KqPCwK68DyUN0rP4uZBjTAnM0nseOHWSKLyfG6K3qwqSp1TF3VCbTk09
7MLUBYzHfKxoNYaLFJK5HJYM7vhldsbq87T9/IARge7UmTka7V6vBSNIeUL2OtI9nRzKGJibug3U
4axqW+SQYeuDYJNkvQZl/ykDC6oXhJe14zn14TIwlyu3i9ZdZo8U8FLPvqo3WYkWVZjmTKIDN+/8
FWaGqpXUMmFezLuOpJdDwQ6G33qGeWvoR0/DcqGDT9lA08dmKCn6JAg2AMqRrtdSSWF67hZtF2zE
8qzw0pEJoNbNXdjM9EwBdwdD4eomJ5x8yb3iCoLxytns3hs9OsmRyZZtsXPhPVNvJdafhUNtKXYO
RMnJgNQcacnebanHmGizoiWA7dP1OPZk/aF8qf5J8PyXRlSnrETpLGzcvX8VPGd52Lsg0PtAgxf6
XDviDQcYey4+nsGJEbg15KlMEcLUqOhbpuqILZBkBokHLmciHmfnRv8Uji3k5PZP3TEvyjMxLQt8
OvLl/bnujjszHHxwMcGIJzEQmKjYk9oETiWIR6E/L1t/FV8mOLgYkCErcun+A0Hkr8NlWfobvkHd
j1nP/D130gSDa6cFCTjhiHskzcPL7C6/rNx6mJZll69TEyhTrzoPOCfm4zp+6Wue03UMiRLvtV8D
Q5+VbXtkDV96H99BuaL3a5bi3E5OSrrW8Pb3E3HxV1OZ4wkskcLFUeY60g3+x36lW7xpsZZJLjdm
KqqFx3rIRn8HD4v4vsKOg67Wm8DxyvtQC1EJM926tnp9LSD3JCy1brwEHV+BbiPK3WJfpKMH5HJ+
/PvX6f6LvgoSA1Rf3+StdY3fepmK+QNr2Bjnljsnh7Xl3m+rhhVp3n3aNNglXfh0nrQoxdcDOnw7
jaOUE4fdXm9reJIuQ3GVIqtOujlGCajQ6ENjBoa3IuOGvrp3VufzqOmaYtmG9vSopLNWbX00zqVu
KXSTyEPILI+8xrMhaGdip3w0NUBs00AroiK6y4G41mHR937Fdz8jy0GR+Asj266jx8a8A3JpgmNx
8y2AfZZk0duqIcwKl9g8T6t5sehLSCBnYe8jEupSbedk7Rd1nSZ1RkePfHbjeaSHtRF7kzI+jrYN
Z5gWr2Z0I+ow24g5R5FF+6L+MROxEufH4e8/HPEvTgTPtuANYFGzhen/Zq0NB0JTYp8PR8mrP/Ee
cglrTimNJgUhMhW2eqe5+N7bw0UMnA1q7JBl3VcjTe7/4fXIh+G3w4BzQNDfGkxkrd8bX5zXJGT5
Pp7qebW3fjVrWxnHuNIdSJRqv2mNEvLA0B+HxENL3v7s0C3fMCsE4IR1zRJypI0k7+9f17+wIOOR
QyqBNdaWS5zfDqnGdUgRGYpJOjOsnbYQfxRV1kZtGPE9lYhmURvIBlC36uYQ+dk3r7JTrLI5JM2I
WY8JC5MRSS9/AgmWr7a86/wWB1ayaARR+5l7YRN7UYnYf//qMSP95W3FZKdjnxa+ZTIfkGfJHyaQ
TVfVs6d3PZZ0hCR6PQBrpXkggNFrmJFplfmmjBoMGpj+mta3ZK5waOXp4ySZrJ1jDTIK+etkZj0i
ckIu6ny5CRdY/cWYRIccXmhiUzqgLKxeM5Oejt/gHT0jGY6d4yDr8NZtmS77iVj71zap0NQir1Bs
XiUTWu3214BjKvgcCETtI4rCV5jwoGbkAzkmBfPqpU23frkeoSU8Fppxrkt0ok5Hb100N0qN3zdS
1ti8VFJsqtYMqmEwNDBqlvUqyEVQIdGlUQFy0KvnuHV/riKCkZhOwyZsqGptDQ6LCjy3koYQt2K9
emZefcr4CAG7WoKgwMpD31NQ3QZTub7kP1WjOoepdjBFRFhect9UhruznMkjA3U+VmZLz8+0A+aD
Cdiofk/qbq+qGGGBUyRDLN1mmuad6Wve2iV79Lq5uPNoQraxbX5jFzDssTv/ULThJnahY6zeHs3p
u1kW5T/MoIQr/mrNdE3YXiYiCLg1hhpr/+GhwT1AAekZTVBW+hfBtMWnrmL7lmNL8byBfPhuDkbP
x5Lt93DiumzLDqm//aKPYrh1k696mCW7jP0FkIH+aJDJd9d37qeWy9QtJLXF1ndYac0y20AielI9
/aqv44yRIDoNE0RYu+lPSYYpWvFCeN7svq536jJo2xuxAsQh7EoNmGp2uQ66udIIaZnSI9tALmgp
9ym1Vdv6NXZhOZpUinGmdieEd+RQ9Nk5lYxRs9Mxp0XlCejcrypswIlWFsNthNmqdyLmYETN4DI4
H6P7MmKCourMehqyfRpNj6O/3qnbpLSMywqAlMiQGWcPX34VHIM4M9kSKPHYGy+foQ+ufpskQA4V
eFV1FZZHvCw2rvRK6Oppgje5G6Ke5KqFtXBt3BoJ2h66Yz+xin3ai3dy4d4Lt0SX4EYyrk7eICn9
Xyfy3QBylUtd33luicmNQcVWvQGqylnhCsyUvJ9koVYTQ1D67WvXiuOU9DdIurR97EY3Lk3OdXIR
HWv+QxoDfrbERmk/9XXd1XVBwoR8V3MHifwqy2ozvqNMBjYu7UoS2Yl7tAvqjLpfDeyJqzknq3Gl
ZSr2SlKZkUI+L9WmMIm0g1vSvarXadn1ZTaZs1YxaFbEtObWj/Cq+UlnBdE8JTs10jSIIwJ7CfF+
9St0KHZdb9nffbUbeLWCiNtAWHOzVWozhKEDUgkSDAFIfR0tpiRV58TseJOdbvvLnreRuNXQ2E91
g+x6CstLlkRc/CBH6u42YTWY4jhCoKG7bXjJVeLJKHfz9LUdCpWSZVRkztGDQYcXRKw7ISfSsnkj
cg0lyPe0mTnMYu4aMev7HoiDo4OtL2Nxi6HPOCXeWD6tRK7U5tGYLP3RMKPuaYJ23/QMZVbBQFVO
WEQM3Woz+CvUVJNBaWKNnMLaQEBt612wf/nXyF+Pq5HWQRVmVyZgLYmEA0BVFDy2s6B2KIkSkhcR
+F7gLqjBg1pvsyCbdJd9IJwvbUAzN6AEBk3JzsDvxMlpqYcTpQFu5567rEKEoL6RrLIg5Bj4sbMG
EKxJFeNp9hPpKdxsbTAWfCGVSyyq41NR232gT1N2VM+A6sGke6z0azD4aFcAbTZr4Eten5rGaMuw
75esxnqCNcX1SbvKGDnu1JsRoa0KoozrQBXpK46EgOc9b5N39XjqXvlGsG6+VZsTt7P344pRiHHJ
MbNSel6fjtwgyDIfdZ9a8B5NIBY5QyeXrzWBXFYRL4oIdsJ0x0JbN6yMWq5SXNK93A0zhz+KFpeD
1fPKJ4j9lTFMt9gr7a4mB6o687YBS2ZpHyRSeLCmIVGCjthB2MYBUiXBIGJ2xmz9qhqdnBp7GU7B
Omosg7hJqHm9kGHVSGmZarbPCN1n5gBoH+msdmI8/SlFCO+pE8lhkX24crhJq1urx1vKP8jObkIe
MljpqvaWS9J+74ADXu3SC6yZnTu05TnwWwz2DKisgw8rxfSlPrG8V3NsNUtNiwqBBhKv44pq0Ejx
mo4QPRU3AJEqzmYnzffU3T7p5Ghail/DDJ94cHXGsoSpHVO2CllDMAoIBxF0SUxkn3z/h4wsU9TO
z77N8l1LwMtppkW8d+m9OthSWXqSRTrGQygTphgvYV9Rl4c6iBtpclegcyKjXypzNBi2Vu6BILQM
VyvdWrzcQtUrz9EMmbCJPuyVrWjbS627gbCE6NlUEhO5FN29lRMAAVCajQdON0Dhme7KOE4mTj4l
07ypuspHx6d/zwusRFkXu+d1oJ0OowJJsiyb6nB4zHJCOCbG18TQdAxh8DbqZpZLu/d2oe3YxrVz
doykZs3iSS4QGzmjvxOF6DdpRUxviQmZZgSV/dTnTxWIps+ORRgOjkb8vFJKYYELYw0b34YYs6RP
IvOM944p9+eNF89NckJa36FPCOZMkxoaolxsLIrOGlb3NYGI7v2S/eiTNkah4qAlcrvHKJxesoGI
6MLALJ7OhNAo9ACa77PCVjb1e+TopPBJCtIYMtCtiGjIQQpjxjEvjt9hpZEu3JqT3JjQhCoQeZo0
FVuWja4HeXI7GGQgAnQu+FBlpafWt53AIWkSeKOeC3V096yVAiICmdLSZsvlSO2s067Ws9NoYWWu
bfSKXQ3MvJHWljROvoWl/KSSEI4sH4cGsrfTTfPkJtl9u7yleeTzgUZS0bxezdQ8u3XPebiUnxbR
SVueowZEK0k0O3U723EKhtYhL7hs2KIjL0PX6WYvjsY/qgbcAzo0ihvLi2+mkmCmctTP5CjhLvJJ
iWXS6e7M2shpe7k0zaW7ID/5/KI7Y/lrcQzSn2UyjhiomYoYtgqxxQsckG09mcyL8rB9GPxfY0kk
sxVRoSyzTzKBcatyBlMfELBpEF2j+JytSm9kYYyY0S0frNx/y0g0ORvVi1piqDtc/bHq2aWPtnVy
r1az3BUVg9hC6+xtqiFOUxXUOM/1qezpQhun0/aiw26p9dF9iAvoYLpoL8LFy7Fx5AhTYosYPvf/
WfIcI//KZ4w5yz0Is5p23jxOuHnEDpy2d0nLKHAotm/HXLwqamNOpYiB1QXwIz+2OJmKYx/JqD7u
OIf4iFAmeHs9+WigKlkEQnJBqqaYiVO1bJtkDI/quVGiL3Xa0biwi2cuw7Kat0eazqRzRbUC6kyb
cnwb4EkRqoCXPLRH9S3z71oAUYcqhWgM6Jkk5hdt7pwPuLf7fPGDFTVU7jA3V5MG1T6rDUaN6xg4
Nodm6wAEJjHSRty4mYE/of+A//y59li+L27DhqRiwrpYfAhza44HnReLDYxxlC3okcwiPKUl95AE
V6tAArXZ1Wv2K7YJFWuo/Itui26h2Auf4zKRFXvlUXGMb+MwZjsXQjSZMqyA1B/aKVnpp6Vzmpfw
HfxKvEM8iLVKbvkqJQwwsKC32pdYPfgVOjfX+BbzxZIDY+KhC+nzPeYejAb1PQRB9o1E9Y+kbAiN
xb0f1HKhMRSJABMeHzNzQNO09Ht46w2c40+dtybTORgKF6TttY+NPkyfO+4KOc9ufbOc6ruU9wRW
yXGjDvgYj0uTuCA0R6Fv6V0OxhektkTewoJJE5mOvVUYXq+IH1i0kjJRFQyFx/yekQJ05QrAivxp
ao2VVP69aRhox2ZG+UWnHdzRFMGaWAJGZ/mzZ1XQV0hcStYVO31ynicSjo08s2kkq2dHq84JM+Pt
im5lQ0wXap1Pc+k1TqDoe0VyHBvUEwM4J/w/bBn8tvrhJiOiJBkrEdYNQVbTS7oWeA1kLArWFD4G
rX7Oql8dYc8YyJggzWL5NcQLLlibi9zVpx+lrScbn5vlULMTJVuwfhJzepv1CQev5vFCVv6QXsRO
w8Ev2sEYaHqeK1mmZ/lwN5fLfJzlJkmNwj67GFcj721qblGQ7DpZ0UzC/l71xsYVUJ+krVZVTgp5
K0/SOvP6vfrv/XW4wP/G2i89eZE7fm8c8U213a4MenJtHUvGKF1Nc8IBl+FldOPiqM4eEk1/2EX3
nkqRP2ep2LbG8FN9JbHrf3cd/Gf1tJIJODj4T8aOYQRU2nCNCHCbz4xlZO6CGR56b9qNItsXfd29
mj4Vvj0YLwuVv5KaqJk+oLFs4xjl3mIZjPGbECopUVInBN6ca8MU78yZPMLCTz8zKrIYlD6xusQZ
VmEFqQ32tyo0lj4DaojxTwJwVYmpaMuqGK1Zo14wBqAi+Zoya/G07Khsb10CiK6OuvOysUW/BI2L
MdxZXvW6qvYWJm38gd5pbKcfqiV03PouTKjy7M4Lz348wt/pMK5EEaZl1iAh86RdlfgrM2CpJeCR
8ST/qJ3Sx7ygpUkdJgwrO6EhbN5SvSTGDk0+Cxx8zQ5b9FluxZOiD2pc9rXoPSDVbLmIbFA8ZGVh
srp4n6wDzyjwv5Pa5ShhV762gOT7/hIpxXDZS91rdWpdY49VPzl4odlv447IrdVoa5BOA+ZjMhyT
vProPMa65qRt5yTpTkM/7CKNoD+nFeY+bCaydaOOth8xy+zcLAVKEJVKS/DakyHqEY+N/5IMjGJt
i7ByyoBLVYLA4D/QpvkA4KC/JMYhNaBX1kzDG66ro8UnPcToWGyRVHs4UUFslR6LMoJvREFHFCWz
txXgwbamTJFSYuEhwTxttFS33RC9eAucJqVVw8yZ4BtG0zeMeh2Qg05gCd+RNcN8GmriRRVKtTZ8
JKk5nrzxaCwM2rVe9iTESh+brHj67FTsjgQzrSfemnMklFW7vRS3ZHncTQP9oREn3AMEqlh9GoCf
/5YnVXnQvEJco4NfAWYjOW7E1yayQG80HAp+5WBXrLQWx7d2rSK4h6atWQRR9u6NXvMVWxxkpruV
R2hXmVxAgkHSdnRmbbeu5FA2JALuF62mkfTqh260PYQBbb0lwz692FhnYfs8J5AXuJIhy2gxdsJw
ZrnfMxc1PBgw3lAMQbPAJkrbla+B9DelUFKvkT0es6GdTxmHXwXcjEATpvmj0VPNts7HUhFMXBUs
WSG4UKHyxwO2MD6rurGqiye0EhHLmA5JT4jsdByzcz5Zz5aV1K+V5/coBItdsy7EEIzzSBKPHW2a
prL3qn2pjYWPk2N722ZeCegzRxZXzILfCNkGsFTge+xaQMJ72tapCvznDWiiambp7hGQjUK1z8uW
K4NuZZKWVUIRyEpHh7wJvVJcWh/08mBh9mBmgYCPmc8Xu03OsDXjxxTEeV7rw42zQJOgKCe0M2kO
CDK9u6Wzv9ljyly50Kwb2+XfF2l8766i27gJt2k2Gd0V1foUed6pqtYfXZ+SkRZiK+GJIEepEUg+
PQMxe+pc4no+t1CzQrKxz2thgDBfomO/EKtbuWQnNm6G/QVVcrNW+HFW9Oo69Jb+tCxWszUcpqVa
hhKfMIZlgf0whca4MT1keQSS+LtoXO680u72kwlhIc++TxJMKNLeOvksUJdlec5EAz8V6M8ZMwPH
+I1JOtl+IpH3WJITBbST59nqSmZqZTXdad24Q/a6bqwWljofMLZLKL6ubdg7k8iPS8EUYSaRhcNL
x5KwVk90/NN2FNxXIuYh1jzICl3ZP0wS8e237cSnIT3qWTnsi8Thyuumk0uC8Je6TQ4IPEl+Dlew
FPRdi5vbryydiuw197P+bW18PLNymmagX28Wt9z7hMlavaYjNBnmQ4+FYic0djmMPI8qG8Cty6+K
OowsZDcsccG6RPMo9RhDWZAoD3paXfsqfgtZwz8UcvDpFe2LKx5skCs7Y52QXhAC/KQbsE3s7JpR
1t/EYV+89A3qNtfWLnmmR0dSOa3ntbxEK/F2XtsmJ8Uq4faNt0k+E0gzut9mrY8fRo+jADmFFyAU
S+4ncqo70Im5vkYYfGSgbsbBnjLkYSc3hpfSNz9ACGT7aCzTy6izRovHigk3CmRMM5cM73EnozbT
lOmgM8cHTya95wInrWfy25OkdL9UZXgyyuoajV17yMsQz55ZjIeaye1mjmy+d8bSHDG6UiOvBNpA
GZGpVnhdnPixMlhPj9l0kw5olAc97x8ndF1uejJJ/bwWwk+3uhO+65z6pDyG5W6ptKNR9vFdHq76
RpJHt2K0tP3UJdPGytL5qFd9cZoxelru1J2EOekstKzA9xDSsOlwrrVZh7tsMRaMwLODKWxwkd31
R6YV3b4XtXe2q/7dxT2Bxt7VD3WD2wKiVhxE7rpcsIFcc80x7xaGRndrHV7BtUh26SBuaEvGL9MY
X6Mk9+4lQixhMLfUlX8dp1Qj8iPRWdI64lBl1HFySA6mMuv2Q+zDx2gz96z+4lTN3mjT8ZhnhotE
2QDDkLEXTeY0IUdvzYIx7fIt70F4WVMwOgD38gNbDg6TLrryBJlH9WGtAIuOeZRweROhczI1d0Lh
HT92K1zRiedhX+K/fcpy2MHa7I7HYqXcjBZDxmUjUWBdIy8AErNoWB/C1cICL5+d0Wq+tsaMuDCy
4WL1+o/O1yDA6IgZ2Ek7+8IVYqNF9nSLf36+zYd43CphkBMN437mGRgsQ7v3Oq0KVt1fb8nNBNkZ
hk9F6ulvNTs+P0MelIaFuF3b+H5qnOg0Qq9m3ytFLrz02MJy5A29ffSS1ZGPxqlL0u6e4dFzv/CZ
RBEZnibW6cX4tiLpuFO6w6Gtk2PTQhjxQjf8koHFDFICfACEPmF6ojOZRHpYnZ6zcZVAorworuh2
40tOh8KUTgSN7hkvc1rZ8AbmY4TrDpJdu52rsN5XET5CNPkQj6QcBo/2mbn4biJSVR8MXAcJ6LCo
18Kb2dVPvR9Kfkur3Y96giWo/WBGbMLDFIG+uMmNU2lPEGh+xmla3Sxj6TywP2KEONy4Y7jeFOVI
kkTdYIIYkHqsHt+HxtIvbpkZZ8YBNt4PzGIk/2ymLsTWyPbgqv5fVdJ4tjlhWKUjpSlKlTLpaHO9
phM3dpWIG6N4xl7ZXlLbKa5jaxKYXs78ArOBqhDHhGj2i+Dsph+40lLvUQSwaHdq/eAzwrhoTUsz
gAznOLbU4mkSb4CMzPcpEzr4Qqel7sOds37YbFtvh0zrT2WEjWForatAvLGPvWnjR8O3Wl/Tu3x0
DfiGJIbFtnBvBb7krdU2buAOIb5RDO98Bd35yu5y8rpHyoD+cSWk2dV2+poPT/OM8EiLlhMKGGmG
QbXcVYV7A8w1JvzNy7CN1xOgh6naT1okRXdzsiOtYzzQYGR3PNWB5VpyoGCXx4I58C1CivDWlG6H
OKvmU7P2295p8nsxE781VU5G/Bjb9rGypz02SfTJ7EvrLPle2EQITTAq2XBDxPND/EOScT/N8MET
EndbXdw0M8aJMp6z295g1pLR5LdjVQQoWOkMo7Y9qWpqijDd9MMFT4FPS5DWRb9V1t1CMAlNCNrK
Z0fmVFER4xFG/sbKeMtq1S6vKhXXGSmHVXWqFrQsAp+bKbVvrKW/XX2mZqjENMAh+vc5rc3XCeq7
lu2SRjceY4e01hKCzE5jJL9j5netpM/Nb7J7l06mA/X3g5uZmQREORRFjRSpqoldXS/fLG/0rnlD
ypIaVQwc8EHr31nSypZhv4VStWIU6DWy5Nr63bJK65IWCRs6iu9qCU+9UZTfWFPG+DA3bVd4Z0II
8K/7AgYV7v8eOdMwduXR1/QT10FD/8b0QPW2iy7Bp8xONnXdvLGmwpSfAushbW2jrSh2RWFXQR0f
B+kpLqM5AkHQbtXSbdWc526W22pf74g8W+6ruQmD0rs3H8JeaHeD8dP2nszqJa1wJKX9TFGFi22x
wvCZLNWdMU6nAVbDOc7Z5tHUoSeoGW31i+UhJIRQ043aK7rXBmM97nzLlgAawt0jj+WSBMzUGn+2
3K58jgkeW7sGzacjRgMtPUCGcmZ4zhzBpyJ7Rn5y8MB5m7NR3rjevKPvmA/AXm5mrzwIaq0HieSR
eBkyMUfd2/hVFF01C6+Q4d5hd69PZpfdNe3SHXR9/JmtJEOHsYV1gD0MW78AW464zMjnNtD5wiCu
xzRgRPhWeFm/TwacjEOczAehlZcyGpKr+outcQ+Kmb6BBC6UjAAWBw3Rbyus4jYLAae3uX6JHFO/
wImmDq3tn7Sw5GYzftHauDkTWlPuCITTUOfhRusH8YVs9OjeKHG5MpkmQ2gekkNRLhiqYPpsIm3S
7kmLMvKXrC+yneE35fEf9Bd/SagSOsecbmEvIf8FFZRExP9hlZ4ajNp0hKiBmuiIKYPbXwyY5yVQ
ztZPYVjdtvyq+y4zb9yqqgMei0ctsRIGzyt2wjDFt5lPaInGGH3DOKKUo9bkbi+fRQtb1Syt9tEE
b3da86wMVB8ZtiOUhbl+UicJgK1vuTe+lzO3VQIZ4CjIsCRrs9E2FUtq0jNl/HmW/2pDwX7VGvoz
HmHiACNC7zhsMEkKJGLJmBzDfOjutOGNcgXB5kqF53jVysTR1A5ZVRKwEYv3NtLGM0ODa86uZRPV
DGzrls1WIUR+UkM35UegiDdGx3hBDD524quwsAorSQg8curF0r6vOvuEtwHYu1ubD+95fIO3BPST
6V3M2s45eGAY5lrN9KNIvsRezg4fY8vSEuu2+jIBfqVoRK41kNWRTRzusYssaySAzgQCekiM8b3F
jbGhtJt2juUwb2Hz2FkRlz9gEQtL5Z1bdixB2/yMMDnl/7AnCqkC9+DS+mVnzbF/UarWzjN+Jvny
pv7Gb9c3XF8/1SC7TMNn5buVWkGEhehuwL9sVQESSlQOQmj0Ve3nkiXKWPk4gwXNRY4EnOrdbvz7
bGnj41RrRzG7L9zHmJ8Bym0yc2HBFLcs5+kLHCb5ZT2YQce1qkzNSVa+22JhZi/nC8QA8cFUYuuZ
Yt4xCHxSdI0GCCYQrvh1TMXjtBjgsELjI0qh7yopxejWbyxT9oxZSGmnNdI0dI44GimQ5tvMLp9h
1X5ujY3S0o6u1f2wier8h2+T+RfBqOOYnmGaUvuow7H4DbTtxE4fx1a8BmbanoWZzPsik8yR0l03
tYtVCjjvK0yEkhI4ejJcaKKSUM+oOTzmqd4eKtPaq4+HT20HMvFHPOLhsqmOA89HdI+fftLOApUZ
EgomtUrMTx3CDBCb3Ghb/DBrfVbr7L8/Kf4VeAT3NJgDw3c4Ln4XdTYxC5jEjKYgccebuo4XGqY5
eSAY7UdoaMNRN7+qi1GtN9RYSF3TCeOiANv2NcHsfPBWB8+G+DBRUKdu+2sOw++KElQTXY31+c4Q
VbEZ5AC4rr/l5XiuVtEy52ZGnbfUG60/hptaGPU/yA0NKZP7k7zPcXXT5bNDf2w6ntKp/eEcrFjA
iLjrWaLVy5escaqt0U4gW+c1Olg1zmFb2ud7EhPlYEmNkJWGyy2kuTBqoxNRnKBuogwGxWaCcXIw
JUGwd/FJoBwO8jX++PuP5K8SSV6z5WL8QqYPqd79TSLZFYXPXYb0L9bsYxaup2GtnjFLWIHm5+2x
XkMME6weF5PxqYa5dzdZS3XJtYHbR0YJj9p/Q7b/V4Fbz1XB//7vn2KxVBbVR1UvbRLF/X/+jzK5
bpKPllX1r/73H/Wnn9z9p/rX0c9q+63/9qe/2ZV90i8Pw892efzZDXn/x0Ss/+m//D8/1U95Xuqf
//FvH9VQ9vKnRYwy/5ifZUjd5f8/cev9Z/Hzr7/+M3DLJiHLpC7wDM+zUZdKbvln4pZl/DvKB113
8W/yXJou4klJoYz/49+E/+86X0f+E8keQSSOfPa/E7cI8BKUcrZ8LGxqSUv8bxK3fhfBm6au+4yy
ONbI0SQW7LeHDFbVYpYYA9g+06RqVTts3BX0m6aJBMZ9C+80Jj2EBpUEWviS9mjs/vBW3f8L/6v8
Lf7w3VQvwcH8YKITRQap/6YnDzskSeoleJ3cXGlYGAnG+C/Czmu5bWXbol+EKqCRGq/MWaIoWZJf
UA4ycgYa4evvAH3vsY/3re0XlihSEAPQYa05x1xXyk2eqN1tI5NF1QRM64BNtwPsVF5w8UUQwtti
K/JcA8co955OJG1kuH8Z9GeB6r+9uFnH/NvAUeUFjZ5YIUPLU7WYmiA9eC71xMKLEKPGs6XBtbvr
RMbgXz6W+W3/93/mrJuVv4CSMOTqfyzdAuEPAfhiKKGKDato/OjBiVSCrz3RqQf2j1YSEA45jBcH
bsk5kt9HzY5e8wzxU9+Avvv313OXy//5ekzE0YS06UIQz/bfnwStaxlmCmtEgMbqmJfx0xgEhGrn
GaJ1jVo6TonxOAXBMamm+kwuRH1ICN0dK/0HUWvVa1rhptGpaVCYhGjGl8yGqNtOwgrXoU2vjr2Z
uccalqzMAsxLj0r00Uqtv/mt/5gLON/ma8pmHufyM505Au/3r9RwS6nSMfUAmevPvYSmyz5Y7esJ
u7cYVbDzDOJcVON0+1gytA45ajrnryG2f9gTfr4MRzdxnyDrse0/rjyND0DJ0MP2RwAzoXXmIxVf
ij+tu0tN+9KSPkcgRrr3ExltGiAjNS1l1J/JXyTmf/rP5xfCKGMzDDmmSereH4SjFH1YRiHJQ1zp
3BpEcOfJJ/Yphqq60bwEqGBsnDpE0cgmIMg08QgeIWgWTObe7S8n2R9LLF6LZVMymVlFcFLIE/zv
76bTWqJ0DI9UcsE1X03VspA20r5hwMbp1tBhevWaI4zb5I3WIbqKdZTMxkdCTw/fQ9cvMC5QVa8D
4HoODNgq4WAuJdKvUwmtIf7LVWH/IXCfX7DjCFBoALkZsv9MLOxKRA19K4mvjVkFBgxzR8u0H/p5
cWxVPZlllXorzbY8WvAlj+rRa6fheao0GFGldmUrrzYd9tJHGCOg80XbrsasyBfKUk/2XCgfQ7CS
fVFTYG9Hyt8hFvbegLM6UdXFNnVR8VBuEyuh7OehARomM2K701ko2yr3OLTtadTbkRDEZlpQszLW
ZavyjT71Hx3UjFNDP28AjACotEu3IU1IEhnUobLFo0V6y66ynaOs+g86+/mBD5PqVxIBIIPEhbq4
d+Z2UvqXT9X6x6dqzJOBy8ko2U3/8zRIodxKp4M4jKbDMxLzREFMENFLhcroKRzVWYn0U2HYDoTS
TmPWg20T7gmtK6wEAcXMEwfdyuyNdDDOyUZnm5IR9iB8NVzH8VJ1yMejmC1uiMHX6vQj/mntR0u5
01A6cmu4KJj6sVTV753SbAYKqH8ie4X9OGzKINj4BNsfBBKC/YSdPPpu17J4sWeyZKBRjZRhGqDB
qgCrNJ/+/Sr5c2Vosjlkk+1YSIDIEIGk999XiYYXlO1SBYyqtx9C1TaXpuWj6HJSJDwlzeexnr55
jTBpJeJNBn4LztG02qNVudeitFzsyo65//dXZf5jqgTOZznM4IYj5jTQPyaIUnRurXpB7qJVhw+u
It4hmLo1aCn/ZJBSuR6yKNlM5Tu4Df0L3e98HQ0YEkYjODt18S7dMT8ogxPaTi6aHOUy0an4V/zI
rqRXAH4FaYUo3U6uNTsodfI5muEoy9F9EL16D2xQtcDUzAuW7mHZ5K5YZcEgkfiHfC71dK36+gVw
jR3AIPLsvwWp3M04v02RFiMp9AzdsfgIWLr/mRUWNzHgPiJ/lszq3YnKztZE47uLEYs1PSbrnN4E
bjiPNXq6bVoz2vV9/xq54TG09moanaMZkxewiLqO65HM9t2d11WMIjz7yWwQcbEcVW6wLpzQ2rlR
OCGubQXKgvISZv6Dn3v6aQrptlVEDaA4/WxkFr6ORv9MZ/WxjSMDOaTxkYnJIMQBJmvshixr9OaT
TQUAdkTunbyABnjjzXHvUCMlWaRHpYhhjIMJuZBF9b4CWDjFwVOVWeqAzhQ6x1zZr1J6IGygOnqm
+aJCO7YrA7TOd8YzMu63fz/hjH9M5Jxwjsd0QeKyIR3vj8tAb/K66gaTbXacfY8jrzj4VQY1MpIQ
vZAJ7LLIsx4oO4ttP5bNtsVyscsSOe3+8kLmReBv3zvXI1PAbHLC6ySYTP9YJEacjhEiCs788IjT
ODkC2nmLbK87jUraC/pv6T7K6Y92VSlogiY7JzR/TPZoP9tmre/dUPxlBP1ztTafimSB4fh3MD9i
vvpjUo+U7CzNIA1pqIl/U4X4kjGBLP2oHh7vflfiMXT0ZKO7QJ+SLUkRTZdNw3KnNmzrGHnepS7o
Vt9tsRSs2CD0eYwSnRBJyy3p0vdoMmuakttq8K8xiRZENFwbVB/h4t8/Xrig/9gisEaSbFK4uBC+
i/t88dsq3LcRx9cVWUmj5+RXabEnL5txb0ZiOtCbhxvlTMOqTl1Sf8s02FZuXW4junGrEWzYdmh7
SRdQvdkhnr3ChXhhksvmgmtLLUqjnfvE9mFDUbR4aLXJvVr0208ghVZOV56Fl3aXlCAmjKrIiULt
6oCVo1bRXd2I3KiR/ulTZCOKHWV3bDoclhPQ3ZcpnjGFHq0NspdWJLS1K4PuMFEu300fNbF0Q2CI
XWGvpIzVKaZrfZE2czz8vIUT9s7b1FtPo9XFP2IB4/7L2Fjym9NE6HLMWjvQlj93VZg/jwJwfwdy
PtGSs8UwcuA0s6nfBVSZ9KI+ezLzyPW195pHOuz9/dKs5MTZW7qodiFg5AVQ2BEYXQHAgubauXbf
UB8Fm6Cq0Zj76aWPa7WvvBLl9uhlj4UVYImSdOU1I3yoUFGuypYkJ9ts4mNvPlRl+tGFYMbgXzMN
GfonhkZCHoanFiP4G60oO7WiSzCUwNScJN3PhZkSFe2iC4pkT3TAzSeg1CM3WWT1GcUUJhaBKrUu
/WyRFBbAt8lejLjknx2noOFjPBu+FT9CfKKi5IAECjrDObkNshC0XhAuvCleDtA/FmZjf5eNJL2D
cYVGlvxa+oN19Av0V66iqpqFjzFMh3WapcPegd7W8tqpbPPZGUhXSKApVP6tkEODojJfUx+nqRAT
oFOMeXRN4cZd5cx4jUMadjANdhKw6Sfdy+iv+IN90D0ThWSePTJbzn5bvd8XCun4NIGCiPoO3Zve
62flENoQ19rOa9EGjCJQT1lUdk9xA9zVCNN2W4QArUNNXYbCqi8xKx8rOt9v3Nn600nve+HR6/dG
r6DW3zjrCJ0ETY3go8r9s8uVuEyLJn/QbLHrXdHMKRifOtQ2ZhrRjs6N6BSy817qxE+0hhu+g3R6
oXgSP2da63H67D2ztwiXdrpDT2rCyY1ac1OaNu6lTL7LjMKszt997Yxg1bcnzbNnVj2N4kRZ38QQ
FkeX5s4Jgdt6KkmEqQRCai1IhhWqIHPW9cQEMiz0Xsg14VL10hu4PiWjkO9Lb4ko3F56k24d/ImM
rjjswf8BMnT0Wl9NMKEOrpiuGjvOY1gPB1sH+NO0tvEc6I591AMN7WWdISsqq2M0ZWrTt8BqrcLo
DopNA/rn/rkNhuIS1LAcHAs9HqNEs856WoqON0WbcTDoZVShxvuH8iL7AFHH4Kw9m9Du+yvDdcFe
JgEOOLaVONRO/9S4VQg8G6OPCGR8IUJ4F5EHTrjSiE2jxOg4dNI+lN530XKVpuY4IcA1Ehjn8z8K
JfbuwDuKruvxikfpApvr5x5T2Y6tgXspXNPAqG6hoZ0/GgsYxULQ7l4PZAhhfaLpShRuf/Zqsh7h
8V/HqKODWl2nyHnFfzeeOEOiG5KlYk99tq6kNVuey+ceaeURbt3ZH9oXPSynb65dvTuBF7wkE8x+
LB09g3PTasMTS/QWDVQ2bIM8MM+zlfHssYXVQ7qaugzSzZhL7XxHZ5G1ER6qJH209BaxZAfep00n
pJBJOC5ZkIvL/UY3C7ptcTZntsG5gOeYTqxuobV20+Tu4AAMp4HIDKzs0aKOGCMjSw9viUsmRB2z
vUJFNIFDP2UqPpDDFF1s86O04+aQUNhYZ82UvUfwjpPWlF+FZuVLvKXliVI2CjZf7ERXV0euc32f
xEi6enEFZxCeANa3+PcG72lMwgA/hkk9gwR5YOSQdm+yrtSPWO6sVEPJBbhhW0kmJUjpDd6s8JGM
H+/mQHg/2pM8lUn9tab4fw2MbTlxaQx56a0pS7QMdiXUj5QVnvjIVOfvyWom+j0LxidV1V9FmMen
XmfS6wL9S5QZ1qcGAMNKmD4dmbBCHMFC5DTZRoY41Z6OMSEHNIrHR7K2ootr1ck+qAdaalaXI2O1
+7XZR81P2oiP0wW+tPM9zbzpiDYgWSAL9jYjuXirztHTJ+FFa+bZdGGklnbG5RWfR98/9yoZzujV
NnbFZYDTE8FiqgHDrEG9QKE7ygm/VMbluI8N83Oqh8VNb6hFqoj2sC0GDGI+FoYpJ9CKNu0m92K5
mUmeZVNM62K+/PIxcZdA27+NMvg8pYhS0eA1LmXsFpulvJWz9nSYx5FeGRsZFDdJYvoqr7Sd7PwU
6f0XBwoN2jENLXEur7S1x/WYT/otmR46aha7oSSg1JE4BDqyWDdtXiWLok/j59DEskFQTgfjY29z
pi80FCqbIURJlYmKbL+A1XLQg8XPVT7NhEvGxsEAtAxoadOIqHmSsbUrMVM6Zv49tePPZDktBSfB
U2N2iM6EfI0RcBMoa3xjyPoICAnYDn6VYKKfXkEc+xsX5cPG18hiG+qYfXlKJpCmP2f+rbZj99Y5
kXdqZ5NqhJCkcJoSjISatk6FRUDaHXYnS1/15ST2TGrBiguBlWNPF6jMAcSyuMoZlG38dN0cGGsU
J1eqYodz3Ftyxg0LzSjFcw1dWrOtUxdkzxGyeZbDCV18i1U3cwypVnTzgLYSxZh4BiAmzUeT1JFz
Uai4enVDDxlXiy9ucsuLDeF1lfkOGz4VwDovgORFY2+t7RCCG5nJ/nLyWgyPClddyxdkmQonrVlt
GXFKknUMNDjlB6c4PZ1oDHeWG9domvGKp4m2rkJzfEPACFMnzKtzjaI0dUT9lOnePujb7IprheR6
0toxig+rIkSJQuyCXMaTaLZJohnQkrN4FziueAxw+GDffQ4U1tExjZ6iWcATlA+0y4E2Jaj1MnKu
lyXVwPe48kEIt9WuZe22u49PGJ2rReP3c6kxZ3HT+PrT/cZV+brXYYq1LFmXhmZnwKMtACuuViMC
zd2Unn1mrQzN+tSnnBiiQbQ9dQzbtfndUdhjETsOtwJx+k2GIXrbOniMY3ubTJFkUQWLyq0BV8wq
HnaSLiCLJNs3fuBu67kuYti9PGgiO4eTZR70oWYZJEq5qtLmrDN+XWXiXYsOjLaJxgZ/bzdBy+p8
RpoSxXI5xGfbRAMyFfhJ8AHV0PxGtO5tftSUyB6cZHbjDVH1nprhMtaBTAoWDxtL66KXeoTGWtAN
XJhDkGJOFPI6HmhFmHvfDbyTNbhs9OXnANXRDaOKuwbIF27VZL/TIIueWl89YdQ034xwukaOGNf2
RHA7xRPtVgFNWowZ5hYk6S+aZkHfmdNrGIfoP+JFbC0Xu03hnGNtGvYpJrWzMYCopzH+3dBM92zO
N2DNkJfq7lsS7/Bw6WTvBkeSXcRhmFjgLAyWJ2vkIP5M5UF0XUuX6b3SHvQmDDdaRIxhg482KkP1
kPznJmux2xpeQRRJTHxiHT/8dpOCgImLTC0qXVVQ5XR/M3Z1c85bozmH5nI0+VoczXlJDUxuRtsk
RIFUn8eGYMb5Bzl63iqHBUM2cR4+a7kPk5+0Y/IFPGKMASYx2ZTjUQ4hI6RLWGHE2YprMrFObbRo
Qt28OmOpQ21N5HqobO9KVemTxQyKrw4FSDH0RO5MIYEt4Ld1jFFOttZJBMGPppiqE/i5FXnqLGoI
S+niN9WO4lTFwt77kbHNJNK8oooZkqLvXkzIj7/CweVmxPhWY3dSqUN1tJbRSxA7+KCt5oK6olio
WbBboboWMnriw5cQFnW55SQqHy1k/UzUyeV+b9DRRbuqD/jKHEDCBRsKQtKhzpCAoVaMIWong50u
zS9xCbcrNIN4q/lVtR7EsDA7tKsgBexbMwlGGxnh8PexNGfwwxd6wMdjG8GNNJLk1A75D2nbwyFq
xvGqI3Z2O9u6dG05XWnTQmmxyoFyIewkb3KKJet10ofbwFzlUj20aZAhTydlpulkv0fgts2j0UY4
qsNkMHXnEQURBdw8O7Sulz/4nMGdY3dnzY7p4XujOKq6OyRpEYGJaPPdJKU61ZVxJg4VSLKqjfOA
IcHsN9pg6hsCM1AwtgNLKq/Dq8NMcsQW7G/t1v4EyHpByAY2q2CES+rHMCtYb6y8hFq8aoKOgkD0
pex09ERYgnV8iI8s8g52PdkPLJQL1PH+DKf8xlJPf2FDRQ6h7e/7QSdWNkWDqKO5gKgPfceZLLYU
te2tLK3IdwPNmmVmlIgKM7RghrLFoq4sYHYRy7/MZeXWTio7MUjItY80fVEzOWGmrqtbPtkOKAG7
+Ap8eyMIm9iYRWEei8hfsyswvwlOiwWhecHrWHwUCk1A5kKe9juteGSphozYi8MDJdN6paw8JZxk
TNcjKpQbblHtIcQGNGY/dCXVY2X2zlUA893jhwOAkaTONUWhpIjIfRhkK3ayom5QWUVy1TOeBpoG
mzKC041qazm/7R71s79wCep8qAZ7DTjSudw3PCGl5wO+9N3gmJ8Nl8RKM0S4Uyj2flZlbuZIqWsK
q+tYGvGb1PRih5sWEW5Xs8mvcfs65CefiUvnEnGabO1VZcs00um4VrPsifRX/1EbPvSic57H+YYA
2iAwvNv9DkbLJwCJSF2NELkhRVAs085IRh933VZ4q1Ef4+39bmeM8/ziIyuajwPXqDvGRaMW9yOV
riMfCBWGcO84z/c/qPnCaAv+vCNa/9INBX2P+ytxaUxMSRMcf76MDu0Qg3RHAAOHvv9kB7Gxuh/s
5/PmvwiqvsD5InqKB7VzYkAKgUeIU58LsRw9EtOwc5fLkcbNsrYoHtMh+4zxIV5RH4IGgD5/KeGV
Gan2bJaj9txG1SYJq/56/9Xga19Kwj7O93vUUQjMLNP8cL/raqnNWsmqyYHjz33ZhABfRyox890I
shqjh5kv7fm4nciTMxfTj/uDusy0x2hMdvfH7r/y8BUIJD/3O0PmHGiXVI8/n11Skx3dkSzB+chu
SFtEuJgZ73czKJfrPg2Mzf1glcek34SFWt0fLWOfKarsEZzNL6Pxh/TiZOPr/c1iHkmeUrvF4tIy
HllYzH2nqm/3v4T28BhTAHi433PY/7By8afj/TjkfNIZMvNhd380oWO5iaKWYOf5v/SFyQOCHLL7
o4J8sWNQoD27P8omKH8wq+7nm7Mz1dzCMfz52M/nj/2qr2T8dH96pIlXvfWSy/2xUNd4K65jHO4P
NqmnVpXKrJ/fgYuEeaOZNRrS+4eep82e7w/v7fzBpZaaTgZO65//K0Dn+0iN/Oe3mVUQil22XkLg
UMU9uy4SIc6/brSMva0v2G5O4Cz++P397mDG5W5K/bdw3gbfn//H0xptEkuJzH41VI4LqnY+5q/n
QPk6VZ1y9vff34/y68FhiNDZNgITx/+9LjnvtH/dbcYgX0u25kt1P/qvA9yPV5MDTL+wGn8e4bfn
pMjczmoks4Qj/3pNSd/hW6I+EW4nCwnwr//06zmO11Z7nSDJTm+KXe8gw/ZEdtLy3mY/2bXZCasE
N2nsgFyeHwqDhMcjaB0xbejlr+fcf7rf3J9yf/Kvu/efkNRcnNCmkDkf5P6rP/+dc/9Pphlb+7qz
1/fn/PYSfh36t5cYOxVS6CwNlj9/+f/961+v/X5Iawy/iCjSgGj+5+39Ovb9Kb/+tcqD5jh5j/ff
/HrWb6/gt3cBWprdVcZG4bdD//a4IQe8rAlhi0ZTfGex1p993cleQDEa1D+px939XNlgGUut0JEV
zI8WrJZWoQ+R/X63xWi7CeBnr+9PTiZ2KNW8KPfqPH9xEtPf50VYLO9PNns7PlUZEZr3R9F7q0vR
6p/ufxr3Y3yFm7G7PzaCjb0p9XL/u/sNUNXZRqBu93t9kpKbpIzHn0ea1Lul2vjy04Hm4SkwGuDl
Pw9lMm+ZnkK6fH8DjT2uREYJEhVV9mKaWCzqtIsJf+EuU7C+zTrH+PkGKmNUe81nTLs/qgj4OE5z
uT5TFUl1ffPsF4hZmkkbr+Fg5jsxNXKXN47+aA41XNWRdcTA3lyjbvlhj9pHWrrNS98brOVFPRKN
m9ZnvVI+0aLKeSWz/Xp/qtXUh7g3p3eH2sOqz0fjwkXZHgx46htAnvZNBUB9ZDwUH1F3KAgw/I7N
34UT2SZPHgv5rUNfYZ/ZffJIZs+0LLtq/GKMDhQaXoqh/C9lkAaf3EBZ61SUwQk+giRVPKQ63dUg
iDUACvPhKUaSsO0Vn72eimxIKxY3yxQcnKTNtzW4zlvBgnBxP6z/LZ7XalPZXk0cAbsks5Nlo2cJ
uVBj88AqxTo3JVHmUerJnS/9kEyFLsZENWunE4u6T6kFNxUZ0T6hFrS4P5mOQniTfv6UG2N1zpTf
P9X62SVOYuGA434DWaNTokB6gHone6u07jpaLKVqQzevxDlc7792LBAohteL9f1uH9D6reqeVFsp
tBdlkrQ6/7WAAHEoR9DbhZPbrIV703+2ms+TV1pYMhv/6jHLLRLDyr+1Wnl0Yeq/wtLrNtLL5b6r
8aqTDAIwSC/zb1ZFiTbwxOsgnWqTO1lwSINhugZJQIjhfAxBUgy5QB7GejvfMMngEo7s9hrpFqbm
+Rgp3Y0m0Kvt4JVynTQ2zMhuyPxN4jc/XINY9lujU+4FZmXQvQGevMk0t9gVbv5ox2VL/Oz/3TCx
tEcBDxsJ6vyjxnbmf3+kcljsC1bQYsoISp5aFGOiP/nKi7rFUFbzrdP0J4xTw2kq2mHXtfXl/pz7
DZvt/nT/6f40Qf5wvnJ18xOZL9P2/lf3B34e6tf9+59AtStmk2YGbOjX//t1yLYhwgpj5vdQn2jq
u+NNz4PyVuI6StiavCqpR2c/L8jEdePw1dY7ztmUuKy2KoPXOGrAbpum3DXCJWl0dKc5v34i3Hkq
r35ITc9s+3M13xt6YgH1nGyr1tIJf6BBEBw14T1mfuc/oBH5YRsV9mqvcC+RSZMgqMhGj+YKwf2G
FPWFo6nyqW1BnhHgHW1qMJtkqLYEQtYhjIhEklWZtZh+FO4PTLkudK5wspehQ8Msrjp7mQJ3P6Lz
XzAV9yett1B4TdggjdTR3+Pa7BAtYUeOU1bC6Vg9l+RUHCLR+xhuJNASNHdWhtVU+a8p9KqVB27l
EwKcUyZb5yuU312R5Zcw8puvlDl2il7mAblsD7WiQrQ4sEddVTGwBwdzetDp+1JnVk+B7bdNtxX1
8FwC7MsHpa1LPXY3hn+0VBBtcIu3i8kmNFWolJCPLjKXCj522BJiTG2UaDmNZho08ARA0SoJP+Vz
XGcakuNgONSn1cCF5xbaW497fullZrBnBEN4x/58LmRB7QR6xx7F3ru5DJaioyLU6YdkIMBKujrM
0rzSF+OsGpeK3r1mVc+9nei7PNGLLS6/RhnZWfM5XNSFwa4ey29y7N7ICqyJqpkZapr3AcqZ5bcd
Zrjah3HZ1o62FbFO/GK3jIK76RPUbqPeUx9UtjmGAM+r1N2Lsv2oQzbjZQf5oTgoN4XnPeApmSp6
w3ZeFkuUv/UymgF3SDg39B49BI3t9z5Um1DV8Vvg+YtQGZ+7qOtv5lB+jIV6bIQVPAV6SoySNT6S
6vMCd+zD9LJ2k43eJeN97moahEuzF9XqRY8GYock2wxqfy+mDbwQHeXCkdlL52dbE6vngjyPVcgn
KkdAInru7V1zRfEiejNtsRbW2Qs1HwYfiLi81zc2SnFoIslDnDA2xePN4mtPqMmSxPJMhUBf1oNJ
+KXLt0DQ1uDoW9wYN8PuMMZk/UG3kV855kCaUSazlZ/qOyo1l76LbQow8UGEBhy2qDvjzJfrUrCz
CCgS6r5Tbw15ocZNAPKEsp1650o0OKUND+NLUnCahdA9BGv3he5jP7HBOvWeZJVY+tStNBtxjeMH
8IHjTem4PyyDZmUN7q9EojxxyYHb+Jxa1nVs2GqTHE+47LjKQK2dSrd9F/VuTJglRpN1i8v7NK08
28rCfxVB9Z5wpq3jUURLzajeJ9Ati1Y5H4AnqZ7/54b+4QvwtHQdB9oG3beLOjN+a7rsCyb0eDuW
NqU+kRJRanfZMqbvRCfeWaO/G0GAIsKLGHESwHszz/lmmRj+g5AlNZVe0m2rekdBXyw0Ky0WqZls
0ddFtGQcjCJU3cpcBTPZO1wFaPGIjSIrOeg/GQ+DZu391NZYTpNMDtrPYhvL4aJlqWl8oq4wlqFL
QnA9WPRhDBjBlR4PW7eBuGjCtgBkAY7kYuISx6Ut1yJhyRfVFwWxlv6M/t0mW3qQ8mueWOYWWxSI
E+mc6lyS6tJjTDCufg+dax9Hjk5XwHpmAX0jf7Hlei8Jeddt0ITRltBB/VKgyprCMN41yBcXXcc2
ADZhSnHG3ekGaATlUvsdWx8q1rVitl2w9C3XviXWSV9f7N71t3kqw6WD7XDfjOVbpVsfXvam7Hqr
Zw6Q35GNlFkhAwv9d87L5si272Bn07EFu37i2gAu48y+Tpg2pE0u0MeB/cc93NT9e+/mR4Ehdle6
1pufl+oAkupHqlKM0jSjQjBQYZrFW6E532qTkxK9TbaW4nuk8mbXFcF3J+JpruadCSu/DFkl15av
iUUFbWEpzLFkXbatBxcLVdkRLV0TdNi4gBjAxnzkw/jCldjvNVeHMxbk7r7tqdMnEdduVPnWyvYn
e8vFAa3eh8Wg8v6HEvjMUvMiBD/qwbkhWDcmUmrXTe7bTFQw9cHZlGNzGVTyBdH6N6JN36M0Hhe+
mX9gTIzPwNnDNYEPH0Luoir6EmjaUzTlh5SONKvHZN0Y7fCckZgQtQAoO3riGK3iPQP6c1OHAB5i
bKK5nYJIyybz1Jniu2Pa/VHIonmpa5ZlTux8hUsmF1pVknrrcmrmvWDkpOfofzXNI0o5cY7HEQdZ
1gjaxRXZimYYP2t0Ovwkiy7+kF2MQhDHqM19ws4emRR+ENtpphcUotFR4GPUJjNg/dnbJHKi4HYy
cQGVRWOSoDVmDOGfTQAUQLeoYZfTuczAQwDB7KExNA9Tb54ClhEXNxHp0hbOuWxJ1W1Tn+DrDqZr
0Lhq3YVmu9AT+VZbNBkLz/oBp2RbpSTTRdIWRxlajMlt8TB6TK+Ir89VUDR7M0g99mCmfbSzW8WC
9HVtxmxMdeCETm3U18QbPocF8njbisydBpuYy3dErtBot9LwMb6npKRblAwn4b728HtWXdteyBZt
b4r0BhiVWBot0T5q08hehFzGhmQGOlZ6uiwojpyKWa7X0yS50KC0wiL9lM/+IcdL3muSBAmNJz8n
VkW0rTIDPpdmM2LG5qnp04/JiM0NozH2ww6vIj+sXNxfWwRLn2dkMFtEXV8LHa6lpeLx0a5hsxLz
ah1kjMPZa7stjOO97rHLaoOCjJo2svaWiQUMzsYxwtFUJmzjiNbFVY8Ba6ExgRwaD7DbZPSPjkTC
lvfhRzwN2MoC4HxWrj90EULlOnQ2mp0EL2Yofog+frYF+Bjb6v3FYJUPbiKLh6kFWDdEQ30rdKk2
dCZ+Ikh0TBjrqjKqlclHvtfSblzLdsbpufHW0rVqq2X5N/3VZAl0KfBjYIRoDdQQ0BID6t17XMUS
zFU0nmtpxai0y3WWSwHTpyVjY9ZbIFEm0RN8czBuXOGND4PZ+TTOiaaVafbDVfKB2m75mmRsL6aG
xK8Jts+iHt0EIRO8ZnNiELWGibY1YwlgFELv3OxUUj9eDQPYnRZZwDGK9Pcy+RjqdFir5FujD9M3
y8qOniCtU+XGuwQ9PSbGqZeV8dx7VX9OFJJp82hBn7nVtbYg+is4FpaCcGgGzPJ26u3MSTxpKkqe
UO+EgmID/jN7yB/wKI205/vwSOiDTuKX29JLN+Vz0bWLQcumw2S53yeohKcgLgMkYvOSoom/pZ2S
l76YHi2D3EYpiHjMMYz0aqBF0vqn2qXp0KixXxqdGbwmFuvKErkHT5tYnEy48iPf1LedPXS72qqP
fTF4FCa/1SAejobqLT5lvH0GLrqtUY3jyvU8fT/lEaZcLajoL5NjNPY9rZZR34PDP8HPbS6Be7aa
pnwCZ0W+Vpkxy9rBhjICfpDCeQxLiEAjHYx9Ehi4l1MDNpyRBMu7cZ/9BIFArm0eRivYlYQXmvGQ
PSfz9sPKooce4fQ6bSMyWeOkXruKqOy6aPsNxfj4SFcf4ZqGhbZD9bKBp6YelaCabVaIjuzmVrNy
+UyDkpwqGypbI9XzpMJw39bF1ev6kfhUoFj/w9yZLbfNZNn6iVCRGBO4PJxnUgMlWjcIS7YxA4l5
ePr+IFdFd52Iir45FycqgiVK/m2SAjJ37r3WtwQavl2oA/j2Y+faDc3VxXT5MoIvBmmuQCJpb1pW
mIdpGDDi4g9bRMDSTnnfXItQLPLA8w6FQWqYG+TRydf7HiO0N6yl5ZoHi30bY2izihODMZA7VGut
YfqeKW4Z5HRf5SCiXUBSF435yoVhEkdrzfEPvTsd4M/au9q0v6bSGHYN0IJnZIT4bXCWWz1zpNoh
dSHRXhoRkIPs2WdETiA7RxQJJN7pp0ZMX7MRn8kow5dMhtmqiur2JVNcu0GzTGCqv3w/OI6Sy4Q4
Ki9ex7g1D2nDwutoEMBrdekKy9gpE6xaOUPWehPzQ3hr0HAvEie5ojwyaCmjI28tq7x9Pzj1xEmy
NxEg8JNlO84Ha7M1nENmJqus1aE4jwSkjUrPl71WKGy8Op+XaT7FMUOhBYEL+hKseCbtHeeOhjH8
JkqGbTdo1bGZH4iEM5dR4pJVktn+U+lc4bFHq8ZKNETMenv37TIHTBWGaxvNYlyawd0CaU8yUyHu
lSyeG9KUx4jkGmKTj2UV12vg9OG2zgzj/v00QBJIHYLf1dGs4AeV0BIH/p1Dh31uTM255XG6FBon
Mz9l8pInXfGqaaQYdbbn06t4I+sp+IV5Ns5g7hQwkoq6fuDFWHaNV+86ARbfCzlGVvqtKezwCn88
thmlR7RHL/2Is1+XpOVpsfnWac1XTQzctmFoFNHjPNjRZwP8HPITUpyeuMJspE3aoAeQqGY4XDry
PBCEtKIrpq1MCHTrvAArCQNDQf1j5IO5Zis0Nn5Se4zthKgF+I6HVqAd5WWorz4ezXn7LDZcIJ9x
GpoEyg3aVgO0SFTtGKDV9fW9N2F/miFDnk2FREPlxYlduey61tg7nspOOaBbmDCRsatTIgxNDts3
L9KKTamTfyUHKphGVWiVBg0GVIRIJE2IODVbtQVv4UHRKv431Tfmz39ToiP7diQnDkMKjDOW7vxf
SvQ8KM28QQ+x/BY5Jnnzltko7VLLCyDoEEOXsP+vv9+WO6bH0ZyKI3Id/WJYD9JnswUsL38DWBNs
steiwSyL8/dDBNxOTtFZZ9p4GqNh4WeGf23cio951lNWfunt0OES+k1aOFtuIc/Q6eLVGNJW0Fuv
ee5wDNUTC64ah08YeSP7doDMazS3ea+cRQFe9Am1EgR8+yfYm+HBKWZwEwRoYXzFCjKHDcRYn+jb
9regilZQwj+8yfD3XkttGEW62KSB0S4VF/eMKJ7I+wLa+K1+Suf72Yprk80sS1Y+7gtUk5PHhF1f
pJZvnuuyqq/Zn2mOArEeRQAnzTNBdthm8k67AYjwHBEFDBsatayKS1sOr9Voxfuus6KNkdLwk2kD
4EhRcwSJ+CiKzvpZMHPXXYVFfIhr46H8WXU8LURTkTDqWupHDUtrqKzomQZCtekBT87aL3nQyoiI
gCxCD45QHYHXvqX/AJiMiqC14+bDWbU4Ljls1L/oLbtLMpmPpcO21DR9viTfcuV4AKRjjzDUvvEM
NIzNp7Kz+JDXxbalI3ZKLdBqsGeL3oh3BnL6hTtQcLVTam+SACNLiP0D5cFHl7GWz28/JVil5PY4
5IVhwGmOFHg4PPL4I0z6mtMtt7xP3qBaWWMZMnHv7HXpVgb1VwYFwTTfKPJ+01SqDsrIx01ZK2et
SvHVRSzkVp2ITZH2CGmQiVLcpQ9u4uE5Kswt4a+vo7T7Rw1uiCWK9FDC1+e7dmkEvCaNF6rWRp6O
R49mYgXcuy66i8yS8iXoPECJ6PjqW9rSya+Savv9ijN0+yc3jpcV19LckvCfBDRE8tTsF48EpgtE
gWIZdmW2dcLh13fdXKYNFEENbUZ3H/jbNt9GiZCymaAUsQRuPvA36T8KMZB+OrsBILIuoxotaFCe
GKBQ7QralVX4DvF1/Ohirhd/GPcVsPpDK4zoYZTaLOM6aWHV3urI18+hoRHnZL0ipwpf5EAsbGEh
Vuw1DIOwaTYcEtRTSh4OfpMwl+ad9fhLHOOp5x/o2d/N2bSRVLX6MTJlO+ajF10GZPhRbj67mpnj
uALb5Kepto50Lz0OHDCBDvhHsgp/+p7W/XV1/L9GCfxHSgD5yv87cOD/Q5QAK/J/Bgn8nzT4XUU/
/yd6gD//FySg6//ACWlTTQv+z/VcfvIXJKC5/3AkPDMhXIfqkcwcrHf/JAmY8h8C7oAhBBZ723Zt
fvQvkoD7D8+ZPauzqcYWcwDevwgKt7/uJuAL/zHG2uHo9O+bjzG/LEw6QliebtmQA//dllgq/jep
8AAm+JdpT7u8zZ+R51gMtOkvD2mZXhrQgqVBOg0zknFBIdFsgFIWFNfIw0il4MQz0q+bRp0oi9Q/
wdv4ZrT/1eArEzihnSLtnXygNdDiW7O4kFfm79145BKWpVyPLbD1GinCxaV9kEifRPoJigZAZg4Z
NpomQ/8VjqWzdTnunIUfVLuwKuAlq+YcV8SWMJXIGEkSlyHSi25gfiEMolggkAZRlSAjA5y9Te30
028EVRFNhmPm0ZQVqboEI2tk4OmHIC6Tc+uRJFUdJIlFh9gemW/UCe7k3C4vYcWYmBp/DuvJgovo
nb0i6ogICHeLXbjHz8eotlDE2kZFNZzL9g7XLKWnzmbdWKt2Qv5XZSWkoXAaLt8PbusNF8cJ2PdM
l+xR5vaZ22l7q0SjuWoL+lQ9+tV15nR/wkAGO8aOxSUr0cd/fxUYZQ1fAf00BgtgRRMfUtwYuqC7
zkcRAsrlx02H2I7OXKgKjQhpDVmdvMNdj87mbOn5/uj9tqabWGb1Mk3qdp0Sz7206aWeGWv98+H7
qSL3gNooOTFVlCczvBMppJ1Lw3InmmxjTLhCWiPJ4pvJ/GD5gCgIkQZnOmWXYRyxPmfgU6lALbyj
yT6SzT+1md9ffUs1VdByOkYs7gl6qt+Gg/+2Hnw/xbkCRMqmeFR1sG5otpCzopR/9tr0V6w5wc4U
xBmU60QPnr7foEz45LnoIthUnn+O54fvrwaujSQ3oSDMr3eaL5yppI3rc/ZHzMyxk8lQUq//Pg94
f7tKQ+NnpvnPtvLSh1bljFmiAZuy1lobz06L5eibJcUY2y6FsA9HyJxPdCj9BbwrJNuQUh0FoVJp
TfQzpozpMtcMKCsYlGXU23mCxZTJz1rEeniAN0KMLiXBy9x6WWM/ys5OFOSHyFX+1gy7/qB86176
Y7bKYN+9N4n521FO91uzfsWBXWOhkrAaUdrpNEo/w6En+8KP+jlWzt86hcfGNNjdsxh8uXby0jrn
Dg6mDDXcMiX0Zq/LrDsHUzqnlHnBCwPXHJilP/zII1oM7SWkzGTKUiBfnt8Hs4tbnHkJblY8iFHm
qY3rk6sQRAln6VZPzmOchIdpBOfZdsHa6trxGg0lOUMqKJ96zTgHDGsXmL6LLw/tLJro1s45l7R+
8xzlWvxayhptFUGOSenDmas1C++uC58s8XeOlznnGZKwHmMR7WuGNQsTyeAywgvy6Qn6PG2d/2mK
/ObmwXtoY4g0nGki+F2op9Evyi0sT7Xs5++5eu2eRGkgZ9WSP8pEk28OnSTUTAeorSdyN2aq2Bgq
fwk826Oh59DwmD5conL+5MH4wnnQf/VqHAABZDRpGhpCSwERO4d2MEIvjSxOQmbdf0WGP+7HUIYX
xSK2TgjluZsa9Z2Lm+WltqmAwVktPelUf8igfO3gLTyCyMtWyRh/Iv/p9zmWmqU7OgixHpjqhm2b
kUAfOcFKZYBG9TT6EzLai0auBVc2X/BEh0Pn+7fKk+GeCJlwh8L42Grj9GjaPGBkIJ1Tvh8TTOFV
izyY/NDxA8AMGMgmfQMl+0qPfl7ABvCiHlx3ume3eEI3kat8uEuRvcEzC9ZhGUA2cDrIhmOGPkNe
4dnZu9Selxud3mjYh+2eTINm8n94eVYdIRHfsL6GT3ROzsRGLWUm+h9T+ZT3iUDinyR7NaT2I47v
k/yMNGHfa0hrJyACAivhopg9AyIWTJ8pc8eu2rsuJ6eqZUFckRRgPuCikas1Fh+4UrjSuWnArr9M
EzC8uktXWALiY553I1ZAnnX8TqACRXvW9RC1VBwiXQnaRx+zUHhD75CTmld3nfauWdeQ6xTp1CKi
g0yR5vCCeTke0Ia5+4j31HTPA47BLUxXaPrU8zLFQKnIaFoydlHMvqEgW3GGmR5h5zoMhfvQ0+pX
1jN5w1oP5ddz/acsy1++3wyiWfKOVXxDAuxuYLgPDyATb2bvFU/EDbu7itYcHY3izrhWfwip7E1f
EjLRKVN/dIl49tL81ttY7Iqs0q4O2VtgPbgNqebVCZLUmd2PxKLOIQOvq3qiMHzt3WHkriIwFVZH
Nrs+1jhjOSYtyZsP7oipN3pCkhgfjHecEMu9C+/CEavYlp0H2NJj6pzHDl6WmsI8kFG/DSoAgTIs
bGTPjnHFIvEsKtZLYHVMBPAfjLkHFj7k1WmD+9tWanzYs5ykiLVka+VVvQgR47xiDN51Seg8KsZ0
hm1qm6bSp3VqQ+0mAxtnRFpMl1zIbtu7qltFxrgtPaE9vGxiKCwIoHG6+7fxxCv6L1qv6lY24LVR
6vQYr6ZzEQXdUx2br07V0jbmq7VRf2J9Tx+qzX6bFQ6obhzObmBYz5GwrzjxtIchMZmYIn8dTF/b
mPPLH8zsntOIeuKO2YVIgM8cH++IFtqH2ZNAr8iGRyFVYkRJgS/QOv/p04W55U2vnnV/vJVe8meM
WIuSOPzw6PaICOl3qNIUN1L7e8za/smadkatfTSSlBwNRNwiAZ/6hKzymIJt+X7V/lATjxPIjee2
Pat1ajwqP/yJZ9a8IWLYIEzwLl5U3Zw6qEiy7X0QoDYttsmBbesx3HDTyVyosgrOZZo9mBraV7/4
JRpeLGXeRzjyB3W7zteQ0Ja+h+vZpEf7aHRBwoCWEupQY0ed757Qo0WgCvecZOjMRc6bk2OVgoRo
3grnKCKvfDeqqZo/9xIkS1bspB3MIQCjWij4i9SZ7KeZwqvs+YeRf+ExYbk74RqFflpEEVKlkmCJ
MXsbkEitZYZdaHS5TuLau5veIjHzgoaX76ydschWeW68zC4jjGuJdTBdzefOGfX1998cdnjAjTD+
FZJZuwXlrN0NLlo/pisCP8DbDwoq9kT0oOWU1nvWUwMBJKSHaNuHXDO6eRXLRZe+R512mJy23Bct
x/SyDVMw8NAzdF6nqIWD/8HKTgXGqKUc3dNAqNBzRdG8xB9pbchj+TP1Npmb4JCWnEFouSHe2JUh
iX8e9jcSyV/cwOyePC0ztmbHdpHlDRhyvX3vhRBIoRmykgyNeBcR+FIPGGT52PcWtgO5MqubRQER
5910t40V2m8aBt6pic+12YPAENgtEz07DrjIF2KekRJ2ekytMAON35To/cgFleZWUqm+aE5U3/oY
ixXdkL1NVtxKOCwACSaGja7K7IEOm1IxZI9kU/SOcqAUsDBtaWHHp+K008HyMn85NDiIO1WjJsbP
s/K1rDwIGumIRiiX2Bu3dgIcfPiOruxlt5lE8xELCytLZNaMcops06O8Dp0gehWzsM2uuQdD02ne
gRT3iYGYcaSso2MTnb0Rz2DL0vNesoutpwTM++jhfg/Ht5D12Rri6RpXIr97uJfowb6BejZvPUXj
0SRCYGnOvy09InUF9dSw0DPiCPQIoK/R1cwc3Gg8dVlBuvhoPrNPsy6TDhZELDqlTllpWwjjuECm
pWN43Tt3PB8nRw/apenu7+9GM35bTpVcB4CXRvlWG6/5MIh3Vsm1EWEDB3KHVXbeQuAssiekVDdZ
PFQbgli9jSHG11yN3g0OHdM0C68pI0rNLd/JOA+wtpzqshaLhk3zkoaSsM5OTy9eykIwFZPaCmaM
66TqaMfl5PdlVJCrjK4WpsNqHXW1BcqFosaL4oSREemXITsmbjrigJV1HpmnawFDHGN4KsGGlhNq
ZARMX6jhk6tdlp9667PYW0l7HlvyoiS3+EIXdrLufKdek/Ra7dqRDkpsoFLIAuako9FhHKsLbRHE
7ipgYSkNI7mHcLJiGwZIb1m/dcgcO1sz/RUZNv12NK14Y4UMYDFAzk0VdO/ZB9zmal0p5uk0w7x1
IviT9ZlwHvUcjvnJFozmmi5btaX55dZNDt2tJAjUt5kEQoJGffsR1k1NRgcXpVI6ntQha8nLKM2d
mJy3AizpfvDgE80ZuRY5w5ID8dojQToeZcypqP7INPwQKeJemG7DIwKS0P8Oqkx7+X4I5QA6hjiX
rA1oyJuu2I1NbuK0xOWj9FF7EX7hnvRJ/2lovvZCkpTcMvn6NKQWbUNEAaCidLXGM8ClaRdHT4sQ
/XXlKo3N2TYIpKj1q/AQK3kRrfUn1phIcfIgfrLmD9XGtEUOMS7Chp3Q6rdmUR+NUJ2URTCdKrLo
J9vXR6wL4zkac4Ogiu6KDqha5DXIjFzvDz1k5LswVbpNhIAmaPbrHv3sh60milNRXRI3+cD6Kzii
R8aqYaq7NJv6kXRiwqBJoPQKiPjLkMAgiy1vqxFeuyXbazYDav2TmZQwhYIlGK4esUfGlYwD1wqq
Y4k8oxgth4YcrPSZC0vUHWKGUD8Bq8EATOMcRoQ65jLaxcnZmWS+DnvrJAMx7Xv6nk2o1UtbG59j
27vlGhHAKutegT85WBR46DKmNIS1uUjQ8nAR5bF37Qd3FhVbkLCFEWztnMwsolqTZ1EOybNtTT6S
qLzn1wiRfnLNDCu27t4q7vX4ztv149E60deXT0ojg8wWvwbbixmFkEAk8XK6Dm3iup1YeMpkeAKc
3iyaUi/2JZyxdSVXoTvR6O/NYwZr+anCaUPDgVYBDo2pMe757OZu+nba26373hObdcojpGfGJGlq
VnV6Mttk5ZY+HAG98Zc0xNZVkId71UeMkzXQXTHJkVH51ji5t6PpxQ05/z7bQpI6KYc3tCblUlXF
SHopWLhqRBehlf1RzOanpkpIXtPTdisRhty8Tv3Y0C/vnoyIXENHC8gCGLRi3TlsSDG098gUyzDM
sLOOpXb87wdldStO5P0Wpfm00Eb/yrsAIsBNsTO0ED8tBI5g6qo5/GN8RTYwEO209a3Q2wgk1kmH
4Mbsxa+0Ai5I0HSLxvg47Co9aMDRENLTiYQVMIq3nO8yfGQRmPGyhXzy/VDPXyWgaZdGRpjpWNTt
niABJZHORi8djf5VinwrMrnsmlfJMfRgtM0cjQwX6EC2lTqI3rS3Q+msa5p0vqxXg9+3K03r+4Uz
OeWhieYDZmoeKxscYxS8lYP01no0HNw6PvlV3iIS4QBUh0uDLKEfZK7GVh5xKFAPc2BVnTK/X8cS
rXXcRc12mNDHCI81c4yjF1c0v6WfgBB3dXEyJKgmjC90z4aSPRIKdQTcf9NII2F3U6gVpm6LWy/9
NTV5ijRu1F/KnLEh/viRXle9lPg1pk43XykLiDUMxFdW05Vn/+ifBlf/7QwYHJ1guGMV5+yKFfnZ
TtunNmK+VxrnkMyVN2JhkOPJwnzVxkpsTK0fD8plbUq5b5qGTC+oYh85OqfXNHeOrV8UDyCT9bqN
HbheehBdAr2HB4dQj/Mvkb6ywrDAuIn8hPBkNHZ5tNz43Y1xb9FZq84MU6rTJH0oJCAzH2manAwx
cIvgnHoai/xHRrf1rrVdBSdojgDU41NlhMW6svJ+ESC9WvNLsDT7nuiuBi/wd1c2Z7+t2i/ORz89
rx5eHUj6m4oQ8z5BVZaQTopaF91K5YOv15NZzhvk6WVspgucMuTGLYNt4BpkX9KUXHajmPUGeUmL
RcdBiTkaX2TV7zyCUDiSGkdSGvQNlOXnnrK4jYW3RLV4cKkLtqzw7iLVNQKH/f5dqY6YAGGeyNCA
MmsJ8WyXFeq6YK/agfseweChc50vFNXTtqMidKfcfcE9IbdmOnMPa28zYDy15oZOz/R554t8F06d
iQCqrlZ2xUhyskn0mh3PhT3TbwBZc+9HzKcptcLe/a2Z4BLhGUz3JMFfmh+JW2AMlVv10vFrZui+
w5kFG1VcwJgbkbi6SjeRcI7qXI/2muEdFXROM9J2nhuCcZ6VY5J9nn12MSCHsUY5aySjeQzD9NT1
xq8A8Ptz6oo3xsVy1zQS/WDoBUs9pcfpa+0Lqtp36e+VL4cNh/cGsb1LLzYAbFAxf3azCDWo1xBN
ih8Vo3pBU9ZLYrnHaHAbofLcEj+5B0Uar3CtolxAxz5wKLOBsV57m91G77uVMWSbEWH5Ne/lb8rQ
eMN5QQOE0RyHLHcQxBTellE1geoM0E+hKYd7mKs1cocdoQX5FfXNSqY44nFkbPXIIC/OsF+LCjVs
r/IfxHtswlBVgCk1BGT2EDOjDPZWU2eXpkMBbwxkqSgUPRppB2vo9A5j5eTZIkccin26n5R010VM
ZSUS7Y3NFF1+1b8YSYGoCkFVOxJeGNf0f/XmbNTpuzWhqI248PzYCHaRbz1Yvd8KhFJwQXHQkyPS
L4OgfWMP9vdTJIHhKfOm4h69RpAfCXckB0ofPKK+k6VVY8MRqfdCm5Z4Ci4HduwvOZDhiRZeW+Z+
l53hd+X4bRdVkeqrMkzI6MwC0jDLgFSd5otYzZDMnUBbxfD1hEbmcmKbN75Dp11kx9S/EUNMfE2k
UdiFcx4nAj8gGh1jaAKSfw6lS5ufvlRmpceyNMqXKHbQmSTsqnqkHTws0nj3451tnjSq+11doQNL
DIeOoPXRygY5CcjYNnUtOtQDeeoo5nbEKP12KDMgkVxQ929SU/6OkjIgocxtNwlwUpqdcQAiiJdk
WqzxsiWRUccxhlXFHy9aTWSp07kHq0ZHJv2QYHpAKi4GVMgtNvUnC8nKzFvjqR72hO6EO75DgWPn
4y1Mr6AkxpMy3LvAs7FOkaisAmAyV2V+NtJvrpiD2lXVmmpJ+voFgXn4UgJ0v7pFsTbxi23apCH+
nRWZvC3RX7+/spQyVlqSXD18GQQ0yRHp1pCtVB23FJ6omCYg6ges4foic9xpXV4Qesvr4GFUzQfU
Km5WLPSh6I4WQNm/D5A3U4RPCZufj5Hbz2K8Bm15A5P2iFyi3Q00K6LZIDnWjkZdBSeDNB22Hyb2
Bh8ksVSgAP1yWgdG/0ckgXs1YgK9o7JPN/RZIiQl9lvAZ7lN2sLYjcEr/+kx43IjSgiPBFsi22Jv
yzc+UnvtTuBvKkYSDvFPy6rLn6JoJJ5GZi5kr6w9+Gn0khF8iF3F2GdVgLEsmHNyOXnHupOQzNcN
JJXkwyF0//UVnYRxm2n2mdmuiyS49C4kR68r5Oan72+lBWVqo8ZDUVdQtx351KXlXica6ugoc28w
t7uopmUaVXoRiyh69nx+6oYUTMQ5otaWFk/nh+8fhDFwKzN1B6RuRK+16qLKgGjKjKqoSmJB/YuP
tglF/Ob3kXuMxzf6BCBtwjB5s7RqUUzYv6vQw5RfI7wcy0PPb1lxAn+d6gSpjxSI0Pwou+lOfq2s
qdnRF1hr7XwVxkH0FtCE28EUIB50fmo4fbVt+oJJQweZadBiAwdgrPbk+kwaZUeSSOPN5P7cFoS2
rit2shvu1EOqhpdmsudwu9916j+3rflZD1bwbhr411Lk9lILNk0KKZaYLnQaYDRg/njrWNPp+dtA
DHSq07LMOVE0x7rW3uyEWLNcz18nND4rxE/jDVpQv2nsCDyNr6xdJKguHZaG2A6yo0nWFWFzzqkf
AIFaCq+g06hNPP7pqXyW9awg9zFFx7H+yfgw2jdOv3N9NkhKtx+BiJHV6iH8HAwjeM3s3720sTBV
+R+9KChypkZb1NBtlkOQccwtrWwXpmKN2HrFfMjftj7qGpBMSOflD6Til7Ch+wimj8OoLD7rNywu
aj0Sd7Uv8pAet4JnVSrhLMwCu26dzahAW2ysYoTPPIGNIb/ngCGBCAwdiJb1ZvCGr4NMvlSybKU2
gvPRmWcRwHh1Yh9Qo3TTSxG8B3m8HWKRHUTr3NvYMq/fD7qEwzMWN7bhfTah/dQH07gWhUW8A0ec
Rb+t7FLcorxkNF2gSTTA8108YpXwOnTX1DOLU2l12zquh22FEIiPY+wvROQwedE62vuopbqha/eB
LF+I1DKu9MH0vw8hvfEN/oGKIqoEdGRzCISCZzCXK/slDMuNExs/SK3FG9FPyZWpRk7UZUh/R3NA
EXvyGa2WpHUecXMdwZp6V0g+zEhcYydDJIVkrzcUPivEMHLB+hDX0r2SO5vfvh9Qxvj8ooA6QQd1
jxx6TkI1qAAdZKgIe8SV8Mz3oGxJtJ+ffT+owRDXiSg2HGTgL6HOj/rs0Q+9K8t5gsGORN6hnmhI
8i82yQx5VfpwjftyuLpd7JyLXJJIPWVrPCLdym9FdXPnB00o7dIjgMTVUC7twjI3YcSw36jB98lB
nO0+q7fKym/pMFyiQI1b+krgHXs6FVXr2pycwJnM4jqhjfbNLKlDbNdV6y737ZsaZvrcQChb7oTV
Re8DgQ1pTaD3iAdOPkayHY9V0vzPh+/vJWSWL4JINw5GE1M1jOlT4urhc5r4N19Qjbe9C8pxRKxb
kJPdBLW/YhLiciB18kdbyRICQ97MeQT9HWHe0hJ58cinVWamyUG6MYlCeDofyg1I7Yh1/6BTaT7c
mvinNtbukWjJoyRuOvAMLkNnwDBmWvASvAI4a6PxVA7vlhNbyOir+IXOzzx9O4J5cJ6dMSrh95q4
m1sZPjQ3L5cty8Hx++lkf9hUx4eyQUZetnp4cV3+jdYcg4dXV9kmUVO5paMfPCphf2XhTC0POC6V
euccuDLWEc6Z93ZITVCInQ1uq/XfS484XiSEoM48q7+NZkSybp4c3LY7SKg8aDpQnJxdwzfOgj70
KqhSPByewzxurIk7o8NR1BEkceY/DKbmL1OtzA8+xhzJeOWl6nQdiWAQ7hBzyrtm5FeVaYBXDMfa
m2U/W2is7obIyjjGlMu43MLus5ofSnoGy2wAZutp5pHrs7wpn7O1zgf7SajtWfOC7i1SBM/2jZ7t
UEam68Gm+tLjvj0EcO8OmRyaZQjddOPmFZaRYTb7ZuLOtKw5TuAohyi8d1kz3X0aDNc+tp6+nwny
sfZuJTGqlVQdKh/DvW6lFMuE2yvfRrbQWyRSOzQpqsbTqAUBgxijk5xlB2MxRiF5bAypVjiFEdcr
cigZZlrWYcBOe/DZIBdZweHNTYfr9ym4lu0DGSIvLfJZ5QC3dl4dH7rRzm9mLQExhdFaKr98qwgQ
xyAnhislQ/lkRtnPEEhqh7j1ldGnBr1MP6gkAKtup/2Kc5hklZbNJjfYFk0mhq7nvOK2Gk6xZSOt
SwHgFfUfRyESYQMZlsIqBE0eB/QQAe1V95aM21yrAJIWHNU7XJkF3rQTg3aN5NX6pcIPb2J89t30
lbEkac1TSItSv3Eq1dZFBINzGLJfCvkavyCWxjoOtuMoSIYw4vgpD/DS8tcvaYv3Ow4J7gKGgb7C
1n+vOiIVDCRxUHqaXx6NcJrbuXsMDfMpVcZlIsMH7i+7smO7TKYqbU8oub53gPtx8ZgTRnaxAT4+
4h99IhwW+IdevRCNaawGBurrrqvS02D08AAiCxc4CZ1MyMmwZz3acQxWSzdkzo+AAaz5/DCWWbUX
bYYkCDR2WxSfU9PBk3FYlAbLemPQ3q17Jp6a0D+ly1JmyDl/NAUQEKefZWHoc6Syieklfw+QWU5O
B4vLBazUo2siGhfOthZ8Zcyc5iSQwgGC7ebEaOheMnHmQZ2RWdOlseADeo4yGORFnCdmsU6rnGiZ
EYR5SqS9tH06BxVi6KWb9h8dmZJL6ASIWwZwwYUtlz56JMZs6xYH509cY6s8VuZLEDY/CluDhq/k
W/AuhbZ32fxWOKLsVaNJutIx04UR1zdwqwM6Kxb2blUTKr7AlLaBqqrvA1yzuYGAtHtI7J291vOf
dl/W2PebgvsTfk6+ansfw0WdH2RFQy4zwxpvRsI4L+tfBBm+wkvoMnLCX4TMsvrQfAVQNqx6n/Nd
49fZKhC9XDGfYGPGnbKS1pgcOC+ssamvI0IQF1VJnU9y8w4g5UCzBYB9mCWPBoHurtQme536Y7BG
yc25rcwFwbDEV7ZezOkphGNp9M5FxjRtk7aOnpFpr2lfskYFbrBJxjSgRM5uEcOQZYfjYIGa+yJF
aK7LMv2TrGWNq0cEvCva67SHUmhUVjFB3e7dZaEzq+PGDIdzkLtAK1IU91HDgbXWxx/xmJrElDBf
KCn/0o5GlR0iFhmKB3Wb+zJE2dLRn8BmB89FgKmt0UPGQkS8RkG5/y+uzmvJUWXttk9EBN7cyiAJ
uVLZrr4herXB2wSS5OnPQPu/OjcKVa+OvaslID8z55johlgh5RXMXDtl9uomZwwqcjSysJjAvI9j
yDKIwT9H0JRoV7fWGRQt5Nt36VZn9nzxU+MhsJJufEluimiHF4fg8n2eK1KNZ7H2C967h6UUrZB5
xgjMdK+OH66FppfdJS5S1sEEpZLFzUKHvZ12i81ypw3GDigFzzG8r83gXwaA1+GcxEzQFWkpPJ+3
HfvXQPfwYzmw1JE1XTSE73fXao8lR6LZWebDsJb+5jjVK9uxPY5hvU1eurQro4wuawdN0idPDj+M
VXffJWv90G97B/fEdtYcrLS1tTAr2yzBDOhWCXk0svhfK2v9xDQ5YLrlVyc3xW5VTQA/awBVXY/g
ROtC6Bv+1uihC01TnB0yNDQhSWT/tZr6UTbjgs8735kZbisdjd0pCKxz0Voxsyia7yXom503c6E6
fOvMTcv9mLy5Ems2QAYkjQQybFrRqE+JzYk9TMk9k8cvVYf7GIFMxVqARqrKVkwxBnwEdaFuSnhb
gou2nhDduITwZHkaehZcZtdo9WMp8N51NQUxVkuLQyIyl+y7Jx4gLKXALqW+M2Kt76Vj7ESOoEJn
ztXmvwzbTi+s/xGNC9SGsZtMRLlCPjHcv5BT7AtX7c5EF3ToBImGQ46mSWC61HvdCg0ee3iy3IBI
YqTyceV9JIsQUV87n6glaVFof6t8OMQqYH3FtMFiHDN12rfvZ2hFwXFX3EMQR5dXZ3DeUv7FbtW+
83i/VrPajZV5h+zcvPY8CVT7kuCp3VZcBeFsEctozwUgI53LtxnlresHsNpFaoT1VLyNyVfWmgbL
QTDLhv2v7cwgIqcbOSFqQiI+wRWCmdg2C0Ma0GoHVC3WBuFtvystHHApO6oDitSuJqpiQbM3NFfX
z2hnjaw5Zab4RPTOk7Hz8hBIb0hqzIFeBLp6PUJJ9zQjhPU87IVJ1Jzm/IL/a3aKHGnUorMu8u3C
6W7GFUHYibyBE8m2PWdh3ac3IgBw4yJxScx1AOg5f3pdv6TC/yqVFzP5Ie80llGG7zNEmctzNJfq
kqf481iGsxQlWHvSdhr0l52biMeQqWpf+TYzdWVT9huAdougOsY4l3D94o8jYQIdzEIepElYZb3c
gnTEpG20+SE2GdnwweoFEN12THd5bfVQ+kbFHGhQ4IXgyUvQ6ha8TY6BGFmtG8z3bgA7AYyRSMHZ
2UgBU8hw0fIlmv1zxcA3ml6tpRaEd6tAv2dyHlicsPyO3ufgsY0gCGTb+RrtRsqWm5LVyLPy7KF5
79EyomPIt1DV/Ahi3jGGU9tOxEkE3oV40yhQeMDRSu7yJEcNKV61ZcrCzs2R0VevougiV9oa2wjq
nKSmlKy4bq5OoP92macWfnC33A66VckWpjwA276gpGWX24A0VOVF+Z9WMlnY2PO/S7i+YpubmA8Z
6VZLvCIs2+SQm5q+aUj72FtBNI7VvLfXKBu3ce4a4HlNvyRdBS0JIjUsvo1v02g5Zf7Tjc11ota/
LouFOsZ09o5h1BcGknD2GfJrerHXdVbIC/NN0h6RkzYs93Wo/wY8fyeH9wT/bDu2ebdaCrPNYhbg
mwvstMgPTi1bCw5wMV7nmotdWEA9RtTAdIIIiJEOMw4Jwfz7FImldvaqkuo1xockGR3DbUo0gYHK
npk7K+wZeZV+4sjFkr/4oWGx850bBGnKbMAcZbaxH4Nae4j1ZR7BASNHyqIgM8Alw6cwCttP0e92
YcWT9h4Y6XhcSA7a1gL/9ymmD7kQb4eLTmjTIWGyQwICxBe01oT1lHA08LG0733gz6el0pk51Hb7
brRieTFYaVm9RVB6R+upG87L8x0ZVmHjtOr6/Amqk3fPHR7jvn2szeWGYNa9pPnMlZiXCHXcmXT6
XBLDYkuPT5hzKl1/Ijl27psUc+QMQVH2ZMnr6V94uNrBSPVkI8TQX8yx+S5MRx1LhRy0TAN7QxqX
c7Q8KQ8YGe1HYjHRXCb9IOYZo6Fi4OnnsF0HAubxUnXbpKaDnVAgvLe+GUFiVXziRhuZce8eHVFd
XEw/iVZszSCxPnQ5D2/s37YLtULlMa2YPEAvjY+lq5kL9tSzogtITRMeaYcdTBTVUVUVVVvOYt6b
HFicknaob2cikX0CnJHANhFqQ+SF/r0FJvXCaszeyi5OgVVU5b6n5UaRWwRcHozhXXmeaXLIj89w
ks/6rkcUux3msryrwfgEPzaHvt/jXiFRfvEelV8HB9p01r5U53dFEA2B3Z1CPZ3Kx2IwPCjMBAp8
v6jvOT9nbr9rcpX/kLHxY+i8S+728tIzxpPZHnlw814bXbnL84wSiOfHrlFIilhhFhHj3t3kZ6hl
CKe4jHPNhqsi0m6ur5682HFBrzPgbYPHEEpGpqCptPgu1hcplAZrA31apw3s3gWPK8+smls3+PXN
GMa/YEAS0O6udocX/4BxOuHhMsQR+AOF4lTIT3etDuuU1RHaoFoe5nYMDuAKxBk9hTgTpiKw9okv
ORZFOCYxSwGtwb6ootz08mvd9knIKPJRFm5wydj+9SzfgYmWwCLa2ApF03wopPDbsuPCyZXRHa2c
qX7tXxwkb+zERXxmiJb7ETJV6+CQWMy3N4GUz9D/Jj6XbV3In53FA0UTsXlGo7I4Hc7/YPqOB/fL
rUTwrk32D2libspU9trXMbJyyPV8jM1IukP8hSYlwYc7ju9mZcLn7q1tuoAdpBVL7v76Qhvm7xoL
P1/eIn1KJGeQqWz5DsXx6HLxvDx/4lYmQ85xOVvSJnSsZMTXxcvz3fNFtvmtcDNQWT26M9L4UBx5
FUpldr9oxEhzwrgAjtoolnApxuBuCIXHHXD5hkyg6n2w8A3E6L3xR9AFBEb8BR1+bzocS3ML0Mzw
LeNqqWOAw/vbUMnJmlP7w1t1wEY9b0yCJGuB5WoF8kzIFCxSMb4axmVkl2k7T5nlw2Ak/V5JpFap
W7Yna/0RIynWZO4rkG4vQ+3JU9xM6S3VZtRqmvhROp6KUqZlkWJGFvUFMRqpHWcUwJIPYU22aYNa
bU0UYkgdPXFKfP9XIGsylfW63AWlZx9i+p5bNXRvQE6xgc4UHsLtySexh/iuDzU64lBVCyJMJwHG
P8zxTfr5cEnLZTfBWN97i25tuIPaHaLt7Jp6OSkzOuSdjcrPQx24b0y4H6fBNOWv1kEhsyLz6zGg
AiEOQqxiDdde9Bc3Ge4oguOD3iF5tg2Z3oOuSo9Oz8MspeN+09FVNJj+lLwkVa+fexctiqYKAEKj
0uC0xituOIZsXGrZ/73zUBic5npmAJHM5+cLeqr5nGai3NUZMLwFSgWL+/hhVBQkMiBFYoWf144A
1jHmP/OeOwRWdnINthVziXOX9Vhj2J7SEMLhWjM2qMfH5TyR5btvYnLM3HEcXhIfmJq/aKeuqgjW
cYjT0zqzXAVAl14X4mpo6ntghnbu15fnu+cL/ee07p/4COmrPzhIm2sT8NgJmn2dSCQETC0FdW2r
NtNmP1YIfl0/12gX9ESe/cy5yFL+pgDuLgC15jdzKHjMZNPOpaUKcSkNn0MyPEj2KLczap+TIOf9
QQKSv5nzID9W9TThzV5/TjQu8kKQ1NHCxcav1Y+3wUGhtf4EJvSz7BSkrPKrFmLBHpQugOYYI+oD
p0W5/tnzP0xBona1sfi7YLaKEAJ8uRNzt5zNQntMQyMvM4TJJyDFtmxKKQODIg+wR901v3W9HF90
Y8R8O1sRDyErchpnDEdzyTewGa1XwwUZ1CXM4PiqFWgVg15xQgLIlsGp9WseMEPQeORsZ9NCOg7a
/eqQhgErJkVDmiQgNJbimtIZbTSBhs33DnA1k3ug37Npms+ujZoYlWy5mdE9A4uzCPNQiXlIS5uD
KuuMk4G4c+OBvI6cETa/73nydb3mZImg04PZsh4pCNEhylbz0TSsu1UswedEu32k0DF2Q4qQHjHs
rfW65l51+S2ufDf6309SBDdLbKZB6pGXBeD3hLCC3Yz2a8u6pn/AdqsojLZd4eJ0COxXdjQWQTx8
RCKdkmthZOm1XZY+pCbizCLy7P58MYre2j1fRqbfWwcd7Z7CMLjKvmgPrsTbUw9r9WVVw3EW1JaO
rvqDRvt3A2sobh66sZy42GvvihnF+/AcMmSn5++qV44eEa6W7R2VwwBxKZ6WwkYSmMrbOEGu28ia
/letLwNosY2XvwU6FkCTySJIkJoVZMuJNxSNorn2Q3fuqxOzcudcjZo4FUSNdNgoOB2HO+0ma1e/
Bb0tg4CQwBbFTgN1o5nHt2Cest2Cf36XcaYxquywVHczozmfed/St+0fR/YsJ5oSmIRETjrJjwRG
Lqsy/aprro11qDNDrvdgw002sXj0Fx2SYreb2VX/cNo0O3oDVh9rbK5tRVJAvb4837XqSBTZ/AjM
en4lVAbFM1TueL1KcJjT3ygtCHO63xBt5+9Gg69RxH2358rFZKzjfjNKT26gcSYQNrwm0pwf5It3
7waWso8l/pJiX7heGlVaiyi8hlpFxvIHI3KoaB5cVa3CYDngztikmb9sc1rXnTJz78q37l1NEx7K
pKnfngCrSjhD/rNEZ9c48s1HsQ11Jn91cVGprnt0iL6OcZsinXMJMxgWwzpOQ4d/oUb67Xp5w4yB
SMeqKiTZaUmB4LtLbr4q2Cqyqz2Bn5CvuhyIVwNqgkRIuwLpuvmwFDc45OoPXKRsuBq3PXhz+6u1
IfCPsb48UjrnPNatqz7O+J3xdzkp8Y8oESfPVd+el17LrJsT8HK/3Lm541oyvubK00kCYZZWe0xF
hk6+gb0yESFr4jAVfhomde99xQpQXv8ik0b9bBm2beWYkkqlzJuZyexlHrWbUxw1rZLfuqfRoSS1
/J5Mv97M3Se5ue2bnmJ8y1kB5TMx68/SAaTKxmgBpI0MdtgBVeKyLq6OCSzZwB3vDBJxHs59clOx
ltyWeJAbKrjl0CkaikmYLb3b5B1hwetb1M3DcdDMnGQIAhDRLroHb5zlvpR/4DfYh4ZKMEwHukok
Wb8MHhNEwuSsGH2orpjgKaRr541W4dJW+zhL0xcmJgE6UaLXskqWdxDyZmhWSLUE326Obk7qmQiJ
9bjli88mSPYRknJkUZMB6w8lM5Ujn8UyvA76VP1CJhNgSBr2NaFre2DU/E/qabwdLFmf+8/Udo2v
xW8+hnFwtsLB4V+v6SVdLpkpzW6wc23QEth30UN5QR5ZZQzXUzaMnPPlEqS9QZKRbtDwZWiEAxhr
rvPL6mlRXOSP54zdzh7SAbJr2Q+7hM1cRDdsMp4T/haN8/8V4qhdsACY8rXqFyYgqH2PNAMUGIX1
CAalf/cN457JIKDGy/RlxzYzx1PUN9eR3w+dE+m8KTQihL6wFhIkO2LCm1l5C2rTRvskkc8+Ihne
JSbz5G6BNVb2499xpTKkObgq2DzPb8LSvTOuqr8yYNA0DmYZ+ZnXPxx96h//359xu8qrPWmPyiE2
JvYZ6OndFY/e9KqwPm56u3jo1ko3KJxyJ/MhjQqmMWz9mXKL3Elh9gj/qtk/DJW6EdNFKF1FR9lB
OTZO4xA69sycuDAbGKELDrCUh2he1l8z4+NmtOQ9BUCdVxkoGNV66L7i+hjHLSk7In21Ret9LRYm
Pd/h3kWRC0MmbevIxA26aQM7uGmznH8VdX0TsshfGpPvijTTKRrx7fjc7JfaGdxN7/nA+6zG2j6L
OHucvxAoeWc4QjTISQEpEbiGNWRUjM5crcfcdzEI+8ylXL1C4fsxqDk9rBsxzsjJzo+6vRzYeslz
V61m7hJXEbQZ//DswnKSTMm+8X4Z4A2Ppb/QxkNzYVkC+wKq4XFhEV6VJOtko5EfbTmbbH3zsBrZ
htseQg+YZ1jyKghDBuLzxDDmC6woUpbqkCMLHiArrH2ZVvuZsKFt7erHBqwFs3/uY5JOFAe540Zj
trA2DtvZWx627cAYsdCo0C//5/cJwM9Fz6OqtFzK5z9aWxs7Vo9kNynsekRhclINzJSyn3mNQzJ2
d7p5dEfvyHl2jsuqjvo2Y4bMFG/H395bk1Ox5liZ+bmC+uwZBy1Q2UveS/fNjNvPXE/PGmM01DHX
oGuqO2oDBAPk7xrGXqyy8oSJ8Uj0LYFd+h4X2lVLYbhZzFKRTrJjtofVY+uRIIWOro7nP3OaZIhi
CuO18ZaUuq6mTWHXTpLJbhHePvO5BTBM+4zD25M+Wcw+S59ELq/NQ5btHf9y92+RmvNB+U7/QDWM
U7Byh59BQfQ25sR/HGahSYKOrtV3s3/l6UkyXtAiqwXEpHx3b7Gl/2EAFQM/0P7uY2ArRUP8ZreY
oOUS4Fzol7ep9g9L+3AkQQSeGVSQTdx7Vx0F8YV4k/hclCyJ8xcqyRCePzBBPwnsZBNzO4KqIm1M
zwh0HKqOriQQSJn4V+hMN6h7iie/eMuJAMeNvZtiBVDXyFarJf2JqCOm/8EQrf1L40Dfxx0ZDh2t
B2CWDO8aHdoOaOwCV52quUOiwkVLVomhe5FbENqeDb62YUMtTh3ri03ZdGyYS3c+6Fyau3GVQCHm
7yJ8a/iuCRHN2tBYdzG9d2bWjQjatBYGGNpHMrDDK9LMpibLki2mWiA4FtnIm8mN/0yNox+11g1u
NNTt1kUGtZ/7Qb84eUaz3g67hpwuvOedeBnIEj43zvyXNd8PII00kiKtPlyNLDlX7TKS246jIJhj
dipY3QlEhVGMFw80jWLgGGlqupDJkdxwuhSRXbiPfGleO4rlM50AJD6FdEarl78VaaivBZPdNp5W
zV63Z/D8i21rv9XZmHgq/+jLGJxrEuy8QurbpNSCjZYRL8QDjPRQ2Pf65P1XJq6766qSAAM0DUun
gIy1fcC9xtEMsuVUupz5jCy3M5RMOelovpf+I+7it9TsJcNTM97yISB5ljet7bXQibFYr/TCjpw5
ZlXuz3HB6t7DR4xi5bqhq2kjQuZdnASXMQOTJuOM9fIkcCmxFlfWtKt67wWZ4Es9sVDp4QyHtVU1
u8xgvy66lWUnO9BF0/IjL9jxMLl61xIiOYxeyL0ZyDdvQjCXkoYKGgy6EwxaL7l1BqoVzD53DLZw
yOZx+rScJN6A15Pnib9FlKSEwsD3ttH13P1ZDNOf3gbbXLpMrtB0/1cDBi1QNBImK4ItDtRtQHFd
aVoc4sNrjxRGOBtFvmfCyPCukBcjRbbadilA4kmGpcj84zQhiZ6oOBpUm3IsIxGvWZkjd7FaX/p/
tZu95YIoW7NsxWWQV6vVsJopI901DIF/Qqo/LPqPviubbzmO2q7zsyGaiqn9mLwYfaQdosiSn6hm
XkwTuKAAqXJLdVhg5VjFhzIb80dC6bo11etoEuXpms8BOCJtxNrsOpbslPWlYskIttVyXSNkZjWj
01NXn9DLAjfYmwHyBJWB/qKwuxMdk5yZxCkiCDX7i+aVWThOsKOpZvur91JSE9wCI04/YLvQ/f3g
OAdSMpyvfE4lT3ufBL2ldr9YZg875ba3ZZb93i2q9j7S6VmYN0I10Z9lc/lbMr16rQYJ1BsJpKYs
41WftNVYv5TXxWb/3jd/FAyIOyAAFraYW+WSZrs4uKJTyA5Ju4oCZcAmZqVnjUwdt0Coix31wU7i
ioY41+/sZIRErLlw/xNMn+n4ljAj2YMrQegKgteFWrWhFr1rs81UUEnEo0P+Vvo+ywoikRiDmN4e
WSH4NL12AG83OYINHp/IAqmy4CpP6ER1FXwvan4XHC+3SWjWhYz4Q1bw2MJZdoJvx/ImNT+z0euw
cWQgG+YpiBI99BFhEnb7TPsKdLQtuFvzav6a1U/HaP6TjcTAk/ibsRIev4wHrIvt/7Ze2j82AQtb
3y4NpOJ2/mCD41z0Ud9M5MFGCx/KheS1DQPw5twOOdBoj4FUPaUyNFTR3eYFBPTQA9+3iYSq+6Xk
yfwr9zjnUhihfRNkmwrBBNmlfkvm3jXJSDS1jFRdfJdUUYmSZAP3YzinSwYeYjEZcCu4v3Plo19s
GAcXSbcxqmlP8VNH9jP9SEtdEkNdA62ctlBndUf2OeowOHS09Dbn5wunJO86xhNor87lUNh71Ins
Af8YZR3cCsyje2PEzVfpAOCMkh5xNCt/bw2Ohhi10s76+Mh1fYyypoPka3dxVK586nRPftcQOYaV
H/iqfnMU+2c1Kf+Mpqg3XXnSrNBNbCcaysmJzApgegz2HScPv5uVoMpxq7XVYzJeG6VzGPAwnVxj
+qwoPx+VF8gXnkRwH/qHadfaSfjpv9w1p7u38NwuujmcGnzZAMxcWfaXjBTt/73U9BqMLAkk7aXI
zmM9/EzR4oUpNF6GZd7vVLdZd8mRzNyqbztGe7TNmSScoWtJ98w1EvKQACJAZwbOFhDRBwGeg+fx
Sankz9xVpxLZMNPH/Mtj8Zj6wWGsYbjFbQm/SAPzMuUoJqjL2ACR1pYk6yLFIY9nZtjaxO6LnLwT
MJpkk9ggBhvCFzYauqVDqxsf6Ce8XekOY9RRg29MJkcG2vNRO08AUi+J5SGupnveesVf/CN4FZQ6
2ZVIttTmcts59ilADE0ktF9tKwsBXNqiVSBWHpo1PAPRPYyJ2IOmoKFZRgSpBU9+FiAWUZiL3PRO
5m877bHgGNjOU3MNsOwyKRvNKKhWCKXqIZcQq4kgM4+8uk3PBq3iLfe3s+3gpnIwdGV1Zl49En2X
tLuzFAhhA9BI2TDUl/WWEXYOpPj3OPLVidi/Zc1E+tfcGIemzWECgYEn2Q2oevM+w6jc6oZX7CXs
kaBB4sytYu+9HNEQbWXKEHlGqYtXw7UnuRlcK15jVMXGyQZ1x6OY7gGxA7Y34IqqNL7RLxDmZoiH
C04uTEHhEoMsHPzR4y9lgG6aivb34ArCKVcslCH64vZ8p3f5T9Ut0zHrj24Z22eCdjYYruILcbsW
KReYv3NS/JaSZ5rHx4q2j8RyxxNiV1BE2MyJosHEm2Sl9sVFGmwTmrpocDhy/4t/575Nci/iovmU
eoLWY0Ysm9E7RpOpQ9QKy7l5mhmGcx2Xp0IIxCIBlN6VO9PXSXbE9HYpgEshqGAsnhG3gq5K/TAz
7cspi/yUjAY2yQmCjhoYJkiTwOKy+xewRyWkb/jtFj1p6DQhE53CBsUHAlHHv9fJ9JZo/riVaDYP
vlEfcFi/Fg4L5lUKl/vjCfCIs59RDjpdllMEl6upnUlww7ez4XR/jGZc32KS44nhDv1OXUCexRvk
yl5Jib9Oh/aj/0cjSnivUi0P81I71A125EwT+jHd57I/AYZSXAtkzjhFv7kFyCtJ5WOh0Jm/QXQV
WxZwSMJtJO+SHTqYl/kYFyjUnVQcrHadZddE0do6sw9tNl8GldDaCIsU9MZ/lJm9AwuB1F2v8PWV
ATqQbHl3iEs/Wa34Tsfk1XLSP2Mu9J0buy2+4Qlif0zcZA2QPiE7x8sYO9NLu2SWsCcx+KgbNosa
ocT/9Xj5CaM+Gm1vPBLKtcQ8AeAIDWInAT3BlTWNQkWxLgglyV6JfXJ/GRojWThSBfuBzdpqs6vt
XxqpE4MwM8JQyMs3/Xkc5+mudBp3TXOGvcbOftFG814wXZf9Fmelj29psjgVTHTDE4H0WIDZJzsj
N9KY3GMvB/lZgGwbsq/ejO2w9r4Hqr1liEyZIvlkWv2ie3p5LjL/oWoyRIKeKL5FExfYGmxoMUuj
9GNfy2AgzsblzZRfRpkOd2kNe8mVG0HD/ps6rhU1/VqI2NZ50rnLJtaw+5gl3i6zXWpupcIyq/I3
LcNTp+ff2VATOjLlBDz1CxbBjjkdQ9uw8xTSaDZLlzq2cD3aLM3duME1eJziIn9DYcJW1NPesSvA
wlkMuLZ291sEnQwLljichLSNo/xD7mN5GE2ibj2ls6xr0xdDEy+qRyo4ZILRzIRsBllysgs03LEm
wYREk65j5DpfBUuKfF6gjw7FglvYHAn8YQtBme38HS8Q21i3THZGS7jCYq3iTpuJ+mgPe7sX/dZO
CCENCn9mjGebmzaxglu8PmWJEmugEqT/xdOMPaFBHKIoIxDTa8iMhmQLIyLfl703nbwgecRkLqvc
qt4bhAq4+IfvbqwM1pwDNuj1xddYdxPaCGLEd7a1jzjGccHozEmPLqSh3PPr+pGYhfkqKp2pj/6D
9V65H4LkZADEvjQBWPja7CgaWPIDInVZe4HFe9QlDkVZNv1OCe3U2Gn7jp8s5Cv2L3x2W4jXHf0R
zY7yv3AzlpuxDIwX0wMRXvQVgwCFNlYZ8RQZNrE6Vhu8FSSUuZxYp0zj7Ig1NZ7ylUnKkOQ24Fbe
stNgx262kVfa/buspkdWlBj5pT/Ro1Y/fcMccRJigHaQyCHRZa2GyXEr7JF9iqFTTgJQ3DOw+Dc2
hXvG2S3e+CUvdcGexMhQLLpvA7nFeQn4LV9xfTHT9CEOIl2bfyB0PcAmw/AO0sMRQMZyQ4xhEHPf
xTC077iy/llMStiDY5GM8SaaA/8mLJgwcjPrQQzowCzVAFtbE8xageLQgn7aJi2qTHMAkjXOXB7I
LDdCH/QXh9k82UE6HaA/RUia7WZ0t/Y0NXsTtvZJMKPfIpclriQ/wZT5PbeAQJC04WiZOOfTTBt3
ow8HUTQCPjjn6TZxeay0xlcdf1mx64VkeSdX4SbVBl4ioWP6dBzspDk0WAuaVnew3bfjbtLG/pJq
wC6IjCbPFYN5VLgNcepszmU1A+brQVzUtTiZuv6+0K/vFl0SFoqSZw3odA4mznGe0vz9okTxkZOI
NMSjARzMMpgt9eY5lvUe8P02VVP2kWrZ22yBfaEEAedMyb2t2j4+UvMM28m1zJDsm2VjrOdw5myn
1YGgowyNbKO+MS8tsVzNL/FUVvdVtRTy72aEJdjosbAloVtURtQsARurKh3CNk1/zJPFibQUuL95
DpKQwlNLt0N0cltSO4z9SubeVMHARtk23/FbbXs2kGGMCPNKFDG6TBcVAz09/Fhi7kZ1jieljnzI
10Wm7xTrrywP3+2Ssn6cfR5wgR06mtZtvSBN6bw7fatrzrLT8Mhy1bqIHWryw282qOfZQ1XaOP85
tGFKH08L1D8jIXNF5sgZYodwh1mN7t6xJN14ZX48a+Gy4vf256FZEZ1Up1PMvKDriIEeoFitE3HU
d8XnjH2vZHq+dac9bHT9qDc0vl2MyNthjj02Vomw1Pr6jS65vZVV2kS4QKJR9vwzpRs1XMSHAIfj
+ntAU/vrdQqU52QCom9guVUt8ydCXtr6JBIfJBQLRRokUGGTL3fxsiwfU4H0BPUeVld3dMOs8rFe
GskSJbbPigHfk2fLHc1T+uLL4S2tOd9Vp382VbCWwIV7a633RVHO2h2MpyTzSm6L5EtxgqyWYDvq
7fmEec05YkOiOcUCZTHFf9MKSrdkQo0lUzZFzEusjc3H/m5Jh8po9qPU5jELpWoAKATBBjJ1sUfa
ok5AB88eYaX3PtcE64PyyG16hVDQ/exck5zOcWXq+Oo3bE03HJDbYZQZ3kD4w/kPlHfF0rMX9dif
SltLOV1n85DpjbGfW88j1gl2ysgHMpCHfE4rbzqOScfU3IdzpNmRhGx0MLoR7aCW/De23702/m0X
u3i3GzJlJnPZYD8609ylRwH5YAP/aDl3ZYaPh7H8i86EWTEpOA92FmwWNuFpWVk/iT3rqDChGqfI
XNE4Va1/LMsOwl/Do3mAXkVx6b7reIRY//ufqEwDpLb4Cp026iEU/Kyxq2VNFnWmJAcxnS7ERh8A
NU0vAxbOOw/b/5zFuuWV49y0EbaUKAggc/HJGyPPYU10/xaNPPBpKN8hBNrKcV5HhtpidjHKwo7c
PbtEUggO2pL5V6f668jG+xi0Eh9ePUPpsXnW9KNbXYuWGoxxwPjVQ0Zk5pRGbgnNUOovzewZWEbj
9pIQaxMCvGjoQRrwQR66p3SlCoi6R0kEAAlSQQfZBG01BlIn1Py5fHeaBMK6+eErjQrALMgxbDvt
ztLr7OX5b2aK02Pw+UtjQpXCcSMD1qt+mv5lJ/bpIYz4YLFoHJ2c/TVJGPh+80Qc23EeXktG5YQO
mnfmtuNriVgrlOwpDc6Puul0mhHGBZMth32sj/SZDAKipSraCr6OYkhTE4Sk15WIni+JcJi4Pd82
6Mkiv7fbkMTGN4MwaXObYKRA7VwxxkSHq4lVA9u5Uxs9f25Ymx6xw4RWu8Roa/VkPzV05M//T0Fu
cfR8p2JE8KIBD4cnFdEGgvHnO3xFqEOfP0tnKOBqr//pf3/atxLdVYKUPzcTDVEbL06cxscZU/ls
m26UCkZLnL0nm4i8qE8nbIbJnAD+1lE8Jh7qCyF7rrv15+e7tjftg3DYGXezjBh3zdHz3fMFaGde
/T/2zmy3biXN0q/SyOtmgmQwguRF3ux50Na8JW3dEJJsc55nPn19VHVXHesYdifqtlFAoiz4mCIZ
jOH/1/rWogW4v1K2BeQNEh0V0H1Z6d6TqzXZdYgEYWGNtXy2cOJvQh8pgogDB/ckMnyoyTX514hf
oaCnz9RFJcbs5yDr/ZNmF/OyHdrPZmfhYW7CVYVWa2unlfOsciAmXilu6r7xr8oBKgzhfxTbS/05
dmgvlJV6ywKiYZp0Mp51adJqsUKqJPMfS8v5YVP5uynDLn20TaRM2duAZedZUpi8wgDPZDn/MaW8
tqkCr2Iesc1najrRAunqvh769CgCr36KoqfPmmTSWSbwZmw2nxXLaiKkI2B6XOQFwfGfD8CLxA/S
sIobwL7RlbDZQNfd99GX4TPrmXE9ZfhgEnxDVSu6Wyuy2JA0lC+DMo2eJfibdRlKIrHsWuE3G3Ss
+AHFa1c084ENSA1eu6eof/y8WBhjU59sjDGffxQYlNboivQtnoFQL7pnStLfzCQfbrpEz8/FTM2a
C6baAC8JIJm7Bn/WLB3FCYXsKLBLjWhXY5aaexwG0YtV+cDuUKj1ZR7esnV8d9vOO9UaZ8k5l2fb
OchM5WzytCT8G1uR8ZKXlfNou+j25p+bFAF6OdCUolKwsoSXvkxiwDQXpPXx848hpUx9Ek9B3ZSk
xnU+oSrcUVdo9guGHAghTSQP9Cetl4QeDz8NaxORT+dvaxt3RV/lrNF9sqcIFVxjKsQ7jDTrwtn/
MJUhBMUgvDSOAaRDV+PSb0BJDDjOl23QHPFy6Q+tiEYCDaBTqahxXuKJg6uhCQcgiXJe8P5ntaU/
qyDtj2Fvm+wxcvdFQ6ewLLNQXEnQhuQbhCZbn3wXkySH389ZkCNh7gO7l7sh9ps1JQ53yXmceact
JjLr5Z7Mt+bBt1Vxa1rJmzmbY3vH5qRTha9OpwDnupn/GroZhRczfEkJ28AkecuuaVyjm+GtB114
CSmJL9uUYjg5HhM67SMwuGTpYJOFDqNuUJwCUKjwV7hjtqPQQHGlgZeQd99rLapXeT4RUgTfBvGU
p64pXmNq60uyajLxUqYOZaKIjkkkpPlilM5Hk494mvkd7yNV3/ttr52hYq3aJGK3Z1AaNc0EMYGI
XeAFoc6BGlEybeo1I+ahpqF6XbkaDVtPB4mExioeYT3H689n7U9WvZpw/+Aa5dGn3qpqiuS+7rMb
9tLVldPoLkVcaT16erOq6CZCZnLVvlR8uDZSY1uL3Qs2iXo5hsOMfSUPkMzKeycbaHjK+Xsqk/4a
y0p2j2XojBVhvAQTn0OJQhB5Woc4VWu0F1azJXkd41MSghxiJqD1P/+8LDW4IOZQX+m5nz55A5nT
88+Jz9G31ZyQI5gU4rguX6Yw/Oz12DA/npAwpVdSy+vl550ZFVv2yCqCK8MS9hNlbcRFyLnTIXgu
tPtQr7010bv1TuRVc+nRGKqqtA+Om1Jus9yHxo5xyI6Eo/atpy6mXoMSH/k2Q70s7j3defr8OVmu
RIPkRnYIRJU9pzjCfLSAF50Ihi6gReNbBcnZ09iBBksrzjljv+nSdh/Kwj+31K2PMhncZTj/RzQD
aCfWhTp2dXyKRJfdm553suHrL/1S6kez4/jTO363wyo5XHKc4JpYY5n3znUqrZ1GORT/WTBdRB7f
8o1kCI0k0JJC3Idj923itG2y7R6tnK4GydwLh9SIu3a6H2vgTPQFfCI+++IFwXILYBIFGvOPWGpt
STVCVef6uYL4/5Kg8EBrT+G4zJg8ia/ZSHwXUJv1dluJ9iFPaCPblOZpXY35fQZjVL8OounBUCj0
FUTMVaaXzcFRTFdGdF1q5Dg2Imrv4oaJ3gnMu7hi0u6G+hvEYXkhL2kpat6dVlORHrJMZyVuR2zU
nA9CXJLM4Bu9REFQd949hZYGWB7InXZ+ed3cNm4nt75Woa/ucIldatBUW31eS0XBGBfWrM6BxMGq
51wi7Yff5MlLyoK/b3UjW3/+WA/a2ywpW+KfBgc2TgbPP3+jyBpevDEplgSWoguOOvuc8OuZxRRc
3ECuobG4a98ZcER1LhUjf2clrXYaaegwbdjEKLYj8SdQuV5QfOPkmJ+9aSLOMGYbVMmyORBlA2/G
AlLjay8D1b2d14zaGn6Kh7++fQkiCn1Tq4bbQATfppScrY7WNdl7CtYakAhsfrBbijgEZNCaG1eH
1gVFYIn5J7+UPhbxKaYBmFpDftG08SE1ZHnf9H1w8BRsGU4yO5TGbE5MRl0AOko41U7XjOzSSyw3
2hV8G8rxZWlhPMofyhpO3JgrUsLmLLfanS4jkcieiMnsbKuOqEKobm7ZTRfKF9ANuwzxJfaVBwFl
9fPv531zrYV9sGIyWyUBBdgSnzTz30u/oNRtwEHAX5aMsU7CWEb9wdH1F2zg5dKjqdWFxtG0SXHO
M8av6zp7ORCjRQkoFHzJbVlPKzH0kDGleMuwjAEBntuYfDlagGW4zZ/K/qmzwRnk9EcPCOcGvnPZ
XNwWNSdbLJA0pKJLZAN6Ys12nse6SzkfRYqUMvgGlAjNi5aF7LIhf3z+zbGTD35SQqF2HtNOf4/I
EjuOaNPzsOo2gxYfOQ0gBgjHb2MUrCZbxVddR69ba9hkB8kxNz0E/33+LGQ6bIKobkhToTOuKIex
XYNY2Yny4owk2UEpsXcgEj7CELWCnxgP9NH5kusmOlaSpcGKli0t+9UA7ZK2rtoNo9atfdYyORnc
eYQ1I+RzTsqm2iEnE+sCyhkVJbbhdkKLNHA5Lrt1ji0L8c8yhIu6ZCuVLYoK44XmkLE8L+MNbsK2
4+E6uescQbGKRyWmw+cXZcf4sRzHey86whGNlPxjL4v2Wm1N1KDXBtppnA/XkxwwOk5OBQ7be5Qh
3K0wcJYsIyFVb2Efw7g8F1nd3JOhzcRmcErXB8O4eG5xF/kZY8y1F65ENTsjsnoOxzujVk+qRYtI
E54dS4LxgOAfi90tugZf7RJ+I8KYuqVlBt06HO37cbSWWdWjY6TSwKkvrNd9NQwL6cVH37LpAMOB
GBoM0NSqnWaIr2D+PvGtb9G1PWPrfAZZMaG/QoTlZlN97YFZWTQtO5+0IlBKo9uf6aQihUVMCX5k
iqbbc/ZyjewP7QdbPMhEDqHShkPVvZfARHG/ga4o67MIilXt+PpDQzY6IjgaCG3sLRPMqYBlRLUd
dT3eRqVerxHmsAI35ZYTdE93UNf36Qi0tWZnzFEbK77VR4BwYu+Vg9w1VjryORT5QTX9fyuW6T42
EO/Oz9ipw+RSJeF7gF0A73tyQPRzshpMHXzVh2jCiGzHKCOks6IAib8LYDUsQIUGf/7PrauKtOfQ
6+b6HT3D0DwbjcbWW5MH30NXHjutdeoLaIQ4sGNQvRxmRSvPNu/cm0sZbj08F72Xrz1BqGYKuvw5
sGFh86qIEfZ2gUV4c9h3z2DE0TVnEOB8/Ip8sHOTJddI9sZQEF3VzEZydigMN8HEZ2ARU0HRLdNY
UpkWTfq4r5Y08ODMpu2RyXNSWkT3CgpCbZxp0IuNX0MDpXqkLo4GTsOx76JOi24Rk2WnQLEjjwjO
fm0M48mP44xUCk4uhFADK7NCktFEsmtE2TEFOMMqU8VLZeg1K5lITibvR4sQHQYTtTHZslXCAEw2
iGaRLejmeBqYjJw6/SEbjYMJ6dC7JOoq/MI6BgcrjldZmwMo1NkXUgW+5l1f0TiCNyonzFDXLudD
xA8O6TlB42wmLcNRDFz3mkCeHykw5YPWqEcfv/JdwUNe2F52Kg3mIruvxdEpc+sI872Gjt4dSjDH
r27qROtKH8ODEcb1niWKTKuMcV8E5SJMh/I27ZSzHuWJIky3A01VPcw+f6Zu1QfFtdlpfBEAqHaV
lZbs5U1FInV9xABRb/ToMc0QuqrgWLg2vCb5Sg1khMHBVfz22vMA03rUyrdkn5MJ9NQkfcfQrDDJ
5rl5ymeTmc1/cTJ6VoDe1z5cL1glmTluGX/jgs2YviwCYiV1/gG0+Q+w9nZekIZXo8B4RzwK+Ugs
nnUAjsMrsjW7QHLNnLbbR1b7g5ZrD+fDVgAKarq++c5lF7/swTwsgpbYj9IzmLP0D5aIpSZpoyU1
SuI22E1zKqVL+2BRdGlAzTx5wzHa3KA3hGPc6Y+zIC2c9xItYr1mSjCOcb6cPCt7nUgHy2z6/6li
SRg7oF5DUB8K3WVyNqk+wUbScuqcVsVBrO2YoECLKnJDDhSneA6u9i3iqL6haw/OokVMOWTusioz
YBqaE78BqNrR2oaMDQQY9FsWs19okx2ryMEgEQnsmQexX7sHs91dV07dLjROB2A1USGM070qa+NU
dr6Jsoz/r7c80FkrAjtJx+YgcDNpuDBFFkq66yzztM3pxKhs1xmDtzKQLFH503DjByq9OAFKGCyl
+U4Lm+c6MV3CWPmFQjrJuVXvLc2oH8m1aVah1tyx6a83PUU3PDUwYltUuHXYvxGWPcsiDhphdLDA
xu+5tyLbPLsYHoBdijUBXQYiTrgewxYbBCfj0uiZwaJ8pSUUiQ16pqcSvyJmYmSaBbCrUxb02VbI
LluDoEW+xkZdo+Gyxd+IpLiP7z/vzkUrOE+QIuv6oxYTdOuSJgjBSG+gG5foVxLjvnBjWJuFj7N5
nmop3wEDrpZkUHVHp8sY1A6Fhc9L4IS6a4RYOprW3MbTqG7HQv+oVJRfBMEbFJYWjiui/ZD0BFCw
Lc3xX3PI09hUzgdzE3D24vPc/d9HxBh12FGPJm/JNiUtiz3clHDtRmz+25wsTBsG3WUgkZZ1qZDX
VTWTgX2UavOw0g0Ekn3KDls3+mQ7mIV/kb52hPk1PfQ0T3HWeNk2C7FKf26sIJ7vUg2JeSsl6g+y
5OGzugvfOfBdeyeZ3I4ZXvZh8IxV1K10LT1SqbPXbqeu2OWjriYTGkOcsbOaLN8WlX3VMH0eB4c/
8Gvtu/YjzOhyMGu2Cz+wGKNCw42EcBL2e4tAJCcvHGcpmpZE56aalkQoMCN5y881Ow0xUlYtrYqD
n40MCINyTx4ge/WC8rqxox9Q+uiHF9QhNN+4J5PYwmfx3aP4sCOXaDOOTbNsTNjWLZkYMqap5bsV
kK2OAjHrUlh5S6z3RL9WKGFdL/8RtxwcKVIsRgRK2yDQsi1NNVzMfr+soBQ6sywroyTQNTyqznXQ
aQr+SImLN444GNp2uraGZIJTuJ4cYW3iLL6oOMR0RFtu0ZA9xq5N3ZW97S+BY11wlGsHDxFPlT5M
ZEouJE0tKlk8Mq1AHyQVc14z8A9FbOrswK53lZZUKLcoh2QKo2esGc0m5CHvAClExshHgMsNGEiF
dF63Fa0ulluFN2oFKJffgYxUztyxQAY9OVcVYBaaITlBP3bGMWvK91kzbvMmZBaIHEhr3v1QWKuh
BX3TJr17ZDU4w7vGXmOMbGYzkmJkyJEU1NLap0p1EWDIspLJ2kxGFBxgppegfFaOvNH6eFhHpV9s
Cm3ApqJekHHcD3m20mOoG9Ls41Ww92OFEIQG+BQHtJTM9jTNnSCdYFvGZ1EgGG6W0avTeOBQMiub
j7JIY01UUdHcMUOSF7DPWCbE+CxIZGzYLfQm/dagOONu6UVH6dw59K5860DOsXm1dzT9p95+sPwJ
hcHcBctFPhtM5cIt6t2QRrddPN3hxnti473SwQbLJn+1LGzMue+dujHeV+2JytK6JBjFMeBQWgln
myH+wAoJ4SP0IWakW6dttE1pRuSSQndoU75cHTyoixxzYSYJHtHy1qveSSvItq0+UJIkfNrJmx3a
uXQtBjlu6oDmhMt5uvcQapKM4+qwiWVJ3miCXa5rPpwM7WE2iDe04N8GVt9CROiUsEPSRSER+AiW
P98HUfMskOJveYXwMFmv0TOT1pWWRy2aOnRdLqKYhkJcrZrhUHLM5sOAAmyk43iVZcM+NHha0usJ
6xyoWkfY5SB46mKFQI2cM5PtOvcwLIrGXkunPeZwbidhVKcoC9Hya5gSjCTZWEl3nxq0m8gfWxZh
COSZMuai6N11J4L519LXSdkhJZwgVsFpkaU71y/sl8FK3q1JXWFspiSnvbCDbLvchGMxvjFR1osG
jdMKosKwoHf6YiFtRDrlrwHOTQzmPGS5FEu7p1ioY8eh35MTnjVtzdramsQaI4JmMMHaY4NZDyuf
0OZFrjyD5hkuadS15H1NhbepzPTUkWV0EPA8mS4RMzO/okHnt1dFgUR0fsk+OvGKw0SrFGpwNe0H
8gAJSrvzmee1IfqRSmD5KCEPCI+fRGh4FOVoxfis6u0F30C1LMf3PtQAcsc1Q5RMgVia67rxfzQh
We1jMNpL4Els8ZzgMfV8xJ2oYTYqz5oFyvARcdZ0V4TxY99nmw409NaqKR93AlkYhUFtqTdayeZ3
Czj2oXCHcGNRYF3lRMw7E9u46OR3BgU2PJuDSg5dQlxY7zRXnMXAjDo6ZT2EZ6uwgfLklTZzqIkM
3sO16I6OTjNYwnrPWbeIAt8bWndrUyPY1mX5vbK1ahn7IGmIU2oKHcloRd8iYhc7KRfRbnMCILIi
qIuGgsoWmbI+COiqFlH1nZ4mOCcDFJIzlE+uJ7dCiSU70EdHz95qm3ATS7yDNGv1K8WGoBToIa1B
bqSus2uFW7jSa7LLmmBvVujjw+LDRnuCuBRXqjdicfC0vVvqd7kLPMSnwW6x47RTca7AyNAEPxbO
+BjjEJCMIkYwa0qXAhGO6tSlcaRHcLxS0IXW+ATIzUmil0KyMzR6A0xbiBDfad7Svs45rWYFMgfr
u9QCyKdyURi6tjGpIizB8B9LMe39KViH/OMUUFFxsbAXS0iMzvQt8eVDMozfcE9Wi4Q0XoHWGpsp
/HpK+x+CfKnFrrAdtqYQCOhVqusW8KaTJQEPEXNJCW1ogeJ+jKiLUvliM0BiHpNHgPF9oi84vY9C
XhK3fYtB3lme/13rUv4lA/1xKLiV7iwHvBLoOIgrzjACNdOrUEz71tzchD9BzyffWjTbr1xlEwKE
WLbR6gLAfu6vdf8dtUgJYABHLdwtayHb4BWoG4tZZDC66da2BELTwU5XVEPqjegd+AJPlJ+WoeUW
aIJxnBqByzAs661uttF2UumhMBUUNdu9JylimRIVuGyhL0mjkqtx8m58OddcHfdeTyk/O3TeWSV7
US4bJDTprRljXe/UTGbakF14CDrngw7TTeFk9YmS3bhPUuPIR4dkniK8LL7xN+DOwaAPzM1UY4Mq
nAiCOTtMZrr3ITeHXQ2+rjNVuwj5KjnYat5VEK8dH8H76PhkJ8fgmByHkkHea1dRguEpRURMtyUj
t3XFE8KDppEgh5Em1ZxxJxTJBBEU48bPPuJYJKu7wCF28TPA9v/n/D6Oxfd//eMjRxdejfff/TDP
/prbq+zfBf2u/bFovv71/8z5FeqfDhpr5eiWMWf5Os7/zfk1rX8qGjtw54UrhIEq6b9jfg0igA1b
kL1rSF24uvqvmF/T+KfrCulyeLBd1h3n34r5JS64+M8w4P23f/3DBrJq2KarG5aylWNxQv4541cm
+P2QHYMZXCe3EFEX5Spejs/N9i9P4/+kC/+vrE1v8zBr6n/9g3v8+TI2k4muaFXYrm07DlnHxccb
UZw+f9n432EnHZKWsDfWxfgOiIpViUpbqA93nLXOFV5RhIdA9f5nV+X5/vWqukr7gIDcmIqDC3q5
gMNClR6owx4BQstxyPqmpew1fn/V+V/96ZF+udcvj1SVHI0cNpsc5FNO7T44SE/jE2fiEn+41PzY
/nYpgp4dSYIuY4Ix+tcbHEJwVrpeUrebMk5MDfEsmxTI1v2/f0e2wZAD7KtLZX15jnJC5RBaPbtz
P7XfA1N022LI0t0ESJLw6//Kx/5/HChIN7khV6eA7uo/35EjeyF1yl7LfqrQ6HmRR2vbzIJn4Hk9
HdWBehXBEqciGsfX31/6Vw8TK7kuTNtGbmt+ibuewhidhKgAZnkwg4bAsel+j+7h91eZX8mXV8b4
tw3TwL7sWrb4+QaV7VsJP8bqOqI5e9TUC+3Pu1Gcf3+ZXwxC23GZUmw4tcwwX24GMyf4NnoKIO1P
loET6Incif/ZJeb48L9808QOCR8ZH3cisTqoFMbwXOqq/vAR/+lOvjwwpAWc5lzuZKyuR7dapGyb
XBrhv7+Zry8f2aIwhKOU1C2lG/aXcReNaJGBxcBHy80XNbqbcqz/8Lzm7/6vb36+BJ+pMpSpO7Zr
fZkX6M0aWQ0RY0knbmu0PnHhyQA1JkuBqbj5H8bZ14n982rEypsW7mZM+POM/Je3Y8YULgkH5JuV
fn8VZBnE3cL3fvRpjMAm7U1ShhKLXBIOztRI/fDu9w/0V9eXyjGUYduS//nyQNMCRcvYkkKpKaAj
ev5mOG6zT/vxzVjW+V2KdXCnbMQav7/s14Vmvm3UOUyFNl+X/DruGx31ex02MdTqhEhBQYIFW2Gl
WW+Gm/ucyIFO7kurWAb0ysI/XPzrUJ0vzgTpSpuV1GGp//mZU8OqvS7CTJh0tLcMTn5hqW9Nx7v6
/U3+aiS5zJBMkZYUwp0H81/ereFOnRsDVQIsXRjRMo4ExDCEGN0Hvv7KJMUQH/fm99f8xYOVgvcI
a8NwkNzN7/sv12xiWEpRCXTTyU1C4cjR1lAEVEGTbSvIkxQz4O+i2JBWCOgW11i3/v0v8HXi5OFK
1h5LmTxedhFfHq60kekmFsRANyO3CcJRECI7a/x0Dt7r8vu6TSmo5jrttuXvr/yLuYF9NjcvBDdv
fb31CFCb0cJMXIJ/0m78dqQ7Zhb1/t+/iusIUypJNYK56OcHrKLAsmHRRkuzJTg8fAuCH7+/wC9G
p+Myw7mmZAqS+pc32OpOSErlJ2QBLi+w2oYPY4CMAVPvD0/sFwOU/iDbPZvHpuv2l32J1hstMA4E
6cLvtVMjtBqHbtDWbxOhtskmys36D1uUX1+RSVWwSXFwgvz89KY490SaoT+JcwycgfBtqkSTQsAj
2NmmJN78/mH+Ykzw9al5suH/8Gr8fL3YtCvimbnDyCy2WQK7JK3S+t8e8pZuokOyGXWuwyv7+SKG
FzsAy0dst0irqow2IW0D996DcNxk8g8X+/sdWVB3Oacw+Cw2YF+GB3wjw5DQCtgsywdhqXuvU394
aH9/SVzCkpJaiyL56Ou8NVV9PbQlh+8Gc3mKfH4g1SzX4QSRTfLvvh+WAFOZrHyuhIT8ZQSWhqMh
w/OjJSiYPFtSbc0/DOKxrD/c0t+mRXYLgvBrNuCSfbj75avVh660iXQkFZUeFWluhvkee21N3zre
93G/gvALHlb7+P3dGfOb/2kvYSlmQWFyuDdd9bcVIAaqkVEx8JdwT7rmLsiw1hk4VjtakJ13ZeKr
dtRrYk5/WNWNeVz/7cIUxWxM+0SRiC9DMvCLdhxAe1ITugQ1yV2QTFRx9PwzuC/fooBX3xEAQo5V
94c3aswD8Oulaa8YuqnY1P5t9ICRazrPdfxlsYr26IoIcFA/vEO4Cxc3w+K7tcDirz6qxaFYun+Y
m/+29vC456mZz8NyhWt/+dpBckifpR8dr0JbPIgdaOkDPIuFKbmYW29//3r/9il+uZz583dfpIET
VBPtobYwabJHiHTCP8zQkLm+3JQwhSU4ihDyzaaUReHL0O2ReA34krXFYFA8VaU5YSkPdZLIIgsq
ys2g88QXmk764waN4EQFvlAaNUuzx9bm0GTMaIlhk0Oab4CgWaE5gvk6KAWWQmJ7xbRCy6At16YN
wiiH5r0IfbvdValhnxQyolXHOFtZeCqw/PSAjnCBHgUJQwu/Et9SjayBXI1vgJvP7TA8xLm+4rIX
RdBaYX3zpseU0vc49uvRyk4JHpXQYh4GmK4VyBn7K03bVu67qsv14OPGqv0jkq+1ZQIRj2K6C9VW
ShimEmJTjh22crdTtAOWXJoAJdFGdTRFAjs/1l29yyrtnFoPRpfteq9C6BdRPvwgkHltJnsZYf0F
0JAJ4y6oUA5Y2sZpiJ9V+inW7FVtpiulgnWLtSQfaADC98hJoe2PVqmugTDvPPupxeQ/yvyqH1HU
9uG1GgEVJJIAYohvKCmkB9IX8DfTzaPXpDsY5bSq2SvAaK9J9mJXsfWnirZDB4FzZ7ohJorHRn2E
NKH6LDprmq32GAA/3EF+SFZ+iyDNFPepRjR3aJk7wARQzxEl20G8FaG9jVT0ENPuN5TEtlssLVUv
ze5CaMsiC0mjQdlqAbGx+3KjYWWgDbRVOv06Sa4nzTyle6gZCa60+itR/Ig0bR26BRvijI6Pm971
olkjbkc533BwJH2KFJ6gwS+EqN9BJW8gGKGaHvbLIdnj6anBilGlbkKsm4vJPQckg4b3yGBw1soS
ut6hFTvBPYAyhkm1AKVHWxdh1naMrgmCN8u3gIq6068hcASQFWlyusC4Fom2M6JNq1nr2ipXFcjB
Kt96aQb6iHBQ/zkLvw3JLU2Rid/AWhlQGUGDPY6pfrDSAkcNImw6KYHEfR0+I3J6tlMD4A0SlZzI
KAIkHfeKXjMBwEm0xf0O+Mome8g/TPVjhSExUnMPcpFlV5P1CID1WMAP6uqXXL8DM77iuZJUMIel
ILBDUkheGHbwFdEBSevtRRScU5KVB3matFvL3TXopYNgZao7SRaHrG5tvEPTTVtKYK+I22iXBz5+
+bArUKeeqM8fTKXthXmOhh8TJekIdbZhvE/FPvGm1WhsTdA9Je2MtH8q5EPcvXTjRgICdrP1EJ6j
zt5Y8ckyz5N1JtMIZPmjDG6Gae+FGxpcwl5P42NFDnsA20iZp5RUOE69bvVct/nCAzoLxOtg+N2N
YSe8YFXvHZ/WT5TtO/TXNOBTauyofnsyDaY9Ubyw0ZwGQNuceXsm1AzMkW0+9OJNM0inoVeHosfJ
rCNzNefP2oWos+H6sDAG58aIUCdXV6rtaN109NvpUV4FhUTjQ3cZbaxNxOdeppuo3ab0oa1HYgvl
I8lXSfDWyZV0TykhYaCc6qUood8M7MvS1SAR5WYLrfuu9y05h56dgN/wPgy3vSnl+D2jdUkM7FOE
NB4ktdokVj9tkrZbUqqhO1p3QISktq7qItt6OkrCRjQjRsZpLfigBzi8I5EZNYa90qxXyRR/65xk
KW2+3NAqFkM3DtsyVVv8vbs2lk/tRE/U9w4ywAiAhunO1aDMJuWNiTufjZe6m8xqgx3mGkNotzBD
MoznX1gFCr+NjYJrxG1sXcWBOqs24O15u3o0jaU5GNRgfOJR55gSbVN11ZtVDOgf5YEJBeM2vibj
tSWigPMZrGF3F9XXSNJvEmBazkSTFP/9DEA5hO0NUnDEZxTDKBCQh8T4fqyMe9vZOC2ZPzsbsZ7l
cZao1jigExfTD43voxds0mQj32LC5O6GIYRBsc6CHSE0Zso0HWMb+TBqBlN8RA+IUol1IpR3TvVU
0UBqdvFbHoG5PtcaSRpg+Sl7K1pd5mEyEQ+wVkEfiYYd4UllvczQxPZHhpqD/gknt00m6KYNMNuC
cquJidCIdUjHrS8aGPYXyOPvvt88yL679rvvDb9GATGkAzphzhiWsT+R8LHt3fFGNHP7DmG/7E0X
QDKmwhzQS+CEL0Vab3A5ITFFPADCMMSSJkH6sHQF3bmNSZ8e11bU7RyMtTpBUf2LiJ/i+OKR3WOd
aPwX+TZWWxcrd7jt5snutpuQ1vLrdjddf0ZjKtNymVkx2Z7YcZ3nWu5qH7X3t5RykQtfMP7WundW
9+EFaCejRxrTxF6GPiyIVwTf9Bgxl2NDCy++8yJM0gXQQfuQyciPmH4EE67/HyreYihnRYM/Qsgq
mlv/mVPAIg4QW24sQRLtQ0EWrfTAC+E1J10A1dYPdlqeykmQL29d/7kY9E2AKbSennrj2nIrQJv+
ker9Ko4cYsmMNcETfHt194gsgQ6sZMhDw31PjHaD2WZVhXJhRoIimFmsWs4bZSlOPYpDyEM+Ddg2
rC/Kv5f89n5rExac7Act3DrlxYqStYHQoonv8P3sMCHN4zbvy22S34h8H0cHSAgLEydWTaBzkz9I
+Dc65WraPmev0J5M6V/3g3GvjKPuvunGjbBOY2OvmkHuDJe8meJcot5u0edoaiScMTjUZXTOGtwV
pnuM3BQAyl3TMI8/GCEUoPjs2s11ldvbYjQeLJ3cwtZ47VPaqA1R6VXL1Kr2w2Qz06qlU76l5k44
FLW962x8GCyXGPib0qgJLkhxcR5cm4WAox+eZgiGzipNvuEsAvEBA64k1io71f4l0XdormUCKmBT
EkSTtuyK0gdrzrjqw41dvsJMM4pzL8iTevPSDgwNIFX0aAV+eHRvV3GUX1dGuFNwlEf5bgMk6Okx
Sw+aen9s0hevfa9kR/hUhQr+itiQSHvovYtL44Z8nEU7kPAAtmJMAM3o1k1KmAWZnf5ucgzQgfmd
woUakcik2eyuZgZNzSQ0AXMKTjGKfR0pZS1qsjKHHRWqg1EAqwt65nN3OcbxNrTydeTIh7b2NjDy
kaBB3dQbAD5+5b1WOGlWWgorA2E1+W4YVdSqn/cqPDEUDd9q69CY+9GAhKmTePYm+gGcS4jhQG4x
Qy4lMZj+iMreKvHNxw8CxoCgTlYRpJIO2UVNNgTStLsyMToH1pNTPmgTcM023kBcWultCBPNv6/o
3/fK+t4GLwnjsDhOCV1sDTpZam1G8Eua12/bQIf585GHCnD2CQ7rqskDaAf1a5Tf+b39nATHdiof
Ek7f7TgvAiQSVeu2BDJHIHkvX0SQLIM2Xgo1S8hxuwy1s8YIw7xyDrppk2v1efTFBs7DW9Z/n0kr
WJ2R10O+fMPJGtjlfeD4xE52UJSbI4WYQ6JfW8VjYqOZwfseD368IBexXaTMov/B2pksN65kW/ZX
ynKONMDRm9WrAftelEhKIU1gugpd9J3D0X59LSiyrPK9yatBTWhBKUIhkoC7n3P2XlvUBWQ6pKlM
yD88T+H764yXsf9EAbhvrZMerE12O220oIvaMYjHdBo401BQAFJaG6LyN1VHoJ9SkXNve3Z125kQ
5vxgWTFG8DErjreD9DADat0GD0hxtlOyRR19hpQEmf/UuXl5MNJg3ObKhfFiHvUyFuvJ9/v1hBR/
4dr5Cp0VSxPHCmAVN33Sz4QjOCsLsl48Qi1y8nxL1bARMnwF6EGoGcERefGa8ma4EUmtUFsK2azy
VLs2KruYkKfWpe94r17s97uUZoJom4VeEjQgZkj+GmXME5chN6Ka4XDeuavElmhduKHDtSYfTnrJ
Cfkv1Jl72P72K8T4iUXk1UbFr32D2vicEKwG5hcLLYqMfc72WFlnX1AjGbRhCmZQSXm0UBmnlfUW
GBFcC2ARnNakCQc7OE7CWaroMZU2n0C7iuGoTrAE8EW/AJS7yebTtr9LGOFZd8KYvdYLBA70akd3
hZwML1i77NzH0JKPkUKHzJulo3o0N+wd3hU8DdGR2FrREpnkpKmR8gP4QM71NPoIG/CDhFSLlfgV
lsl2COFZjuLOLfsGpxdbjk4Eku8/+37xlOkWZ5cOOV35l8RTgPCJ9WtYSjKOoc+UJMNFGukmXvnU
QuwCIgmB7aOw+w34jtEAXoWNY6TZq6XeSrYnr/9Az7QoB04r2tV05cr1q3NivyasotBVEDOh/Jwj
6KhMAuqD2L+V+iGo1IkAzV1F8FJeOwdymsaUbQ8TNcGw8mqSwmwl6RMF+EKDV6rJLwm5128wKsZM
PxXekJLaJQr3FqhEor22CeKxKWCg4zg3rYvRySUI9TukwdjxPodJ+8vwjas2k0GpvJe5VcNUIwab
vE0W83WecgUgYMmG6Qq4iqCJfLrLYvwbe/7SevgzGO4ovCtU4AXs2pVN5k0Scvj5XXGOFRzFuCI8
J3oyQhsVqn/wcQWzVKSp3FQQvENqiHg7b/NjeCuyl5IYSz6HPjUXSQtrBkMq62RP/eqQovzkhL8s
8WtC4B5eu/BZ0NokrmI7teFXgJ885viXz6q3UEKWXkbyPNiclSmG62zrVjEMXXRQRFIBPsrwPIoz
0Z4ryEbLoaW/iIjG7pGLEYYZXlKJzA6v4jO1mJXvYrVENEtoAZ2ct8xW2zo6ef4ylcvGWHLMKprT
HDuT3Xt32fl7gwMqSqCRQ57d7rsAFqOxS4Jpm7nDJxBfYz0BEqRaBMavia0GC77dlrhGYJFiy/FA
POpE79QFks3fA1fWwkeHKp9xg66Fx9v0N/D3pUGEHo4d3m6LsFhoO6BYSC9YOdEBE2SCWVnb459G
2gSAkq9nukPWKUHax4AxCGsd2nhsfcFILoCxjqLfM8vPYFiBOePXpP02uicxYvPcuiMa0YtE55SX
ny4LcINPJv6tkXcfEyATkI4CIgO9JxUqR9vhSKby3o9gRVz14KIScrMJR7W6F9W+aRyCGcYf9Sw/
Mgl8ScjWKcRyZk4XdHhUtSzq197RDxqY8cBCwh9/a/mtpxmT+eMhVTsJeI9GzIgnRkOPdpc66yf8
toABT/AxOtquljRR0acw/wFLN++P4MpYvlDB6mSVZNBkMMQpZ1rG04NGyjT55JZQ22sA41znjNHl
oMA8Thm0vHsD2WDql/MgMLq1HoOqT8JCFmHe0BFapEECuLrZaBB3EiokwpEXlsFmuwrDjd0/J+O1
5z7pvePgSLSXa9VyHuL0g+ySszuW/lzQoOc8n/SLPDcvSGuOBVFAVflSIgBbDI3OoZCuQEpV+ujB
8yepvE9IHQN7XNvwizQLnLN5r4gUKfVlQ5i6Xai1a6mVGRar2ENiV1sEN9aINU/gu5aDsQ0Fimqu
6qRlN24odExjTePQKp8kgFSzOgvjKw3OZt2sgc0tow71OkTrhdO15IbA4SqCr0pTf4Nb3pdTvtdI
CqI+Rno4vQ9k8co0PlptsWaqxMoNaRyEo0YHX9fbZTqAv0S4mzhY8gtKfaTzeD87/TPF4RI0l1bm
h65+U+LZN0dS/sI9jGqA69+k6zSyuXJc4yWO6wGkvpmGN1mCLXFqoO3hHLEHbmS+W4gO8DJ3DQ91
WNpSo5ILgBK2Bud/3ydiLY6cetN6ToIDwcTLZoKxAVvfuotcn8iDzGGThxDzSG4wA/uv1ufshePP
GRvceqF6zpzRfLcr5iLLBv8mjiGjC+6GRw5DEop62Qde/dELGmkaX9z03WdPcMlfOMynmSQ7WCwQ
dai/VIVGNPQ0AnGZmq7OWLAn7UOSEiuXfTrvS7zm4jqGcc/uPcTaeuRPzDHNTt83ZpQeYy8BKBYW
Wk0VVFtyEzRuSYdOmViKS9odDtKbhSuNrNw1saAT6cjkw/aT6eilrgu7VR9wUughGV+Gkz20eHDA
LUVWdcsHp7zSnS1LAlhi+dRgl9x1DJpfdORtYJygAyw6zzbXZd30Wy0ki6RuxfhqiRSAYi1MTO+t
uCOQbL/y3C2+Wz8w2hu8itxfBqExeoB4ivQvL4xBsRB888K0D9tUqMns0yhIAIJH3XKuqW3Zb3Sy
XBZGmRtIR/lcF2POaRUDemqszZpPEdqGx0Q582X97rhxs50a+o79yAy6KVXxy+k6/dLAsbuGBZa2
wPS8m5xxZ7FNq1XCq6EHIG2D9p4dgOE3bfVcYuJcFBpoIVa32HkH8FacZqcADoI4Ly6230ifjh+y
SX2M2LqYbjo9qs6kj+jAsjRhKe1WpmX1X4VECr/oWxNXf65gViw64FmvcWd15lofAYws/US2B/Lf
Yk5smfmcjXV9qcd8uOamKD+8AOjCiiQh1q/MN79z20S3Sh6I3567ZrKTTTX1CZc+GCowKYJtFDnP
0K5zDbv/QoQG2ehtUnSXsfRY2FyljBdw++a5NdwK3LdFJLcYKPkrOabPDmenQwt4fAEJhJwkLXW5
9UeUvmUPAKlrenIrXXbRSRPNR6gM/aaLvsbmGESnSCYuff6y9OkXZHr/2tST3EaAXTCxDJ6+nehh
0Wa1WJrBtbR3zJYznkTKD5dUoWWCMYGUSViHL1VT/GyCkYSVnlq/B5ssHL+sAXwXhT8LRkqLJbPd
JeawMOxyMRHmClQZSmo0grVftbKmkKjBEcY4bC0OjzWeJrHFOEyh3yrDUhudyKNir7IMWngQJ+QV
dXbYQe1KsekvOhm51b52hbEacxeSVjfJ+f90icI6cJjLq/fc6MrmZncaUQpp3qdUzhzYxU2mUW2y
XOfC3ZDQNVTnhp50+ndRJ119L6PRTkjgkk1zHjBQD7/QI/iEpbVwEdYOM0nv6PSZVd4NJzflzsEU
QFVRjknqgORQk7tpszEZ3mNTNP0eA11Wrd0yolRXSIowyFmWS4AzzsmTSwhUSle2YBfSY12oAzbX
iio7LCZnY1WZp3YJraHsYhDHXm9C/HBsw4ItYkXd4ZRbU0YOPRX8GVZ+nEYZe09+l0X9GlUq8XtY
dXSfXVrJhIwczbBcTkCWW0hSx51I0BJNY+gwdqT7mOesl6SfTzdWiD5kEZBQhpDb45wijrVmDXLX
kRRDdiZNj1+hTeL2wo9j18DJhupk1baDiRkWTYFkp4soA+PSyZ2LsNOsPkJwbZnvyQ7zRWO3dn0g
yWaij6WkibkW+Wh5zYnArVGtd1ZQfyZV4c4QQSSptPS6kdhHMSb2xQeKpO/HPLDlE7zJKtiDnnHK
JfcTzhu4qwM9r6HLFSgKvWe4IuwMX7bgHwfWgkVp4vw4xC19SI0Ub1J7B8pkyoBSkQ1HrUEj0zQ0
nP+LsnDgGkWq9CsSfWzTFXTf7RaXKz6MCioq+bamAXm38AZnb5RBBY12Moow+erTmD2tFGnfz1hj
SbrNNEX9I8P2cJ6wi+xHSPG4jTHeq6XRujixUJgO41HCm43AKHZ255Jsb47Hpg3FLSng5zLeSRtz
DbElw1/rYFB+4CjWspBesQtPQvOnX0TN5tSHISIYCQ9Ub0muFFU8fPVt7VRnYPlVsLJ73+XQxMaU
f7ZVP3H4FObA/M/3GgRnGnemmtDo82aifzUbp/vG9CXjXZnnFNpGOtju81QOWbEVdmfaBQ6aySXF
YfJa8pAHIjQ+iH/M02sL3KFYZjQo9GNY5kB/CTRp/eNARZz/ivzWgCmgpo6EVM3NKAuBWQzlQdVR
051JVa78Q137bfzljgMWj9x3OzFsXDLf60c5FI7cBjAh9RyjeuVBRiDigT5+HjlGRvCjl0SnxPfo
phG8IvUOz0Cu7K8AHoVkY2/T9t0YW666OWbFhzFaRhYq/4jFXHuDbT5QTIVStwl66sJk28P2Ng6m
Xlj5NtNIX7ggibbarVKOFuBiCbXuDdpmU21kbocFzKNgpEpkjBtVlI5F2bekPYbTIJyaAWIldPXu
lW1o51+KSX9EoKlgylYD3YHfsHZieNCs9Vmq5bYLPyAUiWZuBecHM9c3cFztP5LD/9/WgO13efnM
v5v/Of9gJqSsK2Gk/td/ftr8eR5+l6tP9fmfnqzpe6rxuf2eZfpNm/FP+UH/+pv/r9/8H98/P+W/
Ef0Dffm3yf38m/zr380v4D/+ceNX//x31f/P3/8j+7fEP00PMakuEA7o9HBQJPXfjfqPf5j2P5H2
+0zkkcAgqJ5lMLjXVcS33H+aFOkmehWkon+8Ag2z4Plb/DxDx0Vger6lWwjp//F/Xvf1j0qCt+zP
+/Cv5/+uxxfCnUUE/y6nmBm9Dr075DHojV3vvyg5coeEDj0PxLIZnqqphok7ecDDynQjMVUfseVH
56Jn4FZWzdmas7LMwn2WqXF2QtO5oUrBlTIppnidtbZnAmRiWCMh5GASS8PyXkfYk0u7ZeMJSP2E
F+G+itL66mjYXyKtd1/9NFnOJ817mhrBi0NcMmvSk4Zf5rkpCE3UYx+OoYjsV2uq2r2Ttsnq5ynj
tWhTNxz+47R9yvzGfK0MTL4NPY8Di7j5ymT2O7HL8fLzTU2R/6JBgbYhVhKqkDR3l/+7yi3jtYzj
7skeyl9eKI3XXLeq4+jGqI3nB6/WS1KRJn8rEiZMfSMmpkduuS6RuG3VkOivOpqpJXQ3TNMZKgpd
yHuRyt/25I+XIWhHcIIOE8TIftEEfNNQnUoXUKbnTp9xHGbPwiyhRSnmqq1ozrEdM1L/83RMD8Ah
p2XTRu5WOiJed/qktioo1brlc3gyg+jVmX+vCePj9ud105H0F0oU5hFmL71b1rZjL7xbbaTpVQ2j
eLX9TwOxNp6Lih3bJu6RJO3XzDCWAXknp8CVJIEITK7VWJeHOYePiGZep9RUgimyZUSeqv6pakjZ
w0WxyiJ6OGHija8cymZ+m2DoOr/u0RKvfWxPT/CAml0oDLEKXZ29sg9OZdp/oFmPHq1/q+ZQYeQ1
4YtXG7ufZ0RtJExCcGmmADthtReEuDTEb4JKppWoilenc82DHpmUAvNT1/Y+9FCbVuA/i9XQNdnr
kE/VNpNZw+wmz19LI/EpsFOxiXs7e2X45hN6QCOZJpI7g2frBHNtbG84crkbxqxzI8UbqdZ7kxGA
s82o0B8mgcYbBqDln78B/MbguOpcZyH+TOsZHsgaGPBLq1jnjt0/rNG0thAj8cPOT0kiUyhtyFNj
RpWvKttuH0kd0fNDO0zcUN49Kma+h0zOoQnzU8cvH5ZuapsOFi9T41w9msFyT2OrpcTHTeohrB58
R6ref54hdtvCTDVOeuWCklHNIzPJSsSJsolBQD1kY8+R3iLaSvvLm4MXm+rVhbV2yyso43013oqC
sCYgtKQ+RNP1z7Ok+UQkpM50diTw1kehNcYC8iHSvflpTuAixY7n7MbETR8VCUxMdiKLmSswc4YG
DxXMyaKFx2yJCv/hDKGx9wkxxQHPd0UuSPhxh5vLdB15fvQIqZeeXJVcJq3kMkmR//jm7z/f8gf1
LEkrhyRO/yFuXkwptHsi/YeZkrv386zqQ6b6YHwOeZLFz2Xkb1G81ivGgdrWtZPg7hTauInwVa/j
tg/ufsnHkFuaWgrVRs8hESCgwYOTaTERRIrt3YOprJ4r/l+tGrx7LVLvbhnvZc+dBWFgBlk7d+rU
W4U18BLNz8aEOyICWXT4+aYKWYcUIOC1ckh+im37XmXS2eZTm6NhJto19bI7VOzkEoruRl5Kdv/5
khqrNZyb+NmY6vQ+48WWZuCmezFHRsMYd9cxry/RUUCZU97dM35JaCfawWXt9CbHVJCnDhRB+i3I
ovbew3XnhO71J6eRt7zO6ktnFhTcrK5bKd0cdXBlk2yDqzIrumdZJHcMvb9kwbQrhp0gysR6jPpH
ZTMFpU05wEX2LZAAL6aHLEtLe+tRhEe3m7w7/o36efZIutF61GIuZ8TJD5CTgxx2HWCTdZ/U3qap
Eu0QRUN+VlmBH1nXD9FkmA+rggJR1X7+d/wChU69DJBRFn3J0c3JEhz8ekX4Hg9RpmPT7XtivWzw
31h6i8PPn1wvWtBSTQ/k7tTHMXXr48+fwKnIP39qq5BoRGLNfr7u1YTYiAkJk8jSU1ZAb9cyGqBw
eE9pGZ9bFyts0Vr+WUAnbKtYP/RtH50s611n7s34Pn8WRQILdHAfbW/0V3AiSTwWzzkUtSVED2tF
oJRx/HlAlINn2sMhqsOebtywfm6J99hDcE22te6ljyQYPyDcFvvczlCsqeYpGd3yLdVFsG5T3mZC
z4ZDR0dsEdUzmsJtNHW054e+FOoIN5kv/jyv55emdRO6t74iuNCLd3lXqreqHAgFKfvhUoZEKLdC
fdNh9JM+fQuQ/126DLhwZvTtW0wOEYu5ytdpHLRvbQXegEmvMdbdtouzbS+S5KkjSq2TsY4TlVBp
DXQiJtbBmhGfSLYCsN/niRzEs0zbihFyef/5UpKQnGoDjFiVQWcd/u+D10mdUCsjWlsQO3ZC1Nom
oVJ8GhwkWtHMD0LZ/hk71CZYJ2PYBWp8KcroO4F+/WmqZljkATG/4YAlhDqdaqGcO0BamyN+giSw
6isD/OXwhOA6PzMTj/G7nbTA8OMt+L5p7ZeOjaLMhT0DV31W/x/biskgp/O03Du1eJiUgyy4zTwQ
zUpqITeEGWkjkWDxn/qQRAXmCR4FwiegaH0V9WRMD6brnPw0OpJaRBmJgeKRti8pn+XC8Jz20U9k
X1jGsKSzGd6jIugXeKH7j0ZXrwmofpt28e9p4zmTualqZR2TqHnrZeCzktEDK0a9I1xZje9lOaJp
g+pxAgpXoahrwTQAnHoqe2vadURmxnQ8N+xHZGwCFlwpelX3QeH586Tdvxnq0EbTV91I7xN3Aa+j
Wes+8a8Q/kFc5vb4pETv7OPUrLfGGJe3YqTZqVex+cVNB0XxswtNYzlF+JOxkDM5LP7KAHKMfbrz
p2EdkyuC6qM9O2SXelN4lz7BRmBMqTNBv1p0ExlKN1BV9JkQ0VfxGtSOWonE2YY+qAgQT4LpEeIt
Y9FqNGEYTjBonMpj6MR/ZeZYbETPIMvpkBMZPqK/JrCBR6l8m0PWIWTPXWsZQh3CEqntOQ5loH6z
4SWzBDngDARc2lGqBWHu1PlmrLS/nRrRnd1lL5YwP7Im/DuMh8fodEfVOm+O1Ittk+X9wiKle5Sg
7PLsqaGhq8XtyXaei5QEKCGG2xgRTZXwFzX8JUsaMGeP3vHBm+3vbjHr/Sbvre9s/cnJln1tWBvd
7u2NW4ac1CYJBcqbim0SzRyCrILFkx5dl6RnSP86OrbUuwrsSNIeV3nAUaCLrWU0EFjg9digmMhW
+570N9GIz77nHMABRO7bnAjXCUb/ukUlPPOuf9h46UWfg5Gg5KWEM6Kic2irzMhp3h7g9sSVk5iE
RDclFh5Mv+6BD5oS2RxcYI5B2OiHxJKcRMbg6soR9nDQbjrYWpoWNlvXyWisGtqKZoW+qpPEeLb6
/o2dAF1yqyNXTbi7ItD50EQsAo1/HorqrUpJJ6VNXx6Aqv7r4edpWKQCkasLj8NOS6YzuM6QF3gF
sLvdaKBKMutE0pUheUKbpmSdjNHF8qZdPuH7d0Nd39AaXdE+8oBOfk0QfgE+Fr9QiOFbkMBtJTLA
QXbo8dp2HZMecKgw+rZ5v9Md+8TsUzvbdUTqYo6q0qIEX3sq71asFTmho0Z2ks4z3hS3tca5Xwjo
kebnLqxqfYH1NNp0rs7PndhygZpbxzSI7yYY3L2bK2QoaExVbCF3bXr0R2Z88EPQHEg8zyIC9RCw
RJaTOAWqUrt+NDNko2TIOfVZYLZmD0V36ag5CIXu3FCqgJ6H9RXlKNW0QcsJqrwkkf1ZISM/+Gl/
abygfnHT5kgQe2Ck4zqsSSIUc0o66B42G8VMNkFDGXSkpQ+kuaXs9fthhBKvcaEunJHSNew2o1lB
gYI0z1ZlGCfLY9u0rDEBteF0m0RS2OWzxryEi4fFK+cKtdi0IGvsrakHTuotOYDII3YAWLgNSb2k
GaDm9S3kzfXMflHBq61i0E9OegXbggq5Y/udChzpUXo2OvIhIhk1bP/sCJE+AlMMepqN6FC0yHU3
jVn2CzElEPNqcC6mYGTZTeXZ7YziCaRmtLHB9Cwzot7Dyc2B2wlUrl17Qqfw1Zodjtt8stcdEVYk
vQoKrVw+FD58ussKvkaB6ku2AYKhZgAPGgzkyHTGBpIMWMRsLNaFW5VrYz5M40nY2cY9jTK11afw
3bHTW6xJlGMxLdipJxFNp8V5rNDQEX03Zkcznu/+OTBIajX14gRDuRvsYwv/kcxxdRQJpAylBTlu
DdLdgEqsDEVIcEAOy5JhQ3Chj/3LILaKmBVCjKI4sBeho+dr2FJqRyrSBbYFu1Kh9+ukkit7iqwF
zKthGcNK3nPg0vOnNJ/8489DAMx84ZaoN38ijiKaJcxoeZWK8diKJgPaUy1CjpU55yD3iXMYq79I
2PwF3y/dayAEFxYKEuSmof2k+xGA8CDeK8BhFxGRwIxzCV162l1iX3S7tCmj08+DVvc7hjjBVpPW
anIUHfIS5Ult6MHS1yLjUFiIV62UWKEWmOuiMAN18OOda1H9pLgMmTpa3dIPvQ2aumgfFepCOVDs
Hd7/szUBg2SzL5ZpBQjNQO2tciDcuRbcczbmNQrZgeRMl2s7rC/22DjLAhTijmW+3vRiuGsRSG5y
Y90rm+vFrC1GAC1iJ9Mql7H0/upqOLZeQOlCCs6iV8Th1UP64mjDJiawjQw+98wRcbpWdXKsY608
EaKzbn0V0VIZQWs7zZl9Mdz0uputym4dmQwqp47Bt5+qy8QBZmvVNIm5SkmDiy6arl+Sukt39chk
vwe8bg+iWxk5XdiGe0YYPvIDbpxt63ZrT8xeWg5FTKhQp89rplc9p0bln0gcAU+D24Hje32O4onT
sAhvlFHJbUI+1ZtsS1GDLAB9cX0oqSjpY1RCPXAIi4VL5bZVUXYZ+nAF2XL+FZJ9TW2OWSVMNl2E
ClDv6EjEA9FH5ajk2uptZwMCNCaIhUnuTXjCOYJY/gAhny6NuOg2Iorq46SXZyNtnGtG5OiJyJE9
0Zb4FcdbqDQOgkN6AMV2qkZR7aJslvkWUNUYPGTdlO7LEuk+AavJ2rsFY+osnZSToUZmDDKkgtkX
RO4TBIYb4LJqrY2Uarz5yR5446pBX4BuYc5NRP6Gur26wiEIrwkH/nNOzxpxImqkyYuIWZX9haxj
FvEqWQ12hz4dnKqDYpJ0KjKqFBJEz0YCHPnkHjVDjyG2I5APuJkxuPVB6+fe9jTuVFpUu3AGCCpf
XkLdJIbV8tqNz297bPInH+fOgVESAYxW/iwhnF6bdjhnDmp33WBuFsDmVfQQzrXpvI+R+FQZfb3g
J1M97P/2SgOha1d9e9qwwk1uHWtGlsIecyh39kvF0IgCAIBYlm4aUpkP3di92cx8dri4vwy0MiZ5
wlu9iN8ZuVzJKrG5jRK1CMPSuLhFeM6TXl4YqZ8M4T5z5L+rUPuro8uO226Apd6XL7TDdvitq9VQ
5dp6sLRP5L4eAA7rVM8B1WUXMRtWZrVLmdig7NacI6lbpBcwd1jmwJ1WWhNfMC39hgXtXZgN/Ovh
xVFg6R2JNHz0cu/FCqtZXH0ddJYcOjH1OnWT/ILvnDukCZO96VlX+BXrSFkMu0IwX0QMPTRMQiJP
T4Yc9pBmvcb7ZNkxYBqQVpC4V8nI83OUq6BW2WttBj76laek8LcSwt6qap1HUQbfBtlYLPAbNIFk
prsNrg/w/K3Xexs1g5uY0Io0cA6krDJHJBZHrhMltF+qgC2GOMvzk3sTD5vcjPWb0cYImb0KVZje
/I0l9xWSU7avjB0dUcBP0g93dedRSbQM+QJ3G4c6vCbXCJa1SVyqjUVlLUkS4DrqNehisG4QJhSo
FUAnlP5A0kyL3oVeFp+Uw4mJZN5HJcY5/Sv88AMAWlqaLjRN35k2Kr3SER9TwOQvS1GnjQL2Gkwy
TSBDh1YO9w8FfoQfoqvbbN3kRGWDhk8WYV3S0FAGa6d5qszaYYBnb0I8MQoAApI3tiaNxXwdmymJ
YQzzWwZyetVlUB+zb9cpbk2AqDrpUCLxe+LkcAkV6yy4f/G28V0NZUL/noeNSygHCyqSMGE9O35/
1pLxSEu03ftoX0X8mAbU7egrRhDwRNz2Fj0oZ1a7Vq6Fm4lJcj1aM+6bbjExMeTLEsoJBHyOPPAZ
f5Fjkmsv9RS8mlPnbvVM/Qr90VxKy0nIz52Q1xvhdhA0VsdyFZg4saLka6L8WjZCf5pAaPapfaIF
nASBsdFy3cGWXIIJFu136BF4X3ZHW7Pxi7j6rfZqIrz9YeOZ1UdT2S8JcueDZvi3urC+EWajYVKQ
WKzEX4l20tYesDuiasQuNsR34tAZNyFLRC46n8yLN4YcD4707D0zqWNj1hNyAW3b60WLaEYOSwjx
v8AvE1DrCMQUGeYYk5x55tl0maHlhRzY8j5HURhnBCGHk5qTaD76sf7dKpt4FjlYCzIKFm6t3q0W
4EgoMmuFeGQPeSQkUZj1t04Z142yPo86aZRiECUbf0tiIFHdulM8R4ZRHVKDFlJjRUtSl6TROStZ
kO/nGuVbQToVKrUJvdRw0Vua32lNmnfUtxskPMXOSexkSdeSQiGevT3U8RHcpDxjeglmDAH3oSmE
v2cx0qmmvYr7CJinI9llfG0pGWPg/J/2jrXzswEaEUbaaSQXSaTT2kU7YZBTdmp0Ql1Mmb8h8p1j
wFPG66CuNbcwz7KL9npce4uG5OGN9MGTc2W+DRYtJM514Zb25U3PRbd3ZOlc6CJ0jGdh5jlan62Q
4zyn0Y7wqTNXOUj5ZrY45QXyDwOjBOBquKhmsq47+wX5klykBqJZj6PmItHSXYRb5ebEvVgZ8FKW
RmmeEPwaKEa6cB2I7KkK5Wef+CYZ8BH5M8UxzqrkudW8b1XbLgEs7peMVbdUWTAQ0VATozJuBlsg
47RH9J12hX/RmzGpXYTxLCa/uuFvQo0qwVkXYM+AHRdOhHg65bauCOQQU7YpQlVtBC3Khd6028pL
2btE5S6F33xarnwdBN9X5KLC9IwE5reO1EsbSf04Nmvuxmjr59bOs93PIkDC1/mVfexN+RYFzkOV
TA5cmudLK+2epwwvQ9eU+84JgdvbM8DyqSk8xKPTEOGucEmo53MkdXvLkPy3lyqfkxQkT8yBfIIu
QEm/6bZuCiUkRc3rTLCMQacTtcWHth5yZWx45zEbxiWdKJFdI+0l8v1vCH6sEaJkIRzHk1Y3zWv8
O4Ebt+0LbbaXtoAtPVC61oTwUkxwnC0Sl2/AyXeI5GeyYvmOMM2Eqa/ss8feOOEy2tW0q+ge2PWR
fgxtZh36fN3mW8DY1rafsBblZT6roX2amPO9RqYR/trw6O3IdxkOYYZxcdDJ0UvzO8U7yWJY1Xp/
kwRmtQ2bzMdMyZ6gRlQifTEtWhkgiEGLdspA5BLJhtWqdwBs36pe3ug3IwInje8Ay2LfoMhY54F+
blMaDUk/XD1xJZFnXNVh7WO1gmurQKhukNnNFN823zkDTZyxqJ0dnYXvMCIvlk1nM0zldHGcZjOW
PbpRgpy2gCRoulgFVE97N+piDfIJfXEYyu0U6ZxmFAWWSofy6EzplxVjy/JoDBFWUGyasCNSNGtf
OC/KfWw1iPz0q4u07JFpjbhg5nqvgaZw27jkcViIEmuIY5re3xjkO9tRCxHnt2hZNc+8ZZk1PNPP
Xk7F+DZCVVlOmpmvaql/I82aTzXgELlEgM4QRo6GY6RnjKiwu/hxuSbNpKZtz6C1rKxF4vUY9DgV
NuAZF5ZCyNMk3LWF9xZ/JowlFza62B0tXLqXlvxVtgkZCY1/Kk0VHcMqZyiG/Navg4qBmYuwkcgz
QIgdrHi5VXpk7QLGPWTHEnmQvf9v9s5jSY4k686vMi8QbSE8hC+ZGamzdJbchKFQqNBax9P/nyd6
JMkhx4wL0owLoNFAVVZI93vPPSJU87I6Dh7cup9vCh0GcdBq5BZ7yw+NkOQkHq2NBjBEazjsXSLV
ty4paRhebEWsRE+D+QgmMPtWgEApQs2HwulInTltsJdS4Yzz15DlgBzReO4o6jxrvEFN6fomITSb
oI0fQ5yMseiuH+0W0o+VIpysMLaNSuNUE7tM7Y88KyoZVUc159O61bkj7hnbdhqhZK54EbudPZjd
TZoiuUuDrOUxZpBsgpmaGp6TY7Weta+iEu84gp2Z3YNPOMWpYm1aUYNC33dLlACN/WFgSl1IRMtR
aT7OqOa3aF/ONj+KPK2lfizcoN2PCtpTxkQ0tO9pElO8DgRfGIg6Y+yPTQv/IrcdAZyGZ/gbsKVj
D/IRSRNJSgSLR/NQhHs9tju29xbb1Y43StGt1Hu0L9CQFwMGqV7sHIco3jfdoIrTMjzoFcopAf3O
r2cLoSVhIr5dGc/wW5JTPID7lMs5i2EQxVKDklIUfsGWtwn6mEiUedkNtsZqFaHMAID1qDsy572x
ALZDZFRVG8pzMnNArGnUtpNjrDBCr0LpnOAPu3jcRxjzQ6K0oN9RI3VEKTkpAVO9/p1plLJBSpCA
FeoskpDaRXzQPKRtNnd+aVq0OxVely7vKLNjBhALZwVdwpcm0eGx3fRrzF7h/SpFjzU0fjQQokT6
FqEVxX3KqqTZDBlJ7mtDcZN6Vn6UiHe7pl7WbE7uvjbr20UCofbw2L2wDI5ImdyOjQeFRN/ojwzr
xr2VJURspkgiCkoNuogI+APGsFUHA69tSzIj0/Z1LwQNC7phMbifk17vxVgyD10ixAwTpLsoldj2
pmy4+RRcUuNE6KnzkA3xLcTRx7EW486Bhi48lR/NGkstFtxn8BvTMltYSMoHnSHhbd0SD17J/uCl
koIYjptvhrcROfR+VqH9I5hyOGcqlj6bs0tTmeaFJKadMEqfmKTqAzL6KIvUl/SE4OYokyXA00A4
aMqM9s70CBkyaalXtouGsbTkPu15MlKeht1koUnoQ3fv1pquxH6XvCWHBzwb7wgHEwQOzSXGzW+y
8LlfzHhdulW+blzoscF4KLskPMeErSK8t9GmLdVN1RE7ptSC6CrWRZwC5Ys2X5dmL9ZTuDzneZ1s
ybJ+NsK8JGDQ/gGBylkHnbzYmO+e6qU7DXrhbGcShMZF3BWZi+gbXWRhRFjyg/iHJAysrIEKppP1
WWrTXQg+2Ebu8oh8ej3OYXoHcIEOfECiRRUIinVRqdltMGav80xdZ8D0PjAxuqk7zsmZ7R0eFDN7
CtazsQb1qrKaraybD3IU1FsiUa6N7U1CSvYmNPMXPRjwkUXdYzcLYcULzW6tu5Ay6+SS6ggFwaY6
4hF4SandPa26qZf8vn+FHXsT47exn/rqI8oIrojC6RHRU3skDX4TJk67auxoeoxmiHehmztHwdja
MY9T1uOHNIf0BM6r1aHw0SBFrm0rhvLLayRyc0tkWrjJ7dLx7YS46NqNgZIi7xBBLQNYBqrRag05
5LSdehBS2HFvibAukHsNmp9pIppkxhW7kmJV2NG9qVXBfc9+C5pklUvwadhwBCwSXnYOIByLCN0q
RurMVSuY7sLQt1pWnTzI6p5ezh+JBmIVfubp7NyMtX7nwsDeFo4HvzJ3xjP5HpQJSrdXT8iwpWkZ
+47h3Qbjn3fCh7BEZ4HTF6yrTccqVz3gG3np9pmZPtYYIzpXKjlFekZWSnL5HCMo6TD9W/VS/+l6
7Uto09JrUQlzvPB2cYGhp8Gsl5JoeWfgEB4nI/tOk94Cc66eJhc/jUCH9zFX7Wtf4zUAMEewThMC
5bVvYZ8+VW54dOcRkw9ATXfGwnvBnsL0iKFuHPsXpLBvi0ZyDMwjARw3BsD2GcHN86In5T6cug2J
4dbZbXrr3DREpDoQCUOEKJIY1mdyNgGS8qfMCC+LKPpNRxyJ7tTpky7H10jojH9EsRyaITF2M5KG
mCntLlGDooFIQTVIYwXHWPxNoxugpNwDT+vfPYrGZal7n8ytDeT92gfHfClbOMAN5guG9ZhLYgXN
TZEjkJJWIVapyYWzcVZmoTiNwQJ1c5kZCsp8W9fpEWX2jwDvbh9OKH5ti1J9yh+uDZQCGP8gPfwq
8WW15IcmSbj0+GjHpSa3rH0deN9t0TH7Sucfnls85Wl3A6y6LfP6U0wOA0djFLvpmSSHraWi+cyI
bMOqqQkW0Scy8Wg+W+97YpvbLl54SxKFXy3NAaG5olRizIIX7spLUnmKlYH7sK6qRxG0hwAy8nso
xy2bFkX+4OwGNqMdCTbvlUt2pTbAgw818yM3F2/XI1soqKZXpdQf0ALhL2/Eua8REApfH+P/2kG+
pgzYLTNGFLMsF2jGp6DjJStDZ9mmWnRPFDkkYsWRq6MU7UaZHTrCOS9JJd9i3bkDeB4eVbLqdiGJ
zfdaFFfMYpgN80i5/S3LCmbvXUBGWBJ697ZHhJpTpLiPdPqxL0b7HIkngdW87+IWDtAanoa5Dk5j
XpqsQCMldqRDRU6IRejFEeXxNuoR4miLZu8wbtwUAvhXB7E5XX8jo8/5/aduQnUchKUyLSAQqm92
JU8ZlgzW0dbMg90U4olSbesqMkJUdzfyCRJVfmfYibihpQBUH59aGeb00ktze2Vo/p8mqd7EPwFG
yu/un2mpV4rl3zmr/w9RWXFudKx/R2Y99RjhR3Hzl0Ob/Si+/pHW+uf3/ia2GsL5w8b7Do6/7gj8
JzHD+k1sNYT9h4UpJUZZ0sQdTPyd2CrEH7aBg6Pr8u9oMRys4f4ktgrrD4cPwUIPMz0hJJTbfyGy
/jtiK6bE/8xrpdizFKnWEpisIuDQ/8Wrqy6hX2lG0jzbQwIz7KBL+w1GpAcND7UBcMZP8o8+NYn0
Bs+9VQTl3YcURMulo2yoRuzp9egh80y8UxL51IIBrIQ272Krx+CJAZExD+XetKkVGBVvsgLWyjLO
T7ycC7Dj8MPO5Ac/RqfuBMw3iPOGlL9KF6LT5cBiGNVn5q/IemnonHp5EYDrm4B08bVm1Ae2H2rN
ricHDZu/0ZhRWoUzkGr3bDTp4MNcYNbUuduMOBc23ialDVtZ4RyeC6d/0EinXjQnh7eVSo75Iw2a
zA9b8TB7CSYPRvpD/aroXsaC0DTo+Vga1cYqb+NlnTtSFRW3OSN9/qeiKutxOEv0iMgCKO1Wu8vJ
ft3qbX4eAtxMyNxG4rtQJCYWBJmkfoyT8lLIr8gg32Mpo9NCtIOvV6+GRIKbyh/FQhpK8VG3qDZ7
rzlpkUPwDJ9SuUu2x3bj05itB295D1uU3kO0lRFp40v8GbsNQoMiP4O6vYgI0ZTW5luvXN5ZPz/j
OV63oB29zM6a7rXUVrFO/QIwoqrtQSs/mNGSQ9lkNzCeOOhAfKERwxSkB6VzKjRGDPserByqR1sL
oplyBqJe+o1967FnNr/Wu8bPETiBvJVf+ECQN2Onn8IS7HYBA/qoJPl4uJkqRS2KO0hdZnyXC+1U
sNKs+zb5DHJqeWKw+GGfMblDqx60nTJ97zbuozs4KAxSMiTbB6NMrY0pKsHIM1s3ow0i547B2hjj
4dAwJBKUclE8GIqpwMjWpm5ws+Q7i+DtJuAYzb0zM6XRRXmPHO2lXMrP0EyE3y/zq2kUaBykQpyG
EiDWwTYCIGg3SHJJ0ppnjVTTqv7QO/6izYqPyfQ+UhPEkCQ2W89/ak2+Npq3BCP967+3g73xWiyd
5gbaT3gKAKA2ZsF3R535FQ6P80uvsDdr0H4axML4tkouzgweqO5G7+idZOvtGX1/9YZ2SsF57PEl
xycbvbJz6XHW0BwU/m2TfWgmITkFjg7Iu3Gyms32dmSAsGn10Mc7CWC2G79sJ1u2hSZeYsF4GQDd
QbwIKk0FNTTIgkOGO25r7dMs6FdQtsg1a9IvncdOwNNY5bAekSot67C6B/YmFSssz442v5ho15qB
gLY0+Q6EdkxnnkjgdHavOwmLCwyO1reZ33K9vE8lrIfcfM9M8G8ni7B+yqL9aIrPCT8Q3yG9b0/e
N/nan6FxrMnEAUo1k331YkwDoLVtUc1M7t2omQ9xDw9istobKW00Qm7Y+nU1MPKuQHMaNbkOlfe2
FLBo7JaDgADubtxZP2g2SVj0ql3ITLCx3enUjtUHVOcEMu5IWHBNXBf+VBtB+OAKkrUfL/1bNdo7
MyZfYgHJRat1KNN5WxkOBMNQbksXMSIZ7ngA44WGGvWjDbjxZYUtgP5sJcxTuEBJ3b4Ven4fi5k4
0XBTFAyMMeT3gyA792WknFPzT+iqjymaqSoPXpndfwmRRT4ufhqDJvOQtR54nDmBcHBwRU1hRHWj
Rx4LJyGYDAdPeQRrtEHb6ozvWmT5kpoSksJzGA8PzAO+zNK+GK7xEJTh10J8C/yTtZ0jckhVQAcA
EtN3end4QjPaVsb844FmCAeHnMEc4q91b/X7lrxAXysg+dJ693FSnAvcBlduExAm0jDfScy4POrb
IEVGnyIR04gvMaFodJMGShYWT83MggpW7CXmwW3jrT0bD7NI30MLb6+hvzMGPk+gfvfi4pvJGneZ
LYmzHHbChIqFa9+wtrXkk8ndWVjFwaIEhsIL6NkmE+17zjRqyu88DDXwatF9DU3s3nW6u3oZHuM6
U6FJ2LhNkLlkH7z1SEjXQQl/X1uI+qkSFkQslaAQrGU3lj6joWTtNugvyDN7cha72zoymzepk99P
dXJeJIvqZKvn32u8laY4lWGOYjuLIJsIpnHE4vRugdl51rD8cCHrYcx376wIJdy/4kECs+HS1NJz
uiy55LufGwZnZTrgQIvfKtpxp/PzsxGmn20QfjHagOOklOnKwUfjpSqi+i2YQHZY9MZwfFls52CJ
h5D1uNKDdhe0ycck0ZbWmXeoO9fmhCrQJL287S0CxX/NGA+pWNJ5HWjxd+AJamMbmnJ1Ntwewuny
ak3JgW4+TO4WDQYLdYOVNsMhDFZCAOdiIPOYsRjtUpOtJXrsMcABfuHg1Q5k6gtpStrykkWMnOn3
fCH1Gz0PE+ZSLqOdFNaixy0ooP+IJt5FtgmroY2+hni8QSdxHzGcZRbKjMthgxy4A+tMce1EOAN8
svoKOiLgDXhgVgMRdtPKKF+PCZ7cRmbbflC9F073ws4QMQJs3nCg+dTT8iMlFWnIfDfQH7hSIUhq
l2zQ0u+bigueOo4yUPYNZQQkUuqDVNAS5A4i6QxnoyZ330tMWlG90CMFqURD4wF0e9hzVjPaTFEF
r50GrD7AuNt5eoPxlOigJXU2evJn+E018LDMfLvg8IHxVo5ptH5qlZNPfCwn2Qy5n2ENaqBUZtp1
qUrmskOMFRWZrbVL2BRz89kkApy1GDYv/tyMh7cYtCZ4rMH6PNrERvrh7P5kTo8o1LaLDT0N4XYM
eR2iddhKnW9b9Df/eXfxv9c6/E+/6p9Ucf93yOCUF/TfQjz+OxWcSibs23/sF9TX/xl+Q8QNlABd
6g7FNIo2/uVPFZz5BybyhiFNh//SAKBP+6sKDoEcVbnU+WfPYfhHH/FXFRx9hGOhntMNxzCs/zD8
xjBoLv5ZBWcjqaMhwJ2EOB0slf/FBHeII31AcgsCvImc5qJ3OAAt0GDXyAwuKalzhLk8F0FyFy/J
OqoaxPIxpAMZ5Mwoo+Rtas03bHKStS0xGtB77dYs089gTD6Fi2IUuO6s8cr6uJ0VFZrM+dZbkm1T
SMCi+slMQvw9zT0GUvejxmq6CJ5WtwIa06r2Di6LBzLIds5RuWYD6cNqV5SWxjpqeyIVS/2E6xw0
ofvRcTXwmZxZfEUjMendprBBMEXEt+pqaAljjzWp4Ic4eXqEGobZCgAHBvpMsnQTcVEjLzmLO2+j
o23qBpjX2yTNyIcE/NgoLXZ2PbwnGGM4tX2MAWw8ztNEg83JAGcZDD82MA92IuKvuIvtqgqHh9hr
ZhyFkNPZmLxyoZbH66HNo+CKBbBA477eq4+C49r6iRHhcsAo3xu4gAbS/nXNkHi2aMGK8TtxG3wn
saJVJ5YgCaY8017R9UqIHU23ke54ItqRxDNXPOkt2Od1lY96P9CbCiYzV7HVcBkUMA1CXeLMmXXr
2uQn20b4y56gZFyP32vGM7U8GQ5a/Hm9LjqLEOVCjgEMR54P3cNoxvuJfQYQcuhQzVfHiaCxlfFm
j3G41aN23Pfum8OV1BKxISWVk2IRS/R02kL4XFeMeouDkWFZVA1ccy/I2FWLTbWYhz7jI6eq8nwn
FDsCSDM/jXBQ4orAwTOgIvUh9Wy1bBqbeneab93aNLbXO6HXHKBL1oifOs2bHnU4YUAogG4+bgk5
YfDkWZdZENw9De6pbcxiN2TNoYH2u2uFROc/l48ZXsewCWCpT8Xjkls7LeHYobJoG4KuPkINSodn
IzerkT7XI4FvnsFOhwZ6f32Wdene6vmyTkWkjCTV04s8hacPh55hbn6BY/qeBkVBP2RCLKChGgar
yqPLyBjzqJegC+iXp2yfCCgBk8kE3cXtZGU1hk1PfmoMjiWV9oMrlgdacxxxqxZkdym2OqQ6img2
eCfDuqO2P5iBbKUwVo1uvIyl3OU16gHe1bq2b3PHukfVha4ppc9kQuQMy9noCS+cecCWhJtArXUh
EfUzjRk4deMJI5xDgYyszZ1LmC5YyonjNLqHpeUAddhvmWJkRIbFM+xgMhYb5LDq2PGSUTutCEVm
L4tYRIIDBKEfYcqlzbT0E8T6Usx8J0UvUWXlpslwCOy7hlTkefThza2uz0Sok923XFrXg8SRSkxo
1JvbqdxDLA8y9a6jvBMWwGkm2e6levcfJ+4Aq4Hj1xN/ERa81iXqWVg1063TZuMa/zGLmTHWyTL5
bmyM6eo6+9bNgtcln+4Mhuv+dTVqLaiaQ3/B+5QAklL/lXfRo2HZyv+IlRLvndZvBc8s7kWj+d6F
vMbYM3waEZWRazHec8f6FPUESsJSiR3WVD3Uf2m2+5ar068METObTfZ13/+iiJF09/gwh8XN9cHo
U95X9fCAODHPa3hV1L0jhxXcglCdLC1x/Ijl4xDTVWPO8joa9pttwaHGgNU6zk251jyWtsJefOAv
Y+12mthpRv6CaRisr87cyRjenBG2r1ZvRb5G+uJK2vCvQ2TIIxsaNiw0+vYyYTCGThCz5poZmkf0
7sGy5bGZbOtk/37cvc6RqsnEpUDi75RX97/hGW3GNdhxjvhLbOeFBe26qvFWDWs855g5wIuxLozf
zJUTAhBFen1q3Ahv2YGNiOBXElgu0+C8Zvk2mjid1rF0htG7PjMH7K7DZ5r+HfcIJMrknyHH3s59
8lUBqPeuuLf6fn+9nRWhtzuFYWPSLI4talG98U5mtFR7tS0sBXetRvbIK57NBCmS0Jsln78XdfVS
M+3QqT+v2yesCo5LrYqsKbdm+zIJcasWA2/iqGsIxevroUPosBLUQ1YOzcJAmLlqEJxQMRtPozb8
hBbFYudRsQv8zdN8PakxTmQhxbDhqnsifcIuBNZZAL2Ax133OA7cey7QDCXTjVVruj+sHtV2wqN0
rfUnqKVsBxhsyYtVeBeLDmilTEnHhs27N6JPowRHIrOefYJany8Zh+jz+mqJYHx1IsrMOLrT9Xv1
xUnLjxVqm2PcfmhD+2KNDrSwGEacxdNoZRgI2TV/5ajFbEGdiqPoLys0eZIG93L93L4vuXx59qTD
by/1R0Mt3QZWenBDOaiMznRIAbtg1R4q3SYSzXZundH4ibsF+Rl8sTpMFzKHsyT3KTe4mPJTbjnY
5NPDwm29gNjekjF5menu1Ber018q71Ya7sVI3YOD9q2NGn9Q29r1oIqQM6vZkSjq1sriSZ3u1NF6
IJPiAmkbTCxp+2C3tkn8jBqbI/XY0K4H1Hj9xm64pSg3TZeDuJ7jWHKiHkBZgPuqJ5vCpzX0/Ajl
hKHNr0aqTkX91qWjypx9cjIrxqd2/lliRZYDDDCT/REFtFt1yCi9I4hVnW7O8rdj5zvnNLA99OSp
ImnUxS2zN/QLHol4u6pHwxjM59GNfmRoflZuygW2EvNoQcO0pnxzvU3qgmgeDEMzGm71mSdY13Qq
H/W2pR0iEoVC8fpRhwygcvAGy+BrKbgssWxAe5yUZ9V6YFbzJhSOWKmNzEqym8gZ7683ryc1ZpXR
cjGTwkNfrdmZPQDuwIdQt2bGJ2Kj682GOBGwhYGtqPaoSGKnO12PZVlUaaWLT4l5pbpD6KyGtdrD
rsdRxXmHnsVmDMoJXl+JQa+OC6HnQ2Ps7UKEG2jQXKCqQD5p/f66KeNvNGfEjT/mJuVeeUa37lFp
8tkgdy96Wd94cXDqQ5gwjZB4s5qrsuLoUCNSxqjn8nrG+cy+ttjDMS50rJDVrRBx+OUuw8315SYl
EnANwlg5jV8VUW7rFqBynXw76v5OtlHsXPXC/P7T3EiMJ3VC6kEc7alr4ZLcsPLeXT8rVT+r1Qqc
0NUtVYQ4Ecn99Ty8KLkw6Lq7buaxi5Vb02OzTnmCCjO/vgWtNsL/riYfBU25HmzuYqPWpooiaJMa
ASrm8olhxjnote/rDxSQpOAI3i/XV/RqiD5CJqzLT6guUARDTPnbOzyTfkFCxYqbLgIBXLg20mWL
rQsXNgVTs5ufg40DwHV1uD71oWnuB3K7yRzHfjRfAL8gJ6lvoGDmAib9QcMu2RIAmNcDuX7h9aK7
6hJVEZZtWX9bClwB1c7P80nlNldvoWnv+rRatl1UY7BGaQ7jeue4AI+OKqQka4mIKJLaLv9hha/0
6qDfrKFq2asq7aSL+DGpC3bfOftMenZpERU+BCgUXSUlfz13N6aHLSgRgIG0gmOqG9kqlTxFUtKZ
O3HHIDnL4O/U9ikmg6HDdYMR4MKE2CIycCDIt82X5hiJeY/HwULkbbW7vrWIu2g94gZ37WmToiNZ
xTPAfWDC2zfn285DkwUnnCdUPbnXtgwyZelP+e8XK5E8FeE4UlCWCEQzAuKNTMf3Ut0Foxqwys23
6nWGbjtgCYliLtHxsoCjG9u155voSwC1Hq//fH1fl4CRs1fc687cHKoSpLDKadTcC15Vt2qJjDTv
aDQn9cdF7QJlzk0snfukHT6DmtVuVv1dPtgHtXIxJHqV5LoziN+UMwwT9Sx7KaQqiJhaXePqH3yh
auCiTyGFJ9/ReRdV+andZVY77FTyUySHzfPi5/dewOW4vsPX1aDzGFs0ZfgslIx2MYkWQA28SSfA
vcyGtRXhiOFDDLvJGolFS87mqltgzWMy3gUlzUJdI3cpRYKJmtV4+wqudGyaYLJ5iEqXVX8Kgx+Q
7ViTRuKPMsMk8aUEy9Ht70V6R3JjlNjY47v4renvY9ju/l8LXXVKbkPoB8PyFfAPBUqgloQeHxDE
E7r2uy6OZp7p691sQKPW/VycMiyG7YgOvZe3WA9s0Ed9Nhn3Wy3hLnWhje/WWv0hsQGK+W/oUomP
IMm1t+DZy5MczO7BNhgwGB5ZK87h+nhHETWxZq+nRhpUUzeuCJ6vr0rQ82oMXvqiyfAwJ9FnoIoO
9cmSzlXdGKEKoUgV9ojyt+rVorRu8ZozTlD/91rSV8QEiPu/vWQZRIqJoayX7oClb1RJkMhJKknR
yeJQtQjWTj/QfIwma4kJoSD2wLc7HJ+Dipr/2pWimTyoGo2WBTP0KN+o97cyja8RiRxvrX7yTIiC
sek+jul8f93A1ZdoIQdnjPgiJFhVFArVQPzEb/IBA4FLtsSfGGxcV4K6one3kBuT6M2wc3qNo/b6
M68n+PtbgUs6cGZeT2vFfL/AA0Mdlaki2/NIbA3Q+nWkeqvK472SQWav7OR2GB+kaonV17InL9vB
cw+aRQXXjHxZUQpcazmqKKlo0FWdoQrP6d1e+o/r5wcsgLO7kBCBOqPGurjmUv3uJyJzD4McL+pg
HrdaNN0JsfMaTLbU84pVID8Dk00T1xmojc3BHON0ZQlowLzNTsZxgxidy0g7l1iKDbSauLKMZKMI
sb522a6jP9v1naEKBXWll9SKkYqOj4uqN67dCY7JJhVsi304dkigkqpGtUh0kyVMF+pkp2VRz2CV
bBwqzlizfg7xuUJkvCskt1H9MvzEBWRqeDKu3W89z3sNL2gyQ0miUDHgluZUUPkLmnwEhRhBUDym
MwgQ+hS7mO5smOg+opsaljOXMhLKWYjKiaa7qB7rjmo64cp6Xn3rThG+MtyDxmoevanbqdNQjRv+
NdSeFZDMtblXoEgtYbeZ1dcC8W17ffCvwMm1dfsHQPF/YFf1LzN904YhYGLuYkhdeECGAIL/GD45
wkgVUySxRS6Nm0EIhrLrGlwiFz8J/sMb+M8wvP/PEvlfGJ6pCPJ/g/Rimtb8yP7y376b+OeP4i+P
v6r+M4sJr/vtpqYixdUn/MZ+TfcPKCeCUDxHt13D9P6G/RriD2HqOmnotidM07P/jv0axh+67tqg
sWTLkbVm/J0oAmBs6rah6zqRfrpimPwnRBEXSOufsV84J6bJIej4XUETca4BaT9/PP41lHyEMOZY
2ImzVu2TBTVyOcTMbZcOCps7bswUynGKpjSPxxcyoZYH6ASnPDGGF9NIvRvXRUQfxAOO2IG17FrN
fHHRFJH6FxwgvdNrhviLT+FXk6aeMlamMJ7fnFkbod4y5aqtLHzRws5CTixwfxqXT9xVIZxOqF7K
xdgIa/lq8UdceVZVvkS9mW96U0676/8ii6LyM2KYv+pfwfhcmsVxWpcwqn08IR9qiMJ3uHo+mwhg
xtG+pXhPXz8mHfyws9O7Ts/nwzCD0NV68sX5gUkTEEbNntFHcmhNM69bSRpph7+5l+J0nMopeO4c
5k1LyzuXVQMD1JROIRcV4+CEdopQvHbII79v8XPTSgyXwNI73d25Rjf7RrC1We2O1mzHp+tvGjXb
tvUqY1WlxLBM1XiX0/wcK93Vd7KrSZsp8KIZjKA8BFl+ZxomZGQnf8yTaXkp3COGmpsUa8tHq9mF
xtBsQSFhkhsLAVpRgiu6EAz7lhm5BkkxTWKVEALdHiE+Q+DRa46NydyxweFzFSpv0HggHiwZ6HI9
DaQDMZQwSVi3RIKyMJ4sEkIkEMgEjwEeebgqw9RT82sTUdM4+Mu8HGzpGni3NuihEdxsOi8jY4TN
BFU85sdZXkJ+tDJxCgZAJJz1DkMpProBE15BAsRB77p3JJY/7JrzwK7js3SZ5seAKXpKdUgnM617
0DmXlt1MnxqmmhiMsk8QGNduF+ISYA50jzl9+Km0+41WQtHkYcUbX7NhIbIZpJ6TbXrk3qsK+e06
x9t2nZsz8uZgvEEtiGJOq4jWg9WfRrbmx/BZ2wGyeOzq0cpQN6PXyCyLMIDARdbawP2/DRLItDp2
eEEr726AwtRcBReL0XeNJzJB803RJzY29yQHyGJgBofjNVB2UK7HSKxH96Fpm1PKK8Dwpb7vTPnL
G3lMSBQrA/OlCIkpxDrkJ8zst6CeeJXwBagQVMZTSJsy5jxbzOKl/TLX0ePSvWXxlJyHuTvMfYGA
LXUVA2vJds4IwTuRQjtU5kuEs36CosuPXBLtnc8kpmcKE20/eSgIYUnEoMqA+vg+3y1Zel/O47HM
PWfT6OGdUFljrgD+cRztxcnlTKqJPJSyDDYelmKop61Lg+tIUNv3Scbu7yTiC+eUteAJA+DDsQGd
yUostbl1bJxSZku5ZRiiR8MQYLizxETR12RiDKNvIUB46PNSblst/zAH+y43q0tb5h9uMFanFuvy
PSwG2w8lnKZxqctNXRqGXyKJ50Pr3j1PuhcdhUHtj7/N95JHpzx3kW7ZXg2OjOCABBUEwsgtK+7y
2XOjS58fXCPtT4P3IopcW1eSmN1GNtnWisodfIqCS3gT7abESzYdHsD4+RPYo1XOs7dEO6uGrpEO
MoPVGicnOksb6GCZwLJ7JDSCiINkWiWCxzNl5NJqTOxJnix2ziI/U95Zmkgire3xDYPvrxF+b0Ho
kkYDtzZb98PI8wwjdGjEmeyf5Lz0sPEMbHRGWh8D9GyEfzrq+NAVZDUOdXqfsN6fY45bE2GxdRK8
8sruNPOrgI6yxQDxncVxItdB8zBCMhCXDPHwZobu7VBOFDoAwRxzSY1ORa7BPcaK23b8RKIiJAAq
ykomGk5BUkhQETrUbrtustb4/NEuoX9zNPObNcOGg8VEPSRdymzgK82j9B1Ru0ddIA1r692C1wN/
nUGdvW+X9Blj9JcQ5dVe6OiDsjh+1cNmP5YhzISRWIdi6H0rkjWzliLcaGNxWACAEEcs5sbqzHMJ
mLqDtdaMfXvyZpQBLQbHhglGS+rextQG3uUq+BhKePweBe220wWe3e3wKMHlty7+AUvfITVFn9Ng
oglsCagCVHg/OY1xxmKus/rRd1KvIKfLfYkG8VjmkmyqbHzCdOBXNvKomyOxFXjy3QMWZ35tYIpl
wI7yxhDSzmKg3oy/O6f8WMoeLDCD+dMJ+VF0Vb8NpEPW8vIml+zLzeJgh2WcXgTSJyZQ8MZEPZT0
Ga1jbqJHB38AUI8ZkNayureKDhzuJsQpf90R/CEGaEcBnhdxkN/VZX3RGYuldoIPJwupR/hNGpEc
j0AxQEVezEQHUMkoOlL/UsfmviGCBXEqJUAmrBP+drHq9JjDKWOMxTmkGDOxLcG7GWqs7IoSSej8
EonuKZ3EvSaCiw4VA1+Jrl3H7C9su+3dGBMFOcFSj7x6OcgG5ytaLHMdLto5TkTmB1kNF900dt6w
PBeMyTchZf3W63lDJvemCAivcVsxHKyx6E/SiM8QzPysJ+9sGUW0gS3Byxg5D0kVRKt4QcmW2Wvy
76CXYLzWZ6eCJLZhID+lqDp9HwRItsizVC5Wen1YCszhZHohvTClGzP/i6PzWm7c2KLoF6EKObwS
zEGkqDCUXlCjkYQcG+gG8PVe8Mv1LZftkUig+4S9175FDe/wbAQsjcs53wIik2ci6zD8L3hvhIWF
YXPoTmQ7iYEBC/qRCLf89xiQxhdI0s5ddrQ7Nre08yulH0c34mAlKo4rmmUpfJ8iIpnCare20KBZ
m67gcYUeONhOmKSc0CLS2B632TURGvvMibzvNiLyufc0k0YfOSire1IK0UO1CCZn08auaLj7aRj8
na7372nXfyhHBLuqm5/hRGGtTuSwr+QDJ6IPpVJDxVRqfpjmvTwFDlQ2YyL0JYH+og3I610zW8PO
e6dviY/TG5vO8ZYwtG2mnzyKWUmnoPA7Qy1n0TCugvm55SpY5wMmn6oV98bxccYMHqweNfNTZEFY
Q+7bdjU8Ia0cQp1d/BpfNyj84nWYpfEWtcFfVl+c1JN4ZoKHNS6usFd1pBlggmZ4GJpuiTzftF1G
Seqg/l+XjyhvuH1v8TSHbsadX1lg/nSpMUgzkIKa6sq4Gseb4CsAjH+wCu87ttHlFOroCX089kl6
toMJm3nmPAMpUrvATdJtl09PKL/h3vRk9hIKsEWfeGW0XwyOu4p9+xtTd3WNZzbRhv2TLQdBxFTs
ILO/Qz5ZZzyvP9h4Cx+7DzUkljK/ZPKJk8Q2icZpFGFTWl2h+4yHh8hMeQT806+gEFyrxGv3UfNk
UTVcNWp0NGnps5Ua+YUCvpG6fyhu0uhMqLkY+bx4YD3ivQPfWbDvVHY8a/ThLnOLWPyN/yZ9pvYe
DL4QtD3TFkCrlbOQuwt2mIULbMNwxPCUGA1ObQp+qwepqggF3iIetSg7KNDAa8ZDv5PJDo2RfdLF
tDCM8UAg0ODEgimkNGPjjRPzhyoztnqjv2gLHE7ykZJZxcprnhkNZt+EtJHWWsJGA8yFuYbQCcyW
0twVAoFkWr2B1UziIt+4WJlCs3Mvjm32T3rM7r/nqE2dkbu+J0GO2NxyWW50cfbWLSqKqgC2ZZG2
10pEXRKYjmY9NWSko0V5atNLGiVineRK36eCIUbjKvKFUCE3KQOPKYJYaz+Dp0k566gndP1S+6PG
8Ezy3ATISbVMVOtGt7C4JckWo+0mDoL2tdd6Vt/TS1lVJG21XnnBa7fqGucwIDFjkVonIAHuUBA5
IRIvnDKWFm3500+4ULtMd1AUGBjx/1YIjnYeejmTG3ElG37B5NCSJXJIHOOrSQFmmEgXNzlJqYhj
xzUn8LjxfLtaNcBeKsgajTsSySuIEYRssILvpGBs4UrOlbGt5oSIRkEyyeAQctxMIG9hdw5nC7rD
zs7TR9ulMyNs1CsDVIc9UY7rAI4hVlxjDgcIQDvXyNB1RnjgAJ4F1rgjwu6lNNjAS03ycI4dW3zG
Tsou83uZsMxV8Q5vwp7ze9zaydSsRTWJI3lcWZT9GiIeQzdSCFb0nI9TkFFYSOSIJe3JTpBmQiNw
dbQEyzmuKgIqqf6niBsQgxO7AeS9baXvVZB+z1jKJwU4rxXM9IqMoVY7WPk28kyMoCdC3pODG7tH
/PHTUYNW2vMj7Qa+ne0g5GtvjPU+iKqQ4Ilso+fRswCBs04ypp8yvTfuDBVM6wid0h5pU5EB7g7T
zilhThRGfRdqIrI5m5x9MxpH3FVhnurGp6WNX3Um/8VGUhHUm2ebGg9oQ0QOrmAMBF3THdAN2E9W
YX0FtE2Ff6zSmmMmHFhPn+wsvevct5sAeXwbMxrPbYliMOvhNKY/ianvPAimOzcuYmKSqs+s4XMx
BapGBmlRaHm+XHMcUdWwT9j37vDrVW6wkUUx79pAEbUamIxIladtccdcEToXa9Y7nLa6/8apsOrb
MWWHg0N7iOC5Zi0O8dEpqMCa5skt4SlpM+oqW3b7OiACuo4ZSZM+vp65aIfAHHm70jVZDtBTLOA6
iXOD2WGvel+9o/1tQ4I6UiaByvMrwkf152lf+jn9JDsQdhhAV5o0e8OI8aI8/a9nl+O+t6f4ORDU
5WncrlMwyGeX7ytp+m2VO1aIwyNBnYvUN9f5Unygd6KlsJI59kaWD7GSjygwy3NyNoxVWwa4qI1p
5pSlYfU5LWGkaJhcWA9qZryeveSnS12xn/x2V+o9lQk31cpKcQMrBTo9E5TWY4vPDksEegh1TC0s
DSNhqOYimh9rSjkvHt1QSI0VWl1spxbVgevnt3i2b4ZtU6QRnaVzA3cBHynYd54UM/rKKnqNEdYn
WXIkFDZDyv60IgobI8l3p1nPadmV65kNxbaK4guJKMnRK+qDjwk11BU/q+Oku96wbt78bJLFtovm
9o7mou5OYCzVFsL8e8T6DbkWOzp7seHV/rDTNIQsuu+0iPzdc6IDDihim3vGaM/2jLTJrntMcGKC
ATbf+0ywyLP/+LX2jzihb1OdQSsx0K2sYDcZ7TGb3PcppzlwgSQTCo7SN6oNDpkkxjIe5xsrzT/n
EkqOot1mO/Sm1XyeTIHxVqyYS9l0gPWhcLTFfGq8+OVwG+eW+EmLLovnLw4t8enkLJ3Zq6+6Bb3P
Gc3LvNS0cNH3UUtXIYT+pVApHyfPXw+ZX5KGgaw6jhPCOMHYiqfUwJxaXFVVf+UN0vPenK856KWV
YKzB/aPTH2Gskart9651LWP85aOhtyurtvJ97CE7qjweKt2hmutaczfOtPNlXzo7/PtlHJMaafk/
Komy/WA5qOWGYIkD6o84OA+l/Mvr24IhDNRZ1uxOs/KrnfEadZaHDH78kvHemkwgaekCH9cf/qy9
gZJij+Km1rqttE/FIIRnoQeZBAO60msLjpDtIfGa1oFl48d00qcZN4yh8yG1gdw1pZz3mp3ugKqx
lhoEfjGAv4GrrW3MH+shFmQDBrNFTZiTV4uCovStvV9PjKBEshmcR53C1+q9OKxBZVxM5T5qtuus
PsSPS9LIESvu22zI2+Sm3zUXLVy1wN8gaow3AQYIwqPw42biMVSiRgPZksFOiO/Qw/swJSR/g+qY
d22Aj/LhF42igCQ+bLmKAKTM69nECppNY3PUOJ3aNGCfsbFwZbPNYMsC7UNO5Omxf8XvKliSBd2H
1AwMBsvX2HE0DXi5mXkZ8QZpKBBKKb4qiWkkxzhblL7GFWnhxfHJZZ2xqlvWfCq04ISjOd1bmfuU
NNxJjU6NAKQv2eKvQINqRCXflnUy+aCxUz8m0BubHPiykqrAfjC99x3/2uglUViC6yn6BIklx2v0
N9PpxI0uDUjTyrCbabYKm7MnR7Fp+qW3ADVeRTX/ef0Nuv3Wn6R36fsWIx2Obd15dry9WPSWvst4
a57caB0pe+9yRRwQpR6wpe3jZCA4cHzOgFiv3JFtiFsM76zN/oFE+62mtAyrIaFf5H+hZLURrqZn
Y+qOhcyjjZ1hKMIinigy3EqWT+je1bnJSpdcWRatNVqyqmynsL73Kcb0ClnWRuWn0uac8QwoJlne
b4iXmwGXwiBmPPoTkPOmUpLdl037OI9bOi5CFqziNbW0n0GUHo0sCaCeSdSkEhi7wKyF9Zx9ORoc
EH4aPWYuNs36Yyiiv2YpgVqLF0kAHRMa/iQ+GM8oP6DKOJz7kcd0tuKBGYp3X42/YrARkgr+7H7K
wZvo1rrPI4F0Bd9gFTvDehriGeKaZHBqjRdt0Ict6Vln7iMaf9FyAHRb5VDQ+m0BHB5uNIcXqDQo
PiWtPIaZQOMrKgtsPcNTatUE9dSy3zM4Yc4XO5csr966SmGhoL3ZA8k+WjInMCjxoHhBErYN924s
nL2ZZdkercFbyXjS9ARhl7wI0l4zeV8e5451o6EhX4oMrCInInMeNF4UePh5OnbkdezYbND5+KxG
bodeA4w1fVvRDLId4M6BgEW44iFzaSykRGwXE9vivjNhnlh/pe4Qh04SWUjk8K8VDPqmcdiru8bO
KHEgeg1e09SQj55/GJHRSyVG5lCj8TTBnMMZql+MuCdwMhDQEvZozL6LFHxEWR9GjwSurIEYBkvF
6pzgzggGN5AhNsHABlzaA2j+lajHlpTPeOSusHOYZWy9q/iXvLM/wjSyxUCI6nlIg3DQpDok6bfD
tpcyptvyBDm79k8cm92GgS7rQw5njYCPtUwHcx/RTq1q81k1pIplgAfXMaJJD+hpC/5oA19wm2RU
UKkDgx4SrX+q+3ldaouWbyAdDTD/vgjGb5Prj1+6KeBQmQPhxWrxaKCtgKeH50cCZuNZ47CTFz3K
PxJX2FsrSn9SGDxUKGA2C2KWp765yJlkM2Ariwq23RhaokEwssttLdy77mbdFmRoBykrOzCV8OCA
oWex7eVCZrWJg0yzvVtJGxry8/9yH8SrOeFWIJ4Awsb0ofsEyIxMy+uJD8QfKftjcfYyDxJQVRN0
h+T5IMc/2YjPh+rO2WiCsoqrAb57bh27mklSUtdXv6NjdJOQ+c7w1AQgnmf0EBiF7BE3MIPcvPiV
crTWXSO1nS1oRX3LRvbMPUJCJ7276Bgm2rB9GierN5Z9H3vyYXT4q0vTrN2l6e3KooN8GMw88U6+
y5P5D5tb/Wb4b5aqF9LY8JLyxmBAVezGo3KVT4qfW2k5qr3ijmWaGiFfjMCQfUkGFaROzDz9xFBR
TbhH363j84BhNHHgdxnmuTPcbM94J/Sm6ZYNxCKM6kyyI1nzesdALy2HPTR5v8XrZGR2RMPxESDZ
PTiWVWwlKHaGhipjPzPvc5VvHJQg+OyMtUvK11rDfy0HjHSelgLMhi9RFH+ducBySK9fCTbame4x
vII0s+qKJt9U+eKOVC8ZmTNrULDo7HJnh/IseHJ7qgEUw7RIQOEm49V2UKMWDG7zAv6YAN+N/yn+
I4TGyimqCyZABL64Xq82Sx6CiVZ9mlMLSAfyXUhkTmSRUp2jJrK79h7YzK3tgEczgY9RF3S+drMh
2Ei7tq2Rbj2WH6ntx28gO/dy8o2PKb5gboSvOblamGaMs/hPnGMBT5m35lWMd9tl5BvYwXsLs3oc
4kttLWB/hnNhnPo35H/PLBHQNhfOHNq834Teas+RwwPUtvZtHtpTxA5p32h8SHrmbvpu4HfjONkK
O70GL/5QvzMOwrzBdNTW3hMPYeMwJ09whnZQcoEjI8UdHB0IsgeJPS0OXcAuZKx2Tddtiqyle8TG
SwQukMcxgz5mdNvYG3qQ4datk6B8aYwxNAZ/mxgHeTD7DzVHD0QR/EStu+v84otsuJtjgVcKNAlv
R0LYzXswEgT2VsyT9E6+2F7+U7P0XaPDe0tiKyf8t612ccKHpdzPsQFu786kGPu86mGd1MAes+jE
SdCDnwL6Qsu+tyLkGJGzOP2tgsyDaNc0nOBA8XcJ5h/cxOJrLk3zprcQZfoMmVJMzm7eaMxF0Hf6
Md09vh5ppT9u52rPwRnLoH1J6/xowX6a4RSxQh4p9+p/Zv48ReWBJTM7sNY0NlD/7kViBE9kwvwb
W3XDB4O40Ov2DpyNiM0E9owMN8gQoFxT58j0nzQwWgtEEEh5HbYmwRpZx/4RWhtl6Oi8431lC8Yp
0FefcjT/mcAa2EigH47xkgaldj2lnPMc2ZpJvUqoYmG/CnFSCPRWc0CxkWk0TUIo4uwWEW2Te0yr
EvE6lQij3MiHcdCtYogzNAx7K01DhETnOVdgvFpxtDr7B6WfXjI1MyFdMuBhxJZqrATMUAlbW4bx
LAST9DcohsdYkH1MYKPNtDHzTtN9IGd3KiYgcmQ5GFHa7pqe/C+4N44kPN7UaK8F9CY6I6SXfflm
1KxVUvPYWYzae9YvKvcUvxXHAZQIwM0I9laKRHGFLht5y9ZifbrNDfdhsZddUfBuiexFaNwUXphr
8S9d1Cf9FXsP7moRsZiv533ATbxDExTtZ5XDwTLC0hogtfksgB3bOFet9uLGzBITxJpT5L3rnfvD
gBPYooIEMRgHx15Y9tDxZr9XxyRNPqYoNXadzvR7dgJQ9VQE+hLGEM+X2gQClc1n0Hu/ack4nd43
X48WFGJDvnZtd5m6kSE7nguyKth6mS9xA3XW1R+NfCHS42dUfrBN1ScU5W87GdAwUbZ7YIs26OqB
1A6WSVSb9xtF5QvNXH0gZPYvvy0YV62ywuVLT4KpPJlYsRt6fDynsH9M9AHexBsoOgjDdkdRxMv5
1owlqyedzTpVjlwZujr147Cd4RJtIkfe2KTfK71/otCFHteaYmv37EaxEtyWDMaR7eWKQDQ3nCX7
FCC1z9shITO39YAElgwiA9h8mYvZOWM7Shh3/F6kMx0Yu9l5NM5Ja5qhH+sv7WiwiQhIJC8FRDT3
h9rxKivtX19HZ2MefspoOoM14Ino1YOl5BV27iEF8cdKbW247O/btsUSRp0jK8Y5QaO9zNxAOqQD
TXs1NVosAFcqQ5pa654Kxej8K2XLFWvtOXivms7X2E1pcGGYF/tAl0RDNBylNX/dqA7ROp/WW987
lPXSoE1xEEN3FNFUcquGlTLzny89KRmuo6CjYtrYtXiUaKIjbKuX0dMvDYnQCIq7T3hPt1waR+km
zc7Bieg1TQG9872RwRsahJfc8O4yw9ezsK7SLP3UAOpvjEbfMof48OkmGCTBIpSmBWAivSPXnHe5
/oa5adtKeVoIl7D+sGZACQ17ck8MsrIYJBZ71L+cH3DXdAwVpo/4rNbwMicei+Jcj7a2OR07HvOV
9cb8rgt9z3+XLkJsp/hKYppCn4HVTKpzYp8p08FHj+kWlsYrW4F8A6z0VtnWS1ybT8IgujNW2k6r
XhPeODQIM5gr5kMxWDH4SMVyYpV1U20y4rFMruaoL7Z+YL11oEPJF2D05RiUT6o4OlZ+zwpUqQNN
gAFOkVtuvA2SNjxeWK5bYuq7rZF/pxhwYp3E9HSCjqDxi4yu+qZY3hmuj8fm5f8S3snagwF5Kagx
YFT5HC7PfQEfvx6bPyCijEPVU2FZiltxhlhOq9iHSyVCFNRxat0/hMLAykz7bU1zBDXvZmO+bkRx
SNArEdS8XIfEJrWHFCzFKlqNHcp7yCQpFf9CTn9C+HMC1e2tppBE8mVbySyUGWUvS8xHOtvOzm/2
mu9e5jL9mmoaPlPwgPW3JEFoBNnh1RZvePtfBDfdEYx4a8wvWUER0Pnz70vcYeUY2hS+P2FsWcUY
Wz4vIk9bH7xFMPSDBuS9ZNUNpAE/gY4G1Osytl8m/29Q5yrOKesK9hez806kIw0s9jlXCOaVWn73
HO25ZdDQebxu+BgQEZusn4na3bZO/TZ17FzJX2AhZh3GCL5/Pt/iQdEzxgTtVPET8a4EtjjwFfKC
IKsZA7y/6MxtnYYk0JEhJ99+V7Bgg0ZMykgYOVvkju+aEqGv5ZuiaDEvtBzBZA1/K1ZxHgTFVH2X
pvtju/UbXkUMc9krTKHj7FK0mUX2UvvyQTIxg7LgnbLvpSW2LWyq6HOZ2zAG/fYk50Ryqz2YXn6M
SnSebglJmBDF8MrL5uFMzM3jR1ktjxbv6DpP2z2q0yRMZLQXbXBBnLa33GZX9ib/Wr1t9OqdDQWD
hWHJrdRf5onSvVct8R7BlTaJ8pqtP1VAJapLmnNDeG13xOT1IgfR4mu6jLjt1rQxt6hW70qVSO2X
r4l0hXdWy8so4Ebm2QItRX/c15zGRJajaRurtV12I1sa8eEhZvYh/dUrBkMWpNT5HDsC8cRv6wCl
SMk8Xamk/RPp+VsUBc/1wLMxIULwunKnwAUYo9hjIinDsmUmzKXwx0qbta/ao+dIHBYW526L55Yb
c6NnGoEDE10EUy4yyxgm8EtZO1VxJMMcejAa/pmMaNOkNKI6lVDh/0stXiKNbZ1m1J+uZDW8fENc
H7pevpLl/l7AJvBaKhxXToya5Wl5i3DvuEsYgubEeyMPLkNUvOEf2Tsl9MzGba4W7yr4TUm2C49M
nmn/cujIXlrx81bYYvxQOOUh6PuDV33oszxh0DsC/fu2p4aupT5AglystYK9I+MBKwG3TABSoVWP
ybVPoKcZTk2PUeYqlKPxh1n1RM4wk72cWIc69n4anx9CfaN0ZxFA5u+q6D5jMiHGnodo6s3HSGgm
RrCKvUuG3FlfltAtZwkXrKbX+GaCt3Ygb8loIRCT7apPUEI6TqiOF6I1iBXJbm6kn0kzA3nbnSy3
T0KUeBw8GlDbSRNbLGefyzw8aNiQtm5w8adqDf/uQHn9jxDFY66xjzDHdl2/Tt30WT+YuRzNDii2
KvlC4+TN9uEr5ZmxsappWFUWkfRBj1IvZpxCMtvR1JagD+JpdBDi/x9r5SRPreyYkOxLFCPErF4s
eepEfK+3TiD+BU6/CGumBEEJZ62XkwKq+3+hvsebRAbEUS02kFI9SAtlaGt2lx5vLbqolxquY211
Z3y7n5WT30Win4G3h2lBaScTcY9S7ccLXC5Jj9Ed/Chk0MB2MqyuYx2sS+/aNRMiJT//amB4aIvM
z67WmV7vNU8/S66WpPcPlh0sOyE+Jo2Dzq0NUC/1cm6FBQohi5g9LMKLI0feGHdfqC+KCoaUS0/N
MqNAgmfMm7qi/NFiqnS9GPYuc4XJ0J6hy+6gWJ+DkmFgpJVbGdnU3cZNFBo1padvnKH4Ab7wLtk/
oPlRPlAB3WQiozvzC1rPiRQCGs7pZjXFNyJDbIA5eHrdQlVVxd+pmdx7B5WWlQ6nluQCVP71Xlf+
JfOGx9QE/6B0x9RbWwxr13qM39qGy0GP6HHQGzo9EzYaVFSmLYyd0YXPrJx73el/EHh8CLMeV9Uh
sYADaPaIU49FYXuJ6+nDEca7J5yLPTDnHep6ndvDPlLWswIzgnLmVEfdjvPIDfVsuJaR2vRt9BN4
wGmGaCIpIkzHf6LNyZOk3ou0gooA3ZJkukzQ1l/ks2dL2ycaQRai4iNmIQUx8j469ZXUFvQlOrqN
4WGwQF73cMmR5b0ogT1aDfZOGvXrWOo3X8MJhLYOJSOQmNj+aLsJZwW3hRzTt1QU+C5G/sZ4Kixi
Xa16emGpX3ANMwVmyH3SCRiwKWGUP78EZfUU1IpVSorMDP1/ts7ir3TRFDsUZ0iu+CQk5pgFxgNG
KYxbbnRtGC9JYiCftfvPyVm+D+OX54flEfpjHMkL0X/aW7G2n53cWFcduASI52/xODkXdIfoEQGp
+8HRqYVxjm1r51mFPKlyvkD4ZRIbCHSwemYfUjNdR9SMJ+Ln4lWpDQHTwF/6fHE2WS6HTXazJAE1
mh9fZ6LGWTIb5Ef0U7+H92uFPJPL5qeYN5mXuSwkgGeqXVqr8somUBPRcCS0+F8nht9I8dZFvf6v
IBudd5qZ7zL2JA6+YuY5PxoI59tsFvcBEzDK0KVfzpJ6ZfQa5OgU0pdlyXFjlwEbLCwfPjCesOvG
q+x5hAPjsVwLwNkQcNNA8cJ8CAfLKfkYf1iYhFjDGHsbKYxwChZG8N66aOdrrPRnPVP+js5nDon9
wyA65f+IH9VWajT/IIKIt5ns5BYy00dGxMe7513QEloXtj2rxnOvVT4AgagDeXUHsTe8OrnHlQIU
qDSCyB5FuUQcBhibuYV3TU3rx1aL2q45ThFrzVkbg4vyaP1RkG+GZSoYFLh8KT3Bal5U7oLrc4eX
TDBp0N1iPIJ4WzNuwifbzyBQYVNvYhIMmdJ7f/WM8DVjx1oxPWSOf7nWbLWhtCa71itsdMM2pG2n
ftJROOWJ6QDQ3xl4s5/EU2f040YtD2DN2V9a+riU1P42S/qtxXBmHUdkxMS2A2UbYHs+ymor6dzJ
fLkmloTWNcQmNxy+7LkDdYwZv9lduyT6iNibIyj8KmK2V8SM3AqWSaAe3jKDowvB6EMQJ7lhS4Du
w4StBgYAyiELhKbT0BoEOXc/bV9c/iU1yGEi7n7PcGnXrUL34KG305GWoP8uPtlE3lXt1buO8iw0
zJjPlQtSZOfcN/Qw8oMcy8xwbmCK7yjzViQ8MurLIcZmXnWFWnCeU/xK2GhWdfTCtMlHvUa7QW7U
3sjGmgoh/+avuzopq5XGfMkFKZmKkuAwtifrqE4uyn3SLKqS2ER4ZUVjBIzQrzZL7oiH2CecwH2X
JN+hMrZ3qeFtm4CkvzhtrmPBpgm54B3FzSGo88+8YyPHEvKYaQBCBjE/imHe103OmZKTZFGwG6wY
J6+myVfrznP+maKwd3HqbKBuo9qJjG6dklpBPgx5fRLSpNGx13YY1NdoPVCPfqe5OLaUaGQuViSV
dqQT2UWYJD68FugWCNumkWzMdDRskgN02Hvas4GZKDHMak9mosfpujEnXrK7OXzA2/U4Wn1SU9lq
RUXwlTRAIZ0h+dvHxcgOvmYkjUsaPavDUSs+QDqrzdiRbY6wvOQYLVD3oRfl8ZoU9l5yKwUD1XVQ
//EKJnv88P/QJ0bctbzTE3q4eNI/LOb+FHa4/WojDnGYOmet8jknUM8lDu5W6ZDI4dsI4kis+2GQ
A7+lrw9ByV6nq3tt2zv9ecoGVp3C+5ln6p4WwghHws1NXJZjbLvwGvPJRF28GrLqqy/SgQhoIKFL
eCmq4VcUMxjYgA+ypeCrb+U3AgCMrgP5YB5/M+AP7ZF2EkshsHUopP4yuNA2fk3OGjrXUbA0dPOk
OrOlCyN14hf2F3B3s08LNm8tEkR6BDkjdp0fubMMDFEiRunR6Su1rayEMphQKSRP7cyWCpm5WZ2m
ia6XpFhJm5dwdhRaRFLL1UuQfHQgneHKD7BGJvrnuIKaHLRPJfvUa9PSVOE4RmXIqUQg49VMod0x
EFihuv5VCzGewCz2UsvGJjeeN5aZPFlEYa7ihQiKERSNxqTQYSALwYwZ9pXcGRxLMFa6vTRxyJZt
c+ynCev7bQ4ilEMZEwcwz3nBfotZDl7HFKWI7byVrkZ0lTPW29Z6CZDHh8r1v+e50W9qRh2kuSMZ
xXo0gEBofJqbecvKE+Wivp7Lql0cAE8sbPl8UwupYpm+jj5XUiY+XFRIzBNKPeyi9NntZp+hsagZ
q+ZvSgMDYkuVHLXxHLm4/0i3mPoaiS/1hN3Bmam6nVuy0YIYcKjK2FkNjX+vQchtHVm8g81y9wWV
VOkn93biD5n4HQvDEkdkyTaHCM/Tm0BF0TG0JYL1YwKwP0ca0veZBt7IFVDphPCnMU9/Jxh4ixyG
z7bhrjHOUyMfHglI28jwP4KCOm+u2TLkAeEW3meXNdep1n6KgjEh45crpsrDEDGcs+NoU8eDe2rt
ntEbDqlMj3aYKfM12cwcXdHPHLffXcXAAMIffXLvMqOxhhPMgaCPKRuQa2m0TWntbAtpBls1OzRE
qP6ttqKD6os3jAHu2s68sJMUqhO5CA5pCuRPSWebJtaLTBneNTbmzBloD+i8gVtI+4PJ8nMAiDB4
JLB6KMkz1n5uz4KsHbC418FDD0b41jFe9XlAtGeg/s4ZillaU3Ou1eKsT/ajo0fzuKSmicpqSgxG
59iCcDVupfRJE84rViPcSDUpxIfeVgjreiZmIuNnVuj3of0q0B4ajl+QP3PJyqiodGc9Y+/eChPz
Jd/4zeyp/oC8/NQTDXZMatxSh988MavtLGPExJncOMZIrIy2xTZOU4SRIiTcYGt7GFti18Ey0OAm
Rl8xiKQh4x6gFQvbcTxZY+qcPRclUlP9OD0Vj5yCfuO0HeLR3PU2lYemSHqZudFV/IJvZM+M+FkO
8pUrh3l5AjjP6jKSP5t1U9GLO6n+hTsMFA05UaE1F+7RET6wdnCwlGg/asEkiEcm4nyvF+I7MWrc
3CbCg2iZa4qcrblGmHNEvoCAX1RVGdICvzNXxGbiVmjbe8a/RzjLJgKYDlqk+YzUw13kxpI9WuxV
b76Pc8mq/9ga63q/QEfgTifiHH7suCaatAOIaAYPr2eeUQ85nJyVFTCtZCpHLmkZ08jqxGuZmBPq
wQ5jcWVVcLL9EzYSlEIFlvSJkAhZ0Diz0mAy/ePrQ7qtM6Yt9jjJrducTQfhsuTxs9uFe5r5H5Xv
32xDsuS3uVbwpoaizny46RW6pZw5JPDjo97b2xjpZTjEzBRKRb6OqS65KxzYTlAZ4p84Tb9zs/ts
3IOUya9Y6jdLKz79DGGyNny1nMCTqRCzk1nXV9PNLnSX2gWiaI48cqbDIuuley8WkmLEuTDY2TpI
kXiYhT7j4E2+HQMRczHsvARVmdZoP/bkO5vUbNetiQOOHXpUlV9DzRg3t3kiBvVMH4wo+j2Si7uZ
bsVCbtKmM6Kj/DmjkV2VRvU2jtQ3Okd83dLZBvQZTlN8+SXboKEjL9tPGUyk9fwA7b6fAuT6dh79
tAw7V3AuAAC5ajfb5jUheP0+4tpyjppk6jHaxWeAcC51BP4CwQNLaddhdaeLbBjXaS4IY4sR1EDe
ONN12EuN2GhR9en6D2tMyKnzLERZKboHnMmcJEvyfIlxKI7EzjaYFiBYwq6orUjNTDmhV4mI7mlX
bDyj+iRydu372XcEq34LTL9i0OEw5P0jFFyp2R6208Baa+nxywYqXDKRzxpxBvW4qlatmd2BqK3T
uPqOWrUuFg+KGMcXVK98+rX45EXKd35qrskDvI4kh3d99tXNJIeW8WOepoNbj+9e6j3AgtprG9QD
ghxGvI6eHuP23OdW92KRWDNrVJJI5TdBT3de2N6ljAMGsf9xdF7LrRtbEP0iVAGDMMArcyZFiUov
qKOEnDFIX+8FP9yq67KPLZHAhN7dqysFdwm7dyIAYMGuDUA4rxmJrfEqi4Vu8FryVq0My3514/kd
9QFb5BqG5DGkdwmMNFseHc4sZcuka4JF08KhDjBm9WYuub80b7mCGG0TIqwIDDbTrq9IXSY5Y7eB
3EXd6DCi5wcSQt82NvxjS0yV2JQj0fYYLDh0KoTIqsP8JMDt9IepWZnB9E6PuVg1HKlKauk29dgR
H/GtswvJO637K9kmnEtOlIMYO3SC/Y9N68MyaxfCtr6XFoyjzHLuyLBfjhfuBN9H+P+rYPkfZc1A
rE5/MMLcKRRbhcMlrXTqQefXXDURiqLmp7s0YZUySlIfSf5dcFSF1876VFhybppdeAiVZZRezBH2
eqy3asuj/mw06E5UWNWLieko4rYLeHrtlo8oLPJNpJiLRcJG+huBidW0tlkBMc6iRF9rrHJrKTCM
nCvtZZYjM9UQZ+evlJK0ECDWEc/8iCazHK0JLJAsAUTMnAOiG3vgDOVTmhv/zMLqULZtTObWViRc
vQvic6T87YXnBtEWumzP2Mjb4YuAv1OANJ6VOlyKLzG9TgezlOeG60LYZz3lu+OThGZi2rmDVU1x
xK6pGqt4WBLN9E9ppkgHduOXTk4mI4hEHTljbttDT7H69g0fOydG4qwbivP0ogRA1laHdK4GyePy
SMJB4sxtaOjB4AfZqz9YJVOVRD9h9uDvp6w6pTcnDjLmpgxQ+K2BHGhjXq56GaAC0FWIHSRaJ6Ll
tszYf6UHiKdVa1LXaPwODqWzE/oJ4jWk7cbnSbGZkWoenTRJaP3mUalttMil4BIoEZkg8UzlTOsm
GfpHmFxY3LdMEwAVs+SPZWauZcxQMrFsLiPsNGSZuAZApWZaCow6tIxj6pvf4RAeuo43IB2SpzD3
wzWT7BWQ8n2ot/HG0sJfJ8NsE0i2JlPzz2TQfkSJDzvU6+coCC5G7cXPujv+mZE5tyVhLo07ItOD
H/EhziQJ1rBFpXG/0C2GmBAPmxKETE1cbbLsy4g7aajs/mLHaJtc87Uds+xjQywATDAk39TnBSuG
PUVhtKY78VOe+NnaSRyO1hSNFdlkrinJG1YO3zu1KFq0aYvCwapxr7re3HiJ8rEBM8qGJrqJWkKs
JVW9TWFd7eAYy0jfYJR5i6daZyF3sNOU464UQH7aifEr1Ume+mE1a/Nns8FV1HvJQ6F5AkE8oB+X
BedlI84FQ5jAWAO3hO3YM3iOKHFgRrWZRlREc+z3nT3uBZbQLMGY4QcxZjFgj3CJCzLtQ/JiZS7e
BUAplihwAolpDwMemyU0qaoZH2mDfEFYJrgSxFGLzzxy/5X9qLbAapadIT4DG3nWNFhRbdvkFhDy
+prNsI4dB0mSbLwDI6ac9rkH0auT/HPp/JHyZZ41t6DEntZImMz6HSLdWyok3j0/ZPAEvQJpMVlO
ev1XJIN2SQFoFJEZbyapP3tFynxPkzSDQacsZHXzsn1Df+Q29d3tOLPH0pJGBqME5VUNT0MzvQbm
nNWLSFLwkeg103vKnrK11g7pCaGeaafzNI7kqjFF1rH2mYXzKiQjZ22F8HHMFgN1RKIEwHa7Aoyp
BElKiacKQH26Nl3/3PkkJZoETFFUR4JEU/8l+0nf0qX+jXl14zK+OkSZd6p16n1GcGU5NnOj1vwN
dXYsMaGDjtwRLhRkYD03x1LGsrrMvUDHksKNDwD1KsMLstUsXFaJlW/5PdqlZ1fEYCvsm1UrVqVp
NNsx1g2CuUpsuNhYG70zjrEZTdu5eDPSnLtZc7jz8e/4XfmkenFoU/HFSJNWZSsRhC+s1dBnHi2B
4pkPO2EEQo2cKo0nLyv84yids4qMTR10J/BmNxEU8VYp84O3k/Ius9yreprFF86qYBnJuvI+JiFA
63qANO6W+k6q8VZZmbXslG1vQ3OfN2ZOPVImXjEOXtzEZZQeWvHZ+MOvty4rOWwVRRkeDBuQ682+
F/FbObRoBAEZ3EGmD6832k1K0GkS+XXwLBzRdDWieacQ8emfLxyJWsPQt+90Dk4ude2NEsUmLdCr
M8loQCfPtua74khLewk35X2FoHIsk3HVp+5rjZIHA5J9m/6jc4svobaYMrjAAIyCOiBimUS0pS5W
fceR3sLF5eXeZsp6Z1f07b0hkMG3WJDMEKG+1mkUNzIcTgXvFu4mbFdR7V/DKf6EP4Zvy/DviOuk
FXUWnSblgEee2Vhpctfqo33UMv01iN1N0/HhDgw0Ju29FPpHa2LRqevN/3/Mds5BkAx3s+SpbdZj
V6AYJ/gxWlHdLJTnXV1/qE5ohwKdwWqrnbBlsrSFKvdJ05xTEt6Nctp9psZHk9Ch6VIOTK0Kh5ku
z/5QLHk4UM49Aus4oDhkpfozi8y+qw4tBRI3c/rVi+go61Y79EYu+Vz0bFXyc9QZF2cd2kedDMNG
iEMw5V8pNo9lqfhZjWbQsYys9Nr1N9gb1Ko2kGowKrDd5Da7ULYTNG4zlokYl4JbbP3RuQf1+Chf
uI3aD4anvA3WQoD1XGVu750UBuzT//8v6gYuqKm+//+vdDejTsLUHe8EENs7scOzg3NOC8YQ7yGu
mg8Swm0bWa+cgmAN2CnMhF4RnUvFB5vxE3n58h5XB1CU+SXC8DjfZNVTHNZvvOwK62+UHQTRufcO
n17tJu/aIJPj2Pp49mRlLc1kdMnC2HfsR5ukm54FScpd7bnyLvL+SXEx+5AOjkTaR4cdZjCxU0Ky
mKbaGYf8LTaa6iWk6uyA79/HecX8OAzUQHq8+apKSkI766UchPEE/Mm8UTPyr3a4qkcRrX7SZazu
tdpSUpvHFWVIdk3scyzGLEF5xXDC0h87yXihB9dfj26+NZn6XuMMEKMG88nwET4VhVyHVgBMq5t4
JT1j3XJmPig/ORqCwF9hMYcq0nIF1gFCrByNUzU2JyJD72RIvQVTTf3qhH6D4ntPxqA8dUGP23L8
KfGIkzfjpU3cg8K7eXJjSkwjp+ohBrTuZkgmFNKwR+glkYGeaQ4D1xFOnEHbBftYxKARY7qRW9gq
MJnp71TRyc0mY2VRRLhiRLVBawiOhqoewqu4v7TWu9IGNlpulyDjvOiaa4Z/KEcr2oxerU4dBysu
Now3gjr68mZfpQTyxuGbkwdRNBz/0ntmyA8WrHHTlYOqNjbpdEb0PLSSPTzFEcplmbiP8iwM+Z5L
ixD9cq2XbuuEcbmewt8igRFfKlFRG1ugEVUjgvnIjY0KgpPl6y4Pi303Qa2uw8rfI507s1cs3uRo
eQzwmZG2AdcAy9jI3FwPjaLit4UvHKRVuPd1DcLKwNbJXrNCV+x0Iv9G5ax6owZ+OgaHvnXvOGG5
EALhJSVxivLqPGB9U563sn0NjFnm8EcRlKY68wCZAF4LPLEsabNm7mjv6wBJb+CIua087HogUWga
bNdZmOHTpFQ7GpiE1PHNzQSoFYsTNORRLtQGl0+NwWiMIJXPUDDChc3WjT8LrFoMCJIbFzHK9VIW
cCBGcziNzgRt0lciZPdyxrTdFdBLguqsFQJdOi5vzNkNShHGj4Sz/4pVn14IkiSidM09Q8uezD8I
tlin/ixlEcfv8Eot3OhNW68hhAOSJ1wmA3boqJBP7pAgMNnGSlGAfNAN59bojlgVEfxA0bx3BMhb
l43TaO4Q351dnGv/CsjhQh9ojpiKv4FWlIJwLadvQcvIQNHL/Fc1fVhmR3C4Ds5lEhA/ykEKMbXd
Z0G3gSiN5ceK9IWVak+I3qNR7IbG+tbI188f1N1tWVCzvrqgJFkL2TrMzxt2tDBnACHKu2oz2PWB
uacLdJP4Hj0iVrOVnsKnRyF8jDWjt4u/+XlzVA/5l6AAtO58axUtErLok6XoKoqIxUFU+UvTp9nO
r3PaT+B+e9o5V/a0+xe6/O4TbVhDNtsFCatTPUsSMnBfi3m0SWSvWMmEjmutJxWrsFfAfMld7p5d
60G9hJHQpsz8W09/T2qmj8VnBcJiRb3guLIK84bLHupAT4O2URSPIUsxXmq4LgJvRzgLJl9lvXWm
+9yRJCADdDYV12tRjX/YZ4olfhHLtMFQdUW91Hv5XXTYKhKqZDGcf1suDxPeITKyhfuq3TPP/QG+
1m/Zhc6mSZW5ZWg7X/m0t7j4r6yv2CVG7Si9XNGl/KNmeiywOJ2nciUcg9tmU/HWhWS5WbhXslNf
9BE5W1UGl7QtxM4Q8T9J9XBu6d4zDvAiuDpE/XYlMuHKruTHkF78XHxrybhVWMKXvWk+Zbq30ufP
IybdTHY/T9a1LzcDReRKxhY5zMo84K84+N6Y7iyDHMlQmWe+MfKD0xwXg8EPc5wqhkxutMy86LwB
2zodN6Hkw7W4RY8ol1hPpx8XiilONa77wVlN3ECFPf7Fbdvt8H9/j7R4GjwN87uP1xchwClfKfT9
h8TyjCfx6FetwenauI3ilSXhn4eyBa2Sc1QV/yRT+JZrRKSs4EyUUuHGIs1DWG3+m0Ptv3devO88
R2w06q9IHU17XWZ8Cz6z46ZZzN/SqJHbyzt6i6dxWzIIWMUsvGTpgCrz3vYC0T3y7degJ9xotWJH
WQFxQdQnu3cvScde7HXDJ/2agEfskUyjzNZBHh3CEutBBkao+k102nUq4v5IWmSwi9QjGRNtyqq9
9Rg+moD0pDaR0zdw+iMJPCnV3cMRCacM5U7Sss6IG0gkLy2vvcSSZlvfUUmLjEy9M0mDo51e2EyQ
cYOuW0MGW84xfmXWmMR+XLN7VGZIXFsiGSTeIZbagTY8INiG/W8IOBgnkg6f0t/Pn1lC/G7tVOdp
PpByXL5NZk84RdZrs7OPDhSFMMDvjzFRUP+Q4cjOm2XSA2EY7BIvaHsn0Xal1bhlupH9VMIueEHS
E7mUn15zub72nJtklz4aXFu2pHCGpnQqA8prK411yKFwiANW8NzCmhr8s1wxUNVHvkvXflszeOK6
+JUHHQXbR9+6lUF1M1uTlpu+Z6rFS8GZLoYgUmdfwYTLtetO+px9bfDDekZ7EonvLzBtv1GQ1ixL
fl5B/nJRtfZrPdGjrVL3X9ZHnHKST5/Qsdlln3UNAy3i8DgoDtrDU4eLMFc46gtTiwl1hvvWr5il
RvplcCUp+P4L10V210s2DI3CMtIR19LHyWdM00/NpXxefEkUZ/KoWw5VD1PLOadsSChM1aLGIO7n
kUfUUMb7oPgYJ0QHB16Y6WkXuhL38Zg8tXywfKWH2ijpsmjUe6zNI5zpTiusvupVTuI+mm5qjC/p
OL6mckKhDI2LXzrLUHnhSY5qn+bpU2Di8kVdZAzDPXzwv32PQoY2rXnWq/sgLXNvjWKCufJXEu3C
LzsEO6sZn8xCoCLH/XuoLJpEpmQre7rBE5A9TdXdGk98Alj9iiXcERjKRzfEPDEFf1biMkzzsB37
yAwH99saiyttXZeM8HcZeTsX/tlSFM3fGE6fXMO9xPl0oopY1cSLD5NndF/JRL+4RrX0akl1dXkP
QvHO4ZKjYkb/A+LKslfFwYjja5yol75kLORGk9p68Tst3L/1lN4ZIB4q1VurSNfKLfgeYHFadUYN
4MI2hITlUuZufpp/NKb3K/CW2E6E296035BeTsztppUlvMswRB+NVR2skARQ1BOAq9KLyua8L2fQ
RVSrSzXHRdyi32aTvBqRhiyHkq/feyv5UQ0qb5Se9OrMv434ztwWBrugWCCMPOi1/Us7XhnWZnQJ
f0/pyBv/s3mVG3ADkboX+HEXYRmKlTL9XWsg2tgWaEGhOe7SsZ12N7UGgJAgJxZkfLUZtZk8LPMd
1O840OCRYKqoCpERgVZzDTFj84SGguxzUDy0OKVe6tx4lpG2KRB6TIzA9BN3dzswu1XMvEQfwMiP
MEXibDiNVgg1Yp4829Jb56NGIsbK/6aaCFAvS+RvzOoLSIpY88wRSd13f9XcH8mk3JlNgEtpJW+F
/+j9/i3Vivvg5Q+SW5csbT5VhCMTUxQnnuwh084/aIn9niGyMDwRJXlKOGmCEEGEgBAN7WYyUjrO
203nNDA3/DPqP56AmFGaBUzNHd7p/ut2VRb9BfPCzrNbhozWRVVRl8kgNxETdTDIvKT1twOjMDRj
ciO19qlVRADzkQh4pJfvfFqclPnmIlxvKicHXZrDLor8j3Bcjv3kvggvM1ez9IU3gZNnNTfCl0Ht
b3FGjRwDdeAvLsHqQetWBT52rWo/NOhqawWIzBYVGmiwKvJa7gLUbdMdD3QaUIRInHJM0PRzgEsH
DDG/k7MSTdFwdIpfNGuedBW4ObgOAMdvNpG/C+shO9TjHogwccxsWJkxpg9ZMZMLud+kOMYIC5kI
dvheDEG8tbeYQptGvmD4Hp2c+NQ3EO6MBMHbBF7N7+czujBuNS52fp7yTxo0q5EXaBdyEtfKwWGu
a+z+LnYY5h1sA0b1G25KMqOdHaZzLSgHkilaE/3leUpxJuXEzWo1GRhzys2A67QMp9cJzormPte2
ijee9L4HAjeZ4kw3Qv7KNe0VwMGRUdet8jd0niMQYe9eSL87COrJDr5NsU4YtuPBxPWRtWopSj6d
oXbDbdK6n9BCYShXxi702y8PBCbX+fS5ofpvUUn3ZIbGu5er4dKT9bGdrtwUEwibEYv9KPBx6h1c
TG4EccYlwXBmhgkbBP3h7cqdE2sNTfY6O7CX45TRqTxseUhd+8y3xmQ17K9TRaqu6xgUWXn67aEw
Aj7iOIkPj0LE5zQj+xsQU3Nr+8Wzikso0BJ4pjBaEL3Pw2kXDWQcyX4/9+RLQLOMdwgJCZeEGgU6
jk6xAo1vuu1LFEHPzxlpsEZbs22KJUtmm9jxhyXDX077HkTwpCiOTtwXRw91GTMdrAnj9442/pL3
xc+Y1/PNzDk7gcXMEsShPZnNuvHZ500ImUGEJmop85+uJ3fWYqBI/lOAwSIBWpOExhuj+EMfZwvD
DAjzjvLVCoZdMi9bWohCzpfk2QwBGpJW9li9u+bUMQF2QKu1AkhJHv26nvWpW/rOUJe4fzSTLpYW
lLXYG+96OB7sqTYXfU0kzhZXlUFuc3puMqmBr91P74mVlFs1o+R+bdk/o/VZez3uNsY0qAMwBkn2
jbI+Nzu7TvhrTtMhq5ACCPRthoLbSRvpb1NzlCy6S9nX12nAlEdP74WB+h/fAAewPq6JWF5SLQZK
69CoCUYSZgV6A92XJjZ7EakLVmaOSV64zkT9IhUVlz0WvqXhQfLBVg/X5xAbJNioxz15dnmyWAvw
qercnbpbnUR3kzwwt5wXXdr7ZkBmAs61EB5aIib1Hcil3yAYXiajhLzhbEJnPHAgI4ouufsXckf0
haIaIrrbwBn/JKYLyDb9h18auJh09s5+5OWpvBXv6XsQs3AN07/YwS4fB7gmtW6+jYVH5apsJRX3
IVWLL7QSXouOk7Tsv3otfAXLnfSsRX3MfDx76WvzR5XeHenhYGr8dkULXJHhwQ+2PVMAUBm7aQUx
q2IkTEtBVR9lx0RVuK98Xj9T0uwHVnsmGidQug/aaIlWuuuxwdAHcAggKjfBRoqbpfSDzNQP1NsX
Pexe43rkt7WCPchJvn1wbmG3Uwk/rlcnF6YQRXOJa32TWyEPwZx/05l56rn7Nubumu/6KZwqHS9W
9+KFNWFqwyYD45DOLS2w+H7z3BguyERaRJXuvWFdNNDxMyi0yZrmzA2JoiMFYmcb0ItLedtudAix
yYSKLsF8tYVtQOFWvE+6X1PW/caoBlrQQkJDLLEAEl4Kjl7slKE8zafadoStMYw5BqBZwXPsbe7G
irLjgAh7TLORZEsF57kjDXDxjeCE2f4dstYtjpm/eiWc94KZ6awT4NlYtGq4Sozgtu59m1Z4JtPI
shCmf6mBBdj/HqobxNc76SJcnC3HnbJP3mLB0xr3f0UNd4mh+k6N7d9kZKfCQbi2mR4ZJFoWMicf
buv0C7UxD3xMXCq1+PcY5oijea59NgzKsV3srYqb4+ST7En15Hfsm20VBdx8x38hw0xmFrj5PGfn
unxrLjT5EHhy5Esqa/6Pxkwf4VSnsBTGp6DMj1AvOHJk9gtRhdGsmQGleNWsliAdQyNHq35s8SRw
J58c6X6OtXUfE1YzOF/EBZjmeQEU63qnFeV3waEaqtuR/O0XnVBbZUVvUyiOPKJLs+9XIWJspHR6
VzFdNAPZRRNnpT7MHScsDfpvqH/ouQ2RtRHPBidyLiyhRQ0TSmaOXMR9evT5T9XVwR5JqOv5U2Bj
XhqqXYj4Selsuc9znpc8GG5B77xZ0b+ROxihwX3O7lFlyaliBBvys5pMfjd22V561raxwiuU3QNO
7wA4Il5NknouZhMYJydWPrzdxZy9bca7Q5dVCABPNSTdW6GxYPv1cmSEh4OtT/A3/v8FKMWb5rZi
PenU+SguVpooWVwzAAmd/zamwBt6g9F4TeXM0g0fnpeKXZbe6VdGrLZXiEsawGuu/Zig2wwQHqlg
wK0NA1ocx9wScpnib9Ge9CCC4YO2T513DXRBEXrNTQ4K0Af4WO7K915Y0JztwNaFZ4rK9r78dez2
z//fMoZTQhMm1WgIQEtQv3jgQmpUsv4jAY2IKrZPO27oWGbnJAaWdU7exfDMcodxMbe+Rw3VsSdP
X/Op96FXrhyasHcaHA4ZVdGW4pGXoSGp6c1AD9QyRnz9p6VN4Rrg1C9ZOkRLMR04F/jleBKgqtH4
oKp5hCYrkVzjDggFOHBZYrvwAWeoUecsLpP62dGgc/qD/oLzAsCRqYhKa7T/ZmUPQgsWiRPKb6HN
iN7JetNsrIB+IM11p1kM78Q4HnOduxZFANBkC7qCC3ZALaCNS0XJUbT13ShclLQWWOiY2fpBWU29
ztsI82UCMTYD+7eCAsTVWjxNOqUyMjGAUvGT81nSffRuVcxSSksDBl5lsAwm0qpF+JCWJMc1T2bc
EVQFCAlHI0ovPmPp+Wyr/dKMAV5wMoQhWhKqIkRKJ8bM6pwlLxfWp0f+0ZtOrU5jb+6fjTp4U511
9noswM0Q0SSU49rl3lV35qPtsY+gt16z3gZNA7dcCz66MUMByB9ZiN/LtuEvYktuV0yYHrqO/D/Y
kNakAEBPfrgLFX4qd48gFS2xssIidzSiVyEbifvrWu5OsAH1XmhtAevR+zM863F4rDvGJwzXJpsy
SBQyv5lOlc8Zp9Sh5/X9AzPyDTPN6wTYcpm02psXcrTmlEgI0K5PI99Kjn+bZtedH0RrQ6pXiSjV
tNq+njyD5qx8nyITOSG2DQN+4GmQDA7GxnymbI08mZ0/lFE9lSBcujoGhc07arraizMQNO8DHD48
vEz9EnEKI25B+pk65j66sstmQFv7nC8z53kSBm94yd7jTdpvZA+nMioBx0/vmRbfyV9WuPCAPYp+
T3B9U8HvKK1w1Zn1Jy1mn+aQnjlSLKR3dGpYQh04s4zuVEl4ODWtW51jn7DIHpYG1FLb977c+ooQ
iDZrY9GJaDjfxrSPKHzcxgV7yx22yz4yuAEx8WwK+4MMEtYBogAQwB81jgVy5NFfgd7F3jIf9XDj
Vsb36LKRxTww7jz07xKTiOxXRPXlVGZ7BKz73I6ZCmpu0l57AdXzk2vjijosc9nXvJ5V81VOzbCa
XHYUv3hp6hEHiKG9uPPotcKk64IH67zmMukEJhLBMt8Kau/xmT6EWVydqkVDtizsy+Ot18VvjKh1
aGlxbopqC+OARSLKdnBunfXghLskCLEVlv4rWf7fGpyfmEIGE+sRDMVOE5THFAdsyQBZEn3mo1Ks
aXnirGaItF1+VZlkH9Hap1ET+2lkHhrSJ5gY5xlwq2VXqap3UWQhVFn2bGYrDjx2YBsmE4DcBoeO
9dUYomtszP4FEiSdcs6dHt59Pz4TQjGY8oR3rpojHBaNnalowdJTcW3RULXoPG+dRfYeNoe9MPBk
1EOf7Aa5yTrno+y6Yuu74T4tqiueK0gqUjuCEwWUTQwCkjHVUfynLTypZcOu13TBhdPglf7iY9t6
/yjSuhWWRQ0qhs7QyWBuFBimjRVn1otG0EyWxVHrNAyX4fBMtvwm0vCamofCIM2X6/Fvz28noxqT
XUtCsZTPZJrPWv1l1XM6UusDcHLJ1Yzko/LPTFxggU4TARf/H7VRjyE3TZ6V8eBp2NmqDmUzKiHt
KPnrqKlcYj4ElnDyZuepEO5VMJE13KDdjOV0sQcHgQcfcxtq7VYh3KHeFs4mi7TXugMI1iVIEGzJ
ZkxNJ7WufJjlVx9Vn6OO1panYKMbkzI3ZT2o5wJ4FJDwEjHoccLFQUTAEh86R+QQL6vuweOlCgMR
vQ2Rrspo4zZodJzwoFDa+rEayj1iUbXhP73Xbdyxdl+x0nTXYHTrHeJli1aT2Zs+HfYaNuOF3s5s
/4B6RLtbZV74ME1u+I4OLzTnIpc1JuHoBOJax4zdTkyak+2L1GEOxTlnygje+v/ZdOq8SAokj8Yv
f2Myw/iv+zdOqdCBZPRmO/rraAyv2DTekyBf0U0AvsKsnY3KsPmKWD82VXrIB3/VUmW6iGbWF14S
rlctXlFKguCRKMwCdkwkOv6KkbBIDtXXSDDVHIBmhSWjirKvFlS3PTm8gytPAoCYXO3XHTGtwSF1
xujPLTlqIH8shRNUR7aFYxFbBJ+1fynztoXC0EWxND2mE9EqE/+JQQ7ZcziuduzsESynFzLu68p2
Ofuh7iZ1eAyE3AOzyaYxX/a5uAVFYq4EdAC9jD99K99nFfsXsefeHviFjCRYD4G+HujfEAh3izwS
V9dXpDJyTTFJDL5BpD8BxsSo8pXS4qC5yHh1EVFHF32lVflDfIgPZOx/vKQ/Tm2x1eaAiLLDnz7L
doBC3KUE9J7+uYlm793Mtbd0lihuxdRfkG1f+DwvJpYfdkkKInx4uGhH9nuJPL22ewDv/XBIDNVt
4FBIql0hXAQM8pte7WQu74S3kvnGgat4cNZRmTI8n+h7gEUwbrgYlYzyOhzdazdssjULXB8hkzSl
NbcH9rsuo/g3i4BMeXm0o/T3VkVzf5fiNtHYi67+/3aA38WLtZoBlIOJurRB4/XXNrG/p3nCOrTv
FTBYiK/obWaBApLrzOAgZ7IQA6RlUrArbCD3LlQeWArnFqIfGzLxngQuN1w9sGJvuN2805xRanrD
3Z4EejU5LmodStu4SqxjfpTUF1xKWa67W1CXZ84joHuHYx+bv7Xd34DGvArlvXQQh0NBkjyMkAs8
LVsRII+WbT0QxJC4UWZgD+DfDcGXaSEocCFJha3h/4jmtx9XnxomMEXDVxYSaYVmtNepGKfIIVr3
EdlLwL+UR1dMMJEhfKeZgY/+dGjnQ92gpn8eEs1KVPKAD/pFk0Qw3RZrehfvyOd4nKoPLijz4+jo
8Q5T9yGa8Dx2rg/wmX5Gn8jcc1izyphJ+VsLo9tMChxxT/jJddujcAheGkwg5w8wcAuEkA+VVKtS
EXH3+jlE7qqTPmedXRe9QFsr4eRUqTgwYqLyKfDp+fQesiZf3BjE+xOZIJnxlvNYKQjIGC9uXlLe
Zn7RInYrj4u9g6qmrD+wUSer6Evisw64rFe9MPKNdNChJBQml7u/P8sCjDrKHV7rfYINsyx+8Ux8
p1YEltv9whYrV5Rvcm6OwEyZrrsv05FJTh7fcB/shAlfxIEVhOs03VDDA2UAzmLS7LgH6ccuFUcO
uNxZpursT/G5q/r3epxOtTSuxlCCA2tKmipkfrMdFI6CHEFXJlhLUjoBGfSgX+IIIfkEC6UysnQ7
MJdWlk+hBYUvszfF33F9xlC+MCXlMspKxitoQ21LzRqqfU/DGsSXXdZ6l1i424BxkmdnV8EKU7js
0PqA6xSTL+1t0y1rinQ92PHWTtxXn9kSjSAfkuWeSRxeJx8meFvjOnfN6mGI4lb2FCdBBj+nRh+e
Cpoy+MPBcdCrqznF+4oPiE5KoLkRxUsGvGXP5sOvHTAsAIbe4gyHHc9PNYvl1UrOTRBOwXXdG5NX
L0mfYpdLFwNlc0kP+ysMxPuom8151PK7Fd85N64MJw3Zr2hhsQnqaCS1Ny3xphXo2qzQrrXAOGfk
HTReg2O7xcY0NvHn1Hbk+4thVxR2SiAxRL4ygmd+64kht3oZPH1vcixjfM6sM4NpmQi3xj02nrBm
UmXkUAUVTFxiB0hKG1Pr8U7TSGKK9AG2aGaeBc+9irNHjzbMQfvkj6l3wJalngOdasiuBLfBVuWs
SxPboJbFz1AlFLhENtEsYCzG9AyM0XTsJvDrjPU3jMjJrBla8KryOTjdgLmIQmR22qCwGsQzBqbH
6En1JGeKNqF8wIaKwPSXP7qxVfaOwQ2/SQLGBJX/OtXlzSr8alPVWr4b7Sb85KYGF+PGawK/AeGg
wj666jzukZ7UjQNvK3phi2telMnWhwF0d+whuxOQ2xeRtp7zBbs2hwo4vzSN1+obadjtLYpPXGrA
fzKlSc3qnUoZbEQVOnJSSY6O9drJbUpwy3YZlvzWZe9sYxz/Mt1oBsm3Kuz/Y+9MdutW0mz9KoWc
sxBBBhnkoCa777e2ZEmWJ4Ql2+z7nk9fH08BdTOz7k3gzmuQBk766Gg3ZPBv1vrWW6Wcl9ZtHq0V
gmWKjff4Fnfw0MylgQmT7IefcNMPYMuxM2BIjWliAhOlkAtLyXW7XTYSgiEbB984IRYoxu1u3z7D
WrllJe1PQ3V4WCr53IvOY7B2S8Yf6BRNKvICNr6ddxtDfJcjGgC6hWY/dAQlBovviKniRWWAUZD5
UxXx9DWEAqcGCGlkQoucBIeuG23MAisWffqzjNCHQtZlMhoEZxxb6RkVGzJlm3GQar378r++YN9L
2wEnWjVUUVANy4ZmfcxH6DWBdYfp+hRhMD7lzJ9Wy74HUWxEeJP9jRnWuPPnS6dJ5W20+EI+ii2T
CcZJUssyR8ROHQvFjBjMSTLEcOkjNrwuRzJyk3KfVzX62or6W1CtWprdVuv2ezVjWNESNGgECXsQ
QPVHuFxsD9KjmJt7lC8+ZMkZFmEOyts54ogWj7gaX7PZzehiwN7ln6GZxHsfMcA+6TM+hAaMDrHB
F0JY82CRtS4+nK60vhsi3ud/QpfjUrHiL5H/KlwrOA4eqXDTfWZnn5wZpMBhdfVy3IhK/B6FAcuE
Tm+sIz5SvLg1htMF0XRkqLMiB/mJBh1mEVB/dHyUv51XURPZxI1YebKqbRpxN40gUiGKr5ht+H5x
ryRzIu5hmB7TCxKjiIs3OQcpSU8Tx2PpDk9NBGHMzNkcO8wYe/bMVczYkRLxKdOljeYR5KGRjc9V
hkFvhtpqEJXGQ9Kv1uYVXla+iwWz+TosntD3fSIJpd6KnZ/CTt8H99vUZTazKwwYKh9+Gtz002ou
Ner7zHGRS2EasJKIBTug80B+Ggomk2s3ApEymq480tNpFpDXK/1J6/sa9CTyMrFGzcd0Joy+9wyo
Y/dHnDM1SIPsPslwNwVo+EVr890jWN507MUxECHg8GZQaeP3qHlIh6pcIScIqj0NEX7NRP0YOkBn
9ghKP3ifbUgdFIpYXx12j1Caj8J1fgKuMI9ASrsQQlsF98hUjFkA2Z4nEX0fu+I9iEvrSIjuJkNm
mBnDeFPcWDyJwkPjVpymw3ejpn4LXWs/VH5MOjTPpiTBDMOpb4GjuWNDCJgg/BwJ20z8z3G2f7Rd
sx1Zeq5kwL/leMsKI+6uUTkestD3QFs037Ua7G08+7/D8IQvmushAiisvebNDCiXLWoodHuvumxO
acXtE1bpYQociqZcGPvyIezQ2GeJ89XJZxHweriD2C+lAJTn7IcFGyy2pgU/8hXtlEzgeeOdaIhF
3BUe4VlJwyszxnixQQ3XBj0smA3+iVlDBpnFWUs09ki5wbNi5dowhMED7ZdfOKJQQ3POjahxV6Kw
rU0MeMXDUGSGLbJ9KFndlN+r0r6bJjvU0L4HVcda3BteWKpC3Inh/8LbO3GUkz3iDkDOW6RJnRv8
iRxkEIw8VsHQchmluFWDipKtSapVtaCi3LBgH+X2T2PSfPU+JhnVfVcODcEQMyr1rth9F7/4+OTy
ds1CfFeZSWKIMbw4obeDg/eJPrE/hQFyFzl9xnQOnHFiPsaL29xx2U9RcXqNfxW2vlo+qWi5b+74
GU7E9ItmDwE8lCIrHFnV6o0Lm6nMI0iR/NKVQ6+S4r71M3SMcdnKnd8bn0VkLgCVnM2pBpzYcTQn
NndttwHrPNt4XL3iVAI8piQAnjExKJy2tcEaIymeQ/PoY9Q0ou9N6Hw07hc0q5j2Q4fOn8EZL3TD
eLWt8LXxfvxVvKYLdQoFqhiNLw6bnemY97rND42EAyni5DmN+pdqRusZDyb8liw/8nbXPb07gUkX
L8hQdC51sm0bv7M+PNrZ+JrPBsgZpnB56/zhzgz3VimftfEHCzIM41j+ymC6o2x6NjDr49GxUXua
zs4xB+Yx4LuwsFISG97OqFF4qmUZg2rLSaHuRCSGo20EcYFbq3lj6Jux1n0lRGg2rPeggLGDQBhf
bGk+FwxyYdV/M+TeEmm9FJE4MMOsOs1WfyWzgLGk4hKMZkgN9njvgmcqdbWlt5pRjQfrKS8oUlKs
9BGSynYOtjDkAvzaD/LVyehw83Y/No67wX3/Nsv8l4ZLcs/cOdqU/RLp0RXIbBRToUSn4c6cSxLg
RX22J4bxs1H+SLXzBknptR5Q4kOngIG9T2LvLSbB5wnxSbbCbuXcrTRNHlVZfYoZMy4etvKm2Qf2
AyeqCmO5wQr5GiRF8uHFX/70pZQlbvTbl7g3JQY+Oo2ptX6EZc3h6eftOp/Te6rhy3AmQz/1mIix
mVrIbR42nOYFFWb/yLMFqZGo7urkyjsMQjKJabEQh0YKZp1YGybhxREtNRadArv8bIXTAuR6VlJH
LMshMhmT65x5ep/j8VQnotrNiVHf4lI96gSNn3aRlXVhsTUhPKzhztrL44D2Hf/WHyvE1ZtQ1l8a
NZwqw2h/CqvTFCm1yQ06qW0uRouwT1Ke+4zIo47Ex00R2uwS2UjsDVx926TOrmnKQ91mtehickSE
SMre1G98c+r+FEV/T0wPvGagr7qsAZSDL5U436Z3z206koGi4dQ5qdqmwiLfvbRJNfKxBQ3JV20a
sDTjTjA456eb4kkPH1QQnxWizIPsl+dWsbbzHlIuSic0N6xAGYr01Thwss3NKuX6A1Rs/xZsNm1f
0ZMgbg8sEzlpeMICgDZ8DDi5vw0Ft9xCXpRJwi48M7EhJc1mYDPWmHxsUWY5AALSg8O275mop0dU
9PwUXJzB21utQZ5qmOFawZTZ9vxTx1HqxPAFB1ZqG2IqBg+RYQZ22WWcP2j8ho7ZozO41yiZVqMt
cHV7OB1KZW2Ztx2BHEC5fjJ9k7jIHLiTLYN7xPNyNY3GIVfxa5UZnyn+D9b2eNejFqh7jQd9B+vr
MDrAdHKD/fQk22PRmHh1OkjPtVR728qxH058mZEf72Tg3/FRxUd+rcIT73klCS+EGkw+bNwu3ZmE
Xm5xx9FZNpAqyFZ6GS1c96zAOo2XO1xkGzlwYnhohWU9NxYuX4B8BRQAOys/oxnZUzAr+p/ydSBJ
RPlMump3axMZGRhn+oojSu+fSQZ1xMue2bMlAzeRDrNhE1VyPU3Jr6nXV+SsemP5Lx1shU2g60sG
OGtldpO7zcroqMlOINUBqKrW6TGvIJrzXDZ33QgYX0QoKkR+M31Do+XFLRm6UAJRHpYxDyngw+E+
zdL3xDYII1uHSUl3RbzJ2hzxuUzQW9ArIDsvN4TC/XEW35S0P6ZxAts5U/mlJiAYpd/Bnn82Ueai
+Yk+iENICg5QooM2pL9Yl9QLJOWX8dMnxNeYICUNqv/ltIynDDfepMpsHjBdHi6xux3g0SdOAkhx
CXgG2qUNMQZfUohdYuZIr8z+WzHCxwgbsUP3Anc4Hcl+FfO7BrhUWCyk5WxDt+os+CmxWA2DwkAn
OXPH4fxXVPX/Rnp/m8rf//G3r6KD5zY9Q4so8r8P5DYt0tL/35neBD1ETfTzf/zEf2V4E8dte2Sw
eIqltmsr9d8Z3vrfbRM5swfwxhaSIYn827+BEGzD//ibxd8poS06aVNA+xT8EPuPv/5K/LtJRYw7
i9LZEbb6/8rwlkvue5FOQZEvUePalEy3tGVKqW3m1jT8/P3X/0nwrm0DmW7FoInCNN8Pyp3OuFS+
hxFwn2AyRsxkdyfug5Pr1s/FREoJmx86C8N8s6PEOjbo6TZ/9+n9X6Lqpfgfr4k3TKq4Nh3hKkeS
bf73rwnuwizCjtaM0uBVGpa+Gmxkt7YYMdNihqLlRPsTuOP4YJXCHeDAVvrXr8H955egFJ+H6zpS
8Jj33H/6WOYwKXzRasJlQ7JLLKon4Up1puP2yFWir2mSRnOU6l//+vfKvz7wf/hClMN759fb2kJy
I/U/vnlHi7wsXFI73cT6VpQFlIe45nyTPrWkjvoTfq0/qd9n16LV1gn0J/CUChhh5jHNaZygIMqK
B6Jf4ExQlXM16xAxH/kZU3cPEtgpI7JYjMOUakkK1jNkZRJaTzOJw+sZDMEb2yVSF1JMptpkPad+
JU1LVpA7hrvKoB0iLDOh6Citg+NmDcIAo90gZ31K6jhjON15e1nQHHoDXlGnX1KM6powFuwHbxPD
yTWG7Pko3+oh1fBEOjKUkFiuco0DNyzFD6TwiLQQ0ExeF/OzjI4cPT5FClKInA85eEmW5j9kNay9
rvzlC5/JZhicFXL+59glRXDKx7U5vUXK0yeimfCmIUUVhTUfXVhMEwLeTsy7NuSx51js/Odm/mqQ
Z7zkS4UqKUVzjcekCQGbmEYAKlJ4Ty0haODyC6qkaQE09Ok5MHp3C/1iySaJw0dlFYuxw0dXFUwl
crekO81SWSvPy4L7v75OPPufLlDT0Y5r826UQiXOKfKPlwlo1RAiEn1yECGi70RxgzVxiSsMU1V+
HkORX9pevkujfsd7PoEESx+yRp9bRMF002HBo42N2brpLf4iZ5w7ZWicmbef0mbJOLXC5kyWCFCw
Eg1FaWXAmXsHGmJgYXJo02IxR+KjbLpdngbdJYg6Zy9iduJJRZ4NTquAi8TdqRgaimM9xjyBQol0
RvTfXITchxh6/8r0vfiscRYfpaTCCqw/42zY5y4KNXTS5NMVk77ovG+xOy4+L0Z98KOK6MB+ateO
IbdkgFBhegyMpg/sEUHYtsWZVsclfra5ZvIJqlf1UfMVrsepSA+GHTQPGPjHdMnLbmUxPIji/Shk
+SBEuNl3VbmZm96nqo9PIsgQri44OH9x4+Sx7Z/LXDxy12denLfWcysoc1NVuh8RZt6oQcWm8Gpu
XAvQL6CvCVGCDsqNZ75kNRuef30ZmKZt/fOFoLVrCtt1OMYt07Kdf7wQCvRbY6ecr1DDfZuW0Blw
xqheXc5FVtpczsklQ2+HBELe/WBy7moPMxls/TxIzjLpnUoDn6pltT+4l3aoYOjEW+4NN8yZjHHM
7ovOvsejBczezY59nBC41IWbru/m4+CiABN6eCivOdCjg460hHHGHfIY45b5qGxRbvY4rFPjY0EC
JNTsWwd44Ell/bTuwuAvNzyY9gmFTqDkoU9ZBjVphaOgORDufSj9litZOGIzzaN9StPXSZvWi4v4
mK3JRxSZ/t0ycUc4UTqQuToekX1YG9jCQEe7/N1CI441Eh0vk8EHbn+ginpfsmzbmWByas+cGENH
BOsZcv7pjGBrXQM+ZRB+6ICIQMeG90xLsqmK7huKciQTmI6t6JFZPpsgTVAHYyIAWKl3zHuCe2Ta
j3cWzi80zwzxKk22QBv3R+AdLDeKbHg26hGRomltU0ftwnxwV2bO7UBmWXvChoL/ZwigvpgKhkTG
qxzlHtz/OmvFz6GG5egplmForI5UisgZhOjv5sicAJ3LjlCjnzlDvZ0syfwbj34tn+FtGOhXgC4C
y9gz6sfSkLtPMiPnBlAlIUto0cYGkGRxDSQypJGxEvRGSNwllffkXZzMtu+QJMST8tvqmvXyZCf5
UeWJPJgzXZrtN9FDNUiRYbNk42Mou+Ji47KVsfnEKmm8WSLCNZ5jhIprgRBUzd96mJK3cphfm7yZ
v7V9j9cirj5Nv1e8x+pUDUxca88OdkWCymUKgr1fJY+B9dKq1sFwYLvH5BQxWYlkuFrShgMmckeM
vZuQrtlmydfZbfg09MxEG8aJNEGHyOxycn/mm+WLfN0MwRaBBCd/BKi0nCYJJ33cl8AMyC4kEpiR
+QceMCAxiEEuSwR25UekMbGGOoVKnNldI0tu5s+SAfFrMzL/DIe0h8aN3ldgxBA24yy4P2wX6IQk
skbM5WBZQCPkhHO9l5WNnczPmXy5I46TNDmXhqIvgk+xqr1TrdLk3nqzvM/2OrXiB/l1ch93a10d
2c+kt36Op8085CwQZyWe6tb/SOFrrQqBMpSIV/p9tCzQI96gQbmHWf3GDqvuDirZPiZvpWKwhwEy
iTdTXkFwYAVeyv6tV+zpu7bM9kFuP6LYyG4ERczAhL5lAmaNP3nk7iFHHsfOJdk34VNL40NulVgD
tfOrUHjhaIZVDNe2KDnXJegMXvDO7K32GLYmnpQAKY0OdkHZMUTATFtzl0AawBQ30ySagxkdQ/83
Mpn25E4uAx1Y1w2SagIBjZuJ2wzAsQFWQzrFGpcil42TXsom/2OQtXMWaQSzK2SN0NRCvOBje7Pm
4MuKTfWknOESSRYD9mS8k9S7zqv84Wms2ePc2Y/Em392OJT3vQeOue60c6kH+R76xjVojGRf9B33
V+7xYMk8JEy+sWNRGj/FVv8GXuMlI/MW0XgA4csmBkguFnHZOi9M96vLjDoavx3OEt4OsXTtDQmJ
lArfpeL9hwbp3Hw7ZZVmQLpKUEQFgwpQuqQtkE4weRBt+XaePQh0d5jfi0WJXRZ6ZxXnYtdGY/Y0
hFn2NAe633nlhMipC7HiW79ax2xv7FDgGDrRggN4JbHuvQHp0tvRdMq7AWSr57R7o2z/JErpm8zu
xdQgyXCTTc9b248xlQQRbRl83LTpYSZ2NU5+iyFhCXRr58wE7RmiKxj5IovGo12dsYZm31v7NwvW
6HVovvKgENcSXBbla55/Hz37w2TdibZfbeK4TI+pk76CzXR3aaL3+H2wunLtU9uQJq98Dm6SHliQ
Q7ncVo6ssUNbexVmYAT7vDkzsZUHi9EmkjDICukPXQtWCDNJBFkmYfD5EnUVZAqnLP2LDd2iznFG
smBAhqVLzfBleZbH5lvOSb530DDZy1IcN6Y1UVWz4G9cRmpezoDR8cr60QmYHt1kWLgyl8A9rIMR
q3AD5fBxdGvzaMaIQM2qLp7yAun37IHM8Yh6p6dn3+z17QiMJtz1Ls/LOsSpoWA4s6Q2KuCLrOVg
tFY7Iqw+0kikWzw2aD5LHn+G930Osl2kC0SU3cmP/XLntIWEidogBxyNnaeYnNZWvoP+Cvro7CDZ
h/TmDlseegv0IArd7j5ZN6WDacdrqjdGLPK3UlqvNkfS3YU2toNGV+7Y3mUqTn/4HIj7UTlUeMb8
w53q6trLBtCGHQE/qlCcesp7mUymhSwF/lR5bLxGtTIvbgvIPpTP2PrLJ+jn5VPYi19jgUTdnmyQ
cgNRPGXVf+s842PqtHdl82pudBX+DlpVgZhsspdBEitWD8RszH20oEbkLkgaMtN6It2J0lkbDGGP
bYbCYyh3Gj/m1lzUZFTrez9hxm0h5jGS4pYtYG6YBWt8Ft4tQTq3cmPpfE6DAIdX+r+R3L9hPflT
DJ48oA+dzn/9MbF+R0XWnMrQiU5OV13l1M0nRbTkqmncI3HXQC4GAq57MNNOpF7RC4YvJDxgUUaY
TgQqU9dpGFY8/IvXxK6OVslqO5lBa9ZV3dxtc0yvAqd9fLPrpN7V7Ce2FZaZGwW82w0uLITU29XU
K1uRe2SRmbVzKTlOYkuICxfBZ8i3M086OMOQYhGrkJwi6enNvt9Vfn6rjb4/aJNFlCqD/Jw0CEUp
uj2aetGzdsXRxSPJV6Z9mOYfcqo0ydkEI4wkfh7bwP01NFH6gODSsLbj6+MpNh7cVDcAf9I3jxlk
+9MFUXfAFlde5sFhxN+kb6h+r8kC8oA0Mh9rw8tuXd8e6WSpAgxnU7sJu0in4IFukqV4cK0OOp81
XIUERtHZbEhHXtqssmmb+3bPW00p+SPYnFYJ0YLOiZ1mHe6kkzmnUhpQ/tBdsM2BKUhkuHPOHPwy
ac/I23QIBNNxh4qX/Ih1OJaE3iZQ6bRVvaNFmL53WqldAkdtH4eq51eA9nOCE+2A/9uwWenlTShf
pY+ZuiBD0g4A3GPXw17NWuAXBzbyDjH+LHI/2eSMYrlD2bENavAP5K3flXTzV4XM9bmO0at4CVpc
4HBbZOXFNQ3L4tp15lWHxnQwNdTMrKz/JH07nZUsn6y0MfbMIInZaFu2LU79FeWsFAaWbTs/5APv
wwHdrO9tLN0VvMfup10IWPeB8TIlXv5Qfb2Z6gDONzzzu6Oms29P+TsZAECCZHM1idsYizY6CQdC
0jQTa+C21XcvtdtTRoZ6c05HrFFmakfvLgu6GLr+K2soMDGtOJtWN58Lrmjw+OiWCEdjVN3BI/GY
IJVxvCfioEdYIqNHwngcTZT9cOZrU4wPY077Q28kDf2E66yxWX62zqSPfhoSeDkkwSsQuq8gyMpf
4zTuUn2YRpm/cJOPmKlKucm4zQDOtrsRys3BkW6GiLg4j9+dAP4IWMX4RUHkTFT6bBualV/lorT1
G31i28sZbEUH25isPU0mx6wIxY5AqhmMhVVT2CkgCH6nbjQMwKlqTdHrwNWWRXmlW3+y+tw/u0Qm
zWnm7R2J+JlIW7MdrYtdUF/6LrI2kUp7H8cRzg0WL7wFUA+9A6JSZaM8kjPqZH517t1DRm20h6sJ
2EKDSqgR+++NLv3EM56cRETWDEKHdeCbUOe5oDd1gJxAdkvSDOuXdVRXHXwJfK058QZhNWwZbyE6
1LZ1Mm10Cu0M4NSrSAouy6y7MCZE593lJC8Qf1GHzOFjcgfXhpmY97JMCezV2T0ceIxDHNVtGF5B
3AYb6abJJujG4JibwRdrtRCFOAIrj5PbIg/7udR6D+LER7zokCDNTv9QRr11Kqf4mUBI71Q107SL
Zn0Tblt+K9BDiepmuhpTWpq8ZX2VE3s/q0tpaS5vK9gJOGbrwTYOrKrzl9CyrqOr3t3esAB5iZIF
UBpvwUclh6wT7pbN5w3fJ2LhpHo1hsI49yZKhHY046cR23NN+oBrtG926MOh56RZYuK9/eiVH0U/
in0zCAf5Txut3bmPdz2pFU9uSr9ox8O2KVpn61ZO9FSJkWQ0C1xSG2fXxCrdm9kTmhA2EAHcOM4u
yDhxIZtrPoAiHE9QGCFqZjghBtmV27jD1RkE8ERCVKS+p07o6BHNkgdSzWZwyfIZuSEQEFNmrAqq
/FBpTSQwCbmIKC19n1IgL2x2GOOY4ZfZACYGVMrCh4RV+BNEkPSx+wjq9jJolV1qz3ql6sNQ3FDP
UIyfS5odZscS9FZlbisXuFeS1Ke/Hk5ZKChPyM04zXV40oGZkkmqpgd5mFuk4b9SHcYPcriJN28W
jq1BPgmObbmvYApbnK3Lwt7cty3/P5HY/qbzTXuRluJjrNvtSEP6GfO0g4cD5KX/ZhIFuo3Z9V9G
m7UYdK1H2gZ6HcS/yfRotp0HXJrHVnz22lvvmebRYWC9N6NyWvC9OPObxHqSIACOgQuBcIaUmrug
pdhjLXwJWV7ZD5f3uvGnrVNQFkKc44NZkuGmsF2yIH/1ZGFdmGKJVai6+OrpgiiczH+QfEqak5Xt
W9UH5y6X9qFcwl2LSF6MrjJOgdV9kP8zrnFl2kxFrqVdxUd8tj/aYHhWdpPcnBAM9pzVl6Ln2Owm
xLNSxVysUyquTtP9ntUY7Z2iOkzEiuM5tCkhEtSm7Zyf8TKTd7m8FMh6D4ml3wgo4+oBlLuZzOIE
ZgCfmN/0J+LO8veBvsbKycHjshrOFjK1c40wjVmOsH8y9FzJxjxKnjvfsibSe6hr0V77qvyOFH6l
v/PsEljPYGXYWa9vKgd+qG3lkFhA8hoW41sLa+zYD3iYqYY/CleXb02MZJt4NozdFqHXRb4ALZ/K
0HMPMjDmbw5DqLVH0NIt1+F+xhOCV7LDMttD5otT27motncuBa6I0jngVglvJQuCdazI+OW7hiXM
AGs3SEBgEaXLVjRtup3BTK1Y+GxKs4WsYhjPJXFfa8eYopMb+OOO5Dv/WjRwq81wuGdJEp1D3uWO
6wYSfDZ7Z8MpvXNFh74L7eRqovS/OZjNN8q1eNhH/Z7eCpf/zMTHbDPzhsruw2e7fp+nllVKV18b
JvNQXKzsO4iTcttA4FvSEms0jeH81GhApG6ewfl3JuNaw3Ah5y+ptran3eMcMVfKbM3EzcT4O/QR
qpEyWJPEWtxzXcFQCYH6YJ2hdu2Mfd86VxtDwzUe42MZq+lSMYItQlgMEdyvtVnJdI+wCUGdvRNN
ngLVEvjYDPXmkgz9kKNfPM0jeGcGqjHNutbO60SDTURVq4lVTs6eqMTBTQZ1bjN97LPl1ncd5LM5
4pVsHqqXPkjuEetZphlO9I4CNCJ4BcVhE6IOTj2mQ31SP2Vx6h6S0p6+1XOOdAVSWxr/prucV0qw
K/clzBql3HfRQWi3fCbIUbgJGTNtRkCqmrJrh1+1eiH7FdS+y0I91F3CpHbQ75gcGZqh1EfSIkmW
8Xv32JlpsENfOZGqIV8bSTaIgGZxTksX2FGdWLsQneWWHYC1hrbGS+1Gc1fbZbZNxuxHJkGiFiEZ
onCbSyN9y5A6bC2H6W/hXYLY3wo8bdCsw3doDa/WXNhIfZIJtVlTnwbgzBhRlpwNK4Q34D/HAaDY
tgur565hCG34RYA1rEGcWQbvg1c/PH71EYkuMSKjtxXYgIe8id5EO/zpy+k2hZDH9LU0rOipXv4Y
o+Krt3y59zBIXWR2RGzkX6PQ8ajgEggZMtwTsIWxfjSGdWWW360OX0Md2/ZBn1uk1tdKxc61nH9X
OTsCo5hPwI4lDkVsqqhRnmJReeeenHuqhusM7LioSfTqiyk+oOBA8Aj+56Ax89wrZJQ6zazj3GTy
lJnNe9Urb5OMvOYevsSbNogkzkGiA7BLzpxk4zPGgKdiqqIbpegPNl3luVP1s5laiIkYWxc0Cvda
j68Kf8GTOacImpjVI5stXuzZ/lIIeCmdIu+iZwjRKCMBLnQXHsHTqavFc9Jp98BU9Q8FO/wBPd4F
7v9vqMwruABF8ujx2s86xuSpMKIiGD+HHjukFKtaPzN6M/qR8FvV3DLmyMS8MQFXECIOMTpcVMZk
CUZWVb1YJnV56UXPQ5CeQBRGNwPayU0R4848Hm59qPeZ3ZKdgg2o6SEmysk0NsoYpi0ZERGFDZie
bpnckTFhn9TUFGdyBEH3LJ622Ff1VQCq3xL8HC1WB/1oOggnjUQm3duWumBqeEnyyHnVFU4uQRVq
+SC2pMrUt3yavJ3UPWPkKd64w0wySEA/GEh9rvMECnBXIbnvYiroVolLBDGL8OEpWxNqtZoHkb7K
turJUQ3f0ilkPYvdB7MU8szSmieal25P63vNkZmowfW5u6BuGPkAQbAFySUN5LJdcrMdgB4euhuT
Y/5azBpHIb4kzEv+YlIvV3OFn8kMkfVXCTk5iBaPquk7lPodJZ9+DUIWLDKqx7VI/I+Bjmcb1HgD
4Gi2yK0uPjKUPofWY9Xls0Zas5Ey+EEABhHWKQdy5A/HsMpuKHgIbVlVtXUv8CogigxQQosTuEBI
KOiSVqjI9/MCKCzVuATFEehGHMPvfrv8aQY9/jeXzyK9JHA7111ZfM3BdPGafRCkOWbu8oLE8A4A
fqM8QthAoFyB8iJGJNJoZQ/KWIm5OIE4fy6d+IMIkmiHfq4HTbjxKIZID2kP1ZzTkniUB9kvPx2o
d1h0hZF7cuAX9joN9q6F5IWEw3Ntn80+JTFc6gxFFPGddoWmObff5mWdgrtR4waHkG/jOGSB3mTH
AWmzIwZFdAYgnyBsDmQ6rRI9ZHv2p+baIBWQ9NHhjH55KIZjmiCpJRN+qILpFbfBtCGCud61U7AR
hV9uo5AP2DDvmuUD5nw25ayTOrI0gTm2C1QO1hTWi6M3GvWmSrzsEA1UeixG7ow0xEojpaGJbh4c
Avmm6Y1N4H7YHVpYRlT8e/EwXTAhkGBGQtnOG05pxNde9rCqpPKBKJkXjvNfxJaO66yqVy2Ir02c
wkcFjEzSN/NlPd6yagBSjep1EA3TXkg3R1lNm4WdX//svAGVVkDki9KG3KUO9x+PEz4dHvkywc9B
H7tz+6Y8hGbzlsuoONqkh2BYvoq4sDdclTirV2lpQBnioF3ZQoD4MAnQi9KUWfqyhm0Yrdvl4hBj
2G6SdrYlUIVdnJZ/qiUvrTTlFZ111icvIdfNDtmhuRrm7lYKwRqnYWAvHXT1ZhmzHEEIvp78e5a6
SK8jNKzNdCexauPWxnV0svJbgCa5tV+6cH5OqyU8p8+/GG+RUlE5H4jwN26BQ8ibmC9jeLTseVXY
qNAs13xTXswwN9OvvcXjMcvZF7FW4L+NHHLXpBLG4TT8mLolN6n2NGp4dzPpXl3C+rfTxvUprrgF
Da8wofD39dqmgb144kfWlNY5ycR9ZLNHGHl2xxPyYZPslFumgMkTfZj9rE5+E9xA6KvDWPhbR4fi
YLk8PTrLDXZ9DA82ZmVbgHOfTXLMXDnFu3EU65RMlbCO3HNQBdk6rdJ6y2fuP4GB5EFEAGTRFCwD
LFNhhAQhZjOK37TBS4zEb5uW/dUZu3aTO1mxkT4MJroCfzuWJjOwThwlF8S5CsBuUpYcCmOCircM
3OS463qfLXcd/yd7Z7bjOpNl51cx+p4FMsjgYLh9IVFSalYq57whTp6B8zwF+fT+mFVG/9Vtu17A
QEE4+dcZMjlExN57rW/B7+sJ1fBo2oLxJWk573eMfFbwr9RGKp2DXW57LFnavI8xtuGGHR/MkiAq
ZNe02NgdALfuEGpDw5BHqfcz/dv6Q8tL8zClgbuKRgmOBZ36Ya7CG/B8Pa82loREaM7NxahN8ZgW
qHLN6oHgpY7URu+kWY2+d3UWXUgcNLzIfTcT+E3tEJ17cnewuQWnAYCHT1sNb41gdJ35JBMEF7tg
dteyh28KwkG2tkFcV908T53jPS7HfqN0DDgpRBGY8llmqIPYzuxVZ4p0o9fNTa9AELrjSK5pOD+2
M4lrcYN7qQxJnm2ni1eJ4Dy1TvwUB/AF6Va0yX1EU4dL0m9hqzCACJEiYOHCZQc92QMk36jyZxUC
OrYV/rM5DO91/ehBKjCcwn3q0vw9t7onNncdX3TIuBPrUDxlRE7k48eUwNzIMs5XoUWc1XLXsVwW
WOvaanSZ6y8gmyz2ZxO0xszquLaXmjbZxCr+w9tnonOXl4b3gheWuLsclXJClNiqY8fZMkKFDkV4
bEIyyt1ONLoCo30pG/wgsEqZnyGZ8fMSYk7dh+YKlz3iaNlJEAEjTlgZvVuy6zczhiwSYFLq/Lq+
TQajiCrqNvqYbYqiTg8lyjFfZTi/yxhtp6Kk8EOYjytPY+8fbf3Zs+1Tl7Xs4rAVV7qlIT4kshhs
CDwFr1lTgzRU/8VBRA4HICv3S8MbNizoIzaI7mea26OPpjJ5dUZjukHA/zVmjBCSYdwScbOcDgYW
uJZBSLB3SBh5GKsJvDNXzWqRJ7rESPmuToLHWxBYr2Nozodwqj9mx0UX4eSIcuvkB+NwOnsk0RJi
uEYURBhbnp3ZwHOme90n9x2voRZ2IFQlkk3Yg9RkLOhBF19ITmpXUpDJpQYXo7qnLhrMpZXupTNh
0ugiRvY8DHZYNpm9Mof8ckOlPwAiXFch1okizS0KTbHHgvtWDLp5s/vOOFRj/GVmNDsHPAE2yx4E
3fkrTIEcmV5PapB4dQ00sKZbMpvRs68x0LpjGqSHGAv5vlZCO5XLh45aYl3aCGo6hxGsxjynpCbG
Mq/gJNdtuyYbJTuhR5s2Eao2P1bVUygqWh65wMNurgMxb3tzgPkGom89OZa+j1xvP6Hd5gXxaM+S
QIrHQb+gOnsktdA5SkeKg0q7X+zRGQG2lFqebr/A44FIjTJw8TktM3RGngnJD4wCgE5OCOKHNgl3
o8S6kszjJnOSX2EWRCtX0ORJs/lWmMR1gOcHnpM8x6Zb+dp88Pr6CW6ItioCAOz9VP3MscGtcq1J
Tm7NAVC9JhoJi6E8uwZBfoMLWF7SAWPnZMDSZNYWicKTgz/mRF70s2B0mAswW46hd1uPdQbyWIhR
DibO2g3Nw5DqwBdnK3gOy+ZBxPmP2snrR6fS1bUu2d7tKqhfiyjeiJZA2H6Sxa1HTnwwUvw2YRzc
7KbUXxoimLsozX45mbqSZDfu8w4CjFcG9CZRIhy+f/X9McKpPUxJxOCxGnMC2RVSCiRv3dEejObB
mOz0nNUtya8d7NYJ3+vGpBNAPenREqdBwjyCGCYoWfsKrz1mT2QnQVNE2Ni6+YXfQe1XTqDr+GqM
o5eps/Yh7dDj6Ob6C//cG9wTcQlLK9zmpcDal48wk1wLlm1Raulm6Iz8gbnBtAu8cHjNgFrrylZf
ZYBtBJ9bfXM8cFaZytdVDc6YqdTwVS4fMYoY35qVOFbCQpxfj9iRhG3tS/BDzB2La9iOzouqwugB
EYSxs4c0egomdazauDiMQwN7hTK1OESGyy+7Ot8MDqXVjNLS11BPA8bThG+niUNmPJr3M7Rg8+z0
w0FDR3JQZnzCSjLeAEI5e+J7Kx8NYPDWU0WtOwXiI2ojzngMfFEn2IchZMzCHE1ea13+LHFhvhNq
jDwUWOi2M6fwneWFMXtv0DHqYKVZhOweJvnp9k703o0Kr6TL/vj9ZeyYhi+nuN7bemPf09gmAIUS
rGmSJ9NOrJtmqzcsAMk77D59R0dF2+AGSt615d8gavoron56AHSmvTg0rvQhyd8DcrsOpQuf3XGM
7N12kxB3d5Ye8tk3dYwxtivWo5OPL5jFOzj56PxrtETvsdO5mzZsA6zrfbJykkn53eg+erpo3tM0
uCWuEd0Lc0K81yWvlOrikBQc6hXPxFGOI+bIVMZoNMrBeS+mdEJMxI4RLjDrqLkMyhGbUrGcMQiX
NwtL9kaQxOgTKSdvEWEHtZzEse5dyQCFKI6o84hyDKsJj5y6eDIjGyRvd6jFzkbbMn2I7eX6Wibz
QgxjmJhXgV5pF6fXm5u3fOQpjq7QnXM2LeZrA+2GeKwVEwVDXXkwGbvP7iKjEZAVwI26o0kEcehd
laH0Y0S6Ru/pGo7ilOgtoV8H0ZATwMOg7RHMvGmi0a+NDb59rrpoF4n4NMUap7/B0jkj0WeORVrc
/v7ROi7u3VXTNA6iIL3AcCBoxJqHOnEFqa8eQ4vcu0Y1vmGzdE6mxY7i3HvNxv0fRMMaOUCxtUZ6
A6aFH6jV5w/XZjhJYQGRr6D9XmZ0nhv25LBph+23p+n7QziRuGp2/YQytAdomK9G9oJ1Qe23g8M5
XmqP+WCTtGhpmDemnlmCpEDf5VIwGV6eX7AoyIeoqEmwWuRYw64JEB6QH0z2qjLFNSP+Duc7Ne5U
3pAM37vEMq/fH3Nvv4yJnnOcx4QbvnEdMkKusMK6xFpfswoiSOeQKriQ3Jz0J6t0dx2fQyf4MycM
dlw96Q420GmTpt4KNr6+bYh2EPAEL1XFcEQrQ2NHcmm8/xY6/n/rwb+wHrjo9f/vzoNt86P4+fuv
xoPl9//dd+DhIPCQWGAu+DYQmEjcx99t9+//psm/GSYrH01kXTpI3E00pf8wHkjjb7qr69LTpSEN
03bQ3v/DeGAZfzOli+rYgjBrWo5t/9v//B8/1X8Pf5f/EPW3/+nr/1b0oJrwh7f//m/GPwuYsS3Q
v3V002YDWUwM7qLA/4vxIK1lALqxYAHPIRAMJuQYZJ7lCgVHdBrjLjpB4za3Ze8MT6WLIq/4NJOR
kEi3QyznzPN0UVM1nkpKn9VfLuL/yYDwX743aWGJMKUAaqZzFf+TBl/PUT5xJEGAmlfmKuz7ghiT
7lZHk/5YZgyO4glVXzKavERidk7kMWLWQqABz9DtyeDuAKr3sFtDcoH+heRXLu6H/zAIcKlsYXH9
DWQXno5agTv+1wuHzNohM2gRbBM5iE1+EdyTP3sOK2s+g2i3tqQH+DVnBj+eIhQumYECThpqTQd0
3KpsMgAGi/KSzHWO1NmkdlA90ECSyZ6iOP/yGvuaWepGcmazb7wJu5+W3cw0M+6eCTF2zKdjlCTk
nC5alW9wLfsB8RIZAgpRhCc8z4g648R80Y2C0tShpddzsg4ZUJ4MOAwh508yWVF9RsVw7eJ64+pm
vA1Mge/Zk6jaYOMy6clgWSVkWYICekZKMP8LEf3yCvzzpZSWxLYheVOW/zmLtvovz2BZyxibRwq0
sJqhELQmzsl5aMjQINp1+hg7Pbrgr2YIUJHzE6LJfKLeg7z9MlRDeembH1WmrK3m5sapkdCmbfOl
DGIyS4waPU+dmH7QtuFeVUy42jGilMtGl9sCagIF/9rRYFSTtdoghND2ILXcjT3kCDSMyjuZ0Feu
3x+eF3rb2NTNlcZr8y+ep29DyT89T9JDW6/ri+nEdBiW/PNFWEr0oIMwj5V6+af1EEoKc5ZxLt8i
p3SYJcaUyNYzNCPzBW3U0chrd0/xOe+/f5q81eMzEpPmMU1Qr0mkXf/v11H+l9uEc8rjgbcXtxSr
1fJG/OU2WcpCMm3DTIyi5tegZ90dmX23adG9lKRkHKZK3tCdFLemQVRlpcSiVCi29DoYr73dPmRw
4JaSMCl2QePdK71sznRePvmzhKtMU3NOneirnIv2bKjWBG5WN+uQSnRVupZ2JmaF6vp/vzWjyZPs
JVmx+RZ0KdEhtiPsybK0axaMMMNjeQsBEy3CsgWW4LjBc4F8mGKXiPq+nTgQK+wDI4PJrevWMUaC
PdLJFt908zgMqrg2ef6EB4qAIhWTn94Wv7xMveDAMQ6h7MPTv7i+2EX+6UVwhG7TURO6Y5NaLgkx
WxxZf7nCuRvbngLOtDJG+EMTwTSrBraQUoI6ksMPMhe4oKjzdqULpUoAUtRgC6cmtsfuFJcEBGiG
bRKMbny66ILk4k+q5M/GseJzEOVAuksHovg4M8n3nHPW0nXrDYqBoTK+Gka6a6nQxtuR+BMtT98s
gg9FfwNdQ3+cDXKeGMHu0mIEkco4zC+oDk72MlyNUMsGycIgQa5Qmo049ln/jD9theCTwKlS3t3E
pbJCpZRqn7U+24guhItgNnlpOn0XVlAnyGnjXLyREnMwyXEXVBiSoUwTwaKKo+bu6CnjNMpcnANH
qwVrqdGMtto75ddj5REpOyHqFUuymBWYGzN1v7Ik4ZZlTzjQ3zRUSQZDdw04rutxNmfO9YK+/Mkx
nuYKI7jtOcE6M4xVNPcE2wgUFPZAEtS9zcEIzqwVbcoxOY/+DGNsvRrfvgCDIaYljwBDb8y3YXjq
sFSroTD3I2781VDK7twUnWJWylE6IZr6sSjOQneTu0yvCqXLfGM66qBbkjQPoTdWG6Pgm2CxJkVQ
o6fc2CDB0GWKjUHS2k3o4Y6R6Y+RUCF8BtM1TSdxTariHx+4GcG+SufKHKp8AGk6vwuvOmDajXxl
CetgoYn3vdAK7y3aW2YZUXV1ppDJW23Ik1G23gMi7JuU8NfQKsQ72VcBZAlTo5+XtW9GNP+JMhfp
IbG0BrDj3BaXVjOi6/eH1wXWTk1c5ZAgQNMYaGXmAa01zPf2hr+AZBJyP7jMy84IgX+FSd76baVv
VRkCYxQ5oYZqCn9VQfaReH35GcsWfllWWq9BHhOVZ8nxyV3wrwzZTr1VtBedhqIqjPy5bTRjFVae
ODkBJg7LeUYp82H1lbpQrYqXnClaNpvg4NRwA97ZP8dMroRdW29pXRE4083bmjnirtbC9kVzvNd2
Gp0d1MpmU9VRdJvZpDyvk4+N7OalmQuIRZWXui+sdUc7yrebFAGzcPfeAGIMzt9EF5xByOya0ZZ+
jHhqugkXG8/QixWEPygCy09Ah49o0pKbaRKuHGoDqRJFDwKsa/58f9UmRCX+/f+gWgkKaH3IL8gU
LluTVMjvDwFXzQzxO09KAlBc3nEgfXjJnOIRNcxNpDntA9HXp9pCPlQXkffmBRcSfhlvV12wCb35
UEqvu2LxIhsnKDHVqWLamgSP8GCrsFrHw9iQFaK7p79/SHIDIiBiWBQGkoq7uu/O//HRMvh+gB5A
7hOIteclWy4UwGWCVidmjW9lHReRICu9Dk6pFZHJm1nDEdHTKY0i8EY6P6BAeLcXGfNHx7NeY+NR
i7vfTh42pGelj8U4NVf6TbhMUiZ5IjJORm2IH/aAVHDpp9QuwSIdSv8ts/do15h6eqoqi6ZC0qKg
4iuwIVT41qRutMyJrRraR4SHBsgJQiL46x+72jq2MS6ceOHAJqTtbVM5E3lFfMuD4SV/Whpky64M
6aSWb2UcPVUTbdLCsqZ3VDLGmnRfPCOBvWztet/u8qaDMGOk+IwIn37QcxyhGhIdohxGAkiV64cM
f3eKiU2G7g3JwW+jab+IdGuvEUESviELjjwQPQ61y4MXVLl4DGkdV6rplrZJvbObnadEi8LbR4rj
3Zfgy8K0iI7zyu42hHp3ayY6aHSAsAF6hXcgDjPcVqG7cQCbHBioFWsiin+WbMInlQRI55m96ETh
TUZeYvtklknn7B0vD0pvIq6V5QCudMYwegeKP32ide+KZ4kGdTObpbbpli/THME8UWzO3Zvi30PP
3ctnLBn5UthG1pOOtOL4/dHjfMXEWmevJq4bn8FNeVJN1q2bHu8Oop96Z3kTFLVvZQfu/m6dxJG3
s9zgh+6aJXljHQdyVN+sooW1scdCf+AuA0NprOEunKnE00MAtjXnw11LQqJKvextkDbpPlrf3x3A
Zn6MgJiGJ97VwYpqODW6PE5pAVczARijUyMcx2YgLStiu0avmRxjzWIkoy2//P76+1duUYCjMNKN
Kvvwlo1xjAWNHy1o0wwE11tj1sMPI2m7DQiaLfas9Rg24iQrpgAVlp5tzuGFIAiDHJGasoC3w9tF
KWO/xsBawOifosJBgJ8ntOCDbBpP0JObJVmC0KKlRJgZiLgQdek9q80gZvTMi4lk7vNXZOjOo6Zm
59HLwJKy0/36/jn1kIjgxM1vDhvJ2sG7s/Zip3mcBxzMVh3tDDLLN/VYmS+A7ykioYuaQdZemQgL
Q9ZbBq3jkuFSnAasL3k102Os8/JEchAL7AQFdGTY9RzUNRMe5JDrkEzUbeiEHtaBEEqcbdZPIYm1
hEzeNVkw0tzkrO1oKMnyjOvoeW7KE1vacE/mudtBDm1gjbqPlaJPnuhjgcSA6JB6Nvvd6M2XptKr
R5C+x9bu+1OMiXAGhfTBfPeAFccUwwtjE/eAlIVpugvEpixrdmLXzC7O7MhVpVUFbN3pyaOqO/M2
lvew+N1Vhv2WWnPhC6VQY4kK92qut0+ajGKs3uEvXTKe//7teSPiQ2gvp492/AIbEeMJEDUxW8Zn
OcXDyevi5qnPGVy5HomEllFue7d81DmS+v2Y/HZnvYRFeU2Smf56ZxOvSonMrlJNeftzTsQvcyyj
Z1NiIEK+hV6il4d2Gi7NgKYPRYB7drK0ZEDP1kWdmIWgicPR+YhJCFxV0GBWXTHcCugAgLt1+ENl
scNAdrfYSA8cUcaLaJkWdEN60r0KzCZ0j6hawCqpuRbxE2mGiPQ/LZUQiS4YAzkxR8Rq7mIE3Vdz
7EHNO1TECmNrkucxYhqOpllzHqMkpdU+nNuhfGwN2uiKRiSLhUkSEaDPsk5fE2jXp5aScNUx+13J
Fn5OYr6aPPVHrh0ZGXhnA4RfWYfSHJVhBRwmwfde6btgms5mgnncJaN7pebhy+PvCUNCS6CI9CHE
xznXSJTqtS0Sm/XAqL/CZzbZ2gZbP/G7fT6c7MZh8tipaTNX09UGsk+7XvNBXiOL7K1t7yzQKWi5
KeC0rWrlwfTAtXg9wzBkJTEMARThGofYQuOYJjRyNRZ3b3mFLbtyqzZ8zOhFIxqREN2oYcz+SYUD
nFP1BzuQuR2yQ6CjLzMNYtw53DFx0n1vJpuYxGi0LNP0qad6ckcQu6iCrPJO5eochG6CWCn5Vvpo
fCRGa6sqJF5dWm07ESBkiZcz28LWAUwUjWRzg/0EWyWU3xzrWEduI/2GGtQvxAA6UQVPdqF5Dxph
UWFVdr7t9Z8Smxaq1Ox3P4UX3CPxRXEwa1SP6WkhhHqFH1cNjJ9Onx9U9msm00ELI1KZzPk5CqFq
1qU7+ArmS9ApEKeoenrYke0SMurAnYaERr85SMZno28xengfDnsLAY6VWEd4qR4Co3xLsmhcD5DD
gdVxjMEZQBrRZ2N6Iz9DkLAfftAAYZUkWmmI23w7Z9NvwKhqPWI4ynXjFdbWCMcxbo6RVp1RrT+K
kSmXMIMKhW1+DlPvjKP3xSEc0R9LSWRuS+gdfI8N4v8/PYvIJhKoWseG09pkfCCmwITWJu+4wwGH
lZLo4mo+mC4yXCtQGTjUGbphNy616XCasvHWpj9Hu7nEXgYwMP3S9IQsNGmpJ7jHn/pLz3P/4I3M
2yPkm4XXmlsdW91Y1fMJK4DwFWYKv3da/HOFDXdIAQuYAA5ZyfzlutNDa9cBI9iWCPM4lAeMG5sJ
AC9tBkoozD9ZJVPU9bXaRJ15x3iEvyhiEJqZy/m9kCyX3X6MDAi2Fb5DJyv0S5K659aonqVH7qxd
mxdZ9fUho2HYDzzOZoMmvxomuMAGncZiOoZhp04OS71u48qzsIWP0/Q7idOdCKXaWx00KR3/be14
zbE1a3NVc5hMTK3c0+V7iXPrNuEI2Q5oov2i9H4npBP0U72Ia/NwVzw76BchRohPjI4LAzHC/5Sw
nOJfmvsW++BkuIdqmtfpMDgP+jx66IBD2w8pMXHaPQPrgPlNBEhltu7Jy3EFzkbSIPQjq9puDnk+
9Lu8Sl4QVHtPHqJuO9Hbu5aGsIzsztu4+dc4F0z90L2vbexABwWPnol4v19qokSrFwGUw81PeElS
jVgJQ9uOLlSJeeYR9liOVibWJkLhCMYJEa4O8Xy0aywcEhlYM7D+M28ud4wUfxQhGR2FM68wiedk
eCEny+Eerume/okX8HOlS9SMigjx1D2VGjnXTmYeg9AKHovKRrOx04VW/iB141FRwYFNfptL5xGk
BFJRJUNfOk2xAyFSQ1co/DmxinOb0YjNgQWsiXFMQfvNu7l26WB1xgmP+E8QAGyNFFQ8k8RxwpJb
F0FDPABxXusYzfDZ9nBBcgwyS0KOMRxABQwy9RB16metWzYLQr1PHSxMc5WjfnEZl0DBDIfil27I
eziV6EVmjtjI56A+lDl9Ib5zOF4c7nTDVyZYFZ6Qdt2h6pqjQBDDWAI2xx6YFhiu3QQd0NKPCJjL
+Slourgkw8+1ydlS5GjjGNQfZrCkKRS5/TRyz2QzYW3VJSmuBAtaTQiXq5MfNAVKUOIwCVW6y7Ss
33YhOTcCLWAtvT3DxHyNmaFHvUNksAzSOwEtm6p/S21YA/lYtlt3lo+gLejqcI5bK4Gh3BUB9a2M
KZVrg7XRkOt0DMlKQmK2omlHPpciw6nQuQZ5i/SrM+JkIwBwZiVraYFpbp058aZA5LoeXfVgYFvc
RTklOuUzZr+pWTMe5B5M8TtYgGgYqq8OCMyq10AvDGR+mlB3thUndKXmfK+Z7d71YMRp8CHl7ynO
UTj16xJ/ve1m+xJBL+FcT+SfUsKMiVobg7HHozH5FXZIJGZQ3+QbWsiYAGHgq6lLCInO+RVt3Hqs
42HlTh4cjMTaCRoLd6ciUyrpOMISgOjnNkuCAARCZCdr2RhvIgwhoVUrcGJIRNyRvjCYyrV09XIT
JkTcdPDS1mHL3g2bZE/yHkG7JN2DANZbHuweJHplY+FEK2ZPAA9FgJSKLqBtR3QgGTfEbh0cYDCt
KqRjLyNyj6adG3C2ZrXToxppS1QSw9WtDH2szk27w7nTbsecq44zHZY0XHRaQ/aZ7j3au24VC/DU
MqVpb+kA1yFAbRxDvRFwlh2qgmvXN6BWF3d1vMTMVU6MeGdmSxH2abYSLIWoGjeo60s/Rdu5kRxr
R4O3wq1IO8sIKxVWCVogHgZwZzyVdpGrjWsNnyIfjpbIPiFqdagWNb4DCc4iq61zZJWY9miUu0Ch
J8PaWq7e88KtG8JR16KdNxFkYJI1/dpCKz+a4EabvEM382bL6EvXnN5HTfGcT85T19evBA4Eq2Io
KuAOisk+d1jOjvEQkkiiiZCtIThb7A9bN8C1SrDZg0UwNOGORblJpP4laH35qEZDYrSWYx3wSzLV
06duCLYcTrG02BgJ047aYeYcBLUBfWrlkq494sWUMZFGKibphtWBxT+k1lKK1qm72OeMENNZ0ZBo
WJ/cRLxoUUAyWjVjRsB4dM51k/StQviGRqBL7ZDgPESsca5l8A5N/bElNpwEbXixxeBo68BkT83j
cOMmYIt5TqHH6fwZbXgxPSa2EWP/SM7GBts0aJWcUhc5MOdZe+3w5x/amLM8OD5ucIJRCMElQ/RY
4P4qL0QFcoSU5sAEgn99LjUyIdQMZy+8cNKnHYhxrgJ1SNcQxx7aXlSq7IQdViiTBk5VKcKzIrhA
cYdGZSAgspo+QMzedITthNYUZC9DlwBjc41cZFPoHCl2RL3hvDkF2i5Dk0bQn3W2g/7IkECypMHp
cUnEXklrQcAyTtka9mxdaONvKGefPcOd6aexl/Ao1bW2YwKE2tihS0K9h5jVxBw/N0nF8hPahyID
HdFBqV23jVscjQpjlXQCxcGcBbAZvQfAhs3D2GOHtGCQIwelFBMBcO3SdVENN952Ydmi+cwOVld/
1Nyfs2K8n8poH4Ch3cVaJM6L3IJ4qiUNsfJDo/7oVDOBOcLnU4FX2SPsC1eacaCMRJjaWNJ3KgMk
JOUlkH6YvIAUb5SX8UMqy2hrtah9BwfGa2hcRJHuS5xwq8b+TvbIbsq+peByVn3b/QnRsq46O7pI
Efq9JK9aNheKA1+vNhx7L57L5ge85Eer41ZvXPPCQWMFL2nrdeeot97buvrhpBHO6609BlBK201C
Cpma+E9mlj/gAtrjSd/3WAwqu3zGSfCT09gd37pgYx8y+3fQPkRMBj4qHvDWtDZYf19bGegrGTqn
Oq87Tgr8kLUqnhnxGCundVb2CIpK6bPBpux8kKaD8tmgPpbJ7z5P7hNqb5I4bbzsVSAXxxxtZS9h
/EZiaEVv0v5ZjdZXOxjM2kISCI2gpF9b3KefjuJ9yjP1Bp/CXnNkeO5ayhY57cWUGWuq+MkXdu4n
nMtWds6PmXrGr8hS9BMNIEDkExHtUA15vQnHgKQXkLibyOabTDDwjS2bUFcjyZtIbxucKvBpmuBm
eOlKRX9fX16M+GrdSF2vDqDIcf7CdCOoOHvunO6q5Y/49znZjg0Sdi+R28RFYBvU+lOWFq8ZrK8V
HMhLkwbtuiHomqMfZUWvNWTkWS2EnQDRZt29OnFO+xfQEpufxboyPAVF2pyl0B4ioyfkADsPGwkg
pgC3zLbXEGkNsjwQWUr03GD88WLbWBou0I0d3xmxqTJQaxulM/5KGWpaDjpcjn6rkTiGDsTgKlZY
tT36Rk30xTgJ/ZtrXZ2frVw6LTZytoi2vD/FSGQYvxCEwbmUxDD2VyJpOcXuk5EZXMHugs0/YLXP
OJpnngoucV7+7uZgb6sWJoTaJqN87eif8/0AocrMEfYYsmiWasBmkezgspThJYhEudFZwB7Ru0k/
upG01J9BlsldzZ/tJrHlp81P0Hd9Pa4/EXD60+i2V70lD55s4d+jTjsBdmlAecrhXL1X1Kc4nhBv
AwmRm6C18oeRXrlPtOIa6pU6N/TC1yEpTltMpsySxXTMSSh4C8x065jY4IpAiw/SHt8gyRG2i+UQ
dxCC9ZQWcG129wn/6lYziGlN5BLQwaT81A4v7OXhQ1u6AF4waXRfXRu/2FiX71ADgRWG6WvdjuNu
hlriJvqVSFxidYaGTbLlmmSRwrkxqXiLBJWmmdG/RjXlazBMV7rZ8W6OflgN/dS+SVGYkkBqMoVw
0BjvBPE1BDbT+EDmW59M2/QB9W/cAbZFN37pZMQiTeVGhQhRiwZdoODFaeGurrje7hO01l+tywC8
zub3JAuOdorayxmPbnkQtBXh0TsnJZJ3NZm0g5unDn0x9LB0W8a1diPfvFy1C7DamoJ7K/rh2JTF
HXCcufZaYmRTnOq8petpyMdDpNTOAqe+blqTFkFZ5oRBlWik5pFKcMHyzTigasmDhdsFBlYZkeqU
0/UzxsuAA8juXxx0oFsjnXF62S6LZ+jRWXA5LA2d3zUIp1mxiFigpeL2SAUYGfs1yy/E9h/LnDGw
3s2wih+EJXE1gWOYLe2tdhRQGJEtx0Tho9v500UeWMNJexGFc8l6TMRoI2CCFJQIRWZesW+YfU9s
vb4NkVlDjND9FtxAFbjbAmpnxcxvZTuUHrkTPgd98I79ejkxB39C2jKjYJ8n6BEXNisLIdowNB7z
Qb4jFmMvSi21bjtYL73E8pomnNRpnwWe3E4GFiz3MSg9sUkMFiFu7n0qaT5zjv2wHc7+fMfeeoCW
k9f3MjUz1GjBu9XSt7TPRmyhlq6hY8BxOk9k0bp1NfpkVElaEuNWdO5bqnc/s7p5Td0K1Ufb7lpa
R/ipBDEccXUrssRXcZcv+GIqi4HTCSlzx2FInu2gvXMmJSNTg9NOEOq2Y163HaoNiW/c0tQGEy4G
TnEmk76RtJwiKQqOIy4o8AaVijAdaM1JwczT6omI8zBryc6STO8QE/WpOV5DUmQrk2yPVBBhN8Ne
SwoWXTUn6YmkgEtZgKoCTkhWzAB5V1W1z7AXLynjQlIwyjX5OGMwrEOozduMPOrJe4si59EJwMiU
tCRoS5BpLsaSQ2aC8dvDkdQY4gkBRHjINSaVVhY+exRjvpQ2moGp2XgWQz6ji8Q6LpN9nJnDKkQ9
wvsLq01vHULYiszXWebPBo09GDjST1s6jSBm1A3P5S5UwX12yAQwa0J+K6xTi6wbAMf8pm3zFkEQ
PT+jjZw15ci91ZxPW3R/WBrgKePhXQ+0tFYe/KSMvvJadggdk+SI1aI4K2NlLpGntf48OeDqNFoB
9mSlWzfDAz8PJ5nVwXWcSN0CJ0cjtGCrmgO/ZLvCJxAHxFfFX6LKYEjJ8o89wKXpNbKDaxU+9iyJ
bcZ81XMwf3bdUrrYi/6d0ysT0RViNndnE4w9ifxgaDPmifhPaLIL6zEtONSQ6zFhdYopxVTU2Q+Q
AxSVKy9/nSO/NOeqp+pglhLcRhF8DejC8aLRRitsJAFZOE871M+fQJE2/eLbc3FHHbI5PbZTloMN
KGpit9ShnC2EuBb+lQRIajnZOwdCwsmYyMmIxI8e3NEKeNNrYMMZoOM3hiRIDO3+fzF1XstxI2m3
fSJEwCaA2yqUNywaUaJuEKIMvMmES+DpzwI7/phzU0P1qFsUq5D5mb3XljXfydz/RgE3MpcISUsy
h28pT4ZnUeX59oxY2imvadQU3s+SzfQ7CP6H7MBKTHgGDjmDy53MNVZ+B49VYgqEuhkrQp+DpvBX
xbi11sYfnmMQg/aIASYcEJeDY+vVGxW/y0UtRt4NiBpEKpmn1vUdFkya/1ht3BMzfCo83R2c5erT
S+6SKkQnlP5r2Cx1dsjIwDHIsujd19qVeMeRo6//qxdJFdOlEVpb3HkkfXsunoae9RFIxf7szUoc
wrp89aBGFEXlUzKxHWXLsgMtaZEG2xv75bIwkie4jqUYsTTbeTWkEgsQKWyk9EGI+Xsceueu+k4F
BRVhGs+Va8I/Z4nKw5vvl8k4NXKBfjNOG/T0EVZzljibpHKrH0XHHriw73T0cgxvJc2jJZLfkPO5
A0EgxwL5Qca9Fw3KyvZsseNNmAYI1lqXT2RFoQJQz+oicjyp7siFM56l+JEnlkA3iMqjHxbvSSdE
K7r80M0s3mPwZmgmXtOKgZDw22a3is/CHliSOXCTz8hBusB462NMWEEI+2wOJuAd9LNRW6q/bSkZ
pQFazRK2iiETaX77D6sPmp1VGMthgIGyaxtEEHk2RQH73pN6a4u0BVwWnopSqagc1kCowuMw+TWW
9SPQLvGZoBs2qNWwgAqeNkaYpCTxpBRdilqj1gLUrrwh3zOuU/BDdjK52gVG3DROYOnI4QlLi3cN
xR98uP7ZV92vJHwFNpuvDoXgXCph3jyzel8Un0tA0hP6jHS8g5p6ThUTjs4czB+5Xb0bnn0s27Y5
hD0b3/YBho4ZeUOOCtXyn6KOUim+dwaSlJ7Kww28s90uFyDq+RVLF+6nz8RLKORidIpZylddnP3B
T0JUJAlPQrQ05uOF++da1pinsWzy3HWYE2f3nyJe65SWJFWw9dhKEgUNLxvvNWZ5TQrTLhmmBzA5
ZPmiWvY+1NBjqADDDpOCh6lZZaIAcLAU9bPxa4YwtAkS6qmi8pJnHR6ygOOeBbF5JpebYBSVADjQ
ejf0/sX2w3M1WKj2bYQRbgdCgdnx0vRbYyHWWzT7FvffnkQTJwoSyEssMaH110yELbLR96Y7kgYG
v/HZQqKDQ7QmP0hMPRMnY08k2LyHZpvu3DS89WRNbxwjWSKy6jdd50twGUZ2qoMPyYrx0kNbcjza
q9ZOdbSyrcRi/Cvz7GHNKd4gJGym7I75wp6tAR4zqAWLETyfTQ9uYLPYIM3Y1xNutGh+iCTyLU2y
79WlLfRPjquAdHGbqHXJPUB+2b5sPCcqZGDfOqgoRdnzrfb7AVzn5BEOqQRlgGMy7hUxV3tOTdv1
ZbqddXHNK1vDf6vjqPs25+JtDsvP2SIATAzebTVvRMicUEsxI96O61QWrtTCcH+j/QAMpTd/M5v9
rFjNFdiTcwNoV4z9okZyWObGZ23hMoXzxiaWlg5TAFXBjDc+ZXVRQLuzSr/lQdfPqdE/2Bvbh9XN
li0BvFSyfQiqY1pLAoc9NC8NSSDdUGTYPyTik5LJqTA/tc4fc2OY0UTHh7CYdtCEf57mcxbF5nBb
XOrQJFR30zAvZj6c/ZSAOCO0q6vhxXeUUi9OmhyaQlB2iQW64Uwgtwnp64e/9rJqB4wGDufKUq/F
SLJKBSzKWlvVvivegYfdJX6FpmEmZU/qG2aubsDlr1S3CZS961khnrH2EOLcD+5OmxxW2RAQnnxz
3fBcata2Xa64xuZbb8EkBMCUlZhRWfi9gUqqz65Ul2HOw5Mo/D+wJtDDWRS6FbPyzVj55haBSIcy
bPgu7JlOVXL/5hlUxoYwGwxl6GsSZzyRmj1RqYIXx/99QFqJJtZwXzzvWvoEGc1LzPC3HY64yI9E
gXEmIds6rqDhGK0Z6d8kFU4CaY85E4rOloSgrKx5eGZ5DFT4i+Js2UxgX9iSEGTtU3QRh8Q9YBGy
ta9cn7Ue6bGuCWSrnheckvbfUmTGMVPoC1X4MclVe7ZOTlF+12C03v0BUR6GFraUFAkbvxq4p3zj
QX4Z7hlkkOkC7L3gHkNCcHYYIzFuNC6dq74nSciHNkwoU+HBzItgfIIOJvPmEilQfMrwwtUJW7Y5
oT6rwh4QV+odnRQIH1LFiswwiBPgRe32QE7vheFOTCfAjSZR1W+mqXmyGHvGWU0Ed+O1e+htxSUL
snfe/Jrpl5nu7NF9mTxB3CKWaqbk7tZD+kD7EcUxJ2++ZltausRwo0UcsQzf5lqGrM8zHlK3ulTT
zRuQA4jlb5VZN87jOZKIM3kGfoLQ/957yzbGy3eCvbPaZvNd0klJ1V5RAaavgQs7O2jr30HlPcge
h1HasXSCyNtHhXMnH+l57KFShlPG2tFlClkaSwH44qUyjX9xV4sHE1lLwt1gXVqCC0NigMpxJFOo
2i7wm+6BCTK0Ktg1V9wcfdoTVpzH6jDDUrU1eihgxDzwPkFAHpFXvUj2dHBvVhX8WobyLysYuOS4
VVGQEAxbWmf6KHfbTA5A1KT+I5V483XLDtnhA8jS85Cmv0IY4TxAJpv8MgDB6SfDMRfOLrAYyy0V
MCqmRrMnDwqQyobMbYSuhe53fwfH3vt1B8JbAL2ZgsHdDgFOczDbPCELw4jQVFw1Yb3L18fVlZK3
jZGagM2AS4A7dCQlz1+Zj1n3TSST2vkpp7dku47B/Tm3LdRWa3HqBp/K0dd0bVfDNUnbHzC6m+pC
FNK/TIJgI4pnv/QXPHn3tEUyjcTlTz00BACOHxRmSJSmKRrduqaChPYhJEjw/DNZZwVcR7BxUTRF
sZJsXsK7DTmCHxgQgaHAIxbqLGfy334vGDOaxCbvPcV4PEmG3eAAXKp7F40CGedHd/weqyzeoddu
NkVDsmQW1sfSgfWXUZZWLJBw3BJVlMAzqAb7WojppTF9TIS9wuk0yI85ZB3VknYBq6m/AqTcdQZz
T8Oh8BnFu2RJzorsR5H+A+GXHKeJK31MP+eOUJjCxxHg+PFvHkSPgOCQAWGpjE2L0gV7bfFPtr4R
pY04VO741ARQevvlgg29ApUKl8/oOeiK9e0i4ly0zu8ZfhrpdzzQIwp07WrUHidjXHfPw/INZyog
OTkRqJimP2bXbbet6qnKrB1b+ufeTv8OqXFZ8LCgRPH/YbUjeRHvXE/0G352tAo27bzmcohY+4YE
PTBENuvfbv2s3iv3L2ImkrRMgFPMOHTtwVIKkl+s9EBWoaPNh59zH1KqavKgXEk0IdbjLhqngo0G
YaVp6BRR7gg0tcWFEdQuicm86ZX3K0wpNbEjAf4X6TYwslu1DsT7Orf2Uw/Ot/c1aEu4Mm5c/AjK
RBz3/sI37OkVjJcEYJLlJ9Dzj04lBowITXnRhrtcI1lrBDFzLI/2QHW+LxKdgGbKZVQoYJXOGyok
69egewD47YulfHXyWlRXjIFapmDpOzThvYXyCZcqc4iY9csw6/dhZI2GH6LbvSBx/lFbBAmWHtR4
qdHu+Zqx62y6Z2bx2R049outs8jjgcbwimv1ax/eGfOr1euf5VD5gNB9sL2D+sv2/52fGnxA9Ddb
QQHN/5fncEIgXBAsZG23+r11wqcwt+6pX/j7OmR8V7feqXEsm6UgH0CnMcvDImhoWfG2Ecfu2UhY
clG32hQzRDNh8oLKNaYnojnf8bcb2zRsxygLXPBXVCaHju+H4pCErVnA9ISrrDn9mtF8q1XzZ+QC
j5IkeFY2bToG5vf1qN3Mt8Ap1mWEx63Ibsfx+++226Y7K+gfsG26oHmxe+ZrQ1V/GM2AZHgc/iyK
pmuxy+YAfcS9NbK5LItPbqsBu7rFz12kC6GcDUkg43DPSSYUifpkWvgyEdbBc4+2WDlLvDEqB9zj
zQRawaEFVHX2BPReQRK8RpZU9AR69I376VkEdwlubr97ZqNFbs0wvWTBAVpdciX4ZY9xeYMUm/au
qDGrTvU3wFAPu/PSQ0DiqVLZZRpQXNdFyqNiEnXhL+Aevld1/Ro0ls/UGewY6lrMo/KSLzMaGWfn
+vwNZMWxKuW1TpJVbLnSE7v+qBIIaoqiuHXso93KCVkZPWUHeXMT2oSlNd7DnJHWsH4+Q/JAEibg
rupkTy46U3aLma8j5bdOOZ+owDhaYRxvZkXmMAakcy7YRZD9OuyyvIpYBTE6Ndaw3K4xCO2R1xG1
XD+ScWyE0xr+zgpGWc+6KNJtWKX5waQPsXIwugnl/3ZIxEtaa+YWMT1EI/xHjfbede08gmVEVxHK
bwzgmZkuPNaj+JQ9uB1HK2R50nrDKUCVkefQUfMXfEQvGZ8i6nfFFHF5I4NtN7YeOZSa6QlmstvE
DhlkNvXF0jBqkEXyQy6p2E96uWdt/g4Dkv1oecLPc1jYul1UYJ9NkKMEfjDhAdezrv/lpeph2BsL
ue+avBB8btkWeFgb2X6pLsQfN8yUxqcWWf8e0TjHn3HuJNWTZ85vNu+L6WvEvJpAsiapk/uqh258
lK9Khk9LQDwjq/JhpIOaUwT9XNudi13XKlgH2TSUYT18Ws4iDlNAIrOekcWPVKFc7aWJ7npOzC2+
yJ8yGbJtbtRr7BesOMNHDpBbwFGYM52FZ95cOCfNzO5ehlU05emncJC3tGtjpez+0Vs0XQHryQ3B
0HVUdWyt+vbqO/rD9vV0HDBnjUk/n2pP/pBxdRcr0moZaurmPcWeP1u31h2HfQDfacMps4NaUmyR
imhMKupnu4r60fhuiedwN8LrWkAQwxZIeFSG885eKmJn63fXqaf9mPODxmrwEErgV/bHLnLqPx3u
HuxL1TcvWF67SSIADPiDF1NtW5o4BI0ABIE700G/9a79uiwKpHNBodP0/fd+hrqaKZLw8HNwJcAF
sd5B1n8fJaw1SruNToz2JAX7pXFMiOb03327+pe6ywcz8nSbFf29bKangMQHTopqj4UoxujPIWto
3gSJ8t2zLFgUbAnMiUJWqnOshu8QM8Ybqohwu/TMPQJ/3FokDzXV4uxs2AQoozoSiOG5jGiH+f/n
XVCa1Kl4RANKCMIwh0hw0kM/XVY5jv5OJYVhjIusTbhNRxPxdo6/8VDrGZmk9Y/FG8dUViDUcr9r
QPaGIIDTLyYypRl2Mi6qr5VDdiQhA4odlxgwSZqfaVk/iwJkpzsxZRwlIcezmrcGK8Nd3DRrGvaa
atDKves3n2FKee0E+S0NoJI0oOJChilHT7P6X9x0A00FrWMAJMGXJH947m2Kkdn3akAkWImtCAWV
huAD1FLF+rm1GTta1cHjARsbN2NOKiwmWTg4e6RElKtLe1whf4kxsX1CY7JFBvPb6QMivvlIC3ed
Ml4YLUL/WP8F0qAqIO8Uyk2XiEO53tqYP4stolBmEMFE9T4hgXAKZu5LBzNSjA+2NyBImN1tgzDc
h4YNWMeqmL0OvzXGy30NlsGpRi75f8IHmmJ2JP6qOCVcpCXbPPfTgbk+pdNaPlcGvZKh2WQMOYzQ
NmQPVs7Mfd3f2FiMG4TV20z/fkSv/43FDYslf0cmO+LE8pFO3T3tPapAc9tWGshdUD4XS/Y817l7
dtr8dTTuOtQv/kBgmjSAjRZzRdxGfKBngHbRZD8mxC0nXahdpYrbDL11KxXcafQW/sUEXXGY3c7Y
NKukh5jWwk7rA+XmAUjcDoPhFXZyW4KhA6x5B+KLRLVIv42iCNcogl577x6usANgehstPWHoyZTg
nNNPGdJODqP2EzaV2yc8jgKodYyw0hNkpSTWGLnYFDduJXnQs+qlSsFO+fCLgtT/mZfO0S2qmUEQ
cq85WG56csbtoPWn3x5iEYwEaidkYTZsoszqxSVZ7plJEM9fcKr1NRNQsfxc7cGVkBudv+sl63bB
tCGhI9gmQ3B1NOKqMmhO44jMhqXlLk3Hgfip7mDkcAx8nGwITf1t0GV8YZXJa4KefBZzZMYpecEI
RZaU3M65+ZZBSmXVJ6KgTuV1RgRoDakTGerLsP3UxlZ9+Mp9gF6OvqfewZftmfMVu6wDuNUsjGN1
W51Stz66a6lBzC3YJd9hTrOqi6WW7r60uOzzILhJqvVVFuMC02ct0I7Dc5GimGWZum5L5SbjDAB+
iFHCgdM948VBXGFTu4LEG4b4Z43+Z+sa4gPTS4hoXIf/fK9y3nvWa07uRxLw94EYTgAky3wzhuxR
mS7THZWZcMWmJz14G71Gd42kLuxDP3kFpC1OTkt90zi/iixYs1TgnVuuK5EcZacKr+gulztbE8d2
UNgMdlMtQ567QW4MeozC3FdJfoak9ygXgm4bP1/3lbxhgeAHjR3MujftL3Py/pQO3vKcEakRu8AJ
M3LKS8+uj4IJPk0+hhSgmJ02j53djheUJ4c6rH9LLNYnrZxd4lpfE8zfOCdeeiq8fcfVSkZ1sPGM
4VfrR8u47taVT+hJo63dGBpohzUFssWMBG7SG3s0fPrrLlPO6lOBI4rsEG2JI6lOnKrc9Vnebkml
Dmyargxv1EaiSmCbMH94LSm9dakkA7ziHA8tQhPPPJJxwBWFs6NhCL7rPOhZ+cKeMW8oz8jFjS8V
lSY+ciTAqQFHC2qRFzKBRUzoHOrJ2gMcSDagfJEOWq65h7W6XzpuhpZ0it3SlSNrM1IJGp8/zKGk
stGb2mbziz/NJagcWlpBM6uPZth9BYPTLfKnbSwnu+FtKVs0jXZh/zES2Wy7+Fxz6PBZWw6m82iY
9jFfGrIIDcW0b4f026DEv7SQDwQYps4RyRujui8plndOBWNCYBrqi5zoITKFEcklH5a1hkghc/pT
fzM7+6Md+fCY/LYlB7oaD9cZGMtTaZguA2hKsaJXP6wmcHYqzG6MlH10U8C/YyZ5gX6zqPW2yPlT
0lHli8264RATQ4Knw33Dnfc3d9z05OKbohe2D7PNcJ1hKu7DaQqe8sK5hIz/jzgePgykY8iJAju/
F4xBtsFsyR0Y+uKeWKxsdZE+LCPx3KNRY21Rq2t0AeNKFjRTlaJT6VMtuGqKJDx4Y8P7Ghb18zTi
FelH83Ok0WR4lJ5Rm7Rbd4gR8LrymUyegOqpeG7c/kaUuLwQV9a1XDDz2+BKg+0+8xFWtWeuWPhA
sYGnBJ3QbPWXsiRnIaxBgm4Se6lx6PUEWyhdebu6z/9WhZ+dvHDRa0dZHB0PeUHdjy90PQpZAMlU
uOazn7IgEnmZXP0kMKffC0KqXdbidXnls1yegkL9RheYnGZPXz2o2A92GJ+t0Fhq1l+N3ridPTu8
NEVr3roshKrIZDtmsXLsMbSTs4xo0muRZinGOCmC2x0TEBSKRT7vxsWoz31D9jBKzqQkhaEN92wx
CDMqZHN31pevr0bLTM5qjG//++fKcKsDRvzymN/osrpXKbD4LCj4twPCFwsRzourURIVpj6QT4SW
v7cBso4sCOE1x6eyV5C2QqoHVOhrAkKfRJVlDw8EhdD7Mn4fziM2LkX+qws9e0fJb+0MhqSQ5YwA
l2IWH03yps46ICdNexHPc/WJ6p+zDgFcYdTiba4W9PLk0m/rzvfe7Dr8qbJsrX/s5d0pWRiAks5g
obfLO/ltcPqr/iWbgGfbAfEOSPlYb2bPREjcv/6VJrCC6zSHMEBt0mhhGhzs1qvPvocK0SKE6Nv/
90uuvbsh/Xc12ONzpU5OYtUv3vqCoKM5Ifb5NBFKODNZFLEZNBdnng5jopGpWeEFXlFyByXm30fH
geSg432NCvMS16F7KmzzrSoWR2zSKjhPaY0Wf/HLW9i720xa3sVaYu/CE88PVnPuZgRUXP73osci
AAgdIOrys2WHZ4IZZeD2J0x57ktN4vrd8sURjpINXlBNx0zU5bcWd3sRa+dFrzhhgCp3t5icp5CE
gbuwx3c588YLc7COqjf0iweJ5bmOv39BorvZK7dkY3T7Lyq5YTdYejFzdGPw0npV3FLpx38snt7A
JTXLBS9zKpY1rJAAg/0i/H4nvCA+equUyUc3suupTo45IPGPNuciDFT1HYPZuRlDD3CrgR45zayP
DLP4pqkrTilspiR6WSH6uo7dVdY9kw35+wt1gkBvtfl+y4oGoyqQAh8jMaN/krqSqLA94I2plR+H
HrLy10vPh+i/r75+SSQ5t3jWHi2GYUdjCkOkUCiRw2r8Fs5pcgtCtl0e0odocDsAUBZYYqwRJmIa
Mb3bMJPRRA/gy9x+lw7tcKkcT97+9+LHfKhruf5965MVOBYakf97SVZ56hSaN4Vu+FR/WeRRxna0
RtAMhOsQ1rPulNzVYllOfX9Fs7QbkJbci2xY/7rtRSSsHDcm2e9b+PVZhDSqTIkN7I5Y0pOj60jv
bHSpFey+vhzhmlb4abddCDDCmppi5hDkgvBgiHRt9zyTto27cCZHfYWLEOb2CUWoPVhuYF2+6NW5
8cNuISfswnGKv3GxGxue5f6Zhg0dS77CgpBUtVdvhvVb15FpMJw1YYdtG68unnyH2RnpY2QjJ5uv
TYLM+nOFW3lvlu0VYf3wl8DNm1+54rkxlx+NPbcEOWTmS8D5hjydSHK9GAfbu/v4h975yw1YMvR0
9ZjlVrn7HVqwiWeVtPLZGNAdSyanQR3+0lOaXTxs4ywXZlaFRLuMdTafRiwElA0pbUzVNquL5QSf
BrmdtlxAaXVwtCsq8Qpb35aMU/R3K8X76yUxkeAMUu8716T8WM3Coy3IaVT2yV094AlsTQTy2PMs
CzY2bHVyjfqP/w6LEvfAogsu+Lx8ZwPDnGCF9UgUBZG5tGucO++8uXQDFMOMAEzHQeCPlUhe2F0p
Ip6U9V7gTGL55VQPFo3uruaRpCISEva7g0e8qG8E8aY7goT1xcR3s53WiWvHehapSXhB6xtfLGIK
oDyTXZ/bJhbhYnhBQJ4iMvOSFxRzJ60TLvBwIf84NciNMPzsYqCqmAY/g7V2aAlpUJZ6/u9laton
ctGQD9cTEgD5mJiBPHK1mMyzs/DQLcsHqRLOsffi+mBT+jEp8x/ViouczGFCMbys0VV5w0mmT3nr
lO+8Uek5IQVjjyegOpbSOk+OY75HbtV7lyST0PCbOL/qRknkiu5H0U4MCIUzsXcSb0ok47fWh/wq
FurK3nW+wzLHK8iV6tbeeAAp0LxaHmsjNgtZbwzvIEk3zjRWaF5KoiS0I6KuIyHPA/2XOQsIiNl+
VdaU3Us+RAm8l08Y+Y+cce0psdjukNlQfHepsXYAP+s9MrltsizlxVmCkkY0wNYLYQelOb8MZCCP
y9QfXU0YArCV07TQAyF359Ru8MgM9YiJarajwve9RyNdZsJTpxjeSnUYUILfgS0vkP8U38tg/oG7
tOywISB0oUWIWJkTOQPfGj9XZ2++GEJFGSQPxno4Shl0HRaC4N5UpskVIbsY8ExVXKVBkpLKfEql
Sl9cAFw7HkeWWnk/34vgHfPidKtNz9iWEzLRqjCsK09hF6bvpDQYNwrR8c0xBprq9nmcA9idNvYG
S6SEZop5Ko566Kzt18feKpeB5Vr/yzNgZrv5n2mg+PUYTLeILqD74JWzEUJyTqTY5KqcRrfJb3JF
OuBDtS//HT4F+IVhxRUxOHxj6MooMZ461Dhp8+QSccEYxtygAJt/CiQftkMChVpbCT2A81oo7c58
NMuY3zJY7GMA+lWF+agNcK4lsqw2cayryhoSobTyXm1Z3FKc1wizwDa4WFd96eH2CHVxBhtQP8io
JvMDhQ1Kf4wGntX/81tQ5D1/y9ts1tVtgBhxVJXzMtrYjjqwpAfVjPElnZxTJsovGzKDvBGYiQAh
TQ/pUcbXISZakRH9jfW/QWOywUJmR19vbByML4454YOX1XKJBYFamCcrqjTf2XFgxxiIQlrgdDCu
qTPX6+HAGNTs5qt2qcByESOZ6Nrfnc0ln9AEfJ1QA2fhngr4n01ma5TmAbiSxcdr0AfxyUprcmHq
aqEonjBAgLhNNmn2kUC4eG0SBtgUf/7Jpz/ZmqNjwXzgBSLiuhLmhCb+BFHSU9CFNFwcfUbolDjF
LS+yytI865IJeQsKTKeAKyxGgl+H/5wuxdbreA6CEqlFEg7W5etFA7/HElzVDGFCyuTCytjTK8M7
pO70Aw0H5jCVcoaEHnSklOiuIrAtcp+ycDcLvVyn9UX3QXfuGXV6MXQG+mh/PufrSI+YibtgdicM
kloSNkNPXPREY5hCnVsQpCUouRvuEkIE0PpsOkeYPKQp+QC+HLlkUVB4uP0OJUmc97lZy+gpeQD7
CQ+wHIniXHufDmwZEVGoQTA1vgM38Ah7FN1zvRyVoPr7OnI0aVXe0MtdbZVP8Rz3J8+ZGAymSt/N
KUdPzFF06HsSVQ10ryTkMT1mHMYqJq7IrS6s+Tgk7RUqLWb1Hppey+86JA46dFXX4lBLAe6V4qMb
8/4aajHRi5WvFQdPhKFpeqegkftSLSnTKQFLZ5yvmF0Mop47DwRn7r+MAQfEUqw9vZfRbIo0EsLO
DnYpoj4ej64awarG1A8d7uIm97eLzNS1U266d1b6xX/fuc6mn3o9AZHvPhbPpsacaXBAR6SAdtYS
z0AeLHNMbrVqdWSuj4yFkeNYrr90yjE9zEZGPlcbxhe+kGjWyR8jJRPsBapmyyMaA90f7LIuRrtJ
dEKVmTYyjWQ5iBbRN87n4sraMz8lsv7euAwqNQkJ55xwwyv/Rdpf2bp30y/jyC97jRmoeg9wyh1x
C5a0/mBwyNPFwxIvyS2H4BWSmztOH9My+E8eqX0Hk0llglHv6euZ8+3WinK/928x8SXn1LS/qdw+
T4Y2v08Iqvb94L5iolVPLpNqGxLrDXMuw7EVbyPKqoykbFYVL16RCgWyVSU/q2WG4RSWyzEwJU8q
DywDwVxfv77q0qsWn6sXaBFJ9oTrSzwsytIHBOEahtBFl7GFzOf//jHyOMBMYNe+4MYEzuzyQlXn
oQRtPTleE82mcTAz4dxFz2KMTsE55mPoPKxO7measxtTtEMn8/aar9wSLAjxxVfD0fUVJQ9si6ge
VQEFMSluBhpBjjPQ8LN4M5sxuGD6EduMOfbHPPoRd92uCmvxHDCVPgw9ZgEl2pZ9ZRZfZ2+QF3tR
44PA7eoUUMtvrDEZH18v0nJuiVn9Ncvl2a18dt4Ul6GlH2W8xJdx7uBQAW0FNtleMtFfmtyrLyof
wmdPTPuvy2BapIz++6wOjUtwUfpkG3wcyEkr3qTn82YkdhChBXYP8D+LkxN6XqQBQKFrnqETKQjb
7USeyFBC1tE81Qvep0vTWqzMw47iD3oeckm7fsmbxfhg+snOwhPJQdRLvo0rzFRS5auTSiX3rxfh
WMm9T9z5rAp1YulqRk2roLvkBPZsMkcj1rBz45knj1qiiF9CC4meNaD1bfxFsjDEM51LEhehAhs7
Y8yKF8d9AwDN9oB0pXalBfVsSQ92EzBMaWVBCV24FrHTrHxyi7taMXQC393E+3Q2xN7n0N6k62ca
DyzgBhAYO0HZoRLVnZdMl1e9voih/OBQ0Fw5GdHcfiP3Ybtg7kaH8TZTNQzewIpUB92+nYbwiO3m
WZBRfRlsOkAX6fW5w3u6gers35xVhCd9+bMGNHfxnCF9zXCbb6VdpcdxHAHZIJ46IBlCmWv6+NgZ
Ne19EEBIX53yMQn3Pialt/PScN6TWFk+Qkvcv0BQxaiJJxnN+ZINiLaazCXDrWAnIMoOxpqq3+Ug
p+TkeW2ArmJsSCwgOxWRGDj3cJm2Br0TwOx+3LdMTuvGru5V5Y3P2J7aw4qGQTpk32JyOhnxdK8O
AY/XLC//UvpOHwXepMkoS4B4ITcrNCXDmum97FKerSkk4MJR1z6VPo4L9lbsd5cT2Tc4SJSVRtYc
yIfbmf7BxJ95ViIFdjEnDpN3gxiaunqCVA1HPLcBdqkg2Hx96wMDbcaUZRp9/RKDDSdanTLn7ZFW
IEAqIq+mMRwEtia+pxueY8btdhg1k+deCstv8E87SGGFgXY6doB9+rFz59gF/UAsAwJlbLa5NrrH
2EMUcxKcHm0fvjsuZUVPtxdZC3GC0aqo3zq2ElfKNXH1nDg7kR36KmRzLOIweyy1lbw5U8oF1OXk
tpZIBhtrURcz7SUBZB77+IDoWtPOfqAiBUyBQPM+a+NXLjpjV3le/ZhIyPs6UA2wk0SeTwwgnom/
MC/CX4qrkYobUvd1nrr+LTNMJx53SmRYCEOWwenevuhKsjxNoXbJj/TcK1owOBNk/91cO2O3Txwv
q766l/PDFYXzVAQfsWdQvahp69uGOJbZcLesiolVz5+BgZClC90LIxWHXJLu0la5AB1pDpgsns1h
ZAu6TrXoWjZMTIy7NfSvYRsXHJjej07My8lLcR3zX4Sr7RDWUMXRf42WXast+c6IUpcwOaigXDWb
YTUdLfaWF22TBr+e0wyTwTU6y09CmXHUr53qYIeP1jGTSxV76ZqUhI6nEyc7Kf/KAQy5l6OThnva
7cgpGVnYNuGTHWdEO2YmAA5aX2WPgBnc5diFqHIQxjfRROty/uK2Ccf/kItiU4gbe9fJoL9CHH0H
ki7u+foiOvGkXVWfJTwRJ5kOjl96TzwAE4ihdZCJj686y04wcpTiz/+j7MyWI0ey7forsvssb2Fw
TGa6eoh5YgTHZDJfYJlMEjPgABzj12uBpdvV1VdqSWZlYRngFBUBOI6fs/farVWBW8iG+Gn61WHn
2H3lHQsSX86m2229nnuMgsM5aVN8q216ZDCfIuag5rdQF9E9kKTkdW3Tbz7XjZXvLEQHuyIFnfVl
RS6nknAX1rW8/OlB99Am2sp1ayb+7c+nRS37kwTN9Af5LDP6YK8Y4+LkycN97K7LTqsX00J76wgx
bTsgLXygJOFKQ/t7i3yETZshS66WgqLP6ggUQYrrNVEv5L2cRJyiCsufFsXqFYN/cv/1kBFWunIz
ooDwJIsXxEGrwrgX2ot/AWxlBBu1H8RAJ3vCgJ0DsU602eSeUFr6RzCuoAhg+9uEJd5MVwT1thI9
0UidouE+T11/Cj/qoepPTa31dybUXKv+d6/FeKrysHgKfHVxiTZk9l/OuzALJMrvujk4Rt885OVm
9MxlnzIZb5UBHb4l280vGPJ7bf+cZf2hnAUwuxpJgB877anz64j7jjPdse2KdpGsWLTdLjwhCseM
40E1tEXzvYm6/hiir7olbI7XeR5ATxvlfM6S8JNOFZrxIIC0xqLJYoz+zOxjH+1QV17FeHIGowbL
Ah1YiJzZENWwWAmS1aWA6VGY7s/Sq+dHJ7GvYFblzUTZb0LF/eNZjkHWNvMKVnwyfZ/LR1qo3lvp
GDRTx3zY2WPrvXX0hmBPOi/007CpylcweMTBTJ79VKRQDQXj8zMUAzCwzDy7JH+zxVQfG0w8m5L1
vYTy8yTwQW2+/pWkDAq//jXQ8sOfO2ylRqacklDw8PUgkwbFoIeKaTnUked3XeayjeszpKz1mWKx
eNTFbNwn3LG7tAVoyh2carmZAA70Bjqx5WEOAAzQi9ZraoqHwS2MncyY/8Oxq5DoYMn30QxckBh5
q1SCaHCHODgW8WzipGFHoAeb+a8Y7ip/SfxD0CktyqGxO7I5Tc9yqSbqgW1P0GTPLsSjNxgkr/iM
BcUAiIrEzPUdIRukEjOfP+SwkndOjYLdhpKCFcIjX7Ef7ntKaRX9pvWYPHw9MLaVh3h5QV5pB/fG
50hwwi4RUf9AehPbVzr2D6iW2V0uVRmhlCn3DvK2o7R4z9DC0mNvsxthpcaGfe37ULnquRfdFrUc
jPA8DKCHue4Ob+O9g/LMy4mjQS27mY3gY2yL8mJ7kXrdyI5iCsGq/+hq3kQ1gnSoloukyuoHtlfR
r76nHmvgQKFPaPeeo4qXOmVyj+LAREadICoEV2HMJPmOBP5Freeb9BklBJjZ4TyNwBfoCflH3oMb
7FEObiGvOpdRoT/PvPp7hrttbccfDWrmc0OF4LTNQ2ng//2qg/uqvUJDZgMgOpKR21oRaETOpzD8
n9iWke16qE7pvYXbfjTScz0GKWp6D6HxwCrdq+JMzXFmJLSDERsc46VbZs5xdfi6cRBfgoGTynub
i+rU58P0XRqlXrdFwLiD4iITkJrb2Zi496PTmwnJ46MnKQQLlsXf/zBIGlsNY9A8O6glIZsUZ8ss
BMj0rVtHwyo30ANMU2U+e5iTtqluzd3X094qYag15hMYLniIPtN0Jx79X7Xqb4ndV9+GVjX7VvjI
sBudPsf+9NNuTefaZk6xwn8mr8WEu6lEU3OoZiR7m64a8202GXfMgnGGLH3RumrbhwUkw76RY8KJ
2ofRcokQw8O1ChOPb4m0OPQFH2chuosVjBNgQXqhRa6dn0Y6/aI+rR81quZgbm8sd+oAwLNASqza
W+uxwIg5UXtii9huyQnH8sKCly0bMmDIuBAnOs/D7JMGZN91s1u8t1CzImntQAIZj9Tt5iNiCmT+
BsprGTBR8GAMPDTVIoMkHe+nWXX7vqZoNGymD36TzZdeepiOlre18EZS04EM2UjokMN21k7Z9S9s
ITgDq+jI0uOfYsa8m2j2+ieDvk2DifeVIS4CFhOLfNSm1pkWS7GdcePej+rDZwS2hhMyvFIEwKb2
vFru/ZEPOCF9a9dZVXIH4Ci588OKSemfz+0ufWpoWhy+Dv15/OtfVayZqQiwSkERDjtgNg7uJmO+
/vngtYC2PTf8nRJ8dfg6Hrv9yJDA/DAsnYnDRBOagNeuOE8u4c2k0puPMEj7l+5nY6EQxEGAU7PR
0z3vNNM638jJIGZAH5YgkwIdJN978EgkhsnsaC6Q90a3B0xfB2OktICI4jyGYXjHzWH63jMIpc4w
gY9VwVOVIuWx7N+Vja8iMjr5YqXc4JOhPbgm6K+v/SqSfHnsRm9XMbflckM11wa0DL+aErUB92PC
E/NY20I/ZOHe/AafuntXk9mvrZRugulW+RkpBaeDCxeyp1f39TAYZJu1CGx5w19oCxyDqgvuvOVB
9IYyNmNrfXJeStIRrMrY/PEVHNL7djAwgv/9u8F9zeACZsoQMh3vR4+8b5kSI748+3qoQUYfuB0q
7jSVuUT3ouVq3PHsmk21kWR/MVmeJfKBxj7RNn9os1Devg59PeRVbHLxg9v5py94oX4x3frWKNDb
vo7jOzHbEcSV/NWf6+7UG73c8u7OFFrW55ASmYZ7ie7/HLnH2imKt2mTL/PLSrrm0WvUPcUqnWHP
ko+t3bP7nk35DcUMZ5gw1EvilY9z4++qTk0/Bjdot1i1GWzD6zvCpttNOHqf5qHiHh1O9u6ruk7L
MyrpdZVE9knnNXpHnYtVPpHSjFOUJZ1e1W/px+zALOJKowmZBBy5TzhWi/GuqaDb2M2rYRhHEQHP
as3qCSIL6ayKZyBHGXoDamKEPmMZW6WNvM/SaF0b9ufovtL6Z2tqkc2ba1yA1JdIk2VqI5jv05Nt
IZ0WRkMMPbsQRloBOsJ8WVPRqBJBFTbxG9sKA0s+iZaz7DxUATZKkHBTwEPDCDo3O5H+spkEH+zE
B3THZBzRyib2IKm6JDujhuRKRzPHcBtDhwKmCJqlOht2ex8OGklTG6s1OcgrrblAKkJsIQYiCXaE
vZrqYFwxRLbXqCUzOAuLPY0uHbJ3/eCGNcPw5QdLkJ+0KLJtIPz3cul+yg5RPiP+dWc2cDvYGG7r
lpotjtkjD9Hvkf63Q525xh/MlAZIcdOX9RXHFUxj2nthcJvsJWG08P2j4WbHRIIsYQCqTrlj732Y
Kmu/qUGUjBd6mP2twLxWpZL4KTVrjKmehY6wiLezw9a6Q44WmC1ATAwvbkoBxZ3sZxTStonoxyKF
WKyfcnoLkb+tSsNUd5NCqhwR3H7Q2JHzAVsoDcjT2MriYdYsFwnzXCVphS0W+ECmxz4sLm1XXuqo
HdaaOn012zYUjIR7JP23zdR9NCExGdTUAHar6L4TdnAxSMVQfgdQpWeXnyic2lQzdCyNcZV02Hhj
D9l5Vx1T09hXI2kd0m/FrnIMsD7JWLPgY+pyoNGvdVH/MAwAEnlfA3qxVLgNpeI7aG0K85oQ57uO
IzSsLirp0bXlD2H065A8uXU7p8CDzfZYoOQ4VAkOzd6+j5ndvvgxKfXx1NFrQ7pue4gWHR3eoxWm
+b0QReeQXGJj5I7GJmhnZENwrHvrRg8m3zOMXAmQ/MewSpJjX4tNw55m45MzgNEL/NqcAwGZQv8t
boq1lrbeDrP0DonaxPFHiG/8MYRwOZDNepw7WAHS539ZYw88lRqPQpSaq3yRfeOVcTT2KSC0m770
sssAkbGJNO1STEf11IF7ibwRcCvj52nVVGODeiJ7hG7A5Krof4Ox+wGEYwKhaOudItdrVJjkMIjm
C8fSRJm1mbzxzZcxZMTMI3rQtU++k70g2JNbiGesRT2F6+B8sInaWpbz20UTsQncmZJm3Mk5M3d2
3+plSJptXDbBK6tTEitZsTPsPjyFNaJJQi4X3hG4RRCEa05miji7eMkEo2NCC99wqNJqrD6IzZE7
b7C6m42O1JPQEmelP3CcO98UC2UV2CQ/h69pgVm0mRhUOhgxT2NivQkPG13lOvdRQpafGDBgi1h+
JJ7HOx2LHwGN0l05dgcv7h8UVGHK4nyXNfgsTqYXZLeAHZKag4vJtv+HHet9qlNva7L2gorifJP1
R+v3H2HGFJLMkG7dR2RiqKkmGK36GXvlr9EhoszUCxgJ6vo6Rs11Vy2Xgm/Y5taBJ4vopW+OwIBf
Z27LPSET2857VvQPbnYKgT+yQC1Asd9ZcSUvSUIGt9mMAFQIFuIGwFJlKcg2NryvGp22O+GIMPo8
X7UVmREDmblzv25d9YsEn2tiu+oesjo94xTAEV0NQJFN9rtdwD4uc0S6uOYSh+YhwXaO2hDdqRvc
21TKizKRwTMjuvctOOUymJOjttxkkXcvfmVKDqCgKA36u45sqlWWIv02+uKRoCM876H60dfoMKYa
E2g49/Umtqzt3JDSCP0Q0XN6LkGPL2qeKxF7JNHpZKvc6JzV5qeg9bMtB3XIhlycmskPTy6XHk2d
ed5g4B/o7DSUHdWA8LtDjQx4/VMAfwT9FZxr7Sdo0o1XzqTXOoFbiHZu57twUGRrelxqQwmelXes
JVWtslDxkT/YUnHDE+mK3zDXYBUm67KOMFObFrjdb60CKJsX3VNWi+Ckw1vd4LTGJ6LWqEpRITlM
MIIM5OA4eLe8hkgzRQMaONadnX0vWu4d9JiixyZAK2kxkKfes452K/IjJkNc/HFzMfIyuJJSlGxD
n7AG+dhFJEBAVr+bLa41s5nSOzGKzzHXN4X7bK8M4iOmwfxUZflK5wVdVJh9qq5/KZv5ezNbVzvG
y45FR0nkz1SEC+nUhnsTsMnOIBk39duoQdN0xvC9nlzvZLZ40waOY6yFa5tTMc4m105cTaeHYK4Y
xGujPBQe14enD0zYt96QmGcurSeAPuwy8pZN1oShAEIc4vl9OonhlCIJ89PSPYKfvrjecHVR/5/Q
KcAFD5MTqbAkVEQ4TbSoy1OXJN2uKDmXMtyo48Q+I6yLaza4O4wMv+fIuNe9uplRZd35bXaqm+jg
JqX56i/yEGQ6OXLp5EcQJLyoRGxSvvY0hBFJowAUQzRzFi3cVSUSEqnt0Lha08tkTohL44vjGYgT
K9Zgy8aiZEn0IvDThfGIDw/vOm7ow5iUvwI4PqnovK2ji7VhWHSbrUrvfYvKoxaDsQ6nCH0ZmcEd
7uY7qdi/l+Cg3MZCLoJkpK+KD1qE/bXXaFslGQo0sNbBYsdHZLmBz/owu8RfkJD80GMCC8fLrH+V
ihCJwpW7tjD2Ko9+EOb4u3RG1ExgEWi9w4Uw02tpyOzAQGGVib0QHQ1eEeVbC/8FoYTDQy+sb1Dq
Ur/6ZaXqRzL272p0UNZgydnRrB0QM093QwMi1svVJ468z9QuH3BD4URgJnDwRyrCXgeM94NEncyx
USdqJkbIdzX+l5UKIPzYDfkCCBGdnc+s4lmRkWpCF8bKXTYbust5CHi7zKoQy/P8iLgWBzVZylkC
mDTu/Yc0RxQdVAFIJmAUW8sfEIE5KMgcglu1Go9FT3fWM8mHCSkEHxvJ7MA04FmOmyzFVs7o6iEx
wSF0tE/XjhOdddPK4yD6vdt6a7fx50tTZKirSOm9OYru7XyLEcn+7gfxgAF8OxBH86JZuZoFQGm5
z5zW7bVGZj/nUH7d3t8Nnzoy9daSQB00KpIKpbDuA3VUFmYVOcaXtK14qKO9hz12xq91F1BcrXTW
k2+h3F3jFAAahfHTj5R5U0Vo3MB3a19EhwCG5Mkssx1qKkqfaf4WzxBGG5n9wPIjnqTZ6mOE2GU1
hu6rZmy3yULzkQaCixjNyQ8oTZzD1PrgFIjE8bhKDgxqoRsryCShPQ63AldrUWj7xHb5v8YDgyGZ
LQgVXe7AWg7HGi9qGpHqMxl0wWDMJZjaBQ0RZ0CoTkxMEakrVj/72a3UufegYY32BnWPZSPnHc3b
WMbpoUy8I3vpXZUHDFcYZR6ijBSFan50CU0dlaTnOO3+dX6W6ZKOVeVTVJXH3//+b/SHfNtyISkF
pmc5kO+Wr/9DehbCKw/8HgbtZiZpxu8A58SZ9LY+iTpMv9CVeNwREQ1G5bblrUbdjEKg7Pwna3J+
Re3atxKboRnKkywZr//61Vn/KdvLtx2DP2Da2CFdRrB/fXWgYtj7TJpXF3HfyNIRWj9hzg+ds8Nc
yFtJ4PrOKYwtAa3To2lrlA3Jq2PGd9x2xK5VUPXovl2wDpigWVhJSovOciEOxH8YrzM+HrzI6v8S
SibNJcfwL+9q4Buub3meaxuGRxvtr6+7aV3QP3kHeu9rYAKHNrvi90Z/FkzuBZ1W8cji9BMraXmY
qbD+0MTAy4EPJiTJQbjnGFw7A324ZtqJqXFPgx+0p2bst6iRsmdpZc9RMBW7CN0wQ6tuxyreoXcs
jEcsjsZjh7FLtDDoZszapFhARjBqH0hj/q03nP7SlemAl7i1YD848cbRIEExKwGDlMQZVBV4gdBP
Lgi+i3NUzeOmxkVBoWRvu7Cu7nVntk+8ARJwFwkQQgH6alPFLNykQ5kbZXJO4B6u0c85WCeHhCV7
hEmj04RVEVrboQXLBUMO71OtfJ9P14HKVmNDZ6+lz30JmShLzGXAC3ezIq8cBBtrg5UFpwhDIMRZ
kLb8DgufkyX2aWW3d7NbxXsZT9E6zqXeoaevT44SMPiXh6+nYNS/pegYd38eyuMy3tE7+wargbmY
zmijcZPItl/f8vXzXz/qxS45BuTGyHCOb+7yUJdYgC2ru8yNwoJRsTU1wXRv/KlkvMmYiTXAeq+H
1r9H8L+ql2ZiEw3+E90hwj1MYOcWu5+s1xOQdB7yFu5E56DMx8B2/Wp9KdOejibZ2KuIRsZ2FGVO
Cd4RRZJYdBUqvLlfD67pvqBHlnu8UukWN08FaaX2DkEr3tu0L/AhQ/ogqbE6fT2VWXKbGMf4rTGe
5qJ47LRTH+jV0kcV11mTizXb1l0fIAWFIPbdpBY8TrENsd1UKYkGYPbHdnIfrEYh3fBJegA7EV6+
Hso6B1LhtWBNZSwuhVFRExua5BjqrIdmUPZLAlAxEOn8NJelhaBwtjYRtZQZR96PKLAGfFsgUOyI
jB5rZNSkySd2E5JrcjrezDhR+E98FsEs7y11l/mBf9NWJe/b6eplUuycTgcnf0RQMDQacK3tjmyp
HftEGg2Ud9VMl/uRs/KCR7lB5exE8APaRu8YgYTdavYSedHsy8QyLMXqlZMejA6Tmy0dmPk8iqi8
EihWMz5sPoCOEsDpFRpPhlpb9WCeRjvAS2pN4pFuCWNRuqFrWpQpjWriFMraHNfZcp3o5eoot0Hk
5geS/KrXXpXZKmK8ZTeFepRgBeFkzEQpLCABJkrBxcEAsR1YzknUqiHjkzEGWNf47puAL2RvYc+C
Y32fR7gFqrLyNrG77GGSHFpf6yFkm4t27Xljc7Kw265IXmiLFrps42OkTtFXMI5NTpMf/W65Q6BO
mS7zLFHywqq3rJqgDLc6aj9tjlagKM3pfh3ElLTXJGzxklYoycI6YGKyHEtZb8gvw3rStD5bFUpo
FKB+XfO5kubuieBK0FzGq1XxBQ3Fe+hkI8PsO4oGeQmlg3w1L9+YwztnLxwiaEcNhsCsLbaNxBI5
sfcMlxhTW0m2J0bZbhNSuPZjUSLAEOYHaorpe7zg0oOqkLAFBwY4MIJbZ8RqjBq8QEqFztMP4k9c
u9aBuaU6FlAkNwPLzbqdBEzPwVD3qT1HByyzZy8P2pudNA7FqspeuphLROhTJYv8grgw3fWtb1yF
R5vDb4L8ZHuoeGU13Nm4wLGk2oS6VClkm+mU+Wn61i0A5ynrPGIMTLoa6B2wo6PlsMLu15cPiJTS
eZWKV+IGRhhVJ39CFAQ/1um+ofY903ALDkExentirz/7uC8eknysr6VpeCtt290VBaPcTpqcemfI
pkNv9W9VT+ejHzALj964KTBmTqHbvrZkuEsku5HNHqMZ8or6BAJm3l+10y3TFVHtsWv0N98NTmFs
3iVEqNzCUIrjVPoNgSLxyghtageoWVdqKSZyM7sOcygF/rem3xVVt7yhy6jSxpgmCFOg/+/+VrCF
LukANUpH0XBqlgdJB23d9ZazhWbCHdSrzQPDtuJ5hs598NhwkA1EqWiHoJlyC8YQaMxjQj7GRtAu
+CX6A4id8kyvpt4XTjivowm1Ej1+lNZFcSd5F16LIQRoGobjiUGt9UdM7X/73wRIv1dqahIah3/k
Sf/96f94rgr+++/Lz/x5cImg/vPZXfLeVG31qf/ld+0/quvP4qP952/6y2/mr/+vV7f5qX/+5Qnu
u0RPDzQcp8ePtsv1fwRfL9/5//rF//Lx9VueJ/Xx7//2XnUltKHHj4ir6h8DvS1JvfZ/TgB/abqo
+zn9p5/4IwOcVsLfDM8OLJ9SkyLKNymi/iME3P8bkccGZESLnnZgmcHfQ8CFbZACblkWP+I5IPUl
ibyoAHVMeLjt/M21TcfxOIzfwjWC/58YcIuk77/UeS551rwGm/LUtKTjeUsY+V+qZ0UTzi6UpGsj
7Z1kbb7K+OlrlvjnA6uJvnrm49eRObSQdX8diuo/Dn0dH4ywvTXLd6rw4c+f/TrM/hL1fvnHYWyw
i3LpHw99fdPXz6C27q6hd//nr/z6VxAE3dUe/vmwtsg3s91bG6AgcM/zENUvi4YKI17xDdHcJbKy
4XtottmhFGjeuyBHVCKHZ0OmbLDwA58rI0TzZwfjzuSSJCLQtA+d4T8hOVIsHSNyOyOmUK1epKY7
NqXtne7a4Go47qEXfnlKvQkiBTKRcXF5JyR33VxRrzC4tFd2wutySPJTxNI9Zql77HOgr14yjFsM
sDCAKss8eKb1y8qR4yXsoUTqdIch82lL6P446Oji4tZYykrYeCFQwYF9zg7L/klwTm8NtOEb9i6f
MvKDbV41/YVUhWLX0jJZlWk+n9PQO7q00o5wfug8CgYv9FvpiUn10rLGU+FPeF+KidRHIKBHN8Wo
ogtiw5HfWLsZ/AHNc6Sgqf/N5x7MPiq6oTI4ovSOt7SpaHYSUhPSF8DJzyaLdqZaZbC2K8c6B6CV
GEgXK3ieYR4EqPLd7zo27mF6Mj0D/w9RbDzaPe7CHv/NBtOTe00++yp1zzgL3PPku8NxRqr1pSpq
pqjesihA4w76RTHuyg1txhQ4jedYLylMRmVSjIVZehRhZR1V+KPTg8E9NuSjp00hG3L05oXO1EiR
3neO/ZLnCeTbiNisvhrRIIF73xY5IleT/lNL/Hxj4OJunGeJ0GnXK6M/KEUsChvm4IBq+dk00vm5
dvsTyjfK6ZqttcGnq/1B7ALHHtc9UtdDWLQEBEAYoeu6D3jTtnqKSoQFxJnMS8JM4YCiLVwZPLUG
jIqIXaBnZftRsBOiaRmsqA/S7YQub3IxWmoPL78MPIQaKmvICpmMJ0+g6hCEPceyPmE8n57B4MGl
ixJARo7x3LZYQzUpEnuINyP9czTcZYlnzal996GlX+MU6UOn4IWH7HZoPHb6JAahVq425aOJMBHk
r9HvEwlYNOotSjEmd/gkM8RBjnkjmRwYYv4jnZoY3/4oUMnYzc72aLtT7MhVQysMRZCtDiMjlzWf
and1bFz/3bei7Z60TVxsDDgN6I8PFVA8lVZSHGLqzpWTQYoL+uZXNg89hDiHOJm9k4TPdWHTcUoC
mzkLQ0kb4W3Q6uHFUyWnXQSGHcRzSn1Q2G9aw8MNUhsLErftNS0d6znghTh0ol7BcS2QQ+oJz5iQ
TnZ59m0cepTeiryBOhbXuMCDhNOnPpW0HdYVLbcbLn4sE0lwbQJwX/Zg7rXtElEzl3qjXMc+Dnl9
mVvJBEqAYg09lHYCfksSQewyA/+zKczl2gIN0mvmlnexO9AIN3Km/e548ipzOPTTOa27u6lQ7dOY
vXxtyEnTjtdcoL8HM25fxoS1gXGpYdfx2YdiCXxLvc/W8At/lbMGuTLd0Qd68BwHYtrcoL58V/Gc
f6TlvICHJvUkYKPuZaCaU41T4Gjn4WeWdtaK8E7SGSnx6H7B7x/Hne+wx87qhulL693rrPjs8hQO
JTp07avmAOWAzwvbFCkDojr36BEZlC3idZOSyXLupzB6oGsDsy7pmQ9OyELRdsBncieIJmmy9rBd
8LsGD4DKC97f+M1JlLcqO6hXkLX0MZkydw9lAEZL3j43hl2c4qIfTgaC3CNRQGhUpu44IgWjLkq9
+6SZod7SykbXiReK7FnF9maWIGQVFiaUeIfIMh5GbNlHGtzFhr44Mp/MwUaIXdKD3eRHe2vhYiSE
XOys2nuiO8qvKBZPphoxcQK6XQfxaKLsMiBDR/GlxnV5KCqSTaR/MkoL9WTov9hxV+PD4VZQJ+3R
RSrFJz1TpxegKrRYJthm2GL0JJdPhGl3HlLdnb/+NTXde+QWxS4hppQbxbDVlv+dS9Q9tTFzhqK8
DlOGTANSjV1NDiceDrkUhVCcezefUwTD8MXHaHGqw16imnRpMcT70GuTvZuiGstZQde0FBkDIP+F
J2jAUR2tJ5ThyPPqT97q7BbBONibkZkdpLlHilLdWRpUTyYzYKQDI/exdQ/M6lpySUrgRghIL/UE
MUTHrrNV4Q0b/0m4/TZzreaZzhvrHJdtNlr2xhNm8iZF9cImcZMYRX3kBH4wO2iarj03e5/MP6+j
H8oGkm2n8PPDoHwAGbFNmAHshVVlbDGu3Q2FgTpKlU+AgvpNMwy/w8z4aDO3e26j0FlWS9QvZCwY
2UOj8ZsW7LUnrtoIDcqm7XFf298lmq0dtq9zps1hw2id9obvPuoeurdrrwsMmuuiXIxUXb1VDoZU
u9BHy8Ts6NJlmBUGqYQCA9UGjfeBwqOfe5jADrwTKHjaMMWxxV5o1N4pDshzcod+L43Gf60FlYOc
1btdgjmzOugvRhA/WdrFzVA6hNzIQx2VNYDC9L2hvkmMLth5C1IfCxZEYQcDlzv3t97UJ6vCa0dn
K8AYSWSU/+refClfhC9eJJq8dRYx6TNh3vcpkVx0P5JDYfXj1kCItOuSfWzbLWlL1qsfQGoac/pG
Pr7sFeZ/5i3Yg1ZJzjTICsSTx5JmDoW5lwXkKOXqS1nKY0iKazao1xoc77rym2vqhPnBzGS5CpJx
19lM8Ccgj2gRvVXrz9+5NhzWJYj8I8YQrQg7iuJjrlx6QPlM5perzmmUXXoLT+Nszk+R6lnpQaWV
BSoFJt9w3QAVM+0ZVvK318SvDY4UyiV2VGYFt8lq9rQUCQ2MPbJwwsWR0W8bkilz2sKhpehj8fcb
F8RPiLqZaKZHBGfD2ozVPo7afkOHpUawVm6yzL9Hf0TCTWHbgMeoSpriZzqb3lpqgNNhfPJi09r6
iQ1GWZS70TJ3fpK9zX3/DbXdCyk/q3bAYjlF/XnI++/NTTDJBA01eQhHV0lPxqvWqMtnhv7c/9O1
NLLnvJ5/GLFDXloMaUqbBIEO7QVoXn6gK/0OuztktWrIKs0pkWv/VzIQjQCl4GUOppK/aJ1at0zW
Kn2o+3rfJh9B3V2GRj3MwmVMg1KOD1c+uq6SvBvhuQQchs3eX2QVkitnPI0MbQfoFFoN09nNo2iV
tNPKWObY9E9/iDn4JhXE3wXLPh57P/SAkTFlqITc5n72wQzQusAw/NmX1WFwU7CrBtDDMap/9TTO
RZz97hbEkxDYgL+oRaW/DB0mpmB13t5LDQ80HMZ3q3sbivYNCSrM56XbX9lPfh89G1310aUg8hde
KEljzO667AGSzjVtemLsmJxDZL6YwrmPbfUtxFq6iW158OP+YJuQwLvcW8rNEGy0OsNe4k0WjXFk
6nRHjMl7JEtqwSiINrOyHruWrJvUL5/STHcby5RnM2HaqLCl+rSkG8gxUEpOEnX8VIPl8jdmx5wb
3D4Zsk0W7WKt3gvs6CKbH0MhGbjjfYfYjJw4RCVCb/jix8F3w4D41fdDvyIsjuVAEYjMRDr0Ia3F
5fTiQcj2ZfM8j/w9BdrRiEGsN0a2QQuNL+Sny7Rv7bnIa2e0/4jUkeVhklyniKjyClF9qBlg0Z4B
D1kAhnIgeLeCJLkeRTVwvm5AoTNFGxrY2alJYrIzYZ1vynZ+m1I6bSmRLSR4W+jDuuRRTCJ4ymPI
Q7UHqMAT0KnKmVuLD8fNTdt7N04Rh/Q0ZHSg/a3KOGUwJjMJxA/9rCaCicPusUkCBh7CorBHgnOp
jbRe43yYS+ulKOx9l5DwRxIuJnaQr7XFzmZGIzgR6DLpBANE8hYW+mEMQ2AZTlesrZLRgqW7Z6gP
kYRghZet2ID5JRHBvzaM7tGYIt3x9MpZuGDWMIDH66+xBSqviWKM6pmBJDGgVBsvrTe8eRnSbdtu
4oUQiksbssBuIEnaopCC2D105zKdNDjIYT2LEbRO5DHG84JdnWeI7IGDjgbmvDwiudQATOpKcnEL
u9vUVfaMJJ9k74wuatki0W2Mut+ZiYlyDgDXhKyeKSUIXyL1VjjqcIEanF0FZt/c+lHOibs2VURh
ypmT5XinrAVyktTZoQs/iWUkp1YQ5w73Zc10v9hXJIeEHk3roCAEbpqLn6pgqY384hp/JljmaRli
BfDJeM/M6C3OOo1aB91M5Nz/T/bOYzlyZcuyX4Rn0HBMQwsGGdRiAqNKaO0A3PH1tZC3yqqfWZdZ
9bwHN+0myWCGANz9nLP32kKAjI35sETgBOvBLhBgS+vE5HZOAQ9nyi6uvkgIdGSVKv3PErkJSz+h
ReAf9Gaq5E6lXJKVR+zRPPLWp537adv9eU7dE9yiN0DscLQZaMxzi83U+ao0MWJL6q9T/vGq6Oqg
S1nJ4sn2GWe2+W2jEfEBhJc7+rvPcefes8ZUIP4NZ6ui9zjjCq+KGbmK2lyT1LwlcmHR6v8NYlgF
YmjXhTlhcvERdNJcoPUdQ23Pyi1DcM7eywQZYetqNpuXIQYFq4bggLjGBdSoq0P32iQQe/GHv6DL
drZRtm2EAVkKWSrxa2dB5sNqQlwZZ+AUrZKMhqintBJLOE3FJox2HU0Dmno4IHLo4l0ZYvCldmGI
xJ4gMwu7gOJAHttrPZFxXbdgkCD11hK7ummzKnJKxAjOmlL1j2EAF63wy3PLyBZm8rAaJusq64/c
LN6wff9OZcT42IBPCYYL0lt8BZYJiogP/YwC4k761q/tWS9lB3BTZTYo67S/SS2mLsTlrpkNsarM
5VU3Ubt2u+k+8y1oddwnXRmLXexM5WbIxkuaFh++QlsVQRfsc9D/ftvcHRd64Sonznk7LkqnSHIZ
x2hWjNj49sJSczQgXaSdbwuNdCQy/8B2WXKwvAcSwu5Qe7LgZstJyTNbFvibbo5pAcT+uRxZAaMu
vJFLijcNF+LrQNRs0KIGG88GFm61XAJQorZ+YfMcYvXSGg9mPCRv8YUulytmPNOZQIyHTNCY4b/x
0tCvwigOgvDdlzW9+YbtKijUm991FyN+V7E8K72c7FtuJqGv2uUdI3rviGwHeEGZEdH2FZIntxJz
P69sFBbjaP9pGQJwM3ef8OFHFed8mqgS+I+RdvjsYDWgB5C563beedKDCD3AKMcXna4Hde4CRURw
d4xsWu0tWT2rQt7OBXZIWx6IsflVjnqZaVUo/G19nW1ix4lQsRMdWw3tQTXDk9P5H004Qp4AYbaJ
9PRVo/jfqCm8c7qF30cfIAnJhpRNh8gKqve6e7EivpAQbgGqBEKyk/ZrPJEPI0LKdTrfjh1lNmCN
S5EzcLUHFGc6hPifjxNxL11xm0B0ZoBU2JsK9vuqqb8ZQ3HisVLOoKS07mQuH6dOfzdiTveT7eyS
sk9PA1SspGH6M436lfcM3xDcY9Jssq2AwJ6ZuqSp86VC8VI6nGxsR5JDXOyHJnIZ0bjzIti5Bk51
E0XiuzfohHZbpEn2iif80sEb2gl7Ryaau/W5IDn7byMJ0YgpjKBQQWCXT1tRIQ9MpvoABB2KAzYf
QHpXXej+Zsz0J0vInVmRdNEN19wU6F6wB3qUqsSaIPv1NUFjobuNyvHDr0lXjrk7uZZPQZ7/OJS3
aavVJujDoyxJYZFgRjny4q2OISBCcC523KdNbCfbsme9dMIHgh4+kx5uXROgIunOvBTOJbr/9uz5
7C0qMFI7f6KOea5ZhLcIYd4xuv5Y5LrsNMhTFaLKzfPwxynw1lALcxjGhmIiDvDy9sIXaJQa0z43
XQPbEScIV437cjRM7joHgnyPvjqwcXwOw9GfPIZmXr+ka90pPUC2LzkR29yICzU3ceh/dBEw2kSU
R4KdY9SuEPNxTXHizvs/7HqAcm4sNX2JcDi6wr/URn1jWMENCpn6UCkyimpxqbqxgRcQrpM546wy
x09Vk6abmSXHk+0LTCtUcpXmJZuus0oakvTqufpp4mRHc9RamWxaKpfRiqC6g2n9SCWuYUcnrVzk
nXTa8Hd1M67b8cdumhdnth97RHecQ/0nu1y89GnPTWp8u35447pw9aMsvDDKfW2Lj9GmxyHG19oA
r5NET2mL7zyOkbmOzbj10u5J8PmstcPxBc/HXQhTsRD2ydDFfZW1X0azNXvifP2ifSqnjWuo9842
NjDXVuFMHWFiEXBN9SoUEC8rgZ9qxWrfxe5NVhENFuSPdYFBPRrzh5q9RPSI6UXzxrThN19bhcXp
PalO3ajfYqCJHCJWOX0+CAA7P6GmokLwEGW/D5N9Q+DtZ8aBd2QZklMIKDWjQqPBhgAtC0dFhWu8
k4P5YifqHXgCLFOv8FY9mt99yPoNF7pRHKjZEFiJxx89a5zvqfmY5umf1laP7nKt6MlkqWU91am4
B7FzCFedsG7M1rW2dktbSvT1IjTCD9l3+Z3CurdJXCj++qBTs935+fJOj/33EEgwHNFunpNn1aS3
eSl3yHCiTWwWiEHLH6QJl5ydadVZzZc3RwdrFFs8fQ94lOYjaYnNCmdjgtIs0KSkM6cRrP39WaTs
vISeX1PdHXGgP8SkP65tWh1p0vyYMka0jErj+JQzk9kUA6b6yPvRfV+t7DB5rxKW5rTBNzOK8bn+
lKP6dOzqzWZXg8KH1QMsNAQZFKf1RdvdlfJakwDh3mU+fhExebdREz4M2v01S4HFfz5lIjjImGpq
zOwr0objBK3PSZz3gMqM3iS4UxcE0LaZuPeYnNykRnWtc4THQxa82vHSfMu/QkiDq1EYAzHb/W9j
crTgmMd21cbl5qFAnVMVA7cfMWGMWetVOIDVnggfNTr31stFjBoz3upihNFq+G9m5WrkyD43Hxsw
KQ4i3VKibxeDoRljFsjG9nPijaK3AJN0qAMPpyXUcdK2l5y/r8yNtxOn/5y3uem9PaMagEImT2/x
FATC/Ci9wrmZylQiLCF1L0vSa+dMIZwXcTtyDBP+jLYTRDWL6qbIQc3qlR9X0RGRVUQIm9byPH8F
BgiAxBx20tewxePiA+tkvLbt8CYw8iuQoPtQkkxDd2oG7Vt/sc+axoQg27obk26NduABp9NzQTyG
iMPbJvfUivSKLz+zH2ufAZhFIEoxTB/Srx/gRe+pE0bUlAD3NADMxvBv4FsnBOukNIY5AOA+8MGl
44xBwpDN6M6LOXokP/ot90S2r1CdrBoZUNM74bthLvZUU/Bh2ymvwz1ZLmA80QJjtkKL2tL8rUjM
WJkN2VYGPC8WdlntjSg8iCq5c79ThAM43hESkdjYbhqvWft9CV98AvAuzOjVrqxTaHCetwcubltW
X44ILx2jLzMU+VK0PjIoWbWyusbW9Bp5sI7K0Lz4XfLt/sR5N5+cV1+2LgZORuvO4iyO+dc79AdB
oza2zXwCVLDcFGk67XBm7WQXHXpBbGaXovHt7eDc5tE79KDXILFPqYNXJZ8eU5f2PRkTgNiVfaxw
jTNw89cTfOXEyXE+0VWKAoIGInUltv0DtdO0ndjrxyl9yPruLkmYfqTdm50u3hJuEyd6sd2pPDa0
4ihknlMV4l/BIktXgL6iagHt9BMOGPI0cLg4b8ZInxnt4wOFxmtcMc03qvTJN1tzNZp0BYrQ+Mwb
17rpH5iFtSwB8rcYIrlFb7Y0aLgFX5o5M44yZmMyyRkGdEcJWOIfBHhRnoWznAF9mvIIV1ZYHTij
w4xLUcfLWn8Xk2dsZ7H1m/hMbok6IrEO9i5m2Lom6951qa2DWoNZc5yNmbAXQkUmUq39rRWbC6M+
ufXaNriDAcUuvzSF8QUyKGJdjQyyBUyk8lsShVOs70wACVrxNqZUJ58qA1ebe8lyvaTz5MeosxNm
NLTq5yl/Vsz4VibdFqZoWOXI/DNONFSYvhTusM/aDrgOnXtHS++h8yPUvXWZUmMDp0C9X9xlKAij
FiHZEM67LBmG3YjkZzX5D2rgsWFlI1+rLKZ6GW6DYrzpSyCJUYq3oa/wpCpM8Rn1mNOz0s5i/oz9
D4gR78wg2vU05zQAHSzsjHLXIVGQ8PE8WocYZbkJml3AQO04Wylw6dmChh/kP1bsUO0AS6TTNu0b
YiBaIrBuKXwJwW5LTD7+pxXPzs0cU4TYUQtOF8KOQnRtGkR+sM3gGPSfkhGyTksnaDu0C3GjJWG3
9InGaAP5JwoyYycl9D8Do46lt9Js8LVUGhRgK7ZEqSa6OWq7/2qyEPKoG26DhpjDWRJmmfJmcvTH
wpKg17ILum6Vqt4LjtoH5MzMwEuO5C8GE5GNRkWz6ydrJgqxuQyd+zLAPn4cYABlasA5apR7Z3S5
UmbP50hNwduk5rPT6PqmMujLos/b0Gnk+DozpilmKuq+FNhYNG5nEoRMLkL9RiahdRcbDjFmgz9t
vPZqc2rPIY5lLZNQZnmhMrH08FGEHuNNDjbWyTPsS9xpeyXRUe2oK5iL1qioovp76Mw7b2BiPU6U
a17TTazLIxTC4S1IEWb6JvoG9INrr+voR7qA1OzAW+e2Gq9d1cNgfJWV77xgQUlLp4eIHx7strX2
ytOElDhMsaJ8em9t2qsmjCle5vyQ015lyn2wHe9LMjM/5DDE4HFNa1tg7LKl+ZX7za0o2olBrBXt
04xOYuZY73U3hfu4PZHrS3Cj94yJ5xE1FnqpKrufpkw86LKK8T8CHxHeCx6n6YRq/C3AReVU5UcB
7ucIMj2EX5o5LE8g9Ptd6Cj0kk1LYEBOxxaDolFskH/AIk7QpFI6DzTJ3e9sBMVL/8kXw6ElJYiq
P4q2dUz5OhC9FCPcZ6KuaOLIBStGw3CnaqIHsiDfJL2zGyoi3MauILmjLt+5qYlZLTO1NgFoGIw7
nDP6TH3uRhOlP2kDahRfVMjQyMWUrmfX74GR4AQpy9DhijLBY9OjbrNsODBcpNfU+8MhhzqhwsWO
JUNj8QJgOeO2UCN5lTMoxZVvMWMfY40MKpBYTSWTYYeAk1Oplg/JwYrpoG+9GCm7uxnWm6iICbXt
rE1h8aQqPbB+ZuZ1cKX50M7jq5Nk+3aGBDXAed80ihlFpyHPTCQM5HHyaRHPd0qYOhhlgxnLdueN
yJW1pdT66Ez/V8aOe0QrEVod75osKcYiLMCOJjpHsrbVAMx22oQm0bpmBqaFjpHJUS8kHAm5oHHT
FgSQ8lHmJZ5L3BHuJmnHjGo3YoesMbfbdFgRhyuW73mm9ZoyQw0OExDBXddU5a05CNQNDd0MI6kv
4Nibb9PDkOK7R1mPiPeSX7fKP2L/mXqZNy/EuEGSH60QIrM37NeIckNz33rZrYXIN8uNUxnML5Q3
28C35ZHjx5MATrDKh/Szt8iKUw5ToVqdozA01i2yGM7yF4MW5lqk5aeRcdlIFCvVoO5qW9QXSz/1
hvklY+R1GY04DI3qQWfuc2inX2lWHxny40nKyU9IGZIgFM6fPEdjILZrhAHxAxBbEutegtCFyZA+
Ubvy4wi3B4qD1aww5DRDc4OcY6NL97kcw3RtuBPXmmvt6i6VzLannbS5DoWT3g61s/HceK2t8iDn
5ImAdLzgPDeXAl7U7sjqQ1ukDSzuKL22m+Eii9HdkeG5MoJq3CUAW8HvdFu/zJ48rfTOtjDXQj7a
ZDlpGJXlkPurBnivWUXERO6rFc3mL2NYDvoltJ7S+hMlJYtk61sb3TKBawYd7hwTfNaYAAtSNcTQ
rvXuFAqglamX9FU+baQ6IfMMA8L1gtQt0HiGzSIZKeuTkwbPShq/xnLvJ4wbSJ0MDz4GvD1lkLce
zaM/B9NLY7d34/gwuEgvMNcG0Ok2YkAjlBSlvW2Mho1wjs8uoHUprJd26u5ieJ8DhAEuyAr8g4sw
yTD7a2iz92aZfceiNOP5EHtRA45PHVw3mFHuK88Jv+uyIcSYJv+mJQiUGBBix4MRr2JTNOC/DY7B
vKmbHHJ+QUryGMZcAH7c346DgjzH1agUwp6cWcEdzSe4Yw51Zhxh6fEHKLkIKxxJd7ZY7K35TE1a
LohOeOB3geze5rp9o9tKhbKck+samIExnGGARHdAxXrWlwAUbV2+JpZLDEYKWwGBUgtK5FwRG3BM
S/1BK37Vk4p00ottDOEYg+KoGlE10IHbJmNF5nriOtgjElydEPzB4HLYQCTAWZx3OE0X1+aYcr7x
m8cwpN/bi+CDoXO0i0ovfu/yEZAFG3JeMUsTtU5oNif2rcs+AzODcecwtJfcirCZ1XDwDH1yg8h/
XEZSzsL/UK3BDIQ+veLYX8+lc5lm47PwM/EJ7G9ckfpqQiwsL1IG2TMLcJyY5l2Zla8oTbmYgVhu
g74u78e4es8Eai+sBK+TbZmXKVMAVRbUVYedJrTgZPbAmD96etWZb+9bStKzR4Rmaeb+I2aTjHhN
/WqAnyb8IP6UgPXWvqxIpJ74HkcJ3PKq9fbkmednQ2VrUdbF2lhAIeHyByPL6vz3ryW0r1XWzvjw
qi65FA1U/LwkLsNF9zVhsEaIPY7QSprRhXuGTX8lUcheRbvkAXYV4B5eWHf4+8VJqYQWn51cfEJX
aaTl4p+fBmY9bzjrE0azPPjvzw3LDzvd4vsb9OXv1//+QfpIT/ce08WcQy40A/34949SMlaa60cX
DuNja0j2Uy9PD/7yVy+pbGaBfDB/vzu7LiARA5NVlPR/Go/TW9Dl1yAezV+/RFDSgylnJnWwRJXS
tGHQ58lUE15SqCMxg9WPGvuXTLrJ5yyTGrVek765TALI+6zJ2skYSQWWZz5Q/KRbL3HLa1nASDSw
vl10nIT70mXL6Tutj00KuVeWpjzbFbWYb+S3BvYa+JNTdv77f3//mBoSG8YW9/vyzf/++v/tZ32o
0sge0mKDITVkHRrIL/BBRadTdWfUdnovkk6+oM2Pl69a1thc+8F7/Psz08i1pCm52D+d4EWMJjYT
i/7F3+9mFvjurq8m2rt81yAMnsbQWN7+/W5ryo1bM2wsK9k/ovX450GTNbgX5cI7HBMtXlqssUdX
E7v890E5wxe21H7Y//2r5ToYcGZX//OUq8C4VujyQGME7guymuWfRT00X83Cv//7+8bcHc7oeNJ/
njEFWbdH9MlUbvnXAgd9OAhBiJjLQ2vUjrCv8FFKR43/X6v9v9Nq22iX/2etNh5gOf92xWf18296
7eVR/+i1LRNNNnrr0MFR6IS07v5Lru39izJj0Vvbvm969l9VOIvGosh2g38JTlFOKCweZLuLAfA/
xdqu9y+EbJD0BQhiJzR9+/9Nq22Z/6bVDkwLc6Np8jQC1xL8vuX7/4fTkSFK3LJ+QG1nuobBimR7
CRXXW1oAWPVuZ+NLyo4CSVAuFWKk3+JCDkSwTX/WvE3dpxgf3G2LgJvzVQeOTy0BQ/6EyvQhk5h9
varcdJ4VgBMhkYnpxI/ImA8FzBjc9FGPfnRQ9Xey9A7JPBtWjrTfelq/x64Z9mD6l3w/euo9kNZ9
Yc7ZBnkyBYaIUS91KHEWLToiq+GAuXe+DPG8szwBI7RA+UX4yt5gxLLG7+shqDJonSqS5W2DRuoI
P7SpjCsLkIdXne6PaPWh9VMCkNtyPxTppUWLtkNlZmw8HdEiIxGTcozTnGWXz9XYj2gaM7GqNALV
htAqox0VnI64W51tm35uisJuN8clUprwboojhXRKwSCc3QcV2b/NotdlFSPyyn0afHJVHKzzfmOa
tAuW4Pci+x3d8bskD+iUuu/I3SwG3hztaJ/bUpxG308fJ0sY2waCw8aN53UgJ2YPdhmfGiP/GtrG
OohxelNM4XFw66OIGYmEdKRkmfHcCia4Xlfs2qF/UVn7Dg6F4oY3vW81GW+53OgJQahs0hMKAgvq
QQRsJ0Mk7k7VmvjYo/Io6ZKROSrzUC/4TO3ROes5fYxbm9loHl7MAF2GSFO0a322mayi2vkG2dcJ
kKRtKKbnoUOa7jLRXZmTQTeRlGZ/yvsHbqy1jRl1qr35LrfHw+DXHEfpUuvQBxGRfLldqbc5IuLW
A2bfJmR1ZfYuLJGtkctVWmaC6IHSPiHmgaI7eY6slr4XwFFaLtatlPKp61N7W60pbuNYbwkp9Tzm
Z05/HNNS7HBVLULf+lH06kOU/YxBeQy2GE1PxtKbjjWbY1RyYAWXwHAGPZzNCdqoiY4eFbtxG8RE
opXhuVHVtC0ifUtu0KF1o3RFlzzZIU4EKNCJZO9Mlbsdp9dmCCycQh6KeVIn157Q7Sns7UdUQ9Vt
25i3PSmqVuZ6nOOYdMaLwAvnNVK5vFxBm0k3YOeiHaCL11Q7BVI3NByJG98CZw1c9Ti7nnOWdfic
l4W69+LguySHWzLiJY6QVrxTWptWQkDHh9uRKoGJHOMb1r7AuTeN5KM17u2ZmADZmy/2WEY3qTk9
GnrEWFxN52QGulB0/u1UaXnwJMAC3joavW9QKvo1vqp8XQXkQniDoddilOIwHRVmv3VSWueUieu6
H1Wyk0NdXeyAo0qZ7zCZkG0bePU2SuJ9VDX6vqQJy6uyVhEjx03SPUDxWxEKBtRO0Yz2aQ2vTfDy
CIb8fZ3O7xEBw3ujad/H2Qf72CP0l819kPW/qpTVNm6Vc9MA+NtRs8QbjkBi2xl8lBgiLaxYV640
ehx9fJ7hJVw4Azo5HfcGD/Bg+/B5PWcDGNTeR9becUS86wA8biznp2loeiOSrM99v/TPDPI5W/hh
mLnsCV0OGb55vAQNTka+FT3q4iD6cvxiE45kL4XCf87c+rb0DH2AoXTrRVmC/K8+EtVT8p5tPRqp
KaTv1lSfzYAmCNjOOrCnaOuxZMWzTDmj4hV3q23XSYytDfl1c+o0O9fC4pUhg+AhxyQi6i++g8rW
ctuHYu975d1sLmEMlvyoY5p9LD1khMGeTsKRBVZE+Cf42HT34IGWTqvcWbcprDBjzMBd2C9tTuek
mE6GiPxNFotoG2pAOr7SVNe2uVJ+5m2tEvy4s6wNEx+bJe3sEAzOT2BxPmUWuSkF+odoAkeiaUgX
0Bzq2tto7NibQNWvpLaRQxPQIAv6i9Uqmm3xDo8gLzgMu30qrGualhXqHD2t+mLsNiEt9kIF166z
0JaHv7Q3u72yPDrmwfwZmsG4LcLuJMpk3BoxBWU3qteKWkkzmGph68N7B7YUBOnd6BvXAPfaOmrg
6MzI2P0JMUJgp+C9izzaoi1AUSLHvcf2GBUNtUy6CrkYtpqOEGS0aIminLc423G2qBnpPyxqB8R4
ILPoVBhnWXFMRanD8KsAClubo418CgVBEkULfbloaBtImErF2qETCfw4DtZG2Xl7s6cXX6IYSmLa
KnmwuCbg7b377bemxkMSeoFmbzyQo/PRGbQuMU0A6ekc+ZgT2LqqQnHjzQuNjSKWuLmTS270nhYp
Dn8LSRtDFNWAmst6+SYYB7As9sRzsv/2hfEwWtPPcr/bbC6HEV0zmMFkTxtmY6SEbCrLfSpFX+x0
nF4YfjFw1qG7Q0SGxtaogZulqFYX6E5UOy91hPXX1GQWM/VB8zUDnukdccxqyirngnGeLO9WclWV
VNMMK6xVb3E319okOFFs7KyBaeyn45vTzfvFOJkzjeyIY1UZjb6OdnnbOeJW0+bz0NQAGjShvNMG
ORozTOSi8j7nbtpVbgU8eTJ/84JUXZqUMkKLXOfFtooskpGEsMFrMc6YrXGV2tNLgi2Bwp4YJmF3
v14bTIcJziu09T9ZJ++9AMcpf8ctXG2Wb9SenDeWy8xSKhLvLdzu65BNCkrZ0NDdyb6yzD104PkP
dudEt7WIz2bhcB5hqIXZobonI7vb0HYgZ1PKfWNUw5PGZIZ01mh3gcbbE3C9Djg6wYXQ/qMJi0hz
m0+xvx/C8gAMetyx1vR0Q71jCXt5P6Xzo46ZtPN2tT3+f+0SE+zXYIdINS4mCDZu1HoAjExrbwP+
boHXrLLgc2Lt2TAd2yEbC+AxIdzumCCZz/0YwGFBsJr09rClp1ew7yF79zPIR2VhXWfvYhrZsrG3
N60HN1I09kWUyCU0Kl1y8JyezJGpJ2gmCzBh0V8hflwHh2FOxMpfNshShkhfH7ysnM5tmH5aBmoC
Xi9JIvYBOMZXISK17mb24aKrOSEEn16F6Gpq8nLZ/29TBQDAFvrGt5UiWKNZQgDaIwIz7mYikgNn
Z9tNfwbb3IFSQ/5FCA3Zw0pdAM8zsjnMo0+bsaF7p2bFbx5Z7wO4intRghALSVBZxcjLV4qIofnK
vcgS24zYvNzJvaNtvO9LucnTvllrck3AftYlVl6cd4FMH7oCuchofA3Ml49yxkWvS7w9XsUQzx37
azM7IQseeetG+ycbAvEQNMbC6InRPy0TiDEp7jnjMfh04OEhLZU6yS9hfpNYBGEsEFRM4NNPks7X
IrB+dEDEmFbidYiKam9Wwy5vpsc+bUgqB8QDgOTVbebqlbTRR7faO8neWu7SIgEdPOq9HyFXzS35
bdGda4PyBBzlvRWC+OwMEp1j32YpCY+9AEZe+g4WDhRqcTgTkxS0W83dQHww9B8fGus+8E91PW0r
N372pgqMu8+jHH+Mt2nlIEFDvNqxVboR3TWTTdjuCWzxza02Z+YsalFuJoQGGXJw1pPL18bZXVRS
+RldJBxa5R0x/Cw8Sz5RjaTSc709h1HUqxUNrzgSn5B5kKlZJn0lrIHb2nLdXeNh3GlSDDpuWmOo
JoDrgFNiPQed3nihgL3IyvrQNt4DWV/DuRx4hyABATfuvPjiTPNZQva8N3CUMxiGwHN2tcWRCZKg
8qb7xNKbeMlsVA2Y3xHAC0QqfYBY9G1yUByD6k34xm8YFHuv7BqWovrTwll/oq9x15uFPhMbd9Mm
1VfQktGcmeG1i/vyMKv2Uww+ql/Xk3s16CcCpNAEEg8/MaqWwzBDvTcOVSkgYsTxtW1be8up5N4K
zQ90mWpVN2TnRKR5R0122xTW41ggkQ4SDzKNReU1ecTLcwRnitUfyflR9KTj+MCOlgbuz1IuDl19
Zm7/FxHiBiWw13mgorEiA6mUvhiNJEvacX5aghBufZSHbmRfLTkH52xxWlKpy0060d1JbOu95DJn
go1jR4xGsC6FvWqtkFWYTp4qDonRIO0y+w2Q0ZgCh+c+Ac5jrGYyucqvXW0e6pBspKTuqnVkKRxA
xfzccRnRSUP9YpovCdFRQOoxJkxsTkRCJytHlOF2DrCrBONpjCdQoG17aIvoo/M6e9uPcoUb9Qur
vL8zGvIppmqk/EvmTY5zkIMVvwdpFv25cJ0OcMutkeCjmFyQHrkb7bE/CSHRqHqdEYNKgJikYKiM
17YCryTIxvGZzCQxZd0yBEy07vddN50GTnInZFcZMwHCTxawt3qF23YK5nu7YNkDf2WqMIRrbzTU
zYhD4GU4tRXDCqvvSj8oSUuVZywvPAvedY8g6x1BKJJxsd/dJJruE1cykGDaluwzBO5OhDR7XBf2
HL1DG2xv5ODTMGChGFp48eSQsj81dw6y9KOKIN3Z/oMwk9e0nCii3GDXdAMaYyWBm1UcDx8R4ll7
TyjC4Irs5P+18BniWxmmwU4CG2yuuBKa4gfAOv4Hr8Uz2MkjiCDAZYU4CDDv7NzPccAJYWRHHbse
N3LvEMYGq4vWbwJ1NEVYI712k3HLbuuaZbJdIrbMLv8mTDjb1Rlt518LDGtmy7sK7BdyM1ohau95
jIQcw2BsGON8DIrszKj7rm49pLep+daVA/l3PVK4JOBMNfh/DMFSEhKmuC385A3lFt5xZs++p05T
EV+xTg/K9C+ACcG1tmrtjhb24mYTYvk6NBNoyNY6F07Rn8M6+MhhJ4W/WFySDt+X36NzMVMqjUbO
2baq5x+UDvWxEM5iIloyzF1PUPSPx8F8DkcHmbDzp2RhJ8IowQKQ/3Fzkt0yh+05wdLQczRiNVAg
V+AjNeaOGSYapQ5Su6F2kfbD9STDJ95uxhU+Yg5LMP8Yg+JCBInaEp4oV7FyAoQm2Z0I1KFu4ocJ
EF7oyYvduqdqNH60a707hngaoFsBLUT8PNHvWfU6wgoS75pSfmuz/AztZo3NrcoYM5ai+Sg891pb
WboX8ab17GvdGOgSjJ3dd2c94N3wDZPmVPiHSpq8YRkTfEEUG2jxcusOzSP35R/Z+0gc8UNtDEHC
V1nPKywU5TpKgU6Y/veECmZd5a9FxyeMt/02oMyoYptxSbecTdmsHW+Wu2mO/liR/u7L7KOdBiZ+
/hO4+4gKFH2Znxw5Jza7EZXxiiilPaSXHJdPZG3n2x5xzionhW87DMUd8kZiWViCU7/nJGwkxcGe
kpvcxaYGjzKq0udQpBUqJEOtnBJ8VYLFXk3jj4/EeTO70cA56MPpnWlDaNeNwpO40bG363D9rFyL
SWjGfJgQnRv6YTUtR75rPY9G+9G54hrL6gKFqFlnTpAhxArsTRb1677ipil829vl+DIr0ewwkdy4
pn8dmYldUC/yMTO527nIrgmua+2fQjdPyrDzXZ7UuDW0e6MbvZnrnkYLaRMEfK2qEm9omuCf3KJ8
O3UFVZHDpG6K3b3W9F9cQAbruMuOExnDSCHQsoj2aS5K1N35WO1gcl4LP/hg2/0tOhXTZyI/YfLi
u0ba8wpWdwCzb4iQ/Bar8rgEQym8R+AWjRuOXfhBa3BcMXzLYOyPChymIvnNj3DKmcXL4HYUWcP8
SczwaiyJaKQftTdgITj/Qd6ZLEeOZFn2V0p6XUjBoIACi97YPJJmxpkbCOlOYp6hmL6+Dxgh3ZGR
UllS695AzOh0d9IAKPS9d++5pfS2hd2Zh9TDeaX75SGxNUbeQXyUdtUe2l4wsZ2ydSHb91DU45Zk
ZQu7AudfWgklsOl/gum/qHErplI91LPPEkVRRj+BeIs2SR14X6TadjE7JZ/JxhRJrMpAEsMg+B54
/EdZio47uoWNcrG7wnF1KQ8EOQshz/xVmESsQB0tJVOvb9XgX3BE+ATQ0Haq7OLb4mm9jT+r1JwO
tP2KFvFWokhxNLDymVXhnQKWKdLcwVB3Jy9VbxLOH0EWkjVXGoSDPcZVOx3wopoyz89JfGQgl6zD
xAcAoFuveMXm9AS0HTxM5Wwi+W41+T7lzi3UXRp86iGn37qir2NE00vmh4zf0eOJCgqwhLZatO7N
86utsLz+MveGFvWAKdKEo4m3tjuThJmuer2RaOLFEhkIKANz4qbhditt11gO6eit8qEiVdiCL+ah
YSHl+zHVcHDRgg8OQHceQtela8kOHb6bvwKmSpqEUaNjjKFpYOq/Rv0LTj6cEgTx0ALvliSkpQWC
rYL4HK4rgCDVCnkLOAbLQVuKxkyO4Z3BoPREggpd4hgJIW0tnIoxFyXR3gpb931AyNZCtGKmpyKt
IhGF1CosgNR0siMcstSXKTwfHJMq37U6hqBubhAiHlzXZOZssgQpvSrXDbDmTanb+G4G5qiFxIXg
N7epDB8NLzqaiCbp0UAngH6aEccUrcjvxX3TNSycPXVmTBRFjwujDEpUS9WvLHReJqPfDCNIsiak
Rh9hQjFKOMuK5r0ZQUbC03yG1hzV7ivtH0YG1U2hLjRy6S2rCnet24RYV5iZm910i0CfLwgswbJ6
z14lYkMnNpAj31HesCnITRgffbWS04yByDqgD6H1mlQkYoVnfH3Jo8Sf1hdsd/rO4nEpv7EGwBUL
3FdoRw9jIy34vWgaJuIACt/d1DVc5nIgQQW5GXiZDdi/Q26cg8Yx76chO8GO4+x1GbFSDXJnmqJl
axS7NpbfyWggYGFBc1wk+/gQXkim2vi24S8oUzEy16/Z5L6jAfwoR1JMu6pe6Vr3VmGXNkmQ3Qy9
y+MYSe4M2j4MufNVtLZCdt3Z7CDDfhNFT7Kc2J+pO8r2glZHeKDjmS1LGw60NrXkmk6k1hlVQ1Zf
Mi6EHWboOOhs9z34s7To6diy8nQG0g72SWUq8iVTWBQUaXprhrQ7Bp17SwqJWVexVemFz1oz8LOJ
CXp3UT4YgXkwyvDVaOXJmuHOHmKP/FgRf4iMzz1qI8Bm3WnXXRr/rmpXPugS1ykCEeTsdI8S2Csr
zi3trxhbRtT2nzTQlEjXkmeGn8bVqROoI3yNNHMrj5Ot7OVz1FX8EwHPPvhby3x6j4c6orfUgwBA
/5EY6tnRwch04xDx4OCWtwKHROVZ8aJrCh9oxESgK5+rtOyx6oTPTYzqLJJNcrOT4KnJ68/hWw/l
pgZ1u9Ojp9KzslMua64N7IrUyi4cEhZEw4ibKxDXcGPriC4Crz16Sr3UEMEOGsUgqQPxJnN67QWV
1DEYwPKS/odeh2DQpdWI/lzWrGwWlBnf7rOdHMARJB3AEEOjhS4CNbxm+CJEFH0UuTZzJL+mBgsF
V0dz3/kafubqPSsMCCEhnBmiY6Ku3JV6ZqN+8NtzemdQfa6SqumuftYX6zTwNRDs+EELPpI4IZwl
sXqHgEdKCtgbwApT67nu+s1oV2h5/X2YFV+JN/gUZlxXvYcagXw+9FB9Y61br4v2MoaPBH5dq3rn
kNdkaQESx8Fe+bTpU7FvyN5dkjSmDwL5bkQL6GMg+XjjuManHVssXZ22Mki2Z2xkodgk72VZ14NO
SUJwSN9sSA/uBd2a0phnSMb4Te8GabNdoLwNsYHF9IV1HQ6MTOkxY4IG2GxqO5on1RmtywORkOdO
snGwxhBAYFA/i6L+lZQ5BvKigAoS02CpXHhGqLcbavwSYhRr7uAkzzDsHyw0wns7psXo9KxB0IQk
U5trKbp7eC6APsJ+geqTErPIy4N1KaJ7QoLGTWkabMFa8ylJd3XX+atxdq3apeR08QzOw1lOWvpv
nUYnnpyyfFl0WYWkZClybqaBXVpkNItGF7+j+Q62YmwgyspXnhtPK5XBYE/lPlQ+2ZqxhctndJY4
wl4sWVbL6juxyltow6sjnIWl0Q6WAKU++/J3PDf+CFBpwihZwarFSuLQ78/vgH4MlXkyi/RWDtlX
5wCubwvmP8p/MwphMA1i9DkHY+hOj+ffKh8BWKFtnVCUMcU+uS3dEy/onmG+rxHRn503ChCTFGnf
/VIGXQUK5TG/dZX9CwUwm3V/o3vD3nPGvXSSXRv6wyKvxS9yF6HI24t2bU1sDhqRfcBVf+WSJhuJ
DxZNm2XfQapQa5TSH77rtau6cO9IYxHoM7nf71Q7fRpjuCr1+K7IDUV8Uf+dTqDCRucyTPmlcSYW
VI/l18qTPdxj465H0NMwnWmSDttVV0a7xK61iz//kq2roOXYPDpcz2Y1Kqdn6cMaQECJNdamhc3U
eyj18RAk7VtXVisUvjHUdpprtCrPih90q2e4keAuj5kMz8Jt3nSvTgnP5VfskdlpQBNWLbMhKvuo
2PQhEBoBlwd5fLPrPLS9hCTSGuFT0umXHeuZD90kgaDlj9YWAZpzsOCErSSUeUoX2RwQ7eLHtEW9
aiq0WNJ5wNnzAYN22lRW9RjLcK07E9aYUW82QqDmlLTl8FclzVYnJWTPIOhInuOZ7SpG7dgCGLv2
iMpYh7ZOsLWL1X4c7keCJwVSZNjAodpXnrr0TvcG3yZs8YXZIdTSokTVWVjcGI2964BpLlLboKSa
M8V6CZ0LUMDKtHsG9QECs2k9Ftq0Di2DSZ9tdZtap/SsCWmH6WucCtDWdEClOowaniWXrCSN/sGu
LHRniVuMy9u5FUCsV63RAtMJGHp7cXuIrfZJD/0DmyngJdpMghlcjWCaYZd1wJhtjD3sEcFdd6M6
InzAPVpzP408GkgYHtE1qdxcpSiT454rPCmZf/qhLxcyNp8A8jI5ID6UDWywgsTHmjIMq8g1E9Bv
HfOFZODvMnSt+paJjZvA9SIAhqIR//8MbumCIrjzFKv+YBJM4mYPkY7LEe8BQ5baCNaG4/orLMSk
PuTF2sqZkTK2lzsuip01EzkTzT8DbgzgsS0Fu+ydGIn7nMUFcgrxUhSVv2hU9ZyO8iGM2sdJk2pl
2+Fn9FJlLVNWWBg0a4cGDxo1d5p8CpPhEGoueAyh+WY39X5infJ1RBgmtuIDsgjnt6F9JwXmp66O
Rm7y36btvTAvwMmhTe+qcYO1tByYsNgmVcBIJ5w2oVGs7KSzr2Jot5Ya6pXZxhpXwwCzLajeCdxB
rJFaBuPM/veYfRdV8kXw/NOcyjUJjGCt/1Gyv5gSRo1O5VDgqnjDdrMGidDcgA9zGQB82zMDes6c
8sMGynuwmuzLgY1W4IJfmMocZ8guAmad30a3iiff7Ghfk2O8jKoX2jJUuVbwXOv5c2LLRy3BAgbP
CLviMBCyZIXsIRGAx3SeFkhVgr0eazzQQZ22aUBMrdlyznh8+Yb1qVx5SBLnyxOTWCetWGlh4+4g
MtL6aegwCkyTc7t/5HPL0T/rdikWVC3IHmFU9IPQd/jKGLZOySYu8OFpNDuxxdGiJBVpISfn0Ub4
hXlJxmuDYFHiAKIdLai1CAfmIlVmMtRuKNribTEyLq9s3Dc5mF69ahO6Vv6ebbO740N/7yxuUS02
mM56jEUFQ/iecBvIWzOD93fPSJ94cbiiw/hN1OZnQccWDzE73y7QjTPRLaAq1FdWmO+Vz94yn3uu
HnCdnM6YhUOY/sunyv0rjaIzWZXQWsuGXh2D/5lll5gK2zjRUwbgH6ljB4BpsZk9ADiF+GbfiX+T
HD6sMhn9CiT0r8EArhaLGHsZmt2fA/uulHz4OlkONp6LwgcNJFXdHOM2/DIJgVhMdUngjy+GdRup
d9OGgm3G1ikix8+MjC9ImelG9zEJ2YpvFIT+LhDEJqekZSqrw3NCmJyD7J8Y1+C72fvvEZvlEyZ5
Rub+B7sZNO2dD/CbsDxlLWATPoQF2VF5PbAzIQzb4n6NcPfb4IigLZ/KUb1VjtxMHf2lbnxWMlNk
PvVw50R8bTjhVD8X4ArTrS+LOx95/kaklbZJLfcm4BQeWhODXjqyGhPj+Ok6tqJyJuYCzHi4miqi
p6p+wiaGPYHOsLyzuy44ej1/KaEFUCROdCEqDkAO6ZtIiQuCLF0kD3WVHE0teUFVFB+GqlHr0pkY
zkuKMW9CWh0LLBljTfyUXsPHoe7eISy8trgtmJBYv3vl0DHNAkyMfQyo4kCDnaQanObM9lnoqnRZ
RxKKSMan1inKIWd8MXgULfyJAAwHyTvhChtcSSzKnv0CH5OHidAfUmv2rLHHgsVM48PuNmSgQ3Nk
nrTMTCcjNak2aZ8Eu480j+P7GnnxcC3oF3e+XoNIGn/7On2ktGGUbrB3UVX2iwiRu0qrznodqnVn
hClmuOnS5ZGxDEglhrIWL9RIe8dQ9jIMo3tu8vS9TjCRuCSKl6l+ray8XZQWMP1a6/ZFRy+Ga5Q7
Wu/FzlfBRxzV2lKYN3iBzsIWWLQ7rctnore/9NN6h0Ove7HnUX6Cm8ibqRqlMSTHscLON1YXytPv
qgijrReB8aTPTYsqA9pbTCGxJK25IZz0mA3KRU2Gm89ErEV2Wos16sT5ewZIp68UIrtlqIbPzKJo
7GX6jgbO2vkTGRTDXWaM9TWp4G0pgXWidfMPRQAuheX4MZH9dpqj4ZalTvRhuSoronwik5CHoaFh
jKuTst4YYQp3/TsjFXyELdHRuTedTZ6puok5XpaMTEOfOBs8M7u4JPcxavVnNbpfQ93iEwVouyai
NPb43TQ0WZmhmERnmFvqODw3xfQmMpt2gC/xNQGG3BESpq267lHMHeQoP2kIR8BrjIynWlaQBMSK
w/8eNAULXc20zKfNIOlPp96xIBb+nSKNBq/9HgcEIRFPptC1LypYBEv6+LBdqT2hxHzbpnHW8NLs
DCyi0Jip0Wz92EV3Ik5L9iCuu/KqFBNde228jvObjjs8lWi35jH6fxY2MvLWY7zUAvzHF+L9zhl2
Wqp/YLyLzsl5CXEupEVH964nt9XSN5W0HmMvx7w30T3vuNiHeYCa1G9ahdziP5WMp3gC1UuWHSqO
IaUMpp7lMoe+wfYvBtu30PTgjQiwld0zVHK06LPR44fMTS+mK0fwLpxLK8oOkqguVkZyTJiqA5CS
VD1hQEN4uJp6CiE/f9OTIV3+iGD/ZCdf/oh0+BvK+W9v/z8lOyPU/a/Vwk90v79+/8cxyoPfRfZP
gmHBX/xTMPwPjEYoe9lXCstBNo+U+E++swumWUfzaxBVZDmW6Rr/l+/s6P9wBWdPN4Th6MhC/qIY
9v7hGaZEgWzgqHJwF/1PFMOG/Ce9MJ0G2wQmQNeUn80V5t/1wnpnRWDbQiR+qvi2Q4vLb2ivwkrW
5izFo4tkPqCRCs4/BxiU9DK4P0kYQRaIgr0//ASyaXH0afmT2v7lA/3zwvuPXGXU3wjt//f/Qgr9
Lz+fAxqbj00CErYsiw/ir3pmNmZumlPIL8Oya/dO1+W4b3WqQsuCGeQA4rWYxvy8/TkUJnB8Zsqv
FWL+RcRafmHwhPOsRFNXEmTBM4moe+TbOiQzEiQHcypXsZ5M75mXXMvU3mZaV584b9ljPUJvDVMv
37edvA/s4VfQN/oetpN9iB3iMgH59SurpWsNbyyJNhWlkrIjbl8/ht+Tw5ISqfgs7KBlSgZxhrQJ
M6BfmJmQtVqYcPBLtHjbTG32DBXx4tQAPtIW2u9WjiNLiXIY8ILuxX+RJcdi6rW9m1Da2xi/7qsI
G6zbGe9Qo6PPuHSbBZ1p6yh7fm4vsJ8NEUTzMrLCY9ThU8i9Vco+9ZmYLcJ7wl6uSgr2jVUNTAqI
7zo1vZfhcYvspa1Iq/nzdyNIZCHtHlBXnKr3ua14cZzXkYIARB1DkFI53tXrghDzpbfx0BZ8aoI8
PkbDX8IxvnXRqifXIK5x6lsCZq1oA031EkiavfPavwgriL6ZHiSPkG06n9HkmADbsTQAaU4RgXau
yYAhNa2o8p6TENxCj+QgIyQD12mdR4Ts07Vi07zMjSClW0L4ZtHn7rbx6HSCWN0qCvpLm2nDZYBZ
SCOYQbhF54CYdOORxPf0kJolQur5beJQIyy01rs3O8d8cuLKv3dq7Y93StdGNrKsxeip47EEajEW
wASCQWnbapVLw+bMRmV4TMx8zxZs5UCCeoobmKRC5AA3e/Ca7nT3E936c8inrl/2WnQeGqLiliUr
yaFsi3KXKYn4aKbkjnO0bzq15kpjlrK0ySlYSEM+iqFvroUYB2wnPBBtvNGk2Lhn4afN/djA5isi
zZ5jXb9a+gsdw/gcbjH+UcpzP/ptlDxqW919RTdH0ISPwgdC3AMg+IcE98s9heRo1adRr5oTp2cC
82ztsCMBzyzZddPyyyUvIpx2nV4sOkOBnSPFgN2Rbz0qmmK7Gh4vm57KuYJXHn+NvNDifnrTSNwU
3Yx1abDX1oKlJBJ2x9xjzBZBNLAziSUNkCGJ5BXkjeMwOWBGIa84KdNzaedkZmvtxWQjCmCIoeCi
Q2VLA/yG8rI5/py7NIh/O9ET8wP/pM8nM+cLsZfke081d5BaAJfnzrlphX5S88HL0VUqiZ/WMogE
90MYwFHejKtCyhLpDOaRuCu5k+vqUR+AirsB0gxN17FTDoxHtDj+wHV3YV4Ufv43i+G/roX0c3hk
WAZmEmmaf/N2+Ek3OqPsga4Yfnca4744BaHJymPJsxjuExnF975p2k9Bd9NqS3uu3PKljIpqa1zV
NHn3lSA9BjUKuIIsNyk4y5BR9JT+GmXwkLSF/eSm82BuRjIMyJt+chUlno9//4sY9r88dbBTe/jK
dMFjjPykv63qRmqKyJktqnWtT+t4iKPjz4EIoT9f/b+v2R2ana60bLELPRTaLYQxLI72XZ2L+toY
gdjU3Zgts1hjz8w+de2YdKTMqm4OXZxfBhwsDwiNHKeqbz9vOldNyI38Zvfz1hmd+gCLUacBZBT7
6ieAhjNwDCI6UH6TGvduCqi0Nkv3fkINcYLRdyfdJjhlbaSByve1EFn/WwdnbBc3QfeYh60P8w1j
W8gadhsSwOmHJEY3WUr1nGo9HUpK1SZkVJilzlNjJfKV9EyCcM1ovFpa4W3QX1DI1hUTwdKrT4Ix
eB+Y1qEbjdcJRhU8wMEkXkDVp3a4r1QwHvOgdbeaJz4GHio3bKfaNdrj04hvVsXY37A0tTaYU9xE
n32OVQyKtTcphKIZ35OMZLJzCPyyrBDBDNdqgJ6Z9Z7CF032W2Op7NEwgzvaDHCpI+HtVMKgvSvr
kskw5gkt9QhWi9vxLta0FDkteboavMw/7mY3ZJprsgLqk57o2yykbs9xOC4QWkDm7OtoT0K5t/y5
T7uBIIXaLr3lH2uwXjTbuWNjNmAMNKFr14KrAT1HhfDAGd8tHl87UOx8LNB8RlKw4vr8c+h7Kowh
oxPcVAW78zFEGlL4THkNVY3HKaW1XfRTtpziGFZGTGnBjm8pp7S2KFlCh6so23eVO+wzcJIhvd5y
OGWoinBn68cah+45Aqe+QacBPzpWyc4j45bnKeyKzMV9rltaczOzdg2AVt1naO//mxvKsv++S3Kc
eUNo2wJ0oGE5c1LbX1xfE1elknqGrmey7SMOhZ0nFCanChK0XaYcvGs9uGtBMm5CEnpJhGFSFdTS
dXKYhqa5j5GT/RIdWUssxGCEoKqtOswpOEfcnJEVrHBlPLnD5DIpcJ6Tzhvf6evSTKasPKU6GZRl
nN5IytiYBLiOqTDMhSFoKBsERFClR0ejs8fjv19JZufcXyLo2L6CJzUsSBxsoe05RO+ff3GfZnHS
9BTLSdxGIWZjg2PtphmhaV9en+dg+5lCFpM66mRLr/I5ycPwjeNPBNVI1vwxmIr3Dgvbpcp1yLyB
vcLCIMFNm+XWFoU8h5Enz8oxv//9zy7/ftKQBpusgkIKoZue4c6xK385adFgmMxeWYzNaoSqFZb7
BozIuSZGHYXuU1TUw3lKgPGZaEjiPHmNkA0cXbIuznmGrDAzvF1fuP7VmsA+lq50dqNySC6fv6a0
dBvY9R3J4e0msOmb/LwqxCB2WVTvQdKOx36wCsIrI0Uim+gnMkKjYqUGiSyZiNgX0bM1NbXu8sfW
IfXhdHO7NpVZfsJAHMFgUWvm+Swsla08x/OBNEV5lm4iD7lqtz/vfr7uOw62iRjFnEaMxFqSB4Ur
AMcKPrkVmpvyKBrNREYedP7uZyuftXeuaOQ9zhFxIT2NXmiErtfLPf0EVMXBTlLm63LUWZns9s10
KtgphT8+OhieWpCB6yYs9W1LePe/P3PGnK7zz5edzUBJCqo315DCnEN7/nrqgOQmqtfHekYsZNtM
0Xuz8PNYkUFhjzEJQEYxnWo7Ni5WbKPZllWzrDo9mLP7vLsA4sISyUn8FKBRxOwVm2tiDi6JNQbn
GroMWGUGJHRmaTC3abyP6UkwrywQVDNLR9yaW7efV9jG0KEwoFKat20z03xCOm9AtQnm/JdxiVVn
fM/nB62pRw+NKidjVbvvKRWErI36+nPQNQcFfuXjv2qy6Cw65V17bfyV5an5WlML6HoMfS4y3oyy
cVdWWWp7u3Di1yH6qBX8IZol/X2XGCnDiNx7VgXoOstoBZSInBYsdQBR9pN6BjFN6RNl1UmX6WcX
u3A0cz3juqddKYznWppHBQ/vhVQFGpZc6udILQmMpH02UAgszYy5fGzS2+vbAkUzxHRc6XLXBcxG
uO9xQmFLwZYnGOXQrtSaM6AsFnZ/N7UMDF3Fzn6GR9WlCW8r8s0TCZbjxhsVoffAB1aYSrxlJzMH
croaD1hAjIUuc7lGpszmY/YQGccqV+bnGCF8jaUmSAIDcoSg0lrneJMu/fxKo0ihZg3ScyW6CRyy
G+yKGCxF1TNSC2FT4vAHEocYUx5k7krSA/LyTscis8Gbv7AqDyuJh1Bsjkz64TYk6b2uJfVzK739
6ETazZIMp3rE1XgFM7GBJGA8xlbogqUP+l3vVsZjmfqoVzRbW3mqIBtCiotri3LXc3MyDHX/8JX/
UwTYX+t1Q3f+vqoBl3bEbD32bHfe3v3t1tCNwWk0JdBze8E7w+kMF+dIj3w+uEgG9j0tMLT/JMhY
jRdf6zFiDmcY9z/f8fOlshvocMWzRcKBUjlYMZOKIVZbNzfyi8sDYe/18tfPu9HwTyPj9C1w4pI8
+Nq6q8SDmvYBTiKoDK8/q2GN4O06eoV7sO/t+p457Zm1DlGfX8dHez78vPo5lLKLlrWO/l/obv0Y
8UCQeb0PSN8ke7Q7SjUmz1oSwu+McLLEyTDtrCEZVy4yuGfPlL8ZQtbfsU/YjK8t0tgjI36QNjaq
xHmORXSXd8pd8z3NznRya2sXrgPt8VL3IcRya/rQcn50rkPrQoIo+zO2lfucviQVDH5l2NnlKuLm
uQZcMAL26KOHAnBBxeABHptgm1OUr4JJVhct6khPjqxVRF/+McffduQPGX/4jPs4S/6+TiMisgfr
JUmqx9yMvyMVXYLa83/lTXLJ2cz88WQNkNpmQKhvll5YW8/W11rahBt2fOWbj25Fhrk6hkaN6bp3
WeamsF1r3mznnr2EUD5HuGNzrqJjv8auYcNdZdCR1MGjWbNAo9uN1llii73JqHCtl9wklpKkTjve
G/bv/tKP7b3WE8QBgxaWZNDcU97DW0AznejEeo2T8RDq8kvvxJXSdUnXJ7oljpPCDmGIiPvAwPIn
y31b2sm+0myaRtXMtI4QYzmT99LLeSvfeRjJO7s9GG2c3ZNJni+JncxutHziZVAM5aEDnH7WYobb
xIWpJyxDTBdSCGKtE17ZbAz7vmE61JO88OR4cXAyMwSudOqTJ9f/ak1sWIYJOHfhDH5/aB3jz4Ol
KyJpkGzqCCAvyB2QaMii/OPtOH/NN+NiPWWEn1TYOShBge1olrGVSIhB7tni1JW9OIGu0iNIiR71
EZC5tr5DJ9388SpH3IBkPenWP38q52+pnTzHnssqVaFPByUlXuOC0XRHhMtdMFrGTvPG6Ni1drFp
9AzlpOY4S9+EiFZnTDfMuLSfIUZeXI22eG4DuhM4CojPxHWUNM8yVifPUuWnI7sAR6mn7hkJO6eQ
e2jVZkPxSfkNF5sMMiaNBUClELZcxBLihK72nBMVh5yMaVC2BgoaPAakPdwa4R7h7NfHLKBqGksv
uqM3dlNltXXwB2x8H7uUUQDb7hOgnV0tH2sitx4dgCw3AwnJLeWz3g2IF9Dg8NYnavOG5EksJqwY
TFsBfAXTTbmJAduOQ1ynz3RmyvPPO4+O08bQiByLqupB+VNKplA2LCPdqGCmlv1djPX2j8NYgSYk
9kEdvFLIXRg10zaLRfXYDdWBQM1lXmYBhkGrVKc/XiqT1VpSHEqYd/ui0vaxhZyV9eZJr219X3X4
T+q2/6bsIuIcIP9RtK5+JNZRn43p8HFdzeYIUBit2YQbNJzI3C4bwqksXd8UFdGodFbc88/BH+6A
BSCJctMPb7aLq7j6tmJ10fMqIA1B43muM/KLhp0mTbEC02TcTU5q3KlpmO7IJuj1GKO12a07/EiP
AiUR2bXzAKlDxLdM0k3XluODmLuqTo+DrlSiPJIBHp28EMxZncImroXTbiNiWJ+snOQpDdrlBkPn
+DQpRHix0DvijOU3jJ8PUTVcKCqJF3mLGIf5PA9sbkkIwmi2tfBpHC+VZWgXAymIMQX7tkriN/ik
XkyPK/OTe9WjUxkSF0Rd6q2RteB99vRlboJvE0XXrExY0FxBoNaDCpaSXrK1Q4ezAgJHBgVnznP9
W41KKYCwY2Zy1SiG74GDj22wiS8xa4R7+kMJRlb34l3cus3Os3DNWEUZkb3H0EmbUyMa62MKknVV
QxbKhLMwDaxw3rQnbO/DmqCaasSSoC4XZA0R2VOe89Sa2NsPH/ZomDQYcmdPJ5Nu/eSLbW7X6O1M
UGRFvXJTxTpdgc4aOpT0ceusRJnkS7YGL15spmvVgHEthg/AxghUUdN0iulo2hvfKf1yXmi3oU6f
LGb5W9+T15x/6xiN2qXrIi7/qoB5PegH3RZqgV64WY9KgmC1UJiLyqM/hyjQsypmoWdrQrzuJhYs
X20kF0NTJAwZKLGsG41nHpHNrDOmvl77DPOXZWGVdylrPAw6ZpyOLp50j40xmXzTptchoZkN/kPf
3AUkGDARTGkzDMdBdB9ZxSbRkfaLM5KWRuf7GoftF/fgpw1xQtwTCHVFSLEReAZQ0KYCz0ttEJxo
LnlclMuMlhSaiBQDhUjWQ8I2etYTrCzQj2E7nVRQxWcMUulixCkVaTQwkAEsah6Iq8buzirDhElT
qTsVeNl0GiQWEKmWwF4G1seypgPSlGSGCACsS22woYXkx9bxH/ASuPtu4vk4fjnNcEzIkPVtN9q2
Yf1tBL2/HKv6RGohevZZQe4IIlB8Txwmj/EC2UuLrrWe+zYjb0WoKx88jzaDSIRZqKL7/ZF++cKr
JJ0PE3ajZ3QSODlyjapsttFAerRoCceyekaKSRe/A0dYVx5SA8PzQe6H9z5Ue6KvnhDojgdsI+1R
gc1fFmLid3PMZW/U7VIxQiAnyXv32m9q0gymtX7LXcQlaex8tMqtaIigEWW5B8526GbyFf4QCvYI
W4fbDtHVKr7IbCjX2kS9UEH+WE4utm3fJbwCNWt70JqQHYSufQ1x+VgE+UeOJrxUyXftWdNu8i+u
snfcYfkuDUwE0AkmW714tZC3k/Zkbmw2BqwXNOcLq921jnWnwhu4a28hSsW3tz0o8e6T6kknBnLa
KxtDB62VbVxhNh3JjtgEtCQ3oP4yas6hWNQSj3DaWEgKcG26Y7FKJCtmbo/9Q4JfPMyUtgt8c8Up
dTCU5zkqLcAnIEmsrkU4nHz3Xon4oW7l0hiiPe5VyBlsHZaSTDPURxXzNHPHDoirTI392jRzfrgK
yw2WeVcSTy/06dDXEMcLMmaWNRMytzb2aajPEqw1oBq8n9J9DU04arEpD1UW3JsBgQZ1X3aboeu3
2ViMqKOhgk0NeRxjUoGDMWh3+/pBVOX7BEM6c8y1YVYs9+ZD4pnftoKnlk7la6nPOz0Dn28a68dA
n/cuZW2QcBJvEscb1l7jP5ngoT0eVWC/6JEBk6jgax26sktIbZ7ROwWqgWwTMgOg6bO1kCYkiWRv
rYo7mBVLRluzeJz9rtS/Id7SP4S2zqdZQA3dWYrs1kHQzijGFzfGjFUBcxRFGcBqNYE9J6+NaEgq
mFiv/eYocqPfFpJUpaRHEGPBFd11lrk36hr/VkNwoeWPyyid6iOmUkSh2kNaS8KQat8nzQSVDAxD
YANB1a3wkGDQLitIvJW3VZRIy3x0fw9V3wGycPYICjakWT8EfobTyMq/kwAjSQHzFSiAjvRor0p3
BWh1F4j/Q9l5LTeObFH2X+YdEXAJ8zAv9J4U5fWCKJvw3n/9LEB34k6rZrpiuqMZZKlKrSKBzJPn
7L2289JVqA9Nn8FS5BcKqFwsjrWMH20PeY/G6Xud6MW3TMCDiQJ8uiacjswpsF5XtAExDhB4JFRw
wi5Fm169BCD+XwWq7r4bsKkPkdzGPUzV0M8eQONFGE63MrEK6rDg19hjXOlL9HRhItGGKN3V9fPf
dRZew6rqEB9vCNaKNrGrv6STI6/2UvoQGTWF4uubqPNYUxKj2PRKM6xKUPBu5x6o3TAIZvJ7MMRn
egsPvjcASTdv1BBPqNU5NHfiWbAGNjWwBKuCV0TqJAuKfPVS95uGQQxJ85smJx2d3LWO95pX/B27
wH5WMvkjM9h40Ka43JJg1zVh/RCpY+0Q1P4MiolWHTV7HXdNTXLl3nG9Q2oJtLcBc5vejnGM6Syz
LIMoLfhI71ZmPOqaop58LzzRF/EiuhMwV1ONuJ6OBW2o6ofGrpFw/MY4f7DMZjiz3os74S7ZIlEx
aOgGe0Ehmj2WAvLHg1fVKLYDqM+9m5N/4eP4q8Iz0d3HjtaKVm8p1XQrlCsAix3RZfjKyABeksn5
4TMgRuBIgB++3boFSqUZCbGCXVVjrirwGBeMrtTgF/WlWDNDuOoUwvXIj12bv22b6rRpquI2tCAD
Bkc7lgmsdHqD33WkwGSH9TvL9NGlKYXGetzCUOAoyJeHIt6MOkoZFiz4t/5rMZIwpVS2uwozscm8
CPNl5hs7zeQOSBN7y3ZNxcXOo/ccPvNVYekvZRW/271bIZlM4SqoDM7D6j1xKDhEU+criNd8WsAQ
ja45hl3DcoG1Lkp9NuoEBoYHCaB3MRKFRKBQ8L/bZktAfANOxhnoDSTaNyXWPDj8zpJCF4qTFbAn
JN6anAzwHRk9piyTv5EL3lHV4w0bl3h8IF0L1FIZaTRUgiih+9i6UI0aJ2lKaPgI8zBJIn61EA3C
U+0w0egWS1qTCsafHtuXIfRdodHo7wOdAxATk/l9Qb9FYicAxiOTsN9jJj+4Zf11JXChBZNGjQn9
wgynQY5hE0RKDwgFWmAVNOtY8aN0GJapAQ3ylyGOFRbwpeWUB7ehZJXeaKC2tNYNtnv4Bal/6Izi
lW55swgt/rCvI1mDy73M8fLiIGTPUScoW4mWnGPYwm4fA4VgWfQhR11tf5Ut3lZ8V2vYkVlL6pSc
lLtmId5cglNxJPSvo6cYOBXtYJ9HYELKRH0UdBNJM82WoeckSwJgAYmnOUziKVIEad0ah9XSjDij
yy6HTE9mJ6Ixuu38ESRk+rpZI7AGl6pldADacjMmo70JB+8m6XXSNa0qnAE5fH70aJC8f3g2TryK
a1SbICkEKiOWSrTdWAlSy0jdxR1Z/24ULV0Qy7VF7qEtTOcJwrm8sgTbC8v6mGbiBo1C4BHABYoo
rh9rlaA+hwYjZhNewn+pH72CJSzdZwR7P+D30Z/gt+X0Nqzrv/eSbUQ+/2glW66Nx89mfIllHRrR
lwmGUsJY9iTmvro1EQe3+WT/0akq6i49DNMcD8hRdG8mMFTmr/OqDk9RmA474DT87RhYgh8IDmXq
dGfFtlaKq110mnQb1sDsMa5qOPgKyguvd40NmYjVgaQLMu3AKD/PLwucC6EtJa1m9+TFpMJiQX7K
oWNeyMXRFpkLzAgmF9nKjdUQttbZGvcG3oFiRCGD7h461qPoPcQFah4dfFP1HwenecjGEnRRrIZ7
YA/WLWLzcZoErXlZYGrtk+rhgswDWMakbRhK872c29NhnkO2a3xz39eh2JpRqe9yobwjMe0vTZO/
+xDdToXZvdl5mxG1Ff/nwU6Hc1Ab1u7fPyHz6yckBOojYxpWa4zdna8SqaYAo2BUbPM1ZbLvCUxR
g+KcxrIlxSUgxmTsTOazOSxT/C57VZ1idiZxLkcan8ENVS3iiOjNN8Q7Qc8Qmr3y3Qoi8xXXG4xr
2T/D8eivVmUiuiX7K9APti76Dz2tkdC7Vbpm0vgoWiT0XW7Bmqi448in/d5oTAQcOFZ75EAPui7H
kyQRBmm+hZnVuorW8XdpLoPDv78lxh/zD0Rp0C/REtiO6/DW/HP+AceA8LOCkMwEaXhGy+497YrN
AMXgNI6escVhpbKk0okKtYiM5Ng4qqyecA9Gi9IhDU9qUxQbQxU7O9CdPTx7RnKEsuy5QdwHpYN8
Z4GCwZPebQs/y5cITgqg3erA0mqSmiXKcxD17dprK2vjcDxYRaWhnvQU6Yyo0Xa7SrO3Jf7ATIs0
HMiKcSBV2Dn9+zuB4O7L/Sss1WBfE7Q9TGb/zpe3om1dQR5pSigEoCuoGkU4tk9FgqsDKVa76bJI
XGChvDtR7SxryFZX1TFgWLjDrQ8wpMxytLQlTWB+6TAMPAaG0q9cmuIsOGkOOSarOYfLsy4Zn/W1
prxYHokaJalW5/klI3uMQvqLNdAE7DISQtIxd1ceZot6QdYpZAzgh0sMhv4GRfd/BX1S9b8ltcr1
ZnsbuzAbmm6JeZeRYl4YqhlEzmJhLusN8kYavdqAZcxqae7bQ7EtDRteHhLwvoGRMwxYHlTicS6O
sp31R3Wp/DQab9jNU6ZiALEAlJuTUev9KtAllxwa82CvWIZ3nB9ShfC0FoEW9I+G/PC0sybMQPYa
OWvd8x+TRJq/p0bUYFUaID7rgWiqdZiG8XvPaX6R4XQ4jT7Hsd7BP9awp9LMDdJjoiKXTQ03uScm
sCCnc++jdpiVETnr6LruOArPogkiBuhVKWyhEtnxsS3YcZB8+TRfpuV5kI080eNPoIyQ9hYDgV6B
X4kfkpjC10wAI+fMbAG2GLdZCTLYVfvUKP4iGJLqqrbNTlYhKAhLM9Z2rbYwPPGBQaNAbBb46tZV
WXLnl1Bq1lGualc1G5RtXcKINLri5E6+PFuRD339O1NCdf25NCc+wa2fP6Od4GDNnTa/ZQ5IqqER
6vvg02uVnR4eVfJhFknW/YwY0JwR/3inzxGShXbNlOf5gTX4h+fXzUIx3JqtMWkvGtIjZHMOnfHU
s9fToO/WNt4bzrgXVYTliyr9a5KH8p2ggksr2pMCEKYs6uwpEHwEtGFhqlfVD0WI7g0r0YMqY+ux
SasPECrk//mJt6rni2t+3VbOlbW4Xujz1gORTllr00Wo5eY9ydGOWGVmP9gDYX90vo7B9DA/Y76H
xWCkpYMn1d44jl3s3YhT9UAarWJV2avocawYpRzOos3kJu6LFiMX2FD0M+punmkoeQLQEQNQUUTl
q5A7gyiWX3BkDnrhPbhDrl4VxY6uZcYu3PScBuc5XMN1vMeJREqbxJqf9VW8Vljq6S8EHUmRk7hs
EHDx0chjfZacRc26jnZBlClbTsx7gCfXhID0TeZm6u3zk4kCsoOM6fgRSgxNcU4gjlNLqKQaIeqK
XuQ3X1ewIQXBy2AXdyVDRSgdtXsBxICRm4vLOmhoR4+ll9oPATnU63TwOJlNLy20SQ9tRHCpEnB0
5MATrLQsVA51FBE+FBp0GFIt3KjBwHIrov6s1T3Ls/KsvXvtiCk3TWmKhJ+i8//nKPHPbdcC4YWw
BMYyQyECgv+5x0jpt/wHlYtg1/6usHqauP4vIzXUCjnS91AYhBRomUtbiomYjup0rUH4WtsVGrCo
8hAVFmZ2Nz3MmvRnfwpG6WBokkvWJxip+c62Jaq7Z6iYRL0ifxeqtQ8qtXnAmbubZUdw/GE0KDWh
roEFmCbw9xURhliGYmjyI8em+GBNc/SwJ3gOY1a8niUjgOxQQnha9Lc35Q8JIG+Khh5Bow6xbZJZ
/vmmVGSeeFCSM5pHnIwx+VfHcXoIRtqA1M1zwdh7frvXXBROFAOYKXEI7nHQ+A9x1R+KsDYfS9yt
DREYDyaeO5GqxvP8dd5DeIa012oDXmgElQoQ0IMtqlsXFfIcJHWy0AiIQMmBMIPGaWWXyqVZRXUF
1scz/Fupqt45H7M1ZGXMR5OoKPCsmwjV5MWAQ7cKDeNSJyKHg64lRx1/+7ZSnWj/79uy8X/ZlW1q
E2HqFCm6+DqFhhOs6oSSQlWxdfX74Os56+CUHmb3wT3GpbG0JHoEtzcvyaDlU9gbItsu7m95kJM7
AHjJJa/uaPB9npEqWnjbAVQWOuoihIVkYmi/e5JjQQ+P5boLCThgI5YbM83DY6w01sUkdW3ZmNyq
EvTojmijzkiq53GquzEJOpQI6zghLhExCNE+UY9irGF4SMvsL3KViVb+jyMGJYoNrpxxPFcNroEv
Fw1W+TDSbAZdYtJ3ZTWGWK+Gucz8hg+YBwMgwYgX5bV1yCF0PNS7hkMTTaPl/ymmctytB9hWOBLC
c0O2NxNiek0WtCdpBGe/y719ZyWklwKC/ouowPxTLepqiLxQt8H+5p8vR6RO6QC8VZzPu378Bv1S
wQtNiAfhQTXSlYM/qOByA9+ZcnC8hzRFh1L7JKibQYz0NaigGao2vvFWrTd27fvnoSqeZqUc51aB
2q9TD7EU6mF+phM/uPUJUPD2swS6H9rhCo/1blYDremS4T8m41UJlPLVkQmlZXnzKzd/GegJhrMM
bQoUUkeIRIu2G8QucJPfejXiO+3fBtwWay7a6ghEuzqq0zO9jrrNX26APxcKdIDg5nWh6axbX1fP
1uwCa9Aj5FlJIaND4HtE6Znqa6RgW1dxoK+yMvEe5mfSNcQmTHRvo8UkHNideDHYgi42x1LsBd1v
oB7vaQ1wIkFrchnyWl+TvpGv4joWj7GibkxQyE8WUb8rNol6oyTwRjWjJPmigTJSEfOVG7650X2L
G8ltyptmJeU5z9JNx5TRRY9gRH+rzP+86tHUufjhHYQPltC+XjUytyUuyoiqlzYAoZXLsGVugNcA
DFSGAmNMDWKrGmGcaYibZ811iRuFYUuwWOiehiB8m2U3rW+b5zpjCfC7qJli6mA2/0MxMktJlMF7
+ffPUDens8OnG2v/83/+D9SNtkbQIquXyWco9K+CbzRknWSFRXiQOA0iJTM6zauy9VJ6XfxKUuWx
IXxVqRMwq71L/yswUZek1qrzKiD5JNg+dHb4SNG6mBUjMRyZG0UYCTeVSI+BC7mwrYP6DngDXlMs
UNROGhsv1vqV5oNrVyeeymAPhzwyYEeEOwMbLTJez9ryLtH+qcGNsFPAEpvkwQZti1uPX3Ba74cq
ObWMrLb9qF71srDOOtqtc6+3cucmtXdSwrE620TJMnbAqN0P1hFmVPJUNpi1qTlDQ/anNAKFkYbj
uKT135/TIjl1gWZcYBVGD430Nm2liKd6enCjgnFR+KKE5Xca1NVDZcUDoDE/I2yIzYehO3HFU0+F
qBPm344OZ3jAHFio/h0VZbxNhD5M47gxVNvHfnoQ0/wEK2i2HDt73PngHq7h9JDqcFf83oRjC/2w
mnaFITEUSDJgHzrDb68YKLblz1ZaysnGALnEmkP11RY7L1OiMwsaCUrgTp+gwIz01HHNOOycYUc3
fqyLk+K17sGjzv58yONE2SlDcmLgCye5MMtbnnfV1oaSdgw9MgbIxc2vI4h4Mt9yF/rFuDMLM74G
oXyp3bQ5UcXCtIH6FoVvQ5QRGyoYXPoRlsSOXO9C+vgHe0h1OoaAjSDB5Z0G6T1wxiszkGCFH7JY
RqXza5buZaQ4tGU7ccfLYjc2A43MkUkPIjeRhe4jlJD83fF066WJvXKpEgB4IVlr8uDU6WBt8U/z
P9c1fTdXX35hMrPDTh1HjX/sRqBtbRGtc9tud5oVi1elrV9U3DCLvgAhO7s1KADQXXkRol9XkfG6
HIVxkWZoHQMwc75rZHstSA9AWHF26M4qLazLrMb+jySbLn5LjoNj3oVrtZc6ByYZBP0bo/L4VFcw
XUNLe8pih3zu0Ck59RB4nqJwW5ZxO3xk0+FXOqOxlxGccI7o9R7k6veorbJrloBJwq80JcNW0W6+
QMAseWCeFvSy0k0wNcoUGXQPxgQScLuHNKvyaF2bJMWmiCIqYwiflAYZCMKtj7Yw/McGwe4Zwthd
8G6sK5KhSEaAG7gSaltyoiIxMM+YyU2vEMpxylF7QSeGHAMxCUTgZZULx5fmgTWdYZbvsju5w1tG
r/zfVy/rjx6RrarG1CAycZW47tddO3ToPSQmQYiCISm0jMB56wkZhGgt3h1N+zA6FZEig7B7lbbZ
PcxVIrf6+la2YXbPTJ15VhJUOwPOvVWnycmB27gVXA2TpiS6Y9SyVtbQEiPpqspu8GG3zddEB21u
G2oe09tEOzGeyQ4xE8FQuOFjX3jfBCIlsATGnYSx6mSn/hZWZrLquko7+LpV3QdXfapkvCSVDAxE
Zb/DcIR725CxkbQ1XkAzv/c6ivcgGenVz2LzikOJjFTxWDOxhEZV5KtP3Vw9Wj9oTEWn+cEm1BVI
aclHp4FDmmuQYbpNwOy/KWHTMV5N/COmTG05TBftGPV/Kw20P2pjPhjHUNkW6Taq7Cv/PEMEgFRY
2XOSLhPPWdM7M58jQ+7Bwv1oy5H2pGaVtIaNH/ivPzrVDzYAmFFD2a3BHA7doOevslzIRWRTuQ5h
YeyEjdMDgOxf5P3ij9arrZLOrtF1w/jEbvhlD/csVAApumKa+9QMHR/x3C6TML8O80vTcbNt1+CJ
qoJAO5m2+1NUZr2B/TUc54capNNCTe1nQ7icafOgOI4RsZ0c/arrSLTC0NJYX2ZVGd66Fo4SQA+M
3qlyDk1poyiNfs+vHEVzFygzawwSenVlB3AvthFrD53USJbLFIyiC9pp3VWE4L4teNtUXRazZgBV
57IfgmWkde2ynN5G7lFlFcephsSPl51lPgdU8WfVqeu9oujrf78X9T+qQVsVINNVDb06/36tBiGR
+0lXJPHy09zU1cqxTJH/jD6eUvx/ZMnFbbjEHLKPoxGw99gNH7wxyzh58IM4WINU8bChjsoBxK94
F1l2dFQIzcJu/PV8VPbFpmE+/Z+bHXeW6Y2v1Wi+////VUzSkgydI7Bq6l//KnqF7kInUJj7Y7KY
xCNJnBV4Je4l/9xkerJTJDDHlgoJJluf30Pbww6j5niW0uopazwF0iDDEtstdlViKvu5ERaSIDuv
UyPcPQNq3z3sUKj8p56HMnxLId0sSS01/jJf0Kf77UuVp1qmOXXUDfXPyCa/HF0v0OnsQtp5J10v
X8dt6xylhSpPFYm9dCPJcDvdtm2nr4oI9Zx0G43YO9BfUI3sfdcf9SYQL6k0ypU9ZPaV7n+z0hWU
X0oXnwzppnxeWvi3+3M6Of7zR58O2Jw0bDrfrml+OVmmrs5JWYPhKlsykIGsdCQmW8Ep6+pfUxb6
ju63jkmRZ0Bv8lVZNNWqs9DMK/XovtcT+4IJMTpleErFOCZbIt+H1WzcaQTbXaZqRzNo9lOb6CSZ
XJ8Zl20ZmeBdmoxJekH+IHSYfAUVSsesNhLboMB/dq1JW2SU70aToeVj8LnCRGFdRlJfVshK5R6H
1GMra/HmJ0jmVVHtbdfJXkCqoUUePsxSi7bCun3eMbka90QQxFRaLdLM+Vk8PVPQSv3lCv9z0eOy
ZuikTTeqZn/tXTBbwb6kEnOojXQOVnPTU/VUcfTsqYNhmd8LW3VP/uSZTkvl1RAEJVSKBwfLKXvj
IGIuIJUbW7Uc2pq9cTYbBHbD0Ga3+UifFqiW0Fnqf5llal+1/xxXTH4cZmWWo8Mn+LKzDJJkMaoa
c5HTFsg9g2YTUUW1OlE+a+Fs8eyy6RnlRdFhtnZSVNPRCwfaSNzE2CoxYiVrR8X7l7Og9vUsyFbH
8s5kG1Q7/YOvW17ExeDGaMIQKQbNDsLgMUVT/ips2IGtOmQH2U90QStpDmYabD8XsbAifqFVUXsC
Wsr/8ilrX+96fiSHlgx6RXx7oA2+bm2FYdk+jUasEBSEZJOYlzYlJjb1GJjZY/ekdtUPVYNNFZe3
Hqzt2VADY0mW5d9MG6aufq3VYKZhZ3IZYJmaZZv69PX/w4rWelBEhr5AbqFgpVPL/tLyOXRNRkrx
5Iwux/ZQSnmRrVodhzIyjxIO7saNffPBgQnKBks3ALvxKglUbx00bnUuUq7KvmGrTCwyJUztQ9Qd
R5MBvJ3IRHWdv2iYNCi5yqMUGlwW4LqtvNZ4tsld/3wZK9qLY3cT/5VWPeNBBiLj1GnzcmfTGtbr
f4yM3PPCol9hTM73ogWmr6QZZTc9nYUTSawHDtMWNfa5NLVWWVc26/z0e1HcdciWUmdddW2+LkHX
rc3EXRJ/5n93mxZLPJ277Ri7ySYTSroORTMVcQSV5UTgrYqBcvyTAYGd2DkPUeNeQS4DWG5IUCLl
41WI4kEkxGwRXkL2msf7+nlvS915tBCoTEgKJiUhDoF1VoLF/JwmBBD/jlRI2nFwYn+nVmTrdCOO
B4YqYjRqDtCa9uRYzd1kubrAYdSeEAmxzQ8YBb3BWdGXIk0F9OoGnla0TTyXzOmOsC9FrSdALX66
mR4wailHZ2IrHgN81nUM6j6ZQpll+axlTJaQHbqnMAq1Xa6WHtrCOn2yhXIGB+xfS/wOm0/5wugQ
gdbFin3zXXflWIFxLH3T2LboeVK7/hWXobn3dM25QUsJDpTaXHPIUpaRO0AnqAg+WWCCrM6jBDZR
y/RUOXl6IubnP8/8U634p9EA8bAYPSD/AJjkybPy8dxndHdIE8Xh0xD4gYLubkotvW/mR+qE7O5G
wBC6kAZiDb15Z/t9ss3d+mOg63s120FZNb4wD3jfxaFI/YJhj7En/VlYY3/mOAYk0RcpK5orkD9C
4ppnO4qXlxvHTZ29MThMXioz3ipDVxMUIKCf6Q5TPtXRn8t6lFhbyCLkABDFUfHehc0dj9h4t4qs
xOPDhHwqYz9vuumZYg4PQ6FCMJ7uQ02p2Tjt7qV3w7cxB1ubuy3EhInVXpdFdnYhdaNrZegUBziH
RKGmHEY86LUKfmiY7CP930HUt2J66Mj/+GSNeF5Ak6mLunNPls1DHIuXoHgU0SARaRXM1t0g1+mP
G8NlHOx+RbRhtIxy98h0TLtTGGn3QTGNVWYVET40U2Vew0NjcihOuuE2v1IFOimvQPTqw7KYOokY
przL/Iydw9pnnkosn0Xt7LlP0US07kXjQ9ez3vW5D1+ChEYphz3PXqtqopzUqDCOXWrFR8Zt3lkx
KnOp25n2HUf4EK3aoVtCk41uCXa3e2WkCloyc7w6VdMs2hjDuXfGl1MdGQO6UPPqFngFqQm8hUmw
x+CyLaZBju5YuAmTAbF6hjJ0ZRZTAFsYynYzkkUDaE30N6G3KhwX9ju8+fLqtR+2HIdDIOidIb1F
GzW/xn+cLbqh+Tk33hM3B9hpROJMZBFeabMVeF7hqTkxWknLLq11Zao3QATDYYbItMqmmlUyovBI
iFHj+j4IFJFl/JAa5vPn12hGfMi5RQV6dmWV0BQBnGKH0QOx6Uwk9dOfK3szeeiHWzzNgW30mJuA
dj4/Ay+jIfXPFEDxqgSbvY5I/T3H+ASY+mhPbSnixyL9NQgC/ghwMB/q/mfpBQMAyKzaNFWl/CDS
73c9tO41p6q+gFooNl4PQCOcfGhl0A8nIzd/aU6DOYRbXvF2WmUXt6wbyofMjvOr4nDlDvf//qri
kMacsxQX3xHamgsrnUITK22fznSEiMgwz/TzbY4PfmdkPWAwr3t3+eTfaG8vbI4tH0356OPcfYxE
EqxAGfV3FSD1OtBI9fRUgoHKaMzZzKbDY1Vnaz1NlG1qdnDfRt+AfNg7DNnazttYntt83ncepGuC
A3pU+tMdCGebMXKGklwmLkiSGv3cgXrzlBQ2NWvh0GnwshRtGUcQsxsoMRxSWow06c8YQPtsqwne
yH5oPlIIBJ9u59nybE++5/mZaxomq0wLbUam+jmMXbnFlJguBApYmql1SRsL4LNONMOj5+ly1yvh
LeH+PmXTQ6RjdtcJewjLGqcGO/kTEH0YN5w6wANxxEcrYoU48HDS/Ib2sOxbx7kNivXbrSGPeDLr
Tnglm3VsEPs3v5y/UHn1k0NnY0fAlIf/1gfK6CCNKf1BOVPwl+QbUuKIGdbSdY6/VegYxgO9WLD2
zXPlOdUy14zq+rn/MYlRd//nX6qICn9BhHoDC8LRzj2LDumm01O9eUF6uI7H0DipsZAvQeb+dFpp
7D+1bTVTi4XD0Fo2uQZ/UXlWAeFdPU9kq9ThbCut5rkum/Fai3zbKAMCWrAqXSGacWHgF1gqnUVl
lsoRo3FCe0jNs+9gDSi6VRWVehiW+TX7XZo//a4r3uug1XZhyc3Tji7KVbRwa2bc5xbQ3pNN9jtq
6zCPNmYRj2cGlfparXW5rhqyUwa1ROA7Lfh+E/arPqyQmNuIBIjqetU9fDQkVTrHxGycu5kNwFGL
VaMU6cHiLueE8N+ng4t2vFDtt8+z4nxs7BJTHKQHfhUhWUXM7ryaEZDnI/p33LVURLkdLB24Z9An
t7nVWynGcDXzb0WYaC84m8b9ULOj98dKKtVNaIhEUKeFa6JbkIRqmd6xdKvmuEqBkNNFx+EZXyZJ
Plz2ysTEok310SxziWiibVrap8TmDM0UjY64oPCZRBCp5D/SrA8Xhm+4J2suxSnktWMCb8XKXe+o
Vyr5l7I7xJP6gzwbnTURoGYEBuJTyfJfTUttv3vO69BGztGUDs4AlaV8fhlbNZreiCS31RiTdRMx
BCLgDKNRGmv2KoxFepBa9GvGo3AaHT5BKZlu90c1iF/Aw2snjWD2u+milJqKuWoworvFq8oFxDxg
/LetFqJK1Xj7vMJsNb8MSrt/cLWx3RGuviCAKnkrNPV30DOW+bw8UHijYxUxiOwyxk+oOReG0Y8Y
imzvWEREiowU6lpQikOZIx1vHeXsBUTtwSwePuoY5HpBDKfid85mlkRkcQXaKPHJb5kUEp3ZlbtA
N5H4jjJ/HLL2u9uXzquGcjGhjjvMD9H0jPT016aE247yMLy5nvxV+GQJSDZQrmKCUkWeD292APxF
DXSst/wupCrfM/3sh1lwLjTAyjNApWX+8MGpAfWEx8aFwNTcu0wdNyqQjGc51M/+iMmClhNuW0sW
17Do9qAZMSElSfRS2Ql8ThgFNdP13UhYwTaHt/nkIXRkMbBOJX3ni9Rcn065/1DEcb4vh3KdmKF2
zq1aO8eM287zy5DEzUUXF990+szXNGhSoGrEIQmDYe78cv6CUj18Ctbgxu6GzvKWhhySH6BwKy3R
v499/6sEgzIzEsoseHE4Ot3DpC8uFGjGAishbNVZY4tHv1gXlWVAEsrKXW6Bna0HS0XlWBn85MO4
LqLOwCKMLBRoR2qlG6o4HHwlHK7UhnEyZvqBG/Xz/ERVQMrOFCvnKVF2gQhvbj1bp8qvsnYvuyne
TsrunDV5vc2k2p2pq+qtr/T2JtL6HyN3GSGBxA1GtV5+y1z/qnFHPUNO1/D+6BgJCCAsQHc9+bmS
rBJIeUyRJmVgArijSVVeTsXZ/FVRV+MOVpuyaejerWm1t1NlD9lLeNoLSbk/IeyrF80r9RdMZSsz
gbhbZn2zK5nyLSbhy9GZTjgd7l2FSJ7D/Gr+dbuPjAIZFL8F/db/fkpEAOm+8++q1W/SctWDNdQO
vGMUDm5sA9GdHuzpISNTwiKRgKeBCpv8n99//h6FW/1Sug7R6dRdmvtMOfDuVZ9BS+4nEFABhB0m
oXf0RtMjjwq2teVY18SOnJuGwnG2uNYj/hmllmsnsMsHb3oQSU/0HOd90P/FPfRD7CqV/93LBAlM
jbEmjxGq8aTlkQkplPPD/JLSsVvWmQ6k3PaMS6lD701UZW9aCnERda4ckWnItdCKdsvubDwz2JOc
YLM1cJnkTFmWXUKTbPQQ/eM6HQtgzGEj1mjE5VqaxvAR2daee2d4Fkm+oy/c0N7XDIwxkKSJ/bF+
OjUWd7uuXwUaK5kAj+1Nh0yJiawl1OQ5Ugv3iAvkAQuef5q5XNwFW/xsXPuaNlzKUI6XNCuHi5nU
+HsK9zb9l8bWzYqM/pCRgfHSaNWLGbjK1QE3dS5l8s0DM4AR1PppmuHvMor850hajBALS4Opv3Ft
u3+22xuI/Pw1Rex7Afj/xFu7Vr3C/pVXHBcmwtbo6FdLROrGy+n7EeTULAFQVWiNO/dJNHEH8D3C
W5xG7pOhufFu0HrQ73aP4YQTsV/kHJgk7oQoTyCZTBbATs/fTKiJ23qaescVwRt2RML03LkcYTQd
hw77D9Y1ZuJJ3y9kOqB+TejDBb1IftQdBwj0UM+1In7kfvnqxxGHIkb8HCQ7SQcqKR4lUvI7G0K0
xUSmbh3HCT7gyMzspfmXmTzCXXJRnnmifTYi+db1nXLFhGE+fzK3NI8DLEYwc+9kwZ2IbaQsypYx
BcChkJ069qqbDUXhgDofco1koIObwLsTepC99F3QsteanKmC1H/ntvBIsbEz1vPaXVgZ/p+y6yPo
T3mK7yCqvvlDt3O6Qn1RYWEzRWZcLPP8txSKekWci2tyeoa6WG5GJtZXDtv8Wq5yCo8QtSOYY2VF
r/KtUlyIe7H9EwsTdAi30HFzRPUOwPpZMzL/aoQ9TnK75SAwwMd3GwpM5rWHqOGbOYlUcGQWcieE
wopXIzYtWZFjSYwpHe1u1wgt3EYlHl4xTXNqbdW0Zniq4zjemln+jWsVwp7mt7Qa4k1IbuE0NXuJ
ksgCrj62R5Zn/0W38YQEBqry+at5rX7vMpGeJM4nZyrXsa2pJ9lrpD+ouOAil/MRGVH1NuJb01UI
tPVM5lCGO2a44HGgPb0KrSzZJ9DyQWylJJtsian6X2Sd13LjSLRlvwgR8OaV3ovypXpBVJWqASS8
yYT5+lkAe6bvzLwwCEpdLVFgZp5z9l5b7f0+5U0uunA7VqPYj74jD4VhmO8D3TqDku83JgPgkcWY
P+n6eB0Al+ygYkzHsiQEJqo4tJW+uStGT5IKaFfXyhvs7cBW+BoGpOxWjvZDpHF18+f7IZvvB22+
H+JZn4Y2fTVAMAt8m0pwhjCaqafdO+QZY9IJarh2APzJf+MG+eG/091yxCMH6qwWMmSbgsKoBVo3
pO9JsTYlwWDkpotzopT9YoYzBLtM3zzfgNGWEOQNR5RaOytKE1agUx7qofvVtEHzFgQyO9isaXuq
/EOMj+yJvGPOQ0ZR/Y35kwn5l3A/kjTzMNrbVVvshpK8TVcT2XdOAnY+pw4RYtJCKNgEQZBfJkB7
txTl9NoJ0vzz3w1b969AQrQndywo7uuaej9J3Vfyq8LXKDDecrbrq4w0dS1LW1v5/gWJ2fCpFU1+
cV1UpnXY6B9M4FE3y48F5NkS/LNxiawYrdx4HePuRbaO/+YJdUlyL/sISQNwstZ4iWv57MwQtywf
OiK3x22NWudNEbfsB6o8K+pbODMNaqay0xBBF2Z2jmxyvTVHOFfDjbt1kurdy2Ih0LXgUDbkK+F+
qmkV0ecCEdQ5yYi+pqh2y6W1wIJUb29+l241XAMzjYADWy5ckZJ4NCwu3KtTsEV7Vl+HupMb1lZO
xBlWA/4m/V5rJJ6Ygk4YQYnYhGfRtkrTPx4WGEdgHhCjxScTp8pKB+/joxx58ErzzPrOfaVonk36
pTI6dZyS5m2QN1FBpFhFDgHZrNvRoNcnLuLl1UneorRy32kIkLdYwWSPAju+AuisPiaWXy1j3XAr
maCmh9WOKsn5NAKkX3btk+VC6hyK/OnCTATuupkam8xOg12BP9jBZ6cg5s4sNCvvEFQVnrYTboOJ
VPHbGj1gGWEm34ACwICk10jS9Foe+BQQUmbb5S6Uo3oJbpAewrsh3O2yJSi3Kp7bRoeyS7xEYrOT
E8VMnlDl8a/3dfunGUFAto3bHRgRDR+DoY4tfMlfesLsTFlIITgZYg/hrLQ8lMoiegP+23a5REZ1
GlqYj9LqETQtaqbBjO55Zu4kQ9tXw2H+72nVV6vjPw1niXqpi+bGiCEroNBNDVySsSb7ZlFdJW7u
nLqFIOv0Kr3CDawxB8ThsQ4cUJN9kZ0ePxZOb5uPeAk70W+SdWxPzaXittz4TcVYdgF1UbGltDbn
T3Y+5umlBc8Ffp85EIN4jqY9hjSZXh9PbS1Nr5mBRDLsWW7rBKNplOTmaZqZOCy1clONlW8fnw36
eoR4TYSqWmajbbtZ/8ZgT15R+h3lLDxaHgJhaFuHH37932udG4zXrIp3jU4LleY6QwCFm2HjJIO9
MfOx2TnsqxsW9I6DjahB+JsNcSLN76qz4stCWlY2yStMHQBPz9oeEo56FGJxvS99TOpztWQJC29x
IuqNZcXFpQkCQduRSn+wGriidvwPc5CQUwVpMSxl4ZvdaiYBXCNI6uX3nUwfMgp5QZvlsjOm9ABz
OFy5cdjsLNkrFFMShjHpYSc81azroyqeq55oh1KYBHI1kfpNVU1Ai+n+IFSr3XXzGKyIyQZZUIA9
N+L5v4fWVPfcwA87tfof0PrhX1386ZPhpWWHOskm3VQsyueEVJoRbwIhkjZqGWPIg900jOzPQ0nc
iY78vE3kQzLqA3p67Vom7RloF+SDGOBTTccG7eJ0p5m6PGD2edbbWQeUje9py4/8aG+6qZ3cl0Om
dH44mZfdO6fpnnpMk+x+0dlfDvxuTwLfcu09nlbYk1IMUtfIL4lRG/WbLA25Ssc2OCWS4JxEkta9
HiL8D5KSDLrPDJmq272B+POEwpVe3Vzi1qMOEaHX0gvDrte4GQM+2BfGzO0TKgtQ4JOy/2H8AEOi
kPFlkHVySZvwt180VKSyHbeNZxCoegC+bP6tA//V0/TpHVnRvtTl3+XPR8yb/uIjznPnjut8Xz8H
FassmcSDgIBQae7ZC9rut4E9cNVGIvtEzk/S3uilpx4o9UbAAV+mDuSFOnczN8+qNSkOIEasAzUi
f/U7kgYTn5F7Tl1FQAYQSHq/gKAZxJCWus4gVF3aYg6eTKP4awpmJWRt2ecQ+85rF1BfulH7rBMN
c8lV9Gnwe3xwXGeoa2fPy5U+rYehzD+yUJfwdLEg+Nmf2A/Ed5jh1htT7TMhPXNrDy4Rl5Ahbw3A
P7dN3hYfXV/bvxNvGIHjQQRIUR2dpxrLgG904a0IfbW1R0e9FFnlAL2b1IfQ6Wh2BeG+EVHKW3gW
9dnz0KnM58BlP2uc97oz+ndD1/9oeTCfGhKKWXWt/GdA4eM3rtOBpb02X2Ef0Ymv+2Lf2sW+6VAF
21nHHMwLZpI2kATisXuYOvOLy5cjw/EvhLXIlT11QM7/Dzh/eVbiZfd8CXa4drTsG4FCrlXaqTfZ
sKko5sciGOm5zK+6fezvplZ+pGZYXwtbr68Esui081ts4fPl8oVRN+uBXK0aR0vtBKfSz7bLV//7
lrRnmNsM2ns/p0WOeD+OWgFOpUhqDYcRr/nWIK/8Gfeoo2DQ62gshR5Ve9Is5aWfsVTLs7z7YvrT
wbwOGBSUvi8vbaabJHFUGNn1PgdyAL0kYhj/nmHyPLYxbfhq0L6Zr8C5SCoPQSLZoYXjxmctMPPL
fw+WwN7Kd3wvDcco12evFubRuj+PpWWee8+11s7oyvTTjC351HNs2HQ+tsVlNXHKFo1dCR1KH+RR
tUm7JlMxvMWx+M6yEowYTqZjkuK4tHX8F6Mjm/2yD0nppJc+MyHSyCsQwWzrWjJ+pUd2LPChXha/
Rzx2wx65Yw86hFWBjEy9/eziwT8QFtzZ+RyVKeqvQSO6eigmfolP1pRT5MHJGqlXXhPSeA79SG99
0OWvqHS6Q1qG5tGT6tg7prduqBxObQqhOQ4YUehjR3Bw2zVffpQhfdXdzeTOwkZtqp59icJ75mxl
A4oy0WMo9AZx7Y2g+YWYjc9CbURXwd57dwicA7NihUeLNILtonyaqH5WlssE49/eLzX8VlrM+ZIE
kzzS8QmLaE0iU4CTSoY9dlrSkUVl9U/GCGQq8EBhLnvn0gA3ex8unVX+0ZQWnCvXP0vBgI0OqnNm
uvw7a+uRiclMJiaPAKyaXQN1/RWC176PaRCsCTs56XPbtBnDagsOkbGhZChAUmb5Wyv5Feu+/Et3
+x+JAPedtVHsaifuz7T/5VWzt3VEWKgJt+kB/pxcmryoATj9zPvo2MXMg+M/1fg0BM3xYXNt9RLX
B6hiK+tv/dzJWNwMPegCaSH6jJxCbhSctEujUXwYoz2snTJ5H4Ze7h/Dbpmp5FxaJ5k37kc3IlPC
8h4QMGGeUTw5R9grzMDpjp1Z2eiu5/juWhPL7vx/C0s26DGngU3er/O6vCacP+yTA2KkPL616FLW
/aigg5dEKEOV2Tb8s7tIOM7b3G0+YpJHfjxfJmOYXh3Bmc9qd2OH6GHdM/mnZIPwQcfTfulNBOnz
V30yZM5WyxmF2bvxWqKuDrog+RGAmjyKAQ4EIwjzlIQwXBykuqnrpe9B3+d7u86rI8NJ95kggWlV
hFH44Ub2ATEeqZeq97fEBmvplqy6p15pzraX1qc2d8mC+WF5pnxLgAcieo8h3gfSjem5JWXyXjsW
aaUkP3xpRVxsi8y5hDSOroUR4izDvfQVhDaZ9JBgz50Kkncd07sRhsZpkTlYgvgEOjbmeGBbszi6
ifGuYu3OtEf7MJvxa8jT8L0JBeOISK5MFx5l4PLhASH8b6GXEJy6/u9AvfQctSIZ9pDj3lt/nPMF
Wq0/Fu7wjGfAb3SSymhbYyGJOFDMw7/lmXLrn9JncLW06ybPiG6ufh5c7bbI3JmsrMQUTyuOBc6l
SocjFLRms6SGxIT0xp5RPHeGbhy7efZMfxgn4VS8Sxc+HDKBn31NGkcTGtP/gCsnxoSsuyjanTno
MEJtMZCI1UBzhgR8l0Yz8SFgvYy0mmgiP5rqS1LoZ78OoY848MwPjQhYl6smvRQdN3XVmQdX5eGp
pRCvZ/3y8jUiMtNLVbeEsTbkwqoinFgRdBRSiFpOfovfuvNlvM80mB9snG++EeI2Xrr+iW9Na6TJ
86zM68jD8vJoq/nqh4gNVkT/tzZmL1D5MHVazpGECpirLS7z3Iz+WglJnMgjhpVTjeNNrzvkCCKt
BDycyD4uiSQjRlyl5fEpKFLEwSWn0UYzzGOqI6heqlPPn/r941Z5OKUxmSf0Fih3xozAWmuyok0n
iJK1mQ0xJjX5hEoG55DddgswIwL0+jJfWUD174/fS9K/eHYj/bkdMGs7BO496iSa8MN+8cH3bkS2
hklO1uIesejrXUKr8TY2Xot1SFLvhoF8cokDUsuyeW4SVm9aORafadC2iBySnO2hsrbxFGnHUIq3
rOe2dtqe7D3DOi9DdT+iDRPlyXSsqvStyJqfI76GJyMTtEAqvbxrjAspHdv2AMIrP7uVC/6psZ61
wox/tK5GaU+1MGUMFWfi1iLDCpsgWVddBx4urn9XJu1Tm0rwjfnRa2bE5THgTLW38hBVFM3R/ULy
1zPScJYPZHeo5oF+NeH/4efYwKiUP/qkf3l8ecJElGk+wMTK01bkI7ZHHEGPpKHO0z4AW4X7GDSQ
HRVHtyXQEhQhSp1jFIQZacqz+aICqImps4Yy3U5bzeuCj34AwECmh9+ZoKWM9l7qF3sW8FjlspCi
b37kJyBLCB71uNs78b7mndhMMGk3ItWjAzmlH1mcaDfaPc5aK6dwqxHilfSKMVMv5vkB0CtlIsPy
ETvd6GN86Fmb3ytfu/tFP55o6iAW6av6y8QNSsI7D3Epve3D5h4kt5G22EP0gCYL+gdnn1U8k1TG
2jGI38We3BP2twqZTQLyCOlfNH5pXG1tzw5Q3og9Pzo0AI+L84HZb+NE5V4LpQ2TUT8t04fFC8J4
lWRvPsrzWEPlagAS7I97spXrbdLV9aYZBoDHJYogK4m3fRRC1WCg/mjF1EiIjnHj3TrEPz9Cb8y2
Vaz+RSJg5hLCjiF1VtZnXNKRrTTf3SH8HV+x4e7tZgK9kcHaW0YROuitpIxQ6PY0L7Xc+ey1XHzH
GUoURRqNVzEnXOzGIXLTXcc9Dx8JqyR84/bcOpWziWpOEU7rdpflIdb1nyYjEY7kLjWemNLumFhI
75IQ6FGJ0hulLgtgThbQIp/UhUsipmhY+gwKlFrqJVm71Y7pW8anLbefgkC/s3e6z8tHK2xtdsai
f2rDjedgFfNkOFdm8w3515ei/44KTKaOofXYu/wJ4BgK58c9FumaWOUWMC12T4u4R1oSkZlnhzaD
jVSzXK86kD3nyaqsQ9IE7RaTK/wbarIjeQftsxajXlkujQrU5EI5iaPYuCRd/hxiPlm1Te9+oA04
0oynC1yPm8VS0lKHbDXGg8/0r8z18t5UDb9Tmss9b03bBE+ekTNEX1SJmateZB0E/+OSP4C2X/6t
Pi8zmkScdfsMJn2pXHGemvqf5Q4tkV4x1ehpjRUCu34T9UAXfOuqlc914zPT760uPApA/dms1YE4
2FzoeUmCCF7YAIjnYR1mYm3R6PNhtfomWINgiIM7tt8/NGX2fYSuxQti7ywq+dt0w3b3OK1F7F9Z
hh2XsJ7yIlQWvTBc3Wm19d050N6Ebf1v4Vqa2heZMNAsGpNRc4bbkJ+a5JmESMiSXjB8eDvPiThq
DLFSKnurChqy0H+c4+AWapeHpBWogRhsUp3e4rbIXkGQY51A/UBYIs2PuXwWqYzOj+0lnwlJsodQ
bvkQQOI5HuHfA2pJv6HONOto9UR4GXMWR2PgF4uqQdCrz177sIt/a9FMSlLWjPfz1SmxHBDCk/nh
NRzOiiAgzMqzBhwsHHf/e1jkDMtl0dvv2pxQYEQ1hOCkmoG2fvQmcTLvk1qx49sks8cm26wngHUv
5PHJLFdtCyh/QZAHHZqQxmfFgEoDHz8rzNvYgB/u0SB2dBgOQpbJTpmYleYlKYhzZ10kIt7GkIcg
hjUVYSoA0NF9EsANX5+Ib3ceKrNWnKs0LPct1savtH5rwrLcleWQMWxJXg2v1P5awMBbKu2VUdgI
KxBa0cufFRhaaBFLPNBR5W2HSaapyAfYavGpmXs0MeknfmWwbVSQrCPMOgcS6Iq9mdnaO8yeZ9HZ
BtqJoqTAjwPQOG2EMcgr7D1lxBPkGGTfysb0AjVkAk5CUHjgxvZbHX5VrdL/Yur8Hvij3zSkw5xc
23pdkAj3vjwjDa+hm4Hg+uiYdb9aLP7SZQ1q7PE5y1316nUsEU6W3rlVNQSRDGmjwf3RVIF56GZ7
Q2zmz4gcxuNDR1ajsuATH51B3DvYCs3x55QiMdUHLYBtJr2bdEnEdUk+xhTIfhDrRzg12iYtxVdM
okO1Dv36h+81/sUDB9i4IyRbt8JvynlktzSdbG/yDr2OP9qN+EDaGHJ3CNirO5gE9NbUDR7c6XVc
kb9bzCotcrFXkRLddtFsadgMd8uzyPKyXc/wdB3V00/lyuFa+1myD0mBXhsiZiSqmtewQm82tgZr
uZZ5J0A45p7McnzWBYMKXLQGcbDCeE5NcPssdlbYmfsWHOy6Zbc4JgTUIqNhi0wG75dsXOyZzPdf
8sC+elP5RycT4UlAR0HwS8J3USD6TslpP3TSfu0moZ2zWOWwkPkH9Swof0Aa+1PajLuhwKzj1Itf
EoCCewb0cCo8/QBIpKbCI4g3I8026rPvxW6qXPuXLshPHyhjEQESJ6FxLob+n+Z/UuUfINSlP8JQ
IrkZmvJUkTq4ah0nYvpDY6Bzpl9SJws098W4SYcBk1sd2yszBWe3LL6jD7ukEM3doLWmbGW+Z1oq
Nq2leUeG5zkRRrm9HkCyEw8iK0bhCEA2kxU4B1c24ysd6F2aoqoyyZK+9E7W3ZMKBCPQCHeLMsV6
1xKiC/P4B1g8wuz66rbU9izwFFH9q1b87Wc1UW7MP5qX06eVHi1lYufx0ZAO3aZvkLn4YM6wucfS
50rzfWmJ15kA3BKiqFha4gT2reFb7w29lkeZdP6Hm45bFOLjTzdCYom4TTtq0oISVPhMgHX77kY+
IeQg1s6cn+I3mzeC3I67HpnpZ54lH1Uuhq+pawQ8czG92n7WbtWY7EIlT55ybHyc1k8HZQpN6C6+
sWLGNxkaHQWsW+4Lnax7ZPzypuE4f4tTBA4EQPwYiODFN2yLjR5MN/aJl3qoaSXgPnvOIx91sOep
vbSc5DWDsU3lcDWJ7lqPASFQUaF9LbL6R59grCodOKdCGizzfOePw42GYr5DAU50nvSxE4iWQLNp
qNdD0Hl3FxfYOhshLJD+Ltc56v+rpTX2c9ZM38vfovw/r/eM6oBHkorLG4WoYEauUGOdE9HXn8ro
L5Yb/rK7wr5loW/ddBMCn260NVUZIsbCVXT4uDs2nDrRtZJNpWjvolfBvWcxK0zQ6P4QJD2uRQ5P
0HZxKAxwA7Z2bH5qscEIJ2nc+AJ73h/GHw5UI6XK/qC6Tuwr04QZgdDsJukEiSq/1UNCMLcNnGCc
Nwsrp1WKLpu0s8Q0j4Myf8UZbkyz5uOJMrD4AWJgwpn7aTidjYuejJre6YqPKJjAj9C+wrlTlC8G
8uVVSgzuSZUFyrGqaAlBzp9F2Db3sQUd58m8Jdnd1zZanfnbNBick0XhvR6SEOMczfN949netgpa
9A2u+2nUfnOhWdJeBrPKdkzniU0M/i7OFWu2r+QDydTcPuEZpF8IDnMPzCzblo413mthfaCBrZ71
DHSTaQZ/HDJOD2GE7nDpg/zXFlGmtqt07TI5Ff3JwdpnRm3Qj6RhROy0egLsO88xMpTqXlR9BqAc
BI0uoDnWO1Wrd0h9m2pt9BDHlfl0WFrykUB0K9RHGVEOJPNpMSsb+ziGQ7/2S3fYlZNiGZ2ZBTA5
5NokHRvEaXbXYi/+IrrD7lNC4bT23ydpsdWNNPoQWiefYniZ0DMl1R+iN3IcVwYNpGcxdl8kJ9MF
CZBsRqHwL49TOWrXmcrilauktq11ozv9zmWMsRviMnttOaUGFpnrVel8YCevLs00mavl0gBVc5iY
bm+8I4EgdYE9L6tQB4cmgkgyDOUeg3Tzxhyf4Wdul38t7WVks18//DiPtchOWOeEFeoXleX5poLt
8GaF5ZuXMmpAWvLT82MOdSldmrpGNKHS6nV5a5DAbRHkHVk722dFTw5QTvbB9M56n6wZaqwkN5yW
zDqaTu5ZrNA8A6J5a/nrbD3N9Xf4uiHh4g6+JOS/2gG6m8UyQUkSHtIJcG5qJWiLRaFoXxXOq9Y5
x6xVwxNoN+fVBQLF/FlHJN0SP9BhXriXhY3Ghu6wzjz/OObJeOdY72065QRYlTrSGdjv9p7nM+l3
IV83vRyfH6OzEILtJioJFusyml+oHpo9Zw93x7l73C4mC4IV/r2U3STfp/vCsjIylHNiYv4Qz2lo
IiKNi/kYXqEcHQQetr59Iu724rt2fl6aHlEVUUfyhXW+6HqRNtVrP0k4jM6dXsRW1irBaHcWFuho
wiwf5IiWduCtX1hqutnze4cgC0PTQ42TMQBrIw+zsi1+Wn4MvG20vtl0r4B+NrZXWpeFKhrWYBeb
yb9ZDZ7DohjBixv5YYSatyMFyX/RdMq3ymF1lNExf1TVEcoj33Id/oflye5j8azjv0Fgr6ttkRPk
rjF8+ng8E8iXluXdMJt0VUUl4smscV9SDvwPEMPyc2Q4wzf0uCYIhKhejN4hMj5vjl1Uv5Wlvu3R
qhL/6E4bVrvku5oUPN5a9SePZE+angELhip/mGXgb/OOwe7SpeYEuXm8P9K3iVecdx5DRMiG2E1O
gxHuGqNuPyaEoEfsoC3HcMdcJz3xQcKst64ThX+b2nypdO8tqsb6zQ6ybwIY019Yor77od6lvdF/
aW5+YnezP8UIqJNRIzP5IRZrYJIbGOXZs7JimthjgEmnG/R9UbrOq/Rhbc04g5AQ8ieFGhAuLSR3
gz1rB47hn34Oswrixj4EbUDKhcjv5M0j5KfCfnTN9KiQ3OyJvfL0UH1GVOPII18eaFhf3ivLz1ax
O2UflNO8c0XRPMnaaA6m6EgjkM1G4+D9Wgdhc4rINl3Vs4RveS1Sf72S9L/W8T70OrMhdomPCMsZ
jrza+gxMAmx1UxMXwuwpK+s0RwaaQPlPkO1tnHko5Or+eHisLaSSievCzvGpv/e4mM9R6Q+rebP+
0/dfoYw42I0Tju01FcoEJLxC+5Kbik6tkZqvg0f3Ps3IYE47mvAJUTogV/AY6DO5hsoG4eL8XhLK
8+SjVTmrqo23etmbP5XwVlJm5Z5qGKX9jMXxXJIWhtBSB2vZJrCTWWVkvYx5qa+tUKXHqHmFOG29
hxHU2ZQZ9QYLkrdvIkFVn4zpxfb5XY3Ck8920zNDsqvrlBXaJqxAB6wMPxtPj6chw+It7bpujcbH
bpLmGzUaQR91se/izIbOzKx2XjN1c5TYRm6erPRbzSh/38M8uDzewN5D1O8JhJclOuGHM8ghZrhx
LXtbzQ8LY6Un6UG3DgGdmOP/I8BPTb3YPnSOUzzeci1FNh8A8PlvltQx8SA2k0nObHnK5QBIlUMq
Yn8Gd7J9yS1B5VT5cpWBfjo/frIA8XE4S5AWt00bTwVwf11t/KV5nelkXAALPvRx5q0i/NUX286i
Q8os8/FsKYRwu7SciKv2OfZj42xyuMTuLcFL4HwjmwmJVhyPc9uyOi20oVAnyCWKyJsRRo7aola0
cl1ybaY4jD7BW+YrKibnd4iQL2A3fVdV/4PgKQz1ReRtlzbfsu6o0Gw39eD9nhysIsqRzotVZtna
T0v2Otu6JULX17rLBKm0MC0YyIRaXBjdOpiqFyu3cNobM8Q9HDUCtQPrm6Dj7pRHabcReZvsM6tp
6R+m7SWDh0qdTSRrYhrhmn9cu7VYgzlbU+XTXDhrpZv/nZ8UAKf+jml3Zk8qllf+7y9pffP4nuWb
aX8x9iW2rjTIeBdT4d6jOKOjyVR8i4yzZXkQzt4qteGCtwVpFk2oL24pbL/EFT0FvvCe6IlVzDQ8
7YvcWA5j/6Gil2deBT5aeFu/fPI1Mk8FbcYnZ9ZEodRvL5bhF++oAWNIiSq+4pUKz11R/gypl8/L
g0hMGHHogSA92kcVV5i36tA+4oShF9lxcm+QLLynHmErnctar4GVuy6Xqaf/CAc4YtvG5fgGT7T4
skWIPgv55Khr4TGbZSM4NOVqFEQg2X1vXSoTsYdo7H6fSUIjglnx3+bqI5N58NL0SbPJ9dY/eEp+
iqkaTqnhC9oluv5CphVJrDTNzWG7ACvpwGYnbsiUdKMGDJGD/oJG7VZ2wJOWbrLnkUop8YxzPxIf
5iJZAv9mcQNXayhvDONNZef0o8Ofo6XIlkWzbK1rmht71VT/BDjkfo5aj2UbCOvDZipdI2LYS0MN
tZq3Ieak/kJ39U+Y8bP0Wf+iN1W2jntMHtgws3WJfaxO8vdhvtAULy/fEPWOeDz771v1Sg5PVlsM
G+xW9Sdm4o2YISZBZ7rbrBmyo6yyhvZdv4kM+rg4BXqyCkiQBm5BD9yFkJ8XihX6/7uWdrV9bXPT
fJfpkyYDufGszro33gizIJ7+lKPOelFp+t1Ly/akkV2yEwYinZDB8GHQ+2wFOyhhAZZQfQza0rK6
Zno8zejQaFtKDrnE9olPvfbqFYCT8ZrUufiMEzCxFqMg3+xqtLHlqQ6i9LMi1ploIKIWlu8K6+K3
DP1iX/VkmtgBYdnGvIEsD10YvVXcOecoVf++VFndC3TE8JwFE1VmbEfPODHSy/L9qcd44OEN62Ju
R5Jy5SvY0zW6GqBiJpmmRdrfXNdRCHWUuuU+U0nOPenGnl/jQPizbzKg/81ANBfWXubjtO1Smj6M
ONEd9nXTr5WL64jMEPVatmh4TKflozI0u0X6sTx0czaob+EYFHk67gr56zFx7GNFZHnV+d9ktth0
kv/WAp0Xb1X/VqPBXfW6mRy0AX1JMD9ovQXa0olox+CcSguODNVoPCW55R1NepJwH9Fy9FJ5P9MJ
2BQhAh+NOQw0dJWxzXFjn/Q6xHSTyFkj5wkP3Z/rnmHo0jXq+mC9XGLdg6uVjyaBI0GzK0U2nYeM
piDq45Ihhtt+aZWc+DOIDWfg59IX/T0QBVPuhE4MYS1Ak1mJGrPAlAmUaDletrYZb0UMA8/uzP6y
PIuXS5etwVT5M91z58UADmZH2b4LXtpatyhieFBWNZ3d+uQz7FnXVkltY0VwFnBMP6f4XfdNHPVI
v0rja1R3c3L9n8KZmLy4zx3RH1eP6T4GGow/q75J493yohY38X7UEPWmVQ3wGdF53YhppQdZsTOt
bFj1XVuecnvEkpwFVPv2NamUsUG/z1THtuYIjtkpRvDwZ9yuTERgX6nme4cSvPc6qdwUCKG0p63C
yl/bLJldnrsvJdzkXdzU1qkNw/Hqmg1uQWFNH+Tw/DJtTfvb2vyNPBq/Tiv+mHRBx7LAWozj/jMo
AU70efA0SHcOiZ2H2VEA+2Pwjh123ZWhXFT0YAiPlT0Od9E5TFuZpIxNRbXMmP+mgf+jx5uEN9Mj
kdzqRXsaPeLoaBWNa1d12SlpPX1m7WxTGhWvlt0W+6gK3DXV2m8jSfEjSBpsXT5ap6my2/ujM1SZ
7kpNE6gIMiewv8Gx6uZLiKfBxstKa99FgKhNU9Vn3M28ex0aeCyk+oEoP33Xlgb88YRedejaxZ3Q
woSECFhudqqaX0nhHJ0ev59kgrUviQHej300HNFmuXd9bJO1Mtz6mwhhpylQlgVZcCElhQSwISmP
ePf8vV6MztnoXmaD/K9m1MPNhGbgPOiIqUZzOrbga856yngOfFYiq54NdehezSh6sgpr+GKXGhsf
XfNcNCMsbE54CfHS+1HwVFsmv/j8rPPsP7naF9nkXmYj4IdZxudYxj6ZvKbzTosqKnEs4SRr6MmF
5jrrYZcWUhW7yHCTa2qY49GEy7HCDjvuDanK1TKKRh9lXXqENCtz/iNDgtz1Q1Q+DUD4kvhlIb4z
J+P0HaqN5iQ1pgMVvS0POoJZnJevy4WHEw4Pj2HvonqeLuYkLXmlMnZRao4rezE00/pmpICKdPs/
3bYm9ZqkqF41wvpym8T6bCqjPGjMtdmJubRowq9TJ9DPog4v5lR5KGuRzrI3kqJRHyNtpC1j/142
ZZIy9Uutj8Vq1Eb5EBhKNVsKsSuv3NkTu1hhx7EOzwVLgB74xYkAxI+0DuynQU31QXkdUPLIC9fL
9F5LPefsCRQpy1tmumlyttt4E9jDyyJbxKVeX5rxacHl49+xruVQn5crCiOiDBcy/uNc61mNDVFs
iq4jWGUMfWm5W4zrrsJ1B+fsK9fMn8tUMp61o5mG+YJ8Q4ySlWXvZSHpxs67coat0M3y14aMn3bS
IeQRWLoL8+AmRzu4jEqIw+j77bEwtHpTm4pRNV2kuq6iT+VCjUpsAr3AuPkvhNNvF8dTYkU7qbrq
2mbJXftf7J3XctzIlq5fZaLv0YOER8TsfQGgLMmiEY3EGwRFifDe4+nny2L32RJ7n9bM/UR0M1h0
qkIhM9f612/W2d6niooVc9j1gXF2mY+FxSFgVW/vD/F4kQP3KSSnyz0RiQa9ddChZcaDuXsvaSox
fjoD3SSKOX7qduM70L2uFi9kTUDZQXUmHdtxJkE74n9va3Qy9MW8SGBCvIPLyxSG16VCfg74rfzU
Af+9DOUHJuvOTs+7x9ENmVzYKcph14jII8KvvBMTfWeZXfdaR6+Rt9EFMBt6LH1VAtwZ/NzB3myW
bUaR43xa4U8KmgSm7RBOek08ebNfemXYdXZFZmRW3iS9UXq1vRh7hEMPliMH00of34ck/aYCInKL
GK1MGM8uQ14bnt7jKAE7QE6ohzUMcDKqW6ZeRec8vZPBliTON3EzW140RQS+Q4sXPaxClFsQiMRa
ic17svZkXMkWQKnU+jVxlLvI6sMXET7SyFxB60m/mVr/gj44fcjtJNoxWEqC9yPNXYnbHTvKrI5G
9ZVFdROj0nzk7x77dar8sbHbh3yZ8GlQW+u7gWLSRk+3Mt8MSs5CNFz90l6cP4yT/cdn2MZ9AmJc
dxV9gnnlENt66VYmwLmbuBvEKShA6ml8HLhB9ud218xqg7wKghC5LG9oDsSNUQ0p2i/Hvlgs/SnV
IvPS0LAcMFaN+JN1Cm/P0dQpPgulTQn6fllgOQDnS2v78weIPuEOseDkFXP4x9fO31jsHNEsxAx/
iKdndh7463ZTXmTlHJ3OzW5lw2AVJiJbss3Ps6NZy8zbJEdwLC1pmnx67GJhwKN2gRVdS784f6YO
5v2CD0u7iSusBrKKlHd0teJJy+PvPWFr3+lefRQlQWmuM+pFpEmpCaMR5v5E9KGMEwoTM/PP/6Y+
EK7W5dgA8a9vhpHxSVkmNtwC8j3foZ1hiUmtyovnSqpi6QWQ15SddtEUM94WcYHRyFpcoC/CS/r8
KTsZky/1SPKjfjXiFQMW012e6WGNUy70Rca8weCSyDg7swgbixeZLmkj7urmzUwrY5CeNMXX5w+d
Fl90aPkvGDBiArrr+3KLDAh8cNAV3qkci24kj0thbydVHU92PPRHElvB1ZvxtMgvxTLvN2LXDPpV
x0e5xUhEaS+bZFwuO/lhHHL5wSRTAmu2zWwuLacdA4bSMF8MoVRepXLaRglJZ2ocMTHpVg4dhUWV
FVb1lKgQfmnrbrTCGC8YwTHrlYBOkg2hr7ZwszLgjE945niJ3EUQhEWX0CReohg+zvnRv76uiBnX
PWF7UHRQw9WObLcWncjJOnPg+zJ0UMDNX+d0vsHh3H4d+SRO+QqKcpOjrCAT7KbXiuJOsaPbMzGo
JYwH51UqGbgJxSdRtp/V9jYBNn6dMSrxHVDyk1qumNqw2vXRqDQPil+9md0IGo581/p0cb2UJFos
XArzmjxWhqZyJKrBkvS7sSKB6WybmxKrg9kPQZh4F5cTHWWDPW5s6wuMDfFUwRHyaqtG5Iv+i0Te
hqhUAb0gGmg4rBU0pmFedzG5tIGuKIO50KsrMTndXSoYbHL/H4BtZTSrYPwPPvpQuex1YVLDMhvY
8HB8UU6lPV4xRggfZ3pfPK/DGcp+sj1zxJ2lvYtyQJYzwdCaykNJwHLtzp870woDYVbfIkdpjtlZ
dNFkQHpLiXmVg9mwK5TiylKUy5oBxafGjl8aIZz3R0KFkOEgTQck45tZnMxXULsez4/OH0YocuaK
Cen5kV0IojVLGaiU4KuV5/NtPTdvAug6TYnSAQZ5OoO2KsHPMojoKlYghDVU/M/Uw34tg9QLZeJD
msbQERThNSFcdB9bfkwmS3BLIwsZ/BIlb+D4fkxsc9hquJ1p646qLOe+No2Lxv4y6YhhglQmTPfm
ZIFLSv+1lPkDGxaTvaKE0aWat+vqqAfDcJ+QlubI48jLpvScrnqn+Axv3Tmivyq2OvNWb57HaGfJ
cAASFdqbtZ/bm2FUf2VteLZa/9np0nZdyVqyXRxz1Y92fbVCqq1eQ9fMSkC8WlLGxnCnU6ucBh2l
x0BGYE3boaX4RUnnmBjKKrUDVo5e2fXjvnPNL4it9ANhfQz63Q5OI8Pu7bkymYvC+3sXSSH+kppw
9kcVtq2CSlu4Lv7s6df2OgF/HZ6v1WgbD66GbaiBDOj2/JkWEe4DWfTUN60KuDipBMsn64WS1d2p
s+l425Q6sKv17tTID4sOZXfubc2/YzDFZFFExR2Elz1ugCfeDeJ1HBJPF8kZaNScdlerj5Gak9fH
VkJipgmqhNcV1O/yxpyLEgYJX1t7MYK4OE5gLLRiSdwv/tRn9zyF9vJ9K45ltE0db5p5Cr/3VoPs
E6mOTOZ1onm9QyB9VIy45x5uo4BZSXmsJTIRJRhPaXpLfEmBP7d8dP76aOvpLrdbpNI5Qh/Gms7x
rNq3x2mvqw2Jucloko1TJczP29afKOo2Q93Eu1mmlNWm0VAMVXnA+KvysQR1b0KtToN3q9gkutOZ
1aBVpUs2yIkL3CKfLrvZup4j0oOIFiGcUIKMOQN3zy3SG+JtzE8dCF3Qz5hPnteidjobRGWKMCHG
4d925gSxJrPTdHTAsgk1l+agpkUmtgXIcHqnCVnD1G4XbHH26pjKiR0QmF3mnwGsZTpdimNuIR3Y
kojRsgmml5FNdacmVXyXp8uvYuI+Opla+HgzMxMqaxXVn/vB4xJBbon928w0IB+ulRFbpAg1uTev
dNK29liLaD62WHzts8zC5zUyb7R6pMq3LAZ/mPA+2EgMlrRzDpZGQPBZpaq2msWE8QiJYHtu6uI8
yvCxgRFoQp4dy/rL2rRbQwq+skwBumcotNGtTNZsSNl+tczkMvpxY+A16njA4AisWYZlOx+sM1U7
X0JWDsLBqkYKpjMhxdc08sy+4GWNxVdWJwq9s2mbMpSbaSnelavVqjoy8yWO/FaL0fubhHO+a87V
aYz3EwMmspCZTOE4QSyaSjdmD7tSODauTwpcvXRrSm140czxJ7MDR2L40u4kpmsOeEEHcU7yekuc
57tXyWqY096ghgtTUNZB0Na0olbvGXfsR4Q0rDAiOY1mwqRkNC8sO9ov8dQfzgcUck4EFobo92dX
KJEO8VY/k7xrVpG2rsNVMWhMgqWtoWkMzIbqqgM0qV6SWC2h4PFjDSKvk9XbX+nLk1NiWe0JvOZb
3w3XS1VMdxnd74aoFvOI0GG97gfOdpSEjrJ+wq0nQxiN5qnisgEVQBtbcbSEhJF8MocR0CLW+z2Y
/b09JM11jFgR/oIFR9Zw0ZmCKOienuA1hQ8xfA38tLYJcvTPNYTTtGqdl1wgZYs66CNuMIsq/D5W
Cn1TWz47S/MQGg+6pB6QieCJIeYlS0AhwSP0oNZSmUJt+C6oLobmjqJ+MzlSEb/AvvqFm7fz0c1b
3nIW8Ytkg9jcduKDzS5cLGeobHL8Jje/H8zqS4NY59DNeK3qZMH6zqgnXMFo65JZ+FbO81FFvn7h
NqLCCRky+1D23XU1RuVxjGZna3dZd28W0RWuO4dViPqpaoGu2GzErdIx3MkpIEncJDRmtO0Xay6w
y0rVcieMJL5pmRcHMUNVusQKVkbb0BJqfbLHi6jYM5q9QKOxXJzvIqWeSAJA5HhEYetnhSjuET0w
mCyJCXcGE507wRCtJt7yhoS3s3BvhaN7WKH6BFMvlEdjnq8II2brXBGA1ZQkd1MLs93JxfpSqAP3
3JQ9tGaieiuMOnJohqXF+aKBj4w7wEGY4BKky4a3lJnh7dDSjKpCnNougaEOi/wBolLiue2M4FLO
X/nQHUmK4oOoLADJcbzPadhu5ht1Dc2L1jGIw41rzMTkwzQ0ll+kWf3FIZw3nCQLLNdwsrP0v9jg
u+0UgayrmZ8qbX/VaEmHZ4GabrK5N26HofvWW0xQz/41Lrp8DLKUg26s3KorlD90i5MaVEwjDpHO
M4Qk/1ysebY7E7FXpXyBt2DfYPSd+Uiqyt15i/zPn5Lcun/+F49fq3ppoRP1Hx7+874q+O+/5O/8
v5/5+Tf+eZW8tlVXvfV/+1O779Xppfjeffyhn/4y//ofzy546V9+erBBvdQvt1h/LHffuyHvz88i
+l7Jn/yffvM/vp//yv1Sf//Hb68Vq0X+Newvyt/++JaM7+Gd+uEskX//j2/KF/CP365e8v7lLz//
/aXr+VXjd9O2GG8Yhq1qKM04dKbvf3xHOERhEVYiXI3CiKoPL5o+/sdvuvU7HbuuylhWl+gNl9O4
qyD68i3zd0e1NCzFsVi1dYM81z9f9837Wfb+hnEd/nj8H+VQ3FRQojt+W//Z55u/D2qo6wwmoZaZ
KsbaP5eW6kQTgIkP0aJV5PeEJ2rQqqw56KyJXqk5GRgWzs5r6mgH3LPYA5/y+FXTb02V5Vi7G7Us
AnWAHwhvR2AcM62p1xDk3qqPeZVdrE58oGj1jeMcPlQGUcMwJlAxcKYwB2LR48M/vNjFm9ofw5tS
ucEs0CXl455F4uHaofLMXMIAV7+wL10VI7brNeSE+bbCvAUzTnEeyV1PBT8AM13IvK89OlsvFA9z
t7fcG8MKZhu/VHdGtioTIiBoMtsErd0ZTrSxkoMDkaxFKqoUFVqnwVPxeWZqU3H06jd1lHmz1ZHx
huUuNpoTPGp5eXC2CBx63gVIH37+Psy6Y1lku0ThJTgC1c2+JY0qU4ttgpPOXHx2sq8+0xwfwYwP
8xIPbEx5LNySS4UKk2e06D6TR28FhK7tK9K8ghAZXCjHTHYIv4oh1fQJh+6A5LbNHE7bSbMvoB0f
MALBNSnajkm2E3W0LUDcI9LJ9Xkhye+7mAUG+fD0wvVQSifdSPchdG2HON1NFTzliGTukTCg5HVo
MPjHLLLfjfDPgdQETAUITFKujaxryHGkXDCwJMtbd3kSETMe1IryeSps+FGEu9TtlD4BFlFk+7Tc
Hbm3zsOwPGr71KKQf0apW3UvNhYwhtP4iUC9TCOSV49tPQcaKez9FBTaI5Y5XiWQjb2WeuuHFdmY
zaN8lrjPgZc3foH/TxW9Ktj0mCSAhtW8RSjtg6+iexuR12qwtgVRWmmgpc/cVS1glkYyUgJ3TeNG
zXS8FN2btsZ4AFMvq/cjXsrcvMqvuHBgClJKTUtFKRptLe11xC0oZtA1KZrfKF+LVXjTDNs0gvGH
LCYxePeOBe2tSSsrn1bO29IBGcbIpUIr9AxSQ2eXsYKrwBKDjWFPQV3sjQrcrH2uuseufxUx81by
BVubG4LbC7HMjpRMapcIjiBmzQSglKpGdoWAtXtnQRqrMKcZv8wEfwwp9NPO8TT1S98dRcubsnLz
cOeuSOirOQqQg5NgZHpIY1nrhR9Zj3Wq+SpJNgrvhKxfCeANgG2H/tRAT7Uxv8scyKGPZEF5dh1B
5OEsLxTPnqdNg7jbanajTr66luLeqeO0DmY28iJj4AimO1rTe9BPg9Zkmk8QWUUWu7xmnIK+fJz0
PNZfa56stS6BhpyyUVJ4UPgcl9xOHUtsYUeZ+f40wwzkXoFUTS9HNDxkks6Pj+QuUZziZPb6wyb+
bzZH++d+4I+90VQ1TdMhfKq23Dt/sNInQFxz4z5BY5y/dVUbrNfY4PG+6n6G51uIcJG7vigaijD5
ypyLPtdYakognAPUIL9e5+3COz6iAJ6WXYo7LZtJjdW9IGBFRiswJFAz9G8NSoxs58w3Lf3xAuME
Vk4lGn8lINkl8i5fXuUim+fzGuiqW1W9Ce3Ucw3VWxyy48kZK+LXnAXkqI+GjdIW2RXvfAPbWxse
Q4qnHLfAUH010i8F7nnZzrKODeYiU/vaNrfdjAF6+iqDISuudbLAbDMtz7Kuu/iuoMAz5/da4qdS
4sej50PCxF+v7oeOcrCxC6oQALFeH7L5HtTML/SI2x+UPe0AXLETa95046Skp0Xh6GH61rWXTPZ+
UYR/iEB/fyaGTogDwQkapo4fcr9Rk6BclTJ6reKw29bQ2rjbSSEw1AMXznS3TQOxEEOOk9sHhO02
3U0XbiJEBKm5qXBntHaWQf+969QL2lQCULT6NqvglXtt84rTSYMSAmFT8qTru8yi+7L20i1cGX4R
2yFP6391sOdX4qqayv0qXw2hFB/u2FSH2Obk4EHGtnWZM+bBoEI7sy9xO/9Fv/xz9tSf/xbRFjLT
0BAfEYFW5C7maMVAX4cEz7MZGY3bgVTF2XO+0jX//WJ0z7DcT69NUAgRmQt50zJMoX0AwSYHfRTU
Atze2W/WFL+NkGWFsXtWY2+Kp2YlFhDmV01pPitK4HJmTIq7UebHaRr8IYKeg6dw64iTGBtvgbO8
KPGFJoYrucszoMADIHuMkD3OSv01Mp4wH3eT+CEFZCJ505+S/pupiEMY43reH1YXJ4lO8ycpjSrw
I+JZ5Hl60znT1UQekVG+2rMZ6Mu2ddgs5ltj2KzqS0NuQDO8TnELxY5kA+oh9nnFzjwnbb2u2WXd
Bf9xvF6BkwIxXI4S81rC/UxFYBADZ4s0aAv0wUO01a0bfST2uNh1ypfCEAclVvY9a35pXtOVzAPy
/3iO3Cleis6woDUYKGTGKZAnL85b58JGsznLRl5KKDx58slXG033GoZ+4aOK6LOqMy8zWvQOKaP1
R1k1qPyOIhdHi6UcmXdyo28h6g5fYRVnVu4DBQfj8jT2k2flkD8mMMd4p3H4Gcho+2H2DOUbk9en
rrnpic4lfDBFMg0Mv6k5JCS9Zim3JMh5iD5wWCi9kRBWd/1uILSrSY4rE4+Upd1URogun+XrkgcK
ER2rwUVqrog/axwqSNCFQeFNFV8ci2BsnnPDmbegiZAFG3KbwLgelsa3YntjZGh4nWMWUQBX/LFU
82JT8W0CSPTzMTmQ+t300UFPiiezafcCw4FqQhA7wmxNDnHnnBZD2Vt2wxiTlMsoGIZnXVLRqiLI
M0zkkWRXEcWibftht4MvZiQpIXYZvKRlW035Lq3GjR41XOGdaqKKwMyQBMeIY4UQbdyS+evoHTFW
2eGmkhdHjsvEujqfyxtnxYEFy82YeBwK2NB6FGGE7+r3gVcRUm1a82XUYb3IcQ31hRonDeosA4Bq
9xOLRp5IWJpC5FWhZa8pwUUpnMgCxaFxWdVMuRPeCtg+JvdiGt3DwqJUxJMBzDSKDn0d3ecC6yp5
QyiPBOGwru4ARTHHII7BHK96ZO9r2VFUvU7OV43qGumB35mXtnO5OAnk9i1f1ycYp+K+BAGQ/wIi
fJMbv+LJzeNRZrd0i7yX24lqFmStijL0ohxlTPSc7ij3gXHSdlE8I/PXdkOKaWAzbfXlSZYiVDcu
HHu5KhOscNYxwteIMrT5xB1AbuFeQcVQI0+NvYjjsNaoNWKNhgDdvHsDewSzT5UbLNpQFlX2fD6t
sOFBAgqT1d23U7MvihbdSnSub1tul0VW1fN90X+VTYTdyCwZsMJm2tjaK2Kn87MoU+HV42uoIm5M
o41e3A7dqyyiJuNQaluHQ9GgCgcOCyrSo5D3bJhTbrr1OUvmc1FsWYhE0WaT7W0M97i1BWUReXH9
WnZPdVbvtWkT6/Dry9RLXdijvTggdLrpUqoBXs+owK9LPJwURoHbb5/vYlybUGj6LbZ+jfmJeRYi
t8eiOW3TRHjyu7Kz6OI6UIjaIO5LH8cA+TnjWN6r+o/GgrtBtg4up6jLjQY64pcOxVxHQIx2C7ru
2ZYCXecbMakb8dklw7TvbxNC0Vs2afurvOZ6TdZq9tqW7PvUmS4ainGiyM7wPKejGkR+bWOdbGFP
pMJKMhrsN9ygBhohVtdvooI+k45FDBgKd9dZG+0qdrHWeQ6H5yqxqNLxKmPVt885As6xRUUeF3vp
rjRPj0P6IMo3ZojU+dCRLAKvcGCBMbBRxxHn88AsJvYNLBLbNejLfU1Jj08s4cSN7cn/56LeEJyy
m7EXpYKs4iNueT7cLL+py5u6T/xKCTchnlQwan0tBb3p1wDdPGyXfSdukYOE8b7O790BqetXWHW2
vgvD58R8TdBXRPc9FbF8ryemDtYn6CPeYLz9+WQr8iTc/k4oNzC2mAamfoJ+xgHhK2gnW22HshMX
PJMib8EaKOddnLCOClp9CUL81xpT2Tby0FV3lXiTnDtR+gNDKJzKxnzaUmVo7SYyTU+zn8rBQ3S/
NcD81M66KuOv5DZbyYMz3LOzSpkxzpxbyoudxSb8PTYLMp0u1Oh+wmuw6C5QXdNJFUHYP1T6/Zy+
KGzPnAAhy4dmtb/MhEzHgIRlohmxL8v8vpk3UX+N3CIZ92F8yATK+lNfXS/sgF0giyD5luHpgV1H
1fvCRmJE+vuYNHiGXrqEfGIhXqxbe3pxzTyocHbOtK0Z1xx6mJ4TXwRljVG2OBKK59rtQejDRsvc
B0T91+sMNIc0BGgHZrq6c1UClBr8CBYmg8zLcHbaSLyjUZBqMIzKAHNjnVCcqAiEO24W1pT04jZK
FhLbn2COipjGF/lzTeHfox3s4uNE7DzKDcRF/uBcthwINoF7orV8g3eEhFLxFIXQpkimbOUNRCjW
1PsV5rIJm2QJzU/p6O0mtlsGWmvv52KPLNTU7kucCeXrZx0Y4xdbe4C/jkwn8SO4vREasXEzG/jO
LKkvzR2X0vStcPBdzBy1YdoMUHa1sPdNM/TXRaM8aAMn6zara9zq0Ly0GVyGTbLAkbl4ascKNAlf
LSvahFhglAN3V86yqsatTb5ETN3IYMK33ZGqga9BvRb5J/kPExslsySIHekOhQZE6oTkeNwP89sA
BqLmnzu9OMQULxm3d8R+2GVvYv1cVHtdv1dwFBmGgtLjfkJdrGlvujbimhdhVaNs8qXnDYcvYb7J
G0VjbxLh2zzdT3pPTIFJ6zH4drdTm9SvrLdVH2HOj3ASRq+dTV9+bi3xZm9Zusf3LVQlCxk2Q/Jc
YhyOdQCpKRO2Yyq8/WdYmH6Inm5t88ClOCrGcJMCNSDy8ltdPpk1AIzetEkMUkVCMsQzfYCogZVM
idhtkgPdkV5Fg3QYx+efz4FrFK4RwyCPEDbL7jcOsHq0FEFPhF9GChncgs2SDywAwl7Twc+RzUwj
T5RgIOKPGNeStsnuEDMx6ptnnBKCjupRbhKKbfLE4WKw7pC0tHJ7dwfGcvNuJvSioHeXP0YMuZ84
yCN6w1Px2KhKZUPwI90vRZgR7zATuTOgQ1pW+QynfyNCSuOeudfbYk5XHahUAniQFsvWwYsXgwnf
JQbSba/J0vBkt68785YaZQ4LlkS2ycHVVl3Zl920wTv3gC/bRYFVDEz9jRiv3Dh9HKNlS1zDignq
0EY4EKvP+BCxq0+bdEH8Bt7Rm8NVST3WEdyFhNPhOBsjECfwvcR47Ip0K4teCRt2OhYN1Hl9dYsD
NwWR2E11iEYrJjpqDrKOo3ietxL2IZpwi90B0BbRsMq6mTD0hU0aTOKlNVnyA+W4WpOOqHPogHk5
5HFP99Z6we2g2ntzggksMUi8yrOSPFxMTBqqtEQXu7IPckJ7G9i4WYpftMA98ELnnibyN5Xn6WHM
eQ/ib1hYHeweYug0bTJwn85SL63xEc+Jk1vETFjJDshW79tqv3YR9s2ghLLIyslv6tds53Y51OX2
NOndYe2bXRyljzoBWUOsIK5I7v5vsPA/GizIrvk//wTw/zJY2A1J+f1FoQ7tXoafBgzy994HDIrQ
f7fkZN4FwlCZWtsMC94nDIqwfrfB9C1Cdpk7CVNjjPHHiEFov5N1bTuuK3F/F03hb3+OGIT6uyv/
mqsL03ZNJlX/mxGDwb/xAyZh2njmawajLpVxHNHhHwM7hwRNSlI21/h5bRHjftOzdLluqfEIP/k2
ziDubqOHR2dgOKudQitrLvNBnXbw+GoG8AaGNA392+CyA9dp9KUXdrMzhs5iAErjA6XzmA+DtSEN
zPFwxNBx2GnTC6ty9O1QEMCVjBVWRmiA90az6NcQg4N1ZHWgxTP3a+Tu68K4IwJSVQZx0wwvIRY5
17aiB2ZIOJFuApw6TVn8YhJofgjqlNfFEECIJlfHEJocDP2ILnJO443SxdcdtlNbS7VicFUy3kTb
fYUqstO0q2aOxqAh/mPvJPXtCHqoO6URpJrZb+kSmYkkjmCftQocfLDB0lUjPRjskmeLV7NWv9UY
oV3WS/hSjWST4CViHBWIL7mrmXjZjyneTUnhESXIFGHXLhyp6ULEnBnb+Q53vn1m46Dd6g02zs5X
RAV+YuV0jbzj/jpAwtUSqLsEHjtBBV1iO7B71k5XX7thvGx1d7xs8eYM4hirGdv9rsyxdkxbgBbV
bp7qkmmTIxlXvfILsMiQiN2/sKLzPWdoKnCeqpmGwxDt52urNRm+ltg0wl4nU7y96xxJq1mVndGD
xZqzvm7idqZgbB47AlsUDGWfFEu9t9FG502dfZpx+KunGSg3h2wwmyZc6bSvPVfK5kjOgopF7jxV
UT9ukxbZukpfJQB8gzYakNklGC/ZbQI1KnHybZcWlb+gOg7yyTwybtAwFdY6zFcdGEe9sVnIvPd6
o3sEZwt/gdOdgbGPF8OASgJ7DKINBJ6fL4YLkXJJDOWUT+nGbuArrlbjBFb2ZvSTlMPSZJmTWDxn
uY0W46HGOyRNXQ8vliWo/DpbJtLz+nqLqYTrJ0nxFVlcFdhaWm+Z3r818NyDGfAfiCmZf4HNfoz7
Pa8Sw9ZtmkJhqO7HBOVxFYqIF/eUFk14LYZm686EPk9YvBX5zEAtkUcSY6me0NOsg06Ef5/n8kPe
2nWvP2y+/2YgcN6qPlxJCIMul9BiM2P9/nwlraZtO8NOrrWG6teBZiFJMamvWC5yzTUkFzWCoTm7
efVJpe490zgaEqnm1M49yyUUFhj1pjTtXRwq6Xa0MAXt7cET3TrdDuRpJJh1XwLBnW6A9efmPmyW
z4mjJRtyFMOg1wHnYrLEjzpdEzJoAqQa9Uov8e7H8isBURNfe1xQ6Ouc+tDMa7kNTaclA4OlRpSc
s53g9BWTtgaLIN0Lup4+7YW62F5mJ4QD5/dmnFzEhbX/+yv3Abw9L0jL1W2dObiJ153zYUFmS6WM
RmucOiyJUBlExH1gBji2jokBhr5pJtQVFJdMdQbNnzvwwzJFBd42O/y6Zt8CEBpTAxYYUO66hMtu
TWvpicQIrbu0WICrpdlHpQBEtG39aCM5YGqTzPtFA3c0MYtUbMXBHUgdD8w1JvWThYUk6GVW+Gyq
jYdKrwr+/kWLD5w5ee/aKpRNjlBdOML48KK7cnEWQ6infCZSUowg8KrYpfrcBqGw5o0dJ/V2sfbY
AR9xpx9V6xfboND+ug1y7FIdMAzQkVfJo/mHARZDnURvCZpiZ2k8zEjf9GpvKUaxWQCXShXfmEkD
F8REhSt3NBt2NDbuX10HXS6LD8uGvQf4HtieGuUj4VaNMPZ3J/WEz94OVCzZ9Mb3EOcl+ORMcZWh
vdI6Ijem2rrDg+dz7mbGse+ixa/VCJS0dDh32tHEHFQtL0XLveGEGXfAE5xYzTNTgq7tdtU2xQTK
pFS548Njx7RxMXx3oHZ2dcKBLDd6acIeeVgEzzfqe7JO9MZL+vBXfN0Pc8PzzW4LGU+uu9RX+sfJ
SKwr2qrk2CQk880kxtrTyqp8AHKqTWc5IblnLEReiaKWzm1znFZqeadA5WxOxNS3+bFRmvl0znc+
77RMiprtXLO/VQ6d0JKfXG3EDzP/1vUdur62uxWlhmfWorxiHOLuShLtZKNnHK2akUdIUIi5rO3G
IJaAgAlzr8XGs7oYsCniZSPa+qZWQSz6JmF8OBjQIUyEInlFl6kvFjPhCLBwwOTZ3DGJx0SH/LZN
31zElcCba5h6usvV5PWAPms1/t2lbgEQRQmkfDDkQHP17SjdMhP7dorVhKjpk33vOtdWtETHOnRP
aOGqbVuM9QH1M/zBeptj+UYhhzXP3y9KWfL+5WbUkLpT/OosPuvDsC/upzRKlOGE5xo2Yi5ddS+q
Z8YOzVHV2DXWdTa3RY0vc5+oMOYV8F3ziCHzjsCjMhiaut5WNFKYTBaHECLXhHX41mhxJKw0NFmK
zjbu0Fl3GAT8/XM/H3YfF5IpN1BZUjMI+zCQTidHMcq8P5la/ELl0V6Oq7oZRxD00J6cQDUXXJp3
0QTK7XbDdBwwPgRNs/tsF7fIS5uKG6MytKdqyPaYoBU7q4XSUId4FPVpCj8DSU7byrRTLNuislh9
DiTTEy1QckdWAghyzowo6+rA0Vb5m/H0C6axHPt+fI2uCa/JtoXK//L7P+xZRmRpS9jWp2XiJDDm
/kCeHKFU3fJSN9l72/n/nUH/u42J7ggxJ/U1qosP49I6d0JE7OUpK+Z6GyrJm+JS5/z9m/aXosGQ
3RcLhs0A/E/9uAkXlaZOrqadsnYAGtVUxlUJi3Q2kqOWYTOl5rx1qFypAY2gwrfWy6gdsm5td6Z2
iUM1ceZLsik0MgiNitAzxdypLmFU0aT6UbSMUFli41ClF3ieYWOJPc8a5kE/GJ+U1noOFWk6tiQ3
C+aeAfrSBgJ6RT0u67eWG81T3eshYbATLhUVXcEPzF39ENMegdyZQBWtS7LI4DbMSGAq2jo++hBq
9NFEVcpkpLxCLERTYSIn+sW1+3meTf0uZRqUrjSOhoEuVx5wP9wMK7TytmHc4CrtfRcZ0YVFXoC3
CEJ1o05B7Kgy6CVVyK91fPINm7q8LNdHPS8fz6HcZOJBiNAhVcjpTccaNVFHBXjgqttmITtebwO9
pvdbgeDANtutglRsZ4eJi+siISyR5TyRz2r5mkWAoaUkCvYoehCZvXKB/cIuVxfez15TL0zGYxUM
5kDUISCU0li7ijW3FZkLsAtHcy/traZ6VMmM6b9UQDaIulwc+0p8pdhUsIiw0i900fbFrDnfxjpu
NstKviRswIu/v64cRh9WmbywEPkZqJPZpeof67Gqw5nN1toTVrGrl+SauFuJrSU1bd8WjriZrAYJ
XzW/n8U6ftwQ0YRgplnegudhsUM7HbRpngRqapgbWFk2+nSvNmkn8fTIvMauh4PDlCJOh/Sq7Ry/
JkyZolzalMBQ90h6bzajWienlLmgppNxv67ZU+cyxS5Q6Fwil80JX3qOiRe4Wiuyp7W1JcA8lx43
dP4B9uGUkA7z7Uy6tMzO15LJtGfrPbZa5n+zdx7LdSNr1n0iVMAmgOnB8Y7eaYIgRRHeI2Hy6XuB
1ff+Vfq7u6LnPVGUSkFRxAGQn9l77emazUezQ6gz+SbjA5H45yaWxrbxqvesMMU+68Uvz601Sori
NlID2y7+rkb66jRwSBlK84Oo7/LbPHOQ7uBIENuazKW1JEidx5kfJ4JgXTcz7UdiH9oMZJUeTzx7
iFTWBFlcTceDBZ9WP+el5UogcszwLG8Jn7iHCe/zLJfHZjSIQB5B0lW9+9ODGM1MnZWRivSjcYxL
ASpBn14Z1wQ0Fb9Yu9Zrp4dFOHO0tqKajoRYJgJPWRfzFE8RHl+u8tVVjDct/CAoxxwiQ1JgLpZn
BVUTsuqwi4lk3JjdtnD8Q4mKzHKL4obY0C/Y8PvvNPK6kJsowlI+d/2uHCc8+ViKxPDZWoKQ2qVS
jEAk/0PZ7Px+Aiz3JsIlYeke/jfv9xMaW6StPACTkFGJoOx4a0JsnHZ60bE4cMI8cEYHeWJG/e61
sXbILecx1IEZDS0R4rXw5HqaeIpr4MsraFUVeAl47I1/tpZety80PfDz/sabjWw7a/WG6dgnXa97
HHEaappD1EwBjNgg8H3rWgcG3B40PLzPcpgOrk3WTzGgVTNxMhX4d9Y+bSEeAW6eOXUfQoEd1ZTq
NtPoPxI/f/OJ7WIugr5jsJNfou8vsc9n1hQE9XlTepGAD1ZqRpOvacO00W1sg5ZbJ/+kuPp9KsKF
9bEkU4gbho+L57d+JMEf5Fgt6ZrSwGUtWTI1w+CtnRmuq+5mizvaCtQTeTUXJ4v/ofAyfp93Ld/d
YeDl2rZhMY9cDuO/vMvbISTBxfEuU4sYM26fhJGfDIG11ow56WWKcrdKxW6W3caKBWHvC5+qMzCc
+Mmv0WfGNJvWjVSVtx5z62jAH/6Ht+J/cdr4TDxdk+mnye332/Vxo6xJpO9fIHYYwWR9ehneF7+a
3kdiWHZVod/B4AwwwL/NLDYgPTEtsmbUpw6vnTnyHSyp5iq8+iGrkn/4t9n+//fKRpim2w6eSDRq
jHJ/K4yEq+d56FYXt/PZvSCD/Y7VcrSBjNCFUVwAFFgCWNgUh/MhXhyUjEhYxnK2tBpb/55wrlkF
cbIoTlUXXcoKaG82vScem0aAMCSNpfm4hlC/BqF2rvG0b2aMOgH5NuJZoqHe+aMjN/loi2fimeHV
zb3YAzoraddr54htz1vNopWnVC1JYcs+ygP7QEIJx6Ju3cd9g/Sx7ts/f2vHhr/XNYroENSucpR5
R7bJ+OjXN5PuPxXkfz4oY3AOo8aM1Js8581zobw0Vv2hYALDeUefiqRmsceU/HA5PLccWtaCkEfI
4m9jwbS3VCy4cgLzcEq7R6O/UMyERC3PxMsS/yLVksxYaKeYDCJOMUBeM0ENemONxw4kOKnQYi/7
Rezqw7/zt5PyLoAfwtturMe1ZwtCaLtmX456eh/PJgdVlxpHYcf1c6kTUNXier8MQtbPdT8+sqi7
TJT3rz3LMXv2sj1pNRCE7WzeRWUClSe3ix0r8PvIM34NrdjrmVGsOzK2CW3cqRH5LEZvot8bWEsZ
AILWZUc0Lul/gADbcj7bkXmfeVnCUF0dgQrU68FSzc4sNVxjU2HslBYSOol4sYmnH56R/rJgEa7j
JvS2UZjdzeIEmULdcpSePL91l50f9zv6GhvgJmmUNgKudG9NJszHZpMnDrY8jTF1mXT34+RsXJUB
7bLqBz2h03BS8zM2sPmYihGMW1dLTNZNb0s7qGXIiDGxv4RrQ38sXJaQ8it1sJ/1bnXDu0zHft+T
Ndfe47NlAq6Kl0alT5Sqptw1JY2wjZHdch+8cf6sVH+jKb54nJnQ2TQnRA9ggbO4ZhzB97ruMuYf
jlM+/Ki78EeZyYXrZG8iNf4UY0NWALpAI/UeoXsymMHq6Ln+2g7dc5hb294I3wZHHEtFKNNIoWzA
IA36MbrGo4SJH0LW7PMLMZovrZ9+cKi/xKk455T65QyNusVJMIaM0adOPeQM452o/ZgArwRjC1p/
LLUfk25TG7m4KkUxPyfcSCgJaFLJCli5g6sdba8lbUELj7NFQFMrPRQ6WvsAD7lb4obRZvWQMWPX
65E0+OoQxYxK27a82G2Bh1uTL9qEoYo3oNpkCYkt7NkZoiwrE62L6iBjtxrMcbh3u8m5+shIEeKa
Fdcptdyz7vLkpI0srvXwOWpwwnqHKzl4B08aGtnmAKJyi9XpaCEwUcgUJAixsvVRu6juoUoxF8fW
VxmD0K1qlM0z62xsUkcodEg7qoVATPG5HrIboyaHADrRKp8iJnYdUORaoKvAd9jYc33CL7nEDBbr
bGH++kAUAHixmabdiZhdnwYEgPMUvQ6F1NduEr+5zGURpBc3JbOLyc6JMCJ/mjmSROJLrQ9g5txX
Qq7TpoZkU+U4UDyrXrcKTeKoQlgA6S/dwRre5yUf2TTdyHZ6Fh1qm8ZG5cOQ3+UNMkeLtnBcDU38
qTWevY5N0ugQ5yej/qHlMxqR6AUZfsvCB4EhQDMVwwzu0lCdx1Cjdl4C48BjnDSrf3d6uaHzfjWz
e8gR8PpQTLuaoW9Vi0xTa/WvMbbffOVnJAZoBq0J1a/MnhJVI1qoc5KmAJSs+hCXglYqLqQ/75lZ
PkTenO7DmXNEt/LAjKqfvhaCH6l1tEz59MKb/iWsgfnqA7dSNMsg9Lu3FoJ9Cgt0VXRw/Aq85mFy
N3Q5WRvV48BV1u0EZZxNxkSWvViSODqXXbpBaiBxu7oGC+VVGFO6kXHLKWCCwOpMbxW5HYy2aDJv
jDZ2V6XfbdMQ2oOtCX5H8svK7YW9T6YDry/tXuuaDwZKLE7s+KdKavRhFco1K4rekp7MktmuvypG
xIdC9VvAe9l60oZP22rB0yIH8zKDZ5fSdhXpU7sTixcxK9KjIW5aG0BkIstAkZrHT5eZ5JPlxG87
1mbq3k3R1PsmjIpdlrWnajSKY9jmvdr04wT2OG3AqoMcbVxsVGVRTHQwesOJwQsZVMJ+1lowglZK
aGHeFUFvjHc+QS3L2+GUqeaNibGNFCzdppGJC+rfv1CAV0cZ4Ygo6DQCOzHVkSyjp8R9n1n0M+9n
4WGNIBYIQV8yvLK8WH9/UVd7SY4Yhq///uuynjxrU7kgXrLq+P2LDuVPBSpS22mMvd2YhFCQv//E
zrHgd/l7C8ADEmv96szMuRkYRxSMpFUgN4tNfh6JAn5tN+IhntuvXtzN0rgSAP+QUQ8xVub7K2s6
FAP36FiQyoihwDzCNzKP0Gaf9QwZCH7lN+n0Li0hSUxkrJBWSrZCAqZmiveN8giiKgg2Xq442eDF
UUzObjT5gqZyHqeWRtRRuPQJIyG7J9kYxF8+mMtDDo0GoyrvzrXyEvstMUTQld5lpDw/wkg+UWmp
+9nw1S5CBawSf4KrXtYbdlJsK5l0DtPEbC119QsVwUtuMuX0hUtZYE4rguGclbI9nPt+zeitZs3q
joN9NcJxY+nzY+PK9uDviNR69ntJ1hxWHE94M4RqQvlc8SToOlfUoiXGF/c1Lyg5Y7e+l4s/x0vD
L60tyyd224rIP+NmQJOxZR5LMpUygmau0Jxazqvj4ixTuvlM7nZ8m3Zn1278S8vmeogTcI8SV55u
WwWqI0QiHk3thWoXGI0U1cbPxVZ03ccEwmetozOeRsNn61vfGVn+DGkrPOu9px0Kt4GfPFDZ4GIM
PD3SA+BAI1wf56qRj7xtImvH3vxN9K0OrCWM75iuQVp1jFtfV/FdPUcQ4a1u7cK+bZJbAg7g045J
jqJZ/ByWJJy5k/gImv5JL31iCn8aZPeMZZ9ttZ5keKAbhzByX3Sh6P1mzV2P1icEFrWOEjPdo2nx
9/3Mjqymo5lYED8NKAoldEr6i/MsiXkYsmOUuAzDrOi+L0cQZE1gIFsiCKNjJso9yZsfLCY1qUpb
E7dHG+IWxHTG3XsCUpoTz8N/ufByAmUzHuYeB5XjLTpkFb4QI3Ryusze5JWamGEAb3dkMA3Ze2Ih
7xSgbjnHF52aal6VAP+Sopy1EDYEpAOgJ4/UsUx07dAjZytnWe8ia3rw53JPAG63q2j/V4qVdZWQ
k1uG1q801vOT4HmaeN/cuI39yxpyG4guVpXMEvM5NpgV4nKvbX18qj0yC0m6wLzb2PWlAeuNs4k3
+Nw86GVZr405HV5HldwnS3iPUfU+NlCSHQiJiS+jjtdBZck5KtsQNFRjrj0nhylFJvbs9S8j845j
bBWXQi/EDpVR0zofrfYuhyy96vF45fchHNgM+5j+liZyvBS1y2IewEimcH83mYaZAouGzfRf+JqO
pjuuNyNkpgP27lVnRvXNn2Tnopu7nepdKD3akRDTaQ+OMgkgpDsHkCATjsTMvwcT8ZONaL0lNBvx
/FTnZ2NiC2S563huvG0I1OXKpwiwCbBIZgdpOOiBEt0zgZwK6gAHXTJ2ewaGE7w162iOUKbNwbzJ
6Q/OZWmaQaFTVntU2axjDRxeun7tav6/03ULEhY5cc9ZBqVZuxH9pO+/81BaUpTXlCY3IeFIGx60
7IBz5AOFD/CyqA9Si1qRaqLfVIayAsA917zwkUMX0t1NTgZJWWrDAWHIWriJeBpMIkZTwYwhIwNX
q5nfMUo+ZzohnW6fPJRjKw95hC0h6XmBV/JMnFgXgHAyd61tvybD1BxTvfgBmLY7uiTbafO86aJO
3IMGOiXCu009LbxJbPeM8px9KqK269xQlvGatJraP5e8R3sHIyXaMWefoc0IxiKwm0YePYdA5KYd
unXv+mILhJlwcZN5sSVNY1NBpboV/TJdYxOrhNO8Fqhqp1DrT6WNKn1guRiwau15KxnzLi/vY4P8
1mwc95jk8dI3Biwi7psVfDAKVa1ZZN8k6zZ+gjIOaveJeILi+xggiCjUb/0oCcweVAQjh1W4fDyg
uuQ1HgpgMsK7r+ks91bRvYD1TZZueNqGivf9d65pPHDGyDtosu270m/TsZRHklKSVSSzryxlIODz
+J1KrZ4DPW4+DX56nPsmL2wJDNUe3J9JC0llnKdTh9fk5Djz08BHyePbosMwohun0iv6D9whRmW+
RP0FQXtyGlwar5quSZTTiUqGeKLYxrEN7xSNo7bC9VrtE8aCvNadi6217iYW5V4v9f7K5H+XwLDe
Vmb1OguER27V5atIYFPDjrvRzRJk6KRD8uuQSXo/jNluAW7SReYuRgrlH5nS67BN0LJ6Gu4YBBb1
MYcxsiIbPtuRO4XyArbxKdabrZhktOud8iGjxd3UjAmqHENpMppoUDuibO1lVjJHY3nqO2flOPb4
mC/DYWtyoNyaHNcJb5IgLXFuk16nGD1Eb94C7J6K9Jrr1avlDjoZKe6jaZJrwF2KoYNhAHBGAs+7
mjAtJtzntC6vnaOSF6/DNmPxw5vMfnb28lJgXZAsCLKI8gFHd38IB9xcbKVL4oSxpXz9mefblidP
zMOJ+hg3uh2md6mfHaSNrNboPTaoRQQKlldRAULoFHu9ABxp3GLoV+ea9JvKTW+sAu14VsT2MSO4
hQkG1paiw/HlAGzmRcjYvMjKra/jman8MtkwJjO58XVu7D4S6wzS60akiLqzXml7V1NwOCTDkDKP
3xhO52epyxfQLNj2cfTg5yLU3lOE1DhQ0jBv+TunxyD9rwifmRy3nR77d2NPIjGvLOIN4oM9Qhhs
kqtWWc5pysILnEwfdJS2GcqEQWmt9LU9+Ojr04ZhZfoLAxG5R4QOYRVt2kdzLjd4VxMo0aJEltq+
unOcHMh3G05V023bJLvrnDzZ6zAct20Tp2tRpPteVPIma+SCjkJMpCj31rZdInArQw0DCnkz6ZQ4
K8aVI9zb6Z7kuWvkRdrGHDw6+rkvIAUASvIcxPmGdYfXulp7k5Psapns7NkVF9YJ95nrvgypdUK6
xghM4496oWFVawW3QnRKuvk8sgjFXR9xrsTObe3W7zQMxYZDFsqkq2E89z6GmjklOME6S64tcqDO
geD2jfkLnQ/QgKxOc7OEx401EVNZWgtmH6n44XOf7aCyv+iytU5lBegw6eOzUz6n1eyfmdFcI1TG
JA8IdxPFkbaPMnI6LE05++XiE4Orpa6G74jOzoKVyCKWpo/5nssIDlluzWGAc5WIp+5g59arECNz
S4dAM+UDjbTjdehNedD4Tb0l4Wbd5KQuI2TbGLKIdtI3ix/REBDiFMRaYVyKtHq0szg622Xx2UOw
2ZvDK3W9f9aRb6ywaHYMcOrxW2svhfnVRjBYIyM7Og6ukrGa6mCsdJIkQo99p38gHBCvTDnXgV4d
I1mz9xT+ZySpaSJO610Om5HCSEN1Dxt4U2evE0zPbRyW7aHNoydiNvIVJV0GJjj6NPL5GckjWnyp
c9uaj3av8j1d0kQ32/q8+tptarreujfVVa+jn0bZyHUec1ZEzD9vDWRO0mCtPNbEgS5q8+KWjgL5
dWU+MooigMupjuEscXLnIYx2RFgHnapAHyf9kmq44RmypZx//P8kjtDz68bZbQz5lLVPRk1ZpzWn
riTkp9ATe+tMWrvLnMG9iXQWGKrJcsY6lb8jQW7Aq0+KoD2SuFhRvsIxMx/IxGae2NlnfwDMrFt3
6UFj6hR0VHL4jPkkWwu4NFMCDtpkhKvZPjA7JKq3YCA9WqKHk9UMa7fVOzwPeXtNZPvsChluI6HZ
AS/euzlLksdxrs7mOUcleWl4Ke1VL/EjlsMtZpzxYCy0apan8ANHPkghZ9ILcEpX1vSh6K7Wactp
LYDvjDKVBySlt12h9ThQYjwiRdoEoT4aJ5JjazZGYd3VW1GN9xKQWaCBE61igBbdbD9qLb4Nnja8
rcP0bKqY1fbAN9NtNKY5L/bSevfZUEHN1p5GGxYCMKTwIcKtVLQqu0kazkcQqgWqnizeYbi6FxOP
SAo2+uh5I0gBbIiiLVgj5B0ufpXfN77WPXgdXno97HXAyNXPVJoefmmQUNcWFcoxM1v9Qzaeh+Ke
t7PNyUD0+Qx6ks5tCJP4ZubM5/E55VlJlG5XNkxFBM4DStdkmKcN2Hk8Ep2DjdIfP1VpmdymVXIl
hEQFU2302wLGLzMjmii/dsrFFXaFcGSd4LNySQRmgbkjL7qTURBpHUPzJDFX+Baa9Yi+G5Fwcg2n
+IjUNw98i7BNxTtzzmLv0JFU3Gq2tzU1BmIRhNsg6dQ2C3HX5jSia7vKcqiSOWJcZ1wYBQJdJckR
HoX4nXSsS5OOy1XtHwFrrPopTrZTGxcBszVKOk/bcjwYQAYGsbI7or08+Exrx5yJmpz7nRdRNSki
v1M3Kc+l4XOhi4ZsbhC0GzvSxhujGO4B1b5iVOL9Fz8AmlvCUxK2zctKTWmOdSxKvo/pDC8x0YtD
VzUnbEunwRuafW0RQAxLA1uudNhFxDhb0T8ACANTqnWs/vSo3ybGtEtaloEAZzUqnAZ2La/8QHRg
QcJ6mFd94j7hz7KOuYl/OhzVnW4MBKTYhrP2fTxKHhj3bCjvDRAAVRzCmH3qBuHAkddX7BXkEc3x
YlPaMnplT0EUpVbIS2IiX5A8JkGvQVAk1Blgn9ncmX7Tgfhon6eRja9eoIeHFmtuEvIfVlOmgVfE
ELXtipBqiH7yLGvzHpJzz0yy9+4tgNJZnd+O2AM2lqGlGyJdylVPJ3VbDCUJSI5YrP/mPZj5VTsu
ntHCBTpvpvOODZsfNs6pJ2wX6YbCnsiaQPMcBLbWNoT2djb8ck15e47hMaNduNPoaNbk08ppGLal
VpCXEfbP2rJ1xen3k5MTDo6+DHgb4LCF/wVkC9kw6Zl7tkjBoMYn9Ebpn1ux/+NRPf4Dj8pmdfnf
20bOcvpVfFRYmv7mGVm+6E/PiPjDwW8A0pMQPjQYzkKF+tMy4vyBKs5h+ej7JpYN5sD/dow4+h9o
RbCLMNxyTB99478dI7b/BzUJf5cPsRyWFUKqf3labv/Udv1PUCrH4W/6iwYMySpiH9sBjGcioPXY
8fx9VTzXThxZCyHF7Pqep0EMa5q1gMxcno0GYL2ZVXvGNJshI82hgPC3qfyXidgUlGthtynqRAV2
DNmnVRCVQrtEI+X/1ML2JTaKNBgyVWy6sMXM3uWUdH54DZmrTaHurKtKyxdwjonFMf+Qbnc3Epak
GMMFyhhHwsM6qErTW2vWuwaLBfqPln12eJ37Uzv227ix3K3nJF+l3p6EVHsv62nw47qHmTidB9v7
IIoFRrthHkKg4XVur0U8kjYXsXm0ku6pQ5rFIgp7I2d84IT1xsZt3ObhrcveJRzw7MrKvBH2/Oa7
sBdz/+DKEmGxsyf25jKV4ki3Vt70ocCU2+DdRFsMDi56Y8SFl60Y0dRuppIcbptaiwFHWW2SEghN
pd37Enm0X7HW1HzYXJGO0LygZ6tJZ0OH4XJcdTUueffTmPxw5UUGyxUiuwJsDB9RuMjJaBlI0Ko+
JNM/8t5ZqEG96wKKqfsoY+dpfeWJ3FZ6++jP+kdskYHU9uMhM7M7ayJ/HHHC2BjFVvqCOZbLvFuL
KwvpEJAbZMGfuSQKD0o6K9qRqNwWAoVdEKvUjec8vTZZNGIzt19zgVuhiK9D2yj+nR3EgvgLk8RH
FPmrWNNuMHmfs6R5dJ1cgbAdHyG7PutkY5Erietec4cI+QvtgckPOnaATEe52I/VZxuWDEK6PYPz
VaImc2XiPCd7KGBOrtMJee8IlcJPEgpJ5qyxMbkubnzrk8McTJM+NlvIzy+J3b7PvsblcetbGdU2
8VtQLByNe74w1XgpW1IEFBuke0+3wWvI3t4WzoyU2ZHnkKQA7MEdxwYMsmh0n0qd89lDrtlMHm96
WIZbgI5l4CB6YZeGiLJGbdE0Q7FSrrERHeMSrrmu/SDU2Czacqt69QyzTtvHpmWsQ6ICSBqNRoaU
YXLE0DyuqWHu5WQQWz2tsqiv1jXuo5VEPGX6wzLHJogG2RtR0j1iR5uXPmsOp26frdl0ualjvDE/
y3q+c80RbUzzRCHFemDC/NRxjsPqfhayetQHApALXGHN6J+9Kbsn3/nZtKqNN9o0nu3jWJ+h+MPr
+OmMHZXCYEdb5q2JYWPKCQn/QOBxGcAeeIO1covm2TcxTsYz0BNtXjTg+IyXHiY2hhdH42PSNcD5
ZvPQEftFPwOpwgZ8EmfyDHCc9K3ug+4qWblSbevS2jrLPzv18nekiLeM8nAR+M1bF1pY/M9NEzOg
aLdhAwcZiupPqwCULjHKrAyv/xEZ6ZHLs7AW3jOITVSo8VSH2F/XMwMNj7TGHosx0k6CjX3jox3w
KXsFvgjGylpUPjG5q8BPEX81NOhl0vcqY2GVT85PhgE5oQZshKhiSHZ1Bc8dITR21r62Zmluuiy7
oNM0T8bYEWZKkWUPJLn38yuqvTyIpuxMbvZKdDYx1FP+Tl4Y68k0JuIHSFoOg2LpPt8yMG4JPi5I
R3VaDLfgJ7eO1gz7AZ+uGFysYJrGe4Rg8pnxYKwaTMw+i8FEY0Fig4zX7Ci+MbQ226dQy1cN999q
qk69z9TOh33LJYF45+c5t3u8bqcDMnmIE4D0tEvC47DyJgN4ec9wMB6/+pFRjj8y4PFFQyI4ziU7
ZJEAkoXF+hEJ8aVgFLztiYMqhvR2aqUGCogKthuFeW3pmciv2FktYJa2upPCONgan0c1ojbq66+5
n/YEKJE6oGDch5qCoeP96HTnLYuiD86dc+gSBUUKJaAb9YgTmu0o9muUimEtVolFmIRCnmvphWQV
W+/RvGjIFjFrK5sSterck1ZX5LYss6s0K9Mzq90t30u07NZJKKhXjdAfSl/4DA1qRN2V/gIeY6dp
0bV3wZUUGB20zKe2dTtU9ANIQP1WLFh4rwnlKtbD+z7mhQxadU6nR8Ng/AYhzwomid0Y7Ntr4uD/
DgGRrbJZbXkDhVsvHHYYMufN8uZa2RbTQ8dTQZjgwNEMvDNeUskrL2Vtz9jobGeSZGajhZEEV2Zu
gGEoD0mdlTEKkTGcAzJmGqYAoM/g1LlRvjKn8hgjpbxahK4cLQtDR6F7e68g7WHy6DKXhUUCyneV
Yu+4IcWdEDCqk7VhzCfHoNCHEB8w5b60uhyD2WuO0sLXjDgPUjHYj+Eu9JLbxB/TYxzXb7ovXkAT
EThSdtGuifKDWftfHAVXvUKkysQjLHAmJaDwgykHRWDYkJFM/z0quxuRxNmNJdv0ucrDE16lWycM
P1Xq3fWZufGV3CWJX3OApa9RM8YcCwwME6meXLJvYUUeRoIscooWyDKcpC69ClHRVM+2sU4IZo60
HkyyI++VLoC09epE37MujOnGn9wda2f4e135VeWs7ry8Jacz8YHktgl2UTf8yWyIVjCDseDO7xX9
DRLGKdqn8ZcTRa81wtR0EM+RZkHosoZL6Bcb0+/P1azRY/oF+jsW/D4SchiDLqoDMd7n0jx/l6L/
V7P/Q81uU8T+9yV78E7B/pn8jSK7fMV/QmR19w/8a5ghdEFpbBno4P+s1w3d/ANTne8LCxwheDT+
5F8ObxuHN2IDHHcgXj1P/L96HYc3Xkq0Og4uRsp51/3f1Ov2331ucNKp1xF3+pals2e2xG+2FNPN
U/TzQ78vmqHiRiZAomgeYUOkZ9na1UGOi2iPxdrai/PuEJEeEHw7kwaWHDCmvb3GupzGdiw2MqH2
ROkVbeupuHWW7MGpD5fjbuIvUl3DIZQTzCS7mUA29VpNWf8kHeWc8LQjB5n805hF5ab03CWxDekK
s4yG51ocviW1tsHLsCTJgkDXENkQaQOyRYQSOsY/GT/+Lrf9viyuJYDW4fHm6nx3OX8RvMrBl0XS
xN2+151ra4tmn/BFbNh1amAL0VdODt2Kk7ZdN6NHqMJyrb5zY4xl8kBp+jrMMckL7IUMNsbIqXL0
H6THjKiFurw91oTMAw6hMph149ojoUIF4ePJMmJ9M4H8jnG3XSLPioNvNS17EkBWvekSLmpZKxBX
5aaomBFbw0xGHkuuaNReB1/LYe0O58nRDp4Dfc5OmIGYU7bto19KS1AzqOpQWPGTQOh37id385d7
/z87wr+yIc3fGsDljqLHpI+EZojn93ffB58ITpPIhRWFy+5kwtfc6DAyc0YcNh9jYEU2cEqvrw5z
iQFGgXZhY7cqNfPdyhN9m9AHGS6gozYanvwQgZ4n9hMb4xXP0VKh8zOXxUzwA+6Ypc/yOOEYx0YG
b2KS6vN/0LT/Xbu73ArY0HkyFuUzdotvyftfboVclykyFqPbu8t3FlOyb0SrrXWzgupfGM9LY6sV
Tr4v2sG4/s8X8zfh9fc3d9BbY0R0ed6N32XNvSll72p1v+/GBfw/FeaRRdVjuXzw3zfOrF7Ziqg1
aSbA8JPUvo16H1BaWDVEF8xfgg+A9myhr8BZLZtZX5dSGf/gEf7NLvvnv5MuCb8B3QXjid/k12E6
OVGp+HdyoVgdj5qi8NFQpQoQWyo8xT0eDNeb+ZzBj2+NoniYbf2fYiAs3F9/Hz/waUG/wOznmp7B
dMRdLIR/+bQELTm5jPm4n6L8qJdX0NpsflvLW0v0iBvuwttQoKmb5HQUhk35rtpfGFQJbjeQwjj9
Q5Qt7YGwzQtDYpwmqFQbU3Hjpe1r6R5SO99a7vwjrhbQE2rD1diOW2KYDtikX9ms3/SZOA8LFTLx
mJpJ0KjCNI85IQ748+z4PJVP38T6us6HQ1cLoM+9t1F4S+kDDBdSXfcihjRaJyqKoWikT01CminB
JiOCtWw8xst/1WWIXttrug2WHrZctSKNk4zf+ioLZKXIEDq9qA4NK5J16lIUW161ZAdn1ovpQCuM
SHAlC93dzSbRcI1Cu9hZZnlT5ZHDmBMhaRhj2hod8jXrOc62C7RxRpJDQE9655Ng+Vyhk8o4+gDl
igq7rncZVA/1lcA2Ed8CzemIZbZRJEe3lmRqYy42eeA5b0UrkNglWJT0yNk6HxA1oQD6jPWtCBtw
xb3Krg49KQSBGE2PRhkZOyw9MiPZo8q11qGsTllNBIyyKZeXVNMJyQHCRouEuPqgZj1ZpRnoJbOG
3eWyCoUJh+jUXlzHkeM9FK35xZqtoW6K7tq+/8HBlsJE6rEVS4DPOXJH37E+0moXF+ikgRIGIUoV
niztjrgFOoKHOfTvSBt/cC2G5Wy1R3AllrkuBl7lKMLxarAayg3rJkJiNtHBVQO1sB92L3PKcDUd
2186zJLO9ac15J8DK3r41nXtMLLH59KHtCSlEV3RE1DzCvslaXaWuQAVljRS129AguED03CgbXDG
PNh9FZRmCztK+bxrjSfT6J5U7ZynvN6H/UdoOu8F8/BAGnW8jmLzZIYECPuHtohvGE7s0UcTCtoz
CheyExs10lcLRFPxlFzSqXxH9+buQl380AhFn8EZtf18RuJya8iZuKr2Tfl+TzuOhnYY6XXrUe6g
IWplfMZdxjTGz91D3v2Qc/3IDkXjFEPpRGt83+NwByw9FBtRA4aOGshMpYKCNqjwwi/VCZzY1k61
H/qI2hruM0qYuItvia2yd6GFpcIlGAR6RGtgohh/jGwabtKYQ1qgEpGipDtPDBPS1fxjTqxhq0UV
FymG4EY2FuiY+eQanwPnKDuO/+DoPJYjRaIo+kVE4M22qihf8n5DaNRqbCaQuISvn0Nvp3taUgky
n7n3XLBP7RLgJZksJIron+3WgH1nVcSguZY6llWabF2YUimLoftUkTc7Z8FOohg+kDJ/B4msR3eH
Z6iFFLzYzFzQ+LwRCdcDqK1vieD7isTaQrG53zRt8O6OoGQ5euibx54AGu9BTv6IkDy6mLpKb20I
34v1Y0ILAE9HGcxb9KmW/X9GxEyqK7CBzIBXN9lpJi5PkBjmpZhF7DxRx0Gz5fDeMhaGe3dsfoqs
/u2KVD9bHFVVBotRmcuHp+t3N++JwDFIVW58b/wyTj7E0bJLBvRsrbdjN1vuM9f61JapkewWb2VU
/fUyNJGjaxbHIQTcPy/WearJHuuwItPryG2SML0tTfWRFaO90zaAVPKED2E93gwQFw6WiBgcDhr0
KG/uomX51LWKbeZof/p2nYrU5qOPknhTjNALS3d4H5sJBPxSss7r7FuyoMgJvfIYFOqqFM9N/0Hc
Wwai3CDHKM/sDee5zW9wbBFgI350RheOZl1+FZSxcrCzRxtr/myNF0eu81V4fyyRUNfGsEva7Wwz
eJsX5BaEMBMuZ/0LAYULI0vMtN34p05M3hwTiU0dfGlxEoXz0c0T+Z8REB0cxpuuz8WxSR9zRz4F
tfEaWPldl/+m1aoPYbk85o6HcEBtbULZN7apHucZRdXsJcsD4ZksVolbbk5IKep9KAAIvtTVGMRs
WvuY3fleVmBMTfiveRvCdKsJ+MkdzI3MvifjsZcGfbUR9ruxsI7KKNutTunjkRndqhmvXFKLjenR
5nJXqoNlFqibooUYA5e3NBruiqBOY6sYuQeJKCzwEu2ylYIC/kyWnguNM33XEbaKPG0/0tgclT7P
MZOV+mCMimVxkx3LReFwqqZt71OrmOlrYfdkJFVveMmfgyZ5Zpj/3aq7dJhQty/+VxlEp0hG1QN3
Q9yNXbez0qDd9YpNe8DKPbvPkRZshmb+EzaEcVW9+Kzm/Jt9N2DIsYk2hJ2Dd87CYW/J6Ncs4PUg
/9rY7lAeOtizJ7g/u8GprkKH7fFBtIPzGIU8bOPZmywuPJR+Tem+GTY3T5RW904QrSteG/Kl0b+g
mLtlCXMac0o+Wta2oXRuuu5NNKaQI5u4rSQRtZwAewP6qdV6L72B/adKXb0NyCI0xuDZddDTRGX9
UM4/fYOQePGgZVqecbTZ9uJAoNFY8j9OgeEgIJppHe7ecp+g9jDInupWqzsbJ2A04QrtpGKsa01o
ZrNh7/GGsbacuxgHNEjWcbM00VfmdergShMbpB8e0LGrs9qD3LavaYV3TmfL6wikd3XCAKPizvR8
lDlVKm41owysRDzWPAD9qbYiRFA+9Cld2zhLItYxqb8eogeQ1MyZC3AeI5BujYnriqoJhfvg86t1
Vb63xQB8eFrYjs7yizxHzLb+mFxJdzo05SQOAwnnu5ygup0YHGIMrJ8o874w7SQHYfLEyjTE6tRT
NU26+akCO4aDg6ygPNe29dfI8CsVRpcwyQ5Os6nrmwqH1xB99zYM2gplLLJGyylTIlBQ+TZ1cWxL
j+dxWVWXRceMx/1baC640ve/nKI6DXaeMT7DaRSKjllqJR+DKqxvjcyYlVV0yM30d26th9DmqCLb
y1TBl6UHWDjGhR3BfFADBK4SQ9OGvItDZZXeWYZz94bh86vLmGizVL/mhbE81OFYHaBzHCrt7uum
ePaj8hvhIypk2uSN42evygZsmESAwnh7MGWBKG+ejBRSJRTQL2VUMVr7f2ahY6MvQWU+uex1jx5a
g43npZ+RdjD9YXg2kxeB1aQa5mGnFK8k3vMS+VboY7IREs31iSURNuqgBic+2G8pLcA2tLLHkE2C
7c4fBYUKKzQADH+Z2b8rf8i204DjSC2g0h0L6hh0NpM4sND+KqboEx836d5/SHb9tdzks4+ciSvL
QVhq5u15Xc0tC+wxWMtZteYWdtBItfpIVmm3nSAQL22JF39EYi/UD5jzzzJjMvbvjpiz/mwVKBt7
ACmV5+k48eeLNSwsFvSE2p2Y3aklMF6FFKttdg9S8TdZ7g1ruhdy+E8YbbIzBiOMrbowcVfhdPIm
gu0d8W/Y+tZGF/LtXvuiQ80j3a1XVz/0/NghHvuKyOdBl8jyqoypLw9Wx3iHWi261ArGrGEigtdI
XT1gsy2uRr+TJ2/EQ6xl2108lDBmW4HDJrICnc6haNQTjJOcoJThuc3X6Cn7z8LYv/Kmc+QPr+ac
fOiFKAlCrxqqRcwCnbb2HiXGZgwj44BG9YG5795smLcKNwxWHudlqF3OTVguOX4EKyL30hP4EfLK
e8gSPPQ6uM7t/F9iOnGuTZRJ038mTi+0APkWQteZsGmaDd87W7TAm3ol8rPmAU0/Y+PUuGS2bIaD
bQU2DYnYZ49jfRiia+CEN6twHvwI60Vdc43yDvylJkXiPrS30ncfDP/fyhYTpyyvQ1SsKsnpPmVi
vRNh8OnNtD0FoLrYzj18aHY5w6Bb6Z41X2q0XwcXfUhnRikTXDYMxIQ9N4vfEHeIJ8V319SRTr50
FYvdhWb1aXCnW9QRe0JUEArrPqOdYPzbsqLb5p2THaOpPLKKCQAU7cPSpWOY8WwK/JqWW0E9l8Lf
dJYc4ij6qdLJOco/c4LeV41kG5nFb1OatEkTmnreHZJzRtTUI+p4hcCHMO1LW3WaiDN4ABKqHTwo
xGrRqSuQ0/kzi4EptS9wSCoOsfCM0gU5zhwwG2/GLa5b1I07I2sYuKdhGKPV9vcEinir2Bpuwnxp
EIXthRv8rYL2koxlyEvAEho76ZPZNMtR0R446fA8p+07ise7gvMVjG94j8Dkw55fXCXbPYnBZ3uk
MDLr4k+O99Av/oAgRJyCYwlVMwa8skYv5HltbAzDLQKEfAYLcqjZeJODHuFMQ+zO/312XfccpRCP
6oqUZhuD7VJalHQFhsBl+a/mCzA3RShqPqcDBBD29heOxhj7LP926UMwDro+lpjRB2mhUTTLtz4n
PKq0MFJXWBqgU4yneZpmQNXFQ6iX9z60wg3evWY3jU9m2SwPWJCYgkUqApUcpM1ZlpAbCNrejCja
EQGcrKVHzN17lMu47BuOr8VmOwniBRa5vjPa2jiPM1W86wvWBBamP1IeiT+S1cVpxZ8imd09v8KT
7xCSXk5Xw2tfPbitZfTsgBvZpsWNHJBuJ9LxxJnHH2QMT0d5M5WJz7njqHWmB1rtpyQIln3ueXEF
HuDZQbpIaFOKAWGdPeRdq59wMugnd9ka9Zhvl1FWhE/iHidBoTtFdcjor8IKFUC7i1LOFWUqtc+F
35C/jh6gjlS3daBZwCjvmgddD5DU0+TshvkF0NIZn7QRk2vmw8CANOF6GSjydaiwYOsXJalEiyM2
am7sWBb6nARiORpZ8J1OZr0HzZLyqZb6oPwEOSz2l43DNX0dXO63wfFviUtx3I66OcKT/FEV52Zp
QfIJLYUVpe+O2SBuUyLEYYJnvRUJXkosCHs1hRzjm9RRC5YHugjsHPZ9Y5IKWH/UUZY8CjzoG+g4
03kR+tlVyR2DW3PnO3O6w0B2mHSY7lzU6k+OZV7NcJ2y9dUhnz2QJgjphpzMBtRpx2Gi+edEibYB
Qw58WOOeQU21GSZK4Wa23lEqAprkAhoYDW6dPHmwE2bcyG4PzMpn9GxsxNcQGRwzLNJshIAF+SAJ
w+SoIeHbVX/Y2iQ70as9HOmrQO8/a/0TSH/19A7MeYpw9+LPGJVUFeC4U/WwD23Mq2r56yr/qvIO
sYcj+HS5UuAREbrlNoDdHSr2Cm+ybbYYhVYxaKO4B7pC76JlllverRc7PQJf6egEWfH7yzlZnbuW
ZT/bAK73OYGFaBsU02aHKWsLXsgO5GEVgG9wuj8HRmFzyyRfimH4FNrh2Salvu3yT97IZeMkuHKd
yZbMyJBQm8Z4zHLvVQn0OIs5sh035pc+8C90MpymPZOyjsKbaOto0zVmBBnIUKt6XuOU5CPmsKeM
ZVCMmsjds1zsaeZKOKA0uNHoEvoRsb3u5VDD/GCdkRnT85IWO+GVt3yE97KMlFe0a1wnzqkyywqf
eY8exVluVlMy7KsCXJpTey+BYI/heveGnQk9DeWPb1XAY36FZcM+ZKYEjG3fzRbD+hznHtMbtBzB
Jlmab+fHhfmwrYrphJ7nrPO548d1OH4NhMyyEATUKv8zcxZ1ttLya7TRYgc1SPKA2UxG03OiVDWI
p2r706AJSunKEFFeN1yLqRiOWUpoS4dMCrtQCdsluY5tIg69S92JOv0c5AR9sTNto7Lc1mYgN5hQ
G1JppGQqgJZ7G5h30YDlsrIpeG21fA89yoqWXTsXeHfibEC+5QYvZKnt+nT8hplWxiwOgHY6wESl
DfdqsOVf28AW147Oo6AT2jEsg64uop+2hznjZf4qejQl0qMQZ68PLv0JmOJH6mJW6af5DX4th8QT
Bjl4Z4YNk6fNT24w1fvGtF+tHlkAZpYfYdrPsurc2E7kX6++1Mn8kM76NoHL27pWCoreEMduxGk/
UuXFKKDuWn9+7iu/Z8/unR2zkbvaZhLH/WvOQxubDSETU5aeeXvvEJYHGMjN/0I10RBUKbHS/HwQ
kTk0KTJ2mA5rQnaI7qARbPvQBVFkn1yMv8xUkUZn0O8LoHs5RKC4FeIHz1K0942k2WQS7U9ELbFZ
8H+KtYRFx1/53VG3wc1YoBnmCHQl81VZJ1x/BCEgWA4brhHZMBQeZ7VH+NHsbA8ngcZG0T72mWcy
luAZbAz7pfWSZ7t17/VS/vYzYQOjwR9bT6hbyE/MWxjyysZ4sJprh+DFdUvGwQAblik7hHb3X1d7
e9+OPoLMS47k74qO/hhHMoPhaSElyiNkYPHDnYOjcoPD45UY4BrFSRRs7cy+Wxx+zQi7o/txLv6b
AoavnR+5R1vXJV90/ix1hhXdVYzPxGO1VI+aSRDxPNVFN3elb05stlC4hplBWARfVXL8JkMCUEBj
6UXRpzZekL0ghqQOmYu7UIwInZRF9lO9MJWSRyPEm+r4KXgrRnrAviauWr561Acz74mBabc3P3l2
PNacScoJw1TuiMKtItS8ubNLDeATj7PjVVzOskgPMIJ34KhOnYOtpcV1cDZKGIHMija1H1AGBkXw
WAVkCHnucrfMw0QEFN2lqIaaYhN0QpbKp3EycNG3c7HHUZghLXGoTzqAKVP1nWZA+rw+uTIFQFpd
u1ACvFebri2m0GCun0FekFGw81Mc+ms96occ6TO4XrsLKGHg0U3Kp0vIk0NjkBLBWIHkInZVuVfY
Zw7HJ2nNWAudX3hJd6Eer3CcD2KkS+mNR2chZ0gu43MvU387OIgKrbb8geuIJeHiHfPBohAjj6LP
ijvf63+ZLNRbz5oHOsoOMZl9adZWfnGpuoC4evEQEk/QUdRGfEt4F/vyyvgKP3shJ/YglQCKPyyY
1W33j4+c2uk7vqZH2kqODAxP9XidLYe88fwnCsa9KMNr0uijG560ihDFLxGTC5Mep6oTJNgJTE3y
LAYqGob61a8PPQRQxG9OZXaAjgjBZuMrJHgdCk6ANdizTG3vgN0U/eOI1m3bgCLHVU4W0RAyGHDk
oRFmzaWL/U+Zj7U9jye9+Cg7wmLZhSMMDGdpTh1ICPiLJhPJ4JEwhCd0HBh0phoNUTnoI/yw4zyN
B5X3Hj5nBz33RCs+T8fUHffOEF5qDEzpivPEKAtx5xC0er4NqGdyz3ytvRZ1ntFjZCfWC7f36nOy
ql26PKcuQyVDUqoYxPWEsihim+3Fwp4w5izFb+fGXVMA96K0swce3bIYj6avHp18VbXYzXyy5RNj
W3YLZUtACE/TGKJCyhRPPmAGf7MgYduOxfCiVOScVZgtLE/oF3O+31ZX+d6fi0f07N5Olf6jlQe/
qrfv6xAmQz75n1hKYqefxiOA4nMv13waFDQ4Wr2dyWrLav2nxM3fE5/hlA4vSzQWFxxztHX9cJr9
xj6CT34q0mH5l9uQ10Z315ljXOBC2+UJ6dmhqurYNsW4paYfFFY8DjKwgnPTA1DEHspmGketwUwz
II2yDkZxyYqS2qrbaY+hCNMsdmQ6j7YgE18ra9hFxR+vxCYwTlBDqmhE8gMGlq0doq/E5GcYp9zY
suZkCzTjwUlkdkKdM36NUTE/e0UfMP45jkWlY9VIsa2UTcIzdYlSM06n6J6HvNl4irPZ90nVGSo2
pAK2rdVJpLG8ONuqKQhKC+wb14PfAOxsLMpKl1MwyRaBXo/TH4biaQmD/WiR2zLgXKAg5wkWIoyl
7Z/CyH4ws/CXKoQojrmMiOKRM7vBztoZoT2s+Lt0Z/nBttd84I2Rc7CG41YuSKkZTr04tDK7nE7B
aSsCrsQxZ6W1LyfzfrDe5Aq6yVmHQ4yydktSDOdoGIFHuAxceBACX370+g9ux31VG9k7hJ6HZhB/
tVbmO4Z94laS9G2pW+KmpCax15kOeLjbM+Fqz3akHgv5kbj6RYo6iqvOPw/haJ7J2QPNMhnoRtKX
mgA9b2h/KYVdiFkxrqH6IXdYgAFsq6H/TEz5B5jYw4TzhN/NbnaFH+Nk/Aim5VxGhnE0JyYBvVcW
+ylo+6O5wCqk3j+JhjGIETnmNmtJPaV/2UKAf1XOyUmGcTtlzxjwxv1Y1gE/c3XQ1vSM1GEH8OSx
Y2qZYxWkxPOQIzAlQJP4uBLSAvjraLkCJpPCswkn19Aiy5dMB0TMUkLPgTftM8tm8hryMBP05BKP
rJQ5HrrlDrZPtw+H0rimLQZbs2X+mqDDTmrGnaJ4SBWNhLIOjtkn0GzkBXQsYSyOH2771boG5z8y
5vJkF/a3ac03oBMfvtO9j2NH9RpM28C3V8GdnzLAwz+Ip77m++f7LjXYILAC9fta0dkJN94E7Tl5
8Bp+oIwovLGSr1MJnluKFy8bkkObt89TyoKIPdgmGvwxFkOEM3hCGF30lyWXpKzkvCg1JHDZ+5fe
wQ9tcoOgaCxjIIUUojlkJ0FQER49xD4m89txrj+N7DOqUFS7UflRlQXvLQK8bTPIWxSl3mqOZo3m
2RBD7AohkpF9hM3yU/fMtbSgAQs5tBrrTURQx8PckJv5YwK/tLEn9cc00qstO6g8FCGbWox7amvj
MsK13LIa2fnRKV0763yiLLZNvReruhpQNMKCcPG3Zop1sU+em9D6y7CzOUfzvWUxb5aNe0scsF+p
D5jKT6ed242byR2dWyY+cqM6pzPRD9XSJ4dxYUI4Ov/ZstokOREPPtuebROitK4ixQo1xZtTQHvk
39qhav/0u/A/DxRC1/XvLgMSszeYWnnjoYaWQACtfotmsKiQ26Br0neUtPMpI8gZbW02qndXcIpV
463ukaendm9DJ2K6MellPOqOsZsx8MwOC2bYhS3zwbdBFeP1jWcrMe9nf7ym/lTfSllSqc/3NTCn
gvqWwKHqaEmL4VT/1NrRuR/9mQfdZQaGicBNJv8Y1KW798PyIx/g4Ku0B6PWP/UTCO2Bwm2NwHpu
A6xeK6TPs5owZl8CBiPl9REQylrSZzfwHO8tR/RxYn5E5ag3nQG3zJagIpRyPku7CE9iwLblOh39
ZYESApZGECTQ1IlwPjgMTLIM73dHQTdgfkaBVGSsn9n+xy4bsgtzuzFOom8xBZzsjUCybghETAz3
yTEKd0HXlQxpifZIrG7vlmsoc0LoGF6tMzPbft9YI2b1Hp9Dmrk5EzrzN2NoQsrRhCMgn9GTJe2n
Tu7UXHw2U4gtrXsKQqbH2OCP5TRFUPYzEgwH2NUe2M46wRJO98W8jPhBJ4fiXABI5xdk7QM9ADTg
L9bUDgNWup0VWWacuqSAYCPMMuajlj9CwsSt2Bj60ff96Lz4I9txkX/yFKxB4RNa5WqNApTqsAzh
O6ksDFFcu6seUya9tGzONYUZ66pH/JjvPrnFfWmcspw1qCFeirD+yBL/nMItS5Odv2JgHZtsJtsE
BD3maxu7mK+CxfoWefF0NbO7SEvzQMjAnl68u0BroK5Lv0c2IBBk8dEH/vw0ZIjzE+9R5/wUhB+6
+uZG2VvxNA6Nfsr0aw5rdOvPcGcqrl+Uubba1bxoWx/tAZYYubUC/dbbLNnDUVAklAlYkdrdCKbt
2050u6yhyoPiWG1qJ/te5J+u4qyYep76PKQyjhAyIrMtO4O/lku5SQ3X2hIpcoVC/dJKYCt+yY+r
8mXfu3Zy9KgQOt/6lEweYl0X4YEewjrC3YI/ZoxvMqsJrJ8Sb5e47d2Ss6A1aeEiMiBOlaKbCMkn
7GTnnnL8Dd6sDuRRc/u15nu66udrP8KmWhVxYYMGg1puHDAnPUDe/E2KioWCYKGXRxl5mtYfLwpY
hgg01UlG6GgCFblc5vQiHf1ghPVj2Y+83CAfPRoNsuzkjvBsFuQVL76T/ld6KW9KFrwtlLzOqAcg
ABiPdNNDaa2ccWfl5n+1ORxwaPmgBOszIqgVYJ49NGZf7Imr2ZOvqU9dwMQhIMxCwrDbKDxihw5F
Rg3qA//JcBWM9OqUnY3DgHHo/5iDTnaNXvhcF3eL0zXd0DryeS7NNS1qjmHhXWhRKlArD52vQJfB
t9jVpnn2/imc6szaijlEgwBUDz7CF9h8iPBURjnYmaGvAU8V9XVw8LHbmgFt6k6sHFY6Y8r2JIsY
AUr/Zvj9eCnLr7ngyFBDu2CzDcwDXcNOBeaj4RZX0rew0k7AFl2cOydEo/Q+KpZ6gOqzIqcGvPrY
5vZpgEvKCgY2Xnn3YLg851QP8+AzvpTVrYK4d+ny5qjL6WBqpj4OSpeLgw5N6+I0l05/jBAt8tse
nyN/NOjRhXmtlzvcCFiUJvngIziLgzDdRiyUYKhFfyt2wGNu/fIa4ujV7PTTEgp2yiS9jw4j6IZV
CvCZQobftqKKqyp9k3QZPkSyrbnYfPZ0B95Q/IQppgh0znxIgbupPCG2+HrukrIk9n0pBVvfFg7Z
TL3Z/VQ89wd3GdBS+Wl2XLxnVAp47QF970TL7CLCnz9ZX0GbWwduJKhkoWSi4qdfTt/suHYdJoFj
3IbsnDvL+zTnCIJJNpixu3gFwocoeXTQfUygnWWCWYoscPbaOnrNfQRMtouXgTxC4YMKTlJwtAsv
Hc/ea9TPclfK1sAMq6iQ/YClFgZndIqSms0Un1aXfZml+LMkU3fs1CMxAndqEv1WdhX1feec2qx+
USKot5WHHTHKhHcqCSHW2vor5/vOlD7iX6atARbjGOQyumDVkwJoCXWVI18nourvysbfEXaN8IPY
S2ZloIMA2e6CL8Nh0YkFZ96Q9vFC+X5joeBsPili/4VjHCKN3dwo2qdZQ1Jsh0OU0daEDDx54PxN
iaWEnEQCgWGcDBt+b3FnFPfJAN+QmgyqpoKSrUJ0UIPCqZhQJ4JLtA7laaryV+77Y9/Zzq2Ak7xG
6O6DTHEVyO5o9ACLdDiem8YlzbGD0d13wdc8NfNGoIkhq+VnxFe/ZbWqt2V3YtX9ncy6PIdL+ulU
rdh5bBhzWR6pxZiGL/KtqZAH0BXE2eygdPX1x8SQA020+El7etQyB8Iip+8+wC5EM0Xvx1gqFkg4
0+5U4HahJACDO6FtWVlT30fTcz+dQFdkXsBwSeBPBli3GAirPauadOO5xU+dy/7A00wihwn6kLEr
+FGid8rcgIheUwFFAqvFULB1AAzOciBECiECUnxRGammJGO0YwOayeqbVvPkFdA3VZVfjFGi4vIR
OTkz6ga2BUx7XjM/7R71VAKxTlGGuQYZGcSmPEdlHrPpXnYsWFMwq4gupgpDdgKstiQus3D2ywxo
s64+4T8VINK5UzhGhjONYhojCTLHv5Vbw9AyzUc/YiSMVPeTlecOJ2Tx7IjoBKrvKVeQruqgfe8W
mNhM9E6uarj7x5g1KO6mMXdfKHN3CFAOFlm9aIXBPRLufJNE/ez5fG5WSo5jvxY1bthoBAjkYGah
IkujFb8QE76jCEYsEghMmO3fqE7IissOhCPB5PDNBLJs+REkBtIFNPNsvTjPfxm1Pqsp+UYTchPS
6Q4oodHlzctbrnErNVb+mZmw64RA5yRQswWGDSbVS/Z2QquSu9lr0BDV5ED1EYv6b6rzN1iW1UFE
md7VjnEPKauV06dNTqPbiHfIcVeta6YBGYMax/vD3hC9enNQgcU216TbrPyMzr/josWW+RYeu25w
eS/UnSkRYNkQkmcrJU1khm4FV8+ybRJfOwvbZt8fAsFIseYocEkBTUlYwEkcejud94dpRtNTe97P
7KZXRpga4y+mJbhuQ+xy53Zz8l8bapvMzeijkXhS20hUb4mEIKGL/ZDjxdRz8R6NFAM0emNc4bec
mHMThhSxMF2htQZ/NgDc6HKEZXX7ZeX/aZfzNiuZwi3t2amEE5MSgTwnDzZLpI07n8zLYOxee4wd
ZLoKuQ8q/4Brg3cVHPFO2OFrnwY8r+Xy5LK64yxl4UHuheqst14dHdmBjUspPGzaWl+9T7kt44EQ
P2KtrT2vceFnpwDYJUcEbZC0ccvh8UgbNh+5RwdKqrmI2x43tFnuh3ao8bL2B99v4qG1FaF3HZM5
crbzIrgMxDN4TWmfvG97DkxUSZylk86/54CRbgu2VKR2ji4HWU3i0UY2GDGLKpJxOa6C6ezAWM3D
8KKDDf8R+RDwQIXyY811rgxcnk4D01g/h1GWXQVczrYiXquwVEjAaHWEF71pzAm+tmhl3DTJL3F6
MyQh6y7yFLmlzWqJneB5JaxgMLrBZ5yMGWd6Ut0vDZe+H7GyI1P54AQjPmWTyrQjnnWRaBEk2MzS
uDFEGS9WFTIUD1fiL7tRZF0L9xNlHxJjhhvybKfVD9EuclN0yzoDS04gdzQYZ/NbQ0TzR2vGj5p+
mk5v7UK+W/gdeQpwUdNjLDMtsBlR9dBouODtcM05kik2pPV9kDAMdNv8SZnZcaRiQEtLXkc9+N8E
4r2h67s404uj7OIKfgRtpIvY3S8Enph9KAegKJXyY+SiZ5Ihsl0AtZ6jgnFT7WarYkO8E0BBqDXU
fdDKzpkzGv2VY6grv01+SlXJGE0VMjEGg8lCmnFNxMc+QJNtBW76XOeMoxMuubwao3vVolRuzWbv
Vh012MSUBo1XcmFZ/ndJVsgVnomo1fcaC9F95Tb91kB2FrOun3ZZUqbsEvriotJjbQOgMT37sb+l
AhxqkP+tFq++m4J+5432yz/CVgGjjiNwQBCAmxYx4alZcdV9ZYubcpqXNg8I/Z3s9vAvsgW6mfcy
KDuOoDb647u3cDGlIdon28FpD21HDll9+/d3/32npNjinllzN0aXPVrOm4FgacXU1Se2IqSNcwfs
kMxhWdRoKTIUA/1EGheK8Fbr6TRG6VPGs4cHeziILjBORr+wCpy9i6vxCaLZNi9Rdq7k0D+ZI0/y
ascCkwUmf8mKc5OGHEhZd1LW/AemS3Q2JjonN5CxkgijDOkG+39+LZ1xmUR2+g7qVLM10C5IZ4Y9
omSqhSaZonwOuqtIWyKYKOC5iRGey1udvvB/uYcMwSM1TrE8KyFvH3hWzbsxKyRbEOymfZ8XqySM
Hztl3KrTA8Lw4tGs8icxkC3BrJNFJbNHpHuUMlBXgC5pOFiExW/rGf5rjeRzVzAkJetqeLB66xU6
wWtQiOpg6IujtX8DZd3EeipU3Flq2dpuJ/d6FNir1xSuZvyweHEeUFd6+24qfnQYXofWyZ6rcvky
6L8uOCNOpiieyzrxLqIovcdcLGLX9tVDo3pYZkEPJzPBCW7m5t0K6TjXbuMeUjM9RU5XnVqZRCw/
3ZPXNi5AoGWLRxWSAeJSg54klthKmR/he5MuCg3++k1CK4v6roTRsKQfJuoiyylAznEGNbZ1JcR5
2PlElZ5EOO2NehZ7OawALTcqDjbiOkA8JupcKFYS9hdW1YOqWRvCplzQD0ljT0oIct9+2s0JmxE+
vOhhFupbM/gn5eXFUya/Dwqe3u2Wk1o83tRuzTgOnTurB8aVm/7Z8PJVr1j1e1MzT7eigAIIYk6Z
eXorEJfgsE5Iai6Ie1ch42AayhTkIy1f3Tu/SzsKtIhTffLWn332WKn1tntqNWRwx3D8eI5086k8
dLxk4QzEYlibbhxqBOuIgHl9af28GPO1iPv1Ax3WP5u9xiHec/z65+mKVn+iUaTnbuGGKdwkfRpU
CS1xyk+tU2Bz6BDFBO3QnArzgfMSUYzH6VtbHRYCy/v59w9rxfCk9mt9qK1Gxz0Wtk0io/mAH9nd
9VP1U/qUkjMRZgwSEICJZVLshHgjcngGO8fRxwrj5eZ/9s5sR24kzdKvMuh7JrgZzQhMDzC+e3js
i0LSDRFSSKRxp3Hn08/HrJquTKGU6i70ZV9mRMrpQdK2/z/nO8mcVLRUidblPN5bS3Bd6QjnON1H
h6rRGcWl3NQBaSOiBgEnKiJM18QRmNlo5OaMqUQU6hxP0Z5ax+OQsm9u9BvWxexRuNXOAgNyxN2c
79vGTPelVNcs5Wh+ffNIYga5qauFMaK1TCEyPhnDfKy64jCt3syo7Xi/7ypK+vt5qgDwuml1spr6
2mYd3gqvGS5F6DcU4ULchaT0OuiT04J+GTkQ/FhP83UUjIcl0HQw8+wRmhmYiWSyV7HQvC/NAEKW
+mgVu/1t0NO+h+16S6l37+SBfOA9vorXKt48ILGaUsF3atL3JZMObmveriUk4iAZIhJZ6qI/E1/4
1uXjfZHa+jZ2YopkOZLw2vcOv7+MzeQjjE7c/bvFS3fp+4oQu4WT8xQ+ipGCjtQfAI3yglgrORWa
7TbO+3vZCvfah6UMTpfyLOhBhHqjuMqJ9NYp9w9RWrv1Q96QqIUxa2D9ciya7mAyx5wyC/+gmvnZ
m9svVVZyAozAETh/N8T9j2H7F4Ztx8OV+nPH9uVtecuStnsr/wRZWv/RN8wB//5vSv7mQR20le8h
bVAiJPDmb6ZtP/gNShLlDSLNHJ/fE5Xzd9O2EJCUYHMhj3YpntoOKS9MDF3y7//m27+tPxchjRfF
4qL8/5Jp+08eR6wGvlwdqavH/I/eRhO4wzhG6PolBXleribFXhkNdfn8h5vxTyy8a5rPP2L8/uPz
vR9MnCwpSZfYAxUxXLfJFhgq01Lkur8McvzZBX7I7EM/HXWm1uOhWmWdTePpixcSafrXX//PYUX/
+PqrMfkP1s95GTx2Qny6UQWUSqWnLS2jZRNMbEIXm6YoB3i7L+1f5PusFvl/drt+CPUZKMYwyGcb
VoxxHrg60O62S86BX08Pf/0nrR/1zy7xgzu/cCnYzPCED8WEGCCM/FM8+OFuMtNdE7i/yFD62VNZ
f/7H+4bIKk0jgsXKOX/XCLpjHABYzH5xm/7sC//HY/nBkVsDB2n82l4ODI32S9Fkzi1yJetiez3b
EGKHrkJF5/Gvb9jPnglIhT/+LcjFZ89ruwV5aEG9fp6c69avPo4A/u/+tSusBuQ/3K22DWYMxFxB
tiGya+P5tbNXtKHNEZQAZoW/vszPHsoPY31cGj+Ic7s8uO3cf5VVgIw2ptP8q8Dbn3z+jynrUUam
CMRLss2sSD1Q953vGkv56hdf/yfPwf1hpFt5XpEPrIqDm0HGr+qOA2RmEBmJyvsVq+Gfj43fOQR/
eBARdHkncxf2JdgqdzVP4JBbgGrmNisf//oh/GRGcX8Y4WJCqI+jYjrQnr6jEl12aisz704pT1Ii
X/P07v+1K/0w0I22piAKB6yFsu8uyWSJQwc/+nm0kDZm+WI/JrojIbBmO73/60v+7A34Ydina7go
vcbp0A1rMCfsvYnIDPjhf/3xP3sDfhj2PHfkXiURNCoIqyN0pVXeRc8n1Vgp//oSP/sL3D8PxUn7
KPg9ImPGpQIHNUa1f+cOmfWLF+xnT/+HkR6qyCpgyBXH0qEmvaKvGIufiRwtm8c2dufvOel3uxY/
HOqyqcyqJv7FLPaTad/9YfAT+R5Jq5RIvBewsRua1uN4g9J9IpMg14CVJJqB5hfBoj95UM4Pq34o
0KEjtqJPJFEJy3CF0QckeFDPqVXyN4LQfzK19z8Wgd85F38YrN1IGkE718VB+Xn52QJxiaVfDLT1
//pV+Mki4/yw9qtcBcM4kQkZroFmn6YmmX06z2lcnIcyGr6lNpj52Zsa8Ytl4Ccvx7rX++MyQKQQ
njVTZAe9WBhhyHQzkqNWlDT3ddqP8amgszxcLcQPDE9eaqzxw1//pT97XOvP/3AnncHpFmx1+aFD
zqlONd654FChEkf9lBnOFv/aZX6YHQiXiWXoUocNQl08KWT776YYsu/9NKIo+etr/GT8Oj9MEVOP
3MD1YzZlOqY62+Rm2cP6sn61CLHB/udrhPPDDBFz25em8PwjAgJpE9LWJ87J1yB6D6K30mAfOfgQ
bigv+CixnaLvdxZ1+QDdxUQ5Gx4Lp/8QJjFyloZdzAMmZIwFkfE7BblndJ3upgshI50lnOx014QC
8U2cj8lydkU/LDdJjQ/qU0kL3+ysKGoqPLWZRcTW1BZZ87mcrKJ5K+sqm81+LKI5fNfCDdZaXpw3
/TaBDcMhm2ib4j0KIwoCpo3H6mECOBqcurDS8inIsHzc51Guw+MSVMJ5oHyllyvRL/GAthxjjggH
5hDUmZU3fCGeOtZ7s4yTT7NwztbdZVuLb52vo+hxkR4uzYeemgg+9Axqf9KB0XPaYj8lBLR8SbPG
UU9ePcXhJUqIyH6fSIdob2RZN/MN3d8RvyeRTHiycAAN040Ny7F7KhVoS1BQuXbf0oG8lF0y5nMJ
PNLXjjSbsVGzWUigpPW2qVtzYwyqEqDX6eDlB2obsrb3eVL7xWaqex9TJvLVKvtSUK6heJFBnntL
cQirr1TgnOm9o3WivuSdg8F8a0bfjCdaMGlAP18B3gtxIhhdoakJhsH5SHWux67BrS1GELRoKJyc
luiCM7+k9B9F7kcL9E9N0Q6JH4VwtrUAKZ1E+c5T0C4e+glb0e9/U41uxUNjO6J7MQqi0ENZOEN9
442eYLYItRmeF9I7TL9pwxiW+Y4uXYmBsx1iNew6VQJ93A2tpI1KeMKc0YkI7ZiQGldmNxMxouRN
tmnLh02+ljSZapz+KHyGAh7AFwpBffUeur1BEoQTOwUtGtbeewSpwLoKxiynAQ6YIIpuCotqD41K
maCKsZ0QkqqZVEKLeZFmdO/93lCRnkAuuC8DmdjBEx72OrY3SmdjPO+EzlqhyZEyRYSJFuTTDY68
7uRLrCrbpUxYmevG1stTZwEKxjGfw25BsY0VbD6kOo6wD4sIBSPV0UIZpPNVGwa0vP14JDUwEh4i
z2U1zHyDP1nTeyo7lDvAHPBf2x1awabjxsm4TSBdqnxqFlZMogmvQz+vhvgwIzsbqdf4+dh/LpXv
yg+R3Qwd7piBXUgdLPjB4rAx40e7RdeIZ6ptwleGZKrvs9YDV+B4YzblB2SLSUElHENeACEFptpT
W5fzfOvFQ66elF8N7bfAM2H03XcLEB6bMVBrbB/OWdoD8FTc37ul5B3qLwpVRfoYziC8MHs2c1bt
qTdm+BbCdnTUPi6rTJ8Kmh2aTnhN4THDXZss+oxotAm+aNTbEZX6OMDaZwO+3Oa0M0baBJmow4/j
TJdj1xkHR20fN9ZyZIjIdIWxdd1wKxqp60tmRqc+LolNdmiV5NI++6xV3V5pX5UhZrbZSq4aR2jn
NSt7IqC6Olmc54AeQkEYIL5O2sWmDBMmSb+st5bdjcm+ghC1XBedbfx7ypgebpFiTmls4F5C9nvq
qpBYbJeeoB3pyicEqxrERzlBi9mrWacGVUisyrt5gBGHbsLzQekkKiTcIUjicGfq3CXUrahYx/UY
zcGpCe3cnEbiT5OD5elpfFEYRABQ4phFI4CCmsGCdBwv6Q2E2bQ5I3pp+AsRVpQRYuyepuAMF6gN
POCjc5k+dgPQVrS2cvCbBM8OdXqNTDWuHkKYL865xtrygfKr+iJNr/KT7eheINWiQTgcZVsuRB57
bmEhcSOCAK2IDMe8wS3c4teIln6xjyL2lTolQSHXRLmc9jze/8xRtzbNOPkiMreYL1WAjvZ6IOjT
4QkrQ9m96tCKXneITxix7QwLwo7mNtyj/yYEcoW2BqTTkJWbVIBjRro+bnOZpzlH1N6G6bKobei4
Iym9cRtJhdvXTtwcGxDrWkJfZU6tiVjP1SNkYvSF25pOfPtuQcPzPoxuiKyna6qk4w3Qo/W51Onq
FKhER53U1c6ynNy5ncJvZWxUg27QyVMqFXKMm/I5p1PgXtEvT96SnKTdcZ+GK4gHok1hgLuFzpjg
eaMjdFz5/wuQutZYHwGoyPEypezA90AUhHzT9aQAGsS21d30VKbHQzQRV0AKYpXwro+1YIWuZRR9
WPPZHPoOfuLuUJb6BljRRNOEIL6Fzigh0DiMXU3w0dGjdUJzTkHV+lQ2ipVwE7Q+wZZ5QJUHMWZT
I4SEAwQVmSZm4qZ31Whc6vm0WvRB6pykCz8SXXVD2PTwEQZ7k11M600BshYZ+dilSjSGe07dEx1Q
YbVjuyPDMK4f87lpltcBpQhgKxC+SJwr5str1YVDdj/7UJPwElvLcJsuPoSbxCwIKad5CkRJ79NG
14/NhzB5r6MdZG+MIyDH0NAo07MHyBZv5RA0NlnpEu0GONPFPQyLHdgfTNi5CBgiGt3LmQVqgb9R
dkvwknc1Bi+ma2f6qgcbYG5MZEx1L53CTTDyWNiaBxAPzs70BOFu3Uw04zcyt+l5DZk95w8qX0Zc
D55p5LGKFwRDI5Th8rsm/N08gmqmZYsWNAUJXGl6SAVnuRglbua2zUtPoLX7rV9BkB86Z+nNZcBw
4WOg8GddP6vepuEwhsSPkn5aMwut4WotUV6gNNXyVbA8OywFxUT3vwLVO5DfWubDx4UYR0He0DKi
Z6HtEvdnANKxdTXTdhiwxivXRuA/L4+t1xfzISbIqT7lNPOBKxCHDEcGKFsb7nLHBNjfAy8a3wPy
RbhOI40ZL0HjRsDiKHgs8TMdj6o64vlS5fs6j9jzO/NtEhzbLBmWu1h2kXcbwtR1kq0lDJSBmY5m
elzIZaAUEzOJ+LcTplPIS1OHn96jD5w+EGVhcJBVpELQEacp8sWyKzd/yApe32/jQBYFWz4/lSus
q1fhaS7C+GZs7UC99IOXAleHYlWby0TXbOMKjMLPSOVEBavBK1E70bWGQGP3Q4AOYqiteQcya5ke
xRIX4wcMtE1M23RYMdZKdQhBk9ybh6soRZzykaAZv95NFSNmK5eC3WAbVrRaBRog55zIpMsPSBFZ
kQkCqs2rnDD7H+K6tKKLl3iz3qeIWSEaepbCSjnZgXmKat7rGzlXengeZJESpVGMLiagrqw5cQFr
ABs359UIRmBQgSbnLhOFD1thKGIyz6MadWDoNrjkWSJPXo4E+9mO09Y8VjPkoB3vUF59Hph96tcO
0HXy0ma9273U1uCOH2HoKWBpLW41Pm19xOd2QCF2V8ZNNr5mXaS+B+0wVbepsJOFFvjgRZQgp2i6
WUzZzZ+b1sX4IQCZiQtqMMTtImqW6QSgJ8vPxnKDBn4XO27SXeD2dRfRcmkk2F3Vkd9mBIuuXRfe
GVyKrO/QYfj1JbUtzz9hhm9Cf1dEVYBQ3sy6+1yLBXXSbnbG9X2oEJA/x71uAYHVDsIscrhzlCGD
7ffuLaTTiCnNRw+BTIA1ipB0opoKeNmNyewnGTtkSx/tsUAhWdVKCdSac7AQeQqc/h3eYiOsDdre
UTnkVbJpm/YD7qEJ5TeKAsLZYkqy+EIQqj8s0+gXn7H1uVAP0HwyFlVROeJCoHBpnWoETCjjCbvB
vCOsPnqVrMiEegk2ONOXEXwFTcMwLdHfeO2Im46FEGHMUovhxBGhmL+yP0AN4ZU5JxIvESa7q51K
+sQWdlOxJww0M+QzTrZLNISXw4/RsvcvPUUqOMwc28zXcVx8fE+qS9Dt6NwXDLJ6tIN31TYA7KBz
gG9mu55FU4FbcAL7PFEaEhf0z7J8cT2iag+9ACW5XRYwTB97ezA544ixe3DXPed3Q2vewXmUlFML
GzZWVkMC/UoWspKGp7avsFMEt74kiwKTtZcn9PgdUEDoZEijmm9c32TlDocaGma6TgzoCPpm+zkL
kqw+gcMQzppQzaiBQOgNev7GhFIzc/uScxKlLFAy+RaT8OR8GEWKYT4uo1Lu0aojOHPsII8fohTj
zbhqjsP5OiiZ6o6oDlYOiSHb4toJ7BD5vLSX6bZyg9S7xutohTuHMSHYeZd58JDWBNASmB6G/S7T
IXrhqonyaVdDolsznmZ34dgoF9CKk1DjlZZ+0nPYsyTADvz0s3kQVPT1lnkKfBKKQRc5bTb3uQ0r
DFvNleVW3fB5ysskvF2I2gifCLVaurfQZbY7K6k857ongnvaZZENn8Mi5n7A5LcsaJzmslQxqG6S
kWFw5Gn6Pek4St+4VeD4dIpYZYn4sKP+k4JLN2zryJTviM9kg5/fwz/T+r6Gec+s45GwtZDgES4k
UtID3iIGB2K1SWJEqQd/cP3+SvikAZAB2Kp2JPh6EKuvCp45il8WWLxYvg4qh8G3GDbCdlhZ6PJJ
BazPHml17HJwC1nnGBYd0io0ApYGj+Q0drZxqkElH51UI4orJf62AgNhQV3iDgE1ciyOZj2qvsDV
Q3Txy7a1DnnijfCJjRk6mMTaZMmW5rm2as7K7ty5pyms6hqiHOmm8Vd7sHCik2kKM0Pf2Bb1QZ93
wovKjyFCEnlN7trCnlkMA7JvzvLAaHbCwa98PVmYdMymqRoVvgxlWPvoF/FSgtabczmEt0Vsw7eE
UdL63lZxvo26T9USWiUJtmmbPBvtJhrDkYxdwHVOPZ7shi3KG037aDjTx7cwIQjm2uQYQa8COUHF
YKjvra7x9UtY67m/AIDxLUx/uSBcbMNMZHNCEEPafi4CyIoPWYO9/BByirO2vDMm3FUmrRGpkTGh
6xuj7Zaqf4vD6zpsjTIXKZQlyOnjpHdTzWWtPjnFBMFfN0GNX1EvPp7i0kXTTMhBmwkP1b9o9M6j
otu8Q4zwGJh8AQq6vm7YIc5LNX9aYA2n34nBldET5msskzgtlXAQY+iZF9mlmHjsa3SbqGxx+F7c
psnJtMHFAyNzU8fpPGNKJetzOnbVPPhPoQGxr6FoLVn20LNXjDadi7/mbgh6hb24aRzzQgdckRAh
iddbNBNy5yV7QZk+PsG3de1NFU0dWJtMR8PNktVOep+32u5ObKN951gDwBAo+clgu9GMCPcB7ZBr
33lG6+yAtEl7N0jvbbz6TUrC6CRtos8mFmhsDhh8FIijKrSyG0Q5/CIKq5yA1LERPuGtHc7k6WhJ
ObDJtYhDRrBfOZmNLXo0qQ3KLIwW1/1GnUEBxsG3xloWh3aafUi1qpb730VUiuITEvXeWV44U0xA
KXHvNfCHaNV+UVAwKBFxcnVIBMKqjCffjULnWaR51HwlCzUQjyAJQ3yBkd+z45YTXmfoSiXly51I
kKWyZxSlBFNS2UFEkQZpHWnG9oSEDcROeHBVuXrUI3QLubgSMIqDTzphsf3U+HIeRiJxXKgYuDXC
4RnxWEHszczYX4iDrdvQ3buZdH1MZmR6eWiOojyyHn2sWcEbxTBGHljHqLCeYc1TIQNc5GDExtpv
26q9ErA260+xx3Yt3jAjl65+KHuM3PmFLz8bvOSOmIV8zpEf9YDNZneMl43mobuHWsRkukY5uRb7
1NgCCbxO4Y4TUzAVvVSnjFhKnn+ZACYar2xECVb0lKRt7DVv/SKYDTf5PC+AHZZRBdlDniGPYZwT
VvRmdYmXHyNMNhHnIrk0h3ghM9psiinIgMnYbUFfB/x1Pt+6s3JqVD9wzKabTmjR3XIQDefvLgQm
D4VaHBEvVPhO80LUq4ER3/SLvpoR0Sfgd0Ue9/gRciz6FJ0Ug/tqJoi1/xbIomg/Rf4Y65MZlOtD
Ap2X9sIKmzhfqobd/ckne7cqDz70n+6qzoq+vQLjKZjfyUvB0sOBonGCO0hKg3VenEEkr25fh9W8
l/HiOacJ0qjesbjF5iTGJrBRwIYG3lqUB6k6NJFCmfY0hhVuvZ1P9gjCsB5bZG/fiqKuPffsQXAy
02ewB561q7GWWRH67Aq2es/0CvB57Psxig8BUrn+AvYwS8Lt4vb5TKReyqkeinzbRcglmyZI7bNV
+8R37TJrcsrkGGh/KZwrXJKog4MoG+T1ghhENWfh+319j6DYF/i2ctQHFBolivQbJs4J9JQKSY+r
/NmOD6S+4ISYLZa8O82kPD62NlTPCotl3Devv/cM/ruVTcdv1e1b8a393+sHf63q2eg46f7Pn/+T
gLO/X3f31r396T+wP+F6fei/mfnxW9vn/NO/9brW//M/+8v/9e33T/mVZommxc8lS/+3bzvz54wJ
h3/wN7mSI39zAlcSnbIi8EWw9j/+JlcKfxOeCAlGYc2wGf023b2/y5UIfrMdSaYAaiWHDZWkk/T/
5UrBb54kiMem6oHXSdref0Wu5Hli7bP8Q78ibRfCAdfwPDdES+XJHzo9SB67RC1Tuo1iHGK2XRaH
GsvuYmHprqKC+R6biRKvLhlbHYAFdjm4mcUEsY4iHmIrEqirBkgGAWc0vHZz3H72CGQ+rqU5L1fl
lcI7LiW2vZq8ha2jyXvyFlboOCKxNXjk3I8OWLgfepE/24DeugRHAbwrgk85GOBG6A8xG5h+1AAO
Pf0wAKqZcEjuYtcFN6n76zke3zARdnj8KNtOQ/ZZWRyf27FJtxdFvf8e4FiwkcqITQ+sZCrqjJgg
+K9T9vuUtG1i5+BW/WuOR2UDHvC7on+0oyXRnbF+lT7RuUHp3CIgSzZxFJ6FxhAXAjiDEkaOJ4Ug
CI8SKcXEhgnU9VXigFMz8Uu7rwmZfxxxFZThXVI05lCHAeXAJAF62WCV6Zqbtl4ec3u+CYLklpH6
gTZ2dAQ99dFZKdle99EPRhB7gDFFkEa7jKjnTe6kOGct8lBN0G+F/YSgc9nJ2aAGRs2NEf4LnuIQ
IMd4LWqptpan4PPaax8NMmAVVxWF6M7scy+JtmIkASkYl2iDpbLd4QC9roekOrsd3b98ZWGgGj+R
JQpeVmIQZO+9HdQYX3dFdPRnQiLICiJ1qWPmHNT8MNgF2Tvecq0TC/Fn917mxBOLzvruLfHKDmKf
TGgWamVcg5vAq9xrqTMkph00tSUuv7KU0W6Ao0B0krMTYb96j+Fl0XoCx2G1mANwBaaAYoeBgmSo
7RcPRChnGYU3qHJOwDsKnlCIN7+bcWsH8XIc2F6fbKouxuWTRLV16RAf/BnzAynd2O1Zn5FJw5hV
1q4s4XQGfTjdOkn6PEXhI/ytR2oksDOrTRYo/p4hG05kEcauTza9FNvagqgmUdRvhlg+KLcMD3Qo
ryrPi08tsxnuKPL+7A4T4ZybXVqUaPs9aiksv98iN5wR0jfNnqYJkWRO1R6JB992HU5XapP+weKv
35huEAfPN/e2N6GvcAGL+xkxs5MKPxfsordD3yGjX9LXREK66yPt7MNrf+EMGSp4LByx2eORNUue
ic+RsR2JTELl1QPsvWq0i22OmuQOJCmoDEDf8LYg1Yx5+CnRcIx61CIsukQakg5IT3DB8mey6sDA
2dJmTHe4c9SuSc3qQowPhQ0Td8JFZanZ2cc9zcWGQCzC9Db5pHDncY5g5LTPMy4ByjoPfa/U0SFQ
sYNUuTPa++q6ML+hGpy8IM1OC9XSFBFh4ITBhsZfcV+NFkbXCAodnmgQaFAwKxvPYduN0SWsO39j
uXm7p8SGRoe6fDtG1dHNAPI03bqnRpcU1Y/TYjDN29kLCM92FxQ6OxpbwwmBNeZ1BIkgxKaSiI+P
Z3UbZz4xFhKLdS/M0VITdPdSUdwGK5AtaNnTFTBTMQ3CUoKNIOsU6KPE3aShkJTUkdvceUuwj+1T
r3jPNbuLskvgu6VQFvrQIhY2vEpJUQarhnk5DcxVooIY5wOEB9M8Do3ytnaCtSeTEVnCrxhb8LCm
6ZlawjsQ4svAUQyoNK9rAY9OiIGaX5w+u1Zfb2qmhk3UkHCtVXDrFD7JcngJVDchSMfxeAp0+sGv
vIhVgWGkqIKw6U3faJvlV+68pjrgAhvr2xWHIdErAcgA6slUeHZb5w5ZVuhBwp0sMusdE+Lj6ob6
yLLwmmcuUKPMA2cUGQqJ01sfKWokLnA+VcWvTUJm7sC5qLWTx6mvcJc6sb6OwDsLXBppfSmJGMEb
Z+2oPetDO2BKrhqiJJN6JKw97t2rKTIXW63kWSZppYzadHV6TxW8OOJvh9qmwerlXXIVJIk4yTJF
VeM5N1TvPHKD5CtVKesYVolkrJHsw3n9vAhrq9deIFzcnCxMfuMQ5I4Nk9gkfeMUd4bT6lrDyLaz
ExyN8q6U5VOqiKBKaFIiXZG3H3TwKgxO3Rydu2c35Rml6hGKSHfo5vi6mTu9c1O/249ljElQPFZD
891uErPTnXYAF9sEnUIhKUJns0zWl0qE8w4ZFIer7ujUYqW+trxIYX+f9r+/WfkV1Jsr167wQpn5
zipZNl2R3gVE1jUwr8jcu0WyL57G7prQ9f6qS+E6zC4QdSFxSnQABBdofER/dnwBl7empnwoKWYe
Gs9DV2lBa7Jlegg3ndN99uJp3i+zxDkDUw1eQ3HHcCCmPvK+dz4+dQjHnxJKJjtvbbu09YNGWQLa
bEDLkUZ45MYjG59j1sRIG2KyYQqSXjaiXdjcDh+1JqeSEvsIt3NtFqy6/yj1NmSCQ8Jc7ASk1o6t
SIcjccUT9/YlqT+NxDFQXzg5lRUCKGdmoPK+k70HdGkB4d6l9WbMqxfbIaxTl7wFidaPSVWmV7M1
NAfhQHuL8A0UMaRIXXPCkrzWaq8Lp31wRzg+07L3q/g+btIO6PQOucoL4Efr4CXZMZDJF0+0NnZD
UpEyNtx4IJri4HMcJBcCGL8vriW9RXZZmZW+kl0ybUaeQMI+orYda584kp2ZeIOAR8Zc1L/J1qYw
QQVHSVCFvnUaG3k2Wp1zD+qKbt5wTVy3pUVXqE2AJzqvs0nDvRg0/yxT53ro5D5bWQNVeetRXt7r
zrmUmjlgjEBAiS6mlkc10lDThrYOiINTfko4+d1E7tG26ByXc+0uYx7cYX3Gjp5z0h6D+6wZ4Btp
+D3eTLZeMnO0TpWLIIKD6ATFHDorzULo82Pv6hWyf2BRIuUiXunzUn2wX+m66hNyenXCGbRssmaP
wdC+Fis4BXP4B0MT9IBDbMW0zp/Yw8DVjsnIqVP9CnaZgB1SgpKoTE+Wwxcn5ZDNIzDMYXiK43E8
uN78Yrctoh4bxUQ23OsU910PEXELV+bjMkLs8jKP+kVTdzfzOM/UayGr+E4yXy9r1C+lrKtYS2s/
ioZ01pRxOfq9TVIBiA3PKeKb0sWuuAJzgyXaNgYobkZ/hv1GLrcUYJEzAJfAyIzvZSrck+8DTylS
iHcD0wOHCOumQVy8HRfQKW4ktgmlna0be+FjBGjG7wED+WX8oSvtl87+YCOGvJrkOezK9JCOuYW2
od2UXkcohQM9A/XdNi9XJDhaP3oZ9XPVsoOvjQrZR3JeVbSeWX2l3BECV9bgM6wg/BDG47s1xdd+
Og2HJHCOA3GGZxyFLCBL6V1SC6hHQ1fv1kVpvbG69s6y0WSuWOsjIcyAFqIWPvhM5mNTkOqw0zF2
urY33+JaXZsKjFSAVxb3+RvChOhEGNATvkpIgTMWLjs4zTYw8tSIV4JrSNvty3tBr5OaM6Q5b1nY
bBDOHtElF/lrVUZr+EGELoPEt50PpSuMp4MMq+HOXxowv112Q36OpylKqoWp1msbQpCdpD1kE0X5
PiSFAZoxrR9fzwcbEx6LOzAZeUmgQBwji8XfiVswuLZ/xHi97diTeQ5kn8yfmB1TjLpuyvQ4hp7F
MQb0opLma+ZDxLWWhZ4URwUdSDzF/Kqg9X7K27w+pslltgE1t5lFlznwmEuC6sqn+r9N66vejPF5
DPuT5UIcNRJLlt1x05JJ7Vs2yHtGCv7qIflY2eeAPuOha8H3+aX5noqKJOVuys4S5cjen9zvgtgA
zOQgXTuTXQcxUx+1DObledNTh8HPBzTby/xyP8j5oz0UIwZniLR9dWe1CUmc6fJMZqfahCOZTXpO
r7r1LoSJvnJ0JC+ZXx3jsjyMjYf3TjzjTZ93UcH3lVb46qfdlwww23Z0Tl4zjSdK9d/XfbZpuu+w
kBPmGh+qLy1TpC8gZ0Ht9R4OYQtJyIHa0OPS1dHJHWnjkiyHMkN9cBuaMyVkIznHJN7WAyc252mm
q7wSKFZOmHefWd/7svtMS/+ccj4IJLO5V3u3srg0aDCOqrhGlZSdwA1fczurC0SRIzlU3CXPf6MW
pvZBqM4yjYEKj0iZi/jRk+xnaR8RDTu+qXD5rqKJdEHcoblB7wG+wtn0FTvwkh4VRy3Ash77QW2z
ZqEw9CChwrRpZo9FYvmcQ011fGA5c+9c9Ug3shFBDF216JjCcmhM9GK1frbvMMJurJsh66HbGXvY
dtLbAxwIt6WH9pmtzy7u6jvwWepEP/tUUUS7ywy1UfuTV8D7Kj3smIPmKSdSfJvGmesWBNgJZ5QH
d5Ski4wLOOWa4IOCwIbzUNT9Cit77J1wvAiOtXHbDzQzQFLCRzhPcfpubOTjcnRhVsrE3ziz9VGJ
5C5PYXJ7xmcpyvg0En6GuKMG3fWnSPnXWRVQ6JX9Hflqu8ixrW3NhLFVz8yGIbF5kgVnwX+sMmPt
seDVe2r7gOLHl2hKS/BqMLjLwHB4Mysac+ZUnA420o5AQCPup/cZrcIxGFwsryK70HM7uEM83Lfs
8O+a4dlZ49Sc1HoeeaH2viZI2vemrz3qG8uHWWSQbd3S50W9YUU81rhyrl2pmUGj8dGz7BeSEr9S
S4eygZl40zOdRcPJsv8fdeexIzmSZutXGcyeDWqxmA2ddEF3D603RIhMak0jjXz6+ZjdF1W9uBgM
cDd3UVlZWZVZHuF0s1+c850VCafVP/YlHx4Sd78bBzOiVT7DE+a8GcQLZUzhdzqVA/lMaQDgxvUN
z2F6LDGZurF7mnOII8oqb0WjBE2mxgf8bp8KbYZBwreVtsfc1AB1qNW+L3lTqzXzFWe5ZbnpBNoy
cyVaZWSoDaTRWpi7JonzM/KdFZVKQM/ODNukd1WsIZJ63UZMN9uDFGxgNAcBS2/ogg23+4jzgTSv
AT4FqI6w14p3zbDbE4uOKsyzJ2U2jWMyGo86PM9Eq+LAMdjljiVOek6JoyKHKFVb7ZrKiyMr5Sa5
5k7Ly8HeEqqtd8kk5LcZtMc+i9Z4NPigj/ddtmrXcbH3LUwagti9gYOuuHZZP8JgsFmSW92JhUAa
Z/skP5OSp5NRpUBEgp9laE4ZmtachwivS9/OXMtnDLUd1tTwblFJym/ow1nR7tK5vaqILYzRvs2b
TgOg4bwWC0uf3NEIa2lSdCaeqvmmk2vhLFOQURA+U3Sna2tcTHZoSJOg+VFJLYxsCJGB79zZdAe5
h6lenAbegb0Nrsflr9XSSFxdCbTPGoa/umF+QHcMNaVMIiE82JZIJuEVUXJz3/k6HR7EDzwmgLbK
DrKQOvdvq2xYFcgsP0JrgIwTn6S7VywAEV58Tezh94D2CsC5xmdtpn0j/IHN8k25TFcoOadykjcV
i0u/gP1EE9TSS+XxW5LxFqOsIixsXk4IsutTvijn0vY+WcFcVzI+dwyVI1HykhXadsadvq71r9Wp
ieHH2Ir7q2jYNSEGDU0aPWgGDF0q0zuUrZYEXsH4D6nzedAkW0DSJlytWHdOncHUGfQj7f2zWG/o
F4+DWymBuW76ysm5tzMZDRxXQZkr1X7tu9uZAni3qFTCwJsQ0ySSvI4NHOSxPvBSvrSYy1xJ+8m3
au2BNRUDubL+KojaDFKW634B07S+zw0eJ0jRH+QlwcWEKFy71tEzCV/clGZTUi97wR3HGgbcap0P
QS0Z3Pd9eZ63zEU8peBZ7E/LQp4lPlyRHutaPBOSp1KpZVHeaCcWGERFstT3AFmIgU/szBVfaDZp
1kZDd2j8IGXq6E2ydXxjXpQR9waqhLAGXt6eBLQVxoRLVyy/3GX2uD3s0Bot5qM8SzRaPsATPagn
Tl4kiztbQSuvWLNvWsUtz6sHSf/Q2MLepawxDlgW35Yh/b3Y0DeFUv5UcfaKYIsFuGv9hh8RKYzf
ZK69FV5BEQl/C3bjgDzV88CvtK5D6xmTvIERilwiYtWys9uSiZdMHViIzvM7s95sRSgWq6J3/JIL
VhVQf5eieHASafrjmkSQvemZ2na6JWxzt8p6nyhlv9NwqAempD7JWcM4o2Y+CCe5rQlYIIcPGeek
wa3KiVz3exdwgGkGUwL+t3XVzxx8bcAjw2Ai3g39QvmnPwHM2BaYHAC9We7SsabeQizE8qbaKYsL
hstKT9aana3Juy8bqUWmN38Xd3pZ12+QnXZ2+mAwjgraHjpSl1aPApQg9X1xEkv8Ys6cDLprnpQt
ai5xQT4SHMTkIgFdUqMj4zp7TbQc6BMo3tl1m71l2SdE+/120VXnyZsoP/9k55V1FFveh1j5b1bx
rXbDi46IK1LINGG216EloHJMf/ABPU7K+mWyWwrsgu9JlUYifensi2rEKvh5JfYNKDoLFf5V9X7j
urUJQNff2mlhPgY6q8HzGSYjz5477wydtbqQSmjyUF2w7QVKzjHnOEBrXPKImarU63EUGmSdefCr
/sSnGDSC4r7zcvoDb36gaw1pMhTqBtJ9x9RORmH/ePB6UwSPqqIx+xMZOkjPAmM0z+cx4fUZmntB
81sFasfTzBLve204kDJ9tKC5cnFCNimStd15nfGgJbZJkIL43VVUk7OuJ2x6rcNcL5Eq1+6gTapC
KmBtkvoIybqDTyIt5Qno9hUs0nlsS40Sz/tZEoPYiKk8dDOSwi6GiFJwCDhIre/LvtcjPuUVkYbm
m8t4gdBB5zJmGEKY6GwZQhCOGA0O1tRFleiCYUQ/ujT1fVXM77LvPmxm9MoL1hBPmefDkJPbMuA6
XbO7SRkzTqr4Jo/z56RijFrGaWDwIpiBvyUIVVIHzXK3vCeSrWxVxM+F/TKNFuW7ClyntDKk29n9
IAzyTnWVaaRXX2sUwSrj3N3ochpT5PFpnfWvvv0Vp0QiJCO7gkpVtskJkNL0ORcgv/S5MHdx/85a
W7CGRGRfDQynDbPYJdMMgbrS7ttR/emY11cm5Cytzu5ABSJyvSwTZsc+3su4eR0gy4Nmh5e22kkg
Ne1IgE1yao0GM+bM5YBWgueFjQ9aibPJd+PJLOGkEMds8O5EzJifSl4lC3mHOMoOFm6K5kNa9A84
3fzGo7Nh8zkbHgiXOY64TjkZAP3Cm0O9UCCAWfpX6E1a1HuUtxq7c6W2762iALO0vb+QXDj85A0D
inXnoqwjVQ+FS5ZeC0N50KuKq4LjBMJFdZIo/XNh3buPstHENl37dJGJz9ryYeXLueLQsRBGWSYn
V02Clec9oqIkcMG4K7X5iBbjUlGJGsI8oBBH2Wq5fmN3N/COMi/5tZ0/a/cb8XCI/dliMUFDytzl
hBrsrHNnaYZ32xT6l62sT7PaI9XVyJLhL2uwknDIbNIzbuaG46GoDsoClW2s0eEjU5mCJLkp0+Nc
VkxeEgYeavW7hDDOWtlG+QV4n06zvGQuX+o8HgmvUG+d1X2PJw9Dw6ySEDUYwxH/B5zDHjsQvK2V
ydrBWELF5juvGAsE/bHwTot3a5uwV9PcFnt81eBfIfhwviTHjsGvP/mENkK67t36PFGry3wl3dlY
SGBhmOGN3alQq+c1Vp0HtzYfeitBtKmPdx1D8qjcOKsCrfAhddYbXI4Og3XnXVeluPaNduit9FrX
Ru1XLguRacjf5zG0O+LaLCoMtWyMc0VClqUuT70zGa+xxSDEnkQcDHwzBqEe7Tl9jDu12nm9deu0
Sbg2OiGHpriTg7DhJA3hOJBRFldgeIjhY6DoDw0R2azskD/Lr9TsfjcauhsxAIeL51e3HwK3NX65
9bRHoc7rJz5wt4r0JslL8inX/MSuSbuscnxHbnJFeGaEZSI/Vje+rLAxfUVpb/W8OjLTICM9YWtH
WM+O+dpyxPDT7MZG3g4Dg5rKmsHt1ZC7cyveRqZPEnX1XSs5YiQ3+pGhtqpCQzMZ6D6AWWNVQ76p
qvMJLc4JTRsLWNsLRVFZwZCCrE9h17AbNV0G4FBF3V3pmSG0f42rfluvGqDUrISt07NZKp8LKw9N
VL+U2Dkpi3Es5c60WHEcVBUSVmVQU7Xlm3JCuJSEhXCsYHUF89upZNTM8zqx7fp61G3TOSsFtVxj
zFFdduiECbJsW6xlswJAYXYlNDZKypnrLeAyupvyDOpp0hjvubg4AqZiKqr7tppr35D83oTFr1Ha
885yU4TI9kMpiCVqxoSLe2wNCHV486DouqxLfxM+9Ompi360ISmlJVQq9pbdxaymiZbKfI7VERfR
nLtH+IDGrkMMDiJJ/zY6ZQozzBEHUrPAxzlyuNVUh/VelgeoxN3Q0wQV2zDMISPkcOpb/DG+LHmV
rc2GdiXY8ITP7BMpiQ9mFJCiJ0PCFW7FlH1Olp0xg0FCBeH/VWe07s8GIjc3znacK46vJ+r30jiH
NicRYeiN5kC5fekscMAqpNe9lTdX9CjZycyM44hN2cdAwOB86hTMjds4gUATt1CPaaOZ8BSNQAhn
33VxdhO77ilz4yfNcl+tpLugP2cEjIuC/RnE/qR6GC31BiOIfenlHHHm98RtaMCRHfeztmfrYpsQ
w0yCqnlPQzAVOavk5A0HGMV9bAKiVE6mldwA+2WYrgwX2svslCWMQIRqvc8aT3AvdC7kYvS7gvSV
vHQCXXClzJpxj77gx2w6nWe1vk15WQ3Pf6brfVSLlU+4ffFSYltspeYB/0jmiimVwYogzvLvOoPr
hu+Pg2kmSKXWskd0GsPO8lIeMwRcfL7JH2RTerJK84QwDJKXJw95+cC64hUPBimviHuRyyc6SzTG
3siJiAMlD8lv4Qv52CwhN7NNokOmTOKWRl3dF2QAkMm259A/oii86IMcSGFKf3n3PbGWyfRUZ/QX
apF/8FnAqONkj0pGMMtKOs9BWveKpdC/8IwaQAb9DeCErkHFiUKqL6R+hjBsD8w08+gempIN+2Df
U4YgK9f2xC2/IUJlmOlRni0GoS5V7dzanv7GLtELR029GDDahJWLUAiV8ZK+5lG9qCdGjMsFnmBJ
09p2LBhjg6S77uhK5b33OCd6tlY7Ej5dYA4ppDc7u8sAjrGlq5Zdxkdpl6W/s3n9GGOUJLNrfNig
Qy+2o1DcJfXnhPAsXCWh8qx0Mp+JyHCauSQhyPvJ2n2vnpsd0W5e0LuSXWWQ4Je2Bhh5IrXM8iXt
aUQzb+6CrHWGMMmAFJLNoJg49AoH7ths0x3gudhXhNiDZEzejeYkXEYVQx7Z7u2QYczBMJcE6bLs
CRQl3o1SLDfJRzbMvA2bqWGkl8plH9ugxAul46JL44vO3bVOoF0zJgMqq+myadOzSxXjgX4Li57e
OV60HW2RpOrCjeDIMTBzGk+ns8lpfC8KrHwl1LKDKNrHPlZYb9dzvEPWD/SK3jNlZuZ3Qxzv8OE9
GblGjnb3U+Fq8L3mu0/EU51SyVLpNISiUJ2YtWrtVk99HGyq7AHe9JQ1zHD70mQbQghCUTHPg0ZY
Ra5NvGAr2YGXo/K89owdu9kO8Z/Z7ODTJkSfwpCDTLjxZ4DPMosJkxE+HlovmYVFBb+3A52PBk1l
buT2I5vK8hQXrX3QQX4H1oEVJqdKPuIFNrLHBY3fwc6HA82gfuQqtEiQV3u0t3hIz4t1L8YK9lZf
cOXUQ7bDvWjuKOTIZMBP6eueUPdlkqx7zRuiEnXxQeJ2YD7fIm6tv6VUZtrdxcNCiipxEEkfphYr
8aVWokL1in3jIrMxyk0ZYTJ5BFpIiFfdfntVRkC2OZGntwmKpmVgnmzuNSQL/kCuwX7cdo8FnMoY
2yuzE55PYKyDTT+XoESITe11LuIRvaad7zOZIFC1IFYrxa/R1uZIWzfGWfcVrzyTslnvG1Y8/jxa
2lUWy703FhTkcETKMyUwAoLMfsg849cUEwA6JFqkj1GNYWKXl8oYrJsOYayIpmE6X926tfODoEfu
6/g1UxS+a0KJ3LYgK2ohyawTp7Ef3GjUGRkb0zqxoPMIpU4l5FwtuSWULD11FUERPVWRTClvBB9J
8jx2okIGqTvMGwSY1XZbkGPr9VeGTAOpCcHQLV8enuxUK5ershUl5SyRIirfa03giWNQeaXoxhYW
/HSVyg1vQXdWEYHzpHkp33u8SdGCFpfKljO5Jup36OJPjIx5AxxzZlEWeNjZeGaXrySWr5MzTqHu
Vce0bUXY5JMCvlYVoS4lSYKlAVN71Fq8lhQ2Q3Pfm/Cs1QJJI+rkA7YDNCMTQp02J81lajimJO7s
XtlPiz2EbIdgWxvDa8ptEGAHZstpGPk9Qdq7BQPPo7UyACaglzkH82XJU1A4rMPZYhpZSezWbL8l
FVvOsu3RAKz5Mbdoatoa5UyiC0i74tNjcxP0ZUHImeirk5dQVw1kyi8eVoN2buuw05lpP3jxMDw2
3bNslUu6phdT5CvYWr9O2tvFrSySN8RvZlZduMYt02CDQrvIdbJm45+qJ1ax9+bnIm2ZFKH4wHjv
T+1K6eKyPc+JwguJNE5ACr/ptoU8vuTG1/ADqAxpRkvnCQTaeSajL1ymF6z14452GLex5BHPtcw6
oY+IHByoKuVYsvKQZi4D4tF9AOr/YGiQdwvH3Anu1hB32cAk0OGc2nepAlqv967knO4VG21VmrT3
89iyoNKY9NApMGFp8jsvVpa9xrpvh3+H2oAtJDE9SdgpbeGzVy0xXIA3bJcwQTcRMC0mKDXMEFU8
5HlBhWtqV91W9g778t1EnnnoZbzNCP0OmaPfT9ncM8EQDFBSwqY5gLSmO5N1dk16o8LWVzqRlVpQ
NpfyoQMiF7jd+gkgeTmkdRrCmb+kcrZu0BiaNbL/GYfLLLz5wh71hK5y9AlO73ajwTSmz9frqivm
dtVNO4eDD80tVOJxDodRjQpzPCfwouBosnFR4SeErhYjOqG/ciqFp2L7CJkaEzWFECQCIbIvr8IZ
Pw+tDwyKukVpzmpSPrZt8nsR2O7JxNHDXGsdnKKoSHhj3VifP1BpfStK/2l2fJNVuN1hUvRsdYzm
U0X0he3WCPWkRRlo/RoMYp2JicecHJf3Q1wT0MZDVHDfM8k3r478DYMj8yl5SdUAGAAMoFv2fV6Y
AGPBG6yplzKnibDNgMmHguPbxAUegU+S0fWwTNMBV/y+nPMvaWLbnbLsqR3QhVKvAsaOpwBUdtRZ
6QvUgviMoZ08QspeO58wcwISz23zRmetgusy086zOlG1DZMVInL4sCoZsMElqKEhjnA2GCzHgCRG
m3xBTmO/abPat82em9dun/WO/h0n1aPoxdHBee8jzmQda8xeWGjIXIToo6SCrNLWN3Aq0XjSQhxS
xQnB7Xt41nkPiFfXz0U389m3jShX7/uMd5MVNDOiNnEOqT2cO11B9saLDGJ3XgOWA9y+XjGgiGCr
y9Q+gbJgnljmikNuL8VZcPtN+Px5VoTBc6BDi5Ud54jKr61oYVVKyABmhYnT/HOaN5Y1M/60No66
PSXhZDPaM+e6CSozea6xcNt2ZMVNixc4Qz8kgDwQ4BYSi6Rd8trgoZVT2Lv8riyzaP0M/UbkRoCL
ELHnaLzbXRlZaICRfn0vqqqEaiUPam3GUUvx5pBlnRw6e3xkdFu/4rMG3A7h1wX4jz3zEbEjzgpS
T7PSfuUJIHGxWH+8TN45ifjpnILdg6qmUBPOLefuleZMMYNSnZ0jKhmV+mC+blwRhoh0iTqLOg1/
qF9VFexyvGXuyqYcECTqS7bQZBm60POpCYgZco1bRWe/ppnZZXBZtriC4XhZH+Mk/8rhcDMaNQ91
Ax0wzTUih2AFBnobrOS6nbKN1i097ntsayhH6TN2PROhYDA7GZZbs4APiFKVXZLdyyFseuTJjksY
uGzKex2J2Zou3clZ2uPC5+GouQvHhyqj0biZ8CdY6Da2pZbzWfTw1roVvQJLXnrpSv2yKZSUOg1U
ZW12rZd9MiCdMWA+lMydrSG190DTXZ+J2THRTIJ1Bdc4BAl0fnbuHVTv7C6p5UPsuHNa/bp02Nlz
zewuq0JUgHWNy/WuK9sUFo1mIKWlr0bOIEKA6NGQGoI4z+W5dOc+nKjRuHD1YsCOjlQicz7bYuRd
SKdoZu59MOLOoqnU52Bo2dOOdnPRF3NjxQxFKFQSleT7BF+EtLnpYGnIvZVl8DVlnvYjd3pON3Zw
NACTiGsJE67i67ZmdRr8IMhF1pWyW27XWaPU4qndtpGWRwSJhv2O8u/e4v4OVEbQrB6yc+ylyk2N
au9oTAj6rPJrxHgaWLYk8d4j3DqljNvppgM1wcK/bJIxKlkfBz11jlerR6Wf7ivP+b39C8yG8lhM
4pfUZQEF3tXBYswv3oo6ZM2SYKwL47CWXBhtgZSJz3fgFlwa2Na0xviFlHY91FIimHE+c40SgXl1
fWL7iIjOxM9sb6ogF1Mk8/FdWcwF5B2C7TDZvJJQTdrvwbCz6U3L22E7b4KGJxVgNrTEBqzNWJmL
X3QjT0E1lEy2DEz6fB0E1q91GSigjlgLDS2GKKpCEasvmZSO33X0X4msgQ60dKqWbu4nnU9L1ibX
0h3K/ayZT3GGwnVNEmM3mPqZ6TpxjjDQmS1Y+4KymfpyuGmTik0LVkBu/KiQ+dl07ccE5HC92jfL
yHIgzolRth1xShGXHtF+8MVVervHZK8FkAwPFM4OKsqNaHko9b44jdLcmxYxlviu5cGtjzPOL7/w
hEMQoarsVQejTj2pByMfn2wc4yUz/mOLVnGXYf/yp5rdBHU5B0QXeKk6nBdN6Eens6Lcgq5iUIAS
ounpOJ4J+yKCfY+58tGSS4spJh73hrXwnuAMaLo+PwzT9IoG65jQwK0DvAZ76ZnbagG7TU35hgnc
nTo9eSmzur+P+eqsaQgwpvOIFSqrPNf7JP1XD1pl4hLQqiEaYiOEXyJZ13j4KfWbpnCSC4/vfQ1Q
hD6eCHdr8fakYenHlqhyn93CdwynIqQXJwnGtrsr5SxSiByDxGwUQAlytjMezcZob1bZFZA1UuuO
jcx37jyYU/Ux4hI7WEnNJl+5F7yDAbLPdUfzsgR81nXbJcGOztYZyh32xSZMvIp4ATtGOVKdMgMN
We+cqnhqb0Q1tdhBlPQAe4Sz3En23obCiqvygUusJKVnCpekPdlrG6UOVkaZv/W6NiPacbnKSNkN
DEa7vsxVO9DL8WXMaEpQRizcJXLfsDVpBCKy1tLvNZP4D3N60Vl6vwo0U2S7X6FlcNZQSDN6t1/F
Jg9Y+5P0xMWEyIRwQ9eP7CuIuycjhOQ5di+zwQ1nd+/0GT9q2banzkEpq+rPcc0SOsMVigRlDTwh
2ESnqAy4RKgItvgBt1rtHXCE5TgnyAeliqyYBvIyt2yi2N0pkVET2GFa3mOt9CQldSf6Oo2XNP8g
eEYQJkJtcRmaMhKqcSHqpB8+qcV8BuVx1ypbrAXD3UV/MtDP+NogyTIYqQw3ww5VVQ86ex0RL20S
n9kt7nqUx4RT81mymXiQW8bYE9llks8fI/TOg2Og4ELn6yus2nCimXd52+knqVtMAWKDg6oeHtVa
vPbWd5GmjC8Sqeyb8rPAL8ncoju0xXDJPK+PMhX6+5gsV00mX5pKTnCTFiGdwldFcuNuVsTJHmRx
YENE+oUHRacpmNVgkHR3Ta/iwdBRhRcaR0Fl6+9iQi0bI4m3G8PiLPkABcMqDacB6j0Et5B9UlTa
MTrSAJo3EVNM/PftqJ/79VkYGEqUOIUjpN7MI9RSnB43mqohWK/dX/ks0oOr00avYBUYm3hlMCr9
2Z5ZfbGAHwOj+VEwk9PwtVlgMTBkmrtiDS2JhVpKcwmIsbmFgtAeWQ1Z/fBCtaQfOQNjdomI67me
jX7AZqm1CrdcSa9OHlCCJBPL6pMuNr+RIVmVzSQtwcD4ZohlAUPDNUOSLd1Y/8n+Gx6+9wk3377H
AH5yiRLiKmG0K0TxtSrEyLJvebfkvZqaOjRzB1sMly1XypknrL1lePpiG/abruu3mdu9Z1VXPIKs
H/2FzxjIEpai2msyY8HCjRwmsQvNIDWJjfT6PRb4PvAWth7xMMsrjUNK25pl9hUwHtAhaIgHwvum
gNwiEVvVqWPKEDRJfiwQicuZ4BwI7nVoMacktMVLj/RnNY7sbTqGABWp2HijVBRkmrqgRXOh5lex
kR06Qwr6G4ess4R1nDYNOh94oqTg9uAzmpkgb1wrXCPyMGwjDm8FZQ+SgjQe3LS7ptQR9plb5ptA
BywdMqdohYlftr7sksB6pc4YrKQsyToP/5VmqeOpVuprVjA5L0yTXrGzaEYl7H2PM0/t1h+CyPAn
m/hNFU89aGN5a5ZFx1JQ7a/rHCVY/LlJ8foscVilA3yu7fPh9ppvz3V7XFmJV4q+MVbwLdWaaPbz
0iBN+gI4ahwGkTENsIacVNVK7GArEx6g1Tfw1FhPFOikhHNppNGcjZwl7hTP7Jm6w1TR3KceeRJA
l73TPC979pp8miShkFab/3YV9IiTsIqLtXZwAnhU58y5HXvntdMdYqftDrAFMLWTHHhw8jx/wXRL
4yOzR+4UfgX1/ijw2ZfSgBZYp0wzt6jh1trpg+jOxq3GgGm3GX9mwnaPxGcVxGk+up27okiofiwe
UsstS3BGsCXkLemo5V2i4AuIdQRlhBrpWXYH4MCin/E+BqW88bzU9jkK2JaIF83u72SpDgQE4BhI
1PbbzDCV5LHzGIPYWO2C2JxZNXbe6pWhjBVsGgm3uukiz11U60fl9p5nJgVLx/ViqhXfMUXCndOS
6ur8mFa770ey6UtWMAfK8WY14yvXGMEjIsIcflvCctq8Fgh5VfXidaxiaeKISdKbPWPJPmpJXCk0
WnVkooiNvYKxusBI3Fny3YB+cPY65qppg4p9hF5NTI8CILD2olr5UQHCUYqyi4YAVD/MhIq5oqOc
Lyz8Bd50hze8PELxxqqbf1QsXZ9UcjlK574yUiWIC5tU3fmUx7zFBGSHmUQlhxeGbT9Sx+OYzwpX
10StKJvlkkzsA2tPwpOaQET1Ygk7VShcwF131pR8z2KV+2oAPCqwmB29uN6nRXVkJDJeSrazsMDi
LfRph16Kpaohf5LO2FzpM9JcA7W4LTd1O1GrvuokZK41w03jrBZLsWm69laZBCUpk3ymsXK5nXrV
NXmlAH9O+uyuhRWwU5lS7cbO2XwkKeNj0dx1WXXd4JzcCnWOisE56M0j2Q8gjGzlbCMVw8RFDSWR
NcjeSy/0aFSoSUd0D2iKHZyMI5dU908u7f9ru/I1++6bofk9/rtB+Y/p+C/38v9HpmYbv/H/3dQc
duJzbLA1l/9xEFn96/PvcQzbb/2XvVn7B55ijMgquZUWKjH+zT/tzdY/bA2TrOfSS5iOpXrgef9l
bzb+4fCr9Gs2MQ4aFmg8yXTOWxqDov3DdFTD9jzSHfiDcUz/b/zNmvvvnGbH4A9R2f+rlqG7Hi+S
1/d3Jm/HuMED1blbTfdSDRuF2HGVnWHUDwxnzMsEH9GMYrcZEh9ACvPSC0dl+27RjU7q+Cgq1TlO
OE8OsddGTtO0uz/xR/3dADjrxL4d869kcIBSkFlzwXipEx2ZUyNm6tU9NYWdXxi3bu07XAqMCaQJ
lb/TqTSjwsBaiMZcC6UgX0aluNHc3HrQ9QO+VfdO0QEFlToGmXmGGFrV7sE21SCPO/Q0rQa1a0vC
ibndJtu5dY3YeJBoEtBQYW2sCXoO+4pjtG/YqaGVJCclxX26B/aHMkXFVDSQYdSSHpSt1Awjit5a
02pCpL3uoA9piHnGwiMyZgewmc+rYWFawWeSWFzGKeGcTYy42OiyU4xKokQYMONroWd7mKR9i/g2
Q1zN/2JKxauiMhLgZTGPq9jHOSS4bzg51k3EQDB4ZVVUas39ujovLQLMQ7tlSqHnxuelLXWoDMjV
TVurL8wEnp1ZvOrgUkOH34N4hnWZm6cIKKiHTUe5zp0JOF3E51K1iVRdn/78aS34BJgLh5jbbPcn
EGnMAJfwHSN8ruiKCD4Jut8EU41o21dJs9bzyJ/zaiAi6oH3cbjtNXYbRvF7mo0b0+vGZ3tmKola
kWXQ9n1S7PiLmwCLEes4u0rWY0oskF+hdCn09M3s7ymSMUtQxYRmefmTxtR23p0tW+M86QOuyCKv
dsWUXNtqfaqt4VlfhdxP6WMla/e+90LORffYC+ujcD1zN3fl5sgtkqDTW/PoohH1a8t0CcPUEfK3
s3XGzk3odGle3JzFJbQLgjnRPuzzGvwq47GPHOwIpc78a4TbdKcwuGrtEiE3Zcwu06h/Hdjgf3KY
PMwWfa//D1x9bYO1/41AACmWaZNlOfb2d8QzGyH6b9hsZlFaLQit/fNyM6dnLaG6L9mUu/fDsMU/
FW40kTJGVJIcn5GX6Lskn7LD3463u3/+//6DQvFuyw0d/us/LWcjHfz763A0x9QdXoyuOfZ2yP39
dbhSIM9ipA7R7kIg+pdbMNgy5fgwx/lLyuyZCorlvtYZs8+AFj04OmM5eTUwYKwLUr5NhYOgp0Sp
sWZfmG+OFSi5HbzAAd8OjsI8jghfYFsFbLPMbpthCO3qptNlEyktlh9v+2FUE6paWd2aqJl2MjV/
JbZARM48UoeoHBaN88LKz291o4wwJ+g7CLMYoJHfRb0299G4/YBFHvV7XPwqnNRAYQ/udQOxk3VK
XxYR80oltv1sQIt7cIfqTF3xqWrTI64QQtEtFml/4A3Z9rO//nFenTwiKWn71XpkNgEq/v/8p+wb
VT6q7Uf751/8+e0AWNx4Ycc3s/NySmFHqpPtm8rNj0avdJHYXvWfn/31j7qBHjuGmE1zsqILVq17
1QVb7OEb9dNBfsuOHrnUSNVe0M164wx5LGeL4ZcxiiQcIAd4by8G6XR7jT1PUEFew8W0sM3AnlvN
7lPBThuMd98eC6BVXp52kTmZbaQ5Uxv99Y+lvDEL1TyiumW3UOGTWLYf/vzMI+B3Bt5yKhNLjUjA
5QcwfwQHu+6uXowhwqDHKnf72V8/FExtdQR4x7nIf9UTUfGuC7Lmzw+N593nhV4e2t45Q7IgF1HM
C8sW+422LNuzkxCRcCpPJbTec0I0rJ81U9UQAUjBBHhk1ggfs45glrK9HjDiQEzSopr80GAyFx31
JNFdqnmqCgyMGKmwd2cU00tNwqPO8Gz7Zcz8K4LKrEZ5slxMgGOMFBLHT9ctyhMY+jlBmYLJfD51
MZhkH2aRGVne8JahJieGsviNRP7y5ytqty/eYj1Jkbh9mfukVmilM60I4ppIuqF0z8uWZYqzEZIW
1rQItx6boRUTuu/Pk/hd2lbLNL1HE5O5hwGHBYttfKv/zd55bTmOHOv6VfQCmAUgYW/pQF9ksVim
b7C62sB7j6c/X1ZLc6Zbo5mtu32xtSS1qSaZTGRGRkb8xkQqo9XfysA/dnK9Y6nN4v747SjXlFtX
MJ0nBYxRM1X7NrSr/cfvABHhz3g1QtgZfctTmxQd0R39E2D7kHUkl/PH/w2kzz9+hzE2kA4DGIYh
9Uz+/w+ClE4d8gP5akhtHxik8exz7ofzbO4NbaAEgRIosBYKW9BdY+pT40w3t8r3vXxObqDwyD7+
bCAL5nYwsNyRcyowTJppRrr1LeRvbb052Dh7Y53rrxs/un+8AjaezxVNpvVNKluAfJCuKc+T+Mad
zFhrH3QItzyPEIkofDlz/TIAXDWmfuOEz9lws1L3riPbfUjbx6TTP89JBCyR6zqytE8OzCEf4MgC
JlK40SSWQM2bbNlP6barVHRechtlKWjIwYhRYDx95soRrNDJy7hsApT0K5SxIFtgWEkZhXRgm40j
IJ6kgYZc5othIBvQogjtkjjTUDvJTNCp/F0wUQsyOO2cFvYC1dHAGc9BpNx8WHerwsA+T22AKdss
WGRnHRPYtV7B3RL5fPfhmiNQ8iV3I1CtEZjmZLi4EaUA+qtED6wB0NF6yOIM9rCFsG6vFOvyBlqP
xqmVdo9SoBogu2SQCE3Kditv3egmHinULBC2QBkwh7U9khmBCYftV67IDDgoyXQ+TOusg5MQhaYM
3n2ooVehNQalPXDW9tTsO5f74Ec+0nRxCZaQqpXKxX6dI5WFgTJF5kQDGuGjmVGTUIBZ0yunPsJG
8FoEyg4hCAlarMZZjeojmd8U0vyeJ2MdA/JfiTAzLvUnHUFplOKBkNa1CgjQViDB1xPiEn3MpFVU
WElqOGe+DHpVLdNKV4BDGePBld4IKfCJWbkrDZhWpHG/fgwXBULt0FT2JsnDNyeKXUZirbRZL3YU
u+45CcJ6mrtmUbmwo3pYfXA68/bggELfBS3cxhI1rRzOCGUIdGq0lACGlSdkQkCfGVWh3i3Ng0IO
pkR1trXd+A16oY3Na/IJUgMeqyjJrxC0zikk99ZrTnG02SJHHZ6bDoAnmliWlxiULawUAhHwN6pK
9N2qLE2Oeebe9MiNV5Q0aRwGQMGbHIENNotS0JJuiyZZ6W0WLxxNiV6s13Ky4H8iiYffGqRLZJ3p
COZY6EqnWhCAI47EyM7Kufr4KzCY47rp2+9G+BnVMdZR0NrbKOa2TYuEvh82NM4yACB5iAOsaQYF
0k2dhlczHIC7DYVnUvond9PsrTtC7ek5+zXWZ52NL+iAUWR8MW2z3QbdCzLX9r4hy6CkFScYEygU
Vg8fdq/NIXAjcfWh6AvAwftR+kI6Rqbvyy6kogwRNTFr1p1TP33kfZEiqkWl6vquUnhkVu28OAzn
FNaftGCboxu2NXEf2CIp9MU0bowsvCCc0c2txrSjQZPF1YMTVHfq9nAVZPm2hNaIb+tNwxscuv+L
HQ4tfZeJS1F3p/vdk6bCFEJd5M0I/Xg7IQ8Nds06qca4G2fjZI5ltZ24P0IZNji9C4oWIAbXdlNT
/wigZA+KrWy2VQBwsnNV8WTHB/yB4bmkVrKWMiAIPdG6AUEL9it872Ik0DoOld0AayCN2/wCRt4L
qzH2FC13lzTyvxemAeoijDahWQFOZAstnYKaiPLVJSzTphvOauus2az13krsb2nTHJuq3VcAz/46
E9V/TkQdFbUwx9BUFS9DW3ds+xdrlESMxlxWXxtTaU6m9t2kILIxohN0GvPQI1dQOt0aa45z5CNa
XtjFd7UAyNqFnz+w01VG9wW21xKP19c4opqaiGJbheQIVR2AlSzyAcBk+sM+6P/KKH+jDee6GjxP
7gr/uZZyoG7UF38soPz+oh9VFF37zUZ7zUUkTsNA0pJScD+qKLr6G/AlJNpIaPgUw2St/EskTvxG
h061uYipwtBsF2Olf1ZRjB/vx89Ux4bpJv4rT0suQT87Gtk6EnSWLhAnZTWqGFz+YqmEeA9BxAAG
LTLnG91byK11c0ZKs7x3IKziufo649ZDa+5kRCUZPdqDONclqjdIgWTDtkhSnA2CzPFGRfODUnxz
qh1aKvEoSjRXoobcbn4nyUqfbeMYg7padT7Wy/Z50LFRzouTmSbWpyzTT72kkCJFX2wCK+wWG8sY
kWUwgM72kjemvpiZnx5jkp0dGtWvTFBHPQCFZZR0OvhP4CbSGrJmg26i4ejx+eP/cN3IFpqGSkVI
kXnE6hxUw5zdm7XSKv1xci8qFg7LlhrIQnP1qzrTzXarOFzpIQo1moo4guEAu4m3czpPB0XzbyiG
hA8abBWQGsVDC4qDptQbPmh3OJndwh3h2APf5UU0AyrbXk+R3eIjRgVkrH0va+P4gDPOQS9Q5Ne1
fje3tbEpVXveQVCDhte7a41wuUOKGMzT7NundFijJ7toQf1w7Pr2Atz7vJyqPt2K2fiGvzCZIVIe
Tq8K7kSwXmaBGFVRW2umbzEg/jVgYtZq8DGD6HlQCmuJSDtKFGm1y3RXXUcW+BArh/FsI2eJJnTR
l8/QZ05kBovAsvttFNXasq6Qfdad40TyuYvJ60YahcLM2y0FJlAWAQemZQllqdtQ/pwUS1A1A15D
l6VbUleTvS2glzEYl7UDX3sWSKRGmag9n/x0ibEnLWKHXN5AlWP2uwXivjfR3HR7IMNK+gyv5PaT
gWW61Yq1JVAJyuz0OhX+FZLWK55w6G62Nu27ykDf5dHvhr1PTRAavXEHSKUi/4vwexMWK7+GLKCF
5kA+ar+JoBw8UZro+STVDOB4OdnDtY2g3FC8DvytCx6fJcpBGK5VkcIOGTeJqLxcoQPZK7heoroW
gTVCorCSRlPBeEuibB9H+a4piouSnmiFP9RV/eCa5QFJ4ZVCJayZVGiWzraw031V9Gd0rbwZDIam
IDRmGg8hktApPWa18rLrbHLHiLJthSaZGoB4wSggnRvPbpHpSY+hSs9BVxZ58+T37/UkncdbTx+C
dWe9hmp1IM1eiMLZTpVYC3veIsh/FOQtNX0kSytOQx0+9mF+ctoKEm/soY7tTW7yYqKri+gIh6z+
1YEKDAfjOJruHmnus2xr+WAGdJlmwWVGsneVzPohILmLe3/fp8MOGOsuBV+q+uMdSZS9WbhorekH
0B8bldSvhHc119RVQdGnY+QZfXxs+U6W3i0Klc+rylUffhqxiipGc0Off2XR55vgKzjZtJWYZHeC
yBNtAbhv5V9lQbkBHHrBTGupkZdoTbnVma0aGJ5VP0/QnR3LJBHG0K0DbyLCc6UNRycar/LvM918
IGW8ogC5k4JPDg1vfdoIMMJ6J9bA2xfy1wxETlpynyTv1i3ePYw+a5jblK3vAUymIAtlGc4Loho9
oo06EDP8LlYkzDRxaw89QBQHwUEgsJFulAckNCttRBLN3SmD7wURnH09B1c4r7Bb3Axhsd3I6Yj9
mdofKSUOLTBNL9a+TMstl/sTRiAbf+IO7X9uNNae3a/lhxXAgQDiGiNaZ028i5NPJvblk6sdktl8
laO0MM0jz/dCA5vsqdoas6C5Hq3zdqdU7jdTJaSFkeeO2UmYO/iRyCghh4k6kXjv8QyK52Rv59lL
4tq3GBxCBFOi4lpgFMPGpaSp6f1zNFgrrAa2wh5XfbrpsvjokBN3LWoDGaSpzFhzuVkYmXVUQDHS
8fcwX1nZcwWYEcJOy/2QtmMs8TBMk14Wy2Y+5UBUwNMT+txdACMUdh+1OetYzWBDeRekRa2ofZNL
Wc65wNRnKC+28TiCbDSxUEpzqqabSm2WSXjTfNcTTu3FsXhItBKNUHsL9v5cFtkJi/PtbDwYgCVp
7F+D/eSGh6lgFTXGce6zyxQlV7oqD4oAi1cX2yC0F/b0XuTEv1kgkuZZU3AOEH9Rq3RnQOwI8mkl
AV9966+BTQBFIPwpa7vK1n7qwP0bNgLeXYuYTacrJ/63LIw1Locdp5rvniqCBXu5ifpNhuscok2e
Hykg/+aXaRQrGYjln7GiWFKpBRAHTRGZ/iJAiIf9GMzGJi/SEwfqZtIxpR8hPcCKAn8tf6zBKbbK
ga1PKzBRvLSNLrU/3KgNPAAT8JHW0XPrCPr9iC38ykVGitx3AcJN71UubNNeUV1E38YvjpMgqBOd
zUF/CLXgWcTZyU24ndvAIGmhIHDjhYOyaZC9lIsqpE9PWxOIXneHzbenk4oOvL1zmC84deseI7Mk
AEln02YXxGmKycBsZXHjXVPoD4yWe1JU6ygs4iaTnZYvVQ1RdlLWbpBd/II0vxmfUNA7WVm3cNRD
z0WWUTvJu1LBCWnLN8UeL/PZ6fQX3Ar3iROvE/8xT4w3xKWugGcubYbKt5F7w0DeAfOqkfIWU4P3
RcRwViW0TCUBOu5guDj2z2rhPIb0RYeiWuUBS0arVxPINXd6rMdp4Ronfme7PE5wuc4Mex8Sbhd+
VVqCrEPXnzJkVq5H9Sty5ssKNy9BuDWSDdoS6LqvnEZiR+WFUFkM5mbUJe2JR5KqWwwxVjF3NUx9
doFCrTPWH+p52A3UnxIKHRo17J4OWkZNLyjKg3BmuDIzJ8+wbh8w/UFdtlmVMQgPiYrLIgumtoAe
NS/1JS26HfzSLcSNk10RiFJ/P5kxuinOrtHEJuKyGS5R893IyIxw2BLlXYR/nUXhTMtUvzMpCzkD
OvjHPMuXnT1u+yxZDv1VlOiAxBUiiUh/g2EeA2MZU/fSgVKFcYBCuIsKGddw/j604mXfBkDbXIQg
TkJ4UmRfrgKtwdqoXDRSNkOh1s7KcY6++7VEQ0c+BdvU5NZcIrO4nyz3mxxM6uD3Etgr523qHlTj
NoT5thqnU6NEXux3j/mkZCsENV7r9zDNLgk0k6maoTu6zRM4pJUNz2Yo2lubtXc9VK5GHh7t/otp
gb8lGOAZAGxhXqhDg1ArKM5vcn1neXIBk/cA1Rii80XJSm8w4H/F09XuosfEbR6xJ3hHosHqk7Nf
TnvRuwcoF1zSs73mBsfe8szZxh2TdlsybirwZRM2xhgqUFxA4aAAZOxWD+COyMQRzDC/UTVbQerX
BGc86i6WGiDEJChapAhCoPke5BgAxMd8ep4tOHR6giIH8jb6hAxO5XUzWvpBf4NienAtlIM1ECWS
8xVt4gckPjLzRYv6R/z9li26c+CYY5JAFBxLchGsItdBbB5DagFdQ15z1MUyPXPKJnm6B5v/IKbW
k7joqT4q1XwqUvNYJxg95Oklztsju5F6EeUgY1yhkklbggAx07AcsnGntAYid63noqRfo+frsIHA
M+kuXDOwZSGGlt0i1qmp4YSiVuMO+5WtU8F2Bshq54TPSQWbHDz6BeqPGrRFxxOJc0wkp8LonzTk
GeQ8T4r7mKcP7dA/5ML+BoD8eTLy9ykqnyx8v1IFA81Y+zrmcGeLi2GzEsMyO+Hms0Ri+EFX0J4a
reC5jGwv6tDfipsvDWhqYZJhDPG1mpMdLS9JattQzT76eY6nyLBTZ/dJiZgEMnxJqhFK4LUz7RO9
XdsZJyPAvA47UIXOb444BwuyrYZlizJLiFJCjxqfkZkbzQ+ebexBF0MTXGQxFv7sF6PO3614LfTq
UTesN1Qa705x17B7sZDlt5RVZ9vIJdTdvQFvSi15IoSm/LhGo4mktj/LgxDXyDuMNByQzGE+AGu/
1y2vGK23qrHeRKi+UNp7nYLgqRyaG5iss2lRP9OvdotUS5FdevNTZMAarYLHcJZmEU+hRZfNHdgK
/rMpgmcd+rkBwb3VtHXkIuGadN1N/mAcuju3jzJPSD/3QTM++ulERfMhHpyjHqUXNc5eRTjdqqw8
teV0xc4xbbJT3DtnZuseD9lFM7qzMYeI7o+3yR4fcv37VCj3ybPn+lq90DT+NFTJO7pZMLjN5Vhn
J+AFwICDJ3lyyXHKb+GqOFwo2FAwrKGY9lbwredmobT9UxWjUTJGj2bCVcqgesXLcrW7y5clk39v
JzhdFIwmwNrdoHpwQN9SN7kELCK/t95Cc34RQwswOH4t0/rmxP4hH2bIssGyqIadX3XnuqG7To81
CvNLZ8xkrBHLXLlaQ3vDDOtSCO1dndqb61/0cDxgvn0Oc88uuqcxml90pzqPZXqZU+etSY6wi6ni
DS8okd900oganLVjfWm5ASZ98Wki40RLG071a0olXaEHgLjWzTZ7vIbSd0i1F4BgVaBcq9p84+p8
yxvljmWYLrqLXBQGRpux47zJx6hk3RPQ8WutA10Y8OWLLqZuM7jxKodAAfze6+mprD8nhr/V3O7W
d9aZ3XzXne7R8sdrNOZSqYyrfXdz04RTlaJk2j86WXYBrvAoJhZWqT9gIPwIRvzSNl9K3ToNbQ61
fbgB4H4DbPFpDhGn0qfg2bfS1wHJnTKK4FOPL6AC7vCnDjzZR7vANaY64U5yjkBmm7ZzwyrmDOH9
RbHDU6CcFN1EjQKYKgPvMuUWV/5Ji4Jn+aVSmpW19iksg+PggFOML3UWPMdtth+i7iaRa5p2wGLo
9vH+tXumpG7r+r3hQcqHPAPdr53horGyx7k5D/YXJRYn+VH+bILv1y7QHF7KUbkbeXfW3JewZ98P
7dlWOVjU4LFu6LK3wWM2mKe6Qy0u/7FsKse/tVZzNkblCkv1UeEbjM0mPqdnxOCWcjyqXe1yAKJc
q97kPw1CIAemcleVdmGBuWmb8LHMwgtsJ/YYHDtcricivYXAbuPUe4CqK13LT1Z+d5sLVwdM7k6o
ksgvptWEyYtMTcX0oH5JyvrOITGkGNil+yGkmOE/JO1rAQuAXYZBHpUevHyU60gDI62Wpd0+ahaK
sFAuQUdfHY0x9va505SrndJA6JoNyOlFKqwzzjDnMZxeEnakElvHUBqKI9o8B+pFWAimxWs/UV8y
Nigqs88+EbQ2zqOC7UDrXwM6VQOZQaU1N8exj6zNXTuTXLH45IpSq+BMBfs5HsJHuaM6w7+4J2QS
3nyRkA3uywl5DP/mqmyYNL3o/fAiRz9N8cZXa0o62oP8eTg7tyDTXkajOJv5JS15TqieqI0JsWN4
yZ35BSPxhR2kZ0xJ7kiZXqa2xTIXySfVXmdivBmifsJj9lIr04sj2rU7musqYha0RPk0qdO4aCrs
U4a1UWVLuUtnfXqZ1P4x9mkkZuoBQb/H9nudute5DF/bdaD5l9YYMBqT4Ozk3Y2aT0OrevJ0EOO7
pvmI504vYINAa8E9DSIIp/kpQAUBVOhhdtSLUrV3OabQtt8MOHWyMgOS5Y5S7k1+R7myu4hqkzvt
5V41UTRsE9SdGpvvOdybiSMzRqKuUPC+ts657h6BaFRpdWhY2nQLHsWYXBq05asWzCIMXzyoca6Q
a0B7kbMb2sPFdLPXsujucF4+YWZM0Sj5+DNFm3lBJpzQAXuJ6vqk0UAJk9eZwg6HHqRwjIjU0dOV
r01crU1yc7RCD3Aqzk5SXCLklBHALb/UpD+pph/sFgH1qigfKJxuy9HeCoqKYY3Vub+UCerYQv3o
0WEmoubwnD52AFpFhkHJM+k3xRQeVf0ZSSIvJR+Ui2YOEGjjzptUYonZ05PhkFfr08H0X2qqEG1H
x1L5BPp1h4O3J3/tkGXJ02SVZMo675FwDwnf9rRNoXDl9MR91NRgJjnC3o0F5o/0BSNz2CrYJMnQ
WQThWokvpRWjXIBqwvcuy04Qj1HtQmNVMY9tUx8iAyR+BOS0zfdKy7llccXJInePExbdcZ+8sAET
3Z4tWMu0RuVToSYSnNFag16DFm+pwMzCp6K3Nn1eHNyYtNehYtTvOlV/QNZvK9+O7YfSjrHC//kM
ghuagumVkeKNoXoZ1Hwfla8ipwKBGvOI1IlfegZlJ6t8C42nUeVaHy7lPFfV1QjCQ0afVquDtRgo
Z7HqTMqNcrZaqJptCs7CzbeZXYMCdDecUsjCzUO284cBcKC/dAD7pE17rFp0Smz3Sb6SOBVU45bP
L5F4ckKqoMhMW2W/aCduZ1ynJqyGGjXyaN+uyiDYJKmxRntlm08ViedZzsmAjog6FFurgL+EYEpj
Q9dqlHXaD5sk8fejW0JXOqopwVTZj6by3c+rS1Ck39IoGWHDIjNlwOhQm/5F6UftWGTRpxSuzim0
j3HS7+PWpyjVqXSesupdj5G1iY3ukHawn1UHaUUq8XDP1p1eniK3RTQjAb+cSx3WEuByDHYIZwBY
qRWOgjBI1rFRPJm++02bw2otGsSwqfgtU9O8AoGvtnHs3royuDU+2osIAfqNKVZkPDCckm7tY2cC
pF66SySozgjzCbbDA1TU7x1Ei1W+bvFoWCbQNBalwTV3KlCS7XAxoSf6tdCBJ86q/g7obKEX0afJ
tW5BE2/BiCuhe0oLSkQarCBcyZa90M5qaZ9R4kVwJoVXlyt4bc3cpRWMHXjXcBka4ivm1t8DrgjB
iBld2hzMS4giHEIyFPIavq4xgXP2MxUjze616pOXSDXBRrRvjlVlpwE1z6E1b3GiqMtSyxT41ja0
USXZZo5DXVWoa1Q8AEq47cMAWy5HcolGJpI9AhE1wvEay1xlU7l2vpxa61BoqVgGCoUEXXFWocZs
tEJ1DhDkViJGnHi0IEb4/KOkSLA7y29RM0xYZ1SITAoqGuH4xUDhCclamvV6lXiTXxtSZDRYlnGK
1ktco1OiVEtRU4HP0CjjhygJZ06/gzioAPsevw9DsIWHV64yCgpzCJ0oNnh6c4IBqNV+hu1/T5wB
1kXD/ZJr6EIDYwnoNsMpjIN3XCbQdxYujmigBe2loiOhaMG3ssICmwUe9bKY0JhCtrOoqrPWTF9b
8B5Loyq9xgRrggVoBQIi/cqqtBbp5G8qzi8dnx94VfP3WpvuaNY6i+ot15IKmZBGLISj7DtMVVZZ
1sLno/zXDOoJ75dTZJoBfHvoeh/twf/rpf5NL1U3AIn/5z7qrf3Hc5R/+Za3//icf/1HG377h1d/
yz9/BZ/e/LG9+vE+P1qriqX9psH8oXeqWTRKwYD/q7cqf0SvFYA4gHNL11QX5Ok/m6ua+E04uqO7
GFjhN4HF7O/NVU3/zXTw33Itx8FiHbDof4NQ192fu/2m6eqG0CzNci1bIAVl/QJ/lWJGSqJ1FFL7
7BhBWWNlevgM0lmiQjN1q2xyd70LXknHHpVfZbsMrI+rGB+Fs5IyMLYIG3SkllnIr2F+lC+1a9MT
jbiqFHpAEy6mFouIwtmF4lHW23S7ozxDxaY2r/Il84woi/RcT5P3xDKvfYivwqBHW72+kLQcowk9
s4TCE+JUYPfOWWdeM53jbi6OsOoKf8IeClUDdEn71svs7Iggihc3/pMe9is5yIECnA6ypy2OVZMd
5fgQTnlXXfuMRPWzWWF24excZDHAykA1a9J3AA67AcmRHoPkyba8whGetA1dCN7XltIThri6CKos
mdmr/EBF1a+KkR91Usuw0a8G5sHJ8DAk5WOMNmM4gCF3YbHyHvINx4ESst2u5KByqkEc1ig5QFMV
/lqORk5oH7lP8rW5Ub+OtnGWg6ehujIs07Pg65Sm8EqeHdhAmpw5vkfOU6zER3wgtkWL/aG4VoG5
i2wT3iTM6EBcUz69RpGLA9iK5SNCY1dphrOTbqYxPSqdOLMod+WUHdUiPWo8K46zXd7Uy86hZmeJ
c24ww5q1kz/PU8ML6AyK6gCneFk6iqf34po55hlK3rUu61f4o1er77BuMj0zWwuD2n7DgDrTo3Yh
tRS8ge8mf3WFOEfxXZN6wi466ZSYAe3o/jeHXBmo2RmzXyir4atWZl5RmriJ8DR7a1dxBaic0cNL
DX+0tZ6mxyHpH0aDZMRfI1ezasxv8gW5gnNM6IFdhBdpepNmnBEuW6jgRuVXybXs2Cvq1XCSj68u
X2002aqqUEhhBaQoJ8sp0UIbJfL0HYjhd0AQcLW1dTaZu0AYns1YozH6jju1F/TFxmU1f3y5pDji
6LubePByTuR7yNUWjYanwGCXw5tz9FL5TOyVoAqeBp3eFVMn957cn31HI5iV3/HnnJqrfCK16j4J
9qqcy5LWQTsIL6hzzDuSo5GKVeVINkZ2VJhfMgA41yyEwj5Pnb+eSgfivL1rg+yY9eZOfjU5hELB
dYBNgnfO1ZqsHa4qcEMNb34DzHsL1MdIfZSfJ99TxgaQ21AH7V3gItaosenlFCmQLLGq1T21GA9y
YiJogYPerv4QiC//jp7Xf+bZfEQxCJUSyE9IVG1J6fkjeL6rhZKC4UxWip0fM23azqJey0mOlOhd
jhyQBHRyWrdOY+3kzqxkKdem80SUqA2vme1VDy+ibDBbZXWCV8Zxw/AAriZHdxRnJyNg8ZT+euA/
I1v+fdwyOv+BfIAINfZxCeOGbP4qtycqs8sI9de//hgHMA6V1iko8t1XyAYyyvMfAWbUpdgCBPDn
zwGfgSbYmCcrV+jXMf4c2dVaRmOMjjZTtGu1dk1tQ97q1/L5yxnL2OFo33gFUcDylaeyNc9t7p67
1rgmsTg/VGV2rEnpS1gfyix5PIh1wj13ws0g0qORBPe+IOlT+1uT1a8D3opzlx7ntHtNM/9J/nMZ
YHGG28l12pr+Z6fgksj26q3qVVdYp1bwXiF+hPZr1KKkHNev+mBuZTvQ7e2nuCHm/WsbyXE7iPxY
qX2Wa7IFTRoXG7nr/OSIzM406DcZixK9eJXxIpUn1RB8U2tzZfGUZbjTQIvIkKM3hER1TN5rO3yH
BHEtNeVSoZheAn1lwNyYAd2Gf7MaSDf+8in9shoKAT35YxXLqZXzMyo5zhiENvZ0oZvn0DB3f70y
/mzjmCxyYEimZZKo/LwwDERjLZiT3ItZ7PK4CUIeNVGuKpW/ARYaf/pZLh7xmmPYuvHhBfqHxY5v
di0aC2mhgggrD/J/5QhBwmHDcSeXmjza5PEtQ00Chp2+IymDHJ08JOWBqQv7HBMIu8G4ymNorNYF
C0TOjxw4Us9rOV8xmzXEKUceQxXLVM7jx5lA18lhF4BNt9WOLr64ygMNasnuI5wW7pPuE25ZwhHH
qc9p/tdTrv1JygVv3mArOqR9ACl+nnOcRrCoQbNn1TQb27Y/czNdZT4biZM8glHbBd8s1fTkYCkz
gK7KgTHlP5L8Hx60fxIy/+xhoFAk0I3SNM1yfsn7NNFVoqVIvmqZL7nW5MkvjyNBXvE3X/hnitWP
6MPlFBlwEyjfv1GsEqHGoaOqkLRV+yyzPr+uvHZraN2qgHL7cfqT8cgdPI3+3yw7W07nr7FPQgfJ
lg2bKf+FWJVofcz9jGWHMA3485woRUxIM8Ar/FoLazk0+S1FbUkM9Is4Bgsct+Vqk2kjxsdHuS7l
wSKPSXl+yJS4M8R2bDEJZb2ioH62CV2mXlCKTY5DblzlASJG+yzD00xUmVV/LZejDPLyM+aBFI4Q
F1r405Y9uV0ovDgvvPH0EbJMEgLpDUNWJE96THSfoFx5MslB/gHF3OK11swN9UkZr0IsJKqnpiZ9
5LNkuigKnw48a5jDjdLX1J2V3tjjDr6Wa2rkYf/NQ5YL5pdpthyhcZmw4RgJ55dIkii5grQSkURe
JHQt9uYYcvicrBOQ2awvOUwZ5+uA07YldSHakj5EjPWvR/ILgPljuTESR6N2zWLVdHno/iHOGKgK
I9lDra/KkYZFoSJtH2pAGm44reNm6+vWWWYAcsvJAcnBJT45JMmoDBz0F45mbJxlwiSTIsEoZTKD
RcuxzoO/mbc/OZktYqIwDLaGCjH558FinWJVIDGxdZMmhMgv6cOTTL6xagXx8zd5gMTr/vKQ2IOW
QX9cyIhv/LoXwtRAHofQU5AD87SuQWmivVWeXQCiAecel78c7n1jGlf5ZBrmIC05rLlbdRFWuiiw
EkcRYz/PmXOmzPygAADstPBdxtsyNa9pD/Z9zhdGhV5+3rzSu1jpAZil/KjFzlkmVykSL4Lmmzzq
ZfIl7ye+1rzK9epDs4XSsTFJTwHXn2XYpi60cBvLC4XYINyO7oe2o22zA9bIKR045/96AckT0QEA
T60GALOMZ39YQMVg5brZMksf98ipQpQLieF5nQz2WWbvbkR0lpk7Z0bEZsyG6F1uYQVQUZ4oR5sY
UXHJ/XFRoujJ92moXH8817Z8/evh/nvWAAhC5QTnZFVVDL1/Hm1fE7mdAIWjXuFCEtSvEUTdwPfp
2Zq7j5uAEmw+PvK/qhD9zxQJnoqM//6laMF/fCM5nN+1Df53WLHLxPo/V4i8z2Dk/lgJkv/8n0oF
xm+mRMIjSMAhaFoyKP3A2Du/UXvBXcvUdVs1VcT6fi8D6b8hGwUcH48ng2oQ/+D3MpAifgOOiEi7
wzIFEY/YwX9TBxKEgJ9CA0h+wyJyU3PljmABsvtlGU1zHLcDeD4NK+RDiYsozGh02AWdRhTS+uQw
t086sjPHBuI6muXpg4mGFXvYQuOwhOULmgDUsWqb+PIsE2VS9/qM8H7HRikx68TMrVyW0PRoUL91
pYDPZZjhphIZtJqu7NdY+8DorzU8spsv2ZC92jHm0AGJ/kkZlGvZdvvCdcRraiMh0MIN2ri6D3Io
D8Uqtyv7UMTmvNUEEliZiNYU7MM9zatVN9XjSaS1s9KNkYqTouxBWyPTk7nr1MUruCzt1Vyjg1VX
JADtVDxkELXJhM3xoW/VexUFNeJKY35Q5ozLtIVh4dAhYSiqSnbZDNSKjeJ7iYJqYKtn0L7KObFC
JGSG2ALU0T9MIA4BDugICFjuErxp4Q1UFAIze0yM5hYLpAZzNcm3aGUhIl6hr4ag+dbswDSXYfk0
TCAKNNhQemA8C/MlCsoE8qCORa4lllNoJqtQgbeIIuYWIm6MlmbidSIVp7Iqwisits6ytEJsOBsD
T+rgMa1z8YQOboRWOPpnNI14nT48TqgHMB+0nbK0pdjz/4g6r+W4da3dPhGrmMNt5yh1K1nSDUvW
kpkTCIIEn/4f1DlV+0Zla3nZ6m4SBOb85hjmO4izjJjxtA6zInwNZ5+/N++oKMCtkYksXiyP11+D
Zri0hnCfZPWCDvWUmOaqHHHVRh1wfDHk5dXTyVeh0++g8EwIEvFDlMwB89kMO6YdIHX6IX/SsAEO
H/jrUHmkTwvqhATrJpe4bZRW8y7LcP36CpksxfX1hIiER1Upd1WIbQBgHXwwX+jvpurNv7I/JiSj
TikcShgXAwxKA9ACjEU+3fZP5iabUUIh6grLJIu4DUQkjkPhfiVVsJ67PnhT3K07J4EjNCiQRl5b
vY5VVpEjG5BqGUl7cOsm2utwMndaAa4Fw7FxQwsmHwL6nTk1XBmjvWWcRK5diIcbcxh+wDJZp2L0
Hpu5OtUBp8hZ8fqk1XdIjwBfEXIbPSLXXtXVGLcpS0HQoUHMGKmH5WHbORB6Yiu7SIBI1WCpl7KY
EyLBDJHa+fwceYz5MZ/iWhHawNJ5FCYhncL7jAAIRrjo8n4Kyc3QQm2DFC1osvQibMTmbnsWTpY+
C9dPn8nAyQUuaK9KqAjrVCTNS6nq6GBN8E5JEPa97h80cuKp8dMXGH3DOshcn0x2lb0UwmUIOZzP
I9PAVQVWQeTmtyGs8NbWsXmbn9Q4RGevgXWYXId+wHXn+VD+agWIsB7rfZNL+jjeEbiHt/NROG4k
jaaqSAQ7+f8g6/7na0MeRudE857hQd8yTuUsXgGfBvQazQsTPubR6us75DPGosvxMYvDdt2DWwSd
d2+ifiA07h1qjy5onvXMQ+RBStsI5l+S2JLVb36bTSLPJkOduxICNcFmLrvCnE9wdanRSnntW6YZ
Rj0CNJ8JOiNN2cgg7He9stAcFok6iSbnx0tmsTOKp3FwkitJsgPbK/w3KZ1Jz2QfMVot9g+FpgB0
wrpv4x9ktv9G2ke3rAw+KEvbhxwawFoOPfgy7sZtGvaEz1znXArr4ofgAYTxExRskEjibaQvMbbY
eOHadLxbJInIgENsBlC5GVT5FrVipgiLldLFPJhnzUtBUyw37F2TRe6bYqZ426ZmDse8R/M9+Du7
8pozQ0lkEWRbbLQ3XxLZX11WwXvotV/cs1i/E4d5dO0vU7h5f5VRCc+hYYK8IXuXxdMmmTC005HY
NJ557Pz4p4b8FS7ax0HYYq+n7o8O+2RTdc1/sN0LEJk8KnrpnnTaNduGzdYBvi3zMZl31wFPkz6j
qUsTgqMk9qWev1RsoD39Ybedf5YZ9fwA/jHDVVzhbDs3DXKxzLrEbHaZCUuMVdYTLQCltUAAM1xp
eJaJwdjEFcVMtTXNm0tYi/I00Uw8JYwT5z0aDaQXD64ZMs7KkgsBwcNz8PslpYYXBlm0tdGl8eYs
wt+uZywtmXsmhZdf/v4+Gyy0GnKGJ06zaJ+l8kNX+zzz/gmh7hao1KMAjANbI/qG/7EbLOtTmuK/
oU71LTXpMpoUfsFc2TGzRNnJd2m/gp14GSaoaG5Ve7tghrszo0qmoZloFfMAYHiD52bOZR5+8bTl
BbFinv1exyukV6ciAkJpxD4JU+kwzRJCFwM5sGb9AAUE12fllfhoLO08aiJBh9Tpf1K7k1vDI25a
y+c5rrwPoIPPU2/MzIj4pCuQ27JPh1xTpHAK2vpgGAqqSoHA2bcZbZBe+tM2xrwbioZ8+EifGFJL
fFQ9cdE5mYa7J4Rz6BvnLfFB8BG/oZlB7ltN5kDkQFmrUM5nv/brgyi0e6mj4BhH0E/SAkBREzPy
5fPomizetNKJfSgKM+kV3r2+s/4xh3asZTdcSnWMTTrpniNM8ufObqyxADhzAHZPwHhP+xruueiv
ba8+4KecZw9yBD0oLHZlhxvpbMXxyJs8AxetXYxl6cqOFT3hsH1w7czY1DKxgHTY/oaG2fhcxO1d
qdJ6RofJpgikUTcVTNbAkT+ohYrpcZOlyjqXJXpZigFwT0JnbSSus2eGz0HlY3W7CigcM021sY3z
j2BqOfSaVnbQo2iIuJIl4cbJ9gEcI/ZlgA5oqkP+AIoPU29iGrcZxd4O5UFmbXGo/SG+KYM10AzN
h0y31uPcdROtLe8alUwI6WjGEAqcJNM0sO2FTE1XG+alsbFKRVe8b0/Q2W3COwHzP9CjgMMnsDob
+te1XVxjCc8wDoB2gqB3WbjlhSnEt6CDthPDVMgTYCmphg3OscY/W9PwXPTBE2dnnn1dSPAm0uPJ
rro1Kz2Wlc75bxxIAFUtalDtakyy1aFMVUbjLrRuGDoJfwdrzvNLchbKadLiJq3cFP2fAIDILiQO
BBGCuTc3JiFgP38JbFXvCQHzF2pp09HkS1Q+FSiaT3Ft39sWeRr83jrOp5v255cAZviumYkEiYz8
ttnLh0plPK8WH2ZRlQ9T50V3wDPG7HxGhdmwflp3WlE/RkFggSALFQaBah3p7DmLeSw4SUA0FjM7
4YKrFSaMnDVqR5dIfuYjDospG3+1aDwWXPta5aSQhGqI4I1c6b6jD+5oc7dmg7nt25J5q6A9QXYd
P0gK95spRKDXSdikrLan2Oy83bgFXxnvxsAp751hk2jALJ+bVk1kDdhs4x6ccnS/i+Yfp5zswYwB
FPl6vpqdfq2FwtMXd9POzCMiCvBAbHx8MVz8nRFjhZwtkuAeq2ncMyrPFFJ3I1+Rh4TTBptF1wyU
80rczC4YoXINnjRhFXfPOhre2rnpXin1Y7uS2dUqbBKo60RHZ7JqCLSKRpD3NL8tTKfIW8F/Trxz
qi/7VSAlcJBI9DsPCxV4mmfmb+c/Ux//R5MFLrByd8sPtm5s8VqX47XQBIrAsvOcNMZnM66aU5bq
tV9RWfOisThnaOFiaU0kP4G3O2X5rYQ3b8z8GCkGCylDDrfQ0H8J/58DP3AZP6OOAI903cVe+Ch8
nGTBzaHdvZraBsFG6R7MDrvcBIm7y4pX4qm8WZW9sXFqMbICDNUbQ/MYQBuojUheixwAzhwpULOu
9A6h6bVbqUn9xMRjzn7qdm/Q/7OVhWnrajqKiVdieoxcrZVk6HV2FM9f1ANSooL2jejbJn5LG+pZ
QRNhF0p+LCdrNIFM7Q39Tld03lu8CXsrnKz30mtwBMQOS6HZ7LF0Y6jmf/ORZO+y2XtkcS9WeWlu
yRXq6wCSmfRPwCBX/LfRzUcNGcT3PYpKXc/Jhj151HCGioGaM+uqDRhBrNBsw/RhcHYTD91pcUzy
CWRNsHbifDeORnkqmW2dBtUejcZ763ya6+HkfGcqvSUjCBbP7KhTFeZDWO8xXABwBMMsjag5RrXo
7oalPoRoyw+nRpVqeuEMfxqbQRTizp2mDIxkSsvTLjkzKUJei782qaCuz+LNbj3jQYxI19jrqH4o
juVsd2dyno9wb/zDZLAWYvBYmGYQr40BrLxFzbZuJQB/TzBA012cxvfgScH6NmrzCgH+jyA0SmQi
ZI5jxF3JFngKWYz8sv6IGS+N/OKaVumb23BYnvigSfoCnEJHCk8Pg2KimdEIvXp+KMfgsS38PzYj
dg/KMSdGdRIQE52+NGo2Dkz9uJvsqURije6n+4KiQffZL15GJaksp82bJaGpZyFd4b5w/rhltjMQ
NmyKjtskTBlhN8vh0RKVPBkDgrDWnb7UbJ5Flw9r35U4/3h0GP7UX/Nmno+91tfUJnA2w7yajYSp
piLcTmMuTsq9pHlm7qY+e2PjPsDz9IdLCCceza6LfZ28HPkmlFqa9uyWmWtzhV9lQGCV7by4/cA5
re69c7btanowuV1GJFBXp2XyK5gzzeqIqAHUvhU+RFMvz5ZG+aCYDP/9llGY8ToA20e7uxBna/ky
j3Jtz1F/rXdzNcc7SfRt5SaYBdoFaB/NzKaNIQDpXjAZmlRA4wNZ/SWabJ85f9h3kdAn9hK9qTPQ
7ETR22uZ8JDKAkvtxwgyrIxjBBM63IRDlW3bSrKxHiasp2ota38+ubB6pXLqE/NHV/jZDimQ58qp
7Ivb6T+Tp17MoEO3nnnJAaBrdDcjRR+T1G5VmkfXqjXDGNNnItFFF7MpjsKLy0OUdg+mwTY4xYRB
Kh2RbTkB9C+KPMeLFN6bGJitF1OUaOqXPh+6k/MQBVwcZVh4vJ2VeqKe3J8qHnqlE/4j+dwx0YZu
oWRdAHvOOdcTFHRlg8nKKqipe70L0Cpg5JpZI4vUY05uLrLk6feLpeJbO1Z35l49BSKMGglMAsXG
c7Sha3fpnUFRMM8UVWSYPZo+7klAF+7KEg5CQVCMqzpH7F6kFD2shiE3W/UBIEdigVE2v9pcyATm
O0K+A8Ze9+b1uiEtP+OgJAu4tlqmzLrAW8DgVIuUtbf1bKxdUYGBx+BHTCEm1OGWX/bExpaY35NK
+n9WC/kgTtmhlhM/a9rMzcbk6NiarV6HuIqsAQofpIIfPyq+QqFwEuVzeWkTFChW9MqbgFSs5s84
ueEvoaG3vp2to8tlwCeX6PZc24yR4+1syGBlSM7o5MS6sg66tdUuAItmOnc903dCK1KsIRA8eWMM
1mZitp1Ysie406rWfLUUrDthsfgYBZPOsXue4xE5r0Gvngq1KKi+ITQ79k4HUk1DFYo76nhTcols
q3wW1pNB62zdqfBbqugDAygVfcbEG9evzl4H+99psABEaVIfvKy1161KHu3yTHeoQgObsdVW4RWl
W4pZLf0iz/vWTssxUDGXNxmPoW4e2Jjt7ZqJiMmuo21YVo86tR4D1HNDc2o6phLqgH3+7LDeZPM7
P7PNk4vBgEq523ksv2s5/oWoHndsB3NdvAdhJRlqfglCA/ww8wPsQ3LaYsJXgH5HZI0xm4eWJIgi
5Mr3g8fC4RFBvRJallvuegdCNE6pmuC5v++IemOYqROlOL5SBrEmPjrfiYazp/9gGy4zzJaF6s/L
TyX8LMKe4zGbqh6asT+Mwuo2Mq1eIQjmu0A40Ungsc/E+M8p4uJfYu9rqGZq9I8KPcpKKDQfSVrb
284s1yrT2Sl1QuThguc+A+NZ5V/bdux2BdMmlt09GGzcQPyTSWV4MDV+MsFsao8Fa+358a03iC93
AVj0rDEutfkvkPofT1WGAEoOD3W/rLdgDZU/v8pmvg04Z7fMCmGE5HDHM27rFSk3b+BfzTH0V2om
09/jrSv8xfc5Zfg1/E834uJkX9wklvUnwBKaEw4Cg3YcMgkiCcXKeWbwWxGOWjvBaD0qMX315bOp
X8HJb1sGFNauUyXnKSCRpbp7UxmvdSDFLZENEezMFJiGp3M+5MYly7zTZMvnFIjW0NrG3XG3o0RY
Z89g3ZrIx9dgcpzn+K181W/RLDC7m++SnOHV2vUZU1sE2Dg5zyIg/pT5pA6ZfH8UU7oZXOgDEbvi
bTnYO8FEQA0wmroEVPU82eMV+8/Iuf+5x+UiaRZUAeNzYBg+8+dhudZ+lm2nNPNWtQONcIo6Csdr
+gHPc5P0q0TwjvZgpiY3OoAAnBd46r8gVtbWnO7KI8PuKXjj2jefYL6f50HfqAJAPXfMP8nElGdI
lcga+3eQNz9xUL/ODTV63+4/iRBN2t1PjpP8i0F2T7SbXQDtq3ryKSfVJBrGziMFkbs7W0byVFrD
BwWDVdY5e1DA+bGKkhS5lPURJ9a5W6boM/u9ciVkC5Au61YINrZdiatS0Ncjmx2a1XM+6buRBo9m
zT+X82nPvdjSFj/PQDHxFoXEp3jkyHk/mSwQgzIMQP8MbZUUdpqaR1SkXabBGaLus2TcwnH+qmwy
/EX72fxUkmpNlPTvIQ9smgRXaU9yGyf8QZJEu9mMPmQ8kdKu+ncf9u4ac/c98exDbZn5OtQUYtsx
/Nf3bbeF8L52y+hBdcPPrGHADQasCM7Rj9FsvxqJaRyl/ktYl+tnMd7qKnqnkHOqGDTFgqGgQPLC
vdQ/FYkGFpOD/Oui8nHUgNNazlUMcP9NR/djqJjjk+GHzWg5kf38E17EdwyygYIM/1+LkMm4ibzM
tp7B9kEyiJUMgvsrfjGFQCtCWck3Db0XimG8choeQkZIuThsVub4Hgvzo4pgPlIVPds+JABhcz82
5R5YyakouUhUpN8yAEHgfOOzP7i7zAehgjA56CJkRHP7hFb+UDJ9CcJ+PfTmuvGpidVDQKR8uEG6
ZO+F7qSx6y+mDI61g3aANftfPfLH+ghskCELIr1WR1vkKxtAyRv5a+827zS+rm3If4u5iVaVRamS
G/vTLQEVJzkHBTAUjHBXS9UqWzcVu+4gyB7jgScoNLYjmkym0duvvI3vlM/HVQpAFW5MwKldefPW
N4JlFxnDBXGAropno5ko7SrEBI1kp0MxtU1e3XL6SeidrKaBxz9FpGMu5U2n4d0RfKNy6DbEo89w
NG+OZaHOyFP71PWSg5XrfvUjGNzuycF/g1azfm9c8dVxCWzZLDcbI7JOQ1L/YRTtR2tsBLKaANHV
iKGB5tHn33hT+c/NyxPFS/EwJ9fE727W8g+TT6GII/hnOtPzGO+XLmUxMLrfmLsWJuvBz41rBfm/
yCESTuXBr11w+nh+AzTlGfuJoviso/BUWfZO15wUuW5v6JuKGdblMJNKZjZJVlAeVU/xQQUJ00GF
BUBDXepMvzXTfMnL4pHH6RvzU6AMYs7+9bHy9bNpOHcXbsm8cJD6Sf+zyh+LKQsg2BXAYAsONdts
u5B/zLbbwXzjI4UMtM76ms9N7/o4YODUEudx4Bp3k5EVB2Re4lKBIzl5rcKK/lVzb2cJO04ixCgF
TRsyOJwKrJXRMcc6VMTyAipo5Xs7kRDwu/o1ZHQaRXB5ikaRbwMnAxnorEO2V9Cl8CV2HkIvu3wN
XbLqxXvRAkim5nqkZ/qtNYzHdCi5kGJ/kynrzSDNt6rR1phUjHRkxoyeK3afmcmHbQo+GmAWmT3x
gzPLhaXM+1v3VCby4skAMYoa3Y3WadbAT6fWo4ziBOfvKdTVOh0Y/dGj+exHzOurRm9L9jF5Zm/Z
lM2T++a34BCi4tV3qVPZHUPQZv8uHaZmg2Wme1gKkngDe1bFlpfrJ8NfpyX1CCMpKgUZMPXchHAJ
exUwjlrDjLR8d2cyrnmJQvnA+jrbMxOO+I4hcvptc9F5cNcYztDK/Rf8yaTxFgvrpvGq4cvhqZo2
ASGZEBixgfiwPKdufWLjYa66qgq2fjP8RzHpYpWYWuODmvStkt9MLPVrRQu2zsq/DXe5HwT3uCk/
EW7/oKC4ZAP7ROEdAzSu257kKdi2/oguhkk99owezQrX1ZCP5DoeQ44tXvGqB6iJZvxS29PFDXiG
V/bSEdXrZllyXBF+h6X9VTYJNb8CLBM7ui7tmFsedpaibVxkDMUlzVH27d4aHR69BrJgQ8t3cwi/
EzqEYXlTPuNXs+J8MLYXMDT5JuTm6z04+00EoZWxv6gIVqaOEGYXN2dgGskWtPoIgfbMj4WbXqk3
Zwh+qlo9w/h61f6BfREQ2H6TS33hUMesfLmi91uuauiIcZacQC3AqNCPfWS9NeX47DjMJFg949Kk
fpP0VTKUYEbt+2Q1OCvnZhXq8LT84TaLfuLQIA0EnygPAIjBlTNEfLfa9lDZGcit5C8VloVHkAEu
KH8Q6VG7HyHN6sjo8Wlg2KqQOpNxdrJlyLTaB+5BYndcF8TL2aEYXIE0kzkaZgvvEoDq5Akborj/
PYBkcSK2285gHHVExWiygr0F55jXGgMEGxXOQ5R+xfySOcWtDQj91IJ/fG6p9ppl/qhh064y9sYk
Z6FzE/UPvw3gH5Cry3JVePptESPDZ6A+f/Rc5xV+2x/VusdmqWGXcOpynHSu1Rwrp+QBPLWMyU30
6+rPKmbvkjacmySMbk6+NyRfz7O0GDEAt2TaNg3XiBaZe+D52668nCtVdvJMu+4GtKChwPcgaVCY
QY9C3PsWAGcx01hXS3WboofUl2XMJUBNneB6uR++x48cTFVKIc9+yyNSQVZ0HXyYxsvmZMTvRPqj
26FOOZIcADXcwvYlESjXmrPlUuPwCduuuoSViqwUp5j8ZSaZXJcVQmt5TpceRQn7Vcr3WvXvbJ7l
PmvioxZctUyBprNxtzonYcHlne8spl3Ccuu0dsDgJ4sBnbH35NOZsWkbElcQozBtw/0V+0v4oPwH
IvBvU9MhmsNrOH6MEJEkQwOrzgdlQ6v25DLmGVFQ41x2TD3yEJxrL20uHigeXJPGu9bWN47uvvCG
tWyGc+04Zw2SihPosWAxJJ70qLP+VtYMX1PYWUFFxUmsn/OhQZejf4L5qWiRD/Vq5ykAugE5JUrM
dVJijQSiU1coYwJnxgRkgROaxCnvoI2xYJu9+KS8xmLBsHxP0bJV7X5oLXezsPdGTa2Xygiw5te4
Gm8h7dhVXbLxHeTwbEaCEYRYb+Nl85zUx7j8GHPzjfnbv4GV/SMW+owYasFB82H1tEeD1l5p4jxr
cL81EgySbFWzcnvrO0KEk3Gnozc8iZ59+DAyI1IftNvdxjG71NOPio/F4N2mnM1JlbwWbbePoS6E
9AEpbFKZVzG1pYatRkihR1gPQw+tv/K+dRK+j+nAXHKtLrBIVkXj9jeXQuveAz69Dmf3avnyx86c
M1zlqwosxldZnoOVoq2zoc904WN4LivgVHk5ftplg0kg2FCnWBWTD6jHf0nK8zQbX5R2iUGM87ZO
5W2gyg1F8b1eFhnH13s9Fp9daT6JlLpXMr8xovBIG+eNua7DrEMEkl2AkzP/1A4dHTmeMNPTPWzi
DyYzOB1j8COVwxS5f50m71uOUbnOxnOWoa7sBFSkrvpgl9hsggXh37ZsV4zQwG+LII0i0q6nQJvU
0UbrjPrazFQEJNzSUe9s1btjyEtSsffldg6CpvEwoGSCl8N6mCUXY5/54r9WW3d0VY/Mqn7hlP4K
55Ty7DJuxrKYw9wPI1g2gJjHDQXnvclmxAfHaXaSpj+eqjUAiF3E/d1m/s+QxP9KBuKIamJUK0PB
Cp29KjO6grqdRX4xZy7Mprc4WSnk0CUsqAMZzD+J95fS2BtNtXJlziMT7MN/RQ9nm2s4mLLHMnfV
PtB0BbM43c1acBoClJlm082F9aeqlikcdwICRD0xGpSHoXo5GqHJo0nDVia826I8WoqHlq5Tb+21
z73i5zOd8YHwwzZF8LZJfAvb4kT7w7PT5uTH/q6qYBdS+n9QnudctcFkL7p3zqx1xlKHhbMs4YPq
kt15KzgtGKO9D9AF0LKn2hA4bfcwsyjBxN/U+MvWdY/4l1CTghCZ/h0LPT3a/01233MgFpCr0vAU
w6CDUE4RtG321NC+KrmtKEq7REmZpbbdVTuSgzarE3X673ao6m0ugqsYPQeTbf46tWRXuugflTOU
phXBGssY0a+b/lKa/Y1NLAbUMok3lXWJCibHBrJaVAKY0a/zcwUKSPsOkKW4/euB1Fx7nXoZ/eFW
ERVgbHd5rLWSs98EmYHJGhqBOHZnf+vp/JF9oVpVNBZZReqgfPctj6Q+4avFP0dKCS7lthbyljr+
T5NPREwg8/ekWSMH48DEPnvKl4u85JF7YRryXGvOSDbz2GU3M+KQ3/AR7jrwr0BT2fOYe8OgQe01
DcJA6NyqZaNowwH8sJ5EQo2pWBSRF7dnPMwb/5QZm/QY03RP7gR+xI4bPSbvM9dUFGjT3THRPEU0
991KitWfCN3ZyreANsOymcL8WHKGUglbKAttqB0COcl7JpuJrF8SP+NRn5Mp+d3UALh870IFXU5+
zA27uWlg4R97wG62Xos3Z3IutTU/Q3edGETkHy/nDbNxYco2jn3hsVbut6Ega8Y8OLOme/YDdTMN
CyvnYH7Yo/6spV4GGWnZlfNj5sifuHLeooaEC6/WjsB79/YfKwMPZEtvp6aBmXKunOFhQnLD+HxF
xp7b3QzKhk4eUyMBw0LaeKlRpWOu/MxC7ewrb4mlcNBg6p/MC4gB+81ZDvhMnz9ROQYCiB2Zmu/u
d/0zyOct85Uqljci4T6YSxgoA3i0EewGbKECPAjDke509bzun8s2lO1xf6ZYxAcwy2fyLMGsADGG
X4lCYFSJxlwlSEdVBoewiL9aRMOccPt7oZ1PlZXWsc/p+eQNtxjlW0x17HccdkJz6P2ILn4qnO+A
7dE6ZKu4KoE8DLEmeWn/c7St1kLpbENvkYez4jmGUQBbQvnWlYr4od0A2Crak2mPeyiwcJoGHnAl
QRYSB6ZI5dowhucwJX1XrSToWMw08S7rOIaNSciJnawcZAhk8dbK6YSxWf6/msbHyiYjKaD1jkkx
YTvI2GxwvBnZ2VJOZIJJsnFo4+9UdJ+NB+KImuum8efhwA+471jU4UaF52iRc0SLpiNxfbVGII8u
RqY9zL8oxOPx+3sD1JtH9QwRRLZyo/6dHbF7IkGRUgW0U5CBnOW8LJjOZQXKlJ04Nt9FJyKM8dJF
PAvcRTVSLtIRzL0ZYchTRSWYfRtikt9v1wmyEpW9i4ydBT54gMuL0MRZ1CY89FMiHLg0DDNkScpc
9Ikz6M8tsbIvI0GQIn9dKeGiTYk8BCqV77zrCA8Cw6bTirGFc52rkrlX7s/lFf5+QbI3bhV2FqZb
zUNv2dtgecn/+9IsUpPf3xIRpDK8SF/SRf9SLCIYxfH2mC4vTses9cuX3185glVpxDwOWvPBW1wz
8WKdsQOEM//7LfyGQ9rnaGkwSXJIDl/aNC/Wtj+xTyjYRLv4aoOUp0RrDrDY8r3naOoYi/wmliOH
Ho7Mp7SqKB7O2iFXNX3HizbHWgQ6wXyPF6EO3cgxCPeD7nf2IuHJHRr6v1/+91uXaaGDhasnXKQ9
BCQkdWc8uZKeGjfiqft1/CSy/RwX7c/v9361Kc3vf/j95Yx7BF3Q738jIfv/bSr/+y0T0dw+sMU0
7qEIB5FcZETwDgV9IT6P//erX2vRtAiMMBNQwYSPZ2EsBuSI5kUtX9zlRaQavrSSk83thRgpJBPb
k6JzFmWSrsK12zbtTmNT8hatUmMVj94UsfdZ5Eti+eJn8Hnt9KHuoXBgZzJtkqsTk+VjeOqwN4UC
a2i5CJ0yzE4ThqcYB8Ps0+BocD9JI0aGCbCEm5Lv4IdKg5kTkmTtyBZ5VGKlb4kST0Xq5GuzrP7G
s2AWR2w5FJ3g310CrAKWQi9g4RkoR4QDMeYBcI+LhkDaCAmyRU2QZHz6HrKCCmtBQtNmnXWIDHKM
BhVnrNuE48B2BfE5VzJUhv/AXEQI0aJE6HAjpL+ShEWXEOZntegTaJmq9XFapApGQnE9XEQL9dht
BzvuL0QlgCi7VsS9n3YHSYExbEcktjVNgX7oH2lcAibxZppbW5IZxqMduu1HE4Es4Zy3mcisrJpw
7PaUbYubPQ7QZvTOAJZ7DGnKrQqTxIORJts4ilKivYqWheE7R8vgSQIsxjiImS58X5WUU0I+AgKD
ftT4pHH0n8ER1aX32GsFGSOmruOum9Q1KVS//2pSeLQPBIyBiFcM9Dwkxt88xu22GzlNbm1pB1fM
Yi+Eatm5OvdR4J0lTFYuB2R9DL+5L7QjLsrFs1YxA7gVLNUcxuu/FAdpjc10cNNGtOeMrF9XGs6x
qBPrYtjuMZiminOwHHctKMikgBGrZ7P/r3LYMaV9g+0PU/o26c0PAbzyVLbDh2WWNufG6TFoJOVM
thc8Q4J7j1LmAcQvRwY3GF98g33SJLxT21omJRGX7xu9958SEwXklv53h8d2H+TdJzfEHmvaG7AL
SRu2dI9Qng+eM6TPBDGHLVI/d5jsMwGhGYo4HqQ8fHYmDoHx5K+JobYHCIYdU4FNemzA2KwNn4YL
s2arBDHe3XEod1IaJUwF0edBzMk+idj+KNO9eMNwRJXl3Qis2iBajeEYFMTuJn8fSu1TDUkyCKdl
dKlJptEIpyZl+diCWsP+LnszuBUjpcnZwO4x08dJSFJRME/s+9DiNHKDYi8SnewYgc7PPo1XVExa
3E3hHntoR4+TbXbUydkDURg8QaDxXhhHQ63igOayDMpEqU4bxiEHCc3ATHcxtruzX6a09nm/6zy/
DUX6/ntNaPjfG4vD7KFK53tdEnfOJyZvrKp4S2IJc8AvgU63dMAcI/u2pqz7yOrm1BVV94huxjn5
i1WPF2mb69x2+02yMH38ClKVMUo+STv7NEb3Lw27HOrtXK76YSr5PMoDCwdh5dFpNr8XmGrguC4v
NGU6gAarIAFNcJMHgnPmAOafDK8OGURIrMfBMKj5mMTsWpr1jWDOegia+uoNRDUYG9t5qU18IW/e
DDns+sSttk1fQSjPCEkNtFIR58RLgjF5KiDisYZk6mB7cbjWTRTvIBxVUO1Bj3VZ7rwC7Kgp0Axg
1slmvfz+sPGSz4iH7YhvYPP7TsY2j5OOo1rTJOFREvk5Rk3Y/xf6ObvqIGyuCpo9BZRFXFRXPFma
8UySGq9j7b6Gle8zKMHv8qrwjk6Gl7aXEGPnPNh6QJHWbRyFzH8F8INAmVz6Sd26/2PvTJbrVrIs
+ytpNcczwB2NY1A54O15G/akxAmM6tD3nQNfXwtUVobEiFBY5KgGZXp2jdSTxNsA7sfP2XttXx69
mN8JLXteEfROHvbyI0fZoxeqiddi4dZbL+bY3kat2PRpT3egqw6W0/g3TadbRBWcF+hOlsf3Bwvp
1M9/ZKYfv8myOcCykxwGAd7aykmpNwOrPllBRSWo+kdMJuFhCuDn1R51JyNu+J6Y45VxHmY7PE45
aezuiJ0gjUd0iJMVEeMGh5L53xLlU92LIX6bWNwIj16lvS4vCbynpJdoGkbV3sPW0wtrEjk7eHJ7
JWxfHsKgRjaoG8QRSp7kOJknHDjbyOvkqXSojKda+uc5oGNSjDa15HIztjP9QbaUax0BrSjaLNs2
ue8S+GXelhgzROeykrFSh6lhX5y0wa/ZqXXc+ls8Te09Q/rntg6ilTe60UYN4VfGjfOJT2hYUcZj
S6ULfJAeXPm4Sbr1aGnOTe+LmB/a5wjJwEt65wko+gw2iAczkmxnFyjw4oY+pJ6+R2U3EZwIv3eO
921vRnQJ5NdEjD5HRCCScdZUkDiUdbQ7q1pnTcKKYGnNGzxw6NDR9v23orT1b0kFeiY160zeYLTv
Y8p0R5by4Iw+eUVthmM6rcsLwaGHHhrqjhf2vWsGAsRkexeGdBnfX3zhDAcLVsNmqOZ7xHfxRZrd
GmzY1krM+qkfqx89un7RTHDLIFAfZBFiH7As7usUADfMiKth6CKUGByH7CmvVp5nQ4eYsHpMZQEd
wHGuhsyxP5uOvLJ7UJpYyme40dq/GUb51bfs4eDXOTkhw0CP10Hrucio8Hmt4+wmLFUHKhgm1ySz
+iFq83ynp+57hIAQAZ5wt1Vd9ztR9dQhEW3Iarmje8wHbscIMerIfSJrFC1TELqkLkztWU/yQeOS
CLN0+iTbKd5KA3s1ulsqHzt8NiLsUCHxa9nsPnpxKbbFmHUnVZf+/v39d7UvqWg53ejYJZaBG/59
61VJnm0HG9Ch3aFWJDLtwezq+aawSni8IX/J7/hpU+q4+1guhRDi5TvZpcl1IFtcN3KG+M0+hugT
ok7qfW0941u1wxmXfgoHBSCny73HoUnKtZ5VejMgZ7ICofej4dbbZF7OwGiGDYs50GLdP3Dd0IfV
iPtHhyOrGXCFsDwOxwkN51XvTAeXPNo7FDQIZbJRQRdUEy3fCNQ8d06XedEaF+5wMSnXTizg6XVc
q7f37xqj8baxCovz6HXXvaziTW3BQsG25N0mrdmy00XTdnTDt8I2xdvEF2Oa//wiNHKPUELDpHKZ
t4jau080Drrt2CJkZ4csNkUdcEIayuz6b18t4U9c1gNe9hBEo1eKc2BOsJ5VLjfBKCz6SWD2s8Sg
VPM8fY6TjBFWrSAFe3G/d6Udb1Nkd3utHwUKhOugZgBDNAbQm7x5KdzyzeOY2nSO9egOkKTfD5Rj
azaognExzJPIuX6qH2S+11lw3+SOTQMc9K8GjxmPXv7sKCYAM4Ou3hTxp1lH6M2Z5RkIM5tysg9B
ES4hAExWp9oUG1o6kG0D7mGrw5BQmDoKVkjo9QaJ8vcxZRpmJD1hj8tXoTm8lA69i1lXHcyAjhiJ
sNsV9eivYY9iklz2kIS7jdu3m8iayWmNq45sIM9FVVxuC1RFsJLwuzSjjr8YUXWap6J4xk/vbWpG
PLGpvW2TDdOr9E5m1Y2fI2D3uxZUy2r201fFAf+Z2cS9MWr31eVc4/XeS5OO9TM9LbWxjfrNA2W/
jQdEyzqrkA1oJ/9qxAjTbI9SOzGe4F9PNCzz4SLwR7hu2l/nTm1uEEK5r+NIfz3Mn8u8O5cmFkA7
qaoTzLPwNsUyyixLWffhlJas+tOm7zvr62TAzichbxeiavzUL3UcIoY7pgOvOGWiddhM1gOSpWht
hGivJ4rmY7j8j1j7qNlMGL5eAHB0dkxOtqg/rgZlFgD6SZVVdAXoMdiYw4Ibm3zC68BASgL63ONY
Y8kjxX+xpouf7KbSenOtTWYK63FAbuv3TrZ9v1dosS5ppPHWNXp67hJqty6pMAZDvQCtbO+cVn5G
YBi9FiujTIZPXYz5KJz6bTiX2adG2x4+NoI6SjuvbgIRnxEZv7qtcL85kksHSu3nKNSfZ9F+mZty
vGE+Ze6LWRcHaZrG1umZGtDNqODfj8XDEKBLdJOFiNoG4c4Y2T2MpMakUBunubBpTqfFCKcMM1Am
C3XIMvNVcZTY1QJ5vS77eN0GLdKlIJG0YcJ62+gg2ouoeUGXJNdGHqDDYw9bFTF+BHbXh1DF59hu
yctedrWI3ePoOufenNofVV++0RIUa5qf0753LGz/qnHPLo0eaDLqwiVWbCzSAz8zQrhLvVHzoY2k
J4XgXyxQXXT8RuP633eqY0Dnv/+ZB/1XC/p/7r6Xl7f8e/vxn/p/0KguPIAv/9yp/rDk3f/HQ//t
7Te/+vvf+mlYl85fvu15hK550vdsXOj/17Au7L8sh/0f5IhrCnT8fzOsAycUQjrKV+RxOpjIoVn8
Vyic/MsGN+OapiWU5S10w3/Hr24vP/4XkoUn+bHgK8BYKAiKPJcP3Aw0kjHtvP6ZY1YgH2Zqx+Cm
0imd8FRTYGJbDH0/O7QiMV30/Zpm7cuM0c9kgY+xP8Zdoz4nAwEuBDTXk/u1dYQfY4ZphnZfyZbq
2IrSJjqTi4Ugh0QouLsTavECcaTK8JPg1HTq7gdVWmd8Lho7ZurtNegq25XPxphgy7BRMdKG59ZE
pBg6JUoYEeFmac8C9V69atJh0OCWE5tDeaqmislAIZF3Bj1iqV2OifYU+9C9HklwV3gYBkWn10PV
hFGgi0b6UXW2WO9bmxqkdKkpGDJORkWaVC1GhzmCmMh6YX9B+t2ZzPWRieFD+yKVXTi7Tksm6JxG
dm4Yl/nBFgZ2XsevjOhND5wukbFkYryk8MpjWuCVVyKaCwxVxfd24yC8FlgPSJBJLMTaZklG76at
497ZmkyzwkvWCtI3m6wrEuCslolDkrgSvD9XQtjGt4b8bWNnuYNPShKiAvFsZMrsORygBzv1perD
a+E0CmEwhWR93yvZhCeZhgmn9GHM3JuYiUV2Rgzuf9HEDnsoHccwurfcilAxxM2O+SVt58nfANlz
w73nCb/bF+ijmAeKIivPUez6PDXJMAnNq/eYul28EZDkxnUoyulpEj0MGXMe6CSmQ0QEyRBUPnbI
YJEnqIHpVxs1EftjIgYMQZgPGYTXbolOEeFyt8XoEudrDyXOuI1Fgfg7xlj5MAwhmO5EIUHDQDv6
1W3GjFff0BIyK/A5kcecw0gaWNa0wgx6CzmlWRgz2RlFHaPjV5z7UROkTMG6gfJuVft56x9dhUb+
EtKB8EgLjBukqC3xelhxlI1+KGbsE18p9uby3k8Ka7pVAT2mL0ZqxEgOiUpa+O/FYN6ydjvZXRq4
NpRkahuOZXY/BgXsehpwqLAZ/OKOCUq8u4eQmCGkYwKDJNO3XPjkZOVjRKLKerAIn7/DF9m6tLzS
AgN/3qR+kexkmOT3IZ94/qUqDJSscdnWE34lngwlnsueqjazJz1ZrzhKoSXJQwzYPxrGl4s8aJzr
Llt1xF3ReVYGpmKcye6E0ZtREzPLpxIdBEGGiNrH5sQsocMJUw686m1KGGZ0asNIxN0abMEQV7DZ
kcCCWadlGuwKMcPsZ0pWw7mmCY2kEJ9kZV3GvCNhuFBRPmzsIuCgU5FjQ9A3WG/fOHW9S3xJxFKW
uPtJmn2F4LeatIHukjxZPPsBO/gxooHL4TOhl5Z+MySrCxLuNHS51hLXAwHdiDHO7ywpveHrMAR1
eQeWPKKwRUlqH9DLutW6D4x+urLcmvA8Uxo6XLlSjgMwvgClTNcEgrgVH0QHqlY0U9zK7M3jaK7L
tIuBI3Q9NmD0t0vyL0C1e/zwYUaIVmTQ62nV6Fyhi2qnC2noJK+NKaYgtCeTfuuHdAg3EYExXy2m
GvdObzvZXtnRwBqbpYn4JKwenXdUyMg5whRnINCVou0+ty7VCLrMyYaVTh8FAQcdAyVJWxJZdaTZ
3prMzgftPhetZvqLPLRkhGs6RvUauDrp3horrJfmsek72xSRYL6lCetZt2avbXkRjutSmyWkdmzN
ADFvU42Ov607WpLXqOjUd7hRhoXkuQzmpzDkY1oT2lPWV32A4XsvkNMQ8daOubPzQuQZ36ae3vcl
HfCuX4IpbF+DEi/KQSUWeT9JWxfWIRoKba0Do/SIYEwLaBA5826iD7FcKgCHNgk1LUcu8UoPGolL
VfAS6Y2HVctIuUVLXpqsE1sz4iJfUT+PzeI8T6jPiKJHBDeFcriu7XHUV2jZiNAaiNBAXeyx1q+b
2p/HU4V4MGJKVXFmVUHctDd14jMX92Qjku3gdq57A7GCDAMN8W8BQWgOA70xyWolTa8c9iEDHFTW
Az29Qycyuz74bZfb115vElmj46i+anPkczSBwaON9vCpCqSFwEuMiAfMokN8Fo8ZCJlsDnGt5W7K
c5SEr9d77bI3AyVKSszVgzDbbZDp9FsWOJ11U3k1N16Sa/L5esvQyUFRYafrHD+es+HHi+ELJ1yH
rmn9pRvGtv+GfEKg/SH8SC9hBUF6xk2RQJ3g1aa7xDCnZFNWvd3uSJckKnA0E+seE0ScYqmKiP9D
5obfrDAq6zBRrXhryaCq2DP7jkgkx5GChJEskulgDkmJIJvRYLUlm5M42RE+SQedQuX1pkhFXgIA
WbgRRsyyv+ZtMsgvK6eiO2Prn8TRtOc0eG0YcJhvthV44UF7pdsx7dVIUHWGImadOH2Honc05gro
atGPN07TkmHftOOMxXX2RLEuIQ5nW5djmQMSbsqZjhN/0K8qIu7pjGT53OwTGl7+ysQV0jCyM+DK
IwLM9fVYpibIvdArx/00s7tg9bO6aM3ssus2Y4tjZI3u1IWoziQT/WBRyuB7HZL9sGbKYNLSaGb6
mK7Hbbm3Qrv+5hSTp/G+D0W26XUaeduJ7d/eTRE7zHYIw8LZ/FKi3v5kyf1H0ZPeEhdd+7//13tN
9zfEnCdthyxcNkClgCc6cqkuf+VyGV08TKrwvoBD0Vb1kmQqwwmH2JWNCg5XmT04hud0h4HQH16J
N7cUV/K90jJqMQdk2uoRTg5sXAel6/8/aRQdYrZ/QU334ZH984MGhPTvX7//ysRa/vzPI4bw/6J4
UL7vcu5QjmODt/rJxLL8v8geNyXHCw4LC7rxv5lYS7j0QisFUyXAqnMl/O2IYf8FRsvxTCqCn5St
f+eIIRbK2y9Xm7AUT4ojDLJNaXLW+QDEsjFK4+8kBi8kgyDDQ7GG9tDc2zTYAr8NEb6xpEUkP1xZ
U56Q6wlHBdrCY+NodJRB4SOByUicIS+ltjDXkWGDBKrQ1T6qxNqsSF6YvH+Brvt4i7w/ad5M1/bh
fy9vxO+3SJGhlIQcQviNJHS1y8cbWcwYe6ccG+v3tgHWV4UkV0g13obKZzS6uBjtqN//8in/o3v1
H717cCB9U3FMk8L5cK9KVOm03QIc3ekcr989M5VjNthbTMTKtr33aveHj2F3ZfjhIg3X5trx5x9/
fhq/U06997fDN4XrLPxj1/uIggyiYGxDtB9EUyDYbepqMwYGMTg4eO2cKMY//zTL+x2CyVRAQFbk
13JAdgXN8N/f/gGlZwCfIASAIPtLRS96COw3Y2huGiwzG0swGynm0H0kYhx7Yjh9EWYSnGY22uNk
8b675jVJ5i+Rt+6jMjkGkTgzGsH/AUxr41qW2ggsPnuq/gk1afutDPRV1VoW42p8Ty6e5Q2X1RUW
0PuB5iYmz6476sp/pjwyaMLW4T5NEGOQ7R0/mHTapcjdY1xZ28kgDysD/4BDatuj2thaLeFQRXpu
IHoeyyZfVQ95Pk+PY+dtVCHVplVRcHIy/7nrSZ/JrBzvEH22nMNIEY/mVRDn8ZpssnZN0YbzLSB4
py71tWgx7PvjbT12uzES4TlIUGqJYtxNGvO3CXpo1XrRQ0diCc9rdlZWhOB2cYlV83hObOGcmwlW
CxKww+igkCQIfEXfdtyDu6pXY9Pu3GCaL7mNWzmtU3+XgZLsRqTcjhWfRxMUkH3VI5Y5tsQY4YiE
dkBOEz1sc9HLho9kxD3Cbh8pancMCV7nRuS71HNeaNSv/azNXivSeVYujXEcagW9wxDyhM/5ZENr
mCZkrQgD7ev0YIraPtvedOykX1x7IZA8lDMF+o/q1lCMOztkvtd+1e+1mqZjbRQz46nuSS+Tbr8J
LkFpRFtr6sxrdi1EYIOTXzi0YhcxlbhuX6yKNkjVq6s+WqKfK3966FAnIQwAixP5jdqornks6QZc
9FCJY2kQ6tRMyS6U1rhjChWsrD5gfgKXeO94DtFNSUghGxsjMUaVwp4Toq4aJn6+8yPw8+Ga9o9x
xbB02BM3gypOWRyL/eauWx7s0fhkW/3zZKn62pS4q5BS+FcAPqqNweT26s833Tu/99d1ernnlC8s
CbtMOPbHTlBZeCKPKxLo7dhiXpscetENR9KPEd6jr3Vc+yjV0tz0XtHYUKnmZXAZCG8crXDVz/n4
OMb9IRn8+DZ4rGKhNnjovJCHEuPfsYmzfFM/mi2AFrJYJGNYurLhXJ3J8Iw53fxka9JIDL+X/2jl
/J3RuqwhFrJV0LWuS7ljqQ94aNNENDO2eImGuinWdlSQEHzvTQWQmNpGQIf9Zy1iJgoc9Qo1nEYP
nCAohICKN/1Z1PzzJ8MW/NsmCBTSsj3JVot2hciRD5ugk8oY4gaGkRAk29FR0JC0bJ+VyxTRmHFm
RxZTPVFX/omx6CqYdP4gBlc8LR33iQuhIY2ItEHXV9ZZ9emXP3/48uOCuzw/l2aiKRRVOnqP3xdc
o+AsheUhXYE0Ms/KK+8QufSbSNfertXIg6KOXLwmVt8idIYArFi2xrZBNQ6ndqsrZ9i4PelgKmcw
UIb2VWS7Fpx1HsBshIstHJP/8m1X0jNMd1LAzWNhCu9D9bnJJZRH7Y100noY9VWT7nJ7jiGLMyTJ
fXWJsaX/+SVbH/c0XrJ839ikZdP+/MizducK1ZT04pWrc6ZSVnLjBrV/HuGkw3kO5mgfhMSJpG1w
UWgcOEC2R7n8MW3NbwO21rzqVkWms7s/P7H39/rXG3F5Yrbp8Yl4pq1MdwHV/oLNBeqtXVuHyapP
pTqjYPYvSaOva4mLPyuFQGVl61MyZmguMC+u60HfdsVnMw+cFM56dYpm7Aykh8pLGLjFhgkJ+byg
y88hnbzzZEK58oQXbAvk4liwBryK+jWBQrJxp1Qf4iJ27pkvJFd23hZr16+Ax3hNeem0d/zza7WW
1/LhtaKNJ7RnqTR92/9w3dWNbbcaDsfKEy4KiRjR8RI6lwvPuMlcyP09vIioHmmQlvFRR0Z09INP
KZL0Pq7ak9EKeRk1ZLgpX/Q/BryM1orVzZ+f5gcUtidsZnf84ty0dFd9sdw+v3wkZsrhvx0gtCKG
PztB2jwIxsEXPeKaZoyzgK57/WzW6ePgMH1LJuSeRl3/KG1hkwRNE3VuZbRxnOIpDiUsAtTzPkOt
Oc66Vyd47oT4EtWWA8/zX2K8l6Xl97eYTCJegEXekRQMHH5/7gjlfBrRFco307eQqrj2pmrMbBfQ
xl7TH0fw1Pr91lnQJAnmRLI+WgTgyFUOUelug8I3T73Oh3URIN9GkZsBHS/zO9AEGRB0nDxZa2VL
xyc71wXTwHDwDvakJ2Rz+f2fPwjrA/T//ZMgEn05T3jUxKzwv78au0gdqyLRetVH8XRWcrIOQdTE
CFDR3WtfFYeGhJ87r4wQ6AwlgkqVHQaVxpd8wnCMMfFODnVy0ZaFo0KW82aCzaCotkzohwQnNf5b
n3b3UTTMl75o50cEX5B5XabK/Ms3IPjl0WhqeQT5Yl11LdkK79+6QfU9ZZVEw0ZfLTLifoeF7Adz
l/q2MS+NWRZEfeBck4BBAkbnt8ncBOQICXhASTUclSW+BFG8ncEgfHb089gXeu/QQESR4SY3YTsw
EIe7Hgv0UPbYMhZJHHh5YX6D20zaS4sv2EmEAFd6tLKbOKVhlLFab4RCR193qTq0kSDYuwD/aBb1
fi7i4ZbGxsIqAVpO2wxuRO1bD97a7IfpAaOI9VAPoGOcAIp/Pmd3QAPI+4aXgsg7KB50TaFaTpOz
FdQmQP/spa4eXopoPIcsLce0pIOP4EweSqInuqT8FkXWeNGNmGBX0WPJ6WHsUXgTd1r6VAYcco/R
kN7Oui13sdT67JWwP1j89JuCiDTQhsT2EZFdPzH5jJdBS8Za9WS3iAv/fLU5f7drM7fj7Ox5qIRJ
mFAfb52YTlEtaALbohkOIzAqoeUL2ebhOkMhiual1BTbfp3tLS+dWJiH7JM1+1BoRW6ecYkH+1Ti
NykX1+NYjPlbWoUv0Medr/ROjhlF9w+DrEgzqZ4Y9ODurKZjW4XTMY800/0umemEmT3IxvjJAZb8
uRB0otl06V3Fk7hz0urWyy9Icudr0x06sXr/MqqR4xOtTPZlbhJi6SQIb1rgYERTh7vWx6RQYOW5
YknTFwY45k1b40OfmE+8Mpes8GTAF5jd/nrmor9WYyCvSxpkpDu1oIr+/Dbbf1+psb0SJeDACOOX
++Ftztoyiy3NdMZ0smmRTHEFdyo/TLhyb6YcOaCdWjZiFx6iJeQ0dWmlkjeKiysst+mCpxBb18qr
a1UwaqwSuGaN5NBD9HeU9NbXSg7ZKuxj/zakD2wgLw9G29vQyy9P5CvILfEOx5ExwHkAg/bQMCo6
dTm0+mYRULWpnreGBfZFtmBM5Bi8MNpC3VhEyJfxObwUVfs5n8vmliCY+OrPb48lP8xoqWSpZT3m
xLYtSJ77WMlS7GucdxE9AGtejEkgIb2Mza8zWOMsrwZ+YYdb0LDmU6Ocr3AT0+8+CsZSlSOH5o70
xs7xSFeupwP3FdqHAQhBTYY9BKJgTZyAeIwn78WwpuLSdIa+r1SRb2UwP4Qzrc/UdfZVB1HC9HRx
Xwf8ROV0aocPbXpQwW0/Qc77XpGYcGOMo3fXZMV4kRHEwuW7NOjeHD+fzk3novOJXA5ny7vqwl6+
skJ5U0QJ4InewvciO3NjhoNYjypQRIVF7kM26hz004Q4iDFLoRr1JqOKxBo5fw8b+t0jYzXBaEyP
OfEUcJNNDfWY+cN0issxPiRmOK7qBgdz7faAmePJhrvZ12sT6sHKWtBiuWnxoFpGlqZn4vWxfyys
YVMZyE35TIptnLZi5Y848sF0ZFexn6k7sCBMm5g5foG1Hum+u60w+NyGFTxH1gAgeW1zdqu4ORs0
D4wgtw5+Y9dnwclx3VqNXNnu7O1rw9x2dX5VVp5igQn67btqz9KRv5ljG0VvLsRT19t3BhOQB38G
G85A7Ko2OLrWzIhHVVuPD0byrmoxnPsybdx7rytKpP5gkJwOO3rRJvf0fZsHQARqPyj8y+8yawJA
pksWZJsYp/KVKarmTCwjhkibAy5Kn6coPpoe2lpPdu1RLF/FY+sd/nyJq6XM+7VGYUzN8YPmoOUL
co2WAMlf66vMHdupRicD58x5jOpozzwoP0VAdPewCnBLRDaOiMK8wvJYrQwz5JPyW0Svvvg+mjYU
474Ytl3inJJmrqA3VnQS8pj2oOtAOBn6tLlu7BCo7jC/SNXfl/1k3jl0Je9ynNao3/JPknEUGAK0
QGMwX8dxl229dCTZaAgYDjmxiwFFT/fvD3mablWTtzceieO6rbrlSKdOWV9UCKVQ2NF5YUGbv8lJ
o/gkAOl+iBDX4cymQJ0+tz3+3qwbIgztHjlfYTm9AmVbeWlcPU8JlJexyld2ItSh1sZ4tBoxkoOs
nr1l8uNmfnsg+Sg/p66db+0x52LEk8eAK3PW2TQ6pDaN2SEMYYbXU9+/DgpZgYkBMJCFPLDVNT9/
H4HAPm4t9wkzXnUddaDH//zJ/t0pi09WyaX360vbg+nxocBPhz6ntMd2InACjnHZv7i9ew406Ixs
zqNNEI3FfR56iIe9UNw2WNkwbgYYLxiQNY2DZrjIVqgvwqvKF+Lhz0+P5vjHEwjPzQQj53mO6f6D
xVVqmGpIDAw4dfGGAG51KpihXhepuW3oIdHQmq1xNco82CWMXOPWDl+6pIhZfuen2mv3ITMewqh5
aCItIdFDsqvN6SYNUJPrqQ6OicJnGoCXa/Hvo6+InsDiopv2S/KLqN/OLupsRZvxSimahn5Vp08i
dfUOegjtp5upz7GmCIfw3VDUz5NX2LDAqW0XU0vQ+emuIkplaxdzshJNIZ/qBNF41xwDUWI9x1Fm
H0VO5nTU2iSZ8N37Q+OEOWI4ulsBq+kKIb+1T6rMfAwi+pd2agdrNK7etp5j3FK1zk+J4+anPiBp
sxd5fl94YMiF7q8tu4SpX7Cq9W7xYqT1K+hENNpjVV0D5x5OkdmOW8gC8o40LtY93/RfCq2+xl6s
vy1hly6mm5dIOvpYpQjlsqXOcmcAYgrh8moS7R1QImNDyuq0YvSePTG+MgZnzxwNgyBy7Rpn5wY5
QkAYZuAeXXotqHPLb5wW0p1RBtbejgNoT1EGZirgL/RtbgFkpcfo5nCtojq012aNOJUYgnWQdM7N
xFksdqV5HKhZieTkK7N8wYbSHCsE19tSweOwBSHevejJ7ew73KpEml51Dekcg9NAQF4sOoHbn0s6
y2ERr1gAQIRRyx98hZrTzKRYGVEcn+sRzxJqXAhwOv8xwGuzKt3QCg3EtVEKwH6dlx7JAZ23HPzF
3kuTGmY+qpUI5+M5y60I9GZ3tGtT37B5wgUhn7BdjPpc9sNLWmEYDvq70qieIaqWwBub5gCCltiu
BI19hwz1+P5VZQPQm3OzezEuPjL3Gz6CkYMedhHRtS9Rop3TRMGC1bUW92jftnqRr4N8v2knzj8J
QUUQ8qtjazSMlSdfd2eZlyOQ1ub7zKD0zOQ5uG7B7G5CG+U+btivVJbpDIAa8ddreJRdOOymXgOP
9MkdLetI7GKDI6hbzdmK3dhUGsc1qnQULaHchIyzoET4xQ1VxFoW0x1K9vKLF5SCgnVubiugf6fI
a+f1+/8Q7q2N/ldHrryzGhSWBsYQaESVvQnh6eybgyo47+myaG6MMvS3GQhUoJopCG4rjq+zItbr
tpmnbe1k3j5s5mFVG4FFdgRil6me5caSQ7CpmbzvcNnnW8MYA94AIKBExhZEaYUOaoKmCNa2M+Le
aqaQBCgwZtMwf59DgrxNQGbBYJrHWQD2d3ujASRU9dwCCkWrxJpgWZf3b7KBPg69k2oVORbJSjGW
mjFKTshWi9uRIvmSalCFnGzRddnEdUCCgiK6HDVMw5uuezI/oBC7+7wCrhcFergemijEOsPh2hAu
PFhTlfsqarF+6BAEt/DDdRBwZdqJ51KzdKiLZbqP8KKzZPd7s8Kx0jCF4Vhd1NuqpNUxulb2Y9rT
/gVbSyvoUOXTp0in3pmW8dVohjtycNpdlTb15y0vNz2lhXiCpiuPiFP+6yEbGbV1Wd+uTZMTLpOx
e5kU3Y0ti+dQDfkbbqGFNNkHV147ROsmIUy3VQuVD48OV0n5YFtVyVjlioW2rpxpg5DGZ/jS+ae0
9F7N2BEUztO07dKuXNJ+b+bUKlZ1OBRn4i/ilYDidnYFzDBgasjAVescK1TdV8KhMPEWrX19jGoZ
71Xq/Xj/DCqH0Y3PZ7yumjy864N8n3Js0Z76ZFYEYYRNDchzFD9UmXL8C8M1fa3ngaEuiEYeugyq
UJoRcEfOpr+Pi4mENR2VMIqItcvS/NuUud5FKXD+3KcW/R308XbVE8GeeBqqFh5HWdBS8CcYtFZe
H8auaj/5bMnxpO4hRNSQFSr5ooryISPOI+iw78iEjxkHDAFhqMZDIMWDGM3novYurvIhMTkg5xqf
5uNiygtleAkrZKBDa9VPkT9fYzSl0dCaYjsv3UNreXBSvShCXsxgEC9YZ88cezaGYc3HPLOrHZKg
eZvCNrAhYr2ZZX/jsSPfjO/zkATvnOFi5ugg9cYZrkvgpi7CvmQ8QVi6IhwgvWMvQD5ouauWUKOd
5+fGmuv2sXRHc5NWVnfwUCo+0/zfAPZuHuzQOicI1e4wAEecf0MXMmxVHdk2qqPOWtwFfpcTOB0d
JhLzQNRH59RS0XomfeiUz4a5Gphx7MBgfy/a6ESAEeiwiMlwkEFJ6sf0RRh1wyKss+QUQmIhBKr7
5MbzVxkP8lMMcNLy+3LrNGaxKmonosVS4cCNqgB6BMwBwhaDfQ+GhBEjcSdkh1hnOOXuFttbBfoh
OSKgEevQhxML1SMjkEldU3WNB6SLLFBVkHMOiN8CB3eqUG5xXyQdJI7EuwhzyDd0/IiMXLr4HSiP
g18BzHKq19io73TTofIE+kD+EyTUodQb+X+IOrPluHEsiH4RIwhuIF9r36u0y3phSJbMfQfB5evn
lPphImYqJHe3LVeRIJA382Rn9McA3ZPVIaDUViTUYHvGPu8mJuItph8jBCismuaJQUL+4rnGMR3f
4kj6n5mtXqykqTkf0oDtcb/kruyOv0UQtmClprRi0yXK3wRta54YwhK87miCcoDbndkMLjSq4m12
inDtNtGqzEt/0zRE5VUhXFBKMUILZO2bqmRwMOxa8ElY27512le7/gTHaD91uk83BnjTBzPBsOoR
nu0VoBrhZAMdj7N/iV1sqSP35RfM4aUXYaQzh3lATyDQMYFKfvFCcVNSR0si0ekmn5KUdwSNHK3N
YPLaOCc8pc9JAv8s4wwCL9+ljUN02bwai+Rgs3L/rR2yt9IFt+R1w4GKarKv3URvR9ecoiaNbuDV
jGvnPHANWu9MsgjASfYTYWDcAnsyrk79KIFb16izWw8Xp9R9uYb3srJm019WZVx8cDjcC7w+K2sC
VhPBlz8EY/QNszyGHTUWu7bnxGXOgFmqNHAXzp0UE4tofJL+cKYg4m5FrvMVJ5f0SLtvuGyJ4WxQ
SIip+Mq/OBOfEBOldDeW8Xguym8IUtCqCgNVnNTZ0hQUeCihDB51MjnoucKZa2Q2uBCKVNwunzgJ
cE7FSpZfkBnGN+9PM8v6zUdyucwZ/sSwPwykfOO10dmaUZQ5LtAIf7xaVJe8Crgc2sco6MXx/y+y
S8Id3RbX1KepkhiWuavN/oX+KSpIoQwsIXwFOwoSvzMxhmydyvyU+c1HoRmwJLGhL7bSgMoYlTcO
IXJV5cV2YGh2+33xDRBfyZ2vQTnHtRk/2smwLnGZBte0j/+Olpg3csD7mngCSJzrHGyuqyVNFxdD
lJhvuY0fMiqx6Dzsv4yi7XZuZ/wLnWy6hUX2LZzSWBVYjg8VWd9dX1o9kV1C1hj0imezhVqCjKdP
TY3NDK6pty0avzj5CbFLQ8QAQ8ZgvijXmMjra+esDMxtVkrGyO02ZVV5Jwhz6UMBoyZtsXHGv7yT
sOBhF0U37A/V1tSeseXxS/8VEXAsOeVHTJnDykD6uusbzQoZJtxFk48X3Mlq6E/ZbcL/u4BH25/l
rNSjFoBp7m/mMAB7daVxA4gQXXmepQsbQ6MC5vE3bkhgJ3O1HumC5cdt21vfju4xxmk9gR+cbEdA
rb3XaiuhcY4re5Na0T3WZ/cFtTxIGwnejNtYpRbuAHMp0u8ZuvymDOCqm71D4aSCy2UiXv7pj7TT
zZeYMB0Tr0qjQ/E2yH/W1ARXJ5iJ5FbzeHKlP9ItUGIJnipicsp7rNC2dpb+Vs7sXkRXbNIoK0iA
B7BwbItniYy9z5RYJp0dIQ6aP0lFpt+uB7HqchEvKsqBbr8vd2dKKAoFdIgEuOfaZJsZr9aOU101
TboQYjilPfVNPb+6837KrWY9NGxlGir/DsKwBaRFvupq4u9mi8l2puyIXrjmVsde/d9L3KTHVMXq
2mBwxSKV9utW0Lsza3BRub7Vo5fFEFr6vT16n0lHojIYXucIn/HCc6tNhEt0zWShXuMFDg9R1mY0
HvAH9h6+A1DP5bftXO2kiV7aRk8rq2z6hyTFAI3znEGRBg4vBUpDqqiZaUaRczYpYYI3ZkFNgXhi
sNk/zqbzJ65gTCvHTzZSxTEdDj3XKk+HJoWA1DSpWvfOrF/ZiH8YDofBFRAJ762YunqjRhN0wP3b
gXAxi2noXpRu/COR9OeITuwlHUEVyQ6LMjCvHU6ADz6DiuIyr2hf6oyEPpR4ZzHVAO6BRXAbYDru
DkkRPZJC7q6B9PLrdKWz0T/SHSaPU1z8yLT3t53R/C3y5F8Xh5xTsiyGwCF7Ooxnag0pfBlB7qL+
t4G3aE32h05FiRuyAhsZ074GTkNjS815lfMbRe8JxdwDWsgK8rb7LCzjk5nwegJzSGwyZ1AniwjH
P4+A3y2Ur+JvC8AvU5MUAAG+8/vsLnhqkK6GuW5fm3uXDh8s+HerfS0w5ZybkQPh7z/E+QKD0qY+
zDXfnAn2Z+Mlb0Ua7Yws9Q9paELNzIJiPTBIWNAxoi/uBLen7+K/usvMCw0JHJLv4V7MJKd2NqhB
QQg/pFphxGco8W4LDkFzMrgHVcsS1XqeiODkB/7IFg7irJ/b0mP5bwN764R5d83judulXk+FNdL0
MbGnaJ0UZvauwCMFTvyoUuRuxO94F8hRfjdukq6zCvxI0qfPzjDVxO+h6XSlb+B/duVN29q/uSSu
ATbw7xuTZtZBZ8nVqWrijLQr6TgK91AUEGebf2kaHmMvtTYyUO5DSIoBJ3nKAS3O7MPvSwc9dif9
eD9UfvgwNwSM7v8NjscDn/B7jNVqN48IADAzUpBWI+UQqIpMgnWDT7Fh9+Tm1RVb9/LX4YPMUgOF
S7OT1ZOcMgx0C3IAq5mxPhDILlkGMtZPUdzrJ3IagJR6atXz9BWQqr1s28heCvLeq7yXxXNjeCTL
2+6tTsP+1NA3BeB8rYfW/UmztZ/1yQ9qMkjeKPeecJtMm3tunTCT5kGijk11L0XIioeRHLgElXrV
Do2aE4nMpBg3Iqs5+/Z4LKkleWDJr+OFw/X6QKImhsXHbzxpQGVTiEZp3l98GAXLSJMm9aIxXVjw
Z97hqbAp8D8YKsTXkSQyIXxM2l1CI6PuZXvAsz1u/MZKHsxcPA59Mr8VEJg3cEvoxzMrNjUeU2v4
N+zKwta7djFJVY6G8S41phcxU4Cs8UzReGcnPEF6l4pOl+IwPCYTu5wgWIUgetf5fY8da/VkWOHZ
nsr65N5fxqwu2Qrmzoto5PTuc+MhcMyAeEoOFFVjTR9Jmn67dcm2r3EXgZ30pzY22nOe0MhszuGh
mXxezOqfKdpqawc8FVty7L1qzgrmNgKfXtZdDEstBMzlkYJa18n0XSBHbQlDDA+hkXAqyeu9lbb9
Bd9sf/GAyV4QJuaVOzj5eQxAfpSRGp/JRVAr4Ty30+DcGP73zx1UFqsw5rdm4HwIzWY5Kzs58VRP
T6kyOYOUPVf0eIF7yqw75onMfuxjMLQ84fcu1olv/uEdEE+kZ+I+GM654kZ2xBCDyJXxlTK6ZVOa
xZmE1K7HZvjqDO2xRWD+l90F+dgHaWlYL+P4jdL5JQ0QMcKY7zAG3P0X7GXVBc2e9yrguIUwNoC5
XTLOarepbLJNKoS1JaGiVsxMowNxo+m9pr9TqyB8jqeLju68DOLY58j+7OjY/RtOzrxQ5pzcTPEA
q9p9wiSdA/OmN9oXWzvU0da+2/paTMMLq2faAspGXjtcDETEdHrwOR7fL+iW2/9duVSjEuXlmOTm
l9YbmCc22adJmuShibyeOIqZcT98qL5yX8Yo28R3z4Yh0Y54Y+FNIWJin32uIXPdUszQcHZ4TyQq
8BFPqF4gsKl1NgIMTeCqrnPS6ft6stBZIx9FsuHxVmF+u39XUcrRQbFa3Q3fmBRm/y3mX1148FzZ
XzogfzNSikZniHNgyPGN3yojo+ibM8UqTdht4gT1yaEzdpFZ94xyBByOd9d9GksLvlzZMubt+7vt
2jGXsWHM+5D2uVOHYWs5A9pYCLVwp7b462nDACrquGenyN+BzdS7YO56Tp+NUyynFkGlKWV/tgqt
z1U9UfYFPibRJJYWZPeIVU7temCiS+toZa9z2yW7wbtXB6WHVMJbqCb/0zDG7NmgKfAtlM4D9Teo
uL83yv0Ffz2PgmjwYKSik45V9UPTHqmEtipeLH/MN7ET/w2YSO6InAH2Gvy/hWjiBSRY/x1ahUey
Dci47ICd+tRt4WEQl1KklDCQ4FzQSsTqPzpYhpvOROqLKVM18vHNppuEJ+66jT5oO54uHWblBW5h
52jyB+JIGC4uIw5MVivmCNSHRZ4fHYogyc+kAze5nNgvJpyN9ZsUjAEZJqnj71fpCE+zpyia1ZwL
yAYEWtyND6VhPAz3KE4zxReq0Nnhji34XsxzKw74zXlMyvaEvLEpSmG/qqJ99s3EfPTgb5wZQof4
oSnX9ZBat4XFDtYy+fSFiL1nm7ELo9X5ZrqT+yzznk0+NEBYj9ETH+Cr0I75qonGLRJgYLhKvss2
c9hhx/YFqAzchXu3Z+RXACoZyKgo7+8PWHBSDRUJlTaXfeh/s6Uznl0s2pvI78oDkHFWL1miWFh2
sYFtCBm0k7hgx/6aWZC5BT0JBvegObDZLwp/03o2l9jgdm/m/K4CDsjgwM/2qMKHxowg+EPmAWBq
PARR9GUVcXzwCCBfy955LRxaB8wUPWxRT1gFujQ4m6WI2CbgGSGiHW7VFMfPQcpkN+KvEwd62E9z
zy8N+s2weipbU/MUI888Jxlhq1G3y5oV+L2VZXAJw8R8znOPaELfjMffbwV1Mqu2LbJtIssHspDm
2TXuxSd3fhfL5x2NIC+/L7kT7rzE9tZ8MHemQVc49Icl8TrnatiBJp7YsLYfOYrZ1qny6CUiJbro
aSr2sfMQOnY7Tip3zTno5KL3NUfxqNK3AacexHfBBhkfy06kQ7UJ/WDXpe70OFjxDkuxs1Zzkf2Z
tWYGNxG00052yBINrI8ajWXeOP6Nvml3Dwy02qROEJ35ObYdh9JFN1fF4yCDmuZLE/KLQoRisIPX
q26Oij1KWEUrK6fhtcPSuBjoF9oygJ1uHZrowhLTcxZl1hO7G+od4BsOTnvK26neyoyp/uQY6SNI
YHXqWPjtYd57MjUuRdJnp9G13guyfadswIA5DR+/3wTN8DaPejdrCtB/XwyH4rW6uTMriuJc+Un+
x4md1zArb30O1smo+gcYRePrOK3r1PchXEOjn4bY5nJrY7r3HEvv0mBWCx4ZTHANIzjklOLuIM3R
seIVr9FgQ7KvqV0Z2COcB894p4L5mlB89R3F83Uauw8IFEAgUvcfbiZYq0zWlgExPtBt//zJ4LIx
xj7Zjx7GcgFvdusKx3vECw5Y1LbGgzfi81YE0/eNI0NaTFv3ibOQt+r0RKV49RL4Vf4Iz6N9mlvX
Z/s1U2LU+c2TmTkmVhjq/aKhBNIz6JN931wTK+yumMz4il+PIE9sw7sVgQhptB1GcJvu3aLgV4iq
nnzMYM1fp0hXzK/596sKNHWf+nTHqTraKRW6h3Fq52OMPxAhJTAXijeejQyODtkqhpIVyMcZIdrC
QMqRonqb5yxYJ9COj31CX7BSDp3SpqQwusbQDARPsZ9gG9weQo8TF4TA/GI3HzrFV+n18qNxaNH+
hd1hYmXL2ltUFwxZsKJ7wF3Cs/EOvy8u4MmVakjo//4XGs9aB4l8GC1odTz6s6KKyCoXwYoHz3sj
JpJ8Y84RLw9cqkjuu+3sDU0xv8gcww9HRXeR3NlyfSWtswHwRqJg54HYGR6V8KGtjAeL2giuBvrp
C2Zt6bJw6cR2vJouKVk/AOreMxaav4wy4xyES/Na2m5yiuitBAM3McuI1Yg055iPZA0qZJXA3sj+
B9V+OqRDjTU3q6ct+PR9D6AXS3t6FoZMj7Ex3exOzOu+N72dUfjU3prnsKPUeSjsaJW0Qb4zIdAt
Uiw8N6b+86nBkmbDlttSgKBIkYj+Bito9zuB1mOSHgRBRNnIJ7vQ5rYtJqbTnIuh6giWMYv0jFNV
rIBKQHuc2Aa1ibMKMuu5MIT8xIR6DDuf67ruV+zOmj9Fj4mq5K5suTAOylJFvmNTq2hGkfPBk+AE
4K80y84fInT+ln2uMZ48BMgNPN/iAJu+Y7ZAiSgpRbXty3mmZphELk5GY2lkSBtdL25EZJKNQb34
Tmfui/wdJAcNcvLU+Afeox9VRTt7FM41Mutd77rvTtphKK7I93AnsGyawILCkF485uXVxQv1GZge
lbOTfPp9dPicvamuBAnHWepglxZyXzMxuMUbu0thvawKJNjL5IhnQRqcFhi+C1vrLWWpP0WDgxIH
YeD9v68m71ngf7wFPkEO0FPZdo5k+HhHa+qY1DHwqPi7zxz+NChoTGVKUHRNeWPN7pewFb4Muytx
HjKjisvTIGSBVY3Pqk9CvYdoe+qZm7/irI3hd9vmwpCMHpvCZpovyV5QLentgpR7go7vNchZsYYA
YSBF1V9tTyGwGzrVrRGHX3nTlm4Fjc5h4k2jQRjYr5mw3V1n4QFqeF/n8iSHwLvosTKvYAZNWjOl
d8zd5CBT7sRelSaly4kLo8PMX3PARnRPJuEfcvnESJKJ3TBcG9wR5nbkr7kJvBmrogNJmSrBR3h2
1i1v2vAlrR/ZE7nruo4xYthpcmFLr7bdMOaL32+rCGOTIn+xFSRzn1ieaGjDpBcI0hW97xjAL1L9
J+TTmqBpfzUzPBN2XuXF7hq4VSGtzrMljD31Mxwpe7e8hTwdVkkDTbaL1LXtNWJm2jBB89RNymnc
WjQ9r7LKitbtaIWrIQrt0++La9FanZhRu8X7/ZmNfbgbaxLiHiemLWjZ9M2NaHXsE4TA32+pq94F
JbKQoZ9UkhV/fVO8DRDRKLORE31ibMeTZlYfA2yTSrfZXqd+cYPv+YfhewhpFyCkj03Bm7vpQWXO
9OAgxNYeG/cg6C6wp+pDnstim2NZAunRQnmSc3aiXy47JUVhrsPWUHg95vCs6rOXMuYdon7vBZLv
fl/qlp1vm3LDKtncAuSZ3MwSQK0axm0u144gwAEVvN/Q2dWsVSOsxykH7k1yeEDCC6Axlqb4MKPq
pZkD2k+t8K9XFuM5xe+xEqC8rbyvn51MnkJYcXQg8l1fl5gpjNRZDo4/HWbLW0hl9YzEHRsjHj63
jTNPHow2XvJIvbfREB/0kGB4o4lyG0kcwsrFtrr0ix4orRrHbeVZkFeKPn3E034c7Pooh+JFlTQY
cZ6Krzph8kZhYbixmWIeBpMjQmWaQ8tpZ9HA/3oqg9l/mhmOEpLg5ISNwX9ismfvEiIsXFf1Lo2h
NYrZ0k/2jLvAKb2fWWmx04lhMF3OWbkyynXqVuXwWmgRwtxCUxGAqUopkuNjzjSRPVhGJ8H596vf
F3gL0ZmTyosmMLoBWbgxhxgOeU7RSEbfnRGhedDhg9k6jn76LHuye7YYvnAgzkC6YGyB2bzEOJIm
XsFdzne/v56H8o600PRV4296jDljQrmmE0K75TmyUkb41Ow+jpNkENC79XMuaa0KUwdQG65kZEU5
PIa8K0lhiVMUD8Mj3ZLcz9m5bEpjzySMJwxFqFLXP5KKQjM1xhWbOv+EPodJz4ych8zDMj1jhd/O
iuF3P1ziSA1bbTcUBdZFdK0SrH1dN2sCgf5p4CM8W56XHDo1A8KkkY7O+rLbgGntl1FY182iYGhB
x53/HTZErIzQj3e5yJsjkj4zFWVUSHOghHuphgX+kv7k3F+6yDLJaGGfDFtnU+gq2XvQF3kP0LZE
WyhBV0bVsjKALkSZczc+oIFLLsJnfAj11R5Y6ZwWFWWIx/dW+frwe2Uxn6eIlh94irnNCF3RzPz7
Jcc1KhhMGZSbtKOdBuPou8fFuptw2p/BHlNxWfEZ//4uiOX91n1qjpUDT0gJxKSlDVQUJBrfzwET
8cFh0j6YBuueU0+vmXKeCbe4h0hPjLQmlZ1dC3m103fWNruDovS2ce1Dh+g0Q727EVssgNgdBjfY
NQz/4X8C3QXaUrv6MeCJiBkYrNmWIQQSQgYyOX7MxuIakUYlMAUrhPuWatACp1ozia05Z+tslpeM
qGc1ybVu32AgBDNlK+I2msZXgbsiLah3LbV7Et17xkBmosQgHhWYkL0OwO9qkL14VRZJUi1rqsEK
qd/x5hxatdZ5fBUaM9b04SDwlrW7zx1j6ZOsIKvmvScdh31M3L4QdCcf6j64qLnfEZXgc1c//BVX
ieNc/PAYzftYvVfigzriGyNAFpx4LdAvSVsdg+oPIRTS32gmwb3CtlnJ4VAkwwHYG8rEV3gGIJHV
QEMFqw0FDGwFzzmicBu+urhpmUROvBOxWDfRU7WV7NFmjh/NRIMCNpIkG5Ya/V/P8qlrvjobj3Eb
Igv4izLot53+67bTQe4TUWx9wfJbUGA04+EbzYUZAPWzgpv/Pbg+ZXaoZC9z8mKKP0Q7d11+EPeM
Rrg0Aclgk1smwwNndtnPgNb/lp8FdWdVfe6LcpUBRSymg68+Mludgnv3JR8/j+l1m3Z/zfZk4gXw
HsE6rSS4EeDLq6B+mq1pBfVm7WNStRlXK7c+A7ekOHfeqoGGPZ6x913DSLBACg9UT7oc8YjNNJTF
isl2jgTc43oz62pNHc1uFjTk3dnoLP+KKng3sZYZzQl1u8njcqnCt5AGPzXi3uw4xB8petgq/up2
FVGXkuzzYN7iely2RcGgDlkTusk6dZFm6+dEEF2hb5BDClVD1tUX3XlGZyb2QAN9WqW0GaJ8enjt
xnyPg8kIvA8m1SebOKmt6UJGF/s0tb+mwpdjSLgKDOQ5uiQ8zilgTFyqAu0fMndUW5HcHjcld6lh
77yeDaGr/Rd49fupzm6FYa39NAGCwB028MjPfigiXGOFuqC8bazE4lhmLFqXqBDI0ulrSrAuBtF1
LqOzaLpPsCzbLIleJpNJS3SOZrXNie+2rPhutivyVCwbzpWR7uhUwnGeRPS4QiGe0j8ez7Rx/sEl
9mz68RHs2mPbjyv8PZ+l5sFSjc95EFkXPo31TEiNQijcSovxjrodeng+1KCPzs1XxN5oz1pDYPa4
Z/vMuPB8qDYdD3agVPu6NdYVOSEHW8Bgp9TlZRusLLRFAR3xdXiIJdF1WhI5gSPpkqCe4kNN9WkQ
0irtc0BT1OCE1dPo1fsEvmiBXyeFWQ+BaJFF5yYG1Ya3zSPD6uXpoRvTpdbgGgLqPHEXFiMrFibx
A+mIrckAAsVzfo2YpTNeORZUJy/Ygf9LqsjlR7A/ytrg8xjPCWVIqTEfujjYSWjAmTs/OLjJpTdw
1bNEgs/cMsnc1UW8p/6G0ciOqd6BnMlGtCUGrOmVoTHkBOXuvNpfUW3N/wzvs86fdTBsy8a60bZW
eoskLAhihcsuaheGG/+ruhDbFRVYhcRCl/OWwcC33TMew3aB0ZGAMLynfE26ihDHiN6kuk3kykNu
F8/1jOXj3gfNrYVfeJEbBPMagG8Rvyv7sTcY46R8MJN3bDYsYzHPXFy5wwgGgbMDLjGb+VOYi3cQ
NNuEUZZp0BM066M9ye/cNFb++Gd0P6u2/BrmfE938ULChlniHfgXhRM1xQPdsMaRW/B6rxVM6h/E
IlxpYhs0NUyDN2rCqRiP9aZvq7+Z/QEbamFph3FQfU0S32CjFZD2HDeOFX2gbiwj22NlcqnHzeJu
A5yqWsHeYtiFXtewEnPZJuVGBEjfmiJCq13XZfsVINLuNC0NA1YJ2dMVVFmovAxfOjw4kJ8WvtWt
47g82xXuHMNfy7Dd0QFBwNla2VbxNbAC4f3ewjlbakoYeKxsYlQc1uJMNO9TyMmNk4JTpydDtruA
MbVRz7eoAh2eli9tqW8FVjtu/1Mi3JtNNVprVRsD2NVcjmha8lJI8yd35DZLnyLN3jmMkWvufXUZ
2bvgmGlQoLb1mmVUX0oM0eMVF6Lf+P8GM9jKkfFp529Hz90KXbRLICAwx5gqZWONL1HcHG6iRtT7
uSr/tfzE2P0pU4yeaO76V4/OmlUIsEmffoFyqVYEdZAVS+tgR8HjLDCuxknBvHYV2g03MS1hTrin
q4moCBU+to3J757hM/70MmdVZDzQu2yE02jht5T1/ERFgQLz1TykYf5KtTPbKdYvilCFrQ4hFYUE
6q6yyAB/x1ikPdZpA++WrPZNnfx1Yvs0N90yji+0Ayz9eMB5nT+DtFy5fbYvs4aQp3GqrJCxdIuo
moXUtbM+2Zl3YPF9kNSmZRzxIitbo2z9cBY8TMLc1Ib/qs32E69gVjG3CCGdGf8y0Z3qul27Mtq4
k/eghnTlzuMut8eN6bjrKa4vnW+gYvjmIVDNspy+XUutnPDfZBOM0vk2KYJzlqhtApx4kM3Vi4On
GhAm2OWrIlc3hsXK8B9Fbe1C3L2LXBc4F+gbK6xF08gXc4JwU10K8Fi4tOkJSrl905NFgGQI8eVO
8nE0Iqx947oPuGmCvtAMBKanYRZ/BsfxyfY41waSM/88ZicRrtOi3OdVzxmIqpSdxYxnKzqwv5Rr
6oQNbcGkbSWiS4xCSQ8BP26x9IJpFdbDtsoYb6QQqrMEGw7W2/pL4YdESVu7ZA2IWFkuzQWushZk
1zfuYO5dN7wf6rIlDJ1zlIKbz788Tu99Fq7qOjjU1ktiDxAwY0Tyct0U8i1m/1lyB7U8Uer+taSN
uYpMGpGTTdTEm8A1N13XkmOg0TfRV6+MHkccNDQh7DJDPmAYxiSd4OSl8QpWdYsubFHBRvHwh3ID
7M9G+q+lRcZPg91Qk5XKzqZLxUuGohVTVKwfcz957GR/jDK8PxEPPMBDWKxiYBFaJWezj54cB18L
z/O+o3LYy/2fPGUbIlDJFkWQoWLi2XBS898o65dodpN139bTvsOusprb4XPQfMoz8y/ma2Alq56U
xWPil4eptxCzSmhi7JBCVecwxih5NtyVyXABA6HNJjRmJE32YsFwMT4T9j0Wc3MpwuY7IwYAxaC6
ZkbyUI8VtL/cfqXVZ9GXTUbnL3arCdm3FFRXdCpaAh04OANf4Oz5rpzqqcC1vRiY6EWjsffjsV7b
Tc1xpFsgSfGDTHRCDAljb0d2d9zNP6+9g4jNf3ivKtgaArLTmLN6ga4wraOgNjirzHfg0y9hW76b
o/9EjVgpNMYtrpfRYIFSsIooW8emVbnXNKdWfv7tfJPlyce2uKzqJsEdj04P6i9qs2+85NHytUP+
unu+voWXyeWYHOgXRO8UJHWmjsljMaH/tnayhJJKwzGlq0lsxUvuWnfK1dLzDQZ6HdGdXG5LgkZM
+QVy5gT+2eY5KQT9A4Rl1h5+U6uyBzJbUA2bll9t2y+SylxTMfxZm2iuWXCgzCPK7YJgH3nqX427
AY2EDdAd4HBgFDdaNMeI0MWTrNnoDu27l79IbeCSmnB1FzyPhhiQhBxMe2kAGnQn/y2IMgPDYAuV
sj1NtUihsoPDVey+sHBkLD0hcziTeVY6jXQoMEJZw0/fBmXBdn4KvGXMqGOVheOKlpTX+yjZnk2x
YiL8Z0QF32KOf8/5w+r7z2BF880dOCm7Q/qTxNE9iqH7LYzNnMhRV6YfJfIL9X8A99jpTrP7CZZ2
b5vt9XcQl2Cyq2dXYEZmhp98dLZTrrAyc4IYxOvUTueipdkx8RJ2Gl4ar8Zh1eqEW7J07eVsqK8K
b37ofHvj0VfJSxZG19//gokxBVHG0YmKQ+UVn300PDbTdKpom1tOSHUJgH4GNXerg8Czk7T+uxHS
e4lQTyE4S6DpwtPO/rDMASoZ9xg32GKF7pHEi0ST1dvWHt5H4LtotuJZEvHhH08+AyvnpR8lFjIr
txexcNi6Gd6uqsZlyCaJTtxRLM1M/C2t6Pmu10E4pQwlYVjbq/a7Gdx7p2+j9jmOqcS1CfdPD1b5
bI4gFMykWXeV/xeuJu28wc0yzLdc0h3YErsAd49FSBUH2RPdASV0bwYR7x4eg8HUagFp/TpBHyHT
+NjoGlxT4OZLMn7MWM9pTxQyabmxa/SSBp1XpdCIwQKM3vRmlINc5qM1MmmNoVhU950IDe4iRCrB
+VeY5Y+ewo5D+Piv8r5qS9SLwXX7VWurb+r/PLS3mvFHl6UvOeU6G4Y6HxlmZ5wCmHphp2Iio+k4
lPbXlEt0WXWheY8HFA2uh/wqPYaafZ5yp0F1zqJDUmEAwSASLHIqXZoIc5aps0tllw8Mn5pFYjsf
VGouxhq8uh4ZLLqG4y7xzOuMjXLIAlCg4y+B1LZre+g/0+rHpH1twROYgCup4EVD9o7xCeih6VDB
1T9ODCx8OMVLQ3Tj0ojoPKIdYgFoSTI/WA3cYpp1IKvtfIPqwkHc5bFe2vYitZq3OmDzZodg3AkX
bcN8+ixc94W5Oekh/Zd9yLicv1pmwZx64BEAHfoyzR8z1kzLzdnehIYLBrnxd0MeT/xgRG8a6udo
J/n0S+9VkV0GbKZ3VEk1S2yfMFhm+9o7uLWKZ9l2awiNNID1jcMSI+KChfG5SuM/OulfA+dBdzwx
veI9yyL8IVoTAXZTtlNlAf6Mcu1BscVOzJs03Du/p9kWc/rWKHEwEnR2dGUy44znW2meVGNRuB3Z
1/r+f23TXzcWUJBJxvcxE2Gz/HQ9zu+pHXfrAKhwAjtmgbKF5TKubn3o3vNTV4GEm6WcaGoneyC1
HMfDZYATCnL4OI8YXDEBGO74MZKtHIL+rGJKTs1mT3PE0vgfYee1GzmyRdkvIsAgg+41vVUaeb0Q
kqqK3gQ9+fWzqIuZuagG+r6opepCScokGcfsvbYjrxYJWiJId5GWv3q6KpDs93sx4PiA1hT3n0aD
F6YrZs82oTOzucS2uG3NZjUJ15snCwuVYba1VPsRZdE5N1iGVN0HT8l+nbXJnThkdI7E5lgeLWzn
E/HgGAzIMPE2DmGjnkEqZujuwANfk3zkBtfkW8Wzrxm/e1d7t9pxT+ZymWnnocTdEduPYaZ9JWjK
NOu5MxhAmOLbxyTQ293G8VnH+6ivh4GJp6rYzFb4G6ghzOE5EvpT7E4nw5/u+KlOIcbExaBzjbgx
b3U5NbvaM1eljqJYi2lU81LuemfgK273mkN9oO2eAxt7PETtWOqcxkzV7UjecbV8Jal1T1wUttjx
+0VP5m2eSmMVoVhcqujbjtjMB1Pbr0qyxuyivuhegaDILt5EMb124bnJ7HtGlYjvQjO5Vpxs4D4Y
7yonJLuOgl9S5Nh3Q2i2YW9voSViWRLao0hZIEPPY2Rav9H2oCozTYuCIwAIn+6bImpRUPmslaoH
PRPPUd2+zf+lwn3RVMtMiemZZT+SF7dpW/GCXWvtW+HXYHYfeU4iUWkmG0dDQ9L32sog1b4revjZ
6R8yPR6qrOCR57erIafF+PkdggyrZtHcAsSUZF4bBI4SKkTG9/w60yQ9BpW2l013cXv9DAV/P5Kb
Bav6q6Jg0Afz6htoX0G+ViGVSiJ6ErULgnzQzENQ4exkSFZE/ZOWFd8m7yzeesv3yV1MMJRzaD3K
qLmYMH0X5nxNu9acdk/AZTMHbUSFXFoGDY6p71x1ixoyCcHT/GYBcfCqfKchvXGD+G5H6pt6gzHS
9Ge+yWsKr1R/MysKpBGcLC43uqv0q++Cc++K7y6OiAltFPqplj4RoYCCm0zLReHUr0H0MbDOmkvJ
9Rap/Eu0lFx+egOit2kbhlliOhXEzdI/H4vqLZrIQ8YAhc4mDp+U5CKs5ff8M+q58cuL/M/cJxK3
L78dw8T+RDMyEEwJqElglZki5vLtSoQuSKVgWHQl8WYTtSsP4uSX66wjCyYEb5f0h7da2gfe0Adc
t3uzC/Jl1PqUVv2w6Ux9xS2+RdF9mCaAHsE8lpM1gcu5uZmYc0k94Y0PyStoA/lRzzlcJXaZzmgt
hlje2ZovacdLqNQNFOLJmbhd1swdwXhNTiwaJgSzN8i8tyx6N+syJNUfgZsMV63xZgzszgCsbivH
3NRayepEmgO0GOMN9QKDwLx9M530z2BheiB3bqaJdytM3uMGOdWwpNY7dohn2dGdDHs4GTGBP7ig
b2bI7LjTe1KHFO9PahB43NnNJWXG3uGuKVu0b1oO4UT5vPKlq5/0hHhynirAUkr35HewBBOd8VrZ
Y3NoKGULJD6O7i08xbuQ98OyrIgJj4yS3mWAfz2C0occ5H9VcsjWzAIiATysyCXxLFZmrSePzYdU
U8vAFJ2bpMdeiqCqsaLDYk72NDje2iu9fmMWx9yqQXQY56BOrlZYfRpBRxosKr5V8IGLXC58aS0q
osBXXo/uoTfxa2Y6uBVKFNdJv4JMuxUtj6KcKTOSNlhrkrH1xYkI825qmS+riRwhXmO8uA+ZG1/7
FqxlbClGXfIpgYa/baPe3dT6NKM1aK/GoXtuHWmQtiXU2mHFfDRnF4Sl2fuiyPxDm+kuyUfdQziV
1jZUHCaOgD2gpL8pmfctvYzc5YkGKdUZ+rMORH7YREQP+Wddb4tjrT7GZHYmdNQHXsl30jJtP9TR
MRjamMou6BmdfEyF/tV5suMk4e+IcQcuxVirhqJOhs7NFb6+1CcjXwKYOpZyANow4noaOtTlDDsH
w46WmR38jlmwLtwCx/Uc5KB7w4Plscw22XJ4/N3Erj/9gcZNIbSlxMp8gkndN1b8/HAv8GG0pa53
0fInn9PMSajC3rpwZEaUjv+CDhcLbzCR7hbk2zHt51GCi8qtrFDvhRfTQ3/QNnRWpYtmgu1deWdy
RepePf5uCObFjTJ/Ayh2mZ4uu9LtFylZepbSBn60+A9at4PK8x2YKnOR4tlY5Dbnbj2sx6FHQQ8o
ZGGU0R89w6eh8mcScg9U2/TiUhVrf3qIfQP2vTYe6kJHuJWML8FMXhqSQ9dS+OQhTZdWl3d0pcja
cJkpLkQQQz2kJYx3HfxBL54BC9TVeBvtbWIk+8Cg8dIsWOED8eM5npwQmkvIKhVxOCVVnuvrtsB1
1OX+zpMGKvz0tUewj3dEvNrsjyV8Ay8gjN4cAc0UsANYD6JykQNdCskPC8OnKar7lYUXwBnsfV76
J6ZCZ4FOu5ycYHm1u6jmnEo+G388GHp4tM1wk+ns84mrK/C0+aZ7UrP1h29O1ixTBOZuVjvLXe0m
5DhhqKRXzcbmRDQTHpXkAILI07pL2NX1wkpgh6NAY01CVJdToQXD1hOSOBsL+w1b/ZcbNX8oD99h
1H3hJ1hamBSjiLVFxHqsG8kzyfVfDr/b0g/SQ9si9sunEnM9ozbdwGOUoVp0Wqg2FqbPHvkHZICr
QnVKxuNyFpytfv5vJMQ3QzW1wHgZNGzAKkIEGO3zS9SBvbIBj056fyBVBTcWgsxpPpxyJ+CxJJ7R
jn7phRGTpWvuyWz5dAOS7tzuPU2rnVD5ydemta5VTwjKtpI6sRvqszLN1ZRMr3HSvkqI8RHdI15W
enPabXTMwyPR2dgaCJrHS3bIGCJyG/QfThBufVwDhmSo1JL6eCSgduGypV92WYjDCJ/RgrbBCzDr
2o9ZHhF8Sf6bPemLWuFOJkwbKkz1aEw9PqoJOJFr5UxN+mtdb01LTPz1dF90yWOSZ8/SQJyozS9g
b6Jo5/yFUUC0eRJ9ppNgC4ymE6dlfJvy9NY0xosvp51rqeskSm3RGuQY6FzARo0xqsAHwfbe7vkn
hd68ENJjdK1HsJvzVJchgpyUfYv0NCgVJHhxz/mQl31mqm3dnro8upQFAHg7GM8NqLI6fQRrHPKr
pfe6bw+q8Y8Mi1AuvHhJSHmA18aKnBer/yin6GLaxVGT6qnMc2L/sHCX7UbrJ16MHnqT43Sf0mw/
YPvQ+8WMYirNIz2IaZHmRhPbxuZa6wOLcopauB7OvE3TlHuliuAeb0J8vOkq7NRlkkazDGL9pUJH
61lihcWtgTRCdUx+umsP54nad6F9SLiSLP6ajBH5Ig0HpP3c2XZpUYcN/nvsQnMWN7NPOXInL6du
zcaF+04QGOdLBAUr6LjbopE5OBf3vGIDnm+hj2W3x3Su9u9xwWM6H04KVsZBec4Nq84focpz447f
4GjweTtPcc16jnUO6tjW3DkhOms5ElXh584nhK3nuOt4HM7vpiVMuAoqeYFmy06FB8DC5QnHkLvH
xeOUT7izP9o2aPZlhBLHB2EMdXdax/4abLy7xuBJ5GHm7uoyPluU4BvhuttiDI9kG3IiNfRIGSpV
dUq5/WMQVQsIwQPxcIyvnI0b+A+Dph16J2H27Ii3qsADbbCaDD+Sur5QBpPuFlMjpZF7MHpWeJzc
HI321rCyZztGF9jHV6AywOjK62uea4LetcQbN6eq5A59WIBD0Wu6t0SX1dpoyEGPK5VtgnEi4L5+
yvKsZpFvfGcuK0R48bzrghemLygqXHvblcCaehmuC796AQSDrg3X3jHHEoJ6V9tz322nXHEPBDGB
ERxdmMCYD0/Dwjbtb2yqa8nYSxAK5WE5KkwdacD4qVyGtHYeL7rZQtuY5dWMppVKbDQJofEcy4iy
JQneGFZ9csNutUESNTGhUeV7Fqaj9lJ0r60dx7shJPnYttUKlc0x6F1wtw0i/aZjySLiAsE040Qs
64sxMfFx58b75LuvSp7skI20aFOmHkp7dNsUo11M+VAe6nG8uiU5x54Ht7gLbxj25gmy/zRVG28S
f6yyx3Fh8a5lhGCRUHl0WvfVyEFJcgn1BdOnSufeQOlyKDr3nDruIutyE94zOpNM8YjQrI5nXMTS
10zPWkpcZ5GvJ0hJ9K71zRmxXVscQ85qRPC+0E1n27vPaZAAGHeRVTSl/mkgaIqSksoi6P+o1lm5
M0Yp0Ptn12jPfV8vnY7vYnlBuhCOniwM+8RTlbFXZXYLYpgIZxXqDecJdb/R3brMXkKeLtalH7wO
bXr3jOiIGOs4xVRdZEQvhJHjd4XKtXS4ZpCMMmQMzmNp0ETGjFAyI/3uOhMbNB4AVtt2gBYTGIDR
jI/OZDtLTz1UZXjr3QxXYP1C8HC0xDTFdV0kiGvIHBm95gN2zYc2rkkNyhZ4qeyeJBS94sHYODq+
Pwe990ss0pVneyeq8FMQJ7upCYtlleJnSQFLGRqTcvxF/oE8AU5sn7ri558R6euYiCdcCdTsdnGe
AuNPy85iGY7ZB7MNQEz9w1iZRK+UeGwi8iZ91zyiyrNzXLrGIHgVMnF3SI8OdAYefXKEDwczjmE2
FWdzChkILiJCF8HqHhxrPOIjj5ZdgqkgFRryvBiqT/AaFrW76LJDn/b4ndQrC8HLWGlfaN7oSlAl
ea8dzvTQ8+7IrD772vku0RNNnvwVvEcGzbQ2MndTOu5T04CYN2ztLnkTaE/BMXIdOAYZC0P9FXHA
IxiPCO7u3TU6cX8Jr8nYZQRAUkkhWwlWcfyaKK7MyPCeArucw6y2Vs35WpIAvxCy/dXl7ouyTQqe
iIDuprY3aYceNMGe0db1l8eaXmvlqpbq1nbDbxYiZx1ADCCfnSYI/UYIyHJa7SxjuMdJRVT03ATI
0TnqigKyBViKl224s1DT6MJwiaHZUQhcUitJl3bxnlP9D57ibB1xg2vbPMSp4to1r0OsOGS0cgvm
mtqYOZJs3DM5elvMtvECcGG6LkQbHSqW2T0d1U4PykdbpeRH2mmGJAg+FYxbtt0jccadUS+UzngQ
geGKn/2e5wVKwaq8m2nx4Ac+a2RAO3EHDdZPtRVjWDi/SV4t/S/PQZkVl6RFQG0PKYKLc5l4wCkC
axa22A9FwlOFq7ikCMvxmI5VuJmKE3l2H0PZYynUqdYnAabZ0djXQrhdemyGs7oy1mPCQzVpgl92
iz4bIGy58LJrq2z6zQBtId571tKWiymupoxPk7uuuQA3lDlb5bXFcOca42Fh0MFw30XLGkJy13HE
FgkHkyEpZ4uG9OyidL6UI8+RbT1Uil8zIPZ3a3T6N8bp+SnTJVSTEEhIIsiHaEXmHztkwtvdTsiD
HkUvFthHtsoGv2bK9aahx174pr2kh91lev+bJz9EjeAmhAdqKGNnQbsYEMx1CDR22gETL1w08UTz
1U/c/ACI0AC34sxWhnTzRYHxg7RUttfobEpKYV9dhrwmITxwssXMHNzotV2fG4IVFi1SKnJq221B
ivBqaObcJjKwVaAeeljjTURAK5rwOrK8tbAKwoEDd1pVwONSLIP72lxmVYwMRIRPkSeTdZzrq9zi
Vfc1HRVOolBau8JjVD74qA+mel0wRPNy2AsUWxoED4d5IlMvVD/VU0rHf+Rw2YRW+qgRD7EVcJTR
iLTarbZ82HUiYtqEVUuWTyYDrWOkSDScciNdJ6rGBRfbsOEdroXIKSq6PvmVdH23dk1JQGCZhGsZ
sprW/fjE4q9w+xsFvLc2A+tXlU8EHncB/pBQ3I1Qjrum5jbAmELkQ9sih5clCrt0or9xA4hy1SUX
JdvhnumCT3HHau5Qupn2wOFeLkdvhJk293b+eJE56+WYpc6BeoAA2IbsBaj8g5NFT51kgIEM3loB
shGrgJinRSY6VqsCVJmh7SmtFgMUnoVTN/krUsWW0SqUqC6UCP+aEO3LOK378H1Aan5IBGkI1NvL
2CmDte9N0xH9NVOMJKXj8MzP0CSrz5Lje5QW2YK507AO9RFry1gcbW3ViCrc5mnLJRxYPsxtM4aL
FabPOOTYcBDfuEUR354GF0QF0kQ/XjclDCWAHvQRDcYeFrTV1c4sguOFYW4VFue9VkN8VSwLn101
bTrHeNCmNPvDk2kDV0d+xkMFKZcQ5bOfJ99RBVXdCPnbhlEw0DYGdj1eYP7nS+Q+Gb4gCIPAqc4Z
9PV7qq4yqMa3QLlvnvleD38UENLTf4imiXrDr0/AoHiSQkcrzml86lSY7eG+MlJOCnddOk10lIxb
kRxERIX4hXoxnOwWhJ1YVvxbS1Eq7fLzAR19ug8T6GPYbxfIw+1nVkflGj5WdWb9zZBOWVwKxXTI
4fWeuklaVwMfMrCp5E2Ppw+tnuyTE6fICVMxLHH8mqefD1PsxEhlyYj25eNYp0sH+go6MzW9koMJ
ES138ieNcYOt3PbTuyLUrr7ruWC0/AbbrzuNgKESMF29/7t3xMXHN3Fre28PWnd8qHywV3n9RkGG
QH/OedAqx9/9fJmYhtqC7uV52E5yrwsOGcMkvYZKvXE2sVWr3WingvGoddbHRO0LuxzOnZ/Gy7xp
SwDfPXg26e1RDaFbxd7y3iRHgqs3ztwWsKuOF5bU3RPBoPXO4ThgZEgV3gsz38UwdRaWMrsj2mOL
p1v+XivQNQBJ2gcxyZsnLe0c5JjgimFIzqLuZxhjINg5uPrZK3zwCKb/FvpQUJIk1Qk17cpVFtEj
16EbPJX+8KimOv+ccwiWnYspyaiK6UEnquPA1LRj/xW6R9wSCF5jSamIseMTrPlVxpm6peX0JGwb
akHLaY2HQXBwVUO8tiBzbshkbbaDFiK1I+NwXRiMIVozpd6LnQ2iquISe3G39bQY8pnLiNxTmXeB
4u1dWJlgXy1QNnmN421BiN0LSS58gD0JE9agVkllojNDvr7GOVCwEB8S4o8C+d1qRfZgGn760P+/
z4Ks9vYUHf/5c9MkrCG3eUQ6xZAe0wxLt6mn9WvPTDMRTfyLGNWnrlkiK3CPCUgYwv+ofF2zaneT
jbwEDG56LxA/rHvVEFziTxHwjVBuPbvdjnbFsBAszRiHw57Wh7uRwQAnPyK2mTfaA9N5FiHH2sCa
PAuNV9dHUBqxvab7jJZVnTVXTCslieyJjhjmSflNcZV1ycCpH6tbED8NgePwnSLgxgW/TOmRpVkB
G5XWgNa0KPk7NboIkLRrjS7qnBHbS2Aws1Zp+uyze/+QzsaoIXqIk5r/D6L/YWijdOkPw7hxanrK
HoRMoMWHmIPmaHmfKhwAdDdW9OQzJZRIUNhW9fnKb+Ho43m3RMEz3R78jQdtiXmRyC8QwNdhpbeb
QU+dMx7gaGmKCZ9bksF2hQFBGMP8aWLbv8MgPeJAHHeOmfUv7gCVqhzlCPJ46l8sS3sHDQvjbuyi
fVvV1cqlH3gei3EmzDWvXi+0tULUvHUTP3tFQGknBFK2+iCXpkVkrIphsyTSw2FieLvSM2/WbHcx
0iLfBh3dR+1147JiGYElYYSR0Qdr0ibHY1eDOIzJor/GnTaeHJ8tjvDHFTshonwV6/U+bfaNqeLN
z9uTDN+ZOYRXI8qudeHXD0aqkf0U2PqjyUNjpVVJcQ1h8jtI0kCgKXwf8JxGitIdm/tgOpEkmm97
zUAqPrx4GJ8e85Y1SoA3eTdIJimOlgwrBviYBnv/Ug/kjPu55qG/c0E39Gm9bgML3VWrZTej6o8D
imfakZydoO+cJcfRED0H8OPuI1olsMrGJ3WR9kxQrAOTsNrHZLNvB5m6vD20M/74ocoVmEzBhvz/
GkB1m8vMct1jHc7ezNJ4JHIT/W1N1vQU4h1tbXs7MKTfmx7KQ7RjYvR7fL/ojTwg0rsxmJ49POdb
3SbMhLlBt6kS6u8SW0bqmt7SIpRrknV0tmX+Royv+WiNCRYzDaer7xnZSbllfhqGzVSS59EB4G0u
xjNtYZ2eJtsctoHWeYfclR4u9LyBxNAPV8sv8VTYNqw+WmREkavKr3m2zG1shSDr1mPeQP4x5myo
8pURKASkSIHCgXONOJK1pTNqIEIYkjvVwUOijEf09cn2x/RU5qh1iPa+/fh9u8apLyEoLpJiGKZh
ZgrNsdp2pIZhtBWzq5RVZjM5KPEll0CRknjlBeXWws/MVtW+zmTPjS06XtyGGcCcHgJuK4w5esqD
YU/WCa6KQ3Ot2EXPbiS7TS55ETs78mhp/lrKT5lWeyh8FRDSigEGSmR959jzNC1DLdSpzmKnnRTr
fmYsGDRjS9sR3uHnS1RM+wre5M2yyuHkZKo753oRnhhALhF5+oHevI6dNZ6DUs2vmq+fsOekG2UU
qB8IAlkZDRIYLWd5I8ewx1HMO4zTt9umYdsdcUmsgfqELwXBxiCVYea0kRm8GIP2hwuRH3SWSZBp
SxqsxFQ9Mtu7+UgewRuN4oWg9r0a9S3hwOlTlTrJ4xBder0A+Z06yDOZYqpTZnf5FhIoXUMNBg7E
PgRPsIh34afBmd31Yx1wWRnJMJ6YqfT7lEIHsaLJHGPmTdHwbFzL5EnUg3mdpBlsvJaQ7AYlL7jm
NnvRWwsZdN9szMpirCRICMIarm3YWF/82dTFqM7csC7988NYalW9qxhE6VaYvLpzuvEwjWRrzEmx
Ab6QIdzwcDtF5YydVgM/H11S0frPYOadO7xii9SVx17nCMuM0rh39ngpgdFxRDHNbguoZK630Ylk
W3U6tktVc03EBeC8qvk0Kqe4aGazm0Jerm76CnSQgraLL78bTXsftcG2mm/ycHQjBmy1s5MQg6+Z
uwf4ehzZUz0ouLm0opo8gBO7pyX1kNbTWlod4/A0afqn3DNBJ0WfU63Xrwgq0Xm2ANgyB6dPYaMU
i4Zjge0YwUvabLuGkYIcNvxe5vmHTYOP2OfYRYmfOxLfnYjC889nkeTNY8xhx2X03MgoP+oMQ1ZI
SrIP6v9XBkqnkU1fM0o4fJZC8NYxqeVRGySQDRauNiWHAYrHY5vXDld6ylAWvXWTQ29lcPOg0qri
eBg9WDeQn4NBNg9t6RoPgwTp7XuzUY2cgseQh/rUVmwgLHBUDUPahU3e2t2uRxwrxN3ecLG2MMUF
RojYzz7JsDhl/mfPpLvwGuglTpATcTirY6IQJW5/jDWLb0CX684fkP6mUCI6GwMIX4IVIWtumkhl
wgZ1cNLi8z/P0/mh2gTFsM95Ii9UBO/Nwh25bh3XfsS9ASXCjF4yS7NYTpg7yRJvRb5scBi9OAZ+
6D60ZlKcCIdBbIIQhSmtAqwzS1m84refeNbWnDp35XY1EFVBxh4BYE8503pI/yalL1QD5MF9cvr5
IKSPeXt0WSTbeXcq/ZFRGUvP96lkZ1W1wnwQJfIoXDXvY2vp7yMyuqWDhjetSri+8c+BGFvbHmHf
NQ0dghfdvn4DL/gSjXH8Kd1waxNKNiue7i48A2IFkYVDfX38+Wqa3ZFDVDz9fAWDGmh8/VxWFcHZ
Va1opfOMPeUcaR7m6qmNcx7GDn6xkJnMzWlsloQzYkrz5popSMU5k0QBUUElqOkyF21WeexkZzxX
TJclk9OTRxDbuY8T/axS212ipmhWjJUSlvlp8mSF+rWNXPmb9MMVjSzmz5tna+Nn3DJeZayzQXSD
H1cNPnvZquJFmD/kSCKOA8J9LFUV8nCjOv58Bu6SIiEagNfy58SBFOa7DdXuD8o9TRp/MO98swD1
rxxb/sEPXf+ci+YVgJ4+k6L889CHDYvdwlqDRYsvwAyc/dTXT+P8lYsQYOFJAo70GbWkJ9MvxoDF
i2WMs1MitHexEyWvaQnKCNCJepBN+AzkkuZTg9g+aNJ5c8fkmbIaOxeylEjq2m0UOkuDGM1i5kl+
DPYBPoS1TKv9oxum7T3suy9rFjVHkpRzGmr9+PMhmT/T5CwRQjq9Nr0G5vLEqsIxamtn5br5XKVa
tBon3dr98Pa1uIxX5HRbuzQms3Ic1N6HuMnm0OMGyjJrh09EnH4aCNGwX0pKRbqRN1U2x7STLppR
j09mZw33EXyI3uBorDOwVHrU3JK0SXaxG8db3RdIDofiM7cQiY4QO25uZL32LAMXYrDk+zCmKzLp
oZ74hTgow+xWBD5a74PIEaT17U2MwnrouA5YabjdPHBrN5g5gotXj8E5trulzi7w8vMhc+n/7dhj
5NlpvxPHIzM1F+0Nap1aNa64cAWeKFTHB10lTPdIkPkiVYp/gTldkkB//ClN88YB/kDkikbSmKXp
xgEdSTbT/5n0Z+O701b/I03kn7FNJtHhuiDRwbL46Mx5Q/+V1mb3eZe2SUXN6otmN5ZZd/Xmy6Ad
mnunp81da/12q0XuPkiND/jsO6dOO3Lv8uTIOv2Wzo1eRLI3CzHetv//ZaEXHQ18+SsvD4Sty8+y
V97Kskf7KKvEu2Quu0+4xdZ+yNnuN16ZYAQJkvPPZ3rrUXxHFreoqbqDNsW0F3l88uj97hSY3xWH
6jYqWm8F4QKIoWiffPT1wK9y9+o7MMVCKIvLTHtO0FNmPL21vO79pUugQxOZzx0atLXBNk/whDjn
cWmu0iF2V/+emfGP3ERTmsIRkmpTQv3Q58Ti/3p1+2ryw9gCZgBt0N1Zsj14nvjDQEDD9oGj8d+/
m/F3OJQ0pWPq5DBTHxOcqf8VDtViHaaBICM2x0/yDb9+YblJ810oLEwR5Pv72HvhNpTNR9kgQLZM
mJdjt64UQVtsJQL3OrHWPZRKmPtIpt9lkqJRCFJvH1sk7Biesm7lNCRzpfE/Uj/tv8ObyZV0XMux
ocAYpqPbf4XV9XHWO6wGuqXXiFPPi3Ogcw7Jqb1SFAPeST2T7p73y9Q2vHYmVNfydSyK9jyyw5ti
DrlsIPozg1yAo6DSNtK2xJqu3Efkch1T3Xr3baVWJYFGa5WGuOBkl+wlSL4gHKKtE6o/es0uxEIk
vOwbzVhmvsYEtebsKWw5MUggrjVW9VEjD5Ps39pDkWWepOH4L7ZZrVMiAKOM2a/JgGZNFbnxer9n
4IrPslVznVxCcS6xvNIj6NYmq3WftUl8loJQuDDUz5Exlps+hvNaFfg1dS8lLEF1GPMF1vl/v1pQ
Zv+VJCRNRshsxF1Lmrou/k4bTwSoI2Fi9DDJGjX5wOgp8BiVtNFmwKWHM5UStYWFdzGAxO30ZqQ+
wZqU5W6NEjBfMXlSd4c0ra1fKnaNKavBTtGT1ooHXzmM3bUBbY4aBMFlkE6vlRNPi5wYgVWbs2AB
m2sfKG2bM5M29ykQMRNm1KQ2wGHM08WlbZp8b1VVtEVZ6D3XdfkIrqr9TtFPGgzHkod6isUbKugI
w6VKvwxEdAZolc6apwh+rZ3HkTGDGxrHmnw3AplJD/Zwmq0F3OErFsCL0QTmgrELbXXt6/dYWOIy
oLkoq1Xo1rAGC/0IeBmSqxFoB3cqtUNnjgFUHMaJfe+y+tJc72Brrb7P+qjHTZDNCzLyutZRbU4r
iA/VHe9dtZowSJi+LkCZZ81D2hioYCKBqgFTa1pcDb0+hW5UPovWF/emspeM+9x9Z6IXwnRxYWcX
PZtKU3vDCFMmeAfmOcOWzBzqn9Dsd5BC5LoPWE94ml5y7mMCDHhmPJIOiJRCDyXZA3yGPKm9cBK7
C5qInea6+RGcWvM/Ekvl31FV0jZNKYTNg4+YPvl3bGxpmqJFcA5BOtOfYBOLn4ZvXcP1osHAsdv2
1c4EhIsxkDToBKTtoqFFW8et8petGTgPhWadI5h10Zi9BRNCcHf6BKUxzllBkZPtBuzrp7HRVjBz
2EMQDJM3un8ZSCbJdNmetOjVFL53xWFvtsrjBdNnqzwkrVBGxkcdA6xwDlBx3jQLmnfnegxfIMWz
Piai99/vOOsfN5ztOCxOdZMnqwFq46/jgPJizGQECoIkxYjlR9gfI1JjFt0YtOsanPyeEis+u769
990+vA2dRMZZOXdOf331gyEt51QM3FwRfDGYW0RqxEu3J9knmtmQuUcfWzRIX5cggaK1rRfJebKQ
+TVo2Zy1kVTxvh/ElwyNGltsUIPZXaIUJxOMILEh45jEMn0o60ntFatEthFOvR1HHyZfpRuE3uKy
8kJCi209BOfsdjfPWpaQ89/MbscoRX/V6rHkHUHjw+C/3f77Syj/mdBK/DC8A1daBhHM5hxD+V8n
qtXVuJrcPF/acWQuQwf6ni4y2CphHV6jnAur5zwG7NXj0dKS9pHBUExWWJffp3YyFmNQjjtP66Jb
byBtEWyQdraXIK+qYsdd2jD6NiPZPBtZ9MXRMBLaya6Ln92qije6603HrsO44ilRCDyuItwUAQ1K
rg/RG2I/b937uQFPxnNXwkcE/PMIqpQsdkzUP3++6mPDIwSDpNTMmbmMlS52QADR+GSWfwtwbv6P
J/0/6wIbZI3H7pXDFRWT9VeRN2iFiipRkXispVvPsopHEYfRRU6oeeuQuVBsVjs5jPoxzNR7aZnn
jgv0TWuHkz+1b207nip7kJeEOm5ldYqECUPSnwH+ocoaifsgn6nuf2OAcj/+/Q03//kMYavC80P+
H87ObLltLOvS79L3iMA8XPSNSBAkSJCiJst5g3BlZmGecTA9fX+As/8uSxVWREetQkpKR5oiQOCc
vdf+lmNqQFfUD2ua1KGOz54Phz5gWXpOr6LqcR6obL63b8uqPhpJJB4bZ4TLL9mGK4GHOZl1Ybom
j5pjOTCOnMOR+wMbrt7K566pGG7JT7k1mtfIyMZbtJy5I+K8Z4fJvap6HJM5wivRumQbYr/Adn8i
fn34lsoWJSztixOkfFq4mYyRqjarH8PSbd1er/r/uKqH0DTLOtOoX9T64sVZPp7MxHyfjeo7F/bP
z7alz09JNUx7nWG4c2SGk08WG51rhYvy92+6sb6pVT5HVXn663//rzU52FZMnXUYL8UkWfvD6zGB
neOrm/FhC7hOVO/sA/Cwp7kZgafEeXydSde5lqT6/DwYUTuCxqgJ+GN0kO418Rcxtnvrpmpa+43L
a/AbCofMvfFtohkY0hYHmMC5j3QAbUQ5Hcy0tF4WECI1A9TPcg4JdQql5mpKyvc27I2nHujoQ+O0
+c25G7SrvmlSVx1MVVVwOSz9vuv5uNP4ItEjKvA7OC9w6sZrUpWzl0vfmnyoThEksF2mdSbriVrs
6tLuwU5I5j0jeSVKegLM2JJ9cdMy1rXrr2+npquybRmmTOCGLX94O+U6o6nCzoXbBvDnSHdmXxoH
ZlN1S9qN0fjuKNgTw1iM3JPBmmp4yK+MSJxNmP0Xi0fssVHESL90+Bbn0Yy3WtavjG6ke5ngQvCz
6t89c2MQiAEiTXsj5vFucB9+GUxf1sw3BvkkUCnsOBJZeU33tLCUA/hHCcT3Y7iA00vz+p7KLPIk
hSnlJrbyHwynQxPMiNVpMuspSr4zIM2DyXESUAxKes302J9kvfx3qgh7L2F1uP7+MtzW/B/fN01T
WaPKjsXb9uG+RYEyVcIwqxg9xIvFurTj6ouqP5puTT5cSz/GWISnXJHPKuv7gAKbX/0YCfbIcE2m
3M6hVdF/sstXFmp/V+n3lOKFGhtv2OjU3TgcSkHA89wr9gO9MlgIVujsap5Ae5uUON8cmaDs5Hnh
DePWPMOW1x3x3Wg75m8q8vrmgQxLhRdIAeWPxFwjiBgYzhNKSG3P8hbUnTsrA/iWASBhSMUYV4ZW
eE7iqF6oELdd9ea/qlQTF0XN95pujkdZNss3Sk2PUqbUj6GmwNQsLzIX+5MYkmtNyXb3+/f5vyTL
M0NmqgQ446gFbPXhoZphcJf1MSK7WU6GyzRYyanN4GT0GfnRTcLYtB4XeJZASgNgP1fRPF5Eb/3I
q5QMj8Rq70pOrnhYZfhMGJMjsWE0j0yNfJnv+zGBkp20RjDmWqgADs6m+tcbJb1h2twgApgOiyeg
ZzHtiHhXOKnyElr1j5Ge+EU0qeVS09ZcKAynlvixm7PIz2ZpCrcah5wyfvoHwAG6+KLAIdSE2hfb
fufTQo8GDE8t02RfxY72Yxh2zPxIKqyRcX1RvWoF2ZGSNXSuwZKQFUg5XrZcrqoa3rGdDLvJnJbL
doirmJ5WfB/Ux0l97Nr1KNrHIXqUlRtyIP0pt/Ha6H4HB4RUO+Ua0bV+7ExMd3pVxFi6DAZRmtV/
5TueGf+QYgkDPC5iLDxt+286tOewcOiDxJl5pDqnP/KnfwyNoPZU1uM+bZ7iTabypMXPer9K3WQZ
z1nxgob5JSleIukfLe1rGL50+uvUvjb6a5m/oUp/LeY3lOZvrURxmFGOb6X0hrAkPkhtsSIOQobA
HKxydyeuPFiAzh9FwfaQzuC7qefMclRj/yK+XhPJn2ozliobVBwoN5AU7Xy86PGZsywiGXKnmOww
fWIVaEYykjcW58nxMXWE+pljz2x/cgnpzgHq6y6ddAFvaJzhtbZ10C2rJicwy6u9SbevYXkdSvZq
N9umE3NDC51251Y7t6Z6bJ3bsDxOm5blkUhoVDf3MOQ0MNB07/lauUd8Xt2c9+SFaM91LKZ46fpC
P6lZdJFoTjG6bjYn8oXiW1RlFBENxavUk8Rq1ZfXaSFfGnyL2I6QYTP/p2LoTo4f5mdk5+eMUhiU
Hf1sNqQzXKLwUsurNOg+ZaCUAbMEM6MAdKTzK2IaWc2vwrx23qidnezWmNd5uFnZrTZv43ArIfaa
tyx/REn+mI6PlbUqpjllPWbWY1/ckTnd2+KuT6sAhPaqq0733LnL092snlLn3tNOPTvwjjKhsQFZ
9/BkwkMXteGWZFI6wJUziI23yEHEEpvdVWlcLbLtSCxiA/D5ySiftE1K+YRCi9GPJ9u6c5XxyKQb
r1t3RqzzcZWMQ35TaTz+VG48OgmYrkdrO5INpCWPEjBxDaTijZZxkdyy/polt6S/oqi/aslVEB8l
Ao61CLpsFR0N7kTmeNE35Qx1OGfWnyhrz0l7JjBaiuFL+mPp56NPIGuWflFXMz5tmCxV0dbqo23B
ZHA+FngLcvSsNtbZF6tx9RxXme0ycje6E1Xw53kW7TXsHH6d3HiGiw7HcX14tqMQkHt0kjUImFZK
QKrbj7YDBDUt0LVzMhsOMRoW9TZsgyBAh+UeE9V6lYQ4NApVrnhmuCzHevsztTleo+yUzP6Wtpl1
5JNJ9NTayVl/bhWwPGYikI4MdSQ//7yc4UI1Oz9iCXMgYhd7sVUPt+1Q0ue8JYMeeb3amQ9z9b7o
tX5ttSZ/pINGEyH709Sb/JuYOoa2ivvvH5mft1SWyu1DxS9IOUiTnQ9Lk7gDmk61rNoZi/GSZqlz
1qSFABP698kY8kvP+GqXtqGBVBJ4NnRevPLnZzCGUzE9q6bxahtGdqdfmBhgerRMuHpNQrmkMRhB
Ak144wEH9r1yf//KlfVh/suiildONU2xuekpmvlxMWqz1ahEMWGTFoAx+6VdiFlVX3Pq/66uUwfP
itp8BHLF9LkTvRmU8/AxsvC3SMQ6S/UAMX3NJbBUGmE9eLdmRbH8/kWqnx+g1EcMi2xTgzKt/bFS
klrLrIU1bvF+Zga7MukQGBEJakLGeIyx17rO+KSpfFBGkcsU72c177J1OB9zpwTq9d1oitYbFaFj
1x0A1oxEMjuU9wj4+47z99ZXy1fFic/rKN5anvw6i33W+p+2cQuGDRC4TJbEIqxfwRMA/xvb1KuH
cHT1TmPhrPO8CE2gq7SxruoA4SLt1OKhs+c/5EQwjhaCZKx0s3BTzHxHx7B/JPOkfrEjUT7vOGkU
KOxKLMq6vMUfS3OTvEByVQUfPNOS9rQpTsNoyITfnDBLIRB+CWAiFqjr3mMVRIWoWDWF3hJ6heZV
mhcTiDB6NBUk+gqJRwJ2L68y+0NbHubmoEF63JvaQdcOOM9+qsux2MA4xY/nQR22TK9Jjgbb+PoI
erPEzAw1ezomMTiiVXH9jwbyFkhuobVqnMzYZ/9R6qlzGBeJoQmVKMiHUjmhWjkx4ZX1p6Q/Rc4x
BknJr+McM2wO/bFWjnN/lPIjrG80h16ueaXmRfwi1aow9rBAok4+GD1pawdcnwkg1AMy+EX4tQho
D/+R6Dy0LKuYJcqpP4zOCzNXsf3lJfbpw8v61+ajgYVcM2TddH5d/4YF8Juw76pdsgBplqm7EISt
UvjsKtjjsBV2dQEZ5vefRuVzOUDX15sdHSz+r6gf9q912evtDIGTv6vxwqWK6XRjp4CtKnTieKk8
6gd1yGvorqDly2VWT/pkfIePTYBMJ6m4IcBAffGiPm+qdSjZLNx4Rbps6R8aRkNata06g+pMzf4k
rEYEGTF8pwi7iTsTVHqMFTGd6jztGajVT+MsXr94BZ+rNhS4HT4/hqrZtiJ/eAV9L5O6geNpl6cW
SGqytADlhDBC+at0hrS8SjcwU2XDCUsGhfh4+kYH+ziYBMiSV659sY37/Kg3CYO3Ndley8wKz/tf
Lw5bMGOj5gkJrbEIYnNovDITKeSX3Pqet0TtMVxzksukCDBWvQghK98IliEPLdWNIJMWyzfj+ZtZ
DPmJrqiCuSGLDyY5tSb2e55vdoxD2CFTyOgU4fZKEj5Ow5tixCy/CGPQTtxroOdjrTbCp94opX/b
TdB3evyWmNr7ok4AMddMXFq6kjsbaX6ZRvFer6ap7eBYgGQL01CpyJrWU2t3jpsu8WOOF+GqEcz9
s8y6aAxRSp0Yz5uJbztISf+3bhfhcdS66PL786z+lxIkD3uZOoFl0M61P5znItbrNqnx+o8Ws+1s
a2kRtHP/toRY5woi/qK5Uu94vpR7nhb0Iqtsb/FbPbRZ+My+nbZ1VREsZmcGbXawm/q8nAThGKSt
cDDoEeEr0TGUOyRC/v7Fa5+2OabFTtkyKb2uo7zyhzsG/IUsb9oi37Wq/feyGFYwhnDDaRwpUA51
CS64Ux9aQGh3p1L1nYSR8pti4i4KhZF4VR3jbG3rW9isc0VDbD9Lxowx1fhOrGkeZLQId52UgFZd
vx2TyvKJ8hBPpsKYzyIX1qWwjZZ9JlNBUafWlksGkUuLK9aVHxbZb+MsX3RmKiuG1vQvOuLKfzl1
NJl40vGxoKr5sZApJZKaUAhjGhkbEdkfzOgKMb30jqVfIE781Wngpygo8P6TZU4LVgnKpJnBdoDZ
+f84EwpngZuFLnNL/HgZZXrmKHoPTbcNCmZXH6rcmd/GCEM6NfmR1CWYM1KV+52t5Lchsq0zQRpv
cuhgekkT9ZI1tnF3hMJy0Yr+msiLPpllq5JSFS+uquTQvRtx2QLA5SVKd5VqfidU5FIMdNhia0je
cyETOq6BdcwaY7oUhfmdVA8rEHVLCAiDWwc5dgAe5x2evd//+tbn0g1VG5Mlx1Zp4r75691p5sqI
iakqd6GAZb/UdBOs6B2yQ36hQgJt03RsLzSA9/Lip51aV++QYftAXips711OcT8m4q2f0uTdGTpG
FIw8iNcOfj47jDWTHmRIkFMysumZTk+OXHfTWe/DBUx7Il7HivmVriZ1Wd21DTWtsCVTLNRUBvYi
0n4LxbmXDEfvDau2rp0U1T55fhEkWyE/64XWPZAnMR2i0Yj2Tc9uP9J72q7Qy2QCAaUu0t5ALnxP
su5l0EJCLEFnPDRV1zGupbT3xKrro80A0Ci6FcjRvWhyZp0yYMsHVWSGPwNxs6pY+15roemZmSBO
ci4KyoQx/kjMim4aZ93JKNZkDrekRefyBsaQBwmLCI3RfHMSewBIpyzPilTre/Bi5hfrxv92K1zv
J6wBFA0fkL6uFP6jUSFmOo8UvIj/aA1srqF5L4f2L7mEMVIyA+BlxmOxqLXXpVO2HzFwF/qk3oE7
a682nkFRtj4UnfBpIs6L0BjnMSc79VzZTBCNjQquk+/wQCxfrGC09XX9sunhFkj/2Qbao6nWp0cj
pP+iZgqm2GlksbSMRmtTsxNzF7mZXEOK51QcS1j6J6UyTnHMsrzrMJh15GPsZMl0zuu31noesyH8
m+Ys7vJ+JmS4VetjBX9kl86CGQuViLhB7i0v1EBX4K4CyMLV3sPXOSuRnT1iSx0fCL+dmFhW/9CS
fME41Rl+qzNM//tPnPn51o+/w1qbOPT+LEAFv56syTDbesLRzMgKNHzoUCt1W/J5kEqPOoQlV44t
fZeWOnkhLcO7dFO78xaj1QGx9sIZXISwdCAFMlWAOSWFZBu/WvrkUVsec4mkA0kZElqg5j+RzUlu
FpfCGM7ENXY/U5yZaOEjJxGCW3FXOf+/w6yVIwnVd0G34kErivF7n7Kna6yEttCY2K99urg0vsfv
VgJAkPhTtkKMkjLrnj81IwkIREPBXMHPmkKLPRN30exyHLKepDmwGofIoVRtBxMjZWlm9a7cCs3N
VBsaSB2Xh1iK1YAQChp6fIq7BMPL3DwvkNFJY4cz9NU1+Hm5yMSCpZr4ejWWjJ823lIZYjOkk2mv
8/6zljI8LdSB2tE0uIM1q3dssUByXGGy3YBSVouxYcNN/pDE6YIiqCzHcGYQcmEoeNePpHpaiguQ
DUo00efgMBz5wt9b7OO27g7VTCHZAmBltEt661S6mAzdRM9kEAE4ZmCnqywdqiHAbgjeXyyalE91
J9PWWC/xP9ugBv7xTpH15PQWjNwxDOPkd9Pu/pUWtvW9Wa2NceZYflEnK4ggO3GZAV1uZeG3DNn5
lvYwdYLxH03EBLcJ64sCiPl5TYB5wOHF0VAG6G18eBAZlgZij0jEXTOmVGUYQu56aXoy5GU+SwP4
V6C0T9uPIqsGeJ2YRO/lHYaGJAqk2lTugHy0mxyptwlSDwlgyaNi6/+ucf2C5c+pVeEteVCwXT20
9J39praApKdh0GS98qAtEiVgWamCCYbMLl6K5Qerc58w1fxNHSX52JM1+xDaxQ9y5Ke7th6szPwD
EHVM+tP4lsnxn4xLlDeDoBrSeOle5eGecEkC++oOm39pv7YEDPlE87RubCrVsRyHlnEHOwqqpKc8
1cleXlfrSkKIPzDpJFcAmKc6NXFXRzdJib5Y/LDg+nQHdhTTMnTeCfymn8pOfAhH2usw5bq5HY4M
5/JcbuNZClpQh1GiBnbmlJeCGTWbfCxXX6T5ZE0ViR96MhoPMutLVX8Uw0jWQNNox2nZM78MMLUc
zINCyuxfWqP8oE88cTdnbnGpI8YH7Fb1sKnWz2O2dxYIeJMstNfSZBg3Fo78lzZ2jCnTqHGEzNLJ
xH+rsJXcmeuMW9H0imf3euHmKoNr9dAoXtcUUFGmqX7qePtOpcPgbQTiimioo7KEOJmyhfTgUgde
2BN8csERtkaajfeOCQxG8yyGCuWw22vC+bNxMJGkdavfxxC7UqNd5AjC7IMY1k9EAuwui+F1LYk8
syrBkRsOVRhUxOAx0/Evs8hM0hgM48lheh5T00IMxXysDCFD4rarkE4zKDWB9THIM0YNYdpaD+P6
LTPXjlfRSmYewVjnOdVdYqc6hAcZ1CTYQwbg28TtQBA/Uk8YDwUJiH4G3r3AyA1Mm4MZy1DpZaxS
StfTRoO+8maL8n3uQyWAJZHQX+2EV3AX35mdld6IImd8oFL5j7WqbxDzws2rT8nRSPN1ghbnJQw5
EMNLtk9ypfTFQgG47+TmMNSz4U1M53l6oSRXtWyOXGzORVsPSTI7l0nnUtDycvaT1hheSuloyoy8
TdCbX9hq/8sSrP51cRQCd8v4P4dOVt5//9Slu/fxSqe0hs9G0VVjLdJse5L/WCMxYIwhvlBAE5NR
IHtRCt4fxtZRa46Yjbrk1ENYZkgyOdnzqnA+1dYJk7+d+ljRp85fOr8M/U7xAdYRnz6M566kKYVX
dJ+nl2UkUP2Cagjw6WVQL3a3qomCRb2guglEtKpl+71paIJRXjVv0lYIX2CFgbodnRCkdFDUV4aS
JYeszUNTX1MpQF19TRS2B9exvtZSgNpNvRSggc6MCXjZ7fgzm0YlQDNxB3HAXkqPAzMOtHY95vol
3I580JCjMHfX1uadaN36+2yl8q5xuupeAEYnnGtOn4lAUR8AFaiPi1F/qzXmnM+lxgPxIqKLU18s
vlguRn2JnQu555J9cTapRUDwNprGYC6CYVzVj7RjVnVmMGXXhp8DTyYE2Az67JqOYD1IWwrK7JqY
QWQydrbqzpbWNgJzk5Re1zyQcacMgWoEyxBMm2Yj0Cwsy4HI/9FkXVCTB3Aqe+uiQ6ucLuS9ori6
zOEZjeE5V1aF7dkGN5QQ2HM2DV+jJ0QraFNR+QtQROlENibcNkOcAEIn3/A5oTZkXOS4iCO5lJM4
1hBUSCrSPF0DWf7Ful9T1jLBLwtoLmoHJ4ZOTd5i5f9hLdko5qBLcN6hrRJ2tJsZCSKyCvpGtGeQ
AmnNPmKfouyTkRvzHrpfZJGSAKbCJbh5hN/UuXPh0gVHiu5Onavpq4xNFmkBuptJbrGpIgGHeeFN
wKUFl5jkWoCrJMYgXQD0qDXc3nBVyR2MVRPf9mD+aG+5hIZDl1DhL9HTKN0YJyTT3QTKEByk7VG6
aer2PzUke8SwtKPvVGfXyLg+YC3tFEY0N0WA06JVxcC46d7O9r28qt1US8D392HmlkS9ZDgKVi2N
O9Jmo5kD6HF0wcbS6kSz7cJ+qfkh8B7b7TYpCQRWFsPuupazXUSfDiWbItvFyo60TYRyYcBcBztd
MCEEECA1dYnIlFN3Tl2HQBdnX2HVm/eFvmfYSZtxR+3zap+Ax0/3abiLQ+JuiGDdhSs8dQcPLp9x
4e5wM4dHG1YjeQGc12i/5Hu92UPjYheaglRT9swJwnIhyDG19nrkAkBFy6aRc9y55VtGNaGjm+SS
FsODR5tdY3ZzzuDMW+RGBsjaVVjJVzc5p4zTbaxqNpWL2xnQwVxhuB3xqz1zdkRzuMBOlE0zAT0Y
qRK3t/dJ4jL9FmmrFCD+5OR1e+Yf+3I/lHvivFngAnOxdcydu1Zej6tvcV6PpcWajuCgvcPyICPB
Y58Oqzp538AuN1ZVEv+Ky3JvZS6aOaHjehyR6rYjVpP1OHEeVV4JIAVe1ap2E03OhJNOq9N2mWVE
KX+SiVUyzZKDqRAF6TqWqwyuxTT14MoKCTOYhtyxXiU2LalrO3vIDWzrS32f63t93hMg1pNhTc5S
tY85r5zdkNLrTjnRI8O7JeSdM3yxjtuciB/uAzpxMdQTsbKtt4Rf95T1XOcFlBqMfqGKaUqX42cs
2PFz2GruMI7FEZRgjGfPll2KqTzlOkV7l6x7xJIyDI3DlGvL3bK1yrPl/DTiPvSyATKPw8Au5Zb4
9v8OOVWunWW9O9Z7Jt4LwX/mfYneG/GuRO/aJlDbUEY20Mg3Kf9m6m9i+aa1b7a+KtTfLL4OX1E8
vxJRHd/T+bXLX/P5FVaMpb+grsNe8hJHL2nESOIzlXGjfLY22RaDb6vS8UnT7132ZOj3SgNCC0+o
rgqijRLTfs5mCSJlFf6dmkn5SrzAscUC+chym22e6NNdjm3s6ffLjM/FfotNJDZbZ3VE0SH9UE2U
hw5+Rbj2RUvrRmphd94Ocw7WtcrZtlTkG/fTrL7JtUlwRW8o56ZJv7cON2hYqtp+5EErKxAcOuDI
AFyz9H1mvmpvAwI/EUP7IAMNa1VNORghKLG0WiH9VSHfRb7wRHeyc2FM8n37Uce3DxZoB8JTYgfL
iQ0+VGJ3atmJ/TxPhPX1YP3yMH0jyMw4w+b+z0Oi7Ms1M21plIdBHVnOECRD8S8irFCyX2xBPEk+
tNxDGE7eQ285Gl1dvLYY5L+4wLcmyYcLHCcc+0IF5yGG3A/v62SqYSa3Cxd4wxj05nMlC3g+kauB
JudEHvji0BZdRbv0pyLgOuQbb6JjimiXhvl6pF2KdHsvrvRMpeGfhikVjcQ60DBFOvjZrWFKzzTN
1rYp7dJ4+qddOoQH2qX9pp/tUjqmFfXN5Cimo1avvVKUG8cU1ado65iG0elnr5R2KcOoU1LO5AAK
hiKt+LIdKgnjdug2glIBees3seZ6/f4qtT6VoCg/Kc5a8KDs7VD6/fV2kZFg1UNgqEFPM+mT03gn
Z7yLL7P9OFDdYKK8nt+TdsFwbg1eBPMUQJK9nLeDaHPMMikhjw1j0MfWTkbaEOyZu1zVf/Sqsqth
a+z1pRIe3KgMa5yS3vg8/BXn6/Tp//xo+3nbtiExfl3ubv+CPIB/T+oMszNNDp1TgrYTYDRtcqHO
JaeNht3MsMO7A/doV6TTmxOlf1adkbpLOofPYlQBVSYLnhRjtP2IYardPJmPg7omW6Zy+aqWkn4W
wxp705blq0xZK7D/NDvaIlXjZH8QDfQjFHPx59SHlwG3xmsbljhyGGypS/ankrNYRydRcUr36qvS
qc3d6cr234bckCmuT1OQGSDBKBZ0bt0X9cvvTx2blY9LPhtjC8UqW2VgZR0g+PXcVVo0S9Hs0E5s
Al0OtCYw5VVWE6z0oiYI5XWLQDcjUgJ2CdmmeqB0eijoo7QwcoO6DRo2BLlfn0ZCEdpgaIOZvUEc
TO26SZCYn4uDWL8IcUnpybAJF5eZr/NVOS3C+VyCC5nPtEPm+h/JNdVUUM8+Sgc/3zQXPumUSFdO
Jh9SusI8YTapylGBqHvgn12xShRHh6y20MM01hPbVXu1BSDRKy1PTY5ycsyboz1BRjouxqoxPk01
z9WTOp3kTU7jW8bJ4tj4RgNDje2q3y1+lgOsXJWKVXz6chbJF6k/D9Gljy5mvaqNiM4FYX0pN9n2
hUKwaV/0TVMRENg7sEcpgr4I2iKAMVYXQTUGpJNko5tADRiDZAzygknkIC6CCAjZENhDIOWBYwQ2
BuPjYiX6pcsNDVj/SJDLRYkxp11acYn09dhDLObrfJVi8ZovmnUe57PBOz2fMaKK8GGoz9MmTfOR
HJ0NzU8GH9BlNvhReEo2acpp7E8znJ18PY4O5YgjtvWQuyC+ETYpIaUrb9K8Ba8F/YHR0wBNdx5p
p+SOFjQKGuoctKVWJX+WA5jUIxrrUx8TYnISJPJNpzbxTQN2r282vt74w+L3i1+Qabv4FBHiTRLT
6xoD+edcO7NTTLUzLWG2iU100epV1XIplsvCDtK+GJuShTZooNgXJHjbZ0/+V8e7zlvOpFWxVXOg
TNuH33/GtmmlXx42fMQsWGuOSXvccT42ZxmJK3r6pvWuKeIM7ISlPpcFAGxSxawz4/7pNTVKEpCy
uD42+QSNS52aB7ECgelK6DdGsTVgYjXQC22uOlg79LXkKb+RtKntmXiIDkKJDa64Kj90hunc5hh2
Sl9FLc4+pXUjBxaqAQzgbEkTuwJ4aIGDabHOQooCS0RitsSAjTxU1d4spPhtsRyapX1afeH157Hw
+XbDQC6NJQCyNGjs9d//R9lk0rK2SXsizuRh/1OzuUdl5JKjUL8Toee0bji5Uut21LZmV4SrrOzg
bIrnw8j8w3yw9UOoH3jeWdLB2RRSpAMjVXo5eSNEVQiPpg8iarkVkBQ8dRNFsUl4Oa5pxSsdzwYh
sKl1PEN4keoNjsdIW6Z6heqZoP7X3addUkT2qDgiosTj2EtI24nJTed56zXmYVkO0FWV5ZD0q5bi
oGxqCCM23Uh2c9ONhZvIblX9o5BFjk2jdlUByqpbZcir4LMaEjQCV9mOmPMRCEBUOS5+dmbQhvTQ
o/FgQiqsD3V6eKGGB6lIcw62SurnYc4Y3vPGzBOZN0E82tS3Hmqxzc2rxOx127GZPcXwUrjQhlfM
3mR4Gdm5jN//X0WzZ2AMmjytWaU03px6S+NRX0dYUAb7gHobMM9hVg4jS0pxqKqDJg7g+hFzdITm
olRxSXuOazcULunIKP0GTbB3MJGtauFW9nvgq5RQu2avDHvWjmgxVzGlgMKWDEdXAhFJ6LW+agjd
aVPf0tw+UAuf4D7rBybHJR1w5ypsg6S3orj0kshLuVg2EVFTlh6VTLGJnFqs1iMrDsWbhecoMLQ8
SYGZ7cWqpwsPxpy9aVZ58hMF5yFnkwTPlb+CK2RTaWJdI34datJB6g7XNDqMcOmKQ9ofyuhQ04g3
3cR0M64SsSrZhOfRsvccJdaU1DHmVQy2o2nY6/KqHBStuW9xZWyCBZO0bqK50ugylZw7ZJYcUJey
AlvVjAdJhY92cNSD6hws9SA7h4mLxDkMXCdcEq0nuDa4WuDxcHvwGKyBVMGdsmo93fDa+R/Vs4cY
uRoNL+fy4cKZV8WbpMljvMqZPLiNSG68KfVmMmG5RlLGJj1hM6x94E5r4yG2gXjiqT2UFS1yJuRX
yTEBIy6ShMueIapdR7iwwbDEI0byDW2VREZHR3b6Fy4G7VMdjME4PL/A4LkzMuDxYXuQzgVUlxnD
Ml4d36Lqf6njCCavPDFgRQpD32SX7ccJa7yfX2HDnIinK+qnRa3Ezu6MB9UYo7ema8JgUGGN5RAI
33Urm93eXIMODYmMNMlih2SX7WniVM8aLP02n5/SVicLLIqvGwHFiEXkV9G+pDnqE7lruaLr7QfD
lL7bmSoehZOWz1q++vSWL9aH/6WjQ/Af7WXVYWgR09nHnRJJ61GewtTfmSpRtJml8IjVwtEzDfM1
Wb/bfqRiQqDtizLdj2PGZ/1K9+1iFajDRD0NK0byZPUnM19lOcdSHCPmAMUxY1bXWGVBqYxPVo3n
4ESy0UFjJZZAJl5lL765+Ivt64s/5mck8vMgzrK2yokuTXOxogsJw0g4l6K5dM6qvAySKUjLoCOx
uT5EUxCOgWSuyvJrsinKr+1wDbOrnbUxIFxLYgZxUrFNYZDYMzcq1ecwOkfxqlz3xeCPg28VvlP4
sXoSjF9gHEnIljzZ/cngN3QYsVtV0YxoVkFAto1VJr9efJKmVZV5UhK/ME+kNeGxRrAwAbQO/IK2
P4oz8RNCnBdtVc2YRAPz7aIvF7nxU7pnl6Kks3ZB8RSgpAyklWn4xQYPlMnnx7bNSLHOExuPnPyx
MKzMBIPWOaTiopAopQ1SxiKl0G9xSLzYUNXa89RJFT7+IX9nCfQG65pMzmQhFmyE0snYoRYBwc3V
uvO0km1wJTBMjHgoXfK4rZuIVL80rO6FcZ7+pSPxQmhdfzWXkjtWghkX1/yxspbqm93kh1Tof/dt
8laZTvR/mDuv5rixNNv+lYp6Rw38ASam+yEtmCSTSdFJekFIFAWPA3Ngf/1dSKm7RaqmdDtmHiYC
haIRyTTAMd+399r3eLQb/IooroxQbd02eZFF338uKbpNLryQ0fJl0MqE9OyoNoh8Q11jM6ipwaxP
FQ7o9dw3GktXokUSbQkJdezmntvUZd09PEqhHjCdtZvOhMQKK4uEg7h2UUuQ5Tg7ZbVOSvI/vVAe
Y+sxjskV6uaOEJA8ujW9QexhJBEXVlrOCSIaOZ9G8gR1XFy3XCyR32BmqDQ6t4SSTHNc0ugZ9Mcm
Ng+kRruwpAq6pBMBciDS3Y+mFjoX0WTdTHpvXHaxPp7Op7QGalXNLJs8O8QEl+H77pryMp4m/a6t
jSden+Ew9QXBJIlDX6E1rmzbvYN5T9JB1aLncT2iXhm6qAk1Sz24Kw7WAOIp6pLmrvnaT6iyPPpy
p/NJm6LwYK3ToZ7XHUkrl7qy7afKvWQFbL+XKqwOkzMSZaZHycdJ6k96VeRHFY83WPNBBYlB35rU
jyAGY5jT+wZukwCqGmI9D7MaDnccEqnFLGnCBzEHWZLrC/dfhJq2qmzpvkc2/AK3rXweJYFHqR0h
ZXSufY8O018v342frn30/sg5kEVjTXd18WYyALQQzW1jFetUP3djyFvxHIJkeQOr65KAojWysOHC
UZdly8XhspByahsDZSGmq9LTggbqCYyirt5lAz64v354lvX21uTh+YvW0NQXwfjZZPHDijou7KwZ
G2KG4mkxKtUYYv0WOa/InAZAlt3kK0+wHG0MZW5igxx79hOgRHsikWZzcUGhEl34BsZGVT34rdim
6+JP4pre5+KW9yAZdz1XYFwY+rYYRrxQhWVhxKDcb/J+AEL3HmnXI0szQuPOtem79BMkBVNLfBJ5
nXInYsv+hdLmZ7ANMXlcTWiUqTnZ5MK83kow1U7S8EibRrMEnFmm3gpyMyIbfVUk1nPawYaGjkjP
rt86Ic/Wy6H4//Wr7y5/5NXejgeBNQgfIcphH9Pq6weRa1rr5UaxcH1ZtZhkZxOUGSiH+s8sq+hA
xBDyo9hbNCI07iDT7XB6pw+Nip5jY2y+ALyloDA0V61O/M1QgkwD1jdSyrU/y1aUtxQw65ulSb7i
8tQvRxYI66kphrtZbDEc0/DRaSVUNhKHuJ2ugCpWRz/qskNVgNiclta4qjqibQlry3IALHENPobY
uAvPU/rJyi3/XqurdGXhwwbWmIb3QuDtbxk3L87ftXWVsgdbpar038WCXlIHnzLAYZQGgNHpiY2W
uJlj7SrSq/pRQO0xilhfgq5puCTGO6TJtKWpDE86BQDEo/47t3YnNP119Is3BO7Mz++IAw4ANC3y
cWG/lSQRitUxVGcVCQwIUOfIv/bs2r8+f1TZ3S3FpIH8jmKpJ5kUd8/FpFFdcFBJop7U+8HoB1w7
aqkkaZhIFILzPZWkyVoOiklENxEbi/kXqk81dEcD5Sb4V+OWigpr/OjDt2oKZ0opFFSopnBQSqGm
MlJfZkUUXlBN4XCMf1VTFkn+Pwoq/6ymhD8UVNz2ezVFiqWgQinlW0EF7J6DleZ7QYVqyreCCpPF
t2qK92fVFAoqGUe3FFQSQt67yyG6oprCQSnl20HH/cdqCqWUbF4OOu4cUJJTQjl+8RaeXXVv7ikP
YB3+NQa2BVHx+p4q25R6MWFY69hqxxsfBvWxNg4xWmsIVYCdUmRzt6iiYGhJ72vbW7usI3UxDpPs
CvydPKRuHkMOUMldGn6xYwo8aGcKdAp8pOX5dBmZAjtcmB1cmXxgirXv3CqlvyaU/m6e2FjUREMH
Nb682+oKiFq5cpX5NMCxPUkp6tPU+nUQJ6h/RD7Upyiyb/WJmd/2Z9wTXufS3Wuf07Sab1Si6ace
pv9K+JX9AZ5WvqnKHIVwgSt5TubR20iATivFk91puDKnzA5EqR5MzRLX4CDFdSqUYFVnu7ui8cHJ
Yjog9sP5lLqw7kwc7xurssrVGQ5kQBdceUOobnsSd8J89k9p0eBSWIRJEvIXBLySDh1/ZtX2ZhnY
t7neJQUEOJQFbVi3a1dlNPUzihGFAPvaJqa1g8VG66cHIZhZvTwZhfaoZrd4TrzqOdWAoWtmyEvy
CwPmnyw8aS3QiYQVR8UIoc1yt/8wu+mM8ZrCZ7ceDJOFs7IZp4Qpb8AedXI742P0NzUVpHyLwa1p
ttX5KEYStdkmLkcDruE6qTFs7OZhN6JyspajZxdMnSRDg70X/o5cRztDDLu3mr03LUfu7tPzMcRB
dz40B99YwIFOVshgGAJHBtb5aIcA/V0Nm0sGcghGGfQyyIblnAyBkkE0BHYUVGj0ZGBGQS7p5OzB
iw3nI3b25rg3qgmSMUw/0jKgwbT5jcPDa/YWWOtm7097s9kX7t6Z9pm7T85HHwfqfDRx4MnlqOKg
HwI4T2rg7cAIYMqgGYJqCCa5HFzXOUEkcjlS/glPIgq0PrCiwO8DIwqAP47ozKKgj5YPImfPEdrL
MaO6Yy8/7lmEhhuJ8yjd5+me0BOOzNtVxnJMxNmVu6HbDfGui3HY/UrauSy4Xo8PrE1pTeuuLwzT
f8tbzHORl31tgutXKJ71IiNKJi3UnYEJt4RNHrDQ9+5ckbLkV3Nyh4+TPKEhKQIHFechrRGWZSYB
Zg3T50c4sZetC9YkVmRfTmI2buLog0+yHHDg6VhNvbri7oqu45luaSX9+L0+DLxBMdHEaAfVOjSA
nfY6Lj3Yx+6Nh8r5ULeKYcnvs4fIy5+X/3oGMnKmbXGDrpfQvxJdUKf7AMN7+2A6FQHq3NdVobeX
uvvJWGIPcuURlhTRp5rjifCwKbI+RI72BYaT+ozd+zQU2nOcOvM7mfGzdldlJ/Db2s1fL3L+xKeL
940CwOIH0E3nvAT94SYUhGTlXqfzcmZuH3TOFB9U7RL6UCV3DgxynaJs3fjzk4ySCi0bZryGhHdU
2ElGip3fbWrLtQIbqtejjFtI7A6cxN4JEZrE/bWTaWSMKiv81eixLL5eXyhU3HHL2bhgqb+f7bE/
PO6YN7OCo5QgCxEAVqfIXo8Flm3NqusDsFhIL2N6kSZu/w5Tob835APDsX1LFrD2i8r3z54KFNI+
OmkTXBhd57cYRiMbZzsbMm2VVRCX8riS126VPAM18HZObpW7RMAqT3xFqSAnz5oYiILaK8QlCpRD
JKePqZWgKu0yYrfEvILbbULGbN2L1HUSlEGz/0Hl9q3X+NUvQFGoDX56IeGMMgrrtjAs86cZWUVl
3pajFa2HOdTrdQRlGY2mNm08vTawxnQgmOXCcxhsE2Ebp85CFhW7Uf3tG9KJQQkUWAAJmN0ZvXAP
c2/VQBWlv0nLooTfHWG7XYB11nJq66a96ZL5C2lWzq5uhbrEa9Fdnj/qjOG9HFq1dxXJf9JNn1Cj
ThedzJDTUyjQIPhe1rIPL5XdY9oMU4rkZd2w0sp9AN+oElfnD0u9aA+62KFOLrw7Kf1R7qNK07cs
IR2S8Crnitj6kv1ehkO4BfR//to0pdWGOkm8mRcY/ShdDA1sRbZe3BjH1AvBc08umXexFZ9qghfW
UdOTx4SQ+XT+WmdK/4ZGnNb+4wspkjY4CoJYJE+RJo4UK/QYaQ2eJ/VfS8AH5+RW2QrFBdle80gl
VFS3euFFa8KWoVDIlpmta49Nircitoz6RHoFAahj2K1zWiRKGV1gh1LdGxaZsL304Gc5L0mJ1C+f
o/yySbIxGHxdrDDNWJtyojHhO0YPBZqKtWUtIHa1jywlSQAiRUTk5FwziB1GiCNONNt3RWghF0vZ
ZeQuevlMI/B1YQeTeUpeamea9DR8Wudum753h0FsRhOpbAeaAHg002Qm9PvWa6JTaWnmo+1/sh23
eChIJYiS0Aoyu40PAwCsw/kjFkLfP6qK2mf07etv9hNRzO26VpV3UVXzQK4QEEBlqv5ybEV32WHW
vSyIpiAhbPbpFuWrFrjDxxzbxq731XQxZzT/4YA+waS7LuIUG1PYW2zk2pDiqz1lB7KidJj7MPDr
amw+6z77znbyjlOSghkpSnX0WJCcP6unYt54NZApN9cUeyTsgSvdUQa5i3a/ihs001oBeyea7oUO
DgJs30n5mIdcdyYWzm3lqqW7uJKoo3pLDgdgrcMBQdb3j8xuHA6lz0WMtIoJl2d726tqvvU641mz
W/uAd2i6/fb1vMUaKv2r82fnr0/IIb1EEWZFaVWEyLGUn0+nBOfJwTCZxycXzwEz260vBMEXhssO
x6rDQxb1BPbO+kyOTQ6nfZUsX03OXyV2kggGsDNnE50gG2dPGYj8cAKrrr+d2n7eldoCNJNOC12G
jjKyCAciqLbYy5HF6gxtbEvHWq6qXoz0rdybui/aa1+PioMc9ICyFs/HfJpDmxfONdUSFiEOdX1x
/qTTv5LB5VzoU2cbQWQv6pTBmPdpPn2op7h40OjAMJF77xvAd3WVDBeFRskAwVMa1f4l/iNSC89f
mrHNXp1PXfKxHjw4/bXdx5tzlsSwRIy0bMHKJc9xIK7M76rvJ2/51PPJOasze9h341xfqlp+6Rbu
NldmuW2JJt66ixFmaDxCyYr6prHJfmBZTTMyqW34GFZ6EWlkF7gR8F3lVgZAEaI1vNiKLhT1nRXb
gOqkR8TL5ZSyWUm/CBCy72qr4sJJ4/YqIxnygL/3Dil2C+ZLgLssAXilrQaW3WJ3XsR0O33+YDCb
pG/ak6+u/TJN0I0ay3WuW9MKvkzEvsFARGtFkCTrbr7MiJs8zGTAOpYzAVFK0WsvH51PkTmwqp2s
GSGnePK0pAyIk0a7oDXOtV2a1qGU/YNnKIrsjgClicZojaVnvhTnGGJvlqtCuuZjVRRPtevX61iZ
GereEIVQZcPEGuNLS7bNQVe9XNsFCGeIckRRqxBJpvKo2pIRxNpF6tj3E73E7GHV8GXqetupvNvE
He6pyonwT4CeU8SikAeL7xwxndjIcTpYBZGdIWFsx77q5VGzs+go2O8ba5Wsu1mrtnE/0Hn1W3hZ
A/IRQAHt2qoNEcQghVe9bfhEb1OlP5860h5XVMuIOXHm9ehFzTJTxCqQRfFsL/dC6vggcmVVBuTC
tzeRU8Rrm5UFOvGY8lqUfhaj/YJlwv7Q2y5t82iKH+vkIqx4NyZPIKZJ8/nbSSvCRls7hbcW3AMX
UVSlhItXRAXIDDreLBt6C6twdmiBmJS3Nzb1+SBdO6s0Gz/5SRwTVNzGpwh9t59ozqFyhvAd9bAr
owWubmi9s5vjeTyOSxzJNM3jxuv88ejN+kUoatI2vHFYa5ld7kAD1JtJ0K5Lh9C6ztLiwii6Ce1t
/+JrbMbsKgWivhS4qN29M6wId0Vqh/S+8P0QZLgdU6w0WUccpmFHyR3JH0jmpxFNc9yGd1Q9P+tZ
Kj47UQk6PiLAvvdJd12yrWyv965M+M+beiR0c4z1j5Xy5Ze2sa8khM33edjTYXQxJSKlWZsU2HiD
iT+i4YH/5p+niiTSy7SiRY/r0906kfU8u3Z1Z4+2dWFYZDFKoqX2MCu9yy7RBBe1+W40YHrJRIAJ
w0QTsN6MVllLR+gX6/Sfl2k+xVpuK8sFT8NK7fVmWRqz8hgbClbf8BlCkX+EYJ1gtaJ3iE7ZsRrz
NFr1U9eXFW//3B55Zf19bJXmtspzcptH31jtto2bgvKCUX0Ru7HY6wAAT4U/PRg2rkMnMgp9hWEn
PnZ5HR+rvBa/qAD9CWKHPG2dZpMw2fj/VMMjVNH1VEfIYEwh/Rg3ZsC1oW90kJpeIjEgdJcW/YI1
P0sQuE9ULkCHknRymMvGdF2n6Ucyvrt13ft3sjU/6uBff7Gg/xPhHILCBfGsY/M0Kf2+frGV6DW3
cFo4GRGmzkSxyQ5n0FoeEMn3pW48zzP+u0pLHYpEmn6XoinJsa1voZloWEj8feLFEcbCWw6jQHFM
jl4PDubyXye1fAomiiU/7K+9FSZ3uTTERyPDQis1gtAgnfu3jKUvQ+VdR86Dnz+G06PIH9PoKT4f
tXqyXFgPy9EOpK/tC/k+k6Q9fiCF1TLe9+MHdT6a8QNN7pze6dDKo+hlc9c6/umvL1KwDG83E/Qo
/AXwaDsYl0ElvH7hhprEJWeiZN7r2k3jxv2OEEZ33zvG8MED7UysGn74rDfA+I45iDqRw87vD116
airv2OgNKXSGLbc433EPKkMn3R3oRpzEny2vjU5VitMtQkB503aCIJAST36j43V2HHHlmtb4wRks
d4WLd1XVvB6xwAdB/oh6Fwnto1+jojI7BG2pWSjyeZyXkA7HenbBB2twWDOjPdquonttVchNZGMF
Tki2dFOEd7NKrafOnIJCK/Vnw/vs6QJbuTdPxKRxUrKerorcFcTzmQVpqCDfpyx5QCsfP/jRLRHo
OcIrouDMLCUVrilv/A6hf0lGz7p3O0B9jjtc68lYXLFEX9tm8UI6zHjfFkm9dzI65kw2MrA9LToZ
tOdWuKEpKtk0raBPX1pdNT9LW37sFc5wbiWF+CMmNbpr232z9IU2MfmunYYWe53mJQkBECy6avro
JoPEmBPpwYhjAZH4WZpwPrmGma6yAf3vry6Vt1cKIDv8deCrGAsIMFncxz/s3/nlXTX4TbemQ0XE
Z6g92v3wNZ4xq5OL2F2znZKkNOwz3x3WVceu7q8fwM/8N4YhJCA8BC5Wz3irVouIKmkNQHdrKwnx
3UTOQYmaoq9qQ1CE2GlKZw7mtEKtUtPQ9MSwSTqkc7OEvDmY0aYnj40Nqrf1ug+Fokads1W1Ud8M
0TP+9QL/+lS9I3X6F1PBT6peHjRDkqBoQ7mGMfT1KxejNu4N2GdrtCvUudz5BiAQKeDgd1HeWV/Y
6kzXWkdT7K9fsXNt/nXJxafOAbrKReoIZe7NH56TzAoFLdM1RRDsRVp+dJ2StUQIPJTS3MNopzHa
hi4LXBY1/aVpkvVOi8p3xvaG7uZ2ohrMtUWplnY2uZU4STZZTjx2QkQo1N642FTGuwiFUe4hlWuo
6RSFJOM0GW0WQukXsETA8a1hBTk42dKX/uL5IVkM/eIiqlNMVKYJjHRwH/3cvYozI17B0LM3tYix
CVXTOqp83tRpWGrIiPxgpaR7z8UtO7XmfiiHaWtU6IdnxGFx+T72GZ0QX9KmVAEyaxQI9YMRjs95
NekBhXjrYIcEFw1T6VOFhVKP5ffuF6/6Tz1gj/I49Ad3odGa1Lpev91GmZN9lIlyXY2GfT88jLP1
NfGd4i61iHQVZZJdV4l26uQzm/Hs6nwyDYqLZRUagTt4/alWX7OxTI9j61yPo0G2KKb0EH9NM6Fn
8QdzI5YsUdA/eG9B0QqZIECzFDGiM3EmYK/DySxOkWl8IGJYv6e5T5EF1sHnqTvFHosrIycvdCZ5
6S4tSDtkdsUVm6uvTsqb3faVsa2m2DwWLdGUlv6NqW/VHmWGgT1PIZLkXkb5Xsrpri2yK6X1EvFN
Mj66fb+V4yAeiiH7oDnaKWmj/v5sCu7Dr+TAt7+oQDPPvx2ZPJ2Zn/YiEzAIy7dt38qL7EgjJnyN
upZMGGEth38+EnJqYMg1y1E0u8ne9dpOt3ejhuhvP2s7i+FWkRe+HIJyShYU6E+xsm5nb59lARyl
IguACXCYwAEbJN6BPQdxG7CjsETgzWA1Aze9ECJgPPZFEKYXmgg4Yi9IsouUFBfCFje5x14rKL2g
8oJWx1oRdHrArpkLk0O0UKgDv0VzHGhtIPx9lwe+v9fOh2nu43Df98vRyn13Pvp4z+HPO9PdAcLk
QNsCT2iKdgr3JQPNtq8nc52Oun9r5OohjrLiam6rjez39fko5Z6DLJma3+Xu2vPZhSiNRjLrxlWc
OMm69+z2yxSQJ/xNyfQfz+N/Ri/y9G0kav/+X3z+LKupSaJYvfn07/sXefxUvLT/tfzUP//V65/5
+72kG1b85T+5Tp4b2cqv6u2/evV7+evfH93mk/r06pNtqRI13XYvkCZe2i5X58fA81j+5f/vN397
Of+W+6l6+dvvzyR4qOW3RfDuf//+rQX2v9DM/uPHX//9e8sL8bffdy9fXppP6uXLb3eK/7W/ya+/
nZ9d+dImn97+npdPrfrb7wzwf3APuK6vu4L9+DI3Di/n71jeH7rAXcUURMSlt3TgS9mo+G+/+3+4
pqtD8/PgZp7TB37/rZXd8i3nD5ORy2HeslGNM2f5v//j8b56W//1Nv9GqOdJJqVq+enXPSKGQ3YO
zNeGB/6ULvJbBWfWxZJ8D6+5btkuQd/v6/WgDW1gl7a2y/TsoYnEaa5Sh8Agos3GJqTBZmdXljSP
xFF9pIRgPTgj0xR2il6vjyOCUPIxuisi76JLsRgcNXILIoquxFlGaqtZLvm1KjwWTWYeZhE/ydFw
bueA0gZeW5M5RMbvI7bxnxVIDJp5+q0/DkCtQkjTXt18hiQxHPum9vfNjFxtauYKQEjdgJzwx3UZ
Zi3xl9FTPn+iQYu0gP3e7oe3/fvL+OPL9gYb6+kLKVRgAhJMtbZgbHs9kaQs7DBI1epmyvs0kGE1
YYcmpBF2vb7po1Ee0wa7gA3Bax+z/d6UsdWvw7m7NPEiPGQY/AM9z8qrNFbTvq9dsj7TefyFHtFa
VhH/WmWcH6YAg+iwYAeFCBjy9cMEYliknqibm7k2oRg6xIdZxeMAcH8/6dmTEA4C7BGwEPzer8u3
plq0B9frG1zf6SbW4/JkRNQBfDvrqUvPKO1SACuDPVRrgjqzTVqTdpAMnr7yGle7fCJ9JryEfaKv
YAm1QdskBRClqV81jSvpx8JS/8VbYf7Jc6R7hRqI7bxAfvf6Ofq+bIZ8ohrU5DnNQXd8by9R2Wqu
P805LnduPgJfTQKW7Nq9dDUF6JnKwio3o19wAV5rnHi1kX7q3JvooXVTRwn85pHY6feLAnMoMnEH
n7vI1XhK/QmVjUaOQZR8+etn77xWYLMMhbWJ45XUcJCM/PE3f5NFtz2qpuxPI6iVlRs6zmUvU/cS
AtoaoO3OkHX+6Ex2QwkZxc2gZ9GTk7ZUmkxgRPaQP2b4LO7PMK+0c54QCkUHRaOjIgDoxm3bLfpP
7UKXkxEUmBO1khxVNXzG7656/bOrF8+DAyZDIOnYphZN3bxawcVyLkzpBdlcE8rN/DarbobS1mRL
gelZI1v5iPZxTZVTO7W5cZUaXXmws7RbE4F+JQYN97qmNVdehT126ucHvdERILlPZVaOG623wUNp
+lXsVvPBmftdPY72L+7xN1k7vLRCMDzz2rrWom833ywWtXmsLRGL5Layp/Hk50m3n93oTuk0RlPd
ubOMftrYfUoLQCkEgKG4S3u/uumLoqIyW133Nqx/dwH2aeg1D+cRS3fCcGW2zS2Yr3rTD3V9yU6V
qN3mvgao94Re9FF35w0lMZJkLXlUkCbIyuvjJ/a/Ouwr6pjna+h/Za7/PzhFs2z/4R5ZlgCv5ui7
T+Vv15+apJQ/zsfnH/o+IZt/OMx4HqUVwg6WyfWfE7L5h81Qjm5bx+rsWz6j+vcJ2bb+YG8DRhbj
rmmz5Odi+D4h8y0P7z+zOPs5wUbc/ncm5J88wmxKmPfZFy50EWb3N2pNhQrUXJJWiDMuAaJM8WVK
Y0a4n2fHPwyipRvGYFukOjW8rL9KpxeNNpko+4QYvVjfFSraUWuG3wyoHA2Vnapqt0B/bnqEHXKk
0NzQ8qB161dPtQ92iYhMblQw22VgFUg3hJOSpNP4m7GUz0X0aXDr59ivQc1ltDORP1Pli9btTIB9
5oaEy0NH9QBhjAaAEkfF67KS66LLrY1ZmMiNwCxZcwAprFqNuvgqqoT4Tb8IjCq5lLXHw552mYOy
Kmzoa5CD8THBEODfu4AQSK776tZIcxdGV+0nu6k9+uj9zcbdoW7cFgVJta5T3bohGy/uj3//1vif
rHBfLZz/u/X0/8F7zFiCEf77dfAxiV6aH2+v87//fns53CkOJGjWlosGZkmD+bbe1f/ALASiAWcn
pGjTOU/V3+8v0/rDMYFo6Cg+EGfz0/+8vwzjj8URKkBbU+R28GD/O/cXM+PbPSkLbZa9LKvR2J91
L6+n6dmRRkTXcZvgMoC0nK9k1IGe0r0ne4ZpM4MHPrnmB0KAyD00RHVUNPOoGBQvTiHfSW9RBTrM
iQiVbzBOt/O7OdRIC5rD5lihI0sJNwcMeogHFwuTTG6hsvnDUndlbagnbEGbkNXu0rpjgiH6xSrI
/tXRCagrE3dTR2RPsgqp3sf41Cz/GVzgVmXhAVwrfnsZfxUopm8HtvMry0+yoGwc/Zi1D0a2ljom
shia2NpgIX5KW6+C4yt6OCkwWwwJ0CzFwrrVZV2vBiflzh/Gm6ZI39cixGejm+Rvh9raZJEaR6LE
/cxzdxNnYNh5itrZOIQNpwxfUZ1AWHAKHXGzoR3DWY8R/A2YF6f6stVg1NRGT01UPkqJ48vMYpza
oqCgoevmJomodjluHqHNxjs3Lao4VvvQOlajo2kvNrFEK13m2UkVzakr4m5VzuEHafgXYS3TQ1TN
6yht+m2H5coiU3bX6+5dVXtADH264bbq0k0upu66CUdz1eXxfe9n1ssId2dw0BKEM+jR2kYBmVRf
stFRF7SN29MEvadtYHRm5ofcwLTjNCYBMqAy9aHw3ou+y3YpHVogxQb4p5oxjYjdnVickr3dvPPN
4d5ClRqMk0L7ZjvbysO6wXuFDDfq4g9zHpNlQTWoBH6jq5JGWAZSqCu7z7ZOMrHWml/w2CTLAsw+
yupFnwEG8eOsJRcv7iTxcxL7RUzhgJ616bt7rU/vbRfFvFcM8VZWPWA6mkUID8fmmMJHMFF47Ycm
f5ro0WwQ6jUbv5ygD8GxWnfNKPDMP2RYB7g4sEumqe4fhBQbpLDA2Rx0BFMV7vLcKwnZs8iY9Mx3
A0FxZPJ6DYRiZkeq/d6qrRp1UfnJtKa5Xq31GbEBUU/joerHaFs6ChYg+kn0XRiGM3hNiA166LBN
RuhLNsUXU26s3RKfaAWHdTeVxzr/pOtDTyR1Fm+0rNtkkdd/0eP8a020eFsQfeFngIo65tKbWJJy
tWxgEMvkFHc+11g5rnn1IzEdMGm3q3iYzcfSrGiGjUTodIn92XK09eiEMRJg6z5ycfLYldHvlAM3
mTZou8ZTRLLCPL5Euk7MbeV3WPPhIs/Qi60mlVu9z49049HQFvpudAmk09sGfloRvp8KBKxR6q/1
AgVM1EQtMh+MfBkcpDBqPFIDEjwfsOmdOL0Xg8RU1WQbK+zGdVohK2hJwNqlI6kkOloqgAMOzrc6
P1ruHGSrtBTpnun3WNTuu750zQtTl49mxG9HSBJECdmEvuzj4+wTxQJPVm6Eke3buYv3xiTcVc81
ajZsuy2hnsPuRAgGbuIu2VoiqjaUChsk7qsaUcYlAHNjxZJ50QFcN3Nubbs4RTKmgP34Wn1oHTbh
uqgvzY9yEDMsPgdHVuQOXH3c4VZaTtuxLKN1Djl/FZFks3Jr7PsICsiJHp7TmBTaLoJwmZjRY249
u7kKd8YQnkQ0T4cGRLmWTBW6kIlgjNr6kGk1IB8xDvupWBCZXXhV6PQcqkS+I3KCzQVpYL7RZR+E
ju4UquVUCHWqqvxQwINc+bBtyKdBqbCasEnsLAt49ejFB2wlcmXudeU/t5a6HQuuVBWjAW561ADL
U5DwTra1XqE2cDGeC5+QGoDHW6dVgI7KSL/zF5iGkwhkEnUaaKl/TYy1fT03OuQrnRyOCJ2XFoNL
mmzl3cX+ct+2/qkEc3LyMHwTiOKsnQnVth82p7kes3d+qEjFSh6T7NbQbFI5fVXd3laqLG4HeYiY
7YCKgGloSswKXXYb6/WA2dLS915ENq7dKPJ1OJUeVgSDRJkVM4O78qybYlB0vi0MAqMe4xvAOnvA
axyBRb8YrDpd9VCubryohJAw1w9lBw4uDccrKRBBRSqON57XME0M4mM34wpJnXvi5SnlV9ah8j8x
eDUki+5ivRs3YjBpotOfWkVZc6dBxl25Se5caIu6xuw+VlG3dlyFbFp0q7QeLfwzyDy1UGwmbLvG
HN813PsByevGOvQlI7FVoOZxM++xNRiP7WocgYQIdW9FajWK+AO02K6tygu2lQQdm5m+E0MKNSZP
Z8zmKLXZReN/FRR6XYTKGzD49irJpHXRd7YHkbJoL/ERtEHPqhZ2olGsGqRhq2SuD2OGH8KVtBS8
TkRAB/rsFlBou/VrrSVAfnC2UBTzLDYRGZaYG0bnXT3lgNQkqSlW0lU4npI7H5Hhlgv+ozvoza3e
jO/76MKtte6iSX0CFzP/q9T7ZD9AsVjR0P5ip3AX4gQMJomn4cYznGybVd0pTy3jXpnT1l1ETels
3ybETZxq450ym2v2NmCvrPbe8dMnZIV4wupy2Dcm/UsnvVcuk4UTG+5ns+u3EVaIr0xsB9kk+lUO
b3flIzIJe6CPaUan19V47VTdo97Xih2AbGMjYpOUn8mgE5g2B8dUOANMPkJoyi045u4qKY9Wa5Nq
PlVooUhHHGyXkD/PI1fZwz1dj4JxwmNQNuJ1hqWCnIQCMAnN7aYq0lXCln3jG/kXNwV25Pw/ps5s
qXFl26JfpAj1zavc22BsenhRQFWRklJNqk1JX3+GiRP33BcHxa5NAZZSq5lzTDnHhpe/oyBvKUjs
epPcNLddCwjOSs0HL0sfioVWqO0kZ0PX4ebX07Gnl8pBLToADq0ZP+5ifrg5j+Gp+NBamRvp+f9M
dtenZbh2RiLu7Bkq/qT7PC4Hr9lyRxWIpLp2T8DjIbEHfhu1CRAxO7h1ae2dSD6Nkwwvqj/WHu6R
hmjxjSyJra6ekCD+04jhjzKwX4Uz3vPm01VNUBP96JylMueYdtJ4cbhf5jFYDZP9ok01nfl9tQ9w
rTmTicJyEi+6usUC3Sx9tNKsWhcldMygYW3X7nMYtrs+sjlVVbZFJnmMaqRg/pTE809iNyjOo8KN
5+W+UNPREs1uEGpXwWVfi8b/VL3x0EWm8a7RiG1tKmOIhObB66CpzTmAcUca3BBpGaNAFjGzzLXS
2XES1SXyomeVDOWdYUHmQ3/mBlwjlB6PLIlfnKhDuwCJVZOFFmOA2wp3xlNb3TktQYjKcy5j1ZHW
7uudjcAyDjN4aQiGv2tAOoVrik2Wq49O7Yqg/NubrcUeqeq25VjLOKu74V72FqqPXHJ9qF1iEK0b
oL7YQAHfU2WfVcM/UyWaAtd5qoyDMAGXeiUmlM6MW7s4OlNO6VYKnx6ciacooWJUplixtq5xco+X
Lkd0CYuwFHWzSkQg435xT9piRkqlSvCTRnGYGfeT26bI3fx8vczcPQnSm8YnHWpm6hpkIYstzlal
ovlhyo1wX3OecIJj0tAIWYZQHzseoLEvQGuKpm3Y9jkt8csmtI7skqJ0NVUnVhUFEz5SFKFqGUh8
iLbpkOUv+VDsMsJMILhVIN6H+jwl1b3qfLInDYja7Q1WW8NHyIIvxPwOiRf9KY/MhudyXz4aH0bV
fw6uWR0ma3zt8VscJ7+xIdLbzTqw0cm6EcVP6l9JGRDbjsplPUwJ5nDia9e0eR+VVdxFgBweRM4I
q6ijfl2HZDQvGDFXI/iPidQAXFTLaTHlY28lQENudthgJjeAfYW1qXIY8MK7vf8W+rsyvR26I64u
GbwrS1wAoWVr1/bfOdMszGhBgv3bhuKpqGvmRyH4pc2LuuZoD4VzG2Gj0EVO78YQ/bZhb9nn1LKG
Q4JiiGYA2sv8pXIAO76D1rEx6jiDvn4vJwgUvo0jKJzeS4YTiGehVZZdtqqnaouznisPoBoGYrw0
TmYj8x/97BgMEE7RZrRMyPkKtUg3UZmi02wnZpxZGSfCsanLdLqeG5webm+/mlMK0hKDko4ibteB
8rSC8eyplzDrmm2pC+OYQlSLpaH6dXp7/wzZcuaCI7UXdz8XwWMvl3e5wC/NlOsQIbjsfCEPnt9c
OzOo13aqdq2vHzr/SEbwoavh1yKGfUl9dziG2nLWKOd/XJ/VSeVTr5XemlU/vwu4w5UmbQuxJpFt
thuLgCgdu0Bc6kNT6b10PXkNTowcWGAXGR7iD1o/LVDKO2X1o+3uomenZMO688KUPDvOyc3QYBBI
br8+QRIZhggav7YAXtv53b3MPJ4TSuwwBnxOZtGQv81NRM5ZE3rXmvdqFfRkhbRixpPpS9hBpJ/N
5cnvUTyYHYKXMcInzzWNHlcMzWkmqZR79raI6lx0nd6hn+fpWbfJX2uA4W1hxnX9btznLrQ6RrhE
cA/Vs2cRtkCISPcEcaFdh1EFhIdJwroPrTs/J7bGEN6qqJ3u3oSfX4GNTp2QZyTDq0YQolYE1aHX
FLmuaYxoolFilaZdbzsm23uZDajkHWZ5Wf2EWuApoOFQkbtrCAQ6NzXREqrDb+XCZSOQeFvm6sV0
1FveetZrUyBVtRqbwqkrqLTym7ekndN4HXTJj1vyG3PDabUkFkUOIU2q11TlkKISz0R1w3M6taN7
QhAfhmYRB6BTuo98VCkAfaSBBWtwrZ0bDAc30yy1p/GC7Ww8hDdrQ+d14SoPEO8ZyfIgRPpsICw5
htLvY0Vy9yYCuo/t2Vj3bhY8+UOwsszZW/NoKZAdJtmpmxExVNrl8VzUYD6QBfktnGT6KGtprop0
m7U2l7PbmO7BJxRw8vIhNnVHWirS9BMStxasLgkRJThD7PwVDF8q36UbXShU3SOtx7op/WDdRB4a
FkHbynFsHnSmLrK4KSw0VN7xJjMXTgFlvjfHrc3qxLa+898fIdcBYrPmnhp72TdT8ugZZgaWyzFW
hm9fzDF862bLOEVJyloTEm1WjnCAseTwDF/GONLSXk+/Yvuk3Kc22AxdJPHiddRXHireqAigKjrT
qWnRD/TVsne9ArR0kjQQmBdz24Yl+8z0q62bdNuZyb3RmuEORxvc+sWgWHVdGhqxD0Yx76VY6lNW
3xTG0QBq1D6bSMSPFpnG2864YhV5GU37Upawl0g+/Mm1mcUeehDHbJ9/m/HfFwkxD1YzY9sEOhyb
Vm/n+dWF+LshLnWYx16e7RTBCcccBnLW/PC1y6CbN7//2u9LersnnBxDVJr0q/r2P5lD6q1Lk6zQ
ZqjQ6qXSOTrzUHJB1sNGilRuGtz08Zz26r4zzRKk8eIivJ/2ZtgxM0BwZ/jpw4SrixZuZQz5e6rD
v6iP7LtiTI4I6a9p+2jSfWyRxeANncP71OGZn87heOoIKNrIwh23+WoeOa6DIXkpl9tjiTzDcZjM
7dBhcDQaztgyQZ3VAcugsDBWfeJcSU8/AxJYdkXKQZ77YbqfHOiiiY7eOmV8zanz4/QuxZtlXNiI
4hYgrIl5xmsqQ0b0VpxbJCRgr4M1Spon+Faw06LqV5a6GeRvLzS2cDBuYCi421P3FQUGDFmxvDQ8
h/Tt6WraNp59N2CdCQIz14pcgoFteD3+aTNAtpiQTUJEJgeDEmCmyBBo7YcfZ+QBKm5xD1T9xcYp
5bYUw3DgdoKGkkl6bU22s0+71VK5WFPa7jKjdu8aM3wdkcKw3CXOvI1eAtt4irLlvRqekzB9LDv3
LRfR5xD0kD0qrte2sngk6m0IdIymLi3I456bB85GfBF5zffYg7y2fdWC9xOPtnHSpvgKO5SYtprh
MZCWu50w9zOZA/OzfFYDP41rFtfu1rwPK/QJUHCb8Ns1nHu/nc5VmH21oVyVo4lBWS9H3MEZLfS5
z429Q6u7sRPntQrmf4lLPCqrT6I24C7k4mcQfkFLZ1w8a35iEn0uR7HpmiWG0/MFNlyU/h2Sq5MK
5jquejJYdcM5jly8IEwmzixs48N1bK0XJPLUDR3gVhevCd026ABrr6rwexTtj4xwz5bfzbKckESf
QD7njjetLKkfMpffXFplHzLxTpNF1Z4yKYwLcOklvF2zXl5GiGVzkPFVeEqKOEOWT3mClEgk2R3W
ljdfswQfq1v9OOyTdMFb1n4YXLAQSEhad0LyeS2DwAnzk+d2ygoYrATml70qAI97DTkqUftG3DXT
xYGpp9DJWc79Q5gNzJO+QSkegoyVkh8xXi6bQ+h6L5aYtsyc8QXK7qiJn7ZM8hlCWpipGR9Iv8pi
ggi3bfEl0tlFH6oZ0SnvOI5RXAhgGc5UUTcWJUywqt8EdvlVWw1xUM23ruVq5F6mE+rAxzueMlZl
tUEDzb4JQUqT4FbLxoC6+IYNoSmyfI+jSY2MMEr2Zj4Qt0YzJS94bs03jBhF5SOZNBunB5hZO9/j
aA6EnZCCLXwirNyvOavu3KomJJNe2ioy3P43RmL6PJP3iaHDXecDREqRhjfUOhv2bJ11y3euiGNm
+Xtqy2k7yOmiC5UyKDvWQcgUA1vSemQMOjuRhtZoxKKzLoPnP8/tCw3vYyUqaH4lucc42yUjEZQi
6r5mkIFViNMCbSraOWY1i6oWkInmgz8AORodIs+dT0FzvmDttm2yqfLpwcklVmHmG768Mvsm23fG
hzAaryQ80RZFJzU7J0w49DmWd6cn2NQ6I9iLtLFVo5dvZ57e0i5YA3q6q2tB0I9V8izOl4Osh7e6
6HdpSeLSPH4zXMEonPVxbfZ2jBqS0djMuwMB7TyGQRrLaj5ZboP3JMERmtPs1A1syYa5i0eAZQ7I
i4NVxqoFP5/4OfM0Z8dm5FJ7WNkKFxfFYp66hqg6G2+6RbeZ+ObWjSCssx9YgLzFoBjmTdDqhyaV
bzolDMOQIFvqMybTR+/VNMjJMAm1gAZlUfd0nXrRBkh4bxFrmzVQaBiXtAcwmWfTNqVxrhfmAgvB
FtL9rKgymClgdxHtvLeQFpLuCGTUXv5qR14RNJSrMMr/OMPGqdnDolnd0YFsutSreazDRSu3Y4Bk
lIEJWDwA2Yrwo26QMRhHUE6URgW2W7WGlvy5cGgrg2nobH1OyyhWFAF64+QLBa/cmDOh84MBokH9
uGl9Fa2LSbY+9AKqWWFQMdxGvOB7Bwr/QtsfjQqfuRf2ocnbR97ZtKGcvy/qlmzJxkAmfksJyO3H
YR6+qHBAnZMdGStGNcyUlonkEyzB7pJ/WH0L3de4JMUzaZAXQWQlwL8Ysxi9gE/kbOl9RLz34yjv
08beDRtmX1eB0z6LLOepZkBto+s04Qpn9fgmC/UojeSozfCoZIW3WRN6oQM66vbBdqbDzH5xXfSR
jhOFcQwzI/yyTUWqUz437O04RuDOySZZqREns1nYQIG8MQZMtbKRosd6Kp/zyLhz0siD9pHcWUb9
GYx+u2m6dKFH59Tn8ZnZx6GTSexa6ipcNndp/ziQTxsAreQ0dFcuVYpRBJfOdN9aZ6Ffz/6k0GVJ
JY9WY2Zv54Sokx4ZSBbx3HPFex3SafZcrypjXdg4fzU9P6q7bYOdbhxWsnYxZ2Q/Au0mt2hiRfeu
gVXOXIqdthK8Xisrq88Dltx9uwgmCdUdsKRTMRr88MybLepTjuS+CqgukNowvjo1Lr5bv/nnw0ja
3x5dTYD5PWXaUwkeT6PZcmA2wbMX+EynrZ1fT2D7quDudlbjubmTWfTi5wkVbfGDD+dHOe5LraQA
Lqd3VmceRwn1v6sOMsQKl88U84WTx6nJAVwQLcOV/wwj90L9e9VczOPigte8FpXN6AUEW+xZF0/X
44q8byo7bjw4ipir5zjtzT8hFA15RwTYJhfFXZ8BMc8UtM3yzTP9DweDK/X6QsQVaT3hCBSUuVCF
TyNIh5GDXvwhQusfvPRiepqm5hBJTGdtbj5abbeeE4qFeWC3Vs8vxJZVceumK11QhBRhwKgyr09M
dpnTzzas424bocaGTPY8OY9DZwOekSlxvlRwYde8RVndxuxTLNRs44saqmYtb+BkWz4J0IgV1OIh
MTVlin+Xq/pzSAm1yDyJFFzY9RELRhEHAhN/UkQPZbGsoztf2w+dWuSupwKtQUO0Rvu1DL4dz0b7
mXfpn2Kp2O55n7pYWAr1q7STB6sfqRKa8pqDOViVHmOUMfyMvufJCrfJTU0YlFd76vpjkQT7zLOC
8+9LVWMV7N38pImKWhkBM2TLgLGjlCwgtxZNDBxo3HSCcUU2M9MaRs7jWKZWdP59SRxnj4vfRpUZ
XrLRmjdDz7HdBtKNn/WY+Fs/BEe7DJVP0gp5ojFqz3LLEMPq4VlErNziJZvl3s5+mGcE98TqclIX
rClFeB7L52JuwvsmaMKziNyMwBbRrsGNK1UOx5zdw+BQRZcGCSJJ1e8UtsTVhOx0o1Tw3o/lmyWq
kLvMiY0SObkIkdWPoY0TkfKgNOpqVVo4lWckJ37tWHe1NO/qWbmxwagunj14XiFSk3iuqG+oSrL1
PEB9nUnsjofJZZneGfQwYiIfksdiPErMNNS2nraHBzcPGWTMpFBIu8bRJNW+ytTetiEmpizs8qVi
lJvhiJ3ZS9uCfrJ1Vl4IWKZpk36rapYvYFBvm0/jMWz/iXT5l0f9vM/MJY1Z864DlhfSi4qjR/cZ
z5mD8xOur+/gJGlC3catD1KwmXIYQ4lhnErgTnE3BYyFFE+mvHtMauoWwTwhEf/GEJPOTHRqRTR2
HOjqbQaJG7bwjQF0pu2PDpp+13SE6k4Fc+I8c0Ah89PaCSdP3xkM7+a/0u4kzDtGg/jJmKxJuj1W
blvSDqB4k58HeoHin5162tO+C0T9hRf8KfPkT1TSH1Zuqp573RcPrGDvqdU+WiWZ81guLQQb3FPi
uH8kwlH0iQdrob7FJZ5tkEWug6HKHo3wMaKgj6rsC6ZLsApt4AMRdu09+dOUzlyMAOS5dZSx6QHt
DH6eXUx1ls38AppqZYKO2NmyHwmLy05KYnZX9rPKR0h4strOWlhvTmi4jCuBD01IZWMoj7tp5vHH
3WyDgIKg7gbHqvHNjRMdCN/9dEf1LysaZ+MSdEa5ufatedf0g37IJ6qYsOvCLy/iWZKV1ohHJ7gx
Y9/rxq/XUd03cUeArxVIvS7t9ilSGfFSHb+8eQrhcsyfSBrGpZZfk40Jb8zxUnvaii1lAlsQyTOp
oekDLESJiakw487smouftjiKuGpCg8u6MA2Y3ySRbBu6AVFdgzT9MCSSA2/GgWHpLgJ45KgtWp2D
F8md17d/+9THVG/I4rljGsYtNu0DYrcSrmH/VJsNixRSPbcMgnA2Rtjylnuu8OtA7bYlT9akXrEq
JqkJTsRkya/4aFbMgpM3DUJYskdYlerCZtJ45lYmSHxc7lMm0ueAqwMChv9kyZBSMDFOsljmWOdl
9MhcjvnQ7aNuTDtc2d6DCAmRKw373jCp+SdriqEMGFd2HjTiGMoILZQAqODcYoDxcaQk1WVW5Kks
E88qByvUQYxOGy8GuPR5GYlaxiQOAquNkmqP1jsmcuMm6qxN5lDUpUBfw+1UlsN+bozomOQhe8/U
6ZksMeWjep6OEJTkyaiASbkhEWnzwu8QXTz7mMW51DZ0GPJCjKe8a8hamdlXCzMlsaYRK3tGFVLN
7TdmreYayBFxEgPtNP1rLUBJ85pnmXm7jFOryGO6KmTyLyEMNTpIIqcoOv9kHtbI3gGyFPXHxg5Y
1dhN9cgkpoA9w0+fNGHFaAhIcZHQF4TU+FFj2qgLR2xPky1PjZJsxk0AxWVP1cCS67MP52bdzn52
38xwbgNfO2fDHzKwNeFApG4NgFqbzWNRk2g7JvKuAdP4nOgb/0nP4OldmNtG4ThxZOXiI/vt6zxA
qXPpXRp6oiPt/K5xcFwFhE5Ufe7/85OR72JywCe7TwuYNJgFr6nVTCkaq2XbuwFjpqS0L83IUDod
lm/w0H+dKQs/hKTqwbet3uBxlKsZOcQ6TNwEd9qQknpVg7QzwevroZkuMghjx6n7Y+iI6lR5qkLU
TpKC15WxB1cFxKu77ssmP9B0b4Y20YfWm25HATqlxCevxKnhL+tpOVpT/aO8NmIeqJbT74tv7Zuu
7FeBVz7DC7HjZoTVGkeqoqepU32rTZgamy4Xeu6YJ8teTZGZ7pRZnfNlAek8N///5X+fa3zvy1Sa
jLjb3+jnadnZtSLQ8LZGjEh6PcK/k0ykVqQPl+tQSH1SZU+G4u3lllx8KJW/7nOTDbhj6TXgjPoU
GH19stBtqJh8Vq53v4Ce391nXLcbZ2Y14CvCL4aMa9fzgEZK74/RIhWxG4Kkb7+8qoo2oi5xWN3+
tExet2Jlba60FJ67Nzyv22cJZi+nnk7E3kynTJTWMTKfFqeMaFTd6Pj7EcVkdOw4D7fo4b8s2ylP
v+/Q70e/Xztnpz3zl/7335LbWwjMiAGe6YKUMqvslFlJehoWnZ1MeiuG50TmoW1h+eu5jLjTf53f
wshxOsYItpWefj9q62pZhXmLUKF/Rigl7rRhxhlPPVJC/4RjzhquSm45cma0QvYU3JUuVXY4eMPO
tvyXxARlRkzVxpXOC35nZ+AfzunqHRR5VW53cMNohYQK87vfl/I2WMynYNXbnJteJtle3Li0oaxP
Pqt0IKSElLpF7BmBs61ujb+prU3Stctd7Ww7iya0rm1zHbS3QKpWYEILKX/9sB7Jb7fEzvKznywQ
/t2gqFl/PwJrHI+jzUA67XKcnsZ7UqHXsqrwNpQKJojL7IDYGEJ1MjNY3maQnSveyBhTt9z6001h
gkCuCIkDYpZRkRCbZMiVdHJvlYFYJ7ZRrAtD/AnlcvZ6SPegIjcGukuc1DVNHyA5B09qDKMZox+i
TNYwhv8Y9B5+5oalSuePpzQldq2SPeW9t3zPwioYerR4TLXYVkMnjgwgCHVhU72buuRtCZtjSU8I
XSX8EbXtHDphrOre2oFn5HtKVcG2y4TebzXeNuA5/FH5UNotKZ5H05nuoQtArNYduqIaZba0htjI
JofptpudZr9s3ufhO9K59xp4HQDmAHQ2U1AokTokHraR6abUiv32gomeBat+78VIf2c0z/no++dB
2UgfbXd8ryMMOUt28zbWGKX4m10ntos3ChELCjbTv4WrDelb5FsDLDPEnk44oGGopwc3LfDkiqLY
Mp3coQGxH+TIUjhgpnSTw9459mRcUGAyoFzqrzb3GULN7Ym5s40+bfrIWI5v80J0xxY1DiQTMFXz
aL+5yStQQPsbyg4jL62zQ6gZ25qJdwx9EIHSBpVRUEnDtVFyH+aujKu8zTelDGuSWbp+ZfbN8Mdd
3tFuv6Zh4L7mJWvhtnx3/KLj1CJ0YnHJDe4GZmhhm6O3GuV6NHKKsT4ckQfsKiG+uy6VDD0q7hZN
o1MDkTtUl6xAEJ8aHP9ZCLbX7stwjRD1vh3M6TGVHKcmotxXiFbQthS2TvgSi/kDtXu8OLlhnUiJ
C4mIQJYkdPZZPFhBqL9lr5iRyEKwrl2ATU3wUIvWiq6InlTcEMLU+rP1tIzT2seAv8+B4pBwsq79
vGW/FJ4C0bOyDtXeUG13ZTGA4M1RegWCTcfKIgMkayP7Pk9JKozqsv8uomyN0bf+0A04aO4A64A4
qab6wx03tcW/IMyHb38irFhMS7KZW6iBIx6deJ5JhhxsW60TL9Q7kdikTpTzljmnXi1MSq46NQ88
QuoXYLTZSau6XwfNUH4Og0UoYHvN/BnU+mDsXL/kguuqL52+hUvSo/mBgH1byfNAvP3ZCSRzK+/3
9fezPCsaOl3x7rrJZ9LxACoaYFu/L2VD0rGIyl1pYPgbixD58P999Pu5oR3fx3QBg95PL2xSontj
YiTAZbya7OoWC8HL7+d/PxrdChIQ8I1tlmUsAdxG7H7/Q5Rb1b2bHSUYqDuaz5VcZtiJIELxsZP2
nbgxuPmB65Q4udqqmdcWKfR70Z3ngUjJhfEf4r7ilHgN8Qwue1nbNAgXIcardjzXpA6byjNasvJc
6J7kkOxxHPOegA8+XdxevBoCBao/dHj9RN9K3/b7+SwI/vs35O0jrFBvyzhcpKe6jau67Pz7skCn
oKYM5cy5TUmX0zc3UCFtfoC6fauraDx7/jye9VD/96NQ9D5O/4gojfRdNukVMLumRvLGfRfaZ3Cb
jHEombdpyi3R28ZOqqngCVYIuMiN8VTZHpUC+0qC1RiP/LA+cQ+NNVywecKwk9a6Lr0zw9B5pcmc
haYzXqm1kktvEmhSJoxlHQ200EVM1I/kUASemZMKo8b1NFKzQ4zLz+VtI5a4l/6G3xzbaJtHbKTt
2dXPcEnYoTvm1QQr+KSMi6qtz4StdKSERWTEMURV/ITuNtzAMXY3fkESmQaklBj6xDTzU9gdprSR
toy6wHouNAni3myvHUMlaCxzcajTJHyo7IbWNr8Yrf9Y+p06VpowAHgniCdaNk5W4aebQjrTFj9h
/uz5UXmy/Ij9FNPeXWCQhyvCKX+OUzGO3QrBVAsWoFQnkSc/tAvtQSy3pIL0r6+VCz+tzgh5XZnw
eIIQA2SZDAHDcHaJw1CuhDHRORnum0Ivvwbzt5yzxPQPbmu69On5lqkyOttmYuRQyfmcOWiKpD1/
eb1lXc20ceLSIt/a4/7tLeMrqqYzX3u4Dia+eVXaV2oPQnPRkaErZIhvse4aiY9ch23Tvg6ZjwZM
NGsPqfLWGfEvkPrh5eqnCRN0fswfX2QniQkOgum+qjxySgK2ga6+FoZsnvI+w6WTFatIYB2iKraI
j1uF7Tz+GxsGShJL8Kkc3Tn2Stim4FxW7Nad49g11XVUPaYL6nqIFiDwO0Y+Kz+JvCMZ1817hDpV
Krd/Lb2m35v4GuRiErmkTipFB4JwoiUNuZmePOegIPqRg2UNG7bn9rVo+4FoaAopiy0Q4VPdj9EM
H3OYUrPOTr0Rhdy6I6tJp6jNXQ2UKOwmdWfXpTxbDjvMORqIbgNSV/gkNJfsF6FmaB78hk+oFMmt
nafV0dNtGzekV8A1yZ+m0IHtOxgaghaxwPNQkwDRKJete+LelNrumTXYfC7eTBlsQm2DlwHbUBjZ
pjUVbb566vQwg+drzbO2Rn+f2Mvn759yqRzkJ+ZX6dvLebj9BaBHsA4tiAm/n0M9Yd/dBli5msCv
zxUquVU/EPHbT2hjZgTH4/Dq3kTWs+QMZykWscINlXPOnSBYUQ58eAWU9iBsx3UyEAsRkrGVNHxD
bub8ddKaHfQcYVPBPWblLkf5MOJlsdtNrwt0xyQbFiVZB9RABJFMQc+NSe9OMF2XKOLw7Gp+yBLK
XJonGRdOC1FtERZX9CAO0+S/W9SlPtNvvCnqRG1I3Z1hJA8c1ZzLsLS3fhq9yFZv/IRVgKj9564b
SS1DGjCxvKzBGV/qjm09xZG/M526PcOz7emamIViOzk5JZC6Bt7pHBkf2Tj9Cxd2xoP03+Cw4uVk
Jp1aXn6XeCXDPI3+amGiONSej29kyWmW4XyHXKvgL/NkMxZoDyf0m7FbtsXZS26PQq+0zqh5zNj1
Zw1yaJMsY/P20eLJOxeD3SCqrqJL0utnM2NYYE9NS/ovB65veNx5A+mfU6+ZD5oyOliJpgCU5luo
nsuMqACMHn4rH/LK/KeNYnqbSHfZO8ZioUkEl6H0+OaHCEGRArtHmusGZeyiDyqZj3MVLI9GVTqP
XDTYZrzpbjDxNqSa5BJFzO26y1j2qI7Tb+n9YcUZy3Y8weDjGLNzWYbg1eNKNxZiO4Xrzg/9UP/F
yzW9cg/yxc2dP7bQPgcZvin8k3HVhWRYtmnN86JzT0666pu+f4uYiNybE5qqaDDTZw3IwnTScrsg
8NmBt8zfjZyJd4j4xprAW1koVZ/MJtsNeE42MENhf7cMN/sM0VWuc+tomWWw0hk5z3DZl2M7pMU7
o/eVkTPiLbQbnmoWB+dRo+fHElq8S41PKFzYFUQp3T8P4RD1p/mRu057qdrEe9KTjW6fADGIvC9p
w/OOHNhT6NohlE5NW5915ckR6tRlPVsAN8/vMUmlswn/hRy023sD6yyORv7x0i1Io3GAFggfTZJM
BlJtIruMXUZh6yljmVpO7V2O0fi2l7d23dSO16ZRJAR72fMMcasNwwHGvW2sjY63JmnL4Q61wE8I
qWpb3d6tKEvKRyfw70RUyVXG4+CuGzt/nyr5WtoGSkZ/ke9irsJ4vO3s5xDlc5MVb6P9TPDG+J7a
2kOoSDBIAz9VtJHz5gc8yvn1H6gYkL93s34viQB2DZKjO1HBV0vzv3j9br1vlb6zVrE2tDvJblkC
KD59G6zyzHzy5rpcd9Psb/DgVrRFBM+4L0voGHzrt/QVEl43US1fSfsw1pNlpu+3jmE14lW7+/3K
qX20yxDlYoviLopYsfBeot0N/H4DeazaQ8ZTZAZ17S60ud0EAqqyfTVKUVydzvT3RYnyMBr8e6vn
rrbYchzwpG7xwtlbZQzpJh+H+n2Qiwfmr1tNBvoCa3EyZv3Jh1S1vtjeH2FN3kPj5u8W2+V7GM7o
UDoVvKUWf1EZnAOGVrfQi7l5V1JdzMYN0dr223Fhk+10xqdW4OPUovSaFOst5iRoNhkJUB7L0w5i
M4Ku+UpHNMRdQGh4GYSfottXODKuiz38K8D5rDkXSACyoj8SG1xWhD4Am+xnMvQlYNHwONS3b3a0
v9y2FffMRaI4kpneBgNY7FvR+07v9FK03IM9auwgE+PVYiD4H+rOa7lxJVvTT4QOmIS7JUBPiqIk
qiTdIKRSCd4n7NPPB1XPdO+ac3rHibmam/JSgcjMlcv8ppns8cU1WZO5y56CHBcA8J4wl3Tj0ia1
eLDN/twUQh6lniCnwlM3/XvHvb2eIrZC66hP4ax213Iaz6lN0JmWbe+UdXU/zvKnVVWoBiQAzuJh
bYoGNT84/y+xRJhqTnt/Bmy3zYU7cfO1FEeJ0b5EFe72uTModAeDlV3PJi+P6Xs7l0+lS+EnYlJT
jfuXsR2Pn5jmLyfNIyj4QFRUmyged/Vwh/qAp9fKtbd7/VJAwT8PApGEcjFXHqy03TQUwr4gh91z
iyKjZ5ZIVBAw2m76ETuRizg0WXg7C6LAEN6MSa28KEz6E8CVHKMTBLAthj+5NSg/mrAYvCEChDmr
7HuFqTNTmerU2km4mpang/KjXMoIL1smbfeQHR+SsdJeQtD7WzIU8MjoSrwAj70R7EG2UCOjmYa1
xmD1z0oSji9NaTibpInuaaijqGtN+ksQZY9BOQbX7yskx8fCQwbxU8shKzKKgxcFksrjcuC26sEz
089m9lMY7KUGa98BtD+JQridpAQlxyVKWYSk7bJqJsIEvopm4h7fb8bPNacHmQWfjll9M2VuYbMb
URLR2n6B007ndEDmetTneI8jdbZOowxKdjw9a2GYHFE/yPwCsX+L3srjWPwSiBZ6WhS9tYiXbL4/
zKoIawyTUV+7o/ps9mZJgQQH4vtxUnXkPp42aoGKWB3T5DbaD6IYbQ2ctBQbmSdCqY+ghEHK9jpF
qkcD+JykIrzmSXNvpm59HBPndXYfswq+J5Rzx69oXqwh2OIVrpoXuyjye0uTjygLtqdZCmAHTfpM
g2a4KT1987BXLqMJTpUVta7u3M+rxK2elDjMnukpYCKBAL0R1QuasAhOE2asE2AAE/aEXmTzSzIz
vxkTvCecOdrPgXM/deF4UPPmJ1ZBxSqD1jq2yi+ZQvo0sdHmntAPpaUh6vyMwRNVVK6O4B7sfu8E
4QJ+y/1Gy+qXQAke6Yk1XwATGSWB6HSSRWgR9s0qHe38hvJ0Rq07RHdWq0/7xuBwzlXl1+k837VD
BLIqViFmNMp9BsHDG/FrlbFwnxq7f3TQyPhy0rfG1jlAs3Qfuyx7jNF926QoGO30nB4/djJgCrRs
cZBivMvgmkld7AAiQnA07ZGMibGE22ZdVV2pX2dPwpG8Oo77HNXZfac6+Zc505ep7eLDVkzk2l0N
NF2M8rlRMaixGJWey8hxdzZlJLQUsU3lbF9QLUJXvm4OtT0lT7rdPKCdBAzEzB7JgQHKoedWcoCw
ktHODqPJa1yhZ1zqyXTpAFYw/0Fbc7bDA5399DwgvrRupYJbCl4qmxHjYYAUffoGc/EeroVBfzQj
8pSg5xo0LmdqLWsYXzVDARhojeGjaBRMbLm7z9XAQnUKGF966BZxIBRnpxI4dRqyf4iFYC1dLo86
cCAZDhIolGgLhhaA+KiiFaeEWzNXn3Ta+19mo/7SnRp5Z0fmPuSF21znw2GScbAFV5cfpMjzc76w
YG2oEo/MDgygc0jBZy6Cq/MIc0DqzLn56jlsl8/R1ZdsVKL3WmMmlxZpw30k1L2alaY/KK0Eco7e
mTlq2qE2SSsjHJO9Oi/FppmykdspBnJjcCmgn/iOAVjmDfqY7XLCkrrSaCqtGx1W1+/fFzUWu/2o
lZCFXYTcyi480gfeEu753WRb84oTG3tGmOrr1Ejiu1QL7ms/6fNmX/RYrYwi/uSUu+fvH9hHAX5Z
ebh2YLhTrs5MxBGEX9XRpJwLu4CB08clXYl4XmsxbAkbf6BMDHBWv/2C7CLZD2MiDi1BmH/WkNcr
ZX4nNKGeoL+hPp06MzET3q7U5EKr5rl//2GiPaX0bU+aLhKYBw7D1wzvcZfryo+GAonBjMgSKVGL
9HVe/f48TPnjuy7P4nPf3RBQgBmoRMo60elU9CpdJq1NLRiiEUAscATZnZYnlDTYNK36pjGgTHJr
gZEEIbRoTH3/Kht4MR06GYKhLZbHagM4S8Gi8/vbL78KWlhOgaueQaFgO1O6MJQXJepeLf/5A8KH
4EwbLmCp6q9Az3CZniFv11V+a1m1TRdHNaaiKqqrMWrfypwxwuosoBZtAYCqMknhm+SQlBLIidQu
5Yzm1kBVdPg2Y/3+Ac7nBP9xsrx5lLROoNlpeHWsqAMpI2Nw5LSxDGaDyAmFtGUO3z9og/EsnFrB
EZo/EhO0BvYNfFtHQgI1Aq+slPCoJ8HWMBEnE51T78asXyeZgciJ0yv3YVYyGYys4YDEpldXdr4f
8fsOIasgKbAyneRTFBHObfUO+5biECs1PHeEdfffYHnH2TQwcEYhJXitvPOz2mJkRM+OAaWBebBb
1j8YFU8Hs0fxH3DsU2vVm4KBOkNm6C/tooFP2mysrMG85XL8NJ2p80QMSzLJKRNCFnuoFW9i7Q5j
VX1mFs1F0OgNxFiEBLU1Ssj1AeqbvktoHhOa6oPbhs9BGOGa3SDNAlrdwNUgBaoT1XutSOBqV0rq
5zjmHXhTtl+xKnoxbkKllpuIFl/Oywj0ALaOnvYEuBzhgxaUjKrluOcuvyon2DngHpeVZ8gsotT1
OjwQlcKZN3ibXEFe1gcHPSj8rJ1rOzQw1EG8w2W3dpzfFUE+34Nsl4v0g9DAXLlx6M2o0SFezBFh
AAxRdFn+NlaQjRrD2W8EcKkipqOlMFwkok+HMYorKEFj6tFxOGZ1iGOiPd++12lo7U3b4/0m7fS+
EAkiCEyFt+h/7gxDRW5Xj99HLM5W/XWyleQgx3VlI5+oCg1QpIFXrQyGA7IHCuAkyMRJmAc7gsdC
VLTBYEhLo31ltvHTGGqGhyFns2slKZWpaPqOaZ/YhS1RnP2bwII2LarhWSxm8TQRksOgC2SAXYEO
TsZAE5W3iQWZYDNwkDLnYaKLsU4dF7WHejogs0Lhhsu6VRUdulZ02r9/VSsaA90+2GJwJteQtX/R
pS98UU/UVM6qDtHTNfjOUPgyBZsIcJDfX4dAR70KxlzzR4uzkUVk+VrfQYrG7KDHWq+xRwAPFYwM
8Ld9qEMVN+Z9YXe/13cMwa8lsbxlml7jvTS+lELPNk0qvSp387V0uif8bh/TlMG1qAZ0ZkNJ/zof
07VdrAtX3pTcoihTm2drbEHlL9rIDTp56Bo6Kz0IIo9gqK6oG7FC6mEsdoZypTlbnrrUAJ+vMzFj
Hth4dtxUV8Bpx3QsVVhhqFdkWTyu0rCkREEgOLPAQnG4SV4o+WoX1D4Ce77etogUFBZCHrXyZCT9
I2xuda2mxiWJdyQxUHQm0qyMq5d9Yq6GILXPoRJe9G7iYomC0DMaxBtQX87XGaQijyIiXQ2DgeGh
wm2okrIS8uyjqmbItHThxVz8TuFwoMTdrROXw1qiKw8+K8jO+FZxVYQQFeFyHkKoSdQx7TkUJYAk
2XtZ32a7BSFhUJNSf+F7UprjsWkozgzNm7I3MYxbTIJ11D7EA5cXfqPIF3hdpxZAUiLB+kNSHnLz
MFmauxpUMTKWxmFkzI9dj/iupYkbcOC7Lh7SNVQaKDBWtwaV0ns5Nn0PCv7o6pxjHA5bcGfY7k8N
VZo07etfwzw8TW7f+bao00OaAZzA9W4E2ARe22xAZSEYjnaNqksMdEamu5iNlooVYiVchV6dgDVh
nV6b4X0EccB1BwbADrOHFAAUHIazTlG3bc1bMzeLv+02MOyfSYh6iSVLEBmdnmzp3TUAa1hEOb8m
3YxLujpTtZZ9cfjXD7PDNTVbKN7TiALCbxTXrBVbZTSRn2e2LKzmXQ/zEtt4UDCrEk0Zz6Dp6cme
cAQpLvUHJD2XW3jaSDt/BFzE+TKvDJkn3+xFBcyHO1Fmrr2yDSJagri5R3k6et/eMyyCKQ3l22Nx
JwmpVcvvcL5VDrXm7JOwqbdOc8GbE5qlw4ezE0P6TlL1bKSOJLRNtk3r7vMuVrZBnLN4E1x2/CHA
WYNHncDLwdO2t8yyQpra+s9xwkpKhjgoAtpWGZY4fK7O7o9AzS1zqo6k4JbnWHrjfX8/sMEZ+xgl
jyFZSHcFWibUPvKYzRkOq62NaPuyb3K3AZ0lCf7xFOuA7sWnW2IvGWX6TZumn0j7jbT++9eZtHfD
7PLa1Ya2dRJwWvZIWMth431/Jx0wI2jEOkbj2H6akgiCYRS3p8zNAcS7KJcNKa3d2rWugQV8007k
zU1GKM7QMSjVRmuju8N729IDSEw5rDGOtHY40O1tB6Kw2YM9nifygBUFb3C0IEkNiR5DkFF+YuZD
z6CZnmQBUi6F+bEq3ehGm4upzPJDWKjBJkntJ9Vok3Vgzg0p2ZOTx+0hKn8G4Ho3AHtgXC5M7FjH
wfT7h5pJAotBEioztJ+seAOp+m3IA33TFuZrKfsbA69i24epT2BV90UCzy935XjU1MY9DOBZYgd4
DbD4o10C3k4QA7DVCPQ2DYT9pABaM9LxWFRou0dTe9BbqEgiRUYD1hqC2YZyagv4pjgS7RBZnfoM
OjGOCVl6UJTx2UGTx1JrZ6eoqLNkTqVvsG0rVnpNqt1otgkoEK23cLYWMwH8kqg7Ig2uBp/8B6hk
sEHMS/GVHJkx9OoFBYp6X+LYBMmBWU4x5Og+SmCcHfVxXtLcdi1YpOpiR52PrC2pJf2xr1xPac60
gvZDSXFbaS1GI/QAjrM9Rb7lKljPDtmTqz+lNnCuNHFM8CBGc6mKbRKE1ySptZe5px5KsLN5dkIn
JWUlTPVqX6xcMHhQ402gHKhe+KCbdFrAp6qdte0M3iqy8mHVpRA5Lem8WV2THrXI4m2lkFEZ8uIe
By85ruELVNlPlRe6mcbxEYUGdIcC52plw6eucI00ionGdpSeirJ6nwbdPYRj//oT3Y/E68JqRgpK
1yAHFPx3cZ+vsDWYM1PZann6SWnKtavR4kxD+CWqdk9P5jVHDnIXhr+cWjIsVpJo2+SpZxLw2PJs
g0TrY39w8EZWrIbuuTbWlzTCUWq0XoWFJM0cq+ZusNViE/Y0mrNAf+qQAd/HEs2UIawvc/ZloB6C
4p76OUNbP00aqXgFbhcZ+S8F3/Rtj0ToSlNMLGISBpcDeDV3LcmgvJL6H1wmk4o0Y6CSOhcgACVe
MwoeV4IWTxWfuYDpNwBhWadK0i9GRwB0uM6OTf9WhBlRdeoBFlsliH+1swFWQabOmtTdBa4+bKr6
fhDPMx4Fd1UBYmy0xCZn5QfTTlDYzO/SBqcKzKiOdTK9MxT7EDGc77bMnH2GhXebO5+BxJ0U9gcA
GSurh3VfQCIlusEsgGCUQyhYh5SrdHAWdpuFtVCjQptQKiQ3jAAhsbGiVMP2MothWk8Tog5Wj3Vv
3sFWQJfd6yYkPw2zpnRnbWVUQggz3OAOAApit5n+ZNm9fBpysAlVSmtKwy4C0A74i3Yx1LMAwDX5
fdqrPzNZdjiPErbDmGjdyV8ujRSfOXyzM3HITAllqe1CF8ONKAmMzyJyO2bJ2jMFwrlL5vSOwsVT
8QSm7d/cEAJoFz5+iUpioD/aQ+wrTW/5JsyR9YRTWjCSTEAqDDet2XzWpii3dDt8ZUwwrRilAQhU
3Ya1zMiGdcvr8+JnGOto6ULC9OakN/3UUSNvLsozVIL0jIgX7RoeLpKzsXYKYDrm7CL2ETkT2gzZ
rxi3r6OC54/A6gW1lvYEdZcejOGuW2U+djuzFb9oyScrvaMvz4ionGnQpyFk8TbmasdxCz6zSUc1
z1zPXFgcavs0DpVOi02DPDOhtl6Di0GhyYQSgpaFmGHtxuLSh7/GcawuvFv+a5gAUkuarSSgKZ32
wGGiaSTyDaTahgtN+lOuRysUogx/rJzrECs/MQngBCeQxUXgBl6UtHdKE5uebLXbJNuelbIqMBcq
sH6S10gpH2Xff4m+OwBxWtUBXutWj0JFHWp+T6LbRC4Ajsmor7hMnfVIE+TnqIKhm4GNjAg2c2Z8
TIlTk8CIVRpbgjoW99ox7ldBLQwkdNHnwAwm9cOFTSKZmW3UIboaCtRggZurLo8909FVb3T22nSb
6+RgPpQl0BacMGIeHoZYrwflWSQSlDaH3bMDFUk2JBugkJjXFg76Tlrmly0UH5MUMI6DG3ltAFey
f60K7AqB2GwhSjvbjqEL8kM+z4kwRwH5BGv3YTvlwy/X6YMzwqq3sDYUTM+LF1mmeMNKRBsMaFU9
ZMGEbel3dkCP3zZWDMoNL8cUGNjJ7FMaAmBpqj3wK29stNozyqKEAjvMm5iyrZHWV2qKU9LHoL6t
rx5S4SXW0NWIjHTXzdXdIC3sJDCB7+bplaQEqbzmCt4IMrcBWKBQ8GdOGC36xCWsvkj7WjGA/KK2
zvFPJJaAsJyiFjYOo7W1U9FIHOmRrubR0nxoEaVecUdCwUyRpOpMJT/LMPaJwZkX2qPK3HJuOcNQ
IlLIzVCHf8Rx+15V0mTzkTblM6oITZE/odSBsmIIsHXATk8tZrBwgMoiF95+EZKjIMPKbnuZEhQB
3eSBMXID9QT3oy6Hcjbao2dYieGVDpqEFVo1zjFt2mesPnY5zSc/WPjXqdrUPjO0i0PZ4NjDvqdV
u3IwwYNbqyzT6mvuOm9pNL/ZugpIdC51oCoJx29O2Cn+EGI4UYsO4ZnaQnimflRQYtjQIi5xsuj8
ARH0uR5LOBFAAmpOL9p6vQL+lTRLcWPN09F6ODCDXwISvnsujKXSDKxdoWjloVFsRggwp/xMLycg
PGa2zSU+z/9qHkHqeolQaIHxQZocUMZDMxjUQ1OYvyI6MHDzoWMItaNToM9X6HiKr0bhpZgrjh7U
usUVstrbkQv8dVZ6ssD6MS9n35qxgJWNg9JmoCITp3fcL138y+4cIHBwf4XQ/SIbtYOTZ780o9rh
nzevM5hRvg15O526dm00LchOx/kC1RTcgaIggMd9/FYZChfeoUW+AQOV8KUzs3dL2vuhN6drkF4J
phy0D3WstXOC029emTtgL3DhloAw4efiiShuPHpNJENuXT0s3hE2sF331QXz/FwRZuD8ypXZDeIB
3sNPirdgxd9Fx6pVNQbT3P8dpKRL7mTvmlU+GW2NDk6PnrsYmsjH92aj9jU0CFfRLlMpnhg5flSN
++LmaIDCV6SqCzBuOY4Sq9a0Ux7mAf8KJ6JYnsxwPcFsXikJfs3TVO3Tb44b3r6oCTD6sRIcO3id
AHKsinwakRpbDBdtBpELWftsV02IwSQTB7jGlZa/amlyP+YFDRR1T0OgPWMQCxgLC55trZv5ixMC
ZiXNTw1YNLFqwQtz76NS+WLWvXNT4a4qi+Pc43/ldkv1LIW9Kkr+YahB6Yp1V/MUZz87OCE1sI/N
gRdtQ4tBjQGID4yqpQhyoT403RHGjdyi88DF1Gynal4sJMOLHF2gW4Nxk+QIMgmGlaMigqLF6Q9A
GOMDaoi0WgZ0HsIo2GVuq3NDNPQ3WqX21XHR2YHzUdoZjdPQBHQzuNq+xVABvk+TU8VltU9JtW4z
ZI0B12a7oodA0pN7q5QdnlmG+7g0mp1bdZuuI/2ZIVbjhHkAlN7OwUXqQ8V0RB03FcZg8HjBlRnZ
+EqeLFY5WDSMjtTrGDK7j/Jk26ZY/xgDJKVlJ6ctTJ+44p5vfBt8O4Uskig0tXhO4meWumJNt2/X
GxoQonpm8x5r5SHPhnQfat01JCVfdZiqTIDDocbZb3rws7YowHobES4DEn8k8cwdl+CoQU4amS+t
kXy8aOn8OarV6NdQ5CIVN9cgL79atOQww2F5wLSHE4A9M6YvxMgqgClTUN+hSFgauKxE9r3WVONq
dvqDATi8lO6XYTHINa/xJB5M+h++g6niOBcfqoQZb5+a6JeMgfzmQFi2TRdGe+mUD11o87GL1gKP
kBa7b10JF3EDTQVYpVTYucd+F/W9h/NftQcL8FmF0OBYyzswdyZIvzB5crIGXHKvRH5dttGdAb66
DV39hwpWezNhlXXoUte8L5HvhJPI8cZwozgGHXyAuXwwJlN8zKoDtBz2/QV7pPQIZs1FLmTAlMnQ
SBIzSDrNEOyCmORtzsCCFfyXrlHUl4LZo9ZhWFOGrg9wT2wYKqNyYzyoaBSVsnwENs40ssmuUL1P
I309gxXuBeShMqFjClC59NjmJgJlKLI9mlAEA/II1W0e9YCGVz4hQJ4s9K0FVp209FMAk1liaSIP
N2iq4DkV/V1dx1K/CXckTvZwJnv4MIzN12EEHF5kD5uycKjGMOcNBXiddO5IkEe447C2aQXXz7Pl
0HFpTY4FdAXKNnrTQRqv5PKAPbT4jZ2fszm+T8ze5sPMNOkQSN2UY8N4Qcyv4dyOJ1fFpycMNPp8
WWftcag+pwxlvcqKJxLOSDtVsvayXNS7cGqPqhac7IqawrZQfOn7Eg3meEYVsYqmVVkltLkm2g0o
A9L5iB2xcyA+r0JlAAYgaHWE6DjJ8Dym2mtb1ahGMf507Bt4WWq7Cu5k/BFqDbwaGwRMFjcfk/M4
aPmbnZlfdFFJc83pEGukO5mZvgUaFENs0FJd4z43FsTNUuwOwZz57PetiFVca9uPqOoOufJYk2LS
sR6nndXab2Dzj6Gb4aEMSBPxG2IcqHlw3Qi5RpXo1rBd5T4W+qte5RfRwKCHVbemUTGs8poyJnOS
mxNFJ5Tb9o49PuR2dXjrFE0F8jqMbF0CaquBYXNrDCVoJQxALR6M0GVOONebFGj7KjSCc0N2uMbM
NVsHIiv2UePetdK04AsB/aXjF62xOYQQw50R6keLTee5VYVkdIjiYS32nOhqF4hh66DSADnVvqbD
Z+mSrYCuowFSNuFxLKZ801nqJ7chVvWURWtEoJqtmlU6Fln4jebofp86Tf2YLaulv9ooW/q9aF2B
KyLcGKEfp/ARhkI5qbZIfbXjhTCAdbfV5GxDjYrLdsGP4pyKNpU7Hm0joRuAX2sUBqkvOxR7kgm3
4/SSG+0bEpMon5EaHhuO1aod2seWqUwDXHBdRmZOWtRvmh4qTQulFMU3QCuxRBejOMbmSQ+ugdm+
zGZRoqeTu0cRvtILZZpL2lzmbni0ZfvTkf0abHG1H6e623hYzrMqtip/BBintqielXJcam8EfbUa
WQcbjzsC6mEukB1VXVV/0CPxPKiSIpsmqNCbWza0w74Y4l1dDpemEy9OXpc7rdRMr56DXaJpwi9c
TClhltliGv0EbZwsRPEubcCF0gnM86DdAwKA2mEm5c5seuGZyKUPE1MzWUznSI4HJmAYDdt7FeNe
XuJmiGlhG66YfGk09LFVicZoAGkJXQWOrL6HoEifmzJClZV51RDOEOYWdWAE39KemccQPOlQgzeJ
jd1hH78MI862XLrYtc7bcBhQeZEbFSkUDwiGBQ5b4LsResAYq50Fd9xKYB6Fpg4rPi6QEqzl3Ri5
CvlDKqklkFWEfBUDZpjT+Un024BJ1gY43gf7S1+5SfpV05FFyja4zxQLnhwMVd5hkDAFfetkXl1Q
xMWOt/inx9r/yL3j6f/BhOv/W4sC4z9aFBzjJv54l/FfXAqWL/ntUqBALvyHhjESZgOW0E3b+T82
BWD6/2HqmmmploVJiGnwN//bBeQf9mIOgheM7ghTLGY87W9XLgWXAiEsE3MDSzV0W8Na8H9iy7WY
Fv3LuMlUVUvVkMjEY8pwcB350zS3Msy8dXLZ3+Ol8WLHCkQU+RNDXJ8A1LrNBg2Gu7bYDP24twoV
9ciNnblHaU8XZVGKlEyF01d8oe+d5iaBTK/MWNnEg3mO+ltTbKS0d9m4iUPxMOvj/czMdhD01MlA
hBmgkjn75LUHEI6PRV746biRhgbc+TraOJ9b1a6inZeT3RLmpazBqRYckI0REsX4uW1HTBI3sVZ9
8g9mVB/W/2Y3cf/7RfzFf2vx3vnr+7F4MVg3ubpgDe3l/f2b42lIkQMFjJGv3pSvebZnHBwBXbfj
11GDlTkBgrsFwbzKoKljH0Rmop5sbs7UqY/qGK6svPTm7vQ3TyX+6qa2LJtlqqZtm8Kw2VNi8Z/8
t8eKnLEJHQC39xAwi5ryTBn3dKFDorBqTUgmzWCavijetHHAP8JlNMzize29Kd5V7YuVodd7p2bP
jcJIRW66TDtYTfmDv+hZW37K8Keu5BW5gYcEIR93UtCXQA++sbe51byZyKCyRfhStbwZ0UdRFNdg
YHypKa43OgjwOPKzTdujwWyFUQxj6Enad+yFln5mjv8mStS+pnToMh30AfBUdBUjKdIVR71VNc3H
3L4rq2aj2N2qBL2WSW82fsYjMTD8mFD+r4HOMDkl/wW4BEuttG7Qy5DFX1mzXPaLDV4bxs7SnV+k
n2TcPxchDFozeI7tZM2j8zcW8ui4bXixdDw17dZD2HxSwHt8vcDo1B2Nu2K6dRkIUFBYTDWZOZ5Y
c/6widRHwdBk2Y85yvuqtW5y/VAzAanN8kUJN6WJCueyGzhBSZ1dZQfcRYmWA9XkNRqL8qPt5RmQ
kler/ac+FS+FgyRV9yxpBllOuCZJXA7E3IsD1G/6Hwvl9Na6bx0NRcHUE77213/eXNh6/t973tR0
S9jk47qpq39sLrj49MMQIrknfSj9TJykjauCWi9Yo5RxTAoJb9eq5QcXDapRzadeqb9SnS79mNzJ
acA1qNm0Ujc8euUdqlO4vbYZ2aQeP8Q0/uPa3vZI2Fk3kFm0aSAODafRZRaL+2u/mhOalWAPpxJn
B8RtJ+T6EOJkt/HqXfsmdGSxre45JmVe3lOdXsUiyZgSrG54dS0bgfEfOjzL+jJ1ZpuzGMk47mvY
D+18yhtg4Iq56VjOzvqaakQ9DD7pcBIyPixfzPJaLG3QAnOddXPLi2cIBcZ9VwgUhL54knwSOZtJ
Oyy856qggcq3UPR2jRDr+8wHY+1UDFeWsziH+XX5tqPzZdfKCk2btQ5Cp1RWQ3ZjQKyQCdgALSYT
ZUGkY8TJ6qhPMx0iiEI5DQqE2QbKqwhv4Z/tAEUpIK9QMLlfbL+4uOl5zXlE4i848Qq65GTq1pZf
8ftFVKibGb6b96NdPvNRePl8lapOX87I0yzPKovr74i9HGokkFMdBwRKL1fWOz6sPt4qUW1bhLsj
zNxXXYXnHeeu3qihdih0hB7q9KMPwnUeQgl3eIscmY4tG1kVkAxz26GUzB2xrD/R5Z8/LSdP66sz
Z7HBbqxDC3n5HoVUPooF16PWQKI2SUmxziVwIfjyW8joV5AFSshOEukdS8uXL7eJ4yIGXKB1by0n
W9f6tR4ZhwgcChClVRX2R3g0gOjFfVE8D1NwtfQSXku4bB3onz0pZqau9aR+VqEPRJXPS1KQpeWn
brStv7tasP/682oxuXvJCGygjrr7p2eiFF3MLZ/co0C6W+JQIe7Zqjz6ABaPAn9dCncdMddYTgMQ
Am8Kmi2rJFBWt3p5/Jtzb/zVVvD3pULegXOocDASNf+w+CsBIlaOqdDVIjTrvYvXFQo6tPrm4KY4
8XYqrrUJXpTLu+EwJCL00Lqbs+fSJvM2b7x7ZbS2qHWsMY1dVsVQ3hAomlOxLAhrxkbtZpdSAsCL
3JR1ezMdJJqq07KmGSSSZfcs57+ygJxyvaMnlGxczkA4dhtzRNTjFHNc7CcuksrAJ3TBv7UI/lhy
UdhEkowNokB9Cc2GudrvG60zGBzITZ6/V+gUjGhBDpLhnWyOVRKteeouJ9/hc3L79IIdiYKzy0Uz
GPGp6PolhCcYLKFEPNvqyZys5QCZIVaTvy9Pyi2ETi3gFdDueg2rguqmLU6/KQL2ZyIWhzBmF8ZA
3fow8Jb0xv3SMFCyi2WKg5JHtte4AzloTlv5y00TmfdmjrgUm3x538tHsJtuzb+IK24q/b7jQWd4
mfWG3Tvh9VfU3VpwK/cVYSjc9OV5+Ug8ADumTnjp841+26YczK1bUTTR6fnOE5YLVp/A9ahwxgNp
bZbV77lYpWuDC2b1rfsI4gtYVeSirkXerUKQtsSWVLllACFyhGix6CAaLReoOpQ/wjwmERgQ+rer
TQ6KOkoOY9nuYI7MZbEExkJUu5K0bjlhbnDU4mg1GvnPwHgHIrIsFm941sEu8R2XdyBH1XcMtDvc
e3Yok8x3NcVjhgO/JFio2yGOeL/cEktA6xGWQGYFGwH+ir3A1cJrMhPtEDPjyx2xRE9iEW/ENE9N
7qxtxn3N+Mbe4W/M5r2baZrhdU7vzN2ZGteXm13B+CxpQazPj9JOrnoJrnkJLFn+DpdvbeLVDSz+
zD/RMOlh3oxuEF1wN4a8+dw2p6Kp/CVXi/t3/s3fHd4/gomh4a4Lj5KsULM0XfvDQ1IqAbVxLbsL
6g4+44vdkgh19ok3lcXvS4ivSoSS2Dt8SNT7cVElrwI4PBCXl6tn2WX0PpdktRwRRC6v2AyjWq7+
drqjuvuvjYC1PyuO7ycVzNesbwNC5w/fwampXQgeaXdxwNzTVzkM43tnKXsW3THNbR1HJ4e4nIC/
UA2LUhpAqJ1Dvg9+21H+90/yZ27/55P88c5E6owVYoPdBaUizFO4YPm/nOhKI91fflko1dF0Ac6z
Fdjk7BhhyLUG+CwG6o5CBwraGH7P6eFvFvPPBOz7wXB3dQXvCS7OHzcD4t+p08m2u4DXxoCcrVsA
IQXotbS4OdtLJGVkjX0Rv1moFQh6+ibuQctFTOpS5sQhapPlHUYlu051vP/8iNqfBcj3I1qao+oG
EooYD/21AAHMMmKZkHdgb7gNHJ0sT8ezixjA45TxzarMbU4+EszO7m/+6/9F2pluNXIsa/uKaq2a
h78ICQRiUjftNn9q0btNzfNcV3+eULe/Lcr6pLN8bO8NCKGszIyMjOGNN06sjk7XSs2m5btqk5/9
PLSeBtbk5G77BN/krUwNiUYHysCtZ71Q/3OrGjkliuXm4jn73AXXUpm2zklTDc9zXPI40vLvyO/q
S6wKh4zNUzCxEyhjxyE59TCpZJTxAWj6K0rj/ISX1/JyzMV8s0LTI7MxaQENFKfASzaM6HGgybzn
v8EReUH45NOOHd5fozmepnk6vHCWrP7RDDVQqfRZYDR88jubHIjcplU0POn6M1eZy6qen54m7sS5
EReiVLpw6QWK1T6VfvyIjiOeytWKcg25HRH1FJ77HDABBuF3NlSdiWQCZDr/FCc3lqJhzaP4zcSv
/jztuvOtCU7g9qmay2va+wC7zq4MjGqxrSEprfJ77t8LGmjRFP23ONGk2rIYmWTWYlSy7+BrvLl9
ogP7DjjZV48cr+98ZZpYQKVyRxOLLVGHjIajVvYSDPc+Z4rfcu7F9cET6WpNWJTkW1wTF/7tDiiK
EHXi/ctkbDun64F773XOTQB5kl2CyvqgJdmqxZgLI3IwCpTltn9r0NUMI4nOXGvXL2At8OhG9Sr2
M8MNGUGEVGy8Anfk/OKfuhN0XdU8iruocCbo9Xn1fWd0kqlBBFScipT8S9qAD8vUg9vjNbsmCOh6
sbHKnXhR4heJf6T51s35BzklBcfPIb8/Ev7c1L0cmp/2CXbQb+K8HW5x800uR1RMNrty6M+PuWgT
+ksIjgY1Ftq+AYxP6yx0itlSuwyhLz1Lxl0WYFkQuSAt5RgQnYYEA7jF2Xu0a+zv6C95QRoPq7w8
iDpgLgPKEdX0bHFYjmYfe34Vuimkv3UdruWqyZSPwvxQwicxdpl/PwQrGBbuNHimwX9EW8V+CyiF
ROVx67BB+NautctSHHjsfTe/JiIjVq+cZNxyAjzn1848pRuPH3mxYfDAUhSjcIBa/WPk6Wryo/VM
ufX4jKRS5n4FpeRKbKFaa9YzHjtleddyQmivdwjptO0D7yQKAPv9CgDN7UA6W55ZXuWI+f6bivvp
EqWQyA7r30Fz5OYFnZJg3g5B3PcpQKlnD96UeXpuSFNBeNVb1Q0/TWq8m8w3OV0F1EmkNy6oa02c
sjOb5iykRwOnE06tyu3A2fa0cGep7prw4H3Qt1vxXHnCuKfN1AidWb6BSfnS4T25BzoBbM0Clqgt
nwD6Vvg+VMQmNQNKLTSRFIw5ZEFsA7HikQyeJEBihwi0ej6JGEMHe22OysrQLz0QzvM/FwVbGJVC
dYetm+pCn6iQg7LfwvJtAnj20h+GwQXCQ020xBIDnA5Cf5LSfiRrvCoovCSFNHxN9CRZlWAyhg5y
eyoiqe6Gc1ih4hyaY21neH0Kr/2zVjVwAWzwHSSMoag+sJn4BSvEw6/lyzCTMTJf20iZ5f4q8xAI
0abDi+WLaw3QGPMjsREeSOxLfopp7sdbvTr6zov2DGSwcIanTJmflfILlid6uepqCZS4MEnL39Md
OMdj5ixS4AB9YwVbLOaonrR/Hd5l3/KFY8h7ByLnFD/d/I66yGAH29YnFU32/mosJ5hqCKlw1Vti
axvlPX8stgZf5O18iGwfP6GouTXm/I1N9dP4Trwz8Rb14lW+iNKUpwvqzZDSas9wt2FSPcf+xNQT
eONaTG2TIPrgrltucbtoGvyUiXasAyQ8uFfzu2dnJb2oXLCJ1Rt02VVg34hNYJfKTTdSIBb0r7Bf
3Q0A2S162GwaN77jthsTgZS82HRajtLhe9gqkAW8Yqi+6Q9wv1AWJ94gURYJtvRjcT17H5GhXqcM
J34jpr/uP3dCszjBZ6eU6tciptrcA6/S4uqrEPZJBLkN6lvm6EXjm0c9J+XM+Q9FNW4CNfk+dnAR
24EHMR1ornbD6fyzIoOYdvRyZF1c/17X829+SVKVngyRct+luLZUygk4R0c/8K6kb37y2wEvU2Ja
LaEFUUU0yV0r3WOpZl+tkGBGV/0YiWKJJOg40HNiv3TpIYYP+QcqipUmOcPnwVb1ZcBOYBgJJNh8
8YjK127piryCP4TVLy1+llX8o4z6LddPY1UPWieViKb/ElGTdKVAjfdFfhpbjboEa/gLuv4bO3us
Lf22a1+jyLlpCeCVRnVfVi2Utx6N7po/BgFYThyz6lUCGxKo69WN+Feii9gCngqNgUaIQfv49hu9
z1biVzcxkQq8aAsa8SqigYeBO++/RTCv09+sK2n7EDXNs6lqCOGm99NvMD1vHJcyhpiAoOfd6hBd
KCZg1YFKUt9+maDVDMSvnPVr25z+iCOCBUG/4yRbTrhxq+mrV7+ZvEorTeB66wzq3pAOr4kCOwMt
6HMVsEJQw87CBVnTOYIGKzVKjo47jzlF2ZD4fNAYwSI7BXHGZrTGdTIaX2ui2qPxR2UQm8pgB9Vu
s2b+s4lbUCXwVWFvZRClTkH9LQF6qpf1aoDuUCve+iBbq+SqO/CrqQXrq1B+U/A80wPFB6RJidQa
P+lrTRvnhkKT0be3deTdth0oFMg3wM+0trFqiVyk4YsylnSDSFdiTYklKOETzJmSjpad/0VeiQjc
x5mzCfCAJWKVQOIaJ+hyZJJvR+mFKNm3b/wZR6vFx2zzg1kk2sFpxicfLrAKf5kA1+wR1P9uQQtH
wItTxxUw4idhWj24SE1tPzrDg+KSwqbRiUOgwVXJwwCVD4T4eHh2yz+tol8nPVyWWXHfERjiI+SK
jc0NTfyg8ip/mg4aIoToVLvmsXTrvtaBhJbzDizNtRn0tEfdlmClu4YzOP4sO2tNPiF0gzsM5mio
nifQo76E4bo/9fabTuQkVsT9d59E94sUAcwncF/C8fIudhCyJrET08LdTIZX+OTpD/5X1LZ3B0+c
ebScaDN+b0l0SbRNDAn7QyteJbkFewGwQhrF5FRtwPo/PSsUdYp9FCXeXid3x3slLK7r5e2QEVZy
FRhprE3P4ujUQdcxlcTWTml2xAIlntObGO4kL7CaeTSc0TxLtolX3vBTnaRvGO0csjnzr9oOAx/i
sYN5gxVJlcZHQw8PmaCjPOJxYKMRLXQIeAFOuJL0ptxPco2burrrnWc5omwCvR/oNgpkyEGL0N0A
8wc3gRAYE1fe2JNRI0ookcI8hqBuN8LK1XTNdTDQM9IrH+OGhgq/rhXSlKa1A3aO0Ytm4O+qSLIT
WE1zhwlMQkWsMZFODc4E6iYUv2HiKBrih0WBGyMk/FzvFlpXAywaBdPb4PwVGa8A0FZx5678YQQC
pUogn6UotH02OVu4m7YmWZWAADv8bdWg0mBLP2RVRCfqkBZj0cHttWrTdUpDLJIqkmUh6BpzEUDq
Qefs+A4L13LatQ7BS0FtbwLDWFukL+Hc3KaJfysjSMKKA1M1oFMNc4O1TATUwYkhPscmSqYBHWgF
nD+lBRNNShGSS51Gp7xB9rWtoeqjBsEjkSseomm8iUmrJi0+KmmOPvFhwR1X+Uz+pdiJIcw2JnRg
lA9EpdohS0WAVrMDevx5K58323F1oyM4NrMMZFwcDhqkiFnj+N6KAytha7jFkQueUlUxBuadCuk+
rX3WHK2DVxgQgjZBr2tk/gEuNfNzW9VQ9E13kg7js+nv3sPUhaYZptUYcNN6z+VELqiHP8k0qNL1
73lYtbNuCkpM4ejayI0hUV7xXisr2EtujkPUem80jF73YEvFiEcRSRg/IopI4jCB/lRCXTjqwMIx
85mVkX4wBbmLgEBT163BkUNImRsnftXIZfMdk+1ql4VLryg9fpL8uUUtlRw2eQLHdddzcUhF1PRf
4TZBkgI6lsvlJrk+Ga5tc6DRsEEDcpM/ZLGsWL2mpmhNaf5BpIWoW06gPFWeQIBLMxp3LDYGMXg6
fcrWIwGzcmtD2zQDfRg4B4gML9Y8Ml96q38Sjz9KoL5u3ygTSpT2HnKNLRenTJGjK9lUsZMkE43x
gy22i8ZnUibuTPqaOPyUvMvB8YAtJr17K/rft1HpZJyYQ+B+iGEkBh0Ddi4AaVItkBxTBcFZlcsU
NOlNFqOTYY/xVJAFh8uAsBAgwxvdfpZAZULzCpSLPEzXe0Cbn2nVu/bsmyh21oMCSSjDdwVxivZV
rnnaft/N2Ac5iE/FI27HaS90mzZHkJ8x+cEhuEEJUAL/YJTOpDdJ1ABXNKgDYnydvHMAewGlH1dM
UYvmld4h7farzDonEtrAeV/UIZQkQDbRGTJoxIT6+JAhJcQhnioV0mRZhhV9uK6Uxsf9QwAD0vqc
TknhihjDLE1a2VoB/UBFaFZKGfrBMeYng3wE0kTeIiusm6iddyapZw2FLucQLKpcAnL7xgd54lDJ
YkNVepMDeBhrksTDGx8gfiphROoF30UHc+n0yB1aBuVV4ElIMhgiwqupAHDjPCv+G2YrxU9XONc8
RkeTWQn+oCIqIf2LtiRdNJBjbGmDDWsR0ZMVlnQrn6ibVH2QQgtexvjB7KAQRjNjBIcZGoWIu4Q5
RfWasOVrZLcQtplsOflR16zuAabLXSRX/IxK1Nz+iftnjKI7fJkh3AyU+lnGG+Pw/CKRHHQJkaYw
EnEldbse55Tjwo0synyqojsRZQYR9UsWPOJeFGkWJ3LUjRvZjNJuD7dB5NGry9rQ67Pn/rLpc0Zo
CNgfuMB3ORdCNA1MfiXBadCY16aZX8l4oPIPkS+5akLOJ5H9mPyUCPr0Ku4LDym4EjFUefIGY596
QukLKSEoFAp/IPqZi66e6IUeFF8VkLmHpB1XCXsAiyOpbjjWxPPiSKIT1CC+K7FMOWpKFD92znxA
njAHQZgcQnS28SGHM6ZGp455LgKPE3eNNyWPkVn/4LSQ4ROdK0cXb26lk4hoOyz4MCYJzlGeuAeh
k6HzDuASvsMgQhy9LljJ0kgUSUQJH0tv6LWa4QQSz/LJ8InS4IN5dAY1KD8waOkpao7ZFgkbSzpc
34kLxFvEADm8k2Dhrx1CtOT0ifsnJ0emzjxT5VXyTDaXYzmA2w7JypPHlnXqxherbtfBaG6or7yx
w3lnTLn4VJZjy5e4faal9ZYEI49FTlyOBmoZQ0HsEdknd96XJDqI/qfTG4ddiOijV8gbb3uvuEeC
vPk156hwzmbcjDo27mYHVpF4p/Xg2mG2+TugJfeIbQgGQLNCcLuogsney40pJu/U2zdinQmAQkLC
FKxQuEpKpYsfE3q3uvOrvJ1TIB4kKy6qSqtKktW7AV53C60pSyDYjdn+lUvqo+wHO384ppwrs7P3
LCGUYHRZfJYNRqsiXMjtTBqds4ZE8hpPKBlOAVbUzbyCW1sONXYl/28zeKMkEM3b6jVb71AIbjrV
Td+8yEx4h6BVJP3Jt2gKzyI7OTK9GFJHTNtkI+GrqdtJsJ3aV+py+xWtyp4bgml97VxBz8gtXIMZ
N2kiOZpYzXKAHD7cb8lLiGLIS3pq5jnsiCDQbLhNMEcAqcmxcbhMZSvZiqT07+tKvwtrWtAkkU5r
ZDKmrFiiz9dKCFqkUa41tPpgZdeSAcTUBVm4ogf9KoS7Xcuqt9ZXriNBpSnld/QHj48oimPv0QSA
n/hE0dWVot+10PjLwyUQ9vbOrTNU9zR0JhrjEaPET8Ei0eEZ1ayOFjHDe0p757Z8R+1GWBNiWIv6
i5VXzEnOgESALQLqY7MV3ZRR1TJ4Oh2o7IPLyiEFgXv4E0ieAP4qYnP2c/4NlITafriZc4NmplnB
pu8xj9uqovp+QlLrezkYPHqEronb6i0MEjoFpvmf5uStINwBXZ/hhdNc7hGc/0qp3snEb2U0caFD
WiIXxp7BirS86UHz8a0GlzNE05LqlgdznoEbrG2UtZhzv9A7XrgzKMvyFYuC8A/J7yAG4vn1XvhD
lm22qWds+i959dqNGOgzdZ04bB9RugNP1EzJjwPCsdpQubiiLfgBlikHxiFbylnlM7oqvOvbRrwQ
OooV6J3DAM6zGVTiFEYgWnxsLXwJfqKY7hb8/w9ZOwq6vhut8TMb+68S/Lbz6kdLqpi3yargj9BY
eocDLNedOzAMERP5RG53XPbDNZGBteIlufvaRLnPO/vR6MrkmgcT5AFQhvvGFD8StmDuIN2DBU8H
3k4Vz4jhrRDMfZUvqE3V6reOY722g6yumoZ38iH+W2LQvYlvAUxQaaVFl0K8xiIt4diAhAybFJFG
oEX+/RyYLwxywdDmFl8iTBoAS6u0yl6yonorpvoQveb5Jm4uG4MODiQqy7MX00ppN2K+Qvi9Ayxj
KT3s8WR0eElgKw6SKDCczvriTbZEIvPJueWXvWFtDG1+iKEEga2TMmt2UcHpqLH66eMLkIkMFb4e
TqKPKZaN0WOLwe5nMdRDaAM9g/SrpqZ4o3f4Q+OGKsUrcYNGV93zI7U5ss+KmeDg7dTumdIVat5/
4R3lF5wLsUxnn5gqExNICsVnnJ6ueKgsinuApFoan9lgwqJ+LUiewoBmJcAzDG9l0N21c56NCpgO
n+pb+Y3gexI6g/d9/h0KBhpL0q/YxvfdyBWRweBBKY8g+7i2QsyKWAJAsHzatwTSrmy4v4jfc2gA
lhI9KIorDQtzpgtTSSW2za38S0HXhQ1xUn7tSCwRTQ0jrkB0RLTgsBKPSUhbWtXDnqFhCKzt2bv8
0tBgXEcDW9OXgiqWyaS8s+QIJhRHYVgPdA+1Du/QEXol3Ho0HzifR1nmoBxy6RaYL4tcPihn85Cj
PUr9VHRmGXRj8Pdj8G5X7bNYvrJqER691wAsxjpuk+QObSLAAr4AVAUpfDASzz/LP4QdPBxpWMNS
dRPeIGsh7Kbva3oPC9weYbS5E1uo08SmEX0rHpCBsW6WlzJJurnIGbAEJNpUzRU4vKu76mJcL1br
IZztch+XRKGVbuu54a5y63utyF6GOHlpaL0CP8KrIBRVyrbNcfo5xw08rBFdFCDsuzai+Hueaj8F
KmaUME4i2VgzziQqPeFy1OODb0Xo8gWrRr60gXZAieoRnOUaPgQGtERuuYqjmrLEgio7moHZcoX/
hpv9DssTiabEkXJ0nJn2L4b5nWCQ0QTQE4XlraBu84ju65D1vga2B7UFrXpngGywgONzHfaSwAgc
PDfiFbQUvJEcbkpMZHZfoC5Vp9Gp+rXTnccxnp/EKw6aQ6ReQn6xCuiESH1MW17xEUKiqwKfEds0
b7uHXAW/m7ybIfXc5A6JfOFc/EanM6OeW5jzsErbGcahTYSLwKGMXGPXDPbed8pncY0ldMMDi1/M
JaZN4xdJxcNSsKoIp1Xgtxqw4PKagMLkei5V40sbdlvOrLxNtEsoq0lxgtiGcj/wKwFjNZ2xF71P
36jbGRUaDf1aILgDf5JyPxTWLWaVQNbEUigc0gE1BHpJTYJo/Jr67VbLxu2ETguKfOv4+6p1zCs7
zl7A6HFn0EryJh+pb69pxknwnJdYQvB/+i6xgHunyj0vNQW4VPEVZ+Qqd8l9gxXTQxQFP6OUBNKK
KR8DnHaq8oH2Uo8D+kNQk2JtgyO9Tavqmyh0PYrvQgdCIj/4kGQF3uWb+BcISKEGjyy6WhR/AOYV
c3+G/pU2Zo4kr2zbv+9G+4AhCqF8IKQmsOeSiKkIF3kD1SuilQgsfOa3PA4MMju9QiUdELiCoubT
xWV3XOfRJmHWKYZP1QFtCRA3/PZVNRTf1KGFZwIQcoh6Q+3l6UDPHMxjvm8zVfDMrlu9T4bZUBOf
Zbcus2K3sgo+m8EKdsl4+MDzWkczF3Bczr9puqIEyRl6oIsW5z/IabWnBam5NwhXd7R2BW0ATfiz
5fd0uXumG8SNzf+I2HZG+y2uKCn7y0ln9NNOShoKlcAKwiMBFfH4GpPTlm1xDLBfbbuAn4Kz5c6Q
nQWAs7Dra8Le2H5tXt269DZgkT2iS5KY+72UDiAMgNZp073Cmf7Nm0tJ5hyyd1zwgts0uwY6+Y6m
aupKfFyKKEp5ZA4NTf6gIfpT4oRMxJ/fI9W90cIfGhhQQfHKnlrdVhS9+O4joWadRATCKFDzkEtV
ZiWBWpW8i4EzXDratShg3IvYJPbiVRsBCdBGaS1wDZM2V8RSBN0IxhN7XKCss0qbIvOL5d9aGY1U
IY4PX7j1JKiJCAhK/pA0bN4LOLYl+kNuSkxTCFcPtRvEDYjKD0QUDqUt1BrINcz0tCkUqSIja2zi
cKA0v5LcvKwgXqNnU8RNSLhJ62/iuBNwJK7arhXiAQVps8Y0HwMlfZlTEnW/xEuA3nKUxbCs8o1v
0Drb4WEok+FzIycRisfyxwWpW2CffgmdDamxgMoAXC3QVjXNF6wU4pW97BNYzYyHZn1D3d6YhBSb
uFxNxMJ6rSRSRwxx/O4MF8xLUzBrRwiCX88A54Yt3zm2vkAQUITW0pVnNPa0sSJNRrAYR8t7Ft0m
2UepAkBYynGWzVES91ErCweYW/eT8Al5W9hUnJG6X/wlpEdiC5g3o4avkGfAc7VdNjYwMxY/KmJi
ZDZwJYBeQjP0kVnzF9Zall5UtOhf1tqREuZDfNl/w80Rg7InPCkOBr89vwH6Akz4e/IWKBwbUmdQ
fQvTeuDGSkDW7knq/qyz9E5VnXUkUdh8+Epy/EpzWA1yIi3Jq+k6jPW9QgJcLlmN7gzkuX/KnScI
LO45v8c9dD/OP+MJywTNhFIywEfpJhUDn5+xtmeVFnkGFxVdecqdCdmPVRXf4Qncwry9kpxSmZlk
/0bjr8P9Qq8QeXJywqhmSY3I6ho9HM00/iA8hppGKYVm85ARYhTBstWUOhsA6fPrIR/Vvxrc5oX5
nCF9StSuo18hMk4fih+tBUExvb6Ig2Ctn5+u/k8D0LINTFCKECzSJtoC01MViqWEfQZBgRfSBYys
hVP91MfyWmrYJPpfZwE1EQRE4PtbOVr7wCwTUjG8BGP4QAcU407iLQEMQ91gPVYexr3+JuY+N7Gw
+oitoExq9xha9b1p9tv/Bbr4n/Yk1iumNIz0HleKtjjabRIPlEJBbOHNRNvaYOWwxjHe/RDnf4qG
l1IeKU+yre7VNvI3AvXnV1ITwfh8shFqxgdYZ5qm7S0egb47TV3ZfbkfATuQDNtVs0urg/pWbGnO
NKae6FI2nRCB4OAbkwu/GbdEGreH8oOwvnDgjH8uCxBO0EKehcvBJi+EeaBjSRr38yghszSz6Vnj
U8hQ1N+E9UgKXsCGv/hGbUEJhfeJtAFt+Z41tYBeYvrdsNhruP5enLbE+aZzelNPO8BGv3wwMT/G
JNhJHoBm4muqyr8FBZRgVTAA8LD3csmcX2Z7oUPAQAseWGWvHUpygfJ9Pp8mnAtZZun1E8jkG0Xv
tWstFOYR6g8HmIZwFwOwLFF1iwQms3YHN5WEB0WCp+onL4pRxr2LqRBs5OYzm6S6Jafa5f276j8n
0CFVVQCTlhRhUjbSzv1fDUC9VVyV/nVkRi+2UpOvdmp6LlP+QTXnf9q68K+lqCRRzY2oLEas6evD
oaZRBXHgyoGIi9BFsKZBZQMxBTklnkL0cQM7sBaJk6Diwsv1h8EccarIpK/7kRoH7xKq21rchAgD
wE9A1YQ5OP36shA5gvzeMzLNfsJWgrNaJbiYdj32EMBTaPDp/0DfRNrqURIaZ6DiNWufE9qxauOD
RnTwrGOKcT85wvCZQbhKXSjqsYa7wcya/4AwhTEG46XA8pDgYmemP1t6xyhx9aGQ1zSbLF45TRtv
up5wZI1Z7qYvYhv02F10kW53jpuv4V5JZUEyG+OBLyosCWGm3MfU5kieSYKF8N/tRkW/Kgk1cZfz
Nt2q3ulreOHi1gUdfHS8XRU7FfQ99R6qB9rNkyU9ctqbbAh0T+knSbogTC10FhACq/4uhOy8md+w
kVZReUgzs7EGNT5SpjjmL+W4GWmanDWQKqbwM1LLSnOAKws+wKxRnglWnD8hC43++0E9FSJs02Lr
Fho9Rw8ktNGiZtzpiMR5t1JCnZfbqKpuLJNWJ3b8s6v8C5BubWHR/xrWsnUNoL4pt/vn9TFI23jx
4E9PGFZTFN4x7Qaqtrm71UIanvrEsymWIRLvd56EmOQkltmfg3RBgpby/Br8f54GTezyj4mX8flp
ioiyO8OluJrTDg8WXFg7doXQnNH4NyEoWtV+Lnq61I3lyiYPGIw7n8vVI1xUkKy78DQLo+/32vz3
aRZrE9Z0llcnb3pK6T4AAgkh0FZepdyOSnPPQ/nOa4vRKfYBkTLD38FKhav+DWk+/yT/PPgixdb/
e5JDqfuRFGd+rdkKXGVPFKDBu7NjLBrlUi2OyULIbIYK0pIXyScxvqmqoqWcgd+OBgRNgDeqF/7M
gkKrhzuSb0nONbq6ivVwNaXf7DKFQPbBSMON8BrIZ8pLeeHchvhsWDTse50na0hBVvHoS7MeutXJ
kAVAKVuZISShkw4JUGppHSLnPTHYbuP07wX0gV54QVCMk8f6aEEW10mswUupBvavrQlV95b5NjAD
td47Z9fIpf3FNbLsYDsQke4owlbsCXbG9yR7x3tutFdONCT+EO9hHVJ+lz3UhDMNls5FJfjavAIU
lNLbOp3626TainGk49pe2tsDdP0fGgqqAiDacAZ59kLK5iLJmi4mOVHDzBw1JH2qlzLL/1LsAWZ0
qllKwqLfjIaWJPq4Fl01s+0eoiZf2UoJpR6Q8BTsenKX8SrJyOKBWDDbZgq7Qf5NeHMyS4FiQGkv
FN8cCuf+MQXcBN2FaMFWncVuQOBoKsD+pidURwJHu4pVHTMLwcDUPSR60LazsEiLoAhMeJL17GXS
IAJNtpAbSVQD5vrr84fmYDyeeyqxso4ODR7Y7FW1NlEDFVLogUhbO1k2vSV9D6Vp1fdUpL7johCK
u6DNrZN69WhJFlUrY0Sp45xMDF50D65KYYI6z+up9TelP3ylMQNwmJuug+VWDyE/iALrKaqM/4xs
ada8Tub4R9i/V769bmJPDJ82gr8yGrsbk8JQYPnjTOUWaNgUzGD204JdPCQOTKOX7UjyQae2yyEk
l2qgl5t549NiAJwUVZtTAnIxgbAy06/T0X9ICaQNk0LY8R1iNvKjxBWmVznmHAr5pUM3FHpw0JnD
Wusc68j2Lx1mcZ6PN0qH3chRHZhaqFUjmL3Q+vZY5wU9MZNn2sHRM2NeUSprFXgEXgPxb2SkdMkN
Xiov3Q2ucutOxD6o0ZeiimgKniAu/wbHr3QWumGh9LC7hWJrrfoD/KpcFbb95IUvHAc+o9YC2NSa
l9CMtrFdXZK4z1rJhXDE01QbFxSiGG7xgxF8JHGZFbchHeDnfW4ad5IJp93XV0Fs6HZ9T+od5eHQ
ahJw26/MCqU0Kwz9C+t5CEb8dz3/+RgLwQ8d38Wvjed9AgIrom2WHERJoEjsWIKURH/0tvkW6/1X
KScV7hIURSsYiWanRuZdohX6uuLnxiehQKj3/NH8fLH+ekAItVEWxHNsy5PfH62TEmoEnvRi3g/c
GOSNpSQT3ML/bRA5oUeDhCQDh2Qs531I8SlOgyQoNf/STXRqyzU4dLHMVXprHarXjkaBQdorUj+Y
9/rwLmgYiZf/i3kcjbBQroZf1XEUKdPBGRwEDInBfH6Izz7w7/04GmIhML7Re1WshTN0cVIti/FF
RQEDkcO8MBkpKlmK5vFyLczxOrRzzU4ZiTFqsOuSjyGHBaxOcLwXJ3ZS0I4mttDCbtdMDbCKaQ/N
0FpwN2jAxH47v3qLOt9/Lt9CnHsVGpepYhQDcJc4UDlZUSnOZGYsJwuJ392Q4T0/7sldMyHMohST
rKSzMBxAvqWxnnkTOaBubdTVg6SO5rpYBWX0h0j7+eFOqhVSAn+P5y5ioF1a2rTNcad936ydjKbb
43+snNbLkFyX5HyYrJTQS6xaanwkfC0wHHBHHcnAIIIKytbvpCisI/Qv0bbzz3d6GxyHmJgUWNnL
cuvc8lWtVdEqtJyOqD8AZfWeQ4v+bokbyivnxzspykfDLXY9H8AuujXDtSWsgJJ7HMCpgMEkR3dp
rJNyfDTWQpfh6IdDDCn1PlSre8lmScAiZrvPT+nSMIuLOMsVmlFCxryXy4LaBcHsXTR4Lw2yqDtr
a1+Zq4pBgiqmxe1f9dCt7ObmX8yE/DT5Kpw/1V7Iaqr3E6VVLJiv0rO9fxUcVutcUJufbbzf5/5o
EP3zDUNvj2S0TQZpUqgHBzAR8QtWVgaq5v82m6Uas6esK02WbABhJ1kQwSniaZ0f5aRAu45t2fjY
luMthCxP6EAwVVyYlB4h0JwioXI6CDQFLOfHOikER2MthGAIwwTnlbFIgwgE0zoEq8+PcXp7/p6P
u2SIyIt8zmjYzfZAKYb1JRB5WTgb2Mn5kU5qYggeWDgbRsJDqeWREVDTKWGGUvtwqxFk0nrlVtCk
xaiIX3p+rJO7dDTW4gbNAgoaqrA5jAWa75CExbehjcvGpqr14hV6aW4L2Zt74rm0VZ73hWHsRLkL
SJXKTkkTMtfzkzu5ZUeTE7E5WsjBtfychq3ouU65lboBWwdmEG5oiPNvTNCjkeRJjkYKxiyZk4It
kyPVU7eP5dtQOHN+PqfEnFg3ARfDMDz8m8+jOEMTgOftGYWoit5SbUeZi2dUF7TdKSP0eJjFHpV9
M9Ze0877VLd2wjnmlckFh1aMiaXhdjzEYmcMCDY6tWSIpKFK5MA/UJJzhEWIZp0hbPL/xuw9HnCx
QX7njnAfd/MeYI2ZK3uxJSjL35/foEsrJ9J/JAb2YMZ127FBPYW42vAq9Q7nRzgl0sfzWGi60HEc
O06GeW+ZH0ZiPo3DzzK5s4f8wgadOqdH4/zDOmudWlUa9IJODtPNpq2QolHXIKlhOjpcEOyTo2mY
Wa5uWfBrLpySeLZ8L9SsaU/xBDwCk0YlHPkzzOuLGbqTZ+hoqMUt6wVVqtS2Pu3FeyXVNZNuAVF+
fpd0+ZSlfBsGSUCHg+qQXvksCDAc6UmGE7S3df3apgdTFQYUs2t0uKGOmigclaXY8qIA0XpS+uES
LpFaiYKis8GwvmYQJBep+oS1Mbb6HTRggkw//5inxNUwidQDRXAxbBaHItfpbJnSNXzvBN4ei8NV
4sfzIyyiZr+MmuMhFvLaAiWctGpEjvznmqlx9SuwoqAef+PTxexkCYTA4vzQpzb6eOSFPwN12Thz
sXEWrTK6wgPtKuvjX10x/x1FW1oFUZyPlu0ySmGmj5VS3XOXUddz8d48v1VEOz4L1NRk7kQfZ/QX
tSVIjpT2/F/WS1taHZZKhmRy0Cx1+D5UwwOsIikEkOcHOWVuHC/X4mqhS1RWE7ab9wrw2nb+fqip
NHZl+KdtfgBlOj/aKWUJoAGEGfBSB2jr50ULbG0qyeYdjBtZM1rsQPRuXRC0k57i8TALlWL6w9SM
sjfYuGbz92UWZTuadVEfN38p1ufndVK0j+a10C5xrHSu6TKvcIAW9H91X56Ut6MhFhvF5+t+4jNE
RTcXKg0t+iecn8TJEWwdCmzQzzpewufNge2giuLJxJgBmeeSE4dQ/YL2OblOR0PI74+u42a2/brr
qFuSGjVMdnekZ4t1IV1xUqSPBlkoUcWlJ1uGCjjgyTj3Ev4cux2KXhBBAaQb59ft9KSAJRHjdlXP
WAh16TthNY2BKgE8Np9w0MX4wOkp/XeIhUBX7gRQ3GIIBJoPp+MT/2Gf4SP+K8PMBMeh6w6ejrc0
NDInttPCiQ/TIWrMdC76OKck7XiIxXSatDSbVo3UPayUTQPtJdbz+T1ZUAL9uuaOh1gIs+/aLVwZ
DOHR5aO+AkCJpyvRIrIsNewlwI3lmF7cqQVy6++BHcvC+xUA18LiLIzGjWajVvdF2j7P2ofUzAZd
cTPEIEY+BCx6KHKnvAhxCSgdg+xFgmd0R9n6evAnpXwsuVCDCNrzdwFm4iZb1/gPsRpNGPb82xq2
VamAPb9qp5wAU/3vsy9sgzGIWr9pK3VPy7st6F6BBnCADgGpYqK/57h1AMWeH/SkMIDe8ODadjzn
AOA60gn+5PmjVY/qvs3ih7YxHvCqz49w6tYxj0ZYTKsrpqyOU0aIC2+dA4JR3a1d1fRovRBhOaUJ
jgdaWDgJrUQTVxvUvVLOT5SRlqa1v2jgXFivJVQ17TzgTzGzwXESl7NVL10Ei+z7bxmGjE+V5I1J
hcZnNU23o5aai5ktAQsvANCJtmzoAiEEVgb/hW874s8HutvpuaALlrAw6eG0m3yTd7tvXO4Ia15Q
lqR8pJp9Q6kMvLVSMyzF/CCgbVBCUlzK+gjumr1Iy/RNwPcJWMzzArBACf2ekKnR3IGKGv5bXAkd
BWBGY7esGTWfXqXeCaabkeEBVEEp9SDdeWLJjhz4BkhXAO/kFVlf2yc7m2yJxVB2NNPE0wvtm4mm
qaZx6TkX+Ji/n9NF8ZoW+TN7oRhzrdb1grqavWoSdG9fcAFYKoUH7sr7zKJ45t4FySC8K6IZappT
0EqSKlFcM+gWzq/aCUGjGxUlQQgCj7KsuAN9oBZ0vZ/2UlhN1FsqGs+PcOK8fBphIWdtSct7pZ+n
vSRVECpyCf/mTOqGR+UglV10lFmGaAZaANPNaJiwaigtIXaCdKYUDJ2fyeGSX/iXn4ZZqP259A36
sDGMZLvq7wmwYLE2pvx1pp2dqHOgm0LdgNaXn7pYW6X2mxBFSAGPFOYLoUSUbQ2HSplDsTMCmJBl
ESIIATCTuoGDPrzT+/FDYtBK1G3Pz+LUfgDgdKg7o/zMMhb74XRJO1g9k5ATSeRW+FTkbjo/yonY
Aghu8XIpMTHIpH/WLnVLdSPX5LSXewWHX86inDUBzcNtcH4wXT0lxiSMgB8bXMf6klrSauzSiMt0
2teG8mDXlkCko8GlYQp9L836TeCKbAreFajQ34QjU9LCaKZ/hNSWXVn2CAQNxSEZf6mBjxXKHZXE
utHzeCcOE5+YNpDycG+nII7m6qGl6Ix8RBK+OJ31yNabaVdJaVBLQtSkmiP1XkKYbAivoCezWorE
9WuVNp/yOEJ/01L9WEK2mGVedIWql3RN/M2k3bbAwd02fBzp5RUnCg2W6Ugglfd8EqX+o0MZmkOd
xPQstoeguuVHW9EkKdtpcPKBG6vbLbD1tVRKSxFvnGt3rfeQpiA7M2tvdZQ883FS9sWX1py+zB1s
qrH1OJv27eSr4rjzccI1JFeBsBzIARN5Fc0kVJGJqm3V6qsT/Q9hZ7YUt7Y16ydSRKmXbuk7Y8AG
e3GjwGtvqyn1fenpz5eCfX5TOIorjIHS1GzGHE2OzB5RgZLedXAqyKuFS3Pl9A6cVpvjhh6tGbll
Gn7ulgySCQjfOi+F0IZeUXR21P9RJ/Nv9Qut5V16pMUs0UG9LxKQbC4vMsiq/e6/bgnsqAv7U8CH
F01o3rhp/SsMx7WXyi6oCmyAOr7ym2DcM6O6pmdfjWVRlV6pEdAHxQMMfLTbs57jVibm0caA0sb8
DZ5iZS1BW1CyGT6ZoRAuO8zVynQwPb62h4jfDs6rxDWe1NSHyeQCvLZNPppeRHeebobEZ8pbhB7i
5yqHX2dsztMZShZ4DrVlxNcBaYNrfKdL5QzakJRf2HZPnQHv/PalzuZH6B5RCAOC3A+nOyhBZJVX
iQea6+YyuVXbHWsjAi8quvg6sAf0zuAep8AFaYE/fLz+dpYFVSYHjiUnt/b+LI+Otw3NlCwuwN+v
HOKwD487ur6YVrXyHX6Ytd7T+1b2z8ftWdls46STU/O4ESogDq2qImvGgm6ranOnnnptGaPglNDN
nXaPLruV7A/QALpJl5FGPds83fB7Mj4zjDQFPdKsFAPe0cLqh/bVG31nO5Nv2YKKbP8RU5nvDYKj
26V/xv8qauHLzMUbBs0/nDWzKF+svPjZRCt94eTQZ99a3wLU1E/QIj1Zsl+iaRKFlEhpmtaD8K0M
7BOVfPHnjtBdPN5YYLqqm7Fo7+w5IQD3AvQgg29EYGPcXVik7o63Xf5zMcqfm+Qi6jZ3C5BAj02w
UguZMzz+9Abo6DI18A/gtiS8Kax/X2Pkz5cA+g4UdcEcnApC0ARgtL2VlFDF4Nh6bJZvDuhv6mpi
iSIUoa/uZLJgdDO/FQVUeL2/irIoplEXzjZKb9WSYERwlTT1uRg1RBIZoRqD3VMnKmyF4+yejkIm
0TxPfteCU8KBFYSw/NXXYvrhbz8Wv42abthJK3kTpqfBOmN3cYPEZoclh+tMxFR34l/bEKeQsSAP
Trf66rGpbJUhdd40Geqfu2MLrSYlNlEzUGITyXV40miLEP8YTFvJvRhTaPVV234vMpB8e6f0imhA
68k/xtlGyBbhDOy7U+9ubC7qOR0enNIajvXOahlOwQ6LB0gmCTcGPzJKyzuRaqnJJseflX0xQb/p
Y4WG2m02V3QWjeFwKS864jIRt0hVFpBE8h9+PnznhdhQv4w0gH8V4ucC+YUem1fWqL3TINxc01z2
LHJ5rJbgJ6MpkjKmknWH90pTx3+xCDC+vKZAZbnU+OhmAGihAUuie3kph4/p2i/27pTC1k81zLM3
hL+0au1522kX0c7q7cyHaTKu86ijlg2wcDOKvI3DxLHhzkwarlacJaH98kHutU6kXCM6GGTUdFlR
E4K9BdWHY4UerX0jXiWxS3QhDAvcPboLRXC0PgCfixMaBL3oBrEOzAFzSMWe2DsT3JDGSBEEJVyL
ARzukIrrzuq37YUc0AzyTq3mwhHVYqhBiOBcbd3cv0yjGt6sTc9+PhMFD4eM3PLo3zF27S3xJuE0
EVMw62x0FmlarKOcvhMtEKx3DEsAWb7kef20KmERJMVoFbneKSRhFlcehG16OL8jligfvq4xy67U
G1zXy7dsmr+2E3QlcTB+4vztdUoRfLBsXhDAwE4rBbUSeYd/BOLj0rqdm024CUyAVUewvtExunRf
Nii0ajLW4ghFCdZnfEzAcTLIlW8uRdEm/2bWnyQk91jxP45obyPl0bYOy3EwH/oMEheMcNNBRlbN
uqYZBeyVau5PuEAVYg7uIxQoh/fyGuTs72WgRlIaJCT7ADRxijqGmaQ0HwyYeZKcYWCpwuBBdwCM
u0FIWItobhGdjtnuBepyXeNNcPc6Qs1ajVcp0ifxFWFs/KRNj8ceiWbZBqes173LXjo88L2OVs2d
jwMv8gibnCSX5vvV9ErD78oxaB/kJq6qdAEyVtik69IdLlL3jgZuti+ycutxCO9Eo1Vt2esSbdHB
oxQ2Jh6NF9IR4wrh6lArxOvyxzP+LlYaqg9mxARTCvUdNR2jiW8Mrztla/RwUmJ2ZYbsgQ4c+q1C
0GGEtWyfXdleaHPPm0/R6vI53i+Z3pw+UXgpbczznpMwuEu7bcake4DR8EpYavw0hMvfAi+GT61L
wUbPfSSqt09Dzo/Jx3Xu/28Ee3HUFKVh7WeMQBGFWrlh5hI3nqY0wBcV5QSTJ24o0VE5sLUcXv09
xP7r6hNjkb6lsYS09N4cWABw4jjKugf1SeA9KM5UH4Esr5gfHdjDctgqlytFAzJKYuLLm5e1GRZi
2yW5x7J9Miqd1/2V+XNUe/MybxFIiV3mxaN4wbSrdCZSqAydeHjh8MIIH8RJixVWa79FKOzl8S3X
ND88PJiPcEcWCbL20LGQ/LQ/1KK6pB9cJ47bh4UmDHGHrdcDGSloEUSqceqG0ZG4XjP7USQSC0TR
ooCJbXGRlUiYU0qij19b6fMV1FTsT9Wfo9vLBFVNPhWU4NsH7h2cnvNNhT8P5siFjxzlAx8C9MPz
8Rdj+34+9gxGm89NZw5pCzzsFTbuz+6DgJ+cmNGEWNL+LYoPLJW4QdSN7sPRcngQHxLQWhO0XumL
BUzjeXsGv6+3td+lrEkAMa2cOp6tNmFadSQ80Pt3nyeh/vrink+aE05fZEgQk31373W0i9p13bSq
iDu+gjP/YoAxDWolMUWOPnyfKIIQCspjJomv43L4vXW17q82/FagfDeBq8zI+yGYQ1Uanjm0DxUk
aG9m1UT28fBT/nb8fJOLjASj76Nx9/4paVJ5o+HV7cMWJ4hW2CL/mjoEkp+VEVZPYf91/nzQXh68
qzu7rJK2fehx0xSrS3QC+8v1txChkBmXd897RiQ6xgS6xV+aWhf2lcNvbH/yyvvJH6vssnkyKm5B
DF8WJM9sKEgwLj0YpSk8XDYbS3Qw85ZuUUisoIfnUhahXzi18fGMOADOPCrFctbl42ltuNNb8gvi
r/V25bG7kKzxjBMYUxo3Ognzp9JLXxTnyW/lw0sPujioXIrjEGq+88NvKEN+YKr3i48l8Yg9hawp
nm8FE18amutJxZ6qgebww7QNDz1s3yjVQZo3I+uaG/5FD8dxCVvx4Uf8ze79sXX2EwpV28RD3PE+
sAtC60jsHpdEf72I1m5MwvzDj/sIh8Hi/PG8fRHhArHFwTN5Ja7EJSYD03+zoUTUNphjeBeTrwrH
WHZx9h1+9t/3JvUVx/dJtu43fTZhGPt122FwoR6FzxsSHZCGJxHh4uEHWX8zL8I8uZ6PohVtTO8P
fhXVu2hr8yRlMTl9ohgQizObU0ReCn54Q3knCmjw04icsPMq0OOwkZNWuVFpA5HAEgsZiEVYO0sb
TVQxh0f79yWhduqSJTYRf9sbbd1azZKPfftQlO15gH+E9ySHFPZJCdHENEFgTsQOJbrETx7+16n6
4+F7NrLbbfxd22KJOfdFyYO7lY5LpKpC2kl+bErg8XOq0wLXklmSf0cegyzK4aH87S4MwBNwI0Kg
AZ7h/aJ1dRUNGerPnOybIOsgvqrPVQqoG/OKZm4CTIoB94efuUcFs/qN0lCkY8+zBHXee+gYzoWR
bsfmYcBrV9YpgHSUbJocd9JBFQxhimnkLCoNI06FEqEUUYKKlXNA6xIKQWAJ+GvL5nlorc8W6KMN
ooZnUikGdAsPjb9XPcjDzWjTSzQ+4OTD7ulc2c5Pfyfp5Lm8E0/2UvzjBc/K57AkMtJs6E9CZQBL
HywhTSiQatLUaMLNuH+vZGkftpbpDGuFNC2zfwLJE4CQlGc7dZTleChzgKCMdPECkrNWPav3nzzI
ZntiIlR51Hm3yndg2MT0k9roheD47siDv5YFpAbPVHLgoPYgh6ObRy5xuLRfWJulgzYRprNXWhfB
JnFgSm5Uo/lpsW4xamYL5crlUS2KXGAQGoklvNpFP3SCPBggM9Z1GaaVfk/EOHibqVFCwEutjHje
I5kajAidkj8No1XrXrxeIuQj6kMVGy8C772vFylPjNAm4EwEZSAWVbn0xdhfVFBA6HMUQ8rg4FnJ
qxa1r/CXQ41jO79IwdzKh/+I1d4xnG+SKdnwguK5CGhzdHiTgG5zLpzOa78QaZLUGfrHMQ0fhFXa
GNmVM0CwDmqBziydVUU2KjaTkJmMuyg1nulhVzasf4FH6aSscS+Te9GoG5tX9QxepWjNk6kevwZB
1p/QlFPAUf+fwKO9lkwc6U/KRBYJLbfLrwfjXuYxss1vrLSWji/Kh7A2GATimwQpkX7YEEvP/qnd
QCcJuXrBeSFNhOWAZyqitavHrVdeVFuBVBY8YUvFInY3u9o88fo1gB7tOwjDMdIktJTl1kGksVJy
EXACbMubnH2hyiHLgrNMAkoRDK7VziYZj5JE9gX8k0JwVowNp0JoHefpinIVc9kqsUAfhek7t2Ps
3sq0slqMIp0f/PE4nX/0UAJsjPQsHrP43CbqoWJTw31qmUda3xH6pxpKPS8qvpgFXYwIcZAeZ8IE
JSUfIDL7EbL/ehOB+9sgDZCCx0AS7L5przqykuqdber6Z8gekBrDXMCWAVIH2L6+XW0w4Cp4WCxJ
lPiDd+QYQFjBs/3eOsSIOHZMK4IgqCnQc93fBf32B/+TGIhuj8V1WKy/0G2q6JNLi1ryR4tAZWkT
Ej+QdiD7+d5ch25b7Tzuc5xreKEtNFPYABb5fNazzqNjtVyV4fzfNiv+YYNIoM3NeTGn/oGGZTz5
t9Z2vBSJvW1P35fegyozuqsBHLu+db5rsm9vaF1aEb6zoi1J66Tw5yNYN+OT2mxOiuSS1Re7kooU
NJXem8hEyuxwq8c43C3stlRB1BKsK19E8naS3uv7pWqeJJUsLn9xnMv/kRCLhAbWcjXuub5v0ICR
n+CJE5WUbA9RI0lm6JARrFaKQz2KrDVs+nBQ2Y8TwBEGWyWXIjvHoXALqzyVedEIxgJwKwJhcZxC
WdmfdMlPO66PqqR+6KdBfC52zL4QF+gGGhu01OFD3nRPy2iFZ8M0nRgo7WAH9MCZMlc7KzkpBkha
nCQuJs8KYn3Ra+pCs/v0uY7bH9gbxdLtpvyZwH2sAqZeXkxvFh3EVCGB3Bqb7Ai5j/a0jJyjKQxX
ZtKGc6fUVpwivVhz+0Wwb2/LVY1MwlVT3knpml+ZcojURwBnJDnIt6/snWQLghJ2SRpfKMBc6MSr
WCbJYXFtQuaLZgV0/tMA2fguxbAlkI7R896EyLaTB49vaxaggvl405f3WV3+07BYXtFekHa8NuPs
xY0ttIYc5yLxhy9YlTdmPynoCLFuRJQGa2hWkw2UARtYXTcNNmcLixDJ/FuJfraF70m/Q2yd9hTc
T4V9hY9yHub8WVw1oqz+V0zq6DX96KtyPlHsph5Q+A7H2j/VZbapgvo0M3EbRRFqtrWJTg5UQNCf
F5scblCaKuNmqY7mqYcD4TUvzk8jw0hPzKE+YycrPabE6Y7QjZ1DS72+E3ERP1QMLtvAMeKvxdc2
19YD1nFx45WVaC4exzz9aafbf9kT6orH9DdBelWixC77aDXndgKdE9WYcLQelGZo8u4CqoIziT9j
NjS3SbuqbGeUUk/SCl2zww4XntVHu0EobgfkakOHDi7rvd3AWa+D0Q3rh6GsKdSAhx3uV8slVoia
W7HfeOsqBpLuQEVN5Ji4YlJV4M1lt9css/fYbFHiYVtrakg/S8yZa5K3VnFeZUKmjevRg1pefpvy
WfwwK4OLKUweUpZb+AMJosLfqzKSHuFScSc2kQSncBrp9iQvuYIh8aKMU0OOaY8XbfR9M22h3uNK
CPrTqMzEriez0WQucmVQaY7k6yGcZ3QkYxkcf83/ibcAJ83vmjsxKcydf5ZM+ZXuFpOMsYozogPm
MItnV7apbKGJDCFBbYDWhX6MTjcKVXZvHS+Zd5VDthgP6dFUXGHAYOtOTvvCftDNJPFJ3EHi9cFG
5y9+4hXUOyqFIYEWGkRSpA67bLpLmowRLzGOdDHLbOCAM1ip9fFHoaMoySUNQOVh21yT9iaiQl+c
7JJ+M8owtNNvvOFTrtrEvANQ+zRU46Wke6idqhroFqjq4Q5xYLgk5IdttpwUhJVQMhSjrGQR6M05
hQ5JLoOTwZLqFhdmfzy5w4mzLb7mlFwpBx9v6ldnpzO6p2ICcEJtM0QG4KbYhgCFoQ7FQ7R2xgmE
cKviy5J99b3HIn4y4UYT0EQ5rjBqVa6S0qudGaOOm0lHPbXZLnwWJyI/fDtxK+ZsvFPxfcXKSc4s
QdVm147f+WXZtMyCzXaO4wVpFwiHN1bxYxi363mGUv9BhqXpmyfZCtVAWoo6cjeACKos24F82z02
XF9gVVgzxRpl6l1EpXkyulKUWmV/VZwqccaYhx6XEm5KxiMqYYh5VaHPYvLIM00NSUMRcnum0ieR
wGk8tBeK5QWb7Mfy1+A4t5y0Mr90STRkhgVb8p2wFpymuI3pHkC5BT45xOtl2OptdGZtclhdmvu2
z88nfiSO/7ypGqq7PwPLEWSaP1pLiRD4v6aN8Kdx0KVDUQYmcBk4/qARZyv6SYr+CHaNcjS6VezM
VUmlajn/1hHy5qp7EUb0I4ut89l5Z7pkWZEBNp5iDT7BHwhVLHZoOVvrpcC0Qb+s6viOuznbubfO
iKoWdUliaTNYmWOXR3IscpmwCUw11SzldFVcxbdHiklqHapfHjZ6f6mP4Mb/YfPkS/1RaSzMxtuU
pg8nIypdKkSvBeHBO8M70VAQ51gLqgyMQ8BcHn7+x2YwCiJ/Pn/PV8PkW/Gu4vnEWTlmkrkEWK+t
m0KXiOXjqlQA6eBei/OAGZIlVkfYgmIrM2VRA2Z2/+e6s1KHh/iXpPS7Ie7z2pVOsRvMHdeC0xc/
mQFFBtxumJS3NKRaM+faPoMKSjUuSX0cHoL1sY72fgiKxP9YJdjwEmiXdTMJHkv5kyBCxc4MzlXL
Wa8TCaZgGrXVKduAXFGxk9kUXRV1dzZb2dlnurKxkRwL2cjDo9yTzVbGglHi0FA1sEGprpH6H6M0
62kKeu0lsHY8RNBYBqBJ0sql2MOgSc+XmhY36vG78bSy/Iva+Yze7zUt9T45ykDQ7QZe7IRc53up
Eyf027jsovohmoE7G78pOskMcKAxL0ZEGMv2YbKYBsap0ldUTl8FcZAiTIRT2f5DQg3DStX2AsWH
c/40DOuVroXUC1xR8pvr+tKjyV3Ot+59FWAVBfLBSlSydwF/xMv2UnAigW/kZ0s3REesh5GFz9de
qd0LQH4Qnl/Id8LQUwiWC0BQqXBQd33WgQts8Yx2jsDcJBCG+BIjyyfogxa//hKW3bEQcbzTUH5d
7PiEzCGkfqr5enPxtO6D/lGGE4+A2WAL271zNkHXoGyGVNj4aJPbz7Mr/VOQ8RbWev7Jr0vlvI8v
pZo2I3vjQNEvtiKkEy5SJiAngE5fJF4oqyEDS2CtzQgiow8XYHX1qYFUaC2nmghSNvLw9tuTJXnb
fgEdhQCkKVgFe80/blSVltUYbL9AWqv+qVGY30krpFDu410xsRwC3LU1n2b+VkOi3oYJEwIRQ0e0
ztoBCdU5QtqPGdLE6y3YsPxej5Jma/ancjg23UvmZ7fyHfiJMo+GQaEyW64EuhyT4JN84Co08X5T
Q3rgkuMS6wFsG7IRf5yutINUMreX6mEzPWbm+RxVq6CKoiZsNQPEJqiWMu+SK4llBQTar28e1Dj/
eGFHRgawLJq879Iks83LpNkcOdW/C7HRjutxaesnHMKMzHQzw868qshYkys5XSKpVwwabQXnzKMA
llW4+wZCCA8FxyqleO+srPmqo2+t3VUQA6UjoDaNyL5mjsSnHdplfaS8EwD+KLsY8fA/2QUfrRDc
rVA1+4T/aIcE+3wkme81FX2N1QPbXOBh1ZTxbDUA7CL+ZV8Pp0bAOaV/JkmmkwwUK44aZ2lCq0tX
D+/n5I22C38IXyCx9430lxAB9ZFro+64RV5Un6WODCkOdQMeETBhbjFpezUFmGJSZcp92SRI5BqS
xTwCPxr0d4r+rBuuLpVVFRQA7kuIctZtmsIcP8aRdmzmzt/ka3jWBd8FfnUti8TPEgu5WXa2Ie1a
3HtJTHPOdhZ+WOPqTxmwQCRrTpPrSgdc1ke+HXgEGcPN0B73/nAMrMrAD/bn+gLK5mPXNBRvLT0b
zCTIRFSeaTC2O2XJ7Ebcu9bKgsS3wkc3u5fCiJ9t0TFJZgBkDXM2Is06Ij6yquw69u5qrblFTvjF
LRWQWA0iA3l4XQAwjJKvZIx3FUPkSZZfQ8m3XIlLbbGy+yZO8FjVmrVCKevGvZgU8ALTLtzktvHg
Y3rFgaqjiByZBEgl/SEsr/Bi8uI65SJ4ZwpLnBNNhABiUunZsO31PSeeX+GHUhsQxBc3D48d1wsz
rmQEm5/J14EaaZRbOZIxKCyb/pKjBQTyfLuJrljYkFQBKiD3qlPW+NPcNRLZlP5ilrMLceQQIOms
+gfurbCDorZmdLuIDCJYJuCD/ID9Gpr27YLvD33Gi4CX/NdAF7ySqSGyDj0u66ttBpBO7g6RLE/+
czD4JDBAM0XZM4hsh78M3DtdOhLekB137d2J+unfwLlVal4llnMLyu1ygVV+Rshcate0HetO1Pqv
anxMhVZoyH6UTvovuyxE/GONCnMLaXmwGsyhPiC1ox9ZVktNC9ejR/HAZg8wPPFTPiet0YPq6BRM
vtqYpVpOJEsvAdbFjK/C0T31xs2VvBUZNrDVZLFr0E/s63pLLZAiINdX/ruGL2A3tY/bpk1PdcWZ
UfpvGbbmqReAbyKhYNSNdeY15X83UAQMzcuQverdL9610fRy/QuDQE8AK0CfzSP3Pm/25mryxp2o
s8vmaOvtyFG/7hxSyv0WwxY+mbvyiYPsgBAm98/qHbZm1B6x6u+svqwZXSB0AtNzCg/Be6s/s8iz
13OpIUJ2XPvJDSQBm7wla9j8EPeX4g+bYKKe7ip3Oi778WT0rOsRo12FK1TTrV/Ver0I1W3jsR5/
h/1ThANmADkDAC8bwRuLHk6bX6ThODYZuS4Mu0zJ2o3FYWBxU2zYuonGykN3R0aNDltf0WnaDpdz
sLuSP8FiabuxWBXtGXRsuT5hTCU85qYkMS5R9deZFKMZk8xO4wFMJKeJW9fL0aZL7jsnuXUT97xp
n1x7ueL5w0SEkIiymFHp+fK7FGgrcfp6WCUgyQcJxtkK2M2/5RqLiD2Ha53gUsKh8rT4fUYIwbgu
Ju5+f76rlYkC1yzIgJjZVYDFiCk0HpP+vxxAtWEQCeo4ksCBQufBjpDTGyiIY2Ld8rlP859kaVI6
LpLNT/kOMr5v3dUisEjz8XHe1scuJ9TrvS9L9AUIIFUFNR7p7k0oKmBG5LjhySv1JsCNUvZcphm8
GarZsG+VT9T2RX/GJP2QJs4nIJUPlTUIt9h4Lq3UgemFmz03GmfBjKbEKR7yilx4ubjf8zi5cahw
uDUM1vOvsfY+KcR/jAd5pofsFfc25PWQ2L/f7zvYR4aCC+mhCa3vc7iDfXW+2XYXvktgmED9+O/U
/7BxfbYgORoHBRfyg7F1OsXFyU6EvcHmbGfeRoFx5me/XcnA9v3LJ6fyQ6KQCaHiCYl3CBOvv9kP
mp2i2ZWelT/A4ny6lsW4IbIcC2T/VnGB64+dJR2bww/+y4K8e+5esJzPlr8LYzOHz41KGTuRaqiq
fcjCHSMkdLtLP3ngx/TA+qZAkDfsgxDRhvfL0U2Ov1Q1b7pDEXgDqnvjq3z4WFXqvQK9cGcZ7QU3
PgrKN3C5fFLL0cfvWT9e+P8ev7cDC9+P4s12kz9EuJtqgdYZ4VAkQfzJXqfZ7fCzVkv8h3/tEztU
SbzkD+buTilHCr3SBsQCUjay6ZKwa1QH1YZt9afgIHhptENb2YdVf4g8F3f5EFS0OuGv2MkD14E3
dOvdrlo039oN7Y5hZf3i31J5xZhPXX8nVLd+ikVQ8RrGIv+Yi7xCHmTKgSfrA/l+NNQRc6ewg+9c
/An+aHG6mnLJHUBclXdwUvgVqhTHGz81SZEGzkk2N8dhh5KURa33reiK4YN1hz/YLAj/vbbP8KG5
4+dHRh3fRjOanx75uPC36jm6hYdVd5sP8Jvx+ytCZT7uSEMgLZCgvgLuYDd+V2MlvxM2s+7RNfTA
l8pTFzEIzOha3OErrVz6LUwY+3fKq+sSUU25VwpfPHTRVEHil7jXBPDX41SGpXOfSMviZG3i6s7F
8+aFJV2eI/GugnFpVmo5aCLMQfib5KHaTMrmxYyCYzI2r/6SguDJTo83W5ea3SO5hHNrUgCzPU+G
GKFY42ZHRB5WzUnN3811/dt3lp+e3yFoe8d0XodGcuwN6UWbjcekZ89bQL0WagZDlquT4vUmQ6pT
LklXE4TsaKpDcKsP1hRpRvsRFkKBcz1lP1YnJEqRhrh387WbQXlMIJaC9BRkxVRuysjGtqFia2g0
spc2cDCAxahdpkq3Mgnoa5ymvC8zRQaX17o3nfxLjfyy+i+4SMxm+E4ktzgVKYXptqfOQdj8pGS4
Oh2SbfKs5oh+O2E6p995b7dyMTlxugnZBGqr0V4osnu+qH2HL/JomXPbyLKjjnrgdZoG25NyLCim
A5WY7eYYbJOUUJUbGEL/XNWjBS05AfbUnCYfZPJ/Q3WDbZGrASM2HyxkO7EnhkaUtYqRjIsueSHP
1s2URlBbJlgn3DuWt+EYxrVJY0tMnr+6cchWkicO+uBYQoOrx0sYofqLlHpnYoiprJRMsYBcjONx
6bBBXKn2gka4Hqmjcs036eOWFQTHdSqv+9UJqozoUqVANTyo6TCZwG055TneAdFzxQz1m0djxueQ
OvxaumF2ZLnSojta8q/WEJ60kgFDOLf0UT8Eqw/miwaV2abUwkxn2/R5Y1df/HiVR1a5BWdXHkE3
Omeb2VBTijQ9FdBpgYoVA4k6oDWBSLB/k3lytuaJ3I6+7L9r9aKkvWjHbz4k/IdvpY88G+8vCXfv
zvZ3dRgUhp0/1FR5dP+RwELNjMnzzTtMkwIs2R4rQiIHFyq53E3PawmrFPxd+TeZBjpRVcpSZWqV
K23L6wnszHYO1fjJkdIpODz0NXf7/oIxQeKJaNeFkCxY4bN/GP2sgAaBIur2QdX1gK42hs6BUrDP
kc1oCx6T5TcXQGvk/2zH7Fft7upTnc616O9sf0lUk5dYQ5hu9cuUhMlpCpdV8x1q6jJedUM1MNI6
o8aRrKZQCDLWznVW8SPp6MlgkvTn7vhFiEECB7+6r/ropP1KYRnJGZfVxV5KKXopNcEqKa1gARKB
hq3U+dYs42PspNQ516rhZrwsd88iTC1gsl1m/xapW8J9Yhz6sFrHOZ6G5Ap70XXjd+3yANebcXUF
1Qb2dD10j5toeEwCLqKmu2srjWQuh2Of5jLdWyo6q44jR3dXN3f+CCaJE27R8MfpPDfc8hOorf0B
4sFSoSRFljlA1cpft+Qf67Zd3GabJHMu67dGthgB5R4mQC1qsBDnMcdfzfO0phw7/rPKpjXud+g0
1+yQS51rmRiCCB2+TfGss+yYa+uiXS/fNSPuK3TX2plK53LpK5YlLFphMVSvDu9GVxnKvd3omSjS
WIiyAEvZP0gRKLbKTZP8AS/i0fEn5H3bXyW0WWyMKrXREEr+YyB/axr9nTNv7wA1XcjeIFldozyi
knUFxUFdhdcJTWmaiNyhCEiEprSW71YEu0Q0FFg5aAu5D+lt8WZsNWE0VKeu+KFNiXZjGpc8tnQ4
uJvdpjg20vwuc8dvkFN9EZpKWZrC3v4StLraft2621WgU7hDwaIOT80HBCYBiDhDrI0LMBY05Hs/
lDQ8rXZOkT9It9VrX5Zge1cFgdIyxIudRU3XMj7rkfmLS2iSS4YdzSEAxwvdyyijxFak2yXOH2Zq
pyTKXDK7SlxTP+7mZ9XEwY2p73Fb4BJSNiAhvoWSxFcRFtRcTjt7YpPHMEDOuq68trSof7Fn1Q+F
89eZrZIGHQVQvriZJYKnlsQ0XwJ39e8kCc13ihZx7N7+U5cJKPMQAS7+zjLzn4MxDFfNLlh1OMnL
nM8dwp9viGIXNMtbwZ9kR7khy4IXtUpUvCiJl0SPBVYox6kfnfGkWnZkrIAsDDc2MtUZ4rlkPiVW
J04YImVy5bgYAqMiiX7RRLGGPXkkcBAMc9ZzJW9jU4N0WaGBzI2qEQTqRAx4rKfbObre+SHubn1G
OlQxdpn+Y266iyhrrp20+mnmzQ8+Tg4H17mXb0Vko6p4U424qPHZnCAMyadC+nWKg6JEGf+r7Jls
LXVr5QaUuntrECW1gFjtLzUHu0X9lI4lvd4cBhgltvm9uGlX/k6wzLpDCeEO7+C/mSwPR12nGwk8
390LpeZ8KpvRcssHbkRmhbHqXqAHVGnJjHkYWlMHnS3d2mi59/EVGAbl2QWaqFgIyyKPXxsJiNr6
DNVt8Jz+fWZsTqgcRyQz/bI8wYUctiiPK3qov6S74hxhcOdYTR6KZvyCVNbhFzO9j1Ea/Tou4TB2
2KXwstfhhmWy4ax1KvgXXRFs4LJp2ZWeJBkoaIcHacSa1gh/M7mnynLgaym5SCpnm1RnGWgnm4yd
hdzlwr7IDBw0JYlQAc8VaUrUmj8xzPInMyf05Lq8XJHAUeQ9vH7LwpmP8jeUllz/O56/Yt3etKob
o6PgTjiCsyyomYXvqQCCiROWJ8j77/8LUv53gzNAXej6gmv+f9+Ri7vnTxXuaJOtn6jLk/ubl9fj
17zyMIIQ5ASHv/WnEV5iGUi/1IXrgC/6c2PJjrKqTU6kpK0yXAwXQtMsKEvFjHYIrjHWoDdsst6T
UJjiGOKLclghwuAJ20T6gvPSrE5z3X1nr6tLXu3taUVcWBDqcX/hXtDyqHZhlmiLQrOguk0AHYoR
AD4kLz80CMvXJ67/rCWD+d87Nu0aX9hzNdw6JJ8lCKWfpz8cMwJdOgdHTngvzWriFT/ywOVSOhOZ
ARC7sS5PwKnBKrLtv8unwMWQm8x887IbPC7/IpiwGwVQYzfzUDiev3LxWtNonpKqQ6BYZrLk7oau
+jicIC8JEwGKkQNXOo8mlbsIxNzhLf2RpAqvzbbdVf2Pjl1nz6MlVV/GRRmWD7uaMoT7otWV8Hsx
P2aBj3tOx3P1yLKwmU0PVbD8SXgmxa+JPBFiKBXASafGlAeosBAGjM1/eedPfO+/+EEBvaU+VkVq
jx8g+KNhOX0clTC21c9kn4qo+aLu4MPzYX5sW9GEkIrmHrSwYftyiONYUDcIEEENsvyWRP51VuDn
79JovX+2zQsdmvc5ZKVj8lTsnpXnFLnBkqOhoC5bYhvpsOOSsfwl0Dn52xxVFBbP6ym4rtk/ifmz
sH430/KVS0pnnz2uag61/tUu1JQ4kjrQ9S9kHNuRaRWYliuQvSvIJrfSzJh0925r0fJwcayHlgcL
4YbHrCq9lFhxo2NPCu67a+s7cPnQqwCZds/IfB7JRhVJ/2+05NJNmP8jjrG3ukwF4tp4St1Hn3Lf
MkKV9mTPp1vmPMVMG+2tu/WA7NjnCv1pknFNBpCZV+z+PsnvKBCfFBYcZlsgs6SJQ6UkdGGFuBGh
H74wPwrWQU9SFEkcot9+e2FEKC2NFWepXgk2VJP0CPQV/lF2PduF7ZcxOLdH1SrEFDB9NWPvYvWM
yZGYE5wsBJvwDd8s1Qq8PrxB/lKmYH+QIZacAUnj9fL7wx93Gnfebe2RKwDTbnrVBdrA1uRfTJF9
MwEvr1Dsq7m8UhXgWKx6169hEUuHHC4qo5dYSKHvJuD5FmWf3qWQbm3hFxjMb3qPivg8G2HRCVr3
wiwjUFrVhYoNpvl9VwPsh274RLtGqUIltXBCT5lJYTbpELnM2EWgU45IwaWXqa6X1mlzhS8B3hKd
bfcNty79YYL7zU92MH1yiPaNCpJzHFGguyhj0k4VrqnvP+bI7afFq61qkqHd+sNpstCV73WWt2pX
LZl501o96cFxm6GeHv+a++wfgOHPs29/21S8eZZs78W6Mcw0o2z7/0ouXO4fvQYCzKmDE27FTxps
9roaGTUGxgbTQ1uuSx1gLwVrpO3SG97YPqg49JbOkC/ZlxbeVX12eCPtg63eHueD2lF2nev+vaMf
GtjlqVtoOw45Ky9tuXJ5KR4nt8JRsYAj4H4qQaCkComRwwPYM6gfnr/3usU0L1sKSjR7k+nlfldy
h3zT4YfssyLvP2WfF8ELjcLdBjMN7/g6Ij0huIDkbK3RK0rvFUtRlVJC7/Cj/76c/39+PyxnVi9B
GPN+WwqHJESZ5ri4lNehJOLhZ61Qiz/i2Q+vuR+1TT0V3MKkg1SozfJMbXo4R4IsbVPvLKnXWG7g
ZW1kUScjvlXejRJxj+qwXGIVNUj8YDOutpCn2cgLK7AgLULwApKCEl7lvsb0ajPBysvpeiNgk8NP
MNbX83/AgC3W3QRqwqeCGS8JGBT/WB1JgtKaVnVm7aKLNPNOibyRf37pO4iN2GMioAHtTuOC2rRU
zePAKZesNOvh2frryjh0WUITYfl0Gr7f+UGPl9aYrIzCAuKpnZHcljbF8J6UxmdCWvvRyOvS0B8D
hgA1NeiB3j8Ncq3Gy3O3fciiHuq6lSAqXNZGI7nletM3Tzontq0i0toRtzuxL0iXFBiDrvNoclYt
5wJEou45JyLrGXnPirGAZGbh5tynWi93n3SVcDIBpVjXKoUgUoPDEH9mZc29HMrri7ku1XKb3BAd
OO9fLFuM2FkijxebAayQvCjd8gv4hBMlHKcl+6EmwHoYvrL5lRY9vIh/t18S9w3tDStp7kV5Zu2E
zErElp/pQKSvjStoTXXaj/D8KcSRgAMhyKoMbtZ3yk5/MgbtlA/H7o8x7NnQ0vbmYDsYTAH5S5/i
SIpvESN3yt5VGkxkduTFvRKKkRfx4ZW9cT0kn5maVUd5fxwka6gawve4AbT2fimmqjBze9N1D7qm
OcNrVa29KebueiYWxRIo4uE2xIGlmiJShxU9qc1nVCtDmaBiXrD95/AMrbyWB0a23zMah1E1lm0D
KwwIdTtBstF4xtirawpR9nMBu60IJ5U6CsEboRMLJm8UACnROY4nTZiK+t6OiE4Mf64YHfetALRZ
9/cqGcplLbb0zaCIzYeMxTOma8U+gEN1wWdspssVdwJeNKmuouQ6K8dL8cXR3X8yZuXd0t87J315
RU527q5Cul4EHVdhBHsak95v8B27or/QpGH/VN0BR861EqYggCjqDF2Fl3unfZAs3i1gMyVHNZxu
OH3LFSS0TRkLl4A6X0dudnmRh+d8P9W+Hkxa69d0rQfnqIrqf7g/tl2Cakzs7qH1CevprveJMGE6
WcH1TFtEwnpHo4IL/oKEOyxzApQpDDfd/ISrX+2pynwr8y5gPutgZ82jumD5Z1nB9uDc9C7wo758
sgidwRJ844Nx+ndWcrqaNepucROdspZRDlxMalVdeM65WI8q+EDiEU7sav7KO9+6AHpFe8HgpKfB
zqK1hYSGMsd8puIB1oAH8OdqckuGr6QnvlhsIsCJ58J7md4dqSmC7RomSeecb8eClg6CHRl55Zle
/5xsFa9cBt1vLoZzQbNFV0Qe9IRo7MrZlEfQaa3eDxkTugq7vLjjWqqcz/wv2Kj2jQdxnmfL2fNC
KSnt5Tw3NQrmSeAND9Ro/h9pZ7YcN5Jk7Vdpq3v0YF/GptvsZ2ZyFRelKJVKNzBKJWLfdzz9/zmk
riIhZeaY5qKbpSQTEYjFw8P9nONa2Z9pFWXJJvOdRIt1O/ldeAK88FzVf4jnDr5LzPuQZI+GqguW
h/ignBNMSZV4GyiBLpBJxXl0lLuIlJ/sNpcEAfdnUD+h0DqYjalVUET0nrkIzOan5QTM3qgUWCTA
ypPi5jkx6ttoXhi3UXuOvDByRCMip80Hvk4MdhfMs7FzQjAgjd1+ZWdWNlHbqR5JW6Tg7+i0IH/5
69gudwCk+ED2IJIkf/CfbeYYG7fJ4p1cpoCK5hDpBQYmB948kdTjztlGw5XHuSWYex4kTMsOAhI9
ZNFgyGxTuQKWvsdDhREytG+YfbF6DIsRhmilwWKavZ3AqAyAjrJs0dkRS8gf8n3LM+RhOZAevZkc
gHrjM2v8w4xEl+A9yYCPzfthJg7ILVhiTeSrhAAqbs8g0hCYIRyGGy7eMG5BXSvyQ/jio1X9PgyP
QuHhMXwo31bHYesMwD3zt9CdSLuLIlVj3KkpOSZMHIgvDIHc1YWJKtPCWzcUjCBgKw4X48YkotW2
YO/cMv5dtHmqAJUrtXoss/YrB71aGntiOnJZ0E3t3IrqJZ8dxtEfSqMsd1jBSIooag74LNPKP80i
TzGu9a3EkSRdIc5Hmn/B65NZCyG7Kbx0+xQCRc9IoQorSVIbbDVhCEV1izFB30biiYRyhfQpr+w9
hFp5yUZyWudG8LrRqFEIXIZEQTISIXE2bRBd0ZxI/sFVX3JaQtzG/USEYMNHDAHGKa2ItHAvVWN0
aQnIJRwUZmlICLwWVlKRgbrokFE6k+K+XerundbXNmFXjmdaP1CZJIBqhAzNZ7Y45EbrQXJv3Iu/
0rhTF0AMnG3BSyPguyA7qjwt4DyFdxEGQEaB6AFZaLXz442sej6S34gIaGabG1+vpS/o5RZ6JplF
9hA1qhbKNoNiaDBHCK7gpvFXIhrRKc0jYyTBTlxuETxgnIqiuHSN9z1MVoWMnkSjkdoK6/dim+fa
3wnuQk2aRXlY3EGJerDaJdjLFuQJbAxBMNAIT+U3UlwBszlnzrbyiCcZzSXcO1wSIULye5IOkqT/
vgJFWULOCkl6Ajo3w93oPUu/JLKZCqJbYgMS3SE/EkXVRkIpCdLDSXFmaw/kLC46Scpo413psVs4
CgBfgxLQEjxAQHxO4l0yBrJPgQVwn+BZNGajSTlU87ne+jcsM6twzt1iJxkPGpf0L+taEAO9JkC+
Ny1hHEDhp+CfCPf+YI0RX/HElyPsDtRsZY19w8uywqR2hgDWB4f155Gj7p50riA5foZfk/myZVOI
iWKQmUFZx0tuiq8I61rAYnMIVXJ+qEvwr1wzOc5UPb9S6vIi7FvQC9GO2ZL9XQW3i/Ud3leBJLLc
Cz+Nr2WteW9ENHeIbb7y3uw6sP04DIJPd+PiWq+rT2robOwAbW3vgWUnt7DvaViiHlvBLy76e/BV
7U+s8XqUE01AVWKW8YukkhqBZ/5LRCBYCspYv21aECJEeySULVMtXhXhwW+XwsYfHyW7UxX0Rhjp
4lrRO6u6RzCO7LfoW0k90rxLdr71J/ylTZ6nW8l5pSCooenzBwwZ47e89fQg9ksyA2LWG7v5MySA
z+bhocwuDaNbwSgTnoNDfYnx1dT4Dpurk2S2UKQTpQ1Z3bLueQg7Wqj9eZn9biP5SyT8rO8q2XE8
U3ou7o1E/UY3uoMac6cTyBI/53t8g7OUp5H++NbmtxxefO1xcaXXfGjXzlvBsqDTcybqFhFuzzB/
lDQ4qJ8B8JlGdGi5TQLBdUfilel8L9mJAvq8DJn8ZO55HIcW2Hb+m/UP3xOscD14NxVjnAiL1Ddg
VWoBApsMNk0HEXo0qJeV6BOGKNOXMGHE2vv6hTxT3r8pRcdYTnQxQ+ZDkXVXQr/qaw5pZJsZVRl8
lBIIRvBIqXfJFsUbEjSZHP/kEMSZkHsT3x9bPFRi7GVHxMu8kHUjhDuJ9mm9dYeILKMl65ZnCQWL
h8OuhMw1Y+J7oUQQzSeXCnOPyyAi2hCkz1OrklUg8ZCFmERRAHjMEp+lY4FlnkuhGA71C75JHyw0
vTkaw3TYDUX+hQaF2yyZVpYB7cq1gB8c6XLAStBMnAjZj0iY3Ljjrd83YEXvBUaNQjl/Cjtn4yXa
R2F3LjPMpUFK1ccDJjqiJA8N12Z1KRrKyBxDoB9IoxJcZn/TJr0UVjTRG2DXUtWjA2aTdUh3vBdh
JnKD9YgWNIWkqARMjpAlSIx18OvPYDu3Yu47kilIkqglORVMN0MjdhKqsRwQSsZ1A3IAO5Zd4qXp
J8EdOymntc3/qjz6xO3CBhIYsS5ir9l3YX9PlwWXLJ6sHEotssIqDtAQRZ9YI2JA+YveCO5aruBm
2aZnIowvetR8jt7Cx4FBkHxsRlqutIW9IzgxAvoSFoPc3M0ce4YLm8guXHs3Ws2fefWJC/2uDJK3
EhIVekQGdBFKDt6H3eCEQBao0ur9ZD0VGVIH3PJ4oPQCX1psk4NzVJskW/Gr6cd3Oy9HJu0LfgpR
/k9JaV8nwRuiy/l4nrrxtiFULdoRvZJ8KsldTflHXSW5ZbPwWOE+3pOXGRt1yG5zZBoCG0Me7QZw
juxLklzClFbKLGG7GEC0/N00kbqTUBk/WR9CI+aHyf1UW2Sujl/MfoyYuIQpHNhjYCs0HZLB64sZ
RQ1m3QpLdV8O+Y2PFpljxHc1MtEzWFBZ69+Mbd18KBKSI8dbX7P2uG1Q5kIlp7RoVKMx9rr1LrRL
NbEbdd+CC0RtwfeJRYh6NnSrYF94zdYL9HvEcuXIFWAfrFIAcyI/nM/dpUKWxCy6TbWBZ+l2O5sr
MQ5ckjnnSK0IYk4zLo1xuBJeSWdVN4mTbdUZXy0UgEx8LWEoARksXHV2IKHC42+o/xCRWr2h/voN
tQo8e1j36l4cGYHyEkXX9fRO6lcssgsYToH0+Zx6MfdvthnhBsn9UuhJeJNclQTeg6kRNxUzfbyD
C8jtVTRk1cFVyKyr+xGtMTq4QIqV5xJJxSQub6v6MYjvDG+R9+DIwzjYJVGRbygLwgz/x36sIqBq
b+ltYo/UIkMnWcKfmDCx8fg7SzmO+ds1Q9rnCkK2U64Nnt+hO3OiFOMPsVgZEU3H49IdR6ojvp4y
pFmmoTWpuhSl+jPtAei5ZCvjku/w8068tsz/D8P/orFVmKwZ037w7UndZ3F94SXeAo8QqBoNa4TJ
ZU3I3UCCwcJPPqms/WPQcnldj5izDjjF/KHWaR1XQd2pFBvrgY7kCNGQoKs/+FZ8ptfppWwk075g
+mWJCjssPbVJlrDsj4Pwny5A3H494mmCFFrT6QxCjU5ZgI/K7lDH5hbQk7gMJEh6aoQIt04EqL47
DMIzBt0h3aJ3+K4RFyHQWfxj8XENYopE8u2GmLVj7xzQEth1MaMYE6wMbolwe05M6IpJ8M2kofds
6xqFgGCzvH6XYhiq1g1c6s6hJz/p6NZqFFMCcRLUQEAuBfTcWFxRlPd60twLfg4CpEl0XPqCbZMf
dO7/2KvVCEexFk6W66t7p64/CLdb7hDCMxcvVQvMTeRbogx0GUEqIX6ZFVyJIZTjjY3AdRk6oauO
JfmW4z376SUH6NBf47WyPy3a0EHvWTL3HhJYAst5ELlzyfqlIoeUCe+Q/ScSgnXnvbVi/6OAorgq
yKWSjnLvj3oPlRNkN2y8w6V0j+GeAmj+bKcCdHLIn1Ejz1sbqEyfErJU2l7kSfNwwFOFzd93jycG
ZMUv+raAXrRjvV5ArKiGKi+0A8ZPvM/BhkqMCriBT4THzQHB9UG2Y3grtyUvFDUniexIJEY4p1KS
gFPGJoN1vGtrQtD3rhEWNNBUNzRnlR+dwiClfGCm7UcqkyxFjUitoMARZCzdb0gGkauhc9yqCWoc
b/6nO8v6u/WVq5IaAbUFcyhwNYw4xy4+ii3AeavS+s9vO/p4ez9fmn83uC6QRe6y0qlWTYPu+E4C
1xInHkGzSAGKNp5w3IGId8+mgYrhBNSn3s1cW3CWmRvxXzWOcWYiGvqdMDRiD7Q4WK1OPYUEWvPe
1zPjrqyO50dOr8+Rth+oZKLh6YgGoYTv8F1llUSAZnGxq/wJd5hAh+CiT+sSywys7Tg4EIsUJkEL
kLOvl2496tnka4O2B/iN3Ad1NyHvAt+Xwi6RkoKULTeCDjo+Tz+mMznBXjRrrZILOaUrA1evWZZd
vAvTt3Ma3mjNhWp9cSj4E5FSgFgF/uWjzUV5LruLRlFuvSrCx0y3KniV3nd3XLLO+8Qn0kvGk5JQ
cgtCrnOuDO5oBIdSAd+xzKT0ixw5HqmzqK4+T6H+CSDfezuxTm23n1kCqL9QExyL+q/uasE3TVoU
FB/VlnS97H9Zb0WnbiUeIvgySSOW+MJF359ACoiReT2T6CeC9HJM8qiWvq5aMWp6malN7+xtG5Ag
tBNJSWF6js+ceFKrVgQwhO6/pbuC+FitFw1xLL32nX07VVTIWoJ71PjRh/rD8YZ+xFzAAX7Z0uqU
MRLD9d0scPd9B9cWcXlOWhk9wZDg4UTqfNUHpNrT2+MN/2QcX7W72hFFF1tuzfzuhVQsIayKRvPi
lEbQzweSM1TFeTL1tfhO2xczmvohYWYVvco6f1b7+rLp6wexQsffCJ36n8waltYyTd22CU+uxlJX
R7J0SuvuNa/6UhXqmwSCcIqbVsXvMzcB+0fASIJxkjSRyJqdWiQZuN22V0ucrop6NNM0SveJ/g38
bRChS8a1tcml9Y+izpuY6jOBx4xQiBuU7bZKok0aeZ0cdlTBEsa4kc0oalIim7g1LRhcvSXqwj8l
s5wYOpRFhCnAWUnj0rJkYnEpiJu4jfoMwwRotHtDJHojwECCw/i+QjajDSG5RaoRb2aXIip9/bRc
5pdsH9EcghLANd5IIFqCMcLiEYECNoi8t6JlX0SyqnOi87yfnkSRwvbaR6H3mQUJJbsRPGxKblix
KlRYJvtc4ghV1Qn/yE2JDMTlNmrsmyHLXNRm2hu7fRAHSIST+JMS6d3eT+DwIcbDEm6ySqINC4Zf
s++I0svrUsB0a7T+W5FXVObuAbdyqpO3QvwT7X2MGQLkEicTXlmF/RNXmSEIOafymIq2BM9N5EKX
TRLn3Af8h8B07uiAF3zG6wrr7gs/voUoxecWz6sIzGs7uwq6RTlFHqkoz51OBUYrfpsTBOTVpXKF
B6BtUeAkNGTCU3K84A7d2ksojkNGTOj4sl1sycrWuKaqkfPRqTurrfEIFQC5aUw0ZU9SUW3/nId3
eZlurUzCOAOnQ4yGLoUHridCTG70VQ2mm4HgEL6WaFYySK6m34mUgcQgPWDLEtuVYLEESfoegbsh
Ko2LYgzgQqOWtRROcXHmhd4oXvZsuh+0R4U1LkV6LaO5cke3Z7OepxlVD4ohRXFlDNDjDNvnpcCJ
3j/mgY9kiUngMv/MuIl8KD/60n2bqDM1Ij3livFqY8hJdKWNmHgyYIbSUsfOvRBtkZaAsnxtiOf7
kOqSvRJdy/DPAYTxLuKuTQSZpWC5w71MtOSnXcSeI4CRg50+hXqwL2f1eWy1e2owXTht8VY0+SSj
h3OROxDa6JJNJGUqP2rax7xKwKWC4Dg+gT9xPmXYPB1FAgth+B9qc5iKkQFQxrmYYJXJpU9SuDgV
vQmRgroEtn02R4ZwK8DszckpsfGfhMped2DlmDd65JrpqHEB0Bek2TSNm7wqwed+7ucZiRdTYFI6
OYqZYOqJt//xIHnduJwALwAUKadIZ06qtscl3Qz6H1yJ0catCGoG7Hs0wB0YhMa3S4DIp/b5cBG2
gJoz9VRXxL6/3kl0BY/JthzuQsQMX3fFdYtUUVP3m5c3hf3C+pToEYF0HF+0Tr8DyCSmLSnB0y7f
uqoW/u7rPqzOoD6ZW3BrtrbPoLlhsgQmLgBDuSERKpNklWCKpA6p5CAJ8TFG3/lTQjll0EQorCUf
1lqSoGC3NICvEfrhRQg9DdzccQEl169VCAlVFLX8ntHk1mlQYNIiv6Fn3o1jVBcofkrSUwR6EJMS
LZ+TV/i1OMYPr7xyJcYCeTBkGLmN5IjiGBec8kiySY57ILkpLz6TUUmWohE5dVOBn/MeleJJ4U25
q87uJ06ZLexgHRytzNGJNfpj4IxJ8TwUa/h/E9mI1wsjmX3Nyv1I3wdu9zUn3cVSEBOkQOGia9wH
RE9VUjTtFFwTfZfaF5J0p7rBrcwRykjHu/ST8OvrLq3uRaU2qnWU0qWIEEaS6Peli/X260thcYg4
uKwfQSxG6CpgOcw2uv4u/8O/eiKucWChfGyie5B94qMQ9MbxPv4kAPe6j6v9NLtOHqMhpO8TJdwP
Zn0+OOmdB3hLTo8gUa6cANte2sBmgFaQ7NWeMXAnOiGN/LCpX8zdakMpdTRgPgJ9L8KaduxfDU68
OHFsH4QUCIwLMkxcD6nIBWTvePtr+eVldVMRFYdSKo2wgF6vnVEbWvLNhb4X1UPZvrBwbiTgB1Rr
M0yJy9kIocZ9lpCaeO6cPUyHIEGSpn4Q8YLvYUGphSNUweMdNH4M5NtokfzVwTXZpukLQB9Kpu+B
1MG2QkyDvHZGpR9B2wiDhW1Jh4SXRaJQ6x5mrAD0hBQDyA1Dqg6KF0CcoLA/VyXvAzdUjpB5vojc
a8IEYGcTVHSLkoOX5zPZx19hCVyv55iItgrulxKK6uLYvzhD4jYgLUcYeC/JakEmCa5A2KRSAVvw
aCI1gBGXgRTVoaATrCbC3gw3CABzcC+xokGLRlR+P1T3MMsLJNTxjVgXAtYw5uFRcBXAk9Siu5Jc
pcyaBKYkGSNuubgnDBMeA9/BTzXx2lViFUg/8MKoB4MfaMtTZ/dSL+XYq6/Obt3L9BqShb6XPcUB
IRNoo1fpguRGoUQmLnoqXO3ZgWPE/aDPH6wR6azO2kkuBgSblA4RvpFgFkZU+ufhUx4P1ZL01wZy
ZgrHweieC4+Fx8nBIfGXqZveiHCnZKR9hXoWtC/A5MIun8boHEg44prDTjShCg5zFPFblNKm2b5o
xvi8JAE0WNmWlBAbn8d+xx0KsoNEthz4wrS05k8i9DYCX5fQKRMixEjBPUoXlqQZqBoewh2hz/qv
kiHlYR2DMMdX8ucgJmTlflMhZi3iHEqyQ1Quqgoe1JgBk23jT30c7Tpg+oLtAFISjQ/z9OBBBDwb
1PHZjNwQOXrtTZeUFycW788MlCuVHYAUCyF7FXskwBmPWUEil6s86KKz/+BBZM0K3CBp9HvRIQBC
tBBGqC3LK05EkfNuvp+a6za7yKOImqAVRS6eQfrInY81x1Icoyu/086EJysVrgCVIglDcNchXed/
EjYxPlYMw0ypz8L6bPoTF0BkUybUJU3/VFYUncqfGOMX77rWoi+iCenVpEJeDPCLBO7YKy5FOdLa
ipYSkrLAEo9b8pD+KVj8kXx90y/AJClCT1nqzTRD9B4G+ao5Tu/DydhU5aYrlT3OilSnIe0AhAXs
ExVKBErAxrcUaKfWV1k0bApZQ4JhpsL0RmTZBa7ie8mnmPQqTxWIZKsvyi7zVAuAETcKSyde1vdq
nzIBQCGKe+AXIsizEJ8FCC3uCPAWQWZw+ZJKe6mJXFtL5RulesIEiDiOiKrJqlff9FPzwfbLP2lD
kKhCd7ai/EK4ZZLoFxZIohoXUgFyHuB2zbXwhL8Dyl1QfiiZAfqEXx6Q68VN5KL3blZ0phqYodyr
CVZ7QJ0kxydVU0WqRio1u6YAP6zAuzyxmn92mriUGERiwLVtbSnd/MIUN0mrOOrMag5m9ywJtHt/
gtRfPtmARJcb4QLVQuBGQHcSH6Huxrmw2Xgv0bVg/DGy4eTdieAss7c4LfqbKSifEAY9zzQQfFzs
PGrNLqYX7l0y3TPH4qdKQpEntIRGKouy4XH5ex7O78o22Ybu+OX4uy4n48r22gSlVHxCDwrZ+l3V
sCj8Pqu8fRmCdUGSAt94Ht7TgSbJPgGpibTiXEyZ3K6tCAztR8ikgoMH9TrlT6QGhTsI4g/gKWvD
0Zaw1hIxggUcMXJBJxWQcHcle6a074uaUrtvGsnwz095tSSS8R3wGcxwWrC6AHAsyr0CGueL4rCP
rQ8s6Wtvgi4CoUJEVgTd2OgCOwABGAU6xD0CwVz3BTFJYywNopUVdCUiHKJRygSGmnXB7Qlc0Kma
nD/J1NuMI/kw6HgSw1idYXZvJrkxM45RMkGHym6t8NGo4ys7Knb0U1AS1K5mj3C+zTYSUhD1hORy
Ml8L5fdHA/WqKytvLZ66qAAS4+1FSF/OCjapyI4RIEInpdJqYH6Yq0VGn3mWVBFV42L/szrbhKUg
FM1pDhMeIoMRRLIWEcMXMQxtSq9diAyGLSZGdC86KhVIhJbcrhySsv5tbev4prjrfanKJ4JL9KBr
mKb8APqHaAnhMjhK4W0L6zxxxsdssPaVoVwJusJ7XgB/C2pbcjkL2xZbxPrA3WX/ZWRIy+Ghb2Go
AyOj7msVCRRdFyEWPpEDhyyKyPaEun0OO1FO5J6stRxLroVmf3inQYGlaroEVFL4+FhU7kNjyDES
nHs2AiGkNYFbSTBfPK5QA/UMRNrP3+d2TcQJxa9k/CjnG1+I+AsxyKPm74LCCs+kkHqICg1Dbmn1
k8i9YNE14r58IkATHi+GP+i6R3RmU8HbSQ2iQnFFUDjFdys0SLkA+AyzfBsq2iWQiIXF7hOJc/vx
EXlnNSaWC5r5egQXL3f5wfCXetEqzACuulRDEwQ1Q+KJc0PRH3SVgTXJ8cklhTrcGH0CFQJY758A
eNLHji0mZXZAG+382bwyRn0Tgbrrsw++5rwxzflmUFyyZOWtKEmL1CHHQI9iqcpE6IQLG1U0PoJ9
b9Q3AkpJzEFqcsEQfvj+ny6ZEkHFsfYHdxa4iB5kPQXPXFEYYGi8VDG2qhHdpraDAsGTUyLlgKbI
1INCZMZYCk2Q/Q73fTwTKDt7XQBqYkG+4df+g5GO/bedUj3WI1YAv4niJISHosC4tuSdEgQYMHd6
2HzuPOM5rYYFPvldO20wvVAmV2iNPYcZR2LaPFcwyDZNFd5IfpN2tSL+Q1zp2vokZ+ZSsqzQFqGB
E06W8eMN3tVtz8a7EgPzQx4hGtq2LkotfternoR5nUx74yHTULfGs4BhwzmXS7ATY7RxEmRt5oN5
Ibuptcsb9laeVaOgMqKYg9Vod2WBDizFQwSEAWBdooy8Ultbe+a0algmk+/Fm6kAiMxTRHndg4Tl
jv6lYPMUVz2VwDB/8pIADlSSasj7iHzC66umP+mxqutZ9U6YcZHOHSeamJUEDxoA8AWIasXJLGaT
knXYEMHMStTWnPs7NbTR1CjlBlNq7Eg5DIaw+iicMTWkRDPyPds67RLkWojtyrYuFP3a0fpgU0YE
hQXoGJdQzye8N64/muuHBJjIDWBY9Ml8I8Kzwmlg8KVcCNVVrowERgHSC/GZjcRiRxW+s7JkK4o2
2nJU/9eX8b+Dr8XDt0O5+ff/8O8vBSAeRrNd/fPfF1+Lu6fsa/M/8q2//urfr//Jl74/dPvUPr36
xy5vo3Z6232tp/3XpkvbpTmal7/83/7yH1+Xp8Dd//qv375w8WnlaYCK89++/+rqz3/9JhHa/3r5
+O+/k/7/67f/VwfylPxp/ZWvT037r98Uy/inTW6Okp4uSq6S7fztH8PX5VeO8U+im3D1bRbJb//I
i7oN+Yau/RPsB6FEFZ9N5Hy4ozRFt/zONv6JBIJpSQVZpGsNwtf/6dmrcf97Hv6Rd9lDEeVt86/f
XufzaAjCveOR1H69NE2EbAvbmdNdqSHy5pA5CObqegqhgplhdCKk8foQ/6uRdVrZa2ptcmM93aG4
dAYF6Y/cR7jyxVB/f6H/xQusi29MnTF7Gbqxu7brzzu1e3bVfkcO+U1X2bvjTRzqvmzvF66zrhvN
HBVJuvOhnpyNVWdupwwBneNPF2fqb6f178FZxdlzSHF5YYYpYq82IcrhWiuzq8g9pa176PHy+YvO
I5IZGiQKkGCzgutKCb9wW06Jf86fjnf/NRLj7+7LoL14vlMNFUmbPN0Fek9204neGpZ2XkYxGOhi
H5hTvB2afgI+rpxQUzw0HavAYdwDY8t8KwH1o7ln3VC2XyLPUJoTC+rQgLHlXr5QUZhk7Hs32bmN
fVsZ0YR+l3ue1eOpCtSv79x/j5jc1F6MWBN1VUEimv77w009jO2urxU4U4Dp4V1qH62mufOn1D6x
vg41t9rh6WSoA0E44b3YF5mpfXANZ6K2BERw6LGE6+sQ/BqJ2+Pr4YBBcVaOukZFe7NsYE4laWM1
kCPt0IO8EVHoJU0a56ub1F59IpZ7qC155RcjOZlm5hQ+QSfVl7KXymdiptPVTEXQDZD49Or4Gx1Y
4c5q+7f1ECidYhCEC54C4xwGPWA8bTt58W6MbDKBDSUuTzV2YHE7K2vQWXqWzROz5VXGNqaQABnX
Ij4xXocevrIFVt93/egyXoU64GwNX6tZsU9sm0PPls9fzEWduUjIBQ6KrBRLuYRR6Fx6ddw9H5+D
A5vSWe35lAtHnqJkulMT79bW1Ps0zt7lo39Clvu1o/bXlnRWe77UgopwBI/3ACWQn2NPokOztZ3o
NtaJnIcdt9vjb3Joza52f9Hg5CdmEu+MJOhAgnRfHWP42OeQCpAo9rfHWzk0G6tN3yDwNql2GFOX
IvORI+6Une1N748//MArrDMnzeiMyDlDXUYgTAsuUelPrOs5VDx3VxJV25vE77ITM3Ng4u3VFk/1
xAzqJo13js3FQNdvXeVxUk5NxqGnr7a2VtfR6Bk83WjH66Ro3nO3+Fyn4+OvDdR6M4+1oaTodi+P
73Dlz6kUxvUQapEbWtavrah1lMZvrbRqGimXF6g71/CtM07k/Mzqw0+lqe5+7VVW2ztthzZu5gSa
S08sJQnbaF/m1Dbxqiy7rPqTM3Jg4S56AS/MSOglgxdbE+VwrfbK92FPIgbbnniJA9vcXm3ztkNf
1EsHBxWZd0B3LnO4Om6z4foJezu7OD5ShxpZbfCqH7MxMSNvB8zyJhxnQjfNTZHHsCa9KUPIuRtO
TPyhllabHHJGZulVinJ8brZQuGrzSs/j9LrTURaa56m6TBt1vjz+Wgcmxlqd62HsWr7WEIZ0/eZa
TRv7zEkJNxx/+IF9uEYT9l1gWHXvIYNiFJ+zyPrkRMH7zvV+P/74Q32XAXyxqPqWmrJ25rg7uwWb
4ChvUrX5/GuPXm3xIXAjP9C5jAcTF+R4HB/MfH5//NkH7Kwlo/Wi2xSBTH3PRkcwN/cKqB+Nizus
cX1Sb443cGhc5PMXDVipGZM3my1SO3Nnv42aLu93eZ8nhOl+qQVztURRppxMtyPQNOXOnUUy6Yyy
x2+PP/vA8l+ofi96r1d2q3YjNxvbAkQW1FslokpCeO/476ri11b9Itn8og0lG0PKVdH/cBxA/g+b
yT11DTiw5pfI2ItHJ+3YVLGZUsai15E/KbrhwnPbDmZ43l0cH6FDTawWJ1WVrdq2iP8m/rAL2urd
7GfvOqc6pcl7aP0Yr9dPg1TSZLacPGYQUbSSgOmucYfsF43CyloXRVZpkUKwOwQkYV6bod0AEKgs
b9sTr1J/qRXQTK/fgQAQoTuD2+RkeZ/TKkwuk6Qgj9VEptX+UhuatWojDmozVhybqbbnbRVN5yMb
LE+dE48/sBHWbASrUYjT23CP4fGMdzXwdlEf0zZ24viP7jR2F77RtY/H19SB29BamjWgqkLaGBxv
aVW/qdsefVRCkn5Vf6aw77tqnC5gx1xPg31+vL0DL2euHMAZXU1Nn6GTUx/Ab6knPpjBbevnUfE1
LRy9h6QaKx6K1n72q9tmZXdzmGpgsomr+117NkbZg2sGN1GiqSeM4gG7vqY6zBS2tSNK9u1MiqIM
9vSH0xkZlAq0YIZT77DiIfznSqOuLa+eo8+jO7xEHkx3YZojUAIgxqnS4nrIrT8833qPqv0bZ9Cu
bWU6FY07YHGWSPgLo5a2oOx9hEV2fqOjAwG6QR9v+mE6QXI4MHJromxSGoXldTy+jnrQ5saYXKSt
Y207pW/u5nBSf3HRrVaAabo4tyjMEcR4yH0XrnSxN5zfUZh7Z8zGiW17aKxWp29Z9CbqApwtdZdd
1oO6cXv3oW3jU9Z5Bff7zxLQ1iVcwyrVNKehgchqBtjd3U1tTAgipfeuGqPYY19buonKjHU1dcUz
ohfpmVuGn424P3F6HnrDlQW3AqNGYokTutZCRJmRsQi1jZueEmE8tBpWZtUeyBy1Ku/nEoaxmw9k
mCB8vU+DUzjTAw2sxR0RleqiaGQPNWAiovE9sOI3Lhko0z2FwDlg3YzVCJU+bAmjAQPiOlSz18JL
MwctYQ/wIXSqXlDQKHl33I4eOKsXtOHLnanPLcl8ihfYFC6qQ7hBpnIiBHxgmtco3IiSl1EJCgPZ
LPusaZGisJ4rdd79UsfXehFeaVU6xwlU+KAP3niUENmoaXQqXHlgWPTV8eI1WlkVPsPijSJ35GR/
oI3xiwt0zQBBjnKuxh7/a4y6G0MxNqY9XdRU/bQJWJ44TA6cx7qs3RfzmqgEVHubNgIqYkBG1zYd
3IyRWrZxn3O6mOVZV/QU0PCefm0+ZBW8aJDLZVm77ejusmS+yVL3KrTTExIRB/bbImn94tFF5adB
ObGQVB0Z/jL2+7OqnExKoifVfpzD6sSSWjE8/rKMa2aHHel6z9XE2SG/rm2T1IjPZ3QO0roxz7pU
owON8cfgkDV1J8U7g5o1bDIXkTiAOtqvmf+FC/ziZStNS92852Wd4ImI1lmFDrd7Mo6y4pD89Ypr
+e/Ct8rBgU+xM/3fBzMEg+ob71Kt/lholFEf9skQnufufOuqD6lxIjNzwBAs2PgXrxQ47WBQcw5Y
AXnLqylKgbs6TXblJHp1oolDh9oC637RRp8YkWIDRdzpaUQlrIDIoO9vDb/j/uf8EQnQJ3DPSn9E
VWDutiFSD9uWAI+qTid23AGTsejQvuhBnYd90+icaiPyoYOvXEWZ8mv+zVou26jNpA0oirgLagOW
wKh9VgakEpAdhjA41MqJpXfg1PlBD5yU0FgELPMQPM+uHQNjFzlJhBrIGKPTa4PkbXLvxHAdamxl
oDqjKJq5orFGje5THdEmnF0btVjwXFtSRSfe6dCsrMxSUNgNVdHFGWATP9Sh010FU6Jf/JLRW1bj
izmfgsQI9V4cz2pstlptX9jUJjgxQitVkr/26mKmXjy9LgGqjDFDZL1T3s1foqf0Ud9UZ9MuvQr2
2pv4vL703s8XNLwh0LSBY3U2bpDSvMg/DOfqubaBoL3xtvEvvuzKr7ISbj+xLA/QvAP4ZEpuhubk
bo8P5YGbibZ8/uJt+wi2gCZGNtLeori+HSxKViAY2KbqXVLdW9E2m35vT/mgB86UdSkvq6D6WTaz
pQzU5rKp15GD8z+OWtNv1JrClMdf6sApvK5d3Nbx0NY5rehqBRvBym49zbwqDSbQU9/mmrXtE1A0
Uzaf4rEcWO/rygWmSf4xmw1uWrbdPtVzNv6hmlqSnthOh4ZttWuzYlZUZTbjXR8FGNBJabbhDCCk
B9hoGv0JX+LQsK02re3oVRxGbbxLGuONXwQ7G1qj7pq7uI3O9d47Sx3zzNDOj0/SAUu0LvaM29Il
bVHFSLFRNCWrrD1wxaemmy8dL/7dDRX7xOAdmhvjtYtkkYBuK42GfN3dxibqq77qnLoyHDoB19pF
eh545VwjqkeEHxgbaqpXZnQz6P2Zm17V5DN6CC7zlQ4iovXUM0cPTrzWofFb2QXfQXddkdfKO2M/
mvp9mI536lCjSVNcQdKMTliIA26Eugoap2rUz9C2uX1ThWrrTXV8ESVpT2DOLXfHl8LPmwAo/nqG
hk6rtN5mv1ppum1L78zPoqsw+PprT19dKpwpdAbTHhPqvsNJhCAwboK8fRrU5FTpKHnSj6AhdY1w
t6qYkrTi3aVOeA1AjLKUpvlObef3HpzopLRuKFf19vjb/NwUqGu5rqhvkgY8erLjonc/K+1bVVeD
3Wh6e3AR7om1deiFZKJeHAoUq4nDEDY2vKQ6203I0FI81zPR3qzRFlXC/tb32nTjxOmvhZfVtaiE
aisWHHe2Ue6EV0qfnnuTceVn8Qljc+CF1oyatlfjqBGurOtXFwGht9pA4nC+1Iwv6BresHuOz87P
Tai6Foki/jEbqazkpN177t7K7s3piez/Vs+dbVqESLj8UrZIXRT3X0xR7Je9apa0ZCcB8EAHdXYF
8c1fC7Yg0fh6BXR6PcShhwPXmzbyBR/dyj1rwCO7gLaPD9UBz0Ndi83DW7KJ9bNrtPw28x6jnMBe
iRtgnbdasqPSVlm+oX7JieZ+fgqoa2il1yh563Ak74yGUnM90t63IaWffy1/9INWj9dllj91FgLy
eR09pm2pm9tOy9P73taCX7qQq2twZRZ7XZG7dryz7Oht6sfv6ilsdnPSZxSRSstf2/uunDcvFpZt
zKHqia8RJs3vlLV60EPf2SSNZV63pRa9DdLkg2KqJzbMgWlxV56NXTVJN0P93dVqpj9VU5lt+qab
TtxPDxhLd2XHcmQEKicnnRSM8QWJpG0+qn+SJN6n/kl27c9tvysv9mK4iBXEgzUYvABig58kQEJE
LAjzh+O75IBBWWuQTeR2Kj3DcFWQwahP9GD/f+rOrMltHdnWf+jyBEAQBPFKalaVavRQfmG47DLn
CSQBgr/+LtXpc67N3ipF++1GdGgP7S1xwJDIXPktwHDAHfQBNAjgHe3GN4C4RD2VV37w/Gj+YS9b
KgZnVUjDPejr5hJE6gD+onCfBLrI9a4E5xfe+LKRU+dz6yTntmLpbJI6uzEqv7IkXrr0xcgtA3cg
rB4gdgx62DereY2A9tQ6dX9lDbn0A4vBWo9pDtk/nk1djwc0o/ZbVbkvfepeSx9eejbnH/5tMCFR
U+pkxC6Ykwym9szbT6TdfTySLsyFZduDz7O2j0dk2cYAxY22+a6kRZvnfBKudy3F+s8xKfrl/7z+
FO6cZUYxWp3K3sj41aJZ2qJfJsZyUk7XhKYXsmkg+vz5M3OSUF0jiF9LhX6NIfiWZ/LQBf4NFnTw
g+L12M73eYFjHtogx2b68vETvPR2FhF32wUMRLYeosoaSJCgJZu8Rffax19+6dEtwuymt36mC5zD
A53sxRTsja0+e2g4dEu65fqa/vjCPSzVgi6FNMN3OuiPUzntdS1wXoBA+Epweunbz+HXb+MXaPpO
AmB5LqCQ5sCmEuyVgf2djBLh55/fXkpf6VzWZ+00umZ1Om2HBGn8j5//pUtfzG3MtakGPBHwr8kO
8DtXT4FRnz7+7gvrxlIT6DMaO4HAY5lE3a69QCC/XE18Ayhk8ZeXf76t3568SAfb677Esk3r59xN
4SDnqytD88LKsVQBzvXc10OJdVWzwo8qjkOt9eDbPPgqC2Xurj5+ShdmwFIPSNwgNWcbzfXsWZRJ
HBD6Rve7F3T7ocmffTH8VYGM+ItpDHSryWmJ7GHvZHc948BdubBfv9bicWkgLSYyYDOs6kSTrjlz
gNmwfQfrh2valQuvYqn704xXXZ1jCfLjwY7R5E/NWQ9tQZvLHeWjuyMY0unKe79wJ0sd4CjNpHiD
+Rbnc/8l63zntq9G9F5+/L4v3ctiOlcIJKGQwbDqBTO3XUaPVVGNG8vMl6lLrgyqC/ETX0zrJrHc
r1ucYzLoPvPUBc+6+5qN2edyIlsozWELhYOgzfYf39MCPPQ/yWOyVAmOnqMFI7FcE37suROqst36
GmQB/maqMjT8uSFzWMRfMs0jAvdap4063aBv4c16au1RwIWHIlh1+mtp4ELRXRn0F/JUZOkwWVTE
tGzE3tgP860iw34S4y520lXm7LUzI3N0p2d0H3uv+WBOTmm/NMx5/PipXFj/3g2Ef1ucWExq2Kqi
SNkq/tktRvTLqyP1568ff/2FhYO7f659tqnbcZh9uZWt2WeJeSjmMgDFcIAtSpEehD9cSyxfupHF
0oGpN5u45XI7dLekftTIVV57RpeOw0vdWJdWse9JJrem/lVXNOzZD46cqH5g5S+wKDJUzGz3d/0h
ZKkbs+gSQE7Ek9sRbQnw2EtOzaA2f/U6lhqxrtIJNIK4EYoWdWk0LEaSqFIvLoF/Ibsyni+883+T
NuXWr/io4m1SeDtYBp9KK1cCPVXYQFZp7//dAXIpcQKIZRhVj5+xrYK7+96Zpoi396O3/fhZXRhQ
75y732YG2s0gUIdGcKuYG7rOY9dzIIOuHOUurN9LHPNInKwLFNT7TVrYMPEGcMsrba+85ktR+FLQ
BFm91wH3bbba6R5YBmeffoW1pc8BCk3vU6ePKFr2pQghD73ym5ce12Km1+kgsvJ8R74keVj1SEpJ
T8dRHEBy8fEbubBheIspXrsgaWvtjLsJJKie5ivkpfoAVqq2WHnjdCtxezQur/waX7iS/u+GsdRN
s06JMeltu3fGkZM7B/y1Pt+nBUkzby+weT1xi2bdFyMbla8o+F7xZnDxHu+bietpBfSr779CmBno
LEyciYDrpyY2NiE8put6ax1VsA0rCw+s0aEHFOfQNCbj0TClLTxepkAW3tYZ5UR2PKjTe+K2fhvC
w6BF57ESSj2DiWVRs9djC1MQr/EdeK+rIWtDF3uJQMmjbElwmNEo/Q0enpX3SN3BabZx6ybdAZnJ
Ot0r1ej+MUZi2Tx7veM2W4rqmLORxBoQ0W2Lhuo76vVp8JLkbs6SSEMcbI9lrAd4Z2lgqtN6PUFX
IO7hdBijM76d3DZyOSTDDy1AGeYGpQnvK5HOiODRyztnxc800bXkTeNHIwOzYwNIuFdErWwrGlmR
eGeUZm8sCXnMyqFZFzrxCFvPiHdEs6vTdsycVdFI38I8WlntHcXEi+Eny+ER14aSmqKlYcMIdBUw
ckxn/ROuf4hk4cc4tkLcmwYeRwIeYIrJYYPmoB5vaap5FASptyKVb0D2cJBvi1yXpsNJNX5S3lWg
8LxQRQBwcaWAV9vQxweUNLl/qgR3FA2JIFUN4ydwDAAHSlhp7W1SBb48CXQwm10Bh3Wo/ObMspcq
646DBFKAOnW5MzVzB7PKpciCh6TvneBYDFoYSKATCGvasPJmXpnIHXPYvIGHkTZDemJlMsXwRSyy
snePmfVIGzySYWKqONAct2DXZGxl2UUx93Q9bSd67lFB46cCTWSTi1jz4Vgzm9bA1CZ9K/deTSfA
Q0XLNHv1yhIl7nCEFRE4Oqyu2oCHdHJmR29d1aqp2ldzKuDYBcmpkk1YDiPB1jiNvfQehQWZ1a7m
mfNmOmZT6UzNczD2ZxBDbWAm4kVpXSbyjbQwaIXRYjPEoPfOQVfQJ3Qz0hrmpeA8YHGPEw90W0Ci
SKDAXdN9gmg0o2XVR7CZHAuIANtM8lcXpOHUWdHUNVC/sCLPqXPT+UU/m2FbJQCrOycbJOUwR0Wa
FwbGUknLBobHlXqo3CEEYpaizbzqc9h8zWlZFnTn967j5ShPTWnlP43uMDQF5jwGmdzawmHka5p7
ifM9rlOipoMLHYSy66QFGDfdzEoVRf0z4EUdazAaTUVf8Zio8lYOTAaNDqU08bDtJUk0gno/r5NU
rTAn09ELZwcaqC8WWILOgeFenvP0qNE57EAF0NPitSNTjGQHcJjZXDzNGszo+0yxQIJX7Rf5g07y
FujGbpZj+ejQuOc/g9TiO8OEM5p5octyZz6UjYxdvsLxy6I/RGRCKrzo0tWm2TlJYZL52MyoP7NQ
J6QZ9gF6AUvgE1Ve0QaFiEzUw67GQCbJvoO3UnUiI1ZPtAM7MhFyM6R5iZq/M9tqGsI4dfC2VqhV
BYm3tSWauWPgNdDscapTJYKb0u2D+sbtnbl6s11OmuR7KYxp44OFHhtW8aKmbT88BHWgc7aufIeS
cQ0WXTIpqI38BmjvnNeo9AW1zQa+mpnS9pc724LDDs+bXfIEkBtrejiM4rTvPrAkTwME/KZzeFqE
VZuJKn9KR0FKeNXCHd7H6GbJhN7wm7GuC3+EFTCvWiwiSSH1BM/RQil6SgyxqguZo6sx39K+67IX
vLy+m9ZBM0uv3EwlGLknSGQCBpwmjH+88lcHQBfwYI0tRfbcQoms07CYhdfoTenymt25lHAnWE1p
MjNQ2zVgLAT2WHjeXgbMOHPGAmbVpPOrT7rIHOOtCidrdReCduTCWhMEbt4/2wrep0enwdDRUU3z
7lzYJwxw2iTmTMercZ6ln64aZ87S/XlDUH5E05mDYdWac53jSOaiSPJQ5LIaqnODZiah+pUUlbAQ
/t3eSKO6qupvQ+2adgvpdBFA4943E7zUbJKXxXdHsly2MLxTGsjuosa+jtJ/N7pgy2FiqvKniFuA
zAsC/Ri2AALn4zfe264FIa3253gKhU8S0cHMrbfTNx53FqYPIwZT/rNvMh9MHE1Y8zVoPax9a7BB
WPsl9aoUW7CJsYFCDiSmAWDx1ilcKIknCChwTxMv1fip7XHswswH6gPN2dixuQqJS9X4k8eA4aJB
P0eFLAs5jWsBUE3qG3rshrgAeJBXcaAKcEVdLCNQlNat+yWXtBCfYKA7wWS2iMWIcK8QihZvaTFP
XzNoUgRdVchAiTds4pyCySXjtHohGR/UEMkaKwIMQ0EJrdMwC2Q+lmErMtM8z7lIg8+1zTvyahsw
ZV49FZOO4OCQJuhlGHIju+9oX8/zHrxCtFfWIYljJYHVyZ2Ac2j+EE6g3cwdAlAuWzpO/i+KXb39
CZEbgZwl93ghCriDBK4OwrLpMnNH25yXX5ypZdyEdRYYyAndfOoI4qCOxNX3yXZjADttDyL5F2MG
1jxMM/ysXDTeMh4IgP+F8vYapxEF6UcytyA8TtgBqQ+aoSemfVJXILyEDSlH/i1Gg0b6Y4JLYPtZ
cnuOxd3UdOj6dycshAysx9yzL7OmsXFXA+sqOEszJarkVAWZmnedxZxAs5KVFRbgDNj1rwh7RpoB
2JyPLchmWD0PbgYZ67BFlMV6XOEE4lQLFw8FaqJXvhE0Wr6lQ4U+ZT93q/Sxc/qAYkI6tHnguO9v
jqZzudEAuP4cedsNh9hvW7rP44zWRwwWl6I7i5yRs23/nbrlVNwj2IBd64S+sAmminlT3TTBCEBI
EfcyPfTDhMUeTt1Y9nE/iLk2cdI5NvSBlhsRi2Jlu4u7rFagnQYS3tw5Bd4Ne63bqJCXRRY/Z8pJ
QUCVCnvBfpBwbFm5ARasFfb8XsKIEg9g7WEc1VE6YWitKAHV8dQmBuEdmFE1OwNxYfLldeWUflKt
71Z75AC9HhkaJwYK1dhG3tVgJcBvgSTZcBp40NGtS9kAp2o5D99MbOd55aqgBawLu9ILMaODM2fd
ZeCFOdp5qnvt/yRpAXwbaD6cHOopcGgkuhqOBZnDgYrMe0HViqUV93dJUohyo2zT8z1qZ9RsGcew
ecJW+E6Aagq+66hJ/Ui3mZNAEmOkF2rExuNR1HU7RWqyFZwrG9ecj0HwINDROGOuPxrTBx7Au2J4
Yn3rICC0prFbZmdw5yaQZc2xRBmuX4EpzmIVKh9h24oFDNRxp2lHHTkWE2KVd+iLgAtFXNFygzA6
q2+K8+64hnGNzbZuQjKxCvyRYZ0vsb2EOe0nHaZiAIKRIrGbrdCGyNuQtpB7H8DpwP8FKwNqHcBj
J+kglMxkvxMsSeEEM6IqiKnox/ReJ3FJDy0ajNoIKLcpPjn9AOZ600ldrkDXHNHlMrZafGr6yasi
rw/0cONkc9099o42vxhxAFoZVIYYQZpkbF/TjvRvYwpmU0jQbxtsm1G47rGkjWO/Vt4wyq8NnKgV
OugGxPcFZrC7522TFaukavmzqXwwToFQgesonQyUyLb1e8DyBJjv4gmVxpTuk4wEaTSXHhYVXzGi
7gUCS7C/mj4m6yZXIHO1U6qGOzWmbhzJOcj5oQHYDO6fMTLeQ9fBLd4jbpPsppIGZguzcVZGqqqy
84uqgnblFVTLU1a79gkRe+sAvErqBubWXTW+DVUwyhN2OdLgxOZVbYjgBUVc7L/QUpeRDCY0Gu/1
MHuUhBJrRvXTbceUY1XFu081UgSueopVq+l9R0zHV/+ndSrJCu7oXZn2bI0Gxzz/AY+SCh7kJTL2
xZcAbQI4RuYz1T+x2imk4T4+MV/Q1iy7crXOwUl3E2cLOm8onGpNDSxNza4Cz80PvgziGtX9vYXl
H2rTyybdrq6KtON+vHXzXe1vM1uEsMiMSjSBJfCVJ8OBwWC1pjac2a2Is3XfNpDDvej2qZbpqlPI
tXoCRmlwXt3SdNym5K6repzLvtts57PvZfeQipOIh5AHV4rSFxJVSxW+dYHOxTEJOp3Wfxt1si3Z
3ZyNb/aBxFdeAH3PZv/Tg1lkubUWNXLoNN5W6IpIRyCdm32BwkMRn3qbwOUG3FJ/iJpEhIUzrTUO
xI7+UcpdPQI0nsBYmX4LMHUElIM4AmIYbUWWYoszGwrxB03Bv5w39biDmgWuvypyerHy+VMBqVuS
PfnEILN9tNMW5i8RomJgco5THx8dV+9NQvYynkPoFTeB+0v7L6XL9kxkRRhzEKOwGhkfq/ygtxYO
lNo/DumTACA4j29g4hNm2Q8vY+tivpekWmO4w0qxhKkwwlF29NhNilM8wMUbBNxhnbsRTgyQqMVH
0pdrmz9mGZj/T4H+BboIxO4s6mf8lg865Zp2u6k7jXVyDNx5Dbr0UZV48xOOwnZAVSVZx4ghulmF
Fe8f0SIaBf1D0kEDi7XOzVfl+NoK8P442jf6sJP3iOgjTPNd0/2ofB0N6fc44WGr5Ep14sCDGWTm
fQmAkE5QpuarAie/EqgTLKA+gMz2iaESL2MbpvWhyO6wOoVU/pAAYDKNP+2hI7Crnn17GoND61cR
dinwaAFbEgUYwHIFZC5vFPwCalwijrn+cbYHwR4R+MKtuwGY8ymo7nl669o8TFF7dLMvTnmt2/RC
5oydk3a/5TI1On8JEqaYnYSsemC44XmD29cwWuv6J+LfQIJwZcRfWnLOGc/ffgpLGXDYNIu3pRv0
YQuqSzhztLrnSM2PjongsITKZAf/1I+XuEvJ+WWfC+kTqR0FMB8IfRB9CG/F+2BNKJrJivPYZRGC
tWc3lRKj8qoU6zx9/2FaL3tb3FjNphZNueZdBTa859zMDQDHIwDlq2Hw/q58smxz0d2cyKmGmsJH
ogs2RUmK4Kj/Jgtxo5qs3AhTXsl2sws3tGzh7GHmaidlgegC94PdE0erPF/VKW9nZG/aFrFYTXGc
BELUJG5+a1XpAfEAbgKK0OEk9TzcIZDUCDOKHGXpatMFDRJDuzGJp0kdyzKtPPdWDjlCoDCQcOfJ
h9kxM8J9inNEqACEnPy9OyUNWnq4JVPRhQh6fPeF5pVVbD/NslDIh0iCSjp8yZIuB1vdr0FcXWnW
4aQbQNbXTDe98ewK6ERYVZEOm4oneoLM4zBPjdzj7IQszN8VSpc9lwVO1DEFEn5faj4fEVM7PgZc
0sbtXlfetdYMeiG5vux+DdIOhWvbFHskdyslNmZW8mfVTNi7Uhz/mwJhEe/ErmrGvv+Mp0TYHPo6
Q/dGNLomoNt47twopm7SY2NGnhI+DxS5OCxk6J69sp9emorL1lnRIw+bwLN8j+TRfYB8Fo3HEFnf
VaWeiTtvrTxMaN/Ocb79ePJf2MGXDbWx9ZuhyTx47RR11oVIwLorYYZiPXO//SyAxb+xxLsmvb5Q
tFl2g41NHlcxNvR1mVXfqQdvoavFpgurJl1ECYRONkB67lwLBwM/DRr/IKBNr8wAGwtl4bNSZQ+g
VFwpvV96U8tu3mKEs1429unel1kTAle0MiiMm6BDTr7V8BaIYdUAnDSxm2aYr/zqhVG87PIliSMz
OMKke9tSP9QO06gOWUAJsuCq/uzCO1p2+QIuhPQc8jb7XHo3emzuRO1H8dhsJ44TWduFTes9KSMe
3EG/UKMg0TDmVOOvCVyOPh6Vl+5zudsWdEBGRZVrLZI+TGrPiQor3UgX5d+1VsJY8s9dVkzgkmJ1
LdcNG15rPhgsctfK3Rcm1bLf1kFisBHI0K95XumwJOmN0QSJLQcDxOAo9He0WHCd/7wHF6FRgywg
7qFRQLMj7WXQwFymVyTZF97C+1r6WyCCxFI8tGdRZeXOYasNXA0fMP7Wf/WOl43RHgXdDSkLdJUp
EU7et7q5F+6VkObCC3jXifx25R2SrXpyDJqrC/0rjsGeF2xnuF01TQvrgGr38S1cmCp08fxRA2SK
BKjpCNXfzQpHAHKtlfVCMPFel/7tDtK402PG0AHhGDDHnQQHB5K9rdymvhIYXVovF0ouA3OeMR7Q
1Ndkon9ESsuJGowfANmbFO7CQkallsMN2rDmK5vbhae1bI8MxrLBIo1QLEVL/7Er3HEXZOba1nJh
sC47uTr4EGXE7dCfXSJ8qPVBQq4bylT8laokkMs+rjLIqBkriBBJ6TbwbR0+I27+z3zY/1Uox5ef
39LvrxuMcECHwMVGaSzuvoKVZlHooa016nPfWATlV/b7Sy9h8UM0Seq+HaFDtChGbj3Xlqvei8WV
V3zpJZzn42+3EQRFnGXnImeX9Md2hBlD52mkJWAB8PGMu3AMI4tdPpayz/oJvVvMG52t8Pxk7Sf+
i+MUP2bafoMGXBxnz0HMjH64K5vRpUd2vtnfbgrU4qRnLcZtgQbzfWwHBfeF3ruyVF369vO//+3b
e9NUMU7F+Had7UZS7tNJHz5+WBdWQcL+/GpYDGVG1Hgbmt7wmoSMfLYGDg5VZKZrft6XLn+xBCIj
L1nQZsl6jIPhtZsAZi1QmfvLO1joVdyR8NwSGLyK3Ok3winXAYiXcKRMCJLgPdsA13LlLf/j0MUM
XAxdNfeobaZwH7LVCNKyzj+jeP/sZuWPj1/Gpe9fjFzrdVmadFg+FEr9oYMyQAqXkwjthw8f/8A/
vgncwGKYNh5UgvNYxasMK+ALZSg4h+6Qp1eezz+LP/H9i4HKBoOKSEliOKmgYid6KLDRHHJwNMoX
o41EP21GZJdy8U1SFWXsR0XUrpjVFxWACIiOdE+WsEVBam3ybuEI8eIn8EDk/z2N/iOXh+emwv/+
NHX40xfi/ycjCPesX7zsBPH5rX6bx7fy++9OEO//zf9YQcj/Cgg6DdGbcHZQF2fs4P+zgmDCQ+VJ
uBxaNf+ccv2XHwTl/4VKxFlEBNKxFOysi/+XHQT5L1g1wY2dECElFZIAU/4f2EG8Hyj+XwKIc99n
IoCmxwtgC8dhj/nnMkWyYkS2oZtXIC4GN544Nq6qTtXQnKoyLu5GlGXuqrx9rMnrQHx2G5ewmE+L
GHnAnJt73sUPSZEHN8BQh2Twsq8ZLMf9IgbZIs4w5KhmO5iF/JSybO6Qa5wexXiLytyVifHnKss5
fDY4px47/8VlUC79eRtxl8RdGiTziuXjDNlgbNcFKtHwnEapOU8FhF5zf+308n5M+f3hwZbD44Qh
HIFvBxyiF7MyoHBngRkm9EHGy04TqqXwV0xnGEa7Xajayr1DgXOd+Vl1E8NhHgdU9hVc4PGhz+1B
5rD3Inn61qkshmVTHnxKXRQVA+PwVTDphwYsjrU76dWMy4hA4q4fp4Ztfxuv9/99sb/bacABFY9m
cRM+paCzQfbmE748uyNYAFA47czK91f9nN56gZuf3j+6zqgdoKt1aDPPPXiNg3Kar8YT0hWw3pHV
rSPn6nYO5vwmaX+grtqckkqm7+Z3b0k8w/So0tWBNlm1Mxa1NFTo6g03QXx8/4CULo3qUXYHLfR0
knkSR6qxzWs6vRmnyn86NfhZQDjNG2mUv4bYrbh5/xgqdoOeNug2UohbapM5nx10FcMxzO1u7VD8
nJF438y2trAQEu1LHbhrC1fSLvtEOs88ihIJ8PlxnBv9QxcobeQY7ndQQ6RHjJ27RI3sO9J630vi
e3Cqd53nTHu/upTOdwTqwHUGRWVoBhOfugK9y31aJhvfVy8aioqvwSCzFW1RTk50ER+yswcE9HLB
KUHn7SmuayiX4nGEUs82u0SjikjcNlmNY82OQdPnIdJf9oii6vQ06uCxrrzjMPLiBiV5bzOse1qp
m9rWxReTtjtC6JnYcYSyFL0tgg09fKPxgUTiEIKDMoQoYPbH9w/e2v7o5AX+YFqcP3nHziKsKhQT
ANytKI5sjCFIHFVxfP/INPnX373/IzQhjzzI7DZ28uqmnkAEa/tG7YBiuq2rzOyT2Ufm0KcYvKX7
QIdGhJBZNXvPr+enzmuPZabfBmTwSV88lyNeSQWbJG5mVMdziC4H33zGPg1nQnSD7L247O96GzeQ
I8JQuSjjp6Lshts8S77wDrUiqAtvEtrnJ2hBk5PeeUDhvsQmjzwkF78UaVMeEiiipu5TCS+OxxJq
wjDnvH6rIygyijd7JfR+TxEuJpP0KXgmAeVc8CUfBjnOGBbmagRrwhmj3Bm3Jq7ZS69LNESW8WFo
ypdCZsmBl2LD3LLfFKjjbwQI/lCJxjvA+7DHp2APzoAFRZMrhq0pYgk5GWVR3NSQPpu4ghShhggn
7c2hs6iGVKOZHxxIvaI08KrHGCDTEPXmO8iz6b6y2XRl1fj3lY8SyKHAPmIscCkc2/9cb5Hs9orO
aTvQB7Rce7P1D+8f3Wg3MME2EQPg6r4qEHVouDo9VvU4PE5FpIIXMgXeA9bx5lZkgwjTqWcRq6fs
U4nKe1iwGD54faBgf8d2SpRIu5YtjJuVd60f7z3h+cfLAhaTYu1DMYWdTecXmwZwumkH9VqxmjSy
evMMLYfkc7Wb5joPtSnfWJrT1ajKr6pL/ZCzaZ1qR9yYuncOSR83G5AKp42Tt5AFll5/AwHENXTd
nwElSmu4RnCSfFhJeRyBwOJB++C/FDH1IUPwMwfcQugRdYBV8+Nd4M88xH//CsPigwZBCp/mpRtJ
nw/AvAD0sDI5/9oJKIRIWkYZFiUPN+3G1RbuJAiC/jdS+oedZ+GWxhERYZ5Ad+aTgEvuLbvlfJCw
oQuy7UoHWXmAYjS5y8eID4Kc4uku8zCmxkEVkSlTB17F7NX1YDVLxWw+J6iVJHP5WfZ6fFTa2was
Mp8pGtUOMsWEhyY8PvYguG0nJVEJTpstmVIGDpCX3QEDA79eWexMp8m2hnDuFjvU1zzpWGjZ3G+D
tCdnF/v5hvV2PMxF+Qvz6GC8uj9By/dUjXLcv/+TD9pPP5rqDrJU7wRTmtUQS/Wg5+b544e1aIU4
PywgJKBFR188gVPYskyIEZw4s+qgamGVi7pW5t2aOYsGP/dQm+YK8lDGoynNzaYSjt4rTrF+QnDy
n18H4izMloB5Hja/xUGnFjPNsGlWaAck3QH+vaqV6i7xgvyzg/mjJ8LBjZFfoDC582bR3jUmNasr
F3Ee9L9NXJ8wgjYM4IUhNYdQctlqrId8qr2mrVZEdFPkTrQ9mDLLIlfW8wlOgv1NH1RkxVrlhb1R
jwa73ZoT1NBrqNp3EEe2G90Uz1xrhXYBdrXQ9d6h8m9XKBgC0/e4f2mILoWauokV1arO1aE8b06W
FjkJM1x2WNDnQLP0rlBZvcHWMK+7OkCf4vkDAvXpVsy+iwazoN3aOBtuzWcDC6Qtaijp1ng5fKTK
YobHn3UOTolOMQPx7AFWv/djOsybqujtAWfFCf20Bl6OYwx9Ka/vseJ6Tz5uH+SK7Ktb2e04no3R
TQkh2jR427pD8/ZguhZHSml3TT4Q9Eq0wSfAU4NQiCC9S4TPNgrkvU0gmu7R8bI+qjIxHmxcduia
oc694M3JNvOwnSCKirBszFu3RlG1mzDRDYxLK13IKDF1eZv2KcxOQ+6DXM0oxUdKGboWuqhtUABE
ZNEdPEq7NXR+7q7x3Le4nUnk6tSJep/dJ14GG9e4CGCcrcC3ntAyAHgi3Mia+FsWBPlbHbtRk88n
0w1mNwIzmrHajd5HawK2/CaJEbMY2COEKXnJSiGO7x+AYKD1JJcHv0Rcb+rCQnOZwLjHs8/JmI1b
dOKqbVG49wF65+oAJFxMz3ukqvo1fEewOCmNCiUUS/Ab6fTmfVGYKxdG0hzoXOZsCYyTTvb8URWB
v0/a4cRQ0bqV0Kzt0LnypGt3vIXVBz/4yfhooZYMcR4Yf1gHgXpRbSfLb3G9xSkTCf0UwH0aovOf
k9P296Kk7qHw0MtRlNl913l8m9a5vOOk+JbE0sNSMX6Z0FpzZVq6f2ZXsEYxIrkLw0OfBxS4vfNe
9ls2DS1Ao1dDEb9KMKe+l5Y/awtPMB/jESSxaUXm2gDzZYJ9AFXeVkIVCxmXX9xx6JF3hXJ+5fRT
6rG9UPDWSLCsbexgokSC+Zlr3X1G9RcBcFe/JtPQA2VQ/wQU4homYVGlPt8Gpb7ExHUJNqV/6+Lu
eqjJMw0BjEEfPdxXn6VGb33eummkbC13LZ3Vca6o9zOBanufgz65KpK5OeJgsQpMD5sWzo94YR+v
enCCXBzVsFEiWqHMx7oHe1EYfP/5gNEhnZKOuTry+uaVx+VrDCW9byEKODcZZPx7CYnV0I1P7SSf
c/N0/iOGNq+ya25cmI+3mfuTjPlrJkj4f5m6rqXWmW75RKpSDrfOCWwMNtg3KsvCyjnr6U+3+PdX
54ICHKTRzMqhV1VZH56ROYKf/P1YwyvDmN0kwZhYDV2Vo6u18gOlyI4+5r9lO74E1L80Uvwe57KL
mt6FKOlv/LpedS9Bre+tfk507SexMdsFPyrA/ANL344BULEszA5IImf0fbc2ZVcus6VSpdu80B1g
LjxQbukOAwaVYibzOIyvWk2c3FMeprwOlNGVGtnlJTFL9xX79ldqbZU62cSpsOUCIyyWz2mI8kNv
RldI/P3oo3vFmo9Ge+FHrFh2+TsLxEdU5ychiheFEjphfGij6EfCW4GQwGrG+1XyWWXjdwMH1E/x
OlLaUpF/el6CDqvKcxUtduDo7fXRW5km3q36yAG49BM2yTlEcX8YxN4sHIaHWoiuNfifJQrhKr9/
lVqESbSGcQt1VDQnwlG1ApcOrx2HDgTHNg8w6MDvH3yaRLYcFW1mw6gcuHQkY6FubnkEZwKzc1xT
FnZAvEFUNncs1XN5TKPpuavcqF8j6l1HIfgepG1UKtem/A0wg314D0ThXRdG11RCt8OwM0/MT9xw
HoyZj1+t6c+gPFxoIBfoLS8jvXcyBpLjI6gKdfwh/tQab67iLWmUXZ6bZRhHxZBnPJx8wD4Jnxh4
8CKVTARmo3CvKI7cWRKfCBmA2aq1h2+DwEIjdoAMdcCwdTREiq6f+a6qDeigwFYV2D+l9N3C0Ha9
Ua2NKHVKqXm1Weo0cuQYaMww0ht3dDq9pA1d9Lu6xajMenH84C6QOjEdabTKbxQ2H2I/XmhRcOmG
Y2pJrpVZFzPcqEHoNl3mkEPQkuWkkue2knou7Vmrvbi7at7ds7R7oY7FaVMQgVSt2rLZ5CAGvRsf
ZMkehY5abB7ReIXKuPS3BCsKJubYDd+8lzEAf1DRz9wZ0mMn6AcV7jb/b0FoYvkscuVmj8Ivz5s0
iQ6qMzA556naIzCjsQLS4ce5zgAVfOFgnqP0Bahux0/7h6/pDveo8IxFMarvgR45seW7/B3I/Qv2
nON3H4WqvPnjj1aATPs6dfiTms0rAVqCjYIDv+vdJulfaFlz1DZYqZK+VcbeFVTdIcUqfYHRxsLy
n+xA596DfyfJotGqnRkDSApsyEXyZTLStKm9DcMbD4G5lIhH+IuJqvX/cZ3cyJckA7sUN/QYbGNr
XAODwrHBCaIJ8Fvd3xaYGpXG/YOb2VCuxRlaG4yPWOzcymg3op+secMsDN22HLd20a0E3fzlTgoF
dk2dwx67+TVIKwKp1GPioPBqVXvaG/9WxeqtjTtU4IGELO2IPOO8g/jhd1HP6hqj5wKU85ya4Yyv
+Vay0ArtUIAueIC8N48CkI1bRS036gdMhx/ujpyrTlx6aO7xYaXpM/7t2zgscIDUdC4KsXZJfYgz
oNWCR3SQY9rVd0vMvRmgON8rREgmSU6ywZPLCGtq3vDJO/aBOMecjA++jpqHP4lvxhB15brox5n0
bONwLpfBBhH/dV4X6LPCYknugYccAmZpT3IpAvflXfNSCgyjTMwP6EfXToSn2vm497BFhNdTLnIf
/w5d+8xi3Rks7V1C0FWDQOm83rXBJ7Kg3XpIbaNzMzCRBjqo5XCdiM0m1K1n3YY3Td+jVeHhD6Pb
myO6JhAertCNGKJLdTAwsiR1xkrao0luW8riSvHHh57GTiWILkbaO2NSLMXW2sd+ie6I7ETqnR6A
6k5QvCP6jObcmLTz3Lce66KE9Dr0BUBiocFprtfCO3n6fwJSooJCR/ObNvYrC2c80Qt2mhdBQRHw
sjQV2Bn2POjRqQc9FOBJBB5FGbqRljmNZp95JGjBHYcOdbXGdHMyAbfajNVnCIruP4v2wVXxqIAm
daPisocUTWPWxz9ukQT/WhgLdZh1CtRcFay9evyWpNN0Y+ooLt0vy6tR7ygLyEUUJ1IrzYJc+wjK
/Dezxgfmi260IliTUyS7AHaFMOMT8b1WLyFj+kc/1p9y5ZDR0Kd9kZsH+ZtLK6MWQVdxRzLht8xx
dHm3tPDeGlVeUNQWmF2edj9R8acoOyV61PKCa6HQVZvuHmXoqdTDDZBsX3mMhtKg28XkJHAYH6NR
zBuKy5Hdf/GQ9BTa1BbLu8WNHF9dh//9sNxng7eK0dwsd9KpTosbtAbM6ODcmMZ3HB/7MnYskEhR
GzcAm14DcadIYPKyxMnahfhIxW4bp+ImseSL7f1EhjqpTAoBJT8Og3QXG/HhYYzJbJDER5dsKlgl
WhM7aRs78CUQtUvR8yq5XJZintEK/C0GEMZ4yQ78ndmgkh3ES72q8ilkuZmpefzh8cSMvnlvB3Vp
Dv6PnL/TTkGP0WHshUUYQU16uUMZ0qTmDS4VGvb7NU8HHc+zfBA+Yn98ydA/AzhayMdtgv4/U0p2
lDUkepjjrgok5bRuNpGKFuZMhgqGBWYbt16TcE7Nts4xBwByk7qSOktJhWOrwqCDWUKTceKgWny1
vX2SbcB006hpB+WECuE5mnnwEIr1izFCrmVac9Uu91Q21Hy8ombfu1S+9Gl958XDFl3SLVu+YO5R
kaOD4FlEzXoQqy2NItTv/Q4a+Fow16KqrNEi5ETJ6NJIEAz7hDmUM3MYNkAS2JDyyGRkHAnOFTCd
NVM5krnkOlgYWXbQFDQuGo4HiTJdARTIPSPdoi8hXcdZeQmoaMgL/ATqPF1AOO7bxlpwHfxkl2BS
suAdSfFoo9yFxrgioybgF+4wn7MKkQ7IimPlQ6XZ8U0059RsFP6VjhGvTzMWH5MpEibaJUi+aZSR
cXmc5TDc/XjFE+MmdeLffdO0WmQoNgq8HpGq0OVe8DfXJIwA9NLRD417K4rkmr39zOy9XBn3sv3f
3pa2/Bln6aw0xleV+mdEZ9B5MboTNcgRfJhxsm1KXHdobLDrvKhNZKrbNz66rAYuz81Gc1qZDm88
HsAnuU3VPOpVKuJg8mxabGy05wFojXwWLm6Sm5lWvSFsBadyfBWC4qZefQ8zbSbU43Fi3zz2XSmR
vtQcY0vgRVDRUgRQaqD4F5HGtzp4mFo2k6U3atvGz50wy4OZYmqY0hLsWgiQxgNhQOWqwfhlYABK
5kEZsL8pMo61KjzjwL4p6awVi5NpFjNy79jFmDEJnaipaOrwD/ybvgZ6/69Bsm9C0Q1VMDMFxVDs
s1j4IXPT+hXtcBeht5l3oujqK5jfVFeq/DAlaRNl6D4ZYT3ZHjhshNWKrkhL9g6Jmv4GYfXsYP3p
SbVBm/+2HOxnKkIkNL7wge5BoBSETqGXzzQIHYxqnmEww0dhdw+AV75srdsz59T7wTksAcQewB4e
QpRDq9UXkkBgw7CYN5l5jC1zV43ZKpJ6FxfSs/Abjcjor+3mRiu6NdkXNpzeep9Z0c1y2Mm8gYbj
NTSU+vfVGRLRrXjNsWq3QpRt/n3IUodL2KPrBRfmSqcP6cY1VfOr3oHuKA98PLeFD5lB9MUXVViI
wPZ3MNuwtga3KLVbE8Ag8Ktj2wkz/h/IkNNwdRLbR0hAQ0K0e0iR6vDp2feemuoH11DEyS96BB/a
sEE37je/kkWwnsTiiW7m37T2rlmi3erc3A9NvszATXEd7FFRD/ABtM+P6cUGgoucWecSz6uqvVvW
/avLVqYV/XDh3J6kigL0cDZAtpP33DNb7l3uGaqYQc/iwYswYYcD3Iv+xffTZtgiPb7iBbIeX5aE
9pF3xa9tXmMGPXFRfs5sm1eRnoEXMCuF8JB5oJRRt58AFnzlhRPb5kcdjK4XwNGDKyEEH7jiIReR
k2RLYVNATrVn1fcAp+UtAP/vKkO/HTJhgTzKy4LjAwME2G/FZ11Lj+rS2f4zg2WUqYGDdtm1bYpr
HcpISmBZFdG915eTTlL10aXeRkPDNVNvQmLOEEH7iDsYEKByoJm7AFZ0A2VXKPYPwHMdgVZSJ14C
G5gk+NsIZmZf3sm/9MlpVHVGchzRedTEmhsm4QcyGTO+h/k+19F8ClY4s8Pi3FC3Ultmkn3HFMbG
u1fArI5dygd0vm9qSd7686zRJhVLPVrMfLl0UVnu6kPohpGJiMSMLEvuBqKlK4vVNfYONQzDIArX
GD+ynrhSlfe6bl/4OjVsK//QQKBxoIvivVSWAJ11JQgsoYZDM2hz5N/euIFyNLiKkuz7KFzZnflU
bP1n3MtI1M0AD+QIsIb5mx8Nj0IE0Po8eR/awIngZP17R0/7qySeY6O6xwY4uv9qWumMQkKYi/0Z
00tmtV3dMSzlgfYipwjNT4wJR8oCGkFLnaqG74t7qEO89soWWc8ZUETulRe4khA5XgNa4v37DSAJ
HlxR3J4Gb/g28YkYn+AzFAF0r1Gc46QA6Frr+v4sxVs6PjL6utNdEL396H51BM88Aa60EThAePkp
dmEGawH7xFe5kiHaIzt1xdDvhWm3B94YnRzTAq1iXPtVshiT7lGNCvo56qOEMvEiHNwyFJ4K3IcQ
NdF9Hq3RY/6sEF2VfXMBeIkX18kNqVppVzUNQF2Fpzikjmk24M4Dn3+sgw9K8oYmIPUG+nXhdPsL
c5zHZnlgcIL2PCMQsVnPFTU8kewkeBM9xDgkOqZKPyYLkJJfFYRl1PVbu2vvFPF2H7+kA4lvaAJX
7zW3iBBmDMJ3EgVtTCSintpGbowb9RpKsB9NAgOvbZboBezSfIfsoEur00+g0Kv2XIroA+y7Bz9O
MtVTb2shHshYCpWRbJR3tV4x/qWh3G1GDaRoF98ery0uMYJGxdy4RcIwV2GVItgDzwEnhqcxUnFt
INhI7uUTM1yjCskuEIQ1dSZfn2JYUFIWDKLoXcPgRFpMLWwhmid0whkmTMrwoMPShE48YBxkrsiP
yR/+z3D1xGSmRtanPIoP3jpP9Zue7LwIRkwOCyIbH1WbH5A7WxiR74rw1DC/GxIJFIPuqrK9o9zp
Ntb7sMYYYJ4s2vHvQCvYSGq1JQ1bGlRQCi0WVWjU6t1O8xHIHaDPUadmAjAOoYgsAxyaqB89bXj0
KvibdB8ijDGKs7aSHj2ma0tpglKUwQVKjINZ9QhXwEhK8qU8VAdSqR0iQSamR1InuZncUPa/UJxf
FA0kwjrUFkOkTxSnD9Ilyh/8pBYVEx/Jlgk7ZTbAw4wQzksECQpDUU4R8Cd021rZhrwFcBEaIhH9
o/TP9PCjk5V52vYvzJZ0hrF58fV8AEya7n9SCwjDGR0WN34lsO0vA1oC9TkO//cbuOD4LUYeoGXU
d50RGgmaJcJAwlqZnjQTrIXWoUsM/INiGzcoFAdg3cs4rfeFNDyQjnBRymXa+Q9ZMAcrZj1EW/tm
NOkPvNafPNvqJooGxfqdYgV9846StW6ao88fcA1+4H/LoSPUotuJPoKpwpNCQyqEp2UaZ3942ToU
W69/kDoB1TyJAyDCrdCNs6WIyH3JJVOQjxPVWOWjvYFS44Ybw985hYhG8VxtQX4maO7d5V104+06
f3CBgORyzxX1CLL8Jo3ws6Kw6TLrh0cehf0tiFDbU91DnDz3Qo6AcVldeWGMvnRSz/tsfrXgJrXC
s6/3avRMs+bUataNT4I6tl8ZgQUveKW+9UX90AbDdCG0b2+6KlpZ+XCSinROqdkr1X2imUI4DEjA
8snsQXEp+6U6OeVVPQ/a9FbrawMSgWbmJEakGrsezUXNfGJUjDPdZiiuQ4GoMwKCuAqvCmP2VFb+
HPNkIBmwKb4yA9jWp4lQHmAhZ0CM+qgQ9qTdQTvGLoxvQPPwX5SKuEgLuKgY2gZtsc7j5E329AUl
cIJj9ytIXuyOp5jrPpHXFIVcGagOMbDqJDTlTbW6F91caUzRaV9tJ5E7GHDq1fTbMCYNzLBGkcM4
j8q7BjaFd0n/BRbW09bjN8wiXExe4+TcweRCtVuQC25o+6gb9N0MRhISnbhj9SmD2As8hRe3rimW
a1NC/3BgwGoD4WLZMWxoRtPjaNiJeJ/xnSlUySjm2KMeRPweSumB2q7C1qCP8KSg+RGiE5BxtYAk
hqr7a6Sp8l200JTqGUEVlzhFxq4qfdy3PUDqoN0yLVpkkXkwQMfwtW9ohc1UEZFlLAx00uCIEGJ8
K3xl3hrmdCcGodCGNfTBHXXpN1t5/BdFNWD1BRiOo6rjYdqLsLV+o0HYN5I2r2ARt6H8oPOn58FK
ybUNNzAUpSmfECoBZDF0CCxhxaxnBkJAZd6vylS8asWWDhpgvCdHLfTLnQ09YhX25MmHMKorpVka
tbLXc2s6l8kJR6o5t+QPev12ETr8jZzatkLfSWMWd0YGcGneYWzS7VioSyAT/jIA38MuF0V2IDs8
UMaB9RYl/1m/SujJoArmacG3x7hEaxCXqD5ahnBDbIgMoKK9jAWTHUolwdjHGmt5HWb2mpGGKcoQ
isNnKugzRqpNW/+FffwrpsbZBgzMgECBT4maFoqL+q5PJUlmSB7D6u0nt1QIolMTgSvFSx2oPxiO
8ewgG+BbPc322gzmFXjbLpp8p294SoBcc3Hu0uI3Avm0mr2zRXspGzANg3KuVv07Tx9Vh25rWWfL
+4Sxx3QVrCKQQAe50Guo+jC+PXBS3LfvtoRQJSRHJls32Gu+Wl0M0JJo/n0a9LXU+27v9zCToAx7
YPmgVhaaEEMikljrZ7Zt3eI0WZZRd+gb+x3BljmcHocRVZIX5hg80jxA9djwFsEe4xpism237NTq
R0nwNgx9vSkQL/tRUCyfDBXKBfSTncW/vWf/iuAwAfsFtw5AJ/UOI4EvGWgPThqjOoqeoYoyXk9H
21ifpE2gC6NBWkI6GeEhulqG/FVKsLxMdR7F4xuTVGUhPxhMYMAxkcuVous7Ogipquz7UV1Wgwri
q58ME46DfRvLLWMttELGyl7rsrDu4e40IPtywQsyqsJoC1MXArAfs37Y5Ah7M7/CcGjvp29KCyYw
7ZlmjEdGRgYEI1C7EcyQH0UxkPRGUaHn/hYINdsIGmaEtrDR2Yp60y3AtV6UGvwMRRBS8gvBjPZZ
vhyUCC6mCBrrLnLlo1RzBKYCMIoVfZ+3ykJQ0EzReDsGQExpfHS15WhwUUvJPjESwzUrvuH0yIWM
jbokx3nyX2wt0cCdHgBkbOHJDeU1An+lWYhJw0lmoF1rjBXG0W+bsrlMwoL5Frnc55H6Q3r+T+j1
uf0eYBauUZtrwRA2qHT4Ezk6lAdGGblJN8IJ2jJan7CStLpLUJCUiPytq+23l2+YBCqsyInqfRDK
iHPAgVCblwQm64To13y3BmNVJ/qG/KRDBf1F/NR+r0fjKtecOEPME+vmo8giqqmU7wB+KWNKFGNm
bS8MQ1iNQANivI42KV1Jepx9rW2j2lzRkcPEqr/w6BCku8IeIKkRAR8BkYKIC01QvTEx6b3f82/a
x1OMSZdRwVD+pfjkKrulPWLySR+fezOaUfxxZTUDGYS485L+MMJP5mNQz0TJ1urLG3OJU3oDQqVk
YRA4IYGZBlBDRywQz9CVTR2ihEmOj5P6AYzF9CHZbo6gzsW0JWoRTdm0SepjjNE6UeEitEtSnaEP
D5QDuSi1dvMqcHwhO3ReuDI7/QiMtDkVXAYFx/fjLnsMG2oYWfAe0ZGnOQkiiJIp4dF7+7Zrlh7M
KL6HOge3MhHMtPRjg/b8wujW0+s4WJ4z6YV0k5pLoY2+BPU7DNs7pOrvf5RE5rCQiRmam5zoe8uz
F0zv8FtmKj34BG22knwFtnzkDB7gLGHQLU1L201Pa7/XVn631eI36JAS4t1tuX43fVQNwTESashN
XTy3sfDF94ZOegAwXowLpxixvRp3R0oDfJENK4AOw03tVFpguPcbt0SDhs5rZfqiYaNopcJYWeXC
NVoewsV4FtRITk8ZVPoKDRQT0WNWnBFqdwHjsGIY/cwQ0STArIveMvYSAF8nPsCKyBNcFYV9aiC6
UHUfSiHtzUBdtrgZfLm9rmKpcmfd0iDfCeEAFLA/a6W3DeS50ncDVn1Q4kM0a7i3o+DPUDJ5jhlN
6mYAavs7DBy2tSjk/Mlj14o/ehSlYA5k0TNpc1JzbZX/WNI34+OUHpSPKFk424jhUgoygj9RO+Ot
Q9d8h+I7M0p9s0ao907RSmlLB4+/7UZZ9SiKiMNgJyL0y9juFH+30n5ey+JGGn+oHv+FnvuVYujP
AXhthhShuitzWBORJgixeJobecO2bIP1dGWoepSqvf+XZkd++8T8KPOiZYMAEhQB6rGweVq5Untz
Z6UdBqn/kMHpRqJ5dtVW8C6YfOULU9lHcrHt6DrFiSsErMLGQtg9XdFOVsLihqZVt1GVzRhaq1qD
ybdQof0myxrNXIAW3oWpDikIzQwTT1QHYDOVyEEjAw4yMHiWKdR0LCFBowzLRCnfUF2JNB5iMYwr
5GG7rsN4GwJeSkYdSaPAStHXDFFU4IMsTj4t7U77OYVLwxAA3R1gT1iAJNLmkQxmbWAh5DCmgXwJ
RJ/hUlnRJTX+pBzdciCzAk/SOFk18gQCBBcDyZMfX20DW/uxyuq3Vf1DK6dLuvYwA1YlUl6Dmt7o
JAB8cYZgyJfYte8lJs+kxlv3C+Cza9D3Z7vAUyjIs6KOxfSlHxEEoCXCJoX2TJFj9kTVFRqE0ZNq
UWTjGzP4cVHcSkl35PI8Gsk3tRHNtLI2D3UcLkL/3HvalRY+MzIKhjVJdjbPbYRfoLxsxpCVRVsj
0E19gJf8HiZgD8Ls+qlaw++DbdyE87jCLBVYipMoYblGBHGL4vwq0D9auHk0F2MIatUGhmsc7UjN
zApwg2hLmMnC95InE4OD2nzb6m0iJMB6ZvI1AGZlnoBxBfXmF3BecC/slqeN36SaTva+k+4vocgL
1I351mvlkskcz+/uWt/e1GRNHcaqAVYPUIPzZ7CLWZ3Xn5XRLTU/21GDizHiKsgZVUp9NrMrTXF+
lFzJ8/US6yQF2hQoUsTg2g/SrPSys5poD3mYcR9prdNbGhsPUYALkzWmD/qk3keNJtRY+TEgOjDV
DlE8aFY6H5PohEGme3mAjwwbxoMoCULxDa1h0oyCexTF6Y3RtK+S/cvvkb/FCIHmvF41obQIaxO9
B71L628SOT2GoSbijPYQr8nLCAa+k9ofEu6ZhdJnU3zTC5NzXAb2vOiv9Dj9mSSJAjzlqbZpBIK5
GPbvVLH/7osR3XuNENToDMZSpmfhQ0mycJIBpURDfnqRZDMEyXtm5QsDspG7QPdIt7WZFQhH7jkp
kJs8hndJUS9MTLMmgqkxL8ovlf0J/Gs/MBw7MW9/2T3EuJg0yk2gm0pxNTeeeqHtDTOeaGrK2KOA
hqlWDCtad2WxmawGkj+NYO1YDLNAkq/McLFAiUZonNc/7Q+dJ3gAd7hl06ED4zWIojnw105AtwX3
Yydzbk3aJKiJbt+5f/Rmp/1Sw+jpr+tUW2Ge1GZSH3SzAHb9SABGiYcnL2EEr5sp1Q696MshD50O
dfht3bxTCVAZVNlVFuuzmqIqhh6Zrn7YAPqbLEywjkzpS4MbZWi7BACWAPdZlzCfaa5yI1mIosfd
vUPNKrKjjBcWnYfA8YeQQijDyr4xoD+J+MEcvozgLK3+qZd/qoa/meHvI3MmlNu+GoBRUz+LWnV4
nyaNHuGhQMqL/3FpGMJ7QQCOdr0nBQhZIXaPrQ1SIEOb/kJR3mVkmUihzBb3g79vhnrjyXgYWnFB
kX8r+oZlYsAbRQEeVC5JrgzivR3rQMqCSWABQpj1dklUX5USIAF/3DqVuZAmYKerCtBk/fiTziZZ
gYaaEIcPeL60BGnXMhvKBLECwdNaKLoBpTGtnJtbyJ/HaBQ3PrlRVYvI9tE4BXM1ah+oEWOW9z8F
mIihG9jVUtaTw5T1YDiamQ4LLWLBJCOYqNGC9KuNj1ReMrw7Ci5FA/L2iNr0gnkWSC1mZUZBOoxj
uKzzdt41/qmrpLXQ2VOhk6bELj0ySys+iriasY6jIr6D3y6KHvnughUAcbXAuK89d58kxkPpvXSm
kpbAY3z0tI/uCNSRaSmR/4oB6gaQM9rb5G1RXvV2dQTa1Vyq/oyZOFZg0KvrUpAWpC/KVZZepSnA
YOXE+5Z9eT8FjbCpelm9SV63UHP9nl0ZBvn/XlQYm9vUM1YM8o/AFBzaeM+QOfMRfoiA5+jvxj7d
ZfA9GEZkZJOBT0b7pFr8ztSZ5oTAPM6KS6V+MmKIEtrboHfYeWMqCOtoUiXCh4XpC2JSvU30CZPL
8hSAPKUndIpeuqbC9K/BpW2XitbOq7PJseOWobE+mCXgnVDpJvuNNhs3zBL3LcJc/JM/kxSIaqAf
+vJHCSsiitWvEOD0FBGagEgmIkTo1yBMvIAih/8FRfjVNPSe5p12IBc3FQmNynEoVw0wdjP9Rw38
rxrZ0aq+TJV+LJXTxk0cB+vJxcQqAxwyg8aeml2SCPqFGr9I8luXbHmLhMKK+qiG4fdD55sn58OH
Qtvep+Xfgas1+bEBfVm0bwW+PAOO9W4KTIGPUAcNVwv4R3F3lM1+K6rphgUOLMeg0ThVa9jVPI/G
DzlDxaxaH1rburKuip+jclfie9I331McAS/FoOYozvdM31RKNS/09j2pbBQANCg+sIqjgjm01ggR
JWt/6Q8V48KD2Prs6/HF+uDRkh92GH4GTT2TYL02lrjNvWTFBbEALGzShyIj9YSqVdzkP1Ytsnwf
9iiMUbNjGYtzLk63kMGA485jAFgQPNbJwyWnkGPMJpkxEEKF4IvaTbGOtqp8K3kCuV5sKGqYaqGS
4DYHrbDrx3zJskUW/Jm5iT4Ff8XDFRVvlyg2Cn4TR1ZUFPRaT/6OOKC4jJZZNLqUSQjSAUn3G4C4
p05pMVECUWNIUF6CdYSylb0Xfjf/V22G6Z3LTpBR4flXDd0iv6zqJtqEql+r7h+JpbrdeGyL9JvP
Swmnm/PBFn+oFVg9ptTmPMQYWypKFrRUmnyRUaBBqxUwNV9Rf5lM/X/nOWkMGx+MBhQqdNEyT8Ul
D5wVG1Qg3PA28rHHyXz68KRwkGlaylqwpyAlLaT1UlA7hyfEWmJePcACAd4w85FFDqLiwEIxGslM
ryEBFVjqD1OVFKJqifFMwQsB/boov5iXY2g9lKUHmlKvYQEwalj9cA1UxNrUIXCaTFtKsrGN+wDR
d0B7Zu0dgvPFDEZaV6suRykrInjMD9K4U7oagF/RG5PYip3feL1aCBZGqe+93vjO7CsTH54NRxRe
iTT2yy4Y9hbCiF7RvtQ+/gkLpBQsuIDwb7huT4YIQ05FqkuETcRV3PlbFHtMiWEd/jIK8JwcAPrw
x9GkTGQ1eY62gROLDJgn4u/MMDeDD0jpVJkKHcIEPrZXoibUaI6KrnxhHJa/Fat01mdJCYy9Kj4p
KnrPM6QYfoZU/KgAif7y9XJeKzKKF+sCgIhpa34q/hCuNKVLDz2avvZWavQrlFz4n6oJWMLUslsH
gAbL6evVOLxx3O6tb4RxbiWRfaoDRV+raS1sU1nxMPFV8pZouEyuEaKzAE4ei9e4qZuhfQWi+hvK
XntNW9Fc2AByf5fbSN9G6SgAdU+RT2MCYKGoUPsbxPo7JhKwXlBeaEWGgRki/IdWiotPo4XNW5iR
tpdC3z9oGEuySuBlfIqdjNrISk+eOkh9+joy4KcirZMbRlAY86YXqlMSJskGbZDD1uuBqqbHgrLI
+q9CA+SB3iH4gqIFbeYnxGdNz5qEflbJz8Y5ZiEt0Te4QiC3WcQIIde5ri2juMNUpE4GqnapCNdy
tFZFFG+Moh4OGF5yb4QW837qWlyXKCNGacurbPpoYVR6BxglNC6hfWw+ylG3MIYA0YV0qxcWTNry
S0IsoxeSS+BVxiwbm2ZWAX44tZy0FKHWR+vpJ0GwQIq3DLtFVskKsNKxAZpUXWwpvrRCt69QBRzW
/g3zAK52LvyqGmAwA6/etf1w6qsMgJZJs0CB76oh3L0AWAUsKEW3o6gtrQyw3gNynLMwDda6n2sz
jJQB1L758CKt2Qb5AHMy7M4S/CAb4xbmhQVw/lgBIrvFJGyVnHozPUaF9FO3crL01WxhyOj7wlTu
dYImaIzZEDFVKIuOGJR0wXQmZKpBGlFqbjoZqjXGIAGpQDWAUTWnAgyNnoZm9guc0WRu23I3LxLv
oxYlcat3H42cK3MrAxShKgEMvrPMrTQgVto3gHgdVANT4wB1NwsKv14AmO4ql49xVA0MYyrTWdeg
EEXspBl64nbAbTjCpYbfAxxINC1/1r556ItyU5rq+yghbIwCwQitBzO1FYRN4gM1fjRXGCdxwuDm
je21e+RFu60cvCEB183FrgDGZ52gPw7hpRC9UMj79em8gnfdlcAiNdv+iITu1Q4AtjxaGzQpXxWE
JtZWBmQE25Cukh6jwDBRoMNehYSxkJUZXYAV+h0DmgkDMaolAG0BDV2sPMmTFoM9SPO42BTA0EaC
3Q/XOU41aUbHxwjaGQpit73gOTVS+vhMi2iAHcJWwdQ4q89o+wBeQ05PSv/zf0Sd15KjyLaGn4gI
vLkV8r5UtvuG6OndDSQuSXw+/flUs0/siyGEVDFdJSBzrX/9pnJ3tgsK0+u62Ph2tgsxoV9Py1TD
KaUUaqdXX+cnoNrfaTp1R8u+itTw92Pgb2navQ07KTd5i98BYnF740bzvW11RBYTcwc9XBSeq3Ef
2dnaQg8AxrQnKdzaYCpws0fjj13jKesoG7PMR1ubsF9zP12r3PjrZv0/YYsXhURa/33wSrHvil2p
WZtUFHRrM7Y8R8SFev7/eMSqloD4VqI6J6gFRsAsueXTn5PTH217Opp9geN+r421W3tQPsWyLSxM
2lojjZcss+LM/b0eClaHadZ+PHVZE89ev2GS2PMnYGmdBiZYMGpxQpDepBngBC3sBUjNbvfDOF2a
aHmSJZZj7gwfqWfdLdf4LBL7YWJtHKX6qws17HFyXRYUI0ZO7EvRNHWc24qoh671MSBMyzVsQWed
FfXIuEnjGWtW4XpsdM1pGtvN6LEI9GITjCWDl1psZu2l69wMvJsUNkYabdlgeM740Rw/Jq/JVp7u
3H3ro+RUbbGTLTh4Wd/6KtyHDsZDg871BgObk1urbqPcvNk2qFpQgqbrFreXG7f1qOtNJLtoq+AZ
bedCvi5TdhW287MkFWvlFc22Nogy6VHUBLZMDoYI4rod+G0MI14GV/MzibkSQ74zwyomnuoN1aN/
7ozsC8KOXueWd4rCZFrNvo8deNu2DPZw9x27CVNVYjxMt4vdsPzZS2vcz2ElVtjd3MbsV41J0042
tbue7WiLmQGTfRMnwWljejBwBEKCm/bdYofna/qsFtsuus+QbzC7QB3b2OdQWpgDT6sSmJrIsLUM
AJuKUqx0MYHbkXpi4nqRiW2vWSbx1T/gMjetOr7OlZvBV6rx48c5L+PRWjnjdU7DnygbycdyHK6s
36/cYBE7b3nu2AnTFeHQntT7PLLR92WMCYMOd2oWmtxljYbBS+ZI8qHdsFmHi38NgpmYGTO8edyw
xTj6W1ID/gGH/5qGt1GPLLyJbe0ry/yB7nFC3oDLgRW+BvgegV3IfV55VhwFfJ1FNT36qvL2dJpV
kJlxr4msWyqMfSJSI1BlQ9RqWsQovR8XU9fGJua1WcYTM6VPYqM9B1ur9o04ElQWOIRcgjrK150s
tmQLZLHtS3etxrsh8mk9J89/MQv3TqPeyL8qVx2KaJRQdSyFG22ihGttzCX3cJXHOjcosr3J3ZFq
g0Ez918zN+Kop+dC73BdDPHwgzSLDYtV3Wn4u6OlWZtshGwW1bHvur/ZUOjYbSd/1/s0v70RBWvZ
uecOMCKGj0NwQl2u+AtIUrX0uEpq74b3zLTuggx+W/bbrQz8bs1/uq4z40j1O3Jv4tRna4qeDErf
EuG6rMyL82wFIZYWc5ORJ6HhkznmtuvzV1MnxVrRz/NHTs+NhqoMmlVskcsRymQj/OnN8Ipi1U48
+KAuNEK5/l1OYiMG5/4kSsKG21iWuIzL8BPHJ+yaLNgVRVnHZo4le+lRpEdl/rcKokPtyX4lpLlK
Cgwb+2Qq4mp5Vjpuu8lbLLqp5I24hzjbdeyTLqIGPUIDNZKXuVyKGK+TYvX0PbALZKU5axwgdFmp
TzDfeS8wlljJO+7mhKdXToSK+sHvcm/TsY0JEcnXIbt8Y/c36mfMgoIQCWX/aJlmlscOgoCjzu0w
EC8go3rrRP/0I3nH5GbJdW2vO2X8aeaoogRqfoxOkMBcgus6FB7zhWxTRgE+9rZ5lMNXkWMyEkh6
JSwUVotuN57XyXPUkrIq7Y1R1zwjs3cPK7c6NEjkxVBduzH823bqL4FIIwMrcZkgrK2amkOU5L9o
kBgadwTeDdTWSOSAVI1OgaH2m3Tv1ejmYPFSdWfFvJ1t8yOUHohu1n/phtW7k220CqzzYpgMn0Nx
9HN1SxCvxMUwvtqD+aek+1yIDiObjAMY91FiiL2SnstTgJLRkTVlTUj0ldXJVSp6a8P1katSdZ8J
YS6oSl66kVrKq7xxbXXhf5bHJMzXiokD/j/jVvmSEPjUPumtN3Rq5/URwQQTSvNmnJApzFyBwN7L
nkcosxfvFvhzGaN0hsMwBRoxD+uet0yfcnGOZRWdo4FnvnYa6k2agtUoZbiSbnuvJigzxVBVcWqh
6FWhdW0C89CFVXVJhyjahPaxJ7+GyditcnHAtxiTZamGOTyqeJi6UzXKu7Ty6NIZxRZGa4yH+0GM
QwqAskusmsYk1XSJdUjuLDEN5X9QUmOY06e0156xTXTj7oTd3IaKMc1cOEOcpsGe3wvk3TIuI29v
8kbNF6udt6X1dAIY3XwnQgXAajk8zaPGTz4qDsguWWaH/CicQO4bVF+lBGwVgIatZaqNZzOksu1j
lbHZpe210vmfJSvZazHW3wU9zzKPws8xEs6aFCHz7Kth2mXP2njOvI6I2WH6EcxYGfRG9qdImre+
bMtP0SkF0V3N5+p5+D7tgrCgSGjesspjsCsq5xgaNa27NgF5lnFnGhLTLeGYOzdq/RcylIhcw+5g
l822//L9nlm7f7AeYHTrFy6UyqyG6e0H8hR2mpetu7B9iThRPpOQLrfdzVQFt9ry07ifIWgmpvRv
5FKvhRKH2pjmV/k8NCWhgDQsp2Upzg2CJebN6X8PeDMVJx9qs+UYnyXyy0TZX5bLTeClxEZ/n2Zt
kcfcO82qE03HQGxw3mu+sUEuyRdKg3xr5KKOEyNp46lA6A3LcjzNJMWdvl8FrRGSyTakchONk14v
SxIeiqGGQh9NB/ob+2wtPUHwz1fFoI1tSPm2tiBT6Cb1to63DAcAzWOXOPojWvxsb4xmv4PA6Xym
s7OtiIhah3B1aXC8+W4PjtgqqbeuiQukZmf+GApY2CYBRn9yKGZGQMpyUDe3RDF0dKpdK2b/MUct
zHlrsPbeWN3yIRQbvitxILepvwjpFtuJAIIV6dY/IsWwXZFSd9C4kJHK16+NVFtX7Tohu0Fb7YHp
YmXjEY0BmLvLm945B4KE5AiXcvS6ubnJ5qD57Kr5hbIsSNU+bAeCUVhRwpi04FMYzljWjebrbMzX
qQmTF5XX9wmDtlcp8E0xQvPNHeQvVbvqxbREhzKtXt18UqysFS5pf8XMk4KzWFKtoqAUOy7CsqZh
HtayHMOjPWJW5qq5vCwdq6fbPLChcMlX0dYe77fonfCNc0rezB4Spbnr8spZu2nk7g2/az7RvfhL
Y95sSVcWzdG9i25lX3qvqvlPSL7roTNrE5l4ov89JMq9KC/9kbt49giM1LRQzSV9nlVVSR5NppkZ
Wgy3SBb0NjwR5oVOr1r5qbI+8hChaKuze5mW6iMZHmExLZ+i+jmlIAfCbuXZdVIoV95wAZh4Mct0
unSMium3rPot16n1JBP2/9j0WMAJz9GQMW27svvhOyUhNnzZt0Ys8y30yqPZWQq1u7ccPdXmyC96
a1dldvcicLqgtDLzPdORca2HTl/cTocbHk6PXtbWl3ac3FOX05bzSz2yHI1Clha/2hDMOciUc4Wu
K/aJao3D0tYMmvPJX7lCGyQ4Tu2JqAp7E+TkKflCHhsynRu/+pMI/9wIp//PaPs3eGzm76KpXtWc
hWhCwg8cz9EuOcHPYGrULxadP2DC+qffhKSjaCf8MU9/yqAHEgBR29DktXnszjZuLLn4lYCM2Ukg
36VyGGNI64egFp7iDCnsJV3E8GJr+vvZ7ZyfOBMWcdar7JoVHvllbfFMwkjsnwJ/x9WEtyUFI+4K
hjtn537sMbkgdWC7zIm7sR1vPEpTmy+mzPqV8gHkRSQwhdLe3ahF8eFCJdjBmUwYJRtgtQdvsLJ9
nQoM9ctuCs90LGQHLfndUyfHUvaphrY2ecX8KqguH2FNNVFOyxdeHf2WEbna6RpX3CYPu/3sUl/S
DgRXB/zrWAZlt0PWZj4S4SAnll36OrvRqxAFe1DrWccl0s27FzWk501jtP8+7aaZTMsCZYuDm9Km
s4N0jTcMeSCOkP3Jex6IauxOdpGRDRyZu6hyzYvf5NaFZF1/Q3TrptO9uniBM8yrbGynvV7kG9Q4
8jm98UcDiLjOZsN+Wn/aMYNygIFgcOLQntJDHo3hLe1IBnOKl8XO/Y9Ezek9bMU7oMzHkuXttQ3c
5KUoq81cJ9l7SjrOezLt8yG6+K7Ifz+Jt5al/gy5eqrXVACCMXQkzrVil0ofFU3eeO6G4Nnuomcd
7ooE2R1LUPcylpl/CBI6wCkKvE9PT16cOoN5DIDYPmtFS18wtmD5oags1siHf5TzrP8W+KW1Tfo3
x9ASFKkvPlDHbKYl/NmTxIttY3Hm+yquVqeKa1uaJ69tDRz4SGnr6+pcdk699nBGOoFMukhkLOPk
1BLZYO68NZbxnoia5i7y/ZWt6VdM0xwv9Sy281BP96INx/s0p0ejW/S5lB7VY+7JbU+My3FOrUdD
4ubNZU2/MZH2bh7RY5sh7S8Zc4GmgZCgaufd0XcL0vvD6/RIfRT4G3uWwwZtu0Z/hq+iGVWkdlZl
sOGqhBtpDMHDQ5eQhzp7abBCyrVt43Vl6U2Sz/qtTD0qu1Re0zDSF4u941zqREGkncpHwbBD4cB8
ciYmb0ub54ekSdZGU7qrZIEbapKFZUpdn/53kCqsT7ZQyRozB25o1TaXqJ3RZtZTsesas6Gs6nlA
LAjAxG7xTRrcdIFWtFBN+V7Mhrk22uzWPes+DyEpjhxqM3UlvXNd3z3MEom1SOXWS6NtUFPs9fTE
16YwiZKu/NuSdubLuIgjhK7muIzaO0fPCDL+4SBvJINLXpll0lxsCESHrkx2RNWnJ5RIxtGCLvjv
q+/3mpQkj6IwKKafH+jngbxaDSlS/rADh3hos4UcONTikhumNxztzrfieWKNG+RMt/X8RBvuagoj
89gEQWcdavynoHHpfMNcUpwTw7dgsyswUaXFNQJYCnOFjVV7jbpUfZlKlPsi9MyN6eBdy4VZ9tHo
gACmcl7jtg0cLfPlRv5p7a8MDz8z1+5PhWu8DvOMwskv+50t4WyT6Amq0fRn4OfuXPgzrwhRJx0s
M9ejH4Sn70PguDAX7aKMba8NXzCkpWRuE2PrlUbwYj7f683x1QeIKNlWD60bhTflE5DWJuV4cJrA
u1tGs2qBDm+RGQfwKc+Rim5OkVvbeaEsSwuzeKmyNj/7WX1XZP289MR2EY2d3EZR7WoRHn2l6zOp
0NOGcOqFmwQxJMLZedv2Bi1AHVEjjyOduyPKTW026lLZSctmy1LE6Nag36tIbC9Jii0XJ/3R1oDy
QUpsQ+45wQdjT2JA8pJbErWqbvzgmOC2e7Td7k/VGPCUCHxgPOBEyWUmUrP22itJPPQLeZ+vhs7M
kIRxDWtbHiaz8P7jSXABETX93cWiyrBwTen8bDyIwsIXpEYzj7tpfsoD/TKgIkbUnEq6XBwwXCDn
Uxra6WXKM8yJAFc346Si4/KMcCtNvLNI/1pWg8M8yjOnCA+j0MEjwEqwBvM2JDVCBrLGZa9nEIbc
6fcdYPrOSmsFv7osziT77XTjZNfEkXJfdDkYshUctMIRYHCXR+gwM/A73Mngnn0YXnDzkwJSsTvi
M1tMD8ckHDoqfWoaYM0Rq9IdkVB/B3s+4OxMtiHP9QqiSXkrveBr4g6o92hc52NA7bcihd3Ztwn9
GkXQyfm2b+3vaZLhfFqEJExljrXW9rjNXIy98iEnfLNkq6nmMTxwTxBwG3jvvhnsk9Be1p322q0y
E6IEvSox1unTMczuqwTv8rS+tX5b39jGl21ZwBsS3SMKO+OsoIqDcNT9eySKDls7OZ/+d6CKg9Qc
GulG1aD6uXCHc9Wo8fz9yp0QVmQ+NloRvyFGxrlWVwPdyqR8rgr+uwHI/q1xfDhK+bgnfarDIJJJ
yOhgxzclnrpObhan8Ck/qXNek8yFjUyKAXLdxCbzUJcsMQzFYp96gPRaYtC/Dzzyp9B1E9ySeWsE
8DrOuf0Y8rm6s9yckyKLTmbnVGvSePtd7s+/oiCf9vi6yFXNlG4XpE15zpJ8ZxiR2oEcmFhPF+EH
vqafo8B80JTltJGRJx4eZviraBAKTC5AF+kjCWkrZoWDueAyOmTLqx76szfLP7YzWTcCtf1pkRsX
MOaugnJtl6V3roKKuEJahkwQjkkFFLeTlXF/5+bq+zHtLXIgTGwDtk3VY2UhhLE3ZvFnME0JThLe
0zT0MWb4rQwZnbxSjuBx2SkBcL2ZjcGtlC9/VDp8dFkwvM8RfylB7stHzbRuNfol8JFVXMvIKK4T
PTL17Dhe2uBgWukfzBQxFcZffeXywLDtTKG60JdJ2Gnkc9b4ZZz6xLFWYYY4o/CxF6qoPmjXOXQN
lIRs2fh9a6+mIvO/ABoblMRusvNgdA+ynvZZAKIaOnkZNzYsDGknf0miPLoOUwAK5c/ni5RY1e1Q
VgudZVMsqM2xdyRsxFxbc8f2UVFmZuk1XzJm+ESb/PvKenISGoeYNxYD7LRF6pH6PFs6bp83Hisl
mESkrt9n3weCOYIdLOAFSKlM7//7QFLZrCwinfdt2OebIpFIHzzLfs3UTBiAE92/z5ym79em7Ivd
92k0B/IsF/M/+LcmL2ZOQHU94GuFxSAhI/Kr9FObJ2FOtvnzVGaIlsjKuVud31xQRlynSnyIyJp+
q2n44Q1O8tY13rwzROvsAVKyV7Z16DitTHdLCmzBWEG6i6ZHKoZ7pif75xjQ3/jRM3Dbt8+jHJtr
ZjXcYkZRnSNdu1tsH8US0CZKL7hWMGvjNO/Sq5hN4zAXLN0uNmDrpoRijl0JUtKKYkv57CvLSD07
WohifEaWYKHEcTvZfErrjMRF1zwbYO4gnR07o7c0H4XfwwjL5hTrKGuf7BfDWHaw8/+URaMByLMw
/u7vcfsu3lLoR000HK18oVplb6v2ekLpM+nk7jHKAHzCIHLS1imblmiDR1jGskfpNc9ueXKf9df3
q+/39CiPSQrHTjiFv81ahku+wN7aShvWdH3KGeLYK/KV79FIDWQsKr1l7A3cMuG8Y+omSrVMe3Js
o2tSNM6rB5tIV5m6MwazXyf8vddTWgdYpRvzPW1zO41Fj19nWTX6vPgzHrhBkG+qpzY3GwNqxucH
ruNG29GyfyRmQNgPSqaj8Tx8n36/KpsJQj2NX6y051xnVpgzVzqmQD4ElfaPWJBApn9axn+/Shcg
Nzm4jIF5K09BuBmnmltvqeUZ7Ng5VHR5zXSywmuh0+4GyaO7fb9astHcj4PLRKsljFT4p9oV1qWK
Cqi3Hv6v4HllwQA4GR+NxCdUAHWtcKoeH7Oorn4S+rfWEzjeMEBrEMcyNiEkTzT61kZLf5paExfx
ObswPh11W5246tVuzNBH2JDH3kMLKFUP4pHmUMyMEKNFx5L5PascsQpByPH0WeZ1VJCmParJXvUl
M8AR91B2AEoW157jcOjGS1/k9jUks6c2kU7YVftKTHv7Su2I0xh8BvqxAsNtM1pbLQr42VnQLgz2
TeAqdm6h6uGAwMLo92rthfbwU5E3APNPYVBGlOLKE2N2Qcpk7HB3sNej24bvXFtiDpuyJGbMCWEH
kM44K0Nvvj8tLAxia1Ddtb+0u9Sy1ZcAyCHVwcivQW8t78mI6bDRqC+s6MvjFEDdQ2FY4IZ9D5Sl
XiLqY0ofQJ+SWtAf8q07mGin3Sa4hM1Yg1K9L2Y4ryel5RlufnErrCeIXCv3R5M2GxA9AKWS3bbu
20chnOwkXfVXlcVvYEb1ADCf42ae5U1ajhM35oA0mR3/Jip4NqAYArOgKNrJaYFfPTwTgQWCqiWN
NgNamg82SOzH007AymqDj1K9hlZ5cAh9+m0LlHtyKACPluI3InXEX7PyXqPKSQ/DUjdxxZWMR0LU
NwQhGP2qBYk1mcTNBc6vupjpA5L52BXpfwuQ8lmKdG2z4PBESobxSLEAQeC99NfEHJefEEiYeC/n
YnRByZ92wCXL/9qzgyDGd3m56slZrtL27mXOVBz22yV3vGw3an7ALAd/1yDNWflSLl8WXR6E11yt
fTfw4tGezA+RWltVldHDm3HvIwJZbwXsjDeH1sru23lX2SOD67RqR5S6aQS20fhr/FeR+KuWPEVL
/EMeIK7GOix+6ARJOc7zNzllNdVqqN6MOvusAmuh7B/bfTqF5C/mmXP995U7Uhgm9pXfjzu+84xP
VebzWst0OpArYXxGEkGHHyaPJYWNAhupPvYa8mTg4tLpt9mjbaV/D62vYrKzx/c7dfgT5qx1VhLJ
XlLJO5EADfr8oLmPYcQwOzec7fcHWe/ikURC38HXIn1JjtmYFljqm9whXdUC3pPymhh4EPXu/CK0
p1YeNN5DwLDyBS0AD9aoE5CyaIh76E6/F/s05TKCqJvlh94caPr9lKiGQKMDCfHoNJV7w89evYwq
/wmoUa8CA9i7nWlIOjW7BzOt2/fKOHj5sJykn++7Gg0a4HMy+Ne+i9qTgiG2KbhIH/P0DuvqJQ9r
/Wdi2lfoBkeFDuqtzjr70hS2fUlc1141g59vhY+HR0IuixF5u9GRTPpUE621L5YPN0/emskMbp1t
zx+Nj62tsJo3zB1gxRvuoR3yv42XFT+tqn7eVszAx4pptw0SV6Fi2Ve+mbGm/WDcffG71nuBAETh
lNp/0rLo90NSLtvMxKHNhIXDgIYiCz5isOqs1nRXFTC5s3zJD8ePBe7hbFUyPE9l8RUlXvpiQ8Ps
Bqt77Ru8zNvMCA52oN9m33Ku2M70K1MgcSd+wF7D8Hcxc/bBwBXbk5c5aps4nH6/930YcCraGjro
UN2OsbR1FK1rbxx2c6DKbTRT2ELdqU/fGHFphfAAhGi3zzkOQx39wjykOA56Pwrva1iY2A1QHGDs
RGI/k4S2MpuDKd3kvc1D50VghaGk/ZZoe3oUbvpXhTYqyZBIisbfPP9rXSu44CZEDLm15NuQHLX1
96maSf0eiNYiCj20bjWsLNEwwBgSXEy/D+Hr7CjiLERGOEbhua+MYPpN65mE7GgPDs2ikRlpBv4m
+I8kO1phkLjySqCL0qUkakDSV05O1OaIOixkDd9qKCTXKcX5xxHQI2dEppNxiQhtweRM40ISVs5p
EcZrr+PE7epbpCjYChqKreZRwNeEqWqBCZOdzMkGRj/fT2A0r3lHFGwXUWqOmMa+4jMUAlpHxevo
uc01GvrPzv7HNP2JGIw+OpvMqw70UM3Kr0qY0VHm7Q18dGMeLPeCqdUJA9COVuX/i4WAWuoCoa2s
ab2N8s/YdCnoXtYfxsKB30ez9nNZ3IfbP+eBjgctV5GsM7gheDCA6K0pus0ABezu4z2OSXFAQMvC
9N3IzLNp9nAA6vZhPw+hwB4IoXO5Y5N5alt791wPItkjVDViY6b5nLIsQHiVOPsu3A9ihkMY5dML
lVZIA2IFj2Wx71EbRUcSBR0sBgidA+EfZqxyZB9/f/L93jSpVe5hjF4tWXL9PuQuw3AWDAyYwIoG
7/q/wyQEi8RMidqqdelbzcGbFuR92l7nSdW/o3O2Lqzq9M7P90XLvKoS0vr3x9qii323zT5cuykv
0hbhf3+sT/u15dn5sTS8eZ+aYbuGdwCC4gTTYYBN8xhGkhqGFkH/82xOevtR4Cu3bqUdbbrvn3ge
mgynuBQjXo0SatOa5nxcwr//lr//HiuBFg9ybgoy86OQpcvf7P+AEW1eaq+xLp4AxzWhLCBBzXas
T+FH5Y906yZ/WFk3OEVioggNwNs5uGysevfWJn74Vdd5cnAkqcDN83QMCqp9et+rkbX2q6GrU+Ci
TLRMOe5CE31o5Sb7FB7uThqhd8+4XnEmmcJWi7xBdFn+6jBfm21Y/p5D51179c3op+GEy5LzPms4
hZ2sB7rJ0XmvQmAQc/E4rWy8Jlvvv59alkW5Pjd/ErO2z2nU1GfpbL5P5na2z8ZUu8MKJh9baWln
W2cynxMuFwvAnAgB4owPpc7UhuKefYREqwN5Vv/DbRJQ0yKPaOds2WzUwEpWD4N10zr6kOxLx1R6
1i3AbfL2/Up3R7Pukuv3O23CkBBD7bONI9VFemG7XVgrV14/+pfZCsoDtf6d1J3iwlNdXNrvgxtG
p8xCz8XbKsFuqJkG+zLVG7jh5Br5Mtwghg1PSWd7zDhxLEMQiDpzLPStDKxh76N/23S+e6JAyuJp
bIedZHV/Ncq85b6wH6qe8a1zCliIobFJk5scIwWvoYZIHDRXhbJ2k9Cwr5xyQBbVm2vTKVCdIceH
yJYQUsLhU3lf2FZTbXeOEYtRtlsThdF5sed9YyL4nV8Jl3LisseHgYp5uc2pnk5jV50DMjlOTU7r
ZNGWOma9LhMaLNd6tlSVhqUK7pFZRf6ixTwcFeMyKbrhNlEiLYXNukt8ieFZxjoaDG9TVuCrRqmi
3RTQwkdhZm2H7tlY9T41o7TPy2hVN1gm1tnsPRycWwOnD0g44av/TCLwLk7Zd3fu2VePxuLATBk9
RvlX4JNnTOXVJqnnkqfqunQMT9IMa4Ml+sckcWH7TAzZwlTP73ooY2NhxGx66jOg7Tr0CkHYCDll
ZJT4EYV9uclMfiNhqO2ksOpzCamJddIouHftcGzGwHsw+DzkLnSHKWB61VSPIAim96h6HWrrWQ3m
cIytu5JhiQo5ySiHh4eJkSrOWS5uUun0w7GobSZFbnXiWuV2qPCLN6uo2eKCnOAkEHgvcNtpnGl4
izJFlDlXDHG8XG3CxcrXtngCXBQ7pT3dmap/kpR8LzQ9v5wBPaDnruol7+E+m06Mh4uIc9fN40mS
azHXFLELP5UKOmDX7doVJoL9uhUV7oUuTsfyrdWlOleztW4jYzpGGBytSnr3rRTRk2SGR18HGSKC
jRN0LiocYVzbIehjGZi0oen05rnGTlX9S9cXp3ByzxhfTNsF4y+zHztoq+lXHXCDLDXNakE0cqBr
Spzx2TqIWz0/RsAliDfSgrHka4gh6btbTu8M5vMDBsk/6atSvym3VccFVikYNsk1OVqpeoqLHAoh
IWGYWGscRn6Jtpp+uFBSozG3GJ9w1dQCpy9zwKBMMqrWyqhwNoNp5A5NEUvfXQUO8v/EhV1nGfLR
VQ7rka82pVf8AvFhxtG/StwS4olqcr1kqVxHlS8xaLMuSLHDuMPyaBUkE0Jt9Yofk71uTGhGsOFZ
CWYUD27p7LRNVKbIntBeqHOGdQLCDX7eNStTXPKsQ+IJ4zDv63WBC5xTt5+EJnmAnLB2sbvfMiC/
9GR7UK1ARSNnYtsuUQ89XbxZHk8R4qODVTgFSIsGxVHeSU6/wPv4t9x8vnkEuQnIEaz41c6GbRGT
UmjDPrN/TXBxN0Eagje27vNLerOZURAEAi48OfPKCplq64QpVj9YP4nLmWIGcAcHZm1syCDYMhzc
9HW/z41fSTaeISyLo+cehwx4qN3O/J9WQTTJvRgygl2cP4FOSkhkZEAvkN8HCvY+cJw1mSFBPKpK
QFSTNO4jZRcMpev4f4yd2W7kSJqlX6WR9zZN0rg2qgoYOn2Xu3YppBtCUkjc98VIPn1/jKppoOtq
gEpURoZC8nAnjf9yzndE/zxPpb3tWDX4c91Xm9RMsGOGeKxDUHsswF9qI++Ohmc9Onn9jFb0npwg
msB4CAYX6JFXH8z1R9h0vdWMZDgnaIPPu0uR9L11hq3OKWscmna+qB2NfRL6ToFEkWEhnesmcfTX
TnHTllhxZiSDgSPpHvXQeCbWqdsL13Gp3N4od/R9fXWSxtx3NtVWGu/QSSB+EXW/JQuzD4g4O5SF
ajf6wkOwzNH1k+3H2oSzOUqiTZEVK4Xb4+0GL6wYEAacFKP/E+mDsfPyNie1ot5bKvlswubI1us0
1+IwtB3ex7C51h1WB0fjmMOWiMi5u0F1vJNTZOynublNMUz6mmnFN3nan2TlIRJMehZqCIhRS6w1
QHSfGqa5R/Oj2129N/XE9ruiT4+O5LIfU3NfyZaFFV5sZNV9Hc7nBnWXr5M/j7pE7UJzwk7ey0uW
SOSurvZstr/6ogFdllmsQcbmiuCMjeLEIjJdokBzolvJxpyETnkquTBGOc7YJDKeZM7osAhDwtpi
zSqRmuzadqOtL7esPI8jCGW9ChOCGOpLJL3dtCT6ZmiyX9nY4b0z0cElzXiMuArJKtaItsih/y/F
QzuL99q0L1o22xe3Q/1XsXzylaWe8Dv0+3j8pAPpDl2xVH6cl8l9zq4TJjhDUJ44jQmksQubnaeP
Z/J4jiXFIkIIXrg0TA1dBCcpfRkrFhZ95u+2ZHvsjXiAZ2wji2Hz9hpZcxjr+ipQq27QuUcB4t8P
3Zy3+pI9GE71HJGeeGpc+6bt2gt7vovJZuuoT/qb3UqiGail+5LlwFyUNx2nfRpG0HbYo449cty8
t6E/RJO1G1EsB16qooB8F5L2PlrvIWpCN6AfIGSpsMVu9sRTaNVoDr0DOV8Z92LUHfME7nihYLZS
SofOwmxDDq+jQtvpsAquZV6eTRvNa66STcMjSiwZ2/a+2jtQtvK5u6WO3fdGhWxjtbPPDS8BOZav
KrApttsyQSC6WyHF1PoOc0DffTfmCmNvT6U3nZFWscOC61DT/TmL9xTPzmOT2R34kuw4YucTxfIY
D65F9ml7HKI0qDl5F9tP2uXOmfA7LQ9iWQz8Sd5lse2f1AjRLBmYYnphtZsWnbCzZzqBBiOdWX7H
uQmHSRspk5roUGVeFeglIzIktGfre16YXNZOw1hMtw5Ssx/I8/tWjlOdEHPdYZAqyKkmoZAvTsQ5
9VT8yAefLQPQlH54m0yJsAzoSuSVviXTZ72d2EZzEiLor7ehZKmUWk/zBOjPc8YAJA/DAO6R1OXx
PJlxEvSkZrrqBsfSHnX1giaQ2tDrvaeoGH8r1jC+2/8WnZxPgpiTyMiSQ2WDakoXgpGg5+f5W+J1
JyNlhmYMLwZKTH+a0+euQyE91OZLBld7E/24BknVcGeoa25i5odjOV4yoz9Ir3WDwcA3UmTMPBo6
A3iWn6Jtd72qb4d8WTO5DkunBdnk/kKoPfkT1TWL9E0HJ5WBU2leciriKvYMMCPMkzUMJ4fa45wr
s6a/VtbBa8Pktj1FjXgb6Wg3euUMfrKQO1IP75mIHVZgtbhacd4eVR2+NlPkbPqxzbe50dIyyoh1
ySQoc9oYjddwSKSU5/Kfcb/9EqRpXwdmLEpcMZ70w0ncLFpVbcaly3eE+pKnmXrOvtfCHsl2dKMV
q0Z4njb1pN2SLWE2PLae50H/kSETByd7sCzvPbEgvnV5cc0JyOSYIrtAc05sy6tj0Wvt2UsBI6Si
35uJ8vYz2K8rVzuRbpJBMdr5UTEWJlGLTesckiGyoA+t3Nh8GXnQeZm697wcExcZIGV1mkqdxNnK
uG/b6NfoToQftHUSIMXG46ul9jYZADtGujrUU/s5mCvB2Ii4DOPct7Ppc2nR5bs9ScIp/ZuOt2/O
2kfaUbmLEod0NWwootHnbcxWumcoua0H705bA9RERjPuMk/NOssfZozKvAMXz2YZWBpc0UvFWDqb
Luh9Gx848rifTOXt+OhwighfGaCVML/VvhmV+1ZDql2kuElKAfuB3zKRyN60fB8ELqxs01+jbT84
JBo2ktTNOmTkkNiIVvrlLJyGV1GrO0SQr6N50lwuZ7ksv1zpIo+3klMJAa91qwflZierNCFySCZ3
ljnsrIn8qjBjV41mleezax65UB88QODkMZA/Gud7IpDsk0YA32gu+s6l8+FEbc5Co03vtcafLAxC
/QkBjh2QLJUyzsmunA8DR5kpNmORIPmGFOBq1qHO233CWpCVm68VS4Egxf6ynJR9SqwftXJ8Aa+/
86bwV0PhWHrw0CrOEVd/tkMuRTk5GxTH2N5jbTtX1a85dy/opLeF5YKZiIz4FJk0W5G7mRztoJz0
luTPp94qJjyF1qusx8Pc6NdY9q8JrQvPVO0wp/0uz/eFyF903ezRRS66b2BjrBG5qlIuG72OTFpC
t/JTt6ZDQH3FYLLdkeL0PbrFaY4Z2opp3s5QMIv2p/aio52M2Va26e3k9W9aoeXoij9ZimNjoODb
opfBc6/h6AcakbqrhrvMbwcDKHXq17FoD2kotpj4GGdFZFzlXvisydg7AjOPNpU+beVskhFq9GtM
vLfRXKlWtf7aBqVvnhZ+EIpzO3Weuy+n+Cmy8WlXmPv6JQ9M4ytvGxaAM1QR3o5yi1DP52E04c/N
c23cqjBSh/RUTrN2LmU58JGOSIYoVjzcuJ0rfs0OdjXkgvs+NJOtPjnjZsIKCY2lfC0N87mLQtjn
DIViF/eOqT8tDtRkpyUapM3grRSPIowoX4vyGIXRja4tzLcmdodmveOeLZlVL5C7yPDlZI63eDGa
fnilAXp1lTEFUW0ebUe/n3R512eWu7qI9p7AlVGVTwhvXDxU1VkbK1Yd8z7KGyakM82fU7oP8+Lt
UdoekpikoZb3LnL7OzcXN8KJbxMIu3YUvtJN4BTvV50+6Ea75sDKcE4nRsMmKK9vBhlXW2RW7abC
ranm1Wfgdigco6veELkn67be0gdvvElHv2AzfurrXc4k6dCHq09Icg4Rhey7Rho/JREEkWW4dXLc
q13Y90edQea2g5ceoHTyToZWQGMqi1sn/tYtIbeJrnUHw5qmI/ncdgAA49QwG3wMPfcFffTJmBt1
AX5krgIphVhOP6cjZJ6oDhlVyHnjTtqx4NBnNoHj57ejTNeno/gqm/5oVPKGGOt6yWO/aLUeKcqB
0Sj65oxhq64w6BJ9vkm6MjtzrTOYfu75KadpiS6aDs7EpZot5l+SER+kGh4UBlwtftj4zg232tO8
21Lkjzxefhn1/ED/spUAyMC63EVcXH0p7z2MLpQcBQ0S+zVdNxBvSO0rD60LHMGrZl1y95CQmUXu
SwEGP+ZR1P3o3QxAJXvl0cs51Gc3CQqAbhC7eDQhv4M30Psm4Du+1dEHDvunOqmfSIh8EoYBy8hN
kTsNxA1RXPNMN3S2oRqN7+QdvQT+PJKtOpwwWbll75fPRRx7e8N1OUYkKdlC8zOaWbQcOseW/uR6
krVID0ATdxjFYOtjPUD6YKUTndB7nqy2mQoYrdMo8i1DyuVZYFuRKQkhkTHzg7N+Z3SypmpQe6GN
HU4kt0O7S1fLxUVBH9ffLvPAjajcvYF2ivOeZIzcaTjGOtatJQY43bDNq1a9RHn61mvuV426EPHt
vDUWJPZoZe7KTLk4GvqIg1S7K+at1wRTbw1BGLoplhiwZ5a3HKHgL4xDMHvP81c9rtqifvk15Dih
EusUsTQ4w0mox3RENGIof5jejREdWj0YybZp2aYSOB70Mo0DzwBlSsWK4dyfPcO+Yb9UbBqmYH5h
RzLotWyTypEzrSc3ddLQgxXthF8sf9Db1jnABvfRw8bbRmav6LSf+M6lv1rsUJsszMiLfoe3+bEZ
vNe4wcFmDdpIT4C9MNPMaJep78Rh7YNohP6JArRX5jatsPb90W1gFa+cDO4AjqsRHGfAFHpee40s
j1/rpbU2aWpGm0w+U3kZvhc791ZcxBvPYtDfIcAltGg+oDNFtWQAV3KokNQsd1jr9WDKwxc3p3XD
TlQ40T1ixl+kZzL/c5jbOBxTsWHafha+40G7mXHH+6OTzLjhtQuJ38+OlW5V7BzWBFJ00eYp8tox
MNjAt06ZbDINqdeyTq4WFLRty7hESJtefXwsE9abkJUa/7BTssbTppqdTPDAxwspVTNL6ty2jgJT
zi5tQpw5Sd9u49Yd6aTqd00Z47ZQxYMZym1cGdO9txhXkwLUD69RxsoQ8xe3kngLnc7ZJZ3xYjB9
2zpI1kNB9UpXTYyxdFocUXbQ8Xg3x2UO+licPW1i08qCuUumfh+VFlUiSlbkaGqTV5BO6irZ2qFx
Mnsd+AsadpxP2LdltTwa3fhEscNZQyo7cx1GQJO9EWZOn9y2HcnB+LRTm6ifPv1pFgQm3lwf6rB+
143eCfIM2Z7hNq9alZ4z3pKNNkTHunfOrLZuywH/lsvwKodf9ud0GCabOatToQz3Hoouf5neqv7H
yXMbcXT5AlWl5U0m2Mu2ixphEq8y5H2JEIqwntSnjQ3NwlNMNb3V19upEZvEHdACmBhe855b9R4V
xI1JLlKvZ95JxDzbVVHSRhF6wgNtJ6gCd12JeS9JXgc2X8HaINgVZhskMNdKrNkl4WtUyS1EIsi+
bg3kYZGvmshnf2mQM5gPAz51f0C/s2HhfXHbmNmStXMLpYBmtxqS786HB3IMp5k5ly55VUnB+FJd
EnRWl8yktW11XEvummhvWPeN2aZbrTrotfyMvPS2Jor72hnLOVowOPXtguLFw0jUc7pkYmIZHCf3
XGbkzwBr4rSYM2AciinEfVwUZPihILtwNpZoZ8GLjXT7xXI10ek9Lu705TIN/NBDIpft5Ao5EXLM
EBs75UV0Yco7ICy8jNlYBtqsFfeNwnftReAkeKqfwk6qoO26ctd4y3I0hjg5q4kLSxvMpxJFeiC5
BG/ihD5vwRODkX6DL4M1qKieUHJRQRTiJW5IORTGPAQx6IQbaYltS//zChJnnwkr3PbZ1hhdY+e6
1ldamdZt/N5IDJVdQh3kjGYgHZ7JaZlyA8Yoj13P3i1l+D1YnrhKgiKoufXuQRMEBEGluzHKRH82
sfAHNInvep3KXWulFHRt9NLmxqYM7Y44d1VcMwY3AcuX/CarIaXl+JQCoeHPgkDta2tLryKjvVkS
924pc7WRVeEcbS2lXGRKEKLVCaRuGy9xO58QICWfotabTZ6hs+md9mrlzXbBvi+RhPiVXlq+jni8
rNRTlNTPGDGKI5u1U6UtxVHIAiLYvJ3k+Jy7tU7ZjGagrN7ANECDdxJaXlX+VOi789h8COfsfgLf
FcogFGAVUt6lnj6Jmhb4F+zcndfZP1bLjGLKii0SSqpj8TLh1b2i/TgvkXfoVT4d+Hg3UWo9hkZU
bUxthZqY70aLwpu7AUBJOW4QWUUHQULR3nLqfaia27kp3qek14lcYijvJAPmu+TDSerkEDlwLCYm
qtspWe6woBZ0yel6rndwQASf+ZCU4cYyGAarHuZQEp91BWIgwXBpd5mBtNPVyNHmjuNTRSxVxkRw
Aq7VQuJfozzB/h7BaB8elcdf3O3rS5+ioZoeksq+RErfcdvTKSnnMY1hBvarJigPiYXS0nAnxUAY
CHPCJa88KqfjrNXpfligZcmy3GvxdDdmQ6BTUal6ttlYYAJvMfbW05MHmmsVcJBsmNovyMG4JZnq
InIr947ARBvOcxJIe+L2r7Wz/mWz2tg4LbFsqJfoRUm22Wqh3GkT3pXI5L1mk3GHuyBwFEpAXecr
6/BHtHF9JLD1roOJM3h0yWklEOrCCNUgbRrpFIhFvtvK+0KyLtjb2Q91WP5kjXVSuaU2Zltzm894
gM1qfnItOe5kgeephEqDup+lSHhqnSR8LrtpP3ozpoueXApzubWoQc6pYnzG4xwd3mRs8jE5GrPe
bWB/6b7uNDyxenVD0PK6emhP6KuvZVIau64a3hIdlubomtoWcwt7TrPV/HoVItYTbBAc9QGZcgeE
2a1j3trc2n98leu0h9D0uxl9iW8PwEdqYiZ2QM9ulK7PN1QUBZSlc6Mo7UUfpMK+B0z/u3PHd56h
CWDqKGaewckjdaqwNGYoXVUCQTclUef04xEP8KWCzocThXU2D82NFuE0g8INKkVUjPdKkD6pxzKG
ysp3K95Bb0JAZDNbQyu8iRtMygguAbNrVsEQPB9us+y1QIB6GUL9tIREDqJgi7ZlqqGBbraFW4l3
w5rPk/1FQLQO6hkv9gIydluMLLu9lsZP1cvWUyE7xu7grfpTuxQfWgj+xNGFsQGG7m1i99ZoFGFP
9aT8Qhg/sYq/GF8MB0srvqTTIAfIYR2hyV0HHg2XVn/XdBBBesIcN46HSJFxKI8xjOQt9segTCTl
u8JSPrG5DRwE21NJWpFXcZ/hLzrIUGYHcLNxEI3WF8uXHs2gszM9/eB4A1McIxx37pbqDvP5zBvN
Q3QJzLR4FWIaA7Oq5t2MpggyUiY4mizb2yRFwYnoYKMfrAfdVNEBb/S4L+qT2UUHsEugJ5xizxjx
1TNyHB+OgysBYFQ+11db6RyPlrWz7Pid5Q80vPiCpItJ9yv6Pf7eJb1WOvavdRm9V5b4wPYiQdGi
KbI0WCrQrACGtXeigVvTi1ZtIQ8NgKWSqon2jVFkm6HPkDPqbdA44p7z+CbFVYxu7L1YQrD78QDL
ddj37cCdIcL6JFcaQSrvimL0NrUy06uzH6b0wWFvwh1vLHvFO2CDQO10hgL9om6E4PKtYLEas2Ze
zD59Kkrm4FnTvkjGqcemzB+VXR4R+rE8f2X0rp8QjwE8GFojmLAycSAkuOfNGTWYAUlHN/Hf+9My
vyVhGt2WuEpTXRa0Rwk7Kozwvd3vScNhwwkExweqxBBjnZVP3n2IdXQTNVa32fZmpW1rt4aDOh6L
Ao5FUmXvc7aSoBb3KEIvDlROeHXBgEKvy5k1Xbe1yXMaOkPDv1nTn068ztWfgb0U4rt16FGT9IBJ
Hf0ozAbLkcDU3o4tSgEGMmZHLU68ewnXAGZQkd4WdpZthevaALiflk6cJE4wX0IK3GBB6LakwuxN
RnUHh9OHSsjbSdadLVKFu9ZEXDeq/GlmLnt0R3RKbZ9Jv2zZOhY1SU8E+zZKTfeKaVvXNcaxj1P6
t8Th6OkB2Rbi5GnOU60j+eFZtJyQPb0uIL+Sws43IfIcrBigHu2eMy+hP6evlZxWOC/dzuPvVnzr
df7aeZShGWq1gArqdTGth1RUxq7QSw7G1EsOetPdj+nkAaCbZ3BE1Kl9+M2RLY/o7CkIWr51Sk9H
mKxCCegEWggHQK9NxuLdcEORkt+imkVKbjQBwAJs2wxPZ4uLsDWbvafreBySkzczkc6y8iGa4VXB
2HtFzhpyV4YvQ9jeSC50ig2y3zHQ8XhD6GHqQ4BZ2vDT0ULoPZxk1glQMcrYIBFK9+1SfXtD8uhI
Zr1h7jF0GaObqoqDzBHtpWRfYovyXZ8x7zVpuMG1ZtwA4aB4QE1W1SN54GlEIwMVazeCUvR1ZZ3k
otmbEf9mkI+9B3EifWRIah2o5jK60J2Z5HGwTEnNOThSWxmWLzlamTgzSrFVf2KQ9O71VXNMWoyq
2ey6NFgnnKKQ9l2c+JaZb+xpuLNrxoSdm1zqkUKpSJhpVROhNa53l2ZKHrOGHqbGBm0ODkwTe0Vd
AOYx0uZNk+7VnOZhZ6BX0PP5MGoklDjxfaJe0mX4VTmYcsOe67/uEBp0OtadNc52vFQD8sFKp/Tn
kj1b7KCquHwIp0QLlm44MsP2QrrNviePXlfDrQHRicD6WZpQpObRBnVjw5zvUrlZtBkCcouF16Sl
7Wg8Aw9xJHWLnwu+BwRCzFouwU6RfuNE42MauuGRybhBVdy10MHUfSzIlJpGd4Nyz0/q8D7K633r
YSycKoJ65KTBPuB8b1t44g78hXnOswA8E2PHuL2S7LzNpVwhCZSZmfteOBZ5mqSbzVydid0SeZ7E
qJgc9pplcx5zJhox0tYqty6wB9exBcLwuLlwXKLjApTe2AcUwPduWoa3k02Qbj30TxUttmZMN2j8
rEMXRYRUE32wJGOAOoxDfUG909lU4Q6bCdOUP3XkMKkV5ldz63kCU0S4azRgSr3k3hOs4gg2GvaE
00LkqgvWDQmI63g8V10v/UmfPpn4KLJxOEScLr6ZMmM5ZhGHD4aJfF0hPg8ifEfWtY91fM6uLcLd
hE+fPJBnz47PKjVfPDnZB7u2T7Eh2qBbiU1lqdHOsyozyB7YdV6Y72zbwTWCTJUebtuE/WkZDBuF
AM9LAFOgwTwLFF82PWzyklaFJohV/XL1XEtcsNAQAF6yPnTXKh9fNoFDibZPMnmKWUgf26a7Izrs
TvBuBqkNb6WVaSC8tTTkrzH19Yaj7amdFBHfyZfGdJn2u8NCM2RfoyDs3jMbPiOzPpQyEr7pde8s
nhXyXlqX3ECbxaRLuR1sPGwywmGsOS0yvR0VUQtmaW27ZtR2qt+y5UZwuPQDtbvjQ9alILPKp3Ti
wT7UiRfYXNBpwUC/IMzNY1tTUiNv+zF9tKuQTrqgunZeFmg3A3aQYxNN34vqez58HrPPmYMLzYEn
H1UeEdO0Jf6CwYmiDrUOHWh5WJiBOAfbKn8k0XOsHwsYQLZCfFZsheV9URjcj40ABRRz/qFF+Wbs
xcAqKo17K1uYi7m2vKl4BvAAD/2sQApfELTREnFi2kitDQoB33bahzYhHIqd23K2w/w36XJnbArI
vSGjvpI6/4VFaDz2hi33sp59t7ReCje3NxAPjg64YCcR17Ssj7PBuDIjvX5GfqeK3v5k2fRjRvKO
LJ8KHEHxottVEWiVO9zlter2Oqpt3zJ4qsPBKrit2OX0rMC5TG8dJLiM9mwiP2zlp4K+KgLgFri8
4MWxL5miIXE0C90/uqyk1et9Spr4jMAdtOlrIvSTHfdv8YzilUl7vnUrW1BkhQwwOTaNaKcp2XFz
ZxjXUJSutfVoGCgRy7sZVg4KheQhswjAJAR30ynwIaxKSz1lmhnSGdS9epJYpLr5mMv0B1HexlHi
bBjcy278NbcEy3K46ub0Ge/DcWAW5trfCK6Sg1aJ3xbpJVvZY0PFwNNFw6udxe9EutOg4NfwSTsi
sqjAA6HOS1k+eEX3G9kzUzC8GEgyy4Jxp8EaXVuw8JvEArD845L2S0eHRdjYR8GHkuL0X0IXAWP5
bpXauza9jGWdbuKSrtoYtZUAthyipjnHNj3xsE7OyOTIUB4VamJ5qY3HmBydUXNx4bBsBQjB+Qh1
MUoxV08jFTNtrr8QRl79SJndZAD/sMZmKRvqrU0oreONUD4YV9hr+rGu4cmgwCPDC0mQJPC06aB6
hywsEkgYRdLQr0K9jAt+WIYdfCmAtZZ182hrFXXhEgJSEOEW0/othcO409Mr/J2T15Gt09jUFHYx
Uwx0fFgYJCC0ofzoiuwYKXywQmrbdtYfcnSZvFdzvms7BlIpy/ikZLhOK0qEWJziiABUlFh4KMdy
nXcQgYPg8lyULEpcXCzUv6Y/lA7t89Tskzmx4cZBRI2z6AkmHDvQ1uwDzyX5c+gEi+kMiB9AKJVY
ZJI2SDgsnSJgAENn2XWOYASZB2N7dCKL+VYbzqkIVUrqmsHTtcYCFdqos/CYrA7UB/S0eFwY8Jul
+YKez4Uvcoe+HmVyXBGBkHlHaz1ebVvjmRlboE2r/h7lpoeqquDsN1nkwU1TMSoh2aI7TlLGzsz4
r+Gy7Dmo4EQ2ubXRgGiQWLzsiP5Da4FOGuTsF9WtGbhiaeHYvCeD8Z3C9whEZ7yl1LVYwtHELhGg
o7Dya30ebyK1o3nDHbvwRkfGuCa6uPY2jdXdkHhvSXVaZH6S3YyQdgU7Mp1k4op6ouS85m64SVQB
yadiTp8wusjHAbRtY1t7UwQNl6mrd7SWeX/SkRsjws/3Ts4hP+C49BMcd76LMc2iYmcv4KB7iIeX
Qtosxda3bkgjnNSyvAVJF92KSf4e8v5coyPdO6nMD4XzPmnsT01lyaNVV1cHMuWRn7TmfL/N41A/
IuD2sj7eN4mEtAcTlVDa/gKHlYIwy5JtJ7XXdHAdVLjdV9yyT+CcQTNndS/pRPNQFJbHY5cbKyxv
F+Exb66L+4hwwySfN4qC80SEOHYtc3ZYj6IwVQ5+B6P5FChjUDrgOk4gPyTJZ1FJkLNe2AWzwEjI
h1zCnoQLRRgN4sp+q0rSGbXC+ZXxqEZYqVDGzXvNFNlDijtoRhm9122oP2NWbTrO6B2j/rekr10m
Gs41gyXYWoonMUQXSQvQO9Z0bLRUByKMSiIc+DcdGcLixDUfOHnDIURX23pYoB8dh5jbyiji3WI4
DMtj61rwRNrPHc88k/Yiz3LccvmtrKvmnObRfTcDaDRiUg3rgupnKH87c7PvKKziwWD7Gk7mGSn6
bVjWzmZq2QEzKsBEZHWeLxz2r3U7qLuERYRGfamrOr4nNXYk2xMsaduJbYNdgk+TQ6YZrpqewOSf
8IGdp65wd54GaBK4DKoXO66OZVyfgLQ728rM641Z6+IYSf170oR6ig3gaqQ2SdgQJ0Y09U4ozrR5
oyfqLpcTqVFlRFYBKoywFb4ogIK1CkWHWF90rPCZZVqxR3GUBrZrp1g74MPZDCAWB/I+J+XIbpUF
1DqXVfFpZMO9ncTkEzAyBgDovGucakdLRzcbW+Ud45tvFPjmZq44rdnSD7tMIunTQ3EXRpiwwnk5
t6XMTmv/zUR9fNKpAG40KWFbCKRV2ZzVW9ug4BXZZ0NCx0DiT+Q9aSxhgpRkU9ddowes4beVIFde
U/iW8SOG5OBTK/+C1aXbiNumD1ZUAPurX+x9iNkplpmVEwZB958BHSazcwGkInGcN0lKwppLsPDp
8bbf2dr82pPMwkn+ALzELwaSd9dQljU0JPVIP2x0/m4isFEkrL9ec8r+hJOtX7D+o9nTnRcx+1pf
lmwhgFX9NTJIFkV2UnQPeTWdIjKVVrR/I1cxXvFp1Rcjy14czfhY82LWwItljPk8FQsz43dtbjxj
+lgh9+sv40rd6mH4h6VPE/65BrsgBfGNsL/9k605kQhaDemtm4CCJBXGUeSoRNM7cOo1uanU558p
119RYJlRdykIHNXH5o3r7M+LmaZHM4/wV4n94AFb5hJbf2uNJMi09HMNRJBmTCNj7RC2BKbnfS2W
wxsBTL7ovt1Cg6GzGoz/GShmAxvOs/KyvvIh0j5UbR46lRzWHJSSJBizVu8cOZA4lQ0Yi5/E7Hef
GfNhzQ6AH/Yopsf1C9cXkhMvsH4ZUDlfc/qH2JC3OeJJMYZv6xu5Zod0Sf09junVRMtqkIWw5h+M
BsocpvJA4KBU22wD5L0gTun/BaSNYX/RPRJPyKCxE95mvteaw9DPxr4yuz+Dxsj4858HIhbW31o/
LDWGATcMa6L+q+t266tc03NGUFXw/iA1DcF6ca3JGm5efbrJfaxwLRBS00IH8ktUYfmYHtYIxDXM
cs3RaHXv5Az1dtHJAF4DHXH0+jlWHNzYaw7SGkMa5qz8IuWvaRBrlMN6vazhUDiCEPjIx/XrDOJN
1sux6q1HGfHwXiM9ekJJ4qI61yhM1i8IIQ5T5GZL/pIQgxI3EjTb/GEgrMES/7AG4Q1w2x7Xf4GQ
9OcbMgRkmvlr/eWaPbhe/2uWabwNe7ETKVwRAlc6ws/X+NLKPipGkzM5LKGrf5iJec5nfVvVRH6t
OQy8KdTnvkjUIyioQAPbHxL0gGv2q24YO+EstTvnKxb0mKZrvbkkQrRe/cpquzGgZMfxLTi0D6zz
n7ZUv1sSREKuq8Uk94+Boc7/N67+aRBvlmfDb0BOn7LmDV0KNpF6fnXK8KsYITHNiOlJASGE+d5G
I270xue4xrvli0aag3nTkPO7/sW0EJkCqc54jv6E+86HcMTZ7VqfLnER9L2fa4zsaAsm2t7RtnJa
lupuDctcv2bNb/lzhvUQJMdJsJzlxfz1H//5j7/959f0X9F3heEI7m3Z/eNv/PqrqmdyAuP+3375
j0vyhca7+un//LH/+bL//Yf+8VQV/O/fv2T9Qf/zJ/jG//rBwUf/8b9+sS37pJ/vh+92fvgm2ab/
8915ietX/v/+5n98//kuT3P9/fe/vqqhxCj08B0lVfnXv37r+Pvvf+l/3oF/vgHrd//Xb10/Cv7U
/22Hz49/++rvj67/+1/C9v6Py3TRtCU20v+m7jx6JEe2LP1XHmo9LNCMNIrFbFy7h3tolbEhQiW1
plH9+vmY/aa76nWhphu9GhRQSBEZHu4kza7de853TAJKvN/+MXz/+ivX/N1EMOkq17Yh6/mm89s/
SJroIl5N/u5IYtlNLEkuVGolf/sHY5h//hVGJYXXwRakQjlS/fZ/3/WfLsx/XKh/ENZ1WzJTb//3
b/5v/6j+7fItb0opxxGeQMMjTIekWWUtf//5fg/6iC8W/ysAI5TnTE03bRve2wA089B5ak2iVsNp
70aLteJlILn9D5/OP3+KP76q/fevapt/ftV6UK1ruQW5Z657EMmhKvvT/+wVuHx/fF/5ELVN4pQA
rlDgKBpaefdv9/ifbvE/vgf1V+/Bov/DecI0qYn+/ArTkE4mAQfuZmZMNvkMgEdCwBmm/P0b4R74
zxfoDy+zfJR/uED2NHS4gXiZaUTtMj6J9XM5pf+P9+L+5Ysox5PgE5EjcY/+8UV8b3SYkfIilT4g
OU7mzymnGb4JksvfvxuoKn/5UvSyPWW7rvOvl95MkhGQBc1xmSR7IOIraWKmL0hbKDhPFM0Z5f4q
CdC92bsWzi8dt35iNG98GuGnmaIFRjudD5cAjkyZoFom4Ua+0gvfaCvf2XP32JE5W7vnrgA78SBi
cD3jtysm2hfrDJGOz/k4JWbRTadtwYmgMGocNDWBPvExmrNdwXBBHMZMbZpKoVj5iTt1JXS7gc25
0pTVIOkpIOYHHBHYZoJdRJoltOOd6XwR34IT4HXIjFVwrrtulwLcVVMPCY9JLoQh6PCDqVbuFG3M
XG1zZluxa5GtcDvmd7b3swcujbdoZTEdCcCQ9x4jCZT5fB4lSM/co4MbrCHsrEbghCm9YDUUp2K2
8TLQqwCWb1uEK0fOutEPVgucLEtgUcDWab9KtDvqQkN6VccdQ3Ib3j4dPu2vTHoHSfOJkqtoLtq5
7aa3ML1C87Ey+nFrGgYWLLgRhEHqhzQ79TGdDw6zD67j730T86jlxIxevJWNUY2mLbRscdV5nKvE
Q+dH4Exee+IlrbrY8igO6pOhPLOshLaU3qOCRxV7GN03u7zL1NOYvDKG21cI6zA2DKBEgkkD3MA/
3d0gwVkxc2PiHp47vMLd8Opggs+az+pg9fM2BfwDOdZBXNkiv04Txg3grWpOhAGkpraeNk1WbJP8
tRdwsw33toSjorLmnQGTE2Y4NFn2XCDNNB4ginK5EmfTSesecNEpqmaUr+XGID3EGAUDpnkFBMOk
VbtIUZcfiHXmiuHaeUYtnsvvRjyRyMiiehrpJsWoyPpTC8PTMh4b1LETnUgYahVDcLs4G5Cbq7zc
+PA7gXmiuvwG57RpImQglr4yuHIMJ3e6r/a6PkT4xUVUH8QYk+GidlTmO2ITruTI7BLefixBPtCp
Gn7t/x26QnnVmfqxQnFO+7ZvnmUOHtbpH8xQE6cd7pvBZtbS74xY36ewLEfwi9ydJ4O+WIFzWfb1
yfYGBCr9wRNA/PuEw6e9svNiO6E4p8lTpF9hM+8Vh0DxgRD0ZlG1yBw1FYbMeEetB8b5nKlgHWYt
s07QQqmdHcqOwIQFupsOBqqkHnw7IngdHclrYJCCl5tzbeVxZdqNqiAZMAawegZsIr5uMmYX2jjb
A14sA15uzs2F1nmzDChTTvpOU6zdTTmF7+acbqEqrt2RW3R2r2zyyJjkr10y14VN0wdlIa3x1VBM
aHR+upHGckniw+gFjBDDZ/eIF4lEFXmpPbSfI2y5MsVYJQRaZvk2FAWDj37jMbZD/ovarl/KXAd9
9NWc3oHFW1n9laPkTU5UczAwE8UNVDoV1ox5g950i/1qU+YYRJi4ja3GTN5teF+nJbVp4XYOOdlg
PGbBroLevnyXyKOFND4sl6FIrlVKrYwAuZrXadRduV1474/mrsRTm6TOytxBWsZsBKg3vvQokP5+
cf/LXd36j6X9X/ZcVIQk3Fm5u7HaQy+PZAr9+v7/raryr+vFP5aL/8XCc/9dLrVb+/9D6Wn+bfG5
19N78efqc/kH/6w/lfO7Yq81Pa6LsCTF3r/Xn4743XJ92/P5z/GEY/Ov/ll/er/bJpoQ0/RcxUZt
+3+oP38XrjJd3wfyYvvKld5/p/5cyt0/VwSOEFKYrrQs26WU8sx/qXDoqxWu5GEn18O5Bx20LROs
WHFrf5Q4XDDaZfrAVGUvBfMVJxDWwQe/STbPfijI5Jloc+5CeJWpKPakqeHLcfk2Oj1Us/HilXtt
nyoz/lmDfiJ2hg3WASZrOPJIB6Q4+nb+Oc3yBgYL2QNWhd2z/Knohq9AMoRMQYZTCDE1A1mK2cFE
qDtfuRFSGfLpQB7ofVOytg30CaUodkkCICw5E7v6xTT3nrkfMbotrc/Z0Ete0Il+AsM4zpMAe4Z3
WgN0cAHfF5G+wlV6UZA01lrRsw1hTa5yiw/AqchFA5b5pDuWyaohXqiZgIDI6wh5ZtRcasiC0zQg
uufEWU90irsCGBg5nw7rDQKsbBEPnaJuBk/oNf2uqE8p0x2Ue67YBcq7SSRheZOEOC4tJIEz0Cio
6XBMh+ynq/DmRsuaSiTXymRbRkb2ZCv3R90YNJLd7oU869smhiCANPYNdf5b6Ge3XitvMgo6BNHl
wNSg+3QyjbEsKxiYSyRDcp+jn8I3RQPHSsq3sePrMrNFjdWR1ISm+xGbyQ+bOKzEzGiv9j5osno8
sGpfYy5I150hv1GOP7Twhs3yRxUHA64fUW6iIT94wB8YuHhQN3BUiZZkQ7cCscRwAlCJPnFFt0OJ
l8wv3PjAsr+pA1juZlxuctN3V8wNfpRTxeUI0MLFds4eOJErzpl+U0vjykYiRXvhp6fmam2N4is3
Ogh1NcMMDJsr/ZHGHD9quw2YsvQ9cFgawBRpCVLejaWbSyLMvSmLmhK3eyaNJ16aZ485qB7ShRTD
0JiAizYDqeIBw808TLaUNW7pk65XZHsD2dBVXz2arlcDMq5HEq0YSZH9smqXIm9S+Xmu2sFiVqdp
dySZ2JchzsAqtsfH1Ns1/WPct8A4ZQmDID72KT7wtBIHfwrxnPfJD3SHNYzbUSNBghFqYK4aIXwz
JMPnMMRZzQRmXAs/NLe1YD4MF2jXSWYZYY4ppoyYuBY+Zkul3+v0hd3I3OlgvrjzVJ9q/dVlBAgM
HsLYZFjK5CTezK4fo+1eWiadg8TFpyIakmktXUFGIGpXLCn4AMyBoYgN/lQvShBjl5KBQdiPfMTS
OEFJck9Jy+3IoH/etB1HAwDvByjAHSMyGCC7Dk3rVRzuDBD51Ld43axFIVRynEFCnBEc2ZPQkyU1
hnASVeweN1hCMlOEvpfZL+E9Mhdrs5VgDELchUlVQILPuEvDiKnshN2a+hN6rzd8iRZ0Qp8jVILj
/+yh5SGsZsDF2QAVbwPSyyK89Buk/1iVZJffZHMGjiRQcIN93OUFfEir7VYZ4NWNbhFaxlX0Co2F
W3Qy1V7ywCBXVevYL8pNqeJNULrhViJ0ggVSICapDkF+QWHH3ShARtI09NCtYIvDTA2qRvLzzkj+
XTWQG4i5l0jacJXjSXOdMCeDk/JOlOWZyybgaMBU8ryZsAQFYX3M7jGHMnQa7Al0SMnZIIbaMVNw
SNbLWt1nM6MwdB+PTWUeR9/1maiXdPN5pYXQi1chGu/DzD+Z6GqPiX1tdxYBEYXo1k5qtvuWu2yc
jW3X9Rx2guKKEx1T1s4Fw8R4lg43ETeQUTzWR7892F6MSbLuvL2nuw9E07cxjgKUWGG2sgULekBr
n2hF55wjYODH7bC3spCDXPicApzxZhrfhkNTHBDGTKuoIYmRRJrrQvT+JkCmh2JnFajM2xjMgmTL
09J39jHgYQcS8ZGm/SbWhBD4yTjutIXcdobz2vGh+CXZGKPrXc8WAIypwrXQBITjXsyhaTYj1sjN
4AYheZecHgvd9xsHsHiPeozI2MUVNdqEqIVUzb0x1ye3sR5sA61FCSBwlZTkKwhOk0PHgc0Lo516
EP68ZIVosN++tzO0OtDoI9Cy1dNq9Cd7W+KzWKBULGN4qTLHwjZEQ7dL4BpM6tVkuVcTm6YQQFDh
v8NWcIHrOUXC3WHeFp2waGL38IcUiTEREMDxxXYox+eSktsaghs9Gbe5gY8zXCy22PP5vPd0yn7A
c31IewBis/6yULDuQjS2VMfqhanmesbzvBelfdFZuY1Cps+wlyFzGzfBEH8UGoIRtuRdRuPqIOdh
kdwmycHSzrTNKvoBqjWPtZze2Rz12nRuFcvzq8yMfabGn7Z0iBIpaQT67zHmMpa8KmRHwpxdts7z
NGiALOh108a+I9vCiBsix2cGrF1/EhbhFawd5NA+zQl4K5fGPj5g0p490D1rs3cOdd7du+GiKEsG
ug1jIgj/68NjELW3xoTLp1UhIY2C8bVFnEKKagzkF7knHCcQQITBsaqp4Z2Yu9LoHaRI0bTXkZfu
gxzh5ogPNK8PZauLTcMhG6G9l/ce8SHXeMxIQBv5eSEyAGU/xUUybAX8b9PWx9SHG6NkTg5BvOvn
CkffDZluoNI3YrbE2sqqaZ0AU4CuYhJrUbzJoXlFyL8v4vDRceuD2XfntjcZpFUwJvA7b0kNsBt5
MfvmCmDldR275Hf6d3JU59DI75jBwhwpNjoj/6rT/TZzzAeZJ49QhLkF+/2w+NwqyiufLVqDx0SC
+FgqhLdm2R6TWt+JnJg7nd2asj2E8IqPSdcc/BllgVwEV0Gpj1q1j0gKbfor/iDvXHh9TabPuDuH
TeBMa2V7TzKxrpXfPIGO+jHE5bfhsBSUgf9KMtcmG83qAcst796l8PHKT8MiGANOxUDKOY3wA3pi
9s1mOAD9ApkfAL9INfENGhsPGvJViARmZY4GM9IC6HtZftcAf1czrqKVL1DLtiQCIjcjFQoA9173
6t4RRISOdXWCsMhXBqRzZocmHCjfgOie6rG9shZqcXFj9tPFSwD8lxXfs2IOnht7OXonQ3uk0WDh
DxkUD/XZigQRKGYL/oiGjtsD2m8nkqeyZKkTtyQtc7QdrHqNDwd+Yq1viHP4ikeULJ7msKy411fE
mLUa1WScIu2yMBEzWkbbLi/aJqcIGVxnnFKrexKQjTZe8Hx0IquCWjKtAe9Tw0/zZUjM77JNn0I0
YHWgkdFPLJDFpxgDa58UqBZir9+FtaYcdRgpU7ODYg2O9hMe64tk6laEM58JeSynQZFKz1YHh+DY
FdQ2PmmT2JPLfZch0KwA6BLi8G3G3EAoD+bjNLX3kRVfD+3bJCqmb+0nuKNLDmdMNOMrckY3EEhS
ZHrrR8GzKYL7Gk08TlXAInHosSVj3pAFQX4e2QO4Q58VyruULKJNPMwX7JIfHp7YsRVqM+fGkiXs
ktV6l3uwXCMfDOP86odOdz8SqD1zP7M2k3HF+xPRiPox+Z5SVo/4MS9IOMcxO/Es5Qe+CGpRayJB
mgzCDAn7IjVx0/sI8BhVqGOSt+u+8m32F8Qsab9wCnRwbGkVTNTUyGqXuJm58YiAEDQ9C5puQz6t
KCjv7NB+X26xdJo/gE1v5QjgZyBtghyJbBOG+LsB0p8MGd/KsPgsnWBfhcwSZbTsTBCiS8sjfyWw
yfOo5K3Rk2sYyifuRUhyNu7K4aNwFMhi+9wY7r6MFi1T3127Y4dVImm+G08zfz62RNwdehDq4KfA
QsX3JGXfm5355hlsy0vinnRmulyWviYnAGp5VL4atI3gBNMaUvU2mKeTYL1n1iumlGBJThqEUk4X
dyLcQxanrJyfumWCH2HfLeuWhVF1z8VkaNT77gdiAVAJo/88K+7+CUww0TC0XvA111Bc5qAI92D7
H0Irf7doZOVV5HLsi99I2AtRRGJqkODdCfPoV3Uj7oNCn3LMhyow9rZK5hUBTNzeMu230+uA2pXC
j2KHzI1VOjIext6aQN3jKl3BrBk23jA5WzKdhLjtneqTKT8C1BSrm0kxDM7rzebWSExXbJVv0WzU
9IQmi7OH6nbeykTysGos/1P071Y2X6BduCul50tnCew7qXyt+CimzmREex3Xb56bf01W5PCjJ9dp
haFq7M1jYIbWqgdrVWIhrlqtVyMn5y3F19nxp29M2kRn6VvVV8AMKnGfq+67jI2SYQeesDoUez9V
PyMPezC27Xl090M7UEcb6bEI4SnQcG82IT6X7QxVpEPUzpGhWbdWjRgo1Ok2q+d7DOVsg+TmkRAY
3DFKi7aqw0+Rg9qHhIqJwZijpxQvhW7oEzr5EmrexPVJ1Q/+7OTbouioaqvtkFy5Kp0eO4wA81T6
SOWgLfQMGqYg3nc5RSY5H92+LPyvISqfC058d8iIOKca0l9bgZBrVdHNTsh3tnHENwmIjCJGUB7U
zS7KfBycqNPNgeToOAnA3PGJn/1JPYQ9zlgVuFSkMO3odg97CBjTDt31LpemeDnGA2joybWpsqqJ
pioRQVGfHooqv56iYqJwsp2bMQifo5QiTVj4KMm4KLCtuy9Ri9ElTYr9PATd1q0QcZVY0lH4wA6A
KXEw/Mg+JcN0rSk34ZoTdmqa8iBr0OEo5bLWKXeMU+cN3PYfaTLtCeHBYG6ALacaJxRIEvFWA1EM
/Si9DyLgIuYYv+KPsA7aA+8keXa6snTfUksChnSGF0Jm4HMgsmdwVLxn0bj3XEb8Obx9ACfxenzt
ElqcXrJoaEt9CltL71FhLpMCt8R1jhpL6A5PVcD1hNGAAAva3OnXjtw4GtUaOl5a7hZC7XDcN6N4
CVMpUMrG6X0VXqdu3BxCKUG796rmox2cK5IT2P2cdDiQqMnjQb+hEoV+F5VxCDL9IcegPteAVM6/
LvbU0m+PtXbxGuRrePbJzpKstc48oAvU695Ksh/kP5h8AHRS7WRXeiCTUVkP28EtCy5F5FwNwTfb
D2sdOqnUp1NBc31v9CwhtmNjE4zFeencIHxNjq2e2dAavJU1S9pczKRdDXrcs8gWOyHLG8ezxLlu
Y6ostcTGKvLwFOa2KZ2dfYqIFxRhO92raaeTCYJj2hgwLJCgxGH700lR22vXf3HyaFynPnkuoW8d
4H/u7QGge19wh7tjRT+jSgi180g+isYKnZD3ZJEr+0rxmPqG2IfKMg9ScLqTppPsHB/TXB/dc7+t
GzHdoY/aTgm3sNOl0aoW8JNJHTt5qW0d8dAShF0CtSxaDFScJYHVN6iWXLpSKMe38Cu+OZHILXiQ
Y0WJlxDZ8KYwr5GzRRZPFpbvNdlEe8chVsizNfVwtoQzq2hjoaHJLIz7aVx1xy5hxtHo8WQELcA2
A7aEZSfeFngupK1Yt2eo+4atb6c44gxgvvDw3oL6J0qwIhy5sReEVj7j0xmXf+8nG8hPxZY40BLH
LHv8WG3HpEHmHXTeceRosi3CbnjpgiedMU6aJQJNiB4TZqQZLSK+Rcu25pPL6cnRuAOAGMcMOJ13
bALBBXfLwzyot2o21XFOvlTV2jutKlgEEzNea4y3cdLsLcsRGzODzepyWCgGk4j5NDTWihbUylQJ
eRQBs9CEyntTLt4Po8XSHElVHiqC26CK5cxpsru6cylhGFsZQVbfBVZwGoNo3nWRptuBIYRPm2B6
Q4TtGlSHYng5fA+Z4EDZA59o0M83Q1UdE2PxyNf1U1fSZzTGgV2KIpO3bPGRmMO5szaZdm/h4C/9
KKRuMlKrunW/EvbYjUG+yL7pOcaRRohTh/UvgDJzMucaeHrZ7zT4g1tu576EMmRMyr2MEWHLqTiY
MptvCvXk9iUSpxEJLHBtZ5P8MKDf7/IyjbY+o6rYTj6SwuzxdLS7GR76Her4YE1pup3dun2dtWHs
KrY1sje7H1qr6dGbJJeya6ed6fI5SzyWx0jiGBvioNuZPnJJb7Cek7onox4sXgVG+IRwMWsKID9z
ufNrrIdkbLhbaADvJI+viHBE3mnVvJTJgEdCWTU66a5FaLm7fBx+hix7j9j1xmI/Nqa+DIR3Usx0
2VHNUt/1DJWRtu3NDolpOsuEcqa+BhrcXgdcFbGyhGHtM4PDSVhlb3nnEQA4jS55yFV+pcIyRvfq
u/d2QlVUmnZ66CkI155deT9IaLjl7kXDNOQUa1Pw5Rl0NZMXIln6L/LQLxgVs1e7LMptakP1h3KM
53nyrx2OmoBA2/ojLfRRihKrSmBcYwhxb/omOKapmz/a4dif7cjBUV8V2xSXwLpgo2bMF/0APNBe
PJpC66q+Amllnq1hMs+Fk6hNZkXWvndBVRthr4+/WNS/fhvoiDO3Qw7wEILiatScrXRe+pcIC8Hz
WFTbikStXSMl5DtGcnv02dPRI6zqxu+Iapduikw7Kw59UL9EeTbR7GQWWedGed+Ek7e3cpUfsyqP
UQrm9zEGAerYqn9xIVzui7JW27SOvxNSAB+CI2ad/ivPhmjdZp5x6+pwWDtUKyj75+HGKjJrjSGx
IQMSK97EzWyDmnu1Op2uZZV0j3C+2Tu9KF56DPatyl6Hya1+TMRSHgwTQ9Gv32psBkM3vdMWHw8R
CLjbnO7hbQi7jG2enie0E93hPQctg8o7PpUIa5cJz4troYINUcduYfc8NVHWXYw4MokdHx/tXo33
iG7lzmpCwCasBlTB7i5jYoErs2pv2sI/Wh0+xnHC8IkL4J5jqk2Yo5Nf07h/oWaUWyZH6U71s3ib
+osSZvDsduDsLXThK2kA68oayyRp1H9luff2ThU3F5qXzUUUPcGm/OFW1jK8KiojvKqW//VAHLUV
m6e+K4GWzJY+pUAxTl53X+FbqH0E1/WQ9LeG0CONklhuBf7gwBkiEluwlE6EsR2brAzvoglP+DwQ
dzIu4a/nue3pwPCLcMRRsPxi/E9/8u9fUzLQ+CFc7+cQfntjm3708BA2dual1+DDkjPMeIJl0qwB
YoAPLSyoutwmKW6teKR4Gx3CJmoZXcPQJSLxxZyK8TLm1Xwj8GytqHP7dwROH4gR1H3JeDkv4Wmi
sRV3XsPyLJo6eo+m4DBXc/uTQvk4ATB4M5ZHVxbheBdb3rAXNSIJiFwYzaR1ljlZ4U6cVneR2Sw3
jTc+15mmhZU7/AxI2XeiiqYjuTA0dU2JwLvAOs8cYrpSXTRt6nBwDy6dy16P9h0Cufq5rJ4KFUdP
dtOepS89OnbMjKkM53ewmq9pVeuHcOg0HEyj3rY9TeAku/NaXb9JTmy7fpRvXc/8yCq64Qe0J3ts
3R/TXPYsQ0G0+/VbHZnHEtogXIfuukDd9khMAvW8WZMI3hTWo53hXa/88TavDXMnxiZ8GECTM0Ph
FKOt5CVbREAurHUOLoPzYBNC9isCx8jt4nruEQFQyM+bMAJD1Ua0dy3tMyWsCMVyW6hECeLGlRfv
5pxJekNTufa8jvE+lNQWYXlrGq/mXF1mOFe7QLt4VvAMsEtNNDeM9Kpg40LmnxjYkDWk8744JFng
b7QQASMS2EsOXB8Mb/aePSzZZuSmD0t+OtwWVgwS4keGQrrZ9oy9RiOmzsLz0cdI7oogPE2xmtdz
nxztoWLYJGD0Ab0gUqIf472qJ/cqyqBvF9F4mdGbbOEjX0YOp6tyVgcBq4UzQs9RWuU3kuiCvTsF
Oz0qf4dQCjLvl+7mbi360ENgg/dliZx3p33cE50zlPHRoOBN3WSXUYtf5FDcBtAbNC0jEfIYdbaK
1xnJ9sAT2hvgcNh1w8yiY8Qx/FK2RGt64joLtaRKjWmco2VYCVXeUkN4rHx1vAJMTsJNWjL1yv1z
F8qTn+sXEICMCDUZr5iGQWNiPoc1BfU7G5No1fcCdw8VS2NEA4J0uLe2FW4B0TX7nh6XeWXIFA4Y
27ac4NYOwfgw38vW+6IFjhwDWPCKyvdOzni3jerFkjwo/IHYjuh+qyFivkU4HChi5+xjMV53Od0E
oZKThl2zYlqFPR6EidDmtwKgSSoBsl+jvRFueHI4RK2K9pwuBPwiYGpSmPVrG0OPzyA1i9aHlzws
Xhm3jHf2LvLabYkl926IOBnRYVo6JVRF7K3MJeL30A/ReqUR30dEF60pdpu2+ckJ7aef6Py6Kg5+
budHd1S3iHQBxLuJ3FYJWKKkOtekG8qSg4g1+58mw3Qu3GuSESXOfGHdgw9AOaXoSkdvDJGDqyHN
fwwdpqB28r5dgFnw+zcqzru1qz9CRxa7KWISRuLE2ZSr3D9WeB9Deluu9wmoxWcQ1mFZhGJnckSv
ZV2vo4RcJ+vO8on9ZKqqD921FbK8j2E5HtK8ecny4TWK2SrG8AN76SYUQAvMDIiZG9FCw+I5oNls
A6nXqikos3pjPXluCiCfgo1fLfNzzsLM2leWOa9mMKErugJH1RrfVd4TcxnF+KWygql5TEyoYwVQ
bPRbFESXkVizyQu/LC3oaMQ084dP9J24xjLuHJe8IDDD+pGLuR2FXnAm0Tr3cE4mgw1BX9E8nZBh
6zF96Ml1MyGyrcnQxswcAENCWp3mJrtjwonYRdhTszCuCJ9ejyZKgZaw06kx0TVgnBjSz8aNPvMB
TqfPrd6KuYeca9Hu7jhVeazNDcv/umxtgCBEtbYO5xWrHpw9TRPMLS1nPTpeuqQMpVHDWBEYHtFn
NHJdfurMj+6Fw+DG5BEqwzA5pY6x7iLXXLkdpk/qn2rbLcj4Zky3qqG91Dmjv21g1TcQtXjv0ORk
SQOTZMDDgCs6SPhZ6/4WyoS9mWOqoaZKd06BXxuPMU1qmiRmwas4kvqiD5FOhRG12IyuOBlavOhx
56zbnqc/6HD9JRYCxaS+qSa4IEGXE2jQQyKAu5zkw30UhWTyOr6AbdayOrbjt3CCB3ih2ySDOyRT
64elAnGgxVBuev1oFvGro6oPjI3Ozkb2hyrmxnHHmirDvu69qNoUlC2UlzDvaeqkCtmVwXroh4QD
gCp+IAPu4CbWF37PlT2htLTcKdnjrMD1hQLSYk+hHPXA/l2HSPIwh4JZENgslf3lga1gQV3aQ704
tnPFaSpKdhzMqqsJkH/KRCEFgYsK4cPPGN540VeKhNQkUIV51znvG3PdNcHn1Lq3Nmibq4o1wBnT
fXKdtfC5VHXjyXHrxOYuoOUoepxadsSFYKKyh/08jOWN8BNeweHspLzsrSGoYI2DeOWiycTkXcDv
QF3GaXVmzOcOTJvsqzhOaDVPxgtmdHXW4fjopfnayqN9Nzjmatb4pMraMNZljV01dQlUr5hRkUdI
DDIt67DYRViiV0Yq3hxpENdeAOIT8Y5jjb+bJ3DZRPlIPd4EGjx5WaozNEeCqOusxaCgrvToTVsz
r8ksVjAFvOsud7ieTZLSX0vWwkrtQ+kzBLTq7jm0Gf/H8O6AOeBztQb2CGmGm1xFZBCr+KtbJuq6
bxTBEAY57Qw38hi2MlEl/LAy6RFGuPxACv5hz6CeCWZG6xg4O7cpqzctvXXdBwl1G7G34fwqlj0v
kPfSNl4iJW657s8zzUUavXSr+uHS9ZJ5XCLRlZguzkNSEccwHHc8aWQQo/TpJbgrH9O1nfoF3Rzt
rCVxXSukyJ+xXphZtRGuOXWvJdqPMA48TCOdsRFdOq4tOUAo605hGr6RxVetYrMMN3GLuzsceEhT
nPAmCJhIMqP0cDePgNEybMSkyttZcjDKKd/9+h/M4msr6j5S4f90UwHZn2JpZ8I5qcS2mgQy3p4F
dMxvTBiY2z7JDirPj5UxRhuVJpQ/+oJRkglyPcODp0TDMY3LcWFWERzNOqgmta21vROx5Rwk+iQm
QLBZ/A/GSFdxrh90PX6VTQv9IAjyjSsjAF4FHGE7i7aFvbfHV+ndEEE+78cQkp/BNoo0CgTcVNJj
r6EDdG3wbkbINUcCzHJn+BBTvuoEqA3URRAr68MIVXgdlq65qaZqZ2Ktjs2p3eJr+DELTRvVS5/o
WyEX+ZZZaHGHAkdxxTN4bkyezCD20xw/W+KgY76hO07Pbj/e2BMdEC3S7yXeZB1D40Gkjva/I+MB
AwBdsKweSIA5w1Huj37YXxlhcUDffTt5OxxjCId7wzgMNAkSe2ly9RauIPt6qJtDi1JSFuMDQgC4
3sLCuT3cEAp+qg3GowSefdGMwms2IwUQzbv25uc4gcbbQPpcTTX8si5RgC/ppeG9FN5xspnMeyVj
fAlZSw13rSnMY5WHYOck6R4looYvUuHxibrFB+f7W845dMAyrJYDcKvU9Jmx+ps8YuzZiOSpT/Ob
YGabx6PEItehXOqJIM7cYqPEQDvPY9rhEWXd5rdeTqMALPiq8rGGB0s6YUQrrg/1vdMxpUNBrI99
996aQM3IfVGU9vEerhWA5miZk5RabZMZwXaiZ8Dpi/7Bsnd4uTeCAJQVHMXbuG9OZZGCbhm876Aa
nq0geG0JEJgbPniRPTmifSotstVKf7A2fYaiBM41eEasgs5n2QDdcibng9SxMkeD7aQlH62VPpGv
/tEbD1OAiClti6MzMaPqeMQSKlL6drQpYjFsjK5NUfWCqAhzIo9yc0+s66KKqN4MnuHzpJJD33q7
OamN53mkR2uGHYVewswcAst97jjdRuK8c3J3KyPoBo4Ygbg2sMkXwLumRusRYa4qtXAAxkeS7Cmb
h2G4FiCUjhkyxkM3Gu1tI1iRq+L/sHceu5Fr25b9lWpWNXjBTbPJ3Q0Gw4e8S3WIlFKi955f/waV
FzgXVZ33+oUDCMrUiVQYmmXmHLPLf8myvqvqePy2petFrcw/yR8mDCDo9EdLaMWOOiC6IJuzz3Ko
ul0vsvqRNh79dl3aH9D/tj8PtwzrJqktTN75OtVQJpFZBbAGMaQS+yruuHxg1si8dniJIGojJxm+
54NUSw3pe9Vt1xHEC1dA2zXM8IZuUDu2XBEQZ6bB3dhjzKUJcX41y3xt1idMbrmfA8H5MImGZFXu
Ro9u4Uy7ETzn2TLH4mJgFtiNxeA+uh1KxZaL4mcIr/rn4VOh3xemqd4Mizs2ZVx2N/Kpkk8AXNsh
YcyKwmfDlCYQ1Ap6CnLyxv3iFI52s4J7G8c4hBrkYvCMzobe3tMRRHSkBVSFllvDoCG7qPHmwmLw
RkvIXVAMH7HhPlUiu21ts7vPhjHG/s8BTTF9XAqSdg3L4FI/jOzrGmhq83DMwuZkGxAFkjD57hia
cffQ2doAQiBerd1SI8+yHL3WKt2tPYfEfyLbC81TNUnIEzmMjNQWPRsS6U2BtmtFrN4WrLoculMP
GNcMrhGTSpgYBVebA1PiyC/7FnVlEBBhaO0zq4PB6pifNvz7ZeD9SQkt2VcAaoz0dzpC6Yf29U2c
Ite6nEUsLvGrDWQPUpDmUTEMO6OJHqgvykNUdN/IztgdGMMzWkkY7fPwqDXIGLuEeyvInISnOmJW
oQ5WQBCZ7kLjCpO7iqY6Ge/FSIGTm5gmUHWe5CxuYSWZMBkgwiC6i0x0UN0y4LecSCeEsUTKk/k5
lM6zy4Inc52XuNeV73C4dznKBYRj2VM0LnCW+t7X9eKkUoKO2pQJPyXAC1BHZDW5nfrO8IvC6nVM
8MMMLkwpsuzuCf4AbIOaRgDBaNdKN59SmCyF9SSRGCmt9ix2oHvGlkgupgThKPPePWR1CHl6A/+7
0Rg3ERoftzmkOrnrF9mcZ5hNWZe1N5V0zyIU07YP6z05ayDd0tG3g9rkPCkcXJ73EXqSi6oqCJuS
nttx3yqXXPrYpfUyanInunjyo8U0fUdz+009ZNlJhOq1mKBpcWiBkjJJX+nsl5nuGu/G9zKwoCxd
9Tpxyc7Je9k02fCYgwA9pmVwMnqX8C2A2cjnjKNrWvExXS4hzO5BGy9tH+yh9sqD0iheuny6X284
bdb0H7nD8WCRtdbxTvheqhG4WnXCd4pmH5p0gUSWIT2KF6BRI8VcaJGB3NBHt0c3Mxa/brEtYH7d
5oi52BTV8CVbgE6oixlLOkzZue6WOSGP2bcYhF+0WBpYCq8phPil8DMCAqVVmoz4ozTKACkhnCQ2
A/cio8wH/wXKsSGFOKluw4LQzHkg+L4h1DIrdVpxsUNe0Gzq+E05PdHd3L/VeGdIQqPcie6LyCSq
D9apdCjQgJFaptPjyHbeS8yJuQfFRBXUt+irsPxMw4ie0r4h6OSZCSeyzwLsLWCqC0SyL8mW1qvT
9E+KNDNXC27imf7djOiHYhtdNULEW9gij+2MbSa2zIuQzIrtT9AqmK4W1KbZAh3Oumva9KEEhTIg
+F1/ZxGNz+QI3ZqzcYHf8Kia5WKT4dK1OUWPYyE3hIaP4PVKQi/EQwPEW2tdjTZ7MssKMWFA/lKl
EiLLWiLebWxuWg+Go6/PIUP6sYoLj247xSnlTMFrQEvMmhnfI0We4WelQ0y09hW1wZdy50dWsYda
Aajuk/gpUkPApsaVCDqI+YopclsxXgKwK6hZmCDpUr/EhRYi4AyejdI4oNc9JukNURGvMRKfDSQX
+yDjW5lEz7wRRMpniFlA1b+SYLpugbDwmQRXbFInI2dBmw7a1FxlaOxtRtoUKjrr1WEHPuVPMyfv
zMFe4qKidS4PqWEgKmrumpEGN8v7j9alQMmT5H5xCMYYpho8oJufUQ1vdPMyjrbz1CxJ59v9hxKT
tRkyksycWU4Q+rtHOXHNy5rmG+33h+YwZh2QOK0Q7HmZVguS+AwsVR6GWBFI14XPNAcfhoECe9ZR
/PULm3rNTn6brAs9tQTGNmsh3bgGnMaez8jTu+jkGka2TU3zms4oWXNrWo6WAGvJZnLPmO1hof0g
LIlWzbHBRyqUCCNHDqNyZkHMyVnqVyj/nOokR+sBwfHkFyPdj8RxgLC6hn/pVHdQqLZj/jYnA4lN
hvbbYLbN2b/BADgjrzAt97PsnDtiwZhdSo9cXXC1U3HbQNPYVHrIEINgYJ1f5xoM5KvormAxAM/s
o+r7M5kiTy0ai0aO72NHutvUZd+yMmgkaT60eHhk3Mq9lgweHHknlpkL6NvqFjlt8cNdJI6Fo4vL
Q1pnkMHUcppH8buyuATVIzjNSLxbXftU8LpqoZ6oQVgvSookcBCwmvngBsBbhZqRGBlx6zkV/oM5
IfbPpoFy5HZkDcMQiIGlav4AZY03NSygMaMgiYz+sMx8LnN2WSbziQz0DzVR4VYL+epZcCHCmHV3
yOBE4lHosaggcULTklV/YGjm9NrEjPUKURT9XW6XtyBHnh24N6xys32ClnxTm99NUYFocxnhpimX
bjLab0nDYT8+zC9Ymh8XUgGoPPuLaAZqZRwxXZg8Bmih923jvKksPLYdmzaHwByA3ePP2/q76gjH
kwp8eEPyntGFRJnbL4SANLCbCsK2A3mPMYKioGivjXr8CVacs9pAwpjuwjTnkEpTNFKg2IW7/AlL
Pm+DrrNOjd8ExhCCiDaRH8MoCdLvZKpQ8jMwT6PlrgrddZ4M36MvbuXQelEk/8RO/pwZvIJ2AQ+v
sQmJuWzHycikLFmuBMS02yFvGR0txjU2qfQdKqwlNl/qWYeZV38RV4AiYypeFXR1T3UjzV833Fbk
IuGNlTcS6I5fVf3EqUnDNc5EF0jKsSENec9aaGA4kSZgS3Pr1Tk08ZqrhQEtdIMe7dxWg1e7M/fO
ROS4Su2LPhS3w7w0m8ZI37chp50aEuIdoZQuBpi1TIuu0WTu4gFUSTkQckiHX5CcStK359qYTBms
bSrySTdO258DO38ili4gKdpbMlX7KCzXO4ruIB9qbBLQLB8aEEkRTmqggoEYOJDvNJbTl9IriEzZ
c+YMjyMbV902vhj6s5REMtuZ+8IC1F511TNCFzTV2aPNzJOU1vYPfp+dEVfvQerWiLW44BuDfqrq
VYokS42me82Vy491gzKgs2kndfLN4PsMlMxASQl9ORITPm8tUZJYYbF9tuVdvmj3cZGySBDpemTb
WzVM1kPKCxyWB+hGB9Mkjqcs5kvvlu3WCPo7p9AvoV2NXl1ExzhetWOO7udifutH6G+rLxw50s08
N5dWokseKvrJFvmvQ7nmJdzKNpB8Qn/qxh0GD+6boRHs/j7lPv8dNUVJtjcjtwkBrCE6ixNyTHGq
tq+Et8GTodaA8R7FjChJo3C249SGXmhCwWF+KIboEg8zQ+iWpTDnbh8S4B2nXH36+LkZkLY+EWr7
1Wktp7GKz6zCIx+HW+ODSESh0teRN6UMnGSk7xKH68hUR4KkCbqBFAN0sQPAOnld5dysUujMZmpH
DcUwFBKbG9ilv+iMCBlsrenQ7sEZiB5UyIk85mg1N/noBpWCeYzIMHGgWCGGHqdtKR5kn1DjCpvf
nCWvHVHC3SJOzD/eI10xjUM/7zWOy6S90rbtGrVpj+V9i1sfLBrz59Qc/rAunllFlKhmOJ8LUreM
FtRj9UtfN1/4gHUTZOAQ/UEUl+9aJxEbAKo6Fn1yX80M5nh5KBeeeZ7GmFEqgJ3TJRTt2zSJ5DTk
1SUok0Ps5mxqOg7EjBcfR8z3bII4tgjmcKA0DFdHa6UlHUl8Kf1AxO9BgCc7VD27OJtTX7UTehJ9
8cphOWZkSqZG++gu/S5bUaqMhrzW1RxgwjaLzPiFTicm5SW6LimJokUPbK2tPlrR7oExvq/hLboK
z5bTP1uxc5Wm8+IuiDPs+THg5GVgdJStfhtj5DKX8CFflZatmIgmAlLbt/j68xUDMPVMtIUGZMa5
1h3FGowwrNYMYVJ11YL0vV7jPzRTfaXqHkzANWXsf7YGqIGdoluzYGKVT5Oz3AZYPtKJMR93+UmE
N7nVfCcznIJkIRyU3BEq+ebF0KMbnf2IIw3dswlEY+AFqzIemZFI1gGFrm9qw3qayI/x02Bkv519
tBktZ4g3aEN+3u3MIhRqIUA5OPsGRHaSeHuW57nGtXCWNkACh1aKoAnDDv+sp6eauh0ZHIgXpXGP
dIpbatPdz4rRkFRy8EOkTdow/LYdqj2S8RbG7eVZhdrDFEfEn7H7pT8In22YQZ5weTJNj23RtuPw
zGIJh3h2zG3JJsKB44kbqtV03evd6VobOjFIUEYtxZPrh+kUaPmqucwwSzWoB9QpyTillwbLXsMO
LWbdwrWNU3hU8gQj9FZv8j+g2Aof8v0lDTAiSjDF+pr2WSTyCvAA31TGrXVy7S3ruT+FmT3wv9F9
5u62Fqs5adKe8nI8h+qX03Ad3E999inb4DYeczIOBgS0VAA14sOsDpjiE9nMOpRl0IJQToMYs61L
bj2RzP/oQ7qVCxh2iEhHrbLn7eSSwAW7fCPmiWCLaFYekgsR8Fa6rAW3QYQqclrIAG/Rrnj2YGDF
418Tdg//uYgfbXP2HRz6FmoQVoUpoQEZmaYMNbyk0jgpSTHR4Mwe2Efkkt5Cw7oQaZWnj/HnyPoR
QWcU7pyA1EKivr2ZoRwb6fBGuj207MV+1Ibuy04s1PsNonhzyc1TjAJ2XNg/mlzTi5ZpJanM6zyj
T0+R1LGDw3yzmrzcp/nVtrXveCbwJ8QLITq2wkGQjWemMsyW0WAGFtPDLierUcLZOuo2hTDJg561
hBlyC7ajFmOlmeFWmDJsHnV3t1am0rI/g8qkm5/nnY07q19G/YRoJewXP+sM0JWAoIEmWuwzVqi3
9OI+JTE6AFc38LvLTokHdkGnLHTvkD3DZ09VQ0+7fJWB8BtTPilEledV4yBy24J1u1THUp8B9P4p
OBl8Un6Q1xq6r1vyrddYe43uE3uZhulZtq0AOfsibcv9PF1MSeoQr+i7irg9BDrNLLJCjn1BUEnW
/2rTK2C/8oaTeKzrLxMW12Hpr6lKqjtq+a3Rsi/g9zmA8dYechpRR6ovzeFuYRc3IXEFjFpni8xp
9m6ioRpPtCej5X2XLZqywouad4Gb/ximyy+B0bMHsMt7cWkZ/G0yJ3pOIsJ8l5RhMVqlXTKFFWGU
zjV0TSAhxq0RoO+SJW9TrwRmP4nysWOsMbnNOUpUtUmc8k/hJkwZMLMlY/W83gQ6jUGpUeZ3seIZ
OiPzxxrTiI9jtPFZO2ideDb06hoQ3KmJTrBpopl2+2hhAZCSUrIYJDAEHxEUbiSMxfv/Zwz8d/BW
Fq57CF9/6Uf/D9+K4iws/9f/3j54/+c/KVfrg/5iBkzxL1MnNUQXQrccZqnQkP5SriBZIQ+WhqLv
xOnvKH7yb8iA/S+TZEDFIW1ztMO94EftX8iVJsx/WbYtoYoq01K4b43/CWWAZ+FALPgPkBLcA8ew
hGXY/AfnytH/L+ZUNKL6j4x1FtgxkAkqFomTA4q9yblPVA29jkG09FHrqPExRp5YMMWo/cD8q7j3
JqRx28g1PpW2FBshG/2UOBiFa2suiDWpi5MAOTl7LoBpaqfpIPuwPNn4KJEjYe8Fbn6btT37rln3
sZYyrdJTtPYDErltaIWpL3s3B4Y0cu0i4AWHqX3q82bZphnKECDE1enny4whlogA2sKxp15DuoYI
Yr5PWYLvwOv9DvNG+qWxfBkUz7gH+vo0rg+R2HuBfZKkNmtZcChroru6vto5pf3NSWvUcXGCJ5At
dngyK60+5cL495e4aDzzb9mcpVTUfeHTY/oOVt+DvbQUvSk3NjExf93MAD9PZb6xCM88DcCesIFz
I9AqsHTorBNrZ2nyxlrfHKVxf43c488fkrgqTz/fRU162y6poMQQ5Ynww4geCMOF04nhqPWPHWaO
w0JyID3EdHKmnPjRMvDTbiT1i7sEoB5MTPJFlCxE9fB3MkOT7Q0qJ9HRRhJAh0QlBsWSVsSr2RqF
NaTJsQ2IyXUZ8kbNw2w4pr+gD0pT44ibqr7Tu309FRphYR2e+znca/iH3A7LljCt8hC2i4NXb7or
+m8lkD6DVDa2e6mMO7LmAo+XopHwxAqia1R2iukXl2Ld1HPTPs1t9zbnzv0SOukdFqJGd25UvteD
6GjmsYYCWw/3epOpfULLzPNLt3UufjlaYZMZkZJYVzvcX6y7FUocLFnihbLluHk8NM5gvVRy5Eba
05I7jG4ZZqCcndo/ZsoNcSlHez/k4VtRpXdDByGpj6eIMDvMsAGMe/zGxeQRdiGtmfR6G6SMxhJZ
YPQZBNZAGFUZuvDQ7530USIDIOyQlfAq8mvrrvZry4y3KRqFDgrSE+HFSNDC+U+lAI/jcAs3hmyn
18y5d+cJjUXEMMfGs9f3h7BHTtUXrbnLlqOABcxOlcRRvXprBkaj6/SvyOpfEK9ngnHHI0Kitcig
VV6ozMcEnSZOQOYn1Rpz+CpDa/LAiZXbue1vNK05NtJG6jasdspsmsCFt+HWbnKUfg2SiM2yLEzq
tfqFs0AB6JXLzp6wx4zcElsTlRXd25IykFxMtD8woiLEhUC3bhhPwflujEunuNU6ECVXDczLKFsT
yPsKY2AUi1q1RBzFWKdRrM7WcV9rMrIravoLnHSPmd3dzHwcbhlq+G6LepdOwJgzjAMNoXLhs9Dx
reFa2bSGjQbVXdbJvkG1aesfpDn/YQezvFktLvposC5BNYQnR1FnoqMw0eYG7xXhX5sc+cA1JCyA
hUex4G9srJ1uwfztZ+RMYfKi0IMyySvOxdwDt5fWrUuYjhHX7k0r5itqXYtFOp87CLn0Umci2KfY
jPrIUncRAehiGQ/CrBuvEOa8zaoGdWxHrI7uOvuM6OdKj0B2AB3YNAtmVty8XBsf2dP1OzPj1dX2
p1O2zTZm9uUFZb3PEutijKimMaw+Y4YgJgc3oj8jKSWzluymiKWXG6krEVNstBt6SPoYJkvlVxPW
u3aZiaKoqvTIBZm+o7MfbVX6vDMK4EdhgxQGuOUylWdvs+8GMRIZoU/cGigKa6RGWndJhMNgRDny
PM/VxiYX3jGyi8lkzTf19luf6E7zwaB7EJan46xhb03QWtOaz23W+3g4u8Noc3KPiBgDezqnKWbw
XUVaNhsTl3fH1Z0zVtBbgvYGRjA40UbyRFDLUs/n17x3P1kd5VtmJ0wUB2YRGMl5wlawD6Bz6BHO
K2jf72lnfobLvotZGHI1f7XKsMFiUjyy0wX6VgDQ0BzJx8nNB5WZD5uiu7qm6WV8vKS+RG/oKq5K
t/YLLvX9KCZ2aO1dgYkfoirSoDCdz4uWPORh/lRki/ARJO6Wesy2ZdjaW93t2kNckWlUJtYr95T6
EOjNLlFF6DNJ9DUzmxCsDTPKEq7FMdxmQk95L2g1M7KFHdIPUXIsH5n46svPZXDfzbDWPRe9JKq/
7thn42PsLqVvVQ+rYdJMFYCKumS2FTw2MatWvTI/nQkvnWnosyd1Kz5lRfugAcQTa7BZmdJd9ykN
pSvesci8OmrkYjF8BQFCyFGxbsUlPjCMwtuM/dXZlHOMYYc7YG5q+KRqfTvaBj5UosoS8HtiIUPS
6nR0Ybgmp971McC7u0QLd7VLC6ZGbceaihFlbGCDJIa8jOeDPTqfkzl8jkJ7MVJh7lpyE9anMk7p
i1tY9VG07DZMaAh5ZW5iJzkOqrFBtc9bTeLn0jNT205s5xZ3+OUMzp8BvvuhagkESJs7PW4kVCHg
trLq55MxPsy10Z4bTYu9uS3YCXMDJXvWvbISNHV9n1jiM69pJKmjkF5LQC5mhNwpqX6hEmsvfPp8
xgqPqcgXnEttwvSL8XExIaI0kv4T4P5Hwr6Ynjfu/PMQEn5AhVJvF85RESLP1FX3QK4VXQKqExox
8YaipKIU0vmb5ZjgUN5VJPEsIJwH4k78cmw8kVtQS/rL0NeBBzMKGbpE9ZGvg26lqhuxoABwzfK1
H0lgz6HjIYUqd1kd3ZrDRPoywfJLW3YM10e1W10LoBG0ZMvmrPaxKk7bpBQ3BnbBTVQUT3PHQDM0
3Wxn4bn0Cu0pyRg35EGJMl3CoetlwbRP8wK9Yp9ZQyVA3st9o2WFgVzhO8Ge1KQDiDjDvp9bUiID
rcVXFHDM17G1x74lONZJJvg5ytZr/CrC8YNtthgWk38A7kyBmcyED1Sa5REEwOfQdO4uSBem/hpb
TrCgZcltmGg8grTaSt+0rvOdM96g0WO/UeWi80WOlJKp/aHUiQjgZMOSuXNQANHnM6cubfMJb3hx
qo3bOjfGs91MpR9zUQc2o5H7HRohDssBmFWsvjKHfWkX9wfil6+JVjxxvDdrcbI3gjUvmeCDJJ+9
rsSwNI7IJmBLdWW/WfQULE7P6xlmMiQWBz5S3nZ3cpXUmPZk7+bELGlx3dd0NDElDuGuqpEztQKh
G9IYI2S1C24Fkv9AV7yGfpfWuyBqiEtRfsgJ+oJsvFkMqK8dmBqFMo2T2TdNemrwnm3EMKKIEIwa
yVnCueZjbsnYA1JgeMGo3sZacXyRyPzD6FggfWwzphLUlVigupHuNYmYTziI5waYfRtM+CTImPg7
6WXOKRPmZpzltqlXGldgA1OdOEnI4fIRS4NXKbPciz7NIgLWshCiKJDKnAxQIe6TRsoKtnIsLhM5
j0K7T2wdz8Q4h4wwoak4PTjUmFRpDeUqnui8mN+mHI11qY3gkY+DQ3KG2TAWIsR9ixRv9gIWiicp
dQQPug0rg2VV3lgkVa5wTGA0haUZ+zzBzdaczXH4WKaFoTkd0kjZ6bkFIuaMatBk9mkhz0YyjyVr
mPLQKwB0+UA9PjmSJ549cCMcy72fTHc6aBG6pYlJCwOpaZC/AxcsEsLDHVuXAKXpbsaUAQ2kf0OR
QQ1mW9fayvFSVO0+klbh6UxnKDKrJ6QlHPtpQaxVyLbeSadk53ZBvHPsdzn25067T+tnMULzKhec
YonR74zRvScQSGzGwc52Y9DsWB8Be0rwl6yxy7hQxcZdGuGptH0AErqR5H9dieD+XFwzvy3L/qNH
N7fBFiyeA/06dFoJ3jOVN5A8iCJcDEIOFHl3gdOYe6Aa4lA7dkNcqBaf2rQ6EnlP8LkTBNdsJH9a
1nBJzb47TjIsOTuSC4M/+CqTc4w7QE7jIG4HmQkUuSOu8aXNj4hTNYrojNktgXIbazDzPahQZ7fg
bgzYtXwOJAsGSfWsiYQILJW8RXyIu0G18lBWChFqglhVDPZ9yDqncXFCI2jsCkXHgBXHm6ogfgjz
DlA6ypwjc6qpVvoNULeC8dXQPqCc+YVay0/6hqpmsPw6z89OAQKr1SIE2Wm8Bnqi6hw09dTGI8P+
pv8TGnFz2w/ZtZDul6bG+sZU+4Co1NsyHr4iTXyqtFEX1SAAmmRP1Egtuj1/pC4N6aWGgatOoX9Z
FlvK2ibHSrDJ8fAFHSwy1RCLDPP9nN2MuZ08jnDhl4GPqFxuuKYPJ6siN8WdEgZmjD1PefxVO8ye
g045vl1JeRGGHAkOnHKGllVpez9/+fPFXH88j2ogudmNrYu+/+dnfx/VzqO8lFHqXIalNrx5BImk
zKEmQGn9y58f//OYDlXOWepPKLObf/8flWvXahfh4vIsFqv/+eC/v7iRIj4jQPf+/p8//9gkDB4f
OzZaBhaLf1/GP8/457u/z6IWDAgCB13u+lL0n9/78+2/n75bIEtxetP/55n+88T/Pk1jJoGe7evx
7/P5+fHfR8uETa02CgQE67/+z3vx80epJZDF0MERB8OmvNN+JWEU+JjZXs3aeUP1Pd9Y/BztA7dv
YOTxSbfnK+z9wySwshpa4N6o1Ez8BGXvvlzZtVWmPzk5rWpoDfOu1iQLoxDaW66i26mQ933fZL8h
CLD/eWYbb9wi5yluOrog5H/VPaqid7xftReG5PKMoKfuf77A9ScobFK3Tmmoe3MI3KuwxPHnZ1qP
GoVCouZa6NL6KwvKguzyx0SOycNYPdgoDMyx+a2UIY4DItrHsNXfhxTkPtaCgzkk9nNQRNQ4bjj+
/eNc4A4buOs1ukYQa6g1T0Oa9IdgPuV0jl6bDPlLaKZEYUnwbFogYNkGNFGhlohz0bCGWUjUfhiz
m4qr0z1xbBS39WLsw2gy75M2PbZmiR4HGIWXxvTTSpW3lBFndBAu/kQJQQa65yFOW/2FLJEZrZU7
XMyuSGAjOeXeKq3f7BWRCre9tiP0ULzg58Ubsbj5CYCiXgTBq9SHfZHJk1E56tbVIAwx1GNpt2ql
STfySFgBizcnRHsYyPQsV5Z3kwGHRNdycuSS4K4mVvSlT2Ov19f0DBSbbYEMwrIs7epo2X0yjca3
gmaGESz0B3zOx9VzSGMFKaMUv2NWYP6UFRqWrFE7MRD61hW79RZ3x2fXNLeqIp2JvbOz461Wnqhw
FFOAoFzvScjr1hpJxb/ysvVHq3YZaFPp6HPSHPMg0fbLJAT4Z25vsrLGY+GswJVAvxniZPiSYbc3
dePdpbM7VIJRt87KHPUUlWA9u/cF0qVD12oSf5yJiGOxhlfele0sNeNd1A00Z8U/CsNmeJnqdM8m
Fit+GH9W8P32SOO5kkM9JbHogvKyvAWYlh+Njq2uqIzy0UyzgCmdhANhxR9jrj1VXUzGb5LQLfZU
q0UT3btBfCwtBwiiQYDg4pjmuXKZOua9/bONYtWlWW8Q53qgPrF1YtfzJ1303s/biIB6LFm0Ij8V
oJY583bUcYg4fS2huGDDCpLRvXHXL4tymkvMZ9F0GQP5iKRjXB7lRbQStyVuTfbFVXFOAiQoUwsq
mxjKt4TTbl+AzjobpTPjoOQ7lTiMElDO9DXX+tTidUeF8YV6ID3ojhndCFRPN3oPc416USCkuuio
Iiw9uQr8RUukoPBFdMcBi09toKFrcSOz6tKf6i6a7lnljPeTBODddtMLxvfQj0g43sw9lXokkgZk
QfSaZot1nlvgL0kkbromcrjddx6UoYrAZ9JUEI9u43wur2Nlh49Cts3RDC2JnnT+7I2kgm1VRw9m
YwGpcdIE22M+XmBx3TX4iO8wIqUbbWnfUuZVfjslTKaspDzMy2DeGUy9txlOTsKYMVCRkemSGCXN
u9Fa2VPuSgklobXsRmyt9ky/naR5cTMsrm/mDGn7At9fIwG32F1QXWh7iT4x7FdjsaZTXDlkGeWw
ebB/VKdJE8Oh08TrgCtho80IyqqgV4/ZuNKiF6QfaiqCR1rRo3LgoqY6oB1torfT2k5hsm/naxm9
ktQVn7WoSM5NPUnfCWkOszB5R9Ea77Qaqucya49jkob7AVu0nzYpugbAcltDlRqBZd1yLhw330/G
8qCWSjtp65ef76Ix43PGzOCjitBOJAYNFptlPYPgWzNgu2L+H7fcHCpvQICOYkCTe0FfqzMH5fhD
Wjeb4q5fdE+aDOLVrAxgF7+ccYQxE6nkGqQInwmD9TI3m+8A+SUBY8gC3OFDmnL9FLokEl4b7W06
Whudy8Gh7QwOjWKabvQZ9YeZoFpqQb6WH6puxTVry609LUB00u4P3d14A7az2Ab9gHV30tSlx4V2
6bMsOhQCeW8ll1OyfiGHTTJ0Yss7MMk1GunszHjIzn1iAdVUY3ji89s0xWKcjaWK90U0/MplNV3X
b9AaIxOQyLl7ssJN82O2xXjlaPTiyclvHAorX2iR5VWLbV+Tt7613VMFtH0HofhX37IVrgk276oj
+NPcUwrJQmwipkC6chfoJf5bAxloBCh4TOLbxuStSp+FDb3OyTmZUZGRP8olub2WztD5XT08a1lK
n4KmSU9KdrdwLD3drt+XRD/hudrMjvG52CtwFy86AFpE7BE8ymSuV9nVtdLIW2Tn3tvqHv20VZrk
peXIZ4IQPm+dEJ+FaScnWGkTqP4MuiYYxHuG47/bSAOUZml3t4qpPW1FRM6CfRxdCwLpgjzdZUHC
RvPorI6AvnwsIBko69t20NYmL26EpiYdprssXe4m5sgL6MOB1hauEDryakVrwiGLJFkY6fi2/vY0
YGVfEkmRtKtSKfLIAadDjm+6Wd21DgwzLWXsQ1Y6F5KZjoBFuU3+iwdh4KQn+p2io2HyxO1ZBqPf
LBa70/ZsCsyLZsv9Y9BzVI7NUe+kcRYkthk2dkSBfjlDMLrRTAGPFR9uB+rCHtpHmdTvtAngp8R5
6Xtidtk7bLTJPhoGHC4zqY+GO5MC2PI+aQkCNmpKGvKAVQ5z/mwo7h25Em+a+CZw+nO53nVDCytG
aVsvzBYbosafZC8uTIP7S6AwyePIoSy1vkB3pzA++nUgSrsSsrDY1OReesImMq1CNl7mj3mQG14q
jO+4xcvWaFyciyPsl5QDNnmxrTD3nqSQ6hbYk8LWvQ/kND/MdnE1wfO6QY940mX6VEvADolz0Gbz
mmX3qNJ9RFa21xqauXFywNqs2l8VGHH/v1g6r+bGkXSJ/iJEwBTcK70VKVKiKL0guiU1bMEW7K/f
g7n3ZWJ3dnZaIoEy+WWeFJCbQOeAy6eobNdTUrxGGWFVhjwTTUeO1f2yHnMLygNBLWs4dUWFPa3y
TE5OX6RyMJTjKPT7ob5lKYgpL2LgkNLKrjn5RdlqPyNCa5NSKyPWuJQZQbuOZ8I/dOjQYjVqKp5f
y+IEl2L1GHQwhfHeZPk54Vc68dOSd/f4qWCYE17OiXRi180Lm2yHlm6xCi1saxre8m7b8uMcaKdc
1zTQJnggEHdRGjLffPWAjw5AV0no7gzUdYQaQWmduNNAuwL5GBI02hMw5gk0qGpPS9KQhYuoyXuF
DzFxY/SY4HueRa3lrbR6uQ3YS0j+otZ4WMxThr4L7uhTXp6oAMzwjgaIZJ3+OYnwrjOWB3+FEbNy
s3wf8O/DGs9ANObsgHB2qBOiB4ltrJphvmtqFBZMlszJUQKBMw2jO0iPTE5iER+gTHUHh1aB55v9
B4M04CSEpA7plKaGofrW0ri98uiAEQzEL2M9H6O9lu1MJK3bpFv/NDiAVJ8hXGndJuhK81iaPsHe
OkZ24Ex5VBb1IXBD051TlYCEe2MZ0Biy6dyuP4cVl/4smbDbD3X/wroLqZpep2VcRPQtpBP8hZ4Q
hl2fPewqCMgGxvMKg3xfSoWbDD9aFUPgZMvwesKpKdnPBbvlsZHGrRizr5n0OH1mQf9DB5m97GL3
UIf1p9OjqNatiTdH1ArDXgQXQSt57duSoUYvSSMYLm8ZtOmxqapNZxCVh6+yg6uqPigXNYxq7wg/
eG2l9RAyCQ9Ynva9pNcr8aeNH054MjH78pUwS25GhqeeVpJAI/a3gNjWHZQwSVO1Hk8QlpBlm6n4
EvYQbQFJDIQAwGfDxT5YrNqMIufwTb1SCa+dV10NruGYvw0QPBN4tzSBHyE1zV5zfAmYoK+ioDEx
RfNSJWxiBAqHcBXAvlJRccs0z7ykFT6Vqbb/wRn7o0hbJ0Vj7JyOT7IqyzdsLGcjkn8am4yXJk9V
gkdKB1C/lEG6sar2HDod5SdZfnOrlk7sFNdvEcd3HgqGZnZKs2ESfxeR+dCyy1RXwCU5mDCs8tZQ
g+inmeAt0bGK2xH8xkIf/DPouJ9gsj5xrS0i3XoiaJsw1hjt1m4PRw9zH/tUUx+A1qO2Dd7elH12
Gnngl5XelStO8fhNW83fZ63iRgvJiR9VVQddC/e9bbfbLC/vRaduCdriNHj5Qarsj6whcwo4DbrZ
HYEGXKl7rrHmKJRenVuCDzEvw9y0lI3h7MiVVgsH6uiSzEPNxspBm3jva5HOfmHoDSpQzFRE/gPn
k3w/RoS6x6DqeCW5xUa7VjpJ4Qm10a/FQ1PV357Sk4VjMJo0Gm0fec6asRNIlZ7vDCTBd2Rj1CO6
siBYcaBnmR+GgzU2WbpMU478+wFY2tok0rnCigp9U7Z3ay5f9fJYnqwp1jYeTihgD6Ahi7UcGS24
Vso9gPpbLpXWyvOBYFj6FgLi1jKjfevSdEkggc/bKz6NqK9XKS4KXF7BqupHmpAKCXZAcaaQ0b8g
ljW1Q7WDhMpQLPZ8nJKaqN9RF4edxI4JiFuOa4a36UsPje+lnv8Tq5q2Eo1N/hYvg8lLyN/0fJOn
PcOm9N8/+N9f/vsfzKwhPKBAtMpsAqIxgrD3uoRUTuJzckz8O1aYdpfnecMBlpkNw3fdH/+QogYS
gTasoibdDAEdU9pI7FEziek3RgeB5so3Ko4g+XJ/wPxdo/gaVvDhj8cuxesFfXLn5AGBBXB6cPj/
mtImNy91mB4FQn4r5rYGAu0BBLilE7XZthtyrrWRg2or2WGJAoo8LRYwOfhD++qbGwgGzTjibBUT
LSnsOjrmuk3EuC0uSR6GW66IhEi6pd7IL8CDBHaxVS5VKkluTw4Q3oI+CuTK7tA61iktdf3Fq+pt
bsRYyDRrl9VcH7RRu1jxILZJ3OLGbpr6VhokigOMYgzp82UjrOiSIEtLCYsElNNT1v10U544lxO9
83pjffb0J7HcghVrsDWLAAS65NX1E1OumvGNyg1/47UcoRucOW0BoaWdyEmq4DgG/slJ/L95Ad9x
7r5qKcq+Gs4PtDzGO7QgL5hZH+3Ze42biQOdRX4hb6MjaLVvySiM6+m1MZtHj0sZ6DO0zrGMf5iw
rLo4f29U9Rx0Du1VnUUHZfkRE/1DWnGTo/DsGg7ySzTNunSMjYBTA/Ty6DaI/ARfvPpUAwuLGFJR
s7ENSvIMleZ9msnTDayLmZj/pIXCSh/J2nZ4GfE/3rV73DjBMomahK/GxEpdNPc+ZlCSB9lGedZX
OledsF1y3LLUeqrGL0YQKDL2r1bkN4I6p7K0fiQTFyYDGJkroEO9iF6kQ+TDo1RKeFWz6Kr4PSpw
gjhdvKn84tXpx8corB0s5Dn6Gy+Em1Oo9RNBgBKJfnKDyl5odbx1BX5UHwpi6nMsQD9Rhv5w3JJU
xsyybKJ+l2rBLcus34R3jj4x8e0Ap1nVlJnRHsrgXdRs3uaVruRTYnNxLYV8SRP/j5imv41ika1K
7KBMgTdFoaDoZoBMMIYV1JitC+VMp347ZONvTXf5yhlorOIFXIZjNvORfrgpDnOOo9lnU783+3Cf
9YO5AcgzLPj6Lgg9z7gzmf2bM1LFEdk2434Fj6KC5Pav4rbAhAU9wJnJnHmbIZOE08oxOV7pLbQd
p0n9XTpiqDWJdcZBLW8jp1gKVgEhyr7dNnJaBQLevR84HwAYNKh+CIZa6ZJbJw6L+zZa9on77sjK
20iWK/MAX9JdyrbUHhBpPwt/dH+pkSati1Eokul4iZt4wHVQ+RcDY+wengyqRKtDTEgkedqIY4Yd
gtDWu6AjDDNdtaKgc1S5r0E35R9Y5qe1yaZIWKGgKY5i2xPuzgDd2G3fhItrjsoQ1RvqbRRhsBkt
x90bbtZeKWCVII/08qdbuaOQP66VFcs5ySFDVpjcSOg9yJR27EQOpyK2/8iSEOsomuHMLPVou3bw
0wz1HVtV8ZEY0EF4e9VJjZF98nHZ1L3AYTN0w5E6X746JrxONFo/bs9pVbez5B5mh8RLZ6UFC44S
3qvnMqLu+32HF+6n6YIfQSf3W9QAg9Tq0NljG26vVc+XZZVG+cOtU+jDBwOJ18bjiFfgzn+MlMMv
KanmHmOIcG1BaLwCAxMbWxC6tgubLuYBhmXkWdEqLbZWK/8SMmWuxAr6Migt39UjUxS7k9NTM7jz
t1HbXpi+OOvBa1zcFkN/gAwkub9VWl2+9BY1jN0UNRuN8cGX15Lea9PkKZvQ3eUW8iaAs2NbJ9Va
i/HCJaHEF8usrx6yYTlE3EJGyc8Wl+C5qqQ51FW8M/T0VVNUxQYwpIdKo2062cfTCye6o/JtXLrQ
hQqh+i2eIG0NEPmcV0gAyEEQ0upmN9TypcYX2Qdw07hdxvxQ3PXzkD3MDjfKCBaqg3foZtXVRG87
C5fqixCHPKSemOc1Nt/SNP8clRsfjdIjEEDAVkvxS3bCAA7QvCkDkI0UIFtlvIY0StDLLraDUw+U
IpY73bIOmRNiFgvehtHWloPb+WevoRBS983vwjBoU8zNt3ZqyZ1MPfNIKL2nISGOWdJ6tkQPpoxj
oiOuEf5XUVOugzNqm2OFA11BXKtx951ug+Kefg3QZNNQ/pmmfWdUX20nDnLATtBimsnAcsDosxaS
lhxU52hj08SHoieAQuGAsNH1182s5bQoqWt2yx7FEHek4TZA9QfriYjq4ytTvZsccaKCI8tDAwYY
BxBtcl8jlXvX//7iAcPZNBXT87Yoj6IW1etkMGIQ2dqLux5PKbO0SQBcixEbgjlMVEl00NBfA2Ot
Xhzrrc+Evqvt5KWA/7XUWlokCOuhgU9/MtOIjvU4BGtXOsQ4BvujCWmT8gU+Hj8+B3GMbTDpuNOa
tfFqEOZJULF7vvmVDuZ40TdiOo3tKqidcgNnoV6JEhiKVNHPqD59iNlrg/HkEvRHW3Em1x5taBjn
IrtaQ6aBJ4RbkndEsGxt38X9uz5lHHLS3OCtoBKjjt3xEnl9fS6cYcm03T3iO1wZXDkJQebDOs2t
YO2bNeXdPV6NwvZcSkysegWhGgh3uIpyf0UOH/0Nuwalt9puHru0UPIzDqTbaDCaAyw8XWZXdHZy
WkYDjqBzl6I06E7UXlzL/RmDaqTQmiGYzpR3RVH3Oq6IeOEj9N/8sT1xnmYkb9igYUar6bGjxfsy
mvD1F9Rbqn5Y231/l0VXrD12/VRrx5VBGHpvk673DPmOBezDNSgHiZIasxxDtPYR9hm3PsfBJOzC
0VOC+Jmoxl0CgpWCHI2lDY9KwTWgHRl+DxNLrcFKdyGRC1kk6C9RJt4I7Gw6Gh2Wdagz2guXpbDa
g+U0F+Bi6iDLbaVm94h/qryh275RLtNCnLP5BLB8pM1bkFvPpPSCU1s38aogrEjohHhwP3KFYlZA
TxmQSwVCzcQtx/RYbWHp1sxd+3VqUEtjOhbFnMbKj4ofrQ7sU+ZqRzkSbq/Szt5DstzFjoc7y6J7
SAYjcgnK0UGYGDTMOXBKqAwU7zZkUaEcQz/nrUM8w9q0dU0ZWIQDFO10aQS9eWhU+huFmDrzoQSq
ymGOitcW+yAgNGIn/Zw9+f+/mEMTbChHw3pIOQPsqWCieIyKH2fmvgFsPjrG9J0ojVqDqS+BN0HJ
n/q7IjxEMovKZIZJg3T/FbMNMMuxYlQlEaga8uuiaHW17Bv3MAZQ6syy4b/lOCxF/xmgCS17nyOb
mzqs+jI44lkE2xfae1AMBtdXPvuEQZ818McSpiHRQd8cfmaG80V8S+L0R/OMet11JOKdIHnVE8nI
UCcHYoT1xbUhLQPPGVdtDIaJVnIj25dNnt7yOFKLwIvo2lRL6v/Okg2dGTvvQYBZta66aFuBXl2N
qjLXTgwku6saLAooqzWMzNEmehQn9gJg7D1BkttIf2yg7kNiQnLXC2UdAaz1nm6cnTmRThistKvb
LAY0CPfjpNsbOyv+r9ih4rQDFw+/yYSTN3LaTxGEzgqs8goKAG0BI4/ZlGfLUKdloU6eyTTZYLcc
TNw8ow1D/vPQB/sYPWMxchBZtWpEssIIGMdOurMFBqveqBbhNLOcA2xVmsIOMvXZnnyed9Lc9C+u
sR89ivxFiBiKMb++coyp1nbraovWe8BKgL2B6x2EGIpanp85uVc8ha9J550jX3IoTCHh+jMMbqwe
rp7nlzj6TRl1RrrkVN24/hk97W8J2u8um/gkSrKSHHRdiIj6yYdDD1dOKzeR+q1kRNS1rzs8ydCO
B6vAmYZvti7kh/QhJZX+J6DoDFMYlGYsuje7bJsl91aSbimtJqgxJhgEEskcNIk2A+3gQhpGsc/1
RcIvARSaI5OhQ5HyTax3J+qfqY14UmHP0aj9qwdbO5QxKg040cC+0070zijpJ4tEvLOQfjCNlGvk
d4TPpmCyAi6nS/ccDugC8YxrFqpjRI3yovcFSbnYO4QF+Z0kCYHOY19BDa2w3GrTwhqMZ5x2FVMI
Llo9lvLSLN+rmkBQ7ZrDsrR8wdsxXAYHFjG8WrEYfA8yQzTuBpjcgSGKJbtKstAS2AQh1vAhi1O8
oIOBTwCucpJQGlXbez8lH9fxiYiK7FFnQVlOTAIYtai3doJxPcQOPkQ3dgVrVWbGFyijtVt5DzuP
9VWXmK/0T9TceiFAZuktrYaa9i+i0BYsom8oY8dGD/IdRepz0y9kLJA2oe2Q+GY/wOjJ0IuiZLuk
+wrV/Q87FU5Gp/o3mGDz6gHAfip5aMP4xnFui7HrzjX34cbWOvOqcokixKQ8Pw+hg4xgJe3CjLxl
50m5JQNmLd4FFkkcEvA70/Vkv5JFwP2E0r9k0AI0hlNTBAE01sghhrLZyRjTk2BqjFOzDDYm8XyP
YfYjqO0HKfvuZnVQZGcNavjHc0qA2WQmihFHMIG2uVkVc3ZOkY+lxyUiW0xvR4X/p29eQkP+NUDN
YLJhtZRWdSwICe8k9X0L04pfq1r8MxjAL4FjctzK2BRM81L0nKfiqMJUX+VP0XusGjNa0CHBgUmN
nJ8NZp1BhU0+zk6KRe1sZDlTbuFm1YpeFtogyTZPLsqZddUEkkJeCc75hJlZUhbEjNRqnEgf9GSU
qRpzWQXdu52T+W5DyFqunDZ1DFxP9wripBWODRdyJ3KrtfMgKWhOydYW549E5LN5JV0nJQVSsTvt
Y4OsRpP4Zw4uWLhhw4vwpgUK+EqfNxwHYIyojKwzQOGPRpjXgpqapaElBLEB43gBoxrScGhXyTqY
hzJmsq5NSsMq3G5kozG0urnvLKIRGzxbwNLlpLfAmA2hEj91OktvMf/GEBLAWNVqHVWhswxykzXL
xgENu5vrJhUuwWC+6AkGR8+BzWL7LvuLK7ZmuEv6MFh5ZX0Gg3YAZMZFu2GCkaMbLywvJHjd48mu
q0MdWGun842F0Xo+UO0y26YZtWOssTm9Qdzlwr2t6Z9F6n9n7HMrDdBO3dS7bn4xA8AFi6SSH27H
mhbb+jpvzVWuumdlQJaCqLRr38wAzSyBfF+N4/O/3w5MASyGOMVB72bPEkDFxD67SKEcxcpYeWia
+cTvaOlqQ6bE2Wiof+uusDaGNn7njo4BFVoc2hMR1b3wt7l2t+qAX61hNfRjdXDtloSAB6KF+Hix
rClHrjirnVXfmct8Otc9AXvenoXKe8bBAlMiitMtrNMbqyVftCLgLZVN5Sgh7wrPmSkZIzTkkpZV
5jKjkRMIGJfzW5d8ccGgzNEdXsvGSjdVQNnCNTQydCotP1HR+hisdh93vDEY5XfchiKSQzZ8yNqE
qZD/oQpinJjyNaM497TcLEu7O9K3mpv+tCoCcmyJE3PhoaK06IbtgCCwAABeXcR85oeMjTTALL3c
SKQdM0sg43XPwfflceCPqhvzgpuZDIBG46bXm7tBE0ffQE2sxHQdGaWtBQiGHMq/5ZH7pZCLlojJ
tJ78bYn7JXA2sV7vuWJ+E6lG2d+AnBNrXzLoaXChLC2qPFaMTNaxgxNMix80rFAAGFJBYhITWpTG
6xhIEtvWd0yAAIOuWDDFP1FQuO87SjABmmKAuGsu3KcsDiq+HCYOkw7FUtb3UdtbYytWNIHchdn0
m3BgNeasIJLp3hQDJ38U8CmytF0orR8hppqgDwbyPDolBXqoCffCanKxiiJxkb56kP27qhp3mAFN
bdVpFZP2aDjO37/nUgs8YBcTcGooBH/p2/FZ5SMEvQYSQVAe2jjOlnoaEJOy3jKuJdjPIKwGv5Am
1jgyQbIAFZssemOFwviRbSrhu2cCuYyTWuNoS+SigcEkYd8aA3taHMnF17s60y/9aOwQDAhZ+N43
V9FlP5kvQ+lRIWI/pmR8dAbL6AglljXmIJzoKMqcxaEw4WjRHkv6y9i06KQL0jRojqzyAesy0ol5
olpk39isFBGMJ1zrzlbB6AnUdxR5m2bAPF8DEle6pF8XdyL5pJf+ylhE7fCAYTIy7LVgUmz03iPA
1dzC+F+NvFB7IaeXtEhvup/iVzcYDUhiZJsSgmD0Qx0ac0Fwyoav3y0xOthnkRLDpl+JPPgNTHYb
Qwec7Tj+PuRtxU9MkaiiSnZdunjPPBE+Y6fbxjYANZsna+35+g7Mw5IZ+FwRhsluwCaVk1Yeo/Lc
xeYL0Kpx5/1mLVUd/30AtrQuUQDggTvO1qd4ZRl2A9xr3p8osXaUCfEC4G6GNMEoJbli4CeK6Ud7
NFyiLQX/fMoeYRtCAqs1r31HUMdrA4aWDWnRmi7Vpwy7pw4b7TCpko+2Kk8YTl58hlgLvyPdxja4
tUQpdmBwwKHqCKZ8LJNPBmScJgbOMj+4HA+2ZSlPoxwOBiVjpO5A1Xmtj8sNZiDjXi71pjT4FBUj
+lS8Ar4Z1kaW3mUCKIeQwTafnRFExlmceuLpJYb1UeXfadA+GxoLWWhJDvVAttoeA7ml5AvuhwYm
RfrZpf2fXhRQwdFW9cz/U2T9K5utu4SHYsMqVdxfzY/UQwCOHesTcMg9EfA2YZfcA+PZK5c1oaax
QwcKObnKWtjSPwiyGoTPuFGYCtf+mPDpgZY2eFqIsUM4vCHWBBta7p+yHfMd3auoxeyzTD5hVSkd
NDmPcdO0/ziQfHOpQwcbDknRywslUqjWaxj3bKkEeNcq09JdmwAFstSodlNvMGooB9iHmhdeBE6j
KsFIWXHn48ZIreW/HEgaXk7clporxTExObqVrrWfJOThCcAm+Z+BeYfXHntI+MZE91NUeQfBa4Je
sSzggpydWn+fcIyQ2NB0lmB/VyXDbsxtXLCu/237Zb1wrPHfmLjflGh/ZTEEpdrszsUM6UhQ3iCR
DuuEA7UJogd6JhMPIw/23fBH+SJZNbEG7NImKWU3OKaBGcci5p9ueYaDo6SqCbgiUg2E5PswEZXF
NMqICVdMmdzcEjrHWB7GkIN2WH0WBuujXZGshI63H6V+7Q0wJa3YhnN7pCnae9vp8CKmdNUY7ZOd
l8s3cAkfbqzv3RwR/m2aXFvFmBKEtquM+IRJ9I/L5t9IfglNy94Td3yqiharZPh226U5AqnuedXJ
+vxKzoQohBePe/mSWMy2jNrjQOMXY8NXnImUChYrEfBJgLI7O8i2QnQMb8/mSI8V3yb8Eo5O0Ceo
F3Db5LOs9Q/CnDfFFZpb8Ub4sE14CMN43p0RZ+A9lPy+IEXfXJvNMwrsjQOhYHK+U7d9plVw1sxi
5/COAudqjtBnZ4KK9hoN/reHwx8zM0YZZ0YuTvFPkoxX2oeyOGRyqQ93wwRUgYkXy1JKiQuoiaB4
iDb7neAg1cCkGCRNVzdhUOXSoC1JiNr5cBr1asuJ7ubqPQRsYrJIJTQ0w8tOKE+wFGlmoHM0zGsc
kaIcBBmZLru7JtzXRJDodA3UG6rdCEnJHdnqNdBIpMU+308u9ZHKd/Ztp50D0NUYKXaeK/nKUBjn
RdhL/zbliA3GvTBrXKGaMm4kTh/xWJFnnxGKvHVB6f26QXkbS0jRdj4taaQ/FTbig6++mNKcBCRd
xmD3di4aMlGZE6jbQqhnTccRz6RLtb0drkfd++OlYNINVnUGmZBPbPLbjt98l5umCW+TPDqufsbh
Ai1uh1D5bAN1lNrE2IC3VXEmJl0MMahsQE3yeiBIrQoL2snktAwMKC23PdjmRhi9D1RcWzVmzcAu
D+ILmtpX/wjI4LE4iBXP2sGGfRP2xT5l0uiE3tluIZ42BcEZ0XxhlyHcwpHPcHUas2zqcacaI1FZ
Lt1AP1UiuyaMlqrQfuDAvUMK2MUudN/QrLZYnja55bxP0L2yyuWaQYTEFvx7rDG5AJu+KDNEIlHm
c1Qc+iMdVkb9JUdejw6tfel26kcNgM/c3w4cwEYPOMRzSV7W2fQxskTDUOueUMveB0ccUy1/RpRH
iihdlxl2GIe1PPfZ7Pq22Idxcciy4Btwz8HT1FGznwNZaUVTUkNIBPCOF+MgyeTslNG+gbYzDtIZ
ZWYAASunvKiITX3M2bWCjODw3PhMHbrS/QNPlxGpoxd2R4a3hLbh/YPvXPV58jB0+UZ6ZjlvC26X
XKZMfikZOEiC9irIvG/2wyoOeU3YZ1i0fvPMexYkBBE8rO1ASTIgWhRJCtq7/mQkgAtpD1kHVfzX
t1FmPLvj7F8dBGp2Gk8fkkrSRQNDaMmSvhtS/2FN+bYyrXXZBiQdAv+V0rb30Mw/qthxMLpHqGP5
v8hujkzLcJsymyeujVOGBWnXlM2nLeFXC05DVSnnfA1WRb9vuCgzsj1W+njVsLeSs3hUJotuP2/6
chofEcuCMYL084MTlEsQs217x7hwiNIBgULPgHk+hljuPfhtOOvcCzfjszV3NBQ+fPrWeGAQDkCo
5I+q2BCux7c8ApihMKGmcDvsgl1agFdL4mqXOYCskb3Z06cPNcZr4u/PCiZQHAYKJa6/Nmlx6RWh
rOwlt8DDuWHwrRvdtcqDr5rygqXDN6RV/sOjaE606mlG0d3yddhd7BZ18gbs2FmJUb7npvOb9D+e
Gb4MHldNO/0R1OQsZcYj41MdGA7wrfAXcvNmPxnZ/TNkFGCXnAJTX//XCj2FHQE8wY/IHXrWo+0J
xwyGQ1xWBWeXB0lTJGq1dLiOgfta9oWFYWUz1R579iDfPae3mcpBwq9sg6QAC52jtRvN8l+x193s
BlE2VP0RcwHWmMJ6TKTMSC6nGx6i/74mrcy5j+t8YUWEQZ9lDdql8yA0/WvrbA4a5+jW717zotj0
Knsxk+xfVKOivTXe9C+FHA39drgDSgadcoii/m417znlpAbAODqI6mvg/3FGNnRdxojdHqn1cufq
DEzajja+DuusiYC8nFc1qphidID5JRLw36h9UzxCEKJYh81lnDKKh4iwZ3DJor5VsxqiKK3aF4gs
uriWOgHCnMK0ukTtt7wP09IORTysPHpzoCYQ6QR2S9xZtffEDA0if/kHNTTbhigffv6lHZT8nI3L
ParaK3/mRL2WuUDBbuOtkbQ/gtgPntqmXfMUrGM0NxOhWhQkvjfM4SR6tXbWxHCl04e+vZjvPxtQ
cKz01kQ091aENGb+ZiPxt/i+9a6pbGNRTJRWKdYOLpxSY6vhKYym4K80AJDGJp+uz7xzcu88XttU
HxhRJOKlENY9C3nrphJNbMzeKGXC9mHB42xPY9xsQ6+fe5DkVymTv70TvPmu9wBGXi/FexPxihTZ
cJhyFWzwMjJ3I+ctI446xuTTteRqbyH2owiesNny+rWV3PCyLtE8gCpMGWNtl9WT0V2mv7ccr7a1
G99qrsE99p7ZtsgMHS+gWeob1+RHTJL4S/ZA+JKspwnCvdnmdM+k+x7773CQM3gq5rOFsLFNOuNA
A/TVdIsv5enFBsjyOTAdxiLOPI5u2AanYI2J9wVh/7WK479KBC8aP3vR8QUpDkCUivXLSOJ3VCXb
Qk1nluLWGIzqaHbhfFIdOAHdc0bo58Tmm9Y6eRnRAgK0XzXY36XuAvZO8Lqi1lqksxeeRQ4Q15JJ
p0Dq3yeHieXoYI91VHEhd8f8QuGb1jDem9a+YSELQy4YxA5gp46nqBl+bU07tbn2XVbJJW2s34bY
u1OlR8zA0HBdDrAVKXINW0cIEyZKmngrTP+dmQycO2u+YgSNOvNLnhNYfhhqwzOoQPVq9SzGegLu
y6jZX6VTY+oar5Ziep2Qg0ffnPt4dPUiPO3mc1qyIFdhImg3uk4U2qSUpm4mxGYOAivuhu/FZMAd
7o257R4Dj2zsvXCLCnYharSM8HH4ozwmLtYoRHaUmpaeDSP60zhNsTed9A5U/N9o0ifb6REbfcyt
kf8LHp5UA7uc/TjRF0rLLIoMv/gaYjU+IYcT9NDvTMPvPR7qsWyzRVPVZ7N7Y/bB3N1L01UidbB8
IT64BPdLkKEbD2fYYoRP+RonoeMdqIwtflKdi0nwhCDeH2wEHGMiOC3V3oUbsGpbrineaP06E5Kw
46j9CC8VEtg9o7fJ4o69QB1NVwPTKr1PX9ysCMi0Ne6WwOVONAFFPnRWiThdhG75lWnhP7TCeZjZ
o3qWzQYOPRZfw3lOdjHg1tmIVDgvvfEPr0eObomjJk3hAgrd6nH9lFz9PHtZKQIdsGazLH13HTwe
em9A1Fbx0iDVswpxqBsQYkvXLbGQqyVHlQAqe/E13SirdzF38e6NGRQCaoCfVqHx+6X9Kuw5mAdQ
Dvij0f1S9ihUtYb6PziK88j9l5zFgTbw+cBuQdrGzRTlO5K17+R7F7hgvY0DNGpwy7cq5UtHvadD
g7QjTE8WLH3WPQdspwvVINSJtx4sq8gdJtQDPIJtVPqX2PHbLRR/2AIQo/AhfRsq/3IyZqmj2hDo
f9CmA3s+Lzx+A9UvQOKUAN/4kYp5H/JezIyTT+utkIHyNdMAY+HU9lKvkIqStqLgo7+2qEQyMvwX
6tNuojLRy7oY90Ag91b6Gtp/dU/5pIMoDxVIugkOT9DK4hyc3NrRXnsr/gXHvK48btn0Y89fkbaK
FGEFhmRG5XL2lKZ5TVXzN06JZY24D4kH4Ut1PQYtFnOrHCQKOvyC38pCd0bkaxK1kBiMjsBMCAkQ
hnDgvBMrQmQcnC/UJvTPqMq3MTnJd7eN3kuX+gnbTX89qe7YJh2UQoqFJZdC7h9RyZrqz4aJcEow
NyV/vdAGaBHC9+PUaGfOkzKsEa+H/0efgYwgd1a+YV0LzVLHctwo3UZ5o8CWrYKoWZpUbIo109ZS
wv63oSLgfSNCbxr0g+RcZqgVi3epKLeYGM7KYPpL5PghDMaxCMdpJh/MZNASaILNmVm3yOeJs640
N8TT4Yld7hbHnqfoanYBLdn+a0jeCQARaFNR4+0qYvmqRd61Ei72VI8KlcwKMF3QMNS6jx4+KlUg
t1JNDDz4sCAUnXBzcg8hgLg0Ii/gEz2hjRmfDQHGGLX/vaPoBegBQfq40S4lmlIIxkHRA8TSynQm
0Zi51NWtT8duPvNRdAPhlLJp+ACxdZIcdCh0YZPLewYCgkJ3ShIphkK0Frb/QK7mBZjb8ZIwpvsd
0Tcu36bAM1hERLkeU//drIT3krgkSNmjFzRUdKvI6u8FMg4J3pQpE9pQ+j+izqS5TmTdor+IiISk
nZ6+l446y5oQkiUlfQ8J/Pq3qDt4g6tbroiyrSPI/Jq91xZ8SB4xXWuwpshnhuTZnuNPgi7P8Byu
fU9VARb25AxkFBUjEpqOC0hAX47bQ6UT+rYnzezQlXJposfsaHjoKhke+XIZL2TYUcIOGBojUMtH
IK+9/mLYxrmaKSqDac3TlTCtsC6x0z8PLngDRsVnmTmn1GjHJbVk5U1pirlTqCN2RvJl8A5yIyRP
esA0lE2aRqBBP+tz9+wTdK667p8bJzJ3zvBa4/F4TE39p2DQGLPVJPAT3dvMtFVRMj2lXspEuGy7
vdc+meGSY8ltvZ7pq1fwHhBR44hfCWhmmgS4VeEWeFkJWd+kTfzbR9EhAqa+lXUIcGFsMUI10K9c
rAkudBWzyR9a6GyQf1N5cmYMAAGAbOV2znaY2McmKQbucMITjrQb0w0XUF1fPH/0SVGgxMsMtkQA
NG1COkwj2IoI81PaCcUcZLmBenetHO9xjEg0YoeDO6YDNFSAdCm8jeMnx2RER9xWsCexIT/Nys4Z
K0cGW1828LoUzLNJ4aZXuuZUtSU8FxCmbcgkI/6JXYKzzTD9m0KnZryrC8bQXsrA00JAuRpTcy2x
06FgdOozlpKdDNkKj9+mqpzD0I/vhYHylbeGBLjQPycO85g4WYJZ/WrX1F26HSsXjUe0NVKP/6+I
kUd81Q8w3Zsitw7eXE0IQSXKK8qcCIHUtvkz+5Wz13nf7FwFOCf+HoxBH50+BirrEEPYWdiHay/5
MxTqF1XKizPaKT0pO4quHGucPThEkVP1ZUBWitlue7aQduMET53oJLnKl8mLy0NRHvNl6Fmm6rsN
9osPwTHLZp1DzrhOFMbSmm9ly3dtuOK57+TnVHTvBM3ba6dTDi7Y/f8qeBeGO95behWT91s45HrL
z7ZZEPsTw4Eu1s8mgn7KrxAj9yfOcH1E0TevEnP67jqM7Yw+wnYBKHG0w6MnP71mSYlX/z0z8ndU
I5MVEoenOUqHxUnmQIMhStGPF/ErPUA+8jw36evAruIwamGuy8l+Siyqa9tESVrS6sJvPs1VNxyk
Sx1e4AU0cnntvRJKPt/YweWI3GE2uzltlG2SCRYSrDDK8XDvep4N84rlf2oaVFl2H60Zu+zAzR8U
FJpNyzSeyTONkTFcGxvr2kjCIHt80Nra5IUeWcFtIVtuIoJNKTmWGronWwNv2G/TZ28ky44rktK9
TVXZ+ADM/K8336sKiYNOZrq2qoXU05Em4X262fTuc7eszN9AUZWCJ/iaJj69oZ32rgU1oVYczaGr
vA0xcD9qTF4ilIibAM65HzGNjzSTQDy/pfB+lhTyfUkvwW3Mm2UizEXqB0YjPQPfBzcOQH9VMvsD
gGhj2YDJrHemjxjH9/uL5ZP/02FO5S9TjlQ8UU7ChxPVpzG6C4+asMrRuM2D120bZO7rwfN+a0f9
c73mzc3RL8XLasrQdwM32dr1s0OjGzaXQ3EEq8sESISbNByZNhRVtw1m3ph7NU/FttLVpu0z70rJ
ukvq6TWZ8aQaOJQ1SVDF1PB5n/yBEWeKOwDzpM+0EZo7Q9xPn9qnqtTOcqxDp5jB9Qu+1wumt3HQ
2S4D9VvPrJYDJsssOCEUmucoZtiZuqhA2wamDiuUCKwR/xm24pvVNnibav+c6X4+i+oj9Q2gXbXk
bcp945KlAXtUjRFkaL+cUNbUiPjfByf3oPuN80pNNTw3A8VT0Pz1UJAaAYJ0FOxgzBW2p6rd2G6Z
vxqoGVG0KEzo6TRWJ4E9ddsSs7SxEqz+TScBUUJPDvy/o4Zj4/a0VuzH1gOiNFKqhvKUci4OCMLW
ZtK+F9LioGDEFBW0D0kj+VtrhzEcZ8Iys0ld/QqEpjlpv/2p/DjcSe2+V2FrXKPOQwcYByureY9a
tU0lhDRrsA4Va8YKeQpV9Sw3A4O6PffCBCqCNEIMqGkPvDhy8Jcoh6a/LebDJPq9JUAjiqr+QOR0
C6UNMaBjw9/B1S/FYojVgu0Zelfdi2znmv4HK2q55FSRjlAHr7E7vktEHHubJButDsIdvwhyIrq1
KP4kOvlqUKQIMetLB6MN8Ndn4o6wQIP2lHT8tqG2d0pbyWEOnZ+Q1nvdwNGIDJvUHMHWEhu86eC4
w/oIZsfrxhsW4/QwmQLhgjK7lScfKOW7g8I0n3VgKNosI24l5V2vnPGBaZdGYJR9CZFhUXkN2psZ
ik+D1/eCy28/JH7OIeIvshdx6lrxBROTVUSSzuA/YporJIMQEhKyGRiTp1Q2TI2FS+qjjz2XfT4I
TVgNj0ljPgMzW/aNxZGEc3tDNyfJNiYPz1qp7FUNgLxgsZrEFkYfogXD1CufeBaf12vZGdEXNas5
xbGQTu4bUmGg6DLY2+wv1pIOoTC+seL/a+0/fdLi3U7np6ps8bLYZcfPel4XZg0oye7PsbBo6zOw
OZBrAKkMqFZKv987wn3Ao7wAYUogX7n9ljZs2ZdZeHM25vpJsp3bC+feU1S7PCbCZXCEEYSQqaw8
RmMRncpQXQV1DZwwflKtIe8TeQJNgcW87pctVVyYqwARIGcHnWJlhV9A8JJtG/Q0Vej1WI3z4PfW
Gxtvpn/xIxJ0PP8l1heIRGtfcQdmnkAqJQmAQAB2mDzqkgEjDfod9SWJu1vZRmZuNUpDzyFRqUTp
S/vF37UW1b6lvgBEEf2AllCb0gjPWW0wiuzoT3w2G2O8LNyG2bkwGu5OYd/lFx1375AEYHla0S8D
kSX60tsOgqLKpafKSbnEYymIQyJ+z0tD3D9xeUkU/SjuCpYpE9p2DE2H0ROfVlI/13HyGilEZqPL
tIp7j7DXg12K++gRtihiUPXF2Y6XVBxfv00Zw5jYeRSSzPoOMAsz83gzBGjpYMkeiMnqN8SjICL0
7KMzYGrmCUTIPJJIlzY3M8CkUHh8O+SGcHflmLr7Gh+Qy+BUCp9xPmSvLk0yIifch1F7xi4ImFA2
gR4OZGPNex+d27Z3+9+oxEKfce2ubY9MB2WRbCTRCG/ShWZHcNeHpzKFgj0W+9gSe8xFNNkJhvnU
Hg5xreI1j7g51OxokvhpqKvxTBYLiu6Npos7hUwn5Zeva/vWVs3RVoG7Y3in8C6gzPfTZBuZvHJV
MvyzjfGL6tz8MEp3XY/myU0mh5tm0jAxyycusnhF8tK0T6qi3srJeM9IJK5p6DfZED/FCcxe5JYb
c/l5CcRZIVuQ3hzLw9AOL4NsoZ1KXexVbZ4VksuTp1yMA8SaMJ/26EaaHpkP4GN73TBTWM24TeiT
6SkL9R1rYz44ZbOpCduhYeVOIlliG4VBsHeNyNpGzkOXEMNYSDvZ5+QCrCLQdCwG0mrrhTwUSAhH
rsnkV1abjiybkxNNFTJjct1VyEKZz6SImpfRztOnYWYgg3jxpkGmYsjJGNX72XMfyHHvwLsZ0oPH
8gSVcxrtR23OLHxsGt0g2gym9EkU6OtD08SkYqTxO4PeaI/Jood0C+nP6u1xU/HikUQfeZtM8/Ob
fR9DBpYSG7ds3oIVqN0R104xgUuJbwvJYEVgO+p4V2/aBZ+HbNrZZrqeobPNX7UCdGnu6bbjrbRh
H/ht9F2SrMgA7zOzzXubCPidoonBQHzHPZLFSvrkUmFLN7unmTnuLm/i4mI4SIdKQH/9mF9D/OBA
toZnVNmEqY31CyfZVpQeJpbYOjWQHzdNROBMIwqeLZ8qV9TkbjUeypklTvLBbSLiThLogj1KMuKj
IWhwN6+CqhRshHFRTzaJJ7csWY7AxLpJ2BX71EmHzdBdPKPbDYhf9q1KXgvcTitL8w3yb/ERe2Cc
QN22abLJura79ai8pozE3Kw0ki2oTrTEr1EgjrZV8DFUlLNmNyLiTgnTC23E+cMnwr3ugLU7Rkib
QJjwxmYn0um5R5jN+qMjHrRzTDIKHNKWOsZZtlWiF9BvwZDZZxR0lpd3+2Je1Kl5847QBadlg5ZW
aHRTizYnpnsFAHkb2fbuErbGa4/451PVpyufCRbHBZUZY2zOhfekrz7poOUqcTJvoyIGbAmBp/hI
3woGYmGhE1xdmbWtbh0DjCNytaZo0qvpq/tSd/JjIMabYOmkneuDRFGQNXxmAgPgCVb7u4epiFki
8kuFxBaTMOV0kdqk3St1iOwScgwW+Dn8RugkL4n50fvJcByIGWdW9KOXQNtWtMWDnVrf48w0qWD4
PbHx72MFZrNGJyKnl6HSt2rwIsb8sd5j5rnbOMj2fYSQoRUjOK+TTaT5punt77CtjwRPAZH2DSJu
LYwYM+LsULAPKikgvQSxdETMDTf2I4Qstn4oo9aN3x/FMLnbvg/towgI1AIUq1qe3zIGCywZFWdT
e7c8slFxD312C/6O3YbZ9SWRJ0aziRbeFrOvS6FLi0c/YUet573Ve/V+8cbQJdcthvPuoQK7uhmN
+9Djla9BKLKOGjOQOKrDefWjcHMljc+u5tW3bHgCenwzHCvZ9GXtrJkKcJfO5rT1ndeI2K2zgY8f
ib3B/i6e/OMcvbd10R/Mkii4pB7v0N/Jo/Trv6Ju3uKo8Pdx1uHK0QRmJeKQm7jkZio99ojJpQWe
vqolP8fMGutt1nvAmfvooQmN+qDiinQ3OQNf9SBaNKiOy9yaziZhz2Pa/HoDV23VeLCjoROx2dna
DZgFaBvQ8EULpICtGv6LhdA5fzOtCI9NHxcrf6qLDfNHjEVxbu/QAvQZs3TPnYeLk8/pbiJbnTe8
58YdLNZpSbrpgvRlKghg9ER9BCa06HC4afOqE4ce1BKpnbT82Rn2jnMFLr4aisQ+sqINW4gI2NhI
xcrVbUoNIKFmtUHjBOKue4auj4xG6Bc5DzfUehyBZX32PYgXaOXsTZ+/QjIW28pA6MP0olp5uYmW
PYrabegH/sqzQous7rvtoeszeiqYsftHZJNxTPrs97//gdU6eaz6kTb319TGfqRJfS38XO64mtGP
uiFMmJrA8jArPiPNVADmjWtiK/GVW786y3iuJKy19ggNNNqIxrkWeCZzauxWZkCC2msOZZz5HVhm
fFrvVBjQvyjn88j75yXW2SYkD/fQ/IjKmblN1tyD1qE3rCZjh5pgWxMfV1ew/108YlQriE1F8wGL
vjuWsfPL++atRZeQIjYUV0j1X7VRYEOznuY0h/kQc2tHyBZwcpN+NzmkPoyTv6VU8Jk/UhZj+kCD
7SNCrtLhYri4wnBcUw+Y+cWSHHmod6w1SoLOED/laBEHPpT/wmU+XXoumbDaCW4W0E1KFQYpJWq1
tetm7CVzkJaS7rYn/xB1F0LjtJYTE2jp71lFLsHOUcuUjgajRKuZcsRvk2x8tPKIYEYviDAHT846
yFIsjRpsaJWWW8z4r2kLy2NZhisv/MDcslMlrqwRHVHtgTAQY46dZPRxioeg8Fh4LbqOZkOW1YZr
YrjHefSQUtKwKj6Q2PknRuyO4AF5bxCk0y4nmZviMa9uVsToN9R8zwizwZyH2BQCl0n3tnOZGVga
OFiSsWkx+/aamMFXx4SM1xe7ceWigeuT4TEYuEKKgd9ckFp0aD3W1725t3xIr4xNAO6jvg4G1lNp
UI502Mld+9DDSUQi4Mtx8tN/X3JbnT0W6XvZ1Bhmhn4XKdJ1S1J2554NDDJFggs4Lh0n+Nd2hH2j
q22YA4YPySSKfQCQkZk8i1ktXqA/rOKGHpjT1I/cYcc7WiDzAiitx/aX6JJfU2ZXhFrhqfLlzUrF
HgN4uxEOMbmJicMesF1OFzvhymCMscGrg/fNINFbNua+LbJjl3T9Oe8NNEUdQ8oan24DvJJQCx/U
VnFuW7NElib+FbjCDznXz9KnoJtxxI3aNyfzY7EaeuTeRyrf4bIjq6TP7l4OY6LPSmby1fhdt/g2
RcEuw6UuWjtKR7vBzB5zFjd4HoGylDRoucwYQAJa91wUFv6IFAQaEsev8Re968b1DFJpE/FQSi/d
xRCeHr082muKvkXrwAK7wk0Jfu6ColmuMu3cHep62oZyRfYHmxymXjv1txtn+qhG/WlkyYrH6fap
7+iHnPjMslawzxZmteuTAuy5aGnUi+lLhmVlle38VovHkKnbujTGmpUqKAZSqg7EC/Fkwr9trBo/
Rsqd41n1IfBKnlCmT4iC9/Vg/DFOGc/Qi2MZJ/g2azl2FxXV2aWowWD5rYq3VeJOwHuS4cLW4B7B
FsIFRKKH5QV/O3s6TPTWgsPYMkS1aYxwVyKIJKdwsrEnjGsShf3t4LXTSsUmMWtZ768TyyrZXA8h
cm189YMLwrrHR8TBviCywuGOYTYmztX7w+oNhYaEdJou8GkOwZY+B8worDUOtOW5w8RlwKnC3Mh6
z4MYmZtEFIRsvFZorAo8I/m/jsmcQXgzWFQCmdoS5XDtHq2+EuuErQD2GHTr1pzcamvjuKi0mBDj
XRZbVUGcE24jTq1b7wIjqY6a9jpKLO/RmQb6zhIwUOXcIw+hJPImldhvZlwbX6K1Lx6ASn6LhWDS
YYup2skEqOodezv/bUIfn2f6gIkhPnQuESILIFCymT/LOTRhq9d0KHV/9srqG0yNgdEWB2qqrH9M
v5xN3HjmEk6enzvhonSqCAo3lrpMgG3mj8P5BnXtOpvVp1O5rC+C0fhseuOj0kAWJo8FU+2LN0VE
HNK4Nfsz/U84+AiMUd9iqii06Pk28+LhSfn/4sIlbzpsooOyOrzhiIGgRZTlff5EWLPlvcIhsizO
tLAt1GQW6hPcxvTLzH7d2b0E0E+NNPGf3X6uX/xOaJb16N2imszLfg4ctnfcI+ZMxSx8lLYqoKwh
rqG8jC3kv6GbzsGsd5YdtsfUNKOLWT9Vo6hxeZQHmSN2q2yoY0z12yvjrJ6xrzA2ZeBkR8/0MAq5
a/KCJlSdijPfh6Ts9N5exQuQ0YcYZhuVzQR35rgX0TUfKMQM8EaW686Mw9qDnzT9KRdmdRWJHZzy
ydqqtM8esHWRh8faM3HyRc/Dviss47fCk/1tHmumSrwt9DwBrgNgPMyh7z1jsn3JlbEvJU0HU064
3vmAab2rXsa0/26rOD0Vg273gPCpi9riFwoAmy8WS6HS5tVjzgtLgk1qE1BFt9JEGgB9n50JTQdz
u/7XDh+UMJMf7ITQ4e82jvFEVk+ZW3oPYkAQN3OqVOicFRGhU9sGBzljd12W+lY6wYOAixW4gBzi
zPFe0JOQZUimAJP0gZi2WNyqDBtO47gfkx0tprZieF1GElQ5y9q+oD0qXBjfRoDnGOxHnDNfpcB8
0JVKP9D2PiNNUcekg4rhkxsPjsElcE32LDEaRv82ioQky6ozmEOG1mBrx4e6sT6biHcCZqZeC2eR
V+L8XoWDeBtBQh77lli/KhfJkduXuKWAiSdAA02TzMwqLXAoYXB4LXu32IcmIpC8dMXJtOYUph5r
JGZFVMuq3IQSGo8X2o84NbK9zZxzUUTm+6b88WMXJKWeyY2acQVm4phlY/+ck4rnh120IRG+e0nd
0V2FNpmEEJZ5jmU6bxJA5dfAQlxcMWPeGaUHZrKS1REUZkDaZDOi2Y89aI6h/6rsGCKI3y8yO3ap
vuzUO1SjXd2Y18jG7eQaAEvqKDuaUczkUSM06XTcvnZZxyIK/ihzGn4pTZ1vWYzGe1UN7SsREpjK
MckOoNB3CUDzV+xW47b0+dH+90tBrBSdaubu//slzjm8J+FrNKfxkVPXgce6s2b+Nn2IOstAuVgV
3nq0KLZchq732Exu7UzTXbtdep7nxtopz5qOs0mznPlVj/xcwaYROv/Exr+fmz79RWCHcc3ZBvjK
P6IRk55Xd/PO10vlRtWxkZOsn3nVMsh8pD2Cc6qxiIN4gQvbforWP8SWPDmgd978yWRgNmIP8PlQ
NgbK/ScAxrf8GEH1edZ9iPjFYPOrivhP0k3Vrac2oDsR8R/Z7oY8HSAiA6JYiE6hbpvd0lqfOk0n
5eSomJBpRhejbq1NkyGOLDI5nKrlCzYtfxXOSKWnGc+VIXokiEUz7P2+KZmf5mwEMne+/feF3HAE
J7kF9yRgK4EG/ydlUEhEwHPb2v3jf196lQwbwFdEdNoZCEojMNZTpaoj2p8t4qpwbcdWRD0FHy2Y
u/sc1L9VaJEsQXKDlQnnzJhL+BBPlOrQUVWQqhz4GhDw3KOXF7uI+T7JM/ExgYDIjF+mF1ESmNrn
9qlx60Mts+n03xcmVs+h5puxcBahmC8zbH/xtOU0hGxYUkkhfrn2Ek9SZrhvHKnsnDIi7f87Jbsg
V4egoAwxh9YC4VhdFeC4fYFbfQ/W8qWozPEBYyu1zxKuihqfxR1tNdY9m4D1Ri2ChrI7JQmfVTXL
gywdaKd5eiR98sZeR98xsr62JhuJMWXl38cPTBMfao7Z00BrEXfqOjuEgMNUf6jG7Jrkid55AfOd
jhTu0+gSBmqr9skS0fQKrBMzKbUNuLTyhicEeVNoz8dgpmqkRCzJJ9qKlOJLokagaF9ZjsakL5v2
zOizemil+2waw8klyUKtJFpYKjlQJaOYLxnPEyVYoI74Vv7EtOHrRDvVlhvJf5ob2LLtPwzcLurg
5Uut99mETrF33RsLwuTFbscDvW/KfhGZn22H0Wn0uPo5gqHX2fG5i9UbOjz9zEtGInr6ZPRmdcBs
aD4EWfCMZbjnMl3IoBSwsF8L6pjiRbgwh4wo++0ybJgKY8qKa15siMb84jFg1FWUpJN0AKJq/WwL
0jwSK7NOksmYI1V/axWFr9SWszMCK7+kbY2uw+nZ7szDPmoqGzNxbK+JOzRA6QUHHBcfpMaFh9Hq
nvqhdQ6WMC9lnuqnNKzlVUXTTZGdtzbR5mzsXGts5/NElkTC/M8Fn5GiB21ItrYLx3yWRIW64OkK
mMGnvAhfREEaOaiGYz3hJOkRl++ho1wELLYNxIpvIwgeJosf5OTApirqELXVJLegovKzMQCurHGI
7JEI5ALQn626q1eY3Bt4uA1zgqBsiLtlsmUdW6Lk+EO+kizMzmbURByZ4bAN4J5tVS3BNxuNcx0z
dBVdJfjmwaEkZnTzWfc7qE/OccciiinTj/TpFTGr1+tSd+99YX0O1mQcLLBjDFggaKb4jQnSiir5
MoMrPpJGvczVU30wQQGv2hAXEnT3PdMHPAIY0txaeyhokK7qOWalnvFtlpX7x56wu/agfFtuw1Pl
Wq8dmm3GP8wD3ILtR1nRkpeJC1q6BDRIFhg925ido2Js1iOOyCeQVIepIeCeERzyV8NgjpiMAuoX
G3C/Q9TQzA9dSG+MYcEkRz0E05dRajClCte1JUnk5XwN8ugFA0lOKWKov3qjiRVaB1IeG4yme89N
OaztrCMmxbgNSsgdSbsfBeS8bQO0LMEJ90Is0tXLTqVWxjV2NVybsckOQU+3Dn+LvX13YNd9DjuG
5zlBGZITZVN21tH776dOFMgilMMxP4DWatsXJ66JRC6x27WLUD2KYTXHJUMxvyP+nLRXCZWNKUZI
2YiLDKdbsRieI/Mv2u3n1Ii8YxP4DCFHzUqxpP4uIqb6vC1prYxH1z/mlm+sewtBLb1Hto0jZyQq
kJlnXDwYcmRrPWUXBbZzC5ejMYqUTXrqEsyMusGebYLYiF/mQ7o2efnM25SzkvVn/DbuKfaQY2QN
bbw9GB7Wbzqjvp+rcw+kRobmfjQynzQirMSB6h+aCrkgJcmHCAccSqVyt6A43y0n8HdpjjCZzK5A
1Jc2AtLl1ArokXmcYljDBfKxZhiHQ62r+2Rb7knCx7fr2GNlGLx3woQjI2tKsmXiUxTZs4yLp8Gb
T/OADXQiSDxqzQ24xuYImSc65wccNO1WAlJF0Bs8Lkijx9byPTZBHlBUGWIplQQehRGPydS/Q/tQ
hodD0f2HaQl31vQlhtQ62LpbDVoGRBQAtBEV6ktLDWiwubawlr+RwwDHoVTkPDk1fRRQs0qxYHUb
49CMFumMubOfzBmFTyVxM/v+ZzrBs/NNRFLhXdLoom40t+TAnWfcUMmA0WExOe6jIfj4n09lCg6k
GG8J9tCbOmaNa9SPRRnNBxG3R1MQgZTkILHtAESaaVA0i7+5/T74PyzHKDxMfOQ53S5m4MKMcN6b
+mn4msIuu3Juo8Vu1XvbZuPNU8Fv4qCKp9ZAqGkAn5btVH5ZdQivge0/4q8bsfcTBnP/T6iCR+5t
tueGMW9kz+vdCO+LkCt8Y+m41VV1Ym3OEeGQUsr+1C+RCikN6Ry3zArFgOTivPa1ONFbYTqj4910
aXjAVr44okBrFsoZaKmHepuAOJHSFDuFKRyAXvTI8HnndT7T3p5QUygiz0stFo4cwKmmCras+KQr
Kt4xbE8kOmBvTEX46OfWM9xcSmIjvZc5dD2/6O0LC0GDEqj5TuLB2LqN/Agd624kRNVwxCLTSF+D
KdzN5kkHHedVU44nI08/x4b1lRXZPzUJVRs9ntJFP2yRlbb3IeXsGnDQoo9ficVmtZgUnw4YmHWF
CGxLJb5GL/ZXphNutCT097OBiSJq83eqGvO3Ty9kwdv/E67bTvtrOVBHEk6rfcXqc6sy6EaAmszN
jBVprVjBZoH5yDSn3eSlTaiYHX+4Hok9REM9JVGyGOuIpqpgQ69E44z7Di2W7uPqnNQALmyEDlFS
QogJavYFzQDaGCI/0qmq3KXtsazp9SKzPnQzJjBj5BWadfqa1oshvvug2t23c4Giv4GqS9+Hv8/Z
Sbt+dqxyQKCq8EOo/pA4jCt6q/7qJlT57Jg2SS/wSoIIByGir5kwx1c7wDNW/Wn8hKAehDoneYIc
+cnpSpE3zd91VoCCoZ9nFD88hpLHGQXfMPMk+cm6IxYMvmJzit2Jm6NLX2oTZl9GVENEwsnQ/FZZ
zbhRYRJzjQwajaPfURfJa4AI3qj/gZguOChQwcZMgDS+xQthWve5Go5MamHsdAxjG9P4saJtK35z
ez7UFMQjbtO1Lf3PJdYT0hariqip2TkZI2/Lgm0yx0dXsGrDOhlhHKz+8EYtxTszKyDF+THsHMjx
Tuttg2I/l3FG2KpNw2g2jLS7ch3GzasTW8TEK/y6jKmPmBMYPXpkqhKujjNzoCRKjHjeVktQZhUT
2Ut/xxyHz8oxLFYKgXtTOYresdG0jtNbiy+O6cy4hzpBszy7xxwSjC67BAqqxStFwrtOSBHT7lvj
GNu0HXmh+NUKmsCP7GL8J8N0CYbqlIeoFHLnBjugewpcLAWpBGJQdP0+aNtnM/7r1QBJms69527x
bdbOq3LSt7i8DZ3HRDx/EFlXbQqv2cdzefQ8BMzM04aQYC8gOsfRsJnZgwNxINgG5oVp619saZCT
QODemVmy20ZYtrETNNAic9/SU1jCw6A4uPtN8jm74T+2WY9m715HJsa8qNx0sxwf2yj6EiGeU+wx
rfumEuyyTfJqOPET/La3uM0gcf+dh/xXpN27Kto7OTiIU0HKRAybCVVO7/DpAI85+rnqoiOG25OF
UMnHxsEk1bw0JvYRQzxa0mWUEmxyXYIblTT3bOJJGLhRHlAkEKVDwNChUVhw9D97jp6dFhGJMRTd
WkqMOnb8PaYgc0wS7+tMEwdhwkfClct4huzilUrPokOTEps461yDWEeTJahFIODKK0X7qDSqIRWz
rPRldrESBKxxY6o1c+QTa0MkEV56XOSt3H7Vqrb4I8uOCaKmjWZb8DHJ8qPqpLsNizuwwGdfZd8G
yN3En99RnrBYLffGRBxohq96A0xPdmG5N3Ww5rs+4+S1mZUQ4z0Xc0BySnaPZPdlogFyFbBATQxC
7H6UZo7BTC2gLBV/CA5DgIqItp1boBVKvmnV4o0I4NfbjUBQwlWRbyqSQndkVHAZsB/32/rqLpI0
2G4Us7LYUqeuGzNnfpsY5zkLL05IHm09Bdu5PDU90mOsUmifCn72dG3+oppsM/HWetNlGN1rYXDe
y/BbI/shzfthlFjCkGBjava4sdhrPJKF++jq+UgBDV4xR+uMChI60rvENlHXxjMExU9jSt+IvwSw
G3FozD4eZI1RAQ9g/DtMYicWE2EKCyF061PmpK++NG9k2nXbKZoAWzDzR1xzzANeel78e5H7+aZw
010Y0FDQLPFzbyiZUVhyk+O+ydrwsyuQ8IaNBCvozsxPUgXMg3O8EQgrcsIDpKAsJ5ZqYAclv+KC
zNp0YLBlVEC6GOnfHAdhAfJ9H9SResr74IW71lq9RhGrf0+i8VcXw2s31sBWt0nEO88sW7cKCQx8
78H1QLLHGKIpVk4VlIudY2TERmKCG4jjc2pElGXMucTVRFoS5mNVIzFLJLZbySxx0Gi9dCze0h4W
kOtsyomIckALTHsfCxk7GydjWZo70Zseza8+nVk+N22+xmr66JrLJ43U3kOMwS5xougBlLsEB4+w
oFXJ75QgIL4GWDHW0daZJRxCv2n42zBrEWSyU7hTr5OpwjWOFI/N2sZFlgDpfiBN1TbwkgIqe1Rg
Y6YUciEg7wwaamttSbXmDBpDUkYR3VLF+zEx8kjOkRUu//jfl1Y3YGqWL///7/73T6EjV0WvItaK
S7a7Sw9wcrsXQyKwNiIgcQ4u7pNbgefzly9aG3qbl8UPKUfR2Q+TdCnDcCTPkKRIk2IxYSZxshtH
mxbTEvQrGXi2GpXG/3F1ZkuR69C2/SJFuJNtvWbjbEgggaJ9cRRQuO872V9/htlxz4m4LxnAptjg
tKWlteYcc9P7CCLcopu3VW3PNxWzWDnNcg+y7aPpSM21M7ymyUAORjytLV2Xwz9hE11Q2Ia1z6n5
t7Pj2bcs37T7hf08oup9hzXl7kYnKQ/lMN6VPlzayfegnqwfoUt1DnOU7it8A3d9BtiWELziS9eM
+9382ScZ+93uqYzwiN/jHAMjXWan2K7UB3NYedNiPKjT5a/Zas4NcZEEoe1z2bOyvGKFInLe7Y3g
99PMd/72c9XCroMhhtbiT9OFl2aJ9BtCmxZXl2NaGwZ1grA2/8wdTHuHzgLnn9I4glGhCWZj5qBI
eBstM3xdxuQ1tHManQUTD49/bMc+d6y10Ff1urPwyIopo+Emh21xq5FvAmkw92HbOWu+FyqbQrZ3
K41sk4sUTG7EpbH77mqSphPENvLrMtE3o8zQmLMVllFq3VaCYDd7OVuIz3Y4+SCZzwMfJRAlZss4
pp7P3L0pj7OfHIkV+XFWXDF+NgwFMUmrCHq3Eq8yaRZqPiAv3JPu82iXvTyIXgeh0zGWSBfiXGQa
/iGoL4PjSzDXnO/XWjtZfBcpKfVkNLfjjlnRlpjCL4Rp09G2XmntLQ8Ndsqnps3OE5sLeJXGC9y+
jYIIxB/c+MD1M29jUKTvCtNr0WhePcpgWmNcoQEzzyahbXtmG45OburiTYjIQqoomoipwrm/puRG
Q4sdvEMbV0NvuZWmPorWN3fTAgisjP7Wi4uWbLG+RsiXuzKmJJDSrwGN8UJLk5cSbsDUMJzKIo4m
v1/zcgsVPslpdD+ywQmaqvH3Xe7QV1V3TTGmm6ZcSM226D+pCNi/hqG2A0H7MsVWdKiG2CQuBOEL
/e5d09XBTNAQypsQsgbuDk4sX35cWxhRfO8DSfxhbq3yfWS5sWxH3iUV6WthcQdKYCO9eLUdh2e/
UepcKTqmyF9o54TAIr4yRkg7VHgvhdd/2zPH4pSzWlBbeIkiBroG9cuT6Q/VWRNOksfTp5jnqxX1
l36Myn0Ma/hSagc0UzuBYIh8ZpYiojabBGyI3DpB+rgQhgHpqvUJkxuH6ub30344YWqj2K/cx9mW
q86MO95csYDz9DJw0DlUvQ7vctwL/724ffQXDYzYYwvcJLNXP7qQLGEHW85O0hIB2AbHJGgLXVwj
OsiU0Mu+susx6Ir8sUxJrthwfmFQa6h5H/U87wZJIBumOTN82Ka4GUg18e2Sam8sz2bXiYx6hM9/
X3JtFPts5eibPCGJpBtvp7jp8GJV53F9+f3o/15+vwZWEDPzGCLsNCoy0PSUQo0SKDsaOIhnaHX+
GS85iOyUDPvCjuFNdrHXnGMrRevkrXpSB92qQOV8Sgl8mJWNt7Ve39DfFzcfwzO89tPsOuKQYok6
DdzqUUeLb6MYGlwyqzGQPzOloPyh9zw0DCayM+hSiUsM20eqNcsGYgs8yLI99+aE0SCq2jOOQkw3
qIsVAXU3CzxjMq1HWSLesO6geMNRmq1xW+B83MaYAlAUM2fr+tKAkyxQJzQo1WdGSjfQGZv/XmBT
W6jXOQ2PsfODPb/fZ9JbpbYLjXGdLWcTns+BKPCLdHSGnFC8zxrf3yKR50xi25BOiu3sY2IToEmK
6pQxGfMERPqu0fOltryZF/MnV8SzokzLwbyTRZlS2dgrkDif+U3Q8cJzpmGCrO52jmOgze6D0Ygp
aPqfGojYfSfNtxH9rkgHgEBxsFivZuqBuFq4ri1Coa3tN0/JUqCsIUcxs/tTnpmBjYKJVsG2r6xz
OiCctykQpH3uGgRopcbM0AYER9LjV//miZJniarnyYZc0dIHZSgJdjaE3V7eNA1vTVEpWgDHaRwQ
TbUhc0+qe0WyUMZAOEnBf1ODP+nauSKcOcyovjxd0j63yAF39MmY5L2Kik8rjD/sjsSdOUQdUR29
lOvWK7LYhGsDQtUHy6a3SAX8DEIH/RwNkZypRYhvJZpjWsE3hYJYWkfhPyK2Lr7fnzPMzYM3QMdb
0YtL9MwUDrPxtOwdw0BoOp6lPV/1Lwyjvs+Ik93EQ/qcpPrHrMCvtfhO3VoKPGbhsTX8LyOTiFPD
r9LEbmN0E2yaSB2jEXmqc0UFfYiQBXkudkKnviejcGnzQFv1j+e1ARzi8Bj3XMK0vrMROMQjheBQ
ewwuiODQs/HQhMHkxuMRXsDHZEBMspJn7hNC6MkgyTz5B84Ku1JjXUuPVFT2sYMKy08crcwXYKhL
23yuUZiCDqgRpVHBwVSINg5KrdhLz3kdP/pFywqnw8D4dgwunVwv83qtkrQn4Jp5i8vvHHnN6zTd
CSUfFWfSDZv/sS2SHHbBgWQhbmiTtwGwIccG66MD9pa4fRoIT/2rdfaYtOFDZHtHFgP2sYZbcpo4
lUdW9QGS4K2Z7Q8r+6DOvUHpQ2tdYgtPMYntprhGWgx8VeY2TZLcuGJAwX1BLlBcjH/NhJujGW1c
EukP84sXl2PqPHG3gx3/IzsRYVXkLGAn6JsBVzSDyyA34kjeP1DX3KH9Pze5eEqFGQVuKuiY1s0N
OomDXZrcbZJ3lTcIlyS8PJ4j/CF1f5+iHJpycZHc+hvTlLdZnZrM5SkyZ9NZOJbiu6bzxAmCvD3O
DFVPUEpx71bhk1AGW5gx0LgMjUNo1wieC0LoqF28iJ5GEhsAhLhABenBQ88NKG2ABSGWTvqZvBsY
gdfuU3g3GaAtlYlzx6TfasdIkxvio7HMATQLN2Lg/8/sYqXVYrk1AHk9zX+yMum3z+gcYLKqyyig
9WmANyzwH7Y1vImuOZDPTfOmVxsT3M04+4+oBnaVKzF0i/jTq8WhE+QsWmYA6uI4d9hiGquyMK/y
yxI4GlhtvbctTIkF+QCeE19V1hx9DAH4R2AC+2Qs4ismA917VNcGmOSWjB2aNcuDWyw/USNOkOVQ
HSKvk5YPLg00fjY+9q4TkwBjXAy4VHZnEdwcXtrF/5uAd5itL1HgvTKaT1a1ATF/+NqkaJv0hBO/
Xk/66DTOsmIAHTK4I3RwIyTSYzJ3WQBGRtDp8uVVgJjsk4/+dROF5jspWL51KcGOs4WBEF1Jexlj
+cLz/7lF/TaGb3PE9zIuj3dEnK6ZG6RKdiZ/q/UMJA+ooEB/mbIBKxuFuNFapN/Mx2XENRG3dGBE
uvMHrM/ReO0ozKmheUiFQ4vYrVdVoY73Nmrm0eJfa4/GUeg9gZHlOHRPivGXFSEe1HaTHovM5Y/Q
zk0FjcyejOkcOvrDr7hbNNU+gXZ+4M4DGCAH2XQ/3hcrkIcFC7Xnz0L/HAVFTBokO6DDSky/sQ9k
UV905f4UGPS4IGIzS9rXTll++HiNDhWLn5r9r6w1FRgZxo79o09IHuYykHIZ1jg6lviTvZj/KQkl
E+MSHM9hsV2SjrDZJnb3XeZ+rXcekQ6HmF4bqKHxY8DGjK7LZOthwXYz8zplzX3iMzEtEVRbM6Zk
5hm9s0ZXYqHelAeaH59iiK5lvsog/BntM29SVwlEkaQpAOn8dAsuqIN2dpZQiNtl/BjlE8DLN2FT
cqYsfFsYelTc60+0nfGK9ppufBsd/QG3Ttqb/dY3XY5YIaccHaRHW/gwwVZ5MUeC+xx4g2qmlX/i
7kJB/KatAWUPvjr0Q99TarM8xtL+W0B2YYM2/Dxb/fYN04DlSWBrBehZssrAE7NhvqROBvDBRbGc
35e3UitmLBZNsUZdEg6HKQH0s01FZy3N2R6aQxdWBNw4Z4Zju6HHgecWEu8n4OZ9Z15rxjXbdrGw
QZvVDR2NFe00dTt6LfX40Pgfglu96dHi+39mvEZCwowlcnGFylXnkHnwZpzxRrgjbrDs0WuiRxvT
RJIO0Lvp7ebqxVsadF4+ShrZ31uqZ48HDEil9DACESnVCGnFfUkUOabh9NS6xr6P5lcE/fY+jPG+
IM+tBwL6Gihy9FVJE6to/ZUFkaiR/Zn68bc0HfpiJN+nILbFqrmjgrwoUlHxsjNEEococ56A6Loh
K5zywK+kHoS/5WmgRSswWeTxZ52CDbAzJnvSOjRMrgq3wpFSnUrhXNqyACIFuHgzFPrSusVRRdxR
M5mvKwtihj1yGIy732Vlgawrbe+cJv+UT8OmnMyXNh7JjbT++nkX5A1cnyxSL3oxHqBipdkH8nZ6
bkIdU51+p+gBco3USE6CZMDwX0647vRdhxR6jet2dHSwvy/Wv2iG/lRih28JZfDyE8SYEsI4hzLA
ZGI6IzBoGeRpC9PozKOjTCABWVWem8y6dk8zcqlJcuhv9DfgfsrbpnxeOgWyRgLwshR0jtNaD9cR
M9x+so+dqp+TSX5aomlOjR1hA1lgbU6F/1C6tMEkvGwrNd/LFpzA5Iw4o8YVxi/dUx25/+I4nzGf
o3T2HGnQaDM0M/HmMBl4unyT7RkSWAozhf4Ogsudm/qw1wlaPc+m+W9xTHVQ5vjgau0GtRMzNbNC
su5m3ifXBg1W9+dlgH6CUuBTZNkN8RveuUh8IhiBj5APjdjchj3udMgalG/ejrY4RU4qTmSfXZOQ
U5RrRPWef7+xVgOvus8lFJEu7jqaoJQCyoRbPLjjyeNEmo3poS91cqj9JQ0o8Fdk5z3CBHWe4rAM
xlF/YvqFEi4b0HVKPg9eG297GVvQOKedSSHcC/qPqcdQHvRrvK85kUBFL5CU6bjGRwKCLrAiXeyj
ONwxpBifl9B4b6Ff7YYWL32Rim0yM45GE4lfiXMNglEwkjKZvEufl/QIpEG7IUusG4TP5Y5iPtl2
bXEhbC8h2JTzegOeR9TYV0Z3rLYUjDtfOq+NEdb09AQCWbYrP3siIDQDPRBRJ8b5rVcDTNARdUwF
ACgqx+9pRBVhumB6U1BXlGRMbUbg0ZrHlI0s9hGb5DFCWLia5tJvC5TKINofnTF7Kgx0qN3iB0kN
+LQp+he7/nX6p3+5+Ehfa0QCZdFec0VE+AJViuTXbTlXRLAeE9/Mkovr03TQ5aHP5SWNW+9QL4gW
1nOz34w/+HIzDmfk3tndE9Tb1T6g/tHmi3dWWdL4GJ36bHpMbH5flv/96PfT/+9bmjyCEdqyLSeV
jz+Dv7g6Dcz9044dfagZSGfWAsARDV2fP7YCSLhHwYAsH9Susx9jLqK0mD8MhtanGD1V6nPYbCF+
ZYekbClM6b70mWUesEyLKzDt9LRioGbvndGZooXV38jMCbqYpnhSV9dQGPuYYSNRTixUlnJv/VyX
DPP7cacHkkG84TDZMfHXSYnocJgeKt+2sME6QBBJFPTY17lVsLKQGwLGaUhwZ9XY6CvKjkS+YJZ4
jrR1mzbOrWONT9T1MMhNsotQ2ZWlSc0QQczoAVAIhOc7aVT3g2ieOu6oFjq50ypO1LgC3S68tWiN
bkOBchhzv7GNS8ZHuKMa2z4a+JBxl2bfiXcd2FqDqveAOtvyCUTvF0bbP3kNDGCxpn+1MUYg19RX
WIGO6U9WYkEe14/RmJonFXUM0deXdgjpAVXh+6ID7H8cTIFxbZG23/tWdMJaeIaUfCcSwCB1T0wC
QpCmYhEeMSpg30vhncS3plmC6FTpGU313Rj3P/k0OQexjrDVfTQjv9QsZPtqQaiixHQT+fN5gNWD
QOkRARWjRb9noQdWjd8He6QFbIixZNKT0hglf4xBPlJnIEbR6VtO+CfMn+u8InA7ZkoEY2Qk2w8X
VBH3k9EN13DB0BxW+l1lTAbUog9o1G/CzGD2VAFusJuj5VunqoOZttBUb2VzMtfQkBX76xjl99C6
F53MTNK6+6xPX/SwHK1GXqvwzse5B4ygegJ08OJG5sjz85MNKSMyGwF5VxiMr1tmHB/QNNBELGO9
i1JKmHGd2cHDNSlmw7T+BE4dYGmg7VFAa7ZkC02qajaxSna+YuJWauuJ+T1OtIgGHRG85a0lPZRu
uLXkup9OLL4bI0zFmeZ3tavVpx9jcynVAIQmHPlKD4YtrLDatInxGKbO33oOSwJetX0CdgEiM8HW
FqYHN1MrMhmFUmio9iykSVvn90OZ5MBj2wEqWKi8Q27K07C2UnvRlOffpurvR79fU8cp8hWsFnwa
leXpG1nLW8uvk4MLPpbndW02xY6+k8L9nhiUEsNMD2r430aUFg1oy7mlwfz/vh6RVnIIp+lAKmE+
3chubs5m6pyHNisPngm3CNpv17hvuLngzVg7yzefKayR7iJqQqoNQrCVwG3AtuzStHyU9fxm5+Yf
i+AI1ltGcsSsZpggNr8/28oE57+S+BaIduyYSdzutQS6XVWFJL04qd99wtZJRKgl71BPOF3kowJv
QI9yqAS6Pblk0SgmK2s+MzWoDqpYY8DHzbRmmHfQPga9R2DPHuqQwrq0dIhLft7WZHHskNPPlTgR
8RwfdZy5O2ZKF3KQJiNdrrbqn83W7U5rFv3GnVIylUQDrJ4n7KhB7enMWWHVuDfxhnL6isiNR/W3
Stow5nM08UJxiBOPydPIQT1FvUBfBBBbHF0WpHWJ8OHiggBttF0HstGsTrrSR/omt2EY+Qz5SQVf
cehIWMw9Md31uez7nkwQlSSH3mdeS/F6/n3hB9b/feSs36cwum2h3QPRWz/9ffm/7/v91Oi0y5tf
HWqUUWcq+2jTiBAD70KQSeM9xYWD2/p/27QN6cLnbn35/drvp78fof4EFTrr0+9nNhvAf99m//Z5
B7BaSWEhkUpXb8760mAkO1fry++nJaZtov2AGVXu5MFz08DGerxNVRfjB2uhe40LDYvZnP77Ic66
Par1Jxm+XQXRoJ6mqGbSNXWFeWZubfz34kXmcwIPem1TrHXCxixdyBTEl8MvwWeP+ciA3jS/iqn7
yhdRBaHP4XaZk2DWnPEtMrZamIVLRPDUtDwtJnwmBi/0eLC7u4DNHagzBCYCMaTx+SfW9oFYIDSH
u8S1hnNDzWSy6BI/trzWafWAf9mwmyDWvrePl4LR0w8wa74Y+2+KoL7I9W6bLrlybV6MiKNyq/dJ
3twuGfFDYuYfeLK4JJmxBK7zz5nx2slx+coq09+ZS3TN6YE6g0oOgyZj0q+tQz/lK5ru/Pt3eH19
Gqv+yNz6q6/11Q6h9DmWPKfhHAiBuTKS36nNLW7bC2lhOK93Nm56+o8zm7c5bvv4TffEONDl+Ivg
ka6eR5nV4BmiTGLcmyMK8yS3NtmfQU0gykPo87w1d2oWCtwB2QuD/WCDgmN3sPsezEHm/22Ljr0I
8MZUtQ+zRZ8U48LC3dsSRNH8LdvugUZ+t0t5MzfxMh6gCpzDFlm96cdv9gtuxxPNgykDk2wkXruP
vJ8BFNAdcGF/LxbL2iyxfNJwXANmyy/kp2Rn0eKsSVT+xe6N7vsBVORfXxuvzQCCcbD0RxUXPvaw
4a7VdYfd24of4iI94N/5gq0PwLVtsK23xOD59nfsQsggomg4NP6DWN4sr4VGtizj1q7ym1Y+UdIB
mZYceB2j8A6O79H0zexTaXAWJ1g6PiJFCwp4YgfgMvmexJst8whSTTKHA+SStJc6+sFAtDNdixvD
nj7KNY6xaJ8rhasB8y2hmKl9LPzlPW3FTR/hiy8rCs2pQ+iUuANGAQrE30F2FEJujBlrop1cs1ky
0jKTFW/voCyz1Do+728QmxD3vcQnNS8XptMDI0qgnCq1sEeRqKyQ0Xa4pmDcUCY5ychZqSb+yqMG
zRHuj4oYCCbZRP84b31Mv6m30Ce1Hl45U4R20N/WvY/LUEOYmLvXRggObQV+h5rW4kxmJaqotdqG
KzRhRdzAGqDRayK/zyqn2CmnOpTd8G037Xxic2biAM1MSWa8NjQ2PaaorCZVBhn84HoK8MUxdlL5
o+Mp6hRhffY0x806vnPlcVnD2KuoeI9Hwzgod/6jG5ETKkeIeV4cR+KuD8DU7U0NHoWabJ73ioZd
ZDQBM3seMoh5u8IrgatWIbnYsOIxcuJuiutmP0XA9XrvyHpMKyZJk6M98jBj4K2PTeoz+y8J23J8
2sR+xglFPgiHB9Aym9tyTOVujPEd+BzONihKE8AlZEA4SWBpidUl4ge53bNNP4PJA71SkzI26O0k
yFM3ullS4lqHik0QiBJemBzzaD78a9Qxz9YJHn8vBgjjbFRLdG8XGQRn71o3nNp0gig76q2vxG6/
RjL4gAQwRUqywLDIh4Qu3WPjhPr0YDgTdyyE5C3S5ZNPwgQUrnhv1CfXWmgkEihHRG2TK049PT2H
WMRkl07hcAyTymYLTk7VCgomWsTCu8OskEgFRkSFbaKakuui7Fr02O7hu+OHlT8Tx4HzEoE0gaR2
HztEOM2+vnV8vFTa12o/3pGRRxdGdnuvG15T3/yw6o6bYqYZ0dL1LSf546PESZR6HRkIb6eMPtSk
7Ecv//Y1oVSciEYOsrjsdPsgE4UwieaQ7YHXGcqVKzpx3oiX6CHMb9FgtBtaVmT0hfiu4pu+A+Ss
B9TdrMKEkHUGjGjDBss3efAyXzv0HyT+uAG18wNt22AyradSlfi07eilMiMG2uacMZPbxo6JcZJU
rY1p16xIlpz3Glmt7F5TlwgPT7wlSuR7Mc3fMif6e17WU/fBTeY0sNbyogSQYMKlFZOKcIHodxNN
NIoGAGf2VnjeNazzv3YKtpUE6Ce4o4fBrD5H23ttWpfYoIpul4FpcvjjOB6Sqs55UUX9M9lwhLTq
dtrpgMrR5d0QJwrnJj8jw6fWstrH0cjugf09SnQPyCuVwaC38JhXVX9Lok0cLenOgrNhQiHItZm2
siDRBvAZosnOS4N0bHaFzH7iWT6bY4nHZURfIuqFDAxTgiaYDi2KWlQWPmFMw8U2vCdAnPmNk1oP
Y1/fu53jHiezr/aeVV3LZnxD5kIOERMU/OAMhmtzx4CUDRz8zoGK/l6VpghKH3d+O8EMLUjR9hEx
SIsxPaaZLKDWPXhMHH3bfpYD8aY8brOImaHE3tkY4F51ac/Z54OEhjPt83AvTYZDaCVQn0piDeuF
Ravuee60Xr1vMCRHk8Q+Kcx+l39MyWygp4RymU5TvRlWLuNiAegU5XSN5xUjPIxnwJzE+EgmM5X2
uEnO3HB1zMG1U/btHLHkL67JbDNqGOEX6IvSsyZ5OKQpjHfWGy95Pn6UdlAERV32+1pyfHahJHbO
MpyK3qTpXO4sIDnrzyFvvu4BXMGQ3CK0zfypPoDHTbbLBPuqYKx5SCr6K5xuDXpHoBcjR3zxlItj
Zt4NVfhiGWays/Fn8FCjizRIgMr1iGJu7/SkiBW5qvYNKiCAa4fMBe07Fx/lzK4u/ORpsq1jS9or
24R3nAoN81RjD4s8YI6Oh9aasCdYu7VxFUl49DtMBX2W6701DDOnRyZhDAje0hjypJOlCOsQgd9U
xFkgbaNbWXffI6X8TUuil5FwXPVz8FBhafyJnInzFDMO5g1Vv1vG/Ka3VlyEl97ppIt2Rc20S4rq
WZHgeSqnDoJrJV8Wtkb66oLQG/iDcLfvww4KLn19lCVLhRPZKXAqW+XOyYxHYLH6yckgIsVL/1Ki
Bgokw+yenxgKyuC0bnY2undIU4RyYrU7hGnz3dp94Etz3pg+PBs4t0wB9UNTYYzvSLemV6POdscc
w86ylLEvVbE3WzaTAwALWAbIqwDmMoTNv3Yq30OZfc3ZGNHWq/6MoYouU/5u+GA/KpRXNMxUvOVM
MR6GcFUGQmUcquxgMOwLaCji/9Z+vusN4mwFDa2NM/tkI0n/VJvFdhAM9rDFxFgk2uoqY/pNjfrW
ql0QALBJEuuzI2Wbqhzu88JwEjCWt5ur+M9iJOom6/rLBM8vAHNqHQt01svk8EBFSOfC3Lt4dD2L
Sb65iLICJOhbTq/jCcB4gUIOfhc2GoY0jT4PXtzek1g+USM0s7YvMJJoCnoWMywfjq3nRxzI8B1h
FvjGvLrs2zWbuwzpGJs02HpTIhQ3CMdLkYX71Q+19n0elQ/+xIZWoiPADMvVXXhu9q1tgWIY2IEt
i6OR9+l1VX3whhYjTxc+hbxuhte8YDNHKxyRomPqM4S7iMCZi1bFOyyN6DB3+kIH4cl35vu+ICYe
/KzmcfHvZqOWNJeNx753VNBRF53p+rCO5QATWkD7fkXXPrXKm8lxH0MnkoQQkJtdzTZX2otu5o5f
WtUSByGwDCB1kIgg0y4kaeHFECx5jgvufl1AC+YtkwHyUlkI37OZ82tUkUv/B25GdLRJMmfOVSKT
yGuWTrBAjS6xKScRl5QdGxTWfMxd/xs+RHojbPqcroVWI0d9wshIbi1kg0iujLWEpPruXNj04wKV
TXZ2UHvOc03ry65nsbU8ZiLWID8V4YdkYbcn0RnbUudM3Gj8baYtzwWUGWXd5mgYAgqAthrS27qt
E/w4MDIchreBKzXTb7zpKZHBfwg125bOt6Xs4s2pCKxxM36NOvNPAl/mWLy7wgEOgRpsMFoA7uLa
Ff57WvTqyTIt7ORpex29djwXflvdTz5jHRrmRHDlnx7RnZtljYEqmA/Q8oJsKlRWHJKZNaJKi+Y4
IEAkGlvkT67Q22kGrwkkh49KsI9enrxPczRcwWmTEXBEKALxJsYcFmOSKUbLO/d6bRD0BiANAT3Z
mDvYLskKG330MVyt6MGcK5y95oJdQZGFfbDkjYewGQacbRzry5QpbA3dxAQAceomcUiGJPK1DObR
dZB2TQ8wNA3iEWLsrJ4/Hys4hk1uQTnSeN8iuU5pIATsVruSW2cY0Z2qgDQ1kA+NhpAMa6p9ATVc
pYynHIylnjvNnEco0aWv0GSRruKI8dINnDKNDh46KdXZpsDEjeT0ke+hKnDcV/J2iGbE6Ve1mlFQ
yNa5HrBDMFSbOl9ZBA6cZriU2woj667r/3GMr0FZp9ti6SS51gXGaqDxktvkkBcYGT1Q132sBHh1
pAn91AdV2JGWUA1bxYWFaEQsZRjf1m56Jj4Xs3PikA0x4akcs3PbKICeME759RBadDmJA+44KlaV
fDwyY0YLkeVH3TLKlJyBy5nUMxMHwCbOhDh6oDKVX9xFo3mk4DIOogA11BjFecQF5i/k1DvJltPH
cpJ2fCMEFDXOAHCYw/AIgvBCKvYD3OPP2m1S8pGg3fVNfcMkabZceeoYTRZ1+IBKPQlMA6XJoHjX
wg5htM7bY0lrOAgTwXKo8ueuM4atmbg0HrOJLbNayTk2DifsgDg9j8bo0y2U8OPMiEwAUITUfy0q
YPWgMdLskmH8NFUJHdd1bAw62ZIdVFu/VE2vgtYb5cZiMKVQUnrWfeEktEuTVsGHj75UO711jHFH
uLNUL+HLMGMeiFzjz2iAdhi0XkGYej6YMDtEShPPWpdusjlf5vSRcCgGqTQfaAigvVP9PT19fAa9
iUZtKR80TZSbwfwTLXFF4shEQ958Bp3S7pKV5i1MkxYmQepw4PyXyMFP2i/6nsI929Yj/LoJGnFp
zKdOOMekbl7iUH+7GBTyWAD8xtw+O7Q3Jw24KMv+jpNJppxBdrFtNKSyhdCWc2wVCToGAskws6eN
d/I6iTQ3Z7gi0P5FzsNSMMuumEsp2CMMdFgGAHV8aPtf6IPOSKI/aVK/qZ4rUWbGvbWs2Z28i9Qw
9ZP0CyabKPk3WkT/CPq6n/bmbM0nAoBUgFb5uS3N7Eh7OIa64QcVwoc95I99WKCKM4D8BhXMfswE
J5gOS4A19qMxswdGyDsv8eTW1zxhZiExU1T+tR2JvyJi41LPzES1N8PIZCHgP+tdnQh8gqi19iS9
oFzlPAQxkCXBW5E8aIosm3l6/jO3JDja3npuHxE0jlFQFYj9J0UIWlNSefNHsF2Ue3oY9pbIsRcx
0cMTaQESiwGSHt3h7DDaIncKSrhcd6akSHCqpVdMq6QO6vCxaNKTbgrqXmTELc9L1k8g/M1Crajk
EEGqc6DWrWPGuku0gyzYHpDzfpbgD/eVuHiVg50smk0CPRBUFurOTsnSdmaZ7FrGHawINhGpUmxi
q4j2qPwJdYpYJOZsCmYaZJM0UpxizLyLtp2OS0zNx/ljGXhQXQjlyItvUO/dDjLOdqpkBm0jlG4t
EjsJV73V1W2TiGEXlewbrgsKoOvWYf98N4j8G0YdoADk6o54qK3xgyR0EYzsp8QlNb9KnC4hE2Ak
Oq2LimYX15dVZBixhk4+BDY3c18zN/pUPcKpsPH+okuEE+4wgstiU206zq+c2pnucR5LsoVQZRaH
hXpaTP0FrdqqtsZqnq43q8f5qVYEHJjMj0eAKNU6V51lFwXlqG5Js+2PQmc4dpd3tHfQf0D60ReI
MEAOUdCFuriJ4uwWWSQhZ3Yz7MdavVGouEcdJmRYWm8hE+eUkjBoHMKYtGbvJOBpRrmsDSjQg+QO
nEti3AStuYRaR5dsuQ4nINzfX9i4sbUKBGOKBYizaog6nP3P0V9LmUcB5jLQByH8QE4kkAcL2EJr
Nz8rraujWrQutNMPIGR22FsYRDF62XRTH23aPHqUhU7vU06FsZzh8OvlrVj7Y85IfkKJRn2lu/Cc
kwR/7Gv3rpmnWzgD5lYgZEh8j9m5veILQnTmcMyYf4s9plaOgJIhk43Pkpgj+F45ZAOD2PQWtzse
qwybYzEfYsyqc7FfBkJjujXIqbLmmLDymrAYWptAj3xIbbcaxf2mGAYoVQDOdx2U2dpdGSrNn2IB
tmL1+U8r21ec7afUpVvSprHYwpbe51obCCHn18lm/fId+wQ56DMG2qkSxG/YW3M5QfskkDGlLXfH
Xfc8DO539z+Mndly5Mi1ZX+lLJ8buo7RgWtXeoh5YgQZnPkC44h5Hh1f3wsp9W1Vy1rdZlVZmUUy
yUAA7n7O2XttrFErGpHrwQaQnuoZbR3X0JflwM5HoR8ItNmxDT/QDEYq6tSNkDbAeaLefUT/B7/S
nkc80ltZWpbuM/MN+PBtwWFnE5T++4vn2MBk8rA6jTjSihkAXsbRIUWChILizqjcxygZX8IesSOu
O3tRlwMaBpu+YmzbV90caD1p8+icXkBVUNYmNESWWiYRPA12sB1sJI5GXNlbMmIeePA42hK0UPoI
TOIou5jm0ZnjEmytM7ZjMLGEJiszJTZ4ZAwHC9dF6dA122JK72iaYv9B2vBboY6ej8OHDaIi1TVO
44YRHEc12stgIIrAaIaTyOxuT0fKH6t+o0IOmtJY9hCu17QWb8KEcmNgYCgjGkU1jdxdmLVIRTXz
lZPvdEzLtyadj5tT3q+t5C4o6ETF4x0JbS63m41WQ7xjRP7ChPycRXRbqNdRLKnouQMuuAtkvyNu
IVj67uQcaDguWrPeiVFPz+S6bXR3pPyyytsgoAwfMMOuoME668zIylXUK7nSbXnk32bnG924myqc
ll5IRlafX9UMzLdCTQPFicYEwdE2wOiyCE2W+CboP9Kc82FLhFcWYHM0LceeVQMH10K5B7+VAbJY
RbVWbnp7/DKgb1UhLThS8RQwD872U4Oalgi5eN8TC4TjYlVbOMBTd/B4XukCeiimTezLPTOj5fCT
aVTdHXhhk+eDistbNUPGbakxOmsODRQR7mMCAVxRPqVMLdmQemc9MzBYcmZhYxrBKPywEV8/uAkI
C9t6bPIm25nC/kkE7ngbj/+oY0QkB29PHLkZBLR8Qv+J1FFmSDjO0Zjt4642lrEGXkp3dbWn/0iW
0rh3LOpcH3LJWioI7w3gZc31nF0qPIbVNCpjgZ7IadC+aSkavYI5EaYlf4Mp4DGU4tXL5Oco3Ju6
Mm/1aXh30gSkPrY4ikL9Wzc41MEwYMJrYfmpzqMEWlq2ENS0EsdHyRPax2AKK3yBQJAPDVvVxgEz
sRDsBHmS0l9LIn8LpOglFNY1aGDCiTHY9IyG7A48h+4DP6Jh7K71BoulfyFOlhGIhSC+EfVNEMk3
E0Q3DBb7QgbUF762E6HWd4JZ8KZUTPfcwTh23CWMU6ZioVJ6pIra1Kqw+Fs1Uyus1iQK7yHDRYvC
45SD2EpaDIELgxNc3gz0jzhMelrt78hdAmbsv9cuSURSjd/IiKo1mrWl6Ju9YSQFaWRduQhHmx8Q
s+62C8r4EoT6h8p4SO1ieg91ppV+2u51xXhXp5WOv131GFz43e9fMs41B6RAqOhzVjE06iIdIcIg
hJTjVhMpxmmGUateehtFr+Ymiy70FNytW9Im00um48SGqWVaVePW19SlL1k1SSiRu6gWHzrb0lYU
ECGapr4g8o5J1TbMjRxqRoUBzUCny9w5MMzaBaWD4LdnBQkLePvsBfiyVHhBG31rE6eM9gE2XuW6
m3zC32WPY7FFlfqeOMLcFihcDTyTYcdVVa3cMvB+1z1kQrE7kETgAGOyK/WldxnQmtz8isf0Qgl6
1NCHLmQdj0diLKr9YGbPWj3pB2GxvaA+ekQ86S3pCcPuDOvonGB9qVqQIfao1FV7LSwzWGlCGbsx
4uodLbiPqzYjtjhqy5uI92tTVVO2rrwMYg5mqzDLz3G6DU0gl15Jaagblra2PXsv2ujqaR2xG7Mp
CgQE1cZU/IQxP21ejMvc6ZN1nV/wkl/H2PVXpfFsFwpCYFCeAw+ZhW3CMO0L4ytLa30ZuiSWmzx1
WufZq6pl7aiNVF8kutoSbuiamFMB3OBroWNbVcGbIa0vJoiwdTKO0qUWb6uQ6+bNhADdRHlnGPqt
YZPBmRkOKRvtJ7Teaa3wTw0DIgJDVFcyRkZKeCSbatQ+QHhEDHdiWKGVEZ9KG7kQPJs1g05C0FKh
LbneHD4I0WN8pTPCdqLwBK4NWTeg9ynGjN13AD96hz40PkmQBSLYJW10rjt535T+jB0CS+Iy+4nq
YpO3+qs7VtBzAVphWnEXDNmyrVeEBBYE3HSdqmgRZvGuqULjggM46m3nMgcdQKZzdqbJSSjJ9sr1
TyLPbe46Hj8hYvAnrnWxkTNzzkNOsaf/BPpSTnDqEZgu0dJdm4753fyWweKfSNymVEIqAP4xHs+Y
KaeC5jSHyIYWmOURDcdYsY1XWDEYU//OavWfs1rfJap6iRl6TIhmULmma7uGCzJYzPeRPyzo7NNU
1qg2xtzdS9jRToEwyh6Gdd+K6UK7fvZXdOUjwuS3OjL3EXj8q2WZN1Wdv6CVCpc+zWDEswRxVtTE
axuhmzG+dFPr7vC6AR2MESgXI8fNgLBnQ7sSZSVuFYcVz7bLDQa6D9NIIAcC3DhAWLSWaIvwOYT6
BXbKT38WZhOtmVzy6GBfAEMpULwBeAF2BEeNi4ZVAzE/D1plE0BdO1s7M5CyMZlny7p3TQvXu75y
PCynvp4i2JySeGvXtdwACETBlBeM7YdK3hiz7t/sLahvvZ9zD0XfAygCCgCLsLg8UkQ/kQ6KEx39
uqnRt2Ng3NberiCYgcpN27dOSEbnxZlV6FwWox1/y6XB5HigPew8PTSBxQaWjce60GfVXrLUQ5gP
oml38HbHFRw6UjZiELuGCQbVrZxrD0CtQZ68I+gNbRERKJjoqchIViDfjRW2iGoWBLPbjI4ZUvCZ
S7RRX6aDlYExSr11TMLLBufNiJpsMwEjWRmVfqZj5a2jzdBidCLAHJyXUwJRRkEMuebUtYxSAyL9
VpgZXhGm881UR5TuzM5kvXarjPiWcTRpHm3B4oHLYn/babnPgbhVu4B3d1szYirGaduGub8lsHYX
dj5KJGeqVkgfdtg47umnKgowEOU4EHACDFQPDDcWQ8t4lmf2jtTNjIABGhaDE19qNzGWDVHINB3o
h5GDam8Cy8QxULEPWjTncSq9YUOFSZ8VbyECTU5Om4HpOv2IH8eJIPkNzr0Q3fdoUyIXI2or7Uqv
E7ZbGT7BYeHMmssXBa9wNc1jTplUHJU5i2zMEkf+xFh0K0iiIGj6SPWV773BOc0RBJxsHPho7loo
zzj4mLUXZlmcOQMRqIIDbCm67N2o8LbXkijOwRgOej48GzfgMfot+GiGfAnSbUsCj/fGmxR32hrI
hIabgUzTMiXQDjGOCQp4OaHO5PgPb2ma8quwLX+rliJzolU3cngGcyIPw4RbjWTpTWx/jeA3gGvg
jxE+AhfmzMusGQ6yoe1t246kPymQFuO2wJWgmUH8kKfGg8IOT3x8stcSn0fIEJ+JMhE678ZW3cRE
JSzzeJYXejSqMgBlpkOPpMQm0ZVw0FIxfpPWQroJo4OAowvthmmABSGGddrxWAa6sUipWLWcKn3S
U20ltQExAYuJnuBBNTe9Fd9MKU878nM2mnJ60skJzYcEeLc5HOqEpUIa1hPrW7AMG7GWuQ8sM7+v
mK3Csq4RRdcWMEzWceWlLwP8y1US3Hi68+kJ8IBWoVa23V8o+CtScbg9p16uMq94Mmzy81xNMBEw
aLaHLQy9mlhBy2hWgYeijoXvWtceYnm4cAWNgiQiUgq7BcWZa1+6nldXtjStqrZmApufBx//DSUN
cB6AUV1MyrJTrAWNHRR8gsCKNXgPomih0LSoNuogRjDsIqCsIzb3ftbaOpz0Te3LrrQIRHr3xYFx
pVq84Ypm/Qre/844zK8zTQ1IOOmTCTN04c349yxEr5zUzygpqa2L6NNAsaQ3xSe+hg1sgYA0l/DU
Nb69mkCz1Pp0avra3jNwngbyzAgUNhTB7zgU9gXmWRO1yCasuCK0PO+BV+rraIA/4gbNZdTMTxMk
MWyX9FNPAS5ETv4yS1U9y+JpbGza/sgqDWtAL1B3BJ35uCk8cJObwKZBEJF1DO+cRSdMhLNqe1Q/
mp5+5DHTl8GXGgsqY7nBo0KCP0WtJT18+gX6t19//Mff/us/Psf/DL4LMNkqKPLmb//Fnz+LUtVR
ELb/xx//dhN9In0pftrfX/bfn/bnL/rbQ5Hxz7/9lP/rXzT/OP/99/Lt//Hjrd7b9z/9YZ23rGh3
3Xetrt+Q5NvfPwMvZP7M/98P/vH9+295UOX3X399Fl3ezn9bEBX5r398aP/111+6cH5fqb9fqPnv
/8cHz+8ZX7crZqnye/MvX/L93rR//aW55l90E7iGrQtpGbor7V9/DN9//5D3F9MWksaJ0KUtXd34
9QcQ/Tbkm8q/WLp0dKE7rsVB3NR//dEU3e8PGX/xXNMTniMczzRtz/r1v178n97F//2u/pETel6Q
JtT89Zfl/fqj/PubPb8427YNXUqHPd9m/3dsIfj45/sVlAyfrf8Pqr8uRQPrbLw033Zsj/D9Vshu
wgFFNzL/HNNwU0brOJObPi5OxOYde8/fWfj7c+/Siviu7JJLp0eXKFJPIfWu8vqbPr8DWLbGm4EM
n104vs0SKAETXYahf7Xr8mqy3hI2vSYV563Up1eS1dew7T/mIDXJEHbq8k1j4NPInzCWbtmSSH+w
Mf6ld+hg584Z5N7verz5p3fvHxfony+I+y8XxLR5v+BNWJbjSNOTf74gkWwGA7VjwKyuNjkyy/Q0
9Tbn1fIcBcL4Cnxk3fZgXRVxrog04ZkIu6Jh2DVnLWaCrVtBdG8nurcfaWaHef00wvh8hQ/wmk4F
kAAJKFRR7N9F4Apm4yLzG7DbRyX0i/RHwiJhRi0Sq6qverIJQnLIzbA4mfqPmal+7+r6bRp3w3Gm
XSi9sQ7QkB9Gx/LZBdR4zovIuFqHtF2HYantfRLEllNjxtva5ifPew7gRTKgSkKeeUjB+JXke6Es
kmBNLd9Cqd3AZ4dEexTEv5CD6ehXttNoYeNCvqnQrN8g6F6AnYdwquunJoXnbtLpPFQC/olPauSq
rspNN1n1WY44lfwYdaeSfbVxKICWUK+yy6RTSnPSORnzTlmjtsYg1+uXvp++GNO+mY6vvxcKrBci
WXgyWkX6sFXv//27bfEc/fn2N21EfJZncutTFLo8nf98+zdhbWZhgMfciRqM7QkCUIYlVMXkkAiU
paPOtlJU47IxilfXGGrMo9mbhxKsRdh69QpL7POiWU6knx7pPN1nqXxs0q65DRv0LG2Lxq+qp+9+
/g1ZRe1ZR9ijjMa7d0HsrJlJAOcKDMTxgXON/NnDp7xq1RioczCrbQCmaAgEUdA3nB+KDParJQp7
hRIKeXqOVenfXxHD/dcrIm1dZ/n5/Z955fnnKxK6FbxTwi62WhzwdA5Bs8rNJthqdrPRXBd0oxd5
295T7SkiAxqjj/WJACs64+TbxLFMwa0Qc6ORC5IwKKIBa4fr3jaaZyts9VNn6Wcf/Wqt6T5zqMzb
D8BXOIsd7Jo72anL1f/jBdnzgv3nN9kyTc+wBHACokEAFv/5JYGPhrRcB8ieAuRSZnLfJiGz+Ki6
ONyG20ka/VGfCtqgv3+bTWjflBzHNahy65jFbnoI8SKwdLcHbR5KIp+lSZTP4unUzjcGPTunRvgR
tBfRMlAPFFU1CDGgst6dpaEZJ7R914WqWNn5RRrB/eBkpCOkpL2Ysr/G/g+jQw3YTfogkDp7eruP
IQetSwr2vEHtQcutMB4Zom2IqQoOcfroY1+gtcggZhrFgZ4AKuQhdpd1kOIRrisCoWOmRrHxEkzu
h3DkfenjBisRRaFkGe/DeHjkOEUGaOQ/9M5XySCbGvSFYLtV2KkTsaisE+kDVfNNN8TR2o/Hx+Z7
sjUsirhAmA/OGMeZuMtkPc6GfBcNH6AlGZ0EqHNGrPqoepilhh+BWxXLRkKy8bhRRtF/hIQDwnfg
gJjbd83QJCfitW670L9xI0vfuS2Q+Ihqztesd0qM9QjVbq+b6evk0kwhASlC94QyMM7K+FYiHIvH
F8pu4wOvDk3NxPyoq/inLwgWJrqX1IxoWU2Xss0m3FjaSkmTk25DlFkl3uc03pyMO1SWQN6ImSAb
pUfhZibuybQLk/jaViyFOT6UvQ8vJ23eytgvGbXNx2LyFbUS+73Vftio2vZIsdtF3RcMZZDYSgVU
tgXiUUf3Fi1yYkCCIzCkatVRZ6xE2RrQ1KJi3ceBe6pEQ/56mJKzRAfegGy4SFm0j4lRH61JvLdN
eJ/7E+ziXDdvpzogLm8UN2Gs7kSAMnJyqLYA1PdGCKCDtuZoaC9Nr197o2DsCOq2bewtJ8/sqhwy
+nxxyWi2jhxgvTY/u9V422aza4KgV15nle5VZ9640DYxkKHZwxalRsCFNGc45HN/CFyEldt+tVGV
bF1RrccYOFZn+86SYZY8Qr/ONl3v4rSdUImodu7NONFdJWltgU5XG6Tij3GbfuWm06wI4NbBbVY/
fsZkrmzMZbkvKNVsMYBbG1/KsoRII6ODYwzbxsyzNQxBsWpyoBx2+sEpHW4n3s+liFtFb0ohyHMr
iV/LdwgqQT3eoAociTPMFHpXL/lQvbapTb9ZTa33PibDneHZcKTzaJPJVz1J81PZKnLAmcX76Op3
OalhVViwwWWEc4fiDlfruNLzjQRSsCAFz7ux54XSTkkwQlLV1GnM/4k3Lu1krCq1WqMiYUzrewy8
k05uXYAqRGWetHS6Q4JTrh2vIeyqvNU10kMc27rvZdFs1SjSvdbx1ks1z5PojYDl34ihvq/0xjuq
Ul/3UK2DBN1WGzFZypB7pBVUdsP6ikbBt+tg8OSJs9ZySLtB/Czz+lYfDJcxNh56ZrXQpMP6lnRk
4RvuslXqDaz2XVLIR+jqF1f255ASaCnr8tX2U8wg4SFFCsNTLeQmbnDETOmyzgmbrHu926FQ9ldm
RmiHZ2s3GtF9XVKXWzG36muYapKT2MYvo01RMZ/vbMLHpVtw84/Bq+XH94kZvQUGOpUMgXlltuWu
mMRja8TaOWnNW4gLDpNNIM4ZgdWo8RZ6HNxJsyGMTWbFDYpakBpw3hjkCn2bmjCepsxck0RHJV6S
NGtw0iJ5DhGjazZi5xFqULk+DgoZ3FSOj620I4QFcsGbSreO1T6j7IsWVdx9hfZ0JVaJXowI3hCB
3KM9GZDJUIHNTLMQmNCCw3/L2pATk9hPnOFKY6VyP2RsLY+GZRwMDB64D8qFi25ukZfwBUjFAVjs
YpKu1HqyojstlF/00hi5Z+3aA+jdJNgiBuLHoGvEImNc3/BG4wM7+MCS1sSVdZw6xI0fOXsz7+tV
T4IHSvL4x0PHk9jFJ5TdcdnR1lokk7jHonCrUapv64kkA0FQBeBsZDRx3K0Hv91aBsq4PJb1ih/9
SSC4DE2XUE2im7aQpd+DvD0ZhfcxjdawCCGNLDABuGswJj0T0eYhJQcGlY71NjBzlibT4dI4wnw+
xR4swtywAQEiZ2VFpLr3Izw/KMCCKd6X9rTxU9280ZK3vGhpsXN+XY8rMg2GkWtqgDCp4HCQl8yQ
eNjbwvrRuvHgCQyteP994H8U8B7+HmQOWQvD2PlIhh73i23se6BjvsFCG9i4V2p8ABsOoyu761/r
aE0+pnFwwpDpabtzZLht7DmjqjMfRwdRKg8fHbY5irruN21pflhm+sDMf5Vpw48pm4fYKU49w2Ge
heGSOnSyamQDviQGrjPEbU8iq48kzbKDE5ax9zpQ66EJfuroWA3gCcZVw2O5tB36gGNCzwduDG90
1O4qVe6piUYlHitJSvnYa/dp27MoOv1XTJTqXU+WhYXQZRroFPS6ePQy8tvIXQqZ1v4QJkoEDrF5
i9jpWHuxxpJRtLAc8Px6iZ/d8XHqOckXHVpisLL7RtGNrT5kFT/oWXTAysLp2IQTJ5KdJp1n/8eb
FAonLD0rtIUE/4n8R5Dco4oJWy2fup7nFloRnsa01JaugeiEmLJ1ryfQ5XmeFmYUXDUzG1ZtvnGk
w7mMYCZwxsUaDFFFobTpm9pegcW4QTNmeunr2JJdlaEFXdbCag/5SIiQEQ+YWMsfJ4/fKcOX6JF9
5knswfi/4DqhxFICjn/ASMGFbCP5EaT6LNSm1Lx1iwdD6xnSZc7w6k7Fc5P090lWMBxT/o0UIaYI
GszhsxfTbGcjLHAoidukUJwgaFibxUBKFFq3yWAboGG2tWUSrkyBtDZwumeksE903sCUzmx2rz3o
1sCgIhM92OPoIHD+og9k67Q8YpKsxnlrXf7k9hppX9H0IJCmGwGVgJiC51GDDNZbHqp0lPQ1hkpx
FvTfOCkWG5mzXnZxZS4HLaFmgx1REOrKNnRFT/gdJ1G0iatuN2hy7jgdR6MHy9uitK2JK1hT3L5r
8JLoJeoPVVJrq6AJ9kzCl0z5ZlSGeBQDDUUoGc8hA5ki0AGo4qOHAfrcYRQ2gqoDHhVc5YARX6mR
W724uoBK9Ly7cRIf15TH4QZhDLxgo9j7Zb5LIvXhSfvWq6Zi20FEWNgGU4hmulezMAyN78ymC0jo
kfiiJEtL7bKrVFq5m9+wEfavUxg/jSP2aAGt9cDIB67up+nW7i4GDKQV47hBlHXN/eGITXKClxmi
X4iGpSHabdjsJ71msqQrExaUR46Ni7DLzoMbFBAPyEcJXjSYPWBPbxtzG1vmaii7alXrCKgBhTMM
NdBsoYYQpcSyjviPBIHeX2sJsy82i7kOwtmv6UcT3crFQR+HW+iNHuFmQu5G6A3DNIIRPjIDClqd
+vTQk/ytlIBqgTpEE9y2HhWFEs67LZByQGrdkXwtcLY2vA3agz9oJwhFz2LgUXfhtALSI6ui9Y8M
Z1ZhhPOYyPtIpo9a0XxRLj1WhKwQ/hitc7T55baqs+ckDDl/KtY3/G44hWBUQ3BDCHAzYE9l52mQ
PBI/S1wL0plubM+aO36gI0DpNs6prlH9TVpvb2F4g6RpcD7QN25ZEXpg7/LYYT8c4LuTDktXt6lv
4aD9pI7+BjQE6iKIjiFnYqb6heFUVP9qgUfxJbGSH1dRetdJQ6I2ADeQBIvWjzBTocug7ONpHxgs
hF9ZQLoQ8ai45th/U/cmlvC9wpc8bg6Ady2uSbZJ2hYwFLNyLTszZGLNqqHfBx1pw7YFYDnelcy/
sNUB0bB7990ENU2L+pJn7R09rvsifgtSssGyTt3HSj9Y/Rld65vszLfJw4JFN9oJ9bem9V8iwPdF
qgHA1hYpg6+xsd5TmX+PvMSsqi+Kjss6ExzaPOEc8grQfAJ6p+vR7fdaQxCOj+O9Su07t4Txq+R0
TkKSjEiRtJZY1Y9Qf/xNy7R6o4cYEpPs0LiBsfVleCNQHjCyrW+zjEAKzioL8mKR2Pj1NnWfOK1J
DB54DeaB7jDwxa0/fYxEcumJ2oLZ5qZkV15qrXEGl4pjMwToN68nAyUwhpdVPRU1/X7myjb8KT3E
pBwy4GlD3v4+79be3KP2aexgy6IKYkAZAJVbjKVsVhCSfij/3vN2Ht1S/qEtGNCtybMEDkirElac
Sm4TDZZ62mAJ499WUlQNWflYaOPeNDhlGoZ6wDvmYJcffgo5PnVZ+Ezdfep1pmCBLq4mLsQW0/YG
qQ4SneJ+NO0tw2VmZExN4gIK1lQwOHYBBpDnZnFgB5QTxFBPUs78KDDUhtHWoulqRdJr4K405yOL
8NGRawsdMLnzAM+sV/0EiwaqDqpG3DqtJPANrcR80XtwlrHWcChJEBcDgLNdgjNxqHxGloPiuWdC
2vDCqMxA5LkolbEvBQaLp+5Aj3HKTWGkT2NBRnKmAe1EPyoihlZVGN1lcf/Q6plFVJmxd1vrPnSN
aF2L8FjknB2ykqcgy6zHaMZKBSbBXyONDQYjtOYo8pBrg3R/mBzn1jOSi29oj0Ly0DHgpRyPN77y
5Krp80s5BCjW9SeAhddsIkm2sHRcXC0Df5Q3Sl1oYn8kMC0WasLY1FwCC9wybwFEwGOWtcOmY/RC
YDeVRnWD9DZRsJ4wl38UsUW6tRvMsFG+sTdzqzSsNROHG3sEUZIkd/m9rOap2EDrE/ZCT8rH/P2w
lawAR16HPPioSd8tA3s9Bgg9U4o8LQDbbgCHVX5H77HtnpHGpzsYivqyyr+a2mSNKbGBJdCYPYpp
KG3Ucl/BgDgKDty+L3OQmyI/Yf3/6FNUBmxL96AZHIyK2V2GZ6ur0HrqBjYt3bk3pI0yh3wfnPkT
qfde62tLqaIfbXLXHQ43kjGKzzgJX41heoiHsdjNkYkgJ5ZdJne+7z8msYF2NTvbuvs4KPOcZu+t
CbMVgtdPFYRb13VXMJ33aG4XpLEQ1qus53AaX/zx0cmygZFoegd9ijMPaG2ZgZC3GTG1p9F1DskQ
sAW7drokrxnMZ9hJKpluONHBfmXDj5mhYq8CoISbyG85srVbB/MiKqbZddX3J2PG6g7cM2FTJ4yj
/G8A2O6iHar7Nh7uYjJcTHh+GHlGY01KWONYH0yZmUYWximM2Gor2dypidaqomRxkTVHuflRgD4a
GnGqrf5JN4xP30VumeTJIXr+/a21dDzgzCPjyFTwH4bXpAZHjee2Gj/6XOdBxi9PIN4tM2d7hZT5
qXVNulKccbu0f2lb/FUq7NdT2+ziRp1as09BY6vdqNJ6Zfas/Gl2GmonWHYD+JFAfruCTyHU8S50
4QaFKik4tyIfgXrVuh9m7zLC11k0IY2p4Yd+ebToZiGZ1RJklgYgDVrzrLJyWGYpVHsj4zGUXn/n
vWJ67pYQhGu4urS984KgrpCBKZYbrIdQTpTdvI6yIGiWg0GpTmbC6gyfEVxA6CPhDe6KWr+z1mhm
OR8z2epbbMEqVqC8G32jIi5eHYgG+Ul445sFhZ5Dp6YbFnKOmCgbxMCTOW7gHTb0RsB0qhxhzjxf
jmA++MceGzJnDnV2WxMWnFDkDyMXaus1CLbnOipPjj++W2XrwYGxHlMzO4FyI9uZQOVB17d1JxCT
e5ecg1GDZwwi3JsQJoo9YTzlAIkXutQ2XqGJXeXA8s1RV4Wxl6wMhpxb04qI9eAOrtsgw9CceJys
RsQxE2HluQVtsTfMw4St4QT/fytG17rrpOMR6yqPxB8zebA77WlAXLvkf92zHOLrC4rugdDdW0Ra
727ruqco6Npr5mJkGUmd8cJ7whsVD+VtaqW8Kz7Bcw1EVWAGCLn7UY+fCwsxDFg1hJydjuhK8XL9
JAd0xCK7Mzsv3TkumhMUsdSeaad9TfncCyhIsuoFffNFKML8Noi3Gmq3FQd+ziEVGuxK4D9y21DA
3a+qh7LItR162bUciwwBUKW9s+/CAs3ir4DdR+8say9nI59sOCWP5U2N/+OURp66Zr7mnHo3vncZ
nTNtymzbm0OlddomNkQyh0OHLLEd+ePwnZDM6BuxESwQdSPoaxVoIT2Gc9StI8crPzyKdDoMrbjS
YXA32D2iYxiloFmxs6wtQk4eXYMO7DhF5skkSnYdXiqQVV+DjtpWFsN0V+Fm32VeV+3MJNbuUmBV
C9kYzpfPfqOpv3+mXtsD4tRrEI7Znj6Vtpl8rXuKXHFhack+hashP678g1MrWjRSD7ZBVVyTUKRH
QY7WssJ9ucQBUJ6sxPYOKEgQmxjpjT7/8vt3DOeZk1fSoeRjdIeyb3AFjVcSRqezpXfORpgSE3R2
NYsOqF42pJffv0gLN2k1QGWtEfX2GiAHJxv0KxjOmqjy+CdCXn1NTALDAzsnj6RnXZviZl/PpP2M
9fFGD/X733/6/YuyofP1wY850EieuJI8J2hb6SwwbBNQ8qpg/qUp7+vATXZicJuHXCXvxlDiatS1
iURd+CmMELF3dSrcyWS+tXktvo2GiB4k4yoBgc/LjPjGxZq5VDm2VJhDxEy0A+uCcBFhpoovGWIw
3tSAPD1xYlzqpBvWGpDGJXOq/pAEV0fbFsZ9nSfDmdRGsa4Sk2hXwjSY+031CqrBuNYsyLPkQd5q
LhXSJLRrAVQWNKbhgZEu0hcZO19RHaqNRRrHcsIocWyqRlujg4/8qblWWm0eZW28MXtBvjjpN+yN
An4AzlXRTKDOSNqRBqovVyn4AtIs1k7aeidsZKDaaXLLpHSPdjh4CEEIHKF/vqUj1bCXVeEZewjO
9OqkGtqvJfBJKJMGLlka1DzYV3i+CIrcTAFBjZC/EaSzRNTpH1pA47ocGhjSrM1hRSN6tJtb7k1/
lUq5tvQwOXhh557taecV4qV0A+fgBJaN4ZhcxiYLvZXpsF5SVru7ulJ7MmyCIzN9dzva5YNe5+Yj
p46F7TXj2ZgwJWL28Jdg+shBtNUxLkyCEAbf2MVk5069cHeT601nYVk/cAIUPZIw2sgiDLc9zokl
+R/F2c6qn5B3DPGj7Lc0TznixRXQaC86iTKJjiNCTLIsaM1X7dlPguqMCRXHaZBaiPjB1FWJfg3s
29+PXDWOHQJHHLg00RzEcbANWKX22LFIxWaMsTDJAuD4X23DqpuOMqzaFUCwmrsuRLblVRA6YIEU
xIUc0LXSBxtQ72OBj29GRpeKDuYxqFH4t4b/SjPr4EXUpCXap7XKodMR0oKbSIj+7BXtk1uH2gMo
m2+udXGchuKpdfA7WuMkb012kr3psuuX4wmXiPjw0u51knWBrN3HfTnlaslEQTs0dcMYzqUH7hb0
IYEX+CcjSdUxpJzpiLumC5tpOxXFyd3vX/4ne+exJDeSdtknQhsAdwjfzCK0jpRMsYGRmUxorfH0
c5CsmSZZ/bPmt9nMYjZd1lZFZmREwMX97j03ttI3gx180rNDAGXmVhU8AgZf4LxQ1Qk33tofpA62
kFA7485DVy5lOdDC7LsvaT+BI3YeCReYTPi1a1Qh0xqhQ9FRL051ZOJNdt1gF1VMSToRO9u+Loyb
QI+u6VBdeCpY1Puc8hBFtVyRKskBlCV3QHOZCokhLBTtDd8OfEIpUDVb2tzooymmpLY/9V3aYwUw
JAa9MDkUMBB7COkbayDKRQrwoBvaujPleBuO6Lny0ptp+GFfbQnENI41gzoth440yz+UXuYdSESt
DO5fW9swHgI5Vez+nDQJ59rrsgeZYJqFQTdPz33Rm6yd1lATZZTUZmmsAALsFTdp+xBV8t5U2PBS
804vO23LPX9PbuXM4OEa55htNS9aB0QQVkYcTJt8zwDXxnJMdqOpCY9oQyEOkp/X4jBGpMuCjWOm
+YXC5E1Zq/AuZzOWI+4sWxgn4VrIH3nRQyEVIbcHQQkacfO4MOpFr5XtQeQ8REQuHB95B08iK1Ud
bgBpkeS36e9TrHeN35qbIRDJuajD1xy9Yht0UObzqL7xrBTnN/7YVdQ3d4YX37awPw8NX/9VHxlf
kpGi7jmpOfrOvS3EtSKxS2lRUy46DtlRILDUQmYwG8QkULAMl+poX5bnDut/z7PZp+RuMSAfUq3d
Rkl8EDZoBaEzRu7C8XbKagZmah3VDpEwtP2604+93jaccMHg+fnMp5trjq3viYlYHVBZYfpUjeHW
OHFR/mKTS1hUeYfsZlKOHuNfB6HQF3dDmr4mg72Kq0B9hw/6ICNfPalKH8FIDAy95wLYpB2qHSUZ
y55evu1k2sFdmSAVwymKT2mXfdZu7DrZV6e6mOneMPiA6dLP2Q722m5RP0v8iFg0Y3qDU8yQnUyf
+qDFSe/WsEM9fISRr1/SIpbfh4JgIupbnsce7sxBHCMyiMsoRzWppro+S+knTIS2LcdhpnkqfJ6m
Xec7LnEXIz76RvYBFx/bfGHT0laSbmm74ju/7tNEbOJL38i7gm/KDBOczjhKkU7RjYxC4ac36at0
BBAFT/QDUvR0Rmal+lCwngyJv6Ruj7ywH3a4YcHxssz2tw0z6MYoGZ9RVnHuNe3kpXQ+27DmJzCd
siJlgQeLuEXR4eqDAVqrZt1MjkPOQOtXYVnfCUeRnnS7dsVQIYc24/h0XWHLGQb3LVXx9zhpOGVG
IF15nPep6VvbXs20lcE7jhQzLbuUi0oXdfLgeGqfcM1Ab9Nu7bTbuA52k7LrNyze3gqASrnyiI6w
HapHd+ivnWq2+MTbHZXykI5MjqSO0OFEjeU1D7xoCdRqYVSQQkTkDmu9I/Wc0lW9H0e0aqNVXwts
o7opOE4J0Fdewjy6JTfhDOLdYKCL87TYxcW0VU76ZusZvGT6Nqb83rXrr7SG5B5XooDiFqA9HljT
HZANQGQFW1CP4RYuk80Nm7zrhr4FThYFZTulP/hHagKgHHC+4iGChmlQlSGrOrp1KpeFFzQ0cYLs
LhxZmQBkNzukUB5BfWXiIpUKT3IDVKOSobGdAnH2IuQd1P+XObC8oyY9XYWFPzetgYSmXb1QmguC
r4J+OIUUbSIENAxDSpC4y0HQ2URfFGDA7RT1+qGVhFX71j+T585gLq4LF36D0algx7yH4DIhC5kO
A5d9tG6/yPelXn24ysp2SNivpmPWx2BGf+Mf4GRflfe2DAnezLltb93ilPsC3mpvcZ5ZBD6afl9w
MfaRI9mw4cHq/SPOygv8MsYhqbuKU2PDilzcZaLNl1nLwM4tW/MuBQDdEa7choPmrrJaUSIXj/dO
EO0lrlTgclqzn8/B/buhcsjesJ5Ib/jFmAFT9o9aTiC3SpEaJAWoiS3xEAXRleQt9GWV1xcxudTr
0mV4iUJv5eCRnwOCNoU5+c5vp5K/bVeU2dsgEVx1/SoRit2u4M2xM+ZXbnawu7pZjbb70ZV4a81I
HErYDk7h3zBionTFCpuVyTqem7Tc6Lk7Lrp5oqtL/xCkwxc60aW/LKRprWShcuQBFfJu8Z8ZihEy
xFK+avUyfsm7ccvcpM0b6sOZUS2mMUELGYmQNGMa4D/E7Uj6rN1ZXBaBmwTQJJPwts6ZcVI9kNAC
Ti9i1VgZj7H1GpXhixViP0A69E7CyagunhH/6NGIN1iDuX/Gur6XjNY2eqptvJoYRts7H5VJXYaj
W5eeIFSLWOChfDf+d9ahbs8J1FlJx2uI8d/oLrJ1hxghvOzRrzuBmzBkWSW9nRrlA8o6UrmZvtcc
aKIGA2M/1reOp88KNNpVI0x75URq5yFUrJ2OIVRucjiO7OIu8LpdXk308GFBpX1s1vhIci/0IN+7
LP9O5FPkp0VUovh5R8ywY06cY8F4HAOeXFdtGmoQjIGxVU/OFkcoETXYBjzRq3n+G5dmQ5/OyuoS
f0XH4osbDXTankVYvRReSUGt6ABLiQIeZxtdbbGtYu8VDfMp1KksHZ17w1ADVg7rmOoF7Q+ciu9L
kBGMP5etwaEAJhR1FGn7QIADe8hQvliDyfTbSzZ9iy1Si0S9q8Ju2g5zZGqeJTFlnRtNUF19rk8J
gZxHrwETJQb32Jtmt2nT4p3sdoaY1+Q73r/nCjZW0g0PZUavgpESQS9BCSgvDM5BCFJnwhqBgJyC
i0+jQ6XmcLUv8QVY2pZDXbWcL62nquBLahn9eLZNN7ifsv7W9l40PejP1LhMCQTwssOZlRo17bT8
RL3c8wVjMuKppUOh6cLU2MVy/52U8r0WNty3G4CDrbfvyTljXEheZMcIDeoR08jgHVBtk2xgpA3X
Tr4rPb3tGyY9cew+ld6Tmegxo8rSmrmOtyOxdUaFjNqigNqUCnI/g/0lYcNqKfXhJp6MG2ab0RqD
PV8QMg1ZLe7zrpM34fyB0FJormIg19xVjZcWUjBfYPkS5361niKGIBwGP3TL33D62Avf4fBUR9jZ
WpCuWGhh6SgKGNg1VoTDaaawbgmNcjKkGpMJKgjHwOZt5SjPiIMAK8vOobMmzABoEoHm3wmdmFQb
Z+ADoYb44iYkUr6wHR+9hMjKggvKhLkeORMzynTkC7KPRDvsA+qH9dIF+QvyMKxBnTLXtCqnvCwp
4mNkY3d3CjkTpd1bdW7AftVyDARrxPLUfktqbJxhjSOjjF6YYrhLYTeP2G1R+dNy70ztc5nKB8d1
IW6KNx0BUON6t2a0Ri1m8B3mJGeemPsoqh8zLEroSwfPoJVdhLpLVJqwEunPuY0DKRLUwlXUfdQR
sRqO4Ej6YK8KDG5YcuDPRJdaq8kFpnJvZ5yIg8k8ZH53Z0+gCoE6w44iv0MiKPffyom3x8mNDySk
1741zLVDd+9R3eiY0azcNp8Hl9hV7yQQKMjLLAw6186hXh/KmmgcfyVIJVBBJwLBlzhmHlpTKRYH
EbqIsHbz9flEY9Fj3ecDx0sdtTth/hzXX0Hy6NfSIRJZuaT22hi+vDF5mDSK9N0tdHVbz+48Hkf8
zIhBWDS9rS60t5ZkJkkYpW1MU8ewVxuYnQ3j3enNuyKxUTUkZUFeno8nQtMd2TA2C9qj6agC/0v0
Xrt2lWftx7DldEvFsaOwOhuG0awBmyKgTw2R5hbJK1C3LP8wHqROK4rqaEGtUEI1fKVC4qYLdY33
CExQ1AzRtaia77lRvsQ0ysYmfhZ9kGudLpAbrZZvxmhX1BBRUha+CNMbHpige9yvtm4WqtU0ljW8
CitauDVIPMVgEiK2LlZs8fdcccKbNjOfa7vv96IrcQNRcHSdVHxXWXl5TSBsMBib41L5OpgBQY1u
YQIrmm95QMdq3qun0dGNE7T4adObhAQVXqRJb8p1K91ylRnpIWpopg2YkflaJRcOE+fDXEsYFhlJ
1FE9xzw/GyzY9+Qxzc3kxBSwowO47qHgxmu53fiEm2sZmPn2z85f429WfikMycVXZx9Upq7/Zu62
88FOOFJxDgN1lsTDUTP5GLyeEFCMFzJVo9hNYj4aaIxe2kHf9vGwGwANMwGMXWj57EyjGp9R+42T
wSBU6RRmGCWG78+X+t9K1/zf5GZ+js38j+33fM6m1L9HcP4fDNcI0hWkkP6LbM2iarPv4c/Jmvm/
/xGsIddOekZJYesCSqVt/u9cDdvTv3THcHSXZ5nzmfnvWI31L11akuiMo7hcutLA/P5XrIY/owu+
K9SNOQAU+Qv/O7Ea41fLOT9X6MI0hRBSmS5zFPmr5Xyi0yiQRp/uM+crnviNb4zfUgc4s0VWowlt
oLQ6pwd9JBzjJMfBS9d6q/RtknjPaRl8djRfRhW9/vT+cbqcQ1w/p1v+48tSruIKj4OGN+HXl5US
9Uk9L0zh52VHJbKjsNOjpQqDbfufjfe/2O5/vAc4nEwhCbkL3vlff1hZR0IPmH3tG917CmS2Ngfz
lOYejVw4TZvAvqU6FR/NcPCwHywKj0mTPianNK7fWOPrNdV3HH20j86KnizThqSjZUQLbO29cj9U
x16NEAibxRRfTEH28M/v1Ry/Kv4djfp8/Q7vFV8LW+o6Ku2vr5+NIh+Vju2WLM8beDcgVs34jYXf
XCUMmnZ+zinXEu4KuDU16UOxbcts/ecX8R8+sF9ew7zE/RTP0mw2hbEck30P43OpYvMkB/fWiLFG
G657++cfNkeb/vALO7/lJFoDCBPFDsk+CPpvQ1Feslr7GmT7dnLekdke//zTmCz87eeZri1N0mcC
tYCvyq+/XEGvsR9YCugMZYD7XLRrMq3BnBIlB6lHOzjBYKIouFqnI832a7OoaV3FQm7lVM5SmFtc
0h6jOs5lrFzDDRHb4FiqLDrVVlzwV6jHzKSlXOXxCImLbKnJEygEQRrKbnxyLQFYmqpdhOVw2/Zh
/Riy9lMS7N/5dMpzDcMnMg24VyxPylvZ9RcsGSU58H2PzXjNpr/NfPMNMHR5wYhPXFXOk0/+RkP3
bklxrZRb7IeqJJUVN/jU7F2DRlkrSSCkIWNazbPw6QnHLUSijkuzzNBoqDAoj+iL+TKahkM2+7FK
wyxuegw36zYFq5j3FWSaflqMWDvWdB/vpRpr2BeoAYHfMWBwT0ULrhxC+ddA43DvxPUrAeZdh9y1
s430XbpmtCm9Au8Vzq52AtmKXSfz/P5O48MArVuNVnKSVvYe9zDDEWBficjUmx7LARMT4vd9iknB
MIJTHGrBScUvSTB7nJAi9Q5LhwnIezWX7RZFcB1cSDCQecjFmtm9LEyeGDunzY+KOBlnO9OEPJtN
e5T9ZRNKBlFQr5KxfnYNOD98TbB4E7Bm3442BT28i9bigjg4uy5V0Jgdz9ywW+DvKh7dfGiXuhGc
BxfKT6IhmAolqzu9oP9NcGvUG9x3dlt8cVrktClE6KrnIowUus5q8sGETWCf2/rOAiLk2rSYTDD3
lmZ1ylrlHcs8fkHqgs+/bBzX+5L14UeFb7pw7fegYqBS73QS30tI2oh/m1HvX2Exc+t10+5sJd0G
87+2GFAfFmlzNzWeDhlOOcuO2kQus/jfzXhTDYRj+G0damP7dQHtJmpdGmtIHuIcS1qu5MPatcMn
LiDjElD4a9XGNsyW5jnKDToRA/XO7wTBwcIITNsKwH9zsOlLEA/9h2PBGkqzMN+mkXkIFbhrQ4W3
nw3QqWwf4rq4dSvyOsxW3u0oz9aG2VNZJKsdQJaqObQ1PYZ53u0MzIhM2gzJs0VnGTHXk8dDMO95
JdQ56FrYpexHkZqnYbIesdWssXth8H1Mkxy/EOoyvRLPLHIX1/FxSGLHLgTDOh3NAYLb3CpNBBwy
0VcU4qfI6L+VhV4sk+LBD6YUjPeamAWngOaoM4GtvHgZF7TV1xK8sJxSj5JC6yoCvDPScqmGqXhB
bQsoSeXFuS37B+jPurwpvKc+DJL70jQuYdEh7+qluWZK/DUT6glwM1gI2IOMkbkHjl2PFBu/2pl8
nEi2LIByPJW8CwtRu9S2JvdAauhEJGgD0NV/htOJbFRxH6nuRNxe9bamU7dKOjyZsKFUJE6JAdCl
qAfGG84TlM5VjZl9RfhF7o26grAgRhxXrv48yne9fg7Iwr4YDviqDoCNldWwLHNveBGDXKkgZVkK
swd07jumkthdlFVdQvpv9Azgfut01V7imN75HYmHSUb2irkOvbqdxZEEutrCMrahZqSvFvK2XU37
QrXGC9gx5is939awCM4AAfi4+VwXiTSnLQAVyL3YEzZa6Vx022u3jZpJAr1fPjb0EFhwZNrwkntw
MoOe1kUVR87Fh05aJzo9V6QOYQen6d0UFd4aYC3tjyZLBraVmyDPm33s9yD7rPJCjUVOMzTrs9F9
KOHrRyyPm9AAJwHL+gb8KRZrI1Q7xmqg2BnL+iRR8Dfh3fINjztgrqMnVHA4cah8cNQAKeFDR4lo
Z1uMmsD9wbaLqa4+ESJgpzV7sAR9GawMoa21EBXFMmAHWmVMVpo1bWmn5a2TjsOKa5+7ToiecYeu
XI8WMlJKR8GAeRWNnljloXZmDrOz0zPui/JOjyL9nMQTMbX63mWckjHkJnVmLdJ5AZz8qV0ZjbPm
ai2CVN5Mjf3os+TtXcz6+FZtTAzzMBJgjclsW+Mi2Avvlsp1KnZdl5wNjqykLodVZDc4kSW2/QIj
jua7W10j8WB3BFMJnrP9EAz0GbTCboC7qB1FDOW/bXDZh6gpZjje2R12ZRtzTj49ZwNxlTiK6nWZ
ibuy9q6dh8bZDBRsEBSitNaiQ6Nr7vUICAd5RlXkz1lRXNm21LaU3cppPfuIEQ7p2NkbiXFVuH9X
gpaCoZfeLcH0zWwsvtFzxREPM4rrFcXJgDm4qEcIggkYCEoOzJVwtG4tAocZylygUqH5LIjsPrte
9mzlBaTmtDjMkAZM/kFeiDm66CO6YGdNOOd000lK6Eht6aJYTlyWo2iXcQpqCjYMXwaU+pGp0Dpz
XUN6Xjal80Qry2QG6doa1FdI+qz109XrO3hTVYzfGtEz6r//+bgkjPm8/OvxDJkXg4slTGGzos3/
/qezYFECz1cA2HkS8K43etqxW3h3YWQQlMnMW6vJa0zbNjY/JMxGus8uQiwuC/Pi2Oa1oeiEnuou
OLcRdI9KwY8PWCnTNIsvFmF9aRsvtR2YN6V07j2+6SaRN7L7Y43nRx2dsSoW0vTZbeuRr4rwy51j
MIAuhMo3udZRpBStAuR7qoUR/DNw//now+Ip1obVw/31nHssEDQ8jUeDhykk5ZN6Tk98wkQNC+sn
p+bIErTlu5M/e9ForocSdWISeniM7e6EFBEdHCPgDFJqD4B1mE8kzmrg2LpUKniSjY8pJfw2amQN
/SYoVixXNyIz7lM/pwDJWqdRtVW6+x2LKAWVWc2mW2F7SJ6tjk4H0aWXNm2Xdh/fCTO7Mj3r9uYc
IcJJFE+pPJWR5AgYeDR/s4fJur/RinVO8l61M/SolJRMIR1A/XXfSuplr5qD8N4CBPSrczPvxGEe
XoN02mV6GO2YEec0cQ/7+RxmwaG0fCAMWjlsxqFnw6E4ocdzuyDTusRog1EslR92X90FML7XhjEe
/Rwx0WAIjOev2HFevckjXVt0pZx76M/+bDpvzRh5yDqDUSo37jj4aFwMlUtJs4xNoXKL5lbik0dL
TrvX+cfEhTyiji4oYib+xCk7LbaFK7ZKqDe2C/h3VvRal/FrT5Ey4o27Sq8pEaNFCh2BYS3HJoPf
YNVFR0Ke+FP1ndWQEC/8Z1CiJ8IAKEANr0oPDhlNi2QxcAZjAzGarVbZT1lYUsLHUAiqY732O+c2
AXtYm+ljYK/IyN6YFuODXOfUUUnrtsHqosYW1m86futHDoexXauF0ServuQNEBoddWnGamiO0etE
9Ahy1NFKXHKO9TcKr6INZMlvAAgvvs8T4XX4LXm8qelptK2luTUdgPBVSjLD6lBwFciB9tBe+sat
1NnbAVZa9r9v9J++U5KK8B/YfNqg9VKsitipKV+np5ChTzTL1N8ja6YdB+wi1sgQcujmcoq3mA+P
NE11oRDrQZsxhHqXNqshUHs7n+6yKSfx56QNdv8b0BVoeb6gubKub61uwDvdM30toS3oJelwzX/i
AGA6kN+4h+/whfW45V2E18ha5nbQEADFM5T2IWAOy+ZT5oXi8r74tX0zpmRmC7PPFmbtfcl7hxSn
ss+eov+i5rdiqIdPyVLPuubcTUEKaD6QwSrmX1WOTcDMre8Tt77j5N6eAPJzlXD6ozvjk9tCe01I
MxHw+Z6V4YeoM5d+vzmYHmUvcXupYxgknLbIo0J70PXCODvNmY64YMM0H4/UGJK8TjFyUZj3zUk9
YyELQbn2cZCKdnWuJbjwHiY6qIhfcfnLcDwrqqfzKqS6ueAykx00CR2es3chCWLrVAxuwQC+1U6/
paLCWn8u3P9f2/sHcM6sl/zX2t6++p58zd5/FvfmP/AXNcdGjdNtXZFickxSwLNQ9xc1x9D/JR2B
LiNdhAMpBJLJX9QcC0kQ57+NJeoHbIc/9Ze8Zxn/4j81lKObhsTfA4bnf8mONz/22B+wo/9Mzfld
WZbkEEniWTPQx4XdI39TSlRKo46qG5pAXS2790f3ZgimZDuBkoO5Kawj/kPBObnMODxi9HFR4i9U
v37308TaUGJ06J3R2/paizeH4fWSQa9Y+Crtt2H1DzK4+o1xwosFesFCblj85siRv2mRDHp1qigg
v0ZDfMXpXK27IDnotWsdOxLETDaRR/pouOmDxOGUNdJyQu4HUt/N4JXFS9fcek4IO6CRr5+/Vwv2
mNmzngPRN3d0yt/4RR1sc/5pUeRsRfinNc/AljOQFCWnaWOQMIkFljs9G6yjY4t1qaVAovucGL69
cyPcZoXJERCI8pIUQbHxtPCjNsHuhSbZX6LNYB3Mnjmg6+k7F+4W5Tfpd9vU4n1l91iwIbksSvts
DnlECBDfVhh4bNFG9eSXVEQYuDbOHKrUnVVRcj6xNCzrxnxV8Yg7MhC3nWaLvc9fwuKXX2DulvSj
bxWJW46bcO2sQWfIONE/OGbQ4T1n3IytK0h5F9aRGbh1tMv0bFbsgl5IhosTNk5LImc5pWXesNNi
6Xypx+xVh6DcNSwzEboabgmGnzRN/BP1RPxyWKQQwwEspdsKKVsYnCVnre+nw2I1BA6NI3zoRsdl
uuhUz/5FSV0Z+vXx83/MYqyPTa4fvNIujigh1z4TdNn087kqsCMyKYDps7h61gPfOjb8KulUBvse
HialDOYJHB0zY8c7WRzxf1oL/nrgftap5+f7p7PuXy/fNpTpGIbp/F07prQeEB1G4tAQ9R6Q7nRx
kPcu9txgxhYGBEJuxwj63djd4sRWWxxtxYYWwkvOlW2BrRI/pklMHGT+usyTZpXL7MfU5sc04v/0
VfI+E19gwmQrfVaQf3qTO9xzIxSGcjmU0w0AxLMfw6fzbMLbYjTD/aB/xR1vHgAkITG2+wyz+xFj
VXJpyvgS1CPNX37zIJ3+kiQQtYQnm90/vJO/DcGk7dqClXJ+8BGxdeu318iRmUOylhBhGQOymHX7
1YLXu6nYHE+NYyIyGbxfADPXWh4Hm7mclzKvUxKxD3++lWPMYNkNvCUpoQbv/a0pGshDMKr//Eqt
v31lXdtCDnYVn7hwGcb8+m5SeuMLBcNu6Urno8Ss9EgBi2W0FyPpCRq31Kh0z3AQky+NUfAY1vFH
PjLl9Xu4t/7YIQFArC663GRZtr9jUf+wRDex3GIpQfdt2qtEkfj8EJhlsg513IGCmlBHROQLDbCk
7s7Pw0uYZXITuP6DDhRN90S9tewcTamgzGei/XshvKQGnZLewL4CySP7x2mOoqi4t27S6hhCjdkZ
LfZ09wMVuL2rA/L0loysI965bJEsaaX8i9D3X38bf50V8MzM7x9Pu2LqNe+Zvz3yaCTxJFCh8L1m
JRlPwz4C06kXn2u23rO0TW362Cqi8EVS7lLcCUVsu4dc+tS8WCAGyNipNZXulTZe/vzh/n3HROkn
gCVN04LExET21w9XKQ1HMRb7ZVboBOYzHAEtO/WCxfbkZh1bzjC82YHbo4vdB0V6GMF4THbHoMwL
5L7ze0JXM9RXg0/nizKFIzMP5KMk3/z5pZrzS/n3PfvzfeTNA3zJK1aCl/zrSx1qbYzEwDHeqP33
vuY9A8aLvdfMsoTnY3hu6pQEtJmobdR0+reaGANIBtms5bwJIT3AlOHWBj9oBS9gCZ2aoXyFoQpX
7ZNPVugfdvjfJlU/Pnl0AZ1V35RS/32sR8OX5lkSIk2edcGWPTjBmec3ixqeGtrLptMt8nu6ye0P
I+LEBPQAcaw5jzGtUf/w7v2qUsyvhRSmdKktYvJnGL8PdWxnkD51abD2WyINtLCE18mMx702qi+f
/69pdfOokeewi3G8NKYRLDVL/2LFeKE/nz5ykR/9iA8Vk43YEckK15NeYm9HgNgowkF02/d7P6zc
FWw6ZxYDdjIrgn94V1ly/v5EKamzg5pQf1hBxbxi/bS+W76qXRuz9bItYO00VZCd3MQ6jEDfzEDQ
I0q5E+1SNq0QQPwmPHNH0yqSlY0bDrXdOopmek58HxRf3hKW6C3KPfWW/gIPt1M1LG0YuKQbq2NG
+vwQ+fGx1g0GPQVlAcyeXBzHJPI6mujUTNSbz11YpAtslZiutdhvKO7h5CHC8NFy44YdUb75aXSK
+sRBr+3mw1S2Lu2vNWwVVrKRqPzgfzNHQdeV7zA1wp00Te5VwpMjrxN9LWTwRpwk2ZluxgknaE8S
gY9ScgHzemaEA2B2V7VHXX3SY5q1VGQi+Y7L0Gmcs+emm8+TmO1oxUuuspeoywNqdFKu3HV4Xw7O
3KyL+FJZaw+uxkIVvXUcNZRhyN4dNCV4LzQJJt7Z59nc+Bo+vj5MUTt60dPMG99/HlD70Q8vyFhX
h1Vxa+TMQeAU7+ice8JbhsN1oHPMV5r+4w0KsdKCJcjPsTJ2hGJSioDkSa+DAWcrAwx7zg70Wfw1
HDvyKYV2JfkFFTzqd5ZG1xNFCreCC+zKUeUbv0Own6YBJWmg+Auq2mPaZM+pgS07kbS8fX7Erp1r
nHRd4kcsc0Geffv8qPrePnOZPqZ8xP2I0t0matyUVvYNLNdwk2tAT5q+5aKL0ZZKYkLOMHIfato0
jugoa9vq1zZhr2MaeqfP9Qa6ZMPdu3wQM09kQcYJKE1umFtNOfhNJwqv3EyRNTCrneMD7ncs0gCu
wV8fBBOhAqgOm8+NNCrHe70xulXSpF9CM4RiEZYGMyBr3Yet2o6eI+4xX58ceDv1QOsGvyzQDwjy
pnLWqiM2PDYdocMKuSbmnfSptHTcMLwwViw2cY1QRRRMO/uWO3NJHHzNNdzFYijpm/a0TZHi1jGA
drRMaRctGIuNVtP6NORcSIraf+4/Sge3p86Tse3ny0tH6QriQ7pqtZzQc+8dZSnJGdkTRHbXIidM
18MW1IDck1kMV4EneG/LN6eTwPd7jYY/ksm1Zbx9niKjLl2ztolVUbegWzIoLf2mTHNa8RhjbjDE
fjNq24HPxkoPCzW/t3UX+q9hHaeC0/z8cI+xTVWMta3d/jz5FkAl0zR2YQJNg/YO62g5PFD2BPIf
WHK6+7xCaoG2M/0Uy747PpklsxAMk1fsjA4SqXrvOtJSdt4CaQ9w08YBd7QRvNOmtZ8bmT7mRaW2
zJ7umCI5VyhDYWicIsSn7ee7X1CcPRWEDCarqra1qLx7iHxfYyqCcyJri8KB74Qlkg7JojLXbkUc
wOmtnU/a7hAxGyF8zQOfgYMxs/RBFMYXIwLC+vn9K6bsQc0sS2+mHmY5BNgkqwEbQqaIakggdVge
qEc8EhkqrtATqVh6IjX0wd3hFBlY3326mzPNXdf0+y1dj0pBqyDAEdcBTIz5gq1BEd0Uyh+X+cjC
R13JF3MIgmuyt4AU4RoML5+P6UZYJDCsCtnHgwRJSB3PLh0501G9laHOdCKM9qE5SaI4PcOKHMcp
h18XzO6x1endaJk0LQj33gvXZbCRiruxdhlSdcNNUjNW8Fqa7WHAFxsGvfTcYQemBevb59v/uZJN
nr3p8tK4c4ig8aR5N20KaWnwmBgmHoMn4AKJB94k6s9dmPd0tM4HswgQ7ueXyFbeSRV1sfnxMBv5
lF7A7zIr5wts+fomC7Y9bSm7z29aNd9nDYrS59W55LlXSABkgGZxtqqvEVtrM9+NyEVcWh26xSe7
E4y53DNUxyhFaypYRsqWE0bCkAhNyuOI0sYrB3rfgktku8+dhmiAgFJKLbdN6HIfJkF2KEukSwzd
3saCILDkdnOF98H25IpkM2mZtvp8RMJIjTtKIm1KEcyd1nHf/3yQLBHsAiGxrsuAvNWA3uhoB/Kd
dTJax7CnN9g2IHFVMcS8zz/G5UMuFETHbW1009r1201O5smnJCtuE7l3Q9rlImMtaSgkGQDYiP33
c8e0i4EiG0Y+7qhSZsJDdghdFA/iQKGGAToJGJ/V/HbeEMGJd618Re/bPUW1018fQzvcqajosGkl
42qGe+IqSNbETboHt6nS+3R8izL8IPkYASueGJ9zrLZi2YKqVqRacZoeqWLZYp4/tSlMGm2gua8k
4zxz7tOj1wf1WnedflHIm2qix3Zy89NIL8E1Cr+Yfq/O3dDKZWl55q3zLOnsYqaLwmR0jGMNPyXN
Wof5RtONlVMxLDC8nAhrPNV0VmsDvuWSzy9phps6lF8hCuscmgjMqGgazuGQMWPOEWlmeT/Ui35j
89iYYbWxA3qshRjJBMxrrS9DH97+3GTn5t7OYpZTJR4oXCwOS4wNnJE/P6pOUFYbGEBXSuoOIhzA
rsGaCFNYEgdnYR/+J0tnth0nkkXRL2ItZojXJMlRqZQs25L1wpJLFjPBHMDX9wb1U1eXq1xWJkTc
4Zx9FL67psYSZ3dlfS7WV8grzdOUoNZuPEHCu8FP6rLMnmo8sd2yUM7k9bqHPmo96ELwWkdbNVA5
9Da+IdIlswiVSymPhTA/NGDLL25bfAEfDGbcDnmlj2G1Dga2Dn17Itje4mkqigc+IYoZ0RF/pucX
0oBxkmGXAqmWBT3egR03xXweEN0HVdr+l8qxOgyjtyKqcXllCKOLksZz8Zc7oBz3uP3u2xBAzmjW
WjKEcxlRGsJeJTwZtIzvk5yCXzfUtRlILPOuEHfpH+l548mO8pO1sAkG1tL/iPKO6LWZqUItMBvM
RC7ZnM5Hx0dFnGVQdzivt3uyLqz0OkbRSzE5WI07lGLE4CZ+ps51nmEXIGir6LDcVOWa5NbG77oa
pp2Z569Dwa1VdFTXuVupVYmLXL5fnp3ISOAcOyIYiTLUGrmfshrK3eIsIYFvPbvBWONMbM+qz6xD
XrE7GcwqvztAguIXbybaik+/4bhzf29XtmZ8mEKJgOHuYWG6wIWK6VE1BFYPwMEPBq7f3VZrbK9v
7iPvsNP5hBIXYX9i/Phu8a01QlhHolQ7Inl0apO4AwspdhanR3I0DBa2a/Xs8paDu9YPmqchQbbw
mEpNtfeixIe9xCR1Lne5cLElJTgjiVvn+7pMIuUc/BibQGQJ7fZ9bjdL8iWFRVSa4YFIYecUiHnO
w+0gZsMQHYUaHtuO05KGwjqvZ+rWHjqJ+LKSUbvJdRWVETH5PWIVCHgAHJYBtIVx50BFJV7Tq+gq
t2LMNfxXwZo7rsRwdRwylkerepiQ4nQjHqcsGhlFROppu4OtbjX1gywJtsuJPKrQ9Ac8a513JnkD
n40ZutjNrjJ9gg1R3rY/4ljkD7RXO8HdcF8HrrmUVzPy2KZ2QMXqvmvOkzps7z6aenEQON5gDtvw
YPP+p5qfTeahjz4rn4lQwu0g2UYz2+Mu28HZD0sc0rMySVLJg/LQhyeUUYSeto/VkuKn48roh/he
1p13039thY0jUzLmTPmpiwViX54+ecwbz85AqMk4uTMP/Uy4DG71oJCxhfupvY0EYmh+0ZyXNQzU
Gi8x2os8I64GapdBvIwz32ofd1xlVDWpR9RPDYKbZvTWYF5CW0pjZNDrJnFoZPVpewRV23BbzRII
lz6g7GgYVDN87kebWbQBHhL4lcNLwCKRQLkxPasuWS6NZd0AVZ2irpA31tz/1YtvkHONIOcwMjLC
8lhUb/bi3JnC/pxHyL5xE/0i7fJmzPZPe4retdhLDiQRYzItZQJOGpfMj1aM48nEXkIRqbd7RnSR
btU3r2zvvTPzJhHItycRYiUYiyy0fVQjvYp3HnE3DRUrbqb47vg/mwaZEo3H0XRnZqlN8+XkyFcr
9jGYVZaTbo3Eeklas6RL2E6aXmDo7X+yw4+2uKgZPfAsakmIDGPtgXrRIz1vbCHKGLhSscxhUHWU
Cfp/koGFlad3GfTLnDhTRERXrULSm9VWmDawRzKLOLgYtFVO54jXgn+lMPQ90MvlpQDMAJ47PeuR
Ro2mT69TD4wc3eKbXLBuKKSA4RITlhFTOiLks/TxH4EHdJOwp63spepsxPqpRFXs/HUaysomQriA
zztIzbEKIWvqO9dF1IWi85W9bXIZa4CUaBLCuPasI9UeOCq/vfidtuK0H8z0n7SuMH2AL5j8y1rq
wow7eUXmg83jgkybiMYfrV8jWN/OIzKeDpu2LuN309G/7GnsrukwMXQltJ53QuzndF2PGuv9jGT7
xGNwMitD4/SX2cH23CvKdyAenbNzsWaGPQTzxI4f2JBaD3PhMhulTa8xnGM2nFmKNK0dLou5BGBo
FCHaDC6+MkKydhYJ4buG0W+okY1T00wFAjNs5roRKxrjA7T7cBQDlZUNh2GpxR+w0tRzEO+CtnVO
ymp56lii1jluqlxRsFpquLqVT8pSjpGbRr3yAdnaWfcn19V+mjCA+BMgDuATf9xR/+2tqx1aq4ii
hZn/ua9K74gzZKfLxDqBJ4f2w+cS9yR/otaFy7okrw1Rp7pZ4K5qkNEj2EnTJ7sdLYrMxth5Ns/o
mA/TycK9sv5yVWXRqZH6lbW8sS+7pHmyEEEFE6lvC+bviAq9zQBGFr0TEin6LyEeXipYy0MO7HdC
lxGwX16pe4w3ojYsTIevw5jftVEQYYMfNwc2ElhuhtrE4Z/FBu3tx96/VmhO0ddUzG2OU5xVZ8ax
NPPxq+JngVBOMW2DSB1Skob6FbT7YyFT0B7mW5vWl1R9RXN3dNv2eSRGuqRwwHUm7b0V5dfktmJ+
DEPTH5gtv7iCNE1xThZOiaFcvrxpPbTx4wMwdV48AU2feMbzAF7EhTKNDbAPcy/57BtSfByGRKZB
Qg0vC+xXydCg1cVf5di/mk5vAm/0X2sD52GchU7xx3FqhnmV+BiK6HeM5y1w/egcER6Lp8Y7Uyv9
cnuO4X6Zfuq++SS4lKIye6bAvIH/+jsLWx19RTzEgJNKr+d9Y6jm0BXOtPc8/bD4SUfiQmXvJBxi
VDnOb4hLBF8Mh9GjbZry4h4l9RdXN1SeOOKeQ6aoGR3yBC/9Zw98V2XOOJsA5jyRz8mCPkfq2LyK
ichwMZIGnOvOa2t2v6GOHlqHn1EWdrSHTI0+sy+sfYyHu0hVE9TE/QWV2XzAcHVDVgbk0NILYFLr
g7xVWmhTo3KYU5Ultv97VNEpqr19Dkfm7PLkZJF/9JvkAR3qly1QAuFdfCFR98AZjD7IHW9y9j8H
F2Zl1NOZ+WP1FeegMGYrHzEHI/UkLnNAR+piyIxMZoy69sK2DeQ/zKHYjhD71mtiUItQxDLPC0G7
J5Tg2JfJtEcJaqij1l2LpcRiYYN+0PI3NM9tiBKOcl0oLnHKhFLOrzN+6quNJ7lebPdUV1VQTQYS
YyScOSxijjJA1FwDLtnJ/SAf+bYZydK8UqIYsCQipzhkuC+nrVWsMSVGPnwKsIpMIgCLEoFplQsM
l+gXG/kp7JuUgVFhhETrwdId52sVIQ8vupovcKnf3MEeTpTvX6b5YppNxgHpIsElHdRDeq7MFQ5T
BwuJkkiA2OPQKwcVIK5Db09HIEUjfnsEWG0Z33PTuwBmJ2vE89/SMVmTLtOwrhY0k8a5syyYpp4K
phZtDoXkRXhJsfdm68acOUT6pVOUzCpkM467rmDHLZsnf+DE70uf9M6ZED9z4sJvQRrZHVMAz6q+
7LG/Vz5AaGY1UQfUdUBDiq0OkEY5aKdiynec0eql8OBrC+BM+5qpYWeNZ3pwgNFy2pB1JR9NzfHW
tzENFBBFnQC50Rk4BsVyjkWkB8jT/wLaV7vYGy+jYnODmIU59mNt9Seny3OeeFpuoLQHOyZIkCSF
N5N3NY9NefH6tDrpnosQ9LmytOVkVNWXNxp7Odcfc1b/bGFzZoJkuSwx+4upOUQhCE4SRJhGAJ+K
q6hwyGyx/zHZTJ+lBy0lA0DgMitLT3adYSq8MOtjF2dhC8wz96P0OdEUjAAd8Sy44S/UBe+9EmUw
Gm0fIEMLqjWztRQup2+k9Vc1NPNlqn6JNMquUXLXRVSTmsP9NHVJ2GnF+9KvmfA9EGKIdIj2pn7V
H097XgE0gTlcHceNOD5MBP/zfM0b8tlRAewmAwyW7qhn7sp4n9nO785x11SxkUKqdC6NL8Coc0ab
NvvyGZ8GPsUoSDz+1I7PFJ00XAi/19yf/6nlTdMbH/i4/zJHgOkWXkFFyHJfU7r3JVo6k2DzgeGA
QigAhVR3ghopJWrGshZUkPFw02zKGrdCiZdp4Po5/1h5QHiOGw7QHnWqH10arQJwkGdzsMR2TvZ7
VVCyLaHnFsTWRMTEacQVKgVfFQsAOiyBOcJyn0f77o7kJY5/86T/F5v281yNJFRK/3VYaCGUPX5I
7NIu5xtsQuTfmDpO5hzKNDb3E6Zi8L0+iR/CZXMIQLv0d/ldSqt+FBrwNfxaEL5XHq9LzRyYP6QR
kaTJFmOvaejsfOaPYWZAunTuCbc/+2Pgz8zGxC1pARcS1AaGHAdHXhEVOTUuUSZJ+zmM6XJgUPwE
0Wi6CuE9e0laHlVb/MqV9gOFv7OrGzhYhHrtoFhd86oodtJbPiib7lFmQor3m1dbSdL9st7dz6P8
13rdRMmu66FSiDjAUHgDpgZTK5xjNkLthy7pnovEM/eq1T/Ixl2Omtfc/CXQIEOA0CaYF4gQ7Uvz
UfvnyACYFvVYeNCgg2bMYSV8xPUK4PfJX1t0OEsJJecu7/0OCV5xMiwk7I35QhIO5UxEPRQzBOhi
h8OK8xr40O8RYEecvGQTthgKMGDt9Z7+v93xO8ldkiB5RPjGqSXHjhQKSyfKkz7BFjqqzQheKiVr
VObjZXDLO1ZWgsZ5Eco5+5Mk6bmGWt8kSfzsiid2Mr+MZEIaDUFpxAAN83uFMgzoMq0GRlauYwvJ
Grc9Gj55Uc3Yej+X2nEuZCQhkV//L4tS7THxm+ftF1ktC1igDyQwdCMCoQpSYbI8bf9kKx26DZi6
QWniH2oobJ7AfzPuykeC+STOkmwU1pMlFvtJgfI5NGAMpklNZ1JxvJ+VgqQI31ylKaVihrBKQrY7
fvexesERJ7yb8KxDI+Br+GvmeturQI6Lf3DzVScCYvWEayULFugoainK40hYdBbbZ3Ou35CPiwNH
1UATGDfk+sDmSSJ93mW1G2xd/TD7xxyo5z0aHPhKmMfgFKMhz2C2no38DfRXCHqhehKjgh0H8elg
rzKByvIP36oCNvRHU7/iVTK5NZf2XEIFC7JcIqLVcKQTSEM2V8QqnGsJiizdZ2MTEEjEUjiuzWi+
gAXS+VvfaqfyI7VSGNEJR9tkLeNRNZY6GAsVscU6BnYCtJUedYqaEra+vXdg30eehZsD3S3/9W3f
/uJi2rRna/tfThalTFQ0B1GjYPLBqxwV0Wxjxk/NaI4u7YM2yiFxlnnQUii29nK65uOExXqOp6Mf
k5drEEIjus+4TaEhAxZ6XKaYCj6Zz0tvD3BbKfKqaEwfTmbqO2eUnQyex+jfYlrcGEOL4LenEJcD
x6OdG9VDolUYgLQItvUapWCXehICdmqeTBxKSIhxJBAb3RaOf4wFKryi739RvKUj0eUWRA5kN9m9
Kub0tz+90hCwAbPThUVWdquk/GwLmn5RtG+aP6hnC/PZ91ipprfP4/h3jlv3Zs/EeOqpeYkX81ed
9+KxbpIG1nf2r5/zaa8VEf2UR9boMr36EWPubWrid46NGjjWGZWzoUkiWIxVMty2OfxM7CeD18Q7
b/OIbeqDpz8DqZVNR9sGDIpIjnBz+P6QYGgvnfQcJzYLwHWibZQdj7AZGfcuR7RO7wB1zihPtRFP
/ClU/f3Yxgm9g8L3YSgtO+DACGdzeMsG0f7sc++RPtK7LVziFKMp9TS2nJOcSzJLRdwdNSTb6O9r
rgSSHhitXwki82P23FEcJtjLbmODs8rXxuIwun1/SFDxkUFP/x+r+YGSPLnUMQ6U9WFmMQcHxOzf
0tz4GbmoqkG9L0AS/C9G34elnfLrtqirLdYKBZqBBlDggQqJe3IdgW4GLAskNCMD6xNVk3WGnMUu
ZpV+Zb1kcZBzo2OIORcpU+pigNYku4mnOHnxcw82uZXgpxmgcTs6Y4ztp6ZuJvWFraCa5yKU4CXC
XuAVdWoyzplvQaLxBz49JOrrf8fJsoV/IKcVTAuCgC2mGUFWrQFXKc6dTagoGb1i+MK3Ykf+aXsS
QGj/juAvQ3dhLpMOPygixalfN/qCz+NC8MuuVgbLrCkD7e505oFZLEkgC6XA3M1G6HPgBkPVyn0q
8XRlZU49PzC91JyKr2AmLKsoqGzqFJfBzJ7XAinK7c1+HXEByomalh364IFwu3+9oT8lnj4+FE7J
8BQjGzO/9REfuIZWOY4tUrWPc3EgAejByZfpADL1FcwvITVestq39WdYSf25GIiqt+vmqUeFCMXU
fsSGAQVViXMvNBw10mJfMK5hSGPu/ljHombSZuckZ9g9mLp3TDvrqwXLe3Qn4Blpzw8CUuxQt3Xy
gFz1j7fMOJzEzDzsLV1M8z6bmB66wVHf+hvmUM1O9m1Ft88MO4pTB1JgDWt2ttNjJY2TO875ReKE
JBOqOEWzrA/kxqbc5qp4clJ3fKzJpdIzTl9caYfM3m2zPza6IJMXLvSlQIkW2c9eRaRwt854vfeE
Ve1VmjK5SN97aBuUZjmSql65Nsd5dXFWfaXXWRmVwx4BIpkXs8qufXoGB1wS3gH9yhb+PUrlJc2S
8j4sdZg55YBZrnTCuXNfTMWw1G/az86F29y42p2A+c/toRlIPwtavHXM7l9xhP0Wirje7zehFf4x
qrUmbAm9C+qkvtiD90gEBBI6TN3JS1cIa9VYvNqtU1+G9QzRYsBxFoLb08QQIGgs+9XCi7tztLnB
HdHDYLYGQnhJiWas+v+ZuOgoSNN6SsIEyDvoSZvCxGZ7KX14Yr3zFx2/dhVufNIjQggKlpNFbgta
N3pumm/n6IwFWc+ld3NmjM9tHf2VQPD321C7yhE/mEMX3616eU5c88Og9n30jHS4EEY0fH9JDE2N
o6VwbBqsQqp1W2kv2U+jH6ubW7WfhKafUr/4g6uiPdrCeHFBB56tGfdwORkmJH4fyD2+pqe0l5++
cdmkCvNSICJA6POwInvacVEnb+pt8I3aP2hEEShW8xmdCehs5pOpQjNSEsusGA7EbQ2xpueaBBTj
3bYfJbZ9SZInb5Se05P5mATNpjED2MvuCdeQc3La/q1Y07YMxw/npmrDakB6nKTa2bdY5o+zfZvy
Trt6mv8hK/d5ewrQbznXLC/fTOn8VNTzjZ0jtsjLv/GIM56IHekMirln81/ZEi1NOtCCR4Il9oR6
Urf0nz3fEJ/muOZW2UhthiQcIgQY5EvBZ0/0aq+hmYcvl2vQgzw//9WP0UNlIQJq/B5bsJ5fTXHZ
zqA+JbXPihaCpD257POExtRMp3+Lyr9ICwXKjnqMopu1c4I0AyOwCQ58XZZsF1pZQxlnO3Quyua+
FSWyA57n1BkeJumrHfwYLEbmClkuq/4kerZiPueGvgqv2jS66WL+ilUU/9F5lTad51Yobcf8dl3U
Q/Nl+P74pGZWJfjFR+lHz6VtkGA68dZo2bjvhsG55mSNMPRiNlt2fUhIL3/QJUr3DgRAyliiBvzB
JJ0PUyNuuJKi2g4czxZh7SR/BkBm6+eb4f72wQzvt++q9H2L3Pf4bNc+dLyOEIH1uFpWKUtiVfuq
1wwiQvOB4Qdb/copz1jRidJwGtKGzOx1u0e+BfQoo7R3I021i5YvfxYEChR0GifoWhh4DgxnJ1P2
vRLmHzEzU9MFiT8lNsaxTbVTBJ2L2T4xktpMWCK5dsdoTD7TgZi+dDAfOGQeo9rPHwdX/PNd7Txm
9k/NVKgXbDyBGKxhcYhm0EI9HgRbQBuTwFqfen3EGqrlxFX2wI6ZysyOxvl3mnPibsrdTbXnQIlO
hNEFE1OZoyrm6T6QpQ4iDlQknlQ0rJSg9M4Z44h9FL0XWoRljw8L8p3PNdl+Timx8bhyS/CK4H6H
9JB67tNo8Bl8q4YoKCSI5avb4fokzAhj9diS915p6kxs4aOIsRHCBhgDunsEvauehzsmPnq1uEv1
as6dhXbMxA+AR4gTuaZ4Zvtf9YW8ItNmBbiKufuB2Iph1Olt8hl01folDBbzJiXsXypGAJmpNlS1
WQWx2x23X1+vQPlfV8cMwAbbJEKO3bpLaXJovSjF61+rvWYVyaOprnl2zWJztU2Abig1nsKE03Zb
5RcDZU6Wund78i59jOrZWlqM0Ut2337HGDHUsTJ5sIaI6UzKkkc2RLouOE9OLmC2AxFkdYR+YpJ5
Sd+UaPvEqCHYUlVjySRkoeSJZN5UPGrTfFRLo11QcTyiM/9lxYUAgKI92QM4lNjJKe9QxdkK0/L2
RbtT1j94E6sZaz3opqQ+mQ20G8O0PAZZ7TmX5hhmCvYvi+VLwYOwdVnbRpfvhhA4JT8cX4LvIDqe
yW6DwtKhgGywmKxAR+Qf4o3Y95cBz8VjtabdNN1UXHPyMQgHZaiv85pmHAf7woEjgCSwBR0hH/sI
+FPDx7hZNxbwrwQ5MuKAnHbVOIsfIemBDVufWVWKSxrnMcRGLrTt25PWyhQroQAw3S/2mzrZXl4g
rE5PFX/QwW/Tc9QRUxdNhLB6Tp7ttzISclzHxAToO/GFY4Lb3jjrac+aZn11sG43CGVQLdYLuxy5
fG7ie4XSE4Np+tBxZFJ9+hiGdHuIDtunahSrf3Qa7x7q0hz0qO6hsPMXooLavERiYdjzxbFrjEmR
cUJK8dxxe17Mun4FA3tI++Y9SaebYY/595XL602CBRKYECFYiee0bIArb+uq96Z1k+N2mwl6RUyq
/1fOkB1igTVikUvhhfNSvYjc1r5bHKKHzCDTLANlr7pvXXA8VMfGIf+pbsQDcxxx97Nnh2DCwOuB
VAyiE/uO2ej2Rs6y503yAmk50W27McvzAk/yuJ3mcQZpJatFdylbPyWzqLzahOK6k6hetu504gJj
whihE1LEwVmF/FAaL/q3kNbY61beX7eTa7tH5tp1jrpkS01Ny394wdupEwcEBliERfXB3Ng6g4wg
/mxgxk5wHdiSOEUkNKjDdhxs4lyOr6PeEEtpOFPYjM5/flyHozacmyz1AtyG/WmwZxYLcmV5FIaN
SqMjmTtRYIo72DFL5dM0H6d5kmcLKxueHBbhSYn2CaCyjcbOJ0Y0BgeipzHazzh+dYRlHDX83mHr
IsblWbeOakweM6t53p5kvZYnU/KnWpPg0qVuvlstmHSQNoCkq/b6vdjWmMEP5gB4Gj/U9iXYLFuZ
W4dCeiYuThHtdMCczD1wKDcSm3hLDGXrF+5Rs5i0eVF9HsfkhwfvuEx0M4w6dpF+Or2DirEOmwoW
Kbb5I4780MMmCygmQR1XiCsy2Me692AwrmdroWta2Nfm83a8ZF4OCt73tGDuWf0AOuadr5CStvJd
74bqpHW6dSuLbF+vAhenkJ//J4KDCHUG0w+rOJEXQIAHYM3qJmaIeIyqV79HsVbM3tq1b2+qmysS
Mm0mfZ7XEU2UQ9VxbLSJhL5S265itrYhcKjvzB2JN79FjPSezO+UrLkpRzlCOTJX6rOQDYJJhzlf
azCMi935CIWu/GIuz0+3/lU1iyf2kBySgvI36qp/DjxZBTbvzDJs3unmX7n+NJ1f/0qyfn50EduR
eDP7lI4edIbuY3vFwLWjquBeWRCrp8r6qDmBbq1kLbxZ+Hw0blf9iZoY4XAja7LYcFqMGfTV1lvE
Tvn5fJ0jI8DQP14YHL+1ZbID1PgPfS67X1KIUruUDyXS5b3Vmns4CsmDZliBNuJsT4V/qKXxX6yR
89cObHe2G39hngCFAqNfOjMQ1ZRGs6pVtyny2qs1Ec2lG2Oxt2rnGbntz1xZrHAnvOkgiXEwFAh8
+rZ4WvLsP5YwxaNs2uggywL4NaO/StS/Wt7Yg2ohRGipsc9dmPA9jvzcN7KTTosKpcD4L3MzBkbo
oKn4vHxflH5BD4wz0dUy+Lmwub3FxsqZu18VaiQgpkXYuQW3uYyYOa/y71WR+X1oOPp4KjtYoeTT
v9kFKxvGee7e9Fh5dUMCz4zhOP0is7FkYi9V6iAp4qVnx8jjj8wnWmVx004xbN2Pbc4xISwmO6su
a/VhiZSl4NQeupE1RJLn6jTirG5cuS9WDXPcl4jxo8Lfj/Z/JSChuwb5ZmtZ+sHYjQNCuHoq/SNz
WxeGM/3Zd7so2/8XGrVIP51GswEFvCMBIdwnyesTlKeGSCjqNlgKHSD1KzurvVi6/nnulz+aBWIj
E0ykTFI6HGtIXnp7b0vpAxehLtPM7mAVrDHTVUEg3IptklH+KJJeDwartw+NXbwLhWNj0aMXG+d5
3zbyNgwyHHJQKfGQJeSergNxvT72pQvnylAP1jT7l6UBwAgF4UZJkgco9WSTvNgX/DT+uTSg4lOu
omNT2aFDQn4tZzeQiwJ8bzJttbibGsBDp3Yh4XDOn+cE+1PhPc+GEyHPH1davfoBJHp+7Ep+CCM9
b1+elsUTHSXCGaaPHYz/nq4ZaaoZNXTS7FXnfOkDi2rxkl3qocv2AjsghxAHK6frQ92Fgzuch8SJ
n/B6us6tqpfm3KBE2/mZBp3AQlXgeMnd0Eit+Zb7bpp/5FQID8GJibPTROlFspTQbOSLqfXJ5NEM
W65QOlZWLOyskAPORDEh1duJKQca0Hk9kiJzvuh8jEdYUP4lQl1zcVM30PBAXhrPrx5MIXHkUOH0
1vSiR71+5+Os2cyRwWwi49ixtMfXMfrvqbAAwk1csTx++yFP/dsgubT9Kb6QLHnrO1HutK6Pw9St
SPPMZMgCXuE5WP1RaxHVVm13cejFA7fXcESt3XLifEwMNW4Nw+hDZ7jhLBSq7KrM9tu/I5hanNsY
gfD21EzDSV+QUDal9/49IOuiT3gwxxSh0nUrh3sya5Bnanu/RVexqDJC29MgZUpY1kZ1/CmiJ4SC
MI9Xl2Dlx+pajEv60EzRc67P07HW3elUGNFbYeIQyBAICTP6a+g1LrrZOM2e85X5qXXdus1pMe9t
Lb2nUmsOrU7wqZ8hoI5FfO9/21DGnranyOoEykpdUrf36De9qMouhQe9ah1WVr8x174jlfBeRlj5
cAvKMyOU7pR2TBWm+p8mr6oaSd31CW1Zoy9sH1m8Z9vIM9GlHdq0B1i+EHrDt99W5IJPyJlJ57DQ
CMnw+3ltSzbCVnZTRKWzbjQ/h/ViJ6D+rRytZo/gw9wPQ3ZciL+5ytx8xvxDF4HgaTuLUlhpMObt
gyXqJhhNUhUKqi/K1gg9IbQkJlRbpTrgBD4VWfyrs5vH0jHzx+2DTgbw0t00/hG5B4TDSZsHkPdB
turuiTAU15oSJdCi9EU2xI4wJfVt1imOhkRonUOmk9Me2Ri9bNbeFOeQ6Glm0e0ft9G1brjkqFdn
X/bMc11tCrZ6roIkFaCIZTC4zZMEUgWWSYQLQ5/2x2K5xg77WiOvvx2fPTxj+gHCD6PEJQ6kYEmg
d+wSCtiY2OewutsZJg5jPq+bEqtGHeHg4j5HkGO++/vtx817/TKxHwxni4QzoTshcq98j8FgOsVi
LG+M/X43mgj4ktQN9SdJgbDjDuSSZ+AW619LwV4+Gk42f9wLSqFXYrEo6emhwj6Kk7tpfbrlCLNN
Fv+pYsnRZbGmiIy/qNma76+89LLs0CqLpVBmVw8kUe4yln17jWlcOAwfZolcfivv8sFAEWEk/QEN
5Yx5ScQ3J5aXWYnqwcWrGyxd8oC90Gf3USNWWfR7BBZP8tmZ60wQId57amCGY4w9yt46jX4Lkn/t
+PAqBtJ3tGuyCq7yloXUOoqO0EUGBcK200h0H/dKgAniz3a49Ov5yuh34O/HCKHXllzmb+AP5SP/
i43jJ2k6kkOdl6UrMStvdnwz9RyiauQ+9iLrUmffbowOneBObytB9C04c71w5lBYqDtczWKFHz1s
HwCCgvRx+6t21NHs5vQ7I6p7Ny38J3TyL2LwcmhYyQMUPvvqxrP77SmgI5DXGu1R4Hn0bEqO5QXF
7jXPc4Th25XbjNZ+q0CRPO4NcwC5ow/LPgZ7SBKCfDTxeh01PDHsnXlHhLe8tAPoAaO6GB7RDl7W
5IdtZ7JdsZFOChLpGzrLlMwJ2qn/5JUceflKdc6T8UH6SIkSPlV6OFT0PSWNqNH81F6638YDouAU
6RxYCA42aBOtN7bmNuek5j2rEqf4LgORPjwIInaPE6geq8/ZKK4jug7lj7O8y0nsPTyAf6RqdmlG
2B/rs+ykRASpryKezICikBEumDMGCKYBjpbvTP/8mNi21bFZwVsFebN4z7C88S5wR2aQ1a6V5BqJ
1DLDcbGOdZF2wbIs0z6C3PiA5H2/lfdpVMPe99jVpd5y2mYFY+sYd+xvT2z9BRGY65MYmaxOR3Ia
yN8OCARJD2OCkKYZZ+Mw2cCpUSWkjwttG5IRFGVTZdlwoa1/W42lNToUpilqg1pvSX3w+vyQEt63
jRETodLAWer5zstN2oFnfnc0TT/8ZonYnVg1vCMoqdncOMwR8dOHDvs5BNuAl5APGDtzIJ4zSZxr
3LforuC6eibSzJGfxx2Om6/DhbDOnNP8lY8Fk+KOneCCnsYaiUVt9WVm/q6YxS3Q1CMXtgCbl1TL
nrYBxTho/dMUj/d66s390mtpaEyaEfiaPVy9hUJ88/7NYiAOCCl7B/JmjU9L90vS/9nu0pK52Ell
6biPwDw2aaVCaRI21tfMrQjGffSpopylN0mXPxpl2AweF9bKCuEIs8LtV7zyS7Tc5noBeE1iQEu7
TLv4A+7thPwOpfuMg5+trI/RbDM1k+RibPsQU4AEjHKWQ8aED2S9rNPYu6Yp8d12rPxDt+5furL9
LTTO5aFTf2NDw0fXc9rHCMkRVINGG2Ot2NvK1Vl6seNvO4OBJKXWQZuKn0lXfbKSdOCdzyfPgTyo
+GLkpCpKLRTvmXzFIJ4HS6WJhyr5W8ftsfV4a7h39ReyePWXmN6vZKCl16CmBhFTdHX69Bi54qej
W+qS9xRngAY5Dk3eLwDlJY0dNjlK9PZhIqZ+cw7UHd/AyhdpzMTZb38rxpqNbL3Rr61uxo8Jo3SW
qRzBa1MxNvGPHrs3YjYsxOSiPibCo7FbNekjZrlL5jT0YN383qnlZxoVt94V7y7F6g6x1v/YO5Pl
yJFr2/7KNc1R5nAADmCgSfQtg8GenMDITBJ93+Pr3wJLulWppyuZ5pqUWVUWkwxGAPBz9t5rd8vc
SyDz0/k+ah1d6qp96/282ftd0G+soL6wYD1M/CIoOlT0Bk5MfnIAXmVoGoQEoZJtU4AR/c6X9VMR
LIVCQJR+5Zzy+ee2UgO+lLMaModGrT5idhopB4fadwwb3cY0HMHGj9xL+mE4AmKjjlppom0YFAK0
rfKO4UNaje2+0Kgst+MZ1J9I5OA+fQFUm29Iy3x5bjWs6VrBKMVbZDpHGXVipahi/iL5Yu3YFzsn
QkMrajPoL+z7bWmbSyVt+57GrHKP8H7+fq7StGizZ3BuUaXg7tds1yy7arj6XUQzJXf1JA61Hlp3
3x+6rB+zNe/Cc4pme6rsQB4sVy9Wqqj1FSgWMGCQAbiJGwSEvEU8m96DhP0CWO9tYo83GHt5xak4
GKOKVjonubXp6xPgssq8WmdzUpwVhvgZ4+ZcI1xfOjz6FHSPBzst8uXUaiHzINNnoK1xphHK0Yt6
UYiWJW7Pne/7vlYn/N1JNOKxn4/feonL18im92nOyn2Pp5ZC4htyFD+wGiUnEPICZlTAXwN3lgnj
0Uz0N0p37yPSE1uyPeGatRVNOFGfb30j0TELS4KkdfKkw/TWrRLRqZQ/YJ5Hu0Y2A39Lsak11d6i
S8tr1Uk0Sro9zN5+8zXn8M3PiKDMZRWrkIk7LA5r/IxmHtF73RndcZoUzEasV/6YZdxUibprIiXw
NAp7KXEocCXgwp+vHCJkqDYRihTYClqa/Es06T/0psfJGGNuqGgK13yL+5GaK2NQub9PIlmF5dhu
d7lgwJHCBcA2YuQ1+3tnXBombu3vA2gV1M9OaVeHFv7zRmHz4Ouqa2zk/clEwx2xxIdjmnB8kh6Q
lJbnG8TO+siAdO3Gut+qLAVNl5TDLjXoRhkISuzsCVM5vSliTUg/Plp9Q4P6oOjmyFL6wkewjntz
PndVdloeeFqRKodzTWahx54snavdAqYN4Pfy21pHmn5UDlpl3EDymNWwbxBTlhSPhUf8NOLhuioC
WTOkcmvyIpttT7zwbF43IiPmsfQhob5nP7VwFkysBDYcxfUYWaSuupr3rWv4SZ2+2ml+jIMxNP01
Ll+CDgWb+qQwu4vWFd6qt+z3bynQMKJPG7PnIba6x29BQOu5DFu9Lk7cNVd5w4UHgBT/hJZhElBy
nwBzu6mBwCxc2LdrveS990jyktHLuQ79D9Ou891kVB1ZMZZ2WaizhLS6rz7hx0JNgGGv+ZsxM3Ry
wBsJEevgTph0aBKCg2Bw6y/L9JKZ0t4aRXb3naLXiYl/D5yq9C6K7dldhJY/P84qo9hSu+hdjRDh
FBqrsSFLcmI5S6ZoDiVzp8TvgMqq8yDZFXGac1oFLtfg3Eawxr3aRC9ulCTbSJHIzpof31+WyvHZ
06n/yjnegrr3bjIDQlPnS32jyq474z8UH0AjgkXToD+XGZ8UcvYwBRnnzap96kk+LMMku/dG1Fo8
zNw4EmdjJqDqv4NL3y9okJzPlWeWy8a1V6IwMMu2xLLjETifYcGxbGO5pnSLJqTJO+Z4+M9ewPq5
H/SB6XW19dD0z8RbeUPKwjrWtQPo24/PlUlPdtCiz9F1Z20DMZDXnJ/OhNzaqz43k7SHOuQNtugL
PyIbHqlVDe7LuffOYIdTpSzkzLZtbqm7ZnKFAbr3rTuPTqp9JYG/N1GHOqMG+rUSbJqVMXJJYjb4
+P05h8Oa0H/Zd2gD2Csgvv3+PMqmekaf81fy7G7R81sYA8hePdaf9eBN7mUa9aUxO55Mrlq6tSuk
0TTaaRBfVhCRpvU3CMIR12/yBrAUtcewytZqbEwIFBGY3QHHJh1GCWbEhV0SREsEBnkUrXgvYuJd
gUsmw+2ickfkgl6V5wJrUEaf1h1v2++Oj26IDropioOuNQ9V5xDn4KFFJtk4JA5y1TgXRo0XR1R3
3ydlj709h1qXMKDm01rp9UCc8zZbBxOupTj4AuDWYROnGTcnMbGhqtoctDdThkCwiDUhcaJe/eUP
Wt8/Y1/NFJxfKTm4OSWBDrh6fCK/2Sl/YqMAtOiHigf8UtZEOurU5DxeVsY5pZ2QnAunF9d22G5L
dpV9ozB3jCLc2v2kH/PfGVf/JSw+UOD+17/84K1sqvHu0w/z7M/ARNBuf3rTVu/N+/98cspFBqD+
5a9/Ob8jjzWf/99X/M5YNIElCtp8aMfRhclbyRv8O2KRPxG6Y8BXpIuYSdz6g7AIz+83hafDdZUJ
EACeIj9BnbdN8Ne/sO2fqY2GdGEUG7ph2vZ/wlg0fgUJObg9oSzqCArkGS2hf1es/OkDppOJKPMA
to6bw/Yvn0k0keIqcUvmlIR28Yw6Ge+6PnmKTIqJPHbKcQl/N+3JZL722IsWC4y2vaYObclmF1ez
P25Ho9lIWvwU59wg9fUFzxlqDx5dHWqIitOvYIyuurROZh0dQ6fAGXkNVfvjT2/EP7l6jF/5dvOL
c5TO79DlH98sy1/JQkAgdCeiiQgI1rjrxK0gjmSK9BSE0dWj4MGf2L2soqReZTiW++pt9Kd7SpYe
0piDaRU9UpFMCyQZpiDBKqqfkI8a75bT2MrBXaLH0bay7qEH2Ux+lLgxv26MAFa2SHBT1bfkSA9j
465Km0VX/oWjcPmvX+Gv2Lm/vUAmJ9e10IyE9Q8QrRJrrj/NNkp9qNaRDG+DETXVbs9UirKnNRnx
81sigsHiX39f+Su96/dvbBnInfTbEKxV/1Bx43UmR+KhmBfsT5THbfUmO1a1d+yHfmV0T1OSIWXV
KOzjxplq2ObiSInuOdUCEII0sPbVQSZMy+0N2QiUl/t//fOpf/rzOQRmgBryE5r/QOMccE/6EwZi
zKft2qqHF2rBUYkOfRNgghtPg20cBzXcCIp3MWBRzWqd7Treiuqn7HTWGlC1h+YQtS+J4e/CMdm2
uaLSu30BoPVCVeiVV0VNOYkB4aFRziHbvcDSaBfGA8+rG0mab9KRmYvmVbawPsZ2OJSB9qyDa66j
aCtrjCBAfavaPHTShqTRr+3TZA8bfMiFcWeA12RwCDZKqHcZps9Vml4i3Ne6ZwMnTmCl9zeuSi4i
fP3Xvzwa/n556vz+7jq6qXPX4qbAbeHX60Y4eGCIerkLdypvrGbOhXDdBzY+qPYs9fzYmB+tMK9a
Fz5KN/sRBd6bO5ovft9ddH9p5MUD9vFHmADUh+wnYbP00E9NDLXeD3aSyDENb/gC/E2lzLe4pgeh
3jiJScpvYtPFGkcUa9+xNng5IbeSnxvCddJ060YFDygyKQtNxKBlSrSocKeHQHXvEYCoTsebYK3q
AUp92tcwqFzqI1lAsMN9UCBLs4Rbl9BendbZ+PmH26erSrfPxL/PVP+shWZt6qi4gRuCCz68j/mo
ejOc+iR8e6dEcXLN7CqSYJ/6rxp9sRiIb2KvuPX4Hnd6rn5alVpa7rQayDPUM2XJxMTr6TdQIPZl
3u3dVi3Jt7bC4uCRb504Pqio26vGOURK/6AKm38nnj3SvUs+TgptW9Tnvm8vYa12Aeep8sWuumNN
OQOnrnOn19u+qc9M0EuDuk3bUThCMQJ4+SkPsT5p7rbxzbU55ZtN5LIWYhOKB+cQwAYZRLma+4lT
WhzKPJ0VmEuE9dZJpoNPOa3b6HtshQVdChRbmBEqrVyYWLAWTUmgKnTeZem9z2Nvdm7s8KoF8jTI
9Lk1nGMkQYgTNgL1cxiohCDGdMpL55gMxAW8eNux7Ur9ilKqntoFJD0vv4S9/1iyKnWT09C1hzSI
VyknvN6nscQ0Np+ktW9hjhDas/dWPz1Fyv/KkFO95M4srM1C750H2eXUhFf30WBuvam4txXVRYa5
tTt07s4SQHbpLuFUqWnRTxvmWzCXJLjxGkzqQ6PM50p/9AvzmloUL09kUYbgp2otCAXMOwZsEjs9
YVenjNi0H8rSuomQRe1uOGEo+kmO6WXOvUzSeRjnuy4cNht/S1c/t6a6Mb0W0mb2Vsviltn65A7+
jSS0kPv76AV8v85nhP2PpMyHZWHkwlOPSF0uWq54u+QNpUUeQfde9fRqTNsxVcDZKE2Y0pOuPRYU
K+iN88Ch+6PxsvuSTI5dWds4G5+SWtbg8v2N2cJMyNO1ps2md87Rk3hqRnOXl+mHZouFdBUXIqWG
RrL22+BDmuU1nalZdICjVH1E8JYyA72wiT6oVrshO0D20HvHZfJQqPZsWNraGvVrVRI3da36xgfA
3qoKyYL7cMz6usC7BgjkvnKMm95HHVLxY/dOt2UNXB1/QGmvBzdetUmwwBR9I1ifTO4XsssnKIr7
Muup1cCn0+OpwcFQL6ge5Lp9KLT4rj8Cq/wYQt5cFj3DkJzapD/XgX1jVeU9h+en6pOOcUpKKkmM
D8Dhjek2z07oXuOI5seAFm0qMGcwH02p5UseBj+DnNNN5sWPkVW1GzvtdpQfHXsQD74Rfg2lEa/m
nbrv2Tth5vCr+jWMhmMXJm95kJxUbt3AymCG31cZwKtZgfeleIpH7yGl6FwkBcHbgn0ofjvbHINF
MR8lTM5Z0SRZNkrx5WCT3bBL/fAqK6ZOCxYiBgpPwQ0IEoctu4vxsKTFoMwyn8L0FdhNPKi2uRUR
LDMxTdAMdMhHyX1VEwBzR3aM0rySCrjJZfRlCbURhXoYMNo0hfWh1d2+j+VeI3YrJyhqUQzALdEO
RH3V0nHcfBmu9Dp6MjBytU6/y2lU8nNKaY27SZHlskkV0lqbe4CvquI+MZ9rO6KYqDpjjmNSTdA6
1cEzAY2E6LikaSyfCgg9fM616YIy5LN1n9H09YI81POYeV8mc3Bjl9fK1c81qZjoPOj5XUGGTAo0
tfQdLYnjqnbRx/zBNty1pqqjhvWINKq16p3wpjJikA3uGllvI6xoRw6d29i4DYPwKljZDslrUQe7
oeEak+Lg9qynmLZDC9MvCq6ykqvs3COtvYsOI3NZ6ycrDc60IO06L4Z3tvWQ4okq7VsK1jUqRKlB
u/Xa9ABJ+d/AU78hs3+MhX97QCuOteCQlAkm7dcHdFpEfZQlnbtIIrH06ieHnbXXEYIbF6RjV3Kg
Xy2C/UqeQXQGhgNWEFdTfPTaAwZSeniYZ6DK/3c2/Dezoc3Q9n/T9zfVZ/Yj+J9tG75n738eEOcv
+xuDH2S+MujDtDHjMf0I9b8DomaZv4HFtZgcbV0ZwrE4/f+dwf8b9vL56A1AEyItwOb/HRDlb5zJ
54pN25b4GIRp/Cfzof7rUdBiNOR7z2g+vIIO27x/+KR5bNkBaQE+GKymP5EgfR0SvGOFM9zyfMD9
zdO0qt+DPoi5/okSp+bp28PVkl8lRjDp/wYYSxLj15mVn8meG2dNQ1qmZbAamf/8TzMrRwCbRDYZ
mVJDD0qSL3BD3Bjxdm9l429kuFRBlm05tchFTonLthMFeJjunSDXzRQZAOD8OSLrReWCm5FEitxQ
koCm6yYvpMTSbsq2Wt6Q0jFSkonjK5J0sAOAv9BTyhJBJPsbVec/M7TFZVlO1Gz1+JRMmvocP9Kg
2eDri9qervS5KOy9d32OhUpCMIjo1NBzumiKxlj7xI+j+qUMxsfRwD7u+t2pEfrMDXesbQ5JnCqo
OqnGQz2KU5iq/hBMEkjm5K1qNWf8yV7RDLTQGFZWInAe7JgKNdn01JvAGFOqAEVLB7errklp0qo+
edPa68tDlnqfJPC0iaemuesitDNHyaMaDIvZEa0tdHtI3+mx7jX9UtNs5Q4DuXSjAlNmdrdmHNwl
lk+QrEu1rV+Vd0biZAffnmCqGGy1/YRIejgB+sRbuhZEGBYVzoPVREdJBX9nGaVYOiZjuthjNl6B
hj7n8wKR58kt1Fbgp6AdNKwXBKRdrGarKSfWynae7XrVxlt7TOEDONihcWYd+uEJ8z9NjqEzrOK2
JbtYTEcJe1TpdJpEVnsbfINmhizeTAz8a59WiBU7nhQTwHocxx9h5r3HC2M2e2iDuJiBw7ezBUDs
+FqMzGJQiKmDHOOPnAiyVafAy4wWRqkZ3425+UR2YLrtiypiJMbw6cZ4wh0qjG22BOs0pJyNLCag
WLB7IEhvI2N6I+HBgArHEpspNRYCp7HrTwtFMhOLon4/4FTHkM5tXqAEOLFhLFWMYJNKcm/TKFbQ
g4jgbVWgfvqIhO5g9yurtkExKXiqiYzWyaDTsWiUd1U5ruizj9e9Mvx10fMOhKKnQSx0PmWNw2aO
L9RpSXkbaWAclMRBMfvck6LirDugX0iflGxrk0DNbvvefoLg+GNQcbAq6NfZowI6L3ZrfPrjCLbb
ZlubTmus3+9h2E4b324+0phmmbap7tMuoOKiPwllcY7ppvMUEHqxhvLKd8+Ku7INHswGsijenxdy
tqj39sUs58xeQ4w96gmKmrCBWvudTTI+aCM+aXgT+laRQFf+W6PEw+RUnybYuctQVpzXNqnTs//X
mb8mMZ7YlxxGA3JU5027WLBMHidgXCV+5BXhHOLzolkhhV09t2ZjhXuTxQ+8DM9myx/uvK6kraiB
oexj4oAn17nkQpLP0TDZnmMz7UbqLiMO05rh/NQKcWdlwydWMRA0NuUKnTLuNPE+jLRv5sZXK6fz
KCZjk2DpXgoirUJxLZSFBxuPUxRotG5bxTg0qHASelI+sJL3+YwMZxgQRLQ4lLSmdWId3LnNofMw
NQMCDZr6uQSBw4Gf3O/or0RpiaVuQiIQZcGrrXkB7JUeIAM/uWP8sy6yn/p3WMLQmsVUou+XaEex
zwZNxbexwRKlh5U0ZQzZgQmI0kg/cczTqSjYUZO7XnVx8OlY6uxUSlwnG5UNVy6xIRmvhH42Xa88
pVX6Nip+Jum/4NWT20xYc2U7nlsyYumm6A7cylDDumyVW0Byc2P66aYQsrzGDddS5bi/yQNvgtiK
MT+CYWrKBtOA0zy3Hexi3EuRgUVXn/zPUCB907H6aBjJfdcN55lUjI+eYr88mO2ANgVh5nhmW3Qb
UkXozM2USbcLzXxvMYIttFQxuWhoMbbFrhB8cjfwCzRMUs/10FJQAIsDWJVTMlSRdoztXVkF8PTB
hfSjUW4sjODw9JkrpENZhRO9NXVvrGnXg4oREO5LfRoq/T7cOx0zoLmUqfZg+PlbVU2YNZhl/Upb
hHT3Fho30YGohJOZpDdgCpadeyla96FAeAfAc5u24M/6B8afE1vVu4xfDh/nzF5CKScL4sUjQ8JX
WgMwKcd5VTFYJ9uEM8VSfFEhhS/48NNTG0EyEGH25HWOvSjg4/CUC4pLODpHM4uwjN4BDHxVQ2ot
hUz3FSljRocCa9OIwsPGs9NkfLL1LAXB0I573G/lcmYgeqirmumRdWE5GWX2bZgXV8yq5cVsw2ol
p/bBl+iSwvL3cede7aZpb4KKFHuexyv6bP0TtD/32WOGSeL0tY3L4trjfRmwJgS9SNAhebTX7cfk
QDboxxS3LMNUTQqJLCzRWDd8dFC/FrpMP022Mrk/5YBXrJc6iPLHxGFNHKbTQVEuy/TRvGg2i5dp
al5yC+qL43XPKCw7cxjjbdyDAiugzRuBCkhr0iJmyK3sYsQ3ERo0vpKWEsI5TpJ0hDOLTthf4WnK
CFoIzN2Ni1hnJeO95e6swHdx+0zTuh+YXwcIAkXOyMxW0Osf4opbQWxnq7BKsn2Ss51pK6Ip0iDD
Kgl6p2kb3jupYS0ym5jYSIEc9MJVqrnnHpUKanC7Dg1oX5HsHzpOHGRiSPlZaU2DpzoWYaxtfC8g
GDLlC8Vi76jr2daJxnLdcQhbGKhcyqYsrAvFpWntqwy5U0GIe+C3yQfRia95UoXbNPV+2gWaIN1B
5KzCtRG1qw5cyKbNDGjIyeTs8tnq4jZCLsdqfOIw18xBypWXdM7WSh+douKZQ+8eY6snISMMeXfM
o+E0ZYJngV4dhAMusEq01zrpkhNfT/YhAu0SsEQigyEXVaqMhZwNE99ZzS4wN1zxzdzcBndiMMDH
huF9NMJKi4TiwGYrby3HAY+RAw0dDl155jgJyiAajnoLeQ+Mj78hNfnt8UNGTYf8xXSza20GYsvy
2HT6/KxZybtThdwAsZ1Hcyl77zpQ0ss9gUIoXo7G/MgjipjQfU2QrFYmIG3NSdZ9B5x1os8Z6kRY
nWtWyMuo1Vi0ABS7hv10Enw893Jo3isLphe2DIZ4fWKmdezxRNnNDk4Eeq/RBwe3Ub9buipdDisN
3i7BMLR8m9zgIVZRfbE6fSKv3GHFmP/V1uINO2gcnN+JL9eZQoA2Ych5cDp5bT/eCMd8oTx6O/AU
XXsVYTU9Ud7t5IrTvg78/JgNg8axm/I5p2QsprA7pLOKksTASZzFlMb7iU/DDXI0U38Wby0+zMuK
fMsdNri98Ku5VDqkadw8lpQS7sJAqrUT6ceUtuH7DDRPF7FRZht7xna08lp72g9D92CNWP+gA3xn
c3x87ki4tgZp378dUvprhtH/8hU2IdFhhypdudMdyIzhhNtmtHDQMrkcoBXVa5fYlm7gUitBrC4l
Ne1LCAoNeIYk3oAU3H3bw8KYqvaApkZqnim6ntMk34gccCg8uHdZ20xLKJ4TeAM2qVC7TnEqOaI5
zk7jLBKJZjEzbrWpOxJmhCEtAd3Nf4sFeFGrWlzEWWss0wRHfDBlGw1aaR/a4q5xxQfdwxD7At2i
JYjq7ziZJi6Ypn8VOYYoWowXko/63ndo5tTS6bErRPkYswTPTYeddJIlF5+8pzcHbfCGipm1JgE2
nTGIAuJJU8liWzt6og/gtEnjyFjIUBR9QXmbVk4RCyImgE37FNwZH09+vbMznbR7YLOQNGP6yXiI
UgqPWYFabXktoyeLXhdIaZgzOfdiUBSdu4vdseCoB0wlos42Ek52D8PYqEGtBe5mwmS61XwONfAB
jt/wkdG17/XGDF8i8SPHSVS0fXmrwb484tiiedudDk0fyYceKhIJSTAmmD6yY212myTBrm5RYb9L
7CHaDGH3gwCgfvOdC2eRUmyNCUM6scR1BZBoG6VZ9XvOMEUdQYJBF5CDWI2z9UuH08YOHdDBHCfO
9Hhk9T5FHA7nyu2qg2Ra9tqyasV0dF7LHq5sOQ3dyRXhucyt4cY2yJnHQn/KeldndweQJCnxO0M9
/BlJ58uDmbiNdcuF40M4fshYWzsJy8FvyjEUxNtqiH58oyKgV/W7jGjE0nAye20MunnpUD4GyDB3
FVZtYQX3fHb0rQR8LwrPP3Rlv6zGgZ2U3r2rrJz2SQnc9dvM1I5dsUuEfYo76xzpTXVoOMavDaTr
TVfEP3hq1/uuGt6CclZh+uXkFh/OFKn9NIZnxlYHP0u2xOVEjFN5JeQaUMKSGoSD3Zps9QUX2CCK
M511+Bs5DG3z1LZxPwacq0r3tSxy64lS2x84if1msm9cqBvnOHB+fEMjHScikIMXm36BpRJSHrlj
yW3RQSqQgHa20hrvPVidAM51YnBGsdATNnnNoC6xq6U8uZhDOIBu9VDZN61mfsX2Ha23PQes8Clt
o/aSehi/2iHkHqPO6YTFKzZc5Em/4Z0wYPrcqgB7FBmpH9WYSkJCBI0s8kVY34oMJNjwsyyZwNOc
XQRRjWxNImfXF2mwNEbdoMaCBLFnpxCxauPMVbUYp4z0dCpfAi0Nsfpwkh59stG62lXcGupurjki
BRp4GwdfPr4avyXknteLtAjf3dZ/zjFCYV/ba8XIVdsW5SbWm/tR0XObc4IP7TRkouLAkIfdrYuP
aT0UZrpjmQB22HiLQ33Y+8p4a/RI26Xlw9gSYZEejX6wG7WCaCvPA25q4aQtTU7Da8PQO25VXDTY
86CKNYIjiKrYndYhr/ory+n1UzYdSAPjA/qDvFe2dxvDptYklh5RhTTdZ1a98BzcVvBeKQVoWcDG
MQ5ZmtrDId2pDK5s2FotyRGdU0vG3ruMq1dN5j/iXExngfhM3cCe3NleJaOxamUKqVZgEVTTAPdf
ZSfsCcO6T9NXoHvEp3DAWW5yAEHTLQK9xHed1p9Ny0EvBFkb1NOhy1ttH7s2zFOiuLGXcvoQcbcc
+2QA0psmx8L3N/kwjMeym7mjjVGvOt/bD6PgDCBSkmF+HW5sIjwLbD23mfSeeb13XVc/WmCBdjV3
xmlw4dzIxzDOaDRjhZA67r4dW9ZrwTkyaePqBnnnRfELHWE7LhsHvJPPXiGiI0KXzcYj9L4wRP3I
43S2bVKAgvnRDQvUzXrQN6Wh21wiyRqqB1N9U31oo29voLwMYK7ZTQWBjandnzC2+RNMu1EPqU6M
QYFV7hNhJcIuFiC8vnGL9dQJuYhd93UO/y+V1rKBiQUTkM/mhPN42XBaiGL8HUbgv6SgnTUCKyuc
axseERQkVIDwjOQz9AUBLWbIRWhZ2OnzgWkGwPHU5Omlgv34qMTQHltucMCc1dQecpsjfDSV1N80
yTy+9F88g+qVnQ5Lu+qtdeBmN3RjU1/J7mowNbpkkIEJ40bzXkgCrwRJN8WW4F3B4suRmxP19GaL
wr467mMUGY96DsO/6GGcVB0B06jN9tBeOAG7D3Er70MyblizoZdQ3JuOt63JwwEHGolKBwR9an7a
MQ5/ELJgtupy61Uxh9r2ZIxzyp7VY9jF1qEWmlxYoa8OacbpQSt2g1LuOiehT4VK9pZBLN/D0eXz
xEEkNJwHd2or3M1avPQRaMF2hIV+QLoyN3bmv9Rk08Iiny5GetephAhFT/CCmQtNl8onUctP32+t
XdQ08BEIqyQ+HjYwBh6/iGKNdrEfNO2Kb1CumrTmhkmuPQaf6PlEOShm3memeelrDQcHEMA9Dy1x
0eLui3vTDg0sOefoHQ39V4+9KxklfeA+WJABm5A61EGOoyfax0YZ9EKUtIsF/kMokmrFBQ+spLYM
yGD9Uyv0W6hT4lzn0U+HJFNbgwKsTPq4O5/zcqODqW7rzRz2qbps2PHZfw7daY12QwulPU+xFSFT
U4EEAaye+fO0BNt9GVO+vqwC+05vogBPL+ehHsb6KvemDAsfNOmu6D5TtyLI7xNmRCsbsdkhENXj
AiI7Ok5YHguKYRaWRMn03IFwEdsbIfN6Z4RXHdGJlB1/WYjfjtwApodsk1VpcfB0Qfl72K9NCJLE
rl13PYYhycJwtvvXl8KsXlLXfKKdDHmobi5RP28RXfCSYR2y7GBWkt2wZU8BdRNptSn1TSocbeVj
K144Zv/Dyp2NChHdPXybeASuSuk3A95nYsAT4Bnt0jT1kWISRrSBy73te33FWd1a+4RmliqvPqKg
Y1XovNZZea0D+NtkwSyOhj3JlXROXLndY2+xBGyy4ZEfe2Om5gNgqjtSVNCTlfvV+OI2a/qZee6+
aPBQAYwX3i73rk4QRWto79Uqqkw49SknRPciKCJeSyNG5q/w4XQnNfHkUgCPTF0QWYp4ascZzRcd
ozc6d3GaDPZ5mYfZX1D6wmAbrSCtjKtEaf5Ohe5r1Z4jluOjtO5jezi7JUGI3ry1W3KDUw1WjAqE
hxZcC1RP4AKBiJaamK/u+ymMn6oAeVO75Clrj8R5BkpPxMw8saE9AsNrTlrWn+mjIa/WQUUS2s+a
q0S38lOdO7zYIllD1WJtO4vRDBg8R99FRc4FylPL/2B4znXUvHs5wr4dOOamI7nKML5rBe9Lpk+n
UcA0zKi4zSZ5Rxn6lDPl+1UAQdZ9jBP3TdYNdQfORVT9HRrNHeUnA0bqHe067yJ3zllyXwR2gv0s
BOpT++tk9H4qKbds1zzUTUULgFdxRTeMopaVIynIm9pI4Fqk7PQc+H00LOYveszSR0SDcUOUrV1Z
znJMBFeEf/EE+ZDmHIXFU1fYj9VIb4DmslLz/By6wKjedMfdaXr+0Zsp9WdZd+oJO1MpgIVCTnP6
ime1ktGdGrSVcqxXKhSrYw04nJzurWKniv/wMKUsE6fU4+DdM3d5sjwbLVJyqit9H0K1AZBPFsp+
HXLCze3MaSN+FK+z3nzuTIn3sBg/eTQC/evyK5Uo8tTkVy33eBKrrzJ0P9um61aZYtGbG2qdOy3S
O3iU2rfBz4fdpiIGLGe8JOmBcQc/YElQvod0Qt3OmAJGHt9CJ6pXQmVvkZvtnFb+KGDPrgZ2l4FK
WfbwcB9BtoB7cdG0sG50N8xAFR8M+EctWkpcPfd4kpJ9orU4xTJkAknuNsY3mXvUo0/KiS+0rKdN
vC1ScAvgvD4aZuMtE2SomcbOcaOnqKZYljf5we8hm2hanR2AUTK+qfA0aU+RjM/eYLg7I57XGbZF
CJGnk6ywh2ChAj7gsDRIauK3TfZkEowByqVu42lnAp2+baHrm8Kzt70nrkbRIrcH5Pe67M7hWl9X
oueR6WwbL7pmHbm2ItT7edm7zGOkD82soBC4kBLrQdzgVPNXemh63PJT9AFccv+Vnb+txf9GdpYo
wf+37Lyg871q6z8LzvMX/C44G/I3cP/2rA7PznIwbH83JEvjNx0Vmv/M2dw2cBX8ITcr/gjV9e9q
s0C//psfGf1aIga5MNJmVRZB9j+Rm2cLM+LtH9YGCils1okW9mZX5w/ReX8Vd0t36gOiatYKZI6k
kTJP5qJaSi9bvPoUQ9Lvafo7R0zJ/+PoPJYbR4Ig+kWIgDdXEqAnRXmNLghJM4J33UDDfP0+7HV3
jEYC0V2VmS+3iVY/eqX5s2RYFUePPW7uFCAfW2M/oYPg+hUmjP6OD3j6GVtrEsSZ+l3LVcmfnsn9
kJ0YtYPva8+IO/dydp3QD55My+edYM0UXWHhipfsPMs237jSNjYEir4HS/RAFL7NwThNC2+VRuv3
FCt6IZowIYXJe5akNunDtnjq2wxYgGnFawdnvrWtgQANl12EK5cWBjPS+Dwiwsh39ixkrWMCQ4b3
BuwSU3XVd1HfAd8W88ylRrcfrOSzJjwU94mKSk/97R4XEtxbKRswrkg+jZPvLR8kWR86Yx4ZHvpx
NXTh7PZ/Oyd/nYW8j/X36A7GhlicZTgcVA4X+XRsIkMHE8RVMOobWBkraZzxk2vsaB2WQXI7rcow
MKeTZbPeAobZu26286WFsY8Xr27vkxQNc8I7tkUP59ZrtJGdz6ekMYAaLD8FQLs88P9lMcQeFDQ0
FeZhFRo9gkoWJ8exbd7XnwhBvl+bg5E5aN2t2NkJGgdHozd+EkO0TJqoNPXGEfr7oWtwT/Skx5nH
pDMjIDfjrzE5DJ+DeGgwYQsfKa4172MKKNDtqGYJoNk18Fh7dgHIGkDmSpapHQz0t0r1EqahktuZ
Ws/Z016WSSAEU+xj9kzXdG7NI63Dnju+x277NDXxOfVo0bX1RW19Ob3U1XKAF0fHCb9wU2vWC9mh
rW/JS1rNkT44X2lcQB4Q3SmbHZBduDkDf4SQN7WrP0C7WxM/i8DVgdQRZmYEJfbtnBKLUQ6qzpVs
/53J7WZpQGwmqrVqB72Aq+aUcQPH5OfvZQbLB+6ToeuM1tnyrfnJQzXrcziMjsfRWH2TgkbSTu/k
SOhf67wpTCgDD2tHJQDpU2pjbe8y4d1nE9rv+chBNMHwOnAsofOlPhgDEDbWyFi0Vskmw5sf16SA
Mz53Zer84fbzYfC07bMO1XeB0+8b7Zeh1+hM+c9gHOc5/wv5XsFsTl6Fz1mc19kLlIRgA/9D43nx
L9ka5/U5jOEcO4B6lA1gEIjrZgZFCO5+fZyWgftrf9AItm1NlvDbdn4zHNIJIsMCuvilseEAS7mM
r9HBhfpLxlmVouWNevbTORSEOgNJelXQ3KzN7s+sCh8Y/oIb4nP2MvuihnE61QSBYkOZt05Srce9
MWDHDI8eGPiD3pzghuh7i6XxtkqBrupY1ex0RyCnuQsxUyenxjxsas7afjIui1E/0jMm1/mcHjwG
M4C2KUHL3nm0KUxAbeA81+gm6mbrRXfncU9+j9u76z/r21G61sOgFu6SXXB2V4KSU0dV+1vIJH6o
Z+My5VgzzYId0WK/O4GnR0oOZ/JXybnxNXZO8/ji1v7r3NPwbTfON2Ouc/KdIrJszQkLc/xog9o9
/0+D4ZXPyO3DGTDSUTv31uAfeGCBm8Ae7MZgOlEISUVEhZjAdSdsB+BaOpzjEJs8jnHtsQ1arniY
sx8C0e1SM8H9Tt+QnycirAu+oMCjG7Bffp3OWI6tQa+hW6chvSXDrhtXwFYHib/DzdAX3ODTPgkh
YFMjMxTv3fro1ln3hhDwleD62NQLe1+6nVx/HC6xylkDesyGYhkOeTVGCHBi1zlpu8Xzuc8M8YI4
RORa4fipLs1AHx8KED8QS8fCkMf/IOPBEywtF6kP8ItDY+XWZx1n8CvwJLY3urW9Q5P4ZzkjMrpT
C9fHmPzt0lof/ioBinyJ90jWbnJO8upFtwxgv+LEdkNsS8fpQqfAV7mkPwJr6EaflvcxF7wAqyb0
Mz5vY3JsJofljJ9BsRPL0bIbzBHQ2zZqHOQW4t68M8VnlndEzxNr3tv+8E6+/H3ubAhJjt7y0OA6
J+k6mWgeRI6srS6TEoO9eNfHlu8BU2eX49IhNo5uwRu2JdqRdG52jnu6Zv3UuXL43Rpltk9z+V37
4PeZPcYbivnTSAa14ker/99ayR7O5dpsfbeelewhNPj7Me/4GjQNJGtnkvkdGuyy9kM3xO4dm+Pf
rIyUNa2Mdjii2lBd6eP9kgslGtSDBOuSBDZlzqvBNtsH/OpQMbriDWwaztPATs+dZR1kM5IJnCFq
Od/KRNqL+WzUC2oZ6A/KeAjJ59ajoeoPhACP5VRwloHwI3aCHBC8gOwFQWLIRz2i2+FqmrW3Z2i6
D+iZjLUW6Wd/lWxBjcXzTEOKM31Xe9xE/XcRCBeIzrq6rykqNSQOBHYKXbyQM3QZZARxKkZSyuMs
M7m0SrTH5lPjATiPhtoS9q4ewAc7NDboh6nB2Qu+99GOMQqBatx7QWlAL6PmB4fwz6hUghDh/2Oc
itHhuMm3rYmjfoAfn3t7QJ1/YkFa22ynR863adNZgKOQpngw9UHbSFVgCPV18LipxEis7ziRJZye
VTa0vIskbax3yPFeQTWhMf5r8xTk5uz1L0tnPY3rP8iBNb1PEjEh4skHPXOMa82sgXEl/chZEZIp
25UcKRukX3r8yvR3iT2qjspPBbteZZzJdEHgRHKaE4CV5lrRkIY5wj/ZhsH+NTWo7CgAVQkYrWFn
xj++Vs07cKzqHNd1t5UjJrwa8qQBbYn33R8Rg32QFaAPAQuRNkwoanSSxHF36OryrRGNfey6jl6Y
ZD4ZLTWSY572e6tBkdV7ywilndvhkMgPg3Au6QmCcJWqXGoun1rfVyHlD90x1RP0g9K++1MpyMdU
Md+FnLC7Mil8mUZ+uWQz0NbMXGlDlD4AVLtFQqQMStDJkt1GZbFPdTtwjyiCsWnQd8TwhGN5OSJK
gDxjuevbQxUVlDAS7i8WGPT0lIf00Mb7av3fg23+0tg10OetH4Zc7jS7no62t8aCTGfa9SkQudjq
UF41/H+GFpi7fHa5N7AHnDqdkr7yVFq4EmJnflEwe3FoIeo2ECuyAZMPf35lUEdMAGje2fpjPQVz
ZPorJMnVgU6r4muwQFPauV7tknxgseG2KvJIMYG/ItkOFwOULrntJQd7Zf+P2npAU64euJy59E3K
eKvnhwUJ7TJRZtwuQl6CRI86B1xYq/KrbuFJUWWW3kfX2XodgKfMTuUZHB5SCJUHOOAQpIXtRQNF
J3CuvGGrD6UizDVHTgeROVP9D70vSGyY6jO96zZ0VaK5dqBeWm/NWRBq4peCCmsy+j6WmU7g9mXm
nCfocTARqnf0fyPDiWk3U423cdcTppzs304b72NRXxLhPgRNhVWtuMm4/R4Hm72QCN3hi0A0lL5U
HDUAnxiNnGNMwz0/rg8/vy4ZRSk48NaeTbDGqIxhkPFilXRCpFnKkQAilpdeL+IjhUjcE6evBfbq
wQEtDfLRisBOg5ePic90y2dpZBQnv9hzF4f0tqSAs51HtzUiUiHdHlYt/rVsfhw9NqFwK2SS5Sf4
g0/J3M87mTo2dL3Bxac4fq+iPDSVcoS4GhQbqMtR7k4l3CEyhhlYXkqEjZDiMQFCuv8QEm+cVfcm
PBdvGzRUwi4xfh1GRgSh9oCD/6hlttqa8xDsxtQNrgX7hCSGadhOUZ5097qmMNWQ9K251dzDa+xO
sGrq09Sw0O4TVmdpwj0087l4Nb55zRICLLLMUQJhemIX2TdFr6BoadmlCpIj3DsgaCm7f4GCGLIr
AeyTleGQ1g+Dg82OvQ00SooeDDMmI8naOKS3Ltmv0RHhtPNWZe1WZ69JRm2t5lCr96xKb4s/XbKp
Y9mLM3kjVD9cERw2Qb3sZuSYKPY9ng6v+xRxDmcJ0vw288kCspnfCrMV24pHrfa85aJ8INgwSn4c
bwFl5hq4GjNEhT1MNPoT/LgKJZtOrW/hD87QSBNbe86c5j1OCrTcAJPOMhTfuZxC2p1YQ7uENYoK
FbhnDMtVtx8S8UqIid53aoVIyQAq65gL8NF6Xcg4VrQem/5DTtNDbRfJPpYztz8fTbpSUbd0I3g/
qONOP7FINI0tOSdSMcRlhO/D2HHTr0GwHrZ5HKu60w69k+F6K1I7opfppWr06RjUd1cgl3L/wi5o
8LkwtT6sXhyGDoh6DndPN7hNU/qIEZbiDyl8RAx1y/DY4T+OKmb6zTJ3L3nJ576uTs6UvJuiybYF
akHkWszASUobo15W2ISJQkKc5voU+vjI9j1GlNAKHKZYvzoYMZ6fAofBUGWvcA/5iUt2fKb3FyQ0
0lCjQmWw4LfK4o+nkE3WJLCaP/p1c2y01xnUyuppc3ydF+fygpPxDXeU2A5p/+TrAdMdkF/8UKfZ
tVqOXkIscX0LgHck8CE2tdO9y8RakaTa3oXYI4F2beELxhGu4rwtdg5VU4hJz9T1eFuljzgOhhRb
aZUn1KUzf2VsEC2AqryWYqzRQeRzFualBc4AjIUiRwApS1vCkn6h1J8/Yh8ylClH7tclfk0g4fMU
Wi4kZGe236qgfyOezTpitJYTF0ZYuPR4dbSlN0g4G/qM0aPz5qvP6TYv68kNA+toT/g4IGuuMiJH
ijG9wuCwNlZj8g1V1TsbzCdeOx+juqRjAHlsVO8eEwb/OkKGuvKo8ah++AgxcLWSgQHtd73QH/7/
1Q0ccXYbPKqZPgz0xxYsHHAIXn3F8Vd6xHToDeB38D5jOK9dluFtdCQxVF00SbHkpAeQ/VTAYJiR
TcYIEDrZxLtjxHFHTjqAuvpiA6zDVu3RWhdLyomQ1w1V3WJq6vnM2h86TsRj1ci/ht+Bjs5ZAsmR
tuJapDvZ1+bBLtQzLxZqNWxnn2EnLeLFeZQta1sp2EthNoAmzt/EWaBu/8yKRTDmoXtP21eZa1eH
DWw9JtPFGPKzlr8AneijrMF2De3F2ViKf6anNQhs9oPuMg4S83LCNlFUw5b2ox7U+1JYKmSr/9db
WxXoKAB0gpan0Qmfjj233rhG2esem471cBr0j5LyiUivikdrrO70DDaR2fMdGDlZEF6yiABeEnUt
LzGNVrq6PCQdGP6xJ7geY//zdetPWwTVgTJeEsoOcuxgBv9at7fY9Qv6qqc8iWahjFOg/mZFAFtb
Mw5OUZDVsq9ScQJiufrEOhbye5JLOdTXYlgoDqQhxmryl4oJDyGF4WlOr4aR32LHfNVqj5R0Ebwu
0twPC7k/6KtchLhHA2PC+0lN6sI7Rc+9YFOb+RX+G+hhTIN6YjQ7e5z3fEb6HDm8mMty22r1S1Ib
v0p1u5i0n13QOz02Z8FMvwzqD5+OKlrs7jTyP4oKwnuJfLVBz2aP9gXSn21U0e0So8dTUpxbKpAL
BVdV5PjhTXEQXUl/zmrfnx8YDVE5jSidaYsIIFwjPm7rQAGxNhXzBHXdjnq04tje2TlhxsI/2qmZ
wmHhfQRqhs2Y723bmiKFVoQECJyGJKEwBtSLIhzHLZnOJ6rUmFR7Hs5FhJTiXmYN0NscH232dZNQ
MM2Qh+nwpePFbw6NxSCe2W8xOiWZseLgFfJd9kG14ebaHTDfE6pOBm9boby7OSuwvMTjS58bI7uO
u4cxOmEPtx42ZG5YpviPDLDpzUa73NhjL3ZA9e6QlJqbTqi9HKryARj8Y9n20ewa7nWJgX4S9SvP
LtFw3SSmYZChMQuaW8arlVUA64bi4DrAW2YukvxxYpstzrit+JrOwxTwKFdq39OTiNC/WkeXgR9e
Jr6pEaWO0edQKj3zy8OM8+xQySZzEGUoxnYIJeKm+sKKWmHjC5Exbal5rbHbo8q8mgk/5yBvyNp7
W0rfmysL2wSTJcV/ATwi4tLjl9fFd1Xn2k6y3GUlXPUbpXC9FtxNMAp/pR0KGKY1Gpn70Hxr24oc
uDs9jAMpj8AhOZvOirIx12RMmamcLL031tvqajrpR0UH39YxtUcEGLrt7OpucCzydfqQ4XFh5Sbf
/AFjb2CxLykGxtt5cQ/FJJPQrngiVJFcff06TAuGzDl4Y6MsNr1i+Va22pZvbkpO0bg2ro6em4vQ
4RzEPNRmh8qoGFLkrYI3QmwH10ZhuQ8GX+UyJCY54qTbwfFltK7HL97IwYnGE8I/kMhNWdaYOHIt
hGzKxVH6jB823N+u4DWcmJRb5VZMJ9LE4ZrLg4hTVoQJrJoaQCV43URtXIcfqVtI7s08TrdWS86p
YseBi97Gc2p8Naq6JHw5QG7EM7+ZNm07YcJYlffShglMHTkUWGHt3apfPjVZ3XRRPXcEgq+ULrFF
Re11AupSltx+UqliCxwoikMqchUwq/SF5Es7dEPE6viMtUDeHLt66fpXXfdWeL92bhRYuKzKQLxa
Jr67+DxDkkHfcvE1BMGmaBu8xUmVREvxNSvqaouspZUWHvaWYJmzSR2aJZBwz4uBh0hV8qrrXLBN
Nr37nGtLNHu0CE1CbBXM0Sv1Jw5J8pOlGfM9noxwtthD0sJ6chQ8LXMxOcWY2rYugBMKXP2NptI3
3+gRJwiYjUh897ixmeh6/O91cw+4SZASgFjq9g4ius9tOhv2AwI1UjC+K8diWSYz1I/FiR/xPD4S
uLWH8aixK8xrAnemjtdzGU2+n3pyajXjbyDHF5+ZuBytX43LDpUd45VY46fpudDQltCLSc2KdWhV
HT99TJBXzyvVaRbTtzZ1T7mN6kLEnEspPJw97o+nuU+4dApjzfHlwU6aH9SNU4s1VWz3XCpFqpxV
CC6ybIPfRkZm/UKZcHDUrXtiUtPS0Nhc2xqv4okNG/kwrFv9AgfYPugQ6sNK1X405S8EHvXj3Zm5
BjNmPUBXeCqr5KzKnsnfUjeDoXfbtt4H6LtfyfZ245QldYF+wiHGdsCeM3m0ksLa1loJsH2BXOUr
GG4toeKD0QLFWujb3YJ4TU+ixnY8Or4fMUVvtYK6paaUr5NHac7IfCsq64od6imLM3NnFs7NFDQh
2d5IMaY92+ukp9MKXxo703wXUwHubyAd1Lonv2w+fWvkOtaybOTcW3Y0LZzakpZ7q182XZNrFzdx
2CDRCO42JBWXmpauCX7n0Pb2AVw+G1VuF7NfPwlEGmc0rcgIkIUAZx54y/0re/Os7BM+K8xjQZxD
H+fmZlrAE8Zi4Uro+B8soRgAqaOtOp++uVEnEQlDG/THHmcGXXJh188ukQZh4VP5KaCMHPl74HgX
+G3w8yNwEJDN2O4jsDt2Ig7dmH/itlVn5bUnlwsNZ2Lwk0uPltcsu6qqb/fQvzLmEbjZU8mTjlf0
1pqgI0i2xbsACT0yYepjS6JMsO3gGcP0PDSIWtc67c9FkrXHZKTO1IUXa0O6fwv6vwMmVgbeWIQk
FTBX+FvfKeMoV8lXBvNlAnqQrT3SbNQ8Yi09AQGbf6HOXYYZBU7b77T8zY0f2Xx7/qec/3BfKqqb
m7x3PWmc3GcLB8SV81PwtQcaWZLy3SuyLxEnfmjRLsS9lSF2MnPYI/ryXicoBhnMPeGIvxJ3PcmN
QCMeRV6QT9prE/D51ksI70rr2dYaaxMhH+nG4n0lLWsnKvMSAEHc+8wPSX9OPOxUtfvlSfXTOvUn
8d6B0jDzw12sfPevH82HYZ7FNQ/gndkrWGDSUpetGCZhIdo/RraMj0Hx0dbgSjQjYSfUltPBzOo9
7W3eyWtoJG6NmH27+b1YKU4ZI7H2lSgpwCw+jUkXu2z0GDymv37PpZnExngp87hFDBUEz1rauVFH
eHWPaXWdMhDis/nOE8eJJbx+A07zT/7FmgcMq/MI1++H1R3fB/tzHvL3ZCBNC9wbU3t6NDA5hirG
QLck3hHrT5g0DYyRClcrQ8Hz0KW72suea7PKqezqktMgyCsFiXZjgY72kiSvZlmcZ91eEFDS3y51
oTpLvCQTYNlqpNY7BUqx97r+XyPkk1XYt9ppXnNFEqOUM4hAmNgVSJ+T1VHYUJPhwmnzy378haux
taNrJDn7Nm+2BXe8HHyLM6C98m981Lgg4221dlW9RrGSebUiQfMnXITBDuGLjW9S2PUPzn7QiO1l
AhF8ctbQBbXQ7LoeVOuwwC8w7mqSLmmTUUY1XCLseGv3AUsJVgsDvo4+mL2rabt1xNTPVU9vxFVl
9ODiyXYihQ/zXDjfZbkoxJx2plsFGbeueK0F2vTU0w5OfTwA2LLmcycrE1GMmBGRlpEukJeaHesL
bQRPvRkc6nWlYUJD3mqsUs58U0KBc/GZZrju7BnBvqznmRyFHtoTdW8NKRuIno6zsbuvAcb9I7kg
DHaK0Uy4ZXnzSv261hd7dnKFWY51fakfqGrSj03aXNXAZTt3OCUjY8D1qzD0rZh+bKRL/cmy5WI0
1d7uDcz+Y4RX/TJmby7fQRjPoVv3uzJt93FafacjSccpoaiBNSGi0QQzSrL+iSMv/yjLt4otcWc+
pYN1QTMIG+sJuHuH5bHC/znQa7PhxrXpnXETQNKZR6hRM7U12VuRfEuLzxEX3vUkbFFiDVT6isS2
eIjrP6P72WiUddXFDQ/HHrvPMwRGnhGiaYLdMgfpYYGTq8GBIX69BZi57bTc3A06up2IWY8aM9Xu
BXL5hl9ERcrNU8YOgOId2NzMJ40+ceLZnNF/at/9DWpFTMHbr//NQFsfWSvK5lHW2bEv+3DQO9C+
8uYFFB+zydnPFhxR61+vcwKW9saPwZyrvwGmW5jgqB+s6ZFwLFcHkq8/ygm4C8hp7iEvjXV3a2ff
0odNyvlnnn87C1xQ8ivrz5KFFoH5XZtgXVMfubroUE11QrBrXdgGcCL5BY4h7bNu4g/HBBc553j4
ElZlMHM1uIxFNBUn3BGjIuo1mRsM7RRB4SKp6XhgfUMj+hZnOiwvojB0IvGoUPVq7aWHNuHTDfNj
Dqe2imTqH3le7+SJ3maiCwHx9rnJb7JlPKTyt2cjmRAU4UfKkCPebeTKvv6oSZD2iC+dUR91SVK4
xTUPuNPqfgdC9UN/ME31Nqc843k4U31OS8cJSWnnzOYbchyIYYY+WlS28Lx3agBGXRQ7F0pYQ91x
000vqVm8Gw7d9mCAZvYtdKYYfHbh3S/xfcbDVWODpBIxsfp92xHiW4VoyfslGB97lj22/CNQMtIU
LIj1QGCVATA+W/a85wLCG61kB2js7OQWw4H1GQCMV7cHOLdGybClCaruH9nb3632Vmj4FtArqb0K
1Itl8hD3fFebQ239cUbSofWHD07Iw87sibDUOgq8lv3gPo1C2+rcRjy+Pi1J906LFTe7Wi7IaCQN
hohNwNKR4GiowzduBha6QAibujkaxU/P3YvP9M52vpxRbAaqIGtPfx7gEGIIdMlDG/BgjA+9JoyP
0ZuQvBzhdhEBVgaInnyBzYsrPX9F+sBbPG4MbBNupWPH/l2lApcNd0JcQZfqlQswSiQ/DmsrhXNw
g+IMyokhs9uW8XVsnojh/gwMJPyml3GAra4V56Kuz3hOUvOPYfDbUTL8qDGeGOJGeodpw9qmRL3T
tH9sLYbHKr5WdmJDLHKtlzrWXnSSD7e2xnG+yIIvazKvLc/IYBnBUfa0hJN1aqOqCwRFwWp+ZAGm
+L73Fo0N5SV3x+xmF0F27HKKeNR3FeM7/IyTr6VaDeMqXAZaT4IjDGjWKhgS2r2uG5vWKM+m4CbR
jdgh2Xjz5U4dAD8aC7gxoSg4hhNJw/7MJgDmlV58NKyayDJzx3YSnZd7T90BJIVHLUhYs0NHt9xm
ilqiBXZJw5nGA+Pqw6+30KbIAn2XdIzj0ADCtvPzU8fbhMjCS9okZ/mKP/4vibfjJL7IoW+MwA8r
q/sZFN1EMc/KRmgJB5P5WguDXiW5xphNmpNG3JK8bjlkOCCsZQpbY6ampPjSWiRZy2E5uMzg6wFt
jd1HGSuQvBXMo/pYUco5mlg108xho1qdK48BKr9bEOqEgXW/fi3f/cV5ErNLm51BzKvuEfz6ggnF
29gu05uGWEG+yudQtzeMTJW3lwFdVQQQQwQTioSsR9Q80ILWdmIvBAhmD+H3mE3e++Ql+A0yDc3Y
vGrVWXDtHQkZMsJ+t2TM/WDeeIXBozSdVUx3VjqfhsAJ3Xb8liyKp1yeZ7+6SzH9UyeE2LdWFG+Y
ufds8kh3YEOYsAVwM6jSbxVw1R0odUaMYdS0KQkT3hSlw+tE+avTJAd8GGyRnag3pmpjK+OC8k5N
mrXqQwRaGJrwP3HDg2Y9mIDYQez9z8KE0eXhhWnfBxrBvXkix65xs4WnlAc3g+HBab9t+JFy9r66
ls/bVNGTPQCnCNKFfVT9p69yTGMV/mHjJpN87VHfVd3sbJthYEgMyFRY/au9pLsF9oLNB92e5U7P
rb969dVkzZe5uN8g9DlYPZZJPZDtaW2ldeQujfWPycYC4rmQlpOGTBKRbM5gK6C5CowMMdnhMmTK
uGKfQPfu4Ua1IK1qzX/uOuNKoVd/LgV+jKa8Z8Uc7BfBEE2psgPnPVUDNc+Z8V4JIc9lmtJqR+t0
wf4TupujQCDqsoaVZxQf4FTobDYfqrIkHtiy/UlfzACwqiq5L5oDIlK6INKVAaUbPoOYpnL4DQRY
+IPW9m9cUyWbg11ABiQl6zGM9ZMcjqQ62UFuV6AdpHfE1nAOHgnH4s1ZXnIofRvPlU+2Zr1ZsZme
ujHrL3XdXtdinyjvyLhrMR8TkTt5aAd2s0kLHg4rLDLequUFfMFG2sWDm+EQGufjaHgo/zY4VdzS
tBasf3c3vjuQNXy72MewV635mwgdgru2m0rCD7wqRo8+O68ad2VJ5cPkHjvxIT+y7EkX1xIuXEK6
mER5s2wHF2kt2KLpzGt7gL0z+3dqSqQKwn7q8Lzlex+bUTJcZ/UnJ0aTcAErPX1nOsjM+bJXxh9/
Uri5uEF8zlwNhQ1RLzenJ9jUaAt6uNraZEkexZ/2I6tfhkg8zF2YVa17GaocVQL0zUwVGwI9LbRu
jMYSVz8DikQpJovhxC1PXTsEm4WuY2wqX5rpvZUxsK6l2IiZe6vWJ+1pQgaPbAJ/sK43bj2dEqko
RE5ewNBctabR2M6V/qmZix9jpeqQw+FZccGyd/JPG1PCNtbOzeXzdhJUVm/NjjLMivKYajAuY5nf
fM+6z8J5CmT5ksTLXszm1cMBVDcLwnefrU1r7n7IPxu/ObH9/GNy06YolTj13tb9rc2z5fPzJbYs
3eWlBTOZUtiUlncT8CIGrOs6fMa3ovlu5GVytkYDDIkDrR04ez7KlLu+ik9zBjnd73fj1D816GQc
5ovhPdv9K0FTztIs1LjqyTE4xNmLWI1x9a8+xA9FskSGq5FSB8lSMLwac9iwu1PaQi4N46INBpHk
rds965q4Buh7vWG/tpyqc1ZdC7Zl25a6ER1UTSYjNpyAnu7gBOhce8hqDBwkxYLhu0VI4JZB8riB
GoLY2bfYXj/WAFOZPLnavSaQozv9Tp9mpC/WHEvKudofWoWQ9xroWpR1AsoGwXEa4IZUEPyaOTjf
lqWK9H4vRiYV7J/NgJf/mTfVRhTgXfGuUZ8bcg8dk2FvaxQjW+ui3MINlx5mLhUizUG6lfwZBDrw
eqmMoZ60SVuzRAG22y/EKgg1eeJQjF008pAgfm4FPgNmL283FQKrZSSGiPQtEfjNmKFwcEUX3mvS
XTqEpfXyhW+5ltah1osjFaDkqcdtmot7q0iMu1c2/egPwFHIt+B+hoju7hPkyrY8Ktt7JgewxZVJ
5nMhCXdc02zIItq+7/5kM7og9tDO/VdlBuQqte1rFLNFLxmci4VyOyci+HlFKaJwfOJyWjnYc0r7
H7Htk5weuB+zpaovNqQdbl5BmGeMbjB8NisHcFWI2/apDKbdMLa3JjdwBudRRvMmT9gzOTAbz4bq
Qn/EUVn3ziZLxQO4eu6XPxlnJ/nWUFJObAXXfLkneC43tkOby0xHRMGnu4yqIth2pE8xj+29ho4e
1tJFc079YFeQKRF0pMuxv3bifXZQfcjjbdJuXXSmp5XPMMbiEOTk6EcnA8GUDOd8wEhOmHGjW8K4
aA3+XQ7Ov2XBlaHNbyVsydjSLkwagEmDBy+IZIkJwaRJHL1MIefgjStj75VqdlJNXI5TYfBlflVr
0MPym3sRcFn1cZJ07eb/0hQ8lrmIMTdBIKnvbL4PfLh8w7gUVPlZ9fibCfzVDSNv7OX6pZE1HzfB
PaCGxd/T7CElnSr6ilQy05+2WJ40GpqixUCqbj0Uj4OT+79pKy85Qu4u1dK32CbpqYmPpdMeACR+
LEZzxK5AGzkLAypBYXYBo7Rl95gq/UIRIdwxNtfKRfNR8knivYmS7NUlCovgRKm6nP0uXIyTNsB6
NXWsthlE7I2iaG3bBjTSLUiesb7zg4JAN97IoHoP1CdIN5gCGwOvSRGw/BsvvK13MxbFzudcp7E6
QcQpxEeRe1GHPGmmb9R208ppXvGgrVYyT7sP6A4HMzXbCHzwVzIPBj7s/lqxaY6lOBMhewEdg/1N
NCLsux9rAPwoR66NMxFWKRNGsuCY58u3sm3eeBkwMxhGj8Xi/037N6qu7M3kak9LQR+099Xql46U
zQilI5v/YurnibfX2W1tkiXAbplvpmQJ7befRqFFhd0dbCQIV+QocT+TZ72WFYyNpURxoLKzCf6N
Warx1u+5YBo3L/FYx+76uECqA66rsMsi9F1Zrid4ZoKDURTRbEx7Y/T+4+i8dlxVtij6RUjk8Gpj
HNvdTp1eUKdNkaHIfP0ZHOkmXZ0d2oaqFeYc85Zq0ffUk5Eeqjs0YkCsa18mdJXZmG11+ApT/Mwe
iIUwWkd3iE5zODm72JteFDWdVpRP0RGqfcTm9DDjNlIilSNsHHZuD5a3CR/SU0wsyMkBtISxUoUC
bxhiiWLnAAJSJndCxw8r3iNSwCn1yf8ZBuWlaunKLFRYbWuuKYmYlAjYou2xwE23qgd5EZGVElxd
PdFi7PW8vNamQNGAB7pp8l3uqgSuEq86az9Zy4UfEvNBaNQ7sVJrNRsDw9KOLllNcWrMm/FMPNc+
ivTb2E07oU5bAwtqXKIImAFtjfER2TP4MMLo0Nigl/oopvptqKHoth2WOWfyrbG6d3OxNwyeMUP7
kW27dVrjwb+pfLoi0CJ7w7LRZ6d3gKnirDQdcUtpl2gvnfpbH/rsiCR2IYFs3IryJhR7V40/Z8+1
wH1ad2pmTJU4aePQdxX5jKfnWUtDrGaW8cLXurUTFfJJf5oRgAYpGwx1wjw9JS3XscFOaRhLIkoj
7ahZBUge7yRF9dELnP6FVR0ZmdwJWmI46jy3uYYRxX6uqv5YoDEuzWX8SshNyGbOq1OK5f2gIAAZ
W+8yD1hvBvMap9/oAfzEGRlbRunvatbbbWGi/Sw7DGMioMo+IwtGqdUYx8jldLWsHmoU2ze7Ny45
2ci6Rd5p/JtWclOyKpDq64RMum9JZdL5+mkYVeHrOII7s7qVqrzO1XAeWTGbNM6tF17tWlshC8VF
5I/gkECn+WY87hIvX9eats7q8GpQjI3VfFDkNyKpvr97NnAekHpSd+kuKBtT6wvEIwoLRIMTAbUz
H6D1ZjAByhkIw2hgt09iVI+L8ZRU2dqwIziQ0cox4mOpiENj8kLySw5oKBpKy/DRR+rZi4Ytkcir
VD+5Dku8daqE5MJZBFOrT5Ux7qlnXozJOLUmz6tU2yCGvslNmCYk+cKkcUP+UCd+jnRGgqXctn2z
kYNxrwCErEzzKlCSi1HFUfkA0huvOQ1a5xBTiVQqigQMTyHZXq1FvhNrw6WMtE1IXwU5QXO5j+FI
x9BlWs3ZToW1M7XvGbYWOZbM4iy3OcDniCcRRJFpB4VhHRVd3PsMTnspWFEWvbhniM5hJYMKj8rJ
Ty6qm34k1AW9KG/6AOyvi0+aDau86ubsMk/YIMbwOrFuAR6wc0PvHqWKHzqMFSYks8JUN9EtHBEo
JaxeiFR6nVj5bhIW+4QUy+5HbZUg7N8RHAVk7a40oWzLEPP0OKy7gvvJbqCCNdtO4mpC/Qvn6wuW
Rg5YrT3wVjPkiasdvfTRTvoAKVrr1250LJjoOZF+mEzijcNxgphVte9gl4IYmWGTW1tmCkR68Y8Q
Pr0SEPAGrxvf4bgcuhb/tJlCC2tG6jbss/tKtXGrh/lBGR/zMjJtfjwMLh6dkO0mpzBD+lelxzy3
rrUnDn2TXcWrANHlhW/VWNKf4XCJMFuNWrG0vgMt9aD/tB7yBaxZeznb1QrezAZzJ04o/jfVNe6q
GT/yEPJIeUfTQzDph9WmGqcnyswaYTViNPZ+TlB0Ct5zx33wjKThi6lRHVRotjah1W46ZXHy6oym
WoeBpKXvW03bFnGxGChi5nJztPGc+uaIZRZGwLnb/w6TuTZD0mEnyzs0Sc8D3BmHbna+Jzf6AW7s
G8BQNg43XqvbgNGRn6CfpXJE+Tf3LFLGjZeJJ69koeRaJsNbDnfXOfGZsN8Ib2MJIsnQOt9EwQPW
4l3TUSjONkEfNovLVTZvtbFK6ZbTbi8y+0xNh6bMXiO3xZktd3lOQBZfQdUpJAtGKJR0s9s4sCg3
TkU8N9YUMCh0eyx//W5uIRDa49Wt6ocTj4/URR4RA1oNW0GfihqeOFb6NqKpN6E538lIIotr9PUR
CaBtWN+cH48ec7tVfY62u+lDmi8s9zHsglgM64o5UYk9kDTB7BsZPDgLClaA307n0AgnZCW0DZto
V/xKlIBs2z6Ksny2rM6HOYc8W/CaTBTj3nPBqlkfKgZl1CmVqZ8M27uG2Okdsq+imzjkeXrwMu+p
MTE4UU5Ctrhgpz5CCF4xhnlUtn6e0nvjDLewZdgP/V4rKfX7cN0PVTC16lFjDTzV8aMaHiSKVjZ4
Gdd6Gawo8Irk1VUgl+mquzOV5iQz7bkbSRal1sBz77D6rQOX88iJvi3zSZQaTeofgdAkccntqP+l
+WFCwQ1KdT2arE6Gh4JMQLJ2gnC4tk06VoQEdPZ2pq5jJWYoxHiqmGHReinMKlWizTXuiSEfqZ5/
hLl30tnNqKX+lJrIuCFiFZTv6cZNunM9aZiQwtcou9qDs3dSGJYTFgBSscsEqQOEGqNjP2akN7p/
BDnJfSBsbVXG0GKUHpcEO5dtDn/UttQnrbG3KUah/iLI5quT8W/lPmMYRQc22W8K46FB4vkWSBsg
MJ0UCCdMy8rnRgXZTx9WWuVdNavD1MS7sbZutpZuvQSlJll8OCTqGUG3vWtbh7lFXUaLkib3Mwx0
pmYcE3cMV4X2DUUA1XOGmEi0ZdBqsW/B5Jot80RSzjHKNaxT+Ws0MKBQCZdmv//GzPRkN9ZX3rSL
Bn7Ttuo1VPMNxOcvhY6bA2entRm7VLtBrJJFfs7Ehzt1gzQ8oNV9ivD1Sx1FmeH8CI32EgovceiE
NerjHnfRzqLWaZQvJ+Zp4mDigX8eANR0JFzmA6sKXg2tIO7B48HP7nEdLdxWsstoJyI6s9HqA61x
GPV+ZGL6TvHLz8RcFLX4YXCzB3jwRPn/T4b0ALHIrRXxd6D9wnujlZce2I1SNf/6ZCa9wLhOiAcR
ZWwrXbmPlBZdomzVKubSARAwzutc+zAiDEM1MM+EFOEoManOoWeEuqsh0qy/UQR/IdQILMlyz8IO
oMQ0u0pvXJmc6LI6RIQDNNkwr6BX3saUyyxnNUiq3V/Upe9hlf2ZbvnPHeWHGWJbbBoHCwZHeROd
QUWxObsKMbNXYsEVYzvMI6b32D10PEnL6DzXdkRaQ74u33JLOcRkILg93xPj3rywaAJ0AlESZQdF
evSTQtsqdozAoeGtcT3t3EbDvym0vw1WSU2/CKlL9aagv5Atg5c0PJmO/h6aHXB+yNiEX54mFoBD
LA8F9jgMw3zw6Ngh580GmBquG0ze64EbJmHwJqz16L3l5XjA44dHl+Y3m2lhU/UY6hZqN83BOaaL
i7MIeNFeSj5jw0B9gqyFIGDeK4bSrBNKLIzTPaPiE+U+7Ll7ol/dYTtcHsCFslj5mhfcjUKJjiYP
xhlIPb9022qlS+PXsRmrWypoEfvmaZXqDwY5qAZHLEWsbMgHraITcwFwCjicIANh28I6Ruqxy3hQ
KYNBbb5qA92btwOZt1KybKcyNCkr5eIA40/cZFvD2WB9dAVr/UC/cQNbFRAfj0ySeNOoCEp2bdJs
aaUd16/K+irT9KIp01u6d2XVQsOpn5Ix2cfOD+7KQ2WG18oUJBUvK6WS2zpSbihgdnOJhUwIwvwA
GiKTl1sn1D9qwTPFhGFnEVGKhDBdwS4/1g6Ul+oH18oZ3xpqlaz6oq+6lV5XbtpoKaqtZi298EfK
aJdU4WXufhvkBf5QeBqFNZMrr+bNxNnlFd6jifunSWSQvkpylOwWfWwc/qIlXmvd/OGQDNIwVrMq
Vj+oxi94kyVe7xCfj2kg4TKMJ0xNJ7iyfw5jC3yaCGft0Ds6xWtBNVx747a2PKgcbv3a2AkTPKLw
3EelfnTCWDZhvJw8ykCSdo2nv+u2hVad1a2SFpvWGi9isEB5y0PqIYOZIE52LNpMJhZRKzaaOz3C
bkmEYI2M6YW88MdoIatriGFeRbGFBLfGvjOHLKZG965T+eBTd95rFhckoCEAjf8/TX/b6afwcmT6
9YtXV3suqy89cQKRZhSh5dkFeIZQYl/niCAJC6d0k5qCWK174DC7Vg7zGqgsB7dxH5HxCJXk2Zud
fJWjc27ZElrlt1uxA0P+CVSF3kILnIVWE4VDMNYnLxtupib83i23Rc7tmA1+Lut1x2oPANk9ptfA
Wnxzk/YJS/sCCeM1AN6ykUBfW4VEUdBftqZC3InOcFXpUWKKI8zWxiXWKc1MCJZgPBIssZGJPB9/
7S5X0kNhJwa2kvRTVT5jRte1lW9j44vd3nEcBt9l7oH46JB5uFBJIdJcebElsifDeV7KMFNd1SjF
CWV/Y7AsJQPumfwMwac45YeQmreCDJRye24yTrbYKc6VYE/nds13DM5NGA67lOYe8802qljblX1z
XH6HeDrl+ms93/BDrFXWiAtJXSoKcGF+aMv8ZX8Jd7FyA6y0WA9zQJTAUE0vQ5CtB0KaazV2V9hM
MMa1SMszlc13zGqbU6nuyFdytJtivFeGfi852RDF+DX+lyxjdKtPyV7My3gUgV7eBVPmfrQen3TR
XXGHB6XI/TBRoiV0zo8zLD/tGTQnE5mExSR7n9mDGgMh86J21WbAzy2YPIcdlWjVpIQLZAST3rMh
2WtQ5pxyumPt/G4LOxgQ7iZj/Dxr7aWMDty5TOrzF5Vpj232KBTGTWS5yH8ggnJc6ADdB0/sawyJ
IVIDa254lhy0891KDdI8f7Uwj7D6Y9QTPin4E5o4xxONR9tsDkPpXXvt0swvpqXvhs446uiolKfO
+81yEJijR3kmA2dBFChMBhBXGBKBb4ZheXJZjMqtrdUYip0vqRtcGJe4kg/LUN+7mQmxHXZbos5F
Fq6mRZxqVh3zT6DxRXmgPknJXnZ2CSnjBmPszu6vXXjQyhcr168W0QouoWNykYgLLPU6Gkqd79md
gy7vziMc4sY6K4a9B0Dyw5o5yFtG7JTkJsIRk/SvuO5f6op2aIZwUcFxkH9ty9SYgIEgr6ZTYlSB
uexQs+heEJ9kwLRyaMqNUSckgvHaelKdLUu6rxJUHvEM1D7qiQrhFmOKXDHD/HIpoKF9e038Pufa
uquY93Zj5C1C4i8EkBqd2npo+zOyXNA9ic3EFJ/FpPg1MYMJtRWgMUKMe4JSS39xljWNgCllq1vT
EjR60FKjMbrOnfOUjfm9nJQP2O9rRQ7HMNTuCi2oF53jOd+nBW686aeT5ntjWacRhVwSQZfuUuu1
1jn2MwlGg50I7r4t186ucxHGkyJe2IeI9GOuCqhg7CUAtjssuSHH9n27bhsFE6O5kxMCymnwHkYb
c9rWx4lSQ5TGBrvHzlaCWEUOEk5JECFU0fOTTOt/tam8eQZbmJRCJRoONsmnsC39NIJnFlPuTJI4
IUtfty4j+zRsfc2bHm0oPk0wfRXzC4WXRuj5c8aFWDYL1rFif9bvBUD9kSdpVQ0ZK4fQvugMM8OI
2WqypAXXM7ivWFHajelmIUMMNDKj6m4jXd+NOFbodXGxa+NuQNiQxfZl6C+FhtkjbTwGpNlJcjAa
DRb5DIcRclhz4DEsphehZF+4Kd/nSQAOWH40ZkVTQUwXY5ZPuwOTJrYLTH/M2Li1QcJGdgJ3zQKj
eGoghbtmBATyQ0bvsIr9Msm/PH2hQHRHORFboOrbmhE1Z9T8Xdja89R4wZhvkHavS+0UDn2QM+4k
KnYV2+6vVPHE4mgjltPVLnEzI6RvGKvIbhfaWaA7GbjMRMNZUHtnHpGeg6BhR298Ggrh2zCEt2ki
diQTsC5KLRbFVrxJWatHN7qGQGbUuWX4ovbKTtC6phEBX0Jzb5nItwrR2yh5udYXXIgyMaVqmCW9
5WNyaUMc86iNMDdUuNP15oeZ5wyDC1wOm9/lAM7N/MlVth0DYEWYT9XYHrCfHNCX7lzkAyLreITr
l9D9Q7fGADzzMe1QVLqrieIKNFvcYWAzfdarALF4U/8trHEljE+yNXkZPPr+aKdqb645YrRBP0X0
HTqzrkccla1DwTY+XQSZ0cvImL1GOrCSnvGa1LZPBWbJV8FvPZenJPvJwwcJA6w3/mJKpiItbxDE
1nE876O82CYjaLH5JZmaQ9qLX4VIAASn66Fr3yNTHnB46hOKmKKwwJKo1CSLwLBQX0GCvKSld07T
xB/N6uGS0l5zCSoK0vJI/4wmiH5jfuqMamPHH1FzGPF5LrzvAucwNhyRWKRt3x1KpZz5EVP8fsua
hBKwX004OPpSWV9j/O7o3Eiubjdenx7sEWxnbh7biJVC0xwmVNNuX+xBgGEXFIcw/Mvybut15KFZ
v+oS0BZdHflvZHRqZTFEdD4f7ZC684XMspf/sbHlLgr/eV3HNeswm+buJUSWPLjkyyGUT/JaMXOJ
7AipFlaJROP3u5n9hzIpED6bXc0JI8tPA2JgV15JGXjY6VJvWuAqMfKlu6SRICeQP2oZb6hpeTR3
3t5ATbISg3puYhUpc74pVM4uM3OGl2TEKw36/dBD22ebdWpcc+MUva9KLGzxmQ8RkAOaI++TBcY5
H1/V9CniSlYWSzBvhp3eFARCgznQmTDBMnqwVP0GRMEuGQjueBixs1oLhXwxJbk42S8XPCaKcd5N
w7+8JHmIVW+f/6v1EX1A5Y9lejeqFyfB0fovZt+pGyNqlWNZXFta70T9du0dqIO1MG+tVWw1TxIL
xi0e3+3wkiAw53Zaa0np2+IxmMyFpmdqbp1NrKxJ4OQWQharS8YDaBkNmadBNqhURwLfS18034gL
P6LO5p+U7laP7Rv3zbq9NBb78zjBN59V01tS9P+Ij3JW2FY6H/xJRgZln+2M7IfOKwLLjqeCaQS6
VvZsbfup94n1GEYi+Bg99VjaTs6AeXDo1DOZkZe6K+2VF9Xvshe2H1m5+9rX069WR/DSERTD9PJ8
G7jcK2ibvWs9p50V3nBkkDww89nqqvkxZ/NfAmhGKMAAa8IzwgaXEpNHsZWFjqwDBN+m4OW13Vhj
tGNl+0LX7P3IgIyBSv+jYjJf2ZPa7JzyCk+oesmzO9v2KWBFiWC2lupOr5octsLD4nCdwm9C2yOo
FaXzw2y6nD9lv1PqPz29lzkoRw1j3UNHpDgVtMNhHpg4qzXGFyHM4UL9l+nv3VQETMukSsNUrG1v
L22wYWkAdcSqvmYO/p61yoSCljqSB7LZOKB05gABFSvhFmlmaSJs5GOP7GNkveNOdJOdnkDiqJ9t
+BKQucPyMvA0K4aynyw30KBosyDgEMoq0knHtWjROJUBZl4KpYscmA4+NzT2tfWHpthMWN1jC7f7
B0pRD50riAk9nQlq2Krmo8DgZ4fEHQJWiiBBDJvGRn8u/xLkIfEst5hH15b3TypdUIM9SNHM5RWr
rIbn9m8sIn9hmNk7U/CWq4F0qHHRwUmU2UtHG3EcI/MZvb9keNLFo+0odeJDJX5b+aLUrm+63+Ow
SfpbyjQYT8mBkVHiIQKEWpm7IX+3eyiPdZjBMDBJlrpWnYFAQWUAc4yGvcv5mwMoJf9naJ4STDbd
RFLguZtfRP9Xa0fvr59oeLUDb8paSfZl9Z5XEglWTARIxZQmObby3DP7Cbu3AhmaPsHWhAA5gzSq
g6Ln3WIUSa++qqEphOobQLyVU31IvJzK5OfZyaPsJvEwaJnbW4BaGbasFy2BxqbaptUt7WtVM99A
Oi5XKjN/HWR4eO4qz/e0D5AHQGFWEW88mzI8hm6HSJumRU/QBFXr9uv/J4dhBtHYyMLKrZZTNbiL
oXxngwyPmNuU7caJSx9D58Cos4U33mlX2/qMyMAYzK0He2xOeQ+4kLz5mUYCTF5lnGxta9qX9Gbi
Rqwhj7YUIHNyAHCEN2Hmzl8nXbJXuKVZHpIszYS0Z0cOLYcdI7ouC53fQZ0xe/PR5FhrJtzbzYz2
wMuhM+u+w0eTlu/2YuAN7+QM0GTM3Ivorsu3Uh+Rn39mBu4GykQpLsI5FWpzchp6uJqzUlmL/qPl
Uza5pHQOqYr/HvDqdc4lsnC6lpC+nFWnNnsXMVFRvSHzY+bituceBXlufaEUCAnUMGqqzgGSWIzL
F4NHCgNiqLc6E30YyLG9Dakia3PXkO8ZooGhSQS9hsWO7CWKnOERAiaQcNTy6rcou32GzWCwPmV8
QPeyGwiojOZmNdeITRCOooeBgBJBKImDgu3n8sCYvmszKi53HSsmbLXr2Ppy+NQqPfGr6UuV/FDz
tZDmCpyBbLpdZz567uQx4Znp/yHTRGmCBJclE3ugguMqYUVq92it2VTqrFGNLgXHAgJxAlHUHhzS
DSL2+POIsCpGXz5tXIv2mpMk5h2usTMQR0n1Bkyv/9EZSguBOwJ1m1feS1HcpbY819hKLVj6mpaq
675A/se2hveaXFkzVe6FACk0RCkLdlcwvNK771axAYJM88ugMzAs/Zn5ZcVyp+oIetVvFjwv1hEB
5V0sN15Y4UOpwwJCEmLLvDNMkE5YdYpU+qUnl0kkA9dQIDEwxQhZvl1YG1NubGvIulrBD8qWwIfS
OhSxsq2j6MUEkysH1fNHRj4iKooNeuzhDZYlhs/mp8wq6nalrvwyteJz3Kmv4S2sjI7VRqK+RsQ4
hEj67x1t1tFy+puBGnkAObjAVBKbyaXNhhfVLOIASw4UrG+pJVAEa9x7CYMjhs7ouftZAex30pJn
AjUQ5Ttbgy+2YwdHz8eoqFqDZ95ArdrPLKw4TJBC9keRXar+vcPIGOpno/zFGbeKnrrwFSX6QSUP
zpmbfcgUx0AbxlW3cU2msBq2QdXK3wwNMkjuiPT0/3+QBIZ6vdeOJg2cxpbcM/AfqyVJCuXQLHjd
0I9UKSAbat8RVOTAqlkhkSsET37wrgS+Ud3H8tej5Vt1ReOPmt5flvKM9cA2iXpSrFvIGUoNrUT3
ELymZRwYtXhxjJSqPPlIbXQWlYnREfMdDubOgMLsdk+5xwTJkYr5mUCvgkO+1hw/HbGDROVc3WRB
AkzJzeHge2odRmcvU8XCSJW8gC3TTWfCLaCClXIWa0I9cVg0+bQeiKSgjsHuOBdvYg7fh3Y6EcD3
O/D4vip4N6HIRdvJzuIjUSgvSdqYb0495BtTIa8tgbGVbweepwSBD55/sIQL0nKaM6TOh67DFqTi
3Gr8BqkW77BnTMfUJAHY4EQuxVM71zfoqS81dbll8t11J00F0oaSVBXuO/AboNnw6WYl79ahZd3+
sdo6q/NVFulTAeQZtmPzPYVHux4/26knFTC8CKN7Kiy+yzpj2eiwLXS9P5Q7LdHE4H1S41Qbwl4w
J8+ZZb5iGL3UNHYmR8NAzK+jPfVUDC0/FPl9rIZ25ogCGy+JCvlNqMPH2DffupUglW3XEwnXJlYP
jNHIFdjE8LBG+XDUe+tWCMKFi68GUWVd83/3XPxMChvlT5rdpafHHvGKtzjeC24M7mmmxn958qWU
10m9xu05JBA9g/weImzQqnvhfHcoDGu33GdqH0zFHp+DEd1qTA04/nxLJOAF9XWTPxFEAB6K0oE4
DbdkSYRss/IrI1l5/EC1lV5iLmmcUxAvHhmzRW9ioKeynxJIEgnxGbbUeCWH/CJ6d4v3oWH633av
hvI3mm8zgZ9EQo+2+t4ix0wIbIvnX97yQykM5GrF9jWnt5lSbStxk1gyfuSTDKZkCPrwt0jrTd5S
q0xpEix1vwhCkkATYe1rbrsim84GyIQVAP/AzKyvJL4aGj0o92OEAlKvUDCkjMc7qM4j1+owYaqd
ABFBKKmn9pCpANb5ZOfR2XYZ2zSSTj5iZ7wWY7XTTBRWtRX+lG1xSLv+njgkrconFpp+j3apcpPX
Uj9qNVNQ+gQzVv2RnWONmK/+mMIPWRYfvUpCg5LfZAipxmXJh7mHKZFfXHLc8pkRrb00Xs8MQivT
vva04+xMYdBeyFBA5dnW5MLrz1J7jRP5HlvwuWxC5zm8HbAY9beXR36pF891aR/g2MCepuOkYFUY
exkxLmLCxiUADNVzUDBHeIURIQwOQ/c+iGICGPpnMq1XKOjUkOZCN8+SYZbJWt7E4elGZ7vh6NKG
TZHiqu18Yl5eQzYfel3tShpiAYDKsx3fQU/RKYwWaPdUpncopTMYO2RcPcXmxSqaLUEYsMb9jH8p
4nkgvpC1a1coPCrgbhs8fU1LQaV99DjmymbA27G1WoZNIDUb7nbd6j97IP/JFj4F13bvZ54DwZe+
RCcGy0C+W9jma8oXUNDGWnIBJrHyVby1MpPFp/TbVE2eDJpw2iQlsv08l5teNq+U+J4i+EiOud7w
WLWHZf+e9CwhdcbPfU+lkIW4ExqwMvhg5t9p+mObeUjVEOXHk6oRkvjvn0gMfjE3QfOAQbAROQv2
0jjlSEkr8ygUHZouDxsykqyvNiL6tbphMxVMxqBSTcmD83/VuNETSvGPNrkNhLHY6BjxfryE9Cy2
Pr50TAfM1L7Ae90oAtsdWW0aPVA6lSxdUWRIbscuVNCGsC3V049F9kS2xJ7UmQ0BVacwKV4W+2Qa
XioIjyVn2SC1PRJa351BPalfRTrx5yLSVZX5HvccB/NwAM33rlEKJQqaCYN1puoEtZ5vC0/BUt5c
Rwhz3Ck1mHXGTYxJGhZchmBmpx4XlbQqvkcoAnZPbyPqiwsmo5+A9RiXEmMAHoX9FgAhWVndjyjk
bSmtNAQnaxF2+xr/jUdCLe1OtEJ17+tA7kfM/wUoACU56sh128jdc7jw3ABMVEJ+dc773x9h6Dw1
vMMFLEJHHEsLcRBklNI193ltkbzmrekxZSf/KQgGkyUpQtduDb3AFD5FxbMLyXVUs6+K+DHzdxTP
JjEE7tidyVSOIuxJGEkH3ji4Guxs0IXp0161lKvZj0f2bKcGc0W2ZKFgTDHChAiHutwXw45L69kh
o6olhsEk40wdbwaBG+u0d/8ETWzcvdmW5KwkjK5qHvgodjFCibYJRgajFk2k7f0qJnmvHZtL5cpM
r/CMoNCrRzJMu4FgMGfrYADChru3dY+POp12jQ0m0pEfnccsZmZb8zqqO4+eJDfro9BKaBzkk8pL
QtJ8MpVPteGtzOX7gYtsugfLfQ0pK0eNoOLFKbPsdHg9XOZbbE0KpX1W3MHP3HdRbs35LyOWeIkw
sgUQhiT/I0/mbvDwK7gbePEo1fcqecZoh1YCxE06NVuCX9FQdwetRaDVKj8wVV8AKrWKuBG5srPN
4aB1aGjAYGp9vOtNRLV9dm4ze6exjCaFe4MB5KlkTmmXqHLZeid8PnVgCOUuiOsTVr8lJAE7GJYg
k+itWqy14iXvmBk2WYAFiT0XfISDxiVAgO+w4CVWJJD6thJu0uSBh9A1nF1aQSjCo+KE4u4N3rbp
63Nf/biSSZbg1ac9qOHt9OleZ/4VUdEa7bWtajLngKAl3cZuYKJo2iozJlJTk/d+fpYM6kv9T3aP
VNjwatJFh8CZutVFRf5YCzeuQqMwIpDlvkbPq6YVIXvpJq2i36igsqb48fL5LZrPTq7+WTIAfL3N
4hl12KtF8pyno1j+RqABQIjAwqwD9xz+JtBPSvlR5N8x2zfsyQI9Yh8XzwI+6ZEJ/a6N8nVSo7sP
aKQKPNBEYAzaBbgUgFXWNaiP9OjDmZaGi9TGbyVttx3QHxVdWZR1Wyvmz9Y+Kfk+a2p0jI8YfKCH
430sGHXmzEOZY7Pz4yo6l6QMDSShoNzLzZbh9mdqwtbLP/USX2nivKkOJM3pXYZ/TaH5LY1z2O68
5jutxq3SUVSr6pUqVWPRBId779hvCLUCWbLm99AQU/aW6amUJPJmV8W+Da7ypdgv2UikMqqnqEMY
4/xLC+sEqWaFu7Kqo68CmazeJSTHKcCEAWsrw2rikArnfzrX/JjtrRHtDtAeyu1tbf6bBNnjpbK3
sdHl+sMo7wArofgpKGFD8Iwsa0E7wiRCXljue/pQuGuoz5NgWc/3OEG8+rzY3GxN2xgcZgLtcpYX
gTvBo2uSL6FDo8+Hax4lRHYiLGIBoVRBOLBSmLDX2beGONTefTEy67L4looaSSo79xEkhFo2gRXX
OzAwh/EvrABVdoA34rHxIywJnSV9FRndimUk3BkzQMq1TyOVUd/wEwPKoNfDiyw94l6Z/sJ3CXdJ
/6Sae/lg0aJQgGa7/sLfNJzV43gecQU7CZnCF4TgyE+V2mIc8xqK56QHhPdL5uEqCpjZDt5d9M8k
OQ7pKRb43Xzn0ysXGNdHiTCvk+w9dcKFyUbRD9AL9wYnjf1PH73AZL9uQvBvuLHc6dRr5J2DWO4b
nq1nES/Leu9mFwykxvTE9nKSybE2vS34vaPbME+yfpED8PCgv/coDxRj1UuGko194Z2iPu55r8SW
dAEGNM2z2f8rFBXVxpPJnQYTi97DeAhN9KtBPhOp0EbN0eFCr0esssNaJ4dIVMHYKmf3mLQPG4hH
qj8i5ppT7uzR6jv5AeCin+Qaq6OjZOWYsxJ1zy1/+ijHH9UgXd4SevNcjp95BOdMGaMzMonCV0CV
2Z30VuQ+HnvCpw6x6Ih6BsTLtRDm0Luo2h0ECVNGJBYKln6a2teIvwneWsbz/7F3XktyY+eWfhWF
roUe7I0Nd+JIF5lIn1m+WOYGQRZJeO/x9POB1BwV2S22Zq4nokOt6jJAwmzz/2t9CzLURDQtpSE4
Qeg4kjiTezHkD7aLdlivIm9O6vx6Dhr9FlWd589kPkksNxszLt1NkAhIicpRtGSpjzQC2lWCS9xz
kBSgX1lrbr5xGxTcWWri94eNNQHeetTLHZ7XFgA4I0Lj2PI4iuCqs8CPjVDaGLI1FXlhUH1sUd7R
ec+eJQnT28YkRTmJtn5ofKUn9LHr8viSQ6VmwA+OOnj0sw9Jkeady64R4DrqhmME4OvUgk9DIl6W
l1AzM3IompS2Dttcg0zbJ1P1sADhEu2+fdnYIMcit0QZunwXb8BexJNxR3ZD9oCu3WJl3yCeeYsL
tACij6dr0E/WKWkVmmgt5/0xqYOZS2SH3ea3CfuUA74Y3TmGorSunQQaV9vO8TY3Z8TKVkEyVTs7
u2JyqWDkjnmiBPw5UhP0OMN5FaQ0sLwaHLLkde3UlCEQxGQO1hVpFPDFRAwLpTI/DXWqnwhkn09u
0X3NAWVum04nsF7EiEfnAZcntCbcX+64r0t2EZOcm/0w0csb3d7cu3Z2445TxUFNGKVO4G97EyR/
V6FIkagb3QUK0Pdlheq2Tk5WExNz6pY2lRdDO6Zdp/EB+9vaGItt1vReFAJ4DJfanO6AVk3bSR6D
NCfWERxdkmnWyca7MHWQk0mJPWXIZHkMm5sqDwvMvvgnWY+CnomGa6DDzrGtqX77OvGBjinVLguD
6BxGV+Ywi1PRfYgcqzyDYJRdhGrGMDr8rdTJRA4U2ybTna3sjPStq6pDHuyhyeEGwmy0VXnz6kY9
eFUmXCsGG6mCqF47Fg+2Ti/yZu5uuXDmSa/XYxTVh5kHGEInRH3pUHhG9ZSmuXkx9a/wTRjEivIF
mfmMAka7aYBvsgQkHY5YcWc/20sCG5CZGdPOrJFT6b+NegkHs2UvGZbDMVQJQ3lZvEZIrS615u/F
XGcH8i6/DBMVefTaEIP86NSM2tGyMfkRNFpsYqk2OezVDVtVympamuzarCfNMbtvIeJoPsyMUKd1
FhJPf6KxB/MGDI5r+B+6qcDNmXTsa4mpWXXd5KKK2s1+5+9bjRV7QSDxbMK2x/VGJ95EhZX5rAxG
hBDg+sY5WWSFUA3COj2EeGSwfQ0XfNIYntgzVIeaaDUu81JujzAbDjbGjtTVsYjQiZ+KcV6BddL1
ycf6ch3Qq9zbEvxOZr+0C8XbWSyMaq4eTK1aUDq9sRur5tExMLPFWXkN3Y+2QTHqcI5zdTbzxwY6
9qG3EG5SYNwVKeW1AvxiVYDRC9Ql7fRpX5pUkIweUiwceHITmEVJuGCsyhT9Vw1A6jyzKrI6IBEj
gFNoplt6b+BQp3CkaieQgUZoyStUmb7y6yeLBc1eD01vWIywUcdmL8miJdSD1m0wFlcyXUQwDMl6
2IVbe5DddR82/TWy4jdVx+RDg+YIcnnJajguWT9FWKlQeUVMWU56M/MwrNBpuetsRsbbRHAF3cJ5
MyUjehKKZecYsFTKCNPJbGjVwIdoyVrL6JA+1F32AWwbnU1s81XYjltHDvjv7ZDwDm14kmFswWwn
39jtHspIr66MMPqiEhURE8YCihRW22s6sn9VQqFCL4AAdJG9nzCuPCaYD117mD2pFbhNI+vO1Wii
GUvJonU/RE1tbaTqPldpTz+61wnT2SN+zdZGIkxPRzqWZ/j3QZVF25HUD9ZOLq9v1mkbPdU+k9hA
uUDiJQRWEaGsR5DSTDpAWB8i22Q4z7JrsQsBGT/4Ft5YSn2r+KgB5TpTSPfqjgaOmwM5VK18VMSE
EeBCxrypj59FZECMi3ILNTdZpGzCUgq1UI24Vzm5Y9p8ERnbtaFEqgelCRc2uT9G52LDL6GTfmPa
5x1RieH40WnsFNM425PaQL6aLebQuRg+D4SPX+g1F6QKfx2D0SEicbR25WzfiDFJjrYFylbr4rNW
V9SBBDm7wMNX0QzLt6cBx8oYF3c3DQdokKeJote5Qozgow7xG/0+pPR9cNtkXZcY3EtAPSv1CfMS
4fY845U/fE408aYV4mgE4IWdxioPMz3qBK1QkJj3SD/MBD55aGMGsrTpDlGZunWr1ymQRJhbCvMn
zLdgZM/WhcJaxbLe4MQisN6t/U21mNeDkampy3bCaC1gd/qRe6ZvXD1PPYc6e1sVV35ZoVpnctnY
tM+lwd4lzDpiruAxRwOyYKhnio1A3R9DC/ZFhmjNjmd3G6QubHil4SgHHGMkBDuPztiso2Qg8604
Lg/51UzOMMURhBwYR3D/3VWaEew1FG12Cdy/SBh8U+2MGvTFsUtKy6m7noMyvVCK7NeGex25Znqq
hE9DcqoqDAuke9Q6rATtyRoVuaWFg93KZi4I2h2YZrYCWrdxp8EHOZeV7GprB4NIB2XTlmzDC7RN
rq23h9RFK9i+tqWtLqogp6ZBsUbW+1XlyBi3Mgsz5qfCowGVUY8PCDHUSu2Y+dGLKXqcvikjZ6Qt
drFCwsejlVOP7WvYtl9T02YFnSuAwHmz1ydWFhoOpA3I9USCI2vc5pgFqLRFQLCmy35f5WG41Q3r
SxnYT3EtN3w7XDPmOzuSDtEUZgIXJ+1ZXKQvae0Mp7l17hDgmdjX4I1ajgti3eRd6noLHyIKQJcY
3X1L+3JySiZPnIzKN61VlYzgKqBx4FPBLe84Dfu/sPpMQek2SReA0hiY+y7DupZopYK5YJfUFHG4
hhBI3ybYW4unps6QSIbJcNN3ZbsLE/nQlIl5yYlUAHGDEBZetk5JiB7jDbr8C2hr49EP6LwOJgDk
rlGfYFKJQ9HgLh/nwL3Miwx7YPNg9nKflr5xMlHpxBzjXKI8WSt+nriWqd0TXkkZIM0+ACXMthXM
XxxpwbVeQX6ck5lbU8LTlc0nwhyfg7hnWQMB0CqqGj0Edci6Gkkixr8Rt4giqVsAme4cIPnEBfOH
NuTstnd0HQ6CQCwsTO4xjAHwGxG0L7b7oGfZOnpVZg3wlZcYbMdc4G3GWUcTQqe1XUGNYSdtiwOX
EPFZS5vcjiIgkZkVetbo43hNeHqA/WIAVNeC+skqSqNkwc9mW5Fe11WpHklGpMENYDWSWryZWP48
J/praI7jC6V7jVQBTy+Qn9VpXx3bHLWEkvIDpoD7inXl9ZxER5O9wxVg/Cs6PwSU1wj+FxAmlgwU
9Q1nVE72drZQAwDmBppn2Q2vlkUPoLn0RnGeTewUE/jVta1bZCebqYEqWqMe68/GK0zVj+P01JNk
fmlju/VYu5eV/JyPmX6ZEDEIk/alqQcX6BHNyYTIJawKuXVhAf1gYxCN0cV2aD6aqXsSuvbij6j2
2GRSSxSLIcF9nLpsKREO0BWn5I4yD4VNvTrblg8XEV4csHWXFGr90GvsW9AhdxtJuvpqSIzTOLbJ
NZ3WdaX5LyVkdfQ4m9mCpTdAp1r1LsHMUYRaDg6b27tUK0jFu7HnHoV7FLwMg5+d3emWZMIAHckS
jGJTacrYkMeJKz1VExxpa2F/iJzUUyCx0HmdMQvA8RH9Cwb4wxSlxrbxp8+5rpk7Ozr1pFzlikZO
6xirzrRoq+fdV+JV8LREVJl6dL65hWQnIlqaDR193VxW5wzmKt5JUuATo34dHMUGo/ABnQWv0pke
mTt3DZvxvTUxdg0dSDSjJfxN5hHi8xZ+qewxuA5NqV1quob5mIwwrq1DWk+MWIh6dWe+t0ThXmej
9MAl2kzgEyDelmI+wBIin1i1BDm5rTNcKwS+6SHrnEUbEb2EXWBc2wicSi0E2FaLaY93DUKJMXwo
W0yZkQIuky86R4dMdycGvJsTGr+nJ/G51SnoIxABU022vJdg7hFhc0cHEGgSoMj9wI3Gg581dnu2
/W5rRJwu4QMX1cluN3dmjNrXRUITl9Ney3yBrdOgYWKy5uNRJnxNN3Z5F29LeY/aHQUJGthVUiWf
EIrTodeIUA4y97o2k/uwRqZqMMh4oZUSXVDrIANHCIDSrrud45qfyUWljBnm8Nsr90xmpk1+XeJV
o5y90SLugWrmKTDa8iVCk5e4Vc0mIC0QAbg3UtPwwh9GDZND24KDmclkGmsUhVRivYj3eZXlC7kq
Cb+ScgS7JEakNNswe0fcuMPQ7Gx0d5Whrsqx+aAHGuk+ZXhrKbSJSaBoOKPZbe1xeHIg7bdwYIeA
fgqbIHItRDNitwqHLVpp7L15fW469CvSag5itr7WENy8YMbVTmHHC9y+J8uSrco4dqvRreSG/Qwy
zvg0TC3snbC4AgrpA1nYJZOJyQXPJk73N7K7XFiGxYnnxNj+TSezgIyfPtiE4k5o9rnEnoh1zqsx
GHn23KKLiY6q7obtwCi5L5CXNVDavWBCSAlvpvXQIY/rdHb3fyvSWALVUbMH5yDyGpdFRWkDsTbB
lBO7vMKR2tqopZPoJdfuSh9hShE1BBDKB9e3hv3/D3n9T0JehUn06b9Ped3WX/I3WBgf6xbQddV9
eZ/3+u13vwe+apb+G5gYQS9ACdeV7xJfNUv8JpGrG1R78EDYDKv/E/kq1G+Oo+umK5nMlGMa5l//
0hR0Lv/+V75lOI7UXUNJ17RM9X8V+SqWQNd/Bb6yVgKR5VgumciuNDigzfffPt4xHzQc62+u2RKH
nFJ4kBQLXiGH+IR3ESHYj6/FFLKIpszWT9+Tg9/G/wq+FDff//xf8i67Iaui5e8sp/+7o7q6bZvK
MkxpKRJt3x81Kak5aoQMeZb71E2PtrwTUAbY3UE3ew17/CzwOAA35I9leg6tel1ony/st7Gb4SLY
QDGDX0tOifrSZI9M9W507/Yflb8HRo3JbmoeOge5V/VYIW6Y6y9O+IJadf3ujv/Bp1Dqjz6FEHQ7
LZ0ClDB+/BS1oU/wdhAq50W4ycvnidZk6Iitpp+TibMUOkvA4MZBHFRSQjNnTHTTeqTQZtI/BPRX
gZcq3RebboLl0EAHqd53xP4oerXZMUxwKSJTtD5JUMsR9izms4pqFWi4TVVqW/KzvLAGGJ5+nKgC
h/4dmUQFfC//CaulR2b8xqDf++tPTXbx72+dY9k8grjOhb58/90DEzUpyJ7KglXZ0hOCNFC48W0Q
TJvM/kqIEhALXKKBuf31UeXyHP70nHKFdRzSjskWwfnpiWE9CJq9M3Lkfhi+EFSYOkKOvfJZ1JCM
FbTRVuvwz9v7tqK6WQUHt4JGJYHvQ+omQm/tuOyFMWtFe3W2aXxly0rwSlKXSpuPzCmUAPL/h+ec
s+btdh3eZN2UP16seujBycDe9WBGB/BJWlF4fnoYEZeM1ldQlKu2oQgewuRlk4ejceHfRk9G8azw
MNT6R8KGVsK6j/qbSO1roGJ0+gngNMDoioTsF9QXYNk1VBAI/7ymfrCNB7buTE7kwxOA9eu7IP7g
5gtdKtO2bf5HWIxY729+34bjaKci90Iw+YGFZAYmR4C8ZmDLkRdUOkK5c5Jk37LsiiAGd8prKKLk
T6LCz0hPzKQAA+5tIRD9ybn9wUj2w7n99GAOhYV6vQFD1cmHOezhMJLNqottscjVZ+De9YUKtacj
O/qTI/8Ymv1tDH1/ZPun0OyGb4aYanPP4B4IxbzPkqPV612AFmYBDlJkzIa1E2DcIYzrT46+PEO/
ezP+dU/s5ezevZCIm+u0bTh6wi7MRWpbZTcyv9drY+MmH4Gk0eUEOIc8xK4wgOFU/fUJyOXV+90J
GEIp13J5Pd2fhkG6dmEGXYOPj5J3aCSaI5JvfIT9Vb1K3A1kBy+pESIAIC2Rexqa9Hwsvq39Wmip
R81r1V8L3g7Oj6ojdeboWUaUI7Ex2lB2WApJNC6/PmvxB1OQ0A3lOKZl2eg3frppqJ7gBpr4TuI0
9lqCLqq42F00vULt1qNLncGQyA3KiH3mdNu5ebXZw0/+cAS58idX8NtE8fMVBP0gTWEAybDUcq7v
bmHXuzJ1JoSQUWVsLa5CNzyS5WqzTpwpGI7NNo2ftbz1Stq9/rVPn/9PrsYfDa+uMpVwbIPynvPT
1TDclkishUCc8Mb6iYUnZPAiv74K6TWW8zme45s6hLRhFrS9yPsiALLWsJQNiLhCJOx0/p3w7U/O
6o8ebdeUkgnWEZb5bTh6d10qLU/KwUhzLzMbfA7DoW7DgyzrrW6bFwvMaImCRE5Y2nnhhry6VbF1
+pNz+KOX+905yJ+uTNAPTW33XBkJAhACAMqvGudXQp5cvkdRdG1gj8qy6tQlmDr7PxvVpP0Hrxcr
JOS2zCPSYTH448PhV/bERiXIvRIkFKEYtNIoMwYrCn9nbTROVgjBqc7WhWqRqaVekGSoHQHPjFRq
J2QRRJu4dvoSDWLr1/fRqA6qxopIYqqcEZzeBiPIL+SngsWT5X7xwXBbdruT2JOMjh4e3zJj7MJR
5rWE1SSzOOegrPs585wJmQXDvjC0vTPfjZj9ULai8sQ2WmX7Lsg8wKgY/1Xm6Xa16ajBC4fCso1A
Cl2KWTmHvBPr2jGOwA0wntOYRls/pnK7HKsiFqVGC19hZYkK/zx2GdBPf4+8chtR8DMUAX6SmAtE
P0WjAxbEkqpn+wb/AWnd/kx9dBBr2xf4MjVAKWzM2L5WQnm63u76Zufi6+uV2IJNu4ss5ZW9tmmB
mZnIjnDgeJP2pVdIJpAtCJHt4wrNpTgIhwyhqV3Qbt5yrcKQLtqTnnwurXSfDfGthX5F8ee12ToE
RMfopSRijG26liGXZW0oX0fC26D3rSCebvlSYMhLwEBkS1rMSgwYRrj48Ps3ToC/nmbweKnDV7qG
kDsFNb6MTtUjOZNrdJY42l8XflqhZvy82iZLEe66BC5UYj3ABQnING4M4IYh0zbornjMN42enQIS
kh12y+Gi2cL44zCVg4NDrgqdZ7gg89PKzBsX5Gr8RAtABBWwWeW1Q752GaP9HLkgTVmXqd3iipEy
CtMqW9fLuTC2Q6rYLFe1d7gBSD4ySHHYhjFuI2/IECsRecjh8uwzHfJ9dLA/YCddhbjFE8N8GYrm
AZwRtOoAkup4upSFeQZ+s+5EQzUUmrJeHpfAnjmltUnOe2Y9j6BaOkq+pFmtjTfzrkvtTQiCqiMQ
Zbzzowg3V7eE84KEhDYlWUzG484UwZ58+SPgXtDF0bpnKSidYUNNUdCN8yceb7I5ewBC8cq2ja1N
znUpeLA1qqyEvyQ3lvXgIBQJynsXOrNssOrnTIU04RrIRRktabR4km5xDpDQOGDA/jYZ2vSMiukm
n4GvlLA/xENVZeuRR6VmjR1WBvnp2QEr+z6oHkpycbTFBD2ihbPu6uGZcj/Fa2AaFCTMHqF/zZ4B
034Owz9ssKei4ldyIAwB+zWrxDaMYTqJbYtIKLbxAZGh0yN0sPPnarqN5h2yx1U40T6k11dTzdfC
jzZEbyhryLMdFMA0OMn4bcFKjP6WBhOy2I81fSyLWjoAFrlRNbJ3gxUHALGc5Jk6Rb0DugVTQGGz
DMfilEw3ZrpZ7mTAw+Knx5K3MCrTFS02r+L+SOppYTWszYzUgLnY6ICCSfnMypErj4mgU5sElgPC
862YYT5gBVHUQSrt0CSfa6y+M79At3EtnM8lwlJj/sxyGRr72qeq2BqvPA9eKh5bA9/8DHuwJyOU
9AhDEC8ENqsLUQtSbG/Vt2vt0w1IUJ3227xlLVDCJfLfBJXplPUliYOIhue929lez4nhtz1mgCTB
5Xg9QYYjuVQmDdyq77YudNzYsQnrpBRmcf3G46BwbeLXMgmPNDuMkMEMoeGrnshVu6So047tGdG0
dt46ebI3249g/I6GY+yCWW5Y2m2cqvBsHbbkYv+BOhYyfjRtA8SYgPsaxS1SLEIvVxOIjBBipCOG
dZvQKkpcYDs9nWLMOJiRcgfkl33I4TakHXS+6Ap8uifshybAC1Xf4fbE5GmTSicwp/om6jBUVBAN
SRkzdoKGVIrNsqjJi4RBNhifgOEHtbslVXCPRf9cxLu632o1MR7ID8zR3CUjZEfkYwV5QQMSzo63
xqmLS0RFMB8H/lZ5QPJZBfSdJ7EfMSirID8oYnlLypGEgOSNs6a+4ll4ANVAxNfUnaTS92ZVbtQM
QnfIiJNhsKpQXgbaJk71fZriAVhYyqWLnwCgOqBLAmmMjvDDEVPl09ZK9uCMe6jNaJoaQo6s+XEK
KDIb2aGlyti3DrYmWDyQSyr5gPW/j7LtJElJo8+SI7Rq6mhXkbHQpSZm7XHL1gSdwy1cIyYkH6w1
OlDDyzXxBLISoXu385FbBLm2lzglyFPcReiLsRQcJUnVgGgVcvm4l9R3oUbDCdOYoLt2NcT6fYm1
ElkEWZwj3mdrJeebcmEmEZm1aPydVJxC3T9E9Jpq+9AxTbq0DTTT3/eDcaRGeWkcaCtDultGLkxv
Bxrc22Uapvh0THvDgwbRpPPGYEJbZuVGUycBljLgoieJeaJkfMwLceops+S+6XU1sjyR7KtIHQeb
PjZtW0mQSqgbxwwLqhERhhJUG946L5OcOCsLwYpg+W8Bzr5lxtA582WMLAApJzz3yiGrm179Yhdj
b/nt17uAxqdxRvxFkLLYLhNRrsuTRc5gPWFuYMIpbHHSGSVSgHTOV8nuu8J0w2qJRVRXIcIKPSff
VdVTRsdrWGapcr7vHW2vaMH2Utsvq5uhD7aVdqaZcclTca5op2r7KRPbrmCEN0DjtfWmrTC9GRiD
CDJzJvAJg/SsnikQUqDjgmnqt0VpHkJX38ame5227nXX29dojq8FjewgetUpGy8LrYBIS9zrunWQ
UpwB/XgFVnoHQb9Qye2ET64daGok1MQH47R8TdceUoJ+AvP1IEV4jtyDWaX7eDKPYY13VOqnINRY
OBoXu2ZmhoKWEP6NxIH4PRTK42syNBuhYagPwkOv+9fj+Dko1W2Vo5wO4DrwnITGyYghWfTt7lvZ
h3NaFknE9O70Tp38dHpqe/sgR4238l6DlDSz8EiKDypVdPbNA+yJW+GKtYVvSYhm54h2Z/HchrM8
+eBBisG86hvnAT3PQ2Cm56k16OM4D70N4DoJtrJSx+WRMAyxDt16QyAsGecshXhdJ4UPxLTPVFSR
/unnXvX3QS2eKGKEK0ryqCLymmXhTBQLDybrUwh4DxWd+WXhR8UiXWFmu/DgRTHTcEFW/DIBW1S4
AsGypeGaV08yZiyIsY2l/ZdvAuO4O1ZA8AWl0oNBkOcgM3pDxoJzcOQFbaS2H8nRxusJ7CZ49q3e
QZBmnBynvrN6cckDDr5Vc3GMdP+rUbIG1fQndoOHqCRNrtI2vutfO3H6hf33qbP0t1bATAxGIlTI
k6pHEArjq7CauyYZ71NWZjJD4jyP6lkrkq1E7jrrm2jS33Jtfh3C+k4p7dm1eaYZDuRSKcuGc1FO
922OvNZgXc6UgWvODjxtHjD/TupMJfDN8GEwWJbzoa3perTzmfA0YJ/j68TByc7pXytd3Ptcy5GA
86nDCBfcgJe+UshMnflVxvpTKqwrDLt3elU9Lnp6B8cygfJHO/4UY7IBXH1voBmMEGWy7b4XEC5X
Tag+KBD5BtnJoZ9/QKkFO797Nmo6eXUG2DhPXib9RZWDANarGlqqDFCpuhQm2w3ez3CI96K/b3kN
ua5exU6RqEmQQmiLzeR2BuCdi8VSwk6KB6oFuNVm9hEO87aqo9eUBZdLTof/VTjibBbRoeQxdX3A
4nXN5B/MT6OOLsah5mvxHBvGKdP0i7PAa3X9Umk41YhBWMbq5cMVscFm1r92e1rTvQXA330gWRnw
XrLoiTcmD4vLKVHQWVsgxsNwM4BuGTOS5q1HmwtZHWkdEaWEZAlxCP5tdFWielUjjmI4x6FRn/w4
3e27NLu12uxlrPWDNu7mCKZRQ5EOUTeWAUW2WhN+ioJwo9qvPTa8gR6/C3QerD91Ki4RU83E+AhV
1IxuhzLZL0OIT6931WCtWoYkc/ICB/AZzVT6uGgFXmeiQ5YBUCu63XIkK2LNy95wGaTC+Y0OxzYB
8ycg/pXBtn3uyDieQZSZRb0xfOO4DN1ZtqiBvBSbrpOZB1II11VsHnpYr8u2YtlBLZPQUkmachz5
yyaNf0tGlqRkgUc+SOaS08k8WmvyMsNEgSK5WabDuIKT2TU7gxGIpiWgSnVBBvnQAmZo0dL0Ijho
ACwX6ZJEQ0cldWsSLmHM21J3r8fCPdis8RuNXRbTs2vcGrp9BdHxyjBITWbR6qiYrjdwHitHs9hu
zYbxqsz2Dgkoua0B7FFXRiO9Y1/J4wBgLJ1ZGpv6NqDm72AGYW5diSoBD3k1FF+XjesygwYte+Ss
3ZGCeu7ZUzk1N9rcDDZf8ss1u1PFqLds8eeCXSfbvChCnDwSWlpqDzKq7+rxthuKfWjj25/z23Si
q1PAL9QcoNzmcUalrAqA4BgBVlWeHaQNUN/1CxAw8DcDyJNWvnfwTITl43JK9Ff3ds3EzAxCcOdL
FmODjqj6stoaJZ5Yg3+zje9KRnybzGFKE3NRgZJjAmKXPCPCSBRov2hbNRQICauMoEIst3YpSOi8
/CXukqBmB5l+32GaPE3Llr7AUBovY13t713susvPBIANXcM5SKfe0djHfWZcNFyG+uCucwWsmrVH
0FKopkKwNGcCJhLBJqEI6DdzlYkePU3YF3hRd1N2UiUoCzTDUUMMSmqcS8nUbYHegq3W5o/UV3C8
Gqe6klvHZ5VjGpfKpJZp8+q68ioPrMPwiSeMJdImkM6DbhmXrGQpU7NS4F0xgHTZZI7DE/fSpabD
H7J8cWI67IDu8brbsXYzJeltbE6vy1OEWYObZx5MU6L0Mc427iD8ubsIIDLmyPYrzlD2tJ03qING
HSZsgDMIaMdwxjKMRMl1W87kWcFfYnu3vE0xd6pjBV5oyMaJpA0pHGkaJMCM4gFFn2U60cnxXd7A
zORtqPTtsmq13YDNPvVcXnBCvVe1T1GINy8IjePUZlSA5Le/8W0lS92jZ48HH6Ocs7MK9e3yItZF
uMtlvsp68zCJCYKQv+H1gJGnECTGt4Z9E0c1IxSJshJjSkZ7Hv/pcqTlDJfr0IDL1H1iLpeKCyWk
2YefxKdRVvkhN3m2lpIcAiYWgkRo7L5VBf/XDx3M5h//zddvzH6kYIftT1/+4xK91UVTfG3/e/m1
//mxH3/pH5Bl+OeXP/Jv/9APf5fD//P0vI/txx++2HxraN92X+rp7kvTpe23c6AVu/zkf/rNv3z5
j9rigpbPv2+LH9h9Tj+0wpef/94KF85vJnVc11k62zqFd/oEw5em/ftfrd8soRzypSH8CrTZgkZr
XlDL/ftflf2bTvVVt6l+ouxTFl2d5nsj3DB/UzTPddfSl76D6aq//p/PffO9uP79jv1xS3o5r3dd
DFsXHJ3KO9QI+u7SVj+1UQozq8DJOhJyGB7ExHyZJF6+BLEe1JvZWvU5aDy6a0rf2rmNHytDYJNa
FmI59eTo+G264b5mMciy6UtT0XB8dyH/ecLve+Y/n6DU6dBjaFla/0vH/Fs3+l0xPB4C6uSRMSEx
7stVrGS8t3OnBKsi0iP/h7FMalQ3tIkdjt+wVI7fmjzt7qMqmw5FlFRbvIOBl/kTilI1k6LIHwGg
03z99Zma3Mj3l5IT1G2XlgrtDJt793OXkPoEd9AkInJ2x/KlCOyXmRgygu+bZhfWXXeIg/p2KvE+
Fa1jPRH+ia5/ysDkDE66dYICJ1CoE3DTqQO3Jcd7nO7VMKdkT5bTax0McJ9e/GaUt7ZlNndEeDwE
pWGeBB7weB1nTbRr3ekT4uAFR4efuAolTJgQkggpvN210zzrioLdWMXt1oYgZqvJOfkdNMTKCEDx
kxe3lrZGpn0O1Ebv0+LYjPZXrXU6Klc9i3xiWuGfqHkgNbcrUa3CgEKRfNt2WC1/fT2Xx//n6+k6
S2eINweRxs93ftZkKdoB/xNz+fXQ4btIknKi8E7xMXGo4kU+6TaVf2gn1gdRbT5MYR7vY6hrLIes
6dZ2uuc/Oaff32NhGCgA6FbRjufV+bErAYIFOWe+dDYrNQLM0sYzNUzKt3N7NbS6dskRnKUzeIGk
/DpXCbT4tJ9es0J/Kjq8W78+HfnT28sjp9DYsHHRmUmF/nMHrc6jputJlyHxRC83dhuGcGXBOQwC
GIPeFi8tQuAbo830fhUNFp5IxXIqGnN1ILC5fJFOL05GEotjlpiHwtRfEGO6zyoGvdR3xZsPKQEf
ny7o4mYsMKkvQk1JwkPXqwIy1ISnDWfXiTT1aPvrz/ZTd9DmsznCwIrGS2UzAH1rEL178fOqRpY5
6hSSq/KDcmpJ5Zk6ex8GnwqwK6Mx9vscP/Gj439UA3Rq1j9ymyO3wyGAjPPXp/Njp/D72Sid7avh
fGtHLQ/ru7NxgZMXRYNutXczxAlhD/GCd5S1ip6RThHj4wrU4dfH/N3YR5WfKcAWyKV0FvLOT739
qZ/jmMGmgLebP2pmwmBi4A4GxcOr2E4duaRYfQ9hFAHvY6t6380UHjNpRNsofTbTIDunwrVvKyXw
80GlDwUcmGyxWf36TOVyJv9q5TJNcW15IUhCx2mIBHO5fO8uTz6JKBcKG/xkGk9BErErHYVxQfz8
gneYCqxeas2uGkrjURUJIThLKM7QQg7uuhdNJwg6b9Rw6mb55PgJP2+mybxJHN6oJoMFXfbFlZ7V
d07fjQzxzbFu3eR6LMcP7qg3V6jJKfQiM3miIjL+yVv2k/yDD+eazLaU81xDoACyf/pwTgmkkphm
ArtKKqDIiAkNcvF2R6KrKalSU1UhpE67IKUljlwSqoHMObuwKLeSaOJzbws4ss6SCNlPGIwnBJY6
AIkrH7Lv9yXaDyu09/Olsr+pyN7fC6njnFQ0Mi3XQkQrlvbyu3shFSlqSrQ6mLCCfhrGvdFDM16f
WzhBBy3vcFv1dTdToJymkyVMki0m49CWwXS6NKPZfdLwjXyYu5lwWvjCrGozdTVQ8T4P9rMeK8Sb
TRZ8bPUcd8ZajGI+j31N3l1e0qAJLGsbTFnLNlaPDiYYXqK4rdb79mUq+39+QzXs2nTRfsDsGIB8
EdmB3AR5Vl2lbVs3U9c0mwjVayXt9wa1T9GkD+W4iIZBET8MlRtj/VqDhbVX/5uoM1tuG9my6Bch
AlMmgFfOg0iJoka/IGTZBhLzDCS+vhdUHd0vDKtu1C2LJDLPsPfajuF4F2t5YURNIIGHcT2QHQzT
ZKyvuoT7aecAlUeiDe4yj38pr/8binQ5lEdoLZlT3xwAuctNvJsBN17+/0XlEAwgddT7AWvbsxPM
467rA6M7MrvzmMr32vsORithWYSAOe3SYxiQPdB6vvta9zjDUnS00VAsCRlOfBeGH2AbQTSdzsoi
yGQ6OwpCQ+YG0aXgN1JRT3pVMBPuIBnzQ2mwXkoElnsj1E+sIBzIqWP9GYwm/caQtcAk86+cTM/r
z4vhxO1F4ZoHAAXBLvPt/f+/PVnrffn12Bwk0WRXUcckvnnjMYdYlQ4BHZefyGO+HBmSXFgnLtma
Ve1LEKfTE5nuxrdogFd5NizHchDT2S4SRFc9uJCSm4WBk7RflU3gazldYL5A5+ucv5pcpScdJ9/p
WCXAIOyMeMEp3qecC7SPxbWU/jqK1PRWLkr0CEahImT2Nk+mvMZJf0PKNG3HgJWsVfvNQ+g1cK+b
6SCchyFzjV/t4OE3zdKQ3pUVa1h3L17iBfRD6kNMPj6h0iTdCYLoSgfo/+2E0ZRM6ncSmLxLPHp8
b3KipU0e/SMhQDPBXAw1fj6u7E8U4HKC39k+5jg2d2aszU1rkZIZj9V4aUMP1EGv8QSVpnsPkopg
F/z6V783AX7640US7yldwPEoDMqdE5v2ayGY0M0JyJU5qH4vToZTbI/t42zOIa65eV+6RgtNsk9v
+bSeNYsDY7D1e4VQPUiYJlj1MF35A7lBufgewL6tRPD538mpgQdR3gbNQzwiyqK7MG1SFknoSpb/
hsoG40Tw6cUJ5N9AZuM70a7HokyP/10r6UhxV/nyY1YTZVds/ctQfLKcb4KjsWzkzACfXGF65r6b
gvEMrcA4NMufMOKTd9QqDER4F9aRmft45FkAVJgfrkHjH3pGPFvbmNuzKUgqFUR1310ba9iUanIq
y0Zg9Zqcd9E1rwRF6IM5WrBjjPBOKJnxbk7hh5ca94C4ml+NwAOiUvUajql1UkqITZOahzrxC3gr
ScEu1FWPePWKJ0OLTdA2rzNFzl/TB1RaaMl8fIk97JT/l7DXtV2FF5twt6dpaoMXo9ngzd6Yc9PO
27Ejsm00khjeJ6NEhcnzuU8IExILYUvPkH0DM39pqa23hiCr2m4QawZOYJ1kkJWHdKF7jmQI8qXT
yLy8ATFYGCjC8AaClavc37VJXZD6iC3XympvRZ66w1V/qKdG3DHfViujgMrgwkg4lZ0n98IFOOUt
zzAcwqz4neViy+egP9IcoGkhiRBJlz6uGScT70X61PtKblt0LS+9V1sH3MQwWavlYWMpHcxiejKN
oNsHZChgfv2qpqZ7lmbRPswFSeMpaBHMNwui0mBnNs82GXZgBJxtW7dMTRabZcsz9p/hUtn2pXZd
rI/LQ+NMtX0tnWPE/bGe04hxhc7jJ4K3IlAgGLrKJUvz50flALmpymI4wjXAK9lpLtGxe2FqK4ja
nWBX5G64odMjAdUPYjwmfg1Sj56OQLpjjGzupSTZStc9ECe/DW9miwUZD/PW7NDQogZoQMTS1CKa
gQ4Q12eibvYCd75ZBMlV9T39VUOivOyiSxmNCj8FDqOqza23btw6rqpw7dY7O8VS1iShf41z5W0m
4U4vITavqkpek9TLX35efE3keu1d+EvEl8FrhxcQXj0LZkY0rR28Oxa8Rz2WKYtWB0hf2EAbxQi/
1z2FeDpO274O47cJ4xHaHOIVe6WYxfuDsfHAu0M0s5x6FRqchjYYnCYIcONgX9wTTdfe+gxUKxd5
AcHQLK8RWXetUV1cBoGjE+vnQkfJKQZQ1QWYY7OSDC8Nm5I1UhQ9W/odCp17aowx2th+px5lEj2Q
sqJZNfqQSSd8oKmawoOfztkjCXdYUAa2ZTJlfSpLHnW/WnLPhLdr2yxcV02ZPnuG5W3LqGazF7F8
j4Q2rgN4ArCiFIBJFdvXbO67BzcM/HWKsGLwu/mrdcZVMwQtqFrJ7Sz9f1MpiGkVZnVOwMNj2Snl
H8t2BNee14Ns6MoXylFYXRczrtQHlzCbt9AlAbFIkw9XLDTh/J6bTXhOl09rin6adh2S2uFDVHPj
/Kke8QAnCDyMqfduoczrT7uD6cHmqi4nlrRm4vNMdOK0qHl+roc+J/RGJZJfJcy32rD817TKYGmm
5IHgIv/d4sVpVrY0wCRhSEUyROdMROQ/O1OY/KbxFIh0vHIrdY8+Lvo6iOTFsPu3pOCt6VRbIhuw
7Mcc3+3KnDhbwFnBzRozKPjT4shsGTHsiEMsr3Vmc8HP6Kwx2tmbARLmSdvxffh5guEaUFDlqEG4
d0kqIPH08vMnSncewaYT5zjuzhIc4ftEKFzdx3rHXou0BNLLLkQxh92xE6LeTZ7jYAJVe4BEOHWs
QF6DeV6jlieyLUg/bJbrrxRl89Er4nengIaWYEviimCHqlzyN5ZPwDOwUkeBeB3GjuFlIBJCB3kh
bXnluKb19PNTV0uXM7/9qE02JaXVsCWCFcIEnEKarAcSav77uUjK+bG1+1/l2HRUDu07l0HowZft
ggeTea7nDsZj6Ujj8edPdR0aG3hf46avmnhPXPqIx8wR95Fc39UI5vPcLEexzmaAo6PxQegE6sdO
gQeYQWNd5IIrQGRlLr+tHRXlcwQp4eeu5znKHrppcRP6Et7D6PP95lz8efm5kaUmuAi3dRvo559/
pSbor50m/WxlLaJm0h34RJ9GNkUPaW+HNy8McbHX977w1CGaYBHq5XRBexCsPFTJJ+Qv8wFxIGkY
fEnQUvSESy7vZzGSbwsRRdNakbVbhn/xwcDI52km40M/e+WcXi0j2ukol2T14imeM53cWwnfmZLU
3LhkNgCstcK107LciRolbl7QidtkZyTKToF7LGIrILqBTVeb26u8RCgLqq4+zEq4VzevdgDOg+2I
pRcgspFenA5pHHC0DyMZ2ls3eWItJBWp6RXi7vTlyQx9TrF5qD6LRP9KtNOQQMJLXJAxh7Nsm5I+
iBgykvsWa+IQePVtdM0fcoZ7Gd4tq6zeLD/cIPsaHyMC0aTTx/cR4zjLPAXeaZ6Dx9oN/Mc6MBh3
+phR2lCtMXIWV7Fcs6nrArTosVtEQW+df17sqmwOjq1PMpv1qZ+uZKXV1ENzxWAs7FAZ+cSAIEOo
mo16la5HYqNPDDGCDY6BtCtcRJxoSexCwKM39KHvXPNhcnv2+B2GyBh8otef+ykdIKkaC6dI/O7T
Up4bS7hnLJpQwHITZGl2iIxnW+lgr6zgVFsjmVvLS5vYX2L0K05LO9enEjXQzzfu57vn5GiMbA1M
PMaFA7uCLxODGER1rXAP9OXkKxiifs59ZR/YigmMOEQxJJ2+zpbS158/+RWKVOqmrainevVzGPy8
WLK3ti1IBxQuw1cCivAy9sOI0KH/DLo5u9dcVpQ33bOXcrzUXvqYNXLnVWl4wgz9x5tA0oDSJYeC
sPbpabbzHFoTMYVtR15h23p6l9oVIoVG9qxx7GQ7DQEE9jYaXtLKic+9DS3eLL4YCbofS2m17hnX
rUmDsTbIh6Kz7SfJXrNbOQ3F9OF07J8yWUHcM/JxH+NcOLcm/6PSoVgPMY1Z2Hg0vHM1vIeGBUDZ
n9nYLz9CWD1HbRPvMmixG2bP0zMf5TmZbQcmK05hZc9AFGqGUtHg9uc6696LONMvQxxOhzF2KgiC
ufPGSPWhM7Nxl2QF9Qfq24GiogHHGqVR/FeOJGGWgfcrGBgldMpJzoFCo7bco+dOJMQDqsR5/d8f
fUjgy49pH3sHp4bB6lDvuqr3PoMmRdzhKes6ZcVwm8fhd9hJTBL0ervETounqsljqCQuNvrlR+xJ
d+WK6lKbYYvMgWbYoh5+GZKIb9VgzcRsF2QTOeztSRuL73aizpGbzrSYQXyvarfYp4BuhqQHnqe0
+zxlufts5d6Hoafi4ecfETSGqXfxyKqeuMSfv/yCdTpnBRCLnx9LX9TnkoWZDsiKdJWgDXa7JYXd
SB6wdsMFMwnuyIPqk9+A3qyN96ypfTjTZBGFXSdvXK7rn59UPqcv6NgCrHK9h4g8DmZO5axqH6NC
fQdMbphh8QVtq7A/jbN9nfV89lBh/SFSZCs79ZdwquFZLliMvG7DcwnBXztlfCfb6dAGOCkm/Ven
TcL0ZSnySCyRYANNfMl5Z+1tk3Ph5+COZq6fgsNmpT1u9p8rU9VkIlHUkO4kOuc1m0nnnJIXKi2O
617pj5okMbRDsXsYs1F/TO6416JqrmMUvYgpjy6SBnxNu2585hJ1se718Fg2uqGRR/ZD7Bda7pGu
QhHat800N0Zn2qQ3RdNjpg0E6+MIwEmmwYPFGmEdBGn7JcXwAHFJv/YtUkkR++1xsFGQLYVMv7xQ
eReP+cD72hY49nF3nH7OWkaOdK0i66BNAk/IGVb834vT+BSI1pdAFMYF7vHhOfF+tsz8tcmAhU6B
BwZKKOMmyc5YWYm7q7i7/0SUY9xsOzUW1ufMfAoJqDeezK6VLy4wk8yztljrkax4QbFiEF79c+Lm
xUxke7fT9kn2cUVWMCZrVbvDocprh62Scp5qNT03cxEjM53T/56AbHkM2qivL7g1d73zI2QcLrOU
zpOMc/dJWQgl0wJRq47zo8sd+1FOfLtgMf13lyo2VWkI6xPfdkwavA7rte20391EJFHSxyYbaYvh
hGHFoIujd1VDNZVdnT5Mse9vy7JezG7o8JCERqSnhR8TbTIGpyJ7EmokHDLsHrsFeiRVdsm6trzl
lQT95Ge3GNz43jPq5ixq+A4/oyaUEBE60Z7NUY2zv0uWZC0LYSAllHP8GRt7PQwFx2ZkPBeVPgJp
27GtKeA0E4Rx6RBJbfwBO4pMPO/BhLM62smz0QC97K3hhdrbfManeYgiRGE/B7P2AObCEc4PDrET
bBrQbizFatUW3oFciBvDRxgvNlACd+m1eL/Wbo32nEVQ8MRXsd9IHPnn/yYVZuunt3E5fSbuoyOR
dJSR4s4utjk0I8wlnSD1z70H19X1hdY9vEElKZ4ceBNs3QumFiQOVnXJVM9joxhW3S0vK2bPamy+
skQdyz4rbqqHkFG4w6tOq/7mzNzoRs96X+YODJvZfcrSiVV8nZLbEThPDhkvYpgnuNfio+ihuRjT
zAg+LLzborUORdgegHL2q2D554Nk8DDGFWIlfvr5R4kG+pVGkhunBSgzWRPd72S5z2gnozAQ99YV
IAGy+to4XPnRGEfrBrHH7ad+UpL300K7kFay39kLmmU0qbdK7aDh+GnavZHgIEr7q6t797oci/gr
A44pb642c67Ndzxbn3NSkvtnpc1VgHsF3IZCOYevsJ3HhN3PMm3tE4I9wxJ1JcWSFRDXEzL0b5d1
3FTXE1wwvnGDmYCS4PZDM+oNm3HAFpBRldJfw4fEW0lCUfIrbJ3mqDW2ry52wmPNvAuFPIMXnNrU
iVJ9a9dIngGZ+A9s4J46FJ2nCc37pRnRzDIF3vHOfiFUtVYJqt3NzxK2q6rHctS8NWYjUZu55UEE
FMO+5eqrWYia2yiPTpQ9Rw942Y3u6B/0/2AfprR3tl19z6llPUZx9rsxGMx4lRX/dgtN0CF3Yxqb
bwW157oIYUoSWT9x+fN8WKLhOlGMeJncBTPsL20giduFksHLF6rv4VqwUABrFZ1yAYnDE78HqcUu
Sa1n5NxM9mJ1qjvAhZWOH5gQ7UIiS9Bsxox/LFiuvjnt+8Em2CWaycMu4498ha7dfTRBG8Hz59d3
CBgs6bKgnhVPgcNHyQxecmpjptva5egdcrp7RFgV2BSDrOqATHXlclOEY6Dvgx7h1BuTZn9QFfs5
x2Wpwo7/bzK7BXDePFJMpOJsXGvTnneFkdGkqa+4qgQgO3FrZIOBEWAKji0v5bZjv1zG9icl6UDs
MQd6jGRv0NXa8Z/9Y5d3KRIh44N9xs5FDnBQbC2PUUjcDX3q3k4XzC2tu8SHaKZuRJAVoaI1NeU0
gt5unA52NtFKo0pObdYwUyyyP1ZFfTWnr43JcBhMXrn1gXfj3/uOxxrtpW0fEOQvX8oardASdCmh
uPdk6dZmNT0xbsIs1r26o/vRTMUvRZyUgaguW0BafkSUXTd8t+HfIphu2LS/I2fEZdUVNc2kQttl
5aeofZRmWO7CjBSUsA8K6NnDuJ5CI6C9En9jY9xKPsMa+m8DqJY5SXHNiQHNso9uxGvSKQYkkSKN
vSW1mSEreoDZ0P9SoNTnIPTsDUN7RtopbUxjTmdpPM9wU1eDpRkP10XKOeuD6TfyBE846YCdIoTB
jfpndq79hZgNKJcpyo6pYckCQFZx1efhuRVBuWdXQfQCserLnP1B5hBKerYE2N4LNvdnGD0sX3xc
Z1XAnJeMKLADqmHIP845qdPQevDfyjpgRjhwypgj4aDIBiwntY9B84zfJ0DXHN8G5SInN79BmyLZ
bcgjcqiV4NwBWKIOm+fFOGLQH5gNeT0eO39nIqMEnqXF8psvUNMmYEwb4yshJJy4Tbrz0PsqF9gO
8zYb+w0NYk/BNbb6T9BKAbjJtVbRzOVCjLB/wDXUbRI3JXI7SveRMpc9ne8RP3eYRXBuugDl6+yl
x8ibXoFPdsQsUMWWXA1kjFZBbZ7hnAUrYlBInRgfjNmy9lmm/4bpkiXKvLEmUiWyBcNNYybiE6qc
1XMZS+GOl+IYGVOGtJX8Kr42JcaUoX8irQeIO2EbZe685ANiYS8miWo2SCEzExTekZEGO6Zf9ww8
zUOQFHuQdjWlE5sZu1P7fi6hRQSFubYoZTY46CspMsLiqktqjxust4S16xZWaiE4OhPwPLVx11X1
MAbqqOr21EYcT1UtqhU6lOeOX5iFJyeDXTcYzpQ6GG7/aBLkfMIjUs0uQ/SF1oPipe3ktBai2vl/
SivKmc1NnEFmXm+xWoSrUbp6ZzGZmk3xR/hAbvJoBEfFOJOTymHEKAek1jJNttj8D2no3akAa8wU
1XcpJdS0sWlPtmyerP4tNC1yeVNkcp2RXVNJSp45CgwX6qmH+b0Ji5CP02CTYgF1vJZW4MKJizL2
SYvJJf8T1ISZuf5zUYHXwJGJhxP04dRzs7IoaXs0dRWaPEluYxHXx3xyiD3I6cgHEIXlQmpjYnw3
opBE9SR50y2OyyFys2ODrXnXsOKAwu69yxGkkOAzn+vwPPYifeATL/aySv5V05BtvSUTnQU2oLck
AJfLUjuph3ob13vwUODXEpPze3LKs9N7DzJ17nFYMqqymFJUyKxlQiBLIFoisHp0sE7cO4g9fjP0
ucxZWe48IH8rO+qjs0mJwcVQoYNtLJiF1KBF3O4LVK1yDoh6Z2BnjietzObCKr5eMfx85Mwi5pUP
yCbqfmXO4x97QgxNXF+6cSf7b8ZSGkBP3K1Ko7jYwuyODKWr1RRb3S4C3QvoYZJYRn6D4iuX3ocp
HgiwVcneFWaArleWDrL1GLOwoTXN2YtAh0D4tAAxYT6wDdrk0uF584xswV7BvY4GJOGWB5vXbQBY
hiNhsT6mONtkGhsV6EC9iqjjjocgdAuO0nLnb/qZ7YE0sCdy9BV4k/BTZNj2qyg5ND58tyEU7KPT
rVYl+Dd8zns/NH2iQ5W8gHKro39GO06XUFO2RxxIm3q0m51DUDRJCmSrYhty64B0meTDVNzGjW3t
uQGxmBbss1XTfTq2/eg58kOI6A3WQkUwWY4cjC8O9fLGitGoyelmGvGnyeJ3xS7wt2OA4mwjyldX
pMc4kuKWDF8DhxVxlM0XGEGiusmOiGeGNZUavouRNF/t4Jlw+mXtYZEzETHOSIgEEX7xnGuSHxrA
j0yscZJD8HZDuZCPG/sgm/bN81bI1NHaTeHjnLkI8zN2yq6c8fgUGDIZwYPV67pim7h/nIECgxo5
3MRzd7Yc3E1OyiXLRYLFAjzvvo+Mv6LxzV0cWteSfPJdZFwb2uAD2DUI8NEbv/YZoMi0qxJal5mh
KFO7HjI+hgcsnlmt7A1ju2BtWZ+SR3RnI02yZyQAds3KhJpjZYYk/gEGJMYiZY1QpdiLQifG7Fhz
v+mWSUg0dccc6dq6S5LfRkkeVWWoB8h9X31rTxctR96hoDnVafuQDxyoLWm27gyMhiLOl4Dwivrb
95p3vvl3tvsZPlSqiiKM7WM/mu4TZArAQtRpOeq1GHf+Htf0r5EKa+/TSUL05RpFw+QMmOLKUD2R
aDeQblvVaxIA4P8G2gGID/Y+DnPrCpATnyg+2BmKL3SA7eSIJ4vkQEfb2UtR4LKkTF3b2v9q7Q4D
LBktZvcn7rDIZ3QxBsYvvmJ3t0CPRvKYcZoqBMxpoR4smaEljlIiYdKYfWvfy3XcZh2JCHlC5gfl
vvAr5vnlvElygO5GwZKyS1hiNx7LyqqCAe/9GZry0xyJ4AgR/RsN9B3bnIkA8nv7MDJZXHVF9zAk
x1Az5AsD+d71XOSuzolrD/rLQOiKk9XGuxjebLdsN4Fj3kaRWSuXx96XfB88ioK4pIawvfoN6ZOE
/49beag7Yvd8sveceBixS+N55sJVSXnSJDF1br8tqN63dpo8VwP28EyYrOod+j7A5fveaJiqmll1
NfRRtVhO3DI7+jLkXKT2ixWc5x5BN5w9/2FGLXlQrEyXB8FdAtIU/n6nDW64M7nvMnvPlvjXMhPK
wvG78nwwmQ42cnzcEY0irV8yr9qRWtw0DNpoSJeDP9aXJsfpGWZZup2y5DszwT6WlmEdWJnv8LfJ
Dfsue5XI+OY6U/TQ21dWEmo3F4z8uhByrZW3JzqmgLprsDeq8r7CgkCpxOQwFbqmMjL5yxbNrbGj
N3Dg9dE2vuNqaxDsO2TW1mzBUMUT0DbpHjoA/FXdJHvG4JReGZDR1gUdXyO/dermrvET4QMBcN5w
fbtBjGfWWb4svjzJcamos6A9UwMb+CN4brnVk4i2nk9Kr3OzRr8bVhs36V40sZR7y7MOLpT1XYaT
eAULj8aY1nyesKcLeNZx44DRBtUsu72Y1Z9OaA8nm7d368HaxPhVdvbMs0Q0msSD0h1DDye1TjgK
ylkiyrS2pQqokAD2F6ck9EIee/TA3MHXdooU0wuxw8jvEPiC27tz7TObBAafqcKyxCCqMft1X6TZ
YULtNYfdHzMOns1S6l1W2i3WhvHohPVHF44Mwhyv3SyKPpK79g7Yzb2XtCff8MTGCvxVwjAiRWdF
sHTT3TsCuFZO4RCK7HS/sgCs3cQOTaFwk97vAuz0p+khYuoUJtIehq8fduSt5Y3Yu1lEEojAVeFL
xK7QOXPF+iUKQ9woAmPFqCxoM1lirCYcxViXzHSfGmdwkYAloSyuCwO5lmAq3hHbIiUu11DikSAW
YOWDNtlmwKZsXTBhRqLk5sN+5COGghPAPIfeKHvi9Qa/PfVkaBErVLZr5KVPpYfMpB7lSQXga7IR
BE4ZHtpheo+grGMcjodtzskaIwzcYmv/Clob1FcSYPwN/lJokWk4eU+M/FddBgRDlXpcQbwlet63
ngBHNXufTTrTYJymYjjxdl/ilNQH4lVu/lS+q6wxN2gixSbutjPqE6hgY4xOfEYgBNfcAqHm986f
CsL5Qfu4aFh5rSckTAzXEuaJMYU6euoVKbKo5AhB2M6NkFQd/sCnckwJ4GuAjjdoaMGMp866kwAf
h+oZKG7WIkIBWpJuFLZ75Y4Osg+T71Ta/HLiwN+wEH10geXtrbqoT66FeoPxve3zPA7576hu3wso
pTsaFRQ2CQO/gTqz1bj7dAe/K+zXQ0ej2vs5G0P+MNbm9AUKs8NpjDO0hVHJgqM8uiE6/Gm0rnyC
M7QWaL5EAAsqv2Pj5NDgw98eyVwVqtktG2OxHk16yDayWflkJXFmmSFQQ/Gjzzzh3LEVRJfxZ3Ac
d8MEHE9qv7fHwt430t6gDSXrfZ5o9jExpQyxGf1e2jY6I8DvtqbhFk+1fqgN4sFaN6bb7NKII22u
dsCjnAcgosXWaaq/RL/dyo70IY/eKPGKT7R9yZ5g+c+Ss4X3DOhGIoFJLR+b3XJnRNh18HgZAkCn
op3jKuQMdE3N6DPeI5um3/ccd2sTL+147qHvy+LSDdMCsccnpHLMT/PIkX5Gf+gfZE+Gc4lvE8dd
nK3bCYpA/UVOVcX5z2iWA6JjaiKvau5gCVTFCEkEaJI53kMYoCQj6DdnFhqW/40g0F/ac26EeM8M
IeN0Rw50g1md90g5OfkTwCEEQpO9DRUtqN3v1BbjrTLkK/I+fOrzcDeJoXOjK1I2mLzaWYKvBlbo
BvHy1GGbWpHFPJIahUiL+DkTLjTiTMGR4LKw19epN/KrKEwmoro+kUnhrRHpADd0yZJJkvemid0t
lW+8zya6thpZyK5xKQRdMz5gl7hmUwxCI6f79SLgJZM7YexSYm/ZfJQ9/vpoxAyQm+0TmjgEXzkQ
PmGnpzAePMxL7cxOe/rVFOU94G+O9xal0+C0x0YIsYo/MpXrbXQo1y1gffYC3YtpsZPCM3FgW6mQ
98WvqkKCIdyOxC24tJsEzWjtOtu+cna1bZx1VU9rdFfPJdPobT3+npHEAhHMNbTV4tzWPUzFfn60
MQ+IgKRdFEbPrH+wyvrtSkARhQOLrzT0x1fV4D32jKnbTlZWwNlJN6aVc7FAcKWuRfVQ21CEh+iu
u9w5Z91XUqXeA+gMCzwRjOXp2E7IBoMiwJBvh9c5NgE2iAh7J0gOcqM2pqyik3IVAq9ZAzGoP6u+
xeib7XRm83TkSb/z2+aRtAaD8kAfOVMr8lf7j3CIrQNxcr9Z5EYnZsyAGyBmEAXpIpuzQb6JXt17
T56Q2eIGCMx4NXtnVX8S2dKdenf4Flnyt88cnpgAvkUzkSmWKSjn7UsAwm6bTW62DTLzbzbaz4x5
wYq79kQv5T0WXfJbDnm/y+uoW+8zl3nSHNXTZklobqJ4Xtcjk4zZTYaT6NPXMmEiVGZlvbFS5vwJ
KQqgmXoeAWRVpsr2hA7gj671QVs9iRV43Q5dETwl8QjjhrGV9IZpZ0dCAK/pxNrz0CWBS95b7ujt
Y+GkG5ua0HX7+WLm/QF2IrzlgFl4ODBqogFl3WP2yaapvHIfTppkwYRBT131oDjm8mh39geyOvLC
iDbfWs63GsAkObCIvZRtUTK9Ie/7A/WKf0egWXKZk6iO8FxpP/tyvODQtFdkwZCs1c3IP3Wgr7p5
SUhwaPlge5Qs6zjjMxLKZkrtFCCbx9/T3F47NmswJ5J40y2g8wJRbQ22HrPgcg1n+tCx3F01VncL
kUdQPvsEkxOfzVC4KoR5Nr3iy26yB6/KXES81qUfxL82zoBLc7fIvoawTxQRzvRdEQLEIV+ecR2b
OCtWv6b8oW5RIdJTDg39bdwy+PJoOuKUyCrdhVBKdAdghY0mPtcH4WWXcXipiCSGs2BUhyFkvyZy
ABNcCZ+ySeKLyBF8WH1GQcHz6Sf0euMWT6bDwYGArG+Mv9qx3wZCGcnswIwtCZH3Kxa8lr2kkPBf
R15zoYcMERLzHeFr/SsOm0OU8eTnKM3LY2Iz3KtrQJfE3zCYJVNRMxvyu+zBtPRXb1bmqfeLL4Yx
xJzXTIsLSze3uCCqNX8VgenAHk5+2U4JEryffg+CHAzmvzwFbf9GMKZ88AmB5TFMkrADwQISZSoI
9WnhO1Vz/M6k0cZSFaMtVi6qSsbze6wp/2JdP82sYWsiJc4h3vlVn3ok4mUGOTv18G5kzcGs3HA9
GkOxlS5ZQJj3JYfkMzorA4999DWao3uwi4ikL+7XdUF6Jts90isd3N11Zt5SMYS7luRYL9DZLxWr
R7tHkaDpXAaSYyEO5jCN+C7WhfVE9F+GKBNKiXbaC6TUx94ov11E+fRxVJG+QCOY6z9jaIJzz7lC
NSut99jrkkeSDVnGRHZj70MR5AyaEpDkotCg4Ydd05Kk0gzDMXfQjqFUuWdernfG6LzjsSOziGk1
1866T+lyaXQYkvTje2O0n0ZWgPSfnQG+FiNAQqjvkcFjOljTpbBOVat24yy6nTvYaPmk86ediVoC
R3/zQ1RDDVkXUxPMm8GxSc2YmdANAdUpYgu5sZqc1NWiSE69qd4HR50xDw8HYSsKvsQgsS5bpt3p
oJ585a5iD0USdtnoHDbi2nngaXivBvr5hiy4sI5Z1TfREgfYkyISfsVJOKwnAmIYjBjqNM3yeSwT
Y5e7HpGLVXltE2t+tkv11OQmUBc3uaX+eO885nC9ftNDX90r6QFN6z9xMpQPaErfZLPpJiu8TEV4
yZvpHpVoi2Qd3llv0PjZX2pi/p4K6u3hq25j5lOhVTz0H4Nl0szbfMdjRTfQ/Q9hZ7IcqbJm3Xf5
x4UZDjjNNPpWUqjLlCZYtvQ9ODhP/y9Ct6pOVQ3uRHYylXkyIgTO1+y9dmRuO19PKy/pskuliK/u
VZYS7pLxeKXb5bzWf5oQuBKYh8uAOltO7acINLPzjj9YpNBnlCD6t02685jySQWYD7fQtChfyRG5
iDzMvr7wEeOOJtI20gSeDEX0q/LTpeaLf9tlQARLQuz6QD6O4YAgTgQ1ctmwg2yXdo5V5ijbw1x3
/OQJW8psen6kgNg3f7Y22r0WBAxTzJUXmk+uBXirrKzPdPgzMQRYjZEprt2geZh6C1irqX5Otvqb
FDQ8GMlPbflbRyRdiJHBZ+6431Oc2lEmmtVo0z6o3P4k89k/1CQui4Y1kywjporMYQlmTYhg22MF
F3vfTCzupkJekWxsk9GJDxZiC2f20i2yVhKbZ/e1VYDZBp92PAJopiJGwEuUoD1MHXPg0TzUOaXU
LKINJB9nNY+MELlJR4fnHHoaY4Pp3PLpixFl+4cMuVA99862a+0/PduGQNg/J1pLspG7LQV8/jgw
I2VdQViNwHyvapNRF2IgWi47hqE+MqWfeGC0tgRmLxGhl++2Hb07Boda2nzDyTevDUsNK1MVb6EB
diExbLq9AcpF5Qua+3o4eWb6p48BkhVV+YPO7t2fvYSEDIdEGAVkJQB20zLITkyC8uzJZz7pMBhS
P7RDpIPJiS7z6Y1csz+u9SeW/W8+c4GVn3F4mkTNZ42W2ZqIZeZR126qGv7glMpbTgyLQWZpMmCm
mus9KyX8dZ0fbXmhn9JjeWHL4FvAcdUmS7uNRMsy/qYTGpy+hrFEEYrFhZWC2xFDxHLRrxkyS4u+
eGj0Vk1ceCZNmMk0MJaDs/NcaiSOyhx6NZkPV1tSFji5C6OB4dCOHvcz1P05q/pPUOETnCCmeLOs
mQFP9NeUdyBkotTfsf/lSWOcum7UW5yI1aaTFY8OBZlkNJxLRjjsSjdWAvo/3jg+QxKl6ayC2HmZ
A5WffDF9G3yChUEFnZinLRwRRByNYnruuUushHttWW6dGfVsFGKtrQAeBDNib5pjTQAHRkg08nOM
mtrLUZA1HdwzJThrZJy/JYrJid+EJ8QWK9fM2b1N5aMIASnoMD7MNPFrk3qXxBq61RSATKAAVmZz
Wa6xZRyNlqu+q3ggGQlDgoAk0S0CIm/tjdWDsBkVUBMtaOP4muHzgZH107IDZ1HQFTieBHEDFUN4
t9Z0QiJ+blwAycIi367BudBTMiYmJKnU7/ZwcuU6s4jm7uU3ogPxZqPztm2EzaYSR/Ye+CbmeNgE
7kvZOtVa+vmxBEPWUyhivFunkfwD8sALxo+Q7gKXdnEUhftixRUcEyUYqlJ8dCGYcZYF9U9Ylo1O
vvdmO24bX7dscbkQI44TU1GcKh85hzHqdcaHXsSENE0BbXpIuDEprwkx1MznPZ+6dKiYrI8z6T3o
bwjKTik+C8/hn+M0YJMG8Y+93LovEsYCPbl+mU/H1mn7xmQEpZ0b0TgP3wrkk5UMs+e2yg+j7Iet
0cKO0LV/nBgA0MgHlGoGDBnsM/sh/6xnrso0tD4iaRenYJkNLmMUtwUWN48kr3Wpb7MhxX5VWyYD
veoaoIxaIUG1N76XrWh2m40nWHPzuR/9EqSfUysixmFVqE5aazbhq6EdgenRSsHaZtLGHDCesnzt
DxEPpIr/k+fxGWAgIcldyGdjKH8D0lkyNR5KN0IaZDIo71G2JOnsUj5Pv4qQqB6gFvXaqdjmd843
hBdoNr0huzK8SdetTZbwVBBG0bOYK3rm5KPbAq2R5a/UnpFu+2TBjHqfOmhah4Qfvr9sjVAIlFd0
5JvG1g1/OiuZ2pGNTiMd8U15G4Lk27jokx1sZSSmYYLbo466BZET3tzcZpOdz1c388mRJvfMlBVh
VBDIwrL5mwfjvJa8JaqHuSBjdF4VUclIODB+RFgr9o1yWUEFCv5+wehZJfNZRuGzaZHcKULekG4M
6n8YU5iAeDhIQQFRh2vdkmOoTO/EXpNIp8hezWQCHkedoaxjhtZGPmLmuXQIl/s5uSQ1h3AZaITM
Dh8sVFEjZK6J5aRA6r7X1MCSOlmLtMVrmXGXKcu/DGHN7sLjKpLtKwKcs3AjdzPPY0Ds+gL21DNQ
OOGf9EAM7RyBWk+rW93E5HiXlNpRb326FujA9NkfDGNHiSN3nHKrVrl/hsE2N9NUz7tFAudr/43n
cXXEJrVqbRietRe055kTwe4pgkUkJzg52Z5M1D+0cgQ6uVy1dCeG0U2XoNTnohQufDy9dVp6EKXg
Hxc8g3tcUSetxEPQ1c0uU8RbN+7Vtv35oR0LD+fASBJb1R2LNAZeYJCCS2HS0/000G/s5yFuJuQd
MtuhDOjX0iOQNtYk3RRbt7Qd+MYFt8KUhVt/nA6OGn+aA8GXCLwrNEzuIyNH6k1mBhBqxGbLPnu+
zCzaoNLaO8pgtBM997mb2of5LS/NzxFH0Eu4WESm7Gcc5MWjctuHNvs1kbPNqEJdapcREjgKTFJg
fyyfoQ7im1OFxX3XSI8MoCj+nraw5HT5MVasQXHvavYoNfMNy/3LQk0y8CAnXU7h3iUhdhO04s1I
gyuZsldhhzUKTtPYoGu+kbR4TSDLnJ0lIRd657saAQPqbFqXvfozJF2xQxoCNmjiTXUfsQxRpNjo
qVX7WWZsejrO6NnlEk5ymvQAo3XEvXRoFlWjO9sIFhhWDx2hro1+7XzTpZegLsmI+8Rnlq9jTAxW
IVHjqI5R4kJKj0iWKez5NYxi86KDeqNzVlbmfIhrJpKEZAgnYjyDYm83moRiuFVC+xzhIMj/OGXg
rVFyfRpV1ROSK3ayNAIa4ugV5yzK8hz4HoNRUhXVFpdXC85iJFVkFyFP9WMWDcLrzL0kWckK/ROL
t12+iPc1iw6A2zdRkT4FRx3hSBR4J7t6bkMM3v0+8xChob34DDLSnvyZ3KiJLM5SoUw3bfi8BclX
KRWV79o7e/qbZ8x/reHFBNvjNFzOU9PSVJl2dMtck/nDY26kes8o7mIifFmJwKg3CYLYXdE9136p
mf4lwJJD94SVOdxhmliFgygPlZA7PCnuwZlha3aOs7ELkwGArbdyeXa7Q6Euvkm3P7nGtkox0kMD
rNETjoOx04VRbC3Dyzbx5JHjxsyLwcc4q5+eFItBtq+I2cPXQsG5xwUHh752dHIit/zM9caPR835
zjt5htmdG2m+E/n6IktuCbaAZCvhHbvgZHsPXCojjhA409XMWIN5c6uq29Sr69hayNkpH2qGUEiA
42sRxsEmomtPrZoxxvTYl2WyMxYTCQN9clImSGKGEp9qXovkhRCwNeNIrCMIjvyqEKtO0ax0VFn5
ZKiHiJnjaTLrZ9Ame4WTlAOvDc5T1T8J0dOe2nWPldr7oJxuUJ+Q74hnw82z6uKK2r82SFtXrVYP
Rj3IU+Q4OLPd/lrjfdt56ZNlPAkZD+fMZM5md/7BpnZazbUR0TD6xLMu8kY51YD7tB/scrJlnyqT
/E+rjaMnTL4S0lSFyo9wv24x9iWaqilGFYc0KZcvExecPc163cYW6k0Z9Y9d03aPZaZ4duXsPpng
kQOoGc+Df/cM22AQY9AA4SO3G889+Da49FJ6ak/zhMrSQ8pJrp1i6PJ614WKkqNLpIazN3WBLiUO
zjFK+nWEQpwFPiO9+x+jOszOqIB9ktNd622ZXTUmqJl05DKcOxx1BJFhVwzfkCcxIS7rY4d5iqEg
tAc+RSqzJN1iqko5n4PotWr9pXJRP6cyXTuGvzepc288t7obGmyLIRuR7ozI2/X9g7DlyMh1RgqI
9HWmgkiaDFmzO0zXLPFhvdbi2KJ4fetKbHZz7awmabis1bFZRjF0gxgp7xs8RPqB2XxWqnwOILQ/
WoZa3/9lAd6QDqpTl7BKfZ4cGbZMFZevKviBmpnCcwIud6cOUDcTk93h8SXIoRX4f6iaWc80gf2t
rSICnpWF5TqFR3T/iblJNZ1gZzzJadSXuyQ1jnJnTZUYXUckEOB2oN/hdSxWWvQMvtH5PnqicR6x
sxN6oJn0rzBHo3QU6CmVBbvNauSvLO2TeFU4vfPqUjIvo1wqHap5nMWYyxiWDusvDTdDDWg5u7vH
9/6lnBnyxD3o4qF9mtmlvEzBvptYOo8pIF7XL44muKDniiXwGqQMO0wDW7Bbetf73x9yJAKB7b3L
Cc9ihA7JNvK9R42jGLFvgxrjkacJBR2rKd3Ufri/v1sl53CPQJN/xpowH2qVvmHmbCHjZYhM73Qh
U2HEBHWHH5cHNTVpTnw9468D9dSfsqKGKEO0a2hy9D4yINBEvkwvo8pfSb8bMbEGHQ47jDiZh8mP
m8fmAdZhmmubV87IDwc25VFOiKiQgQSvXXlsF5vdkLKjW9wLJHBX0OijkAIpAuiwVG9kimvE09lV
mN1EuBBVilN5A2TmKVwnPefjiB7OUJX8PeU2Tjfmu4Mbv+qCp1KOUXgjRPlnLufoXC8WPAw4cCNm
DaS8jKfrlAOH6urkAZUi6tN4BKg459nz6Pg7nYrwnM/ei7ibKLuieSz5Vdeiyq3C0ryhwyK7UbY/
h5AZMWqF+FaKyV7yqdt16rJumZJ+/j6lVHzF+FTGqn7TJZ9sXU/RNSu/MxYer+MCV8mtMkQGOzxN
o/dh2g4dzDDVYPm+GCKdKC51qPVT2lBmt3OE6abQ0JSj7tY6FIt6YV6J2B2Q6lUoa/Mi2jklYiuO
HvdczL8Nfn+rcUti0OXqQsLx4kEC2MRxUL1bFYjiUFVPlkWifWQWPJCg6p5rROgsSfGporFjje3U
/sEwyHh0l023tThj1DjqpxoC4CrEVw9qwKb5RU7lxulV5KkS64KET73h6Zuckau1FxIt5BoOv7Fp
e/MH06bipGN7ApNUv5WiXa7exDmyKnEe2rCZeXZ5T4YsOQdskZ91167DkuGN1mT3GZDIMYaNgpGp
MpmGf7TDRP+YDh/5gmAYUSZCHsxGUMzdhayQ5pSBDX+ogiDfEUuCAdeJ27UTBelJlpTEPQfwEzGQ
AAL89f1DRZqwret05g16SD6XLOnFltjGMA5s5s3rihvw4OtRHVDiFrTJi1LQKfSlY1YVL/6KiBRO
YXuP42LW1XEY70Ibt/PoGRZpzzGN9vIjIdsYw3rGVJ4/hzeExe2DYcTBrrQG/ivdEKBcX0uc4ruh
Ddkk6/FUOVKs/LEEyKLYvZbjWD4baevtSJNR1PX/+bcj0/wJ7sB7bAfWHjTP+SG34x9IzY8Ztvdk
qtq9wxRyO1Wi29J+Vg/8xo6MxTNtavfcLC6NMmFgU5THxJTvVdzviA2pP1oHhX1+f2IWBcqIHmh4
nccvU2m1qwAKzv1AxFAJ+qLMd26XIx2oaX8mpWiSK5+ZFQbPcYo2WRVKXFzbplDm5f6wrRLnlxxi
BckjHS/98mUw8UCNRIQd0u6R1ciFh/Ryvv/nl8L/8KzKfKzH6nlklkC9xLccN/xVj05+uv9qttOS
4p24t+FAR6C/26Hf4rYGd+rVXARSO/azUXbbpm/VZ9lT4yImtK9RVSQXNAx8QzHQkIjWqHvee4EE
wZ/0d2mdXRUHx9IbQpKWi/R7Pnisal2DzqJ1yfZsFphSrn6p0Lc/Eq+5KPP71ITJH4g26DgEI+ov
alBXyeoYh38iM8Zs4eIAgEP1bhgZAwDZfzDjVV6Dq6aZyCLIUAE4SA3vDJkegcBKMFm33Wa4WAvv
RGrxnhUFXOvk/X7QhmGQnxH9fvfa1CTX3oMyW4e8CPJa066WzxYYizFztsqOeeiPTXlFVHYTfW2Q
xRrx5kTnPBgi/ByxgJwwQIaHMo/m7R2doKLxaVpMbmmq66M2vPit1MGz9svgQTcieRsScnw9L5Xn
+zftxQ8nl2imqaFUnzm4e0kapo/a/FpNWc3sDVf/3I1A3ZWpt3UoUNR6ozr1eTsRXDxmt67mMO4c
JrqaJ90RCPnz1FEqrFKg/lkULXiVfI9EpEQSw4ggadRj0mKVN+C7t4t9Zy7N89cDv/FJUUW3nCxG
P6PnpUy2iSuaxJv7cYxfqqIp5mcN1DVY56WHa7tCTFMObylDR1RuZINPMY4VtL/dJXLm9pJk1/t5
QtLrdDBSz8GxEgBJpgpZFdwoB9ebs8usg/nInILGYWDF6GVN8hOcwc3jxLo0mAbByrX+0TSzZjuO
HnQUbOdgZdvp2uR/7xVOwXON9hXukzX23i7LRXb+er5XmaefKr9+V44MmN9yGsUOxkAEH80Wyvpz
XSfVg2+lznPK7nV263odmI6mLI0shjXD0Q1atjW9HeJl0B6zRx0euSjb9RCE+TrBYLJheXwyUVQ9
9mHFXnx5LrFL8m9fLwFRoYHeR9UH24vqbxpx4CK2A+vS1fXJSEcEg6hcTy4EbrIJ8r1I2DuiDYgO
AVyhGqX9Ieja9MAjlsETMCM+y+Uv+Y14KkGm0KJXN9fAiFZkIcISjn98xGip2uIXocIgrgc47615
RQLoMgNy+RUF/NrAGf9ajvRWRgo4vqi7S+qWzSOuN3oGbgfOEv0dj3f19VjwcFUNyqBZw+6+Y1og
LnXlbkbLbC93bswg638hfcr7A9AGRk5YRASVdkTFzIaf9Y1smOzVjwivnF8dKwFuq61aTIQZGyGb
PJObimqwBRCpkfk8pHlcr+8YGaFS5ykiVK4MUfqhdf8LUIS7g/8YZbzHNQ2mopWP95dCUoNT7xW+
NY7VkLTIAWMu4yTUZ52pP4aY3W3RdY+4cORLML5BOtjPeRr/iPJKrTNHMJ9M3GCXmexT4Nfs7/DC
QZE+MWT20x2P6VWcOmLJKcCAvZox7aGE+1fLgn1GYQCt2Jt7k3dMqwDZ/3Lqy5hauYm8I2GFNl7K
BBTP0mR1KAS3kij3zb1vqxWpUYglEI4vnRpiKoLE86Taj25wwPyQ/DUjRmno/3dTQUmLxs8+4EJG
2b6Yz1Q4Osd0JKscyiHyw6aftsplGa3u3AGR5scx46RAc5ZsOydI6Usokd3FawxpgIVGM/3sTEQt
JYzhcuhdlAMhlJOv/zRwhjB/aTeiauQ7KarjJkgTeUDhIN8Jp2DvapWfZedllxKEFafRQHpw6dob
gezrWWJYOodJ82ty8D75S/muW3Qspu7Vyqp870V3fUCo718IqlhSiUm9uLW1RNE4nHjWMLLEIRt9
wOi38wsnPRpkDEiIQ48tZ0+zMLCQo/JHFXOXajSDVXtnYgY1JTpikKVkSz3p7DQVInItKp0Rmv/X
/VqDED+K5MGYIWMb4ySe4S8zSc2an3WjDdbwcDmkCe+s5ZFzPyvvpyanZ10OFivhMxi1ak0jCKdx
pBD0KwYH91eVi/iMqDfa9LUcDtKDlTQadgDryjqYIvqrGBsTglywXF2aeT0SoDkVJN5Y8V4H7iWp
++S16C9U9PX33imof1o3eQUI4n2dOw4XwPI3+8XqATy72/lV4Ky5bb1d63flqTbIuIIz+uKAQ2l6
a9V5cfsLV+ZFmOzKE4zcj2Po/8V0ZjGIc/+WWTg/da76NicOYbFTzGggdMLXCiCvit39jJBljTJ6
eKx6QhjA6B3miU0ouyOcnnniPFgRDVkRh0i1B1BySwFv9B0KpOWgjEyfp4XsN9y680NkzSwSOclG
j6tbxXpfNhRV2sX0LGMmvmUJyh+BzMUJps8INOXZI1H0zBmZQYBh55Vzxr7UnGdhMY+vnUWT6ufO
O8dW+jvJh5tTFD7akOjEZk1vaqb6B12L9sHnsl1lLauzqSJf6P60X5bcjNn05f6adf9S+lP9JNqG
2bSgLiDstLvYxpQe594EhM7DTC726dYxuY1Bfy+RK//1u7qJPgyYRdc4CUY+EM/fJlH7XInR4qfs
ByeZjzcntw7NYjVvauvWjQYmAFedEmtBIswXkCXDFvVp8apDPQOKoILKaf/kAheBcGSzWVQAQCAu
PouhTk/cMOiiZvLNAjtJd9JU7e2/v5HlIdHxGVw1uHxP4TJS0Hn4F7mY3GG4/sV41d61YyXzh14k
0VXi1F17he+faCl/KOQ2rMY5uww787ZJTR5tt1QVcemf3ATswii8m12mL/jhengzkb+YxThOOjfe
lAOsAOp9zQBZkQ9m5sd46qoLBujwOgTIixo/q5+Iz8pWFg+Nnjhf4Oy4P7+jrbS/ZVi219Ju/s4I
EI452kCeW5FPJwfEI/Wrb0VgsP0NI+M4p1gjeT5Ge0ke37UmYCPhJF9hSRBXpw5j5HLTzqwmAt8b
N94urLbHuC0e63COrqBJgt0QZ+fCnQ94sZgBtYwG4fygZFqgyNB24sWtQGMN6oqtSlodzKZ5czOd
MoQLvJsh0hMfDDSKAS/r/bd0OLxJ6DQEb4mGCCA65C5IPhtV7vMi/zaw4nwwOvmZucwFawIzIQ68
oA0c36QCEFcNFpS++0HCyPqh6JkKm5V0X7PUvCaxwHNZyhRY7Vgc/4MS1orGCQmmK1788Dme2Dk9
uPLn7AP2WWdI7hpcZHuLmJ5cPGXhQ+C/CePNs95b+71zXlGorFrLXXk47x0bUTU1j2UbZK0/5vXz
+lSKAzhvG8RKv+/JLug3Q9fgWf/U3a0bbsug9z9MKy49Rk2SysJ5rCQudyM/CRNXSO1E71NE0AQT
7YaKa8LHmMCCRbzd/IUylMzJEWHNgWH3pxksgtnWOTSdBrbZ+KvYZswxJiPbg+4dKix70BjzIOL0
p653XtBtbnFn8eRJrZdxCn7WlrstK7hCc1Ub6yyST13dXyxAIszweRXkSuR4RaNKgcbzZLFic/kL
hdJbp3mTQQ/Gzi/l0fbSBbTjoNfNxud46FcBAbHsSNsXmkrYR2yNcUf3QfXa4bgAR5bhH+kZuuit
gVUbufMYZrjaYxuZVnsRPpvNxmaDRUhJ5BRiGwlE7Sg3Ddskycjnxwfv91C2/4Z6bC+5mv+EtwLI
8gJHiED6njAt73+xZtGfOKpPK3IfoaOQFOhSSlMJT5U6256rzsifntGh2ixUI/U2QXwiSsPmEk3S
S1biyvCYyxAGbgMto3lCz8Run3t0Oga9E+x9Q+IwRLRwYurze2Tx80Lh5R4NFSa7uDPlR+uB1/GX
kNOOuDI/Dpx/x/X+v28R/qlLMIcTSMsiP+Z/8mlHjuipyHx+oEv/TmiPOa21AaEaszEqg6rs1/ee
3fDICHPY66ylGab/LuD0f9PFRRA4mJ5cX/LPeIh4/+eriFljc/6wzI1bkAED5x77wpZqfUGPfpGb
7rUQ5itrZYDIJz0Rf7ZkLxn7bvN7xnsFSDAp/w3A9/9wr5cX5rpUgo4dwL2+f/8f+N450JZRcryh
rC0ghxXiUi3zF9yxzUJJfalE/msQ7ATITccG26bMqlDNL8oD1LUe5tD/999RBk9f194/icKus0St
/vOatEzLcbm7fHw4/NTs/31NxlXpdiHHGDpMf1URWLeAbDMgWbqvN+yDRphT5MtEzFc/er/+RTSn
eumwYZOqh5SahXZRRUzoTB6CvZXnJyPusA8GVF3zhLZUgtlgtiKuQaPWeS6HFoE2WrjZDN7jMocO
zPYoMrr5CZjqn6Rzs1Mz+S/3Ur0vmOXfWfru571zuVf3X/NxaXA0MWzCQkMIUxpnpNQsd8Z90ANH
sVuxqF223vHPL0r1F0E1YcRC2JfR3rw++OCzfc57+O6VCMfHwDj7pCGuzCRxXnEaP975Iexp85vl
fze3X1Ur8JgeekItXqOReUHej+PRDOH9T0L+ZHzLDmaZXSZl9lTVc3cMSR+8hL5CSdIARaZWs5Yv
laW7tXmn+zsqto9oMeXK61IMi1MPCb+d4Du3HZ6jgVjFFUrD6ZdT/u1sr/8zQllYgbVk+R4UyRmP
X/+osNKtXJp+MIvVUaey+MaH7uDUSzKzf76/FTigLDVIGHEtzguxRAQmMb6WxJb12e8D9mkq/JuH
Xb9jTVwdS4NnAySX5tnMTfIClHSh5XrAsBzBFnNKP5rZqP/0pJfhtWU5qDHWOalVbSd/LK5tQCRY
3ugfjmaemSVD8C2cWKZHbTG9jghvmDqW/Y04E3sK7YNNDsDWjlr9PdIc8KxLsp05I/OixS9vGj8X
x7WtP4VfMoGXvyN7bg5xZsqXjvvbYgi8M/TA0mEpSgYPCVnljRdbB/3V6fyzncME9aJn8m6mJ6/P
p2V+1X/RdPuejGhuOfhRoloHy8zzTo+EPvp12bAM3RGbar8tQP1L46I3Md0JTXQcfGZVcuqk+BXU
ouZ2XThv1VisZjgHJ7xEPHb54R0dRjflUuaYrh6JK04fiHRpbwQErdoA8ZWtpbNBL86lQgxoYPVU
OJXfknXatL8aDDtvij3Dw3/9qi8w0M0M1KB6BsETugOSw9TkvfvdwI1h+YymBYXJ8o+Yi7A0Haue
C1Xfss4ct2Ne/XHRjMAtSiLmmPbzve8emyg50fu1FxfePAJGFsqtmTsI8plBWSSiJywV96GtEF3E
5niMmxlo7CBnGkKUkV+H68zcaeuZ1I42FiPtE8AHjeqCPJo6NiaVkU4bewuyUFqJWVIHhuqbrMF9
ZE77FKbsDsfU+l1Ypv8S4x081L1Dzx4F+/swuFAhT69A/CZE6zVcYDdRyhezSr656FAuEouCFtp8
Dg0FxEoM4ElEGyEeqZPLnOVX9gPTUzsCWEDEAr9dsNPx7b47e2WvQVh4VndOwmXPmM2nO7Rvdrx/
IZi9xhse0PkE6ypufN4JqUFW5p/vJWwISMKu5aUKxuFoEprWp37xxFOnIEwAy5gABrVjlhnB6ps7
cpHy/jmOOrU2XCRNszPepiGqrvcv3ULejXpu4DnIraPpFsmLS2xR4aqXSafeDvPxhIMF1rxRoH+z
ma3uWQD9LQYPozOl6FH4OylS0qRqw3nxZ+hW98cyciPzOE7+3lWs8kwj7Xb3V1/MJj6Hijzq5Tot
/YcsDNbp8swM1TFFuLAH6Dy9+1Z4AgdBZtMyU5/HEEhjC7dqDok7U96YA3LNu5XvPuT2xHzPIFG2
lRAd7kV8ASCiH3yquftpHWsUABCEnuKeLSUe7f1XL+D7xj7gp80qH3GYbRZ7cB7n5I4/jf2bKVPn
RMQ4o4GgTw818VeuQZIJ9JiZYwtaRGm3V2S/LSZIHP4TKR2bQLt6z8MRnKSTPThYF9d2JH9AUmXz
jXf6Qc/ejxlHyrk1MShoK/WuFvfI1RbwSSwThobW0B1y1pgEj0JBTCdmwnlYM0532vLQy6xD74Bn
3+qi+hJnsgNMPGjyWScQ1hj+kTwwpuC6htdZeaBt/Jwu8t6fF/H4nuS28ZT29oxzjPqp9jjT5nbA
AThNJUP1aJ/JiTuh6TEOYjbdQpeyX0xhn0DgNvvGkyXWQ/ush0p/lo4JIWAaGGJO5hYvPKhplf1g
nuJv6cmNfV5n73IMra2fBbANkS3vmwi9bDkb1pkeFUQRAyO26+KQWI116LD7OhhyLzBzsj2Y1W4X
1bV/s2mAV1Ez/rKZqoBPEv0Wthzy6iWWNgSucLPEOO9UXjSXABLJ1/YaTUtGMKBHYrif/zJ0i5+5
mhjFLv9oB99ig9vKvAT18N1yR5AWEsRLn9rqmzK/41B6+BrBY670sbf/yadXrdQrytX+h5HOD0gW
y3omvLQhAu1OxGKIQZKOk5TdR681xcgi22i9bi9LZhqyNknUIO1vbaN2/e4O9rM+pM0UPlt1Ua/r
CNDjQTfu4/1VDbxvpvjZipV/tmsjo71Q3FZn5C285dH85Tm5f+rsMQDUCRwJ7/7OH9RwVgl4Sk+x
0Q0HxCFuu1jOCGblGTCDQI1e0X/jIC1ujrbVvmKatvaDcBGlxvju1GGQSfKz0CN2/s666XsjjOga
jdOykrRyokyLZhzQw3yEmUy+mXZ31Ghtt+UoxNlwmGWOBGLg/WB5WaSOOokK4JLZjD9mjkJYBHgG
LexI+XoGH9dpdGmN6G73NbVTxsfcB1/FAvBg3sGHNnlRaxI0KSeCZlNko/M3V9m1t2ae8+SWLGpI
vDP4gdawDJHfLKPZDpjJMbFMWlBuh+ILJo5jMaDZ560wWEFUGiH0QGbKhtNkLB4P5ZtBsQrfaYof
de63WNcclsjLjn7GHMzq8jJyYy5WV1yurs6w7QbfpjxTH4z5YuY7XvxqLXw0u5repDniSlkIlhVO
wVvj7g3jbyRMROclBSmpKx67Rns4zWY1HkSf1F/75zR/h+OIHmJhGQKUBIJbivLU3+FrRVFtGqnj
J6QMKOnaRZ/PeXdUC422FOcRlMR6Xhb+RTXh7ViilBn6hedheWlDQHisyL8ZuPVOgwRBEjMKaj2j
erVkd7onQxTg/O5rD2Ez23RnF0AbwQmoJNUInHdZhmdeZO8zUBI7x8w+FnHCjiqNBVgLqusOL68H
rixzaC7/rplYmoV/NhPCFqZ0PcuRDl2gcJZIo3+0N8loJVPGqn2Vt1lwNCxvP/Z2+wSwEIhpEsIJ
0N5rWFjlS2dU0QVhJF6Ksv6DRMm6Ld+b2BG9YMkxIIFW8Say8YJzxCFXb/vmieJl89WeVOhTOZ4v
npq9TSzCeVcgCDMS5d8G2frbwKi+h0FVHgw3/QSv070q39vP2USmrzm9BSbCw/TSTj4aVE8HB2fg
AepaWJPCwJSnxvPKl4JVfqhz79CFFtkOFqemkiTtxmbzcf8RZG40ccVfDfJpmSJHvD0nE0c1lBCd
5PV+x+TorJVpx1eA3ObXbLxdUiXKGTROJ1CE1B2rRoyH3Gx1herLQlV9H3wzBXn1jRJ5mYk+OVhm
hqbZMOtcYqWXlTnzxPkxDev/T92Z7MaNrV32iXhxeNhPahB9q4hQa3lCWJZ82Pf909diZAKV6Ys/
E4Ua1SADdsK2QgqS52v2Xpsxji1xwEQelp0SQuDMhHfkeDJjjmFW4WIzjbWzVtFQ7SJrYBLdB+qs
2DCwo2JbLvjie2nC3gEG30qyqDki1LmQj57eGOdWEC6FZbbY8Dhi9G74JhgNxnetbUYPXUdishsS
wtHNWpNhfrEmrn43rp8b6XSLybcRgd6h07qpFYeGDNOdqc35uIAVjsUov2mAf44yDbQjhiKxKYEY
owCpvMv9pZwGOmIfuMSdHBx5w2pAFfKVW5D56ANi9T2XDUxMT7gMD/1qgYqsB3YHh68r3exVVi1r
MCX2riRNSVrSOAe+T0xA0ZBEYH7lnYGZ1kUWlE2NOuVooyORa0dVJEhW51/lNGtx1ua3Jnqvey99
ruW8GOzmsCZUlcHSC53qlo1OCTWxZuJEpGXI2vAbabK0ZVk13RoEXXzkJa6kIpOHJvQMwISy3zgN
tlgNhex9U+yyFiXOBE0afTh5lSltabWjtNrLqezeTZMEOMMDHaFEXR6jtitOZTh+3KmpaUYYaayd
7zeCa7nqkaTrIM9jcMfJtB24hNETuKs/204HYpWmHEg7Wm+xBNBfsFuQU4ApDuGJCwYrguej/OvE
RwjTPw77w73mi3sS2ly0iesaBNRdMWhnLsN1gcYWym+8l5Vb7QD8TEuC/0iImvvj+1+9V32aS7sH
VNXel5FjHzXyLUOvi05tYdmbvPRh6ojpmwqq6VCB4dsipGLsLUJ1mEqrXRueIlqidN4LLLBHG1PJ
vIiBMcYeJzDizVBF9gleF9wW03q6f23R2PYplR0T4Ap4mpbUPWEfcEQQ1U4bPx6+7pVx7Cp7iRqi
WdZuVr2gq2mWwqrxcMx/6y4giozcPvRe88XKsCdaWMvxkyEyy3NNIFVtCPD2y2JGQKFEmxzzqaOC
T6l/tqZlxygLEHhVEkCCieh5qachTxS9hjlaBYfGaNPnGF/I0xBeFMKhhRF31vH+Hai2JSup3dxz
Z1KNqXpoC+c6DwexHeDryuiEiEvQh7Uh258Rpx2i2YrU0DmKpyinY5tZ1WmSuIBakwGPUom7980R
SY4O2UELboZDYgZy9A+VW+abV4zvdIN7s67Ga8tg4kSv3606TiDERMG6zKf+4AYTydEieZjyjNkp
+darMBTRo2qGTdx6+a7W+mlnpIN/9BoaOf+nYoO0L8LCuUx2evAL4HqgTL5jWICcqOPd6vpouLBm
wzkKYccfBnfjqD44sWmnwx0sJglK79/vv6rnotkau296uE+EM53v8ikTGdSffTsKTntHeI2+DhwE
x/DgumdHeUCzjPilEGH3yN337ljjuCllM2PldLWJHOibpuWyXbACG0l75x+r+cUhFZ3ZMmW1b9n4
OxoQUDCLrsIYPlgxzAgFGq1gID6YFOw9t42FFkS3jkYB7Lm5h6XF6kBPpx0cS2bbEUzpWkvamETa
wTsbIYqFGr7kFjUMWMyCyVIY/4IuWBxUhC8MhkJInwuoO1bNY6x1r0I4jNCjXh5UjCkRXLl6ZBKi
gEcY1Su8nA+/5lHeVAAFLAJDOgMJbwDJGel+FTyRI78Ww3BAlNU920Ntb6xDNVnWEUwkUeDzuCXU
LkPbP/h5e63Qa59ojoOtw2AXi/I0HHMWpn/swgJ2bqd7j+fZql2EiiozdPprnZhrutD6QQqWB6pD
X9c1LgSkNn6PU+1hXrSbkZFdBPmL20IzHu7bs4ATdeWMDjLDZPROJqtrAbKlIFZp5fkdste5UfB7
AnJt3RiIBPbGDV5h5kzXkGnadbIp8WC07IgN8qisEOSV6NgPRchKtHH9g3LwjxRerq0SBbNmjPJ+
27oE1jTFLnDAEsSIzu8vaMJmOwUbiRyr+BZi/bAzvCI46UYRL50oP07uEJ0T7LmwWkNvjT6iPx9w
siEMnF8s4aCucoZhc5e8McrAzNfs2BSmWhWsaub5L2mEAjI1/Et0FwB7aCFiEyMeTZV6ge8+eT0q
jWxccBl6lz6quwtvkBCWppieYABcKq3bdbNUIpfeR0/xtLw3cPVgs/mYt6PBzJ2u6MyUEUzHkqCW
RwtPcAgU5MnqwVZNbFP2KFaQwPaY0go3PfcWUQIxJ/ozlkN0F1WClX7eyYZzTIMI7GgfC7m/qy9F
6VanSlk/g6xK2WRqi8lozae6z5GlzmqJSVMvZebUy8JLUQQ1Tr+OUz3epXY2G7Ja0utG4L/YLwHN
x1aziIw4P8r5n7VxLywjSCLbfqgxZ1r8jSL1idsZMBnUPGWXAz3V8b6S5Ibe2OAHH/1QPKPtSS+V
X+i4eOv5aROpWxoaXAeIE9y419fs1gb22rdJOE+tQmd53xx2CV58qfAwAe7pr33Nl6CKmQgSYVDZ
DuX0mupyG4WkbmK/7KZPiF+0MM6B2oaCV2G/SrMCTdj8rRuZerz3+UjFOAZcn/KntB+gKmQXf+qg
v3fhOkCbAsXYq6/SuKg8YaApgX7bNeedNaaI05oQOyt+q2AcTmCC+g3Jof6C8Irmcap9jfsPSGJk
Tt/cqPx0HboAWXnIybu8ibYYlUzyPNGal2TLkeQVbO+yf5T3NUyH8GUY2m/G4D3eVZ93LVAd0L02
C3cOMKlEoI7oaFgWCKynlunLfav4uP65j5D/tUSyGQQK0yHc3LFsW/8t5NCzyYI1dIz5ehgexOTK
bdoOzSOJmcEq0YbvRj2UjJXcQ1kGCG3cOv4jw+0efaESZ90AF2MfWn3cf+BBKI1DCR11LxH5Rcn0
L8Gx/5WPaTsmGbaObhuSp/bv2cASUlMCZAZqyJCMf3g05BSCxkqd+pyH/oOJifAhdhnX5OY4XP/l
p/V7bK0UFm2XjuXS1G1d/z22NqvKwmuGiGT7Kl/1dJ4P4/wSu9e4RkRYmmOBJY4XRy94sZ0/f3v/
f6qhWxMe5voKutYZT8jBUCXodC1LWMQYAqChZRm3P14KNHN5j5jy/i38me395xrqt6zx3377v7Zf
+cOP9Kv+x1jx/5fk8b8Fmv9/lU/ucv3/z/nkD+HPHxVm1B9/yyif/84fGeWaK/+D2NKxHKGz4JPe
nDfef80h5Zrr/Md2adeFLYTlEoFKw/5nSrlu/YeoUaLIubRZFuiSxeGccU2AuS7+4wjHMjyLreGs
G7D+b1LK5Xw3/5+hATgoC2q/sFmI8gak/ftW3EmE9MykrDd41rcmM74O3NmAxKUkVxGR7NGnIFVY
c9BgdXF51fXh1LtARgTRCX7QI3XO9t1kHXJfHhOmS6MB2zClkvbb+o8r9X9MYP37rX5/r/T/pm7a
pu0Cuf1tvY0av7BIga02vZPvy7S5gYnaGtm1NNWlL1GoT9cGI9tfPs8/746/Lml/iwqevyqfnY7K
2jYFa+P7DvcvY5W4EDgAQqsicRb/OHFSidYuc+OkOh43sX2osZXL+nujZ6siPsj2HCfGk7u3gVF6
wN8bQa63buNg+5f39ffn9J/viwtKsNH2dLbtfx/30FxYFaLsamOzDRxbtU5hvjJIYYZHYg8w6LDb
a5a56F3z/M9f+n5R/P2icYR0HQ4HrkRef9vwW8QzRRn+fvKmAJQX82ILTnPH+MJlcgkGASJnS1Bb
AfM4H9ki+E0JRi7aorqD1NAHX+44WGvSiWcp2s0dy0vU94/6MD4ZAijd12S1L51dnxk2sCQIryne
goVjyGdDYIAe3aVGlc+sYunV4ToTOm0oV3CEvBNojRW2W+G9hPDDwAIsASoCLy6QhDov7mhtG8fB
ZAnSzi4vpjkdOVu26WhT+pYrtPnIlVr8oUt/oripiGew8B9ZNWr3ABxB7vY7qqPl5OT8C6I/jXZ1
0VX7yJt7NWFk2tLfWw0x5q49/lQ18NoOCywILbwZwCYWRQCDvPn+zx+Ibv/XxWAjbGD5z1XqOFwS
863zl4s0QmigJ55KNp39OBJ5y8pNPVbd0VJkwW0J3XR8FkZrVv9cIQhf6xd0QOMrHObcWwP4J1YX
4h+YmvEF0Tz5PZB6QZDJH5W3GN+A5jsIW+Fb5YsKxU64oxWg65ZsCcyLh/xul6QEqu7jaZtEBkto
6DcTAMayXEdgkyR61PSbbz6EyBRZfwJYsseLDgQCdXaoljJ8isNzQhtuXUT6s25XTbfkaOQrVmQC
a2hhyeLcY3cPqk3JNtchCfjgNZsxO5FPNYpNAsIMnR147nRrK8btqyFi9nJtIT1EezPeaOJWgaYl
Xz2/ZBlsdEApa3CeXr3xSx58K9PfgK+wcWa6z0V4wHAmq4MoxAIzVpWsS4+Zx4EOHNRqPev62zWp
XgPfD/r1EapiTyTkI/BUP7wN/VKiLmAjFF646MLiQSZr6rpq+pYOr9TW9PUTPyVIIuAsGfvhiitY
W8ulVqB8EXA+woPe3wS67A78GdaTjWEiYl7Wn6jE0fr+y+Vzr+n+dkPPl48nJUeRyREl5lPiL5fP
oIIWFq/Lxp9Bkffm9E/4X8HyZIhKgSpqcNUJTnHBbow4sZJVjWqbjcwZjesjERyXScIeKLWVzSZw
GmZiONi45sV2BSmPTxk0XLJKN2ym3PmJyMZV79+oPOG+f5UdZb4h0P5eyxTBMBiSmG3hWIMWGxiM
0PUxQF/PurUh+YL5tRibCJzel1PCBHEbUAE0LzpiPWKa0ON2CbCVZpXUGyzRHcVr9Wz51wQnlrkj
BAAW9i1qPqZ8K8SDzG5D+qQ5Vyxjg7uTyTmONxSK4GjLdOXCAGYf1CaXIGVdQAgSMdYszXMY6jKT
m55S3vCuhvfQ+Ve33uUIw5PbVL6I5skc38yYtofNFltSx3ozwp8NRMWBMJgem6KVTYfchp8i1iWC
8oAId6v6NhBiysLmXz5e4++CLE4KG+WbS+I9gmGHwuE3lVHo0thYTppuSm36QehktXYKyUgvQ2vn
Z4wbmAMlBxN9s1ZgdRc89lZIj5YkiwDHGUekGvlNNMPZa70Px+8wb8f9L9+S7c5mR2PV/s+k80+W
zCv2r+lMGfzZsw1YJ+YUbZugdteusTNxky6JGVTbNtM/NFdbpbUWPPzzpUyRNK85/notU1Mx3qM8
slzD4Nj+7Vpm9JabYYi+HIpdyQGRdmjQgOcxy6TVN9llqhZxA8P5EMcRnyse5c5vN4PDQNK1i0M3
RCmqSR79hfXpNnG8zEvzQwv0s6j7E8EgH0OfYOBNARRqJeDgsiWFQ5u58dgZzR4EAunjSabtPXp5
4oonlPi5TsCnt64xDI/yHSidsyXNtVmTSVLaQBBrqWEfiSCSkOFURjpb5vrEDj+h1IKBUC0Spe06
RnrCgcRQB+GKxLZ1V0x4bgyckp55KgbuqHhWnOtdPM2xg2BLyR8g2zclsXrk80BtG8XtgrSgZ5FC
qJUQvYsYTCouzU1W8keaDKhWRqbSIkdtuq/LlxADXT4RbY3DAie0Vfkr3fDAy5u7OAqKD6RU7Uqr
GWzjnSedWY+DJ5H1N6kJeXALNEkVDji89CCx3FC3ngmi5j21WnZ05EdKOs9V3t0SkbbKR3ANLv5M
aYby6ieWvFrSfQGsEu/YFhYnUvW6tZPiDG9N1gdNlDB100Au+abLelmz+LFa/b4Rmn3gIcTIES5N
BMXm2kONa3XjlKHy3Y9WZSwSe2rWSUlucmGIC/vpYJlyd9ycqn4z0pr4EqN9aHqj2NwXPs6EOFsG
jbel8d2SdxtfAilelJHoH/5YWyc+oYVyVHswYyAShC75heiWQURc7/1XQyvZ5IQMU9F8UJeQc5cN
cEm13BcfTRyN+8Sf11STFZKDrJunyMUIRWDhF+l+EXuLsGIfYKdLh6b3BH3u1eXD2JD8x4GRBz9G
dzTOI8OcTUKoLG24rTFoMyH5eDEoyPSl8hz3YFYo2wwmRNus8j79snP2tK5EN8SbuohYJPtgbcn9
NkneW6VB7R/0+okibsvAouIeN+TCGoKDsuuaj4sQ3hGBNfkUKK6indEEL0CCAcqzlYGznz1aXdyt
nDyEWOJU3tbokf5i4Edwx0xP1zkSUi+/JQUBL03iPRiW+nA80awVvHNEU5DTOQ+9rRZmE6w/TscA
EVRC4ZH5AwAg/2Yi8dIl5wC2jbfax6IprGRVeN1rr9xy7WpGBgTPXndacwxc/dRj3Fz4JAtHsd9A
T0EM7lsXLXfIm1F1Twylhw6eQSOM/i/HbXt49hFE797YRMVX2RJ1wLQ0hxVX7ZgHlyuZ6L/mHf82
6tpTm85lBenbM+KL0RYX2yHMreoACPgqSV7njGrToy6N9GjVBveGC+l+KmJ1GRzSBYIi5zSTFpW8
SD8gVVZHL5iGA3v0Gjinlj4hEu3pFB9QLAxUz4BB8LdZSzscPwfoEiSosPTjsUB6pGDpM+l4pjwN
zxGy5Vx7TWXPBgslyorZ47KLODyRf8Fy9bvHosJeo8N6cih77HwzGuFeYaTckkw8bhSKiTDtg12A
321zlymGI7CwAIECkAfk9Qa2UsbK0Q6sFfBRVb65JMwfXMM88rzW17oLC3uo01WmEo5N4zlCMMD+
/62Lge8V6hzlX2YMZ0j6/jsOJ7HLe/MIp6tFKL7UJrKH7Mp4JZgFJB+s6S13KVn3cRux6X6MwxiX
DtkO3Fk5aQyM1bYOr6SI4KiEUm8u+5n4bVVUgFFRrIBFIT4qDmXWMafzk1WktSx3sSwtSRmANscl
kMbJIYgEH5MebYYCwLxJT7GKSoYCbIZZBY/wqma5Rc/1XBoFi6YaWHMgqmo5lpikPaaDC6s+Tn5a
rGQ5EoziDhjHPFlQzZoIBe3604UMJVTz7HU4XfSZ/hWz1wPZWe1zR+1MT3sfuyYGbECJXvU1VTJ6
6rDYR+H9X5g6IqrSRdfjaOQcf8mCl4H9ymzrcteO07/x2EbZwmAYtakOYMxGUdU1GEEioAakzG/j
NNjjpg+I8GhfKEnYvA2oXzSTBZffkCljQ2FZWlOLI5XAuc7Mx12fwWdhtaKkA3FqquG2jfLmudFK
m3I4SwOP5NQr9zVLG4wVjrNCM/bEOuNbMo7WzvHwi/c1NtNYgS4wKayqbF8z04f/XgP8aXSy3yUS
uS7g2vy0RqWtame6CRgFa3ohULNm9T5O3rDBGPLgDI9aEPycRAYygNKRSB46Co0Wsk9MfuwpOWCN
7aCpS9p1UsGgy8IUUlDsdKs0R7JZp9heJQoz6m1Rwd1uHRGuC1X7G4dDw0OstUo6WKcwYpaY+fEh
Sd3BrVb5Ct5d+YC8eqVpWIJInOiWRRpb61a+pOwrEaGYpNi4xTZTMJRHrfH3QdfZiEwWfi2Ms6l8
YzlExPA4Q41NTxnt1ub8pfE0I2Wf9DSfWMXocAc0V2xd0/9edYwYfNF78JV1arQvoSfaU6TRPCB8
8DHIaYeYfvGSWJ1zsW3PPo5JeMRisXC1ctgPiasf/GrSD2k0AXPICDxKOpx7jfvpzYZEFSOOaT6B
7jYnzcjb0/1X1NnRFGjX2gp1rvOGDNxmbSSeOPvELR1Afx+8ThTrDr0fZj3t0ff96pjl4jmIJQLp
vHIe7i+IoJwHBcZmo+u1RpRXDpras+ZLpUnRMPFy/9X9BYP08yAE9/z0WiIeRCeXj79s0GW43CtB
9lGVyCOIWdDopUsmTRzjNRcZsTW5sxPwBYlIicJTVr333oAKPKyJ2MhGF9ci5iA85mSX2x6PsxFq
RQCXBozu5B8mOBVrWabx3jPNNbHt+bnAyLEBBYn2noQyUhQ4cs/B/JKIegtDNMfHWslFV6pua/cs
2Rd2ccxFR0fq5aiFVFRd+EYvfoSkrFONt9TYEmBxt6YdfJcQAEgEwhMxdZg73lPWKBBTRXCMtBH6
dh7/aD3MrkUdkOrBYGqHvj+EHAJ/2O1JrYlrOBPo/d9dVdxYka1diA3XXGXusZ/hAEopc4Hk7LtQ
2ORUYGElKlCrd2HcPPA0Ihi+0NbxKKJbTs3zXHDt8h1k/cFonY+EnwELbc9fDxqPahB++9CP1AF8
y8BMDFZLHfQ7L6/Ie56DtGHzKrxQsCkRqRPijcHcG1VMtTRjP63EO9U+TaamoTMbnCyCQ5z1JAJr
Jzq6CRy3SewRqXCoXKeHdDSrgwrkcByaeMuuqgLi7J1cpJcnKGsfqUinXTsq94zLGxO7I7JdFBnf
2/Ed+2SD+CPnImEQzw/JfKy0yHoE61KTtMQRWbftJcY699w2I9c4siZikNtVOhbdE8InoDbm0k4S
TPUNE5PWV+aGlUgUghHGuuU9oHl9HEtYshkjMcp+JMzEtSHaNMNXw+mHbRh5aC47pmMjpj7Eq2I3
CJ4tvsLNWoL6EgbUseB7HJfoeatwp40XzWXMODvFML8jXYjl1sI9KBPnRYFlX8HK/lGH1MVifJsG
tJZtu9BEf/Uaw9uh2HroQeqtkff0ZuiuJpfElyTdV2SyZCZKHW1ghTWjHN0e1Q3lJ1Bf9K7c7Etb
BecalQtzxLlLIsZrikZn0zeEnvh2+hW7Yb7O1qqcbrV+xcxUrDDMgHLD14zAqj8FCJvZH5/GsnyX
gUXmM8FveQ6diyb1berqgnEUNJ0pD8leeXe97uYX0JqyhCUrqZgMoEZytMNm1c92qzbRinXdFTwv
zebX0G2sWifarHPRmbgfRoWOQGJdiPOlclsqbhnePEHHqSvnC5Y/Qn7CNEAkn2QHAGNMiJoilqk2
+COG3p9EU+9Iw+rWgTuzJ7pvRQ/tkw4TalX/Wui2xZ9vroqfVVWMIKpk+0GBWnUciqJ5p+Q7cKEg
xhcdllvKmegNOPeBZzUiBSl/Ivd6VajCsqw4BJnxgWFnGQ7WYkQTiu+3vPFpMvMaxMlCTLnkHKKp
2KR5JSHJhsNKU+Kpjfpb25dPk55TNsQ+fp2K+JB+jrI2yXPsutP9SzuwF1ZOunW0wp8zDTEpZ/M7
ihJ8K3H2TqV80jssd5ksfk1fAfCd5R2x2pTWoafKn1JrY+MIbASDZa7gWktuthH2izR5gWH/LRpN
tP4Raa8NAPyAZyPg4tCinoq0r9YgjjAljdXQH+DwvPRZ+hAB1/J8/0Va1o7k1aV04xVcsxzXyfRs
6P63EBFyA1oARpW7Nizty28INE4mqJzR9BP74Yody0fVm0+DRVIm0JhFWlSvhhXfCku3l6kVPGGq
CJdp13+YAqY39tdD7af47+igo/DTd8KbrxtXFLQ7o6hy+KZTR9Pw0wRtsAzjKdnZQf0WQhWGoxVl
KycjU00SZwgfcVkCJqPp3g2Z+iDx9LHHGYQL7gNBNMtwmnAS7/Z2yRt5GuL4pmO3Q6jvLmyN5BUv
TJaOaGaOLd04E4vdVE4fyZj7y1Z/AuB3BlPeeJQsSdr0GwyMR6zDi8BM965bX6bpkdQYJlx8vWIc
Ly6OjlDCv49Hne7J/pmn2s3KX0v4ycumyy7a6DlcMNHGqfqTW3RcgY33YtnhRbPNq6WCZyxSyA0m
EzmrIw9ZOyxMZTxEpLRmqfnSwixbFBlG8VoER9Tz4Vrk8inj9A7A9q6yqHuugvCmh4CNDRv3j+08
6BXpv4VMXgub3Cibslnyz3f0FMju7CMekpWhx4wFE8qbwLRfy8T+abpkzKMebFdtfAm1Glp0Up6E
1IjbE/0Po7FXzay0xYjbT2JaEEqYdetwZMYapt+YqoPBrj/0mtLSBem4GPHjjqIcN7HNooDzdEtt
2xLRNvI5tgPfBirnOA9Ir8Me5M15C6Nhbb04fyKW6ZljjcA3SLK5KR97xIKYXR2s8cGbGrpXyvlf
DRvgld/1fP8N+n/MZ72fYhZN8HLV0Sbmv0jrWZSP8dUxTLp8M9sg03jAkwGVFKN92qT1Am/hD0do
X3pIzpXSGGIIj3w4xVoCsfzWj5o5l4+83IByMwpSWCRBegotnZhgsqPrCRurB/9xaIgr8sXS0ZKE
aw34upozzKYKSeMQZDy7xi2PxPUwSuY0cFzGBLFZngfbuG6ISXZfUxJWtri6P+4/dN8o95iarq6F
9ayNcYWPFvGKUJJdnhFwwxX5ZOBCorI+0kNhxlZDvBrV+CAkan87Mm6Qz8sF7yfaSlwUdP0sSyx8
qLjAD5lQMU9Zk91NWV1wAWCtzL7G2vyR8mjKXI2QJG1DMuky1pxvdj9+d7z2UxPN1vAEjorwu8Uq
f6RgncQTrDiMSgM4cfEUZd2N0L2L6Ywnu3N/wCwFyRTj52a5o3cw7eKSRGpkkaBvKLmNhDBT/Imu
Uf5sjYTnFvGSOYFiIMTeCHaqavusTC5oRrU0q4jepuCzkTTWFlQgzSteW8hOEeRr0lG4TeL6hLua
8aEf/HKz/Bu3KSL48kc38T0GffZNgiITQXQoKvO7XWu/jKa4Wn3QLpwOxGPVT80GziTui/JrhnfL
4KBN3vfa5ePfZGHFoIhbwijCZKW84aMbmgdsVqh0jTgjBg+62JCbxaKsJYBKZmbzAkalclZ+wuwM
SB+q0rdymzMtkA3iQRj1C0b+L6qoPyMneYn08hDi1vE7wpVDdfI5bZwBcVU94gBkfv+m9dqp0J6d
hOwh06Qjpv/aAeUBEynsH3bHcRaHRDYxcMRbtC7i7HudMGDJJEY5MzQ++iIo+bkz5fSgdVhO+T2s
YJ8MsriYqBCHPl2HJFctVIKgnnHyuoLj7A9Es5mv4GOSVcwAVjaQgfBE7fq4mFPWeCxg2tkSinId
e/EIfJUJb/jc9P4JBqBaxwXibeURdGe4mL49OJkE6OZFtywDj/WtS+VVld1RH4NH5nvDprNmxXTk
7nz3gxBFfRkgoUL/Pu1x5P3q3eyS2P07/tNdZofhchrLDiwSdQ1jRAoT8j5HheJWr6cn3Fpn4GkE
CpRsG9DaXPEHfKAu3lUSx1IN9tu+J4NrBAcXXX0WXA6kzj4O4/Bp09ly8qhH32abmQ7EoJqvSTzI
i0nLs9IJSsSd8RYnNmShcHyRLSsKMuSWpu/v7C4BWiCxyHLkL7Wk/1G30AC8JomWo0SVYlXHAXYX
Y+9615k4Sstw+EIu92hiyZyfJ52GTK2JAIDgtpAL+Kubus3IYC4fyvJQyxH5uekdUakl9Ff+q68Y
bQp2467TP8c+ra5V9z0YPOM7fgLiHhN+F2umx15BIf0quqtVNxh5kwM3gVp2Hfgru+xf87Z+Q8cc
YevSFFrobKv1BRkeGjkWExXImsjNXVz1F/C5YAVFvnAjYkXUW1FlLBVF8JZb7tml/2ZH0T05eFPm
D8zvGBbWRDF6WBqQL0eD/hNKGQYwsjpU9og7Avlw6TBKLOLNjGhUpYvOS3eXVhb98Pri19i53TYS
7JH9rjmkBhW8N3HRcjW+++onmJlzX1fWqtRQYUsAEVA+1iVumCULW1YeG2ZYPbAl9Zg5JDw7ePAP
mNzXMJhQ/hextnQmwm165GStEaynfDbTDOV+cOJfnT+Ei3IOmLPSrl2kn1NnvsXeNs1dZjmCwfUg
1UGLg+cozz9EibIxxa3IzsOOPx0fb72KCuCzMPJl4jE4SiHg2C0QQMI9sMX09ChfWj0GSzctoYnU
44sxAEeA/bF0qAU02w1vOB8/44Y0Va/wnkqf4gaN8gt65DLOkfZXu6ovGf+j3l3AYEB1zvabHfKq
Iq+hBhBZq1+Z36/HuP5hWeoE+kxbRtlnaoxX6RCT2sXDomhr4hfK9lJVgEBjOz+ZTv3cJu2vySY2
a4ie28L4CLqqm3+cCovxbDa1T0lrvDRQHmktgm2P+N1mQOGkhn4woISSlIMDY2WgdMFZzak127gY
WQI7suQ+6TtG2prxoaXN2RtIdhLQaWlAVr0eMV+hJvHwadn6r4hmjJAexJA9gfO0ZQPRvwp6I6w4
suOrCZGjI9/9sDLOzTRueiJiExMgcuarm6hgxlk5BwM+YWuZ2c2j67qnWBdHBHmfhMXQSOjfrQFz
eaUVz4HHsjlJSfULNULoxGBSfgv7Qw3VqQvwTVZRv0UTS+kQGt8oJl4iTyeFnSKBMPR6S9wFo7oh
Xkwd88iS4SmaDHfa1mN1jdvxCVUzsyQ7HJZxnP503WrbNNGvtkIxKTPQwl5o7+tGnD2WJ8T8eh3m
cG79kUm+JkOP0SKH34Bs3FdEGvirCrIodFbk8KX52aEALOu1aREx4GsZoYRUhdgoCV4qFGGn4wR3
1JSHUTjHiXTftVng2OiQtEdxZQNKd5pNyEW8CB190VkkQmaG6FmRdsCp/XebAhFU+vA41tVnO3AC
W2bzNsDK5Sc4QeHhwvdRTjoYuFxwpj6Xl4f6lImlm6yMCoE2arxmw2SKpShW8TXC3wN6LH3Lm22v
0Sg8LqU0P7sGbAiJZNVye74KXCCJYrXHnrwQtXW18lZ7ULjD7UrnSOjYAUqel4lBpeJHT1XkfyP/
gHSovMf7oDET9pNgQ6iaOW99TnXGW4e5U0CXMvaF8s+4hMOlndv+KjMbvKPcNWse2FpeovhkAr8J
8Giv4OIekFv+sCvAUlPf8IjpHppSe+AR+5J5+JgDpjsxOpkwfjHC4iqkb5PeENJUCGLnGVBcA129
VT1ya+BX61FN38o5bWbU9M8Wc/tidPmgfT0Oj727naziQJm1LskTPcZ18eRXoUITy9wgLskO84uD
3dbJ3pEknY9CPoEJ9ZZE3lwJYLiqaYTLGw+3yEhPApxuEbcOa2EOILvmQFcVpuDaxBGk6+FGEOdw
jiyoM7SrP3VRbZhWuOdMcQxIVlshwHkRiFtdpix2AqwfTrb0SWxiSk7NjzeXSOIkO2X/m73zaI7c
2PL9V3kxeyiQSNiIN29RKF+sone9QZBsNrz3+PTzS0p3otWj0X03YpazkGmRqgLSnDx5zt84rzmW
Xlv64ThXAabovLdWgt2nlbnF0u0d4cqdgDW/ncBWdF62dmgTYa1DnoCcb7ISCTc21IRDf2wsd21n
710RI3gR4MzA9Snf0IbblRRb64p8opxebH2UJBvOi7fD4kn6eaJter34YYkRHe1RcIc14u8wRh7t
Ppy3M9xm1ml4G/cI1iEJQ+1lADBBoZZFaWvOabAoIXkLe0xfKmzHYQhTt/huWt4PV24KizbIvNCy
KINxxG4MuXoX8VwhzuRQ2YHTEdvjpmCSGo7bJbvoEG+2gbhB7Xh2MJ0tIz2/s2JzV5pyDQCEbTOI
u9HQXqoAZw7E2G69blzPtnFcQoF9ejLf9pN+BjLQbtOwljdN1TTHqdTuymh+S4wGb61sPIkFS08j
Cn0nYu1XOvXzPgndq1hSMloqxNgoCuLxxDUFeQ2kHCXBFuL2vSM6iq2TnFfJajC5LOYjRLIM08hD
qL0lzRSvHc2zwf81ZOvg4cOs/QY1BDFKOT1YSG36hlXKM4oAkBOnmPPBFSt0f2JCCnloLrx1aU5v
+lBex0k3XA99sAaFOR/n8hpmTEzqSkIrzLe2Tn7gk/eOPBwnRdwb70sygepepXmV3PQTDcDYzKjU
WnHiQ5F8FYU9HHQgMHlnvM1AJNyBlmZajmIfFJQj4+amZQKvzEze6kpiAQl+KDbDu+vEFxfKxjrE
ZpSMNHgToY7c+jTxZTPUl7AmWX2XM3zKWEegH1C6P8cUJqzaQBFVa/3m00umx25M4k3sOGdEUB9a
zd0ICVqhMNetaF9wAqJY9X1xnIeihOov7O4xTab7Ek8s1g8EXTwo7rXZfXcT40XKeu9EADmATCww
M4GDigSPBk2bj8IB62eA46MH9LDYVH4hCW1dbXnEmySp5jsPORptQYJiKlpIOMMOr68HfKY1+pc/
HLO7w+wMbyItoXM5B3c0fdG/KwHXzHuzGcp9nTu3+oTUyaBDx9Fa1ItQ6HcoqEsxH9LMwkG00NAz
tpJqtbgoS4wi7Y5iAXQ4Ltmxs3TzBCxv2hCScPIzuuFUVQar5etf46Zf2EbldZXYGQldSnmrTTvY
bAhTBN8R3oyvK3dod0XS/KimZs00e7svIoKYAaA53bjyeNMlKq+SwvmWLE17QCRd3MytYt13HbVj
bOsMwBJeLaeLt3T2IejDEcfPzth0df6DW+106VMMRtNq2INXEeu0oFgQuFMLiQ52XxNpDx2HHBfp
EFmc4GnIDLEe+zD1pQsTr8vp6Zupdu2F5XiVeN6biwEH6vOgFbxWvxob+pIQZp9MmRh3j3G+5BhO
e8XGKbN6l3TdZzvWOWpH2eOCPtyph2AKOiM0j5iG0AG26+TVHvMZ27oJdzLNdcHBKWF3ICtzUTQv
MWWIDF3dtZVZ+Z2LIAfctm5to0WyQYbJWFvmftAh1XkuU1miPm8KqzjkQ4JSkHmg5UzCMaI8PsQ/
Ehu4n5vdeTjjWPMxzJVab9StJkffC5kdRITWdAeqYuxmc1vFdrwxZ3aBbTVi3+fWc5cYE2qhRAW3
QkzpSzFWw+hVD+ttnVfm49Li8uwhezNhV4O7ZnBwMhr+bdXczFooV9Mov1s5WQIsWDhENLMQzdVd
X+oh3pw1vsU1FZanAdEdP8m7hzKprP0Uas4DgND7smlrBBwlVj8kCQWINixv0dkcS+PFhcV5IUCf
3SWBg2SdqOcDpwtKbvJF/V5kMwkYTZ+NhZUQDeH6G43Wu3lhOgo0SqLKeS5h+p5ET2uwLSpGzV4u
UAEQaY8pZpnYVahi/xW+kOtqMMcTi4taL81FVIFOhkUCBRNrALk6PLlI4R+Q9aPtZy+9D9JnwluJ
290DhTOkzZcCRcjB2yS5Pm0lml07B0M+uJ0WdlbuwywG7ZtZUbV2Eze51kDZWYIsRnW2BcSwdwB0
tOWnp6ZNz8Mix03YGTaup9Xw3GkeKX6LaD+Waul6aaV312rdrYBM+drXodwIzQt3beigz4Gw9TzE
d6XLLXyoI6CnogORNc7gQ6bxgl8pWW2brLGzyPYRJ9hDEiDvaxnWXYa1y6aGlf9Y9H2zR+OqWMsQ
qBCaP8HJjevbVs7FNpiNnrtkrF9hYUExMEGXQE7NtTlq+Xoe5Q8U4cynYuIWmYRYMGCMi9o+NopQ
PJ4StEVLq++/OeSolFHtB0RPs0ctdmBo2bW41uo49TWtv9el11zXlBs10u3rEvKR35f5BfSHuu7N
5XayMaOszcLAb7Iq94tDhKDYEe+5CNsscPjQU/IUTVb+gffBFq/P7/NkpN/ieLluZ9b6MmXLbVwA
I50QN7mTrGH88hx/4TS5c6b+R6DZ8RGp4asui63Dolx9WoF7aj8sHhtznepx+2JH08tYo6biJQQk
/AqphjUTK7hAORt9GwWntaDVDYhGtbzbXLJXIfVTZZoiebWAVRupbPh1U8QHrHDWgyata7uGrdby
aFpezgQWl8yZHHgVW9VHJZrg+GPs3M2MkcI+z/lbHIIVndwPzQR1pPekl4MDgM7tm+vU1OVpxvfJ
B9KBPbvJiZEDxbuwosCD8VLeIIebXk+mlX5yl1K7AB1ofeA/yCJ1unMpQhyyAqDqFko6Ra4A4DXo
KfRhwq1majoQIGzWTPe9y4fhobJHJbYhVuloi5U+IKKTRejnBwDiHItKdG70yaMOp3ODTTcA/w5F
gaxqgvsZ9anT0r82tA89fVxL3csOXjkNvoG4+FXW4a/bkBlqgnKJYQXbru16MIAULIsoFq9jAH4A
pNaO6fJ8hJReW7enBNOH36Xe39Jeu9a8JT8DS+9odXrPBix5q0SlR1qJTyWsulAy2xtxp6+RAE+4
hUrKjNnCRUNC742TOzPvkzskgQHECm5bX/8tzwqE3oPsU6vs8mh6cXUE7/AsnBJZDLd+QA9Re1wE
cuhjk35375ZgwcbFCdt77kuuGHMfQ472UA+fzkyLCgbJOhgRkrchRJhzeGXZwbAbjPmzaPE5B6eB
cpZTeLf1uHi3i63XgKAolXdpMe/cJcAmOdW8WzcHPOMVQX+srTq4zTxwF4454Z/eEww7hFw4rwvf
BrwSQD0P9NQA8yuC566FrozKQHj++mN4EZn9HDZ2dzPHXnU2puq5LcWuz1z5Yifaso660YazIc0X
LytRoCzOLULrtxYSA1dW0pf+MBUbWcp9EyTxmrZhuPHyxn1uB/rWDQIBJ71x7XWZQ8TWCyO7zYwr
rwdiFClpnaVOcT1KFj/TNANT6KjZGfO03OjuQ6kEU6Y6cw5ciD6ki67+KCrzSheGvUW/qeA/5HWz
wkpQp3pTvWkFWmMQjueYKwaqOb2YTNR0ih9eCJ5GoMxU2FQ9+x6RT4okpMz4kLZiOZpq71WNte29
LWrnTJaUt2M93hUWCwwVi3qVR/lT2aqmW6Lfmlhy7RZoIJRtO3ArqtJCObvuEfLRNap3RoI+Q2yQ
YdcCBGw249rteLter5/K5Joy6q3AiZHUO443ffU8ThRa8HiiIpqStep9uLdiBOidzE/CpPPjEUCN
2cIfTlGvdQKQXUCHxmsUjq8hgjxEyrcaL+iPOnjMcizphuk+tp23WucmV4myWNl3+hy+hYFFCxay
QD3Xz0B296OGI6qePKdmgNlbVT6NXbPp6C77MnVfHNd70DKw+KOdfHQWRW9NwwJ9xsMRTaZ9Jssr
FEkeUZGhu6eNt5n8nJPrmWep2m8UrsQpMLrKFxaqELT03kYtPc8JZiuJNPCsH9rvHGjfcegGxzZ5
h5A+SAYmscAr2af+YKwmN73XWu9u0dx9AgFqVcfwO5uQA1NHqSup0T5oIhpCDT7RVMi5R+zriRhF
TWJdRcOPpNQeLDMDKoa6l0wxMitr+aMf9Pe6Ru1cZzV1SD9rFMQ7pBzQhaCplKA7xCSOPsLTa7rC
qJFQsaC+t2rN7MnqDFiyBBQb4cUa69cvmPa/xDn8H6MT/nfkRfU0H2U1U4uIOhiPfzzd+q17+9Mf
NgX8XG6un81899n2Wff//u/vlDT1m/+/P/w/n1+f8jBXn//+bx9lX6A+cPcZxmXxMzPQg7L235MJ
d/Rx3r7/iUqo/oc/mIS2+E064PihZzi0gGGi/SeTkB+5uuEIT7BLhf4nJqHxm4VwLjB5YZqWFD8z
CcVvHm0H6RmYH7sCD+B/hUkoFPvuZ9y9Z9gS3VkouPydp7H5+U8cEnd0KbuIBpfshBp206wXZz9Z
RJzI2ovI3Ac0jXI6crb34FDg/2mg/oql92ceLnKzfLvF2S1hYNiWdBVB6qdvF6VewEIEPmTjn6y+
dqx0P9C8lZA4IqYNihLttgQS6g5oVELaxs7Bj8X73z/Gr9wD9RS2rTPQhvQEYrx/foq5EFa+wB9Y
z2gbcQfASbQheo47iIvHgpcvC+H//VdKxWf4ddwdoLM2lG1e3vuF3VGBTYnh+9EyQUamRekrdnW/
RRbQ1tBf02nmRBpyEy2NzA/aHH4NdjxBZhPhIKPv1w3ULwQM6R4ckfvZD9oN3uhWtygwIgYRAVaM
wxrC+ja9lzY6Wq4H7K1FgxQpH5oVf/8ywvmV46lG0GMWpanWuiV/oRa6lD3LCVFBNIGXixox/ESE
iI5t92G3dByZ3VC2G0PMu8zCD4KcrOtovdXCF/Z7owu/mZlo/O5nj5eDmjBTODYcmGoUxtNkwMEV
DVxemgPjbDA1tPmOTo04OB0mo4GSpvvqe9WLqr+UxYj6yEULVshTYSQGWwK2YV03G3u6aeHug/Vf
mc07ipb+TOVL/faYMXAYtS8jNxIoQ3q/Dpz5CZRL2NdgFFgeIRIPOWVO9UxqNJ2UTsCMmC64P645
+L73WzWF6ufqgRxq0mr+OknZmT9ywS6YiJZXTJWaWp4cbYvM2yne1LMu/bRreEZtuGkblvqg04X7
fVvEXI0z+kCS+ZtmtgIz3ST93cCWYBkUPVgCOHiie9cdXlzJNPF8KMvgTpeQmFNEZC+r31bjrAYi
YakPDeYGNsS+mlXeI1POWCJCEjuQ7NA/qZEeFh3e5ozf5NQb9dH2jH6Y+/WrGV40KMDuKVsUkMgU
t5MG0gZXsW2eq7XMh/PvnsRvHM4Vh3NpsEZgfSJV2LA80Y+5tBqWQez7se7w++YOyiOqlaEevw+M
feiOOwx1eMBo+FoXatz1HNRcycMyxk0Hp6QadxPT16Aqw6CBG9+DdNgb0QJNDMl3IEwL76EXvD7v
+TVoJjLr1UUAcvv7/WD8yuv82g6eLnXb+St1g97W7awEVrtWS0+PhDIb/trMre1R8u22DcOqAfZF
GnPFwOAnsjKnZqMmxtAxt1rSo2m+q2DXAnOKeKG/f8L/Qh38/QklzFOaKxhq/BL2Z9hDhacRfnSP
omfYMyGkgUyA4BiYqYqNzE8BGlktFeYJocR/Nkh/EXVNApmtiOGM1a+C49VcVKgkMEjqEVSEULGt
XSAk3TXBu9W2217eqOmd43e1G/9xLJTLTQW0MUdWifFx2V/WuC9xRvTSJ7WMIHhC/UB5BjExKADo
Mv/92H1Rx38J3abt6FAvqe6gR/7r2GFV3GgO1X99zs50AmwepXbmnQpLht1uIowq4WFC99jajbp8
MqJEDsFKxJpBBTsVHCz26sI2bjNoe2rh9gPdu2YTRnupjaAApZKr3C4cBQYcRbWPK3jhobR9tY/F
GFP7eA3z6ZQKCwk57jgp+iTElbABYB6j6JWew/EGJ8B/dmr/1cz9PAC/nF3YfmNy4nFq1zT8VNRS
y7shcqijRc1kCtNHBcGM8ulEQI+gdo5qReX4MzJaRGAX8YK0yP8Jx/2v1rXJimbhSCEc01Skyp8S
isUA9+eG6e9HuQrnFUd3i6QapeSVmqiYaJogCageI5ScngBi/n59/MVZyCOYnusZLmzGr0f86RHC
aDS1foqpc7EW1Neqza5iPu45R0XjbFFhN+XyT2Tprf/CJmdPqwzOcxC2Roxc/0VaIA5ALFauF68p
eh5pnCJFhX/edMNoJ3Q1ZjnvUMw7UurbZY5+qst+q5KdkqBtt78vShV8LI6jeoaFkyaU52+kQnvk
tJ/o0C3aTk21SlkUhKYyWae5tedsy5d3g1ULgWvtqaSFI9gDxeZx8qlhaBpOIRZFADJbHSlqUU7U
QQeI3JZJd3y6yr0Hkz0v03GdErhNIz2rE04Fc8PwECPAMEkHCmKmxzTuNm2S4xjGW3HJlrTQpLMp
uAqrZVWnxo050NAifdCt5aTGW3fTo3o4DOeP6hVUaHUwuiG7qnjXGM9pwYmi9uxsyL3KfnuQ0Nwp
T0ABjtic7RKO64b4PVCEciwN3tmHU0G4kfdq6zpzt3bGcadxcKldr/IWQ8vOWTHtVB5QaXd9DdG/
xdOGX68QVUoNcgEGQr22ivh53W/NUr9RqY424tCzTna9GW5d8xW89qbUNYTTTKpHkNt8r3hXebHN
O0SahTSkDkowWKn6OeKsoADpTWZrlUh+ZVeM/9dJSTQsDOFbHMx55VzUe6o0RO0ULucb9Y6WR1ZD
ZqWe2kiAD9YQNqfd19EFQQvuoB6cCqy9cL8FsUEE00jXCHAMyD9mS6U5KjMynforU6o41jP6fCrV
qQC1IMXFBKiVoR42Jh1UH6SeRCVGGR4tKtez+ZQSIMtMN7RsYSyF9+oLwO3RSSC6aMNaLSw1n8vI
AuaQ0Mt5p9KtKoj9aLyY3xQpV82aSjuTGaxfAdqKz/xKT3gadfbZfJiK0mq0Jjk+xDZhi9XZTykt
VNIZRkQ9n0pOJnIOBPnhb8LzqLB2YjH0pFHkF2oJqG0Rl+1G/RPV1J16lQESgVzMi8fajHU851La
1B7HrTafegt17YY5DKFokaap/A8P6c2Ap6WVMxlz6i8fS23tYalsW3rXgN92yEvDT2QUMsw5AeZm
en6O7ey8xNZF9hhiNfrVQOVC9sKvk+VUOaw6/qleEj3CrXo5tezVIasyT7UT1BxDCr7reFq1gFUi
YAzpdjD8r4VpDjtL8HJJcowqziWiiMp31YvPMJiL6F29D5tZZcBqCathUTsWEoLaK2oTW/Ztnk1Q
aTDpnln8FBdV2oOpDCQ8BGxI2mKnR+HP9csXlcyqa07HS6uInU54lEr7ZRiHB5UPVF10tPN5Z40f
hrLhGLjiEAFUNtnzDgqDoD7UAXAzozOnbpLq3weZHBtcj/MOWDgRi5xymqOzet3cdnYgxh1nPnnE
iYTTi4YBwTIBt0HcDt7N8F3dCdXnzg2hYUjOi9lvuulbwhpWX+maxh548LYBTddxnXOxBx7X6idZ
TEaSAF8hBqqQpD5WpdlmtPGkBQiA8ENmqvJo9fwquak7tBfq+OvXvNR+6cA2R0HlW3Z4VL+jhkgl
vjUw986F5sK9gwWHeypUonaLoN7GJj9S76juAyoCqLuA+qpwwXaOZyTNnEj7VN6gfqw2qfpmdTyq
NFtdPlSunlZqq1h+U13mpF+XNucEO8LgR5IrDJ8CReSivlB9yj9uESTjnFX7GsSU7e7V56oDQa1r
dRn9yi3H5RSZ5H91flYDspALIhN9qUWCjAy46uax5JRRoXxmxQnY83Gkn0byZr5ThahUpG/kixF+
HxqkZZVOqcsDhx51gmDs8IHaA/Fb8R/U8KpVyXmlYoi6F5hsbXXP6ZcTisPrvkPtmPlRYRkL2o0a
3MFoEAGYbyKwX2lzyG1lmtuv4aPt+kbu1bLUI/YmN041sLB/jIW7Ks4bmMe6/a6I4dqRGsoloUk6
nTpsRJuUHn5C0h0fO6KnWjRfNyAmTc2/mryWXsIfZ0eWcikiIKjJmUijVE6orqt9mh6nID2q+KaG
Qv2OGmT1KBktfP+sM+vqFq3OetFz7Rm4ArmoILC1PG5zLEsHfclDb8q9CiDqFqAinfoGdV1KCLdu
kwIfYEy6j3qe/aQbcZQYOTL/SKz/t7z4T8qLEMR+yjBV+fKPsqQSd/v3f9u/xV38czny6/f/KC86
4jdb0CPiQJUwSagU/md50TF/M1UG7AnLcdAVV7nwH0Jlhv6brqo0yJch3EwlkQy+JbdRQmXub7oA
+6zzobbH37x/pbxo/JoMI09GpiN/1zyTuCb9OR/XJcanmo4MvytjEKazEV5bJXAKLV3HiPTtLW+O
d5T/t85yspKy9UeqXos13eSp/YSAx6djI+lvI3VNtz9atm5RtTvwn6sqiYvtkqFRPSTW1h2Ga3de
lk2NVo5fOaUk05MbPaPikMSjPPw0AX9Vt3TUFP2pfmchyAKkFIgE78Zl45dLYJO65GM5PizGPJwx
dvNze8SWeGHr16ggbAZ5J/QejVOC3ZTM3k3Hg6PViqVmYb8YZaVqVNT84b6SeHhDscHNwF6NOX3B
eqSZ3+cCLgYhEJv5ZUPt5RMVyQD3RuzjpE4zKU6lwMnYPuSVZfijV+LjZHbfc+R/4AHjUNxxmC0A
FPEQhKraAk3wgLFaQ7XVDXIwMw0fMyR0gl4T1HPM8+B8Q/H5OiornfqdBE+DcFThHmTWvsUwLch1
LrnEb2rg9prKnRGIjQMt2s2+kXKdksjBaNu4lO19C85wQGTICq0zagPvotSua9ndWcTKZe4vRpPB
OCnImurTaDjY6GrX6H0nsOqdQ2vnT4Oo0FHvV2IYASmFyJqUxmGc7pPapcnLz4rx3kNxOxfRlXll
mfEeDNwpbuu7BbiSqd9iXjcBHCNkARiZNNRTzIp2Ug64uW+/V6hdNYH3qnfVU8PcCVTuOSDK967P
Ey7u9JvCAY4xSOr14BXrUEBgNJYAY5SAp8LqAQ2o1Lgtg+4K1OeZW9cPmCSQ2rO7DGvTIYleo/6Y
JdY5L4x1DyXcqcVVIJx9MjjPoUtHi6blUaTacehw1bVn+LtdhBOmPXZii0swAmpwR8CIICQ7pLc4
AIFSDIM33C9Rhcb2KrOjd8ee0EqmGa8u367NHOXTdAGXgqiWQ88pC3uPcnnwYrnvMG4R2ZDwlqaj
7f6gC0hHbzE/gtY+T5A0Ko8LWGg+o/F+383ZKzQNjBg1XwI59bu4sUnLYHGiarsNcgipHKU6rq1x
W1G8L6cNlKQ9fLsZuhT0IUcem5oEJpCStKgocZLQv3tl+5HU/aYpQzzD3QY4XSQOEyj3LVxKaoMl
3cAosF9AO5XrhCoJhHDnFhMHNBGS3k9GREk9maCS4g0x+lPdTeHo2EeIGbwxXjQefMtNVCIEZAhA
fWYgrbVVd4da7yvAjBU+laBstG6y9sjUPyLTQ0k1zGeuEba3bjtLPGhODaSsNI8jSOETVqzmYZDz
pwM9EjwLcLggT4FRa5KeBPIxp6GaELSS7oTmfXdykEDYe619X8HUWCEfXJ1Nk8mIpXtwp2xvpLCU
Iq7PQJo3oPxwaUrKNzcohx2MCrBZWgP6NFruhq6bcImcvk0xyta9hjGpKUjFTSTHnDRvefnSXXuL
jbgHyhZfL+j26OTXQPuDvEUswOpLcqY+3rUq0Qzmh2Esjm0k4M7k4mmcAW+ONURUQes0RUImzcJ9
L5TCTK+/LqZABG4OIKMF6EEUfTqTqCK/s6AitLbG+uJNTrOHnvOtCaNiBxZyB45SQp39/HLnqDDU
+Io1smFmRxigLnoRkbGUa62uqBQZD2DWquvE4W5Wdh5GcSiVQN7XUOF23V0F2GoNjiFdSxhyGwoY
VE47zCwW5CPXbhvbuM+EwMKyHoEOdFZgICiqiDrXAFaYL0lQJ1ujQSJBzz7nnrNm8Pjyui6Sg24j
u9H2MJrsEopmhAQL6HAIV8PMYgf7MW0rpTrrIoHXjLmxdUPzo+vQhsL191JZGSI6bXupA8+9EnxA
DsQ2RDsH9qhbXemecUJ5xDr1YXWDfv65H5mF3ETAL6wa7vNeDFHbtMQ+DSoOuZ3e1fJiztEzOi3x
ztOKJ2xagq3meutEkLcCJQEG0p3yak72NIqTU3Qs2zRcc56yAhGKtiOKA4g0o3aTN+ZaGwr0ZRRq
a7rFASjZw9X6cGrwNmBiV1Xe9FdtWhlAySC8miSBjQOOuxrB1Rn2uuD5tuHiUBEI0a2zV3ncoWwl
kDio2+ykSRfvG1MFlfDKC03W6S4c5IcNWjDQkACvQX77c89dbkJGKs+Tawx5YU9KZB17CCuNSZsc
HKlVVdRKvWfXaap1uiSPaRu/Vl2XXbv5RO1hsswdsJW1obk3udPb7FKNIIhOQT+F/ZPev1ejDJ7Z
gILWkJZsBr3KQF7P2jO8jHBT1XbmB3N/L5psBKDsTJsFvf97IC/NXTvgvcUf7BZv1sBIj56rvVit
hp8WjIQSzMoJzWvY1EbxLXbz6FROtbMNXOuAHrjGZcDqHk07Qf8Fzy0dnfCmit7sCOBGtxRoiIY8
gNcH90buniwZmU8x0IZ8ybB+fyg40SkBoEmkycG7rqkjrrTe2ZVpkgB7q7daYT07sxRrTMmp27kT
ngntDQS4C04VAbUR2fgGdijr5GZM7A6QucI7YpGpl5p11dXJtzTCsWSawCujSqKOMMiHyKr0ndgF
sCrpdjVXYRM0QNlaazUZqOUBOriVDQvHct/c2t6aKewuUxrgKdFI8K2Oj9NdtHFk08H3L15JRiWo
BxZAY6XKvbI+ABlzV2nb85FxRN4jlisLz4ODHlW8Ayd+lGZwfoNuD9MfO6wQRy3tuptVOw7rkz4y
Bi4kxocxDvMBw5zyehvb0KHRufERkZigfGavvZHtzBHOribqdw/sC/JUxs6DmND3sOCAj3oHF/ZK
OgBPwWbi4lgd0pO6eW1K4IczgQatTHNZl4vE8RIjsimg4VtZ+JAFaBEmMoTIgcDZwk4zcS9G7m1A
L87z1poKF4Psr0UWvgEjfBhCA1Ju+11SZ80t42buZ4kK4nJAccv5IjpAXYJxk3VwieGAVMhzNYWi
bDjZ3dRtpmpvmPPG0uLzNJZHpHhX9B0+xnp+hIp36+rVreuWBoJ/9bWocg03Mnc/Yep7MAbrJfK8
UxLjgl5YLs+PjBDddPqO7UtRMGIgbQ9z2PZ+H42fU6ztZ8xI3B58ZFdhrak5jz1CrHHgku8s9Xms
+UnvRtUmb6I7K+o+IWdtvhnG/DRX7nigk/foaTGMavtWC7sdskivY5ge7aKCbuA3zgRFwAaYDrZ6
NXbLpUzQsp0ygpdWIY9u7+35IfY4oECs00j13jNoEmRpmb6KMAgpwwTx/oKCGoI4OD5da3p2DC36
sY0nMJZqL24OCL5O82/Q9eZNkVoYiJkfaaZYqKiDwubzownBg2zAnzAynkcaQDJrbqp4uJ1Ha1tZ
8SaLl71m9AaObd1LmGY/NDN4HcLc8/VO++QKjQySsQItEPmxbG4bREMEPgPTY7bU1KoH8ocgW/yo
9BBX2k4ZfN4m0D+Iz/IUTg9xCHklQ+6dDKBdFwB0asRZoJoBzmwG754S1bgJHG46CMatC2GkPr7w
ZrpQB45BFVsDSzGN944e7ts5v9eD5i1w3Ks8cYiYXNGpdFPXSvfuoj2hnfuoYaAZC++ui2YbcysA
V0EMEr37bliz3E/Iu3kVJTapxxcRU/8LPQ3OkrapKST6ona0tTC+21UF7jBjNXTCei0aFKcqZPlN
2bk7xBoBZVkxUEisFSCbYNiI1hn063EJtlXDojQLc6BNbE0wWywI856pXWxvPqMN8BhkHUqqJUq6
AwkQ1DaksmId6/hqOGS9Qbt7kbd0Eo41Ek0RLy/tZud21Q9hNWCvvOKpbxnWEUup4rF2AQYnZZD4
GCoE40tZILWVJi31I8y23XnCoiWryQ/QXSJLQXup3HSGlfrDhBLbjF4RJEqoWXAUAq3+UVfLBvwb
6yV/rWDrlmVLZ9Gb3nID5kVUkeang7saCocMZNI/rDrE3ztrtvrcPk6y+4Fz3UfqJrtWxghyQU2e
knwD8KH3u9GBKayRtcusL66SBvujAcwchw4VroYLsd5TRHUOiR6+aGz3HMFqVK2mbyRDh27cI6m2
NnJkgpDLQf9DIWTTbKBrXNy7OfwaBxG1roouOvZ1dEUAM+DSKSEywxSL2nIfxN1zOLzaFjD4oqQa
VSeII1acC70721DvcHx3nZRLCTaknccuqpXmQ/ueoPjit4pS2VikzxIREeE9OcvZcJpXPuS+zDPk
cLvPEKnIlW5HFtVsBcQmhXDqB0Df7NFS/97Dv3Rq5dcSTytIjiVCxe1KRuygrqQWgKZXC3bQL2N0
2Dw0mR0L5kZeczNw111TuGTUw9uYoP6azijTYsRrkmrAMCivOIuTlYSx3rXoPYcpHXPvvpGh609V
fTXWiGDYQ21s8NJehaV4xno53/a8B/ToxFVNI2Ojd+DrU83+QBIFQWKl1BVbzacIpuwcTqCiM00e
zAj/HDghFl2XLZ7gwykUyZsGAM+YuJsnpW5scBJWmAqdRgzKsTVrnbbMvOzbxnuQqiGFExNgZD6/
yrxX1NLw6JvolIZVCK0HTZXGQOQGdOUdekTomdmkHdi/l1DV8BiAPg6PEpu4zYJAVoWbuW9kw42X
hAu4WwG6FBEiGJdWswNpfa6rqTroHT6plWatMQd6TIyx2PR5cejq7KU3e5h86hHLOD6MUQSJ3Vue
0V56txOs9zrQhG1YVzt9wtRZENHnIXQuUm2dtoESlrjzISoCdmGPUJhpQo9ljyL0DCY88CoD6XDt
h53hMVHm6XIuIKKsQoFUBkMK+elOOr3cta0JuLkf7vPG6Y4FGhsmUFi8yJDrrR/nicOuDu9liEON
kXf6JSqoUNAS2xkR6qZGmasIHxwLGpIHzX4NGiYwMuq7IbTWUdjwv9Y2QSmfztJJYeIa0ZkbANvC
D0kRCKGwWQtkjw5zPqXbrC4ga9mujalldgdZA9MXbqx51rsnbsv1WlhWd6BgDUPmOxEqveq3QUR9
oJ3MNcDQN91d3mwksYI4z0/SfghlN54zk2q5aQVX0dxeHDH3myWCcKK7xW6UuXWsw2j2rZpGojba
CFkjh4oamLNPoXwAksdcNMca50RhZTTM9IycZrMLbffF8BBJlWUk1m6/zL6tpfOhn6Pa/w/mzmQ5
bmXLsl+ENMDRT2oQgeiDZLAVxQmMlET0vTscwNfngl5V2ctnlc8sZzWh6V41ZETAm3PO3mtPddww
9bgbYtiDTTzh/Ijj51GzmoqmoqKag3afxWYWheBvlGrQHZNnBNVl7K9ay2eKzPJxLkzMkj2yZudH
6Lndfv0QPDBl14puNBTGILKXOdtOHJiBjaUDbInYpdRs/8Cl4lVZopaYs21te/E579oHN8F5Uc79
uBMly4m98zMErIn7D3f47NLKzy3wCobv7AnTOv79Hu4gWBdGvC2BFJ1cG1v7JOPlajkvcVsT0oN9
fgdm5ZgOYMXJZOulnV8nm554kz5Qc3goJMqoMumdLURZ3i2quCdHLI4ELubd4Avvoan9O2wF/pE3
O7x01W4p6vqmdOFT0BnmLq4Lk7Gn+tVzxkYwv5ajSGacHq19R3KXhK1pfcuy5uCx82XvCS+P8tek
yl6c0c6eMH4HLXge6d79Bck6dGk2o8lg0klK5wTKYmM6gXVp6VrgsAA/niuBWh50xVbI27iWgLLN
ulMRBzyNVm8egWYLfLg4PgXWqdBzJuZXLdMY1Pg+OmQzNopbbeFJbeZpOkzdeJ+RBvE+WubR88Qc
5Rq1/lqwv+Zpgxyve6qrGPCkp2lolfOjcIbgJffT46jNPRVtdnV6BxBNHF9sf7nFc/tExGLIlsdT
laascjNF9O4zwUltWrfcdetrMNbXLCznQz/zK2ysRzcYpqhPq/sqVg70xXIHOttGcs52Vxk8OTZI
BchyK3V02yQmsPbKq2gjwZB17PRLhSuvMbaIalg9rzRkogzbz2KH3RE7KmdbNoqraw+R4xdMyR1G
VD31rZ+CJfLH6gpLed2UKT5yPb80XBbIgxBvHN8aXBi8eyUS5sPW8NMQ3bLXhoZqykQvxFu3S+ZY
bXo/qB7sgdtLbY9c54iBmrPsBWPcZ9sB68+W7odVcw6K1isif2B3ppJ70THNKGmt0Cqj/FYMZ7eJ
Q1Vohu0Z0+HHUAXlLQWMzMLa29PonFuxQPgC0z8InDAxJpcoBMbHrdTQW2+cYKPPGC0G5VRMk4uf
DRHFy5LViOvFXaY8fQGt5xq41rx8vq9HCbkNAsIm0y02aNNGP06zip629wAk8Sd59uWe/eEb+0K8
zToYAg6ylq0lsQ+5OA61UK8YHKlQ4SPkiuTvv0/zkqAFYPylbf9ucOF0yIYHGhQgA1mQNPWcXZsF
fH8NB+FEQH3C5Y4LEvwn0IX2qZzqN3vs3XNuq7t4HBIiv6KmnWCIuuISsIfRwKAz3k3NsyWkfGrg
C8HzWbbQVJKzaXQPELvSi5yWD9fA31IAqJ0lUdLDOJEJ4HjpM46cHLT6oXPS9jA6TrA3FpcNTvln
AOCb3HWWI/tIVHSQIVUMNgKrO5nZ+IAhhwFu+HvGWoFxnkb6miFY9F1TIOhBtSc2qWaj6yTQ+T5E
T8D+9i1TCF6eo7h60ga9YjCPz+on+hHUfJa16awi5ugrr+BCCFdCWUagJSA6VXjPBFWXyjsTR+Kc
CrbgFA//I5zu/gzs+9xVXRslTa5IUeunbUvL5kAknH/DVfJntvpXh1z1q7OGSwckPj4Ev0BSw3ZW
/XBXlvG7UcKKbbKui3IbM5YJXGqf5M3NTsPzMkob8nDuwI7Dm8QyviEHb88AP1FgM2hOtTxncFSO
Az6SrVUGLHhVRmUe3EtukkjPOgG22EseQKaF5Ev1VzKRyUqIZzSkDg24keogRrp0MaV9hnfnHMqB
XhDWGhOoQXXPOdpdLNGkTxWvSacEo+hkuhgel0HPiEFP1kt4dBXNEEx5Y9sGlwzksS49oBc80FmW
wiynfih98mdnbJkdtwUwmOXDUoBzJOXu6Na2f4Sg8PNv4JXpFRAETLxvnq9CHuL4zaCXiXVk1fky
2qRGVQDkwlUC3ATONvclkeblOCGX6tvjrJeOjB35Pqc9u6eszh59ASNZzkGV3CTDOghodXNHcvZ9
lr4UwdRfzPNCWmdHxyMha3EDnNk4V67etf2YnqXXnxt4cc9knHEPwCi4X+zpqdQ10aoAOmhREJAJ
rqIkTBK+kqPBv4yJ8RGnLk1Q9zdPwMSA+JoPC2SwsImj2WiOdUNacJgyC5FZSC+safdenM2YVCNG
Jy0KydQm/kA+ABlwr00wXeol1ZFaIBV54RQe/vFtdU8qcJojTHVo1fHj/3IyL3gWJ5vr6Gphm69B
WRwzpG9HIzbURQIiMP36kXugd3Unb9prr6H9rl8GBHi7Jk/rk2mI8MB7h4VnoQSeRuheJOTuMyf1
HyxlZ3tXOjU3UonVvna+q4Ek0qCvegBqtTy2mXnf22u1YPUHRfXl4vYEGhzH5GAD44rD8pB5zHUo
cKJYcrti4BAjNoXfIBLkYoaefwWLDezYrADSdW6x0VYKRgKs2HkMSa4g+jg02PDKfvxOBaZRbyLV
PM+6T0M4tJfAzuVUOvswA88mCaw7LhxoYQs/nnjh6QgM95WsbyySRQJXggc574M3xq5Ay5X9wqTB
2/r0CmCy0k1YxOjtQ5CLemWEWWHhXlxYkD9j1+r3s/zREFlSDWZ2RxDcSVOlnv2SnuIA0ZeS7qNo
kzAyJbm7MBSPZTJ4iLK0T85QsPalic8Bu6hOk2E947jtwWnBLOF8g6c8F+NxYjkQqQtiECd4Gb+2
HX0GBYh3nJJDRn9pnTiQlaTdb2co1Hky+rORw8U2Eg0JaqX/Y+qnLIrr/sCWl+65mYGXpRNC3QG/
oPyaFW5OA19TZEjkBnFtv3NjKR8JfV5ekeGfkwDsJnqO8oo4+TzVAcqaguIOhWIaZVX40yW1fbeK
YkxCD64m1X5FOnKkDH87jVl98D3aA4uNzYG+HbmYAmzKQYbWmxFKOvnpt9mOCJG8YUPVPB8rgYnP
T0DpjSTx3tW8vn8/J16zwP51Shy6ghGAR9Kdaa82nn+Wo4rGSzq79ZxdPHcrpP8uwLcQxV6JcAxB
pdU1WHkzxem5ouy0wiyMIP8c5AavQPpRucJN8lIz2QI8NtnTIysljIfl2HpVuXFM9aGZwOH6Fuc8
MJ9tu+U2Dd8TDd30Q8VxlLgAeGZ6vz7L9BLyLJQJ/YuSAB7IffVzXB2nuSNpNrXO//7F/00v+med
tLfmqDLnwMnk+DiM/kWLOwS08Ql9CHYa8WbUzghadLtpyvRcipoEX0ocyyf1euodfpb0W8X3XeuO
N45A0fflPvCMY5l2/jXPMSqm5fgVMjs/dKb9KRny3YcNC6IO+Fsh23IRkjQJxnkfLANSJTQ+cd9f
SHuk8GWyLeI/dZOl5zZIvHMLi4uexa+8TG/igegG+14WC6KoJAR4phcvcq2cJghulguqPnejZ4hO
3mprzXsMKImU55H/vM8q9dPnOhkFhfml+kLedZVrHGZRLXeZk0VCLfkNLJ9z78lvdk9uJU4Bg7zO
F1JNMzLQbScFnQg3GTzM4i63f/8Z/DWK/Zcn0DNZerYPJtwR2HP+VYCRhkuYkTbusGScryFsXi1w
NphxuOUSH8R9q4QikjYnD4Fa28UPIl6DvNPky1mocPug+sahXURqZpq4+qadERYTMb/FyZzPxXod
HMxFbVwaVAdtIO0lXO1x7oCHhNPqti2aLGqxhdIE8J/RL+YoQQJkniah2bPZTldSx6Oy9XhKtBtE
U1P8spLOQdggPxnqPCtgpvflqM+Gcoso0ZgnPVf8MpiT7zBjz3ub+685dTEfSGmcrSpAPceKAMHA
UIlxgtfUwVOSuB/VLPTK6LYjoAtQoWJSbkpb/KxSMox7j7EZTNoLIafBRjFMeY6ZqTPetrf8K8El
mDwdGc4LF4Izt5tdHUO0KeWkaJ3XYK1MuqISmMbWaQzrEsTuL8sL5ogJ2ALkvftKcs85QdD6GHh+
L4YrqZh8S50IpLAQuMIaFIoeKPvlHUMgCxXAa5Lrje3W807nsA88BdWYjgdN5Ua0OyMvZrjYej7L
fDwXtaUABJ9S4k0vQdHygmzS0zORXgxR3/epgt1heftJDVxkiQfdddUE6CHPsAtAHjj9fWIV8J9J
yR9yKm5/y5ggtT5V7Ze7v0/l/0jodZf96puh+Zb/NrzyvzOJ/rNH9H/9vy2p60/z/5mP1PLZ//97
I+l9lvzps/9iJP37N/4h9bIcciexy4ShsB3TDFYP3j8iKcV/eB4KQXx3FgKwMFg32v+TSGn/BzYE
dEq+7VqU4QJ52P8Wejn/Ad8XkoXvk0jJmgv8/4nQy0Ud9l/OOp8jxmPKHwQhPk4LWs+/bPczN+y+
wE/gwNojQktdR5zNFx+sYdWvPO6ihqeY9txJneF2AcSxuvqr6ha8zmYJstD0icBTU8pGMhX0kruB
mUQwpX1UFUNMcBGOG+ZvSQRWK0YfidNjJ0cH0lPe1D+yRCM1Lrrsy4pBqdLRZ5IAJG5jQSDZ6Eym
179f5CjSayHn+Cjz5aQyMhi8msleyhewHKvWuJL9viDQy2KI6YB4GXFwhxySl79fgqlJN4nI6hcW
c1H4w6vdOdMtSZbfwEsn/NcLO8XIfnIRhZde8dw3dyBYQBwpKnibAxfzkMUeGZqPIItuibKTyxjY
84NdQD5AGRFlsZFuRO+Wx6xGSLGRE/mEsHRgDOoJU4Jnv0wDijEJCnLf9AoDY5GdE8FTsQkrL9vH
VAMbVRnTzTWM9uoNINzcTYPS9daWTfyPL66dPZIuHp+96cHLjfCujc3wTqIXu/v7n9hvxbDIOwtW
xcn34TdIa7ir/++X0HYyZEObuDfI7PW9V9seXJSqZfOegRRn3O2Vgb+bcw9ZSK5/82BmATuaDWWy
5MLrGMy2LJ+Um7SxjomoCvAKxh+vYBik2Hg3Wa2MU6fz8Wb0WYoSC5l00hmHahnUJfQ8qBJqPNhZ
+dMV2AML15fHwF6SWyJJDh9DJEnIBfyGm51J8d8wCv77q3mWzb2Rp/QoZ+dPzaDi0hDfHUrHfPJS
hMhzp64yc2BsFAHZOC4uJx+5VCL0Zz8MWCN8+xnOE24PoV8NTJg77s7XBBI9Z7zDYznl5psr1BRJ
lksUp13/PMY2VMauOg228zj2Wp/rLqRKBn22AWp3bylZo3PHprjA8GsmhAIT1CykuKD75xiBvglY
qGM+nS4oYHQTMKWEoykWl8hwvLe7RmuOH7gV9WQyF+4hYswaimQYjvSpXTxxtGBg7QX2J0wzLGQg
yzZf3GcA5JgJy0W25DEtAC013aNw4dt6Acbk1gamNqQJ4FGwW+5UPlO4702Opv08eVfp5vcujNd0
0q8aGVve+tm+KOw3+iL1RsLhJhflcZrikvSX4kqUBL7bnLuqsq6913wgon+IzY9kaE9113QELJoV
FMLlSuV3NhKVkgHjOIzY2quofzNGuY2skY0LiyRY2gR3HABGO8DnC2xkkzvfsT0yRV/K4tSVReTR
qO4Hsca8Eh9lhZLrTqLeq0Zt+756tGV/JjNuaQrnPvHGjbP2yztZ3obc4tkKSgR0zIEyo/0RDLgj
YunuejP+lgGY4VGDGLH1+mdChr8FviJvzpDy+xmhD6iEIEo/elyxDpM/cA/y7HYd+45HOEgvZhoW
t5AZ48NkvIoKopoC7MihKU6zMb6rxX8DAjvtet/4hX9iniG7uS5EGCu3H9CBOLs2qZctwo01FouR
H/He4dtH7a5KTz/ND2b1I7OJvwSdVtN0BXMvUXHJFSyCro2XSg7f0UTdHgIjMm1WgBwhlRXT9Aoi
xl8RxA6zD4QCzpKgN+RXSwyfv0P3x1KZYYqUh9pIwhMhDbzzWfzci5qBkuRljoEH4NGicblo2qdq
BV3EqbcHuBHNjf8zlaF5jMM1dTT+BRVFbUtNTeDiXPOLh27yPkLGqK+F19MinjB56bYzIJ/OVx+G
x5wCxcS09MdystfMqwjceM3ike5bWlPIIpE1k5lx09y92nP2VH7RUBwjJ4HSqSdvuyzmcMDFvVUV
0DV6UdHkjVDTYsxnAhheU0rnDIrdQYHLE433mO3DI3FUJGAsNXOWzF4+K3tQJMqE4BDdYu97ZPk0
ffzZITpoR0FclQ3zWaK/3syscUeHgiDNOrwJm9QqjGnh1q9ZaSayRlCRxatBmtxNjDiDIIxiRLLh
fruWfakMJqqFGM5dj/cE/0nFk2QFhyydEz54i+qpRJ8aFHF6l9VFQHqiRe8j2SeJnE5Lm4mt9O0H
d9ZfvT3Ih16P1lYFoFqKRJxNC+4oP2jji247DrQpC9Ed0kY4ez7HXdrR5U5i75SEC4NlDZC9Sapo
rAkbMfKyfzOGY06Tg9G3v06nq1e/d9+KxNrFSffRl/QCw01qwpzqQ3iQyn/raf8LO7P4H3CfcRKw
Zd8hMEES67c/XeezJGaGvWxjWgoSatMw6MjgSTr9rhuXncqgkCYkMqDHBWllkZlnxMNDZ8RXz0Vu
YbaUtoJEr7q3hseCREkidgfELmglg8lub2MWGujgkpLJPGGvdv+ep+Zef+rBf6sr040SlDthbALP
KcM/Ac5JFdi/JVrq7ZCUT70jT071w+gx93TUjyX/LtZKIHYKnF4wkLVqmju253Qn6J1sdcCMLfSH
ASgy7awQ/tbFtlAAjV32XTjedzA2r0Ga0cHzNV364CZUjVIGupFpZavuoKbjP17CEL2Ai6YAfvFm
SJ2XpMApNbULA7yN0zPnkmrOEWAYGymr18qNt5ji7geLoiqU7zAh6TIQEYy9EeQ2xG8U0Aj35l/s
RyaWGYBM4wzYdsAri2ZdeXwbU+tnS4MQKm30PVb+ZLbM8hW1cDngIkuD+JIELRu0AkhXkBXRTKgz
kPWScHAXxAYBKDicIOrlq5Ac2XgS1r9hwZkADLwf8JyB6POvir75aoNjT9hsXgzHUhbvljN8jKVD
KOdMolc8DARm1uW0SV0DxoU9XV9gy4oUu5XmiMw4MWyaXZuWUQlWNOLWXCt7xZgIpJTQxi4xeZyG
lldHIhdQOes2cSlhJZfbKWCYH4bpl5Gc8nE+Z6ZLBi06A6c9EnmKq3Q6T5AtPBRe5FBnq9Ky7acX
OfE2iik+laFYAyl7dwvI/mo2uP0ndEZox41d44bktYR9Fpk9x/cCEnyfjgbtma6+WRCgE7TpB/Qy
GF81GIYBelNEGY951rf3Eu3Gkzf1z9nyIXW9/CbXjVzRRG3ArzZbpmo5asSA3ulc74jSFM+LN5iH
rEPt4TaBEbWNobhMi+eUMyE1JyhUC0Mg4WWbgqitS59ZgKgnO9gvBY/xSBjVYvOb6/bK01N9GTX/
ALHeIedp87sdDQJcPGvZzkt/hpryGQ/ixhxkh/ngbDbeAy+LsTXZcQHib9qP2/iXB80eIYz9mhtv
BJydAxOBuF70s52eCkIeiLIO3vRU35yQ+BUcZKTJIGuSCE5Cv9lZplX87GhaYG3F/2lrjdiHsDrE
2Fs6ex4RSUAQowXmG6bsCzNz97Ak9Q968g9NJsXBK8lzzIYz6u7dmDvxmaFksl+m+rtpfgmzExdn
0NAGhTUfBwfESkYXmIhG9C5V7xE1yePvoXxHHvyBeQ6KYgpFmnC3bbJYD6MV2DijuPH0CdWKgeJO
k87EyOfDmi7NiDOjLnkDnNx78DHDbDkKQozTY3hPCqjcdKnZ7FJfEA3nGND7MjJOgGVtp6E7Idq9
9sTh8pjFUVcG5TFPCPEym+AwKPmYpWV3pIn9TlAbg7KFhaEnf7XdfrsiDyIRPA4+h2yBGWbok2Cf
uw25ttxYBlBjt4pjtG8X64jwXz8ss/yk1DrFxBUmTjJe6HtHHrG3iqgHbMBNcEeH7IrQ660tk2+t
9VtGIxU2Vh0N6apyKzS6Lr9GC6+PpZrYg3EgHRk/krqO1pxu81dImBXj7Xqji87d1BIUtNWqepsU
6es4BMQZteF5MAhhKBj2uUp+u/S2191hXXwpsq7Uj1TofqnSv9MLg9IFiTRhiO6ufGU2Qu+ddVxK
prBhiJR/YsJR8Paj+F8A3hF2AIo8e261/yos7V/Tdn6YS+YBbYxgOunxstTUIAXd+lllr5qY5yV2
yn2FnNCYxg/T8ZxNCwVvg4hJkGI17qAnPXWd8HlJ5T6srnVCBJ1SU/fApPARrbNeqbrjs9me6cLS
7PXPlTCvIuCqKiHC149+671Z+kRJTa507Pm8JpjZiVoaQmRpUVUqFHuDIJJVzieZGqLY75x7NE4M
YLMJ+Q2kfsrLmIENkHxH+2/cFI/55L3lhjy5fn1DqHULF/UugI3vXcQ6fmqV+z5GGzMMOWy4ihuI
7xDLwwzyjTtcjdKQTHNHJ99VT1goAoSTVbLHN80zZxdm5IDNMSj13hjvMFst+6HsGNrRU+SpvKCw
VcR+z8yTja5G35PV58xCXktK8YBDYTaP1VgceMtAMNaxHWWz/B3WzQMbEw/xwrjKYYpg4FAm8RDd
oRqsXTenhMNUD1XRpzD++/aiCWAvieHqqzs+e4axlllxAsmopvHN7kOGzcQQD20g3PrAqSiJ8td8
YCvUFc7P+WNeZ4Z10NRnglI1DpTNPDkMkZLl2VfIfks5UiTkGY9wEv4mffYjrAe5pYWMgDrhvp2Q
ctSqMFLVeTSDu1Q59abrmUNZdX+eeRP6kihGCy/t1BN4SHlmeMUzDH7jkkmk8WKSjHzdE/TpccO9
6G3J9dPYpP7GCS55N1VXgulem9gLT3mYPJOrFc10+DaexXmWmPK3lSe/e0+rg+2jKmOIQfwakDNu
32yj3HaBrPSRP/GBZi0xUVCadgZUUkIml5cyXgtx1+q2qAb8bcfQhikY9zurnC7rvTow8BMv7pfs
un2hQJUgFHqnUYj3yHbvLUE7wre7ke22BT0+ECrVo1E12/u4Iu2rp3Oa2G7KVaoGEKjKhukqOyHT
yPfOKF446cSlTOgHE7xotj+pkD6KHO3q2Nhyg8n4qXOb3xOs6kss+Z5uHl41CODEA5Ldxs5wCH84
eTvTYjbuwrw+BTzhEtLNLs6McxvHD8aIBaoG4nhIcDF7s6aXozljHNt/U7zYlu4J8WBMWNIkGJnD
1sM2LIivLZaa1nZ7yefgaDXhh2jzCXwFtwrEzIQnphSM1IEPQxmcm9DiSMtWD3f3Jbric06I1iIM
Thzkda4aF6aEvU/cdonykShzs3hOFfVbYAJEYFn1GfFEkpvgyN1pJte3d+yPOSVHTxfNb10GP9sa
VwObgk85IzkcPQmFGr7hph7Nel90FjLW/mOwXWbK5BxtBvtlxiZNJuLXWEOlHud1sx3rdyQ+6TrX
ZztKO2K7V8rnTi6U9HhADovmj2UoMy99TOp50MyXrmdOPWbl15Jy7iX0M9iX7JJ+dPgLid+yz6V/
k72lLhRxXDl4gk5qXZJBBzTLnvd1Ggws7hQPWwgGv+jIeEjXpK6hMzTnjOEfSC6tYY5zJWzaJdzX
rWqOiU3nqefVF1j8vDDfdq1oIdFa41m7RGbJnMuRE68Fa/kxO7TimBtd1Nx9ayN7HmSsIyo2dtel
PCwBWl8t23hnLvZbnXGl7OYFF2YSpFRWuC1BWkU6bTH55O4fw3LTEzXiKSu76vL3S4M9Be+/brZF
n6DscK7opM/Ypl896WFTwzLIoVDQpCNpHK4mmbWm2qUzwkHXQdjZuvQD+x48fhKEJ5ybLjzIBUXK
jBVdJw9jWBCbxLCBcMxiQ1sHxyp2V20IktXjNblQE4I8gdRUs98iSKvF0acap7E23aDtOBGWSo1A
MOdAw11gGUQDTD4bfCvgq+YIcJf8Ihr9PTseUjSjR3dM9DT2jpWo8t2tlWhrh2+Vjj8xOpwRzbDc
Gk1gUsHGE3OvXhqgup7JWSFSa9pOqGZ8AOKjqI4+z+m2jrN3iKq4IJZNzhGIPKn8MTXuNw5Lioyh
PioDaZfyGRhXtn1sXL+8uPEUjXPKhtoUDOa7it3GpJHStj8HkdDULMscDKpvHrrOwlAbwBv2Waxj
ymW+mxnjKfEnxJQGtKrP77zObImQRwIrFnXfE9O4NRK6i5Cajt3WU938MFUlu0NYHIyczrBvpSea
Vcap4va7cxYP2ZKy9X4uxMXChYHi6eQApOK2Z5PkhN/Ls1kBmgBPsg1uHIqPffnJ0DYmup32wezR
oTLzP0wYs202o/+WFsT7MU+42fRXnzC+zFEdtFVahDBPznTMtzO93S3DaID943g3FzyaWPjezbi5
d0U64xCiM5ewh+44ktkKO1FuC2IAAZrtPDXX6+Qx4CedU9oUT4RmI86zSWaszE9LaHu7t4U6YJkj
SGAkYRa/bFb4PruwXK910xXIxc5y9FcdLpAZnsvCgVNDIUtAarfRukvvJUdXaiBDje2XRIPlMxB9
RFlroLVHZ07iNy2BoZSEES5fA+/k0Jf9oUIYiKTB+oVHDhxPNbRbOYhdr0XH9+PyTh2MFpMQSM6R
FdCPlLSGnWrFzQc7PDBl4SLoosOEyyrfyAF3UytYC6yceDTDLTKhB0NAxYJxQJTKQBijhkdNFxeF
Vt/V9zp5T3wgihBluLDN42swuO9Gn+6QczYwtALFxbPbkhpDAWUQb0ngHdjitL7zA3eK3Io8FasY
167jLqyNaLKT6dgWHbTtAGWPsj715KD7SdOdnhG05063L+v2o/dpxWEM92pKTfL1PkYs3gRoVPcw
nZN93/hftSQ5wpLecyupBTNGmIi7+6cxLNURZc2mVXmwt+zKxvViFadeidOSVnjk7XBnag7yAOfC
/Vo6Mo78MXS3lgoEvDtXelehsuzjPyLbmhnSEg/ivJAlHwr5BD6JiyYqx63j3auqXOnPlM9i4Gy3
W4vcufy1S2MWixt/0nP7pCl5GjFOE/iHGVhYLTzAYN/aFiqCDmiOZhcSYrnzHJvMxqp80OQhEdRg
FCWC3IoGfTBLnPEh+DKbcJE2DQ7TMwOsZS8I58qK72Rasj2D35/kzlfYEEkdLkeoQ+gelkj70PBx
vdGE6l6lnR7quXrBgUn0IxpIcgsFdxvYxkEpf+cy67B+Bc+Z1ZxQXYa7yg9L1JgkA6Rx8uBMGNm8
LNN75Qc3FGM+P2X2HTZNR9Owoj5vqyhjge/V8LXEFpKvjOXpO6whbDAuamvuLorOYlLyGEpOFTMO
d4aJxr9sCMGxvRvdcGZIpWedOp9QMOZUlIYaXEyTw6XRAzNYAvwSAYPYQIkVTuYO3LNxsI3yq2ip
eOjusl0hsQqMkeGD5kawjBcT5s5GdOqPWtx3XzcezcMzmZdEflnx81L1vxNgmGhNsMWPyR6x9MeQ
N6TMaLIFanxHrR0/r/Y9Hqn2ecGvN4fx+6JRVzdUjFtSlY/Ky7/CpOD+DCIczY/AL9mSN1P4W2HS
N+HtOWvCSWp1s/BoENepPxzXe6vn8ctsNELE5N4b5mHtxQAgyTGG1NYHutPdYtRPdF/nU1k+EKqd
4jfAh5Lbhdq2HjY50uoAObGhCOyG5LSvOVMx/BKOqBg9P40cUkb8uTzKfj2WBieNqpr3U1YYj4YG
O7R3R0/waXI7emqKeKuEfKydLbDIKCy5KJyiOXa4C1f2yLbpsGUOBn00HxHIZSKHouXzBUgzvbqM
1JHT3Pz8hckkM7zuNFsNmw9rgx0A0+O+YUK7bV9km9wtpEAQkBRfuqyNoyJhnDmjvikxqh0yx2KB
C+xzIId2PZuyZyi57W33bRgNgvfyg2zkXfNarinzqAybw+hpWijN3dzIp1CVVBht/0hrZbIMtR36
Mb/Vs+B+YJQdnTuZHMOaKyFggmwvGX12HWOVEPb9YxjO1I+pfYfzoikm64R7NdtYvXYPKi3vS7zb
1hTO9571E6J8eUJ6wzwg+DOOhKGZJIj23aAvU4MhrVJPciGPas4SeuUCYXyKe2ayed5NxfWr0WjI
SKenIeShyewbyg8xY0eSViSy0ecOa73rwf1kqp1ttM/76NlOdW0wkAVwFET5tAwWf2woiu0UVhkD
jnk+Gt0a99et0hLMKklHz5+/jrXKjMKYsUsm1Kappltn4kB2ZHuWxBjspm7N41WdJiQvS6JBuwN2
SB4XI2meumG6Tbpud11hzFFhB+3Gif1lZ/v4CJhnb8fMIkLNQl/a0ahTbkxbRtvePmjnH9ocOZyM
8Qt3a0SURDTQxz7Y3vDu53umDiiFyT7YkhpxbSz80qUtgX4UzUtI7/TOK9F6BrdGuO84p78SJ/8D
fj67Vmb5FJPI2ofs1a2KW9Re2SdiZeRBvpx2RmvcOiPANtXxSoSdA8FL+4S/hz2qwtOmaRQdZ+m/
1gz5iPmVBybzd2mdokYGI8Dw9EfWsSTV1CxEoraaJLTpEKb+L49E2ImrFtJWRmXAFICnrYMOMiCG
a8MczO72Y5DfZe5PK8e/Gb/x2yDgyKLvOkiguHDc3YRqskHweGZOtEt664NAeCR4RnhxeEbPuIRP
fisrMLf2fTUyVQvG3LoKyWM517fAsJ7meTmrxBg2PigB2BcyLpNtmVHDC0aXAQYkPDykPphHf22Y
s4PiMPMXd2MG+U9gSDtRj+km1+2zKYENE7LGnY4/mMzy9T85Oo/luJEtiH5RRcCbbXvPbhqR4gYh
UiJQ8Cig4L5+DmbxGDOjeBRNN6pu3syTsLgp0VtQIn38e858Wlfd6CNvRgxdfUGg/0P3HIsplVAU
/ZLu7SOWGv7d6kgUTqaDYFBvisr7cHL9d0qLD1jvAL0C77ScpCjsbAN6MW4nx/0zRsmljhHR5uGr
7oanMSR4TiXg3fEZrON2/hqF/alMjpp+Gv5Wsij3o2L5rw6MM/2Wpe6wgbByhBRNwxHNmh3+CQzn
tKnm8BDEok+GiA69+EZM8p8TnBIyiJHiTXqSKYFY544k0oPLuwnjbhWXoB+6utz3dBevpGru0/Kq
GcL4Vwos45DONID7ZLbtrnH51s1qRRKL9zQzpAqmn5LKGjSP8p1NeXl1mhqUDvt4D/7F2mi8fRrY
nyORuE2d5AFpYXOrDZ4E9UhEyC9pHEXKj9czxY+OlXogrhFy4YBeQhqc1hmH/EWntOI5pnFEDsQN
O3JFjpjLT7o8t9TZ4pg1WfEagGvgn0Emk4RR6Wb0IV6goc3E3dsPxzDSPUmifB0zIGU0dqzHafKP
XuoD2mDPNgHhAxAy71zJi5hOgZ/WZWs+UV+8KcXMgzlHAklpIF/5Hj1qxeKZd3kOwE2i87RtCgq0
svFYGWwW/c4Nd2ZHqZad4k5B3sc03LfOebTUezep5yx7idUgF0ADLIXC/3IDDkqrND8U9Oi9b97s
rKkuMWN4MbT33mUR0XVPAt1hbeLiZkXVfpqpie8YWwu5ZRfo4I90jZ8KwAqjEfkd5o3WTH/gzL+L
8rgUG62o1+oOlTe8pcquTjU0GBX1AJ0dj/ct1G5a7SoYZ4IJgH8g85l2yAmqPFcmTvRoaLZFWkhu
S2a98tPqQmOXO/nLlk/eZo9FCHfpK0iVs5tZ5t6YO2LxtN9geiPDWtpHAlckidr6q0KCHN3g0rrO
tPa1/8BcvmuIwmqcS5zMhOOdV2NIPmfaiNlnps0hirsTFYKkCkb74FiMWti+8WJkOy8efnBn/jbj
cxuUm6HuKW3AK5rZ01uDCovWEB/8kAgdO2RG5IsMqIHuuoPMLdCD09+mzIr1IAiPpnmwNnvisUGd
XnUd/nVTZKEy/DH7MFoXDuG05eIfCLTXAOQUmBH53YUMtU5fImWv4WHYWwyb+ZqTdN3F2Y2os3fy
YvGWjNZjcpqnIp6eWKnXx+Z5Mjyx0o1lbAb30TXGltjdO7eZ9MNvHpN3pgzoIzDpWHaQmzEEUurA
SrxXQm4d5DdW7LrdFogoTT+tTSiFvU+Jt2Arz2spv/TcNYrI2kau/2Fz4BUOdA9OolEFLynwUbSX
6k2Hw3MWDsdE8qOaBelCC0qPMe0Sq/ukYPJMEqo94NutOOm6/aCXYp+T36XAQ/ExykDrLX6AN17p
D1KwFkRZWlrDfHhzzORm1fq9ngDIxhFPd5aw3QI9NcuY2EpnfSg7elgRT/XRoPDXlrcsrk+N3z4z
Vj7LtiRX73EFVuX8hgEMd5NOpnM/VvaKx86xzRDMwg9hCJSVHupX+tbiL/VtAYOQ16ojfZ7TXFXa
ns7nMqAfo39KVMZGO85ZCgtry1k8rggwn11zW5t8d4iVTXAqC/fhBTik0nC4ZsL9iU2TPVgij5Ms
r8UY7ZskeVk2NpGlCH4inxqCqKmK+79F/9oFjKlTbkLeSDXX+Wh+DF77qgYcB03IfS2ezL/Toqws
r/tEm/4q68yvwU4fz2RJ7Ks3hL9Ik3U6YLMuS54yUXr28/2Q96fKYorE/LAiivCe0pKSz5neZi1e
1MTr8rNDaB+ayEFX0Ztr0SIWkt62Sxy99L6tZoVigna6UaOaViDV/kq+vcDhBW3zP1nHGxvbS4eE
DxSVAqlxtMI1aXHeE15D44/48Wcs9oXVYXzTZPPVt+OSaLeK4eRV4Rf6zMXugw9DZt9dz5KQEpSy
685pyfKr7a4OIZyurE5W0m9MKe557H8E1o3QzCVSY7BWMy49S3goImLxIMQY1jnGB2coVky4nzyM
8wMBu4ccurfSWqtSt2sxq7dENM92xCNgxtLX/nCVNFZa5uZhRnTA4c+Nv+Y5HmuD83AUJymMw5JT
IO4iau68xWNWc3itijq8pokIriGwoJi6dBJHb1kYfOd1N22aIeeXDpfUZ7AewVjlz54ynzw/olqu
nvE6BZN9Tbogvnr22Q9a8yB66wNtwKJTKN/TJsMtwgygf4r0XRbxEbMN0VeKY1ufd3qmnTud48Wx
cKb8VnsuWfS6v1IO8dq307322bsmVoA2unyIUywAbqw2JXwQXvf5AacgegqtX/wwGVIDVg2FOWxK
7NgQJ8mUsvLwZnEhvXYNdHV0ZPaeYkkAyZDYe7yEfy0hXpRnfPl5rvjeSRKRJN2nYxJx76j2MRVb
lE44/xpjEURjkFWFKHicmyyZmnFST62ahhWoDyz5MKFizsedI2ixb3znaYhbZ5sbwXCSjYwPA/dA
nmLoBIK5w5Nm9yVgJwi/6F7GtGpANwOCEakktpk/+2H6FJZSXlOB5p33Yj3zUK9M6x0vSbDOIqzr
XnApconVWzY0Pvnjrupk/R4b8R5xcPxD89q6HsCRW/x90ZIKAbzFL6Sh3b7LLHzmEQfWGNY3eJvb
phL+NbDCDxhSl6b1fnkje0NPk5ml2g3YnfIv0eQxNlDG9sB08CUZATzJlCLmuyXdam1q195mcnof
Feb5TFrxtvJaaEQBvJWCEm2bEI6REa9pAcHDY6388JdPb2ATLzV3XPs9J1rHpiauVNufSZe/Zm3y
PQv1yVhlsRmt/9Sk8nVCZ209Z3t/sJ6iS5mT2qr8J6okGXINFnRpbFWn1M0qBrgG7oiTfzqhc+kj
1kMVwkdcpET3kcTD8oIQ22DHWKhFobGK5GIVbZv3ltIiI0uydSGJ/5jqWWbDK+jTFVfHnZ6sC3wc
dmxpdSabF7MkjX56olF9AtWmitHAPfXVOPibas0rNp6eE0hvAKPrY5K/2NW+mdt//Rh+2XNDCJB2
rhUcrP0Y9LthNq5MAAelcYfQmPCbpX3FsiaRLdCvJr0YRrktcRDHh7gzvg0EdNX7r54t1oMJ/7CT
GReH5k4Deb8aazYfk3rMg43gioASJQ+eWmRJutcMOnKYW9AtcroTy4n5rVTWmqMIVU0/Iy6cehsS
cA2grNPWm19bP60lf1yeqK0Sb+QK+FqGM1yMy0TpJcLPDNjZuRup+5oSvCNDNMBzImSjfF54RY+/
yDT7Q+P/nbqe2S0ZOfZlvXJLl5bq7sk2adigt52A6MbOwjMxv0s7x/u+wwZjyeqWpyTIomtqtMv5
UN5Ck+fXMK+w2ZWD+JdWDmwylu7xPuB6O3IV9Ro8Sk36TzfepXLyZhs48UcasnnDqbeZIx8rgbFL
iYOseSXAqIwx/iDaGc67Kty7jZ/EacgglVO3j8zuaCZkbh1Qb2b96NsMRqUjrVOUbvBjSvAWXF0M
sDJ98ekRxXKSkK1GHl3GsXi1M8lBbNjrznDppQrsSz6VBSH5CCJ6j/doLVrWcMt90Q8pylYkkZcf
RugOq6Y1vE1UDce+Vk/e4J9SbZNYynixSf5FQBTI6+e06t8nlME9dprBFtfGrO2XyvHwyTYPKlBi
Tn1Y3REwt96yfntYRVOHOGfJFisPMc01013kr4Er7m7ASoyLpuv/T1AZRpwUcI9DfkWwSixrU8Tt
H0fMz3LwuQcFJEkzdF3i11cnpK02NAqMkH1yUHXwyh79d19Oa51ia3OQSgALHEi/XGB1HUXjELit
HklT/8RaXA0nvSkv49Y3L8rfsEXrI8uazJ+m4+5KCcw0dj5DXswDuq5P4hXHUdFqBrpaHZYqNaMm
+OYn6qc3i10XXlTCw6lKgI9yqXMqB0leU+uafjeKy3Blywej5F9umgR+reYQm+OBHeDZ2aRYt8bZ
/KRGEgWn25ojrn057gDuUacmxN2ERtK7M43wrA3arHxLwn5lG+ZTZRC9Ntxz/ptFzLMhyxuMuuPQ
RmeE13eh9VMQYDq1GT1XZE/SFRDPiJdsPXDXWTbIiterCTg8ZyOzqZjG69C4IwDsrZSntwXy0CuY
5Mu5PoGF/d/TvzMjae4rOyaQydEwNvUxLUGps/CHkxXfKpOpLhzw3lURKwNCwS1CPjgsxJeCIGNJ
L14bqHfXGI+pya+vxtG41mZ2MQlNOtP43gTD1zxAY0IV4LO4zdX3lHuJWnXCWHKu6VOPcVVqpDxd
TcZKjNZT4MoHsVecPtmVMNSTrlt4bwQ0E4O9nP2pY+s4hfZnj+mkn8EDlLCsbBz7W7NDUqlrLvhi
rq9BWfGAs2tAREjmM2ZPtxmfR/XGzPHKOureRfi97XCAidifyqhlSdC5xJDyk1PCDNLAYQj37GQf
nhEm2fyz3bFwpkuqHrQVbMCN8OOJXQf2BpSbRLyYsaa8RK7nWt/dsurW4ASovKRPO6eedZIQFwx6
Zyv7CwfJycTIXSfOM/Kyu04UCIqBq7iduNaun8XJatuEjTYSHXMwzwFusL2PYNyifbe9fTYsfjs6
2c7s7eEo1Fu4iSyaHiS/8OU2X7hbXkWW/THLbtvzKl+lrVTAxrE9KChnjW2f/BBBYmhwUGTRp1+w
fpst5MWmf8rgk22WZzVG5kee4fqyCzAb8bjzHffNKBB0AbxyfubkSYdjp78MEhTLI1n00a2zHLJd
YbkiElu/e03y3eQZdm/Be8VuYh5wnHxAGD9NVn5Yzin+xj/Bdq68FZ76LdiI9xkDW5sxKXT6KfTn
d46HS9Pk3jZlpCSxvcrD7uAZ+c/AUGlW81vZTsdRmwDZcxJk9YzTNXLPUD9/pw7JfLfUT33BztUI
D81kn9U8n2XxlYfyBvnvh8DYF6LvwSU16vqgPVuMAXXkoxop863VD5a5aDvgBmNreVnx4yyLglEA
3a/pjLPIvQtZ79jr/yj4jcvRFfkh2vD00kbi3seol0kof4wMnBblU8KpuJ350z87sn85SeLTcBIe
iFPkHvBRMcwnXAkZb69sXQXyj6/Gmyvsa9EEX6oPiNYj/zC1ukb+qPTIAMIeYXC70xDrw8iSbscD
jl9YRjxuNOI/XKTkGD/rkTSPRnPMqnRamVQirrYVDusqQbrJ9SflE1Pe71oFPC6gyrP3+cnZ2vuM
hPkeeYK/6zWSMzOJeBEJgukQWWQ6jYMyAlxSlXOxML+xp1bJjktOMETqknJ7MCPjpV8MlxrLb7ZT
Ja0cgOYZWnpgF5mvfwLgLUccFqdM8d1MdmZsKXrklT5X/XdZ6b2HPHn3hfohIwvjwBoByUCJUKPD
TpjcM7+qI0CcaGwpMGv2sSJIbdUDjOTlw+KsE3kBSYjxYTOx9dqKRYAl8ErmnGM8/VUuN7jWA/lr
mOLudE6ymhP7p6vFHzGE75MdxcfMC5JDkVDJvABx9lZQ3nRkP2igxEOJl7KMTHMdKxahfVvgZdMj
M0+W7YABYGrU0dvcIw2Ap82dftcRNNvKKejP0vbwwKInIBEGT+YwwRdiB23qRwH5QoapdcHP/JdV
8sccetZ6st7ZyLKF56IZtP22tcdDKmeHiwLOrZmV9FXZTKV5nGQo85XeOhMs5iHJoAlrmrs0WtDa
iHyimgNf9jK1ONAasZnFEEu4ap/+/1D6LTkH8ZB1+UOPYDjG1YnhjUYT/k++oOne88q7wZC8LyLA
RvVUr7LAlNsIWMzp/w9K168e1wMxIlcHbvsTwXzep6Zxdwbnjc/NPo6yrOWv1NbNyBTrtrAbkUPq
isilMx7GgRywQlGsk3nBNoLDiVrS6EZ0basGOGYiPsWQvS+Aq501eyhuecIYOovp0KR4vvl0JMgS
9nO+gQAk6h974UaYff2alHZxWNxDSQq7G/xivwrZL/CQrYttBLAp6ezw1hatOGep9z77xj0DiwqV
dGAZ1gXPFZfJQ2JW17GCTcYhkm9HOX8VoGDcrt9VWUIFhOe2LCgMZxsovj3uYHe7EmTmwK1wf+Qp
3hgGbuW0BIXQPpdJ5ex9fGw9mx8c21XOngaSWcggiuDg5HDaSkq62J1QnY2ZjMnuOLgjRjKYmMlc
PQb+wBrjrSXx6wd5dfSliXNIsGj2elOeA5I2C/3IBXPIarm3vBdTYpIZ52ZL1Ua+NRyWfqoh0QaU
+8VPpqdSskE0BH0ibaMljt2pP7p9QejO0/uq644dC7J9kuDjSWZ46XSVrbkq0dwbAwzNnrpAhYSL
6pNG09V2CgKsZY3iETsSpXFxgxEsszfisfJ/4O/5LB8cbZxz6Tc3/hAPS4gOYeet+Stry/fCL95Q
eOUunAZ/r7rmCV4o+JLKuJmzve99/Y9hmxSNVb7gkv/XCmTltkX3yYYKLZVX+aC8hb6OkYrdynFK
2IoTI89XTcmezsflFPTPY921V1U4IFORq9zcuExqiDco6eHGGnEEepGvXkIniTdsY8pXsmGHssHc
U6WYPEdTLnvjZB8b/t9aFuNrCbBn5te71gzzW9Sma4eiTbRzYXeEDffF1huo+I75G8MTt2JsCPz0
2GANl6ADylynM17IwH00UYClWLM+xi/a9vWnUcdLZXZ9MlqvvQLq5dC3GaYSRG2Kj7GfNQhT2g6z
LTUGvA0MUuZ9cXDs5k788Sdmt8CXrReig+/ivCeogHNrWMfaTTbYAdkRiafEL3LKVKylQBeySlNi
5krr9wYgNLeTxMWvCU7aq0kzVD8Be7+NmQ765DItUzjsr00PZxGbH294wqvBe9jHwe9VDz/Ojljq
8dc49iGfl5t/Nn/ggHum7+cAz4oKJ0EqTHYLI4wSNJnyjOUUEadQts3Oduu3St46DQVu4KcMvbQ8
tBJLeUWAcG7gDeh0WDaY+N+DgULfUo2XqOBBjsMw2YLzwthUK57RNNC7PZ3xTGk8DHwe1+ny42Pp
hNFxLHd+0aJnEhPdlcI8jLr/QIXFqc05lI6tvipY/4xAgiMFuRW5549y9sLG1scoq49sdK1bId2d
04Dxm8b+V2JnCz4R58pcP4DuNUyEz6Kv9bbhMaYEkX+UPnND8+wH4pDEnhvf7cz/SOeeVVPBASpN
dWbxQTA1HSVCvmlug4nBQE4q3WkzKveGkT1THX+eCthRqPn8h4mVcMCxVFRht+H5h+QD9OupMvML
9IPf6XK6goACaZu5amOyHdiZiUc1QlhtbXN4SAtjXggsix+2ak+d6n5ZBlIALJnP+JPXdIF0bsCn
lN15Chx7lfp/zIpfoFCVt0onwYSIagQa/VpjVrzZ+IKRlGsssoSutEwpVaDOS0frAd2JsknBV1G3
HFKYQyJ5Twp4244BUZlUKJHlmMb3zokpdNcoaLzPV2NSFKt6bk5TCtOtqcPpKTUb3hO+DPYxMoHy
kr1g5jcm1hsiBDsHGzkBQyOu+RCj3EARH7EureD4nPHAMT7FBCv7etulRQULHnwkPhKGt3idFMIh
LjzzrRV8Ec5ImLW18tOya53cghpuH5+COCLUv1TR8NY0nPnmJG9t3R4C0zC3QpDwcut9neJeJSIM
cKniBVX2vPJoqEZFMpS549H3t6v3aVr/LhwDwSwNDqE1kQng929Di+P8pHZrKNu3xrXvjuKvscpL
4iwxPrJsTsWz1efESgeSm1kbvs1W5z7HA46pgHfOPGw6xoXLOPmvucyRoJNTsQiUQx2z12Lxxcx0
mKKcJJVBeKNqYDRz+doMuPp2mSzFRweL28F9m6bYpPq43o9OxUq9P031FbC3s4qiLNt634HfsZeA
yA9qmIMh2dUjt/ZSmum+hsvL8AVhMzzWIig2bSEecUt4qtHho6GMnlMpZq/XqqehFANgXIP4O9bt
DkC2cAyyJgkjTDPfimR2Nz7YMvij3dUYjF9MPPUif/yLqB5n0mt8SB5OzpLKzE4+lso72dKXCgb2
ofAOk+qBxlk6Z8WFD1S26sDQB75OA3WcBpzE9gQAvxNRDM/rYXqdPueu928c6iX28DGArOExOP3W
HZERGidLy94mZXDqRX9aMq87m3Au0SOc1GEhbmM2PWWcS6wTgnS/PGK3gVuoc9olH0OFk3FCoR2F
/Ntw993QfJwyhFKgOVhkgpHtNiDb12GDutek4HFl7dRrC2bMYLKQLTPWwdR2nyhJEUcvuA52QgrH
QY9ikahOntV5e2ImNGpw6AaJFcOYliYpaYHW3vQHX8DezDIyJgK/Brvm6MTVj0FVSeMSxFDO1BD+
2LqniM70vjRmUsinbvraWruZb2Y/Dv7/XuR31dgta23nrC11VeYz/G37rtLZefgsK7Q1sU+1TRrK
9D00XbZZZojILkfeIymaey3E37EB5AslSu4J8P+0iHIbvxH6OLA4UCMWL0M9ii76jPoq2La5fHEW
RFBd2fZOTRSdBiMvfJuvvgDzfq+yG9q7u40a0d67aSmdDPvsEWqgxX7FVz1l0ARTnidtVBFmHEyu
1IXOr7aD8UtMRXsetBMcU4JCx86Gzs9D0NwUvt8eLKHDy8yyZY8Xl/adIQU1a2UG/ySWwoW6PObe
5+Qnvx1sB8wO3auLkHHtzAaKDPmhX5FdoGuQD1s380iytenFwZoTbGjzayxYq3NFw+HC/rf2SScV
gMsavL+tpT9j9jGTFTjHOa8XF0T1QoEI1LMWFq6JXrKpJnJrWhGd/1M5sX2anX7VBdarLgJsyf5n
GCjC3l2SbGrfh7CbRiMwtaUPeW7eqI/ZDoVfPY1ozXDpG/foaxKxiX+ajAQ3rd3bu3Lo4KfZT9gF
8VEyS+HPhh1rOKp7/P+BtxSUCJvQndEMjKKaqhZV0rFZXOEb2cexOjVdWTyeyWDWD4vx+Z5mj1b+
iqIuuhvNmD0T37p7U0aKZDLcdYgXtApn/17XbXiXIUKJ0wUvsYS3lsTYI6vA6I6GMnYZXt1rnIVX
0kbpoXWlD9M62ofsYV+8thvusx63Qeg027gYUKTRF9YxWaUtzj8OM1ZvY+1DCisjUgA234/tfetd
0bUICImRnFI/33heH+yqdPlP0BgDDAUM76FDnwhNkfeqWPcmXatk2LPfPjy2tnTrNWJY+RzxaBhs
at9SiU2Hn80+gLCxsjzjdxQ0Ne/HBgd8Zl8IqE8nl9Qr/QjRLqm+Uyv+1ccOJkQTT3E6fDdu7O38
ZgR8kHjtip12wrME5g6TB2+2ETpHPELDK+PZ2Do40C/FR7TgOrKSBpzabmhInwigC5a2c25vpb56
Pn1mltJLBrlwzlxjuY8r2ipj1uSlltvFWip4A9t+922r+TB0esvDyFsFBhfjUqcUNhJoAWeCvCXz
5Ab+Ir4hcx+wYYHfaIpfKhito1U4zzBErmWJVeV71tMhx4lxM7R9CiKPtU1UUtrgesVOoPxclab4
h6RSxvKp3IQ+fGjA/3uvTHZWBmc2c/jkcOWBg/tq09bEdR1mG28KS8AX/seyyLl1NeqAQYn3LjT9
rWGmt3QMyy0pHnpX+dR6MjUZl8U/4el/8djyqyYgSe4Qf59j6n4X14w09AC95lyOfxZuXTPO9leP
p1H5BUVFTWH9SlxgEEM9nshveFMKPq37CkGQH/l7uN1yWETBQIkU0ZdNa2oq/azgX1shJRlt/1dR
zzzngqHEKPqrN/9pwmuO3r3zuS/hoTX57TYJMxgDeWrsq9Y4SG4mUAThn9rxAVRlu6p6pkWC/eNp
xtV6oqtwMZmzyA0gOCLtBpz5C6Kc2z/PioltLvvj56Idq10ykfGpLRntikRdh5gKVa/yl/t5yBKZ
YnB2PCRl3deogBKsaHFZ1wWqgldXaiNRvDe0FbzzwsYHSKPOIApFKGd2MGyTRg3wzW+XT7rjm3id
A6lfS59aQeFza5MWLc/CDoP93NrbYBynreP+7ebB4TmOBdI357+OhwvcmtVXLDiFM0W7gS0if5sX
+cGuxY3uruT3ZFU4CWhTJ0zgbM251BiaYsiIg34NzVY9Ewna4VSl+m+R3PSo1n0ZemtbVtmutRz/
YwLdHA6wDsZY4a+ofgcVRjkPlSvNHHVvm7E7eu73hPN9a2UYCB1pN09hEm390rT+WSJ6QePCMIRW
c600CNcuJd7SNVyF0t554fhJdwVdYwOD5bbC0BLRdHEi1XRUaQDZMOwQOOu7UXnpnT9miZaw3iLy
mkOfBCkcYhLrSQN6Od1ByAcr0zAs7MDkwVD0h21ZjS03mupXbRKgI+a5NRLe+XUy7CwuHuRMwptT
GCm0yNQ94PQ6g8AxT2L5kAfvroS/mXssn7poLM+RbbzNklFMtxGrSWs8NkX6kQ4jYc6gYS/OKAuJ
umbtNUDVxVDA2UDeR7ZBvTFGoe5csIDKGAac72ydtm+Fco2bBR/y0HuI5DAw48dUJT+KLQkRoQBf
DFSDrAq/XdIQir54l7W4HpItDm8yqPjPJXFz2+fMCSwKXBUQ6lmmx1hqRqBwQIHHBC0fMeCRbZH5
8mSmGNZYK9JWdqN7D0hKOz+P+ywWT4NrCey+pUs+uXju3PSfm/O9h81Y39SSAvIquh/87B7bgVi3
lfde2fl0ZD3BTAYWNCmSvdKabHV1wZvTn1Rnz2BtfVjkoYnw3hrPlE3xXAnlwwaSs2KmtQ5sUEbi
Q6HmLlVUarpZ2Vht5TjwRq1D9mxRSdaossCbcWtc0dijqbYyIm729rKFxQVfmoRlw9G5zcqZ902E
6QVqE/tjjiCOm/aTY7NYyVirt8CqCXB449oLMH4B8m7X3WTQLyM4oAODHa+qDN6Jsn+RITJwaon0
uxuitXDvrSumvwHGpI714wscgkOMjXiTtIZ5DUv6WuDmUlZ75yy7YHOgEs8BC5QnxyI16q1rlRhI
EugRQwV2dq6fzVg4yEbUVfij+vBjKBFU7XIVSqcre/J3o9D7XkLz8SFjsRr7xlcanq06O6JIzWtv
9o/UEdBNlRQTeXHWQXKe8fKQVDV1OG2qXgA3AFwKVXg6YWcuOqq/x6z+mly4j05G3WDTE2AwpDqp
wbmbuf5XjG67sZ2EK+jcrosMZKfbEXgegmNYlt/MvjnACX7KY3GTo6SpBU7kzu8xJLEswgJAGePB
5sBNfTh4PlHTrZ3xh3EgITn4jEnzjCSUFRemqnM38S4YIAEEGmVUpZV9InYV25hovUh9RXOn1jal
U63t/x2LmWtIsiHdZjyC6K2LfWrEnXziIVCd2tSwHoybbHKOhfejdHJ1MqRMGlsSbExb5txNYkcX
lCqSESSSVllYUjjcJtVGhTMR+bR7hZbmrEamenD7S/7HQQSHWmrigCFvjwEm6rjrxDwB8esznTXW
E8rrvS/kvaEK6NE4/VtcFfPRYSjDsIm7V3iY1WuxtTo2STkAXS0PUAEuOAV23HCbtR6Mmq9sxMuK
OYxQy7UeCFlEiSPuNtMpKYHYyqxnAC3WM8LA1+wQt45baw8+FAuqVQKNUPOFoDJDCVra0YZfjAqC
qyXugluJC/q1sMCS95hwMcAj9Eakkt0q3ocOYXjkyhe4/ic7LbtdXtm3noum7uMAMgdW+2Bu6Kou
PuUwmAfwr4OFnEZ/rM9Q/cnYDaRZiF8iGh5N0Dz8hfHErekguwzOL+d8i99o54SsEWYz3pMZOUmL
usY0dGCeGxkmY57UDpv1qtLxnpXsVxHzDxTevZh6+mV3mKQdtwuQGYoHJ4W5AfyR7uLM/T0UZkRo
v36b7OHLiyktqkaQOWXLFI8t1CmCfu8yc8KCfhVGCljKJOInHHcdmBguXfaXhUs0SvZFtc1qjEkY
hPe9mPtdaaKaq2RKsfFN0BBi92KUT5lQ+RF4GcAYhJ197tXEPbCv6Bz4yGDws1i4kQhvii4bo1zz
xgtuNYJnUFP802TqX+7B/TTcod43hQP3zpL3NP03S91scebV66LlLcJExQdHv5ueN2xbZbzpyvR3
oSWmnbUUFs3VG3yXiTL69GFbYJJ0jd1+bJAq4iDbInnDD4gWNhLK2M4Gl7OFaXdBSfwziasPXv0s
dMyNg/CFPRUXzyYkO8fesYnMb8sR1q7+o0G2rovEGp8T3oSUOsqt5guW0U9cY8mMCDBKVZNhar97
E1skJuDskNnJxY6SGRe0We5BbhF3qLpyF3/nag4eMne2Mpuzp4lThaakCJzEPN1Cu4pZWz5pyr12
Mi5+GR2rAR6rPrYb6FoSp2fcklASi1PYxA/rzOXeaXBdwcJjTZzZgKsUJKEyIIDSl6yLYG+iRad/
CSPwgun2nmtl74ONQh1roAHurF991bY8oYiR2mONsuoixnu6fLaT9PIfc2eyJDeSZdlfKcl1IwUK
qGJY5Mbm2dzMZ24gpDuJeZ7x9XXgEdKRGdUVKSW16Q3EaO4kbQAU+t6799yevJlzk4utrbqzcJGr
mDXfY1WZJxc68NYDLc5U/mPqcIw3g1jR0/+EGHZFAj0scEuTDp1qm6HP/X2JG11WREkbEc12hzYr
21f2TIlo7ga5gftkjopP4cqb2UPdIEK0zQE/fA0Rx/cM8gYigvswAMl24AB3ZHauyJWOrRDu6CLr
wJ5WkICYgGXPQ+uvRzr6Sxu9mmYgGEPivWsqMGiu8NaKL6dkGxfZ3Bwiuz0qrUz4D+N7F6C7nfTi
OpdQbIiWlgbzgTDxe4ZpCX5aeK8zVMnD8B2Bmob3BXBYGyJMsBwKMr1S2ywQ+mMbpptOpoeTa02P
MMjgRjj2i6S6RoHN3h96epIzjZh33JkJKs/qp32v8HgzdF8RvuOx4KarAe6e4Qy/HlXe39pIjnui
6XZZ5rCL9+h6I0tfZvjSmga3zmTh8nSJgyeKGyOVHnzrSJ0PYR5u2MjQNhvpBNNMpC0WJ3ITpMNV
KnMR5365jKVB6EkQvjUpIveIJndroO8GgsauSpLIYONI030+LjTdzMB10ijjDHdcO15MDI/zXsEI
Cngb5zYnx4iYgMe+RHcKIidZLBFtogbXmSXEqf8jaTnnoxhbm4GgiYnYdkKOR1dsepgk9jCsfWvh
FG++SsUi7DPMk96tyYo9TcpoNzT6iawsJDmjsdQYsK31XE+RiKPmYybAdFqpjT8W2JrZ2HALwGIK
QcDpXQLyXJzfbW6/Kek5y54Tco6P/KUTJrObBDk40kZ6ZdMgUylahKQi16gvIn0Nw20PdSbbmSlr
fgDptyJ5c2sPtMuyKHI3nGgL/JwIf4mSx/BFjRRBQi+1ptyI2WIyRfyPHpVAHWWzjyn9FgmcpZ0U
d9fI3jFg4sSf4aAETDzoyLcXDVJUAtv5JWvC4cdslM6Bli4N1GiruiTiBdDVbqjoGbcm29cxORjV
e6F7SxgoxqbCYVRMyZMAX1dDButsXLFsk8QK4X979W2lzYrHZXfvEhqc4BJwcKV8W3lJqlguwUOW
in5kTLVIBbSoy2laaGVgsYmOblEUqVVRzYokVIIM1vHvYis+tYLuGzvlaQv1epEz3l2Xg3xSdKGX
Qk/guw/JW1nIF2kE7C4msEEJnYJ+tpWUwMq8wqbWsz5RdxOgDheKhQu7bZE5wElM1MSGg+nYHg2U
qUOlH5gJsYaq4FwOSC65TaykDmJkiHz9iMGAhN1yH+QEdehZ+ZwWkloLgaUdmM8g0Tg7x5WrERGE
LHOZRCbSLjtQXCToYmHJkBc578xb59DG5i8AqYc8L4BjjCjRLcmJMFvsu7ivloNVTWhzoDiBha7A
HQST+0Fl4m30MntJuDcyKqgpybSM+EuJHBVBdIt6YLiTJhAdKeo42P5bzzq7Ue1HYpAi1fgZG2if
VBVMlMv6OGQ6mpR5HCIw0jIOct+nvlPnr4Po5vS+QdtVXXLMJxz6CfEL9LEt2ks1ThB+zCzrOt9P
F+zEtrMdOA6rMwF9ZzhA5pYYvoM1Eq7Z+uIx0DR2ZBnaN+fGzS7cZkN8Vk25UxrqCqD0NdUYJelk
f5ZOvHcT+hoZo/2l0/VPE91xejMtUcRIaRzgY7jr0GKYNMYH0abHOkm2agJRp6YY9QDhk/Yg3f2E
Ll0vyUCzB3zn3kQPqorddM14DrqVR3k+Bh17i+xjyOhYZayKUWn9wlH3QZzKulKUSWIsybRAXKUF
RKgP7okYaBJbHRlt8tHfBWX0q2UkzDfFOe1SUqEW++GaOptsE2Bq5XjA4rIAkUD3UWJPIxVkxVa2
PIBJ+qls5T7WyaYFpknkj0/dldQbYbUMmEiL6qrRe+KX5ylkEOwn134FqeYeUMyBX+vih9Ismk3T
nYo6B1eQjejUOuPexROhH+kAZxczJqk10Q6D5HiYcDFbsg8PgfEtnQhriqs8WXcuOrWsH25G4GEw
b22PloqVgtXO+SjriTiecExReBdgLEJPHr8ObObUsdRGdoAmdvW+g7f09YNifLBqvz/awbfMmXJv
bdJrPGDuKMzd10PD6qqdPylo7AavU+nfWmXVqDMCcfw6kCL4+yP8J78/qiIa3AvfznTyvOZBIM4I
BjWisevjNB9kMdbHrz/qST26hB3y56+feJEiqVfHlAzxShzI0jMOzUCXHEcrD7+eZJ0yDoZpjju3
okltKOfwdQBlwvjYilKDUS3T5FnSvXF142NMseljvfrCh38dBuKW0aXOOHGz3Zdw00/mnIcWRyNz
L6Gf2hlW/9uhkDwayeLI4+rQoGs5M62iusFqu6praG9//LNVOr2BaU6JU+Ef++N5o33JqyS5MTGo
yHlnCRgZtPjAbg1KbKmNAelMaf9ChfBSFPDGSBtcDJhlrt0QT+lBkeVzNkr/aLuahs9QOd/0YTg1
tk+xYaDqAIPh/8SmgbmzC1hftahegcu0r7xDYqtHAWYqKYNT114xrsUgKcNin0h9uhoZLi+Ay+q9
qXJSdlzzpxUzcqrT8R15RIBze2qvpE4gDwECizFBBsfM0et9GAXh0Tfq3x99PefPz309QpD1UOcK
mzDKzhd4J5tc8U5knZIGAHgPHj1qbfpO5vPXH004tUxIDONZZThVvn769ce2aax9n9wm2wzWuezk
wxBJuVYeyj80vMOm6NR48AWECqOWfJppqG8EH+xDxCJPFDJeLzN7a80xvgrToaRWAV5Ye1h6ju6+
Vm77K8qS+LNR+vpIC4LPHMzJjdUIooyGgCVHX1YIUe2dHodL02pPeajqrUpojfuECxypPYDGxxBJ
SqukwBV36D/iQatq8fDbI1CHlVVWJBl69coNR3n3wmE8Ds34+fWnacJRy7aFVGHNeRFK5pfK87Qn
AjC4bCLpHJyg1LeqVJBucBydK+5dBHM0D18HE6M3IG+rPkwJlpwIkTnjuvQpcZrvmVmH/Dp/YmPg
r2Wn9A3Ita3nTsWTOw7A0UytupAaWz5OSp2r2IjfNUewhyAYpI8zjVAqx35vZm4R+9NXRRV9oHPg
kKCjWe9ulD/HqGvuYTMZZ+hQCVrY3p68b33n79iwG1RKmrdxphhag9/9YE4C/dccHErlXt+ao2Fz
dYJsA1vQrGoc4m+hxtfdoOjOR3i648Rsw1EkgxtaEyNmG0NGWNSdRKj5A60IUm/LbW1M9jnA5+kU
yq2XOp7lkPt6DMp50+eZezFhWCO5iOWWuy8Zd/l45/1gPhhXtbTL3f+c4f+Ug9tI/xLgf/5fYf7/
f2T4C7j3/z3Df199z/72Hz+zJmzG/ec//ibmX/8N4G+ZfzcFzSk6mpaUyhSw+H8D+Ev5d9SfzL4Y
ZkrC0Q1iZH4H+Jvu34GyGIKOpXRZyk2o+nXeNsE//maov5MGYFuOy4DIJN/D+Z8A/A3iA/4pKMQ2
bfxdGHFdnVKXV6B4df8cVTMNKo8pBQmLncJb3qAmjAffIJIyICvXan6iwQJnXrVnFTABdYaoJGnH
KHA70sKmIX6uQdxqJDlRJJTUSIiRgwaUjdLZk1ca4hwESNnkywXG4x96Vz3phTh1GkM1lYBxhCNF
oVsl4eafPv+H3/Jm/iNr04c8zJr6H3/7UwYPb0zS03NwqvEOTcxN5r++sUSvXHQJAnaEDNinBEZ9
bUYtWDeJR7SAQkDStNCgDLL5jtTOpLvkLBqjbvovEkwi4lGSjmybnGbRgsKYNwa6Sh6pt1OYpPSY
7RBfZe/YYku2GHJ9xssbwywT/O34fHQfvhOpVHunq9J9hRvexMSXaQPzlWPQEBaAUb4FSOwgfIUL
v8EHjSmW4Vn0bz4J8a9pRHwSSrrClIYgIUpaRD796yfRWBYdOD71VZ+A9AsthjYsGlAEgrE/NGbc
b2KzYGAQka1IrbjPrGNKH9Em0gC8GFq6tjApnJKh21Box2towDDF6dyu/vorM8Sfz0WFccOWqC0V
9iTjz6E1seL+GfjSXlUy0DZ2FXqX3GpIQ+MMSQbxZNrOqZBULrVLG7tyMCeX6fgaGW63zxh0bYmk
M2kDoRiHzV5Aw2FpT+oDXIansKBRGgyQG//6Rcv/+qIVAFCTEAKuVM6zP11AXYkMwkVJvXLdcx3n
H+jX5OwL7JD7N1tBtJNSnDI2xuJtaxQ8haW+vPRkCK8MA+l7iKgzGathxfiJRk8/HMLBOuD/DY6j
m+JrzVwcC3LZaYIWTqfe60R/dlSXPdldf0FbFElKtKL6dDt3nYBKOGKnJEKGagYFZLi1Arfda8Ir
V1lkaovB8bV5SHL568/h//HlKfKudNR6tgmyQc4Lzcf3e5j5XJ3i/4SVbVmc+RSzTX8JSA9+QlR2
YuB/7LSyxR/yUjpEKrUovCCUo7oVk08LXyVyp5nBhQSQVZOPzJFp9JGQXDn9eHZN9I1Zdtcj++df
v1wxR3D9kVI1XxSWLk1HWVwdDKZc1ut/frkKPGcT9ixSVsAALmu8nNkvo/JJh9hfxk2+xepAbFWO
jNTxg63BGHypKkRoqO/SS+SqNyPItKPjk8/z16/NMOa16U8vDimgRXIYeyJMqX86p4okovkVWgQ5
2/D+hwKcSYE/K4tp27t69GB1/SmLgnRHlcp0P+qiudR8jnlp57DHIehD690NnYuOSMPDFbGoWEaa
X2pgEkU4ta/OBE8IABcx2gOFnZuIRZv19TYr8nIFE+8kYymO9DUpq7Mapzfpr1MhnK10u37Ljjk+
gvSj23uSmu7zNbr5Phvyt7hJ7mCA84sY65U+59yaWCXnrmx4K9sS+IJlPOP63OOC3iHekcccWcGi
pdTTWNCXMa6Lg+le0zYebj5n/J78UqSsNcRWkivzPn5P0ia/mRQB3KnQhWDAuzcp9Ac9Bs2GAZz+
iLI2IzmEmyQJf+FHmSWnOWAn5O27Iu+zHaiRlY+DYob9E4zUuOGbVcQmZmGWHTMczs7YGltaf7eU
JsI60PtyI+OuX/OPkVQbWwvfL7rHusM8GO3bKm/2AVrVrTWLpR13uImGcIbUr9o9ScPko1Z02rkR
G6TjAcKbTHmG56F23pQHx69HrawPZtvaDy26rAR+FiG89Z7+j/HFC4AUuJ1KhVAJJX4+dPKOGcNm
yXvAZEuEDumioeY1r6UQ8GtjcnPazYiJYpPqA4RL9D/LxkkUd6oq23JOI+CD9H/KcdYJWhMowRi4
9O08pO9c7YCxyiT2K/G/+8re2jX9V0bH0C0TAT1GCUPfmSWinKLWG6bpxg61hPP2ZW5xffNZKU0d
J2zNbNn1eT+frbpWSw+ERV7TwCln6Gi3jCq/2DwGnpaTW+txW3GNYyPASIdWszLKSD+Vbfc5GvWj
IVvz3YcA4RitoOALeQ1OlRxErumr0uKlpxaeMxcuxKMVamt0TwyU+wbClRpbScgbQlLQknsn1vZE
eCdvXmgESK8FqKgO9Dp6nO6xIG50WxgNSkQfsTwDTmsNXkG/4oiwzlaADEq1t56z6MQ0wrjlXUaX
CkxNEBmLzkCpSX8jOyeQw/rAeNTU7EwNxA3WuLo2WZ1TjPwwvE+rKMNzP1/Yhmpagu2jZJkIc9yW
vcA73hv5zkMWj9jSN6HfxwTlesa/W2L+vMI4QrrYNIQUhDcJdkr/uvxlsFBxU1qwI4zTiNzmzpQz
Xnix3DvtMB0QIDKYt6HBkD1YFvHZsTtSPRmZToNOO5oc3UnLAR2N0ZM9cQHrZIshTBrxM+My7KZH
3W7kGaVW/e/uM39euOdXbliOQVNKt23nz/u6ovICf74XY/dt3WWLYyNVEWCUwLizLcCAKc1o5TKV
WddTn8+XOR7BQKAvbGB8wudcyBHTlR+QFjfhbQf3azzjH2CqFJspDcTxJRy6cqshhttpqMbXYyc7
cFTl+q+XeT7v//ItmIYtLOBDglJWcIL/67cgTWSXOvK+edKPktPtV0ZeydeArvGTy5gXUX73pLwO
6vOkvQQUGTtV1hgzBuNx8MmLCwjuCDx8FDjb9lNZ/4yoKXPUAPvYUf6JRjLjJoIIQXqQ12C1ggFo
kmJN6c1iGZesOXoLJSQbT5Go2ouO+rkO51xfEV5a4vuuVQysFcQaGRJdSixPz1SnO0OZQFwpx5FU
Wi4h4b3kBFythAPzj9CHA8i1Lbt2zoTBbO9sz+oHh7aeGNESVVMYn/lsueukYXnyQjhqVfnuO6m+
TXxUV+30PfIUpue+NOpjEzveoR7WwA1mEp8RygOnhnnosZV3zKQPkpnR6Y+D66Tu3oem+/UUbVl4
dgZUXCmiQ61zFxhq4o6cwjTXwAENs45QmOGPVKSxgytJtmaLkgNgWE8nsf7Rj3PcGPxZyNDaNsnJ
fVZtG+z1adiLOjCOSLWfAdnGuzpAq5KH+bWO91wt8oCSDjWIPjQzy5hcayBYa/pASxWInmzAm4k8
BptjsmQEmEEoYiYE+4Ku4nR0iyA4j2U+HOEIrAKr+syoCLdJEMoz6VGg4uq4lri4JKlDBm2BpASc
0jodoJNUv9YmOSi2wz0db9IPWn8F8QHd80j77B4r3MMDwDXIqh2ICjGcR9hqOzGO3zqc5HdNfrQM
MKQ7abex15NnmojH2B0IWsqsYpt3RocnpzaWUTPSw2T6u4wMk/golkRvsB26uAyHoQGLdTJj4AMg
qys74Gz16g9REeLZ9++xuQvCtNvzoQZ3remQiJTuvc+pykzJRD7VPutSr3ZIlMg09JKfJH8q3iW+
ExUYP6x6VGsM9BcdpcQ3wW8t4j7Zol/OdiPRKOXgB/vOpoWlBfU6cs9lUnSrPOAOLkr3Mgi928ki
QRNLBqxmiKUbhfWmiDoUQDjr22yrJKgIfGGPWYiFSoobac1q27dMzOQAoE6m5QFZ0GnAxUYhGZjM
F9rXyE3YQ0igYyZZLoUZMQ+vCJ6U0TeWoYZPMH0KW2Ft3dx6BPfV0+xB9N52eXvj0shHwye1tLx0
eWQd87G2jn43zjdFOHkR/qkp0589J83WcSCbY0+I+1J1ZcwYZoN1dtj1QfCKTqE9OGgI7Mq3F5kg
Fo5zLPeILs5aaLpD1WoLt5xuSMrsyu4WhC3EJ70rUPAYU4dLNN4liQ99YyifgoE2EzgAcA5BdpQ6
e66WaHveZDgcXD03l8Q2Ay9H8LcnTIiV9YY0GD9mb8IS7otvFfYCAJYfWesjtUz68sFGYsKdzwQX
Wk3jmSUMrl7rinn61FL2cMgC+Qu/3wduW8T3lvhGdFLFQEWRsFSH32NHYzqHZH7+ZCT/F/oyVHMn
NmhvoAyJGbcjlsw+wMPZ5iNm6pjJFwyUtdZA/LKd8jMnY+EC22u6CB/4bkK8+9JPPLSrREhszCYP
dqKjAwJTzcSrO0RgQ2TM285QW9e5AfmyZhSp5zWzxYp05lVb9r9sD6SjwkBNPNbsuC9dJiigqMZC
pjvIonjtMkpoa+ZMKET2U/XAKNXcTN2AoYG5WlLm7qXHcuwzUbwZiK0qH9UEi5Bxs416P2kJzvIU
QQV7F8Y0MGFD5mknr23QeoxxAn6/JNk6VNySO+TFEwaDa9OvGE4WT1o+Wk9R1F61XhQQjN1DrA89
8xl6+rUymhPW+kUNsQvPdLmvGjoTbqhAJADv2tQtc5ImhRzWjv1+jr3pLc24B496Vz721lAcjFDg
Fs+6Z+WM6R0d+3fUHuYLr/etGsNnIpv7A2J/WI4Zu/nE85JNErmziKO2luge0sMIpAUnG+azMi90
JkhCvydZdyJB4XtKUPwOOcd4i9yDQcsXXrjmH78eGWSpL8s5+sgVaMudqkXMMT+yO+Q4eeHs2Z59
l1WubTytrZE8GHF0GsfhPUWRue1V3lDmVGGxDJZJaA5r0wdD4oPAJDmg60BmtfoZ7ROM8dZGqZiE
a7clYIm9AuAmFpMYrGyrHwzD15jFTfZS7SqfYDvTNB5VW6ozuxOaxn37A26nOAO3001y9uy4Ss7c
mJNzh0NpHwxc9K3WHSeyK49+DDYe8s0eafMNAhZoU7++TnkFqdQvt02iGEzX3e+HYYLC8vVc3GCL
T8BwL7pYUyh60WvXesfiE3uYAIfyAV1RtczHraNp0UtQojXzAD1s2RcXyzad7MuY/Ej8FioXEKbc
GMQhTMb572eYL/MG5dfsJRGeRO2bQpjxc7KBB0+Dw1gpheYRiR3M/HSvBxUib6N463SMoILkm7U7
YOzqixH68ZC2l7oez3akxjMIymMI6fMUjT/wT4o96SIQd5IoYinW/BP/+qPFWmRnXnr2s2hY65xz
SwZ+oDfQ2DIelMOpDp4dpJJXphrQMLjj6L77ECiPHLWiLs/V1BzwHklM1tQlpl03VJfTbLE8mNYk
L7WS3yAkRCR6CLGfVI74KSi4jw2mvrVkB8RJYc0L8BNggIXXYzjaLgu06oO48n6ht+oexX28Q5/2
UfmauR1G807zrd9ZnYY6j1kskYsiPDey/Olmlfbd7joIBZX/ieJH0vCQoVW+NUwBwHaUSN4l29VQ
MRb34Q9ulY8I8Ev0MhJWN/TBkoIIXHsRTxfTRHg11LLYDRgnFnldG5+mAPfvhe/cVml7AiIbPED9
aWC+RuyJHj0Fubuu9oasw1fb5tu3x2R8wnr3k3g1VqTe+DW1HelKCGZswWkig51dsO6Gem/vhuHT
sGyCIjOC70VJtF6LiEEzMfjpDZpnO9y5I3bQSST+ObsWVf1Lsw9VNCJ3ADzj+wI5gpndS+lHu3Ho
cc0VFbUOSHutcZNdXUCh7otnM8Ce5dUKE/YwPopKcj+WybS1sEmxSiFnhHPRXjOjvXhR5i/Kwkj2
5MssZThUW2Rid58zHQKQZz1geZdb1KxrzGbepos6SW7p8KYTwYi7NRrh3+Ub6liMQBnWSXYNwc/B
Ll9dLtHECd4629KXXNreTQzdKk6qElha195qfD4rIxXZU+oSuIktYVw2Qy4ODbtw5mLHZLT8z3ZW
j+SB+GVX1k2q0n+P2GQvpd13Bymmt8ywtG0/FO4eOL1LKoAWY73L9Wdqcrh/hMz9rNB4SHxZWtQR
ZDbUz01rNUC9LQ29Ypc/CBVF7BVSe59qNh523tjawOChWeRg9WaPJ7yQ1b6n+t8LhD4nP6Y+6ky2
CJONO3EkX3NdlaFzB2coYOOHpPppNWznpIq+S8u7V4XZI6Qqx0dJvhMODf5+FZ/wHs/ONGVhGe36
D2m7H5oKGIEVroTc7djoXfPiGXpbspJWpG7k3klKnny62FZsbuMilkfLKu6JFiAr9Yxi7/tlfyrZ
vG9rJB3X1tMQzSvV3anraL+Tur3CEjwuVaOwyfn4jGpgsG/SAbml+434pqSCptLmH5ZvnoEX+r/Q
va8I/TFcWo4LYb6AvWwBsDt7ixx4WNNJuzIdKX45M4/UgBebu753JoP8yc4T9T1oILkolHGUK3TG
xhAkZudy05exTwcmhrrs5/SAAMUMj2UGh1bTdPvWzIlmEXzCBwQAyaYAGXnR6rBfkCgzUouE+RlO
OHEVWqQdI50CghGLPOB1JJAm9PV9b7PdEyO4vSCt10GQ6Cv0BcgV7GZd2I22yCQtHXwO3cqu7ZF5
C3KaNCRaJg6Q1Qnw2JuoAIo0qSahizK+sDdkQ2w+Cc/Ldl3rTyedvc4y722iZtrMO6Et3A4TWjUd
dLMOMbLtiM6MfrK6ZKvRBZmeZOGw18Oc+bxAeOuT5TyFJTxs5cpl7dUBu5j02jmi2doRo47KH1nW
IlSs4Au2DfKuVe26zUX5aGNoczSrwouSLULND5e3s/E9xHRFVehLL7PddT4w2hbdpaWdckvjozFZ
+UMvWCP80I+BBNUJz9kZHhv9BJ8et3dclnvDkN+qYoh2DhCYbmjV6Y8D1ea4qQczXvzxXG33bBiR
aK7LZpAnKrffD/b8CF8uRMtUR0dLuOBJf+h9zzzl829+Pfo62EbG37Hr/qSjO7X9EqkS0s7eKblg
Ur00YXlzQFUNQnUihzkqH0Ne66ovjNdc+Rgiy9wkeeH/HixPY4Yk1WEaG5530nht+D0oGh24u05O
LdpF4LauU+5bBCSXr0OQuC/wPjZ6YYEqtQt0IvPBR9S+6QR6MpHF1VEX+dGKDXvXlCGR9R6Cc3A6
HaaKKF2nYZocB/vqeRGLPjlUYCq/jv2U0pQt3HRjNEV0yhqVHmpJDZrjbjO4AAk/QFUb1A7Ltkad
lOFedJLAuRl5QEdM6x4mhtQN7/b69aegK/sHK2OHTw+1RGDGb0CrGGCq8d1ro+ZeWNqKSx4gWUxM
k9jT0ru48/N8/e2io7XY9jawHJ+0m5LcPbzTFQB01Ec2cS/i1ETVSel5cM2o0p4xwh/GZhwfaJ6Q
mmnm34NR2Oevn0WYCRdCqPr49UPP1YhIobDeJ+wgD2WSFwvX8fVr4sLLlIocDDRE169Dgu/8XFTM
EhImP5Qa/JrV409KYhfYo/1eVXp77SOtvX49ao10g5Ycvzrc3hmr3UcIaOjN+MIiSQqX302PHfvm
WeLZHAf36HKdIxcoLsQDxEtMy9Ee53aGD3xCHjtYbOgyT+7Qq/EaMIFTgeuP9VCKlSlS45JQ3O4L
VVS7qUiTh8ycgzvYrrwJ2DZ2p/pfuj2LPgzAnUxj0P46/hNW5GDTZVZ1MlK3BS0DKd/vq8e8tNW7
5l4RqSquPwovs0ST2RsCDi9JFBso9HhU8k+PjXXD5ed3jULai9iNXitDRrY0nomgUTNsosbG8VOj
nbSxk3y44uX/yU2D+IHe19feOATH3w6l3VtLd7CCI4IvD9Xooe6TdlNymdttRzb2lNVo5ojWjcfo
MnSfNcDCMzNQY2cM7topVLo288p/jW00cRXf/KkdpP9qJcVhtPP8HsjIeJqxaF+/hVjJ3TZW+2wj
yF1CoT8kbqBtISFsrRgHEO1ufPDj0RV9f2aWm1zi3FiUbaVfcwg2vDX2yxZyF6KB+hBmcoRGhRRd
cUvpm99iB8u677Xt4eu5335QJke/cWtedPZmVVqzsGW/n3CI8F8C0uquUUs2DfLXxzZpZmAVNz43
ftUGRirgCJKNSiEnBM1wSBu07D0eThw2L1aK2D6c5efGRs/0PdHR19qfcOeWJhuKDHekVBijSPdZ
dUI/SMvaC9oX+34JW+cOgpkkP9+9F1n/3LAuM0LIrS3x32xAjWNGGiC7I7w4eQZizo5+kl/1VkeE
iBQ49UvBDsZJL3R0L9DuifALSb2C6wX4LcpQE1jNuuRUkNXsKyzCFzWQcKFVOviojCkL8lkofxgS
Z70/zt/K2sokio+Tl148nX1U8FkD7lzQUvzpdsw6XQo5wBHs/DOxM7ro3Y6BsXAVQ0Kr9rUSb+jp
kVD6o7ms0P5ASynlJiGfhO5dfday9pcomi8/I8JIokGjwBnWmEHfMyvYDSTa2Z578TLzXcT+WZVj
d4nUlYn/3h0G7dOsnUtJKir50jYOlmoJ4B2HEzJKnJXZjyCA/0Xf1yc2ZVcU08a0R3YchCEu2UCC
DmYDtJqKPLrKmhPAd4fXPojSp74Lf9Z9+ejSIfwOsYUkUZuow5icvY3ihjCRdX1lmIe6VLbdyupV
eQHmj6yB+8yg2/R6Hate1bFUMDuk2MJ/iY7aqMQWXXrI6p6LY5IHAPZJflg3wXRLhSXWU1ldsjKt
D8wU6GTCz6gIml06+UujSHDIqDnxRkzbPBt/CB+WvNANd5VOW7ciWtzwSn9tDeOqRSaGRZkel7OP
CUdYutlg0n4GBcjShYw8UMw8RX4t7aOPevwRGzTK/PZkIny8uFW7zSbaRZN3nVKZXo3iAdU/KuB6
zl+xv1PrftNTc9vW9ivtodcezWVtm58yS24xesjB0t4ttB4LgAj4933udLlcGYyugtT+aAAbo9EN
TmFQn+2OlHrfeq+6TjtrgcndbVyXGfE6BfyGJO4+wha5CKqapRJA7xLzpDMuUyAw6TcDKIhCjGgJ
gTWdDdmuohRzOoKXGuulSeecYoZpHTCOLAt/BaL61AYdRDWQMryF/gcNt9ZmLN0JArpTdfXHyJ0d
i2ctnvbeCPVTWN/TMOKmk7H8mF67Rzy0wypCYgPerkWTNUfTbFCScznZ/fBmpZjG6eick8CuECiT
apQ1OYK1Ynw03fYlBqZcjd27FGD94MuWRvLECfISyvpSa5CZXL/64eRKWzOMusGm33AG5YP1BWFr
F4mN+K3X/buBly2n+ETCkULW9prngNuq1kEYc70tvrrHJEh+6Wa4dVjlweNj9+Xm5NsRYkgzP2sG
J89Epm7Z5t+5GOj8bSLclNAJd37nHKRNF1Ybds1IQzpqSYooRoJNazL1tAzbhtRhNRgT1Lq0+oZo
404jLMzlpXDYQCctGGL53urGnarKwPNkvRTT0K89bAIE78EFGGTLxhmgNFPZk+qDo53Z01YH20QG
QV/vCN/5iFz7pkomlonl7xgZiPXgA0AIw9dWdd9as3iP4uyapOmu1uEsDWP9RHAlNy3JJNbdqnGW
mafTZzfppLR00OwGgtNvjZbAMsrJ0UweHc0kVb1EYl4WOox7XfxqYe8O9g1vIFp+hN8LOqoTpI9d
py/qNiBNQ1UnXxCiirUISzEKcXzSxSNucSzJgjQay4d+6IPfpBf9Ug3/ydZ5LDeurM32iRABb6b0
nmySEkVNELKwBVPwePp/QefEPZM7UYjq3i1tEShU5Ze5kt+UYX6oFfglGjUgZRM8BojRnoDPUYlH
VzEGsDdSXbjF624NO2aWRL16EEL+oiDDG0qhNfjNSA1c2S/MqltDnQv29F9cye7hYSzZAVJyObes
8KcoTXeWCmskiuHdnFVeRHtfNeAcxsau5XGK0wjedCThaqx0+KxzJzHvjI6SrYgIvwZjP/N87wHi
OHQze9fjGi6DZEn/0ZerEFRpCPMyhuxWVYFfqxFkxUK+BvSZ9ng6f+j5sIZVFLonK3sR+FgR65Qj
AT08+NGDa2MK1RX0udt9tPFDMgGQUWaxTwWtTllaV1ABZvsHpS+oc7F+EtCVC1SZZVeHPS0SGtQV
th9IhnoWHW0xFvPeh6Cjt+qq4AaC4tj9RnmBw4RUhEgGYCnNE5q96rY8gOo3hYJhJJd83hFdCvtA
3Zih/pzaJWY819GW0rltUq0eoOiwTHncu1VGetyLH94YsnYGP4HSvCPHF0eLJkLNlS1cp2Ct8luY
42KF/KPka4LyKAKp/1Iyhskr+w75FEhdcsKLBCmjbV91x8cxpbZE7eN7R9mZretiZrQYQxKLpjgT
f8nA+UXSpDSfNNEUyENfPqD3U6O3RLk9ZPRiarRWCYDfcz+l1gfxYsWPv7PtYBt5nIt4YMsCCwGB
MgAXe7M0xDxsiltQCnEIc757lhGFxlC3om2d/tve35eGB2E1bJeNoqZ018efBMwwuqKsl/rVzzCB
KOosruhkJtNCWLrMLl0cPzPkAngjKPVmvtEy/V8E3lUrxwUg7v2R1jf0ypKNCib4S6ebX+oYYyKP
LomG8mbhlJgRmiF0S5uoYvYMHFSOXswtVpbZ3W2Xb+Rn70w6KYAN1DdjrG5ZjNeRqUFu2Keyi7SZ
KFRq5m1SOchdsIGpQrFj2Wx8P1+xRldzuBqf1qh8m4ApViSpaWISzkpnIz8fYw7+Gs53qzbhzmlz
hin7Etafqit7idUgyK1/rkmtHPUPnSjI7RH3otPW/pSoaoYGKlgyvcA3rm7ScI+h7MeXbEb1Ua+o
g/1Ubf2oa6UO9wbkCx0plAsF5SNviSfIxE63vnUjaIBDLQwejDBfyW/xPxGEH2mvPjRMQEWKuMwh
xSDsnF3NkrpkvFsJ8Hga3jwjPFsjcsdod4gR0/tKifEZLApH+wiHpUnjGI7m/tlPSu/gf2PLh74X
k2jVEeOxb9PFCb2mqHBtmwmS/uhMMC2bVi7NAilJQzQ7zzwK3xKSmp3THaIIyvhgXWqtvwCu4Bxe
5zFqVVDu3QkSI4KRG/p/r8O2KKn00ZVV0RX3zpIfHZuulWrVBokP1P59/kbWzNlpahBAU5yintnQ
7MFCNPu2Im7595ljK9ac31g/lznXlg9TfB/Aq9oju/Qp2xEMBc68FyJIZ+ytmZoWRLxMUMO72NDL
XTu5TjuFTGOv0rhbWqW2a6bAyN9nfx8yB2heYsa/ikExaqMDnnWoxZSAbOvauEIg0gNjGo9puN/z
yc4OKXVw/XKT5Im4D4O5Sx3meG0bvkXUcG2C7FMZRbGqpBZeRXdUW0o2ogwI1giQeUGyL2Jd0qpV
UNnaKh/bjppUZNCyBOdZt6I+lj90M1UL/L/5e9nWDAwVlTaCBDTnEHGpOfIlxZK/hqh9U1TjV+jl
CGyU4FxAejrWkCxhDQ2HEsl3k0ffZKLSy+CCgmtxQk+uH3vdsIEFqXqUlJETLW9e+okfr9gPPzwF
gfnGEJ+Thjk8uHYOuvYTaOkzSZR/snHZclTHPqa13GYxc5RHqMpfN05qfvp2oac5sxYeVYDE6dqx
FUJQQ7MqnAgjWT3POvsj6tpTaxqkaPKPVnFeTMgRSk2bFfNkW1Y1NDZuWvw6zOtkvjFd8cUCNa/z
/rfIi4bzDDDJNgZprk2bJoNCer+/KL2WLc1u5mvxPxtiGsCqbS9+lNDaZc11xDUM5oRYGIfbFNBU
ZewAmj5E6DyowZL9bxNgWxgBdLEzXLZJ+ZorWEYa65Kb2D+zkNAMp/oUq0D9k326HedmHvO/Ruij
AUNrKYwXr9Bf/Do+lo6yCiPvwpjqKyMs7Qch/1JxBna9L/TwGObuAzz1t0OeYOiKTeWEv1k8StxK
AEV8Y6lkTB+ALkGqz/ovhmybisoauyFnnNWg67kvZoklL7HW/0tH9cSbSJywqveKIvZt8vRr89Jm
6BNl9ahV458l4LkjNY+XMg92vAc46sxTb3arIsfUNZJj5Qn/mbOhb/vx6Wt7uylvbDkhhasIS/zG
fhPKBwLXfy0DMpgwdiGmNNWr4j4712W7jFHBCD4ioa3cuDxYdnYn+qTebSViZOetXIN5ZE2WCmhg
o1bfOTh8CQkATqyy1vtEnwv3kMPUX6FtMrrnZM4gi8rUon4EvTyqEXwgUKWY3wPo0X256+PwtQI5
nvfPvKXlJ6suVY+Pue2al1qNz/hKVtB/+RX6XPlWKu8uHS063SzzEt89NpFyNQpvAadjcJj9APqj
UAcPtKkO3aIPSmfOqVg1zbfK48zIGkN1bhXgR/nWzPiCreVUC+OCa+AK6+Qztj08RvYXTVelgCjA
QrarOEREoSY2DZFl1e1pEuAoGBgOoU7u2Mhyl5mur02Va9ruEZ3Kf0mmXmzd/IEF+Knl5r0S0bPQ
/WXajJte0d7MGgq8n9cPVWn2jlnuHA/UwXjK/erqZPWxzakccL/AOXNeSmyMJ52GEzr9jgQIpBwP
5SyqvVWg1e9p4YFSC34KZBZYlN3BWidh/etEgoYJP9sHXfOeBX3Gkb/+SIL85FSYr7XgNSwoPI7t
a6+mj2Z4i10FzCKiqaMSt6SdzJ2gemYdv+iav5MqkIMye2fmuenTOxv+te3If3R1QFjhUG/1nxZ+
t0F7xbj6W3koO6Odfvj4/Q3SY6WdvEUmKwnzPwBaqbi1NRRXE0z0vGrGt1BCd3XoSehg2FSwGCGl
CmUehk8At5DaCNX+fdUx5JSIW0n4o+zfmavSONBTvhDDOuf5otFIjrbj/g4orqNBU71wIhD+YDCh
3fC8FOFCGyUFTV2DKMMWsHGzDHRgx7MlIGVvGq+jLcF12dncK6ITbMQB6xhLiK0P89JT93jSPylK
vXW+rbP3ZrAboeKH9o7aX3jxPrTUsFLmrZ14YG7hw3oeQKuWTDNbEO9aNyx9JA74oaviqQ4tBepk
v2OxdUJn4/nqgtaUFwJZNOnQk9TihBwPFJQsKp2NcO1uTLgnfp2tFW5F10bBpWWPNl2AgmuVY2ti
hwdN9Ni42kNfdO9RnF1sumFKb+KR2ls/d88Ft+ESqpCf/FDMXoLlrQ5AWyh+gZJqGmdVRK96Xj0S
vqWtdVswzHM95EexvW1D14c7dteOw6pd0847WljV2Nmt6jqxeNsA8/zFfvN46nsNHxWJsYCpZ4GA
iyLXXSUJzxWRRHAImDcah6BWDZxAGNYx0rhF7QxkvG6CvVYQ96oSvm+Bacvm6Cud4QxF6jo61sUv
s1nphatax3zghdU7jst7pf0UmXGwcs4HDYQmVLzgCxDE2S3vgbuJMnlxWdOsRL4lELgxqCq7sNP+
hbiumrbfMJc6WVF3dCQmfVxABJPeizb5MF14FrFdcPGhcweu/QluFDS/B0ssM8yLWdbbdmBWVg/R
rXbdZ+68ZoX16VZZjIbm1Nj2tspQ7ZxWefHYjfm6dsJAzJDRJ7idqss4/3aT6mwr8twOMPi8fFFq
3IB54C4yIzpmIY80SA3XwLZfmwEY3ir101etGl/z6RLWYxCdMCUNbDdzw+VdCH8HWgNm3cQdNxmY
zrwXnYIphKrgn1VF+2rkZ9MUfZHJhMpcj/HGEEYUfMgL7WqYXNyTZnM7Dbb34yTtPSchrwvzB/gr
dRw9u3akoAsjehTDNSXsSRGevLx7dfRZ7jmvUmoBHNgpbAgSPM/vJWFO37JfOwVxWFW41r11aI3z
NCkvbdMChbMxSxvX1hO/3Mdgun/7CW5ap++jT4gqo/Itslp4FZ7+qejFPgxpbx61eqOTaZiVaHZz
pyX72bbrgQsjUcWT3RJk1KTWZlaI5pDXrxI749KyeLhYziGPvU0HSCSlY6bx21fLKKjV0Xa4JQ9K
CerDiYNb4i5NxVtI+Rh650I9LrHbsnqN7O7KakbTnX9xBvA5NaCE2TAmW6rpmc3wDuhZcI1r9VON
1D2oLc/lWyO7UKLog+C2CIHXC0acYma5VbrQ2hrUy8YgSQ2pi4XK1BmTjOEmiE+ZFrMrjtSHqaTh
QtcYkhqsUE3OXZIPytN3XlXf/VCM4oQr6pM62GFGjKsfuMkkJzW8XxCXmvJKJu2fQsfDDHeIOgt4
i8KY9ovRT9+ckHgxAuEyqCmnFsZ31rNUDQkeDl/v7yFGJXfoDfYLFsN5steq7CpczQptFP6vMlrf
fTgdCkflNnjNpovyDxUnBEoWb1OUfvapvafgHGhnHBYwJgHHACVbd/SzggFEf7Oj+tdoh3tdDPz0
2dTbmSXXTmBT0G0EMKf5Dqa/V4VKx8CEMm6d8F3e5MaiHotT4ZWb0m/kbPrOkYoZW2u+3YY9mzbi
q2sxt9Qpc5mKG9ce5Y9Tsn92wi0/H0tN4vwKelsh0a5DUX+NdUJ1RAKTuq+p0k4VexF2xRdzvbnM
wL/0XgqWP5FbHJaMeZhDzFCw15pRfGZ0S1HoSPYPq4DR8b+hSaWfozcuK/I1IFXStZY0h9xiS6Z5
NpXsInvDwsd7EfLIMM9V6SJEBuI34zFqjawGMF/oIp/0YDYEcVofNTFeRYaz1TavaNFsalM2eYJf
CsMmgFUeOkNTe2tiBiv4Wp/4ragpqndGJPeMTaG+lnQATjAosNyMIP8ZUlB+XA8n1YPiabnH1ne+
4xFdrxePqa7Llwmgkgj7H+o8Q/CkInuFgUmlwUm1ucEM9RN3Ku0p9UddiA9fr1505rVKEhPa5nlX
Y8DjjD8uE4vcct+n5UKvSgd0/6QkMK2xhp/aluxsAGo6oEZmlEEcWN4nNs5d7zA7Ggk7W6UkjJ5Q
UVhdCFRRTAitpwfxMSdssG6dlHq6PZBIY6aqQTznvLovnXBvO951CL0zkst7s1ZG/Z9XKl+o99+l
iL50NV27YIyHlqeN6th8b55PpQSaqlUoRk6tvBEb3zHDPeteaXHDIL8KHXdl/m73jB9Dv3yPM4/5
FsnFevJJ+JewZ0WoC3Mjw/ajUWxY1y39WRSPuOrT1tHsHSVFPoj/ebhsuYqUnxa4E+y7fWpyUVZF
vwnDcWfxHG9V0OzCeuUIdQ8dWCb1eGxq687N/C/3XoZU/+5KnlhpWj8RYkBvfHh4CMB3IO8CSvzx
Wbd4Hzn18tTi9qLULjetWakzXCU7vesrfvXalNsyg+yLHe7Wsc4oWl9dssZWg7u3ceVMsplRNP3e
XVQQq23K1Mkv2uc4kiVR239+wG8MswUiqro0NGJYfqzB9DbfU8YedphcAKR/1TJ9KUft3tCNy47n
Vk7LhEo92IxRMpdm8eKN3k2mLZWHNhlvRlNx1ZMeRWSdyzR7j8s1Rh6w1qJ/r4xwj6lt0IdbBrrD
oB9Wlu0npR9Xw2Rt0kR7HgxnP0T6HZYeSGtG6nwHxcSXWVe3lnwPv7VsW2rJVTCfcMO9V09Ytzx8
D3vnNy3xzLTy5lbWqWVCYdTifJGlcx/K+A314DQadA7AgI/zhy+KMxGrS+WVLxbxVjVI9n7ufGB/
+o059lVDcMNSM7c7Rg22EXySF3np2WTg9sMJWbGprnkwLHBlHXqlfddTADOa1u4Sf5xrvrarwnaV
RhDZTJMNhNo+SbgeU7Xb/USdcaM/m/HhsonGj2q6kk3oJjPYLfRZtpvEcz8GvRim+MFrzgPYNi6x
GoCKmarXuSULoOPMyrDU6MdpHR6pn1WQOSyRfAQ+fZcq+FgOXjPAnbxVjrYZGiroXCTEIKI8aU1u
K0SgJuBgh/dE9zowlzHL0nBpLewb+sTCcii1n/WmOiPvaqKLWXIeJeIzgfqmVsFXlPjATS2gHvrY
fWdAows/+Jc28bOrSSgEHhXgqaVuBaFJteIOimiLnQ85wTuT3qORdjSpV6fkjtf3TUgHgT/sXnxV
3bfpJsgbLAXuwXMJVFK2GNn2GYYmrjXoVYS9W++tUR/w+hcp3XqixEJs7QrLuAyWeoiqYN9HNWkH
ZR0V9T7ikmnGBc0kPHCcRQ2xLrIlaNFwFQH06cdmqZqQbUr3ra7SUwt7vRALD9BGg79/Kt25qq5z
Bmz360mqjkNYjF13c2qBsZQrLYnp60vzDVzFox7bjPWp253l5AOd9msos18pE5zsPsfl9FtNSgyb
UlRzb1S3isuurKqmHPfUdSlQ7Z30MjnwvZ5pngJoglgYHsUq8+Z5VLJUGky6MFl37nk0u3UcTHCu
Qv0uM+ecskYrwsx4syY/ZhkvoVu8d0pFtYZwXskSwDRqY46oUFiVNNpQcrLxsLnRro1jvWqZBVMZ
rvRRzpVTY7fMtwzFnnZXkjko3y1SzfQWP3Qqg5OmhS9h4PV9Miq8O2yhB90iLxzvsJSsNWY1gnm5
UmTvjqZ8C8V6cf1kX4XmwmL0hC/9ZvQH4dJPNuruCj/X2utAccfOEuTZpTDtFxurwhSyhx0zUETW
94yI+muXuT9m4/1Y1zrQPrQsXfkNVSJ5Fz+sILobpHynQbs77ytMhJbyrC2eOKZMTsLt96bVvOd4
YDuV0kJP8iSXRnmPGZR7vnaNzfq7HaA6S+2THM0i03pS8DZhPNp31h2FBENFeiKIu8+mVHdCRGtU
x4eWqT+4xysyy8mFUA37fWbWmg2dw2ywRfsrPUBMzaznYHq/FkM2hwJS4kX+WGJxqcqr+m1YbYPm
kZo0YbuHpLeXHhHpuVVCbwKBPBvMyAQrzw49KZtTUdlr26t+XVXek8G/jTbWNEvueqP9RQybBKT4
qtBkYSfxVWsAGoBhzplJUGXcUpxbdtvBMV9cY5oSd7+Zlvx2jIJU+ejViVgOf8eia9lq8xue/luu
UDn0n3+CQx0NF4b3ilmzqdEsmafMkGcvdRDfTKVl72K9ZWp4VUluUOkWgPAiBUXgV4C2TDrx02Qj
ezWjYb0j1wCzdMJTWeVMjGwk2pZRTYC7qKfTe/rCVL3Q4K6bjW3xUU8/a8AQ5e+rMcNcR7+EXZvT
z0QxowKdhyV0kRjykWIUmLMa4a5Vp+0kXkiTrfqslZQzaRPrc3i3awVoa8G7G+DUcgb7QFk90qkd
IflozJlKg8urotuB3G6yrHUV+Hg+vJKg8alBGRkoPLWgrXbFLyHU4F8FWR1Cagva99aUsUVdNJxC
awy3Sey6FyhXM/g9P0NXakR+5VrPW5Rvtv0YCV0KjlvKS7wmfHPUyuQUE6i7UgCnhpl1CjoErNgR
+M7U8jyYmE8Ur8+AkavG1sw7BNvGXJmNL9ZcJO2ScFK7GF3zQdfvzvBhGmuJyQDM6Z6Z/qGLFEu2
2rozhohncL+nPp182ab5YjLMYDaho3bT6S0cF4xL8MVtHDBS9rcBfQNWooDsltVnk7yZpb4xTSTX
hEL6DQGdo9MjAVE18lF6/cGDl1tkwznV0q0crGvYV3uvIeqBTYId9tZPXEpzXZdHTovrwEasrtt/
0jHfVawkZg/VbHScht4EBqsgMUa+NvLNIr3fKvJ77CMEItncDV87drH26pWgZBVssi9OwZwqKVtr
aQnljYKlZq1TYDRLc23TWNlVJspdQe907I74tpI+a0Pe1HD8pVi6mslQYPAPtvThERHUd2IwjzJ0
Xuj+e7cCc8MgaBm0/rNL5KeT5c/GH8+QGB9ZOZeqg1KOOiIDHg7QRY1ZiC11TlB3Oei0g0Rx1G7b
pjxkKL8hRExiVU3OGGFcFrb3iE0ey4rSiyWuAIJWwVnqzhPS1KEq65tU/C9h2yu7sDaJTZ598EM8
Uky+i56jx6Qgz0tuq1Ykryk7M4MCEs0CHyklk7i4AImtkhU9BtG1Cf0anI/HT5S6b+5NDtTw2uDK
Op14nTHmS046yaIdQPbwZPnttJqLXqP6Lnj8/RWbuATqL+szFV3r1B/pyei4FOIq4Pqz7oy2qorK
XT2BiGm0EuUIK0kIN3Fmld4X8gXgPOyLWCDkNAEa451S/P24G9MTD8O3OZ3ZTEdzHyGsXkO8dt+V
omV7mVO+nZ1xg/XzoR0Q+YXDGqmWjbKpEO+NQc0PbiT/+0GbXoLSYmw+khPxNW49z1hQQDhqVnGQ
DabYvKc4uuWYc8gsjD1Bo1LMDVzk+PeBTR9FHGPnrUfGhWe0mJOeSnIilQsri4lO04bdhmANTg3U
xnUyuuEskTh5E63UCIlSKydYcYHF8TWAX3FRW3BIk1fplvm8sMMWTqRUgJ6Gyn40bQouSM79vfrf
B3X6G//7a39/QN3ehBoGBEFPCDiH6YOV08Ir44Rz7//7GvpvMAWRgsP/72tETOK5FFpF2tay9lXQ
YHYaUmw8U5JPa5HjmPnwJ39/XGpg60KKYBaKobigbqvqxONMLj2Qo3M4UNXp7wPz8V6bVVmHQ8Bo
y2VHTHhdpyh+LQcJ1NpEZ/+qZ9behPI49BiEse9v2ejhkZ8+qCbAXEPFLjW9UirF3yZtRHZ7emnw
JG5afry4icKO018IF4eIMJrNGBwdlNhjl5T//ayZPvt76QvXXHgjtvIQ+2WwbpiskJ4yjWwJVg3N
6u910Lb0iMHPZ1eqLGM9BzdpDZfScCbfjFKby8rhgfyf1zD92KnFUCHJlmqjmoAE0/kGQTCBEJQx
oGwV2bEZbXcaPbns2Dj27+Ppg2AGuDWkM0cZa+SK5J5CUgnebG9GFFdEptZuY1cs3QwCCpyV4uQk
anOI+Pmu+sigrHQ0Z/ufl1IWIIuL/ZRuS2k6oKfZdy52PzroXotOY2ITBwgcVmUkq1DvqjNMHHqz
fTrKYQBV578PvR+MO1PNjnnhyUOH3WNdZM5766aEsMC/y8N/PvUooKJ6JNgPBa2uFEHc2LCkJJJ4
9fclOuv++5nn1odcuuda6pIurdI4k9k3zn+fVSWtA55OpLhEItPS1NlHWumswibtVqHq6I/SQoDC
HF1RLM7LoV0KS0aPOlLlic0QNWbTl7OeAldPpIB120w52V3/lYd1jmzXquskccTdpOV2y+MeG9v0
UoGSTXYIY0Ti9hDR7OwlahTzpkdfyDwc9qAhvDjukxm2c/v7Y4zRm87MBDlhmdHgXWkr9sxqodA6
pzMMpUBh3NEKwNPfK/iF1eMHzkGKwFqNomVOiXBIYnKjrTt+ZCGZk7quaOMak1NbOOrc9UJza8cj
YzZ6D+eG7wX7MaV7nbDLvo1ZKF3aqbeOUls3RDN1a5COoq4mtG7D9IFSbl3ps9uohw9Un3iVmHmy
IaESzHsltA9xJbDEuxze/17qupyOrvwBnKsAYwcle1YBZ48ytl8tzMX275URN4zOLUKfDU2feMiB
bRMmzpd9Ol5dc2rzdODAGiFl0C1g0d4fvQ1sg3tQ6fXJYDN30qosWjVSUxgj0SFSCWPrZHjUnMCI
8Ir4LCYD5yqRFenSNlINjrGVOztSLvbO13pnZ7TGsRL0+WmOBAJDfPZ0+fuUNnpQLdMXyTs3x944
4/MJNsUk/Gn8e+VSaPmqSZTyqNa9vDhEBhZDQkYWUWtmiLp74toVmzaVCbZjXnLyPbr897cB7WvX
huYKGjvl23GffyQgj3Af298obrhtqkK7sxsxVhGMzhm3IYubics6GbvhPVEZgqCAXEdKrg5/X884
UkICt/JdYAfVvwjgSpFlPiMMTf6jjpahk0FtA9wSg3daCz9B864qoR87ABe7iHnmBfgVuSrKnWLB
RjVKdHTJfCBwrjgEQ6y0WLq2RcVBYKk7SqjzDQvAqgqSeq+abL3+PtQ4aPe2S+POCI/BZmd1tPsj
1UXD4e+Fl1WS5bNkRgo0dzVM//Tfv28Fo773jM/MMgXZxunrHcoDO0ufI22iAZbtu3NRQ4tSTULN
OhOSwRnQ8Ar3t+XZGdJDPxfgDihWBBjIvZP69KWYyJSAx/Vg7gclNDKTWYgkt0tn5Vb0gdgY2MMC
M+659L0PEtYfpYnzEGPm1Mj5Q8JCzNK+D2ZxXnx9eUQjZvqAoJia9OaylaVoKL92PXiGITpWITX2
9OJQfm4+GUvOkoBYcvljd/673v9Let5Kgb4DSZaGv4QHPWiKRyOYe6VJtqUpiC1RbL72bKdw+HwO
ArGVcPpZV6Y9EE81qdK12FTJhRzjJXMQtsbMhu+R/xM1bvnBYDWjk+U71cUVwPzc7BheD+3djbSM
01n5ovn2d1HuhPR/BHtmR2TvPCDeqZnxcusrs70PBWsbxYPOxW+3hoegrvaHbPS3VoXTXPQveEke
MGifEa29NFyvrJY4QXTUYu86VtG/lhZTHtAMfUr1y6Mg3NUurKp2wloqYd3NXF1ebNW/ld6xZWZW
MHDDwS5oPXNzlJ3kRgBkgXd8UyccT60QVduJb+qkavRJS+nuGL+lg7+iafXTFihbacdmy4BR4HqI
mDnJoEWtE5lX9ffCopnKK/ZmAgkt61EnYv8a1PXVi5VFk0uaH+QHUJVdZ+erWu02QZ0/lHJ86g2U
4qjq75bqrXNQfCwLZ2lyZ0qnu3GWObeWuHtCO2HTJMc1LnNDrBjanN1xZ9T0CoqMs3GFVdc/RkwC
rExZOjK7jMC+TQ3UwhjvEadOJNsXmo1XleC/DF5y421I12lpQAaVe63w/wV6ge0gfu30cD/wznbM
t+sQXptwWZOwmOSa9hqGwZmCqJuPzwabX/qS2+E5aqj+hrM+yzsG1xGmVsovvR/KbmfJoFxoyvwp
Ef9YJg5BLYgzom5l2SJuxmoWjcNHZjHcqIN6ajnfB0VyD+J464EdckYPsUFdUkzNYaK+QDncAHbC
Ts4kwTOQzGlESOaO2h3zOJZbYQanyMuJNLX6e87Tf5a3ljtr8WnnanlLz2ipzF7IWYz6u9pxoagJ
ljwuxO+aUEMy1quS/OlMcP3MEidlmsnEL6A6XkV9qhsfD3/lrc0uWPVZ8Z6XEb0UhvsI/OqC0/dc
2P3DHMY7J5W0cM8AFb91T7uCjPp0BLEucg92zMaxsIbfgGYvluOzEshTCl+xeaU0chs1xSnqhhcK
QqLZODyE0N5raxhnMVdJytmIcot/pug4R3ZURRvEoTosp3Yxzj3lXXfA2mmcD2MSFAtDhQBSty+G
1RjMtvG7x1MtL3y/RRBz3inwRmvI6qjESGVaYGGrPdkWrr6ghH3OAOseN96983AJwfIg1ROSXWlb
tD69wOXb6C+ZihbolPrC8VDS/ayC0Z+eHF9qO530xLoAdjLv/OKgAUuPrnnAAbwrmauZ6bEytGvC
Jrv1kBV7Jl+2wjUVq6wJLG+zLmN5S9nXNEHwjyjvr1PY325MyJABaSSxisVK8Y26qx8Dkh2u1Aby
y7OozcqD4nY3Sb6O6GVk1dncoQppwfAGTJrvbBytfNC9gLbF84cRU00dHad9oWQ0obAKN3WuzVp6
zxeBfIFzf0tSAz2F8wJhG5qYcp0Nq8pwgpx3c6Ojj/FutC5dmkZ1gqEl4Y1xMNcV3RS0GH2VwvHp
RjaRaK1bSDp113PAA8Db0V1Vvhtp/LCtFc0Lb5FK6R79fmkf/qQGlXOejtg8KSCSLUsEV8JXvoB1
Kzw40ek7k3mLoFtA2OKgouiIxKVz7A0s1rOqyh+9s81lg3HMGWNgOgxsZ/EIzlkz5UZG4rPrtUuh
y6fT83yn9f1IjeTTkbVc+lZLWXPC8MPpV4aFAT7qqAQJZb+ioyc65SkYsqih3YZpKMg64zaQmw5w
DMDf/XAxszHGHLp50nmHDFs6YblNmGRAdjwGxX/agNpV89hVD2kH4CL0oScyLV+ShMIuOUzmy0Xt
ESDwPJa0fLRcjJuop4KNF2NTfL+UkKUJx1O/GAh+KITZ/DSZCxrC1hBxuBNYFzotr2gTXDSOy1uc
KcYyqfGmZSASuTH2Dnglym8/sMGFOAyNaxzTGRNC+lVTexK56vsANI14JN+rtB7kvGaGU8Ieosqd
AJP24Soes8bkKRzWvZoQdDgO278XMgox6vNUwRuFkQ/dR1BeiJicvHd+uqvoKjIjlgMkOcrExzaF
vYElKU9B/2dyE5XVE6tkmDP+bGylBKCVvlXuMG/z9MdWuU+q9HPwsIZBHrmWDoWMyfTvj024Y+iM
Yqmt/Smz1MPWmodEUmZaMz4b5TdqzZ8e1IzISXtbzZ7itJaTqGKjFnXr1BsPIIlwmQmckoqJ6dBX
+qtfdFtOp/aWbw9bB3+nNPsXl6AZTsBLGHfero3rfgPgdJPIJNk16EHw0ZVLxzNUl6l5cm0KfVQL
c3QkP1O0bN/GMJ7q/oMwIMul04HUUEhFNYxubi61OXMtAv83/b6ZO+W075GuIp81HNK+/iqb/+Po
PLoaR8Io+ot0jnLY2nLOxmBgowM0KMdSKf36uZrVzKKbBiNVfeG9+0JegE4lei9G2B1reXNMIZQv
mfyiFjCTd8XS2L1X7npQ2flMmBtAdkzdNnDFcAm0Xw3kLA8TawnFU95SaBwHEXQXUruKo9n2CpSO
EXN5GrByRmIbea62TFlNsUQO7Avpgm1wTtRmxJErt2NkTz7CgZMxBMChbEy4XlJAmSJXGUWETV6R
k/0rUuvGrml6DbIs8ysRvIvIwYvlVP2mUjLX1xvBvqXZpnJAAm2V8woTA1jyh5mJL6sk6cIVgbmx
J/wekWdD6TM9djsyqpdjojI9nxxsSSOuoNHoPuIKozxDiuwNMtCimF+zcm9lBhR4SVx2j9lpgMXK
QAvs0eDkc6FK/oTrpFvE2qo/StXx5+Cc0GBZX0UFYhWqR3QaX7k+qnfNIRomeSp6yUcEF1Ik6mc2
TTVHA627UU5+M4g9akpY+BY7Glp/LOHFgdCfvTbKibTKnAH5mBNSX5YeqgquDOmkOzYQz7hPJe2c
CK/WuFIxDo1sO7bwvcjVwieXUi1h5r9oFMksvbLRr9XxvanxEBniO1aldbNnEVU1hBlNLrVM5qjV
csT6wK54ZNTRW/sAk6EPVpT69rUXBkcDLGUkM7AVOnoaNBzGsYNgeMfth+bulFok44IbuuSZsmUD
rHx4wM9XqkVJOGU47Iva2Bs6tzNeomeleT+m109LqB9ruwE8HLftL1fIMtTDU6RZiJ6aaFhOeQNi
0Mxsv+opy2sX3Kze3WKdoZAVfkLID3zgygP23eDIWX8NI8U42LQgfgZeyQ/G8bef0s9Ml/JAkPtJ
Ny3Nb0fYCGVgNy9hY6Iagl0bmTxjGqhKSOn/YjV8GQB4eb3dr1zE+NjWyGvq436tjegKBtINEuCc
cWNth7IGNYkoQwx87ph6mO2+BkYZreo6TDapk7wXQn3vROD65LdxuiQWIcnAphiOPVqLOq+TbrRk
6iiXkdv9tpk9rLGl8KlaMT4bQjq8ut/nXfgtRUz0xC7JEG7kzrdliEPdyW2sRn+Y+fegFAIfESYz
7wz8c5M0KzvgerM8J7uZap/AtiTIRqoftZzUO7TUjYd8pPN+jIYrvy9SROj2rTXt6AWVFaxcHH+t
eLWEd4hM8RkLB2lZdxG9yZ/m4OHIxUcjMnOcRYQZCUr4Zoi3HI4qyz/+sB4n5rUB5GrnjrpDjpot
RUGicJCWz2acTMRExlfFhK8lsJCVlvOcUApugSc/rDZxeF2rg9pUtJK1ACOcvkTU1ecaAVWWKf90
JXoxLWUjk+rJaXWP4lb3CXe4xm13do3ZtFpZP+XE6N0Q7Tkr/uV1fbI++SZDBgALQ9d73/Ji46Dw
4fBcOkS0YXD3k4aruGMJhhHEKdA4oH9YsnIk81hQJCPlfUUZd8h05xede7cqTMKaHIIDKMiihuAC
8xlg+WZD9Zar0GLSoefr6SBjygobVlkTVuQ9XW457l988INSUPrBo5hUws/reN+3cXiIJAKolPot
0BVly9ZSuWcplx6Or01i2fq2mQbeX4qFUJmG9YQ1lX7ELi8RxpOlbUTOypjTieORfrQuWDm3hQ4y
JsaU1SJH2Blm/UmFNy1dtRp2EZkqyyjvqeWNAqe1G9yHMadxMhPKDKhI727J0EpjsS4BdGyMnKQx
xTtMcGZkAhwyrR6EFnTY586WjoXpE5/RpyCwrRdVci2H5C/R6u/adDdyGHLGk0ja+o5FW69oIwwv
0wTPcWlZKDzAg7j7qiKCM5zeK01CuArgsU+DoPH+qidwLwwhTkgi3wMbM33DKjvNTwZNw8LrmZkV
oEzaKP5qVZacLPmBPqmwRsKSywQNly0bAXSEaiBqUcwbyiG3m2gDxOpu4F5dNcHwJyoPBicLKXWq
LT91m3PbKoBUlOpOickCRIkOQ6r+oE1ApBW2M9EFpg5uXFHSin52Wfih9zn9OsS4BZY0R2qXgCGT
Fbv/KjAz9AxsCUMy0LpRr9ctst7VqFVyq/ekpjtCfNqMtbaNtaNLGTdmFmjvXeJsiNMpwrr+oM1y
lkqVBZeYnIdtjXcgVxLISqVTX5VRLzacG7x6Fgb60P6LKzdZOQwwFp3L/KLPqeNGpfQ20hNgcrSE
CY2km8nsB2fRtivpc8LEweonYoBR1g7WMksciv7VRC3H7Iidl+GlFunAclNKhM9cS5zbirqe9IpD
0I5vdKc9SquGMV95sTuPLNhKvWhN9oy5+Xc2Z8AayDMuU3Y04MYSfZfnRrVmQ/MMS8Kt27AzHtbA
/lBGLZ1TaeBGCqyHsIZxD+f4ZxjLfteL9lSKTVCEH7FMSE4SDwsnbgJrPRmSvWW4H9EUvuMZxiBr
JfxzffNwra6fPY6L3kYX4dZY5gQ6xC6k7mkyacJvhKocaygHcez5yP4xrY9A+nDe0jyNarLGOHYC
3bKJDE3x9TD+JkX73MIQKYA36UHk+DCOYdu57RpvOFRP4W5aw66uohBH9jcY462OxqFBfDCv6IMJ
NBoDvnrRzqWl1S9VPYjB9E/jutKMc21gH3SihzW6b+4weewQBDePSqoIadWNuiHCRoJ/5oEl3TBd
TQEVSqNlAGM8YlljF8GQZv+EZfBW2OkpVdnekl/0Zlmts5bTWC0U306ca8LYEWs4pjTSXnzWnA2v
FWCHFuVqHMijhUGlDegcROZswGtzbedE55oROvzJTM+DwG2Vetp2mt2AnOJgWn+gRVngDNBFjkr+
1vJ7DXRgAyZurdBYlSpkSJQ5vqGLHDcofEOmL/ABlb2eDGhn47rdjFn9hlqNraHmkZY2wpXVXIlT
1XZ3MacqTVKB2WCSBTX/Pc9HGCN2TpxaobqrZL6+LCeqtllAP6uS2wdPfVWo/UxoG5EvkbRstsU1
c/W9Otsc0obr3/LQ5OxCBH44jA+W6jInqJuRWaM+3yPyCO55iUlb9V1R0Wza0c3N4RATv50tEeL5
RGgUx8Ij4pBFdUH/63zIOvIbb+aURt5SjFp86PIXDhGOghAeDtotXEmzPcdzGfll4Xq+RVwQVUoC
hLY16CwrQx7KiMaBeTi+1PCKOIqcvB9M1VWYNeSyq+tmbK+F0GosiemuLVzcxYXla45NaBfEdSIU
m2dSrZO8Q/nl0V4pHrAfNstLt2dEndaKPs85GWpMwDkHg0y7jh3XInLYBRhWtdU8pVyPDG6ppgLU
LURqHWRPSnBuMvJwvfiog0qIemKfo3jWNrI87qVGjlPy0jkR37g9tR+4nzywhZtQxJFP5hHXjEcU
lrk1SYFY2E83LV7VRDx7fAJQst6iUFth0HvNMlssnQC0UdE5+zwtq63CqNU1edOoDENWuTI/5MXa
zmHOuvzlajLo9gLYUFY4eOt4TDXGw4YGlGgE0WOP8orDKNmNZQ6a1rIgrOJZT0v7g1Dnv6ou2FvH
Ha3RfIe4d0KxQQg4jZxz1n6S6Sao2KAyfZaZSbNp9m+WkcS+WyNSCQYXCHcV/Qym/swzQpO6Nl8H
M7em8CM8YQvTCD/TcsRfrVXWmqy9mocXdqkqZjhOW+/M+BlPu5FlZiOdF8jZ9kpN4Gg1ZUJEUE8w
e8xMnyj1cJO4FToAcpZgbjEW0ttCWzPP4yGCfxO7DaNCzksjU9S7rvb/lMTTgb6EBqAMlrEmSZFp
HO/MsX+MpatuUHbobK/yV54QuMqdIFwVHguVTM+2JVqonaacPOyC53KoHJTF1sEumjtGPsz1Ks3H
aBwbLflObC7VQij1soPWyZnSF34Ty7vj0aBHWgyG3BGvaYWcT6Sfo0XxiknsWJifVXDV4vKD0Wqx
13L713FyEBusAil+eR7rbsXWmVQWp/ZtPi51IlLS1eg4MnegeOjR7yEXMXIGaxkKnFngzvqrJrGe
tL8FBoKdqwboLABc+Jkk81EGpbnKx+LMeB2dUGv/U0PrjClCO8aVdipGfN9JWAd+ZJzqfmIZgnBg
rfJgNP08DzdehIrFRYDy88aJgChv31ZGv9Nk/933ub4XOCCSkBTboBuRJ2vjBp+ehqpQG3AswQiy
RaIhyCQUm0vwWdr5m05iIlEJ2q3Xh6PV4P0I+vlXHIywp0bKQPRgwqAfszvnM7MqvB0sCgsnXbla
dlPG8dQ5HryUZx12CF+DOsV77yC7mI+dF10SqUZW8aUz9HibifrQKpG7Y1GIJhCFnutuOAbeAB2u
lAZBXicb3vtI22g1Az/C9ry9y/NfkZm7Cu3hGinpJzZSfF99/R2IljKEs2FbpclbGiaS751TLia8
Z4JasgoHgWtxwAkG3Pw0hN2ucSzb/2gSNd1ZpVXgpEGHraL81LwbWrxHURMg16RovytfoyLykYMS
4teoKHs4cAe7YfrIOx+o0yI0IGLiVgV/p43ddgrro46dYmEJbnYR2daqduoTmhxySHFOZhZLIzzk
bDs8BEjMQr9zJfOOaH1+JiM+DrX1VcW0t57l5b4uQcjIeGixCWWvVTAPexBHMrMF6JIeNEzKELim
D44OCaJSoTivq03HuE1rkdy0STpbGKc3hF/Tml3krq+HYxhKY1N6sLsgjW0pIc6NcsdQ+ejwXbwa
VQvD2ePpswLtLYtI06x4mBg1sexHmVM6xqllq+FpUb4zhcNwBP6J2zkhLZf1MFF1oetDv8fpiYN3
dtl7WXvg5WVOGUe/8BxZiUgFkqWRrKkvL2oUrUeW1bwrcFJ6iRrG4WMxHH0NB9zdNo17m5rhAx/m
y5wuSU+Lah66j+JWw7k0NRrPrve9nuE9Cdp/rZvevfjXTZqvSSTdS1BtewRehCpqbB0ccWdO94FX
6TCmDNsHV9kV5pkDq9sorD+oxth1IIRbQ+MdVv/3AdiuSq/+UuAtrCGoHOLKiS4Km2AyNNAh5eZb
FVq/qE3pJHX3OWrJegrB1jRwOXait8wbq66SwdkP4jCI7gF638Y8q/BAx678Y4gx7iOjAMMflAl1
AQDFvn0ZbLNa1eQzbK1BmXw7htQUGHgYTLIfia9rulXUmDmH+r3NynJFjJ3hjxZOAhMuhsOYIHTr
fTRN1yRqlF2rHT0JK7l385fSQcfUYH6s3fDSxwHeHNuBS4xRM08Q9korOXqlGhxJ17gwWGOQasD4
srx+hS/lOSi9sZujIk8xX2BZlcNbGljeETOxIMINOnNQIm9yWdzUg4OoS/4bnQYvDAqzQCZ3L3If
FdybxdBTmBDp5+bNuNQcjBTTYPyUob7JJobYZaNv+sK8NDlHYk4TOUx5TDUMk2giNMRLsj874zK2
nDNFdun3tnyrmIhAJ/DNUCAZjyDFtaIEmwwleNEI76QQn2pPusO6aeKKVIPfwIzrewYvD4T1u22m
2gr4KF4bBboUbEFQUIUDSD3xLgoRt11CAiEwjpWeII1NStowjYRLZItqT1pzy5YkL/xAUTRfV+uV
zLTu2EG94SnRVjGgJbSwGMWq9kxOKVV2C9BeKhRteVf4mkjeOqr9pZe7mClDq8WbPL2UvUH7FNRk
f9TyHhbyYJQOSRxs9mHT+W7KcosPbBH1OfdfUT9p1uexgvcR6tm2x3BPL/Nl5EOygvWZw5tjVh/l
X67BGDxj6YrEuaO4i4ElBnBQO7TxLOQ445aE96msXQAcIy5p10rAXIe2XwBksX7Y4NmE9B3sftoa
VeURHl8QuWtCwypClmOAx9/j2pOb9Cf2gNRj1nu0DupAnMRHvaO6mpg/qMYWrJZG2VzhUDWtzyiH
/T5NxyidwMqDOxE9rtzJGY5BWO5Atkfb0ZjQ2Kmw0Hu1mctRl3MhPCoK0I9+ZMGU42xcSlQ6MfuK
pQ69aZE4GMmiIeftJqIGDjwScQKmE9p1RIr4CpORWilJJQ7Iot84WfNDFCFyeuy+IFctWAbyxUkB
hatliMY6em31+ieCeOEXdrxn7ZsgaYRwwH6XHFg3W6V9j2O59TyyLZ5liD3bcqmURttQfRF6f80Q
3kUePWtHuKtuKk5N6b3bgQjJ5fR8UQl8ZD3PnKaX2aay8IlBQ019SQhzNmankUnqEsU9N77HUhUB
aQ+pdtPUJqQ7r38rZfVB5EV9SHU5rrzkmsbKKc/A0YxFle7qLneX6HqoIEv+L9Cr9NVLxc1EX4z0
h5t3mJnxmMGuMcLU9URbzqxpRFGQh37TxfWOqXhQKOtcG4O542GgCntu2Wn1D7vz+dDQaN+FNk/k
oXrE6T50kz2pH+Rxj1eT72pZNvG572AapKwHHavdTjKJTr10/kJTn7O7zT/2AmCEogAksbfCS0VP
1SjeKiILyIe2zFFJ/9MoMH5q/Tip+FCM7Lsb55yHVdcpPhSbSzWvO1Akv2CXuw1DcuoifQcbY+l4
+dXMG2pe1KtarX8pQ7LupTvXAo+2wAemrk1OO0EKUTz0WxKYLoqwoXeTi22CB16yId0WU8rKjdY4
lM8+jmDdWnu15UdNlbXMHjjJV0pkbgpwEDlCBzile8FwnWnVPrHFlrCFXeGG7Qq6pJ0+hi4+Nm75
mEL36vTOk1idN6iC9DVyn5GWPFbQT1gWkglB7WzuXTc4Z3p9A09/UMdq1w3iO6UpbNGmUWP+QCU0
N6XavNgZc1kdi1FxnP/c/B22eXQUDiR/PDWpGv9zUMJFTobAXkXc7KWf0uYfEuN7XRkPwKhoOKBE
kLz6GHA9CebsMqVEKaY3y9MeXhLVi7Gof8n22Bba+ILC8KZ64SupBOduek+N+uhqxUUoH43hHW07
v6tZ8WfoGuFLHa9xtlQxegWMl9kdJ310VZzxYFc44kzVT1BXo8O7DaRRg1ppcdLGMv3/U8xm5Jkl
CO+xDw0mdzVdpxF8VL156APMwibe8qmcAvzzBeYJpXiih/A5Ui7QqkEx3qHCbYum35s46IMS4xIJ
QLrXfadOvZu/D5RNJw8LxEA+CDI1QPvlu2gtRmX1NsrKn8Fgme+WCKNasBK49kbWu1N5yvNyR1YT
uO/o4pYMwGysoEXvPoC13gbXWHVaDI0cd7EK664Pf7KIztrUl45pHULPBhjBtW/xzYrUSsEsoEZQ
1Oru5YTI8RuyvPZi2IiQU6e45ZN+RC4X2clLFirH3rR1ovkyxtjJNa9ZXkNkOXtxdh10cl11fOka
SaletK9jxtr8iqKWH6+TGsDd/iXTcbVWifmYkRC9MRyUX06FQ2S7155XCiNISq/mwYMHJ1QZLr4n
t/e7oj9z0Xw6JP7mVXGamG3FU4Qipv2YcuNcuVc+l0Ma2Wet8K5C7386mqVi6g49qIUWZ5E7W7vl
3W4Y9FohI9+OQHebWThPSTigSvJrOqhKlSS/Va96N11NhxQyK14LzB5RW+3KR2Zkjz4U28nU3qS5
M/LqL53LitHYJgxNWXl6Hqul1NpFaBaEewmK4RQZIwgC8xxouTpvHJeU5iw8K4iN8xydhThuXyrt
eFQAK1TDsmaOvTCKoGAF2TIMQEWa6vCp1V2doOKcdtUU4EzIomUt2ADkQbbU648pY3ZWeKm9a/uO
U5JXazd0o7afixCjjD/a6kvKDn2Yi9AZyAu1tPpDFMenFaNPYQWapiZheNSekaNu5extzIP6bpV3
GM3nMhnWdPvXRsmOuZXfQxSkbeIbRsJmNezuwGatxthUEoiwbp1GQ2Od7jxjU993bncdrOIG1+Iz
QIKGGmVBHMeGnpT8axQpOuNSEvoWqolphj1YQjOCusQm8iWkPJn/OdepPjDKF56xayZt44zldVTq
h+kZp1nWirfB21WutwCHM7ogAVXxI03rJVTI7XZXDj9QY4jXpmAuaXbLQYpr11SscXK0QzoppZr2
zLR626IoloLA4djHHfSpt9zLQRH8VfN8bciB4pcTlSntZWHcGPQv+qY4t5l2jZVip/BijF17MpX4
GPDiQVejR0Bwken3PEISlcFuNuN13GinVEN5DU2l4Dxxco+df/kTsYBk1B9A86TxjQ6VYr1VvQEK
t9lCSTrRMyPNWrotH0fQYzohU8NjQjt/CElnbDNA5SPLFlrfJaJHbnINshdaCD6DtEdQx7dGCnXv
YSBt4gmjusOMyP5USPbC0t0kH4jgkTHiZ0deyJaAz5mt2Tx8fg35+dRk2PSJc+HYfdEtbedC6tJ0
2wefhxrRt0aDsxY7RmqcSInb5R34UjU+NcW9VN0/Vwo6/yFdapFKEUXdamdyQ07LmOhXtxmPLekr
O4ZvxKpGzY0wIQzUTVps0vg1YSW4irxOXwozWxvp7PDQm3Jj2QZlF2upzmuchWSFtJy8+t0NK+w8
pJj5llY+7YRldZUgcmJK2r9VuX0vB+UCES9NaStSsISLZhxAlr4z8Dh1Xk+UEV9IyF9dhzdR57z/
DGyEA7RGkXeCaJUlJEtuds3pl1A5A2c3jZe0b9VVpTS4fKT+JOT6omogJyheqnWQy3qh9XQLpYTc
LoR8ibTpa6xI7VI7TAV5QP085Of5vwlgrr5En6fmayxGXA2KtJCrCHepM4lWXeNPOHQB/HAK+APe
U8vwrFUXK+9RCvfMInhdZ8OQNUcCJRGRZDdpWzbP7wTleFL7HYIlfg96TF6MnHDxmhnr6/RLqzG4
IHsFvBA7JlafoLvrurirgyGXhHs6ULjXhuh+GVvfScRSptE46fKl5wnxK0NhYt8i7TYYg0djvMC4
F+7HkjFV6Hz3IFcXcQ0fXq/hjzvCwk0OZraMh4Ms7eTJFG3Tme1r4zQHAN/90jToQEQ8aSw+Cfso
E/crwsu0sOQ0S2nLEMBac81y7M2E7QJfBZKvF2zdIdcv1KdTWZ+to33Qt4KGTZN678prRpbswq7q
65BG1boS5c3wZj6qC7k117wP1+j+zbTVm2rtVKLaqAOZrJI+8KvjGjsFbX6GOfSKGu1e1BPttx38
jUDik6kCH1fRSw7JP1K98A6SGYq+n9q1f5+CFvAOLVsNo2ru9zZB5RUbEKxIB1vnGBNV387eSAm9
qgrdtaHRBdYNRFUIAgQsaM1ySOLymMfdPogRC/QsaxYNFipcWg2hYfxqV+QksdSMQDAk4dOpIevq
Nuxq6FFwT/3AQ5hLCV9q+Z+lxb+tHYQb1yzAIMnuLqx03JOq8NfzlZZJS8qzMJNTOHEMmCpTcJv8
Eu6F8DMvucUYbN/ZtxRLkYh/YZmhH1bsHz1RSuRs4kwosbXua27eRlQknqTXmD5l29JsLJs2NFcK
JqQ17uucB8reC81J4bCnd2wPR0ETwXbTOLNrC/d4QaEZx3+WYtoL99NVdLGba3X8jmCOa2fVUbfu
azz4iyFB6lcwu76qMWT+DOkVG4q7/F84J9WNJuC5Gftgoj0NwSxuDRT6Rz3THj2uMuYyeFTbmqPE
lQoJCLm5skZ1rXZBv4oEH1xO/SisYoVIUxIBENI7ds2ORAn65/Ifc70l5Jgv0dqh38ZZSRHJJgwr
c7Ye2WhEuQFWp8k/+cUPK9APl2ryEsJTA0znWARDpCjoBRGKGxDm8LkRI8b5TSl0rUWwceCigsl/
JQ9Z28T50sq0W6/BU2yrfg27APYOqqMVtzh3fT65C0vhzIvt9Nqqp6GOZlalDiFwaZnlw7Obgng4
R2wghaVQdAb8xxzINKeFvdQ1DhtTS9dG1hU3Ib9SmpaljJpm5dQ4s0ubNZHRK2+I+/eGMVhbU0cb
X6Q/JC5EXyjrDhxAcwkeqpi/iTUIJcsZprrsWZHHoSYCxW1pNipoflSYWPkFkAyInYIxfWCzUrPt
eFwlcliiW/TRs9XHqOIAInz808rsV7crjgRTV2+6Jd+wkfGs9m5yUoucUES28XI0dZ9hWrGQDpSR
2LQvBnvBjdmivJY1OePjZUzI605SM4Sz3jPzQzuEq98bBWxxxHuM9o+GFMa6CL+4eg2/Y4zwrmb5
u6mW5BH0+daMSI4adTtb5an+Wdctvm9vhfmtO0YbI2rZMkT6u92KZ26yIQ7H/FQpgK1kV+oscXDJ
x3qib1RNi3ylStflyOvwvyWPAGI1+Uf+o77sU69bOVVwVAsiXcZWU94Gh8WMJqv2mO4qVtHLvHKu
sjEfOQzH8R51XFlCcVkH91W9w761ktJOt4NibkJNBRNksrFF1WxZGeyNwbrw9W4hhgY63leQLt/1
nMFFcD0jhdZFdWWPL4jRYTGEAdfuCCYrc7nj0kfUuTcG4G3e3mvBJsechvdEHVH0U1s7LRFgtOsX
DukHZIFbkHnVqsh4eMbxllZYwsWQX4EUPeOcuCI4ogJ33SLMHa51HY5RgEbB7lD3TeaFnvg4mOW6
cpWP0POSpZ5mUE/aAdqPTeNqV6cqr8i6gvfdznr22kw/cBT8zt0GOquNg/Aylu65QH+yGIaY/Izm
lOnut6sNf5n67uSC3Ue/tj1miN2pLwquxA58gQSbxLxqL3vUiwOejXBAbJPNUv+mQ01FBGMenC0I
2rExgvePrshUmC9+OrHx2tAoMAdRXoo5Oj3OX1GgXZn4HzOrvjTdsU0ZGfVJtgOtZdZbtxdrEt7O
8/SiZpM4yrtWW6dccHYHJIeh9ZzK8jR/wToY/MhRCBdtbow5j3Vh4/XFDCFb9TB14QrF1FvjaX+x
fcd+9R4rHOIVRESqRv2lU90nwjN2P1UMIyCA3dahL0T0BKc7m26OfcA+9tBU71vmsB0N8wS84ZQY
E+aTT2/EOUIEoeeoX2qUfNWGvjaL4DWIEMCWEHYpIW+JVX0T4oT6qGp/UT29KI3rC/QSY91cK4Kw
aiZo6G5YsJby05zy0zDa52bm56Qq+B58SfEv9PvZjTAPq5Liu5XinnvuDSNIuPBRtP0wTeNJzLNf
sPy5n8Q/Lt+SLuYgngFlfO+xyx/+pTi6uFvrez5lW1gQC70pjkhVdqjfYL3pvvTwDXtyxpXwfLZq
mvjES4F6KKodORt3wtBIg+9L5cZSFrCF/QyBbnnJ5INafYEB8Yrf6sh6n+Xb+KhGychCWQoFKaat
PlUN84SaTp9K84vGbznGcmtq2dvIOCz41EKGjIVFzxPqCUNAkHa23XArmM1HE8Ema2POHbnp5jpz
sI9Ok130iOGUwxWmCTIgP0fVvRZJ/uum1o8ssbomSNiL5NBFXbNR6+qnl0zSssi6W1FIGoD1GubV
04lZ+1Ue+/7cvJfC+s3T9BXFxXtR79w2fZY4f1i/ql9FXS2zLnignXMJxpx+y0qcswo5/1iGf7B0
t51nwk8BStG406vR2qRHPDJujAXtRokGk+Epw36Xx7luNDYa3W1A+mm16R13oPTHOHrtCxeP5oRW
YPwV0LLyQgenrMTbUNcvoptxPoi0I7qRjqp9gTRyY2fRa5lSUld58Bql5q8Ba1lzg40Lyk+qaKHN
DutQGsurpwMt4MMeSk8SlKHhBGm8dy8sPkB9xUm1GgkGQ9T0jCKUFvPXiqAUe9TRpcsBkpj2sOwH
VpexF5ys8J+ns2Wy/ofZ2cN2hDOyAmBA3pA+0zM8bVE/Qcu/SAvBngbiP2cq3SIPwgVQ88KxrgkQ
CVYq/V6Rc4KEtKUxHcKs6qLxKJ8gnY9DRhvvxKjXFe5JLKfEqZfGixlGrzkqlSzmbctbVy4bT7Bc
42+G6YP2Q8O8hehBJhRFpolgVKvDd16Q+yDTk2FlJo8Cn0Bme3cFGXqs4ruKmvLglOlagbTbmbyD
IOLOcdaucjErLS2AcVHC5071rLZMJ4C53pt5maKZzrpz0k/Ixks34l80Ajgm0zSuOguynkxYpYbN
V0Eg55LswD/peBst0T/GVH83y/q1TiO/4wdcGj1mpizZQLk4IlHWkDTFHxHjNr63ns9M0Xd6yF4w
Ub0jXeV9iCTSCKWAxmS9DuHeSuKPwil+HTX6abNxr4nqEjr9i1+LWT1GRYuTjM+mCND3S4EYp0V6
AXxq0Tv4A4UBdM0LYrRX0ZbLHE+YUt1ysO+EQFkLrTIjlhPclYBIRxsDq2NwA/Qt4wr7jXPljdHT
NQxZyHoeCv6Eh63rxTYv6ldvEMvYAUmq17NjyaMu8RQoM4ZxTsJtVDpPxcs/4i53mIzyo/Z8uqzl
tRqBodSUdzWlYm+BGJrFr9fM2ApueC6516IeMSiiBXaara2sNE0BAV6c+lg65C7EDAtA60Tq8JwK
/ekM9S1htFiTrqAmNsOWutIWijXnXRtLbo33KiXM1h7RvWRovHRD+0NoQ7MEX81kV7hwY/3QIePs
EkafY/kekwOD8v5qhxb+sSa8w7rA0MAmyOud/VghK4l7WtNFF4trGSrf0aiyYtGujjVdPSs9KPbK
LPNLUiWnQaSXrlfBZhTrClbUaIz3VgMN0rrfU4IALorDfdo3l/8YO7PltrFs2/5Khp8v6gDYaE+c
qgcSINhLpFr7BSHLMvq+x9ffAWWeKqcyr30jHAyTkggSzcbea805Zq2zxq7T+agFkBm6obgLZOB4
qhsUxrc56AZQbtgkQ5M1WAPbCpoBepMrLLBTnxnfbU09J7n2qAb9ozVIR4SVLvIrVyrLe51muaoN
970GwYsSb1q2tyy2ELAN3ctg7rQhu0zycJWlYEt3mlsmZ23F7YgM2U7liE2c8JFGa+yQzPR4bRTO
tEoTKaN+N983cbWTixrNU79Viz0D/dXumfDXDc2Erj6WcXlTLRitKILi38CALojjwJ+VPqi29b2N
9S91JN3bxdckRPKrpdeg6G/DyN/6o7hQ599k4+yg5HF10Tlhs3ByG2Z15Bikb0odvYFHCCBN6l/o
vHqaOruUuu9LArW1g1VmtyouodUAGUnvMUPWxeSQNoh2uH8LJXtxahnPpWUefDPfWMgSEWHuU73w
BtZNIQr9sSkvcTndVFkBcWEIuY2sfdrplRTQ7uBsnk8JBX/Djp9DItpXWSO7Mw45zp8WjCVtlytX
fLXSVVCcurbPiukiDPMwJFT1WmIQmtm61ybtnCrGfWzInhVqD0SzfI2Fhomof6TRxERNgwjYS/qW
abWnttW148uPJUOnZslng1Wc2i6WZ/tUQ0mBt5SR8iclzx0AlVYg0uXSysrsZHbETpgma/CZxox9
i8oXrVtbMUJJD1Ov3VdF+ODHNFjNUoCN4ECN/Y5yFOpg8yIT5PSAogfTRK2B+UXPCDmG8off0tBL
qzszbL0wR9bF0FY6etS9zRDNt9LYPIaFUNdlj6BHr+DgdbHkGXF0P9fQA7vZIpvJmL1m8G9UM6h3
ZMptqzyleu+n2YaO6jWeMFGNdK6IxonFoUZkoZaD8lUrFGulleHOl1vfoYWo8bGlyqt6T0ha7ERp
Fd5rYRfeoNI+vT+zQB/cZbdUm49Cn/WTKL8P/RjcG43Zgiki++L9aevjtG7AEDF8pcG92eLiyE1C
FoHZy5FNlrEm3SHYlFlB6O0+HhqeVs3k1SFw4Xb+bARdtdf+/WAzprlTBhlQsp/9DPnOf372/qtY
X1GL9UteNEyJP/40mCJe/M/z9x93IXibEWZ9jMOA2nBd7nXd4oHGH5Hf5qNf59zVpBLkM0q5EtzL
An9efq/1WxYKKdKNSh2L/fuDReDYbiRZd6mZUEQNIcbsyWWr9zjs/3j4/TXgxuhIhu376+8v/f4X
78+ZDaQOyGN2yGhhz//xR+/vKyK0dHMBXJ/ZyKgxixvojt6lMXilmtQXRRHfKKJvzCInS2FSra0M
CAFep00z9qbra6TmFZ69nmXZurfHHnQSNhijrY9QZJBipTSYrdeGhdehVuPykKLtX8M0BlV+Z05c
0fQtY+58SzWYuUcMUYvqkraj0hw7bS5dMiuYHD+0Ef+RH+CYHZr7uCmaTUe19UosxqtUTnsxDAmi
E6pUNsFph4hYlWMW2rSaJclFKRsfBjJLD21cIpnjjyPy+Kg3kvEyGxuu7xpHGONqNT2RY9g701Jo
mmgrehGGNC/sGiyfM+NkQDGmgQRXziyIVHpuaGCJL1IOak9xQV6chjLRcSn6Ua8c6M+WplG5gblI
QDsRQYhCc2gG0H4SPd9MpYoEb+GuonGYdmk3Dg4lGpQXNuaNMcruogZ3TltSglIaM3UqBp0jM2qN
M6ZWK/UMGhZDlFI9J6ZSHk1SGI7WRCShxJoiIFnoFrGech7ps5r6ZD43FdUy/WkE73vLHErybDR1
rIgL65TnBgv+BobpEvhMhprWbJKRxrYllOA8tuE3+IV0IbVxy3lJrl9EsydtW/kW3JftlriYMVPJ
QGUoZjiGGuf30nOTK1GI6RF1E9wujkhETBK7wG200FrrC82jnshGHXTzILe94UnEy+5LTfEPdmBa
m2rQ0z3NkC1Ij+gQCzVzrJqsb3uwApIP6GBNMUIwJP1Mb1PDeokRa0ztkQN2LG2lfCRviBVKWMS7
hmAJSck4VRbai5HR+kBJ4Zd6eoQ5iB5pmBSMbVhj9GTOtxbTiGdDfcnoN/fEhV1rqTbuG790pqYI
r10j6femiQawJYIqk+UbZmXtQ+BLK7l05YS6yRjRhS60MMB0gw2gporDvLCp0c6AZvUVo9iGip7d
SmXxIL7B1JdOSiHsedUmgv9G2rPBqnKipK8LmnKE4pT9SpSGcRxthNeqnZiePKQg5LTSQm86SutI
TXJkCXQ6/KJJNllN01mfAyZsshVfDfGeZBJ/z0yNVGcL7AHrdSJNlFG/84uZ+5HIFIQDPJ0xbHth
uOQGkUx+12mpejubvfv+w7iNnji3giMc289RPusvJp15TmsjpjNLSTRVCJjzaaleqFx/pbzClUUE
82kI4uCBlIN8bTSluXt/SoNawlClGe7EPZmlR0HumpVMh8oaztZcEErL2LXCZzR9CZmoM2ZM116N
n5Dpc2iscXoeSrCPBsFYakDAraUjfsHPUaflxe8L+TAI+US9oD8kUtwf3v9HF5yRDHl0GcXioSEX
5yE2njLmSMmsCuZYRIwydf2W9jSZI3Qb58TUCyJxKp1gPWHu6oFlXO1Pa01N87v3d4nh6L0/k0pi
wSSWQ640AOGR8F3dvf8vb4r09/9JkqQ5pomIftILYzMZKESFRdcMvGvKrTgfHk3W6XY4XKQgi78t
osWJHIwnPNmYLoS87ZVCPfVLO3gq5ozhRCKEXZ8LxA8IZnBl3GswjQFLKcpnaWT1B0BTJyVDtSnk
2I9GrdSXTguf6sKoDpIOkyVcwCxznPz+UqnWujMwhQfngNrY0cxJObw/6GLKD1rvWcHAPCBAY2/n
XXWDNm7YSgFxwoOklmsiscRDrk78L5CjWyrQHc0lICpUsjEBKQ9haFIKT810o8S0iPQxlt0hxDkU
Upd2ewmVg562EM7nsFo8B/TG8+Ngt/G9b/XhoauxKNXL0TNNFs9tx/JNILtZj6kG9w0b6SvmAX/N
ir062H263IAvfpgmJ1kfuDRaM8ZMV2tb0Szo4cZwuwzpxCDlCO6M/pSZjXxJlyjyxX7cy8Z9QcLZ
SuqpWSWknepSBNGW5UJgz82NilNnW+gci4gCUhZEF1lTDa8mqGMneuOsadJ4a8S7KBpvzXpWn7uM
GWLQNv26qwCkppodgGch4VpD07GRffrzgd6n26jU5UdZ4NuiizIfqlGTvYYMDYJ1dHlDQqlMG1KW
JL67pDBhwKZkAb69xFWdurqVkNLETBEGZecfmqyDS26rFLICO6w2uA8xVNt+6YXM8Z/sod0kpuju
FIvI0HLEzvv+MtJqYosFRUKtSp/qYYq9Oc+CTRXPXHYxcUH0Hy7SkI6veWP9/p/gx1dyQz1nvd9f
unaJdvBxgOCh+9r3o4GmF8HKKlsmPwv5y63zfNyivJy3VT9Kt0HLfb/Oyukrwtl1MaPMQYf+vW2k
+qxlYq9HuXYaLXqDPWlM6wp7hDMUFSw4Qsk8bNijU8sAyCP65zhMUS5r4GKamnafLAwBDSa19n4q
Va5GgfqlYPow2OVXCdgxy8ml7mRQqbWo0d4b7aiRYkQZOF4IWkVZU+7MX7CobDLCsfam0GbEGxDm
1jSVCVHsMxn/V9tug45A1eVZH8aEp9YFJYHF7jqm9bDxzR45T1nVRyXCc6pbxw7PLWxeAT+crvfc
R+S6ZoNwZoUg3V7aYCdRsWxY8xraB4KfJS9u7mkCoEV0rCLrvtnR9G3qpOy5sKjZ5FIgrszSBUNi
Ip2WmjMlXX+TW5rk5r5EhYQFlFEH/ddOH7xpUWENPa6uSgwHOijyKVNkHvRCOb0/nUyB80gJEFPO
8bH1aXP0RX2nNzhaJ6r078/kGb1WlkhMinWfEh1iEZlOAtG2WbIv2zBel8K4940KsScWAvxuMJzf
n8KxCF06Y8DZ6CI1JP3gmJdKgL31kjjIaKAl5m5Ufd+DW58uwTQDWWTyPTTVBV2Q1OAwpWZT2jgq
1LIKXT8G8jaCbjriPc02zKNKMe6ARRFFzUFY+71i0bJlCsHcemXrPro8krucodfznTqXuaMblfUF
sThEm8a4N9WqxVQj4xWy9Xjb866oH7bRGHdvvipA/FmaesR19TQOVX9Qcx2B5iykJzT/S7Y7kiyK
j8HzCJRXlTmPRGCUF2T+d4ASgmfNz6qtMlrMSZfouoZbO5DAUGY3hFviIqtrSB/umhPnsmk0P3Te
X3t/wOBCu0XW0n28/EqAkGCnKRY1f4pz1eJeZsUe3qmIINAH4aZmzl0dgoZuCMtXlsB0QVGhBO2D
AWn/FGvYrYbKPlQBIHc/zxgSVcoF+ZzNTqo14rbL9YmqJbYWrhKLm50SaCxOxycB0t41qY3eqsAi
bhOTUh6W0ZU2aNY3ZmXtUy8XKov/yDgZ3ejIOhCBMS7FE0MphUi+xNkfpO4RbeMULKvRIXgJW4s2
q8qktI4aaacLnF5jACZjQlLixlKbHidq3s5gkptT2hQvBno1m5Zc4w1UTvM2wA7Jp6Vdx+Si0vMM
BIGlHMxhJjo362oSzIFA0wtAhdujgK7RIW9iFY+yP80yhAf2m52b0aZFUfw1UsPg1E7TdyU305NW
s5pFDbTRLdQ7cRFPd36DmliasovoCLSeMnOHg48xuDZ7mRGHwm84oOyLBQWzAcaKEQlp0wdjcabx
MO+oBt0BJmpvgSEIADL0FuZOe7aZCn72pekm9BPQOy32pmbo2p3dmpAV+mlyWJ8RnNyZ+VaZRemx
fr4nhLMDapxn9JAV6DOQi4rz+6ZgosHINkOxeZ94qnb3Ne7wTzDFTQ9txaqnbaroWdWyQyf68mL6
FJYbfLfbCjmTXE3i1m64m5iZONCrocBiAMZsw+FVNid/i87hReTZeMINQOJwpm6ClIDRUsiPUjsE
28T3T8lIf5OM1XP5LYO85NPLvgomR+SkS7eh7kL6Td460EddjKmkGWBhTmbd3Ag73LWh41uEAa4i
Ofak1iJFjrCaoMDqpHVMlPS2th6DjgxR2p6Np8+wyKfBONJSylyJFFBvUHSX1eGDqZnFXTkOhYvH
Nd+N6VIZoRU/MXlQRYqrPAbWMgSZvrWqsYd9IWkuVhLWo4MvTqxsybqCc7dObWK0wcxvpaiEldgp
02moDW+uq+m2U/ZAdNFZU8RRO+JE0wotV5FOuHiWhQmUGCpU9Xg/hgMip1ALN3XdbmatJ/pNZoZs
yMnici6m89JlyWXxoC7SzrKnVRgCyYcUcltqEcVGlDU41qXmUNfIXJs0t5x5GpQt0xMK+FZ0U4c1
Q5S8WHkTfC5mbUcggBFDmtRqj2NNFE8uSEyLmsZVbCVyQKRTigD14lRTYrpjHo4nUSRgI8iY4V6i
mxc7sU9ZwTRZLUtCs2cUovk4ejTB46PwhwbRwyLVB3/yJOCiqaWansy2SdGN0Y+qzNTcN7qFQWAW
ezvSri1wjtP7g2nayQFUuHYYWZp2HQsIDTXj2rDhz8vIbhy5wE/TZhaXIuFFmVkeSyOq72rOuX7R
/RS1hMwBfpPDXTV2U+wgL9zZ+qzYDHnPsq3FKNPm8YCmI93gO1Lc4f4bYfPi7HePTUKJyC20JvwM
M/KzAsBhDWopcocqzO/FDFJFjdXZmwwS7UqrOkxK+7X38b8VDTfMbHnQGDqkPuHgSCRwBHKIpTYx
Go+WLIgCO5MfI7M1T7R8rZNhptm6zXrbgU9YH1mE1EdJZJYbGoSNkXWUX0eb1onMXURfRtWix/Xx
/p7vD1qpfqEHXBI6wtAL5JogjPSQxrOEYJ2l6TBGxoEcnM2MtMANpGZw6q7houvl8YB5FSpJ6UmD
kZxydUNs0WMtskdmPdG9XJjWyiwwZA8o4zpbUF2fu+hiD6Hq6ZE6HKas2GPmhm5eKSY+wHRGWyeY
WSvWvIvj0T9BEf0c9GKEsNQ2O0og5lOoTicCNBYR6IxEVMmPFR4IZk7z5f2h1DqD2nV4bgctuhT4
seku3UZTl90K3ckCQ+xEF3zpJ5Gd3h8QOWFJIFMMDzjqeGJ3xk0es4rGYpltjdZ/ZC8mR2ZJIGGZ
oqwKZLjDXOXnJC1GL4R0tJ6VMryNNHneGTVnXW9cFM7uxxhZ8BrSDT00fDqbJMfSUI2AlbWsBflu
ZWwO95KHHkU7Y1lEW0zWYzBphyhAj6oWI+1FZMY31deCQuCpbohXNwQApEQXgVeaSrvrRtIs2KVU
0pPWtVv5rsPJthH+OHiCxMtNmdfPmZmFOEFrNJJhfNbbinllsvK1JDgHg/Yok0LkKqNE+WpUqjPa
oGQfTl6iCHWn5VRk0U7UXh71qlsYySvnWLbXqBNTQ37wJYJhuxFXr9zPjI5astdm1NFNKIw1OXBI
NMwq9nC46ntVVmMXxEfmAHBTaV7a07Oo4weIj/1uHKWFGzFg88S50AF+Oenp/DxqScmcZmoc38yI
wbQAGKB9r7DLdgfqdsplNnV7P9TlNeiJeFWn0fDswDrhohmO0ig1O4J6MM0JX4KYzeBZWn2wRU+S
rCs821IhDZesqR7UCEJXirV+YwpuAZOKGBpvCTZLBSRFHov91CclhDd5fGx7e9Vzu3ZaJjXuyD31
VtLKal2GNo1ds37DkTVcfWNCyRBF5XzTjN2mm5kx5anGyhBXRUu8lqta5mcDeewNhjLSjjq3i6GZ
UP/Zgxc1V2bd15sIK3RQhs0eYcVsR7sBMulKlk4Q3g/ZwGxMHQqIhtqz5GMaReS1RDLF8IqRsqzR
AsiXys6WPES/uYnqlPJuUkDKGQg/6QvrSjoKoUP0vmFrqIjQDNM+EspOJ49eBMI4ER5n1Lj1dM7z
WLkIWp4QGNKjQsqPqCTlqFfFM3DRyAu6wkMCRpBqr5wquWEXgSO94OW70ZubLgCM37Qw7KemvwmM
m8xAADvGGi4NH+oJqsjWlZY4XbA00kGhmlRkx/dBzW67w1DN4HyXGUKVL9kLrNe2YE/u2mzKjqb9
DcxjfHh/MnYlCVSytpFHqK6sAQ8R5/Mu0htzl2bitfdxi1WW4nYGeuiY9sN6sKTQY85andD82qs0
Q7W/ROGGtdIi4QKAoFBg2eUZkowhi+dVNIroWdKYJkkxZzj+jPza54HDVFp61eR1Puf2PgWr/Hut
TrJze2fM/UkF0YWwGbIuKiSOU0lHa8HezGprfK2hlqmdOI4L/Ekk4lL1wxejorJQhFrgUgpG7SIo
OsS7oiN1oFxmbmSor2kazo7VV7mTIYDGmuD4sQRLKRzDjTRwBmcE1ndDvqZ5OGBDtxFtNjszniI3
x3kbx8eMyt2FtUcI4MQsXCQK3NnoxhB5P9nHoShJU2wXoV7S7kd5zg6yjfLu/f5MVLY3mEJQsai5
uUbJ6LV9CZlxGoadadEQaHyzRGVm5M/cOY6Cfjbdv/QgLzd1QTd7bZhkKkdqLw6oimgRJagApFRH
NVOr+o7C3K0S191ZtBLOrLQMWKqRQYn9uXFtoyXHNIOqHao9diLJSSi/7YusAHv2YM6BB76rum27
NqIkm11HllUQ/ggvrhKq6H6ebKasxA4bthP6rQpGauwXwbrrk6d2TKgG1sDjIgCVaUHrJsVNRo0W
d9uQoc6jYrQLauZ3EWtQjPJ0JQEG3dhSf6H/XOwiK7wPAtTYje9T9qu0Xe9HYLEm6hVSmhXYlMIW
2FR1QD2sQENXbi21tPYdSsdNn1rCqeI8dlsS3PeISbBV9K0GFJMshU5HTzKG85kiYXw70D0dVdZS
YwBsD5jOTZGP3a5f7h/t2O+tsqbA7gNQriyZpJDlEFrxbGyJV9rMadAelOzlfQozmPfzAExaHTOP
TJ9tZ0zmxhxy4dGER/7tZ9/iEljvJNt3ADog2ZnFrmRyp5gT1oQZhz4tlIbxmPxFP1+A+NsxsoiT
wo2/ASseulplo8VGsOMYSmHfBMx8j1oUbOpeDY8D5BIMk5POAsEGSLsUvE2b1dCgpP5J6neGzHK7
w+ProFSYDtNxDEv7Vp7euD4mPBjlyTJD40B5EQeaTqhpC1TCpeWH6YoCdACApdvFNa3/9zpiUNKo
afLus0ArbPhjfgpV4jh+f1DM0Rlb9EKzPp2z2u52hm0pp8CWX7IBd4ZGaxwSVWtyZAp/p9QgwlSa
EzclK3HutxRtFSzvAGwIuX6fbjEDa3exgaDFCohkjgLaODRG2p1EV2clRYTWwd1Gb2ayQF5u08J8
6qpyOqrGeFEl0lzRxtdrsyq1M41X7dwJuOAkvFL5gM/iNTPhPkY6VLf5QjGasyu6t/H4PrZhqtOF
Ga0+/fZf//qf/3od/zt4KyA+0NfJm3/9D89fC3ImoiBsPzz9131BKSt7/5t//86f/+Jfp+iVklXx
vf3pb3lvxfkle2s+/tLyaf79zmz9j0/nvLQvf3ri5iBVp0v3Vk/XtwZp7/un4Hssv/n/+8Pf3t7f
5X4q3/756bXoctbr1zeiMvJPf/xo9+2fn/BSvO+o3/fT8v5//HD5Av/8tGvql7f0L3/whuD6n5+E
/g/DsG36c7KGyF0Xyqffhrf3n2j/gB8APZBloKULXTE+/YYBvA35I/EPbJi6SolQmPqn35qiW15W
7X9oS8XPhldiabopi0//+6X/dPD+czB/y5nrFhEz5n9+0j79Vv5+iJfvZKpsWci6rSo270d+mcrP
X1+uUR7wy8r/6Q2bky4D25bIN1r+0uLE+mEv/LHBHzegil9sYfkEP2yh8LVQNgpE/a0zuYisHdmd
TpPbfYG5Fq0/t2vrjnzQ7D7dhid1K+7TB+tsOj//EBypn35LdvKPn0Fj3pOOJd+ydJBUnKgZO9Mv
vqdi/3UbmsqhUlWbYy1s68/bCPWYpWWGmr12aHxvhr24KXfKNtwEXnDS3doVa/Tnbuwi8/rF1/ub
g/inTS8f7YddHEX5NIKtxJkew2YrvjXZ/c/3n8Lp9nEHair8QlvjNDGU5fz9cQt4jc0gkTlO0z7e
MYJ5/q22U7xpQ7jyqvRgk7jx+hfb/JsT50/bXL71D99KmFlSg3SZ14C0VqMTuNK6Xb1qq8/l2nT8
X2xNLKfAhwuB3otiKbKpm4YQy6f5YWs9iSJjKoEFcbD6rr90brU68S/dqWvVjZ2vVBRW9rrczu6w
STxuxWsksquXPWza9ffuYLm0ilaPP98Ff7vXDV3VDFNwdcrLaf3DZ4J3bfqxZU/rGeEriaeUIFP8
Ldefb+Xvv/l/tvLhxNWSKMmHkKZlWltEMHuVDMKdI63tfr4ddRlL/rqLLcNScf0KZox//jq1HWKM
IZN8TTHQfbS8Z22NUHUFXWaFQnXdr26p0e4oiu/vLr86m/5+V/7vtulM/Hnb4KT1wTbZlSptN/lg
BAc7e/n591N+/v0U+cNFYgVdLs8G3w8KnbeMc2LL1NXpXfK719P2F1tbPvH/e28q8vJpfjg5mpYI
mqrjhLW8aPUG4dgjLXrVbMtfDC5/e9iQsFlkHqBNMu0Pg2fc1F1qdOy6zn3ud6GzK7zKYyrralwA
pGquIofs+DVynTWzttUvLsy/G9uEpqkm/VnbVIwPJ41MSXkQClsPBYHhL7P0i7N/uYv/eT/aihCm
rRu2Yum6/fEi8yfAblY4Ibbh3tTv2m8yM2oUhM/SI/0s7Sh51op8l3XuFb84hOpfvput6DJbZdUv
61RKPhzCitkZKbDMKFHwrWbnSwwSn1Tq1+w8b0xeUtfjanXbu3666SDmPw/O7K5/deP65af4OPJB
y61SwafoncFFavtdeh3Qqm2ax2d5jXBydb2KPdrLF//VeKb86unr0P35yaz+5WT+sCc+jPXwkioL
tDV9b7fcLfbw3M3Og4sgmQFiF6xeOwc+WS+53RFw2OrbLzb/lyt32bzg1qbpmmXJ+ofNz7nVyEpB
Jgg1Mq/etUc0/F4bul/s1U3k2muq8/v4Gl5JjvxOguom/cVJ/tdr7MMH+HCWqzWe20DCGE5jdtfv
fC+89T1l0z2G98a+3CDqXjdOc+QsoHWLvKBd0xb9xYf46wzmw4f4cKGjUqVkE7MXiAT2yp35rGw4
Dl8m11jfY4Z3ardvNqgh0ZH+cuN/GZ/x5GuGsJjWGqjLjA+3OtVs+9xSxbiuoTCRc9x8s4cMPg3a
0l9cdab88YZnytzoTb4so4qw7I/bioOQ2PmxrYG1g0gDy1aG96SVkZrcZdlqKuXiTmmmgqRmYT4Y
TW/GLtV7+rqdqYhwg3M3avfIykIdLtmSqqxbRvYZ9fJseKbdcAnXpCSuShNIvjI+klwYY22aE+LP
8yCfazfoqPSuEKLVynocaDLxGSxpU6gmzpVorCi+09Yvt0E4J1h75arXcE0VYP4D9BtLhzBZ0QnJ
TxG+modhSuyNajbqwcA0zb10mMlhE8EwfPG7kJMWDx/MCj++o05LL3Aaa0iZcmiV9F0XrRkQ5BQl
hKrOuJAakj8p5sC7u7ZRb3ydSgxxTibR08Bp3Yjv5Kgs1AorSJWv8qJIXNt9k9Eda5riavV91++y
Og7mrWyWeNg6kJwkYPhT0q8UNSykjY2AMkW2mVj0OipZVrZm11DjIui6J9hWFo1TUE5FqSdSNFRK
8aUWEgTYlppaDldkC1ReuARFIAAqih7UUJwjZC2VbS7BcFBxIgHVNZqX0VQ7B41LBNSgoHsLfNem
0dvb7ci7KbDL2yYnHMe3muSbXfpoEo2hSp7gnPtvNKkppoggkxy8yXW+0C05jGMSw/JWISmi6IHD
f9cXXeKKQXtIRNSjjcvsHTZP/4i3BjJ0LGVPvd/pmzDxLZclZ3ZfU9HGl6wXCO568HJFlAbHPCZR
PolGs1+rlhFvulbd12FcrWO1wO42csmVE+J5o7sECm2W2gy1dTG2hB3o+Q2RVsYp8n08+oT+rmVw
InxEAmi0sqbJY4OiTbvhczP7AuFPckrD7LOh6RPwe7ID8mAQ66jGdCp3SxraCG8uampHQ9R500yy
tyTIdTGZr/HMO6EWkQlBFnYrrVpVwtDXZ1MJ178Jc8LMe5tCCCtcY6X303CtfKpxdmAbj1JDEmsk
6vqB+FuAqpUtqU6MS3OX2haMb8WqH3pfbxCn5b3TAuFd0ZEtKMfrwD0Jc3WaiTw2adTlXZHjTIq0
3KAwqurAK8tsnw2QQI1JEBecIuHo/YILNmosyCIkPuTFkLplXCHLtPzKrWed9mqrsse0qtgJjZTh
BKbpxSQzdD1mEpD0ZgRU6deEsNSwc1vSc3Db22CpaZZdklShSZ2rs1PKVCQHMDaMjvAhuz5S9n5n
oR3CM73K4J5R5iHyVB2bgKAbSUG3vyikV42U93cjLd7LLPugQIyS474g5FPK2uBOlN6zS0gA+swx
gYkapjdNpwU9aXkyrgEM5rwH6FqE6KXsda2eI3PLc33TRIp88OWkfmhFoa/lLGjfLC49ZAABtq+V
HlXGsW/IAyfsBtQVHP7tWBGcVcYjtkxK2s8NJs0rupTl1JbCM9jSpStrkBlet0azMRajfRLrnL4a
YEUo19S01rBxxvMcpIgA04Bw6THNYdWZkfYtJ6MHZFjJNK6XG2Js+qWkGtVz74RKq2+yAiK+apBx
WPo1hF8/NMRDNJPqKgxszWajDXTbAqYhknEGVtLv6qD1n+QaP21BoQ+gx/A2yvtgYQYTI2/gfMis
YW3qb7L9UswE62mHFLNUi0RWtAS0UR4t8ysyHHS7G6L3KK1ajyyjx2M7bbP+xjcJrPHP3bCbEJrj
MKCbfx9wtaQk9cWvyoj0G8m45OmagmT0IczOIJVlH2o4EMabSbx0TXwRgXozG5GCld6K19A55/D7
bGRuFaEpXfAXpXUEQbSSJn3dT9FWNqajHx97zUSxgV+M8XCqTpxkOUSuxvgOIx8ZUowb7LGP6u+y
CjQ0Pc72Xe3vYiwrrZPKG6Xwkslr/BV9MeKbcFxr8mkmwonIen+rcFsBSzxXg9Pq8WXQa0/hTDPp
A2Ji0eI1yxj4AGaKGnuS2ovdblQ0v8G9XkkZ/PZY4RQfAiev4l3AIOAMkFf9KttEXf4wtfkmozO3
ki3tEg5QlxEVHKyx+twDXKJCEWHZxFLZj+cyky6Ir7DgwKWMbchXLzNCrdQ4pFDDchnldbKzwFl2
5rYevDq9mFVG+s3bYL2F2otkWeuZW5JFPyMiglcr36rRvEm6hu/ZrRi/MMQIhF/JsKks/GFQ9TZG
K6frwv7OgLr2oenJdF8tce0LMBflSev22fSdWtEtwAdyQG+AL291hbWOeM2BHK/tpcG2yIE0KsT0
1EALHjrCQPrkhcXYChzD0tQAInRXJYk3a2gtaIBdtcYbaAgqrq56M5wDBjbW1pb91cL7nJiXTH5q
0y+J2PYlPkh4LHn+MravMVr9yTqHg31FRA5novHo4HAjEHtyEsF01NlBxyfLDcM6zCUCO+WlLgEW
i7Nkvia0a+TwWQ4yBNhf2/6xMr4BWN0uUhDBDCWMPFHm+EGhQsgd/Ncr+a8rGz1MCG+kLVEyTk7e
966qvcKTxdLsTWXs+sXG789K8NmQrxJzCct6AxTEYZkRWy2l9/pu4DoC5Bdq24qoN/F/qTuz5riR
ZEv/IlxDYI/XzCQJJimKlEhtLzBthX3f8evvB6rnTiaISZhq5mW628q6rarlGYEID1+On8MERf9A
pfhd0OZfCfyYaPoWwKNDA4oZ3vKzbCWlfxgFCMtAaj7aQE76xn9IrebW6+5y6wmqyjopDIe6e1qg
2dEau1ZE76wYshP7SQugXnGsg1V8cKCo77849Uc1fPGpvzHK1jCkP6vaIO23Rwti7/XtQxjdJ/kX
f/rUo40U/S7Sn2mFygd0Otr4KCmkA11Ev5JpSwa1cuYg6/cdet0RpGVG9L5K+o8T9PSNnwNLqF7i
rr2uyuCdbKoceg7rmPTM9ddQlzWm8RHW9Wt0mBktT+CrmZma5YP0xIsxTLRmJuclsNTHrOi/mEaH
np350PctJBWORGLLgCOBKBah+iSixl/myFI39hcVlbzHvGa02ykiiKK8K5tx3sFyPjclKGuBoBng
EubCDyDarhO/2Bu6QfhSNuLKiWM3Kp33fqN8RosFwlq4Y/VmQiFMgIZy8ntFWggc1dnwxLB1Azgp
mqU+VRB2n+wqKvojyFZQgaAhiH3HEVEtT2UaRwq8cIocEG69DVB/VkaQoPzPECntotkXmqbxFDAg
ZY0aAmu15t2EklmHSOjFrSRwDV/ovZsasCbvsydawJuqYJw6ElaUIvKjzmPrvf/DK5wJHLc3EUCL
MBmcx66G4G7mxETUphrt9laJu/R7BOnhwCC/F9o4XTMCV2PkwL+vRAmbnxtppQ0NhUQ46H3FPOvn
ErzIs6fP3eDO99LnMbT8ZB8r0JscVH3q0MMQpfJhYg4tdeOkqcJPVudVqgdFGQMZDKrb4FX3vUXy
cYBlBBxuqRnNc6i15k0hIGsFxAzR05+c7f91M+b/ozaLQbZGO+r/0GXZMwr0+7TJMv/jf3osimX9
l+4QHVPDoYIr7Dm//dNkUYRK04TU3pCaoQvLmFPC/3RZFGH/F10Zsk5kRQSDaxr1z/+0WhTT+i+T
spdhSTolkH6Yf9Nq0c47BBaVHkeltiAc3QD8pJsYOq3YteDQWvqQMP7vR2pNztE60ow9IGW0C/b1
XqGgRupzTyXqIPYoTV7BfnoNaysVZnkQt/pGPfa88PX258w/96SACMefCJRBTHcgVYFsFjV6rjhB
poSJVU4+0uOfquRpE+g8u/9fpvgobDJ4SXVRX1HT3svNfJjukKcfIf5TKXtNXxXCnQLVk87+57I5
cV5O+o89DDHxpFsWef750kwttZLMh8I3SKEAisxDEsQHa/rIcAnSM19j59nrv0/D1w2zaztqaVgV
gnPmLAvAEdQ3vqcW411zLX46R8DPR+2qfPKPmZvein/IiRB4PSq31tWG4bX1nhrWz9dbdb6dWT6G
o8fgF2N2t/W1vMmumqfgZsPSfEb/d9XZUjWuClVY24Rfz1SBeZxbQkZXr1T4d47GYO8tCyKGEUEX
7daWMCiq7qxzozFcrSeUTvNrLX/ORptoG26ezkE/8xucUvvREYeNnzWX1k9+lm7Tx9So6nPRBVm8
vSgfQcaliQ48FGWBGx2+GPW9fqOR7Cb7r2p9ZU4o/u02TM4rPTHJNmiOrgsgBfRo1TcNowF8HqRt
vJF+Ag4jQfIrSiodlg5IDMYk/VTm06OmA6pATx4c112oxEzVa+PRdpT8ePnHLA4elWNV5wdRODA1
YdNaOf8qSWK2gyI672aAxqjd1bWHblU6VFF9q0NTAVmOYQZX2hAX7cbRW9xsw7AczoOm4RtNgb79
4qZZVj4MjEzYbj563pOAiZKJLFU/knMaG2dvzRSSLQa+WNj48PkSnPgrE4EyZzQH2516Ue+8OLkr
1AkMhSy+XN7NpaE/XxaxC1VylFR74a0qkt28bGRzY6BSmdhzgUz0P2Pb+XTZzpuvZtJqVDXBW2WZ
82c7X1BoMx0MFSCTTTK0H2Ts+NfEqf1XSiHp3lDt5idTI8mGk9IWV+X13Jp0OjQeO1Oa9uIVUmw/
BEFTNTcRLKBaWv6TRuBLe+LnMUg+9RFSHtHQFTe6EHeKYl/1zAOHaGNOFdiYsGJuvL2Gpg5hH+s9
tDb3hVHHe094rpYaG7/VPq/LW4am8RFMVeLR2SnQDuc7pFswepkeqNwoRhYCElhD16EyEuNzqZdM
x4/MYxup/6w6BZGo2b2X+Yw/HcJ3/ii1HdOu353JyK9sg0RYVOSDWQ4cpwI8A1FQZam4p/JjLy0F
/KWGLuwYGQ+SPO/WKmLvi2Q+Zq+ByrvypPlOi0G5eX3xVKEDDOEYc12h4gygR5tPpUTIiXLnQz8k
CLfIr7rIYF4n7/kQiOxzGMXhIR55AIKiJ/0B9xu27ypt+ljkertzUv9Xk8NaoFCQAHh/5fUhmB+a
qHgS5XMyiLs0d6LbTNOAF+szFYvIn6Cba90qn3jh9BYFKJv0sZrGozIVLoMsbhAg/1FTaNzxNmx1
bOY7cOr9Xr+MlKpF60wFj7VwuKWDcGkeZKnbIXVl+qTv3y5fjgXk4M+3x68QMjiaBqJ3YSGuLVpC
iZm6Rag9KnqUQYvQf0B27SUOqk/0K9HridMfaCa9Awn5ITXDz4DUwit65T8NLc4PQJv/8sLqPC28
ebTlcHVvXb4UdIl61W7dLPRCZus9soW2AS2xEzKLiDAGBUquuGW8aOO1IT49225uguM4c+Roza7W
WDj4PszLrobG0E3MxnzuIXGiIdM0Rv5O7dWSnAeokPhbmyYzsqYtDSBL/Fd7/k0n/tbqbSuoWm90
K8HIHaIWiVO6YyqpCAtKvvV1BW/m3z5kPCdA6kxBGG9RDVg4p7Fsu8LoK8ctDQ0KaVJq/lE4QZFw
CpX0OYj9x8vHbOnr5/fr1OBiY4vUgPzBLB3XTxvxKy1SegVNOVx5gT58vGxq/qNOr8zrU6kKOfe5
VLKRhakSHbgAJkDHzaAnfGDGXt8bE0TCKZP1N3mR0FsrgZ8PDp6tDVOxhcR689zoBG1Eww4Xih9h
LOAJ6eAxtOgr1s1Q2z7TZRPY5g6e6UyPg0elGtufdZD47y8v+s3+msDXCE6kCdSMH7BYNG+CTvtg
Ul0rdhCa+jLL0Hmtd3XZyiIqpW2LFcuBWcEmGOFpOz+qWunZUB6AZi+N8QBn8z4OP03DeOOrEnmx
eucoG8t6cx9ng3g+B6gXXbllGEzPbohgosOgCnCFAtOgPksVoXNluL68tDdfbWFpGYykKaQkEZa6
BMjqoexvi/Bz59xBUb8RRK98KsMic9ZMWzg2ufL5JgoirzxkOI/ZON+h3iSnu66WiPDqoJ4vL2r5
evC9gDvOCZqm2gLfdG5KD60WtpwaU2acuGqbvO9iGWzs3Mo3Is6xbPr5LIdg/dyIWcJtpDHsATEJ
hVlE47wsuon0kHKycXd5PSsfCRs6j8IMyIRy/NxUhiqWighiD++LZfg341S2vxi8GR89iWoZONXC
86+sXks2PplY2UjAm6apqioNO8ucv+mJjw4m0/CMqOndNEchvPT1lrrj5EsGWa69GH7NsvSf+hb1
VQkbUM50V1s8MucldvhxuNUaI70uwqHY+L7zUTlzdUS2EjjdawJuA6k4/1kMq6lxXRaTa0fmDZxW
R6jwqcl3Nz2z9KH85g+tS//v4fJXWDnAHCYyQKFSCLLUhdVWQ48+cLreLemaXqtlwtAkgj/wTAGQ
f7lsawGWsGaXYwsDdK7Ky2gB1D1fIjo36K7pRu8qaaIftIJJhQjh8cPYTNUtXN2CLkESvjPz1PyZ
wtzhlmHl3wn9C7rUPDKFCjnAVEmEotLRge9INvXBzOLqOvYC9WuqynDjpXv7iy3DAYCMe6QSRVaz
OCtqXycW2ruaCycGHCM7dBGPUTk+MUr/0in9F61TaYPIQxbXT2OdXU+t7jojzhPVkZakNgjoZL7K
XnyyvV+Xt/PNXQXlaDsAPHAJOjd28enMrrbbgoIyz0R0X8rsV2Un32hwvlfrrX14c0owRWlGoiIK
2OSNW9AK0c0CcpObdJbn7NEXGqw98aXyOUB14cflda0aIz3mnRDEyktHFxVa5zm9MboOA3vErERt
6Ezs9Rh5oX9jybQ1jQceJPecSp14grKMIpj9idbKEZmOZLxmMnePlN+Gx1n7UA7FS5YCJI9w+NwM
YpewJqTK6DJk/pTFECq3DllN63+Y7HTjULzxqvOXOrG1WFLoQ/ODJMno+qieWKl8b9rFryAQ35yw
nSc+N2LPZdWQWsa5vdnZnmwhFJeMb6ZsoTWK95YCi2rhIyqlhs+07u802EeKyb7P0/TJyCAlvfz9
xDIvf7VuWBbRIfh+3Pm59dSDucRQJUcl9dFdq5lVI38lyg4aw22A1Oy6KlefuwFacmHEwDJMpjVH
J4YvYOOnzKbO3Pe8ESQ4UtUI/s1XrPTJRiQpvbxCTqPbwBdCH7Eex6+17TCPWBTfBIDMu4Dw9jow
i+ApUFrhhvOA4+iL8D3gkHBvIq94D0q++uszDgRV5SaBBRU2T/v5FoWxY3oGiGgXLojhNhTe78Dz
imvbHvvD5S14uwPnlhb+qKt7mahp7LheoKBfPDEiVV63Zl6JjSW9vU+zIcJxlb/wlC+WRPqfU7hV
bDdW0NnIjOmWCtcH8ODfipwM6PKqVo0JRk3wf4ytviJBT75rbzEO6CQtnESThZ5pO6JHdJ+KpFV2
ncHEMnwP3RS4l42+dYGskGq4lJRLqRAunh3ULaDGoHTn+nNHzqyqYQdTU4p+Paxc/8IUVWmbUqjA
R83rP1lfGOtyTHTTdst0gJU2UA2E3EVyBHZVb2zl2qqohlMEY2UEsItgOZigOzBjiA81xZFfarOz
PtgKAvCAi9KNVa19NYuYUkidN4QY83xVaQFndNsi11PB9sKEtf+imN33sVFuNdX//vc7aM3tMOIE
YprlO0yXvajUdl6WrxmuByfiwbdL+2DmurWxrLfenW9Ed43TDwRTtxY7OCYGvV8VU5mDQHQ4Qdou
9au6Hh8iSTPaC68vL22+sudODXu0+ObJKUcz5HzlTw5HoGsJNES140J1VINa0H03UfuZOyVHS0Eo
zhFAPaxAUzzsL1ue/+S3lueImCaFSun13LKpp4YCzMhx1SxkYiYU04Ha3RZOf80KY0eqznwFpfhX
iPXJ+sjswjCyQuladSCgPaHICVDK27jNq1YYy7HnNhfwzsUVi2Tn13UTSdenzwnPG8yHtN+GDStr
Z4P84X+sLLyiNoyT0Y6BdCuo4ctSPEITCd+xJx+0sf7uQM+4cZ1XDToE9CRwDlXNxSfSzMiDg4I7
ZsaDW4rma0GwDg/6tCvV/o4q/M1fHwlNxVGZlIL4VvYiN42dKo8tARrIMxr/vROZ5lUBHGvjyK98
LO3VY+jO3Mt4HVg5ORLwd8ewZwwEEmaJKLaRJTdwkImNutaKKzyzslgLNFdJTzwi8boOHHv0vKDE
dxKjeuhGWN02vtSKN6TR9/qQMGVHEnZ+mUSF2J8xpNKFn62/KXntbgoIayDVToePYaTrG3u44jbo
lBDsCqIyUoZFaakDGwQXvuG4aQ1j/Kw6MO2DLHCsfWWaIRT+vvms6Nr0PtIjCHUvH5PVxQrE4WzA
Cfx1adzzA03pJeXQDFlhSCg/UDP90WvypRicjSO59hmZcf0fW9r5xnaBEgZ64+GPmw4athDVbVVY
v3pLf3d5UYuJG1JnPJQgC7Vs2pbU0+dVnxzLAaYAJe+oucL2ayZuFVvxj4rgDoESmcWw8jTGiJKg
Ij3XGEp7j0qKEr+zozCdbvo4a9u9j8zYA+KHPTI8rQJ0t5+bH6MfVF8aSkrG3ztwjTcDh8dLRY1n
PiMnP9hLOzGNA09HD3sElMiqeuUbaXp1eV/WPgAJMJNxVE+EaS0+Nhg6owcEOke3PE67KZlglsyR
lQc+PyZZvHG2VlweueIcBxoE+eSe54vSKg1qhYSJ/8Lh1XRHI+z6PSTWySfKc0gUqE6lf5eKbLSN
G7WSZ9HRseYqhE412ly6JS/JzbA2VQKapK5/V90YHaF1/EzHGHVnA9UOP6FcBu9jeqhKo/wYtHDw
/ou9JhglToRyEw98vnjY8vxM1zjsRYu0GQqWR8tCLauMq42a1JoLZnwNujibThmDZueGwDEn9RAO
DkIFtCB7MGPuKOCGubycVSumYTPMQpTxprQvp2xu6o6OG41B92CmAcQsHmJWl62sHVBQS5waYmuN
aGqxFsYKJuqHjgsH+DdT8z95iXZvBtnPy2bWDqaOH+M/c3F4+W00tVFCH+5ptxH+jyLuHp3acgM8
gKY31a6U/cbmvSlW4o5O7S3erzgstF6Ft4p3H60wOKreTyK/N8biC3HIPbTXCDDI+kOWiJfLC139
aijR6brJt3sTsfnZoCZgSHArwkAGRUNCWQTx02Ujax+N8qQFZMea56sW17wOui6zjdhyzaGLr0ER
o3s8ob4Rw/l29femaEpTgJrbpMQb5+cDpc6+iijjISOFIHPD+ExRISCl9F8v21n7YDazqPRehIY0
8GJJRjAM+mBip84rJicd5RFajds0L9AxpAyBbG3U+Ld9BbfkZcNrJ5PWr0pWgkKZYS4WaGUI7TDr
ZLkdIfZTFDjATxLZhO89yw5eIiOXVwxKoTNw2ezKOdHnCAvAhq3yf58/8enzo4TOEFD9dwsv76+c
Gm5/zY79w2Ur8+1dZClU9Hh8CDR0lriw0vaIC5RRa7mNGcQPms8YbK4qFdQmUb2Xg7XVbhLzvXpj
kCIO7V5KAySd58tSvCqWxoBUBrTtCcNHNeZ3RRzOkHUvGn8QQhhM6nRxfgMRcBvdpT4H79CWpjfu
UCrT+l3peOr3iiGwl8t7sfpE2TR0aINxcaDlOP9tzLNlDrx/JsLo2m09yb3hXFtF40LLSEaATjZQ
a1/W2a6b4ufLtufTu9wWfKxKjEQniZTx3HRY5iRwE2Icpu7JnapCqzn6AOg8yNhC2f6szNpVrC2G
jJWvDzB2/hozSlaHVOTsjPk5+n4DmA53LEPlyHgVZKqBl37pRMJ8Xt1Xf+8rYMqgnsn7C7hn2ZyD
jD7wzMqnVDMV6kFJgvy5mTrIt2W8hRtb2dAzU4tz1vd6IKwAU2Fu0NvU/4lbBEpUxtxE4B0yNM8G
JdhwUfNlWXxEHdcE6oc2J73HhYsK674vyim03QRpzENU+9BOi6y5UkW81eZccUo6oSmPGDmCSY/n
/MtVlW7KpFT825IAfgcE8UDP70MMwDUX6BdkWy2NNXvEMQQbwNZs6lHn9ppCk2i7jT7sRymDbwmS
VqWFgFLSvA9B1sdwjF6+EKsG5zr0fB2AOs57feL+nCFq1MwUsHSr+tXgeQhOlj1QJ9WGpCsIXyoR
/Po3FkETWKqErEIuLkPqyFRXsp43pEQYPIaabBdaGcTLjg2fGTMTt4le1+5lo2s3EBi6qZqE/2RW
i3tvJalRRLnh30JQ+Dluh5+W1T93zSzt+39pyl5UFCuhT4i5O/5t1ojySo/ED/q1DcM6TXqFCtGH
ywtbuwsnC1smsYXFXsXo8dzGOcobuvdDj+RjkjOqd9nO2jnh/ZpLe7xgM1j/7JyQItHFqzTsTIyU
ofdSHZHfsX5zUIKEYc/OBjGG2OZlqyt9mxnPb9JskbZOWrNwL4OXWdBzS8UVgTCOMk3To6pA6C1i
HKmSZvptZ6mwx1jVr3CoFNQkJWNpmhfdXP4ha8sHZIMLINMgmlycHxNNyTaeDMX1kCr+2RQdAmaU
DmLXiow0eGeXA5OyiQL34kbfbM2/mgxJ4PCg+8UNne97n9TeKJCzQAw2/QQd5W/e5w+6Tfknc0Ay
lggX5+n+8mLXLssMZMLr8VhBoXFus9FNCyG3mhMszCm8iY0J/ZOy7atbu86jnmnZKNuCPL7mN0un
PsPhgOARhZGfnBvtVdNH8AYFK8WGTJB5+QQu0DRs4uC+MpDgeDeaTtbcRbZZqIygNleGxYBlxLO6
s5tpBIstTRgckK7Is5u0gGjORaNBiAPAxjx7urxDK7duvgxy3iJIm5bR1cCbqwF2VZj2DMwHCb0F
H4QZMISlOsTm7y9bm7/x260h/3QYcHrbN5CBSUTOlt+qVQaHiiOL614BvXfZysqayGDmu03SPreT
zj+AOUAiUEd1cGuPVMHq8ZfnhS+l0m483isH2iDEFyqdAuhuzPmmnTw4Y2X3keHxnUMv/Zj6ynWv
KdRDCnlNyenO6purRlU20Bnz7Vxs4CtMDugDUdgbcDud3STulCC4zUxZpy/mqHQ/Ef3IHciqOwVC
+l6tWwYokta+nkRCNTxuvNDf2OAVHzJXwIlXQNJR8Fys3A6qcDS0MLgF/9HuMs3aR1189HutZuw0
eqf76say1w06NqX++a1d1t3VoQVEUzcs27LiQzRML/VY7LShZL4ytQ5AerYADGsWBbKvFrNYVDKW
BZmoy0zonUPF1ftGMmY1dFO+1wcVFb3OSukYomvG5e5Ngpzrvz6+c/uJhAJ5ViYYFv5jqtExDPxB
cRUVO/AJhI/ImPqHkE/89z6Z9glt3nkQiVLr4jFIjDwYqfQqrloUD4gk/Sg5PF6T7bKiPgIrCPdd
uhVVLHwAwAXEZTg0xGgwCpIen1+bBBnTtg51/+hZiarvpK+gM6OZOVPgl/dx4fxfDRF6gokm/gSW
uHxw0tAoVdGkRyiVxT9FmsdIPaQzB20xmegJq0UEs/Nlm2uLAwPNkAZIdAsw9fniUHnzidtqdHOH
EeqPLiQx29UoRn+6bGdxPF/X9uoDDLwcVfKFixuLouiRq0qPFbO5oBYt+CsCU7mNIRfca6GF7hTa
jZ8vG12mu3+savShmO8y52LY+epQGgyhdUkg0cideD9aoYK+iN49AX219oFEVj6rW/1Zdvp0beUM
iaspEiCXf8TKV2XMQ8yjXLznb1wBkyh9MZVhemyjbmD0ltQDxhZfVyAFMHLzn85TGS6+bHMZvM0L
B+cC+aX2p9y42O4CWvVA+EVy7GkmHBTL8NChRK010j9T/PB+jHo53SgqMmdKWxv3+jB+BWQ1/f3h
ApetUmoAJk0UtfgVOSdrSKcJDna0ex/9KJ8Vhpm7vrzYxev5ulYQ/QAjGJMjQFp85KbRpsHvepTz
+r46UKyDdHwIIjc2q/bmsqm1b8kpZjGAP3HuC1PkSUqhmB7M8IrMv2VQWv80VEY3dh4Id+WQFATD
ly2u3E9rBmNDwElzkCTq/AR3sT8WNeTWx2oECgetfUpDKIrLL5fNLEKD1z08NTMv/CQ0qEKkL/rR
i46pUqRMtKu5AS8xKGQYFfIg/OyjFwiBg4wZge/K3CivL9tfWyZ1QC4KzQvqCouN7VCK1qjIRMdK
a+Fp0LLUfpTDECqHy3ZW3BCZPaSTzF2BcFk2hwikc9r6Ij7aIKgZLTK6XVlEUH/ZkOwQP36LwWtu
nM+1QzP7VocBCVqDy5645TV9UWR1fFTt3jkwOMBMcjhyUhm+ukcYaQuAsvYtqc4AqyGo5EGe9+Dk
W+YliLbUKTikdBzuLb1sdlPB1EXIHNzHCoKrXQHp937Usi0c1iLYm08RVVzOqgOpInHm4rCm3ajF
fo3iVelUiA5M1pQxM4qyIdSwuuPlOyvOlfqQlrV8ThIhv/syMze6sCvegA/MfoMVIWde7rZXw8xS
gbY9RnGuP1ac4KcyQ2kO8a6/bJ++LncmKwYHO8fUy/caFUe9jZqEkeBBr37C+2WN8HVZarHhzVeW
RNBKVZgHhAUtt5UmiuKVdpgc7bEO3ie9gjI8zVyUttDWuHw/XhH9J/H665qwQ8pPMkLCvbiIkWUE
Mp2QzcjQbC92PihfZqHDAvoWjlr3GLR286L2UfAtYsj0XqaR/F54cfejVwsDXZ5ZpzAvlCFFiZPi
+N40Owjh1VKPeGVRpzH63oz3ed7rXzPRtvFNT3vod18aMjw0klmonW4Smx+IcJF971NfbtzGldtB
4RtWBPpSGjM1i9uBJkFQxYWSHUVnIpho1Y35Ec447SnzK7OA9aqq21sgLnSqzU7aL5f3d8XPEeEB
iaTvTplxGb9qw9A0Xo5KOWIT0AEqxZdKTubVZSMrTo6Qh5x1xpwDkVk+u7EH2WBV40zh+oDGTO+Q
481mXSq/uit0iT5nqv+6bPO1HLs4ONxhWLfJyanyLVemDgF0Q8Km5V2U4z+aUSOYEbbDg94mU73r
ROrcD16BfkNvTk+eoeVuC1d3sscN+B20Kp097usmLBGEzWtoqbTWN3AY5AI/+47m1M4HT8HoXDeK
m3LSkndB1ffZoVYC/ysFdyQOrdJHFUr1q/rOiIo5Xq41NDVydXBQ+GjGqNrXnoRhSIPUK4Brqu+/
exHx4S5F3uylVqPyDs4YhMr1INa/FHpgjXsuvvkpsRLz3hS8+7lZdM5NImxEt6pkQoEo5ipaB+Q8
ETD1GgU17NIM9XHjXi6bSvO9lBxam/FoaArI8s6dui7o3ISdHh7ttiqf1Vh3ynk8tvvYZfV41aCM
mh7glKnep7ICrGR6tfeR4kXx3RlE9mmoNCjL7GjI+o3r9PasEZfw0BBrEmE7r4HoyWMDD5uCiGUT
HJtCgfaJD1v87tVAa9ERQ0x9V2exchwyPfsXTpGzhs+Z2RreMiMkFszOpGbRcbJS/b6O7X4fpsRg
KmiiL5fP9soD/jr0w7tGX/ZN3cQHT+LVBcFJppsKXBdV6Yf7VO3Dpx404neFPG2jfLDipGboNGjw
GVtJunv+tW3PjEMxiPCodk5yk/Zdi9xYaex8yszXJrNf+7LQUPWp+9+Xl7ry1ADEdcgD6Udw0BaG
Y4+hxtQPoiOqqvoBBI1663SOChHd0G3Mlq2ZIlrgoSK6hYpm/vsnJ8eTSBz76hQeqeiW11kIfQq9
e8jhBgKIv18V4FEwWfxrrhucm5KZrgIQaOMjItLhC/igCWydbX6jhKlc/QtToFURPCDUw8efm0KL
hGRkLOMjtHHdg5Zq4UyvRmI55OL5X5giv0J4gdEKKgbnpvSyE54sWJWu5ozOp9poMxdvDvoXRx3h
cL1sbTmS9+qBoBmSJu1beJ2XK5Mz318wB3cT80Wwb5qNlSFn5psIgCrJVO2UQVY/YCrNf8aa7X3v
UBLdB8J57AcNFSctVrIBEcGoR0yNzyE2ft/b40T6BxZfA4tMoXH5rhfq2PaD6gSoFVXVDQPI3WGA
V+MLQX3w7fJWrPk8vDH1WmJstFYWGw+lPgVU2YbH2I8PXZs+FaHF7JMfJTehOUyIq8VbdCRvXdBc
88b/w6oxo0MWda8hDX0+dx0eZV//Rg0hOMDhaxQ7JTaC57Aaho2Q8609rOk0PWaEDT52EUJIpKNp
O1TRUQtQwt7VeghRWTU1xLZZWEcfKkaftxq+b78gNskeXpUKgIUsro5Q4nEKsyFC8LZMH1Q1gh2a
lsKNUdLXvvwFV01RGZkZ+3lTlxFSVbZqnQuVYKVVxX3bpcYB6KtxxejnuNFBWHPlc/cANIjBROWy
ZJBWadrkkR8d7bQ3EIfXkht4eOudOhbj8zh0v8JWnyWmja0B65Xi11wQwcUyxz2XvxbHtBVlVJZx
GR0doyh+NEYwEpobgRU9tJOs4WlWAzp2VVVNV22sZh9h0Yk/w/SPhtnf7jY/BAAo/54LJ69sKCee
XvHpANDj4MM2EkGEtqKDFNrWddBOzob7fbvbmIIHgDiUWVDC33Of2Eg1ztSac8vgyo9eSetr8G7G
McZhXGmptGElDcer3gwa9/Ia1wyDh4SkiQld2AsXFyZOVehFKxkcK0cxHwCIRNoOdosU2tIY9e9U
KtN9nMXlu6QyKYBeNv72thKEzX4ZmDNtvOXQTmo4PiRRCkEYKs2HsvOjl35Ufsrartwum6aby+be
3p4ZyjsDFwi9qAEtnJE1NIhs0h086nEzXMkug+N6yvR9Q2C9sa1rK5s5Ogg0eOHefM/JZrOJefwj
03PKvo8kqudTW9zplYkOOCzq15eX9raCofMn0TWkIk7u9Mbv6Qryp5kRHludgpCh+L5bxqq6y6Ow
PAZJqR06ctkrIIfZlV6X8tNl82s7SxGeM0ycyaM+//2TmyLKGCExvcT84KOmx6Tc8DFAN/1ZGcr6
9rKtt6kobxcj9vT3/zQczm3FcOs4fq6FR2eKgvdFWYlPrV5saUGsrQhCMWA8M4b3zcOFXnCZ+1qE
E6Jq+E6SLHUH6cjOhJevNZQNT7N2C8GDghWANGOuXyzW1AxIRuljeEwpArnUvv+JvQT1XxHrAGyT
bF+kXrcnO9zq2y8M/xmxnSuX1pzYO8u3C9lptRwU5rxhjVWvy0pL7oASSRibDWd87q1wOtIWgct2
kFvtqcUO/zFN+RuiNMpe5N7na04pxBnRALtzXNfvJu8JNrXPmbJFsrK4iP+xMvN60cqguzj//ZOT
WaheDke3NboK4NBbq9aaX0NWRDubOdJ9IwJro4z3hiZpHhvmHrKfM2pPLq8CDFijGXTD6EaVKnYT
KoPDcYJLl5faiKKHiArCtUTj8KpSin/GsH5fjpSQwIggYdcn6scs1+MHHzCvvXOMEWXuy7dnZdd1
CnIwUyByQkC2hBrh6oa06ye6DE64Q/ynPmROOe4QEdjy7ouLOm89+BughAxPUDpahpsRCDRhMpaJ
J5Ig08a27fN9EcX+VnF8ZU1zvXimHOQKGstnJLKtKoqr2Hazsi5olStfp1xDgbfvgg3fs2IJfAvw
WKJZZw5Pzk9TGWahHK1IdZVKS9+LSozVXjIa/jkha/g3tkxAoDQdZxToIiQA0T3igDLV9cb+fupR
y6VC/mXi+Fw+EfOfc1IAe70h8sTO7CJObkjvTM5Y6KnqDpWnMXAiEEi1k+kFKgrvEExlfqf5tbpx
DFeM8lhwLsBk6oxiLC+/XoshgRDUbRmpmpCa1AeXcWH/gymn5En4qoJSfGMMcsPRrrgDAOqkJORa
gOKXOFDdqYd+kKHq2rLK5F7zlPF73XkGMjvwQf5y/DL9eHl7VzwsUSwgQqCEBl2ixUr9oKxUw4c0
wQxF9SFyhuxbUgf/qGVbHifmRK41ra6oMxr9hidaM2xRzyT1Al4Bxcb5d0XVk7SSbMH1c/E0+D4k
dxX/2M+asrcPef3wKDIKk2bTjhsn6nVgaHGkdCIcHun56aQpfW66qSGEiC1PuCLMveHKhLxewEWu
2PIQlWkJr15qZtWBSTFFkIj2lbbTjJhyzajEWbiv67Skoj2k2RbYZGXUjVieRJSW5AxUWLq/CBBE
NUYQU2mVrVQ7YWR9/bUYwljsGGqiGpGE0K6LWIvhBI7DoD1ALzGM1yhuld2+KSbNu9ZzhLb3umLJ
6HaoAu2prYrkRxsBkQ/yWNnq1qwcWaYdqWqZwMYozcxu9uR+ThNCKAXlZDe3c1ri5LV7FIavGSSj
rZrLp78+rqSV7Ax5+8xhujg10+SjkBGg3aJExWQd9F543bVh5YYBnWJkDrvaSMffdZVUz5CBQJxz
2fzaYkmDQNtCjQOAcREINVmHIIaF06vVXB6CWlQNwtRllO/MeEz3+mijSXXZ5Moz9Up/Bdn0H7Wj
8/1NnDihh4yHU+DsjXZtEQb2HPX12l9fSPpTM6gA5swZBLhw6E6oM+tb6+DezUz88IyhemyAMPqQ
y5XM9dewmr8oSt6kuz627C1Mw4o7MPAGTJLQY9HeAGbojFdeYeH5PDuWX3TyTSQMvRDeIc+O6nel
afS/PXjUDxllmt+Xt3jl2cQLEdhCFiIBPMy/7eQIZ04O6HjmgagTf0dNnUgHhedg60tumZmTpBMz
rd+g2xViRomT20lvHmNNQifgvVxezcqBsQk3HFBcM5pr6d3o8igd+mxQhFjhXd06v4Io3sJOr9yD
MxuLs1L9N2nntRs3Eq3rJyLAHG5JdlKWnH1D2ONxMeciWXz6/dH7ANtuNdTwnJsZwONRqYoVVvhD
1RcC4ol39AyYpxlKVLj9ZD/19vD2XC4uGSFAsOnLINV1Nk6LJ1ZB08Y7Lv6JOgoePr+siXb/YRR+
CgNtBIXzp8gtU+FLZ4RCkxQn4RZfjXRlSuMVEcCLH4aN5qMXwCN/zrwI/K62y2rwjuNUpYdZU3mc
dHXzd/X/LV7yqC6ahNHM5hW+XNRdlk0BfKC6lTd9EhyIY25Ff41lcenLUEGgLANZxqSg+edmtvAE
o4kceMeKO2MDqHMtR34veDcrszavYfheD0eM8Bv/52y4eR67CYa3e8Qq7IcDfftmg3rtfWvpX97e
DJe29u8TO7viC7erDAy5PLTM3LhE6F5HsncaQ8O7Jk1waT9sQPiNKu4C0jm7D/QVGyOaqN7RmJdv
mvCRQTfV39O2eZn/b5Bz7oZEDmYtWs87Ji6G6k2v3VbL/GXi1ayXoAqrpb5SmH39pbYBbcqyBDLY
ZJ4dWYnMlDMsKBS5xns9W05D/b66qnGz/ZCzCO6PQc5ubKNKRa4RsB1LmX0yDW0AFLP8xIqugq1a
PdbS/f+c1dm3GjokBuYsRZVITHFJ+S7WtfRDWfrNlef+yvKdf698MoISept/nDIAIhaecKMKg+yf
/7DJQTFtUB6eivN7FUOdXIFXZOtlgxdldI0WGIvGkAfwBtf/cKI2J4BflZRNbv/Pq2LAVMca6Ybg
4/RBtS/w2qgXfXTXa1v90sn9v3FeYeKDVFWpPfK+zq1+13n9c9eMt1PXxyBfjm+v36Wv9PtQZ1mT
9Hqkf1OTN5aaGMYBfXoKhHdlK1za5BRNyY8QVuL2O7+JIBAlAuA9d95m8FXMH0Zk+SO8qv6Z8afA
0G339qwuLiBFS3T6iHFfaaV0RqKgBPGqm2b60K9+5Af9E7f5p+vqSpcWkFoIIQq+mlRhzm4JcKu2
7HGKPGpzd4+WxClQ48GotcPbM9q21vk98fswZ/eEwEVzrkyGMYdiN/nfNXwP5ftaemGtf1BYOtX/
YWNwnH6pU4LYOe/mAllYiFSp9ZgJyZCaj3WZHhyMtN6eF0D51zMDtEbrCwQ9EdC5/J/Uhlrr+9I9
Fs2wPuESiAxGJcTJ8yorTqe+w79K9wmY8GCyBP2EEceqW86it9OsCgthMGA3qtXUKe2m6quZS3VT
l575vrEx7VoaN7lvAuXs0QNaPph124IvdG3WrijSfwAEac+4uRn3k1vIb6oezcdM2NOnJG/FPvf1
9B+5DAYWTcEc5/zZ+0wskEsp0e8AUBHIqUwv69DMe9zzXF3sm6px8fiyxC0WSz3OnBhiJXWDmEvq
2veL6Osfq5vT0KsmediwTsgb+un0xaBEshdNazz7o4WibYNAtY4fWJw1Ii1DUWTNbdJ17csijf5m
BYarworFi5O8JiqWphofUeqx79s0M568ZU3qcFRWfesYQ/AilWcd5OopM6rLonxBoXX42RVLdjc2
UEqzTe1QlmP9oCdYOvEYdierL+2XyUxA542Joz3bWvO9T7BNFJ4QsVjyMhq04MfWkXiHHv6yD7xF
3guEk7+rVGVhlRZauFULw9ZJxgekC6p31LpXwY/r00c4bO1x8bxsP2muH3WV0+xMqZpDrUp/R8UC
eN08qttBW7FdSFftnsisusucKf1cWoRsWE+2KcYMjvvNBie37nVT9j9K6abvxnaAuEN9OLud86k9
okCSHdfSS160apbvnUBho+ospEaWmmIUtPWfs5Npdmx2Kx6JSDK3h2ZCdKdJneqOVn71MttUsYK8
lk+zNRqHwpu6H7JQrA1F4DIce/cjXYd2l1VTE6dJJw4gs4cNcUSpg+L1PY4U7XPCX/6Aug2O25sL
ZYJ9zS31Mz8yQTqeEKsKYgBkwW5ZA31no0QXNVnbwWWxBoqg6OHorgYt3vTGMnb8pD+JolkfQcsm
dgjkDakk2HcYPBa4X9qlpwNcS/VPHAFMQzcE3IhoUDzZs31A2lKPqK27EUcTZBrpBOh+3SvTeDDS
7tALEw+GYG6DKMVHdz+XU3Y/ASvbldiGPc3CBrKRmoNARTmvqLmlzks69MX70tc3RSK8Ae7qyUdX
xMvybIfkV3+nd7DjpN5sCR2HVJDDf8zwGX0KtGo8ZgCRq3hKIc6EypnVJ6tvcWQuSxW60pYHkEft
fWJ17nO+ohpWrbU8DWaFB7tVGqfOwEhzoDp8RJGLcLoVIgvbpc0IqDJtuXfMOY/dCZBCK2eNqly/
nHxDyKjUTO/bKmf1uUQZ+qGn6xY5ftEetHay9+00GndNtuifc7N3y6Nld4E46KzygdmIne/MXeQl
RRd6dfVxsNJk11ZS7dxF8MWQi33PllpiUWXqXgJq+Vr4+Xy7bqqhMkCAB8GfF1GME5CQtcW1da1A
xHYcvIBiJQ5+uZtH+A4tTyLJl0eDasn9nLd8jqVzxtA3OzYl1lJo6cu1vjNXBAR1PFi9MEsWd9dZ
xXqsplo/CFuDwLJ4HWLUpjKfNw2kNES/3XjmTkl2Gqj3m3Fex1gbSv+5TfUiMtypfsnHRfvsjlRt
TBrI39eB6pyfp1YN4X5aPjrSr29UvVg/TBrcD8mQj+89jB65kHJhHGh4mDduY9qbzqF6kE0HMs2R
ZXuSUM1DjDXVgaJqtkNRcv5Hx8n3HlOCj3marftgzd3IyWr9PnGaKa4azbjFp5sKld/jBQ4GGSNP
y5fHTAZ+uDiGsedO8iKx8GfBhP+VjRXJe8tKzR1WKN2hoAN3i5KkODiOU/OW1dPHJa2TfeaL6j7F
kh50pz/vlcjaT8680ZkT4kmb7Ralppt/wp7W2Q2j6p71okgehrrzKnwsK7yQ67U8WatpPNVKup/7
tvf35hhMN6OrklPR+g5uoUH55DZS4Wo4AbRI/EzRr4ZLAVxP+2qOChyfGodvcs7Gz4vKjL3natZd
apTavqoUiVvNaxgV3eDtsGE2Tjwb60/lYvZlBli/0mBfPkttzA8KoZCTwQfZLaU3ffVk4n5yAEH+
tJ3eQ6lzcvoHMYxNlKmh3/vDPEUCF/aHYM7hkFd9+mFAUmGXIoS11yjv7GRbymhpUv9zpcok43oq
uh210STMlhFvzH4en9beTiP04vr3lpbJT4gjJxh2L9Mnb0ncg7Zp1knb75/mAH8kvcCQGR5nvtdq
KxuwnqWoGzV1nb4fNIMj7dAQFqvvvrepWe+sZlS7SWBsA8DdPBSDhUJBKpNjblLV42/Io6aW8jGx
AnFKIF1DJ+CNWED8SvOoWk/G8HG6HXAsEWsIrcT94FaxAol87MxU3lq5sIpo7OwmqnLXOVocgChZ
relQj1aGuZRunYTCo7rMzTJSQT6GTYE5DAiOsYpJnjB9Fprae63h7exuHnZZD9DCayt+QuWpuNOx
ra763nhJcZu8reoEujT8ipM1yiKWsCXCqQzSnS5G/ZAUVX0/9K4DNSKxo7Vx9SbkQh2j0uqrLHTR
q9upRaaPgWrdf5u59e8DkQ83ae5aX32CE4wi2z476ZmvPaxVx+7Y3BR4GDotfd+hV/R9TDs7thru
j3HS8tPsL1hha00SJ36hnwAgCfi3ktsUgvvXhOf3s8z5XbCBbu8HXsxYwd+O2mZWsYVm8m71h4CP
6SwfJf7YPw1h9AeU7dx3Onbp4YC3O2EANtAWFpf0W1c/7jKZx1q3Vn+f4MLBRKUDkgduKucMHr2y
hJqm3j6Wq8N1lyS3qO18VMk1Nb8LgT8RP82mTd33tVKO4STC1ydpH80G6WpMcb2xPzRrdSXwv5A7
AWLmRaGFB8zlvHsv2Hp5bjHMYlhfi4p3Z2jAuNTzo9T8n15vXlm+C4lGAAUTKXUAqjQHzvoS/qxh
cbpkjDeI4n5MasfcpX3SOXjk9kRdPXXHPC7mev0IEsWoYoSoiytzvlBPom20EXg3wjCyzX/m2WOO
LqiXtBzdOhGfZC+1wzD012QHLySJmFJsbhwAzwCsno2SFmXKneybxxGUcZhSinvCjhW9sHp2njaY
6n9Y2a2ZDdfUwYbgHGS89b7kslYmVTKVPUqEzQcishpa/95CaHyJ6Lp7SWhqqT6EFiwY567VZv3a
tLdM8c9MEqgU8sNAdcEQgcv/c3G91EY4jNDyWAUFpvLm1yZwHzDquK+IQNy6O7kLReMrWd6VMc+K
njbhfL9AYz0S4FhZVCRC2LE/60RngaGs+fT2cK+/LNsX5W040g7Uq3ORjCqf+wE1veQYJJQ9p9mO
ZdvtGkLYsBfZlWL463uAwX4h+ojUX4N9S0MtbRDk2nHug+/2PJMMtJl12wzBcEVS8UK7Fyg8yDOo
HobtvSKaNxk2vSZSpcekywrK0wU3RpSqValdmxXJx6UuXDcGZ2Q+65k2VztQYQsReEf/G2WQri13
ft5k1xwYzrknTJ/fC8GITVGTIc+d9frWyZpG2MFxMefFC0ffS7QYl8iMRM4ftfd90Vc0NC1JP5xb
q7yrwFu0MPEL3dirYbbK0MZwGjt7tfR/SSP4318OqqNDu3XrI53t99ZOktHbFC8broLHZancGwLu
JSqW9a+NwzjekKrREAfeD2xu25e/9cWsQuR6N6ARzd+6dSqs66khgj9yX6ZEXOO3vH4YtjuLTUCc
QZtRP7uoyXPnEaBTgD9SBT/Kxpd86Q+IqaJNJbOD2Wfv//pUgRWGlIbM4YbtPL8vqb4mRoMg8DKN
p0n2nyi8RqM2LWFCb/7tsS5O7hfBEA19zvF26H5bSQFcxPRqlHKToTLDSpjukThqIcIQ6smUQxrP
03JN5+b1zQgpFnFeFhUc24Xy7gogQswB4jRr+zSJmdqArypsxWdnX4MYDJN8S41798Pbs71whaD3
CVvA4kqGeXz2KQun9Ybeb4KjVKYTGZreRKtVzaEVXG3dvn7emeNvQ52dBistfWNC0eU469oHq5k/
+U5zX5rVB71PPvj5aIedyugRZe6VO/nyHNmxkLIgxp+r+3kz4qazUwZH8izsmMAPh+miPhiFrMP/
sJoI5fibXaFO3PTn3klmJHQaawiOFeW7kJzDDMUqboV1zTPg0loSmhEtoWRK4fLss7H9echmrmNb
VF+TOnsMNLD7vnOvifKn0fb7qnUeCzgZb8/v0tkAsAF+dXN8eIXnRBSzLPV6SI5j3hWhLVE5l+57
emDY6E1PpSqe3h7v0rGgYUlT2QYMjELzn+tZ406Q1baeHKd2BMljyaNKgTSKrrvvvPFkVsa9V9qf
3x700nZBpBlWwoY3fIWiMN1KBSIAlZkhdUKlScPWNOopAj9hxGxdaSJtN9efIdG2mGgVb2qcwAHO
PuSKFa3FJZoc3QxjT4QZsUobimL/9pQuRCVgtTh7mzgVKcN5EGQv7qwwXjg6+M7GSHbr92QlQZzY
3UI1RTOvhAsXlxADS0BxgCReYSgDtG9R2+8S3Bf8qaYcurr1rkyH5F+wcs565dT9InKeL6LtwPVE
xwDsyXnQ1asyqP0a8x7ZUILHYyUdv+tTOwzUrtfuc56KwAn5G7BsQQ2k33pndfowFWXxVaAl/9fg
AeJ6BIdgov1y9DlbbMVnVmgJYNdAnXlXIeUSm2Jqb/O8Lq8Et5fOB+0LoN2gIbhbt//+21vVzL5S
K3ico3T9RYWOVbbvZmxG/Bsr0cZpN5ibB1Yze+aPGvnaYvf32wrE2tbowjzpVf9kTFN3IZdAXlss
dWQ3FsxlhwKcV7ZxZyxXHuZLmxi0IU1xLlgAumetPAvdmF4hHgbYccRDrJrv8tZ+N0rnmybbKwnT
pWNJA54XkeOyATv/XNiknQsrX4rkuDSiOdaNL+60XnRXPt+lY0IaCIiSgTZ70D9HaRJDNK5LqOHU
K7o7zQa981GH9Hrjmr/UpcX7fajtV/ltp6R4OPnSRke8zMt3y+h8SDtK9lMXPC3GX4rebGEvHVVq
IITlnIJzccJ+rMdRn3R6rkCpnweI/ofWEGMoi4Y06O0teOlFoleInC2JNKoJZ/MSC6l0Q1B1NHJz
B6tsZyzZi1NS91b0RianuYZ4v3TkQGpTpwWB5AGx/3MhCVFXDbF3GvFqsW7dynPfYXJjPs5y9L87
nWW8NPUcfAgCScnp7ble+obQ9baHAtCQex52r0vqmIkjNmeKNdh3RW4eKfoVURdUcD0zzbpyvC9t
T8owlLO4zDaU0p9TrTR+lWXrnVfG1NzIunE/dI3s9r5armEpLsUzkDpBQfEaghPcpv779qTxLyFi
e8dcDrI7dUouy154Vf+Pn6wqJa+DvBcPQZr/oMwN67MEtnVleS9MF9tSBAxsgNSoYZ1tJS2BAeSX
HXiYRT6ki3bnzK4dSQB1Vwa68B0hXwN93VRwKDGdvflTuSDnm1o+6J72Q51MD17f7mEO3dZp8+nt
LXNpTsCKkSYl9EY+82xO1UDTs1RkoCQTxKLggcK8r2lhZek1M70LB4OPwGw4G/zjnN80IsCQbW/V
scxsTYZmMzTvFa7tnHurKb/ngLTKyMsGmohIcaRX4qhLawq4EQ3JzfLpFQ7MMNciGHXORp8W9X07
tVnczq6IcqjSYdWSLr69sJdmyzblygFRiXrY2YatHaT2q3nGl0GVP8xi/twoXj+V6IfSz/bBJD+Z
QXslqro0R7S2AHLqW2f2/GOiOTUXKJb4R3SS3wf9akbuhCWLp/YJLqNXJnhp5/AoYQbJcmL9c/YC
4og9VkPJJq08q7j15eKHlZN0Bzo15vHttbw4FOEp+wYw1atqaN95nTOXZPdeFWQvFkI01GTkfOMJ
/5rCzqVQEa111I82Fi7vxlkQoaxiXoaJfZKlc42oQxH6wv7h9wioIiNk2bwZgbGXolbxikjbqdK0
ZP/2dC99xq1cR9hPCQXu6J93najboOlbQ6N60nSx6E0t8mRu3ZbG2t4slS2ufMlfjKWz8JgiGUV1
AkQ+53kdv7Hoy7bVoB1LhWHZburNJdltHj6fE1RD6CManVvsS2Q5/1HrgKpyjS+7+aG0U94VM1ma
fW0sVciNCSW7ToqoN+dnfxENDac1E0Nsqs4owk4G7nyw6jTxKR8EyQHIB8TUxJraXR8s6w+50oCj
vGCu9s43BqeJHLRprL1pFf5Xfmab7lFDbW7toOUXfHvRL8QJhCSIrG5ar5RKt/P82wNTSCCAYCrJ
gMwyi8ay/2Is3p2wrUdrqG4Lu333V+ORkW8iyWRbFLxxVDkPEzSEeJXZZv4J+8zlxQSdKsMRDb6n
VbTVGgayTp4DJwGv8Pa4Z5vr/40LoX9rXvC5z+ZZgkPCcc/0TlY+Fk0ohFYOUW5iZhSaRlY8twoz
q7eHPIuV/3dIao7sLZxwUeH4c2mnpE6dHnrLSfiT8ZQ3nrw3M9+8sosvjsJt+0s6Es8J889Rhibz
VK1b3ok+yfqolBM890GrrpSKLi4f2jLogxFQvJI07ECUTEE1eqcA0FhoStuGiJM2AKrSx6XLxytp
xuvh4I/SPgXhuxlMnScAU1d5zmqAy6/HZL7VKPg8OMb6rXaD7CirWlyZ3es13IbDrgihv01C52wN
+xZTi6Ka/FOAyvG9USg7tBBa2L+9H86eRvYDvye1U/SB6Di94k4UmkzzRbD1tZbCyWgLG4xcPkeu
nVX0m11tv+aGF5ldcc1R8NL8tkoK9zuuBa80/pbGSRx8JfxTRhweuq4wbj2NXOft+Z09V7/mh7AN
7weLuSVvf+7E1PRF0CnbO3VrZ+k7XSvtKkbav6tDT5TuX6L2fw1HSIN8FT1lnoyz58IhkJqtIAsw
RjDHuIaQ9xF87uyF+KZdk4C78OmgC1uQ04n2IUFs+/W3W9JXljf4Q+ecNEc65R7JajAkwSLkO+7z
YYmVN09dWHbF6O6pcMhr1LALSwuDG8AXEThd2HOhNru2UmRWAvuEwrz+nTrcRDMHYMkjyP7lmjmp
eWG2RFJE4hTEfiWQf85WGJ1Gs3KwT62oy+CLAPHeAUfC6XLnKGk0oabpdfOxVc1EOyVVEgSj5tSg
CvGv8MD/qWW/usmsdnaRZx/o7xGbrew/+4iCrv/UmcJ9Wec26b5RznCGx5I+/RBCi5RpJG1DcLlk
sBWjRldudaJhuH5uMN66Idd1zH3ipIP17e29e2HKlsmFAzqBVWYL/zlljR/poLXtnkxH0x/t3JlO
UncnL9TnRjvQxpqS0BZ998+goYN85W0iZ+TH/xaJbHsZ3waf+4GrFaDEWfRlQTh0Z8yQT8nsDS8y
SZMsHOFwPA3aDKZq7YIsXKvFOhDEp8vtsKJcgi5Tp8VyLRB9zey7Pi2TuC0reZfSO0fXztEQfnT/
nUe9j9N8bMcQtK2NM0uyhnAY7dCpnE0KafyQwNaIC4H1/DpY3cemNBI0MRfjs1f2kqpVZo2xO7Xe
Lh/8Ouwpej3ObdmGi93KEJnrIhwzE9FZt5j3MunMMDHK6qivCThhajmbaffUEzCVY5jXaxoSzaY7
M03r0JH0csAXjzH9b8iBGVryAa3puJyRQKZlCTiRfCmGjTHsWrvOQr9z19BXQYfKH36voFoF3whz
oswFNJtAqwxNs3sC2zjFDdlkKMaquxd8kj0RAO1Ql+nnqrGflnZ5qQrXuhkXX8WzpwV3kzstuynV
lx3EFu+mclDHc+WkUUnIvKciSY04Bbj6AQcFPHQCVFkHlAyeodV+U3RS9llZ9fGYSPSotaLzTpq1
rnE2a3qUa62+a1ProyiGYKeadD1OZGyhgBZxcoM6+GBuso9eOXoQ+J0fyupFRCHla7ZaVpTMwtlp
OXxtbJic71maBqfcNRuCShBerT/6RKEwjL+wz7qbPpAPNarGP60UfT84F94QCd9ugSUP6/cJvMNX
qzFlJF2nw/x38E8N7hg38IPqcOCSC90J/dBVr8sIS6v8OU3RSMjaVn+QiZF/seay31l1UB10qU3H
SngFuLcg3wfCTt915mDcIXvV3frgVkRU1E1/oMqdRM5YWZFMdHMHgfCJ0/UONDmboZbmFOq1mbwr
q3K6BWTyY13KHzJQ2mFppX7oXekTnGebMgch+d6nhxNqXjvslBqXFzn37+10Ujc4XZBT15XO2em8
IV7q1flSN20b51X3ScHE2wm/+pYn/ZcApNbBGQUAK6P2dm/fJRdeWwfdFBQWqfNv9hxndwkva2ub
KjgBR02bKJet+EA3Zrym93UWum+XBkKKW0mG7h1x2Vl8iYtUL7QApD1E5U7tfVuh4GroRf+pVLkI
9nruyCpu0ty61ue+8BxRzHBpCG61qVdFBTefZyQ2lH8C6egc+hrI8jr0C7d27j3/9WICE2CuW7Jt
8O8/F9PprT7NSs07jfgh7PI2TV7Qz2v+rn/36/79fZSz659KkEmjlQApTY1kX48FgQuUUCzivXr5
nq+6jH2Qy1fu/QvLCJxqkyfYSNH0mv+cW4I+wDQOhX+aLEfGZgaIuBrs8p3fOtc8GC4NBUgF9TS6
olAqz4bqRI7WIoH9aSp0JNr6auAINab7KUiq5uXtT3bhLUWIUqf7gqc0xg5n0bRrq8YMhOOeuqVZ
cPB17dhRaRqtQtzJjBsJufB4gMx5pSl6IWmwqR2iYY2oBvC/syCt8Ix2mcmCTo7sxsjzoXOEg4bQ
VdBS65qolV9paF0YkCV1oVARM6Ars10Ev0WFnRiRr10wRGjaum3iOZ/Tn27neDw6aeP0sYb99BUe
/YXvyJB0EIFE4Ht6HmNPVWc5FCe0kxyn9RYnOaSgYIGEOW33K4nlhc+4pSk6ugvoKbxqK/Wpk2cp
uLRTYTj5HQ+o8yC502OMtI1Yk0EdK1ubj4g15fHbG+jCJDkNlkubaVPQOT8XIp+SxVKGf1pXOT7a
bvVPuYjyEZSC9/k/jEQt4lfCskEg/vyCSz1VtRlw7svea26Q20tenG7BYtJJrx32C5tlqwETYhJk
mq/0TKfRCBJ9DryTsSqBtesgcxmlfj98n80gQRpAh7N95YK58BJhEMDB3lQhX3Puan1KVUOx8CRX
P92bqe9/Cdw2vyKteelzeVTtAIeiP/RKf015+IwtQ5GcxNSIPCxpbKGsmczNO29Ngaq//ckuzYmC
CmhNKGrsjrNQWQ6Tv6bw7E8g6jXEybLpBpkrdXx7lEtf6/dRzo72iMDIhL8mD0LiwCU1c1E2YQMV
WqKS0hkfx8nIrpmQXlhHrD/ArqAeE6BQenZ/JZmN6bboCRvdYv3c1/BawikBYh5M+fLt7fkhvnEh
fEAhGSEsmqwXRC4zPXOpY3JdumNtR84QYK2aW/MM3EgMrheBDV2Gw6CaB73OjFtZd2ih1bOZRGiK
LdFolWgIwbfa60b7I+ndl9ZzDkaaJeHsySyaM0yU5rZIoyUXnytX3GAQ8VK04xL3hVFhYTWvz6Dv
7xunqh8n3ap3/Zz/TKa0jtG4/GZWxQ+nqKrj7Ez/GkPRJdApqjoHNm9Nd6on7UUhLt/3VGrRxQTX
PkRLNjVuGPDLGJEL6WekbZwEEZSRbO81U//BVqn46hWq8aNkzKdD2bYlNgcyOAiM+fqYGmx9sAAx
xIugUtd3vvlkWr1125kdgoIy+Kj60kQvKTOioaHzFngSqp6ym122qBdfB0OrFVVbhL0zQyaBmDh+
7ZF8P+p9qp/muh0/GbSe4B8WTWDHY1bLh2mQ602ia/peFc4UdRuVYhRm/5hVwon7UfUHPcu6sPdr
/7PUW/8DR70iI5M4gRVO8m6QzQS5J88Oyai+mcb4b0O55dCl0853y8+5qrPDgOfbk9a79TdzLooh
/AXEsIuNaDhw1yWj6X4rrcqCNAWHMurhhNyk01AciqLOD/kyV08V6U1I3Ksvh6mR4z6YZ3VahZN/
y41xPUgUu3ZtDlsNpZXgNCpbARaXKPqpW+CvuFpwdiO3hNCkYOgBM9b7bGel87IjBsp2pTGVc4in
WhXEys/ErQd/4n6cm+qLJczuKBdTHFU/oB7XC8inBlkAH/LLUNe4mXfVHNzZbTq8AxlfnXQffpKe
ePZXH5WSGK0XKvY+Db65rLR70iInHMlydq0eJLtqaJrPSZ+1R7dplo9iTMrTApdinzWd+zQtHYXp
dTDUY54MRlTPnv7R07ThpW4m793SqWctkc1hccou9gc09Knb67RL6k/KHMY7K9W0W79YxcNIrBT1
TlpFWjGlYe6PdaQrT8L3yFzkbxz7x+BaE6bYhVl/L4vGPtgwR1v4a9XkYF3I2dh1vpXPu74me17H
stgtRVXkTHVN/k1SGGOWlTTvUfEH0zNrAJg2TPYPsuniif+vvu1WH7YtXhsA2stpmj9quvCmsKA5
cOM3Zh8Zw+LGuienOC/Myd6RAnjv1rSlLprYxSlDYJhaBLDhuK5WhMss5X7NKJ/cr72uHmxz2ph+
g3xchmbk+vKKr2Rfz1rreTeLMQe3zrrkz7x4yU9Xr71vdddnM/5xaEdkJDp7Yev1T65H+127Zmpf
TekUD+70ZUlm/84ZG3nfWwVqVFDxIgM31vcrJKDYzmsyHQg3EIIhUUI1fTRNOYXLUPcPNc/xnUxr
GDcJzeSyXpuTOXpubAxpjclv439vJlF0kSuW5X1OUkvq2Gf3NNvH2IGi/sWYk+KoZRX+AdbU7d3c
p0DCcXyAJ/aE8aLzrUjn6n5yRj10ep2qg7Zg5RsQxew8gphoqW10M5MUApLUnPEfzeetJ71KTq3Z
lXuvG+sTbZ7yX2yHqya0lVd9qdeKu0GH9TcNGMNFKwwaJ7T1KSF4TlxcReHNRczNiztVjFa45vK7
aFR+cLvaCjE0cA+F4EuFKyJaqJlUBDfIn32sZjN9VsM6HHytHaNlyZ0D3MPsbqmGHuF6sRV5NFXc
JHD3kOE1y3iwLPVipCXX72D4y3MLDQ4n6Ex7EKKE2uXZAwgWs1lg31mmpuQuU4b4V1iDcKgNugkK
/GVWrGHSBFxKwHtumqnM+SLB1jYr8/7d3OvlwZSGzjxGHCVyvek2glKGa+hG7YUv6fRHUPjDe7De
lh4L2bJTcbn0b5VRMkFdptz95k9Emo0f5FscMYOqVh96Ve78a5da8wi5rripdDlFqunqmz4Fq23k
Tvlpws3kx0wd7CYR9hQVQ0sxxOrGQccsYqYsaS9r+n1G/P6eXG4sQxo59s/SkXOkr2ZwrBe9e2n4
ZeIqbcx7VfRmeqgLmbv7LsvXncOVsD1d82xG3Gv1odZU/UFzK/FYcoKRvZrs4NZcgvkfGsx4+g4p
ptfOmO36VXmPMMUaZzOpMPeuSFY3Uq2ZxAZI3XtR9lk8A38pMHJw/SHk0aLP6HnTUcoZPD05OfWn
vnO+9VOS/7NMnku6YOIRO0+fA71q7ttKKz8WTgZNwvTkRy13cBo2uqx7yGtn/lwHen0zJfDHg6z/
2k/u8j+cncdu5UjWrZ+IAMmgndIcJ29SUuaEKGUq6RlBb57+/04NLjolIYW6g24U0IY6wWDE3msv
s++Fs0VQzwd8GZ0pIuJG2+kSHHiw6uMq1l++lY9BnjtjkDUZel+7u0PvOkaGxwVtJFgGyC7TDgoX
UpIWZ7TQnbcFy6KuqWf38+i2AEP+t6Yef9Tp+msUXLOJlh9hARDhN0v/H31W14umOWEzIfW1J/04
+uV3U+q/a1Ov9+UK2c925BouiMXjrRA/lhUT2UAmk7yo2zG5UjlvWpqmvLZ0rcuCRW2DFenDWeRX
rwc12T972BNhk4jqikY+C+tpwEe4UOMhE61x8rLl1Sm2l9Yq4gq87G5Fi3jW4n9fzXpm+uvre2mu
khxjzvwyQWUb93U2XXSpbQRSAlQZLUlPKxfJT33B7m2pNmNnVaoognmB8IZAPG7asts5QyFAEp3u
UBpNFk092kWIcxqmO4xKUfpNsTDd3yKlTrCn+pRqUg+7cVo4wCCsu9RdUUKeG5H2d4OT9IEJ9qus
3nnkrlkP/pCUMeq5o1/JPkVDWOzlIE61cDM/KFLzrabiePRWa77sm6wMHabxlwUKygZQWR4NvcIZ
gfIw9ewsWqWjwgzldjQuhNYn63pva2K+LDPJVz6poG/7H66OqlLXqTzTzOwQZCgVbvbWRc4M4R1r
pFeBAjRc7VSFfq8DxIvxurWWJqCBeZy98YFvWe61sbqaja7YK7+RoaOZ3YNTD+shc7yt4hfrWUQL
m72MdnfvAp2H/WxiS2CNLD0WYwHjlvKyS/U0wlo55Rr0kqM5J11UNv1zR3BCjrT7YJNJSEaMXt0n
WtXdau7o3pMLSNnUtymAcT/tVrHUL92Q/VN1zpl+lgzM9h0zpCU0A3Y510lLSTVIaBON1saoPu/A
z5l4d1toLl37nIK776Y0/bn2vh6MlHz4/s3/qNG0g9KTXdBvJkG/iW3twRXro5vO3zXcJHbtjKMc
GvEp3BDPhUttNLEkN/HIV1kcZaPJUCdcKCLwsw9npAxRmTWXcuyu6y0HxSUueZenw0XZVZKq0m0v
y8rUAJT7OUxqQ146DjkfeWtiWWXM7S14nNpli7nsWlOuATpu/yVRvXdhtULs/KTp43RJt7C3m5a4
NrNvAqYFl12fJRdGO2hXZBg6geOP3oFxTB7ri3ULDE4wAm8jTAUO3owWxt+mvV37zWTcMP64tWex
PvrQIgJjlEZsJCM2lJ5/oymtDBjJxA0X5ws9Ycs8HxksFZ6z28Z1uKgWr8ezQZYPa+5W0SiEFoCT
GZGV+HOgkyULNqS9CmcmTip9MTptn3VYTmRt/20qZ21XLQWMosLYlf1qGMHiyfKxGThAKqZbT6VD
OZI2k345l1kaaBisBmOGY3VnW9yjOMxdkFRpYrdpOYTJ4iDgdrpJmtxinax8mBh7bag8yLoMXFVh
tFBYa5wyio8KM8kPU9/ZN2vdN7GmD9vvVvkza5FyA1DRuWn25tWziHzzXDWmXbUbh4K2rEzuOlCr
y7rDD0kzOmvHsbo84HHghRkW/pG0tlPRJb9wMUpphdrpIgNuvkw1s312APyD1NmWm82hevA0gfUB
5KpyO8pB7+O6yv8h79e7UoNzl3SE1iVToWN8w57XhgyLgaHcmTqpg2jWz1Vm/cqBnl+4fvqcNfaT
tnpPBF16uyqf34hnbQ6DcLtwyZIqVO5wYzrVsCu3Pg9mbvGwrXhhbtOY6A66EnF/UgXOwnlfFO5F
3jbjhcXMzOxQr1SammKZeGuoBvfeypuUeVHxisdKe0GoMWNKt2welBz846QN82Pu9PjZ4OYSEAKh
LnQ/xTRiKu3DVk7yJVMqHpj+sLXcK7sr+0fH7i8XKRKKmfVB62oVk5FQd0GpsvlhHszyCBl8iPyl
vqjK7rqwnTcr074pa72XUDI4tcsIug09MXF/zW9RiTEqmnY5yDK/d2pzX+GbARGodK/bZDaQ+48/
GIdS1phVy8FXlRF63zGUVa1Cy+8W+J/DHUxzSEYN1hUWSTlp6+ihhnqiDaxuvi8m45L+Pd35kFND
ylIVupvnnUb8IblBzqIRd/pWd/D+GSXeOKX50mrayTGbW6dQO8fv9NhIizxcTI3wRX+qYukub6nX
V5FYmnM/dbeBAOzsprKurYEzNfNoE6SJ4UXu/q485XyvMksgf09vSzCHsMYK5sKdEg1bbNRAwqF7
tbZ1KJn9CoMlRZAkk/raxRQF6KUuvfYsUiADbOYokYn/TfO8F7vzCkJoOSq9Kj1g2PdtM4c5pOO8
cfXi2dBUQavbpRE+KGgadGN9mOlLD9tczacsHbZdt83uTq6TuGk0vgIS1PuLbcRjsLcL81Xlsj+o
dXJCz+l0RBGe/Fauo3tZ5dnJm23rYWrxGFgZY4faWMudguxzYQn5Y6stQnTKlrRcUV3IrHfoNRNC
CCbWuNJ/qqaud5gjPKDjF/G2kb/ceoPNzpCHwm2nfreujnurrVZ/MEy1V11yLbv2t1irm8bWHTir
9lPjpvJtM0QHug3+YSs8m4LMwMXCqMwu8mcv7LiMg2HMbsfOtJ4Xmn1CJTenujibO0WdNald32hR
11luZOJFUhvtDP0PsyEMfl7HbkpjRfEa4Q9bhhp62kAhpgxKWPshoPgc8dmPUAXZb6ZFLUM/+OC1
dXqB/dAC/cN7zCfxo2688601/HRT+94prCsyB/ejrMshKLHpGLJxOKlE7YTa0n1bi+5Om53yG23s
P2vqMQlOKjeYvPbRLTh8fVE1ezXmRYAZ0LL3k7HaIcfiqHEEfVOfUxUzwtnrapmuxpTRNOdzEXRD
flocTg8tlZcMI6p//wFS81NOCa3hY5ov7pU3V9+ZNj2s0hjDNB+tYGmr+2ExnHizR+PGa7sEyqdD
qd35osbvx5m7sF6KjcPX7s0rO8fsRRVZzXxU5U9Zk+o7FJP69eJaF3JbnPu5tMN61rldhN3xEfb8
EwDt4+a58662aJ+2xLZ3TrZWceF5dcRQ6mkk5XCfmi4ZpEo/GbVdvGCQuq/G6YQc61ZRmt7PenKX
cqDyDWk3GWB2kjlivwhyS7a6QQ43l3u9E3d+360R0P7zaq96PAjnZEF4SNLi0pzG757c7uq5so9Z
2uD0IpUeWdV2NyEuC019/iW8so3WtLpLi9S+ZL1sTDe2NuJas0KG0Uuoq7WNSqxSvq02FcJiwvsZ
4eWSoU4D5DeVCDBgWS/9tsUSpl1tcNyOfIA68+4NOABYBxFh6S2lUYXzsgJapAkeddp9U5gGP6x8
WQt93rUNTTYQKvkig//gTq4X+EW2PILf5WGTy28Y9vSBgkCOT0wt4wqjkyyQWGdFVlaMRdBu5W9p
FdoOF5xrXyqJUq97Q7WH7YC3/EwZ213hTDXEqZ+f5dq5RQ4Pkx0OjfrgpvlrUyXZcWYwtJftLONk
cm5amEi7dlC3piz6oO5rG0icybcy+4rsIPoKvzFvSS9sLoteJ46L+JfAb6lpGwS3YbE6z8VQGAFk
1DZYEhu7YmpS8uuOXlEd4a35nJjZGPiDuCgGpwz0rrgkb6HDt8nzY3AWL0r7s7GUL5Nw8703rJm+
ZxDgGYtPcVs5VDaGICC0kqce0LPVPc5HB+LnJrJLxNig9zqa2sXcbrRWG3ETyx66fDt6Y6GHtlH+
Un5PV5JpzRDkpldFKQGIkZv2Yt/kdhpImzTH3gDfrPr2m53M3/GAfK54NfhAYh9WZ4V+b6fbzLjD
spC0GhKspB7ufbyqNtyMIsp8JBya8eoVafkLE3I/mvMJY6i+reK89b5XJolp7MWHEblDWBozuXrz
8IahToKPWpFeM2P5aQIOgJflMihHhqqre1svmAwRk/psNNWrUZFnSrQxz+VVRY5KjXjNdF7BxrVD
C4CvlI9vVzvFmEYsb7aRv2mJ8UDrfb6RLJzVks34JTT2vzNv7Umm6nE8m7h3netQNBdVUOCDddrw
8w5ZjmpnmBXVgerfsOL5vqayODhWz19UWNqtsU6/pNcQO5RuNxOVCLyL2rihROqBOYtfGI6dmcPu
do3h/D/bOrbX7mA8GxQvLYmaobRh3zCHnGPRzQtWWeKlKlfkjHKIrMnod94yaMGyzW/14h86iSFO
1isGGhC7LpatpSk28kPV54RVO9Y8XeLLd0ennfnh5papGxjLkt4COm1xUhR2lCbLz2qy+ojiOY1q
l2WciGjIkrG8Ev5wrYr6daUpoWTUDjirYetDzfHLcddnr7dudVNetdqKXM157H3JLqPzCPoq8a5B
FKB9aXX9ZNe1fVkIDoDaMG7KOjEujG58wJOuuqsa3wXrz7S923o53x9Nus2oMkhx+osVqWA06dpd
U9BClbP/WnVAyyGY9RLWlf2w6ujji0F/ycqFPtvTjKA11R3esoDhmcgDlwWNWMrDCNH/2IBcgZ8U
u7zlOpFmbd3JdqpD1+mAYN1lr+HKEvdELmLTWfYY453DouXghrKzqtjAWCgcBuiBfrUYR0Xg3mFb
9GthTAwhDPNltd2fTB9vEwIRorZTHrhkpd/aWjviSKWMoGzhQjn51L4h4cYAv5uKA2ak3eUEcBBa
nWHdayNx9EJ6uIah96Q+LMWrjavIHixbj2u5vULPWM7AyZoEI4FUod5o6Q2/SKCnr4rrzTBTdMtD
dZwLU2K6V9JUrE4Kjl2WXsxXsiiQMOXtBuYFP4bcevMwgynz3Ltfh6k5eTWmXIR01fWDDTz6Orre
LwXFN5LpbJx6v3UpclIMMqwe13VH/WgoDkcDawltHDJi6tQT99T4MmOiFjVbY0RpYd6X58d2rifp
odaUM+R89Cf2rTFn/3glZu2cI7p9aSVzG/cU5EBUBWZpIS5mNnBkYmNzhG6A99hGvqZ6gvDmAlyP
XNYdhLzle1OvG7xFbTICPRtKZg6AiG2B1dZY5+0zQTlXZf6vC9hwqJnfxhkmMUHHcDDYKnPYwwP6
Pfj1A10vW7/XTxSFeUBSYhXmJoQ6mB2cVok6zMJ8y0RJbm3r3ef6cthEMh3YtMuxFRXqDn363Vse
IyHbXn509sRlIeyrulwhKtWbBjxcNNfwaLvdxgJHiQt5C42uSds3ORh5bLzJYXkRY7PtMJ0z8beS
W8htBNU+mf3Qs7KngigD9uwmpgC888Xs5bYrpnOnxRjH3MkO2DEYkQdFXT6MF1qqd4HTNz/6ZpqB
P3Rxn/JmLs86ozuJIw8Q88zobQEXX8v5siHh9jgbuvlcdl5OxeBjqpnjPntghqKHhoaQW+paYIrG
43KXgNQ0v+FZmRAKVXsvjgv241iUFvBBReiXOPB4WPRfMT7yg3Yuq5+2PWCIhcZv12a4n24d1Lei
Gzqq/7qCeIiTir1N/7R5tsSmYhtpuuXEowt4W2P7Cdx+v1jrDeADdnmtLXfzlMrXdGhg+CRGf5fb
9bPwiu+4BcrjLMYu5KXdKT95SQtm52D4bReXFbicrw3rrszyhjFh35ysjTFK7sk2aM/i8UkH8vP9
/lfFxbSvnYIuN7dZDuQVPwmIPXMKZwht/XwHUfqtrLMxNhBs3zqrN4cblctOq5uLjtis3zlZE1wA
Fe29XRs/HZkbUeuOamcMOsODov1nssoVRMVpAvo9dZRn5t2qJ/2uVU0ZraXDBEv44495pGropjGP
61piM117FjB+c7GuxVuv26/Kq5cwc0gsLmaaAuk/Zo27HcsNZIiYumyPWzBHZiamOHc8DHW033Oh
/8I7rn2sFmY4o20DvqHwIdjYXw/dMHClW9W4972p3CtTFGHtujKU9ZA/eCU1ANW+2KVa883HgtDq
it9Npbv7ctjM+6nFdXXBdPCI++x58tDeVzZM2DzB83bSCZxeAb6vy61jNoyM6q4RNPBJpz9W5gL6
C+eCweZqHwyVYiU3NHZkWJz9botq2fIjqKDYgyUtDTUpdvGsM5FddX7JxoC0NvJ2DwVgiLl48yPh
zNerf24lKv6U0sNDddXdH3O2dfE6dm7sWnwGaTOrUA4jyHblNHdDk23x6jt46dAY3ghDbtdjSmmR
SaoRTeNzKa380dd8QXff2vsewOo00a3clj1wqjn65oU+Ns0W2H39Syv6F5hXMxve7wDQm5s+r38m
YO8aLPuosorH1Fa/MrwTg9UttO9AGevOkfpw5WTSucmGNNmBGr96tXOda+21Z03WfmqNIcotI/md
ZUl9ITIO6Bpl4qUcsD2dWqu/7jU4XNIsHvOtuOO2HSHuArRl5KKJ1T6pspl2ieen4DKEXGyyGq6M
utYvmmpLD4WteZHWVXibOukvrnWyZ6dFC4D0D2WvT0FCXx5gqPnKYkr88NqHlG3G3Qdyui3JLYrl
eJ0n/UzmetQknGAIvzIaZuECbMqXOW9+NbMxhbMoXzM1vKhyvlqgUiBbm7aTWdTMG5k9FbBtQN2L
OjL9wYPqusaLV9eh0+rPuMiTijgs35Um77A1fpN5xshtG56UvQywoTkYLauuAb9AuAcguiWHV61P
+cVCVgWIOaHBOPRJFZz5mlACXOMxQweC72rSFc95eQZECpfczm1G7x0aakqDrITeCp6+GzfL2M1W
UdFJNU9Gt/iYh8DEFWV/vXXDty1LE/hlqN+ZmpQH+Ay3qq5m3FWtYzlYIzaKg4o0R6qndMbsumlp
7jm4/NjfjNsFD0fs5bFjVoPX7FLSMKLVANOFkv06SixdV7dxd8qSSaw7aoyHPEujzU5+Kh1vUadL
8t1oGJAGatOPoNWJYz6oGTHiCpif8x2qAiPIRjb8fZ28G339wa+nLVCGc5jGVYvyrJ1DjCrR1KXF
L4NBQ1fL52SV9a7AezNMzKQ/wHvmc5fdDKc8eUoQrZ4abVovi8bfGxr5P07ay7hdbPz2anBnKiXJ
juVLZYCQ+/2dMZ5bKZX9nM2u2fnOdMMhfFLZ+EwuzAhk7fWXkHYlJtVEgmtt7+z1oi+joreTCEcu
jD011HkDJG7XoCq0yJt+amRxN+oEEgqMVOO+LtxwIoh6hwV0C8AszEvNWZ821xrvFPAahSUwy0gA
i581mLYWbuCgojhmTLtDTjZyofq5PfnjysCcptLM29dKyTHQiRoMdQE6D8+7iLp+XU74ZZJJo1Ns
rMyqblyy9DCCXppocDY9HoHKQ6lUWwXQ8T0IFDqtqW++kOoIszyn+DTnqbjYTO4MYbxxljlcWECy
oNdZqOU05Fqdf8P+Lf2VNSgZabdS3GSSr4L3PmFTQVlEF0RiCPaF7xnRqbUV9tis7rEQG3Vxm/jC
YjDYFCLwZUmwY+5rS/UFf/EzOhVqdRNVMMGgH0J8LUuSUtjC7TPVkv5snMR2I2kkzT9zg07qPz8M
+SivyDpnH+JC8I67lZNa5Axrnxytsq9OZt9ShKd5dgsVXHzxKPNMef5TLHIWUdLqwX+D/m28Iy3C
vc67rVMJrD6qqSjVV+2iE9XaBeuWuDmAamEbkc2YoQhxm/USPEqBtgPF1Py1xN4TlET6b5uGLVK5
psWt9ItlDAFY2jLOSiPLdvVZDUwu3Mj/Eoq8a719QT87c4Df/waW6kwSPieSvc/8bbNyWLdKYMSL
y46Ii8TvfzuFGH7PdaFfJNx4T42nAEWVgBERpP1WAbPzR0Eh8EofTImd9hWh/uOOYcahw9I8x/Hi
P/COUF/6aV/BdU2OCA6Yo+l1GqnV2WgIqd6f/r4CH9l3PAtFHnYVMHlxG/+TeZqnwly7rNWOpNN5
ID4+YhhRrFHdpllcLALFA/B5/PeHfvyBZ/MdREaQliHUvw+FqSvcJDySvo65EtWB8qrfTYMuorQq
tP8sqYSjbJ61lBhh8MB3awnYUFMHcJIk5TQwADdxIbH8/guCq/GBDSo85HAYSRNXa0GefMdrH+hd
c6YY2YkxWXtnTY7bID/sSi9Q05I7t2LYvOVxqRyd/jurrDJslPCZ5Qpd3na1ln0v1tK4GrRBk1ed
TJ2v/Bc+LPn5D0SiSGgNrgEfNjruKyjmdD07OfAOmLhnUFtmgMV9Bwnu8T++Xp4lUElgz+cy+7Te
HUJpVWXmCDkFkyNurcDALq+KXK71IsBv3Vyjvz/ufM788Q2fH+dCHoWhTbDH+7y63KyYaPDJnCpF
STt1lbcrNW15JPu4wlx8sXbmUG8/TFPJLzbXv0l87x+N3yFqLoMEXYRSf349WjfV0tWz6tRqacGd
RnvjyPolzfr+kK1Neqkv6XRRl3Cres1+7XVGz3//8R+uNH48SYG4E+kk5yGD+fMvcKaKNprIw1Nv
UeOYY36iYvf3ppX2RyvVli8O/c/WGm41q00Xh8jxnQwmN+ZBNGNRniDLLN/rDcRwKVsZiM2YAjYZ
BFNfd3a0zl/5+ny2gW18IRAmCi7xf8Wi/yNymKeO4jQbilOvtC1CwwG9TitMXrXT7v6+pp8+CjUM
MbaAL0hP/1zTWePoMke3OI3JChSHr+n5BwE/GqiZ/v6oD8cvrw+J0v971DuNimYZo9IzrwCvyV7F
MAK6e+0WV2W7RU434LQzqa9CST87q+Ba+8QVeGzZ9/oUKSanLTeNWO2pGWOFLUMMST77r8z18y+z
zjofgc/CB2ebwp+TodLXgmCWScc9z+Gy5GL1aZWy7rRO9CRfHMKfrSX3iW2fSfm6bp7/8//ZIQN5
EDD6MvamVsiY6U4XI0OFAV4xQ8IyYw62Vf/PknZ+Jr4dfHjnIuiD1Wpu98T22nx/lTPIw9A26nKx
v8w8/uwrx/IUAIqNj/D63TnDtA5/xZZXZgxqvbKw6gmkv2XXue33cdJ6X+m8P30enzcACSHLbM8/
l9KGDCD9voFRUU7NRe+b2ZVp5ffk9SKJ3pjB/P0r+OxUQdwD7ZgwNe7P8wf5P2/OKHtvcAYuDLDv
PGDM65OEAIlW3yq422SkBKT9wXaA9vzF9/fZt8BhhmiEtaVGeHd8lkKS3DPl1WnIFCJQcgUxxMfi
v+vjv//EzzYnHQcR0hDTPWLC/vyJCdbKkFfL6pROrQw7qX5oU8dnPxjDcbBnN5yl+YUe5vyS3l9O
SBWRrlOgI61490hSDbpq9bvq1DtaeYdapA3NrIbgPg3VTk7TthepJiC6jfmOHJMvnv7Zyvr4PVJN
YRr0walDJrQAa2qUJyQLKQHdqojHqvyqvPvkqKZ6R1Vi4vbmUC7/uawitczazlhIx0oY6Z/xRb/y
5x9mA1799zf4yXKizCcFkrkVT3yvBsuzxvDgYRSnNV/bAzxrlOZ2ZUa9rltRtZHBxG69UPNEXnGn
bV88/V+j0XdvE4WrcK3zF+J+2KnL2PaE/eY8Psszg/j6bf4O7g7rrOwXQGoTVPfk56mRHbKqWNej
qfXyN/PHauyJpVgYpGTj1E6RVrumEcypNmcQNer+oYL6/qTguPyCYZmJfYKFFUJrr8Eww6qVIKha
693yqoM96Ea2Y65PBdngr4xvxfdab9efs9ObSaCgLGt4Dyn5haDyk+OBHhNFpQt/Qxfvaxzf6saO
OjM/FVxn343aYcxjsatgSzkDOn2zCCm/sqMlIUT//aV/chBimIOrDbpF3/yQhZxA8moSa8pPMpvo
Uipksg+kuJGtZtqJELe+OSxW9PdnfvLlmJz1OImcj1/Y93/u6UpO9oSXdn6yR2d0dolWbOWlKWBu
/X/8OOR4tCzow7HEeHf44cLq67m5FScwMoDsYVlD3ezqY28pgCxj+Y/ZwOgoiVDlPjm7PGEyYbx7
HkgfcZaiLU5Vu7SP3TzN5LIR/gLvz/rv1Qc1OerN8zKeS5A/13BdNmvS0pELk6ogEpU1RTDlqcct
DW8rYuK+eN5n5xAHLZ6PmM5gbvPuHNLTzil9285Ppr5ZT96c97+GYgbiQnfdf2FK9FnXca7bAHn4
F3Tqdz9uhg2u6Xpegt7laRZpw+YeE98dv6e+e5bNFYlzR1CZjn5gm1YF266cX+GnmF+o1T/reoFN
zhrBs6c9It0/Vxl3NtwlBr08YSiij2Eh8S3matMu0sZsv+t+M1z0hTG7sW6v+SMeLstdV80lfCY+
1xtjxq8J4hy02MLP3C+yFz75cmnKiNrm0D6LTt/9bWps8sW0tvSEMMcM+tQ04pGZN5FZJCXlQ5d9
8dV+csEjO6W1hitMy/AeaBiUJoQ4ywv1wmOglo7m0F1AR2rgvpEj9JSAFqVxynfsfLH3PnvyOYtR
gEDwEb9/cgb1viW9LD2VZk6kgwNpyz/KTrpG6A0Z8DpeIc6+I052+eJS+uRgFo6O46/Hv/O1vVtj
CwNQd1BueoLA2ly20loeYb0NERnn68722xlFncGcTJjLF6v9yfcmMAKlDcX60APo/HPnkVGWLj3j
gZM26cUu7Xw79nrD2rVurn3xKGTR/J+9u3rBbbFbgvZJP/PetEDL8BZp+jw9aWSULrGb6sszQzo7
PPsG3zMxgvGfz+pQDmqJnTbLLzeMCq9SgVyV7mrg3irqHdM5cZljVh4DGvwmR2BsA7LoVnijBvTT
bKBiadveu019az05JHHtldcZB241PxAZG3brXQ1ZB/7joTtjbQA1vlmCriVZrnJdJeB2SaYdQ9FA
d8HW7jCR7jeg/xDiYHBm/Oxl1r7IcupXAsPQ1jhZ6x81f91OxpItL5RyTBOdaTiU+BFjYmNw5VTg
Q9eeqdA/9J6HjsW2WxNbn9GxjnpNog1BV/NKdGu1ii2Em4Pww/eNi5yHHyxnzaLRQcl5sCD6YCAj
Riinax0JRJBM1/G5aQz8Eaq8LmJwL4ZR3ryNlz200Htz0R6sZrUjh6/oJl03iC5cx/0TmBpoKHSu
7U5HCxRMuZCc77yhc3O5BdY0mjFY+DPU8vK0uS7MAtUS2cWVx83Nf2kHarDApvcFOb1nzb0+WSma
ewB5jJj9b47W/cRqazxumoL7ifxoV3uJYhC2FbeZXiNug0VN0dWKAI9GN1w7Fxcgi1BD6ZZOWM5n
fdFyZrjUZd/uJCvBmhfphdYQDhq2ZaXipTv7Z+WjLeJ5m5uvorf/3Zfv9u2ZAnE2lMJr7MPBoMqS
xDJUgCd71toHWJcGs+KOeS48uPJqcUjNw8/LepjHyrwXE5JjKCSoSbamqvdNWopzWma3Z7ZEZSnN
9IRkC0WpcKdq3xjmCmFKb3fmIiHjwiKLFV5zsT9v61XhFyKWQ0kCYjloygS/XmE/61SaR4ssQRTI
nfe2DJXYNSXhkkKrk8M4zyqFUyHxJlArNjxTIW/9AZd6fp5gTF3Ml3Vpm0jAlXst0SJcldrAoLds
NffEO1F3+P0g624s81I2gNhQvp7NBv4w89VsCjK4f5Ax1dafvNQmKYvJ7smxx0lQzmddnMDIDLvG
ND0oH5kRTsQC7H25WddoOspdq7vlzbzkzT8rZhVxj0v3nWtV7c1WdtO3ftbhlFfJ2TtsVkysWX1E
B5aJprqHoWj0zXYLSz/Z9XoxxpuJdROsAaMI/149fnIbAJDhVoH6ECOx90VdZo+5b2pmfhraCj7C
lKpsP88O1Omm1x9yCzlEo7nuf++jAXvOQRDg+vaH9tYgUs8eMjs7kWCP2kEjVZEwyMxYvsJbPnZh
FKs+AUfn2HVC1t5dOR6MHvRLbMihVzaCHtN6FEmOwz0287qz0YmRh7xTqk/2s2Xnv/7j4vLjgLOg
ClFXGh9Sls4ggmNOiX9059y8VKLQTzb5iAdjMNsISp1+s3rr9F/LdB4KliYYL9g0u+9v2bwRW2LN
2JDUMutuexISbjfKv7AuBFogw0m+qJw+LPH5efTs9D0WIxP9fPf+LxqzVRr6ttQ/EtKalyHsWfd2
bqk0Q+LzKvpNA2Go1+f5BrMJBvcyEAL8xX767G/gBRtYorg4475He+1l7H17HqljnJK83NyaA5fM
5rh2SwPVhGqvATFrnDBEE83UIV/Y23z4iFydUp4ejIntv/DFn0uQ5Z7fecz3joVWLw8QljeuXPjx
+9p2pkdBf3QkIO6rKdKHkpWnQoL+N1oPPON9nWFkDK39szVLOnf54zSOy82I6ulBlKa6ER2OdX/f
zR+KqPPzKI7xZsFxlCnZn7/S8hpTKIl9Ft4HDw0ajh/zxhTBxALm+PcnWe8rqPOTAC/P5wNmOu9L
1CpTHbGPbGFyH8W+hKgGhG9arRb//TkfSzUeRI4XsTv/x9mZLLeNRFn0ixCBOYEtZ0qkZEuWS/Ym
w1a5MI+JKfH1fVCLbptiiFFdK9cqBSKRw3v3ngtohOe6eCQf15EecrAPZdBT90BKjtCsyFrU5t08
Eo3pEjVGBHHtNitHIX8segNLpRkl6XfD6di+S+EkL8gh63mfE0+g75JGwJ1DF5lhthdNij2rzn99
/Hcvf9YfO7Uwl9C9ALsKPxF4zz/fRBIm3tDqIjhyewKw0CyKu6kwUZpU3Y394epQ7A9cwWlXuper
SVc1tVcz9RHnRe5LbvZIzpUaTqN0//r4of7F1V48FUuIxR2cqI73wH6zzEa7tvLg2HFjwuG42A17
HW0tQ5PFa5HzzA7rkItr1nct9ppDFfj1wV7eECmvt9Irrzw4eyJ1ei5oghmyLDm/LWvEFzrFRIP0
SBKrvteNMR9Q0XvriVDlG6vX1Wm4UPbpVNlL9sXF+2zc3OJYO8HR9EpMCJWr219LEe2HTXjkKaqq
4RU9oNbIONX8BlATFy62sfxLk/dGsSIyQ3123GSKAEQvYrRSJhhe+iQJ75D1jM+6MG/R0q58ooJe
rcmRlzIXOLE/fx6TAJLGoJ97bB1pwses4qfZKm+N8m8627s54QVAyojWpI22vKXf3kLBCyeO0IOj
19bhAwZ6O14pDWf5PkqJyF6NHMZPfotCS0dSbwDn13e0cPmTICV03+eyyh4rjUVtJXmcAbxJezOz
5P3mQ7A0dDpSMKlZIaP582+cTZ+k5n72WUTIWV51manQphTo76SRxagu48B/7ESQfEuUM2LV5Hb0
duvbEUuX8eKXEvTQqSVB+SfN5OKvyIeayM9ydFC9FvW9LWZHPw/oz9otguq0xS9ZdtEqH21qskaY
rUe6AEtudwLolNp7fZyh9v/knlm8CpEW4qSmlAwWw1j8GXMmX6rJtjj1el1Q865WDjwr8TA6bYtt
oaz0V3vKkEfiumu2nkBjLEbt/D2VfusTKRnMep+3ZVmgf9MjF4A2G4EdgVaZ1+BmrHLn90ICtsmN
AL9mqwp577ttMR4EsLgnxc3nnmo6pg761d2dG1ENQjQPBnWAOutvkNvgMtcQ4b6SbjyycvjJ9CUr
x0yuWysZn6d0JKfZ0Y31E5tcy/GLI365m0MgHHdZ20V63XI1gjEb4Fp6Dbm5fTVsOwYmrC2s67nW
mGDryJT3BpenR0oczmnoGi/aVuYUVpsGNsoioXdVv2pUSNY8wSjqbSqmGJur3XvIqsfizenVEqEB
cemrSQ7yWeCfeImduT3PqRzUytBR/cuYO+PZSLNIrbuSmhVAi2qkYQ4iZNNKTCElt5Ri1U1AVrEa
RQfpF3GyYnGth1W5sPpzM9I/R7fxtxpjyW4qgDYek4YyDx+K6wF0cOAdYLpMh2Zd+xKJXdg2yd+4
IXpklboEiYN3v+0K92s1uCOM18DEOaiLuFx3gnLpKujN+RgnjfwmhaoYwgz9gwkc6UsRNNmuGuXw
02ym/r7PfSNYjWWDH7205ha2h5W1XNNZpsKNHfulvVZqdn8ldtHVhyGNu+QEjLnN1+5Qmdk57afq
oPDX/wCxL1497JPuxhrM9jW1eLkQabzqSzO1Ylwpiln1PkGXhAWuN1paF2oK/e5kWAOFlh4sbbLt
ZhfTUi3CtxKD9ow5OUVYCfNFOc/CY+q3pVC/ZqIjp7VsZZes0IebR6Fn9aKaMj0ALDLOGCSjpyxu
mvwgLYFlyUwwQ8aWq3YYCdXWt4X1Cjg6FRvES+qL6aRFuTKsqus+GZky1jrX82nCaINu07SVfciT
Lq92fpY5DwiPw02C28d+kFpq0H4IS52nEqF+tZothGi7zMd6XHTcNPs0mMdd6WYUWsRMfNigG3ji
eGpOdkuSgycxfXyLszTCdBQDU/LFeNe6afbJNpFbrng93j7oo2ynMsTCyDI7I7sTIJh/phj+1XpG
g/7UyC7G0Nv5yapAAveNkxUxbPgk3J9YlgJjpYYu/EmgifWUxsLdmU1twkYYMgvdOFxmiAuInjZO
LbWzMfWU/QUDvF70PkbzyUxmY0PxJiQhOut+5W4iMHXNSgHQ8mv7oUv8djuHpjp7RuSqtdVk5WYI
9Iz3yqy+xAk8GK5Ew8pJzOZhntwSD3yL9bScRl1gYAQZtJV5PtyxjAWfgX+PD5Kl5mxmo36kEdWe
zLo312MTuv90CvwuMXPJEG8LrcPTaI/NxPsqg0c7HuxjIEju5KOu/LesJw84d61k37p+e+4moqBX
1H6ClcimUqG+NujM1HXkU09w/Bd/miDSoDOrcNCO3S4FwfO8ZJMhq5aJAkKtrPbVmwnXeyxRCxlH
6U72QlzBQUz1XDjrepriVzupcmhfpbGLIL7QsbOnJwNxD+roUHobGxnyVndm/zIIzqYr7HsyALAw
Bv9EWeseUYHD2BnzrFusc+0pSeL6ay5FhzXc9BVp6qXCejYh9JOO23H67hR+Fur07d6TLEqQ/+f+
s6OT/JGGSrGPC53ei4QIejeN7U08jAKKcpEluwTF0S5nmT0pvj4Uw4GXrGUVtX/j0nur2aMA7aOq
3EmyfPW6S3CCr7qGfNF1XtjOtBbgiD8XsyN+UkAK1xQ0vXrVFzb9aQjQj25gKPLjmnk4dH1p3TX8
bBgozLhHaxzK8S6MOSRtsZmJfSHDuKYPOBVwzBJTPpuJnHErjg0eWcaqXLhS3qJNctz0IY/ZwxWB
J966rg3vrybi6V2bgB7TMt6yKM45Dk74G2WkvF/9gCshUsrFcpJxEU6lDu/GyU7PvQOZwhz7OT90
GQCbyPTsL3FkBLvB7uYTJtj0i6m0TaQypSGW4y7dyNF0vpIwSwJw0GLrztO63NrTmP+aMrKuaR+4
9YFDtHuUGmoeLAAhxQa/8DQdXZrS8SZr8dniuRjmkyjoia6Vy2Nv+nTEotiNvv9ij0K8aTszvrk6
apY1J8LHLAveHk3d1UQV+REL1IC8PQ7d1yKq1RFZP9sPPtNqnfhJuiWcWj93cmCZUVFhzgfalMNT
Z3IfEq2T3nuAuB51rxZgSuoUmzRW/MuJfWDec7TlFJJaGzStCpeGN/vfEpEQQr2aE4c+kKsHJLOp
tH7iqfLMNUcB+WDHo1zBMsOTij/fWIVDVh2rtAnuzF5Uezud7OLJW8BeoH1QnptsEvkmcHrJCOjp
raQ151XBE3936I98snoSUJmVhUkkEielAXJKl+b7JIydF484oWaFeWPaW20ANhwl471vEGy8h3eh
ir1LUXoAY2GydhSKWRSkZoGLrmdbe/SBVNyZuWFPqyDKYShOffYmYEKmJ11p41vnlgXkA1XqPZlf
8xY1CYD2LHWfIGIZh4IU7iWRlXwv4j4Pti3dbQxlZDsG4u+0y93PmJuCfovAVFKdTJj2lWtlZzlm
KSsXva614E6XryFwGb+sVvXubsgMlvlOAd/lLqfv8HGbyT9VFot+RfwkHCcjHsQvPpG5W3upme3i
lJXGNQfxGWs+MlC2yexN8ibwHWd1tRp8CmmbYU7ULwxcgQ86YNDsjhR5SCegwVgA6lpJW7nDdzbk
CLci2uizghmiwNFJ51B7LtmWBvxIZ5y7J/pfosbp57j40bwhoFhnyh0NMou8sSq9kz2fOcZbwzqn
fK3TnmmMjtFs7HvPN+pyN8bumOwN2hXbPolzZ42RP3rQTqhbQH3afhFVKh5UYYju2c7HIlr7c8ks
pa/iYoToiq+0xjxzo8oUw01JMsbwqVVD9oWeaLrFDqQkVCIHbQWczuMUV+kL3mlAfKq39yn9jntl
dv03R89ZDjyta54gQVoHzqnJjo+sAcrXSunftY7dpUcnrdS5KPLyNLP77p2YSboOYTMiPeaH2OOq
zV58UCv3ipb4fe6ZbrRL7azdgxzxWH2r5t6iSzpDKJlcXjnOsEeTUKZihbHcY0HPKuqqYTVWcqVJ
haLyWBUHVfXmOZjc+kWaAZbPCVlTs24oxG5NK3Le0oDjrMtfcAe9XkMUpA6BI81sIR94mElHp2zb
1ZRB1OO4tRiS0+RTnMoYyEHuHlpOuByEhyp+mUoLD10RQvDuXL5WrJ/VeLBh7vyY22b4FkbUT9Yz
ZIlPbtC5b/U863Ldl4G/EcM8nElean8QpKF2VT6Jcl1ZIEMrEs3U1hDsJQENiVOEvKJZ9Vbef+qr
MkxOtRV0ewiZdKbMzHQebczSR7dHzLKxM5F8ysfKOrtm7P+QDVaOijgbVgW/1z9jX3eHbvb8/RTG
Ax/LyGk2itFaytHeQjGChmknQMfKZF5zLy+PVuV0d3aGj4lnKyrSD9zpFNpBixSmD96SqfUOXS2N
lwG82PckGwdOtjUpBr5WJ+mQjlX3YfF9DOdsI1h8dsIQmmua1DtLiukr7iTy2gw3M/fga02YFzpY
uVKDA+N64OFnpi0TWqNF7zjPPysxo2wusNDz/5V7R92u/WS1Tr8VORGITRlbRyuIu70xN/N+inB9
jOYkjv0gi3WtXf9NzrTJ/JkswxCn4H1sjcEGnXCyIUaENBUpAet4DiGSEmhLRDzeT3Zde+2J1Lk3
rFSTA56mv4TgCE/QBgRMTs0bX9TDBl5fvPHSdn7N477fzaXCTER+0YtFsw9Vm9FsYtgWW5dPS2+R
HHbkaWSIMdOhjx6afuj3IHO5BgWy+snO52d3ZdB2T6j2KfV2NowkNPzQ6CxH36XwaKMtoSEZnieo
LkRaU9+L4b//YHOsihUG9HqHwVucwD/CPM2a+jSKonjphQNZpgciu+rw9w0r39Tto5pl+ikdnUat
yylCl2B68XZ2OwxutF4xoGfDUIOejSEXZjAoEGK6D1lY43IFwMaNtbPS7tnkJL8t88F65fj9tYEH
wTE65ugxK6v6jpEctp4JYJS9e0r3+CzCTSdyvRnN+XMw6vjgmfyuTuPltCkpwa5ny8AbYBNLDhA5
XZqIKXnBazkw44uokvTc4nhTB5W19w3l/VW0EdtzKP3s5IPuhb042cOdyxXkkfOr81qEEVgOXZSb
vlDqSFemPo6Qp8p1VtvWrg7zYofcp7mvocRtQjoOpMw3VQ4koqJzNczTq2jT9Kn1Umx4Tpt9dRWO
78i08wO4xuYoC03ptDV6NEOidKz5bp4q43uDLP5rFuKz20A3pVbQ4LQztq45GU+d1TM9jCn5oViF
OUGD9jjy0rLHYCjsz+xZxi4soMfCXFccbAP9TBIq9BBbFN+NHNZlkYMeZsOZxFPt+hY3vWSx3TVi
XwswrCXGohVKqvgsIyD4soO9U/eco0TmDI/w8pOtATnpQCNp+tZ1tYNXYMD8bBvDg6T0cScm09xU
Ohx/BiosT7kS9o9mwj8KxDF66drIidceoOqtjhwwtG2ZGfTYiHOLKHQcgJbm6c4O8+TvoBsGVjWa
Kbug6o1txqOvbKW8e9OxQ4otY/4Q9yI6tb6IJiDfTv65GZlEQhX2LjTZ8NhC1H3no9R0WCQ2s8ZM
t0orBwazEXlHzkHuUyhz6wvGvXE34/R4GdrKVJuUrTHGg63KdTKXI8CT0IYmMxX8lIY/FA+DJYZN
2c/FmuLp+DgEAf07blPVDtkGEoe24nsORn9TWF7zkAdN/VSNtbVp7QbrOq/WOWDlclfC6Ge5Fio2
uVjB+DpVpi3vTZymNf5ha2ATl+KYCS7t1E4mYjjH/oHD5uInrQpUxd74UHhNfIxh5wBV1QY43hJw
o09wUHkvqtjbpl5bb1QSNl/06MdPZTuCGEspX3PnMZyHbrT6T03PYlyQ4APxIhb37OpAvhOdps8G
zvBdwsnpULWJv4uQTD2OlGH2zLf2xBGk7aEe+TDw03nSJ5m6yYvVhCY0MWv+2/YMyNRxDf6BjbA6
9JEbHUZt8BtZg8OiWWaAv/O+25qicn9w0e/PviEoflvwkQgCjHbEZ5Ehi+/pjrluvBlp3KJ8ssXO
84uQNrvjnIEOBltZD+MmsYjQSfBK/oPandtnuaDXGqzFZ2+5b0MpgaTfcoCESSDXUvP12kZs3o+q
Ri5CceVoJaICeTWW1a/S6vMNhIqZBCLYzABB1BG6SPvCzqLOAmzco6LGeqS3ScqTzd9Vj2mw7ew+
fYGm1J8zJ1ffkaOkZzeIkBG0TrLrAiN/CFXh4CEwiXODobKWOTAZynrOjrLNAEYS01zjutMGgwjc
HCbwAyzeFNdlD4RubWKUYjvAaI9tpzrbQzI/zdhgv3BakiuH4JzjNIfpJ80N/n4plW7yCjXCqtdk
9xy5vRkvRqKyV5b04C97mNTZrihMthhXplUT195Lmmbu2a89jjb0O+a/5aj6by5Ykb0V5c5dJefs
01xY0Q4XhopW/WDm/aZNlZQYj3v7HKHWOLn5Ir4sxtnYQtexvU0sLABOlfNWGrNxF+HrWfuC4wt4
bWPtJmr4ggDZyTdoPYYXAZ7x1xSFHde20D7Ti7cwQjkWapWoZC0DgL8rOpk+mbUzf9KpKw+ZUbC0
JYZh7UdvaVBlmRV+L3oIc8h6h7PVBXO0MakMb+Wc2ue2dYon1dqux/KMATMpmvLsGmXxw8vNmIZb
iNpHayBlMYValo8wqQAR+N4T7inrn6yrki08Nfl1TmAEFVqZ67r02bRzzj3EYlJVIJOie8aBMwcr
v+vneyfTw2LeDSpqgGV6Xzfm9JC2KDg8vB1vRTa7ew9lzAPupfTYOZ39BDx4eghKQlULf/LvG1Qf
iOM4Yz/AdSFtVFmBe99WoXdn9BCTV30TVfuCsPrhvjSLbM8JmleUsMYkoGXyaj8I1/9haT2eEx+6
xmwk7b6ra/9X0Hfsa1C3Fh5n0+yiwiGSvvNH42fX2iERFBnoNnS1AyeZydxNaQa8wg9r2JwG12NX
dsPaCDhHzblHkW0sYr0h3qp59IN4+NsyuDa0KiwWnBQIaKdnl1E17F6yQ8VDGgwdcxQrbIqv2oI/
VLX23lImPFeCspw7dITkAnsa37Q/9ZyVuVOIz64LMqsFSQf2UfGrui3hapE3GM9UsCEYA/T121Xu
g8lh0a5LDPEQT6NsdF9TIgmAJDqphPGtKOBTUJ24qpRRfEr5eODlc/3+OlipiqlKUsyYArjFQ2R3
B0Oa7d5p0/mxj6PwkaqusW/J2dhAzusfvMnNf7UcOn/AY5vWudur11Y3zSeEyxRpMot8Wm6O3mdk
E/0JnsHM2i3bnUuj9ckvieqbKB+d62owN/PSMgc2wZk7Z4P2rF49pJlKPwvdRd990+Ajg2M8pGud
hMG5DEfjLUr1cB+ATS23/hABMmVhuouKLjrFlWVQJcF9G+rYac8uldFqq0t/8enaI4jy2enPbjfD
O/M7miGkw9X6VQ8deBDEZEe2MkXRGqz2rkgTlEqhcl6jtuo+D27PFCsGLpzrNCL/Kw17P7kfsEPD
BDA9fwt8MfN2jZXExyCuh35tqtpF8pT3SOQjWoIvqRr1JmtiIgjbQBN9R3d5S0AqYJawNaqNlYZd
9VCAEn7JQ7R6FvnUP0DX2c46S2zOk5LMjSNA0gTkXEDNIghgvNwXU9s9NDblbT78fIctyPlKMbL5
ZKRO81lWQfEp1WNylnFR3ZW5AsqmqIlbd3qMAZYVwIdXQ8Fh0qSK+AjIdvoBbbxVN0STV7qJ1Kos
+mf4/d67FdqcEEWbtLyj1k2wrbiGPRncaG8poZc+6kWPjJ2Tnv9i8kXEftFNzOc0AVRH31wmOXDt
ma8K3YqFsHxKzU03D9wooznkmmqVRzTp6T6bibEQpcvNyuWg/HHX7n3j8N+scR6b1Er8kRctu5p6
49T5S3JKP5DWwlnRgOHtJ+GrExr6l90K9T0To/+dS3n/d4rzr7/xu7+Tqoqlw404iVoQdrFLHXoj
AFpOc+9x9ZsfoPWAF8mVuVRfWR5YGX5U0u83lE+MGz7U5dEu3gRGC5JJhc955J2soO363K3JjD4a
cGXuMkOFp3rM9Y58g2ink/Zbb0zjDSnDeyE8T0uPFvE52lwUDRdGTQejMUqt1Af8nbbjzmtZ8DYC
GW92T6ptfupJpju1A9VslYkJ7DEF9XsdzbG+8ZdcUe6Q94XM3EVaEGLx4tf5ravNcln7A2rYY0CF
bwVtuNuWI/RVaXjFmvrPrSe/omXAnCowAiLJRal0oWUArDEaOOQw0EvvVYWg8saihTZsNLf8xVdH
wmKMPGXxNwQXI2W5wL5Of/g4Dw6PVoL+eDaoLB0Hgj2bG9/PtcEQuSEWIVgDj/rF+8R024BU4X2O
7nyuazkc+9KpSXiGx/7xl3plfUKaYROMiKsHz8bFwhHEI6cd9H1HcwjhMedJy/3VVbT3tx8PdO27
4OzhWh7xXpZzOTNk5VEBocFxjPsM2g0XhodyLJo19MRy108OdbuR7fnjQa/9jgIZB8ITSsVYTP6c
jlyEG+ViDjv2feC+UeyhJ8yNqaBF6WZteeO3tK4te/jScKZhQ7ff+bMaWtEoL6V7rObaO7VtS8p8
AmisIE3lcaw54qyMtC+eey+ozbWTTPle1EFSr+umAuNuo2HkLEMZPLf98QUYPcdNgJrl57yf1bFL
EfoGUeff+Gav/kiCUEd2Y6bBpR7IiKLQsC0gFGCJehKCPfTzWT3uEBElN4a6vjxYGINwsGEevNgX
8M+OdtGxPBi5vHMb0mrVCD67MUJzNwyOf+uFXJJZkDdxsmY54rGE513ahRsPzXnqh/rY59xIiB9o
5Pc5mZnio0v3ZdVaFceQ0RCjsW0nGv5d1JfVXssCIu1/m4rLn8Ip3EN+HnhkdV580pUsvb6Xjj7K
NNyD793IeNGMCPuf/zwOwjlkuWSL4NG43PiwOJisTcV4tDxpHsKlK5eW2fRZ1n6w+3ioyz2WR2Kq
82EhdF6WkIslkWNZWsBYnI4Dt9DTZEJar+Firck9NQkMxmZbNjNoqiF7/X8MTBMeXSppOu+esZ5L
I4cXMB2z7oeVf5+cH5Z8VTOJDD7QuO7Gm7uctP8+5v+N5l2gHmySAObJKadjGPwI4l8WRFdugJW6
8eIuF8jLYS4mSJdm1Jx1NR0FWMRm+F5xXCkrWDfqu9WbN57pYjAmx3ItAZCECNVD22X/uTCGNSQ/
pUfA+tz+aY5gyob0JluuKTrDVr+NgB3G+yigAnxjDbg2NBJbNOtwUdBxLz/3b0eEWMGrE71yoaaP
yd8UJ5FhsfdAnO0kaoUVVGOYxUXo4x75eNpcHpOWp8aHwxfoBiaS2EsolCnZChJW/wM1NrM5hJS7
xWNEuHpMJtL01W81CMvVCIGyX6UonLudib6ImjUI8f4/Htn5YwgL5s8JEO+zKV6aQEdtqcgFknKE
EOHKR9l6ChIqqe30FZsGWGVloLtYeQhtk6XsTjBavZ3p82fbkCTvL15kt/mJMA9Ieh//ThcT/t+/
DIU9h2IOVcAALia8bF1RRlybj7OL4qRoyTbtn9JJ3VVa3PIVv58NHEPxMqNRhl3jXx7ghDPS5Ufy
diwpkBqbBowW9Lmgn4kcIYWTQL8kb7tt05C1dvz4MS+OPv8+JtpUbJugk1HnXixfruYK4HZpSlul
dKEmN3LnF515+HiUi911GQX1Ps03n4uZwyXtz+k+Dk7WRW6cce5pyl+yzeKT9qfsseyH6oZY/+pQ
KFeBDQhzkX//OVSWtZVDrlx2pOo5bSen0juY+d6phgHw18dPdeW1CXqwXO0C+JRcdf4cahSqQ+7g
BYc6cj6LWm/7Gq58SyBUQmofjOobzvdr4wE04qcEz8XF6uJd+UbHBZ7e4IGfU+2mumo3VeW453qu
0q2L9HBTi3G8cXy48h1ge3BQ5y4HcTgxfz7kgB5x4OgWHlgLjnydBwzGNB5d+aOb5S0Pwq3Bll/g
t2WxEYT3BYMKD8h7v/Sm+z2O+0fPEc+QB759/PKuzBMhAgtQEnoZWBEX33csNbxKKqeHODHMewJM
wq+LlBCCayNfPh7q2nsLOHj7VIQ4Klwu9v40jm1jVcFBWONf5RIYQXzIOS66TyPYuBU5Z58/HnCZ
eL9dv5fPjYID0d00aagfXwYIxy1pAiRUBAeUr5jpqXKn3bFp54kYlNQiu2PsiLZxxuWCPDZ9G24/
Hv/KbwtUDGfH4oDi9nYxZ8iKcLTja0luB+XqB1MWAzGiwirpBw7NraTfK0sY1n6sVijswYuYF2+y
LduBpEdTHhpQHXSAPO/VFY1zwwd15ZkChwM73zs1/fDdOW/OwPeXnTxM+JyNtadJsd2FiT38xJAM
QvzjX/DaM1G2AahIhrd4JzoHL0KQYzBKekpF8E+qmclf/HAmV+fjca5MTXwxHEL4Fly2uoslTDpJ
kzcCMnBr2sk2xK9dreiOdIDmZ721kI/v6fpPN1AB10ddnE3cSz0vWH7r3z5z2xJsA402Dnpgnz0D
2MFP3BE3Fe/iPKI3Vmfz+AYm0/n68eNee4mcfv534IuJaQZdHgactg4e6s8jYm5naysx7GIKKDfO
WdeGwjonAs+lNoO2/M9n7OvIs4HFy0PpesM3sOd5/dUnueuToWtH3HiN7wfDVWPBa3QsKCcQNf4c
zEiIPIBqIQ+xUbjFtseyh/VYC+Lrsjp7++8/oljuyRzWzQDV+Z+DBXD1CIsxcZVHlnsHihsmul+S
j4I+sH34eKxr3wGFY4ednI3PvPQnoWyMi9jOjYNfjv6OQ61NYmEw3Pj5rmw7+PjDBbGywAMvD0ET
da3aRQh2CI2inXcVLchjhSd8TZzeD6GRB9+oj75/X4LzCdA8nJWYr5yLn9DsNPmYFaoFidp2VxYp
MZp5b50xD9w6W17ZC/DXUHT3wV7g8rqY8j3rPbZjzf5N5hN25+Hk1MYuJi2QaMnxn2nodkkQvXz8
2qzlAS52oKUST03SAkQIY/fPOeLLpDGpArORdz/nNlzNiIb7kXztBlUGOs9PsgjOrj1CtGvuIvsW
8OXq7xtg+YHCGeCauTgp1U09BIjMseIGqXwLBDK3me+nIDEpTW4VWK79wgsUiIoohAc23T+ftWXL
8H0dktlaFLQRiRoGPRms+SSf3QQp04isPLoF1Lr2hFweQyg6FNtYaP4cdDYH+lW6CQ8RxvP12KFY
9fCJ7puRxtPHL/Pq8/HtcU34F3V1sbiYKoF5Z9ZY8ss++OahmyV/A7nNUxzEnAAR3wPBJqr30Zub
W0jeq4+53FMpYYGEu3RwxlRMjRqJ1MGhjbwd+7jeyMIZqVYRhvHxY14ZirdIEQfsMD5jb1mKftuU
TOoLCcZ4eZiTkEi72lElcb7EK5AM0tnzrarslTUnXO7fPswcvk1xsT/IdByJkkMAThbfuDfS4GkI
s/zrYIzgAARemo+f7l/e4cUXCXHOxFMKhI2z/MV4xLF1RUPS4iFHJo6eOB3iM+spRibSy6ZgL7SQ
zz3qc+u+nhABr4beh5KAGs4KIUKWY8mBMYCS3wYmSsxUOd9dxPPYE91R7oqkwLo3kHSK0H5qQIWj
MBb1KXBmopCUaVdEU7T+TMybXRc4k4jEeAomI37JSe/L9h8/7LVXyemJaxI8YbpQF59/mg9TlsIU
PyibXqajGvtOJjO6zpzG+cdDXdmgcKTzddBvDJai/p+zxtcozqLBkQcbi8WpbqiRwIK2yEj7eJxL
E+lypocyRymCl4dS4rIeQa4ilzCHFdUCNnDm4Bb9BeHS67DO2pSQoz7C/1eVInjqaX0/BbGHkr/D
R1Ye0qkhR0fq2Hq0kdgQrueI3tnnULYR3Q+pb+3TTj8AMhtv1HeuvQg85ZhsuYRY73i0o2m1hi2d
gHinyFnFnE5Wc9a7Wzd17Bsv4tr3ZJtUUXCWU+kOL+a3S6x1My8Loif6+Mkb+vzQZuQPmUzaQxGm
t0BA1x4N9gcEiOXNcM3588XDMcTU61bhoYPBjrIwvk+s1l5zYroxma8clnF8Ur0HzcaP6F6sS1Y4
DZabiuBQNtHPQTgv5Ar9lTjDKbOsUwi/ZHdjpjn85ZcrBfw3mGKsgtyPL55sHPFlqJgMcpwM4nPd
6ulIJHL+VAP6DYLJWreTa99xgNGEMQ1yZ/oR0c6UWg+5kzYHv8Y38fGfdGUH4o+hPvVv4/FdJ73B
M9YrfyJyj9BIYq8mIL+ZMaSnIRXAQb0sx0w357/iHvLPx0Nf+76FvSzSvnCh9l9836jdXKszJMu0
jbgXA5nLapWHGWvefx2IxYNxwNNRCaVx/Od8GnIl+5GO2sGcMvW5JrTrJSkIOPl4lPezFtooywh0
AYcV8l+u5G+b3FBX2WS2rcCGqRNkdpbGpITsPZv9W4zK9/P2z6EuHoiqYmhAxREHW5qfg9o5csJ9
SNPujHT/ubXFLZ7g9fE8x+dOgrHnsuiQiyKp3MwSh8IPnrOGcMM2b5+tMXxESfcIKejGJfb9zOD5
BOVMm6+EK/TFJtMYFYPAdDqAs7CPC0BqV8j6P/b2WfYZhWwWrnXL6T1Y/orfXphZpn5ScXM5YFPW
B8uq0jPpp9GOQ0V744hwdW5Q4kOwYlNzuPT8x4EbOQWhlYdxNJ110Gfe1hwRR8RZ49xYrK8NhV/T
hn+7rGyXxbcI1yKKJ6YhElC1jnUV7bH2/+DMVWz/+4QH0iPQK1C1ofH+5+9XpsoMM7PiLcUEljit
GjdWkrzKEV3kxyNd2aFZnW1WKRQvrBaXvYwg0bjpe8c7tJF+mGT2WGMcEHa/QYrloEUtjH3VZw8j
tlPfQXzF3m2SGi3IBu0nFF3JF5Tqm3r4zwVxqF/UA/m1URy8y3Sg7kjkjqb6GOe2XANy1VvBcW6N
Iqu+sYa924O5yfIf4GsKxQGkjz9/bNwwmagTDUALwe2MX41a3NoND83wz8e/9a2BLt5qmNaLnJKB
0uDop/9w5KVqFa4nkn8+Huh9t+zikZa/5LfvTxhmPPiod8mIG5/Dns+h0fOGLKG962hvlS85fcBZ
4YARvnkLBPNuibkYfFnyfht87iZfmWp0kPn6ZEvmDfscxpzNx8/47mP8d5T/4ey8euNGujD9iwgU
M3lLsltNJUuyLVu+IRxk5pz56/ehB9h1s3u74Q+YGQvwQMXKp855g06GAFQPNZPNQVaIODHGDlVA
yNyv3RQDqkWNb7Tx0rrc0PlZ+78NbZMC1ZQOmaQLKAI4GDoiIPWAhpWMbpRFqE7V70q95Hx7RJ9E
5qCwtsod8lAZRodMxSHrrAczbu4TyboZ8aCuR+P5ctfOz9T/a2oTMy1kwrI4pGttgG8QqiAADa8c
zydB0DpNVPtxlycMPLErMnBUI3jXVIA06CtijyWDWOyaFz0PYCHeNyjLXO7TOu9HcSAN8s6gakd6
HSWWzbqwEX5uwO9pB7mr75q+rfAPXT7Li34XSsEutRXkNbRnjND/EWtAlEfD8OeAFZNDks3N7p4y
OYTuLbRDPRsvMsSKQA7wKy67T1xP3y938tyo/t3Wdn9TktUr0v6HJDEGbyqVGwDkr6Fs7yFdPkAq
+yBp3bUy17kdh4CIbDG8/GtuVstsibwPpVg/SEM3YP6GLkBnNR+pJ14pWpzERKs23arsRFZTJrrc
jGRWCbKMyO7AKYu/RKaVOGKAKDF+CBTtMZztK0v0zIZDLAiOCqgCsYJ9j88rzRxsDUq8cQjU7g32
7OBUXZZ8GJalQMtIvXo4ryHkZoVSBcUrYG0PsOnmfLQriccKuhwH/Iqb0NVGbcDYrIvE6Fkr1Ngp
W2OQgG7PaPCSncokJ9W8KrAhKgLdv6agfWZarRXpi9kNKptUaY+736AdYUYih0erWo1H4IaaQV4W
OIshSHJ52W7tttY9suaO8dJQVsVbY5NglcPWTo06grDW6zx+fs1D46V479mD7kmWdoCVtVPQWJjn
zq2RolRwSCmML409U9oxvAxhWTRx8qXdmQiuhvM1+42t3NefDwS1SUoNdXxW+WZuYJ4hu4GV8yEb
vwQ5kqsKFIRx/JQgOZnDyY6zb6L+OmnaT318Wd0rLw/QVo36pP3NWpzUNK2iojUOKW6i4fhQSQjH
5A1I99swfEz0b2l3W8vT9zy6V+M7yit7ZbiWtPmTx98u0L8GYYt3QypwipWiMw5l9WTNb7b+c3Uh
V8vQlYLwR9eGbqN3DlZGO3yLXb0y9gbahjFi9nb9Marg2ZChUXt0SAkjRz3ByN64K2T7QKTl2Mrq
pADfpMZz3YIgY6d4GL9Hybcl+3l5NM+cIxYvEVBueOBpJCKOV3Y9gmgTDd7vOI/FTgMa+YDacHTo
26bag1WKffgpCJxebvXcGsJRjh21Sl8RVyrHzWrLHOMAWuiHok8/8Jz1jLryKrv37LzdF2bndvBc
SqF7rT7t1Bip1eGahd7mYuc5Tg0BVDkPMNo/qaxhHoOcl43RfaSF5SejDF7LlVd4uaNnGzG4vEnn
k3DZ5oJzlI7lrhgyJJQTFDF0jE1UIw9uLreyOZ7+68pfrajHo5k2ok7xbwTRZCxvejh+LxT5uUcK
5sq0bW6BP+1wAK5sVZVS67bihGyOqi3SmPk1hDfXGHVUj7Mq1pw2DasJOaf+WrV8E6n81yKlfwI9
Sk4nsPRIiNYARp35jdn3n7pYDw+ZVicdSDJzsZ0pqmHMJKIghCEJkz9lQWm+Xx7c7Vr97xvAgSJ5
S3TG7Xc8unWW1XBe114jGPu5bczpoVxszjlLb5y8w04Qix4ZriLKXnmnodgW9V+1YY4Bto3alytf
s87lXwfP+jXUTBEsBUKA7vg2bSWNZZkmQ1v6ZqLfdOFdJsaHnlvInF7U3rqb0/5myl8Jub1Yjb0x
VN2+urLctjXA/76BHaOsyGM+aD1U/nq9kOMa2sTCZo0XaLuj8DJ/FqgtuIM9YWKrcA8sOZIKAD6N
lyIL2NVIvHL4zfW1g2QT5P35ErInq14O4GPS9cdfolm1yFGFhvTTjfclBEtt4DtqW78B7/BT6dkO
SnPlRbD+zu0M6Dy8yVvCSjkRfWyqIbOLxqZNK0KBRNFfrDH7gOGtDyPLwxfwWvRxtkEsGVdnKLhP
2yK2ZFutURpZ4ZeldRck0uOilxgJBc1neeicJjQi7/IiO9sg6x1s2GoXsi1BignsbB31hW9ky5ck
b+RH1DheAOljAT6k72Y32J8ut7h9jf+ZSAIexHBJuVFO2NxDfYtwfdmypAbKWR6YrfZDn1TRDi8R
8YAmIKpbWBk502CND+pAcSoZzObl8kecOUbXHA9RMxchfV+D0r+Wta21dgz/tPSlztJu+nFRbod8
QDwB1Zn/pak1tl13MKT9TVPz2GRFrE6F39oau7Tm2QVgiCCvIQt/uVdnDu3V+JNXAjc8JeW113/1
Sk4C5EnUofB1K/kaBu0v5Cg8WRnuFqv9dbmpM+sGNgLwAJJ/9uqVdtwUyhqqtDQNohPdUO9ScGR7
iOfmbRtyuwM4HvYUEPsrQJIzRwBvoT98uJV+sGUuBXGlo7c0lL4hxidb/YGBTo/BV38/57M3l+Or
gubklYvwzEr5u017E6OHM2r1SdCVfmTlgPPjHrru5LdR9nZ5QM/MHW4b1IeAU50xQ+wLYxoKfBd9
tcG1rB362sEqHf2h5KaJzWuvrrO9Wul1pFR4fmxL8giOhEaarb3i6tgFaHc68gh8Piu56P+HjvG8
o2jNgcYb9nilSEFptGYQl36vTq9ainyTliNYAOse+5YWzvPl5s4szNXQY82Ar6C7bfpSK/NCVLFR
+HEh9OCAT1qgg6VqG8Md0ODBfAmTiXw3hePUfbnc9JkIZqVxgK8A48StsdnpS12nylDRU5jEr7BG
SFXDD3DSMnalXCbsTlCtrD7oafzvhzgNc02R+OOfbYagF3Oo6JNR+h26RKpavCSZ8StEytGZa3wS
ZbG73NFzqweMzEpFAq12gltJSX2QlCgqP9NZqwjb5I4ZJDiI6PaVIdVYHJsLGMV2i7TminmgznC8
eLRYrztM2giB0J91Rd+tUrmDdWXNnJ04nggAjSg6symOWzHNrrYGhXMlt+KEUon+GYW7H4k9uVNX
smDaG8PukJ9p+t+XB/LPb972j7twZa+s8PNteo45M+w4nwkwqpQSAhC8rHHzRmPJqBW4OcQCyDsc
0qXOn/OxrXW3aZeHds6wS50RZm212NW1Hg+OEcWvbh+KXrJ3stpXqTcJXK6vnIbnTikIRBoliBXL
t61jD4FVpJ3MZTZJQewNffsRyvNXteqeBvtfFeY53y3wz2wljBlArm9O3mJEvTiziIVEVTS6O2QB
CYjEQA33ynI+t8hW5hC7FntjgKvH04+/c49QWUunogyl2T4pnKRNr6zkc3fX341sop5BQrK+xm3T
l1BqczEtoxjYHtJB9ZTReshV6TlGwe3y8jrbMXAmgOeIJk/c2XqkrpscVQ3fSgr5R5pZkj+Kxrj5
H1ohE8o1SQiJVMLx8CUIVZF1IUge0Eh3o1YClKujHXy5lXN7FAQZABTIveZJ+N9bAGEzhfAfVEOE
1KoMDHLJnLaMYTWZv8K027WBeSMa8etyw+cG0ST0R+EcZjFZkePuiTEjIrbHwlc6WF7xvKpaJ6l1
zfL6zJm6ItZg7wCl5q2xWYS4mDczW7304VIdTEn+Tgj+viTWFdDqNqW2Rt8AXUy2EwveYiyPu4On
bYiAZtb4Npitn7NR2k9tIElI1YGtMhbwRrHBT0hpxzeWXq0Zqyxx0TWQ3bIdIg/lEf3DVA6hf3mY
z/Uf7tgaJFP2B3F9/F2lVIbtGKi1P7QVWuEiQ/47zQWWKPM1Ave1pk4WrNJjX2XV/jgb1Y2MludX
Xcmi2wZU5P5yr86cl8RzPFl5QfKI3kKf17xqrKGv7ptS+J7M1gg1kTez0ZR7iCrXjILOdYxUDZQD
0NZrveB4DAvEEDiXx8ZXOz3+OK8quHrV1Z5a9eaV7XjmOINVR88w/lIBUG2Wa1xbVYUOS+OPtvIW
KMlnTTdvjCG4nYplF5i6F8Lsu3L5nCYj2CEwddkj8OzI6W3W7qjaNZqVAsW8hOQa6ilAtsRn23g1
lQZpV7Ebx/AHKndvAwAuS71Sg///NM/SBMG3lrXWI+qv51Vu5fnKgKt8aTJ+Cn32SrVwUJL9KtBt
BnJZtv3jYiXvyvC1a5or++Pk/FuT8CQ/IOPb4Lq2Ft9j3uPf3sPxk0ZtVyXGE9iL+SbsNNWZJit2
rK6unEikL5McXNPCUNYw6yhMoXHKylzGPGMRL930vJxsvYkTM/ZnNc+NO9nwl6kdXoPKbIfbYppW
PO8O4VCEpTD/SOwCXU410Sy8DEIC/k4Vo/ZoZVKx3MbpvOQHS+2RZkNBHHXtMUPYzJS0HJ15QKcc
QLBZPNL6Un6lknayaMFPUKgjdOGA4aLaLNpSzK0ya0GMnAw5jnxokLjTv4pI8ZNouS8yxU8T+8pG
Obk+1jYJKpkzUmi8go4XjR0PBexk2rTQvLhBYFU6jBx1V7bGyc6nFZ4coGMo1hBPbloJ9JHLD/V4
v50QTM+65DlE6/Uu68ZrL8c/h8h2LaxMQqhRCkhksTlk8niAilnFiZ+jYl9miBbW6vQM/84z2/qW
BD+uA/pb3OgPwu7cKVcPphK/QVG4Wh1ap+vkS3gcAK2iQsrFeTy0fYPmmFy3iW8ggYm42xBM6BBY
FfYIbT3jQBONYWM6wQQ9o5elbPAabY4DR6cKie9fHI+PCChV2CRQIQ/vjNS20RYOLP1zPZNgcVXg
DPbb5QvhzDdDcSNngtTLCnPd7KSmWELqG33iJ3m0a1tROlJev6HAVzkgRz8Fc1kdLrd4cgWxIHgc
rthT3vq0fTxKipb1aLgNiBgX7Y2Qee0ruumY+BqEXf7pcltnDinUMIDHKljV4ei2CXIlOQ9RSZyY
EbUrEYKTauVnqWWTI0WFteaHLW+0U5DnpLCeE7S7/MvtnxldbiPiJwN7E5x0N+0jX42dIZLQSNsY
Owmtd/TcH+QKYBawrj17P//X+52DkcFFBgRW9Gq7fDy41mAqHUrjqd+0qoxm4xIiIIfFFMLEkrDl
zln6MrsyyGcmFACxAY4QmM96Gh+3OckEHDjipT7ioK0nuvq3nNR3WNhlnpGW/4jyow6+ck+xHUST
lgreNp+Cq8wQLqKHiq3m71lr3y2keRA1mLV/P8KAzML+hNpA2X07d3lQx3JQyqk/D2Nw2yKa+DTg
iH4nlMq8gmg/cybTFEx9HkZi3YXHI1iXqATm05z6tuh7rzZM4Mg80K+E2mfO5NUoiy23Fh/t7UHJ
Xd1T5mwSPyjRRh6LgGsmA1nUWfG0u7zuz3XIgBkCU4vg5AQiInBQjBBfTfzSJqItFTP0IoO60L+3
Yq4G3Gv5eIXLHg8bGrbQS2pjPfkr1DXTqNg1hjVcaeXcsFGp56xCzoB67ea8sgczbbOsjX27VFIU
Li19VxCOOdFimP8+bMQDFK0osWmIRm3WQVbGwRRZa0yVieymRgPyVsmBpf/bsFFdUDhSUfFf7b1P
9iuCqbGw6kT3TSWvdgird7cWrvPfL7eyPfrWVsDtkCsB5gXUeJMtGSNDq/Ks1n1ZbYbnUuvKD1FL
1lFvpeTTDNby1l768UpAtZ2rP42S/yMqB8hyumcr/HqrVOiYKnaDF+ICd5AU83c0jv/I7qRWs2aB
Vgg1j3AB2Ot47Uk1NXx0jSZ/moZX0UNqmg39fpIS1+xw7rg8ltsT9k9jsFDWdAaiJtuFroSRaOYM
VZ42q0nE4UX0RTZ4cpSm1bmN3AQf/709+H+grtDXAD6wCam6EC3nJA57H3IQEp6BFj2VXWF1B4It
tXcVE5+SK7tsiz1aB5Q6I6geCipoZW3DAj2IMlNtitm3Eyhzv+POkIxHLQtF9FyZGko2eP0mit8p
6Obu0rqQn/G4TX7r+WjuuyLUZ6dPeT87IYKZ2AvMuEECUJNMcZtUSfe1nEXwc7Db9L7tJUN5NuxR
vpYgPDNNeEKC2ieiJw7dsqnGXFOXaJBm3wyH5QbsRX6Ypja7U/NU+UnKcPx6eZrOrHYyFCQlwaGv
t8fmZFIjRR2YK9rD6RhthNSNrPJhkK2f/9yOIQCR6GSDMGvdLgfqZpUVinzyxzpDXavT25vWSgBd
WFl5hf9wkoBmGRhrOk0hnodJsk07ET/nSraoLPVFlJJfU7PFCGI2huImn+sKqheFDnR4O3tBA7JB
vfvjQEXRBriEaq0Ldk+fP0/A81PQeCiy3TYGtHVfDhs0Wsei1yxXH9VJv7k8RGemns8GU7UW5jl8
NlPRVKOlz4M0+bNc2N/HZILYGCrFoe1n9SUUiJtcbu/k7b+OE6kOWNhrbfXkgdUNXSVJizn6WJwF
8r4BqvILD+7vYmgMG9y6FhY3GZkee6fPXfMNyYRK2ylxJT1j+qOXVw77NY79++XD18DL5r7nAcJP
25cPt5UpFUHV+fbUtHfhkGqHCpUcvCWDSjyUQptrzqkFpQ5zSK/E2GeGHqknrjRCjRUhuQl5c8yE
6q43W1+x09+hknmdXOE4Yw/CUebgGj7hXE+xNBVEN9zQIBSOz/12MnCymMcWR5O2NryoysUvQDfp
92rCC2jK2vpeLeyqAQGZdNcEvs51lb1ODPdfZWDT1aYbJxWboY4k14r6sYKvTTt40RRNDi5XV4rb
2xhunVM2ILc49UvSS5voysLoo8VvvPVbJUo+yHPRuGYzXVN1OTeeK5mWEjNasiTljscT5NiCk0uO
BmOlTS6ZC/mmqRR91+bpfKPNqrTroNrsbUlUL5e30Nn+8ZSAxgJr7cTFvAqIe8knt36h1vJNEEe9
nxdmuLvcypkwCCAxhWbdhLAKkuy4f0lWpkoB6NLvc3nY4ZfHHoEj62I+kHsska9ZAUv2cpsnsLF1
6iAnkVQHt2MAUTpuFCmEWEWWsUMkuJFst450yhNlW1hvKrl1HPaS0hIuN3+ueWpgjd2NMjPd3hCk
8r0J3C1BXzCsoyuH+9rs9pTgUcAcQgBYpbSOP6soLQ28dsRn2QrefuhHh6O/YH2M5d2gwbq5PAzn
JpjGSHWtZdSTQylRrUiQge6Y1jhCrtyQ3UVvqyuDfW5P2uTv0IVYsWBbeHpYigw/gIJWyvTVziSQ
uLX9wVa+KZEUXjn1r7S15bqYsFNn5Jc70hnRC+EStkxBvA8KTGrs5prD8NnZ4pXA5icQ5Mm9ma1i
GoxFJaOOCXwksOGowZ/L1jIsbkoJ/xpO4kzfwOOiNUNlkPtsixlo55SSxbpREn1ePrOn9L1Qx/Ru
IvX+JDJlci+vjtPusTXQL+WZxY0N1OW4e02nj1ZHytrH0axKPtmJuYQPtaYUP8dp6r9dbuy0c6x4
ckBrJmiFmm02ZEIUS/gaLb6e4S2sRyPwUVTsw/7DlGlXosIzoQGFNBkEP3uNNbkNoZolGRMjJSzk
3aBnMLuRGCkce6EU485yB7MG/zzzBcn4+Zc9d6ntJU0Z/ZSsDqE5M+GPK7H9maHmGqFQusIzTiuW
U6XUi50rix9rVr7j/wu8yLIWdFPya4/10+sES2UAwqBUoZuiv3M8q0qkzBNKg8LXx3TADKTDotcs
C0+38VOyMVj2RD6qHm4s9c3lKf4DEzw+3RRqXeubGob7Ws08bjpEA1xbatvw1TDpArAhYvxYNNGC
PwpZ6RyPNa3K3GhKtfcoisYdPmmqtYunpM32mRYMb7GOiepDb6Igir0VgnV3c54L6QYJlij3YoGB
rzcnw+So04QdcAlf3CNCFOmTFgB494pabmJPr/s+/7YoSwS4r1ci1RUAfcSNpU1ld59CtZ9uaVnS
3HDRtcRtI1s5xHYcK06T40GAJGeQ3uL6q/c4S4Tis9yTW/vnmwAEMcoTUDgI8k84PbhnDX3P49qv
pbrcYaoEYqeVmjJx5mFKDpdnZo2KTiaGg2w9WVRUszZrQmeTcLvNSH7rIt+3VbA8qGk5091E3BdL
Ve9jAU3LKDv5JYxxO77c/JnVT/iEXjBrEviXuTlolBjCW6HEhr+qB/sZxofOoHfNx6E2r/FjzvSU
iiQpdfh1vN23NbkloUaCn4rp411Vfw4iIT5NIxwKJ2fpUhchRf1BB45WOW2Vt4fQjq3Xy5099wW8
3ciV/cllbjOZdj8MRYJTjm9U8hx5DH39rokOoMwohcqtPE6o7vAYEY4JojB3wITF8pW66MkZsFYy
0MBhvFecuL7+/V9lUWtUs3SVMfQjlOSdZqoCOLzNQJUbDxh/FkvgBRWnYBnySLzc/ZOQgxoD7391
PXU19UTfFY3mLs8whvYtvIk+FnOefLaa+Rp9/0wHQZxTQuHpj4LSVogK80ir1KCh+jMWcDcKZQTf
0gvFk3MTH4agEZ6dyNrBmEJsgy938OQiWzsITBP4JIIoJ4sZqEZKiioxfbzN8j2OCDifko1Dnrod
cJmWuzy/snvPdZYMG4lKoDZkOjbbh0dumYzUl33CR/2g1vrrJIf3rQylKVfsb1Mv6zdLUF5zFzmJ
20GIrsB+dLZQYSWgPl5EXaWHcl/3ql+1JmXZkgRfrRovQRKNt2h2dM4qrXLlCjk5KXghcCKSwCB4
p3q6aXOxwrE3kYDEkkDq3KgL8JqTjey5i+RrwpMnoHfKfUA0qVNyTPwhxh73LzakoGmxpvd7MRQO
ftH2x6STVskfXUBAb63HHJnNnTxZkWeI2D6QcMj/9RbgG8C7A2QCXoSe4WZqp371Opwa4dtRi8CR
FLW3lWJhThPY0u7yuj2zMQljKVCRXkeLaxsXrPoBuhTJsl/Udjg7yjBJtjenBt4Zlxs6N7C8OAg/
0GOCcrzFvAdTlktVFmo+VijY4wZ14mTyYnhp0QI/qAGh5GxsB3LZj3LIOm/Soms3zplNyqpFQwQ5
fGrwW44MTILOGuxS95U4xvgpIXpvK6E4Za+ON7yItefLfT6zbleEOFA0kl8oiqx//9eBCwG+SsZ4
0HloSSm1uKXI7uV5Mb/gF6S+X27rzL7kmUW1kUCLgHI7kYVV6CgLlJofNiGIsKjE9ZwQXunvKzU0
yh1KeTK8oCDEWOtyy6dLiLKZSp6ARCsJvm0vgcmFcpoaqo+j2nQ3GXZzC09j3F9u5XQsaYVyPP4q
a0Zt2z/gGVKcprHmV8JMekJWXUN0s0BhxzFrPXm73NrpSqF2wRvIpJwKlGa7A/VFAcc4F5xyJElf
Kwzg3SrBXdXCwPuplpZsd7m908OckxxMK68BaBMn2bNSIeYKwaeQSS4jT2D16Bizpu31XPuRcHfu
hBSBIm6S8MrknS4bGqY9MnaQ/3kyHi9RKU3tGq6wugquxwdlift9HLazowbx9K0SRn2HaVhzpbdn
Vgx5JYAglHSBKG8zk3U863VjFIIya9wWZF2aucLZs8G3/vKwnkRdZOcIdAwCHgTqSIMe9y6ogzQf
60H4GHe6IolducJ6E9Vdg8SzzgtkUm9NKfr3Mf0jIcYrc33VbtM5BuaPnaKGsq9PWehiD2esZpLV
B/DY6S8cqwEWpZJ8Jd1yZgUdNbr+/V9nTZ8O4DWpwvjyYga3tl4llluS1YG2G0fL7ESE9rjgQupy
si4LJ//ySG/X0arqQL4A0JZMphla6HHzSS93emHFtr96h/aRb9ihI4nCw9dhtZO83Nh2WreNrR/z
V19L8vuThljkWt92cNxxpWm5beRPa0uteAoVy0nia5qOZw6gVdOH3YIMFZfl+lF/NaoNZZ1UjbT4
QHHTfpcovX4HgsZcvDJouisc5TOzudJ91tfCKsa7vSyVNMYAT5SY0E2jtZvt4SZPpOZNC6FT4qdq
YgM6y1+6iaLj5aE9c/AR9qyMPwtw7wlAAXiVxqZcZB+SXejglpnvJOLa27jJIIQr0T8K3rMziehY
Lyt1CyjSFpcTGKNsje2EI6AZLB4yivOhzUwUt0w594YFV8J/7t8fvBERM7QYbQuQTPH7JWmHJ1SV
1MbHsinbb0amav0uq0bzGxW99trT5zTtRMZFR/Z+BcxQn9hKpeFFhsDK0muo72rWbWeIeZ8qpeLx
ONZ3dYIrtmlX5kPa9EBOpnn2Fk2rHCkwrpmRnJlb6ggEJAR6fMn2NIytIB4yc9F8STdDRA/yAuvb
WZSh7CyUr5Z91TZacXN5wK8dDJtzaVymyYwy9moY958U0icO6Hmsd6VDXyVeZ1/TV9reLevZwC3K
M4xok4Ti5iAawwVja6u0fXOGc5i1wwEVxStx3bZPLFqwT+BEoVNSUNjeX1FVtGVe55qPBbNwwq5q
3UzJug9o1OlYSOvflXQYD5fH8czxs2ryEjf/wXdtVVbzeuoQfJVUvzRbrXFStYjeRTiVJb7PkMy9
y62dWSq0tj4t11rJyfkT1JjWdiOtIaqegFtO6+cJpxovqPPGL0Qt/n1bYgkHCosIko2yjcyXgJPM
TDrVt5dWetTjssLiV1E/GEYUPVVqbb1f7t+5GVwvKwSdZTTxt1o2hoXJbI1CuR+CYjpUrRHcdsuc
f7YnufeiWRmRzRblv4c9ZNoAspGIoja9zT+DK9Ny0XO2wv0SgzuZHG9uP2jhz8ud47De3pB/nllo
8JHxIR8BEv34ssLW3UqBfSjrVq/Ayk44SI2DHj8JrSndaUIBpseB6aDkiwo2QE8/mpUce7VZU+zK
xs7Je9KhmkxyyBaB2NdLnHqGNtSepEuND5MIOqEJkNKcMZbh+1A4GI27uYOgwjuhfjMaXm8lZ5AL
Q2RyeRWO39WgeEklfc4daMAVEhEMPbQx2eF1ZPmo1sA0J3Dy2HDovMlwlPJeKnNcNOKXMs9sd7aW
/pepVP3TokilYyUStBNThKvd2JOZyT9KDMpJXzWyK1ttgiO2Gv8wpyr9aBXD96ovFQfn18obtepb
IRrh6jhjPpTKTI/aBuuaaTafknxYPlmYqNtBP4NJtvZW1AwPZVlhaEtaqVCSwDVEVbpaQXULZS6c
m2U0ZvTwdckNsbOCJn7AWlh67Ip41SfDPn6wYsvtZS1NXKucvxvgd5zZxg661/r5l26m2F9RTXLm
ItC9MjQBxkbx4ndBoH3rNGm5nSf5o2QuAeOSvxZS9SPBxsgtk1LfZYl4SNIl/B5kGNz3wVQf4pJp
xbKp+ZUXxXibZHb0WR7N4UOaBO9mUhbf2g5v+bpWTbc3JeqMphLUj7KKPmTQZ/M7hJ4UYroGKz0W
X2tu6bupxTUb/p36kFtJ7i52CnZ8mPH6jpFGh9YgajdoSb1XoI72sRQ2e7uPk7ckG9+XSnktI0s8
ypxjO1bmq5qMOYTXod6PmqrdS02V+E1nmV9kqwjvgez8qKXM8mR5RKy/jB6XuI3dOYW3UiCmhSN6
TXASljvJkOKn2dKqPVSsx16fP7Ztk/ndFB5sXObBjIbjB1NvsUHO6qdpHjKvNClBOH9SK0mW/WyL
8nNgmfFNOcOrTqLcwjpdivemFtW3XMLPvPay31TK5IPV6fnb1KfpbSkJOd0NSz4/g64vfsVR8KI2
YeGToakOalnUDoTR1y4I5cc0QL42JLtwn4+WkThpprKNgAgelKK5kTR5PDBnyq0ap19FUee/RWw9
dZKp/yp52d6XcpMeRuzDJC/Ipgjq8IC3dYxG+kHDmtnpDJtMSgDDRQm6+lUdK3QZuCFdW6tesz78
wjou7iXDQLhoChoUOQTCLKFI96GKyyeg9B+ZZH+sg0C9jcvge2rF5VPW68PHCpziLlGbL2XYkYYK
7O+TqdcaP1kfc/aRo6IC5CiwJJzMUjHQDsbsF/62s1MI/pPaabGLFTZwWDSqq0R26pIqhPwyTc1z
PUrLQfTynSSbFaTROhLf20ZODkUUh26pWD+DUmBEDmpbuoubpnyOU3l6ENNc30ZJbX2Kwn7cJXqu
4lenjUhrh7x4KpMqrCknmtdG5kHKQJmjcRLED3hiflYWQMSD2b6CHa1uhxBK7tLhFRw1RvKC+9iL
VdQ4njaYoNtWVn2e8QwaRlE4mj2gf6HF3/LYXssj0eThyZHtk676PTeq5DRF7Sem9l1Wqm+N3OsO
SVT781wU074WyfTUgoHZAboqdvRJ3A4opI6DlLlSVtpuGiK678CJqD9MUmE/2kvY3FWgIh4yY0wz
p2BdekmQRaw3S3G0FCRvUhTRfQ1cdt+H8nsQUs4bak2DMWGvoqZD/JLqnX2ftiqZfg1hwQMytsG+
Ca13S+tLZjtMvdEa4q9GYL1BhS9dEeuLq8+ix+s9MnNnmo3XUVT1J5HqjdfMSfy4GFrpTYE8+MGc
ts445YRwFdi3xEE6IANoiIQyj5Xk65j0PewWkd6nnWiqO1tP7npFkfZjIHLyi2XjppMVOlGHwodj
jlrnZVNl3qXdkj2P6DL9mHVpeVnF2UOHbBdOgXY0h+zdwsqoWkjd714oQeWkRhuUbhCpraeHHdbd
WjC5sjYYbjvVsuFkfUGwlFqGt9qvSo61WH280q+azG0ko9xXyMw/GhKaPGGdUobMpnI3NJn1PMe2
4sxLVe2KKZd2UtdB0wnT9gAsdHYXbgDPyufxXlXH+TbBv8BVcAN2FMGltMTB70qzu4/dEMdOTtKM
a0OvXQmr00+9pGRuFWeLUxm1+auv8ZAJ9FjD4Dce3EKZuNRGtGudJaHm7HQ5ZIxU4bd2VZ9/5k0k
uZCw5jdVtNEt4YNeO3U/WV+DKs9rRzLC4r2Ye7i3WoKRH/3t7xYC0p7fOsn3ZWNQ61JqkO51bKif
lhQtv0YNg4cySpQ3ZHWH33ohK17Zl9pjrkkI2Kp5cmsOsK1jO1dvpNmYvs5BuHxp9FndF2XHAYAk
lPKVuEn5aDa6/GEM8jclqf0wkyQwzoX5o+Yp6U1pp3gJEhq+wCTcjUshPeU4xzEVheEsbfkTdnfy
lIMv/jIt6bhXCukpMiR7X1tT8l4Oae8uQAch44ip+K5jzAEJrVgdFDN+fSfJ2S7IdNuvZ2V4y8LI
2IEcj1cRvvt+sSKIRtO3MctjR6c4BK1NvIdgAQ69ngXkhRLqGJp1X81Y6UpVK70g/t7fxFJ+19gJ
FtZhrezUapSfGh5YXk1GxJP6LoIZt4QQ7ZnRZYp/tI0le3obZB6+0A9mFn7Sa13Zx5X6UqZzvyOE
bnZz3H6aJ3P01NiingwaxwvUVHZaZUn3dcd6xb5BeYbxgB9ExeJqIrAKVRHe5ggIvGlpUDoQ/YZ9
IGGDoiKDdaMWee/EZTvtjUgnZ0npwGrTeS+GsXNLucIETTO/V+mU7cSAeA806fmmiSLUdtUJP2l7
7KzHYcWv5vP/Ie08liNHkm79RDCDFlsAqalZkhsYWQIioCMgn/5+WbP4m9m0Smu7NjOL6e5qJIBA
hPvxI7Q61rWO6ABz7XYVJKLdUnF0loaDO56rkjgnZ4kjbskeTW2W22ZFKFuXjXcLx+I1mHIvVKVu
bsXgPpldeqvn2UOajeQsyqmN1aw+WWM/UrzNZWzIqY/MxUsjFL7WQQz+20KqQDxrRrdzsnliq7fW
WAPzjqB5VyG1BZnKQqgwMLgPzW+2TsckQdPLJ1+IT1Na3FqTyjdDXlrs58okcMvt7tNBSw6mMB/w
bTC3xMJ/7Wp9Xy2lubdFdzdljhVhdbzzk7Z7VElrbVxt5F8AzBKK86J1nOE04AsUDYlbRM0kDmCK
7FxKf0570fAapPwMbjLuul4+A6XgOwa6HC2OL4/9VFs7pdrsecQqIvZn09gvZnXq7L6PA2zGN70y
jN9jn4lbLI5+kllchexe+kFvgbpTBEChy94fdR3X5ET0w7o339oq0UN3NIKwsF3wNuCkg2iqcwGt
uo039pgYjFLT91nH5iGHYjNMnBamEm+e10pWneMkIaGj+qYVYo5HN/8spUYq9IiRR3JWQjRrfbYQ
UyL03ex3O1POTNPy0CXGAp/ca+ORfzTkC2kxi3EFAFVtnYZSmA6+5m57RxvBIVTVyTYRAQWKrDcD
Ns/RZOfd3mj7bDOoFZIuKVpTqm+dqZi+nR3EntqyH06TrgizGLz0SbPy+nbRcr8KOx2bL/wU+jBw
SEstumneOosUoWsXyXOwmPwZ3KuCLUZxNZHEdvnKGW7upNmNX4Q3prGbJ16Y4gYbLn1d3CnlbLkx
8wl1E0qjUp7/Zv/ku0v/jU7w60DFxKgepWzHDmE3U/qgKwVd0ahtsr/WNs5LxShiWN4sbTZvkPn0
B7tYQbezYXi0Es7+3rKspzbv882UCTvM19TdtN25jpr6e2koNGJ+7cUCsszO6bsXU8fBQJNkp9Gs
Yh9HTI1TcKPTiDbSWpS34fGKo/SnnVPI9D5RtExGb9ZwwdtyX5I9wxngzPu5oH5rfdFtQHloxrz6
tljG76xuMxRG0e6dZPkkhqzZQDsICFMO3ojM7Q+FXIedX9fLb9Fo47NjlWpbzR2qQbMr7wAOgCFb
v/uq4cIxRijQml+unfJHKMroQSB01LP3tXQTuKtr/5zTK8Vpb7u4eltLnHbNHCqvgOIq8LmE53bE
AxnTXFVRD6pMvZDeqD14RGOHpcepPa5ZFrLuzc/VxLGaSn14HVdG0VbSlJGdCC3sEDxsunnUNk3J
k5J1t9X9oX0q7Go6Lv2yhnjU0BWnVHalqQ8EpLiHQFTuPazMJm7GeYCP1CYHalTxNmiivvGK4gcH
vdh0feO9lU0ToGjxRRzAC7tZhsW/W5wmuS/ybtjnKaWhWNfWoCS0gk3TUb7oQzNGjRi/Gqj9o2zV
1seK02HXVo0X1uh/wtpcSa7q1m+9Kp4tkQ4xsLIX+qatosEnVCd1S4l9T1bEcgg4/pUGV83VU1ZO
c8DcLkGTiktT3mRe5DYQRjGFoIyB73ELeQjrv0LMR2r3u2r0jZ2ZDioSkvKrHLPs1MxWCvcfE6Km
QyS8epYKtaYdT4VshrskL72TzJZbGCosokUziWDI9bhdWTetAioQGX9qWgonEoSx8n0+VEGXRlmL
ZWg32MtG76Qbjp2pbdxq5rSkXYuHfn3hQ/7Ohugg6DX4xI1OjyFg/bJm/UZNxs0kWeFOzR6Fo351
/sFcep5/cGQ5sdL1ipGcDq4YdCd3SvO3Zq6+2UZQhnZn/harlx/Rs4iwbApzq0z1Wxu7H3hRLlFb
ruuN47DdzI5Mw7WrP6X9clIzYuw27ULLLwZqE/cnlesEVtHPm8Eu1JuT6f7WTGmaxtwcomJQ/rHh
qMYqIviSwAA99qrMTuhwPrfakO6Garr1sswk297QwkqUZRTIqtunmpk9zDketIaeazfA4rcZcUE3
ybAukSU8O07b5Kc54bGPoEi/p94qY4rd9SWo0j40BEvQhFx7342WE9Ueu8TiUz8lTfacF30dYjNK
pISkXwnU175O78WinNh1+rIN69SwTy3C8wjD4DqSDn3k6LU/lPI+kXd7RwAljLkxb8kqclzmn9Vv
Kl+Xsos9DnUyEl3ehh22Y17sJqNZuJ35rTT8h7nwd8Ko2wiTvq/+UNcbfGi+tEZ9T07IuJvsqYzG
1PyiaUURm4Ya37SkfGyKsx8VBOujTPw2cgftNLKDfp4M92W1p8cO4wJHaRIcCrqiCa3lE8afWqib
nRel7mJtsvFsqon7Z6jVS7Pte0aKfa89QyhMkRJDSZkZAj47eWbSKHjrBnb3zvcH/XYaZnvfg2Ls
C0wBbxqlRERSF4kD+qyBC3HEjqQFbgbm21Eq6u/MbhEGqqK9oYVMkNYYPv2vJEWbPvEp6GafZd/v
tVozosW13V1LCmisFEdBTXcqOAGiOq/TTTurNaqlkd0XUMaY9eoPxjDeOFktYrzruqjt1Qz/L62i
tMzquDlbE9eo+LbzMlPS0dMCsVQ3bDAvWWElh1WjKGuqFrsSRz4pVkc4meq1s7VzcVzJ5XNaz5t+
stK9WzmvfTplYc1pGKbzyt45tlUdjnk5Ram1vMxG9dMyi+9BRw3EBqX25qSKnYmvxIpR/XbSMy/2
RNaHk9uPcYDj3hbz6bfBLAGoKJU2RYAQDiQg+5bIxfqVlCZfST4UYUUGm9Y2bjjL+Qez28cuWR98
2B/Qtl3sW4t8O/VT+WoYcthUAzQNU2OH9EytZeQ1YXCTa8u2nYJh21Xu18Ecnk29t7Z0W8vBJryS
5C31Ne99OxqmoDo5SZPfaFSG4WCd0bOp1THKMbYOQiG6yfSQl+m4t2g7EFVMv7TcnrcEzKp9bUmO
z7Kv3qbJLbd6pjMjtw0ZdVJ9PzfCt7LB2dxN9fmGQ/nVThY2DfYYmjH/sVpyEKChUQ9B63phldPl
2gga9gTeE1qdZPZON9N+Z/o9H81kHxMAH4zBk19ubtLVat60S7yS/Au7XU/toJq7TqxfMaZs9kuF
b4Le9ktojDTdNHFmDOt2ppmmQy6Fd1+L+qQJG/911lnotnBaM2h5YYGGcjOh3t5i3OkevLrfKi+T
BBpWd/qkiXhRgbzpXesFhrm3Kc0636I3hDWiNXsxG2QSZEqGTLBOCDpVSIWbx3pQvNQk5USqTlQE
OAuKKSv9lK9zG+qWVHFgizEmyEOQAatAsTLjmzKIRDNH3btLVGvxjwXdQ5YE/ibznHo3+CbpnK60
n2c7eNW8VJxpQdzgEHQhC4O1P47iOA75tKmVvd62tSgotUv32NuT+51kEvdhBJzYlONS3XkTFRKd
BuxqJ38srfqba6RD6Onyxi6rm8yBHuPL4R6A0osV3mBA0+PvMSgxB/e7Ks5KKie3leWmL5GwTqty
w8wm7qgYhREn+dlFuisBC6qifRSVZt2h8ALqgYgdO7kxRXgdFjEJ4l+KevL2rQdgJ0mDHkNZUqAE
ufIi2h9z2w5B8ViWTMoidMc63+L0Y1oawLOgzIe7shmH0JlHC8NZt48V8w06KNHypTt5bKy1S+Ye
/vKmGMZo4PHTVgtnT6ZDGTJTfBZDUz+TIrncWQuMYk0HGVVFvjEXnaPI1rtdXWWUKoPbRCwfhKPI
qaKM37eBDYPXk5cY+JEb7MM+CERkF+m6g71KKPMqk01i9+mtK32Ni9X5PvEkMTyNO+2JxQu+lIvf
PI5lYd86oFo8teR5TeU9fyG7UZy4sV2OjxJm4ak155+VLn/W87JuNWeg8pnJbNCn1jxWkshWZphi
qze9FjUVZnAGCfc/53RmU5MtY4nOS+fIGiYjNKxUnTmQyQ49UPXcNd2jm9EP5QMbUGut6c4JEtR/
i/+SB4IDBHNDfq4tAClzsSb+xinHg0tLvZl7M916TGxOem1zm17wndXbPuXrGmxKa20+M5DzOOAC
u+5ZZ2Tv9cOsnr3KeYTT/7Oo5ZPh8e0nDDYePEN5d/ijvuLln2C7YvrHoW3qXSGX9ZYyWX9qs3kB
kfAh59vGSVkSgC5wvkgr+ZnUhXlfJcp6FnoPhql7a3ewZZZtyRu76XVpQBTMvcfFyudtMPVjmMup
DudprW9E0SXggRhvFAlDQ2kgC+wCi9Y1nY1zNkbC7giYOs82xr5V8arp5nBq1KC/pLm+hlU799ta
68ptYzjyZurmbtOlvR7qRFKiLWheOMLGuFZdH1vVYjEjSYb91BON3CLQORAHvWzA5CjyGI0Io1dR
TWO/0SsOYah7eciULIsZDPAKc+OuSsSyHzuIJAFeQXSobheb+UKfN43ttkOM+KiNQoRiGsZDY07j
fmisaUuclohTOVifggLsbfY5l8xevJSMpbaTIZxtsc7OPjNa/VO9FK+pVsGjba1ia6/gyU6RPfrj
KqNWct8zQdlqLoNbbSZKwO8TF1eNXOxSl9ICzAP6STtzomiYktGlO/FULV4UdI7xIvzl1lzq7tyq
0oxDeA/Hsa+jfMrOJVzrbsaEM43beOApICFePJKH0vbeEMttPfH3V8ZaMR/k89ItNBUdsZOdp/AN
K6ndhtGLg4JgkXqyy9Dwyt+5kb8Y49JHddC3UdMy8QJN/rlSKIawHqpbg4M8AqxsIiZAOhXJlIbV
mHU7V1bJ3iLbPSzYHaKiqkFmLBmE2FnZu4l83Z0e9F81fXj2SypZG8ka43W93ugWbYqEXQg07P0o
ffXaCJXfzZY7RCCWbH9UF/R4Uu1wPLj1gpUuVQLy2Oq5yv0mVoZM7njwRqRPABf1MFknqwHtMcn1
PvZEnGzWRnp8HXLcraOgJgIgfBaLdhJ59X1M819Bx4nt6p+WdShpYutvBdqlCEUquPzQ/4IP0G8c
TaVbZfsiLCrGMMHsfUsqAkSZnbWPpdF3D6Zff5sM0MXWVJ9wKlI7woxZodL4jVqAd2fQeMMrcF+8
ujo2rJdIKXpSWIHjmZbsvGVNm35P3VzfLp45x4wvrT25mEnsN3I9x1Acrox6TQa57zQcTE4hBJzp
JehG8Jl5P+ilQnbyHNT+kHuI63cwwEwvbNZUT/HhDJoybpdK7whJxR1xi0zccyKjKxdMmHTdvJOD
ix1EM9n2Fb+Jf2dxYKhyJoTi+mRDkriUAzepm7BcCGTXDJHICIswnLutGj/+KLP0gQU6aMxAGSEL
KxwzHbQOomK+S9qUyZ1lp79FXQKAiXZccFewcOQN1JCGRlqu8NrN4kytt93+ue/y7puVu809OPJQ
xASWS2s7ZClWawlMhZqKvG5+l0GQG+zvi26FMut4czkiAaKyC3YN2gW7vsIwuGBQnKMEof2iMWV+
AP3nkofi4OxbNmi/92Qrlb8CZzHNfTGm1A+WQnC0odfjAPtvq+HPRTEagmPEqcA3YL1fDb1A5GPA
89lXq17UsSTI86tvYJYbToGemkQri5WGnV3iqK9TaodGVWq32oRFzI3UvV4eKbNm5/Pff9YFJefP
r3KhYVpY4kEqucwzcYGeawV1FUdV1cOPSUvwiWK98ilcGmX8uQyhHniP2uQCksP0/ubp0M11rF1t
r5ZAzKeeCArAmLMV6Saxmv4bqpGJVEKWEeNfm5TpYJvXgZaSZRIUn+GFle3XotBohPS0TO7BugVM
haKS88klvqc8rWK2do3G/OaUL34HIQJu0LWk2w/WjQNvCVnWmZaLy+37u9BlUHM4aNmhbWS69ytI
q96q2/cjPj+boQ2sK/wsh3/fPzaQ81OD/gKvCMYU/filjGTxjdowRMBcWbbek2Ew8i8q2/7Wd+m1
pLEP1gH7AX6QBnQ4B/Hx+1tz+Gatbl7zA8BdKcKzMX0ar4u3fv3v680/a9pwIiAa8XK9BQu6+goT
wz04l37rGXmxNTv3mq7xgwdnY6uPh6flwXe9ZPkm+jwMrqcle0niFWgurTanzihMcG1PXSNIXRCW
/ixu2GZ4aRBvjz3hxbJAxYzrLBz4fVZX2iNs4moJ19Xp3P3a/VY4gNyUgzdeS0O+FG38WR2QwgPi
F+CDwqp7/8p6hw83pWzZg27RE6RRXRmg9Lrcalr3q5+pJg1VY4OvNQfY+Vd4dufD63Jtsnnif3Nm
4XN0vb9601D5oQbKKXdMP7YyZtmOP+AOYN/XdXCqbHFgbvRYp9fMCT5aqRhZs4HyXUD0u9hHE8At
oVlLftA7g+/Bn+He25m4Qum7ZIb+7+mSSncW/qM2ulyoBcIJpmAdNpeuGBgHe3VQbmADuNPB9KvZ
jGDKVIqZ1Dj97ivhPAJolvTlNv6lsl6d/Ird2oc/iF3aZlWTfG7rF95UHqbE6pwqfygxyQvNdf3J
tOVOaLoMBWq9VNXbiuRpE6/IwrVD02mvWLHBwf3gndsWWzh0wLPF98WKq22jAvayswP+sjVwxuJ4
n5lM6hs4Xj+DuXTvoUhZp3kaoSisbhcRPdS9KcMpXzQX0FWnMb9dof3VoSjcdQ/6mz2ZKi/v/YWJ
rteuNrbQUz2/MnjWp1AbzlyiKjnPFZXwNmnZjdtx6Msjg+3gG8bvZROxg46PrlQdJkmtivl/q74F
yrJpf4PumV86NpFZw8gaK5HOe47Z3LhHcE4ObOH9MPtEi8xCevscEt6N09VB3GNBePKaaQ17V6yh
rCUTEcmhEOlyEvxO7ICH3Ok/j3qn7TRl/vBHwwV0ksYBi455R396uyal9kXmYA+tOwvQV4e/XqNW
E9RfR/YIJptVSsRA36CvWpIeI17ai+d+tabfjNDRTVe1E0Q9FsRfHOwtQmRM0FcUJASmu9I76aLz
jm1jiR3jaVrCgGGljbVsbAHo3AzkQG2m1rjTqa5++EU/ttBjXPNXb5fLQ1bbwyfbNNJttfjTif6k
i4kgLaGwGs12LCBlrd7YvFmFl21X2bffLTS599i7VciksrqJPWWtB1i1kxYpUwcHnLPU+9E1REZs
tFXvf5kaFtFXuK8fbOzs6y6sEp3dhU/z/a5jLyrv11pP9k4/mkdfG+ttZ1XNpwQAIvz7SfXhB+ec
PZ3QfCPeci6ORD9JnMrnQz7Mtnsa8LCIuNcdOIYfVmn+2pYaz705+nb+NEzujq//+cov+Girg8iM
Gg4GGnT8i63OBodthoVDGXu1QNvWAbjnxpZWEOtL5ZnMn8xG2/hiaT5L28m3Rgn3mVFDDWZ0ji0B
Ss8kJutuOZ9xQMRN0ZVfeN50Lk8BXAYZ71toeHArff8+cqNbBQV+fuj84GBUfce8bPicmfpDHQT3
jak9+XD2ij+U4e4/h4dSHv3z4peLwU492QYA34PsCfNMmPv6bqoOALTZlbLlgyOeS1H4eUghLJjJ
F/cpANM1AJ0Dkz3q5HnOgG0JRHlWEy6OaZVXsW/N1474j+pNEGIUddhmIWu5eLqFM3TIo3m6+Ri8
9iOsTCYuTNYAAmyprskvPvi2cGT7v6tdPE6kIK0xzVzNle0cI9+zIOMCPq/V099XzflhXS4ayP88
KpSe6GgujhHmZm3bdzhG2m6nCQQXWdtFbgWEE1q9KbIwmxbh7VYNryg5iDrd/f36H71M9g6U7pRO
mCFe9OVIbhXAVkOtO1f3ZWdEShi37VrFhV0DPTfXcsc/OjahRQcB/HITyvfFgxVpXYomm/MDwNBd
j8tbWHfTzaonr7OSd7DOt5BST82SbP5+nx9WiJhy4lHFt4mT78X66ZM8WP1VxzZ7Nl70qhbkjarH
ys/2cmW+7Z7HBJY8Vdn0lOvFlXLho8XLKWsgtCNOBwzk/SdTaSuGIzTyhwrLsaJbnqHIkUPYF89+
tX7++51+tFEikgTAO8t5kX28v5blkshQ2UN+SNyxIR7APZu5A1wzcv/7hT74RpDzU3xh9odM8tIt
UYdc4WEylR5qUzobbzKTk68xnqyBma48vw/uyeXwsVimqCFYOO/vKdFyAxpqmx7cfmpDW4n8lum6
//z3G/rgLblnxRxyEhoX67J3SfpFsunl6UG6lg4ObJ5gT24rDQ6H5xb//fR+d7GLJdHXZHOMneCW
FlNs5OTlp8Ja3V1ne+uV+v3DF4U7G90JMj2+vvdPz6yStjfKND1kbrDam0opxhSUMSnFEvvSNYPn
Dx8jky9Mz9lSiB18fzlNLLacmQ4dMOp+8nTYGMlS7BF+PlnpNa+kD2/tH9e6+Kr9FqDeanmKZVkh
ARkqPVw1iVqt/PX3tfHhhdi1zgUXdjeX+9ZUS29BBantvamrogTxOAjLEtznULrf/n6pD7ZIl0tg
28c74z8X56vMHT8/U4gOvo6tUIQRqvgMY2W24VKl6oWxalJvrXzqVpiMZunfQtsN0is/4oP79QDE
HQxK0JD9CzUw8YEhJSkL9owgnU8FUQy/mspWx0pUy/f/fr+UsAQNgECa3Pr79QL4OHY1buP7tT4n
mfmaZtrIVkVvRh2EiG/lapAROk9VT1IejuxENmWzufn7j/ho0RI/yO6Ck36AivDiR6QVaYNQ6vc9
zmg/xxku+85xFsfBrAkm78ZKx+mazurDayJiZasmrRtU/P01PS/vjSzDUKfz1dYexmPaBipMpLtx
5+FKnfHB+8Rm+/+udXF/2MhXGtOqYA8bzYgh6qw7SPfrgeHVf3XQOMMFgMr492C3jeHspX6MHO/U
rMwugHZVbIN6hrFUM1epYIKMD6Ws7vW8eNSWaZuZ13qiP9/hRT11roTPuT+YeTmXUMVqpHrnn02K
4NDqcWpOFmTOBGPdbIAHPKHvnJcBf9UiGGhhlnbjiRqutrF0Z5LreGW88FHVwcMIzpgQsvN/pVoK
6rseH5FgbytkrOGgM0uQk8riCV54LNKFsNm2SbdlizbTx9nsyZ21a5vkxekJEYDKw6IzwW4fzORS
EV6PVOijQmraO/ZwHrSdSfnj7Inw79/QRS37v+sAiPAhA9/b7sU5gyZkll4+B4fGwrVs1TF1D1ci
l48aEXsxnnXGbibd4Mwmc69YRl2Usf+7NDby5Grxv3/ZxjFMmfymSoLDaLvZj9oWPOxiriAA+FDj
eluzTj0M4v9WAZ2vaqJQZrtALg1D6uIDzjzpVSlhnocR8O8+cPLkAX43ZHt/yv8/L3Xx/WrBbHoJ
eRcHtebVzpybca8nhBfazMcOf3+NZOGx8fzjI/pzXywZbsik6gJOfb8xzVMrRiX85OAO5rixipUR
9rK0wE3d9Ev35LIjHKjcTthW3BDNw5oqxDlYu7Agq3GWBHIXoGD4ZhkdLlZlPeNpMY27si2XeGby
eYftf7MbsBE/H9dVWkaOGhbIt9DuirDJzHwDPMbYvxnPwoS2eatru3ktkmD9orJ8+YIirHnLE4Sw
KEiHvXAK4cYOBGwTbcWCf7PqHbQ+g53XYaoZxk+QBf1R6qqOa8HQO2txCZihTf7shGGedNkUOxdB
VBU1S9of9WVpINxpysb6uERKV2QoDrI8Odl2PyKL6r2jhyYEikdZ4Fnh44oKA5G4n7J08IwOkrLe
iHqGoV33fvq8JlMW+bk97JNxXd/U7Cg0EkPQP4y6Ph+rAKklYLGxS4XW3w2zW/w0W9gNnbLEF9tO
6pg6uzmlhlmc7FK0O2nq7S5wKve19Of0bp46XY+XFOrj1s1xfhkGv3riV+rFtlZML7ZeluR1vEiy
NyDTavZdi4jkp0JS+jRVTvLQp9oYjxX6OmlWy301p85ni6k0ulm0juSay31uFMUJFbZ9RIVkthuS
Z8yf9jh4v2uZBnAN8sb81GbosmQ9VekVyPeDPexs/cJ/Mcumnrlckisph7k/pcfa67JPOSMNQtQ9
q17/W1n+Z+mTQsYXrZ9tbi4NLaYJnoxlrOlRpL5xL6zKimjeDeJCh2vpFxfH/59LMQU0mIbjLGpc
5tgufeMTsLbmR7crCcobYi2tHgxngcTr/FejLjaqf17qoqScpE2qWmDlR2vKPvuGjeWsOvnGeOUA
uKhcz3eExytlBrZVDkZoFy+pbCqRzIWWHX1r8U52lnVnuK29I+0B1qknrLuqmcuXOV+Drazma/lN
HxwCZ6k8HQuP85xd9X7b4uCrMN2z02OhaS78xrJQ/Rbz0vKzEn1/1+fAhcyEkmvxf39MYy72y/NI
Evdgpmzmvw5YT5ZFVyZ6dtY8Zcw9VBvsZWfpaj90Hr2WM6KNDWEzFMcxUNa3FWby7wAJ42vLzArC
bCILFHnQLqZ4XhoMNbIzCzs2A+3KG/rgiP7Dv8Bih9oIj4b3j4gpmaxau82Ps7TrTepZy5dJgxYs
sDJAyGRDLLLNb7JY1RXbnw++X0Czs3m0RxnyL+MEr/Za12jy9JhaenJrn7UxLIDp8e9H10WV+2cB
uqARRJfRuuBC+f72oAi7CCVK9N8VuZMzY4cdJKx2l+tJcmVD+vhSAKGAZ3xal13akhrVYCJWPZKM
mGwsjpVPqDJE1GaLcWVP+ujZgQ2a2O8S+sb29/6u3NQfCMrstUPTZf1rAGKHCDRI82vB2v/+fpjx
EUjg6S7ZL/8aabWpEciS4NWDTfW+K/vEZI6aDFoER8uKZC/cyExdufn7O/ufqebl50Pgjm4TAEmN
fIlYrdBTB2W72qFqyVrcCd/Ofk1BD4nNsRCMRow+Fz4PJ5+GR6Ps1BZ9Zd28WDmks51XBXofrYtf
vqmgzJKwK0ZUfUkh8BwqOoHmbhgMKFMtPNbCcVIUUIzS7rzCsh6G1C+HCBml/6nL9eGzjZ/bHQrh
EvUHJ3Mf6lXhfZ4JvU3CQSXToylt43fq9LKIs7wNblGcrigUA9F+0yaFOiFV+acOBxIoQ7hTf9UW
RHFovzREjoapql+y8OA99oNTz2G6tmetaj4iAx/LszrZH6o2iWfMXL4ErWQL6xrGhxP9kgdTFMHM
WU5l9mFuBSoJld12T8agGHcjWum+iKr3H8axg1bXr6r6cubRGtHQ9+4U0Z9U52qRIjKcpFHWsdJz
tNUMrhV8PtEUazjbVTnyWertjTEZiNQaUrzasKR1Hw7d0I/FTbCuS7dZiyG30NAJOK8MH3s7Ylfu
CEhTlIWbxU2HPZQ/pR8p1iGzl2jDtFjR3k/7lJlREemZ8r9xUFTjpi716UVi1pGHsij1I8FGYx0F
xey99fn5jh3U+x5UdG0kKmepph6pvTWaWz/A4YK43lXDZbOc4Vxh4IMdPbnRD3prkXaSCn/yQsNI
xp9Ou65uVPqtxcyYav5emgIJlbKh9YdiHO0bR07ZQ5GluG0g8JNZ2Ixq/b00+rTPnHZoowFnm59/
X/of7cY4XRu0hrhr/4sGVa8MrcZgTI+wi+dNolb/l5nL4bVfTYiwQu9gi89Gbr+NS2deufYH1Qdm
jw7YLdxdMsvOZ/k/bMJKu8xricHKUcuT5ltfYkwfD2baPMKrlU8I17KrkScf3i7HcgChnCbt0tMq
YcKb8a1nxxYrkHxXmY31dfST6SZdPefGnvzyYAvPuPVhp2T3VWBVLw1GGN8Xy5seEqrO06xnDsRS
y2thlVZGnYNkZPpnAo78t27Q0NH//QUBVvAY3u9NlAy07wadHo3LJVNN2l2rIN35GP4kzW3S1Tgf
L9nIJiJ8TA7txjam0K+y9ZXM+fo2x6Zn4+Wdd9DG3j6uVTXCc1897zMMiQH5fG+9Id+Zn8+RMoe2
StctPM5ORE3N+wghVclb/raXnPuimQFrugxh5YweDuMdVIdeTZWAb5rKI72nc99ZZoZ9TCY2iTbM
X/weogsK9/7YGXPztFjD8rWqG4MBXdAYnzCvuGsdtCFjO/rnTcQKXT8Noorh4e0smPHnGWK9YBIo
UM5dHXpaJir1DvkwAXDa0D4LTM/qL6WfZsuhdVO3v0n4gO1faprwSigl7oiR7U7t90Yf2fkcY1XZ
3sn8gRTDBAnCMUOieAPLHJ+Z0Rft9wQY7Etrr4UMhzHA1UjSsZO8bWVBxMtFuLQs2fBqzePwIgOv
eQ5GKzlaZIqg0Szm/rVtkZPXDZ70+J9gpFz7yDkHrT85TaM/FO3sf0cZhJzIzo14nvMgxpHYvxlx
sd6qYJnucoxn4xmAbJ+Zg5FuZsv6sYIn3Bbm2j44MjCbaPKG+aHDa2oP6zz9WvvkbJKhJV6VqfWb
1F29CHnj/BJwfv5wZzRRNOzW7v9xdl67kStbtv0iAnRB88r0UsqVpKpSvRBlSQa9N1/fg7WBe5VU
IhN1GgcH6O6NHSIzGGatOcf0xzDQd1j+80PLmZntNNTSh7DUx99pEv11CaGZ9ULMZyYmP7zVZsCS
41VcYqPNFAv1thDS2EwcEI96Swwk/17b3qv9oD3GIBWYWy0y7cCvf+RjWe40UQx3RZeae3Mcx3tt
6FFjD0lo/iywrmHOQ0DpGFmQeTnQm2fkzdmxF3l05b7x8SSBKIf7E5v5XD9Y6pK42ASVaDjtIRH8
XlohMAU47RsXAvSzauXfnMqQ16oW58aEFkfZySRLFsrr6YJmh9xKkpgxSxmMnwYFkXvSQ5mdGg79
TQafx+Gg/qcN8OFjxAY98UDlOdLJfy+LY4z6Dq0HTfTY00Jb/o7cMrxLkPEGXhGIvr+ysgj9w8Ji
wv5GED13BOmULPo/RdX5XV0o8c2gTwmgz6yy7TXBTiou88zRjjHa33DVZ5YNLcjojxTqW1RAaJKf
B81IK+TJuaEerTaxh9uutnWo9GkWvvRQST4nmZ38JMyiwQOcGYEBm5kahlc0ihtww3AltJkmUuHa
dCExYGTQHzrCjDnp8XmilzKckghmP0mDVcq924C0YJk/ClNm/u0Q1P2eOFYtuvXjTipe6Pt+jkDH
9R8z/KSfrYjva5OkTe2uE9Hbn4tO1L8wCVAUG1ytV7cwI91ym0eiHXaIt+K3vpsDw3Cn/2A5Mn+j
2eGvKBsEZNtrC/rH1z439xB8gK5mei62vYzI+dp0ZXRT1FVavRZ+2O3RWqnjOg3E+LOM1eQlNER4
q+t9cp/FoJNWSOIGGxBTIG9L6PDGlsJ5UHmm01T5laP+x0lMOBRSbP7DnvNhVuRq6U4Rh1Q84CRU
AmHovcCkWJRO/Zx9XateZxbXpBVnrjIwbiHtE99EoWCJLM4L1rQRP/QNbc9iJUHP39tp/0cWfX/l
Fmj8DV093U+xAGhIKwClU15ZynjLoZddlzvRTdy4w6rpK4uGD1nJPtdn/Op4ekE/uJ7Tjd06blL3
Wcma7qFIqN4rqpmvjC4rbyKrUyDmd/0m7mNwa+BP1rlaU6qRjs2iiwBMK8Sx6uMXA1fDC5wse5PK
GoeKj/Ex6KthB6EDK0oRppu8741jXJgC0JSl4wIvCy9Fpy8zLfXsqlA9Xx8+2dCGkVNP2PvxI4Og
tAe8ocRtTHXqekqkFIeoCJL7qQmGmyGwftixMnxTEp26ftLCEVNNcApaflv4xVcCVZ1fqp47a8sc
rF0N22adKUG2LyaOFkpeP5ad9qfIDLFz8r7Y8llxyqCzMR8S1XvWLhDoWhHdGVVSUtBr7Xs9bZQb
mdm4J9TA3hJPg3EpnEp1ZZg1JIOww2lRi3iDxT56wIxDIpChlACnHM4Dlv0wqop2p+jZZ6XOvsSa
+4bis783g6HdkCWJh4a/9KsAKLGzMgGwIeJ910UJSwLF7wO7wLDiaOHuVXf8yrfzFE4x5CEFSlBD
j+nQcG9/tpOOhqbLQSZUIfMV2MHvSzWGgJXhG+bKZ3+ZakHboA8B6LdVlL0i92pfjJCyFcfwVVmF
8MP4e2KPq3mxclv1K4lGBOFyHd8U0/DktiDSECERJVg7sxtfqo+Jrd4CccigGmA9AHQ0WcY9Kq1u
q9Q49sdw0tZNLS30RDPVhR+u2Yy6r3FfrPMXaPAavrOyv6lsE7eTDkEpxkNeGiaEpsp97HIInmrS
Nseo0YZjNdXuxuixgJo9p6ScPBfPmLKffqfra9LE/xOqIiSchv0kIZikTfEjTQ3yW4xMvPWTY22S
LO889o0MUW9S3fiFROyZt9NXt9PEt9aK+h3nX2VdhmVvrkgGCj/BSqqO8yKGWlPpt1OpP2KTjBH0
VNq+7/nJgk7/BagIcSPMQpx4GA6quMAGmefaDbmHlIYpQ65snpcTohg8yx7UddcYYu90mLux2UZe
AuwJrCC0AFtUX2WX/K6xBcJ16OuDXVWYVCSOygN09HBtYOHetSFBNobBPUsWqr8uKJn/GQp8z+A9
tJtq6jVPWEq2dWgX3ZVDprD9gB4Z0yDdRHEEoY4GxtOYFs/2wDUsKjWMvkVEBIpSab+kWdjQEDLa
PRUJGkzZp2a0ko1GqvSNCDrwiLL+3SBy8uIqRa0Iq2PVaZPwIi3McPal2MFSo99ottzFnBgQtPUO
h+Nk+iYmnhIyxLCy6GSu3B53aNG5R1lHvMM4/qPZGSCJqchuWH04cLaReSyCLL8fa9gUVd1/d+rs
t8i6b4VtNocMfgR1A/4x4FPBD9ug2J/VccveOfLnBcLEBwxpcKzqatVIahkCcNdOSpGs8qkLNi6T
1JvCsV5RJBTcescDzTw+acWmsZq2n1WwRUddcbTtYIhmO1nKm6oX+SYa5W1hY+1THDNe8VtSYVT1
aBXWvlzzzjlc0mpnGbDGt6ATHCW4YnzT61jeYT1p9mYQh/sojfT1mCXGNg9T9Q57HAiF3MR5l6bD
qsvCX41TAezkKh+vyXVGdRT55aZSszTg5SMft/Mm+lMQJcXpo6WGpSU/KQl+Myp7uktUo9xOkAap
pZUjK2iq/kxRN9tdb+6R6s7utSnfmYkMN0Mi0nVtwtCM1GBcJZ2pbF1njPaxU7zEGdw5xAv2qsZ+
APWDBHPXqcOdCCbwjyBC1j5IJOKbBF+c6B4jjjVI7mLMxEmD17luH2VQ9J8unzw+3rc5bzncJfE7
UQNdAqSjJg31UKOIh/DH2paAgjZo2O+ZJMSt81KrKwfMxUlibsJjYEGEhetOheM6nz/f3e+1Juxy
EWD76DAyeUmIwkCoL3Vg3o+40FdJjLTkn57wvxExKGssyX//l9MRDZp/mWuZCqfKuNpliq5uxBQ7
9KmY8KnEwHx5vEVZdB7CVRHjEHgxG5GWYUkd+tbUqnVlP1XYzzEi36pCXuucnHmNBK3PVVEMgnPz
/PShbNjwgMN4qKZKIUFz7XPH4kj4w61JJmHZRNOV3+3sU5mOalnW3LPXFgfUoVSUuo4HZQ9RPVjH
IagE4seqfztn/vfuqJCj0KBTQ9fm9LHKGAIGN0JlHxUD1bs6tNYJVwSOKaa2qcy4Pii6cU3rOv/p
785+/w2KJoMKNtPyQ2/NgH0XG7Ch9zYV2Yfeqa11hNkhYRVp4q+jVelbki/f0sbR4fH75ZVnPvtm
bY4F86ULm9/8hb77Itg0iXBWDWU/UDDZ9hBcdggujGv30MWH/vcp+e6IctCZmCh7TofJotYt+kQN
2BjoUGypvKUs3zEpvl49YZ9Y6VUTOCjvsLiv+iIS3U4d+bd5XVkG4bbOgz6HadNoKrznsK89zcFc
DgIYl4uJxrv/fPkz0hbH/79/MN1+TaAOInjPXswFt1aFRW/M3evKF5eaFiWnjUU6Ez5LzylwPMCI
GHLIbl0PUhXWiON6QwYfsKzwQFwTOiybaf/9ObDvVZT0mP2WMXwNxT5nMqS/t+zCE1XyXFKDlvjJ
40zuaOHhNom2uvkTGhQV3u89ztm06LbcNjd9Ckg3n3b/wwsScyw0So+5Trt4QUqJmcV2Q38Pd9jr
zSfgZCs9Tb6JIH3yDQe/2e/57tv+jIMQIzxtC9P4PlCJwJRyZXU4Z8QgY52Fjy1Eo5E2T/J3k7hM
4iDHOOvvTTfe26O7hcC1rcMvnes+ZxZ3RA41Rvkq3OS2AtZ15U0sqqF/f5v3o89T6d3oQZ1iM61c
fx/ZyW02jivLL46keD3kVAqsRtxHRfZoGco28oNjNrRXxv84U0nHwzTM4sFmqi/30LLW8IHjd99r
UM9XkCNLADFFtVJHsEyXH/XjUOyeLI8qpQI6psvyuOOQv5lnLJB+Lza979wKBbFKGhrFv++a7wf6
q8V590ox41ORisLg0BpRtHJ9/6crbdUrjOou8YcrT3VuCcQpiOgWa/ospzj9/QiUE/lkk2mQ2NSp
VUhm8HwD/crPdG6dp7pCwhKrID/YYs9UYWbMDcvgICeiOrE9DF47FMoxSHC8CxtzQWb2E4GYXE59
UVxrYy7lS/+twGh10XHisP7Qa9ZcmaLrxwyKLxP8eWwWxYuRa7QJ6YQ1tOOGGm2gOmOPVyIHBOih
U+q/EcPeu1fWjnPTCGUAhqCZaEDJ4/SFg/zADAoAYg9AmMg5NFccrWFykK55Tbky/6uWu+vcIqZu
zXiI5U+HkuRC1hkR9ntgAgAUAbsd1bwEaUpRfa9YZvsaOCLd/vtnYmBhp4HEf7HfnQ5aVYaeA3dn
QsEv/2wBUb5rurj4NLlV+/zvQ1FUNkmdItaCgK3ToXorKOF8lMq+4P6/LXtkm3EpKmaxPV75Jkme
//Ay/x4tmTwWARr4604H475RlUPouvtB86XYGbA73wDmtd7QBYEGQ1RSd1HhUq+7KKgosbQO8EE7
U7ANxNqvtIlLCB3uSDIvomlZ6vqq8wHgtmbfrnq0A4c05s5aT355TEUae420/VUaIVULEo4/CZne
B54T6gfC0QijIxjByYXoEZWJQ29wSMWhp2d8aIo+2MB9m30RtEK8IGYsU8EhYdLrvuEeKLYO4Mot
V/PpMbBT5cEglPA7DGjfy4oOLJoxDjujQ7foRmF0S+xO+bs2IA+NVQG6Fpk7mJ0yOvqc2N5QEdED
yRxzD4Z6RkLKON5b09Bv0jErbjI0fkfSpcc1LNPxIQmkyyYupPJDcri5TQQ1DwUI9Y5GhHtkXRUb
ejBfnSqNCGkEcbs1nSreFIG0jmlsD+tEJ+K2SprPIiVjB0qXA9mzztZaH8m1piXcC3NNq6FPs+/q
IkuTtQwC6xjGYbgzBpdcSRnXyQ2GZOvW1+0KYmduHyYzEhx0mu5TKrO0hgTlltncObM/idD01zPZ
eaD8E6drQ5EmvaoOn2szGbSaxrA5FM40PRJEyy9Hcave67AcDpQV6l0+gNZf4eRQbhVhs6LHafeJ
LmF21BSNHD8zCddt0cr72JV6B88yc26LsAzXui1NWn3OmxnJeoNJ99nUQ7qkRA9t4HU2n0LNzQ6D
Ad3INOz8pQD0tS/ttLKIYgXCRWC8XCWBqFMPd1D1Dfq9vVHGwLqVbJIoBPQfkx4MOzyb4xon5ZF7
D5B40eprZSjg6FZhuUnGVjuwySGVYLS1YSJ8SERd3Wi11B/R78cgdctq42bjJ1svo20FYYs13TKf
LGFWeyIvpycfjKfcanTj6VwNmW8BKxvLae1rZVsyefxdVHbJxmhkhyDNHu56vW8e+xw8p68pOQ5o
RZ0t9HAKAZiFoXobwLU4JFSd0h1EVjndBnE+9WtFseVnNTLEMxWQ9o2UM/0ZkHBy7IdmpP9BakJk
gmDbjWZU3eZ+Zr6M2VgqGx1vn+KZSge9FGCwwDJuKvV90AQuPVbRCNzJ1Jo0CgU2xKsg+wO3ls5v
0oPq9jCAdlz9tOwzodQkXWbwZx2PcBZ1YoeJjGzdab4v3wCQZ3eNEVTMYNBW9pWz4KKdTt4myyBX
GbzWFtvtsmyvt9Pgknvc7kc1TZ9jY8zuLfzgawrS6R18EZd5lkZfqt6cNv+4FDOyNd9RWfbxZC29
dKWaJ6Dt7Xbf8MNCcFY0juo0wRWKZ1nkiisP+mExZjgbRR94B40uxbKUQRwKUcGqaPZJhfa507gD
yJ5qkT/B9r78ZB8ubwxFlhnrPpdU1rLFflZUdMEaIQFtCgGjXhM/Al85mla+1lT/9fJYHzZsMp7R
WZHdyDNRGVpcKwqzrfukyDqaaVn2w5iAxHs9R5ZwFURxIQ4ya6D0Oo5TX9vfPm5vWHexuXEE5NrH
nzG/hneHzpBrRFcaVb9vfb/7ootqeBZlGjwNN0UB0Fvu0mELDWdN78kjdytdUb8178kYR8ZcUvGj
kFt9+ue3AcFijqkCYzHbNE//pCZrQ+4uerfvm1i+NgF9N3RgEMrbqXgLRGS9sV4GV+6+Z2YWBatZ
eUahhe7WYtBB1/pGdGjp67TfRsDvXb/f6PDALj/bmVmFyYfj0TylaFDrp88GdcmerDDp9gXSpt6C
c8xZSbcwMhZX5u9faf7JKXD+ZRFJ6zTeKRosvxU1oWuld2GPm2UyPxNeYyib2Jc0kuxwCEdPtbTu
qAjRfymUdHxFaZN/0ayyRfWUd8UbkqSUfc8pk9veLvfExCkBfFAnIHtBj3Ln8fKL+XAfgQpGrZD5
j2eDz27xuSXBVFth2XR7JS3tH2ol3LvIr6Pt5VHO/sqUErAb81bROJ6+/t4Z8ijN+dByyg0eaUMB
8kBnp5bd5vJAZ3/ndwMtTo1ZJyqlo0VAPmnh72STUaMfkDlPoYD2NtDhuTze2dfHwqiyNlocUxfz
Km6FWpDBzDdD7P1eUCLdRAZQzsujnH1970YxTl9fnbalOri8vt5sfiKKhGIq8VIN6cu/jzNrN3gU
6oMU6U7HmSZpdInaEYRXk3Lc6g9dHGzKargi3D330tgwVXLcuCNSijwdJpMG5fZ07PZu3apbFQrw
3lHTa4izM4s7E5rNRGMPdqiunY7io0dF3Oe0dM4sGshzX4VNYFv31laP+10O7Pry2zv3WO8HXMwF
q2kEOWpALMOsfqF9s9HTa5e9c9MbUT8PBdsJU9viO0LcEemRq4OPj4Oi3NJ567dBLaNXZjo4+yDp
1PTKDD9zxnEI/LVYNFlruGGevkYll03sIqLbKzaZQ7tYpW28njIFuVQdRLQjrUAPkm1kDHG0IjY7
H6980h9eK24G/gf9KqL1uQlw+gcI2bLVjb2xT+vikEzjdjSyK8vTtSEW31fbWT5Em8Fg3kf70Mpv
YVX/81OobAbcnSli6gS2Ll5j1bpWRjlt2ptVYh6rXK+PqUM6/OUp+GGh4Pxvs46jIsEAyGnt9F2N
dLTL1DGmfYtI+dYdLeWJL1DZZWSR/Lg81IfPi6GY7cyNmUpFSfJ0KG6sCGgAruyFMgL/mLqk/kG+
l8vVp/K/KY5dylWKW/rr5WHPPCHeI6Qr2FzoXxiL9+grZp2GxGrvjbScgHCnw1cXyTo8tV65Uqq7
NtT8/39/RKskmmiAk3vdKqJtGYn0U0xY4sG2xzG68pV9rJg5LId81uA+KJfwfKeDTXroFLSopz3K
XP0WAm1Qrf0mGsINJZaY/MHejPuVnOuH9Gjd+LEtoJk+1mV+jWj20cDLz2qwnc0CIYSXS/heU+KO
S9EH7rm678YKZfyY7qfxZ6AG9756n8pxReN+K6YKpZCCB+zadvdhleOLnw3+2N5Zuc3l5QYjI+5R
tYWHmvyxle95pGHaOdaOv/7XuXQ6zuJrgUYFAmDiQVP057dJSGkBNpDywgyO9peH+vi1nA61WGHK
NAdtTgDJ3qrJRoiAcze/p46ISHXjas+Xx/o4b1kwOVDDAla5ri2NepkqOqlXgNcqB62UofVPQ+7+
Avb5dHmccz/T+4V5scFaWT5xiBuNfdHqtKe+ztBVOzVXpJVsLo80T/53R2rL4GA1lxz55nEF0lU/
/Th8xGMltq74kMJC19aGTPWtqMMgOcILHdwVMO/OeYjqCqJ8LccMnPzlP0BfvNP5LzC4ac9qfUop
dCRO/wK8mtlQtlF8UEqBe9WpHSpvSaOI3iMZOom8EkMKxHNiMUkbDdAjUXOjzQhQuwp3SDpvW1UF
6j8EgRMShTQlX9rGHmlU0fiVL9OkyU8lgWHJzkiM0Vk76tAQohWH6d2I9Wb0OmFU4Wog605bYXnJ
rCuv+OwDcvzn2WaP+t9F4d1iB8WptTEkxIdgsmbmLO2XaY7yU2axmW9/ufw+F1Pnv9cJpRd2zQxP
W37h2EpSZINVTAimcHeya2Nz0xG3163qJI6VGx246erykGfmEB1NLmUcZYCD/VUDv3tAwPqAPivA
4qJrqwO8O5ou5hCpyV2Yc+fcTgP0yv0c0N6RQXjVanru/bLtY83kUArJbl4g3g1vUFN20dimh/lm
N5LdZyRzCiJppp5G3si1/WSx3vx9wTRuQejAt6Xjvljaygg3UmHzc8qqP2hqScKu05GtphB307de
a7hX7pHLpvF/I5ogrLhha9QzFiscpZIoTqogPhRoQp6SXANDX/qo8MkfJb5V/150SYxlBClaBfFh
7QfZuKMX5q7HUjgexO1ZIlml27j1KdVrrX2FYHT2lXCtoavooAEy5l/o3S+ggS4P1XCSB8oEmecn
BKLqaXRjp6QeSTegcWpfESKcm+VgRXRNpz/DYWUxYke531EsTR7aintoqRpoxRFPWoNG63z8R/7C
vEK9H2z+Y949Xj8ZozL4OolbvvMYSPVALjMiXDu/74ZuZ+X9NcjI4tD89wdHQjJr5/FPcao9HbCI
JMa7NosPZtBR7TdEuevRdl+zFJ/7cHiFc43M4TXqiw8HUVpjkTorIerp+V7axHdmrY3+AZDH9vIS
cX4oAR6M6Qtnf/EKU6shQzhO4sMQT3JtQQfeqJNveKWLRPTyUMtD1n9vD/8vrVIDIfwSVciRklJF
IeMDjL+nWnFprJibxpI1zFp1r43JYRqq3YzPVzv92Kly55D4e+WvODdBqf/8vz9i8RN2A+rrvGCV
MCSnoATVJ5iCtn0y4yF/BATaXXnB59ZgSoxUrSldz26u0ynjs22JJuAFc9xddX391emDZ+4Qm6DN
9x2S8DKyd5df9KIT/t97xtfHOZJzNQjg0yHzOPCDoSQluy6KHiqij++dMLuXQp8zokQ0kV4Z/vZp
W2Ts1Ncuz2df8HyQph+E7GkpkFM1X23iTsiDn9VEpcW4vqM2XptGeWfzxi8/6vnBZjgWxXPY2Yu3
CxgjAvcaxoQ69qiYgimhROT0a4itBVFAoXtlefsrhFscywwkVhT1sFBCUVgMOOD+cxsc2Icmh0aw
H3KOoxRWGyv7JMd8NDwS7NWBdCLwWK+R3Uws+JXedURLjOKea5SWEMkZjfREXS3Yca/rfpNe7N+q
YCZRiguSxlZ9qszAKZKu0isbwpnPfd6vEC/OHHisHqdTo8UhKcXoyENYYvGrRSL3U/29zoxr1c8z
c/BkoPmHe7c0A3f0abkp8mATIEEEnP4o2kJQ1NXu4ak8kFNAm2/cxiSmXp4R8w/w4QdicZ5r+sZH
66QhFHyAKNcPpqCmoVkcVslp0t3yZ+PkoaeGxpUrs3ZuU6CTQr0IULyGV/v0UWmhmGNXA9PUm3Iw
boKEI8AKfgxtdCLCJcVlbXIGEog0ApmssowphYOr+x6YpaJ6JTYSe1UZ+JlInSgV80ate+XP5Zdy
5k+cvxDmLVcJi/7P6Z+YV35jxaERHzhRv9aKXpMplzpX3vy5uYUChO4gxR5Qtou5Nej62OlCjw91
ZqPyHoTeP8sxSqpD7KdAbS4/0pkvn+4bx0pAQeA3lsfpwi3n4hLHaVToa+JQb+awjFVsmJ+aYpD/
y6Pxzc8b/xzXMb/fd7OZKMOauyfvT+JD9cwuJKmImhkf+z/Wiee1G7v/rB9yeY1QK05HymU6Q2AZ
yQz0b+QuPwUuQTSXX9252UCxAR0uop2PZEby1SQC9pSbiG5Wd7XMkteExIgroxjzpFp8iXPdjxYx
uwH94nmJePfS4oZ7ZZOM7HyY7/E2KIr/qyz0Kd2Wk9tSLptNwD4U2nrVdGgLE20oqrWValG1FX6L
T1WdRlWslKxIzA13w7F47iZuUV44ljZNbycKj7iTiJ1Mu5yvzZBO7z74dUVXYuImsLfo4kc4/poE
S1VnkjsK3j3/XU5B9GChAPk1qe7wm85AkXiBbxfXOp7nFkHU1KzkSHJNQGGnb2CkMBzSyJAHvNBk
cIXpOkLPiVTmO8iFdd2lN3GmPxlYeC7/wGfOHJyxuL3PNWy++kXJPMRP1Gg4xQ/KgDMibexhlZr5
roiMNwn4ARRDcqNF2ZW9+Ny0QouFPBQVHqKyxSLT4y4pmQcAP2v1JRHBZ5EXw5VJdXYMuuSgT7jX
Ulc+faOkeZp9h7f00GFGJy3MdVYqrrkru/y5lYy6O1gdIkqYvPP7fTdz21qtGqGOwcEFTvLYjEmo
eHjKhjsLZMI16f25wTijzR8j93SqkKeDFaHNSRnk1oEkxxqTmPMThQvNG625slGdm41zdW/epDib
LAXFfcR2n05xcuBT2GSsnFMjftjNgBMGX1Phck1rxuG5kc4/ukL+LmpQiImpoODLTrk4c7eAx3Ip
NO7JqfVFraebNIrWQ6n8qtsalbVPEtrlD+DcO9VpO4C4ILmRcsDpO23MpEWsxDtNB/8XSxChkml4
gwW7WV8eaFnD/vtoKC0Jh+Er10BbLEbStJGaphIfmtbcWnj50jrdqqAXG0P5ipH7hezGbRM6wGGv
3afO7YAIxA3s3DSYkROcDk35r0bJ1zBLJ+IGo6D2t1ZGUIMIO+uWQ4m+u/ysZ05WSAZ4mX/xg4az
GE8QZq6MGjjkXBQxCg0ioek0p0Hh8VN0OfnffvOUmn57LUvm3EdvU4aEFsN/ONOdPmgd8H8WPYRk
ovjyW4LTsw3B3fHm8uOdmzP/fxTgJKejdLKvOagzihiANzpR9Ma4n31O7N7/MBDVGHS5bI4f4B7V
1LbRVDU4Qkb3c+igX2vhlR2z6e3yOGdf27txFr8XSbpmbju1sqdo4eysQXaHtM+v+a/OrSo24g90
WY5BxWKxfAWNaQ++gtY4cTG06f1oPWtAgndqK+ALwHDCdWaEq5Ja9zaiSPnr8kOe+whmyLTO1KTK
tSSlWLT7olCiLS/U9mZMrWhjYCMK69ZeEfP7P9ye8KrAzqO6iMlm8ay07vFI6ViJNFmjLo9VBHkV
mcSm4jZXZuO55+LAQLOeUhrlEuN0NqqkizeKZAvqjfRY+OXvDD8tOUf7stC+X36F575rvGy49fD/
z6q+06EciJD+gDJxH1Wq7Q1NOnzDSZTe6ZpSvcynjK3uDNeORucmp+MgTKKMBol4uXihZFZzrYVs
rVdO6RXaYK/JhjGvbHln36I7J6txkkZztdh41NicRD1WWHbGGotw0r1NxPdkNB1XeldeKQefe4/U
eThXU0oDRL4YzHeLYWi0NDhUTbZxphqZQKW/uKl5LAe+BcAZ2ZVt7uzu837Ixe6j0hXWAosh8cXP
NraQ6PCCgZu4LbdVonILjiOBfLf40jUy205paV6BK5xbNqlRcjniNX+kLwaVVdSTEOHBKGZcWW/4
mMbqG9+1r4WN/K0PLi4UTBQqJ1AqOMEs2+8oZimnWAxFlVnfZiSiPw3liAjZHwC79lybn8bYV4Vn
Sqshph3RcuI52ej+EKPbfiXRr35s4hht+Bx96xywkruPPeD/OWlROiG+opp+KIiS5pduVfxzUTNU
N1zuo8/mgOO9cHqxTjR9epFJ1dz4OE2+SXBfOzNwlJc6dp+CXlivEeng29qCXuJpCW0W3lz0KdOc
tgQtblf3tZbV38owdX5mbRIeVL2TtwrRQbMnH3W4l/j6hBW7JLV1jV980LFwRPYvX4uDz1NkaaQ/
NYpqraTi50fFCLuHWgEAAaFgdH8Rxgcxqqq7ysuDqPtmYuYmZFpS99w0Rhd+j6ba+EMuap4cHLvp
y3ulNK1vVTe00GGLeHoqwnDK10Fvhmhfta6JtqqPBIBL1HjlxnDm8+SiYLFyUzuhNLA4Z3dqjcpl
ssND1Zc21xPh32G9qyB0992W08Y119OZL5SDL+A4BqQrshT+dVZNcBJg2oNCK85zE64QFtJ+Obm7
MPR/CEIOr+z110ZcPCHc0bYerI4R9T7GIuf8YQu9ITxAkkM9/BmT7tPlxXxp1ZsPpDwjD0gLDAvZ
8hmzpBlBJGEExRugr5pWvhAbfYey+sVu9NcRp0INZJ7L6hp4xSYLxZWNi0Iv+8X7z3TO9UQdMy/r
uKAoy57uJ2anuWAOXSLCkl5dsz9Lr5PdrnJb7t/07o8K5AfAduHXJHGVdazCYl5X7vg5j+B9keiO
Oj43Af87zVqvin5lGUPw2S8Sn/OF2dozGyL0tCm8McDKrw225K0fgARxnKhEP5HTS9DrB0MxpOen
aXgfhULbqOC8+Ljyh1iOv0gY/p73/q82juieT0O9zUbFBN3cPEADc9aBMqZrpRVEiCl4r5W4WSFe
7vkH7E++Mg1rffJZRVL7S2yC+44dwuoto8X3X6jjRuT+6A1R0e1quwAtA530YShSDDypdB/IyyOd
3PFreCNmEbw4KRcUJNg52ae1I/ep7Sivo4Jl2FMyVa59u6s2fRaaG1I2FWSzHa1xtrBg9OLW0PcV
JMpnBLjJc8Uq96hNhnpfGmG7t6r8LSc9+3fcY/+ZCDVY2X02fosMmFxBKsr90OgFXgo12GBWqe5c
6HB3wAuth5xzyRaNkbGldCd+9FmKqcPWRoR3kMWUWi9WIgGYloFDeFVk3fIrkoflhVrSPgs3dTad
HjtfShVDr51ZIwlysr1HUTqs0J9nazU3p22ag3IAzJrcOw7uC1dLqI461nFK1dEbqQ7/UpzQWbNs
W6GXUitbTXnGvcNoAv4EirojqGhA9vQZU13FhjCjsTstCL0u9t2fYZ52r+MgWk/HDbIximH6WsS1
AkoHOuavNFC1G90sxYbsqvFGl7FybOO+vcvLRgm9NrK6m9YN4FQFGjW/upHpxsC24rU6QAhVLZPH
xMmtBJwMAfJVTlYGDV3XXjcZFCujcpChydI59NrUfalcqmyeb+fjOp5hWFMSi13nmNCGrBmUQIR3
+WRPlXYEOy73o8l/BVwP3lrhZrvWT7VXO0Zqkro4UEnaCZSND1joD3lYkDobu+4fFBDlB0ub2ju2
uPIhKFs+En3sYXfYUWf9BDljFWuAzdrad3WImx10XCxllU6t2pbrtvcT0B1J/cWXVfK9UcCSw9nJ
XgeZ9ptJ94d1H3XNuhLsOIBKhunBD6Ji1yZGvO+VPturhaXUq0QFNV4h584tzb0ZHdc8DnhzD207
NZEnI5S1XSizG6dLid+O2bP6uWrbrqJaur8zGTR3GtypGzEFr61VI+hzCm+o5jDiRBt3EAw7j36d
u+qVMHgaG4e2T+d/iUo3eXSTLJzdQ/pNaPmvUBRraCVSYRKDFZ3Ar6YTahmsQdoaw1J0MGtfeKFi
0fOsIs2L89Y/BFnD1MTta2u17Rmh+q3GAr5Khsbe9pn0iSbOvmetxDpUA0umMr03G6oYueFSP2km
sUFUdW8S63CsJAMpfQQbL9L6Qxmw6hObHe8lZCEvarsO6puYsl2Faul70Gf3scxZAbWgvHeS2r1P
Gv1TH4ANcGv3u2HB4dOAXUNcgz4f5m2y+z/OzmM3bqRt20dEgDlsyc6SLNmyHGZD2GMPcyrG4tH/
F/Utfje70Q2/m5mBjUF1sdIT7pChie4rXv/R7u07WcE6r+MWRzCL/vpyk2M3sAot7RqFmaQvkc30
wuGjExX1riz02i+9yEaix3GDpCpPttce1K7APvH2M7aOKt9HX0CPS1YH6nH1hpRLgFalSCp3ZiUQ
dxrlo6nNOQ7yyMb/9VCw/qkggK/UyceXJ/yPYl8U65mXj7ZLNTyrnijQaq+tNhoIcSEofydgX4cD
TItElW47KQLd2QuOshQDeQG7TCK4vOH1szcxMrD7qVQFnPpSlv5ys/13e4bvac7qRSbk0Sif4PmG
vMFqLRU4cpGAdHNsjB41Gkcd8LVPtaawNtQGUOhtMtf+0ehTekIy3HpsKxLTDdDueNghvdUIv89V
eOLS6LXPyInZ+BskkVVv4B73OPrGRfSKywfu6SDGIBsziHUo0zrL/cwsy+GvvyLFLpv2IshovHvW
am4ODvIjmLgMNTeTkCJRxqDgetyafRnigal4x9aK79HB1gkrS4fDCPwW6k9Ej9ZqR45WrbW6VnNB
jH33IVZBJ/ShM+1uL9WVfY/gAzuRdIoq93oz2k42KnrRKyC2kAhDBNXdslW0Y5Ob9+xs36uuq13B
WHgPLU1LS10LfCejNVg4oSvHkQzARBhXyxWM561ee/SyPv8IB7kddmmaij1qPq3lowJmf4AA32bQ
chq9D4jqmy8SeYQPXhkmXPu98S1N5WxsogQk/yaMS9pKdU59G7lYROf9ts27DyZi8Kmvzu5wgkqt
HhxRmG9wV7vPetjlz05sTZkPq3vYUTjQQ19aNrdz3fdQmVFuipQNfgn2w5DDnsRrU6uEX1DxfZZG
ZOUbNAy0L3XiWi3i4VjlbmEM6P/Ggzo8K54iv/eIvlnElKZhHhYGYBE4hSE/IYSuWcHAezohzVYr
+lZHv6vaKKldPKL/Ozh+IRz3uXPTcvAhHINim+gc/SotR7zJscn/7YtG/4BjAxaGM3qHP2bR2Mdp
hMAMSSBsjnWaZycrnAqeylD57ubxdFRVYePhEib3dI8vrxoOCWmAuszBuejGOiFM76zM8lMivCW0
NXLNCCo36ohYohHh/0qvzGfMgsdpc3sPr7M6Tgo9p0V2CpUZiE+repLnJTjRYBV/bBoVjqtZUKgP
JPEH+k/5aGiBHpZa9PX2oFeeK1rBFAApD1AMX7sNIS4ryW3YzDL1hEW3r+4yXzHB2b2UpPmPU1iO
dtD2FnhLcxim5kRfzrrnyXDlkjhLfZa//+MtiU2Y4NQt8hOIjnZj5blxQGtI3Cm5aO9sodXRpW5M
mw01KoO3a/kaf4yTgdiOxwadMhUd8t+TMxu7BDXHIDVC+VEJaTfAbVcOpl7YTw05fu5bTq5QBbPS
j+koG4Ktolw0+vQtO34MZsW1P5hdPz5HcRI9okRvogKdNz9MKMUPCPTjBYMm9sHu0iwoMVsKQr2o
n2g/aIeobOB5d6l2QnLO2029Z+G0sHC5Y4yJ7XquD17tCWTYom5bu3qOgnLl1RQVbHlKqyUqdFKU
tcnq7O9gVBXSIm4QL0HQpXcTxGUqx9rbICleRe9mm2F23f3UVljhGZ0BZA2mdhKqaHxMdncwMF3C
ljspXwZU9R5H0UPhRoBpO1aNG1igtwPHqOsjKUL1aHuJ+wRnHy576c37RqhNvBVCygPg6mFLVPBb
xbtko3Vj8tSgE/DgdjLeoABoHQYv/aV2JLhcKuKzF/auP6dUMbiUnL1iD78io08QAyZNKxa5uilW
lVNjG0mQ5mb2uXQkvjwljZvaFaiMRmDuoi7Wt1y3xoNHwXCH8p/ctnCefS2SYoflYAgPHaX4eMYq
2lRqGBJKi1yfMecBqgjRTmCI5GdKFW40a/ydx1ySfVQTP3VTshntfDgS0Lft3pJT/IwGgPfB1aS9
1by+2SKnRzQSdaP9HKIS/Dvs5+/0iMfKLxxHOdX2jFZ+qfUlEk2mk+x6AU0YpLcd+YxPOcN25G4Q
XRJgeeBuPK9y/VaX3u8kc4pfbpm7QReK8atAVG+DdXK1HzLzlygTd95g3Fz8FGOH3lQ9hW9uo9if
xawNG0Ur6TQl4IafY+Q3A3BW6FWIUuwbLSPXyOxkI92uCwBKenee4suzzAUKaQm4P48xAnrnZ6yS
ZtM7oU2nHIHvDUnXdMCkL/xy+95aCkDnJ5lRKJxyd3mYGq8x0qQnRu2geXwStJ32JZXLVzpCX1S7
M05gCsYAWx7Lj6rJvDO9ywuTgRehIRsoGJ51q7B3KGy0MweuKuCn+SP4JhQaJ9m/qXmtbLVm0g+j
2+gobcQyCBPairfn/a71tp44phz0p/AIokm7ikmBeUQ0Wbrs1IeJGDalLvRPCG0kY1DFSuxQHivC
yo/zzmj/xTg3+i+zmlajjxuNA9Fn4bxgrVvjdt2MIKtFr6XsjNSrrG2V1LkRZAqqk4dBteoTokQF
0qpOFjV+GhlyRxnB/T41elXvDSC4jwpMrjc6maWLQmwbb2xsxr/CcF1k2fsBr9nbc78o2y9aQZZp
QjmALuZetBo5iFRqp5S5S0ob2ezMHyMrxYgjN4YHdYwf1MoSpOWGtdNnClt5M4tvt3/DRXjAT1jo
VzZBNPNfN32MulKMGsHcU6hF4a7vhX0YLR1t4jLtthZI9MMQhXfmfREYLGO+6z3DFAeFtgqh7Xgc
kU8sUNeslPARPcd8q2LjAc8j7QMa9OOd7s97lni2x5YBDdzbcYWkz7Tm9naDVmRW2+Wn1oySAzKN
1Tad4niX5t5n+vOFD2VowrtNCXG2UZUgdrrmLcxQJNRz8b1xnfhvM5flB+GpAwCTXwN5+vxOqd2i
qHKnLE66aCHQZEPt/oqc2P2IwxkBg2jq5ocWeiiz317tq18e+UFaYcDlIJmdj2tULtrtWl2cajOs
DnHaiCPwJ+8xDqP4A52AcX97vIvLhXlSNtAW2SSVjHM1TyFdfVCFwkqnYRxoLmIoGW70zqwWP2Kt
/KHUk9y54Yzoe2R4d9BPVwdfHIChhHK/rNPDOKcAWUxss7GeEWoKy37TV/glIFNt/HaQBd0MNbkw
gtpyX7vdX9cTlrmDkWCFyfXJ5c6/tZjmrDBMAm8KlfEjYrT9x0JNPndpdw85dPF2mAvdjfeJ/jBY
3nWp3yb6UmYykVNPSnqQTToHpN9hRPHS7TwMa3QnoK45HCzZ/ry9wBfUF64wxubtAap4pTxUKQW1
0gIBvMK1+yctqoEtu1Ukvb1UCs6NpTlzhRtnRskI4XnqlR3G9j49+ehBbaY6PtSNjcNOP6uwqhdb
LfVUwUlOsCAZxffbv/bqh1owzzyzDkoMq+1Y5EKoau5lJ5My4UNr4jA4D7EmfJht6SN6BuUz5X1k
n9zavEOQv0jol+9E8xmzBXIhAPnnu6HE3AhbRtZI7RMLshwB5E8UnmeGtuc7t8sFweJ9UQCQ0htd
oBDrmp1axi6KSWy9VLTVPx4c5U2WeMaRN1NshUe+3Xaa5U+ROgYdrLOtMyDbHHR1hvmHi2bH7c9+
5dZBwhDy1yKCgXLk6iTMUdW5SsHcccOLa3+g57pNNLvboN5kveUVpI/bA16EbMvH/mPA1TqbPKqO
LBsOBBWsFxqj4UnY2Zfbg1x5OSELLgBH/kGbbRUX9ootet1IllfMbZ5UXaInqGPsgdxxhNzU7CYj
PZnuzha+FjOgmgOGjuMOhHtdrfHQaIxzKHUnxBxSi1wDr9l8MfZtRlpDrp08CkcTVD/sEME3i0qM
VCP3f1hRlBOhdiyXDuyS892sVW6sjVXOB55V6y2ptfrbUEamv7gr+NSF/hbHR7UNSBAFYA8myaUx
xawr0kA2qDiVLVJ3gMPM57KKzZ9d0Yyb28t6eVBp9LOg1MIAsVKdOp8azdBQdURfnOYw8n6L2og+
dpE++C4KKv/DUFCjdUIhZnaBGZSWXo1KxOvYKvG497pOecAqKNtpGMndQclfmxUYbxiY+vunXIVc
0TDYg6zpxepaYb16HlgBE/E1X+2i/25/v8s7Fq0M8PiL3MNS315tDWvSpFLGVX6SoTmdgNIpGxdx
O0XNKlp4OAh5rTymmXqPK3fR8F72yMI0Ar9ELnPR8FZLlSSx0POTiaBU5VsZvhNWrIW7sRbdc9Uk
o594CjBysxAQBWNqIXg60ARM7slbX14//BJvcYKk681h1c+3EI7XhZqJtDhRygi/NmFf0nDLoJ/c
OYVXF9XjSIC7Y+br5oidzYAuAcKfJgJIbISH30MZxj+EQtv59qJe3uBLDgwqDOE1coW1gofWDz1Z
OUmiOXneZjFvo1VZ44GbKflRGcdud3u8azMjLQKiTHNw6f6cf8E5K6OkQ24NJN+IqSB+QNsWfZmN
N+bZHSzftcUi8bZRVwZ2ra759bLXq94UTXFCHrv+rMWqdcAr/B5e/fKxWLJs3j9eDFTP17d2jFRj
EZdWfmq6mVZ4N7VPKRa8zx2KBUEJywGfX+uet6W+nOrzvIdR8Y0Dh0H7jMvs/DN6NBojjB3yU2yM
RROQk0k6oXglfUliu/zaTGlLCTDt47cKjxsBHyBq0JBE/RGwkpLk44aOjt0/lnCq1aOeWNUPN9FH
65mmhUk6WpVMppyn52TOZOWTv4f/UXBfkFejqxNglFlzJ+C82BnENDptkSXe5Lh7q7NlCiVNVTnY
R1fBgEQFE/zsIiD2oYsb4/PtTXh5oyCxsiDVl0feXOwKzz/f0GqpN5uRd1RATiRPeSNcuU25ezCZ
i3AIP0yZ23xKY4jv1DcVDypKGKN7NCUid07RZI/GnXNxJbJjRakZWDA6KJesj3ym27UZaRyMroQP
5HfCTrELil2Xjx03gtqNXFw6krqN37DYQEbVc4nJ6Q3bSA/bI16ioEnqe5Vo/doFsdQRvOUM8U6v
3heefDyEnbg8OdKoWz/LrImC5ORWX2OQBS+TPqkvmSYnBNDAjL9GxSS7QJ9a46XwBhQqa1xGre2g
dV7rI4lXHTKvUU/QchyqIZ1ufzO6RHyeR/AGPCdA6jZyqsRmxLnC3QKRmV7Daayw2sgtU/FrRBay
O5/+2j1BYEErDuD7onh5vhmsnpOn2HNxcuKkzP041ZNvJTZ3/9zedFc+pGXZPNMoNSzE0uUi+aOi
b7qUd2118XQhtjw5NmCaRhWTL7G1f3BT09jeHu9iWjzV7CSghzQAYbmsrgje6r6BnWQdhV4Xx1rI
PrBAy94Z5TJqBYuG1CTgHAS5EaNe7Q8Z8mRDgbSPiK3CO2owX4iVEtRMWXrxXit4IcFCiA16Iljm
mrN6qOgf3qkDXZkrys24rgFIo/C21iQAM0PYh5bKMRra4UmxpETDNdWD21/0YgW5NcDcgSNAXpNz
utooc5wauUSoCtJVOmwARv2KMxffqViM+67t9Duf9uJlgVdmEB0TASyi/N4y6T82jHSi3GubzjvG
+lS/ujb2ux7CwmlYgDiDiHyKXOueMelFjMeYUGsRD6VxzHSXT/DHmGPoRYIl8466hMrKdZf8kIC9
Hkc9/VKyeR9HxVAeBU2+4+1ve7mCDEwRD3bUoly6nmySpOYEpM07IsJsCPxJiK33lZf3v2+Ps6zR
2cNJLMBFZqLmgYsN0jfnE9QLOrGuHJ0jtH1vQ/d9elEGs9/TK78nvHA5JdIn6HBL+XVJ7FYnwzDz
IZ/MChSygoOBmtb2JzFnYXgngrvcJtT4DWqp7/UA1MvOZ0Q/0p1ae2LvR3Xxy6y88ZAqWer4I4bX
n9siH591XFDvMb6ufUieawD+ROU0ZlcfsshmfQa3YB+dftZ3OqLaweT2884x6TzfXrPLc4eSp81A
vNhX0CAZlBNvLkw2pVZ9D7MQT7tuMDe2IYxj62CacXu4KzPDkofSPfcZFdX1zCx90LXWmr0jVjYg
sxs0zH6IWHE+5kOcRXfmtj5w72BeddGKJbFyqCeer14cN1NEph0fu9iYjxEAoQDFxehAZcfcZFlR
bMwSDKSZmurm76b5PjLKxzx6bJ6LyB/RW5nlktaHostoSyAOj9YZqp09gYm4PdR6i/7fUGyTJdgy
6IGdT9Ly0BGtmz46QgX57kampBtbFL4G+nTWTezv6IreHnG9hsuISHFQxjGAQiMlfT6i40mhTFmK
WY6Km1cscaGJGl36Zi/0OyWp9e78v6FgjCPHQWVhLTDsSSW1MOuNUH1Kk5fIGNqHFs+hvT2M46YU
8z2u3LWPiVsM9TaYQwu97HxqZmvwsGrwhgrNOE6T+WVu+u8pDVlkQI5oF94TXbo6P/qXdBbgQzHJ
8/FaxYxqu4CQawMS3sHzB1MK8DLopZDwvJvft1fuoqXz/j3NxcYJJj5v0OraxNeiQEwK1kRGcxn/
uNbZ1C26ZDjFhghrxO4niJCZL+Kx2ntjah3M0ISfQVH0UQPasGnt6J7zx7Jb/nw03n8Sp9NaQO/E
cKv92w2ikVYVx7DOEhtYXfwWqsM9n42r3/mPQVb5TwxGHg3QZZCoaPy4cTvfNbuHqOpfvDm+A4m8
uols4IkIkqOnZa02UWvWRo6TXnysJZCrQRtfcs3ci9LYDimeNIXxentVr00OrsJyQKhdk0Oeb6K6
LbUpnDxY3dK1q31l2THugZEZAWkoCAcxcAAlfHvMa3M03l2bYUssGJrzMTUjBJmS5cpBGK4MhrR4
69L+65ionym+vrj1PRehq3N0SSjfu670/s7HG9wKK4kIoxTU8LQMfE7d7iKU114nme6F6lFVuT3B
a5cckdJCimRMSNDnA6ZGUpuTwCTFLGJjM8tMACm3vkSeE+5vj7Rsh/UBWKRyTSIzeizrqdU9MJQ+
05SDHdqIA8YSVEaTVhU+qZb7KdfV7uREjbYRSjf9W0SJeudSuPZKYi9EcQC1OwrTqwOoSCwWZmPx
oMl0PCIiLwqyKU8BRxGNNnGnQtAQ8gV/6+xOXHpRKljO/v/lbQhaAe5dFuGPiFgR+DMLwdDeOFqv
5hQNjx24ynSLlmfzYZB99NGT6vy70Rt1wJ9DC3+klZwUv6mz+p7V3LUtRpLDI7OoGarG8p3++DGR
LjmiBQxmz62+Kbq517riIerjn1Ff3mlrXVvypb5Ee5PUmOT/fKh0hnaHoAes38j9VQ4UVcWcH+Rg
bExZPnpJt40qTNo0J7xTtru2q5c67xLreZfaVo1hoiCSQ3rvirkBiqY7uIwr4PMdJFpvb+trn5Mm
GlUN+i30r1ZrK0fcr1HTjo5thaJ2EirutrbET+mIEqhYY905RdcuJBaPq4gu4ZJfnX9SqU/5HBeQ
06a20X0Y4k95V21pVURwcueAqs7m9vyuvVsUP6kjAyJcrO/OB7QzGasAwiGPIl+INVAtosXBlZDl
ThR7ZSCK4hQyF0Uw0rfV1dfZJoWGeeaqLUTyqEN/3MisvxeYX/l+i4oG0fICKALlfj4d6lBz682j
chgj+UV10ZlNwm9jlmzVoj70BY4Ctz/flSNwNt7qtFXd3Jpx2EObbuNPtHj3aa0fh6g4xlrxnGTT
MWvML7L/65IKV87ZuMvv+uOUIxCi5pWyXDn0HzdgjqMAC8dN3FqKHxsU04zkmCrVBzPuT2r0txX6
ZfT3VhLJMWyCtUqCUQ/C81IcoGRPpS/T4Hbhba36dtE6d87ftQU1lscZ2MqS3xnnE3XmpoXBi9dx
Y6YK/GUsmbjIwlOWzMm+bHVra41qfed+uTYo7xiaK4y7yIqfD6qOYi5LNHWPo23+0BLl69y2uxSa
XBurFMqnfn97F11UyJYPijwgWxYYBRYaq2OfVJXZyJAUT1fK9lipBrZQE7QkUVtuEKmlgcQGxTkT
B9Ovfdok0ItK9/ftH3HlpgOnzevJ2VxkwlaxkKqLyB4TBeY6VI5mkw+NaUCJDvN6nxgqmIxBcbt7
Ddcrr7aNfInqUMLiBnqnkf6xj4WjNjjRdPFxbiL10MP4OdqZ9+I2Atpxnitb2jHmpxofstfbs712
HZFAkD0g5QBWfbXEkbBljsw4GnhF2L/kc1EfEW/K7izstenhLbKkz1QJjDW3uSihsqEnnHKvtg+N
6X2SXvWYq9l/KPT8UprsIW/MO8t4bWJ/Drm6GebGFnk7SITohDXqfuv01ocyFXDNbn/AZUuu4j3H
sVDcJ7LkP9bNCNNMElt6Mj66pacFuJQ+atEwb6v7d+zVkbjQAc/AvoC+dH4asdtCI97kNKpD0/1j
ZCL7zw6d32VT/Q8Kb5x2IhkGeectn48Uu3pqODXiELEY2PuR+gTBaIbykt9Bp11ZJCaDgcDSDaRt
vbrVROs0Ih2y+CihEz0aY2n7AiTq7vYSXbnGzkZZPbm1qMtJIKV9LKPUDJCAnmG51F/13HgpVdSs
tMk+3B7x6ryo9i3YRvLGdfjipLHdGqNbHJXerQ/U+dRj3trKX+IZuC+Ay3qL/Bd3NKXv82XSC0dN
Y0BVx5FaEnSdsFc/qQPO5xhz8M3vbHSqNJdbHRwhJW+kWNjv661eW1mSVZJZmZEqnxJbGb/DVZ22
mEWjESRBx7dt92J0stk4sS18LfNiuNzeSwz5QDFRfItMUW/gVsX7NjFeYa2rj9jH/2N0eb/vpqzf
NJGWPjtN/QqIZtot/1+flac6FSRRffNNWPCD0XL7gaLIBw2NiKifnoSpn9I2fAWaZ39pHQu1adCM
I8RnhK7hXsjdbA7zLrJq3edLwt/LhBFQr1c2TZyoT6XZwyqoIE5prRH+isb4aJeYq3RkKLua7nFQ
VSA1jCb8HLXxAFe1PrFJMx/C9LCPjOifNJw0AP1D61P3QnrCGb9Xw/Bf7HovGMDjk+IK7aE09U3j
eB/UFnX1yoXeVeAxK6AcdPmcbcYm/YkYev5mw5TdREOWB15pPep2qvm8SV4guzTGawXqtNqgoNGX
+8GIvojKPcD2jfxIh8bY19NvEQ7fiVrKDQJfGEc5yrep5dbrR+9jmchHKxZf3ax8sGb1U6V622RU
tkY/JKdB8b4PnfoFmeFyqzfw96PZi3xkY17m2XmcPPlTTezHVGk3oEp/1IP3VA0YaGa1iXNh5Nof
SwtXCCy3Bx9FzO7EXUlRMUQ3oJmekjH7Vw58NGQNVD/GsRE0vVMH+TyomFeiG2BrUfccj4MCEDnc
efl87EfjM3pKSeDGKgsWt+EDmyz1bSv5ko3LSlTFg1WNPzFveVYQ4D8i/fEyh2N/Qpi/3xeZ2u+0
CrCGndrIYTZFGlQ9FkDGBMEEdeMEsoXbUWgZgMVEdR9M3vRPhKvjxhbA3aWaenubnbF3Zsd9SL1Y
PooufVFzg3TSrNWHtq/6p9miFy4Hr9tb8SSeLfj8h9IJW9+U+bg1G+TPNT1TH/M4zU8o6Q2BtuwS
rUqOljWPOwwNPYwQqydv1p+N3P4pcCB22sY8QAj8LpNBBNyOjd9mUt0pEE1HOwGm75X5Q6LGrLM1
vnneWPpytNHGHig4TkZmHjw3f7KK6lnr3A9i0H94UFzVINGhkMdJ982ATrDHidP100zrvzkNag6O
7guzdA70avZJNEUvoB3wzO2sAcWeEbiG3vWYZaiDz2FFkqEPta0ujV8CDREfAfcXwwvrnSvs5uDg
lHKQc5RuVDejPQ17JYg11GXw/PhmTMbnKJ7MvczS+cWsmwUvqzmBXRUvbe48KFn1Uc9bZ2sPGATL
d3K8Zs5+UvTFQi7/7koH4kNM30upDlQ7Jx84G3NnUzSFirLt1I3PXcefF3k0nYACVIET17NvkKf7
ma02waBE/zoVQnSI8Q3bcFKbjd3arwPsxW1ZJ99QUIK6OSmYeCvwKIb50xCZBwQ1Sx8rj8In+zpE
YbKVYfobx8w9qHJUMDRh7txK0QH38lk8ZApyTf0Yx+XBmLQ4SIrc8XNzOrTqMHF0hq9JIkO/c4tk
D1jzIcmtb16WfCfchL3bLN6mloJScGWEByU0PtSAtzcSltZTlYfqnqyqD0IIj4hItPXOdrjJujT5
J8S1hkcg28Gy+V3a/eeyDjdtCdMrqTZA4pu9Vbsf+8k7VY4pCKqbR7Q6kI5FmMevTHw3jYGD6IzV
7DdAdv2RNMeXLWzN3s60jSPbJ50ibJClsb7rEv2BkOGhz4ZfZqy/2mmTbXILtX8I5Dp9C+t3XVgv
md32MMJi5z9HVf6rSgifEBa+3H55r0TvLjE0hShwZ1ShV+Uv1yn72XOq8shiT9jRIvuWblFIIoTG
otzkiqz0WLsTYFx57hl0qTRR0UQhcxVrqlaT2bSgy6NM0iko3ThHy1madx7gq1Ojsk6cubBJ13Kf
GL+aIwlEsWiJt0+wcpFr6TQVfNjYCCiFU5rc43lfCTnPXvxV5JT3Egaj7TGkqN7SwUKrHYqEV/+8
vWhXAjTIXry9KjHg4vN1HsgUXWGMSW8ViDeKLRrmn4xpeCrs6ano7K2ezHeis/dNsIrZacfSbl6c
IOibrDZJk47EZQVWIIqUaHVoZdcR0/Thm1aYE+h3uFZKK7STHQ/5LyuJQrYQhuXYFZdZ8mxUUf55
cka4kBJAiR2oacld3fa8wom04tYfeEKzAMuysNtnKa97ADTMuoexuLY4UIgQfqZgT1luFTyXiR23
6L3nx7iz5o3Tpfoe+VeJaUz/twoUS6QJjwOtMSgz5KerBULu03D7bsqPmNdogZIgl4WTRk8JYEw3
t/fCtVktvUgwBxbA/Qu3t3FyBmVkVplCTNC0/0LO+qdFuie4Pc6VlJTlp9BAGMK2c1Z7oExSoDZG
je5Xi1ocPsHx5x6BMtiFcN48m3+4FpcoaMD4TtJzdYZUNk1wsRCXvVWpcczUNstjpGf7qXe2+Qx8
UEle5RC1/8O1RE2TwtTCdqLDe36sRCLKSG+b/JhPmrNpJtVAFmhy70zn6ocEX4kDHJ+TYc5HCRNl
UsaQ6RilPu6zwn5F2cfwO6eDsCeT/kkPqwyxjbC+gxK7dusC2qJYC6/qsqhQo/cSRbPIjyKFvTZb
2sep1P6HNoL75yCr2WHqNOeotufHELvyj15VcrpDJd7TIbe33mj3d+6ma1ehRxnGppa9MFiWzfNH
ISisudfruMyPyWgfNWP46njlQ2mN6fIOR7DUu3sFjGvPCmuH6Q3Wcyigr+54V5kdLwNTeJSjNR6n
0qEgjRr5xmqwW0fnVt4b8Or+/2PA1RQ12WbzjE7UkUyx5K6ct5i9PRtN1995MK8MtBDusOimtoWq
x2pmaU7xuXN6bq3S0OgyFaXmY9YNgilsgIPevk+WjbB6U84GWyXjTldVGY4m3FujJKERD1D2v+ae
/MeG0ejl2r7pyqNNHHTnHrs6SaCtC1wS/8C1+sGgVBMlgCGnMYNXjDdrxiMGVK1P3/qeEvi1KWrE
OVzM3F5AjM73pgVTLYVGmFGtwT3laGBfMx+FW8ApdUMj/wcbd+V7PohB+5TJaNTfRm8o8u3t77ze
rmDSFvQ4tSlyaWRnl+vojwMymlonFfxKET2vXwvP/FGhl6YTFweUIf7yLVrGollDeUpFRANi4flY
lkMvyOvc+aiJud6EY9PB6xnItaN7LJj1JbrgXOnXLAUduO+8f+cjeRBCc4Tf6JOodvgxtgCMbGsv
kl8XtaZxTznDPBktzT3YVWN3j0Nx5Zvif0LBhwItX3bte5TZIBlyXKc5keFDlLmvZREeFW14QGXG
uHNO1rf2MtMFSfUOP13wmucznUJcBmaPmY7NSAA7jUloI59Nqf3OQFcntfgtOJoFrHeNKbRKo6UN
5o5HAHcJPJcS0y837ZwHvWyHjzQafvz1xiTYI3UHlgm0YQ0irtWkndKpnI6lxhZJi+ZNTD1Ka5HT
wuLv76BSrn7G/z+aswoiUOiMGqgULFk9/utOYbSr+vHeWVvfLctaocZAQxTLOppPq7UCq2AMs0f3
bvSEFI86VMlX/HKybjfPrRHfOW3v3Z0/r9D34ZAYoMNMx54veb41jEaH/iVqecROJHszyan6DVE1
dsONKd1or9qTFW1CvR/LjWIn9g8p21zdJChD43dRNPaTqG3nI5V+5WNqz/2bpkovKEf3i1MhMGko
2e+8ngPEW1Bs6cYP3NROE3h2bpWBlRDQ+205iq+pVhnfh7mcXmHfVv/ljdHmVLQ8O0aSVq+ioNBq
VMDMuKl+T1baisAds0r/fns7XVtgMiFEnbiELtk/ozEKGaFMe8ydpH9LC9qcAYmA2d+5T99BYuuv
DmAF1QNyL1BOqwsVwr9dLknK0QxDNduosrN+V6OZiG2ojC28Snvqmw2WPpm66+2e57OcZOVU/uB2
pJ1ZYQ50POeeiqOGmo7YDu8hLYI23skoc+3Yhx60mrCj+qbBNP4ko3lAHNSYm89KZUZo0EAbcbc4
rzn/lnWvFgdPi7EnKSoDeU2nsN4itDnRjO7dytzB2qva18qsKQZKI/xrkiVbHhQARXuuQxZVX+1B
FaW/Sp3ksQ4zvLXloNXphg9gFVRQi+SeBt61SwpXMM4Xrxpg69XHd828Cm01nI7z4CRfatCDEXXR
KY2eALT21l5RFaHeWfHl1K4X3F4QSujFERWtp9h2UjhJCwExiYrE74tsb1BWRjUMteNSxgEEqTtX
8bW9DFWXi/jdM2h9NZZJ3NH0k8yyaGe/ACBFM57tcfvEvHcRVxNblOhpjnFwLrvHmkOK3rsdAnEl
EJFu9sMo3Fre9NTy70GhlqZ9VvMDys1DD8qNP+gWFU4l3wiVcudrWn6YZgU52QnZ66+z054S5z9v
dL649Te7qX1FO7b9ixb/NatGBYGLDTdKXdx+GN2e7zlY2uUiKKUf01g4D73uVofI69s71+ulFDHD
gDpBug0dS2Dbq63Nk2VOVNM13A1dJO18WTckE/mkU7Pq+bs5GNxpeqOjzh+EaHN8HxuNNkiSOnmQ
zJX4oCnV3BxiNqV+gCWHUi/CFuanssvQZTEk9SleWIsORUK/3AwA36afxTi0XxLdE3MwpkK1/bjr
GwOS2Fyje+zO2qPWq9WDHtnhN7vFzwYFFLv7mdi19p9jdcXbIDP9k4N+lXqi469FmxHdlAGuWxcP
pxhXY1SBqYqPvjdmNqJ6hUkXsZNSzpzYvMx2uEeiFDy6ovIdMXtVUKcqnH+9radvWjl68aFVXK88
ep3Z7dnCo41VGSKlgZT2+KKoVhIGE8LcVYBQb/lTCFdY+1rQ9Nr+P9LOY0luJEnDTwQzaHEFUhRK
k0V9gZFFEloDAfH0+6F2dqcSmZawnrl0m/FQniEQ4eH+i3KYOg6GQE8j16ZlguNJpeY/JFHF9MAg
PbeeBjXuAdx69jfpVDPbKXmVvjrOKP0e8kk3kLlpegBVmpF/My0cmlw081KEdSuoQAdB4wgMIU2o
/TAF2c+GTlRzuP7ZnKtXwPL4X8l65EE4FlbXbtFFyJuOxuy3YeNOMnK5ak7BanAHhI417UEB4ZV9
UIOHvmtv0qY9dtb0kNSjFyKb1jpbZnlnroKkAbwvYNRQSUUtYk0+T7VQcpw5mHxodHeR1LuOc0QA
y5vr6AYil5eHyRHQm9s7P8c02FvDUx4aN0pt7iq89IpPKBvtBtt0U2NLY0S5kBCZ3JXYIWlwHs4o
CLlJKtCG5eyzVfaLz0efKLvQXlyn29+TAtQy1KiVL8a+ze+IVpUkhwcZUFKRoZ2sNf/w7cdMIRa1
uFoxXYsV2+nBUTdILjpjrvvB3AgP4x2kBe36GY7Zt409Yl24qCwqSOwUQA7Q/1abpNTzVIvpSfnK
LGsJJgN224FoFKHqgeEbuhsHebTHXNPib0mAMCg8YnHrJA5yCCP6x4GUti5Hdvdx7jMJtuakyr3L
K+FzYiHF3RcaqmI6Lglm1Rrfh466g9tmM6pmJQqXvQizbykxXysD665Rtlp63EVRPi1FkaekjNpd
O+p0cAq1bl6GVOuOXHy/glHPDuCphI8RYPIRKlrwpMHZuCcbilEcF9YQ8XXlKN/rA0CAsgrjHbIO
+ZOmQehF91K9seTJzA8TXby9DgZxF6ld6ZlM/ZeitCBf0szeVU4pOi8TlUUfT9P3UWi2tJrF6Nna
wNODi/g5njVUuooBWQoniIfWbRxj8g0TqTnX6vMw5B+c4VtXRs232JiNB8yD271qlTpvCDwEb505
zD0nKguP7Wke5KmaPnQ22XIh5uRY15p57wT68pmMozfHeXcP4ijzlJHp7gK5dMPJmr7Yta0/KA0t
3gxCPSrrQHP3QRs1z3Vo6q6BWC07WMzjvqka5UeBtTlnVDy1ravgNPHUOoFEczanHWSkjvlRlcLK
Q/Umu8fROPAbFG+PThR1x1AvjH2khcIzU62NXL2apm+1giit6hT9U2MipxoOxvR57ONulyH0fsDV
PPb0puFcTeBhIko4uZBRF3axCA5NzevXKQr5kDjogOdpBLDYyKvHXAnyg6WN9k3nqN0RGwXzNrAK
6S6pEuWRFFZ4SSCpXhC00g9zMZ5ATXn+FfEKOaClWtY7yUBY7SA7av2Tsy9Czq/qvpRT6hzCRHou
6rocbkYsKX6pqJPpyIIVKYYSCnFKGZwjmPk/BRr1N8LCSy7Gjkn10NxOoiOK1JNXaUv2qGR2nB7T
IsswsUd0He/pHoHWoBLoVeroEX6dzankzoRpoDUicxM5df7OoNGU/ah3MR3OMXyQrbIH9Fb2T6lp
d/XGVXDheFuMYQzgJCB9eQycnicR+kTRSMLtm0L9GwV40ZSmwR1rbmh2XshADRJQjTQbwhGJ6Gkc
Gwo5pI169u1hVFxbS1VxF9Cj7VwntRAN51EvfW7bdMu068yddLlalnP7DaiNhMoq05Il9CSDmquu
ssUu6w2yhccxdW5BnOyz+uto6TujWETR73UQ1AMEKLRkEG7aqk1cvnPf/ZDVDGgEVeGH8kMW1+f6
ZnbifVmK2zJQ/SWjsXrUgVR6pxnQtYaWS2DtIrv4IiTNs5of0rTlzHxpasB5LoVgVMYRpFv2xru6
Wj0gtVeGoeGrwASk2yjKRxx4qzRQvIxNOO6nNqiGP3Kk27eh0SpfJaNN8e8tpCH6gFjypH3J4dcn
JFNOB2sNb+B/zKME7ESSTKtwEYU+Y8boKrdqGsSmL49D+mINsvJcGVH1tc2m4h9Cq5abFQgqiTJc
90Wc7nQ2VK22wmDKdL9MQvm2wEvogKRAAeN9S5/i0sWK8RPMIuj0gKtW8470LEeaJOs+ig7Vb11J
NN8ZU+Nr3jTZB+rWG2WFS584GoAL353P/MxqqsrGrCqk1EDn2gxcC0OSfav0yg0CLfmn60nDxVCQ
75CdQ/UKyMjpHI4ZOUKPloqPbm4p7dPRkuPbTpktVFER6d3iaS2fzOr1R9ltaRzSi6L8tkz0uw0s
6QN1B6FrvlWnmnOIpdZ6mqRO6Y6FEofdt1zBD2lnzZ007ISZWL+vj/YMu6xTIkZohJcVBFyLDXoa
P5CzMRpCRcbQfQ70g4aAMHlDFTvjDgvy6rbUjf4+SobmpaoHrfPmCmgb2rotEI7rP+WNInYyFbAB
eV2QRoNkXsRPTn+KVje5aI1GQf8Z+TnXTJpO8jLEMu6mUo9vdTn9GlGP3qWa+akuzPQR66z5m2Qk
zs4aeukhDbMvWoUSXSCNvMeCYP4DT6PzMyfTvkSlMHblODegiAZzX8MpmkBoBXq5EwY5sBubvRbs
0i7haVDYNkrXVlfZhdvwM36YXZZgmaDliK50jTp/ANEXgqluzPm1N+fkV5+X4lmyUU4n35KcFJyW
htIOCLXqtpod7U6L7fyTloVquSsHW6k2ahXr75EFBMuh0BemnbOgUk/nLtZGkCOidnznMKVHO78v
sr0+fry+QmcSJusoq/N/4pY3+xHxAO6/6tAfpa/53rzXJk/+Fnydn6R/ujnX8ZbWzruPI4+NegIq
tYgVePNTdTBC10FPQ3G7o/R7M9ryZb/ff6toZ4+Fxao4DQqHHo27gxcuf9bZiq72QMDkpyO5wb69
A4tzfVLXWcUSlY8PQVG+fzoZq5XrBPiXTI0dnEzSPZDRn3qHdUie3rMrd1O2VW66uIaotUOMWKr9
ZzI0kzrJ5Rgnjj/8nZ864aqf/zXA8pD93J7VdfdtGd77cKvj1AISmvcIuvv65KkP0tfIdvXX5Cdw
E6ydrs/k+uReh1rdSX2uoms3MJMI+h2QQvQrsB4h8sTXw1waEVLPBqLKi9TLmutetomo85BNiXvO
5IZ/3qaPry0E5roxoks78n2o1eGcF5o6gGFirdTbKb7Too2hnHEf3zbfu7GsVye1p1lFx4Wx8In1
R2o+f/jCtAf9dRnP1st/azyrFaozW0MYmvE0ICpH1HOT4eb64lzaA+9nbHWdJjW+tkbNgIzuNtUe
oxmU8EaSdfGDfTdnq0PQSSooohmDqA03/VkdQmVXHrrj9XFc/EzhZy3mHlyKdDlOjz6c0kv60s3b
UTv8lT9Xh7d14T9LsO3v9NLEvY+3mjg769IhTVsHZ80HPbrVaz8PDv/lmFZHXTzNvVQPXB8trkCW
iuNQJc9uODY3YFX2Ral7WmH9UDTprlP0p7nNNa+2tuQUz2B0y55/P9LV+gVjVVFDYP0Q5+nxqqv9
eXQSbK3GR1vA1yrkuyrob3v4KZJSfijtH2WQvjROvSuD/KUrBlS2W0/hrWtKNaqdTumWzmKwKv4p
5GT9S1fX39w3vHv/tSYyLjKAmLfWZGPZ1wTSZsgMbRjZZlEf7SzKJZN6P25Jjl48Zt5N+RreqqYD
+6tk4bXXSN1xnb5d5fx//swxUx42r/Klrre+yt8HXB2cRVoVOr6f/zrXuHoCiUMN4L72EHzdIuos
G+ZasNWnWhpp6CD+4/h9/YoVvCsKlOrVey28DeRD2m2wG8/kM/53V4ALQnsIqtM6TZFoFGt6x/69
c26WO9zGae+pHhja24RKvzdTlMub5N8RV4i8HLmtZF6O7Sz62JgPofblPzq36df//6DU0+NOU3pt
qvvl3E4PiYmR0W/8K64fP1ujWO0J3Wzkvp0I0UABKXY68htD+uG/i7G+T4s2jNsgZ6byZBfPsjv2
yRNEi/8yzGrHOVrYQx1iKPm8HNbR9CPfrKwsi3q+q/+9IqsLYZLm2R4qFj39yUUnXvrjW2qgv86f
y8N/tsUMyLPcdDxJ11DduMRLQem4fqTos6PdRHXq6vrGxX1xA/w7xhrBKkHY55AnRjo9mRN7DN+9
/Of1DXApw0Fz8v/GsQavToECu7MiRkcxVftRRf8UsAfVFtc0qgUWFR6om6uOhg0tBmhwLvxIi92g
fYy09F5P+9fOEX9bDp/UGL5G4fxyfVhv+hvvdwNh6Z9A18Pyjn6svLq6tRAEW92Xoz9FkSl7uVRV
3+UcROLPgFfasA9rfKn2EnSr8qVCchMk3zhP3XFCAqLGHweRWwU7tOBjoQc40lFInH9nmWyJb2kr
UzrHbaBPXk0rMBDFbOowfInUcspuJdwl/qTCdsqbZh6VG1NywB7jkupOs6T96EBcl51l/rArS8IF
DB0dayfhTZXvMlRuC8+UoRdhNNuawz4KJn3mEpdskk9zyr/h1wFny6ik8LuaziL1OqcZHvlLabaP
JroJblmMUXBfBlb+1w664S7XA/uT1E7qb1XNFvcfmyq5L8nR4CthOWGOpHfz8CzPpdN6EsLtf4xR
IFmkaiLDALWnaXN00DoJjnMoynG3KI+mn66v1VnqyFqBdadKTVmO9+Qat4BOiVPEjiL8pm/NIwJT
4R/olaL2dCwCHZdBt8c2yXo0lru2nva5KXTlOelK0XpWMFhUUKC5BBuZ+VmliZ9lIcpHuQmzOnzx
Vjs3xmCbeap6CoVJJd2laMEEd7jcBtquSMPyjz4jq0MxJk94R4HqNXNQ7XjJ4ZxqboC/l7NrtZuX
ghc/BH1iFGJXVwEUayfImlj4RpV1O5xloEBh0vQqbHrHBYyPjc7BpSUBego2DLzrItaxHLbvChld
CDHKwsWCJYnl5jGN6+QZ5WCZ1mtLNWyXIIz4jA6c2d1ZuVrGt+VcZp6shA+m2miKa+FIle+u75P1
O5an/9IuWWp/gESNdRvW6OTeaBt59o1gTg5W5fxV6w5l4CmwDpMVu6V9MPr2l9aoxkbk9QvqLbKy
9H5x2EBUdJXXxgjpkDGrNFLK0PEATjABalZ5sabj8xGkD33UbZz963OZkCyzwqGJ5MU5310RZWZG
hTbB1SnM+4ai4VMl8mB/fUrXN8wShe8JWgZIeCwmV8tc9qGNG0Mn+1Em9R4+ZvZtng/aPgut2b8e
6tKAEGrnGqDcfy414yR2MWHqJvuY+dLPMJSi+l70YbIlDndhrZaVAuBLVomG+GqtCsl0pB6Pbl+T
486fQ7xbbdGOHKAiQcBtgEEM4m1jg7ypkJ5+oItqCAIwiz4BZP5VgpMVwGP1eIZMC2y634ddgdNH
4qh4R6tZrSJ+bzu15FJYav9WoV4Kb8KRMMAXTtW+Fpgr9y62MAKXSfRAQ08g6m67Xd9qH4NeGAdI
w91fofZxtTNMtQ/cusGtyQVvaSsu7SRb91WEi+yFKgobG6y6BOoHx8svyHIPACw75a8y5k9OR506
xmlPuBXkcwXuOIjrtpiV7/OUgUuhtSt/r9vUvJ+sWf3UyEop8D43ByD9U5BWqBTk2nMwKG3ojeiD
PNvzwOgi2RZbCOYLZ9DCTsLzgdq6BppqtZJIrkDcZCb8UknAfBTOMC8OxhQJPTttQ8lr2yCLD4pu
ZcAiQNZ6tQIJQE1DaKNlxevdteqs3NpgS9j1UqNTR1dz6VnxaDs9GnFZMlunSGcQo6O5n7V2eKTv
H9j0+Mf5b+HUKdbm0Sw6txnm7q5OMm3jbDh7US2f7RKaRt2bmOQquen1Sk+lepr9aMrwsqqGKn22
Al16aRI0UGkEoZWTlU093GOpPRxRfQ3+xKGlfeHzVDTX7qUOdReEs7eO6PXLEpYVXLLlr3BSUyFe
XZlhL3AVDkSKqEsgodtfS9UL/1IAGVKrm8wKk7vQyrrbtq2sjWLN+opcQiMHSeeSN5lBg/V0WayS
LulowprQFmMZbNj1Xn1ECOEp2ASFXwwFAJ0WPqt9pnKXp0keIXGb+goAmptJTQpP4pvybAEVOGlC
+e/1o/OsHPE2NvioKAwbVKfXxM1sAh/btFbqp425E5F1q5nTY9zLAFOC5yCfXrs8VCFOmId4Hh/E
pHzc+AHLa/b9nl9+AGRfENLLviMnOp1cUY0pVX6k7Iygc9LHwujSr/aoiwA4otX+CdVAvRcimQMv
At/ymjdmoHpikOhQ672dAWCMVW2jFry+UN5+E+bIbxQHgGyr40EqRk2bsJj1J0myJtdR56E7DgME
v42dddazXyJBblIduseLwOlq9FGqKFasTBlnLCA+r4Yymd5nMeJJrsgqvSb5oSXykQTZ+SQPczzv
lSSpUG6zS/GpD5pFG7RoLJCao9mbLt1T6T+gRpMmOKRHKIfAxFoliICYYjEGA3w2ETkejx3dnbp6
C8S+ThfeJuINErA8qShLnm6DOFMKNXQgX7VxlH6catOCwKtne8uOzP31Lbe+xpdQS1eVRI+OPb3C
01CmKgGDiAwcPzqgnxkId1cCLh5lIX7scw2keEsQ9NLgFliw/cZBApVwGhHPqqqQBRGhe6gvCqtr
7GKQ45Pb1+G49T7lj60/qPfBVltKd/puDkYTWqysIhxHvWKyKgQ6k9QF1fX1+lyeeXMsk4kbGBwm
csql6Xo6NDObOwQDWDcUc5pmTwc/Szz4M9yqYYMxK9DapnzGPlUp3aFxxKuI6gnzhqgutEMAqjZx
51mxnyZmL/VyYZa1C3e3psRL4PwhloUGGQ/JE7wPze8SVlg/aQRV/aGrQ1W7b6LA2gJ0nC8Xd8zy
tMeHDnm4tWhaEkodApwx0nfWCLHE5H1o4AqfRqVrh7wM3etzeOEMxpOVF+qbttZiiHE6h0lPjmdU
TuIPyrRD8/9FRxhkNud7W3Lu52ney2aRu07f+4nd3NrNvHEKLX//dMecxl8ddx0aOlnvSIvQVvY4
U/Sn3qT+aFSaE0X2H8RCZk/l+efwNay1ceNaZ7uoWuLXy5XkAWiEgBv0IxiDaS6Hrz1YzXCjTHz+
wZPq2YhUIeyJodI6b5dMmEYZ9u++omI1FncC73cz90uHRKruu2/DJhGK/XJhTjEyQGEE2hUlqtWa
9mYCTxvlCqRpstkr81DsYV43xz7U9fu4itJPcq73B3tMyrvKEuNjgTiT54iwepwnyd6FyNjT8alq
pIs4A908mBAjtWzK9r3+xSkU7c6etcKrFEm/Maqw+ogipYrwUhjfwsIqDnNltke5j/o92H6Omxzy
UxQaHVBErd8HuODUOEcN9fNoAiaZm8a6pz+dTi4yOJ3btTHoOaNI92NB5R7xFX2fDIX2JwaY96LO
cfk4p7b0KLWZOOaONe5GvW9v9M5UDp3Vdp8ocDeeRI7tJRi37ZqhEDu5n5wjiY+GTJNu7u0ikPY8
IJu/QpGiXZ9AJCJs8cEKqI64CntlJ3LH/twV0vww2Ub1yY578Twj8OlBYNJveMW2h1K3p0/h1PNU
SCZpQe1MO7RcjaMqiRd0hZpdMdbP9mCMELCtYV+V5uckbXlvKEnmoU2YPxEO4+pUrV/ktu8OutGF
mOKMugcbRvFBRGvf7CCTfbmSWi/X03rHZW3fOFmMHsvUZPu0NYydmlMcLieEjnTalQdTQgzI1qXi
oKu1dJQMyUTxUSRt4zqUxrw6nKuNj0s5T5LBRiJgCxUchytew6cnSY6icZoVSubXgKm+VmHb/+EK
jCY3akDguqUY5fam67C7uy+6oG69Hr5j7E4F2J+jLYVDss8qUu2jHM9O4RV9Nzg7CBZ5QXOPwsF+
rMecN+OQbFa9L32kbxR2jl7sk9clmAAssmrOSkweaH0Lgv6FR+NvRZ8OU47Btog3HjoXzngOXJky
ro2P5Zm9CXpIaTymQ+JbRbbDcjzy5N5Ud0o0b0lwLnO+Pl3fR1qtSYJytI7EVeJPZj34haPFd/AK
wkcYiCMNPxoW16+TiyMjYWNUoAPxZT7dA1MezmNkFJw89kyfNrczd26M+Ij6p3NzPdSFQw4isAVx
kqKIZq4xlhS0wT5W5O7FYOJajj1OMZFp6NzhpQNE+kZJq8E+RG1RvuKTq08v4PVD4/n6r7h0fy5q
vNCikAta+M+nIy6rOe+FM/W+0rbRUzEhKIUcAiZSjhUf43YWbmTHyt5GqtvDox7Vq4gjLqZatFGr
uTD1C+eQj28RJDmDt6IUPgxyK/N6K5LptzXl4qhJrflBDOpW0nBhV9F/wF+CQjKQ6HUSS/LSSkWD
BIM5zNIHPqh8T6t/3IvUjD4C/Ek2nkSXThYgoIt/GJKqZyBXIeJ41POJW9MsHztAAh44LSgQ+FhW
eK7asLvcTrfGjdzowoziILXoLIPow395lTnbUlREtRUJvw6Kcm+ovVekZeNFGOhtDPDChEKppF1F
4gctaK3fikdQqjuiJscaKbjUkXgpApsLyWl/pNKWAdqF2YQquABdUQkBzLsM+10NPC8bRYxN0PvW
rOzqWP5htb3sKS0URV0vDobIePdLWuxd/1IuzaYF/pq6AtZfAKRPwxp41CsKRvCErfbkk/eBqDTo
fPKWdeRZg2Ox6LHQ/YZqRAWY8sJpJFNBNL+xjN4fO6Pf2d047vtwnB9FEH+zEn3JPZRmrF2y6nmn
GykZGXrh2cbuOX/HL78CFWCQ0sh6rXdPtcDQqRvRanCs4mhOQ3bXGjBbrs/qpZ1DWYrNyQMIGvZq
VmdHoOA+spgQID7DJvF6GbZ01at3euZ8vx7r4ojA2lG8XQQY1s/kOi2KaO4YEajgeU/Lojg0lmR/
vB7lwl3MOP4dZfUgmLWgHWZlXubN+VxITvOVjYOIuzUnt4GUKKSPOaSn60EvDo2G7SL5BvR5bbLe
aiPEvFru/dkcxoNwdPicKmYS16NcWCwL4zv2A5AmFLdW1QynsCArZSxWquPh3CjupEd+aUgPshIN
G9fBha+cXgECVVRycWRbt9bmcWh01BCEryDZlCKF0AfRU0AjK1KyjxNic0E+blz+FyaRbhEX8vKc
XHgWp99dJsxawSSTqxDAPgpfVrkPx9zeWKoLkwiREMAVFRTe/usoI/bjMXw0dnw/T4cU56gXEzLC
czGbH5Re3wJmXRoUtvAQrFm2RSrtdFBRx9LkTtL7UpwE5NrWtOtD0vnrO+PCpqclu2wMTIzJCpdf
8f5MnsPWqauh9zMlxZ6g/YVbjOwag31biGyX8jzZ2B4XsicCsky8Sak0rC+BpRFKy6FjWELLEWuK
8fGTEXQMwK7fVNMQ7+ir5DsspNLDIPA7uT7ei4toIJNO51eGwLi6WgtF7ceidTpIw8FeDtojXfz4
VgR0bipT37hdLy4h1hOcWjJY4fXHbda9bRdm1PtG3lsZInttr0A80LVx461/fsWhp6MsxyOH8Xm1
Uu41WZJkhZvVHrRdrUrQDYxUuQVxITZu0/MxEQqZEw6rxUR8vX6xgNQtD6L30WEtPuZp0bit2Vcf
ri/TxQGRK6BkQdVEX2tGwiKP5ToHKmArtf4XjIIuEDVI7UejV4JpAwxwIZiCah8ZEFIi5JerPWFR
jgnDbm59aDDVbdM20YtFTk9NNOq25N3P9x/n1LtYq686U0sBF4tYYsZ0N6nNr05deGOkyIfZcQ7X
Z/GM982psRj0sdmXZACVu9OvO4zMOhVmM7NY6MuotRe0T1mPuQWy1Ha0nzjGEiwnm8FL48rjy7hL
i2SXydTdUvLc67/mwjQDtaD7Tm7CFbRWpbLkiO5qZsIdVMJiH8fd50GE8YGXw9YZcyESqpzyYv+A
wLi85sKMea/QuKugGPejvqtrg5Q9HGHh66TT/3hQYKJIK4G0qERb1vvd+RkoJa5JuTr5TTAYd4Dy
MojMOY6hilZuXOLnRzVnCGVnDOjQ3eB1cBrKHgKlC0dr8o3EOKax9b0PisjDN/4w9+KvVKlb7loX
PnWeWVRPaJItGeVqr9pS0Ct6Ddu7hZXtiWbKWTV7yzzjwhcBEYX5W9QJaPysLu9ZTUWuOM3oC9nB
WAap5qMM4OB2AgezC5Ri62u/MI3wcBGOAPfCJyEvo363YnVGQFNqJj+cGuQeVe1PXwUU4ixt2Ce5
bt2CqfKvb5ILE0lIGjzyYsHOWE9DKqizRJJTTr4tylcVUtnR6ZALuh7kPO+iqfMuyGq1sjobq5Lp
8vNQf21nZ7pL8hbOqaaNu6Iu2vtqENGNHKb/uPNCXLYInwHG3me91BBmMira6ujnuvTFWizI6zba
R9WUuWNsfr4+yDOtLTYj0YCE0DpVbV7Ip1NpDbMzwj8bfezKOqjvQfqMr3J3M2Gm88kUkRm5Rpk1
3wujMB/yVBgIEjXaS1Rrw4cCpfYPeRaXxywPImrFdUdFNdTus1IuXyIlTe+0LmpbDza36um1ld6l
1jiAjIrau6odkV7owtoaXL2Jg0Og53LmUnUOHkADNa4NotBXcqHc5tRInlUwHZ+ksXMsr8YcNvmH
lTygCvQlOUdhKlAIkVfzUEkUV+RC1fxOmizeXWE1vYQQVg9RLrb4y+svdInF+lKS4OUILGcVK+yG
skbjQvfx8Blbt5vjIdxlqpFGXh8n8a+0tmJ54+pafzJLTC5jCrssNdWe1WFXphOej3Vm+qNaWceo
0nX6eIPiXt9Ol0aGN5FFCIpKhDzdTSKAMZlWlelnxoA8RFp2Xh9ppaemKnXgdGw2bouzot0yLBRn
l4jsXZozpwElS53YPIbpm43T3UhlpbolChgfOw1pIjOswXElbNysjLDZtTFjlxNFQwsKXdPrI1+f
gvwQElOdNyfsedBAK2DJ2PJTtFQyQbx01Ws/duVRUfrii5PkwTGXu8jrEnlLymlZtPdF4begqBdT
KYRajZrB6egdRRJDycPKt+JU3CiNFB3azGgeswTrguvju7B/FtUXMmIgBtQmV0eujkpBM86JhZGD
0tBxVtP+Z9bOaNZfj3NpRXnPUFWiEKIB/F5tVLASdt7HwvLlmrl2dWFVB7lHCiGNIQnVgwVrNEe6
pY0GrHDb0NyL1rQPciisjZz50pLymS7XDODDM6xQZqJ5aDux6cftoHuhLsyb2qoML4nmH4MmQVbu
lHHj0rk0zQDhFjy6vRQwVqPPJAttrFEyfDGO1reBZMjN60jeQM9e+EyBo1jLZY1rDDXE030T0eRL
EJvjM20ctFRMzNGcUJp2aZDGnmYlm9SH5Q+uN6pJRrJUfimgrVPVFtpd3eN842P/gWRPAM5kH+dT
ErgKLnvGXQrYrz+0E6JbdO+NAqYkVVakWmIxIBpElqS7BRWZrfNq/XhePqAFJGUA4CCJXuOWQlkp
wn7QcOS2g0WmaBTPelC2+xB83BEc9c8O3Zt7I5NbLymsduOmv7TY/OZFyoLGB+Wk02UY4OrZaW+j
wYB+z5dqoH0Jzl79dv2LWg6B9dzTzQBcQaK1dKtOo+RBqUeJxZls9qQQc55lx7Ac7RSIZjrt1BHf
zTLUKg/o8paI9fkAlUW1csEFLFCINQdljhK7zBILPP8wC7FHj4liNIwEsWG8eb6fyQE1lAVR80d7
Ya0j0yhpZ06dpPqVOf4BHoTokjA/TZJmu6i8bJkhXBAmQ0Ua4TxAjuSf1IRPZ9RIA9HoY6r5Knng
7MqtORXPCMGheVnO5nfytTp7pssw/x6mLP4LrkWXPEuaAWTXpizN3kwDtNsntYapSuYUYEFwvxlV
d7DlMnO1TLc/tLWYEMcE2C9v1Db44M52BNOFhD+CxlyZ1BxOf78ztUlJoUjzhYHottMVd7zX91XK
M1UfKuiKg2XeS1WmPxkSDsAT5tB5CVCY0WCwDHXtQ6/jTaQVpn4EFvQhGroXJeiLfY6v6qGTUwHk
f/ilAd3dF06Yu52BeY/oM/VpNh2xD+UcwI4iJGNXmRBE7Ti6LeNc2+Nyh29LwEt5GOXkOCGxiLJg
LO+yMuvdVqoRGIW4sk8H0Rxb1Xwpzfo2d/CLonF015RL4yMGLFBO5iulOSw4kEsetKJ6xMJJ2cl1
rbqKZD2l2iBjYCSah7KPQ96WzUNTd9+TsB0fksj+3cj5HS1W9TDBaUP1U84P2D/9UaMycA3hxG5k
VDW2M9MPngDOwxgEP+Yo+iXbHSo9Wju4gQDxO4h9FEfjHrDKbT0O1aEC9Fk28+BaAfZVaJ7a+zlD
haQv2thLUEJBNVA6Ctm8Rd5JdedkKg9ppTbPgz1OB7zlWjdqy3SXsA67VgfhzFO88pwg+TyrtuQX
M43T0TR/RcKRb3Saqp9gCwz7PCiOuP2AUJ6N+0FPZE+K4ObYZZ1iejNbu86oP4G2sj4sE9Dl0sPg
mK+W0T7ObenXnZjcplkEQVusdZzoUz1Hez7oQyJ3mRcF7QymNJVu7Dj7WeAxlMV18HEC5u46Bqyq
MMYFxW6eQ8m8GYb+G3CuR0z5Zujq+d+sl6K9Kc8t8nDKfVZFO1bKPupxAV2tjvU9qrMfrL77Etvh
ozNGnhLnJRpiJoUsJThaZRm6bYkGuTMYf/Wi8YPO+mkVjQD4VR1L2bjLS8t8KKf6OCfSQVT65yjP
MKYq4hogQ2Tc1LEtQacyUXXMDRuXnvBHL+Dt9IoQu6qrJJfMS9ynTfILQKuCWlR/O6XpPUD1n/Y4
ay413Zc4RiYxCqn9yIOs7RoVuFVcVZ9mnXRF5KmDzG3W7nvcQw5jYN30tZgXKLuzt/oewkZCHTpi
TVx1kH8GXazd1DbyGFogmJ1Ab24GxcalDGEUNx6Tr8ngPCa99Zu01nR7S/nYG9MdDZYdefJ8KAaL
aVArV6C9h7jKPNwEcizwnI4UN0pDTzL0z7mjvVqtgnbKSDVHhPXzpIztjVTPd4OBcVjafq6i2vFU
uUGjtZXvRKgED2FVfOza9psyyV9EPXylqoh0P95B+xSzSFdp8OMdrQiqC0g0D2It2n59/z3WxB3y
Zk/9MN1CfZ2OoldvQqm81fS83lcmMJdcW2hD0eApafFj6ouP0FemxzkXryYCbHu1wNZ1ngsHtpk6
LO5XGMKVe83SZ08Ns3o/JuZtXEqJGwVRdMyaZjxYiM+7Va1k/0PaeSzHjURZ9IsQAW+2KF/0RnaD
oCQK3iVMAvj6OdAshkRVsII9i9ZC3c0kEomXz1yzxrvsO0R4FBqd6YkW7MOQO4fO7pCBbgDbKDk1
ZRtUN6mFFVhWApPryuBGMWP0SULJQZnCb1Gg/uHm+aO4ytducPSD52Rf4rxPcLbrs22ray9NDdA6
A+xvmGDCskkeci285S+snbSVewO/Rp/yqyb/ycad0Evji5fZ8gZDKKzBpvFQC/fekoV+S416M5fZ
TqUXmNj2X2WtdOtRSX7AeHsJvKn1EcrDetUad6pV3OIqo66NxGs3BKa/FfZ4Rxit3Z0xWbODHt9I
gsbdVNsryZxzl1bxtVYo3xrLHVZ16YSrKgwcjLHwn4Md73HSnNmsLPlpKfWVZYW/igBIq8RrbOfZ
7U3jVkfVaPZjl6h+FspHy6t+ZzWT2NjkGhOl+B3ayctoRGIH7P23obdgVHTvb+dpt2Gg/+IChCUX
5V9DxfmeF/bRSnR9XcKH6Wtxk6T2T1AAz402dhjpevfA8sGuTb38otpdjCatjVR8QiqeZu3P2B6e
GP5vrNZ9tjDC3Ajijy8Lc7hJ++TrDAzfE5/0rSXs7tqJrOg6ktUAqSSorwnyHYZw9G9Lk59Xh5G7
RoMSbWuqrhvaS8UqdZQnaeo7O8DEq8u1Zyfuv+nKcGg40W3hhkev65+UUL2lN+F7o3ji6vnemYPp
w6FcN6jnWZGG9qCCprMtKoS2Ss3cFCL+ZSZYeVjAuPa1NB/qCRz6AARjrPKvQ4xTvOrsnN7bUJJh
MYSWVdnnAzKCfNq1jPNta4abeILeOTCP31iNOayxpatWyFAykUyMVaPCMijCu6Zu7sY6uLPj7HY0
MAaPoua+mP0Fe7V/UVv3sfMIQy3s5C2l8bMAVLRm8H7TlUxuVZOuKLMWH9fM55jOziCSL9KtshVd
/a+JU2Phh2bdRomMXTSpDxNDLuKMd9N5yAGrCSend73bKEfaaJqOVqnc2pp5oG//G5uKO+F2f4JB
/wntdacX+q98lEgsF8ousoJvZM4vecM0q8w13+itx6Av9ladH50W1zppurkPWP3eCrkVSNd+tO2I
eGBcYmlY/w1Conpr6y8wg37qkkBQBcNWE/nO7HAgnHDT2ImC0gK+7B5441VNMzjjgitpUPl17Vi+
VbtPdmobcLK4keoivZHO8NPMJ4tTqD/kNZ2xWLkKFSj2Pc4fa4T/916rXAW9Pa0nxdV3Hk5jfmXU
d27vfesr715JTIRha/uphSfpK1bcY+nHbiZ5eR85UbgKRPBAq83A4FF/iNJyK7jGfXcSL0NWAk+a
ttiorkmH9oMZ4zKHV2HafqlLCOWj5a2G3jwqmk5jtP1duFq3l4pydHOFvpJe+KYTvOpqgDe2qVR8
Kyj6xLqI/YpJwhUcgrswnekQpXPEnTlnJemuFVfmOxh3jq/n431E7e4nrvXKW3MZBDS3Y5g+4Fyx
4l66aVpX88mLq5Vjuju8oXs/U8K/rgHPSU/s/ibzMHLOQltfydS8LsywSv2uAbnL3ig3VWuxAabX
PoS6C89MHxBd1tv4rs+bYFuoyWswDcl1ignbOqkLoOlttu1qHOI7ha0diYxB1nM1y9baULftBT7V
a4pdyGhyjK68wo6fmaT+sKokWQ1ZOD7WXb/qqiLelnbyGgogSGbYYBM5aMnOhNjiCyyE5yP8IkFw
B/ZgXzMbmC2h7ORa6fAZ7Qcz8YXSHmUHrEh2uboj0a9WCUrO+6zlOGBrdp07WvZ7LErp1wpMWb1z
1V9WUacPSqP32zhMbqGaP1WgUfe4n/Z+R+Z7hUfGbdYHHnZ+WbmRSWOsbRmg++F53T6FZHAodNNa
a4Fm7bo4+4pZgOHHrrZR6vKH6Itkk2qgVKO6RYVfKiMFYB+uHJsw3ZR6uSGxR502RfVUzR6n3v0V
1IbYDknE1VlZgT+GfbdpJjKVKVRfodz9ZVry0OsZPrOx3m8SxttbGuMeNoOT68tw2geMqtd0rOqV
7NXm2BU5KF3d/pWJ5BruW+KXScHTaRUu6ZZ3RStlIu/Rfo9T5vkhaqABSpxi0G61Vi18atpuB5z9
kCYOzpGjsQ35obVdfwNP/4PZ7S+rroCtBS5kstwa1paopv3YF8jfqPsSSGYco8SCD/OPAolrP/T0
x97JSt9TesK/yd44Y7WTkdGjulaqT9YIcbFz4rtJqnsxTq/CHdq1qLV7PDJ/KdkEWd/Owh0IsPAZ
YwwKNjSH/LGPNT8Mqsq3dUDS6KwxB8y2uSK+0Kn6WYXuXYVc5Xpoc22Vx8ZtCe5xU2kQhDGdee4q
57tXtXJV1an2wGGIV3rlPWQKiuKVJhPomBpQaK+oD1bsPSRuRd5l6+VOwRncdON96aAxBEH+1sk8
DCgN1HZwyLSCVd9OLaDscvC5sHahbJqXrlZuiokeoWhG8HBNGjLyGn6zhcFKDEq8ktJwt2aDQiM9
8dq3h6BaZ5NTkx6L51Gzww1dXQVbx/xhtiTyJa/XrMmbWlFHvpI668Jq7lW13NDfQf06LxDW0MYV
BIHD6LUlmr6BdhzaWcIMY/lNbLt7dM2nVZ4CmlYnA1tWFDk2rV3+gcqo7Q2rLf1CcipDKq4dzMbq
iInAtWdSVvsUSqqPgvE6Vdrm1kjxRmxEvs2M7jVtzWrVU0yvrCwmP1Y4snrc8FceIuex8tstk2hV
5WJXe8qtVTeEPSjUaiF/DcX0a+SwcbEErwpAN1Ilsbe7xr7CQtbYZxZZuyG66gCmdANjsH2RubVW
m4B8vDpM0YA9qto+MG5gBhxbDv9d7vn0Gh91mI3bfrRecoekKc2j60llPp6U3i7p9G/0hLQ7bcR/
gUt4r3bcsAwN0Gtof+ZRoe6dwpTbRGfqmxN+906e3hQy/2k1urZvm4qznUFsk1rvPpdYKfpKnTwl
LaTTqLNDFIlsF/Hpvn1VMgaebURqqBtX9DxenI5hB4xZAkD7EjagtepM0a8K3bstGJfu6TXfwji6
auncrtoipObsooHbLVN3jdK7W5Lzh64D9Z/XA9dUOPyENtH65JTfnG6QF5rF/4SI3/e2YN3Sm4X5
RrMUqZP3nYwiFJOdl2p/SLio3Wtz0iD5l6Udxbej6zXhfeukulwT7ZLkGA1p2W+9pgZGi3S091Rk
qS3WDQBq6xY8o+pSXIjRXONEpN4IRPaa75nJMJVaW7Rfuyboy7XaxqbiI1vMaN8bFQ5kpAxG+zeT
af6zw0aAGirKEBtFf8X1tunQUKtXppTxl2YoQ+wB9I6wAGA7uuQLesJHBjvIHjB4gfpr4Zuz6OvE
g1bamdvoh3FKC+8ItcIpHpTKCh3fUkLFvSpkz3vLgkgzfdEPjnKDD6zzoOtNGl/loUdOCSzKvNDm
PG2ygrqakTQ6LEWagcuXhBprrQ7IInSdahAiUu9aGnA9NKC/KzlEOFxNSrkzxibc4GZbX1jeOdOF
BLIBzGwWinBQXXl/SMLQqbUurFTYkaWID1rcWvba9ELk0aWInefhX1xxjQqN0yYV3XNvNRX9UE3S
EMvSWH0ZajVO/Rwh6mEr4Z3Xa7WICIKNQx/Qd5ICH/GuIgESMpo7W5XbxdugAkHoa9IYX0qhCuzR
y7IZ/Xxo4AvaQtj5JmhhZK6oVc0HA6TrLTDl9Jet5eoARUwNf9B4yL01Pi05rsWd3mJUoqGbSso7
VCqE0nx4oUwOvsP6slR/ajqXnN9O0mlbSUOshyasvoDknzEU7ph+hyYkX1PXzE1ie5NiLByi4k6T
HU1zX05DYa4TqC5cDUHg7cpe7/8M6LtWa1gC2a6qgSqU5dBf9xARWkyXphbx5zj7ZqaDp+y8vpMO
bRwjL9cxhpPHQpQmco4YoXaribmGvAEShrt6GHvusSyJu+sKpnKKHbQI2/XHXe8zL53uLBh6NH2A
ES9REB0x3h6H3DjYVVDu2iLqb2IzNS70Uk8HcLM6xcxzB51sWEuqPXj23iJBkock9WgXxfhtezut
ATuNdGUkLxnWnulzw2kBJEzTGWnhJWKSqrmM7bSUBxWDAudrEiT6HwF30aZW9ygLjLoKwgtYi3/U
6UWMRX2JCQXcDIRWlk18y2yNTJOVeZgUM69WNvbTV67WpwjIlnVcbKxEjtUN86RsxjpGnJaxc9J9
X6XTMbOzgGvWrMXcj4jcjQi93tm3U2Rrx0Stsp9qNkEea1wp77q6deNVUY3BdN80VnofBPRtPn0s
EGtwAOhjhQphfN7hN2CVsMAeu4kb4xBGWvSkpjSXVkgxQXr+eJ3ToQshD/qEw2jWxeJ8Pp5v1hHe
ZAY6DhmHQQ1xXbeU9jrWsvCpoH3kEIEZga57TEKkD7I3v4iTPBNyoT9i4okmDwq4S3lAq60yMKiR
dRhMLGnuLLtByb7U0c/I1FJYvuLVgXsPlUyLrvXRtL+KPGlHLIfKRq5zTOLhLoi2K1ZqhU23lbiR
so0rVQ+vpSgx4yiYCTwlsV3oK8wJY+2bIaxc2/Cc8MViQ3tU67J+1SS60yt9gNJL2aQh4BYioFTt
LPpC39QBZMVa1qlX+RC1tbtWy7CzlllnKuuqabQbOoXW7WShQOWH6eB+s/oxbCnLiuChVFTkwMxi
cvLVCATRWlmdUsbbdurCcWNrSh08OIbt/sL2Eyl6adaj7Q8N/++FGfE/9PXi6wDINQ82TQaczhJK
39PLUWSIbzTNqk1g/QB9sW+m9NGxwg33yJGuw75KrG0ROyAA6A+r7REG54XjdiYwmOSE0EtQG5gx
Hu+PGzwUvHdtULih3dMzGrNxHamV+a0yFQYqRhJuPn28EcOfx6Y8+Smc1FFFajUG64EZrG66UMS/
xyg2GNbUSEC5MvrhMAVa2VkmL6x8Jq4D7gcNPw/gTu3wUBaRKZImHbaRol0DOFG34+Rd4jKfW8Ui
2MGlRsrphIwhSoOYpyZg6KIQk5rEVZknKOn+4108twrxFBUBmL+8tkUwEl5mDaETDsgqV2lJ1e6h
oBjDCb1k7XQSDjD0hUNDGYKvH0pKi0FzX9Iz7Ls2PE6WQatcD83bYciVNfW1+pCrcbKxzID24jTV
Nf5vtOI/+aD/1mdduNpAq5Z0CXWW4WpyMzxS58mfY+Dqq7JuPwtENLFy15nj2ygkqKeHUooB7Q+t
DA7dlKY7CIfhdV7hM8ds31tVmVpvVSuwLgSAk0DPVJ25MwQsFcIsw9T3X15nhJium110rA1F7FF/
nqX4wvFhmP3EFInS2GQxhoBP8Wm3uHllC4lzF0guoORFWlsXZPGJUUdHKy7K50QpUf61DLcoPhtb
WIekGdmmGaHuLqfdhpWFQ5AE0TGJ5pK/zoJdV0yIGGD1ezACeUm+6CSnYj30IPjwwKnBt1oc1m5y
9SwZh/joAIz/WjIF9KU5eXd1xMzw0+dylmcA9shaxLHFFnpOX3aDjTgcAEV156Lf9ohnxKXTf+aB
MNrg0yOQgMNYpqK9I1pVx2LvSBtf7MnfO18MaX7dYgq//fiBTtFTs9wSTCH2zUUgYQnTIoWaVBmq
xVHJMCnu4DvuWsv5XoSJ860a1WltTbqxSylkNmKmr9LtcdZB76QXdvYEO8XvARqDmpx/EMmaQ9+b
/CdvwmZShMiPKi3+ldNryaqyw35bttG4RSRpWJc4Qz9+/PTnFiXGzVBWbgeAPe8XLXNmvQ3jiGMu
1XSl4MhFZ8js11GkGauy6pMNifwlRSnH4Ke+ywB4VCIbz8sxQj50cV6rtCsbxdBmTlulJlu3xt7C
r/su/t43PTgKGVh/uiim6ZNLy6Hksab72KzidG0RV6KtDAwtZsicjM+MasunLIvt10ZXw3oTK/Og
11Kuhq7maqBMKr/3UzpMm07LPBpoMjM7jFkDFcXirtJs+kWBwNIhRe9mZXjD7CbkcJ9sohyTDawJ
LeuLN9b1XWmV6ZfUAway0qWO6ZgjvPS33cpM2aqOBMKgGTMz1w1040E3YhzlGo5vuKYCIUm382By
bqTWOuHfvNTcP+Gkj39yK06PVtfJv6nW1t8npxhChrZa9Jgi2oA9owyxm8zLIWPo2oLrI6aK2hcN
4oF+AlLhT2HUI3Ng2YlX/Fan6wRPzG95hcz9utRHqWKOJqvwD2PEiiGDCyj73tFSRzykKPEUPqVT
H+zGPIWVoY+dcuFQn4n1JD1w1SD2gvtZosVkqooAF/Di6Ma6HxrgZvIakqFNe3w30SCoGAOtvOHH
x6f6JEswZhoZ/XyAaqQJy1xeD/KUMVLPqlrnoUycuZBKTPezuci8Cq6ghAwez1xGXZuulmymtjiG
UwtUBmtjK/VdLrZ29fHjnImGRCZgRybpFdjVxUeaWmOfaJlWHNVCwSo4MEMNRVUF4FCaYrN+IfM4
s9rMpHdmEQMDjvSi9+SpQxoBeSiPaacnWLo2KS1n7Nl08Ddmj9D8xw935l3NlkPAunUIeSeMbEdq
+dA3Rn4Era98Z8LZjuu26zz9P6wDRpS2FrcybMY5Er4Jr5nZRh7WYDkOXJG5VzPX3k9xqF2AiZ42
FGmZ8Y4YIOH7fcq363tQU1mV5sc4VIe1no79V1evgluRNznAk1ifmn01Jd601zWqap/mRfmrdq3o
jloLo8eEaHnh+JxUOnMXz5wDLhcL/c5FtM2BSRmowmZkPU25xmmsxr0mjFeuSnGrNnV7//EbPeGg
k1WS+5jcZTp9JBqY77eabqGZK9LMjkakkcwNVv+s1g2un0rW/EKCxcLz06pLXw/HdtVCe2O+kF+i
aZw7xm9/icV1qjhW7E6BnR1hRzDchd66L1sgH4HeJBfIe+dSCFrq5GB01Z1TM1E3sOoWd0MigYV6
zSqpyubY0Ck/wnepf0cM4Bl96jpzqSm1gh9oI/cKg7zB8iJfhdNRfjoyzckgNd/sgO6cKP2WEhcN
LYuSY14H1mqMnQh/JDW8QHk+je3zKrPsBpqZs5Te+9dsNGVGyHPj48zRgrEyVsbXfrJ7uQqsttsY
RV39rkscJv0A54OPz9hp1CD9RNiNdpHDlGX5NVsiF1FSt/Exc3tsfpldKvW2E6LPd/9hIa4QwgYE
o5NoyAggcUMjJbWuK5Nhvj6Um6lrrEsuO+c201AxEIQXhpLust5sDEMWEHTjI0lNA1TJQAWoEUn4
PA+21kadfldIWlaUL2V3YS9PvxQAwGjJGBCw57J6UY/pkZt0RhYkx96UQEZELLzHIUSM3JdqhWTt
xxt6JjpADuDWJDBQcgItfn9sHPigRjNVyZECb5eVWivXiUO9thrhvurbhimpWNkw/fZ66oRPmae2
eCrn1aft6mcFPZrQjJpx5mXe/P73EFkvZKpM0dGRVnBU2qG+s4dp2oJfny4EiHM7jEwfugfwC2ly
Lq5UcJ2YpTK+OkbSdV6gGotHE1jCZqT43/yH7YV+AE9zdmFzlrmP0ZdgTTtq3HBudK5FnFpXbVa2
ryaJV7RuW1Fu+nocwlWru6CD3SCBd8uVNPz++Dc594nyuFyHnCvnJDy4tDqhTIno2Cuj/FEnYXcX
pTRLPl7l9HJDe5qiHi/n+fwuL7euTfWYaoIgFHGxbUq7/QuGQKwqKZ70xMCU+OP1zrxKjWob4hK3
G22T+d+/SSOmzLCGYMSNMRFD/pioVr0TTa9e54T0C/f26aiW2xOBeGIPE0D0LBYf5jwND5uYIOdU
FVjilpztsQ+a0vOd2mlrEOZShKs86/Kvtoj0ZDtIo38YlaGavnakW50fjLb6K1fDGF0PVOSyfWsg
w+I3bhxjiFw3mr2Fe9v+0bQwhHImK3BGdSOF7ccT9ydGvQ0+yCBhZIm2msVgv7f66nqkgCi2jHwr
/IsCZXqUoysQBMY5fkZntZFyIQrPV8n7gpE8gm1AYo0jDcf0/a43Waz1qKGlx1GA5OvMKfCRW/uN
9WuAw4kASOxo+n6aIGYUfRldeBEnIWtmfPLZ8goQSYH/vAgVapeLKVft4QBI61sRb/IUmkHpG1Fy
zeDpuhElXPrgTx0rl4Yiy+M2r2wSpmiCIKHIlf7+wa2+tnoRZPKA9EJ6yI25FWDG7aYXyiXpoOWX
9G8pWrcwu3EBZNTzfinbrvK2zgsJwwnDwSxQQQw5JjBYAUWg0i7s6bLxsFxt8WARn1dqzHO5NMiu
gOxeN6b9Y2yttZdWz6lu/f74sz33cNjPQxwi5KM7t/hs6bQrnSam/qBkyj6CzjnZ7X0XmF+Bwzb/
4dFmK2iyBkTrnRM+fo3LJ0X6cBCgtPESoaFAGb6JBJP8elYkrC3j66cfjzPC0xFu8a1ZRsEK0fRS
qU15wGWb7zvz2uRxDGpvy+xsRF26vaRNfHouiUmoelJkq/+6Vu8PS4/1k41cRX0Ic1DWFZWiX5j1
XzxOLmzmfA7efvkGXX4KqZlvZjGv+SfS/ybeBpoy9YnCQrB8q5Vi291NEA7Jhf07/zj/t8qiOGQa
lrZe3tUHO4/MbZzi3YWgZGN+aeOMKdTHL+vsYvQl6FXRcWTU+X7vpjRC17kDleZWxnPtaj+8zClX
nZf8+X+tsxRWqye3RYUCa7lItAczSjcRut2rqhfJ+uOFzr2jWfoInflZwm05Y1fqvk2VUYgDaAEE
PrLKsou1VJr4UqZ6UmjNpwGrZ4chLQfPXmbJyI4CI6z6+tD0SBmLH0lsgr52ALqnj2k/bvqpwEQF
tEdQmD5uYZuPH/RfuF2cRh0sASUeFT7p0+KcpFZnuUXm5IzSYD3IXTBkBxmN+9ard2rirGBB7Yoi
8R3nKh2Du4p+Gu4NK6vULhzY03hGhsdVRB9+zqXdRUaJ8t9Q1tpQHGyGul4SK2tTie7Io59iy7qU
iJxZzEYliQKXzbd5B4sDG4wNr8RpDiIdApDOWhm2rq+D75uh1U3h7c0mUtrDx5t95jMBQ8dTcqxm
l5bFZzIIBU8PBNEOYaGnV/rQOZskHq0bG3HcC0udOcD01makFSENdOzitZqJiQVSEgh2Mw6uXZIM
TDRM9dunHwj2MOIpEP3nenLe5jehTO97QM+pJQ5JaQYNiUrqFdBRTG2bIMOcXIgyZ56JVpHKK+ND
Yd6+SB7danJa/lYc8kLF09fKhw0xW9l+/ExnUiNIpPhlE57ZvBPGt9vasEPCXhwy/c8IJXPl6PGO
RsvKSf8y6N7BUbwPJuPVbV8/Xvnc8yGPz0Qd3CFQtfn4vNnN3OwbXCAQXEMALtzoDRQnHBM+WyRy
2GlKMhuCKU0GtuxfN2WDj2ss0CYz5O86SDYg4j2/n+i+f/w48xFbRJa3C/3b5zePUyiJ0QAS6w5N
Zz9Onnmrjf1hlO7jZJprpEYv9RvOfF2k0ZSH6iwryiT9/fZFCbj/DIuagxy1kn6cPSHA1EX1vaKF
0+bjZzu3FhYXjHogNZ+2XiuTaZkZ82xm0rUYLDlPat4UqxbSxccLndlEkGXcEQC9YIjr85l5s4k0
4apeB1V2yAfwyojskLDL6zJDjbe0B5RTLoE65hi0eGtIhNCSn+s0APmLQ9ih95moho50Yq26aAwb
YJf8pmautC77Nnu11JjipNYmcQ3XZPiBFuF4ode3bBxxQlmfdJPUlnJ0qRNQW2XR2ZnRHsZyjFdh
MOKIhG/GTa3UylGoM6osA2qvXbJtPnMpeKhhkuXOSDfstd/vtQo/K1fSoT3ooQx/cGliOeCVKtVZ
I/SVXXXpBdjAckGODsEZvwOTh51nSe8XDCIRFpGHQc4I/fQGCZPwpp96CgbgxT8KXbs06T63Hr1T
mkR08k9l+nSDJC3LEvVAhp9ugYxto0mKraHnd0NsXni45ScyPxxICPQq2UzwJovPMQsqhmRliMMV
mvjXDAkl7RnqvNpNL7VOlwfm31IztAVLM5Zc1tJxrxvNEKTqwYW7CBHDWDeNsWNOGvpuxljVGYOn
qFEuNItPUrd/y3JMkL3imj19fYGXeBXI4ENvDwlC7M5uFMhshcajbb/onnwwpRFAFkxvhgLUrgbT
4+PgcHaLSZYQ8UC7jMHz+/MDpiCMxxxMc62rcHx782eoC3wB2vySytwyDP3voyJGRTt3Dg2L5Cyz
ESOCuq8eshr3IN8ao3INO0Z/rUT36Eg12sajkV8QdFiGonlR1OaAm5AVUlbMr/1N7CP8KKad99oB
24NOwk1T4NLSK1pH2NGv03asVnleuLukaIZtTbJzQQ1qeR+zvoZehk2P3KZZszQdLTXYsSNTSlB9
mv5cZJG8UoV+ib5wdhXAoXPTbzaXXET4pET9uwYbT23toXiOZcVGn9rhk7nTv2fh9c1qv3MTdRHW
oXny7TkcFUCnxt4tsGjr2sr65G01r8KWgYFifswMZfHGEob4hQCYAS0aMpT0JoR+i8JcDeowrtCD
bNeYm14ag575CliUSSCtRWL38roQaJJGOu4vB70xtp4jdmObSB/4y6Wh9bk3pUNrBFSL+85JmMmR
LKc6i7SDisaE61cgJ64HToiz/vizPiMtAshqBhjw6inK/nVR3xz8wXESZwAQzEJiHXSv03ifTl+y
CAR9DPes9Kng1276J629jTFLDwPuRS2nDaHFmddTpPm1jaJY82kQGBNtMgI04gxaMoY9R4k3v5eH
KFpaKJZ+INvvfSO0Mz9z4qd2wqI917MLR/YkEec0oUzCrA8y/twuXASdrpup4zhfoBMP169pDllh
btxAu4lzZyuM9k+MigYopp+NqR0+fgVnbkqA4aAtZvle0u1FZE1xSImL3NOxdFBuhK33KzEavlLV
8LUw9vt4sTPX19vFlk1xyxBugyCSfjADwFK+Hpem9MsUDbgymIJ7w+kxXQKoUNRHqlaMWj6/vGWr
5OqoltFLXGQhKv7grcUw6qCmmbMZ+jp8RqSvWzXID2Ih6zhoB3OUuOguTTrOfLkMCMFowdBgrKLO
b+HNeSriLhgcrcIgUBueAslJDh393u6H7x8/oTGflLdJLSeJPg695nnGQb2vv19o0MUI/zSeDrAN
ZHDdxI6TrUSme88Oepgc3t5pUbJ3RNkfMXC0R+DvSXud16rxB0ZvDfNbQWKZVxNbrY/ogfvFzVT9
hemnTXo4xkGPLXVVIaRRaXAdAD8Y5r7uFBGtU7MEAIV3g3R2QPDN+8LR9dLnD/faJnqU/miU5beg
dAHm1UnrtSthj+Kz1di8BSjjQRmx5+HLkovQFs7URnmNmKKF/EiXj8oBJmuPPJ6dr6ME2mqNxtH+
440/8xnNQKn5G6ZYotf5ft9zp4RGq5XToU3Nv/RCN6US3hit+22qvQtf7JngTNOIupnDNFshLE5x
ElpNXuiIRYrIklcp/gR+UAWftZyadxE1q7lXx/jFXdaYEiWmevJQ28VJ1VgrSfCECuWTXnjqCh2Z
Lx/v3pm48G6xxe5ViIfbWWNOB+Rh5TZTtOEACC+Ho9ojVxFJc1fGDUdVUaoLpfsp5uffcxLhZ1FQ
HK8WkT7Li6pFqnA6DKhE3/RRNNxOrjEdp2A+umaWPBXVBBjI7Sr4lpF+iGspfVwNbb/IlWTzXzbi
/36beaPexAkcI5n82tp06PGh9VO9PIgG3QcgKF2PYFzVfg+mz46p/r1pkEVzt2n2RVmEjEnjQyxx
6jzomJPv7Kx0brSwe2UnLqVmZ3JrPkiDxqeLDB+MrvdPN0xRbCUNVaDIgqtomK5gZ29sDKX8XPa/
mkx7+Q+7qTmMw5jDgXeeo/Kb3bSsDjKC100H2KBJdp2XXjVTYUvrb1KUxtd8aqInrXIjBOtVxfz2
8eLnQj4SHJwoCu25dnq/OFETkVjLxaO6CSbreXKD7ofbI+D9XZIfX0hHz4UfeDAUoWBIAWYsnhQF
aa/VJQVabfal33b2RmkLmCLmX0dmn20//TswMzyMQSNN5SWksQyByeHeAcFVaZO1G7UoKyktE+30
krvAuVAHzBhlYPxEKYsWByaQQz5NOVHVKyvmppow1w743gsx4OyxBPU24xzI6Zexe0Jzwgo8g8vZ
RLWhRlkNtmkZIZ6QBt7fKbjkvH0u3QNJQvOHj212BlrkXGNcDzbdl39K3BiwRRU8AxoxK6/RrVVk
Inpi6dC6Ou/OiuUf7JMvtRHOHRdkILkhXSbjAD3en027oRRTW3U8GF3+inTDaz54X4M8wlYyKj9f
WzJLpW8+jxlO8eJUg0quItx0QHZzvB+SMLir9aq4cCme+9q4fUFtzmAvkrz3T9TXeuJmFerVga28
hm5x20Hi8ItYv0TXOHthvF1pkatD2OuD1ECMe7AVpKWws1tTlpWbuI+nrafYxfdeaap13wfJFosU
9UqTs+BHUOt+VFrZf/jwwTcA92WWZIOpe//cToeL14Rz6cExZbUaOyyHx7jJkaoI9Q0I1uQ/5DlU
RDojJW4g0oP364kmSd2+Rw3KdKrrcOJb1AP1uU1LTIq8C3jcs+909o92AZuR0S6uZk0xBn2Mu5Hi
EAWYoahRuMmzak+vxL5QGVxaanHvgmg3pUIZdrDhzB+yVKrPtTIbBuWzTsXHF8PZjw9XFrDn8JOA
er7fQieuhAg81urU6rpHzKYGPbIajeR2tK1Liq/nHowXxffHdXuqVh+atpIlmjseUk22SNRNifnd
greA1EadD8aFRzu3GoMkRi02RD/aWe8fLZlCPSuEOR6SvkXRx4USbq4HA40dbCbLItp+vJPzj1sW
OwxQ/xfCOkMv3y9XI8ERQYlVD90YbLFC/Em3Lt0wMdlXavFght5jhObmx2ueu5LerrnIlsa0ScsI
asRBmHG8hvtZHKMIxsnHq5w7IyDigKDwp4m4xfsnyyYNoS7BfU4V+0uo8aMpERmbFHVXlOYFUv8/
zMLJNiKhMfPe5upx/mXepEkyTcBndXTMEtloR7SS43VX2cDwEsNZmU0totsq0osfIiiz5zGxtasM
/sJt36viJWjG/BjFweSXuUi3dVuk22CmOwxxXRzNytWfukgpt3LohxX1kHL1P5SdV2/cSLdFfxEB
5vDK0FGtnKwXQsFmTkUW06+/q+fpsyRYuBjMADMem2o2WXXqnL3Xxpw5AXboDS2Y6qq9n8An+Z5W
W++dg59ENHEfmpmXbBGb2o6fci/ColXKjzZWx22RJh27oru+VZ1nXKOUQwwPbgMi0jiMflY08XW5
Kt2hJFTjLpstbRsncOd8fRbOBgKz/WwBRvBZxrMHQrmITSnmESpk1h+V2S2DqVntwPMUKDLj5OU4
mxbCTMd0eRzNuAOkWdmn3qpWnx5mCSPQWuoHsTRKmBaFEjFTqq5qR7iZT7bZCH11iIkKcl5FnmP0
0eth77rSfO/0MntcjU7bW6sA+TYaY4jfmt+lFeQeJPVPnZdvHyiGhtSHSD2+9AUcb4n7caStbXDP
ySRTd5M7HY2ypPaVxF3/+/H9rqJCJIPAHHU3mo9P9YVbxQ5AwJVjTFFq1wjrd1ND41zRyw10Hz3K
vM74oYX+7SXJIeTozwPz5VQ8a+R2wl5V93Y8eTZglaI8Kl3ZzNd21nf23lynHNWlKX7iTX+zIOBC
p2l/dhAgsfhUecgcHkqaUMwh3JoJwenO65yprbG7/fdNRXJ8Lgz/flM5x9A8p9lCigW28L/fVBpb
SqEaKRiifq38xWtOnphtf2n121RyMq/X4dS2+h733C/Fmk6iyK+p1Ufght6j2YsI9mgV8I9do9f7
fhqiIXdvLDcNFOFeeL0S6VV8oajdqXJhmTBS+u3ay7vUlbsUwt2sLX9kKrKAWIpjOSm4QHIlaDQ1
GoY+XLoaDGMpg6wpLnvSsf0igRNVOaQjI7r1Ww0sbDneNxL9D7F1gUiTDcen7Zh7cFO89lHziu3Y
xmc0njkFnuwOTJ7BLNSlti27ogyKej7aliTqe+Jg3J8qO3kch/Y3vhQshWZlhDXWuVi4JweWYDh2
5pMVN9Fgllf5mH2Usa7dZol1ldTmk9qqj3NunGRbbj2g3Whfq2NRqWNI02u3VvG1Sdi62oMzqnvA
lxylLPIx+kZgVli9iCDqF4ZRLHwlicj4elkwE/XKrrKoKM++iYzZVKfHrDVYzoO1GG+wiV7wB53i
pbB9d0l3XT77VVvsoAY+C/w9japEYzX8Gar4RjG13z2xCuqEfrdM5Mmtl4+m5k7FeO+KtLjsPOfC
k+7v2etcgkWHXxN0Zx8k1XVsEXVhJE5kVHKbzoMMlNzbax4R1dW8WWHOyVkN81mcinzYZJr27MRj
ZFvJHC5xhZgA9bdvLozyckO/aadyt3TDvVi6p8odL2stlXSEnN9idp0Azxewz1z/haPyec6mdxDv
fywJRDPWy1d9IdlZ9Cvhruu2cutwcZe7Un20+zoyR+MtyddIU1BCN5MNDbTI3owufmvT5jKZvC2t
8OOCZc5XUDhAtj1i1ql8g+6lzzZyyob8SssJSzIsgHEEviFmeRuRdk15fJkX9Y0gmSXIIcA3Vb9D
uXnZmCNk/SnfjUpcbNYFv1YGMzATJku7OW/blm1qlaivcyduOXYWblRPxX4w7F09ZmeBhYrlUbjQ
TMxItZODnoCYAu6zQft8I+LUCSB8qEiwszcvHo6LQ6NIGwGalrFxTajC65oBkeFc+IyzLPUzG4Ne
W7fbdIw3ndFtTDFuodCGgKrerN7D3Mpr0DR0y2NHuydK5qF13BIK+Hwk1uOiykmsWdcJtHA2AaC2
Q953EA52tl319WMFNlciaOVBrE6KY4O6w00WjSm30dIKUiYMMfsyAa4K8gTt672azN09Tpljk1vX
rjO8NnZ1ThVR7toy4TnH9a9YBZLpZArcpD16qrwruv7YLcVL1bTX3tpdpNJ60urxVzZogPPsX5yP
HlRckr4xW63fVua9WxkCtnkSgI6mVQE3ZMY/t5rlO/XNCw25F76bU6MUT7nnnFYv59kYrPtxUiJL
qPi4p+kgR2+TiGT0W0/eiCK5XPrlOnfNyGFZCMlWCJhChnYuVahuq72xE+MhjZfMNybr8ixGfDeq
5aoYstuhEoCb63bvGO2JRvV7I0v4LM5tnojrXhWQTY3ukBfJu7rYJ6WbAYYaDGbtLrtpav1JWdW3
rGwOWZ1GUGgaX+kddNflPEUJQ4aQ8yJkOS+DCNpM1dFSNO4oHKFQrHUSpC5zrgQLC7r09FD0vN2V
TJ9bq7X8Wdi3Eg7AJOoUka5+qk3jZGmVE5odD6mVLr84j13kSXOX1BpPrVU+FjiBgnbpNUhd2hE5
SxO1y3ggsAU0OhlPUaobp8RbL1pDbM3GVAOMjW+TGHcLCFDfnJ2nRTU3zNch3i4sukYdGU36wMJy
Fce8aFK76FJ+FHe4SucqjHvjJba8/WpqNZ1oc/Ct2H6ozTIgU+mmTsy3ao5hczovvAYR72p8prAD
su1S58Eduty3esuL3Gk8VaoyBTYTt7FCNNXiyuisCWJl0tyIhporLRe+8v4mbToMA/XFgEU8MPLs
kGjzU52qm3Sqr9DqpYHg7ng2K9NolBlm6/ZmUHjre7SPHndPr+uOZWNob/opf1X1tN5Wi/E45NUQ
QasHeG95B6lXKahGEyq9Y31MSnuztNnO1nrHd7VG8We9usV0b/qj0r7ZeX/XJK3nEyGa7AdTOXmZ
rgZzM7/b1LSc/evDOJVAYnrjNLqpFQBn0n0plLdY1R8hM21jRMy+HTcs4Q1U9Fgn+pTPk3W5jLqh
ulrq7iVrSpPM+dnx2wnyb2q70ZwVj+6A6JmJbqS5IsjibtfNJVRPEITRuCxXRjGBqay9U6tmV95Q
3Tdzcy28nqmmmVx0rr4TwnrzNHEV4xoLpFugOc4jWRODnhb2xaTawagmoL5S0ga8/HLq05GMzVX1
OaTLcFzdjeXB12x7qPVD1GqAiot6rbZVocLDSrcGg34f2O3VeP6ZeKduhTnuJYEyNgSjuLOPMo2D
Vsd46oqCNLxlOMqFP2XgeKd45V2dmwWgXOciXZvnpDWZMJlK5I12iI7gSiHumuLC42Kj+Wyz+zVm
0fn62D11AxNir43XKNUWRvXM++rEezHYW1hwzO00WLfs4GPQKs2+Vtb7VO2eAO1bO6uuLsy2fxR1
tR/S5HlosyCT4hK9GNkVOAqPpp3xgBiHmtu5FJMdOVp6SkVzGo1215riNk2SXbKUEd3gx0XKfabX
20UaEefjy8nInhRzuLb4enudAS9k24s6847Myo8mDP7c7jvfFCA65bBNRLubvAy59MBZd2oPg0f8
QJtcUEEdlhVWqnvOJRsCjmsyyqfhWlTM51jioE1jy641DSJfte8sGOYjewnM4zXz+yFjqie0oCk6
8J1eCuBsdRq8CEsRlPnc+kO5yEDNWNSMeKfNxdMszOpiHnLlkkbXdQcJPzTE+sZDvtMkh4sytt4B
i77oSfUxzOXGNvvtMsp72kqvpTyztSvTVyZFvTPjOYuWYrzT4/7QWl1IzHYb1ARR5HHisAhY2D2M
W3gWeqAWynEZgSo3hXECTUj0WsXzLlPIxOykByX7jzJt1dGC9uRkGt2xKJsj9nvGjs74ls71TrrN
xqF7FSmx2xFo4ZYXBokfrVEReO8W0byS+hEPSr/R5vY1G4x2MyjqdZYbV5OWKkGlk3ic4/Z2ZoIJ
3P5+MMybJNa2SiXvG9fZaZXS+8oyAzEc4w9FH66UM/QxGfBjapOGoNbdwS4/5ub0oYN/zTTveHZN
UdPZl50QF4Yz6yFt49d5PleWhfkSA8gNFFXFaFkV20ms7xh9rsQwXJixExYJxVEFbb2hBxv0Rv5b
T1Sgn5mAJqduCQlDxG4DqkW9tbW16cKS9WnRUMCS1HJZFJKvSxpAac0LT2/CyWg/yjW7WniG/cK1
Dn3XsIvGaBCLwvQHRRxgUx9pBjD5TfL3mdIT2ucgIiOvPT8dtSoaVm8zrsPliHlBxMLYm5k5n8vm
X0h+rxISBEJhtxvAVvcKBKbIMTt9p5vFll7Krq6VVymH1zU37nvP/CPq7qHX89QXuXeEtHapj3oW
FIkKJXs17ic6ElTd6YaW7A4oYh3CkoxQb+5VnlZf13JedmPx8dr9jifnfVVRzmX4ZN0+uXQSLQRz
dtk0Sgq7OMeY0A97J09vzmNGVTj7Yi6Og00tv5jTCxbca0+hwB4W+YsIu60AEW+6i+I7ir6EZY4s
hHLkPe7J7Vtm69DYFuZYL4K8fZcv8ncFwpuUFVZUZgNRJvvGt7syFCTt+tNILsvo1s4m6ewHZeqQ
t1gfOsm4AX7cN6E09QaKcxGVSRo1w1hvGl2yezgmKS3ikCyIdMyOch/jMRiSkFP5H4FcVRrTC8fW
q9okuoTi9jC1KjWJdZU3ekhay1Zd9PGuEc7tf3DbkWKym+VLNhpbDNlHK+66SIuVWwI7dN8Zu5u4
NHcGMJRAH+TTrK8clAh46GRxzONsM7ouy6zOGRMtfosFuZRhNaejbzvDqRHlS9l1ByG6q3Ik+mRp
mkO8mA+paj02a0+JRP4HuMxy8XvNmynyAIYDnAwSt7kYp/WXMxZbZ9WvaYYds6Q7ECHYhfq6vnYJ
jr4EsFfgrhn1sGzMDVucDDudXG2tMZO9o4EIRnsyBwvAqot2LK/t3AJZRbGUENPluxgBldKI5Gql
YZW48KPd8q0f0w+jdkEYUSj6g5FBbGz6FIW8EUy6SzRPt81JpUAt9aGpzYl5/ZVwqgWkdNKEg269
eF7zWGT0grqWytBUEyuYzzen1uxX2jVbEA910BXOJs5kHZLyeeuQsh70rgRG0Ey/zd6mIugb7rI7
v005f7aAsgfFfjm6dXOJs4wCpWfQYRXljSKyF0QaAf2tfZuVv3Sn+jBTDKPdmD00DidBV6YPw1w8
VE3yRoEWR3L2jgmJJ+mkbaYS+yBslOtULBe0zKzAFay7un2aILeDR4xnXxnccSsqJ35MEoWQH7kt
ptHyzRWloux3qSKjgihWxuixDGH4/orXQgn5l60O4t0HdrVZ1fQSsgGHVZjBceHCRRSXZka4D5Ox
t7jveeUy871mv1aFfqeDvw6m3vnoVstX2+6a0+MV4dt7a6x/N2caUKq3HGPXZ8jFPKLOTce76STs
qWah3casQmSQ6CdXzFMg1YRxTKsczbo7dToe+ckGzIL6m2dfKfxeXaFIU3PbM11MILA7ElBJxRkc
9h5jvuuXbAjYB19LiGt+hhoeFHx1sml9hnNZ7Pq0u3EzdSWPWYnmhpXfK5Nnz1SektraemTUIkz2
y2pyggoWntcLyEXKnddNN31evyRK8QtlxpZ2Vh/0SryxreUw9OdWYh/pOaEDsYOTt1HgDMwK1lJa
Mk755KklaSAW0mqLVdHYCWUuAkcWl0KK7drVPEKFRN4u5WZZjKvO7H+3qXpTx0oXKHFzPzjKMS2W
bWFq1WtZsFGKrrybk5m+TWHdcCB8mTUyZ23p7JyRGI/C6cG8WRyeHRKmRC4Oy6QdwOfvV1CcAV4/
lQgsSvqxOzaLeYvPLHJ78xcU6ce8cPZopu+GZjoUq3xI5+ZYujmUPNHCdi3sXSaJsnDz+s7Bb0+m
T/Zkq/apWOa9nbvbfqBEVxvLj9OKBsFA9RO3Df0psRywyf1pE1ls7Nl2STGI6UdJ58Fa40fKarl1
vPnGVbOd4vSIkMz22ZwEX4Ie9eAP+T23SikvpkzZARbbQre5Knoo1isenKjNh4/SbA/nDYfhLiQn
YlIsXXASoDrzcXE+MYk72ElBpEJh8Eq4We6f02mCkdMFK0z2khXJnSHyp1X09QYuWCAT73pFBu+v
Dq+ehNPMhmr76TBfLdn0G7wU51uPW5iSCGbKiAWbbR82lT+M8oN24WOZw6Qz1zbx1aS5VpmU+7mM
K/xsyjMBtxEyHpXlpEz9dvW26VC/WVX+YejD5Vomma8yomwUed4k9bshsx/MSt2mZW8EiWXuMqG9
OPQP0swE6lnGvANmfqN7yV08uw/WlBGTVcotRdWxhYUf9LoZYOQLqYpY0FgkLbT+21pmT5rebXTO
XUGaacVGpO5RNZoHxB8vqCI4sLFfr2nFxG0cNpNlM+2gBQJlwRZEQo5DaDfYBVIUthyoCUN+86zk
Dy33Nsq7dluec3I6DjMM0luqibja0H2BCU/6C4oP/Tb2qhEUl1fvNCVnMOwlJa+0B+V/Ziu2foHV
vxtoTfuLikE8JeqD63f7OumfIWfLTZ41GZvvcOGRO8WbV17wBc9+l3PqsdPyrptKLNcpylwyw0YS
JfqmCVcH8qk7qruVJRap+qYGlcTvj9nf0AsXxq7XB+ICVud26YW7Nxq6U2jpjCipkkeOZ7/M5U/N
aMJ3VpZcC9jQOpvRQCXhq5AiArdzHtux3aF0C2dFIU4iHx7iqYqoRq7TtNnYeHYm196WZ/RunTKW
EA3pEB5YnSMjmZNWZwfReNl2NhV9G+M0oXNQ3a/lvKOPvSuUhNw0L7nCsZUEWkLfoJ3CrOOcSoZb
6Sd1FTlpEfb4g9psOs7tcoNyLPR69cR6IwLHsjYoRbaF7T0ajtTOqXuXSl794dzxpkvtsdO8vSGS
nTvhTZTkjDWZs9GX+GBk06GKNY38MGI5JoWizXSmk4sehN6cuJRK97aKhJ7V8OKlSRqA1tZYEIzX
vF00nhaFdCYWVrLf7N9FAzjXpkYNO9E/j6J9bKpiDqd6SX2vtjaD5h6dUkGUlM8VJ1mPap3cEkzN
jIbGofYHnfXImJqdnom9qxinNuVvV5LwU5zyjAdfaCpTrSx56Ki1CMOqd7nWXfCASt9M61cE1Sdq
4IO0u4vaSX+luhquPOl24+5kMV7S6Hk0Jv3KsMadCtq6TQZ46X1H/2s1QmshZ2OgQ+JPFADnbNYi
MN0GU0CcRDR/WA3n6bbr4Gc4zMdH7zErnN+J5dxkLSkUbrLPyNm0EiPzNW14WBeloUpWHzXa92rn
vaUxyWl0YF8hJb0RvXVNLFywemlG87NsgjhZZET5yQlAY3VpZ/Wp1+NHQLSRpo8P9biSfeLUpzYe
i6hLxBU9N/4rfHmY/IQKaeKp97KdZ4iI1EzOHuQFTCbfVDKflNasI2lYNyxMld/buKoprgkDjG8B
pxFs0RR3SEeroG8rJYCVLVHqMtYYOp7jtUwtOkrTdT/WeJeUP51YT56eXerF/Pts4piL9qlP49uG
sooyZDPk6yVvMC7Avr1yqBN9t7aGwJSLt8kmkoL0VvhND9HQNZStZlQf+tL/tuL2WQqHEq7T7rS0
oy0uyOdwCcwNNEtez6Nyni8Jf2UvaBvnoeREZi18SJVFVnYyhJ3W7b05p5FQ9WOAY4/OUtFtWIcI
TozLkK7/oSO4JYjRATiSp8aW6X7l7OAnrbhaSMogDcsJcE3c5clYhlU2HPuVtbCxOkgFVXl0bDoa
tjRrplzdvcHQVR3ZpBbO4L4tHPYs2b0X0xoudv4OSZhfWvqPKYGEIp3Zr/PE9R3mWDCEPmgsHloH
cH88tjdtIx5GHd6fSie4Xd3785Exh3+y653/ThDbwcSUY+o06GjuTGt5XFWPUVJfh3hqkXKmxWmt
SaWcWN94LSbOA+VmncqYG8M3FxNo4s9Vyo+meTREq2o7DLwnGnOidLpv9O53Lw1Sskb7Vsxk7yxQ
g/ezkRyEMr5o1uRLz7oZiEGbBR6MrJrdyDXTVzMTYpM4RON43bNwnIPWm8dZHWr2Rg/uCFD5aOqt
R8wcH9rCi1KvvwZ10AlE0m7zRq5RA78JMON2It0ymFaZ+bT/Xg1UfRAu96JNt9OYP2dN/Mdl46HB
5Vyqq3lhZbbiE9R5t+jEBHr0YWiX0xcdxtek07eFwuboFVGVz2aIsely9Kw/TUxyaCLdfTMVb6KA
Wu5apIcpHWWOVW+IT94iRbtQ6Yl56cBq3LuIJ1WRhHDlQ8aCB2+Znkttvq8kBzA3Z7UwxuneqUhH
a6r4Ph6Mh16KK82g2jJNkhHkm8buH8Qqw42kJv4xdX6tzll8Wu0gNkSN2R8cIz4Z9uDsO8O+H2ZP
bpRZvZeWdxFb6V2elqGlmFFbWadc936t9fpC3Oql6U1vlcguYlUwO3KWj7zpxjBZ1uuyNHju8q26
1lslrm9kLm7Yju511Bx+Zc77Sl+TUKj6k106nOtZgcfqfA6BTmMsXWgAlNKami62yIgc1yIjoTVF
gOIkpj85acb8n9Qya/bUWtP12sgrL+3f6cJrfjnNJwQCHGmIhnFkZgdpUt7JoaeWsU+5Q+Jk0odK
7yEzch9dDNCIYe+8c4e802mN1q4drnk5+41z19nVR2fooS66QyoXWhIjPafB4EieManpk1DLp5t5
UOkvdiIo7OwHIZZ2loB8ngVjGEFRZ8AH/AKZjjMs9iNg0v2QeMYuowP8J83k3TBTgdi5bmN0zrSL
peQsmYLNu27kSN+bGviHwfvX+Tdrtq4a+NQtDdnPJ6mKkEZq0Wxx99mC7SmarLQqWOoX+8f591la
8/kT49nSzsJ3HLOfnf5kV/UdXVt3X6uMjDesIcVNpeOO48FgOEeWlkGqNkbh5NVLdE3j4OVp79Rq
59KN/HE7yKgr//9eKRNTFn8c6lsbJsj5/vyPemZxyBthqXD2qTUTjyPnVbaBnsq5+2H+/00yhYky
mJ6AjZALy/In2ahcOD+rU+/tlSo1pgADr3fiENA/q2U5j9cNAWXXLcPvJ330SCrA5LB6/gru9pdr
FMRS2TQtSO4QDQbnLJMKBGjPfGxS2T5oSkoEzOwapBpbScGhuF/rjJVHJbArLFVB4+DfaoavgpTz
h8Geq+PQP4uz/75timGItixaptKGuWwyOyG/Jcmq95gjF6Ka/ofX5ZunVIPKztfD1+Rhjvn7cpOQ
3ayraUz2eOpdLKkRU+Do5Hj98LG+SNIMyCI8CthPsB9zqb+vY7TpMvQqIZlCSYs5ocszm3pUKm2f
47SZesO3CNf5GNlC2VC9uHj/9239qsADjX7WSkI8QA7y+RlpsSt2iccz4hAbABqYNt+g5WmEEk8P
/32pb8QoCImgemEdQEP8maeCviFp1JJLMRWr792BUeJ2kLpF8DkNkSkEdys4eIqmvZlWci/8Zqi6
3//+Gb6qfvi4Lq4FbNd84s9E83ZAqYBjmKOTWMsoHayLVc6XpJBY7RYImvHDU/SFIcOTyvVQN8JF
1vFhfnpqNb41+jAsdkpReQhdtC5UKvBu3ljpoTPTyW2EtxH26q+x+RZn43NiLdRzD0jLrq1RMX8i
8H73fWNdYTFE+6vhPvr7eSuXWlqZWup7d5YtooGk3lSyHoNaFPoPH/6bVwhYHwZsVP8GYRGfL5W0
SWIiwIJkZiltuGrSoQeac90fFrrvtjYu4CL7x+Z0hoz//aHIR29cbzDw6elM/MO+dAjlm+ui6Xfw
jIuWiM1Sy/SLrGsUKIkEGlegx0iSTuPfbiObn2yqX9cqBMj8BfMJbDS81L9/nm5uc32AdbOH7ult
Z1Eu98jQTSbPmnYiAmS+/fdT/fVL5XroWiH+wkj9gsCm22cWcUPlnAiG10o6LUd0+VPYGY29+fel
vr5AXApd4Fmxi9X1s4SW9s6qKPbo7DkriOuZoJPNWA7rqzlQkhcrI6ZEseqnf1/0u/t5NhfrLBx8
zs9vLbHsuibd3tlbeVdsK6HPN2I26GsT9xRqJsEd///rIcDyIN2w/nPBv7+/qfFowSLN2ZeaeVsm
WvfHaDz1iWkqwT9L57Q/rIzf3NSzTfsMJ8XqiRzx7+t1vJVEb7ru3u7T6aHL+lrd6lOhPPSek/5J
81grokSz8+2/P+Z3l+WaZzofTgjN+yRNtnq6urLRnP2gk+drdbLldWnNUBWT45Mz0e4T6aXRvy/6
dRewziUZNDSX4KUv8keinc2UMxnfpZqGqoP1YGbeGC26bvpO2V+C/GIAmhAfCL3vh2t/+4FNVwNu
dcaKfd7UFXjdU12rDugn1gGPDlRQKna7J6uHYMgOXWI9i58+8NdlkOEZymzQeR7ZC5+rUI1uzlRy
Zt9Jttrcd6VWBPZAFMwPGtpvr8PSTiYId9hVz5XG/9SVcY6KeUU/uDO1ckTYOKyxETKf+enz/Ic0
/KusNljU8FdZtLMwGHxe10WlrWqJwOeQdSg6/FgTRAlb5MPfJIqc7r0l03usl11TbhCZoa2xF4zb
dITjfG/WZhNvVB3fSWCOcfNOCzW/y9KeARXj+5IxbTFrJ3tY6j/kIiYvg1FNuIw0pXl1vHWyqC0J
gjeWkXxEeynue2uY3r0O71I0CEUx0HFxQvRdtUjpec5jbO9ipqLqr1JPHSMSrBbki8HTVwKqye4t
Rq7Q+YZbLHZAbpLLyMNc5x5tzKA2iD8W6KNqbYgiqJRGOWViXFD9xDntOgMZW2iT9Xe5xrDO0Zfy
P0FY4oseJg8NkUWkg122buC689YZiiI5B8cWL4USa4i31pYY17RLPfRbi5sWAT45KSKiKxYRmFWp
gntNUvNB2ON6q458oYySK8ARaCqR7PWU556Pa0t7npKsPtnK2gzhFK8oEquuo3XL6RRR1b9f369e
NMPE++mhJrZcS4U/8vdjZiR5bJgYP/e1Yw3hMC1GWAKhvTdFfjOqvY0mh5XZgIWAiNJNiE1FM/D/
/xlUF5ozbkxiBdGB/P0z1PZoKKVbJQdvpoGYT+206cloCWt1WEO7z8eNyPQuGmgI7pWl1B7bLBl+
+CG+7LmkGmJRY/XkwPH1LZhxrTMYppEn03q9bGdmMEZd5HeOykz935/3y5J5vuUqTH/s22h5PtMe
LBmnhI5jS09sDMRua5sRIASD1ixJmxUCh2NbW1mUN6q6Ldcp/uGT/geD/fuFN7Xzqqmhk3dUzfq0
PWV0qZgWucq+MB2k2KnRk3OfiWeRJAeFiVEbOvhn7iZdkK3dto3RcoaoPETiRqM91flgEqKldAmy
7logGnKy2PFpMjNqqduM6ixeoD352LZthiFy0p9dpzcei1ibB7+mZFN/2G+/+e54eChJQfPpRESc
f/1/lspRErqjsabsOwr3E2eP5bk3Rmvb1uryw5bzZVXmu6Ne4pVhuzt/gX9fCs5TjzlwivfcP2U3
Da04ji3BAT98R99dhujW/3I8cNl+bqrIuENBl9DcoQLLn82skAbD6bgtf7jON8dVXN+cxG38YV9J
cnWaDfVCbbSnYEl2pJ16PkAA5TC6crkwlxXQe5aLKJceqtR/vwVfNm/DxLHoQP9GmHPOXvj7Tlpu
q1uDNuQH3Z2XUxrTPi9sQEcx6NGrqWpyqA3LTz2Ub149LBq4cChLcAl+9lUhF6KxqnjZQanjuAqB
kdAXaTumcIExrm260ycDHdwq8+yPinBq8B0oGR///uTfrbn4tmjboX6gxPzcJGjqetLxxKYH1RG8
OrOliPt0nOksunrV6gF9ZVB0tpJpf2w9jmF70WFWL71mHP+/lbFBBASwDA2kEO/OZ6NOLPuhnGSV
HmITERyCYGbHCBn2Vuv1l1U3JD+Ygb/50mm+0DDEMIPV7HPxtHSqjD1qmEPcynyjt9WNUOBULxIA
n1uk1bZRrewHG+m31wQ1CeqNPsWXFIgpVUjzULzk0OSm5heeNW+YpFmwZuvlAilffqwgLvywxn93
UdCn/x0COJZ/3tJ0RMaEQTBd7Ux1/RB5lv4prJaZ5GQbyZtRrAtBfTItf6oav1kK2cBweIG+Atj4
OVtD7WeJnBikPgpqTQmtyi3KkA5bdpIIQ39aPr6e1Hl+ACyAHCAQDIPaeR37n5XX6U24jWPKx1R0
sSeYT9kWTM4i9zwti5NhjLjpYpen7n3h9W91CyfAHBki/PuN+ma5JBcQMBwmVx7kzy+UgB5uuJ2S
EgOnpB9Wn5gbtMPx/t9X+fa9RZvHqe7cAmF5/vvTTv0iiPnJyM9LTfTppEn2N97apFG9rivqNaP7
Y6VII0qhjtgj0zYazXb4oQ3z5fDMLTdgWsBdYPPGevb3DxFTDv0fZ+exGzfSruErIsActs0O6pYs
W7IcN8TY42EshmIq8urPQ5+NO6AJ/5iNZ4xBdRUrfOENHlWR5EQfTe2pzGJsAosHTgROam9j4H+6
P+vfYrPn4QJZDqReyPsQifGlOR/QamLdEVFbnMCfg3stUZV4iWUX/8KQMc9piHnTE4mu5z2XrhEf
8g7k+GTGUIxdLAV+YHoCqs+LMxfvNbuPna1Ref64z2BoPVszKgfbOiqndo9bJb1tVaXYW9yfwvVh
JLIl5ll2hr/Euecz0Bt/7KwRLwb0xqC0NlZOFwy/PgjKeffsDFPy1Fpx4q28cNdnETqtg/Al+WJA
MfayYJZXblpqRXGC311/LBGRCxNXds+Rbq85nl4fAHTDyPp/VxtQdbgYCqBDLaahzU7lHMSPdTOV
uyRJ1+pSt0Yh81qUcpjRVZyV623MTWqnpzaQ0wNuJZjRls6aUPetUZYCK+6RkDn9yzei00bM7cg6
T1E5Wo9DQeBZIOf08f6euD5Gzu/6Gnelx711GX5MWjo1o8We8As/efToFD/kugNR2Jj0j0Vjjit7
8NZm4J0l2ubQonF7sQe7TLmpKUR6cs2qOeCDqx0iDQcZvfTa3f2p3drunFUsJ/DhJLS6GMqu8wab
Vi09zS6g1oM/xuVL1Krxq2HG2m/0aN7tBL4iant/4BsX5HLQiOt8fQnpLjMLlNtqUAO8PlXhkpYX
PQoqwOptmKIWC44FwEumB+YHITr4iVkuVhb5xntEfswp4HviTnu1yn4Fjh9ZyPRUtzllvUbJ4LkZ
2uRxrj0NPPik/5PyZh2hicdoCqNW6m/RKwi+K7oZ9uH+clwHm0gqLYIySDVD271UQ2g0VFYqRYuL
WkG0s/P2pa6ltptqKIGySVN4bna9Sw2nfKf0KFl5J35rwV7c24v/DDVrPgZh9sU2kF5XJlmv+cek
jdp92pgmfm0NdoDlhFGUAGwL5zYPm3jOQqXKeVfmiQp9lZSha/Rq6zU1LqZqmp6jLh7BtY7Nyue6
sVFpHC96LRhKUUG8uLVE4HW1NQB5cAgkHoesiR9kNhQPFWaqoY7UGGj4Wl/5KjcOPkQoTjwVWka/
lKZPY2VS51L+sdYt+TQ5OWyTbExCSsdjiKeyWIlNbkxyCXg5FxTYKLFdTDKyKxfsOJ3HqArip8BJ
je2smfneT0xvP/qJBoKH5b2/9ayFdX7x8cnpwD8QLJjXZgf46kCi7IPoaPRZ9T6qR9FuoTxS1G+c
WT05WulOYVe45rAFbx9/LaRvA12jEkXv2pgJn+b+mXJu1y5YCgDlAJ5sN4xzZJ43Y9vb2V6AGGo+
220hf3m03yCdAnB3ABtn5sLTtYLNmMzRD105/jcdXvamqlp6dJg5bvzJVws70O1Xrr5lT19MG+dC
IjTcbVAuvTRvxgZ2EBT94lObR8OD6C15UrJBUBt74A/3l/j2UKQURJ1L3fsiDnNpIRDnadoRrEV8
8IN5+iaEih8nvxUrX/PGFlrCFlo0mG7TwfDP4xe8ahMP8yrtaKos2471jI4j3+a92bavuG1QGcSE
YeVs3jomXFsUBBerX5RBz8cET5jHGm/0sR6p4B86zXJf0hHAE33lNNj4wNP8lSFvPPygSBYQCRkF
PQzrfMg6t1JUACnjVH0OFtDqlflusqN8TSDyxpfjMkb1CuABIjWXYTzwxa5TEC+PU+ejaUkE0gKy
E8GTbqppJWe48QZYi3EnGnTsSlKk8zlVY1bTji+1o2b4isJC5BVonBR6a2/bsbE+unVW/Cfgk33p
URKBNzNAblk5FDc+Jc3xJTWiS4+488W64hTaBr0xkwDbeCGmLlUV5CPnDTVpH7B2s2YPdT3eok/8
/y7x8GT95e//SAqDuU2VkDzCA2SCba+X7S7w53bnOarcKUg+K0WFm+Px5PPOMcerjMiedavTaoOo
Q2gmDXfultoxy2eCuGlngE1cieuvjyPzw0OGjNMFAeEvf//n/FBkcBsX78yxV/BpkG479PM4vQWB
7F7LnDZB21p/rdJIYRpLWqBeVBU8NDfPB6VJ6YEszIqTq/XqS1JGzaabfXufJRrk+PtX260FXaz/
qGTSgb5aUJeXsG5jxVhe9zlN/eAdKq1Q0vw+PfRYh67sT+P6QNJ/gNUIgmFBF1z28Ywk0DxLkGFi
4VJ8npBx+9xXOSQTR2rxs2vmRP9uHgxA9iO9EDs9mcW7KkGRdge7Pfk+dHMtwlJLWkV/IK6efAgN
40pwe2NRFpAXAQNIMer3FycZH7cqMOELnfISaHaXp/MWbVkkUHR6XdE4yte//ghEbRzYpQHIJbws
2h+7LHGbaYbSnp8qghlvY1gUCJEd4OOretT+gdSxqpy7vCPnr2dAsMhFBVDKQ7znYooloLNcanyH
rvLklufc23b8B3xu2+hHSuMldNI4Pga+NH/dn+z1NcnIC7ANPBhV9d8tiz8nW9Dt1M1CUBHVzM+t
wM/TyJX3QSUC6W0Qyf1janXDO9lwnWx0Ito1U7Trx4dR8W/gjlyStEtt9Rl3E3hCmTj5Wl4erFzL
P+R4IR/+fp5Ls40kcCm7XyZIZiRhtrp1cQqC5qdv8G8be5jaTy2VhB+BcgjA3T52PwS1mvWDFpTd
yi6+Nc3FLIn8mm4JOIvzXVUoL4aGMWDvPA3GT6Pw0LCyhqxby0FvHGmAfQs6jMIH7mIX1xVa/w0W
SZg+5sLrDuYcVK+ikZ+suY/+Og5DthMAIf4FeAkDuzmfURb1UkAxxk241s1HhEqoNiGT1O5mEedf
7n8+w7xxQnBypKCzlMMo4J8PZvVRPBpTTxY/g1tviKsh4UZt+ZyScb+O6EA+DPzId1w/yB71rYRw
MeVpGMTwIPy+zFbCi1ufM6DuCd7PpoNz+dRmlIQcP6Iiqfw2O9hN1kJI8NKX+9O+9TEJPnnTlzN6
VfesAMtTjxx5YGnU4j8hyy8jDaqTUYhorQ9745rFJs4FYAEgifT54nElKypGQV2Ot6fG8tTIy72c
KWzV2lBv8woiyP253VhBuoZL+1tnsa6CI1UIR4/pEJySwJSvXdoYj/hTr3kNLb/64mallkVpmqYh
O+fy3ItZ77KWVt6p7qFtZAl9FgxYvS3olSJ0rLn+wQVkrmyOG59tkQ/8XQlZhNEulMnigRwoiIPs
hPD/tAjyOXbotGX8y0EPfs1b99YMKbnQSGJ21xXIzFRJoUwrO7WpDu8ass03KwfQkKaz2KUdpkpK
RSuvxq29wnfj4kbymAvtYoKQaxNZ4khzGnPrm5Nq0dPcVuI5kWbxoGo7+FukO+1K3iaq4IuqHdHf
+eGfiiAyxBQtrvQy+xqDhoC3Uzai2N7fklTKbmwXG6Th0qHHH/ASZuq1jUfFnd5oMruasQ2EtRNp
9NlpUbGChRKSycs69Gu9eDJMYs1d5mPi2fcw67YywmtgC8m3WbAM3fwWQZeaDlNSNM+5XpFjpCpL
f2VEyCjrTIr3dcBR5mcTW9oPg/QDZKcJcMdKvfYNGHv1zcgNZwgbodtim09Bpu2QYkX5K6/dANZj
7zhw053ShmAa19rHmQJ8jaqgZ/UbLwBsgMhVwZ8Re+jsMCkrtKdQrcVud8yyottqkzW/jUOpfsE2
BDdQ5Q46CHXv5P2mdKDyb6SssmaHo2T+UuRd+0AUROLmj1HwVfVdAecqCkwBO7vz4tD1e/j5dSO8
ecNbHpw0Xt2fNeKOS/MtUe5ziQlvHo5mMr3rfLP2wiotPNi1CGFqWzp6qJoo0fno+iJS4sCJqqf5
sbYWM1GrFcFxjCYP+aKgAYQyYab6LpttP9SzeqFY6ka7t7oManiL0wQMuC7zfhhJ1v2srELzQ4kv
ugdhwRleUnuctJA3Y/4itYI2r7Dd/hU0XUdxCHtARAb69pMRlTCdNX+s30grrG8JxnI49InYKUM8
FfvvU6U3CBGDxdY2lcJGchuUMHg2JanLNwcGWRaOU+r85O503nmLXQNmRO5jpoNA8fKi+OQIFAC3
eVGnKJtYs7YBK67vu6Ed513qGbRmymmcnWMT+bm1Qbq631MeiMxQw3rmCz41jYSTimMM5OTB/4qP
kJ0hQ9EP3/V+0CGQgt99HjL0t/ZypAoeGgWWrbAK+74IbbsdvlRibP+zC10ZoaCUxgOunACdDzdv
3ykTkSnIlAkbJmv1Qu3NKjJgJ6eGaFAvAaa10SejTQ8dY+IYw8/8Mmhp996ftfEbIA4XOy5DbZui
gLKe5jUM/JFoDw290vyAtFP1ECEq88vKOq8M+0ZrH3UFIXJjuLONVqarUDQbivkDly2qR143Quju
xVBTVLZpTuSuKz8E8aB/60ejxkzcggZiN634BEaNL26YWUM0YqLltHdrbA83KKAtRRtDC/7B/Rx/
zDxmEhCryxFlKTqqYen29U9kJMo5jDpv+gzyNxlD4Udw5GAgecUmK9Pqa9Mbzfg657aa4JE5yMXC
+68frMJTP9lWiBp6sfB+zS1OxluvlG71WM0dJO6gLod2Q+N//FdHSu41g4dbHsxUh1g623GPwlVv
p8esw4YhzBLFjpNe3TdfuDC6f+25CT6mfT95mywtAlRL62KIN7EbJ9GjxM7xH4Xv0hsQhzHfDZGR
2Rh9GO032+SC2CBOoz5oylLRS2eDOgsHJWp3Z4094hxdpSF11zZiWgNx33oNeSsQ1aXqu/hyX9ze
9lTHTm5kJ82W/kvWgFkMZ72sv8XSRdLy/hV+NdjyVICoQdyddIZr/HwwfkLdDpESJyfRTAQQm6TS
kAGyjf+oPpX67v5oV88Fo7k0aHl2ee2dSz15qDqox+NQfTKrQGxk3cfxJkus/qANOeJU1H/C3mmL
bYHxyk4I/Onuj38VQzE+bxUqqECBYXRezFZyImIK5+SNmAwf265LPgkSrcP9Ua5e+2UUnHtIwOmf
XSEVPS0S4NJqcbKKoTnA8h22irsPTSTVPVVxmq1xK6xbX5GUkHifYRfQ7/lXRDybiLpC4Ngz2uFp
qcC8RxXc/TlHWY9NUKkF7WM5BGMbOvDS5MYTgfOEEadj76rZEi+tm9jIYvCULBqFwzdkzrTsoNgd
n0G1ph+6YR7FhoJPYoXRiK/cxqBhhcLKlMyfmkQkzwjwiA71wZHJ0eP/7lpacnAVqhyFmYGdmWmq
i6BTb5kP03zndm3y023H9mUSRfB0f/1vfGXMFPluxFp02C6/smOCW3cHcnRcTkedQp7mW6FdIVB9
f5wbq+4baHQtZYill3iRosb0oyq43MUpsVO1pxSgtpWfll/yuuxXoEHX/UL2FCg0hPNJh3Wqwedf
WLZ+iZvREsU4OJQXmuke9ARZ3AIFxB3qbgJer4Emg+ay47AD3c2eip8JbMeVxb0xaXgCJOQLCHex
gT//IQ1c0iIyHHESVSnjjdTlBHE4bazvCp1puXJgr4J1ph2AdaUzRE2LVT4fzRttDRxSWp4ofudb
PGGQDu4agp+0cEJHgZcerHKtLHxjir5OrrqkWXBa3IsptnkPsHcqyhOPf4YAJ+FSAiSx2XBTevv7
e+jWh6X1ugAIzAVqe7meGCViNxr04lSKHrZ/jIaSP1Mzjbm2wzIHKK5GFBObzNt0iOVi5jPQA5QG
AdjKL7mx1hS1aEqjvA2b6bLfiOTwhBkWXzaCNP0xm/tv6OwiFdEg7qJPGRW2Dvo21Ir9hD0N+irz
yLFSvIJJkNoPQIGLR4F6+IOA3IGjBCAuz6jalR1xVfrDl4xd51OvwS75itw1ihHSeGGwXnVQnxA3
RN226PoH0othZ06zs00tKwgH2eQr2c6t9cFUG915uiOcgeXa/6P01+TmGNOOEKfGr9RzkJNY+EHk
hkrP7b0+ieFza9UrV8yNp4QSJwUqg+zqGsUrePw1fWgoMkjMgBLV6Fk4N0P9KWgq/W2WBvyZlW2w
5KJnFQAWmOo9bQOQw5TUl2X4Y5qDbXdtpFvFqXdUGLgNYoCZi19q13VfsgbtS+rwNrq98bidNDaq
lKhp3/8Nv7387v2Giz6iW9o5BCQTic1YJh9wboPW4HpJcmQpYpQYI1scsAHVXyBGVc9oxVrvDRM/
4n0+u3ZOQdgv0VHQo/KnjdnPa185pbUBjKaKX2aOWN5OjaNvhzPkn38qOdo+tFNR/VRV4T2kcWC/
iiH3dbK1wfzQarFlbIwURbgdl4a0UX8xBy+cRdD8Krs+6sLKVPWjiQZG+jJPZXYKylHYpwG9cfG9
SlpQHEg0YpTaiIDONInAOxLFwj0A5ZLv/ThCEyyyuNc3Q17iAtyCBzjaTVR879DoxcO90NoqNPu+
/D44CFihTLFIHdMp64JNgNIJoq1dlSRoheT6d9uZaGblox2/trgR7VY+zY3dsWi6U1d0aXxe3o0a
pzq37ZhyKcHaBsOC8sFu7HHvOe3wdn+oWyfdoaZAcwcjZjx1zzdiN+QDaA8zO+mqmcMMvMc+E21g
bPQoN47wsJtD2TZPdtJ0K0YTtx4Acn9rKe5xEC4jcF9FI6JB1KNSaboPXpHGU6gnlk830s7XiNi3
jjgxuIurJRcLxdrzaZqFlQepTvvEjJC4iFPksWRQ/NuOndj3pF9f7q/qrbkRSvCW+pYBRm75+z+O
t2fMKYzHMT958L9fu6jQaGUM5lZKN1m5MG8OxbVFDKzjBHDZzi07hd98xMwWq4oH7DGKt37ojNDO
1xQXbo3EnBY3SWKkq4KXUmQ3qYzpygz++NR4yt/EyvMfhlgOK+/PdWV9qS8v8gnkZ4vv8sX3QrxK
+hM+YscqWkRt0IqMpMr3Rec+4gbiP6NkVe81ilpvkTe076psdMKidgLUN/tgJXr47XhydlEuP2bB
btPEJuC9fLMTv+zNnrrwiRgqfx+PlvoRg7b5YpXeJA526yMQms6lNVLQkG6ziyvbNoDIdMjAidxC
/70ofBQpiK6gXqZp7T87ZWD/LGy/oMYcSd7/pEcue/ZQEkS4mArBtmqdTt/kmit+GDlssifZ9jNS
UmDDDOJOLf+sIS9AqS3rk/ezE3tcbPbsRbs2ypG6LOsyekeZAhXrIovjrWiVgSbaUuCjUGOWb0Wd
pc9Ijytri0aR8bM2jE5HqhF5Szxtm5l+Rjwoyc/1NCfUhMbvi4Mef4k+tiPcFwutEHtL+X4U5hIZ
hc2M+4AIue0XhXjUiaBSxGbwBCoN3bv75+uaeU95DxTygitYIAWX7dehlArVG1D8c4dwatWb781J
OwijD7Na2ypH/YoG57ugAIehGqq1MJ8eO69COj3r37w2eLj/e8xlP15sEWfBdNCicBFWvCwGQ4cV
soWmcXLK8jkfQDcQLfFSHDCzfBegEb9xx+IZnMAWJR0ROl2yi9DlRsiVVXLdp65IX/EIQ9FLR0eu
troniXFBK2djIXwjZlLozc4O5MNgVwkK6eXG98RH144/35/INUyQhQVsg5/oohlxldahqJUVjlfE
J382Pxel9Rjb1FLt2gDg1WPVAhwwcZpv2eiDdZiq8UMj7WNMoLtJ6Zp4VUcgY7ihJdYwzTc/Odwn
3/W5yEFRXiRnkDC92kXbGW46ocGmsXut/S8uGlQVkpr/ZQNzETWksZBxtffrsfxodG7QP2RwQD8i
6Tb5IZrJFrhPJCJRVtdJ8la25dUrA1AZbzJaRwufxbzMiUeloXBEaf6YKd9Ld3ZR58+Uw+duHwwy
QR+8GVbandcY2+VugqgId57HGwbR+UtjIhPrAeiMT2NKqKAWf7LUd/Z1l2CjpHcvZptkYZWR0kEy
/FHRNVl5f67hGuwYAJuwJckVKMlcJHJ08MfGbzIIw7bzqzGSF0tMz5NevwmZvJtz2Yem9B7G2Dkg
y360bIUsc2CeaoN6hsUZDfy1X3QV0/CL6HTyfHBfwwO5WBPDjzo7nqGx5VkFZzEZ9PHJFTxVGxvJ
fQAEQRScHJkgCocoOtpqjnSeZypNBiJgXvE9lVOGMks2O4/m4HvjUqGtzJPnziSPTWfihtJN1FhX
jt5VTsDP9ilzsIbQSch+zj8lyLAxF0jwYsOIpmcSbYdAgRO2t0mG0lXdDcXOG/VfaGRa+yKdnOP9
8W9sXjJxb9ELQIxBv8SJi1yTdtyZdAG6rnxQttWYG3xuh8+dxoHhmavFWuHhasgFhOaC9fEociGf
chEm9WZWz9D23WPgjP+4mjWdnGiI8BoZuxfDKtc6addlAA+kDvcz9xp1vKvOtSclwlXCcI5zwwOF
OnRvf44X2zG6R6bz0wdUpEG3E/m4aSZq4LuYJ/fzqGQv9z1MqlVQ9q04B44Jx8eizEM57SL8Tq1p
5hLlm9ejR0zKC1q6W2sos5d5nga5QUFnKUyYJFcPIjX0Dzop8ddEpQHSxEhbmLvYQxVtKwOnm0Or
TBG1BIrpfa59Wb6IOnPJ6UZr/owO8yC3pVarf3ujz6ftICuvfIBpbaMs36GmxetJT2qjV7I/9AG6
zIcKTPE/EIB1vIe10R/DSIsVRKcx4KppnB6foa432uw17fMZebkZAjsSgW78FleqT/ciKDUTWrDR
vcG9zR/1eCBvrCMwGhs1yvZlSCqrP7VSx2JKMxpUasfMRhEyqif3wewGBQzcTEW6B4Pc6ds0UK58
Qmkoqz/gDjt+Rlcv/mcWmGEkyK+OoaXK4D9Qm42FkwWa6wvBG5PvzigxkQLQExwmrwbunjp9QBMi
muY3Wbjaz9IYVbVNWplNDwr3n4dMwNPbmZohniNJkhDWUY+pmy7SERnuYUbwJsqlUW4HR6EtnebO
+GPuJQEVZu7YXqmgO052G5UbjNaUs8dkOH6mlpt/M4s8jTbx2LP/BJ1QsZsbDRZULlz1rQQPY4b5
3DTOhqiYyiMiQdkJ5YKxZPaWNm5RsA1gpdSmDxnV9PoverX4W+hjXoiNTlEr24iCElNoTkrVW7MD
pbYJ5sDkz0HfvvP12p5RCsVmYvHDyN7uXyL2VRy03GAgcBD0oERuXdQUHLgNxdCN9qIPaHyZ7CyA
EW417V/jQsiLOb+8tTb4JV7A87typoiuzyaGeZL2fogKMsbcy9WBvbsCaK6q1/vzusp9lvKoDssJ
5BW3s3NxTik90InobLgJVV++5bnDpzWywNnFSdDt/n4sBuOKQjnMQYTjfG5mZtce7XmUcKtoelY0
+55sfYoCLMlcRDn/frDlNoQUQIn9SpwmqLVES2v06kaymBdFK/wLmhuzh8xiTUJzf7Crh5lVpGVA
9ZPMDjDjxQsn66iTbj36YAbBvxxt04ZgAM7NfcjnNPtuAYuKNhO3BkGMLZuH+6P/fkDPgnSGJ0on
cXBx1IIBfL6w2pRJj4a4fxQFshO7UfNJqIAMJF+tujObrR37SbL1EbdgDbTSO2i+ANI7abKOd0Br
op1CyvE/DHUy9BT9yP1gxFOrNkbUJQWWKUL+uv+Lr04TPxhOPBvd9ngeL0Vf/JKQVo1xcMxdv3rG
Jrn9FuR2ufJVbu1tXsOlO0nXkBjgfFkioUo7KFz/OAVTDZfAwL2FJntHouet2T/f2gHA82B9L6UY
YGLnYw2locWJM/k4huX6L3jQ0VtlS/utc3pa7BZRMpL5Ewppix/AXzMwSWigKxKYw4MDSWOeDy4b
sCXFhFJrl8ECCdspzr2wp/6I7YKTmqsNwxufD5YPJFLuqhuX4dAYsSeD0TtqIBAfTUlW/YMCvvuh
zEadTkOjx0ij61H/oBtd5G4jm/rXpmmpjQ5ASQQV9hqPVHRv3dbVKxwUZam00NQc/UG67YCbBuVy
/cmmVn5EbhR9HBRYu7cU4WVAE1Kjdpd2Ad4kroPfEnob3XOPUv1ROrOXUgUb3JpX0CXCjVA5ftMJ
RWpeFUd8akQrjLDUoazu7u/pGzEfZxAhLCrtS9h3kS6gPVmL0S2Do+vPPubNk9gRgxiPszVbIZl5
efgfxuOzWxClnQXYd/7R0VaxIwcV16P00CHZlF4xxqc6sHhcwd1Jd1M1OQX2+4NeffmlpolMk4+Q
BnfNFYQ9o/cbCLgrs+uV/2gAexHGLXKCs78fBzIHValFzOyq7JDrJRZnrYf+SNwY2ygaivelOaQr
mcHVBcFsaNMB9iRaXwpy50toAtYpYeBqx26sqQn7WveIO7a78Vxcxe9P6DrLZywmw0ElTjeREjsf
q06HAi0ZHockip3XFIwDTDEM1sdN5yEEepQuav7UURUOQFzGffZUx6g+C6ONP/lIyA97A0jFAqch
ltN6qAB1eP8n3lgNurKE7LwUcP8v+UJ9UEZ5V6I2PRuxPJX2lBy6yu+eGqUNKy/WzaHoyrJzSZF4
Yc4Xw0CxNhtFGZ9wvxTPlDyxGEi06OBjPbWy8Mvbd/Y2oq7oUIZHSMDzuSKXi/uPirUcCiwLVQ+p
DErFXjkDIvT2bJ4kxb4doajYFkh6/20LYPnYFoQ5ar0Iv1xGVfOElm4ZmEQCEqeejUavZyIP+DD4
vLV//dUWZStKJUAJFq7O+fxIbjtS6+XaiVJMyItYe7Ja7OK0Epmx+0PdOPzUd5fTDzGItbwIMwSW
B5FRjMFRtwYkjqaiRuS6RNRg/B/mRCPZQUsAWu8VQUOOkd+WfhYdp9xLHq2gj8jkMPAskiFZASRc
vdsAl5CE4wJY1CH5aOfLlwyOjip7HuGxk1tPyWhWTwGwx11dZBoVVq3AkU30IbBDPKruL+d1iYut
SbgAIgOMPTDYi7G9ViW5r3kaun6uOvVBXe9ag5L2WInmgzI0gQlXShk7r+sIQGLmjQ+D11m/7v+M
mwfEhysBponbyb5AF5teTdSfcAkqECK7CmMQZM7lv0Mv9YfenKyTGKbm0/0xl015dSj/GPOikEVO
pzAgw+BZz/Pma9TKYedzseWAuqAS3B/r5vz4vJwS07gGJsjWrjFEwUOoLOdxb6SJvi3wDEGDaAbK
VMhxY1l5dLg/6K0JUjElxF1oIeZlqpOlWpBEFjUnhHsxIFDgqOgfjO8BXOorO/i6Tsk2+n8hZpKP
gKrL+Ra2RqA9VttR3ypG9zhoXN6asDCzG61gwIx2WNr+XRZbX3W9AxoKnhh9E33U5eMkLLGnXP4B
M9WP4JDG19QXyco+v7kW1IwpcS8q2JfbXHNtkWRaxFvu4CGI/Aktb2+uPltz/Pe19GUtFvY59WoC
o8tSY6PNeezUBZBwJ5qP4Leig6IH5CPxtNVAtyL6F+k7s5ffe9k4WwBv/rOkB7kppaR05FAJBBHU
vtzfDbe24G+BAkTFSEYuFRKCWQyBBe78iLsRRp6a+1q7abS3JDSTxInpTnXxGuHjxsVGFQjYAlEa
VfTL6jWYO1Vrk64d0UGIdxR7F8+hOH2kRUA7GjX0/9oC1xs7l/Kveao8RtQS0ODm2UWQ9nw/enWr
hAq4UFpNNQ/TYM3gW8x0V88xun/1qK8c8KvAm29OFAzmckHRXemANHVbepCOk5NsM/G1AH71mg+Y
h4QF8Oh2A3USver7H/TGS0iSj9YFmEndgJVxPkWk3HJF5S8+ZUkXTbvA7otoFxj9mqLvjY0DmcY0
kHKnI3h1dErl49JZK5pWojM/ed7S6sGWG/x9I09GhCWR0ddiZXK33qWzUZfZ/xEyOU0s+h4V0xPm
4eZ7DIO60NMT8dJPsYENFrLbgbJAUKMP6+0aTf5CDOp/SDQop8DSXHTjrnENCQQpdpERn/LCbaeN
rvM2jVnqfr3/IW/sHfjGPAwUCEhqLu+LofeEtCXDyDHDas4Hyb2t+xoPVDm22940/JUBb+wcsF8o
1qBVsgSIl4dDc7RpttAhBWHWvmunJH6PxdNay+M3G/DigUVPESAW/5CiOxcPbNIBYs5NnZ5iYsgE
TO1o/LSwNsacsEqg9CJTJT+5EMnLTZpl+b+eUZhPgzXCeBMm8raLgQa18aTvNmNsawf8FjBTHXk0
orDT4wnhMUwvE1R0nTrBhGZuDfRdoU9s3dnCX94qtc+yzwzsqPGmagrcRktJewlrOvtrodvFtyTX
4Q/ES6oR6PBiNx1FV5tL2l3FjV+vOX104mNkJdA8vVKIwTsjMnHOTE4zcO3PZm4Y/T4e6C2uRP2/
c7irVYfUh+Q3WhJXx1UY+TRElH6O/QSA+9BFI4K33FkwmienbCYwmLUzPvUeyc7BdtJF7RIbIVxf
jMgDCzcU6stgGg3sjkxa80pMcn2ZsACgM0EB05qicnB+rNsoq5SloaiW+m70hJtbc8AYo3lVgedu
NMxHwyCzxEof98bjT3VCp+kOlP3auQC59SICn0qVwtaMhzHALG/TF0P+iK+e+Xb/MN8ci/dmUWQC
93VZBqUdHWmWw/ITSfenMUqM56wZsocATsRK5eB6S5G4EitTOud6QmLnfC0dUuXRgHF1xDly2ndu
wSEI5nRlQssXudxPVK8XRY2liXZ5O021O86wUqKj1qTV+yJum1Dv0vqLHDS0Z5Ky3tKQiRf3+mmj
6d0a3+F6w2ABB46Nhwfl1Kt2c+flgy8G9AUxutA2Vur/aBoc4GfL26Z5ClcfO9Lt/U943TeECYhY
/lLz8Vxq98tv+uPtMWrdiSedi8su3PnBRDYAdCKqg5oAeyIsEx9OZKwgKI4IoZuYVCqs6tPsU2SW
+ev933K9nbg2fuu9A+PjHbo4L3TpHHBYbXJSg/kR0JP2HZins4FdswZ2uF5oammcS/TJl/fusnRY
lsNgxUOcnhyv0umB0aUwRFlt0beHbNbgXhe1oDLvT+/66SNEXmRZKXyhbXm1ubqmsOocpFE/4ZfX
1rLbuar7bNaz3GZOoNbSlOXJOd/MS0KE9AVbma7wJaAjduY05wOmp9w3tWfH7OcHaebBjlitCNus
z3b4/TToJdrtM5oP2lZzceKTAhPtv5845FZeYECaiHFcnN0iHca+of16ylCoPVXlbBxiGlbILzT+
psMCeoVPe2sf0YaAeoFqC6hQ83xLlzlgYbe1k1PeNV9tszJeCgAJIaaEzUrkfWukJXIjVOSfKzqW
NAK3t3DwPIEJ0XZ62/QHMEs29UO5hs68vgCZDc4AlICJmq6ggzKe66EakMAz7KH61cXgKjcJ5qZr
gLhbRwNSwHIPLaJQl4l0R4YjCgXzv5uT8cEuoTxnBB5PlIIaHB9xNIZ03n+8v0NuDsqXIvpk1Cvk
j1+MRd1lVnIKUIXZzW5Xh33i6WGgzeUj0mbdPptTd+VJuXUe2R8GRwSUlXOpnDgrFAWDIUAtWY3u
+xzioNg0+kRHpJzJW20vX9mXNz6hsdCB4OmDp7jS0E1LL8pGWcUnoXXlCfdouQcq/9cA5d9tZcgH
S5eZ4GPZs39c6H4/y9Gj+gA7f3F09kRnZQ/c4yNlfaTXM0prTt6urOWNg0Avlq+3VCrpyi1r/ceg
ZVFNrZEA9vNk8gu0hvgnrRZ0IkD6v45v6PdwuhcVhxtSkNLV2mwiBj6ZZeHuB+WP73S6VGjftc5K
Xva7o3Nxg3KH8EpAs3GsKwcLlMrSeA5SJHHNosUDJJhw/VCai3/loIIBOJc3ZK8+6p64d7bxx3S0
5X+4FCNPwDuu/5jGyv9VVXP2lrJ2zSZSSfR/nL3ZjqTIFm37RUj0zSs43kabkZHdC8oWDAOjNbqv
P8PrSlcnI0IZ2mdLtaWSMgt3HMyWrTXnmKRXDwVe4z6wniidt29Gc5Xq4qZ2frVFi3OgdgOCrnFG
+OOh8ZCOJLNvVcZPKxNRsHPZzTXijatKxdQMWxH0y/pnjylCV8OCQR4qNZlnGFT0XsE+7JN+AhSY
oC/P25gwiMJLxqlVW7wIVUbgMvP5U1+43X4yp5HC2ZTbpQ4tchv//ZK/0TeDhwGmgqQjsrPYm/5+
SKh4y2lYGNlWUo5OqvgOK0YBfMG7BcSvd+2OwUetss4cY8zNC3GtGeXJ0Qzbdd+WEcJhAnD9PxMI
zJsQxwMe8KEW7wkR3yATXxs51xbH9ej4qpUzBUu2hRIm1gCz/CsMne5glJU08aS06y9rBnHAKa0m
/V3VRlYmjEOc3+40GjfG1vkXmFrYv/KhcH7kphRLDAaeFNBwq8mqDWzjxzQElfWF/GIdEuDpqPfO
8q/L2Ks+gR73laLtvmoI6dLztrUS9bkHc/ngtQBINhHVa5wZBlq4QAqPGIVsbojOzEZf4VDR/XtD
6ze6GtQcFuodTHmMZF6eDqo2L+vwquUlpE0ciNcakFSPPla5TiRM/eyTdAYzcXpz21k9kakD0S/v
rBavl9xrrwGhL3AcKq6XrdpoUVUAuUuexTg3OanDCrUSD9/y/d/P9pvXuS4TNo81p5OX69+ENN41
IVzlAAzOqyPde2um3/nvq7zesfg24TXBzMRnzkb59wvEDE9LLaE8WXk2J9HYTYdWW2McOfW4DwiC
eed8/VqMfu1kgoiEx0gfmUnU3xekk9/XlU0EeWWUut/lDL5YMK7TqJ29EDoeb27QXyq7k+okc9P5
Ys2Rs+zKuTRPuumvU0bbNIh/yex5uMNJbMLGNrD9x0FbW24C+KH9XhumcTN5keJFsWtFVLUSP7PR
3M7WOpchqafbeEOXYntazbF+GPMl2N65sa97txzTOfzgF0R/DK7r7+8Z4FMixLzArhuJ+Xb0S+fB
Dwf7S+AX/kM9B/K3wW7NzH8r//eD7bVDcB2KWfQJuNl/X3rwJyNYCwM/Ub+1d0WL/DnXa/dO6fHG
F/z/4FL2FfP3qiNTkWQEl5wfslHh+qlHObwbItsIsWDOxpjyJGXZbu5mi9+nHN6jk70u79AcXdu3
lAdXkeqLkqQhLqUmmqA8S8/SzqmYcmZ9K4CMB6XztTkIoiAxk/T5e3OAN17La1Yl3Ggcu681ABO8
zwwEBcjveWDzyCoELUklkMW9Uyq89Q2vODJqLhwPFEB//4o0cDd/qanOe7AhH6aq+ZPZi+aFIfRG
obhaPAha/14M3hA4/Oe1Jn6OoxXgoBd3dSUFYpNRzzU7IfcEHZknd8GVWHjS3MkhrBI1ez0I5nVL
p/5iFM1usO0Y7cMfw56z59oDcvDvz/S6DOQjITik18rNeAVyD1zudrt4wECt3MakRiRPuR8mXJ1I
47f8PWDmG081agYOuNfBNbLDF+9OTcuoF25IBV9VtzUDodRmzLnvdT3Ea9jmt5yxYaN47vHfX/ON
/ZXr4pCjPuD/Xz7Pde4Q1RlxwKTQDg+khpkHvKhmUupAQo7JoyQn04rShtlys5j/+3yPuwz0CygH
OqRXCN0GEJJRLRVhMyPof9Ub1r1uvT+lPQTv/J5vbDg0fK7GKCwQvEUvHmt/8hdH6LU8W+OcHdA7
lWkb1eax3Lomdcb2vbyNN6+Hh5TAYyANdIP+fo2KCly57wLe8jsR3dVD/g2RNSMQeCMPbv4uJ/yt
5QEZwv9/uReNgrHvAM+FrEvOlI+fO/8aUgy96vTvp+X1U0qHCZEP//wXFPniS0nOfBHWb4CbTkAO
pWvU7hwTgWZqnprOetRLZeq4H7L8c6UjYr7/ffnXX5LLs3mz9FKNsVr8fU9D+lykcvny7JiT9k4y
C20Y2dHkv7cGvn4ruNC15c8Pd3UvvXgbdVGQmkvpc6aiZli2sDIZHWnQ12lDUg10kFmApc2Uw8tu
5NDLdx7WN6YB1w9Ax4dtFGHFy1FPGzCLHuBbnGs1tfvaL/JdQIriwVrtfufQ9o9zswljwKPDPqw0
ESNtOZ+ubHJC9kYvyVjY//dFmiL4v7wEZooc+1++QYVhmcXU8Ihl3hrE/USm7q2ROVF4ULk/nPHv
hR+04Vl3znRTUpukhjONDzqS3tfO3+x0XPoP5BX673RcXq/UfC7nmlrEw/Ha2RROs+rtrSzPqz1v
fjLZy/Ld4cjzW1m2evz3E/jWC8D7TGYpOgGK1xcvAB63wBSFLM/ePFZ56uncepRS5+MRy0R5mbew
91Mz2xwGIm5pfvj31d96/q87JAUAhQD227+ff2+b5omYP76p9Nw+XbGWuqiNwvzddgH/ob+7Bdid
QPcwiqeEfNWhWxaMNj0k9fNsEgdGTOWQf4zkCA7q31/ozdtJhYauP7jCxl/s+0r7WZOPPYtyaYan
EqRVH0fZNGE76ZoGwEM2/nIWl7FPI/Q7i8n1Zr38jv9hNOli8qK9vJnz2DZLMQAQ3GqS4VtI+/EU
rGqHu6SIQ6cB7Nbq+f/lomT6obl1aBu83BXMAkWAbu3i7Ffw2TqIvufIavRjkbX35G00F7OZv//7
Hr/1elxlvnRgrkSol2KOLiBmqBU+O3yoejCTNRg/Itgvlsjeo1S/dSlaZtd2K2YXFEV/P5/u0AjP
l6gp8DHlxHznzqkH5nccVDG9c55780iOZBGAGG5GGuMvViO47K5UxNGd7a5AS1Fm48mI6vBobfpj
VCjc2dd/Y3DZ3RI+inS2bYZ3kuHe2iUQAaN+466yIb74CHKcndJs6LqqYard44TN+d5tw1kdMHoX
3qUNsmY+VUHvrHGn3KWLVRe9O2l746Zf2Tl0Ya/Ag1cnknxbfbeX/L5AyPVtV2NPNmpIiV05Wem/
H6U31h8alSw+Noh15H7X1/n/ao2akc4bsUEs9vrR+7iMDApCZrHvXOWNRYHRAAMmGr4sCy9P6iBZ
wWvx655dvwifYYyE6VQrNzFzHFyoSxDt29V40cO7IeZvfD/Ey8zSsA1jx3gpZ2wk8Nxq5dhKDp3o
dwM9J3035UGp3nl63/jNuBBVzJVnco04/PtGOs0w6wqqzDkyXP3H7DDN+W4T3ofL8u3fP9lbVyLs
gzvGjg2o4sWWobssEy0WqbP0LXWyymw+1hDT9u77UTX2tfx6uaKig/HoMKMqZjj497cyVT4ShMb7
IFu4Kbsyk5MywWH0Wu57X5WffXO2fbToJDseRpbC/thLoznPI0WNkP4FOCIcTvdzZBnht2UdjTwp
3StvkY/c/nbnIsCJYVD47OZaejc4Nk116HCwBu8MHN/YGzgR0cXgScB19vLN1mVFtvTKg755JaTY
qCqiWxFmZZjQoXYerDYvHgBxjO8xkF/9WteRCuIbzCAw5Hit/76DY6AnNy98sgKdLDhUi+qOqmj7
8ziL92Q+r551LkU7jM2dQpNwwheXgt62OEB0GKk2jfMHSOccAtFdxXspj/RHXz4W1yvBl7muToRC
uC8aiq2zNk5E6PMZF2x1MQHwGYkmU+FbAW1TUshm3j1tK8TKCNYAPAFznXcm9+ED6u7xlLdh9VjP
dIETOyshukLudE42FefjKmvvxhVF9bUshJVR+g5dH2N4nW9Vnkc7N5v1PTZhTLHgH+kZjLp5hFEE
GxDEo/sMzHT9sDRlfxxxXp2sXMzwBZsWzUDTFau6rUbT0AiV3OYTBRnAdFHb7vcu6Mzf49iUlywv
aieRBaqsZCD55WT7GOj4C4N1qb1clciXchNU2VXJb/r9tB8Gq293k0viXxpkkbKP0ExGJ4l0v5k7
lmxP7xY7px/ZjLaIrljWOoylXOVFt72Zp4VNfnfSr9r40i8CS5Nb490JR7LLiM0MD6Mem3YXrhFn
hMAp3SdLiRVWhgyqG4OM8Dn2qzDqGUdI46lbSyxtRQaCwdpC3Le5MwHWUHkTfBaF3r74zZx9MKzN
/+UFvf4t7HoF1ekaAe9pO27psuV1nhpmKQiXmOHXJdsc9Hd2Wc/3WbO4tz2DkpqIrM1has2O0R6D
Tnn1McJHjc+s6EZrt3bFyN7IbN2hBHOWife99o3jhjSyPPpGFtyRJm+vh76dlp+OP/s5HmtZ/fGW
sP4+D03+QYtCXEBLbI/aEk5BerodHIDXeh6QtKmyUGwvcJONwVC/VyzG0Q4SLsbuday8r866brdV
V6KuUkMFnFPB83IRrOkL2YTds2dX9oOJ/Mm8ZFlZeGCxNlpVxcLwrBqagXF5ztwg1Z6QHQr8pdFx
KafRTgEXI8gKrXb9I2pZPZlZ1b/Ht3/VaOD1ona+Tpvx8DMx/XvNsFemmNIMCuAkoQPvZnbMy7Kp
4LFrok8a0cju3zvKa5kN1RZdjavskU7vq/3ZxSOf8XMAG9vweXpBbt7kGTJZpMr5ozX4NvNgTx2j
DTj1f7qjsvR+Le5ix2Wdv5fU/aoGu34YNh16hlcd+8u2jtOVGYQf4Pd+UTc7eGbLftROfmNUPv3D
gQlmd49mrC93pujnLQmCZfhfNws+Ai0JDKn8j7HJizJQaU0kGjHR51H1674GlIwYxhCHqAC9ZFXj
F7ti7fr3j/B6rsdF+cn5wi7T41cOPgywjr9w/D/P8zcA1X/mLpOxa/R7SyV55iReUQ6g2DReftUk
TpV/8ISIDqV+9FxyRHFFFlnjHiCCzCmunelIlWDedaOZvVMkv25l8ElRu7GRwqhhX3tRFWDV6iB7
lPKMhF8e3F7IE0uNSvW4bCfbhs3Sdf1vt8m/WbKSCbl2wd525iEdVtc8+IR6Hf5976xXBSafCAA/
0ydG4rw5L34wuvft4A8kDRRqNsVupf35PDk9MxIYwT+JeRvzGI6D6p77ri62fdfb/WcGCl4eSydU
xAMCeIhSl4LnG8FKzVd6ZYDFg86SRhxVYmPxXoq1eOfs+MaObVMQwxJAl4uw+0UpFxQlvVJHkDc+
59Wdk7fdx0Y1wfHfd+etm3OlNRHaxkPNM/33coIfbhzKsYBAt/RyV1TFHLuVLVOnDEVCF0decFGA
HxfWYjz/+9JvfUFas9eUEtYyaqC/Ly0qQ5EABn56E/acYkzNkwwz/OnfV+Go8MaSefVteRRYqNis
l7oS3UOxDTos5ItJoljaNk3p3c7bYu3HBs8k0C7DSufZAk8266aNZ6Nrw1ioVZ0I28nvxtXtguMq
bNI7zbmvdqoqrYN0gnWvokjuO+Go09IuREras/thnG1JqGDdVT+M1tBfhTSGT+bW+B8ygBTqey0x
rBEolJXw7Eu//WJ4UfetFn2Y43ZZ6q9ENqu7kqUYGTXLDXjIyh3qi1vkGE9InB3DJPQWzyB+SlgP
mwlzOSta42HNNFmFWO8gsA/kMsVRWVsfBr9aPuoRDWisN9s6E/PbuBDMsxouSVgGe+aV5RIPmb3d
9EwdUmTn8pts6uC5lGPmHdWUNR82FOEP/miV993ouGc6b8UHHwPFobU7DLFMb/zvbdkYRUJyZPZB
CnIGfS8ybt21909eO1/haEGWHXGlmYmFrXLZ44BROm7X0ek/RHYNbjgqHPODT0Tr16oUgAlocQzD
jhN5Ieh7urJ5cke7Du6r2QrkYdhoauxtvlrqCGe+7/PMVDtzbc0yBqljtN/qPGrWpC3KCu4bYgKb
OW0B+LaxouFJk0S3D5ty+D11wIxXvW4NHAPVPgptyo9tw96a9KJG6hcGqkNr4C2Tmy6OWr2nKczb
OXFzcqJTh+Jkfmp9Zfxoym1qPxrOltVxiee5SSo3QrjA3ax1WmnA9KnEzPNjtcALJEtbEIsdzaET
A1iY+DG13T/REhzmW+0CRbnhBOWbvyLippTC8mZwvTgLl8gvT3ZDPJ6iTLb+o336NQwfIkGYqisN
geVOotSdr3IF0R+besqtwxgQNYC1uPvZwlP5FrlZ+NR5BpHVxOAVH4TXWNg3ulCmWxW2XtIFYU6a
zxStZ6afANes3Deq2B5wm8TGXE5ng7zgiaO6vXo88Sqc46ZU8rYdrCmLySrrTxV+ABG72uy+tYPO
iri3dXuvxk2YsdFI/ZXVBdG75RjjGab18A3VY/usVtOXiS20n65RDuKvmdCGx7w425Ku5ezc127v
fdnGOaxIftSyIBVgFWtsE9l1KqKs+OXmhEQmmPzh0PQFUQ8fcaP3T6rtnSfTllt+O9qTPK5FJu/q
xsg/9cNoDXE/e36TLLXftUlB4NfHYJq6SztE9ZM37To5yq8qHOsjc8RKHmwEf8bOicbiKyEH9s5d
8+w5muzgXNgmRgeZKfe8dcq6dG0u50NGssceyGB7rEft/iCqSYwP2B1KWJxZsTjJCufxdlDV+GiY
oGNiLtx+a+aq86lpDfuPY9YNvTa1fanHtWB02JS73LWLw5Rt3rOTteG+8qn3R2KZMPayh3E274gQ
WR2d4ExtoZSrCmOf26Whsrp9BdjrLrwq0iww47Fpd9Wur2X+RUzDp75vxyuR1GrSIpoWxTmqBteQ
jZ/CUIwpsuosHlbONhPRVvHSjtW+IlH1A8IwpmxWYyfduM1nta5ZEpnEi0favwBbKdNwaS3oEwoW
W6aj8mfhiSltoK60+8k1x49I8vGGdCTc7ezesq7Er/mEPRsPnuzUHgOJebzCG0ryHIIlpscwQv3x
Og+C7lZdNywRiGPTFjhjFz8DWrMo3qAZHRGZIE1knlp34o/ZRLASgQHg6Njr66BltfzZTedw8c9X
dRBpgmZExko/PRclJFOszJkV+7D19LHdZrdL5mkMHzbhbGvsBgQ778wQ+Qxo6uqhqFa0i2HNoSnW
mvYh5brfQq1yUeY7rK2g+pQ0LiMGjy+FHmraJ7pRR7WWER6PzXd+lUszimT0zOiXJczxBr+2fYMJ
F05tRdM5NhuD80/ljPl3imbz1skXfaybxqKk8Vj1inXyyZq36HpTsS/cJDusszuvb8XJK1R18iy8
ARo8I+p55OP3K50y6IpybC6ik2andp1tiGxne97SJwOnT8SDRb79IqGkiRJlj+6NIWTV/wmqIRx2
GOtoSaoB+84DT3szHXolcz8htko/NUERuUCDsNk8liVIqp9DNs7RbSSGJYi7Za1JxHbybknolkl9
qeTMn28QhbKvsAvMcW/NhZ80FpE4R8kxsNi7nuEGT8skWhEHcMtbHivAoSeoF0G1p7mppzSS5vpH
DoGFXh3tnoX6zQrqE3+p8xGUE0py2ApZG/HmZ/6vhhzeJ0w4YqQANAwZW2Hlf82aou/2ZMpkZHLM
kTdhHMWJfOjMzmjvIl6oHG5a1n/q+tBuzgWdpDlt/LqfDobrVe3JN6eheha2KvEosIucs65usPUw
HeY5NAm9u4tqAm520+RLheh7qXklnHWIdqToVhG/EgahXb6upR276ipOmjLmr+BUaM3Ga+cN3gHN
5qp3frPYTR8D1Ar6vY03I79Ra1h8zuGG0fzYyj99Dgk4lqJrf2I3nX/63dLqU7gQNBjPdh+a+8y4
1hQZOjhOzyNBfJcqG+j2DQ4K+GTLN61vRsPyF7abOexjawwC0lqlh0Zuarvl9xT4/XevMNV+cdCo
nkUmLHWpuVHWafLabjxbzbI9LWBcZvp8/pwlvtWZ36LVcJpHYfeRxZGGE8PBQG8/J2te5HVq6TD6
3Si3+l0VEHJjUy0Ta5cTOkNseQu1vBH5S7jH3iPhfUGu/rL5nkH8B8XeD4xuZHvXs1URZkOjwIxN
0Sx7jCJR4m5tJ+O5zjuUKJMXfDDqFSElMTZezGw/9DlwhSRMOptFvz2aDEekDJpysRPKscmgrIo/
hTHIC+oS43e9BYyTPAYnXazxZf5RvRfWqTMJmh9TMzh3YL1poIzljMKSyPHcigdGzd88s+LPybEN
/whXFWemIfPGPkC9liD5LTGy6EL+irqB9TSwVIUgchAQ3cbSr/fXl7JJo6js7iWvzWWNMpKZcrvs
6WaNkbrpTa0OBKY6P81hMVNv7WkZ2Pk1YsF3jfJ37ovmOdiMsU7kPNhVbLSN7hIXt0Oz64KNNap3
s+2XCgZJ3dXl9mdM1OIYBrlFx0lJN56qacp3hZnVt0BLto9TE1m3tihaCvzFI2XH8ObJ2hHBY3fp
hu66BQCnsLOghVL3XG46ObPbHGRpGy05xFqOOKEVGzIw9f6snUo/M1jJHvtxtJ/Qf02fgPZAdGNG
cKoNY2XdGDZcxH5LoJc00V2nYi6q+ndtBzkh3JbMZFKpsfrQ+K1xM1OGfKPxGvWJYPVBZ4X1Qp7m
vi5JFaLVvr8edr+y2qMGgGPzrKaKE6LOzUtP1OBNG4IuIntWFO5+ilqKCNPp1yhWxAahFyyM3Drq
Ts03oivDdkf7JtOJW5WYVbOqoUMvpF7jjY7zSC+xptJciJD0QAr3aqV07ISX2s643Mk8qu512UUX
8ojqLyoTjrEbq9pAs6vQySW2net7lY1ZGA9KUT5kYzgf0Tv5n3z+xl3VR+AFAmXMR4xa+DZ9vQQ/
enC1Zw8cc1rBRTnNJvjCJPS39uwN2XZfVBHomZy97BiJa6ZZF4x+2kygOWMnLKju8k4RzlC2jtzb
PBcm+VadcV8PxfqgrXUjvsWb1CMd/vqpmCY2WX/hDL6uo0k2j2dk284R1vrZG4zi3rUJG9Wg89tk
G7x5H5amPMHnas6SxmS+ZxIPybC0gbIjt+mmhDB5X+0smoq3A1qr29CYomeZb0IncCLd4wirlmI5
sNv7dmpt2p1h5zx66GbYiBWof8Au8w8qfmvjwNtzQ6/TxbjtVP4weWSAEUFgGgi9x2q76uZ947b0
s418DDzHpM5skrRb5lsVrehx4eluMt+9EYVN48MLCrY7M9A3bjR3n1iSIkiWY8dBw4/abToCZS8P
uZLm59kCL33kchuMWNsg8amdpYqRba8pCQRL6oWV/d0zkI3HzYAn34uq9tr5rPp7Zo7uSIZ205wk
8zM7YV0tQBZI7LqlWQ39fmYBLRKMIgA2CRGv7kvFCDweeu3cNPMU+ZCDW/eu9UJ54fhHYYKlT95M
WvgwFrOhvjGMGd3JtGz9197SLgdcuYS7ATXNKVrD5qaIrOqhFyHAbsGhaaX1VizLrnAw3cScPuQY
911Z0tbuJAugPasm3ra6fAhF6QH3cZZfZcvjBbqz72448IqLp40gJ4mhIRelDSn5YsP2WHqD3Cnq
NAPdaO/EFRDrzbbbcZ9R+CSiNrESVNZGkFwNIfJTN0jnqAjgvg1EFzyIJhLfXdla3yrvGku2ycJJ
gYjTAV+87L6Z4fL2cH6O3lQyf8pHFqxUr4N5X3iz08RURBxdMVHgrWcqAYUZTN/4WLTSvFmqaSEI
zWi9DwPGncPmm9ldXY3GFkOmUdSZQpe/psY00rEfgEdbnD2KrVy/jqDqT8XC3Km/Qn1vs3z1fw/E
S3/S5kIGG/hOk0qKfL2PMwSW35IS4as9Df4np1wF97MV4oEKTf1qyDL86nZOcSsyQ39DeEB1kblR
duYNmGS8sAI3tLTK/Gtpdfi/tJpzpH+rd83acIenTOdTWnJXPq5NyQ3yaqPo43prsf6VfeadxtWz
P3liEF+CugzymK6D6CnMBme73ndz3nu6bs7LYG032L7k7wGtTJdYc57XcaRCjkWdYfAwrTyqNxDp
xnt06fNpzCzjHq8053NwpluZbq3Im3gFRrqeOi3sPEUjOdcXjsHVtBuLwQ93OFsd+2mpUQVc7CpY
edZchocGLepTNrbKP8z+aP+wwGaU94GrpvxQ1CxS8YaNwj8t5NNFuykwhPqz9rhQoLb7giJHTY3a
bfXmVam0+ernuTINm8S4Ss3/DbUgio7h9F0FPeFhTM9DM9FVZ7Y7y6zX75Xyp2hnuJLt0hyMhli+
ztWIpihIhl2lCqtNYcOVnztrQSbo9Hk5Hsa6l+ji68GRCQPp5bfnTKZxnIpKfepYfpudOy3rjTUa
7babBtdcdjNi72k3YEJp9sLYwmpfLJsV7hZ0smo/ligmUr+H9n1tVcgmFaqt7bQgUcnd2YqS946Q
m/Yx3JwaIisNaHOnBwCmF4nnZrlY2eA6B8ppnMsVqvhxh4x/uUETbH0xtdOSDbJoM2lcfwr4nltg
JxQc5S1MVxYHh0lPnfq1nqsUk3vzmRSbXDxiGhq8REe5SV/AWfrhzJA1y/fQBxZ1nCczpHUAC2eJ
C5BmWRKExmwfMhlQILZiWH9HNSSLh8ztzU+jFs7OFiBDXAR7XyZz2yKmPGJZGMVtpTyWroZS3Y3g
wvYcYRs3po0XhBc+m7YSqU1S0RX7F70Fu4VN50YccVO7gW/AMiu0cZxta/GpTId1OA3t5HWfyeIL
OzeWXSDCwxqQufoAE8G098AN3PXTRBcQr8GIKuZWYE8oL3Dy8LLnniXrhAc/NPYmjuFfHs2p4FAg
+SM1EGRXfSsbo+GxYcSwwd522nLXRmH3bQb7xlmk0h2Lq9RNcKrKxVvSqgupYz1zIa9gW2nFJBCb
a4f85ZFoCEl5PSQoba+Bk74pwtti6TlAgPuV/r4uKKQP2woqLs572V88q8+q29l0xt+uXjl/WhsH
i7iBkhskJpYfc6eaMOrOsEoDNJn9WC2XGs1L95ODQdYelVpW92YMsn5OitIVqA6ybIseqsAsn+ik
tyod7AFwEGqiMk994VCzNbqYlj3PrPNsZKPjkX1auYr2nbuV+86VRn6YGUC2VMihKPYaJDDwHR1U
el82Bdt7ERULGwNqJyxKrRGCyqMAknExB8t6dDdHR8/1Nnfiuu8u5oGiW7m3W9HXwz5DTBDsmgly
8Mkh+Eyyp8+u/UCDyyJ0gBoh37na6m3OF3kxPrTXtJ5jyJetUoV+fdnRj8JGQhco+NplItc3Kxbq
hkHUSk1CI3b1PxJZxaDMJ16suG0lj33qIt5UaeFPMDY6LyDi0tKbEkmvmq0+jo6xfnM1INZnhvZ5
sPc7u5VHA8Vvd+FpcKskmltsmN5itiSyOgVoNRYhW6U48RioR8hZs0cytGqyhsGSTZehCodq7zaz
nO68Orf9Q+cLwoDFgo4y1gMJFokdZcoHY6ZWNvReVtZhYM9095mqZifl44Uyhg4VXlsmcqjiImQ2
HJczaKBUguWenn1kX4/CIsb2YLDJfCG8dOvuGBBr8w8/Ru8lqyCt7zQtuvRPWFVdna5euIhd0G8j
r2dbcZwOMxvJ2lZaACmhHk/DhZ5Dnycdkxc2MvDQJIJ65bjtanMb9IFBnWntS4NCnFrSUgCMPINO
VZSzvqTCLILoEHFYReiuMk19YFFRIhUoHHx8S7nKnTHLLks6YjKXx67OVBbbRmWSAILT0EwrO6gR
JAozM38YMms0j2K51vo5r8gpO1Qdpp8LZMgumulCedb2PQcxBEjFnSq5nIE/46uzVif8IgkvteNW
lIbzhTwR/4vPdJkvs7ic24iPMNqjGWRWlPTOqOZkqtBlpbNwAbRu7bLkBycSYfdxYWXZjh2yV87r
nHvkiaYDOWgeW3J7FJ6oycItZoZFGWWmGfaeQ/Gus+aR56Kd09LO6vy+1/Tkg9NUG7nqkoHoO2qD
zQiBTSNdwFvsmwls4Kb2k4xigI6DDsJaJOzAgZFMm9t+byNm4Qks+ayJXbqbKvHLADB7Y+YuPfGa
XKuipbkbE/hrW6nVcA48Ng028dhc9TIdHW/ML42k37THVmnRYC1HEV7wb6o+9rtpzX6aXJOmchGV
qCZiY7SjwYg58JEwH0P8G/O9Q0eVWBBbaVjFncjblDZ0tn4lNbduT9KKqMiHMiN+hWnGwKAjLGth
8LNu03RU5OH2aZnby3gIGptJ3uBpAg54iks01zDRc46EYst+lVcZZGJO8zA++bPyrNQ16Mc+q8aw
jGv+pGRkI8sas0yRV7PwE9PqcqNOBrsrzTSX4eh8baW1ZDumInSa2oVn+JdLCHNzdDqbA+BEXLI+
C09vy7meiwFBNaxgjrVLNxDuC7lW7sZGcMhiVxbZI/OBPj+bdE8/ufL/cHQmy40iWxh+IiKYE7aA
JlvyPG+IKpfNmJCQzE/fn3pxO250dVVZEso85x9Hue82t/PvsW/QZJ6iOTKOZmP7klxfBAUy4uFV
5cEqCBx+n9PB6x8AE3x9qUa7WBD2Oc10QkuxXuu97DlYJwoA18b9XVcSuRIKscwKcRxA/58xl3Az
fCmFTW7tsundYC1dHtu8d7yMkDj9QziWrvGdZvUkMGkh6gpv2qWQwznrunG5zWu1iv2Mxf3XWC1e
dl01zurHpLHAouAGqF7Y6w3n5HejGZ6MqsfvCwg2VoTS1TxIXx49Bz/WakzdjUukjN5lZteme5Op
8MswCvRH1ewQor1SFFgfAyLc1M24pQayoGyeip1fh1MWzykh45/9rFJOT+G21aPMCLVPlm3qiOJF
M8YN2Li2b3Admnr4qWqXaLKs3EABzWLwunNfmQhOikHk3/2qoKsGxadzWIqlKs7BhA3lbMl2UmiA
83k9iEDld5VbLv2BgljIChBg6ALsByrYFWGopr2rzMzf+2SWjDB0bPMQGpX1Q298rncwMp6zd6gM
uQ9GG2n6Mi1iPAwqbPrP1Awz40AmvDZJSd2cv6iKnIIiZDIxj2XVbt0nSqeA02k0nLR9nYJiXpOy
KzvzLqjIFjl6C9PLbUUcnHeenSwcLikalOHZ3rKxfkGXOi0IoDLjnmdyeljtGsCekbaWjyrIyyop
euXbUd/qtI0H4tbKXekueth31P7+qGsTNCceSUYSHI3y5SlRngxqwmmAjOhN4MmLwmoT60nmalgS
UleNZacH5PcciHop4rBzyg2Ya9MhWsNsKhIDmQ1qnDDVzg1R5Kt4sFc1hrG1ue43ZZMW2+M2UROB
roRxyYT6yhO9DdZ0XLXX9neogvp0x2NOxEBTd8K4NdKirm8X6tXng224jeQRhouIe3PaimQK+qWJ
t9L2iiCiTjwbdrJc4Ftqvhe3JJTbRPz00p3OTbdZDUX1Xp0m1bbl2Q6VjC9BeDfSsfL8WqhArP6I
YKkkBnLXWV1ZgdmJfEgwNi7ZfRk45bLLAorFgQEkFMYg+IiSNW/cP3TDa4Sy5mJkO8XFa1HCLWds
0gYv7O8czllAzbHTMq2U1dwlJuMXnPPE4L5Lta3mr5YuzTLRtQjnHUoGImfZ36qV/oUWus+z/QY1
l202b0tAMHpy3StJi86Z5c4tT2nHiuQ791nn1zNcl0n5YejPD0igX6lX4SF2haz9OMAy3cSm6kM3
6ZpVFP+KLSvqX5S2VvF39bcrBckH0piPlWr7hlpmfwDXREZW+ZdedeZ8IPsQkZOlWlvFqnXRsQUD
grc9DM9W7dLJbudDGxipRwkT2YqRPYpbFJxr/xcgHQ7da9oRTgrrb5bYUtr6JHDDUTSjWp/xvmq8
6oTu0gD45kcGqSx1/qGm3EHiRSUJmythC5TlFP6/Cjwkv4DU+WEcKK5H1GVr3dIV0gmod8ccwr0v
tVBJ1sHink2rBCIaCjnWbyFYRXtqVTN8oNUK109SrzJrt7IS+Rfshr46OKbmCW9JcH7rhv8DOAWy
AtD6lcPEKCPK7QP3sNKbBTTT2eu4U4BZxk21zTJ9XvjybAc9ZMK4sBO4y7FrtjW/qQtTkctGvtWw
7oRFNVrcNJkjXhgKrSwphJkZny2SzTCugtav790JjfFxXKEUx3jOBG1onihSKs0wmm0BYjffaV8z
nUnj016q4J2Vt3xhKBQvw6JopNAEH9LH4eMaAzbbvOKCjga7cOgEaXioSWsp2YpNriyC39cjqx5c
guEW66XTmx8wbXrO9zKEzkChPHVccVOEkAE+w4f9IOERfsbamVi1J6/cTb7lqGj0EXs8yomz95Or
jKRMWkZ72GMwrmLvdI5s9qY5uvo49UrPXwW1l7g/3E1KrHpcurfAj4t6cbq2TG8nNu/h4opusf2I
2Dq1fZPyNQXHKu+6Yu8PXJZ7xltX/hpiXIMlAsn1agJTGz17YCYFi+vfBekRp04flncpzCRtC3QC
9PFAbnG6oy7U/wq02RhJxbHc3c1NXbRRum1FfWRikioh2H5iqGFK7470ApfzviOg4FJ5fq/2RYam
IpoM129uet16Q1z6FFaytKbvXaq6pF90V/8qu7O3iD12+CnTdSrPLbGU6c4AwrDvuRBMQqBFm/6D
M4UKq4p1lnvEKjyYmiBJcWvYU/qF7fqp64asecB4Ldq9kK6TPyPv0CqZU8HxpZxW+Qc2L0jigQ16
uOphPX0aQqQ1Vp81w4W1Iyx3tqeYJVsWrClC8CYYIFFdgb9WK/0u5Cz7K00A04oMSVOXYxrBMO0q
ZDuw4OaQP49eCbu7qnVp4yvSSrygRmHQHJQFYtQooLwYq1P7U6NqmmOZp9tDJht/SEo3k/mzZ3a9
TpaiW9f9DG3ytyRjauMj2Ew7phKn1pFjKeezo8q1JcuQysDIIOfyw6maAn268X9Sol1nduyVxfxm
D9tIqZpsxL3mCOYMsi2iMH2/bl5xlo0klnRLS7nhxPFFhWCJoc4mJBsJsFLuB/Ki9lJTFPM4tp25
5y/F0MI97+vYxED6ZVFndMgAAgswsaB9Q1uwHINCz27k+SmRBm5AnCDzepA+q0EK60rRBH8KhWCM
B1dR7EPBBZM4nHE43Pk0w99Xq6ep/VIcx1HFHHXXt4Z83uTsfGG08V9kO3toWXlkmksrpdNFzli7
U9I7V8C0mbr5cbSHrDoEtCk8UHoncXI7xqgiy6+zNJ5bUzwYLsgZhZAB7orRKoHh62HVZ131xkfQ
Ff2J4InpD3ISPo0VXOTDKzMeF8Pj6TA9XTeRs3IzJspEnHXwKs94CUIzAK1eZ/+9w5v0ZzGUyczQ
GPnOg0z5FHIxb7GxwxzV1GCbp6JpOoqOCPDSJ4VA9C4NyvZsD8JGHdJUxXeYmnyHSpCPD3RJGTi1
m1EujxRnmKJhSVmp/XmWZ+B1I6mtkEbLbSqK70LSQEZB2cjPI0YiDaPc9bYqbkbyIUqXespEpEvL
NOQu4kALW/dScHP+cmg5b6PBeRJNZs+v24qrBWCob6/Q6Upb3DBZdN+wnYf6Jmfj2uICdPKOnDvr
PSOCgPclR/Od0AJvfK9rAVpj+qSERu7GVLPoKezh6pg64nnw3afs+tUFhmyMi/KczTuu/zdW0Y95
x8UMrjsMdXAXLqYRh9TCPvEoFtfsngG9fj908tJqsz4wcHtPLYqj5oYZyuvQ34d4fkeZlYm3muHO
qlR4b5qFs9xdA39QC7h+mizTxsns2VZzKI1RPi4ZSh8OLPuIeIo/xR0kKg5ObwQlBhuB5qGbF8Rl
jqmi1a94NDYOBLimellPjZ3n9wXFuTruu7E61wTrd4mn8/awTt50CDckKdnmpQ9K6HU5Wl3VHwrB
OhoPvUK7w4/exEHl9o9kD0zfgxPqv5a3aj/JgVWHC9y9T5rWBC4LIKP98HFKeYd33Vqkb/bm8xOb
5VQ/rqvFZM0hBb6dD/M59MYZtCA0vD8NMOBZCj1+1nYb3qzYZ8HtlM7qyF+blhUjcB8YB+uf1CFy
IPJLLz2COyxTtOW1AYmr1fpF7kMoTrIJ2xvqyJyv0m31N4qXDey6u3YvVRQfZlSBTYoN1xRNgV4m
MFXswvS5UV1Y+dO29ebr7NGmjcxuTDeY6JK4HHbJZomhAEDD7Vk4N1W5TPfd6mVfo3KCE/KdxTwa
qOvMvdeb0FAoagabaUMW+oiUXpfApajkHawz932Yyh/o9nK/wrpkqLZcGtcK1Yi9aBxnY2u2r2tb
PxjHcSvk07C0rRn7ahlQ0usMxs4z40qUg5EUQNhtpCq1frb+aN0uk0m3WDd7FmSJvhFbAD9X6bRL
8mypXupmo5KNvZOX4y4uLTEe/4q5r1NfWYDmM2pZ0kf+qdM//dzaz4GVdbR3CwKmoxbwHMZ1qiAx
rFyk5zzYMgZ7MapjSlf347r1PZznMv7Y2D28vSF+bbLE82QGd7+b1zT9aFbl7GqYzo/ec9Mn3fnQ
dcSn3s7K9c/d2vB2r7oS7zPFm2vcV+W3gadqQC23Vbi3NdfDlae6+jOdMubDmG/4R/cTkLCIFGqG
mjMMH5FZ79v6r134LNrMe3ZEbDvsTKXM8LvhiGc6Ev3PTNPmGC+bzE4F7+dnw8CsE3SxQXXYuGoy
tDutdZfBcPuAo3n+PtHIS+ccPdTcBigszrXXzk+br7YnjF/VdiB/vXqd/dq7oxXJfg/NScublX6S
vbsKetiaZbAOpUZmw5xvjQ8rzzgsRrja+Ol9+n7i3MpbmmBLSP1YZnVHhgB8363oMw7mgJ4vsofg
mTMI1csUdttLL5f+bKZDmyBhMP+EOZbhzCVwzo7g7CbuMUB9N6J7tUETNlYTnJv2+8NktvIwTkwc
fePPf6deB8WpddGhHATtRgS2q4IYIJ6TwSc7b3DyveHnm5cEGaPlnux/Mpa0KJq/Zu3nKp4aI3jp
UETZNwb8i79zZunm+9WXPk9TYfoQ2Vb/3vRFmCWcUa1xBOIb5SFodWDEukADdJO1OElqwCRM6sdq
Gm0zota8xx+vZu81xdpz4VuKBsSmF6iIcrCxv2OapW8Llrlnf0ArEq1jpoMzH9RyzrUOoS71cKtN
m6Zwv+tDEYuFJqU45GYp9lY92q9569Y3drk5iKXmibANuhCZ03LXHvIE2V4NZgrgL3YIWMZ1Z6QB
jp1RglkeqmwV/l1bY/r8J6bCLF7bkdPrvpilX1PB19Y8RQYXj8i0fRsOnOqkjIMWUzjjjtttTsMv
pWDpM3titpsoqFkjWGg4sFFANRbKbY+4y81Dp5B8by7kO3W6V8a9bchlqnzwsprPIra11d/Maw++
mGa6QisAasF63A9ckWHYesD+1gZhGVo37hoQGBOqcUcmhYohkv09AxKarJJ34TnIJ+51U3skGCwZ
qGplxYsdzHuFCu+9BMq8I3PQowkNtQE14/UelzjnxNp+zoOybmRY2/+qXlqHurGyj4CsgOM4a2Lc
uNzg27yKvlJLbDmNYYbt8IhlxhdPOcGs87ClRyTU3WHDkhLBC9dPegjVUx/q67tt+MuPbXhjDbWz
FmCrwVI+q24uV7xp/Ti+2ouDFtcuBqxIvi300ajKPuLB7Xcs01sSwHbxF5b5u2vk4b0NgckXIiPk
j8ht4SS6pXYisYALo3mV7Y+zQld7wH2RjfGfBDM1lklLBADZwZpiuBlAeKpIlaC/aXsx4JvfJiiP
F2tbUIKZpnjUSpR3VJaB6aGe6pJiNdWfMGuax7XnYahrt/3XsBKinuGmvumHAkJs0siYlmqTby1D
7F8xN9u9LJEJkz3Y/UkDc41kmhJDQxXfUMZmuHR/6MOEbzGW4de0VZsCLmz1A/WS4mCjFYnzQZII
4jr4oRAIL9VtX2TmgdHpm1QzULPODj7nLTA/3M3wH2tm4jZGo2gzKrTrb7251h4xNrfGVR4tIliV
cJcPCOtsJptL3ZslpdS1/zJwIO1BbLb9gst9TwL6P6yDxclM3dmIeurMgHszV9xMgTGerMUZMzgq
7R2LthtPy7hKIJZNkj9qb4esx3K4L8w+/RzomVhjyxy7Pz1hY32sLMcl56h2PreWEtS8LLCVXLO/
6FM3Je6D0Fp//W6uQPhd+bl4wv8eZFneW0Dikczy8WK1iE09K88+MhfRjPAQpHH2peTItfmpDacg
MlHjYHJw+jc2Z9YG0kNOjQSeOtqYXH47Ph9OwW2O207oy1JW1q7uhSAXDRfnIoXxvS1+vh9gDd8z
7upDWIrxjzUMzoVvWHqsVjCJrOjGXedu5tlKNxNjYzn9pFqpl81zBqynvZPMVfqeBdJ5DiCKP+bS
eTc1NLSHrfMTGZvxl29kQNo7HP2FK786KrVUdjxx0TIZSm0jxg39DzsQK0RaHlL4mY/LJ9l810kC
gOSYVb774pSjqTkF+Tz3Q9iFydKuN6o0CmYO0mKZzu0jTkP5IoJU730w0b0CuXg02myM0d5ZR6tZ
QnHopqFMfN3aNZR0ltbXVXvLDoKuAedWWpMLEDrr8wwRc9DNXKaRHPsg7io1/i//7TpKqGu3j8eU
gK2wT/WxQNN7kK5GacWoeeipVfxaLRrkJf6JJwh971kttYd43LD4VQMTyOx/GJNGj6QGEm0rEapn
yMzZhHLNKAFyN8j/fPMPqZd/o0ANul1vbPPb2Nr5A0gjQlxw0ZH/utFbpLdcPWohhhvkBs0T4S74
F1cEA4k/Nf47gaz57zwMm9gZhXUl/baKGZvA0PaXfAPj4vVscUTDCORrZDKuzDNp+k8YTVkgkLwe
+cT81t9dGlpvxFL4OzdF61+nTltFYku5SNIh6+/G1uqe0YXpX1ImCrDwkrBRvwz69zWV6XnpPPt1
tu2xAItvIToyKnWz1u4AX7z1SFTallyv7rssy743n5yAKl/7+5VUpCOQsxlrB6spgjhrSqAgTQbs
ZgZzqJzK9rm3vTwOjEq8dMskDwUj8gNezwBBgrv4zK02Ur4COPNQFFlAJwu4jWIDypqbccBoEI2U
Qt2ZZT/v3Dz8G0AdwqBBA0P11f3RQFdwrz1a6cxqmqvIrt1rbI67vYcrmqiK34ipKKuPIUFszJ71
9G/1szAakUt3ptmjoPKKZ6NM1dkKl/UeVEzHrpRvmW0Ft3TV1/upXBDHAQAoHLmXVgH7lOtMiFqq
+ktXbfktQd3UFTfCR0EBvcFjslQsTZt85ILI79tr7moNj3eWRWHuVGNn3EAdcjfhz+09Mtjlbk6d
8XUDxbqxFGYBt5B6uIfNLryE2gdUWX7uAqhXjr+7olQV6azl8FDy/4ZId7xNizL6lw0Q9yw42x+3
ZVrvZkP4+7nK+5PeHOtlQdEL3xBMt2ZnT/eZk3mfmpRqwJzaT4H7uvy16oHbNyLkbJ4jv6SemiGm
VH53ygU60Z7L7lH01ba3WbjsuEYL/G7hHoD/azw0wr1YJgXGU7rv+WybyYSHkfV0FdUxKJdvdqXH
Lci62Bmq87ogtBnh/CJ0g9tZYnu5hIhpuBqkEQtpW0eH4Nsxzmonlv680NrsdccgzZabAEwI3Vtn
PaG5uamsUp8bvxiSYOzVwbDm/lKw3MYTt0Fk9+aP6Q45Ixmn0jYP3Y1myzm55jjGPlPsZWize2K2
hrgJmovTjS8pKXa3XtWHF2MWfkK2XX+SlKfHW0U9RAuAeLPOnskwiBzB4HftVOdUh6aT4zkNDL0f
jCWPCyqddzRIk2w4mAhWB/nYOWJJ4MbecVQ+c9hpVHo8wQS69Y+9nRfRNAbjMRjN5Bo4aQvONos9
KJD+89aJA/0i3w23A4LdifKmNfjIKFBHaFM+ZVj3HgUHyJ7hnOOsCbtHYEhitew5T7LeXy5LNXwu
ZcPtl1txGQ5uYmHnPrlCidhGyroiXtF+1JGcB11nUpkxwhf8U4Qb7NxMnBGYk6vD6EcWR80opsfw
bCCroHDbrJ9Mb2hix8jsu7k3fi0ryDCvICZdCm3u+lq1J74wyzkwoA8q3bq7OlOf5grTp3oehGzq
OANU8GTY7fKhJwL6zJEAZGqiithbcjS9VYpSWYx9fHVpOGX7j5sJw31pdHEjx++lddxETJZ5EzjF
E0Mn6l4QBOQBGcuXh8qy9rYTMQ53Ag75jJlrSvD/r4fFLptjCeKOqax9weZc7xxWRyQa/dEavQ9N
GCegcXVeVpVdv8nycaKkGX5ATsYB/S7HX+r7EfLMNPIN241MaaqHHndFkjqpc7OYpJbjLxvv023+
7EgR6ggd8ECllpCnX+U6QcOHLcPlUGCZZmk3g/B3ltsr9NK3aPrxIQMUjXNfjzs4TkwTffYx+vmL
paz+CXAHG53TGiwAbp3Vh6Cs5K+Uxb3kVaKOc+kwKab0SE+790o1qwFgLMU4RaU/1k+Km3+fFtu6
m01BpI6HbORULGGZjMC6UbGyk/tzicAIEf55zFMR+7yDb3nm1rvxqh/kLPkjcwOVTj4l2OCIIcCu
cutM2IG2K9kv+vCPVuNyLDvRXMocugPDj4NSpAhfZrf6Bc+TR8flZcE8pfe+I+VD55gwO4Rzzbds
VObRxEG2d5viC0m8dUEb8OA4s7dras8n5RYKW4KDxZIt9BZfCIqGCp144vVdnV+X9Gei8SmHon3u
A9ILWIdrY+OsyrMrYzw99ZM7JuT//NOGdybz9suezId8rvkjucjvicb7Hiv30vSNdawHK0eBPm47
zxh/8U6G4BJifqCXmnfIwg02el17mMau3qdsK3u5Dl/E0+Ag3SSeEEwQ6abSp2bF81j00/odNniQ
DPHXnT2mUs+xOVmW2n4Ken5TZsKUg2t7yeDOCJpgMmMyOfqLLgGLGKwB98hU3lmp+WfsrPOUi7vW
CrbbjXrSPfewxqzlZXyKOL7UBNcKsvKqPLTCVWX5O1EPegE+CTkXHPllBIhezer6uQ3zBLSXP2IQ
E+BUgKBczfCyCq24wbSFqAqHAiD72o4xVOZHb4d1TAjfFyqtXxpHX4oyo/LZ8/ojkhMnXozFPNlO
rY+OkbMZORR0o9hUx7rIT9Ipas62FFoU2W+sxvqDO9Pa9faCNAr23DvozBMnlHy0h2qnfyCPI09Q
GqVRB53IQZs5lyFkQka02cSIGr0bNDB2gm6m2E2qfjHkck8+SB63uayToKEmmr6E4XP0XZjsUT36
S139Q0d0LorW3qOJvvM7FwUTsaqHjOKRyJ+ms2chlCr8toBYxRmQ25MRG76fP/c2JQzSfGaW+0vQ
xBdk8Jtj++pAvZUT1aS2JxqdC4xgK79lkA1PDvLMF4RO+haw635F+IUpgdXd8L3hhBSKt32duK1m
qXBBpHWivbLaEQOdx/SF1M+Zst6XBmFmgL6kjwr+tn8gdmJfpAi1hpqwG8S1VRTUVwfiartlhilr
ddmwp+wk+sA/ac/OXkEP7HfbWcTJTQ3xJEmqvw3CaUgkRs79FDhTNFXV7xJu57lxyp3n9PqwaUIo
2rmjDzdwmvJUhhuBveTLksGC08Cze+iTZR5PIAj+g9emqN51C3HYAao7VzNvAfgGcf6e29s7Ag2m
j44nyWiNau/5c36fVgt2sbF8d9riZGxbcFsib/7oRdCDe0AAlZtx7FfnH1PvHHdNeW40i2c3FUdL
ITGXncwZE9GJIqa8SfPs263qHavOeDay4pf1tyS2FI+UHOrwtjC6mhB/FO9lnPaOOCDM+6kR+cmq
Nx+ZVcEEzQ1pbe1PX1YHvGzJVe3TGsVTtG5Tc9CT+eibK6E5I8IGB5V4XLYcSzZNFpdALfqGgxyr
J1+4xO4t9WjD3B+meWqjUjslpAYvbHKJk+ip0zlP0mmJ8lF4RykPifgxEL631n2e9u9W3a0YVDq9
29xmlnG3lJe1nnWFxKy0b5S5vqA7ejOl5e2tsZt3s5IlklpWE/K6xC7sp07DN1PK5AMNJAp5RCxb
toNyvup5LHxq0GbZbV45HdoftqTO9vDPyPCxpVmTXB9c+X21XjMreVNdxFyHPBTdDgO4if0h/KYN
/Z+apw04bb7hvOHQVdRvWXX+Ah/w2WqfBUdwDIHjwL1ndnEBs75qB/0aEJc6JeHjnL86wEDiKSiQ
Zn/GQcJzni0/M3T83TCJDZzHUonswhe38h+b0HykQO6tHDxjl0mNx9Ye3zBhGhFitD2OCMCudJSR
KKr3oJbmo1f5HzD3bZzjG4FZRtctRwgSsjlrYAP/S43pkyOQbWLVSyP+FybbKMIYUT0ScPgweLhA
7bEvsbg2y/hUreFj0SNGEQhsk7kGc2n7AKRhZZASpnPHjIdI3Fqemenelqa4LN5w39npcQFeiNIr
E1LNm832kq/sGluByti+3YT9lkv9bQ4splna/Jtl7t9iVllvG/G/QnnQEah2x3kxtHtVGD+kcoBn
ueNZr934MKPP4fGoql2Ju+x5QSvBPDsPt0Cc8iZ1Og8Gz7qSIObEbksOimlYv4QNBVhkVP4nq0zw
X8jTU09HCq91+G7q7MzPQ92BbYQ70kJwi5dXH25pvW+lZyWKwKGdZG3hjC4R1yARZPyx8+PSpx9W
3v2zhMJVmVKGynu34GGvLj4drWGa3mxteN/00xeuyTbOyl6dYIvtZJoD+60HLsOikPXnLQvvEd7c
pah142Uc7Zjr04iV495nNAlGNgKSCETRx1HLl9LJH51mYVbyJszU3ZPVdU/Y1s5BF7xaTl3HnuUO
kYeskK/3YMR5VcwkpA/UwTUQkZovyxitLloTWI6hilNAibP0lHhp2WR3GHPR4RpOc6zCFOPB4C/o
mXQZh1g/+faMnY6HgsOlzoMBic2gj3OWGpFLAtVD6y3dfTO2215kfhm7IYUcgTttOPXnNfYkMr4S
Vg6wCsFOCjp9ciG0b7hMx1OL3O4fDaf9ccz8lf2jpnUWw9FPLtObwMBZYzpNu6dr9kzalzwgk3sj
lAogEZL4bAx4F0sErDfjUn44WYtgedT3mYtq1J2FuS9dK+VQbazIK1wdS8v8NzjpcGyMKvycZX2/
5l3/RnqCTbZ2cM98wsbCBZgn0wLRbxDOCUEC8BtOCzpYbu4XZ+oKzG7uhDW79FGfDPYFnWadGJn8
ZvfMorXB5NWIbDhhJ1YndHRiB/hEJ2SL6sm16wep/exoN97KwlwEd5aBiCxHCrJbAjHEKJqf0w6g
S5OcF+FcG1FddE7S50iNKjT2gXfxpHzKVm8mmFycw8LgUExBjK8yu6hzioa1Mqfxrddn1Wbbntvh
1RrNi6xZu/Ki3ds8iDvkp0ViFtP6WgcGgwGVFrd+ChFmTCWNK9b8115aJm5v+L+hUUKwOOSQuPh5
0+k71wZlMGXzTCRfwOaxoJAu8TQxLuHNdeazmHP7hiv8oRrpx9QTkH6QZ+LoBxvy9TJb8KE3ZfYH
aKl9ca5SvJBa38iey+zsd0Z94qTybxq5pDGCsDZZxBQkfVYXJyhb63YL8TDNU5qzeIZzsrgMl61b
cc2LsD2YGAhvOxiND2Qjv1UJcIJ0ANuL4EK0nclCXo6oBBkOx3mu/y7zaj9SVGlFwnZJla7sh0mv
xG003U6I7RUZgXWLU+6Kx8/2J6QLPG269cecUoWjUw/BYxOYT41wih8/C+x93bhWbI0Tb6fw0lO5
lu/aMLZX6cKvOu76zJKyIStpSRjKy7KLNiBCCG91EhOe71UuFwjsn9Qo79gZWXHIgIh9PurEFCQ+
bI4tH9zJHviF/A/Kpu4Wh1K6h72ZD9BJ4/3mIjlKr7kOhC7dmWmA0GS2xphKBb0TraA5LS+ypCJB
hIEzFdFq8KdZ9jQ8Z64iNqEPm4MbzN6l5rF8DpdrE8DgPIRe+xWa4wNJpzqafKOP83G2E72W6lGu
iN/wlAYcxMJC/745USqLx8IfTyvCpYtncKmj0KLxi/pOjqH+J1DyaYT3jsJic2nVbr+Rda8AxAWm
08G5F3llHMx+es5Hl7m1MtnSDUjOApV0YreucWeIvn8o+Ph7G9seiQiM9E27s/KxxNDiTbe1NaKr
U9tOZyZLbodZEGgwHiz7A0Ys3JnUKJ5mYxywJoNqzt4EYoaDgiwH/96T3faJcuQeOxL+FAJQmWmk
G1vXrSJbG6J7tDIeR3Oe42bJSaWQ2RIXw1AgsiHaz017jJUs8cnUYXuMrHX5W6q8AgziYnbJJ9HI
blbx+h9H57XcOJIF0S9CRMEW8EqC3ojy5gXRLbXgvavC18/hvG1M7G5oSAJ1K2/mSYO94i7LLXud
+KA77InZV1s3DN7BgaB99VlLY+LpbuR3nAfuHjF5fpRW8ZhKOlGTfqca5lCdNvrazvLiOvWV1x/C
a+/KdVGOB2EzQmWZQbyWIqXVVE3vbq25vubWR4+yvi5EW2x0fY8JjMXZjSLAis7fVDpyhRHZ5tFI
eSuaSek8OtAxXsfZbC82dMxNXfg71TGOqCB6Bbr0lxblNx33l0AP/+oUdQweEguddHyPGhKrMXeD
z1bcES7e8jHZ+fM8yDasBpbBpU7yrb6rcC335I19F/bvrqo12KWt36Gh+nHyOE5MKXLkriAxqW11
6Vf0DUefKXLho9XZ5U7NVnmdZpSDhGTu0esGLmTobltv9OqHzmMV6g54NAJ/vmBCf/cH75GwyiEz
85tIsmfTMTbg5Vz2hHhPA0efFyv7dTs8t1rghoUOsqyshI0TxAQoJlV1C+qEH03eni1cRvsl4ogg
2z/iUiOWtObfgRTR7D7PaZSsx4W/rl96muJyqrTs5l9i1cMuE81yMOEKP1Zcvdj16z8GIclr6w3q
2EKJPEkj+QRDocEDsFTG1jCDZMw+3VEgUUjzif9dFgbAel8dTeCgTZongofAqObRuVW2j6SD05IQ
/7+0rG550z24LWMwozD1TejH0dkuAhPsw2jEf/AfetsslzB8yDVvHWcasHXFy84ZrWBHK1d/w0c+
bospzcrQQogW63mRyy2lVeeZW1t3AE5Trp17UrTILJJtg3ni+nKc8uonsuP4wff975amw00ywejA
AFCfTV1ctFNKlJWuPhPK/zPd80aYVV+JfXrgSNyIEs+GI1oQPWajTCbGNd76yTpA+CmQH5LXOEZr
q6JqDEEQ1ZsBc/rKZFeyZj34NLTVKenrOqytiP6q+SL5o1dTCuM80cGrYO5be3p+9tO7R4JyzUPc
wQXtotbbpx4P1MQQSZjDEGE5lVePgB3gdyF/oAyOT0QM8gvJVuB2iXJIz8awALnbFRdlNc6n4cyE
vJgamktpJTmYLZl8cLdbtjElprtquG9/lWqwjnpe8MrN0N5wX6CyAofDuoql5tbV+vLSw8eGSKAN
Rfol7z4lSI0Qf5G9SqO+WkdJNB6KoNXbOu7tgyEL/hkp6a1ekmDd13Z9jaIhffZ7ny0KKISD1/lE
pXKfbV7OKtmTC5YvgyPjjNkYe7jb6O9UV831LrHeBi2r7ejKOV03cQx1rME/M2Oauwhy4JdsqdSe
lIobkh4ytlVFL2LIR5zMu4WzzxCrYs5yfyNE395n7OGZHRF4FzgTVEu7y5baz2KFkRTbI467jU+U
AH1hmEmtBPO5lzHpHZfLX9+gUOAJqLpQDGiEJqr9phGWtYWMXu0wYGYQUD3/qccbsMWrltyKyOpZ
io9JuKBic9i1xtqpWrVbiom5xHB8aE8mKNI2leBOUJc89mDbwfNIUiib2mPYyjbEuDgyw7HERTIu
DtH9yERFtxg0RMKjqpQR7ANcUUBWM42uUDjbCmToeq4sfZCzN+6RQKZz4mj1UloNjIpcxefR8sRR
ps03TE/LWxe20ZwJzoyvXj5UD31QGOsOy+iBo794cQm5Pg5QIglWOaWVre+HQ39I2757mCka3kPV
G/cWQ8NB0Nmws6lsRL+Ca8wzRySQlr1mP3rm9HL/dT0Y1RBxtOg4XFrDfyYz6hAgyNTwauHF/I4F
mWiLLf6PMxGAonWu2Lla89GmKVd+MntYYJtIn0on049VX7FXi9knvRJPm5hfPHFj0u93kCd6bhyd
ROe27Y9hdNP3Zdb1i0IbvApdO3uBqX+LRaJ9m0fitbFL6ZOBTbpf20vs/4Dx6FCWHTJaS7t8kTWo
LhbWj9Xo6w9nmMSJ1oD7Nr3truRfiSkEDmAG4Ur6iPv8mA0oL7Du5p94rBC7ByxLatXEhmBHNiX/
moREMWAeVioRbR9NOFBBd+WYLHYxjRRr1SHJccjS4TxVmItwAh2xVRkgAgZxbaRgkaEkajCUjgOL
mzIkt9Ve0HrqKzTa5lVWZXRXMGeiIJN/6r1y+eq7Zbr0fmS8k6PoII417UikcynrDRcB/0DYr8Yj
M8TNg/L6ZR+7Tr7N2LqexiTub5PRzyjRrbuJ8mC4mHioPzusOddgHDnogbPGby3bWKwcyzdOx2WL
Tdfak+2uDviCeVPq1rvGrat3NHfN27EU07HRdrNlM1xvu6iE0N1kTXhf/x51XM84NWPjjVApdh+F
m/XqOfqOwsAgQXiQkA5B/AcvNqdHv/Lsfa+sYC97n5M2QtcMl74nWC1UFL3c8xj/lnoqXuSymAwM
Tj69DBZrVIs81zbBu5Ha7GqhK7YEzJIFaYxOlnSI0md2ewuCFXBGWBdtH1wty042VezHL1k2Ec2u
DfXMzn55l7FPyfdUlBvfH8kOTvQx3FhaBtdm6vNNYuKCwErQn2sxuW8knkvQF3XZXyLAYIcJ2trz
KPukDF0nXT7GJLXPitORq165fOQykjtVLABiKjneE1vp0YbLFjpgmza+5DrHUGKH95ffmric/bCQ
KEJb4qXv1RXqtWcZi2JQMNoPu+jc80KGxIc2ZGI95lDJPjRbzCNjVL4Wqiw+pEjnBx9V7IJyM/0V
fYmER/x+fmavXLxZDmJ52E1GsVnonQUHaDnw5hLaaFeZws+3KhPujCtT9vaqAcqHJaidMDg7CClw
9uMWBPVyN0LJVEC/tFpnhxfUDKtlCjZ9VT91nkzB2nWiOgkx349QJC5YmTg+MYbhIUs951O4KZlu
Ix5C/NWy3tRp2+aoBT7nc2V6n6y0eXcEbSEeRawmbvn2/M/xsnti/J5DDdrBDet5zv7gVWo2/RLw
J7AHCn5LkKQPRVLgzhGF82j0Bgd4f39pGlgNEeTMnJC4GLoNaMtoHQMN+XtfSLx4wYK6s4imQBCN
25qyTgIPYYXRaaN6Ag04FcboADoMEFpdNNk2SMbhj17y4twEJgs+LZsrJknC7ehE6gBgJTvSTsdO
Nhut/oydlW0U2J6VcDIQcTNL71PcxPZDR8BpI7D7A7yQ1SGj5IK9pYq+5wBfyiyq8kpAM324A7RC
fj1oldQHnkTgmsh16CUo4hjjurG3ylXFlBpKX2vWlkE/bUb2JyQjkvbITeInaNlO6NHHlLQE2YsH
loLxEUOEtu3mnPCb3Zj4kn7qamJWGYy2fXQLx9h2grQ+ubU4xGGHf8giJPoWub6+jb65lNtm7AvG
Xm/B0QH8V14tcyFzYSdL8GNAECAT5OjxJIZ4+Wu1XsLveHC+nZQk78qCiHRuLFAEqddFa1eM0R+4
981bUOrp3SmVYuvR4n9QGOvpS5ObFAoT0gjcOrA69SHrMPiLxnRoVdR/DSMTu2om+AHON1pbyDCI
N4mxkbzV/yEfoxLbBfmowXDuDg5nzQ8nuRLfAZPnmPKQDt0Na3H/6SbOj/RyrkiW4gWKo+eZaxob
YtdUoV5keWQr4aM0czFsRoPS2oRLSXL3X8TpWIX4y0dSwCmXhdldxoe84nQtbYNjz+RXMfGMYBbB
/ETohE12UKjmVhlLwtdlfTPG2A9pFojuFCOqhWy8DIzl/4ekGs3dRy9Rs7ZgTCTUZRL+srOiPNAq
YpywsFpYidyu2IPfhAYgO+MwQKNG89fpcK0d9LJJ8hJYF0M1umFlRXIbg/vYJciGe3AgGHG5MrUb
o1fL9h6T8HY5PtfnFOoscxVbeNoXvJUFNJd3aQBvelHNs3Shl8H4LkqYm6Wd/c2SxPuosejvu0ZV
X9IfMK2VRsX8gye8DG3Tso+U8urjRKgzWkWid/ABB5DrsqJ/xnIEDr5bEE1XA827xP7tgvDpoNJN
kdfvjBVJmGVxSi4N1zNfy9yS4GOcChrhP08YBw/ezEQO82iYQ4S84SUD8HhIHEge7dL2J3JLCGSt
0x2CalAPy+J8pGlPeYrUxU4Ap1zHrl7idV4FGC+Gqdm3/oBeaJXtWUN+5No04wSa4GxNvFFxuuHt
4+VoBYccYB/AXis3/9aGP345TRXwE7PcERgO3+Q/8gYNRgR2UKzalvVYj0javIG4jfd0eTXFT5NU
6clKJvlMkilDDxNlgutraIBTttNHr0pOi2pmPGfanJcrCY7pYQQa8qrLsttXfMYrkhr52sSF8mJM
nT4LQ5WP0V3eWbh+4tOV4xOjIAA5H9uLWegcjSj194nqebxM6za3NBSroqgOfhZEoAKQiq6IociF
TDynzouKq1xs/9xhnTtaerlnqvPUevfKVj1XRa9P0yKDS1bG3oUXl3OO2YpdtReRY/NUZf6WjFBk
RjEww+rBkDuPo8QAiZgQIt9Vp3yKZBT6BibqFZGm6g9wMGERIOvNEDq3SUE2e5VGgtJxDKztRFKK
4ooLxanWGanZDyTCggsKMIgET8g39N3qDxKP8Zyx4vs1TIw45Pk4v+5EQApjSd/AH//IrCq4VRzk
mwYe3RnXJvJFHWOX9KlNYcmtr8xX9rYmxYDbR0njbM/qwWtcd9OOCfn4zqVTwKny6h1ru3P2cT4n
BM6XPj0K11sAWLRZlWxBHkcgmrh0X32yrBs2TfFdbG47e10JJ94VGCtZMHWdeatEyzWaHzmikDKn
VWkaaJTKlMA5SC9OX35dFBvDWtzLAh0ZvmrQgi6IFmdNZtJ/aSjZIs7DPDWIWj2BbugwZRn1NliG
EjSmU3g3j2XquTcsIgGAlD+jLrZegQOYOwMz/sZx72k9m7jIll7gfhVHsYB5Mg/bblTDBzDsHBdG
tJxE9/8+Okk3gQ5o71qUuy1s/a3S+C9fETsNmchzC+pozYyIHa7siw9vct3nWrhsJO04282IyZxc
ZfdQoSLgEYuzvcIA6ax0TVswiUbItigHB7wKpKxS98PQWRxSUtlvkjnpfgZqC9ZeNFhvQIidtRGz
pyTPNngWMLvMf2rMrH1qurLb1vht1kaWNcQ4QEz1Frx4ZqBJ/7USEly5bVI2Wlv0ufVF9GLFJNFb
ezT/JLb5b7Di+qkoB3PvKLtbays2D2SB8ieQBEzmRdreHDsGCgzU+6Mtu/7uxbPiY89SaAVhA/Gx
ILRJeB1wROGr5jBOhsvH38GVizGO7ZUYVLu128DYKRZv97zochtTaV7hUE8H7L/6Wc+xvx0B0iYb
c164rOgyIFk0mRXv1jvg7mVk93WbuGZ9GGPKunLUTb0HX+BvB0yf2wrvwSaIa3M3wuKCY0GViLAK
drUUDa7nu9uR6J75NN0JxWhL1d+yIehpVsZbieVkW/tWdjKlOR551ZBzSXCvzpO5vLPfgMvoFl2B
W8NhE0EOG+mTwSmPsEEa5ZvJTvzPJDz5FpsLsOSJEdtTeXkqDKODe6q6mB7mRq7M2SO25dRLB1o3
w3YbuBizCKu3PL+p++Mvifi3FENyc8wp5t4VeeAG6uUALLN84Ln2VgUp992cjf6ZRpFlHwF2eeDF
VR+GKhXsd4ve+hAtG7mVoxLzWrInwEZoxe/GXMkdO3UyE/zoQIZaLrbJIrA/k1EuzaGaPGdH8zNp
0zISe4/xUu2AuOLOV1hiII+xcGyT6RNbiAUwXkEJZBU+HYdmsv7R5JfcdNv4ey8lWeuRpT6SXu80
jmc4156Mfj0QMWt3FsYvzw4X/GJu62TdBqy0uW5jEovRl45F49LBYQ88CF6n5EUNBhaqrLLMg3QV
A1Pgqj9Vn6cHQPKEVBR6y9lRUJd7Th68yLzLMAY601aZ4zQcwNwU5ZYsZKx2wLpYO05JVCQbyZ/5
3Jv9d+212crHdXtsjXm4eY1Zf+D/7MKox+hhT54k2xCUL1NSK0SHALGLNDkEYyT+VVVXzamoHfIE
MZF4Bc94wWAIAebkmSr45KuO91xN7tT14i5DdY8YzKiAp+S5ulEBXFzK3LOunIA49fMBs95q8IL5
BW9KtXftoPpBfJreYrWwNSeIkdcsve/ozjklv8tcr8obCwfYrrXKqyO8tV5ykrj5V2BUKXYhOyA9
xRrrAhjL99Ge6uyRbZFxj19xmZwFPKCVO9TdW+YvXFzGpizelEB1A6Y6sceW9W6YeJk7ixv/gn6K
L3Q2RzuPF+m6s0fjUppkJTekzXhO2biuZpbiNqkj609hjMajE0MoejCKIKJQJyptkPCj+Tg7gRdW
WalJR2unOEmHtV+PSnD0IjDh66SPsn1ZtJGxaVk3srbV9iljsA8TXsHvScnBUXUq3rdx6nxAioB3
YzXUho4yfUyAPp4nln/nWXQ1249KH/1Fk21vnf4wznXyj5Eo3yMujGFdpc4VjSh9tEVnbs0+98MG
DvBWLHent6viYRunvToo1BNsl1JHBDqyed/P/cJePZNranoIITK/8vlxCSv8TQG354r4JF8obyhf
dT10C8KTiM742NJ978wtwe3EX/ldljZh4/l/NZoslYkIDp7ngIQLKFLTDoPdCvoXH1YiCvYVcUcN
KTzd7BnhP8eomZrPSxWo1ziwcQbBzTu0bEEp1RZEz9ceckNYU71y7c0xB3LsxmuR9ezxBJuIR1b8
2XvTCOMNH0ZJahvwOG1L9eMSdDX3MWzODx5T+ovBcPXeZ8S72liW+3ZW5rMRBOWKmDDBvuROTkWB
i5/Svrf3hoHn1KkrjLgVsysrTI4VKcYDegpHHpoLF4iFsCUA83UlZxAjuYo2/LitjUuEKeRYaH4j
zxzfiZya7OR8vN38NXsrY96hUblHhgbcW0vqiWpYCCFErOqKWRVcxR0I6MXOqZ5k/Zza7uyvvLTH
GOWxNYlJ2ub2LjWDYTe2hDZJknph1OGJqOa63mQmNoOuH4sjjgFAIiNhY3rTqh1m3ipYL5qXGm77
obss47DsU02HifZUf/AHV+5HI1EWEOuYwHw2q8IOhS6yPxZSyiGHZrVKBQhqnxqvF4QH7oY4mMkC
ND42VHeAIE9Y/MVqEvvGL0ZBGisjZNMErYb35mVk7oDP4hXfQIHiHwcQ5clqq/yTDgjeHrrlwVkF
5kTfiZ/Y5JqzOuxKO9abomZnD+3Ozh5cqcsL8JT2lnJz+Ih03+GwmJblt6sy+HK8gnZO4+VnppXm
5iMWX22LsqEglkDMO8UVrJmHo5e4RUjxXh2ag4rXE8l3bIKDfpS8v9c4dY2zEsvwUKKWXfq2i9mm
VTFAHw0hAcTejVRyzs9TMUOIwUGsSF31RIcqyyQL4e5KOJLAc1N1J2pDCBvRsLOJKgEXGUTY2k1s
plGfkFkZigq4r1C1wi5ZmBxsuRWc6yK4Yu8I8vVcEJ0nZDijaLpycjfs+BoyZYZjfA5GkeyU3bYf
nhLNToMAPZbCSN9GYrIwRKBpPqcOiffBiWlVMQJ5ImHLYyg5NL7btPrUbia/WIYQLaE9oAfMniI2
sVK2hk1kOBHwHHiEspi7F0FHx769c/CBLy9fuRdlx44U5o6HFIS3sAYy1MrGhcUvqPBePW7RbOki
mDcQa4ZfIh/Ia2SS6BcU0TsR2iCMPR8KpQP2YherDrUn1bhiujFqnxl1OSAiwwbvAhWDN2WTLtdu
Nr/szJ4o2hjsO+FXm+qp4XIvVt7gDUdXaNYUdVqoW+2YHM1JZGUSB0gV72rCvasBGtfVbDssh5Ba
XNIFactIA+GMkS0uyyNAmGnD5S0g+9AqKn1h5GRGZz/iGGZvcn+Rr6Ig7YaV2cfs7Hm5MbdUQN13
I77ADYvUdt0QoyZJm0oy+oAKS1Z5Q71P+oQ4osT3TFFxmZ2WMS0o6yb5n7kzpHJ8T/xklHPVlWJd
khTR+1y7AAWGrrK3cOqMLVl7PqpMs6gpBgRffwEMURS5d7WWJSJV2NYBmmLMCn0Oyg++morfXmLv
GsoK9rMRs5mmoRQPF1tR7Eep5FIUU6bYF0axDQDGnViRN2FH7ntjMrWwEjA66A2ZCwTmfuc02C+4
HubXiDt2CMvECn23GPbDnJvbwMAy0CqzfeG1669VoV2MX1Xz0FEXssXYGZ0JcqS8uNvo7JFhhHym
7B/HHNM/ygWu7bSZ+dPLxNqINnsQWrxBZWuPXWfgsZmM9sueaFJHvtbgOGIHCWxwfq1hesq4Aoa9
U92PC/BWszkk4AJk/EqPCV/VXIIewQS/h364PLqJ9sOac3VdE01kuSS7w7LA8yYvPfGpVJIrq519
p2ZRcHMs6tClgOOiGjBsxJ+KE3+/H46Fjs6T5emD1SFXx4rkxiJG8x+9pZ29GWtAqIVpgQudddr8
85Tr7GsT91Q6jM7FJuC7bpa5+ODYin/zeO53/VIXPyCx7bNPWe9Wz9I81Ok0nKZm0Rd/sZiIkspw
n9k/gRtVqlVfndcCkpoxDbu6EdUGJJZ5qCAi0CuCPEQ/Ua0AES/Y+KzZntjP5VxdTYv7KbM4DD3d
t83TEifJrc9bYG9Nl9143Xhss9NpCyCbFFlWe+aP3+C7lzK3DgMi51HOKt0L3ngnjSNiLXJ/xPwH
a7YxrHhrWXA4EAac4ZJl/L6YPezdNJjzTplFemPV4O0kPtNXGxcm6lM/6KutAKDDLruLl6SIR8f8
23WePtZITzuOENKqGvXcmCL3mtvQaoBQOdY2p2SNeW0ZD2PXZU/lJIaDl5bptrP6euM4cd2uZQ5W
pXFsZ2Oo2rl5eIMfBwSY9znIxJ6ywKblk5rUwVFBehYVzNWuUGwGhvSeqwE2oLdaRjNZc8cLrdwg
zgRY0CC1kU+PVYbu1SyjCu9W3m3FopI7ctFvYI5xzIATIKWWB2ovp9Jil9bYB0tDtdNAfZ98RuNn
iJp2GBDVBbIlYnS66WW2vPq1scVv2d0RV8M97IGAlq2Vrc397LnVZihq8YIM24fNvNhbKZVHF6JD
xoVgEt+/jLFVFlR0Tl1O9pzsIBNY4TZfqFfvbHfsbUKeIYyykbndxKi/bzn0UGAG7FIcThcvXkzM
MVYa3ZzCbPde07vvYBSMfROxOmOfPlwNQLd7iw6eTd362anFOvk3b5fsKXVYtYQ4cOI95lP/Fe0y
/0Fuc85ZP7Nj86c7Hw1/pTdb7XvNGmKH0/KX2D6m8HgmC1q4yEhA6ctDB/CVpT1aABv04Q/tZPWe
JtpxleRJhIl9kUdWErzLwFSu/BkwWGtEJvupAQGRoHOys4fWeB+6NNmZ1MisvblV+drusWsqEUFs
cFhnoUyApy/tea08yjLRM7VlbCGtTgz8xRJWupffQCG7v/VAYlTMKd0nXGHbH6txyrAp3Rk/ZSUv
ETed7b3b89dQ3Br7siiPaak11Gn+b8dgKHaVYQOoscehP4g+j9RuHkZAPkPkMLCTp2LxOwG7rh1F
qsdldX4QUOv2wF6nXS7hZYQ+Z+uzM/c0maYZXSPlPNwjsnT2VXzf4cD99BZxgaP4c0Elqf6OU+md
lenxmnXZy1WB765sIsSnodXlC2hfzJ3QyE82aP0bD9iNOX+EpDh7hK/KifdkloH5KOTjksX5BXNr
9wh0FrmMDN+GnZB9va8M1lWANJoTOFl7gle8ov3ggxzW/MViu6IUaKkF954B2l0qnD+JN0z22ne8
9OAnxINYWGl3C6GV7EDXdt8ZUHggr10lNhg/1VPgOdgxpWJbTgByoyFJsH9N0nbt+ZIvZaiavfZ9
+6ZYRWPbAncbZoi8IXTi9wrI0hpOrYUXnLsUUcZxY3sys5mwSv3r2AUxsupuRfET/0kHLLzsZUbL
TF201Hl2b97CewCzkoYhxYrL/L2jvFiL1bA0+XudrXACLOMgCvbCtQRTR1tzvKoxNlDB7V8gGu0D
zp27t63S+IxydVVTAm5ZEoSEseB77ZY70Hxj9sWnpoU+sImdnwuTOVEX2v+kx0NtMlxMjzJdJo4T
Z9wB0SxEaBZLd5ncKQ8XwVKHSZRv0zb1niAXIKYuvnPkI829wMf73GnnofKppJmZ9VepKrwd5bvd
oYIoQL5RsyrgyG9eIryDobSGcsOa0sBpwliQD4v11BUy/82KipKnznMkd+E8wT1LtcGK8dDb82OI
1pEHDcC3cBsAwQo6mm/ozfsZWHPHCNpUUq08gulE2DxWagp380rOwtkRKIveyOTljHpmY32682jT
4Vfqnzpxuq2bNp+s1b+pfakAC1VzsvJ8VZ+HPMZMScDwufKadl0k0FiMtvMY9mPoDKMNOi4SLU52
hkH2UMnJr0EAFAtZPC752Tv5CvetLHhZl0I46F4Jq+67N26ybi0lAycS1+2DmCvx1CijZk5Jy51M
sRRans0DzII+2OD4dvYY8AfGu7zGtQ3fGGd95oCn0WN86nVCPpKEjXh0ol4jlxLSAFc2YP8ccINQ
HEExM9WbmyQbx7ecNfrFKJbqCYWWdLZt+iBlhBkOAtDOiLjrcoLWzT5LB+GGY8QqQkXDd4SqewaS
Vd3GLhqSDSsrfHfgO8pkZXCSc8Tny6ZamuWKoR7nEGbe+GBNejhl90obyhI1Qp+W34vPuLUqkhRY
pkdmfxeowOBph2dBzQX/fYOH4DlTfb93tRnvOMRgLuam+TD6uQgxDWAc9r1ftxntTY1qzUXWMgM8
I0n1zhmU7CQ52G9s6PphAmpw6Gv44UhFsIH9RQ4inFsMXqvGBEwA34gADHtxjKrYLcg7FLL9F4DG
e26lXZ2a3KFyyTM/x8xMvvVSBs+JbuH20x6Mza/iIwNNj+/WgmvBujXYE6XJnnBklD9TESdbdmvj
l3ai4Jx20mb311qG3kOExRIdwN4fVoPtA+obxru7yg5euO1mPxbJp688H+1X7CDk0hJaQj9Gd7S/
ucsElGknvL+DvnG4MeHgeglw8sBSTrjNbgpIOTdjqeUSCjodvqY+WP62wsTybWsBbthi5Jo27czL
189r9z3I3fIxQxC8gipa7gZSh4upFwWHeADZ28xdehjlYH1BwJengDEnXrWV0B92ErnbxJjqvRlZ
xitnqm7x+ZFttGPwVm1iBUh4/kTWsswuyz2lZ/b3dgQjM9ZM+jTgmWTPzKl/Cqqc1jxMB4dh7vX7
mLYpSxHt9A9d16Y7m1qDjhtha25snpJxLQcdb5ta8p9SX7wUQ0NfdZF5W7R00BHSkP+0K/IvK6p+
TWQ3Gh2AgC7wnNaIJ59gY8BC1NbOrQ18ZoURf4BlPk958TpMmhZw/y/b1z8LZfckqKezzrR6tYSo
jpI6gn/GFLhHPeL7CHIFHDTip6ut6NmOPGttMqtzQVWbzod2Pg4ZzjWu63LrOuKcCMjVtVBnDJAv
vsHfimRobeifhf9EDpwWtjLnjmIVu6QxNVbZO+/LqppzkHtfaLEb3dd61eHebLV5TQXgJo7ilfT7
L8I3+V7W0xs+nPGpjHgI04IxVQoKZAbHemHQOjd29LdVynocSBxudWMB1Vfy3KnUJi6Hq8Lk5b8a
c7rtgsz55vChOKG3723g8MGUZu2CGzvfAokhrRGxzLGKCA2kRVzUjl6DdjlLaf5Cns43Iw1aa7gc
JeRQvk9y/NfC79AarBKQSvRGUvSjGzPwJW3zoLX3bg+SBVlCy6Qg0vpQcqlNzP/dVZChMGVtqwJ2
EgzQGBQRa+EhRdOlrxVjITcWJFzjYsBs9fvxxLD9bUimZYqZPAzdlEYWeQ6/Ke9f/VTUPACReQDR
zz6sTUgqL8JcETZgqnEeXDU7V7JJ5UEHPbcdmY68y0p7teARXQGAmg81m1kqAp7on8CIFA0P+MgO
aTC+iQjgmdWS6ipyya8WjMmpaOC2mCkmzEQ49nFuF3kZ3WEII9fDv+cDB+cuW+JYHyl3AGv6QHzO
PBaYdsJ78H/DC0FeeLTGBz4vrIh6bi/JApJglsOnptKKyg8y17mTQi0EsXKjjADP5uIMm6y8R3/i
BH9fyf01E5im08mlnI1miMPod+6qMBbyB5Onz4ACrA2bpLc25i3XCvZ5VZChO2pWA60joRyXVMlj
iJMrZHdSMWazY2w9eGMNSDk/OPQttI59nhG7IdwEsKgGPF2x2wbbqXKPhgcMyW+jnV8KtqfYTchQ
k3dXggu1h2DmUwK1Cuas5wLBJydBhR98n42RAYQbhQQiMVSFHxhaybYus381uj2Wf6ogBFHYsB4j
Kugoctp4uIcPhdWC1uCUYoaNX3K/uSd1vIyB2ubNW6JV2ZO8yN5bjqzw691M8UoeOQvlHFBOxnvA
uIu2ur8jEwMZAix4mVVzESb8XMgK5Dn/P9ZIjfjYY5UnqMkrjSdZ0kBii8VYjQiOq5xo1aPltq/w
Pc6cSf9xdB5LkiJbEP0izFABwTYhRaUqmaU2WIkuAq3l189hFm/zrKdFVhLE9et+3B9i9gYjaNcg
tkY6CBdasLBbHKxhbc1J5o/K0vTXuKdXLB3j9ec6f4xS/1WD+UvDYuInddfshQcOfordL2oGQ5R6
Z424ZuOxjxB3SZr8AYjkqO6oECEJolG/QadiWCO+uv3auLY62OOl7Ujpk07QNFewthnNk6VSVqZe
8w0/jXZWOjS4eJcIzeRZ2b4eFHeMS7ZoD0llj8GiAIRH/T6e4lcCHDk+KW/XMkryiKfNLlkkZvk1
YJ2v2dayuowT8rFe9R3L0ogIhvHnGjQ2OkV8NRn4N2Ag0Kl6dyd5V1eKMzTHwQymOWqnP1KGDza+
ucPQU0FVzPG90hm4s3wGrm1Y9jFS7kHq7Mismd00kq8gdKn9hin566J9d/oUoKhhEVAob6HbtydK
ZefNVNhtwGUSErsz7rGD71VfnesRd3rK2+DRWt+3i/wzKgcMiJE2/qiZMgBDyfBoM55DmPhsBbH1
upqMvekAsjQ0o2BrlH94ZqgeJgddf0qjF62bgByE8b7OtIPm4VJeEiSlzJ4vWSUhTzTwvaP4YSpR
3l3rwgvx3rIZKJj3cVZBirD+mmr2dnZmFQwXON+zxTuVhhHQhETXTiuvirCnP2Ay28Zu+IxR7aVa
H/Gc05MMl6CROO/v6cpdty5S31MGMNJwxnCCUXvedh6xvnpa90XlbBNAIiY8JhV/fVOd80Zd9UHh
NXZ75l+PL1ON2UgWVP4u5aNuZz9Ysq+Z0uWW9XLnhy4EjcLkycA5aPD2CN+GXnykcKAKmx1GWgDz
KCz9ABtm5q9CM85caoLCN3XqPRXu6LegfStCdVpiEIQJN9QZFmE/5SdzbShIOCB3w5jZx9ZezqWW
nXrduphKTFj4jM/BDdMtVvsmSA2iU3pMA+3cjtf1eU7M/A4YgM5oB3OfBOKjEU47qc8foQI1WvPn
B6aGOwx56YxFekHzUS9Fk+PYo0+2IXHGH+/cW8jjWIx4maqxgRLgmuVOwSbh8U4nP8wQ28ZC3vrK
1fmJxKutnwxwPUSnaPbEvqbtihryD0eI38VLXfp9MrVr1fxFV61+LIxUHtHX0CRsxOhCgzKfmPce
oJB/OvGcPUk0AMkORLM6Stsr8u67E4W/0FKLrWs0L+AKvoFM/xOFfsc371mXxbOhJyO4jF5fITkY
4nXFBF9I4WsN6HRDY9Uuax3iE8FcuXMXJmUWu3c9C5eVSnbMxuncu/Icp3CQmtj95rxN9kQ7aUPF
g4Hveuw3LCie2sxhn0mf0W6QM4K+R6UN0g1PDJpLa6FpbzK+C0J5DZHj+h6KCcFgo3zMMn6atAps
UDZARJbRzS0b3BoNcHsvcrCR0Hm05y6fHwxJDTo3hfc2t87KmnFYlxgOUzfaCgA/GRaGgJX4kZsP
/nFKI32IdOQdmR+DWpWvhhr/P48fLG08cyx+GMi1RERZZJPY95CVxg65S4XoZK7B1K+7vhiaPuhB
vwVa7t7NrfGU4LjISFVbE1lGO+mwBis2CMizh0VH21A00hi5yZ29fgKS7fkZ7cIyy7JdX2bMZ4Cs
Asvzrqwc512kEgpRaOL2SSm/N02Hf1iwrI4b8w57VXvFfYL42nPv7/FGP2n1wGGr2Tlw2jlAVHgh
y3UBhOxsqkp8hSN74FJ9rltrUqLo2Aof5mzLbN8wmG/sSn402cANpe1tdUJzZ6MZEQFzZgoh4Rpp
OzRLAJcSNwgXhsz28chOT8QXTZ+4MsCxaEEnHGoOkal/phKxOuZdBxNSkQaQVftsz/EnhUvw0mLK
bNLE3ZodDEXm+HvTlGsAxrwfJ+1ipg4dC56XXrN+YhiPa+8TB/SKUVBPRo7Tj8KUN1snbQiRLDnI
kTWJSK3iXSeLTCeKHe9iCnI2UdtbGyXVv8b2ntClkL3z21qgCQwnJmbsskDC3PFuVkYeJIAJ8F2Q
msYSNmwaEc9Hm6cT1IXxak38y4fMxLAZZy9xnV0I2INTnQkSp9Nwh5HmrtSWn9q1K7+XTGxd0n14
tRofDFnYfkHho2/VpBUqy/7V6bbcxNQH+w2NIZTytQCfluVZyfZiIMbilSTpK1Gq0UzP0hX9Zoqz
Aqpu+LP0hLzkwG2syMrFJ+x8tbLcPI02IbQ0VC99gYOKApRTS/o7SKTxR8kSqKgp//JkMcMlFMVZ
z+b7eeI5A/JCGtyLPpMOXF8SSVTdStC3pxOSKXtcAItRqPt88pqjxYvjzjLLV+xu1gHFcNuoZJ+x
OQiiYjS2WpnUR67g/assrUsPRnzr1BRLx6HTPcImrPZG6EV7eGjRTqks51+fQOWpXC8wQu2ogW1i
XEayh9J60S0eWX2d00u3/cVGxGFi6K+U/nKTiIr2Ybbac5+5nxiuQz/Nl7fSq1i+5TelmbiNigfV
RPm+403oc6OfIFNnLwAocOSW71m64mFLgLIEAYod1W7JiYrAnH824Q8SY/d0yL1MJuPZmIonl8TK
VifkvzGatVLQzf/JBQYCUfcb4MU+yFvjXjNKjqU5/V2s6lYvTXjnwsnn5EhP2AmpOcC5H0RYL44A
0k4cr+2lrUTzDSrPOhhz5RYwIWa8zLoatwPBs0OLu4o1knmfG+WeEj/KWJ2ifHfjRt9SqN5ja9JC
v/OSEwwO0A5k6XZZpH+V7EEIMGoPJsFhKmZBtdv4YWCpE7+SrOFSrDO58I6tocGqmr94anj6CFoK
l5EzG8odEgeltaXz2JjjmxUWr06fHPnjDkQ6PmDv06AmSigq/blMl8eoFB8TcMkFUV4A8tX0/Mns
9Sex2G+9aZrbUanh0BdmwCSq/PX1FMMaxDiLFyV9hWx14YIDtT6BCwCpTJAJ4SYpuQASX8+myAbZ
78SEshK+rGrYuiK6Nz0moGHeYblaGdlCYt10oJkrBW2wbKdgSoev0tZ5rYtJbtsWBKqs8Wc6GQqc
LPc9pn8fumq+a0Pj2bCcd2Ls6FgjEf0Byy5NlqVPEPBtquRVmsaPp5WOj4viSZPzk8ndKe3FzRlx
cePHphzPcQMFQJ+fTfVaxOpTuu1TZ9BNIycGfNw27TjteAOJXZ1O4wb/Ga55sO+YP71NYhiRP6n6
HSM+hKU8/TFX0E2yRCAfu3Y7LLz11/zYKFvPh5hFnZ+0SS/Ndn+0KnEXtuI2DCQzUktkPhr2u8bI
8+C49m/tgsMwiQEJDR3WmqczNTYdD0DzFZXJkySrsZ3QMLCWRlj6wzPgJ3W14Vis+eBPDKx4xLPx
X6FlAYdOvPJ4Mcdn6rBM0zf1aUcZSaacpCIRLQgMxJl7N6XtD6Uh77KcaI6cVHhhJjDRdPpXp7C+
vCoLeMlvU2MFYxts8mOc0aYrHj2zsw4RWxtmS5zWY56oYHbqjxkj3Naq52Nss931BmI1s10JjNPW
teib04J6H9i9eIIs8JubGZQi17HAI7JG8YlqZH7XmedMt+xTnjRsmrm6dvbwarXtk6urJuBvkZ/q
FHBHMoeCp6s/RZN4aRgLsRJ+1+W6qJclz3TL99Co2QgC4yYT0XMXMWj6bhbx2eIYJkZAnJA11mtN
H6/PE02sJ+1+Js9+np3uVJN459vev7oEAEe7vcVW9B0bhLDSfrrqjnfh4oF/n2j/mBVgocuCOyCO
aKYzkMrLe+SBNJpdvviF4OVjtx9owww8EellCgg2Lefg3rFx+HUl3113jTm23kddsv0w1MAGsCOo
XtvlWz4CTE4W1l1hrzF1pq+2QxkJLd0flq6/DjSdUTvenMiirYYFLIMW9qGeYzpYYsxovRHXh8xr
vS3Lznv8aC+iXo7k6M+dReFjYhB3cMuK917dvmbJzEssra7MSc9J5LE1S3PjETUlD6C8nPDpwSMq
6o+0tADtJ081Tspsdvstrnjn0E3VvaKrFlemhdd+KE5xNF+8WDwTkGQ/Tl4ctIrzYJocZ8nA0+W2
3dp4aIzohYxm9MS+K+pyt0wkz1mW3HRduze7alWGun1lEzaxWxAPqc5bve2AToruk5TmAxVL1PLE
+k/iWfuJbxH1Lx0Y4+SR8pw3ypUeWtxvmyqkVNy14/vZNK+THu/aVqUHTPYXI+WlrGLJAzXyulJG
+TIaZaDo+SOV5i80MiGcKgwCcFh6E6yTq4X7CIoTHhPBAQCmDcr1iQvv1aIynbUvKYqpqradnOkQ
5WnaSikSSrI4CZLqw4XF1OjzA4P9tYu7J92IszPQjq++q9gBFpj2i0EDCsA/dZ4zjSkMNY3WpA09
bUezUdSFCVZIck4JQAuqWjMNDyhU+SelWNh3+Gc6y924bFn8hl4JsmLIEilbG1q4eBnBUBtQvwJq
dn4zq0kOFC7zVZohhOau+ZGny4vn0EEXaVzwGzk9sInP/ahssGiFKVsevXmuYwnEiEtRLOlwMxf4
K1XbvDZO8qg5CCUqU+mlbdmGZbZ9g+5HPlqJR9HGX13DtFQznXPH7LW7JjLUpYm4MAtCQLtu6ggL
tg9RuzAkZOPMfxd/yWj8bmPjonnWeaCbi6Sjul/GUeDjtHCOz9MdhqqPBLJ9kLRs2bqoh5XVOUgp
03TWlxmz5lx+TjEGV9ItpE7ZcuxoP2xw5lXpFpCHt43oiA3mMbUDOkge20SeRdWeAXW/wbzgbdcV
BScRP15tHnlToDSfAYuBxFUz3XUtZnoNZFGQmyO8Gsm+aYa71FlQV1gJQYAFC1Qu7ERG2/oWpu2R
ER30Oz1mX+dIqNNYUJ/zDoYexMkBp1Nh+EulD3vIDJ/rUsMyqx3DgH1PokUi2Q43AP31JtfpxovX
7EaMH4LlCfpYWaifwo2fy1n9LsvQPxh99Nn1PH0EXE5pycubnhkArhNGzYHog/RiSkjYQG1MY3B8
VQt56Clg9mTCjSrFjDN6G5ag7T6vrafRA4TjDMMT8BKuVjEoDZAufhrp4jCWiBV6AlCoHl+sNTYU
t95NWO0NH+HfakU/ePbQkKYEVN5VQK9g5h67eGZHVen/Ygu6FuuCceuE+Wvrjmtu6MPCwx1g/3xz
MvNbp5Jvo7UYa8YS/bNg6y4a6ssGnV/CP0o0ECLbDHs8x98GlP6zPTBzFG4mzq3e/NoIFifu6Lj9
J8R0JeVzvsxfbqkuU57QdaWH/bfJH0sZK+Mt2236bxb9vaT35cWRKeFSEmiSY9Un/LH6/0XzBw3o
jEm429BT+slX4Klo1v1dBfsuKd2nlGKoSmejkVjzKXGW/pVh7hq37LPn5Z7LHd2lC4UnLeYcekfu
gES8VYXt3sf9EJ469ivPiVPlJ2LnMKhmKthoZKQCLXLYIGQucAwydNa1Z6Pyp9Ju/AZT2mxTEvvY
7QTdD2R9/YVAAfq3R8HhWC73ejzJP8GkRAY1rbDG4QUd+XvYHWWvEz73DWE5932YK+OydEQTeI3l
7JuQl7YWPRsBLU9XB2np0mL6fJQmB20C/mFjmNw5YLfQ4ocwT3D4s7K9tTSmQXjOHblfQsP0JyAu
W2G0lE7FxBZkHN06l1tBaSTLmaV2GEQW69qSd4tgTqL6QTAjS3NDxxzlOlhkwd2YAJQjNtGwvK0r
gKyPWtn/WmgZEpog2Ji+2mGK/cQ76PjjxKlmTMaVxGZQZ8iY9IBcbEU9iSV1DNURwkNXNij2rvxA
AkpPUALwFWmNvSasY/2s6/kWphDuReHuBw/KOTrFS1tRoaYWk4ao5lCV1QtGln6TCs8+s6WhAYq+
mWzblt2y74Gr/KuiAX4HHQeYSdInw0ne9KGLH+Hxfzrm8DZO+XdrtAWB3Mo5GEZasRmryCukw053
5q+iFKelbrntO69zLKkIqyrOPqFvUW+afZbpP6TN7ztEId+UmBsIdv+S2z2QM5yuwMP4gJTYpS2f
kmFyASlp2rTr6jZPrrHtQ+fW2MgL3Gbbu8FG+I9LBnqPyrHVNn8QMv2sHfPBXNCi+fR+plaf7vmF
Z0Q+1j3kMTeztB5pZ8uOYL7rF0rOPGunmRk9GXVZTUG9bqRNGDFs+AWQQMOqQKoMVCnOS7HyNfqd
0Fwgk1A5ixTDupvPT61u/BKmIo8HFZhXWfZBCN55tngafBMfQk1+aFNNXbTvdOeI+N/25pQdWDSR
PuXOQUqUgPHo+RQrgmyqsQq1n57jZjVHg8YZTMIpyL0Ju6glzIEGi7zcjUv9Bx2K5g/3xSusRx1G
SIBzPBgbCvIaWtqKukEsi8KcV7ZqoFISleOwbDddPNH7nF9L0OJtZaY+MAvNaxY/bczoD7yVfTO9
BjFL0e3zUNFpKYIsayCj1cIZNmPF4JUX3bMFMBpez85x55NNZ4BPo9WvM1mvRbVaf2AWsNDniw3J
Nt6M04TsZOuWkFupbKDYCaL3TKUo93VXWfmZKzKUV4S7CIU6kVs2x16AWLGca4j8d53QbWRK6YId
MIGoCpConY6NuaW/nX7X8JmN29mb8+vCjL30xT1msicOxLsI4zzqXy73VoqXgHSlLiharUxJCryK
9jqNoWfK+eoAQ8YUKIaXrZFHH17kIRXGVHYMy1VgJCXoEuKunSRfTZdlnVan+LVwDRaJRptL2nyy
Xr7kLqaSGEf2IQr51neEuHYiN+7ymtNTeX/UxALPbCjsrg6tDum3dDHYpZErd05ci7vCxteRWLw8
pigMFnzGzKX015b9VGHNMc9LypGnKgBkTtVwqHUQJQlH1H5aLdo5bMznPGt3fSV/bYCTbtl+9t5I
FBCXsd/P4+8suEkUFXAwWrNy+k31vjv25XDn0k7ke6k5v9aZ+xc2MxFGU70RADxbLgEBjUObysII
syGpIuznf0uf/Vg9u/IMJXcN5hEpImS5wYDhHarOqD8cHcAtXhNsTdvCaNi+s8ik+0DrbXpREHqx
WNhNMX7k9FC7uCtXxxqjJqyDzvaw9se41L7s0llje52RTlvIUB29Xp6RPVH4KOC5uGK51KoeksBI
yv5tlmukaKaDKWbXGSfFU5/k46FaKjhP/eQk77kg1nps64hXdJckqry1sztsOUk0RdmZg+mig3CV
7DR96o9hEreXkaEZFnx/W9R0hoVxY4+9w3XP5Joab9Lin88L8cObOIMXh6mnN4s95owvjKkPxCsO
SOYXOnenD3ab3AlCp+IKKl8y4vcMALgPbYipXjGfOmWHu65M+LrGxVdKKAiMig4QAjzaOWaqeU/o
KDuQQ1Y+0aUBmh1wdz44eQQrUh1tznfQm7SUYuqLZlJqqhx/Bk5G3lALmwyZIQqWiPJ4K+pKegGV
oOplkXZzygTt236Z0tqJuVpbthlYjtuoyewRKCPLEcqWp4vE2vlcmPChDn0+5C90KYGzpinpg0ph
+96UdfqK4Qzp342WbNpZ+DH+8crVp50aDVeiY2TpQ6hY3fF2Dam4AEeEYDlORFY64Dy6HVNBLwfa
T5MESUW3rLk50KrU5K+S6SX0LUtrdgVi/RRQK4yQ6FrE4bu6YdarhagMjIM15XKcncMO4KMGW6t1
IBJ0Q6Aqpv5EFuWbjBztkEHm+9GTsj7ZTQ6zh71/ea5o2NvWFZmktbsufe4Xz4x8gpTjb44xX2Ja
kN0RzyfucL6c+wZOzFYSXzoKXG8fcRlRDR/KvBkD21w6QFo8tekz1+LJ3YbjwpBhr4bLmlq0xyqr
YniGhZ7Q9uzxPFOG0+HWbgWXCqTp8R2dPLvPW3webmS5V1sz++8MK9hDOKGSR22OwcdaOwfJuxSf
0EjTAKc1PzQJa1UjW3kDQhHt2chzjoQxkmHZpnsPGtYeYrXzoutKbVmxlc+Lq+L9gkvnLqH59wg/
YzwIVdsfkU1XF/vSBSWP/UODg6HvUs8nYR/DlAbV9mEiWD6TbuDYrAll+eQu+sfJHIYAdhCCgu2V
tUlJrcNLN+qsjGsoGHjrWM+tmKAVt2IrY+H2wZJTMQowq4q+DQy4R35qjbVLAB89TTHpoIm1ie1X
g63YsQNT4QZo5fMlHJTim89F4ce17MULBt3N7+ixrB6w4oY7j1g+96Gpv3aRcD6zpqcws7TNw1CD
W+u0Eqpkp0mq2wY7XuNX9MGZInbRTeAsoZ9GdxOkwAPG6eXByhdgHV0yyvtGN4cDPZvqAnKx+8q6
fv4iY9nf+JHED/j/0JXK2MY0ljodKbhYRBRo0jvmXKhkhdWGMiwpPYVIlARUEcQPVI1kB2APgBtI
FujThWrEVG0bglqPMk+HT0iZAs+hIrMWoNxwS0eRGVLWusn0IubUSB+thgXipbZo5iREijQmtJ+k
BmKn1c5DihyAdMSzWElxEgV3OjvE3tDl4569ubwzS/sfhiqY8+wqS4P4f22szYIjp6k5XSMgD6ya
uFjDDXgCtYGnSN7NTfqbduU+NyLgrZbwYy26NpKrURSq3Ndq+yWGWoNt2voSnvwoBYx8zzWOBowQ
X4OmAzMs/dYIuW3aDow1qhlLJLdeqLHAA0Fdkh3AB9WOHF7of568DKM33ykKZpi3OE4SJ+f3Z6NQ
+NR3PVplODNTW8kIGLtxkIHjqcIKZZzNqG1phQOiGWvacJSzC4qs51sAHY021fvMqr65IXA5goTF
XKXDmQ93STRGhN4GZ+vp2kNpuParyqJbBFFA1azb6lq8lCxzAiG0G/CdR310NN8wuacBRMNV0Lj+
FFrOnXI8ij8rOHTCKsjAdRXuc0yZLBCg+blW9NKOeh3w3hwPllTQJtfK0wFAijvN84Y3HE0yWfRU
eRVi3MzWgJPPAmfKjbmNBSw2CMfsulraUt3x1OrmdOj1SEEL081tSqAJWwwXmpz3bKnxvhtM9eg4
FF5mUJiUK//W+DppG8p829RGTmIBYJqtdXJkjTfLJCEJsWf2fKTjet8X+quQcFGIi5z7FvIQJpen
/0ElkntNHDsf0NURXajHxIyU05jB9b/SEdyS3oZ/T8tTvbJMCKg8s8v8Ibki2KNCwK91ClqahIor
2LjYaURG22TYH5USN276fxkbjmPEY+sDvvjqCuaGqUt/e2LuXLrlo0txEc8utzeRjfamX5H37tCr
HZsk6FFhc5upbvftsv0bhLbz4NBuzIItq8elbStGTGBRanz2AA0ZCtLyAAh33EbNmr3VMNOEwvtL
u+jC5Er/clc/moUz+MKVbP9iSXXgQjQR59u7dDi5KsqZt1Ve/EqlM2lUU8Fv0EDNd+Vy6CFptSiD
toVP2Srsv35KwbeACl5k9+TF0bvnRg8Qy3pemzQURibpLINaL9+dzTmwquFUZdGfWRoqqOv6br3T
O8QvyZnyRa40cUu95tYl3slN8vdBn06NaHZTNH8nWBTw/TFgLAXO4EJLGL7yxa9bbIqS0hlyYRFY
VqGzMGTISWwyd1nSQZrgCHBE/OgMfFDIptBAFGUOLu29sOPHH72P70u9eSxqSUlZXJzTKd4ng1bt
kmH8zNq1fVWotay9fW1T7ac1kn+ovLQ4aUSXhDvRZDXLEPx7dLLAxrZeIo42q3Jm6OUe9RT3A6+T
KQJL0DjGVSRoLMM8vGbtuGvpuFhwSFOx0u4MDSKbDq7BLzsD0nbqHYDjsiysso+sDd/DuPhe7+bc
jm6aUO8WpQCBo6qbXunfhBnfp9o8mznHqtKgJxpG/jV580s+0U/peK/sM6KgV7Ab6PfysDc0u2aw
jg2eQrrmTwZlStrS7YoK0hEQzovJhLyj9LNmeRh98HkdFOXgm8pu4q00XEhhoj9l9kgwpy7vbLJf
UMCSzdQbh4SVZZUb3+6EQ6ZZs/F0b3OZg361serhnK9bEycXpwmzXAB5R2xMxkWs3rumnC4YCBEB
wI0HgmWxLwcgq1WrgMfOaJeUf3LjwEXaiX2fFdVW8Nxw8mBno6VHuxNI+1reaRvINqSSUBQe2Vd/
UXCYBIrdGdELoAeNXm9Tq33QbVoRiiZjSdLcLK2/SUJaxCls3g81ziI7Zb6iLoirqTTtLSVlx2po
BmSesdmCMeV8yE37FGLwJJ3X3Cd9bMN1Y34UFo6E3q2bHQCyPyRxigh688QWR2x4wJ5zFQ8XIk37
rh6uiHu3ZMIHaqbds0w16E4az3VEIg221d+crmKK3rrsTrmCwiwtBlA/0qXQIyZeYTG97r2o+ceV
J9mkdfIqV7PDwAfgldVdw7pzZ5X1YU1X3DGpx0ezTyjuw1pgZe0FoZ9FrBU/x+BKSELmiAQze+lQ
82sxvqmIw4004ofemNo/K5FHKneG5zivh1PkkGDzyvw3JUfNL8pcRP/qkTnhVRIF3NqmkwYF7Z4b
qB5xgDscc4p2kpVkBxiDO3C8XadTMlTyDoXuspoTWdhXaf6sVxhzZWxcm7gtN14//bDjZqZeJnx3
HT0I4BXKip1a6xLzWqI/26mva7fkvtaw3Eh9wfvAQ23U/TNweJa/QAcsC74V+sVJ1PpzKbmj9AOr
gnAC6V5r3W4u8uc8Nj6nUN5ZOSrK3Gev1MEtr0YoW98Q85sqTIr5khmzI81bUd/8hWgmoW221NcA
/RoXjt5Bp8EXsADeg7m66sLzJ5QU3i8G15LFQugHD7wzy+SSOuoH+f0wV0Xmy2x+T1UETYXZIObd
mltsFwxM6LABHGib4khKAdNywaeQWfkO9BzUUzlqu96oO36T/CTYo3+kWbmLSo9sxShOgAthdCJB
JomTHsHUbxsL77IxJg0x38bdukr/43+G79LhzuTCpxIPCeYMFqhhk92otn/QMHWNK43K4v8UEhdl
szSPWjI/G3F7T9aIIuRkjoi5qZMXO2cqcT+GXMda3M18aeKfyDWeq0RApcjMB2zve+i1xaoPRwFC
+8l2E3yL7u9EsyCsR8xnhm7wDq+pU6CI5lAJHNLG0gry/JNDMzFvPyygBPxAD2mzecaaUm1JQN9M
BnBAjQmxgAleMsdHMJR6YMe8K8CWcWqX7iqPmX/0s3IdSULc1VW4adg4rjnv9C01+q2I9dWeVJ4H
Ag0xJsk1N3PIOzgLEXAUyOEDFgJqUYAd8FXJfN2pblL3YGElQxFQ3EcT6+h9j3zZ4hxfGo5NgQMt
dwfhE5275jbNDW5eJLuWbTwDS7PLxvC+slzuKwmZnCY2zgTpnuHc8TdpZj3gdvw6muM/YKnTplVU
R+M9P1LZcdSKRt1F0fAsNGevbA9nW1VemT/XIoYMsIpLJHisaRHgvc/bdo9MT9BA766D6tjCJuJv
cb0jTiwOduBld04JkoQq6aecGCxljROFkok2bsMMPSk3mVdDHbpWxIqwh8LYpulOY1HE+NzCh9K/
ioErrcjVPQnvj1Yrr5PjvbWipSGG+GdRm3vDqS44BPKtx4t2rgWScNUdG/wg/lja32M3fblxuYcF
QDhT186EW/8IwD0Ns3rFKHsP3O3DrpovHOk8ApnTsEnLaSwwzQNLqi0rXp59nXy9XJYvVXOtQvr8
0tsVgxJjGuAl8Rm14x4cOpVIYXrNCVVgCnW/qGF4ATnFHQWQvZlR6eLwQbl6pvvVbPTogXDB51bB
81qyO6MV+NLEvzyzrzRsaAjUSWCN/W+VsF2P1/NXxi+MhVck8m/VzVjfE8MMksxbt0rOQ8POAM5K
cg/vHP01G8JAmFg1B6986dUEC4/aGbxx8xEWPEHcqRG+aMwjfmnWlp4YyLyuF9VWXUo3T4Bx8FkQ
Jt9bVQlo3AVhOJhBaRAVTvv4VETeU1u5ACPRXiYl32ezFquMdTeHzRrIc/3YTi6h5j2ay7ysQZFn
4TUvSouPmCuLXVXFKcqykZibBqAEom++nPI+Je6RI8mVSfGN+Q1soKJnRrQFPk9M54ky7kPsHZuY
4gECEe0Nd27O1ofb4hCnFxtkflZxXhTMO+zWm0c6LAnhV6RaTcWkIuJbBNAK8svE132ldCqXoSqy
iKkD3WxE+zLxYQRNUqO/dOV8zoriNcmbhxiodjBKA9a4jsM+kYfag/CZh8Qtl7T+Rxjql7cw/ptC
/1Rlw3DHSgyosP02UwUQNHYYEiLnp2knfPvFjP3DVY11YH9EMEg3cLfYzIZSK7xDy3+xwadGHtbN
x4BN9LSRjnjW2Zm8DqHJNpLcJYJpyW9U/vTc3jBe68iJZunuuyYrAnvKcQZEjxYDn6+X09EaOzqg
JZ8wnxnGmirDJGXgSBzLGylCe1tY7ms8DL/TCB2VErXvvgLq2o7e1l4otclMEysiXN9e0GZSaPeW
8B4FcdNtqtsI7ln+b04cEzmr6Za3CP/qySwZitiCdF3F2m71ZaBFtad2cd1P4erFLikMC+gN1n1W
ihErDiBIREO8PHQZc2NJNtlq8tHw46R2Lwl1Kad8gnqBuKaTEgEvadJ56TD1+nM5EHgoNX6DTR9V
qfkuPRpU2Ep1KcrZbKLzOZljBEOfhBLeRUFjOFzP8pdXcHdJB43LNXIVZT5TJCwLrUPP/iH5MOVj
Gl5jZHJcaxelecgpVEN2q1rNZXk1QhTRE1CnO9VZlreLlsojO4JvHx5mnaBaRcKLjkvH3XprUgp+
ptx0DKGTdVTdYmYL1a4gagG4DTvjJ4iA4sspTQx/VTVSbwRQjD476Ha3SsdCYMEdAWW4cj38qoq8
L9cNvVPH1zvycyBgF4G+0fo0cjFMq7DEHy4hs3z+x9mZLEeOZFn2V1JynZCGQhVQoKSrFzabcaaT
TrpvIE4fMM8zvr4PojZBI4WUqMhchWe6GiYd3rv33DkhAnhlUEF4bDFK3zM6qAWSRW9c4SW/A/aT
KPK85sLFRE6IQGov5nEg6kia8sFIKNW7bGEJdXHiS0K66z+lHjAl15z6s1OlbPUINiC4ziShx5hm
Q6TkgsIbMlwd0BSnTvbclRYfBu+nBwXZDOmVM0nNF3GryYLElE7daGbX+kylGTNXZDHLu6POokfR
SgNGWCLJ7k37GNLNKAGXE95AxXKMS87B0ADk9z4AE0BKOpXWRU9+X2f2YixjLtrhxSUPF0E7LbkY
/5BoU+tr13WBt5r50i4IAxe7yaiql9plLqJ9zXHaGhrneRae99PDGH2LEqfD3CJ6e/xmq4zEzDp2
qSU3+SQP2hCRPrSOQ9ck82SJCcEwY7Iq8phzfplW7Xcvo+LdUPdcl2wNtpnp6hu/Do1wH5En8sXJ
Rvc2dUN7WM1kHHCshkM5uzmHjYYuNFhRWgH3ldtDwkLXai9FJkQVKzhpxFUoxLh3PBObMw1v7QlJ
EP39XJccP/Ehhu2DE9iZh0QiaZ113wVVvCXclSN6G5ChWoyUnEJ0kVuQUfHBcK083WbjlIT7TqQs
qFR+9Vc36tLfrh6RVDWZjvkzU6aIQHL4fisjolZ/QaVBPJPaYI0/yG9gR0/FT1Z7YDKEb1Mh1PEe
AH9oMq0TFrYSZWvKtQ8FpmEG1K1cW7mdt8RECh2tOgK8f7ixNl5aA0nplpoMVuhibJhDjbBCgl8l
dneZFWgtbRCdez8rqYtpNQX+aaxDZobe95u9X87Jk8HG5TIZ4LVxKMZriViiRKsTENGgGg74KNFT
uELpRJwqabMZIQhWbqyXRsou64fpNEMdCTZu3wKq+ivstJXoQHGS621VN8Y2tGRziGTvWlvOTjOx
YIpsSB+qIjjE6onmcIODhKocJ8xgfrA8PFEwgjJvTbz0iCZGOKhpqbagzR7BjvDtFG5Fq1BTiUJ8
4uaboNGdOI4zWDdUEARqoi/ErQx+F7UKGN/OKglPkEG5EXUnrqe5FX/YSMBfaDLXUKeZTC/cwvBE
0OK7aJ4zQk1v4ShDPccznPbbvm+h8hIJTgCgk3VPGrPBroTVdPors8ultv4YE+TiX0lz6gcC4K3k
UkfIVzeN4zJRzpJfXhhTWdOsnQn9RbrQ3A3SDogAiQXKCBs97jbKIDRdu5DnshX2uAy0YNdekd+O
XAi1wHezBEM90kVepOONv0szmqKYlHkI666zl7khTmhlOiWFBBEPc7fPQvKjB7QQGUfVic3wALRD
XRl1182oX73Uu/0PD4/QTysITw4b0iVb0mt+ZVM9GGvUqOOTalGO/Ye4+TCmiRec6g6fxpCjgrd8
4iiyfAIKHzo/jL67pBJiYn0xoNfEvJZGE6l9mLbH2KBOWcfaeiTGcIl2VNEF2kL70rJii0ZmWRsK
fUjaPGMV07sQ/MIuqno06UDXvtZVgTTKh2pwINg0eolUyImv94z4oMoCHWlmFBxyPcokt/Vo8dgj
Au+u/yN6So9WL4ojXpk2QNsAe5Pcizn90vZx263qpgKqY/FNVlSOscrozJRi7fRO13/997/+z//7
vz/H/wp+F7dFCuw+/1feZbdFlLfNf/9b//tf5f/82+Ov//43/DlHstbzX08I6VLL4c9//riP8oD/
sfhP3fUNXgnDPQK3pbcABmrT5X0I3kSKLzk0qs3Y88J/PKj93qAWJ3zy+SAfWtbrQSnM+KEdjt4x
nKIgRNY7ctyTfoHbEyl7Z+8/Hk69Hc5zlEBAaCKW1GL5879dY1opOiNp5BxnrNowS0u/+eYRYvnJ
VTnvDON5XI0jTZZiT74ephJjb8wIf0nRtkGSKHHfMcU8ufB/tnFtxBcfX5Uw34ynTB6bo0xXSZOj
7+vxBmfUnUEoLNF+LfESNvlAYzuMxz5vUoBVwr/oliRAoFXF3rIXWXC9bFc//hXuOz+C/b0SFgpz
x5Zn74/tp6TVtGZw8jGbh2hE0+S5TWb5orOuzqjgpFW6aUXB8pKOwso3/3x4admOktxGx7PP7nnh
JaCXyZ04OfkQ3bNYtxbHnJEDp02Lo2apXBCf/ckBkHH8eOi3b5UybTQuf42seQivbz8HoznMjIzb
b+lixvElZ7JwATh6248HEsuDfP2NMhJaR0FFgXa5OnvQsZXV2Ngt4zhyrkFyrhMsFhnWkCcPzN41
C5KmG9S4FT76LqBZ2alJTFvkqQ71kcnJP/lB7z1zWzN1eJ4AtnA+ZxB3RExREgWnvjDuKjiWmxJn
+gEf48vsS2uj69K6z3syTz6+EW+nDe4DJSflMSgRBWfvmuQs6ZvI3Y6VZ5Y3GLznSydKgntaTvGX
fz6UY0KlERocizz/lqkt8DQN3qtQJixawm9va89CKFt54pPv+L276VjK1tJWXJrjvX6Pqslr46i1
g1NjyFJRvRJw8ZEel8TBLX0MaC2ppgOJ0R5xHB6jj6/0nddYCseU+FjQ79nnX9BgSkQdVRecUFYt
hX5wafGeoE1Drj8e6N3rdJbX1zIBlp4P1Cd+X9loyGgd6AZHRB4hiabAIs0CQ5sqf1bmlK2bUrqH
jwd+Oy8zpGJiNrWrtCeXH/a36b8rpm4qBsM/+mh4TwBB2yceqr5oBbWVgi/2+ePxxF8fwNkHKxSl
V+1ZwjZNcTbikNUef9r6xzyKJ2unFafGzeTjPaD71SZoK0nl+BpxXCeI18J6vcZoxjYUsP0S0kKl
ARYdIVn9qsGViFlE4h/aQJQlE8UmMu9X0dk3Ca2dq8S22nLN7Iryb0R4v4qlDS+np6wSrsZ6cG8h
k2Cqq+LoqzFUImRHXSOHBhNEJmoVCc59WVQnwJW5L8ghzEpsCidzbmyfc8qG+pv3vCx3jyYHTXfZ
ObGVCyqnBxZBFux4GTipSRIRzt8JrhHGBRDT+dYsswgDQJp7TyniyFutyESo4hFN1gw5xVmJYiCt
ZKIj3qxDu+0O1B449rZ4Ib+lkDe/4LfDKufWhqDGGCnzG8Ah2zh2VQJRBNtCcwe6Gcl+aCnU4haJ
WsmzS53C3wyKmwkZJZrv3Trn0E/JoURBkc30WDlB2aR6GQ1sdWXRX1hnfdt2mxbJwN2ASvZg1sn4
k0RndaVRPwUUpRyARNAde9yx/E3ewc7wGG+NvID1V+U9R7qchXgm+SGArm8N43fTmqO72PBitGAF
YQzrdrL7hyQ0agKnAopEGWjwLyld6PoYAcsGuWtl9oNPWNQhSxr3hgMTAhfYpTSYE/bwv3wcitgH
qPsTnMmBHK0ESTxfdE0bBm156d0j3QfCXWQA6h8gA0FBcSMyEtcD7cIX6vHc9I/f82W6PX/LtQJK
sKwDAj3I2XdFYYNOZxKd5tKPN+BIQjK3G3qhtZq3mhyi7awjffp40HfWAKYPXjhKaKbF1/x60NA1
iz5SbgSyxbD9tdNmI2VbpfUPO2yJ5vx4tHcukdE0emnbprhqnc3Nk2m6FrizCMe3gynbCJuB8srE
CabokwZXgdsAUpNJ/8kU8t64wmE/7jEyvd2zq5zI6kVEncSnsOSYiU0EHzDn2PLg1UmJvd4g0XHr
kPz5yXbqnamSaq22OaG60uYuv767QzTXCcTR8KRjhFjjkNkp1HosTGsvBp5I+WCO/3x8i9/bxlrS
4ujh2GzgbHNZoP42PdsAX82OYMRTacf5OnRzVDA52/RaTbCz24RqNtKRTVATBhaDVKTb0/ZfPv4R
771VUrGPNFmC3bdrsBHg00fDeALeUh/sElQlPu1oaYoZn7xSyytz9tVY0pEC7x7rg9BnmxgrCXmj
qio6kY+Sq0NqsMe85G3Xl7aZZY9gc5pnVwx0z/PZBe5fVF76yc71vbeLnZsHVsxiT3m+j4qU0xcx
8rRTq+oeRof7EFsY4DEMvFiI3Q4lqTif7DKWFe/8qj1BH1YhqFsW4dcPWYuFzyCJmhCNEx4lWpRV
bPQ/YTiRIp0uMJqCmCupfPOTgd95sixPvFyOdpmsrLNJKvJrtE4R5xO7QZUP43Z6Dqy8X7uD2999
/BK98/FIXL2K5dx02W6cTRap3/dlAPjixCFk8V/QLixy9uRR4TzJknrkx8O9t3Fje2H9tRlWnMBe
31KEc5MTp+zCJY6CCb18zExYhS7umo8HeueNZXfIt2FzyvFsdXYLHWW7cy04fuiAKgqV4iXHNIgv
s8l9mXpHEhmro20+Qpap8yL65Ht5765aCGZNT5KthBLt9WUSQsM9lDCfECPpY2m5WBsK6T6NcAH3
KjOi7J9frrIF+1PhUZ3wzOUH/W0+ov/TzF3h2McgrlG0Y99FpAajE9KjnvruD4TVNjyYZH4UpyDO
XHjJaV33Vx/f9Hcu27bJPXPx1DBPnN90u/B05YiKM5/uf1KuhUPW4YI2iKi/sDjU7T8e7p3PxOYf
TlWmaYHaPXt37d4UZjeXxtFIDXk1DGZxSsIy/CKJStt9PNQ7UwEjuTwzTztCnZ8el7BmmbDDO0bo
T5+GBhWDJAToouEEvFlEW9/aAseaSc/1kyf77kVqi7OHSxGIxfX1k22mSHdyno1jSVLwoR9isSVD
0NzknJS3/4uLRI/sSs4AFIXOvpnYzmwCCifj6NhYnbPem6/qqm02dRtbx8pvIBiVirJ9jNH/45Hf
u0htCxYyWwge5tnIUkZRb7VL1NrgDic4EO0aODYB3brr7j8e6q/C2etZHVSd4pjMxO5ShDmbgkak
fCI3czZjmKdnJ2+3JdQuw5xZSBO19V3jiqD2L7WTXHSRc1pSvjZm0GMFxI4QyptPfs6yiJz/nOWU
x3Hddbw3u6aynAIrJU77ZBjyfnTpQ3nWtsNfljQE1WpUPwDoSIzIm/2EnxV3iA2lIqif5iJ+/N/8
Fh6+8Jg5haPPFjxkCES6hRlddBBu+ybK7kFHpOvIFNhxYfM6nJuIRsyTVTMaqAURwc61/dyiZcvj
8ZM5VFhv7wwnYME/JpUyz1q+yb/NaWQRcuXpGJ6SSiz6b/RoCP88kK+BIb1oT3Gpv+snEng1Cr4V
dPn4UWoOMuge1beCYLP0s5+0vBtnD4utLecyKCTUSs8Lh5Y3B5Yt2HLZcTr/UmMdPatgDIDjTJiF
fLHoKaZBQhYLhCGvk763v5MtkuBD85vkny7dtqICY0sAfRTaKM2+vj9oGtLWT2bvaAYNfqY+qKOb
oHUuoVf4h3ixXX38erxZUhmPwgBVFy3oFZ1/pBw4p7CC23wkIfJHp0qk0OWAmGN2xltSfL1jVAfX
WCXmx54l5pPB30zAy+ACTgRlGLZF5/uUwPHR9HIsPSag5r39ZHnt71baU4vToxsaguRK+9tgO+W3
zE8xr3x86W8Wtr9Gl5qwRmHa5vl6Drc6wRbfcqsJz+stswNfkqh9H4IXZ2P28PFobzZJy2japr4m
pGdr6+zB1imz7KyUdyxtO0SiZizxvEhpPx7lnWtS0mZBWYo+S4/v9etTY22tweyzWJOtsu4qpdYY
JtetW8FSSAMgSx+P92aOZ2egKb16nus4y0H49XgOtXYB4ds4In1ur2qB22zVj6N1XfV93Hwy2NvJ
g7ok9VbThkIGefC8z2D7dV5iqYS1iX37UDetvmmNGLCuH1aHsgoQXWHBuanTmh6jPYjLWoRUSif0
sg4l8k8KAO88UXz+wO1sSuHsWM4m1qIOJYkjPFF7HIubajTVOi3wWn98h9/5RrReqqEc0pjEz7df
M+r3jGBZfRQoL3YqhDnj+Ia/telF3sWBgAiGOH1XVlV8+Hjkd54t0Y6S++w6Lm/T2SZFA2n3Bfzf
Y16X+UXbI+iYl9SlJVPj+Z8ORTX9r529w1OV6uy19SIvrkfIgEdZccz+3vj25P4g/KO9TKbYvv14
sLffCAcIZUkp5IKzds8Gi3swBJXozCMd7fTG7TEBNCwssF6qFP6NE33yBN8ecoXr8eyonnBuoLTw
+hvRWW+TYEjpJrDj+BuFwWHdmeA+ASaQmOv5gBzK8LPDypuH57De0wajGac557rLa/W3dbbnfegS
TEgnZ4wMYg4aCp1mgBMuceJPduxv7udfQ7G1REq2FLbPrq9OCKEg3ThhSZ+Itkzgf9J5nnYW8b9r
afbdJ/P2my+C8TgYSLburrccO88uLUbCng+KgHogMquZjuQOvwXclFl+me3GuExMjmYARvTXj1+c
Nx/8MrBkx84srmnInL046Tx6JTHH8UkGi9GXyvWdSqfi/p+PQuWH/ygqMzRWX1/eBIWrcgm6ObmG
h74lDeXlYM35J9fy3vvBVbDbUZbnivNOtNEL5kbLZXvsTcHRnXxql/DQvhgGtf6PL+h/elSvd1g0
oZVkqTAt1gp9tkp4UEBIYCc4w+oCokConU3rLidbx/AbgHKRNNFFuui2okMIfnBaDW5MVdEZyhxK
aRfBqDZEYmxplnhUITUbgslPirsJJ8Rh5mxqb6epXD4wGVwAvsFUqUXpPyAriW6QFVPCgkjKhq2O
+nBTo28AV99lzZMRTOKLm/YANwAGA6fC+JYOoIH4S5FQDQJiLJbqFnKIUuOxqgwL3XAdU/rDWHgt
wa1cjoMuIJx1Gem8deR8HYUYviLA62YksW1I2ItSzR8zL1s0MCLdRqEaon1jDM63TFXwDWBzx/vZ
c5LfrWMhCPeQSh2pro/PWmcQctKhTwlzRqGYryOivn/asJ52dOtwsQWwh5hIpujB4i8EgQR+KdTE
fKxMjCRHz3etp2G0km49WvG8aeeUTSUYow5FYuHvC8szf5H0KU3cJrn+nmBifDZbGhsrPKLZxqIW
tkeRFB+r0BmvckvPJ+SBcJfINtvZY18Q4dDh4CSvczwQy6oeZCrNLUTZ7LsDDb7biWlBpQGUK0+D
I8CGZ3NZwWMAXfmLiPj+0gCdP6xkHw+Yii07+IHUw6EHmABlnGQV83uKEvxD3W8FX8zaTOue++9L
tKn0BPbkUjKtiVHiUsV6yfZjlg9EnasDQQX5HtpXfqyTur8LJzOd+SXmnG56IuTMPYxuJFylkXbp
2qqa4evQdf4fMmoS+wLLbfFgkmHyWNBTvkAuNlxF9WzsTSOZbn0RTF/N3ncfyEFAkVfaKPvGFE9/
SyrDaUrn6DKwHCQQOiwO1Jxj4IgSQ/cqD9DarlzyH5AuTnA503VCdfUW5DvnnSIoqwyLRAGIBbuy
k26CpCdTaeitYmM1iXEqQNi2mwQfEj6lRN22NOm+dKFCuiQTB4RAVhjFQ9tP3TP7Np1sEX143qYd
pHfZwjl/pAlEYY6M8fayFeyKj7SCIfrlwm5BF+ct0RwjtsHA8us7E3f20ekH+DmWKMJbnfb0Upoy
/GHETU/asy5vrI5oFeTyw5G1CN5WM47pc9ZU0ZWipw0vnxTPJ090xk3ihaLZCjRU2b5oK3lXNa4/
rgmn1v2KPDTBsyAE4doRdNU2fpR2e7JIK3FbeZPUGxkOJvleBmmTsFfDixr/0YUThZ3Yk1rWtQv+
Zj6NgyH2daXsZzSJwAF9lYUa8a6qLz1DZk8p6lMcoQHsDJcD3lYhMsZtOzlFfUdAKswJUsIL9Ftw
mJHbURMqvAo/bj/Z46nvuhpTXms3FvrKuvpZNEZyzBzyTjdN3lcUjMzCu7T9Jc4LjlCqN1lVNs69
4ih9qurUKNaO8uffZS7MbW0EGVOHW5rxShBnP60V6sGD7wBqmWzC3hfdv3MVhqCJsSCGM5pA6at1
T2f+4EWh8703s35vIDfbm95Yr8FepttkxtmXTHnNexV7j0FW4RhElBnvuyZyfma0MH50rV1dAxYi
M5Y8UpqmEA447lYeMvY6fHRkEV/TIq2oX8TzXa1U+qWXRfYylq2+c3tEbbqb45dB9eN1Iz0Yee1o
dccIVsWLmhPQnlMPslL6cgLYGxOuTv/PzbaYgcufCnnpDv/atAehpn5HLZlvt46b2VD7rNk+zT0S
k6U00Z0Iuyt+QkuRl23Y9EdCJ9Rx0Pn8GCQS5gzm5xsCLrJT6BI133N2RtcWi4swU1m5C7NQ7KH9
ebsOeciukS6oGA7zzfchNsEGGqrf5nFZ8M2OvMNEaJbOqbfD7it7HX8LEwKiQtKm9j2066BcEVoH
59UWC92CYpZ7HCW8bnpj1k2OjvRQEv91zLXaDh0s0q+NfR0bmYXhSHsFnQxT92symcJy5zgQigD2
JUtoxRiEwbFyY+gxCU0uKPN12z8allLXgEKcrW8CnvJtFRyyGG5JMzneHrIBhoJZ27dRkJj3tF7h
pdRFmFwnwxBeWCqt6KhUMJbzojPWRH5Bwsb4ItajWnJ+8Wxn6yx1CgiA2KG+5rovCLXKx61rjN2N
bbfVvmia5OBVKQT61MbFg3Ac0lUXXyYCxAUfkDl/HdktXIexzVdfBD6ug8RpNjjdk8cZdkG99gi+
vSRWmhQ79IkF9uZsHjYV4n++MnuyXphFQDZHmjAy4GpHqUfAoOOkaJ8aThZ+cjh+u3G0qCc7SzeT
Az/Hjdc7q7BWUMQyDS3C89O9FTia+KWGEN3RGNzNWHXmhVMn30KhWG8/3gNZy2Hw9RbI4tBBR4YH
x9lDn21aQ9NP57Ks2Y87CbIIxyJVKCVMqFrZ8UzCOt7drSzc4MZPKeMt87Ahf+F6cO77qhabSUTW
HjXffFNjqwjWuBohEWHYTS7KWraYNxoZbSenbDbt2FTLAjETnOACLjkRM+QGu4+vZ9nqnl+O62hK
2GxT37YpnTyg08MHcTLFWH9tZerflYN8mBoXXlKb2J9sId/uVrl7yzHD4tC2LBuvnxxcSJW2pkhO
tjMGlxN6930P2XdvlEBhPr6yv47t55fGgZ5ss+XA/eZ4QQoxWWj2lJ4k3P6VD6X/WzwQn5IrFgC+
frJkZ/qFzFFfW8LfVzAxvJNtwwKFf1ORJ9tdfvKLlh3/+S9aytvLDWBBPi9Qah12Lhq/FMxwTuAd
jCu9tafgFyG+uMtwA9ySEQD/vB0QlrYJ8WadxKroYdH6+JcsL+mbH8LLS0mb9/hNcdI32yi0mjE9
lRHYKDCh2S6BGLiJS2xFWF5wFIRBh45lUC8VpKVPhn/v+3Vcyj9Sqne0CJVwxrjizH7Ky17e2PSV
r/oSLzvshmmrnPx7NCBNc2jFfTLwe68fRXz0fhYHeOu8EmJBUYFxwIkzqnDQJT370RL5+FWGZu0T
Dd47IgTqLYrWF09bWW+6Jlge8ZM3GGYbE9XFXGRjD+yznMC3dgO0N2/e9nkbHJjC4CUlswmWog8/
KW29d6c56pomqzIfgXN2Bq1mI62KuEtPJM/VN5hjmq0fOrAz66h4lK2213FS0iW3saN//Iq9d6uB
uBHvh4oWRfHZyIHbcbiuZXqqcRwdk8GtYSG2wc3c9vrw8VDvvM2CA4WyuMtIwM/rMqCOejSiIj2Z
Pc0Poig6NrlZvSZ+t91FyM02EQwNHeEAEx59wI9Hf+cWI1WiEMzJWL1ty6CHT4bMD9JTIvtow2r9
KJuEDQmpPatu9PAEN7nxRMe+/fnxwO/cYUHD09aoA6i5nZe9g4GTK7YSXjACpHeZy8QlciO/61gl
PnmZ37vDKKHp92jBWOfyjm6c4OVpi0XP5DxEOqG5MScg/lUzflVRnp9UPsPPSMtpU/p+/b94vtSl
BaVFFirz/FUyxkXkqpvkVMJroARexHcBO0MCzERJWoHuLkH0lWwBkb41sxscP77P733JHLCoWHsM
JHnJXi9aApMbcyh6VisXhlpnMJM4ZplB8Mfz4lHtXdtvn+e67C+lgrUH0DvCPpmTHxt+UqF7W7ii
k47ihb4bbxzCide/BNz6JIM8DE4Z0ViXnkbrAjfWqz6rzNEveu+RSyaNv3S8JjKX10OZNlClLIjT
U9Wz9wOuLI86z9IdfZZ4h1OPQPUOTHSXZc4mjmoDHdkI86Byfkxm8gTaEvpuNf/wMs4ZndWsUR5w
WKg7az1HZHnQ/8sIdTYpTRA0grO4sNZQjEw47MA7RfXHrBuYqTK6tz2sZk6N+0/NMf9v4mY5CgOT
H1Px1Wi932j6HgYLcAWL/bdKGMOq8ExrFTVoM62xcxa87RFuWLm2vC45zGUxfadckrywsTp1Cdy7
Hs45nnI2q747jEQzOffmGAIdjsNxG1gZiPwGcq7VKK6jm+oNpYPrKZlg4ZAJAQHiyankTBFG0iIf
vyZxpFZ9W6ljmgXEObh2dOVNQq+zBGO9V9KrRW35JxjGQ2l0FB7sGlocoCMyoOet7bZPsJE5FwBR
2NKuOPRx+jgNhFmgJ0Ny2xBHSZd/hZKUU0yTcuoYgUJRHLhGEvRoJbgWmsEHsELYaOb7uyFt4WxV
RMKR14nxxyL2EHTXmjJ5jU1VXjuNfXJz+wlfMGZAfPoouFLwSmW1eI+Tp6kev00yVD9Sg1oHFh4y
Vq2qO/rU30+yKHY0JgmLRPLF+XuMdzor7f3oOeNu9jK5dkqIq25LZWWA0k6KM3And5qSa3LDp3Vm
dPaqcnRL0G0BKN4DugYV92EKVHzdu+OVxNJ2rajdbayuvHMVgWVmLL9TvcNH6ATTzvS6YDOEnbeR
rXwp2Xztq05MWPgkPoJsmtc1Vulta3XDOhMa3QskqI1O3J+hsCLcnxqrU+0vWBVzE3M+PQEnx0NO
j2bVmDU5pz4rJm6IeRMFRbYx0snaqkGr34Mh8fRjp8SDqhxNvpT2XmqgZ/BA65t5ZJKClrZnN3MT
NvJu4h2ji+VYG8IuCPQbdbzNq/ily+bv1jRGK2xbt2k1uwcYGl/yEToCRZbbhJ3hKnfUHqEySVMz
5txUk5gRkEq2rlWW7LSYo+0itr+YQnPPn5F069F9dQnmXgGYJFFFq0cFU2GNyFVw28YfeKlHzAfh
HQ7Y8DJnXz4uiBMoEoj7IfFOXHzDoRP5Pdr6woF8lHjXhYCdFEYt3kssaiZstZpjdiu96yAhnFgN
ijpjK0cAJUJviyk2X6hQcdqJxQ8vtY4g3e5KBL55Vv7RFnZMTy+BdyS5bdoCjqxN5umhc90/WAhK
wsxCa+335ndKK3jfHBw3o9GKHa7LdOulWbORRvBzQge4ocrIG2SUV/jdyJiz5C8PiNSmZB9C1BUx
GHVJCI4RGLeqbF4qX//pZvcFvbeHPDv/JZzqamzZIURLIruKCLugCfyFKuuFT/7sUyRH4jvp4v/p
++y6NCMYWFH5kDeMCscPlXxuPyMIoF4bD884OontkwHwYcMaX5owUDufeC/eRg+8KOq9eShaNG/5
tB2gc+W5es7ddhs4WP7Zxt0gmrw0QQndwC8pboOqu0nq8XsHMXVttulwLfz6KzHud06fBUxdnMHJ
IxtIQMML7q0rDwJS2/r5wctTgdcYTG3iZOgzZPQHeESX7kals8u4IjaPcINtELXqNsQzux3rpCHT
RT1XBZyWZmqTpzwg1DBkvaeUDH0sCxdsnx0JctBl9WcCnrKmdB5vKIVVV24l1MbM4+sxT+uDsnCH
RS4cBvIdyhXKOHNtZchxcRtQgvE1fmnlTN1ubqF8mUT4knpOfnhjFjAwcmZ6PqZbW+ecg2P5BLHo
OckNb1wR6EqVIjBfTANDdAZW7tRCOF4DuPZWZi/sTaUGZqM62PVk0m/oRqcXyaTcxeerthUSHeIt
eyzEFtFeDakgxZg/xAGm6xbj/CZipoaqFt4Zk72A88yJ2TDX11E6YjuN6XLo3syvo354Ice0X3H4
olTGGdZI5hjwunlHRgu8wdp39mUQsIAhUdv3ypxu2fTD2s6pws9lQqshjjZk6rUUgccE5YS4gkv6
i1g5ijJWRFExaW501fZ3EI5+6xJr+YBEHDzJssZUqdi5MwiGHmQ0T6S473K75WOHywmR0llngSoA
5owHURFDMGck5mBXAHnfLjyrvtcTFU12q2IkRttqKMl2xKdsvIZUDZ+4y0Zze9ysfSZShCQZulx8
oaFxLzAX7EXvAeCozDtsJPd5lTuXRQqgMpGUnmcjIXjPknV3QzoZiXhzWT+USQBklb/p3g4JT9Q1
0VCIIPptOVT5Dvl7uzOpn6DBjK558X+WWTyvhS9YoAhliHuRbOkHtCuqsuSAtGl3mxJKtzJwNLLJ
Jtsagvk38jV+k9sYbkH9AfR04WXRqsXjFvTPuIPzgx2RGW1noArJKrwz/gJftwq/BsjzFd7fCoR6
Gt50wF3XCfdmrCcwGjX7H9/EAAlWGnhGqehMKRhDM97h2DXWSLBrHuT8208p4JpGcDXbRfWrcAuD
vD81HCXVhit/hsVDm4C0NYJOtEy7ra8UU1tBKCcmgN+qIkCh7KruAnzqjTCrpzKU3yPDSfZNbVF0
LvNu2/V5sOalp4WWaeNQ0EMBnlD9RpDM5OzZD56XtndBA2l10GWxtlsWPWGNKOrGaF61HskLWFb/
VLaGjI5se5M1noK8QrEVxXhFoCIguwxrUO6ISyHpOU+hSnY2sbcbNoworX2dXFqIuvd5FSb71A3S
O9+a3XUaFeltnE0AU2Zgs32t/+SF/z1NZnGabXIvu7D7gdvlxwwWbD+5vbcVXY5hRxFiNCKohqpH
0yuuwLrUVJ1XLcihXYRId43p8mJ2a+uuRve2I1yYHoyXvCSKemxKaXNbWrMCPg7Ox9dA9LuQOEua
VAdch3dN5jRrmaSkGBo0Tdr5lCooNMgdSa/KxO8QZt1al9DI5iHZ+FNJu2/O7qiq3LBHfjQGCr08
gPIeWT9EZ8/3bxrcEpCwiFlSpsouMR9Ph7Bv5t0QZvdoWEA6pa5vr7Vf94+k3tzPgyUeVB/eiM77
GQ7xZUcWGJ3nJL8dXbY3BILrXWIHxa6new3gfLiFb0HSU6V/E30GJckBlxM0yTG1hLGH0QWn1+sx
CJmA3mynAI4D6e2b4/O4O51+83o2Y5zOy10UONRjSwhXoWXHV7AQ4YSF5oayYrBWLUTH3AbVBy3M
A76ZxtulCApjurZgZsESU5hkwDn5tHryYT7gJdlExLVsZ6F6IljGX3Tyr62++2a0pr9z8eStKhq5
6z5omBwjEwv41N41FmxyP38MY3yPUHCyr7HJMpi0UbymAiM3KsiQR092eUF3A4RsBwWmVmj5E8vt
0ARkw0ovPPlGQ8D2WuIUnYm4oankvTF7e1g3Vn0B3O2iSLz/z9iZ7UaOZNn2Vxr5zrqcB6CrH9xJ
nyV3jSHphZAUEmcjjTPt6+/yrOrbldmBygskEpmSIlzuJM3snLP3Xg9JYOXhQHYzt0Nh7+vruKgN
ih/X0KZSlRlU7+aCnUEQ2AKyZSz9iGiZm4nM9mmtpsE+TXmSfPD1hb0+WX5kLZbjoicZLy4YzUxV
52+NOhuZxnbTXcxQM9K9hlBxnSRWGMPi1FnzsI11LcKdcU2bFNa9HOP2NBfKjaxq6kkIy99itgT6
1yOPXOVs2TIPQsvuqIgPCSJYLecNt8rq1tDYqzVMtf7QLPKHXlYgX5fRuvVG91g5VnXv6Jr94fAo
AcJa1Fs+G2Je2SOhRoIkVEKDMnUrNbiC5qKz/bbLYpyk5dyOJC8wT60H6h9OuoELBrowAfuCqRuo
MzDJaR0g7Jn4FpIT01enGZ50BSskRnsAIbemjyRIemlo4yGRjccLAyCYaVXPcMzJYibVRreX1PYk
zxvvJVJ/s/TVvUb8wT7ATBYoRvMExAbRKMeMGAuRGUdWpuqpmlJj3/azt2notxGLMWBAR6YyX2Zr
/iREKH9naLOs/SyvI9I6gACRUL/tidaIyHckqEKj2iq2JHlYu7oNuNMI8lh5jFs6xcCQU8u0weOX
H5ciJmlZ5FNyLjQvRZNlM2KZG6p4n6LUCjjEBX752HbjixcbR7MxHtLMrbfAQIZbogkx1urenaw6
fU2u4b5XPZmStvueGcrb0TpgMiXhitoOlM+xoUhwx1hu8kmeFh0QvDbFHQl8ZP1NDjCpXE/fOh9C
EK6fiW/6ZEj5ZIkBj/YfBsbIB39criHqSEkhlpAIFMzNOlEclCeTwqdwIRibHREaQTMyvVzeGHlm
QBZJuHO7E/l1lLVC9QcUzsOKPNlrnN0+yLNgMzXDTSy9+llUw2Miu+84yU4TPnBmbfIdFeurD5p3
aeKjsoJLPPlkEMcTKmxYOxybSH0iXS25rrNAJwdmmBb1tYWI+80vE+ubH6jeyVHjyUMq1p0a0NHj
wYYtVIQBT1UTaZ05fhCq7Rgk/zP9ey8c6ZZ728mAhFg9AdMcKNr5Uzc689P0pqJCgQIxkr3WCvXW
/jT15R334EVLcm8VQN0LJ8v54NI2USm09uTDCyUyvfkhC4sRm6kw8gwM5AbYGqfeMSlwdf+nZ8U7
Gsk7kCEwqDLD2bVxzr4k4u/Zqx88q2FD6j+GjFqJmd8nzbEQ+h/Ftt/lkXLIcTISCzJIHrMI5TFk
pYZjs2Ijh+kD0LctYmbvRbETecytZxjnBPUGGK35AYs2t0pXvS6V+Z6LrPqiyPsqu7y7w6nqReSE
dRFp/xLfq3+39EQ4en15Z1YFWcmSe5rxA1uE9YDIEIsUgbKmXGTkMem0iD9fjyxGGFGL+S5WdA9K
rW2JCiKpdkqMD1EQ/dUYUxUpIq1gM8kz4wK50hoJoFnxJUe11i0BaB2oTDGtmrra2ToY9jLl1GRM
MiaIAwLv1dMUpbrVw9LO76bRuOXMWF1DXq4RrON9ljYvwIyNjTfGb5BleHr1VJwts/+YzepZU8Wd
Stxb0FVz6BCxE7YkikWemJ/8mRx9Y6z2tkU2EHTCczM48c3iLBfh+Id5TslZh4i+sok8W+e97u5x
rp00h+qQ/Au6QvYUHPSUuxYQ5xB5dPFWQ7wUd42q+jUO71cB7RbMYnLv5mg5aj3fk2vuh6NnX8Qw
P/dLEmz8Nj/1cxGvu260jqqHRDir6bNMuquxWB/X7ZC+DNT2ZN16WNQBHSsRhFwmQmVcsU+EfVI5
+XaCGL9tlbvxGm1Vtq1jzNRjRsCo6Is2IjFwT0+giHrDwU9slm+Fbd6moyQj1pJPrkH7JJun7LN2
8fH2vg6cxhjJt9NMjbQdZLSpCwljWMxHrQKbZ1yb5K1yqzXpkBdPM/kSSQmRI7JXls+SwiGbiIWY
3M2gyCHOxnddehArM+84lM4LrPmf9EhyQp3kvR939U6QFxZZLhE1sVfDssjwbvnQ3r4IMD+YnfdF
m9y8A+vePxt+3EadULBtAgs3qFKSNOqsO81pP+9G2ZzB8u39oRkumVwuGofBDfln3DFBxwq1BHc8
fYARMvJlLbCLRl93BDgRsBWy43Ae8N3UobA0fGcnVZZQGeXu1UQ8xCTzDU8kmCNxkdBCR1h+TWf+
IHFEgwWBdqBrjYuVOo9WBjbYz53y6BHMs89UfgRJdys0nZJcy5FNkGCqOfwa6vfmW4qMSiUDKdWz
gqRYtVYIHk5EvnA5PtHHuDQIPTjZTyNo9XGMDzlhu6Be858ugaC7Ysnuczf4JpHWJa5ohAFVuFvd
aVJgdVhXe9/0dq0x9YRJDmwydCDWPeAHChkCzYWF/aVR3vKDVl65Sjjqb4NBeFCv8nJjxEVP50N3
IfzFOmH0Nim6QWutIAM9LND81q5yPmkAyfXs+Zx9gvwmlSQwegEP5EyoFvy0Zjp1GYGvvvLqaHDb
Za3PQmyMbHhWnARImy3OylQmkVkuCUboBDj3mfW2MJf9kP1+PlM3JIO9OnV3RI38w0vkdFs6kxn2
tM1JHfatKNZmjP4Fx6ze92+cRrREFgXBfeHZH6p0XgcraDZzFlT7WvdVlEpQ8UgSCbzM4m9V1pdK
17/IQLhR8HZXSDVuQH7Fq4Rmx15r2hqQYZdwTYa933FV3TJV4eJ1GqAW8z5DLbpuUPqhqPCCm8kP
+i2c9XvOU8/FNM7RSONy7Umw7K7zHVQ14qfl2tDNE22rkBltW61rbgEMgTOaRnclZ3WHsuy9rjRG
/GP5bc2cJbyKrp1Nygu7pbq4wRCH2lU9h9nxcYo54SbFdO78ntRZzb/IOCgip+Dm71Uz/JCSrgYJ
S+mW9ud3os8PhUMFSEZbEBYkcq59ZRJ+baZhahLxq1o1rI1G3ju9WYQ0yt/0zGAuZc3Jm+UVgK5R
B6IYpPdcpPAYRzXiDneaal/WHUC3onlSxI2tCamnbMzGli8F5hqGxLgxfHB74NTtCM8aO0Z9bt1x
l5Rwg01aeIt2n1STXLEk6uDY/O54XXy6fjRvKajR/DrNFQYxouUsnYLw5CXbNCUqPrWUlCqkdu0R
j0+H0UdURa5efz2bHiXOeVYNwuhh9lYny8dz1Wdk/BGsdQ1B1DQ9Mhza5S7NlEDVBErOyyOkCbGp
ysD+dCHXbhTegpvYmL+bKel2REjsAZ80ISXOvkGiT4bk+LwQSL0G01R8x4GhIjnkJlVuJsO8iPOo
cQNId63/aC1FH5GnKa5J+8kdq2ay9skmiuYqPlQJkJV5bi9LUP4Qo5V/dgzsAJnkycacFsYhEkWQ
dE5aP37oTbIvraLAnS0AvifPmnDKQ4JSYJ25Thzli3MLe/shAaodxnmehw7Z4CS+XjpvqXgKCPOu
k+CH1mRfo9ZBtBzJ1Q1M+ciYNz3a2sThsG4I6rarMlKyB/GJbv2thbR2El4wPxJr59FWqarrKCUt
mFaPZIMzkwG5bM7s6qbWRfPQyYiot++STKgt4KWbSudyWwEA5qVRe51VmNwt/ZwY/vuIC6fr7Hoj
SR3M5rGIFDYTVFrG4+RB8cV6lRzzGOHW2HkY9VOdLkelP6vBQtOJ+ODYVCZ4ciYMxFiCIUdpddN2
wY9E53DDjnvBWsueuMTPqUY6c1ONb91MD4SV8cKE4q5zhBcmOStcnbgnrUbK6zKECeuspJHmzp31
YJOpzFiNzoz7w6P0O6jOWNcACNfuNLZvU1GwmTnpfVIWgA09gUhQ9x5siGJEf0+0EguNSXPXQoaS
hjgW0GG8rJB3y2xyk6oxuHGKlLt6KsWZE6AEEIynaGVLPRo1IDrklJ2mhk3BNhPc3TrZG4ZNRCh8
NC+apHx2Y+AshKISRz6nd811yAJoJGLm/VbE5L5OY//aOGrv0iInbVhczPqqXq2IzU4a5yqJxGOD
AlrmCIDnrQYGYdPZ8TnuSGdJswBJdTH77bpvrS7qJjWSaF2boVIlktwlcx9qGgsloAVOrngx7c3c
FM+jb/ZHjXlb3DTBPidD6dYfuHgpWfpFNV6E3jwrYT0yUX3pNNJUpBjEjpT9fZHkr6mZr8uZSbIP
4XXN4HBvNWlwCQLkaaQob9uEdXKgic3nEX9ltf6VMFaovOY5SRCGahPjFrwykefUBMzkEGXbia6N
ZvlfLntSEo9E0FSAvAxyQN08OUnp1mutzy+ssgTwGvHraBoPgOvbs4fiGVSi7R+1fr6wupcHLR1Y
vMmeWnGgh5QamwFpqtbPMjPdMIFldQhIvFnpUp772H3tA2AR5K6+QCyihTBSY1hZeZ979Ymkz1uS
zggoAohFilhjniZXfOoVMNMWtxXtPM3eWP2Y3WcLeNbY9l+GMnlpO8o7S7UPlcMtMmX0j8bg62pR
Soh23BYTVO7K0nr6jxwIerWcOmG8DzK+n5AzZol225nDxiwsLwIiSkoxOaORW2akxbtPZZs8SINz
k+UZb9SROYe99Fhm3bNNEeEiOMWRT9xmw6iib6svGs/FNg6ad12rt57fVNtZ2n8hMPjf1hp0MkR1
YAdxAJObV5nav7hciLzPhg455d7Op+BzJCR3F2s8JvSz4j187fZkKNE9/vvB/i8EFFj5CDwAVW5z
6rmOwP/lRRvTmj07L4gmKQGOka7wmPbA3fPEN//Cev+rV6Km8FikLNfX9T+9EuBE1RC1nx5kmZQI
5Q3umN7NklCgb3749+/qF4P7qzAxQAdzdVHbV73Kv7yrrDTaqUZ+fwBhhO5VU35Dw6xosb3GuOTv
Wa7J1slJj503XcIms3cJtdP/4h3/6rfAiomFG2NogGLhj7+F4Q52PdFvOHQW0YFm2ahtSU45YEZL
bqYcoLz3O8cN+mhOYJWW/4VE9FefOPKyALUEtkXXsv74+k3lD/BEsuxQagRkKwvFuRrNhoZ0qf2F
POUXEkpUbP/zUn8SZaT0dHy4ZNkhkE158nIVHByi7AjZGfQ7SST+X7zer94akc8OxypshBQxf3xr
etwa1iATZqjS07eGFzQ7gUnsmkTNPP/f30y/ei3Emoh+UFghffnTZXSrWhlzI5IDOcDxOzfdQ4nr
5h7YZfUXF+wXK8DVgkkGoGMhG9P/pAwdScsGSEHoarE0yTo1CItuVSyimpkKsNfkQxay/Yd06//8
Iaq0+z269LNulpbkz/5P//tf26/69r366v7z+qf+30/98c/812Nd8c+ff+QPf4K/95+vG77373/4
n0hgxGHr+mqX+69rGNx/h6lef/L/95v/8fX73/K4NF9//+2zHgTp/PdfSVaL3/75rWv6KvOKf7nA
17//n9+8vse//7YdMvH1/r/+wNd71//9N837GzI9HU0o0syrUdTibpi+fv+W4fxNJ4IGBRQ6N9cA
u/Lbf4ia4ANe0vwbcVaojAJb52Z0bK5cVw/Xb3l/w2fnoNRGgciYAS31f7/zyz/UqP+4GL+OlWUq
c32S/ke2ejVd8yLEZl2jMW0Lf+kf7/xhkr5J2xmdqJWGmRl8FugNVhYowGuFwgwsU06IdQZWPfQy
OO27USxAYmMK6HK07jTuLNHnBYhRA8RBbFKi+IwrJvlONmS3FrJPQ9ppcFS+E3rJq2Y2H8ACvpDx
E1OVV/deZSHGbicaD1T5c/EEWPbJ17THenxvfLquk+z20FUYm7RM+jSddqXbHmzOZrA4yLivv0cz
uceQfzJK+2gsSNVzyUAcdgJKIoLnOSXk9ca0Y/baZT5iC8Oyk8XXkdRTtTCtwrNybiYwb4bbbrsr
htqvELY4wTyD60seXF+ey5bclcnpn8u8vbPIX7ksdODhJCRAEh0sKMlDtgRnormWkMyzZ5wzl1Q+
0s/4TqzmQIhfsq0wSQCLwnKXWuZDCYkYVOvea6YP15MJ+Im5ukldFXbMeVFgdm92a7w5/cFOeNMq
SX0G+OAmMmvjaxNwEYOm54AaCf4EFoxAXGnj/TGpzGewjfg5iPi/4Jc6JMTu7cCvhTaG3oM52++2
EwKprMPca58YStJTc37OaWhzuNy3RqzgOWoX4e8S1o+b1kIx5BVnDWEgR3JQDgPEIeIAR8FIyvUO
iwXEnRxvAnjKn+XSBCtRzWgI0nzcVZp9M7Mx3aXEEqXISlaicZYjc+tHw0x/JnbF5Yqz5sUY9zZe
j5tJl8ThlSThjjnuuMIHSWHmVcLEoDRuCD4z1qDb3pTu2oizQFQo4HkcRNOwnIsyzPttrKUEIpf1
M+asN2xxztZfwNboAxnyurfzak8Lc06sK003TlPGFIWAtwcts6wVB/h521AzMb0fV5owXgKSWqjd
SlIeaxowcQJ9mEC9/lIP5VORuvZeXxpaOvbwbRG/RptmSG/See3xBltLIsHT5RqneBFlHT1Uc7qS
0eImFLWvb/t4AtFOGWIs+h7hVUKcPWGGPuFujzgFnrtcRdbo3OoTojjZ+14YB3p58vuUmZYh9p0X
l6HRXBVkDNjXBFaKVdO4Q9h5QObtWcqtKOafUu95wi/UqsmGcl3tTJIm19wcAQiBVV00waHKpku2
bGNkjZ+4/er1kn/SYqr4eUAX6Mm2GnHQhzgG89DHP23B34KdCO0f/dRAJ2F7anVzj5+WXgnX8UA4
EW6Rq6nPcduIyfV0wVFHyLBS+5lU/9AYCLdXlrNxAEqvZi9eKRidTE7HsNOHYcWp/9axmb+UA4ng
dl7tsR5uCrTV6KfkQ1oFksLbooftA2Scn1NFS7bwYnLpXPpNhYX2pFEbuxvIhdSIYzKvljWmXUZ7
bLPlhk3+geBMk48u0dbw5egIh6R706zwEUUaVtzvGcURyY/ZM7EnchN9KUEoOvrKJA8z86rPRnO1
TYY2hvKWmqAimZMYdX6PYSpf3Bp5Ohf9FZUcDfJUdpjQ9FevWzg8lnq2z9Ibk0chK69PT7/gvHO9
h6kxjt5w2zTWU6Xn920JYobKmTEmHyx467oJTt5gTWEfWCxh+vREq/lGx+qa0mTnUsQzvKuW+25O
XPQgn1dU74p85+Sguc4BzzjIT+GuoWOiJUhUi7Sl+ekm06VqAg2B31thIKK0MbgVWPAi5FBo2kBW
gpLp6g38TxVa9J6vgECqSg3ufbKss8J8z3yELQY7A/Pl+cKYbKIcwvk+ZHBuBfo1aTgRk0kNoBjX
X9AhRYsnD/U0v8Y0kKGUj98LyOpdVc1Y1o+psxi3c2Pg2Oy+zL5+ZsGJQ37L5K4Bw0KMdwDpbv65
MMO8+iSjD+zhMEotfllI6ydD6yNla+eZOdsKlMUevz/Iu45WGPcrGj00kvYjDj1IXYBkMnTGnQHz
lXZBBWnA0vMb21W3+TXc37A3ArxzZJUb6L3xQV9sbtoR/kNPJQ6gEhpNdiud5K112WLmcjsZlrka
CTdax/py1srmgKvgVCl5qXL5hEjiduj9zaBn59xHR1qYwaUciMOeJvOsWSEMQtY47XIN0sDReyc9
EmRVKbb4vJOVkzblRpeXZanOVh6/9Qa77/U/8h6itPTgO5rPHUKsVecqkO7yCQBD6A0dsosBnLAJ
AsnM7xrXpKtlazpDtfKodW26GXJisoWuLk3YWMgP+ddPs9G+ZkQz14Vvl6WK0Zxb7OweNQvS9i/V
lvupb24mvBfRYHeXwST+HzvGj6JOrG2nZ/e0wbYTfZGiJPiaOFLygcCQbhFpPdCXpLmkokToCArq
d4zTWxzPJyPX83VsqOemQ7HYLGjAxouRCrHGqbYWmp3vkOs82pZ7qoaOaZeXRtNi3vmeyJEKwFtc
mBtG3uS9Z7r5ZFvNsnML56IrfzVwLLnVBqNmMWMZkfKC65GbyK7pJdpzQMbvrgcJh/RiVdnLmQgH
2H1EQEMD7GDS126k4Z2nHY99M8nG5zpdOiSu8gWAyUbJxnyqLfFG0TicTH8EbFKJTWdq7jopaTEw
we1Y+/X7BtP3pmrs60K+LkR8yoN3TTnftboiV3pmoLVbvuglSu7GKz8M2/3E6mKty9776vyOmVi1
E4LK16BxtiPLG/QeLana3Cw44aLJ9s8zIeMrkwR4QMzkOIPFreciqg2XTpVfPZPSQiuH77aO+JFz
GA3bmX0cV22kPPOczeh3VVc/xNqVyWL5z4U9bslzz9bKGJyNUQxGODXtvp49lrde3vVu+eTKUt9R
Rz51CqAOo7cxQNKjnKm5M4J2a2tzDvzI07b+cLaN5aYrEu65GYCyMgpAI0HPwGUoNsUgkcPX625u
/W2TnhwxPveAUH0sVUOpf+tYN0k6Zkkde/5Act9NOs+0uGWHpXdPgi9CyU+JVoo9hEYpIkvfHuXG
mwaWy9Y+9R+ACde9KU+491HZAry286sdVLzEjtBWLcoOzkiYc1ESQi2ryi3VG2G9GSItz1tpdoD2
tYAd4in0sh1AuELZBzGoKurmPtt5/iGnfbCWlFohkq7hBsWkhBOtb9OieUN3kF+Eh/qfdHEu1cJD
mA1vtnEDJNJ+9hMAGLEpjokCjOy6GTpkbVhJXmhVJBify3E0doafwe6c+bqlx/cDiVxBboy7vLQY
rTRWvV26+hUXQR92CSOLwqngntSawRlYuyHceoU//pv2+1ewVPz+/cV3rHEzt+CY2tkIO+lZB4Fp
zu7t3bRccTCBv3A5cuTf9FeRoJFP0X1pJgG05ng3EigQ9oCADnYAyhkAL7wObmQPajVQohppqXGX
fMG+NqMKTynxQ8RJkGF1cGVihIFbQ4W1pq+haKEv2toJDB84CE9NRDhOb0QqIBZsLFhPdhFcPbpY
pW1iBoTiXMShbbCLe31o93aWH/RqWjapUX6NmL5XYPdur2ioTevRuSewod1mcbFhdodQj1Tvtev0
/nrQ5HdR5D/NyoOOBJlR5M6NozKM/C1KWJdJeNwLZ2cLG3MsjktolAhP8hQWUR4zuyKOYY2YZjvW
DMJnkgu2EwJL12m+irYj46GzaSDnNXpyt+Zq9E92p04qmD6Q6d4xOXtIKoTHn6hwz4P9ClZ+L/QK
1o+iQvMlHxgNXObrHfPtYFzTKHpgu//2DHjwsbOxYgZbuEM2ZUD+5DAXb37hzCfLY4wj6vTFqVuf
OUtf7xINIRm6D47XU/ezgIII9kusyNUAk8S8cyVrJi69Md0RU8HHgCqunINjhgDvABmMQ7qnRb7j
nyEtX6xRU2fOWiidMmfl2YhshkR7cjqUx7JgrXV/ylpGaMBYrEYviSiJ3+2g5YDUfbbBtE0lCJ6s
73ez53Eonl8nt6G9lg8fxVhZUcVttUrT/HbIdo2g7pMoyba0oGewWlg9pVbwjvXPIfVOqlxOixO/
APspeavBzuy4lZqRv7ZdzlMP43gpknK19DkqfvaOpr9mjju38/jCIXxFAqSvtMfO55PKG7hzJQER
cIReGVlzlKqm+9YQt73XvAbQvGw0cFqKdDq+rc3pEnOYbJxvE3mDxL2MYDF5p8J7z+NHcgySDSrh
a3bKJRbmkdvzYEj3AGC12ROJ8dbHVTgrh4RYD96wE4vHyc5/DFZ93xfeJcBGDC9P7uug5XNqmXlm
kCsJA2aI5OCt9/TzjAhsBXx+n1Vky2PUoOGv+jAY1LdRBxM85R0HHjOUMxEwSGiy1n2eRX+c0wQB
jbNs7HI6Vc34NTvPS/0xozgBpObeGqO7cVL1hPvgeaJXCmKQM9eqda+qxOJlrgbMlmNyNjpLRksv
d2LGS+K1HFY5YqqiW/tV80HJazIKVsc6btCqc/LCLFWslmiW1ldf2DdT4RkEH1aA6lsOLlm3S9xP
L2E4fV3ZU+25Ha10N9UD2YOPs0M9muQN/hwftGGwbEVcQiWlnNZ7iwJjODp9mm1QRCAtJpzbxI9B
xx0brMOFxi7saRIJffGYCfOHJhRKVxmmugRvOibvtu/O6zS+a436QfTTee7aJ7MechaM6mWwdaDg
9kjQiXkzmcl+DMZXPa3KT44670gkNrjQCennFt8IhSEK7ZDFB9M/a2bu3s5e8gAFKTumM3qJzh4B
Ks3etzlZY2QW+1gl/Y7oGmi8S01MnVMGe1ADn6CakTnD+Q4NUxI2ZoZBoJ2RVx55aszbonTEOu4C
arq55DXcigHXZG/qmr0iC7qosRNzDTUTAHDj2agVDbaoXG5ocDRratMkWkjCXHvUvFG86M1KjuXW
b9r5hL7kkMXIfuC86ZHlJ+rY8gE6Ja4Ot2XfGPJAEOeA5sp3euQZ2JAPDOENbC+4rKzM3aBN05HL
bpyC3RpO1VvmNTtyBpaVHswReJYmHDlEhyMVhMj6u0TXgWA7fb+2qp1RNg7zk4mWrKa+SRsG24Da
mAqjC1aSG3pwRipY9CCuLrc2J/29XWZhwCkMVGLAbiu4QUlc6YY7X/T3Um8ddt1038TWk06UVqhf
gx9o196MUn66Ad11t7ZAl2EiQBLLFkQOaR05+fhDMPAK7OamHcVp9BDRpf6wwSCC2tmYgq3BtLOU
EjWtyQNWm7bYuZl3n1UQaaU18ojpDTVIs7cKNu3YDc6JJnaDUYm7skV8FjjFT2YL7O4ThU0Bxhx1
un+XVAvzWePcmtpJ1MsD+8HGTZFhWoaU6xac1r6wGBubqB2l5JBUoZxr5RK5+mswU0n6alMOPEaO
Ny6hhw4cRkV8ItDLPehIaavkOlWwJSlBbfWKeNHYC3Gnk6F22+YOjTBwBZRbxZk8mHGFDgA/mvCj
5dVPankesW+57PDgFN88myOq7icyFM51TmtyuYUxvBSuxFOUQClLP81hX3qTvl5Yzip24DW90scZ
cNrKHAbOqh7h5snAZqkKav+5DGd8oHQjZw97F5lWaW4zg2CY7qVlHtYie8dCU7+QtLLSw0a26FY8
neq/R27txtdW2ECxLPdDlWrEPgKtsHPN3EBf0zYoQApMF9NHNTghU/0lSjr0eH78PZDVww5jV+tW
hy0nxt181cpeTSamFm/ZyRHDQXYY2HNFSz5tvIhH9KuoRBUZ20Wnv2HKh75OvkfWbLzS/FTp8lUN
NatciW8cx5dmiR9Ge9N1zWVZo9tq6YvRHi2WJyXxE8w5jPMxfYYLnuBABO9ubxXVVAnFbOPxfjGU
xKcCxKZQWr6pbfvOG62XitJHW0AENrH34jVmpEYkqbYP7dto+fhl/zS6qJCCGo02GDNEbWdipArY
mYZPnDZZP246PrQFfVJjgGpG2zN0Zv2otyhQHCmQbgTaVRZbrhCLkW4xBFu7wr2CvRr5tmc8ZJLh
kFjEF1jRj67NsjUug1cqHoyrOj6oLo3Am7Ci6Dz99BnXbUKphoBgpWN4mhtCrOoptTd2Nd3aMtv5
zhgznTWntbfwvHp+rm+QjtSR18+PqVF/VyNz1GLJV4gov5hEvnpMA3vEQBlGjZWr4cpnxL0uc/tc
zYF1juHVYRO7SSyBq8WownhMgiN5riObPRFYVqV2lBYfneoueVFtahHOVR/sUvvZW+IUgwWGthYt
qjuArrKd1TyRwGvE2RB6EnX1YDvbZkRPpuwLDWkk/6ZAUD7s8YEAB7agCM70HAebAJ2WLadAxpZP
t7OjE81kPkD33dnLqB9Lglc0E5Sj09n6xhbJHRPOAET1rtABjWjVKjW4oUFgrdUwv/jlcI/ta91i
p8KbmH0q9Jp4tuiC1ck654CxoOqPq9dxqatNJUYOxv1RBj0Puk0rWAnj0vboaYr2pymC+9FB2FLk
ME6qEpBoxlm/BdR5lTIdK9Q1Lc9QGIz1ssmNDj9ncUn0wYzI78Os0NHQirsQ6lgctuYYSg9vh1U4
UZxh5UMJPqHwZL2sO5umMe6DpeTcoGxssnHXHcgiwSaWDslWZrrcEdD4s+h/WplDRhGQe45+6BL6
+T6P+/SkrGqv3JF2q4seNJ28bzSj8jL5jEJtGg8kcYmEE4+H484pjkm/ROUAC9CInRe3FRDgUdmi
7YLc3hFBCSiO3mi+8Bkm3sGqinHvNwDcQ0ofwcEd446fT/4tC9OyyTrTXA1FZ1PM8i+s5n0YOzPS
U1m4S8h2Ym5ImlXXNumlr4IjB2zswIDRwiQxgRhqCNoKMhfQ0vcceq46YV2D8D1qe7OF5esU7NpW
bm/GsswhNmbxSea0KFR/maW7kRmCEr8qbuICt1M5XpwF9Yf76EzeuraRD+YJ5WOr+qdyzG6SwTgQ
SOSH8RzrW2Va255kt5WBfM2O0sB61XxNRcXgQUgorRvCJu/NVPO3c8JoeXS7R7zAx1rQ3wyIEKOl
auwmMum3c/YhbKVWo0eHWzd9rGA/2RMPC+Db9QzpuB1MjY+ZQ4OWnUe0aRs8AOjNwD5jxbg3rWJn
JM1bxcNCL+w84dLjdODTfO/Ejzp5sifKFZgjR0Xp0wpro7sNE2ie7KBWH5UBGL7B/y40VCUciyKU
EaE2mftkbr67KxNh8KwM7ny2Rk0f8EBaxA26XhVSHXDYM4fl9H85Oq/lxo0tin4RqpDDKwkwk8ph
9IIajWYaOTRCN/D1XvSL6vra1lgi0H3C3msXNXIcEzOyltu5vFtWRjQ56YtnpxFTxBkDTGripW1/
Rw2z6t65mzUt7oAi+JBUyVM+frBKZnCuxN7LG06EEa1Oz7E2Rlcy2o1nfYf2VaXaWKC1N2XUDLty
6dUGQ79LfjAdOecaHjh8MGhbruOK7qbXwCjokN2NXz27pnzy8/dqRcI0TyMB54prSYwkb3v9yj5K
M9Hr0ocsNy6R9zSPdneoQnMrGY87c3eNzNyPVdH+Dpz+NZ1secIEtkfWg3bXNbN4rVCBaiozgIFY
3f5O6izLcL305FNrRH8oFcuP1F5ulgWMg/F8aebBWzXda6L5mOmUUNlhyJOyxC1SjY9RsHCKBh84
bkbzeS1nEft286RnnBWtCJpkEsF2XC1uyyljx0ErZpQfxD0vXNor8L6ID7U3YhDg5FH7RHNZ+ynw
DrauXiKHicfiIovrxhvWjSZudPqYhcMzYRslE9jxLzInVmedIsWkXnftSF09Ba9MvPbBOD5YYQs9
c2SrxGRQmC5K9VzhMfPG392IUyFBQo3hb0JTp5212i5DcJwEg7J5Yv/XUechdRlz1R3GKfq0veDq
LsWtZ6tnLc7Fs0+5a7Jx4PLSHa8CAIhN1Y5PRkOpVcj1Hf8Mx+4DtpYXw1H/qnRgV+3kV3TpX21P
26e95eCmkCRbAw3PQEbqbFec5vK+mCpvIxvZXe/m77713ozjnxxIxBENxy8dcKYMNB/JrCvQeXJD
+mCViDU4G3eJsuPV2zb0kbWU4V8TPwOQrJGfVEwPC+d+VBXhdojks+m+kyjEMeSux7qj4iAUHsFk
lNdnRmJD3Cw4eIL2qqP1gw0puw6dvQi/YFGjerhqOE69LL2kPZpS9ji0ltUXKPsYzOPNHJd/rmDG
F+nxOYQICgnyL6b3YOl5TRmxTtGKwblhBYLvvD6hBJo3flfylNgm+9Nc5lsvBOfl5WTY01aBfmyg
0DphTgyaLXbcTmSIbaCJggxTSZQipy9gcW/sFi9nwFbB4bWP575pY2SdSPDwvNZleq3CZtkuMrzM
uc3RgLB/D5w87QwnCVOQAIVb/vUc5rRzmL+soVqOs2yAYWJT0VNvx6ywX9pO73BvjxuFb65f6GuM
mkq1ma9NcLW75TvHTAnwDFwR4mDeF+181XP7apT5dHDqM6XKC5aJ/MCl5OO+jH5aLz1ZoArXjtEb
a4yQesNJ9Gx/NQDj9n0mHi1GyVmNyQw24J4NTGL161k7PsOMOQeE2NS3XJpngrjaLfL7pjhjEstj
i73DMA6PFT5EZO65aeankJnMOGZvM0fYmLMgF4QgYo1CRtglo6ffZcCQSckKB7WijSzVUXVRzJbG
leXBt/L2Jivzu1NtwKxCvI4G9FQ+/nfyoD/wTTiWSXziTFD4cvG8Gt0k7qn9zKO+Ikv1/P556No3
VbN389CRBkXwzAzc3Wo8Rij7ICzp1PnmWO+V/ltN03dl2tz157lfv4MlfCwsfNLlaMaG6YpT13wK
bIabYen3YaqeK5bPmykgoHhG5ll7fTLIea/l9LO27RVqxWYIpuk4F1j0fDPuAdOD4pxpJrNgHwif
2j/1H5thKWCKeA9s7CnqGEkFeJ6zR22gfa+amclTOX/7nOPFxLwLdT7WLtgOpmczIZqZoSvxtfry
5T6FH5Xq4MMXt0ajnkzTbRsU+l7Ud4xCs13RUjP6FZfDmHL/y65LJtumsf2XK5zMARoxzALMF/3o
SFo3aEkdeLsKOwTDFhpKo3suhkzGNEHkfRA+twSss6eMLZDv97BVljOS7RkeTxxOKbfXwBZe9Qdh
5yjb5OLFeWE3WJAE1Wabsaht9uHM90IblpRh9FgWbr/BxXoY+5+pR/daeq9jXj1S7Ny1yf4XnLIa
tYc8octMk8XjqZ7FL7e2TmbbfiSyqGixSo8RmlXujLR8c9Zp2k2C6ZRk1+2H8/tqR7TO8p/ZoHdu
wu7ZisZdZXnGRk/RNw3BIVDFrzrC9LGa9BhB88duMZa7uo02VCl/zGLuD7LP6rswBaAli8DVNn+a
EK8wm3bSRPPb2lCwmhP5mroRgBjCnEaa8m2Rvn0pm+aX37fncXI1Z6qZ7ot7+4BnXW+0md863/uW
KM+ZTmQXRlImnwnvqUGHo50EoeihDZZh0/mNtzXbHpSY0yBZ3YjZOvW+Y2xqXH+Jx829LG154Eh5
mxV2LWssf7CkGLuULKNzEFa/GYQjAGDc6SL/8+X4jFr/T1q4WdKVPBd5hpgHAymSiKbcZu1fLHIv
GrjlTk3RRXc0QERcHwHM0MmoIg6s7IlXvLk7keMRIM7qT5L71KFRH4vdxGppYw94d2XH8ASdj6a+
yIy/hV3bSd78ahvWe75B9XHHzaZzi4DcHXeBiCbCM5GH99TeZQQktDK3WcnYZDanDzevLp6qriyQ
v0tf035HVgwbgoI9HfvYDLzbMOfrYUXWMdh05j2wI9tFrOyuN6RJZ44uvq0tvxldD5ulqN98U/7A
Zn4LkTNtCt/Od4O3/INEzKvuXEct6NTXf+bgjLu17WDXGdda+x+4y1gdt+FRATpIpHkNV08mNhp2
jnEBwN0sTqpC3P9uFXjuEE1xwdhQ6r25waxUp5h5YLwfIh3gm8bCqwcLfghnDoLnIdYtDU7gq+E9
HzGzCb/8Mgr9KVxj/eP5p0KZ0VMwFZBeZHZkiY4+W+PjC3jKlEUujJvX1IYT90ldnNUgz6PnlPFS
jEgwLCgEUTmsh5rF4j4tSU0dBaN40VkiySaaeu8eGpoPHh1Ot189mx9djMOxEHoXieo7ImZgw60d
IQhgwSz7cefYU87WlTtDI3yY3O6ie9vdAtHGEVz/HSmkQOHU1pY9zj120GXSGxSvjI+zzRKqZHHa
d9ejZKNa/sEA+Rb2jHykT//JXRcESKorWsuW8moZ6T8q1w0Pchix16UgiMa3srlvOvCzRHT1fRtk
m/kxUuxiu9x7s0r9u83vyjR/01XMtMJwfoFBmbBk3gtESIBzoDV0/Y82xdW6x28T8BlnY4RXlcma
OfmKiljzfACbmN3iLDA4Q7hpNrnIa0g7+aHxROI2ebWtQoOBd+CduIQ/xzQKbsY4zdSsUbdvMNxr
YkR3QbYaG2xQ+vT/l/xuomWS8LASkrpDPUFcooEjDL+6jxCCwRYDwnOZfnnlv2YZ/HPp2JLpMgUi
SQv72VzEPg2np0W1XwqvRAxnUMAXcJJhUfV1CSI+GYJnF2gPm6BjfNeR8n2RavxhNNoc+Eme6nB9
ynxCXBBnsMORUm6sZbSRkHQ/E9PApMymbjMKNz+aipGVctRze/XgTMZsKmlzByDjU3N05YSybH0U
nv8SjAO6rgnBERzaBWLuIk5Nyn2fesXZzAaOBzHs7bu/nIMNNyCT+cCWD9hPgOG+GVWx7jRY7qTI
EHPBlzkXLnQDLZhl8mC3K8zzPKutxBbZwbX7X57pyNfGvqtLss+2wHPYYaY7BaPj3c+lR6cP/8mV
apWdN1lzgKXGHgOMKt+WcH3rClPsoFL9aF34h9ozXzPEXxjjoPSYhTm/dIvbcdoF4UbTzHaCvVPt
QCnwWuNqBuIXBifef6d/hMl0rRA2bRdbMewWxW2gj+rR14TlyvpQ+hfNnO0QMJRGQ9I/tiJMj0wb
nySwNGA8G2lL72FJh701SQn9ZLx4MxQZgtaigxJQbStMbilpNPiUo3djKBDS15y30FQPJb6vN47U
Aw76CVN4UfLPGv56GoQ4iRyvCAgLpqbmcJGzZdK7Efs7WEd7HuukwSDfda04riUzJIbTsqvGBEs/
MgA+rZ1ni1dXuAiELLNNLFm92nzqKlqz3TBEQOxriy4tYLDpZdhs5aDZ2FH2MBoa2uYnZczUhd0b
nZ0FNL54V2jSUGjlCHB67tlpVwRrGJcKT6fJNIc6bOaNmD+bgjMEa9/MJA4xclU73WFJm725pm9m
ZT7qwGkpw6Qfj32H7c/99DHxNLp9qizTIyHM2yMJaRJ6aMSq0/KeQ98/RHOqdt0wXlyb9YoRmp+t
M+G5Xf0XfBFJP9/3CC53LNY98xSO6Tb1l5u2jIrlNvPkDuJdTpZG7GI+2BbVp3atCB6C/UoA1FnP
1Aa0P5T0YGlQc8ecEGQxla9mAADNlG+G2fL/TTKp7PxtQYu3r2pJsWIzpIEIdGrxjRR3GtfSP6f9
3U8dnFXfxVUHlszpEXZFsssTb6U6G+47hOwhdNYdFT7Xa3fPmubT22oYcADNWYk2BwejVRwBXmFy
h56Va8Z0Z6AW3evk/RjsxLbzOIfbBcTNJptsIrwNl5TnIjiELRF+g8rQPTk7Y2FGL9LheUGAhvO8
f2ya4FMUGmQLNv1AFFgLRorvLEovJCNjVzSzfdcH9m7qOIWWZjp4QKaQEelDL7y3qW9PfkcvN8/s
Ssla2coUgsZksT+WyhRso8jrCWTsL/3Nvl/QDKGYQmT53ikQ4DkduI2uk+cQddN25bbfjtY4nXPf
ns5UzZ/uYLpgXq2Mtfi4ZcO6nv//0kAWhMYwV+05nLctCImTDjizMAPyP///Ar7IP/TQY66m/+CU
dXHyLAODvJZ7SJQBdgqLYhaT/tZx5FUZ84900hIB78hKr+iO2u3+ZaNQO1uIX9z2WKjyzmZfkP2J
Ikmy3tB/q9oynjN99EcfHjpBCUAb/IBRpyiTglwCT1Gn1lVtPygu0qQe7HBj2tTPmWTebmlaC+sz
902mZmuW7hyqQBtFYpKV5UeGwIWES8SsZvq5hi+FGS6nORVPoG+hzWCmboFZGqX3k079L2gxE1uZ
AbolGiXEWx/amz5STymOPUB7tqz+SNOptgbC7CxcikNgei+aw/sgkIRNacEYS6KSatACxQuSmi1Q
qTdWbXFuelacrhGKuMz9JQbz33zfSRkEVVE3TVQrxJ9PCs9x9An+JBHu+DtVzjknTZxBXFhuwslc
L87KPl6hmSCmYBMJD8+z+GDtRa+tzG8YdLvcnq5FQAKl6rMffpeLAJ3nuwve2m3n9kxJB8njL/U7
QVsPXYHK9b6jYUUi/qoh2s2rNaNQW5DfslnYcOcHcSasKS7a4DJ2qUW3g5Z2Ve3eqjMWvF57niaU
zyjWtzO/5Yk9d6y1+JxAUnCR6bMTsTzggwgn7JZFmHHUGh7zxIibhD/onBXlrepABc1Dh6wBK7rC
fWt2tnnhG5uK961o4Zjo2Rkv6+icdAqgAIQKPWQYbM0MuAeSJHsdXmp5L6MnBIxBu4odWSkIwSsn
HloLaZ+FI3OYw+Pgfc2GN9/a+Sfvp/q2QnQ/505wsdoJ2UQEjabfOUQK3BYzPIR+C/Cw5LWqlrw4
+zP7MpN+MGEbTJxFiqAFmMWHI2vcRiStXg3R7bD1r0cRhGDDJjgPzlwNGz4WZBN+9+KM1KTaMcqk
MtKTE8rp4M+BccJGTb8b0CMPhbVdaORk50a3is0g7vrwq5XcehXcR9Rt7Xdtu6dlWF9cRDsIb3yG
X4uR1G5+ygv/Eqj6w1H1NwXHh8GMMfUytF5qOk5K3FiMheDzmBlIdJCy8U66Cn/ZhrXz0uAiIkS0
RFw+cCIfMpm+4uJy+A9DwNyuf5zaTVpkZ5t+SL+WCu/rNJ0G7ScrswjpZGIL+5hsSDWd3JFzWFq8
LMwsHlhj/zRO8CL6HyxEXA/EK5A8thZvgFA+Mh2inPe651rKJyunCM6M+mH2+ZeFnv7Znoc0cZIP
VWv9IwKe8SRVPgNz+0ECGzv+jwHLEfexX/lBD18enKV5aaQxxWpyE7Yt8nk1m0NWrTKZVJfIxXz0
ivywsFXxDDM9pSrYDT4BP2becvqUA4hOa3ns9dmN8qdqgo3FTwi/OxV/Zaa/Wr/wEpMVp6dra+80
DB6Vs/Z7O5PdXUxyMiX5SJQHz6tslsvkxqMKqCJkwB2OrSBqMMmXmRvTtwrwHct+jFgklnTJSvoH
SJZ/ja5+RrxX7902EPtORZr5WkiMm0BVnuHBqNLe+pRudrVA5gRu1r03Zptd1yFEl+CYyIFXH/RC
xzSX97R4rrPuYIpVHViDKJY0ZvpY+f7VaMJdv97sHvSfOXoHUwX1blgndWoGMv9GuPS5wRHiWLVx
ntfxEC35zUYLtzcn3hx7vLKqCU5kcmxXV7A/As0dyzXcdYLeIx2FPuX38aQOlyYpc+IEFjGC4UmH
k8eg/ztEkFPOk/dLEGC64832jvUC6maUwVtn3PwoU68sIO2nup1i8CDllhyo6KCH1nm2i1bGFul2
u///Ms9hRFcGUA9GZTMqn/fczqdzpni6ilZ4J9cdGu7Hyj/k5szvoEPd4+kV5+lo673KU++dKRb+
4I4AjKwOLg5DEMdjFrumfGx9U1sohJBsivDdAdB1jaoS5dnM5RAtiQFUpKmKbjfbvG4jqC8b9ebR
7GAPIBBn1pwFNKH59EDDbydBzxILTIixEV4zPrEAJko3NJqXBS4nI7BecCcVzFsX53fH+YoO8l9T
Gv7juIrHuvGQPNJgPqutWqv0Mk3kb3qjZe9zp0OSVdkv0EILrOie9ypIcaWgK9+go6evmknLkLK+
gfWFtFJHxV6YOSAdR3lPCtrNHg7Fu4SK2Mr27MxSnwNCwfeysjbCmMy/vVjaFxQQ3OUpA39YXGUc
tMNjic7x1ht6O2eQvJSVMoCXzl1B36KyNKds50zoFjrNIMYLs3h2vH1TYzWeqc2lGZ0jkV5rv5qv
ohlbTE3YEUw9P5qQHlFz6x+rJJqG/zg+3dn2j2wvn6JJLagoMZbnygh2Ehpe4nS9SIpB/WTse8+i
EoC8rrjLg8dOVWyFC7fG39fcAt6Bw6SnOh6mlboO4moSdbl/MPh32GYUpredIjwLyHzdo+VGztEc
Bwofb91ZNORJvUZBnAN+yZfqLWqhiKnUZ5G7eOI8ufZP09kCr4D7t/HqdG+vzL96lD3btbSHJzl+
MoMiNgYmDzi34sgjQowzKStsX6hAcSwiy+9RuwUYtPkDF/sOg5q32ajmc4uxCbn4OO4wkURx4Wfy
avanKJXtC1POoHeaB3MM8+OE1xvnhYDapO5Lnyww2SyY6IgqaD0jD9uxyH8K2bwGiOtL9sTkzLzk
9z2Z6eO8KEjMcmaTwQn65E8xQdvMcFOJ9H4P124KrUW11z61qwtAynwDp4duP2jeuhYHRGX0MXtd
GWt7YH7eZzSW68ppEGn3pgYBK0Fzvwg9/OaSM3cC9nesEb3FuWP8hHwj5GnOfSoPszZD1OoH1kZ2
kX3wLIRzzeRZx1E70OZ4cVSL3SiN2PU3MjQeITChYcoHf+NQzsRmppYXO8yeRowbX0AFvfvafdeZ
U7ez74UHOgI4UVa5MuMDYgDd873NW/1QU048OE30uTC3gWehP0zZByeGpjxGti0ToRyDyeiK8Ktk
WMm1jcLInm5FYL2WLSzjpvUilpmDewMPoBNjKq9APYEjmUCnWV3theDq5c9vEoDNzRaxk3ES0nG2
PWofjuSciYCbRTvLCquN8ovyhbHResiZmWyLNPzx7GB8rQvjD0tL94/iYkQhFr1PNdM5lkzIh1X6
URc2oT9m9GOe0ek9Fo5Knw3RsnQlrtl0QPfgsnkSXranqwSbRy723s379wxC/vesjKdcDENs3VvG
UDj5aQzLmZuIkheF6XPWsWyhHSmPhXXXErD127pZcKpm3SdZSgUNVQ0ej9c/+P3DBJ9jL3LaUz30
rz2CZgR+Tv5Q2sFPP839MQCAR49ZDY/DgE4YIvdeLO54WgMtsfdRJdtwY/ImPffZEB78DmQiTzTz
ZhV4cJs7BWf8ztBe79oss4P3NAtUJeCTOQmDhlqsXQ80ebRfaABkbpHRt4RnnHT6JFfQHt7ARMsz
9SOM5uuY9+HWN4IuzhYX1p9NuzmSzPk5Gcbn4rMBoyMtHut8l8sye8+y7NaHd0pZXjhvpcKLyZS2
Wb0oKViXYEe3q1cVPa54N84cMeiCofKwphnTJMCntIPaFFwDpZ4I9ENwisUwWchx3uSV51/Ksv8F
8KSPhzyEEqiZAE3T+ChUSV7VkoFBGoRztmtJY5DtLLTIl8Bth6uPL2O1mIaSGU52kuukJ3CmNkkd
WDLFwNkvi/1s9FNsdw6dXrM3GvNCevWb6GZWElOJIFZ7RE6YRX5unaOTVsPD4DHgZb+1blt/FNdC
/nM08M10Lf8y6rt6gjLFlhbz/M6n668rVDFI2MxWfMwpV4pdJ+DWK9pd7nZGMA3M+PzdyGR7naxf
Bc5CLwIzxFL3ZgzBC85LcM9mBTrIAJCKIQkro/eGqf9Pa7G8jFzkZRHjXV/xappYLXCtv0F8c9+W
pkTOarhfbqt5KLIW0PAosDYtqFBXETy5Qm+idXYSHHTWsXasLzdFJd+RXCvX2aSSdb9QLQGikmif
RTp+h+NabuzcRx/lhtdiWTX2PuB2pEG7cZtK2I8Gp/W6hseUlKWw9dyNmvh+I/CruNZqB0LutyFb
taetqC8p8yMEHINx4ADZLETCPdnwTtnlXbKpWuhr1wkFKcPseZG3IEwBIrq48UPNJjd4anzxAnIh
iDsrKuDh2UlY77GkXN2IiR+95bIlz2vPZHOrljWi7gmeSfXw46r9hcv/C0K9iotFsmp2rtbCQjol
39ud2GV5KRmDY2Zf1hW1vc8+gjQOlnvbjsHx7FFYuVVKIqUenvouwLWAmWt0+60ZNTaieeezUvk/
w+y/i8L6mWswKt5d3dZExWs0yV9G7qs4u5ukg6ZEAmZaVNwsJ4bIfBEkE8U29gonxZjGpCW8Y5eP
Ggbn3IWaN2be+QH1ZNnvy8l51/PyCXvjs+j1y+TzT+uuP64ICTEkURlmhjw0aSrwBoRXrNeAn+5B
CB19BNw8/20x8hF4PkVCkXmA80r/s1y7nQtBfEPEDrKkdbyFvbnNUxttdX/xEaIgx/MYri7fY5eh
KsR4MA6vrR8+NKTNkYB2ARF4zdPsStYvZEqbthJJcLBzjBnq08xeck0xR+rggLbIvnN8b0C86C5H
QOTTOFM//4nyxYnHvPxClvLNEBnbRxg+LLp+qXr7UWrnaZ7sHWvtx7xILzZ5MFAShwdnQMw68X1c
ErK2Yed+CNETwxkcxxqzjzkD/amp+bjadUk7mZouSleCeuhroOQRnTEu867tAp57Jc6DHr7gCFK0
l/H925OhcMEhP9tMsQSzoWIhg9C1nIPFcnczYS2woyr2vIKEQLt9GAqORszaiVE4W7EcI2FyWiw0
xbNV3ALXwOW0wC204W85FY6J1WqeHdv6QcUAIclfr26BXrArn9k+Piol+Q7Gr8rCGo4MapXiOZIH
uniNNcPiYRl/minVu3JCV1PZOzkSG4GYdIPuGKOvAUJRiiRlZwIQJryyExtcYK0FAuPY8cuXsV3r
2/9fVsvUuNJw31igpj3jtZNOePv/y5AhqCsw5NJ3YSoibClTDH053De5Vb+6DdA3aU3qrAri62RE
lKvdtC1E9xpjVxGyujCUSipaeAR9qJtBOnsRskhs0/s58h9VQNAP66h/eUs3N2XLIRQjolyog7Ft
sbFGC2c9Dr5+aIvWO2NIsR65uvQhpZQB2Gf/luw3uAy7hKRcdwvOfB8tKVF9Blvu1OjXq2Brwyvc
3KHQ89kgE/y4ojngeryDzSWD1///EtlSc+rxYEAwKhgjsIPnee1PGllWWEoXqZEmFUOnivaOL0D/
+NUMPC+dbTkndwHpalgTV4xPsGKtxFPoj69Bu7BVH5yPYVTmabp/yVQlYqPRO97gP+syzaehc+aT
O/z1KESPvYsD1+kY07ML8fElBtG4JR6WbIW2X05OHmEZuW9ojWw4+WY/nJa9aKwXxIx5kpMdzAid
X7flbmyDT8LzjDbBwVryhC1+HKALPfrFdBDsxbaOXTKcbo0zexNI3YNlHEuygfqm/MNGq7/6a+A+
L2F1eFnUeMMu3b36SHMZLXQly9ggv//YLhMeTAGQ744OQL6Yj3Smiep+mh4WLpr7DdLe7nmSJiQp
Y31tFhnsiqHctWY1IFtfFFXX1O+1i4lLoFbQZnktceDFPV7jbdF5G69h1uuZNuuI4D5N0kCaa311
1z8ZwQ4MBaOI57G3Lvra1VmWjIYkvzHa9eO0Xk1RrlsbPXHj2vYLejKrf6cgyI5Ts/CRIdZzuMpv
RovENuvr68CayRvdT/7TH/DKDV7HGLHa1UgJdqHXc+bn4pCn2AtDdbKX5aXlbM9cJ0xIPv4ZIty/
riWJs/XADPfmesrAC4YslQ6O+OsplrihUL/7jkPMxdmO/7H98YPyGKCA6SWXhSHKf2afNptxQhx2
rx+CRwCDcd0hcdQV6tSBErQ2Ud/mo/inpvyKtxy1SbvzjcziCiMKyFiX60i6EY26JDtrPEnFcGSS
WD3S2v7UOrC29ytkHzp1t2VrkurwOuLP33CVz7gP3DIJkcPve7Tn4drvYDqEMYEu/3JI/72eBq50
FJ+d1bQHMgNq3QPOMEV4sBt43GW67PxueEVl/GQ1rpVgjJwC5NIIdliXFr/SFe1JZ3o4GEbzs65k
lMwl01QWzkZRJuQHqFszPAZN7VNJj79kYNDDdAs2ExenlWa2j6avOitZfvZ04FsjwllU1XzxlmJG
20+T3pONeu1Eei6zoUtwUj/ZfUR9u6RG3BTsRs0gwE5OqBlIgy37Lc9X1rPTzCeMq/sCJUKsobFz
q6W/LfEQTCYZA37xjNH2hYCuzQi0WDD/CPzU3o+qbRKy/oKNyQVWiPo5zCErdGP71rTQAFuwlSjM
ltdhFlSaKaGAbOGae5JRl9QjkiZY7olHmA8yEJXvrdb6tKSIGYiPSTWYjD0QNc0WfFbKsU8/bI+G
gbOFTm3dMKdlL6i54gwiemqQ+1PjiH3Q2/rgLwi4TN3fkcneGK/MiFOeLjfsL3IkoMO1gysJEOhJ
Zhvc9vBhjG665W9zbXYRUkHEa3Hd9BvHUtReIiQbBLF16A+/ZAeZwaQdAMNWXkaU2qtiEb2KBH/Z
1k575Pj1t4fspoDW26UwWZwenit1L6iG4FsuMtp3NcZyfElvgRJIeOGX+FQ0Nvi6ROaaXSpbLbDC
I6I8FKdGHSYZmhIkKgiqLeNvkxBT7OwAVz5z7SBcZq3yRd/dbQD6qxMptW9jVh2WyP7Mc/ntDeP7
XHDjGnc0gV5Utmf35W9a77crVlxqcn0EtvLGWu7BxOffjurNVtOFxPO9PTR73RTfXdCd5tq3Esdx
6bfIBe75peCExCmPqAXPBQq77J/bWIgU85Pn3HkavfcvnbNzAThRR/MnJrp8hn7r9GitZIctGxf6
pjfmBy/znXuCN3nLOSmmHIWJg55aLr270Tk/OWOeS4Cr7zHgqjTAVV6KlYlky+uo3PtKoq2feYJS
nqibohbbmL6MNgRRpNt6cl/UlD2Ta9Dt54lmMqVx3oIc7bYSMT7Q8+UDzHjPurq00LyCBzqZBGzs
qtyDlshkNzVh3wnP3ANH/MyDcobSSTT6Un57mMwW7OATpglwcw1CxdTKv+Yap0EJgX28z4XXJtiJ
u14tEAuWgKyZ9743vzDmPcuCYC+y/maEdgNK4gp4DJK4zMLBZna1uQdX+EH7FTGVVw5Eh/TcEBoL
7z8kasAy41n7czyDAOXG5ufrJyuRwrvCE+d3aUIoIfsu3ZPzs7XhppPp3Xixky7/OoSzVcQvzKsX
nPzpO2oILP9VxrbWUA9VQLgSUNKPZWJw59sr+TQlJ5eJMttAJhk7yv8DO5Id46BuMNUxdVgdbHD/
Ci2CcCqveeAxutoDuit7eMTV/chqZBMo2R8sazz7NbpUrZpzNjnFVvTpckRudxwmHuegZuEWjeqo
GXoWy5L0DYzSlDdnU4XVz9LnN6dix+rZ68M0IitnGkZlbbCB90dIHG3IvmvSP8TkbCvKXCaMDrWB
B5OlV8ExxYZpWsuaGG71kAb64pKhhjFEMMGcGC+nUfvVyuKJgPSQsQ5/Dz7LlwirJ8+gEOhXiIjq
P+bObDluZMuyv9I/gGvujvk15pHB4CRKLzCSojDPo+Pre0H3WlXdsq4267d+yDCJKSlTDATgZ5+9
187no3LLt3KqghV7aDbvavqunCfpjL9d7ATs/zgKOAn9OUBUWAacxiGtNiUWiJMXZT9cCSWZRTcW
ayzPLge2VVC314BcrlL8Qun4J5rkzN3EeLZOHTPbahI06zx5T5xs6xQJJjeTsKX2x23IEIpS9ccy
jfzat8GGLruDA+2YBprgGuGpGWgnWCeaMwfhs3VbqidAk+gilfmIZvI4kuf6tmP5lQztccbYRjJf
ZmjwS1yjKE/zPL97uNvMFlixp4PfXv6ckwgmgYKtNBPYFFo4Nd8CmanmvHX2rAR3dSVz9tgV/Xyq
YCMVn60utNeWduSqFgxfuZKCwCSbx86znyjiYc6GqRBa/S3R/mqu3c/IAWFLLE3hNObsQhs7AAhz
PrYttrNU2Ufb7aE2kYxwhao2bSuuBiLm2m8TSA2AkNjN4Ptg0lpPWDc3ec8qK9TJVavJWaVe/RC4
TKNZnn4XSfg2u7iJw7q5RWOLOJnugtlD53ErutTLr3jQLbfO8g0H/I8gM2FhmeU7UnmBIW6x03WX
Tk+fHXh2Bq6ZrTQhePinxPB941H5Q7XHV1Id4qa5WXNpHpJIZGez7p9xu/F4qcBbWP7BcEmbCImO
NpSL1uY4XOHEsYn/XYLBAF4hwo1rlHfsuojuBGmm8KTSFNhoU74RGIUeAFh4DOJf5jzsw9n/KQ1u
dHmH0LJEP7uJuSIa7gFBalvILxmLS4OVrmGl35Z3OK3HZKKAwaA0YMNqDtXYEe5qW4Upwc8SXStE
tShrQKyC6BKRx9tQYVbEvXc2XZbEaE3seMC6M63lKTI7h3YwONYj4jOd7oNjbu3vIiba4Oj5aZj3
BXoi38yORyOAcEi3iJ20BNEdsMMie7AhRkdT8urEwc+2S4nUEMennWEVUA6zd2k74Ll97iL3xfaj
35K3PliUBUPSfcFKc9OTtqX2cak1mH/EdsBFauC5sua3tvQehu42s6JB+e8fdcHmkAINzhHleBAG
m8ghqa7LP+1AHhGQGhiZGmq6SqDEDFnKzdyKutXQ4qCQbfuzcJtnB6BNNILkMZZjRYjaUvLoXeeF
/GTiPAP5KZAFy5kuQTJJAVmWzlEPfkpi1lfgv2RvsO7mWaPkY29fgbC+6YS/UBdWWIqniaMM72WY
V8HBC9K9sbcszu30z5nVfJG4eDG+jI+V8KMN4uwZED+MW83bwKHnWJmUb2Q1Zuymhe9hfk9RdmdC
7QFo1aciHniHHKokQ7M8wPEITk3zKHMKBVLIWZu+9M9OnD8CsLi09O34rki2iNo8yOXCnzZr/zWK
JbxcTthA3pO1Q4kbz6UfXcfFbFcdH4s0A8LcfC5A84RR8qjLenzMcJIKSbFW6svP2gF35tOCs8Ur
wCFlid7oN4VgsQFUq6Ep9TO9izo5ZV0FLqt7HKLsTxHkt6Z1462gkI2kjj5oaio3vbL4MLs8akeP
CyFsOPt7QbiZDZkcSlD3O7Za3CCQRhwre40D3uxudte1350cu88PhGz3KUU7fyl+pgund5abPpPh
wQCa35FejCLrBMHhLbFRsqakfSEQ8zh76qs1xz0dKQvil8N6431TPLluev1e1PZV03LFzGM/2Yi6
67YNnrD2wUOaF1UCGxuT++7vyS1J1BvPCAX+C5HTXfjdSfyDxks8iTbg5xpLeO4WxjUG/mFruzuw
9n3zgA8BA/DT5EPhUDqWP13Y3ysjGM4YDtxNrtsdgI+WjXX/jj7Tn0qI/ETFZkx2YKB7WyF8zeCx
PDj4nDKICqbdV5o51lZn1d72pnPlPY7zqPfTIkbD5LvVU7HTAedvhGk2TZhjWAA+5nZzSWP3uZvX
wqrHvdUdhFS/TUg5/4SO/guP+W/ox6//Ccv5fyZu/hui8xp/NWVb/un+O5fz337V/8T3/P8Q3sk1
/H+Dd76mzQf4zv9K7/z7O/5J77TEP5SwHIXHT5rKk+o/4J1K/UOapCk8z2MqYlkEVvNf7E5b/cN0
bdMVQtmOCV0QrOe/2J2W9Q8TxqxinWSCZgY0+/8C7/x3Ri7eK/4US/jK9x0Ws6b8b3TXemgCP281
LB+4lpCdv+qyYeelt42pvv7LN+VfF8//Kvqce0PRtfBHTd9cysX/ExTqchD0pOvatpQ+Bgch/huS
1yKqSCMcQrBTxO09i1HyOgKeLrjzuxcB/UfoRtLAswx9MJvdvWcbb9xAOZu7tFEyqHe0/FjNvTF/
2xmBe8P1i4MXtRFFvbxkJkW5jtkTIGJir+auITlo3BRmmRtdBznOiUEd+kLmb5jwg4E4ghjJ08DY
si76P158rAVg9MYDJgH1hiVxDRg0ORajO+OzkrB7KNKDBoFYy17no0uMn03kJI+y6f64S5PgjJKw
dxzuYjrkjm2O4pWqi/JA9RG8/l5U1z7l9oHbMzrBp5x2lpOd7XqQL1FjOmeg3v460hS61S5tEYMh
IbVoROehrOVT2gbiySXhVKGRNxbnSiGT9p5m2TVkCXthYMQjniYjtsQyvQvLepRprKh/sAX0JkBU
eNMUOijrc99GLFeEKU6zl+kTi1N9ioZpPHHqJ+hzN41/rq8sUWRHNTpIY/M07olu9CeQK1mQgmYR
Cme28UwY07pgxPIPhCJfp36Ij2lCOpBR9Jg3OtuTsHgpplTgQQMdajz7NBe8tmUjn/stmD0iGPkr
9XItz2FmZCdYJhe7dQ863+BfcHaDnOznYnYYG1h27A0hXmQT1EexrXs/vMjJFZdWCOKrph+tYWey
/sxj6u0jQHS0kaxtS2HsmWT7kpQ49ZzhmXTUmX4izuKMTysH8eeNkPDPxDeHc9p7/VkKUsRgOQ7j
MI5P7ZhWxOJxfBrWKWqL6rQ8MgkaCvvI8f8dj4dFHYso9rq3XeKb9gnRDjPy5FDqlMzDS1VHzqO0
sHIU59Gv81uLl+zWJdq9VWlKb57NMpIsnDiHjinOfhkYBwTjYwuz4fHvS9/WJ8y6+vKfX4oHU25I
j7A1W3yvUhUaw3oII9Gt4nf+C6AEOHIEWfo1lfEFmbR98ELQ6l13JMQuN0ayrN7pL2vj8stKcZ3g
2Rm2DrrADbtMcsiGno9emnSb3jSBDto2qZvZ+2W7BnUwlX4PagI8dZxBDCMe4ZaZQRtCXl6GlLGY
jxjchtKyL5zqaHIM/IPH4ZHo00tIFxThaDO+wPsQO7yqr5EXPBtZOL4REyOfV7OS0aJbTGdRtkEj
NXd8PnA1lLgaRoX7yvR8fY9pWbljt9yW7sgQNHXq2tSYkUJalf5K5QUT4paeYTKN3jCdqPp5dMZ6
OgWclkElsS+fSZVpMznaBIKLiCi3nTk/dUwrdgBDzfaY3uhzHteRjWaoWetjFvrTdP3BygAA5D1H
pZD+8l2UiyeYHwLXxoba3HTVdsgdBfu4GJ28TYKAYUmdm4i+Y6KceAXHZyEddiaKIXAAsbKAO+j5
nZgu2PkOA4iSqbZnMgqooOy1dkqRWphzY3qeaf6KHQIW4IssEx/vXIfdKZZm+19e/n4taWzsO3iN
96lhCXhgoAuEyKGG+9PdMBc+Q9xndI4EyaXs42/+vvdsEOl5GNhmJ/WI7JTOG4qPs93gk1SpRt3c
qyw8k6GPj1MqnxM0xJcuyvfcedq9mbYgdF3TpA5EXNiGka4mtUVPccqigJAJ3uj2MqqgRSgo3XMl
9kBj3XORG84/XyDlrwFnTHhI4TGqwVGvOTe9qbd+DEMEu9G338PSS84pv2UrBs/9KDw9besswAI1
oicYHltNamyfPPpBHzC4Omsiu/hem0w/2TakoaoecF4MwBTcsX6WVnJDtCe7Z8AXy5r+wumenrJ2
+rBmWiCLgQNzWVOr4lKdsdKj1VwofHzrvXLcEn33VzZ8pXPnxlQdO5iFYrpOKDdW0Ws5dEczav2f
aVjx4JvZAKRueSiBEni27A+jZS5aRtFcAjajXeeOF/qmMIOIlBJLJzr6XcEGKrZfNDPIybBdRSbe
jtbprNp9udzTWVeqR8gc6T6BiZvHaj3M9lcm7OHN7sf8PBAsXEt3Ht9y4ugH6iYpQs+icguMUR4j
YXxkCs9FHIKPsNgv7U0oHK/KLl+IRsVfXj6DAxvL8rm0m3FLYdoJg9V0qVXn05eb5C8NiS0gqJb1
NdHXZAfT9Cee6j2QiVWSiumrGadfPNfsl2x25r2VzfJAJiR+Fsv4VUKa8YPMe/MSK1xTbmI8az2n
VHf4xkOCb/KgC9c6VW0rz0VLq4qVK1rR4vTHsFSrTHzmHoZJJj/qCTc1TXhrq7D7c+BFxdHosmTX
Zbr8GDFI9jkNG52pNzKoL5HiX5V22b/mU4E9fIxhAi8/FWym9+z9KePW6FVGlt7/voxmmW5H4Tpr
1yO+lCriBWnf19d8eZktVkRI/w3mrFAi2ed3rWD0Tmv8IuF1spoSpJJfXR1ubzkA419S4TxvYWvA
tNFfrp24V+kcbKWtq+/ncAOXH8XE76+KgBU3mNQc8JTq3mKVikqWlpBYRwfHL83r8pTXXHuzDx23
lq3x6GOrF25hPyMcM7JLcwtKIHoGoievSVI8tqX7MNV+/ESUNz3afvNjacL6XQVkL2XqvOVYZdLW
eB8nQ5FGyEpWywUFqXEqDiG4TQgfREIAmRBl6MARpUO8yxBDaZt1CI+4rcKZje415cOppOBn40sz
27t21WwyhPVbyfp09tl/hq3drDXfbTVNu6jsmMhooF3l7dGOFVqknbRHxHXSXFM07/mT5pWBNvAs
0I7I6UhxNskbXtRI32tjzA2xtwxGnUE2SBMh/i5ps2FGasL81kc4lv6+uEn6NpiKz6mkFllAA75i
D2B7NTXtNZ3OsB3lppFVc3KQ5H5kOU5tKzd/AvCDCVa8xwUJXYuH6I4LsiRtHSeP/vIS9/S1WNZY
8MhKAXokPVQYt87uZlf2p8hxvv7+LLfS+5xMAZkvViTCku4vxZ6ijaK1xnz3xual2ZQ6ryEIpxRY
1KzVh7Y5ZZXfP1s99i9rKNRnJgpWcZX80+OBCSyKViOG3z3kBzYYYQ5CHu1iW/p0OEZe6u9rD6io
jx2QZ6MD4msMs3utCJXzLTI/22p8oMnK49iGkx6pxXmYw+LDbNCTxAACscYodAUiYV7dbICdZEro
4jOK42hGbx0ODIb7pSJYp+MTlI8jrKYB6dQ1bxZ2CU5uOR611ME2JbxyRzubfnAieHgtIjcn2qcC
8/VToltqJlDLNg0xIsk1+uK0pot1MOBu4kTlc9t8xkWY3TB2lPtpoQKbfIdvyzf2NtVQmjyTRm3c
gdOFZcN0mRv9i08xwVWXhRfi9IUCmBZSwTRux+U5NSbi6lraw1UbTde/L5pONk4FztJqR4p67E6U
4443SWbu3pC/6RDNuSTs9M3SXKRDPp5CLFY7f8aznMuQW5q2m2vF82obFEAbkI6is58pAnJu+IsS
HJ+FcpPc0tp+8PycVEzpWzfbtLf04VVE3N34mPf7Ui4Heq9xoOuZgEll9zl4pr5hfXukXsF/Vt1T
UXAsb1rL3cN1PPd2pf/wS3Z+1MSfcuDS9QblPmVDJHbREGvY2AMhLAl9QzhFw8ejHShflRpaeF4e
sx67NrVP07q1bao/sjr/UanW3IVElHdJlsdXM+r+WIMsbgxEq0DyePLSsLhVrNRuxfKS29NNYWo/
/eeXIj9ruOdOG7I5UG6D2DrNTZMfC2CypiL9+PeFaEuI443datxY4zkX3HLKjAqmwqG3Lkt+h1Gf
P5HvfEwpZX43l/NQhzB4IhdIm6F5bYgkM6KlGyil4a4lNbfT6MU8ZDgfdE1kP+U5LnsVZqinlnyu
ak24EYDO93vczp9NRGkrgMBoqeupNzTDN+8EY6t11M/hJc+Mdu9UhCqBafE10aZPIW8Zheg1ck6Q
zYACcMY2mO/60sx+lhq422R26lBgq6piffMGc7rxrCFhnPsJNMqaVZ4O5/24fACiqR2emuqFAy1i
a+NzQ2xd8ZD2tMZTFDbu+7aaN6F6ceIeohIJoGs1sr8NREPYJkXd2jpDDwC84CggpvRFe6RSW53T
96YqoHwWSzPKM3w6FPrPwdUvwzI6B9zIkFpPdIaI7zyL9hKS5ydAa4B/6NDblKtjt/D44Np1RNIK
6JRVreb7mNm0A8esF8I0sMSh90S8GwIV31xFVgTjyrxCzJ8PKMhYfvXSm8AxZNu0MtpnFPBybLvz
mQKqBiHHSipSBUEyH8zYeq/GFIeQ5pNsDzI+E/wx9pkfnVAXk3Ov5Llx9XPWjgNmFXKLzliZJxf0
kJ0I61GM1OIgC1h7I6X2N/EsUlBhtCeGMLJ9At7VdsVDTD7rDoyQRwRy4YqdgfvYxzYeG887k/yP
OJsGP+0kyD9AuGy4uf3mYcWf6fWnObSmIzlXAnyz5FwFq4lC72ofUZtMdXBtbgX9HDI2OepUcb8P
pyajOJdmZegf9avlOQem2+Q+9uyyqwr7Is4lY+V3kX6tRygWMivmo2R1t7W6uCKpVo+HEmqnM3+M
DhjaQthvrQvjpSFFx4xOyi/rz8kMZ1gM2I2DElBgUGYuqBfjHRDbMcuEgH/nKQY/M4JZBN27/DOZ
zQ+vpuh2IoSP3Mxaq8dcX5Thb6Pv74wwVho23AzKB8O+5C1NFNa1SzvWsy3Ji9F3yTTkoP7GsTYQ
8XuSPPIaVzDuaWCQ20pZPyThYBMJaI+3ATMK+cuNy52atIH/WgEvpY33phzKLJzsTXWUwxoVsNc6
YBke8gOnc9lUsGovqpZ8ZSfv+GaoIEO2zlNMi0E67ktH3gLuVatSvszS4bYxXqjCslZtgvE5jfTP
/sEMxheQGdfcxY7o+Tc/1d+qiBdsPxi9SBqbkFjAUffhuGnqEOez9RFbeqmzodB76ki9JlhmTRqb
weCnD5NTZcewTCkEiNe1NmEL5AJSEm6OchighOfVCi/AOhknGlrYAazMLuFBD4wtNuaDbj5bW/Ad
ZBkcSaBF2skThhjxXs0ZjM6c5VEYwf2c0EbcSrGMe8Bj4Z9Vr27OtJTdzv3FDLXaNBGmFanwMgJG
oj56xJyRcbpb5zxpFnMx+6/lvSBmWbVVs+tSBSnAqJzy9PeFJBdbxbHxjzAr3MUWzs6UtVOFAbl1
YTe0/is0am7Bg/sxspb1fPXT6Hkz4TXscsu/pHM4sRxuTnkVavg+wWM8qTc1+OwSjPSIiWdLP2J/
CpbOZYL5w64y6l1ceOVGVwn5Q7KV3e+miz+EtmCEyuY1iccbps8Xam+fR8nWF6Pu82Sw/CFzNKoP
x9Yoii6hP0gnxKrs4zQZ8dpKqMHOaxM6hUgOZifD1TgdNPPRqrHxBODjfXeRU1Zh9qfDiM7ZGpDO
9JxBIUIiO1bT+EQC8NccY1BNknukq2efwx1OF4BuYcLtAfJCV21Cr7uws8OYDRnF7sH/tO6HXY2/
1azeLLg5QxN9T134XXDFrHrwjAonFWjX6NAHEPYZUNbe0iiYmFnN5g2klJytLTtHLHLcsSKPJlYV
CMAIZTvtRGW+RgOZfX90m62kXoyPixevldUuCodipAPHICZYFKa6ZVXs0rxs4KposBjkouJnUCfG
rnxO9adb4DhrAFhjEOFRT5nJ4p7jW5ub8/Noj1snoSylmYIFCtzMm6xo2ZFhUPZEsG4b909pYNcF
P+N6/gsaBXZbg8adSCSUW1aNXjYtFshMZijzA08nOf4s+qdVsS8wnE2QmIqc6BtH/Zki+E1bg/uK
UhSaJvuZRWxveLD98ER2dxPKjnqRWvitO7kJ/fsQ+R9p4PfgBcgMmoa1x/H0R+BhBVhdUT4be+/z
kteP+2tklERetPVrhLM7QIHpK5JGaSI/qgLE1FhYLwCe1IWcHsilkGRu7WpMavZiIgNRghlllZkO
+2ereUyR7rk0Y3NrpdazC71lw6ZuMbnX3haNhYS638X061k/B0u9WwW4/BmI/8px411SGAF2Mlgg
TdUeskr1mCOpcvazndmQqUixc9QgyrOiOpS9IKnbmCj0Tf8UyPaKZSNmY1Rma9t5tUfyPaVjf6dm
9d2Yj1nKB3CafOyBZ1ur35VLerXrDG/lavvQa6p5c5zoqq/7u2gxwNnaAVO4gIQkJLiUdPs6GWYg
5wAeZBz3dArLvUANXBWUTuxzsx13xuQei1xAunJz3BB5eM8mdvRZRDdSkhUbVOTyVnvBRk9BcFSi
Vud8qNstfjkfMzN+NoRQupLJVLCeYIGbGPt0aUGFFCnUqfSHa9m683NcYLbuRp8kRl398q1542BM
XRUGniPeiRg8AYGJkmI0lN3ROzojB1KXPIZBYrXq8GVYDgdXuNW/evOKIsUQZ8NpKmvhrAOLBF9O
WtUfbDoYRpbTI0Lbppw8tLwAH0AsMsamzuL9iGbMXSrepPnbENb+LmigUka2jRlGWzsW0u1OS+oq
CG2v7HD4opZZXTxd249N/MNkj3PkQ3SI/ZFyKNMHLhBTNNWWARYA+kc9Dm2n0hp/BqZgROdvvQ5t
oG8lBN11x1hg9jYIqagdbo0Yus1gZ5JW9NLdGxgQJcHIbYa3cduF6YPQ3q7yFt+UKG9Ds8uT7BS3
kLmsYdcPI6ZBs/nTqeEl7YyH0OXJwin/m3rYb2pUCNFVylmzs3juo/xUNW0IUhkyYtgiAnAY3sms
A6Nts+53+FQ3U57uiWFo0FcfTdBBExuftC++/c76g13yXk36j4qJ4ZJIs8nbYudzK3mxjQK9aNbB
BjPEvPUmyBy+VmeHGDUHsv7eGvGxtmENk1YMHnKEr7UnJsnTxPqYoIXvXA6ro8rx3M3FvI96RrAC
QXnCfLBj27PEF6a118AoavGlbkwPRznWQmp0oOn0srqgs+N7Z/GxllAawBkGG8enPcmJIRBDmoeq
akJPVQWG1xx3eKmIrC590vjqP4JENBvSmx/wOwAOAZi32t4/dT687QpxOErwkHY1Ym6X4EwNh/E+
uC1dBzQqEQEip42JcNMz7lUYLRV38ynxiCSwzw+k+8Kl6Czx8zLM3Y2YKReBdUvFVJMfuKiDg4y6
G6icjg81PMlHc8SjE1mAjP/5xTAP1YPCcwZbfQXidBNRI7cbC6L17ZxP57k3AesEhn+rLYMsZRqd
GeXZ5wSQb0K3vXT4dwKvyU8Svx92XpOHgBp/DOEoH2GP/xREFkVtWz+qHJKHxpV5CmXf/DAYZG70
kh8iB0+KnkZ5suZOX316yWhLKq+cYcOziuqS+D45dQ+0c67aTzY1AV7NbidsB6NwEH0mWXB3pkSv
EhG/kb4863A8eZNofo65+VVmuXv0lzcd+Ws1t8rfFekz6P7oqNsJwaOtortDHXgs5Jud1O4FQ2C7
tcc/UvxIISQ2CLMbJ2TCHnS4GP0+8lTv5w5VvOuCbFtGot80cPr6WoE5JGDSx8NTbEMlnGVbbqbW
BqE0oHCiQgkSoPy3Wu2DBIiAaAfdqWw6Cvcyii1A+zC4IYFlyttmKQ9fQLHHkFPLOW/yc1TbWG3K
wN2WPWYgShA3zK1AgJXC9B2rm5mH10ip+BsCMFQhrQ8ks5foPstPTPpwnV38eiTfYHnOY/vS0hiF
9eTRzfEIxomfnyGpHGxtjUtMjUweoxf4ByCWHImvXRBhHHGj4jIniCqGBb0LjvpbEjG0ZUFVnq28
9ZhvgX1wvLSXyYiBNQ2Kk4fdoc5J0ku8wGrpUeuX4jJYTVvHdXf8OmxJ9uDeWlTum5UzXKaASOK2
CY6TfO2rmZKCeeQ+GkDQAqjGWke6z8An5g9XIlPjqTNPQjNE453cBbn/oQbL2I9UDeA6q+W+Md3f
tJ50u8HirbQLW9ykcvfKzttn19fts6lZFep4kse/Py3lEllJxp8up6aqc4GvUnOedpN3Z4bbudr4
iFlm3lthvaeIQQBo18otsmsEVJmSqwfPYTUEk8EczKuX9c4JE5RYIyM1G8Y/W/T6FBrc57x24Wl4
PEUNJbKjnXdEgHCt49V7LpWer6PLegzpmAVF85BDg+lw6VD3C4qrjkhDkNpXFyDvVLjVEHk6D+UV
mFa3JToExH2w9mrwjEsW51cM1KRPeB9XFOrIq41QC8ABLE4KAa4zq+Ju4tU0HRY0OC/hOdmE9Y2k
m4k3631Ky9dztCQRlSmTk2cJbn4dm0kaP9yUISKnDGMdx/GDZQ3M1wMF56i/dGwPpEBFLeCe4Wzf
lizX97Y/vve2Q4SoEZwZ8LCuwjTeU+1tnysVz7eBGoIHj1M4S707DIMM//LI9OjHWB8FfddNgf8q
Jwu44nEO/HKaokcZtu9wwV2SrGG8Zh22leY0/HQj/RgzGHMbbtyTNNSanoh2J9zHqCCc149vXV95
uNmon8LCPWA6w1wWuA82xfDHXIgt9DP+77uHzmAhLfgcOF/gD5xtPzb6JWqbFpMp7HPDSebbSKRC
jQJPm2MyTEKj6GCyw9dB1pyI8LSYm4nRju3N572/UgPFWG7CABdNcZ7HGmRkbzDsRTysqsp+9kMQ
PLmDh2gug4MgcrUevF8LZtp35allhwLozVkLgdZVhcbi1G/mXUzdSr3gYHqpxiOfZO6qUPCg9qrT
UAa3JraHbUM51kJBO3Y2FTQkvqtdUL6mJs03bcyuZmLf+yR8+wgpaxVRJHyNhaAOdCooUOmGG5RF
tY1mSlxqJ4VNFlBWZxVYFmu8t/5cPsy+3qXS/RxCuJbeOFkbbewmIFM7b+z/hOAfsHIMwaE0HaKQ
k58/mHCAuEVZ8T7jxLbRCwI0Q2cAed6duVo3mj6AncMEv8a3hkzrYjOP2vZXCUBqjfKGey0p9UOJ
Tbnj6GOjW1K7WVlrZ1nBxUl6r40mfBjoLe3V7KxsD3hiwFA5fOrAPTl6+GUU5J2FAWjd9UsqkUih
O1RNIWDB8zPGXeSV9QoUjV94t6ryvD01ZQzx6YdfcYnWuD62faseCjQgwjgMQ5QgkwTydLqBIX/O
ic+tZJBPnImLbhutRtadD2FTYi/PLK4thyaTuCOmq10PUHfs/ODJB16u5aHkNXRmTkyGQ2r8tpOo
WadERjZOnJ5dkpZuVW1MdyCtzk2c7ulwT7qadh/SGPWIT8FdlMTBj6Zbh9TNJmodz+Gw6xSFWC0+
ZlGmP+bsViJ8b0aHxUKaGCegq2KTR/5x4HHzB9LGLh/ZLQ7WOpFC7wbVbIAPmI9WovGZbgUVvgwL
VY6VBLeEyBl0S2fgHEYd3VhzxGps6cJ3GtOdLHJ3xTkST3YaPo451w6mtexFZ7K9mzN7HRdemskq
iSoO7T04hGZJZjU5rTnIyAZWkd8lQtOccavSLO4umBrKjWdrssO9mV2qMci3Q5FI2H+s8+dK7XPk
SBh13ldQhe+REswMPLQAD9COVRHRZePGko7YxIf0uq0cAVCCjeEYa+t2i6Ep2uSSbsRkKE6+T+tw
xXwIdg1OjoVzJ4go8fReUZXmI3CblZ5s69FyHc59JBSZTx25+/tS4rsGX9bgAgS0saKGoMUvOqgd
G74rjTtwOOvo2+Gjg/ATFQfieNtJkBT26KrKen1WXkX4GH10i2dbPybluLMZB4Jx6q8j/Vlq5CGc
EBtfA4dEJYsJU2Fn/HSHtNsZSzVl3zYOx07MRmEEhLduo5wQXLKPKXi9A0gdV+w8ggPROOFz4wXy
S4LSyI1fdWh2J7PC/uAU06n9iiblUjDAKTjKca+YQezh6CwuBZXI7AFNgpU5qNm/L0UYFLtS979q
cJKbkgGX8EjTn5JFdkDLoByXIwZhbqYj/EeamohHHiF/j7vpMfZp1mO8GNTG6tn5NBMW3CgzsHeW
0iBIwJgNGQua+pV3r8Nu0+NOnyrrkX7EP4NbvVg0m74ncCFGG6Z9B6S8LAkK57DXYFBlPYjGUK6Q
q9ILgxVnMGcmDMH3wCzHgV3K9LPqqq0JhJCoMdCH0DPwCRE8gthszzPayNj26yhMcwjTk7P72qPm
/CGvcq5begTswNz1CLbUgOIL1YVVnxuuymf5K7YNfShL8aqDXr+ZBcR5OJBPau5+icbNLn4dwbFz
nV1aRiRAZ2XvImL+q3qufoElWM+OYz7K5YWlTbO2JXFiraiTMDhybRs9Ow9pixaWZ+Xe6AcH2ArI
qDpHkBa/GgSkTZF3tC0kGTfYZRwgnIN9YsAKnLHapURjFRtDdIrKXNwzYXYUxMyvIe8A1nNHXkhD
GUBWLfy5uU/vR23IDacE71KyS1iXUrgcdIYcY5t8tgfWqAOf9M04ueOZxeh0/vujnv3pLveNT8ut
nFPfH+JybrF0wJXzBm6sQQYLpO2m3dxzUs45GCltfNpms9NRFy0q26bLSU0y+8RvZCSq7UAbF223
ockBxbaf/C6/pHkTnQxv/jZdR+1GojlprsKLqNkaW0b82sNq3olE5rCWt56DSgpFwPyynKWsr336
3xyd15KjyBZFv4gIvHmVBPJSefdCVFVP4UlMAglffxf3ZSJ6ume6W8Kc3GfvtS0+aYyEwT3lntrn
8j1QA57gfOaIknCezGnvvAx4Bzi65RgIiixq9Sm/a7wAsmrWblKfx814HidhfcxOdiwNFgFz3lh7
FsvuS51QcDviMnE5ckRAp9Nt7tU4eJVGOU1XY7cAg+CNCG/o8Dz4C1BrY5TArsEsjB1iMvS9EACa
21J1sIrAIw9rjhf2NkQqvSQM5V88E5SPrQPD7HOd15Y/kwQzd2wth6gc4LDrvSYif6C9LM1JPNNF
LUmuHo0x/ZyFWx26otGvQWK8jYzRUePlz5o2OaAR12sSpxSk6aq42eZ7ZZjmM8HUoorbbZOl38Ii
msGV1x/U5P1HdtJibFvxE34Ej0o71GJ6oxmgPI0Zv/VUifbYVfRzS68/5ndortMjdTlYmasM9TCr
j1l59sqe95jdkBxq1lK7bg1icNdtJlf8unh8uKaZxfgwAfbrtA6MQKaP3mhfx9+AgzXLqBOWJZzu
DcKM9PnrDvM8wB4j9YSbmr2NBaaYEBiOa5ITVp9TIMnOz2mIHYhT7Sd0U8Mqasyg4sgA/d6AnzCo
Pay6Qrb1DWF2w/PwnmcD9L0G3qGp8h1W8cd6mOKtbpO58PPU25ipQmqwAjpH89Gm+aoebllbPCQz
1CKP6ixMhnx1ZlPunYZOYy8BvYCAEbGb/uZ1dapqluBpoHUbd+C/n8d8r6r0z2l4NzkM/GmvdzfL
9v7zpgUk4Cu4dkDjLS9ZuGLwvNivbxwDO2QuDjMsqzEDfu+jFim3ny6Lj9iRKXkwqkOcZf7F7lrQ
FZTvTcnJt7iRAQ8mBcBwiJiU/+BPXHS43TyhOY3UhfycbUN/4SPa1wuPtCRNlsuoqotNz9neNapv
sCf+Gfl7Am1onEE6oTqTIGOpNv0pyuOP1Pd2t1wTm2Xs1BUCMEzmkWSUHtMOKxwmfMB2Q1gnNkx3
ZWkH6kpCHG9BBCgtp9CGTLCpk4DIMenSHlUP8ASMJH1qFuEAbwOyL+2cntqJ1gYeOJ0B/HueRr4V
o9gGhp+GbQwhPq6IxLjs7elFtS5D+jqwTIVIq+1zxX7GpSN915TeE/2xnPv86a3s0ZlYzvRPjeAJ
TECTZ1PgX31ZUvao29AK/LABq/I+SD7ZfshDUSYPuvlepJZ/zLSOiR/zXBVMT8BASOQKOqdma2VE
pt5RLYW1L0Ut+dpWHVr2tLsIqLCjBnrYLsZ3ZahvkAcCSY0yA58vaKUjbzpKHyXeuU6VLbslQOAt
LObc4UWmhH9Icv0h9sBMW3mVg1aFHyWn/nnI8zd3bStnWz3uG4rkAycBxhezg6Ge8C2J6bdkkN1x
+O0RWAuMzgSktvUAGZMuF1yoTIUtLhW6PNnbIdF5f1MvgfcYE2VukHW3cetWN39030RevMN08B7X
JVrD62EXN0Ho2JbAldtvqmzxz5i53sEDJW0SHPKCSidIVjMoL2i4dnKjcXTV5AiDJW04EdU7mw6V
M5Xd4XAM8CeW2sq3HDLwHXZ3nKlVLRJtjpixgMBqyYrCrXKEVHxW//8HN6pzTYX/n6VoliydqTt1
3tHZmH1HSwrRNcoUnBsjkYHPx37zeiHDunRu5lAA2k7aO4Yx64SbRB4Lk2Ub6/+TyOUrUe/81sju
NOTNDfrJwdepu3Pr9Frm2GI4EwL146HWfwZk3pu+TfeLic8nmGXoFo3cB2tVFTMsTw5eQhlRIk2c
Ms35y9oKYKelgpsp+n+D3z04LSVZJq1kVG0UPO5yrGG9Cc2MQavCFKc4nT86s6KahN5NilYZEUpK
+VSfR27MjrkwgLXCc6dl1ERLTmFtm9REX/NqBEfEGkllKWIacUT8hXSuM3aQbnOpfi+8rufBZH4t
gT2G3jxdW0mykDUazxI/G68ey61s7bwBeg58iqFN48kQjUnyTGdMG3X5omGomvadoi2ZmSI+Zb4B
teHDKE2KjSzxBL3jFrM5TvLhn7JAD3BvdE4Z06tARUihxz8LQIoQV+rXzEt2w8jwn9N3B+FX1p3T
RmQHRRXmAV0CnDj2Xp096FbvXPWyZv/srTaQHN4gBpOQRm6NbBFByR6+hEczmS6hbGtFw4qk5lr1
eKeHmaXTQp+C1qxM65w+a716V1AD41rTdkdygemBuwGihmLsyCt/fuhn7zT0kMxTr+pDNkr1xp0z
jXNu228LKVCdaZXh/yeeFUloBhfW7I3+iC5M15R0mw1nCPwyi00VRHqoLeT/ZQ2REYPID9Q27OeG
8xibOJCmGnxbqBOgBCFEItWTVvOc5DRaRF9HiVyQ8FzpKOe71DkvLWiNlO4YE31yM4FYPvw2SIhU
QLxZlRtxYgP3tPj6oznQKJIs1DsnkIb51b4ZDiX2CXTKVzwrdyfH509kBCKXVX3CcgCNa9g929eo
MOlrK52QMYKSrwo1k6Q6qQsNZGbp9edCH3Uah6ozbWHB0aTGfZPG2pONU/zE8bwnXrmoLQ1H99Rm
MQMDrw+7NC73ZoMNRl9JKInI3wlEA9zxWAbI9U8nq6Mf8FOlne59VcU7CaKMJ1XyHSzEqTuDAHMe
U7KUDuJfxSZ+23s9wxi8J73lAJIV2rSN60C/+Pi51vZyg48/CXi4cA7sPDqnKntmzU+7E3ukYyVQ
kGpl3HuTNVbgUhTLbb8uB0cjKgWBDVSX1NO+eoxZ7M0kz9E0/fDi4sH1jedRw0Vqxl+665KXNUZj
RRZbLw0ls0xGU7SsZ/wqo30Si9CvpqcG4Aj2v2YHuce68NE1D4QOgRHbuXEFK3rNcZtQlNqdklJY
z95S6weL65An7UBfVyKxa0MzpPH3w7WIdw8oVHnPYxA046ZHd9liad0x4no73tJ7z1/e6872ATEt
gE1BearziGEenVKqMDfNT7ctaSzUOuhl9dTsHEeg9U5UjrjAmrqg/tWYkvU4BeCTAf4AP4EkwlgM
invaEWF5AOE/UBXff6iZISeRSffqBnz0soMP7sUGHnwvD1PVcMaDHvKcB+xfulnS9FUEO6KGyYNH
hH4xnGrf93ZocGsDi4Dar5AZlQFqITbzxwyeASee+qtgmUf5h4/Ubdv5ITHr186b+utCW81ImOCE
aR5DpISU1cShqedPrv/T9KZB0RQb0fKrm2eM1e7E4Mi/xYSS+pzaee1Ij+zv5L1xSfhI/ilR2Rbv
wYCd6qAFMz5BAY1DZebfYlKxOMaIKibzbSRaUt11iw2RVrtIxwQezcr/qMuOdXNJzndtJkVaz0u3
33uUknequHGOfjC2wnGfyRxYUT9QYVy1GLc0pwbZZX8sLozFHIM5lIkXJTMKNWcHHJZFxRBBbnup
j2abY/BW+nBoSXZsYJuAvcqa7OAmy0MOSiwgI7xtO9zqfclAjVl8P4zVm5F4r4yjySHA5bOlAeIv
IbqLnjKuaZjdYlFJAWSC2zQ3vxcW4dESLGx1mmJP1JT8eO1crQUaCPG3ehdn3SsKtbYZxoYeVb+w
DrR2PqugoEgo1nsaNclHinIB7pB2Z0u3Hh2nr++DNj0sC8CBZgVIlMgxlTpNEqbWUgoTb7qH9xEB
dS/PRu88pySXToR9zH0sCCngxoSWkkpC9StcRjhwZAzJRD3nySWFyjy6hHfQicQJ/e/RYEyGLIHd
eGBVXvJA5x2Nl3PJcQ8ze516xMkLZiVIowNYm3TSzsQCacxxLGiRS+zQnVm759KcPmxbc3b094b5
sjgnRzg/i6T+wKv91wXvykvj83JKloSZfDi7gUcl+2K/E+zeIPw7oLoXZkwjuA8Ewcnk048UUtCO
RunNIERH6+5vJt19zjMP6vPSTYCCDEK1vK9GECBTzcrT76xHpfkK8FxC4j8DlzNZNeAMo360pTIu
oMW3zkjZT99RhTC4mXhw0qjWPYT91NrZ+Fu2TU6gwxAnxj4GnGXZVZYdRNmgk6epSvPW0SjhmWhN
belYl/bDMTAKZKXnnYlf/U6FbkbukPUQE+o0sjXtpzP4n3QCjaAw4yWUbpVx07DXYgmrmQ2wKmfC
7jW/GT6cgg6JZOsb3YFk2fDYEB/iOJRGTrI2ZMW8PLQR0CS0HcEnREio811i1zPvYMpdYGZmLxad
oZvSTl7nLkFJ85N/lTz2+a+pr1Wvef1dQ2ich4nT3czUY8f+R5E6nwZ10xsyVDqNOW9Kg33MMZyT
8trxG4C9k5UItg1B/+0kWEVIQsIptx/VoODjwazlfpvs0pbH5dB6Cm82mxE3fQhMNA+w5D+mzS8E
bMIQnGq3eJh+1EwlQeB6oS6TXzdzvL2B4XWzSFLqAgj3Zrl5yvP3nKKuVcJ8iM9aNABDxyB2ThDT
BQ8X39Uzvo9WwJwLHtgtgVQaeqjNljzns8MI1rWnsg7kwffM7yCHKGiR3mE2qjTrZaJfBjfEWtjx
/8Jb9WLpCymWOg64vH1Av/UTLsL3VqftmGy+sY1TJXffs+rQq/XgBbM/Pm9y8zUnnPBBto06s+il
Th5LlNZYUNgGLNjtxWmrOBzB+0Zl9zCy+VzNgA+4J++6Im1oDvJPV2XocRVXcAtJ0tsRtoMJYM6b
adI7PtEc3w5fWopVd4AFT+slWggBUxZE3p+Rx4exEe8umgW0QT47fMXkA3VAjoT7YT0V7n+F4By/
8PIy2M3n84mFVxOSNzpNxdp9kLDmZYu4r1svZNC5NFzzVK4Wb948A+IEGg4hbebDxd1iHbqR5ixz
wmvTi+CUWEaoliDelKoJF4wLYZ7xqcLBHd11bK5/SCY8NA7Ihrz716fUYigKf+SUhQrDZhPvbZXt
2bfBQe7FcbZZJzSPhTf+Mwd3CCt2UWbyhTX23s4zDq4WptpY0QBc87ViUnTeUp4CVpCzzzH6d29E
4ShZurg+/E6MD6xtiCmStcm3tWmBnscSwo3lV/juJA3Rynt2evh7DN3E4AWeoWnhsEhXrFb9SKuT
3G3aD6dbhHIJJLfCDY/xAJFr3aBYoLi84Klgc7vrY/ng+drz+o0sKX2TizU+yz9wvTLioI58MePJ
dSmF4DREyyHjo9Nnxr6gllexWNvqGUNXPfE9xfWjpwPhJhuyVuCweIsVHv7C5z5wnlhJqvDTXUas
7S0MiaQMNs34i8CO5jDDWqM0PYHyH5E5uE1+Y7I2zM60dG+lU5hhR/aHVxmhjmCk0qgZd4kxlxtr
4fzCNurPcvsj7DiYMKq5IGjjRPFYnbA7vAZLzU3uXMcpeRMLA3+AiKGm98pZ/IhmwRBiPSCBET+D
wc6gVWzDLfvms8kB5LWXvXase17IVp6qsO0BaVFq+cfBD0UED83GtySkjy7/1uvqeZAGdFdNwrI6
WprmvJCbfCjYTERl0Ha8bbJbasnmE5z6hsGfL1SZC465AmxV5t39FmtZytLYcroYEq/zz/I6ZjNV
4LNbqIhjncAWGjM39GPf2MKrehbCu5MCV7wQuEY5Yv40ForUEGi0JZjPBEajis5Yb+BRbTe+vUvT
hbBdDuONYWU+dC4WYGugLsemhWSf07KCB7A+YGKOKlfJS+YRfEqea2AyB5fFbJRqDcoMF/A84jho
MYkNOgCtagZa5FfTIcjRYKFJ0fHMyNVaHDzKSvAMs6Y3SzOtbdYZ86EFrIv9gifTkFh3UWWf8Ivm
jamn5ZHrBMJ7CmNdVAIVt7paMvZZag3AbnXJuW42dq0d+HfdUs/S4Y+L6/aLHOzREwwAIy2HLMXi
q6k3kFESHsNmhdiXuxhI1EA3o4fCv8E51BLspMHGn19RWT8tSwtOgjO9XmGGSzBNmPA4NtLsW9g4
yLMIzoQSU3vnWeZbH8fI/nCYUMiHv9Fxs1MnfdqNiKocmIV80MS65uz7eqLhIzaxLwTHtJKYe3QZ
eoXNpdq9zDyUR9sZMAPjrC8KMBkOvImd6/lH9F57awVUYsbzI4jL6lJnyae/wLFapiZ7IFLJ+UrA
Ta/ZAgbUZ4Peg2jsJlNYJFEwFP4RH+YXYtw2KG3Uh8I6W6Wpb9q+4CPScEO1iX4kRsbfGz6UjzTx
3Om8AaAcgiMunhB5cLYVcokSV3tlDt2kKeKopkacmLr26Tp4pH0/Pucqu6Zxm19M4b6YLi4GF4mW
u6M/u9S6oXVbq/0HFJ2/XMtl+WdVO8cz1uRR7V7L8t3s1Lc2l9YXxDoP2cJjFVwbxs4dNLHVBswC
hAKJzvbXyUDWcr1+r3P6X3M1fQTcMpoKcuQxKkTYsTOGml9QK6YNuGq8W8CK7DbqyWm2sL9rjf0s
ev0tDaS516aqPekDj15vzWlxMiKgqj798qvlk/hoY4fDj9eR4AY92raNTd/VvUjcKspKTv0MlxlU
J2Xf7S7MptakVjQO9lPlpjuAgu2mlEO/Jeif0XBpHB1ZezuLmlYUiHRfOcalXnA4aGWrobTrU6gp
+pP9AamQIlaxz3KGKqalk0lheKgSeZTcmU/YGcju+BlX8+CHuYPK4DrDJpNYk6yEcN+IItC6UxcV
il4gyEU7IyBgaPY/VmPf9GJBH2g4caSAanlNudt6csso9/M3HBzrhzfLg6OD82lh4dBTW0wXXKhP
QHuss8yNg73g0bTS4FGuUT6GG2/D2U8/VrbxYzejiJDzASytcWI7M66ClZ+G2XwDXRw4YIWnNN/L
pnCuWWG+TAPiW1ZMD31ltLcBcWABDg3hu/qlxgAOdeA1tNTgRqDaFbu8SpxDWWLOM9MEskX7j9cQ
cVS4b+uc124zOCHbyaGxaaqwr/tNvYMNuVHKng8UDtONSTyCpgxGZcPyQs/g3wexxmWN216Vy3Tu
nI/ZdxGaCm77WA9yCA6mv49j9Lp1n0Zg4d2w3P9s300YN6gPakmZD15O5x8eWBRLRo3lljSOyXmY
zY5Z9wdjmYNdMxhJJJf2z0q6L2sSZISM5TvT1wrt9eoJPKR0c0w+EVm0k6u52k7YeFZ9ku0720de
7nyeXRDgb3GH/udAsRwaz74OX1Vg9yf0ZjLQCeA7gx3knkgZtUo25+Gsi6myIDwVuqzE68TjEM5/
AELeeSxrQY+psk+eCN4Dop9ZVmGjTNvzXNEE1PoTm6L5Tnf6iPqvFddAJgFKGgfhyv8cMz++2P6+
1os5WoWcDo76IXjCJRZTZqGNq+uwDhOsh7eMFERe8Fv7Cmm7KEgkEPfeNXl6SMuAXWriBlGlKIQQ
FEgnrT6elOeQwg2MYQPeIJTm4uyGvO+3WKA5MgHb1JrWQUcRt8AgUAtGA6+Yo4eNM5+YrLkmhorh
Qmnnjk55LejisMB1v7MQE7CTsAdX8CtHerohgbr2w5KYh7j9KlRpP3ra/FRigd7hQQd9XUAGd57L
OP3SJaJv7zZHO5mY0BqDxmv7tzWWfwE0K7pM/I3zgzPAR0W0lr0POCrBNHmM6/l5tv31+X6c54rt
R2udywpv2trHMeUj5nBEgMNiYdCB7mSFi9Mw1qAckoTamapg37Z4D0PTuujVwj/V5d//nZ+2Milx
V/IfV4AHppLiObhrMwdNPInBMHx7rjgDx0H3wL287dKMLYEtCNBx1QFa1Inpc1rO4+sCWKAO8Cky
d6irVeh77K+vtpAuFauckFxd/dOCiRWUBjCTspBX1XEvjQZ3kCioeknYChcntDiFKxkGi990xwoM
Y+iW2kfp2PaJSZcAdcubSLecbNuYlGDMZquRxNL+xX6tkfmxBjzXHp4y6uswao/jxsDIZBcGgqdb
s2gdDsWoH7pyxKxpD//g3rihyry3BYuLM6Zq22pU89Qlmiobu12JE7mFsvJqGs6hT2S7ESyFwn5E
te+I+u/IplDgWjLb2yluUMQmjn4v5Pt0nnS5Gxr0ur+7XnoP/m/9pW4+cjhqETbKI6so3voif8GY
hz1H5OnWZ58O8ZDIiSrpzytTA3xL4p9j4f8yTWOoXRoOeBUVlHpHWqHzy4dco9vLz35qJD66Q8xy
1ya1ecXBz4Y2hwvf/ub4Zu6IHwOCJ4d2D8vAQMPqhqYWceMiZtaCgpWj5PBZ0HtosLjFFJyBU4m7
904A9M4m6jgNI8ZngkfObBObI3gvIh3bhjck3+z/9O1i18RRFoX4MyDcrTBp4ED6N1ssb9eufiIq
1uZDk9jXThDwaGQIl413lV+Oe08xOVPvdHTrV/QH+5I0St9NGmjMomruRNHTiMXpK4F1a+9qtOQ4
Swt+P7c3AwfQXe19+iYr1ZTDwsGw7/il4hvWnkUoEMYrkCwgu0oxZA3TXYHc4FLaWvTkRRBxBrlz
mJk4+GHPtWrM+R3cOF+osKy1ZRezaEcCnqgjSAE+99bZIFa4IdLURpOwz4NWhyxE40MPKGSYg5Ch
r9wgq8477DSYta34DTR1c5gokstAYp4znTolLIQFuL/mMgnOAQTxc2LQe3LvyB5s6hGQoAIUpQhd
TSMsFDNw0QVMIUNPwQqJAzoX/1NTTkh3DgC/ZfV1ccqvzMZMH6QN5GoWSLPeqEtpxL+DXDA+PjTx
7NF86mHGNP2DHdNiIx0iX9miPYxGSjOBaD5ZGc3Iu3+KJpRrRd/GglBAM47mbMeeOiQgu0cDKxgU
jbM+PBotFJyAZMHWSWih9/K43omUkHQ29hidcQwuRUUlAhqwSFC22/bYxwuiu5HJbZpRc8YYT2GJ
rUADDRTNckhAEm84ob+502KccbpWupkioLHWZsdE9XSN+78tEv/UCWu8t5O559IejrPG90vnWfcw
dNMRLBvgR3AhtOi8Fb7hnhkodmlZ0xUrZxOwUj+H2YAJM08TdakBo7CxE7zix0eoERo1YpZ2gmvD
glmAUbYGzH+00dKOuqDtQGjdmvh3j4vgOWFqThCpESZOiiR6Rgl9mEmxHNScDtvFXPpD3/hIFmmg
Dv2MgrYez0KKA7KtHMB5C5KwmEKHP0bw5UwcVT+TMvkpjLyIugUr0aYkxLf1EaJ2dHhoZ/ZNbLAD
UBMQcb5c2XhnjJ2/WTw7HMxgms9y8fe01hs7Tq41Xp4FsFZOxtCwY+feZ97pmzB7cQRr+yhLTt2W
0bT70SBnoaMGh001uHiEbXUnhEl+No2T39Zbi5XZt/nli6oq6ymzu0NuZsn7XCfUpwsyU///YdwZ
/j4IGuiW6886HDWZqIryKHnsYLPWxDVtRmdDYmWkw9A9pTjjqGD2ryCvcTwIzgWViClUja3dSKj4
utTat0ZnIvyLLJLO0TLiJWpi8aEwjm3Kuf+m7C3bIQzy8h3deb7PRnKTCCgns+PYYi4DjVMwg6XU
Xz02ndtqsU5xz4MUoxy5/m1g2eJcJk6/kwaOrHmG7N8wQBF8A9xaellATSEGtCETMw5CdzeOif5Y
U85zh0++s5ShnVVbUpzECkTaJKAGj2e1GjiuFdqVkJfHCelMj7B8872V9O6ELisQMWE8qoK4urYB
NEqOS7AI58489ZyxZ1UHHD4zcKlr3sypk5updxgFvmTb9XddUOUnc/e1aN8z/5MKnajyXxJ0iQVt
xKuZEAQBPA6KtvuYdNVl9Pxr32UH28iiRnwqUR10CqoSvTozj1A0QCTIf6EcAcsDfcssQbYtSaqe
edDj28wKcDIPbM72lZq2VQXdCnPE1AcbglGvDSaARfk7N8UTYp4kz17dCF4MVnz9ADVAtUfVkdiy
iPLQt6FRkCzUu9FT8tHLre8nb7E8OyOWqeSoLR5O7exklDcDEqNk4eq1xCIrNhZKWud+JFGAVQAB
6lKTYaM4E4C++DRzd+u37wEKWAuAA6P5qcXErdQOdcmCLOo2tymj/sYOW5OyGnDkMetPDaSVMX9q
cHqp/2Ot1B8UdTmOKyL048OkLwiF3WfqcCfOaROK6qVyTRbE7CUGjlCY53Q4KgO8i7rrL00QnDl6
EMv41lr3ie9+50gvHO13XdGx2MptOQ3kp+YHFvZA7OSrQTWqtBP+znftLcnN5yF5dZx6DxcrdOFB
az8N1L0D0YM6ezfnjwS8j5esdFaOERrnhZZdP2cqq6XLnTWhaMJY/lVENXE5g0EArj7hqlK7omhw
BwvMmj+e/1y2wBoI5sS7foTfFWivnoF7q7gCOihzovj5l89uw6Z/KJF4GxZ/y/E+wVOF9zigAEIT
TbQgh1D7EuMu5TveyrHhyK3OOU23IGm2bCDeAQfSKA83Qe/2EkhoVz+wzSGxfcNeS8fJOWcCUvon
OTeQyYzKTHpB8NwQn2iqs4GUBl+CfRLSe4rvY9rU7hS21oXQ1+Bg+rZpwqhYyFIxL+6VXV3V8jVM
ES7EreZgclfGVudjXNyIdvBjTt+7QgvzaGp2CKYigF0xWO4XgAx0uGyXttzm/W+M1BLwGh7r5xKm
qsQWSO36xo73XtF94eAISZVFqYpfG3Pcj6C85ARvlAOn7UZAyxbj22b13KCHFst/mXDPplFSmnhl
o6/NVPSx9jNHwqUdfSvp2ho9PQ9sgPykYn5bJbtt4ScbFZuhVceXFBZabkH9QEMuXDtq0lOTnUmZ
HVyL+Ut94Do/JEz/wDOYdayjwLIxuj9J+1wY39JZ9rJ60hF5i+DFlP/1TvbP4pqt81+HIJPenIC9
ORzRXPnd6GdtojCAR83AR+U+c/jdgcLYlleFo0QAmIHYRTNcsmHDiAnj2HHB6fENHLPhXTKupcL1
WN7n+4lgW5KHGhlTM3gc+uGzrDkZIRKwzj7MEwWd2Zssf3F8U5e+0VkIZ5D5q2sD5p17bpOabPWz
W7ECEUZudOerr18qPCsa4FdqfMruDXzYAdfHTXdOOhbVuH7wRbM3yplVy7XVTtwgwMEvRCC2I41n
FNs07NbnLhwzQcWcse3do1/e6+RQr8KoKnDsf6xr8KS4aGwocW/qzrWP92ySsbyeClWcPJzwVcD7
jpZtnz9bSli6JWJJqeacf2NDzTJ5nbAgVFM0ru0Bi741tAvuv31NobY5YJ5F62vfzVLblvsKm0NN
rtLg+6C8tzrkPBY1gsaDSWy9P+QUaLTz77oOlONnK4c3SQIpmOYdLTpM4Wtv+UHDI4x5c0egE5Ku
3Ml0OdCkSxa5pZbEQjNXQNEnc4QvzkmqBuvR/ZexjQgQZZPgRiUK5QJACKdipztnjXh1A1NPARW3
7evUebQ7OJuenQXKA5IxYVA3LCfCnBifixvwkpM33Dug21qZXr32qBUXSZrWnO9wecgqDBuDCXLM
ww4aktOdZImYSH+rkOZWBFk0VGyEE47jfTQA0SRVyQM+6kcb2QLsRRHW/zEBbV22AXqqb3i9s+Lh
++4jsOxnZhzIW6vDBupWDFEC4AiWxXaST3UqHjOwf2uTyJThJLCwXxX3QfEkifsTY+42IBGTWB1S
JYcSFqtzmR4f1Zw/kmbe6xxusCBg1O8gnt0bjK2YSWBn81IOUOoIQsfuJ9D6LeHXTcK2HlLSRqSP
Vcd5doxDG5tpjjXbZL4iMMG+QdLd95+hXlb0RI4vm+UaG5CoBqbXd0x/HuVOJ8WSqcFSWhq/eszv
U7+3xlo2W27sntSIJPDbsgMltw5GnOPEI1CfjQtp3+C5VaePMAw4lNDAFEdlv9K5gTbWqwcG/WJG
sxc0i7EYsw24KRpYrH9rNoFg+FVY/dHH7SwL4+hjH5mMd52UzGKex+RZ8/KtRmFwytIy8J+rDHo6
9/nTGg5354eu5t1gaa+QJNhK8RLxqRYhAUkwdPVlndLKoSM9vXbrVmu1WQ3TQeH1wbI3Ad0TGS6Q
qjoAIdkg0e87gF1FYVe0dj4n5XDijLzNzWtF7IAjMV/x3XpwxFVfV/c5mIaITQZHcOdx5DGuuKnn
/sTSdqh6MlHlTjMFLpWRuZUDmonfLKffvU3fde0Ds5ZHFHqo9y3V4zX7McCx7P9RwF4SeRva37j/
tab3rEO/e/WU/oxZLUoTdi8c22UaAwwnDJ/OPzTz8eNDF/w5I2ZyblMxdkSpppfO/Zl0LI4C7UN/
Kvk72typdD0J7Wwu4tlwHurpNPUozk517q07nrmVRhVW8QNNjY9+nW0Exd8+BRDC3tVpcylib89o
D8380Dj6R+b+y1x7K7ex/0ivrYshibIk3GsK1ue09Sm9yg3uGlYsxUzte8qwP7QHSyJQF1tAdqdG
vJryjKvyQBEEpnokMxib/q9dX416OHrQV9yyjIyB7jwGoLWiD5RBZ996qtkpv4QIK0PqnjeFFz+Y
PO7TyrtBDPtMTegc9Huk1c9QokOvVNMZ0821QnAmiq75aVQU82NvmycNAcdRp04dY5ThxsJbFd96
u8Co/UcTy5bd0rnsPsz+Pxu0T4K+OaYa5o2Pkv4FZU2PdA3rO6CwnlkghK95XxLC4ubk2MsJic68
xvsnL3DpxfGOlpOEHnT8CQsAT3V/rY1x9rpZcPz5aDvmJuwHCGzy3tvoGgrDnHpPCp5T+MHW7ST0
kCuHzdDweQhXfRW2OWHELhKyM3iPiaPIbUo41G/QgWNIrCPnn0if/ziKn+uBtsQ24wwSyKie1lAJ
PQy2fS64OZ34z9dfM5SnNrdo+PyY3JfS/jfFmBQ1YDtw78C9CRiq3vJY1/7jFNQb5WthEmv/7KQ9
Vwu7Ve0Vj/rLhBTCYuWfpmHsciq0H0zAE4Ia4IRXl2BjQBzYZhtBBItzDu/I+VppnkTotCM3My5t
ql0hQpW+Oqee/bVwGmNigk/Ec93VL4K6ax+3FlQY5mFGfOYuQn9F2t39PDmrufjATcV0CrHTZua3
vRf7acayOM/MO6D9sI9o+Rt3xc6kvkjgh/ofR+ex3Di2BcEvQgS82RKEoxcpv0HItOC9x9dPYhbv
xSympyUSuPeYqixFb5/WOGL4mSPrZpIQSnvLoP9uugdZMYyFqgcoXGShCuoCxHqyYAtTfDLV9dDo
rYcjU9NOrRYH1bwE2H56BQvEKvDun2hUvKWSfAFiYXpt49zN/Qa66lJrJzimTlRQEIZm9J2k4tVg
UsCKKgA+6rXqe29drJjAMu4lg26fPDrStwXuQFY4o6m5hN17A/+mlvkWEYaz1fg9C8qms/ZxtG2n
OwB3ws+6CaVSZsYDi7mjVJPGpcSetvir1jm1zFR4KyyEjn179UomlJ1WzIAkN0SHwcOiFH4+KpA4
vwVc0LUqP+dl+QB16og0f4WKw5LHXYRqpI+gy+TDrAZiZaH35GdJs8Q3SOTTYCIJg2OBuFKM53Qc
n0OgQFu/KUJ/7exK1BmXQzlREa0xTd5AoEOgyvGVQT5F4LSfyMQwFFdT112PsLrPSdnhR+1v4MxY
K8fQ+xpgb3Vka8ML8dCu0Rp0ufp1He6bIkQav3RDOWrbbjH6XBS6z2He18aTtuLVXvCqoXN+L4uU
s3yxTSZ4iY4IhHapO9dYbcNUJzmPgnQNiLjMwTxm+m1cINWy2reEtxpWBvYal+NnrY6WUHmy2b4R
K1SpOPk6YE1YDcq6CBi5O6Go+TL04JRzeBHOqzA+prm8J1lInwEKfS1dFVxu3HR+ZRDZEeGZYoqd
hJ8tNpItU0WWUc+TqNAB3/htoQBDyNlPYL27JjnMHeioyVuT1pWw/5jJB8DKU8R8r1uDYWKtqN66
7t62Txv+BcKwoN4M5bLSIKFayKGwz5TJse6kM+S4CCcQi/5GFK56BWPddMqQDhggU7YBW2UWUaiw
xXR9tVT0NwOSrByssYhKV1QrkEQI6FLD9DmhnZlqgjKupJKuQ+K4NlIcu7yE300mVXaRdjHvQM3Z
wDDIleVoP6WvlaR5EeEwcvwSahTlEoSRJzp1m0BN/W2UPDMqz0YPlBXXvnnKKFWs+gkL6zR8cY+m
m7cAxyPezggdasMpx+dJ7vEuGv61ZAOK1Br8thg8f0VhxtgFApReXWIQPcxOlLll+1Ogdx6J0JWy
2unqJ+S3galsO1RUbRNIhB3Q4l0ONQFh1pQe6BgJyq39obomfQ2sDQX8stfmAlFeaUdbAojos66E
Sn/A1nIk6wOjduFS4gCls9nCvFPwo1eWFLRmLoTSQA9PyeZ7FacLEgOgEeaByovwFegUW3QpSe3q
h85wWBQuEo6FOaooCa0bm11WwlKFNOuoCOJxNGSKPOrU9R5JBwXilMgmJ2GwwpjQ7eMbizd113ZO
B9ZYjoW9wW+Geo1Fc0mQrj9BA44AVy79nTZBbnTAXsEi67tEXEghy57l6AYkImvZtlwqMBGh/ol3
A5kgpIu8fhtmFCB3Mr6POhsoVj122Rw7E+shrvo8c5sEL8RbqBCEztJI1TpyEylkVEC+kdsify36
4gtE7OesEpwC56wMfRnnj9Go/kRAdcjos66Mr5VWbyxL32IPa1RQxJizVIcK51TNLA32Tq/fLKhq
PG+xFWOs4UVZSu7uiyH+kRzkCwWg0AANTFlIbmdRJnHmmvo96h4ZAaxNzXDZcNlBpsU/nUxy6YeE
ssoKpra6AlPZhwz8WwLVxIkpz3AdJQ59pza/IkkMgAvtCqCeOYkx8p6w5UwgWand1m2mzXAK5FKQ
tae+943kJFFOjmAFq2pLNAMGxz4Tykqs+zFLAlZTrja2+7WTQMyPXjOYYFytrzxZnle5dwc8dzVx
VeesHE+qQA2mkx1SAfG0J3UEojSID6X91cYxdSEDHEIZbpQykUxuidLojjXkDWvSuguohR1b+97N
tjGLdkiAShCYYL1kmjqAn2VdDE2P4UyYRYFWT/7Y8wXri6LSyMRgFTv8EqSTift6s2QVRpyd4Fkx
3b+M5K95Vaxk3hypj6xukqDBEp0gwHCWlFScJDNVn8zYx9x20xXdZUk2GYLJlYGjkqokUopoOBHy
TOg4dlZZiU5XFL9wFciWm4uvpKmYDCmMWBQ2aCnb2xC5wjVq0ouppJdonFVPInh9X4wm80gFjc5E
bnHa+AOC1WBl3aQWirm3rOUt5xc8M7Z77TY9AVm4BVFph4xFDEv8rRfEUd1Yzc9QIeNJcF2r0RKf
IWC9lhPmxd5shqOQMjSG7RqoeucahNQgoUrMl5QppTeoKSigqtvrOj2D1SsOtvLrnOizD04Gz/o4
ln7Ck6N1FuYG6419w30sgfqIkvjCOP+VwAmkUKRBQNYayH9lRvUs6bTjfN3VamJmmNG+lUb/XTcT
07ewPpAv+UKXMDhAqt2aEaiTJKNk1104ewYyGlUcPblPBgLq612di7gwIKvDRdDvHOT3bCY5J6mA
Bw8iZ2IxqX8SovQL0HhFD2Hjc/aHwCIIX10uLPLJqAYdO83/0H8PB/SLsV2GyuDNMwYtKZeUJ0bc
32HcPvW6Uf/kIJwhbAXaIBXBmFPbjGnMPon43YU7vPqtAOr6k0VjWyzpzQTmNUmKvOvCj1YDWOQt
DT8VkU3MAbZ1jR5Gvg4yftftlyT+JxkCi6kVO60cEwMMkcKahH9SiOuh5DcFlYscQC4OFuPXCkKi
ek01qMmrUNK9phB82oE4sUEubZ2s9f1XrFC8TCrtuTECeCXhZNWJ7MnQ3K5gLX6qrLN8aRT+IfWm
P2VbszPC8L2eUu4kuDMA1/V3UVu4IDFycTQ86VrEoUNKujUhJptkcbLrle1Gl3X/4tjaCp+Ra2Ve
nFqUhT0rHvY/S+JmpsB3qIw8QgIoyfVhomXbnotmtFR/VQHUFZLVeK0evkwCLC4tyg9mrB+TSABV
zVhC0pJXNOHGQcXTOyQsl9cm+THkd2mm5LdLLiGhPUuLPnvKmsu7BRnViJ4TLDVQzDYL1IoRdLhV
xDNgLkXTn1VrKi6LZJzzujvIVsbphx+3qsmkzqCQ78YEVQ4oRIS6fTa4aU1qmrZyb84xgZllnI07
nXxNByXC1Mdf4MA5sOapOsn9+whBPFSm71xpfDPh5mvkiJtdOKI93SlZG5AORtqj4Q6rchaaxlOA
iShafliGFY0whDUdCaxyVYhyzdonwtb2WO8OVfLSp+ZBkgcnQ/QajbnbGgr8iu9WVyBNSoiaUkdC
tgU7wJAF/tp/GsDZVq4PZomtlNYtJY0WpXNcgSjkgvaxHTnU667KwDeNHoxucEkvbs291uQL+nuu
7eoF44iLgBwULgEzrMUFsbxryb1KrG/64wJMiS5W+LG+Z/WH9AemqJ/lNr3gwbJSwtY6L0OnvdbY
F74M8yq1SFetAwkPLCWKXVQOb3qceZCk8PU0pG6/Reviyx3I5PCHadpzFlZ+kxjHViI4xFnaxsZI
5CZdyEfLZgsmaJbhv9KVYxKLnkUo80hIgG7d9L73ZPmlWf8y+WtG7zmBpappIkPmxyEDa6lZbAzP
F+mjqKkeLoJlOor0SjBxP4N73z6mkjlLbb52IkUZsYSehglS8cThK2PuAo2RMTj71oxYBjJEYYPc
VoYMSkxnAXIwbZ2Yw2/F/C8qf6AhkKNzO81IuegvEhq/pEV3nHUHSX3OYkA4yKkmPm5sdzj8rPvI
2CbL2A4iEh/KmbDM5KAQ6ml+GoVXpoGuOblF0v2T0r7O5knnoYo37PZvaa5BDUmMLBualfSUM60S
aNySwomoGkrojWYy33LptA5XkCx2VJd2PTX2ogCpH55kVbtNyotJqrD5/P/U1/BhZTCLYcXcUmxu
egpz0G0rvI/4VLSM1FgOl3SZSSpd90kU2ob+MKuLXDSIItaD2kO9ycpzCe5+keC/8ETNymPwS0aM
WdwAh0J4pyCcLuWgQdxBa5aHEzY0dnC8BmJ6ptGm5QEMz3vJEAUNGXlDccKQw7DrWAhWC/UNMjBV
MXjakZ8LATCP61KtPvYYNk/FPlNpTSjxi59UfSNahF4QzFkP/8TVJwuJhMPLNGidPWafKTqlXHnD
Le8ptBgdIuVdK4isfhQo60BGmS+OvVexvVgXfJ3knsG6DwuaG0K8h2pHke1E6mlYmGiYEgn3pmtN
w7+aJr5EzJTjDDgMMHtH5klQOO2ZXXOGQHI+dsUHjIV1QpFkHpBcYKrbFHrI4G1mU5hE7KpCUAf9
0xoYfrtqjqOz/gJWs42Ohrs0XCvUnlMPnIR4lwmFV1rvTRZ3RX5G9WRq+Ati3pFor1b+Gt4IidX4
HWNIwmFH4CqU8YZZ5caDulTmU6KTEYELi0iBHZ9WEnnU0MZ8lgSmLuvjwn7gXjVvRn2XkVkCobQF
5aMF79Uq2J8QmJkhIupASDuS/5gNL68pmzpAVQ6raojBvykH6NxBkE54oxC7il8CFV4+9FyUnwJ6
pz7n4kS+OY8481lmWCjZK+miS19N/lnwioihh8zIluWK6BPJboB8kMAiTPzs5yH/aCTNtahf5gqk
CEOhlKTLtAE6k1NxmT9ihNeFmYSYxQ7r212Yt9CIeZ00jDDQItp0C7GQHpkp8uVUdCHtsYm767qo
tAPWuU+NS0+/tIrRSS22IGCXe4a5MwijBL9cLaJvfRnl8Vdqmhuw4JiI+sSYn9tc8lLYTnQXO4Ks
38e0tLVsvuh1/DvK8RvBgKTNMN/hQ5wsSqpYQU+0GMPfDI44KUgsAksSHo0ZEG9okHlZKaSnE6pI
dtBTiMFWXG9jpzhDqX5CNn/qNyomFV18MSLTNSSHxfndHHDQhUQodzIiFdx26U5nPj8282mxUmqd
qfx/VTS2An4krkGzpjbFR5D3LwPiRkAvbxnCHEn+GqXqe4SLnPf5pSzoELlTC2LCWayxX0oOsfIp
S296Hd30L6l/ajGfhd1vLhxDJf5WO/HQyQmWY/NjEmZXXrejMvtIZ8J++GQ4wD/IH/YtalqDp3mz
+W45hkDlw6JF/JbdSlzc7G8Z+rc0NGNsYhOqCD9M9kOEYMdimF7XFo+wHkSW6g3APi2xDhpCysmw
YFHyIUo5CuPlbcqz56Gr7sJk+CJvXal8ddAoNHmgYzGP6/wlDaB6FKhR1RQkcLdL8AS6uVKx7MRd
9TudOh1Or5078kiKdIHwtibm0mS3nARrDMq6vrfY8+QWBf8QXwsr5k/0QR2DimqOwuadw3srp/Mz
mryDVQ92c3qeVHpHmhxxFG66tOKXU+xadPgIBIPYsGvBwpCdFoaLY1Vrz+HCjmj5pjCU6I/3Pcgh
k6E6fDlW4OpKac6G1WwvrTASlZRQsPY7niG4c/FGZqxRDvE/lfNcRw8vcduLuFsi9R8qghIrPQo8
ab3Glq2ETtSclfQgdh+5ZT6JiWctdyTg1LOJdFxbHZ6u5KfA+KtTjJYg5phdq58b75u7xC/kDu1R
Eh8H3fCE4q8vJX97KcbkLa4fGo6dEqhVVCgc91eEqvAttIWIak+DonguSAltXBYgyNgMyTcyyM97
zOM6mdRYgpmiUCekQS9itdnD5sVKZHCRKC5HI0hU1lm4WcktUADQPKWvHN441gUg61hhNGaXKCC5
xWxD9KhcS9TCZBU8WAzrJx6BVtsJr/Kv1bjADRyCIMTBlqnzsoeFCHSXnBCcsJGWA+QQ7V+qyC+5
rAHaYugvwx2xMMKbYEkGib1yfUv10te57YwWUF5bsKTsjKe+UO2fnE1gbIqBLPHNYLp18K2LTWDG
RCWTdZdXmKkGAj1hIgtDHhQZckpIr5oU7SVGJRaLH24UBgVT7RPvl/fJPsGP7vN5SGdaBTSh80uG
en6PmjRv7TDcFTflr/xa0ONfK9SYAEaEQxIsQfc8v2A4XbO9SSlc75sPpgIWcubR/ojeq2det01x
fLOC5gZ6d4elZcGkeEdOjCdbzZ8jdAsTNznf4zWHMzAWSIjGhdS3nNkJniW2idSSZJ/qs/SdhBWj
c2P8E8a98jmxvG32hMkeEAoMz+pJ4haSsTwTdGZb/2g4LAjtSEyZfLAcAULyW9yQ1GGeo/ErhTfY
56x2pcVRm7P+qDDCmB5fW58d5pqbddc6NRZRnOWoA9bzjBx4Adq+K/+Wd6gE6JTxXVCGrtjhS8dS
PorNueIz90U7HO1w45amifiNZ5ciaEetwHPPjzauBPPwA/Kj4DkfVrdhRZgfyKjrc34mVIcY79yw
3gvVA08N8gA8nFN0ykXHknxaUmcaD2p0FMxjER+5/eoloCiOeubGvlAfUQmhgxngGx0qaHV8gZDh
uTbfK7c/Y5KQw11n/GLyNf6RB4ditoIyNvlsThijsN+DhNesF4l1enRujO/WZHI6H/UBHtG+gYcT
oHaVtMuivLBVjvJnsXsotas1Ly13F81o9Kg/K9XXzNOgXbMqiLJr1/AjkH0dwcwZrmHH7XF+0SLe
hDcxdQvN71EFAMagagv5RfXHwD9V8l2YzwW0eh0ZsPQT5q7wV/euLALjc7poF985iRBIM2bDwEcx
mNgo1lGxsW3JfiSUikCATOcFZUGnvtAM9EymjTOFH4qTTuPA8jSoyh7bA7M4q+jx8SBDayK9uQAF
Z3N+cy2HGYGIdKhulru4txv5pLHlTF6k0EkzH02n2ntN7spdANVmap45KHi8QwwRPGckBbG4YGIW
fYPJDmMUPDz2pKm4pfJsDnafBobkLY+psJf1OL3JjORjlCkXTXAmlcSmESH23vrMOGvxGuBBU555
RMr6yLfb9fzhczh6bQXHkmUXJ62v1+eV1yUKzxoKaq9oAx5iVGiMw5/ytxh1Qkqa+PYrKSQgvq1E
3Zm25jUap2r8pYlnfT4a1bHryMg+mESi5gdOdcm00z21z7JpG7e5REkay/LgFxJj2rjLSm5WAWRf
9Zroh4BlqeKyqJ9WY2/WuLP2+oLpxZOJB8qCsvrLlYMiH8DshFBM12vTOyrIkj8+Cr5D7snGMUlt
1vaKfoHbwtfTB/MF7W+NIin2VIvKDBxs7DFDLOXrJN/miy2CNWj3tF+scYXSk1anbn+ZZBsQ5Pqg
jQBDOikoDE6hlFWAM2L0Ril3puRkIRti6y9the+LzUH3RuBHShkKAgWxXsU20q7HR0c5Y/1SDqod
azdW2ntguVazE6mGMpxRu+aK8TC65vCxxzP2LRbePAHhz/i5kv+RQcGyScwayl2NSk+GlMbiAoEu
rjh7YxypsDyZqxxGhOqEqUkuqLeWdggxg1YS4YUN+5o98FXJ3ZE/FyK2pKDftTrzlD3qG/1N+Eu4
UdYAVAQFvNOPAFk8EsGN6sFbw69OLs3oMdcv4YbmfIOvteKmnxvG712BJGcdkOuJVCm9jd6u4B+g
X6Y74mD5mgEP8umSc9PihWVjhVLhuZ/0oGeEx2FHypfWoG56zDN9oUjbzVQIgL78tAlKRuFuEAiB
fggfC2wBzxh9uT03iI4wH4komF9K2WPllgwHkzOYFySHU0DsJsmV+1Y6L4zSEvHSc8ioy4NM80Vz
ZkbyKqYbP628tuP42AM+yG7T/kOhK9xl0ZHAdPm9mF0OYjkMimifIzGcb2DO2KY0IjiAp5WtDFur
9sA80Wps5gPEl1qyp+vwtaEcxLzdJ4JmeQ8XZLjz3lidpsAhxmBiN502z9bqSAB3iXOqROisnNgu
3rk8foppIQDiILHZyyimRi/5mC17sc5TQoXnI+UMSelU9yhVetFWatyf+8jwQfLU4EcIsMhcedhF
z8zXmh+J6LoX3jEKOD5ZEIqNyUm6V9qTEl87HhwG28Xd+ioXe6iRyOCWu5IplW3nga23jPhJt/NR
qwmpHyOLty49yGUMgbUNUqyJvohy1Ak6kw+16POrVbGTqU4Fi4Bd/r9pi6BnLGDHrGo+I2SSD6G9
qDcN+xg4FBaVxExq3O379itLWE0EtFCIWXHxqO9Ez1AvcWeCC+rV97L6EZv92N6Jmhn5V1pn+u3I
vKE+cXideC342rqAh4cokvwrvqzIz9hEkPXXbactXBNxOmZ81esNWsSiMoQihXA3nITsofNrDjaL
FdZxVRtk4YFFhk4PwaMfmlfVOgCVZ27bO4Xhc1BrBBcIbwzs5wLlrZuywa93PX7ZHbu6+cJpMDN0
GbB134ELsgTF2nWSkQz0Bw2ylBC+LYaPEE9d3E75t5JWkGDpvo5/+PKgB/xU7d7svcX6Mo2gA82u
Qnho/a4hGGl6KOUx7k+MsVKRySUIJaRlfoagoDUeTN6UF46L6crNXOD7SPzqqrxW2k9hfC+tP+EI
7mpG3PxHB9BfyD+AuEBENYMKRZeB9t5tYeO0vh4eGtMbWXBTq6PUWM/YMVl6TlwLRW6ryMexb+xk
xhkO7xBXLPayDhoDdiZ04euOXqDiXUEBo21Vorwe8WNxpKFPbYCvcERifaU+lu3snZJ6uNYX42nD
QAb6u3LoiVVKJztfEUbCaLgLBg+8AwmMDoq6xADgdYtM6g/0f/tcvFKgDiPzHyzhO2bFZf2PoiQx
frBWcOvw5gvFnqyzzAqy+rp2oG9pGFxDJ3MKrIozsUMMv7De2gOZHFeiLtiec31lDNrJGHe5t6no
ETf21iNLX2BAxbb8DglOn5gKHsF7tNx30hm7QsTAZNy3+V4rDy3ihXI6qWRpIOQgTm3qz3V8lea7
kKL7rTnXiRHBNWpQI8mnFE3K84oMfoXZGxkujxl1VUULCYS5mo9Ye4ix5b3guOOlqy88fsZEZ+mD
DgNQg04M7pUXtedYJKNy40nw0BkvPFmHai5ZBUCT2spXHqu49ChoqQCSm870/121duMhO5EcycHB
/zNuoZThJZcVVmkv03QgS4OFTKBjFsS5bTjKtj5kvmwreHgiKEzk7XL6nGCKAvWRMqdiIZD8WMMe
vACpSNHvfOF2aG5r8VgmmLPiTaiJS0BWA4eW5pYVsyjsEjKZ2nAOYksMojo5DOvgR9Bp55pQZZpT
tIFIbNGNNI7OWlXvxfuW5rFo/7i0p3RCqkAozPBOSjhVmUFc+HNiosGarsKEDC8PVMYuTEkUybe3
iTaYTlrJ5AxtZQOlMdgSGImSgcc4DDnhTO4uz1wlNrtVFZBVP3c18RgajmCr3IsGod0CGm06hGG8
wfjcN7eluS7zQJ9xLqtvAmk43tHZxU8tJ3tVfirt6pTLV459G61n+dlx8i7kT6WkPAiSifoFgYz0
qXU9OOvaNSs+51FyROQFU6AxFKtBJWRDylefU2fAXsN+lBkcK7wszWXl9FfH997oIROpQUd8lNaw
y5qk85wv2FkQbmhPEbGA6cqkScH12Go3M4caxINgzMycc2M3DQQYrqeciQ8r3nZkki0ARI/cQUUB
t1ebazKwy/rlQ+4zzvL1JZF/ypbUiYhw6+ZLheDS1ZldjBOzL2h81HF8dx2zz+jWiW+KjBXr+6XM
b6oGrIAF40+nnpnYh+PnWGu73mK0d5uBTeXNu6h8ko2F3v2+xq+IPlwCEe85qmOIk7o/j2+52jDu
jDRgIFtMuEq7E1OhDj3hYwtZClq1asHQkCClmUQoqNN9kGbdY+HWSjh+TNWi3sdLP8aDG6k0BnLK
6SyZpR9ZbFyEuSvYfU0l+WYzdaDJmdgPSFlm3OyitReymWMGWx+iK5Lq2bU4TcPmrmVAy+7xryvZ
DfWj7BsFp5K+grmi9kDllglsp+B8KA2kgIYVZWNHUksZF5qMxVC/E8i9CinXVSjQjC8sRwnQtjPN
i/U8OwgQUVn916dZ59GLTok5vCZQXSJLC1GBaE/hgl9BCx8kXEQIgQW28zqctQZ1t26Z6Ktk4637
n8FzX5AkCf9CVTlXeuaHJt9BJE6YHGkhku6tQkpRDQUrWVOCpSXd1LLHaKg44cx4q9dHp0jqF41T
ifgkfMzBUKkfuN5GuqHR1RQryJf2Ug/qTytETyTBOpYeelLPwCBZ6X42g9W6KLEDCAWrx2vV40YP
q/4omtFzIWWprd4ptNUGCu4qkMPbGQzGFtG6DVbxp3fG90imaVoq7rjkR8zYgdT0//pQw0xOG1Gz
+ipLw56WGHuCTKspH7o8/ajFSGH1soUKVqdwVFDZ1CZBvvNJliAJtL8zZ6ZWVytKoQzqpGz9NoXw
ndYM7itSvNBv4O+x+gpcV4TaxdQJ+6v6Q0h2LfuFLabtPhvLScOxu8/P5ZzdxXBKWYCnRzAbeD47
ioaehAG5ZuAHMl11R0NwBwF4mKSpOvNWBjYEQaON32qhmdM5V4YWiBT+8CbeNN5em7XHDHJaSe2K
1541JH7dPRJHEf35QpyZSsrVOM5AgvgcJflZVOOnvDLeshmK4ICPAOTDcSiKuyIOx00dTJHcmBIJ
6mmExb09WiLriEby5yj+RZMOqxxAICNCCGstkTc4a05sAC9kk2C25nABK0o6sqmMQTydNYZsDTFU
WsinXxk6T39xFEr9IlvDP73l/TeE9zm8N8tW5/Y3OQUrHjHqh3O+aumBlPpDbiLdngd+v9zRGIOW
qf43t9qxh/MrGNNTB8V5Z86cKuV4lEjcyJATZ3x5A6vbktHuul5rlkOppHhda3wDFMTCQmANpC4U
TlWGnYaxfhbm34MRvmWcursYARc/ogvF9Rlw/llaBd4bvQwgArA/rA5KF7malAS1RUpLDJKWwWB0
1wZkrMMfI89zqM7nYTEf+EiVvn8CnE7WhQDiLaS3lOnxeYx8R6Gho/TwTbabIvBbhTGzku9pP1br
Cs32YUqMr1vVa3uu2G06lpBvUDNn7O9DfWgqtppGcW5jzcvGY7uMflZ0V0XBSalZL4kUnpv0XdlQ
kNvaX0FtjPmr6BM/UZ5bBRt2z4SioF0bGZSlpwzZpAktbqEY0wkk30JuU/RnA4mPZEVVlDNPY1Ew
c8xRCL3P6Xc2fa7pCG/8VCo/cDfhRK27jpUvlCd/6glKWplrsSHEp4UitWSdXsyaU1OAJB2iUSrx
EbuUXM+EE5n4S0I7xZDWbLIErhS1+arRjnV8LlIi7Os5xrPEdidnzQgIjZhMdFop8/G10+1BTO1Q
KG1xOUikuSW/RvTRdtie6JQ5zFwBqRnUQbYyHSAT5NVSZQ8cs1FWOfP03pqfivkJ+oyocceMH3X2
QegBo56JPgtF5licui5BaKjuuyE6tQkHTJ8HOXjtqL/KW6ylCpwo7Ly00NwSBFk1MKsUSTJrdYix
kAFIdpBGi1UwKW0EtxKK5spQrFWgPbwAfQ0HZfmBybXTXrqhv1RK5CbaZ1miRu4sRr9/YDDJ3Ik9
uIYOUSdoOBVHDmteNYTsoLFmAEHdcqrnd9G0zlLOcjm3cQ6f0jU8ZMp6kOeRWJSBtLeSro6dnHxQ
p/BLAi7NCuJU9Su705K4sAXdhghiTpjZUwIyj0PilKUT6xQvJUY2wks4DSzip4kxEljDQdHeVWox
jAQksqhz+xA5gdkN76dowUEBdqA0HJpIBi0gUOzI6myZerfCH2inOdNVTdw3/Gkiv+piuYyhCibH
uMks2vsea/bEGGTq6DUGZOjhEHBq3hAh+VEWe3VZspGgkwU1dVMZbiYm/3Vmy0s535LmogGY21mJ
6EUD9o9QvLSEaXNG3+SVHEpNODasP7TC/NcgCRJW804BEmLcF2UDyBfYtTOOaIL6Kh/BcV6Hf4I+
vRFGdJRW+aHH6wEL6slAaUncCVR3UloEAPCGdCthkMoVZGFz9iPxu4vPYRO5UyhcSs8auYUrH2Lp
kzwXF6tQvGxtr6vOSJudjSVZ9yVp4Z/C+x71U4zZf56B9EDyfCkxrkRIcxJkygpJN4DVAgOadknT
O1uY/auTsmagX8rLMLVokB/WClWin76x+jHFkPhssTbgKMz6OFAmk7ny78BUV59c9sMXOe4DoVT3
Wlj9iT2y4SR6XvrcpSq90uP1dCK9gE6fOZ1uiC+KLoF3UX3+TgZS4p/YmZclWey+UYCoib4GoEQD
tZZ28ls71e/D0F20qTmSh0lI8PucoWGW5RO0SwLVJ67I4VnXDOKsQGbFKKuRf7Xr+M6iiNLc0417
Fyt+MgukT2TnlQ00ZB8wdMajYDnZjOG9ZS6rFaiWDNzHVv1ejx/9uJzXrHmU4/ouysl5II0J/z2s
zexnmG89CafR/CrQxqUNUyS8/OCYi7O88gSlj5QPd46o0otkb8T1HZ4Za5xoZH/UneBeAdElT77P
nBwIWSc98b66qKHOA26HnNdQi5Ufcw4ZOdbwYpJvse92TdK5UZQ89bJFLi1Jj5o+XXPE66yRaYYm
bG/kCb/IRDGgFLzMQv7oV+u1FKOHxhhcYlAH7ScoJONPHPCQGhlVVQlEmBESdO4ai7IIMch6FIPy
LINWgiUMRaO/dBWL/pQsRPbyVa4DyU/OI7LiIhx+jIRHHo7rnhWPQT/B37oNhQANaPN93oTM6wPa
8n1qjVerTd5as3HrSPltO5Q5aVW9x0gGCCd357Y9Q7gkn1i3LprV3hZNthN28GKNtspYj822RDC4
w8P2AxGEKBq+pkkfcW9eacI40c1TW1UnQ910Fm2ECa+/mqrbY0kuct3aaQP+GsQkQcz6gjCvDHdB
X3Wv0GVfuby8HMOGOr/AgHqriaWrhvxFOM1TezGb7KWrJb+oJp5S1GSt9FPndhzPflapiEH67lGH
9zAcfimQUDSOjrp93aSoY56e0bZVD5RN34t6RpR4m6rmoEnZu8yHBKYVIaHXbB0bdCo/XMNjtvCw
LeIv+FhfiBL0/ZeJ1JEGsFM2skNLk6O8pURoKGXrUaItiB9NLl2qQbKzafCmdr7EXf9vGcqrmgtu
qTf/SymRjjEfjXpmz/mskKa010Pa/9b4guByU7bZgkUYtTZ/SEZ3LaXyrC6IN+H4LQvK9eqDqLmr
DNLBXTO8U2Zxoq6I5P84Oo/lxpEsin4RIuCR2IreiaRESlRtELLwNpFwX98HvaiZ7p6alkoEMp+5
91zr3Z0qYq8EM0ut24hyrjqCQxmqI3wkOBDZovWPpCuuSyabvcYBBJEhzIxtg/KlYZ9axelsI+LN
m+1N6b88gQtk/pXY/aDwwMP6Ud1aaoeeKkJW7+DmgUa+pRmTGlxxIVIMiWCAV9bIvghfIKwbAsSm
5RacWcs5GHIawKe+kusGe43OODVHxSBjNlTirWYypWGnG60Oqw0ME5glbrYMZ3xLC6VR/hEMS6nw
KQZmsBRhY9CBB4N50KKEcEBbVhA0sTsyl9CAuKTjQL4YMjI92vYgliLC+wYM5nhrthXMSNNAj1Ai
0X2PUyQLfHMi/IAqSL7suMmTiiSjcKu6n6oZlz3T8goQWYs+q/OJna/ZBrJtsnyxmMYMgj7JkPYl
PQcJVWPfHMB67HoZ0pMFsN1qLCasm70CfZu9mhDH1CjoDAQPHnlwaenttPKqsGKl3X0ozxpUniYB
aKv985jqNehjHemgjMJLOoeEDFi2x3aTcL2MOH9bGzE4a2UkZoEFhhiGALbJbtCRpxIKP+eWQrgS
MV4zGkS9eLOlt9BYjtVmuySrgm3ggJJTrNwwPCdJt9VqRmh9u6fsXQXPCq1nyrEyvwEBLGQJJ1XH
SMk1spzc/McK78ypkOatqM6Hkf03c92kunrda1UNe/JB1m2z5Yyjr+KH0DFlnCWKBAs0WPwTcm0r
yXjYbFdujagMbkTMXsOD5Wn8jrhzJ0KuOBJt54pcwvJd9iXOpmKHg4Gsoczlv3r1ZtW72HSPod3t
0XWbHzjb1nb5M3+Zfh6XYitpEPDn5wEmkAkGMWCASwD3U8QcqkCWA++w+eZKfOrlEX3jU46tufka
ETzpIcNj51sVFHpdxgbkGuQ8IO+p/4paY6pOoA8gPA67Ge1qpvvO/ZbapVUbfqeV3CH/+927XWzN
7he7SG184Y9N4w+FDS5NzuTlmhLQ1wtwJs7EdVmRU8cNl8v4RFjZKcJUgZ2z2fkhq8haPadiuANw
QsZSnRgeM10MPeNAXjKqHSQKL7omt2DNqWE/ZfkjESfle4+5mKPehTpPYvq/7M6yT95xW+WPEQmt
Yb/UcQdw3Ufy5eFKWHlq4U5nl1fSR+fpIj9gAkkx3SOgKOJxqSPZb8Z3yf6JWoFl0b2cad7ZH+h0
lkL3CkgUwlpSZZmN06siWYagAMmU4sZgFurUW4ApjF8NRNnWM/y7FE6aOSuilL9USMlwdyKq3HYZ
StnqzcdgFzsPDdU+tmfW7xBruEoaNEnpdIxwmEw4+RUEN4nlWkYGaAweGjwBcF34rc4yjMR6PlCI
WV1Z6Dxqvd8IxCXMVxWkAUs/R4HPdJStHwda1OAp770tbThZRA396DFApNj1wb4Dza6YYJdY/CZo
Cgq4j4MiVItGyi2U5uaRzsfW3Z2sGSAw7paA8MQwLHQmTQoN3lSy9QmhWta4r5B5juY2gwnjos6x
+XoFAVol+46+TvcCFppQAC+ww4ZMRkFlLcoIMw6m5EB7q5GFDiypry7M13ikgcRFy/nIGAxQW7qe
dJaiiHINBBQ+d3XEmBC5LXLOdRQBU4gZC2KKINqrhGcwgsnqcKW4CbrcFLBcxXogvNsp/t8ACrqM
mbT521gyNUi3UhIZ1RNxEqMg6I2PUWQnbowVTeOmwFgS2MXaPDBAY01GM7KuWMZM4bQE9E6McAUf
137WyK2FWWHhuxlHaH2Aavoo3WWptan4I6QOuzHES1xaV1JAT6R01Wwhggg6WdYvZ01pXCUHaE1r
x5//2UzwhKNVWZse25Tf24fZsUv69b41MCOGRFmUObkhPRQUnews5LFIimFiElPLrg2eJKaW1QRy
2tgWaFyV0S3JOV/aaBvQR2wJT8FrXT/xm5xRX7VRDWNUW9JObsCHvkAGWUct+iJu+qiPd7Cy51Vv
4r1J9Zul7Ay6qzdLgTlDbfefZMbMm19mN4mlq8ln/POC+R+i/nFp5/jf4z8FJrOv1VrTf+uU7su7
jYyNAAOui+8GRg4vWUuagVN8dPUVlOH/ziPUMS6gS92mD6cWJYYceT42GfjO+F+0gl3sI2FYh066
lf80eqxouoXaVZ8Q+3IDI1g6jBiGwvRaiLe0vTjaTxgAMUUC43jkk72pnN8HfERjV96y25twm5rX
XL7F8bWPHmbzS2R41nx47aOy3iYGthZr10YjSil+BwUp9I+SnrxDUzWwUsmRf/fq4qiTEW8G6ik/
/hrRaANvtD08HBt9OIfBBew4BvKnGD20i9rQfAL03r8irLKyi65eJ/ORJb+uDTU8h50Ho/Sq6PyG
WxSRLrsmqXg07gZhsj1sEg/paQX5wWBj24lfmjY734Z5iRWuXfgJTxDC2Lj7bcM9p9zWJhGPODZu
4Udi5D8O1X6OA7hlaSTgfXjdLe6gyIz12hpNBAAA8LJ8E5DLMbJvGBEW5BNXHtawCBSMl2IesaqT
fxnIdXE0gD4+RGkepbB0ERGnlGD94q4HzQIL4Vr3WdmmbBKZdNBJKz4GnxGjmV7t6WtWCAMMB+PA
e2U6T0381o2PTgK0g8mS0815WDiLjkl3dssFjex5YhZm3DHMCe3gl2u3XtX9X+z+Y6DcSRa1c33n
Mb0RCHsRzYDMRoqJuhzR4aQqdKdqkZdUH52D9NVZzmbrJH2eQBf15gpApJjWqc68neIkJ4SIKyMg
UrU/AdXkmzkW4W2ovrhyNfedBDce9X9ZCATixYh/JutVRxFvd7+OBRnefuXjtKZbLq9d+VeNEMXP
QuwysZSMX4L70IXr1MFMzNUrt/xBsvGqmmM4x6dGPpgZQP3MKrRHyQpN6rckeitXYfIq2s8ccQyA
oh7zZtunIKGoLvaeZ/NBnSp3WxlvDov7trwW1CQZJaiv3kvqgchalNqIduVLsMR2kWITYPTkOlde
x15eiPpERwESJ3lNgZFM+ltZUmqjYML9E/aouf1L2f/rDfbY+cFvzk55nVC0iRD+B7NwmVNymmxx
cSiADQnLWcrIW3JJXVbVNUIb98NBHF76Hbm0yCSdLyLpF8AiWt7dLGMeGd2E/OQbwhjuBo9C2/j5
Z40KrbHeB/8nBkVRshKJ4m8mUss2udjtczN3j+VRqYvyrqG9863nKLnwn2m0Dst9ap/R5g8aAhwN
UDiyQpsuHcM1Dw+aeG+2RdkViz2qxgSpZzLsMAIx45tWUh93tgrOQtGKtv02QWvq9bgmS+15NvlN
cjd4+X3+W02lhymq2XGjnqQTpVff9lHDqTuegDAASSd7InrpK17SCcsrpCUjGY9mLPZmgjbDdvdD
egwHYufGf65pbGqQEARjrVVPq2VYxIwaJCcaRxDPwP90wgkMMGBgWgCqOwYIxdTeiECxKabbKQXy
zOQCNf8ZUPh3iAY0iJh0e+1LHBtXdj2fdtZshtmShR9Wte6aG7bK1C5mtqkzcBIK2JtfHuJn2diQ
l+Kz15PCEUkUo8OH2RgvSPVxQQzvemiSWTKu4f9uu/QeWyZrSohCZcKAs9hYffJCVOd+7LW9NYeL
hsMhpawqRLdKZ0B7Ux7HbG7WOG7mvJhBfJRcam6M6U6NR0/V5Cph1+iTh7TDG+mm14786h6bmXTR
iZnBhozPbc74KjO/NYRsPWm8cBHm+ZoxOVsv6HFbufsCYFaQ5JspdXYBJY4LcxJABnp0bw/4XovE
LmnancXU0jOjbRiQ4gJ2MKLkM4kaKRlqg8ixWhyWms3qqZ+2iQheHRcnnpXfTXPQnkyn87A+78KW
BWnR9/epZjMZsvUnRezaWXxJszDv7syDjSoGdwFPAMIj9p3scGcxF4fjsOoXY6+QijTIbIlsoi4z
fiqSOB1z7lHqh+yhZJnX0mq7w5zrmgdMVbKwfrU0++iqdmPENVs4DTKK9cw3uUtQypSsDBedDoN9
Kk92Xn1KvdtOYNNnx2U+L4xmvlbv0A6P/peCqDcSJfUUSqKKLfeSUut6ZDxwCUznxqKwCOA10oID
1V+CTD9ib7z2Rg+b6q9Lu+fUYs04RPpfB6WOkrcCm6lr+b+p4CG1xadG6ab9uOA8JvKjakAfg0kS
8WwlwuDYD1+iPqRvudBuDuK8APVa01RnvEyfObaRMie9m/wrVoGsBXBKONL4HnxIXW7HN13HLBaY
RQTDc2MYzzbfO1yf597rL9LVLxF7wi6BLlK9mmr6qlV0wfDxWT28eKQWZd1fzCoJkJ5u0N6g7h8H
zjErhy5KZ82+52CL8UVC2fecey/ibdD+ptDCKqG9S11c7Dp7cegDUQqsXDc7OD4WS3fjTMzpy+46
udYZruTRtZLjyPJPwoGViqxQfV8z5S/i6Rg006bs8heoPC5huDkB57oWMqwxhtc4iR6BYG2qFCZ7
k5lxAa49p5XzCnOFG2VVDc3KIvbC9zYWjOkMEU2WiFOLljfWws1Ami6Rw0DGA6InIFL3JWtRXAYc
7CA2LnpLFCi59IqLh0wtYOHtU6X/GenaZ76JQ3uyvosA8FPBZEqxMCiNdpuEFMLeTYEbadKvuBt3
EyqdxAbLGbsrq2zXc28YAX0R091lyuqwzeULOaNx1KPqYhXGu0inxZTc3U7bJ2zXBWSrMUSMbz0t
U/1qeZ8JkDAw4OQGxLic2IeC6QRBsXVz/4yIyXutfBtnMwNwAr8xHi2dGKqIzXQBwJCbn3pr3sc9
KZgPQvKA9/8Cd9wD20UHaayiVm0niYrQNpgeftrTeUA/SigR8uwIxqn0+6sTxFc4oc9gVbZEXOqI
kbopQMOKALqNiYOMsGTkai00yigKiaF7JJmPNITMvyTDQAPU06LSSkCzI3gucoZM8FBcSIvNllvb
3BaQQSNe+kqYl4RfluteAkdcshb1PugtM9UQsLNAfrheeA0pcWFP7oHW/UvIuWureJezYVDK3ppa
dRyhCZgz+lUrdplFe+aN0y6IvWNZ/7RIeWXlYNfI9tL38SJgJdfdkxiso/OILm5YPZv8Asl2JS0B
ert1FRFOicr8rFE1l+D+hsx5m0bjPda1f+GQXUI5rUDIeY9yTJ8dmW4yhQKSVC7HZUCHsTw3wn3h
NO80knYEs2gXI/ei6e8ggnk3s1zRDfFP+QtAKgDKyJrBJYRgqbhM3m4SnwEHUhFu7PaFBODSPOE9
+SpJGKyPst8azT6OAabxOB7t/jYVHNpbEKZxOldFAUcKaILgJazfk+Q7AqTm8KvN52l8jHwMhct4
jPYlLYJvX8x81yB1pX3NV6V8ARU1Eetnfyvsj9XNsP7GKn6Km0uSfDbDK6PX4WEU5yn/YAUyUNzb
L623ZfZGz1d1D8/f5MZOGTtN7LV2V4Lqqf2FF5z08V+Pf5P1qld8SMYNon2zzHfVgDmkwMMn0mo/
YJo4zn4wXCF7/UmJPOjnb3ckcsf+zervtkJ89mECeirNH2G/GDy2KNBna9ka2XqNXCO/Tgkwq1uj
Pqiy7fhGWjfuMoor3IWe/osEgXVpJ7PVNI8sUA6meBH7jLKyeuMP38VHSHTcZmiS9rZ28IoX18N/
eWpJzCsuaY21FtNNQ7dU+gE2pz+8Equp2cGQfyZQbmFBCU8lby6/UGNT9kLBax8OtEitOJvaEcaG
nL6UPDTdh9fvQwo/yRHB4E9jhd0fsmA/jM+gM2qEXGwi01OLFRZPqvk3KH5U06uZvYOanpASxkev
PZXts+GHWGPjJ0v8xkLsM9xM1L8BCJ7AdtiszizXBRmGrOdJ70GWXsNEHaIXSC/zx8vjXZq7KERP
CjoyRYtV5dDvj9R3OsZV+9sR7LvfjWbHd9b7B9UcKsDTHmiSt7D4acXnBJm46991ZnltQeTYw9aO
jWI3cEESnfzSW8DSbIeT129zf62RQ09mttpF1ksoninoMyzcjgfs4dsr/xm0feAsbPmVQhg2LkH9
bE8rbJtVRLIJJ/itrBh5t7+O+LPUrcpfyHSKyjsDeyP4yczXliqa9SLvgGDy6gUvmcZSyfzMnVNI
29wE4PzGr9I+De2Z2XDmwGxZwCBtHEyZd16aKcG9cTPUSZpQ7jH1zuy7l35E4r4Ppn+Rc8zFAeFV
0TJVJTfn7DK2Fe90L6HxmWBpbnjjBgbsRYZA5+yDvmLOxZjnbKvPkd18PqQrgamgBUnE2uTJGNKF
nf/O/fZ8TvDNA9lkSDFe/PI0ctZDdY878PhfufyKIcXMl9uzxvEXvPmoiEkOQi0Tr7r8lA3ryP0Z
hnff/E3MP9d7VTxeAyN3U5Bfgz27InMzpkX+6nrAXdXSbRB5Ve9mcNSgzbjLGB02jndtVkRjZYwu
wgbdsm2Dc9fuVPOcTQdPXlvjWbjPbnPPs4sn3xMEWb5jPXlYTwz/JtMLwHfNOQfphr/IOBgNnBnF
XxCCHRAPAXUkhj5sMEqH4QT45xS5v3W2J6NdR0KqX1LtMpo3IM+0CGyrB5xxdz56HcMJ/AODj8Ss
3mrzZoenBpu1ka0xbY0SXdDJ7REevUXhn2+9MkBxMQ4qcoyKL5Npk42h0mbmprOjZKoEN/dXyssQ
Yj8o33IGpVwCwn8d/ecq+SenkwW3xnjP6n/zC4bHVJ+9bwbwVOOPiWKPwWJ0bynD7rB4UtlraO1t
81TX66l7ZtM2YDI3X2NMAyJ48ct9nl78EWHPslHvRIGAB0cYdzBYdNrmwaNoN3ZGcGbxETCvVbgM
huduBhdgomwV4u9hqsChQOvJgtJdplroEuPsvJFo/wgFKmWEDJdxwlY3Bo+IhiA0YzSXRBvNucu0
qYROS+8l19x7UURfWlp/j1m6UhQ7xih/PSrNpd89Utx/T5XJDEOwXJTk/k4EyLGk1y+DS3k8KPnW
5T26+1CHOBKCGReeWBIiQo52TuiV75KlXSXeKieks27zk2FWoKgMQO1GiAgWoDafSK2lLBCqZAn5
3katO6PXtP43rStERPC6PStyVqUtEaQH2CjYsvxB+WAbFmUz6oDceBxILtr8wdoaHiMfZZeMcW08
GImd0Moljrbk5cs3blvuKPSDQ8YEGb36RlP1xbXUMumt5f8LT+I2UAE2NavPaD3lCHC9NoqYcLg8
aBN8PNyskMUntW46fZ8Ro8Jo173oomIdVQGdmUZ6q2rYtI4Yn+G42jrEfidhYNyOqPMzDf062nF+
GM4yUJG5JqJ5OZRxu24VB6IZ00BVk/+bG625TqGalSZL3ETbidGIwbHIpYpzKBC6i2XSjkbe4Zeh
sw65HhHQmEnm1Zp2tCmiWJbmVIN06eRlcjGwyfDow8hXq89B5G9EIcgpkSRZCoa6XV3PZJ/wQ2Hx
bsfxs9TwszQzG9cpioFqozyIFK1kGXKEzJ83lP6dIJwb4RL3RV+TNO7/eAzL9QKAnANargaAy889
3vUJ0CVN8t327K8XHi3b0EJe9oaR+wF6BYkm2tNoYIJha3+Ia3vcto391whREPn0Y+fZTOmotIXq
9Gg3EX2+zvoK1XfDiJ3ENsC1cWOumXQW+pttgO2c0CEoxzxERvlS9031YvCAs1YGF4u7q3eqbwe2
DVE+8sCWRO67kivepunsyhS2gQa6FyXrImpxRdRuditQBcnmMWEIiizH2JCNyKlpWMsIfelilGW9
IdZoNRYeoV59smYZKRCczFO/+V4nI5o5vFfoa+kaf5XJhEF5NX5ExgJ8ZSHxBY8Ylc1Oe3U0/wyG
pcCwSO5a4RfPIq9rEjK7TVC9txOiSk+AHI1zu9gp8rjGTminGKZAoJv9PokpfSIcwJD9j9LCK5Z5
CULyiKs2UwejGU/prH3QuwC9adVsbI0O3q9Iec8ZeeN9YTcDkZ4oqDoyV4FM4OEMmLKHmDfWZrpT
1mgmrAbIHf9i6oPIPY65SM5KTR9CZsV6EvFG12xr2QIoxBdvZTu/8N1NpAimykVIugtazqex5Le4
cqAmmixQy8Dg7JGa3czzyzYmOnJVBTq+aC98DDk+KGBGHqqaRL92ckJKP70MTO02WcUy2VHah50G
Zwqv4DCUPRCWFvdIHmusMVqDCR+Ys947jx4AgqkErWX6nkdd5e09MrGoQcILHDaE+bI88FTrCy1O
ofOns7fata/ky+ANSLNTl7vsMhJsBFH3YhTJMrNZMTluYq7jBhN6ipTctDGtVIGNYVYn1qWkfWqD
p2ro22VvwMNAj7tsfMZdvT2phTW4iI3N8rOx+uypKAmVsLUG9wwqf8j54YLEFsRGHVkcBaMwQUQu
clMGvDo75zzTtklNm+R0PhQXtkZpgqLeVQ1YtTpYm4zrkErzMdhZwTqBjbKqXHZkUTcsJGEcxCDG
q6ZzcFH450EhkZdiBJOPtAqQdrfrxgIdbTI94oiMLg1M+prJymuSu3eetA0l2x+TZ4Crk814tOvf
gO9bWBDKM8Crh5NI1sdCUQkYPwGEGafEl0EGzw5t1TUN+IyTZJS8QNEuM7WeKVH4V5sYuOTIVnJA
ggB6Si1sOl9dtdcsx0Kc5D30OP/q5zDdtAALFnMLDncEihmZ0itVe29JGx0DSzswd9M8Tmm/rB5d
b99ACr0oTHQyDZa9aZiA82tyRfnhugp8ntT97wy278ZWyb60WHxpzCZQC4VnmXOLGOYlNrv9yOoT
sMU94cxeuJiAQtdalS0bATGGR7OPGCaNaFsIkedH1mBvZJWWtekNij9pJO70LSz9k5SKz9z47hkj
JaNLdD1kB1KGm5XZDH/ze9p3Y83f1FCYxUm6sbWLLYgCihCXiiy6hfCcixdyq3tZR3h0Bh/eBW7b
QILE8cE6guPkybIRB8vE0jfNVLzN0HkIy2i9dX1YpRrRHGFnLv14Xk+hN5siJuPOxKYUicarA23a
HxzKXcf8ieE+I/CBkj6z85LcfmRTk11apJiD/dxP2d5Px++oVCZxLcz3umDepmY+uQt56KyhpnL0
YhZKR48koj3VO5UcjyJnVcAlfbeIOqvsOZOKN37d+DX+OnrFqv7NO+a0YVS5614e2OCi4paCjTzS
R7cOrqPp5VuE7B43JNmW+WqUXsthyNq7y2r4fcXFrXW2kCSX+jFMqcSV5xhVL2yuU2s7gOf19ha0
sJEiaF/IbdXRZwXTWlhBZg4n6OegZ/soHx3WExbtzDpPCJjOLR2X5030ubxfFpdMT1noN9ugo3Mn
ic5aFjl40wm565j80ZBxdx6Cie1nYPHT1EzrNfb06Gj0qxZfu+nhSvJaMsUqG28aS0lIkhK/XH2x
B36OZttaT84QvGmTsegsDlMVEQSoXETWZYnnzxm5p0Y81B7vcWDZH0KfrqVmm/TG7XE0y0dN/kcy
dGhGIty42lX4KlwDm+dHxlZ3ZA8ulPcdGv66BD+7qxI9Qw9664Js77RYmfooF7w83Amodvl0ggZu
GHoXLXcpSzFvhQn+VIg3rP0FxgGi6dBP8XYV2mteAC+wZfNTyxmy0zWXfHT7pUHZmGguMiOoZiVZ
X2nubDLR9AxvoM8OGPYz7xF7Jqgj7DDIZW/+lODWZcwQMGddSj+5xbkgZyuuHhLd+FL+jxZpcBMb
S73Mv0dsXGGfgE6P2ML0wvhVmn/T/XRjltScpkdxYLubhHMXoEv0KVXyYus8lr6Pvls5y9ZUCeap
10DrxaL27n4CHJScl9/Rq8Pd2IKRYz0+85kDfFEpo1GHLQg/JC05u6k/p+ABmh88wgHYgySOgwej
ywhm9U2fHBbrWHTys2vVc5bcme3+RmG3jbVuR/rb1kFVI/RXo8YwM7Q9y2Onxnesfp3kz08tBl+K
lVKJRzudpwY+qaDKyx65696RUPBk8FkkFk7HrCx5VRP84inwWTMnP6sDttXh4QHLoO+VxrI21S3Y
3uMaUwKAZlZFXTTuQ8pfqWjIa5NPwxLNaXBQqyRhe3eIgyeCgNENxrptS5EHUaY38J2wDmAHuevm
FOIMmspYQSn0NItpsv/tzf+3oqcJmFJa+95elqPr4KLBEitQmC3zLD07AZPLJNct/sdWW+SOeZrs
Ds2OTsifnaIyqrjIk4Qmn3UvqTfk6trjL9gpLBKhFRNuQ8eJjCSw64YUl9DYUO2DV7Iskud9dqMW
hK1a4uTQyVE0bSz1Ynyz7folqzZc+yu96X+9DK52+NxOgFg6Fx1m26mtWTgHZyIpvE7b5f+/o5z/
NVOZXIJkfPP6kq6prbm8LbzzOZKDIQC3D2KcrY3+6Cf/MzS5Z2um4k/MaSe/4KqoMeaOvdwhf+GB
dbpTBrjYIL1GVOgckgAbtaaZr7LARmONBfXXRWlo70Kp5MLQq3tUUdrFlUliaVbdagkmyMCdUynC
B10tIZ3HxAGlpdAzPGI/8xxTWdkmN5e2FR3OVz7Sbkd/vuP168YCeBjRTUqynWYDFqyawt27Xj1A
iSrEmhzwndTUsLerCOt6h6q7cZll+sgw4v4IoRuLQdXf9IlHYWpdcLBTjzTdBkLi4t4rxw7orj6t
aT4nmor+O2A8H0aolmqOgkhD7gdzuMD5pcKXwO0EE9RkLUWeoGVP2UzHHSJYgBqee29T/c0fcNwU
ZDRJLz/3c7BNkKl3yRnFHxvNizL5IO3xHdE0FQ57UQAAl17Xv+1wVrBL95jq0T2JmA0OYY1wusTM
D+mHHW+vrS26z6exQ4wThK92qr1rAQ7xOLQRxBlsiWvb+3ZCqilEGEiRWsCaQwD7hCHFQmZhshEY
MLXWOYTQHxlAoK5shO8/jensyDGLrS4n2GnVjZTlhW5Nn6WkGSWzhpmOuxeF2oihB1qYKmOpoESj
UEdpKlDeoG8sIAGkGrY46N83oySGk11Ey130MGZEGvFiCJRNkhMC76prCR9l6mOPD6N1AgkYtZfn
r7pyPFRSFfu8qjmEOSsGeQRRCV/BjPFjj1F+wIdCAGyzs3mIx4QJRJOCZyWdSmGicKJtN2U/g0VF
HLrYD8ZiH2f9b0Fs5cKvTdKk03NaZa+G2VjL1HpDa/XRxtWtvednqpKZVgN7f4yQNXkkTjGsXPce
0mrLJ0CQDu8FMdZfOkQh/v7m3tYMbjN7aUoP2HSSzgxobgFmyvDtvgqneDIbbz0mzr1CvzUl2o/X
IJ92VLkpTJQWk86NXxE5kMec0FX/YZRMWwl/BxvRaP1Wti4xJQpBlj5SWdgkrwuNzIucarqDT8uo
W2O9Zvn1KjSf3QIabG/YR1sO7WKfNNGNdh38aRhHh9Cy116VmHCDsRGEFluReI1REGIW6WFMMsr6
0tkGTpreESv4ayM/HtJhrPzNV0zLBWQJrSbIUokQsUu3hMD60N1SrYM5KLHBYThl1ByWuisrOnLJ
6yFShc5j2Wg3douQFjRRNs5CNYfRjCoEsQ5whQddbuMOmZsPub7JA3NrZBEcq5bEpwDM8CyOw0uK
safdSReBqwbFpKVr6csYp47TvkyaPFfI+jSL0AMqN4Zb+U8iOma+9bFT4W/f6l85WUtG62IJgH+S
ZNPNEMYNeCwtQxFhKTLQfDnNc92BOnNjjPEZjio5wBbUnInoWHO6qoyqmohSllGRv7V4TiiVtZ1G
ULY+wBJOqeeKOv5SYfRON8efIW7pMLhHW73c1TbqGM0gIDlKufv6meZSrkODlJMx5Gv1KNpYQPDQ
M/LTxPCatfVzok2XWYgnw4HvgWYgUWm0i7VzXZGZVxTOPgnVrfF532uh8iNJ2YtSWGyxPQ/BzDDo
T0WF7DZLYyoNH0ikUyBqqI2BPyYZU3XqbbkZ332y7lrNvk5zvKswo1cchlgHuNZrq3E5Ego8bCap
CJ7ZSip7XizKWpLJMgQfr2YexWj6o0s8aw2wGqWj0S+8+Sv5eNuSjjS/QGi7X9LKYCLlbbfq/Ze6
5Yxoa5sQB/3dC7mCHOuTVCJcz/XBDpNDPqgvjhgcaymmDGYHW9yQWwR130HQHcvQCxee7C58FpHS
3n2CwB2MwyxJITFinwR0k8+DQ0r4MBnoksIMZYY8h5W5HudYjby6j11xbSUGk1i3sK4ajyDSab0E
30ybVuu6Hm4eYUbMtTldRh6WqpT/MHzWSzIwv1Fe3poWdu9YYHGITaLNJpMqJxFMtrPeW2ldFS7b
36osL5Ymdo6nId4piX2B1ncVaG1md4Bc6IGNeo5MjD7z6Db75t2OzWnfmtiEix4kA1hXqBB6zBi6
v7ZetnWqGmNhTUWu8tkTO2DJJtTBQXG91Kzgy7cZEPlD+KJZ2zE2bygp/gi+EKuxh1fvSXICbXTY
EdkmTw6DEy2kxQ38ATpTdVd49m/T8O2JkJ2dzmg4nYNDBjazXRs9EjvG2FTlEwNmRt2tMZDfTJwY
0JOUqUwXXrirwF7kHnQOHflWXZnjolD+RzS2VGIxzNtMF+twZZEUjHiQUqIiRsUagaH2oLCYCJO6
kUAXsJPvznLtJ7M1vvouaZCTzUZBRu+167wZYXhlqnUiNPiQxzb3NWcMQ+ZlC0ZpsLiWHFX/NZ25
YPr8Tzo5ARGc8AYb76yB1TX3kKi1UXp80oQw7Lb3fUFYHwac+MkV3W6skAlJyXrEcDmDqVDnGeIC
wAOkSQF2MkDxs9C1APIgSVAEt+EtoJvJsuQcaXa/b7KZfdMtJmf80pLi4TAnErazEwK54IT3tUON
ztDUeDNj9ZXq3psbRwv4gQOaJ15AUQP1idFUk+/QzT9iE3AG/OhPndhcvMXDEbnRkpnqZ4bMQSJ4
arE4mnZK7GztU0pTuUwqLJaB4BjWK/e116azQ4gADTRIane+66wNhVwH0yS21wWaHOkQh9AQOwAK
fx+0yT+Txh8pq0HAVM92yv+PszNbjttIt/WrOHS90TuRmDJP7O4LsuZiFYuTSOkGQVES5nnG058P
dJ/dsuxQn+iwXeaMwpiZ/7/Wt1yp1oqwsD5D4pr5SUbKWfRtlMmT17jflc89yKq9yTH058VT1yms
5sy+ZQ94pmvhQlSpJktjeSHNBH5FvvRE8f7R3Yc0aroYOBy5Ncs0W+vSesQPiycBXVg+wzzAuxVL
gpyiwTrEnOnN6IKTDLEoqnhhFZKsOEWY31oHnuaikSHN7fs44zRD/KBn2OzCR9ZWalFsyDVdCs9K
rqX4PmbdR9fP7nOS5WUv70ARx2drIPbE8OC7FhNI1KSe763Qp94TLNV3+LPhYZ4YogDL6lWV+c/2
mD37MULSyacEuID2siCBkhnWLxWBTqkH/AO3M49fQzf4KphhxjGSj3mMXwG+W373eZ7TGp0//RiS
YRcKGagai7Dn256bkoyR53g5b1r5ZLpARrQOWZO3Txb9GaeACt63BSLWkuSfijrS2q6TaaVL+ie5
zZyndGC6111RL2/wyzS5zw2hHri+Ajo/OC2Iua63iQdS25pnOsTJJ6eiKOgp79IXJRoLI5Cr0Nz1
HeTOTBfBuWpUc8UsXO4KC71WEuOmz5Elo59EeE0uWbTrCRjjVHJ9+lZl7ZucEuWEwhr2Jv1Jd1KA
Lm0s9Mhf4SCRSDwxVTXyK5HAqErHyULaeugR/FK0RLscY1WkcMqhrVe9AhVe9FJf+WVb0zFLGNGj
TVXQXda9hmAn6QlbGb9u2VAqSCMZBUyPiohctPHC3GCQHMO0gx41fS0RfObF9EUu2VyDAdpvdh+4
V772kytQ8qZyldImzQgP3MXl9FhI3JfdiEJNpzDnctujAlJSgdxVir9gF3m4RiM0198GJQ4OwFUz
oHliekC9Y6A1Rq6mgwdJyZNJu/Gz9sV3s3Sd2jQQcoMA+ZkLtA6LTzAKXoqiB1PVUSfgqJRGyAS2
CxYv3UURUUCFDWtUVoNyqSXu55l+w3VGqG/gqJ3uLYCUCmBh59xbTepubI/mqAH0PWUMvTZT/HXi
PNSWuSkVETwuM0y3rj8i4ieIpn00EpwM1byjhPwp9VxwYfjNvLGEB2fSEjXzr74/HCwnN5hU0hHv
5+7csEQYEpaOrTGS6+eBgEphqkDKwAwSrQiZq65jo8NA2cqls9yTzH1nd+5zFVADMw3Adv7kkgFs
Voe6H/edCwoYvmu+Gr9nQeRdI+r3mdCZmLZoMRpPRjm3p4ZMbKyi47axjB2FuYsxtc11TQ0R2z35
gESWXdsG0G4L0zl3ormW3nDvaQtKl48e2JvMjRXN7cHKkE4WtLY2ahFt5B1ukdmmbuHENT09RZI5
yGEP4dcCwLTSBl4TJqimJ2m01gX5lm4lqHCPxqqmfXw0W0o7BaqEqjo0E4mZ6dgvy1vuzgzdRxQP
zB+cjLDqARKGJmoqqwqqEFCzLJMmyuidU2FhkrfJAA9C8Zjl3KYlk8jUUz0W2eSuLnz7zm3HKycg
f9RNUEpTCyUsx0PxS3AXiaSsZujv5fCSXM9dl1mSr6zaT9ZDimdhAORiWLK/ODjOp+gyTI7cOZKU
RYciI7UkV+xMYoqZ62pUm61j3MVmuVNQ0Aas6odwyj+abdbvU7e4cX3AM5bhkNRjWkRVjGJNgAZh
IxNtraAyXqnkfW8yqIXKLb8YoQYjVflPCugMFQEOdlKThdtyKUTjBLNUepDao6+dDd4lFO5b7wnC
r9F1lgNGGiQGk+cDrO+iae3E825gIUxYkxyucwwIkRYoqOGNWovRJwVzi+gbyweP6hWSZoOAvNSW
L6zIP5fxPILpRJ8+V3R5soFo2ddmZJyQLzYiOOK2qLGxQFTj/JI4QOtC53WMb8aJYdIKh1s4vrQH
gtuusWG4aoGDrA8AW/X0NecXZ6o8YqGqjwQwu9eo8u4LO70bDLJkRGh+btzyjtwqqhQcMIZs6rH0
aH0qDpCHgAXrZGly+8vhmcsvkTPdhw3S9dbO76fRfnCmuaf8BYtmcM2nzkn3TODpW/c4KiuUxWw2
9k+szCHsoxshIAVX13xXdfqh7p8NMi1dd74hmUReUbqDaQHgrFNUd1tv7ncZzdbQIcKzdrGflBAj
pTkdqDQFdOnJDaa6yGqULJ7OJUkkoCq2GOpGCYRiHpEMl9t+hqcnr1q6bZbfM2ISuU1WbjdO2wJA
Wox8m9xnTghAmBqDRDrsG27KGSSjmX0KaR756bdA1/u8i88Vj+Lme6IZv72OWkdPb6o2DrLvWgpv
KVypulglNMu3zNoapkkoNgpjLRLnLoqyz34WPNMFhPvR09vVaJ38TcCCvlcz/TKqZMjDAjbhnnwi
9Ap90Ybk+YmlzpJrF51mzTx1zG/m4mks8UIKmNN18dQMro1KGY6qJprEIjraV8SW0CZvreJzinen
YA7ktAN6xfEUw9zPkCuZKI8C6jAJgNZc8n8FjjiurpzstY4uaddToMPMigGmY85OTusqwvJDph51
2zeztXZE1ofc4MiA5g4idBSa13J5MFWK2iUKIP7+XEwrii1XAhT/Ugu0IJ83LOoGlqY1K+sgsq8x
sVrriFJxpjWoARrCZbTLibWFyUup3O1YVlK2ogdF7xsmKkpCe4AUybzQ/kJCzHVPK1CwgMbstKoK
89pG65Il105Fl6icw7fWoQyc6+04z93VlFLKI6ehv2ZOcxlibF8JieXMAGFNhoTIIlZIjcohv8kB
QGYsnvttrTWDtrurjJcSk2zTe1g8ok1JKFkK2C7pWKCXyXlJZNcIZUfB4kmlhw6fHM+2GxYsLec4
OAXID/r8VXiPDtXRdMlMVRnBRBHjHDppgWPE/BbkAt6xqp5V21lMXwq9ca0Cuyg8T783WV/7qGR0
kKyXXNUl3M/F9SsAt0wGIl14wDEFTKABGSv7tJ9wzeQ31J5xVlc3yvmMAC1zlEsqLNrIgEdbTBCJ
1eCH1wnR1Lh5l0c2PgegD8gkp+bFLNtP0uexmDjerWytlyLWUPNNVkbATUopxXVoUVpNy4het5E+
dba1cY181ebtQytYw1gTWEDbX5TzW0eCmsRGWJGPq1dlXDhPkjA0WTfhJ7vAJOp2IBFo5hr3TYZs
Z0z7+WZ2UAr3rtuhWrLbQ0aGKLgXeDykfbOE1AzDvWW8BnHXP1o9oJlmYI0zPjPYiG56cuc4uHt/
QRk+HXtmcr5nPKXpGJ6FN2CjQdp/Gyhwln023tAlqY6zCY3Jy/38phjodU2qTy50j/VV4wViq4za
IXYACsfs4V5W8Ue7rId7o1XWqrcmbx/0PUmeo3OOnFKhRipLAh44CxRj0kNZov3hRjng/pk+a08q
Tq01HLygK56WrxNWMViIcV1/8QuHyVd/msUN3f5+7xHzacWqeLGb8N5oLPuuaDMsbvz0+5fnxHVJ
OqnUOuo7ul9tWbHwjMNd5iAobygfPC2olCbPyIe0Ou8QCO4Qy52TF9cuyFuqvLNdG9OGfnfxHM75
vWV66kK3q3oa4Hm+f5mKDXX+EtdP3njVtSVD9em9rh+Pfr4bCgy6o8cEvRkRyGMK1/BVl/nYlDtr
1tXwrHpDbkrUTQ9FAV+8sbyWK38djqH9VY4lxVrVqvtIIzLJRypsbRMFt14LUH3orPpK6KG+aWfk
PjVhcU/RkDjXCifGg9eiOHAb8/PQ2PGZchshBfbkfpPU6NqL0I64U0mtb+OmvjgSRBpbfq4jYNfC
V+1Ni1+rTgcWakE9vUTl/FY6YXWh+tffV9l0qxlxbY/29BxsG7ggkLsm62Y2FKwxs7tPyb9aKcN5
KSsEv1mONW4u62SrLPQ6FuoFFkJGc4QucxWBoNhNiMofDLISPXhkoVkW+0a2I9cO3KMiactt7AYP
S4Nj59mhPk1h98mz2uZYYW2FxzQegLSFTsB3WmmcO57kCcXF05SkLfGW42FqUokqKsIhlBmf03ng
M5cxAzYY6pkgva01fLm6I4qlA55wm2SAyhvmvyQrAPx+f8k8JEJzkqkta9+TK7jkhS+Hoxv38yaY
FWh8rqDLaMu3AFjb64jkD0igfbZiggupotKk83zrHOGxGrlbqUc1/dr1y5TrRNo3RVkiA3HFRgmC
CtO6+jT6ZAbIESr6DAN0YqwKC8C8dTQSBiAk/JJh3gDCgGdsDl9cc2vnzA6v5sjbzLS418J22+3Q
czpHT4NPi7fhNGCGitpXO+q4/VUyHUMXBjJ8lPh6huomrtyybvYWnDdvabaHlLDmoDhrE506U21g
OAaUgJpe+ca0l8RuyVSVmtGu1CEioa6PPJRs6FwHYSKQmWW9Zl5+3w55cBpdsNgqZQqc1dOBUcM9
eAkAttBrp0+o/PDLlRHk70ZqEGPzq2hl/ZiXmJCaFuCvq1JKjkJeD9Sqb6aJcbwY2upowY1UmT8z
LRQsVaSBQKwAW8F4tq9GyYJrMo8enDW8Ubeaj3slEdi5CbwlkpvawlMHIBL5M8UxZgFJ+6kDQ49A
l3o0UE+jDu+nDvZT03nFOqRvSUtYtNexMCGXI/Mtx8x8kBbCwYDr4U3I/DZ14pUxIZe2HWM4xdBW
aMMi1m4mY6ScVSGiYZGz4c/Gh8reWKXr3rC8x4RrSG9dcTr2qR3tWzU0L9KCvSEwWTg8IWAIOelJ
LYAad7G2wy7IPdbTQd8yP3GiakdRBZmJJeKtO8VqV4023dpe1OV5CsEnmUDOwH3UdHbfX3BTQISa
c5R3n+nXIOynN32LBYohNZ0gjLUpkq3lpWnpqBszynKUL+pgTQCtCfE7FSmSzqjrj/TMWEeWcU2w
Yy9OtojuunKwd7HXJSdYn+1VWNXF5v1T20iS09VsQ4SyuEmuZoCTi06TgkVLdTD3JLGFRvOIhbC6
KAfbn6lS/GNcrRfPNi9EdeNf8tr62C4vokohQQm5i6rMOShl+nskKPFXSAFYuep0updoDrZDY31t
hfOW1Fl11NptMZJoQcpOnjAnafYhM9kVMKL2kZD3YSvLtqXJB6XbLtzg5KJUuGpcw7zV0oI3lRKG
0ul4OmejBHOhNs3oqG+5j2g0kZOxrjUU1KD1Sa6arXkjP6JmiiiCv0mWkYPRuEdXZsV56FjP6tFi
rj3g4gK44dy0sDGjmsVOZ6KTS8ac+pRuCCF2xZMeFmmgC0W6YKF9qN2oW0dhgXnHQI6YG4gBDeB8
Xa2PhRPYH0vynPqcKzD3J+gwMT6N2ae6FUrgVd2AM7aokTUFjbjr/EUzQtitMDaFm1FhcmITbRzp
UKGZHFucUMek0psu94flsXaVC8+lY20nx8Dok6PoU/5uxrJHIvf5ODrE7MyZWey4nL60sGDOo6S6
6jYZiP2EgU/ZBeHzutsnheoedGmWF99VLARD5vFJcGAREB7dlEZTsQ3KRpxLlmUPWZnzq4RXoVqc
rtTgyWMr/fGoDJLkWohe7y+0EEhVoVqrKMffBNRiSyAZB2icAK5J+TJf5Nj6d21nHh077h8W6FEX
Wh0KL8vftfGx4yF7KqmV0B/s8wdVkWaSR8OFB+5xxjx5Mu1K4rajkkMuV6pd9zj7Bjip5YX9QacS
5tOKeGmLQShmKcdDRq4ii+ZbUQnrJlte2ih+mvAlbTsR+h18ab72/t14yAB2xf4dq7x8cbg+UnAD
2g8N4Pz+8v71949aOX+eOmbfP339/VNLLCFEsiNgW9c+jd+qikl6ZGqfJZM6NxBocbfGu0Ka67Ef
eljDPAGKnAUNybsSC4pEQeFz+yhVXmY3wNI/++F5zA3k6HNipmuVLgkKjQjPJtzB8/tHHAB9NJsG
/A8Pj5gp2LG2tDjQF3aop0eo+mr6UZveNqDYhf3ZEJTMnGa5e97hTssLbeV5owI8ElGfd6eUemwV
MO2puxqCah7r2znp9G3uoJiOtcczUlaPNi62XdA/1645HIw6GQ7UzQXIp9T51AvFLLDTPkyP2Dt5
qf/imhznoRQtuInwDtUYU+HlDL5/1C6fvn9US0o5dGtAFbKf5WKHLLpgL2Q5g6rmJU0SfMMzfr0I
/UXgJBV/pxW37y8gQ/HYNvZxEmJvBX65wzjqAPkP2gOkwTJ1rJt6eYmrut4KSWvLcfLvOrbHfeOU
Mcgc+d2Oy/b4r5cSl+tOxSYpzrXqxcI4RWoHfYDgEx5rLGNoI3eNftOiIceCAQWb6PcxCuRHjwIZ
g8DSX9Sk1WrMrmGJfyNsVIckR+MRMivjKZqxXUYhoONsqB8WhU3HQnY0/O7YT8I5vb/QXonW9lxB
VZmD7Au8YpewhI4utoRwmBOky7i0QlUyYSabqHYgkyhmt/2esuaqGwxBrvLzjYdq4oAKRt3QvD2o
jPWvrIvbsu7PMWYC7mmepsmI72kaJoo0zi0qY3hsBuoKOw39hwkV57VsqQ5YKfNxYTjpcvuox0Tn
tIJIQYTc8VpRX70PXFBEmd2AJOoY0oBtGAUhITOu1jP1EkK9hAPx1LBe5n5SxzpNNQp4Vmo4LMGf
+S6pa15QPsfCKrlvmOfUEAwzJAgb2vaHVsG3H7GEGyyyVmYO7dcD4bUiIoiloqXMvTgLXZDXayfi
cUhQePQUmvzpc4Ua5hpfR3R2QWQco1rc84vPca+mvZwg6fs0clCkrFMvg/zUUJaqIbWufZiZ67y5
oTdKaHdI0aOEWZlFLiBFT+C4CM17KiUrs/S+xrpiTdNr6zIm5Db5SZMSuhE4hPFZVFtCS9/FBVEP
2VizrBLWidonGUDLRQHZJ6cDGmAi7Tllvinf7JiC0kAPN+5Hf2eNlTzlqXqIo4fomz/bxlrn7bgB
0xR9FLyNdT4L0rnJS1uXbax5cjjomPxD4XwVWi2peYvpLQ8fg0S+9E5OdzuVj4WCPhUSjXoYl9hg
VxaHtsNclElx60Ws2uycHBFmdeE2TlgyZDMG3ImWmkTCsu6bCqCHIiMy1nZ9UhpBdhMpATmrYzGc
9Y9C4qIXNXmJACRzLGCUQ0LbNc9+lspzJRHlzb6/iZdHkqRop1GEI2rFGISHCPaSzD+noRXiFNNq
1bvdeEKLUjAnRU86hzvcAWI9hEa5H0EAGZG1BCa000tqiI1hVOZD4PcLHapgoYIj+Yyw8A4kZrYr
zA4yTBdEj0PvocSoot3gK8rdfdpuBtOLnizzk3B7+ZDXRfwEBvhYQR2+KltSrhF0To/hZCNFD4bv
swW1H9WaPNCJQ2Kjwfdz5pnldX631V04rawUtpnWBbWLKLQeZ1bTAJtoC5WDkI9ZiEo0ryhVOwX9
deP7UJ7sUDa3bWrgnUuXhwmzs20UifheDQWFy1Ck2ESgxKBwHw9h1I1bZFgx1QAdfJQ+7Acgz8Gm
GbzbkfbGPbSLT75p9G9SLIta1uvOUi6Yffmsm45yKPPAdWukzqZHgwM2nphUXRoFrv2edJd+/EaA
aP/72Po+hJYGdrphwHubKre4bfKkISHBN9bvn2ZTWt5mzyZIwHVANB4zP5OqpXEhWyIH5eAELzlp
Q2r28YJ27raxs2ZfKmzceK8IKGAGwgIDhqEMVHwWywuakGlj1iz1sDAC3bWhc9R0H+/jzHDuC+9O
IXOj9j3iyLArOiWykjudkVAIIRIRCmpIBGVNcSfq+WM6GMMjz61vYgQD0jthsMuFFTx4xtVM2DR3
vp1/0+WTZ+HrGuzWOiSjwcRvmXSOC4dSX80G/C6I0sbFLwJUkiPuSS80n7PCp6Obtxevgh1V5MLY
GQXKlNoS6IEzNJxmW5rb3p/u4qnzbpR6CQOky3Ii+8drEjJO3ZEIFRbE1AXJ8bGmL1U8vKJD9B7m
PttoWK8b07P9TdqEyTOP9CNZhs6XsSZMxHMAU0x0S9CxVAi/kAY+F66X4aImoDgY8uk+MJo90vF8
FbGE3NbkDD6GNUquYBiaDY5mns5zg9VqGFmfRVevSgB/tGEwnynx0muNPEI4wwhHktmLXes6GOsi
ol+hgqJDwJ6nIJ8azYC9GGTDtdeJ6QVMUTRZ9U0ehw2IOQSXVRyjYYlg2gLFlQBMpH4TTWvvVT02
ay9V1doIwJEswPqTzvD/ZNFnssa22gaGgA2INTps8ciOTwhnyaUe5bhyio8Fkj24IUQ4VE0DQUhZ
w9ozer0LXFYd84Rfa3STmvsc2pLNBxTj7JevzVBlbwhAS8pEEaV+XVwE18Beq8VWWLv3okSugD6z
2YVGKE9jBnXfDUL7Fs2IXDmOjVCljZ9Y+hrA4uzqZBTc7bJ2CDxqivBm0PFbntHQH0twuFR+wQg1
LEg9lT5wgIuzZzfV+sNv//2P//nvt/H/BN+KC4tEXAjNP/6Hz9849nUUhO1Pn/7jscj49/13/vdn
/vgb/zhFb3XRFN/bX/7U9ltxfs2+NT//0PJu/vcvs/V/vrvVa/v6h0/WOcWP6a77Vk/335oubd/f
Bfux/OT/7zd/+/b+Vx6n8tvfP7yRUNAufy2IivzDP7+1//r3D6aU7wfq9+O0/P1/fnPZgb9/OLyW
r3/++W+vTcuvOtbfNP46z/nw2/Dt/StS/k0TK+F5LhUyRhn7w295QRLK3z/Yzt8cWBBSC0d61u+/
1BTd8i1p/01gB6TD6trC5Lflh/+3v384b/86j7/lXXbB+Nc2/Lb54bfy99O77I/n8VdMzzNdy+VC
gsS4fP/t9Z76GT9t/leaqEKFwMIe58ZbRRNMJaA82FEsJ9q54Isc58apjqWNruEYxY/tIiA/9u1n
wPUlmQZj+FFiUFfc5YDxfjh2/3yvP743789vzXJRLitT4dPxvOX7P7y1oK7qlBBb67Eus50a1THv
03smvDuQTS6OrV9vzeJM/nwk2JyW1INdxzRt/cfNVZbISrhI1iPzjXFdzk50zAvM2bRbsEG1OEhK
Kj97VWRI3i1Jq2RG/H5KWjqLyEuZnE4DmJSi6o1nxbT+Nuj88gu7RcaeZoSRc9jtVaPaPT4w7IPm
YG9lles1dYp5pREGMOMajIWMh3AyKh3G1jzVjwlC9D2DPrMYs7MOv95r+RcH2bZcSYlSmY5retYf
9xpnF09tnr7MHCRhCjWApBVTYgMOPwjC6xZrF91KPeQ3Mgzrk05s6xIUCnrLBJWMQU6uyy5pj1Yb
s7IPZiROtiG+5w6OV0YFG7xQUAzbUcPCHkjnhm5FxREU/FJYki5ahCI5FEHaQjkr/UHufr1/7p9P
qqNd7iSbfQRI+dM1lAjZ9FGv1ePUfo4zFNwVHYmZ1DiRrX69pb84kI72BB5pxzOlpbnNf7xaVZ4h
Tg3YUjV+0vZcXlsQnE2QeZl1G9n09n+9OfWnHXOU6fFQoULBBt2f7lvOVeWMvTQeR3qmEMyOUxhz
Y5warPTjqW2sf3Mgf9qe4vlkCw95u+e6Uss/HUhWR10YDMUFzp6KtwjTY2+55dt32sCv943n3o93
4rItnHA84mwhlWv/fE12jsaePTT5hfLywQ69/WDSV/71NpbT8cNz730bSjnsiXD5R/10tzupjaQz
48E51UTuSnBNYXyruvL06838dFW8b0YLy0Rsjj+V//54VWRZEg1DnxDgE7yOqV6NUc069dW35nVQ
/j4o/2FM/vF5+VeHTZuuspWSjmmbyyn84Xk55Y3I9chhI94boekMx9Aat//B/vywjZ/2R7WR5bmY
Ly4lIoa+idHQ3FougJBlIu7f/npjP928vx+8f23sfez6YYdU3adx6NT5henJwRMGqvbpoc/MJVTY
+zcPwr88eJbggvAkvJOfrzm0+IVdaJ1dcl28RGZ1lk77bzZh/jTW/r4/1vtFrW1L2j/ds50/a7Nu
jezikTJnwTMfk2AVzviUM287Qa4JS0DATEmvR0BLtNj+kwvEFlrghDK5k396GI6TlBl3XHapTbnH
+3kH/6X9D+4rbWPIcl3TUSQd/PEiRALU+iRrcc4aeauqbG9ZpJcV+uOvL42/un1/3MwymP9wacie
jBm8EvmlmbJrEo/H+JR69b/Zl7+8Jn7Yl+VN/LCRSoxDOvnsi0WHda42E4u4X+/GX27BMaUAeGE5
Qv00+tqD44S9EeSXlPp9nW8a9NS/3oJl/sU2lqccJSrJZW3+PMMLKkn5LA15mpqiPbltYH2M81Ii
QKHflfqAigS+ppsE/4QTxbRubRPgp5pfGL2/yXm2LlADlgSXgCRIrHRX/YQbciYdmCjabNrZ+tNc
UgpRwW0xfJwlelasNUfK2FdNQJs0d3c4oI5jCCwXnCWZlIMJ1mWoIFpFyLEjSOC2RZKqO5QTQZEV
t3c/RavM1g6nFvmcI88Thq0n2VXdDlnrq4yGczC5+sjstFyE7q5MyJIxS7En8inYhsyFT11PjFy/
qKcKKiEULsRNm4l0q3cOHksu/NQmmqDXX+VtRnofPCKJbmrbOy85slvMKkSaCwuveyK9blMWrIHR
SiZb5LfefOehOMO74OAQWfUNmRDJhoJbvVFTTwpzIsjgLTt3TRV0IDMHTAWZ1lN0HKgvLSULDGfT
KST2XCzCuebVNk4xCfS9JqeUHCa4sy7KToNYerT7ywBPjf0QaaDJZeY5gDob8oDZwa0MKezQWoG3
XFvFcyQHvRYRSMKkxgk8SY12CkftdcEjBWUTPD98DdUxaJFa1zFinTZF8OtJ5/PUUIt0EiNbi5mA
0bn0qSTNuCh0XZvUu22aexNdkAz8z7kS07AvlKDg2+YTyifE6hiMcRNqM3sUmSK+V+TuSaQxjSDi
PtaCTuZGVUhQqSrPG7MToE/HnhU3ms618W5kIevsFjl/uhmCBgU8fLabWQ4wOAa4DbRAo4d2stTG
swMTsyZ03hLp6XUQLLKnRURhzWF0wNKNxLeJnY3LsmJDnZou2qCKMzQj2HqGB5G0qQBeFw3GxhHM
5Osyh1qNsW7gPU01NX8L78A0YuWE1Hlth02AOLzO95lB6zkMNXEBxSLbLylYmNoK90GXwcp8RyFK
0H5yFBUKlBjpIh2F+blqByrwNsGZw+ROn7RFpVH7BnqlXNWYfiLs/12LLDHBHBKztlgHY5LvikrZ
pCMRjyCNluzYBD1INtUQR+HjrtyWvAVReNQrR9GuOicLN1MQVPvO1t5VYVg3qjRaHLFF+NA5CMeC
SKKbpR2yHXynOzSR+cWnjPVkYnK68SYqd9FcNdd9hCekNmfSmz36mzSJrWujdEjJTBVbTURzHw1R
tSokMOXcgX6kJugWkBxB9MrAXamRMPauHyea0aCp0UflXzsTbUaWh/HaNHCSegVs70DB24F3Qt3b
mvWqVkX5JArMIkgQs7VJZuGV7Qh7O5eKvkQHUo1WJzKMAN1TrKmRzQY6oTniYsAQF1HtzvWKtmiw
DpVJetLYz1wWmCqHBRadey2dY7Dp5IAPSALCetxSMrV3gUmwA7IlhC4Fvgt/QEcVx9LeT04a3Luz
TYp3Hn0LG1Zp7qSxx9fI2c2Wk1HUFRC3vrwWMzB6REjVehaTt6asZ69wlLC289x2XVVAMKjHS8Tt
hVgXhUBYmGio+bki/bZty7VQhB3KLEYuveTghUlo3f4XE4beHxKLwRRDfvs9F4+/HhxY6TOE/WEa
bAumph6rCG+ZFqifhuukojuBICC9lDZkjKzHsuBUPOgdqxNbY7Q/exltUopK+TpzsFsLKXwq9WDY
pAuMngv5KHvzAsS1xzsmgqNqi+G6pIx5XcU8ey2jI8YhKT6ls+pQs4HgbUb0mpOHfKm3wV2nSzKj
TN6CUS7yj3JBfCNtjci3u7KrAuZvL5+CiAjvsezoWtjNvIqUBgs51eDuQjS0SZs9xQZeYS9WODgy
iIIyHsmnCEm0a100HglajVXAjl6XjmFfewMtGae26jXT8xwPFPYd+pUZHnNsFBPFauSxuP3T1CJn
IApeBnfAEBv2X1ujO2L59K/CsiHhTJSK/iJOtt7NXtWSw0JjCivEoh8OMdrEaYQzvsIPM4JBuMpy
aPbucInG/GWo4vsyItO8d9Dm2/18cHT/bfKTdO+VTDSQHX51exSwE/T0eWi/pjlpQIW5C3IqCjw4
Kefa9QursmhVODWnbOFh+Kl4nsKgufaUc3JN9wiUGc9sMyAWZvp3HRfVrYIFCz9gJFJRDTXjCz2y
3hEPePPTq4kuMU7yEGHDWNDj1RQ/Ez8wqAzk8MJnMK2DB6jLBN6q/VwexpSjReIjKF6XU8B1ca4J
3YmHEGVCDGZOOyemPmShIdXERRM/WpZ6KnItrvH8mfsor08yQ0GUzHG1t+oR6CsX/lr1Y4MSKP9M
b+IpQFn0yKikQbxGD7Yzwbxrz/E4R/fO1DLBHKcTTYVHQ8rjsISoUg2+ahokpjyV3CdGjk9mBu3c
H4Nsa4qEVXkdpPdmqJNdNqhLj5J6PSoI7ZETHdIwexsbD4aIcRfVNN6jASQLCVQTV1gh9n5o5ZAm
WlI0i9r8NyssZ5m6/uGWdGxqI4rSn011UIif5oS8dTckLzK/SOTjrUw3TRNexYN+pHSBofCmwbLT
myTFtCfL++hM6pQx80UNikC53cjgY2cSBUSLJCgQgWNvyTd0Pygk37gqJuLtmUkUX0thJFaYwJq1
Qt3RG3f8gGHdpvj3EvIfFYG7nZ+92t7Hwn0S5KVossA6Rr0I3nAekrwyPydy5yYWvj2mTs9MBb30
7dcPKPmnsoPDSpb6lDZt11WO89PBcJWVeeQuZReTYS+EN8bbDqgV5T3pdTC2wMlO+JjqbkcvnR3j
a00H/BoH3vK/ALvmq2xR8eer/0vaefW4jaTh+hcRKGbyVmpJrY5UO7THN4Tt6WHOmb/+PDQOcCyK
IOE9A+zuhWddqmKFL7yBTXUy6T0LWTm0Fsj8XD+6wNfUwgb5Ym3kWspN2D39cs1AF1e1yIOMWfIg
F60RQwBPYPk2wDfivYA8MH0IsCt3iDk9ePCOI16HmP6t3nyTegVOZUXpn2iPfxU99jveyl2Pg3iK
QL5BJ58JplV/Tvh/GNXWL1ZvcqrZL57S8T/Snd4b5GRIReL45hup/d6oTMR8U/SHj0Spu2p8pbOU
8FP8+l3VL7H/bWzgBBFZaLTBRj4D7XVoli+1jVHy7x3m86mi5lL55R5TVUwDyp1ZQ7GC7lwfk+in
Pn4B0nsIsfiy1I0vIE974/og6TBYZcWSbQ0puHni08nBMI7WkDgVPP3RJ+RK4ju1He7D7FtCvoWY
pRpc5AJgj432PbIQin5Z378LS6pQ2heWMEi/DDHbBEHgjqVmjJnju8Zj1Mv6ET3HjOgKTZf1kRa2
G90CIajkK7LKf64/XgtopQ3trHSUKgLg0qC3HCuRuTHKwnw0W+PtoO3AnOY1cpd2ppzZYenoVovl
LQItsNMi0sOTHprRy/qUFgaDGi+zK6nI0wOYlSvQmcOftnZzp6QQRKyFtpaQmuG5rLFpXR9qYfV0
QjHQg4aNt+C8TBdJdlRZkVw7UqNX9w04j7NrV/Hj+ii3qTjRFgxwS1VMA9jUfPnAWVlWgdudM5jp
vUZtuPPgMlq06b9NU4S6AeblJW5+cDP7OhkVVy01ob+eLA0lk34trRXK4vOYL1GlvM1UgOFEbfAu
KFHuUug663O9XVGNHY/fD9x5iw7W7OIuGoEMpQkOlEr7x5Blb7DDP60PMdUar883Q1DTV8kRKG1o
0/75476CWD+qmWbnTl0Gp+mR9ORizxVpcMnjXQBQ/KdOJr0+qCxuR0XXg8oxcHsOnDIb1YNx6ZWB
kqOFdY9+757/4dGxAofHN7LfRhvaGuDN9VF/z2U2V/YLw9LwM2BNzkZNUYHVOqJwB6oBEek7/uw7
3/Lg/3h3JdXeAbNu2lcOT3GevxEXVIr8VjWIrnlTwnM/PZR08WHvP0HVoxKBJcX07uhPFM/YbTyr
7Dy5+nDF00AFRgT/xMGDrF+UdOKM5Hs/xeMqnyw4X4y+nMod00pbn9G/KjGZz8jT1qd8Wy2d4iCN
L0tHRSj0O68/r6K2Zmjj6uDEmIqhyYb4gT5USPhPT4WspePOE4gsqUVu7g238p7lOsaoo0BJbf2X
TGt7vfY02f/f5aBOO+KPfeYBLHTBztYU6ULWgXcYMoojqWa89ZUXBtJ1RQfqzKuhze/wxHSTDuJg
6fhB5D4aPoiUAHrL+/p0bqrqOv8YBm+EgHVrzTsfqB14pRempaPm3idcRuja9a9u3X8y1XbjElg4
LJCxVKIg4h/KdfLsCm9UGTZ0pAgnibGSsazAI3fLe6pWUQHQBiZh3srlPaLZw5dcwKurdGpi6/Nd
+HzUP1VZJQzQKUfMfoMUkbi7pTU6CvcVd0VRP47oThED049ZH0q+jd11wj1TVmn3EHzM33u3TLTM
sjPhjC01NrQiQvHLRAYXx6RX9BQH4qW4f6sxD5rCPA01oo0fcHvtQvfnhTHpAQlU6WZhQIpWgAfl
RjihEj2J/IMyH/Iy6mFAjZlo3RWTGhzIKaV9Q2n3VCvDF2vKbeTNZsd0PGenxmYLEy6w13hpZjeW
KaHzUIhqUgQvdkBWjm7zxU9wmAfDE0PHQ8fgAW2OvRf8MuxzXFBJRDV1Yzmm6d7+iCn8NmR5+iLX
RzesbBjpBt+jwvSpSB4KXomxpiITV08VVJTGogwISK2wvxt29j9sPCBDhGWAPkxLnW08340NOEB8
izKbXL7twHqkNhm9aGEpNoZa2HjTS6sa1PdNlSd9dll2yC+aQVGwv8f0DEDrnyLNftCNx5AoefKg
WNKVvx8iHLAK+Ssxzlnn3P395jPkKdC1IdGYOins9WojsmK2YSMZjgSNHEF7EEjI8/pH4WKHgmZx
gPeLX4x7aSrfQuxNh/uRP6pxSt347rebj+9NxxpMA9E/ahvXv0Sn2BX7jWE4eRBjDNk+IRi2VwWd
tuh7XQNryB4k/XOPJroUYUds/8iHv238AqbQ0MIh1tNVTZ9/fJNihZnLUNYMCv4xrIs2fJZsZOSa
b13QPK3Pd5rO9Tbnw0+HDFqRLHMFXU83U0pvzJKyc0wYO09wNotH5ISUF7u04JIl8ENK1KjO64Pe
viO8ISrtc4sr3rDnM7STqslEF+MV3tFkyKrwSQjaQDQ5wc91G/CDpcEM8hpLMTVNM+d1ADOTYnA3
cuuM2UiPpz6l5HRlbyMtmf1/DjVdsX88931RxdTCRevQLfpHWMOpbd2LjDBX32vxxpG5fZvIAwyh
kaYKOrLzY4vgLro+Ih+dJNV+hm6CoGZkOyiy/rv+rW6fBcYxhanQfOaTzd/hQCmVEPXn0YGIAG17
NGA/BKf1MRbmouEsCzgDHioF9unP/1i33Ixy1ZeU0aHx9EkzpDOigd9NP9tIom6jfhAhhMCAREwb
dtjskgkgmAV1MDROiaQhxnCD8RinRcNBtr50WiNhnadcikF4kKGL6G59jr8XanbSgFdobHeyXzrp
s9GTSGsqD1C0o7dQyFL3aMcSnP3s0Hg41ki0DA2pOGbgt5sseDK98CnMaQV05UlvMR4bEPYPUOoK
3fB9/ZfdFsoMzZrwhSDmeAjmvf087EyTVKtx/BrJJ5gzbzQs96aKtJWmvZq4foGItje279K3QA4T
kCIfAlDibDXM1g0KxYxYjaB6Nc0uBD4bHhRedTkfznZu/7C69J7q3sb9vnAbaKC6JqQGsC6mfL3V
QposSprG7AEj/G4UNvWO8t8yyY+2Xb2tr+vC1Uq4DPxQtvnuYHiuh5oa61E3FI1jB0O958vjOxTY
7S851sYj/P2vQo3UrbD5NmwB28wlx3U+ra05u88Lq7IrYUq1M3ldZn51xvijFKhfND9qcQRC8pAL
c88e3beW+PtvanEfkU/zX1Mt6XrCsppHuoWQBJFypfxwXSl61sYue0ah2XeqTDbuRI6IAZwLfJ4x
3NsYfmG9KfNqU7gOEpMC+PXwXP8RLrj66NgxHHqYUMI6mbjmPqVVpr+ogBTvYhV7hPWvvHB3WVTn
LNC2yDpq88JMNGiRokeRcJQ+/+jz8Gcg2kMJD3B9mIWc1uCxJLfjs1LZt2cbV5ODKAn7mnvYLYZT
FTX+N8P3rWe6RkATC/o2Q6zVn23hYVVsYaouEBr5FBi0gNZ/ydIyk1bzKwjXFGX+eKOh1So+vtHO
4AJb6DW8NdFtxvJCai/IMzw3RVtuTH7hhkK1StNNJDUA3M2vziYOFG+EWuOMYPzvQpzPRplLwjI+
7FaB19z+QtNqY5rywk1BOga1l79H52acbSfahm7D+Rqdpi5YxLgRySHqiRkIXXCmBzSJ87lrn2FH
UF6nOHyIMhsXddrVcFOwbA9boz/YSVqeSxsBVcP1y43gbeFt5ofp2u8E9bZSNuq1FGGXKzuFmg/3
TSCwmtTV6u/PFe8lDxedXg73/H0w/W6srXEYHSNQHupYe85L/93L5Pcyct/8QQ//h/G4vIQwCQjo
gMyiAddTB+rdI+fYtxKEnpQ++4m8pXrXCNO9i6wKfoTehxuIQXnhIPMI8hxRFATMN78+kBAoJKWw
hNN03UuiVm961X1kFty5SqcnZCg/u46WSxU7tpD+6QpsIhAZwAr3VRH2zy6jUb9+0BY2oD0VKTUe
qyk1n23AJI974D4NN0to/tdBf3kqwtHam6Ms31fYg2wswOL8qbjINtBgMpBZwlvUSSoPNOKdrhn8
O7Xxi6MBUPjOU9GqWp/ZwhUCWt5CNozyDi/k7C7TZRDqklbJDjnhAwSUhywMv3ixOECYPBSG93V9
uMVPy6MvePFJ7G5S3Ha0ClnSU+HUIabpBTvqWHma/cuVveKdojpoAHSy8M2uR+kEvcq8g0PmvUig
zg89nMKHUJjhExQI8bnxau3z+s9b+s42p4sDTHUWif/rd0sWRRYXY8x3jpufelC+weD/6Rr9CXWt
j/WhFhfenm40gm2NUuH1UENTSm0b4xXbl/3RLfqLnVcanC4fF8vRfmsj2GrrI95OjlUBRE8jRmNq
6uxTFxEuSROCxylMOM4FLRIPse8IRc1SR9R0fbDbLWwSyRJPWhY31W3m3LowAMeyvBh6uJeAHAXi
v6yVNl6G6SdfB/LXo0yv1R/ZCiLdZpMaVXlBV3EfBGewTWixDaCqnN79FKZfW3kjcbl9/65HnC1i
GCLbkCiMmCMfm5QjaC94g/DgutGpVNSFi7f1hVRvXxaT0JXyE/hScoN5C1o329JAOSG90FBAMjLD
sBYtTQBRWPhg9KZXAEvK1jq6uQuP2M7Tk4/ZGP7ncX8ije+eezLtF4gh6Re1t5F1l/qy+5JFkwMx
mjbBExVVySmy6L0TxP3uJDcchq7+uTHS6Gfi2frBjhCS6AqUrosqGz4GYJ97OajHn16GOAopK5x6
3B7fpRjG58ZGWti1Ou0tnh/g8KSMs7twTBAwjJFEvQSt76ETBJGlUEMHI7IfZPgb+2lprU1YQ1Q7
idq1+ftaDEjjSXKUXzSIeegA4tjS6b64W/+kC/knxAi6XnDGqO6KeTwTYXxSg3xOLyhMgXesDOOY
ibq4L43YpXnYoXopm738gG57fNS6Tj4rIQYakoXYqR5mQAfHajhi6lTeaXXZgo7SfgJN1TaWfk6m
sihGwYah4E43Y5LbnK190XZ5l5pRdvEnKxdDqYp9PbjBXepZH3YML9fElwufob68Dykn4j/tCtTZ
ivpk+Yb2iHB9fkBQ2T6P6NA5xuCZ+NnXePu6QOTiNJj80QPzNQ1M6xwPmvbYW5X/ossGkpWqT5W5
acxd6dXNcSil6LOvWSOCRIpxIiFVTnqXmBvN6pvNRvpA6dOk1qgRTs8LVPhRpzUlWt1hNz/7qfbV
18S5MNOD3MpfNjbBTQuSsUyZj88zr0xFzuu7K1cGVNTHHJRrDM19RysA3bYiVLNDOKTq1yZohSMh
Kfsjs6P+Zzn45X1DMf5942dMw1xdoRBnyDFN+tgEepTXr39GZOtGnFqZ6Viy9DmtOugM7n70XSA2
XfEN7/UMd8Dwvg+Qzy1qJJHcjRrrbXvp9y+guM47oZBZzRYiFFoG+Tc0Hc9klndSH/t4jFTKBfk0
IFGj5X3vAT7DkDajLzl/eo/xT3i/vg7G7XtsGgrDw5/k/YfOeb0Oaa6DIrS84tJoUfTYV8Y/aJ+D
Ex6a+hF2fXAv5zDnhlSK77ANizOsBLzhPu7ovXSBH755cAmP0JrR6pH78gxuiBJ52qPBGYOxCPMm
e+uIh34YWdd8K2QRPkPDad8SuQMOpyXGLvRpgY5WXe9tTxZ7N0QHLqoFUF4vRtsfovexkDCm4dz4
992QtZwqYNQGXf9d3QBOr7viX7XKkYQXdfTVjoP0w/fhGraFcF9F2wanyBDml0DC4lkA7j5kCarn
k6DuszUgAKMEmrovFRm3LPzeXzy91M+ZLyvfMGUO7mNVwszLiuv8UuCTs9dCT3vwS48iNfj6T2mD
WFgMXOCAs11zNzag7de/0M0H4seB6YBCSrRKaXIWMIHXBHyemapT6ekvLdX+rSBrP9IVhH7YFfJB
TvOtIW/DC4axyHKp/WugZWZ7wna1JDIVNb5kOsIHUvvOHfVvZohnV2rf0F0+Uk2ZVJn+WZ/pbYxB
2w8aL+1WlTbyvNdZYG0RdRgHXwRKU2UfHosqOSr9tzLL37OxP/a2sRWuLaTYjGkwSYWQjZLobKqV
1AvEZZLkIhWfxUAP19Uw7m6T8pfSGP5BH991oLaomV1GilW6jshz9hxgTKxGP9qm+J70WLWtL8PN
ZUzXjVKoMpWQyKvnbb8EV8TItr2Kl3/SP1ffQKNJTXjS7eHX+kg3W2vK3BE5oSSsCkWRZ0GdT+XZ
T5qmvSDze5cL+0sXSwfwFBP+xCqUjY18G2RMwcyUcUHaNm7gV7ntGoAzRsspoXQjFdT9N3Dlrs9o
cQz1d2GVHPKmVSBHlZLgXft/x5DU6OiZw/f1MW7blbxgoGcMU5eFZSDLcH1l1rooRILgtdNT6EAq
5QjIGtPKyTDEpQYF4hHPTv89Qz241d5HJd2IT242yPRaQ2cFlMClQJ/uevzRCnyYXcABIuRo76JU
Ue9VtavBh9bIBedRV39an/HNqk4DKlNzZOJg2fMGTCGsUZQ4oDlFXuLemI/mnWyW0sb+mH727EXW
qbBRwrSnAur8PZzI2s3AWXWMPPvKo3AOMvFZGt0NIuPNpmcyYLp+84CnfvPsPoWfG6eJEWtk/m3I
I8H7IEuNfxjd2ruzuhHykIAHsr6CS3MDrsIC0mDSOHPXn8yQmj70Ei7xrCFnGms8YDpc/IY2P60P
tDg7Ygn6moBX6N5eD1RoadtJSag7Pio1OzNALDIys1/tWBQ4o8oREvr9xnlYnBs4J+BO0EJh4V8P
iUqrlWAOrDtKrr4M+gu4tkdV3oiWlgZh6aZLmrYPedH1IIrljo1ttxNEIPnwpfQVtSIExqzP68u3
cLSMiWAKYot2yU1ZCBn5pB3iXqNDZmtnfxA1rsVB+09e2eWDUQTq35ZPJ/o2UCYTmOEEsZ1dJUgL
a3GcqZozNcDvNQViV5NpxkbyvrB4BjAOnKLpotKBno2SFb4dJBqzMrFUgQuhf7hjcp8G/Xl99bSF
2J5twNVETDtBl2e7T297fLwhHTmB3hgv2FFSlqhkAQ1wkAcINMGkDx6WzSmUkEVHMGkE1gwxU31t
tADWExrkTbMzokTdZ7kHfjwOhH6guZG+qGnXI+YhICta1XDoKjTIIvIuNFWIWSsXryZ4NuJJ4of1
RM9298kSUnDCGwXejV52+8Crla9tB2kiVKMc7ajh0wDz6j8RBu0FUFzyHas5xOfgYDmunGk/1hdn
4WSCO6bHPNWVqWPPjgkKh83opqHhWG33FKWVisi7/1ySY0hl+6i1yWV9vOlEzK5TlFkmJj31EVL6
2XiooEcmlseGk2EeWbloJjEODDi0bdP+oZftVyyHKPTZG9f4wmNhgOWwSfDhf9z0HN0eQfmYnMUZ
pT65R3ewejTqqNrIWxazJ1BJFMkByzDJac//UQLrSbQDQ2SWoww5TmdZ9V8o4+9eiHe5V94w5/hV
usPJ9YpD6oIRXl/bm0iVY0ufcWpXk7vdEDv0KkzGScXJqbP4TKNlJ9ynQXxAObnDZm+HadRhfcDf
Qd/8a1o0n5gvr741bxr7GUG/FuimExTcDzsN0flXTJZUBz1bVERJtKUDXCLQapkQ/qPZm/BK0ia+
Q2VvPHuibI5GjDGaXRUIpLKRPgVZb9LAwvdaHuoEU8t+PKuxhGNohNPqxmZcWDDbtomakDExbxv8
rdr3WIFKkiP76SUyeYyGrv9iq/V9ViYfitp9rSqwx+uLdjsoVV3ZoPehIWFBRed6i0St0Zk1YlEX
1L+/WT7SbXpbPUTm+BlRC0wsh6PRmBv78vaqvR5z+k1/bMssh8qRqrV3yeI+RaUwUO5r9MrQvLe1
jT1xe9AYivYFRFaCMujA10OhIExXO7O9S9MXXGVBmb6GNfCM9UVcHEUDFIrUvGZTzboepesoDhbw
ly7yJLIm15I4qKG2heq/vayYiy1bJLiqRqA0O82BETZGLqXI6yOctuvRnqwDD9Gh7pAo3i8vlv4r
PPdETrixL5c+F7xSEmvGBnY6G1eq8bEWue86fmVLlBNK9d7NLfoRAsfZ9YVcHAomGNGfCRhsHplB
fETMuMhcZ7CMBIJg8a0uLOuxMa1y4xleGok2E107k+SOPvn1J0tku0QLp3UdyQZNY+QdHNiKMneB
hcn6nJY2BxGZMNC7mSpIs5FqXyJdznLJwUYTZrukSPdjurlyty8ncTrJDvfG1FGZz0ce46j1YZ84
jQUFyVdO+SQKj9IUuubqSQnLrQLw0gLyjcBfcrQgLsz2vGn6ep/pXO+NTDgyjSi7cEr9NP13ff1u
w02ZgNngQgfzxNU+HYs/bosp50oTvQwuPlWGOzNPXkCV1gk+stVW3XVhTlT3ZUObIkFioNmcgh72
thEUwUUFitOCmI6l+q3Sqr/fewwDhI6glsHmcTrBdTdgoRBcMnyNd1WPiXs++G9ILW7EtAuXu058
QTJA8AwuYxZqBn7S1hqk+YuEfjCmDP+keLMHKIKgFKCLQyiGz2ODKtz6B1u4pxiV+gWB1ZSpzp4U
KxC+Hxh1euFfQI3LPysW8g1ynnR7xQoiINn+Hhfw+wEl6vWRFw4BI5tU4WUycHWeQTY8VW1Fg/yC
Q4N+F3dNCXzKbE7oxap3pZ6JO60Nmo3zvVDqoBNPyIpUAcX6m6A1RsQu1LWSVY5VLNexC/Hqyom6
9BAYUP5dOKuJjgR38Gwb4QnL9x8xeuzrM7/FHdEqZr1pFQhotEKbfepEMqlN92ZySSOEQdU4bvCz
TuNzlsfiFOZZ/oQWBmrFNOQOvYtfbR+iEFPSpNv4JYtf36AvRPUKZPYcNNC6atTanhpdMO5sW/Qd
dqi/oCQWVjgPQlTaWv1pYtdBn6xT3iGxBvxKnji7XpF/NzEfrHEMq+UTGOXHpkHH1xafUBKvUCeI
jijaH0rMa9vRfAF+cDAi90GVpI2gZmnvUTBRpqyYLvr8rJWGVgeulkcXORu+we5OduTD3q604tci
8kjN4tP6J1+4F/U/B9Su70UhSi/JQwaMMw9t4Ep5rpD49bL6WCVbIoJLF8lE1JpeFxZ6HgJMBfyo
qrLoMuA01o3dd0UgoVEXr1qvflKS8hJVuDuuz29pIxHmsJ40RKk+T3n0H/e+m3vAFFM3vFRZ8ppE
eHLDtP2Fwfe/aFrg+iGe0U1+NfGOXh93cV3hok4P2+969/W4eqF1rW+H0cXv+mc8u7/qafs45PKj
P0r+xhwXx6KSNxUdAPjP88/CC0GfNayrhBL5rmz811rq3V1vVsiZqxvPzrQhbk4KVLup8AB/Yw6B
7GnUDnXWRJdUi9TPgEjKJ0gl4uv68i19NpJ3UOh0KIAPzc6joXQdjgFMqagAomvp8A3TuSd3xPu1
zA9eED0m8njSSozu1gdeyHZhEv8x8rTYf2yYWPFk2rEp88sGcHyl8thWElJV6JM3CFNUnXeiX/ML
3Rt4hnJ2XB9+cd4sKlMmbgUYdz06KsOuwBknumSdp/s7gJn1nToiHBIgCHS2C7TMMTIe3rkk9G9W
mFcb7emlrwtgQAPEwzNEvHQ9PnhMLWksiXs3KpozStz5ebC1auN2X9qw4DvB7U7v3Q3ioqhUdQgs
L7n4VfqY5NiJJwWdfv2xtoqNc7gQjAGRpvFMMWjCr87CiCDVXD8OyuQSxJgdWrGGkhOuXnGab0QN
i3OyOOpT24Xa32zlkF9pgkAPk0uHQO+bpeAWzAPWvctCke78HgPE9Z2y8FJwBAlTJjoidZnZTsGC
L60R9aCb7JrlgxR59omdq+1tCxKRWkdIeWM8tvE8/S4rzk8/hRigwGxR4qNZgOAp2CNECD9dtLAH
mJm+9A22NEgzIO9/h1sIB2bADknrnn+/mWP8MJr1c6CGh/XZL+1TukK/USOQ8W+gDYZJayEf44uo
hq+17D8no7cx16UPalgA26dG6QTWuz4KQ9U0hSr38SVXKK6CQLL3Eo40YVh+QbxmA4+5Ndj053/c
Oq0NkC1wm/gS5sGXNEM1K0TQXK/tk/Crb+trt/QMk66SddGeEVyw12OZCCiJoIziSwQC9txV1nhQ
qGE+JELKfppakO9DzTB/hnIXnddHnv7m2e4h2ePt4G4zSY9mmVGKt5flB1p2Mboaw8H4zgp0FNn7
r+vD/FYwvRmHOJrWLq/+jXIBuartoQeXXrDfxSWyK7Sd3VvpMyZbOcLwKjY+QQCiyCiSp6gSynFE
5OzYSDXYbtrM2EIN2CrFuJFJ3qSh4gbRWdd8RIlxKt9oki3sZFq0oGJINsiB50FRGUp63XRjetGV
LtpZUf4aWMFG32jhrkDHAU6XAgQH2YrZuguzU2Pb97NLYxbQboY3V5XfGkNPdpEIHbq4x40PsDwg
LUb63RMlfnZN5EhfY+cQZxfYDeJRDSFxaq5R39lROJx8o+3v3bJ7TwdJPlSSPmL720ONmhzqmgpz
YF44cx/lA/YB2jDsVLtWHiGGbqklLP1Km74y5WWqRDcM91rtlcjum+wSxnWKJY+R7ltMe5CAS/O7
QS7St54QaOOdWDoDfwxqzwLSocxgOIQF3yLNR9S7sLRB1uzeQ0t8/SMszm5SRVEVthcFjutjnqmh
5MLayC743nNPjyI5R2pGWhm32jHP6+q70IJkixa0OD1ONggPOjDwV65HrctiCAFV8OUHX3xB8qV5
67Quf5QsP9loVC6dHDKtqQNrU6mfxyqlkkB+yhnK7roPze8OVbl1VS6sIakwPB+UQxTlBicD9R/O
RWElF1epDtTNz6H2XxBaHwhaSJaz/r2WIk9qOaDUaNOZ0G2mH/PHG6Ah2lbpOIte6L6+RVFzCmiU
pbZ8Uu1/hkZ9pF6B6Cr4dDzV14eeXpfZfQkikdIfcQu41HnBNPaFmbalVFxiBLsOlV3734ocr92i
qdRjaZjVxmu3tKwmtwPAjomaN+9jYyTgRRpegher/WKU5bPrf+Cwve/RGRuKj/W5LWxIdLXoMEMJ
hms+z6glEx89zyS5RERuR1nj5OJaLUX6xhIuPKpAmvj7kWtmy8z5GyArtQiZnPxiad9icE26hOAo
6tBe8JAZ98i2rs9q4YsRg7F0lEaQjZoHJ6FehKJ0m/zidfHeNk/I0VEUdnHP9E7rIy1NjEYBVSGa
2mzP2a6UhtrMvbD32RvlF+xLxJ3XpgC5yzc3Gvbglx4ANm2ZLCwOSjqrg0mnKDMPbjU6qm2BIRyG
v5n+OuLxZY/ZC0Ur1B+8OH8RlRYdx7ZIN5Z1YbNQaST3mujxnMHZ7VVEhS+rWR9chFrmgCbBmrea
NOmQ6Fux0MLtBfCB3Q85mUrP/KIc+on/pof+xUUq8DjJBzptBKl7/est7RONYib/QKclDbq+U6yk
8ofYTv1LiK1tgIAfq13u+gHzZTN+Xx9rcUY6BZ4J6ob00ezBkQ1RjELN/Evpt8ExhAZ/ATLef14f
ZemahJ/Gs8ZdNcWSs0TLHmU38Hv2Rqgj8brLXcnOkbH1caOzD3hp85Cj0hv5Zv5iI8fzZAfllo7C
0qoCJIZBRpuOPHYW3pRtj3K0PEwV/uAtyd1/Qn988bB5NcItY4qlRWU5weEgn0ArfLaoPZhTSY5t
qvwN7WQ36NS9ncfKRjK5OCECtakpyLrOL2Rf6q2icdvgkjeWQHxT3wvPzyi7ht9yObhf/4KLg02Z
lQEAFYGz2Y2S100jXFbu0rqNu3NVO33sQRgnSo0tFHo0GxWAreGmu+aPZ7WHMVLmGQp+ReN9KY36
ARDV2Y/td88yvq3PbPFjYbLB3qAXSBf+eqhCL90MReCAQpzxKniyC8ALG59q6Yrirya0olt22xfx
JPyl5KwNL0qsvFKCf6wlzREyVjDrc1k8Z4BVJ4gWeeJNUEB/usyLJmVPWNETpmYn7CqPatk4gWSe
XQv/2FJ6tSC976CF/rcx+LStZxGJDXpB45hrigZM8XolgaG0LchM76JHnffo5ol3ljoLHfa8cLGY
z7HlapD+HvjTnV336UmR2voxtkS/sQzTbXLzQwjJbHyWgIDOg0xdBHpi14F/6b3qPquzQz3GX8PJ
m9FU+8l+x3sd4+5zLml/nbPR15tAHOoEr6WNfb0CLTa3UoOx7EUNsgfXwCzekN1PStMdesn7XEqI
kK+v+e2bez3gtLn/OCdxj3N62/jRpRk793MLrmtfx22SwcktpLtc+DjIFaXyVjb2uPFK3Z6baWhY
EaA2ScPmi4y1r+vKGPhd+ri/9xAy9BA0XJ/d7bEB8M52muiJUz40O5q+olDGSelz0LAqDpUbII6v
SOaOndbdrQ91e+FM2Hq+GoqDiGDOqxxFUeLtl9Ny0DrJfp0KZvskrYt9PijuIdZd97I+3kLrkAFp
GCHpSdPyJpSIzcirWpmSfEU9cEdW9p8QEPcKyXsY6AFIeX6WtQI9CoDmCBfce33wJYQWtv4zllZY
A58wwTkBQc3fEOjDSS+hJXoZ7ejB0uOXKg4/C2uLMbE4DLBeHkWydjHPkuqxohfam9FFkWI4TdXU
qMq/U1j4ujEd5ebkT9EZrQCKGJZ805BNGr9RUHqPL2aJ4ys+yeleKSM+Zs/l94uvH+6jCMJghwXa
uaMv/NUs6U1Q1Dd2Ftj0fSt845tRZerB9VokrpKuco+lgv4WtsuROAu1qO+ydqzv4sxsIB3ix3DQ
kGA5GnDYPvy2Ux97LLH3PWnuo9lpRgVxN8p+VVUXoKAd28mp9QSd4qZISJ06PdhLvN27RsTNJ8NF
o1+Lox7v0R7thsHOsz20gOIhSo12B/67PVEF7Cl5oBPu1V2yk230ZwrdM85oDbh3alKZJzo09UMd
GNZGWrHwGYGogVugKEXta16ELLyoD2vAYZccT69TGvE7x1qxMD5Nir8/j2xKuinIDnGDz2HoyJjn
qCoYtMcC4z120aLG5dzq2hMJ9UYIPIUu168FfXOqeSAHeTGA/lzfoV1dalU4CN3povGXl7WPtYYe
pp/L6n7oq4+yKzcSloWOPUm0DJUQNRQC/Hkw1YsQGi6mwo4M0/17FBTawyiUZm+ZUXVsGv+uBDUR
yG3+yF3lOQZx8cl22bvrp+VWsnYKTolQQYz/frRv4lRtqGgXGU7XY+K665L6Z0wrYp+gZAtEpPK7
nV3idGplmXymt9Q+yUVJEGNW1bk07fQ+9QNpr0ahvvH1F+IYfhl1In4Wn+YmlxylqK1asK2OnWWv
pjS+liPcOqMNzwIjXV/YJzyQn4jim31TaF/W1+X2LZgGB3U01cLoec82RCKNpV4mroFUZ1a89UkG
XBFvr0tfwf7lwtwqv92GK3AtEadhUMAk1JKuN6CUyLGwe4XP4AIvRef5X1GKpySoqYAX6cHVrfve
NPy9Jv21iiEbYJJ8njjN8E3nBzrEd8uMCmE6pVIBo5Bz7QUzcO9cd2bz1zoD9L3QaZySdND8FKyu
Z1kASOua0FCcpCncXdY03anC63zvg7Ta9TEs8vWvuHTKfoeAv5n5cLdnu9t0XStqpFB1rCj5bpBU
RtJ4idzwP9f0PtRcuYvoJHRAksCoREdJNo/rP+A2QCIDFKhkIrXErOePXugGFFwjT3VUJVYffXxy
nuXSUjYuk9s7mVHoB/GIQ4O/KZUlcVDplSepjmyZP/RI/pFFwQ81Dz7WJ7MQr0zj2AQKdNpBR8xW
s7SlCoCfqjq9rFV7Ra9OWF6fbeJcXMA/I7byS4zVz7LoHYitj5bSfarCVN34pouTRfuE8v9EvJzH
11pnZ32ICzz6Vf2HV2Y96g7iaCn5v+uzXTiRaEXR8QIZjULYPBqsTSMXkV1qTpN3p9z16r3edNi3
J/VxQCZh7+cxBqrSGfeo8/rISzPEqY5wV/A0kL5cn5KqSrB1mBgvimenF7VRY0R1Nfmb5gnl8D8M
NSFCpm+K9Mr0U/7IHYZYjWTfY5JRFD64Y3bMXf8eavJG5WBpRlNpSZ1EiSfps+thiLr7vE1t1RmV
6ljj0F4N9ucxVT6vz2bptP05zLxiYGSJpZWG6jRVihQB2d7JEHWzcdoWYgXzz1FmT4OfBK6HYIHm
eD0Y0p2ZYzju0pc5+GFm7Iklq7tWl/8PZ2e23DaydOsnQgTm4RYAQVKiKErWYPsGYdluzPOMp/+/
0t5xjk0xxNh90S1LHApVlZVTZa5V/Aux18ks4qBwdUIO/u8lrMGvr4oFsbdDrf6u9HP6WsczbeHS
9dILEaKeeUMMQJYMXUK90HkQPw8p6KK5rFBqvoQPkV52/yQK3F960w10cnbrZoTSfVPGbfY0gPXm
OUqpB0202MfJcBIfJtzZi9Ra+mpBOvEMath0k1hZ7xXxbKZulnMtuJSO9Lpa8xioEwyqbWXA7l6p
sI/jjMxuvyzzq5yUUHhgTyAYhOYhXereH5Ow+Zrp/XyfThEUXbPSPNSkdgJryZdtPXeZH+eVE9TD
Cpb4WEnDgz0pA3xsK2Re3Qp3dzstGYn3sbxvRnnZT1Ls3Na05D3PuZb4kpq+LGvmHJY4nDwllZQr
x/uS/HBpjFtLdl4A4f29k2ZexCOVe+oJr33XmPleplm9nKC2K6I7uli2nx+KC54MKDGoEqwQpdrn
JmgKaYFp4lU5LamysavoOS0iKJUoDPayXkmu+ZMXhyPdAjwI3QLc0J7NLhn7WlVBjVp0WXrQISwN
EmKRI0xPRWCkav5op7bsK7lZPsnghxQAA9y2SvIW6ea06yAU2SRwebwUa6UeHFO9hmpxSUfAhWUJ
vC4W5LzcB+uhq709qaewGmWPGkJ5z93LNTjbS8aDjgnwmsn2CVTys1VwtAa061kDwBIGsRxosjgH
3rECHSfB74feRvrWZHHu2tbqf77fl3Qt7g73gfSYUVh4pijA83ekJBq1kyNNP9Z0/DUM4da4Wid5
SYrp7gbHiawpReZnM6QEwAr1bqK7yok8udVmdzFN8CF060cy0XegrtGVC/hLkgUqDuX5tG1gls/0
bjbY+QCygnqinfbHYDR0B8bda6dDHgB91rXK4oujUX8q0MgIjs6vVieKD8BOqtRTMtFPSRqzXrM3
mWbkeA6fP9+xSz2hlAwLLhvo2qkhF8/yhxWmPwujocTGyWkN66tRyPPOaublYJiVvpkVCphsrTM8
u9F1zyimBrTtac434QxuqRs5VbyVFi17B+jYV6PWb/Gk8WbBrvCaJs/3EB86GwL3ZE+7C4BCIDNs
soEGr8rQ1p+Onky3atN0W0Np9fs2ilWf3gDH9LAvsANpPSmFXrYOGWzztWuCrbPRc0vZTMqiuhlc
oM8lIuLlViR7UZWO/2LfaQinPlbQGXy4SaHROe/myTZOstKRNNbib2bn7KRa/prTEXvFzF7Ydpp1
CMQEzI/oivt7K4q07xTCcry+fDQir6VrB3luyv0cCpuWGNfCr0sB+F+bf+a0qJNAdq4jNr+r7vvI
utFm67EDscysklewRyK3qG1/onCfVujULzNopKCZU5Z4IwEhemX+F0qwADUR7BTUAF0oT8wt+P1C
e6K9W6ZlobEi48FJ+yKo1a6jWc+KDjqcoZTU1tGhXpcSCywZbje11e1MlX2bld6qo1kLiO62Kx78
d4gRI7+gIeIaHv3HxLfgXRIBOn0LOJZne1WSLstssiMnUyadB6ek4amrs+7XRHF8U2nNrdppjquZ
0f9MJ0Q97Z8jCyPzx4HNJuiYho77m7Yavbp9LIyXz1XCBSVOQ4No6FAV4J3OjXZnjDkph8I40UkD
j2IGsL9j5ECrZfk1PJBLEg9/AqLuUAVBvu3vuVikF8spHvRTsRr3WtrtOAMVoNLVLk2ra7C0l6Sd
LZHBUaJRDctx5h5IwJcOogMeWvZmPDbDkryp1SJRSFzR8l61OphGZXK3Dopx6lSFMGtp1m1fJDkU
suCuzIuJ5xeG18BrL7gF4gaDI88VHbcZZ7IkuitDdR5BRcmiCiVT0QB2Ddn80kozBM0Mogyfkr6/
V1rSpCLUxRglKQPA9J2aJB96e1kl2A37OQs+F6ILJlpcygCIBF4I5UFnc+oMpe6A77ZhDTD+mZN6
y+YXXlgP/9Dh/LOHtOJKmHdpgjgEDilbkhAf+jfVSZOhoZDtU6GtR2lWfuTqCLEd/fRml18zmizW
WYxCqoweMpFGAqLsbHLroq7t5ETOqa27V2cuHkeT6p3PF/CCF/fXGOrfG7aEy6zA8uucqMbYmu10
0ErrtmFi3mjUL/Gst57Uh0eHDvrPB76wkJR84DxTwExn17mkjFVBy+28hicu2tsdqPuz+45rF7Zz
4bVEFVck5YImFd46qoZkNEhvZ4s5NXWWrk5Cb7Gpv3RD+UVdgUGZltdGNUavlASDnnUljL6g4tAD
iKYq4iDik78XdwLpm0xAHZ5WU98aknlLOvyhs7gr+XwtL+WR/xpILPYfyjovnYkqfAYaCICUqsQN
z3+W5jK4AvogX0t5U/TWNtOs7XC1J/HSypI/EuUSdE99SLAopRnpvWwLMbW0J83IzG9kndrA6PPs
VpcpqHU6suuxubRX7mYvZeuoNtDegYmNCyX/jhH2xOXhaa7y5Dkf5ebWzM1fCpTDHvAhOWwGaX6o
sN8lPOBdf9LWiGRomk837QK77ufbcGm7wdmw8KWxNNyw/r0LQ1+vpgVN00k3kgqg0eYlVpT7obJ/
fT7Oxe2m8IF+f+7/iPPO5KrS0YeLDudrau4ECis/oKqp2kf6o70ik91IyrxSvUZmeEFXYD3+/7Bn
UkYD0FTZ8WCfNDn/FbbFoxmtN+lQQCMnN5CV9ncC5RBUiuTKObqkK7iKo6IJJDqK384CMacjSdhm
qX1CtLeJ02xtrToBCtN50JNvPl/c9/bNM61LkZ1JZQeRMyVnZyZMsXvOzFoyyyZrj3Ha1Kc1VvuX
rOrin0uvK0ezGuZ9ZabGpoNfu3W7ptUO5UxjyWDNvS/3VnzThMWyadWq9WYJRVP3tnQzmXW9y2H3
dou+jf1xMqh7g53Al0q12K5tGLkVjOgewbt5qOtl9LuCro68NK4VwX+UVK4nKE+jSI2mPBywvyWV
29OM+ffOSR5W8ESbUHEluSSfXTXXKHYuaQeu3AV3mkxMe37LlJo9l6gk9U+VCRxkHkY/K30+gij9
rTaiIDSsLSTsV+pTPk5P9ClzoyVIxFBMZwdRlvEmNe58TmMCBfJYJF/HyFk3XEDVV6zKJcmkxhUg
a0IqzMvZSeQwgM8NPPwp1JebWlZeu5w8nCPJe/qTr0jmxbG43+EQKBR8n98spaXUq1piW6d4hKS6
L+XHcDV31PXqYPqAbPz5Obi0hto7869Aqvjgnq8jXT7Uc+FZZUbm6U0M43DUkPxV1vlK9HvBMYVx
jhsIEvSYj3MRoXzBWemZ4ng30r5t4tex1X5+PpuLa8c24boJW3yuQSqQXIdydZCIrnzMyuglU2Mo
3aIlp4i2vQaI8V5Pcq5DCGlpzeJCDF/lTCymwlArJ89R0LGa51uF0oYHJzOSHXiKyhuVS+ZbLTnT
71qTu1swDLrbJFatuzkUujtt8m3dhusxMfrZn0dNcvUi128oSliutFReCoUdLn+5HxVAhpiNvxWB
DWJ14tStc+pnjQZSo1/uK72QvWmpl58GeZbdKBnLMVZL013TwvlHnQzitBb28VaGki1bSv0hkaTk
BYQtiWCUTg45kpTIa7S8/xdmABEREJWiY/JDBcNkcj0XLc6pXFbnNqc87aBMpvO7to34+7B0zhVY
to/815QsgSvOTQi4HNYHHLg8sqn8knCObfBZ9mGS0pS0rqCSUrRxDLWu84Eym3xZL4pnyprk/Qh+
vs9dFCTxcR4fsrpNA8iMR79oqnhnDJW5H0HB2lS6RTSvzqYvLam2mckbZJqSe9O0FG4+2tcI2S9d
EjMTbt+pgaB2/KNGTPR01CZmMo63Q9Kk7rLWN4s2HjsjPjZO9iUulNpD7WyoOvjRwJH++QG8pE7+
fICzdAJ4rqALj7JzGhdMdjLDlUgZSLiNm6H+F3pSQJkCLwpWwYfDtxhqIdmh45BqhO6olJPEZx+s
11Ja6QttjH9Rxy4qy/8fdIDQPX843xNpcNmO6AePFfuQa+sL2PPuBEv6IEtvn6/iR6BaIZF/zO1s
LIFauQBWH57yUo9wF5RB2klKbD+OU/yP3uuxW1XOfNeabX5jVMp0r8X59IXkvO6HYLK4E4D5N6bW
F5NbxEl4W3VZ8fXzZ7wQkoPnTc0kfcYCJfTcWUujzliiKDy1CUR+I+RLO8UKTWo1zRba0rTpFHea
O/3K0lwclojyPaaEPeVM5Vb6pGTcUzgndYzCYKiK9KhUIW2cQ5sfMq39EU6wvH8+1UuGyyCwol+c
TtwP2N0GCZ1EA7HsVDbhHFDblHkgRLbB56Ncmpm42aJPCDUEAMjf8rVaaohiVhllbryh/2kqDTSU
wSQ95MU1qpeLocWfg52dUwkGAO5WdFCWqlMYFbcjlsqy/Hy4KZSXYnrqabJRiuVK09Ul7UB9Fpkj
gW+Ajv97inRdclXb0baWLetbnUb30yy/ZEp2rTjn0lJSn6MhHlSlfahGxabUXSsU+qDXh2QIj4MN
n6Uz6KWnx0PhdlZ/xYZc1Lx/Dnl2YieNFgmL69dTHsWaSynjrZ0aNHkpnpH2+1VyHhSn/uFU5dO4
OA9a0Vxz5C454OTixK2CaJQ6r30trNQo2ymWoMmqX9cq3PdGf6zqABd6ccEB+QGL2b/QwFStCI3I
zfWHrHVOc0Ddp6t0ctagUTowMSrPKtP9Ol0r1RSrd+5oYdEE4gfOywdPP144l8MCoiAhcM99vSHd
dc693LdXZnRJQEnEcWtAVhMJPfOTKO931MmKooekNy0PRtZpY5lj5cbSeq1b7/JQ1GdCow3W0rlL
ZibkWKY2k05mSoMDhWb2jdUW+X4qdfmKZrk4FCk44FmoPf+A07Cm/TjVjROeTCuOHwdI6baaliUP
SjKp28+V2KXcAXf0tJCKWOlDoraN8260pUI60X/L1WmVOdKmz1OqG6qi2tOPPQZM0nilOn7djXK2
Xhn/0lQ5AsAJgSov2r7/1jBR5CwdXmP0QD5qCdo6WURgbuxMUCGvWIVLMvnHUJb891Cjvlj5PITR
w5yONOuNR60wfknK6HagvH6+qheHEsxrlKpxs3qeYDSA4TLrVokecrnc1J11p0zSVs7MGyk2rwx1
ydZxcwqqBffbQpf8PashClWpraWIUpNwdEsj+l6b15C1Lk2HywPuJQUGPw7c32PYljTGq2ZE9A9F
0n5euzbIDLV9zO3uZ1fK1RWZuKibSbCTACEhrH7ICVOp2TRhZSEUegy0VtP/6mzSNlSmEWN0ZRvQ
Mqh59Rj+zAZ52K1JNnq2ZNTXrO4lFc0eYv2YNvCoZ/POhnxQO9FvSafEYbGrV8ec3pq6/16366Zt
zZe2b/9FisShzkC0eNJ7eX4e5gkmwEKPo4dCS6HDhGjoUTXNkTJV45qQfjz6pPc58v+FuTpPqFnt
ok4tFaoP/WTerJXsVWX5LVuXm8aK/USXvyWDMrmldo1B4T/x2Z/WgbgWsi9MvSCxgMb9bF3pSigS
ldT0fetY6t5SCryYWa9oNC3lA/wf/XOcZotvZ854NM0m9Wm2srfNOFibKQ6x0Eu5emnbD3D+KJCV
DpF5u1aLcqfakC/1Thpu5Lbut1o4jyDNpeM/+NTqToGyMVjRps+jAhOoW1lh+kxvcOGaQMdtnCYC
vMNonW2aOduxjanOoZFCp/lVS5MEbik9UPMl861cjnZ9rtXURthc1MfgMSyyOnk6HR1unq6Az7Uj
nWZ9t2zXZrUP4SJlW9Wekn2ZjcWhjpLSa/Rh3VddCLpYZoDG2NPbzKhQoyS9nj+wN9Eh6SSySNMg
OW5E+3RgFpO2aQpnIhrM1g1BtvwS9U64Sy0j9oa8Gm/GZU420hSWt4u0DLdFnxWnOjbbm3DQC7ft
ovS2psMc9vIq90upXN1q6iRXnafuTg/1dqObcb5z1uSpcegYkWVJC/LCIljgUm8TD2sZ6BQDuKtG
W4s2JKvPQW0OUQ9PTB7JJCtyQIvTXM79KlxDyGIWGlxQuYESqWWQ2EC4OPRy+tBiDneKHUm7QdFi
GlaUcbuylYEeLt22GRzLmyTJ3me9ufpyk9l+MvSVW1aG4w5pLR0iwFWDpTCbIJtsyy2qTHKTIg09
qkisvRau67ZwDG7PtG41XU1OR2+pAUpMtBpeG2pSbj5X+ueaWCewItdIeIs4fuybVqqG5CZc6LRv
FdGTHFbT6+iM5bWI/fzYisNDtwiuMllAGi2FRf0jrBUlJAySWvdT2+z0ZTpZY2a4Uw8ISbMuD42c
vmLsvyVm8b8yir+PTNmHQokKsAjnzhZVGMDXI/L3czfcxGH8OmvTFyB5uv8xJ/E+jnDncEto9T0P
GbM6iQlVM/s+dlwVjhW6Ya75Ah9uE97H4D6BjaLT4gNwRrv2E6fHtO7HZjf0oXRnRml9a0QDsksW
DezpKfESJXQ2YP+hUzjax74q5Ydcz+SdU1jDixkOztuSZMvXRndGoZnWgR6pdn6NGpWuFZgdbjAa
1rGk8nTTAxxbuI0ZSy50TdZx1EYZjEz67Mqogm9+BO/vc3k8t9rnUxTW7Q9BMcMq4mns6dQMwEJH
llx749CG/izVkw/63/8aUYnxLGryKGQQt/7npbut0et9BILUfdgnG01vX1q8RSjNA0a9L2o1ACxn
ayf9F0OO9tn4v5auvw/PdtL1LtyUc/5ja4qiAfpO63+QGmGXzu0WVyXwygB8IqCi/l7RMYrbWU8b
8z5R5dMMO7mrjtOTbRevUuTpo3KtM+fcOX6fEoeA9ihu9xT9zE7qZVTas970p2qMFS4QR2kH56JG
YBxda8bidkk8/YfZwQ0A66dO2v/cKpPeBGGFQq/TOE20Vsgk6LgsHZSf0jBFI9CQcnIcmjr3LcmE
kKir+19OHdY3XNpLd3I11B6JfO2QE4DRy1X0T9liqrdNApeCukrqUW+Sn2OUvlahMt45nHG31Rfn
TpPLsfQkR3XHHv5IJZubbZZWDNgXs9/Xfe0q3aBQxtq389ews6TbQVfaDWXbqk/Tr2y4VaT/pkKR
jxRO4UEcm2waqVK+ykS7jR9ydfmcxkl2oORW21X60m5HWZp2eewsG2Ah5JuRN7qatZgbcN2a26VL
saGNnQT1IuVHYF77Zzlb8gOw+OM2VBWgKvKs3A/m3FE5FBd+2SThprSk2qvNOArgblpKGCHzCB+k
inwMknqMatii5q4XIMTQmAQ0SCYEB8aPBQSkvYU/cQD0qtjmRpveR3WWeFUFXO+qpdEGJNl0kzRF
6sbR0AgQZWUjNyAKZ2Pae1EqyySN++leWlcfj3oDKKx2WGhw9DWqmNx6gWZAA9Vi3zsZBd+DsSFc
SB+LxSl8zGPrF+VISjxSk4co0vQbq2uUeygijJt2MkZXW8gGj2tYb03BMNrPSe4brW26MVmMu0Se
ikMaNooblVrrh1GWBGvULY+kTNM9BTQLD9zMu65QTdcKI3sTTYvjU6hsuWUzrbvQXAvPsKvOK+ey
ejLTcdkORmlstCXKcl8qKJT1Vz0sfnSp5GWo0KKevLb3jeVQDzB0ZKOyV+pc/5Km/RxI+fBVUWP1
W0aFgVeSvwElvNG8bu3sIE2LcYaqcoz3RW2pCE+yfB3oJoeRgcToNizhkA5lI39rKgPiv7YPwf4p
LQ2nY13uh7xeglBtp9M86lMQK4sB0ymdQU8rl47f5UHSn41Sq9dNgocxfpG7NNoNmaKzkRyujWbM
Mm3kQ6g95jUQh70B0JWZRpMHaAb8ejCLsQ16E5Qw723NtDB39Yhcdrmupy73p7BqFysJI7lTAQsC
qsgdyjT9WjiZDhNjRKZZLxN5n05rsp1TVfLCzum24Vgvla93S/VUFuQyXQX2Nr+QHVDAnXB2NUpP
b6qWkwsqUedbcpTftmmzLc0M4Yn9cEoORENuOoKeAmDC3FRuT4leQUt40daA8nWBXgMVAzafvY2X
mqv0hwImwjlQnPymlHDaoS0TL8zKHptrxtZ+DB+y7E2LXvh9Xn7ps4WcWC5XtkFT4ms2kz+G6UZa
fvBNqrEnTenyVov9HAHby2Wivj5Is8bVSBTySjkee+VXEX+NpJ9c8xphGWRZUEK7YSXccz8X2RtF
VRvwKzx51d1RqoJBeS7MZ4MOd2X8pjeWp9Typq7LjUlvIO/vx+om79I7pzAOo/0TRAcv0qmd7wOe
ydHu1azynORZ1R+UYrdqqm/Q4bDGb+GgudFi4v6+9M6PKUtdB51dcF0HuJTfa9DqFOTb+fug/NBG
MI1JlOkOnMs5pdEdbeJBFN5OjVK5bR35OTcmIVhNYZ1tylTCUQbXIorIlTwoIXA1VsD0k3TBX8q3
bTff4iG6C5x4yly4YbX41Nu6Vats1ibnv8Cw000WqqyvJh1KLhxU82ZSO0/h42YEV0o2BEBJl24G
6n2opluEYGcQlnswjX1RlF4+RWlyV0dl5crGMmzC3lbdEE3pOmQ/3JD2Sji17guIAeEd0F1a1GUc
n/YwZvWx0ZS7jvbwPHR+yVbjtmGe+s3c1a7lSEcoC2jSz+tdog53WKVdxYQVqX2eqmITT8orsBOH
RO1A9p6cR0iANxnoLDX0mQQM+bGBhmBUjC/0uJUu7SdHadSgJiJMDBNP1oaDLjW+WcOIqXe3zmL9
hGAwUIzBB8mK/CtUkayBZklP1lT4qhb91Gp9K6fLHp4Ll2iUavM+um/76GCv5VFu0IRKcip5BM7t
9zAzv2Sm4lFDslmULmh0NViawOFpDe0tA0I2HLNnsMxcw243A0WRlrNvhh0CJcfVoafz2gCWbpQe
+At7WvU9URpL1Mi7RJHcwXwlkVo0j3xMrqNNqg1BPcUB0qeur4PyK5QPWhG7RlOhQk3g2HYQFM7L
/WLMG4pffML+HSl4F3XjzQuHQE73pv3DmKdjxcGm0XkTZ31QVYtrRYuvGPs2Mb2+BQwtL7aQg7qr
rQSl+WsaXjqES4ujbblY7CWlMmkPbO3iReOzotxxFFs79Yt+8spJuzGAtVmhjCy4heOphLBCpyBk
NM3e6NByheiDMuVao70dajqoBtn4KhSPNpn3rAa5u/ex9bR+VqStrjXePCSeVSyBI48nq7BojJw2
ifI4SJG/8JK9FN8lY/JoGPdQM6U2+3xPBioDmkJTv2GGfY5xWvY7RRd4YQ/y9DuTWy/u2g3z00fd
X6BEXR/QaywSi9Hbwy5dwVnVm9Wz2dU2Q1fnSknVOUAaC4Eo1lC8xRfAmTlY/N0KVgI6oygjF5R4
mRDenFvXaImBW+2b0chgGVGtxNvGbnEb+Ggiug2kGJExDlr/q7bDHaIgG/3WLNMRNPvwBcVqo1B6
+TgQOLsZ9UHsc5k636x6EtLUkcQZy2bX5ZiWWA3aZHJctEol6X5Z9PsOd4NfVSf9JQ3KTcdO6fVv
9gyjGag2TgZlLX6qcRfBt6x5Tcn/EixpRaRtK6GrhHUg9KQsLc6BoUGz8bWle0DvSobqdnL/IMvd
Jh1phASlmWgSeEx1A3H3VoiekAZpeROT5grcXQbjcV2tgxVWW45LYY+5yxTDWd6tfbSjksdjdyR+
YDGGvtsg74NseUW3eN30RiPsjQEtWcwyV8NX4jqvjKOO1Mb7iSnV0jdCwdE97AQZOx8uW4lobNhN
1B3yleFkI6iGG0r7wojgoedEIk/ih2l9CbnZ42nScRCKv5ei57Yyt9oI+2/xqhuh2/IIcFuAgAHh
eSxkCu4fb1YgnCIpoenHWsbxNJ87+7XuUjcPJXdaflX9ftY1FytDfIs8bVtmvYYHi6pIqs52bM9k
LVCy6W4c3vKbmC3KW9Lu+QUAfteyn1pOZJwaD3xFm7w4y4Mu35rZ92y6hfWKEpZbKcXpEVVudep3
+J61Qz0I7fXC9ozIHTKG7eHNc0SAaP9E0qhB9+ksZ3GEIXqrpqecM9OYM4z2w72wNityLlaF52CN
eCaWlH8vzJgPvC9JWX6NV1/oPnjfhDXlBHLXEWjGHvKlgIXk+M+WxJm/X6OvU7KlpvpuCB+s5hdQ
wK6+vhL510oqtksqv47KDx7S0XO/iHTfVm+San63i4xeomVz5UWOk13rqD7vW6Vwt6yyW9MSK/Rn
lUETnP0W/sm8bCyOjj13bhO9Rvmrrd2LB+NC2k2Zp5DHIkp8sbJU321GyPF4WlpgfdAZM+UFRbRX
ZzkwoSLQjGkvqZTwZoHFoeYgOFIajNSZIgRF+SJUIn/Mddttx9+QNXtyLN2PGV+rhTvWLi9f+L/I
NDrZbzg1EUFlL9F6I14XeqIC4TYbYMk6RMbiLbgY/Wx+XVdKeNU7NTUf8AFiC1d+J6WRS1XYI88S
ZfIdwdyR+WbJSj+W8TRE1W6h+qFoaCdPdpZRglDP9y+UNxaldlfho/HJKoVXGJoWHTAgHA/WfiUn
gj3S7F0of1Fw+ubkSfh/Wt5+M6r4plr2sRSUWuAUEWgcxIdKRG1zzNsPheWPS3cvTYuHkImpaPog
VknoAGQjZLHMxjn0Vb2tBu3HgEByTsS5y44cLv4hVETX2I9CXhV2NTZmV9fmW0RCnGNwr51CRtVl
QgxH9kyYw0RVvTAHpHrRHpzc9p1KLl1eX7PshAmN9f4/isB0/Dj7FWa/TUmoeeaPRi1wI8032iM2
oWQB3qUGwtChZlhjhFj4unzVLP/WG+3eLm/X0Hiq1mjDy8JPYKLvnq0RME/FeBDPMhTZEzIEwsUW
N2BUNV93FuFCWkCm9lDJV0a6n9u3YSbjzrFoUq/Ut8r6ItZUnFa+inYkN2uzoziOKDFItJFfYOnn
zWoFwhEHxvldIQrPspTNQ6KBLUEJaWRTw9+LwgT+/37ktbeaogu+M0Q90ZYXSqpv8SmyRUGTd89S
9OXdp8K7TkvhZM/Dy5wrQpJR2lTNB2tHqlsIPScJDFaNDeE3uSJY5KcZ5ndiLdkN8Vut5UK0wDf9
R7h9/10nfvSEL7AOu2KGIrywMcgsX4RvwKu29O7WtnONreiMt1qvAJQbNh3Uk31jBWBxAW5WuWwc
SKqQoqdPJgTfYJ7dj3DmsUc4iNhxktA8KAdD7ELcD6OrjP1psjPSc/OtMtLEYT2DJ6twlhld+DpN
BVflOhx5YeyJPJLuuzmHAZH6dnYGF6OM8PJ/sYtNLKGCu+p7bjVbWPxuhNJ2cNZHvFFUs9vZpZB1
FVwtoZORPX4IEeZ0ijPNqkaqvOkp7hJbQq5euKprrv/muaGsvYGo40VLDnk0HFMze8wJ2DhbNpYE
Zc3qL+0b8stZ4f2sWzT2AL49ZNjPpg44O3vZED7eiIPf9MmuS16FBKIwNbCcyzR5s4wWOSogG3mc
8vWG76gk5yc/rER9U+fiEPfGlrVojfIJ7fPKK4lcUHg6fOGfY2hv+mj0lDLe/deiJPnyY52zdxFb
iue6bx6bpaD6jr6jUpgMVkDYDzRkHyk+go7ZEBKojOut0/ni3Fcn3kQmv2m/8zZsgUkqKHN+KbVQ
v3hexq2wabr1wuIyPSy0VGgbvj9NpEOqPJahsnPkn0u+uqve4fHYTDJQ5VuHym8kmqPO8QyrN1P+
ioFFoXDshSThAt4KYgKxAP2wFYYB9GYd+gLeAISoEM5Qrn1xlBvhX/PnJaZZTnnmF3SlcJv424hW
Zybhon9dcGyrWMcn2EfOdGd2xkZgMzvxb74rG26EyQwJc4w9Sm0pKGPIhIc6ovR6NfKZK3vLV+I2
/CeyFqY8XN44m3yBEKt42aCi8FqTcfD4EaL2rOw706MBYUU1dHnsTpN4ezV9q1ZN+FB8wm6/2+vA
/ctvYfBI8L/HjQwllAxzEf66Za4iHGUYPs2QqFboMMSe0DHqxuNz0X0RDhCz63VftfPtuHC5hfeF
j8Mc+zXzclIJS/hFV2yxu2IssWr4eqgB+WjiopP2mgjJhRPnmL0ntIeQU/aIZP2PYa49Au5EUck+
oKY5LMYtnxd6YxDLhBbVAY3nr3HWuv0QEV6ZXoIn3msztKpxIMRF2G9InmPiY6sQyoZ5iJItZsl6
ND0OUdVu8UGQCKFAKetzSwLndFI245S6wucV0seiijnw9JziRX1ieUR8VnFrK56NRRKun1HfCIPX
2JHYPyGeaCW8tpKlgZJLeAcr+k/sLfkcYaA4NBPYiZxvNC3rqQI8NVR3clx4GkmG/4iE2PwBH4LR
IwdqOsx4byRbNXvq++cJBQWy5ZbnYqFrOQkawnIhyBgYnitjBc1q3SdKQ9CiewXAiTwAsxc7zkd4
DLmSb/j80KUeBwmWkkMfp8QOijcsJHzXDeb+PxuX4l7wpV0WnVh5dibV8a3erY1wZ/k0udUtx0LT
uODV3mZ9O+ixJ6ZLUVC2tkLS2WLeIYLk3NDc2Hmbjeo2Hx+tcdwns/ozG49pWr9b8MHAm2sU5cD+
lGv/DHfu45A+2thJ+ub9qSGUe1jCHJ98uLFH6qG5sCT1FBnpd3wbDoBweuhx3YpVYd4psIciljQS
qODnARR/ybojzgnErOWGcH4OjMnYmIl5ZHrIira+EgMAbWm+4rPhsBv206TmAQsmnEQGnA2Sc/GX
dcTXf68IZEFk1D+rwSJVYQFbm3OXmBKuNnfHKCg+pEjFBnmOwQPGf7Dq2hUKTHikrIRk4sQQ/vBx
vlga/o+y99ptXNnadq+IADOLpxQlWZJlOXY6IToyF3O8+v8p7w18s9WGjYV50BNotymxqkaN8AZq
6aIO+DCcSXv8Oc/undpvZE3Ew8iJQJp4e+40YOEqhVcBSVOHdt6pE67OSwQNS9W6Tv4N+ST1mujL
BwhGYMAs/thUU5ExnFXxoZIEXnEx3qno7vJT6nckbBsOgTvLX+Po7vLKOoAIe8xSi67SA1uN3wih
dd24dfZJbVgCrzn6occdb5otmfn82p3j+KtPwzPKYQ373r+09pMe/ZiTbKtOKqSDXdw255jaXnU2
eEX//xajWbjB9yhQgV21NoT3omrUVpAV9LcEvtHqlPdvTT+NDt+jRvOMF6AKJ5kiKWPrxNvXjWdd
bOpRgh0+tCpis5Jjkh9UR1L9Y29IAnU2kLNQj5+16IdK0qoO2HlFHxsBseETS6x087L+Sf0x5SbA
otx9sdpLQ1bVzYfajVUeNZoPLhPEkbRNikDFvahaVXdhmZq9w6yRX6R2BMusvu5slY9UITSCnths
LMNszi/qJqwXGaZ5vOWTFGgxVLQgdIQDhzyipSSOPWiJYCAooF6YBeqbUGdV7ffEFJthtG5UH1/t
rYEgxhOLtd1zy2LV9wsA8aZScdCLN1mEICRljuGR7dGDXNJSRW+XFpUTFVsk15/TOEVNsk9/OJrz
k5V3Fa2Kqo1d50mHsFwGKu6Sddd47sp2DBzp3kS+Se/1V1dppyhyn5ecYt190SLjllXwIvCJQCHl
bBBv29tqNjcjWVnXLs/SfYGHFZhl9clgF3ECxupMZadX3ZYJLDIz2m/Njg54t9Df6Y+eTL6rrFyW
2c7nBIyDfkYQMzSSH2ppkdm8p8y9kX7+ML1mevc9YYvbUMWrSH6pCSFV/Ee9AI0To2pJYjNfjpjk
Z69dt3RMD0QB9SYzLd5NFjFcg1PO8WM3qxhMRaLOhdS55HVxcPUhVO/+/yspUl+o4mhxSHtgGwRK
j9xwoi2TB5UfCc3edNx9BklBsiYPXfSjTz8z+MJLeqYF2k5BhGyDPr+ujJ9Mtyo/XOYmmOm2UZts
/Gy+L01tCJSx8jCogENbTrO3ox1t4+RnnEn6renDYtRB3HyJ0aaL8vUAbB2CixGMhBCNjoDgV/sl
/dM1PtP1UsF8ICHx7DsJHMow5XkkyemXadcTJlYSc+U2uTrOVt3gBIB+jcDOgHiHqqIKPZZyradA
cH46OnZNjyoIBTKqVtkmom2nF96FfkBMnS+XQ45OLOz4PpC9uS/puQZchl77LTH8/UQ/ldicgBnh
ncY0wyoCojcnwECKLXhYyu6+3aguBNjY16aCCmXcYBhBB2RKmw4Vkdrst6M57o3R/PH6+Zx1Oyxx
GHueSrFXMgFvyY/q5Ph0eUY/VQmj0LuzqgWLPGxkd6dCo4oVKph2UaZGF6NvGhur16i1u+9TPwXK
VkJdWOrb+hl2gp3gNVAKl5oWzk687esy4LRzLlVAwPjFi9KfaruqwD1N94rX2cR/aJwSlDPLPFYj
Wkf5vNca46j+VF+FvWNwUgiA6kTTNXbwjCmY3PFOTXqUvfFiI6rCc1BF+q0CGoW+6O9ZLRIOvKyO
qw3tKXlKVKPltU2hix4FTDA+vUAnNpk2vZOcuo4SE0DKRtQ9Fw36tO1jL5tDnXVnb7Q2DmAfwq76
Ldj7BEz0Tmwd3kvkdaE9PE9V9+Cxr1g5yRxPmMt2TbgO8tZ4caviFDVOSEdvl2i2gTH5cG9otoqF
bqxgoixviVpT/nsuMnXWkHAghf7JgSp9UEr+PddQyY7pI/vikXXjM3BA1ZOhRn1SKayrOg2ZUx1z
0iHC89DjR4+z6iFKvMCsnRCqGM1O6PaLMQUqosl4UC0jfaBTwgay/qifKlznmKfHkROmOuBGGn2N
HPcW5W9QWpWj3jLBhNEWvd3+Jir93ZyLPxaXk8X9QiVkMeFfPHkvLZM7dN1NIDXyfkyC2sfdqGsU
5GoWquugLkUv/l4CBPBMeVOO1WubVt0JwvC+5NyiFRIWalxUkLCNJMKOmPfK/LZLPzGpUgfazhNV
hlV1hHURl0l2yb1lr27T3GuDBK8tlR7JwTgb3Qj8CjR+/lsFHVHap5m6Rq16ZLrhlNfkJ7SQ4uaY
jN4fPt3OtH6YRbaBOLslLkpL7OBiHvuiDQ1iilkQITgBZp3cOsQXdWMpzWneD2FV6p/cYt3jhn1H
MDwzRyiImsZsXtDIuJ/d+OhN36r0Hj/J8zJoe5+P19Fus9NbFVpnPQmazjqqa58zQCMDYAV1h7OJ
sFfmnlIzOb4hQnBH1j6yy6c6sR6rRFwsIQMzE7fr6MEkqzdOpW1UkjPYNng2f2N4KWEgZchdbHDG
2fgsZs6cy8rGi+639+3YP8RDfswMzmkpw16IP6P8xmlA7TXQ2G9pQ66pM2ryuCPjgoub2YjKTKAJ
kMBTHxO1Y5c5wMji5z9qfXmuacxLJge1Nu257LKl+1YlX9SJdok4YtX3qgVm9/1zJIAJRs0AMrXc
5jQucamyeu79uA21aAj1CfJ91e1V7iPRahb68mKkzQuw9iRQBgcZ2aCsoqC3SibixVdaAYGgz8JI
875Jlh+yccEJfFL/Xq2DzYuVtAgtWcbBsiSb1Iz3KuUqsuYu8+wbUx/27komkVvDXeeRYeVF1waF
waiSDnCU1DeTxeBPkNSomwkNP8upd1mHjJ/mh3GSPgzotoYq24hS80bYKzPS4qVfDDdY6gH5huZz
zcWdNCRbwkg+Z/4YK7Dhj8HwwjzWDwCzwrm07ibSLBc9iZlM1zbTP1Pm7hMC2UBhmua/RJNv9bo8
Ifp317D0Rcc4AGFudS1NQAaT1AdkmF8ipsADW9dgsiEN9LehwB96awwbTloo6ENa1L6ysM9rJplO
z4nNpcAooHbWY8rrhdtxiNbioJ6b5Mk2dsExtuahqNud0Wt3ybzeyMGhdQyaMLD8r4qzJpb1CcGk
ipRfv+nG/qV221/54pNPS65ChgIZ6lxlMhw07HWG0t9ikP69sVov7JIWCk3jPSOyADgkf/Eyxq5L
eSyhKLFm2xVb3aIm/hTl+oht0EElOfCXuYJwaWwt3FKKuvkVZ44Z2FBqg2YygnlyOXjOeHRhWarg
BQw+dLjZMQrhQyYbYeOVm9nf1SVYOIa2iVf/NhPLZ7Md7h0UbgyU23zGiyrX6R2T0WYRsh6vW1fo
/b7z+Ed46YDPITsqU3EnzeyljLp7vRNbVtfZZJ3PL2d0Nws/PpVz/w1Y02Yuvbu1bnLiUiEDxyCB
rku2OxNUNY5u1iYQTvWYedVLOYwXFDA2ufddThkmZ3QdY43DyS0xgfUL5nz9NRfdoSa59Qh7Brfl
amJm1Dlc2frOXIniwn/dROpsuMy2KlKh2i0XUsf412wNz5YbHcG37uMGdlg9NSFxeO8IBRTqf3Tl
53FYA2+m1CEKI5UHlineiDwjzAh5MNoEbIaR/eiTaa/2NKDpz46Zbm0Kqa6M9qnQvyZu+pTM6V3J
iEMvnK9mkn+pRX9bqhBATpobLpgCV39WG0/r7Z36QaJSYeRRKEcUj6JblRlm8hNS1xt1T3i0uEuD
zjohbiAdzm0qEaOedkPyKYMSQkinTz3ijOio90IhNZA3uUzrfNGf9Ha9U/+PaMR+la9evCtTc479
0Azwc6nNuRn8BQ9XsTKMXl4I+nISzyrSu9TqfNvfmTZ/AorE9h43PiuiUiJNOYpgthRA092P2rqf
WjPG83zZO0t3SE3mUvQl3FhDILQCvQZIuvpW2mN3TLXCCe1cWpvViv17W+vOHUXrnFTfVRln1PWf
ePS/5IjOxRxBVegVAgTCEp8mEE7maoY2qZ+Gasuia/uJAsKXfCLMIlWhs3AhRpFz7Er51Orzc1a0
5yyp9jn5kiSWg1wBlVS9uIVzyvjsM5yJwXZ2mZ8JVCbiX3zag/qlLIVO4ux181dXK8+6aW9VZHX6
abvU8dO4JgZ3mnlZENzQuAP8oWA8YCF4vGxze76VjM11U56iPj/asccUW8ONo2HCS6LZPwIy4/Rm
cegNwIVJGo+c1kfwCuaml1ZD58n97sviU1rat9ybR/KibcVEt7Hsg1jrfecMRxWqYXDu4owpguI8
RnDmaOJugU3SUR8Avq+WP246vQoAw55mM2oBpBNJc2OQN2M9FPvG7tlY5mDcxoYhQw1kPBNP8oJh
jsuAY842lEN1WOZI23j23Jw5IvXRKDTv51Bq1snwKMtWfwYb6DbWtwXLqnmTO27+ZailG3aaWYaM
KIy9iehm6NnTyKhscPeDN80by8BJIc+Ri9OT0Q5YZAbQbjGdGqsXoS3XlreBf7I2ej6zVZVSpxL6
IyXJ4FrNuQRVuDFr+8WPpc6MLvqdwc1ep274qrdtcS6ceTiJMpkeIqAxN7Ys2+MMkPEW3SHYFj2d
KNeFR6Bl2Rwag87MtrXkJs7HCNwFGooNhOHbafUEsO504i8Kc5th47cd0zLe6lPcMh6kFN8AxK7u
8rQri3BeOI1Djzq05aXk+ei2HBqhf671Akwgmo313nTqFSjzKNMiMBAb21bWvN4WCQc6y+PhYsWZ
d2zmKTsmwHwPbd61oZyjgjNni5PdR2TOy1I6N34/ut9ddlWQuFG+bdLE/tzOTcvMzUmjFyGX8VEH
gfkg3Dgnj5LaY1olHitiuaFZOvOtEc3ZQRRyCIt0SV7YBfUWzassSI1Su1nIzujru1roRnUGApt6
eTL76CFxmuZWzCP8Dpl4Kx1zfX4cROVEu04DRQRMSdSPrj4PdOGs5MUB/1pRFKUJ84q4vGupTquD
a6/0Jaw+u2ct6nDM+y7ojMjc6a3wuEsXeUT3qrlLCwpjA9fXTSLw0qG680NhaDEUQ8ehJwguIioR
R5y8Ydh4YBACfXasTT5V5sEes+wRM+UxjKhrv2RsqA04KAZqWpPfL5Vh3nap52+1ZJk265I6NdDx
6VPteCjRGkUswYf5M72Seca5K+7Q+xrM3Fxo1/nTfd6gd1mYBTyG0szCHjh0OAzFGrZ6kjzQT+vu
Iw9wjwnHZFfjT3sbD0K8LGMCm6Qu0+rgr3WJPpoZGb8naJM49VX1vUFr7FQkttxqmfEl7Yrmwaoj
Z1uv06fc6sEjeom2NeCPbGNjFWAs6EENI3DDth8btk7NeMfLqx3eNSWqCbG9fM2MbKQkJTGwnISJ
ql/R32ncdpd5aRvqs70GXPzOs7WYyV0hiWkFB+S+yUzjWDrJHOJoWDwZnF6MCqVDKmbXoXS8GTBd
pB+tIWY4k9FRTocUiOxStXBR9OV29Zt6yyS7P/vukJ17lOq+gFGedygC/JA9Yiku2s2beqjz0GYF
N/M463s8V/pjpzfzSV+5A1a9GvddAiqTMbyZouRcTeU5Xfx+0wiYOVY9xue5QxjEyTlUxB9gkZDl
wnWNrWOXMF6rAXEDDRDFF4GQ+0vXomMdrw5z58SmQPP0JZzi3g1ar3b2LSJLO+527XG28AFKdTyj
RqNJVK7v83MavhgYLW/GcqQCa4rvtW0NBzz6UAD3xjXER8SjHu7G3VSIbN9Xa4Omha6HYlh+D6Y2
hVVsmefILobHIY/ZLxbozHHujJ8R1/lvphfxrvbb+qgj+h0ILAxCY0xf9MR/yRtOsVviupHV7tZL
iuFcL3W9G5FdokZqOHe2WDZjlIxgX9eGqozeSSNjXBc7yTjHkeY5meY0jDqoTLk7OAgu8g5Wkwyt
j9nhuNFQfbSluDWcodg2ay1OVhH1THh7m0tnVIh0O6PJMvlTuGqpfxMj+nXj2uzlcaGl6vSVvYky
rIB7djijXMvl3BIpnKLqQxHR1Y67gZPeu/QfRk3brillERB8fVutvoIwRTI0mqb64+o0Y8qikxgF
Au7WZSlAyCZgBcvSJZupaGblS8apLvNwqTpxoi+cB6t0UsqxtTn15swwS4B+dikft2VDMMjFTDDO
jDgcyjk+xJ3G+F/46a4oAMHHk9GHsVUnjzDh1i0WPFJJ0yH+6pj1oVhm8N8lWlBAxAcHxopcniPU
4ElFOK3xnO2mTHyqYrf/Ynpu9kIwAlamI6iTO4m5mRoOTVWyMXV/7G6KzqTQmTOyE8nUgmt5DjQB
vC2hjRZg39Mj1KsbtAZNq7oMEBY3kUuhP4KTPw5Ou4Rr7fU3idePNx5M0EvZSwJHva43tUu5Dx7r
e5aZ4wPnHmx10frPUVHoZOix/mSlyDFw7877ZanHMFu5g1KxLp9TQu3XlRwMGKgdh7UCNE/+CMql
Sdr7ONX0hySzGe5zbSFzY9UkGG31e2xaGYpifFpX4e8yg35F1DvgVvLWD/S+SlHfAzWGOcW4LQYB
Ib2dtc1SlPhBZbPVfq68DIS8bebbljH+RnMtk+TKHw6yitM4SPIJgE6dwBKwGUlijkJPfAGMHjmN
Acdv7J4ztO5OeWO5D3XZ1duyjb3NWBf+Y2xIapmCtZPkkccxcQvgQsPR0oo/GjIcYAXM6s7zsjqs
Gs8+VPE4hHNExj1MVruDgjrsJxBRtzDawIzMcnjsM1ffmiU3Tl+Y1a0eT/NT4pj0rd2FcaVmotCc
kmbEpp+8CMyVj40+gr2enP5rMlRZqHc9UJxE6kzXa/egDajnyNKw73uMuXd9PnRHa10ZqK6JdpMm
4wKyCLbXBtnj5QKAnEb+sFSbyhuLG31ArrRo0pQZqVU8SB/uRoyI2MafgDPOtb4GGNk4Zzwox7Oz
jvnT+zynf7QxbEU8+g9x5YroZMXovHnSdy9r6s4M+tqTSotrvzi7hXiuMCaxk/IYWwZhtB/DD57+
Jm0GjQOYb1D/7Gu9daPIokHA3bl0vpeQpmnZPk+ZJ9q6+GW2dnr0J6/8VKEdgJUAJuEFzQp06WGF
1HlvnrXGtV7e/0jmWzwlCDxoeJJzW8gk/c1TgvoyDFVeehekjHyugizZQaEYqGj7CRx5V9DdjEw0
kmePfiT6SY+aWIq7OCuTreUv7a7jKNN4pOFdp1YUqhySltfMaFgKd78MXrbXylLbmmlNH6dP68Aq
/eJT2wn/QGvlO+pV4EeRt/zI5PctTpsw0caDjO05/9jAeLRZhIZJ2j0HC0SK6Rd8HQMkeCeW/ZR1
+uf3X+VbZEsUH3S0CRzbROTn7zdZ4ZC15Is+3OftIr7VVlUdtDK1mN83+aWcMVrjtYpgHuX0tVxl
8gGl9M2F/L/Hv+78/1D4mrFYxjEb/AvMujgopuUEpQmQEMNUO3228o+UJP+hsHKSwMlDcqJmV0pN
f39dYxZ8OTyp74d+yG8nK6FwiVvvAyEGQ+2/a6YZDEEP8rdhG/84dUIni1MrHqJLooMKpndUcE3X
+aP0BwCzdxNdUJzoFPaQ+fz7C/r2N/y/R6u//88blbabL3FhDfclQ0Z0ZcQ3ozE+0h96a5fiHuah
rYiwImqOfz8kHioT3z4eQrL+rFUwnPP8Mbe0n7DVPtBee4MiCBOPzpvrojOB3ejfj8LZsPINbrRL
Qg7YePU3fRn2a7p+RO5U4hhXS8ZzhG0qLQSEIK5Yx3PlrpGwlKkhgACM5Rhg2fTV/G6D6y+oXPOZ
az4L5rW5awF6vb9ob7xPRCpRrrbJWzChuXqfwomyFp5ffN/JfbWQNS/FQ9bMzxXTg//9SQYanDre
WISYayk76GNUw/ka3xeLsQF6d2oBhKQZnAgaje8/6q0ojXIUSjIOOggIYl7FFtkvcz11ZozycZ30
gVetJI4rPXSz9l0I+RjSSDhhW62AYNVC8tr6NamIHnna1qJK2+Sm0YFsFd2XWp+GTZ9jFyGH0roZ
Sk+eqJu6S5FmzdavVnqLLbMGOWs5BE14yh1dTrAME7Q23flI9/itTfmfb+ZfKa2Q2fLFzU77H6i4
b20Ji42PgISr3E7Urfyfc7zmk/QavU8g3jBfKezbVo8utjZeLLP5YKHeCMIc4/971FXIKOPIHZT6
1gXYSVB4cxhFcuv4Cj4HZOH9TWG89eosHY8RqOm2610LAlZ2mnit0/G93F9p2WzXjIZ1v1sRbNfT
CViNwpExuDNAlZXgiBaAfk4EJC75SGfAVvpl10f+vx/l6nvbNK8a0a3iIiKneHCXtFAcTW1TjhnI
Hpjk8GvWeC9aeoBxJDuwAwBhUYIE9unraF3T6gtQeNG27ehGZxs4L2iWGEKuXxkwa02Sa7STNnVk
TkDDGZWMTuxvPCfDb7SuqfqgM57ifIhvHJk4O81uzYfWnsWPqJHQUUwfndrIXUI/m0iYU+x+/KZt
wjqjr90slbdt16raVZ09bZq8gkFSQOZ7f73euE58i5VCeYqc5F9NwxKjL3OyvEtbt00gQfm4zUdq
5W/kID4+DPDqGZ/AsL8KvV3m9EuFPuulkfuppr6vm/1aSwAhNzqd/WUsT2sswve/2FtJ9V9PvUqq
s47OEs0k52JCZj70IxMUiJcSGDwAokbHBaH29CxMYMofZNRQIBglA8f3P8VbRw+DUMe2kfiiT3EV
IusB++MarfD7scKpSRtfGG5vndL80o9ZQmdc//H+897KTDBhMMmaPS7uf6TCS22ook4Y2b1mx6DO
S9tJIF/UYt8b7XzuWpQEW/jAXp+LTdJOQIUxxg3dEfGTDz7JWxeujwOf8lwjElw78SW5XtZF5ziX
CEg9KOO6fswmugFD2DAcYsTILFFHCaD44MFvBSBo+liB8mydftNVYPXlbHIFxvex9GMmkH20RVym
f8kyA7Lw+1/yVavk7xCDjoKAbviq5Uq6/vfDGI1OuRzmV3pfWv5KoTQA18BtA2J/e1BfENWMLfGP
fvTRZYBsa/2hZdwMNWSIfgLEGrw07KsHIKu8I34QHdo9g1mmMPr2/Q/7742jPqunhBM851/hZTvK
4lIf5uxeVMtlmuTB9CiU3ObU2v7j+4/6N6oYOlkIe9DwTVSRry4326gw1czpT8On6gNnEsp7Vn6Q
0jn/xhVTyXW4VPRKt/d6h+nSN9rWcKOLVeVi24A52KRJXxyFN8BAiqN+M05EV1cmAxNAsZo3qJDH
dCYA1xaNgkKXwr2T5WTv46kRG7P62k3PLuAt2l/2qa/tcecNDN3dxVq3TZ63tOFan6lfhc3KKDoE
IETGlMK0JRAH+C7tMtibpdPr/WSm9o2mZ+B8aiMsp6HdiKnLbr2xO7eOiH4mQv6sIiBVKczYW2pw
n3Zhk++GctzY2idNxNAzB5A4uuZwYeqg0lJrzLbcaf6mtsAcl94Ksla3wZF7fvs1iRvM0ehHugAw
6yrMa5i3/+uyIrqIvjsnmgwZo7q/dzsTdRqQibtebGe2GdPRkMGj7uf7D1Fx+a8j5eG7wG1g+SaW
XvzP3w8pGt13O0Y3l1Qa9TGVVfW5XUBsoMySn3t/bPdT0rpBVef+B6f53ytDPdpAGEhpTNIRufp+
VaTnvbDa+oJlDqXPhMSTQGyX0bviQR0nfQ0T5kFzVX1QBP1zXjwso0ikwR/g8GBfG6ZVrT9kVSfr
S2t1zOjquApTrG8/CADUU1fv1uHd6T6GpTjBcetfv9uZnkTVNkz/MTWLAWUae9Chv8ve2JDwPpot
mqEDufpcmXsr7V7ysfrlthNDHJxUkLzfIgYReqnQoB24/sYdxy+Zwy9qtHYIS2886t7Sntyyhu41
apB7sujkzrEbpPl6LmodCfD5UV/KfhvPHUZsdvcNRQ1I86MuQlNWe1T6Ul54jHGzggRDYgTB5NSn
ep7BtMV5hBVgExpT/kcWcKjMZvnmj6uxa3MIEnGUY3k0uSXMao22dov0Ut2jh93MegO+rd7q2H2i
bcXnHcHRp2iRJFYE07wDohL3Xmhlxt1kDud2UraczrHwnB/gL42DvUBh6Xw7gfrAyNbS4mdvzH9p
hf7DH+1HS6zHJSKvTp2t47UvsY84R9+NzJCXHIL8NEDGzK3dtFYXdvY3mbZ10BX5c6d37ibWsxXy
WA9Toc+8EKTJHjzYgTHwnajNQ6SMzZ2lBEA1PrQmvIs0W/eYBUO31XwIuMVJd7XvmbDB/8qfXhPd
YIh+ltr4ndnhGkyWOOtijRgJVxvAKJeiqO9BRd2BP/hCeE2DqcyfvGi+b3BymRfvRqTWCaoPdqHN
M1OVO0cUj5Wzbnwpb9EVYfBfnGIR0yF0jb3QiUlSwF8Sz6NlHawpfXLi5Sd+65iJiQNnDU6l/5Jp
67h1DT/do9Kz0oQ3QdzXN9hR3Ql33k/MhcvRfa4LJHSkjouFnjFgjerbXsu/Th7SCmywIYwyMSCk
17sMvnqk39Jl3juTxmg+A2rt+3lY2tV5kLB106jdvx+aXvWR/hubOD/opmLf4SIMK/4xdy1wtvfd
BNk3OwIOb/yOM5rfk7Zp3e9W9Q37WtAv/qZSV3jZhI4dKzyA4sThCq/o7YPfPqCoFSC0s2tHHMl9
J5yBG1UpSAvY3ZG8z+ZkI+uKd6ZBz+9Rbt+7gB/4Q5ftTaqlO0fKn6IVkNcs+uHf9XXdyOUBMZPv
cHkDuVofJFTX1+zrl1a9IGSpMNq4jooccD2NPThfk7MTA/OGXr/1cOtdMjwOtA6EnP+VvvkHT/0n
GL8+FuVKsjjk4szrnonNzFI2cz6d0bCs0d5zysMyMFZmDBWdSoMOriElmkVGoSAabfJFNF21e3/B
r+8iPgOIU5VM055CzPLqLkLEUS6qB3huCz976JY2OSeOlX6CXTDejmvr3IL8qI5DvMpP7z/5OllT
T7Ydk22GtyV94qurSOmsA6np57ONHAr0SmyOyjD5SEXuujy5eopz1efwiiaekb+b8JepkMfoHuTQ
PdnRgNq82Lv+9OX9L6Ve1/XxwbaCEYNJVcXa/n21YwdBVCowbAN4MYLrmj7Wxbu+SdWugSaFh65y
b/unM6sjX2/Ga5I+ZX0x7622Hy5I8Hwk+uu+cZGSJeBxo/za+E99jP90b6LVGFBtzuezWeb+44II
zclY+hQGWIEedttaG2OK3QPV3wgQ3pyHPSik+G4SwjoCUuCSSwF9Rb5GF6Qwnegw1TE407E125vO
tZaUJkVtPQIW/9EK0T95UqvhKQsjP61Aip41Wc+h1Y/zT3Rloy+W7OWPImPEF0keFCBOpOERnq0X
LyqGu8ZI/G1O6homta3tUmbV4GcSeLneyLR5HcYfmg1AJLan4rg4wwIhj+sqLjXRBrM01oB2MPkB
apCX2UqaF6dfuyOf075YmjeGS5SWu2SQ8Cr7vrsbfTHejCClJeAjG4fZwkVdDu2d5/e301un87+L
cLWd0k6uaWFGEwjv5RuYpls77TX8QbxiA0Xud5fkeZAW4gOB2zd22F9Lf1Vf5qis00wW47mepl/U
98/Oos8fBL83zyXWuWwsWibMMf7eXpUrPQ9jp+ms6Tbj3uRke8WjtiI1592Bivz+/nt8I8CjnE2N
TqdCGPp1axxx5G6GITaeodmTM0X0WvvAAtbSBjAGcCF8/3FvRAFldMi0UWlL69f3SV3rbWpYzXqv
NyD/J3wCd3WkQ7hEbvHw/qPeWCtlDqVqUR/R8+v2SwNerLC1ejy3nSGeMi1FTibPzA9W641Y7esY
epHK0Nw3vasdUZmaUcU9moAdotyXFkDBDtRI+QtRHfPo1372+/1vZVj/xlHUrHGn41Kmd3zdeBd9
D/zATfoz464WbImF5JgNRmK6F5qOcJAHNidqgMh231dTO1FKBgxFTprmhO9/kn+WkrKbHguza6w/
vX/uR4CRAJn1wbkvRaKfSjsWz2ZqeDskJtePHIX+CbnqWT7Mv9fpHqfi7zMhjZZaNy/d81gnF6w4
8Glj5p/VQKrMykONb26e5YKE+Giyjxlg/69uUg57lezn1VrWQG7sapnpnGQp/WPzPLf+cr+Cet3V
hZb9fP+VGub14qrH4PpCN9ZyqbKvo5pfwd3tU+c8aslECRT/mdZ+PwJWN+k6TyaGJ64xj2FcTofc
L7Ww16hQ6wnO3vuf5J/DY+rMysB8s6+ZA157uVU+DJW5iJKLv6SfxrR/aIX5waKaV0cHrVPKbSZ/
rKxh0li4eqceSksurWDraelr/WYE5/LDN7ohh5mjNQA8jLH5MuuddYibRemQgRxcnfImcuz5otUW
TBPf7OaTNeTdbetM+b5c6VCgexDTZoMAdFvUWn4e3bS9ZHFDlZL2yY1FfvLT8bBYQQyuMh7ystP2
7787LCKvl5HMFUMCXx1Q2r/XoQegJnVdpPV3RmQ8FZ12SDPU/9YBOKy2QAtABvnON+sg091Ac2i9
a+iHN1n0JR26E/OTC0JmqFrLYbe4xsUYRnQtjXsHyhU2w7Vhfm87ADlFbd5WsksBQibkwxA9+s9J
gpSIk++7yvu6cm3PWXu2S3zQ3fEuXaPHZfnUJSCn6AKa0/CSJO1P21u27shuE9VuyoF6I+c9WPXj
4pRPUlS3nR5trdpRMg2dO91nQypDJWFO/9JRWlIAMRvjwVmyHbLUD0Ybn0ZInkgf4vV8Y8h4k/Ld
cxd5TJS23dx5yEwH6gSfx5hRGfnlz+neqJIFPXKq/jzZL2n0c/h/nJ1Zb6RKt21/ERJd0Lxm3znd
ty/IdpXpIQi6gF9/Bvu8fLv21bd1rlSSVVW2kyQhWLHWnGOaaNYhxInOOfgBqIOkw4IZoiVClTiz
3QsqjEbGL2++H6KYlnZyVJELExJ8WB9hr3ix4ZVj0GK6a72OtvtmZulSsK/SwAJhJe4HZM5RaiyY
o8gi70ipMx7gxfJVCFLKfK/cCrzBkXD2nrcINLFrtts2Icx7erFGOGRGhlsLJbcXpa9VEO+9dNpx
UhENeduGk5wPaNJMzL2RfAjn7tSXFgAbhEauODSGRO/4KubmRdrFIartdUJh1nHKTEC5mndouZIZ
UPhYYWWY1O3oOJgekZz584eLK2DVZdZr1/2WRnVko7LvimonnF9ycMYFw0VQKK7j6bWKMMi32GVK
Y1Ul7ZOCEDt7/ibI8FPxoaRchsj11oaVbzH30ZlQmxDa4yqMvHPqlsc4meGRRR99gok/ywcyvrAW
22oXOcnBVJi7SJ97QNBzX/byFJfRTVxY6xlgX1XecuLXfdRu7PojxIs1d+azXRcM22r/h1QezKbV
eyMXIpFYubKm8hD2FefvnTXTF4k991eivZ1ZZY+0Q+OVJxn71tYJG+xuWhTCAf3ZVu0NjG6i1bdd
MDzN7LYdPR7HSABKEM9J4V1RG92FwfxgdEvwwrAN/AmHWv8slHs7NhHOCfXm0sc1zQ4eCHlsno8H
mQoWV2Lb4RPBWWKF3SlIm0cr8tfaZn6jEIDwsqNi8ievJlVw1i1sCnmuKaINVV3rrP1x5V8/kQUt
ngP7gLt3JwrjGOY2XhrOhInVe6Vs/6NXMfjJKmQhpNPh8wg3DAdvUnLNfe8aJUW1GO/eWU4R/meH
fLzMBN9ggwGjrsXKb6ada5u/XPhBysYtOvFoXNhlurM2ReSiFTXLXbCMhWYAGNatDuLD4DS3c1A9
RZZ/yYzkKq0JgSwGTTMBxjlxVcTWGl3UGu8Cvmt+R0uKX+vdIygEkt0+yQA6DSeDEJLbmh8MLDia
rNi9StddM6x6mm4eTvyos/5CLnBSN7GE9+MfA+lfUPEi/xQIFNkQNgM3YXJK/XbbFN6hcnFyJCDL
lb7afSLWTmK/LXe96RgH3+IZ2GON7D/EIiv3bsYs3Yva8fYu/UQAHfpRRdmhMjxwfN5LN4BMbJrn
nl03U90SmXIAT0JJc2Mq+91DWZvJaVsnETE8yLTDZW0z6P/2jNB0I5Gcyxb3r0DIrfMenavn7fOk
x0ceiq+6ssAqMNb2nFMPqF9jPittohb6eD17YOAN/xIXKJG8Aj2a1tnVCxV8dr32urTf5IUJgiiT
5mqIrLuom9eiwunV2uJzhidg4uUBSEs3z22pcNxQ/vLCttnEokbpPDVviY9IcVmnyjY7iDrbFnFz
ptCAmYEvLzCPVCqA4Up57KQ6th36TqesKPRLeSnVcJx5gtIpTGcW2OazqBLu79z4HefhJ/OJt1bX
X3Bo7lRvPjfSu+1sxMdhTftfGBAjDBcD++gy8E7m6SnGyLcaxDQsHznl6Cjyc2jOxjoEyHjS/jii
W6rK+jwI4e0x0XLHaa9s8bFEHkwdbt5OuM6TmTliY9ZVxmrJpc+i08kd0R79xqAD17rBY1wD6EuM
YH7LLIWCfgqdIF8x8jfpTHVB+VPXTXEmqSN9clNYpr3APWS2MkbN6kvijU0BooALQ2HFGbJnnmv9
thuFhIkdBeec7uyFlxg2tiPURSgYSj4IBEXn3NTx3urM5sUtmuzGN4x5M4PoO400cp+9vB1/1eSn
WqtU5PmJPUeECrnU7LUr7HcA+SAJ15hgCjH3n+iV9MFwHb1zhn46JxGkG1BeYFW1hrLTJfnTPNgk
Zk6xTqCr1c+jwrqety5t5dT4MbVv06GyDIvgUdNbrLbe9KATMzhPqRMC5TT9QzbE2NIH4SJm7Rt5
TjSL5ijr5hWNs3yot1kTmftsQMUdqLn8pn+T4umz9iEX45hi9dL5GR/NFSYpQ6tmeqR8BXFapwRL
huNuauVV2+HdWGVrbrGTbOzzYMGPIR90M9nuvhPtNQ/b34Y/Isk2scpYlv0jg/6lDWFyVjYRkaaV
nJTnfqH/4jFkMfnRwU+VMYjhmZtXGRjb4uhZ6r5fWLtI2NfNkhwbeJuocj9pJBLiHD4aMZwSFFdY
lpEgpeWA6RPoEdD/o60wGnTFQyHrYGv46VfnwMZKsv7d1cBY0hL97TTOt/3iAiPC4yFNE6g9ufpA
PgF3ub6tSXJZ1c6IBY3h5KoP4aTXyNe6JN3PM8kh2Opf8tA7FTwrp2FcawUOCp3gsUz0mbHgRkFq
IBYrvqsGece7PYxYvg27vYvn6NnyZ+/cGiHc8zk9WHFtgJSOnlQfYJPoigLRjmlsLBlQpy0N+Go7
VXJn9HSHxtY0LiEE905blya177GUrXIWF54JWx27wGUpQJfnvC7dNSaxbdeobcn2u5QaxFPt07V2
91kHs0dCfp2MfTvWu9mZCmTsUI0mUhcK3kuOyT8icg4df9bXz85c0jTS2zjmdkW8N43haxjfIh9P
Vimteav1t4ULDWj5jXOp3hRoP6xie9O1t/VUUumIvR9Gu+XfaRcspUs5Dcch7qAMvcumX6vc3RJl
8UlaMFbOYKnQ5oVQ2ROU6tdM1aPhIwXxtXy8dRAh5GkPQ1Dv4+E3YLrzJNKjTJ+WYqzlaWT01b7t
9H4w4YJ08c2gcrBX6Qr9Gr9qrO6UiQc2w4trBHuzptYZA/U6+2KV279LmcCBh8zkkXKnaJEWvfqJ
xnCPjvq3X0HjdoY7jm+p60fb2AgJFLx7NfiOMkzXdgySmsdcbbkLAx72zv3AxGapRqr+t8kwLQ/R
pgNgRqxPqRni7aQPY5oNLbr6JP3wnjn3zjFeKAk2VVNvbeG+2BPPO6v+cWt9x2TvbimKUmM+RyNQ
gO5ojx+9S3I7rk2aAtlKsD4yeiKTzd85/GihgaKDcXBK7Bs+4QBMOVFtldG5cRuwp95PBcven9sN
fqKV9EdcW7AIkvYl0+7OGhhzeMjE64UINe/ytnvCCnkOgvarmdR7G1eHFuvMWD8VHZIMXGh77Fbk
7AbnUDnshC5LmS+N7Cs3GUdhz/CBgwA5UmwTeEK7wBQi+B/Oam6BJ/rONhzFQcv+UQxicZxGYXkU
1rjXYn60hbo1QgxwDkpnTrpmxMI2chF4bdv2XiaUFiPue0pHYdYbbB3sFsN6NczBozba8zzxBOvj
37hqsaXPNmEV2HLHPr/1GhyILN8pFi89JhQTODu67lj0abgSssYcI+3tGJR7f5w3qSFWhedd47kD
6QI9HiPoUhLRRtlP+acVeXvf4NKEziyjTRI4OyMCgkMkjoFBLylZZLzhxx1moGXR1nCwdQeauq+r
7ov4PagRsHPNEC58Ni19XbZ+MVVUSuXqUKusMq4iLCAHqvZhhozNo2jZZXZxd2tO6lSZ067ARV00
3WnZhabGsNdklmEevg1rKFMsrZJbwmUdRkO+qewF555eu6o4FIP9VFv6PoFxvRpnfTt5xq9/2T7/
ffNMW+Cvbh2VGNYIETh/9EDafBSxGBz1CKzKquaNG6g78DhRm6x8pKASg0uFo/i/v+gf7eTlRR3H
dD2PtBKL9ssfLxolhAV246AeKyM1Nk6NNgNyWjyW+3w2HjwA+izbzr80Wf7s5S2vKtgZLSIZYnzQ
iXEq/mOS0BkJYlc/+uutCg9Dquifp+jgMlrwjrznzmCjZmIe844Sr6+S0/+th/ePA1haNP9xAFk9
m0ObpO2jakTP3F2Cf88fx46//Pfz+0eb+R8v9Eevxyl9qU3FOy2zU50v7EC2nYgry2Jcyf7GzNxt
Xf+bHvrPMeL/vioddAgOthUgXPn72yuVXRUz6KLHHAUQPDGxsmr25EnJQmJepuZUgVPt+Oecbtv/
xxtelJWYBJY2/h9v2AcjUCL1UY9JuHfCfj0BPupkfinrS+11V81fhS7+5eP8f55lQZOScaXLBfXH
+w37NM6K+n9fNEOGEPXFRzUYa3xsVeJs3Sj9sKr2X1Sk/2zjEbxpLY1LBmLcRX+800qlMHiIKH9C
fZ98TY5VHQW0liOqRw+GZAN77P90alkehGM7vJxPuCI92eUs/MdFO5Ij6rQYpCnHCIBLg+4LX3v2
0OmZLVZSK4V+pih2bkOF0OON/JeTvLyfvw0yl4+TIBHmJThr0Az9/eXtJtUwKYzhxp+STx9sb2x2
v4GGoR4ei2tXTP+WKPaPT9UnwxhFusC4QDaU98cJ9ha5VN2M+RP+4H3OA3foprvBPPVtf++ael/a
P0PwL9Paf76my4fKdJs/WLH+7P8acWURHtQFj6YfrU31HdTwtms6MALrtsaVTZNwNP4lsPlP/TgP
07+/qv33U5tLrzI7Nm+PDWqfjvWgR45VQ/t7ccBh+dG1oXeT/AxkAboSE3v7YKX2UzPqf/mI/7lw
/HEgf9xIpU+2cR7BYsxHGqUxVfrJgUVjuw8CHkdXnYwQ9XD//t8v7OUh8x9XFsuVRdPYC2zGcCxa
f07+5jRuMoEmnDpG06eAChOdhiCPf+euNT7999f6511L4ipmNJcbifvpzzESGKGEhIPQfLRjB/AJ
SeErHWYe2RhBDgsNKdZ/fz08Z390xXl7NtYApOB4+kxEdn88Y00xdO4oPOdRkRg1+9Y17OBuFyPt
nXxVkoO0adgn8liQr15fvJJ5eIjy5hS2gGwNke1yEgyWf5ARRxgz+cWGOtY+e8Po14K7Yk5F3mK8
N2M6T7j+j4b0kT5bF0N657CsTxb2bQOcWeWPpyKBFlZhE9Y6eY+d8Hb5D0u7cMhN0HpiG2X6wNb/
Gor0h579X+2rxEt2srXWSQRueQrSyxiVxw4cTDyzEfaXljfoc2rHyvjyevmU6jSDXKy3o1mlO0/N
N64EIFw7TyXKplU3ZfdODtTeejfL74kgxGIcLmYmj2lqmitfMMvzf9GY+wFfcqnJsiQi+up7qIv4
6UTDKdThgwcZJJT5IZIpRHROYkDQjEs8h6/WtvNBouVN4nTbbDZPRfm5UNAix99K/W4x7/WADZMC
AxIQzkGdrGmWHU3rhxQcGqzhwepmQj9T1I/uY80SkKYWEHn1gnt328rPEjVCb7mHboDtH/g7mbdP
hVOdO/jTq7gsb+ux2XYchz8/x7nxbAfxjQVvLi/KXUs5BY9+RlNUoSVe59kptWtzA+Gc9rp5ld3j
nLdrRimbLhbx3mBrx42nEnWjbFgzrd1czIrPi6O3evq0ylhp6nCOPgQysgurIDoLhRPYYPPuJRCS
SU7q+qcYy6OwYL7RiieofV47hbsYN2Bu5bshZIsUYr/46+xXE7i4RG5ZeVpf7sjkYRIR8jylYo7S
4TZLIWQAxgqaBWhmdGu2aKdxmM5YOW5m3Z1Dtv1tYG9y7X2g2T851jew0XU5Ivew/G2iyl1a9gCL
2YIDRHftdjs2xlVOBRnWmYlIBEllbp+8tnvutHpOZ11AD6V3mVUexJvABnfHbrrhlhiFuanCECBr
v6fPuwPakUOZBIAEZe7Onh6Ws+QDbuyr8HWJo+Fgihockoy/XZDnq7wd3jpQJlXg7iDS2usgOk6K
PgcU5h+DPtxmHIz0MDXSv/P7pr0nyoL6qfcDdeOXzus4tw1RAJxaut3bMQ8P9Vyd7DF/DpzRvRsK
1VzaLAzRc0F7GUXztVAVgN5V+QnLb3QSrRhekw4SkErxOw9jZL4McViCwI/MKX90zEad6zmIHgzD
DTYjYXWv7iDRXWY9vIh2crY9UWgo7TKmSEw14OqZxltepAB/CnvY1qnjbJNRTXclKkO5cgvDfCBW
W2+GBAWq4cV0tRrUoDfmxOR7j9QDEFrGxZNshPaHJ29Jmikzh1d3zcx/qwafmYmqNDQlSDnP3khY
a5eanAPpzOHRFLohjVg5l8Cv+dCJxDPR/wifWJZwDp6VZzObSWWbn6ecwFpPuoeG1hM8iOjRidvV
LAc4blSnygQWXiomZAJpDTxIIB69pU4qzB7xEp3iJL42DflY0s++fVvWB1z2v5COvrpGua9kfrKJ
dWtye2v0dKtiu2OCI9CPL+15rfyH3srf6zC8zgSLr9POfg20V1246bkATdASuJE2fm3D1y4WKifx
cDtizg8iulaxw6jDXI1jsW77Jw8klRqmnQBrYQgCgpcbtKA6sh4y7X36VrHm5ytUbXwphIu4V4O0
gKDOAIv/LPryDiTBxVWneHyojPAVDtibnLNbxjlMk37nvbPnP023uu1yAkpsQqZiY+Vy0tkzVTRG
G1RLbvyiBrEyYG0srHqR9rtGvzvqZBn+rZERwYiyTronU/+VDJFM/Xdf69927aSAezxBYoxx1xQD
4GoETIzsErbqMSHLC+U6CZ6xa9RC/yKM+V14HVf3U1E03By7mP1qX+nvIZNQGOyFq2NtOnm7vEUk
BtgNHkrEGI4vvxEVrinkat3dGc133vh3vC/ORm+eRjIgQMya0UNYVvvltWdL7e1Yhxv0genyTiO1
qG/bdQ2wr3EfVJWexBhRAosSKPiUwMAuG7b91YmjooJJJ/kcB+3BZ/pZtXa2a9FsIJM7ldIeTjL2
WeZPlvU9tS2xM12z8BmpswAxD8UGCtzOKeaD4JrjRwK4kSu+XeRMIvm6jMKW30Slpk4zYVGIct/9
sjjy18Sq0ge+J/LNfB0TeFXTYvOGkC4TkNG68PlHgi/ApNBTO9GdP/BDVV7A3vQQ/nZ7fpXtqkca
WrnR9GjET4MSe77Y3bgbrX5lTQ/L95LvvhwLGvQX/jNu5JG/9W35YTt0OeAkCX3mBPdV8pQFyWZ5
ZWbl6wq2OsyUNd8sZ3c50iQ1b/kSj7G94VhMnb0341dO+c0Xp432RUUDdaLk702owzbDLm29GBnB
lHW8NVoFay14C2gNKRnCiXN2jWNsfdEsr0HYxoUvxqC+ELIf3Tkz76SykgZak4zuQEUHzP/YRAVy
X3bpORUzAnltn2U0vMSl9Sl6F4S0KC99jWklpSsbQbK2KKKsHuCLnm2QnxII2Rh/Fk3YwWibnY3d
o+0qjPxkZiIFG7II5MlNX6VR902/M4MW2q4NUhy9fH4feBKv4pAV1BK0C4P5ERFHdOM1AgLpNM3t
XpfNbZPGyDSGtsdSxw4RNltRcjf72t7ObLxWDc/xtR8np96FDRgWE+ehERRsRpHvB1t5DtPV3Dgz
TKtOrjENE9kkadWsi8DVNp9WV28aUU8p7BsGXunkAsgosW4OOrpmoakedGq4Tx7UmnWImm6V8m/r
rG/v0wAObuYWV1e0X2WaflbMZde2DfpMd/lnaU/vCNH81SgJ9RnLiBi32H4uqgXVpcdbhDnVRxrm
r8Fk6D2GGrmqdQDmNh79tcztGvwmJhxvMImNdWiuEsHZHyc/tfZV6DC9GFjVLVFFuzydkO6WgPZ4
woLFzhP9aCUCV0+p8BrF+Tg/NUq/B6n7hM8MhFhvGeeQmokQG80i7ybNBxqTX4ZbfY1W+kW5EX0E
oewIsnacctqCsiLGPVQGAQDo1yGRkXOycf7iPRXGa+5jY6m82dgUtTKZ/g7qrW7D97Ytgrc+AtHk
mTEVpcdoF5xNdxOQemrSDD/WgknfugB7dhdpuzvj5s5OrkpekLDQcDTkc5mW9gYimH0Z25CsaXMZ
1phoddxs9t/VGPvnoYIStJd54txmgRzP7OjBkFsm9ovYdI6TY/QvlikvTGzGNzwW4WcjepKgvEx4
x4D50qEwnGTr29CXbEYbrR2xTDgC7iQIYr5xEEBl11kcwxm2ISaurYTnsttbLbGpCny769MmWLmi
T8D/Avlba1/QXY4tWgRJU+EZ6IZ0Vw1lTpe0t5Amd3FKw6aw/eSOlZkUsdqO9AdxjxoICk/pfQUJ
Yee2Wt/EceFh/bAtdclmQhdFMTM9zofkJcwy+GZGyhSwQyAe+0q+ykANN0Mziw22r+Z3X2azpgMG
JIpSqycDij6xTxpPQcWXwzSvblIn619rXJ3e2g5V+p1kU3EwhiY7A1P/HMfkx2qCX7XNHJvxVfMa
zWXQrdKWK8CmK/0rLVoKRsdrIh49IgL+ZQCvSmZIC2Ok90XZ+l8cDyyEQQCMzhe1rw3mqIHgtXJL
MDtzlZtg+GefcUmZBOydOvOe+OOKAXzW9cAefTI6E5/nUCbWs5XybMJ+SlZyyhiQnaVrMzmWHcT9
mCFZ43eM7kIihgZWqSjskC925EEyfj4Hy/jKmnbBImS0G9BTQwlQMQyUSRiBgT1FQYJB3MM8ELXG
vjaHvVqisRrTwMfkrlEy7ceORE1BcWSXq0lMS7gaUysFGqYeDghF147TkszXk4ZRn0EinYdarUs1
75KcaDHYq+DJ+mvSOcnvENyuhEftMITog5ynPlllAlyu5cFtLQRzbxtoaVn1K7lYw/KqPMM8ui8i
K+SbrA+vzr4iZzH4eOOGMOYvLx5RAQ3XsQkPXV0shMq9H1TPlezp4vhXfIOINQyoyEZ9nYPkqwEc
RVpU9qhDnFiqC79aAq+yqvyA0rHn96eMWN0ZSO4gWWwMaWvcNe4lCaw3wA1MrClcGTCjFdhmAmPk
PD/JWoAajo4xf4dQsIaDth6c+aXyi62DCmpBUBaFcT+O9cEtgmPFbDQgXzluBA5mBuCqlibJVz7o
rog1lFCEtV2MzAx85hVD+yWVE6ysbtp0DQQ9lwHb8j6p5vdpm38T8HPB5HYkBbxYO3pK977TDhc+
DgaWIoDKPoZXz0kigKndcTm4EM5pn2hErsQqRAe/l9NbHQw/Xkgss5G79WfJM3PlK3MCi+fsJDD6
FVp38hVGLgKw/jZQTPMvvB+FTVxjZ8P/1TLKys3itowBf3rOGurmwFzLd+Cv2QnT2QpstjMK99GY
0lfhDQ8zkpBV7HQ1Xiym8F+86XFLcua+nsunwYL+XujL4s4hWuFYAlhMcNaszdZ4jkt2i0MzACaK
BuRRfijmlZPDkMt+T134aphRO4D6koPYGgMA3s6c9ygoELO7NibakimQGq7NyO2TEYtVBNr6zqYq
wUOdw85ofy2TeoenH1S3gwlBWBn6FBXx1ehB24LccQP72ZzHfY0gyZnVven7T2mI2iJpnoZ2SZ/g
Wdv6P2Qt3wj0REvcswzltJrVX+KwW8eb71zRUNDFhxwaMWKMS57UFIqg9AqmflJeK7N8Th31axYd
4yU5I/ObLnk0HpO5PLq1f1JYcMMEethsMoplsLVtuoDp7gAZOgTiXm+iJCChOv1Awqs3E7ca4eqW
uaYRDPeuYXHTk9zLwPl04i7ZpAwwbue5jHZFo5KjnQFzqmamfk3W7CChAL8HHoofG8lPBMx3PY9I
UywiKPq4/OlJZtpHM663ya7sLc7rHAgDBO2uirutkwTGMSvzXZ7lixxsPKDSuHVLd7ppozBjaTB3
TiOiTTGmUPJs9u54U7clR5Qv6kyR4nSbcnfXqv6NWekTDL6e0ZVuT7EkSkxW7k4qm1jL8SEqITF7
Y1ecRoNYAS1f08K14I729nPSwPLP5sjajjUTX5skIdD66oKclK6DquTBMwu5QxWO1IkgEqLY2dhK
1loM/q4gqjHZ0cvc+TCKO5vHzoz0kDwR5tXFqlcIUfqGTVjTNegY4BeVSHQyx2CMKCdrix2V7aF1
SDz7nuYvIbA6v8SLMCK2miMhFxuUxGCBmQ03fbZhUnZ1Em/P0wurZDN1ZBv69c70MeV5JuGseu6a
rRLDXWsNp6xatsvIVpZR4jpCMjVMzXeqzPcQT1LSLU/PwL2kvn7s6+Ko0qhdlUl78cvUXbGArAOm
GhVcnSL1Tq70rmky/fKK+s2HhJ0743kmr1m2yVuteno/NvmAyz0zQgZfz714dDux023xYkTyHHR2
QPJz8G0z0KBxwNlrq+waDs526KLbuipfuyx+HhP502dl9BxVjUU0MAvg1LNIswoCWW0M2PUkxpHM
x1bPWVmQ7nxC3UfAVw2RmFi3PyaG1LnlkoQd0IrrxlOTK4qVzNmHFqBD+sM3LnkMFJ2X0EubNcjR
csTrNlBX5jnagv6aquhLtckFY8fbpBjlLj7CIYYpxvH7fkwIXUZaANzPrj1TAtw0ydI/B68sLQBE
dnpvzDWWcvm0nPMgJYnFJ0cR5Z3wabcP4qUeQkS0IAij6ggkbFtyM0+JwdMT7VGaPc5ls0eb/TVX
kP7oCm4YffNLwEOa0MNd8Xvk1ZcfiDGrInN7bFLnZfaiw+wPdCf1ruzJlZxA9PKLe47cxr5YTpx5
Sjnc97c6Hj/sUbN77S65+aI976CS11xaaDGwsrLJN4m4HBmqo4BGtZekl6a+ibFf6JiWIrm+OG7t
G2vozokFysVN0IBNjn/qQ/epd6oHPRlH2tRXieQ29U2IUOocmNZTWszXNqb4WC7BZqmAeL4iFr5q
z4UvL47FRJEUQSya293y2ZbkaASsWsGEakHMGbLTsnq1VL+1WUMjpKQlkRBpUt/GtXMHyvDQGyYo
yw5VpXnfaX87ObT7lk9i+VQ4vkM4BecsTr/6VD9WbUv8tW/vB6538nnftPvVdgBz9JzV23GGcTmN
6cGb0BLZxofbG6e5VhVTfdQAdrOeYut+NkYcmyWIQ5JXaCx0NEYIHPB7f18GOalKNuIB9i7VTFmt
wZ0zCfCh+6IE7Jtip3R+l/KZ9ZX9mNnNN7Q51GuG+jQV1aVl5FuvklcnlsW618EdYirUi/VNE//v
tQXum5hLa9waAIojGW0jfz6iWMs3HsgFUSHCCmN1iB3E+i61HvNh1BcFWoqgJGHBqtmUWhPJ74By
En6qX8JnKPfRRjGPwvkLptoZ+J7ePvmDddOn5r1h0MIdRBSgdZFnVfrfaVcZ2Brhwob3SuMgCfW0
90R26crxYA/5dupyguAqGLXmmuL9qUaXnEVILfLgqwdXI0fCee2Ya2mqUGQiKIrY4Ubr0qk2iQWF
mtuqSpt9Y+f3BJBTbNKM1j9kS97HIdAbZdOOs74dg+gd0iY98naj7B63FyGSJC8Hzd5j1R4xdcBG
v0ScKz8oWFM6vYXvvBYN+dPG9NxZ4ipm610xHmuN+jwtxNrlWGYTSwNxsw5NwCjQ79K4F1yeKVAt
oBB+smaWMPbpuSh5gg5AbvfMSsvjgnvc0FkVp8ZiVAy3ut0qG2U4EuV3rtA3ZF3zmltQuc1m5iIi
KPAe6PI670LaUFHL+/DMp5BYB/rR8snlwi8nKOY8Hkc6LYtqJiKZIkJ735Ch1Rg0Kskclmo8KOrn
sprS1TR4GwMLpTtHP8Jw1g3ojrH7aJb6OgLVPHvbrOTjSNWVHdlqssuLleXnNAhORdxeLbjHvVHe
WkV4SQa9p2X2lYYW/XR2loX5mTOIWUHEvcxaX9oCGzXED8kdOEpy1hN33/ZcS0BMET2S3ejTZ955
+a8kREdv1h5Pg/wkMEQixcorLgxSAXofanlZHXP02Esbym789zJb9hKi+JoTUsbEcIhVSQFibCNd
3s6061ZNAdyhZriU/zbi4THq8w+HYwy9+hilLC9xcCyL/IRg4DH0xnNkcdeISbcbHpvrWoOMcrnj
liMGI7sRWbhxU3FXp4QSDe3OIDOjRJVWOf0VZvK5Y5/uIbhUKPlGkRxoIK3bisTkJKAhEaZjsPNd
vPe+JsAD/jVI+aGiwMyoji0db1M7XFbcg9NRCMXxLY1+Qgt6eF31oNeTKZgXmS8Wz5vaJWuhYsDR
I2dsTbGj8/OyXIj4iVl5IgZl400eZUc5Rjc9CS9Wlv4g6HsqounYa3fT01lfearetNJ7EE2zDz1r
V8vmUJrlRcYwR8m6qGhuurm17+35aLnzJiz8E9mAKIpL5ybNmTXNxA1M4fyYVy8145ikoxlpIlk1
hXxxKbpQaBnotstTjYB8aMqHOITpm4h3GaEkzBtSYYuUesNDUsvUt81valUEnGzjl+Nlm2CwD8Ho
3Djz/dR2j1nuncIu3GE4+unz+U1M0Znl28acYu6gdJ8pMi+aNsFymVW58VmP1vfyRlLh4kYav0vK
sLlVF3LsV2bymgaaoTLrgM+oLmuPOqsO2mhO7HE2mSXvqT3ofdRymzS0CTIr2dGpPZREJVEYIDLr
UYgN77NQe56RBK7QsU9YzERj7Oahe8GsgXMB90vM8u3J+sNqOZdN3h9zVf1IpX9UQ1/IePdTJv1F
41z1IHeJRwqxiu8wpq0RqO4ShwdN/D+cnddu3Mjarq+IAEMxnXYOklqtLJ8QtmUz52K8+v2U18mo
JUj4NzALxni0VGSxwhfekD7oHRmDqNqT12r341DsuGx2+lQAY3Ox5Gz0YS0c+UMZUU/SgKKjc2iS
d/7pgYkri47KUymtCwDI41nGwXrEPlejO0rbP5BHyVGlzpCArm5XDVTotGRdJ+EWPgyQO0RFcj9/
aquByx7SUDDwAZm8+65O8J9BQ7ytSyrVA4XW+JaeLMBQXzwhusOVbB46W7LT7IeBS9XQ498NslkL
1DdQ05bB86x0FZwq9DhpjH9wuqb3DlIlLxJLaXXaO2P6M2yM/TCj1uyFFJOkSPGHUEF3Ut7XoRUT
ChrPPjuY2wNBWr1Ggb02l1ZXHcoshGky60/SEcvZjc9hn1Iq9dCd9zsMCXn3fBJnFIvgBJHZIL8h
rvQoxT/PXatzSp2m7oC5V516YHu4z4VM0JWNsJJrxmY5WngfDjMulGVSpjvU8EP8f+ikma3YI/hq
LbKG8rTWU95N+MJ2BhXDjTtyTSm1DRNPcAMkbj0q21i6ov0S2NIBGNdjpJe4n6uIIiVKMpF8W8nU
j1exrOuV3bYv6tQLI9DrLX5GfU8YXEXYAwrWywCLUcDOX2jUMAg14NfkARQBYPeUj21JbOighRsW
jb0UCPUC0+5KYqfsym3SY14io+L3r/g6YvlZQj3qamunoCFVTUlWq2ChRn9sfCYAu3vG2mwyIjiI
4FxVP9qiIJzN6mNrctZP1mjty5jr3q6ss4ahjo4PARqkzT4qgpMWjvSyzPjoOhySRh1TtsHewvP4
n3SeTKuoDrU9rEZE1LxMwSJ90vtkaVfFsR+x4cwbq+HqBg6gaVq2knnxOqCC2FT12c9hkgwYDyx0
b3CIvrN17M93qV3S9sr/5qV9n3ooJYIrRgG8/R2bdGJJ4fciShFK9a6jSuO4L57SKbhB6eqGUuzR
GcA0iLngjiWtnKHZWHl5qy4EjF6GtVEXTLop5pycKTe6B/xY6ofatUBOg5SeqoPJldPm9gG5q5U5
ZCtfE3uzH59HeLebmIgPpNUQQb1y2uBBlMWrVU133M2oExpEmbA5CAay2b/WEh1VZXsY+ULxg9+M
NkSw+DYo672I2wOKaYB2pmzrpXTxemwTohS9G4QERrZiIlCmwzAWQcGdEN2WAh18IdqzhXiVybAG
YbJLSKmliclKCXQd+H5whFR13Zvd71RHwrrSX4wkf4F7eh1UlOZgfvYrwx0xjIxic4Hl+4OACb8d
U90mE3RK7IQAPi4pgGN8SB35l6VL+67rYXEIRRnRR/maOQWUh3lY0RD4WTsx67zb1WGEKc5cdYco
nQ9FXtPjaLpyA77/STMDjktVhKe7fNadf6sFJALHUoPBgH4DHRGxhyJfZwFMly4D0pQFATvPSJOd
ZvX4jWQRGuy1W1AlAKzc0ZoqndJ7rpQ8tT5n8clzBGDuykt4JQswGMXxYK8S0Wt6y9lN1RvFIRId
iGqT2jzlVIvmwpUoKi6PYORYNdvbMYDkaBn0jQKQy+26n9scT04Q7iUIrDneNpkcVzNNoRc/tBHU
MNP8TMblbGAKiu3YeXS4nHH2/sh47p2F45bJYxFHxM2GxQ5VSLpVbDsJCphG9crMl7iTO9OByib9
sAZOE8K7pNtHE8zQ2vLT7K6mggi9KazvZ5euROT7+k56bfPa6XGLGxxlnaBpgkfH0pptEmpkFUE+
7kbdRzAzGvRtlmbjGRVP6weFHUqVfs+OR1JmFUddi8ps8KsPgas0GvCnZJL7ftRQ6s+bEmKqR/nE
H/EJmzFbfEhYDAUtLWrTnFQuulOzmdEgrgWJoRnPJ2Kk4di6cX70euvWq3Kx0k13vivNtroqjOTN
spmFIoqzs+vP+roVFNEnAl/qnP1TM2gUoDNnRQXmL+rrKYc8XomAxtz9jKYmbl168hBUocYG8lUa
izoZx11nSczu4mETGiKD02BOb2UinZ1VZcrYQ9ixt47Zg2eMQ6ZDouOEdo+chJQ3FGitYFPAPVoO
mkFYnVCP6rhgVw64bu7j8i/9iPy6xCPl3qN1C/0QQxpws+1dO0fu3yxrJNRVt/01zF0k4BDO1Ua4
M4YfOTcyuIZ26CCX6aAhzaXjmzJbw5jKj9MInr73ovjo6A1eHsE4vtlo1xrY90ZatEr90NrXzuj3
G+FPz51lJfSsvVkeZxNDpBTx1e1sNSlqIyzSkGAMGbK+d18mq3Aw0zG769EaqNIpAo2HYSJ9CTcs
HkeMufa2GGocJoNOO0vsUxYYuSBY4kqn39sFsksL1jV+FC4gMBoV8jFHvXUt6PPc2SG9y8Q3AgSI
lXmgl7b3GYers0yaeTzEoKjOOYa52FxVNlh8242XSd3b90UuzV+zVxVwd8Ju1fJm91aAJQRlwSxo
smM92NOx7/pXPNvxLiWO7pYaamtEpFNZp/cxNdyKTQuCx1U8QYqSWFkbQuKWNWrmr3I22l9pAlh2
gSE3gAVXLx5Tu/9juJHY0C6yiUdSZ9VJH9JDFEuQsQ26MS/z2PyeRUXDBJXODZQzB9YfZXpdG2im
5jOGmihZ5SUhSW8QUeSYb28HjAB2KYbuJwyKAd/14fhomDQ+UO9Nx2MNFWZeZHru7CRmYuWSqXRv
S50OcN9xjFZSxiuKmxG2kdSoNwbKoOckTYW2ioPZQn3btcY4vmWhabt2EqjSiaa6C6JZTMeBooS/
qnK8f9apFZR/taHATtN1KGAQZBjEg2EHd63Ab7aNe+slBPyCA2HJcyARRU8EXdA1kmOaQKk9TfY2
JYp1YpXjbx3JwQXM+Ce7B/O5lmPctDSPNNILL/SAXYw+Ynh216NEHYF5yWULNc5s5n1Xa/mmrOF4
RjpuPQhp4jkySmwbqzT/VUBFcramHltr12hGio9tui7doNrT/CY0U742fh2457YFRzq1g/ULsTcf
H1stCZ1Fakj63FwQrdhOTu5hMgrxeDGURQBLaeoBh5YPGiqUT6Flds85Vq1Hp8vrs6hJYHPh5E8a
nV8ACVEQ3etm0D7UwunXk0EJcQhMQBgJ1+Ud2TRYf1GgyhZ66Su7k3Q+R1TEt2ulpEPCMUhfW9Bm
/FnAb+UQNEDEpuKuDbFWGz2cVLTWx+C5sn61sN3PbTHWOsWQriXI0AhmkVzMf4841tI7wahhO1ZJ
ti0p7i7rZLqKHejuWSUdOkawzjPMVKDrJHiacQEDN3hNff8vEh80QFNYfdjGlNdpOosrGCK/dU/i
0eEk2DyK5EyV/08u4hBniC5aNiPpncZRDE96DnYc7sEJvIOCe2BmrVV6etS12T/CSAIyE40oBAJs
oN9JhdM14d/HXpOv4iYChBW0/g9Bf/AukkqhDmzriqsgwLEG2aPCM5qFqxX6ka48ZXUOKpCMRNil
mHvQQh4dXTkBqRtoew4a/cowlsm6GGwbLIEG+67UCm+fqAzUguwCqNPAaEwAckTGd1qPs2gxZudN
k6r+22XB48gq8qpoY0jzfoyBujnaWjPBaIH0spP02qEE0wiD5mh7RNbpCYfmCdf7/ExDt6JT0exY
oe4xQfl4YegR6tPpiorRM5WwVY18IbFQ/GvskpMRAJi1x/3Uz/fgqlQ/w7tx9bEmqtHpzDrJVZpT
m0Ju8Qo5kTsX7pUtuyc6/w8JxjtUXUnAC+eoy+TFIYGmBYOdU1HcYqq+Vn8Bc/em1M3f0WBdRYW3
tnv76A4A+XJFs6OoF2XzUSbZjdVYT4PHFqrlSyfHHbuSHrnY9z0tT1GUhLj1g9s4HZU0Ux6sYm7/
idIDyq/+PULXAQbAL+kgtWrT0OiuhwwDP4SJ2xhQ6uSg3RD1NB1BhRrZ/+DndWudxly7yp1H4opf
suQG9l37r9a1hLxxnqxTtvpggJwQ9n1YILQx1YlJJBEXa9BDtOfoliksTijLO2eyf4P4XIyQSK3J
R00j3tkEEzlQJ6q1tyyaH0lAEdI0B4W5WSYaRTk5ofClP83IF0ltPkOYfkS/9hyjp92R4xhx/7MT
zVsXa89hO87bzMdUes6XQ1MfCHBwBe70Nw6ZXTzmd3ml7epkBmPogt+H0K9Q7ZEdbzR4ZgOtuHgc
j2oYvUOwQB1/Fd2iESm1tXqgdKYq3IUvRDl/5qg8c6uKXTe6P9RPebO+6iwcunutANplRWc0EWjL
Uq9Ii36NIMqyL7Qzshlrv6X0mvs3qV1skpnCVB1sRNY/aGIEf40DcV7RBOnqA9cHVtph9ChreTX6
zQ0OQWSabfCMd9mhgLboaWQKHqcH5f0yxOWpbZ4xcLtGP2mLM9Sx9/wfY0fm57m/WuqOC9EQinjo
NoZVeTC96VAV45Oq5sUDKVlFflVPLT5hjb7hQFi2bbnWSjI8Og7CDhAhHawzDiRHo5HPvg3rMSJg
TAUgZwuTQCOb93MqT00zSZwkI3PrNuPtrGofpqWfjESuzbF+bfz8GQChKCNS4ap6wp2xotGQvrSx
vkud8sbuQra3cQqt4lCrZ0LxE1mOowTkW/vOxk9p8isod4u7gyrTl86m7xCcyXHMdMvgWdeNexAA
L77RacsxtCixwS5bVIGTbagb+NdSgNfosVIbUmzI+8J7DmFoIhInn9wJeQcftepVKLQTojv1Ytbm
X5GFk6w5NrsBEqGU/T7DA8+CEDLb3mloe47oLOn3QHl/RN2AVkNkXiWmA9bTyTCvZqfbjfs3rAio
ZR68mNaEHaRTIgXqruqgJD/VK3OBKusbFvRiZ0TDjmbvroyDpxBcHT41E+1NDvJr0Uf5dhRVtkuF
LKBVOqdSOjel7V8B/PMHTA/rxuwUItGLtGNRx5w81Vanl+EEz1lurWZK7iEHlGF7G35ybYMr9IGK
FkWzwg0W2BAaBWpzuC0mfmiuIP7MaenBPwbjKGCyDhy6ykW07NRFbtIGiPfc52tA4tsxQTIjvYdg
yXaZN5MObDayDmp5azRzY4yYx6ImOVa8MLme0nbVNnSuXXudGK8o6q2S0lh7kL1TYR1njmeIrkrh
QtmpJvkAt3kmU0THAXSmBz4VeeQleoP3lGP9LOLCuivBoAB9B6n4RGVx4otpnr1UM2HW4XXb4n6t
Ww8+TQ/wqele2tHR0PyrooegC5xysE9jGj43UHltP1sRUOLL4m9Rlbkb8RHiUTMSNgr147OdBBsN
38/RPpWmdXIH+1fHywhZ0lYxEa0KngcPsLoeE9jjFi2pu4cU6aHGLGz6tHJo94WPSwRcXhetbiZN
vVre1txQTyEBhjIThgOkwMQIEK70vtra8mn0XpoY8r/R7WTubRTPN5jwsk/LX0EWDCRZ9WaivGWB
Q1a/kLdKwe57XUOHDoDUFBW3umkdDAxAV6UXHSIv35OtrX3ktjpXu4d/u6LOdUT2VimI78eouLfN
BGviE3cJbtyYvkWrVrzybLK8Vg8veg0Jo2aNMPlCzd0Uz/u+OpnKoC8qj3VvoJ4MDlwBshrtVVkC
Y3KyqYX/w2rNR5lXP6fWvgG5SWLLl2NhMK2MpFaYgktzlVhzbRAoVNrGA5i+y2KWB1yLcmHpAUyP
6G6mz61Yx5T/M+Ryhle9DP66ur5p6WZmVA+XakqyHPX9fsQl1ctNOPfjfa3NrxiwnK0p3w6k8iAZ
KAM33SkBzoKHA1RcBLeWba9dTwNgA+dR65xVmUzo13pXjVatMVwbdnOn7yJuqMxMti5IAQQTgr0x
O3fY1vCFMO1SmOx/uGK2CRa/O40WsYdLcu0DbrXwBagxZlcMKz9tXydWZw2Zp4vTtez966Al8mDG
UYQr19ZUbFRNoP9nPz9jLdCUP3Uf93G63vuczTOO3kangsSVfCbXvetsx6AtHlNTq6yjqUpX7KE+
7ndj758T3YPhNa/AiEMKR/OG/6cdUY+LVgZ9qLp4yklPDGs+oKF/KGjIYMew1px0E9R4K4pz4EOe
t6v6KsNZSU322oVRPfY6elmBF++9mqtZ7eIQ+soQRZuk0zYkd1sWEN5q3Naje1R8qLaJrjCPWBEM
HslMbnqil6414QB4G2lZuwyr3oHfg5nqUo2tnkv93RgaP0rY+xSzaTBbIDaxxi2SfcD8WlG6LKeZ
amSy4q9tJTuv8hNXX6lpN5lMPw5pu8DxH6u7UHdvnaKe1zr8jYX6BqlITxnnHQCI68RM9h0LKuYF
ND27Cz0aUyknecJvYlpzQN5zZWzkgKqJNb8oR2iXgG7gU83RW5XM/8yh1Uz7WnYwxB1V6XaRzsMJ
VBnkKBq4oHs57iaq9fGdY9XYtgUbhyc1TIFXc7QGM4dcUvoHq8NtAQghTe0nlwkme6MBTQgfIXvi
x3tFQVCRlxpb/V6XbpWO5x/iHi2NxGYpQFoRrl3lsBLyHBycSR2Aggfhbpq/WRjSZ/EIuHveEcoj
zASCK/qL1o2Sqwiy4pBiT6QOPdPD0XjcaEP0Mx2iPTQVgBEvteut1Q8r0r3kp0K8XsH3E4GGp4wj
ySlCJUMWI1c+8HlJ6NcBO8sgKZORXOtpfOsbCD0HgPggdkEGAoMhOHvjhQ2WO8zwk3Gpv93UGaB+
k7M9d/N0UTU54HM+iRgiVGqiI6niwU1ljnQZxzbmflpAxA+xHrHu6qGK0XuoSu3YzOYzCkhrl4Nd
l9MOUCKlQnwKirhn+mBS8zJs8+wKkAZWAHhOLOYaaM7cDVA/kHrp5ugxtbLbPganq1GrGWzjVuMV
hin9i87ONknCQybDiWwpnfYJ4hElhYt1QrVkOeXWVTna9zSCdiE8RHNKipvOLh9rVIcWzTi8osoe
VJyD3rkGgJYjgO5UzbnuA0CVdBFDptjl7dA1QvKiF/uk02naV2JrZcqfvQvP1gy7rInXFtywpOm3
RIxIENFQ64v8JXBrsYi04S7ti7M9hDc2s09lLEUgrGiffRfH2IqwyzeHdQBtZ6nbMQ01YrldX7ZP
sz+/5FBBOmy9iQrM634oX2t0XyoSw8qcn+MQS83ao3njtOX0aiftfeWCVIQdStVRNsferdDu1bZy
NB+VUZkVYJ3HEsaz4y3yQnRFYuhsNEpOuT0cTaIU0FFvfpjuHFG/iFjcEOffNpKkuo6gdKThYzin
q0SzTn4h9/iEbQk41wJ5MJTwd06R0mAaIU97QX2jYpcwBK/a0AUGgU0a5bbthkpdc2rga9B7f+un
7CkosmtpxieETjeGEz5kWrcfYqA3eYCOm6aZ10rdS8nbiIobYuDU9rpuU3VGvcGygnKhYAsgs25c
6WwmWjp7VUTU+HX51N0mUzftpRwKuHRZtZLOsFWie0PKaZ2gw4akkk1nmzrPItXaepFkWCkPAxAc
hK5e7IKrXFCGlLAfB2BIvQPyuggf0N27N4sBsG6K5GFnyGJLPlQv59xA9Up4V3FF5aeo9fsM7p83
oL7uOliC5lmncCXBsvTTfWS7z7Arj6HM0V+aztVIsmmr3Lqj+0+x1/CA2oC1GWRzcufxCo/JpatJ
AK4+aAJTOpxzAZZLZSyvMxStlT+zv6Svto6b4rrS9V2LlTLHzDX5zybTNQk2qru1BIqDdKyvuty8
rbT+tkJZRZ99qpnWLk/slen6iGT0GB4Y5UZE+l4ble4aBa3MW9NN32qI7hJG9KaL+JAqRCf5WQKn
NpzienK5dnxOT7XUYjfbFSgbcZp2SGXx0Gm1rozorzvri9p59NvyOW0Noq/+kMv0SaTNY4lQFO2k
zZim11E8Hitkv5ShqMFtVPDJQcKC56r8FQnOE03cq6mDP9EQBhrC3A98ocKnH6fqny6peYnYX+63
286pwDDnnFMsA5D2C90v7ofEeUNaeqXpQ7ykUL+PwIw7VbotEnvnOxrexSYSZwK6ihmCKW7NqzgB
Fv41qfkDS55436RSZ7k6tS/XvKCJG+Hg1H3kT/dJBI1wI+vfIV54rIZ79VZRAAqwqf4/xnR0F+XU
/4kfqGf6j/pBTZclgucy3I8A16acRR9CgU9eu9g55hFnA+SfufuGvX0pTKuUNHTLU6oS6ByDkrrg
bo9Dr7DXc6f0O3zjrrZfeF9K2kC3xN+xiTb8Ky6z1aoLqCU/fT3NH7nqanC6cgK1BxvNhfev7CGH
loW51d2PdngvYJok6Wko7IcumdZfjyT4Te8Z+Eg56xgOCBsDRcO/GAlTEi+yfdndE4LIWzKE+djK
9huZg4+vA+VeCN9Cv9zA+OViLh1/xtPW7O2HmjpiKMcnBJtg6BNrB99M3MfXeT+SepL/rJXSwWql
dgb7IerLepfU+Y2WGPk3VkyfvA6aOY7JdeEZJnKq7weJKCzaeVhBNmiHej8Z2k/PRv3UcToqib1l
Qgf9+iN9shjZbxY+QZRMBD4jF1uAesWs0zGeHqDIcDvd6YV9zPV4U9teAohCX8ZMZjotK0dZOAfp
M3zgb3ah+kbvF4qLy4Bpsg8temiXBhWh5eWDPUYUpvQNaiflIk1P9cwV9PWrfpxbz0fuEL8RJtdm
mt/PrTdCp3LqunrAAgPmOa0KCKGBNQ3LVnTfvNJHCSSPVxKW7+DcSNpyMavBZHCskDs9QL3z4NUG
Xb2DNUW28MNKMrKy9JvN9vH0VAO6HkrwdANt90LXpKbthxpG1DzQ2fa8CsjTDwCSiwGQkRfeCOis
Zbn7ej4/bgiG9NnfnJ7C9S/V7rGH6QJY6s2DGb2FSfkMCDX85pN9HALnQYGsDLUDF23ri91dj7lD
Yxzxh8rN3gKlyGhOd//Xt8DGCVEj4Aeei2TVxbYW1ly0jajqB2MEM0mCFW4laLevB/m4wt8PopbL
f84OOfVCr528fqjG4mp2ErHpRQYNxXTvvx7oswlTTsOIyeP4BYLj/UBoyBMQpww0JFEGHS7OwBMM
b18P8mGtoZmPuApKOaieQN2/2EhOV1bgN+Ls0R7ukWEiKKVFR0G8QYcq8p6pAfFnmD58PeqHOfQh
+NgGp5SPrgneXu9frZYtmCuvaB79ut1qs35okvmZutXXo3w4JPDYJk62BcevZYlLZxXHmDOj7wYD
VJ12r4kDBeZN6TiL2f5Gsd348KkuRrpYExVs79HsJ+OhdiraGXtzBNc4C4JdMAbdrpDaIQbNYpQA
MXHBDu8weV0Mbfz36xdWw7w7fH2bV8VbULcMgi73wrmmEC721KJCCtV7xn7lvm+WyL9vTJC7oO0o
vH493Cfz+2448/1XTCwnnPsKscsSJlcEs3aNfZi1NueMMrPuJd8cIB+XKm8Has5DTotd8U8k6T8b
LxidEFBTVD1WGK7FU3sTAs/vpbVGIqCaH/uAywaFvq/f8eOdypySaSjjTMchmbvYIEWLjKgrm+JR
KCkR9zkO/ob1yIRmj8hLLDQ8ZrRqRPnmb+8+hzRDvh7f/bhVbI89ihc4JExlNfV+kkvkzSejcYvH
OmvhE0IVh1RKoU5S+rbWhqKdGFq0DLL4rtIDcow3qcXlUrg9OhLCo8gONL0Kq4FcBr1d1EE3pg/h
PWppKaBrazjjmwYXA7X1fNEOzryP8wF5AimgA4bUhQrw6E6V0arr3bdUf9OGpwYUumJ5jfp0NZjD
1kS2AcgBdZsIadneeTHoBbpAVpZGGFJHLmHeFkfIcSrfITKXZvi3Nad79uZv+BCpcHaKw6CEWhSE
VPUfkoxqFAUILWsPWJS/9gGUuwyqT4jjXkCvjDI17HQZGK9p3YGYb61sC0TsB4wQ6lHV77oKzhMc
/yINvtntFzpnyjWadjM8QN3Hi8K6XBEImhWI6gXOfRdMWwiq6GVQUljkLPhUiG/W38XJ4lnEcg7W
F74r8IcxL+Wo7DzPZzMnG22M8K3Wk7ss+87X/mKFXQ7hX5waveY62AWCXoNtQ7uQGvHcJ/vIar45
Lj4fx7U4isHfsaLfr2R4/kNmTHl+dmL9ptNRi59OKIE/f71hLg4l9TYCmTB8bdi3BnH3+1HCTAhZ
N3F17gWETRvc2K9MM0ETfjdtF8fRv4HoghETQrLHu+tiY8Jtn2Rkl8WZLpUSfkEbbVFP9JdxykZH
e2mMqDhW3/kEXRzx/xuV6E83yDhxQru4OY3IwWLFTYqzab6aqMCZ7h4I62ks6Z20oJSr1F5/M6Hq
GP/PrfJvSCJRTGsx9HCcyyU4aUDITYTvzsR3BuGuDkeoN0rkU92kxKlP1va1GafaG8Aq+QKArP4B
RFA+zJqTwLlX4nzeABRlyKjLul7gnfwRxGiGPRdIMipEOM7223JIhkWRdPMpa13ayX6NEALlUxOW
gukoAdhgC0AgZaPVskCEK0bJQoeucFO3+txsorjXgkUbYHZBC1wRVKsXsNslmLAISsic1cZOqxU2
GvYAfpmUvBE7B0AFutbVsUeJ4M5tUEln5USJdQ6q0fWWE40bZMg6e1d3Ea1B9HSOjhiqO0sTyS1i
ZCbovoiSFBq9m4Se0oqaJOg7b3LOmhH2f0OwRysCUe2bc+GT1Wf7SFkSTiOByIn0fpmXbt1NVe2n
Z7DDgCIEHS03nICxeZuZ2unk2ntVtQPr802S/skudlRhh8DNJTjVL+5DUyvR3vIAkFP0wyzCCALA
DXybYjDab1bepdqgWnnvxroIMGjieqHZ1hlfpLgB6XYEt3aoPbAbrW780ozgyfCzPQrSiEyUx6+X
vaFe5GLZW47tYvdjEzra4iL8Nh2ZJF3RcPJGBolXbKM+NVdYDy0snxJmo/flsnMp4XVDP65JSMtr
axzkJmoCNCC/eZjLWVdVEYJzoe4CukqXabVNvgHg0BRoShXX0qMsDfYJ5O4B9S87pAwb4hSqtyt6
B4cWO+VFN7IqHCNa0cHZ6TL9JiwRl/cSD+TqnOQkxMTWWFC9X3+DExcaM9Bc5/lwVaQwN+b+b2u3
66JMdpnXr0UhHsQgsdQJ+3ARVqaxjNPcuqmBwkVpgxVpAO9hEuGWdsqLoD/7M6m8p05L74tJe5tC
cW34wTav9XWW5NYibCBtSRPfaFfjRBk92HlBX599xFs2BOA/U4Tqxtj+Ecfj0qxMCNnaSG2XfnJM
X4hwGC+ILMLx3IXsVRk/iTDybz7T55Pyzw3LJ/6+/EoyLHU8G+QIROdXkN/N9Hi/XgefDIDTKuEo
Gx8lzEv1UVgBVom4TH89x9gzhLj6reteuLuvR7lcbOoKteCncI8KXW3y99+2QSWWik1TAGdvzSMi
D8iS00m8RiGi/24dfdxkQphcKkRSBqvoYhm1QxEM7RiUZ0A1Sr7Axgmmraen//MLKbcpk1SaUMq+
VOLVgtj3SmdIzl0wPiKFdPI081bP/c3Xw1x+HeaNJjlSvxTgsMC8nLfASqkGJxxXymYTTrplLcwi
/ebg/2wQnzqKKghgPntZFZincgQJDJUW+YK/YQuIMp6Mb17k08sFVVK8BoCIkUK/XwD13FLuVZhV
TKvfMOJ4IQ5aI7uyLa1xVTbei9VXr/gZT98s78s8mjo2Z4qqpGNeb3n4lb4fuJhLHwJCFJzM3toL
MgXPBmvQKRmxCSeCdIsSZaJEmQDdMsWQjxN5SqGnfP0hzcsoSz0Hqx9PY5Pz9sOCQdfAKLnh/VNm
gaBPb9JOkRQIT7AIzXcNvhn5tDNTD4bocEU/c9c4wNRq4D6nJn/mp3nOLvhNZlDQJkY849/fzz0w
9HRTld0uNu6+eeRLJ8B/j0y8a3Iq6B/D0Rjecgh/3j9N5W8gHjwm4NSlKBul3tkmw42Xu8tMOVDV
mw4EEH8MMDjVH92Tm/3ua+Br6BiIb7Klf+nQf+/Rfw/GRyVWIGjl+d5/0370IEqXTXBq8XtBNGlr
JeGKwJwB6VcuRs9nkozlVAKIBzZRFP4PyU8qCVS0OFsi6qwJlU90MgSbGPNt/arwW3pbUJgQmeBf
gRXyjiHc/tJ5qzRt3UNI/Hp61cL78BLCNNS1Z4PYvdgRohqllAUWUnR0j/Hs4/5kpcaezQggJ48R
tAi+6R5c7sF/0/afEdU58J9qh408cU2LIjg5gVstphAfjwgBb/ymgqLFrtxFgH/8mYbF/us3/XRc
h/o9TQuOmMstiFTggB1EH5xGGR0dbb5K4fOhmRHBNasf7H7aae10Khx8rr8e+DJxUy/sUqWDBURl
kGPn/QsbfRbR2iy0k2d39dKLu2aJ7KiiBnrZVtggVr4ez/xsxyizUEtgiyZM72JhZgjzkpwg1g1S
O916VkFRI2r/BFCiK+GjqIdE/m8sm4ODDIoOMC0Bn0O+Ck4TOtccWuhEls69kNnwq3W7ft2EHXzs
yHBuslzipFF4zTc38ycfhxuZQi1tHlunHvV+jkAYGlGpd9qJ8ONcBNp1DXQsbujDl4BLjc55JK0B
Sdddfz1Xn42L06iJu7tpszTUf//PYqxqO6xyJ9ZOceP6t8LLkZYNRLI13da6qshRVnU9A5jO4gHR
xQyj+q/H/+xi4P5W6YCtlsdlwRjPM/DceqSdRFD/MLv5Vz/WV+MU7NVm6DnHqjB5y0pz1XO0Ycy3
7mAS5G2PP2L0zYF2eQGzTlUo4WB3r76CcbFORwdyCfDr4CSG5DX3tCstsr65fz9bmoKb0KAdyttS
nn8/38kw4hdkWMEpjZwBdV4ToVSw2SsjTutt6yGNjeRAuakG6p2OlhpoOCXxUisM/7eXR+Gug5K4
qGihgVfodYC8PTCuzkx25hhAq6h6f40huPhmR32yg/9dmjw6vbIPvfBW9kU5W17ADkZvtEFmApI9
l2Eksm+sFT45joVO75uirNq8l/iCDh7+5Lcz38C2tk0QbjTwUy1+kb4H6K7rvnmxD7ngv29OGCDw
ZyYsuiyBjFkDj3Lie+hVg7qFu3LC4CcVu+dC4gUVWFuECtZz0d/bpXeoY/Obba8+98XtQ8jPWUU5
i07kZSdZR4bApi5DWJQAkBHDjxE2Bo6UyTfr7rNp5QXVPzpZxmXDJEF7yAjTLrztUQEwpfeMVtd1
o8kH8Kx/5KB/M62fDkdp0xLYbJPYXlyqmDA1ekJ2eFsW/n0FFSJLnFsv9/a95v9B/uObysW/ZOJy
GrlgFCjFZPVcnmJdPYOSMafwFgdPqZWlvSkLGeb7eGintTs0wHMNTOhwh09WkOMywEZoX1JbCY9U
yp2D4Q8d+W6Pu5PpZD/DGgBNEmnBqRZVsUMeEOq5nOPbFoElZO6iZuNNA4g5Z8gQxY1BFCJXf0Yq
HN31DNC5HY7O8v9xdma7jSNLGn4iAtyXW0mWLFu2JLv2G8K1NPd959PPl25g2qIIEXUaM40zU90n
lcnMyMiIf4nT3t6gDZ+veqjxj0NlSjsyS2S7qX09eFmk7oYkSvDOxMHd7zxyUkR4YCGM6DLDVkd0
RNfdOzlB+EdWYvs4Bkm2TwnWPzxKBofcaCw0/iQLcTU13sYhQVLqK9SC7MrB3L4edmVFZ8Akq7kb
OxdxZK1BQ7weVZzw9OITwpbD18wKh8cGl7qHRKGaqlXKsNHSAi1M6Plrw4nyfdLrghxE4An6XNqk
MeyBXEcAn8YC+NmuCbdOrFW/F24GsUkmH5WGEK8GXqwgYaah0tLiRrHRMjw2LRDzot75KPuu2gZG
MWUS5I7ugmQUzj17Xe4wQoValaevfR78uf1DZp4MF79DBMcPV2ThF24u1WxmSn/uoS5jBId8IkMg
G83Gi20hwGoqT9gaSb9ujzwTdhlZvJ+5LfhfET0+jNxgdVo6fmcfc8MtdgiUyXcwdtBV8yGAy5Jk
nW6PN3NsYVgTeoF38B+muXCk2iOCTFDk86SFSloiVIcSEa5aerNpyZtujzZz3fJdRakbWIloVl/O
rpB8vYssTTpWmAw+BYUd4S3Wx/vbo8xEWGKeTMPAwTfqCqtDGRAFj7x3j61tGndlFCgHLdCRiTHl
cCGXmR2Knr4KXotm1LSAWoZw/RD/9U+V6T2UpaAvogvYtNaP21OaydnwCPtvHPVy4ZzG89l6xIuM
GMHzSQvOvKmA2Q61LN7RGtW12yPOHgGLLSHezoAWJvEcU1DUYEvJOfp6cRobhEwSFVX1UvqWlPoL
BIBD62ULY86uJixXQgCQGZKCy1nKcWJ2wH/bU4w40l3N2+UBJFeHmHdcLdzC11mA6MEpzM0mJ3Oo
wl2O1cW+zHs6jDG+IdwN7naUwegnQuEdApWeSUfTbD/lXXBXGPW9ZTkLR0G5OulkALw/bYMJmyAP
xcn8cNI1v1ERoSnSY5WHdGIyxwR+1CsGhhkj2Zyf1d63iDfdPndG48EpI8vetZET32eFAco4Bq7q
y377Uhr43SrNQI+gV/zz7V0wNSuySVkF+lO1ecmZDl2jy19pAV03JT0OTh5M6Sg1fnqNgZsxXDo/
POaKs6sdpA2l9nNvw+CPS5Dmcv2Agu5OcqpPI2pzt3/Q9bb8t5ZJNk0n/+raR4RKa4PYHY+KUW2j
fNxFAbSCOrgzx/IpDqHxqOXC2bv6UDygKR/Zon7EQZ9eSoVeJFIa+vJxwK8udfPvJrLbyhBs2zBY
uACXhhJ//mFP6E7S+WGZykfKY9UhGL38EfQfIrJjiBPTGOgL0f8qHos9yF8ymSjInekhrzwjaEez
CHj+JGCUMeBeeuxdHWkqLIRiNNmpPSNHM9k/diPLLgD04IjdcE7XsD6aqurASESK5PbOuLrJxEh0
zzjMhkr+MAlYRRSGfqJY0VEqexvfnixDWQDela97+9w0sJLWuvLl9pgz68c1zY2mA9Hhh0+DSJTY
sEGb+OR16oCZthZt+SeLhUtmClsRh1DggBxQoFRUABFebgtkkOlt1VV8iswQaUclONCcOmha/BWo
Eq3ieBc54TZHPkCRtFNWVbsukhYO3tyHBKZDAdWmT854l79BtzoX4T89PgXdsGmVNxm6RNksROWr
0y3qcR8GEX/+Yf/DFEBWJWMQrjgdGRov+KMo0U/UhNeqTdfYWioOL81qsj2BS9igWdT41JhfETtC
WNUdft7eI3P78sOcTFG5+jCnOLXb0pCM+ESZNKDG2dkIvTf3yM+sW8df+EpXecL7AnJ38uqjqTTN
RwISHxdgfHyqVVR2NJuyagLoT6Ib3iQIu/vqk66Fz2OU3d2epTl3FAzD5F1NdwZg1+T4lV3Q6q7P
NIsYHZgxwZ0l0tT4qFU5+gbYCmERBdfGi8pg6zixeczb1lqhJPMPJHYHmbcC3nap9a9uoWBcHGtU
pSClHJK6cF5Sn9JsFCFTD40z/hoEbnNAeAsFRgCcj2OKG4PiNYgr6sUYf+F54m/xJzE3aF2YG7ST
EMlp0WWy/IQIngz+sbP6eo0BBXK8uv1bjvX2hNlFAO2zH/a+TElFDigCRhJk8R4RAIQlIGnzjC3A
WTnpUw/0UEF0wB0ETkreJJ3jwn7ra/T6uZjxJ8g3muN9Hgd4YKpr6htdgtCLP5K5sUIoaLC8kF7M
S28zdpq0y5ys/Xr7i8zuO4eYzkagizmt/ZZa0nURJjmnOulwf0a2P0n1R277naMDtUar7vZ4V3cX
W49OJu6YsuEQiScbwJCTEPEFOzhBLIP/E+eS8YxSxbBnp477yFhE883tOBu/UwESpsRhTc6ur8tN
rqteeLLNcivH6ierHP/cntNc+iNeEqI6yAV29WABVu92bYfoIB/oO3ZgxqlyfGXvaUjsoeEEJBMz
rbvWHMJDZkfKn7HPEh8Os2UdCkVrtkET6fvRtUq6No260FWY+cI0DkSnVePk0bm/jCyZBCWMekx8
4jHqn5FpGR5RCQ63fmwhd9LHBSg/ygK3l2Rm1WmGou+p6ApolemDscTNSUPKOjxh1S4hZIpldJ+5
2UJddiYuv9tyEk/ov17VxgOyHkv3guiU+Nm9XY/fKrP6MUhLnaCZPUvZUSBgVAGanobLLNHhjtlx
crJck0pPDswm2HfGgJFNjmjF7ZWbic1UgR2NmhX1OGxOLz+XLTWhCfEmPmV1+WqPgG4i0fYyq09R
0H2RPPVs6/mrFBcLofkKeUP6QBDgWSXSBCq5k31iZEgrBZ1LlqJHzl1S5t90E1FXM0Sqp+Rptxqi
vt+ihkXaiRCdUtoLaeZ7Gf2iriN+AYfUtPgREEomeVKYeFaiSkly0gb7yamKkwdnPJYsyNz2J4qJ
P0yteRgMb6tT8hVvP48uYWt3Wxs7FziFdw0UXiXo97e/yNznhwJl61gJE7WmNcSczFez1SQ+uWGl
3Ek+rgmlG+XIbPTQdHmKLb2mxDyn60DHQSCegUxeAUBzEGe5Bcf21KrJFwsXyipR7hwUdgw3PLpl
hKBFdtTQ1acmiYf6Ug43d3YBepFgY9nMoZpsBKxD0wzRheg0ulK1jhLosok6+gthae5lS1lWpvNP
aKdqIeLWh4zHDuMxSoswOql1UTy6Q2mvzdaNtwaMxb1Vq/6b7GLtqYx+/eanjrpH/65/RNJx2GcJ
uhHDkNdvtlM4G68N6++K3HRLG1IkXdMPYXEeqDFQbHPkyU9MPXXQFdePTzp6vsmAHI0R3Ceat+nx
OdU9FOIRJt3bavE/7jqeQwQcoqhNJ+5yeRo4Y5ksDkOGl8ydbA4uvlSqvZEURE1yDymV27t8ptQB
sY5Np1rgdYGdTy5KPUlyquBucsL6aIv0250dq3DukV0e9Z1aop09tohi9MEZK2jI5DC+FnKDuZuK
GhK0K1IEHoKTKaPkryup4yUnr+oOely8SC0uZ1Hm/ZKd9idyjgvdgfdkY/J96etZ8OfAJ9vG9LUS
hpUD6dvxT2MZU4fnuXhCL6J8GkZdfYUlU+z4SXj36GbxrOF489DICaqHri3/jHSsNmzmsXD4Z9aA
XpoFQgpilgAjXn52NOhaNJn94IQkUox+hm18NZLsVZO+GD3o19vfXCzodP6AR4i3JAAgfyYLbo51
Y6eB5J/aKt9lafTUgx+JUdO7PcxMQGE6XCkmLBXmNRnG6aQROkwcnoSiDPY+/saK4vDu9iBzC0da
Sa2OC4Q5iSj+IZykStZFfULGoSLol0fo9ECHT10EvaPlF+jsjD4MNnmB6mEbFohfhSdUNeGEqxDm
Geb2hGauHSB5EEBkMHlgQSc7oczRSYPeGJxKw1w3+C2MUH17u9nTa1/o9c+dfZ4AKuQGoVBBE/py
8ezadi2/LpAmJj9cDSOiRg2PFCJd5BsHceXifHVvgzYFab/WWmthrjNJz8X4Yr0/fDy5qQGT91WA
ydz4FKF9lzTZnitykyMBMcgJ8lqNukLhd6GpPD8udHXSYyjk02rQYEWl3alNcMLA+rHsaQnitZvG
7UOV1ZseLRIw6QaC0u3CZp2pYOiiF0BR2QRQMK2XVth2uDEGkacuRxWn8HZVYz+gJLytI9w/a+to
jtbCfTs71f+G1CYFBiyLyxaTzOCU+vGGShy6Bshd5631JbPUh0Q2H1MefoElfbu9jRemOqXOqGYW
gxhnqn5ITA2q8xhUj4qOybMSrB0vxnDG3twecm6qgoBtQaGk+Dv9qiadz5EU2z/1dnY/NMm+qcJn
sYus1N5CIb5LKUBXYfJ2e9i5AwuxEjAeoEZYypNDpMUD/XW0KE9KbtK3LcgTMZmRd11qJupKKvph
qZgpAuc0fpukpqQJMMYgDF0eG/AxCdJVxO/CNJ/HQf0Bovwh4cJcuCfm3gb4LDliy1JRv6qa1k1X
ElK5lbq+eXO94uALC1Dq+K9alj5QUvySlcWxsZQTZtkLX3N+kv+NPYkNCMPB3c88YlPr7Q0t+adL
1Z8dCdjtrzc7DC0WldqGQAqIpPxDCCpy3YFqy1rmefqkj9mLHBQUhaqFJ+vccQAoQ90HnXgN46vL
YWK/dPgjxH3jCsNqbTwFju6s3DxFl87A/R2w7fiXIgvv3RnueB5XZDt0cSdjdmTVHhLjCAqjQdfX
6UPjqbsImfkok5duEnVuS/431vS4V6U8eKi+Bie5rE9gKTZBiB5dlG1qhDEKxKKaZnhBN/rNxNjD
xYyvLIuFiDN7m32YryZ+44dP2aVoqNcaa4wc7pOaKY9JAnXSstDnNyFSOlAVhDlQDgTErpSveYMt
5u3NNFeLJwb8/5Jrk03ba/5oYtMQnJIRzwScW/1vwIf5u6cWK1PLBFg3Ls1DDsNU+O4uDD/zcCGh
JfrRAON6mT5ZoUCDTOl1NrN4MqCeH97V1ohHE0oNKy1APYZBkf1DV3TfFkN87gKI0rd/xNyB4n1H
I4CAyG+ZHKjUAWNZCRlr9JXWMWJqAjiwiToK9rcHmou7wLRMGyQImIFpj1ZNvL7OFZqPsZQ+VLWy
S/KO6UbnPtQWhprdWh/HUi+3VpxGg+9EKYlKaW9Kw0Kmx30UCVqaVc+lV/3TgQeVwRHhev7IDbcQ
PcS2+RDwaawiokDS8B47wMFNTnKpuiEVIBTF/MirD46VWpshVo2FVGFuFPgZ/A8hir7z5MsFGULu
BrCZz3kbpk/uIA10itJ/bn+1Sb7OVIhztNXpVCFCAdTjciVH10AqPKuLz4GlfS0RodNKB0cWZKP0
B6PMvt8ebQrvF8OpNPz4Oz1qhQfP5XCdUpSOjMn3Z8E0Tg37Puy3efgz71GMEsLcjrXJI4S8QTbx
0sUkngLuCnXLFutzA9F0vMqBbTiu9ezhCQH1C1G/L3gCQD/8hNocpwc1BeTubv/syRn691cL9heF
QN5P03NcaL2DLWaVfSZT1fflYAjxzzDaxYOzxGSZnCKGEq1XmO8EDCrlU1WIVB0xuyxN51XOPQzx
6h9yZ+GAgqZejATw7WnNjQUGEKIf9GZYrdMNZpdSGjiDA50azGriwxMYD0SHdW8Ur7eHmty3YloA
QlUT6KypCAW1y++u6kqJ56juvHZYSuMMZ7uCV1CibShHBnrD0d9PDY4m1RPYTSSB0xMa+Y1HO7l2
X2kMPUMWXiHSfjeCBzP16Oftqaki2FxGAwYSYhoQFk14gpO5ZdHoGzax4jUrPieOvsJjZ80Xw0B7
j2uklSH1hhQz/xeMj1Y5V+H3rv4s/rO6x4F4rQpHxGykc9UKasjQDUvRcu4HwmCUZRo+VE/NSUbs
RI1mDYWqvUZOe0g0ey1He9xv8dxCS9q4yy0VJuWj6X2lU/SKo1Gz9APECkxXyFKopkA4o/Yw/fqK
CjYpyg3tlf3BGycWoKi8lDb4wT56eM47FDhHpf6NLD6+YcrC8Nenl+eHEOpCYYe+/NWR8lotTVPN
fjWhPAOHQZxQKjGKQxB/3NzeC9OhaD/BXIIFxB1ItJg2eeJqMOE7IFAwjtEvvm8sV4e283Z/PwrP
ANDINFUpmYlf8SGxqkrLSvLUt15dyUWFVTq6mb0uFW3pRp+bjUA7AX+mpQak7XKcnsaDStnZegW0
gNFZSVTGtUFaeQauWLenNL2GxMKRjxNeofkAr5qcoTqStGSwmBI8/gPmnAjtu5+qKvwnMa3DQK1/
YU9MQ9/7eJA5DJrvxIjp21Qq46ZQBjG1eovE8a+4+6L17Srvk1+3JzZ9swnNCrp93BoAROGPTLeE
4UltVLa1+VpinjXgFZ4+4V67xTfMdNUVB75s9aMSnG8Pe72eCAaIDUjyAC9y2vjDwMxzKr9CstSq
Nl4/POnGATXOO0zWJV1a+HjTNFs44kDHoF5KbRGdumnHCHOdJEPxV30NogjTtXzfq2gjbFv/E3/X
2jMnIZJ+Gu2bMyzMc5oj/TsyemekYjJl3kk+kbpCOSzr1de0RlcxUzAelIPF19TVKArVaVEiIobM
IK+iqo3NTACSCr16bgP5c9Zr97brbTibfxpNfauV8IeTq6fYxVEvtLXnEXv3rHd3Q+Yu3KRThgp3
J/MELiJYMKJROJmy3lfYbA9u/gJWCvIROrj5ZpCLlUaXJqjkFTu60H8Bjkmb/WCqq7QoVwbbTcaJ
TTaMrefi9tgk4p9z9H6Buy8G/xjp+XFsc4XeBbchtZ/JOba8LKvRqshe0rT+hgzlCg3kz535FTHe
TUvXRuvclx5Pitu7/SpQ0ToA2iUjLcjQV6c5L118azUlecEOGGtA095oTXxW4m5ht70/WS+nx5kS
YmqmgBlAk72MiEZuArDNIZirktN+VT2t3OXhoP2iiYLnySjj2Tyq5tptkYgf86B87TFG2eih5z+M
TYuD8hiOKMtr+NCSCH8mkrt32Df2d57jlC9tbKWbfgj7XWDm4VPvpNHekHL/MXOxH6nhjr84+Ohg
EkYz0u4NbQ2KJnp0ZdyyAylNELaCnbPQnbmKJCrLCiERkToBL52SA/uywVFZ8eSzhON3IP3pcurB
XoOoUdj3mx5j+7/8lmI8QI7ESlEJnnaf5K5O+8Hq5DOPkBDMUYVx48J2mZmSRb6GigtToqko/vzD
/dnnVZkp2qCeo8L/1nXmn0JVDzYquppvHNVg6QqYGc4mQ4S7yisLHPPkGh2A/JJcl8qZJhdCJsgK
1uE9NuEPWvNm2p9uL9/VxUZjB306Hg+8wokRkx2qaJkc5KZanRVE/TdV8JVUS459h1xre3uk66PO
y/f9tiangTY6mVbnxaESWSbuqhXWKjQiVx7+mgiOY2iCWNTSR5sZDgoiyF40J4Es6drlR7NK2Ugr
2Igvo95TxUreMueIEFbduc91WK7wA+CuuT3DmbCCkien3IQuIF9x4oUmgq/4bvwCkc9sgF7k2E7F
oH4X9uO0AUpI16kby8B7xTP8qtsIZ1B0gtGb94doXcrQ99JPlf81Vf/o+IZ0brsJ+q2NZJhF71GK
wo2wJb491+kDTQPEy9BAzygTCdzq5fJmEougpUH8qskt9mpl1z5RpHIwkEJBtLUkBVYU5h9d5i9l
mdfZAwkK0g3wqokx1hW43zGHplcDGztLk2bTuBoCDCrMOxyGikG8Etvkj+3sR6XYGXTCbk9bZ1qX
AZ3nKJ093kUWNZZpntTmTuWWluS9YshzsrwSKtgSnuZ6F4khQBHRDlVQ4ZyubN1L2YiD32vo7PSx
+hIV+8Baopxcp5kKo2BdSI4COIb9evn9xlSCNKOH7ks8YN6I/4yvP6V6irmB3hmNsB5zcbkCduyg
nFl/CuXs5fZKXm8g1J955hLiuBiJc5c/oHSUruYR7L8OyR+8rvmW+H9vymEfRMfBtBdqY456/eHo
xdJsAS4JQGYqX1JjPVlCksOkNocxRDzX7ywLNpQfDjrqVF52NCpP3hVKrP/j+aUUwDWUU+HzYGbf
JV6LWw8HtOexsYJf3Yhq2Erv0S3fRrHVbaUUb6PSlAdn5/RmQPXA0kvYphg4OY3S4v47xtDsYOwZ
9oBf6ogdvaIl1arT8WLWm6B7JqQM+AYU2VcN+/rokRJbZN3VdUiVuddKc5fnZbvtZdM4GjEIhzZT
k51iIutVeXSzV6WlR29ZIem/C6cUGtbF8I158GL1Mmcbq5+tIbsrqSsgJz+uxzBu8ej0teiZbmmy
DvzKfC3csvnS+RXpn+/XryqewRsjGTCIlpvqblC5AFHYr35bUeg/SEqQf42jpttyWfRr3VPKV74n
9piKlK0k2usIHuDoQpsQ+kZl42hdqOZBSjsrXJlqA/+70vzP+VBnr4kjD9HK0yRpO1hOvTdTxC/y
TvjrKaHmfII2bJxHlOP3o4T1ZGmE7ZYEBPc2P4kW+CBX18b7fcjLBNUWnkHTa8PrqmqoB6M6Zyy8
DKKb91fR3BsO5vAI0wEXoCFw+yRMKfOABgWWg0/Hy5nq2rSuVhaWgzKFXZ1trTK+oKM2PEpjbOPQ
61LfidRyw783HotWQ50eQ887miQuulIFevSNqR6NUXbvkjzvlrpCs8nBhx8mouGHxMe2YzZ6R3Ig
DZr0Auj6oenML73W3QFxuhtymJuZz3eXszWv1kMx4rpo8PtsM76zXFx61LI9NE64cJivg9f7ggGy
gm3I62YKgMmk0TOsMq/pf7QKr5dyX8ojd7rcHIRlX6v16bNtetUqbj5L/bfbn+s6PRNf67/BxaJ9
WBQnhp7f+3F9NmWueN991CXcCtR7xD9+efASb492deFMpjqN05Fcx1mb1GfhEa56cMOK3e0RrgMx
PDWdHJpoK0LjJBDrsT/IVVZWL8SdtZGdrfabW/5UIh2/kfKzlH69PdzV8nHtUKemrMUTGWW6SRqY
KGWAxozfvZSB9VPR2hV1jqMrYXga05q2tIUn2PX6kUmLQgOAMUE9nqSBgVH5QYK587lW5O+ebz95
dr25PaPrUyJ4hmQicFsE538yIwvkF+94XiAUOg6VhL21YVYr5NWTtZeYP28Pdh2f6HKDzUZMgU4P
K3m5+wInG7BjKnlelYWH+Vh9l6n1W+YrXzIchHSvPAyhvU8SfUkx7SotgYhP9Yu/wLeSfU5m2ZlW
p6ATOZztyOxgjxuHBlrTSsuN37dneD0Q58umQmOK6jikr8sZjp7sm1rX1eJBpxhnHnRJuZB7vFci
L9I4ThX5Mw0GSl7i412Ogb2t7Ax6Wp/1OvqK/7zsRM9pO760XfHbSZMDTwPbTLZ1L8w9hlD8DTSK
dqyixNkAkl/35U9Xiu/HPKUxyx2Op/MbGpbHus9ewzbd1/5bHbgHzWgfApfYYOAcmHhglPSTXNnP
g6cdU9XaBqWJzXAMn+T2Gr7rp08mCGfNITUXPFj25eUEzaiwEaLoq7P8ELbJF9dXqKegy7LCb+17
XgTf6Rq1q6b067VdG1tcsX8mowNpyXVPCEp6MJ2tH3Qq/tFHKdt0KlQWri68QhGFSmD6NCE+5bjc
F4XxjFHKs4XC6mphDpNuuLgWeSiKmiuATMjKkx2HlnBdVIVdn73K+2bVxR8jvW/9f4zPBtakUgnI
a1DCu74u6Ur4wqCWcilwY+w7Y8wTAtp/Csj/tQEHHV+K2P+tVLm28BS7Di+q6Bb9q8UP+HVSv+oC
a6iiQavOQ+nJGzewYVqa+kKR7HoQgaun/EBRnVreNHeNc9MDt4ggRVw0xl4yxxRecDne3V7vq8CM
TIANTYLCOsVn5nK5ZVIt1pSCStS5HgaEUPnAXeY+Ogh8jX1yWLx2ro/55XCTa3SsMEkwm7E8m7X5
oy7A0fXWZnGUuaVDzcwW9Rs6H4q4/D5c1l3hZB3HoDyP5P7rIpayNTJktxdubiYfxnjv930Yo9TV
KsQwhzEUlNHMajS+1eUgf+8TPABvD3Ud/QHA/TedqZqOqoxJmmtleY6j9A3/tT8pUqInXe7vSjVp
1hl2Pmtd83ettHCNzs8RtwYF4x4wwZN9jkUUC9wq5bmRB4h0pqAfKQUvlgBkzv8yx/+GUi8/mQWV
sTJbmTk6lfQYdvU+GPQdxMdgZfbDm29bByXLvpsoiSzASudOgCgkUrekEk1j7nJkL0C8w26s8qzl
ArHvpS0Ag8F97IGWHtTGTBCI0ZYAbFfpl1Dn+G9QYwLwzFSlNdzcLs+GGCnQt1nbuOtcrtSNisg7
FAVhA9M6b//DKlNiAIUIzeza4yNUVSQeourcDt79IJvikSPkGUlkfUUiKfvpO8bu9pgz66sqCo9v
wckSVYfL9S1Gh9JGludYM48UGvF2/+Xhudel1bpEuNTQl8hRM8dFFf1rcPJ0V69qDBIMMFkt5fwM
AdgYkYTk+aZWf7jdyY8EwjyInYVYPXNQuLYYVEZ3nkHFn38IBkWu4X0bqtnZcYN6ZdX4/YVDcO+Z
RbZwTuZWE7IekY3CLTpek9WsGxqVvU3Cno7Fd4qE8Wq0w2c7x1NO1aVfo9nf3/5813kuBBMSJwMq
KJ35KWw1MqCcKlWV4cFebyJLeFlqm5YX+spSUm/hYp35dOCs0X8icRfahmL2H9bRiSyLBC3Izqh3
y5tR7p+UsPiDcBjy4+ydur23w+qutZYw9TOTFJQSUdwUfIRpXayv8NttYq07Yw939HF866PsXm7N
rdk7C8F8digqX5TBSNCuaolOmxBulK47BwrEfzNtn8e+23tt/WOwqm+3v93McsKE4gpE9pZH0JQS
VeDPWmBe0Z2jXl174znoXklPzdpeeRXCAta+bZZQHHNDclfRYaPJSxY32Z/QL8OMrdudKckmzm9q
4kna3NFnHFHGbNJvmGT8/YmgIP3fiCIZ+LBnEKZ2I6S3u7Ou1C9OiAVFbGoP3dAeAEc9jQbEqNur
OnMEBUJJQOIEH+CdYPxhQCnJqjTuLDZLJj+qQ1Os6oh6t2RJO0OvC+yHg9PtEWduC1pD9BTZpFRu
p68w0k3CDiqtZydP901c/KM4RbGSUjtb5VVwqOxm5xl/a9YEGJXHEi8ypDBY3+mZSEJehH6jtue6
tdeJ3v/0gnLJMmYmboqAKaIZqKErspHex6pTekp7zoD8BCEysn72OyqTf26v38wXQ7CYpvP7g516
5OUWYSJt46eqds6i4bGNMOqONF9fVU6lr5AUHXCR/0u2s6AEQwUUf6E6rdK7uByy6MwwLHRXO9t2
+9pnBf69A68+WQlfbs9tZm+AYRMXK8pXypXyZlRWiQHUhyqtjQFV4N7r1VPivY09ptsqFrhLaOm5
8UDpISJFGwpVisnEOktzO3d0cIxO+O8uspPj/0IjoHlwpKI4NbVnrbuUjPj2LK/DClSxd3uLd2rv
tD1ScTHpJuX7c2dI3c5R4y8Z1AkECWMy0uo5lKT7PvWjVdobCyNfx2valjTdKNECHgCVcPkhOwuC
iip3yrnt9adSxfw0Nb2TiKEy3iK3Z3l9HGjfiS4i2gd8z6lpRENrwtWrUTv36TkiLyK03fGmWIhf
czMS+BtwVDyOrvIjT/LVymly45xmzUNdJ892Yx8iJd5mtv7Xlx0dM0FBoY8OqG7aZ7bNoLKVstfP
SqFvxyb5lOMcaYPGluNmIUbOrR0xRJBwQbxx7V1+J6OrQh8bE9r1uNuspaQ/FIUtrZFg/H37I10f
AMBg4JhAQpMrkINdDlSB49Y0N1HPQ63cx4X2puXNl8T01rWVPOSj/4T62O72kFMkO9FEjElCBLVY
VFEnmxAXzHRwglg950mj3PeqknxCFMu/w8jB2rstuE30SSRnM9jtuItlPTzIXkwzJgjUhS9qiKEu
a0zsGQj2IHfYQNd+V0mtKV00Due6czah8kVsVah3iE7TAHZ3CK2uyvjF9ArCK+5V1K4JQ0UYrHT7
zTC/FIG8VqN+FYeYQ5kK3s7FCtTZaEkrEnS/qURIAXTEvyTlz10Xr3NqEW34hMo7/z/xX++PP/lH
I/Wefw+5IhL6wjmmVrlqkeFBbH8dd+1qML07pf4i/mUzf0CpZeEQzXQj0EQF40PPHaQybeHLbWB1
6O2PIQoPGR5cJklGF/3W6GDJeFmMv8W0TC8XP/z2VpjZffQhBBAAU03yusk2z3sj6GCryWetL1cJ
4c/OUbLGmkcAtnIrWrM0t0ecOVig4wj4wijYuYJN1Vknl2C05HOPa4/4ZFKAbTK2z7eHmS7ov7J0
olPLBqdjOw20NF+CAkGx6EQBXF7FhnUIg/qp8B9ia9PCateN/lXtpHVUNUvWxCJF/LCn34cWYHq0
Dchar5TGq4K7RNaK6GT79YOiNp8ru14CMEyWUYyBTw11WfBKPKem7yg8tWLVwhb+5NfNvaMJSHu2
13Alvr2MM1MhEVBEp8B6h6NcbsuR21lKci1DjsKGhazn5bqUXHdhlMkVIiaDyDgJACgUEtMpmD1o
TMnsTD8/mXKvr4e0M/B772SUtjp0RsPG+Hx7VjOLJ2ji7HiA82Sk4s8/pNzIMwGTQ27o1GNZ+TTS
a/rd6YmLPbDTLjzlZ6YGDwGyC5kbvZbpd8KLLB+cmI5e6ptfudv2NYQhKUieHKldMgub5KViGaFK
ohnCQxCd5eljSS31jkqy750iJXxQ4KEWqRrgmG7e1VH+CdGChbbiFEL0PqC4ukTzA6mwaUEvdtXG
6ipZOvMu9H9EztCdkt7JsLxMLenVlrBw2MRY/Bx7XR6eK09ziKpOkX4dm974jGitnnKpNEvy9XPr
wDPV4OJEKxyM0eXn7bH98t0qDE71GK1H2TgR+J7TrH2M6mproHT8l8GbdRDceRIS2kC0I6c1vzCL
vUquoNy5Wr4ObX0Xh5/b4SG11R+9bd7TaT82ZvFoBOVCMJ05ng4NQcIMuTrBYJI8WJmfh9FY4wIC
LO+nFHTlNvV1Y//Xx+VilMlx6SPUsOtcQP5NWjdWg+OB5tb2LgSiuXBcJon5vzvqw4TEcfp4MsGl
+jISqyc9Ce7tFvRVE3xxEzycmtR+CxyJ8tvYbwM1WXj3zN0XF5MUN+WHkTMlKZPCVtHppQ9UdeGx
RpUuKbqNLeH9gsdqEp4RDdkWefL19vLOfUTyZrFhkRGFz3M5Mj6dbmvnsn3Ui0y+z+TIWmMqFy58
xGnS9760bBPB8RKgrWlrJqgAZnk2iuFAb06dW4ZrprulTr5VXftZuH3Idv/Q98ZTpBSbPtUXgvzc
qQS/TLdevIC4UC6n6cpR0fRu2p8GYFqomx9QB3sFWH30uz7YFHm/cCrnxvsYBSbjRWMo8/wx7GPd
5uqdq5efdPiTa8lx70dN3fjlUoftesCLKDAtwjuBDMha7F2sbuDfrPU82JEshnooGBd/u2ewT1Gg
pZtwfRGwmEzON7RU6uLEO8m5qt2PNDgPsBLS9d+PwpsE4DnlRaSQJu8E1+8TPY1sbDiCslr5cRZs
5Lxf+lAzOxN4EDekoIzQOHQmR68CPNbjsmgfY8CeaihtgzTYdm6zjeriEyC0xxRnD9bjhULg1jTG
T7dneZ0NfByeE3i5Mb04aCs3KP1TYGTPEIAPqpMGa5Pu6MKOvA5uApdFvwRdYpurabKcXddVMQm3
fVSTAFcO1D7YIXQS2S/YSNmBeHvcnpoIl5eZKHkVpn1cSgZP52mi4zahSz8x7xGU8x4yrTpIGESq
WIl0prK7PdRMACVPFFgI9iPs9+mLGe5jGeuF2p2k0E2j1eAAp7UjuoqjF9V/+k7XdpHEc7MtLfsV
skO5qwNShYVfMfMxhXOp0DeFfXiVAxWxmVMUq6qTm7wiSg15d8vuWnf2Nxqs68w+tZG8bqLh4OnH
XhueyndAd4s4we0fMnlYiZSArJn00oa0gW+b2AsfrhOvxkWyDsLqZGW2+qwmuv4cDjlQlzqitTLY
2SYe4c7lcbb8up/56ni5CS1KIah8pevZRAlqpWNnYLyq5Gekyni0phX4yqoALKoDJ1eM7JPfRNZK
Str4SyC1Q73Kilo9DSEdxBW+Btq6a2Njb3tyvQ3dil6N93+Unelu28i6rq+IAOfhL0lNlmXJduw4
/kMknYTFeR6v/jzM2dg7lgQLWQvoRq+FTqmKNXzDO8xko3JHyBbIzk+5NVKvKXGaTKup8EO5j/cC
Mv4e/ptAiDV7Kjp78tW+SXeFJQFuERlfHNmQDfei49YJf1DUlc2bOeUwZIOwPinjZH/vCiN9tAFl
UpwAmN5qNi33vOX6iRJro/RVebCKmurSVKu+Liosn6PE9i3uKk+aVOWpTLN+Pcxlp7tcbKVvilbf
TgZAdqOJtAOWcxh7y1hTLqqvd6XZ9Pd9WgXvLVhRH6OPyCPafW/aavabPvmZpFXDLpGk1s2zSN7D
+jTvKRLGz9FM0Z6lzO/zuGJv5ZnuJ2oMyCcZhh03Kv47c/WqdEG0ysI2vmeRgm0vJa3XAKV7HC2j
fCHDCu4KfG9AYVJ2CWcVhrkUip3T6cUPKbYwmpOa9qEcusiHFFOD1w0GNwbZ/lirIVOJJFx3IIau
QqXMoEna42aKqoiGs8L3NgORPCsiMtdlKqeI0nSUNrMONpZDuy3HA2FjG930HILt68C7SHjn8oe9
4Ikn3wgArhxN+LAUshFdIys+PxKaik1iL0qsHVorxEYqmnYtsvuo5yvdjXvvylMMyYYqCl1UMv3z
ngo0FAJUs45PYbcUyb9MY3NICgOppS2G4tvPj/q1eUFSUklcEf24EGYYlDFMmxRZ29RAdj/UhHAl
Rxxy9ZaF2ZV8i9xiGYXKJEy38x7KAFdVS6baPNZTvapbiAPK9xY1kcwe9hqKhEkwewtkKZE2WPwV
w7Qf8Ov9fLbXfwTXK98S4oZ8LpaTi8kKeMAQW7MolQUSKzpu67Hx58TZKOnXGkXEgL2+H/svTtzc
OcYt44k/O+XsWYMDBMCCAhJf+bxqpbRqzTPKT5gaJXdzFUNeUSbMn+PnLn6mXoyM3toeVd0dYkgI
gaXnvg0+9XXAUcwPMJNaVXHenzTs3+7qjE9mR6F+SNBkWUEqjbZA30O/zUvb04VhusTMmNCqyvCQ
D6J4QDqGCKFFBlCKZHOdo+h+I7e+jBUsilbY48lYfy7X+Mf3Q6vnrGx1Arwg7CVQamOpr8qsQXqS
HMVt1TjaNegtrdXQmt0eMb8bh/WcILM8YEuNDqCYQm554W4KIVC1pEATJxNfziLrH0Q8+3ojluYr
AUvevRn290yJ/LSWvfSm8OqVE0xBmLdrOVdEoGfzzzpjHucowOVGpkZrhrXmRUpKe4ZipY/qS7AJ
9JuWHxePNjn8gk0iUILUeaFN0WPvOcWZkBGXn97mqT7ZjfUzVtttJqvP2mDeOaK4ESdceatB/imU
DyjZULFY1uGvOEEdwr6LZoTDRtmu/EIvNM/uY8p5UueNvVTfGO4y1+QGWeDFCAbQBDgXFcGKg+62
LCHME2fBTi7T/D6qs2H1+R1x7UYkBEM1FfEfALxnHy9Im9bREjU6qcX0NPdilyXTc6ToN1LaW8Oo
H9dOMhME3sYyPpmD05kulu3ls6P08amp8vL98yldWThq1pSS2RjEdOePlwRJUFRGJU7YrLYuUN+D
jmL/jbv18tDzgLBgCE7zjlw05p3ahCwxIqBlZUX8mJRK6GH1EVF3dYZVmPSjb6nT6AXVOKyaJrwF
+L2ynn/wAGiYLKod59dqN1R2lZuTOMVdUXqJmDZRatzLWXhLHOTK4f57IOss45JSUWq4lUWnPlYf
0jQ9iFm6D53wIGiCuBCS2htpwbWvtyAd/mdm50oPUVspcr+IndZttRdF/8g5u9UHVa59PdrKZEB0
cFGRW5b3r6NsGknukPCIEw/iiU5SI1ve8jfkJKfvcirfa+ZBy7bWGK2GDlYzhRfpPUVbk78tvaXx
nQ7U57v26k+iyUcHkzLBRaNPj9g0WmCHp4b0ttCm3Ned2HDHKd2lTrYejXbTx6j5lXm6+XzkK/fa
knHyfgAPZN3PrgAVx9pgHjvrMRAWNnQO15lmSPZ/krCNh4Texo274Iq7xJ8U938HPLsMSLZMiHDU
74zKwhNiwiAzGxPhFYPdbw0Nv6R+ylO3q9TwQN447qpZYFufVcCWmn5eW5JGEFBkltuoduqNHRkN
1Ajw9apaZ6qXQNnxiyw0N2Cg8ofETLtNmg7RQZLsDjX4Ri7dUinLNfTO6b5RKtlVq0x34zApPC2S
ypXZyeOD2Y/1xgyV6VnNIxm5Vch3Tm9P+1oq6WryCsRe3hQUWRY44ltjFNV/QYsZo4tLO2YCchd6
6thkm7qeIVfauWt3M1w4gheVVGALFK7dSF2iHjqz015qdXpoFQyqEXff/FE6Hozyfh6mFTpbQ+QK
vc1WVj80/KbMevp8D1w5EbzguDAthjsEMufgjjKGHFglxnzqA7EbunqNSFYWP/dVj13678ZS+OHf
kgyh7/qHoa0Jrf2k+mJNlpeYW0IsN7J1r5xu9DyvhDb8LBA8IO3/P2zh40GVsEkL8EySTzwg7VMT
lOMuTTLJd8wvA6znnGwVdtFD17W/42gSd8msVkfHCeob1/3FrUS4gZiGsvhvgFE8z1KKRdncngg3
srb8rlsl6bgyfr3xDZaDdhYrk5twn2uUZBZVwI+TjZOiCDOn41aykFAYqlXXBL/gCO5VhaoMF0A4
gDHNksqzhPyz1vMbsnXXHhVuAn4AvV58is/Gz/q5kK1GmFRb1O9i7M2VjE6W1+ta+u9JH5hLkHQo
thtLOfHjTAtrwE+l6GlT6NVvyyq5ZcctdgVRoGEce+Nm/YOSP19XcJBUKw3+QqH542hlDrN1HlPj
mOFT7ohxnw7lVne+JWXiUu4da4WApL2Tg/sxrly57x8m8WoqtSvL7WqKD6Z0sCKcMWqKQP1/ZEzq
rNxHxuvnn/9ii1GJo62AHBB1ORQazn5lGMRKafWZeUztrl7FsaL6Vi3bN1b+Wk7IMNj6LLELgJnz
YWo63dXoRCczHZ5nuUSMpFrNovqmpInj9ob1IJR8G1Umtnm6a6vxpq/aoz2pN9pH16f7f79j+f//
eoLJF3Ku0RjrEVOy3a7JY4Kl4vnzNb26oyGXgcymNQ5r9uMgyIcmst7z0kilfKd28n2VNBCztRuf
7trbbTtA/fh6pCPn9DLHmNKhsYLoVHXBGlnJU9piItTfDVXoK6n129IzWjl6ciNUujLsQuCkQ0Q9
A6+0s/OKmEst91k1njTQ5ntTaca7Se2yH2nSRr4jZFhRYWoGe8uKw9Ug+vjGfXE5PpwzMMvkfNxa
F/Z98JYTbHuG4dT007d6KYeJatwW0ESUuN9Q/HC2UyTdz9w43r9+16VchOnC4r+hEjWdfddQB7/c
1+NJT7Bd5lUqp218U5fO5E/5eG+gL4OlOEA2+vX87eMo4BLy1Omj4aSF2i9TCdeNnbZeF9YY6RZG
cmNOV0djKRYlHdp+5xWjiVJ50tThcIqs4rFj92C6BEGvNpC0vJUiXZ4LZgaih027ZJbnY2WFlQ1T
YvanRsjDXkWHlvDX1Ny5GG8Jh1wmEBadwaWQSM/o0pWw7Ok8a+EcnmZhv5VomDuoewegK8ZiXLUi
uLEnr0UMCw8DHyV01S7NEuZ2NvRgUnDkzqL5GYCsr/XfKlOPj0VZDag2xKnfpApk09pxHioQH24p
Ad1qsFr2P9+lV5xyFkU3UMf0yiD7n7f+UgQ3RCoa56i1YqXOheIWRnCHfIPnzPa2VqyD4wwu9anO
Sw0Xttfsto44Vo6FVJenzBsjv4XSv7LLbPRDuaOAIlxKyZijoL06RNjp0slCYXPwy4EG642b6fJy
Z97LANSEEBs5v5nMBE5sbKjWMZutFwUzBDnWb4SG1yay2KEhnUzV7WJtYwev0LanJ50a81qptd+A
klf2GK+N6ZZ0yZWuJ9P5a6yztyqTylCX0qg9VU78Q0EdM7GizFVL+V4kGgnFbB0qyb4bkvqnUpt4
HWm3rvqrC7rcQgCvl9brchX/9VpacQdGOcfZWUeKf9QtL70JU7vi9MMqUmoi+aZuQun64xhOGDuh
2YM4gLIVepk5bWc1epKy2q9EvQW9c3BAxUyhvQl7866iotoGFnhLXXrole5Jisfca7rkxiG6cn+g
iwVYhzoL+LnzJ9yUtM6x08A8FlNUbGpcELxAQp1TtkS1sp0uBcE0JzdKule+ON1fYgYedAJG+7xy
roWNEYjSWBog1XjXOdPsdrPSe6Ut6W/0wqStZec90pBpe2/PeuSXNT+n7NX0xqtweVMv3XxqgNxl
1DrPcwKFpA8jQkBpUSc/OLV0h8rmdtSiGzXkq8OghIt0ApcVBJeP395SyInTjGEA22Zh/EJ7e6qr
WwnOUiz6+KAymb9GOUv8pSlQlF51guPYdA9Czb5JkfSVMqCvTslq7rRdqUt7Y7C/mubw5fO7+PIA
MTSQO1Cm8E4uQOKDGUxm0zTBsTIoDFeGzRkebtWuLu+kZRBA/Hiz0bA8f1Y1NmdnF0UAOgJDSVlB
TiYamw0I+9e+u8lFvzYaiAFK0aCxF2mnj99Mr9JJktSB0Spxr1bNvW3Gu7ou17V6y+7o2vZA1hBu
F2gIfvtZHG11qN/lQg2O2TSk7pR2q06Vf8iltfv8K11MibeJCjsqEBw8BAXPrrkelJyZBL16EtAM
N4HUoVlABaK1CfF0ZHM/H42U58qGxFIGPXoaFwBazyK8SU8nBftRggUMZPA/6IYNYIjMnTtHuEqB
1LA5EsZP8j4Mp5+RKNO7Rm5jN5PaX1ncfC/jFsteyG1xGXwxceZ0GqPf9MPwNQmNQ02yEQ1NQBN/
cQuF4dw560bXty3UdxMctZitBxyVX1CaXcIDr27KyK3m1nT5c/dKIpPpN/FT05vHuBPbNNWeRdw3
bi6MXa/F62YUvhPL//UKzpA1/zAGw7Fvo1ctNJG5QPTTNmXPGlDzlCfjl2Ui71xUx14x3mqp2beO
+nXuC0TwpW1qN0/gcDcj31aC+uJ2dpm7BEX0Cst7uZgnd7Qz22umad2rw85o0he0C1ZW5NDdSp56
ZX4cU+meqG4rKeFDPPdPGa64Thj9qDFpdZspO9pB/jpjbjEp7UkbY3qRSa77aekAKoDCoKkvy/D2
FK5LXXtu2gBJbmlyRZjeV7Q/en089HamUZ4sS8AMaY/olAoD3jH3g2VsUiNZxQ46FlOHAax6N0Wm
r1d4ysz1ez5bu6xWtrSKjlot/CwC+RWme5YTWfl4KQFI42qIxEqeU9OVJeO3bWR3bVF/7yQDCa/m
aAPdLnrj2VLmyMfx/ZCayZ3d6pt6ItOqYpy9A5wOVbXctSrKSGpuIMhXPS1zU8N258TtynGKdYud
hly0q3zoBe4+munWOhyGfIQCkQOsWKVqvJUl1Fv7LtmZUvgVwTBIuN0PYLiKO6k9cvZVOcVuqU/S
CkJt7qOOHfpNzVnR+ipeDXVub0Y71td5zfsdpMrkd7K5GAjzdBCpq8jFS29llDar0jQk1MelAI2Q
pUYJNAg92Ek96UEv/0onBEFcK9M0T8kQCIsDyCb1OM+IOqaopuUT9A9AKTp1QjvpRnduIvkeEQ1B
S3YoXWq6uVth8u5B5J8fRj7FHDn2Awq1InM1I9TXibFARoC0+ZKTqfdh1IeTP1VpcygI/ZCPnLOV
lEqjq/J0fdGMWFsDyH7Ladyr+rxvxPBqJtYuNWW/n+RNMAWbUMyvhllugzw9tkp+GFSx7TKxUUvJ
m2oF3r21jhc+eD0cA0o7RTzelUlruYETvqmj5KWz4i+bAZ20U12p95YGjTwcD6K1j5HWvoyZdYx4
yMJpOCAU5yZTdVc08X/Lt207xQ8J03q1ec3z/rsoEnyU1Q3aFIXbWPPPhHcBXqdws8wpvLha7pBQ
L9yqikq3KaSYuKbfKHZyjCdzbw9j4ra6+hhhbdrpFEuskVBXx7nVNc3WyxzxPRwFQBnnF4gDxdVk
PNKNHm/vBXZgI+hXKne2ImGCqbzn8vw6BR2HynTWBn7GEIX24Ovv4lDx1Vw/LQbIrSV/ERqSjkAj
jUk7Tnry0hbKg9MlbGs9Xslwody2mb4pWDS7dVgeOpWSWWo/DKGc8wuye5QOD4ig/7admeZFsgWC
0Ltjq97pVvwWiPleD9r/kF5LXJNONRyoU7BISaJwtxpV8y6V2pPaG/vAzDeKFS2mk+Ie78PUXX5g
WCmU/ZV3zP+2QypvnbB+H2J0bYpipcFYXUtWDCBpks0v1FPBkykI6vY/BBipdZOZHjSUfVeZ70bV
AUfKEEeuhhcxxX4y2btlQ2hUwDF0/i9hk3RR80UoyqOcdF9FruziFi+RxKQoPjykgfMaquFDx1pk
wXhAA++pzMYI8fig8Fp5yNwOUIWe2ocRCFMgzMEzg3lnBf0+i9Q//05XDjuhmV+0NN3yMj7RIaUh
0ljHQLN2Kl8RtQRgUQ1aH72QEvQDA2vFxlvhFryee2mf6vNRl8QmLAFwZR0Q/8mTzWCb92nIRRV+
tQmxlmWrBwty1jTv8IZKXY0D0irirZfynHXnmPd5F/OEiceu0Ss3ag3Zk8hwvQA0hZujAedp+WLu
BOz585f4SnyBWJdM5kHqDg3o7N1v24L2QVzbR9Drey3J3y2pW4HRvVFzvDoMSBhEv6kHQ6X6GDEp
gmpE3tjWkey/0kDaueDqPp/JRQSzZIr/N4Rz1i+15Jg+DSWeIywur5DKe2HKOz23tzKl5c+H+iM2
dBZOw2IgYqcCR6Z9Xp9CFiyI+6Jjo7Dlf1ZpBrxFio092jem1485DU29idBQKsRalfMee75k3BmJ
kXxLChzPlDZHC6CreZDrAtcFiv3zT1ULiuc0aJKfGYWo/RSb+VY2qdkIjA4PbZRKm24Sxb6MCtzU
qz7aKpOanBD2MPAYSEDNode6KfOyupGiXCI+CAxRrFtiNRgU5y0YZU5s3DPk+SRXawkOd2q8dtNd
GddIQVlufgsYcREaLnEoIkIEu9T+8Fz8uFfaoO/iuJ1msuHQr8VX65YP3UViezbA8gP+SumNJM0L
JWeAfkiRDrby3yFeF65lcQZzQqF6TOLN5zvm6pwsmXdy0dq6KGh2XaQGqcSQISoGvg0qal8aVX3j
lF1MbDkCwGNoJi7ayOcpq22PJWbY83wEZZmAn8wDP5KJEmanBQuhUbjQ7faWquGVqWFT7PAfiltI
Fp2lljqFb0Nks3marNLxgq5+knPx6/PluzjbSCIwBvMifoGkfXZ9tCYaoTnYxFMmS18M6VCm1pfW
2OvljZ3+58d+ONgfB/qD3/5ra4S9YQuryo1TbiZu0mluyouW/MrKeq3n4TrQcTSWajfFcTxXYrcq
nZfEeMXs1MXgaJQeQ43VLl6aiZe6CldNgqPJLdniiwXnKxtQyBd6CvJh5+0qTWrGIIgMOCGF7Pa8
c0jqfb7c1/aRgWgY7taLsM45xiWM9Hlswfkst3WL/5BLmZKw46ZZ2LWZLLRumC7cKmTSHw+i6USj
rLVBeLK0YX7ordHYF2WTFV7u6OuS/tEqDwLLLSM9Qdcf5MeAdrFTOG5WWsGdM2vEEHaev3w++8tC
9rIJaDgvNWx6dec/q0yTAkVhdtsCXdSAQ9BfcRKJeq3YNHO+41PnymsuagIClULrvxfeEGumRQD8
R4a2cq7IkympElEUCk+lbZ4iW95oWjN7hR6dkm5ejZH6+vmErzzOALIRqEJ0xCIKOPsMtCEVNSg1
6QgaX9uSl4cbUQII6YFz3Ag3/rwVHw4YHZ2/xjpHNRV6xkMpx+Epgml8nMKovUMLM1vLtV6+00eu
gdmYpecINDaHwmw2loqSnDpJ4w/bxMrctItuXaOOtBeW3N4oPt5YiHMElBVZVTJWLLwGhZ5wTp2/
qtk/A6FZAHB/tEQp9F541ysxCjkJsu1Hy0pBrpnpe1NJO0dv/M8/6hVcCedXNRcGL81tXp6Phwsn
nzEUUobFYSPQCQhST7Pir1kd/BwRu97QTEVyM64cN+l73UviuXRzkh03LETsl6ZjuCIeDF9rzNat
tSz3ol619mA1qnVRyzdW/sqNQ0McZrO2SNNcCMJN6MXKVSmgF2H8UMryXonb+7jUfQEjRsUf5fPF
uXLx/D3cOQtNK52hTmpAfGlkYFbfG6E3R91Nts9SBzzf7DTeQCnC2kbTZ5n1X69JPWbg9VpmFU+I
q84qy0w9KgqjrYXrryuTM9UKclBBOtHGUEEEqMP3f5/poopjKZDgL02y49Getaqg67RkmAvI43YF
+1rJnqBjMW3l2sKT/awcmlVoeatGaB1lOVRWZmUPPnZDGBl3UecHhTVtOq0dDnGHLXaaJi8a5jf3
4Qg+8/O5XtlEoJKJQ2DjX1FPGqxRbufAlI40LtbI/d2ZPcWgpJZ9M5celSlrb91mV/YRjRvY8XR0
ORHn2K2qpm4y15NyHDM6FJBcdCpSlDKSd1kTX2mu/IwSY2vN1tqIZU8ucXdT2nu5C/wlX/589ld/
Cw4ccNnoz2Mn/3GzKUmX9yJPxUmn7ecqM9rBXWptPh/k8oZ0lgQARAdZFKDls0EivEX0cq6BDw36
c1yEm14oaJbf6iVfGQZpKjqMtG/5uc7ZMCHuxRTCTGzHE0V+UBIx7sJG0++C2bR/fT4jfYlPPx5S
CvjUoP/sXhW5jY/rNnRJECR5ZRzHVsv8NNMa6K9t4Op6Nx80CcPhCCoQpTS1lR/kpHS+93Iz7kUa
5DsLuw+3b2gvA2BLqF04yjsRG+qOyBcFW0Wm0ZEQ5dCRaH/Feh4f5nrEsA08NrYvFXDHYJofGmcG
x57b6UadROnbSZRtI4hcnoByet+lMoVeu40PaIFJdIybeW0iT7YKQ3P+nRRpDLMgih80tYy+KKUT
rWvi0d3nq7QswodFImVCdGWR0QCreoHABzXX1oGlTaeq7rw5C57RzvQKRAMV6putY580QzzDRr0R
mVzs6WVYXClpA0KXJCD6+G3Kri4bNVBmisqhl/YPKHDfOMLXctu/R1h+wd9XtAPoth7U+dRVSuda
EuBjxZVmgt1KuPVc/MDf5fOlvNjby5wgTiisI9DK81xmMCo1pl02wxkRboBtjNJr6+5WKnglYwIQ
ZbOrgdGgF3K2q9targPDGufTVFPaS7KN3ArfgvQT1Yr/+YSufSTCZdpTAD8gtp69ch3aT2XZMZSV
2W4bdD/ENIQ3Huxrn8niblsM+yD8nAczPdTEOE2C8dQ42pYC7HoOOxy6EaOu4eJNx6a4AXI4t4pY
0NgLHhSvKx6TJTb+uDFgb2Vq0Urjydaq32neJivdKTK/Th113yWptOfRbY/xgKfH4EjUr5UJ4W8Q
7NsCuddNW0b2fhbJfANSeWWxkRFBBQZiO+Qjbdldf+1Xh+gfpuMwUo9OlEMRdMlJycQ/Kp4Cd1ho
uVBT6KdSLj4/d3nH4DhlKEcRVM66S4f8ME3dfg7tdWhHm64ain+ljkAXWUqDPF3Ie4E4/jivTCK8
qCoMCtJS69CVC4b1OBanz3fq5S3GIAtuD5AnIt/nzdTYKqJ4kEt0ZkIRIx65McyDw1lvovIdDCwy
Tv8e7jMvLnzydO7Oher8cV6zBaNn0QSAN++orjE5I9VfbZsEw9vnc7sIfoBpcFdCZeei1kBcfhwI
3600D7s+OgVx4peS7RetAkdF34gWW9s5NG+cyMu15Hxo5HKA5khWz3EaQh97ramj6dRlyrvs0FY0
NF/RKUlkYgaPGLapq1Cb3NRy/OPzqV67DBgTO6MFSUuS/nGqmaQPE3uWoynDVW2Tfl3rwYrX8CTL
tNBkEb9MIr8RJ1y7toHrEffwX3CCZ+urd0Wa584wnZR++CpEfOjmPHbjUr6FE7vUCODm+XukZfp/
HXFztusYruB0MuzZ8h19CB5HALrbloxt71SqvEFoUvXjkVax0D217G5xR6/OlYuPDBVrCB6rj7+g
6WXkpcppOo1ztTMy/TCZU+FqTXkj67vyIRHzI2UkQ0IW6Dzfdqyq7EPRzKfYmXK314yXskyRIA6+
TY2tu7NVQSJHmODz7XNldgjpAaagjEZx57xKms2ZMiBXPZ8iiB8YR9jVY2g54m5qrVtqJ1cOCadk
uSzZr1RHl5/y16ek1dgrfVBOJ2caTYqv1qkz9GfNiP7Tk8WiCtFlM34UfbP6fIpXXokP4y7RwV/j
1rIA2FB302nO+591o2zbZbP+8xiQitElpDOw3G1nm6TPscmqWss6xRVFTnrArtNSufl8kCs75ENx
+WyQcBAEHAD3T2Wvv8TWExqyri2kY25DfxnXeGfcGPBK3ARAk3iWPIpX6LwWFrdlIKIcRTyVzAMe
TuQnA5zTMkYYsTYfP5/dtUqjuQAp8YIAxg3z4+N3wrVwSrTcsI55kuwz44vuZG9m064trTvqOvym
HqDPUCgHswq9ODS+hLl2I3q7chrMhT6MIMgSU5xHVno44BFkg3MZaprAYg7e5KFD47H793F4JLCh
Q4dvMTM8m6rcJhO9Ec06Dmkp/KZTp02j9LZLs3DYfL6sV6YEEkxdxHmZFDWlj6uqVZGW2HZpHPW5
s3+qUjI8tXWk+XZ0U5bnylDQdVRSf4RJiZTO9qeidmGKK8tw6iJ98qKm3gSh/G53w60g+3JfctAW
iUEE79mf5/YnLU2WLB+k4FQPlWdPAMYDupy6A+n+RvH/8u5gJHBtAOEROL7obU4lSM9ydJzTlDrb
Oo5WSvHy+fe5vBUZwcZODJiZfanTjIF4MQGvc04lyXVg9O6cV1stpDhSrR3tlGvrIJf++Vwz5p84
nhUkoj3bflnU0jFp84B8iJcmf++V71IEfuamqcbyB33MlCn1QSTiOQOCTSnz4+bruqCs8yyNHhWj
sbbVhMVDAqZnq2M56IdBF7oClcP15yv6x13lfFRQdBjkoK/HhXIWM5SD3uWV6MPHhM6UjZRr8sMi
kTXt763VuA5B/OKyBx4+w218ntYpEg42ug1J+KpbvW/HzpHr9PMf9ecFuPxRukoWyiXOZvq4FLMR
zXJtjOEjRn6a8w3cu2Hco8OHAQYAeCQ52LuBUrnQv/iHdk5XQfFDbrJ1Jzv3fKAsf+V/Z1MgG8Kv
C+r3rjgU07YqS09EljdD885TSKD8GaEcukpXkIZVbhcgs4yALcKGzUg/rlr/6cNlt+i7i3rg5edG
popWDaLjy712/l4AGwShGdXWsYFB4hdBJnttlU+bWW7DTZnogV/HYeXPs6QdhkxtPKHH5aacQCgJ
BD39hgbTLgNN5pZyr2/Grn4t80EDpiY9VCJirey1FlpfLXMGx6XfF2bdu3kKgMJq7F+DVftqW3Z+
rLe/awjDd8bc5KtBS9q1JmqxpZne7OqpfM6h/K8kYVbuPPCXhuIReMdo3ZH+elmvtH4x9xW6gZPj
kvltY17+pyksv/P84bKJdo9b04L1UGtKV205v4x1+H35cd1gPIV4XuVpax+UpH0GcpTwGZreE928
1YroTg/Vb0VsHtp+6nZ9m8/A9cCX1k1huYZKO68ToUFPFfXkJm6Te/o8u0Jqf6R1s9XyUnbRwgUU
asLt4qnSXcsOn9tAf6qsVnVj1UG5xNyYffd1NMX3prLAXfTrEi+zqEMTcej6xznvjkMO5K51JmcV
tskxmrq7cEG5jmr8YiTme0DjoWmMNVaQPq3HHZ10HwS4pyT9g16XR/SYUHnmDPeK8zINhuUprQEa
dxhqt5D1H13mHKkRe5oUPOszZZ0uqr6MUfzWyRSW9Lb4WoKSdPVijICEmHvkTGIX0NJK1YfZ18bW
pmMcf4/ixPoplAphvPYYkLo1mvYu5Hknh2Jj9WgwRzawrmkEFZSPuIhRLXTntpARZWuSJ7gD3SpO
lLuprne5rAReWyIQNaXjC931vUAVxjOzEdGncjd205sVEtjzR3txVLxS6P4Of+TngOTXEGibudL3
fS2eyxyOWz3vEifdIPjee4UzWJ5ZCdwlxql2k8F5bvtkm4vMy1Tk0xWCNMm6LxSgpb2+q8rwHhlT
L8bkIx3EuiizY10mX4gf17Nc7Hr1K4JziFdqK6mo8eWI/c7K1opk+Zkqvqbx/DDMycpRyr1cRvtE
zvaL8jJBt1dK6a4CxGiG5Cdg5uLiBzeOj1KAUserZTD0Pt26zT2511ZaPuwqoSCptSsMayWn4V7o
S03TXiWduQvjfGUM0oOVlP4UaSs91wi8yv9io/iGPNuqLsRWiExHaguwX1ZbsV+rv+fIWDmjtmkT
3Z9HZVWXxT36Ie5gmU9KnWN5AN7Enc16r2TBysrM90KXXtCm8jR7pFBs5uAJ4mEL+AztPnCcokDx
rZeap2qI3qIQ83jKJooXwBJZ2ZT2UQLeOWIeqSbUP7GEvev07tskpW9mUruSHryOafFcs226UQPF
rLmouAlwpxU68ACIvUoOBxfNI9eJY28eLe6B3rOHbh2i+tyKUoA3nX6m4m0AUjlXypPddK90ABmw
Hn9Ecd1g/wb7D1TtzhRYi2tV9atJLQ8Tkl1sNc9DO9+1OP7STPVHDXUB9qQTqK5eGY+hVD22tumL
VD52AHcnbjA5M/240gJaNc2dTOSJrNgaiFTvBnUEsjD3kuz/kXQey5EySxR+IiLwZgs07VtSy2tD
SKN/8Kbw8PT3q7krjUYSDUVVmpMnTw7IkD9R8Dw3eX7RYiGFycwARcK9N/XEy4LBpIwzBmwIUPln
qp6+BUZRPhg587lh6C9L+p6zB2NHf181JkNQ3Pb18U0t0hgFAxixTRuXoYecm7WsgdXQd4+Q+BL/
mROYovN5hrxIH9tu6N1jZw6MtECUiwf0ht+2msPYhNDpwfrIBxgfHovcsc/FTsf+1Um7M3r3w54X
1lt7RoEWckmcl76zWpd8dA8IqvmNZt11nY3W+Gs6X4oF++P+6fLx5JTZru0hqS/LFtS67ZcrDHZH
G2CJV5c2jREtyHfW+MGoNw4ylELlTV7G6uEUelhAYTNxir3AKjlz9lJqQ7AARKnbe6xRv8ivZvYk
rYJBAUSqyKMAyGSHYET7YVDzQ5vUr9Zo7NyxDNWGobjjm8SxSsYXTNl4muo1aHLrYuTqD7nuftoy
CNmz67eNysQG4jzCTAjjahZpMII9zzrZ3Jk9/HIoDjXcz9EeQpPPrlnPQZSnXKs+l26EOtudh3T6
MXBKemk+x5X1W9tL2CiQKAe7usYiu6SowLhOfc6Y4i2mKizSLZCnNRcOQu1J0NJiWKnqdZZK9Unr
e9Z0Rnj8qUWSaYN2Ulkb7I72rU6e2zwhGC3jszKgJR9Xc5TM90pv2e9/hCkOMY5xy5cr/b4uLakQ
4FRZYYwtFHetvDHgkm13y0Ohohw+1qytQl1LLnHvBCvsDd+Clj7azpteaedxnhSflo7ARE+TAtJH
MRjUG9p95fRHtXLfG8MliKhRBdH3Do1em+h244DKkjs9yCORZtPe7K0HvWQDL3P1MDXZHYh1b8Kv
NzLjydCV0q/6IsTrLtS1atfPqi5a0puqfa+cE7ktu54KrSh3Kj5b5+Gt7Clp3vOmONmx8V1k03Eb
9L0xUbXe1nOO8MzkaR9T7kXJkstAZH3sNPoO4DvpZvGEU3stZxEVjLGOq+ynUtR90Tl+qi2hWOkw
KkvwwHa3Qv1HymXLUmZ6wneNu31jKzAi1dNUGPuaceDWagdy02bsZ2lMZiz+JKAn06rrm/0wIAPY
n4yK+SdufavMMaSRilbOVPi5U+9HRbnnBIH1+ORs+a72GGrXwC9ip8u7X8zi4tXj2Whx6Lm7tw1a
3EYF2oe9LH96rX3wBuXq6iXyM8OZIl2YpulZAYWT4xHkPecqwijN+uBV0+e4OvDEPT/J2khxtcPK
FoJMv6cqflS88SFf1J9uioednJZQdcm+FiZhTFcETj2tfpWlR8HiM162VuOzS0wWlfCs6ZR4j+1m
OTtjloWmO522VlyBWyLFaud/x5tRXWiXV76T9te+FDtFTw3fjbXQi9cwVrNg6z3Hh+Or7duFKmNf
bycGVgS5BrW9WfSvlrrxcZhcBCfxWZaUdDbwR0odDUbbH9JyOcXZvFzKyWgvRoNQQU4ChT7KvNPp
GBkQCbZ5jmZ8kl9gzz85Shl0Q3KLKyVQ8Xiq8l+qocGYD+VrI7wPmB3vS1q81Jb4xFBtyLVlKfTL
BRqrOaWfwmojD4V76a6UbXguBBi2PX4sVnVfM/fNIHvazPiKPnEws+jG2ES11z8wUfPRUZlXqlvY
0s0v+TtbTXaxU4apM11krDWrDTw+mxioVXUlLOz2wdDGFw0nUenFa4qU2uKUreZ33ETuccCt2Rn8
XFl/+xFV7ST+LgnfC714nwW9BNVC/xCrFwy2nr9kaXIyDW59RrAkmHTQDQ8B0QfC0sNij6nmOzQ1
GX7TbS9qrF30If3jzcaDU6qrn0A2LPSW9hOccZx9u7H7u6jqO/PKWReMc98p2c6Ie2peS7afewrF
npUFcTWaT1Sxblmf3QAPzmW8nvQyu1BRCTS290h75BobaLsjgzCkGDbQ5JtWW1XoMDeeGmQn8ldU
E8sgLbTIdBESyNL9kiH306gP0wzklurEWNOKTmzn9MAPw17PNMbxjHbeBjqAnDRdENWhdHhF/IIz
RP2rqySr6Dur1DeR2MeuGS+qNz8zoGk3jEvUL/3OzR0lGkrLZvaIuCCDQq5chx5t/uyMiullGaPN
h+mvooogxY40yCustUn/VH3MzIn9tYbG+OHhxVKh+aNWPprWU6xLgSzyFEErArNTLp32brdDEA9m
OCI0hE2wei1s6vKguOnV65RjtRonBx1S6eyFZmOcxLFQ/zDN+ys1kjPZ3zukyJc0niJFMQsG8hGd
bByJmBYjJS4IpnQNQUVUojbv17T1k6vWByNO/B7C9MSEAd0ev90EZM1RgmSooi4u9g7HpYcMAiMs
ypb0tKn2CW8sl68qLFqgFuKkMayG5CjfotxoemVMyDVauwaZ9UQMf6Yc0QdPD6XbyVNoLujiWZO4
MSclqJVmP1dxtNDorm7LvrbzILH6UE0R0CvqfeNt9EcVtKo4tE1knN9Sf3YIpb3FRkvagWiHnYrd
PnR7lB3xGXJF5dXlp1la/SoS/eRYwgrEGgfl+CTX0tDeAZ+D1vs1NBIe6mvt4B2lx+nVOkTKNWQe
ZaTwzkbMofB+CzGFq8fEB4/Q027PK+VFZoQNRaBN6zVV6SyxWa14U6NMLCxnPj7PzRAN3ldRJK8r
XqPrrae0Q/gV6/PC0vPstXm0vTlUTeNgFM0tUeN7hcezGCUVTrFR+0z6/VmEDSy4HuD6v9oZjV/I
dix+Xli8gWo7NG58wx9KVWS5nj06UIW73ootS4IliU9iIy8e3emcqyZecbyviGkO8RYKvQsR2tp5
BD5EjruiMaHezQe9hDQPq7Oq+6ia7IDGo5P86vTkzBiuoTDo2UkOTj7sa2OLDDN/z1LZG+ASPKEB
xa6GExNlq/uwZeZdOtLETG8bOhKz9VQm1lG6FVTjyZeBj51uvxrtT51N0divrBjBmIvA2ezt49m5
d50Fq3UJXXYcA2Z9N39hconv0TmmrkPoQFiateUxbar3WcO72GhP8fxtrEWNQrNjWd71dmOz9g8L
65MWbKGkfhhTGy5hsdca6y/nMbGL1zxd7+lAyAM8MWkrn9SQtr7Fmr4jBYhcjnxcv1M/fILrSlVf
OyCaFUr3MpV31V2PwK8XCpJhH9tHfiW0FOM9V+p7vfTYGiYUYR7GePg2R+fbU/tAUKveiGpq2BUJ
zeFdu0Z4rGM+zpeWLtDM1Z+64cou1dzsJoc11rY4bakeJZP5UyBmpsX9YXIHBCLoHrS3z1iRorWx
Oga0OKFMvZ4SvSd75pWUox0pdXzSxuXo1BnIdnI0suKuCgAB7Z3ZBZeNBrlc9I/1xnRyU2/UaKqG
9DRUgnieZLRX0puARZYgbyLXUS7S4NHH11o65CcOzsqEUy9LH2dnPAJl/y3j3AnUjDGy3oB6MeJx
NPMz0DY2EKKG678VuRssy3qXBo3OnPfFipnsS0yDzUCDwm33GvWEII/bCO90MN0ybCvttcgLO0Ko
5CRTgoUlZ5kY1X5L7Hw3KTMwVH9cyyJs2u7AaQm7Nu538iIl2yukze20InrbWeJtMtev3FNo+IYU
0nsHDy4KSCGJuRa/ugCWOG8ieVGmJ7fLvtJl+eqEbXH2i8dxS55KrHLWt5FeN9gq89fL1J18zxz8
tS1+VNpEZyd/ldrlFa8ZcxpgnANH0I2lG2FCl6dN2LrNy0Gj1c3iediOSimiNa8jxg8FcTkCOVd7
q4eDq22hqnVHRPZJ//trzqkXxU+r1SSdHoJyY9Ru4rFx89MUi7uzNj8eqjSdgdb2FrZrf12rZNe2
6Wka1x+vaEI8I866TziayUG+w8qYA8N+03JlN2HAZutbHmitn2lbM4qD50y7zWWCF0eXBcmpGJYh
55k2oPG4mU3gbsVx+Yf5rbuC0D6bgRuJDn2j6y9D6u5MO3myxvTYFi5N0+urReTOEIedjFahmgcK
YfCsgLGg81yY3dGdOVkOXQop/awye1Jqsh1vOqmLdpKuigWg4fWebRDWOOEzP9Ia8p6EEzhNnxhH
UW37OCujMW5us13sCiOh5S39iGk9dszlVT6omo0P8qGKar7NCJHXNN7xpy4Jc0LNZAS0pW4UZsby
ZEsx6mKAwVjIPlvhfppLu4buCAaMdVM2JegzEpbRC+eBjLLMeRDxqMV6F3ij+7TR/9m38C+bwBmc
qGd41mQjrmosO0jkAf2qvqkWUQ801unNR6Ez9yr7SJJqb6zprkjsU+bs01UEoxKfhmFBB3A5DObw
SJ28RADZ/Wut2RzEfXzKJtIxM3nZ+uKNsskzIuO3xizfV6P68sbk20ys1bdX8Red9WNdZjZNwNVf
baiQ88uJLzkymtAjoxpoX1ewo+WgXdLWfp7G6cEZ67Mm+vuglFedh6zM7WArsQlsal4nM/8a6T0Y
jPEuvad0UOyTD7v2bpY7/xi1+lZ5ShrmGePKQHYfOSM3c5u/19o5Fsvy1pfGftyWz3ytDuts3Dqu
NCfuWaBQFqx5avns1Uti6HdwrEO6tYdsGa/KvH41WxVKAyVovK0H523L11+NgZ5+WYA06ll7NdBp
adblkZig8muHDHPaAAXbh61qjqYlHhKjYC2MHKTC0gPgo2OvMVWFpkp5RCdbudVkv4XI7nbb6n6B
volvOVIkn6uaE47KVAlEDEGI6yJSgifJjxWDcPJuOnSKwT5Ep72ALxl4TXlZaclW2D+Cn2hOR/rQ
dk/LlPWPFeEDItLEOBpRZN81KGFugrZXjAxI1skunbfBWnfNPHzpSvuYTfVHn60hZ+8334xPfVh3
7lycRy9/LBftutnq0/9DJOW7bQm1p5Qor+qP24h6w0JbgD8qLfoC496q1qPSkT3Mog5TUb8yKOrB
8qbbrA3PXjJ+1lZ8oNflLqr4Wg7ln5Edi+pxRMq3T9OSJhiRvA2mckEe8dioaRqmFtNI80YnzJ+S
ayX6m2umX8D2YWOrhyqbr7a60oNfjb4OFNW7mea3if47etPiK4X+Pa7DOxv5A8qC7acpV5vy+b9y
4swgNQ1PPe5/rM6JQXecuwweK0o5kOietxkAbTPTp2orb5lGh2fRmwc3jvfSRuda93dxp5cagyuI
YYVCtFOramQn3vuQ6dESUwMxhrvYGIRRDlBs1qvdVgejE0QKjQFAr396Vn1TWs8ifFevlH5O/Wae
EkZFgC8qqc9gd3xxTtO3wewC/CMd8CqD5AcPicwurfddEaNUJEKnT56t3Pywluai4SmQgAlUFpiO
1IwmfjfdzVqOrSj/akUJIx8nks62EQ6xvVcLGs4Xg3HVZGyjAhrSMI+SRqDGmZ7o0q3wL/FL6VFn
Hgf9iH70yRTdqcy6ZwjNfWAk6ouaxC9rKV4nQCvfYbpXoBT22YETkjluhBbQr14kaASKaLTNFEsb
vwhwJzh31271nnWxIM2hpM95zlwUoRehqU1RwjAEt5wSwIAtyklCfXSSnpt0PLe0JJcmidts7Jam
jDA2+77nQRWGenPS+sbckTYfaITw0FPqr2NR3OWL6SUosHTPJS0Y/koimbgOvnrU9+vaozFHWGz1
r8i7nM2qSiNvK4GbBotCDcpzeu4ctsXbbxWhWSvqUycU2x+dVfMtUb7TjOzQUda1vrLoR04ZmGNd
fMn4R9GGl8agK74hdHZK8g99dv+z+8Qkb90ihNRZ295MdspI6c8R67rz6rQOPLNUfVQc3wVeS6/o
lS0taMOb6pON73My2lhzAofehBlSh5mtd6suX+exeVg0b+/a4y6ZpoOj4vIG95FGxA+zcD7pxb81
Xhe1RXMGAb8uK+mMUduvrWaGmT2+em372JgDmQD1ok6dW9IUpw7nUYtknAHh8FlVgW43CzwGAfiR
/YBSBC8gz1xMg3tVevE8IdI1jPWVvIOQpacF3Omzq8ir67gax743kKNjoXU0a31dI8DPMPg6UgN+
i9cCskQ5wPBOcWUQV+wcqzZ8BQM5NbCpHPFZD9qeySUWszpa3xyTY2Gn+1whd9j6VYQwz0G4mziI
i/kwqRkl6tbz/HqzfmIqw/7W9i4VRrDUjAheviThtTsX2wQgf8kTO+g7vGtcHoRj5Azuczh7xfQ5
mdMcJHoN8137sovxtLnVMQUEdVUwlGx40nuQK1QyJjonq827LPog6FJi+VoRweGKqtH9WJL6K2/z
AwfoUnvNw9T3X+OAtm9VPtf58IYphAmBADdQsxvkCm+L7rWnTuYJS/mQTvqpU9eDVrW/ckdSmztU
XvJJgg18YH/Do7gyPOAFrtZZK5PPZFLflK7f9ciXtOv42s4UkDjRl8FW0XPIn9CKuzEjbAhyczuZ
bnWzlaHDkZdkgn330mPPskq5jl396PSESs2Y7DbygDlvLv24zKFm6z4KK1nQ6s1xWI2/q64cFJqB
0c7AEdX/uXq3MxKytLwHlgMKtihILGnkFuKvIuIevXOw/7qoDmjfh6Is9llRIbs8nQWDkjZFP6i6
uDeq993UeXpwTeu1j8uZmpK5W2r9GRd/TqRPFe32o9vaIf73xvLxhwAU9Hmk8ggDENFkIh5h1ZHB
pFiGoFCmSF5L4fy36AWCyd4xMefjXM94h6r+LfqKMSwL87V0fn1Yxqc4Wx8cq/lPBo6DQ55Wztq5
debcZ5DWEE6G6AMi3D9esYW5Ox0nR3uqR0BzhVMg8v7UZ2Ptr7bz0PYDgFQcpXiSzBsftW1mDEV2
tlYmKSnVzlaUSzWUV/rhbxsRNbX6SO5LDaCjqo2DNuLhkioGUFI4AlVShnDN7zI5Gh0kqpf2lz34
2ObaVSzl33ZSz7kQ6o7Ypg36DVNndxJ+rt/zNT3LpdDb4lQxAwOkUETkaojXEMxvbrC2KSWpOtT1
MQ8VyAx2tv0UHQIkid09Dw6lvzZnglwdLagpA4o+FnyfqO651pCupvFVdaarioAOHeN7N6/OeimL
GfUrMwIOmqEFMlfuaCBJRPM29sOfakpfaKM5LKJ77fPknLf0SzieHqAo9z0nLb0lhnpWFe9vm2mX
uV06HzuwhGsSP1gK/BRFb57biQiqa/9WIif0nH8Glbc5MNu2ws2vOp5RAU3XUYLza8uQUJ/9nGbW
386z/6RD9d1WLZBDq0TCTBAS6j0rdIf6XG3mi6uoBtzAJHIdavljzni5gYE6ef9beO3HkPdXBqU8
bQWFdPiEe+ZLPKuZuh9z7TV27Z+tr2Zkl6FXNbr+4VRZ+Q9xLtTiLs/pRr0hmHKLLpT2xQRFRw9p
oQovfpdYlrPG7I+8EVG450TfJMafByO68oEMvsg8f7NEh7OgPduMUU2bOcxXfQqseQCGXZmKab+l
AsoFv/1bxapvVO3zQMGrbfrnuBAfCSnpIOan0QRQn8BIGqU7NaI5rel0gqn8xBn5auOmvUina2YL
tAinjYhYQq3VmrBnClTgGs3vPHU/22Le4Cae3WEJknxlkEfT+t2Mq8nHP55K2l/GLkBo3MAjSMcw
ZWBZgkmWUXNqqTOiU2kVitxig4wxMdYY/xRKiTDL+h+qQ3/6hAnQak3As25Mjuy6U5XrR8vK7nXf
PE24GgVv0ljaSzYw7dqNI/AowL7+P21mvkqeJ+9bbFg7vcvfZngAc5s+2a320qvb9l3U01VzOwrf
/a+870IQE0rua0crp5UVJzNvTkNuPaRlu5MQOIEM6L01ETmiug1JeF+307ozExnoT9WjbYsvhqEi
qqIfDLfa1yo6GqrVBfCnJj9JumPuzoxxrf7Iu1Ub+6yYzO9ai8uk6CdpcrupvarD/DezKvR42rJ8
G2qu68XvhOPcvYi4H3hQxq9bqxQQKwr5aOUMBvFE4lGXz1VKnVl/0wiX5zw1jlVPT3qW7+LE9eWQ
NIBSer9K9Y5g0inTpnOD8lg+1PtqYpbWsCo3u5++dORP0TX8KvTy7rgb+IAGkO4OvoHDVQiFVMyy
L80kEpFhUq9uqC/UwGg6vKwbImBAD42a7WoF1SEQ0J7aj/srLO+RoShAnsXzDPKQFQw2Is/v6ybA
jQDAGlhsytFT8520G0Ckkz+XpfpYlJR6No8QPzYiaUk6g+Nmer9lYlehmxCkZcL8dBn068+YNmKR
3abHFDu7fVfz+lMlKlUIPGQWyjp+uGDUBohKULu2ESRu+qeeWLyeMQDKrF/GjSPIvqJh/lGp3Ici
bc+0StBgnee+m1R5yHz5B6GIHVMfomGAuKDNpE5F/01icMg6ANxM/SznRkayRDSwfgBRCsfdz5hM
WpJwvL/6iKiWtivpFWaeRMXt0W4cynxkLO9yneWelPCrSkULkAjMEgCh2mc2UDdsqUW8SNBMmnAg
eJe6Q+kkhwJZOYIkdsL46nifWowgmbbu077flzAfdPebaty0oNuDWBMf1MyT71EA3WYjbMYBra/8
pqbep5jADojIVnQkt+ZhyLozMq001Ix7ymEGtiNFgBiiylWiKxJ4k8PYmbxtoBKn4QAovWRxdigr
CCJFLIRvDZFmKyGTKY9liTWDtOC13qVr76i5neRTJeb4liw94GEaJPF8ittbJZTzshpXudUYa8Mu
GKdg6qkl2le2OuMAGdjtzzogtSIi3WAelCbhlHChKsUnuvjaeCBLtv+NWWc5QnPRw0q7j51zRGGf
EsRHh9ewGM7ONWXgUKQMbaUuV5n6odO2m75NFy0DXyjuXl28UJq8J83U+Itj7rb6guwTHSzywzym
rI+zzSJr1GfHAALINjgUZim2tw6FC/gh3MusdmFJAZU8x9CvQ92FDF+qxxqfqTzZeXrcjI0Ikzwh
jw9dMrSU86osGOAEVToI/6ORmV+1IUKV4Lo2aHYfDxKrwm07DhSyb1GdENcZSKFGHATWmjkzLWpQ
NehGBtjVtkd+Yi7rA1Pi73X2KhkDyugFlRM5qRaaQ5TY5ON8N1f7no3Szy+YsLtcKCczVzS01V2b
WfvKrQ8rW4KV0y0mljmRyoaT98Wd1tZ/krjCR8mN5ZCcr5XzPJfDDSpekIMWjP28d9VyP3d6fqyN
InQQmJdBpdz6w1w+Oa2xE5vjl+qfWueMFFfOkeMsoQkYMVCM6es57MRPojvoyf5bhab/i4zYlLq+
PB3M45ZHb6U2IDH4AZzfsGFzjgdumR1LuM5S2cPwyNC8X9oNd/yI0vsrX1LzQVe0AgJCReqysfVw
A4Z74tFkyblo3+WuzNm4nAI+fQQnjDHoev0gjz//QyvM//9S+aJ0ULCd1Nuocgx0uEjPtZzljY+1
RRdh4iMEzgKZYMgFgEYqX2kNt6mU62LlkZjhDYIJJdupVpQX6dubGkJwHZ8LmCN1XoUe0DMfK33i
UN4nSCrcS+P9SXLTr2J7h9lgGSWEzM6iYMn5h9eaybag7VlWayS/wen/ayvL70FUOMPSvstv7X49
V9VREfXRMP6yCVeUERX3xejzaIZ6NrnJnrQY1Ow93X5kWFv29hO4N/fj8oDJ8sGns6pyJWWql3lQ
S9mcrKaZ/amVb4SaAjtnhC8/8AglBikUQwVKloc2bEwMC1Rvnd3GXEF2OC+vUEToVdrNbmM6x+91
exTr/JRkf4Sn7ly7/Tv152x4hx26o0H4Sid1yONzRgS0Sfm//5Z4uXccSmpfR44wjuVxloPQsBcs
kHAYbQ65rVWSNxqId8zV9E2HxWGR63d+gX800p7WETvyIBHufANkh8Ar4IayI3naVfmi5Ms3XF8a
TmM1A+kneHI6iHe0b+zYg9yow2atqa1ZziviQqE3Z2dOVL8m//D1jq//37ScbHl/2mLvXdw6FszO
i3PRpD/lts/G11qW3M0Hc/xQvM0XTLiRX/8ZZfJrc/qUUaNlL9eRd+zWz9wab3py/8M1yLKzqu07
XYvWXvhamlJg/6YGEnYK+uObeUgXBDBZFzglyGiukJrfSuQoMRorVQIuIW+4cpp3r00O0gxPILhW
30nbY75JXL+oE1+xqeGwHnCqvWOWrXu+qQhJWE3DeqoBgfVshIC5Bo7zpsAL0ZjjKY9wjw2S5TML
a7qOTlQ4kajHnTDkcWa5Jnv1ecVyexQRyoCgnRGKpb7tfXImtOypGF/lHpR/JA0Vp1L6XhUNvmoA
RptzvqI7NX5Ikpc0RHMPExSzKfJf+QfSHMgtrnylhE+snbTp8jmxAnLubHmn/ukrZXKovT9GfuWs
JNMrbg6D8f/3x73aROGawegFjuq6zb7OE8W9+g8AaQnUVy20RjNoYl4o612274077uVvuZwhas+8
CvirXCmZzZcp5vSObEud8j0EKW5PNPHOmAAB01u6bYEsarPWOddCkLsA71Age+Km/2+6YkPsZQan
5B78wM1XixypoA8XFD0RL1aZnOwFYkZ55wMVDxI4L0GHzsjbZqGtcQjlcupSE5BA/XHYYMSopFeY
FBYIq8ep4AzMOSKL1RkNyV0FNLdiUIVmntZEPabZnrE5vqm86QrCG+wnHHJJFatgC3Bq2R45dmpQ
QRzYzL1tXDlOSyK+ZL4/U+VjbYf1Qe6//58066mAZ5SP3xqhuKns8/QH8zkuSlRUYidaVP1rKsZQ
xFMIePTRNtT/lTeeJyd/Kxb1hDI9zOxbVvQ7WReVq5uvgAL8xngq5iJkNWJ8fsUkhEE3rv1C8t5+
Sqsvdyxdr1jR+xxXt55eBo+gtB/cY5V8e0mUYOV60jJ5krjzdfNg7rBTEzcU04Yo3rizlDc5IIPg
YKmWvdV9WwY1rfa//6/G/59yaIebR+iHDZAfV8xnZBc4+9AcLkrK+ALL20ubI8M8mXQVdiGjIy5B
nkia1MmQF/nd9eDEN2DLFB1ea/hltf8d0PiW59srxkFeQ6f9QsXcF/Yd4kQvPi3raYwvbW0G/z6i
Il0kbMrYzls+hQxkkxFQjflJEi+UZ7awf3PdvqDvI+MDzqcnwbr1rV3uxHoyr9iQGGCy7zmRG7Vx
T7oAu1bc52HzdrxKF7aGPGpyc7E/C1yjLP3LA8zmVNX8THPjXrFflfbWsrL2FhGuXUeoHPHgQtbP
aD+So7mc61Y/ybsedXRtWL2Gsy8/tF7u+iAHy3sEgpgNRi5/uglLk56NRN9jqEtMgcmUD7afNhZU
hdV/4Yq22bC44w9N/8jHZmdBGJXXNIz62egFqs/qo8H7a6sTQ2DPFXQUrfHOJQBHrSRM8LZ/KGJB
xFwWDOWEMIFSK2/I7j0XyoszdwzxtR+62X5lozJX3Z+yN5Vire6l0QqKyJ6UfpK2Fl7T5kv3MICf
mzL5J3Nkh8lIQ6g3GRRJy0IYIm0bD2GjEL30gqZy2thHheYFWpTT0S8b7Z3S1H3WrwuzpifiNmaT
Rkb9wHuPAYz6SvvD1ujhCqllJc/mcMjx6OYWU3Mm2a7GG+bl372oRBznZEo+QRuA0It3uoIiiZoh
ZrgbBax/NVr1d2NC3AikmL6ffyeIMyzW96w2YDKah96pTtL09WLBfEvLw9ngTDMGnL0hiI/TxNxX
8wqVtPHhrTrD5gQtayGPb2x5fycne9Cpr5KbwNJs9SVgUnckcuCQFjUUwuBUn59kDOwAVSeGdVAH
uTsHy7yJAhKsyPfSmbhsJsJKbRQXea1h/bLGD2kC1MTa5xOy0s/SoVg40w5RZm5WH8joCaP5Kxl5
SNdRjt8eVci2PmA4f/T5qnb1DVrbWw1+Qlqz80R8HCWdQUufVtX4Zo3Yf9wRPktIwiDR4cAIVRwT
744bScx+H7cvEIZk1M2n4kp5w7l379XIgTJjEFP+g7/HgzSZ07w8bc1pcT/aMX3Az2fNu0VPkrw4
VywB/DOhn7mW6jT72Equ3ALN1rWv0fpD+LMQV1sMBTax6O2SXuZqokRkOuDG8uNBea8oe/sysV8b
91Iw5Jb7kVE+FkZb1qM00Vye7/6ZEDbHP4PIa/UYEE43S4bmtTQdw/hrLyrtnj+j25EIaypGrPfj
BGu+XtC2wWkp4Ba6jHCNbPgjVySXYflKfBJT+VwoF/E5lOtASZP/0XRe23EryRL9IqwFb17bOzbZ
bBpRL1ikKAEF793X3508c19GZ0SxG6YqKzMyIpKeXreRNYZW4E4TXR6YhvU0f3BgZ1RViVt/smjl
3YmP6Wfosko78tD/HoOE26ktD3FU/KqZjsxzFyYMMZVInZflTm6E5Q8Tn+Q6sh+l+kq9bo8JewjI
kEikTTj5NZMMkS5Fle3SjsGKfzgupU5hbetUo4Q5igHSojL9YqFHPA+yavw511Uh98prL6bftPWe
xrw6cL8JHOeVP5dvJENF+sUbCyuAuSb/pbiDlrwxP2i2+drZ+bqCnuhzXIWVcygRaHCzCf9Iros1
BoHwu63m19wvH5yi2BqwjaeeBR5c5VYZWb5R7e/GDbbQB4up2U4BwYkAswDR93p6manLeRoMZxQs
4VBRrhCJAEv+SETm4f4kcxkLDiz750JtZoSYu4ATnrcp39m6TDbXyeypXyVZyhOdY9ffSH6tQAol
rNHviGkR69RIMGUVkidJPH6ev34txK22uNv9rXdBf0z3WJnDX8jiEahuvU2XsYc9WJeQkPsn30y+
9Bwef5afFgAWZ4aw2qGLianyqtqQyWenAN8zFBprLHGgV+mzvcLWGS6ncAUgE9QKmE0HwhW91TXp
PI5w044OrdvQadD7u6l512FCO20VGrWg85TYaCWWCiZ6Bakphlo1Y6hfsosxVux5gqQoEBCdXP8q
ivq1KWjA66VPX8YBESKRQYnWEhcqSDnKjrcQiw8wCm+zX226ubxYHfsu9hJMmop52iwqr45z3RyX
NP6LTYS2hThmn1udJreMEkb4EHzFY/60qAnGYIeUx4v9m6rox2VQv6F3agZCLpDTONR/M04aZR54
97aDeXJHn/K38EvhsQXeluFXw5MJQLiG+cOUGNX+ZQ5suyq5sXuVAa87wDjY+s+rZKIpiClJuIr8
cD77dJzWeMMCHEFawPfeJL3JB4avTs6hX8LbonwGG46PNRoImDH5h9Mu0wmrJ6AnhpMUSm29xfpX
1KG/y4voI47KmZY/8i9nIhvW3TmBbKbdzBDlCBD3CcKdAQiMW85cnAIVoqnqw9/OnEMWtvtpneBy
uXYb3dna8/K7DA1K66xZ93UEv19HIaPNBTpPDyPWYkzmy2gyHtmb3vR6oqBJ4lPsMAEIaB11Xdl8
lCEo/WQ5JwaTIi6I6qdhrvtzHkYVShg6eweldd5TGhcnppgn+wnyPqy4BRWF4SoiYIJQSp98KgL0
/gD2ajWbCE11LXzPfeROURX9czOClzXi8SatsNqmm5cqh55qMO77Jr0qpTGQZkmv/qi/ddy3UwVP
ps3YgKou/UecxG8FyMhVs4sXIORjPzfHEe7mzunHk51bV5uWyMZ37KNRT1cdzdoVONXcdtzKenTn
nd0RS4AVvA044VPduZLNj9EdheByWmZjvjQOkJ5RMgUADT/++mxNVJ1IB1rVrOaptChEO/joc+Ru
g9gbL705FGcTheSGpkcEyFLXZ70N6JK1I0OHPMPY5dEQrFVff2qq+iMjgTaV6b0qewBCSQncVlB+
Gwtn/wpH6ojJ9kP4d0YLstGVl3YrA7+fz9TOyl9carUbrIG0dGzydj80RXSecxpISCHteFdA0t+b
sU9n13Ota1Am+lHxPo6h61k7NqotKHdymJgpe9c6ooi4zc+VsalD2Hm9e2Fir4vh+2Idu6A91B2e
cV5w0EF1yzy7zgWJFTSgk27CXaRNs7P6vmPyrP7FHNb3GtKgi12/nnDYOFPSsugAgWmdpDfTgVPr
240DLOvvJmvuN5BREFF5A/vYIWwkRXBJLfrQCW2HLtVJ3aBnbJkMkryY0Gl3tZG/ZOkABbkoDr6O
diyLfpd1y6yaNL3nKedz2BPvU3O29i27rnHyj6FqxZs/hZ7ZFms7pPCvkN3m/vzUDx5ID+TruIbO
uzikyE7/NBvJk6vZzioB00zLEKCZ0j+Mh0sWu/8U4kqbpoBNVj5P3n1xtS2e0A9YJcI9hSACJdMB
CCz7KxBKQnO+Lizkhg0SQjhfcPkAjzb05p9r5b4lUffkqGHjtIQrc7wApZJqgFW29tHPk21aObuk
9Nmmqf7gzgb86nl6yKcJdkHIuUrj9ChX0tAQ8YbwakOtZ7GsmZP2Vto6ZNZkuonoNjLpmY3OgYf1
C9sOOEBET30qtbUX1J89MgATX1KjzB9NtWhIenTYyFHEiMv2KU2Z6hvY6TYqAfUs5aNkCyv8vIRx
XwTHZokPQ2megVwfUUFs/SV7Slz7nzMEohhjZPFSZE8mhn6bMk1ciGYJnsQ4uGo6/qhmaULUZ6iS
Z+x6+lgVJSJgSoTE1vmAGn81xxJxcx6/q8S/N3WM2Bcc5kD++5D6Xr2xPG8fTtmOiThbg+dnF83z
7Oe30lCnNvHuDHLV+AcB/Xuz/NL0PAOYwDAX3yOM+i0KXVo6hhHuOKx2DhNdI85wCzrBANXKHN1b
rowP7Fu8jZd5nOmxE+w6C7YHQqxp2wRpvvKt/B/+3jdTr/eqGXQUfy6gvOauI636UIXxMejuV8ag
T8bFLH9bGgzV2DLPYfmoK+2xS413qwHV9IvuAKEEamxPSVV612zsgKBgaAZAY1kXof81e7SQ+Q5j
RbgPxteQdhxJITyC3L0kbrfF0+PdTKata2Xvi1bQxNOiezjMZ68eIinoaQq4E/VITYPa6qzrHE4X
2qpvHBxftcfcBX1OETo5wx8o2rtwjFlN2uuYJdDMyCKG2KqR2NYxKSt0W7W4L8Y0XgwLObYbds9G
bHzqS/1g2elDiM3/aqhKLA/BGIbWf/YK/33QpnY1RaxqJ2uHw7QE2Qbb/q3hqD2Tyj+SyVpoyiEB
clO9WfWT/dsq24OjujVsRmNl5+lLWtFD75pCP7STcAeTIN72lAm9Kj7d0MgpF6eNlbdPg0MaYWd2
D4F9OmRzeJ9mBXhQtu4q12Q4kzmi3qNH38IT1QIZJRI9m3745JnzG4f1S51656KjuLWd5dHRS+rW
Jnmlg8WMbAYBoTfiAeRsedKcYsoBWQLmYi/23rCWbWuAQSPnzPTkmfG1J0cSxDTCygxFO0BF697N
IjgxYOYTXnu6rqa2XXkVZcgQ6yc/zm46AaaJsx1c2IcpWS617/+ZGGZBVT4dIkM7wolpL80YH7tq
SreGFr323fg2l0a+TXDMgf41sjB1e1UPyYke7C6ctQMkA0Wj1Np44m/oTRXUkJoUPt3K6KMMfdEK
8ehlcrxbnRdwFpZxXC9kYauYMK7PlCVmvyNvPzYQx7Wh+uhHZiF3FCo92u5mWGhwGe1ucb3veiQD
NXT0RUannvO6uijdArgstIfSQpLOjGzfoKvSJXBsvDlZ1o5Zb5zEe8MJbTV09bFmVBjuAwohI5nc
wDdphfGc0iqye4ORrXG1zkFG0DiGsOyIco31bPJFWzSuvGsv3M7Yna3iwXtFmr0PikmGCqFKQH+F
GDh/hp1yqdzmjbhxQDKyhdX5ZAMfe4wfiY3klE8m47rThtKtPIVYM2AVQWtCrzYluqI4ba+FE3wV
3vQV1BVkejYp5LLrkvqvTZwAlIAFZO6+qjxIfwUKFP9VK8310tXPDB+04VLgvoGUozAgV2nWASPt
52xAMO4k5KwVM6hs46w52CJCwUa3/xzPwDsSzwv0N60kpLJHPVb2nJH6ubP+7qfzN0NhnuNqZPSe
8eSY1b6mQI0a580o4mPqD89lNl7CZXppff5/GlzsYGB5j2O5CZfmQU0NA79w1rYLj/6ims4yp42F
+SdnXlWRjNfGM09aNtxruEU44mzq0ST9IgXeJTPmklFY0JHJd7Hun4pCfYFXrHuPtTvoEa1tIguZ
e5+KG4kmhCEIMlD8mFOwh426gVF2pPn5R16ICXXRN5W5Qu6MsnjKIIyPv5kw/uhYw44dfwnMLITE
gWmkptNJ6LaOUUPRiM50Y8nh6ckoy4NQ5D9aKCZJpWlYGGcrThn84+/jJLwOoNu6Uf3x+umhIAGf
CgYdqVT76AzvFFD7IJdPtssQntoxPhujB0QUHOWHQ+8xCMmL9xWgBWqz3eJEOw8ifRMl0IQQNpQV
r846yaIzEu+pjufdvMQPuW/+NpBSMIrqRR4W01CAmdmBdezClyqmozUykMietlkKrAHwYHbhES56
jMYq+IVZ8m0BR0mccYP0bOWn6ZPrgRQvxskkzfBq5wQo8AqUT0QyYGvGB72qiHfOy+SYzwlkWRQ6
iOvo/A6C6AMJZlnzamX5biCEdW62E615QTQdIDqAxTZpv2O2FK1BlLMicgdscEhB8G7cmt2bV9l7
ZXL6YgO/WgykhhSS3dTBAYRnB537kAE1U48c5GTBgHAThnCI9BF0htjBd2Rp+turzaNJpu5x9JtM
xWiUe0fcMFBrT9/KC06MT21307AcsHXaTE1MgpueMr19zmBZBUMpwnywBCO/4jWBwg70tBmPpM/n
2Xe3us+6q1vky4Wxp8LdyPcahtTQ8XmiOkMNOTAgDTGGq9ZWb+1rt45WVokGK1AHs4/vXR2FKM7o
q1rhsUpET5/1DbOtxmJVJAMknWCHoR3wk04DAUOFIdQ2rZBe45x602dSno2gZWIohsEbmXkzHtoS
5ja/FH15RKn+KhGkZoP1Fs1cnnI9RxevXdANpxsmpO0dgLslU/cZhNKigHJd67ez8NT0sbgOCLxD
fdg3FImGX60n1WzbCsINkKzHBCab6jwrIAewTGS3jAPZltnvgyZk7+o0Sejh4sy5YmgJJ200XtrK
RylVkF57QCQmX9jClU1JVVd16Nwqdz7OXfeG74VjI+2VONdZy9UlhMpFeI30QrMjnjiXpYzfVIdR
TpK9+qS/PoRAZpSvJ08B4TQfdc2R4zMNLekcRogovCQAqwGnLHSVSIYnLBR4a7mWMQQ4sdTKrxoa
VuPMMcD7d7ADQVw6fE+N4cNZSa+26hs5CF9pB23lsQQMgsji5ZG64hTbhXvCVxBWDCcFW/nNog4f
quy1EoB+hstKdRL3+nsFp0gBsusezd9eyx+pYN+zhedDWB5LbsRx/mL7utL75pw5oU4MS/YMHiJh
Gm5NpEWQD3kMkKGTugGMgTGuIZuO7VeEzgMOLuUuZhZSj2HEgv6At6Nv0f6sJSQshCwPCXoyNA91
qR3QtGNgwWtCYIEbFOYUWDo46H9cXpFjXCJWYGta59pxKeC5YMsOIohPOAjM46XjSeotWdXyGgXx
bUAfOWblxaH/xNSGlmowxHrFTxi71qwjOGzdN7sbuYLpN1t0cPGKxgeL2tpjq3WiRT1YUupAPgAN
7yaSbdfZtbFx9K3+9+Src4LeViwk/OXmwkDp7L+hO5+8MfuyOtqY8+yeJrt777LlBK8PI6rKfZUw
WU4dwhMDbsp0MVOc8Zlq4nDq+7VzTkiBdFVv5BiZqo+yN34x2mXljgrxEjTNpve2Fos1ju/6ZJ4c
qiOfaALp5KmjiukFCOx2dtScOkad9RCm7UbdRzd/SmF9uzlEG4gPBFjuu2QOHjX101Sh3Sz7B5cP
G933gOhY9bSwSGDl1ckoNSy6BkaEO+18apJw1WokEkN1EhixpdKSP6l67p6pDioznzrl0m+4Wt13
WZobVQU7TMi3MdTsJUkfC8WFW+XRMD8kjUDNLnkrCu7qdWJeIa5OaxJq2gqfCmGJ5T4M82MHj5R3
1vJYvHHYyqspk5EGcL/p++aXBFAk+Zuo/S3hU36c4oHaYps1ckDJQZ72N6VHv6y5+Rd177QGyJzX
KciaIZpTEjwQbdpJJnM33dE+90ZFSjTdu0x9LrgpL61/t+LkrnJ8yXjSKY7uDXBrjUoZRQhEnmHL
TSSkVjJudIIcGpXA6cQNmRg3seFhn+6nJIErw4xHuiGLttyILbS0U+gjnfseM8vOUFc52yY9P6KG
2tVO/Vo11oflI6zAOEev5y1+FJu8hUEWRZt5xH/EN7Y2NuW0Z6fsbPfWIZyqg02HOYICFvb5bWja
p4UNnMzDDreu88xh3lBdRaq8Bx7/P/c2tMV2U2Kf3OV1ND5B99b8EdgdbPV8m1X4tTm3ltdiRrAR
ymNhhm+BP6B1CqZ1ECJZNPNA1Phnl4mRYbYc6N+eZn2gxAFh9sgNpzk+GX548cu8WElJajTByQ76
gYbkuwpxM8OWlJHFAPMp4TB6T2uo8WWzX7qchhVeKljUybYvlPVgITuUt195OBfNj9kScQaScSMR
1iAfpkW4I9M6pqScFgeCy0kkL9s2ZoCO75YGqSnsIOecAX9k/MSiio4xkojAvqZFdtifZE6uhsLt
H4qnZd86Rn2PVbnJYfNF5AsybtGJbzwXzhAO2nA/ycwwNhfjlwYaDHB5DnIctlzjLKJ6GgKsPeXj
HTS0LwbhT7FoWYs2Xx4y6y/suWPoDwPGVRYbasTiP5j2cqlxOG7RBso6wWGGIhJRl2P726xD24vM
vgsopnC9KwifvCaLX7HUrV6axzbR9hJmAz48I+db4viBWbtgv+hmAPS4vVUefMt7k0O38OZnw/Dh
zDk7ueUg57YxYuPFS5YUAE7FZGPYVUDRj1ZcPT+R18cfqZ8eMCc2hKzBTeu4HfT236EXnV72MvAO
3QWjyl7DZI2egoko2FZb5YzrPEF2bB7kxYxZw608tOws8iHsXjyO7OOQhBuBH+UY7wnmdcBwIPdv
1cxrDpdTPXcrv7bBOV/nwPtp0yCAIthVi1rP2AL6VGBJx/wqkm2ImaToFR2ObPyTQbuL/nUDxWL+
3hHdKlJ/2eJQWSbjU+qxdlA4Uc7bnJDRWMyX5d7cyn6E2xXb9CLiCHZvtTFpV4SYPsg2iQECpz5j
yGx8ZSAanB2IesIpYnmwACV/i0ebCuDLniBL8IFaUO96nlC5WGtZKbZzienlSYrTQu8rQLVDJ8Wh
RK1/sq8aYk8JBIHsZ3nH1rEE2QSqROZubzjYuHV/EZWzCA8+wpKKnXeugRcB6xnz01DgQch+91P7
YDuM8A2+e+BG07n1/p+2LH9yKZvDc/D/cMIxCIigHW5twNAf36RyvhlpssmxIDPJxkYy17n5AoPa
WQmTLg17N1r0d6r0rGUo+9uIsWkCKPrYd3QP8rgtoHW+ru0pjIZgP8wn1rFl+3sro+fudHuNjZLP
xl4SfElhjWA4tgTTBH/KkkSG/bXq6LcFMTUcKxS+A0fOUg1/MxwiZIEWNdTq+iArvMf3seXt4km1
nhIBGb+zQXtcZF9qLlAfJokgQiNZpd5pEPW7Pb8Zc8bzMINU7ZtwTmjaYh9TzXdNSz4l4Wx81Lpl
cVI2mINGOyayTilJEH3wTYP9kw6TVuf4YFlGCDUwpVgTqgvc/qJiwIjBPEtkYrAUb7ug8KbQ3FYL
s25Z9JI9L4sDKa9760Z9W1JKy1stvAM9zy6bGXj1Wk0YROU6Wp9x3SkQ+wYZt7avm+jmo8+MVHJk
DIFYgRGn8nz4Zbvd3vE/pVbJ5fRkPAHp3KZqaBvTtZGaoXLzZt1xAPoFA80W96Gk6PMQ08Y40owM
f0Mw8BM9LLr9o4kgy6sOSDzvGRWJXHVHTuB7pOL1cqhJJRwmiKooOFBZbrH6e9esR9NtLq1GG762
tnFRneXX5I252GDo8Re8+Eem1aIgpkDmubj2Imb8EU5DEmQzUqYGqqD8hkA8RRTsjIJZQoRS5+KP
7dqMx61DRi3nBWXvlW5rT1AtkDvMyIN/IrY/PXLaya4MYfoFpMVJ7f5taNnKQeCk86UPd7KwCAOF
+43Ocs2gYhpnlI/OfFM+/gVkDlaQP8o77+1yXZG6F3gMGvZN4SIm5WQpalCEfk9xwKQUjb6mrEjM
dlbtmP7Bq2ifEkaLKj+25bSPTWwmCJ/IthRbJUevKiFSj+jGssbke5rpyOGUut62z0/E+JYHsVTM
OUYNUbqvFumsqlISGmg03beAEuzfiVxeQjWGhqWRHF1IPRJFWHkRL5WuthG9cYStHN7D4H7FADBc
2s/3kaNU5F0SORmJ9eOx2hufpE0R5ja0ElYsJ9NB9oXpUEGJdpGHksU/385zQPS4lRSzCGFQ9/ZT
gPmWHBfy9Wz4sv8jCXaONJq2wM/yYY7FRm54ogHnMhU4AOSy+6ukDFH5hkyVxPZaUcDL2adFyBfk
6RPR5a2S1kth2qXlnuDCmcRfsKBMMCkySoiCA2fK/x9/Eok1RNQZNgDcOE7fa4VKxjXHnXjEEgXN
8W/DCk6N5zALHiWl4/Okhh3IK0uYSpxUXFQJLXmGQytHgZyzctmyWzhXOcNlSZWMk+CoKZBkpKm+
r9hSpvE+EBaJ3XKwyvJkY1gLgiOiDi41UJLGtQ7FRTamj32hRM2Zv59y6H/sjrDF1aTCRQXiG+hv
QJKVp19yxBBvpMhv4QzIzopLelbGc14ErwudeznTWNNy2EpSJJkwSMzWjj/km2Rt8HYXsgmPVJPL
w8BkTeTxqIskRyaHYdlJjsKK4vYMl2Hs/hP3KnCASXkiXxLxjkcqKo/twjPz7Xnn6vYDovb3wUOa
PvQMq9eOE1YThveL6tFbsYSoSxT0/8XYTulyLQbtJRyRS0Ovgcy30gAq8W2E0fUV1RnUkmVb0rhv
TbLxFIEq64nDZZTTM9DXDY+rNWG1Rt03mGOwDmr91XP6c8BzYxbwVnF4OzgJohhDL4+QYSl47wGG
nQVj7eKfOoKami78uPV4/gFpNx4DFtRpfTsNUH2tL8vjS6h3DFqfM1m77w47iErEy+FRaLtGkO6L
Qd/KZslY8omZvcswQUnWJuFkpTccU596vYR6mmtnyQqt6G0Z1EPURhz508FpvFNiIfzmxcoOlHTG
CzkQoARg5AznwpB6GmqbezQ5yu3ikYyaNi3pTXcvK/csG4QtWtT9T/UgxY3BEEWnrrcEI6tP9zIs
3SNFYllYKj7IlTpktCO90DC01wMQOIAR0km6pc439EQpgCQkqPy7MGHpm95+4q2XQgnN5x0xATNJ
2dWtSvaeVW78xbmziGTPsqSQoexxmXiQQsPu9rpzaxqINHS99BgtjooWpGJYrjl6fR7KislSdGvg
5DTsa5xB6ViQCxeF+RjDDx295lDW1gXvINgKLdyDYmYLNgc5aHNHYduX7GcNN2bQYdUCbbXWtNY9
6eKgION88R33ueUgiELvEUxHqGnVuh+6S5lmT3WrHiWnc2VSuW5hgOReK5xsx6D6mMzmuZk1oFX1
SNXzEbMf/NY4u7X26kJxkwJYnoJndZ9hWO7bhMyvntOrBrnKqv4EnffeVWjk3bH+BGv2sPlhsHvq
Ns42roxoU+Ai0zQc6bbbQnLsHxlWfIbwuDLGEUzSuhRje2HxngocUQ1bvyWg48wQuHipOnEYLiFO
oj0wtawBaUUGIN6yYE0seaROswHfskS9p31N8addsMnCMU47oHI+6WX0U75L4jtTqEqmz55RVLlR
rAMhKSUCuI3nzddY+U+F7fzq5+ClbFCy093CJO6N+Zkbqdtl1nlfBn/ajDPNnrE4DRNz5Q4Orqs+
svCw0GWsZHgs/OIW6ssfi9zRLNRGp0yUIxFBxNEYnJPkAwmYWgsWp7FgHFJSRGyP+MTwSRO1IPDV
UsO4QPlGiKOvs6XWOWl4ysgFd/H8z8jMF+7gI5t1KKFNdu+M4ISLgf2TbMojwFCBJXszArVnTgGA
Se2Q38w7b2ZrsGkKmpiSwPQ0rP0cC5mppSXE6YJaDCslvpfDBe4YfDfegmQRcJ+xodqMhHxIzY+B
Wew5VnLoYD14xWT5MMKxeERsIIzb+JcpqUEK+X6QZsGLNt+8/51TrRHcS/oJbGn4elIdYp8jygBs
0ckASupkvlPOI8mhuA6B/eRUxvxgD+2NC6StJ9WREeOIDldRitfKOJEO8CmwegAtKG7hGsqHcBGe
RhNPpwnZ30ZUNACYJHMVyF363AJR8BVF8q3hjsj8egDhdsOHSuCX5IpPLF2EJOz0lBKEAE0K/CM4
kYsjpmletOlLOYzQ69KWLMDV5cjkHoK6uABoCUjxk04THFFMPJgLFuVwGUOep/DzBtrWMRpCeipO
B3NUe+MWpdkAs/E3VKg1FflIzA4x6KiiEOO0dt3V4Z+w9HEugRSyH6F+8u9K9Vp2x4ZgmIwXeVsC
wXLEB8svyWE4X8K2eee58/lyQ/KqqUiq5BuGtzxlCIGZrAyOyXIa10Jw4IGr8NwtKcf79CLHhrwK
+cf8trw8loge0d/EfEF8qChQKwOew3cWXLHJhCg0b6jhN/Lg+QeKqnmk+dyLXISU1DBeeELEbcEk
uvLGymn4dslr+HzOavlfWPUD2KCU/Hn/yafwlwwgtb3+JLAUK4G3JMWKVKAjR7KctjbXxrmJNh9m
N+RFHiuUHTwVJcmOOc+wRlk54EwGabgkICYsHn5Uq9efVkjOnbIcGgHV011qAdpCJjbS5gRJ0SXT
4G8HfHRhGs+0MAClbCv6bboPinKLAvpohP0ZYdEHeVNG3jTODhkAD4QiydbPZA1C1pADU8CGUvYJ
VZyNITaOIhsbUkhXOFd5mL2/oEUJ5fm22G4YjrkdnfxF8xjxxWbhOlwq3aSp9xJweGbIeKAmYlxR
vkorWYXUpzbwXMVyV9vJ9B9hVt4kukjemLDaFWGBMTH3BA8SHqck0HJKojhg7TvRsQjLYzNhyo7J
lyGQCXduF8VK02hEFrefJBPPx/HsusuxTcO1lBFZNj1Eug0aVQXvPFZkaqesf0VvuJGudu8Gv7Ih
OOa+gbZK4GyWEn0+g4HZYBOEKA66Jy4u9TNRJLJOqIP439wdHlBONLEnsiB+levkogWgQS3EvxQ+
iVnYJ5uDBnsR2PAu6sYW7aAP7LlzKfGn0b+HNcgHDXiVZe9tQn3rcKKzuKUR5E7+o9Q/PAVJCqq4
uPygcNB0iqW6kZBvPUb58vaVRZuJqXk8GhcgzBnri7JxYqORBH4zqr3y4Bw47jqL/bVcAevBZMnJ
M9YQ0ySQfoxe2vOvUHLNJnp2UYXqPRbB/qNrX6v0mQ8qbBuwLNuN4Z+eph1um1uXABe55rWk+RsP
2mWCaYtlHU1hxkqrULbF4NI98rqPcgQiJpjlqjph8/NLvtelny4MT+1BT6MNrGl00Og3aR3yQgUy
C1pAJboN7Al2qRQPrm3eJw9zm7apcPiYGZaQLliv/2HS3RGkbVXZZGrLu4mPRObaG965ZhBO2Fw1
FUNjEF295w4nVuTVd8JuM2MR0QRMEcVbF2LFoAd7VX1x5b1xNJk7z87w+uUnlpO08+4tE8sVTRHV
sCwmk+cNG8t7R0MLQyApFbGsWQvEQiZDrFDIg2KSIVHYSN3fUm4LXsq6Qb59EIhdYnkLuUM+kdcp
Whc2txbW+NF2APDk/ec2eU6pavBIkGMB7sR+MI7yC610VsDs+UUJFsMIyGHfqHZApGzZSbKqR1Pq
ugwdWKd5PymIH9pXFUq4fFDea9TOJymWJtJVN9D+DWF0lsQ9sIZDTaD1zD8InxIVnPTc+sI5aEPe
ASivoSlTmx59Bx8vpMEGGNGeEDzjuSdtYklcZpBHFYdH4YkwuvVUJe7JQo05gBFiGo/Vl7uzPWhB
ab2SgkcaNtKIkcAkEGc9IQbDT2lKApD3m9WD0JqfKHM2AJGyjYPA+innItz6ZXmPYqFsXhM8sBfj
ZbFvA+7eEiDcxPmXQzWeuoYOI87SCIcjcMbAuduJwrSGmR2pIod/jdgaMI8xf4KcSNvAeIHgDHX8
EWLsRrYS8R97MiobKUfBTSRSWRolsKwnImcfivTE6+2NnPOj8cpgcWLy+FOmSgeKf98TFAQM8RVa
14ckbzcqRILLI+OH/4UbQp3czQzaK8gHC1ZAWk4pqf4FjpM9/1+6wxWx4jpWOv9FjOHfyuItxotU
fUNTk4nC+yAvYVHI+SJFpjxjMo8YUDotvygeORgrBoCyzmt2K7kGoq8fxEdABgIBl8XFUZ2MxhGL
lb1AFnwfY2iIq230TzqYpRcdDQp5/lU7HesBI/HkWUcq0OihhM24fJN9pG6U1D3iHDovNB3lytno
CasEiIsiYiV7k3OZnwnrhm8OIQQ00EGjnOEdiIFxg0q/BNAGqeDQiQesGL1AIqbU8A6wsTUBflfN
2dd/gToSJ6QL36DNmHxs+jnYx3xTMQCnMqhccaYI72WEWx+PW1L2aOFckacqtbjUx8ngoxpPzvym
bIssquRp2Djl8kPZbwKj8+//9wdHlIFubjaYQxwyYIBFxbPnoYIl8sQEy5DNMmQnNI+WAzhbbqk8
JTzwIdQsrWFtl/n7v7WgG+8j0BvHkXQ7ZaeJKsW5/UQTlpFETJ2txKey52U7u6xxO+zWBFmuuFtM
2UdbHr81yl/U41cVlHi3vFkVRTc/5i9lnQvzywX4G9CaAs5wLfyAvGj03UNdtlfZdPwNfx+oJ15l
Wz4F1GwmZTlG2+sy/XmtXppuwMu5eOSfQfllUHpLaixtZKpeUkoStBhEkmfCU8RQgLIGDELDCOJe
0yZoF9Y3EAVZ9U+zkS7NfMutfwttESAALMKN9ymUV8Q15FMiZ6EAv5LpY/NpsgRTZexhGO6EWyWM
CT6ZxAWqFxhoBDuUZcKvk5hNGBELAKmceCtLTNLLuk83o/nChQpg1NC0lV20GPI0+skDPuOsid7Y
aJIXslUlWeTT+YM0llS4Gb9C7JMI74bx4JPuLiArjkL2pG4W1J2IdyRXpsZwJ0kjPd9R6h9eZOSY
Kyb8PCdAahH4lARTcAm5UQSj0RsxKtO+Bsq02FB7LkiOTtnykHFY5pXvPfiMwxDMdfIZ2MGvS4Ic
VV/yVzmdQSnzEjpzBvB6F7en3v3pUfFRwsnhqSTQkyVh1y8xPBt5zZAeuDEkGBvG3q1GHoZcDyj4
TCiBvwnhBJBG1l/0xkttMSqE/kd4y0HXZamxM1k0rOCJ2QkQqNYShXPjbz7QPCWJI/Qt7c1FRyDo
GBzuHReMmmZd9dG6B/zng3murCouU7q+vZmhWv9OSaQXxnC431nqbIzpcSYMsKfAufgyCeayIyWS
g7gNDerppJHTg6040miUZ4f2Ok0QedAzyVhlwTvt8ogmVE9H1COXkS4oWxQ7YjhD/NelIyA6aXNU
EfYHSKF+0uj6BxOznQEy27xOSYgFWpfULqfdHkGzgZElt5pM6T/+S+BDzok8wzGxfwO4lbjfOXTw
85TRVZzGFOeEXdOwYWpTHTDAyxScrv+p21jzNvYbJrYvJG8OOBQggyxdWU0CwfAKlh6gp3G3zDw5
ZOixHNDhnPZujLSVmC8kkrQzN8tEH5TOb+N+yvlXX3n1hJEw/ww8S9BLgg1excBR7uGnPymoOZCQ
LH1JPHoOTwHiJYzrHZZCnCI8FpNkiF/+Oa6givysC/ZHDZhdeOo5GrDHoH5hzfCHlKX0RrcT74TA
zwS2D0kSwI/k9qjPpIkO0SB3FxzWSJEWbEhBJdhnkoeQ7a9cSGdhqe/lLnluc/ymVSP+ipiL0AmT
Y8/JYvof2XGK32RTsZCEV5mxIwqwJrZQDE4uu4BunrDd0o4uISBfyQCOpKKKbzeS6egAGzwlaXjW
VBtypHOQMv2EsWD/x9N5LDfONM36ihAB38BWIkVSJEUjrw1CGs3Ae4+r/5/i956zUowRCdNdXZWZ
lXXDi/Qkf6I2rmK2xKJoD2nONzaLljPBnqUQK8d+L9ASm0p4eHaHhuyTBlp8xu5CmsewcksXSJ2F
ZlzwY34QA+RB8RhguSSzkkqZXQgwvxS32qHhzJAvkhpdd2cBheWPvEvWPket3A9hW/YnqaMcJf8/
v/0f5y17Z5zIanNBXkhoG1JXKatV9keB7MvetxfE6jFcG+GpgMJMMJFS5V/Qc75H9iYMtxc8Eq+F
fpZyTH5r0sF5URkIBsb/IwrCbpMQeJQ85ALAmjP5H1lZxviEvn+Wc0a+gXUkrL7sX0xdABlrArr4
CXcrzE63Uf0khZKcnv9lR7fUk8yuhqImS2DV3PQorAm2lysMAaGbqH8jttP6yhVLrkRolcCUEViK
NryR/Dxs4tdE5SwAfJzZGz5B6AZeVhbXG4KICwosq1DkVa7pblX/0TCNAfJOVj7vxppNOSulNOF0
l6yIlEW+WlPOlgODaRlInEX4tFQVUrEcQBJtSoiPweD6O83Wdu6UPMRY8AVBgRCmxVCvcR5UfBQJ
B9/AqUt3AH12/TfbVMR1/GDQ9ANzmgKdDqR+s4zFGSHIyUzLs6kM6jftqJCOpsqHdjGya9hgecl6
X7LqrjDQTSGqrvTlNSqHPxE2k8lgwnk57ac9U8j7S8iECu2c2c2pmRK0+MEmwPv6liK1iOASQKyq
r655z9kQECAQsx+RZD8LKS+PP8qtfewFNKXGD2kb/gEaxwMVoX7b1A8gSPmqG+OTG6nHoqlP89Bs
GX5wrCv32LTNg0iksjagsp7CNyjMtzBqr0KQd8W0H3s6Y/n+UVlvwkV0Ga5UQfuiMv9bKhBGcu0Z
gLX3/PkQiiMAzilNQxQIHNEo9xYtm323K7v8KWnMA4v9GRNgRlINIXvbIo752neC+ddd0uuXIYiE
69uopttOHXq2GHvElKPM0SNy5wj4wetDODAzfZS6sBv8b05/qvd8LaCLDddfgJ0JV+BlC2xfZqwR
LzEMBzcqZrAwd3gvGoigrl9T0obIjhFNUwTHWr3xjZCqkU3iux5dOXV5wf1/a5n+nnNRVLSWq5Gb
gCx5DSKq0Kmce59VatrLvkD14/fvDEV6xqJ9rY30s/Gc5RiOYtoMB/tAP835JpatYTAW2/wnsS+y
PJQ7eCKgYWs7Z6en5c7BOL3JfEYNVrtxTPaT6g8uwo+7GotcIJDHbGlfe8O5q9tfUVAOFI83WgXx
Q4sKoBcfKUHNjMQ+W5B2g/suOS6966Js3lC80uf8hW3sz2wz5yS0GKZYXCC433DfPFUhnqUZ51fb
mqd4dNFxZo8aTGIeTUxi8IzHCA2wZDYdATNC2+KCOyTLIlQcjTD4F3COC9wr3KohZovK/aUxMdlE
S0knarm7qX5Hch7bwWSK0TeEH5enYNDIuXgNFQiAXbJ0362mUwTp7UvR5dEKhPJNCFE7xQeePLKi
JbOtp1uMdtA9+s7y45A3SWWZLtPD7dgmi1OJWoNkSI0hXCbJybWjABWB/WD/rYGws6XqGEk0yQi4
dz+w13Sf7qYlQxQwvA0xTthgsfqk3QvWyGFo+N46n64peobZfFHtuSGIskokNooGJXbLDeeIxGCC
nCRFfdYdhAP16GsQSEWE95HNoVmRK0JxUoQJLitoPZcWQ2lZEA2crCZFOnN77uRnBtAsvBdRvCNr
JtaKmkrwQ0oyKxmukpsRxJiwKgejlG2O+xbE1aZFSSSx0ijDcxmnH6QPXp5KYd21470NAZNwMWHx
3ckitMZnMioOcD6L6xddDOwz+Z8ww1wev83RotL6IPAKgV2Sgxlegb049/E/PkeyzqhpdxKq0UxF
bfRCCG/Ccktk5SBBMILRghzSghyXQFO62f1I6uczqIcWSMx36CJStlBG1PjEI9i4pwbTFAUmNvsX
uVdYC84UABUpIDhiqTEoHvhbrpU3PhffjX6Q+U/gCDwtcdNwB1hNbX5o4N08Mdjnmcp5J2IYXAb7
ndQq3H3MhpvICuQ8DCS/5oGSHd1eUnXNYtLM/A09aFPQAmnitRAEj3rvPwmS5Pj4DjCwFLaCb6jH
F/r8NSxvBGJn5/H6JEqJ6ug2faf8NNJxZ0PU5yky6/4yiAOncUyQqxbwzbyFlLNfQDHOSj7VJDHi
pCNFw55RMhLSwmw3+NMfugzvdP61i8sr6xEIdZbV2xcMOcwOjoeZC+SXA39q0ZtVAKoJX61teKMK
S1epq+UCQexHHJqku4fLkfoSeh3ngoboKEqsDNMm2orOU54/9vqPUXt3IdbIAtHXQA20T751UN6s
DEGRJA0MoghVCW3MwZMkiLY4fWWQLsD36jUtPgRIEmJauBUDqIFYgrok9F4omjLeJnfNSszdX1lQ
CPtYf1V1RX2ku+jbyfMoRWTFyNMBR7xlLy0uR3hqGwGIyrektKAyDSI8siO7ivbN9CWcCsXAVuSp
cpry28JfcVV8pJwqHut7poOVbKPx0h2Pn28V8EkgVNmKC8oQBwyaV0tSJiwZlwl20CvyJQK87HWT
+2H1UatU8ev/tpRHpiNHNyrnJsbdDVi6B84fSW2pjOG90PSiiwbn7q1zrHqsW//xEcxUSgqdsTg/
iBbWblqthcARlyT+saMNbsGrVkfahuSlOJkAZT5OlRQiUkuAM7VkcRX9w1Leg2tLVKNw46oy8xZO
pILFk0pOC5aOCAmyIFhLVk8RoZflOlSvoPoepx7lOO8oIJzRKgb2KSwK74m92HbVEUxGeHzBwnFm
35sm/UIxyiy4bv6qM34pvKXURTAr10KJLksfuNWacSwE8ud/46JxnzgLE5epuEkmFbZgQLUSgzoK
2IQ1KLyCDSnA2+KdyfsXaY5cvgR6FjVXRHsgG/zR0l9qUAs2AFIPyaJkQ7PW5UXehFe4D9W3XSqk
IR9YgF+qBnFmdZVdSsyq7fFK2s8F8zRQv1LXCd6B44ngayKyUbb3yHDoCHcZ0UfLImKAtAgn3Xm5
SaPjS4lxWTEdogG7ThQILYd6g+iQjNmcjO1IsNO9FL4CecOMd1mS/3d3wmaMDkJ/953LHhEGV87f
pTUeeIPcZsJG5geXyZtpWVNNNoKWsm27le7irqGNR6GVDGQZfT7cS6bmRPmXnlWr1jJ2gvN09HUz
Qce7yZcC5CM0a4QvDp6SDZMpcOxFFDZdcx9rlFyhu6HTaFTproezXZrmWT5anuzo909dDSzYR92+
NvTPRnmn0KR3o8MSqsdbSagOH/h1zOCceqX/Ng460RYcRTiyFpOtaf7V05pZoE0RP+SL82e203k1
luUxRqfXNeM19HQqBRtPSVVD95ohvu9NyyyYuODz0pBxqi0csolFbMNMq+LkV/NHkUOO20pOFNJt
u/AwdRp2AuKU5YDzUMvesS59G+IzhqMaw1MRjh9N1b8J5FsFPjBHWAebELW0YQKwBqP1uaQ28CPa
UPxE50+sUy69Wn5trXwpFxdvUF3bSgQeGKEgiA96ngcroJOwMJIQeDLCGg5ret8tD2aFCXwdnAY3
+zVs85BiDJLNy2q02j+4f+CesqQIsAhM7H17M8TM9u6xTmFG9WdlpySeiUMPhpnf5Y2xRjUmFaTg
JbrC1b67WMO8wVSIUaNS6VboJSJ1Nesfx9nlRCPcNMvyD1F7gKHmh2DaNwWRYIB6f/KKPQFOTkNw
i4cQMqchrxDdES1VEgmJWUJ2iJBPgqIEkAB1LuFZF65RgN92rHaFlkEewy7PF4xBGBigOIZ/AjQF
lOMzC0c+gKgllyE1tMCJMN0sb9nWkiMJUlvRPLxo/v/TIAs2xWRpvDaFfhTgmZmaFDFEIfSY8jwk
FnMhXORIhVfG5uMtQ0q/JKsTOTA7m+fFjd9ir3qQt8ZlEB9FZDPjmifweVW4NwguLXGJspp9SROC
7CB25RTVnxK5qp0vIS1E7pqgTB6uCW0hHH0jaIRt4gy1bNG1SS7BzAgyn89JYweCoaCWa/I39CTP
XEuN/p2wxsXM/J5wHFJaa0jGYkZ8+ELDkF7II1m0/pGsgk5MmCzc8n7lPO8/IPsDfNPkNbrVo5y7
7ZQ+Ck4nH+a3tLtMKw4YLNQA5LhTYSp4QoS3GZWmHaPTYeYb+kL+0mptxIcf3KXAFKJ2j8yIpkl0
S0O8R8R9tAK0M5agKkE9MYO5Ml5tk+ZTIhOdikBmzZm5Dk8U8CQV0hbAhU6c21nfbSQM87VMGFp3
Hlkk8K5b0a1cQ0qa+LAMilmkHAgmrWyzKrYkp6yeER2WfKsDVjUbFZ037QOub48NmXbQpm8dgXvC
4IzhmGuz+c0ctK5d2P0Le75WlgInhaTFkvu4oBI4EeFNNCSm2DUwUsa+l08iwCZRyMRuWoGx74ED
20v/OZfA2wG5iqukWvP4Ex8fmxxVHdVSiJbbZhAdaUAgfVEJ2iMH6MGjftFCfMUDFeMi7GbMqPC3
OVU6Oh58ElJt16HQpomKGA1fI6xO4XVbkXBQqaxawFVKm5jZlJVp/XaUH9KWKTcinaJD2G2V5+5E
V5DU8A+a9iw1gk2NKqznVFUrSV9I6YR2ERCQKp/r2YgwQyITJkf38mV6HHw6ffFbLhk684IW5v7L
6RS9JtHa0mk6L5kKBK5HYlFTMwSZtxN9Qu1+c5JxCsmVCKGkSL2ZPHgPWMMj0jqcgWhaYZImYt52
HN/tGYuSNttGUpkS7hiUtok7HiE36luAOZ6WYgoMjoCoOJ/pPW7sp2V6G3GRkezOpoyfkMSx53UG
DTJB+Q4MeC0UErbmd1JJZO68FpZcShRB4Igj8GIlQiI2Ga1SGE8dtKaWvUaiyI0J7RtvU/S3PCDJ
KKTmwYtN2wjIB5PJEhcaysmcP5A58j0sauHxGfl1H1DU+KRmLtKPHsUMCLdDSsoP/iQxhnhYAuEn
Q79zI7oToGsoWQQXFNsPEUI1KWcjKU+kiuc0r5CX18lWcVKN/rL3B6R3aPfywj3rqv3gp3yq73So
nICJlLdy0i8zsGkd+KE+vkvUb8v68H0iRRIljwEG9kw4pixL6KgBUzsLq4/R5UQt2FFlzEzPbXL4
43jPy5JYgUCScvVs4POUooUkyNxSMFGusrvn5MJF3qe0cGuRh4KeFh+kscgxCKc3EH0+8XDL8t2e
pg9hGlOwYpZtn92onYGGWoX7OEjwMQm0devQYwgQx12NIDgjY0gdYFJvIU5AJEhHk+xsiQvY3NAe
mQgOm+AJQwESFs/m9Cs8JnCOsmFlJ4TF5H0mw3zY9ZkjJRaonoNtX8pMEtrNyHn2syqPI/y7O+A3
R3n23+ZDiC/utbGBG7ozPo70qhn4MnW/QrBn3Yl/M0nfipZpkHWMhEq1cgzyQllCVXN2PLwJ5TmI
Ji2GJB2GAbNHRP34rlaPLhCIFtUxjx9E7D/NnnSGOJ6HFaW7LVjMCbUo0TmPKiHMKnakwKh8Cz3t
uFC9it9cgas+8T6mGb9moJDojgRcDZcfTnoQIDlSVR9uOmY3IkIwKZtSnzsHSkAhIM+itcTw9YFJ
7t8iaRaOKmXn4CUbx3+TDves8CZyEWoqKbONFAtFHp1EOEWuCfMAjwCw3AB5EltrBu0xnPxLLQ9j
lL2R8BcytgC1Ot0iVwM2Q5qJJEhldnjUsl0MXyGSROaErGvkJb1DfTatBMVhIXC3DVO0Itx8pMwU
8ExOQ7kHji+SC55pUdJowkYlusEBOYzhC4M9f99Lj7T7JmvoFvXyAngPs+83gwctJ3BAl06iXpsO
ryFM01HACD88sB0UJC6To3m/+gO/I8VaRSEIBmTxKVplbXjNTpoe3IZjeEIsRecAnqNykspBRxqf
9LupMN6Yc3avAyxGAkfQj6much4McMVy8hg6ukcZr1ieEBRBdH/L8QT2YmU7Mc4R3bKDaD3v/6Cl
GTkBWwPL7p4k3nEe6Tw/IIw6Ty3jN1IaOBh+mtjuPjB/0vlLLA5F6C2HhIlpWqsKfT0aFtHu0oTO
a+uWFBqA/Kwxs0HzKxFM4JW5A37pxBSbFgcHjdFczQKG4muoCITyK2xm3iyrElHzkyQaU2Gd4Ma6
CetB97UAXSnmiJIAhICgzyPppnktm0TUcWIdUTsRUJt4rrDhSe2Con3k9T/gz3FNSPP4BgkAIufk
/chz1bDS9Bhboeg7VmW953WLzlAudKTDMF+6k0dHq80pRSTbma321gzDTxx7e/kUl8KjRlYsy8id
rW1O+iHLQm6yG82d1jGhCr9SOcGKdsJ+DYdTYrY8wqJwL223PC0UMeKkEurmAdXNk3xON7Ur+XsJ
DBL/BeiSgw9QLBqHUzA5V45s8ATtZt7okUq20FZInqTTQ7JfeIrpNlRensNSdE8VMGSNY0A8HnDT
BsshGTFxCeWkEX/nnm5AOfVDxraLkSO+yyWnFSs+bshADKqJASGZkQTffazvF4Z9ka5kufYIjExv
lHHTCk4+BBpaR8XSD438tV5ohK2kYzIleZb4Lu81xBXFZkdpmLnFabSXEjNJxn9uW64GKH8xrF5Y
te67LAlqDIoj6WQVIIy061Hx1E0tPMWQIw6eQFHPlHbaNUKGyUuO0eDA3FfOi8NMkQj4dHDwsmlD
deMEpduKlXkvR7KIAExtOJm0R/T2JNmuJI8URhA/Ho0QLRo+C5P2nulXLSYN9l1l/MnNGlAJYJMm
7d1CxQib19+7qBbAOzomHZOD/JDbdlIKa85epKLwaT0iBE+bn2ruVpryvQEa0dnUfsYEUlTn8Ac2
222gt6M2vJ3olcBghKNFJA8ihACrzBh5wrKbdP2AT+LnoC0ng9ghsoVhSMKdb4V/SQ4E9BNIqNbs
bVpFDDLswnYLtftH2rtE9sh71ZBq0yeM9ke92iV1U5yl2r2T2/QAoC2Bf1wJ7wZaJFSZ43+GGlGC
CCESK4Ef0Y6+W0X0GeXFuZ9lGiP9MezCIrdWuEiDN3BEctNMQLjLB/sikAHZjj0GPzPnL5OWxn3P
dux7CGrvT1QRr+ik5nSXfS2pgjPXR29YbmoGWZzCHObUWkQuvCIf5OSStY6gIKV7OjODZ7pidoIs
aoaJ8yLzuXCTMsscNIvWxV7DCLu8ESUpkIV0fA7ESTn5JDeeGD9j4RJrUqhEWBZMdvAUNy2dUKDH
40HClBc3D2U27zrVIU4rjy0zr71S/81Hg85fOArR7MpnVjg/pAlSapQj5A/CK9vQJ/JfBLZ3qXdv
V+8c9Ij5XohhqKVtgjgFwq1HCRyEu93pahQNEJ5ub64C+uOjsxI3NoRxUvUijsPRhIyL1JHFK0/8
Fooosivdf584AitOcM8cDiFVpNC9Usm6OrGXkwAjSwG8apptOKLo24n6XeMZe8UpIsvUcpyzhD5m
qDxlTikNyBp2dyb+zvJVYujJ6eXhEO7GKGwzODfhoCtUBhydEqQFrVNAfIArzN6lcYhiIg0YV4fC
P+ngvPgEik8WnEr09ZAVNNSb8Ee0hbX9o0wZsgN/BaAuB3Sf+kfBoOXuI/b6VNSI/F77AOfIMtqO
2fxiZi2ASnYwRut4a3agGb4J9AsuXAA3lbHOq+jJMY1z6zfPbuldutJ4SvqZgKMlFn4B4ZvpmbS4
Ea5MfDfSpd1lKifxJ3ROSbUBXUqw3NPGjdbErwVjpx6Y7oG3feBcrCA/VqX5k2T0uVBbA0E3IQmR
nfn71Cnyr4QkNzetdR/kSEbnaaNH9cfsYlZ/F3sFEvHIe2NPa3dc3Z/RnX7CmUwP2wVEnzr2rX1R
Wbs5rfo1Nlur3GSyZsiNaVH6Ynf2p0rNF4e+XQY19qxqW23dyE/w31781YSbyMYKbA8MWmMcro4H
upHfBiQVKekAwwexgW9qcmKlNSZUKy+xaDBLqiF8Ux47vnrtfG9pmk5rB4unKkmBmYgKYJyT3KOZ
PULUJqjd3IPtDRQi4UhiNeHZhoXwqTY5u/vJBAMGPIjT8trhzov3nL5NjH6vVWb0U9gMGHe7HgYH
gJQCo31eCkRBVRMwPbWt3hs/wy4oS4IdOCAP3erHo9YVnxnprFHExcpYhqfKyo/N2H30ZbZLpvkP
lfzvHCTMfUQ/sFnA/Xz6j73cBcvK6suE+9ado7k1qzFFoYG3WDI6xpOXmtO3jpUZoxyci0GS6Or5
C7SceBCQm7KkHks152tL5Yg59GY9FtOPS8KWWoNx70YZbrxV8D0tZL+dTilgjyXWXU7ADF3c2IgB
n73F1GTpIdVIu+imjDLSD+e1dDo26ajtMB+W+edwHrXqXyFAInI1468eoPAKMZGgZe+V0cenLteT
g+PmFyYuZyfHphmpjXg9rRWZOOE61MWqP+qSrDo4xDmRbolb2NsydofaR73dhqu8cXADxa2feNdy
lFV/Wn2iFQLleZxZlGR5s9U6VNhsMc9zkcSk+bvFW4VVy/7WdfW1FMvBNIIf9O50QrZ4aPXjBePa
Twx/10NXoipYrkkeAjRiCNjm+UabrXeHSbiF7X4xJujFqljv1WgFB6eunjrQkdpNDyWtM85gNyj1
nGydexau5Cq+z43+M8woEA3B7cVj1i7rn6GeYAb86dkoUlTBzPUavekde2eb6Qn2m1MyPxXrGAYR
RXSf6XtspjHwaReEBT3a/Cy7RGnp7gJrsF/Twd8tZXBIITh6DvZyZKiDlcXmzhdEKVSDtS7bLkfV
3aFzaFZ665e7usFzpjfHXcPoSsyZsGr02y8PzZiWkAnlZUiFLHit2+e7yaCPLrSZNTpKUbd01qrW
6bfW3JjpI1ryJqdTHAvnn36Pjn9Mdffa+OrssJhQwL4YTNRpEGxrAWInY0i3STf9pIYoNWEfmQ57
nzBiuwgUkzCas8tLDycUO8oC4iSljNCmY2eFzMbWn0PKBjzsghO5wXVCN6AFdCzKf5tbUCub9s3E
pzRwmH9uFJp3N2F2tZ48ZvuNEyINI+dUyNIQQZZBHmUFAyoIMkukFuwaYCAIXGTPi1ujfWaGBo0B
AyMbMdM9FEyx3y9dCR4uv4pyAG7Nts37An17y9xDQV1Uh66FeUl5H70bjLVrarhckKENM77uHa4u
Lz30Ipb7aQ+Z/6lGG9+7JcLqZXZe4zLcJJaFz8ASzavZCtMvBhDuOfnBuxJ9YYDcDCzvFqxnN2WY
ZBXQjQcxUGLrOBO/sUYzzo2D7jGqz8FM1EzNRy9ZnpycKqKxmF4bu17y1C3zUa8cfL0TdFGeMZn3
pW/OiPnyk9supznW63vTbhUlZfRqoJK0on5GZqMBG6Oe9eMITf7AbswjLqkwqFOqohhRaWER1Y6L
hgTADp+SsbuOyqTnIDvUbrbuFyAHLFn3DGs/an1IDYR980oPkKPin0MhvqorRtwGo9s/QnnQfpAz
kEwZbrlSZcJ1VADq9cw0d0fDddFV2BWHqLN0Hzkor7cDkDG1gLElEWS2ke30nGyrUf8MTnmgYIYW
wXLYbUQHQfkEMjLUKZ0dEYrpjN5RxdR1bWfo/lbeKYpBu4c7AIEiVyZd6EEpK9gSj+gBGBIyhmaB
J87c9uL76T6BCBMkjjLsTvAefUBIDnDGOUs3Zr+pxuVYJEhYJh1fLaYtjRPT3SOyihroUNZTXJkP
YdC9p7n9NZFdCszaCQGWVPaKwmyr6WTFUXWush6rmYYewRnEnaUVoH5Y+D4juLmQmCw9gV8M/FsN
Czeq4qQb4bZshpMxpTKI4WY+qZsRvYHJrUgEK9umYYyPzJ9aBk5rb0J5hJgBalj18KikvOtz51ME
Yx318kRiTE0tT1YFUCqNue0LDQPf7MFitwo/KbHNpHkFRMM2YzSfrJjQsV8nQMCWAjY3GN7L+8uw
Zcq0lHkRI9mhB+HSY+wfnVIImIG5jlXn34ep++LI7PMy7xleUJ9FF5CS6AuzSgHzVhoTYvDyrXYA
kYBTpISfQjpHAWoVKZo86JQvqhm+U6t81wfdTa5t0h9C+sbgdqb29sfYmp9JNAXmnGqckR1+NbTq
RwNL0BzIVp60CzgJppiSnJhBtJO12IqUipNGQUdwF1rerBaYmH7x17LcYrB6b6E/c4rXYTxt3aLa
ZNF0zog6Tthju1rtMEIXlxIPLsnJ1Kow6vd0rpG0dqjhly5ctzbCcY9TnBY2vT7c+gK6ch1TrE4V
J3QRbUxQuTsJnzcYh9w5zKMd/EjfYQGgVYc+SzDWpbaM1AMzin+dpOTwQkTWYnLWUhaPiMFaWhhJ
mG5eEFxTRpuWwfc0pAQRBS05tiC65bDspZtMXKFlPXTTzh+svbAExbcx4oEr2o8K4Fm0qrntQsqz
dMYYFIQgPJYs4xQY2lybU3qPHTXTev1n6d2y8Q3L8NWLne4pL5NdCqTTeNEgDLZgDqZSK3RMQMTH
iIS3z5NLyyDhLIW4JJRXk34JciQX6fJtWNIdNq6FZZX7dnprHRtYjmPlnGCkamYZbtzhQX4/rkhr
7eKJd5CT3rdDd4zYAtCcG8f9SGgiCRBeak3/kMFv9FTBLuxdWYcfWOM/ZGraF3H/K4w9T8iffYeZ
PAQcPULNgtoKMfU27pn7hiY7xdXFXcq/MHuwl1QbmQtcQanb2zgo+og3ICVGkhxpKSx5jYq5pwJr
y/hOAa5ljeEFFq7whUEoYCYHUIjUaneNJNY0MWtfNoiNw60g28qUd+5qMFGj0meIGNK1RpW/Sdb9
CPqN6vbZz5iUTXwDQtlZZfpBXvZkmdEDyd6uNDValpD1a1qKaSWPMULo4ulS83MtjBWU/OBCav4B
z9HZ0amkwB5SG9dVdeM+F8Usc0ZH4M7hlvtZ9/+2U8S0obTB8zY6t2P5JS5IQbR8/E/hQCPlEj/U
LJ6oNL4aHYlSXZzlJ+urAJSnXL4za+cg7Ay+FpeQsiCeTJGKy22gBIProHp8jOdiIzGmKH3Wmy0M
YFmLCwybSeBxUcXgInuFJt8OeJSIPEI0OZ2lE8D4T5JcBHUiCxs7wZ0WxScRyozcuWET0GxwncEy
Vo4DuKDmTcBAITdnyLH2XtbNNiRkVSAekZqgBZiHFwJC8yYNFrHuWq8weKg62vvZSbf5giFnZ5lg
R2N/62GJ7N/UiF8jb3hEhP7oxBejiX/9cdbulIcJp1KfyOJdYpRgBRK0UuW8xSBIBWevqGCFL1AC
/oMmIZ2qK/3e4nS4SUeGP7dwYqM1sKdNh2M03NNP7RV078ZnU+vffDx9sOe+qzlwWFN914H0XYS6
IgjFY8J0InfvJvEr9bGEQB4/u1+iREn/rfSKSBteNnirxUeFG9REup8ULLIWfVd3Eok3fJOP/MLI
l72LFkvXX2WrOFRVZt88+pq+0i391NXZUxDnu1kFN71j0JKNMk0Xzlxj7BRzjEpvljtUGmHQ/Iwy
+9/caierZURZ9kdcJuTqh0i8NPMNOL5Q0LgwHJlPxYC4dGX1JuH7YRhaJuXS1MQQ18WC/Si0O5nX
F9UvWAh+e+OQroRoc5v8KCElDsPnKe2eGsBrCY0Bwa1ZrJ8uwIVbjw/ONH1CK9xUZFwdjUmYugOM
F88SHnRnerCy8BiTIHgzjX1GdRP90LgKLC6SQY5eUfTxvKn07jtDwYKX2rvbMTaiIkfAMAUoUvC6
mkdexMwST7qNp2uX0gXPBYGofBdhaZvjw8BQ1gAfZtEGztbfEdGnNJxEevCg6QzwxHXPjeqVyvMZ
OXt2b8fYLVFHLeWNj+WFcRlLHq/Rcb+lkhdMzH8ftHUSTTtxsvM9ZyWCOwn5WCXQ2JWyV2mwhLjR
Wyai4BSb9MaJVuKZN0HL1WiEB2bpyNNmh8Xa8O1GnxIMdC3ZGC3mv8pXJNZe/ezE/QYZDo1O6mh1
1nWww+yuHLAGdvrr0A6/ssb70rqbo+DBgU30XdyAm+xUlxHuycanC6RL6YKcejpNTvW4pDTjOwnV
WBC/9115rTRvK4SqQErlBBJmFWhVaodmuWanxz6xmSc5gY+Y095qjI01hatlfJQjpiFYCbhG6ghU
irwRUwdv+WTXmMhfZc3LI1Z9dh8kCcH9XWHPxQO+GQAG+jlSn57qmPFNgznDS1yck6wqvLCUmR19
bGkeldNIwuPUMOKyiB575UC+quJvmg9YHrNmIW3lq6fgtrGjYtjK4T2n0YnIIUCHpRWbkCFiA00Y
rUwhRLXZjS+Imj4SPz+b47ENMazRfpCQbNPa5jB8K1L736KTwfMU9Y6WlIwOV7lbJ8qwZ7BwEcSJ
maz7IDnspHnfjHZ9bm33o2UvIgSA7ef1y+wiWXfCf7puAjUvNXdKt4lOpyt3GzrWfrSYONKNE3m6
OM/ldEEs1WtkmBvlRYcmbtdxUl7DrlmHjDxG2HxIM+9mlWHlEYVQaexghS3PW/c6/TvWxmS0QhvG
SHPTve5fLNfYjzp6n8S8t/Pkx57FYzRgEFD2oU+OjNED95Qh8QxI0kbQTr3kOeB3i2xPxL1MA9XZ
RK6XPhMrYhTtYpKsVwayakoCO9sbU3+fhjT/jJROjv5rE4BCUKPWZbRAHDAgdTK8C+7qn7z8JUeu
4I5nOObJoTXKTevL3GIVR/TTDLIL3XtiBYRB+SCvTU67nLGII43udOslv8yowAK25HqWTaszgRpY
KG4ThuFozIduXoQU5025Y3iI5kS/5pZaM2IDKaKFadqo9l6Cv0LqVt1FJUiuusnE3yrrWVzJcrTC
/iWbEcBXef7TafSFVPh12Ml1aNLPuhj3iwIrTPUgUZhTZv/sYXg3ZuOadNYBOdM7zlivRQ91F2ku
HuYDq9MJsIuV/DQEcoW+oSsOUr55IcyD77N2WxePuYSyuHC9537AsmRhpiBe38GDm/bthgmZBzOu
l33nBt/Ip69tah4pYeW3A9pYm+ysj6z7DBN4vwnPQ1V/GJ3PZK0w+SvfOndiSOMHDLlfXt3eu06d
R3NS9u7Pqn5IK/+7XfAP8Pz3KupPReQjaplMFAVWykzJpvyxgLUSEqAJTyT5wLwr35ympgROnHe3
Lf7mUcPprbe44Fb1ZZjHP26ewHEZJSCGRot9iiZhrOOPXFW4oC2CaqH3k0xlapzrmA5vlk6TVck0
AXq7589WdVs64phYULg+IhOXdeqHNjqn7Dm01a7R+02gkQ0H6VeGb7DEkIVZwkXcbPRmPI4VOcA0
0M6c/h0KE3sD/4pb+y6qJ7ibbNpXnfc8lvF3ojFuaGyDTdx6F9UM2yGkSM/acNt0UKWS6tOXw11n
mItp3pcytLNhuRzI8XMxxQl4vMlhWpTnEjP/gMA5+s63Yt7NSn43rtz3vk1+mOpzwe78omcjhxn/
oHkojkTpU8YbBpggqGRUwTAjAVlm7IyaitEmqMLi0t1r6IRvDg9zp3Z6U73jK4h5WjUeovZfnHxZ
dYJl/SdHlWqkp948G0iVs97ZpjbMEMJo0mN55DrxSIxLSkFopBOhBWRlCCTMm/yvpkfMEpJK8F9C
NT2MHLBWbe9kDKXCwEKy8z6R6l9fRcX3rT0OFUdlAsXrMxTiYh0jM1kJ8ynHGZvdaKljmoF5nOgG
4Naotlu9u2+dbjdhNSA3rynrvhD5P03QkmXFfAKyW8mWTW7D9JGRyNHK2RRhShIRE0io7IShEhHd
Z/wm1cvtJMoXDmWGhXMkjvRfejSH6tZfyBuLyVmS00KOliCWLWqGeAkfhWRZNLWyOMr0ENoVlW/C
Fdn8OfbPDjXZrbTbz1QIbYthGP0CA6m26EgdEBm/gUxhG0p8kqZdEwWZVMRR5a/pYIWaSQ8jFl8m
aVZGF+ZIaUnWiHIUjm3ZM8Ltmg3hs9RWvhOt5MBLanLkZjqkNe1NPelpRzk9Kzo7iLll4X0OPi8y
GYcz/uxXB/zGrZn2Yig0jPXwXKbYAMnjkmfj4xOCCF62AtlY0KtzbNeYryN9qwGtcmt8Fb6LknT2
sqcQCowJ6H9vcj5vPjhD9EeSMZJbqTRaktpRLx7E0QSV6zfH2MnujK+c9iYMVDA2LyjiU60BZcZR
MzHWTsREFKwO6NARBfsU0BsCbpPE9rUnpYk5U/6Ps/PqbZxJ9/xXGcz1Essii2Rxsedc2JIlOciW
2x1viE4vc8789PsrD7BoyYaEPsC80+hYLLLCE/5Bw2zn2Fg5Fqr/VBjB5LjZb8w5rjuy14Szke7q
1oEeow2+0PrS0cPrAxIXBt7wD+odD/qJLA4z5U+EyoiS8tfSftkoEkj9e3MTgJODl83P5fRL379e
kjwDsVrrrFx/PINDYem+8rVraEt653TDsGkdby3dh3agWMbsB3QfQ8gRIQQwYguZ9vcAqAafnhdC
L/GPAMyW/msaxmIb9fUoYVkkD4Hl0G3C38P9XrawCOm3ZwAPSV7uWyprXtBjS7hxPPNjs0zPDQNB
UdgwgGHD0WvRYvY6bMYwlSF4XyAM8dO2FtvSJhIM6AfN3hM6Amn3NAQTfIEBngXAHRuFFc8FgutQ
bKDn65vPuNFf0/HSuBX9LpY0fTQEhc4lfHYn+hbxD5xYVpkFdKYH2xMLiy46cNNmvKoo5KBV03NC
2dfkFkLMvydvgu4Vm95+yfQ6YZF0frYezdTcjaWHWJ6ZPup0YeHhXbu9aZhu1/oPQZhgNWnfT4VW
pyDYMl4gEUI+JTLJXiW6JEZNtM+72Xxpgwy+SnfHXYZVQ2dtIl02IRWOyPyIR7parkePE6qzC1K+
BvJdkwc3S2fdE24Tl5T2bdKiQqPfiulW+4S/N2bxzcDmwgMMCNPPnkniLwASe63xOnJIrueuunOz
6rCE/reiexw0hyJyPjlgf678GK/3hFNGYyeSBgMd9mUbe/9ggXSf+zMaFdaHQXTfKsv5lJeLNihu
7O5W2tN96Bpwkp0HTmQzVgejk/f6FJYG8GV/+Bj59SP4r22M5ZbGospkuDVmnKYr567zmk0jcUkb
ClPAD0pfyMfWURRtVbncRVyyufAfa851jJys15T6G4iail2DOx+oHwvu3qSQSWfFcBTqYEvTfyti
3oEyJuczPfyc0lBdfo7dgdpgdW+F9WdFrWeZ4s+Fzy1cLd0HldjU0ElxRkJyne2rav4E9ZqWC210
41MvXFpUuCG00+/WnRCSOmDJibwCNLcl/9RP08a2S/jpDxR+KPSPzrhNjbS8cVFMG0d0HZ1gVXd4
+bS4PVjuOklDjFOstW1126WQgE+YSp459PclrjxldFO18e/GGX7rmo3ttCgniRcy+AlQBJ96UKgK
Ot3GanQFtqAkQzGfyxcDRZM9a3i7wLGKF0NBQ88xr6SqCoLFMl8qkGVIWCE8hIFLbO4qU+7c3vna
ZIrAkYJBMfxw0mHA4QVpwFrd6+PfGYYPRot6TiPzA0D+VaLrRx1mNKF4bJ3wIDkdGpnc1kt4nVrO
nRLjLrS6uxzQ3ES/YCr7z2EwbfUp5uGIINCaWXL8LWT+ghHaA3r8LHVgK1WovgVG970k1AGOnt+W
FLiusOT6UBgUoadB7jpOraEXHwpYgVFk7vVxpAUolMb6iuG+1jI+1fBUJ/btXMfTxkrCaFWHWbPp
g6C9SWADIJR5lyV1AhYtW2fJK19hzyFGmux3n2QIraBDJB/WAW1CSEHJPwBWQI72glqyuDczF0cw
uIoeINfZfw5d83M0YwIVt5iC9OmC3AOdUiKNjtBYnzB56m/JOx9k6XdXEbFDkZX8STPZRlRcagp+
+rMmjenAAw5vcmrc3uwCW60BBA2xCbSnfSiL8GnsKKRiaXHXeGh9tgQ4oipv4Ymvotq4swRQaf4i
kN7oJ2Yd91lGs2bKtp09P+TtcNdF1hNN4h/WGG3ClD5hOCF8wJvVh0/A9ZqjJWv51hq/UTjPU7zF
ZnOV2AWVgQLo+YAsa9JZWzcVm4lSjGUHD3CTNV1U3TdWtNEHkQDgXi/GXVgijNXO2y5UaAKK+wzj
xb6sHwZrQDc5xiizbXcWoQwsGHSzAgP9bJWSsGcvOSKgVzmynDaG3baAvzMsHhogUZZdL0Pe0p6g
xxQWYMvCjFwJ3pO/hTT+CQoCBfZh+AffDxykCuPZreP7GhWOrmgA7dYVnNhRZTRuhg/IWJLjxljT
mrK6q21Y7mGf/0zK+Qv6xAR6SzpsyxL1PVjCyGfnQbPqbJaLJ2wqMn6N24b/rfHzj3Ec8F92Rfoy
00D2kcJOZrIKhLwmqF8GEm5XTTg9Y/HqrkM17OhJR4hQ2Y9jk8HU61+WpQrXRQHCKZkcvCnb5h9O
QnXdOy15Y23hvgVHkra5VowtclSRsx5pXDLVjRWPv3B9xw04Qs+pnxGqXAYqoFG8r4xhqwtX4XKn
c3YkqilhlOQftO2p06x82sn8vq7kYRb3bZDtofei7zFfazLGvf5xCJzvRguXN/oSVVmur6iouJvb
/svgLPdaZbyvIxgskKR4nTlZSMeyJrS+DYcKNHH7VPUA9yl2M5DmvGRju6+7cZ2FnOzdZNy4mFKF
eClCF7O5ZEHpUEkYXGriXn6Dw+Q1sYOuWBMqQUnUjuJE3AY35oIPM2IH6bLRxz7lFMA6hMtU+V3C
Ac2z0ADqsQ5vdXWDCpsN9k83p4bcvdYexhR2qJ5Q5WENEZpQq8djR/f+MBzUhRh9JQBtXxWgsSck
PI0fk6540V3G7Q5d/J1OzGnv5UW7jZGgw8wHRZbuulZYK1B3Zi59DzHvWUN7+cli5LsyT7evtxQV
cIe30tDjrTRZgtKBAuSEpw1yjeSdyQM3Of/PnXTdEtfN/GIP0kv/w5AdeQ88IfxCNwZ8bb4MNCIH
rhpd1CUQJS9veKM1q3uW4YYb1HZ2XvS1wlpSJDWlz+/8C9mIyQzeYNRo4Dwh2Kf97DznUAK60H8I
iTHyUAM/oGkgL0cQj18xYWZ8M6E68ev0ygQZlt7mQJW0/pA0utfQiY9GM6TioND1AX3UGcgjX/F3
YN5u9KIDA8pJyymxaQfAflOq5aNy97knsA7b4nvNZ44Jos0mWev0S3cDalj0VqsFspj5K9qsCO+1
hQn/oE7jOnP8IhsAaex4jw580wH7Tnmhj2Va7yJJP/IGAJT+MtCs4W0Ik4BkqVZTTNr4HcoadBm0
oNHq0lgw+IktNodwNHS6pRcgU+iJg6lD6RSNF5Rn/xhBtEJ7EqtyZPKDAszzR6o7WfNNH/lhh3x6
dMsT47fgmHcdmGvicp266k5QTuBiRtwQ0EiHn05c3XTDC29Zp2N6zVECAKitScWs2xo4kmaU6jIh
YRtbQBjfkBC98rAFBXmg4zf97zOM7tfGB52XoOOqu0nWV91eSMjaIirfRvnNpBtKvA+rQkfeBOI8
FfOOlh5YWUZU8IV3qsuBOVoBJSNzaRuKKvbsEQzJB7Ow7nRXwucCtnvxc26DNe9jTEH8yHzVapUg
5KlZRvop0vghRTBHYPandzpLQ8Xb15wd4RLsH6q4vc4kimAQysYflvkRpkPe22j+yjWuVfCaeHtk
HdrVpkbUEHTqmhqnnhyYJUJ105KAUehp03rTCT6ldy2yyhz41glLrsUSlFeigZa8DH1K6O1CzFYC
qAcaGqLYl2EeVyxaYAly+lVefxoqdI88GClPGUuOKlhOcgjKSv91PY/c7ddhvTyPkX1bkaL0veJY
YVvrzeSUH/V6GVHk0o3eklRMx6g6BSObZeTXuJK9Nwro+9A36UWObGNdOcwgQbrhuMtfVzqH0N71
x2tm45qv2RoVBXYYG2aQH5wwv9K/3IkQGV71HCO4zp8kxsCuBOOfGFrpjV1+ZOkAO4KyukeNYa23
JZ80B+Pc0BjJiy9Q7W9HXC2AVmmt4GeCR6+FhYHUVFztREc4lH9mIZPj0PDh32S5sNDbZLqlvMCi
HSp1Rw0KHWLCpzxE00D1qD/AvwiKZgKgXiKKUO46I8DfyMIYi9xOPgLbuQJ8xw39ObReGfE6tdGr
VTQOMpNly/Fxo8MohghEvELuOqY2n/4qOcz08pvc+LelFxrpjx1bK5BWAPhQYuCDaQCrqa0mqb/x
XXJDrfS+s3uf6A8xWjilovAfujxc6ycWHN96zWZ9sa2prZg0mmwCIsiohhdBYIh27BOPxp1l0tcA
oKVzBF0tot/7oPdil7zCXgv83QG6UIfksLZAY9W+v+FE14Oza3mHc4+Ul4pv3UhbK7wISp4ucLyu
cZCZQlorm3YjpWapezJMEjahXr+8dgOsRohJoBS4w7Ow9P3oHxKDQphGXdTyJRlQOI9NoO3xYXba
x8gXn0Ts3A4KfIwnCacUjqhmYz6WrgeLsrjNxhDyWdT+cMYuu/YMGa/mFIuPuXvC+W/5jlz458j1
NqHyOMgdcmCMSpocHnGJxpwPlbFePidzRaGXKhHZaUvTugkzKvij677MUYhUdbXI4XFMGySwnWho
NkQ4wf0g8daKhkDtEstfNEgfx7d//+t///f//Tn9n/C3rkPOoHz/VfQ5UiBF1/7Xv51//wtgqP7V
3a//+renpHKBPJqAl9GvsFzf4/d/fn+Oi5A/LP6XufheiD07OPayeC7DYDcMeC5m+bD963FcU7qe
A8JLWqgsHY9TJXmTummxPNrJDPl0Gim3ZJKUOnk8P5B6OyFFkGm6vukJx3VOJkT9LFS958vHIQsN
1EhM8WhU4B9kT38+IT687npFt4lqvnPhXbpvh/Zt15KuEpbrWcI+nqOZGWFUBKH1mDoJKxKDeaLz
1NbEUcLo7N5N1fLp/Gzffj7PtIXnukrxZh1xMtuQpmHU9wOKYiEFU8Ou0RxKJ/ewVGzc80PpL3S8
UjzLsUxhKVNZnjTF8ewA4BlUzIzxkS6TddeqIrSv5YDjrZyLbD0gv4yCe1w9ypbwZQwt4vrzDyDN
t09Ahd2WtiWlbZL9Hj+BKt2qnUVkYeKTAjn3w2aDBCICAMNcIK40OGNDyIcMwSKjeUdftbtLvBxX
jqUTKD+bEuXOJaqhRiBoufxswCHdNmMmQT8JA8Jb56j1aMUfZV3mh1Bx7MGIcaBQt8j1d27/PI9R
TUpKqNotubhLUUzH1MFpG01tUrS9Axgf16Vj0ZgYGvE4Yd784gR5dxv6+XKzCINl0RI4UEs2E5Sk
Jdju8y9JnK4Ix3RcUyhbmMr2TMBExy8p4URqBB2AA59RK88s3V5m1qs1ZoLqXjtQGx+xk9/r0zYG
2nCTfRNo9J5/jHefQjqer1zwSrZ/shWGePJD37bdfTDijgaZ/zFqLgxhn243Zuo50rOFL3yQqKZ+
hj+OroqSy0jXozwUROZ2VuMd7QEUoc2XfV8qDKK8x4nF4TbLHjLpeozJ0scffmPcV9Vm4Spuq0Ow
JDDOEWgnogWRB0tMfQXqRX90DY2Rxyb4tDN0zH2AmqBEAh2pWrTek11my7u4di/MSm/YP3cZR7Et
sNizlPRdk1P5eFLgVzOXUk92qIAAl4F8lZZ4KSJrwO9ofsaVfXf+S72eSn+OKJUnQWhzXHqczeJ0
X4NwNON29obH3MzCjSWG/K5p8/6mGSUtr66xo4NTmyiWdCE1nm+TW1dfrDgMNtXQ5qDGMunenn+k
08Wjn0i6UuGZ60nbPb0rpIkUQ5bgqxd6cbudhxqMC+fBNq9Fc39+qNM1pIdyWUdIpJvChQF6/LoF
3J3OHdv+EUIddzt2TFcIV3kveatdR2Uv1ufHc945RfnArvJ84VnSlCcDplbXNir0sPmbZziXVRFl
PyrPqj5EdQ1dIiC2rVWLjUm+yzVvP28g+9i2Hf6D1G609jxohk6TNfuc7uCDE1FjW7rI3UUhpZlg
ifpfdVok67EUy4o5pz35XDNtAIXJzWLR9g2czN5C/bLNVe3F0WPooJYYDrAVA1U6hElTD2K1zz8E
rp3ukRGwVmE49qCDZPndq8X44OdZAI2lwaeqCOryJqlHeENNN6qvYPaAFk0TWKd5gNpgqe4b4tM/
zFA29zMKeN19N8+WtndJv45O9hDNmLWGBKcbbk8Ho2bEpH+1Qs4/ilF1qwsv/2Rv8bG5n6XDD67D
jyd7y08Xt+L68B5B5azGrBVY3C5g5Mzi+vxA73xkny4OS8v2HS7mk4FK0VgqMR10rSLc1j07U+lV
mgMVt1ILoQBnqe+CLBEHWw3olfLO9ufHF2+DINRBlW/6pokoA92a42WNwZ9TJz03UFICNlNJ1e56
iy1e9UMDVdPLcEqzXe95oRK2rQaJfw1uA+jcQeuYrKJZgxZDJ36YqwRcT4cC3pIUNEg8dRf5kfhx
/nHfPq3PlW4RilI/lco8edpoqJvUgEz+qEpfgN6IK4o9Ri5HMJzK/kIikKZXkakW9DToIZwf/PTA
xbPLttn8vueQ1Ajn5KZKHcdvM44bIHgWXYcqpeUUZvXvNF3qVdks+a1TG+WFE07oW/jPQxd+NwGi
8pRQ0vTR4j/+QDjm9UMQLPbezdJq60+D/yQb33wRPOEOSUJYczlfQMosgPKOJp0bBfMGJq/45/z0
xWlQpS8cwn5PWISuvP+TeCGIOldWQ9js+x5WTh9NGOA0w4fFTtCUbaEZeb39kdDLvgmVgeBGEm7O
P8Hpaa8fQElHOr5lexYJwvGrcHzPzJUlUQ0u6TmFNoDPcf4+LI688KWF9ealH48kj0cSyiypm0bT
3ogS6KVdN2EfDXhYQJyktJJb23lB0staNhndokPtyojqfTjjWlXnFy4eSw92ugK4tISA32F6JCrH
D1P1Ke4Y/oCaYD77T4WTtk+zUzh3oGrxHZQz1qXYjY7OEybmP52iBwnQZt1tWnX0w2I3dF5qNyw/
dN7k3IaTl93TYEcdzQxp3xpymh8MSoiIfQBwnMN2gYpmRmvon+6FQ/X0BtUr2WYpu4LAU5j2yTwS
J7HpQy54Jxbj57HGEmexvRvbI+gCs7b+27XCYDYBLjkr8GPz9GCdsyXxxtTcyxxhLFemHxs8MIMQ
bvn5gU5PhddZ2b7J5iTpUd7JoqTv18y4pJqv0jpx/zULwp9DjJdSrF5iL7w5P9rrhXC6GFxbOrbO
kBnwZBOakPxK1OPMvR06GnRfRcDGzJ99N33kMHiOVXvTZ/AwS+dFYnoMZgnQ6DAGCfRitRd5hfWx
vC5Mj1qLh7edr/KrxZ3uC2lcWdqNzPFQ2hMCKFEUPioxf/Oy5FYs5S/TllTv3ZmGfuCN6yWdf1SL
A3RYFF8apEFQ9Ri0DBFXfXxh479dOVyPpq24KHnJ5mn8rnoX19W4wFMtFtukQGvLBKwbpSvXoXJz
/g2/s/e5XvTyFCSPjHqyckZaZwZEpOixkzB0xxKruKFp/E2vAoXuip3oL43Osukk6t7l59AdsgaF
O9/f22PZX9g1wjuNEcheLL60VDwSGcxpscCty5guLvdOFYbFOhic52Z2zE+A5cWVkcjhZ5D2NIt0
JgvGsluJJii/O5krvqA5NcMekXK7BHGwn0x08iFYlDdjC2vddV1EkdOmWs9LbT3moTusQHaH03U9
jxgBwiXVfAb5OQhMAzp5H9NvnpOP2RwNX8O+yKjxTj65EL5NiL5M6aRR/sYAS7uePgTITV9XjsIL
FRziU8gXfBhSAP/+WDkPxWCPq0jQo8eJJLxrYX7fiKZEVngCaHa1KMO9icbYhVjUL2ptlQEQ7y6N
0ZMvl5GgdVwQgiWwpFZpyl92EsPLkUZxX7YUF4l4wIfZS3lbOaIgta+7HdmKjci3uawsGS+QZag4
jv6YPEEBx70lrfGCyqbmhhgJpa8kqLTFZIIKTzt+6tAxvkaQ3P/QT3LRrQ6UisOAZm5tos0Aju23
AUs06iDum9OjsPAvDkwL+2OtR5ksT4uP1H5XSno2rQVYYJl5LbYP1s3H4rAO+/SupgBxKIex/pDl
o/pMr2D5YldK2xLFuKrFNvIGgk+Qub33D0WT5LnLemPtdHlMa9NrVw1idrcp0LUI7sRUPI1Dg7xb
S+nMdapmIzKq7iAz8bbOuuRmbjMgZE2HoIvT0sAoAWvhRgl6nbxuW4FIBJ7XTY8houfXpbQ9XEoH
6qgzMml+Y5dbCZ8Y9oZc5gMSEuZzJMT0RdVdfDdnZfigKk/tuhzUPVxomlKUUNYByM6rgnbrraNk
dFepZFz1sGU3c50aODqW3TWUlg7VzVprsaPtUTacbzgQIrs6D9atK5vksxulkLeRuHssxnxYJXB3
77BxNte+1+DVBUdnNUJ/uvYbN1/JhPy0olC6qSVd+rY0xl3aK+SOe54K2jII61IaKO5mzboLFtz2
/HymA98hnmtoIKK7CACoztP5U+a9E40glmNNmDrPOLkLEdWe50FV9X7wMFkBiN9/nBLkxXug1+dH
ei3sHd8YxDI+1TjSY+qc9skFlYq0FfRpp/0IIJs9cu2LD1GIdmplrIhiruwGIre/zyDxSQGnD6uQ
Mn+ESiS9+j5YsFlohgtnmp7d6SORcEjc1AkH3NNHkpZbL0Wj6v0y9AtdKMpLwwDhHqnx85N/LYIc
j8TZ6ZsW94YlhTgtBC5tNffZSF9yFPPyJQsbA5E3yrkkucuDH2UWMMoqA9jZhRs1ZeoX93x/Nzai
u8OFnAZHs5rzBvKKkCYeHZuO4pGJPhKsomqdNiMY2Hyb2zZyLJ1d3Yz1ZP90VQUwoM5rREgqnHjD
rrqv6tRbi4XAak4RTXDpY1wP/pI/+KPxASSvfV+lqtukESTVISxCGrvhdJtOfkBODSimb2Rwgx6E
fZ1UOUy1AKbTXAb4DQ3O/LFtEu/Gn5ERnKvR3bUNyvdtg/xO1XUjyg+Ivgfh5K4WD3gt6WWN5LlR
bBPUFb4OnaT34IXmlcHRuxLGTCm6SwWwRY3DAPGO154/zV9mPvG6VWX1yYxLsi7DMnZWRQdRUnXD
jM2odlmPYnVsV9XHVi7B9flv+d6W8Sk/eRTtqSmfBgGu0cy4vsztXpS19xyFrrxWdTnfVUaa7E0w
fheq2O8s0teSIaUXRnxTWxqD3ILxMU77OsjlbsnQhIGbu6mCTuzOz0y8jfBprdjCoqtCgkWWeRzh
505SGbNvt/vUm/H7HTAkXKKSvq1fchkXNf1hN4EbEOHBgnwDlIUMRGeGxsZ14E+wk63Y3zaRKi4E
0W9fOUV0R/k+kZepCDePn8spzXD2LYh+SeA+IY4Bmtv3X2pNdTOcw4WX8DbR1TGOrxsxpus6p7l9
Rhd4HGYDik7t3yRQMdvaGq4SN/ih8up+6lGEjMbkY1FRNwfqd233UXXhuHj7yZmjTZBJHZpvcRpc
R0liGW0vItqyYmtk84feayC+Cv/CUn4voiOCt6jGMVPrNKdfVGZEZV9Fj02Ygxf27PSBoDnAeGAM
tgHSXDCezDq9MkTTvbQzXh7n3/Xb9cboDkmRtCmLU188/q4cCB5hyNQe0kk2t3YNAB9aefb9b0dh
buRgvErCYDbu8SjUJKuu8tp2H1bgyZZINTuC10sZ0WlJiKKAKz0K047wuVDlSUkozCe67Iax7KnE
V7RrPC2sFN8ly/Tg5lAWVUZhbbGI8c7PTj/98c1yNK6jqyV/9BRMb+QNTvm8X5ADcwEZZVtOakzH
2hvhXupgvFMFOh7t5ISo/AT4mVvM+8yNxcGRscfl8oALu4UJoVMu97Efi09VXTqPTu4329nyXBDN
A82q89N+73U7JP+IP5iK/uXJkRAA2RSZky370QqzTaWU/OR1ongsQg37MJ3gwaw1Js4znUulyre7
hoyEOrik+qTIiE7eQe+arsjjdKHUbN421QvKjG6L6E6zFTNSH9WrVgOfQIOMzZAEFmgPv0rsr131
UBmAO1CtGngE51/J21PDdSneSl6LzTI/fS6XymPnLcu8L8g6YA7OMVjH8VK75+2edT2TupftmDZ9
gdN2gOs1SSesYtqHSXgPPvHrYhvbv54IZTXPJ0w09VAnG7ah4q2S3Or3yeAjyejFji54tQDZvJ/n
R3pvMhaFGU9feJIlc7x5WJbIOPZttwdMqJ34tOEL3kxfz4/y9vri3OFS5Xyg0fkm+MsrlEENeGv7
YalyVFJ+ZtS6r0ejfgLAdn6o9yaEKRCS09QoPALt4wk1zuxZLRqU+9joa9iKcs1tmf793qOm5SOm
Q/kbiuPJW0uSqjZM5Ab2SaF2vqRVkIfgcXtaOECq43Vno8mgpuJCAfLduTnEAUQANNtOl0VXoXWk
mrrddxmIJCBC8zXUifbCG3zvY0m6s7q4hT/QaaRuR4VrFKIb9wGVyduui7DTtmecFBvzVw9jZ33+
g71pfHBv6AIaRSVL0EE8rdvZy+DJ2msQ8u6t8VeP69TPtpnLG2GlDsZGpPJGG8jvThv110WJPsgq
NR1zZzh1f2NMRfEV34T8Cw5ImJWLJdipTNHjNIiY8GGCQXvpCnjn9KPVC1xF6DakktbxCpviWKjW
a8e95aWfEfDVcuIZUj+QHrRvT5Ms66m+8E3eOeyBBziuS92JyOz0Bl8cbzQiy6r3lRrBjFv1c9kZ
d5zNu15TA0NX4yMvLYR3lpuiz6IkmTHzfXOcukYsTI9i30y+ak9IwENlt/5+KzGIRhyYNLSBqxy/
TbMwFsp89rhvzHaToQWmPSd2aA35NK+r53SC5cTyExeGfeeq4MtZnHusO5rWJ8NOyDGpxO+7fYYc
Hdqi7Z0zQUehlnvhy73zEumPONxLwtYH+sl5ZPl8n3Fq+n1mJ/hA4I0FrzBend9D78zGoyFOfEfX
xbRPD70qkfAu67Dbd2FzwIDssTWeZT48/w9GUVx6JPHkfqftD7u04Nd32bCvARNzn2fFpzS8cFO8
OxNOAlt6xMXydCZWP0ZoyoXtHsD2jDjOPK9lMlJsnTz3Qhjz3jnnmiZTcSXgttOGK11DWVUzp2nb
CVjeo/MtC9HZs0Amq1hZF2KT99YBFTuHg1VRa1InV8ZgWYtTQIfd+37cYYOA5PdvMZTlhWHemRT9
KS4lQBKWo05vJvoRHUS0etwbhCkwGW9Rjw2RbNTOTOdXwzsTYiRfcThQ1nnTMA/cKIJwbw9YVn6C
mod05d8vhddTVvep2Kfy5I31cdwaEhjDPrKbz7o05ZkVSqPehVjr3TfG5qH6B6gaoMHxAcQHa+II
nOyezim16hGdvWBofy8aRi6Qwz3/1t4b7c/L42RSdTjSOJrUuO+cMriNEHAwaB3GHXE0jpAXapv6
0U8yIyIFoASC+SmiouOpjQBlqihp2j3VxeSjapvsxYuNfB8gcnclhgxD0h6zp/MzFO9NkddI40bQ
pH9TUfVsD97KOLR7FRb2XnpVug78vjwsXTLSJx+zdeT/rkVNJtohzhJB4ntIq6X5kaHxdWO0k7au
M+01kvrGVRT3yZfzD/je83k2V7jjg6ejnX/8ViaULCEZU74aageojfA2qsYWqMGfN7rUL3v7BTyH
WFRD+2xgAJ51PFZSeIHqMIPca0sxcxo2QQiS1gs2JFefBzVcCBDfnp4Mx6YRiukp5zXU+iMVtnPL
KOoA8NwQDgjgeWF1S79UrCMrvJSivANCOBrrdHFNc9t2sjEmLPfij5gR0AVy7MOEhJwYwpvERVrT
rFDO98RdPBsXrqLX7PZ4aXsuZTqBxisRqntao5rjcIq7OYfAOQhoz2P5Qbgx6oY0gVdBTdOUSjum
bg2w+aUQsNg6BLdUCrHfvbfcYt+gcXLVWAkOvdEGxgs8+6j+NUBKWxu8qzB2WozdKNKabfuYdRV+
9jlWwtJD7tYovUdkWr72YoLW1+fPRetsbNitbYHx9pCrr7nj3XnIhsYLWDjLgEEe3M/AETWY2M1y
qln1JxO97Rtau4esc1fOnCD4bRhfhlreWUX54s2deQ1wIMOkA8HIkKgX9v4X2zXutIya21kfTaIX
Go7brLOh7nnTJh7yB2Ms0bkLP7pmuJ0zlwJFbSOh3b64LD4ZyU1XmHdKIUzluNktWRuNabqZ169i
cWF2yAAC5wp9L4x4iCh/w0990HpWYpJ357fhO3E/hzr5M/8jlAbzdLw3nL6LC0SDs4PXDk9z2G2r
YN4tNZy50N1BhF7H40DfCaJfM4f/pBUQz955CabpvmqiA+Rq+uV9VcOlj7GuiS4kxm8jbv10NKA5
rxy270mAmNZFbnLzzfuQbxBWP/5T1ZhLtQlhSjSoD51/HW9PpePx9O//sXXhEkQteI953yvtBuUN
36iq4HhyfpS3lzZhm2UCPifZskhhjkdpbTo71K6nvT8X10afXzn2zfkR3jmCAKWa9HrokXuE9scj
oK3ULF1vDXtJzRjtNl2DmYEknR/lndPHdzACtgne+D7itPqFCVRTAWoXT479SzkGmjHIaO577CXh
JVGR/jF2xnqwL6UNek0eHzvHw558JZEO6GSgq/FklOnoYZ6KIx2aKs5NYU7pwxIM+KBXvf1F0cJ5
Qsv3IoL67ev1ucrBfFHngpJxeu6lTgah3HL6B0R7AWlzGl0cwnq7FElTKEorClyW+yayy53JLuxa
9agtfeLkuiJfgY+mM7QBivUcPbwy/RCkJLrmfCx3xJjR2K38arjz0aOSarpNumSHjC02b5sq2Q8z
uHbsCa0AS4HW3pplrUV8/27paUAilWeIDlR9CHtOA8Yi8aIG+IZ1mBTkZTU6X72o+Cas4VIQd3I2
/GcggMeKXpQLL+XkbJB0wGSahNYhoo0oJXr1+dh8A/2TXpl03q6Lxvzm9MuFuOUklvjPqHx0aq70
ZQiujnfWMKm6yefUOuCG1n3u8nm6aTBS0e6cYbKColOiHCC9CwnFu6P6PsPSinmLtQRSiCNgH2Mw
APkeeaZbzb+1Roj/JFArM2kukCFOFvgrqtSE+sjRwQn1BmzdGa47uEluH9CswjU86mOEmlQDygOC
3/lD5J2haCnaQPnAdXtv4DzUtBrkMrCUcfzmMSyDh3RB12POkgvr8uTQ1VMiwSTtIyRTrMyTi071
bY6zPOMkdfePyIPvkN7+fiaCSgY4ISoNb6CpTdckokZS4JDK6SP0/K1ViZ91767/fhhSWElQD1SC
gsbxCoyd0u1rX7iH1IFKUyJ2uPMVEgA94vq7vx4KtBVINo/yoHqzxRCvkG0W+d5hNsC/JDXKQiBN
l17aF26Sd9b30UD6MPzj3i2U3yOZ7XmHqDKv5Njc2MjRe7hUlz7ueXA9z8/rtMOsFwMXl6kUDAYN
bNfP88d4Rlr7dZqGy8GHuwzTF4WRLZ5pKSD8FKlaA/u9Cd7GPF03M/bY1pbFElefzz+FdYIg1k8B
6Q3Uiynp4LzBfaTCcgQywvOBob0K9i7mSQ2mVThT6CFxX0A27ErM7SY1tK3TgyXRqVZIcLw+UGLh
4xRWVyz7Nc9//uHeOV1hdRCkcAKQlL9eT3+8oaAZoyoZZ/MgvGXruHjUbLXegoWDISpnc3PpGHhn
ex6Nd/JFGkdQ4BCDeUizJXjoIgxg7MAILizoS6OcHAKW4SSFgyDiAQrlhr7azjfE1/Mv7v0h2JfS
osr0hhgzIhkNtooX5/bdalnkEyCYb+eH0Lvhj/jndd3wD///IU52i7LmHvF4ZhF44W3veLcR+LSr
NjV/xCyd82Odtlr/MxgIc+BZkmPn9Ljx3C7Oo7EWh6or/h9n57XcxpJ06yfqiPbmFh4ELSCRkm46
RJn23vfTny85c+LfBBhE7JmYkYYUiXJZ6SpzrUengQ2HGGyRzfZjmk2bwMz3Qao9eBmwKxRRBlmh
X9F3H85AWvIsil6xgN7Zodk0uSgInPbk8Nm0Nz3FQq7pLRFJ0K1V2GoE4wIaejIh/944yQMWKQMV
a4+yeK8n2q7zqqFtVCJqaFdtZQ3D97M/zumVXf5AaBxK2qkqofGQljwxkv+4bVR1lBD2jOpTGuY0
5WtfGudaVc2l0LAICoYkTqdo+Dyni2FMB9uIrCNcIzQKtIAy/CjDYUOt3BW9dl4yjMhIe6GoWJdG
RtL771dTBhl48ZHbH8Neu60a7xbMy7Ug2NAwDdYSJacBpJa1CdgHoAZQFy0qN7qSV77c0fdzEP32
jx3Nxw5U7dbrj1rUeQuTtN7CNq61wJwHQP9dKSVBFsklxORspX3SJ9gZvz82bkq7Tb4pPOPXbHQ7
o8q7hWfXt3Sr76vI+mpN8+nzm/nBgUq1ikGeSaXXxjzTAk1DE8TYa/0x6OsfMbQFoC+XNIjVN3kB
su3/MBhOvbS7Q5F6rgViJczV3HQ4Ujj2VlmU2dtx6L01BOv2Rqe25crFkzv9XsUR+9DhgSThhF68
7WYNEC7WkA1HNuCmTycwc8CwmqboRi3yjaPDzdvx/BZ3V8zetXFFrP4hNjV81mZl5sOx6V2pN7w1
HfXQKP6pBVcpyk16WrWDGV5r5flIWuldVSmyd6kROs9zIKlUeJWgX9sxxOraDHlaV/TXnhI/0KTS
q2Wizck6UHB6tjp7ntVudMf+COp3c1LsxqfTcB72XeIYD40HSuCcllBFZT2uRwyKWJ8UFm5QO2w/
F6dLp5+J8F80uqQpzh81i3IuIJMxuqPdq9HGqiZvnw1Uv/tl6VwxH3IFzySJ5ARvcjRKGBqu+fsT
1cfYKEGtro+1a7+qBXWiZNzBUfs+jBAUxel87S31g7XZFjzCFHrxrklf3vsBiXbnyWnq7pj6yUjy
k2xkXYAYEtY8NPzrbXw31Nna/D511TQuOx5oY7hFjcAENjcCS7uGn+XfD8XrDNqGymGVfMT7Vc1g
ZlZelHXHsg8z2hus1AKSxIc7EmiI/ory/mgLySajbXiMFqP/fjBQNaxGoyj82AZoGjB6bJC3QRT5
6SSGcUUULx1d8nAaVdfYRpHJMxWeJ0nZmQBMHevcr0Hv8gCFKrViY8G6B1SCGgJ7oSRPU9lbf/+H
LfWoeMfNJyF4/uallI7Ck7vWHuOmu9die1fa3mOjOVdi+Q/sBFU4dANSTEJFln5+coi/b7Zje6Rn
F4pQ3ADw/rNHrwVdYC5/fb6mDwdjF8kmOzx+nGd/NDMCNjvm5Ny0BvFG63WIWhtopKiHA8Dz39Uk
i/m1qf9hIPq/5MH1vZxEvjakJQ790eoAKR9sNacJRn3G4rv/g/i/3WlqKh0bFf1+JDuZbKA19OZI
OrEDBFl3FnCjjevRhCXtX2+huJsMJOE9DXvvh7IqP56K3m+PkGjl35Vc144Aodzb+Qx/ehHGy8+H
u7R4VCsAX+DwWkWy2DpTVwGECInfjuFxnB9HOHWt6Hs+7arwpfMemuIuaJx/fWjvBzzzW0paiyyI
zMIjWWoDIA0loJQozmBpjK4FL5d6hCZhnVI30cQ0r5/px7IJSmAtOpocKkAe+4iEQq73gG7XUMB9
vo1vHtB7O0PJI6/XEBZhW3kRe39sXR0l0wRO8jEcD0mWLCyQs6BW3hVqeufWx1R9dlLAu/USkOR4
B8z6zQyr3OeTuLR1ONw8x3EpqIziyfP9HGL0aQsaWnEsQv8nnFK7vOxfaUoDVRtshkWg1leE5wNX
HyvHPaTchcIX/TyqwCfG0Y6MGD+tLhdto92B+xQCdLCtekVZPOZOU6yBs69e7HikL9oBKbUsrxrC
i4QOlw9F6klltUVvj3omVDz/2qBv5eVTOik6b4Y1fVJJpC3z3hyhE2kznq1mEw6DCNwdSFDUnWUF
OQyDrgL4TtmBojsaSy64c+U2f5DkoZWB5JYp5fySGHx/JlVj01yYNBHOahOs63lUIME1gIPUpZOk
e/Y1c9PWyVaeasE9KvbGOParCFDOZQ560UME7va3ZlSiW8WGo7gmpXCYA1gRICww136QtevPhejy
0vC6QqKZMJGSBZBN3k9YmE6BJhnqI71n/rrN/Xmldd5j5nfev3x8RG6ktpYmTrI7BNfn4VOs5uMY
6m1+bOl1WHpUKaw0z58gXIwJEGGYBBOThsjFSPn632JSYItKUj/vl4BdJvd5XI5fbM3It7ap2A9p
0NN7qnn1U57RzdRWeX4tTP9ga6g4JSNO9pWHwnN701jjkGUjKToliMJHMDscKLvG8SZInGL/+Slc
uiV0XfCoDroYgfRFANQ6XTGpdZ4e03HTFJAuQRY/3qGZqWrs/fDKmV8qDkaTPKSAq2h0D7w/c7Xs
4iFQs/ToaNVvcZA1cAoDJdiZ1vQn7Hjm+nx152BLcvIueRUqzHgtUskTvB+wajpoMT3cyQI5g98H
DjTPXTbeQ2pBUKADgv/MWltHW/DF7N82A5yrwenzWVysmtCD+AMfgv9DivNM0gc/KXmhTRLKOIv1
aDlPmp/kCxVmrLrWeU6q5iulQJcBGAORyMSzRRGgq88UdKGbilOA1goVjVpZS5qJ8rU1xt5dUXjK
bZs50bpoyxZGj36evwCsmK2glWloVYYn69oZXKSfOW9STjxU8GShGedn4IzjaJpisRpvLL8GfWso
4E8a1TFwAE6mEbKcy4Xa5M22raXpTh8n+7msa/+KGrgQdeJdHHDc77fo9FxDzr2aG4FSx8eqgFG3
6wDKIPxXYeNo3K1jD87JcPNsC1wSYLGfS8Cl/SKVQRUlsTDuI5m+MxGobGcOjdjWTokWrdVY2wYw
HRbevC9B9hyd4Q7ws3VgAugJiUsHE2JQ9Ff88wsHjClQKERnGaBf1PKdXQWeWJTEI61woop5CJyl
l8Eba1pbGXHQ95QMlpp65b5feitik3AzyVvpUvN7Joh0gKRDYVXDaRoic0WGEzhWM1GXtpv16zSl
1zgwBp7xIVDfFsoUPNZgoL20KKSd5/jDKnCmq97aR4dBNRPRJUGmwRvxmamcdaQMyvLy1M71ouj2
KAZF/60TY2baSTrKIywCrzWLQKvWETzAnwuDbPQ7D05SeP83vHEWdbp0ifdKU5UnWOcPFSBEJlc0
jKcr1R8fDUPfjiCG8T5wkZBITNWfyLCVpwlaQdUOHxwQs/y5vHKrLiIxQTfUTfrzXTQtYAnvNWzY
gxI2+kZ58p0UQN7oS6PDd1PWGyrkr4TrHw5FGpKWCBroLlycVp8gdsyb8gQi/kuh6ofZ1TZu3YJT
n+pfPj8kCUfOD8kGzJB+DhBGLtxskAhbK9PV8gTjQHsHysK8sMo+P34+ykf34y1koPuRzC4m//3u
4Zl41A7YDAOMRNCaa4pQ96kZrinW2OlODUsqHafsZtWBlG008OOa67rOXz+fx8erpRvjv9PQ309j
Dv1BGyu3PMUqBfIDvTtuVV2Rx0sr+J/6+/8/xpkq6DuaV5PQK09l0BwDAF+htFjS6fnYQ5Tq69eA
3D4cDiGRUgaeO861PenJgRZlE2GRxjg6FXF/rVzfOSkJiSia9EVWp+H28338+Dz/b1Tn7G5HjV1l
bqGXJzuhGbLPD0qnPgw2tLt5CoUuIeSDGucvJYi+WQ00ue9vs3iGws7qnj+fyodH+o+ZnEmWltCY
nCqsv3P6k22QrffUK0nsy2cJLiNQbaR7+ONSen3wPquoc4qTGQftahrDe9V/FPNSDV9id3ppHGis
dWtDcdvni7uIw+Q1Ql6N8eapj6JV+r3A9hFunG2h3PqsXAJbYfq/bf8eToWFFj2F2V5L17Bp1ms7
oxwJhvYqXH4+gw+0K4VHTIKSNB5GziEQM81t7RS4klMVpz+sor2xOnUVTJAMfD7OZVzHx1PhJG/4
4DeRfnq/0gxQvgzq+Ap6gqQB3mgObz0/NQ6dRaYrMNwGpIMxFsIL8A0UWwOq3Sn3wQis8ZQ17WF0
InOpAIlEVwWE8lRIU7fUWTA4xZO/aczaWLnwdly57B9InycVezSs8s6Iu/F+1ulIZx4ucQtIYWAv
DaXY5oF+LVd8aQ94psWEvTVJAU93JgQR7MkuFC4NGkXfJF7xCl5NCBdO/FSVyZUFXTqP5B50/kOj
HGVg546MWnV60IxxyzHA6ewrFUVKCVCmnZ2Ma8JPwBtCO7wz9XBefS4BH+gUKqOAoaNxipcq9fyZ
U/PrDh6VvD2pEdRlLsj92T1FGvkIbETwbHC8WgdcSLdXildXe+5D5Yqsv43w3hhKbZagzxFPgdx8
ZuPrPKE+eyzaU9Hpx24Mnuao2gNDuJ4ya2uDfh94OEq5sk6q4qc/zwclBK6qTZZxYu7SJt0VOUgd
Wv2vXQ+mxfUjESP52fP61jrvYqdwmVY0O+4i0gHDsgvwZFzlkBbqFZVzKdE6KBiUCEu+Qhrf30t0
0ShuXBGVnPK8g7ytV60vdHtVL58f9gdiptEHxTZTJn0ZuDl1aPZOotcnvS4maITsaX5I4f7a2lMk
hDtTse/pud0E4MZcOeWPhrZ5KiOZ7uFfne+m4/t6MQR1c4qHpt2k5dht7LRJ7gLP9b9HfR7cg8UH
xXEFjdkVJXepTAmOqT7FSTV4YD7X5ib8EF1fqelJA/sUJqQg3qVum+wcWhyurPJSZzAU2hR3i/Qw
z4LvjzEbtKTrhiE96RpM8+GNH+e7fMKGdNHx86O8dEBkBKC4PVr2iX/OLs1UgiMNkjyEsuW8HUty
DfaPuVFXQwEHiqvvPx/t8vRkNPoqkZq3usD365rTDEosu4GQ08mWk2MfAeJ8JFkKm0oAeUG/8hPl
WtXK5QrJGAElhMzIw9L5YwVQjGEDnJF/nFLvyRy1clGr93QwZAuvdQ9d7V45uw/SGu8HlDv6j1fz
NlFiQ9FD2h0Np9tAwTCt4lnpsP7JHdAeSwLwVRdHL6hwouo4ijdFXphX9PGlBFFNRzIRDHkenshk
vZ+EWY4tIDyWd9S9eAn99U8cnq6lXlEIvT8/1Mt7wVA0eHKstB9c1Gab85j2Vjj4xzjIXkMCUVpb
/8B3e2WYD/w4xqFvVWD/KeM+t9Zo7MGzG9c/KkDgNOYXISp0vfmWtpuNEc44VZWQUQNOoF5phBAT
/d6yyMj0y9o0rlF8dWbC7VQrx1JEyDbyFdUkbmYuoVrehx3U7d7PPoxvQ+UaBPuH20qWlz50fMiL
KqiJBISjtoiR18OEF3fdztOTJ0cAqj4/v4vVUcnG0eEy8F7DI9uZCiizyrbDabaPlfMCi2CwsKoc
xO5sWoNbu4hV9waaXghEmr6+MvLFEhmZ5l38FJtMj3UOdTOUDTnvNLWPRtUcw84zT1pQTyuqd67F
/5fCA6AOJeO8jgoOw4XwOOUAmdbQGUcth0FPS+UYTUgN1emAOig1688Es5VeVle0wYXGIy9OrZ6N
ZwQwCgit7++hNTRqrTi5cazS8qvhFiu9Th71Lv1W5ebXKc9eymF+/fw8L9LJPP8AwIqidbkm0oP9
fszAUUh0QgXzZCU/7NZc9MK35ULXaWoHCF6MCPbIEjIzaFaz5FW1U6hpb4f6taS69/OpnLsjMhNB
spMnXDqXzq1Lb4SuX5RAFOpGvAqzeevX1unzIS7U7dsY+PDEeJqUL59pOtutANxM3fwp6L/601Ov
PEVSZJIe0XggeG7JWS3c+UkyZVdG1s/Uwn9GZnFA6JEvPVdISVpYkFOzzxWEjC3Jj53VfRM6XS+/
my19qbbBziJfp8cDGHbX4Os+2Fs0u/B1GGSr9fNSHo+mPVuX5vreT7ZdZD41ZfX8+Qp5yzlny6Bq
l7IkrLWG04Xzc577Gew5jacG7s00DFaAkS57GNIKnsZhfLnNvXCfUPiaFbATOe2hToKVrtEXWA6/
69l8sIrpNaqz21xLdqn3u+CvzoAYHvql2cBVy5q/ll5uy8jfZG38bEbhvtHzBx1IAq3080U81rfA
+jw2lQE5sTc+mkr5x0squGu9RRMC+FkP8ElFpNaKW+px1saUr98mRGJIi8yN73Yvc9Qtpzzk/dmz
j1z4L0FjLz3IRti9HZCVdL4Dr7fM+JVcSb8Hdfkb6NxHwxpPlC89JzO42Y5RrGp3SO7UPnW2thD2
UgZ8moJsO5rTqVG9TR+63+LE/2rOwwpUlE0cNqusMff51K5dvYPxp10npb9rSnWpVMWxjtPXtBzW
VhimS0XP78D3/NHr9UuqhXudS1mm5UPoTNsm09YDCTesxH2ERzHnVbkK0+LBSbLvkCs+QtYBybQp
5O7lfZTmw1JLgke894OnjqfSz77khX+o9Q4e8yh6MArnGJHz6GdzK9RH9lC/GHZIw1pk9ewkbIqJ
+8BLy8YS6EclzReOOa4tu63XZjZ/b/XktqW71TEAkAIy4ZZ/gR3Md+6neoDyEWLOvN8FtrEv7eHr
oJW3kdO0i9yst1nUggLb/4ip2obq3XW3DTRyeqxit6f7ce7XcFE9J/FEKQQnHFjkasZsM0Rg3nUl
4uC9JDBwrpq5f2o86He88En3rW9qqN3oNiivkK+CQnin9LDCQoRmFePL3BYHIOFiWLnMleU0W7VN
gPTsDm4y/W5KyHWpRAj7bl/HtJd53sHMmscxh7eLYrwaEPu4gVyttDYW2kWjfVgOTbFByvadQx92
BwTbbPW1U8A/HoILl9mpv+wGB+BRcznCIVsUkB8IQeXods+R037PU+3O8dIbxynXGKx64eaWD+W6
sRlc0Cin7tdklr9JGvywnXxV+fq3scr+anmyCwfn99y5DxO5pQWlDPu47V2IzqJ9r5t3Jc+jVuis
mtj/4lnjY0IjjGaMXzuQ4goXhskZjkgrRBQq2O6CbT2U+6JoN07jfqvYzqKlVKMf6q9J56/HiAow
2I6WHWkKd/YAAFeEUSzdS0OvUtuPHuTrK6pyd2k1fIey3kkXzHtjx268NF2Uvumuey27LSr7C4/Q
930Uw5UVUNdobGnG7leDEw9r2E1bC8TIQDsVMdSzWhTujML7gToXJrm2p9In9aaYppC8h5ewAoo6
fFQmtd+pkQc77wCJbTdCE9h9V/XiThZZZ5CAlvoy4d+kU4RqAmGHDufXQRn3I6lsCChTOgd1KHKr
+6rihqdM2PHXaWKtARlcFaG7iml7Ae2V/Fy6CHEsIbzcC1vySF0mqj4MpiUtUAfDemqAH0EOSrrC
9PLPNLvLtvefaqdhCP+uSn/Cab71k3tDgdApc2mSvhddanDN9X5eK0O41MdqPQK/XfrNQSYbOP2K
59qFZT9XdQV1TL9vkVaRiNYODpb3vdHMle3EQmEJxcub/CTdE/mhLVNR0XrCOq9O+op+HVPpF6VS
/qJ54LZ1o1ViJWunjb+oOWUEb0gAuvpYAHtQ2XCw284xgZcj88tN2pib0P+mdNq3Osx3WrabqniX
FNNTEpuLjs6Uptv5DBQXyV1bjhu9/p1bEAZNv+c0unFpsRyMapcOPdAVtJsnG9lV3XqCGCcnIQV1
3MLxIXmb/KUxx6u0HymiJN8OVG+h/BV2ZtlO1phYUMA31drWgP7hvgRdQUAM1aezcOnCsQd3JeT0
HLLc0p62JVX4eMgGOEbwtc3bu8z2D00I/nIHhr32Sk0vvqbFS0W4GRmjDv6CE0D8wFqF551dlL9A
YAW2GJ2n090aTPwPDWRDXKpQAV7k8TbCCFmRI86UTFd6MML2ZUjyjWUPewfuc77jj6TE/GyTQy9b
68kpNskDkcHgd9qXRm3XJp2rBRuixPAdO5D10Tept88DxKmBczQp0mHT5FSFP551K0q28iZ7zc7g
eS5b2qXUQHmyFP9edHjVo708ugusJyzxOgiVTWDhHk0OXByhti1bbSt71Ci2CLBweBrNnwzOVkM1
6LhSVzaGrElBkraWVlCs/PQX2OcsOri1jXIpMqO405FuLXKSC1kO/caLyYHyPc/rO2z7yqnq50AD
pXZ+VSI4CKfE/DU0wCo39Gk2zfAYh9XehLRYPqQHLrfd6DREcILS9VVPxqEcnYNQ1dOKNkP/2ijp
kudO9qX8xaVckU7ohF5i2ULibgz6rV1RW4UGlNvpQHagJu5Nzd1M0mzvNvwiRI6zg6mzblOlf0oV
5QY0gIWF7BSjtQzmYiXk0ZT1b97upigO5ZkJvWl4lixmqROO2KldiVoRPAlab4Rns9O+6gkdauyk
idfHYoqmXyRd/6WCRRm47mXedYspfgq4rJy73OTGMHc9ZBHOGB5EWmltXWIHDqU/LiochTRH7Y7Z
F6WC67vToFqlKMhvl4aso9oAsLmPi/gp6dM3ZZkHHbiw6FBBuZhjmRlg9QV9sUcv/DXAK2rntbQK
ye3WnA5Os3BFbbtIYmNlqwwm3KrWgQK5FZ3XBt3WdJWNxsHCXvyLmcAS+eANvIp3P4W7V+aiNNNC
Yz6yJUZi/OL9/Ea0Z+b9zrRim7jpPrV/Ozac9Hy8PVY7j9alnp/OuPOaFuCmxzc6s/EDCyZpchRp
+UtjN8g2rEQibX9Ya1H9U7qagmebSyU/lU/2rTH8aUDLsBVYMKvSPmip+8Tk26rel+B29cHPyaSM
oXsyRYKp+F/YcbK0Eko5OhjMKCFre+ehtQGVReJsFxLp9k5FQNQB85gNK5ZPUApJBIPO2D+uytDW
y2jSRCXN7bTX43oDrY2AeoT7KTP2RpT8x8WVpdaN863Xvla5vdLD6lbjplXqVquDh3EOXnVWw3xS
7SgCakBbOpRr6I5h0lrK6KWTPgoxuug4o4cCUoWruW0Osjlc9GWlKwBMAxLPdthafFeb+tIc3YXS
dUvA3d9kWy5tU2BDR32Z5fYXtkepgv0cgvOu96DUe9EDgLM7cKK+xJ69MYtwHagKabJIW0Rx8Ued
X1AsbHm2AmB0mfFSZbo/5XpEWID/9mdqBJU2WticrYWoHcfCvaEdswVjWoUzk3hMUux0ZhrZ8FXW
Y7U4Lkb+V36ydKe/lhYeAHOjZjn71nXVLdDGu8pkgCTdjlMGaKusOVsHnXdXeQ9EfQ8hZOlzFh4s
w3+0nC6gm6F71EPzBVArbZU2/t3kdePKLywgM7y/ZV8o6MXgW1kML2LHlXZ44V0bySjMk9yjCNDs
2SBDZnDsJZuKs7pR4wRG8Hi4n5CJPmnvs0A7UD2z1QhqFdtZU269A10xXmHgMozztI7d4L5WsodO
gc0XqgQoj+dlI1kAv/sJrD/8Gk0C/H8Vgr01PLRe/Dyk/SP9Uus+q25kdDeL17Oe74YyureaeV0Q
pxiQJi0GA2rWsc/WOPbh0qUtGb84+O3byr2jTscqDN+OU51xK7QaczzsZMvE9thd9xqO1ndIvm6G
kl/svOBL7k0PrTreWQ4h0wzJR2x1u45qGKxR/6TWIXz1SvOFcqQnRPCY13StqfPXZqj6NXxfjxSh
7kTRga9EjGBsAN8nvZkegnK8q3v/ZQBaKPDm361vbgsN7gg/JTCas3kxqNN3aEnXmIld4wVg5pTT
YaryBzVo9/DAbvMm28mNKHxn0+bpyR3K18HJbjrua1aG975fbbXGeIpjrJURfmvQVwO98kNFZpVN
3CiGs09079dQ+A8BweYUhUdeL/dwL2wb0/+RDDwBeRoEC1RO2GoJdTMihRuULuBRe9CH/hRa4580
gH3B0LbA1hdMvV5qYXrq40r8VNyBtn/WSrdcULx4D5cgwDSAbyrm9yI2T3ZQ0UuR3L/tzhQdbDiz
jER5Vqz+oIPSulR9496AcyE3i2/0F61tUhatY24hXhiWXWbfwp/BW2q1nQ17U8zzvVpbNxruj6dW
J7FVtIv/rYLqQHpr5SnxygzpoTCx8rU2PRBtB0s/Dr6LKKWTug4RlTEobuwsPsD1DtHZolOnlQkt
9oy2bUgBVY2+9LCVbuGu5Q6YyY/Kypbi4kLVR1/GdKJXHNValkc91FYwTWfdr6rqFtxuKNtFSQCv
u7Ine6UO1loUjoE/a0xbqo75/XRTKuFCUODalzS1NjWNkQVBtNC/KTBYU2CC8Rx4SE7RNfkEizLT
EUWJL6WS5IWEgw8VPSymt70TVSK2BBzCrQWXRDK5P2ND2zicrNrbd36mHHhPufc6ZxsPI40s2lIN
nXUEq5EPsUnjQPGK6yU/MxEBvrF8Y5nxIsQ4kkbzEChfxcul2n0Zop17pLqbtb1ahltP6XYqLbjo
mIUcoeyS5TyLUlbaN0aYRdJGOy+5lwnKhyecBCvwo0eb8MkPf2kjMf4QL0o4vVUDBmn9dajcLzju
0xwDsZS+eZVipdMjxMYiD0oRn1g+4YE4NFUw3ikkW1gRp0AHz1pcollX1lWqb+XK8e2JGNopFRT0
A6PLho4ER1q5En1cB/pKHDfL7JddEK7qcW8RNNBUzPveq9tHC6G3ZLeDknr+sVnaXNss+sqkgio/
iD3NRmEwRShgzcR9mCEBpz5IXBU2Gxp2WpUBFNAQPxxbxejXav27pAgDclXep4jeXV6Hq2XJiWME
Te+7WN6Kr2QDxJdhk31zeDN3RhDdKPWP0PwrMlr6P5qmlDa9A6yG2KidkfygYngBB9iba9/K7uRO
soRiPCcPOjbllskJwztb2iFKPCkvLVS/xITQ3Sx19Ic4HypeHsGWeHiwrG14T1mMxISsgBnNmr9h
hyAHua3GHBE+yjXROEFe75ayf3OibSQJqKbeVjJVjkM4Xu5zWEB1JEFv/tTlUW5mHKhbxL6e7JtU
qRe0zT9xRbq4XUHPu1daYfKGE7wjZTXtTOD8PWhx0vBb1ILPgPOiK9s4Ja4N01Uu58C2idssV83s
vomKTF2qi2Iq7llZrVZ3g0+tj8itf5Cf5CDlnlJIsxl5ppLJ9+zLRAtdRgWsfM1wLBHZqedkSdJw
pU7DDc6AiUMlOqnPb5XynjXxZ0MsaCAFiu7uXTt+KPDH0kQH4ukrQsTe2Tiocud9rV1OPmwZiuqv
8K8Q+rIYt3oFvQF6R2K7xEZFKc+V70KREeOVmAvFeOBCiXBIzNV06doI3J18liAz9PVr1YdbCcV0
VigRZMPX7N5bqBg7O9kjUfbytTfCG8/S4/kUmN3dZBi7PmJEogIcbPkQuZOibBEZGa7MeWJuSnEB
q8pfxjYhDbT0UfsiXgq+5lpEjdNsQ3U3WNYBHSkfYQ3q0iC5kEDg20bPuh5u6jm8S/GLJRYmziOh
/NW2hq2cOxsht0rku2Z9hPCbaC72fjfeGHAT+fkz8Q8kIT2P0aS2xGhBbYOB3zDNqFTou/ZWb7Jk
HabehKwkvDOIU0N6WUXZKO1T3UIIVMabNz/ePlq8FsT4iyXKPFNeO5dk670Bl1+DRRKnVC6y7H6R
TEs37VYy68EOb+TfaBJe1tHwU5QNU/cTb5l42jb2b2fSwnL8BmHV5KVPPR1pOREOTKH33GEeYHCt
idW4kgyeRtMG+ZE7wV8xZyR6pauSg47/IRpSfkpOWf6WK1qVwxsH/EC6q4TERN+JHUvVEcKy6kal
EQ4EFZmTbZcbhA9nFGFndR1P0HXgL9FDotUK4jOg21jRC0ItYY7XeUu0ZV9o93yqoY6bAvPFd6jJ
XPqITD8nqyFEW4jOs5+RO+r5tn73FS0tG8cKGI2oGzBSHay+cm072RrjGQxH7kAcfw0h3eOnbGwY
utPEoyIa5hqQKVuOAXoTqyJ6UMmfXfWbqjT3ndntJY3ArOUO2mqz5/lB0iM6JTby+aFh7UqXBisJ
nkqqWkZSmPqOYVA/MGkJsAoiyUVNCD3YRTn4Eg5VtKOIu5guUSBdaazj4mfJaVclvjZ5eWwi8zZ4
6ODX2FIFoCKBhwHCbSlGBSnUq2Ap+l8+KWpDNtD5JnqGMJpf0MkWJJqz7Lz08DZWApyS8425GJAr
2Wx4iHvKk4rh9HdipXWMWTYe+VUGZggZiYtn9u02qOCHwnGU+YrcoqfJaUDJlG4kUVNFRC5EK3yr
Qd8ZRMWor1LV1xL0p8or1VCSqlFj/VSi38XYj7n1xMPOOknsnZc6B9/taYf629ktUYd/6pXwPsaY
14OK290uXGfkAn0No3QFYRkmDEIBzkQJnWXlzOTtjWXeNrtoOMmVEQ1HQmbS6x2qVFQO3N3byPSW
Bh6LiyuUHueiWEOqdquoyiLmMUnJx3VEdAhinbhFtdHdGigYucjiN5atRcagvRXUD6fr7gulp2ou
U+51e7pR3Wlr8v4Ss5jCLB/bsAOQK8wWJQwMcrNk4ziWzou/y32Tf6dyajVRfmfZLKe907T5QfJy
io1sGps5UdecBMcD3/OatTClxmSrZnIjHEzQ/BDgHqv5ww2TzbdbcpAN6m56KPMUoMs3Rcimz4G1
7JvwVly+zA+2xlSQOJpWjhJuE9Ie9Hvs9bB9TIkt8jxbRr5+55XtmyXk+Nmpiq6ESfxafTe433QS
2l70OEsiC9S3BmwuO2M56a8CC2ZAC5GPR3ZdfGQyzkuMovh8oinEtCmhexDRVOt55wI/VHaw0bEo
By9JNJtizYsKqxejq98uPyxQA3pM97+J+UjNZC+3jwTdTYLXGqrJqiKrx0xFquTws+lEBfei922A
4u1Vio8BYsXecMOFhf+l195NYOICMjCOIddThLQdjLUbPaqRDZ9FvqK0atWwv7iMZelsYFzFEP51
5dIk043sfGQmT+gWcnm2fgOl+cJLiPGxo7X98z+aHCcuPcoSxKqK2y42q8HjS4lcOVHxcPLOX85R
vkXFVABCA4wnmkxpH7n4ovOzGIcs78nRTQv23iKrlJjuMvFvIcxbMRQYpDjz6SKq3ZWsoSCokKs5
RvWeT6Je9I68wmh2T6raib+GeQ+QH1HrtVYsIsdayElZegrJ0caRzAyCYs/lF2ghboGRXKuQqqvt
c4PfCoUZzo7N4yJGAV/Iiz3xVEvSB96Q73y2QDWIbFjs29Yrr76Sf52r5HGE807UusLGMgWvqg74
Y0Ap3iEqRtIsm3HYyufgjfIdEJ/knHxyTl76SyIklH5JCkncvqmMNjm8cuJSaLxpYHO34o4BZLp2
iR1ExbMWydyTlAae4Yg2onRpLYtsTVrth12etOuCxKckLXvS5uE3EJS44M2dZJxl65kl5xeH33Kc
JHFOcyIfPGvWi6sDjckoiha7nSN33E5qPe/E46MJ403BEXQhPTj+/EmUD3XlnxksH0vj+cx+5Reo
BMiGv2qr7VqXW4yII9fij0iIlfr+6c0ND4CVbdwFMWCSZVszdjcSI4mTU1Kch0evxu1bRPSmYlA1
vjWsu//H0lltt61uUfiJNIYYbmMOp02bnn2jURRZzHr68023N3WT2PIPC+cinHcWJ4JTOzGwv7Os
BfEZ3VYLjNX12NvfZTpw3gKgZRSEQ/opgCWZtXR0gZ5d/ys9uDbCdqIY2ezYdWmLxPXqXc2u24Sg
Aa3zMSyAPcVcm/uGvVXmXIz1g0vkEGQLwo6yrmTTYsHanGsdvvJnvI++zmT8cTqu/dRi3AnhphQU
jPitG/Ghf2j7W0pYhXTqPFqPE7vSomRxmXSFEC5qFBjNLoHs8Tv1Y7sux+DkmPhCsX+Hidw7pBVx
yFKnwlxz6ytMh0jLsOPoOHJC9cnxYiM3bx/zhCa1D6Kz7Roc3MHY4VNpF2YT3IvFhBGvo3cqsH9Q
l0iPoXXPecwyYrwr3Hl9H9wncumZCD+GD1buPsqJkO7Cn+kIDEBPDt59fzOXEsU1sEXlKUO/ciT9
JntL0uEOhINu4V/d0nmu6E+nRUbrJltAVijPhLknBnZIZEByGCD5DErG9aMhbMPdmbP7tBjNeeTE
pfRGd5Z7YMWWIF0k03+TQ+IsJCT819eY+Xeflh6IuKgPD1wyN9aP/qNvGvs6+yJyvRkDdILj3I31
LUedFBPZAXX63jve60zkO6R5l5Zl4cG0sq6xEBOEthcbp8r4I29Qu3SG66kvgmeZEzJf1eZrc+fj
tAQH0vt2ImW5gx55Nd4bsQJWZWwdI7/To9E29wHBCFnk0FEjQwdCsoJccZUiLZ7q5n+lU997HrPM
4ujUtCY9tTCZGWwpncO7lAigs6onxofGeFmlg1ztnlN13rkdsZRslXiH0bEuGJDX5uNa//HXaFcj
uDfgH4kjmM7D3XKd68MGmRRTQpBvPdy8AuwKs2RIOYwD0+nXwdZedNsbSAxIRIOTYLgQAKFE8Qcg
9MZ00W52IPIxfDTL6oVqoLPMhIVkgsX3HnVeDROnkSpGBTxyBY81+19cz0qMUygYkka+PC+hyMX4
inqGIlDhcJ/VeWc5n8WM40kANJkJ8wT2buHmxiY8qvPYxIYrIzmNwFaYs1iuLDd1/4i6tXK8OUZO
3Tk+MzT636af76oevBBVZhXYT9z3P9J1gBshrXIAmMEtHY76u8wgdHA8vLIu/hOijARy81SIs1o/
q/ko/4NNMuvrkL/0C1DjrS0gv0XFsSD+M07Bbu0TaHbB+0gPbf0qgchfZijIA6trMCrER/HsHGXY
3VAk6xM5kHuWImMXHMXO8FCD+tYG0RyLQ+FhEOcvolAexfvWnHmuN7e6JW4gPSE1DmPoRz1WCgnO
5jeBbH28KDnsfESWOgtHMQnX4lF1/5lvnNLirstnCBtgX9Gh8W6w8tNIufdQ40xMn/jsQP5L4KIr
8WTIrsCu1XLYfFNUD5497AJY0kjYHAgoRkpJpGvuziiNKxjMMKM/fIPEjHdunQUg6tBr/CvQhAfB
TtysVCYifCwKRmdVR12CiIbzsTD5ZNoWdGSV4YDbpUtE0hvTJ7fyjyZnIKNHR44yu2Ey7GeE72FI
DBc9nr+VAdHw6CLzzGS2MPUZ7AFJrH6XKAWZ32nU7bb6haXjd/uEYsbvHpIP6wJbmAOSk6GINGsI
adGZzQ8tdgSUnZCT0iLog/a94IyiIGdM54cgmfH76EYvjhvvpuobUfTxRjFQv6QmPytEcfOhcK8w
vbDs72U4uLAZBOlO/yvJCxCOsSXPLIJDaShPTuqPAT1WfCrVbb7+qVqMGSmlAwrYPHQJGKSXaYt1
XTKjZXg6ySND6nYh0yNFGuwJshBV2sFyRsrevtd+LxgI2MzpmQdkTnQeMWcl85fRJinXP5Mlf9rA
aMtuZEhuvmf+8Y6zHuz4EXhEcU1pM3VDbnPjzD6k+JBkEvXRen1i7bIpwFnMK+VogAZjTbLGWxsF
e2Yst5Akwkw6Cid8gZIRTlLNfIIVxU56SrLqnpsyjJPoUfTLLVfhK4ZFsv0XIthlngjQTMc3ecmM
ZRPDSDII7kCetJF5FyRMizMVsYLopMfXWQdibsuJQ5v9ANln3NwHLAneIoUinqundlfNf6j72jNa
HXMmYQ1H6YoE3EUtSuV41VybMb4hXTsAuix+kBUNJ/LCmcACcBeUZ/FAHRA/6V6gYf7K7/8RnKhd
gVN+hCoDGM61epl/vN+9OfdySmUhXQP3UfKZe2SttJDaD9mPvw/ScniwAnl8r8coTfYnQw7jWosT
Cbixc/RpXeRQJJASbEGr+cHXmSyysfjU4izkJAxAuZTbnMU0JtH8BogCKoZX+J4xTZm799V3/Me/
LM4qIkw/M3rrUxIGzbPJAOyIuGVO8vFGGPWfDe90zp1fYK8MX6kGOYiKBbmJaFmmlEjxTMog/LRa
224mk6SBUjhXMSSHJUtAR8ehCOhCmMsuk5bBZAYJgS3lVG1oJZ6HaYmEa0lPsNB/dlUphC7jCrhR
VI6a0C3ehA2422S/Q4k8UzKVXabkt03rfb5klyIg1kzTF6v5jQLjKV6DTw8ZtaVF+d9NhhHCeZ78
D4fQHH4xEAmk+LuYsB4Swv/VkSWyUNlcpL6euhpxCf9sZXygvOcg6cyFyTWMgQ7yZL2X/z7kD9g5
J5Ao+KEleiYOZPeTDy6ENoHXMnuUE5+gvxtSWTDDOMBbV9vJDvfSneLLm16R3a+ndkQTjMghZOj3
/+PU5VxcsehS62uLw7ohMAQIwHTCNn3Onh2p6asuOQ3Nk0IK8s0lgqKBO0W3kY6FhvW/SKrpVqQG
MQTqJdhPJBbderrH45GvS4hTXTcAJzy4rS4fN4omUuxjBsNzT0H8bjZPNe4J6g31eCf3EF2DEHeR
HmwVw5N/kUOm9cNk9h7fLuhY9jzOqk1uhqQbxWo7vB++j/tKIu4yZbx8NLy6jDMmX4nfIiD0LKhP
aTJG+VnqmqdBA3IYZVywoLycd/NAq5hhPJd2tpurN1FAWKpZMRcQY2azHsnHeMTJ4JAB4hTtxtzG
XoZ9OX7SFnTsvJFPcSOR3RyFDuhRdX+Q8tdHIiJYsJ7QJEGd2CHXpcJRK/+pdRl2N1zcEBku11cx
yc0IrbKzTCCSue5kbmLY0ZyP68leOxLZQBECZNpf6mWLUONNHHEI8FPsvGz0YlbCipxQNu/78B6H
KpU1LBdKKUlrTe9YmsgOI7BpL9QyU594c3wkK/V3Qc8dU4PZMNcpCbSNd42V7yxz2HlXX260BB9y
hF08SJ7HVrXzi5qWBPFFoWfsBHYmWYBBKTAyQL0ophPXGDHmM/J3JCDAgSP8K7ACLRMtA+gmlAsy
qf9Z4WyTKcs72QTt32ARfISrxLIQDRV5g3wLvT/JTriJL170rBnJovyhxR8eeYRIk5e5eoS4ue7Z
+iIvZPzOBjFFBTWKWP+p+L8bl/co+8TF1PGL+SzkmX0hd/iQThga2pz8pPf9JQfPQaVc7ePN/5+L
vTQNVKIFY84DxOmEpSHIloCrGvI3MvOnfDqBC/LR5A4uYLrsSRAYukedfblwnDSCw21GNtB45gL1
BO9RPD/6q0BKUlWqbDv0qAfthgVxzMqNyZ+YqakHsiuZAVXq7tm4rFD4Rl4BIANXySr/nZ1iKcKO
Gt98qPJv8lgias0tOF5iVtajTA4+zRL4GP/ydcJs2CIXvpOswgjkhRDY6Fd7aZCUb5L1q8zHr/Tw
uTEOa0IHeUZ7QyZhWYQ3z5J8X4P3vLN3/ALqR07wQd0LyrbxdpYRvSU5GZb+15AIcq1g+Mq8tCeT
rJBo/cvzTA085dZVvCpkDBRkhRGW/C9DcDB8X2JXO3zlkD7rTtKcxsiSZJbZCC3wFmDiwpIp+M9H
kOYOYCt2ossU393Ccgh2qO7v6sWTkjmsWPiB02OuyvWGqie33hnYOe7UnMmTuSF10oqYfugxphgO
9S8Emo7Tf2Kv/EfcQ33lPRIo9uOd330n/tx5F5GNLgwOgBHA3c/MKFNM4pbkA3bFx8X4KcfUS19O
tCEEiEM5h4KmMMFyJSrBVDNNRks3P1LP8TDaDpL35PTtizKuzGx7vYUzguGlGsy7ihy9xJk+pMIG
plhAeX8FpJYpzSKGwpEj7qgko7Woz2h+iRuBURwCM5HuFAWDIIUgrShk7OObVB1mUlY96s3nE58Z
RvOuwWcnDMHDaKtxJCcGqfhb3nMRMDy6+ZDhCk/LWx8X5ysmdnTN7/kWDgYBxb8mvjR4bDIs73CN
jyRBDIhtRCTAobsox57Dqi6ex/WF49ZVwNAwj2x+LRhLGNgYiSXDFkbhTdwzf0EcK6LV2hfZcnzZ
ZJsvLjKA/yoAELE//puYy0XmuxMumLHTs/wkdi9ITbYu65GYl9hDrGEjylqDGvif4/V7B/ORI4jy
9HGMST+0z8qV4NtN73oKQveptpP7hWwwST0BDHzjLbbmPfzVWTTvkgptAbumCHQPRSdgv8vrI/GW
bRouFYpJkHhaYsWhFCLSSrfTFtev16Q/bVt0R7HLRbaF2F/4scwpGxsJs+YgfuIqwGh1y0JkvTdy
TvC6OHCkdD5eRAV15xyhSLe9IoG8o5bAHwms4RAZNdGqdCLY/SJswMMW3jogI6JD0Fc1NRQlnBF/
hTUgLsi6+udAOuN8z4Sqm37j3pCJHKbUv/x7sTynJcvxH/tOY/CpJc4AvYlneW+IsIoxSfDGW4fp
MzxbCpu0Y13sWF0fojB/Cq7lOamTuw3AYgiYNIWowbu7EV9GKfD4ZXa6h6SifHz8ueUxXRR5/4eo
TB4MAAO8JsdXbts/szYk6WPMiOVhDF/p2bQ1xeNYeb87d/3W2mSsLNf73ndO8hA4QZFkFKz/2cio
orOOgos8Mg7Uck/BFBe4Pw1+yTmQoII87NhCLvRM3/YJieLfrcbvODcfxPO4ruGWkWjzpSc2UJvp
zejo19MM+BCfBY/eLOijHB1tkw1xmZImMqv97ejk7S0EwfXYxAUUoh1o7s0YXZrxv8ArAXHdxvst
ieOBDEqnMT5x5zqYAHZ2F4Xv+J66HgIkAjYK4wc/Ecvoke6GP8iy40pTM32ubYppuh+5Od25JpnR
JLaxeBkFsCEz1Y949twlH5Bw1oEi49Bw9OTfCWIXBHd7GBFk2FqaO6F6hqVoLAXsoo/cwEzrIkuH
N/NgVBkejIR664y/xAT6IKorxVSXuSOlw1vr/FdFXhyMzHIRoJ8jjFnlXLEcAhF8/uYg8fpXrose
Ucu8uRhycs3kfH43tu3CiTv4Oo59KMgKCUAsbl+OIAP3yrEmpG/I244bsObbAUu4/PV02YeW1M7v
ioBjZ0OTkk5su3N2IzZzkv3kd4Iz7Xa+VyaHMEwkhFQzGUgYyMgH6ISFZXyZ8iLkICjQL1ccChZo
yn1bWPM3OWO6+7GPdpFPZ/frz8V3vzJr79w4Px2yNESQRsHsuu77HH9GfRP7Qozfstl0FigDeUKS
NX27n4m6Cd4TiQhdaIPruQfJEpf4hFEtUtibCH/v57h2AvUwqRfrC0luJuzG043o5lElFo6uuwlW
k6jnfFwvf1SiEAu/yXOumt/yBOoHqMq54X4IfukUGhntZqogOEGFIRdj3g1k6fJ0IXWiCvkSQPk8
vTBvcYGK3nx1QvLcTzag0AfP5o3ZUF3wMvkWGTL6auLT8goVk+TM7SF4hEcW+4O5nMTDvsliE9Au
BGUdXnWddDyTp0nRpDWfDA/baaLgjEq35l42Ok8xg4vZrazVaW8WOd/dkKrkDJNSmlJIXLir5GNE
VEz3rMMTRf61H7matrz/F8AS/cvj4JOCp+gyIX/0dojUSimSqxgqY1f24vct8iVj/nIdi2YOINsW
mNbFHTUzNC01fvCoYvmhJAsoPwmnzy5BNWFvOkpoOcheMbBQ03xa3Nz54zGOnmUVDOT6KGyJiSmt
WRlA3XAfnDy7p2ioTvAB9D0NJMaAaZibv5e0RejyCR4nt3W04/+Uo9U7wMHY4ZWyJLqgEs7YbtYZ
P9lY0710LwMSCCzxZ+xtfaQIhlOOAtBJaMtwPcFyjpy31ABgS/0SE3zmGBuAFmhGCkmwnz7AucgZ
1Y6kGlvzWUKWw1RuYUeLcKbi3FJdbuUNSGeeHl2N3eS4j1y3Im/58l+ZncL012JEJyHm47IRnf7M
1/Ockmo/2XhSk5iUPCwAWOWFitE7ugzsQ/9Hfa1ePSxFI9q7RfWIQkO82NCvHgFN/luSHvP3EYrZ
5oF3EOeFuK/IrppTtwW9VTeDyfYurs3GOY/qCpaP+JsT45kj45lAtYiXHiwgoggGQYsY0XeIz2+C
xnyuSWaRySuywhmkoIMwTb6TqUAhhPUSNtbbugyfHcoE7mwTzpfTZvvbt6AcHrsueo7d+EdVJMQO
yVcMx+srkf/XLbDY1WqA6VEENw3+f0UP5zpN/tnO4g/qkwlNL8fFnZ+kOGsnurjr9o1kp6NEXp5Y
REiow6T35ZMXzactzy71Nee5tKKL589usb607cosazAuZQe0jEHBX7cxJL3PAy5tWFo7HZnr9pd5
C4q7wfX3Nc8vo/HU9OGPa1B8tMX1G63pT8ZU3ifW8r/Yit9to7velVfUoWP2L061nc3JfJ6KNbpb
6C15N5LmSlYABQZdnZH5sbWHuUY6FmF6INvogs0qoEoxM66gH8o3mMnqfi3m9Oiuw5UqK++hb7MT
TsGyItaGdTxel9LEAHcODRlq0/Q1ziS58h8QM5+Oc/tF6lDO8HX5NPgWmaghggSnDQAJrqWE7LTQ
iWBr6r2cHKOoTJyH9MzbJSd16zQwpk9pElxm032dyvRwU9a4wEIThf/kMQ4b0M/2gfAwEe5bSY7X
4F1q+09r0IEK9zCcqZorwZEzI/xEGGz25rewWf8XuZgeJmlri70Pqu5bRtVGZ0+fiZvq3gYC2jg4
M3Vnfpl9B9gPZ+9/Be2K84qSCdCbaSR1YaUSEunDuXVeHZykl5AyCu22V2wDNmugUGHZrY2OSZ6+
Jyk1lPD2tHb32qeigtls/U8c0s8GtuMfOfAlGFNSfO+paSt7ZWKj35G8XNc9loLH9JPJJmzaPwjD
JSH/3ckizC6qQ/EKE8qAa+dLuU0P8J/SxEiQgha2t5byZlnssiWETUlytYt3rlXeCa+Z8ySYIy22
o+KbU5d9KomL1pglMzMY1FFhs4JH287/+FV/CazmuxKTt8ljuI1ZHHKqaVssr7AkDyrwfybKLGy4
fPJr4/FqvCOZCi55StMvRuaT12Y8ScopDDTkwT0p8HLNJSj9q3PnlEZzLMkaVJ7G2JCRxeLKZn1i
qdU6XYqKUguQOH5UUpswM4H0yrpg47TUNd0QnLY5pEaeUohY0hN72mUQQwSeJG2J3aM7K4ibqGRN
iTJyR1HNrFQxdzGgykNEzTMRkXlZH67Z9XloZqwYj2W5n4t2eTXBVgXhyayTD7sRF5UuMSgJQTCh
IQubTr/kBLRzdBAug7AVIwRktBCVM+fmlvAAzSkiK2FHOH4ADo226Z4NBsh2XU3qPQxXsjrQyT4W
8dy3HyadSoUwBVv5y7YWUpOv1Y+QeT1KvyGv4z5BK/8LpdRudFA4EC2EMUz/473ui/BJEHRfrzMl
4SMRguNED/l8+tSQ3IOqPXYJaR/bB6GIiSS0lGEO/jbvFa+NB38f+8xATmKM97XyM/gBYqBlAnYB
OcktiUSCrbItFozpZkw8b/bKrBIRrqqNpUafI2JFw9T8FISlg9OrLpUeFC/Sw7ObQaYgckP9nZzM
c9+lDzh6UOy5K24hFTw75SmEg+nfBVU2iM3GPvniB+H9SK0jhxGHDPfr63cO0iyK13AY/xj2jzHj
4pZ2OpLyJQx+jOHyMfrEqW9RdiQ5s7riQ8TnDXG65zUNhgvxY50B3+GRqSEwqy/vhWLrO0Ir/rDq
6jHs4t9uS9P/sinpaV5cZLCIKGmXQblBfJ4hsdQ/K9mAJyl/lxf9pG8xtwsv+kknXdBGenMWWUvQ
po5DShgLhE/o9nkxO8vcV5Z3un1NaR/W+T1h7J8qSPA0r1FH0Ukz3ru5uxuthl5eR5O0A6bFyTBX
PajTz5c+Lqk8iog0rg997h5r755WAcKtNRsti8dL7JBXA8vG4fqgTxgmteqzP1Ga+Qvp7w7+SaQa
b09J0N/qLfUpsKCTahHykuy5bNUW5Q8VjUkGVf1VyUc6mmlOu3sn6XVJaeyfHZAQRKwdN/u/ppM2
54Ff6+/mQK1qCZDDUbimUtfTp4KhvEoVIbGGWmU/QXbqpDmiMcMqScefUMK/E/ctQwCQztRBwTXP
2BEyPZSdoTv1ix9rVwJ8kXY90IfBS5M9czw/I9mPEvRcATmle9XKK1Elb/pPfdukd4E3v86k6sh5
JE+HhQuLZxr8oay3p5tLD0+wamsK3ry+eaL07EnRS1HQdWkObtEfjTk7oWBsnCl/PDSe/2GEgPzN
dEliG1y6Kx7iqToowJJxln1/GZDp9MySHlcQSVxITyq5Pwo+SZ+F31iOFI9JpEqmI/q2jDx0+/Th
+cuJJMaDs/BtfXRIvPFFzkrcAN8DN4eLQVZbtR/99KhLYPlQ0OB5F59aYJ5O8qdoEneSa5YnybIQ
pcp6EdDHT9NYiKb5GNKZU1E6IoYvYcHdCJ3fMrOxg6a2vKVlufG478GpQiv/LCt9xgW9CQnzuer/
YLojV8M2+E8m2N9rxJtxDEN4IulcG0IOHI60N1avAK1dZoeB7+G+Wa5Z5y8shh/ioqV30Ke/sQTL
dE0c+UvE/Qfb0S3IOZ4orB9nwgfJoej9+M7MnxRggcQKvz/0DUGVv+M19VvdIYY+p9H79a3udW7b
QC4xS9HWC//ma2T5dogIhmd1c+TQTD/+idpiRVm3flLFpNVHl6wpl93S92T1VdQLklgMJOpZstdn
Tqme69MIaXdoiq0jQJ2HF3yFfzLF85L/LeYH++I0XKYp4DlwCyqHAEZvm58TH40bh4O13vo2Jgl8
OeFMV01+6EbwQ8QTH+YOxZkKY3NnuGF/LRfA4BgHDtgv98vvLiyjSKrOV6K9UqUwaF0xjDSZLSWm
SJRtkmyfFd9IxIfw5qYGvtv6+9ai9lvIXEN5ClGKvvi8YDCJCbYGT8kmBzC/Bm/kKhdB+pVBXv19
VI0PqA0fhINdqWRT7qQSZ5UOntHxHc+XU48om22ahOzyiBEss/OpSZpXFDBjOL/Rj5xihQbXcKre
rcYmtWhmDkNCAlWW/WpoTkGO14xHaGQHSihZrNfJWaJpS1A36MQ5afB1jCvWIFqvdj0qC9bgk0mx
J3gJrTEaxz3Ke3cRCEZrGOfrYKS7mL4e4tOpAPArXREzOVhv6TW4cO9ffaSbWMKkw8nAJQuqtebo
UREDtwR06ab6krj9/RhExOFq5z6xKdvIrJ9Jyd62mOYqzms/BNFdNngAdUlEKCYPrftq9p5C4PU1
Xet3Bm+T/5bNP8TMnbeQOpbk05OWrFY7Hi4mRXVUVEOY1cowDzvBqyzjFVvKbrP9wPwJmuRQhkQP
burhnS9tXWEJODNQC8nugzm+WVl2cFdrfJqT9HdOj9nvwJHe2Y1JBa6dYU8YidyI2L/viBR5vfWf
j5aQ42zbmXEKlnHYWQvQzdYuT/QnfRGoNV8LnNsMDZr40byLuvhg4vWkLbbJssWftyn/M47BMWuv
RwTxwaL8YFmMX2NUB3cBolqfCFCTW0Jjls0mJlaaNC6qvK+e3X9azZK+AxQx7axoeTCvwctchiQ4
m9d3xwgvuGIk+gBR5WlxPwC67mMzoZJqjv7kdvN4w8nhqnApjkVlk5U+kfXenmfKV5l6Tcd5I4zw
nNJ7c6tORhbT0aHKd4TE35JmbHZNOn2OGLp9V3n2EWf+dB0mcr3tpAAuX5/SgsHfV6v4Qufu0+qV
R5eMu3xy4UUM5SdqSy8MaHZ2WRZQSE/MFdgemUyFvICJvgV10WRbpF8J37bFFIGPk/hOFJjuFBiu
JG63dOnBHjApYgLZvqFpMuxXlDUgtIw5f6JB3hwFj+1AQLpwVSyQ8ZjGtz+QX8qf0ie6hhEv03oM
JvtZ0T1ChmOcHDdSUCQlTMrulT6uvLMAw1ygvrvZL8hCAWOjnxz96EIP5L16iIxu+8Ho6XulxRjY
63xl3ls0vvWR5xPFbsiegqpfKoMkTd1he5C7YzvLK0GFLq4fN2VsMK0Llabs480/jlRxgIRZXXTX
b9Yxraeb4Vd53kmBTXMJHvNy3G9Acsr77+foZrUKH1c83UvpiGtRHMgVkHyNdVw9jvip2EB4MRzE
DerzaamObQaP6QXDxG3+15GvWSwr8BCp9jiTQJ47t0nOgE4L2fkKWrGHOMaUoGki+e6cbdi/sOd4
S0/5ZFt3ZeO99flDzZ+ULRtVX93eOpAi11DQ02MIsARkbuWR7tL3RBK9PU93o+W549KES/XZjwy3
Rsgo1mFOHm3WJP9lCSY6tX7h9wY9xpkh8uVXC5SSF7RRYOn8NcZoiHQEZz0mIL1gt3zbDc0mE2fM
D3XrPOVqd5KTBfQ390iZwgQZY6X5pG9YJzGuzpWrtvCWlMcrGsJ9wOf9oxQe6VRRLaWp2U+wofRa
PWBiRmAQPnsVjBL406+UhA7LNdnXUxBMvzGfHuQ0StlXRLJ8FIAfLycpJRSGQOsKm20rSvUyZswC
3oWcVLgF/9ZIytfCqO/TlUlPkiLF+DN2IROqV1iLRCVvJGmJHzjhxqIlRGrg11OMgZwn6tvW8+eJ
/N/+j6xLucByccVlwvdYwTWfbxgAfpviueu2PW0+CQ/remhS94VfFVF1Tq8j3Zb8FlQXy2VcjYco
SVSN++HhERaevY865z/j2jXHcBwf1tL+2rnjyUNnlj7tBszkPTeTH4jlr8Ihhn7cr/PY7Wa7SwBD
nOToUcW/d5Bvk9l+ZPb6nwfP9GQuRp4J95t/0Gckzfs32ukF3s6W/XlAUG/Z/CUehvsxyZ7qkhpu
rdvor1+yYn6zAgp1rap6TkbGQw598EAG2Fd4h35Effm/4DrRKdU5BmP2S3belNEpNi6pNIrtEwN1
j0YMoG8nr4nX/0mXmuZtE70rMwRGH2Tm3ey1F8+ZjrMThq9KAOtLyqR9G2pqaANh1/QDDEFFbOrF
sVyfljD+dl2t8i5rF7reO0fDpk1LY9nHxbHI4Q6qYSBXxXxBnodfCjEk3tZa99BA6BenCcDkU+LY
X3OD3mZVNpt3qRsHh0EhhHD7hLtJPx/SeMPC+h30NP2qE4+sVta7Grl7V83tY1AF5b4qIIMhLMAN
DNQPY2jMkJykzX6W3F3zad+E3v0wUubUtZ/pXPFxgwS9+OhsPkUZJYnp6/oe0PH6jpmK7X7cbAS+
+rzliDDncW7rE4NrjzQuce9Sb11oCuMu9/FcmvdMRksAVElvJQLu2vllomRt53jBsW4SVlqT7W3G
cHdIaVKVUHkR1ocQbKJ2iGwPY0JTpejk98a9XdiPYVQ/1f31m4173AY+hc9edjdZ3gWYa7cV82tX
hIDI5ULGa/+Uju5Fr1U9AE/i6YbxY1gvD85QRTt7ZoSwxMa0kOxqx/dLRO5+5lwK2Lir6G3h4+li
sU50WWmwcv0rsUa0xgbqMV59hn6E52BtiZGP05d1WIFrwrMH4ETd9lMYJh/+ZNI4p2vLg5O3pzhI
fxFjfe6s+NJXw+PK4HdmCxD0ig7b0N2nw8g5JRcH480AdsZAeWGizblP7Yl8EYNstA6hG6R3hbM+
lD59ijzrcxLaDwHN31IGVxz6lKY17jTulpB5QpLKusg0Iq/cTLY9cmcFRTB+1ESu3I60ztFdLmm/
HRcwegO2sghWMAzoKabf3IALUVIeTbyMMhVg6Hqs7h2LECpl9r1LM/Qp/tJcH8nj7EtwgwB30ek+
gSg/te5IHGC6ZNeaWBTtX+7iYbz3bO8T7raVMLjEZcCj0z7VBJwtE1qd5vYhUWh3Tcf/+rSlvzEF
vZhVLm1F6abV0CAyvlj5yySHpI3PXbLstmT4RsZhTTtS+vSs5GtO1+4OkOk+So2zMV+fPT//g2In
qkpJrAIz1tU8lZS5mfX6GFvMGa+G6nc3J/QR5aSCMhc0EH8ZXbvd2y5VrU7a7+KW2VnVNP4uyulV
pNksxVvU+Ml/yoJWoGohxrorsvaz1WQIHbIuB/sn/bPu8zg/0caPUk4fQxX3S0R0XTLrXPrUb/WJ
6aLgrd9jaX5pUf7OeH3fCHAOdfjeIzizmI4aAxWqlGwVTQMuY5fFg2Eu74mRA87TIwqTz3LIxiHd
VKZZTnevKxotXjPa1Dv7ahyImVuYadZ4qIyGVDYsnqvh9Psmsb4J+B9L6iDi1J92tnP9NZvO9ajv
Licr2VWOr50V6cFma3FGcv1MWkEdXO1dPybTR9NRNesMJe0lyv48Bd6j5dfkJwZud/Tr5YmuNMek
BcWKML6AlOnPtjnjKS2a/jD63oPEa8G0e8WabpdLfIZOX7vr3JF5glPlxdf7pejWQ5fF6TECc4jd
7n6kc93BwdW/W2w6+azDeXMD72GZaDsSrPFP+RLhcrUOcW+Px9qeviTu9YtBpsTd3BkAhjMXUs8u
egfIIF2d3TInlwnP1N1o+bLMP7MxfK1rcm67gkF30VaZO6mU2gyfdO2d6VF0H39kxfZD81rvpmk9
Z2FBDtDoz7tssqgGa+2BBJN4+xV3Dg0oQUNHu/wirp+D6hXfic4PU/jCwI3oEDnjHyaTtjQOseeA
oL6RHDLaJv6WLefb4XIpHZL+ZzN/8LL2GA7TZWJEzzANXGCxVzXJ0sNqM8jmDfiwAwJ92ZfGrLFW
wAEP9nUAkuq7aDF3kUGz63MYTBYdJTu3VSCSRseMgGqTl2Cjh8oVhWR2/oUoOhgHp3vsjP7I8AsS
UUNrAdUc7H2Rl1+GLiz3OFgihWNm8JAtHLMfnu0Y/wOHNLtD6dIsM5xCincQX60VkloBDte1MS1i
Nmo53IlKCb4TsjtVCCeTLc8kaQZrGt65K4qXxlJko7TZ+5JGAO50fEsz5/naTW/WZBy2rnml5ueL
wTDFJXHuwnb62o4OaavOIfUq486gEdeOAYa/kxyIXOHwkkK8b3X/h9xxeoAfBzKQiGevRGkRAncW
5cpZX3z3AxoIYb0Wc0gKKtUARpEpmgR1Vqo96YOc1gKkntkwfd47f6wGLY1JVpe0jxjTz6TEaDPX
7Ms1BxQYK4aXLGAhs7wkdzyOHmGoijEhvX3JyvbJSJp9ljr3RLde/Ji+WbRlojQxrck+suIXJ/qY
5/rZMwYS0kmM8ZzzFtb3eUeuvOHvYli7joEdsOxrCJS47JsXGfA9rQtZhoM53HTm/Whq8lb8UI1t
+jIYrvOl6h1ysrPl2F4dCnFp6Rl1tUkd/pFR20detpm4jM66IPDYVfWupE0yvehDxvVereRA/9b3
riT+2Ufk0/egHX1IlNRoVvo+zAx4yp304BtPcXfFf8FK6txLT9fPq/O5cAqkKEHDFtf/SouwZf7M
O9oNquT1alSvi/XN38afrKNmdhpMtHOz8cXnKKniKV8sxp52ZkGbE2cXRvGhacZ965Me3uK0J87P
wHmtU2u3Ns1r2UcnRh923GdlF/ibiMbJvj56Bp4Pvondv16b9VRG+KDVt4lv8raPfqXtFXtvaVCR
98HTRldRv5swgJhV4VrnaraBagxRwIlZIUxYoJOVQcPBnDaNW7lruk9bmZ8D+R/rUxthSQf0GDvO
zU9tnpfFe45y82WYMJuMjSo1eq4ATQ34nKX3NTLnc+4xZ8yoqD0omeTkmWDlq/t7bbEha1pGIRPX
uX5wpuUw1sGus74sSKre6x7XaEW4pcfEnw4G9ayJYdHnhka79vbAzOpjkw67almZ8zX49GKmDSzd
BZ1zkV2WqbsvGOWgBf6fpPNYipzZgvATVYS8VNt2ag8Njd0ogPmR915Pf7/iboaZAdSSqurYzDyt
jK2tJsot7cxH2To+xvnv1XCHDXAnpRNa61jqDAyveKlw6nb8GOTjM5O3u/JiN9a2IxTUU7GPQ8WW
mlc9BfRoJDyiboMXBJHlbGSlswPiw+hZM+mg+6INgvZG8q8Hs8cow1ul17seib5VZj7NwSSogLn/
mHsCzId4TkPSjRDfbaoHOxLbgOfV4GDhbVd1EK7nGjU6Y2th0Q3a0WqfdMvssyjVkECeo7UgEQfo
OYBd/xYDvq2MBGnZfaj15O/OmiogMf8CsSVF7BU4spaGaM02+o8xqMTmM/cIWmROCSey/GpoXgi6
P8l6YOUtzIm5xjK4F4mLrmHxFQ4hJVclFtms2ZNCDrslyDjzNFUSZJapeIsSvQi09SYXW/vsUcQs
atwU3CEaG7zWOo38rqOO45gPWTUVbKS22gcJHfxOv9GR+JzmMdsypfK9U2GaW9inSECsWwKY0OFt
SiNI3i61cXyWUR6syLrlSfpRuu42RdDPNsdj3pfbtrAel7Hwq75gvPOM2qs8MuDzbhTOdm7idcos
EY032jBS1C2156jT/LBqD5muYJGDb/f9JdXCp7Ql7kwBYqyaIQ53qWeyyZUoRU0mCkJxwsW0VNla
1JaEptMTmpnnm6Rg5sBruM1h0bxT7ulInUFyo63HtoUgTh6/nqLikNXz2QysnOx3gSo8vnmRt6vZ
TnYKOkmp6ujSFfuG+q9HGttoEWWcuj2FsFQ6Jor6le68VTNCNx3ZgBy0S0fbbhuO9Q9DDcqdXngg
LdPrGBrk2anfxiGo0r6kUUo50siB3yXDIlcudfCeVYLytTGd5n2iYIbq9tfM/KTG0TYodL6FdX5r
Q31c20xxLy3ur6v3iWP/IOz8ZfFUtOa3iV4fZc/sTPaFaPUvFLI/GSixHaNwp3F2VrMnLrnNfFUW
QdJtt1LhW2l+bRMXRUbqUJKJkyIN6QjF60Uvmdlh3DyvQ3C0gFvM0sdT+pIL/b/Gdo6xkkWvHf2R
0jGHKvCbILmKFvNmZ/N7WBvJOnAQcc3NbFVmrWKl/zbuV6RrUHTc2TjUIGKtYjwbXnheApzi1EVQ
JtombjaIdNaPAEhKalsUo5gUHQYFsZghJwxaNoQvvdDh7tue8I0JhQXdAuJKtgVgJNkYk3e3WhAn
ndaeGoAIrqWKJaygZeQAWgcHBhTDdN70NB3JhdEH/vD6xX6i7JwcO1urgS7IW1cXVzNqPD8zjath
Ll9LOKOjHG3YJHFq0d7f44cW2VFYhSDdPuRCvKN6Dm7ydRkEVO0f+nA7flo9RJR+GzQ0PP1Jx8qo
/1kmB02j7jtl4aaM8CP95pjqQunxsa0bnagXMDMIquoncZ86l3o9niIxn/gx9cshCY0AF4fRyRS9
zd0uGiW7HW0OoK60JFCnmdMvtaFxp3JKlZMWaA2Zre536GVAyz4MCAZyPfzO2Ge7zkr3Od6EX8un
WkElkRS9aPS1ggomYIkT5Racnk4b4j3m01Ab1HEPufYaNsCICd6SaYf5wV/36GVKj3qW+yJ6GpsM
9WG4sDK5FSVu+CC8RWK8GAAibQvkdOgF21du9P93M+BtHXJIXjGc9rX+V2A68ir49kisMoJUDhIa
fd5Bm7g9PiWf2Pygz4NzTWPPoVvIdJ+hDh7jqcBD0TpazO3Mi+MSWeuulzqh2BUmL25g/SvICaTQ
DpOT+Z1XffS9dpyD5mbhG/RYf27s4qExzAOF41cn17h+MH/qtAgnh+NCy+SsPsUJtdtSLZcybW/S
yl/cHngAbkonoV4lrfHQDLzHlgBE1MkPDdt47dWCAqDWF4do4R2FwwJLIuteGWelrWQd7aMCQJgu
gFegmtmJUqxcfboXQWzDIZuqTW0mMB0FwZJXTJs5ZnGCEYoQ716daB7gHATtZ73kPG0Q+0uDJIEY
aBPno6IapL9Cz71TVZkVPaXgN0dYDdYYJyMttbttIp6sZ/EDNAJMVlM/TUtMpDWtk0gcZRB/6JPy
9WF8d8fssTWdL7rTO1JR1k8DIqQkhEQJrMC+JSW5uixb5ONNukFtH12ViWNA3VfcFucB7KhDjmYu
/X9ZgpBEkNBgBrVMsX/pmB5fLYAMq10fBSezMjbK76vfj2MLlTR0tccl2DJHeJONtCxiwAVRF7yg
jHJr5morbetoaM2eqsK2XFxE6CFJOrmfN6BppATYOs2buNb3jRS/yvoGlB06y7m6dHGQzfTrZTry
DjfoS34uY45cTwv0paYLMVNPt8JzIJxtkSgtXfeeh8EGyc5DmFMsc2oXwcv+w6v6W1lFp4GOLMkK
VcvceKqb4FFtGbRKj4yqQ+qsO1DG2KhjGAeeX7k2ISEbeYo3YSjWFnFbloNyMpLX/7/LotgbcQve
bSaEBWkdaudwafxsKP8pc+UCslq0aD2TRGjEEpTt7l4/MgfRSpNdMkLFMNubntneKhL9e7DEX07U
f7glYKzOoWE/nrs+WLE/UGOoSSyMXZKNiLSF4GtDfddys6RRGV21+pZUzo0Z5ghWTPO+WGKawWaO
Na5ITIielhgZCbNDKdgBc2kHpu8k1UdqVUhTlQE6ENPRrfUXr9S2poZBlgDVZuMkKoISTdzGnMEc
vPanLmlvLqfZaVFJDcpfME+boMovbhwfZ9lR7+7PAQegJDBRC92AWDQXsa5aLmD2VFdZKLBOLe0j
IF5xgCzSsA2K8ploC5QDqcZsnWzsj5GCKjbFeUjbp2UU23gIDmkFU3Uw/oVa8KTBGIHJml9pwF+A
LgFxmt/ntPVF4xxFaD7GVByiqFI1P1USgDBt52cdJ11VHFAjQG0J2Jwxh0goeZcMZ9BY4hZ04j9h
1LfezO6Rbn6qq/R4MIzC1UTGYEb1dQWGXykOKH2nNkK2b9hTDd4nsyRD8F5A3AMnoN+9UrtjLmiX
Lu57lCGo4dS3asbYKDcnqu6Yzf0B1CogdXh8xVRubaLxUqdLEnf3oW9eZQLh1aSQpomLWqBq9myK
YJ3fROXXXLrVakmG2xSMF1non0HUkXEtxyGwV6POCAzJxA8vWgsqUURoezHBSZ0W6JjeW0Cg2hYe
O7je90zISNICLxmP0TbN5ieNhDdz+2Ne9E9207hrPalvqUYlHGM7B2ihGnQouwatAPDojrsPc/Gf
HY4ENO5PTKN2rRsau61cjn8vyyJ/UJvatS2qtMaLwcAOfbRfupy6TMm4kLpWKkJ0QWE9eJ8DQyYk
IVI5T37faGrixeKrd51r4sXMsnEji/rDAZtZxeDGp5jwFlQXDtkWF+KDhM5ED+SPqTEhlmUm/Wos
MgUPchZ7S9PfR7IyUg0bRD5Z3EZ5LJs7aJZpg5fLtNdpfpD60zKXx5BIjqAt3HJhLog+r8p+tAzU
SnxQwQofm9LOiaAIrBg6hV1VCrZ7cOUXRi2AKAm2S0gq/VCTeJOyLmxAIgLJzi+HJwaO7+IgOcol
RBqQcaE9+mfarzpFvXzgVmkHgGDxQNHccfIt+S4jPzKiBEvE3xqAlGniwDXIHeCAmP8ydM84WnWG
OmZRjJ155UHzLFjh5gcTC0E45MTThiR0JRZ9rc6D+nXtlT9j8p/0mxCK3+G5HElNDZ3Gghy4Ix+s
U2eHn+f6HYaHh+THqrJ44Av/oA60xjMLhbpCuYqgYWmLy4QceN+/cu81cUxL+qECXZdsiDqF+UR6
vy/T38F6aO2PaXnkOl7uPCxTvuEG+k5npEl+oE/2j9dtU+NTb1H9KvJ2VFVtzHkD3oLgR1r6pmMs
wqwfHBJdi/xD3Uo8OJukQqCbDC81Tymh+ExMyyW4wajutiaSEd78HQFQ6PSXpEfB0QOPNujbwegP
VOfWBHc5st5NB6Zl2gX6V6Y/9BnVg+UfabzaFNVPkTKow6yf6xhHqP1OOTgl7h+CfvzGs7Or1KNX
6W8NNJnvwLjcxJWxankpqjrRhyn9xmd+gJc50EXli0MIyYoMJFE91r4S5gdpxpoJW+uoQ5cwhwlx
RysAM4a8hPjMTQC6PQeCjnzjBxMfy4LnlCqG/pVFY1MPGLPR+s8a3tLilW7VumchHQpBae1ui+5G
7MsPsggTLs1RA1zuyMxtvA45KWc/B89YehVCYln/lr9Yt80HESkdIgYEtCBaIFWEPy3FY8JOLTgD
7j3ESf0ppKECUS6e1cxgLQEAWs/gFtZqD/49snZZIMIKAGgEnTrAkLpXsNzOd1MEkPQXmgjH0C2R
KL4ks3OK6vFJTADruY/Ksu8URmgBjh9i+EkJ89UrHFELap7+vzlZA7vngDr6sRW/uecTC3cG7FXv
xApZUYQWjmQUUrznJyfrhz9TE6qzOrP4KpU9tEA1KyfYNMheJ+qQxX8lMelNr01GK5tMO8bbSjLy
qrD3bRmcpcKjsFPbae3BI+mVs43e2S6pRa2yXd7YldyfCpQsSHH2CMqWXKA2+pOyRRI9F9TgQT9a
G2MxNn2tBEUZ7svXv5XkJFXOP9aN6RilRIzUNU9BL4F8QDJJNYpl7XoZm0PdacreqahfGVQqM+rX
eYoe7yLlYS4vrFU7uNdsIgVv5SbPqxsLHWnFiS+WliELeWEB//YsY5KErH/qVN68gMaTFnwNpLli
ms+eGLdOkO7VAxqmsRF9fhu5TXV0SbW4CdqKoJ4IJM0lp0xCRmDJ9lSE2gvix1b7tQRIij6yiSdU
wiSyxBbIdWlQ/iBvURaDLeQVvqocAdfkfKi/NTOQ3v6V703EXGwkdkWJZWtgXioDyf+o6I6rqptR
Nk9Z0r+CJhDIaQcRePNnuKJfcFF0mf/yTUFZryOj5a7VWeTqKleC5GjDzlE/rra7hKrY5m8L4uWc
SqcqD1xWHSn+xatzU/olDsQgHeBOeKm79NIXKfSGhsDeXdyeNqHVmxrFx5F+K70e14FPW1cULNPT
gni7CCRkKYOQOCw+sjGaH9IyvzNoFyKee5UE1yCJf6swfYyRffKRkT+rB6zygt2TN5gHe7wIJ2lo
H6E8lday8ycx1YfI4eW2lgGFCfEFIszH0ZS3IUSEkCLCqmjQ1zaAFHjRtDN0wc+FWXxeGtg1mcPF
DS3+ceZRzXUtoWAOqoCIoL40GZqWJx9N1z3QStkgBKOYd/D1UXlNJu1GILJPh8JHldsX1rxLunkb
GvBJunC5zFCyc/BZdVlvggLgcR3QqR9PjUmEOIWUNaMjw83wYY/sFLpTx2oSr0FmkIWee+zdDAqt
jCbwSkBkgnOVtX7diq/OpLTPiGHfzuJNz7Zg1ZnLvW8c/IoeHAWkwpHNaGpMQlvkTqW+DWUAK/Io
+p0nCKIm3X4kS+rr0nmURppzlcLhocCXUpfA89mUsEftPw3Ya8nhDZ+nnv4exr3DyIOw2FR9Rafe
RmT3p9BB+Fu0A61fvZQbEYQXvR183X3VI/VJ0fLl0c+1Bu/AvzIz2RbAhbrE8TuOrE1yRLbtU1Xe
WuzHQiZnAfmmqcyr7gDbr8mUqQPNIVME2JiA37Y5n9gxa4fd2VLawA8WVFZB9m8yqZGfEUwGZ24/
G67R7PjqnFjLW0/oSU6E6QEL8/ca7Di9uFCICBeIZjgaCxF+xtxQ9CsgkvVHSvf04M/uHBNPj+ww
49aVoI4oAUTEBY0rAQjCzK9VGgcoIDjYSbwu5dtEUMXD8rtt+ahut0Wy2nSNc79ku8VTFWTGi0gY
IeWjSYJQpL8RLhTbfGQ32HA+4qwibXD9WfTfFNzQJjDAwEgyzhiYGNgHme8HCaAs9yjQZsrxkOPv
BY2EQhxtlqbMJ3+CJpLjQzJCctwkGgwQDmjCEzaMmE05f7cxyt7Rj8arLjP6lPItZIgWk65qrIpL
02H6cz1sP7VSfIrF2soOWfL5wuOpl8m79cZzXOLcs7Af/b6TLRDi0EJlJEDUtdfnR6aOVevItFK/
oEa7j42I6cJV6ifT1Sq0TVoVTwCots18mYg0s7bauOknoYY+e+shBW1LEXTeUyaqTRP05/At6/k3
cuSWDcgzq2iJwdrHvo8uRLI3jij4AYpmghaeGMcDk8yIwiOgluXsAtplv7hh+4/nUXtWt+7MvFg5
Vo3elj6aq6ga0SzOLup6ytW0jUm3UO4JdZXHr6iVO8m0FZN5NBd7Y6EXplmVrw4V+46rui7OIwzR
8DCeZOs+A748KtxmkyMz5W3dIj0bSlrT7bbEIS10fM7yCM+sZssV7UR7NE3pobjn0rbe8f0LuDxN
KRymHyFJgdWnx5YjYATDEYIJgZ63zvBHYFrcu7IdHelSbmqbuXxhmbhAvwBv8BafYV/r2KaXQVM2
appzRrQNgvW4zPDyJvD/PK5hUt1lWdTKxtomx0CbMLbUNZsR1TwTeWEm+Kh9FzNE3ASUa7nKajXA
dXJ4L3HnnXNp3dtw8bb5WL2zoVhNXp3GESMXcHGUiRnf8faS4p6Qp4WtqmLNrgxPrgtCguQTFwS7
DIBdaQqg+sHXRLhA22bfVy9DhcQa70V/x5cPxPEqbrC5T8qBxkwPhojDRLgHxOVhMLurMTMNRzOV
8UHP3UYru+BzTcTxxt+oUQGQyxwD7bcPGr+bq30UH2krn5cuPmecoA4Cn84rIblFKN56LbsaHdBB
xYbKqbiYKECiu4YZbwBOPwz4mkn9lJFy6Nax1VVE0DgqSIpIAqpheIuz8WDkP5b5zrcmmMvKjipr
oiy6m3QHtYqsi1oLhgfyV4RXCKoJE3hsthhm2kuDI62vOeao5u5hgB6YaflWA1tdNeMDP82r9oYe
YVDmsZTuvewomtjMltGZldQyM8ucNzAI/7Qs+Nbfhe2/koYyBhrOgSAEOb/pjOU8qgTKyDxEFp2D
Vb6pO4umE4eyQ5jtT4lTXIcZb9ZKBn1SLvAU77q8JGV/jWMHoMjwmTnkQ3U9QkCzg3cjd797ovSM
0UWpdowwPU4zftOijI3u1FdJtc4lujPUR4C+AVsrOhVVRbQLyjY4W13ns+tGjwSUpqplwQTlrUUc
Q0nncoImKXXzyNji7RItVznOlHNBQWuaTzX/BtNzw69HteOrZ+lAH1jePYVOYtFA1zAMbvfG7DML
tFQDLL0uD3MNzsj0KAKlufc2D/W97b1bUicbkw/3gmXnLa6P3QQHFTCouc4vTmxCI/sxDfjILZpA
2rMgHKeo7o81BLsKLCMNQYsGn4piQiYkhUl/Zg7XSpkVuAHrjtKsBtk6mFJcivMYDiml5WcdbGjc
/ngLyE36ZGRCPaEZPYuD7aY79SII8xIjuqbDtXK8aU26CqRKfyRD1mipOqEVbiH6bdyw8b3mUx1v
TtHU6Gtllww2Hx42TBEQsK9dxJiC1P0tq+GzIYFOiwQ01DKdCo6mJPOhIcmmzObmyaKGFHbPNfD5
YfoPyAfo+IHBGrTmmk+VhvBzJoE1Jg3LSmBC1hUvTBesWl9ZPc0zjolCOEbBM0GFRYSqEhaQN+Qd
zvSR9kencADVBiAmU2YxMvUSpMmzFQCYIHVRjmqhgNvwSynlgqx4jclyRixW1YCdEJrGwjg3C0aM
suDW6P62jbNr6uYfJxImoUr3okButUhe+hgMfqOdcSnZ1PojnUe+qxvhJiqYehE9M110rUoRYzDs
izJZiJaLrVremcEGKvvPo+FCYuNyDov5MLQoBo9T7psKYMeiqfBAlq9kQmjmG/txiX2dBkzs/j8O
rGCYAjkCT1n07o+goaqygcE2XnCn+4UQEceoTimhuT4nd0f8N+r/ZGa9xeaTS4sZC6X6SzProCJt
dahDrYPHhRVnyBt0KUIOA9pYluXUqxmiUT9pwrdpl2IPGlMcnY54/Ml07QeRSVgaDUidEjR2eijK
36USa9cIfaq49PbZf2TxPK2w2pObMo2VESGkGixABaaHL5K+D0KAI6Y+QLhTz3+Ui7GjcWua78SK
BG0CyeShQDuWh1bZrxi6D55CBVVR/k6bdFu64aZ1vpXxhy/ZoyfsVKpUiF4XD433YLWcSd8T4MCp
os3ePLVYZmGhF5b3Ww5PLkgJ2YjMtlpp+DZ1IELvXZfpOhcJ/Fb77hDLBRAhbNJ8zhlP44PE27Kq
nBJDA1MIwh7K7kOrTQ/zcobF8CypzygzxHHSW/uqnC4VGSnCXdgaVP8Xv0fAzgnfAmExxDj2Q4o6
E5XUlCa/OoDsAAI1tYVVXYcxLUKbd8pHM2P20sIlGhkGyPwEYkXCXAy9mBxf7eI6d8OtVf0XC/Ex
IIWTZca/QTdfzKU4dsbyXJv5S00Sz6vgygvYt7yrABNRIQb0TiewRw1EhM+L0swIqMzGqSK4wU4y
mIxJfzgfnrrQWVbGyDQKan25uXzEyyew2m3P9Xt9uPbx3VRHfVi+wJRWqxFja1K98nJ0a0KsW9xo
KE7SWTTnQwJRRAXbgW2sEDa9j8n4pk32fwG4SwzYM3fp5l9d2T+HYYz8QNm8qYB3seMHFZDMaX9X
u3/MdB/g5zNghHYr5LRlU6gQdqiQB+qZOoBQvgqutNK4KzPchw94ecQu11kNxwH3SdXAFtZ1HKkw
4Q9bvHrBBADJS1VhlWEbj25Z3ihJ9gwfpTdGlbkZe1qLVYeRrv4bYuYkLo9lXBwC5nl6uB63f1/6
8hOUEEr9jN9xoVm1A1LYJXBwT5pHTxbUl8D/hPTolmJdehaMEeggozFhT3LnpM3xlbgg95dOA543
Heq8P2qlUsmyv6UFlTYaDi7VBMIR4F6k1yUCD5sFPHfH8ayL8hyFYI/qkGMdLzdNjm9ECkwtY9ax
Obv91ity8oAcG8eQ2ZUKqJR17qJk2rhodh9L3Bc9+ipjUCsNt62uc8iamPYb5A3iG4D5FBpnOj68
DDsmj9Zz/Wpoy7vQYj54Bn8+Uowem/GzSVFjGW0arUlXr1V6aqXgnrqWzRBLKFek0IiUBzv6IahM
M4dBNoMfxNRuglFDhztXNHs4rl5aE8M581YrM7LNJgQF1+W/48wQcmIWY4KSMU47fen1TVTl94Do
X0+m79GpXlQiVTFbaJDA982gh1RKhZ5QcfRpZ6AshTCDDQyuTqyTUS0vpWuAAQeznSEVEjJQnNGM
5QY8WXQR8TKtVJSv+g/NYO9V+Dh2FlDX4eba4CgmC+dntZ96MX0zHPGnNMrHsAk2cclLTFPENIYQ
bLt5TIOBMqiNtGPWkxla0M1VTthS4aerhHaDWYLFmuf4ONaJEmnOELXAmHaNZMidzTGaavFRi/G5
aRpKAbIgDrXbK8OkEbIVS+Bbjcf5BqSCpjpkJ++PzAOFmv4tokTptgQOPZpFuZpjEGFR1jy6ctp1
bvXUp9JbNdPSn0wRb+p2QrKheF4sLQGpF8nHoFaaHAvE30JvrfWcI5kguvqlpV1Lkc7YxmZ00cLk
xBa7mA26W0t0nuPht9HmTxnPJ7VdwePs+jEA9BXhQMbYg4I0yQd9Cn6jAAphaLjuKrPMjTMNQHQY
aU8vDH0NJoVrYKm7hAkrfYLCNsC5nR2XywoFVppAjgGIYi4+msGhgzd7W/QYwCUt2mftEOGPYvky
tQwghQWkKBttb+N4tLDrInpwveCrypiTroknG0diENOUkuEIlSsvc467dZk+L2fmFbvgEuEK+iOO
YQi4XOdZkF7pRReaeWKIzsbjKGraeO5j2EMhtWDdWuRWF/TTQ6+s9qUN0CIi8qET/67Mj7s0zyVF
klAMrKuB6CVAzVVmA+sqdV6p8xAiVQ3UHU22kZPmjB0TBYFahc6jqi54TXMw2vSsJ+Ls4A3VmUpL
F9ASOWzoJS+2Nj/YOcosZjjFp7R02hMwbfcRIWvU0shsl8QIb9KxobCDIA/HGVp03YInSBR2M1OB
GJhCCnY0SgHJDqgL2P2sU4sElNaEw7oaqCYNdMj6hbGcixc8kRmcIbdslqVn6Lr+FCr0YuftqMu8
ay4z6Kr4Hs7xm2llvyWWdpVVbfVvEYVEm919nAJL31Yuj6zeShFj6gigzCPY0TNMbiBA2UZadL0I
LMAc3S3lUbPkXY6cGWZUo4XW3cXQpgCmWxq/2GDROciYtP9oxh31ZPlOxfg6oRawn0MNqawUyYCy
BI0CJiwL66OrBmY4NLs68r826RVyJdtoI0G6UvvXWBD882JVp4xtLBgKWFbdm5yc18wh4XZi2uxR
lm3pZt3aAgynlyIw37mviYn+uHqheVpzqsWxCAKGKmT6Wev7N+Z3OVdtLsDM69D9RfU+ieHTTuy3
wKufgpHZN7L8koQ1FkFUMxQcPA39ubHRr3U7/EaW4cH1GYo/q5ukwzsOZyZmw/Q6dsDcimaqdjbV
yrUr5x+Rtpmvij8eoGOdgZOmV0EIaHatwySY3Gz3kazOjrcwfr32TVKUshgfIKD4CAk9zFI791QW
Jp0gUfV+MvvAEKiPiVKBTMIj7IIzKJVNQ/NRy8BkVKaBy+koK+fayTEQdvL6SymNo9sxW66rPmyX
UUGeMR6VtSg8m2FiQL5rivSuB9a/r18E8girnkvIpftuk8Vd5wy5QNMgX9FVYdzcSEAz9mjEwu1T
VXXAKzlgxyWMt63n3R0GPm8LZBzA9U3osZVwmCzsYMyM61ofyMhRJ2pzqXoSoCDRXdeACtsdtZ6Y
6UBL3KC4OKfokqrWihxQ/dUggnkN7iiMk7csZfbAQpikkUWulhqv2bRQWRpza/RirYPJo0n07Hjw
vKCmUvO4TUhtZWGwD8PisUhN9xpQaf52puQ0WvptGL0GincxHECoRmsDlBGDr98TQuG0Tu7zMCd7
eIXGiZnV7TFzISy1k/ugYoVZg4aUDeDpZ3MGNz5U9zahK+EVAOgqszzNpnYSXXjsgeef+mS64Dd3
Hc2kcFroQwQnmM70G7Nt1uZbaymwRMNuzvQOzgEVSnLRzArOYD4JsrO1oXEggTpTYkZDNxyNsz41
tAYM/WOELYy2PwAEAs/wbNrzcwFfceVEaDrWMor9rrVVst0E40M9WOBSDJgFxQghtY5UC2pKvVuv
CmHLNF2NnPB1iob2rTXbxo9679cus48iNykVeGgnIH8YvXh6C3JG14DC9BzMjQ3HBnAz5OLfuQoZ
Ft4Pkz+bTnlxBqt9Af5MGR/HO3dTwxVkuANmkjAQU1v+E2BY/MgN82s8B/FDo3sNUaY16d3Wzebl
GsRQGuCtYZ49yFKFsaB4Vol5o9fjvB8CD0H4jsEM0kjukxsn67mzwMpHIdJsgRlu+zHq91Xmuaec
FT26FMRAMqXVTZbwpawK2LiVx/9iMzF+sLblzkng509Ni+57bYpHMyyMnegKbxMyyhy8apYdw+Ia
11azioGLb6KBPrUOmcc2eop8IczsAqLTupxCsPkSkUMLUEMW0VctU5MZa7W9GmrjuZdjie2aXxjm
+DLCxAP4oH/mKafQ9erD2CYH2hvOyimL977s3gh39y7CHzTf2x3gqPfCTtBeAAPEhHHLOQnJ7skh
2h4BsTwlliSyTTaVZIxPQygdNNUpGpybS/V7iqotwL57FwPd0KF8InO1b7IacAU1fodqmJY+V727
+UsLI+jfyvCo2qUYEsbxcJCzub3lxYISZyVUuai7T7b5yS4+2RBpEN3yDOPeGE3/PY7ToZwY/NFE
5qbuk7KgFzv5HvglrRVIO1ZA21s3vUuTBr2uagNpci2dYUQ0mLkopXtFnQ9dRDcpur2bW7t2yk56
Lga5Fg2clwFZ0h6ng356e3TcPoLWKEm/oS7rdbmRgXt2+bAZA9G7Wg9cFcFsgoA4bIEjworZgQIW
j7ZcMMSOBaIOOK7vyj4ttmMOyE1PSJjcRAc9G6XBbqzCiG7riApQ3ob/sfEgOAzecsyN0r3oOZxp
LaAqOEVWAtu5yjv3J49cmgVVkmloYFVVCuXGje3L6E0RaCuGfjlaEgHdambOaqogHuZoi1PaDjEv
f5IBu7HT9lOMGusyYKd7b2clLVh4+G8embXuITzTJNvBjUHGZ98WVsqLCAETpMJSG6J4M0E1RD28
pe1CwACYn2uofwwVpOVptDeFpKvcI3KVDBGupdnMtMZ+KB2MdOVFPlL4mPyuVKPMxTmdss8EbLmJ
JkZUxjdXM282YgTB2JziWrQPpqjjfQQtulzEdrIZDyxhV5oJWZaR59di1rWVmvsQpuFxkNpprLoP
F2JzR9WZoIayc14GiOrXzsYywWprbnnzUpcQoSNvd/P4NYUFJ3G6tScvdZD8t1jNc6BZwNuIJTTb
WY1ZDf+7TqL90kXfQ6jfR8wQums2Q8Cc9pBTXbWQ3xMu4vtQ2MzBBn6Yt36vdY+oFzyMnXyNq+Ap
LBkkMy7+gKzRPDRvc7e4RPm1pNScX+EfvScTDJJq6NZxNgPzhWgUJP+60VzzEJsM3RRRF68a4jIA
YYHSSpOJyCEQnzEOvsYxfNQFgM0S7k0yNj91Zz/09nT1rByBnvxim9YbBRcMTq4Px8TIXkwP1ct+
+irRNqsSpQWcPjtU6jQqkZHwgy5H+oUP5W0Qg/tZoG/V13xgzFUxay+OAUTKYyLZbMoLkFLmPpoj
QaWRBvQDyWw7bYB3jR7jYq20GnJZFxYrKyqf89Dy0YfZRn3ly1H/ac2k8B2mc5+g2O7Fgm0qY/i3
jrcXaQBfOz1YY2IiyTmDXMn+R9N5NTWudGv4F6lKqRVucU4Yk2duVDCAcs769d+z2OfcbGoz2Jal
7tUrvMGnTZIzWWawibkpMyWe6xTDjsGFM0WmGs23u5LiEeWphGHF5C2rhZLQVP06YrUt8bIammrf
mO0aSDk4M8QxW53MfrgLWiQwOKKMNvnIEgxy/C648+DUhg5Fba9uDeVyPIYbQOw7Ex+K2DYPtps+
GvW8ifQfA22CIgP1M0+QsihFeNrIMePXM7c00qHYu/pDszjcWS7GGM8MMh/zInvPM8qoGV4Q+oRd
CJcIHaw5qTd5jBGYz4yiyS6aOX1mCrxyZg0wXrKFzGRaNlkJEHHU9M1UL3Cl1ZYu+rOJV3QJiI7R
Pm2Y5t6rOVwAPosv5IqItw0SmwGa3f8dNON+nOLHJpwPNINO2dDunXwmNQgGGNoBM1x509ynPSi7
MSlPiZ4a0M7i97lgFDWFwZ3J0MkLE5gJGc2K2nhSeoKmdk1FqukXRr/PVVy9V14E+MM7hqxv1SK5
HKkd1cNWnoBdGA+NroDw2xdbNx8tTrZ0Sf9E0bJfJu/aoAKsedO+951NliUHrB9xyEQcwKRHVxr/
FnwcQXjODL9Si8M7biCcI5+QxTSl5unBa/FRcod2BdZ1mw0skaFbtuMQ3dtB9DVaAakgg521bk1/
siZZu/GIGIp+ikJnHYfjnhkJ2i7l+Erb/jTpS75ZFkSNGwQNV4QfmoF5vRloOt4c7EAOkdLOlgHB
u1f3wZI9LGV/xugMTaWWxCoesp1tmiij2LQ1atzSK8Usr1h3gM/1atzbhOA5LtEZMWL8RVrwuW0P
CRoW51W16PkYPnHBKawXLeLo0O0u2/Q6pPOuzz7seboZlnoLPbXW9fCldt1/s9J3PnJ6R3ofj2Fl
PWpF6m3D+DArUeU5WFSKyAdqQMALkqHgrfCY2iDSK64COkWN8aoSa20CFgYWubNjPFzjeaMaa51a
y3c7R8tK2Vcc5Y1VWVcrM7EPU9kf0sg/5D0yZqb6CP1H1UZIuejZrelsxmGgk4s/6Ch8lZ124iqW
AWvz2kH7h+XL/+dAxycDfRnGSMvUrzVjRGQYO89K35sTWGWKuTShfxOluIn8XqFsMi+EcOyNz1X5
4JGa13WzUrm90dCutlSBrfFXmFBOo3jxq9w255xs5kOn5XBbhxyRgH5D1kSi6qHY4rXATcLqZ3Ex
Itdkf9ZbU9NO9dQd7NR8SlHim73XucNwPXnrElrjZvFVLcapBJuDcEqd4bdj7nQNxN8wF2u+V1yO
TBccELLNyUMNPUT3laaokcBT7Ydmw3fpVYL7Q9KKE+ouxOkXAbZtPtsg4lFUxRrQN8aV2X33rOKq
KjZ1TnGvmEens4UKnB5BUINuKzcztgAzJTVSPc0bP/SE2ijodlmawHvP742Rnt8YdCz5sF6FCR3d
OJ5h4gt3la2HLl0j78YUd2kcYHslTBD0wlWEPbyFjclXoX02AYO4MUC1X7cOaA6VhNO4PcROuPOS
qltbUV1f7A52X7x8x0t3ChH4lKfcLdZT2bmPUV7bpyiZLwljNbcMklXOMvLi8kU19PW6on5IM4+O
zZQwSEoTWteqsjFVHJ7i0vq0wSEWrYOhe443YjVO7s3GaJmhMSAGs7YRdlvWKDCtB3QHzbrdMZld
j3b41WogQS2QL+SJQ0WfuMbkLlggtLtrO/HOoZFwTBozls5D7q9jVAEUw3x78GkidToQ/ezoFcaj
VkVMNBkR1l17qya1bsboJYub1zCxv2ptIAs1TOxJwErrU/DQKv06BH7G87bPwyAd3f5j8QAa0ImA
IAd1weUIpkCYcsXgY5iod71LQuc+CtxDF4CXapW270J4ylpJ88J+ylwXnrxFWmD7w3Q3jZAUlV2y
m1D0ii3aE44G0c+3IetZL15d3dd5sea4zrnX5cbJeVEO2JDCkJzM0aBM1fDhlEsClGgxFPvO2jQR
8N0BD7EF5GTVU05kDLxizT6baXEzceGtGx14Oh7Zmo36iZdt5haJv7xItwoJ0Q4/a7j/pvFGWzl6
DtOmfA38+qfXuufSyABPOlxGQshoHXWJwtbbolp4adrBYLo0ciR3xXFEPRgEyztcnZMXLn8Au6EP
HI9fFByHcplvWRuOK71P3uxk+S5d7rMfeQ9NX4oqvZE8p3msg7U16vaPZnvBK7Igz2rCZ7fKniwt
e/DMGGBYs0sRpDkn1F5mpTalzgA48nZAeq5Ov1CDLC1C8QzzfIRCGPS4S39r3LYH5NvSfpoctkPV
LgAJvV0PrIoxOBQmtXQ/MRCWGvkU1IgyO4I03uI5UfqbNql/gqa3doocIgsQ/tQabW3VapWSlfCw
d5nuQu4YPTgpi33K0+Soq/DWUaQvtvPP6/K1FQDo1JHbHYN16IKd86aJmUKTbUF8QINmtJ7U3Oc5
sTYQVl8MKjcUnWfMWcy1bTSnwc9vqZVvFQh0yfoUnM3ES3d+ql8EV2P50+r38LTAJA3Rm6Eh6mPB
jl0WlKrG5Fos9ZtpAmmbrY78LEBCHjOrOWN5MH1jngws9q3o26OKggcbhZ7WLxGVTruf2uv33tQ+
lApctEfPYsX5WrMqs33kmX/E7IPijwNvJOepkwOAjdp9ot1LVF6JWlJU3zA9r03qySldC9SDsbT5
BeiFyKfUmb/OtU/PeF3Q7SLSmU65iUzR8kKfJA2JsozBBrXhnL7yCnl/b6SiSTGZ+spnqH35Ic8B
oCGFETkW1RfC//NhnL21zuGgO+eJ3wAtnIkv0eJuYkNDjAXxtPtav5e71ymXm/RZKQzDMTi1ft+1
Tm8SDEEBjO1F/okvEaoH/pv3B9k2niHKyz9yEenJrgWp0paMKQbx4eOaeKvRuOWQ2woAH1+m452C
8tPI0c5EoNp649epicajQs1UnZ0xXE8w10aeIOYnvYJWW11j7m7qVfh84lHEnJq35QIYN1H3ojlW
H0rnxQq+MNWiunsC68WvuLEaB1VqY9w2HxwGNRw4afSDlD6PQoaY9BfE8WHaqP6dCw/CdNNp705w
HzvlsZswLim25YQCT7rtTBCOHY1c5MOxQqaHkQj+TfYdf/Tfp80ZSFbudsUv5bF09gWRt3q5/H7K
ZRgxFx2rVxnkcv1AZYAt70qyDmkEcEkcD0x45ZbJo+NKeVs5E/iBkNVdxj8X7fCiUpqN5X+QPb7Y
lCFd79bfmMc9yIHtD/Nn5wVY/k5Y7b7wYnkhP8T+UNaPLMk0XuXBtfQXBlxfGh2hDvjHgDr5BK6f
p0Dz6FQXPlRu/SjLkYyjJrGWfe2okGnlNooh14LomeVB8O42vC0WB191bEm+zCNvLLLOCZ08yZHi
mvqOBCgJaS0iac1LIv63dv/zlJT3Kd7lDsiLtAE0zPQ9cGirhfwSCfEIj6OE92HRVX59lI3BZy1U
Z3y+RCH5oeIbKOQKrb6cyoMVb9i3kYEma6QOPdYwRPZ0a/PXSUkMIKeRe6PNtAxAm/DrnrlKtAhw
82vIZsBa/coIHuQecslhwuYKPLkh/EbUZuU78qD5PwASshbEml2zH1zvb94j7twhL2MFItrlkw2m
26I/CHch45wjIeOW8axhJnNK5b/vN3IaNHOzIuO9twg+vCRna6SYfwTkVjw57pPdv2fJ66BZAPpp
nBqYi/iKFlu8dn165jJ+IsTLUki5/KRJaIOoY6XGZ16c9+rEDxjHtzLS4ZtiFsKl9xJO4GDKhuBa
WowOu+CjzM3HVnv/7wFH2NBVESk3Lw/5SoKfkuXBy3v7XTfnUzMPjIpeJyPFJp14XlUddCceBguq
mWGINRiYVA0wJaAeYfTsFh5S3s2I/CLbcJZAwUzKQkPNuIw9cH6+vsVp7fgfdfwwBLfUY3ozm/90
m3TH0MuHjugQjo8TYKQqs94SqKt6CYDd0ebDXPV4ivB4B1BZBeqXaAbmCHeuLOMc+6hImgMD3WH8
0wUGSCWChfklT7kevmBgfHoIE+ZmRJI7ulfD7L27tAP6nTkl2BeY+3TeTfSYC4rpZioZ6UffdVk+
0eGi/5nP17piolrUL2PLOHyKzHJXl9lbNVl/OxLANuqvrpOcBpywGB4gu1M1BzWbq7zK8TkMD7PX
HOQbzsYMIcc33uuaHrRjDieTlMPRAHHmRfOQOshbxIgIyTA89doLmgprbxx3Ze6+yLbrreBi2imi
vRW6sOG0nxL9EI/2vz5Qfzv6nTKvXydDfRZl8I6YEUf6uGqr8TXMw0d9Sv7WTXbwYLyRWMb4mmWZ
xFS10guL7sYE6jy1xlPkG/exbh5Jtp9803lOF+0qj9ugEdF7DX4jWnCkG32QCqYIhqskuVUwrGnz
riWihYl+7GoPDaP2xDDiqdeSR7tCFIK/Q+zoEaWzSxjU+3asDm6UPIfCf8pNlAZNFd1E0WXRxxen
0p/bkblWVowXJByOkhR7AdGuyF8rJ75Sa3eMott97odvBfh+4DFOu4r76JHGpQl+jALNs5rPzo6+
7IheGRU9TVw2UIdRR+ldUn9+qUMU+PPhOaAvZWTo0TES/Rgng3yWi+nK4ay19mZk3FKENZ4/1lXZ
2pthLp9JnAGpgBCgOOjQOPNFg+4KMwe1n4anZj7OVfoQESQ7L75kTMKQOIKSX+sfhlp+fFXfj44H
7nBsbzPHX9rae5M9Ms/pO2JxK4UMm9+EZ+VWG89tjou7rDwk8cqCknS2LkVrv0p0DSYATxVdmGaA
EJHGtICZHh37ZHyKKvvQIGQExwlIdWx/WsZ4dML5DBTm2+izVz0wgOxj09zX+NLZ57CmHJoimpjR
ol9Nej96UZx7pzo6mHDA77b3VcjO1wMkHknz4u4AEOu9iPRbUOgohTVIXExHygxyPGuXVelbsFT/
+qq/Bq0GdXokipo1OCBUgQeww9ylzkbZUdH680YBLjyO2Eig9H+qM/wvk2oj90SvsVZfsosarbfR
xPat1vblFBz9gUyMs3wIl7dF83eWH9wyu75qSXdqZ3zEkLXKO1LCrEH7xNh5wXCaOJ+bWcOTj5u4
WD5sED+kmokCxgzRbuGj7Kp/9+Ma5m+8YJ8e0jHsN/Ic8LOi+bAiLq4nd8LMukW4lZ96bQFEEPe3
Ze84LfotaUhnih0lt8hQ2gdznR4LQoC9qov/Vst4mKr+rdN9pEzd4oMh2HnW54OknFVuHB1QVDFb
E9OMHTJ2G5vsGC8NalV32YyFOnQ+be8WjEM4VG/I8D8bdrSNVfnpz9pWcoMmyralQy9x4LbYxttM
tAh9phMSSPW4hG6WXoSwOPbzyUGYE1U/bc14+eil7XNuT0+eUo+Nbb5Wk3+Ez4XeGZaVVY0RnFZe
WtvG/opbEzsDtXuf7icNvqTu2scpdFdVaeE3tVjgZlnWft0dkKlFWkkrXhQaKFMSHRw9fXDH+AWI
1J4Q/cMMFdYPmnPuQklfxNtoKE70A3Z+1Gp3VjTzr5Txjpp2ehpdgQkjLyBnPtSdtWZaqFnlziG0
eEzEPaRZ0DkBR/oTpigEpA2O8jTRrbHfyoJyjfgo9tx5691njo3SA5Ma7mDA58HnYecpBEYCeKh+
QORIgJTa1Xnsm6vf2z9Aq3f2kF1sbzpZYbf1fR5/FW0qGr7y9MqGftrkhzenZEihlAji4IDDje4i
n2o0nHapyKdnmv5pM4NEak87OZOFI31l3ut+vKvtmHAegdQ2AUc2zXikenuXtEVS0pSjdqX69k+7
LFckKUHvV83Nq/xt1hTXFj12y+13Xq/vm2nCezqLJ1k094lrw2BkM6qi2zgpMJoABcCR4IPc7aGm
k5yo/JjU7VPpLVtoXu6dp7JXJBL2MCg+PT2Aa9YYqKD1OiR2riRxI9rkRf5eaO7nFNGPryyDsFL/
RcDqYBre0RiTTWKCxSfdJh/bOJaLXlSM8JwABWdqg3lKPkogY1zH1dXR+zLo+3JwBo0uM7dt5+Po
Qd4Yl8z3ohSdDzk9jHJi6F0BzJnQEjKMg48KGWRyALAJSuq8Fhg6SFC9++yS+K/GtminYBcM+dbw
ui/AdQeron1O4gz/G/h/9GJ7A0wVLNii4H0M0Gp0oZZnwDJct/8uyH5qe0C3cOw+YXFTX+IwJAeB
a5uMTpOd/GVTZq8BR0FRsfQBPTwEPYbAFtixuqHDQfkFvckOPmizgGfSn1OU4GXFSHBZOFfFAy+y
0e6g50gDawfc5qFtus0ydI+VSfRo0vTYhwiEJOC48/A6jNEZXND9PFJApdWdz6nheaB6bRSxUhpj
Row3Thj8LZoJ4/Hk0KXpXmK0ZvenQuu3IQ2BiMy+6kmr8y559VRyq8z8wdXaj9qzRFUUuSJrXRrj
hxt2P8ZgoRmvPocIazxYmpHXrZOczNdvc/RlFnefpNkOPyts3ofvIg1Og0cIEkkmQgFQKEzAgo3m
6p+Zv2zjHsZmjHVoCSkxKdrNQgRsa+2o0b2OcvfP4EfvgArxti2wyZ4fGx5iaNsPs2s45KjxE3pq
hyqo3plFvvBUN9M4b6a2Oi4EfNh+y3rGKIum4S2a4dxOAxlr5b+5ixczuiQjiElFxwkB0li7kAFs
GVP4sHiHjcca0gxUCAr30KKHWVHgOHNycIlm08JqixfjX+UA3Cdbh4jafC4uwohOs6vD6IBl5XZM
uqMr4LFalY+2BAqNVhibApnNJ1mRLJdtU9EX1N1rp1UHJ53PpXDaUjSykENueCOfc78f7UNQdjix
6PQ5MHO5K/yRFnO+l0Pi9wkl1Z9lApHlxMsuTGqq8oHeWmWQVuc85YSMpsrigxc7H1qP7F3WfWMf
QKNrQRbLeK36XrsL+hzkGx28dtnQkv9XaEaJtN2AMTUCjFYbUBUq97GIpB6F8ZvMSGUYUfuKFvFJ
93IQgwZWKoXxZNTTaUk8nMoWrJEQlPem8dWx6Up7BlbgjRvS0m5BKDGLitz6X6apBxPvCm7Om5cg
AVWNKYoiaFZknr2dTX3bS08pd0q2K7MIubOaRcGWFto7MJujExRPSmx9NBiLwZieMIHd+0QRTSfD
d+YcB0O9oI0Aun9Sb7BJHvUx+zHN4UuzNCy3u087EQmNXJYoBgG8vB6Mk23Zf9Mp3bQojDUKgeNE
jIXYkRX1AQZPdYjauvtNt+a1rJKT7mq7uOxWfUtKPbb5o+ySZfQelzb7if3pNRjbZ6pUgH3zrajN
oz6jkEh/zaGBZQXqKhcpu8qAZWrR/m2LakvDmuYUCTMVAfD7tUGg8EKuT0/+6bX/MWDzSfKADbe9
Dm21GSkoZzISyZg5Pli8DWysEUIvW93HQXbGWYGVaHtFdZflxX0Z4Ky4GI9zU2Pq4tDGhjGfFvtZ
T+m5BdeC7pTsgNnMjo7Wo8LrcLpEj7Vrb1wgwKoAtaxZ4N8aSNLJqW3Tt0GfmCS1z7+RGzdICQpT
1nPk51ffTv+M9QwuHs3BgCa7Lkh3t2tgcVI/ZlDAjfCe4p+SMNuZbEorih8TBrk90uAu2U1JreHV
xVMFkBClyZ0ypoPmVJfJGK4p6xMJBneX1+NaSrM0K77y0FkRJWirtyf5/umI4A3VjkltXlvq0vkW
2zjcu22HN8kS4RKJ22runadl+JPb1p/BRsEDgnUQD5fBrb+qBF51prfveoNykeX3xd42tVebLDZo
6ysjkS9giS9Umbs2ZHCGMvo9A5NlHfnRhkX0jBbfF/JJz/JkIhSFCzd5qXt6KMQJgjMcx3lnu9Vr
w5Gg9/Vbi5kY7GrIt6Q5dM9uszZ+Ifd8Iane+qlxqlkeZWxdhlbHdcR5Ky2+jkYyXWYwzZFU98Zj
0banYIouDis4NZO93tu7ORrvRzR1wxS2XAMWlNuDxBnjYWDQkal9oTRfkrJ3V6jTO7+pd3Y5btW4
nCKrOIAjvuW98d5MnHg1yabbKbSD8umUMaYDcA0giLWKKsOmC6HmBdrZcItdaqQb35/PFJGHomiO
8sFos2wG7oZoRFf4gSZ0lTpZt4Z9tgHhw+AjpQv1g6y/ElE2KZWlqpRvJCfmFHj3sRGruzCrMGRT
z11rbrPF23I0X3pi/GQZF2tC786BUp1pkRBz1b8UJ7UEgR1ZAwnCveDS3asVZg32lsHHMrs/yxgd
Cga+cej8DMLgqHw8lfBIIe15lmpoSa2HKkLjaTCRlYqDC43Lnr6RnOezPa/F4nTo0CDPxvhnGONy
IxG10qaNbzZfkCqfpQcu53DEpkV55a7WnmbAfrk02DgnB4eF6lRSc3EKmJD+q27atYEouoXwsWMG
8cwAOvj280HMRgaycBPofWtxHuFM0i34MJi0eT8V/aSoGG9lrL0l7nSVcLK0Ecrj7t7uAnjf7blb
YOixLqSml23jjcJ1bLYGp0OnwF/l3xaS33S5Fy4Sn7m9SsuviizNM4Hy1oDxaWlLu3UmYMkDdazy
mGYp7hj9nxTB06ozLrPd3YC/4zUIB5VuMTdwp+X630xfrtAWKZUaKKaw2mf6pEX0W3dVNTwZU6Mc
TjdMMVdN65OsJ1smNZDjDaQYXWRvn3+rHBe+HVeiVwlILpybcYnJl/TODF97AC4SVgUSRYsY/thD
LMQNiTkDbTDtXA/oiAt1wTzIx1U06MzuVa5ycSmiWC5yCqRRfJ9Pyc4ZR1R0b5h6eWmHuU29tlHZ
KtNlNXF21TzrftRfpFkr23oqwVIyQSPpOaLARUyhT4MUFDaJCEbTHc0m+v7RSo/1C53CaazurJR9
RMy2aLCU/XfufTnwV1CpBg2c3FWTsQqDb626pdMzaLs1youAdxfGrz3EOWi+KrjnrsiJIDdM0T4d
LBODm3/yTWzkEIgGK0BeF2kHmCTG9A7F4+E3DGYR0lf0isD0jSkQTW7a3Jh8FWysWBhhpG3zZnq2
yInk75r6T9/VJ4eCeK7Q8g/nIxPJOzlBzDDAtZqWC9h5HgF/2ZoY0nCQkwqtWrgeHV6yWYamSXqQ
5ueYA8S2izUWmKt2aX4TMxX6eI4hloPlVWb/kV2je/O6pLPeBMWpR7pbVgnm4EHYnoqkOdg+8iWk
JnQnZW9pGa9lWLQ8IUj6mi4fw2Bd88RauX13QPoHvC7igz7M5SE+dWO4Qs+OPvW3rJQq/1NV7VoW
UJPMm5LOmMz5wWzdya1j94lYdWoYfFfU7Lg2kUbu2nkvd9VgSaIL7YTw1TB7YSLBopJ7JtuaiHWH
Csm3HL2S5MgMxEf2xZ4ReirRhWCyRILbtViOBF/yaVVR/eM7Sc5GT9QMh33NTZYPD6tPCRuIY21M
9rdfjIfKNgnOAToESPBX7oUX5nOzMfDFLcmtpuQSmF9FY+AUF62ZWYyhsR96DXXakRxx6u4lU838
/NBRqJoBIG/aIH733LFy46z7TWSD7lm2Qs9h2WcTcAZcoovg0C9kgCxHvgHrnlgQodzR7Ew63YC7
LYOJe9/AzGsw3aN6VV3xHHZPfVNCvBpxsHqSp1ZyO4A5bmXOQhMU4VfA+gD6ZFkQj3p2eJ4M20xr
+X9Pk9HPSh6TNA1ljXCmLhRDLl7McUf7E2lbNrdEQ4s5G/WgrABr+Ijs7uI1xrUFFq2wdgnyDQsm
slEWBjBQS3ruMhxsgeXl+WMEgrv70wQT+Yi1SXWkUDttDdz3XkKO17krnoysp9SwDrJ7JIQwsqp4
khUUHKxwVxKYencAMPEhz7ChAB4Bu0I3vhBRIEI8t/m3PO+RhMwtOKmCD0aO/NfzmMqjAeG9s45C
eo2yR+HPyNcJMYCquTdz+SFmNbXDiCG5+A1wyQURiBgSEjmOLF6dECIHjU7XgNlNQH7KU5ANyoBk
jjtm2Myx2aDMFFwqEDtuISx/QTm7S9QEAJK6kvCThdqd4T8nWggY1gEkwISTGYncgzQ+ejYipWL4
QBUrhZJseg6kGuOnzPpAm+0kH0iNsLZYFrjRyJIvqZMlaC2jJZFQDhHZFU6I7pyuu0fiNt2oZ5y4
YAPR3+FrKxoMss266jpy9lT6sh9n/0CEgKXACdyy2/iSURjuJEpY4CX0bLyvS/vMrOg3fJfMxyj8
ZDVmyUza015YuXHJCtBjcAMA4wI6zISqdPEepFRg/cnjTtoOUhZEaQ5fOfblFhjGO6EjLADj8yVy
tEnHCEwjOq7WR8zNr3OcEyR+sZXYdSUVjhxSUT+z+2k2usgXDoxzJfLTst+KJVxbe7B0t+zXCVKc
xA4Z/vHkumeJNrLHogFKN+uU30o8WKTsxaeve5JoY/JeEQwF3qMml2X5ALA7+hxd+fQ5iPo6TuEK
rgKxYWDNykLJOIAzMCxhAXlMKxkbplgsvsNMuqYk1/Zws3P+mmfYWfbBYxInOJL/WzUS/9gHDr10
eX6GQsgxuJdgEoBjbqLoqgbYlCCPPFoN0lJwvOYOSu9ZJxwDRDg6rfUnDQBQLB9NL9vCyNpXYlY+
u2euP7AAwi7wzoprkHv33lh+/Z4oRgUH7l1znJWv0MhUkN8gsnuRefkNCeoMxnNv/xdcrS4SyYVp
neJDh6Twii4PrSW2mzfdp+lVkjnOXiN89YFsoTN1kq0ezeNbFyQno3sl+HNhCJ5sHJS1s6jf4VH5
+8Gyu+UY55/lDsl+HMp0z6parGrngrRF0OA3DpB3IhVroOGO1LcG3JC/kcXIjxRam6QGvh6BigcX
RTvaTZIHhrcEMt468qESYpkwt9m1wW7e4V5iEXiUbZbQVKtuskVlUG9GZ4INL2EDwRpBuBfvRCIS
jDusjy26Qd8D/gEO8GfJN+cbr5WwIiGZXcJSzeLiZheAG1jJBYETtv5Gy5E/DKu979NC4vMVzzAY
nINUa3IBailXbAe6GhDCeXR0nIah3PEruSl8Q9N4D/iuFTFRTJgloLn2jw9shRS9XZwHOQMmggdx
WVaY8t9tmHK81++q7l7FrHduu5NE9XBq7nsO75LjWhFSiHjUj/5GgnDDJtD8b2141LP22caTBQrm
vccSkU8IdG3F6ShxSM5T+ST5ihp7XqfvlsXurtbmbeC/zQpJnsYARPWcgChSlKYsc/G1iT0svojA
ah5/jdJiLKBmIP/hHN7PMyKIClHPibGjCIKxGwmay0B+hfO2629nfZASIteYnc5aeJ/IFmbjEyBm
1RzFXEg+HSk+1pxnRv/Ql2NSlSJLz3sl+j/eJ7W5URJhJAmRV9idcW7t6Ap0EpsVv0BFBiNYelOU
3sIu3YA63UwsaQ+CTjONIB4JVCw6A/ZF1bVra7ZfWpKAjtOWBybrUDHM79v8XsKoVqBeWX7JYe8q
yqBo2ZXU8rLu49C95gE6vqx/UFzknf0EZrBoyYtDhuT6wUrTs5sgxMl+kFAa9+rIqSG71s5C4BRk
Mp7fCSzjTmKkrzCbxrKMN5VQB0JKTjdYg7/JzNjYVzlg9LzcdoTziHxYIkpiRKQvQg27yFKROFiR
TsjZKuGCmCQfKDGH5/ObvNopI2XgrJLFEhUZWu5lGhXRNcx6ejVFsq0R2LCcZi0bqcLEZKLHKatB
onEygDlv1p0NNzpVB1lpGsM4LzZPSw+pNsx/EyN0kVchu9fnwEj15xo6iEfeAfKGfFOyV4mtOYCj
kn+Rx8KelwAmH4uOBlxzNAi4cgm5rAhprEzg4LlBerM8Z6rc+rq9rWsUfVl00lsl9A8V+8bXj25S
YYHmg/OpyVIQtirsVdUzOSubax5r4JdL1AFIbpLpbxsAIAoQ3mSbpMHyRoXH2bf4oOrzbzmx5fxZ
qnxbkY0bLl4nnJqSWxAyftdi8D3RXxBkU0E/FWNWlb677qNcLUCUc+l6DwnZGZO+o6QpHs25COsK
13LXtXuTxWqTYNYLVoy5BjGiu9UaGjysjsjIX3g/gW9K6q1hxCKJTUiIkwUFTmwrt4mN3VKdSFSQ
lNHicJc1yJqWtNRlANLN5U2WQE0Ic618J3mOnHpMKNcYUUlooFi8/ffMhqelgn9BmsbxXXsgh6Ec
u92LxGJ2sHxJPXz9vZhxYkYLa5ToEkafXW8dfj/F7C+SuvShOpDiZGX6JycfdAbG7qzU/49NknOq
yN4ZnbuXYDRRsXcsuB4PL3ncgYZD/BSs4ebihGGJJD7qduoF7XUqtqE76Rp3UG5VjeRmpH5vW+nO
20mvACIHZIAcjnIO+MWylk9oyEb50EZIqvn3byCk8cxZIAndUtsvQVgiEonDHqouOBlMwYvkKL4f
H9PF34cmMbtRZCHha2NpBwnoZpfggz2fKEWBMzxCOTlI5iwLO5zopnDeonXLLtLNTZCMt7TtRBDz
xvBFsIkPbvpuWu1G4mqueyfJLrP6LXC1H8/TEfvVhn3LR82ipOqFJ0m/pBU0NR27BfUsoMfQFRkL
iubVU9wQRxodp54sRrzGK7XnRVNMFfP+2vvhK6pWV2gg+WoBKrJCkBDKRgjJs1FhBVSiOwdt9w+l
MWLIzPneB6O66zEKgguR8uZw8fXiXMfZguzejBB3kGpvvsFzGqsZUVa/c+77ZgFCX1Tk1S645cxB
YTssUHNbLCOnsPY+aT/pVKoeMWyG2FWEeUoiWb2NRnPLo/CcKYumfoA8rhj/5LgqICMW5Rh/Jh8V
LnsoRy7Nfdzk7TlSUKISrzrF3gSDoUCIa94puHiMF4uYz9Q1nh5Ohb5v7qtyUYdMNkwxoYjZuj7l
g9sut1lwYEurmpWemGjkj0RpEy196isx7BVXmepvnmsZAPpya3s/nOZ7RuK5dcqJP6MJNXwIj13w
D7JYtyLN0MHX1X9KrThNBJwSpJWGnsGqSpbHSkNJeywBrtc/DebSALRI4Ss6gQgkdCjKOhRAs1N+
WjbEHFebAXPakePsVJvtAFVjtlRrvFeSzo9Zw7MFl/7gBwB/ewV+L6tvdQgsRzLW3sWeE92+Vwy8
gUaazmtjgHavR86J0jF/1AgFpWrw0qtz39k5xjRu/UX7SCpUmrWx7RCURUPVhhICKPm8eGy5aP4c
O9pKUzxhl+EkYNvicud4wCCYTIVoNKAH4jEIrzPgZou+THtNR2Zn1AjpbfecV81L7xcvC24aa0QX
z2PAQ1aNTiHe+Y+hUJNSOurowql36DzPRup85GX5pxiDfK2awkV1lV5pOe/K/5F0JluNK1kU/SKt
pQg1IU1xb2NsA6abaCUJqb5XqPv62no1KSpfkiBLoWjuPWefLnoHSUQGbToKqmWJtfOwn2Hnusc6
P6RW8jVZ3p94Ab9mPtURN076YwwmjrMkqG/yCF9DDVkrFMZVSyioaZx324lFDEcq1UOJYt8GHLMW
VfVZz+kb5JsvWhZPJPxRUTGrP4aXv5ljKPH7jLe0zq5lSvMib//4EzhCYVLUdPz4PmQwOiIz5hQt
ZXSLjJw2dMGTTHu7e+hQvIeIVaFgjuc0N29Zz6oRi4qlcQC/Dk3GHv2McTZCBWsgaLXmcz+zTajK
7CWo/EeCsMDKmPmz2ZFkFzVVdZRS3Bo7CdkjouXpddkcO4dsw7xuL1kvXsoYk28qUw5EQLZnba1m
z07Z6nnnQMhrbuTRabbQrCUdAFjotHMHytylUN9EHZmGaO7f4UyIt2CkQjuk1PYoHH0XnnuSYUum
1wiFwKjsf+A3OG3JXuOj6ehlBo44xgX9sLR2UKJ4gLYSb03YGn3L2bKYTOETRDw/FZnBQzGjguph
y1MUf24MKtnKGF9HyxvY5c23Us/vU25QOsb/9+AUnAHajkjMOqy2vT/95L46xVOBJcVH4R0hwfC8
+dHXjsBAZVIW7CG4+dF3mHY3Obi3Ws+oQZeMs9KqEc/FiO5nQTD0GCUo94ospHCQm8eicumVae3n
l8EmmU2VmHhym3Wa3B7KaAMI5qr2iSfCufwyRqXJTO6po57yi4F0B1rsxLEEudaVYPJmNcJrQCki
nDWmE/Kzq9jZRTOGgCIPsm2GFAxBN+M29U18ao76qRrSFQxJkok/Tag/UVaudR3EW7NS48K4cE+W
Bh/EbQW+BtyMndxvWtOzbeD8daHzJAzzgzzEFNSVgR5++JFFeMevfoysCD4vjfc6Mjmjm2S2t5Z/
AC/jwy4vjnXZEkairHMbjgWldA71wBbA52j51bhwQBLM3g/4X8ikyZA2GBFl2TmbqaWT9WYCzls3
dQvU3hcpIvw5OU6VYy9lhBkDjdD0wmEt4dbwHywx6X2eGFc1wnxDnpiJksE8mqR3mqyjrCZG+QBl
BXN65JwWOWluk/44lgGLPW55V7FTz82B2qQ1K5bSPrcsnMd+99EoYoxk3JOA3lFe8xOQJ5G2p1tO
lx1rqtV9G9iQ161OORqWpSG2oeqHt2b2NTsuEwJdPLzK2op3ymbC40gBpnsAEbCbWrcomDA0O0qi
sszHCZ8FnV7sNL03Lt67MjoYxpjSTFLWtJpiK73kbUn8hB24ATAWvNgo5y2WVqLnxteZ1B+Qrj1M
NQF2x55rjSkDQQJifo8bbiQIGNqG9OTYio9OkYx713F8RKoxQhkofGQDrHwvpDVtT21Oxa5Okkcf
ZDdMArwf68oWX2kjgTK3vrNrYPFS1NMzRT/DPNo6HmnPyei1M8vuEJumtRNROUO9SZx1VpC/GlMa
PczVslVPDP9RajkEK6cteBf8nJ0UFa3mUQ1JVaGEGKJTFKSEo9d5uacRSXMtkwVsV7cMXiMlEta1
TGJsII/h2KRWjRykNr9zVbnPldOGH73tzt++ZbrrOQNnVUiHU2Hax3s59WiLqsI1v2M3Df9UIGn2
LtZHEgaMQn4D2gYxlEyAot0Me9BIWA0UJsskqQhtr9XKDqyiTQZTMKO22ta4q9krhX56zZ0JLMbQ
L+Y8J6sGMgMnCwlokZdhQOqpR4c9zOW/UgIdy5O8vtrOwFMbA9Jyaob0GadT/dx3NmYP20/GW48e
FIVS7L6N2mg/JqrFl1LGVPy1Yf3pepbW2sKY7o1oRkQIcnxwUWmxE+q3vmzzmzfp+W/ZhSCwgjZw
2ZU64YHoPnaWetIsATYtQW4YMj3YH9HeEnCF3LH4qUdBi2OyoB1lKILtyYK/3vTJs2jx9BsQcFZx
hG68H+YnEmfafyRepcC2HSPUq24w8Jh1Ln5rJ/IGuRljqUgeTSd2fI5gsJN3BfJ2KM19kQu9oVeM
1sXtOfe76J/hl9cTGuxaM2+ltUFMWhBgNO96nV6mUf5KAitXhALGz33lYg8ZC+uX8NCRvpumJD3m
2Vp6Um3kEH/ZMGwWThgol3RhoaCXYFdtEpHgZZ2intRr9gcVykYauEFPRjT5N1m004rISW5a9aDS
RK5HuzQgifrT09B+Do37Lrp/PBS8gs96QDrTDgtH0sEhx7J8qtvfKQOOOETPSjfhRXLuIs+WAyWB
4dRgx5Hw8kVThCeQvEKyuRDzn5PEuQHTWo9N3j1Ig0Y2e7xKpO/C1UBPR5/q2ge/F3v4eyuooPn2
tWBh3wjbPHT0TGBkJ2CvGII/ufNS46/fT5G75qQ+9kzyXCfD5cFjyU/kdDAyY2sjHROgU/ipVAmg
t97DpoDVNx1tetONUx3Mjni1Xj1W06+FjKKlWuEDSux52SlRfqhmfgv1tPFsch6A2ObFW8++ke5F
v+BSiKipuXuOQ2RvS4YJgIAQ9gHl3Yc+xn9WErAzp4u2/IHUh/84XaBWSw6HyZsEwe0FyINscMRq
ZdiUYUuaRgoT4GeMqxJI6hgTTMOhW8PjTS0LiCW1Y7feTLAe2cOH2zxZ0O6luifpRYTTGw9JwRpC
ROltTdlvpG0eR0WaMUON1K7dcmXCil8iIhPs8L5AYLgGzyBXzE7VrYQH6BhEopSgBqzunyxoT1Xq
z2Lw4VD6VohpQwj64+zGHLaDFT8CBQL9h37Th+6H6zbPRBTBE7UekcatFlalyDrE6zEsq+GHqxsp
F/KlkeQsOcxcpKBAzHqYo2jTuslmuYPLn/+TX+NFgH7a8EeLYpEZfS8/M4AkUeCjckBAN3Sxjf69
1fNWBxQ4walopGQcdllurU0eWh8FDMuEO9d399HCJGlBgfCnrYEBxY7hWrBFH7ikCBKQyDEOzSbW
Af9mpPWajOG1HdLryLHLmW9ZFp78CKKxYxN3jFJzOgJ5pSMLzJGDivVqs0Bmw0QsDfvRqt5PQ/wq
S+eQO95rbvavCq1okfkfU0g5FIQ3Wc5eAxi4rQFQhy+JBOph+xV1SZvXtxnqYxjB36rHv7Kc72wC
sm3cJP4K4sxOiWDrQ5/IkiM8GmIEAK/pHqEdBgp9MWB69L33iOvkDL6E6i+VUqh3tn4riIMvO95o
YIas/W94dfdgNb/tSD9180RAQ1+TDAIzQgfBOufxLN8dp5eBOZFZ+kQw78YmXCdFGz5G4aYd6h/T
S6BbjWihZyz/EjVLx527s4tZReyEe9f727mvRA1flc5uiaNfJfE73Gqp7Y1w0te6zH848K5aMd/Y
asOKFnDO4Asvj0SWOz9eGiD1dxlXqDkmRI9wBzHe5cmxsKtngj93jovhx/TQNRW70aNd5B7Gxvq7
PKKEl0lSlgxQpQ+m2msLbejMGai7UVFg/W8/EDuu2HOcbRJcZPrRVOAf04pkDkkTiR3iUBIgShou
92Uhxy4kSEbqoLorI6Mi+oXROVMp65eSaWzd+Xwl1DgBHzysv3MH2gH7ME4rD04FysToaPsBruSa
m97aO4wcn9ux/HlJeK0INxrAFRCci1sFcgyvqa/hZ9Ypj6NDCYDKufs2reoTb1xnTU/g9j+MdILT
g+MvOISi/WCJ4E1LiUkY6TR3W3C5J+7XMgO4JfBvLAf/vU9l8ZhGzxTQt52wNmGX7rh4FzkzXxib
VAiPnEbbJ7sX5+WD8J+nrtnwRTWKUMCZkQqVsUJb3JEhbrw4cUNZvQ1hZAyouBrrDhQZtmxzAVsE
cgVGFqDJjdIAW3w7e7eCz+VDWxbHAKXjJTCHmIhxIDCSX2KwKbzxdeiM5Xe2gQNLlcqvSih28x9s
JB/vRWB+FFaNeV/SfBI5+NITAu7q4mIB+M3D5m9CKojK/tnzuGNkNkmb4Te7p0BZ+SeTyt8y83Ux
mCL8ePaT+Tikxj5R1R/+Ft/Sgb9dzFUZIFerQzQk+xvv2plCMlBydqZm/si3LFZbmyS/ooHW5lwz
y1m3LI3LaxK349HFGmYy9CFw828Kh+S71F+lzvQVRfxMyq6ziKfHfmw37QTEgpAiJNl86Tlpr8qe
Lm1SjI9AVb10XCnwTEta8PKzuuTT4ZjKAJo3Xd4dJGsvNm16scHZrb4jvLy2OjNWGjNHy9heFTja
dVAOV1xBT3GvyUGqt0Po3x27gghMvmPXyBGBWLOEJ5jBMnVzLj3KcbhHU3psaENQ+35HH+MHfGNq
EL292IGXt3pC59Akn33+u0SyAZFdefzXZoLE1N6HlHkzH+5m8xFzv7khS6TZKEzQLzCNgFAubFnG
rlu/xjXmRjQJ7NcTx9w0FpEOfDNPvWGEmDnHQf3r4RvpWCN4EdMJt11g7oFq2w0BsD1LcfaPCXF5
KL1ZLc86kXLlZf9YWJbLzCj9YXDeEKzEOiA2achcnxyXuSXQSO8plc0sG9KvcMH+Wtm3D9EtYHFw
kna1XE87Ue6E0Mo16TDZ9shHiu5Tu2pxrcpWrSM+pF3nhGI8lgKQEIVYI7+57S9ANhZIwC42oYC2
96TG4cuHJ8f8Qu/0yg0cuaDBSw8pRNzAatfLE9eiIxIW+wCfmBsGAOfBVx9Rzy0kUQdZRj3QFGwR
EzN9MkqdBpyL8+uG96F2idpALUVjQ/zjf03USks8SZgaADOPy3f6coY5Bs6W7cKYiw3Ybfykcn5X
QLdppiyP678nzONa3llu1ShuyzIvs28uQPm/dkJqUP13SJcE9HTDd7D55Ycsr9ryeMlR4oj/X/CH
w1NpTd7VG+tLzwKeu3cvNPeeeJaSNnOx9fjEDRAgx+rOs0s8AveL7R4GBojcH8snDqor9vtjRtFF
wUVLAfPKZajFrQGCCg3CNO+RmT9IE1ObLWhLE/eFLZqgzu0y2eukXy3jcLk07lMfkWCQhlsuISaP
irvEB8ghmmSgSZdPvNzanlHtAhadIzreoDljh01CIPYi/v1vTHE7WOPpOFMVZuhymdY802VCtK/J
AAy7NTs8QSg6rxZ3hlswB6g+/R1fCvfeOcaaUc8v9pedPpan5Z+4PgXuHhWPX7cbwSiK2MkijeAS
eSj/f1AZlX5WrxHeK06wjU5oG0eLGBYAogqecusdUXtE3miJz9TqvCMvvUNGcWCGh7lGSOohu2TV
N19zZlidvZbC4Z2ETyGX9HV84raMdpHwHu2036B4e2NyWj6yZTBzdrec3Xmbxq8O4lvcpSeE+bCd
46sJg3+wLNSndG3ZOyzTUyBzYuaoztbuOZ7BbDCjcANZ1gR9Rt8u/5sMqsHEHMdTZ9JbpoGhmylM
t2CYlrIrcSRzeg1roiOnEn87K6rGo5/M54Tp1kwCYzuxFcB+qGli4mAiFpGklWhdW82pNZqz1UNd
I0xtAV60DO8upoWVBNcFz85dZaiZqYPJ9oWT02V5EpyHHF4FJGpwjzlXeN0ywnmhI4UoNFWPAZX9
ZUb2OuvWVwNL1baqc3yTAYoEk3+0HRAcz1NyjdxlTHzTszqBw1hRtdvx6vvM7D031hdBufJz0DWW
Da54+GI66d157weutcyUbRC+N9PE/XIIwq2mS6Vjf20WxqoX6lhEuPWAy70FPWGT1RCVb11Vx096
Gss/M+QxYsJVS08NYgTF9OB9oHiEZXoXztHJt+LnwO5/lgmhxxzCme1OKR752LTFc/Xph4pyYyMp
3OcdyVRDR85vdHTTiGnEppUS9Y/E2bNyjADnWrs6y7T9tX2r2XhmSZIlzSvqbpLyjuNtvLJDk6DA
yeU9D90wJiAzNfpJm21EF6YngVw8cxNwna2io6DIrkC4+SC9/kDf+g185h/KPRySkLBRnUwoTSzB
qvm7QtFsTDFwYWgZK5vs8h/2cDTHFYclj4JnBiLIKB4pxb4vGz5UFe+WYR0KmsfLvx8TrPIltj4g
7RSx9g0F+MNosZMXof6Wwj8K1zqbkbyWfkdiPVwvAK2CvVHaRBcS4YJVlvgkIps47k1LPIxt7oH6
sA4ErhMAzASLhNOjAeZcZPCjfQxornqepqUqR0ML3RvA33WxlAawsVkelCQBbSp3yZgFCELsh1e8
ijJeZ2V04yeY/OrY1zykZL3cJ0Gkbg/4qhtOg2e+aTIaeC6IpbKtxy4QOwNgD9jjcsTNF677ZsLJ
Gi9GDE7fMaWt5zoHz5UZxh2uzt86F+gO2uJELQd7aR7T0x/31LB2mSYFIqvqV+1G726dQCHwT7Tt
v7KiBhykD1HVa9D++d3P+D/UGT4LRQFJ9M05UGCz2vZKhte9tuZrghml6sWl0JAZQM0rjvBAbLBx
E/zh6QvFnqtLOcsv7WhmQKX5upbWRY3ZutE2sTWOBYZzdjmnEdF+mFDxPywTPDFCJDLZBB8B6FAp
BbwOHVGJqjcunXWFvijryVEaXdq8jHpQCfpnVF3FjJ9/9tq/mV2EMAbA4qK0BUusB+cZ4mWEqTFJ
bXB3YRX8w2QVPILLv1sATIbOpc/ik8UX3DD+HVOzOw9dtXGwz3nWBLhAH3wIaZ5ygpMpndeli1MF
TO9luK+CBNF4ZT+X3K1E9yW2m/biNwwo1O+UPCPiDEuLUqv6U6jgw3PzP5OZXyn1bRfcaVxhQ0N0
xmRnBu+jnp67dpHBpPopKNkKlbVPLrQrO+TrBNdIfPm1cG+9SS0mnDukKXbLmb+9GCO+2lQYIetj
xE4OCFVXHERR3VxOiqKtYdwUvKJFdtLRMJ4CI37OavXPTftd7i+wgWCk0gqN34yD++zoQ5ypXULI
FC0x/ygz8x5aIzng6mvy83fw84+qy8F9IPE3ov3Q4pDtbZNzb5RzbYZHfg5aosYQ0Jxxc+n8SKNr
4zbek09EE8tTNjyI2T57uLNnWv26BDVGJ4FTy1uASI0G0tZp4v3y96L3TmFJvIyhBAJ6NE1ZXyTA
qKeDMPWpjeQ3Jv5fz3KaG2fEQy5RmPqNfrdz++wKbnFp4hAakXbUMI5NiMM8ZK3EDlvTJXadY8wr
HFfw4SZoDHlqXeKu5cBAjs3TSMXjyWlUxS7E6/EXI3uyTHG3Yf8/jNZgIFxjm2m27t82JXZEefKv
7+VXHSqyanpBzb7RbxFqLDiT7U459pOywFY7bWzeUKgMJzQCiuqSuAGU+dNO1TUgq8/wGKIOwSqZ
osdU+meKXGdLTW9eGU4dFXNKX5Hl/cttOx03FCmNr9EKFVHgQeq9R/CMDDmvAtc91fCnYuomCZsm
AlmoFvGKpT1ji3qcGytmT3Q4Y7QbGMuEA1yUveTJ8CI75dvU+Ru7n9eDriXiT+J9FiZgYa9xuu98
7mZuAjcuImJyBBq8Sh8Sb0auyma7k1Aba0dydZ3/Qvn1LmyLYBHtf1juwmLkIS9AhrAur7OUZ0ro
2xJfk20T8ZZJWH4e244TLCwCENpFjTz2ZGF3dYt5qA3vBQ0g6Bz6aayDjghZP81AekU/qVVwtJiQ
H9BvMr14O06dBKgeAISE9R4j5GwIDgwjHynsxKaWKBJhoSHiRFeY1Cft2kPVzxnL4n7QGuofcAk6
HrLnFgML69p3Z5nUWMYlw8EsBApq5GIr37CI6K3ojhBvAK8CViLShHDoDsWkcB4G1bTzyj5wV/Uc
mqvey9N0lzV09V/Dtp6Q01afjaFBYjso/7QxjWwKkn4mXDw3KhpFSuHeaF3PvQVZZp4xWM3jmUh5
OMjGjMq17jkUOChCIsyoJltFI3bqeuNXiSk468O8yDFWV9vK1mO+DdKkQ1DbtPtBF9ZOQa95R0Fe
/RFLy2Yd2zO7pm4SGwoYG59VEKmBAO4AdP/uCg8LTmvZKKrJOOBtw52IhkFX01+Kd+oxksGwbZG/
HmCmzQ9hF7lnGbW/beZ8a5uGWjvhjOkN6DGQ4pZWFJvMoUTg6Yrxzcob91z5CIHoH/TrAb4ezFCv
ZNBGKRGHGxxPzdoEbXkIvHBAMzDH8tvXvmjBe7r+FvWMd1GehYDVFKQmeX2AkU/F/TpvyN/hjSaW
rW/Yo6GLhsnG7Bh5KSbFFGtZ4HsB0DU3ekw4uG3soczXLsDPtYk69Db1CYCANKRxQgbz2zRp3rAy
kdeCVikLfvQLWp8M02GqYcCGOeqbqNg0IKvhIbAfowQLvXZAdD3SpTfCwFnPtU9ScbQWOZ6wzpER
NRtii5RHJswUx93aMSxUpkNoX2oF5zsOKCAIL6Til8Te5zS6aAYsI3lEMYMu3NcBi1q/pO2izQ5i
gmo5m7Cp92KDsVeHcg3EtX7oq+iXaGq6LraH1XIAjtMMhfiRfV69lIu4ZqRGezJCA8cJuiUL+yL5
wZnbMVcqAvzcmFej811/VTmR9WvPmY+4hzUQIjpdedNvDmHtIb8DbrEqCpj3rFmaZJFM2G9c/sz6
woxfzkl+rQLii0jl8F7JQPPWQ21J0FUDDjOji59KWyWUcYqoRuMiYTMr6X/Vad2/MKKxuc5Ju9de
phhMpSLMTc0tpU0r/7F8KFAN6ccPVD4RedJlUtF2RuiwNJv6GnG93QFpjPrmQ6LXumZ2IzWY9W5+
sSYxbor+aTZv9O8o4yg7BZHQkT80Dd6XAexMgpEEYGOR1J7x+XaWmWMnzkt5TSqXPkgJKoc6gPvu
BSHvjjO2AT2GpqZt0MesSAJhwEMa/iDn4exXIwEhPA7rEtLaeq24qw+TnSUvzjyNXxKC+l8/i3hf
IwL1nEB3+PgMwj1lOmIsGkV8aPsyOyRxPO5rxy42Ih7QhBtB+yetKVA2FpKjdOBYHzdxfAlbOoIN
Sxz8GKd7nKcoRSNaJpP9Itywg4A6wpQelqKLWSfxi2mI7lQysKFAzPO5ijOXzTK0pdpr/0oYPmrM
KzLV+qgcsLS5i2+IOip7QvncOPTUR0f5/ZMfR1G/yxK3KlZh1cJ6HhuTZgif+Z9RijhYB8oj/WgE
ObmFJ+o/G6Lxfss2ye/m1O0DOVM+nyMq9LLbBHkGGz4yknJt1r0J+qJONPAbk8IDx/pzOyLZYs+0
AAfJK8FNqxv/rvF+SFSNraQcPWhNsAWL9F+jH6Yv3ekAdLWQoO1SQgvpsGzKvK8QE2LhdELh7Ji2
xgupXNaTaBXtEJKZOFVoSjn2DJ3Bbb6aKBj2kzULPGsVLcnYCU+ZECZ1JDGS+YPBa5W1Y/8YRQXa
g8lfloV+soNNUSNTBmiv9jTAoXdXHs82T+neTwk2dTdUJmfBBBnFoDi7Ry5a+Ab0jTP74ymi43QZ
B43vpym6dQfsYOcomnO2riscAhhgtR6dSwH5YdsXI94jR5Db6hB/Vaa6+UumB+3mMkOJnJP8E5Nx
RdFlod33frEbOknNhpPZehhcm92x+4NWtsOo3tjYPGobA0v+3xbQu2VGSq8npeQgTHugUxK6Nf7T
qjr99zuIh0ehXUEBdg2/OJVJHnNMyCwq3y3MCzR2WyPidxBUEd8se0p+Ep4L3Oyirz5qJ+/3ZhP3
R+Uv8ydZvE/mEP/pbFXSJ3Tx0s9ReTGYSaidyZjzpoqmAz2C+KnqZnWORTs9J42k/jNztN3MVC+g
ClSteEM6R4MxL+DoaGe4g5hOTrBYpyO4xgi49GjQPEXA7lr9fJG+E1F3ydlf+RbNU0FWKZ07W5zV
DMbH6Cx3lyaTd/VLIznLshU7SZt/LXm/VkQjYeadUUmGMZsd1wzRlHrEjPsaYWhoy5akX5R6bJAC
+qd5ZhzSzMLnXeM77Q2kReMMbe4/chDx2SX1qkW2a6LuYXxDkbFZkdO66shxyejP/scPWrZKyuL8
39uZuxWxnW/dvAIcHUcqh/tKk94H8EFDg36acB3UJCkkwUiEMblspOX5ZujtG8IM6e9N86nVRNSU
LQIsigV63Q0UCxDuQSBq4ccnHPH2kePAJbZZWWfbJs6CHAUEQg7EjNGKILSLZt+agrSdwP1DKDrV
vgoigpdAtfUk5Dh2QKCfsz4nVQ1VQ+2n/ba2qIo3PPzTUKvx3KahoCLoTc9sfPOt8vpwS4A6+vbl
L4JFMjW7ZvmB2tHZO32Dk4gXaTU4s/zglXXXpvTjg1GP5lM5xO02Is15PUjbI8ESyZlVlnQqFCly
SDF6pDxTkjXfUdqmr6nsw8+gJaXNCbE7e0lkMWUI/xQ1cf3mOsgbjURCeKNkBzhGGvsU5+/Kp/WL
QXgiud5YSloMz/HF7FV/6lTjYTNistoLMcHzogJI+1+n8UYr24Au7ZXFCwIrVEJFyY61yvpdrN3P
BQeM9GQX0iSNSSS2Ku/JVd3HxDb2YYYBU9oNXnob/NJY3vxC7d1Fy2cZf/rGpWYWs9CUox0/+YmO
NlFif5pB+lXWYGaELj48AUQPwdqrMUNfSjuK/UkGRcV8pJ7/nDnpe1erLzjmx9Yuzp2IL6SgvxWc
kxu+Di7rt5N2ayGHF54q/6gkBYYkIR3nJ2UhEgz69FpId89HPXJ+pykb0baK293cm0QS+NVutMNr
nrBye3aNdV3fWz/hxDaBG4qi4J5ORFY0EOKTcHyzy+jbzbxXMXffC0ZazNGu6y3EmApXmT4gobm4
Q/Fc0AYG0ATNMb3PZvi4FEqCEB46ajPUDLdg9j+ydjhD5X6c64DBPD64un5azOKlXSwid71FjEQW
bh++p2FzXJICGtgXmHWJQIDC5jbNS5HUT2FQPnqt9zgFAUbYFnc/OS5+CbsK3fGDVGwuHJKCu+gw
SUTt/Bg0WetO0OggazPoo30c4qpDh7FKTKrCxvRSO9Vv6pSvbCYwKPnjo1FYN9lU9PWD83KXxjC/
CuYLvMoa8kR3ckmdmNr6TBtyH+jmp/VIPOvT6hgHEmY17hs4mjnpxZqC95g4aD8rfea1vCBc+jMy
EUWVyZoSPTNphbR7o++kL0+68ninbBYQf94v8Psskc9ZaxxEZx8cOaPIIzXATl6g/OzGgeBU7Q6I
fPSLCYags7GhL2BL0l9BR8LQnsA8tKgRDe1f8kodCUK5BRPFGLhN+Nx5sSMKW0JiviaNHFTQeDOT
8K8jF5tk/dFV4cFPur3oQHSXHva8Athfw/sbV5xOHTe6diQmOl1waR13ZdQJahhv29TRcSyFCe0X
hkXs3KPSAqvdv8PWIdO6P/uLPFC7l9KSL6imYSBSI2fGSSncZzePTJYlpcQp2H2iDl2awBYmDICj
5koRSkXv+WpFyVtXDF/JEhBWhrcxj76GrrtYrvrEKnRsGgyGpbh3qd4a0jmCsmSzWL0mBNxWBI6z
6hEaqTfLh2FS2WniDxAAfqOR34RNsvNC/Nimce5Q5Q/hcJtLa2OVzc5DjThaeh904qlpHM4OPdXF
HJTfapLu51hnzwy995SNEvw+Xk0yNaS7mzkuhY1zHuJs503TIer9ixnQOg6Ha+BO16EEMsX32zIn
nQb1BXx3A6WIPfIpCauDQMwi3tq/nkxeJ59c4yGyrhmyaFZSZAIFF5GQXmdPkJqWFDWztvd1YdCY
R2m+3ASml2xdl9GLQGMKmtLaLAm5wgS2F+U/Jv4mhYvILb/qPmK/rz+bUvxDpvHPrjvu8nQhbwix
WklNKQewDMnSevEqjpXFEmKYmLSkjL2WhMeRJFs0DNu6fqdxd+niirXH3shi+MZbs2UpaR+4ncNL
wjt+qPPie+aGlqm5ixv131X1IicYnhQzlyGPnwvxV6rw/VMPVqXxpQ0sd6SJ9oTr0K3fRu607xQH
YVGQtCPkvVECawaI7mL+jtEaPuC+3UyeiRtYdSwS4onOKvq/9JcROCCXXkAYFgklKnsxlzjKtt65
7kC8IQ+D67KLESy+u8tlQ4QHNpBSky9h2cqDmwAruDPxuaDgqg59A33LRShD0IVHN4bBsZ7b6S1I
YnETzeDhZ6T+sGCvs+riWWo3VWN/D7LyPZbiTRYmrirsCA1yRVHxKgGDcKf4li4CBq9Gpe5l3mNX
0KALWgqzQ64/PHR7rZKFtbfKvPyx3UndZg8FAgdCSSCxqG9Ra7av0qDgtLGDwB0RXcTDb04I15Zf
maOfQbsRWT7Wa5ezTtGEw2tJ9wXucQL5s6ml+5h3qtwMpQVvojbnDfGRFWFCk9grb5IHRRITZRA6
in6DzjO2vXpfx1a9K+1K7twmhNrTOupALSXckxUd7icUCLswUC66QYd+r5kmB8Kx8m3iustqP6Ro
DUuaQOiw30KvHXZdzHZ/1HUOEWYkC72V7kbRAn6JGr9d+X6aLl2pfCvjLthNqY3kJqmbJdn7r+fS
JrBTBz8UsJbdUhF8sX2j3yS6S5iL4x/2odjpoj55FQ5ZBg817gAgYBaa64Yd2pfZUMwynFqvlbLY
fbt0jGNFJBxn255ID9vLrTUNgxDNehHK99bNIEOxTuykWm7cxNOqe1xzqegNuBHGtIoWtVubkV4Y
VoM6YkQnATGUHGTG3GhOXQ5XYJU2AeD6wI8yZx8bnr2fMjzNnfTa45jiZhiCWW61JxfastEdJzvN
XuElNajwGxROamjEmwWlisBxjHb06hTl1iq9J3w8E/tRFIwPpn4nrliynrZ2vaRbayvFN7mvKntV
TPuEvifvSz2d40BTBvShlFOmrv6ixJjJsaJbimOgmD1MD8be74L/RG9grNrkUw+INxL6TPUhcNMj
skOE/4TnuSBXm+cmek+M+QkbFUPka/LGnUP8KhvNVTWdEfo/LKXCXFFKpk0fvrjFuDYw/TSaJG2U
IhHgNkOuuGD+pCz0tOOmK69jh+f+fyydx5KkShJFvwgztNhWai1K1wYriYaAQH/9nOg3qxl73V2V
kEHg4X7vucTcw9EpnBeDlO2RrnhbvNoJsZYHcgvTkAOdTaYgscXpAD6NaObiW06Ps/09cO0uKW8E
NyzgOqx0fJoDhkmN7FR+TepuC2Idaj4Cn5FIow56aUv8IHepc7+C+FYbhP2cOK7jNue9Tww3qb5a
/eMmiGT+/Qdnfm24PTW315xTtESv3OVcf6FpTSjTPqjfrDqmsfStrnuakX/R++d2TQYkuX8p6TX/
vCweVX/YTq5MttXP48Ia09iMrf2gLqJM8nNN59s3g3UTZSAlnDU3kR+LAEJdIZNVt70aMtjhg94R
to4856XQ/7hpgRBA4u+o7h4qDJOVPPIvAdQtksFdc40+cYNcsFoLOmR+VA+uduIiCg31YR8tjU5d
Erec76bh4FNXvVoUSbLj77nWhbvCveQPA6VNxEUA+X1CjsFlYxmNaLTqBB5Nj+qbZnlx6xxwYJpB
c7bbjDVNEOONNaeELaxMpVWIsy/OGEv+WkGhz//oZBCpaYgtmgVLiAUBSo/vBsL+gq9Njr9TjKEB
7bv6EdzaJPtKKUG6nFqZqoaGDXsKuVgpcsSLNvMZOx4d/p67VR+Gss2Y32eCRHWfdBaAR8YzSgqb
sEgymnUCTAkaNAf0Snqw5StWXxkb9EZ9gwWWMRcxa8AeMcNB5R+kEY9cCP99BtvNuSem1uDM3IgA
cw0/hGSo/+6oG09v6mu2JzjDHkgF/Y/7XMYTykCHcuQc+mzP2jyyMqEn4jhKeMRZInxurpLNSjWf
l/8tXtP7Dtm8+CO+TVYYS0jdXb4b9Uu5WFYXf5Nni6WRGS5fA1ZSdwSlAhCEf4WLo+9eZhMZxJoq
EyEhIrPuRRuLI0/b/38cVoaHxgzoIt8wX+zVuudRMZq/NMxuFjhcWV3arKCfQi1Hb2lKV2pf6Tp7
r25HA4rVEbxj6o3w+5PalXyKH4IR+S/pmD1Dp970Nse76YtPHvW0evhnsvG3bv/KAJDj2d0Jrc1/
q07dWvV8cNFcfml+8Jf00F+pC48MA8EhtiEiBMlKNfp6pdb/rB8yzVNM5LVdmj9Rs53Kpr5p9EK3
Nvvi1BOoqmnhcjJCtNgcDknP6766ecYt47R/TDR3pQw2uVbt1M6hC5xPKkERwY7BQBBqSLNX8yH1
F/W0/eSkvMYUu+IPV14SoN+YIch2xzzBG13X1y6PeZaZsnYVM/TyKNruNYyorNnQglYj4wcpiU+A
YxrJTS20Dy9pb5MIXgJPHpqwXdlt8Dzb9aEMtbNGdG46D38ja2AuC7xrVXD3JQtct9ptw+2eu24p
yTtBqky/SvZn2Y7ENXefHeIexv3k8jbiMyzNN0djIttXL9h7vmUQENFqtUu1zI15oOE5EZCTbQlQ
XDWSsz5XbDgtFrTiGLnmtbfEWcMIQZTZyeKwNoj52tjBNavNlextSN76ZZTiFnI+fSD/8UBk5wqF
Ml4whsn/VgDJALY17NX9MwkYrogJqpvuubIZVoIR2EDh8FTjFVNMWC2TxHUfon4uGPUzxSPlhhE4
qA2NJLqa3Dt6FZ9+Yl2i2PtKfPmBeW0l2D/wy52iCP2xDVrlQRb4/ejR3WM7piMr9haTNyNP0cMU
RzPPiQSRax3HB08nc4c5tGw003xTA9BiR7obElY3Thpv9NhSKBekctJ78tqI9CYWi1GJI/OtS5/6
e9k4K3KPmaThjLIqeejqijZIwJyZb78YgjVWSczPIHaFv7EK7K2AszISBmhkvwTS2hU+4582iMhe
hh0Tmk9hgJCqzjiMoNLi5RFfRWYxcRTNU9gAgbRziKOem1eEuzrcyOkxkNpvillpScQ2+3WtmpYx
ydDUkEk6HsTYbKYUvXJp+59hTmrrMBTfGr4h9dcmkjaowVaJVtNkLtaS818LeiQazDNknW3rI/ib
cv2WUmvQWtCWzaQdgdQT92S9lhBMas1+SiW66YGBGmNIHZ8b2qSd0aP0caY3j3Dlf1fu9stU6FeE
2ptWPZ91dIxIG8WC2y/Vrw8NwOTgr+o8ffYSJKGTfDLiFNIvqyNxGfam6SVEHNzV2g9hVuQvoG3t
rDerD9dVJ3dgzzC8EVOqNy42IVwfNS84gLwSoqPlFE+Tr72GRbGKffUxgv2EbQtoUbxxwnozSgqC
kMdNXVBmahe7Tc+GF20Qvp09ppxOAOPTK69zWm0xSp0s3zvPzrhzIDz6nX/k/HQVfqWANB8y1vY6
PF+PRNCYo7eInJXOOGeOxbYT5TZ3rU87155RGfzUurNkMKfOsnumdFs36062+zLDu4uwCJQu0zZo
G07vrsc8WYsxL7CjdQvTAt1dzTvhNX+UuytBsdi0iFMl4GyhAiVY62FLneaXJzWZWfz7wuMBzENS
bysG4eDBnK8hKPdmTzqSoPXstMn7YCI3hllIx1FfatTZuc87vJf4o2njf7ka2wUKQiOF7xdgX4TS
bOs9k7PB3Di6fgYVQ7Mu1A9j4TJBgvAd9+JgBhwnPZVshjxQfXafujActEVX+pxDiGADangE90mf
pEcYZVwqFAMPupyXtj3dnAA1WVQPCEO8FK5CLZ4Kjc5bYZONTNgjTcNJ666lHW9FE5zNTLC50Dqr
0bVDOumxM2IoiAN6jc4YXGhhbUcakwE5IYT4iLfKBSCKC2+T2S1yBYioMc3cvohWnmZdKw3xDivH
SRDfSbmhdwq+bzw7U/ouyvwpMWhXyuzi5BUhEFZO+qpv/fOdN4tOr7Z5MjOF5z51RBxN6I1Fjn72
lJctGv/6Y0yZh8wOOkIneMcWRhcSM1lf3KPu1gQGHSmY5OkE1L+wd74tdznOybKvF424yxSqJr/e
6t4KzVzmUux8/4kUYJxcD5Lds5quU4MJFM2dq9dnEadoYsVGrZJGdxhzpAcQchOVhAw+1JcRQher
dXlUy0Ujmqbl8dHAtPo4gdLKfZ0LvgkLe7wbr3QfH5nXHQnVxtZHogCPW98yexgCRMl/MtUueTU8
yomQL/fZC8Va3caKcItu5tRgt3ihMyydjkO4ZrTK8Z5Xc86knSAi9Oa9q19S3tTCiPa2eyqq7iwI
dqhpCVktvRLF+QkYCOQNaQh8RD1tXlHnrbpKh2IANsdA8R7G+bJ06f707Ylu+NETwyEUZ9yjh5Dh
p9UMR5X2Rj07IY6hbe5znnI0udJj5mvtiQfu7IPWzL1kpY0gD9iskhlmF8lQD7rJEIuXRRS0Z58t
TtTwNCJ014LOFfKFJr8XsQ8wpvgQJeJeRdUM50cFwUzYY01ZHQ2j2DMMfzf7+erPwz1CRzMKResx
vgqKpHBy9ky1DrzXFlnaoZfp4GUEJORk6OVOKht70vMTEbvHSJrn2MQ3ywglERovKd5CaoBBCJhN
YpqoH9N2fAPL+dq3+htNIFQMaEO0lykiGX1CWwNxzmFD1cB5DeiqrKC99m1xDtXjwAxoVeXZrRzv
TsYoUNYPliAFKXXgPvgPxIzQxcbkUsQrvOwoRn7TjjMtlqm582/TiJWmVsu5L/xn2dN4wmgZo3pF
AUs7KMBiVTNfTck6c8JwFSFvtacqQQ4PTQPZorrxDfUJDWqIPya9FlZbFqZM3D/bGCC1FQN7tc9B
X65ckrL7AYyMpj+SoLuRQoVjz1TeeErDYd/E9ksFX3TqbejAd880Qc5V6y6/W3AAA4gpJp36AhYu
6YtP0HavCc6ywNTWVVCuUX7QCSepNPEgYKhTCW55vp4Q7wQcz8feMum6JRyjP1l1u7Jt4gf12MQg
DsZ0OmcCRhYvzbB8Gc1XGGQcO3ZzS47YNG9Ik3rqWm2tj+gHC4P0RBSFXLeqNDTqro63Z0MQwPhv
LOt9IkB6CEdrIxni2uwCRcCgrjjxTl22zZdP+gakOEBa+Or5iPH8JQocMzxGJaVBbgZbdSW6Ez4M
00uUOZsa2Q+yQOoU+H9utTUtWi2hteU98o/cR1b63RnnfdoX6LyNfQ+Impp8OCkxlrrPA7WM0War
nmUXICh6YHpNyFSBJgcPU+Ktcy4fixu9Tn5iZdKkZF5RI6zAQTpSnbIeS66Z1Qs6effv5vbxRoA6
qZDYOxw3MCnqy2j+KurgA8yEjyqMQTwO1cp+SjxjnRbVm0AJ0CH1Mdnt0IcQW0ayhoDfOiOX9T+n
rKZOjCW6sfaVFS15D9OT3qv3sUl+hhkbS7XZ5Oy5mbLmThT1JjQZn/aqUeHBcvWMIhPCMcosg80y
HqObhbKDEmJ4ZnKoHL4P6tuxSEo1h1OU2g8uUPEKjVZS+1c3xMhBanbujirajkCDDFMsMn/EzwVT
f1wvUFF0FOT5rH97pbvGtuADdWL8V2ouMRWDMj/mKhqj3HCyIfXWYiqthVSyBAg9mwwZaM1uY017
gQb+I8fyL7XLhPwPV26An6+mOefRotmeBjy6AWQ7fzeAz8qt/LdrQVv6eQG7e7hatvtLnh5HSt1H
Q1GvtBL0Kue0xO+/+JbuUQwpqC843EY2zrYxp0NmGJIulFXtkBWe8COvfKx+cFY05HBAmWITAdYw
SpqKODmC6CcqkUwk3CWwDrtcK75sF1aF74RbTzL15rw+bUAKIVgPLwHhRkszqL7qGY+6TVgF1Aud
dnJ7z4PhEkKKX9Vq5FQ7d5LGt14+HLKUlHFHS0Iiw1ER5REHHOltcTW/OlF6zPAHgSKkUelMYkP3
/R3238ugNzbbll7zMpl+sn64aYOH3Ec+kc4OIgcUNYMvb4vbcVlJ/bkOETE2fX4YtIzwi+Tk2vqT
2k6ZLLyXXbQyanuN1pKb0R+sLHrF1LUXJAV7UXFqB4AwLZNmIyE/umrerUa+M6nfJGm2lUbnLnJG
i8JtCaqgQKbWCA+Kk+ZxDLIbStqqvIk6XJi1CbGSCXglOUT1rXXGEQllaDYgFwWHOWHzx4+FfBmi
X7gVWb2j081Mw6CuSNaukRFm7m97PzqbpfveK5dPhRT2oYYLvdQdo8eSAVskNwkEUCq9wFr1fgbD
jgOmGXY+Uq5mhvPgAFiNyrOL9aIPe3he/uAuGk5GcQ2cquP7sB2IiNSTWmG+J4mOpNwNGJdL93GG
cp0ZLduGQdJ84HTHOvZh6gRAEq1FPnlPJu5qY/D/SgJc26Ajm9H5Ft280ybz7KBCSo3ozTHze5YH
JRgS6zuPIec0en2ywnjlcKazB38JzP0lriUlylja0NnyH1gG8mhk85cfcszOmgAtYFqTq+uVB2rg
hRkUL46vEbQK6S7PiH1EOswhm8ZXov/pOq5I9CFcRPSrk4M0BF29ACtxF8yvZAIzHUxA4LIESZ15
Jen1fXascRuXZNQlg/Nl6eM6juhr0ifvl7UAQF9TGDMXkEujyfyHQdp3H8HIch495nrRgTUKgs28
Mc0BspyIg97W7CL0xo+lDhSoF+13Ytb+JuaAO3u04VsmcR7cL1rm9aitQcOsgrHuD7OrLVULgXn/
YlDMF7N1zkEp90Mxn7pmerTZ2Z2gvvgC3UPPAQmJ4iJu0OAGEC0GvXocIl+9FqWDiSsjQt1JPrqg
+4A/u7UBmmi8XGEFwafts3NnmwcHNhcdRvLzEvnhZFgcO/IfCIHqiEz1ZftjtoSwccTKedcHhrdp
g3QbYfBMkgJwE7joNrL8pWWAI5jhKfnac4tHASVEXG1aJSYfiX14kGUDPMGXx5LqucOMHFTuWaev
isp2n4XJIWW/q3wiT4NweA1JWM279tA0xV/lYMJNabNTIhuXoWJ4STUtUvFcNDxVA253wUxtqqpt
SKd5Rd5jSp7mCISFh2tKJmKdkuZa5g5mcczBbvyZifyW8KXS8OYIZuBAcoaWuZY+vtoeKN+Ih5QX
LCUXkeeuHUH9IYZtbuLjwAziWJmM9Kz4R6OATfPsZI649TmM6jnvN+REe0aZ5AqLjlLVloCLDUme
gttaaE7GR3fMbyFmRTuTyB5MOM72jBadQEV1d/sy/2nt6De23JeEkomKoeYtpRXs+kKLPU4wDOXK
9mL07RP2ZKByHYa46cnM8ktSuafIxSlJ4VuXDjFO9pNioI6p96KuwKGVbYARs2qc6RD3FAYWLRct
cntDYsfBhfzFQX+Jx4B6LzwkTvOpSpjIzfcCeGaBesAqXHRw2VYVl/xqnM4bvB2rogtXsTAX6nCs
notQdXfQBcaVuyXuY2UDVDaSbjFiDuTz5AfyzA597J9sRNZK94t5TwNt3vcFIBLkF3IkxFgnOzVj
AuW3sbHITPbQicfcLeHGshHEHeclzgwzjgbcUnctNmG7My+W8ZsqkS3Nxjbt8qqbUKLnSBcwPUE/
Vp/DHADAtQ5aPTI0BbmBAcM3VePL9GxpL1VE3B7+wW0B0ko5KvyyONXQkw5D5d71Oi85HNfAK8cL
1Ys/DPSOULGb1k9KbYHF6Ak41JG60YmqVThYa+juCxP0tFPY25J2jskhds7q4SfgFD5Ay5oG3i9+
nWy7mOJftCu9+Ym7GvpXx1w52IZJsDPsYQ2cIveRzw0WRmOX44aQOudPe1EbYj/5IMnbV1XhUrzD
5lJVVQw/L7sZQ/Tuhtba4r+X8C+tsF3MHNAGnTMrYxJXgzdVphE7Gb4PdR6Mcn9lp/2uNPVVOdTv
gYnRjJNKG0yXqoPtwU9vnJKyHY303KPOsRZGIH7sBKqdOkc1PnWZ6kMkFKs5LgOWe/Qz+smtDT5U
jWlSntUYDOi7g6N4xWjE3+BKOFuNnFCZxN49/DNRg663qo9k2f/xZ0QFmCy2vhZAky0gKDo7R+5C
bArBsfAAg5yi9jLbZCUqZ1nwi9RPZJPZT+zoPS2BVGfSZ3BqKdh1elGcpR6wrvoLIpxikUjUJYqc
EZohw+yx9HB72C8BSWcPmmKo+jOw0Iryztdw/gritZDrCctel7OxbTV5nKJhmUWY5DmdcVZJtvMo
mBoro7Ef78Y2OdHnfMJDBO9Q/juVqyMbJvDzxHEpErzLRcq/nq2zo/dHYkWWsCDOtPs/3BRfAGfF
xnid4V54HqhVI1urdV2Md5Ol3VQ++ht9J6eR/o5zM7Lw2kEZoa+lG2LpxsYmNcfsAR7SWWKf8Pr+
7PSgEWJUsDF9ogFlt1pRzOQfdECXQCwojHU2coqTjrgpAwxBETAHYI5QUMB05ZeTWkfhOy/OmGww
mu1y07vRF6UoTtx72mYn0HvPwIFWTl28tIAJi1juJAAxtY/0Yb6Fg/dTVPKmZ+UjzxIv9ZAYsEFb
p3r9Dd/ryzV5Lrgs+C4LXrRL/myB2GJVIjAHcIvQ8XdIrJWUzj5F68C512sx0bRcEIEqkuKiI7+H
UOg9jwTN/RaBUGTTkMYbrnaVHoHuunP+5ZR299nnyWpYWaluXbCO0ozjAVQdmdkUm5adIXK1YxXb
F/oqVAJyaxfDe9v270PSHXmpvqkOjcYdlLZc5RS3thvsLW84oD/4i3NWvqFlh9KBCQKSdj3L1CXo
M1s0M7Z5rr3z8acWnvObjAKdY1N8xyYzcCcm8TycO8CktpmsmA/jjqtvoa9xoAcjWifJT9fRQQt0
tigCX9A4kS3ArlhRseR8kzObr56TGQmFjzDWlSxZOkCzvjzqIszF+D8JtO/sZWNUv1jUeCaB7/Yy
OfpWcUSelFIOMoLjtMO5LBzBfnjyN7UpZ2ylrwQ5h40p6vpl57g0n0DUlq+RLvDmMvqgbdzzLXmS
DBvPDxalVKaa3kU9RE0Re/3a4MTr86Jz0mQTFsGu4aoMdgW3bA6eAejH9gEzhwCyWD2DhJpYWs0p
T9Lv2MWY7/XmDyaSTcTWaHb0H4foC93AdsisE0X5gq+AIQtREmzdWi3epOwQO2LjoPLOx54Gd7h2
7XZNQ36nbluAyvihDI21bti/fRlQEDg20Ut4I+3+ynDtotpc6rWXcfgs2XkTGa7CHHWAy2AqwdGj
8+nVfdAHzHStQ86NjZBVuIqxkq+DeroHcXXIhYOpm15p1G6cLLgaykPqJ9Bjre4YWxLQ8ORSNpan
Qe/g6Wmb2OpR1diLwqjCJUJUDp/pvBAl06ShJ5wByi+AxlB3XjW7+VRd+izxOOsaC7MYT36c57xF
0u+mTrDkQSBio6zC5sstiifi4b2HuQU9bw6ryfDfMhqCVojkzUOny4gBvhafvdf6RVun3+otq3XO
O+t+icziYS7xRfKcqvGB1dubrvMQpPSAhlpkcEGtLyz1ghnng95rbynRYF6cHakfgXqC+zVil+Yz
1MChBtxFwOFG5XCUAhEl1aNO2y7nWDMa4d4eUQTwejXUOYDuOl4bD/8AfLcvCNp0l2laytbcepNL
i6AHVteaA4ZzCu6kdABhMyqo/WxldfWfh0CGt+QdV89KfTw7nJBLaWi7AEMv6qrcdVPyo1XotnhN
yjr77C26YcbIXTEb/U2T7jny50PeCHp/yEgz/1zz9NOFYOBrmfZGYIFQHQ6H7kZOgMGDHIx3nRN/
SiMIIc+BjDdGvuVtjBGt4LxYxiM4XREDFJPAqU2yc9eVjxvLSGsCg8a1TIdHTGPvqploCVNT74DW
1ve6pl+j0ltXTU2ZgW5Hqm7dkC2HPNgE1nA38Nan7fTpt+l3UPWfat4GUePmTsPe9/pHsGq7FC93
FeQbnF8jgA+xRXutpOmAMAKMFv6qmqGixbxOg+5gpdlBDvkap08C8xDfrb9r9OYV8diWgDuMmibJ
P1aj3cqyvaaNc1ebT8BrhSfi0FvBKm99SOU6MUc558TMHv84kT55hQk1jkEiO6Z6Jl02Fy/SL/Yg
sP2XoDVy002W2jzt6/ZztgDrjfeBUFxuLvW1az4PPrtT+plGgB3igXmkVgeYLpFrsAMarqo1BnDF
OjRUSMWTuBmeijIZYuQW1ohmEW8MPrBDrZk3dQfMtt0NcnxUq6BW4juBtYVy33nOgrvnRbuU7SSt
/mTvPpFwuQINxxA8CFcz5YIbpjvZFFc7yF9rvfSWrR/cp7nft624TCRAcqQa6KZOpzFpdmNvGpxC
gqUVUruSgzQ9kAF9bmT1ZhjfvpxP8ZC/z/Q0SrBSGRNx0wd5bryJGRuEG+3LipNR6L3jKgYlXVKC
uZaN+sMglbWDjakm0NQqIXZhNx+3GEiYDZcn4P/PfdZvpw7dHuOAsJ5ug/CPoehvqARmggvkPOy6
PnCW4MUemo7yySvQGhnVOZ2yUxwBgW2+TF4WdXMPIxc5Xa+fKiI2Qj9Z5bVxcLvwcWqczeiGHJjk
qg+dzaAPV04SO24mJpHuapnja91km17Uy8jMtwLzveMM774zr3ClXk19/LMm/WZjohYz9YttRX9E
wZXIIUhitIPzODBta0JyNoNllHoHPs1AaDZqh4nFjjTCT+idI5qRrb3psf9E7IRBOX7qRl2iZ6/e
a8aKrT68Sl37zUY2tz6Pjy3yHYF54WGin4Wc/lya7DZ0xZ71tDimrbw4YBEwhsCJA1nhW8Ze56aV
AsFYn5xzrz6Fc7Vucv8+xdYTYjtkFNPPVOW3KIKQGNa7Jg2o6uxfPPZwFmyOTnZprIh1pLx1rFPQ
Vnt0pbfImZ5TC+8Z9WLQQbWyxMtkw5bjsI8WyZbpSLxAEq+U4KpBe0R0E81fvgQLQU6mafvS7I9O
EdANkNF96jKV1SGLi8xcc5935CRIFGoNhaVTNU8SLXURkjruef+iP051SPggKpDOzl78VINQNk9L
T4uLReWPB28iB24u0O+qH8DOeqjcQpEG6iMt3Yl/VW/FhDDYdxDO7RN92NZNQnJDHq5SrYP6iWxA
jhc/bCHFtMjjwHDWJlxGbMsDVvsxWVaNpTzqwbNjjp9Z1D3NU3f2muSl6+S1sPwrsOjgQdjTsRya
86jcHDHc8TjfDHENI5F+cZlBaxziD7y2Jv2VkN0lefWT8S5a/1eIbhlL1T7OcFWbkU1XlG91WWXI
70fSBkRbMtJLecPkqf9RjtM6zlHIArGWRXKw85kuJH42MV/SkOguFfnuex82HCnLFmuqtU01gxg3
dU1FJZRbYjo2IyPbhV7MZxYXcSOItxAHjSy3lONSqRrGro2+MNpqY3kwtHlv5HQQtE6u+yi1VvkU
VITTdhsOH2tvdFYsnuGh0q2jHMzoyO725hkl1vaRs5o2XCKgxlrUHDA/L41a3zdoy1JNHcjDjHKk
iM7GzBOlbhyW+IV6unALKKDYi/StYxHj5+SHDzbq6l4+Nm7w5Jfyakl7HyXeM2ex6GoX6QyYUKyd
0H00cBTiUj/0XfQ9Ne33PDguQgv/sTSw2JnWlz2SW+FqP8xGDymAWW5Pcprj8FAMDnhSICxqS21R
OJzrEFpsYuANd0hlw2hev7fzvLemrFvOrSTszJdnyDBrUzd24BvEZi7drcGLqZtRjffAk3KAO4Jt
vrOOPrqZuUqSdd1Mr/mYPg92RubmNO/tUFuEoMOfCrp+i7ml2w/w04DFbG8iSwYMPoAdQRX+GamQ
eddRVyECjK35Yyq93zSHpBzb+k8D8sIR3iXQ7EvLzhZkUBfD9B1l970q0KQIBGegCLAi9OT2MgtD
2xK+yFmeAjPZp7lF1OYgrkVNiHKttS9p0u0btEnqQe0c55Bkzl8rYNBHTgzKMu0wEzh7OSH0x/CO
OxgCecEis3t1aieOK0gouJToKuqUmNGGM+U32tZF1lM2zmFyg40pEaY0ercwKmtbAvExBnYdAAbb
tJ0pt7FmL/C87TvaT2WUv3gleYa2wXgI0Vnrtse291R2V/ck0uoltypovdNjavW3NMiPEFxaVJZZ
gAnP0HcTsGesu7ipNbR+ef6We+66k/IpTBGwuN1j1E7FVgk+RjM/SpblQ+e6v0M0f4dtca18Y+sY
7dPARuCGcC6lvsI4+uJ3w8ENtCdZeOSjDUfpOITNWJ9+mqGVwHTcABCIvI10W2IU3Gcdl6cijx0J
iyajiMlMiwI+Ei+j7r1ohgcsufiJ4nLb4+O0+3HF5rKQPDoThEc6we7fyLKp23hvZGQRAn1ZFqKf
0Ni6UBhtGOTIupxFVSfokdA8FTGjXROUEqqYSCnQS84lA9v1GOt/nRstS80hCdqE51FpoFcSDWpC
Lb6srnOgshpX5rtwTnJ7YQ+GTSVhP5Uex41AEN2Gna+wEwOqrvVcusEqy+i8YJFBA2RC4ylvSWUz
AGKHismNcydQ97Ehr5Pu24vAtDb4CnfTpMy5oc5BElgOGaDHMvZemT2Qr5LiOLLal7p1t3VEYzaM
K9So/lU2g4mu1FlPsoEdPAhGFO5jPwX01GUPILKDyF0e8Y/OK4tWTNONyHGM9WjoaCfH16nPn2Yz
CB561ODSJH5ELQaj1naamd4oGn/bIN+PIv3wDADMeoCVzbjkRXLsSzpj/nSRIZOrub4Vmrfym+E4
ms47eOddI+qb5XJ66RzABtnnEGodXX/rETUDi8Htv8zK/Yv84Iy4lMz5LD34Rr60cEtv6C3fRFCe
OwJHeYWU10bJ6HOTpg2eCp4TGA55ckpGTKJUT9Tl09ob0DALGaFXFj04Mt9fx1iHaSh8F3gifMu6
y6H3ltDF1yyOe1OPGy9D80BMXZQZH1A1DsB9JUjUcucFxS3zh1cD3Z/bpzsrQw6HMQtAzbQ3gnot
nBqyeh3fEzFyWQmKOZNBjTAp48V+MPEfKSVH1T5pGeLYiTNK7zLFTAPO2J6UZ5AIxzjIb05R7dMu
3yVJuVfXo259hZ4HWecPLrGzkUWPYdM+E8lOw41cRD4darhtPPg/aGsM5ADVCX/An0eplWjlhQDg
L/UD6NrsDVHsx07+4AEkzoBmF1AtqmkrL29ZYG6morwouSoj9md0sE81mRYMhcma5bLrtuZYT2ge
s/lC+BBdSnX/TZo5EnLCpLfcbn6Pup+18MivGZmadW4eQBviVTROWxspZp3lx56ICaAT1ywt9hjP
DonhPs0ck8zC3fmBuDp59haNtN4MyzeWKAlAGYydDfG2UZKpvTYzHKMFzzMQzuGGwI5tgRUG/e9I
Ey7xcBTA5CvpoRXyY4YPRHP1i+dh1WF7JgeXsmfMNnE6H4VjHdT/57X5O7kdsatileVygTnsB8Xa
JUAU2gfNOUutvygnxMXSveS5Lnu5YVu7Q6+blm1kvAqIg++GLxxC35x+GWX92xwkytFxIdsEN6wX
ShKoETUCbfNDbV8gW8j4erNBngbKKWzx9k9OjI9qfiSJ2HoZEcx4bi2t2IyCajlsNlnMB5j0U9Zz
XpawtPTsYCYQus3+ZJfF1bRyrPPVhh+8DtoZS3i88fv6qunGVlewNfyNy9bDyQq4HwjqiDo9yQ59
yRjeicw3ipo/Ah+gQ0B6rd0LeAdSCkYsBmhT6VZMX5akiGc3+jRL+mTkslhIAbKLZvjvKB7/bMFL
N2KCU2jjwmSlInM9joO/KeL4Y9a0rUFbMUyjvZ/lpzGtDhE2TGZGa/VbU2TrhuOsOonI3S93aTSd
/dE7pcP41cI1gA2brtQPKLzsKoyBaUf+bbL8rTqBJFoQMlyaN6ayyhjK9FYv8AWVz2PHsxaWDWoG
pEkPPekxD1jRH5wmWI9dcpukf8h5HyR2p8i+NNP87i8bHPleGt1V68xdSycVKzSoOBNBJIwOhh65
/21kJR7Naa/lNUsvBvlmu+k9G+Zgrb68AjtKRw5an2W88mPz0aKxUMSwq+txDwQl2Qxu+StSoCrA
YTsjv7XTrG/dMf0aecxoHC94/tdzZq+7pEtOmiv/x9mZ7catZGv6VQp1XUSTDI4HffpCOWdKykGj
dUNIss15DM5P31/I1ehtecNGHVTB2spMJckYV6z1DzYGZdUrISymZC2CBo1L8cksERBMXsYQKR43
aXdgR3Y65GV2mzK5TKA46MF8CYt/mbg2QlRsBYDyLn5sv84h533DNb6WzbwNwehRYyE5OFdWDgcW
Ea6CwoIHAxBxCaQmACkOBYpiLTmAqwKQnh76WzNDEaELtX1ImR1A/XBdivKeE6CxycoE/2X1/Op7
KnjpC4qGJxKBXCOU937kXo8UxLFy9pvVUKO6Iys8zZv51oGMjOn5N9S8go0WURMiR5ysLdRUF1mO
u4ypl+/ZKNBxbpqbJsaLL7UX7UwaN0Vohbwe8LUmdgPgPn2NfQRaZIEGWXhW1eLch99FLA/qF9UO
yJOANKt8kvuywG4sI3ZiQ22iNQA7tKpS8tBx01PP1vukwdswRIS/yQln6jbBP3sy3wIXvwcUgbq7
LrBwZC8dzvYEiPIpTmsl/55Qo2xAfy893RwxI2JrBVYnq/wMrjdbGb54hsrLQdKdxRdp6+RMTB0p
On1qTpIs1sYT6QAfPPFXWDqxnQXJiCJGHd/hVtIcirlgF7N9f22FaI+5bQcUvQ9xI+Oksul16Iyd
rocHjvvDdTFrAfCpktyPDf2zHMg6o6uSbPuhEIcICUGCo9JcB5FF2aogPiMjnVrWJR/cPMfUdqjv
W9NtF4GB9nRqhC9lq5mrpiTz4tfprQcZ4eLkEYnswnZSmPzArAZ7PLmj1m30oUEu3nCzNac5RCOm
EODFgCDjTG0JW6dJ4pKu2ysn7RGDoHGBP3jJkgGBxTdFz2MTmkw6Ajqgv8DkcKpALKDw0hundoJF
oUylSf2JZRyiyzzPabeNsUZaZpGPrLsO1cCPBJVV0gVnWRT4JBoGh4BkSC5OFrloD47lHtm2GFWC
fNjOVguh1Qisu6alap3mcX3BaU+gtAJKQp9hzLYBBX0xD/2pTQtvQVqhWkw6Ig9sOxS7TbNaJ2Mb
nFzRNevEmPK71uj9i63l35F++RaYNENe+LRvKCvcqAEahGgTrbvSzOEjtohHmHFAdRADK1RxoRC0
+UApoW/7rZnH1sGsunA7+6lzkL2ZXA+57sNycpJF2BXGMsdUct2OQ3wde5AKy6mIHlvovNumcKEL
OB1I6wq+mTUR5I590r2T852uE8s2d4SwRJFiQFbOsKgOWWOyQjYBDVsvHrYu6MarbJqam1z2z3ZA
3gMMYLGjLMU5vSpgGhb4iOjsLUuh1wCEIcnuMMtJNvUQtoj9Svi3Ff4krah1tDrCDMac1A92F5h3
vj2nj5zaoG5Q5UOgQu+piBTA+g0JfaUsAVH7UIjRhWyQFe4iG2D9jMxAS6V51DTtUIaSOLAYk2ML
x/QqLPEc1xGrfkyCWjxkpV4noCT9BIU+llPWjWKPOhZHkg5y7LkecONZCACOz1KP5IJT0JW0ZzD3
gKk5V9SYnY2FlNt+nPYwCY9RWYLxx/EptRBkbOu1BSAyyxPwCiY7aWqhlEw+5sk0xlOW13CzE1LH
xryZMIXVKkozvW7fhqiXoY7pvju5u9FCwF44s6YEPL3VYI5YEEhjg2xhTzzEyZZt4tzW/vPcZl/q
HlWHuSSP0Lqgb0BaIBrYFO9+W32PnRmoIwbIqTdCgQC/RfqKGgfbrubhSFXrX0QW8Cg25r4zCQBZ
9TdYGm0scsac1i5JN31xIaE6rKZ+2Fw8o1yZdrbva2j/Ng3ZucG6BQPlRZBBsZr0qu57G0fnpEmv
9SF9QKDruQ3cZwT+YK64wQa5XmhL1tmQWBIPVo5D4rRCouvarKYz2lEPlk02K0vXjV/vR925n8Z2
6+ThUwTi3zXrZWl0j/WI7PdAJtAt9EtEsYtmjrRVaaiiD7KcvW2eC+lych/ZEgsyiVeQT/HJq+Hg
xUn9JZ6IdXSQjX6nrXK7BmCBwsk3tPUA82cwew3PwFQphTkWdhFADXScTQnqyKZwEdTapa2dO78q
H73MP9QFfEld71+mGi7NEL70BqVJi3r7CKsbs06sRAv7MIcBZcUMiGGDbtDVONjE4G29MMsGUW6F
t/ef4rq/eKH2IBPjYSp7HBGTG9E2J6dFUK2rSHWijwX5EI/RyYAmAT0UfwmfQg54kGZA7Q8LGGw6
9ZU3v4p03jnNzM5m3mWRuUbIBPwO200ekeVK8xvctbD8BGZo++KBB30nYHuYVTEu0uDGedXJocWo
Ixn3BYWjFapMGdq6wX7WoCE0KoEDLxk3pgy7YG6II2tsrkh2kzB0HjIyvY6LR4YuOQiLN04/5rZs
jfugsyXrTnJfpCh8j5CRl9Y4LqeiSJbkW5DWqMSxonIblxN5PpJLVOXg6fbmpYACg3JX0GB/gmru
SJZGQ/EIq7HvzZSvvYDjtZGbgOe4eFbG+pWskQRWR3Az9cglkN+ShBX1OF4rFQWl6LHpHDDJOZDV
KoJFGT2UKeuOcmNkv1rULvbnZgHLpXyI4vKErGd6ZbrGF8diL0LZAuZ8E4qlUjuvKsp96choK+rq
1Hr5Qx8hrJw50HDSEu3KwLWhSzivhl5gwFBDGNChhSm5FRe4AZDRVWyAfSbDQXLjdnQ1DpeQQANz
N7j+ggH4rBLj0WTd2oNFNDRGBxO4RRuDw83GuYfshaaPJqJqk9oaIPeQFazQMSZDXH/0eBRhwYzN
zddZvnbJNBz0wZJPKSdKYQ8bpXamUq9EVbeDPoJDzedLFqbxYoKnt4pYCmMHonGL4mlsOjBPNdTM
WjNbctYzSIvFziofZYc6rsnhLR2+OJ6EUZaC7xuc9mWWKMmmFsziXlmDpeTKGtnd1azkIC458ll8
W3DxupBYIWgg6LFGmQCogKe/GJpvgSGjMAeD7taMJopKnp2vcnAmczKioQj2ACQ2on5M0HDn9h68
MjXcrSH4Qm6CyL49gTzc5yQudmGK9rFqYcuYFoLKRaE3B7SXjnXRYnKcrmU7rUZDXLtZ9wU0GovH
AOMlaBxkkL5GSLnIGLMoMbylUUe1MT/QNU9SC5FPJywygZu3HrKJMld1gu5LEE/fMY6L2E29I6vl
yZ70LWbH3+sUgZsWDi6eM18L4MVFpyHR3I0zdStwYgnHl1rzn0ItfJuiahnp5l3aTPiiaEfqFnfu
0O4Tc+rI/sfDsrIQECHnuLRysfBJwZZ1dm9Fw4V8Jdi/8jFQZI0yu51keLA95w1Zv6UJ2Az4X/3s
ZPohQf/FyycySGg9zd4dGgM3kpqBm/obRIIvncQQnJzEUu0NPfw1M2tIa7h5s61bAsWgMb50Nnxv
4vcdcRngHNhmK1cBj6JZvw2rJscZmU83ybaKKrlUfURo/gjC+qKJaWkY86NGsX/s0CEbhX2MFY7a
NuR1GBT34VxffDd67npxb4/doXDz65w0mzenLO3QalgvCsxOoYduiY1Pke0dzFZbzOkM5YHtsIaL
xKxeBW3Aw6rNu/VPav6x6AHIYJOcomdKOpcmtJV6sX8GlfRkCTyXSeyiUaav2x60VNufIG99q7tt
6mhvNdtOaBcUVpkaBZo4r0j78x6+Sx6qyi1oJ+7xx4/WR5SpfIQjeSnn6TJVVE3noOkWhZMACeDw
d7BBGqj5xjeUORbUnJYLkMfCe68Rzct0jGspQE1AjBqmUmdQSmT3Rg0mulMvxkl16LXzmGGtzpPh
wDs2b5hguDDbMeOM7dsWecP0m3Is4RIeaq38QCJD/SaG9lqNtBGYdgvajbuGRLpOoUf1zVuYd0sl
Y2MV4cEq/Kt8Al19MfzXWEtX/nTmyYuAHc97/feX0w42WR0OJqQXQS6//bsxqM6DHSBkTC98B44E
WvEIM09pZ6MQvVZzM2qfTFU7TEkRnBuiG741Jf/PjxHVw6T4ylsWAmKySlaZMdzxfDMyA9AsGnJ1
fMxjXecHCWUGyJoYv5rAeHdbPkW3CLATzOaEDuM19c0Fiea8QNzwjdsmFiWVy30HmX/DbZbV9IVU
PQqPt7N/EimeROa29UpQi1vVuCNC5IF+zW+69L+5ARCuSkMY4uRaqL3wIPSDJo7sVJQXz8P0tS7L
/zcueMFBBIh7LUS4DJqX0Gs5YCOp4UF2e+ZCDnHYv++Sr6RTpH/E4jQ1Ht0Ke1iPEB2JiR8dCm0g
d77yafX7j66n4SN32qgfjHMuN0JJYsTkU301FRfacx6QL03uVb9w/QYSofHY2cmzahc+OLIaC8oW
PCk1j5XdP9BLLnlBWkrwcGrLVwSmQrXKWEJDZSvpp6P6czo4rNWY+9FSai7QAz9+YZxq1S3/3Tn1
QfW6ASGk8e5a29zwqkaCXnSvTtcr2PQ2bY/2/KAuazvJnisNwXlASoRP8vU8KrehhpuahOq19oFr
cy0aln95+s554iMTUAd6XgPlyacGckmdO97xCapfKXXIpiSznq6dcbzjgaLQ3xjJoB49Roe+RP2e
V4vZ2amH4wvU7h+T0+WvKRSrB0PDa6Muy7KhLtJIk6PuOs3Mdd+eKxRffewRoAKpeauajTd7ES8d
DGHpVAa+m1hINtPxBfRHAGDZe82qzAjK6+GJ3ucajLUWmLul3XA3VfdVogbiIVtyI+Jr01eylbgR
D/j90NP0aMzXYJm2kKwctn3tprfFSJ2YG5jLI2LHy3QOELm3Nx83EvanEKpIGb/IJN4brKDxcBfW
CIcTHkL9DN6nYS3cRxcLOhqXQUDjktvm2kjqw5HCr8d9NMlXplINinhuVr2SOnQfYtYZ1YM0J0/B
XzKeeX6SoHu1f4GLY7CoHZQ/8710KxgQrk2wwLKjLq/WF/6QB+BfWmtgmoiBLb9dF3a6y/yv/Xij
dQ98p+oGvsXIf/RNR0kNIQ5av3kpndd28rc9OF33MaK0ooaN6s+I83JiXELA2RCYMPCOUWTkdfVI
WtPvVIH033egBQtRpKCx8QTEBsqeFmWA1khxBzp8DNFJNB4dECnqG3kfkNPSn+KD+rhakVBTGgmd
2e4Yo2jWqtEL7iUtwMJfuOt2ELtOZ+bPZHshz3WDOLrggUQ9Y9+F4Na6sCiwl0SOHsy59JZz1ZCU
Hwt290gK44rNmrMsEh8MQQGu2PHu8cy+wmI85l4hnQOqBwWhxGUoZDAD6JIuw7K+ZOQ0h9ik/G/k
S8zzljLZwj1EdTYhX/7W6rdJaWECTTae6U8HqR9msU2DfOOMzRVjhltVc6PLP3rLpzIkR/kx6X9M
GrXr0POsbnwqnAbc6by1WvbUwpHjqO4RjjBX05jCKvIodKeay6g31RVq0uR5sg5zLzQWo1qF3OMm
Ha5VS9I5ath74sgMUYFQwMGd/2SA8h223DNyo8xfWPpBT6gHT3cTx3BugrmghhSLBsYAatYwTfid
XS0jMOtxxKwEKDJx5GF9/uX0BndTPbo2U4Sub2MLlUxGtSVPowJo1bfcDy8Mk3jKkJHUOQuhpL3x
lNeiTBd28Wrb39IKwgWCAKx9fFbt3yNIDrZnLE6Xk2Opxzats+s+yOGtQaGTC+o1kH39nbtjoLgz
PMNizd4kKV3xWkF3uhxcWeL6jMoJwFGmXg/YUF3H/rEWxSgdgoKW7W1sXDy3e+c9rJyvAgHwPJYY
M6/1YSZ4Qr8ZGElobDmSblsINYKXLL1FwvdOPSb3MZPDooVhwPBXORuRVr6VNeCXFLAEiTEMq0HG
34zGDtQjGfUGvglBbN6sMjPc+9omb42t393/+I7YqFFa10/o/l37SvGUeEuNcZ8Ro3YIs31Uk9Eo
o3SlHtHSsCTr7tRXV13y6tfOfc0lWdCiYdVY1OaGwrxlrKnb0dALYjngYdk9jACcI45OMuNcj71o
3ZOPIbMj0DQc6vYxVqTtBKFBzcQkwtnRUknRqnaje0aPhST6ZpslpSILQxfvAQGEZTHgC80SNwTp
bYI+4tzL26p3yQfj4Rs10+GjO5kxeGOy+vAADLBuIBSBBUS1ZRpWdKEl3hiYBDRgvdbCzNCweeoy
VFz945TcgBtcqTDSljAU82Lb+S02Q2sPR6JM4jRApJV2Z3TjD3yPWhP47pHKXScJhBh8/Mo1mFyG
KxG7pT5Gt2Y1BAr5jfcmhgjUa27NIsrhpqS+rfx9oH2R3hORBauPX5qwbh5wQflYl1sSECxxKoBT
AzgNXjDfumJr4mGVI0qevqkVzfjKXfo1NbJdmDFF4cgRrzszaspsE0w34N5qjLaO2qhhIl2F1Ztv
szaYr+qcKLOImvgdKzZvQzOAZAK60XlTeYh/NyteIdu+Udq+KPwQ4vhHteTZEFXIFr3MpdoW+Ism
azcZcQh6b2jekOj7IJzMUAeTPc9lmvGwd0lfxDg3DejnuOIcjxQAbdaMgRQK7kE9840+4Arq0qhs
+UfbwX+QWcCw6JkwtJOaPs0Uw7LrzmqTKgToeIBjNs1D+1do9DHw1LamljyaWnVrzw1UOuq8m1DD
8wEbGGSv/B6NsCZBRGe8UcNlKqCMgjO5KgGtjXI+0bpDDmCy28JVVWGfjkKnRdtGer6KzWadOmjm
V0370utrbnLmbd99gAC+gs4CvlOglE7JG6CKWi5wWbifrW5XGuVx7sC9qgPIEO6xB1OHqR/RHIBJ
7BLkIgrRBnMfbU4EXJgnIsKkOwWcqrB9GkeAFSAkaCpBJOE51C2yeKOGNRhkbFKuVRs0oDsIMmkD
w/OuppZUB8/REjqpZhYTROqWkIxzFAOK71fiAGpHjCGQNB8LIJKsBmr3XlffMIpV/BGfB/aoGnE3
YgpOGDWlntEzcBdISSa3dyjaqiWL0USzcRPWiPNAD+S1SuWhxZyd0aIeWgUAiPqitkcCClQtfzOi
TKFeJoANRnnFmOSzrlYcMKyGsXxgqDHk1RFHABNmiDSRuXKhGIHgi5FaYE/W0SLjz/k7uoMRxOyS
1Do9JB4+MmusdaonDPNLGFsrJrVKECjaDBoylK6QExc7WplQJXIvam6omMw+h2hHGKOEeI2r2seq
rK6gnZt2fNAhhrqcinhcXlSTMCb2UXdHmPTRZwxU2pn3RfioBElZJnEBwCnDXRkQMeS4qyhI6ZUS
5GALS18kVlVz92iaX0SrTmQqflStzkBRcTQnGPvH2YWvVaEC0e1HL7WgBOdtAZaGO2F1ZkLtuSyu
41t7bNdGDAWHkK8ePzrH5KACkIrQIHN2gVFCba0PaGS/tVO7nIQ8jANiY2oTjU2kX0Tkvcu5gv7t
KTYeWbw6mXDIRB+KzEBS1/u2TxF6ylrK942PjkgybFu/POi19TgkyX3Viu/ePDyFLaxU1SsVHhUq
ic6J7zpFuOhj54w8hKSZjD75XvDFeNO73fdQimuqzJLOYyfzDJ0SKyR0dE2JwMyDNRWrNogIr4Z7
stGQ/lxo4KmoDpwZsyuTFahtpk0FzRUcf61MT3CjjSAspcofdqnp6b3Rm9ussu7IKh+Lnsp/0H+h
jLNrOq1dfJygIJ6WUfMwVCXHxnGNMdYJwWXS5mjpopf9hIgrYUuzE1lzyDXuAgTQTk0PNTp0V992
SXBwrJG8MmlitWWWw/1EQN9Zdyow5LwNCMs9dYJqkZbm0BMEVuZt/qBSMXkPjIvzTQOkmGLs1tE1
ahi4BxgJBw7AmpdenxWld4Um+7Gwq37hD/UzOrPnCr8/X52YG47ceUjzGO5JdQDgbrKb0lw6ZbSX
jJLBl9caJTeo9LByMHV1puDKFck12/aVniUvrYU6bDHsZIHwOtgQlkITK4skZw1iSPdycKlQxwsV
0KA3dxldBy0W52SoIg2csjwIvzTKWhY5Y0VniTkI9ADQkZWcpuwrrka41VTPaJDC+nSrx0Fz3psS
5gYllfMsvXt/dDZqrKnbNwr4+x9b8hS+x8Sfkw6ynf3nOyISsO+cZcDOXDRI4YDR8YHs2134BP76
QcWvZQ0uEBJfUjcSzV7n0GHbAP732tJgNdpegnAOyjNj8RDPxn3pT6dWlS58H/6EApr10ILCvjth
vkXNQVpg6gMEPCoPgq2kfBdNPdv+CEkwW+no2OAdhKVVL65nctJXdYarhN5HN9jajSdqGt2mduw7
dSSdlaWySCka53OtPGXXSDMgoZJyrM6PtghPnSLRsW7arKNt5m0qVC04TYX3mJRwRhFMUqeeN/YY
VYuKZMYQ2U+uH7+75HVXhDMLz2s2BUkyI23fAi3MSU6aVx1sohjncSEM1tI5XI4TM46kK6gw1hhJ
7KAlwQOUlpdcooKUTsb649yGrmPRj2vX7Ndq9xra4ZATWPsW0r161Z9KHPO2wawj01hEW8+dt7PI
X6wgovfNAZDa0EL1ogizKfLOW9aCGqcrSShkTYB2sfjSAz8GGLUdZwQKktbaTw02L+H4Gho+7GJf
QyI7rvGNFdUZUf6vdt9+KZnDfZ8eANpuiaXIALEi1d0RhRYwLNhRO2F2ayaviOzsW/YR6dgntSt6
uiSHEN6rQrmhkXWt+n2Bht/VqPvXfkB4CS9ThigygHqOlXMn+lxXoRuyCecrSSqqYu0LWnlQa4HL
Ot0gVKKyBzXIx8TUHrwu/W5ApHIQ48Ba7hihwjbk1HS8ahe57gqnhnXk6d9j0pW54aNzlO2DEM0K
3X1JxXTJNPkSJBNpff0NUApZOQx+qhGL0ODQghgCHvBdjZA0lfdCb49ZYZ1FAYGyGq+p4x91ibS/
SeYFYGWq5QcHcqBnxtsoDTmMeBvdNR9NdpVMibzaqOpCiUZQ4cReNOv1ZqBqJrD0joC+Lij23lpN
8W20YQwYMKtqZKVwrltpH2fRbj9Kb1cRP6vhqsNVwTDzMPju1mV8jmXxsV8Cgz0Oc3LuJDU3ByF8
go+igcNdM7JccF8z8UVbJIght1v1hUkVvsseS64ovEkUkNavFPgM7RVNtSFa8dUwBYtp0Km+GU96
R0STQYsRDH/JDPPy/jqP5zVHwZ0a22ZiXseZfUk8977gdUpaNyoDVbOSOVXEshG9F3H9PHrVJrLj
NQWqjQoWOVJpi8kiy0fyxTdmJJsb9nntMkKmcG3KvRUq0X6OEvsIlEBu1CB2MywWHXEKh/IaqMkh
A3x/RWYc3JFwz4AYQXJz/Iw9SKZhrR9Vt8jEX2q2vrZDselBBQxo5816+WQiwmUJZHdb0u9NsMYF
ALIRKNOsXolg/KhWRvm8iRq5U32mBvfIzp45w0M/hAuXuVhaIMH74uCy4iUgeVUU7tE7eAiuOia/
7DRF/LrKm2E34pgVFeb+o2GsdKMCDKP23tE1WWpJ9KLWFhPsdJ4aK2heS8OZd2lkX/v4QSaMCi8V
e7LzXyKWbmAoDokce9222SlOI0QfuxvTtQ+FAwfMjm4GiGOTlqOJjBgwo4Bo3HOGe+ydyDsXaxN4
Vwc/NECxhymwcwXFd7taumyB6j0V+XazuBUcyHRPsh4rIlizx0ONOZoG39SD6kN4QOXhZnDbOyeM
r0uJvyVnXPZQd1nF073KZPqYjvZhuXEi63qSmPCqR7Er0jl2QrKj2DvV/FYE/m0cRrtsCk84WF71
vrmrIna/uX0UqY8nbrBVM76ZOHPoSA8DDqFgSg3Y2fcR4cqYIgCi0ssoDIRXBBAHjJL2AtJGqltI
HPFLEuZrX4xsnOZS3YMe19RJMYIyUpSl+k2DGASIkC8NgvFJUW8MIMFjJ14xR3jIJZ6Dc/gt67Vj
OAF5k1b0hOPAFgWJuxZVTtPxco5M/THrw+cUsEvfpPfoz+9ZL7aJZ0GzwWgMr4FxLu7hYd8Yrr0r
KQyp1bMKsrdcxM92bl9X1bRPIKcMbJAqV+UoGa+YU2k9N1QI0amoGCGlqkJ2B4rtYFD9JYDcUzdj
/NWYm0wUFe5V7sqqkBNRY1RtT2bYnYwRVAaLuZ9Q4WXJioFqRnl14yhZ7AqTJMmbLoO8FPH7gKEF
wptLZPFRn64PaGpB9KBSj8eWW0MVR28RQRmgSs03VQuJCN3HeNzMuYJfjNdDN6gDfQQM3stQ05TD
PmNDloF2VMso2gPkQBv7sW2Ck+qFjmxb0/ubEFuUj44UzEQLxhpgnotrUwUpXXPfD/4+R9yhadGK
Q+UvZpUusLxXK3/lBuBpSERlIrqWmf6e0Fll5G5Mg9oxag+5Jx7KKHpOSByGltsTNEV7yH5bYQ/v
TuFedKPHfns8ZF5zECy1FvtPzHOFuThIhIBMC5gOa/tomxcI6fYqyoJdisEApbLgVuVCo9aEt1/s
I5av0JJHtTvYBa7ylsH7rwhsPjhutPmXnIbc7dgx7+LKZ3Wed1CtUdeYFv+KksxMIczMd/VUUVf9
GlH//+c//tf/+d/v43+F38pTySQpi38UHbSHuGjlf//T0P/5D8JC9fLu63//EzF+S/iG7juOK2z2
Dd3m/ffXS1yE6tP/AugFB29Oq3PkgT3ug3OXVvexPSytKGc+ItkQkwqTiCo1wfH311Zf/dOlbd2z
fbCEuumCd/f8T5futUpmUwEVT/bNWsck69r04vhmCtNk/ftLiV+vZUCV9Gxd9w3HE774+Vp6g9yN
OWAja/XVuJhixEVKIOQROSeQyyk6QQddwMIUzvS9EvM7VJ2CFGpRHE2dEmMepdZ1axvxbSzxp4/K
sNqFk4kAC55WD5rrDls9IQOb9rO2DjpLsHt1L5yuYdLDiV5ILJTuNfRNjh5l8ftkNghzKni+hYGW
j1Tnkao2BjCTxDMxpox/eH73U1PbhunYhqWbvmFYhmMZPz8+yTiPUtEozwnAnyyi3tNFSyvGO0yv
zqQh3T8Mq8/N/eN6ruXQxZ6uG5+a2w8qqDxYggB2Sg8e3hSjDYkmLm//0K3O3z2XY9usSybAYOfT
6LWTyo31NA5urS6u8gXuTaR55sj3r5sIsaOC4QUPHNVc8MNW+2zGkXMpRpS2iVj6JT0QU++O+lOE
TdC6jiN/JTU92CIn7e98M3POpqaEf6AIIpPgoVw7VFF+nG3bvHObvrgJQpIxVZ59RyhpPmGSaW6F
ASZMhDF4tsYJqsfQtayn1p4d4IfVQCGnq+0bdsDx7vdt8bkpLNuwXcOjk3XDtgzzU1PUGcqzkR7W
p0IMFGLkRUvyWyMXj0jD/aHZf7mUA5zVMC0mlOeY+ueJa3ZmbZNPc47sK8hmV9784oRzci+zHIGC
jrjo949m/U0vM2VJajKAPdf5NHqnrDAAkebuLbRR8YJ6io7y9JQ8/qdXEaZpeY7Dmsh6JD6NWWe0
86RK/ers9NFz6LJJRmL1+0uoFe2vK55tcAnbNHSb9qPlPj0I+pqd4WMsdQ5FYr1BxcBONcbMuko0
WCqFO7+HNfZyht1h/222w+L3l/+bdgQ9TAPqILYt6/OsHJJegpZmVkrXS4/THFIgNHpv+/urfHzN
z08JzMwk9DYtRqRhqcXoL1uKk8RZkw1uc24ae1MICzkH27i0Q3OnpCcBI+xERX1ZVxiieWXbkDRq
/KPn2f3DuDG8v2lvw6GhHd21GT2f2tsAKewMiHjcTk3PWbidvADrBMeXyCBlOWC/bDYGlIjGYos+
+zBB2jZD1qs6vk440mPPRlKLmlmFJhRAgsbOakDDevEy+5DD/TrAF+IPjWf+zS2bLv9jxbZYqD+N
QtttutoZ2uo8sDbZYqOR+0v3TdKscg5So481pI/tBP6eMfIa7rj+/fX/boRapvB1y2DDZKB86js/
t5q8wOe7ReZjUc12jD/ZuNFnE6pX/wILgRogyYMi1pe/v7Lxd09uCbWw6GzV7udLa6HjYS08VGep
N/JGWilcgNoIDxOZoq3mIWSRm8AJTWF2cBug+zWaO626phDLWgdD84fb+ZuxQwMYbC3cESG4ev8v
o3jk8GxCm6/OehSlhyC1KFVNVMBLBsouNXVGR2i6N3WaW3e5YwfLzpTGNnZDdHItfd5XBbr7ITe6
l85kon/cELgjQrL32GGmPwybzysya79AScL2LccRwhSfbjawa5vMcN7diiyrHjivFxs5k7lnAtRw
4bC6/cMFfx0nP13QUmHlX1pnwBm0D8EwnEPPM9aDViFVkRfAcYoA2hV8/pCyUKK/+k6y+33HqBH4
8+oifuoXdWd/uTK+bJVwEIo+a215HFLrVI7eq4yk9h8/4U/X+WXT8SzdTWDSn3Nwnq1JvhCNJhP9
8gaf3G969CbNP8TDv8TibA/CMTiaGyxYvv95BwrSChvC0MNOsWt3lJIL+xkQSVF8c/o7frWQLyZ/
8fvmNH4dOpZPUOwZwiBz6zqf2hMVjxEFWD08xj1J2Drsk+1ojSYFCUsHcOBWuxb5ldVUDNCMJTD1
qFMyfF5eQgiT8SrVk5S8LKCgKkM905soxv3+Fn/tcZu0HrfI+cQDxvxpFS84Hs36iLsXCQhwPB4q
8OkfOtv4NUDmGib/J0aGxal/agUPcwSwtE52LouIjF0/78YhQwwk6U6k0LfxLLc4wi+VrR9Vn5Ui
nE4WMhqz86g7AwC2fqlSlEk2Pv4PHv7/39jHmPnLcAflGRpRk06QjefybBP8IL/h22umfHLz+0v9
Gh781AbGp3YO7Lm1OU3n594ol2VjncPRPP8PLqEWKMO3WED8T6FBr7lmogVadlaRALOpquV/HGLx
EJZu6MKDpvfLHOK8nCU2QfpZ5k8zmiGIajFRKSFGEl/UXl/a5h8C7492+XlF4pK28FTU6Anr88aV
jm2Xj2hEnssxumRGBrA8rtGVS446jEuwAwgJBmBM3BDzQ0p1flD/abNSXfPTLTA2DXV5hxBWePan
dsVA3Jvz0DJOCQzhzgDhloGQRQgy27gT6B4NQZAQsxhVfmrQ3Px9r/46ez5d/tP2Iwn4dLhO9o0r
0C/CyhzMKWrPy4ZI4j2tkhFUQQ5ExJ1dMHJgA5T4m1GPi2S0taUMguw0GZp7agSafsOEz0JlxdXz
7+/yl+HNTVrwGW2Dic4s/9RGqMeXrp7X5o3Zk3ASxfwgE6/6w1pFvf+XrhC2RV6DA4vlmb8cVvQx
bjMMxHGhEe6XITOVfi309qaRr2GAkQSUA24Frki5kp2707x2WxrjU+XWO/x+TkndXwclOEU9rNai
x0Yq0oR2xY0vB4wFwJ9WW6upbpoZfjOZob4zWBVtB8WycesVxXyFN+Gq7Izn0XFs6kL92sPfQrbp
K/ngS9MnlyhxQCRaKOThhUFduVTORph5rsFUL+JsPmiu/tXIwk1ek753oKva9CqE5Kc5Fi/DhAJF
7UGRyKJcgUurJ3SI92gMLL0k9FAGkBffCED0JFCcOLfDiy23XewRUkZU4qK7bgRebmXFwuPsgS/z
7RxF66KTd0hD3qCsgm4fPuwoCcr/y9yZLUeuXFn2V2R6x22MDsCsVA8xj2SQwfkFRiZJzLMDDuDr
eyHvVUl5u9Td1f1SZjKTUkxGRiAA9+Pn7L32m6nw/Ngwl/mE/H2a3CKf/VzQ6jRDf9Gb5NlSbYyq
TtxHiiccWs0mNIKH0QaWLSBeh218zbHGoY1+nkgxR9VgPbUpBbQQpKyMQQzuT6NPM8TJ55yo6kj9
IkLcui09YZozbpntcRz9gPn20qfus1Zk0Xqa5DbGKTxm9nHSk11bQ5+VHPkRkewVLTdMCB1w8IQR
1kDooGenr5yZkHDl/TqeBriAllug84CT4mrxUTQEXhpCp6dqGyubaARCsLdlhEDM702YQxZkRb9i
bs+LWQVy/r6eJNCv/FQ6MWJYTd3PwEvUOKvB4+UDj3gWmdjroWvkovAR/8SA0wyfRIH+xbztDa1e
yzyGqE0xvo0ZajCBluQkxbJj6p3U93XbgXCtnVJx8CmidZyY7t6CIoV8ZfS24NobhDoFAxVRIyO1
lTC/vDgbbl2NBZHxczKQpGtnBzUUh6BmsoqQYELgGumEMGcIYUqEkmnyTcf9jPkGW7qXdPdlBm7j
f//k/7mAEAZlsec4tP/MuaT/05lKM33NIVRRnacwSm99J63eXNefznTEhv9DdfprHUFJREuTf8el
kSqAozh/qov9MoxGWYwSSHuRrJvQE9ux6aLHYfL8F5Wk0yatZfj18/P9j1+6uO3Pru4PpPwN4w/5
pz/++/arvHnPv9p/m3/rP/7Wr7/z7w9lzn/+/Fd++Q1e949/d/Uu33/5wxo/okTw99WM918kscu/
95nnv/l/+8O/fP18lYex+vrbX6GrgFrl1cK4LP76x4/mvrSpc2H/o489v/4fP5w/49/+epV/OcZS
tn95Lz7/cvPVx+3/8stf76382181Yf7mWL5tei41neVyZ6ivv/8ASpbJQdu3fZOmCD8qykZGdL3d
32zDFXMxSJliWQ7FYAvU+Pcf0TnhMEgbirzi+VT494tw+X0//v17+c+b7/zGL5sFdwp9d3p1wjV8
zzB42V8PM2Mf1uYQhPqqD8xLCNI/g5cj87fSvcFnCEi1xTsaLxMA0qJ+HHTSQx5d/oA7u0wasgrg
NzjpSi8wqsF5cBi1s+gTFO25r21TbcdQwJspKddPFQCrECYvkTk9ZkR9TBc+Mjs9gg/ShGvJgq57
D7a6CXOoQfFDmEN8gMD+TsAuK2+00CXRj5hXKvfV0D9UCg9LhzcI3jkMdEi9zmpMxIJNhf3doLH8
7NwoHGEVgS0NyjgPV39IbgmuoGxFGoIxPvfBg9/c6/lH09MPas1FaiBiAP7suw9R4qxCzLSmXe89
GDV8PUwj8aHw+ZKYIFEOmGMdrgQJ7ZWDSrJ1luTMrVwKLdqTP8UzeWcfTAZaAjJSw+QyqeD2R6DQ
lhE4KlV+NM5bgNAgTk7YIBbh2bD0JUh5Wb108VtG7lWHIjG6laK+T+FcAYM/hipZzlkSKTl5OJxQ
T8RbMwFo4bxH6qZV4UbaEnO2BU9RAL2nswTZTfPCrcLPTiTHsumbWwOJkUQCrxRkvVYdvbbZQ55G
nmMUb4U/wRa0wnvEeycbpgl4+0vjzO7FY91Vt9NAs0w2t0nKsltwIvNg9/UIl+drUPbdvoaL1QTB
2cWIOza37YCDf8SF3KXIBfALd0QL9u2+8P3rfEnHyFmPLlFM9ul+frNTTog3BjZfUxvDtuea9Z4g
8rf5bVQInudLX0TwedQrHAmmudpW4o4LuDKNzzdW+6fKynZ18gZz75bR8QFBAxveMtGZJPOpx2S6
KYF+dhDiCJ0+pX58EE56ItnubEGnsqALTOgn43xld8lb4uDwhatLBNMSscsh9uUx1aGPCPxQ3rh1
EY+RfLFptBnfP62YoaziEgKjjsVyAKNU5yc10cTCG66FAdDoYD1o3wiEt6EAwZ94K15i5xHpDE+j
Ois1a2+0tdZ8xugVIXMxgl3xpTCljc94qnfgch5SNrRczNDjbEcYGa5gFTO0994kfOScGsFC0pih
iZNvZWZIDKDceKF9TrJx0/XOVZj93ulfAzUjyvyjnPx7LRBLeKtrb3ZWtHtGd4BAXW4iXNk4+166
FnMwGtiktHjXPm8HLyfPU6BBxW4wOUkqgGhVOuLdsZ+tAd8z/1dahkdR5Ku2gGyOqbJNHyK0aw1O
Rf3LkOVCaZAjHXcJwHo7MMG0u6/JTPc1UusRl3WRdYhHRuznBHiATig8VCg9sGrrmTT5BWwCJD2k
KtEZNKCtqjsJWSqG3PPogo5lfuxYR22QkPbxwAONCd1ZlIEvoHsL9OeiOsPZO3suBaP1UEZg/lb5
2GwCWW5zz1zm+qOl7iPz1oqLrW9/1cXaZ9IDcfbMHHqlom6rgEq2pbFM+B56wiMjmEnpfpZ39CQx
BbKANpfubBaqukGkOlGFZne97cN8f+siliVTEvX1obeouAEjePqHAKVlJuk+aeb6ywCzT84zqSoz
tNgdaBPHMbhAMj3QQhojMKlhrRjcVb1EPDSs9QijgxmuAdqibaciZ0mzIaUaGQoXrScBkH+lys+9
ZVFBhSu4ZZu2qJYyRCxsAyJGAlwF9Trv5VrF7SbOX/QOwz4QONEAeeTXSrs5hUh5ezzdmfPhwGL9
pw31j73ql8Hwzzb9P86Uv+9Njj03E31P0Boyf92bzBCqgxXj9nWSfOcoB5Sq9mjn0dbIi0tMAa0p
ABsm0wu+3KKP1gYoTq/oj8D+15DfOTFgQR/lXjbOjmSMY+VrK2lpJ5OAzKAJSTm06bDb5xiwoKa9
VTAUrBmJigconuClTIRLsJlNRO8gMq/Iehcdm5eBnCYkCI9ZuEZg/WCAE6lRinmkdOi8i4TViRVE
2eGWke86GpFgTt0tMswlba578PwbS+ddeAKzAqwnJJrdnHHNdK8Mr6nRgaWxET5pOGz8tdNg2Zvf
YCOXmrtJHDwyLHRA4096j06PtRCq5FKy8JVYKjhgb72oOvT5Sy3CM8gx8tDZvLx7DzHhkGkn8Ot3
Y67dsYFsCAxjHwZ/1x2DHExhbyyMBhw+C1nbsmC1LNoui10bA2pNlvNiJwmKHvr0yQzzBWdLcuMP
KFjvJju6p3kOqRMXWzpsW/iughCVgPCvvkvv2FVPSIyX/cB6TqoxsSJuhQAWuWw6SpJMkkNYolES
1tnoS9oIfJVBtEUKt1a9ZIfc5ETH1myisRcdcot8DbLlLawLkO4TNGluVl5kVV7Qeq8NXVu38XAT
sp7/1yvdc4xStS2/5Z/r2F8K3/+81P3lr/zLF/rvWBC7nCT+dUF8Lgv5VXyFTflLITz/0u+FsKn/
9rOtqc/Df84llNe/F8KG9xvkHOb0CKcNxj6cjf4og23rN8fWhUsTjV/SxTxR/qMMto3f6HbpTGno
Glu2K8R/pQw2XHM+gf1jrWHYxbjVJuKG+YWDLPLPTehAklgXw3FfglS8ajDeqyE96hhsK/25x6lP
n+VMg2gnAvFU2PjCo+rOJ9RGyzexyV7Si+pcW6hsmQVy1AfIkBANvIzJtk/14lGv6i3zSuSlENNC
DxxD2j16qQYIHq82Km2AvyQedTbH5LBMHuFIQCuQEabRsbiZtBo87WRfO6MvsMeSxEC/ukPVqo5l
Xj3WmbXP6VMgMCJaLU9eZF55y45eo3LSiyiGu77Nv3wfDZYK0LgrBLA0c4NFHpfbWJTvWTgXxcAG
PC8/uEMXLR0frnzsla9F+4rq6z7J5qTmFpNMEZPvEOaKqGIE/kH3bjftMe2bF9EX1zbbJXH+yhn0
oTR9JlSqr49kN4UoNZP+NSLWDsk1ZoO6Z8IpSliJThYdSTbDTFAET3odQOEouuHWiAZIu7lsz0By
ql1QFdfRqGA8tg9RnL5pTfFY+/pCps0rpDex7DS9W9mKiylQtk/1gz1iTu3w9MNqwKjeJsadPZqP
48CkCPoU6ry2TW4z5quc2/bBzMydDBwg9JSg/2lU14TWk4HVe68jfaFNRwiwUVFQTNaTJT5cAXDM
tTNmf061HEqIKX5NJNMU4YoyYnANTxaj7UU8OO0G/Cn9q0nHz2NhemmyjTF4Gt7B4N6Z3PdYcoJy
2nPkDZhx7HRTeD5nkHwYNrFToIsUTOOD7Ec0PYsYAjcaizjlKOEpGq0yHT4tFRxbyVQkyZwt+udu
Y8YxtrvW8PdWeZs0CIAz+2vSjBwedvA8tPJcRAD8c0xpoB/WtjW9+KI4hDZRv2P2nNM64UXLfRmm
4T6yv2Eb+1AKy4J6QczSsnWoZ3LTuf67K/LzSMVbhMHT0KaAo4X8rAzr1ueAQcLPsLT94LMXOdbX
KsTWlMrHeqByjsmP6jPoTbVVvEwtnepoeChTQBTCv4Gp8ExG9M7T8100Tmd/CN6tzLoZ6+lR2NXZ
T4waTSUYxIQxUWJ3x67Ac9OO5n6U1rGykWpP4a2V9eMyEMaP2WA9GMWrJij0sgpmT6XUhj383EjA
BXX2gnLaAbuQvxM3C+8MxGhry1XYQo3SZ8o8b6bPpispugebL4i6E/VWUbioucSbHpkXxJrwP+zK
2snK+1Dc/2vZmZCvGNy32bry1ZGsHPTMn4OBX8aePRMxRQTuiS8aO/CtMeCBua9JRPYj9xiV3dGG
htNMdyZQMp9nB0DNs5VyDk6D18bUvsP5ReKathxAcTwbjwldXKpySiZFrm3KObgQ4mKAyl5PhJgv
4Kp/puOP1i7qZSzbq5b38On6a0pCyGiiCuy5VONwtUn5WtCSONhZQP3xzMWTnMdljfSlzPo9+s0P
XwctURTveSGmjdaYDEFhvPhVT3xcA7lJuQ9VhDUBbhh2W+7xKDcO5CTz6drbfnCfBZYivzznHQev
eqmb2sGZB3g9R1i3OLhOQO8ToJ0qdwMMaM8Pb+z0phzrbWUpwAI2zKdwA/mLZkNCLRCSeGNDX8AF
7RMO44HVIlBehhP/OgD/cQe12hQjfu3wMVbWmtTrEzJ/KmNSE7WBlMJi37vR0nwiAW6TD/LEY70D
jnfArrCaf9NQ9tqDQeT2xGg09APGZKsmuqfGXTKBNoGrK7VbI30U1qtt428umi3SyhX/vl0I6E0v
g14cxki/1DH2G6JBZ1exo+KbLrSJPZ5WRUwRGBC/qJu3er+3vWGHQ+CgivKYEAOuZ8XOrljfCnsj
YfzP16SrOnxQYuXSpqUSvulIyg66YNkYWEN4OcIP14DvsOFwEKGgZpWwb7u2ISDXOWUTFkB69n2e
n/3+O0iONXToEKAodaU9hvc85qvEAVZulnvO32t6XChIx0XJYub2iEsL7gF91yTYiVM2kCrcTKQu
z1crANyW18Z2/u9ei967Ut1oNHral77WjxxlMPmFjzoosdxTpIrGcxrDdajabdgRip48q4JkzhpR
Itc1afkxUPH5Oo++oq3srIzWWXlk/PlNsNSjZm2CgxncXdC7u6qsboX0ISkY5rHGZcbA/gd0H7T5
KdWlG95EhYED2N+S7rg2tE+O50oEZ2QM2Du17BymL3o27aKmOdesRCYbpOfQPUbb/lha2Yul1KOV
cbTmz00KhkSMcGXx1QvruSq1K9/K0mmsVSOJ9hyI3BjSS0r1L9v80mT10Qeqa/qn0iO2pYseJhGh
Cy7A0o6g2/ybyrQOPseZscouTa8fOHUTYlxchqF/HL3wIWURnY0QpZRbZECvyCEuzdSjBDUvxhSd
Qtejli5pOOOlgCu87xwwSDgojIDEwI9GcIuBE/eIXZRj9uEHcjWYwyo0wrthAzTxpUAWW2Efdfv7
ThhHbfb8WMO9xWtofXC1CFNmiHHj/IhHMGJduzXIITQM/ZCQ31XN/lvDpp65KyCZEjy7pNWytNNx
71f6rp44AYX+SWTqPOYH20sAvHf3mCPrZckj3VhrncEhws5tUcV3Cf5qEhHvp9BmEQ2f/JCQZ6nW
fpiQbKev7bQ84mlYj2G8JFyr5KsnFfdLf/Ug0xCKcFNU7l7U47ttq/sMT38l37U0eqZV/9q0KQmE
sX7J9RcM6jKVJK0UqMppoYGFOodI4Nmq73MXFriHs4VnRhjEIpX2Fz6NZR6Wx0g3LjUhnlMzHdOl
iK2rhP3cCoOmgvmR1cO3GroV8HgE9dOT20TPKcxwANZvSLEvQKz8UDspqzjHJdM2y7HWQdye/JIM
SW7uSNFgajGhVkCOa23V4JlPJv2lVMfYfzclMZfg5FlhsRoLH0sgtuQanzwXRY4aCKXx3KAGsmtv
m4VEsDgYi8K8PKJUPXcut7Ubh7eD3YErSaNl1g/faRagcfzwCHhqSMMyjkM0Mg3EiG5311ZL7jj3
k/ES7BUJaAsKmL3mZjsF9y4bl13zMz0B57xJjpPGZ+KZC3qfyjhR7YLNEeP0fRyZFMgkyA+hNi1D
4rts5jooeCLAc276UVePCnyCgXxdCHXLMj4J3D3kY4QuKLgAHnbk78K2uvU9Uteq9tQG93b+ziwO
WprZPRpNfB936WVsxC6hDTl3cu3I3+utcZxS65gCsYbSfMMx+kKo4l6TV7YxvETDY1R7N57N160t
itYBq46Uv9UeS9E/YoG+Q1bF6vLdRtpVGcZqzDTcy+7JT9xHFpBrNgeouBh2qnApzOCaAAqL/PHZ
9JJLZ2YbO5rwXlCyJfllUKwdE9E5Y3iTQdiALVs066r6wWFFn5NG3lVMCenISuADzig50q3RPpiB
CzUAA+aiTOjmhtEpExM/8+4ae4RO0rmnnO5U290p6Etl9BmNNK3K0RVLC1fjKgGhzNzPWLY0CiUR
akMyjEdpBXujdc+NGrhS097JxDlgwlaEzp0+B62BQs6WdYCpyqvuB6fB0BvBTeAJHGD101Otcozx
OPhQxAFZjid800wlUc/hDR5osIIUSENM0yN+TTeCiB62xLtrjactfDlADKxPQ58lS180zJujBg8Z
ptXeqU8U1mB6VRotgop+ELhZKKrcSg2Emb4qTkHgnIwy7lel6hklO7dVWINaC+/xiEGCSAiZMJvH
YYxID0PowySSELjQD5aOnu1sRz22oIHyikdEFvlNUTInTiY08E6U7MqEpDpoHLQExpWuBQ1ZEpyy
rPhmmEhT9+ws39gGyGHDLZYcvAjGZUOWJHWRwYAXDIHreyDqTUxec6sL6hxJ+rjhlwsZ0eAnx4e+
jb7Wi/YHiRAYsZibBklxI2mbLqK+e20mIO0ACUAx8jUnugc2AoA9uev1u68yygofeHjneahciZkn
7XVgU4dYEe10t4QW1sMU7+p+OfG0ZR+mBYlyGnVj03cVD+OyN2sAsNa30UdfeoAo1hVwRDwylQe2
5Sh33MvkwtUstSnbaL6ZY/EOi1PSAJBXHqtUMkEuLQd8ylJ+xzYZV01UT7dqDgHkk4D76F1jW1Wk
pbmk8/H9qrXtKsYhgxh2zVCkdPyDeDbFBhvTICKUlHi224Bzbl7bYtM6kH0s1tBmgHdsj0QxNfAN
3SCnnnHxeE0F7pQSHyFCj/hYW+ZD1hOtRWsRCUhZr/W6VycAJaKq08eyTaifxdDvnKm112ViNBsn
ByUyalaHiApZ6xh0/TKHkbFk1ca9639oFbci4rmvoO3w5LTtwWtphGsk/HCrJ5iVbe5FDRnA3LDj
E7hQMiG235VuFqxCK4JlFWJ30PHULlS650sIYMi0ao1tYGG4pABUMVg0q0w/Q4XQy8FL6BmT3Kej
V++61GOokhJHZ9z5cB1Xjhenq9D3OS8ZHPTS8HHq6SZYPTAKBdcHZRKHR+bOgEQCnkaQNLoI5ZIT
oXVJomgZWVq8kw5Kl6BBTTpxqmIBykGbIapkwQUYAIsC9rSLl9drl12ewMhSxXvXl/CLUhxubKd8
9xndzb4CrJV+ozUwAgONAeKM56Zzn0RlffV9Er2jCsi8wAcQ1QxLOXQtYUQcUFHX0oUdSkBVxIdt
Mz/+Yk0dgYakBUcfHxPLXpDycsBr5x5QsPzxv1C/dXvDKKgAiZISk55tZFD0V4Q7sOyVuSySMjj1
Gt0AP9FmrAymVyuyuEmg91tzXyWAqQiTo9n4UWVyk4QGAq20vybZRdD233Mfjygnyo8KnfbV9YlC
DZa1n7OPifSHNgMjQyKRQrO5jbg3D/Q1WdBIGrmPib2j6YrYIcWmt6h9UKyVj8GQjta0A9i6iEer
ObXENKzGTv8RToTUagnFR2nmu7xklJpHiX/E3UZv1LY3UxlZZ3LZ1T0nLhzT5HNqZj1t/AIjK3SF
XRLWj1rcVQQffE3upN3x0sBXWDMwTKuapg8nG2HVSy4rHMRnZVYCwgtWWD/zXx3HeLLkMHzV5kR+
zPQkrGQ/QpcQgvCX3oed4ajgUNTpTrfMIx4VCCRo6tuyxXXh3JUzLane1nr2FlX5F7XOQk+hF+fZ
EyKqA483xPNpW5roQwhHuVPYVGWjk6idkdzQn8cIG5JFi94tgGFWYJrsAw7scOG3/kOrjf6yRlOT
uyRRWY4HP0m1NZ3neRzAC+gJntlDyIlhIYhM3DqV9iNwtUMsqnvMhV/GBEdMt0v+7S6DWUl26RAy
lCYzJFlg/UeyY00xxSwlZ7fuCffAyotRmSVlSRjyhviCnXirlbcBmvut+eUbETbPZN8xIaiz/tPH
pd5UzQsbxxqW8R4z375usit5dv0YvI0BrACDZpKR03fQRthMnRk+BBP5nwEJJ1N2CpOuWiFywZ4F
5ICI6gyGOLZTYzznQ/6RA/szCQyJS39eVbZiY8VnmlHroAgO+CyeawKQteS78awb223AvRkHreg+
Ozs56wluWg1IAcmn96wmOy3J3sJkALbQety89ERQw3yrzALSUoHxcYOH+b+tGSIgw/ssu7NLwm8t
yjfqnnMTkA8la0NfFDzjqH/ETeASgeS0VEvbCaApCQ0w9dlX6XVWH1XF33KL5iWPVx4DQmThJ9m5
DzRiiLlxN+QEYZ/0z54zu/mJkEucFnty+B14nJoTwnEY72aiQII1TU/OKHmyY+6eMnvLSrkz85a8
F4dmajKSnddEH+bkMMbmIBwG6Vs4KDAQ+AYm3kU5w90jiNpNRKy3XrYrX38kqHEiLtRbtxPXpMgB
1TdF/6DpjE10s7KojaPopzAgHEZ0T4SwL+O63jaui/YAPC7HlOvU+ftej2fG1uPYE4LbdBQ1fBmK
ERTJ3x+AxNfzJ3X94pLGzbXJmxeV4dcN/U9jFK85X/4yLbRD59qc2Gl0mt7D0GiMpt2HDhgsFjGx
cUtae2X/YUTasSfHOzH6u77YTGDqQvDRgrm6IHBn0eb5iRYBuZp8pLGKPpRyQImN3/PkvVdcG0II
NnEbQS/6GUiw8aaBE3iydG/HIdzU46FoxJ3u5Sw85FpEEu1+7Dg7Oy84yXnvTPsRMnkLOWs5ZUWl
2CX3KsqJrkuBL3TnorPuAkfcyKI5pGAgGvInYhzOC6KP9owlbxKNQIk6JUHI2hlSrP38weJ5RkK6
6OYUX94oTIsDAafwFIriAu8yWwT0O+BI9zstCx/QZshSnWsPpk2ZO/skxghTG8T+FLgcXPrBPtk5
bcGdmrFKWoC09fRZyvwa2Bnt7uF2auqXUOcuK7T8WpbWXVraFLNy7vV7/hWmG2NtQ8uWcH4emoTD
yZAxNwagtsOmrhG+QQYP768aQF0KzmBlddC84QN+EXkEGvEepBEtYvImlr39I8QJX+GCp527qEdv
o9nFycL5I4OmXkqDa4XKkRQolHIcpcYIXYwzODdNJV/GNv0WGgk3llUQ/ZXd0k/bwiUkSloZ6bfp
diul9eeaC99G2bclSb9Fw7BCEc/gk7c8dqwzmrOr9cZeGf6X1cWMAOri4np4CD7yUmeyoXFg9A+R
Fn+Eg3eDG3tty+lpFgzOHKbGfAUHuCnZHKRPsonmQyMq3uLQvLM8bR3Sqasd7tNRpB9ty+pqRf35
WEoWAVKxD9msajA0xnTzF+qM97QblppN8FEvbroAJiQMP/bDqx96+67rNpkXrYqJNU0v3z3EEA33
NAK2GRlSvwR6F2/1Lv34LjX2cjQrga0dxtS8y7mxsznH0Cm49mFr3qHmHxYG5LvF1L263lP9zJR1
n5ccOVSuShKhjYwZQvyZ4THqHY0Jp7PPgvDYjNVLMqknu3FvGJouiLsF/eW5HFOs8mJxkhSxeiK0
+r6GKDJfDEkjdGAc3OSwWoakqajlnHUjp+vUFle7s3Zx6bKJ8Igj/yhL7UcvuXvHITtZNQHiA8gN
Nz5LMqDiXhsWThx/0OXNLc4rqJqf+uiH6Bp0zS2LsaXEQ5CrI1nSe0jbCxpnOIm1usaxxb7mGP1J
exihoZeqvAJH29RMcrNYbN9RReKPJ8KDVoSXTk9lmSF3Efv5li1NQNqTQQgX2yWG2aUHerKqkYJZ
Yl+F3kPcQNVk+44DebZjZwc78I41nnrAY8XUerIsIH6H5cXIadzqvBR5rpcxsrajJ89CQUqyG9b5
ISTcEIKjnop2obr2hcSZz0InQjKvuXtrueqxwMfmdOm1EVRuTo7WUBDGJztGaKsAgtS2qJ2do/FG
HW9eqPFBE0bikShFf4dOFgcsY82tf6uFOtquPj01iXgQSagW3RS4FE8Rwnw0wOFE7gBMhhw2R7p1
yqC99P0uDlswt1WlltpUkGuYWquWwMtFz7O5TjKF8MMsIDQZ6f+DlPL/Z3T8y4D5X2ky/xvOlw2U
h/96vLwoZavei/d/Hi7Pv/HHbNn/DdsSWknhui5eoFlK+cdw2f/N911feNAFXDxNzj9ElhoqSwwL
JspMx3eF88/jZc0Uv/nMoy0fhaZlWVBN/ivzZWt+a/80XvYMB2MTnSgMqcBLUED+ydnSaq7qki6v
FmmLk5+kVDVBR03cqnnVLR7gCcxcjYQY9gzB9Jde9j9PTBZR3ewFKlt1stPTG8vy4IQ6nREFqzIh
Zudoi0iJIxx/GDB1x47+6BW6bR8rLbB6xHZJYx6LNMq/x6yn8WjMid6k+sgHHa4nR3cI9CURcWWL
LLtq+we/6hyX+BqPAQ6Ordhb9l0yxZBji7xeKoYfw9FEyOUszcx1m43t9fgSVa8gnSQgFh1aOZFL
19KJy7uRa07HpStdgkvskNkpc03pLrrY79M1cRH5sNHLeWrmMhD+7KFY/+hqT3tpmPyTXJ4qYK9x
qUfJC0mKXXmLLwEmzdRIm0GwY48GGvgm/dTYU2YtTc78HgALQkQETBGQ06iATDWp2J/WWs3+veyT
kHW8A7R2ZdqnxVsbHbW7ZeWMZ9Rp0vBD2XlPiixq9VzqUNQcE04USSlehF4LSka/YVkYOddxmHol
Fqkm2iWBsrVSFZfxmKgxrt68KXQz5rp5m52UA+f1XXlt1h7qYPSKL6euhBqWFjBGIyUXzq3Hp9RX
I+Zef0rG7KFArt/vmekxu2IMS2duzkOqxo0Feqzf6Fpo2pfKsJXxmtsM/V+VMfgOg5ywxsigHAqh
fAL7uxsZiLu3gWY1CRDVqZDyKVNt+UOHMMxX1QmiZjC3E8vkOnX0BDQMJdpQ07KdqgGtrp1GpVzi
CVbdys8nEHxGqevGOZXFLIl1DKDBvQivyrdZmb3IDZ/D1hafGrTMrymsjWTHFxHnEAJVmd0GzNy1
hdBMtL6lY7o3JiZbhA5sxYSU20U8oGYkfIN5ac3BrLLd6sF2wrw9iwHDN+EEuMMQJNfSu9Ezw6Zd
I2zp4fmz/Qc9JNaTncTo7SuuAAB0HOTK8Tm3bQjQwLREPi5r/Nb2UhRoVcC4Duj8XDPy+m0QCHAj
nSUc74lsM1QIeo1D+5jOIbaFLmP3h9X2DmyjMC+Sx8wxJoZbDRv/ccjD8atTwrAClHxDgdZuDLU0
2BWcaapv7KJxcgMErWSG6GtZS1gmlPNV4YzO4zRCaFmUg12/a2PZvhrWBAd56kYLqagjpdQ/R8eo
su04Dm1y0tq+abami0pmN1KytOQRt22+TbIu0wmQ7UqvRuYoVbflpB2w7YredtZ+DfbytuiwUF7F
RJomExhbxMe2J14OjFviAs4z2tk4SUZ0Zc1NP2/ac8iM+jc7Y+Haw+PTRp7/jElolpTtp99XUfYj
d2SuX1DV6BUA0KbIk7tehnVzDEb6PoeCV5tetSYHIkZBM3rZqu/wCa9JY0nV3ixiy3vVCdpDBJnk
UVghUww1tGk5UEVaHdRAdzZqP4CcuajeKuWoHHZSQcqvrCtl4rvuW5JlszRHQJnGhQEbFa8MVaZJ
zbDn2OO2q7GEIEX+aT8XpoR5IOD0CjoaehsH1qJDvEpVB4iLqMsg0strresRZhSr6a9+4ZXapU9L
mnSuHHr8xVhe2o0I9MJfx8Kzn0UraBNATjeDrWrNUjtht7B9rhUP7HpwAhd+o17Oc2Zig6NdRshU
frZdr8nWGiesdNeJuOzQl3QkE7VyrAJ1cNyyr4MfbsZz664a8OGp7kHNqzRvvDqqH21jbfjjJCfg
820A5tD2u7G5NzjFdI8FoKDm1Eil5IYCLOATGE3zEmiQ5pe1Mq18bbQlg+BJS3kaHJ9wSI4qYcqH
1DO05Q3QSpB1JoMvOArDNdMgTqL0HsGih8BvmRONlhkulSFQkf5P6s5sK3Jj69ZPpD3UhqTb7JRJ
JpBQQAE3GlBUqW8i1Ovp/0/YYx9D+S/OuTw33sPedqVSKUWsWGvOb8YN7Tkkju741BeyV2uGAEmL
iUw535m32Hc6SPcbTaHjgZgaSf/CMDy1ZBCXwMUZGRD9XHgFXdNQZk66snMNI4LMWFr3/I62u8Or
n5Dq00hW98CKxOyieQS4EBCRNZQBMGR9oYzlldgKKWGcvNcaf9tMzv/0TfzXuPLZ3vJ/UZP9f1Vt
Iab938utM6VW8anY4j/429Liuv9BQQd6hfhcoQMo4P/629TiWf+h5QRXEi+Ji93RwW/yt5rP/4/A
t4I/CVeL8Ezcov9V8/Hn+S6narwu6Hx13pr/l2rL/miAdByBjs8FKuWiEzJZsT/phkvH9RvbH21i
7HKGluSXrloHwCnp7wQZQkoaIvHL1hpcYDPH7saZaNokmFOsxqKI8q6pKDWgjuJn31npUfUeoHMn
2vk+DfrGsi80p34S1mStDbeHd6zhqmQRILOed5fZQY87Paq+44+77GLcJ+Yy+07bRKJPWdH8Jkbw
1RvlkjvHAbksaBhQRGmbmbYzqhafqc8Qryu7xEUXE3GbWEDe8EEwj5zEnVaVw1dSa/2jNfX9lnn4
/gnmgsK13LSPUmsj1+h6hotQxILXWvj17ZRQMZSt89SxEXvKAVfXXmlJipOwEDtz4tJkxeEpBPyt
jajV2mHej+ZAAC5Bb7TXETQ5hNaWLZw5SzoB9lxY5aG9VfVF0RnMChnbrmLPO0sa4VVk/YxIU6u8
gqrFMh6MyvyJsBKvuRNk4lxpfXXsCrKVvPqmUiVtwgIri+YN1NQT9PhwhEUvRftDCvebQX8IOulu
ync09vPVILpn29E61AU1JHYv2SxVZiPHKxBxZZCm/j4tmBzWcCA3uRI/QUC+NolGzqlHJ8U7NZl8
Nute21copS0PhlWbEJo5peb3MMNcnESoocnM+d76YbYlDiVkvqe7BVw3zbpItFfnAQmEXpdADRvC
Un37Mmu8XadrdzrazhKp+wap5C1mpoQwCfwwUt7RUSHKZmQYOU7tT6GfUxFfVe4hQkzGDi02dhS/
ZIby147x7R+v+98L3j/F9++wpv+jh10eCCzyUNl0vPy+6X1+IBylFxVOKR6IKlF0pgQpe1F8A8Qr
WtclzL0pz76LeP6mAdL3/ZuxHLw1upl4QzZguiSC4dUQRCG2OJzHKqvXdGJXHNw5OLeJxsYNeL6M
2m2fngHpdzBRv0IqmMt7/vE7CNYnzhiOwOXm659M4WVONBt9ZGPraQ7874YpXS/svfKYm1bWLbIk
klBRebSIoDbpEN3AGt2NufyVjPbCzL1xqKR4ulINXHgMSNthylNiiCt/hkOPOqn5ykX/+xWzcIFH
wsTPXQfG8fE1rOK6hWvotduJcWQo9GfOFb8aF/+ck/Ba6uWr0BivlEZJ8Ha1lYRfEbMAp+fPvz6H
4k83zvUcoBzYBTGROu9u+38gH6jswq6l1t56gy7WpvAeC6luyeP96oPe/6SPPxGfJEzXA6FmcMz+
ZD8s6z4qIZO127Sq85VWetG6bCtSUdQzx4bLIS+hKDtzFXgmESKVzdUYbbJuzPgwWQPLRhgCmk/r
rT8QK4ooWPy19dMl+XeHpPH7yuh6eE94HUBmCZptH3+SZRAR1XWHfBKJzdQ8xZVFt7yWFIuJIswr
09e439xtrite2PkX7fLbxpgfSmv6ia/6zz/MJ0DL8lpyNdwyvP3ct99+GUL0RBb2ivjIKdl2sj6Q
kvgySkHeacFWJ8h3yLctcIM6rdjf/1sB/MuS8Puuykqgm54h0Nu7YPU+3ohEG5jedEm7zawZBUUL
vp5HeCYhEINR77eSot5Bhv634+J//wWW3sjHZwSWEoUB7BVgjeznHz+4G+2mKV1kZJ7Z7KtBBn0n
H6KyunaNmkzm6jreRmK46JsceGJz9+dv/YlOs9xxPp3ESp0gXDo4n/EnrhiGTDaOwtZTXXdDd1cP
3kk20XbyvbNn229xMt+GfvlgaOblYGKPC5mv1w8yNS5p7zBDkV9ckvmxmfR+SaZp+3h3OSVwUz79
Eo09oyuzuKTR0G892NINmg+L0bc+qmdXb5+tiJyLtjiZyXgttO4SVN1lRxT8DK+bp3ggiD01131f
3zFKrFBM+3nLf9C9Ts1wW9r5da6Nr3Oldi13fOn1tN5XwJDflxg6b//4Dp9eK1SQMdh1vgPNuQtO
62ffbl/5pfdf/Hwf7fB/3ytXX3AbrKdsBh8fHqEV3piaM8ikSD14FaztfL4gp9Nu94NRPjgcRqg2
3vDmUYQxJLKmVUY4S0sqn9G/5rN/kUX6F5ibf1n1+PLsRzCPBP4291M3MEnbNq26UW1tn/T4sQtm
zbokJpuBKpJxc7wFuks8Yvk4ZS68ULGGH3k34cVraxUg5JnG8qz1X+FJPlvBedK5Kmpm3YCAxvP+
8VbpVZoXg96r7Zzqt+1cPXaWcdn01bUav2LkfCLW/PWz8ErjA2L1dwiD//hZqZ37unQ6BTSX7BND
NXe1g2a0zvGcz25I4lbi7nMJ4zck13dFlzPeJB5V5xePx0JD+LS2wGGxWNUcC1+S/unx8JVhiDFt
1Nbyw7Mx7aIYc9qdLy45Z9+KWL22trtAnd/+/Lnmv3+ucMG68aE4mT5+f6mJ2QwnpbbR5Ly5dfkM
JXpEFKcjhpePWlUwiq2vh1Bu0s3sYjq302dWZWOVmyGnC4mXHZspgq4x/dXQyTMa9WAysfnq/vzb
UmN5nPFAydg62NqP19kNoaZLRP/bMPLPht2/Rkb9WFcHzOi4hxrkobFuvnXkQuBsJB8LTruiO7kR
6LzntvkxwfEqLfDivns2su416ZH2/flefsL2/fUsLcghwcHTZ4P+9CxlfgRombnvdgqr+1Jt0E7e
ToZ5ORntXW3UEPB5bjqtelYA48ME5rSIv1hmPtF9/74G22PdpWT2eHs+3idWj4Kon4g3Wq9+qIGA
2KGGbxBKqK2yuRl6Q248Sy4yhObYOuUunIvriHyv3C8IDJ37mzKnd17r+E371NhJQ6xyG+7BqBm/
vJKheJ/eUAiJ9cRdWNl1eK3R9CBcJJj1OiBvagne0P0WwTkSS5XyX5pzte2d0Nr8+X7/vqL6AHWt
xbLH9zSsT6+M7pVE0zi6gX/Gvod1MuIRwlfte4HLuHCFDO0raqix/IIf31J2XmY7PCU278xn1l8z
mDhJ05zogEWCil5rmzjzS2RNBKMy/IQZQir1PNwUpjNuEIX4O8+MT3MtNXqSMvjz919GRr9dzVIK
4Ex0YDmZn9bJlLlLBuJd3+Zxf3KrcB1myVUGx2hFcgxK3qlsOKmhqu0HgW6FzN1xvMquCmIwTLOh
dNKTxynyb0B2XTv9TxIQbYS8A4ao3PkOJCtZKbc7ZbpFjFIUtI1CQu44CCGsNV0G0sesdVbEPwoQ
cV7SPsakjvS+x5Sn3hhus7XH/raNWBv0meQG4fv3cXRdN9yiTBFmPA5eD8oje4gH4rrrdtpomcIm
QFSuy9g1U4e0SB9yGZ3/fNt++xEXdi5NGR6b93Pl501vTk0yDtCFAioHzpMjrzJG/SHq0Gk6Nvou
DUmrrD25Eln0hpvR2etg2uouE6t+8LdfXM3novKvq2GCReuQ1tN7Q+QfR5y4aNNer9W8jeTckKLi
v5DAg86lwluFggNpBVojgGIodS2n2sxDR8qh1/7882Usldo/H+zlKuCcYmTweZ84Bn1cNnI7MQpI
4OTSY8vczIh1XDIoolEGvlU9VLRmlZy/eH8/MWmZRPL20uhhImroFgfj5QX/x1cf6yH2sPNNWyMv
74FI85BAaLJGuhyF9xC2Q0BK8B7B5Q+tmG75zXiJfhitd2eNfr42cuIx/Vq7cyM0MwbKqj/fkk9O
3L8uj6MWll+uckGYfbw8J/VaHHPeuC2K6drLltxVhGgjuOswQCwNsgR1Fq0GdAyqsrBWefgo212o
ISVDoql3/XU6OdhZ5SvpoC+a3n5vq7RfAVldvILNSdXW4c/X/HmX5I5ygmXZd2Hv2eIzqXOkj0EW
uJq2OGLIk8xyFAqRffDm6RHsDhmu11kzbsqJsKo/f/BvdQSfvCDll4O6bzD4/rQYZ5PWtZiHx23r
4KxUc0lP3iwe67fUKjD5sx6PXqaAeRgvrS8DT467ok1ei3J4tHtkagJNTeOE8DBGdBOVdxVDqknT
6Yv98beK9/06TXe5Rmi21vsz+Y9nrpN2jIY0G7GPcQ5pemJCIfYMyU3UcYCu4HMk+sUcNcSRNQSi
pHRcR+uyqbtNrokD534U8HVMvi377Bf1g2n/9hIu4Fo6HQ4b23Ky/fjA0ZFWVTniX1uUViPC+KtO
9N6mtfWHEbzaBZN7gsbCjPDs8IX9EHRaqJKgagpCoqRDVLvLolx21VGR6dJEvFhFzTg9zusbm+4n
0G0C5UV9Hdbh94Kp2Vc39x2u+3EZoYjEVM9SpLMxfX4KulxafdRp/ZYIVRAOBJeiiez9kihBt4YO
ZGW/8ph3Iw9VGnjTpG8YBF0aShp3YR5i98ry7YwMYt0ktdrrUYshPcNaHuOoZhy7Kft+2Dt+fJOU
KPxUPcMiIetcN65LdjUESPUbbmIi0tr8u8gml+CNQlvlmWZs42igUJDA20YjGO18PNl5pXhHam2t
VHLQMextkoK+uS6xarzfxjSvvI0u9fOkM3Ov/KEDUl7O8Ph8HVAcPuGUVsA6tCs/6OIOKNSQnCR8
ig3j6nbtRckWt/Ce5ioxHwaCbeXc6g7+dXdqE4bK2ZPeGpe5bq4rLf6Fhuhh9skDc/LyzXHIuPLU
2jALBsPpq2FsU33Md7U938VhdYMd7rHA6GCllnFqIVivZ3A6q7Bbi24YVo3FM9Em/rkeU5SYDgI1
JimbfDKGzZwP3maMB2hVtX/lwyDF4A8k0OlLbGd4F4pRomdjHqdZeoj5b0ypaPVXSx9vR7vgv83Z
khx7PHa+qSHnhoJhesSn8qwKcNArk4HbtdPqSBJzRIwRXVY0qph5tJjLy0S/rexW7kyUn5GMirWT
ojKUhYN9RQdV0Ikq2Rrm9NLN3P5wsqvj+9MDioDk1D7yV30CxbSLoR32hhP4jTPs3KjsHv+8pv12
NgTrQOfTo9VEDxI5z6cNQIMPAHAJi2dUWndOZN+Pyn2t3PoZc/CCa3lr1HzrpjqJCgjutR9ffPyy
ZH58magxbSRDfDQcCPvTkWeWJORkuSL4Ku+SdTFaFHCTI/dutCncc5HqYqVipzqC6M2YNtfGDiGG
WnNg/YLG/N7H+e1KPF0wTANJQX3wcWEi16r0YpGTUEQ0dlBMW4ich7DvzfV7pd1EurdxZphefZne
4KV81ifAM551MCb+faj+baYdnFBltz3/Vr48Xt2gmuuqTXaybqqrRGUSfwKOVzkmRIhWyGVh5GAl
RkW/TazMQeWs/WzEMgp6/4M9/MVm90R4hBm8v6tDQZb2bMUjNvW4Cvxx22V5dyKnjrg+BK/WEJ/L
3uquRBdEEf7OLuqDZNDHIFEeK7+Xi60mugP6a+vGhwNlDN5RVtLH6QkzI3J5f21sYl8U8f+yIdks
7MCWmeX5uhCfFn2KmMlXAylOoSGBfal2U7rOVQULo5uxFqWm98sHKLW3kL+kg/kLqqu7tTvhAc6Q
HvljqxyP4EEbRiS75At90ehd4CO/P4c0eanEuErfokj9+OvHRthGIXDQrdSkFZBZZARamJtLFQaE
gYgNpYmbGiXilaX2vhuZFy3GqqCfpuHeSQiFQzF2bYYWOEyKKVuNmMRwS63IFcB2LhF46nNxjFSO
/bSiRKAGNEbp3w2tVqx9SzUBMFWIA/Sc9pVDuqzf1TudagJ9tG3tpyJ7Sea5D2g+orHqKme9/K9R
TAezsQBZZRPU8j7d1q3hQ2trWVP8GoRQumhMLzjlTH7cXTULZXAI23xXkl6InUjtC0JvWI1Y1pCe
FWvsEfi60I+uiD/zm+68xAvWVSXxMVPWFTE4M5pH4S7MZh6aTIP8Vw9XAkJrHFvxWcz2gL2/Rprr
2dCGknLYkf4EpAPZh25W7nb2tXQTV9RHg58HuPHDK5nZ+8i1Ahn63onYPMa6+cArn26LJYCgSkd5
WVU9mhvkcK1OwndPNGhXew+xoBrLJiBJYVOYawTr7dFJzLe5AQebGyfMVG9TOFq7foYFKEu+r5nS
NPkhFTJ4hO44I3omfkvQ2JQaV43vXI51Yl87pFpuMe6SbsueW3D+dFWbr/CojCsck86hcVS+huSS
byMzxelV5gND5Kg4TGGIaG3oV+8fly42/dIny8lRWhC3uhFgnH6a46c2c6YbzXR+lA1WRzBjxLK1
k7Gu+JnXpUy8LbtLA5wdDS36WFL7lkNSJYHpRXb6Heb0K4268h7vHaCC5hzrU/sMIvDc70eKgUNB
Eh9Pgt5cphMufpVgyCkqF+LJPJ3i6a2e6uaN8MuFw7L1Il4qbzZ/uH1qE1EYHWfPHs6FSXivrQ3X
JoA6Bvyk63huUmHXisqbltMI8sk1naL8wTg6VpGfGCioTaN8JCbJ/DIt5WYzWM5Lbro9kbgpke1Z
7RLUHZsnQ6JpwSx6RMPun9yYWC+RXszE/OGw8NapyW/JoYknMI6Ps+M/DAxlZ8fWDrGuYoomSfZY
EvoPmKOmQeBvF7dpZZtBFlbb1FflgT/QWknGFduibccA0CV0I3AzmZPcFYPXHVWp36bSvakwuzyV
s+Tz/CtPYFBnVx5uaWZTX9TrtBPWnZZFNraF/BLsBo+yVYQnzSytY2jiPQ7JBrlTxG22Mhs3TQy/
KIQSfsQO6XNznZrHR+DYLCAElh5YOoYJyN2kRr0UkDOhPc1eeO6TjB9KNDVjAMOlyJmejNmCZ9Jp
sBFQe1zjO7mwu1lc6BNDyZS4M1mZt4Of2E+84+bg08wKs+IQW5PccHyLD6Xonwr8lHvHLFHPNU0w
U5KElig2Pq62oux3fpQ5N3Iad8ZycuNXim/Ig1yNbgxxYGDOr2XfEhM1wOT3hGdV8yODe/O2G3RO
ePadHKv+MITFdT+TD6AN5mHJPN1znD3FeTrsY904oZ1MVw1fAyv/5C/nJ3VwILG9/50Bu71JJ+PC
wpK7wsmrhdGwLl3aK/7A/K8N2R95QdbZPOXnwSCvnNX4FknAwUPj7hrecEw5SaxCxvQH3WSFwpYf
xwig3JpFNVkq3LrBrQ9h+axV7hl1LbGEE66g1uIXqKfpKp/EGlRvg96AROelkAdAgGiRUtDDzb9V
dA5Wlt0be7MMJtvkNBLHao/X9FlpMS2WFpQTEM6oSQsECTqG43lUm1jG8tq1insbI/vc80V0hFP7
Nh7wKOthtOm6F3+azFOrTx1bcYIltqlPzvIXO8FV6RNWE0vDOVquv5sR10Xb3iv2RhmJSw6g4pIQ
TufyjUIDGjKMY3RzV6HgLxG6k4sw0y8bnI6rqDQMQpVF/E1khnWaivlBhUV8tnERDb2e30a1V22i
fOiQF/O3HZGbsKOwXI9u2W3Qn9ZPqhoRmzWHofG7K+rJJaKw0Xc2+xsQblStTXtsh8s2okBLKSsD
BHRg/wdbp1c6sq1ksbbW+EOGELlQV2PMNiE8oIKUPsbQlZXTXM3K8VzMM/DMHqCqIJ9JutGD58Bd
RZ5nHzRNG7DSodah8sHe5+GUiWe0I7bekkBrKv3KrLUX9rEAPNKvWWALGbx2jb4ivBzToys4C3kJ
/Clt6CtgJ91T6JFsaafdSZq0NUCRFdA7I33lOYFuqn5Heu98xK5GUccETcknEAHuxpblRWXcFxMu
QERL5LgtZf7k+N/YoQB6M6hMl+BUeveQMq1yPICKBzjVSeI4jcP7AcXs+5tcX440yu+vCyO/x3b2
fjzJU3mPgtTY0I+xD3VLV7Logxb4KloY9Jt4229yOQUe/qIgaRp7NdYRx2ANacu0pKMA4+vXmZBA
uysyx8OMrPAmPI6tRtYfPVUCYyhouuZEww0UK4Aw05e3rdsQ7+KEklTtN4ygR0OBshkdbS+8yfiW
ODhR+7lrA8DFFieqkZFR6gk0OMnQWrcIzfdIUf2tqkN7WaHXCDKNwE+6fpU6Gea+2OpIMx1Oejz8
MhsitKMCUomECRUKeISKiMSUgbdlNoe2mvd1It5qq2VjrotsZfpK2w0yigEWc3KbmzncSXcCYdWu
QjOvL+uifGij6cXNCxANY+WucQjQZi3drVPWZBHbRhik0DNRw9DtqMMeCatnh5vGwFk/GvMpx7U1
aIXPa6onABLkRlcL26vX5UnZ6vviVooNZGgF8hwDrYqt088xirChBTDDRWtOWlpxHsi9cldX5s5X
dbwVlRFkarErZS6uvu+OVzTX72dJb4cNjaKoUKjasF1COHjrCmNFFe0fQlf+NJEn04kuoIO01BpT
9xL3UXw0XUpJfTRYNMlIwRI6HSE4HZqYRFva0eBfC2jrJWonhGbokxMT4OpkEVULGKVHm49Lg2gA
z/yudBfcXQ9OQcrK2xcaBp1Bjx6jpjHOtZOZgRGKcauM8TjAs9pmGSatIXyqMmnvTU7lQWfdI/Eu
j99K+st3MpsAICBabeup4Mmd1TXB3OjZQeza5mtDShKStT3lB9t3syRFJ2V/EzKm3aW5DiRFq75N
nnEXawIkDI7sLUrZaV9N9s/GTIqDmakem1C2xHh31jru0fq+n7Zcf8lSEybZrcrHhyaQvXtLsV3I
bF7ro32K05CZUXmTl7xW+sPgaPV2Qiq/rSkHVxXI7MCvbIOB9D4jGPv0/iaak9OtUOhlTXWc+iSI
h6VTbGF219BW8wUXaUjcfKvs78S6AXxZMuGXXoTb8u9UBWQw9Py3YzR/q+KFNmfk1zIEad115s40
yQD36/mEJWNcdZ7S8CGI6eiRup0hPrkoO5I9+qmm08pQlpD0fme1/qMIw4I+CCL1ThPWwcxteBRK
xMBWTSac3XANTIvzUiFWlRWLszl17NxIilfDME0BvT//sheJf5KqvoZuYB0NV/tZq5bvBwSCahGd
QG13u2ZKXXwkcbO3mBirKEv2KYKGMLuOCMrcs/96pMpOgEucp9rNGapnjtoNJBOuk8F/0gaSkQlX
L84etm6b4MlKz61g9qOLLuuOpvTTlQB4w6JXYbe0o9OsTe7KiWZ0iF6nA72aLiZeyG3sDuGKmpBW
gNTCve+ppzLBacjbxqkDNXlj2vZ1paG2xznLvRMn9KHepd8kT6OMseGZoQhS17mNmXAd8CggBBw6
tgGNRrGyHBsLv5h2MzHztOAFG1fW3b4/AdIu0bu3D0JrX42ofy6TWO2spUTIbfHNSm5JgGeoBBpw
TWT7TLi3BxEkcsyTJc6c/RQt1Tze+cVrhJr6ZrIh8UDa3QJYnFGoZg9WksJUAn4GLeVbbIN+qIbu
WqDZ2AHqOxhjeC/TqtpYVW/jn2R99etI2zCIfctm7mCZGKSJONb+oU4a5zK22nCdTHRNBjTw3CGg
f+97p1fmxsGC/rHpZDArLTpMuL1xp6romGDZ1EAw7vqSdoZegojUGJ+JPsRN38yAI2J8+3lKdGul
3KBO6LhRzqHbcJAIQfE0uJdxBJipArrmTv1w1EI32UebFm3/Rd0VEMaxLUe63e8Yd7BOapj7MODv
UJXXj/l6nqC9DExooHEM1XoBJeQFXL7U828IzT3INDa2TgJ8Fkw1mLPBvUxp1dyUqrycNY4Ng5QL
hTGhTBemddOUyDxIBN0MVsixu4r3vFU6OKXIufC08HGq02zTxdYDYlaqSDLID7Ki9d3vXNd2LjTC
0kON85GpLJjxWhoxeh23svflEc3WS1hkGUksw4utY0oaQVtBOHb59g4NSS31MJHo1sZzrnqnTU8N
6P5MGOWdZs7HOy/11K72i3g9lz0e1ujSRuvU5n61g4TwjO1EH1al3gR4AiiZ/eQbjZ/XtCejz+eZ
LhrzWVjXcBbyg1EYclV0gHy6IfshUAdfjDWPHu4eMpGndkWmoXvTDPGBZxAGZUgqvTOO7u14T1fV
vChj6lVXGKu4FL+YJbYXjCqBTrfEnWSggzUWWte050uSmIeN1kKhtF6alF8ptaZz35n2Okz0q9Bv
b9WsqDhTnGte/VMy9Fvb0WOXGenBT5pbTwEX70Tk7mTenmdRB0Od9hdGhVFtptOxEq16jGq7AVkH
LD5rHkqzjoMoZEZozzesDRdsDTpQI2zSqQ7wPc2JFI8bk2Ttb1bpDyvLRaE5VTohjlNfr7AG4lxB
9eTJZgrIEdwbIVLmluH/GpgSrAadM7dI3uqifbHjKYb8gFrLMNpvnFyx/RpOu8mdiM1Wf/bKzKXx
4lz5Xo/NPQZuLfv+OTeoooQwLgyi/oquQFWgKm3vwWLrfUcAr6cQ6urqaiTS7BCNr0XafGv6zNil
T8kEghlREjW/cOU6zNsboi+qIxBttSILMXBTbc+P9Jq3HnelAD1C/4DCOX0SMcjy0S2stW8YbKEQ
JGoIuAguUhyH05mu77ArbRqRPhnvqDz9h0nq08pcUg6UdCDdzi7lSFPtmJlBl6m17uD15AmY0Yjx
Kxe7Oe8eyykdKcStapPq+b3p4TprkdF04qntxkePuI9zurNq0El+1HXAF9VLIyGkZxyoIXSDasj6
6L4Yh12tFdmaKnPe4Km8IMk8OcbEzRQluUhMzZsNuNbniIYntmhJn8VRxiZt1ZMbQiyzWh0fW5jl
x0SNhyxtntqKAw5ZP3urHiGugFxb9aPprkyadqtRA07Y56yB8Nwt5dVbrdrkRipOgGd0AAHU48oS
62rYkl2ab3t7z55b7hQNyZ2AT8OGeGv1Rov5hTZW6rgXYTzd5fNPtOLJTWsSDIeonfez2iFGZS0K
2ag9hEFobnWeY+TLWBqhnoROh75co1lBkB92wMssseogLEFHEWZ5O3cqSGL7luPwM1TPk8Pxj8iS
Kznqe33RCgjOLXoV1EZ27SjvknP+dW56p9xK7k3yGKkLabBhlpqsZthVI008kstYz/sBbHJ6Cy6H
fY8CIIgweXtVEp0ZnD5prYMHFN+kyC1zb/iBUQ3Me7I82vQOq0LIzM1u30hQPsYzK6GkJlxxznlQ
oNy4jQVu1JipTDLQvqW/gRcs26lEnoe49bfVgNgAbh0UygXgZE/1UR0d3Ac3VWE/5hnPEvb+i9Cb
3XNIYS78DL2gjL1tha9+N7YS6khLocrEbNVGOoRbiAdrxiEnyDwEdrQCCUaVgW8rNhaqk+/tKGQg
hjtgtcZeSaoGTYYtrOdMHIoRLVAFpf+cMdph65pPmu7H24I2+14aJnHGWbStZ39tTljumo6o2kZE
gBjGC9cIj8QQu8REMGUMGiHjQ2HCW6lyRQN1vnDCSocZpMyg95PN4OpdYGvaxu7xsCsol3YU/rQN
sNYEGvrrNnff6nK0MCJn36Z+2ozRve5Fj3nOSS1vmAoaqvplx8ZzE57hrvk9yRoRLDCiJYD5pJV4
pjUzr/Iuu29De2/7Lb1iAj/HRpIQUEz5xoN3HJgT6QeKXSFu++LOjKwfLoEThtOYN63gDFIshazI
9FeIYPzzqrvOJB3ZuEn3gmkyHoohmAeqGzerH3KLNZTvedl1QGOdDK1CZcCYs8hsx4q0DfNqeJhD
jL9MvL/T4/Kv4zr/OQqQXn7LZtQaNktI6KktO6MXRFlH8oRNHGCkF9m1PRY7jon1ylF+fN9nE1xT
Ofx0qHGOrqtPu9gu6VAK+scJQxBGNN+JQek3dt3RhteSX6FIgg7oIjQj6yJzq18aUKHbJUqAk1Zr
581Ky818Q/dzwX84R5p18VXqGCDRovo7x9Sb3MMLUeIHDfwSbpIU/ZWDHwc+qjHpr50FJLKJqaAg
3tvHfnijM18d4aqRLU1hxA7cm4W27tuRJ7nT9kmHl1oy/XPqbI39Gp2Acr0tI0pc55UW4FNsLzxj
eHqfaGs+PSg/nqEyApt8r8hruu4BfSvsSFl45XNQvQAPpu90MTxbdkKiVvw9XOIA4mJK1rlLVkXE
C7iKlXODR3HVwHUCCZgsJN9iMxZd4OT9K/ZiXM2sfD05X5uaRgQOXPiqiHVXQEXAnd767g5m2aqu
kpz7OxQAjXVzxVIlY5AyMzpoprmSfzw064FOFPSoZXd4BkKrNnNiXriKSURd1BVarejeWDyMNqdU
zJjEq/HA0AWC2J2PO9V9S1WrbZD0E4GTGOe4st8ietYmcm7LiS3qaEIjRnzSFh7IXvJtokzWEDJo
j4TOCx6FgoP58GT6e95BiEv5hBilHD0q5zxIs+i6wEOTx8i0Nd1WRCRBzIhFfW8znbywdLSbRZfd
sVucVaov1OeMoYOlbVmxxy1KPE6SbcQ4bxRBr/RTw/G2xaftRe2vsiH5s1YFrfSkOmZOj3hmYNSD
VhH0eFZtDfp9DNjFnpLDpTcAZ8ADLVqZdohDR6LAgnYzRcAjVUcrOQdOtyQPETmhb2Id7rRVdRob
l/tqWI27jeDPhmWxc/x+gBLnHMFryV3uUPDAZmEnV1a8zWv6KthAhR7IrSoQVqdV1uxAauJoy/N9
M+PLiztz2+TmMsYpECtyAWYE8pqOTdDH46NImnGbFvmCXwXhEqbkBbKMGMjZDg24bIF4LtBMOz92
1V3zP5Sd2XLdyHZtf8Xhd5wAEkg0EbYfdt+Qm70o6QXBFkj0TaL9+jvAOtc+0rGr7IdikCWR4sYG
MleuNeeYTQ3vNsNh9TJJYVxhcAWM0PcnvPKZ3PXJMWp0+wRvEEacivHiy80QBs1d3xToMHsOGpnP
lNvj3eF8Wx1nu+EZ03T/CopVn3WtE8ZumQ9vehsqamb8tJQJBaWaXpI5AkaYMVq34weSsc2jDbRQ
29F0bLqGTEkohF0Ba6ayr6DjdZto8N9zAns4WRJz4UN3ehHSTg8DEXFgr7/XOHPZ4mjsGIRbclgI
BbNRa1VbbY/QJ/oW5tVNWoQuAS/O2oqqs2kMPsKHBMK+hmjvzre48MmlKjOg3KKMDjKen8aFu4sy
3yIeQB/V0IlDVAbJJsVOt2EHf8+GhsqUJW7gZErvvFlPhb7EZV5ul6bBZNn+1Wx972io79KFO5pb
8EZFqFetr8tz/2kObBtoIB/ykmcpqEaHDEhbXMsWGU3tRO8Ov3fSlGfXNA6CHWyf9jWZYyq3kV/z
c5xyjrZWaT9WQcfoZEADbXOJ6s6Jd40XZrCrfqZBeo4k8VZqYJPGXtlF2YOlh3rdjqO19rzuaHNX
+GgymgnVmqHpZlVu8iRcRDE5XiLqy/Wcv3dq9ClG0UWRZhPAw9TlJYvrw2R4705efo4mFjDNiTev
5k03LrgZutQrrzz6rMObqR6KnR2XhAYmnNSjpXsevuqGx6lPwwF6POleLhOkY3CXJ8uUBuj9tRBK
UEOYjKIstPVmwSHByArawm2Y79OR0psOREsNXCBGYt5H51ANpDV0xXF0OQfgEWCjtXhjC6x1m6oM
grWDpW9ded5wTBAxHuJqKMDtvTjzEN7FIt11lRlA+QFNy/TqpjQNyP9K2/SSaU0F2Nx3fQ6Js5WW
cwIGVIGlB0YclBfLMKnJospc5CTdOk5FdIsva+W1tn92DUgcvTLOSFWuZWhtAfY8ZzW/QANudSMT
vF1F49XbGP7Fuu4Mte9H7bLWrYuQsEsIi9+qIDZOQPlgjXlht4VdiwjacA/mLMxHIfpvnPDbqJN3
HXd7mFvcgCXt+BCj9zaI4XJWWagPge6crZknzlqYdkNODiUi65e15kfZK6ZwwerL76/jwqRYcJJN
GCm2IqWcbVIhZcGTca6oln149Zesp2x3LEC5VleSZ04zjgCANZ5X1hqVPTCPT678SZFXykjFMeOH
WkY/vlaLTLicn0J/wbwoEKz4XaP8R9t6zUOUyyuDTIasqcZbFaODG/2SVKE0rtf91ExAB+Ru8GLB
7DJiOM4oiFaW2uYRUogWmKtp5S+kGrWcXvAq8pJfgsrPTqrtDhD/wboDpTeKEmNtgF1zP7vckV86
jQwa7nrm1inqLEOn5BE6OgFrMF96Z1dN0qaLGDFw9caDkEWwj8v4WSfztzgoyyOl24tjDTElv3UE
hIoGG8cwYUeEkfVFfPSahNwgq9FL73GXWcq7nab8iXfUvY5kx4lbsEeb6Y8qAehShPB/S2EBAMBD
Db2z1Jt2ghtcEAJ0Dv9ooc35lkQn5wZBmmbH13LFxpQdDfdnxRZ4Y0cRh2xZS4DyilxW1m3OONN7
NuWfKfBEYJfmjR4r/1r6UGopZRnsBCFpXZwH4mZYe6OOyXdxXnwH6lTSARIsKHzaFp3CEJG4VbSQ
iiPqKJcW//omFUN9cNz5ewuiZPLEyhhb64I7DBCV9u70xM1hxYWxZhfdhyTUImCLSd5tnKu0gvEf
JP5TQVdu34DTgb5I+88O7WpBbnEad7XHEjWs8RFQho6w5axk6rZZGoEN7lAZQqJVHdtSVM6bheRa
6J3V+HumEwCuqoS7t6ggqfUhB293YxvpR1Gj0/IH9Ryq5t6L+4dJw2lmcv4ja9VtWvTLTNBApdfQ
PA675JkI1WftyPNU+GIzCrUjng4Ltzut3SmNdzEwl62rmM8u8bgqfcSXVJN0536OFbzgoStOQGae
Iqf+WZOGOGfq2aQLyAaKbz2PGLi6vNw2Gh+s0lkIKYu3JXJe+sr57tTeNQSwV51l57lCn550ALaS
lnFHYnG2q+KjObpyx0pur4rMfqi8We5AHRNVgS12BgyIBhJYvIRj4maUhqZ3DgPvPs/lZ+MpfxXL
lUplfIX4+dL1DGYzxCKaM8nWqJqb0qMypJdtZerAvhtsYtke06Jz1jYds5UhjkNu3cPHeCgGdlSz
8N41Y+8CYNxKeHmwzlJkBBqRxRySm+JyeqoQl68im0GlI+IDSMit7dUll7x4jADj69H7rN342Wz4
u709xvy1qjtl/sgTyv1t8l4Nbru3w2jczG1+E+cuaDMJlR3WObnj5Spuz6bQ3akd2JRoQDH1yq5x
hYE9t3jUgQns3ea73YHx1gWnUA1LakwRRrtB1u3MKjA3yKL2I6WNzSxuhS643mKLh+mb9cBJ0ZYE
bQMrR0WIy6Z9lKm1DVmNQ1xy04rgPlali6TGWuU272WedAQzGATLFfPBVrreWIRXrKoquXHwP22+
3PPkqFS0heDMMOhgZsG4n9bXzSifYi3BvTsoEqRtnpXBvCjDiFfbPKSS+gbgk5ondQiK6Qrqul8n
xy4rUIFYIxtVvoFzBN28Qc0TAyOw+vpU9Vj9jZLGFbjXO4tx/jo3KEbMISe4Bywj9uKFQpAPEEca
VnG7Zf5T0ZLKIjB/PA71Nuyy566hTiWolODQ4oYD8CYgXGPbdTypZogaKpra7wOVV+tC85MxFouo
h69sFaG5AUXDUNB3d8C7PmeLR50qxtp0Ib81kwaCRG0cGel6sh/pJXm0spj/JM5gshoHAKuNd4NQ
At+mt+OMM7lrEW3oeG403dCMLhPIZ3C4+miJ4r6xHMRdRdTzBBjmBqo/sj46pZd+0BMZHRZylG/S
tljpAMen7qdqjPsaBACSzon+ca13RZN9EGgPJed+1IXHSCP7bmDKBbyCZcOO9CVyqbUiHdm76Srl
2EXsCxFR1gjvy34wyMkrkn0adYSvzWJnBphyq7PFVL3KzA8lMFigwYZdX5f4vPP+Xs3uhzd29B3I
1rHgw7t+++aKeD00BLBD6soSltRRsnLMiIqcDCpS7CbQIADeVMy7+hy1y/CEMetBxvWlwHy2ikxk
ZnpS1w2kZip5Qk+KUmxl2tyqrkTLkw90iZdOzTzfehzLVz5dccv5OelkjYS2SvSl6apLggFr4+Yc
kUKOYdZMRpMNYDSvrouQA0vPW+VPpbcBzwzAdu6OI83IpLY4WktGOV7BYuZ/LzuUWaVM93DiOd3Q
8oD22yrGGOQyxW67moq4ZqUfToC/YJjZI9BW+yVt++jYJTgebAT5FQZ5lyGYlRQmi5tI15WcGAa2
wFAdHpmCWz0r+ve2eoKjIxaSiTp4ivhRX07OOuvMYi3meDoS9aR9JHKBMRhYJ+ZLahkhWaWo8XrO
zGw/yOCrdgtX4YI+Mj0YQDJ4iCVH4049CKq8bZsDBchqnFiOKnapoEjHP+jRYp1WVkyt2vAamoTV
kwnqmlrsZ9b2wLzAwbMhwQKu+5ev+qFiXFsyt6tNVNtBhsmnhB3Dw5t5e1u74iArTj6p5c1HoZnB
KW8a3kmIZ5ST3qFHo5Sw6w/XsOzvXgslQ+q4f8TcN28yb5pvKyyBdkt50oxBsm69GlNVWf8oaq9a
lODVrkn1RcbyVqr5umg5toSopNZoU1AtSMp+MRDBmjlvvqt/or5/5VjfrDOwmM4SJDBMnIY92HWs
41fkib1mZTTvXDgFiVmTLsDcpurQVTMXPrCW3JvDePDd9lGnCcWqxWXt3Y0/wy1ueXs9ptAgqG50
6vws6gRu93wOuvog/PEUhZ5cGYG89ZzyUKELX07w7S7oTKrPitaYelHCf4ttNpgAKZXZkmLcepVc
I+3dE+6sz1ND9oZoETVW+b5walorRL1WXIat3+lnAf2m8qxNmLaniCcXMQ6D4uRnnwZ3kGK/1WO1
ds3vreU+Nsv0P3LaeztAGgVOJkVEmbMroBfHwx8ShDpduYyWSYFYuvnoNnL3bmib6wZcHJUAo+Qq
fHWidOt5agPac9t2FGTVxCrCvrZxhuYpMTkrzrV5MUTqgr1SiBAN9DiMfk9Gm6HeEd1T7hS3tTF9
b/tu58YEYbbVyjeq99IxOea5RLxU34YpAFDnqwVPw2C1EtdhHnYrBlMmvmvq+Wo8IouOdfgy5vqg
+nwzVQ9WbSLC1z/j1npSUfCtmgxSd5naTvbVnLTpgdilQ95iDeDgwom+vdTa6a64WuvEt5NNlplX
lWntC7tFJziKzxro3tYebH9eOzlB9+MQ4KqgC6hB2hx6LRg2eYo4A7fI/v+nlPqEn3x9TduvhMUB
iF1MebIbUZYAQLeg6ViIz/LT5FYUXFYOAg8KROqWH/aM3aHxA72xA/Es4h70fRF6m9heKtPhHUl2
/aMfY/QSyuBwFh8CpBv3nIxXVO+c060cYBwNQeZjhn/ymbVIgoAdiWC895v8ZPQgVXoKe7Ie3Pxs
B/XGq7Rew/xLUPp0wboxy1cbVkegWdeCqTPW7RLuVc93AdBdepA1dZODUtHjJONbMmc7a/u9XFxA
Kia1CI4hITFxdpc7EQN4e6EXx4hGLIcj09f/4xttKVi2Kt1fJfO2sAKxwrkx0f0cebt0pfeofEnm
S4ubMCMh0UNEsdD5St4ouubKSxFgavb+PufLESmmwAhelsGFAI+ZCb08JwLRhKXzPSPjprNvx+gT
Fh/NTi2sbTGlxAfvS8dezboPwQOlb16OclTyAma/B4IGR7b1Z7URXfyMnpmEyZgciCjhAINVb8ux
ON2Ebo57FEE5sSP51gRRZRclNQT6ERhD42Ntjdx0Su2BQuxhlw/roQ2mrZ1Zt3b1IVCZYiKZg6rF
rOSeVTcnuyyYdui/6pOzQzfzGKNtu9J5h7Am7s2dQAg964BOSTMjRW5e48bdy8qLz0UbnXDJ/Ugj
qpUKMRp2SHNTGZhhCow/mOVJFHQoeSSuaiHGD1ta4U2zZFXZFQ7dMK0fmVk/dUNpbNGkYMQbw3sa
FhyzuvItTptPsIuvHkGW0HzTvbmA5POgmTet32FIRVPdt5jLWx3rO4yADPKE89EnLq1YeU5Lnj5H
VruomMh1mr+7bUhcdaC+xym+gXEE+imZz6lZgrsUNV4Z9clZvF/YLeHWSm3BExicpDMwvMVsCrcU
tUCbfa/VwE3pV/DFC9OH5s2uhoDhNAzitu6D4NDGw7TBNkI+DTObDSEfw653rHfuQH/zh7mC1vne
YTJBZ+sk5gmJZxAjdISiSOx3yYbSA2/wlgAmE6TIBmbSijkhdm3sRgggotPEtGcf4zTTtGn6kTT7
ocu67Uyi3iQy62QCf/XHfhszl9jbJnNqgnPyPcpd+hPRdV4SFGk08qKkJQ6x8j8mQbYbq5Da5DTA
HX75xLLeKAUGLvzGFJ68kQEZTW146StBj7o4i4xyWsYldx6l1bm1mVjY4KCogrI7+jOSw5uVieOU
OI8VA7pqIPczwfB4R0LgOhyoVanK3V3SJp+iKlJwtQr2Iej9Ux1zXfU3FIHTpkrQ9ucy+8zojsrJ
nHcm6Cu5ykpuXKestlUzEeRQvYrWd9eFFSMHsHz0Wah+C4lq3G9RRWZBR1Vcj7wDmAurXr60CEaU
ktMGTbOPrhMD3mxO167qgDej0l3lvnqxo+JnVoX3AmzqMTAKEgTCJnloAlbHUYsXy6Ogn2oHsZwz
ZevEiz/QbIttPsd31pJw3lH2dm176OdAM23UmkE+gyxFBsHOMciTwdSDPqW/4vyx8SApFWN0YPh9
XcNEX+cWi/cMI9LT9eskeVlGKncWOrLtIrW33ftqaN7LcMhoJ1PMKjpuDeOPsT9H1KHrJMXVXzJc
HqCVpn2ut01j+ui0u6vORnUN/3E6agpPNbLDJhWx1qYu9ub4wiicrnRJYTlZNIMS923gKls2b/Yg
rT0jEPJnFTb0tOtQuc1wZaJ40a8/opxNt2RBd+vAGO9jucMNyUln3lQgwTYJIR57D6AvLroyofWO
bWZoXfYZR6yV7mZiZhMcRehjK4e/OsXxcAI1Pu3jnvk/7RAcf8RQbEbPpCmFFnZezkNKink31s8o
IVDv2bsWAwXRbhcZVW+eWSPDcM7aHZJtZ80BfubmGsYtDw0GkmH0DJa54Ro2aL4p5wyjq88rCKIn
5nyrJImTVckbMkYEZhZLwyz3PvyW+2zRWmo2dDqqqUZ1Wl/6UqQrVSe0yaPmJeziEyY6CPmEX65p
/lJvgmjYmm2wHymayGlrduZsqG1GGOTUIR4gd21b5xmiHdne8jpxLMpznlIDmtDpKMc7ekXjwthk
ALolgefdDAKOXX6/cU316VrVUXJZPUpnjDWzXg3twFDGCV40/TV65JgT6FfVAy6EqGMSZ7rpR+e7
1abIg2KdDTMSwvp2SiXT6jzKtsMw3sDOfKtKaRxrUOns5QhREmk6uybp23Uf+ysP8ZLHjHQdhdOT
kWX1tT/Uake7Nzs3g8feGw2nQY63hO30Oydqrrr5PY5A75uljNjzW+obmZLtM6EiyGdOHISFYa3n
CGiRlrlM4MPIA1tQDNz5dEuPZN4e+4ljOa3eeS9JA97lsWopfppP2XtnEKzWCSXydmoi8+Err2kk
isiHZ0yPJxjvGxesKUza4K5rcepGsx2diqlsdy1IwC+hmgrD4aEui/6EACJn1VBVEV0PrKCzZPI8
NfjHQ8B0jmp78hqcHwke/J0dopuesvceWfk6pUOLxCPGQ9npOyHRkTSoe3RDw0OYSPutXlz6yL+b
DYmxwkECHBbvqn9gVAO4ELSOXoIZ4hmVVzcGFmlB7badsle7HY8ZYxDjqnXGH8J7QIf2TFevX6JT
nw1n6Zq7LUowR/LOYFtYNJJfum1nIijOHM+WDyyOzmIDro4hHmIXGI14FyZIy0ejXNxDpMU2bLkt
Bik3se8G0N5MK9urvqPpwvll3UYGaV+tRCrDc5+kn61RH0i1oj8foqSIx+itY7jp1fmP3IpOMxVr
OLwHnnkznCw3v07dBjtp3d+NQXlVExKBVk29qmS8x/J1xi35zfWN5xQ7DmilyHRxAfTnNJc7I7Ie
G6P52FQ1xqKhnt9Ldss18dJMtXZf2QDF2L6OHJWc9DPy53bFBCl6NSyaY3JA4oJSrjUeu+CHiutX
z9JvU9S8maN5cqx47dgj94ZVgm+DGdCXrNe92EuBTeuLlZEjjZuh2DIA5o10S+MphR9a+NYKTdm+
z8xzH08JGpr0zREhYtfuwzU59yb4KQRDryg7RcP8KBz9HQgqIx3mR6VDRJxw8rW52H+pIzjSTfG0
kfLWl++KZpBHgDdZM3qFLeHOijwujPkKToS1oWq+j0reO7Qe9OzPoODJlo4tPEAt7cBLQFOd445y
831sJ+Qa5HWy97jt6RON81qORGZmMOqWqw9jt+c5Jg3EtMgZLBO5L0Lsv6B9IGHojWhoF+N4U7vC
ZTuiZjlQS0QN9XmEKhHO+vQNZsSlTlRzsF3EfS6qf86+KMuHLLmZzc45y2a4T4HGXsa2OPUC/YPy
jGPfiPe8IZhTDhWzNLukUB9GsaolQyyJVimPiPQbuVt9371n48GfVPgP9VSQ/JzRrIp1eyMgnzNq
qVArz+3+y7xhJAs0s5QPbeG7Rwxc9P4a0ubSfvY2Rg6ST4/6wYnsNfHQvqLBpCs62PcW8YvMgxDg
jEbwYdVGv2cwHWLLQnqBV247DkXEfkWTZRl1JD0v0WcAWVqtdShSgluZfRtgXMx4/2Sp2D/oRclf
jMSqJJNH9i0yv13gk1ZqBOpV0K9bt0mYsJhkhMbMtFCcEv33GDL48IW6J6SnPxTlTBvSDLYkjxvb
gN7VhuQxjzQhdfxaaobKnw8u7+Wqkxz0FcemM/WioLJTYneCpi4YN7TezusMnCukZHEv+Lva8NaK
lMRxqt/SPtv5Sf4SGiBHyEVO1+Y4G9uWtjqwf7bszlHD0SKFyh7IaXOaYOIpT+nLEC6KyiNItnXh
iK0e7MeMod3KJzmA4yjI08oYmVlhcyOPxt57BoxtPIaYCNun0KaHp5iGbq3ROc8R0pk/t2w7/0xw
WBBiyFtczzUXCNSvVtnBsDHymKLeDm4CuL0QJ5vYk4zteTV40c+wXwKMvCvyEh7yvIg3uas+xtzB
ltrgYqRD+JRk6YW2yW75LzRYTbL5uTIalzRMBJsR+PhOhUS9dMcmpm+O4H3bt0TiDo167ZoKm0+Z
GrhPOMZpN3K39D/ILVV7x1E9z/8tGgq5Ap30ZA1JeWqZcBP9XcT7jsWbnyTXMBjSv4CDfMG5fvWP
S8/B90bH1sZqZf12WRxU2uFgL1q23jcO2RIs5wcV559y3yJ7yCvzc5ZDtJGoAYI5v9D0pv7Ndb7r
vey5ckvujJJWfwmm100XRgjJNvlwjDN113ji52AQSRYjuqOHCeML6QVAP/BaeKLswitpx7ufaeW8
OdJE0ZNknM/e/YV7QAYUrqu2OIdkuk198xfm7gVg8/vrhqCKEgHuvLC+wjj+ATZim0UdzdgXtp3j
Ev5VAl32o5cu8zFXoWBakYWT/QW1Bkf+P/+j0IRAWC9+ffJGfqMWeHI2hL+MUKLuPm+qj97ENDnV
T6zqAynBeLFQ4sLvv29CUdAYFueMRMTVWORiN+aYDGgKGECIVw4JHbUkMM2QislnfupNEn1Mc1M2
4sOo3XbjFck1BCecDU4TcoLsr6gWZ3rs9o3Kom0GcX6nPcKay3gmHZgl2KzREEbpa5RWe0ni25bq
uN1503c8Uz9EzjRxorJbmZ4ouBM4UZtEZdHQbZZQKrzuYWNhIBqtcSN1+C3MqqvRD/IrYgeBmnmr
2rcf4Alipgp20KxIqexjUqOM6p5ZU7BK06u0sO9q3zt3cMrWzTP6mHYbBmiappGmByVIzA3xnjDD
xY2C7Rq3FRWpjjbxaPykG5CIigFlSW/EDW/q3D4HCcgQ2in9FvPXjTcYl0VqBao1PZaCDC+tXO/q
Es5e8M1trhkpdPhq2mjXlskhVxYnmLL4YRAAuik60z8bzvOYtZyvaV4G/ugSkcSFdyaYLpN+QUDa
PjXN1Z8vW//EWPYk0Dq6F4HFmBR34m+3TECcejcOdck2gYx+LJzrqEyfffI5mPDFRJYLzGDK6wHl
T3f0ctIj1TIxJRjxpmSTuDaijnA8JA1qnbzFX5S1+oeX2m89gRvzMDpHlwnyOia3dT3N49as4vIv
OFrLr/jLowY0R4hAAJISzJf8315Cz59Uii73Vi7HFBMlY+3U56GiPMKg/SCNGnpHXP7BW/o/8fiv
1VtD7+xT/9svYUb/8W+AZd/KampUFOv/+J+Q/L/8pf8e7f/LjyUN4O+/3eZFv/zyxbbQAObuuo9m
uv9ou0x//QrQhZe/+b/9w3/5+Popj1P18e//+oZKXS8/DbVe8UvikQtr7j+ZvcvP//v3XV5yvu/6
Y1Rv5T99w9+p/b77N489gBAhH7mVI5Zl8e/Ufghkf7M9yV4BnM2X0mFFRSqr43//V1v8zbNc7lQP
SBrd/GXvbctu+SPL+ZuEW8EdbJqW7QjP+79Q+78wS/9wK5keabw227dLkpMQJhkAv2DJGIRbinw4
uAo5CSTRgMjOzPR93o36Pm3xJzXebew547XjqemPD+5/fmbbM1pgHbEHg6SY0kvSz+oNw94Evjro
bubMNkHqRPXOJF/z2+CET1GGnUTjCCC0RSFPs2h+aqHK1ZA3+sGXBbABhyZd5QWrPOvRPC//Wlg1
+Fchk67nLr1kaet8IOs6YlGqfnqqpWFfn00vbmihTejwO4/6IQrm9sbtzQpBPGIV0ojaG6h99//w
Xt/+caX+pejy21IVuuXym78x7UzeQd4gUg8c6Qfs+b+BCdWgsjjVVX+l0Gl0mykr65vCaOhWxSNF
qmjz6zqk04E0tIYfrvPbME3nS54jkOixJ2/GRsUpgeuRbHf+uwjj19iMi9twEjl83rw/pY7PeDe2
ripX0Qw1R2ry5UvlMAervKQ4Tw6ndE4wGY682n42l1wF7WEqa0pmyeqGqVn1oyD45VjPKLDzHJB2
InNrL7Sk45AK667vjeGQaXa/Mo7rs66T6oqhUryaW33ohDSu5lxNt6TKjbcmYChgawKCHtjJZKL3
YNhpehfpadz7admfYrsqrm2+f4v77xx1wrw2nBEaG0On+6/PVGVDPZ72jAD8ta5d8U1nyJKFiII3
RFRbL8g8mtusqY2Yh1No4CuvCIS48UwiMhMDJ3Y7lTt6Yeck9fLHrw9DZx0bOwluyGPh0Nl77V5x
8c/tnOgNJI/pZx9FR1ZyI6z8D4ceWNmMajlhN5w2B+tzztpbfzL0S6YZ3dU0Rb719DUBIJFq+ud3
zj8/egszTPom8wb3v7lxWN2ltgZ6a/ZcCXNNwLBedTVC1t5F66GJ/cbyxAEzFIE6G+UCpRqNdpFH
dafAZbft8r5/pIto3faJ2H99xa5Xb5ykZ9SBjws2de+7kEHED8v0kmmFxRw1Utbn+IpyVZ/7Lbnb
7kdf0b4w6Ic/6vnGVLAJm6Gyn2y36VGpMK/onV48JbUP36GWRDjp7SDKVR+rk2XVAXpweIdnJau3
Afyht54NfkSOunZDPjcGoGk2r0I/t64s79ufX0Rnqab/Yf2CpYiVBlqPy5DJwaL0GzfKnqqM27XK
z77J6pBjoTYxa9/rXIinkO6k4ST1fUZWMZxxfckC/zGdh+mnHwV4ITt72jQuJ/MmGee7emkRWgCm
Xph8EWamm+IuKLLsCjtfBTQmXVtIDYLcri9CUVqKtLj9rw/c2LQ3rIrjMFM1sLsb2vfG5Y9lx2uf
rDYIj8EU1xt0XXqfeqF9ib3M2Mkc/b2sK+cS6e7pzy+P9/viFDAOlpiHfZsrJCz3t+U9tTMUTras
/r444eCW94XF6aMOQwfZtlldi5hYLI1S8zomLWXcazucd3C1zPvOGIO1Ula+J/Pduv/6f97r2Cp9
rzOW+GQubswakRmw7WuvsZo7KQZSKFOblWzy45egB0Eielc8oQJjjpmU9aYoFrZIruVj45jflU2s
vOYG38aOEdxi5veV1+AC50NTqHlt6ZkfVvgTMcwK5EGav83zcuizkvveVua5FKWzzYY+uTVTn/K1
xhU0jnNzxP7ChHFxd3RJJjfxpMQhRa40QCr+1jCg6ZasTyJhO7IOIrDtnnNISTO7zoxyOhqJJhmF
ZThYluGvz0q//0A4OB3LofoLNrn87TaWC2tKoJdxlriDwPk6a//D4Qnt54Rnphn3jqflRhnZeJcK
TtXoCeOfMLSvufudTxbHjdkJxDo+zZSAfvyjhPm19auaXmWNwzzv0TNzCYtHcgcRC0vUep1WaKjr
bBN3UXXtSn5sWHbiuslMD6P0bOIQ0e0LMU8R6eJ1ct86FQaZTg5r22sxgqQOxTgIAxfR/Ac93NuR
lBoMh1E730qfNGTYf+aqhtD8lASGOP/Xl4aebFAT2Ju//lR6LS3O2bfMdY4/4/D19KTLc9TT1Qpq
yHh/fv87v93/lklgkulTMGF/dPn42+bMwcJyjFFYRLY2NXqM6YdDu+DT80h3Ntr0PRm4Sr6fywcD
Oxk2CO2tUieodjxV1XNGBtw6CdV0zhK/fEYndqRRK3rZ3wzk7T6AJ7E2uiVgVjrljZostOU1Ctec
TsxF+86DtOzyKOER+3b4o45KfxWqerrYbjWeMNPk68oCqCHDi2sN883Xh9hn5BCY1sHrPf5X2rmH
v7gmv50eWDKZ60typIBuessnv5Z8uNbDMePfOqvsndBode1G5mI8g4pYE3m9brAh7gY7lg9D2ast
vX+M/OT44A4gEoRNy36S6JTjps1vWfinFcpGxvGzsJ/dpS9bvGsOc2iYspIZp8RHyny3vPa7wTnO
nE+eMpdRctDLFtNvXt+WPMvrHKP+2xT8oIGQvUoXNJjRqmhvNAB0lBkwUCpZjJjPT695B+UZxsrP
qnIFM7ihP8EuCe4MAwLG0MrxVeTzk214f7FhOwv77de9BjphgDwTejEnxy8s7D88pMWMAK5IJmhU
GK5v0IOwB7cjEIko09brlGH/bm1j8eOP8QO8L/SoCt+9ZRvt/SRsevdOGe3rsdEIgZznAX0E2PSm
vpChV2EbHIKnXAFw8AmEWM/SJe87s4EQgUVb+bA7VyR3z495PaELhkKFizWOt7KTyA5GM90SN0g4
SKHHq4BpbTg2CdQ83pS+Q4lLN+3JnUitQERkEws64ZnAZfX65/fW7xjhZTtmLfN51KiEHfn7foOz
rOjbYqjPIG7TXaX94Z7gnauyTIxnMWTlUetMbMRAr68emRAGJRVNOnfhmzrZjpm+NyPDyrAx1a0b
xRXlBdbzys2eXNHu/Wbx4TZOWp4miuCZXCn8cH/+Cn5v36GZc5ad0g+WhNrlmPXr01GHdEojR4yn
Yhisw4jg/A69fLz/f4Sdx3bj2pJtvwhjwJsuCRKGXi6l7GCkhffYcF9fE7z17rlVjXodHolHSUoA
gR07Yq25cA9u2jFnj/J3dJXVNCATSNOlF1rjJjFwB1uWFgxmnYU/Fpe/qLPhTWLM49aSYbvrhJ44
h1uLZ0X7rarmawa354c0odVQy0T+ZHzM6JVMEATVGl3biA9Sl+mfqyWWI+9UBjOtmAfqFE+o1llx
Yu29Klnttu9UGrHvkY3y8v8+HP+7W6IYrEXEneicS4xQ/Od/Hg7J1AuNkWIbIvjLZo81GdS67paT
ZLw0CexVe4FCZCb0UWt7sneK1dWMc7q/qqXYuwnIx75I585jERpeikqwtewJXx3Both2840IePN3
SR4ngbfJL5LcbHsnpOV9LPTq/3Nm/zd8cvtTwNhzeumcgH8x/xd8UpIXzpKGjTISk/Jo0h+TrK1f
c9XdtA112c2d8Rqns3QC0UVeS4v7IY/pITZMJgR6YrWhs0PAVl9aF3OJDMsVFTuI//uAb6Ef26L0
n/cZegXAR+lPqRSlsvL8Q/7jPgMOmCGF1KDKwg0DkdnNDOcdqj17lbu6KGTGXET9aqfNsU2RmKMg
BEENfaHbgVC9jqoZJssctkp6HEABxENzyazY1yC9Z+vw2mnNAZbT1Ksn/ukZPdU1mQVUUhw9vfiO
t/r9lij9j1xvb2ocBYk6XLIJ2ITCLWM4q90WrrAzvyachgiarwVTeuJCjlllfw70tAcEU2sJQn+M
vISG1BCdq1a5KO3N4H7ZMZ7KBzgA6ATSgcHFOIWJ9a7lILN0qmxlfFtVnNpdycHm0lgaJLVIwVYT
8Y9m3Yqx8nJNO+QdFpv8j5N9ZfZXubxrm/lnJ7RTEQVG42+ADrC1rxayjV9EQpSmK5fXqF8oEG/F
veaPRYmQym+d8XfCYpuwAUoij9DyQ9I/Ouk26x8ShnjH65yfsvSKTgUqz0kbw2yAqZT4rJM5may6
j/U+a0C3ejZA12geCVXGFW1jriFDefGzmZOVsFmdaTiv0rexzQMZF5Scy2iteYf+lKgTucHyw5Rb
r0mLg7GlpJn122hoF2UpvUbHE6AHcW75KfaUKYNnxD0d2WTmyVb/6LdsnZVxbaoHaOvedGqpEXbm
ivG4KRiq9BiXxhNIKKRv32NJuidqdbTglUfapVDAe2biAX4LcZB+6C02QTTtX7FCNOPsG5ABsPvv
kSiUlEzqVaQaqKp0F2HJaBSMlPWnUzd7Juj4u2PlO/dvtNLoOVS8685OQRbRxPe++8hVZu94ogc9
3lmA8ux0+sSwfLDXW5Elvi6ic3KP4vgD9cA5TiDpTPn0FxF16DjmzzQeg9jWd1LsHAowbhBjiJDF
tQiMQwaN0kWseuIEghdk8Cn66ONvNqQ2wuNm/d1objN67eyovuM70vQfpUSwjcY4ZPktFmSNpgX8
EJ9IZpAvVhBC9CnAy6ziFcEmGmkbL/xBo2+ivw3dVz5T5vpN/L037+PwhsiT5OoYj+zAXu6RSslx
ScMB7bhxSJxQcro9KAdVPdG3R4vkahG+CWcgT/jUFiRUOgH0MpFCGcADwf4o+jK/6jjUtXuhfLFe
EI5dIwlG4euh/B+qdlcoZA/2HYUBKQG6sWy/S1QO7mAl29Q50FDd1FwfKZrsJnd48dIdjY6ZRXOQ
N6/O0N+lVPWa6UPGWm6JfG//UbXBm3PZz43lmKkgsbc9XASsb3Bw1KR+Phgh/+VPFO5YVYdE0Ax3
fJKUUTYTT0ZV0a/8VHpQgTPIDImNQgRUA3v6Y5hNdW+gUprkGYsoih5mlnn2qNs2rNrR0xVjn5kV
BIMtJYOOnSMCqYC1OjquFKMT6wD2ZTISuAv786DPmqtdKXczQsXAyD/pxnM/qOEYQyEc9Nd4rr2l
1L2tGTKVrN3ENG+XdixVTHtigqiL3Tqd8RkKNNtzC4kuKKQbKDccQzFiqTqEEgT/dyUkqg2ynrgX
mFeoi3cxKiSuivWcON+3aW2xfKj5rxT+mgmfpurIxEug2WqY+HWsNkN8YQTsJlELHJCewFKO1qHh
osPHbHOwu+yjtNAb9UoUfVVG6aVKrbratPQXnfTJYp7RVSDsO3KbKSZDO6htSWmZmA/4SMhmc4Rj
ZZx7Tjnmx7W5oa/FVl9Qr0xo6IN2VMQGq/6JS6C4pwg2Xh3wM0CksnOWoKBpRj0KFEdKXdku8cN3
+kuTL+auj2QwhasVEA5YIyhNZN9amTTR+XsvLF3cWssJCI7xlFFuP8st4aCPECx0tZMHTYdgQpPG
L1p8wOqlmyPL4qiTPLpPbeC3reGpo9N9DhSDgaOkjtsVXf8pm6MBatIqL3JZqR8Ad3bPH8OaZoUL
JCXKBv5VPJdsH9Oe7tUg0UKFtnmuFgTDyUA4ZKeeS/gmeyubPrTZLB/1zN6Y4s0JkAGNnzplIzIu
83221/VSTxipilyePicHNeOsijqgVwqkh1lVz+BqSVASrmKcj1rKpwJ7yH8/aNloM0HMLs/n69XB
9yrHMQ4FSF1E2y8G9VA/e/LSBPpIBG4WY4VKmS7ujX+/UocvrFVVjliff4/kBV2yFOEHsGmu4ViU
D2ac/2Cw9t/v+fyHz4fnc/98+/y1/nluMW2vjLnABzTbxS5JZbr0JHnvYwmKDvpluwpjY6uiS1Rp
u6kG5boH2rAtk5XNOJn/lf77ISFeXCb6hyerYSvA654g1hkr1ia7r+jMFpKnptrVlCrs4vKxILax
LiK491qQdQ+TFy/RHY4mniLT3ClI2AdlBhc6068jsCoa3LybD2OTHcyOax/DEwNSFtbezaCSCXVB
OaOhTp0CRAaBpH4JgFqZcpksyxOSci0Ba6KQRRfhiUX1ouQ7IPFdNOigBYqjqshHo9WPgJ3e6lbD
VMgpILJ87RpunM4LsoCw7nG6IwzQ4DxOjurKS0fSRB7W+tb77jwOpt+31AK9t92uat06tDIaEAXb
F/a1LM0vasfgXj8VdnJesHGOWnaoM5ObIG6tQUebgXxoZFbPXKPK1gvYAF+yTZfO1aFOTE/n+i0W
lMnY79aK3F4998psg4/rXtM4hwXlah7EzebEHU4gDDCitG4zDriTssu6SkG95S4lkpuk5r3Rs5s5
67fFhA7lzHtq39viiHAc2rCUqosua6/Q6X+0NCo7YJaCdSpaP2Jr/WkU70QSeVTnZwtI8Gjze6jK
LZGGS5029xRqfAzFqgVHaJFfwckT4IYkbnxjqfqog86I5A+Eu+06CIyLZR3V5W0kzKE0epcZzMEo
p2M5qIdlVBFvRQdHNfYNWAACnP3OXkOu/RtDxr2T5J/YsF9rgLlKhfoIe15MAILDiswkZwIY8yeX
oe1yzeaz7uHr9tJIPuZCO1twB5IiRnu7T+whpCsZpEUTWtzQjBzWo91STNpHCcHU1j+rqSsMxyMd
6VBK8mFw0J8hDpAph7T2oKpfdMVQaa5HNq6uLjq3Rp0ma/JBQMwQ9RaIEJKJ5Rqq5C4I0G05cGoR
qnjBzWj0rFLGNK6FRs29+RMh5r1FBThyhmOgThLXQqHNR3nKXhV+wUnmEhr6Y0Yg6yw8dU6BBeQn
a7HPilQgb2YE1HBrUGqPbgqGVH6FGXGX/SFTYYBuPjiiOhDpxVqvMOpJXXMgl2SrVu3pqNj9ydTm
U21KwHzbPYgPvxP31W6OFWyqweH+QP1tAIdRi/yQknwVrZtXfcOhsu9lO+vE0jEa+VhnHTt1D2rd
wVonjl4emBg74givRBw6OIMllbn+3FJryi+tmp5AhZyRsbomo3M1dbya4p4KNdC/521EXE5DItYC
cxf9k6G8szMKzHI4wT84ChtdLwSkdSKwZp6PpvpgGB1ODRk86ui24rtjWTs2yO6CmMGJrCspJq/s
KD7lerg1dfJe1nC+mpsZVd6ok+dY1e91gomlXXz4eZd45FdGl2hNr3Wb+kKrXLMovVKSvI4pZJwu
vqqjulqV4zIwIxm4rZIO1kUo1az9uMIdix8S6WE6Ck5AZ0GbyB4MkNDoVAAMyI2WPLS1+KUeoDoP
36RVP2fTtcc3s83R9NU6ghugdjIofOxQERDQx4Wix9w7su6z2HtLtpzprby1+upVaxOO9Yc5V8GY
rS/xOv8qzC5wRHoqnfbOGRqtEp0C5NRKCzDvBxqjOc7mKemsB1KUyJtyeDt57KmAyhXOI3DWS6qa
bgkHZFSyg+zQuah+bnW+qjY+LU0UEcKLcskHU6TIpFlw/40d6SjZ3GEaojtgOsAu9sgSN8r5ODbV
obP7oOAWmFmYGMoDsr8frQO1cy02hkWAMPdoFlz/NeeRe/NS4PM+IlzfFZvtihigGVpT+4Nx1Ffb
6WEtlouIcEFEFWtJCAhlz/JymEsIaDjcQBo3IwI8IvpW/MhS8anxASmrPRgIfH7ZsbOWsJ60W7Xc
SNP7M02vepXd2a3u9L56WRK0+zasDw0o8r3V83OzyEEHQW9NDfINfsqd6S+IhR0mW7VWHmggHIAk
eG2dH2S7dyVM9E7/YloxjBgRls0UML/Hri9eDOyP0L0znU0BfW9GFjojh2PErCXqJmriY6ePfhPF
XlzyAWayAiDqexcdsxRWTzXtC7Nhu60cQWK6XaSh80n2poytEHSaRgyEFQ2X1sHIjg+XMSLmrxmD
pCzD4dHOs4MOl6kJ/d1v45i857MGX5RiBRiCvwU1ZNeFwkOn32DCGmzL7I168KG3+gvCoptZgFp3
XtASABcHHAZzLwrtifXwqA7f5RicRHOGru+QLgS5Lb/Z3bvzM5oeGdtQxfC67C1ST3Xh2XJ/kVPz
mJvpGSbLu2SVxDY3+8oCYlysJ27IQSrboT6Un4Vi/R6t+EufWVjlLEwweRRFfd7Wv7kV4dZrAGy5
b5zBt4jg6BL9ohjWS0WCwdy/wnI8SYcqrg7NlgeEGGcccZ8Xht+/6sDLa6jCMGY9fR0CYypeLIgX
ZjsFAkGrZCdvZv+lZKsrjQs22DqQcbOUygAFJycaFPeJMYZGMwQl4qiIvWXS75covYE5+VjU8Urz
+Ij4121V2+uiNZzLR9yPfjl/1ZpzRh3ng5wCxR/7GFuOiQVOGThTu9lWtI8Cuydru5GjUz1VxVa6
wOaM4/p91c3bPGWnhpTu2RG4asDj4hceo/SSKfY15627db4qbHLSMoXt5FNMQttm+SzokFSqT5vm
mlbxC6NtVJXjCxLSOxgwzIaJb72skKmq/AKxFZWxBmysiUhhQMyPiVDf/ASR4zVteTEBjU259CZJ
0SWRFL9ZB9/GTm6QbDZF0Zuk2B+qo90ZYryA5bulbX7VN48mVrgxrQ6ZNDzK0rmUeLtXbQjrBguV
Evt2lnmFpNybbb/cgYQ11nuhDj5072usVO9LtD5yyNWAtQppuFu4odBWnAuDGq7QAn1iF9RygdGo
wqsrHDNAivoipuWS2vXZVo1g7c72aIazZHv4gXw5at9BUn/Y0a+CgI24pxsQ9zfFdMd58kq0/UUV
+701n1o+BRNsDh06pjLmrPvLNyJK/LwAOl5WUFaMb8zcHqUcvYMRf+m3GJftTpkSL8ueER7pF3fK
D4eqDouFC0zRNemUO1H/Za7RPY5FoAy1z1Yf7WeYt/VDHpSTnfwtqulHirpmbcS9r2ovHakrkuZC
tN6haX15qlyCyPzYSV4Fc9O21olPRrzY6KHSWi/oj3iV7mOwalKE9AMaBxz+waCb/tSCKsvih026
Qb4U105ywj5VHl2G3Ho2yIdfzsyjdoVcvcRV8r1KrNCk1N8+4nIWfy/MMdg8S8pkvYhWP81aII3M
2tf5ZDoktxTF3bbMU8+mcJ7fZZZGUbXHilegS/iL2IKwaelFIELHnYerw1W4vJxWgaocHVMVa0um
Bgx0CvHRqFYANeZlMnpfRNaJDnJPABlLAFV6O3GbIWiwljTXsb46WzsOS3Nm+I2cUD2JpaA7P9Q4
mXdjkXyDDfyp59qrFVse8G6Ydsutsd4K2zhZgmxuWw0w4J2ZYVxGFMyyHoWRI8F+9ha5B2JDopMt
u1iNIVtifzXBVs6e9WtmRrpM2mHAzz5m2aHL15uI5XvGZRxzla4auhPtEgN+KPAENHXjFWYfMJB5
FaBT4so4GnZ0ySWSVitSkc1vtWmFTTJ7zsAW/5uir6dobj2ZCl6FP1TIayipzRXK+QPAxY493j7L
6NeZ2clZ5qsGBc/JvFSmaF3pfqTriXHTBx5rDKswfNuY64oSUFKpc4bAHMhtcZQwP1dYfC3D9Onh
VMVeYwlNMcpN0WEZWq6aJGDvK1nK3QKeswEBWltclL66lTkf4T4+LYhsak37PVbDCbHDS06bos8t
HDIE1xCq0jsyWRjae1Eo3KenP+NscYN10DcVvsgPxvxRyHoAu//GSOgisPCMGuG+RGj4TomNqqwf
0mq/W5b1wszrrkzSEWPdC3CkadT8srjOM7bDIQ8lGD0opckBUfxxGbZO5lmvpgP66B2G4WDq9dA0
5tNYri+Kk93Yi1+LODnrYg7k7secJucx0r+IdHwzBKE4g+qb+uJPY4S2Vve1UYQ1bdkxFadpMcIM
t5AY93bJTYw/oNGYewiEcVnPnWo4BY3TnCy9PFlqw7zDdi2p9WChs6xVZ+L3fElm8Dp/kkvwmO3q
a62kTwyUd2JQDvRWFw9RwoF21zxTb+G7/CsI3m2Wm0XTTZONQ0sx0XLbSxdqIJ3IGtVk7yaujqkC
naGv0Ep+jyOk1v5I5d9eb0GLybeCyq3no4e2+QhB2KDVIVkeBj1vjnrskcK37OgQyXCPKIIV5vv5
o9XrH8gFAluq+RQ6aL4QSqcfXIMnblB3VfR+Wisv6cTmJ7evhNSwebwin6MfKR2VyDhYwHHiePbV
mR5SxVJkUmKs+MkdxTeUH3Mb3ay8vERDf84nipVl3TxBSKJpoFSaOAKVMTHMJPxmhu6K+CaNGl3R
f7dWnt0QxwBQt3s++fz+2Sd5fvt8eLZu/vlW9E3hKthXgIggPPsf7Z72342f52sQE0Ws5OhbMl3j
SU1oBfQJXQhrKRUKTSYBdZ8SC7I9NJjRdxLcFTeTtqiQ7bnnV1XJBPhfP5jmWMvmNLZpqcNG3uck
NYVtLOHxEkrFjgUeBUV4G+L+acNW0E+S+46lWcGxLKPiCZUZ4NnzocnA7+/+9T09g62w+n//P2IG
jdhz9p9P6U7ahCjD+el/fuT55H++zj8vsfaz2HV90bvPY/Bs/jwPE2wqDYIzIRj/akRZwzcw3OlR
ljTM09tDVmvRTmeF3FsbXyHOgC5UEwyF51cFykkO3dLu6PR/E9sBGrZD9fxKbIdCGsngKyJKza3D
9jxlz7daqrE9MJn7XehQKnddMdNBGdXapcnAsX2+QKVuR/Rfr7W9tG1kOJzpzycxEUkQhwDy6k7Q
be+4Gij/nz/6/Or5XEuiDf0l4lsC8r377SX++YnnV8/nMtQBy7/e5vlvMWJbbN3y1z7n8A8TpyfS
t2M9dE13lBZkkKOE+zFb8ID3XrO0R7E0R4u+UaQO3jTAB0aMOf0d2CeVS4udBD+7MNgfKJ7etwci
JA+ZMnuCoE55mPf5vLy1i/NTai4AARWMifGtA484wcUrx79IxO7o+9mVwW6kJy5vfQWsZcvfIWIC
uK6BLPoTPKljnAKKsugA5SHmOpckMOA0xokRWLCW1gM48Y3prKcFKYPQtFc4MdW9XtVTIycno64u
m7c8wfksaXuiOseeonoxg0Q4wJJrH6dsGEMFgDZGCHZ+JZ2gif1C4lPpbIui7ApLPUXZfM2t9o12
yl+DsJcIyOVG+sEC/opsKBQN5000gNoMv/OKLHVJvdvn6UIQCB5AjkeR1h6D+FMH6hnXdgCk0Fd7
J9Slr2g0H1pCBTv+3g7DGpkHk5gUPpHo/+jRrTCoBtXNZfuI6NEjIYzC+E8vd16Sneiv4WzDm0q8
qhBnY6RqlFO3kPAmGoWrgQGTKU6WvmTbRb4JVsqG0iNH3NpgCBlW0JTt4bcitYDL2APU61mQi5Ks
GwKPSm6xvVaxuO6JMhryAwIg2PDaziakqKGVOVhAweC02d1bxO4KCPqxpoRJeAu4VMFim7dMYzbf
vGjW/EbKta/n6dugj7TqC3dZ2dsmyiNr0/O2cxwI4ei4eYtR3+d9RXSYPLzE2EiUOjpY81ZAMjpZ
GWnpg2uOk69D1RucghWDJBtaaU2/iUvIbqICIr9sJ8N1WcmQkeMNgET2GHG4CX/eCJJmE6QysvFN
6VsPMarS6JiJeJ8nb4r9orBHGSuHkAZQgfPolpcsoIu8k0t1V9jqflmwbFd+Kr3o05Z9Obhp+Ts1
Ps3irzZoe9WmcCdnC9pKn1dHE9DQKKs+mUF7EkXdFCFXRAiOgvUpAikrEwibavWpNScXkYxrtQ+C
odCMg3tjfGquMftmYhNrLPEWQmBwlzZ/mSxytwb6Sqh6YM3moS3ZIebEYhlEH0VXpoSJRSczH+7g
Fr9SiI49b5ZFI3HaBFnmxo+VYCcUmYcYCkYGrd+KAFzhNE1ZUmJaemL90dJuAlFiAdyGE7XTBhuV
MuyN7I0eggRUIneYXJoMoGNnJ006TYSCPnPnxrhXhc5cHD5ZNxHQhCdIEcO+nHG1jktoJdZPNm9o
rSSvjZsPK7UOwo5DYzPlNirC0GJjdQPhYdeO0E0S8yZBpns87FsCdbMYzoeX/V6yhHHBRY3Ji8a1
1CRgR8uLDeUqAxRdELTAxbMy5VnL+pzGObxflSV68iq4QCtoZ+ZxgPu4fGwKm4k/Ijsj5fRtKfYS
hz4lik4CxncDOyQx/tJ4UYznh4QOqNZ0IXawMMkArtvl3hp60ikpvkfDXQSNq2h1kRnn2cHKWjKX
VH8mELNsO9eY+LQhk8hXpM5MKPoJ5id+avpy4JBaOgR/ZPETrC5uPaZKHDZRBKUexsAclAWKgiG7
BZ3QIW78NCNqKhf+mg5B11CHWAKX79+lgx2syHTO4B5WnNNiiRE8rLd1Kf0aqkGkg19iojwrydkh
Cr6nV6wblFHcjzP6RUXxV0TNy7xFlLSDn7CfEFEfjj0FtwYiBAEKbcykLMKmcq6x9bkhDGtIj2bU
+FH0YZTE39BxbxjqgbsBfk5nYiR/YGLmKelHG81KbVWebkk4zKDcO8Bm8DY5hFjnQxngWzy0heOx
ww5jQOh286uccBFozk6QG6SAikNEKeAATDROytNgyG+JbND3lsO2tY86o1Qxx6HSD9S6tygzHorF
NKJtXnszX2hL9aephSxvMyw+lXSviK0h2aM9YMxt0vQD7MERW9ahgVKy3TwjJ/fJk9mPDUr/9q7P
3b4pwSSkJaP7BVJPAbxqwry7cM+t9za/u7lSpJTSwTRs6PZAm9lZKjQELdF7JTfeItH4DNhAWmdO
EnPSSd4vYFcq6ybYh5ISSaBB9iAp6JSaCW0D2R0JfG4z7eCsDi1QnW1A42/5GQ7wB2upIQ2jxe/p
xqgxHUzlIaWGlwg1QPj6N+mDZHnVmnGFhbYNoIxwi5oxtOFQwprTOdIp+Zw2BpFSvZALFAAXIClp
+WxE+g4P8K7p9WdcowIeujCzqqDK7U/Gs/sN9L+T2X1sO2Izj+nWabgplF3OH6ar1zphlsaSbg7G
aUTs1Cj3dZYCpRKXtHxVnfGSpctr4oxfamr8Xjt2QbXx3pEmYTTIedfVOCeq/NJLJv4V7Ow4Bjt2
d9ojV4qrLjIKGwqmcWaHJ+2NJSIdVrnERNREinHrovirlqQ3pL6opMRbX5FQlVpwrwQxP3AmjGNp
LS5gExpUMXkCGGcQICAtfF2PRqTepzk9tTA+aAAd6orII7J1o3Y+sOV0IxrmdcdymSVYxM+EYbmV
LrldTXNXcU5LJofbYVAB78n0Kyb+Nyc/VTPGzgjNu4e9asFoBbGgQogTJA8NQagsFmN2QZt94Xa4
XfYwMHRuD3f6YHuNkUo8L74krJvBIDJOc9RZUpCrQ9jWNE1MIILRe6cSuONYp6pRQBjhGc/sa5ZE
pw40/ZYK6ojIa9fvc+SES50FqUrYik1zMWa108iWpB2+8cbyzKGSPGfS90mDmIZnoxgScFVUF+x6
xMYT1n/hstqNoIqBsgj7danvlvJRUqFXBRK1g6yjROo+TeVNWe8lukSoLfg+gabQYIH3S9bp+HfV
760vJXeQCiX7rw3Wo48ZP/umTV6v+o7K5/5RWR+ahKQpWD6Az7Bgdm8qgQNGIP+BPHSrP1OCe6Ar
oumV985P/YfzjXtKuYexUlybK7kBAamEb2gCKDJIAN4C2V8Ft0oyrOyjYPaxS8R++juOO7CsRAPw
uyADyTrWu2m459a4MmjLMbHbdnytJUiOqL6VN5FPrymkdLgZFfeYenihVdyGxowdXDFJsIaBYTLJ
QW7HG6k7c0Hgni6WwMSCy0Zpk4r8zUIAzeDbIs0Wv6v4pXQ4cqTYWL/7Wn41yni+StbY/moTQeUV
aRasxhnKnq7U8LNNe+RiGA6T0UindoIG5UwCzbyqDq4uGRSpVWods5zSNu8Ax+/oLUfHnCid/bz5
qaqZgfpGRTAsXTqMVdESAJ1X3PWk7MNZ1XMh03ObVmJR7HGAqMc97T1flpUIwFo5E+bMXlMuQets
jrDk3w/SYvoq0LsgixZk2CaIv9QAepWjdLs8n8ursvcjsXaeYq7tWUow7pAktnxX8ybo15IP0qy8
1XWXP566GtVR3p5P5UrjLkMVcRkxqJbNtt53mFGvMNZdVkLppNK7vD4f9CRP6UshFYKD2sT1Gf/j
cu2yeL3iIF+uq0V+idbq359PMRVmC1umkH8W7bZKNHC3M/M8W+wn2bvmXPzxuhzbzZ4kU5u62Oti
nzDL+ZXgWKSZzNNSm5nL818+H5rsR6qo2iPKjZ7oQ9k5Kq3dnSML+MrzK0PqzuZcXFszV8LnKyNC
ocugiO5gys0fKZONVzG0TAPrBIsFdeNFTymzN1ukZOTzJRnxO6mc3FHUUag7q3WaUNkfpabOHo0s
RftmYsxuaU28y2wquNEp+enOLjBiyZimgdKU6488+aGbi/TVyuQ/ypWj+xDSo3fUDqdiJvmuLJsX
WeuiS6cTsFGos/atLBmQT+kf1CwkY2zgFIglZF90Fzrypk6nynmAGDR8tg/9K5usBAbTWv6a7OhF
Vw2KOFuR3F4fQ6krtXM20rNvcdSQksOVJfVMeCAR6LhgqgBInH6PLFiwxtBfC3o/O6rC3C11fflM
tIm+9dROZ0sk2Tep+O50uXqBbQuXKC4I4BEEY8fQzg9xbWUnrJqKIszfojVgkmQR0s91KjkmnV4F
pMskl8F8LCsco1iW7vIAZVIFs3xSrCy7wujq3bmfU5gYMuqZdAuL0LW/GjEbOmOY30+OP38trJlM
IpKrbkrXIunHiw3pL4MU+Oit9rue8kstI4XtBE2t0reGBKZs1SWXtZUJMCkY+GNZKt1M5Depcwwv
HdLpZJit5RY9DIqmgcAySgz51fzw/Ji0IEjmrHjVBZl9+ewAUoU0e6HBEF9y0uyP6Qs9//rgINw+
d3Tjz3nSwcdqk++m3hGfYHWAlZxpQoxGE42Yad7eJiliAJJ2NzHbD9GovU9TsbxuE+9eI9dl1okW
JW2c3mSt/00U1aOVZP0whzbaVQsJEyu9A/f5yY79LLORV/eq9k6PfCqnl5jkrXIt1NeaPvGcRsZH
h/HvGjtOvIusyfhIsKIH8zgyidYJI1shQLBYV4y5dWKlSqGMb3EVGTe1prvpJNPbwARoRxhFs2+z
dXyjwryjMSIxbZHGNxzZ+IpqK6YhkAPaSufoFMOfIcht12TVxYqT6cesgDmUS9G+axVTNPgyLEDF
yKqo66wxMZ/gnmisVWTw2vhE9kKe7maPwMxoSISC9ZAhLsjjN11GO5zPo/lbZ7dA5zv52XUsU2Vf
RZSGuc30bkpp5CpFKMUVZP2ZIKu1l/tX4hFRLyPQGCwDL2tt9Dd8CsYFFzKuD9Hf6jgfbqKMiDwq
6jXQzWo+OCje6LXCL9lDxUYts1mCxbIgwEBhLPSK2UkhlXdTiW0mdwvJ2Zv96fkgx8Q/9Oaw7Bcb
YZhGvOnzPGVOVr+Slco+3LJ38IoJOrYgTuQr6ma7LZML9jUMnVHWPCBVIxISxTl7vrOljiQQy2r9
vdygMupE9orVMq8AwHjJtQUC1zQj0l0XHLxOX197YL4QECrtbQADGgGTOT8fdBmqi4Qo/VimDgHb
m/VzyYbsMa3qt3omxxVCa38Yt1moLBjepTOGQrWnong6IDEo50Sasa3mbv7ZTob+jeCl2m1SS7kZ
cT/5dkHk5nYHUIcI/+lqYI8ck/pEswftgtCv2brOAJNoYT6dRSCKVjYd5dHezEXPp54Po634RSnL
Z8uI8rDSxS+MbVTbDGipNNOwIiOFXWt00tDxE9qytP9F13ksNw5sQfaLEAGPqi29pygvbRBSSw1v
C/7r54D93ryYxWwYIlvdLQMWqvJmnvSPNH5BA7WAGtLf3DV0QA7FigkLuxITTrgOvvQQuj78tQnU
OZdU85ZGAS6lLP6BuPzRte7Xv/x2ZtJ0Xdtu+CQ0dzhbjvPgWi1l2/MDC3mwJB2p7RrshnTNubDb
0+RB1208p7FgIOA66hGxapuNiX2x0hAnYWzEm8IcC1oLsHawC5xseErwNxb+6MqdtGnEcBwWOOn2
DM3uGU4D8MSqEjnkqPnB6C1kIIdg1dxwfn9paA0SQz37cHZ8ay8d60/HpmyFsu0MeN/onvh/ISV7
jmQI6xs7fKRa3H0addnCxzerbR8U4ycuoQrzaGvr2ppLzMzpQhtJwNbNNsZR49RDetaZ7p+DPk/P
96f3j5ieaDgtgU3Pn3F/qSVqsiIWa88JAuMEFVY/tY39nwfNAj87hF6+0ey53dFTs/91MKrxoJJ4
RbVWfirnB0NTYutoAlYOz1ySEf9ev3/0n9fMrZBJdkiNmPskKHxMMWKVWU51xqEE0qN0uorRNM/h
0ZJuSX2MYVBZmop69QRU7r8HKVnaoVuiIP33pftnePPrM8Xl/rpV52rfFwGmfD/vnkqgCknk9Lf7
M5M81aooQMeAHI0ehfudZWZ1pUNwO1oFDqb5gbufDetOM/69lsyf4fMZHXH9FUnmYpeWbDlKM2N/
16feR2Qi6OBeyB/cLnevlUzLBaBV7yNoYZpmXfbr1jSct6FenShAwZM3hOk18OoTxhxvVwMcx7gf
Go8qMfTHft5Qi7LpDpQkGY+gF/OZIBAkjCYD5DOMcRyTJvRP16nSk5X05xCczIOtDLHHLgmKgVae
SzCYQLcn/waL07+1Iu72AP1aRu68FgroNqUcz/cdbGJUximpLd7E+vhDhL0FoDQE1EDlbjmcYQO/
kiSwNxX9BOzv0USwva9Arwi1tO3XbhjUcz81AXOpBgSjSGisQRs5esD3Hxy9A9ri2y1svOlWB3rz
Iic729l/zMSpd26Xmtd69HKE79p+02Px7nEPOghVQ8luynwztpxFcSRZL5L65v8+pSugGLILVZwL
eFTd5Z5tlYZcO0Zg/UuE6lH+Gxuo2ROFFfhVKOVLmdUtRDJqLDdmC4e4ZYnnII2bGmzmoExzwXEa
6YTNzmtg95yXdDPcdvjw2MFm/n7kupj9OurspWaxQTJTKJlsGFIrn14AGwHCAVxJwPhPA4+dw6H9
N3Ksa2L3wwf+6Qmu7sQmtW+ZMrf0sFIglp99W/JftvFjkrnFW2EhQ4o094/R/BRq2zYHonLAjFEv
nKkxX8zpIS9nCF/n3p+EtvlqeSlkt8zH4Zhnxa7Cv/MajfE5nZUgAsjeIYr0+BHro1oMFidyRtd4
H8QTI2gvt8Z//xhc6LE0BIjPqtqEA+lmM6d0RavqdNdHrk+8g3b6UdeTHQyC8pLiTgegJaPHKUc4
DdsJfbqQ2lmU5ZPWCfPB0pz+pQT6ef/ekkKcG3M0923LfpaWsvKtqXJtO/UUUWiu4ttNPrHamptk
RHb1dJ2Nu5sn5tWYzniwomUlmed4ZlaAIxf55f5REEyMcCQWx7jp4DaYLe5Ps853Mfe7nWzkcMRP
Z+IZbKtjVebmqgqwJOsygbwxv1bLsqTdtiNwBCG3UEF1/N+DIFLw76lRtSRt6FtZ3/+0bMHQcsiw
NzSnAKEvY8OinImMTN774B8KkHUiFP3xfgsICq0/VKo+FfM9Qq+akn6d0bj2Q5DtHN9xjpUBMNUv
UD6VTYjUm18zSgqTmG4nz57/dM/jN3ltLAeqDC8+LZvHRAOorMqd6bj5FhCpeGu9iZmzCr8FbL5K
91dossXWqHPrpTS7jKZQPvN+6aSMgSEnYa12dWTLyUY6Kbr/PLgi9Y9Ona1tpgZas/QUHj9Vgra3
rKCsiLy0yPVOI3N0eYS1V1k0Wvxcmnq2dyY7J/0UxZeOrqec9MxtMmJ1q3Q7ujT/z0uTrPdeyRXR
ucXl3uMVa4l/s7wJlvAQ0L8wd3vdH/jBP5sTey8tt1N6Rjk8JfODF1bdXk9wm2j5aD04/qQfK6mf
09zqz9GID7AWl55B7JnDwfDv5THBM962eA1j9J3RLaiop1Nj2JKz5V4PSlcjyOOQqezzfjfpTbcm
UFI9Mbl7FILBkiGQdop5fawlCnYP8fc8KO83DSuwco6WrZIiyh40a45feH6EOBj9TvhUdrZnRjeY
I6SqjKj4KuWznhBAGmRyVb3Mnn2NrlMiChSlsnbfzNnpaPT2WZX57h/2ofTA8ivNAmCTpfKIda9g
0pVY5WJwGASFs1dWnwOrHA7roz8jd9uZXa9M90cxqSTqnn9DRqeFlDCe608V/DUzevfoVBR5NT2z
HveYyPS/Kk/id/4eMA4tcOydm4bAo0PrkX+B7jI3c7gjuVgNfZX/hvgFZ9h4Mh5d17p19EUxzOMZ
m58Mcp77dYfsZHhXHixSNdtIUYMYztiH+2t0VnTHvAZeGXzodZA9hmHbPcVt2K9AOIrN/ekkc4FN
KLxxGpAQX97KKqDHXqs6DP1W8JGk9s1uvPbRDUV1jR0rX6SeaI7kLWg7ruAT2TEy/v0HeX8YR7Dy
0qY7PlEI0PcjoA9nhRCaJpiCzP2T/7bK0kJqMinxfnMGfx8MIey7+x4aBQnqTliQLUj86eH+UVyV
+sMQRrxWBe+hW7g7j9PVgaZTY1OEqX0WdfSLnfxZpd34WSWQ5aaG6lvHzzimAACgOTjvLp7QgcvN
EBVuAhHz84qa5aJ8dBsDZ08UczrV1en+bHAMvG5t4C2trjfovAC6Ulld/mCCWSE9AzGlmihwFdAI
l3ipuJE7fnAyk6Y+OaJeZr3pPTh2KB6G2tvaY6nO95fuDwBM8IqX0Il8P3dO4IJfUJeJIIVjcgqp
hzkEXS92Q1z1Z0/U2SbU9R6RnP5AO8ni1zaXszThz7jV9loXSt3sjEFBnhnU3VNwt6oDFV4KO/Ph
rJXOLZUAu1Xlay+WjaJqyN78zJGG4tH1fnuT/qwBRpEBV/TRifGGlxm03G72rhT9Z9+ZxoIaxPbF
TdkZ+qrjxiacnpgCXZAcfw9xW+bboeng0fEW3xaEA/99NM2vhfOfBoNjn/+/n1dQeaBNxo64ifVm
1NMjilt+G8F8kGkDjhMkdsQBv5xIntOMEJTG9FRk7X8+Cv/va/c//d/nFTP6uHBJbt4/ZZr/gX8f
jV38aNNfTBndX+V13Lx1U++ARKOy036ePPaWz1IR0XHU0vkWVfSc3UkyTA2cE+PDp94oGYfjWVq1
KRttqCTj7r7klBaG0tYXFo4ut3wiEzYVdX2WDhIoyCLr5f7Um582M+oHuwNb1gSaY+eTmwg5wbxr
Ld9lDOr/0HPHfA+cp7oVzr6ag3oamwjau7uiP2pDoLcr36iwt90JV/eHATW7RtorYLEcaCH5e9cS
iQhXXqLwOqJLJu44x4CcdA1IYPNP0ktNZoBW3pxryE+foGtoNuXLfcoGNVHGmFlnLWtbCDK9h5VN
tBdqk0n8tr3+XFYtDSuF8L9qrLm+Hz4xsilemrk3uYwc/6k2avadBcPSViTOUdFIsTFYF5/CATC2
7TTdqzm6r+lVyyhF1Jq8OEwgwoDy8rSnHHLR1Q2UYHKYT6bjnNGvw81AX+uuGWNqWI1u3JZJXX0Y
pg+j1Rhf+tHNT5RMcO1ksvzI6lACr28nBkLSWM0FQmvQOu5p8IZpMxnUb9pN554mxFKImjoZBT0o
N1YDHsiZHypAbIumSIgIlMo7p6XWbtrULKH3p6W6BsnAVNAp9lXrsrCxUmNHL/WCXT+JjX+CZu25
i8BEVLa6FC/HLErT/RDz9Wrc12fF2hkDTqsyYQYeUqDWG0wU/qPs2dC0hhnQHTmSFXeW+/rJ8kHB
jjiraRRX5qrom+oIzKQ68m1Isbx/WBd2uDWVZlYk382IHAMKMicidcKz85L3rb69v3R/+J+ybFph
S11rQxMX++1qEVmJfox7jzi438C1/rFk3B4Rj7qK/jleuX/C/QFnMUUfEw132ZTZJ4sBGwNGi0oe
Vjzga2mmtQs3m6PS2fyhFMI63Z/3AeeKDDc3Tb8OBTOUqrDr513ap+aZVU4sEOkdagasaA592BBo
vPopUa9+CGN/GcRG/sCzfyKWE1b3Z8mQqdsosmbTF5G90sYO4QXy3T8lHjxABsBeJBs1H4vaEBX+
/qf0I8AEmv/031OTGYNMg24rZ8ATeSs6Y5vyms3/+v0lpUHKTePyen92p2/MnxWbA87aeroVdhJf
QoOpWB+04UfigzVi9GpzYpDtOxVzUMDUw5CY32lgOriD9Y6xtaYzGm+SPXvffDWao/5qV0CZGdUY
vIPmP0X4XngECgiEUgmWa9G7P7mcyTTxDA6xuOpIOtS8za+7/CUcfQjXwfrfD0mj/Xt9f37/gsVo
eFj70REqnTh/HGj//cT7c6VHaxCKGltX3T3dH+Aq/eej/71WW+FKBym0mTC9YSuw8fdQa1kLg3iT
+qQabmME43KY69BZZnm7jEgMBfMr3aPKLXYRPyXtEwZ6cq5HC5LArzKZtiIyyrXWQq7Np/1Qs/0O
bHj4TY9FQ3FYNuhQSyi5SNB/N0r7w/6S6SdM2NSvj4UdbzI1bTElqfVUGw8t9QEAtIlByUGJpSsq
mnOtW1pSNuCE+clqA2dGp75pYFO70t/NgjoWG454eJykZl259ZM4ZffOImyk5RfRKnXSTZOhUmW+
tDFQPK1sGSIWCCXYd6XvM7wOb1Qg0vmnd0yoiNDomHALSUNwnnyRlHlkkLwx/algCFmSBoxn/QPn
O57bQfanzCQXmYn80ZFYXWjeODt4Cvl1MZ+JiobzVtztfBcdJkSlz8SLDveLd5t4CrPhFMaoFn4v
Y5ptw1PEUrOgVenDL+p91Bgv81qy1X25yprizR2AFXVJfnO4/BzLXmbJt8oD6oza7/lXGlsWu8iC
cLiOq4gJYLB4b1zezz2dfOBjvUvca2Q/WvM0QpFeKQKwCZE9GfuvU2c8p7m8MmMjNpIMbBDd8Nus
unfWM8oFtOFGNrrYZhbdh8yvK9v8tUL3Ryvei2Ac6QNsyShWoJHpRiV4hbz30xftT6Wlp7LmYCmp
MFiIptnwP23cADlFS/aqo2OpS4NNgvK0qNlqL0zHtOg6AT+CvTGZaRiUW5mqdg8w6pdz5NlnHp7W
01ZPegzPtdpkbvpYTNaTn7sXNDO49mhXVUXwqxmi56o23yI5BGvDHg+dh426mS9uL3MfTFpjqiDN
Nhaox7hvNzTcXkU8XKW0rimF6Iu4r5YCrXYkXYBZh6yFeGUCJyAKq07+lrbjYMQhaU7qy/B0bxla
jE8JL7SB9S00spBBvqks2qxYMlx8eKVYmH49sglsdtVQXJGMvpwQVyXuSm5zoPKDIf0JTACBVRM8
oI+1uG6o94q799IRb6bUUNic9MgomcJTEe+NsjlorKyUrFMxm3BkG2Y/WunLRdm2lPugBdAmvItE
uQ0qN1h5ATfKSTeOhX6tyrRa04+zlUMGR2SQxFsiuggw2i86p7ix3zhFPjpf3TSEFRLqGlTtnMlE
BoycIdfTAGwsmtm70plImuVDY6TP0omMNXW63IgIijuFLY7B1EMyckl3zhjy3uC3lpv4qlxwgQ7X
ekGlhTsEv6WzoVqsWXH3KFHIgPQrZiJAqw68l0sWDw4tqnrURVRtyqRgfy9J68pu2WeEtnHGEHtP
Y9AHHi1qUXriS2P5mSeACYbMsgmw6Nfhgaz6La69P2mkolU0ybMx8C/nSGr59CPxsOGwIJEcQkNQ
COqbFq/wwqWMMOFIOZJkNIkwD8ZudAibDRUV1SNW9yq7+iVlBYWn3rSw/hUMXGfMQ4+fMe+KfDkZ
2q/mau85JpQiwBPl1ocRsaytD+3gHgsnpxJVpKuiAZiN8chd1Ln94SSshqk5fgfCtwgm6nRrZ9hK
jZCjuWdbuBF1jW9u4oYr59oDvuUCzAAFPN3WijWMGG7Dojqqpypt3tg8/RI8fPRC/4ed71YUOnd8
gvH2YDYcgmq5cr/JRz0mTfyikeaqu7/Il5yxNMfAakKwJA5XVoHVxtRwLAUB0d8kZqZsFfO4Q322
dZts+pJfik4tfB0ZfIPhREox+bYz9TVKCCGEqp1Ww6hklJ+EcbkWOqoVyOHtgaVui/rH8TKDhtHo
5lMa37D6ei6OziQU48akttiym+bE6Oqr9eaWHVrPqjHdjAlWww5g4ZT8BGXD9NpVb1Zi0RcorV/A
EM4yJ5A7jKQlZb0Lpsk4d9nwFHb0hOZQYXprJxNFp6zvWuvYi2EEgRbQPVp5YqKnAN20ZeoPkPT9
8CgTbIDwKywX0GPu/GrD+IaTHb3U4DME9DaIi4LeU59WrnY/tWxWA8bpHX4OrZ/WPsJTYq/SiyzE
R2tBVWHYd2XLebA8B5chxIYFwt+z4fNvFtIA4pr6Sx00gYjNH8PAlBUSdjdnubyKhxe/wLXUB8zH
85gUR4DDE5xXI026ISwD70RXs9edvD+OS3kHjOQXGhnXom7EIrVpmBTtc+su1dy+PVjlS5WPAdGo
eGt41M+6QtIBAL5auNJZz/0U1JUubV/uvNb8EQq/rmABIqI8LEd4TQvu36+aaK61If4GmU9Hdp5B
dnKsDmKLZRAS7R66tP/bI5QLm2UTYPs7W41Xrp52Y1r1bcTvZ0xw82XZ/pqomMvS6EnbJeVSUOG1
zFKcfEybDhjqz33kX3K8l2mN09QoDprbQUatqSlL+18z1RRFIxm3f20Tst9Ic8JXvgUIiv3AtQ/W
0QCkqKpyDmXq02Yqv0ha4xW0XrYseGMshqb91hXdx3Quneo+vgYtgWFPlDXWPXCim1ZCDMSrVV+M
fCLXmiP6p+6jp4XtJW/9fD2iwC7AupFFJjILAWrADy8wATugu9j34NbB9gFCJIBVTNnVxXQJqsfJ
MCHbtc8dhog9Zq1+svkaZH4uVUYSvEYmCCPMZc4k37g8gZNaO9M0vWUDUm0VR/pb0kbxCjsmY1ja
WyJLH8nnhRP2ajARjRku8lyEi8YDRM+PSTyj1qx6xwwvXlr9CWfUda5JvG9qusR38PX8wDBn2mLI
aBZxUqsLNCXBnveiD/mfXg31c+BcQFPpNEmGu6ZBtIgz7Q+gqyygoSmqJohCBTfzqLI44+qSY1QT
xpwcko0xlT855QAPZmPUZBoKrDUQBVSRrxjIR8yQ+eF1EZZY8Ftu2H7JgaIvu3YZUq6jpu8vcy/z
2nJHFtxSHjEdgcFgUU1S9oFKxgflWw+Zx3osynSXYPSOrGyjSifdug6t7hHuY1yFzWONu4UAVkFj
DaaExVCk3ykrt+mAT8rdfufYnr7V6+lbhdWvGAmAmJyKF6U0ZkYS6c8kpNU7DpsK817K5QxUS4Xe
eAy4OYdN/8VxjuC3DyGuUc6LLRp3XZrULbTo632gPVcUgqOGV+wB2p8Ui8Mi1EGthkDXHPUxKO2H
Ti7EFwrpbAFRzIuja7ePJBVw3SA41zToyX03vMURXZlSmiM1mdFDo6y/0NRSr/tI5KwKqmkjk8jE
J1hzl++xK3eRi97OAmFDwvGkucs52fhj5m6UYKOe6pusjJ6CStuKABJFMQw1BDR6anSyg12XT4cR
MziuItDFhU7tccUUhMqUcOJaB1jHd4yzfSm7iRniJP6A9hLrSWsKaHSYaEvdF2s1hJ9a1M/u69UA
9tXT+u6SxdNlLOk31jQMCGw2SiC4m7Lk3waO/SX4e91EW1TqFQ9DSWo5r25TYf7o7NCayftySuPH
tfVrSRaJSPSmHNgFOyPH6lo7YZmbFeMAU0Zuh/DPDwxydiHyxaqIM8w9Qd6tM/rudtIXr14/aUu2
aw9Ww9Z0csufcETgNmUNmwSdI9wI0R5kCzbJyPwvJ9OmRa/9HaPJX+uquQJEL+bgAjtSPy6WVed1
LzYx1D4e33JkEwjMwJHb6qsMw27ld2c7dPINXagW3g9aUTEmOwNieBLg1tG5uC2TyYGJ0E9THBqd
WY4bjbINW9UMFHhrLbR5yOkW7OcdAHdhcZNlMxz1JDsZYcAtWHRv8BI2Y0DBj5UAtqqdVIBDwM+Z
D6+9zKm8TaoJGcHADOlS8uba8VvoVCd4iRZterUDxKoaSE8Q9DX4vwvFjtex9m5PCSJ7KlYduaQB
zF+2HBeXVSpeo3XeoEeQjAjweRydkP+ybBlJtHZKkM2DvNwZaKReTc7DUfQrmTb3ObhGZHTdiYxm
BLwiUSQqOjr2cCgXDossSyR5AEhQDYWhoUZOvOs4loE9n1M82Gm9EchHlUenQreod7K6TRnTvIrs
f6CFE1kvUvFhdkMGxYROxHK9FsEL00TYqQmpUlGUuyF0FmFgqyO2NI57JqdfL8nXehXT7DiC69Xb
auOXtgXmR7/GU3SePNPb5V5G11evb+qWQDdaJnbEjpNwx7bf06tyb5JnWzQOYh3ehFOPVR2V++z2
BTZ52mjrTEarkXXtxr0ahy7sEd9irxooxEPmvv2iqwgFe2jWezFyJdOrrfYyhNmGM5S20odOh0jI
aZfmEpfDHpdee2PFwZ6iDqI2Mdya7K7oU4ZjAYe49T8BAA6m822gEC31ZqgfpgkArevC63cL84MD
CpD8lDxvUfkbXELaom1rjvtN/qV0qkvGhI1/m6EcWvbeTB1JEA2WlJJMoKgDfBic8sfuAUhRxKWH
A+mXjMmOhucrdV2DLqr5stBQzYdmoKhPM0k4AWLQ5v1Z3jfpSofLaAj3y2YB23SBTeVcujScmoJa
zb1YpVYdLIy8vcnfgqjk8hV1LKzAhRJP30X4edlnu4u49WhYTO2tkREc6I3gPWCQs2oygTarZ28w
kJ+9zr44LYchODTovM7WRW2kohhmbioLkmO68ZamM4DbwYAnYwrhi3lXBL2K8gm8xFTt9gJjvIYV
nVv6K7PFpyoSVG7Na2U94V5WFs7q4C91ZGcfomvYSIsDio1wxL4O8iwtfpzL2gTSXjSps2Zlf8UQ
ExDO2OSiObzjRL/iyqI7KrE8ar7vnfC80ZhNEUwKqHk3dr7OBVN09i/cjf1YM0Iox4ZZBW/hroPZ
0sFEKnjbr5vaMheOTg2hPjB0Q3iey3kBlDnpzSFNoQYHA6EnflJ6Y4bAu6rSBuUm9kUgyVqVOAwH
j7jUdM1t8ejl6YmsGk1FOZ4jL4QrJV5Z7W2XyVSsWsaRFlelYcuzjzXDTy4tHdiip7XenqITI8R9
MtJ21CsbS5j5R/jen8iDYhlqx8ijoLERFTb6/CI70jUIM7yZMKwT46DPwKaB0fe/PTxpAOkAKffG
bzn/dwGpblqH0o9Eh+yoK5bQlvE9ewfjS9BYjxLw1zE6yfXU72OXc2nXgHPkGP+VRs1TX49bhSOO
oSqbdM4aW1u5ryoz2EO0Nu8J8ICSxLKwWm1n2m6BBkFGUHifpUenNE1te88bQOFnRJKlHWF8Gd6z
EJXJo+7L9BoA0XlpnkVKGZyuUp9t9N9Ay3ajYWWP94eYecI2wHG4vD9VnLTI6tCdPo2y2rO53GYC
lFCYEKoDCxJsgowyzomv8VCNoGdiZ8TzykpKeH7m7AzwBdLwEGbJtdKzZt904bUIM7mDYvdczubS
RPuD152jEvcINHImEn68SydqpptmkBwCrR5PgcxAzXt00rNbkZb+VnolbU8jN9xID076SHhP0wmm
S6hf3egka2WQyQokI36DTlJyyvoCkm+77xzvwy1PIGne7XzyV6LMFgOq0p5JynMaZX8GBKmuGZ6A
S5c7OMY1O/0+pE42epKosGsJk2rqyy2UEu5lA5sRBOaPzM6eUqs6OsokEw9PmoJvVBMvu2pecxH9
9N55Yktl4sWWAGDimuykJQgTJjk2Gfa/rFPVe5QWD4C4Vnb6auBxPE9E3y3NovMehyV3Hoklqz6k
CphsxOwiHUCDeR4kF9F5imJ04godWaPWs5Y1dMZJ5Oyw2+yA/eAitJzDsB6sfX75lSKs4uczaAqt
zvRg5aRvLkP02Cf4EZrDtSqKz9JMvmiSPmrYozZqGqDU85VgmA3KYMusjEquybZWek8nawDH3/K6
fNkU4q0yCTeaFpjfAlMo7EW0uOwpw6p/9AYPjAaXN9wDrzp69dRs5m+q9ej+NBHMfCO7ZWbsM7CP
v2tKPDCppzVk0j56H3JQN4bBXhb8ok1W3yLqFnGSofaD4U5/Ejpx2rixWS1plsBKlyqcSU4eMQEP
PwPLXLMEHOIsm0F1RbgKNJiILWWZuklIpCkp/OWgTu5QBwLflQiO0u4+O2LISalwjhnuV+sHXxyO
nyLVnpOivag+XxZWTdKQaurFZHRvIkw/Wwj/C4qvfzitB3vTCZ66QO1je/wzUW20qnrzEnAzZSnt
TOoVNx6dKJ0Ini3wkHquPWcOdxNtTj/21mOcXCHkh4va54icyPZkFYCVwysJ1qOKnHXk54z7rW8c
95At0M7WHSO4JEEaMswvrnowoLI7qCrdY3caltSUXMZoG3htsEEtL1eRINGpGvOnisINbMUDYwiU
0ZT2LXqGu8oy1hDJfscYQUKvOREE/KLbjDpDO3MVQTf7iF38SVKvSy4FzcTubn1Vf+OhPGAn1Rdd
Xsidie6X++ps6CTJ5yyrwKaPY5tluOrlK6OBTdCrP6pkpx7V1YnrB00+OGk1c1XVGB/hRBUnGb2F
4Eqt24thdnsxRST4Yn7atdFjFiaAqvcRcF7uzF3jfOvl+F6JYddbKbb1+i0bDymgT9TkEU92cPZZ
WdzQfXIc87XRAbm26jVw/a/yZxytp8F3V2ynTrYP/pH3CO9eC/6r152mMHoYYzvdAP55rkQGsVoR
HajGd6irUMTIdUJRQNMNGtw5xqnlh1XZ6+rXD4MbaLeHtmA9yOfjoc3QQnDLGWruTj4EByZgq7DE
qTjHZgLHfi6ciR9DI6a1M18gMUHJoTLeYw7cK681bkBfvMUY1SDNK40fhPUKcfzT/qhrdxMNIe5Y
tm8Ls+g+nAqkWkIi1Dg2PvcfiXw78+I4pBJnz4P2OeqNtyF5a8MfqBc3x6Qr8SGu7a0KBmiOcngB
j7zPJ3RhYkSU7RG9LEdOnawHGGBjDoVa8+ro3MXCaPwO8ZRtHOana2PsT9MIl5Suc3OL7oYxkN1R
bX+VVk1xC52AE+lU3t/DsU2c15J0JA7OM2fObtHW+cXX1F9MTZt4TL5cc7xAkPwUDyqUu8YarjqC
fyU03rUBZ+9RaHBzCnArY/vVjdEPaqYD17D8mWTGNUNujaTJLrDGz4GFdjvxMzY5Ew/TDzNij3ME
QmRuVbvOms/fivFtkkFZzP30FEY/CZ1ZK02D9Gz7NcMcGzSRi5iZI/CaObUy4+hri5KK8aneIMVz
2TT5wkktNqCpF639QvKjs/piM+Y9eKbqj1GyUw1ZZ8JR7qjq/g61juSSE21UwCkwyy8VijnOyT9D
KQ5GjukVZQC2NWjKgt8uEhIEyZHTMsGy6AVt4aK8LZzcRPYY9wVUNTWaKE3oAlKgnehY5Mjtte9O
DFMQaGKtKG4f4DoiQWxtWB/rLoUL2I57v2st7hhEtaVidthqb3oW/mSsCktpyXevsNnPKwCPBeHe
oIvkkmzgErpSidK4s5r2anQE3dHLPI5gQbo11lVlEt6siRtXf4LZapqj45H3wt1dsCKHuUmwIz7Y
YnhPTcAAaAP2zJjpS1bBgNZH1tIQUZIMXkZ8YIzY6bF/rsrQWkNiZDlnK9eY8sAvlojCWc01bHW7
dcIIYdY65E5OrY3QuArua0t85JYwLAs8ywvP1ayFJx9BO7+3XewDlGAQ0js3qevdKvC7R70t8k2b
yRff7l+wjZInyXusROHRMp1rZDAR0PHLsXVpFoljn+htORuevyIlSrJ9Yuvu46zZZtFjpenPllWG
+O3lR9CxSYHucJ7i7ByhIC68yLmpxHwS7UIplS8zMvsbOknI3VFbUITSBgs5fdJgtoStysXa/EHV
/iDocOtDlEYjI+s2au4fWfxgOXvPEeA4CvOar21sNc07VmAnekHrUE2QUYYOVF1+XDJ7qQu8I3Eq
rxYxaS2jfF7V77rM1KJgi7TsnJpjedrvLAfhX+rxFu0AQ6lDnbFjAvtMGKZg1TTYES4jLEqr2DQe
AeLKpQlhvm/yvRuD0ZAUfuW5/gXRCs6zNzvFWaLcFMHUN6ZbRKfOkq0uBBkBstCpf5lEwOVIrL9t
FJLCAvUSwnNqambCpUYbOn1GoIBroACjhz0Sz1iMC8pfZ2PzxBsKAklofduh+jA5Cx4rkB/5hNlG
aBtyZyxc+Og0qpV7mzArgyfiBtqTR78HPo+NpY5F1LwXMRPmYPCXTeK8OVV7roeAmxBJtUU4ZGen
ty+tgUnZLyvAKB6nNL9SL/pwiN3hk8nXtlOM45DMUxKEcoz+pnaEsBWWPdVf2YWB1CkY+uceigkb
g5muREc8hN+vGhGDEqOdRvHzkpIN5tA52XE7PjLJihY1W2HR5MweSv+lsj3KXkCNGv+HqzNbblTZ
tugXEZFA0r2qlyXZknv7hahyVdH3XcLX3wE+Z9e+54UQSLLVoCRzrTnHrOmu1lIDpN+Xn8Is7iiu
PY51zDBSfYBChzveB9eZRDvhwaPVN25iBW8DB55n3PlZ85sgbYLKrIs/xLxndy2sAFZpRv/DD6m+
5iVrzgpPTAjk0DbVKi6SY6esH7TQ3Nq7RHqVru2kqgBf9NXaCYOfBjHILG649mrYgMN+j2BuWDuZ
9xCDZ9q7w/DToYJuB/E1UKo8Ot2VXsq0nuaWloXZkJLBsDXU8OJb8GTtYp5upc2p3lLU+u1AKWSV
TcYX4acrm/4MA89EsxJwpVFx+tjVWxDG5HNZ8jZQcsHw/sNw1cbzunXq9up+svJ2JQz1ZQf6tPJs
Fsu+nb8yLXtNmMbYHisCD/sv4m8ingHeVZiY80vm2rsKARlqCkQZoTNRecl/UhK/T80XbDPB2qVL
v2KN96eX9dnIsn3bFeBnjdYhMgtpZ4JCYYq7B0sr9kUcne0YH2s+8nW3yYX606+Sa9CKsj7eiLd8
6t1jl0FcFCJDShIQxUj5uaYUtS6EdihjCp+Ny8AR0gL3gHoMULOoedmnPkWSMHSfXJIjVMr1yuBy
Og1IfxpZP1Nvtw6W1SDhS7qz/8ufBveWUc6022fW1jZ2w0dCd2boIgyYjGtg/jTEQ4YxEHtzb9BR
y3Vq2OD2Jn6HQwSLyQTXAprACxxgKwkc/755kxq6ohRDP6XZNDrzs+owym0kJ43b9Bcnq3Zcgowd
C7LNXEKSDW2jIuhPU4iW0zUVVW7hPTahOMZWlx5qr3sxjIpflcF8gDXob/T4z+6EAMHuAtgjMVeJ
NkBBk7qcEy0FmP4NZDXTAZufaQj5HV8Z0RzoRUA9HQn+3bPcRFyltjUTTCay4Rv5T/ZK2Ex+JZrP
Fm7gKo8S0tEyGxBqGH/0XpgjIciDuQP/6Xa4a6jCm157tfnSp7R8Y+VLYM/U3w2x+zsYxbBqCcHI
IO+s0qJ4Gr2z3ow2AScImV0vPfR4CaKRj1E5bvQZ95paMUp166RiWtkO+Y4yW+GTq6EOMpIgXTpq
FcF93zlnxioGzqQnNEQ76WP6GpcJhZHyjZlZd0zF8C4G1GM4yp3kVJcU/Sy/o7CHW9cHZFinHXxt
MGtRFO0cSJIrfSBPuFTMOSKXEtyUs/5ZtZV2tDxvb0yDtU2DGcvalbfOz851LoikoooFT4YVMVKH
vk14I+S80qxtJqpxzu/CJXWwzO14G3bdrXUb/hjLLLQ9qW52m3JCJ2xR3N8TBPYEKhiaTKQhk0B2
lInicUK2uO5l9iz66DgEJnVQcCrV9FtWIE7j9KXNkq8uMj5alx+bm2ovYUNZdmrVpwysT88A3BoP
NrSDEeVYUwwr00oPX7LWAG1r9SYtDcjkxPZlI/VOqu8sr5nRsyTz9KnZCZanrOM/qBIdEjG8UiZa
OSW/myB9jqb6c/wh6oEim0Ze814Ujk7PvTkyzXdInKJ6COIKmbeLQbFCzAZvghbz1gkw7IEI2Q0g
QIrxhoboTQ+Mr2LsnqeJamVupa+1Fz+3TYNr1l2xZshUfDdwmR6Fcz9V6YdIESFZegpkT4EiL8sX
jAI0AeTebTO5t0hbmei0dXbk7K1xOMnI3OpYYPZAL8+aqX0Fdq7ITiCoiy4k48SAb3KufGInRUE9
sF7edDWgdxeg/uCDjvVbSEg6k3/IvAhG0mxD6/PaRuW2ruwfuekcDa/6U6XFvds4atVktJu8o86i
el1WMfy5xIaiRZu1JLqnCtQRX+aVyTW8bxJyhCgfmM7Ag2qpy6BapnjHVXkgtUs2YPK8zKTLO52j
DNBpXN2rkd8SBjOqrBGsheDdQ1a8inVq7h6YfmbOhFmBpt73XNFoZ4Mta/Ha+6b8KrXkV2LLXyNI
u6jF3WNTam7fBoXnwYmNW6tRo5mDAhp03CsSN+jL69MmUwi67XbcpL1trtsme2NmAscKmSFFzQ7Y
eEoEbj6/YFKcHIXvfPJeIHAwZwknOECZhZuDj6ApcGk57rmWIcySfST1al0pwgoCrIrECOuMvSSD
V0n8w3Qb8moiCemqHjZG3m3rPie/bMLqoIG5BhyDWZGuDFP9jd6OV6PLIXaZw+eUFM8RuSI/MeeF
B6JLqdoQgsuQS/YrINspZxx0wA1JwVeS68MF21CwHlLvXKTqzRTmfSfsjyIVG8c3/iTESWNh7Zx1
E6w79DAb3e69Hz6Y6HnepEM4avKTV4UvmLQw1XN9SMMvYSQDq/p3pOG/DJPiAmKcH1k6vqmBOWQT
ctlw9YD4ghJYHnCwLGXVXUtEgYgbQO6+DpX+aEtNsC4PoTWy6vKDAlSXruYsyUpfw6fhZ0DJa134
lrkmWPRVjLDnJK15o8VDgJrYpyvU1gwjbVK99DVGFp3rXEXnoxc/8no8BpPXbG1zelAtbUMRkhOM
lKOAuJbvGqLENnaMND9Cyg2363UK03InKtVthOd0O7zdX2nPFUmT9D01VloRgNFJB1wa9s/Ipzai
5Q/6sbhJ3gDMHzM6uh6lY4PZjDz41SiwVkzvpYJrFRjUzZmC/ALrxPDAukPpJmKiftMhGVlPPQoF
EfyoUor9onJ/TjqLWSB3t75ilttZl17B3yraqaf0RB8IJ4j8nCgl+3kEp8Wm3B4lBvOJ9s3OjJrr
JI1wIqIwG8lEA0Oc7aymUZvGZmGUNIDzKOpZIpZk/LCMH0fCio1hBqhQm17X4IbXpdF9dZrj39fy
s2iootuGkzItmX4zmrQXele7RgFTp7wbaX867uR77vCZBjSh+0A3VzJ0WFiWOz1HoOACOxnn7oHX
6OI8RsxEU/cWklt6MGXOangcyq3VpqDL9WGPLa3eVZqdcNzNDi3X563rJ5+9ERAGkvnUWAFzShhO
j0WyB7GtImNa+T6gRTe6Zm3zq61EgWEb7PTojK+egpiuJDW2WAKRC7D4dkY463XK9kCLFlAEOGfB
JCxBfb1G/TTV4Vtmovc2exESFiLOLN4VVsSYamTK6D8mMc1H76xpsb7yeu+jdYCYpb3607ojxVhO
Kg1fgiipVUIfXcNtAQremgdVyYo1gYx2OkJ/zm19vtDic4jB5+V1UlAi6M6stvSwKBA/zbKJAF9J
2XZnG0qUQaN+W5LHs6uH6i5u5EcK2INCfH2RMj0SBPqixbRqDHNHouVc4AQrZxm6vQ71+KFsAWgb
FEMC1HP7CVrGCt8WA1KwU3MTBp0pHaa6xZfqvEmbGbYYWDa6tnGgJi5uo6CFitDyaCWtfzPwviBm
h0xm5wDavcra5Do6QjVSXsOyRyYaY2bMB1NMZXjGc033G1jFKky4VHIKTbrPmxG5tcoGOmEOVQej
9EA1peo518WvwhD+XneJzwCGNnK95LPrCiaRExleoI+I3tVi2tmNQ4AtCeyrRmP2djI4JZMozrey
Gau7WkI+XTbLrl3W5ZyL9+hSR4Y3bdL0tuaIne+bOLdqVOoFMp4eAwE2O1SpdT+ynQIXv6ZvsXhv
2gJ5YnNGIKft4sDAzTofWjZIx1mySetkd8j+5RyX83cTzkE48ZKOQ671AdvrupvRoTigAYMut2ZE
6N/dYgZdmXCauQKq7K7kF5p83xQzbXScN37m0/3GeMkqFTTqstGi/95adt0ZnEpOZgvE7qgVXG/K
DHggk2duLhvCIMj3kMVVzuzaZM7mibm4rShaElo791KXTevn9fetzPV6fbscxGTXIOSdH5TqRsUL
Gj+z+UdXh/YAi1z9ZyNlxKJ6OJtZqGH0Mb68FMChwytkmaGvHYpiTBA8oJG+JmpehN3zVaWKtCk6
IzIrqLY2iB79gSZWbYOkMoaJ4ID5k1ne8HKLqQ4fQhs/CM0Ca4AldApSoHB3CbbtOxStO9tSp2z+
dnv5UjeIxsIAJd5orx2zKGH4JyZYgEDSpiEcETr+adD41EVE8sXfb2b5tpZNM39vfkukA+IjInw+
l/MgGqW37XT5GTfo8POT9lsG1CIUH5KtP41IWTdZUdGfYy1u6r8oiP4mu07Da47RteWvTFrX3IGf
wtdVzdTn+H8+F0n7jNjYw/JZfd9Nf5uLluUxCaxaRS9+hvTWwoIft9wciIVOV1U2NEQn2l/fx3p0
Ot93d8vNoLKLu2UzZDP7ubIRFiw04chp3YQf2XzCzqepZUwOEW/Jm9Gw8Pw+mf73vFpOLj/J/B0E
uzPXSL96X07JttdB3hYQX3QVxwiuwmOAwGG/fKTuQuBdPmz1z0/j+/fxz27eZEhVEWHYfK0ZqIC7
5VYRTJTtavqMCCMoiVZNffe9Ed5/bi2fGN0E2r01Hfywaqe7lInT3agSdEzzJrG0FokgU5IcXQwr
bqCEfVVFt3be0Fbo1i6EnJ10fNaNoySKsMq5ToJrCm/eGPPlGlVMI5uyblRRGpFqcrBSevaVHpJ1
HqLxrs1Mc915YYuaCdxLvWyo74e0o+//Pl5HpwbXJG6Oy9OXO4zQJR4ip0ywPGu5oxyj9hBPRCrr
kW6eLNO7+iLwrpVj0KalMJzlHCIJDVWNA/TVdLL+YXlE6NfeVZrdJzLwOULpv8/MOljhQcloPRrp
pqTsfLM0N7jZ1SC2lITa72ODroKb5ubEvFSFgdab3WVDHK46mfBnlmctz8d61DyMXCS6fx71/VA8
RnmZdfdhFl1dUdinuOrklWRLjAnYolknx/IazsdGfNDbjKb3ZpJpCBuHmTgDYf2xPOTv4+zoBAFS
e1j+0DCxOOYEmLZoPtDvqmtUWsb3P1kegAtHkpI4sYDDJ8koyL8TVunutTQgPBXBJLqAEE28KHxq
7ZG9TQV5VavUSqyr1Lq7avLN8zg/l/HdumpkAKwzzLj75diy4fJrMcWhEPD3mD7G6XmeD45R5R9V
pf5Qi4xupZOM17LcKupeNxfipo387h6crXG17fEpTkR+atvQvC6HupGuoENK1EZD6rEcWu6MUa4f
bYPFwHJs2Xjm2PBl//uIVrHmC1hSSYN4nL8PzYcGulOp6OHPD1nuiC2yqFpbvv3978txmEarpHYI
MfnnVXlMvihJ05dfHjHOLz5r23rX2Rp4oNKprlCXc9fyH8p5U7vwaiXJc/2EAcgNBuuqF451FYzI
68IeK6SHHAP/ZF1hnKuZVEonbD62bDxIEac5/Bp0xN/TK9as9N6WHg2300BhapVUnbPVJiClVU86
JHL5F2XH8UmhnqcrjHigc+gPK2aisL2Ha1s9yXB6qlvm65OjNpj+fjRtol2reZPXKtyFhh/OpXP/
utwhCvKWDQfZjoWOFkeDSpOLUv1xecj3sdo/Vaz5r997sabfyLk4DYY09uSBh4dSI2gDu/F0jyxg
NRXEz8ydrqgYzkFt/eCK9do0RGz5LLNiFaG8b2inJ/cWWoyV0vRo4zUDOeb1dor057g3vFVR0YtV
uvtSGv6hAZja+LxgRo2VVdsr20FJ0niXAX/SiNOtVcGv0oPVGJVOtGkKe1WRsdNkvreL0vaXP3TH
WMcwVkV+veqMpF55RfqlEkJGcfXmhvptV6kABH4McpOql90TH+6XP6SnmwcziIj+QLzNL/rCUG3d
TUzWS/7MJVPTz0Ajj5Tf/mlEw1Fh0uXmsrFbVzC/GxxtvdyU8/5yj5UWoIUgP7fJw9Qoho3lAV4a
+/957LJf6qkO1JRn1f/c8vNpvJuyX+STEDe23Pk/j/2+Z3mGGzeko2fiWGka1PW/j/7+px0UatQ0
89/m3bymZevvluf9648v936/sAlwg9PGxBXPL4nCprmqR0NuRtf/78teHv2vP/v9xNhsy01dRnif
5mf+fb363/f+/S//vmMvjGssu97X30P/emP/+0lZYnQPkrQwtNp8B3+fo6CDrTHfAdIc1VNlWfEe
lLtVSnUryrJ/1CLlHYLRd1akEcyMXYlkFZ5bfDRjvX+UYihvPdWYeWc5Eju12pdu2BPMiZGSXvXR
SXt0CQ0jyGXsu/FUFsPVHPcdYR2vytbqe8T0BALHynmUaU8RYvbJnqypHukCJaNFMzSiamqyDB9r
D+kRj99ocuofl1tBjn6X7nN8Qt9eU2X3up0wtebRZoVHeQvwDAsNnWVXbvdPHirSOd67TnVsWCVR
xro7eOsJKel+eday0bJ8kzTy6FYQUm3i786GpDvjOdadlfTJ2eK3vKp0lyQYy6K+naMHCyWBQr2n
pmMFdGLZIz1hooGA1iRvMKoFwAceIhjdu3zMMTnPtzSS648D/SKf3p7r0V7qHlPCup7Ae+pEPs24
QtFhysOCwaVz/Cz94SPMePNuzgJfCOSipdX4JyQhRAEatfOa5c4e9yppdZEi3GkwL7RcgzV0HefD
NekT0wfO7mViazct994HOgsfVeneZ0b66rv++CljZEC0N548lgWn1DJKKo2ld4/+AaNSob1S0nVu
1TRWDzwZn0pKEYf1AGU2a3o3ggwbkF+Zbw4j0KjJ6NHTchKx826G2uqgHdzZb63RjL0UKVF3BMhU
lE/aBHhld7KWcyCNaN1zGlJMxPL+YDErPZSU9YD6hLvlVULEWU+GQTRONx00pVHHp+SFWrbB0pEL
/7kEVTA36YZLQDDpnT2KYC0z/Vdi5eOVmq/63lQJlTki0/eDav5Aw6pN9OrKOTiCEkxOaLY/jR3g
ctwXjjbuK6Ho4ztODL63afEnIATS0Nt7REvd/91o8249NNesSNfdjDFrAZbgRoloLcy7dSskZ5Sn
rkAwKSqUL2kWyD+4nV5gUjTvNEHht+dlu/MjEhEKew+lwWnWoXIxkRNGezaw76/akTYtwT3Y7nVW
YiffNv1T23f+961E/ozzQTuHyViamwoZGxFHevlozRQ6ZN4vta95t4oeCz8hJH1aZ0P2rJSOzSFm
bun7rgW1BkFtH7vZnZH5w4UCRIOXzt+hGWiPKIXKNz4wuNcEKRqS62aZSJhryL8HLa1ujVl+uWMS
vkFVVBtk0fFD5yO0s0raYGapviI0DkQSAFgJbWMnh7KieA5wdQipJBoN/QGpY4aJGuogY9J5D4PJ
OiuZmLaJeXc5BvbkzisrojJmHknEdUM27cfgAbhPmeDtEmZUjClhSNWsJigJE9pA8ND1X5u0fgjc
0j1Jj9pkpiRE23kYqSJ+Yfkkrqkdl5e+Ch6JECAYUtDmOo0mUHGTNNgHgpGdO5rE0a6H6vSqRcUt
iRAjQ3v0QQ1177rU7bdOlvmmrAzzoW4twgeCBLaDAYi29LtzHStWwbSAdsQ6ExtthtaTGxbBBccO
npvxmHvhh+mns6UnHWnmVFItxzphXvQWxsSOOad7CzTExhYGZIW34eyZ1K2k5Rp3gUsseDojbkL/
N30X976VTFFAJIXMhBynhT9GsV5qrfXkW3W9dZHi71jbOecyjL7Qehd3mPBAs2ghP2jQiD9c5SPH
pPRxM2sUtyzqg08xAHQofJNCpZ2dwpKrorDFDxJ8cX5pYXvr5VM5uZy2Mk0QmzjNwOqObw3LCKZf
3T7GZtLOgyLz2rZ/0RN/ZOLvfo2kaxBpqneIa/j12gWJ8lyykuPyix57oz5gPutXauZqGhm8ggwe
bUGvfjNG8wRO9PXNnXkDRdZTJu199EjzLs4P655VwYOX+s4l0oLyhWGaa0zPJNYJxBEQNK8zt56a
yZFPpl/9Iagol4l+bmaugWXBytbLPr9U864z74YiUmsMFsQSFXZ0DyYJU1eUZF9Wvk/asf45zmjU
EL1dpdveB+rv+4VcC6l6rQGJfdL48ClRCYa0Li/+oF+ZxX8I8VeRFVNDwLJ29r0u2oV9oz95U2IS
Fxx0a79RhI/NtMBSmRGFeq/gNGU3QnN4EmSxgTHn563pa13Ua9eyZmKkcKK9L9Qv07UxXtYNfV5p
zymwXLUhcqREyg8yudgfXNKqeit4CWvdqYt7IBNq50QIjuHXq6F/ilqQLqXwgIGzFza0P7UA//PA
aRTVydP3+B4DYz/CWAsAedrtR2WVF0cmUOgT+r953vOuOfPX/B7R2i4jcLZsvYHoiYHK6PdoiGkD
tXZq3qaR/odJqNq2wep4C0znXGFRfSWnDGtVhiN32cXZo61QV0LFivnlLsNgJYF0pp5xjKPCvSdR
NzuEY5jhrejPeNHEB7gMj/8i7YcptegFmI2VoKacrOcczwM967ncO7sfbOM/t7RgVGvMfyBYZ4SU
CzPpUNu0J+KxpEm/HCSt6i0S4T4hXW+wmm6ni5BZr1L6OgywWIe5k28bs8uec2TC0IHtX4NLLpAe
lPoWRUV7LdEroUQxXpY9UXn0kHea0sXLkNXZ2baoSBYzxqXV8PEMBu7nASngw2SPazRf43tbo9RE
JF0eIynCp1g4BLCO8S5WYi/7Bhn4ckXVWLL2BfWJ5ZhsSsCCw1jf+iT0dvVIJogGpnCosi+9t58L
OaR3kmiKXS4w0lS1DcHSts3rsoEcQ5QIxSZUUxwLFUYGl6zmZVImpOkcDD2s12Pc4ZTXycUL+5TI
DIzZWzW/5MEukBimTKTwN+pXM8B0zzlj/7JHUJR98NUmL2kHmKDQ3fBnZxKBqk9R8WhMyrqD+II3
cLli+vQdSHTz6hv0Um+3vLNlVxcwRFvHA1GKqFSwhnwyQ/PNkrh7ctjLew1I7c3RXQpO6JXXET+V
Z7KA23awn6La6p/5p7+MtvbPg0bUcpREbv84JBGZKIHbXEoPF1peas6zZxD10EZ59UCYLZpep3vM
c294MFiVv+iyeeytUT0sX3DrD4+FPtWnKq2uIGujaxckTHV6J/3yQyqjMtc/DDvE3+ZF+SkQPKLW
ANASNg7yqaORoDGakY3Xd6fATPWfrcPaPdTcHkmHnb/7JRx55RbJQaub/L3hqu9IZgaJl4mbk+qP
0vSzdy4i3j6r0p1powqLkDgSaNdsC8kwG+XlabKK3aD5BC8W/VdvowtqezhXeT6QklYF8l5gf6Qm
gw8xqprHUeSfnkeBDzEDNEi/SO5hGL9S+tCfAVeGz6CXtHnHxnv1ANEIPnB6Qm3YPvVV3j2g8YnR
IVyHuk5/V+nNx3T02+DPMN023BcophtbDrNlKSrfgkgQLpJ5dJzm3YZZAPiIlp5XhQ3WaitQYZWX
nG1nIvYwxef5PexE0rPp3cDKL3XyucuYtciyu2wWfj75l5gv3doG9QkWuq2Vc9FKz72bmCUGiNVh
WczHyAbl6sKF9tLXBl6lJNGgJtXkR+JB37gjJNyVpj3BZXEe8L+yZ3bjSyqd9ORQWrh2OD/udH36
SSkTL01Zw6eeL3XL9Y5mYAZJsMSBwoWvrOPmZFbBixB5d86GWaE7X5qM/7/7914tvDDH+dOrWD02
k1sf9YkOT4mmjmo6dL3lNHSUoNEf64T7RpFztrWJJLPIuDdK2lbFcklvwpJLpT0WW1NSA8vqMX71
Y9KhYX7ErYMkVDQhdTgkEL0VF/fmVBrMXzuDOSl171VSgHX6RteJAsl97YqeygHjlE6j7T3px36D
0lYczXm3D6wD2d3TY548EC/kPOQWqxDWh+N7NiRXLn0lvVllPUnDfFOI0XDwBb9R6FcIQsGSNVFd
IEmGelIv1LI2gUPR0CvsR6f8iEQC38Ts3yzLcO+ykKZ5pvJqq5y2Z/JbaBfK53sgD/XNjgm8b/Jd
QILbfVQ5EKjsqWFOwcIQPSq6dQn4Uy8C/eIIOupaHsTPIcMUgTzuDsSoWKuGMC/aIew3cSnWNpSv
m5Zx3i0fbNGFiGRJnVjbWGQ3QVGri6MRXUKF6SfCAfTEzqcW+7//uaFp6mdlVRL0MX9p1MVbLlRx
WsavBvUVtt9UXJJEBjju8UwRrNHCJiiHT3TKjMKPCVjHDUpsAF5uzbge1891mTyzUCfCdz40OJTK
KsvEazLfqZqyg0eDjXS5N3bdHyQppLsyQKaazATETCC2GHTPOU8wSV5I89oux615kIdk7X3vBoH1
JigbUHnuyJBEcLo8yp1ksS0AZVLWbKtdHVnEOvfyPQCy+iubWPbr8wWY5K46t5BrYO4+RHZmfRVd
8hVnevJBx5ra4VCHmzQe5VHFNfqRwMOF3vX3qcFHQWdoJ8mdx9UGQN1TnfezJ680ls5T4obuVz94
20xzcqRwoJF9I+5+exoQjLi13klyKAkMQ9BKWYMJ8RDsW1uLsTJ2w3mGP0GLonGdok0AHVQR9wHv
BmQaoEU2zgaIbMA60i+fhzcjMim8OW7z4GkdWvhaulQci+ZSlOA2Qr1ySaB1jN1MlEtBUYaJrj97
9vBBhrx+GUkEeR4hHqxZs/sH4ZS7iXMbmi9uK1txeiaNsl9ForEMl/GTn2AwyqYEvb0lWd5aJvFL
y0PIIb+nxRmgaWyMu7RS4RNuY6ag9nhb9sCO4F9xqWb2ZNUsh2TlhU9S/QnmB7mJmK7NZCCI/u/y
lLcAulXXgf/Oq9UJ+fOutFAUp0lJLpVpM8kqfPsHBVS6EjPjTziuvdVqG4fjvDtW6IFcWKhJlicf
oVM8d+RABKsAOA0TvD9eEbzjDzlPvqfOWVIkL2qpsKRGUzPf6mw8/EB9v39Yae9eVEWgHKOw/950
P8Oo09+YCrLw5iv2kir62XbaQ5/l7YtvmOJQld3z0Ns46qoczeKUioc8C8W6VeYmaVPrCUKAxTfC
ywmE0ljFZMZ6Iv/uincK4j+nHTiWnRu0OMLALPywq6+4YhEAEEzflVzycKgn0asMh7XW6peJmTsq
QWJtEP6bF9ekN0GQLvlFyBJgrYUzUoEMk4nIs6gPckTLAQwtEUSHPkMUDifUIUqnVBe/IPOq7Upv
lyrNuS81l1qOYbyUtY0NQDLWa86secrq7or7CcGhE9D+xdlPPwClU1IZe+a96qoxV78qr08OKie1
R5Sm3PqBy2TD6nou79oB59tM8pv6VhzU1H+Vts1COpgMkNHLfyJPbiv9gFSLqPXDg8npBi4Kr7zy
Q4Kjzbx4h39S9CZC6abdZQwFnKJWca+3g0nHuH0SetkeoYBZO7eI7TsqQxJxXNPcejEzLqzZBjo9
4WtttlDINBg0VvP4vQH4jqnWAAc0yKreFfFGRsRO9G3UPi4blZYESCbttA/z9GeQZPVjkKRQl8zy
N5io7xvzkSCBWDoZkY+cvhh3LBKLg8BJ+lYMh8L1WH+58DmCkuaEXnNLcU4VVfvQ1E7x0CdZC4XL
Fz8H3seBrFRC1eLgvIBnCdCALmYbE4SDLroHHXIhry+ck/YoSGl8VCC9a/0hQl5m9752/109bUuR
buC4oIXooZGxbg2HHWq5PZFQM9jabKgrqgKPxhAcv78KvM/jNgpgj7QJUxc308+ct+lxYDYC9ZDZ
b9BdqRWMtybLi8f5neG8CAZhf803Cnd0voJkoJ4GqVB1/bNti7n+2Mq9WTrea2iOR9Hkv/opNq+6
3mb7xoMElDaZu/6mZWoB1x8nLx+qBiXDAu00Sw9qWGadwi/EleoeJSBK/9kv/n365CK9VJGmkSpQ
3nehnqxToK8nKMDeKQpwGS5pNKUPzrFLvfAEOR4dR47+Jhl6gCB6QZamqhNCNv1xvIrfacWMgHYV
+bSV0A/LaTCOwBQQGIVbRDbUPaiMLBsd7g1abpxdZg5PmP7OLjBV8mjOc3c/qPEJt1zbDMsgQGrc
BDM008hqdx9BVdqlhJ5cQPUhzUbb7aVVyP/lo1GIUuiC3MLE8n+3wx+MWeGvXEOGVTbIsL4zRGJ0
uzWO4GzTJXFxIPXopnTu/fvizIziPQGv38MA5EAh1kNEzSlp+uYEYpJ1vRVFP139ZGoo8+oEDmgr
okc8uPojPfKNZw3Zveuq5y7r++fQjPrnhOgh+MtPvmfWd0XBaogQipQZqGk0z7XgyqfbGFSisEMj
Of+MaJfrdMSAN8lmFobLu75QRAFWGA26JmOoEMh7A7cT999vzOzMcI+70UHt5al9hcxln3oI/uIE
00aR2u5ezlN3qiEVCeCZvLQE+CC3K+zkIoZD7UBFBflnHYzU0t46hWmKpctxrGb6cZcCgvl/dyaF
98OchHu/YGRrph+XCsXwArhMB6qoKJLOTt/W6wKsF0ikFC3nKFLyCALjunzTMQjWViQhTbfaGE9h
UQ13esziVEXD7+WXk5v0mOI4PzaB610qGbsQaNwEQVb33maFdiByC6+5r1070AAfKYMSrtrQu+LB
MvZSM69lF04bc17mV4KoT8+nDWzMBO2KousClWcSC3llGbogmZJo4Hh3jUbF2FMWXqi8m6oj5fG8
6WYmAxWLfphxIhwJkluYOZyxGMs3miPHkwoCnIcJrnMK8tMPl0rVqptQrWtuivG4NbSTbMtp63pG
dQVqyVeI3yLCkgOQuCh0xkM3+f33RrINfYNOY1K+x34SbEs5YRz3xC+VR+M2RiZwpH5fMcRl3YES
UfO4rN7jOVRpMhoIRB11NIiWyLWArK9SDBo/jSDaeeYg/3CO3Xl2WuxtIHlby8vGC76rYNXoqfuD
yTaRN/iOTqFbygMzioJutEeLkSueLtFlem23/x5/QAESbJBZ3atDsmcskunTt4lEkCqhquorn6a9
wI8vLZMioEdcRG5gcDK9p7bGPDHMhQTqrx1qyvFYzsUREjI2dQUGIqknwJMG57ETZbdlsK+i4FY0
unVPaNdsCa6zr1j9FkI0P0p05Bu40Ote+SPEQmZSg875WxIPAyKp2Sy/LYBk7eOQkpKqO1GH8AYd
3gw6ZrlhbNIhnsg71AiOJAhdWhHVhFGENNfhYzmWvltGCmcey4ZpwuCO/PY7LGb6P8bOqzdyLNvS
f6WQz8O+9Dy8uN0PCu+NXCpfCClTRe89f/18h8rumm5gBgMUCDIiUhUKMch99l7rW8Pwp8p18Waq
w88ygf0NFLBfeMG4AfNPvaPkyWvrvnSpmLbwMiB/6t6wz3VsbU026ieAB7gPlf45tSftFbGRtjSF
X54hbLbQrMpTi2YJ3wj4PBzrZQX8yvcWQ29P2NvyJxtE/J+V9kG/zlrDM81XAwjcE031pSVTl4Zi
TE9Gh8a0J7Vo3tSj4x7o/JLpay1AFISX2kp/fn3KQamf5nqgNtCv9g2ACDpAv6jLlUXeDpJF3mnH
0U5Iz/MJHIGLvg917kGyxuyYu59qZPGqCkCmKBT12pGnsI8782CPHd3rvAj7Rzj4FkrVtDql2Esf
iNAZr44KCjAlcDt3EueXCAzEWcUAGT31IFj4xaNHyiHuKJCSI1oqFF0webWqW+C+9oncgXSjY6vZ
DBkm16lPCDbMcAgLDPPt2Kj7Jhhg9IJqwmo3cMUsm818VY18SGG6NZ3csNbA4ziIv30Dzo6Y3MeJ
cBU06f2jYrvhZj6LKrMd9rHTI4dkAnz+uq/mXClPQ8wQArCUe56U4pdLXU6x3IOLzGra96m1dwjQ
eoxz/XHO/rFyvI6JG98qN7lFBsOawKnd69cPrEK6I35YrTWiSZehTfeM5oaxsuyKpmwTMcApfkSh
fxC+1u4yx/RPdK4MVLoUK5jEHmI7qi+tsIeHpvUwCZEH5FyEO000S1+KtiSRYMptZwnCgzmaLKZE
z/WLCoZUQDsFSuIFhUYX18EWXJavQZcTYBOG4xLUifrGWvVnZDJLzRNIUVj97sKrXRZtkIiTNtwP
mtUj9sJrl5dhi3eNvcjofu8F/9qbEJsMam4+/99f24OixzuGS6vigjRMObQAGW7AFEnBGky/eQ41
oJUME1E81pmxGdpU3+Hlz9e6qcZvISFi+Hi7j6zVEdd3pnIqhUH+SA2Cjb6M4WnxjyaJd9HAyhTd
+C0zEv+77aDnDfAHnsjD89Y0Ck8exvUd4jlmp2k7na0G+nhcR82TGeRSCALOalSIOqWBsM6kVmqu
++cN4EXGJXRHobH89Mqcv2xC0o8VwX4wFZDD6FZY3Nb4XUZTJdVL6nACNelX9FSrVUx2EGHQbMqp
6Hd2aYhyE0RWCdwZTnsq15hpCx+qqSZc92kBDzakwTLqNImYA+sPAWtJIKm4hjSQtfskzXB0YUV5
6UbUz1hX/M18CAMKIRN/95DVKyFaHsRoh7GxaozhR+xT/grl11dsASaoauvkek/bHw/hiFHpYPXC
OxSeHPqjUZ/5Zqow8tO8N288mqSEm5MZFpRmuNINoHjGZKp7HUvs/CvOmzF9YWyWf4+06eDI+5aB
oDmDY/xhgpEafUAO60zvzaXaGdxBvWSnElyGt97XD53czI/X6e8UuSww7DURxRMNVwa3nEEDiw9O
qzmgbS7fvaL9PtQEP1twNKzYTK64tyxwxi3utdjHgaDDjQiYouWeiz4nt/NtRrP4OJToyGMFqwGY
LXIX5I1mvlgMgfvy9U6NipgncgIFxAbEuW0VHUYr5X450AWvEh1CFxvcddqhLgp1lYDRB7obWzcF
Cx7zdeUl8AkHBd4NgVwe4qX0loyzrdXg6QMGrtDAFjehTNt+TX2A5O9CdOUAVmpYQM48syK4KiQu
OQWY1MD6zOkO/KXgMLkl8EZ/zEIEHXw2hhKgWcFQpLfBjJFRjJSdZGdHsZM+KcIKlsGYoFBvSHgL
XbNeZrW4KX0y/Pz3HZ/SaVIC72iSacHAF+Pl3JzSddwHUtF9dmwmAb6aHrrKlgp+DZaZpeIsUea5
ehvU4cbwq/F7hbfg8HWRLPXk67RyVAP9V6RyfmReMHydddnUD4umwp41pMlhKIv0OeODYsVrOkQX
iBsRHrJ/wbTaKcto6xdYJoLAZPFBVOhDiAdznYmhuMw9SiUPtbOWM7SL652JpmM1C0so8lZGJZQX
jyX0LgLsvgCdl0Oq0miz0w/0duCVWEeVmb2MHOdVm6jp5ymOQTF+DWsb1pvbDytLHsaBulfr3Non
k1GvxM/MgSZsyPLJcRX9HhGHV2bGblJ4eAy06pFx4XaICuPVrbNxH9BZRD31k9AS76DXMqCPrCN2
8RuCYw7papAkSQcpycmUaFH7zUqPUpol+HoTSy9AEmWq8Nd2FjYnr6BPXdNP8mWdBPqw3Sklo0QW
IUBKdIlW1QNc/yC19kz/8rMa4t9gwtvTzg11YnCVcU2PkQZ9JlZKz4gW0ymtsq/8MyPkMqgwzymm
zLjoeJKot+R1RM6dv9blQZE6uDei7Mlv42HdtCpLoNJIidjJ/CXqev5GTc1Yf1SNYDvY7tEqa+oR
QiELmZRicW6duGgcsjrKITQboYf/GH6NAb4LIkU3rgm91Z/nwypw9FUCxsCrysJbAPY4ZszltygL
y01W1+qJ7uDvPU7y33vZaTCgUbpKzFxXRXWCVeLNtBR8i3KTuSWEqURKtMIyOxJrUlySMn5S1Vii
2ZoR93vg9ate3jGx5YKNU0nH/fqESl60cDT0EUBXlKXpBsEx632T1UgeVrzPKD6Zssibb/dJQO+9
KLD3tgBSYlNrH3EA51K5FfG1uFua2NBji+Wn8/URZYF5NLv+0BXJ9zEalUsilPoltnbzuAf1WHvW
D5NX/9La0MM2gJCICX6uLfCqLkmyhPCh5CqMiTR8F2n8aHdrp9CCD6ti8Y94PD30Q2zccCRv0I8z
jaJoVw3zXIDtZfkRTgbNrTh+UnSma1ba4H9rnS7fOJph7sjT9vBmhvaikSuFss3EtvZSPJdzxce4
/wSFotw0lk5x0UXKc1s0C+yWdHenioGTa/NJc1+0h8Dco4xALjbQWYFN1pe4UWP1Q5KtAn/lO7r6
EbXZ26ziaIzeeCRaQVjK6WsxmLs9DXkvU44utlgXp2wN6cjtAuPuunazpRaPtqzrMho/DIA6hWBL
rx2WWraYp9YkO6bXeS+DkCe0VTPZ1Nsx95WiYolN+886+2HxjKPeetFVE3xRaqLPcumKgzRouYyv
O7Kmnn2hfaJT3fkG94KkukIUpYdnZJxd86q2FWGz95OoXjVUHTuMMSV2w3gzS0U0uq4L+tgb6ovk
rhE5sAjtZHyLpvjeOD694GikpojbFaN3d4eKId4MOkbcyGXG6fZyPUCTZz1/T+avzXwoBM310czW
1pApF3ybwaXtA6QoUIuglNKOlEu7So68Re4lm6/5eDViFvTNi5eV+nZuvffOYK4xMcWr+VAEpbNv
gHAQb869oR1/kd9ERLbUzblRhKLbD81L5On1TVXdtyJBqJtWyjt3gENfMdSUO+MkxishC/FiUk1P
zsAJN5GL/nkTL0HibiN02B9+JZ7tbNRehsrWV+T32YfYKPpTk0061lPI6EbBqErRHHep6Ep48qw+
OwJzuqcq7vCYLvSTQjIgTY2M7GCv2A11ILvrqCAqND+ETVRovHoamXHskGwWdfVN1zuEGjrNSvBd
dGD5KRsQwem+aczbfBOOc5Q6tdFoLFCxY2Z53gHR5wtdK/UBbXZyMRmxQd+23KUuc8ND4lzOKDHh
109lsOKbme3MoELipfK1VeFbX7SaPDJ1UJvXMaOjqavHslPEzjJzhxREKTtF/0FTSG1JlTKDgzDK
4DzfJ6cUaRRmldd6gMo6f6GsEsJjjb3hxXcMUoawugYTMM14/nrKL2ol2ylfF0Da/+Hd0lttw3Jy
WMx/AzHo7jKTkr4JKOCKaMAMkZGtPyNit44U5BetIa15EINx6i1KZGwL6gsjTZczzDURZ8vDibWv
ryG84tcKCXJu2iWZchOdQ4cutVy161z2N5XR4vSWfbbGNF5H1Qx2idT4aVWV7oXR1stY55JZOsp0
IY01uUQq59/85ZmfAKoNE3SEIKkzPDk1CrSIyXRp+XAydH3kPDcKN4w0hS8iKt6s45t0+6UGg4C4
g9ZCNAxEi3HfQUZnSItFgVixxWB5aimLGY6lO5dc0gehVSVx2wwMkP2NV6uFQTM5CckWOhg7pAY8
K1Uy3sRmzBiR5+2b78YqZPBeuTaOJTUciFcH5UVT8vv8GWS5bT22AOYjLyp3o+1BB8fjuvNU0z36
DsraJtLqe1vQHgnpqX6vI+uV8ASp02odMOE2zWRzLMUJWY9dlaBI5EW1GjAXUKYmV8yBxrYLR2Or
alVwHoJ81Uet+mAFlEgG8Xsb2Q+EplT4r4bh1ktu2+FOjTpzSYZMtKrIsT4rPr4xV/S7r4oVniUm
sST+NbZGgx0cx62h9cHlr41bMNEelfbXXw9hslqXYVceRQI6dS7V8p4xpppAQfUpZ5aZCLtNOHt5
5Z4/740Zk5QowsvG6dHnFUiJtoac17e3go40hmmze9Jop7ua7txrUce7sBPVUrHx8fYC+TQB4CfH
gi4sj8ggI8Cjw2zXVifAedN7bWHKdkDN7bO4Ins+U14t4nFPHtaihdU7Bb/poC+RU2BZwGl56FsK
Irzr2pPZuwKyQEWMmSIeCla/i4Egx4ev+sWh8Q9N688vndXYa+Eq1v4ZA9vrg9h1Rr015HQpo/Df
ArfO4dlzqFlMDkvaPiykipFVE5vxX3uTOXHlb9Vt1LgojBztOxUg2TxEhYBtNaJoEyGB/j4mNjYL
Nfio6a6g0BNLo3HbV83WXhr4eJ+IsRZDMpJjqmXotQWzMQN/9IkeTfEqaD5ONL+ebYfGumW5JfYI
ZfMl4ml8/eZX/jblbD0lDdceqa4r5cYbDZtclG4zX7piS1eXukdQThRUyDcqDCPCle0BH88zwz20
X+gcmb2Y504ehQRcXhMd5AP5W4xy5OH8hB+5D+T99qsgJnZsfhuCUfV6PtRkF1kSPeiSRpe0kpAM
uRqCXJWc0kb/MR9ZXF9ZQKNfymhfrxV/6i5/7SmR7KuTjbss6ghCYOF4eKam7zn9wLvfBa9j00QL
vnclUjz26D1zG5d7oXxM6Yffz4Ydv1rWF1+vnR+fXzG/NguhVMeD81nTuthaYopXmpuYr0Zk0kNM
oMz2uX2dlQ1RbyH+HF96Ayy9RvT3ei6cSvJq1yrTiCQWk8yIApQrG5yeO15ahcBHxwnz3fzSpm5L
muZtzHeKwEJP74JDOBbxwdHBXyQKq6GRBcBz1+TKMsUrfAbiwX0vhSsTqPWHFdb162BwAZZ6/bGT
QeGFGe8ICw1JBZ4e3QbgZdoFyTWoxu4oyow4H9VJX6pc2yvoji21Ke+FGdUvjKicxFWek9DwHwXt
kPlRvwPFK8b22db06iXp4+mI5KV7GMkCf57Ms08LYp1PUp1td85dE1xBiZMTHzAfnusoTJ6B1ygb
qE7KZj4cmuh5fkHjSkmV5Thk8vDP5x/Ul/2EyF7C2DrxMQj8Zr6o/LUrAuSCmuYdlaFAlkLeynvo
utdhCpunLMjr/dAgoyyAl76jLQDg4gffXSyIW0fBbUmmX/liBXSjIjRLTf9mQLffEVvKWFgeKnHz
RJRKc8+aoT23ZEpCvOTxwKtHaA1lehzprz5rKU0ypLs0Xv1TKae/7aQruz2uWyrigqmXjlpj12Zh
u60Akh1NO90kuc5ngxJvOV8eh5Z6sFJITDSRF7G2a+5jYgEZ0tT4V0dEiK42n3y2kgTQNU92OJA2
FOTNYohUUFUN/Y2kdb21u0f4yVil9avmESChesxSSrWvY8XH8+DBES/a4VkpC1r5VP9XNRgdVhpK
dcxiT9nxy1pbkgDs0zhRjJWDf5hriySvoqtP42U+wkGG+6vpHJlfim6EIr3X8SrY+Vjda6fStpz5
YtNPXMEK1o0byjFnU4tO7HTTzM5DDvMq6RXtJTOGny1Ejj8jIl1YvH+OaFoeYJAESR8892aHyL7k
5qPzdz5UzkBURpaQyJxzL5rMVv103wbVnFZdXCpHqgBq2Vatbi2X42NGetayMozqPdW0XU8EyEuI
AW1LHxVGNJQLJKk+i3tOC420YCkQCoWFLEcvuIk2SfDGcJ5kLLZHNYwYlVnkiNUYQBAzRk/4GGUo
lRn8gssKbz2sSSMxnn2LhqdVYikBbzo8mA0TvpC5RoNerIUTc2CyX8Me4ZBWwLD0ELntSOpq0G4Q
bNt68N0w9QxbW9ZamkWPq7SR7cxlx/xYOb4IF6JDkFvJWlNFdO8HddqZeE+JHmaIPD9WleWPIkzQ
+WX44TsGKcEK+obG0ItjOKNS0iY1+21WfJ9dRa3eBDvRK1sl0PA+VamUg+kyMYcipgXkli+aIjmU
pT2eCSJSmE655R5sD4a7Nn0pOhUSelQaaweS/JsBNCivi+GSR64ULVOcxaUwN7MiGA7cCmyN92zb
MnvBYbrrA67P6+yWOrFys0u9PSItuVcSijNvWrPCO5545wHs1Asn0CljOPyRCZasoZ8U2GxN5xBY
CiiSzE2PSjoS+dLn7oOOMEpmkap3I4hyXJaw88pYuzNE1u5xjOoIUS8ePLf8ET/OFSr1M5nVp+Q+
Ff601tPYeM0MSIxeLFQSsppm0wwBsw+smuOGcMhAQ4ZTiCMZxSiA0ozo5CiUisEt6YjlkVOJeUhT
KfUesfYzNQhyxbEYz3FDzecPwtmaeCmuUayDPvS5tfa5nuzJqs/PfmF8D7rQe+iM2HmZ/wH6Q+eF
lZj3wAhOPBjFYF4CSRHyo/SnQQ9r4XRGcxFxQ4+1DtbV5NtHIM3qirlZurBd97l1ouFEtHP31CiP
FbTK54jKb5+HWXdMfPNmFKI68HZwwMBI6pYVqoplOkd3MxldUI32t1J/Tw0P3tXgK/u5/jGBdTQW
yuRQ54YUk3+2dJLAhL8hNnpvoA111Hqj+d49rKjOdUFSYpQjGJo6mcVt9CAoUTgutSEs39oCkILX
6eklkXdSP9ZORYrM4laGidSfJF2PmwttpdUX73FoG0erJu+DIMZg2/U21M3ceY6ppbd5TSrZvBfS
A8HN4JSbDlfbJsD18gNBS972C3cyA+ib6u+nWoWrRYXAjypxvr4BzIshfRnttcv9YK/omg4ubIyf
IMIF8d7K7qk+jZdESTJUFQPY5kn94aAnPplIJLeTa90Jzky3Av3wAzIa7Tm3y0+/jNtPS2dCZdXG
x5QxviSYvbjF8Bm3DtVITaTWhu90cVNzFNcq6du/9GmZ54b9a1CQten+KBDYokePIWzl8JhXKvjS
9+oTSFTxTqSgv9anvt/prUQvd162Dw24mE6RZu+tCUVZDgTyyFyjxvzBkHm8p2ZH1Bo4GsJg3PF7
gEoyr3vlSbcQU9rj9IK+tj5GtYbwXrYQioramVtVe3IhpZHmZbEWdNBcOtgG12EPznhB5Myz0Pot
fTb1rOquOBUjyAYMSOFHmaBezdVbo7fGY1a24Qq7n7lt5WhK75qzycXrbgqU4Glq37htBgusj/l+
Xr0nCr1KzGSxScHbGfiJYquPsYXQyJTurBQJBi4AWFgZYdPAcacXxe99MgYr9SXzURYq+TufOVph
eyKdxEAF3ml4rAvXiu6aJbta+s2eEi6rRuXtk4FGQRlSSGaCFmuiL+iLS26hnXxnHecfYq94cdXE
OiIMoB6Wc8KsJmg5QkxBioj/XNJlO1UeSdZAH5am6hznjoAL8YxmY3Uuhqq5FxOXNXvS+yXVOjX9
4HL1pfsAPsIaaeYUk7rNUg+p66C58lbqfX1eFV91BTHg3fXt4qYVxmOuuOot6uO7rddcfQmNWIdt
iJMhcT7VIfWvlcisu+d5J3yQb34qq+ISExfLj7e4pC0Qx5ZxbZnzP5Q6YpIUaRFOPpadRUhaCURe
F7auXJTCkcCVnSmHOrm1fWVcmlagPeKv+oykDsy9MM2PNnFoV1bZj7lTCLbypgU12RukPF28yjM2
XZgGhzRBdt2PSb1pvTG4mjrA/aEjmagEorbWoyF9oq6gMenjgZwPaanxVg2oMTYgv3klpxu89q9D
VR6aVZ1C2THdTTs1CqB5j6hYTH6r+WQK6RLTXnXBYTXa7utD13TqvSkflc1s1KknfGs+kY+zd6fi
XlL4ORR6mepVyBwXp1OJjlasFmeJfFDFFc8ooSBDUh7qih1daA2fKqPwfneKoHiSra7v56WYWfTx
sSbBrSAs4aqU0TMfrPJC+o2+7zxy8UoLX5Hfkjgpku6Dbhc2kUmtHpuiVs/NlBxNqtBi0elkktW2
mu1pA1ePPrXUXq+gQ6oky+sop88lfQIH4lSYwlqPx+3XMRlhCGOIqloUFrE+UYscXQfmYa6rDN4O
kBJj73GTNXFfIeUokpWSK+ajXgjl7BOi5QIVnReAX5tYYSnopG+24sjBFgvDef0o8sFbpy5Ox2mA
o0DoUrIOsYWFbQNrrHVdB8UVzb3YIVDWCEPxxmBw64QhFH6pItQdvtVu52B87FZBxhSfKyidA4co
0Dqp7V2QqNVyvoT4OV2GJAiLQy2vKFqncv2NsjsST3q9XommKbLbrTBrbzk36weHoVpPEvWuc53h
6jTGrzwYF61dW69MbMU2QsG9/uqEcOcIykAcvHrKUCygKSYDyNzOkvcwfRo5pZcQWayX0iQtJLNd
bTcf1kxiwPjJzo4e2i9VYK0qtT0U1hDuNcr0k85FcUCEuioq7gdhQxCVGXKpEJzgKGkVM8eeUWXJ
fu5/uSPqFWihh/lIk90wAd946eFSBaZo7ufyZ94Atd13RVGd5yOC45r9xKoIDH3ScPekVIo0I6dR
q6qXPPUGMuGrclfWmrKrKuPRVOXAU8r3+qzm2yW819irU4QCJYAqOZspIwXiM/Phmw1lbc9kAt+Z
PJw3yLNM4gABxpkjgcGuzpxv/iol9XiKyP8+f33Nepf/s21nX0/Or2gZ6DvMRs7zkR+zuBhbEhXC
iZmsqmdY64aA2I2eRVHFbLJdIbE7eANjCr38ffLNZ2COzYl57JShwPhn94IsXIwkBHfEKiY3K83c
RdAI/56QLXJ0CuCTCHTv80N+V7cbxlP86eUr5idMJVNROE35Zn5s3qCOuJoYZ6HcFgnwT71xtykw
vKHUmWACJ1tOeDMNotRS70wmWHbg9NsrGKdYsgniQzrSZnoGPM+AxjHKAXd7zlSsKPMArRvN09zr
lgozfYyqgwVPGMdg+W65OnBbaSFBfZUswyry9t0QtK8Z94+2JC8hzMR9Fv6nWX/wKoYHfJW6J7ey
KCMNo1nBVHx0OoDD1LxIAqHT5NBmUF6DZ96nnj1tS7tCMk8bG1ql3ERd+3uvBpq2A8iPcdLbVJ7e
IxfnTjybpV0iO/aT1b+EdVpuBekiD2XeD6ev6ak0y897epneVZ8plUVB+PVQmBAyO7FYWzVmqZ/l
u4KK612zmURkNd5VLbpVo7vheX583iiKFrICpYItNA8gSMgIQtVCl+a+/hLEubJjUKl+KPnQbQhP
R2YYDcnbvEdcRfq19/WYzpWXRs2DmlX1zQrpctcUe2ucW+F3rMi70tCqLSMeFa1jt1HGrH2bQteT
UujxmOlVdzIc0S5js1aXVlyiXPCmH0aGw2K+oHcRGhjY3azpkltYIOHsnX2qeWLft5ZxauVm3sPE
k57sYvN1METmCTwQQUQhEjd9ds+GZuESxoHLcu7mVWP8w6n6/GSJvNnA5u5WpAEynpk0a0njr2Be
b6gvo+06D17eWIdoEMoxLSqN1gIhEmPSvkxRb+yMsOYKIZtKQWbR3zFQ2ec0+j1UidvOZroV1IGH
i+Cj6gSNfCw0+Gl8d2eGFy7MxauF4N1levJl07cT+zZNiX/vq3ZNHJ526CnVyrU+cleo1XdWAkSF
uCyQYugBD1rjIB6WG5MF9GE+BGbKWTY4MC/kvHbI4h9+ZMZr1y1RrevYQ8HOElosf7jKtPDQdm2/
65jw/PWQ4RLKOC+E1dLGYCfLPmTmxq4P6QjOhd/8WB8LMlIBVyDGIW8Mw1Dr58YuDYvo3CVEptI5
UgH72ebeszDLD6RpP3wN6OZjLlx0alX+VFkQWFvNNaaj5fgRzVxmGk7CPScd+3pv5kl/tiBlV6va
a+KFb6E+LJv+CgMsOSF0vooxMU5mZy7+jwKXKWO0nq7VQNJaELowVOQMam7wznuZMEZsEqhudLkZ
Sa5eWqortV+FVP+kpc8ixgudRzy0+rNwpDvRch+tTDWep+L3US5HSqbaDUc7/8XkCvKC4/hnzZ8y
wEQcUqVc0lFz7qpcwqW5dcAN4D0aeenv4wxhYeZJYGQZiQ26lGoRV72+8pIJC0mnywA0NbTWWqJg
pLBzjUIvxZNmtvbvY0HdsrYKq1tobSyuImXBlypeuxzoaV7nx+B99juVVgqxYPKx3B+o6YFHqlGO
Zp1bJh/p3ZxKLM2m6m9jxf291/fKp2BAsWUaVC9pCbpvAcNoLSPAgMKhu/hRcSh6M38fU0dwvwyn
x1BM8GHGtlsrSGXpQ3TqBcErUoFSR71qwntOXPsapzFqTLTehCjZkUVoUIkqu43WyAfh23QFaUjI
Sw6u3MyH82YKa+j4k3cFatsf3cbr4EqzR2om5KbCGA5ehl2VhwN16I+K5yAqmdkZCiEYcU2Qtlqi
6c+9mkyUf22a2FBOIWC0Y8O0iTBJaJESf5cVA+B55MwAv7Xl15XXDvLjRK/tq+DCGsQ9VsUmNpdc
Dfm521EKCqnvtQUKMns/S2hKjYJAYzVnEux3q8mnmx+Ou4zVGqsMtx3fx5J1ieLk2q3g/FrkQmAi
tAb1Nj9hS1KeWTbO7q/HBnu6msJv6VQS5IbASF/kg1NdDMh0D2GkeXsUEPUizolUJF/OeA08Jsxx
2j9xM2qudkqarXy4Ig0Zlw+OcITVa4O76SsE3p0OIuCjsWgYjYbwr9RQDnKfzFmi/ok/6hr1ELfQ
IEIBNcCFERIuIljdbsq8FfvKlpd5IRuUpL8+KkbJ1dQexbvZ+ETq4gqzGVaKlGikoB8Yblsmo+eY
4PChZAnom7jAjTK+ao4cBBmZAoaHyr7GAfsrj5+CptE/GTCi8UyDCnVwYa/shiY05JziWLJEW5Hw
1T8z3ZQeQlf/nLo34Cn+L10T2FaK+ruXsupOmGRic4qnm0Fo8SowWc4OTFc2fIvcozfZ+raBxLhn
OjvsgbMoW8JEB0TKdrmJPIIeWIoJhh9DcnM6VndBPcq7mXZjeg3gM6jVt8rQmWrHzacbkZ0JIid4
MAHFo6fTP9OkfCEOQLypoUdHjEnwUygafZl5bnCle4ZKguL16EDQ22O41rdOd8pyxTsoEZLAcSzM
47xHGW4cfUKDNvPeX4+F//6YH1v2nmYmObhDtuvoYG2tyB7O4+AQZzNp6XPAhBsxgBf/BL7OoGSA
AjkBl/HjQftg0Ts86MqQX0rDvkT48ZZoyrqLETEQNxzcLHxp3D39cn8LXkSQIQ0kfgzc4FJiOB4t
HPGiboY9rS4Aww51ao+4hfNfxS2E06gpXP+ulpy60BnSr7kfq55eCZXbtz/+6x//818/h//2P/Nr
nowsM+t//A/HP4npQNXMkvrfD/9xCkntqvM/m/mf/etl//GqzWd+fk8/6//ni57ylP/+8yXy3fzr
x/J///3ulu/N+78dEMoaNuOt/azG+2fdJs38Fvg95Cv/f5/843P+KU9j8fn3b3hos0b+ND/Ms2+/
n9r9+vs3x5o/p6+PSf7438/JX/Hv3xbT588gfP/Pf/AJdO/v3zTxN2EjeHGJKDaFCm/k2x/95/yM
/jfVtTUXOoBraEKY4tsfGYTz4O/fLO1vKvkiwqGcYMVF6fPtjzpv5VOm+Jtl6q7m0rR3Db7gzrd/
/t7/9vf76+/5R9amV5quTf33b1henW9/FF9/6Pk3QzDhCt6EI+AeGAZmLp7/+X4PAXrz7v/XBLFL
4OjJFiWa8gc8HrScs+zQE6FNp17s+joijywlukhRo1tev6a17CHiNFoVRssVVEwgrJExgm02d+ik
NHhO3ouupfGuadxVEaSPjWJ5SxLPXGycd4wpC89Ss+/xnWHNTwuu2V4blBv/4KCm0Y4T3HmwyhHR
itAPfkMTszSJZ8iFxZob9rKh6k8VseoaUJ1FmDwYbRQsc6G+tyitFgYRCEwsVpAdYKZpXMvz0uoI
sMnEQ2sQF8Ay+Z6p2sLXC4htiiiXCop8CJh03LEXiKLoLg4KzYchCgl6gnA1xPEdCByyIic9JEAl
HxwbAAD4637teI370GOYd+BPkcJ+SE3Y31bbHFojsdf4/bhdu5TwqgdQp3ADotqBgMIIMr5jMyLZ
wtnbwvpTL6d23xbJq6eRteT2pEvUwZ91nX5vCl3f9ONkL/Ro28eZSzcsvTioVBlyukjiskXUiW7l
NRXXQGnNdvIV6bYVGF+CGcfexYYGoj9RXo20nh5YLay1aNjX6rhypdd89PvvVWJtPXMdZ58Boyrq
Kqlo9Q0uzS4tAjftl4LlfRcRe5VrO3J8aMMYMA8gY0Am3pY5SRjWbnTtd041qE5BvB6RUB9SFs4w
7Ai/G6t+1VDetH6GCNUTb8IkoS6PY3vb+MbNIzK3r9IfsQEDJ78lsfYYhiCRoSsx3kqyj1aQBoQZ
5x71zDaY8lDXE4hdyWxb4u7rtUuYHT5GfWXHBSMzGlELhneXlE4C/KeQNiqw53pwbxa+iYcuGZXl
ZERbj3VcND4DStkqGaoPV4sRa+bRvtEGuEYW9LgUuX2X2v6yT01305esJqwSrhG6WPr+nJWm8pnb
BDLp+6rpX6EfGbSVIvrq0w+m6kiIuXl4bncqGv8jy4LjBJx2B1xtF3jeuFACcrucwUcz19qLyESg
qxd82jE5QmZY7qySFFQ9P7s+Sy/H6lnOE98gjO4U2PWfEOjOYHi2vVjHqu/tyJrOfCfcjv+bo/Nq
jhRJo+gvIgKTkPCKKapK3nfrhVBLIzwk3vz6PezLxO7szrRUBZmfuffclagS3t0/aqfyLaqVRMwj
ycei5NcZrwnQA8SP6DqGZBKZoMpeyaCLUHp+bg3O4inROqI3BYRrQGFAhs86u4BTlU6Xw/BCAioA
TsCEvqNr8boRVyUK8x3M4i1Ai1vIzX7NTupUkf4wCU+HecDJUO50R81sM7feYAfspfzQ5ETVN8Il
Uv1Nuii8IOgnOvLJZEnu0tDYGmHIFKA2e1W/7lAxWvZSRKZBZ2hnWhEy2TyvZmZGWn6jpUl+2n8q
O+svFjHEKudx6svyLk2LMcJExGeykdae78YBEnjawGT72XXu8Rlla0aGoPJuQTc1ERsUEWi3zloz
klxvU10Zd0UxXQdzGs5DVeLuXuEr6fihjBbh1mC9JIuwznn+OnLmRTjx1aWD17AAUxDpBPhxJfNm
m9yXmZioWJcIg9kHkdJoNXTiZqOuRT9d84U8VsgPxBbs3uFWips0QasGeTDYJcAXEtGv+rYgZ+8r
N0zkhjiZVJKuOmLU6tMsVhYpZkO9yKYEJIIU1leTA64nKCoq1h2VAZ4sSbFqrUSo4IJi2inIHq3S
LA/zmvDZLBelnwy07F4rggpGlOzHQNagI3QQgpo3viT6DsdsPo8Mg9PjS0GrTnymqL4La3tbYf3g
6sO4krbGramBxd0mShhx3/fCx/b1CBT83mJvz7qdMZMJv5k8AO0V8qqv5td+YyhrzOn8CLD0pI92
eWPPJgK2vo3hQv/U2CjZgwCo3bYKm+faOH7t9LUP+IdR7Mo5Nc/LmwMAu0gNMsfLXovw6NTgf8l4
RCZH9/7aDsnA+65rzPwRjblyeiAq5p4C9naeDKQW2fxkZky6mpIIll7clgWltrSzB33T/jAlFz4q
szma4aRAG6l+pmXeL/veBWlqzCcPL1Et6/XGGfAK6OMUmAKzf9d6OcoEAbpsgaUv+OtJVSlWocXR
zt7u/ldMavSLYt5pIBnA7H95LgjXdBhLzmZ2xpvlnrVBPfRrQoya1T3DhfeCQR4hyGKG2bUXoXxY
7WMyPYiS6W/ylnMm0u4mcbGgNRw50dbJuJIXUEVZnrAmXD6BEzKLR2azDDUvhY4hc8uVQIJcB3Kd
Fhw2bDGavOE97sHvFjkdDBGiMfupX3ABX9rE5s6URmTU6XO/iAdsPASpee4lGSn4VSe/ao+AZxdJ
OZkl6oZsptuyBcAweTdenu6xNt8UlX3fyaqIc3blnpVd2CR+Ftrv6lmPlRi6AFsyTLHWeHGc8dJU
yCaKwUaTPRKxJ9z3VoOdhA3On6csQW6RPUtFwBVy09XXjHOTmXYo2IyHixAkEpVFeYu35OyY6fIi
lf3a4mII1rlvQ1kk4tyvnOMQ88jv3HqkNThyRoOkCHeGjIvw5oaTOTaIfw/dbqhpGUdWUDavAgKy
EPGB/ZVLGTnFJL82OI6uUcTV2Exf5qjhKiFJ2SxdIiaHNRKKsLXd0fBaqAbrjNVtJ3e225DBCFt3
QiGJFTDPC1Zb3KaYrxL+GqI3WEerB88pNK4/QobnYqkuSkeGxHD9dqrAzraEakyiLE7LbjlHo3Kf
6Nw+s65lMG044MnlHNaFbVXWfNUgyy4axFSfHdDdnA/Eb6mpOdHrnSUJb7eMZuh2iGpEGZEC81T9
3bQWpIcl9uTbs/ulrLw6GyWhcHvpgB2tLGytE2nhm9vd7LwC9NoeuDYgx56+XVidRVvOH9fZJRc7
AQl6oyO7yPqcKq5F+8r1QIPYSk5ZqEVoynQfRyr22mNHWY2/Yk2re+VZn/BU1nheZXla+xonDKP5
szkCMUsFZmvPDIqiHE59tml3SBViEiyLD8KOIB22AobrXg9BsdsAnqkPZzrvB6Il48SujbtUeg9U
+FG5lzAljLIge2idfT2TZwMVx0kxVDyylQn88gREueOPqCeBoh1cW746pBCNhkCR1kW7QF3g4DHZ
AIxSdMhi9AXT5Xp7K/JQszv9cAOSqDcv1bPoa/iHTTZdi232aEHFgAB0C4wSj5U3LwsS5cU7Ofv+
4mzJ4KOwKc8KcmtIEDqY4n05S/cYnHU/DqzTYHdUitBgu21xI8cs4y4w2earTubKtRTtvQDzQ5PS
3AHYLh+1lFe/IQVut/aT3nH/I1WeoK+MpDiRo3E2VNYF1b5+0V3g2V2Muy5ryLRgz9b2NBByU5Gw
9Asy1mcd5cuNq/WXynEITAWQHYZD0kHLzQ1io6VKA7ig3YOWp3dAJsdTW+XDjeNU6bnfxcATvPYn
XXTIs3QTtM+c8pn0EeJYyGx99cUPqp2nXl7semA/oJv/QUhhl9gw+P3/uLcQBFQZltNEys61ODGm
72HBhZUYGgK0yj03aGFCnUlEsC/Y/KCQXM12AZLBvJ4AMtD9/Vjc71sbWtiuJobrZdn+p+/xutcf
i9euPhkEt/WA0WA1erakwH7XjTqrLVi+DjX5XPvRRqxuPGedG65VgdrKYuviMOsFgt446xgsi/5J
3BXW1NmeTxbZjWu92riA2zYaUxwrvWcFqcYxPDtUSwgjUpXfGhVO3HEG9lOBD9s2Tg9jO9vC608J
fEE5mNyONuXDkem8u3ZUt2yGNiQQYwV41+rjkWVPaKJz8SeNlehOH9MyFAEiZfyHYQ6TU/cf9Sjr
cH4/5ETkUIoSXRnq7TUB76SNlAZ53gcFWvx+xNSaV++t6gZfeM2/3PDgbPXMQipzH8+thuuhgKsb
lBMcDtHrFhP0Yvs6RP4bSbxoC3X8veHE6eRrKkwNUwtdpa/hlvLiFYQuILUdKE/RhFaib4PF3p6A
+LNBX5Gaact70uOb3sbtzRsUaJ96c0maqkc2HEB+kJxdxKY9eg0Efs3yXTNIpcHcrk7DuccrXKj+
RSLmpy+zNM8JAIMVJAjrKJN27Ag2hl8MbpzTrNrlDAVNZvPLjnLH6jzCOHunCJ1x/ZakYlxGU9EP
NeI6TefZZYegb8lrXQDXoom8Iew9aL3NCj31KzTz3NpUyb3R9vBQmHnVoHcGkl8MpLF+Z7SfypQR
TTswWNtAEJckN1ttvYzTWt5rFQNws/gVb4IaMWTxJ3xm0jYyJQdPYXqXlAUqCH2IjLguiHoVTfEG
la0IvExime6pPYeehSk/wUoMFexpwBiVTsiNtXnxWmFdGfgCIkkk69ShBCtX50vjBEtn96ATAetf
FvFf8reY35eV9FREP3Ah2VVBehRBU0wHYXfrLmLX47STf70Zx7dRs65cknell/+qw4O9H61/9l9e
8Z/TZYlaa37aR252mfbqJluah2PYeZHrcNW5WS1797U0twLTqZ82HFnYUnixiLTsR1aZmvj8v6+r
S+IDyGABXgMORxBP5m7BNm/fw2b9aqweQQQTdrnO3DS6E5rOcKy0yfwZJK9QXQLfSDV+qH+MWWBE
jJ0bZJP57hJCs3cpJVi6P+GPIOw7XR7mtrAuXkMbmutzElWLCnE2aWEL2aRMPHVxVxlbTvsIvDvx
wTg0/pxY38pQRTy5ZbA4hCAU8ki1n9DxVGiX/JJiKgDIKV14IVYLx89LiodVF3GZV0Gldc15zhhI
6MgG0l09qBIBcO19eZ32t5flymmEGNjWnKDu8rvMPboIc7hNSvWaoEmwbP1+GNV8nmQi/HkhdV3r
YyOfYntIv6To+osryj/rDp7eEutf8lTo5Nz5BuHiF6A9+Ed4bP3WBBjXc+/VVfs2ZsZP6lHOgzkd
Qetgv0w1FkyL3b5minR4mTCe6TSmI4j8A8Ok48QEhJFezWO49hOe1Np2fK3UI2E26cmumKHkcNH9
qQcOtzfmx9qLBxt4deR26nGTMw1F/9VggQWH0k78GPMKeIhww7HwZ8P9Kp3KPOMvIorTiHV7cvxk
m7CUCTuswBMGEoEJukLKVpi7BQfsWJAsSltNTORcB7iYOHrr9zav9YMAmYSwCX6BGvcDAyjI5/qp
Vy9NY1q8mFiSlpGjjgBv36CyjiWDJi31CMq155/VUMN1oGYN7DL7LMsUJLvZXBJgdGdnqsAmn8gU
wdCfWGQTNVQBOxSupDtK+7z5axrVg7QHgOipiDTmdkjK+J8dLL1WIyIvXwzSgB3r2urUfVDGbsZ5
vjTCci6bPpOllKIIk+ylgkzUdcCBW0EZurrakyJqmZC97aUfiBnpMHHww+zV+rKWzj9UJkYE+XLn
1CS7vRr+puTCCau6mZv0x8pH4Tc5Y45dQiKiOZ6MX1O3rVNq64MvF7zk3sBleehD56F9tzsMgUTH
3zBKel4I1uVQAk9v84WJATV27ZEKWHfGHKs9i3rkiNH//x9Irg7BKtKiFKU07nRfAy402QqAQZJE
2dKPp8pIOoBbvEAqcd7ciQnLzJ1PtT2oK0U/uKR2u2xieAYuMoHd1ZJT2Y7kbk+KMGE5vloGhBjo
9tYAGGlupxvSArl/dbrNCZ6gv5nuA26yPuhF+tkLgmOL/l2W5Td7ont22YGav6oqL0PoTaNP+szs
e809FQUniDOveOSnt7GxDdLJS3oVQeiRXUZLU9y7YiQpEW03cSv2v04z/yU7738ll3Dg74BB/zsg
N+7ay5wW8NKAzzmem4Q2B3TYVPYe10jzkmmT9/Zax2ThxazKSGJyute0YkbkdOnjKAgN6vuCxYFJ
4mKBs7XqEeUMzRopc4zprEenLt/TBUH9NufPrcEwhvhA+I8CowUBozIc82MTMufxBn43WLvjChVZ
pFjsjGWanB3jfnC5x9xCR9hlKsIARfHBQRsi9IQNb2iPcHkxik6De1obEleJ0/kl8fZmQ2h5qfGa
V0vvEhJ27BoTy9cY3vhEfvPRgMZIeS4e1w2fCxM/dGComstCvTj4GZBSadmFuoNxiv5ddqQAmgbq
e9kpBhGWSVXjZggvmc8IKq3tCBQzB1eEe+fEHdEVUKgOwPrh9vbQjOLpDiCL7zhyxlBT1hiMNoF4
2wCwc4dVYWA/GzFW++TlfEzk5nCDnQtdUFmtH5bbZqFMFz0oJoveTbQ3Y1mdM2gfsWNbxqmynREg
JI3VXDy2RAlqO/9i/mQuiJ44SugWoZjG7Xa23Q8BdZ4chmWPUTC2/uQw1uQedbIMx4IOYsARw0dR
EnfYmKRP2oWKZd/ceqtT3tDtPikBPZz46c+m27JbQ0/fl3n8D2DiaLTcMlV2l8ixude85G4paMBI
EGEGb0SdKUltdLWvdkn1kA3t4hf1ieyjOqq64QOOwe+AojRIx/K+YOpzGr3+026Jsd0HSlxYKFG5
qiFwGCUHZl+fKM5LYmMWL2Rp1mL35PdOVBNUA3Ml1vU4DQgm60e+rWJbf0FSrwBV9Qvn1pVL4t4E
XA7ocgg7qAyM9CsVLgbjLVmTitiqIkBJD2INOSRpIlzOu3pkvv1iTFhgLEXqZWmT/yS9NQ/BxzM5
q9qr3Or5jW7knFokm+UmGgu8q78jz35abs/TQEap0AuiiNk7m0NPxkeynDh/Nrxc6ZkVCNn1esGB
bOkYUUoUdFxvZ3frGP4wIgtVg0N6hjwTTmuGV9ozHhtgncyy+G845D91wmEzFxn3JAm2yCctGErt
Z3eax1pyWaYGkw93n5mZ1ifcJnfuTKcij9z1pnldK9ghAlBVtNk3bTck95XN5qGtyH1+0ZqJATsk
9eNyxLD0bjonr2T4B5JWOyEzqJFMpnB0EzNMsyUnd91EccGIwdcBTOr9Vt2l85fsXHyb+XrKTMKq
NrYOurTAKhczwTlPEEuRdnfrlzlRtnldGssE3+JqZSc931EAgA7yc97LOnWqa1kwMsc7fHYGwrmP
x4OOBTTD6GGeGZv6TsdAcVdMmwGS4DBdMjcn9cM7bcwH236mSkH3xxCurqCtlSqG8kVAemmcDMAZ
CltW3K/mQ24krzZnVNBoPLoi/cbMwXxEJywQI5MZS616hRazMEClZCAl5XlM4I4mB5M6X4fOr/lD
z5rTz37tIsTqRkgbOX77aQBjhpqDn9WjSD9SPzRg90zKTbS2GVG3+6WZCdwpwMheLBp7xyAHZ8B/
YGI4insyjC1tIXhNYakxmMFO7ZaS9Jo88wn3p9oyJQI6TJa7Z0St0T7jaKuOLuwzNfPm5BZLAKwi
HBPNuEr7nd7izga4wIVHjdgDi0XiT4QZ7HdObuwWboUMNY1wVNTo3fJvzOtojcsFK/puPSTzmB1p
NjyhM0N1g9krWbkJs5ihEmu8j/UNc4mNLUqJn8da9yezsl4qa0TMdZIjeT7I7etL6S2fppN+eKpb
Ib1+GB6ME1ZixEQP/NOmetpS5wOLJFsrZYBDke79kFOHOjptBrV8MA+Aj8hjCQlI8AI1Di8V5Lqg
NSkEwJbtgZkh9dcXDx+7PFcVaxND4x/eUehkCfg66fIOlCvdSubSZhVuIU+pS5fWaOQaGXgUs3+6
IMBnJyOeOXgK/mTyel+3MRZw43bGTbE0Em8Yz8jSdSe3qT3kqZk6s71Ej9O84bcrGZ/NJ2VWHwYu
55vLXIHWBCzgp/XUhM7ey5N7ayj9ZxiZLu0DS0pn4uHStIFiIIkcgjLCfXGm0zxhauK755rLYxSW
fFWm9V6PD5bN6hNCZVpsH3MLynFn3RPAWnxextmhPfZKgEacYHXhPRK0W+n1qzeywtKXaroxUlGf
SIG2Ai1vPnV0iAmZtdfcYPXUDmgw2L4gbNL7N3cdX42NAI+uA1+VKaK49UTbmEuZMQcJsKPFut9n
poJ04hl4FGQI4KJgDeGDgCTjfTGnapCtfygb0UhDPAkl2lVRoa8tKnMXxsvCs7g4NZYJ8d2B0GHs
zuuWSefTVQYOWm1w0XVQqXU8Kj2I42B0Gitc8APSI5UtbkEPKgaLJAp39SKzFaB5ujwyn7+VqXkH
lvlmsIsUNEnCHDSzs7j3IOmo/DPT1F3Z/tunuOxI3q57+ZHV472+T31swlRCRfbLb27gWjRf0obe
L7Hm542l5nlOvd+qX2/MhJFVI/9Y7C+TpH+q1omAGiZ85bQ8N1txqxkbNy2o1Wrqb0oHjl6SHRqk
hUb4gOilg/WhJ3Rmdo9m6biujrlt0+qmj61I+qZYt8DpdCBBmXmPj84IwDmzahdINo1BJ8hsX4Nc
2x2SGVL6LXJgtSUvfMc7FS3Rx05vBJsyQreekKS6Rh1M1lyGjrbeCcWuQg3EoC168jGIiQ5Ktz5y
gA0CpDUKm+KhwpHla1uWwsaaUESq8aamHhm3/ecglweWydKMRSHEhi71+8nqgrIjQsxV1fe4D1c8
F0k4rNNvNWo9AwCKEk+Wb7rszEuTvDS5ZnHl/lfbXnsVZv4BmKGez6XRDsEC7sEGC8Lk4qmkTEP5
G2K0fbBGhOhdYVRRnYs/cwuSxTEGZrccGrP3M87LZWl4XokU+u7H3gvybP+jslKERbPSaWSw8SZU
O/5uEayiY3KUEqkqUnVGST1JzbvTfRVtwvCgej0uOIbisPtyR4iYQyEk51mOfxvReZGcGHkWxJrX
GbEafb4R11sFSspbRnIoHFROSFH1PTTziRQQLzYdl/l/7cbgGjjzmq0jG4cC3Vje+0ojKKB2HlTW
PIlp+hAOpbcyuyUWbVEQyACuHDdMUMHIc9mjwOkI9JF44r7NLk4uqcMRALEGauGL2C/rig8+7ZsQ
sxdFk5Hj2Brq94a0PmbT5kdZVb9aYd2ofXrP65bYtIys+IoOaui2u4EiqwWg1WdIC0ydGmNtNpeR
wY/ewPbfyFfcJhhYzL67H3uh5LF7Ok2nN++Nrr4pNAW+ZK+/lRxvRw/E2Ebs0GmzCWSZN7ooiGRs
sdAWRfgzThx702XWkofGdd8zyiocKX/6xNujCpUKCWjjd1Pnfyw79eJSMCUQMKnJBfB1aHsCYlw9
1aFLWx2Mqwotgj6l4QCMrIprb6boQVpwN6V2NYbtNKp6ijxXShKWPdj6VbjOSxYCCWMhfpn0mryl
geinHMUzkULjuvQRCNHLlF9I1zCCVZhmRPDFr6y5y63d4Cusq0e1inCpgRx5h8sEMDsoCw6dsQhr
ODmE8FLMrkOFitf9lhOyRpvtHNiILMIwmkaWzi5+SqfuxliIeqeH8tsauvZm6zcySS9batCQWPwe
8yIDqB45d2J5Mzq0BI7G1tzQsExLQqWN3clYAI9/Vp4dIIt8zsIjzsISCtSivn+VCtpPAwWcFTLt
noORJnTI4GJOclScbnfaodk0Lgl3ZXuaOyxIQ0njrjx4E6b9rWxbBpysZVQzkYoOxmmsTeXHYOlJ
UOZZA+RUQf+duXc4fCKTXvokmgk8TFOEOUgN4GPm5qtqiV1N8JMpw6SloYSt/vWaRGxDbBnIfvIj
QQixdLDVuwnBM1imJhCcTPz+1h6WTvnSIMML6qVd2EiNXOvNusSmm/w1T5VUoBoYAxFetvNWgH7f
RvMWfujzrhtwNNPGI1UP1XJ6HM9IkxksAnxThftSdo0IV/QELAmpydwODKkDjhUV3jjII5FKj/oh
48HKhj5wSA0KG3RBYbEjbkFv+X91YKBvhuG3xuiidnKnwDsgTpidXhxWlqqVJFEU80etHeTulQlD
/7yIBcZCllHuNOOvVN1D44ySydY+MVLcz0UPj3qT4NTxvjdmCrRwZWZZG83FYE99dTQweKv5nhMC
gSwoOW3a/M03GwtPwzDdH58bYLZ5+koqJhNzNHnkIJVC+K5srWAoPjvDuG/IHQs0b9d9VvIVALS4
rxdsxizCkPoQVyb+sNp5RjPQnLrJeFmSVyZtZbB5P4Z5kXdOpl10AKAvfNGIodU7YWo/+ywjc8Ia
btJNmh1r925ETIT8q45k8ZHZPHrC5XPkyaA46pfTulq3g8XC3WTz6pPFUvkiwzJnEQmlT+Vjg31B
U1im91by+Dk/OqxPJucNers5uevKaGyOdmrq6FHEG044cgolCideQvr0aFlyhndgekITxZRvqObY
vgjkaMaPxtmIHKP5wBwbNYINw76i2qld9rE2TXC2/8zpGNp1jUDO4Efvd/22wPe0atbbSAQAeQHG
XekO/3WcwiEeA1pOgHqgQLSnJM9+i92Jq1K61yYZTwUEBjopG6ImJ5357OC3HlnXaEN7L3VGmyYe
rFdwlxQ+GWsx87aGHM3cb/gy5t6JbDcNnFnUNyjjEfM6xamaISvp6pQd/Fh+swDNTep7wjBDIT1C
I21Gqt5KZdtaG7s8E09L5g1puK9yitnHkVGlTpLdFcmW3mdppD+FJd8XRFWG137YSHlS54d0jTqc
0e9npnYtVOVc7Fa9WWnyjVBkvQEADyrIEt+aJV6QC14T1bH93JvnarYlFg5B8ZNlY8BDx3HCGWOb
77bIDw0rzlvE2EMAOgpNhFW/lN76wzxVizVh3VU2Jh9u0p+tFVq0M4pGqTMTDDyv1yKt01hLp3/g
/tuYUfNdf3xBHH4Z49Chit1pNX0H52ZstojCSpSN+XEI9S5WQx34Dc5hilI1P08amg727Sk/YRG2
ePsCd3a86zoVyLiZ4iN+pHxCash6Kx4OWYZuHse9nSKV4/1uq932jXS4uK2m+WrZX619IThoueAO
RgkonTLcivk4CRkpAvD+Wf7aA+oNoIOYIMGexyBlRl9SXigSQgpUxrsepC4z78ZUJL3aePYoGZ9k
yZm/cN0aukHJWGxb3A/0jfY8vnnLQd10StASJFKgzrQDwGNaWOVFhpGsjPreZCmphmezELqfOSns
AW8yfaSXF2ZpZG7N+UMiUjgT7NI8kz+qXoBNjTRhiXRY7N9V3fwH2yFuDNRgPiIOXApTtVCzl67f
k/4ZqpI1YeN92wIhYdlg6qjgkm9qGX0DNGzgtH/1GQEIQRfooNv8pNIx0KemCEYKDoa2Xlhj2Lx1
dD4Qk39vSGftEMnpMssKqpMeYEwkmNpR34706EzgEvqFg3JqlByv3iDuWV2espZAbL1FOVIn1k6e
+xGCunZ3ZbG/yR7PVeHw6QwvAP3uCyoBZ13yW1QoYe1NziVPKV8sm4ZJ9NkPwpyPWpr3S05qGjD2
MtDN6o4PH8qsjmTSJZqLgDVuGTyakgPDpwlvQhDwCe/jdc0/jIwcla5hGgDICzTBTO7HDLzIxrWj
MAvkc/+WLOQb99m5lAzjamIuMu6r07phlbMAzvBVzYSqzHkkW6/2s877V23LXb4yJeyAPzC6f7Nn
jEOuTHDp7u2fzDrWkql9wUITmfA3LwJSUFAt68eGDoCAP98x2E9NfEFPIxnFnfWqto9kyf4ggEA7
wJzVWFG6YVSLtXqI2Glmt0uOOUCqi9qYRiApKzTvuWNXmR16honnrqDYu6QAhoSOxkxsQGLyUYOz
Ai3EzxMs+lVdQ/2UGNLXO8Toj0p3IAChiUHPQuGwiummSNiedIp+Wq5lhIoW2go97NU1utfZ6LIY
TBzqqkyCFTq0JpPrpyM82x5xvgVJzS8tZkI7W92SSDmfJfBxU45X6Kmg8E1Qy1WDywISKw9r8p9T
Os+0DNT0AGQNTqYKY3u1I75DgESRlxCACMNvXNqn2ntjkMc6H/g8Y+iKobRtPjAppJhb2y5Asfdf
b2bfoDEYh2RELC9MmMtxmoLVYrA+FD8EWBIwbbMeQu/gY+kgvtQkMQVn7+dmLLQM4kPo5W9Vre+1
xNKmTVAAMxMJQ+kZKYJ/4wULHU04n7YNIEBbBVrndGMQZdCQtWSmZbWoz4nBXHutQ+J4XHLRayKB
m0KLpKOxwuyd2MktHrfKPOmL0eMvstl/L/tVjY4MjBzZB/Q8pL95EyJOupilN9/qWxWtXFK6PkaW
nPZnit/92RuYSvVF4bMzIY5JbmRnHN9JxtwjJaP9ZNrL3TrhYHOKin+Bhk++aelwmdauoTbQXk7T
fMld9a/uE94SpHzL4qEzG82AeQZy7h7NZKq1gEimNl6BdwX5H28abqVBQmRiZR+LQps61NVfw+lv
2DG+VwJtSVNu/yS0oZFk63Qf8c7LdwtV7LauMdfhJcHfBaLks5JsGpNEkswkvYpZJL1J7nhvY5E+
zQ1xbvXA9GWqnJ+Jkj8wj8CPzv3slhnlYa1Y6THAXFCsq77oMEQRRSS05zLHWjeOt6KUJ8F4IXGn
kukQZhV4UHcclSsN1AUJN3psdjQcqEN2Rs0YekVeR2R0ABsrbAYEe/tPs+tgGxA04wd/lXb6jKtb
EQLfewQSd39IRQJLq3knkMDjpceoxUV0rDx6JLf2z7hoW5SoAnF3uehxppkfMHHJ0kjQwFoJzXI+
PJqT6cRWti1+qeiagWKyshi+zWm5c9AbIcpDeFCa8moSDXgasKv7JeUqfUETWgYj8bS6W6qKkcQk
RdS7tEPdkn5o7bFiYnWzZOIvRE4ZaRLCAB7tsDT69Tru7W9SWMk5aZj8FAraxc6uM7Aco7opbBL5
8MmFauTIQicWMzYiXmd6IpiFtUHNudOxXcuUxpTRtUmcKSDiHyyoTVh2zCiV7laArHBF0jAZdBST
EP4CtoFklD77GBdx5cx4mHTL8ll+/Seq/DPJV3nqZxyZ5nxJPXQi2H2QzNLlML5naiWGq3dZ6ny/
SZHthtaMuGt99DKexvJIU9s8PAC6XDhLeKf8GQUlk9ZSBoWDRLdJ5icILgq7QV2H5pS78SbZqoHJ
mpXLLVmjGRgEomgDR7+dIAybGGewaqlSlvB9Fnvlmn1UGxpVURy/0f+XqaApbVIhMYZCvAST+kKW
IMHnqnwGGmgEzTby0aTZCUMCM6j5mtsTYq7D5i6ky3b0mKVG22qw5BDP49Bf8Hiyb7BMrAsJ1OdE
w3q9adkn05Ow7rVbEkivRVF0gVEY1BYYAtjBphd7XmCOHHqhu3UYQcnkzwQN6ZcaVfR+7E6IPlyx
cJIKTmoXqOSJmhm3MbH17otq6/Gc9i+rl8fHrBSr2SGAZkO/lfSqMPIFig86llV2AVEW944Gcrvw
sm/TNVh9xZXlEM3FU1SN4j9InUXUuRlDxupLh7EZ5DOtFOAzW0uhhzTYDSxzwMFPuGdipt4VHdkt
vMCamrmO610+DwD1AKTOeJz3dzkWe+jO5S88AMZ3BqeUd0h8TPO12/f0QtZMnwYjMHID5UNiJiZI
pgoiaM7WpeJS2mBH+Wyr+7ittIx2gb2abj7UBkV4RWHBgBxeEGRqnl/jsiawSpy+Q4s4XxHtpcQW
1XmoFCA+XBJ3pcdALt/fTav2Zc3owkUuaDhTNFB2+8Rb3crcru+rVvyhOuOMogi8Ui0tRDUhkldQ
Glg7zv7kzlVMzxwhkv4ZVEVaLAvDdKcIz/I3FJMNLy2BRnvDOggJKY3SDvDo4J3DMp5NvIOqZqLM
8/Kr42T23c56LlCj0B3/ZAtXj9UgkYFCRPPfqu9BI8E5IxIckoFzm+0GfHKXifV2EFSmfAp37dCv
HcgN9NsjIA0NY3UP3ON/zJ3ZdttKlm2/CDnQRQB4ZU+KpEiq1wuGLEtoA33/9XdCJ2+Wq7Kyxs2n
Wy86tiz7yDQBxF57rbn6hKiJ2WTbvBlY0ZEudDrtrSFACHF772ms6OpZJiGrtKvNbFpIh7Z5Px7C
tQyNVaBF9bEZtLVJshLP6dxNqW+lAVsiNyKYmhzTAyoR+5SW9sn7HvJanEw8rnqFlyMJlbEt5LEJ
n1uCryXPXSBcFFpp0y/pZA+hDH8Xs7yu2hS1fWl0vn+YyvqZfAcqKSQE4b0XrqsO/35G778P1v2Z
q/t/jPH9y7Df/8KQnmHJ/ymld9f2H1HzZ0jv5zf8ldIjVWdbBusD4NjSEKZl/9+Uni3/hrYlPJL9
tiR1Zxv/SOlZOgE+gZvXcEzPsdhB/yOlZ5LSM22pu9Iwdan/myk9Ickb/hnSs6QHZpUSF2HqtuS7
45v4M6SnCrhTJSZCQvzsUMsiG+ZA6gYzabrjDNMfgONadKlwij+ELAjAvaZoeVOk6K1yg63ux4RL
s7I7sDjtDo7udIf/+GnZTizYLO5zROUdzm/Sbg8UpXWHv37uK6SLED+EJviFbCpFusAijC/Ss/da
S6EtwuuYrDsWgQuH6/aWDaTIQUYuXAnUAN/0o1dSBJnQRobxMljbMuOKdXGEjnioFoPAn8nuP1uO
JXVwUVUMhPPTL5EZyUEFHNS7R135NKuWFqBltk6D5j4iOHHYiIjLUTi7UcVUrai1HlcuqfMr9PqT
3tW7KvDS6883lnnu809ZDvLQJCr90GXCWciiAqBZl2QaslRuRSoSWipI3dR0aONvwAlGK/HS1cUp
nvGbJtU/oWKCCkZMC2KkBNzANrVSxS0YEu1RM+xtn+QnQ9XBs5qy7pyU9opo/co0gu4omincdBob
WNWbzqUJUIjD1t+qHHBXZioSW3Z6F1ZCQayo0m3a+vaxKa2VEtz1ZdZf6pquRr0GkMfYybnaoyaS
ZUCskC/MxrgzrTHegrxk5Gz78QwCyFk5SUovZWAl1+koA5Zriv4MMNflA4kyr64wsDLQQ4TYKXyz
C68ewfvUlC9GUXdCRSo9jnbj0Kw5324zrb2N6rMlo7VkCMOLUwr4hljXcAq74clFSk47liW6m+xS
ivowNGtQFxNvWVZJt2rKqmZOkWDsZ5uwthoaHb9UviHuy/GDY11dixS7DHMNNTJPIdaqkqzsskyt
fNlF5RGtCCWg7Kq9EycrF4f4cXTM1wlP7oZVCEWiaEQu0XeUVTy/lNO9BXm+rXvsf/nUYHaOKFQ0
wE0mRQJsURT0pv38TSSWxy5wNZAjdcuweUCEQiNUBdIHu3x0C5ZvXZDuME2tTZvnSjIES36rvjHs
noe5MO5hpG4bVaW7UoiXceI9ak+MO/Tk3oHcNlcTOaV1Tyh1w8TukWtlUs4Qq1fDWM1kGMmhDAxk
VoGMiHK95isE6RCjTA6psE80wautFncX9nrhhiI9dPTRwHgUdNp2kjW8E+BfKEbm9Bx4BeEW57Fj
c3gRjeHtwdUw9ZbIzI2XX/2KPVqcNt221D0Uo7jSDu6IMZfh+auT7YEpwzjYiYkV0CgmCqBPIm0o
9Zg/FOzCbKeezq4xOduoYOkvlNx1ujcLxMVmjhVvhcM6MnWyZ/zC4NIIWQRVVNzD1A6LPfu4z5L5
fiXjwNrLTut4GzkF+gbGpDBnFeKy6N8twjomcaMnvCfddN23qb4WRhhtk/QzohVuRepp4HqiGi1t
qkcmN3fFldcuO3Apy5/3AbNbsAkanSZcWkKbzmrxLbFvEeZHxymbKHGfUjJKo5npUtKC7HQETIA7
Guo/pma+HbMMsZ6l+sXPdfcEN+5WmHl+5ygzxmiwoXeFl5Ubla8hKWAQ6xZ2QCGtb7vZbFbcThqm
Phu0ZDiOHGLKK5EUtMjYwqo+uvCjdYcmzclyNjifSMm29ZJmLPC3eR9xWoSjg7VH30TC+xrz8sHn
n/waeMQg2SLRVYEQrfnmtxVNPVCGcrhWaQbJ3XaZt+bPeVnym6mfpHXQedsAeWiZYty99nHa7guZ
vTk6RS1Y5WoI3qQhnFSiApUsc9ss0Uq8qPKA+ZYTlubUh6xqmgMhmP/0YYBQGfnVzcHZgIkIHqVn
TNW6wdB84a+ygXC2UHpanEEwF+dpmpd8KewV2xmMdSXxw5m6uUsNTxw7ypNAf4bQHczWXsetwbtQ
hMt+0DSMZq54s9Glo6bjrhqE+q7uU/sg6h6ak/tZUnRxbftEXevULZc4utRWFI5xZ5TxA+056bV0
vHJVeMlTNWSIc2Yr3qtk35mu+WGVerXmSunwwHZPLu0bJ59DPafdzgayYWpXk4LrWwIYDTnDE9vC
dO86NKIXxuPTNLXx79YyP4RTxE/JQEFyFCC0pyWoEaeS+nUKK7Zqeuvt2fNsi8ZKz0rTGVfzKb6D
KeStebPz1mnkbvRqg5LSe1LmIXmtQVIZVq47bmCvRdWfQ0LgVAXaNNghPOBCHu612rT3ea03WxwI
8sgA+5TjbmV60JMvNvGWO1q/h24ACqnl5c0KMKBrAXbj3qlY76FbrjEhkj4WznauqeFZ47DeCWxt
kwkzu9cD1JPGk/z2KnnkNxZrqxTXikvKg0lyjCUhT0J4U3WURA2XijjA8ueno87dg4xjux4pWIW9
oiEC//zw54Ph6e1eH7wtel2z5ERVrMho96hRnsCdThZnAUDHXasQBYVgSnMMrO4rt0is/3xKkUo+
JoUl0bDEPKqgMNgsuY8ULwvi5JxO/AimoY4pL2Iq3nDubo9Iyi7k65+PdjbEu8QeKLKFXGg0hAX9
zoqOerYPnNEnPgBdTcxx3Dx50wpHLtMhau7CskXJbPJ4b/EOWxKsjU9xRwTbZNc8xJp89jNuY+EM
/XCUwnTSzZZGzexou6uRO/GRVUWwL7UpOeN3OBSVaW9d/ajzAh4bUWOrgVS7bLrWvyNiibc0pj2P
mJC+hvY0rKciv+g+7hu8BwZp+241yubs0zV2HTx9Z4XguAt5iQwassJUkArtg2kdZYN24bSiEQM2
5F8DyF/wi78zJv5kStj6Px1WJadV4VkcVx1pm//lsKonXMwTkukKcYVsroTgoalrM1k9z638WHEB
bSL6F7kTwvY1k25XwPHE4TW3U6X+BzeFT+JBw9EM8JOlUJ7dxiKx7wwH/q8E6briNQzrd/BoOuKr
So49CquXNuoQO5x7bEm6r5kCIJzljtUbq/9e6yAQLMJA9xg8qwtnHtL8kyLo5bxSoxKvNI+w+R/z
xX/zQhjin4/t0tUtzuyWh53EmgeEP4/t1SBEEDWMsKbMm+NMzyO0IXVIUxpuG5+nqYgAdScAmDXX
z3a9zJFozWJc+SXXs0q1c8IpbcViNLpvAoLFHDLoOtS1t1BWa9MZ86UGmG+rpWV/iYhygjNHFous
9x4a7y6AAr/AV/Pxc4IRFieizKJgWAM2v3RinEmhnXlr042/OYg55853n3W9TY/tpH8L2Jbb3I1M
evYg2VhQVTtDHAIrvTfLJH8jqE6a1ntsa0KP+FMzXCDhi9Ol5cqOoNKDu+zuR53lYmdEd4XbsDu2
8G9MjR1dau+DKNsa5JP8ZQfZ1dWcYkcTLm91SJAIUu4ScyoYrz53CV0tOdJDrjA60vB42zyh15wv
4iPNqmRH9LDdWWOBKbk2FuY4eUvNFGdSeBvHQ5yWmAH0uTw2cqqta3GW8JI2xQ6BLz1ml6Vp1i9h
YwyXnapXFSs+olbtYmDvzK0j9ra06Nwzuchl6JHhbthrRoQDgFj6h9h8yiqC/jIf0MSm8qEcY7HN
VYunL+/QOSuv3ox5SEyzK6kL8cYVNIIXf35tXVFOCBR0eDYFq+ZKx3UBvLt6yJzhpdSKXwV4+QqI
5FYzi9dKcE8K7BknJ+xHUuxPts/3TGLxl2afY1a7S8MBLinnnbNDvhuSt8VKAZ4Q0ZKTMjnu+NGb
MzqwtC28RXMnY5C+9Xp6VdrccWJUe6Pj1Js4+kMyfsFEkwvbr5LnMVan//nSEIzm/2WgdR38sIbE
bG+bfw28f1BnUlkkFhacFiCMAYkVvykKaXgxLGc12uEjZl+UucBFLfV5O3BK6GixB5TGtJBXLjCA
6VnDV02jjn0TLQSuXIlbkYpgYXqo4GJPii1Hu9/7bbo3p2LNA5wFjxU8pqN5p81PFAeP6GzaGQ9j
kD2buXqjXewjbTgFeh3WA5xobmXC2TYReUaTph1cr3o6lOBeOBAbAABrkn6ckvTfBreARUzsCfvL
0rbwvNMWXPGY6VE0XWtjJRYBRNO8jwOktv+Pgs+/4jb9b9R75gcL9Kp/QWXaVx/lf1J75i//h9qD
lOPhRnfAKLF75Ff+YjJZ7t88euatf8hA6EB/ZzJZzt9ga+qsKnkTmrqj/6H2eH9DNZLStXj+eFL3
7H+LyYR09E9XB13dAJksx2F7bxnzr/95dSg769lDYCcAGtHYvn/p6mGjTY44TW5Ly3dFX8oiUs24
9wlxnKraufZDU6xlZSePMJ+dRW24dzgV83suII3kJ1nEQJjiYnI/S1NETA2TzbrXcZY5CC9Ql2xn
y0GxvHmZYS+qMrJ/43KnMib9srkv08jePVWNK4/24DTbWPj2fmLteF8HOmnCtrUfmjG/T9V4nmgf
eG3Mat12Bns4EAyUudxHFof4wNflzsPKMUWJjyPKxVbRoJx6rMXPDr1PRmR5eytpFRv0FCBcTcq9
9Hn66yzRNjid4idVig/N8eLfnWpJDuniJa18Mg6oN3g54JboTXAz5lM6OpqN17CxVwl2RBLt4xPI
KOQvak2Ic1fWR1fvk8gT78RsslWaZk8yiCmDT0R6FW36YAyJeUf4Um3dLqiWptupK5i89Cqr30Zo
mOwtWvvAw13fjRYST8DtPXVK+cZKP9jaPTm0zDcOIW8rqMjYwR1VWXuK6+RRhTZpbxeNScMaCZi9
X2cVVoOC8pizmickcCWoEkAOqqC8hChWaz+RJCyB82xk0N6gARGjniex//gQh2y2u3kwU1VWbqPQ
PaD3BRU9IPPYJinRCOskXbnztJfN411alG/dPAQm8ziowWSCp8+ImM3DosvUSAtDDzaaQZJFeUTm
huHy53M+8yboouZgzCOoRqTam4dSNt8PecjETBo/xi+Fb6xUudyktPuSnEjmEHFKvs3pEczdtjoH
evSAYwbiBV3JC7J54TH1bMpa/I7KxZr4gmqmRaNGdbR6rOCcbGpeZXDHPx/MJKk4EDecw1lF4SOM
msfSlf6N+nd3MOrHgej6JJ3xwcABF/aWeeXwis/d187eWMv7EJPkhioUDoRO5516yyI0nsGzYDxy
T2PsOIcxKaCbFj313sHfP/h1wPXCam8R4Wk0OhWdOiecgFnAFRaA6gGZVjbuQ7N20lVb+NYqrtv2
Dr3zgduItoVHbqxUO/SE54dxz9Q9YGmCMh6kgjxHEB/cIUiAOFsEdYnOEIuS5RonBqa0lpVRMCsf
hqrWVjeoe57l0rP8eV5Od0E5UX1cMyoHwbIAWmForDLGuii3TDzpVtqEL6tIourQd+Z1KHws1tbW
JDfsv/JlPHh3OfAPFMLiOOSOfacTPKMKWNPWnPhYsE3h0VeNdVf1FTyOvk8egnI8aLX+ifDo35Ka
3+y2McpuBSxBCz0SN25A8Dz1rijQ8coIGFUzch+0CS5i4pd0smJWcXl5AEAaD7glFHGaZW3CS20i
Fd9F0sXYCIAoHo69bKpjwSap92Au9yXeHqfEW9F1hN3S6D70K+9ipOE+JJy5c8lJcxDSN6Zh/cYY
iAyBqWCwKvUw2iSHgpyZgCS/zWi4wiuNazWd+upQ/PywGnBR0FiU6AtqjtPVH78U5aIC4sKXIrRh
/6/AiP/jUz+fpy+yOvx87q8/bGzxelA4GGPeLvLDzwcDA9BKsBmCsxYVmJeH/BCUMv/rR21CiAvf
r/1smI63RoAsDmL+us4psJx40xVxr1j2dVoeBF5iNoNmyWgVFez6//Hzn1825cQnsR39/St/fhk3
j1jrmscU1L2xsLXXP5/++fDzpe30ZnXY5rxxGredtLWHkszNIY3wlwYsiR9DoJ8P2APSQt93kEOX
KAzBo1vzzGDiQMKQXvBoMYFsRz1oVz8/ncT35HniZJTBSd3w5zkPjPvhI7DwU0A88/7nZ5MGAGsk
dpIr/pUKQc+u3mBCKkJsh8ZcWtMbv+qgONBDR9RaVICcZlWeYo9boKVqA9q+IG2ndgpIDZ4d/55Y
P9DNdnLPelXcw9x8tFsshh3QlTV4k2WUM7wHY/2sFyMJ7Kj9ghDCPyvmEbz2zVYYaUl7b3MQg8fU
k+LbrWwyUw4hQWOAsj44VymRe8duXyStDjkA7VgDUIhj/wkR6REe3VNPvrglg7Fyau1SVRNka2dB
VIuEijq1dOYRkiZiQSZCS17pIsQQ5NClQCURUU5ibk6+Eq5+HouBLwrSL4AGN8Mwtr0mdnVUmgvU
eHAA3TPHTjp88/IXF/hTIvWtMiQBOJuKB/ex9cL1kLg4s6Rzhwfn6gqbSHRMxisqiX10t4jK4EV7
0/LqbJL49ih1XshSveKteB1i42QCwcN43+r1eWoJUMavUq9RNZV+jxJ7NTqHrAV6V1hufeLW9dDs
NIcx0HXuUle+RpqX4GjrvuR8YMnHlexyazUY2m+KDMkMFurCmv6u5OprHoU5rR27wh4p3o2OYcas
oi/gwV/Dom9qcxHV6kGi6xaU12QDVnHVbtpJXNNO2wXZcOkkLlSSsX7+q460x/mPsTz3uzHTpyLm
H6rxwWdFjFeVQVdKGRf3nl0cO/ocADcSCJTtzSKuQlAFMMeuAaIlKoM5jCI2tzxMXs+dgL3UHfub
3cQ0AIqarTUhYJsilG5eMLM/SMDoDXp/y4f8Cis7i4cP38R2HebdRdmP08S9uNXGRzlZn0FZPBJL
Im9SzQLG0Qq65zSzn30b/6GS36nsOdLcagCWjd4fMA9gD+zZLHGV0SqQy9+NuWbxtMaB8SCCwlyU
VTrRCkKbfV/dR1Fw0GPga3nj/mqN/m2yRuLneEDp1Z2K8bHpo3ski1NfJ/eBs/ZhsLliukyWcYlG
Hc1G+9XjFIJ1WET9YiqGdx8gjkMunqBZ9IX1/eYEDGTC5otg/Tepeo158KHm7vRWv8tlo/GvZnrs
L9AcvfGbxcVGdjwG6NycZmTuazPO9xVghwZAr5rc0UJG+rrzzLeMV1AH/RDpw8vMjqgHAoVD1DpY
ONKTsDwILWujK3etsqD50G5r9U9gPjgfVuk+t7MvSemlkajvztBeMRDZS8/iXwzdL0FxjztFeM9X
b1HuvAC4tK0zPMSAT/FkskpM+bGjtKWPH4096lOPFpLkPk2MWIfDYFB0hcgLWMpn1cvnAVefhT1n
oqeMuh/meMe+NwsbC6nnCsBu0bLQimvFhomkc7gjtHZorDCDieBTq4KXZFEQTEfewM0En42aCWMx
NIYOcEIbFliQ+gcTHlybjgdXDz8JGnyxd30bA0pWxJOpZU9jiEMQKNgt0T3eSU5CFZy5JzWAIEqW
gbqT6M1Wcx57TI+KBWI/dfgr6GfDbbcSefk0JearGZtvneOxa/K+SezRhBlUH11c/urRTyiQGdc2
/kwyE9gsyNSSmE7ec8N2NvXkEZFTN2PuV8/pWovx2gyCZo6M3MOCFdS8Ej73fFgEnvqEIrCJKvog
dC50TtVLJb0bxV2gIUQKwLJNToMobyZtTMKuQJXQNbNIYKRCyuG1CZNH+m6XtVe32JMJYqgI9EJG
C7MIwqcxtx4g89CZoWmIseTmxrRD6smmo17nLwwHM9uTLTG1WOgK9SdJPAp1yTvYocIFRoK7ZTCb
jwNHk4V2J2hYYip6qF6CBtPKYCIu0Vu/mkZTrF058ByxRwxA1nxw/x2Tpx8GF5iLLYdlgb8cczDt
nBw7o8T+ikJ4OZNZvkxaso7jYo1g4AfZm155r3rEKzDmXruiMekdYxuO7vaCGBIsOp1pjY3BF1GY
rQ0OYP6zSuU/Fcnce0xnJk5LNtO87hFKSJoZH6BAMH8iSlhahDkA023TF5+tNX5NBUirzD1PUfgU
UEIByAjfWBNsFTNCVRlf3tjehhERJZ6fRBZezJbYRtI+2o18s6bhaZrw0/aevW5o+J7y4Jv1PMps
W56jcPgqNDziqvMf87JY4nv4CEjaA62JXuKIBt/4tXXDp34yv4CoEpJtV27ETozE6MtoiCcSESsF
xHdoR2w1ZfHZh5ziKBa6m7A6+E159hJSgFX8JXV5KV/DwN65wyyGz9p7ld770j72CotB2m6rJnqt
5/iNXb1hbCeYQz9qiC1+kYuQyEHgQnbiymYBbqTPEw6AwOGgTu2VYby7fklVTfSqt0TG2U3xd+kf
w9DgZXDOzmgcsbQ9RUb84OIU06qUVbT7ksSktsrwRhfj72mD5fDmGeW+6GDjiqmAClEVpJoqdg3m
nG91qPekOqFu6j29A0cB6Yj7ys5pS2zJdE+344Crimy0NYAlA9biOTpVdp9cH2qFy+zLTaGR+3H9
uXB0nmytI69sF3H+Z780lNNlQc06Ma3oiwsxnQ8sXIPjKM9iUids6e/0fmORZIHVlOK7LJoLSZ/9
hNfUEtqDUTRf1YD5PhLFryC5ZszITBNcbUy+T4VlbqYw/nD5ltDdPjGKXYPmg/8hDnoMojTsKdOj
zCj49J3iMUuOujKutJSA2yxHGOowExYalXOILwFzgfZSzzqD4nkh6Rjjsk9emac6y/72PfOZQO4a
Duwdjds5pRvuixnqMDubK92JuxFLmtmGj3qenygdO9q+vS51iP2lOOFSvg2zZzg6t4F19noYgQmU
10U+qP2QY/nW7KMw6nsrNI9V113k+DQNKl/Mf6CVuwZRNvFkG++2XbLyji/4wvdsjXckss5jXn+C
dFUtT4BwgG02DvqWBmHoePkBp0K6RBpmW5ThtyiD7uR4j43Wb1xVX5T+6hnDtzLdXzi5T+MQHXMe
NTQhuWdXY1iRamtx/wim6Avl541nHBLyqOnLUhXHTBYnVmm7uhlIwyQpzliP7Dw9Bm+jTe1Woh3N
yYYkbXxlPlEFKc1sGVLL3ug2+OmgvItVDPIRX+ygLmmhKaK54xWGxE9lH3K3fm2qimbG6p4yJDL/
juTwZ+k3MQ2vVV1i/VbNbUxWUecCnHgsU5dRczS+cHBS5+TqLnmO8WFqXH9RNCD+q5GFHD3bv4Ym
faIIiz9Rx7yjxH1axW88XzB/jmvy7s3KM6wtzXCwDqHa0t4I05RquHVEw+ViumVN+wSB5tHPf+ZA
YiWHAc/3EQC+BX8mCl7qsbK2WRiceiom19VUmUucxr/BkCGQr4oxJEhbJhtO1RhKee5tabTkDdcR
YSfKlq3DUZ1otgTrJlpCHearHTZ0d2wHX++OprUeXZVussR8n0yZrgMLE0tj52pHBeFJt+NXtMnq
tepNa+UM7zH0hI2oLMLrUFL8sf5FjGsXUMhOrOdsRWF4R8YAfqk23aMCLFlQUyHjZ9vYlpQucfYu
Hc4ltDmZK4826EcjU5emd+OT6vGfW6J9LkuTSsGONE0qn9pEGe84Npa1JumkRkBJ2gGfQzSu6WRV
qzGrJc9oeG1ThbhgWDwnEUDPVHWypysmEG5OQlNPmwJCylSCL2aOkPB4vHVpc5eWZfiRU4ZgYlS3
LcqAZcrUavVAECUt4AAxIIRX1TodSD652nss4gwBM960/BpTFQzfzgZQh8trF0fwuPd16dRbX1bZ
HeLFI4/ixDc3WGLm8PPJiNKUdDqg3hjNDA6cjoyUAjTqZj59N2yCiuqUNLOuJKqaJMe32VdPWhOu
RxN2dXmFnGksyhoAhDX/VQXn/d6v4BLbigZWH6ZiAlVTr8r71G+GdePk70Yh1SIijDFlOa1zA8FV
kQJzcUuNtHiXfEAoIrb92wANw83Rqva0Ti2LOMMtL/O1iZk5qu18hS20X8uRFzNSNgPOpEGi74pV
ztwEIi3ZmLX1WLWGeaQgT9+pwGGfPYiDEM+mZujb1hNr6jlv+D2qnRG5IHrK+DLGuYFIzKGoj8fi
YJcOEREkqIAtmi7ael+/pini7NRqX13UrZDOOCv6xrnJ6AhP3eHoa8mtMZzkzkjloTDnyyE1CDk2
KAQto/iSztWBc3yCSaD4HsreXDhw7DeJquHxJMVKN7xPRCSEprj+ncQllHomgjRX+oqL+b0E97zo
XQZNoL2c3fr0pAlWo8CzyJVb/jfD4jhLMDdS44LePB9WohF9FYb6tgEnrVp18KpeX40f5EvTjRbX
ggBa9ALIxl1Qw7euB8Wm28DkXFaoVB09uyBmiH2nYIP6OMqPrgG0q+rAUiKNk3fBYpFm3ka0IeW5
M2wwtC8224AjqgY3rsLLtj4r3CLJ6nvPAITr4yjqvf61p8x9qep2OXGM8TL1O7DhG8EZ+pZlvbfp
ullMBLmRLodb00689dQZ8NB4MlsfnGAJ1KZKBrJ9+2Iu//as7jcogTfdhb0IwJNbTp1fxyQkoFmU
F+XjvPZa9r3kS6SNqaKlDsctmItfiNLWC91khTnFDenyivquiC152VxE1AWbZmT1ZyjbAdLnf9gm
Z5YGCB5KzZxAaKZ+WTvVHYgq3Cv5Vo1Z8pKb4510OxJpE/AkA9dXWDrjBsQ1EKLyswzAAtXhFEDJ
BO5l0C4gyXJ6UTqtgEZXK6t9CDgyAFrbNkF2i9PxCwZvQWqR7Cn2J7oxb27ud7cgcuxtlxOwDKkb
JTmnPowMO+og9GkjyLhSOIYd3nH7vReIbK0MrCgiza7ZiFW/Olp1c0oER2lPrw5OH75JhNY1Wzl6
AwxSkw0epzVFNt9tUTxPxuByXBvFIhxbvu1Oqg1n9mfd0Ejogq0f1Jn/uoOnVsDoCV5m5kdVtw8Z
+eKV3nOo9hQzQu8Rm50MqHvEmO/j1nxpJL7XZJrmOfW+xbQHq8Cgj9vuKbOeAoB5CQ7KyqmuVM2R
jW2BDfHQAmr1hYlk2eJwyK3+FKjXchxea8HtNelKQOEjjvTwgjfwBkPlubYOAGFgVBMKMPIXSqDj
VTK0AlxG86p6xV7H7jhWNMhXNkO6Y1b51ilwYuI533iDTuKbAoq12z4NTZXBFeGYB3b2KnFbrQq9
l/s60o9TbHI3wQ/Wbrklc7zSQYP5Q7IkccVA6X7X2Y258pR10xb7zz7z7BNPiR1WxY2ybaobOE07
K50aBUsYsGA6apyce4MUd9DQ1m03T5YcYTy525YSWWQY73tMweJYIqUF7lTRTu6470Tmv1mUfPYa
aQ/uf3dT15zspL8keEhz8v2+sfVUcI5aEMf8mODZMuksGD3WCZjiNi2qe8+fbSKNunE+GtIRs7M8
DWW58/CGlZp47p3wruX81frzYOwB2/wFBjuAeuicm1puEjjpUWKdqMneEEOlWKxekZ+YpcZFWbq7
1rLuOdgf52/NERb+NCyOiXWx8bwZBJ8IMV7RNuGm6wAle24hoB3aiJuDn+LJIgz5rlE271tXdAwW
GfVOhvaLHkmEVKivjl/ejW19KfEN1nRo1Fb9xMGaE8U61PpTRxUU6tvn5IIcGa4lul4dkEtyWZ7M
r8KklY/umF8s19xOtdgHIOspd8yEQqbBiOBk7KOoJKAsDZ+rTYxvzlPNheVyBqvkIwHBId2io/OE
lZdeJu+j4KntdpfY5h7bOS9IQ+RmxKls/bPkeDWNv6egu9lABRctPQ2GeT//72otPab5eCHJv+Hu
dJb5LfPLW9fOpa/8hXyd7GpKCgOx9zxD7TSOSNqgfxYd/vKJbAls9+5XW3zYeUQ/3EQKfDRYZxXW
vu3nSd6D7Wt12GVM+80BaLyMGrWORvLgjdQ2jrOHyPSuSCH5OCwcMnj20ICr8LNTNSBQ+NjP41Fz
V9imyGrOGNyU6yYXHiQfXguj9vE28iAT9jnAfMuUOJ3q7JJ28Uaf5H4w4hOujm6mhPGypYG5tVXx
3dkYMo3noG52PEoe+2dWhXvdIgXDGyovO7wKxkVjNVXihqtye63kagiGE7CbeWW5lnMIWQRnp4re
IbDeZN9vBzve5STlsgEgV3jvVtPnkGkX3XVAGuV3pXvRlXXGZfTGBLcmuY+Hrjh1Ce/0UL0DrzmH
Dgl/ARPBdiAdhCGm13LC3NiW957wLyy87xyOaxbcozJ7x1X0mJiMHKXdP7StAR8FvoITd+ci6s5I
nAdnmlY1RHWjs09gbS5B0p9VUTBKh+mFu/U2yOY4eEBiTMYPKtqkk3mMnexqSgAnhuzuQ2si1dxu
J6u6VTN/IcGryenZANtAsJWyoo20xVy0g9TWXewk/qSnFOp+cJ1E8tC7FjAo+6p691GXEi09l49g
5+71XFumKmeMLk++XtzCzDiJvP8MrfJMZBHrRvlJTc0u8Zy3RJSvqWEcU76nkDdcEbSnrI0vdcEY
7nW/BGCclocUTXckNIcD+NhdXaY3DsSWPd1nfLMVT2O8f747ctttTyntPcYQ7rggH13XPyfVRnOC
OzJDd07ZHoTZkDScDlGosP+3/4e6M1luY8my7b/U3NM8+vBBTYi+IdiAICVNwijqKvq+j6+vFWBm
XonKJ9mrybNnackrgAAYAKI5fs7eay9hyKog+FwlDGVpSnNoLUfpPEe9PMzbYXNqtakhZXkQRbrw
YZYgxNtrSfbdsTnEDHVsxGelZcCcymM/feLEe9KUf6kc7SHXxjMRpdspK//yooALiNKeumx67uK5
B4SjoQkPet8/+Y5PygK7fhlqT4PXEf/WoZn+3A4NfUmkdbP5f+Mq8cYbbZwU4s5AcrcKcKcUu6BI
jwV8ZXfaINk7m05PlkSSv7XusE1wt/VD/XV+XGv3h0HLH+hDnpS5x+9IhE1qdaxki20aMSpu92Br
zmkePbu98yJ997528ydgpEeHTh9dUddvVoFm7mK7RvE37eO+O+iFRUmLrgpw21RZm3GODEmetFis
5y2UrbGnwXnHwvqFUmnpqPDoFvaWZXG9aGr8/4hwTynktWjot3U6bPpA3+lw8C33lLTOk2nZB6cJ
11BQXwOHFJI8LM6diO9RKOFglDtlBbd65Tzomn1WgV7cNFp6B0RiicgMuBae7+hrp/X3JjGSdoV2
qOppUM2Q5BwdJ9MstSIfkBydQq2SGKtAnndrJ9C/+x61Sy7N75Lkq1vftZptUr4Mncpviio89UlJ
PkB2jw+oWRDzs08iO9qTQAbZrsb6aWgbL8XlXfn5W+NAm2w1euSZRjdNZAIy66bGZbFDPQIdJOm/
QFlH5XSVHYTRPaLruSOGTN7C5TBr9h6Qp8UXAbto0aQp8IeOf00sJEjnoBpkUnjrRfeJ3o7Ecafl
oWiLz67qn2tcu0yEq4j8DNZlQOPwrev7CagAedjZrddoq8Ex4X5xlVjoOr7tDMkYqWS4F4OcBBeG
8Is6V5/6iTO3U7urJg1e6sF/bGhQT7YB8sflggsQnqZ9/lJTEC5jh76CxEeQlhij+54flgYHO7fD
fWjjkymC/K3QnuLQtlZGXSCWLtqzC9aDeHsoWPiNGbPkb9jFN0ZU+gsx8YHgCIoWGHNMZhEsz+Fl
TA3hkyHk/pmlWfCJkZAUxeguO+SCaG8cwFopBkOGBcvOP9YjjcZBVnLtOXDiUErSCcQQsvXaYhdm
yXjEXw0vFGdM0msvPTP4Y5iyGqbq5wMhxxD9sWZs84m4RYPOdGUNx5Ycs9UMAsRqg5foLSoJHppE
+CmHmLvw2XM3kDYpTYtCbUiz3ZISMB30+JtjWm/RCATfpxLfxFPQrBmqJnSsGDpAf1qkEeCvQIOA
WXDZy4ktr8pupXnU04xRbowgnRt+X5JpxrumaCPHMX9F6HAf6KhADPUZyzASxal+URaLcoXsh0V2
wdwls5e5yxxJuEfT7g5a0z9WHvVJ0YNfiIvpzGKNjnjqhtteJ0xBr6PnOu2yZdMK7GQm5Q7RVUty
g06+kKDwAB+M4YjPJa+WgHk7xK3FKh1tTqg5l73CqFd4sJGYJr51I7xw9lfPWlJSz1Z9BNMrbBex
msPhwUBqM79PFzYFypzjzN6prQSB8HMVIsywfOyl91dWYfJyJp0JkiNXda1uMcZR6rGr7qcASy82
NcwMGVb2kkGq3T7jsMqXLPlOqF82FAffMc/uPbsw9gkpjUtP4QIyVLn2E/suzysdMzIGHOoKORhv
A71Qhgl4mT28LahrljDjyJoriBgYEiJHdJeeQnMU4fAtTIHFNC5ttinz8kUtWVjE5ZEerzoS4vYc
lZCFRlrYt6PojV2cNC+4EtAmsSKpbBr+bk3/PCfOHMfBMYsI58OX12BlZ6kRQtzyeIE7sGrI4bE1
m/E58OP0aFXHOKjEjuSE+8pnXkpYwoql68tkTWQiCGPZJqRbDNojy7KUHKuB6ZNh9fhnHPQqM88i
8WJJnyLNt43uFSzsu7PrTWehkcqgtKZdIfMb94Ref3eDaem7FUPuwdvWjGywNcs3ZLFxlFgPGeZ/
LuFAPG0rxgkmXvBJZCv2qr+q1Hz2R4pPnB3rqHCCu06ikQWDsC5IRBfMxhl/f4JdMKzQ+a5NYYHd
0AClm4noeLen0RW7KR7kU483qPS0z75bP1qFNodoRNpSFFtZswJSUfXqhX9B+X/MPec7wRKMlExJ
XsNIH6KUw8md6lNf10cjrcK1Z7OOFzWjsEgjWoKQ7uSmKTnHhFRIrtGhoYi6bcmlfWOBiDVS59Fj
TbhxugIC09gxVGTmCC9gSZAt3W+vvSNL7aiXmMWC2EnWrc14VZkRKj0GTFDQ7H3b+d9wGGwAW79p
uhXeu070ZVAw0fmGVsrwzWUykKFiAFdFyE0cFS33MNwNrNTgFhZnXLYYxsooXRKoFy2qVpj3lYXA
DRnGYYAIb9bDbTLHzowUhbGs2tMwJ11Y0tnFrmazBKVeL8L8M6AU8O9SXcg9ol7US5HeWmOyc/X0
1MXTHjAANNd6H4Zm/Qwf7NjLbFG35fgpLUIsgola1WTPVdmg9rUZvhapn6+y1H61WJ2rON5VKA7A
R5vUwqgmDMPfJKUv+EPeCV86o7Te09bjs7QsPJ5IDdKhiWlGzkydoH1IDcgkc0T4qgygQmY5lhG0
3Ax6+++pwSfmMTOJkxcuAPEGfhGielli72ydE+v4nMRl4MOoSvgvYrLIP9ih1y8TAcyCdvMNMXd0
U5ja73zTWHlh8aaYiBw13X5NdcNgjZhc5ORDYp4C8CCBDm0Kc62bkSxRcWW6/oM9iLmrLIBQOlp3
E9ooJzMt49wmoB9Q7C6G0A2XeWWfnKFhP6lw81UNeTBFQAVnD8EB/tiMeRqJcpyah8Copq2ko5hm
vb/NW/9rlbeYLo1wTxn3beIb0bptImvzwUKQxKCEOpvqq9PogXcBDgd/ZAIX5NOCT4SXEZfRy4ON
m5nVmokgoMKg37c6Do20Y7fIBAQXl3XE0sibi+ne9VX6jBSWogmOAGebhPSlNqYgnuxDWkNrKQC1
C788NmnoY0Iqzq5I/0JB26MuGMODyt2LwCmgxaF2yaE6oNXGo/qJICVi6RUTQafTnQPk9WOuY1gh
hO+BLkpeBojwvPBiDe1fptkE8MHgInmiuptwPHlekz15+lsMooPlcnkA8qAlIFZDLNMEE3zi2r0D
Dees9REM0KhrzKLaYTtI5EwdABreDAGWKiWkJPM+ScOAcl6AeNXcZNkkUChecIKdVZ4h8WKRVnr5
0Rr7s6Y56K4Qwm+9jh0U5gloH7g1RcgR13HSPASqeaA1oB0cwaA5K7xmk6MJ3XZ1/Ym8mWbL1Ban
ne6zV2Wk9fXCubEI51Gsv71SxtvazlgPMKQc8UYqFBeF3q5YBcoVNecX2Na3NJCqQ5gMjxb4x2WW
1kgbVczAST1LnT+lFwxB+KIaroTtJxPY3rIlamEZ1mTuiQrY8+jReVPjnecyASlYrOLGOw21U2J2
IoFpBBtEG7ak8SWwUrcFnWSroFqFoKkNya1ZWDeGCMSh0cJvRPYcrZR4EeGLXW+xjCS97mhG/pv0
aHdJm2ARFRG0FqAZ8bL2lDoqXo1xTKMUiauZm8R6h5SvA8tfqwSGGyAWZSp3QTMFgS80HjV8SrXF
ySuP7+kef6/qeJOH9bTr6u4rPLAM4x9HlZMTYWpjkXX7g5lCFbZQVqra2QqK6zjDrBsVo1oSjHo/
KcrxMSPJz6GtWLXRZyFmDDiY4SV4irqBb8/eQ0IjfC+EhDfSxHqtZorrsHIxkCyjAVu2BxYGfVSw
DSDgrCJJMwDnzKDTFPS1e98Q9TrV6UvmevSlr92tRiTkjRxacZhKtbGROKyaMfpqoS1b9hOVCTbo
nfcp5HwFeYnmcV9368iyvYUJHWdLxX4vpLls0imABaPk2lKjd5MEo7qpXM6+knffWOE27Oxp72n6
iuVRCxIu6NZlihMwNB8DsseABJZLPzyNBKSgiFsULVw1LBSLoW8EssLppiKEiLn4UVrMNZucD2Cw
BxaQWMvKUXur3PBsWh04wQ493+h97/MYZVjsGksb9ppl1LehPTULd1Zq9fE2BmsfZF8Hw8IhGNDm
YfoLmmlUX8bgIMnveIvikrFpr2eUnT2BT8izd1PdjnddBcOkponyWhvos2xrERqu8+pVnOeSfc1/
X5KCENPBSMonKOcTp81I3oeyZQ3XzLUr5XYDIPguTCmA65lHCD5xPPoNGjDYXMNnJxoAzQRasALb
rnadVrw0EI0PcdgY6w4RV4FQjlKgLqvn0Rm7L9Bu+puaFc05d/sFTBlOjFHb0soHjFeHj1Ok3IuW
Mr8tRtIHfTyiSUk+pYvZlzg7bXotNZv+xTh9GmZmXyuNw9RIf9sOfr4M8N8TAyO6UxjKiz4RYet1
8zWnmPz6UBYMTioOwqKb0YLYVFdQR91wY0PtPIKdc0Wb3roolc0KVFfSuM3SiJL0lsURDYgUAHaO
T+gm1WNAhnOUWuZm0+vUe98mnGSPAygYrkGxxzBZnwg0wkWNhOHGIE3jjuuAWPfwWrfYfIIVmTHz
IAkWz98/FFC0ZZcycoZHGt7CjHwSXVpsRT+Gt9e7EGSSldWN4yoiZItDTJDx65hqQg8dHc3QgjBs
Rxs5lkiO47RjHbqOQq99ERrdRVIAMhDWffsC7oxhUSTVCSh//MLgpIEkBR09vuvzfjiBRsIm1OXN
i5AsYkyrL1Z8kJuitPudWYvmYIyWATIu15vD9bY93+mXGXe2IRRJQgKGfUoUwV6WvbcSaZu/4EsC
HOSVm57adpc1xHl6Haty0wo3bRz3O7fRioeE3hr4REQgqeSijFbqcP2R98pYer1F6qGWZhjLt15V
0pnIrQupVxXCGpwPpCUuzfKzGZBgrPcU7ugSbp28VbfekE872fu3rk5ICCEt/r6gKhb4O5iFA+Gf
35oMRtIfNUCnLFzeb4F5rA7X+4fYKd//JXIr3ksZ0IjW0n1vWen++i/E87jkExkuOyURZs4/lA3t
OceV3nhERyoiGB/De61v0u95TUmt9Ny4OLSDsFkS9BrPMRKV7e39nBZihY9sVWKb3hLn7BXWpcz1
7JK5zFmgZjt1yUohdZ8qYz/R9IQUOU5PdfSIOtC8DFlJ01Sb9fTpl7bWjUvI2K2jJljYnvOpC4Kn
IqVI4srIKj+yloZLMi/sX8C6WWhRLmDyKPPirE9jj6EGcYuny4YenD2dPWfnagHBMpkB15d18h5l
AHoUu30yDM6DoeFsSsezV/pUxk8Vo8ddSFWCRdKLngjCDB8KMs4SYsueovlHPjRnLEvh6XrXzCYG
d8Iay4zsTdrX1hOVz3Jw9HFVEF7BlzbaT/CJBnTrvQMrkJtJ0+sn2/DP118yAl/nvRXdm9lnlG3O
E1Ff7pNiI/V0hkoUA4mmHhPTvOo9vLmsVqMoePBK2lFBaDU7m8isJ6VCrJmDOa6NxFBPQZqJDcL2
cpnz/lrc/g9txnvXyAW6iYxCPEVW3cDhdYAucgsSWfWYEsAm+Ls5OpMHogyDy5B/0714OHcsQ6nv
ghOCNP3u+iujB/Csd+cZr3V0RBte6OyT+56ZctdqTohQSyeS0VEsnObflrR9c5tLMVBWar6mjS8D
F/VtS+AR300APkApcjBK9KnXmw0fYyabW2soOG/J5DIE+ng/2N3+essu1XBu6SdnMGnOtXsBRZRe
svLNitkvupDlH6zX6jIK8qmTVH8gFqi+xK11cqJIQ7SZbloCWi66Vn7W27Q4XW+Vc2ARI33nODhW
fXE4Qm4YH4q1raUXCCRM9zClk9HRNvvrzTIPJNwJvgYl6vZSdViOS6Eqigbktanf9JcG+hfwW9q1
15vDMGar3BPhJrGt/jK0k7WqHPNeDmQYh4U/Xuy0y9dRk/vrgRSWi4sFtsy82VqylgSS3frVEPP9
86N2rbMV5OOhEUn8wAfO/RpioK5MGxQ83Hd9GOxgouAmvwf79q/7CiIzl7Xe2yBE/vVysg2MVWF5
9fLv10NYW206GkmLv+/LE0CvNG3pwf779cqibg76EFz+vouur3VbaPAh//0XvACFpfDft+19e+f3
UZB8OEVeePf3XVJQAiOcPo5l7t8S3UkmRbS1+6I/uYUf311/xCCb7ghiZQiIFu79h++qO+xqOIS9
f941Uyjuq+T++vvCau0jBGt/0fbEvY1hjD+vnVjHY+5FA2Fx0wCvgkWZqxZOlmZzfSCo4WSJlK5c
JQKHdZNbqxJi5ul66/ojo+mT+Jl+ZLnzYgqZL2tLL++zFBJwZBeAJkX9MFUSwvOIgq0uZbKhOwoK
tWzUzi3qu1LvzLc0dN7yyu+fiIwicgxJ8zYbOcu5tDzm2mm6LeglkltlIjedb15/MMqcULT58v1m
XiC4BqFtAR38130fHieL+LOf1un2hxeZH3t9pet9CS1mdujw8OE1BCXDbQSA49iEpw/P/vumWST6
rhB8gT9vwfUR1/sIi4btMwLG//tZ119Eo2opSHrsywPX3h/epl5OI6vx1EgWZugU6MbmR16f/v4k
TD+vSIk0O89uy9SqXySAGLNqqgspZP09+ODL9e6aKmjnw9pdXm9aXFKWLKHE9nqz8KYvzOeNO2AU
xXNp3hlj2rwUMxZdzLTd64NGTWobu/Gm1fW3sK7JKKF3cLDmBze1uS9wCz6KMM/PhcUxPG9Onsvp
EGts//VJZmn6a8ZqMFXmJ2EzZNmM3ucWhEXzojO9qKy0vRBF2d5Hjfa+7cDC+h3RrPDL5ic5EAOX
LQb0mXvRvFS2+Ew/0L5z4iZ9brLH69+N89y9BaxYIjrkObLEuJNEBbmD880wsyC/Nyzkrzdpb+47
unGPwZAl56yKt9dXLrVyOCDd8kgU3CL+NwkrCt9sHvmQZCI5N7HJZ0FSx6qpjPTc5FX4aHiPOVk4
5+sDbN1olk7Q2evrfYUo9DsHsur7s+fnRCEI+kDU1fb6CObDkJgz7yGdX+N6l3CLkXF2EO6v94Ul
mV0JWjm0RmzC9UetF9+wJHuH6y0yMCQUbkQ+15vvr5S6J8cVZ7Mc4IIMTL4YebVLQhnVa4Jvqajq
9LMdGAY+xcDaxh5Zhg3ZBaPdqdcpJGEXKapzAiZNyWYPdF7mZyoldkEmtOcy1QPG/3a9kb7nvDRd
ur4+oNYwOUA2FcckbFj9JmQZM2x3X3sE5XDUyyeT2DHMbGa8jvW2/aIVl+vvp56uiB5k+SGNlcuJ
jibX9RcI6OjZ1FH0yFePp9D1UeHNr2g1d34/oal2wXWbrZS7ihkIV/3s+fp7P08JpbcdcWdMvnMs
CpRctODVa6hBlB7i6FNl5wUKdSaxOt7GZ8/R99cHUFRAZO6q4GSgBjvZbg8+d/5caOOd/DjQLm5e
aVsVK3sNtU18agkKt/Vw/GQhnqwBPS4FULXbOu6GU+dweKORMr6qGTU6TONnql8GA1Fe710SzB6Y
/RJ6Mz+ir7yH2mqmi5+T3uAYgb8F7lTPX8y5nB8QKDw7dmmLh7HWsn0RAEXt9QQlOvndMLuMr6w/
mOHFlXGKReUdxWBwkr7+9W4bjanzmvalWmpKRxHj8Nmg9fbe/7hNY3MMA/0FE7yxljADd0k4Nmdd
ln9dXzrIwq9j37rnwe3UdkSEvRGTnrzIWO2vD6hQvxBmojX3ddm1B2Fm8Wpo3eI1jJ+uD/DFGC55
34zTg4oZejtM7x/NiAEJD67zmVOGsaqVN+z9sBoeHBYyiOp4X5KrKpoI9yJt39gYKZDaUc/jC2Xz
+2unjpEhJO+zR0frg73pkl6PqCr4TCQ5GFheIuePkudOmH1qa8YRSnW9tDxX/2rnSz6Z+Gtha9Zy
9B3Bgiqw7qSL++b6zKmOt1jwUJOX/bTORlnPJ6LkbM25J9dHKFV88VxFea3j08YaH28ivB3P/P9w
fUAXQ10lt1Xe+1DOD/SRchxSnfiiBd+uDyhG3IhQ1fpbgCPRqS7o7F+/OMK0bsx4TL7I1MYvk/vm
XppJ+WAIVDLXp5KxdNexG+DaiKwVV12DsPRMEBg7/xN7/kwdnpRxyK/3oiEO9hFJUj886Id/Xp/k
Oql5uP6LHps2o9BRrRilrZY/vFw0v+b1QddXf//N9fb7y9FZA8vb0AqvCU4FfsHW/MeHv/8+1JBb
lQFwqL8f+f7Xr3/oh018/0vKbYttpOT7a14f83E73p9+fTmNo4Y+ZhR9h8adrf/ejuu/csss/l9y
Vf8/wmw4zu8oG2tGz6/Ztx9BG/MT3jkbhvYPCwKqmmkaDpgUBR/pnbOhqX9YEr6F1KUyLMmj/s3Z
cGaqqg3m1DQdVHJK8qs6b5vgv//LUv9wNcsxOHMQzuVacDH+hf/4J46p/nD7R06V9oHOJKXO6k25
ytZA0biu7f5M2UCrqQ2RSUxtWkXmrrTce6DbuIJi3CO1Nb7QMHGXFcZAIctLJBBqeWNerPFoMKdp
ARZ45oDFQdjG7oeP8D+Bo3T+co73gNHQt//+L4ct4w0yvDGV5WqSZOSft4w1lZkROxKtKq+n3K1G
shZamAxaRZinqsH6yFRtBuBmh94BH+lzBXHckM4pNuv1HzYGGMqvG2M4fFGmYxuWDhLlRxiJC/Wf
Nn0UrwpzHO5NkvAOFvLbewV7IOoD72Bm6XDbWovBC8xdhDCDRVurL36/GfqvnwmvDCgIAotrmhAz
ft6MwKB2icKKUAcl1R6BGwiTqRxJlDCzhZNOFhbmxl052LH8KqDeCUhk9GJjOgqVbOK6Cu4qoQV3
fRTdT7PzR7/Q8FnFoSBcyJPRIRZhdEBJsPpfbLgjGbcAYDCgD3F4/Pj5SdSCQ6oVdHELx1n6Q0hi
hE9EI5nRd35uiKUh+m863eFFgQc1aJYl0Vh2lPlEo6LFmYIuvdS6+5hURCnG051IA3vTzp+wX+Xn
5HaAy3j3+23W5h3spx2Qoxa1Pvsg/9Osj7zhvhssY5BozpjE+7jiA2lQzXnuImogUYJo1LYmDH00
73M0E2Ph3eQZBKhHDJI8Klymm4bc/GGjZurNzxulm0rX2Q0NYMiG82EPMCmigsbT9SWVYL5rShkC
2kqzRUee7CEjCXHBMDLf5YHrnGk/HKxQv50gPYbc89VvcEarQKTrFo3ngtZ09acvev4if9o+3eEr
lgaMRLR2HMU/f9HtQJFfDSJYsTftraYfHoygv0vFvVnXFfHRHDgDFlDPaJ5bog+/aDbVk9dASubU
IwMlUNCn675kLF744ZaMz+9OJ71bGmLxTTsMzaKvGM/ItoZvOn/wulERCwZ3N8fkcv/7T9uYz34f
3o0DIdvSOOMCInI/vBt7EG1XyTxcuQVduNpsj9DhVqklLtIqJqrKHCVQHdxPtQZ3riq9gEltIlB0
eg2BWumyyDvvUM0/MmW8TalwN6JokH6bfv5gq+qRYJfqWZkNqSUeGEOz3aTSwKgR1G8iKuxLPx4z
E66CK4Zy23c9ZBBV6DvbzQtgCRiOyoAU2DADAI98M7gZqKr+gPAz1cdPAYuoZpgwykyuY5r54RpB
tG8yulmL2bEskZt6lWApN3OWxvhRq3oiCecgYaMAD9ZFpre//uil+UpkgdqwWh93VYBAwxyI5CrM
GFE8RFyS6kKF9Vm9eDTpD9NIilrJPM4YNPOuj7FeZzNy2J+ikHHHhATbrIt158IOLc0a5zEAzm0Q
1Yc4Gk5YiTzQGkRPxhJ3WjDujSCvb1GgsE1mlDyTPHSbOZm4DUV6b1MuEic/Gisz6Z6qPlD3rkYE
diDC8A8HxH86i1hcx5Rtug4XeTUf0D9irKTF+xSxs1QQZetRvaWNS2gRjhnyTCOXaDRsV61H0c38
LDtHEWJdBAYHV9in/9Vl1eab1BQLHmkS+KHPBcEP2+MXUBustiRrxBXR46A7m07GIWEwaUqcpFnt
QXLZq3GyugVaW7UtdIkewC/3ykjT/+trPBuDK146piZ1Sp0PZzPpRG0kKnQuwAQQtJPYuRjTSFtX
FXCuyeicU6jV+sIAGLoiL9fZNqykEbAG8Y5eWfqHHd349eTFJdXWLYM93TapOX7+bDwrGDAQEw2G
DDzceDRa6DHOI+cwIGmr64/kCY47o4zo2RfGWoODIfrsqXBG9H8V7nCTj1RoobXujG9ZMoXAxJR3
0AQhbU5CxE5SrOK8Thd2EyLfY1QCbrH5EtjitXEGe1klOAQKMJo3xHM7GxlVb5i+6TxN0aPD8oqT
vpxAHur3ViTPvz/X6R+IpdRbVKjm/L655rGrfjjKjULihBrmN89E96bBKLJ3zGwnuzQ9V2zdTQtD
8bly+7UkfhFPtm9teygCwyC7PWnRiCICr7/x+pahnw1bXNcLMtwg3eIfj05Nqao/XQw/XqF1W4MR
ZyiYRZTRbPfP31cXGmiyTZ+kIo5o5tZdQ0RFjKYRlnSMWIaEi+xbX4S4oZ38AnH207UowzzCpBrQ
y/IPH+HHywXbYyOA4vhyqaiVnKvIH46tXMpRL2QjV2GbkHPCI1YhHd1JEYgVEu0IUm8ZssCGx007
0tEc9KNGG5wNA6B6qkUHeBJfQ66w2yoa0VnPp1uGJcEuVdp+GOH4lIXMd0UYLpWRfYXfay4NJm6P
jGi8jS0RenNQD3+oOp2PNcf8tshLNWG4IjzTzA9XwdTzRSmbDNPxWJMCaA+46zYAdZLnIaAuIhF1
iUo9zRdDLZauYZMQFDvDPWG7a/pzK68V5GFHsDegg1iHdgw1uUAPNdEBNO6Fyk5ZWgKCSWl9aDkh
8zoLgsVkZvnFxy/LaAO/OH0CtApiFs/lfiYeO/TRUqE3DujM7YRs1R243DUtYP+2dlr3ZiTBb11N
lnGSfOw3XDDJoYsUkAjRVkdRat+jppNfk7L2j5noSCrryZiZ40SjEakNybd3pancOyew9kzT0r3e
ae3CJdnsRvoYWN1hSA4WwFa/sPpDPZmftQwvQBFGjFtjknTs4ZuWhDlvLvscJmULx99L1vmIkiZ2
PDYrpX8sGrgoXlPlcLkyPOyp9c8l+/+RRKz/snThu+O6Q0CHwj3yy0mNYEnDqXr83LE5Ep1RklRu
+F8npEyHAlwVHZAqe7wWjZ7VDEgwyZeu9JxM2bZ4ga9zZjZtHeQQuXeMybdYusPtFFdibTUurUJ0
ngB2X39/JLGI/VB4sdEUkIar6co13euZ+ocjKTOHwNHiBOsc4LjraXUS+dbIy+cwaFISSa2btpiK
feOa9tIS9nezQDCK5mFRpNXaS6nU43CY3254+v2m6f9h01iZc7VisySF+IeDHNd+ObaEIS91WcVH
W0/zUxAOr4x/222jBiT1xUvALvdVDI26IbJTLIuKRL+EwIBz6sg7X0D4FXpP7ZgkAW4iJAOOMWFQ
Nod7hjvNeJRe0ixzk96bir0vDDuLR+mb69+/E/fj6VNSlRD5azA+nkuUj5e7NIevnE5GsKI1Idf+
qAg16opgbcvC3uGzIAdwIK1TxM+maY2bMUJ3lRxsZ4qPhuZSDjqS9jwqjzuGcC8wh907eyDpYKZR
02hEa4w7+4kMuk8AdbBbjkrfSy3WsYJKvHaii7e44mbDm5dAuHSz8ZROCcsYk26oxlUQi4G5IYRq
uh8oKt0UpMRA6JmLej5RrLUxlKJB8XYcXdFGGH8ldWcdura1Ds7sRWfOWNMMJue30SVY7dqBzNAj
+nOY0CizQzWn5TYqebtfRXVc4z2uH5r578CuwtDGh3HQpmiTCBmv83nh3/ngwtvYgCnim99FVx0A
oOW6bX0yKiq4PvQ2NOLKY5gnq5jPaZP0pnW0kc/2gTscHLsPN9kY8ZZzpegj5NNwNBE1/6GQMX/5
ZhEEGJZJx4nuiaFfzwk/HD4Kjlg9kqC5JEDEOVZGjoYVusURGf/jaIzbayQIuD76BUM0sPQI9Fsl
aKlU8UM3NreFSrWd7bXkiovc2SrLFpuAnXIb6lb0NGnxNx+MymYaRApbtCYCoQmcG7PL0NZadnhu
afX7lgZO1AfuEFUOahIB9toVY3Bbt0jret36nEHiz7jwLKjC04oJWucus2A0tzrHeZPZ30vTsS4I
/X6/3xu/nBHZ74nJBSrrsuW/dFE4Bba+6Ul/hYLTvzG0LFvHjbb1xgpZUeySoAM75VgoMiDHZn/9
0ggRXcpxau7AjIZE7k35ZsIJbHcMyxodPSRWxWNUD19anau00sthkVBIP2CuIMCMaHDZCbK/WGrc
4DopvxNenugK8JBWHCqiF/7wDufC5+d1K4sFqdkc3poNe+jDFbuUOfByH7ZD4sFlvSGbpFlqaZnd
691XiRoQTYx1UoxfbnpVoaKLinKZABTN82brkEuL1Nhtdki8OUxhAC6vl8q5VQcSIqMmjowz6rXh
fmoA1CRVgJdRJkQxzetbYOkPFtqzlJ7Nk+rS+A7/lLuMYzHn58TZpq9LbP74UjYdg47fv/Nf93ya
SywkqAhNOjdzd/SnEkwMThmFSHVXVr3Xo7THavSpcWsTAiJRna6f90fIGnjQ2246FwypgpoUo8bx
GRjBdxuSJ7uaPkVm6D2yS/816DpRU8EocO5PHMnqrw4t5l0z/zC9bT5o9DPUmdD49GkiFrpPjIa8
hKLYQkR0T2VWY68KI1arTGpIGSJO0LXaZerXFakm4zFIOQfqzOQd2yZGmzOwW5XR8fcfivbrAl4z
bZu1p4Ufz3LVfLr44XSgM0gxayO2yJe0h3t9gjbuMIxum9CENJU923PzchqXOScml66FP7Vyq0r5
KfBYgcedGr9EqPDboqFuS4e11L3ZH5m6f1oP/rLfMkumcWT8D2fntSM3knXdJyJABv1tJk3a8k66
IbpaEr0N+qf/FrP/i5Y0aAF/Y6agrhlJLCYZEeecvdfmqVXZ+3/tNNSqkiHBmGF0dDrMcbZWdvNh
4NRWWJpzaXKMZTVRhuQHKR+1ZAlyG40MaqHtlVxxT45ONoq+1NUfjsDitwWVYDN2M2sr4y2OJL9s
+lWZ1W3aqaY3bp1ux5782m1GooTTj6SuanSKtH6k1Ho8B6xiN2K+6tp3rWN7MF3Vo+LMb0znNhOA
lh16U90XcWsSIpQAVUPB6QxugKEduRyhVn/4+H9b76iyuZm8DPTlTBrHP3/88IoW5g+G6d1aZ2Ia
Ug6lfLCZgrh/TOGvmEI/Flo2haldPakqw2dUno//fRn/4yDKZbAk0cDmE9atXy6jHUZSpVbLxBQM
uDsz8JLMBlrBIntW5uekW/XQRXXKNBpIDC7Bxp8rLGJNPaDowaiquRHlk4vPi9vnXrKJtQfEtPui
ocbpS2v624zK9A815u8td9r9Kv9wBhJMJLStZ/Cvd2d2eMCAjGDF6SAvUd3CUzGMhoiRtTkIZD/e
mMN90TKQJlJT1LtkVT40ty2vc2p/d91BHtYsty8Q7RIqG+bX0uLk0Vu1vndtpTxqSXxK8Y/IXizv
f7jlv7747HJsAky+LZrupvHri99VFM6ymDZSU0XR5mBYwlzSIFLf7lY3Loe2yU63boe2pBeZtXcG
0fSveExQzHYGjeQqfmwWdbo3O83D+NFcyiVmb5uc0NW7GRvj4xy1zRd2g809FXPY3UrUolAvWpJp
Yde0NrqxP45Cbvf931scawSFmxCOLUw+GPOXz6UWFI/LEhMAMsXebV2vkiE+O91FrqaJtSXfY+S0
vhnwsIsS97gFwfdsAHcnhayOMEGZX5zBHpEt9orf6Nnbf9977ddmwHaBjqDTpnLfTUNsn82/Hhyl
EjSBu6TzlQV24yZSPiaSrlGzKtoeeTSwPN18QY3WnuCX5LBIAaNEu0h5aXtQztHSfK2X9CsZbLRL
jfiaC3Tb/32Ntzf/3zdxqwCYsrmMAPmvdWPw/+saa16yVFgZ/azCTgKsqQPmKzeBnSgBqrrpQ7K1
3yJ05756qhqErUsP50wMKZUCxrwsKS+rWsIZ2u45u7t7Gg0DfDfCYnKu4GGWveuzVTt+NzFjAk0F
rdBZHYjGNSmkbenCzl9eHBwhiOE/l8FWDnhsCSJMDHlw+hOgKsXnpFsGFlX1HtFVcmyiyKANnomD
tR2oC/pMWE5ARSi9/oc7dGuH/nSHmGUInQaIQ+PC1tRfPkUU/Wap42oiY7Ga912Z6z6yjdajqjqY
kxOdy/7t1tZIRtshjmX4kDJzcQu3jlfAjS2m+4nxpOd01QokfB73rVDLo9UkDz3xebcOLysjcyzI
emVSfadlYZ7/+2Pegjt/Pg5agmeR8QVrr82J95c+2bLpY6w0EwQnYYy1EBftG7I0L7f+vMruiZyG
OOOsH+oHQhc5rszNWLMQY6+JCA9EsU/uCzSsEzw69HGVeVYyQg8dBWG4CYK3Tupjm7KobxAVc0n6
EwLUEqIcP8tq59SVHMk8lTjvzcaihYlrP0SDKb2prxK6rfbTf//E/2uvgeFCFgVzOxpX4pdmJhl+
WmcxD/VWOhz1FA2HZcguGWLPveEAi6oiKeFBYlpMU1px1VSGYlX0IxldOMZ7ytMiA/IjhfIk6zK+
KnEfppmRHCtAHW4kS85p6HD+f66a0pnljC+/zQrGWQxq34xc9aqm/mpBca5dCwP63NfQTrv1mOGi
BZM1bcE+4WTJ5kKT5GlyytZbFiwVMDj3qxvrr611kkj2fKFtfNnh2lYOmjwJY/YP1/xr25jlTdCk
cQ3uNEWnLX5e5gg5FTgAAeLzf8OvgZcG/15lZj6WRQoPRdy10Iaa2IU5gvfLxdZx7JGZXVzwJX3T
oiNdcVp6VrkVj26uh8z9UszS2qHJTUrVOftD7s7vUz3axo4rWPTs7Sj361RPAySgjvVieuat7px6
RmvrZHTYNKzDRE2iOsohGfr8o1JyWnbu/L72UUPmajWjg7qvrGEJHXiaX8hDPNiKJl/In9Ku6dib
O2v7viESmGJjnpGNKIMqyYmvMqR5SWfrLyUDs88XVO1teZlsRKXp3JsBdrCZhuXWWp8dsgQUAc1H
AFsAfnRfQWL4Q/vH3D6Zn5Y2joUct1nXDNOmTPylKshTp5nzwjG8NnKdC2He7ZOlOs+30wCegm1W
cMyWuWNHt9rX2l4EVqqCl4R52l+JdAnM3H6jMwiMJN2MExs8ZGBvjVaFGFICsGXqa+zfzPvHNz3u
nMs2fLgIRtEXfXHQcokJxHEKonuJJDtxQ0ONO/kx2a0btBrtiTjOHqIIxwlBq4cyNR0YD53jMbmm
wdoor/267iIrX0m+pmhYo79tvZdnYQt5jgrtO0FXHL8WUPRiGJlYpk55gbVhHP/wEvx+whb0WngB
CCm2OS3/ssBOSbFoOlWW1+c96CUz3oApWF45kGMEj9zuMavN0b9NIpvMuOTuCA9SQNFQ2ee5Dz1+
aYnpK1F0sI5LlVz1XHrkjDTn25trDwdDSdY/PAK/nVFU2qzUW7SGSQLa9rmfX16U0XQKNPpZFk2Z
vV58VNIg2wOQw36pzenjaXEACTaOpT/iOhMeHQCAMRm6G3p8yo6JYB2oTq7dpfDFTkjHa/xexh/K
V27lb08qBz1WxE3y4DJG/eUy8XahP83x522xoUgJn8wM12TeY8BVJgUMIzbFr1mhfzA1Xp/iYovu
pDtx+6Hwv6R3c9T5NqsUeEWyGTTYTh6D5+Ued0dF4+rWjNNgw1pk0BwQvOqv2TAO3lh1JwtaJ16x
VXhyJs6koWN67C16WZC2i7ebJIlhclrBxohy57OqyDEZbRvXXMORZGv27JjLr8gdp/YYt3r5Mjf8
eREpAvGa5Hfg2bV95xQ0wCgf2Jjjia5ytEGcXaSnIsN7uh/dssJLai1twCmMI24iv64T+dIDh4lg
iVTbN+Y1pRJiKJNXOvZnt++PTSmio5OQ8O5kkvkyEpseT2XT6PVuEQSr4mCvedFLNQTgXofLtL63
edsx/cOSRc7Rw1rbR3zSsQbXICTx7qrrRXGn0EANUMHmxxa8cq7ZdPCmPlga2913fXwuAQsetJYy
p0nIrUvKRL2qZnXt8xHbZYs4uSVH8kmxIzsY+P6tvVQVA419e2SlHNRLBJUIlu0d9n+H433fh5Ix
HrGA76LT3rptN0O6ufvnxnUSQ9c/v2ydMUMaS/pmPKaSro+OokKzQ9JChqNlj1+6XinviO50D24l
pyOYkk+CWWl8MNcjWjAq5H2WA5Sf4G3tcCVh5TNc94DVGddlbtPmiW3TK2hhqfnXalm70M1jwRpZ
dAcxlwutCaicg1zSUG+noJJRdY4Xku5od5v+rRWma7CiBzNNP4dufUNEc39rLltT0gbpFmU9KMXB
SeY16DhM8tKlzTtcEa9a5OfE4/COXAVDcYoOXWlnbTlPQ/kymKt6n1KE1jKBPZMK7ZxgRto7szBP
9gCqXevmN6fvuqsgNRoSrXvCf2/cibUAhKd08P6n8rt1w3NmfX5Ot4FzET2R4BSdiP/2O6mS0AvN
rHAtmJNTpO+nfHTO1mAQNzKL16mnvZnqw4RkRfwzA5GRDqoqJUrVBdZy+1U/9j8mg+iiPxzVbxXf
z/sZuihHZ1ZpAUfguPHzYmbOZeFQMWmersHoVFYjOusgy47LaCo85cCpYl5gomuV8+1/XOBVqvnk
fHHN7rCoevFFM5/+ORJIs1UPZmm6p6XpvFEt+qfYWv5Wh6UkhHySh6ZhHVEhir7cnt341TA2ST/R
MOc5txy/sBfDG9QZpvxi54EblVR/M+RhRl3zroTckXibiirIQNM9tRJUzZDNxudaLm+Y3c0X1JHN
wYkwy1kbo7Nf1C+VC1vBXMRbDHTbggB6jqngd5ynlTdd4AknJC0oykhcigFCdGOvf+qc/6/9YlND
qfTCEI0iivv5FltTLBxwOuwXk9H4t/syKsmP/vYCkaB8zPJm+RrPkWeM2fIgkPlNi918sXo1UGNY
gyDx+eCdmAP2UhDxOo9A4/Nbk/oPW/J2Kf9+GrZzKYKGWxHAqcL6pXCLhVLGQ+1wVqigJENiLcK6
nR/qDjooNJ/XuR3dPT+O4us67n/T6X3S5sbDbedQmDqascZcdK2yQFmihUgVkhKzWrzn1WydBXSR
JV8fsibKDoUU9TUT4KKLzq7/8Fj/Ngq9/SCocynPCVflyPrzPe/J+6q7toD0tRW7RNVoQZ+lf+mr
+naT/6lG5U2j3t2LohLX2ga8qyYtifEafQPLX7NWeUtsBQmZy+jiv+/ybw0ELo6r4labNv+Q/vfz
xVlEGCvJaHKXt75oHI0hOcDWGasfXga9fpRtJ++TyQjI3khDR1Ne3O29LI2+8dyydI9QML7BQHhx
Zqztt2JTm6PVs7febzNj23Nlcq1W27jMCe3JdSMExB0MX3exr72zjfsY+rbbsVRqtFLiWPGxKddE
XptYlGKwRGVrPUs6nLtlwzQOCAda4iseJytSwhj+15Uzj0t3Ee2RMad/qL23/ubvT6IuOOkhjGQQ
Tzn68z2q80LmnbqdWBfDCqyImnjAcH9scbMmnhzYYhXS4S6t7VT/fKlq61ntaofdoHJOOUBJHiwz
vP1bvH3r9qspzj71NcpOa97ewecbn0dVNmcjWscTswdVy+RjatV3BtX/2RyG/mGQzTvcheV0+9ZN
yqyM1tdRJ10CVaKKcAHawkAf5GHcVJaJUcyhsbTAD2eB1HWXKwttq9viPdDv3j7cTiGMAWlBF97+
VbMikqDGyAp7FZFEbKlPnCNyfxD9eO5zZB5ZO5F4ozN9K6XPQ1Xs64WIgsmY4z3Hy+wuxasEZ5kh
jYGQ5+AQ6nCuIfDJqYnoCw93ThVbLyuFo9Y6EG9v6ly9syOGbM1yJvZ7OTtMdv/fhTqRc44NsLKu
IcNpptlBmEy1V1JTHKvBDoVGNMQ/n8VEmj1SxWU6NQaVXjfCzc1U89TmWqiQJXKnCDDAUpYoDPMK
+F+p6A/j3BDcotk9IQik6pLr98LsbcH02uOfltF0aOauf0q0jJC7tXlcY6W+msXyETN1eulNdw4w
kmmHSavJWqjtOFRNG/+MvnwdtZV0gNtjkhsaOBxIiPtETvKYGwg+DRv1tIrzX+aa+oRW+FNBlO4D
HkQeXr709KU93KQd/f0e3s2YQ/8w++dWKc1ntzXfGNHjvVnSN0E0nyeaEnhaD+8wRu36OmKpnmTy
tGBwvuYyUp9mJ6ILPkrSmKbn1FCTZ2Vd56fS9myjP48uGpm+a+trm8XphWGqHSi9ob/baFTpvz7Z
a8+el09mEKdJFrhujKqnjbzCcONrRCNyn5VlGyAfgp8ysXKpeKID255VD/t08khiTZDMCzpbZa0c
CjpWgc6qZDDPuctA3hqZSapeZwGYVMe4uo8hyBfF5JI6Lw3ERmn13g/ubky1XSYmed9boL1uS87W
+/PRpWrn25d2UsLbyzEsowjxiyY+0cJh18UlKYSvfW+oFxsaddAlAi71Vq3BAHo0VUBFVT5Gftxy
lJ1165wubRrY+vTmVM0XKNln1V16bJek/GzvV06quaWpdMtarSNHvaj3GhJuZRcNr5Qj836KML3L
gcXbSBBIGto0X1Sk06zHflZI5w2EUbyfGJoFtybk7U91bi9ETPSr3+tjeswFMaQEmiiQ+jhMjxac
w6yft1wHlDIkLgJHyFExVERSpYRr2vbUnID12Q/Q6jh+MmLxY7s2OCMBMFojOJFxUmbfKKMO1rx+
jJsPw9V8xwTQnli1dViUlsyMAj+kvgEASy2FzJvGgHdAnARGwnCvMhRwiDjPYnIj7pQapGi6/Wqy
UNZMZNIRHiW23KzavhrK0ITj9sIngOnuYsmB1MmVy0TEGU28pPaZJ4L8TeZrCYN4azoyiLGu41Z4
N4wM/6kv1IaKNXJtP43TH9jlUm+YHaJ2BFlhx7iq1ruS5/yujrvlVNJ8IHAscXx1pT2Ihw43HJwS
qxuPSUaiwm054FT3YbHwUkyV4N+gvJzcKB4RpsjxhXTaFCwM8+AlvV+7YrMj61/tacuAW1mrIZns
VVyy5BG4zZdlui51VtwlnOauLekZeVvfKfDk0sK56/uCHuzSPc5TTFz5Ji66lTxV5oz+rK/dFm9X
vDFTiE+yNKPHWTVhaJYV28vsQL3rJ3Nf5GHjjuu3yEEgPaez8aQkWUhGYurDV5e0WhoD6Q0trDly
2kPDaTqwkvGFJgQntDU6374UsiA2q8+70HDScT82+eKXfcmA1l3KUEMREsYMxGlhJtb8UoNL3iPc
dDw3/1oklfqdacN3w45Gss5cUuTabV7TuySSJ+R2bqvHXET1NV86AJG37pzKcheuA0iXVX/A6wK9
YHv/Ghuuu7MpWP45fK7s95Ce0Viv0nqeVGreukwPt8VFlhv63caT01ktx9a5Ai3HuPNAaI3uKYoS
HyqBiQhRxzYJDKZ0TY4oB2LAq35ZFcVx1kv5PuTHDeaUyS79dJg0ep2sHlD7Rw8mhEJUge5ylsIC
6AHH2q8UxT610xIOqNytrQZX3FEJ6jW2kD7F8Gvq6LvSvN56D3WqjsHcpszkb+rI0ajCm2QeC7xF
Vg65g4Wd+YNVtr4eg1EvNP7uWzG2FuSDrKnYTxZhDZThmJK22xKNWnDTGSJs7wKh6C+3W1QQE5Sn
nbaPAQ9d19UOFt1SzrfnJ7WikUE1uXiNJfzUeZlXDr9W1T7p8WI+94aybzS8/bxn+rQpZ9whPjIc
PGR1AuOEIBLv9udIJwpSkLJrLT67AahRLgqx3076Mq6Y42JmhcSfQG0nJGlnAfKBrRwbe2Bd6COi
9VIUcg/8ivTPOD3NNtZuYfF8kKrKkaA5iT6HVhaDSAKMn3YDFGaY+UW7o3WJvJOI3+Okw6Q1jqiQ
+/badC8oQuE9EYo+05ck7tbS/Db5Bidp54wvyfx3ghk3rPkTeRlgUreeh4oZ5fDWYGA4/9161Csy
vXCbqDuHflBDdtdQzSrng054qbr2O2P+OjolDOU2/sbmCGp7AXbrFtaLJcYa3W/aBIrQLnGxsBFl
ANl1M/6UbfYld9a/cvrdUxUHTeuEWsRRIxYLVQa5yZE3S5LbhRa0ue74K82kh2WWd92skgiPkzzk
UNxv5JvmOLmRHZYNe7hlV5nvuKpyAlI8gVlckZ+xzx/nntZZRUoldPu7Fkt62C1dRfzSEprE+YKJ
zbrd7KDTAqZak3xXzED5Vvov+LYKc73nTP1QEHdR2PHyXkWLHs60A5WooP/K+QCPeyqXt1lLLmbC
Ib+hU8T1ZBbCn7K6LAh48w1LKHKYswg+oJvMmfoGl+1VkdpbX4AGMyxyBzZAn7XHWQESJ11mVDhs
g3zqMELYoO5mqJhg061zhmcGjzdJIAaBCT0qJASscy73mrZgG0ek2pnWQ1LC6JOjtsl7ro60f5jW
CCOzOfK9H2qLUB32npZ1x0Z0+NWX1xIKsLek6UNszo+uWOBzmUg4oEkwEFi+tStsH6CwYyA6pv92
0p4Ul0ATBKAb/kRfK2KYWvUl7/Vyj62p2cV1X97rkz6RGOvCH+rNam+lWN1ctj6F4pIiJ6Df84yb
+6XO7Nfbg4Izj7bkBv9MezXyWL/AnaDM2zdJtAciWxySONTq7EFx6gMubJBO0ZlkWdecXtzZfuzi
T3OAqUBsDXvpfZSKe9H2Ho0qkoHo7BoCTYOCo0aUezwXKgp0RBVoLFYh53s+diPT1KDMTXsPaZho
6orbootvCBtoWyYj8c2d+5mn6yf9yGu9DE+TKl5tkeFq6mhjaIS8RsORPpp2nVK1Pst5OWQFeFmJ
+8bcUVd+mL3b7+Z6IcMKw/yjAsQ4bDUEnGNGOI3W1TIchQbmuOvSdyVXfctsXMjzZJWqOirPe9e6
N+oflb2BPj+t3Dylg8L4K/k6twU1hjCuLvRBe2h8To5oGMeD0X5fGphByyOyGJNgs85dwBeO6HJ/
9DTUXAZvRahX1RkaAGijIn+CrzfunJ64AWkw4GHLGwaI/hG48lI09tEk0WJdW6JrMwUfv0MiewIj
iDFT4hZkW5s9Zretkipm8oTKdQ++5pvLnN1BV66Pb/GrjBCYEQV+VEp6//RoI5uQDFhGGjw38q69
KGOB4FzO67kz3I8+L3Hja0vgKuX8WjJPBpDmath4yumLiGiWT/GCIIUtXWnH/kFP5EvW5P2XfLRR
sSgobK1ClqeqY+iAAeWCqjv3htYk9plY+4Bi9nGWeNRKt0fqYr+ZNtEJg7EvGyMc8KVEBDmP8Ory
uAMMDiz1o1Urz6Qg1+HNd1G/G2fLn1xWyBFid9DuS+V5Y37qMEsJWJmyd9Qr0tN64foI/rMgi6d7
eIIX6bAxgc6Atln3R3LxVI+YQQ9/ClgZbiI7BCzHVDlmTCaPkYR8BuQg4/1xTio5OvsIyC0xz+RY
9Ye5W8loIwmIfmd5Urh5hMC/AWq+cxNyEkaz+LZMsBEKAKACfXw/kclhH6I6BdBaHWhmBBUtN4Po
U8YT2Pw4EPXf6AUFJqGT8Gc8eyTcA/AZB7/A0V+05os6lV+T7BWHafGUgo0lhegyqlj1bPveSY1v
o4XfqR0On1mleGZa/QU1NSBrNQvLtTMeU20JJUTCV1edJGnAlq+5f+UlZklnIRcAPPUWtgMC3uQg
QMb10p3GRj0reryGrZp9bwdK7pVcOJNAwTa6DgkZNESbSGZNsBzh8WXdMw+MBZWHhF68E4sVzIiI
oOaRc01dl51iBzCokVaXguQySiajewSbc1AHoi3LmGIxsVQ76KEpIjDSGpab2gZOgiZb0Gvvx9S5
mFBVydPoNUYsBKa5A4xKq9sAqGVLGpTI6fGXj0VWfvZNLgLy52Fc67XyqNfdBRUrCR0+iG27Hbci
EPXpTT38lI0O54LqJRtI/bCv9PdWcmSLnjW6TjA0gFjK64BHwOt5BhXWuCamd73Gnppt/Hh3n2sn
Bwep7cxe5RZBlvUKZ+gJxD/Z1vu4ZtEmsqHza33IaOtXY0AmBR8N23qpgPbMBGKWivMvT62PUySb
u32yyie4S6+uXTziwqTjTxs2KDRdHlzcDggXRX5GfbCXTIa+agzVfe7sZv6D7rZ9v9p+cps4vpRO
b05tI+N0eavmsTsqUfwd4ARDh5lYsbiPhwAl2jU2Wa7ZgJ66BCB7/q7+GKcfmvOYsrbH82eR0aRe
sv1gEm41cUaPmAK4/LlXlTHzy5KzuibOvi3fyuHvGoI0rqWI19OE3kkFvdNJ8oJEyBmQ3nZlZ2f4
peS8uCCW4c0Gua7WftKDeLWjLqPxPRB9W+Rvdm0Keu2sCddCJQ6rGBmEzY7cr4v910SIaWnRE8ha
xt2dN6nXNbpmrnXWN4dpLaEa0xLSq8No1QV0df3RnBOERE0cjAwANSXcLsuZ9fdkoe31TgA6vp22
mb2U1tojR4GwogF6VhdO/ROKo6DUJRoKShliGZX9OM/frC7/VJ2RwqKHOyw4QjqS2A8sAMJueR1b
fvQ7cjW3CECjU/dwdnbEbe2oYTmvQh4hBGd+XKCK9wnL3vja289t9pZV37LyQ08MmxOBSP1yngBA
Kclbu/YmkL2YDA847O/jlF2rpgqHPprvWisTzzmpzyrvvNpz+mLPh/7oiKuTWQPlZsPB2VHFOxyR
B0O5SFGcq3XG0hR/7SR9TVA6r+nG2TeIC7Em26u3UIQc0UtSGcRj2SU2qXU9SMkGsVnU1bQ8LoUn
yt4OEG/spsUrMB7Gno5jRV38WTnlnFBA/08eYdgx5F4y0Gnq6eeUbYjrQA0DfLTFthE/tttIlcN9
Im00PokWCMAohY0WrGJe6Yqq8eF0da8okGpKtsH+plh/N7yVP5xaf6EqpDIW7yMhE0aJQI+ic8/G
OWEXW04WGtsMn1hJ74IrGL/baWCVflRhDD3N+oNVQvA72tpzT3aCrj2rxY9Y4eiPP5+jC92IbUJ8
JtCD1ZUgZn9qQm2+y7qPKXoYddoq7FyClEkRKtEJk+cyvOr1S1x6afs2lUDjgmX208mzY09j34jV
Q0E4kEIFVo3EPsq/dRIHxpqtuvtuQ7Ac2Xm0+8X5WGgqVuZfgujWIZjN0Ml9vT9O9nmIP+LzFlnL
BA+jlRWyDcq3CF+N4/EG2t07jQkgcWl9bmqMY88gclWSJ7ndrqbcrxYkUbX3XZfFX9VBCc0Gkn1i
3ss4f8nreA0Gdkg/Xgh8dirnozHna5U2hq/ZpUX2SCzBYu6NoQxzu+fzqqm4KjA+scbiKB+zTtPC
xQLEnbuGV2eleCNN4lsFECkkTaPz1rgkjEgGkavU34t+u39FmVIj5cc+KdwjZx1MiYsx3c9UKuGW
a1EoPqZC8oOw0s6O+yBpRVng/HihyMmtgGvRnVzFJ2PJLOibHo5GZwTJBOG9BCdxmkc4bPqcGPfr
LFGpE3g5DcNzFxnYOFPXvrrY/8JR4RISFhwQgVH9FBlgBgwjLfZz45zBoLR7ZWmu+qAdVcExuYAx
z9S3x/ZdDRFYbWbg9eivtmB3Io+CGB/UOQZ9H+CX4xBAL/e6WiMXa6FWeGnQNkZwonoqT/q/9IX3
BdVOV3q2fizHa1SC5oDhPNSDL0Z1x28HI0WuktEc6iwK2qQ4c1gpWF5k9ohxYt4lbaceeiSVjGsf
6vkA+GjnzpcMad2TihJgZU2QoQ1Yl0ecfa8DnADst15DwfvSg29eobI6OyfDTYqqCD03HtP20qn0
+CAk+HAQZaAOBQV7Q/k+Fw6BYQaqsbwZqAaqwGrNfZS1Pp89Qeb5tXPlsdJX3FQIMVtaD6QetHpV
0yRg/wKJLMZARzqH195rZHWaRvOa2vNhEs91FIXJYIQLMST5VsZmiTewa2/3mXmED5PaM0eeP9pT
aAFIl+QzcRsPbege/wa94BhvUuTbaPlLpHdknJCbK6vXctqZ4kkTQEtpCKpu4Y+6RjSHE/RRScFf
haKbyI+jSiCbvRl4PolwqxQGjpnYgyrbxcDjakrJafDI89lJZpFz9UjP1hdpc5kJyUmoAntv6UDb
Ngag9daPJ/Ch2EjL9sp/0vJrujzXAgkhUTxatQIhVOlIPJcIaEvJsRKdG6OmAZ/rFqpCLEJuG3tn
anaKDhxkACTGazbVZSCS9MKhgeYhFi2NXsMhkl+tjD2a4gifHG+pDB0QbOb0xtmdncgImyy/lMP9
PBTxKU+r7rHcvsjKfu+jM9pEEeSIDpKORu1QDSSqK73XODFd0r9odbiQ/ki6V5gzTwcyUtar4mYa
Vdqyp+FGXv0UnVQzP0tivJSKhMAtgcIuoTFQtPMTFZiVi4zkEGhbs67SeIh5CO2jK6dDRSixZSqe
IPixdL/JKliZBK1jjK+LFi4J3STNc0p2SOZkkkH+j27rwRZVk8Rf9PSFqAy/S4w9puhdWSElrUqv
poSDGrnryVpUgYDki+q7lk4AASGs/T35YLJ6AprrU7nvK3v2Sutl89hnak0PGUMoSfSqZe5k+cmi
lFoPPAeE38VGEkzz4pspGXeqYl4qvcPwlazw78vumnCR122rLzk+B0TP/q1MfEfhxdnrM7l8SGkV
v4WDuFussgdkPKA7awrWTv6tGFaNKcPoyDtkVEAk6aSRGdAa/HVTv7csl7GAvVPHL7nO8DTTmsqT
5iCOcdcd0VB21zLHWUDAJpxJelbhbOtXa4nj70ynHuCcc4AtljPxS2a0a2fyleq67Q9LxWc7jPZz
Wud3vPXgtEM9hVDUDfvIqe5GXb1UXXJy6J0NkhxtWpQz0kYmPnScx/wl6ihmaqLMvbIVVFJ2Txwe
SoR72cpXa2IKI2R3nltjuRuW4cPWau1ldF/gEUW7Tn3u3s2hulfy/tytxp0d9+dI+Ta5SaDrZYhw
LmSae1aGaKcmf+sp1R7GuLV2fB2aSKW6ex0lYTVpuMatOwRcF7r9rDfPXWb51TB6HecyelRMcO6X
9ltMwKomnsjvPLYVJ/vpEVM3R3eW1Dk6UcX4M09AND7Si6E2OJaKX04e1pKGXjhmpr9U8ksmwkJ2
I3EewxwO6yp2Q3xAU5Peyyh6awdU7DrFjO/O0t21gLEgTxWn1mg+SIIh1HYkStguESQKCUWZE8Jj
OtSf5aCQe1rE9b01Ej5X2m19nxkl+HdDy73b95qa+Bx+IzG/c3UEnGCAy4fL2jAjixmfnud+6FSO
dPLBXYhqwj3ZPUgi0XYdGAm2NqJUiGNAbeo2T4SMDwe8XxwFvjmt40AZlZrvJvw+RUrr0Gbd14SB
wf3IcOFN1A/EOViv/KXlWTbFAwkCCRwKmd679qoCMwZkX0fGlWcYCMd6Vzlr4wEVqh6GGsJCsZBP
YIji1VlcjkL5a0yr4bwOFYlx0xz7Y0kenBQ2YUSrFpiI0j8Abr7GySFNrGOciC8jLftrZMiatg6y
2YistrAWZ8dMCKcSUnkioLAKtBhvlOPiAUhctFeMca1z5RQ/Jidfzo2w5/PtVyhAtXBQlQfrQUux
VXbs/YTJkTQywicvLIsCCRvzYPsFGS90Tk2D9uX9oGbN1aD93TDaO1d2s3ILBCG+V5NuWRsid1Or
gKquzeu/iHjiCJ6aFHrbFySFYaQN487IdM5q+f+xdV67jcNsGr4iAerl1L3b6eVESGYS9UpKlHT1
+8j/Lmax2IMxYqdMYlskv7fm5SnWu/IEBMtA7lqbsVLt2qDYAPWymy0jHLIPuqfdpJUbb7jlu32n
7Wp4s8dOa7VVmLnJ2p4onCzjAutDFyQ4qlMK9QhezYveoj8AjDwqSNkh7khsbfcU1+SyaRJHNTwL
c++QFUsv6BYYNjh4lSBVBIKSLYmiTaybWsmdPtS3dOOAqcYxYtvGnN697kLFDn9x+6yYU89D5uyt
qJuudVNWpykLyGMwhjNStG6pkrfaKB7cLkF8FON1FxbjaOPT4WfTbbHkeqbnpUPlXc81Lp1LpEkD
aJJQksbzlB3Yairy0iCE7MTP3qa8ufWSPNQPJeVPXE/ZJU6jYNWQpX3Ou5hSadCokz9DO4Nrv7ps
xytgmnNkeEdXjV8J8BCnxkpukFxnB9ds/iImJ9heo/HbTwYAP9phGplSIWJaoB9WKCm3q8iUijci
yd11IsdflRIi34/5sdJcn9OpWWEXIHNfS8LicP/o342VeC1LR9ptqJU5JCSiX4ESe6clkbvfOEZa
XpD7JhZOGS944DpIl8wE4arzhm9Tz5AdZjZNcH1pcKV2jA+TnW81Wg/fIpPJXZM7pw2mnd9CGIHQ
XWODuUcY+C8G9Jp433cq1tzX3N8xIIpnI9RfwYooEukHi9c5MC59Z25znfStKbTTG+1r8lJ7PP+w
BLex/Y5in4UP09MuGkn4zTHjeo4PoZLr9eH+kWukGBanIFzcBSONa6WrYqjzlWarfFkStZErK9iJ
0fBflD6I5Z4gqg1Kji3GwzVGCbsmOcJ0F6Q6LLvxs8r3KiXX67XWHA5PJOvna9RMKwFk5LLZpwNJ
ZrLZTFwZG5Gn3UM1JBZ7thfv2Rqj9xouwPaH9pP1cNycDRpI9l4e76dA1g9e9g6BsbRC69kzKC23
2sY9g01OBCciQjXlye17LFUuZfO9HeTMb53cZHMbKCqjaFGLYCLrwq+3blAekaL0BzwlP56K1JLt
Betpo7Ga8Hz6lUboaUONg59lr0Yr7CMNNRevTooHut9y/maGaxcS/g0EGYF7/RoAKRxnKyN614Wv
XAQWj0UeFM9F21ULsNVgmxvtXKTrflPnCp+UF0wblEgk3mbqneQ4FL61QYVXraPpivRuhvhelGF8
RjvDTDzAVH1J+j9m3p6i6n6sp1dS1zeqCJZhYjwUetxdoliaxGDBs8Vl0L4mRv1IYM6DaQ/5apBi
2uUI9GhaRIYz1AwhuaAk0UrcBmDGG58CZZiX+dyZRFTIac6NuPf8g6V124U9KGRAAmFcxUwV487n
JLHpcxxOYHE6fc9V45G0DuqxpqiiXSKcJQv9/iD/u7MPeusqhbOr2/zP2MeXHLLPbC3wovmb7zdC
RyFBNDVHIRvZiDz1f8q2eC0lFy3o0LIJ19gn3+1KfNYeTbBF+kynzyK0KPDtkBasbQ5avYfLYKLs
srMoL6w7LaQbivA+vW/exsh/GXKSjBzV5Bt2caJ5KT9YmciaMOktcjOkxzGGuFsDUOoLUqBbOt+G
S1w0apnm0c+YhysRsY/X4ZPJaRBj4rbtmmjbu1cFq8a3MtZLMz4MafSjNe3Owg1iYrVfRGk192rP
BuF628H9m5RcO2RTTBrgn1sSDJaHE/m+GYU89Qh4Fxt6iHTCUiu7Dmgo64CPHA+KLzjX3aQ2gmJ0
NK1/UIVdi9bQXywOHLXAkhBW7UPCebx1EAu0+rbWsIO7ddwvvCHDoDH8sd15ntJBoRtnHfo5IiNi
QGwqRHA4a2vm/mVYVujT527PFmExY3iVVQ8Y45wl01O10MB58wA1Qu2lp6FEbJeqDZl0Ya296pWA
4Sp6wVGxKqjUgoi3a0CSFJvhyrBBOKrCeLXSoqYRMz6MlrdRPZRRXlwK3GJ1mZjPbDmQsl0IK5m0
J9dB3NKnND8HonyHJzPgxqH7UHdhsqT/0CHFhufZ22V+H17rvvsYmMJp2vgtysJ+CPRpPfRWt2oH
JKneuhkLbdNqkf3aNi1kNKyJxss4wb0z4lSmTglGt4iM93DU2ZL+2PADrkVQttihvFwLy16YY71y
7ZtHNjSzbJyfdeTPgBsR7nkPIjwVtLrSWZhpuC1NJz44kBctLYgUE6AgyLVX7JjFUeppdJlbIIAf
EzUrEeRnV3wnw0TkJNenG8bH9OomiMN9I3RvLATXIPfzl6jsD6miX9UsE8Z6mJ+DnXrVNmi00zgR
7Y11eQJxnHDeCZMpgvC5fUF61AKfbvSGYzNgqZqcfdMyPFcOeqy2JjRbaan2DGF2A7L2+p9STKRa
20sQR74x3ozQmzagTkhtZWpxXei3onksXcTS9TcFryutsDYRNaKWyScouuhf3VCu9OSPx5MRZ84i
1R9HJ8CGeJ8EiX1HcvEpIkD8BHd9iAd0gKvIaRrsIaYyZHAOu8DCtNH7PcY1RcWtxsG41pKZbmSl
IsK2LKmR1PaVI9ZmdiOubNXxPuwocAVD8LiQ3PzNYKiU7rppL4FBsV31JXxr1/vuspyIhUKhk9t7
Ky/zRdLr3q1Nh+BcbD2bTSeg0/Or5T3lR8NjMsTFGdEXApAqkKvMteKvKPT3vesHLyR9dBRiGhyD
pLcqqpiAbL9bSBu9ROxk2NxQMcQ2tatgqETFFL2+zEB0ogyi8xZmb/5W9Y9as/WjQxg4q9Lhje5e
YQ768bXNvWc7pYOwLTC/No7+m7HoplZuLxq1ap3oA4Hfvol+yW9EzNAtmxTA2PjmDavRTA9TXSUL
VcDQgfX2CUElbJpFG26qsLZXZjAYS6gzSYo6DpIqkt5WFoO2nNxGPGrhc14KSssBfc+arGFV03RD
a7YBueV74abo9CepJy+9VeZAZNh1+qkX3/Zkr2isgW0YFkl9i1AhLIgGSOkwM4h0IoAYyCgZPkjE
/4kRH99q2YRXM4PCuj+exDgTFNz1psmfNNWc+5kIJROYCFxdfUg0M9u0mTvG5rtc/AdUo92z0bsW
WTgj5ur58dFFRdIJFnyjDk4jaeC3IuwxJftQEmFAoK6WWfRxDw+z3blPAsyLBAE9OArrTqel/ScU
h1im3QgO3F5aivOioYbSf2VOXrTsb0DzNnpRCfNSDeT2ewjE3XyTkYuD2scVC8ci6IA8MJ1kJaJU
ln70PNKqC0QcjK/++OKl4XKiEjnmX2swBfL2QVsfcZm56ChsW1/xkixL/eR4ZwOiuKbwxVBwNOkb
4oOl7hfrJlCc9RkOarV2Kk6GFYJC5FnBqYWR06CLDUaQXgJN4L0pFVmmwWpohw3lPhuLJiIwOOfv
bJe1O3gzCdI4F1fWADCQZBGgkDbX9VW3Kvq1rAEH3OeMwHe+WkcIUQ3oaIVKDyCJxKMl/crL5Gd0
6eamVKGaYRkareI83zSJvpqca1xGy2bi6tA60J+z9L4Raq2aMTrQT7zy+KJjyxGjpctKvrNKpsYF
bn8htFcH3IsiBY4LdFnxhLawDV37hF+J35w+AGkCW/9WXCVp8y6rry7QIKko0FAnQ6ToMP0F3YYI
lDajTa8Nuwxta6wwxaK2EMaaPo2h/9kCKUlcGFxOIqwXw4QAVW4t5nbUrrzj0lXHIj/zjWwTKwdi
jol0JSxy69QzCpYS/j4THQg8gnTjQcMGL+UHyC6UdQXYtudCWGYNiDq9pTMQazfJanAeCU9ddPab
45IZudc83qdZsQsidCXRk+c+R1m/UDqISPPEM7lo+FlG3RJBXC8n3GCRz7ueVVMPiaizP9Gb8xJ2
+BlqgvLWlb+aidMxO/S8t43uYFQWfbmkVjUEV+qPtrWZA0p7/sgsDWBGaZvnKOdmv6GkqVpTxAiB
pNB16QV/Y/50bQByma8niDr15dqfVvQnb9cDSa7DSyehWbWLn+8tFJ7ifkz49Zit+TmCLgjfQpLa
3lDM0zr+1ZQHx883BoojDqMLTSfUigN163+nRDkMZPZl9d9W5PiP53bXcqUZP6Q5oJmhxyp+6bUA
K5C7wFuID43WAaQ+nD0WpKQsREzPL2x3GXyH7rvv08rG/2LPRWNiPVli4+a84xOFkuynNX6zAQrD
oag8rziJm2sd3IdDzjYNbYroUWF0xN9Cclra0uN/4JcktnYxV1cTq44vquSgEa8C/3F0FWgmBB6V
GbJRKSA8hAqtG94mK1M6SPy42DhlcKFIS1B1hZ6kw+6z8ei9+wjrV1haCzH8I3EnKLObnmHI/DGn
YD9BuzzjMlDPU9Kthkbt0cEP1BSa1roAZdgaGJbfwsH4DHkb3pLObp99y1lTHfhNRlJ005qwP7QD
5GJHO25r2zvqGLU9i/FFxkH2qGeZDV0rjjr9T49pU+gPQbBC1Ez7nEsmEEw/wk1qVmvwAs/bKrKP
HhETJo8IFvdmFKHry0uKxOwpfqwnU79oerw1CKd+vN/0nMBcCYcRZUI/uyKpj6ar4TE1huDZaCe2
KjblHw7AnDHd8DtXGAq59jiF0ty5MwB+ds5g+rfYN+ltTaT6FhFf0bs469SurSrj4JTWL4WOzYvX
USvdxQ5uAdxMZx2z+sqEO2kx1r00yYAPcAz/Sje9qo43Kiw9nVhKd8//bmo9RGYcb8jZa/7z8P2R
f19gz14oAoKG5b9PsLejdgEYBxG27LOab6Yh30Wqng73h1LRJbxz5k8MZQKua2bv9y/rsCOB6f8J
VVtBZEb62fIcNbIS+e/D2JS7RFHydP9EMzX6uUrK7yYOmyWROwXSN8xwKHnfK9q5t67ttRvDibX3
ukueRW39SYYoOxoOWFfgh4BOhkLa1Lr0r7rKWVVe5i0d+Js5qK3+mBZpwWVm6gmLthTNYYz7X36F
D6fRvDfKO4afog5/InqOyTxK7F1+1Uaaz41S/NqekB+SukfEDmSNkZTyYbL7q7Z9tDv7uxrrcD2M
qtkMvsbTO4Kzm81DQSuRspHWgqeJQ6oBUmDxrK+ZC+zpasaW4kBOTqFhfwlXkNtmaIs+BnGm8pOM
arz8WySB6t0M1Mopq4OoUFekPXXKNS1eqMqpFNQmeJzOfNSDrPlKdXsd6zEnxEFY54w+vKOZGTda
kEe45sABSpW7uBI/g+j6R4IMraUgaGcXiXQ6oYiYTnEEor4QQx/tcPOZ6lEryIPVfXQAJQ2hUeNW
B5WZIGc0YNWHHrfIlrT+naFZy7arM/jhZkvrL/MVX5lO3hoLT7wbFGbGOfWC9A3Nurjeui0IdqON
3LHOdtdrO6MO7a2shX++32CZAtEwacVVSHbvcND9RgsT0Bl/OoGVYqUKHcGaS6nrLpQkjZszbISn
S/qLid7IRZbrDvp/kKX7Nzs5KAgBYacpyFmr7z8rz/mPes+oIX74uiqekH1S5Erlo+YCItjeBmmY
z6qRDISkwDZkZ68RxQ1VMW+2iuLnKNOONl1ED55hI2VjvPVkf6vwSaxEIY013E5FiTyaBcP/O7Q8
d2YfGks7Tvej7H9LF2K8lR5W7+QhSyl2JyJJrpOBhDZfmzf7qfyN5nv3hyL5GMgtmKH1aFLb/Oym
9U8FlXwSiqJgVTTDDmNMssI7Vu7yJLae25yK7kCmOFfmu26Gxrb1oHjvdxPel9eRium6djAO1URI
xyCqT367iVufPV61RBvimjUdwH8/mYqP0WjICaVu+2D48ugI0V5TQuKXOqV5WolKcWTelF6B8jAh
Y6YYvbeomDSMKYu8B7weO4HObKBOO+LRftK9s9WbEmrRJuq8TJP1aCr7MTZ6f0ncChtwUCGW8FX/
LlIbYKjrpi+3QmRclooNKfpJfXeF5xHAqcqts2djlecohRuqdWW/93vzIuZ7989iyUMY0Xe88wJV
onMmX2H1v77v/uH9m3lj3+xGlfv7Q/9u7j9L8yztgJB58/9+a28ExToSdb389x/fv7A1x2sd5fG2
ktHW9+zPKkOZi6U99tZKEyAzkFGkaFBRwpMHca+a6yzxuk7CvrSsXYf7vcqjGr4PTW0HB2EcU6d+
iOilutnlKfEm56EKjXzn1MACOOatR7fzoeabMd110nksSQ387AOKIhpWskVrxZxkq6l46A01295/
pjwILnETSGRcXP4kQf5lkhQHIwdRciYpiHXOCIYKPoWtjYeuO9M1H5MGZblQ+ig0WOjR4Db5n9bm
UO/o5tYzp0s3pxIbEuCtNoS2CbKuxfcCamGa9sqYQQ1ATkV3ho3wKZKoSDNraenhH5dCZ1QBsjmJ
JikWwVT36xar3qHTQF+csYnokEJK7HeDu6Ca6h0tpbaJY++ERvcPqSzhFouIj3tOvpghxlqrd6Jl
wMnQCrsVIixz7xtSHpO4rXdm25zDrG2vyZzGqk/ttKhaIqLGFoh/GJzrYFf1uTLbXYgsbBvVqMIS
upTJ/kK1U1fvkiV64wUEj3n1doI5/fAtdIxWlsZ78vPDuu1POA3sky3KbImsClWJPbDZJOIStUXA
WSK9pRVXc9cjz68rej0nJ2o57DjFOaTCpqrCBNHirEhQMl3FgoJZz0PbygamIf2JB9Yb4sQSn7lO
SA6/rf/HGtCHOC7gN7T2ASFVkEN3GMJDA58Ex3xCNFoOGqqO6nt0tQZQUlPrUIlqV+bevu8ZMsq8
QZQaPTUoIxbsUr9maT0j9C035cB5HpnYosT/ERdEDXrE46VYw3eN0xgH0fIDzbA/xZ2eXxxcCY3k
xcLdz/HYSrb0wYm9IHewz6Wx6qyU1DNsJGwz+ngSJTtjqoWEWs133SEEBpg/kp7kwP/vPlZd+hWf
zCKdVrFO46lu9y8qQI7ESUtsxIRWR+vTr0aa05JVul3YpGGvUpMK3QKp4JDX2rkesUu2StlXs7PX
gSeAD3HnDaNbPgyM2BdDQBzVD30QD1cLeAo4VDvSyNgsOLSZPbZ9UHfW+edSdDGyIKxWaZyps5FN
34PU+y1F21B1boszkEP0gpzhHCnfsMk1J7vpWvtVQ+bvbeMXSXRzyupAnk0chJ1PTUQTZt2pALig
yrPDKls+m7bDEzNAeYkc24HqMobaqrtSDLa1RaETPKi/N/N+6VnxBZP5gpiQz7Bm/xo0dAeqt6tj
yUxM+Q4IRXLN7fhJ74N8p5IIbrZMd4PbLAyCbK4kIGsef08LMcCvy2BtO3hWXPVkR2vTjarHOjRJ
XuiwrqFS3OVzUFw7QMFZLFabTA9vkU3WEt2LjMw+ppdGCGolG288pS47/gJKZJf0QrsEU7LrhYXY
OJSvCafRxRigOnDZ4hYR0zTZLfNO0B79gRmizZ1d4fQgSqop1siXNcZVJVtx/GgI/Fg2GtdxWlOG
l4UEzrcG4Kw7YHoasKO0oOie9H7dsNDPyOMr2Hcj637g0AuYItpftXUZmeCAkyYxMth/C5XmB9iT
DdXu6MXQ/lQdQi7q2BNyAkSyMqOqWUqmIT/scMGFxH8jtUJEApaadKdydB/DxvIXFFNjdGUgQFMW
L50eX85QkoJBFLexmVAed41hboeeyE2UVsG6NDL0RkwlEeCMbpA5F8z5hk3jMDdPyQbPBqU1ZbRH
4HPOPRKa8qKjudwixToRNIY0QffWK7U2Glbx2HsqyO0fQpZ1nI97+TX0o36mdPORE2/5lqOhWVSF
aC73u6Xx7lV+P8eWG4xO1jqnsqQYAvkQJ6NzzlxEWpP13NMz/apaF+QlqbRtUJoHWDbQOJyZq4Rq
CBOn5FIE0QcCIrzV/vhupQHYq2F4K7PnFddjtTG9F7+enEXc5mdCB7mgzYEo8tbGWAKWIRHJ1Yo3
s55Stsgx+FREJP5L4iNnDheIPhHu0o8z9pGiuBVORZn44L+WigEbotVeK6CCIo6XEjiNLgZ/7zAL
rkw5ACMSwoKhB+dl7D5nkVcAOqjvMSpfnK6miKT86tMWOh1wdoGGcJknrUC2TQCznkW8d+Lwr1WQ
zGPPbHTuP5EXLlbetO+cblzFyLrRv4cgKhUzcnkZEr87Dn1Ag7vYdNpXwxJ4KmvHXE5Eiy1K0tPG
0jUwwg5XV1jurbS8tZ9isEptUJBeAbwM0jBXLAyDIRal1C8GLqQKtNQj4GJJrPQe6/5VJbQkqzZ+
MtzpO4kNxLCB367QLaWpOe64nncyEcMeHduj0f4lIiynuwGYgsR9vM82M7qauxSoyCY5Av9j1RgL
MXY+JSFQFySlTWB8g7EWIBZXo/XfMMn7B3aU4SC06UULImS4mI47LPUTRdN4WceL0RR4MPUS7XRL
gq+iGt3UPu1itFYdWIdefbhl4B3jdHw2W0CD0QYvShqCjKu6+7XNcrpZ1KnlBHoZWasOWSHrjd3C
ERDWFu76jiZZw5u4dgLrbI6J96ClLKhaeKyKZs5GCr1bljb+rW6GXz9pwn0y37s/PmEGLpBLtH1z
8oI0R5rNwpxLwEiZ/vdNPX/k4m7r8ZSAFKcVVaU4tZADzTdpHP33zf2x+12Xwoi9aeQQ0UNxEKnu
LUdljMsiEM9aYnTrwcy/gjr3HyzGE9Jr8qvUUFRYYtwTJ9Ot/L7u6feljYfBD1hdGTtykBB7uiS4
cGXrqXvJYj0/mgXiUYgVPixCogWp8Y6Rys+ukIRgCeJZenyrQBGxgtF14qY4V52NB8rkSS5Zfg9u
FD2WA0kcRd9Vx9YDKROKDPZYaOJcSUOc7x/5zby3St6KviXfMR6kb6z7O6p08Fqn4DnIBqqVapz0
1eCqsbmeLMjfn4Lfn0NA+N3ju5HDcfK98VikpOqP5P2UtDMNeS+Q286PYzie/vMVdHS2Bz1loph3
GFT22dU1FpOBEAtENr/+e7gKmlvu+OLwfx4n/sQB1iPh4v7d4+DlpCY6yGM6882eRZtp+4brcaY5
QcfuD7sYlrchyXCbPDTcpaGRWM7Epx/uN4EW49IIdR0EltcUoOB+e384EyWWgCYDU5zC+PLvppiy
FOyOPakIglJf9GSB6AuES9m+ndTT/QtDp+ClEyW9Ya1xmrqWVXd+4n1SWY9Fo63uD91vUqchkDBD
IYa5xV74rk/2DxttDHKeDiiAB6KhaETeViWtbw5SEJSn9kuR1tqpc9mPS5L33l2VhcuRyt7jCE71
Lr9x6eKhDSAro/E5DDXxyulTbAwt/DazXh0RwlTLMjLGN9/2BmigwCUWkbuTC12AM9a7hASOvCrs
QmM5IkNW1nn0EaT+56swy6GtguOpu5tvUgRIKcGEmJ42FaPGiGWpERdQQ54lefXoayq57DWSmcsx
zLfpFBkvOFA5mHOotpkQIs5V1yzlfBeg6f4Q6EiWg1vgN+oJ6I/daHN/fALn2QYBtSYZ/rEPo5Lr
DMLm2avedNxWJz9p//eNlCQlJLGDniOlDun+WWPU/+dLyKLPV4VlQsYzLDEq8833H9NW5dWWWBwk
6shO2h6QR+bfrNDBku1VapVxvjwV5bDFkYxUPCzj7egV44Oab0LwP5T02aZ3nQkVu3QeAoVvxHPF
g+vA5+tGsFd6+UgVK+6iqe8WlRyqdd4EYOXAbSsnGwWvpt3/icRb0nThV1oM117l164hV2aiTeHB
zEW4Lt6E21bHsQp1IsAMZKS+Xj8AhIAXOyg20gGjAf033uV+wxDTbn0Nx5LfjbzA882/z1aomvUp
VdjI/+cb/vNRF/erOGQR+/cJmpL6S5CvPBppHlkG4sdJ5o+O5qlTN98D7WhvMhfA9ty7f1Wqs2tL
ZFFALv2bnSFbyvvuyQmHCsQGc4VrUIsTdEGGS6HOVikOxhXKxGYfB93mLiC63wB9CXyhw7DUak/f
w2svlbchQ1VeySZ/8ZsqPTsJpycv7TsUFmQkTIFz4q8u1oNhyq2bc37121nmDwqh9T3h1b2Z71wb
CXfTksCaoh2i+7NZ9R7MzxT4vL1V6kCql2qj2qmggx5lU56kUNhB/zrp5qxhpGnIW8Uqkycz59JF
TOqd+/Q2aD8MlvoWlUa+DDL1nUvrswVv2GgEwtIqaJL9FJTuMUBy4qS8B+TIPEqJZlBm/kEJrJAN
4iV/kBiCSUc4R7Tk5FHuH+yMq6zWy4eUgxkqTA7sEKoHtOsPUiNSonIHrpB2mMmwDgu2zUaXmU10
bOeOBlvydigUaIbP/LwgWSA54Or9sGJiWxjotz7VJpjZwFVr+QPLn+3s5JplPbYNRvR143vVKubF
Xfq6IPofUO4UBW+RcvVdzHnCnUcS8JMvei0iEiysaEVQn8mbxlmbVmg89jF0RddkfxMR9c8+lFHq
xi1mfgxz+ijNk4037FhiiTJjf9xV43fjpftQD9pD2j81llUdXRMLmDQ8js95tuxSsfH1ArGU8Le9
oM2vqn2gtSDVD0ZaPHnMxGtecLVjflOG8zqnyDIZ94Va+lX1O8QCKn8yIFEa+aYz6iZ+MCuxdYew
1YFahZoGrNQq7QMxX0t6T/0jsf6AGyWxEWqw86MRoTDoKD9jA5rZB0QsB4pxl2poDp5w/O3YsWpG
KpbbsgUl64tHFodmG1Xs7prROS+VLfZd1HwTQlMt8ppcrpDTL3ySxmHNzP5Iy50Y7LHBuwphW5Y+
ZQTLH0yVoABjhURYhwltHHE0iCnahCkLBUFw+aL3gg2JE3zVgBi1YEGv4Ca2yqacpsphDf1kN+bI
sKQVHkfX7Xf0n7Yco4Z3tBsZXLilb2pD4T/Mxh24V70gvQxhdDNWK46DzN6rAR2Ul25JanPOlW4T
XIEFJAXRGNE7bghuRqyjC+9KRw3pKJ6RrnXDx7PKAW6JPsi5iBh/TEdKzhrnXHuzLdoKS+zsG4dg
LFyy/Jo4XezLqGCj5r57SXfWJlTlYeJkrhMVv67nHS31QOPKkpZM2XVrFInNkt+l2VkqPzHi5cu+
17UNPYibISHVS3A2ASXKLDKxYsGO5JhliS41fKCTjnrwtnmZuhEnlTnZPK0oZkcJ9OmdC7fUb2LM
vttcVctOoA8pkatyrW2zIacfJcdzxiS0iwkLPruuG60Bx2hKCFg0vIzZzPGgNjTcaFrtUKObBWpb
dpxrLPSDWkpuCEAW+kGZ+0utleNFwIin3qSxIBAbyfi1m1SIUDYWqB1BwW8E35bL1pTVtot95vfR
eKpdmGXGixD4MZ2rBBHhZwTaDrZFLJCunR03G05BzyiQKNzHKC9vGkUiKHyNYtEZrDxIfcgOgnFG
u/EwVOKP3QQflZyoT3spDMTxDg6QhUtGhB08xzXuvywL/HNayreqJB3Gi5PiHHnRl0rMd1tk1dbE
OHGeWFwNZqRHT81eJYFirWwpMpB5HhxBS4p9quenxhHEfOnRlp1xITgDfxBa/Inb6IURNjnb803F
WZvgYH9pOGBplkmkywRo0dajgykKQxN5ORuziOWeJPVi7WQHsmEg9ssIe4biJ5I5uiNmlLRWPSqu
NskDuqQEOYg8gsqVtbJH76/T6D9pGkRwe8nSCbI3zWmqm6/I9ohjWkKnt8FHcSRNcpBA8B+DaIcF
sz5wkmSy96nn8BBf70QDDCYqrULdOt1gY/8YZAQBCumnZCTuYdTxntRTdItHApo7V/CbdwI8IhTa
Pi6+B+8kY6O5RK7AX0ymUKA+eqNBYkrAa0QLXNCWKZH1yLHbKsX+8OaZo0RWHc2KMsRUVSRwOobI
ZQPL3MRTYewK6X860+ge6nFXGtXAtDjT+UC6tkO0cDonCVXNc+ZnyORRhApkYUo/Tj2imW7Wl1Cn
tmzIceH1xKuga2AOgverTqbMTs+qVePC+UXwXovWFhQ1q/pMce3A6CKtpQywBZdxq7AsAz3PmRdJ
zpE9bCEq6R8+4OgPDrXFQVjXtgNg6iWE/La54i81HiqjPA1NaO5HB0FIGcXpSlO2eXT7P3Fh1edG
F3QiCJWtbDazFfYlc+HH3jkmy/cgaafaUcYVI49v1lTT2CtfL99Ct0X6PI4fnRIgMjG+154gHhxS
Nbp9Yt68LkOJkCd/0TP1G5ujNxtEVsPEj8VaZzoFpEqHOZ4gJrNebmvhUlvsx7/SNCX637bCcYIr
ONbI08t8sUjG5LeIUn9TR8Mnk4HYz5i3MuY8TLeDnsq1hwpr1LaTOJ76PuiXEaFOK2EkD9LRP20M
fojH6ucce/hJqXKLTuVPog9f5GVstQqhLzGJ5qrFz47Cep+PntrGfV8zdINW0E9Evka1FzmYqIH6
fF3GhrMVEx23mlkS/F6i66sH/qYAzSq0o/alabG10xLXeat176l2UrwslUZwRm/Iva2707afuW2J
smlTRH54NSwPe7MgyFeOxrgTcnollftmIA3uI1uuB5Wxzks5Z1DSwEbq7RoEGrofUHcla2p9+3SV
xHS3YGB6aKR4cpVS+x0TNoENikK73CAqzOP1ZkfYEhr1X9SdSXPkSHat/0pbrR9K7pgh6+pFzHOQ
DCaZzA2MZDIxzzN+vT6A9bor60ktaSEzvQ1zYJAMRgDu1+895zvRGmmDEO17ESP/9+hic3h6XLaV
px+tuILZJ9dw76yLodjf7WTUF3kNTLEoOmUZCfvJLdAABLkCqBhNc0eT5aFNYfdn/ks0dO2lxw1N
e25c4iqRR6o7e4MebWXCjabJUz4KzECwVQZci8OdTMJyY3UJ3m1sknb/7KRhsUoiyfgJdIjF+GdR
quNr53nDwq2exxBZnBlFUC4yXrfW+DbgUNoQAVEu9U7F6x+pAH06bT36zcPImI4Bm9ksh2oayHaa
tjCc4keIyWghzfwjz1gGRI28uHzVNCbnyN2rjUomEG09LsNQr09KFrYLzcwRyQW+tdfKTSU1APGm
f2G6+IYkcVzXVIJa1PgnN7T3ag9OuExsrFwKheD8Qfes+M7xxEeuknhZljRs8/wpU/oPWBvKUs/C
fmNX6lYl9Zz1g454oyqoSrNg5xosy1oSMMwIW+wMxlPQVfwyFGCoi7PN6H0EZt2ce02hCBU8QyPi
PUXSuo3R6qpJqxxjJipQjwhgG1m84+96526zXFJG+emr3qqvVCHBOsSgzmgs7Y5txmymCV6Mbmyv
JScMEoW9ja7o1dFpghNsdok4joqq9TqyAbNLN5BhFJVG+0iLk0mxN2wsY3DXKUSMJxEb6I6r5oca
NtEq0c9pWbRnRUFtz3mBrC4FT98YnDGtjytUVCEWBXJLkIqsZJzYqFGM95Dtgf4YDB+b104raPvI
3tyNag6NJkxhiNV7zwHFiBR0WAmPHDClQP6pZPgO05JXxONIjst25VaYeJxCPpSOr64ZyO+6wnPh
ecNc0ELl7Fps70DQmGNNuVfBG9l8IwN5ikTLoAEMVBObVMUxgSV+YdnFjb0AjiJJuAzMs5t0dWLt
QkJaooy5Prd8xlkKjSpHUcFE1QYyl4K1qTKJ2bNyJbPDdseBkeFBQj9WZd0pTYraqhuIbjSd51xt
602mjDGEL23vNxgrEP4AxPXf3IDQQbMuprjrDrNaPdQPnerYa2tot05CsjTK1OZcOAmacaBhVloz
358+MNb8Zqqxse1CrtSJPsHyLW5RhjTcH1msIjBxmWIXPLJira3KCNcB/f2oT9RlacDew+yBb3bC
/xH/QPC4ldtbQ8Or11gPXuuJ2wxG+6R9RwaTW91LNz511NbsJPq7ga637kffTSjdW8vp9pnHxDee
VM1Zp8sDsQQPQ6wNv+doWZwn26LTNjqq8kgzly2YZ1CjZnBOUqw/QyshR6D0bpwuXJlhr1ytmB0y
yrX4ySveezDVN8+uoBK5wOuAK8Jl0qjdsQ2YizTRzFUgHPvei2mEtBMvUnLO3dYWsj61q64qwbRx
62/1iXJspgxpesNPrmUMzBXoyJUdLKGtmPp3pIt9g9Z3BSNvHDrO5pPobCZcWrXIVhrmlSshlR91
6bRsvtWt8OKUe6GqbvOjDH/sN+iLSLHH9Fs6CsfJKAJ83OfUXUp4nbFvg61cZkqhqakHyTwC2aZS
nucXfeaeO2qFgA9OF9GDmQJhiQjM1KdZPSXN2o0mtk4Ax8XN3XvW2I5Zj7dOYw0Fk6UcyygKIBcw
8ClyZrpmXlzqyjPPNJ+nEACcZFNOxgxSp1Wz1BUYEYXhZstCzYslaDXUJw2C8KkCNXGnGvx2S1ZO
jsdTMEBJGnRXFfpRyYOr1xnjoeLk2eTk5ShaGJ45rWZ7F6tEqDehXJIlGq+LXhG7LrfUvSldvCZB
ZXyGn2q6cdJLhXEU3OlFFrhPMsvH04haaSsd+7kM6+EQGCbtv0gnRiOv+09GZecEzhZ7IZ04dt3T
/DfXx/1Rmnly39fW2lOt9pGHzxeRSyYyrjmquPlDw0KRZuGigFJ0VSv7IUrJjXboPizGlsMsWUYh
F7BfMZW08pWrIJCtFWJPqVnuJWYjBjWmuGEGwW4m/WSVJxw+Ezrxx7GWB0ugOh1xne7H0gH6hG3K
ZjXFsvNQOJp40sdh3+OKrCfsZqDw1DwmBANWhMUcfQypcNiIGhVIoqJ7rhHuIsD2B4i/U3qCEjYQ
HaMJsGUNctPrWOsLx0swsrKrBD1Bkp5ASu2F7588T1X7zAGYwwCCyJFIYYd6L9AQkeOEjUTXw5Xn
2QrbO2W33QYvOLKviqYgW+MePE//6pvQQxDNbHcIBwCjyBmLvjRu1WA/OnCnLxV1Ii5O45hjHmLI
nK+ahlYJ5tieA+KA+knB3KEnUGIE6dV3qPhXXAnIN6YwzHDkyw0tDN7ygPjJ3NhIF6VMooTW5zvu
B77DQYh8LME+4YRRevFyV7z1XswSglBvOXY+OAnd+ZFn+IIpyd2jQtZ2MEgmpHGFyLOQ8B4H32s3
IymAdGSyZAVIzd7ZmEWeqHhok/ZkJy/SXEvRt4bDVhHpuA3y7rGpxIFQTp63hnKz74S3CZndnjkM
lLtAFPu6agi96NwPUGpL11nMyVau70HY7yL7jIhqWKuipw4mN/v+M+Gkrem92sT5zh+ENoC8JxJj
0TuwjWIRXKhZKa4H74GdBHqrO2psmE68/3z+ihc/Cf2hYDRCbYlAy/GCnQH/deXXmGTRCPAuVjV1
mR/Gu57kEkKu5R1663gDW6Fcp93AMlIqKOrKememo3vfAWtK8CAboyNfWTcYCozasB1t46OpNeUL
TX0gQNPrBZU5pmnMNayqNyfIrPuIsBY/9vYq0SMLzGQF8m787I6vr7UgRmjEzP7CXP9u2sH3tQca
iyDoq6aomM9dxaB8zT8KR8ddzmV8N7/cVtZWu/l2xyvM0HFq5Rjs5DnzobWrMnZGGmHR70/w0qEe
zW37y+jc3KHxV7KzK2KpgCJ9xifT8QL+XynW9nNvcxGwZEtc2Xecrn3iB5GdV6purSPSdjeRgZMm
Z7DF2dosdgqf3iE7BlwCy2rZ5Kiao9HYOjG+yIVUwu9YnpMNIJZVz1F8RE5b2jG9hKYatwmq4scE
yPF+mPKTQOSC6xJi1WJuQpOf3ImJS5vKkhiwKQT2M/V6XqSxYWmHzs43xMurlzkpzCnxsfWWaiy1
wiBBvXB3WlkrKyWo2tWILfrqVPKDnw5tlddB0OQBuOD2nrkah0w+Anagm1xq7X2UZQevk88mDdN7
pUEUksnute98/5DQWait509Isj7VVmOQOueuJuQcQ66DBxh5gkpnZwPc2Lora0TsoZKgqVQYTDqm
8gXCer7qTH3HJvMWIa5+Hgf62Fg3iJlBSAWGdVq9SxUBJ+FXXzImJfXESh9xszJSp3TG/Uz0rGZk
VHJFkJ2icBzebUVZNIMaIk9+88CgXdMGjV/Te9bJrXrU1c3ECXOrU2SRJ65rHopMeFBwbqFdoXEs
bH5Q+EXN4IXwZYPYBLhHdpnPsNnjWK01VX8/r534gpgyhCFoQU3ByDMyjp0Sc9JpS1aDsF6lgbGe
g1/7ACCUnxqbz2tNbXBdJ7r+zZzIzHmjQbtJanwoNTPQ0RgwiClOt+tT9VsTdOEa5gWhC0lzwFNH
keHh5BKjph98Df1HTi7pQlPoLIVB8J0XWnsWuuR4VkBwhqiT0/PZK6rR7IRIMdNHOlh7Ynp8zImp
6qr3aUqMYqWW2X27SwUJLApjiTVBgSgNGn2hjTU9Bs1IMSIKZee2nJSzTkHawrHzlJMYAkOP+6LX
RbvqNPAgVlsuETH0F9MujlW7jXu1vpJxEC6LILBBV1MpJfhl5ldrXgppiIq3WFfDlTOtDK5MsCCY
RnMguOxDt8JknU9cCvoqLfrWUX33NGCt3WpmF/O2c9Wpjo+at/cvta1CHmvxz84vW4SrbG1pO5LH
86stOH03nrZOw0rurHmlKonhKZhYbwoVb449MWXb3IKDbHjkB9jOTpA6SIH+NtRBsEpC+TL/VKka
zlaXMU14OnJPiH6bs1qohEVz1+ZSlnsClwifGex3r9YftcZuHsyW2yBwfWa8iJ2pxvvqijd1gmaU
F7Ud9mqemlu9N6K3oULkGKQR/tQul2uvifO7IUVwFIjGuDSt+6LA1Hzr4RKjZRDdVnIxLLqyTzYA
74HLTDdPz5EJYwBe0rDwln7WxQ9RTqbngEorNaryvmqZAMrEfLDlAFRz6gyXPmZXO/VODfreCzTy
N0U4zT4HUEaTuxVvTQ7ZZLB88vUIXo/ITqeDRumttWzaHcXiSrUmaw5Z7XfzS8OIEgXW6J3LaRKf
CdHsIoysRy+iFAo9XdklaphhZ6DgcjgKHBUjO/sF9NS+qq4p+GsgYDxZ4kQmW8MZM8Oqgeu4NEKt
2CcS5GkZwrGPLVe7jLh78V1Ay4wtvkWUoHDRCQLceyqkjDaNccciMl8U0noFFGndaoNFQU39aV4J
gt2sJAsLtJhDkfkmBolCR4WXO4yzYfcOTqoDWUE6Nofed5U5Lmy7CE51gltPlcmTMVT967wCMLzK
jz2O33VTcGcMet6uRIsAulZZ/quwJ9sSIw4ePzO+5InfUlKzdsVdiXxc08YDICXWZBXFHqk6fYu2
wkSkgEE9xn2cpskpqIMRxsaAktXr7vLJxJfiTltJO+dbOArUpq4gDDvCj+RnZX8Of9Qspmb0YpVD
c3GC1FqmkZHswO1jkGZbXThYhx90ozg7CAK0PpMXHf3XMsXXs+Epyh1968VQdGvf4lg7v+Klr2dY
+/G+z6lbaDHMzZgKqtKxM8/0NjHsCTSHNv2ZdV6W+T4rh+90bbxlJttyO/bfoQOjZWxJGzBA/JS2
4qxdC90V0/kCo1SKld+r2C1csoZQd36ty05s+z5o8XQSIClgdCE04ILqHkbi9B4EprNN1qr93eer
lbaEdc6HAa1osMoACUAo1OpcBxHg2KPF4gtLfEfrv6cmgHaS6+kOhoJ3jGydUmjaewUL7aqidF/P
+zH+Kb4Jzkqxa5CzcutxtjSQZdevvqBJ60/luDBqTK6VgnA0N7FY9oSCDlyadWzcgsJAdzUYPHeJ
jnpa8wB+l+IS1G57Lgs05Q4sgDmSYNQ5Wo9Eju1coCILMD9MXjgs6Gp2pUPmrEoHU6nCI9aa7Hzw
0hOlS7gnL7f8a1Z3O71W7sG8hky/WvgkAeIXXEO0VQHc5kqi30KiuDEdlQTj+EmznA+crR9ebb+p
Tl5VINNDkLWfD6lZpSFe9YJbN1znaz21ce12XQ73J+yvdEmt43xEBUqNFMwk7XMKqeVOkyuaxCUJ
FoD5O0thQ5ycYnOSFNNQfa3UmBMcvDTXrPNXdW89atxGD3obGGfMAA+lkM2+1eSJXm2+bBDcHUYI
cOgXlerYGN5T4aXr3BiweKeNfrJV4yWzeq6IqYTSCCvCmC2P0BrKY0WkZ4XjzNPpRoIY4eQjfHin
bX9IK/vOAKZCItsgltj5eLda5QR6MTjD9qORgPgfvZyB2UXFQxqUUr8ghm9RiUbKnvAWfWiMkx8X
xeqzQ8AQzAKDdglr+RQMCVDENq4uKfPdc+lOofUvXIwZW5qjXP1Rx0yhjU9qi3YdBQeIXbNBbFZ4
NTbSO6/EsG/jSvBiddXaMBZQeLnHDoUqavJ4emdDhcMyvzG5Dnd11tlrbDM6QqxuPYDtMMpYuYtV
nbfFNp1l0BvV87y0j3X91CfJnqxtee0R+i0Tias0H7N9bRjaQ97AmTJdyp6RFs5BeMq7nYnnMRD+
m2Ez8k0bQD2oax7RBhQ18hsTFvZVFMUXDlb9SU/aYusS7gDVjzbREAJxkaLt9mqlL4YKF/aQQOz8
LHCVLHhRuEef08IeF0FUmWd6oKBDh/ylEHF3GcvGQqLsI5/Xvljkop/rIfHvMCpaazWmN9aMlndX
HJPTvH10NqScz8U/Mkd3q02jObuu4vP8t6rBZdriyNy5fqvfKWX23Ag1+FqhIbX67hrpyDfJMYZf
CDCfJ63wc4lgznqDzh/8+o7T/oZHbAwKxklrGxzxF+7oDWW7Bs7OsfcV/8jph4AHVC6t3PdjGTxw
FgifyN4ktV08WYm5C8C+abZZjwuV7qpHEtRyiGR/6owBeUPv9ejX6sfKlpBauuKGIYU5Al5TaBZe
90QLBotz2e1DF+DMfJ2oHjb2ul+ZRZQSphADAm/Jfo4i730+SulB+RakL/NPQrskb6nOktg1Nz8c
VYclrg/P6Ky3NJfkKpAM3iOFgUPqQQbT06Q/0zbrz3MDgckuEA4utkVCZuOJWMYfhWQU56l1eBmC
fD72cPCwJQQ+q4f1yPp3a5EureNIaTeyH9uHz4XZN5eqhrN4vrgU+KQxiv2uwMGPvlfz9rKmekDU
lDxindYpcDtOo4MzqktKEu+cNl+YrS28zuVsG8tvfg363Ojz7+Z0G0aImLYkE2jstI1/g4FBWDOp
8lRYQLhatmy/2PcGrrykMJ5jz1WeBpvCwufdRHsQOVeLUhR+nOq9j+GTSgzP97FmCRF1lD7YQ8Sx
lFzK3bw4ChKunwkvfDKzPr7PfVO5Bzh2X2Vd9TUsGLNjAfM2EqvF18DuEZIpIgAn1XFuREQ27eHo
ks8hIKxhPqBNHzIAJwOajf18DBQq+UVxqnVnxR9AOTnFk40XZN5mxhDeta43pbKIMmIIPuM+bF0Q
UpnDenHrtRMH6MeGONsYFUMhDpDrOfQirkvjkPXVTfVm/4OQeLww3LV5cfzHhzwhsUAw6DqiBL2i
SlHpU/jRieQyuY3MlMV5ADgLRHRluwwu542xHMg0phovd4nmqMuEWd4H8V0Ay4YS3HhF6p7nw060
GaufRKYHDJb9chs6vGX4YLqDKqbzVYWqNnMCJvr0uDg+6dnSGkNUEXSmrSNsMGer1fWh9QMFEiUZ
byk1xHoUKWOrHHNCIPJom+r0ILKM4t+d2qphZ2S0p5q72DbVbevw3UxUdAvVzOs72lvZVZQNT6/3
gm/pCJlMadEh0mRmvdHqh7Asz2U3jldg3YB5Y3zjASqpA9NM/ZF9x105GpLjxjHoq1AyzEcfc6x3
3pS3aYqh2pnQTGiIYBXJPLPfVR2Wjzxu62Mz2v5qsnNiqu0hT6fkJaCLeyszpVm2Jm1SrrXoSxMf
nDm+CCsn0J7QgiKU65htIM96rTLu86zLP3d4JUUKW5sVTlFVfswXU2VCgAtb7j9DtOV92obvMUfU
lUYTjgVBe45cH64RLy076yrUhP91ADbla8NX1rOdb5Th0ouEcdO88TEGQ3CgfVfe0JC6h/niS0yw
VkVOxqpqqNDV0epJxTG2ZYjMCqUwcazfzSjewYTA0Nifp1bh50QCzyycx8zz91Wpy5XbUgkH0Vhf
SCi+t7Us2kuvtdjjbe+s2+BvAN06Bti0lsjLpYnJAvCGVi2SsErOuoukB/LNOegybz+/DaWC4Nvo
5YkJGnNpW6M6KDtoM3TtAqm7W9El7nKOaMsDCjRaCI/woawtDgh/aZI/zZQES4tuiZ3AF+L7pHZX
I3OqIBP3npma34VZXhoNVEpNA25F3bnkpKbeUYZa+yyjyA0553p9pDzmDOkXaY+4AnbqOcrtu0Jr
aTEGtMDmXiqMQz+906veXw9p+x2I1YTRrIlh8nFEIaPqkFsTzZbE7X2XcWoH/hchMxPqFzd2ww2/
JGkk0/ewxbLT3HXlttoXziDfo4QuMhL4EdwGB3MRKHR2ncY7zee5z85C8S0j0e2h1MkKmmzsSqIe
56arRgE8NT+tzpi8PukPGpsNKnTNOQ8d+QHzRTZXRfPqqOgeeDMV7db8f5FV0HGJzfuxsJ77qZOv
x16xtyPskiCANxwGnhhG27yImnWhDQceo4QSPv9TDWyiZxIhJibiSwSP8LnhUIqbcjgg3TtiwE3v
TKJj7iSb/fzzRhskbxDqxcpNRXdnCiNAmkSgAWBzQu8bUnjMcAgegjS/M1UfU2Hi8G5VkypXVCth
BvXaG9psi/qiWxAa8RWpPG6mgX1+vqONwjgXGtlhyniRsjG/u25yj/m6YdMvbHqIx9xqtWfi3h+w
AMO67ayWGQk4sDCq0bGHabE3hvAtqrNkL+HJXGoXjRO7xx7fKWhbQfeDeMGVZ9Q/BB25Bxu34aKK
NElCDZ2o+S2cf5bRElngcro4+ZZoT/PfdBNX3WfH00TPjV2muhKRjD5Lpf1bpPIRtop7zijtWJcY
OcyPMJDgRTHcDNvj5B+Q/4boCqdoUI9E9KJHB1oeXDxu3C0JACimpgXNjKPXER3WHCc1Er9QVBHZ
fUiEv1rolqZMD86Qalrt5qecMADadeZB6MG4+bw9vYmDX8JfzZM2Ws7LO4qmnBx0rzjGcwAqEkz9
FGQfpeXbLwIP8SZHKK8SKQNaKNp0oRoe2qS/JVX/pFNSzseYNB7GS6ugLC83XlNwBhW9dvLbbOQY
w98TlXlp9ByDZT4jCnrrNDSnn2VK7pBtqzpBd5cK7hezTr9GKlJ2M+DcqISwCefyFVOvQ0lgtZs6
vmkK4RTFhPGa77iU4zC+eNr0Q3nfMhA4DvrwHmDavsPGZN0l8RjsK13CPY7611zEZ1ArzBUkcRpc
qpIOJx8MnOSXrOk59zoLtTXVL6Mt7j53e91WTxosmZbD7qVK9fLe5EpZqjZRGnPTXI/RjndslEFi
HxuKHDo3sD0IbzWv/zzsVBN/CvIUpqZbmioM1aRpKOSfklhRS41eA9lypcviR9UX2oFSOoYCR2XQ
SPPUhdPIXWGEonVGC7g4KNaMlr4mRXIzDZeoZdTyUujiCLR8RWYE17oJobgPoydlhOTLHFweAZbh
CgAFbiitANNLRVpFoFUCJTwFrp7t5/OtEarGfxJVqv2/MeuaCbdAp8NuYaeff//3V9YHr/rtF/l/
hixLG/Z/1I9B42znfRKVq7caSKk4MXW9kbq9RPfQP5K3fZhP9w4DswtaosV8CHPN+OamjsDfI3xA
aPixpCnUx7ZL1jact6+W8A7CN1uGxkZzmosIO7TDiy9L76LrRE5V5HNEvrOZs/v8CmuI66iMbmBo
H8HlkobAtFPK2F3/8zfXmtKh/5gXzJvLm8pmqmpSZ5f7U15wGqe0niqDX34qbWgltmuJe8kn+66H
6oeTZ+Eqnr/JfCfjiEsD09MwppbSE1th5F9YeZp6gTkQw/+089DosTeIZ1EaScHYASHa2pDui68y
e8+GsD3ZhUIqznzrG+hmwynEfhMlU7QWAwC6Duoukf1tLo51BmXYiVooTGmBAKEbXqC2HTN34jVn
Q7ZP8/wlnFQBpL6KFbC0cDNRHC9o0q5zBzOzFLgIsfuVKCj0MzlBoa4gGIKozXLF4VissBzpFzH0
b0mrX8U0SXRrwHlE9xbd0dYjmz2dpn3vFMHStE1xUtPafvJzxKdSOxkQRg6jV6Kx0e1x5ZVwqdSu
Pfzzt+nfSaDWbN3hDtZ5BigsNN7GP1yjk1xikPlorfJ0sPcKmL09/qR9RJr6krEE1kdbJbbcD8qD
2eBBGQzzLoOmVEa5tXAEiIdFFmbhZnBg7CQMC7/2VEl/SKD+l/f+X70PcFbx4GVp9be/8u/3LAfj
A0rzT//82zl4J50q+1H/dfqyvz/s5y/62/Yju7wmH9U/fdAjRIos+fNDfvq2/PTfn93qtX796R/r
tIZme998lMPDR9XE9fwU+D2mR/5XP/mXj/m7PA75x2+/vGcNvQG+mxdk6S+/f2r/nYUCKr1pOSRB
/8sff8jvj5h+0d9+Ob0Csn6N//0v+3it6t9+scWv1NAq1iZNSMuwbG7Y7mP6jOX86mi6TcK5Ydv8
IblV06ys/d9+0cSvNpQH3VFNnVVaM61f/lJlze+fIkvMpIvBJ6SqEdP8f5/eT+/lP97bv6RNcgch
p55WP+PnxZKgPt3SDcuRf0pzrsiDiNqiUMgNlsVSwwtDHFd0SKOAe7CDS9T7Lx3CZgVHij7IF2nC
hbKVhybpTkWfM0/PFyII34E3FMtGy16k9I5V0r+gF0GLon4L9JvWYqSChauWiDFbmfxwk/FRUYev
/tg91nCGkRqNq1EQ/aTXAJ1h16BlwY2eud4etR+EhRAoUe1cmm4yxFvRNp6Y0LhBmJBMonq/LQ9R
aZ5GGGGpnCBh8Q+HZ0zr5wS09BumjV2u+0wn5SPOPsgOhBJy14sdR4UlSIaHtGwfPFl+9SuiV2t9
Unx/NAQfDGrDoEhVn8N23DWlWDW1/RYX6Ee1gfxGt7e2orGuoR2vQFfRXPZvfcGzqGyTYo6CLiGm
RbdK8MTy0WOIuxqM8qPSuod8wAhgIQjuvMBeqH3arCbYB7dymywI0muQ1FmLTvWxIBYt+dc+Rd6k
lQsC73uAVhK2NGdwBR9RNMJ6cgtM9THZEMmYHIyYiJ/WrO8JRUbkYF4cJZJ7M9KQSlj+l8gZl1T0
L6VroHtU4Zxa5SUNBHkYKRhH1Y6gYA5DvcuwAXoDso2eTheRx3jt2L9wuZMptS2ssdoGdK5OvlFP
xtJoK9qkYTbTtFfWTuN7bxMyFmrvfl/YO9XRNaSLFocqTdk5nENWAXEScS7unKokjFPFBbeIvXJp
A17CU8Frk7lqsWOtBo5ZR+YPcrDWbTg4l/lu/R9Y2/6/WbZMx7EsjaXkP161bn4QMQNJ/4LE+jX9
/sfV6+9f/bl4Sd381VHxxkiV1UjqgtXjc/GaPmPYhqEzSJC6rWusk78vXrrG4uXowpZSGuBNTL7o
98WLT1lCRexn66aOT063/juLF6eNn4sdR5ti6Pl+sCw0w2QW9fMuii0r5lgUjF+GvLgCj9Nh/ZQ+
RrVSvoeKeCYL9z00tKO0vY3laEeT127BUem5ijMePNzUEORORmqIZpwhOZLdXamnVjmTnPtA/jwJ
DkjC025rxMFTlI2QAwSQQemrUytjZ7Ro1NupbVXRv2ic4TaUETbM9EmEeEyjeOUsrGL4hrwM5L/7
CHwU0YGpwJActZVvV88N3kAnyz7aCKFoGOZTzp/zqIXyligcik1l11IqAJsuJdOyF8VWn1HNXJH6
nHrSP2hZPFIQPQrbuU5JPSkyiaKhb2MrO+bQLwRgvnHsSZd5/J5WJVxWFURMEmUfQ+dHC4OgKCI/
nBJnslk+Rr270VNQ3kbAes0EjSCcuF4W5QP1/C1LwZv6ffQC5GKdh/19H/hg2FDv1HBo28S886jy
dIsvLaWBjrjSVl0LK9WkT5/ATxQgGxv7qvP/lSEpSNX6QamUXSirDZCqp4zwzSjUd5We3zdY1xZ9
UWwVX93ourtzGAMvqpKpF0ayW1GVW0TPnDaQHA/uDzrPkPl4CfPevSXwlukwuIsxJ6q+xSSRsJbj
vBObSA+/6eAWBTZ9uu8V/wsHfNkwqIF5mNyrVo0woOAoMxRPbewmC2lbu8G0+CnEtncosWq13htE
9CCysuDTtjuSHvDoBSjHbIwfi04Zt6Evr0VB6CuKfh/Xct4n+2Z8M2P0Aa3P1Fazqjvby4iOwrMR
l7zDY1U8hd74PDWBBqFczVgc4xCKrq/IXWM4aEPFu5ER1Gn3oEGkKpl5VOUD7YxHxAEXxXiMa/hD
OCcwmFS0qkgHf6EphjumSj+8gt8Qe1voGOj97eRjTErCzfTxtSRszbQ4e/ZkmjqwyFXMgEzB6i2d
omHTh8OzE2pM1/VDpEzqdW9q36CaCrfxlBpjaMqPxq/QxI83GC6M5QdaaPHkUCvsV1oYnJEgmeYI
VkG2EDUTw+ely8xQYidb8dzGxVMkjb1hZU+xqO/dsZm0lg8yo4wgWegppt6V/T1uTYQYynjz22Rb
2/EdG9FqDOp4GU/7sZXfMuAHJFS32Ij18JAgH25tOtmq6+ILUtaGr5+wyMBwrdJ8Bfhlpcn2wvzg
4JTqUfEjyD3u2gYHDQ9n53JlNUX50doR2G262xs8UieJ75+QQJtcy5WST29GS1sJ56Nit8Cfy3rb
WsX2S512J78mhbVp3KsWOvgSA+iDIWlzdLF7Y/ihSkZAYLoEwj+RTwyWECKm+NaR7Wp36qnp4ns5
0IzpuhitD1SvtCBJstPf81Y7VIG3qR1jn9fJ/EQp8AFFWHvdsH9Evn6wADMhnz4lufdV7+SJfOq3
QRiPUpPHtNXf2mD44vrxWidOIhbRztEIX4n6mygAh4XJbrC5xBTdf1M6+4AIh5F//40Z5o82Va4d
/QKhqkddOzf1+BhmJqeW4Vvu+SQwJ4c+V4+GTa9f+lurTpZ/2Kh+r19/qlensvQPx9vPFZ/S19ZV
djkUCD+v+JoO68zr+vFLY8OIMUztSmTi11Bi3bFTMh5y773r01NooYBw05Pb+QfDLVZhQh+jMzf/
ybOZftqfn43hOIZjUNpLaf2pk5KglSmKshRfREjGdJ9w/RliqTGsIlnb2BUtAXZqfKoAAlXuNcyT
bwlVMgh8jL0agQvNXScAU6fJZxfgf6Cu+Q9Pdv8LT2Qchv7w/kwnvp8OY9+C5O31rfv4Yz0zf8ln
LaNpvwquB8G5Cu2OZTt/P4ipxq+qZtEnEqqjOqZtUWb8XstgX/+VRpxNierwgTPhP4oZ+HO/6nIq
ttAgS5PiSP1vVTOa/XM5Y0tN01RpmaopuFMF3/XniztzMl1zi04QdFJ5a1Mnfra0o+AiIFbSPNsN
BPMc+zRCtGKhQ6p6DkXEKYQ7xcUYriK2ctHnre2ybq6uCjKS/jjZLlmesY5ryRVNDs25qHoGcVZg
ZUPwzdhV7wgc7v3hBvnKW4Zu0mMajJ8TiEcLLdcmKewAD6QO96HBmibGa+u7wYPdknxcJWN8jnPt
XoyOQy5uFe492K1o1sENJ5CHtQqlaNxM83T+pzVIKM7DLyQ+k/KUFlPkAcpPslQbEkt9GKhjctIN
YmtQwFCTaLCRJMrkQc2f01hU/0bSeS3HjWRB9IsQUfDAawNoz6anSL0g6ARb8AX39Xsw+7AKzY6k
EdlAmbyZJ5/novtWpvHaFFoDZl0ZB9yAe9vOtzZWvYI7Lw2qYvQ1MoYumGd6rxXRB6VmcTdJ6sLj
hCZNnHhrNs8feZ+9uvGnJ/95Mv5stSX/64M2b/DIdYQVOEwOXbEQqOzHs2UDRNXn7qigix1XT77G
hTbDxC2oUJndfxOUs78GExv+2mMfyCX2L/W0UmMxQmwywf2fQCGLYA67eLGfiTF3YTPq+ZPltUU0
KJzOCubBfqYnbm/MXXuxKxFlHZMURej+rvANQlhK/KZ8HOdVl7+4BUiI4knlglXKq8IBexyqVj8I
Uby2tWUdWkB4eAFAoHKIJ8vVwwQ1JnHq6rXEXA6pPm55sjCCgiSnkf7Z18cSf4Fkcrim1554E7Bw
Zb5MLpPaeGjcV3ceTqbqvuBf0DpSUkOosWBGoo3rzZ0AYs3NgeFjb6cy5q+wlj8udw6Oclj3iI3v
xq54ob+D67YvooJIBJbx/o8taIOsyG9wkCbhluGE0PTnJSHx2CSUPDGpa6mfLJyTOQ2YUMtHLEMX
wyoFx29qTihjoRQNb06usr91J6xDX8mzSigBmsvulom5CrnYZ9Tc5n+dVac9Nx4NDkTuVjtXnmwI
eQejBIy9qhqTNaDSGDXyKo2m2bnwpTm+EseVxmFoMKdmJh/Z7HebN9z+nQ3CyMqp67fcAzBKpvqn
ooXyCHqPt610YbtwDKylB4aTw4wGCJrspQNcU8+qcBha7z52GRzI9NFpmCDw/qQvcQ09bbL+zlnP
KJwjN4R2Kzlgrwk7B50DOFEfITG85OuaH/1MnPkS5K0r76sx/tPGOjd6ByjqUFo5gTkm8JLAxo7K
B3c3G/V1gfR8rJvqmMPQe4SHEZLgAFOhDQc6bs7tMNjYT/tnXjoA8nheAqugAmWs7Kuv4kvi8DRS
r+xjiRv+AZPmmn6ddQlVkCjC3SgQWWwamnOze/KzdDzkltdRmOldMiMbd0L4D6AavB1ZkHaP9+9z
ZmDWWNmbJqTac6CjM3FOyEhp/bmyfWLWqwN7QccC7vlko4e6ojsYmJTlyHtQc7j+MxoYKRPsQqHF
JiQV0gvcyqg6LqyP0WovbdkdMreyXmAc3EAnnfFGxuEITuCE0yfKGQiX1viVtPEX/nmiRln/RLb+
RchM3aY4u88d/RsosQg6Kdpry3x2Fh7QYG5U+Djag1gaXjQTmD6ByeQ4ZjroS2VaQBqMPw2+CJwK
VJiQohzoh3WL7mmu4pdhZSBb0v5GIoPed4EZkK7Y4uC6pzxXF35HCvFKiuSlHjS5J0stD5AH7nt6
8XZD6uUPem73R68q7woW8qBIcAQs8zkdje/Wqfhedr+YKp5z92G06cupKljwC7h5tHUENtX+W0QH
5JGHPNRntVAVBAAOv6RAdBLbYkloqW1e6Qqmjpu8lNEWXMIYZBAOKeeAwS1GpsQ66npzQFDDlqgl
z4IJSYgLe1vHD37hPqb6fMiBzTOIORGWpuB52krySA/IxKyPSHvxjT7ZhqyQDAwmOCF+FE71IyTv
Uj2PiT5ROKTBdvXjPVpFfY89L4WCmtM4efPy5G117FsyAgCA9xSKdmgfCPGF09AzH9DnfS50Chqy
j1arKPiiNOEkG7jgyUwSammsCwLobaWcLxxGrEPd4loHTVLY6LYgY+uT6nh76Ev5pJ4iql3zUPHg
zpPnvDZt/pj5y17yJ0VxjK2rNSZqJMkm8EVOH+lSfEpgSZGT6ndZgnJZ+/eTwOjItYeYIqEi3W2B
2lUeUhiVeF7jGKFM5rc64QWRFESTu8TxS4/J2ky/+lbOmjgdFyHRHMxJyTCOxzT672e+qfY+wAAY
GuPbqMFTjHmXyDRtZ/fuRhqkvTY0nBgsVYS3qR31ACVAOvFJsEHaNacN6ZnFI/F6x9nJsvkZNQio
IjepxVFahXd+CDI56mdn4g8HLEiCa3T2sX4xVgqVS62OisljFxT+rTM0j8QN1RBSrHKf2HKL2+Vf
uY7BU382fcanuHl+bcWceyQQj/AReRnEuaSe/hV58yom58D3rMGbySSVVgxHJ3uouhXYyiSv4wCL
Qg0nFw/XO8O3nW/h1CJ/EXkyjSnkXdeImkI6FBOgIX5D4EH4Ox71hMfOY6PKHHkkQd3dwwRkfDSn
GNyFQWeuaWloA2bLsJ3UYMxqvdTL/YR7Mhpq46Gb9W4/fK2bEXOCHbjrZvfXheNEPo+ShGqLTrn1
MyI6sbah2Ltac0cU1Dm6Tvduudj/gEJ6rbnlnfIzXJD8bKn2wrjHO6V+EhhjHQ5tf7MlJsN4OqcZ
H/WiO3s/prLKGIpjnP+MS91Gcijf69pOOXwtfJJm9aH7RFppsWXM/2PNy4emKMxwa8LoxGkjvRb3
VopAbSd+eROD+1Eh7xKRS0A03OypKp6WIb1z/XQAGObPh16xuMcmL3lfDA+21v7Q6ErJrLFj8aEp
A9Z3VnB+A46yHEmP5SxksKtonikj6RCerpiIg6UswtaPl/1yECZ6kVvQScrkkOYcm/68KrXChCbC
HUiDXz6dOoclaVUYWrXsVU4pbkIjFLA78Uy1LblfdmNYlgy88Np2aWPCfpXocgC+cmBIEDxlH2XK
wWPuVfFJsOqvgteGSM3JxeR0rZ6Rn6kWX6flL56mb7ZiijWaZ1k4beRmKYMflv8JisVUNBg/yUVl
8yOWgketc35WKKiHuP3FC9TFE5LJyhjDGukiWW95YprX2n5GSvJDQwBamGy2BM//hHtPTzgWfLU2
P14y/sSvS25x7LYD7OTt3tbix9T+BsiCJGWkxCs/l5JvG2YrB9ZMwjj7WK/6A3BgemSJb1QzfjPg
AXvef/qjpYbvNKnoY6gR6IDvuDNFNnFjMPoQiniie1/reXd/V+Xcljvf2GyHA+NgfA24Kcikg62i
/JywN+23MBrYqbxvaaOdxPYXhg9otJht9q13xSxB41qywQvqjkJvftNIo7A/ejaQABiodrc1+MR5
wAOR7YUXElIpSOgu8WGyy0PrYLqfmb5GcUnzdELygjvFIW5ySBIUNwCz/Co0okbIyB+Cz3ikCWRr
A4SeO2ag5EcCCTNBVycjlesBvXVT3Y9S/ZYx96B926btoHLOZuunFMlI+A64nJjSIH7ijjQFWsFU
ZM/+CGDLbFYr6gv60G3xOud2fLQsxNR1Aulk6g9E6bGadNP3Sgx513IWbyfbiViYAW8M8bGszYct
WjDo4k2rtQ/C7OT6NKw8Q1989BkHfz2+B13CXQJSn5T3SZY1lIExQkoM5+CA1Ngt3sQr6ZlPCsMK
vLEpLEE3XWOj/Aui9gflcw3MgpFSLIt+1zm0Rxag8fUNpGuLP0lLk4L0NFrvzD5Sy/QgCBtbVf42
HxdjNVha+SNT7EC7FeI1iJJPu/d/sdTfKhdOrq09tylGG3CwdeCxGRNF7SFar/quwhwPkr/Rj4mz
/oyJZh4H1T3Yi/wFEcYXVPYIcwkS5ER7AqiJ7aBTvtodReQgaJMDPmygEQ0Pr9GmP1nNTWDS6yRc
t90ka3ticPKzqhoIRI1mIhJi5597KuvL1MNAqy3UawCQFnx4A0/9aXTl26S0aWup/9qqXiHwkavU
eBoUpBIts/+l0h/3la20XYX5UY0mUjTrA65PHRdkteG/Mnrl2V8TwI6hlbwrzXFPbkZRfFtoh8Wm
7qSw++FxVMlnqb924MuplQDlqpo1WKX/ZHEV3QEHtcKh41nHN9KjMK3PPj0mh9R2xcWnFGHXVKm9
N4TOCY7+OuK60IUJOh4z28VkmGgWqPVSO2k0vzVrTM4W2tqLGoc/bQuyvFb87T1y3kkJtDBTkpkc
j3BNNx0EKW+/4XyOjtscZ7oh3rFVxDwE6l14kMDYHwMOWueq1cqLPr/NDnw0w976ChfoA3nufg5u
9oiGu7X4mPQKNlFWWnZI4evWDZ581H0MuVKjv7k0sfZ2BJdNw/2clPXFROjLnL3jiqN1b/vpxDF5
Wk8FQPzUf9I6aE1K4xI4kz2/NGX81s/eZTMihLbnPNd02GA7Wk5NbIMMBtcVxrBjqLJfMhI6ixcl
NUL86LRcvEx4O0Vj76if4pY68x3zwIIJZZ6pAN+MbfHDUCGEGIvVM0Ge6AbogsyGuF1qznitpvZc
Mo+KZM14tWBgHAz1sV1ootQHY8e9AySca/CVdDiXZ8H5NRHPJYhtX6e+b0i4fvnWzPplnCym1CBr
KupCHOO7slr9mGt0blkOLpFhpW21SxXhhXPsuZB0BZXFVjXdLXVCLNPbXK/Da6woPXR1gvU5Kews
7z84/ekMPbSPBlDErrQs+yC6ZH31mIRHxO37A6cHDoOmAkLeyX2tl1fDmf+sY/9cEbeMeo4sTI8n
qhTj4uIlBhOOwrX/dbP9DSWdjdB8HhLlPuYUC6CWcyNd1KWT1swWDtiqsuFNW6N2X5F5vpKEOoDj
nc+N3ny7AEP1qWbo4FcH8cGhvT/mnmDYPPYqtAlN+Xj6OMSZx6wUHtU1hnHOOzpdrXarXFm2HLFz
Hhz5DGSHAcwAqA8rzgDxDAmMfc4B/qjxHT7//wdhllHjYh6k75Z2MBHQkdpGlsbL4k5PVYrB1hsA
23TmvEZTX0xBOpMe1WwXFMOWtPKcljRQ2Z0KpPyT4+UcXvr8WQPMxGCOkfhi/cZTdyF4BAlrlZw9
qOex66PsmGst/ttoGXakU5lmrivH0qZ+QEqndlH+41RHFAmeBjZzFjOVvwDV1PFKWQ/KGQnDUL0I
1Z8ZD/CdRpGCH0u2SaQLOvqedP+RmVsGhDMmsi78K5b0gtijFY4GwJ2R+mIeKjkn+bPPZZEoYGBJ
opyZrBmE6IypYgLeLG/0wiyDDbgYd3DUDNVfgldbWo93jsRRfhWL8d2X1MBKOb9gth6DRaR2gH5V
biXKcU57BNMWfdd09hJxZx/vCp27akbu9zDYpRMqx/HDtKYyTjfFzXbN+kz2nFrQTPDs4LGsIGSB
9mO0JcsnpRVnTjPkylilkLu+auhkAbsWUcGeU54ASM6Ge/I7tvBmGH9aEJKryT22GFaqntpX31Jv
mzZ6UjFMRZpR4apz/8zBRpBcxpkSKycP8oUs1pTmuybNvQNZECamxNYCY9rq14hG7sCIdFGzeP98
KfFNNAsB4JOmdfaeA/IF3sI/L6XINr74o4OzeNUhzUCZqqCgUPjK9Xs27n0oh4Ecqq++LvaNCSAN
w7Cj49GwfUSWWX/384lQMano/2C8uA2ByZUXr5aPS13Fe6OfXvAeW5fJdOdgstudRVCCNQZQHSUf
RtALiicMn7OAPSUUZTlMecAA8EsJeM/t+g20JuGcbnGHKIEaqbEA6ja9EZ/prhlGy8jDVE9cNsSB
yPGQqxyEEzscwP6HWW/+NGM7MPIGlblGqqPLk4Zt4tYwRyZZNef/fqiId5CzowWOMDpm1eYtQWnb
D1nanv/7odPrutz991MD8sy53H5/0jZeVBe/g7NwyrB7KPSa4oXu2qtmLyUsCX04K64k+3bhEIQH
JrAb5wfZGawT2djeipmj0zNHXLq8wJCvtvoZf1c5lIQK9iF7pcJWm5mBavmDnZEUhdSjh42nH/SR
d23kbrOLO+c4Qhzf62n93HolX7DCUO+hgVO0Uu5ZGgB+Yuis9ZS7CaoMHVYEdns4LbrSNOCTMAdt
wi5nZdsHK62jjGzRaRoxrVC71dHJTPNcWYfMBKzQSckZMHOiXjU2xGmSHyWrQmQnsxXkcLp32GW9
oIKq2elVsl/lBgz0a2QFajRCNrcLBEQoAmN9blxRXYxcPy9D/WRHvGJVkHQWMNXJhbN9tasxIjrE
mbx06oPQmPvRUKD2wNRcZZ4GHlawlOrQrc21WYb4RGNXANbDvIBNAmejaG6kejFG9w2EIp1qZMZd
0kKGgiT3X5CRMzANmRiiIy3t0wcS3/Ye3qezg0/GEQRmdtA1UtCC5ahD/NDaWnJWizj0kw8+HtQQ
NQVzaKNB8Mma16b3/pT5kERYkgx0QquKzKrQz0NVf/co2zg4EbyS2KB+AucWey4ZSPo5m9adD3Zi
UKITZ+2+Wu7nVIxvUxoHthovussEnt25a1cuKQGmuiOcZXgaA7FYksxswg0JRnPqdqtFsjs3tNe1
Ui855Zo7wHRW0PRXsIgUI7oMNW51ChRoVNRtYDqgTY3ix3QixCNn5AKpnH1aVs+6IVVENhYKH+3d
kdZoFDLoDpEn1/yTYhIppdFugd+d09Rw+fL1sSC6cCz8Maq02LjwtLxlM0lvrMHxX6Eoci/Vvd0u
zv1gMomuZt0MMm4cO0NzzP1acAhVNBWZtWfehrH+4DRF2zzipeb10ehyWtqm5AYa/67DW7Xznf7B
nI02KPG3ATkvfote+0g3R+sCOVesDUfrfIJQPBBkzKd3Q2PmgpWAHUl3jo6Z7+OVb2EnG66+BTev
ou0eu9XsCbJXD6RX76lKwllq9d4xBZtIq2cFHs/87bMJ+EaZvuUxuhXo4Hy7VKhUflLj9VhmPpQ7
9h+rvW9I9xBpWfkEcxwMgO9GgJVula4R0brfyS39U+pp+g7/dejNtuCPqu3d67qJsE7Dsy+N7tzb
bXccJ3GtdbZRI81izOoDwTAVQq0HuK3X+7wjCWiaGONKGmkC+TPL1AyXIv3wPZ393EGDV3YTgS8Y
4Ie9OUbfHpt4+USdfiHmHYJTHig/qy226GkJNEjTDNb6byrSvhMuBLt5smnhRltTpXvPoRn839DI
fWPc9fXaUq2NxyDzRRXwCR1sHdE4K0YZFlNxkItuRBQ/it1tNTeap124R6Kd3OS8k5No043qmifw
/xCGVG7v4XgMa8bUPWUgPJasznFMmY+1xB8dDZLOWrxPlQm9exYNwwTXvO8qpjMdFFNMOXEVFUnB
x0nF0aO0Ov3cVNpfLm2c5BtZdHem8I///cts+xVK67oH7EP//wX//f8D7az4DYzbf//UQbN61Kz6
EdnDwX2wzxqZU7mS2Y///eDXbxwYj3qrp+/EtXNORcp+qo283S8F4jhgopi5e90einrOHgu3twJy
0dUpNqclom7kR8x9fy1T93VkLT7SDPPhg2eIxh5oTenfvBgMK8d6Gj2GnMsC3dqBdmf4Qr5Uq5He
F8K6y/muv6QOYxchphuNEOm40H/lx2SV4B4DOsfeIBO+UrhHuutLmjEG9YKFCf3KOIhVU/i6MGfQ
Gfdr/+MBnF5kXz2UNqCxqZu6k3SZFs4jr4dmqjx0c3v4bDHIeo3523bYjRK820luV9E6c85MdLZ4
Iq00XNfu90g9+X2di0OqTcb9CPJ/J0eD987V4juMWvSuVOiz47qoMwk5LyJBvk/n/CSnShFToD/V
ElRBd1yMCkao6IwWj1Trt3fu5KogqWMLxKoJFCJ2zmuBC1RqWwiphkdqp8rZdcAPDzOpMP7Dz+mS
QGS1oOt1BQNasa7TUezLWrhHMtr9q0NPa5O6LmjG8gmxO0o7xPleR6pX0nznPkYVoeV/kaha95XS
KSClcXvgj70NBrvBiMT3TfxO7/zpr7GxSEUyR9Y7U7AhcEpV07lceg+UX+MbrvmPq6JLjxZKlM70
WCfW5JWje8OGbgbGnGUMONb0IhE29YbYhblk+84V7ZNZLa8GwcEbxyGdwE7yU2oDO5fdZQegOxmC
ugb0gd/b6fkXkK5p72hUdEqu6rdB9Ho0a4QZvWIaoWA2GVWGebHLRoevOHMCN2l/e4tjXNPGPwu5
Dbwvnnp2tHXA3iJKxPsNc9UVzD1535nUSGLYQ3lWRndF8fMDfe0WeCMjImYMHJUi9vs1vrWr+aiX
FUjbzQRlrwaALZ0BmWuun1y2IK7My97XG7Ywdoq0pKvtYYRvcdcrN4zd7tdTfBK4bNFJh/qvVrsJ
o6cpamuO4wyygAcSoyZLPdYR7bZ3Nqh1gK7uQFHL+k/sB6AfDOUjbal4AkotIA/+j3oOSF1l0RCT
lIeF3asB7q85qQp7a3qqFxR1TWOkkhlXsiHGyW2QM+O8IhVs8GqYRTeeEDEeulYXexe1z2iwyJls
obbJWGim4GhftdV16rm5pBauOUsjsQq2kdj6p7fgzl5LeM79NBc0tf/yN1wZPzjgCXlqYrheEc5o
5jawXKvMeczFBHTIhlRa2elpdVEKLS9qVu2zdvunym6ws7ede3DprOzLirjWkPinAthj2wDmABnQ
73LD+Luk3/Cli0CMxrchjAdu2scRysV90mj/uGh6BGWwq9VLvMcY8rAs6Y+fxnMk9PYmvdfGM9ed
VtUO8R4mRsYAQ6YbMvoOnGvRudRTJtaHu6i3eV0D6cs/2gCDrK/nFwMIXjAYBJVjMO+Eldnccpur
3TCguyGRUj9H/zrVni5PPNHE1j5gLdU5KcTo+jtbb3+Tqmz4u0ni6xYE+sz6LhZD3uPoJIVjUPkd
+0gGLinZfkPO4zyHyuPfJirLpg2OILW/tDaj9ZlXQRkisxYk7ATdKRgz5zr4bUhy5YBd/4oJq41K
ywU+CY08LKetnnrZujWgZ6FLL/zpwLIaFRnmclNArqOenq5alt/2UGeQJLOrYvoTT5SV1agxwIGX
MF+xCnRYXStrvQNuCpPHHqmv79Xe7YkIJJCvTP3QjTycZu8+tXJeQjCpijsPs9TG2VnsaMnY/BOE
7fC8Nm+IQMnJkt6vMf5xsepAmRaEvtkH/WEI1AinYJvp68Z0dNvpyWTUvaM3Lcoxag1UlKLHhrEO
1HxMWdTWcYv1VSYn8NUM1pVlbTr3MBsDSfkX802y54YGF6AueRSTfD4ZXfKwODF5hor4G+PwcdfW
iKi9f00yuuwz5E4w6caRpDVQWD27cz3vnxg0/hUhikPvV9GQLOkD2No75RXv1eQ+8R+jZ9yHMtD3
+EqpBYNa5wXJYH7pS8Grrx4VYvC+daiTtn5nnwuLlzsrH5Fm06EdeRZ9E2bXHaqBsi7TJhxg8aDq
xp0xuXKvt+5NWbLdU/LFyArZskAOCkk0kM5y05ORGwC5HB5TZWOrNh67TGApNJ43QNNeS71XzEac
Z70xNCxlnLSWehyN8XjLKHlB5PDSHi1kZvTmF/HIkpEfDStpGWXSOIfd5Jd1nuaPVBMs31xt/Jkz
LoO0O0GwM/B0Dh+z15xEBaNkTZvT7NDrtlhP2PH+emC5gMjGRlUz1aWJQI7pfJm5M7hEvDBZG8gY
2rEW/c+0kpaYTDJciMFvpU8jDHN5/xsqSwXHk6VzMnJKDSTDvw0sqTWWtwee2NDWaJJWG4G4M8yi
HNYcrk1ei1AfRxn4S3k3lv6XP3juoWlm/nq0eKrFfW8c5gTuOoUYaC2+5Ff2GWOfOTM735CNx4YN
ayf9TfJNpmvtQQD2XN14Uq57Lec4qE1Qo4iwHjczxsmuv6SUZrzMouofVM83rDV3SJ8ibAdQx6MN
p0Tq8bcbUzo4aQlNePP4wyp+zJpiffuvWWKuk79VRWclAoYdrF1anlIdXhFXkvPcY8SYuxnSJEM3
rNSYnZqcHaNzLnKcGZp1ASPt7INKm/w4ePgkYvcCcO6N9kzodoqfTXMSI02VUB7zCmqnQbnaYkEn
yVbW6A7K2rumaRMfvQa1zOdq0XrLGi0E18NBbqP1BKbfKheYgw67SwyWttwEOcLtRmNTB9zyvukU
BfZZu+EbQAxbzMWWdhjDuGztnWPfC59xYtWmzsFVtkUJg8OBvLbLkzTpe8BYDBgWV2xVqGpnztSk
Ckw6RVxHDpavnSmXH3subjzY4bDk4kXF7WeVY5rH0XIYBCkcs9c7FmeemKVYARmk5h8SLQKHPHdl
qUUj3uSgjnvGpfKLpLsXtsXwrBSyGJeVikchwN/i7JXw4p3lNBlHyk7tTcAgwhPykagkDDdSOb6t
v+klS9dgxVfYoXWkKOzj0KLmo13g5HZIZvFaYBhAewn0wnkr3ImucF55eNMur8PKZzkpGhVkVmFi
YAAxDzGuBUpDGq/+pyfoZW6sPNRHmKXOV8/g4KBsCCvSmf/VCzOKAeYJ2NnPtpETKSzqJxsqbihp
r6N4g3S6z9yN8Fytdn3bYDjra/uw5DPXTxR63B7d3w1kETDWZWyWVeXBogsEnc4+zrLGKUbwappZ
Cdif8YdPjwZ3sah3O2iLxhp1JcntdZBpaMw9JAw13pKZ9prERjlUoviuJb3F5aDCplGcExz5BBK3
ClxFr1Lvj0DASXdsN7YXCHQrCAz9SWNNO67+UzwbFw/WKgNB4CGqfmSzYadrkhep185hsXCIL8t0
gaCb3ullXbNEOMOdW7MHzOt5Wud1X068mt1MK2FBmxBGNuKpGiXWz2mMVyL1SBjIgWpEQeyb2bE6
mKIuIF0sxR3qpk3jfPrHRzsFc/DgL71xX7ftY9blRlh13qPT/kn66q87cGKZBgDYbY513Gop7XBr
mtQQtALT+jNVFv28iKlBq4ZthTIRULqewfOc3etznJ27TpNH/Cc/BBQZUGXvHFbb51INQCDHfk8B
VH0atSevMu8T64uJMj67VLz31H1szQah4tLF7XW84U3bLzpKVNwZb4JVVCu7O3sW1h47YIU5KhSx
/GvWlOUwqH9w6/qRQBusGQ4Ao7GU946XgoLp45PjdMGaJhHnDs4ccdzdcMKdJldcRek8WmnJbN/1
tdB0ckqDSf3stYWYmFPYjGp0Cte9QLheOCUMLJXjavup0H70nO1itbP2nOhDOFntH4WZNgRUhq+J
TuEzK0+G8hPNym6vTs1g3evL33JgEiQHdaipZkCycE7a2Lz79JYGxgKzuES4NAEALkIGMs6bHRCc
ryl3FqLyjCEoG6n2QEgPjiGBMAi6WssHqffZXhvbLuTzikkiYCsUTBtmpZAHaXaRGY6Idstk66LD
Zpc9oF257sIgy7nBA/tTmuUV9qN21NLfHHhT2pswnW3nCYnqEc4llfP6HnAQQ9Q5wxLHCXRn98wJ
uMPeLXJ5a+YLVdMdrs6aIiZ0krxvzCDdEi9L7N6q7tQy5gDWRKUPYpPalcUXmGJaEr4tyCEn0U3H
qo7NyBXCDrxNVq+1ARnJhUCTzr+LmQKcaTRW54X69y1BrpaZL1FbYZeWZ3eRIqy2uiqrx2siTVEc
xgGaNzidnbdKLZgxKsc5wp4DwbXR0PoKc0E2oeJET/5VhvYxNN2dgrMd9mXzOQDVDfwBfbBv4H3o
/fKZtsMJYZeTG/E0EPNPdUMT0GSvH7UxF0dX08IsNjlbO2wWy8IIL6YvgPMwdqwc2hB31GXEtAHI
EcJ0Pb3ikcGOWeYsg8wbTbp8xqFbLyRxWZXoFuLFgCw9TxcuU+dRIbubFg+3Hnv8q3i4JJ6CbhF7
8Cip+rWNydpbU/e4aDFRAGRXQ7PHgxjSD3BA9S6xaj+CJ/OdmpgZ5uwuoZE0agrDDEZ5hmnnHrxZ
v8sbWqSKDJ3XydCI2uRgJiaeKIc2sI+FTeaUwV8p5HpasLFhnnDUuUmASTIqPBKQ+zYUjbZ5Vf3Q
tY6d1Cf9pMHPy0nyHEqPaK1ubMTorOGWLt/bKrF3wtQusZ30oY6g3CuymhWbcfRDv2cKs7D7qJPh
TowL6MFypaKBSRZ0IPxCa0ll+lxezHKpd8668QLq4s0mWkrCbvyFDc6IUtZ3Td9/M1kHXWMGwkJ7
A1vA3RAAak5PnmZtdFoXsng/v7C5/9f15JcFmlidZocx1yV2kfRGi+G8x4GLdbhvzpl7yNKCwUD8
Va0JvgRz+u7j7BGv6J1euby5OXp5OqP+47UeY3iUae4edeon6eQlfyqiNumqE1Hom4YjJVRoH0GG
8Ad4JMihCe9U9TjZnM0Mg2bzRmL5NGZeL0mTVYrxBaznz7K42BYn4rmJ6+/MclUIKvWfEi5WyEPy
p2mGge29kLvVjfcjOcNAleln0neRT+8D37T21JOb5m5oftQeZ5HSctzAMPIXiK3d3jEx8azJd8fS
aDsrxbl1KUJnggfAWPRJzGN26BthkU/U3tMuefNSTtyasLpTVTRfurbc6W6Cds/Nqc9Gi7P2hZzN
Bc1r3lkgrkI5o+RzNnwdxSwifak/Kp9Kcn/KbN5xcam4NJ96Y/0oBfMt32sJX9EV1HWyPtb59Op3
5okXkA2OUCPSxUSDRe+go6liCVqyzzpAJ3w92O/a3OTRW2bm0CaGm3pxHtMBmkjuc18a8dJs8b07
lvmI7xMPuJqCWnYRolHUU22FluI+IxBT1GhUj2qO3T3LwXFBTTjKNnvJxgfXWYyjVq3Z2Z17zBOT
ehonzgHmtKXP+PuzFgdT1vtPRl88a1usevtfk5j3OgTr0MzpWqCbgDtBaKEvHC0jPRuZ7h9E2oe9
TnZNM0EBbWfLxIgmmfpv61Q8aDlsIYMANycmHo76Ke4fuRsSxGzL94ZGmSNXuDs/pW6wLQ52y221
NKrnPtFfAGn+j70z3a1bSbvzreQGeFAkq4rkz+x5S1vzYFl/CMuSOc8zrz4Pfb5GbOm0lQ4QIAHS
g3Eatlt7IItV613rWexdokZAK2yOzPHvLTPnxDLEP9j0P81ld1e7LMOA4x+GFip/PT0kirs+pzTQ
q2JqfQlVRm5rs8UggNj7eA06TfxuuTvZQt07fnbScTksQ57bWGwtP/DOho5do9E5mGwmNlC5yaUV
4QEk60rElLI2hiY/ZokQX1WSJ0dUsBUJ53KXTMnO5kh77jg9QlrCvJle7tcx1Zd17+hzaR1jbTF0
iiGw+Ni6Zpz3VF5gQh0A0qV9PG/Y7zCmO9SykZzLkXIlo5qhNN6MgIl7nSUbttdrxMpqPUYQPQfT
yU5Q9R5rptlrJ3NJxJjFbZuB4O5TSkuMiXyM66zk2PYPQZFdS3A9kw7FaS6aFzlafGdBdl3KLjya
7VcngdBMYOExrEaxsvAAgpdvD35KCHfyp6vYgzogqeQuvWqfMYseaD9DQAmNVSwH+7Jf9saL0iyS
eC0SiajU7rM+/oq3O+sYTkyD9SBrfpPEJwBmnx4AZh975edvHVqRmyD2hL7R0BfHp8nMb88UcFdq
4xrfGore9NpZlnns0+IaYPhZyhTwGJv9zl97Ttjf1Tbqlx20544aHvuRtrPWtOSqE3O3bqQ3XLQG
1drN2LqLeoERl7Up42G/4SiJTbbCvkInobUOVfdUg4PG3hH/SIMGUB8o5HymOC40ip3mjGqXkKAG
fwPl7CHWA8x1ZVEKpbPN4LBueOpU14GH90Aeid58rzy8wFTX096WDDvsfQP2YAfxNzlLqZRxUn/H
NHJLFWOxGvked0XibbSFibGk3fsiLx5yKzzv7Mzbemzld27p5xuqm2hmX/alc/mFwEaAPk9Bkt3s
/Ti+Geys2WR4ZHyyMHDMrFXFyClpESVmk+yt5quzu/LIJis8jlFyxntsDyM/YIhPdSmSrTLY69gi
dnCxtvMh7fUhEwqFS+hvRZEYmA2pYAAxGa6jvISiGZRnVPVAmzMbztTBTKNGAsMcgRjSnnPSDrqF
JWhnT134CwhrCaaWlmcYgG1BRVf1VjkRZg63uvZMz7/w7hqZ2reckc8MXDNVCcc1iegZjitkLC7N
jbaXUPRstixPHnP6Lqr3iqghuxoqDaLu2pZIrj75rG3eC4b1ZjgiNdzYTdbt07ZKaHTGvuGHsMd8
YFjg0sSun9vdrEOOCXh6fHSiUbR3HnSLiepvKoyXGmN3S7k8TinlMc8owGI5DQFa+uxNCqezUD8T
i8LB7zgPI9Xs63hOOYxyvcdqhAphFAdKH8gdVCiHA+UXJOHzLTZEez1RgSFsAG5N72wkDByeT18g
e+8zKmiZw2LRTPtzj96buW8HAh7Jaz/463oYFthWdRbKltrDzJuYEF9bgJg2gc0gxwUTvh2Q91c/
f0kyzhyzw4uK0vkhDqyeaadB1jzPHjFQoG/SsY7Pnh3N4JXxdlxOiMxWzvw871aS/egmg1y3tvE6
klUa+AejOHk1BPMU1AajTaRFk4RWiKWyNtjX+u10HqOZbxLBrjKBiOpzb3NYKC+DNtrpcjgRZTe3
RT9/i9yl3SRhLBn3X3sMseygGbvLSFxShXGmXYXoWPk3E7hR1qFh13YwbrUH99MjUzo3T16D7XdZ
uw0axAoL6SZJ0XDCybzker2jtB6Wl+GsRbSzCs5PpkFF70igYgeH5IiFnwcymGB3WqoqTLEvehOx
k74mwHJGSfLJzLcQ1yt8XiuKbvxDySW38nJlHsNpePTxF3NU5dNm045ZydB82s3XrIGj4LcIvwkb
cjpR10ZDtR0D9Wnd00VGeQbuXr9SGLDoQptkjf2VdEfHAUPKnH6xRN0IG9HajbsrkpjpFoMoSG/P
95hk+Be1SvZyPrr24Gwph8Kt46BFuTofz0aH+WKdjueMe08Et/ptQ5HmNpTJUQbTo0VP3MoVQ83Z
qcYdG2CVQpzec5rn1I8dHRcL7VlNWl+FcUHpo387gHlfdbHxCtJuS3pAr7MyvWS3yFhJ0NstXApH
I+LprqrrVaHaG8Pxz33cbi7VgMdh6WQOvEvMJMm6+oalNaFf2iKPUjcr2ptZNLJsgsUH/4lqIUrs
6A7pLIlDrebQCnHZV+Vp8hcFd+qPbWu+1H7Snbh5WPuSmyZE9oBnS4VtcdEH9tPQNd4Rf851mNXl
AfZXOdikAYGnLly/YajYq1c5EyxlrD0ERNLq3G1JmZJ/wmCXdnQrt8jac0u1ezBwAA2uk9SJzoKl
4ZfK+/Voxt1tNt/mDHWDlsXD6TMP1xaEMbyAttVfMTDfW1MBY0zDFKLF75gUmgIbBAVIQkQvKudZ
1Zoq4hT1JCiJEUxNal3//MWPrNuJBpV1izFxpbdg3yDaU/Z4xHiaYycjTZVlB9elmwf3Nt5z2q50
IHCKFbsKGtwF50oeux5eTWCp2Tb065UsaHEebQIfILUO/oBWzoaYdgmUgdJxmGlornq32PzMJP9H
0ex/hsn8Rtb6t7ns3/7UvyNu/d8Y3nYIx/97Js2qyL9F9e/Z7eVv/J3dNrT7F0A/1wbq5yjbE0St
/wtEs/wWCBgHDo2wFlLWLxgt0/rLNuHPeI6SjGlt/lLzN0WL3xGWNBXkIVMqR/1HyW3rd+aeUlrb
4MAtBfWG8Lgpl9//BeY2jvBFxhk0d9Faj1q3r5PRn1FIeZE2/n1aNz8Sj1U2U9l3y0w5nY5rZfZ3
mYUPMG2IuRkseit/AvOe1uvcm29bTnBY6cP17KZq9cvn+k8IBfU7//Hny5UYPvhgMH1ZmGF+f7kd
m1cbEdXcYPQ/0A4BXIRsCGMyXDxTiBCRURfauptgmPHfxCw3KXkpOwQqjCuRQy39CwnE/1aRZPXV
tKfLh9CI6LDye/NVbS0qZSbXoywN8h3xVWVdiBFIvgtVY6NzH8WawVnF5APtkurZLGYdoWv3W0OU
gNE3XprplOJByh2bDDEharNrvlTp0TPnx2qJnlTK7VcNaj4jEtJAdI10CabZtHsjxL+kt+0EBvd8
C/03YJhFM8ZgMxBr1TNxsWnVDNaX0LPvZ+xIeM0TYCLEz4AgHZKa5r4a4YEWyHo3GpU6BrC1/HB0
Dg1/JrHbXcppYa0p4G2LZZePWa4FEF4X8i4TIaVazO790MNmX5/mMWOG55CK9NIqX1Vz+EOL+FqY
4rthldd08D2XBjkJwBvDMh/qlplFymgDDNrGE/P3Lg3eMsBEFKkXyYqD81jjdp0WN59RxsMKU62x
bxL3rBNf84pa3EQ/T653B+LzpqSoICAujY/qPhKaQTmyCx7eaOuz7AZzXJ/KuqemkeKWyv5OYuRO
0NG8Zbb2lmTUvNUdRFBRYUJEEKH65ziJGA3VdjC4hrf97DwMAyd4OfxIaT1BBKNth2pBbeBhMxpM
wKNML0MGvF7DYAdYWw+GXkRrh57jgTAfpOGRc+WiU4Yo6/9/of1f4hb+Gf51env5huT+KyTDXP7G
f0Ey9F/ask1z4axYEvo7xJO/gV+2+ssUttauZVrusgD/T0iGLf9ioum5y79/kjBYUP5rnf0J3YAw
KDyxsFiXxfk/oRVCHGNt+oW4YmnXc+jdxA8lBL/rguP4damt/ZxKdAdSrXBCcq1OSW9zofR3BAHr
rXWmiVyDB7tfpv5Gcdg5QTE65Hq+HUgcbnKjnC7HiiXH76haA3yUu+dBE9xQyAqWKKIZVCOTbdB+
yTwRWqWjzmR8XdQob4E7rqWC82INRsh2r+GgmGJWGKec6qQi8h7SznwtogkvQxknuxqME2ny5KKQ
ZXtuMKxdxVR+nBW0kG57UvZrj5I39EZEgrio7+eJEs+xd9p1kxnJygsLLHCpT+ZVsnToYWRfNAXt
BqLv19SMD1UuuZFAi0M3dPIfBQywlqHt2jW870ZSUUzbNNNKBzU2qaw95QRPUOEo70E9xZxVrrxJ
B7QwlS+Er54wXbe3dR7oXaowY2kzgFmF6QuBn2Yat3IfzZJ+PMrWnMdpzgCXFhyOWf6VeV4VFE2k
xIQdsFkiT7PLPsKirqv0yqxImgz5s8ynC0yyCbkAYidxgXacebM4JGXLWBBTRCFgi/hlR8zNNZ9i
A4ODrMZHd5oep3B8iFRJlckssF8oPCRtwEmxieZbdOvFTwTEKo8GPJHpiUMFEV1xX4J+ZyA0EI3H
PaOHhTaQYaguNe86C4AzS+Yefp7g1zUw53GChpkQcKBIaFU5JoP/3HjTeVTKV90m6VbV7m2RkRaK
Cq89TW3nobjnd24/RA95ob66qZ+yBW2HLUE4fzNkIM7U6L4Rb+XhNrRonooYC6usj/Cs9hQ6I5mk
F13s0AnTQjwI6/oQ2NkZGvwzfu1bLrZ6Hfo8dbyMnlVpPIACUDwsAmpEJ4CXdkK+xrO+yyQpUBaL
b10JaRsOJOfZgrGuhQOqJ7C90iNZjpqwLI+V+rkvA29rzhRMMm04OgDzEKKYT9lzXeyHpLFv61BR
QpHVnNXCqcIZa7+2ufzBIQQ/XMxZahja9sR5rLsqJ2spMuhr5vhmfdMYWOM8p8Y+PcQr6Lfb2HOu
zIgAnodtAd/4wteK39iz3VQJ6S8vtq4HNnDsyQ3izUJz93nBMaiXWgi/+jJmwbd8gnU5w2A4dU6G
gJ8NT5wpMDOk/LAQTfumGDVD1iA/a3BZ0WdNUXkg9T3a1/cq0E9Fyg0VKIJMYY2ROSC8kXj6kmv+
zisQfEWPr83KHUpTWjC6Xu8156EJDKFtuTkpJyDUDroHZ6pw2GS4wYZdSXCWRcl3wSBhU6faO46W
Z/OQ44wYmzg2yLLJbeDHycamaQOKJZuhxgHIYgV6Oh+jEXGcE5uvcL9wBjurRIc2lhK2nrPxyxjn
6Va77i41BSRN37hgqHpnmQkOsUpyHzsWcZLRfK7zgdOhKt+ScGqgDYLv09SQ2nbVnDsCLzgixHTI
RXNv0Qm+jm0KydnG4V3FkEGWK/MvXCh/RzJHAKpmGpmC5UN1cPJPmRpv1YCVw5rKhLfMDosLuT+4
OHb4/6/2s521GECIfnybQ0AaVZPvbHf+2oHo30XmcDkg/GuHehFtU/9QyeQpi+cfYThYS+vQU5gV
P4as/CHz8GWe1RUjl3ztFfNXZOQD8MINQ5JtbGTboh52oPEow4w2/gwOmrJGFDpYEV0Ns04nPU7F
goHVoL7Wkk20EX6j8p6upcwhoerjRWSYtnKs7kFBaOt9PGLgZogNl2i4jdD3tRu9VoX5nEBlgyJd
bAgDyy31sgxwM8JUE/uvg7bMFzTtco/VXxym0eD4rwh466HEcJXj1+YLAOfg2FvMvSn9sOZ1r2sc
mq51GxNPWvWEPE/ZpG8bpUquGys8ZKm65UZ8wpRAizs8hjXiMp5Zagtp1jsDgQrFhFhdEIq7WfTP
UMNDopKY0KbIQkUb3PtZzPEuGXK0n67+OpRMi7upv6yb+iyeSL0MaXdrc6/3ZUItcvaUR809J+aZ
VGxC0s1vEV2xbZ3MLsRESNXKfrSsftNLFBszb+5aTQ3QZKfj5ZyOSIMOk8bey26d0bqzfYI7aD9Y
twrMKiTdgnTBaTDEIH9erSyccBR25PdINwQnO2feV2Z75xABohQRqxURyq8EKr4a0RytFGLq2o7l
fSjLENDBwLStorVbWgx8gzwg3SEvzRTJWxIONAGT2AF2Sm3kwB/gPTGbi3jzlXg0+jRb3EyUoDbO
i9Uwg62cRbzSCEMCYoCzlC66gqRMjc8VOT4j3wQC1JPBsJmiFqc5xctZnRxoTF1Tt/UIr+KVRyTr
UkkNXYzRSrIZ71uNWdm/bohY9F2360X76Ir+tmTUb3cocBSCMQoMclhW8V4aTEma1OYoYTEbDrBC
kRa+kpLsBphgxlgYi+z0UA3dSzHaz3473rMbuyMH/eKPLrrQaJOnc46e0vtaqwYbLtaJL3kAjjPv
S+86AlDMUN8mANviNYJfQuMUjpFpF9PY2nSge+P4ENfyrnV66uf80FljdL5MSzRXOzXybTGP9zqI
bqTIHhrCVkQpgD75J9tIr5mhHRxJ3tYPMhxJ9I6oRNykdQeQhZYbFcSv3gCJrM+1t3cjPv5Cg0sl
soYXYBTVJrXmx44eFkarhPcclVy4NHOvatk9aBJFFk7iHJU1gDTUuTMDkfrA0nBouuSCVvmGLHL+
EgG4wQKCws7cpaZ8hppsoiobV9CD1CWXLjG0HHnbauSZbNWtg6ncoO6UHtGTjak6pciyW6pEJxee
0qyrwzws48sGNwETkX1p8TjLmaYvKMtO7DjOXfpwfnzVnveOuLJ4dlLAe2hb78kP/Al+9jJA6pfr
L9SQWdxNk0Q3g84ebeylGfdSTM0wxpwLutD3DdJTndcMrgb+C5Ckb9e2MW2xQ21Mq8IGMY4HMem7
zuxht5g7elT2iz5gYLzUiWR0kB7CZAGI5Zwb5S7Cdby2zOoC7ECxsVHQ2pmpfs3U0ZPqrNMmQ5M6
30+wXxAkB6bG/Z6S7LuGlYHSUf9eWdWBvfe14YD48TxvG1QJ9SDV/GOm0E1mGka/pgPVX1dGudPS
vMRFh1HYuCqo6Knz8l6RQ8JZ7n5NJaPHJlSQVMF/IJDzyJP9GrrpmYrYC5Vi3NgD2WI5dOt8iquD
8B2A0+PbnDbXSVsdc2yJq7LpcKqrZiHPXfgRGDld7UGkHUtWIDg2V+44n7PuVAjW8xZvMos5DV1s
eIq9HXKK9jOgbe7jlFHPOqrbGfJOhm8hBfCE9YJk8aR/TNWMLDEMdBwS589cCtZTjDuLGNPz0MEC
ooqAU667FSPwr9k8E7l5YaNKMgyLvji4fWp/TFcVFLYmrL4PDb1omWkQ+HL0StjhaW4GlMTkGLGx
yZeskQcZlCiUczX4w0WtKVFg2xDrGz8ZN1l0Ciq1yQpei2S8i5l3nMwbP2++oNPsY5vRVZP7yzCo
nzdVFm6HidBo0j3pEXvCBPeHFVHn6tEzq32eOJQzRLeB+EKb0M7WUM2U2axKjmqMwcI7rlfW2mTX
jOmmhRy7rBmif51KUsJZfiwj+WMENTOZ/o1D+L4fb/OZ9sCK8drwQ2f5RU2lRTiQYqNQ3XWLNbhB
RCVYYBNj9oQtdYut4pnaDSTtiVTlTQGUPPXVG1aT1TBWlD9V6zm/K7zg3PMfyDtQ6IQZlb5ZM8y3
XL/Y571N7L/o0N21zBSz5n7C5Fcm40rXTKxQGuY+JRYL332C9tYlG2mNJNPg6tImEzV0m6voPO2c
LUnyU8/uUFFaEloF7nQcKxRlq9ze4ac6Onb7HZvUl3kALYHLvOFYR/hhDQ3sWHg029PYxRh1X2GV
aRKWtBAJCoSYv9hza3XvY+aHEEX1GtTPEjuN/xoSyvFUf5ETO+kbMFtjOhOsNogXEAIMij0r7Kou
L7MhYVpKy1UgiB7k86YbCi7eHPm8xUX3o9AQ91gyY1whG5FG12SKAELYM7YvI33iG9lO7MBTHg1Z
/8WrOdn2/VbQ0Nxa6Wqegk3NZcLQ6M5yye+lC4Xduxm6p9F6GHoyMyACe96SCbd/yR0PqTpmLYY6
oMkbSg+x9AcMV8KXurE2wSi+KmegxlrtMQSwUBVPTDuOnkUEsRQH3PMHkMGkCVoguSjqlTxTMuTC
qIJNRnBzQ70PPvaMlCfjWXvX2cau8HiQ9NOeL06swz6/E2xCIiO5ATSHD69idAaWniEEPq+at90R
ISGns2vtcN/leNijgJKp4qywqWdL3Btggntwi9cc+y7jXpMKyrBeRWcD56tJUw4eSorBQ/ugG2c3
jdhec7Lnaxda1VYmfBNlu6nH8Ym9/kHNRXHFE13tBz9dSx6oU9Kd45DI4aSZL21UbyfZHlLX2hBG
Ja3CjivIIpwLpe8xiRbDQUUpvQoiCa9U7ACGMSueeFnEU2lMbhyDqnnTdF8yO+CjQ25lGGhckdm8
6ssXpp4YoeaD0KzsTXQ+luiw0XDbOEazBrIRERBxn6Xp7TDScrQXJGMTrO+WYKNRMbRh/0Gpt9df
yIApn4Zp1ehMb2VDTCk87xsDS2AHtiO5AUC+agiOeCEkh2reVq2zceyH0TWfOxeGUVwd4fGc51QQ
AOg54Nlme6caikZZOKJoao6NgfY791G9iXgU0Zyqdlho17Wj1kMlLrA7o6EM8X3NiC4Mw3sSQtNC
viL00Lt4ddnaAKMw5wfUhFeUIB5W39Oy3Mg6+lEKQd65OsuwxlTeuCRzjtAv86MOw699P25GeCsY
oPdxle3LMD14hnzxysDdqwwndxXczDYF2mFEzxSj7Z+m5ObtZyH7TCy5C9EFRIxZJopc49Vnogi+
3AaWF28NTNYiyN+wsfId45chVWmVrNHTdVe1HjNtsmVNXJFG1vbeydFlpkntsakfZt/dV5wAiMQd
GrPhUJ/fx8L5GqXEW8bZJARgp94GimVzTlyz+TbOPPcoFkQIGdlutDKz1nnWhczd7faAgZYC6kjt
kyg09pFrRXhLsBxSMxYAXGpzEOBRcUVPrf/FSsr+qAx9adZ1jPHOFruOSABjQUEsy0FBMWLQ4xWa
zq6wmfyaJj446pzTeBWrHlSlOYzQK8ndV80ItFIrYk81Tj3GdhTtNRB5lBkLRN2RLrvcWLzUCsdM
1bvr2LWMi/8jiu7/S0MxgYr674did9+61+i//ff620v07VfBluqufwm2Sv2l+ZfnSqVcUyyNCv8S
bOVfhPdNR2DsJqWzSK//ohrb1l+msoUWHvwOl98HNPyvwZj+S3iYej1NKY1pMxr5TwRbm9f1m1zr
2LayKatZQldSMGP4Xa6dU4w+clgMIWR2NGLhOf2++hwf+Xw0uVkOTuOxiVGzc0lDaIhuW7DONFZ7
6dbWfIxn4zUYFp2itSgdUNb5NBvgoKLmegpkdF2zkZ5nT34TTNuwigfNfoza8CSWmhMyTpsqx1NK
dkJcxOzjL1zdvyRqlLtkNMctIRHwNj7MmEoN1798Uf8wZXs3E3Ss5Z0rLbUnTSHsn7U/vwrVUNHS
osrLnOUOg8HEUYaor1FeT05Q7uoyCHZenprHHFMvQkcBAIn9NZReFL9orAFufSP9nB7LqYj3MBdw
IAx9fbLhKK2rwJuuI01fIwLhJ+Vpyxfyq77Oy3ZoA+IKo+EDW97CX/9llJkmQTUnUUDiT04Xdlua
Z3mUHUfUchrDfZpkZAz/KnWjT6aS70jqfFzSMR3XchmmgmuzFt3/l5/bxrSopjKCHTbZcjf4ycZM
XJ4EDtSjeDi0sdr++QtaBgW/v1HpUH4n8IZr7oT3PzAh99A7IU6mikgXCYiNVQEppTeylH7+yYdq
fnx3igewaQLe0p52xLvbABkYRmvsYjpCLTwT2VSwJZxufNOBcogR4trKPWCxSSEepDRQnbCft70G
X2890cQmrpKsPjTEW4jrJuTVsjL65Hr9+L07Do0sfAmWozDvvHuFsMqxyftDvm7LMj7SSKnPNXwU
yXN1ndkk1IqgopbJjT8pI1xWoXffA1MmSzqLd4nmOvfdD+4ZG3se8BFCBCtLjl+ANOX3rd1l946M
1qHdyWvT/UouV0Kn9r74RJxWCu2aaFSR3lYTWDuCksnu5/+Ezpve2o55HzSfFQ98/ApdR4CPh1a9
jPv1uxvDI5ESdsiOa8pkBZbJrDhxZ7x5NTQT4XFiMidP3CDhGjrDdWhjSDYEKabGhGCbDzgiC9+8
bd9KVdw3cet+UkVgffgcCU9J0wJkb7pquah/v4ESaY6WMudsHdjdOROqHp51yQbJCa0tG+WEow4H
48Bv0y1v4K2I+uDeR9/JoZ7v9GA2l3L5pZC4HqeKjaTjtQAbgXcCJCAGSU1zum8BA5wpg8rKIaPB
Y5q+4wzGCJslzk4mgsF6AMUUqMXfphm8LP+mpmypw/vtbuUS8TA7cZEonB7mu3dXaFF6epJ4Kht1
r8Y7XErNa0KxbFA2W6qOj0FiNm+dtbJoPHyOVPaYV75xH0/N6c/Lhv0Pr4SmIcmFKj2bdqN3C5VV
gsKITDdbJyPPDc87m1tYZvEg7lk2F18gvDpVGCdtqPaEb/hZNumVtJaOMrL1PrLm3k/s5JqxCIl7
D3dWi9oI++BSouFKPQ9Hi3TNhvrj+YwZSn8N3aPaNQEquBQrkdnVwXE1IIEEe6WlQU7UMFKOqbQ+
+dB/vpV3HzoGGVqcqPbyHCo3fr+kpkbElm2obI2BBiQuF9hRetXBhyhwLhvfuDOa4Y28uAQkjnE3
MuRqcMz+GC412i5xwzUCCE0khNOle6Td2r+UlX+cxpgMr4ln489fzeIBen+RaB61DGKWDQf7l99f
L2EfaEzQ7tf5ON8UuDfPzKS/pamV+VtU+pf9EkioMidGuW/vvTLxz/vIMvdWPs9EvZ/Gyddfi673
dhbUoLUdmd8AAYV3pq8qkv7ubilfOzSTXe7TWRvrzFy0mlSW4GAomCao4V85QX1VOrFzTjKRkGw8
lstBOvxS2Pge0p5vcHQ487eJO5/HQ95sXQI3u7rGbBJW+XAfSDTEQLrlSRPOWo9Mh4HWh3QvRASt
YLvj+svCeh9a+rEvUD66pv+eOdRD+WGpbqjyfS0ZZ96F9C1t88Qj9RGVdy5DLwasd0Hu6qOwo08+
efPDNk+JZSOpvGUR5/Hx7qZocH8oEVEB6+aLRjND6xHPEZuWIuv7lz4lF2eqIaOy3sxpNC7ZFE32
lQAmZmbRW5oZwGMM2z7++YIw392r2ASUiTNMLx4wXpj3btWYGvoSRmliNJkrD0gPP7yzBYZuYHNr
4MWUSJk5gsukkJgnojCcyYf5DQURknLXv/z55bx7xC6vhv0UWw7L9Pig3r8akiBtaOHXxS1quruJ
jj8+Mih3NakVcZwS43vX6/KzotHlo//lJmbrj9eap4KyPE/Y7EB+vymUG6Vh6YE20L4Z0K5ENkAH
Tbi1vMB+sI3+W0H6/RDWWX9k7nzuLX/gz+/bXPxkH17C8gIspDUcZ+9egs4CrlQf1Er0zYTknEyl
uB8cpsFm6/Wnscy3pg7hjjrBvWP1BzA+zKT+/BreXaB8CjRtYkPB7CfZk79/fjTKIUw+lYyWjOHV
t1k5vaJ7TcFofrJPePcYXn6QshxEdf7Dhuqnf+WXfWw4RSbDA1DIASz+KUkeO+EvSrMJIKRbV8Jj
W9N8t3v/7ybDf/uE/Ic3qLWphbL56Sgfy9r4y88dxEC/hWUaqxGGMoNl3iEzb3Sf5Z8++Sz/4T3+
dPrwlS779vf90VT9qrhBP16XdjCtC/gc12pQ8TEKvoisf5Ijfr+qocktSKN8xc7SvSwsXAwGzXvP
nWUwuQ3Tl9Aqs+Ng2uMNJhTXOxGHry9kwzRd+oFDYHLAzEaT9smQVAjgUlyX2AhukrRN9g0FX4UU
u8AtpvOBLeCE3rYu6qX/BHhsPdhnURWg/GXJlrTVARb3YqjE6YhAv7jz7OS5HsmPQFU9Jm1pEa0f
KVvIumt8AdN6rJLuprJ/jhNngAyFMW99GMtPjca94oaq31lu8t1lJ3UJMHO+NMp0/uQbfbfh5EoC
Jael4p7F0I5X8/dvNG8xxlFQQ8Rk9ixSEeONUyPb9+4jSf14i38o+Y9vEskVywZX8p06H66haMZ6
mZNsYYjQPxCjf6DT80Hwz3++fj5ePvRSc5Fajmlq033/xuIoBgVINHHd0lyxwp97H+hqguMSUGjh
byUwcKMpLiVy7idv8MMKzEfqOqQCBf5WPtl3N0nUMTPsExf1zkDO94xuFUawmVwFtjiiB5MQHPD0
1v1sAfzwHEIHwLJGT5jrWRxZ3/3cmeLxpLawULYTCIjQoWpa07J3oMQoO9eE01e541EOnrAS5yF2
/KiGX92OSwwhKiFWhc31n7+D9/3Ty9XFM5GHkOtygTnv90p9nhhw/Rpojw1NORX2jqp26zNhQOOc
tXs7xZE4pqJKL8IwR810qKqYgwpyI5ruPvINtQOEcR4Nzg3O/PAsyaaZHDp0kz+/UGvZZP7+8MA+
KC0mt7i/eZa/uw0yaxyoCbABpSmdnAPBquG9D+ObsTARodOaEaTwsmVYGSaCpkzQlAeWP8ZKsf99
G4b4uWrPB6rgd+dOXxTryaH+JpqBSESGhgYBnoYNfccf1d5FKrrgk13Ix/uYj1kojXuSalb5XlHJ
6NDoPIdBUEVQ05z7Y4RvedXq9oG/ltGU9cm68fFJoBWPexMDJxwUjbX9tyeBGQ/AeMPJoBx4/HkX
u9zJ/zt3sdasTz+1Ahfn/bvvpS0B+2ky5OvCJT41Bd2XaWLbNJR1fkE/QecYORhINzkXTpZ89gT6
cE1oRAPJp8r7+7jRx3vmBraJrMZT5mxZqDIRnX3+Fj9+c1xzEinPRAlzOAH9/kmmSkUNdhPifnNg
n7X1wfBQJAr/OiNcdx6H7eufr/WP35zDyZ3jFlc5u2n33UeqQgP8R+t5ZOlhwFEgMOA3BVP3+Ttb
Nr6/31QswHSOm4vJ9+NPap2M/G4MhAadIr+jAvvv7aDhTFd4s+Tuz+/rH36au6iJ2hMsuur9FhTn
ejX5De0ylqKYoMPN1SCxLdXQu9Rt+k8uDuvjaosGZFKNzn6XlU0uH/MvWyGOiFEkQ2aFsRjx0mNB
yHxLYdgnU1TnEuCpLihVyTuS2WJMLynReEm1uNSNX58aq0A1cPIrvAQ8bJ3yez/YJ0HRJjPq8MKG
ez2mU7az8kbfFq1uVn/+rD4+HHnFaPlUj7FNVYvL+tcX70+M950JiJgFpmUrDCr6smjuYa+N81GE
lBiAVeyIIdi3qQaW/eef/vHERBs9Ng9OKqiV6sPiYVczvZ1LoXgfd/7emYgpLJs2+MzDOvaGPUxc
fydq604kYj5KGJGgx5KXsmvta0gf7iff5YcrB02YWk2JniWsj6JbksXeNGjPWNlFd8mHEW0MdK4t
vAJSz/Enp9gPuwMOJ7AUPNRPrlEl3x1TqCuoe8lPWwH9uEZMgE2jHsss2NnJHT5GAD+T+9kH/n5M
YCOsuHzYLkMXtkTsDX7/vrsy7g2NM5e0m5Jfi6FsNrzr+OSRLd1mAqYfeCXO1V0WfrcawohxwJPO
9Z6qti5PVc/UMMrvJ80sxCLyQdiaerZoR/GQXujG8Wqey89mBB8PdLxo5koswT8v1feHnLGzabnH
2s7MtMR+I4cbGtiYTdqF+B+MnVdz20gXbX8RqpDDK3MWqWCFF5Q9tgE0ciPj198FyN/II987c19Y
IolEkAK6z9l7bRgtZbjCyuJg9m4sRjzYv42HWJPiPypxf1wtOQgyDw2XoSrhnJ9vQKpAlJ53BP50
fhqehd/fXDUrSZxwxX+MQT53saYviZ1hPuNHqBp/DIyR6KrEHeYkShP+uG8QxVBNDeztqNODGQnI
WeFcju7ruPvRhpjCUwo4B+G04dGr6nNVtw1lHnCA+givAeJevQvVMLsWmn4M+KKuXFqcBa3sCXmP
Aqb1hjdNKZoN+n08C1lxZ8e6ipHGVw+SEpUZZggg6jh7CEeKVZMl7TCKRv+vi8EfQy9+lnQsAA55
tC8sdbpW/XYhHepRFuR4Tr/N2twwlgdFRY5uz9z3zg60fV+kGqKDbICdSEGSCW54zUBZZ1US3/Qh
uha1994C/n9Oc/V5rPyPWxcHNU0bPLo3XOI//8NUQdch7uUCifC33mcFzD3XfnMbE3mdC9+AYt6F
8ncwQc1cJOGhdoJYEGbNVW+sm2l4d1bQqLuo6TGxR5A5uN6+RFkVX4iz3rTCf0awS1Jon3cPhgpK
yhJGdkclDUKH7X2Lh0G/UU0JdcaNkSXaXVoht1fQeBRD4r9EXaB/41fb4dZFBVjUD2bpNfe9onyt
x46sOhjptDqg/RcM9gtA0EhzEIMgGsouZd9VS4QQJvlXbrGKWq+4Q777nVBP0sAVf4mo1jsoow9N
wwfC4ZIEs41apr9VkT05BH6RuLyXEGpXHf0tavbVq2+0xHzFkb4Tjn8uwvqcho5y7QVEpqnrtMoK
Kss6/0LwEsiHJNLQKIgjq131zlYK+X3Vld2R4L8Rm3/iHdMi3JqT1EGx1C9tp7w0mhbd2rKMbmMf
/HSSUyvy8ZDEXrOJJyEbIU/xXV6RHoDqp9/UyahDhxXuXrWK547wDMh0yNGxcAQHtxXJEtUX3hFD
ypOmNU9hQmld4S6/I2jUWmEkG57CCpzP0Oi3Oqt/lL20Hgp96A56Af/PNNCfYVQIJge+dYDND8XB
0FBqU6246sbE98zy7ygB8z0UArlUKUBdqiLHG14dMcxDdbMt85xYeXziIlysjUQ/Z0miPKbZC1ru
FCmtY5zdIr3iLLE2cUugim/4/gnRGCQzQzlTctjEAQmZAGLUbT0E7lm4RHXKfIB84f5oajhj5qQU
iili9HT4QAuJ7iSgOumjYd11jYlLwWnKt2BYxS0EgVaVVyVMqiUaXmNbJJaN3pC5kNq2kDqNnnhr
Kl/Uhn1jCwb9L6WMwkc1zPml9lF+hGYM+Wss2jsj6vd+QBKHU3vjsR0xtGSNq90Zjng1vKEH4yvF
USYDAB41OLpNXH7J5FNYct8RWK3PrhxCbOCN3JUTTtTVCK3xoPjexUn1ZqVZfufF9k/bCvNbXaEN
zOq7amrnFZn600kj7+zG47Npk9vX+qes1qoz2ZAPTg5DqGpyZ4+obdeqzvAwuvBQEhSnTNP8sz+4
8SYJ5ZsSeskhLdAZBeXZiI40G9qr1gbtFb+KuyiR1ENs9MKdYWnxVQXqsao65b/qfH+MTLDNah6V
ZVqmzBA+3wIrBq49/ANM7pqxDzTG62VYEhOvgnfhMP7rFvTnwIz9TfMCnO3oKKzPBUy/GwtU4Axq
K8S9cFJVqlyohlvDljsvBi2CKKDEO9z4l74mhKmM+T1a0ZeWSAlCOjL0JX/rUK7v19vfc9j/mBpx
OIxREYiYXIwZM/3z1kBuLmeXiyksEti0Q5LkR7VKsMDIdFHGbk46mfry77v8PDzjYkvBEWyNSgnH
0z83OHGAJNLxLWVRFCmsMJ/ISqG3xoGhhwkHdt0Uer8m1vnp33f7+Ytmt4wKadvTdUQW8VnBIlxs
CRZOZ+7z8CBSlwv+NB53qZrfZ+39v+9Mm6Z4v9/d2BuxbpDpDUYbtDs/jUH9JNKbKlR95PNNfvQ0
riqRNoqF2qREvrgqCrO+1ra5yyhYNyhNKpqI/uO+//m7nY7BwBeOCAABC2Pvf363YIqAUxvpr9s+
Kk+yRUkUNTFarTSTkUAby/8qX/8xpJx3yo/bthmtUKL79IOKRA4Co2dI2QLJ20B1AhwturWbt5jj
holMhLg0MAyKr0H6LYuKQ1blycN/nP7PY8rpKGjt8tOl4PTnvLgf8qCwXGKbB5sImcGRBmJ6VUdx
I2mbS2IdPEVeOpLETknmZhssPdE59AGvc8d/6LKu2YwNkr7c9e3/mBh+7rGxH643NC+meoRGQfhT
dSCKIhJucvPXnF0WbnO1u3hdyuYxd92zCoz5aGrp9wqE6VM00S3lfqSfFBaK8qwIYjImAu/t38/Y
5+nqfFAoIkyX3wu9lU+/V7KVNKGUEpqt64Znv0FnMFrq8BSXhthh7wYI1vcrhph3nYdU+993/nl8
Ou2cMTnVGXOqrn2uK5AP20R5Tshf09F6JmC7x8vvmf9x4k0szH/8V+oqgjnOP9MNxFGf/iOI7DBF
mI/sCPPsAvzcIXe8e9uJv+rx3lex+cRluE7wMpw98kvRTxKjHOiv1Mf+qsPsq1c1sNBMMCXDuNJD
/8Ww2nFHDtReYr4/6zAKCK4xLlI5gHj7GSQ54ZklAcNe6VBsZe5JTEmnbsCZAOMJMmcf4GDC0JgT
A2mpT56i/2AKzfAVo8oq9kg/yXqf1EB924ykakQpJHByB2hz8E+/htl40Zi+nflaF6DLvieOXu2q
9IfQVZIWIuCRtDD/0uJabLVRW9UmAtMwy85+3f1UsqI9lI754kc+EuCmOKr28AoBPzhJcr6xkk15
nCQF2uRjJHq5yalHnux0PBJsf2jRQR2heL7KHGFRWOqgUVP70lhy66YvhWr+kEPxYlm5B9oTEoOh
gDegUXvharlOKsILCwLeFlZyjx/ax2AhgPhH/m7U3F1bjgmGAEoydSvgOaOc2xW9u675DV1MT2wB
eu3rtnM3aLHqBZC3h141H6PIVpc7D7Pskpi5W1QMjxnRPfXonkjozIm7Mo3t4Lrf7DK4r6Tx3R7d
fFF61UWvCuJCAT1Eg7fT04sVka2o0mMcW2cpVdFvc81Cpt5TQhxV8tz8ltDHWiD8JfNzaTWey0hF
2/pIIFNMI0ARjL11DrsvoYUTImQmi+oPHleZMTa2C2J0TGQHXlODgyAifETpuwjNECsbaTn9BJUO
QxxigRaQzFH5D6SHYe4jsWXbEkTTG+awsgqk3zghtlNeJsakRK7HwuoXyO3Ftm7Sr3UqXqZK/CbD
6JZEQbqudOcp1TqjXYhe8U5lGPxkYgGqM8uRXU+RK1PohBGUr17uP4NrSqdwtiWJRMSgSju8NOOu
LrtX3TerUxWOK6lhXob8DZLevjku9t6x3TGQwNE9JRwQoK6p/s8KhEfN/91qLPlBln0BzNdDrmxb
TCqqgJJlVpqLxJmhSyRotS1ZC4nsd1EGgdwau2XR5dayyO5iEVVbB5HEqo60Z8LYyDBz2rPeOskm
zJIDijOSyg1xIbRnN+ZEG1jgwZcEG0C2MvqDbjUkW5vlw2Cr26lQsPDgnfZGvqqYmC35N3xMJuYw
9cwoVx+UuL3JPL6zOwbxOf+2EWagibTmrw3zbILL48NEnOSVr2Yeaeg13m4LSYi1GkcqQXVTbGES
PRUBahGpJRvLCp9Q59CXi3pl+c3s9HKlZKQN6IQW7/xaucRCrTeupfzQnfhJAYp7xVgCvyMO74es
vzpF9YMwje4hCcy3jutYwsz1Jci6DSS174o+eFtLQKjPR7mOBHA9ryWOYig73G89mWiNkyCGzxl1
N6gECFnSivqHKBMShPDmr/CVD6sGDX4J79/OiXShhYouvNliHlTIt+1pRltheq3CIVyHivdDD1WS
nQ1f3kjJeCmH4q+wCYOd78fYIlotPZsRiUhqvm0xF+4SxSwfgUvu+kmfTotXXQADgnzXF+7Cihv1
oDV3Nv3D5dBIa991QQeW0VqYI5szuxhvEs6KfdsKlawf5QW8l73sC8Pfx+E4hXIyehVEW1mhWOEY
jFetTfukzR+0GqtOg190nCJPtBavHKVZfWENJiJMJjMb1T/mXFY20mGGmQPA0WT/SO4Gwb6iW1IV
AfjYqNyH203Zqs9tgvamgkB9GqFZn+oEkJ1UvfYALmfnOVX9rQuKS54kO52c1G/czk9h5fpfLC5b
kKncZytVdj5DM9V3oQiQM78Cmuoc4qF8JPMS0HaftatIGs0ClDZ5nWOEUbMzUS0lZXcyAvAHleYd
2xDbmxaqpLdQsF9irJF8yWDG4NQyrHa7dluGCKmsCl6rMT2UZlEeyO6KNr2Kk7M0neJeFszCjSh4
nB8CScDzEDjWsY89rMd+HDFc0n8mJJ7e+bpHySEMjvOzFE3A3UhhC9GkjPFvKMWNq2x3BqFGUZln
pqViGQ2VUdlI3Tm68Jd2UQSVh1tA8JwCh+NK28BbcAQU9SwnpMhVo7MY9eAZ/9RmzILiYaSf8RAg
wtTT9ntVZQXuCb07EfvKqZgeOrvqTpj9I5LB7T5dRJmZbz7eCcKgf19mfu19QTIQxi09hi+/vTZv
Z34+b1uZtwiL4zLkdQ9w7R+bmRf+9FoOPBntZnLIyAzPRzPfM8ioj/ODR0rZUWtzQrrH+fHjrfmv
zMmuzSiKHSF4ONKyLhWUk2qprauMcDBovR4w+1w3T/PD+/uu0f5Mm5ok1umN7u93tQSrowzUKbgr
3kMszP4KVS5jcQTFLo9bYJmFlW00LfOetciGQWpmfyki6KGnIrpL0focOu7QGzfw9GejHMg9Zht+
WJHLR5jFzfEyd08ueLOx7aR7rpTiOG/DbUESkSoJ29ArTKAob647mv5jp3XWgTBTm/wGw4Him2Qv
TsX/ti2CLyTrhRez1shUnl4PI0Nfw5gLdvNTo1RuRhaYN1v29q0MEFBMS6EOiXZjlDJZT8fsRalr
lNf+OS3L/l6MLiGVYXnflUb4oNLteIj7iAag8KJ9WMrwAUkLIJPMuUo1xRuIKRgDjki83bywsArr
HLcN0jZWnTeCRhQGQ9IajE/aW2Y06pP+0yG77Efg2B1KGJk92KmaERPmBAciPJO7orEx7NmyeBtb
qHZaUPwY0uCJAk/6bPck8gVx7Z76iCFXm2rmOlH64IsVhd/mzYbYIL3AGr4ScDnCZnDia9Tr+b4X
urvNHTO+jxzyTjsjz77b+mHevChViR9+tB6stvI2pd7Wh1x3SVMPUirQfaK+mh7xEtNhc4m9Vahk
nlVf9bmXt/IsPXWAfu6EmzDKawjQ0fsn9NxuaZd58W30oHXIIdGuPsOUnRYrGfZByQ8GCv4SnXL1
2GTVWfElbJiCsSJm5exJNFN6BFjsfSjU7Ml3FG2V1ZW6nd9VelVg+4uCjTstnOIb2EL8pxg9PXUI
TyPKmxSped1eq0zSHPiqIYykT53B3d6Phtf5zRr7zJXwNnJMWZNCS/vALYGYUZ7ND9J9gh/vP8xL
j02zax1P3OYtmYb+JSVg7DK/V7aCkY2Pp2NeT3TJBK1R/PcPEDkazGgxhLv3gygbcx32htzMCydR
JbcBU7lfH0C6yb5JPA2cKUdsC6p4qm+g85wOy4ij/lwI+T0njRp9rtGsHXAWANjqIDv5np6+P9BB
SU9oMMtF3kv8JR/LWHHoxKt58fdXlfwmZFEd51U+tjAvwZATaK3Q2cH727C5SV2Iv/62wfc/5xV/
22qZIrpT6NOs5nfM3mOvf2xuOsqWgNVRVOZ+fvfjc8xPf1s5MgK5yzK+v2mtj3c/DnR+Y374+CxZ
0hDuRtV8Gj5zV51O0/vBfCz98U6njZcmV3Hs1eElEnq5Bz1hnJ2iNM5daZOi3LoIUOpaRFulcEL/
gN+10Gp5rryqlxjF+2GrdCLATkm0JDCD/62t+pN7uEqJKPl4Z3670Q2gz1I7vG+idAx7r2vFyQHF
OmBIZtfzciqe01WFp2IpumYa7f+97XkZZQxeyUrgdkBGlNy2CYk3Ogqe96eK3xjrsbTaZauWF8R9
/Sm1Knkrpr44A+o7BNwM0onVmdiDzRXWSnZKUCff5sVEYNyyJg5PLY0wwrFL+94laO74/rTyg8dS
IcNmXmHepBDyKTOb/vi+SV/VvzghdfZ5a/NDkIUvda+mv7ZhdO3r2A1T8t/fhwXSLtBs9/C+F0/I
b0FTGIf3Tco0+O7nkiiy+aDLvvnB+Kv+tTBtSiz8ccnY9e/teYWBQx30xa9VfBDkaJ50f/9xVF2d
JAuV6u/+fbM97JEFRjp1P3+seUGqAvlCIeFm/35gcIhKivap/LUO9axqYTVu+tt2FYvmfcmE5P21
+UTZ5cjMh/r37mPbSQI+JRldE6LIdKZbA8ygk7XqjjYvHcYGpzZzA+ZN78dnpTSNAq3DJTSfBmHQ
UQSblL5v8/0brEuapW4b/drmTBSrEMZvPz63wVx0CffU3r7vx7ZkvHTHTtt+HFvjEDJnGnW/fT+2
LmHETxBZvYXuz+8Gw59cRpYsfttuP6WTdnqVbN+PL9apSAxKEG6Z9/36cdEY5X41xB6T+Okz24qr
Ld26sH49r0LSce2+1RgSTueg8phmezkW1fdtNmqKVLMe4KZPv+b5QwUqGSkpSsrNr2NzDbECmQBx
eNqvrmEmqdVrU7uQBrg5b2sT9H15NMI63EeFbG6jtOqLxix/ftYOtdwOLcr2Jo78sy67rW3LLlx6
ROydzX8+Zc6/9SJH3uI+rW6DRTdU9QbIwipBIvPTaYn39bv/vfv+NG4t92yl6nZeNZ3Wn18K+CY+
Njm/FPGS6oKUK7xEW9lqK28epdoz09KtMu19Xj5LnehiZM5m3pZ/kJ1FKcLQzQ2zDfdcW/r7dnul
r24CAy9JRdr73uf155f8yPxt73+vOK8zL9UGjgOrwyR1lM3ML6XT5v9e8f31DhpATht2BfR/q2nc
edxIFrfKat2LVovVx0ue9NVLL756TkSXoYM9DNvrlgfKeOmVep1buXYMk+xp/thaThGmgNynYPZc
Au1ItqVUa7bLmZ8+ocXFbZGOoC3mQ3MH1z7Xqv/bZ4L5ZZ/z0vvft1Lm70v8+pKmp6qv/Haq2tS3
6Jwqv75VWMr2/HT+3vxA/vTNhpy4kvFrV4k3mtb6Zkiku9XIKbs1av4VpaeR5PGr3wfRXoTjuBap
67wKmZ7TUTcuuYjuaq6jpDESNTZi4N/5bu2tU5+wA7NQb/2gJMfeGztsRpgDrbhWXnudfCjG8coJ
F0vyMLj5fai51JyqUT8nTegTbxWLQ6Hb0XNoeEujLoI3Pe7sTY8KlZgmnirkE1RLnaLYS2r26V6t
Ypr8bue/IhE7IVnIHzsIsicSKI1lrnvBnXBowJKXB9+9H+U1BBpy5/QM7OdjagJ6kFHdB6TfxvED
hYl7I2ysTSR6CkRE/IJu6awvrpYkK+C947UN0mwLgETsm4lVNahFf0rwThGFO/05P2dO+esvQ0+e
a7seth8vzX9Fspzm7dMa82pGZeG6CYnoe98W3er+9Ns68w7iJC5PCMQ+Xn/fzPz8Y435aVkSugba
iAnFvKuPdeb9ve8FGn+2Bf/49rHy56U/tq0rBcXONjl8fMR5tdITfPiPj5I6GVfIQBOr307Lp93P
S5PrMUWJuLuPdX99+On0fRzS/HYpnYdiVNztbwf4scj7es4I/dI0e+f9DM37fF983sRvxzAOLrRA
sAv/+54+vrvPB1304AWxk4F8+78c1m/7yApoF+TGfP/j4/z9Xc5LZ5G09wQQyTa6Jg5JNprUGQWq
ZX1NBcBwEoyGPZRKsGYmAS5A4ZwvBGd/q4Gn/eQD5nZl/ggj8oFVpshPUU4wCnNU9Qw/rTwUPhXe
3jVrVFfkMNR63r2NVXCsygg6Tii2IvXNr0Y3/dt5Zn1vuoh1sBiIo2cW5mk0EnPdgIZ4zHrG1UFj
1N9rWn3ttHPYGCT3tOGLRxl7JYgzuUu1ACAyetUdZYD2bn5jXoRJz9OvI55cnmb13cpAXxqWPzyO
0WCuhygwT/OOuzjyNlbfQYObDms+wNoOKfyyTzGIY1nb7RuRHvXSrOv6Nn9EvNPlYf7YpJBn6zZu
jaeUpsTCQXn0Q/NX6hC1P6fz5k4ncMhU0rj6rrvgPxn3PcyUHVHJ9XU++ZUX5695H1zfzxKANZtE
7b+UkOZEqjtTlEldbqIy846EiHtHh0bFhvzW7qGRmKVlOUZ/aW60mo94+l7pGdB14L6ItSMpDxLr
3PvDUPQkE/i1QUhkJ/bqINeqnWWXTIuC/Tilb46kgCwRbfVfXBXQV9NWOzfUtDuQb9g7JdfYLAaA
p/gEC5kOGSkEeeF1ZY5Ua3l8iAGeWt5Dr3nya5KLcV0BAQpHBkex6QVnrSPO3Wi5i2atOexI1SFt
r3WUg80F+8AN6w3hPPIdxQ0vraZEJ5EpIOokPMWhzV5Hp3yNBFP/WhpLp1OTLaLFZB8n4FsVTa/O
FhHW95FZHFQb/dAognItHLM/W3pODpv03I1fqQbmed84l2NunqO+XHNPjFYBKY67tIm1Lyl8tF4z
nsKW7fB/ED+gb0pWKZQnLNnw/GEdrQV2ufOBONtHvR9RIBpRRxGW6WiTyC+qJT1OTlZNNNmdG+Fx
d9s64oYSP7WBCJ4ksYVBOhQPRV//pbSptfIVrzpnoVpxozWKdROAlpJD/lC7Q3mHUWjYBIbSbMkg
lvinA3pCVF9fbXJ9nrO+1IhCULoLOUewZHXIEhwY8aBVbV/7OFWXVdMGby4GVI38zsc8M8gs6Jz2
ACSvPVBM0lbStY4mHtSzIZPgPNgn6rHGeX4FHdj3zEltRra8pHbZDy2qFKIC0vCY6RZwHs7rGeJk
sjHg+N2S9lp7JBM1FSNJjXizpeNn/QtNqUg4r3bQy7/GsnwaSqd90kkWUiY+a4vW59wUvTiXQ63v
tQj7Ebkw2BCcKH4G0hRRIKOMqxentJHKybKU7pzbRc944NHNqMaZMCSeY/zgAFyhcCoMh+6LbBHh
zViONE2fy1RVVljuLBK5cu9ZwqIrOkW9hRkedHOK+/LzYSkNIfZ9OZ5pE6NomBLOyrpTYAZTCD0n
CN6JFBMHXR26vygdw+WKNPEc6siG8tj5VmkB1YhST0gA1dHiO0RU2NUQ0ZdMtTuuEnBJS5/06VYN
r8inbK8dgyWc/hjyVAaL09/Vju1/KwXplXGJI8wiysu1a+Pq9r25K6yhpnhKtFcbTcnB4fdyyOJL
5gmbaBJy1yPVjLdBBjJjPkVFEdBNhKq1ATLVE3nEwEO2fnJMWvryecHVl3r+Jsnq8R4v5LIcEu8V
l7iysEuaZePop2ssuHyHDbKSIk5vQeoVr2NrlosQ5DsVNBN8oCRJSZr5QZQrMRjyRN173aPp2AhU
/ftQEdYhiEeC7AvCL31ZXzHtuXs9B2ZkwWM0yAp5ZjwFe3MwD0xrnXtnCJ9jJr1vvpAuQcZBcTL+
8TqV0Jekzv092EqXXMW2BcMos0Om5ljmSrinREmnm85lRFjBWlipTlIfYmFlB6BWqMUDebUb+6QE
Rn/S1WA4QWw1js3wpPPve+eVFFSnuCXIw3l0h499LUlqJUFmrVlp+lr2jrcd8wK26/S0LsZbO1Ki
HLMh32lGVe3ipk12oxv4N4UydT6qz8TZy8f5IRke7ZEhoTukzrGIhPGEXoLLbkyVrUw5J/2mb8t8
VapOu6vppZIAUOTncexXDSPDg9NBhaTZ5DaAi1wQKP4iMjr/mZ9OsB0C4wuGF244WZqeEDhQbyuc
ZinTwtwkTWBejQYJrmYTMmTk/VGXencseqU7VmH8SjjmS0EHqLFNtJX07O511RX3grolP+drio90
PxZFeCjt1CasU7Hv6dswGrBxyrajdO4zvXjQ/XG861pKP4PyGtMYwFJhuAF0f1Wp73NB3jJpaxsT
2zo5N+64rTziCWNwVpcWeOqlM8ZvBgLDpWmOzp1XwamUWUmrOsteAFBWN6779Defy+ncFZMwVNUK
TlWq6+9PlTkZDCrT5LvPCo9rnyWvMnTRNNJ0uRqxeoeEsMjqdT0A3aIrXdxSY1xZgebfc+d4qEcr
hgXrqPeK/6g6or4LE70H5qlQJy7vOFZzr3DZOmrE3G+sKfa8a9DplB6RrEoSHCjNXpIwA2tV8IMv
ZHkipytHwXoWtGpRPlrtYy+ix7YpJ+OmfB2s50FY5hseQG2N0aY+WH5RIaE2uAgVbnpA2mmsa7pL
C4FWdyO4yq9LW3GO8wN4ZMxg0ZcItCg5SPJuLKFvDKWuX/3qjiFduq1cEngA8LT3SBcfLcDOr4ZW
txATlWA/P2XwYaZDswJrolyJ79g0Vp29DDlTNCOw4j24SXQa+zHx3TWlaWuR2bC78yDTz7hrtLOd
gxhtLJouZqoVR602hhV5HeHXhI53U7bO2nH9YC1IO14oEOwOfaKTC+pBYLYC3z5RpqAQpVFmzHwp
+VZ9e1WjQTpYXm0sokTdk5g0bCogD+fKKMS91VeIlg1dv3MjLtYaeYhBNBRvWYG2JiZFGntc+8jJ
xAsbpukeVz4Q7VoxT0SDG1jOCftqhKHtrQqAJTdkGi1B9BVBt//oQDWG56AcKbCHF5f+KR1foG/S
y5SbKIRPH56QOoKv7UXf9fSAHJlfcuNSD5Z5nOWrQQPr3QNV14DmhG0eZk+Uri+B12hHv0jQPOsx
UvksTunBdRvViOH9uXr6RuxPPHrED6YZAblhJ47EsaIEretN963szQnmaMqLCqz5a88/NaO6YFd1
4XiKMnVXOT1QgxjQE5Bf9VIkR6Wu6l3mMMp3Uh9tLxG20oGRGAgNM7ZJeicigvIQhyCdhVXfKxXW
87zU2oufaPljRK2U2pXT36U2yOs0V9QD99EMnF0c7yI3BIah9+1R0YHFDTmNXIWOfVmYF2LdNmo9
IuYPIIMIARmkEpa3BdmuLbgNFlyw3JoOmeKvmrxHvlBXNjZirp2bUr4h2By/xE0xbqhg6l/N1PmW
RPFdEPvDg7C+dnqf3Ts+IwU3lNVaM4P8Xjg07m0KPgsL9fuuNTPKd0pyqMCQdMQKHq1OI8XMt7uj
oBQMZzH66hZtfk7JjVuldHs1Y8xWndIqB5JIcgqhJJ2RGgA2VjMHe9mgNll1tVPdVZKgjqoB/hc2
fb3GmCkoBxjttg3QttiuH3K79dTvbkuFG8Dv1dep2pgT+kQFeLVOasW7Dt4emGH/EGcIxLQR7XBX
DAZRBbJZSYwYd2Ebfc0rw9y3NZwM02s7gJgT6ldKY5sjVsqH0Dr5CO8WgTSbc5m3ckmg8niUvg/J
HUrMrguN+koOnbWMwyBfONXA4Gq6OiWCoLkawq+9ZBDqkfFCz2rUbPngp8lF6bKAskoyqVdpnWkq
0wPF1+8GBoEPfgJ5X03dRxvIJrWGZqV3NLAJLzX3MMTitSZG73Xwslum41V3FHs4o9koFyYAxIXQ
3OCKY/OuaDX9zhwJPxPcVLEcjD/sjBqO4wynVgWjqlVjsq43QS77M/ndCKlyf9ymxRXv6gGm+K5F
YvxS6/SsR1ScG6mY8ZEvWl8NHPig9t+El9fXmiCyM5SiC988o3Hgam80gG6oWeFomw0q7+JMzoE4
Y641b40OfHSMXLReMtGPinw1uPS+6gSs2Q2J9kiLyy4f1oWjx2/U4jh4WV4wbPtr3fvik5T3zYoI
z1KdZtgkNrF4iP51qtbcp2MCSFeYqttlnbQ0qBoCNbCVGAddQZ5iUdQ7I3l8axuv/MJoBH905AVX
pQ6ZZWhjvbZ6VAtl5qbH8oDk2njyIk1Ss6DBoeHTcGLzHhkccUUxc7eFbIx934aJsQZIYiNAMNHP
mc0BW2xz6LuQOcD0VwbuiiGJOm0a7tUqz8r2ME5vK97QHj6exjR6ttz5N56Mu4PPGOW3h4/XZI4U
K7EbZxWLujt0dFzh8thaRx/CRrhSkx/S+x0TkFTdkUBpH+B9KCuR9cp16AgRiRIg4CR6atzkriZZ
CHtwUjulw1892vUlQ+Af5Jp21BBRrdQiv7o4AilQEB/ZCEKGtaojRK1t0KNECeHkwcBiUOdOnnoq
pW5uEzM8SDxuZH8XgPohbndVdUU52J6TljmamxIMKZrKh2gzGXqFYn8BFYcbydCX0CjFGUI50QZ1
DuihRBBFTjCR16VjL41sKl9a6OwT/xI6g/+mZXulNaKTXhNU6yfjsE7M/mZlvdiVrtucsMO5BEBN
f84PIirbjUVvbGqeJqdiak8XzQmfGyONIgma0/w8QVySFIa9K3F08obhm5twypWOJE9zM+U+3VFD
IoW0whsn6lM1PcxP5wcU9sWKMOR6qfXelmT7BmlOWqHG4SGoOv4Kq65epAFJSqNKKtXMMsoA1i2d
GMlNbA8N8S7TQMsnFvBU1cM6xZJ4jrx42Bsx6kejAOG2EF1vnZ2021jN6F9z1EqFxRy7LlXjCNDB
OM5/Ee+SbXIhfs7PPCc1f70+LfZ52b9f0xkClYv57dhTj77bFDs/07DvfFqFm+q/bEaGHLzQuoIQ
lGnl/9/d/x/GzmtHcmTLsr/SqHe7Qy2Avv3gWruHzsgXIjIyi1obaSS/vhc9696qypnpGSDgCHcq
l6TZOXuvfX/69137Ev8XkN79L8e93/3lsfsGJCD/65lbteOvshC26F/ejvkl/uXV/Z/28+du04aA
KcOEPfA/vsy/HNPLwAgqhf2+GotrDKv1myUStSD3s34A9M18LHdGkPNj9lUPgKgjAP8mSThZQj1M
Lii1FHP2RsD9Z1Mj+o5WXXxNC0DREWrII9NL7aZS6lT3FSLpH9NQ+q+d5cIsMSJrJzw/fQ786ut9
Bcap4YIfZfZUjlrLu6jIz5K1eKPUvruvoVMXWFpc8a5T6ArGvojLCd9Jv7nlygk8rGYxjtHC0c1T
mpTBpULt+fPZhcQcZtMUvVMnAs6qq+gQRKp4LFwiLe/7rnP5PBll+mLlFhkHTmhu7bzyXnTSY+8r
eC2olihuhgfpB8PBGnOTC77jvk8MPO/vjdGReyoirgWEk9fnSDBCvG+apM+cfKqP0C7Staz77tgl
lABbQZzdzxeW+odQo2TP/IppHKVREPyd9xQX8bf7CqZW/8jJUnrSqUSRq+Gbm4nR/hvJuvv7sfMm
RAfnuuI6g4eOhaqRPjPH/AiYG80fXDii0MxEE5zIEDAv8Nzkz7cGIMKKlNfmvY64gE2tXhxcflIP
SE0Y786bdn70JKqifcGpF+6iUnO30pbTy9AED/d9U9CkVB1X9oORlO1BDKW7TodpfA+CaHVfQ7lo
+ySRAJfQQhcOAywn+g4JrxGPX3oSUQqQbl8ChDQb4qV0cP6R/jLK9IJW0P9wZ4wZxzAuWd9ESFUI
4Q2zyP8QrnEwY6d/LTzkb61TVls1pMkX9P3r+wp1hWeYcBoXJjrvTURkEbqx0ftI7eKVcVXybHfU
KXxvQK2jJv2rI6/35ci0o3WoyeTYtknymIPd/2PDGKg5BkjCgyO+5JrKmQvMezSql8zouq9ubKUb
AvnUPhua+nnIopf7ch+ZKe514jGKeBInqVMpg0blf3Q9FLMwcN9Kx2m3TU4ISlwI/TUg0fO+gucM
AxS30jvjQ3EvWkxe8f194YO5ZsHUvVCRs3duZJqMm9v8PWfMed/SD2W36oY+Ptn14J08TzxVuXcp
qiZ/yguRPdUTuQ6C6Kn9/S5u0+Aojer7/d7PG4dpWVJP/fHnVmlE0qkP4VEzelLukiJ4AMGvztW8
z1i0zS6NEyjbjfnHITyBhEpUDPbmNajRI/w3TIKD5+PfH7OCx65s4sf7NlZb9Osutab1fQUXB8xD
F3/++ZTtYpdlCIMbvR6OnC7kW0koSTwU2ZNCUPCIJYj6fC7fKjnGx6Sgen+/S6yivtZrB73ivDQo
GY1mJW9qQ/P7rSsevVTmr8KNyC9xxPt9z32HUpZu8rS6b4O4hagTWaj9fZtU6i+5qLtba4MGYjo9
n73kG+bm6lyQRISCjwNh2Mi3dm2FG04Z8i3TyfytSo0R+nzc2ib7KinLpzoY+8eOCvR9IwcHwTHM
rY7THRu5BGKtCSDW+XqwUdgz1q4lOr370sa6MhCpXpWlm9c6mL7eVxo6KuggRjWiq9gmgp27kmU0
/nzugVO8SLzqN7uRzQvsysV9LcMpCy7UzDTij1gZE33vf93gZ9XOU9dOZzt2K3KFeR33pfcFf653
/28s+L13ynRXfy7I9AEZx/1+NyJdzpI02v7lwZ//1oJ6XJUZ+z83nDkMlL/iSwrz6RTOzygdffKo
7kdue0Kf825cp7mOu+bPzaK8zXd6lb7/+cx/7olaqL3GN8dw7pdN7M4CKJyQOH3fDW5JIrNTCmrg
7Vd1SCshn6eohM5vAr1s3ykNQ/QiJsUiHu/k+GN0poQDXz+ygkvDFYmvQLFk9qt9hbYUslET7PSh
G9+sMllRN3VfBiM8mGVVLtpKRiutS6dFY4fyer8JVCOvijyobdOhyv9lQZoa+ka0tvh1Qenhlkl4
Tsv7FhTe5fW+K6slgWaqS0qC8zHuj93/08GzroPCYpj+9wURnZc1xCG4QX9f4CcJPo0kITHm7wvq
EXlb5AUdqUwc9770flM0Wof51KW1+PcFUxRkKxuZy/qXBQkBPsuyks2vC0RT60usB/r6z93f/6Nq
x7kHrt7mlwXagMGjDrz61wW6JElQb2rmjvPruN/cnwaGWwieus57Py/4800MMnw6snLkzwV/bjFq
LjO6ZpYL/X1XCNAol7Toj/5c+f5fOxuwzcmcfl2gGvXddcgw+mWDFNUE3Zju5+NxgU0qtCMEcZwA
HtDyZmtfDNmDijFmZ45MHlRARDlf4+jBT6Zy7TOBuxWlUa2DVvo3JQVdMKYyN6p6zVqVuX3z+1Cu
faaWtyJPu3Xm1fpNRXG/9okev2XMC9ZKt9UtpCbK0aL+pmp+fVkt2psyxon1vPoWFqbG0VR1Qwmr
sz8rvyk9NNc4wdKbmuj2qlDEHC21WVrCSjAqZx1IN7iKkGKhb6X+Fbe7t1bScq60Ofz5aPa1oFzE
awtNfOFCsJ7QrmGfRdBzgvEatpgl/CRQWOzA8GcY7a6q4YrMr0he/d7KWDo21yKnRRBk0CSUasuN
SorimoWy2qisyDiaht1MDMm1aN2GPNgxuuJ2bUlZGMUlq+tuo5zSv7BKv6Fs7F5UNqlNFur2RSUu
aQwhWpWQdDeWRgbR9qSzBD7B9cqa9A2ZLwO+SY9QQj8jFq6kD28qn8TIlpoN9fRXMAnIgKKBjm9R
vhp1oV2Cyf24L3MRSZ8yoiDRPrAqWJrokAniOO9L9c5PdpT3rNV9U8Bm7UZ1br65Lx08AmQEtbEt
fnb9EGXNRL6aJO23U/1RG3znhbkyBqg2hxs/36VRVBPYqE0/7zJVnS1tfnb2u9p9Kersd1ubbBKN
WTet4w9mpe3lvixx5auskuh6X2aK6nGKCETRyzjdyswtNlWFIh8NlMOZPGqhJDq+TdYO/LNF2Tnx
JtNpev11BbNoVmlp9kdUOf9aPRYR/0Lc2nvCu9z3c78Jx6kBnEDEz2qoe2N5X+/nwX7eYjr4pCvg
be+rl/djc9nFTSXqnI+j6s4xIItlruL8Q9neYwWI87mMo+FQZVqyTufHiTBeeamTfGlnIRQvCl+d
n7vvevdIdEv2YeiWu1ZgbfYCEPqLE4JVnLdzzCnBtdQW2BAC50GDIoxbjQ3GKidMTpjNNcORcJkA
xqR9n62UpflH21XdzWLYgTXMqL6FyfRQeU75Urppv7Ml8jHyO8Y3n7SPnyv0erOsxmm8lHgtz7hp
7OVAOtW3YoQSV/T0e5RJmlzqUx2Hu/+stPLLfcuyCRus5Z16CIsMqkBacz4h0/OjjX8eu4KWsVKZ
r+j8cMGrGiKppkhWZ/pe9fn+X0pZ/2Qi0vr7wz/v/vuxqGZOR8wszrv5sZAg6J+bx//+r20n9Dql
TzmCNTK9yQfyGv+2ns1roQotyBH91+O/HLatjW5jjtRDYiXYwV+exr+fS9AEWLPwP/1l4b9fzv0x
4v+ylTB78fNV/fpcyskcjw5AlJ8rP7aFdh3dsnzQ5ptMn2ivO/mpKNIfNGnjTW1bNLZqSZ0oIy7G
RC8QehnQI2YlK6CQa+paFAQ1GT6anSBUxxyZ5YkofLw/VoFIWyXgHenPaS+gUgYisPF/ZkIPz4Nv
freZQ9xoLhq7bkpt4gSn4Mmw6z0R69Y2R0+BwCjuxSJI1arCRLmCI/Uy6EG6GeLi089976BN0XAp
YsPcl2p6aFAEaJl+QldCOahy0PfZcalwyJKDUoaZtpLMVr72DInSBi7nZJZq18X1UQm4/VHajw+h
bFfhZAw3/F6Am23nMYx1g65X5MHkEAjbarqLWZfv47iW6zytdU6nIA0Sgjq2geiSrRnU5doxsnTd
xVW28TQxPKlejBdQmmfRUVCX46gedfMhzvL3obOiq/D96rWTA4rgIn6834ujrfg9Ghvr1urj8DB5
Y3bT6x8JdMJzk0XPhImJfSba8FpIsijT0Nffw3445MMsOyNJeG8INKZWHbYrN0RjrvHy1hQBFpHm
Dbf7jaTCccHVeiFzrXx3S/sVEcGiYoxukJV5bRlNorR1vYPQNLWmAzYSkVNZX3Rn2gDQfK0HFI5U
weOAUWSQGphO43Kf1spZc609RHQRyRtG6YBppyfSHDvKQokqWJQ6UFhqktYu9bg0RIwFmLSTvGMF
+MmyGs+cNN8jqEErizDhW1XPLWzkEvjd6PJUHvAoQm+yTzTyZ1OPkxe3e/YtJ70kkSsPQ0F1qMzT
C9fWrZeSAF35dvKoieqlNJPsVMfXeniK3D7+gosY0Gp7GGyMAbIMfwebAt57LhrqagL3rKz6pHmb
IkyqL7mRaPukv9IuDM9ZxOuS9O9eU2ZTR28qIb76Pt5ST8Ni2Zhiaw95vSrStn3IqX/umi6o8P/j
W+u60V1aHQralmtyQFDWqW1NtUIyOLyF9PsgRczZluEPK89+6P6kAyUXztJPVqAIM0JJ3WAV0STf
93VgL2tkYms8EO76Dp/KqTdg1Hls5iY0wVWH3CrDh1rKdRyU/eP8SNbx09Ps7j2hKH8WlK4W8diJ
jZ3aX1WlayeCnCy8XAsRIS+p8grcZsiI3a1s9hIJj7OgXi50XI1Xk+ayFo/lNy9UzqKHMnCovPbV
J4/t0kpERG0Z4EBu8nylDEo3pmAOPfTho+66+cGN3HZrOWF0oq/l7YNCdlvonot27n43ypuTCZvk
INTkHQPES8tAQuNmlNHtmsjId2FcD2B/KHsQ81x9aFn9OnlDj4udqL46K9TFiPyNzgnOENMuVZn7
7sbi0sZJT4DeFOySXj+49Dmf+f6XywKYEY3aMNvFZqdOBQnZ5DzzH+aljN6vyvYizA8ipD+yRLus
TkJVV1tL5T4oOwXgzHR3Q8NkPmtbgqjiRN1K+Ej4DrqCDMw4udKdAY2BJAIRFEe0JsaJWqqmQxmE
/pJJPwhX2lMBNoGtRADHCIG0tkil47KFPPASMTW0urY6mrPbL4bufxoMCkmul3kHC2bJou7zdpcM
3mfZFyfJOPlsaqRiyZlbVMh3FdV7vawB5smvBUm069H2++vPcXJ37bgY38Ja6quc6JKV30zmOpV+
uw+1Sm6yNn7Hoq0e++pUlU7yjhBQ3xk2I1wbXcRXnF6zn3CO9nQ9ymyG8UgMjbNEECG3jLDfdLoD
j3XkfslbLPWMVSTz/lxbj6k7gpsvyeYjMrfUW+1N10ZxVBYOeiMnbsFU4tVp+JL2KanBaC3fxFjZ
r25svNsu4k/Nn7UkwlzZ6Hq2vRnZT/Us3g/85Oy6GLRopV46YV0GlRsn3xHreOxbesCjcR7RfRN9
+hUIVrrJu6DbB0rJJW9DviOYGcpvVUQ7V9fIIe1789RkNjd58ghuLTo3ABaf8vY4uG3/rDflHsa9
uaTzgzF5sq73Gz+vT540/OPgxMkGCzdU+ymub4IJxMrFH7d3XeafXvm7KJPvXR8TjRAY30DFBQ/O
JaFTbglpP91vYpm/kXdxMsjywAeJCkw27fS11vNnqXXxeogNdw8iWK7NKA63+h0fn3sE7ZHWbY51
cfDIvnu0dCTgEWHP73GvfTIV8L41Kr0Mnhkg2zd/DyMr34AktVZzUM7jIPLvmoNWvZ3VLJkqvrdN
NG5z1TxTs9VQW0VnDUv2noFxdiCiPiEKGQEDeEZcdH77YhFVvrErfhtRih7I1GzjNXDMM9wL8U24
kPpk2MUoiVB3LsIq1ZHA6PENJIUUCWmJTkuOptca+DmJcDDGJv9sUYIAOPO/VMlgr2eXq9fQcRyE
QR9A2cO3ePjedLrcux2BeHiid2bkp2+WUWHXAHSxRvhJViVKjD7ykzVaIWgQnXEw0iY7H2ynbQkE
HRVCLC6lWhpemiJNTpw29nqqe0hwA0Lu55+SCq2XdlRY+WYbB1VEWG7MDqpWXMmD8w5OmnSrcAzq
p9ROdlkTGA9eMrSryGZgy1D5FuOCPIyt09LiAyiBkDU999qw7JhvYHm5CBjpX0rT7JdlVqSPfRwD
nZPh2qXctutwYa18Wy2H1HvKJru8+IZPziocUo8a8LNeKKRtaXCLkL52XROvuyw7xNSn09EM3219
DgCvvqRN7R5CEwrXVFIlDXqtPzLythdZYZuPdTlk27Ae2oMnQ7UD+S0XBTXHhRHH+avey+CgawQe
KpIJs6lQnzCBmPT7v3d6T2Exq7ctT3Ntdyrcw3Wgaee13lvVXMw4Lc+RYa7p3Sl0eHWxGEJ/2ijX
eII+FB7x5ydbLwQakMY6VUZrbG4DmSCrsUeA7MUd9dq+cnZZQu47BZ5sZQrh7wjFgdaNPA6hlrtC
D13c2tw7yLijyt320U4YxJMCyMv2ap7hRZr27CF1XM+Yxae+O9iuf7A8M3yQTle9mgZ+KY9CBiej
UQjnPbfcxwhPXxp9dVEXLhu4FJthrGZJr4EHmEyspGqQlHmklo4tUaVYmdOzX3w0UVG/JGbfbEvC
6Yn74CayWv27LXapmS14e2yTEasoNtP84+VCN6wSCwnM/bd8v9uXjbUGM3dErZy9tw4xjlVrP0WV
e5h8+EJSVPGiFHFGaRAPiSDn/a2nWturxv7RuvEqw4m0En1bMYDWgEGOLu5w9dd/0PogNRq25BK0
+Kq4yZRI4N9MHYY1b5qvyvb+/l8BP9QOKT8kbvRkzppXOrdihYISBU2tPztKHZm8+NfUih/5mnVr
GfjNQwEFcjI6fLRJ4J6YIlj7TpAlTw233fldWe9J8PmOEDp+dC0acJZh2HwsMn5k9usRLQ/UTeYr
15/ZIrHMNlIXGn4xihduzmdtSmRxFX33GDVa4LX1LhL56aNP1vGsvBAt76tsUn0VRviCq0Y7JHHT
fY7HZrTUPujgH069qR9TwBjbsAmerFngqyAkH1HvL3ujK09jMC2K0rGfiNEcrpY97quRTLSwRRBR
9qFxBgbVEEEk3D1NFRn7wUcSGuHa5KoL7K/RbzZN3YUbdupbGyTXjPDAbcU3eJmBsLrK+tnB4L+p
wqrddJqFIF7ZxWqMtefonr7BbMVbgVKdKY1OcMTJI1YqdLV3+mEUtPzy1ezqbKtScZbGlK4LfEnv
SVaumbmOn2GtSAENx/rBCCIINIOdbP0SSMAQuelr0HXDwW0YpuRceA0DaqbkJJsr1/5iKAp6Hefz
E8014zwMPSofFNgT8pDXXo4gACtMSjlJPCs9N7t96iB9Azbu8hnDG4p6+dK16oNBtboCdnNX1AG8
LQ2ttSFF+uhppf+UBhHVjLDIP6kBmpf7DfzY7gTUHKEaFwPgSNW2xV6DWIiw3EmTSMNCC5c3KpU1
4EKFzprHbFN97RhFU9QLIIJl7qvoLbFJOlKTaXDWQYumdr4JhAsat9fsdeQP3VNHeEaDkuBCwXMe
ZOlnVyVv0mooY4y6XLuVRbhfFJBNVBK4ynDEXrimVx/9LAn3wvWYzQy2zo+6t+lf+7WMvyRlwyit
HuSyNQ2y3g1fgu6Iyf7xwvP9RoniS0tCz9qIG8LHaWy/hWI+VVjV2fKH9GqngbkxZOiePcnFjMHP
dLIqWa476EAoAb1hpYogemFW+aWURrEmJZpg16auXlvCDlc+F91FJY33qQ3ia2BN8dXpwmGnxuYj
nrXSRRK1p8qs/EWoUN2EZTJ//ZDx5K1Qu7GY8KYN5YVsx2QnEkQmYQ/Pso50Z1Urfr1j+2DaT92I
vcXwa/uBK31G5nNs7TDTkHVCEdTqixstoPHBaclB8RxkZanj3sDSkOQuxWOh62vRZuU54RSua9Ge
0SVSOS46a8sbjKMtYLvgP1nepcpalYm9FfOmejZjxsQxhoc5qWe0QwhVDXLQSA+io9RMaEZmztXe
ndJT1xR72fGDmhBwbtIZaRWEw4a4Scxu5ojiXX2YWuU+NXmfL3JT4QnmEvaOpSFCR/WOJuszTHEi
6hZujwLv2LmAqroSNr+3UkcIYFdDsyY4/IU3dFjkdUnUUv+BiiWA8ha719ladUDN81IP5sQTJdAx
d21a1oQTXfwR8xtmAf8yDWXL9XvGr8qKtKkUdhN94vGGAGFfztFfnZGjAp9V0TTIlm2EbaayQv0b
8yquYGX3jjnkeyhRS9cpsdPMHKpjnjSPtaYFe0p7l6FQChoMoFqBJ2JhMWw45hj+Yr1FNRAOZ3JM
gkco35vRH8R3deyi8WZzCnsFbg0XLUnXZh/WzyJSwc0spyfaF8m6pzZ8ScbtQJA2+NFYPeRabr+L
aaxIrkTzm2pFsyn6pjuBOHZWQ0Kj3H8mysK/anaYEUJO04CrzzLQ9RBSWrEYO846yujrlYGq4NAy
uuLck42PZk+PVRM5qOfAQNroTvZzXc0pzJPPSV6M5mJI7GGFmszcdlpX3tzA+BwyNX5JjHjvpVmP
0iwZv8REKEKpjMBIOsw47urMyUIZDk4Tcg9Nzb6Of8SRTL+kIgk2uEI1oId+uSztpoUV12Pgo2CE
C6qwH7lohDd8Q1urYMIx6N17FPTYs/p3hObMkErxzQJSsPKDoNzYBn6X2P5KSKW71z3NXnS6pT01
FGsAzwwzZK5pgBjWxVdR4n4idkRuIal+b0hefiMpGBtr91Z2M/UsQcyftFH35ukDOdEl8J0yJ/sX
hbOzk8IjIwTXxrbjmI9F9MBpgLaz3241vZyubW09twxUSj7mr5RhjqokYzoo66OwqSPpMVVBNWhv
d6h3E8FSmMz2Mxic8iji0lllOqnuw2RoC0uEyaal+39VqQQn29fzadX7nBH9blX5P1rPXUzZZ1YP
0Qxhjp7ynlOz34wYOULtaHRPrlsCtR17yNzzaZaJNQWluntXlSZvoRn/PhnOKh9eI5f6YO5G8iGz
sfh3E+5bKUET6Vm3rclMXXt0wtZVkFL/83LvMR/zatX0KJzKLi02gCXo1Ygax8TUX20/0XfOmA5M
vf0Xp6vpJXQEOmuDcaim6Q3vLDZtADLH0KxfBVeFZe6hpCi9UVyT1rMOradPS/jRqzR1qO2I3l6W
rfWaxjnijaSsmaa8emB0vglpnPvGu4VVfR+PxofB0nedO4TH+43pNsiX/OpU2I11MY34x6DqBuT4
MItsBno0lXUsI6e63W90qrWmIaqLGyBZckNvAzUvODdCq7dBhEnBqSxxC1D6bGn8dCD+VoaMuncp
s6XfdAspXl1tdJ78eEqfi/hgptOHDCOTa7dZn4M6vuV1VK6xlbS31FVfws6MN1J03RJx03RlrHWs
m8Zd5TifJsRBtzEyh5sKvg1212Fj4TKkm+iKmAmDJC55l1Vdbe71lrho6PbNfT+RcOrEORMv9RC4
QeMk+TnqghZ2VTIdY8e55iA1sJ3kdJSzbn8fHfP1OKfSlMfClHAY8UsxiSopZbfxpzM4zq6coXwj
xiKzq77lVJBXjax1zkqiWqbQbZop3gq8EAzh7G1NMjNGHWWfCpNypOPmxcZNHHWy1KayGWU0mgEk
h+DxrMmCJbVa99GPUnQTtJOQslO/0kYClDMiDgm8ypkSFdpRJMVOOXirbPMMQkgHTOcmR5hpzOcG
710TvOJ0cDYTovwNk+v0ZFAIVwY/QgwLwTrkFT90tECX8WYyG4/fvLSfVeO8DYYPXiDjSpJP2PRD
Mj4hNLyHDs8kYxKwdyTILUbUG9yUwa63mws+8eIpG0H1GT3ekaIcvzE4x5nh1+c0rvnCEipJj6d9
asvI+qAFASYGgQL0l/gH7osAq4wWwQGbNUNd4D9DA8MlxjCk1oz8WyybK4zW6vcImbHRBOEDGuxk
lafV2miE/CgoJy+ZiiW3NnCJ86q9m1E/Tf6ASaR1rcfarb5BQtzWwg52pZ59eDkeMYGk7jF86mas
dxtE3amGLblHwGttsOQjeRMlg8fOAr+C0I0oildV4N8a+27W4GnFwk9BgLdN+j2LzG+xGZunKAZF
77Zct90mqHeeE00rz2/Tja/T7GD0DxrIpNpjFS/9LCByvVbfM+SCbx8Yh0KN9SfJu99NGEzvhVu7
C+yn5TILgmabNG18DqYUbx6WiN6K3HUODQXmVbeYG8pLS3N82qbKP9lRi3QE+X3ri6UWNQYmxGbY
AN0ySA81B+SLwOyIHrFvUS+abUxVZ8EMQFo2fgLP6xF11w0BxTJuKKgAujY6wefFPMDrwvbQUDVa
dDWMokVwbMvYP5StDI/3GxteyJaeXXSu+oK+pxz94xhX/lGf/2u7CU1coxcbTufGohreJjABhx6N
HhdNM3zOSjTLWk60Jjr64RHyNT4Pq2E8k3bezivT8Qiv2FoZes64WaCHsRIrO0lv+Axb3DOBb+Ga
pSE/Sb4gGcp7mj++bNdkoE34gxz4PrF1RTETYdhI11g4jp0/oN3P9Vs7+MneGVGsI0aLLqktMqo7
LhpVf6TN6JQrzxzcTSc5azUMBJai4aRpGJ15sBi91oJffdHCLghdy6RD2X41uvyYtGb4ZCcI2Do3
E+tRRrT8A33cIAK3IWrjM2UEC9qToEYqOnq8TopuaXuMADnLyMeUudQ+6oMX5N98M6vCxUuofZ+U
S6QYbVVbgwEyaQ3oqLymWZGUw5aX9MNs3FOlJJfaUP/RSiCBSVYMO61d0oHiexMbOtgdHFea+56G
hTjCvNr3IYaKoeZnTeOoX/d5OP8W5+loxIfXART0GmvjtNEPS5NQzMoRNQIuof9H8MP/juEmO9Ok
124Zju1Cu/w7lHrURrgSdgGZeT4XqTancB1ZQLB90Auj/EkW/l9/y5lo/+s/uf9JNm1DDIT85e5/
PZc5f/85b/Pvdf6+xX+d48+mbMvf5f+41vZHefnIf7S/rvS3PXP0P57d6kN+/O0OONZYjg/dj2Z8
/NF2mbw/C4KT5zX/fxf+x4/7Xp7H6sc/f/ssu0LOewvjsvjtj0X77//8DcLxnBT3bxL8fIQ/Fs8v
4Z+/XcpGRv9x/vj88b0sYqDxP3f7l21/fLTyn78Z5j80Ezy8b1om9DR3jv1WfKdYov3DgtdMoArD
TN21XY5XzHv952+W8Y85UZkYHCDcVCpMFrVcOOdF2j9IeNHJz3MtLo6ma//2r3fhD1r9z4/v/xIn
bdxB6n8BrRsEiECu1wA1EuPM8/uFN97pVMoMKyBtgq9T7+AcZkbqgDSI4RDwu2huHRIt5HA3zfKY
bjUvI0SMtCQgvksoxuHswl1XLIRU6cIraXGI6KttXATtZJTCX3o3xdokxMENg4vkHOEygcYsBJwT
O3GqO1+8qT5loDdJzTbyTFH8iiiMBtssR7+SRtlZTZQblU9nMwU/1CPooVK+ppXiMZweLoFG/kkv
oo8mbp9VYqRrDYXexkC9Dvi5Uisx5a9kC87nAykWIoFjnqfyJXD8D5N4v5UTpbMKxtxVpu0uyJvB
fTH4z+6oL6NR/9Tq6kw1/ffKdx+qKJm7wKe4NMtFEzDKcSV41TJf+naNx8tk8BONI3vpKKjFMd20
3ArSpctQOh8XDJgLnDkov5i8D1Cx/CF4j+lL4J5T9aKKpwejwQim8oWKfIJCPsMQiKXr4KuIl8rR
okU9ZHKpNaDPRL1T0ng1yTpZ6oz+U5Ex1kpoRAwlEzbvZtrkK5a09lBgL1I5Qevob4koMdkw6V1A
lF63Vknbt4ChbZrdV8ftPzRFICUpC9GyROlESXalD9kpsOrnhNGO7NNrJr7qaPntjPyljJs4fsMQ
962Ow5MWqcPgFY+5KBHHMPCxcWPZ0xkGbrgYmvDat91JAOMxIsKBkux3q7KPypy5D2648zwC5Tn1
Pds1Z7PJ+bSD/jV2U+BhVp4sxHDUdAhlvkZKZR6exfxpalZ7yzNU45b1KoriAV7Zg1RMLUHTkhag
Plyn7vBDOiuMZ2RCNYgVJOcyqu45Aqf0yaF5ZZEXv5DtNh/ULY74iIJKO3XalHIZlk9MVJcQPOIF
5lJtIZE+RpigA+U9aUW8A8yYEreeTCgDWqlneDutRa6G5Jhz1V4YWv+El3xLsuLXwkydZcUggeTI
pZlEmEj9Jx3nAc2ocVjElNnpzDSUjRUzTf2tNmheoUVSprMNWgoSeffcxfpaA0WXZs3O7d/bEJsw
l7oPweRhKpkJAbf8VhSok91wzQjfIewVJ2yIWnXU1MHu+20TMnvkPLSo8c4vwolWMwq49r+pO48l
x7E0S79KP8CgDLi4UFuAmnSn00mXG5iHC2it8fTzIaqsJzO7u8pqMzZjaZG5iIxwCuDiF+d8J0Ts
ZVbyUxlbPqIevVUIZWyAihs1tD2O4aXB8PT7dw3G324ju7VonHSRr5UE7dLyj+xuB+ytXa5+wS9z
kYIew2jhNDTDocTqV4r012A1b6rd/9hy+hVx+/O0XSUObGIsXugq8PaZeejJJHsI+oZmxB7Phutb
EzlSvmvgyJrrdkNARur2Jm9CdlXo6gl3m9p3m8lIXyYHKxJjyIF1jDCGi7SaO0MnqkUNj+GgHkqZ
fRh91LjPxWxxDYvkNE7yjvzLuz609ygkvLEZVpqvPU+S6ksfobrJnFCRHv+tmCbp2kGkrLDJwFkW
SFr1lz5hMaHyw3ls8/b9XTYvd3fZIq3F6JPKDJRAqsRQkJuzQNOfOsQbyjFY2TFBRZO1dXzZE8XN
+pl2cV1h3CJAYHgqjbB2FYJ6XF8ZH+a+xugamm6tTtjsYJOm4UwJqz4ngd3jklMPpM2D5Zrvm04U
YCThf1kJe6epfLKd2MNU9iNGEwb6SBJ604zrDEdXgp0UsgNB1GWe76xZHmIz/pEVG8xEA/9U2lgQ
MzVl1hvTOmkKrdfIDTN9F/OAOkevH+Fci+o+Y8/rzbMxbVi0n3PRAtDvc3sF4mptNnm+7ZfVINn0
nqkHL3kJ2FWySBFO06wYvG8TfY74iHzFK9+6TOVlVm/EUn2PSxleX9G3gl1p+o+gESUXlU4NXpzZ
79zndhq6HFbHPjAEc/b4uzV8VB6AmSOeAUDNucG0SH2OY+04zyDuLc1X2aY5eOWhAbJTEuvR3M31
CIOksXsOZPXXJCFRwNAe1Cn2WJMeZdcrextMSYMplycJnT5zybZrYtccGjZ2yngPmoKTP1e/fZk8
5X16teb+a7IjEOFQwUnf5jGJDhsTaO5qFmeLLZrnbDa1jdHKU9KMTyn/Aqs+FZ4SqRN21EenbKC4
q+M2d2p+DQdpYraH4wGFu1hPflZ7fbeEwVTKDaQ0wzg9ftOqi8oTwCuZCjKse40ziBFFht2QCb4r
Yjp9Sy+vNkBrV9fUQ2NoZx5+k0vtgRpG/0UJlpNgx+6gMf2ntEoAwJDXnVfJSbe5YhrTWEMUOqF2
Z/uufihB9dmFB6lG31Z1bnX9dU4skMzJerAz4UpZvWsMj3lUZi+Eld4MkRwb86015ue6zN40J4Pb
naJ3Ghuk+Bm6K6W8lX76JRx4Q2GBydwSqJwwXG5mgfU1mdas5U9KPahu0PIAHfpyXy4JYIFgGYAo
xgWV/RyH3a5vEp5oVvNljhVY9kJdGbpaeD1npscdYNRkpAWqbrm2md/3Jl7AWeOBbdHI0tmba6O0
P8Jmfoqlzk62aG+mJJ1F0wj1kxLWHo2srdup16fyrptoAitziSxsWm+otGM6Zw1XSmvuA9/+EgrG
dcXFn3oE2+dlhhi8il2FZzsMoNW0mzxDZbJfI+50AU2sOe3OVkOUQ2/xmh1jfG9N9agtlQvQLIEC
BHn0CVXXXa+cGcZeApYQrmZwhXX9+Oxk4juv/dhz7OwxCPs7jrvtGDyPjbpDivasF6wQTXkYsIMp
QQuR0Cut8MYGlginEM6i0jC8lE/xC3EuuE1LZXYHkwzuFhq+VK0D64LAbfGycgt2+YpggbMudC5h
aEhWRG05GdhSw9HxuFLv6EZfUJWKrZXkBC8Q/Tv6SFGa7tD4cl+BDXW0eWtrxT4Qr7+LMuT7fROu
YzF3np+rG4gymzS2TkVaf2V6/ziqpeFiViLLdPxsbLxNavlKdPmXHYGDHlxQYz9tY1RePzKP0sr6
3M5T7xKPuhgrsFY1DiluTC3M9IfWl6ewbS5nvs3AJMaz4PdMIRB4u7moTpaoHquOaUumKf1Cp+OU
rco9Vd5rPeTnokOj3uX14Cq4cTkbeJYF16gLHgbVuCPsmljNvBu9oF91hqGS9i3fFBmftTb44cmH
lCuJvRmJr+9o6BDL81ImQhnbD4Z5GwvOHigVnB6AYsyoIuZLwehe8CCnV8DUMqku7289peOTGoJ8
rS0ldetolm4raf1D86uNWFXL+SBbHsxFOH/bqDVdKOLrPLTfhY4MfuuPxaNSU+KWGcGmvpWHyLKN
RwhAe6UMIVuldOV+Gb9YPNhxDcZtn+Ii7ujsJ2WrzNU3aK9oHZrMklrTx/Ajg1Mx6BxiM6Q+ldp3
VdUi8kTgp2skMW8KcxewgQRc9KFq7XCrnIX+pVkQVONGQW4xO1uLjRVJV7sRewO0rIytLhrsRtGZ
OBss9vscAHrAYH1T7oZ8Rn7cGsckzTQo/Zjc1dbBze2LfW2htWuSklXaZKyUdMQxOCS3YBxtVych
G7EFU+WAk90Zy8dJIJ0cOwtpjjZ9KWNSuRqgPHNWt3kMsQJoyp1Dyb3KrXpYRX62A2nWrVFdPiEN
+LaQYBJIWjJBDrl3tTfg4jmqerSLI6OjmgrFS9DtjyX6tDmTV7OMUrSOKHKLZb8Oz74W/bgne2jr
n6xEEWtdXAi068HGzud+kJDROyoL4pRfICZVbk14COpQfkg5w4fvs8ibp+LLtBpgrQamHZ2YJjHJ
iXCAcmYtkm5reAXMWQ8iUgqGypzDBmi2XgftpBbqMVjK065muqDPsBiWAigb0daVYCFGO1xvVR2m
m2TK6FJ4PTUx0K7CeIh7VqoWOseu3Y61Lba4LL+aLseHOZOjhRNsX2TTaTK7C1Bcf0pnjD3LFMwI
h23XGG+GPnMisfxYMVdi3VZp7BxCdcFsPcH1JKukGw5Z9jiRf5K0cKWKhJw/2cnXucCbaKWXKAwA
yNRiLTFjYXl4b6MqW3FZUXQ012IorpMPP0IyBJcV34toSRTJOFB5WNbL22KnxjIyYfRO7BXSIU1V
WzISeL02gRuE/jmY3RLE9Zj4FA/f7whfyeTcjIMWjQwPBKd34cVYdKjmSe+s+6rLNK+I1H5nc2om
mrzDd4IWIN2MVnfEF864a6jXKaZ8YAjVnkFy7PVKQeugK0+kFiJ3qPkqpWs6XNRhaq4ByLwqdmfi
ulF1qilT2yKUWctZfs8VQKoJnIpHEDS1ZT9EIGISOpQ1o26LjJ048IQxlnu/x2UDrZi5skXCcssw
S9f6vV70mHEgxeWwV0kscrYyK8JtlLCdj6RJTErukrY3rMdZRxLTst3w8+gpx2Aw4RPAxXBG5RqQ
DaQHZySn11wpp2Nlb6XZr3GEttsM7CPLcvjESdZrq9JWL4QJUV4spPJqeogtrT81q7FOnrShAAvY
oFHahIjB7ZxWJdCa+P73v+ZYENypxSFRMIL5pQNvtZ1gRqddt8mz4VXvtWCfSjS+Zf5SBQgGDOxR
HKGD57GGB3eAHWnTaePsppm4kynA7ay46wV3VGndt36672HMwh07YWNNcREPv/hq660ejKxXglTx
IDCjGaiW5IEu3mDu2AS9sRvSJYRqduZt3Ezo4LugPtAWw+QDoWbE1ZePQsTMyycxVPcxKUonqzW+
0ViQVSai3lWekiC+RSoP6Fr3da8vtQ0alu+qakBKLYVPUjEE6Kph1UXcdL/TgFW1WsvEY9nfuWlH
SdcJ4nJJDWnMQIXHHQVeXZHIuljVe+MpTrVX3Sweoc10LJJDt2cU2lQZI/foSw7WI5P/U6sbd2Pc
XFhE9Bc8qhuhjx1Gp+JqBOKp4OhlFLZLVHpavaDvq6KtUQq8Gbaygb/UEhcu1oE9XerWRllkZegK
VXXV6A5FYl+mXthjGwvNN7ucmrWSKeN6QggGfhFPSktsTZyau9ymTKrRuzMHSTexXyzjZuMu6kcc
dbGN8ngUr2PI+c3eEF3wHH+AiNQP+UVMAHqYpv8oBqy4nFAq2lhiUjU2BgbtZRWk6RoYUg5wq9/0
FvI5dYLKYpwjGsFKMM0GyhhEHIRo+qVV8pRPpxrgXPALkXIKxJS9oPPZJtm7sDqQUPJzUqo3rVcS
V+bdT6DsW798SuiZ3Vr/CAdlm4tt0sw8a5IMM8VA9VEup6Fj5uDTh+9BS5sdzUmcR+ei5+RnmWsi
xHX9uLix6TtBLfrqaXEcZ2xYLpLeMqrRWzD3a81pVn0MEckO8nmdMxigGpgYSNGoANHxsG9Q+esl
LoPYpMv0N0p3JibznXaQYhR+w4YJmoqCOk5WRhgSnsOeMGt97AU2qbqKWvPVt1dSMa6x1NhIdQNz
RNti9xrNKwuHFGM1ms7WyVegP5tVEWcV4UbWk9HE6obgmXq2v8J+Le9TpMVhyRiGsDLHyxrKJEuG
vVeFkdhkWCWKiNGkSWzH3jfMDz9ODRJV5EkUmVybfP5e2U5ffaLMR5VMAbvr6wO2jVs0qy9jmrgN
2nOCg1AgZGb1EZg1K23rAf3hRvNnFDMJZzb+wdJjA8rIi1wWqkaMrK01ubFBJzVlB3pp4HsT6hNg
PNWlDa3PouAoo9/zGWS6YczIKRrwBlD9Adi8dFmjY63tb/Bw3uEZdYCzfJQWekf5B0kuqa9gK8vH
JE72eY1gcG718ZA4nD+TURtbC49Pp5tf1uyUa9Boz+y21rVOultim1s5oLppIjzAWCEuuAINsKri
05+qxsuN5oZd7b03BggDrc4HMPr1erTG13RBuvweff9f2xL8P7gAEAaD+v95/H/9yIo/Df1///9/
H/krTNH/JmFZCmEZOqEkgnTNv8/8+S3xN5tICk2Slvv7N/9z6K9o+t+kVHWhqpp0DB1UyX9O/RVN
/k21SCHEnIUk3NJN/d8Z+xu/4yj/z9SfXQOILRUuqiE0XdPJN/3zFsnS07hX1ZkOIwyZizf6qhzA
tzt0AuAlaMWJr9SfU6mcyxhJEFCwiyyK54T6ZZzbu9nYcYp+Vv187RKDBqvSP2GkbO3yHfUGzhA6
h7nZmiUJ1Gby1PDwHJP6m0/sxDaC4V6w7FHvrYZDP9hPbL8X7yctsopMRyWVIrVYs5UVryCDNFCu
sQnsgM3uVJV7aCIjKsWrIuUhqvUT80tr6O4jPAdBkq1mFdiHkHeT1R/ZcOKG5aF1L7LwobIXCDZj
TqHoW6Ts6BdVZrixywe1CrAyKsMyFK3Wmub5lkPIu4HLJJiiX2mZnMfytaRbNw3jbk70Q2uRWR8l
l3qCvVVhre/ENZkYiYrXggi0QOGkJajXM/zkM2+IJ5ky4TVVcgkMfgfl4s1UgNn59WMx4nLjUyE4
EJvLuNcNwd6aDo3JzM6Y/DXF/jNYhE948L/Ka4vVh678mknzlhvZDjbEC50grhcTBGUkHlr/LQM0
uLjiOOyUn3wCmTE6yivlEnp6eaeYCsNg7HKV+qmSUJ8mzCx6CWlS/RSJfHTiA6mll9DSWAQjvLHF
HcmXO3bouJEf1V2ZpUfaArTHqA91WM3I8pCkGfK+H8UmnLLnchAbUEo7uGs7q+GrqqM3LWCYBJyM
tUIoq0eugX3WJimDRWRUg8EZrTgKPYtNWCJFsFgsDrGpM5QumlOOxLM32W9EmjeFqEThwZVGsFIr
eMSZf55mhGYG3whVMtfXHF+mbLiRjxNm6NwQPrmT82Ga04+e27fZnl/yXhwGRlsM8ZJfRvlZ6Qoj
tNkzCT2sCFNXWdrkKRBBJsVuWkN0kxAbgauhe1+XDIMVR3sVSDNcNkGH5dfCM1nVlf2jCELMkDJC
kzD2xRhd+B7asn51rOXirbvDHCBqTdQQ9K/UjrUML8uloA7H0aZjx+7LwkOtdYbw/ZEafuPTCHpW
pFq0r/Gtq6IXnMPHuGI0j/84ZXLbMAhMXsvE+gE++Fb1yrqNrCdmX1u9YkEcI0VO/eI5qGueTXzZ
Rns1u3ATOfJHRcYjul1alJ+9IV2oMM8hvFBZ9/cmQZBxciEwEUKIxAeUu5nmTG6lKTsYS+sx1DZ9
MH+WbbLv8O2zF986BtyAyVgvruYu/MVI7cATdW0yFGGt9QmK6Mjh8m2ChXVzSzs2I5kBlSU2GsIg
twQHibrriqbpUsnmUWV21g0s5bjwXFWpD7VOqVDSLZtb08baVuVb9DAboTXbQYkug83HITP1ga1c
qaY7f35NCpLpM2OP1nGXNOKkJPNnzhaF2nQ8ZiXLyb4c3q3RPka6fm608X0U8iDYf+Ibx51IBDUI
mzeCvbcZHj0n0l8Wj59GJFs4tYjRkpoDJHBWaqN4dhE+5SNiSF0PcYIp1KP9LuUeVCf7Jw6iX7Ju
NnOZvtaWSVZbixcDGGMWjpVXxNbWMjk8cQinFGScxP4EEGHmNuh7+wzX9xJN8dsQqS+dGHZaKjzV
Crf2OL5Hbfg281HFqrILKpZfIkWCmvTB0RrEaUwQMBwzEuWNCBgJAgbmz991x4+RVrfREtfxeTWL
YYVah1Gzq/TBQ60lu2mgbZXxBW7Dyuc0Rv//M+ACQY95N8Wsb5VC/8yMCnRu9JZn9QbXz3FweFFK
96SSQMkCZIss/MiG4sQwACiny2bRnaJwo+KLsXqrcom6y1xdIj/JtBNyyi3WVQa0vIsR/kHR+ue+
31f0Yl4c1mybJB9IFkEPxxecliPhHvrJV/QDqCN0nv450+1b0Wa3UPkqiZYCpp9erBs9DwBdzb8l
Y7sN4BQkZbsKM3uP3XKPJWVVJuqqs7Xj8kcXDFHGDqm5X+6Wyh+fumF2NXt6n+JgU8zxm5pY96it
diqQaxZs50g8kUP9Pjvc1Mgs1mYyvwyDeUew+T2KZXYqk8FA1ga0e2Gw/OyI+nGoOCBBXzu1fbZU
eWd32gZbgNuAjWaWJa76qOwaS+VDyXYoUNZqAPMFs2jWHiMH8Z3vX22OCAUCZifma6VYhWtyk8Z2
cVC79q5M79XWvslJHBBkvoFzv4fyLDdNIndaNL8jGjzNnXIGyriu/egSp8qZ0RWIS3EZfjAgMWf9
sUblp7CUW9Ba+9jutipA5jSrt8rE9ZHtIQ15Bkd5ETTbBmidr1ePPclZ/GyDp32j1tsG4Js7TMJy
dSj1v9+xyJ+LcNMS8WemfJCdfqomrGqNPOVDyszARpHerci0+3uh+ic1y3/kXfZQROTfIeP4s3rm
H3WPbSCtIDec2uwvMd1zAZChzVPt1qjxQa2tp6CydnlAVLFpsWVu9l1N2nE0H04jZU0us5PJCN8o
IfrzBYxz/C+Su5dS8A85939/QRpqE0QeDikRf825V7PC5BMOtVvfN2cbNHLbKesetTK4zC/F0ckH
gJEwqRvujEfb+qg+ISltjDh9yFqKEJVTKlROyQjWhNtm0OwnZMgIxRFL5o8BIPowKR7+UOn+Q0Ty
xw/RtJeE9T9Xj7YmDEOqNPOIVNQlDP3z4zHKg+Uz/19+NYzCDM3xBrHgXIFxJybRrdOTkg5vjFHo
QJsCqV2A7sEU257XpWuP3TR/NxXngMgRsKbnpJBbuhxUdCm0+W6PMn6PYXYzY/bQ/WRrwJiJQGWY
jLz5yeu6oe7Uw0sXoA+r8htqO0Nz1lX7wplqz/kaF6LLM5E0aJZFZr0ukVEnB9JwEbmyDfkG3rPV
0nblOIJlY8+mfNpXPt8qkoaBD9wydhEvOQ6pWeJ5FQf+2m45OO7hwXql2W1SlAEYlVcCOxZuX1cL
+BPkApRVeGhDWlSSwJKyW/uFddKUp7BBfdExpFQCIhI7LLyVp7HJCZP9XKFNEJQxafiIImFFCvCd
ESunPh/WvaUfDIm2LDSoK9JVrHG3js1endPTXLAQ4inECO4hIC8pLueHqvoOKSECpz0KooLyb3Mw
ShclOaISpnxKTv0SYIEP8oeprPeViC7ZEDPZqfYDxqjeudY9ygqVVzswMSJ9mY9fPCghwxYGHmM7
/EpMcjJZ5nwY0Ycc/dNvzAW7d4zaO1LY4WR1nkj6PY3PC9RWo/ml2e1XHOUJS/3+Hgi5G8TripW7
CY8W8a8HLD9mNF2feJ2ICCee4umF/eHZZ3CgdKD2MXnFiX5nWBMpxOIArM5rh+CQjsw1lN711fZM
FV902C8PqWPfrFC51oQe6aR+5o5+xibH984NvbAMOfEOSR68ytlAA6LeItu89mHwglH+MDj2YwWN
ERbMngsYa9t430aYBKrgNr7g24LmXFo3ojpPmm6hCpo+dQu3OolQLSy2AF4K0oN+E/py19DLC3m0
w3TVLM+agjVioZ/UzH/q4v4haV8xA7vplG9qp/vlzL86a3hqHa7imo8xsvxnJ8p2A5W9bdSJy6pW
TFe2HczF1U/QRVZlP4lun8JCIcILcLC/1lLq3f0QGZu2Gu+TMD+Fvn3TrHTV99mDANhrxdlDWGcP
MQ4LJ0RvHRv0Vk8zJunKiO9CtnL9uJ1qICuacuI4Wi0FZKoES0F3LgJSKubS63EECtV5dMBBmUFL
uDTfv0SXUBjKhTDFg8nizpLvc9qvSz3dgS2+r/sMjS9Vaqwj5Ej4S1UU2RnpEyoSceMOvEdjpgdr
JIWAPDhjnrc8B3aTgnVrNLwgVBBb8/Boh20r7OciArQfNWvzxpNMyc1DvQSwLMFzBi2D4dlMUERp
oyUvP5CYMk0BGMn2MS7RaOlHe5gOaZGd0Ovs9O/KTjxTu7KztGN7n7DVLQ7J6DyGc07FlO6WX1qS
cKXu7CxYxVkBOIaScipGAJ3I2Zjrq6lyEV23qrAwTHgPZqU+kvByJsA8L3jryfvQg5LUAEXxVrR+
wKkToYhpd74+3Qe1clkOANzCqzCwnmThrJpOuzdHw2UvPbrLewl059aG+l2kAb7xz0bZ3GlqBkJS
fi1/Z1/+qF3A6k3eMFN47Yw6yIBNRFLyZBFUArOmZfmW7kq1KhhkdevO7A5WTJZ6VUG9mj+51+8M
s/yYLPsUqzdGuedQPSdqdbREvgIlDBWpRJBsWsOvAZ9m4Senuol/sV4CC1EoH6ZokdWAdg5g/Fbp
zhqKj14/5nb+yxfRYw8+rk6+4S3sOvpLpA33DYqGFuumVdBzxtNhIYfhr8BZW595UroJBquZ0w4s
908/1RRZV83p140g5pr6i3XCQWM8CzlsPUfEnBl0ezokb3pCu0SrCMT19xUcZKuuHO8zvgrNji9e
Nv8MBYnoEVBuFtOM8yqsfn54AJO0HQyJSGDaNpN9qxl54hPHt5quIhBbudWzFa3PybJV08/z7DyP
qXJSJImLTvExmvIuR0UUa93RZ/8fQhyAUuRc4zl41Itmb0PtdLp6n4lxK6S2MVEkqzD0ms5+qmzn
ahjce3kHe4EtR/pqxlCxMwUhuHKTSzXrZxAc7sJAuZKJs5WK82LoHXzL4BVEgNXru2EcQZMFjyiw
trocd36Un5bStQasZ2vdolxadxreayaP+iDvtEWQNhx90ydmvowfbFa9o42rSGP5DCA+waCavJqO
gO0ZbG29Acwy30ecjkqsfXap/cTsfDfr2qckl0eadOcp/lZCfxGrWyjYUAAw7DlMpMC7/a80QPEg
4uwkHZ6tvb9HwnRwKuqWiTS7oeDqnO6igY1b4A9uGSoXQx8Xi+mNH/8Y4HbBpEYkFbV2zKXMbCID
8xcJXhYcSUyCp3jKdkac7aqX1vePCYk7y3eGt207cN1NXxmkhj7qjyYZULlU1uY8rZZLMiqzlTT9
NVEvwEDpUUW/LporDOtNOXdHqcudgcLOXjo/EjFLJXpyAhEx1ervcp/8+IHp9oxYXH2HvnQchH2c
BVugzD/Zc/LcxDvTHNb1UO7KFDr9UN6jb3cBKF78ki2svAN08BNK5UeT9gdhEq+ybA+t8yPtaIdo
c0RKhqYifUlTnZWevlZs4gtGaHClZyfyKgrQkIyVo2FkPqLr70GTnRF5rx0jgi1afZnF7tI6nXT1
tnytA2ZaPAAQIRxzhJvTnJ3JaGFGV7K6a6GMlLOJgor4XaP6cvJwI3tt343UmzwrrOi5E8lLK1Ce
sde0pbmrG/5iO6X40bdhxlNdjHz1VubaZUQfYyo3dTqHlrJhOesiQ1sL0kGcUvkhkeAj1F+MxP7F
vm4lCqwh7VJK2oxDLKxwvB1wwl+BdEr3X1Sv/23tatu6tfwjrb/onQXo2sDShvGGe/2uA34DH+BO
nfpzjVX5n/8ozfrrzzINUxeWg/QCzbYhtT/XyWUzQXnKLOpkji17ZIyRt5d+wI8ZjRvpT14i4gO1
4HEYqmOghjTvzVZjQBZ0O3WSe7urz6U1PP7zlyWWJudP5fvysnRNCsfSKeD/2gR1Wt7nhHiNN5Fe
R54z0ciOxngZ0Ii0RLSi1HHek2ojtnX92lTv/C4JV2ze231bbGV0qoaLElGOUZzjw19hjHL7yacR
L710y1Xo5eHn75f8by0Y/j9yD4h/7h24ftCd/sep+/yzb+D3n/rHCsFE5m+B67ZNDfU/VymX6T9W
CKbGKsBRHVXDtq/aQmVN8A/fAFsCTVPZEtgM9mkmLRqz5u++AZYLlorPwIGqZuBtdax/Z4GgLVfu
Hy4hwxG6zQHOa8CMYmrLa/hjBziIlnogBoiHanO1AGMgb0O/Ul552jOBaA2CZrRg3TLJ+OcX718a
+P/yg/9if4GgIMh0XH6wc5bxS9yaXqA8mb39LxpzU4j/+hZpbq3lHTqwSIzl5v5DkwvyBnXy8hY7
RJaEyjwqoj4QJ/1c2uIA62Gr6GhVG7DaZf7ANPURi/1+1EhET/N9aeSnEjKOoqCUHtSJAOH0xzeh
8mrair+WOTc3jcV+snQeaX/Urr93Grk2UB5pKcoiSl0TiCXerrPRBluA2ScxEtS9BC/W86oH1wR/
6TWHH6OP0Zawyt5YZRROecUDWwQvpBZuBxG/1VZ0MEuK6x6VQKejj+rv8bKflFjcDQTAoxvF3QEg
0G+OzHmeE6c7joJHM72fKIxd7Ejodtlp8Cdo0qwfKSnywXlE73qaEmhu9J2xLg9dkYIksE5TChYm
orTSaSizqrsnaXeFjfEUW/OqJf53HoIrwV/rsHZWdZB54G+Y0fEYm5Jf3zg0Z8hoykazd7ENqMiM
L2pD4WA7j4nB6pXxkE9DbOLAKgvr8kqECgKYpGF4RyTRgD45bCgNzWxlcG6xZNiFqFbjtZI2mxI1
QcuAriop6Wz71gUdimZ0hShRCMaWWYYBBnbGIhgbL8ECdJYba852y2qpMMUdm4pdIoK3QU12Wwkh
V/bDZhwStkXXySQMhoq0yioMuIwTiuJkUpHKwbmBVwO/EvDtJltrulYtIMkWKx2Wltk3meQjpUw+
GpH8JMyNlfzYJuW+kfWHQFdT8NUHVnKpgBbGzHpobg+5oZyiwKCnXXSPIEU6PjiOaSW+SDP2lk+q
qJbpA6LOcvaIE9crSlkbt6naHSeVZEvLQA8CNkQtHnzJZsce0fuDNImGNVUhiIZmvw1jXLTluK4J
wBuIKCfRfkx1N+eI74MdCUreOHbHNDUPai9dg8ZZLYaNjC0wlMF6riKv9Qu2YJnbh9mF/656u93z
WLwHL7hRZ8SE06pxkl1QWsR8IQ8gjiib7pc/KUHvLdftVPXHZQwyYh40CnB7uX+aLe6sCfGlhmhg
dFYdFl6dfKOQO0Nrm/NyycVV/TE45q5hXZaQ1yyCZl+1kugxZTeO184PWfMxKTPDi+HMq67h68ko
PgfScOFlEmOxYnaxQZa/YwrUzuMrlYprTtFbrxN+qNagp7L35X9dJnZwQRC585E6J6a3nt+EDPRm
KEDcfArTjybYGmB5Ui16VDr0QIlxECpNRmTgFAB/IZUTUkpY1xPjK5Ts2b1Zag/qGiX6cbnzjIo+
0uBCgCxD/sDyo3Li6hrNOZFp6EXF6I2yd01tWCMPwISNgggU7LIrBBe71UvS2qaVng8bQSanFXLR
U/EiOv78/d3aznoTz6h54BHVobpS02DTgQovRyYujdxVcc2El2Wnku4UrV+RPbPqg+G+mILtaBq7
5T1NWrdXoubcqu1eN4N1RSyDkajbOBmATDR7JIL7JA5cK85PQ42UvY7Y9TwNItrYFSk+rtmu9LBH
N07wYcHxWvgnn88N09chCgbG19cyCDaVZJmn6TrHA84UKhGy4kZ/QeVxZ9dIS5pGeWmRMM8+gwoj
9pbjEx/xR2ORdCIs8Pw6kBfry1KDQ0V7UWbWU5K1+98zNcV/4cGKzpeLKQIzNNiEO5HVeUTF5RpV
jIKPLHXEzAiwV0H1ZsQcHTXamSQ9Jhm33NJljfy3Dm5q4jwaHPn6YLM4c/BikYnxY4fLPiX8CdWT
0mreXPe/apNyN/dN5uryUCX0hZzqal6+yeY+5AiJFtdDRHctufzL+qP1q/MCO0/L2jWCcm0HBAH5
zkkl8a8MCPZj4tpXmKa5VRJ60rCdiMOMnRsBtptE+5KF8mJ2NMaBcgo5mWfTPAGZP0eU8qXGu+kr
59rGzV6jZUtTrsD/Td2Z7ciNnFn4VeYF2ODO4G0mc62sfZFKN0SVWuIa3Bkk4+nnY7U9bqlhGQ3M
xYwNpC2plkwyGMv/n/OddERtromfKC5mMb0PQR8hztm36L24GI86KI7eZF7avaRlkaBtamS8EdQ3
iE8DFoqctKVS1TK9BPY1B6kjyMC7JiMZuaJix6iEGZpm94ngQxnF0Y7Hm3Gq7oLqW4CcjNi7V3zz
UReQq1CaaMabRxXCIdNch4bDv23cG6F47L30gvn+we7y+5x5bcy9awSA71CwaFiopn+nKX9TTNTI
SajddLA/x0e/YuhyT8byS7s2exLyUewVDH1Kw+BJhc2ttdDxx83MJcJZwkY4PKiyOQmsHY0lIiwN
7wQJfzELQ3DX6GY2FHB0S8WRWkdJj49F/Gru6UbO+rBQlhRMU9kU78K7sK/fMioG5N3ezXN/KWKx
p6i1X8x4Vyvx7AUpjCLO8Jwxu/ibr/3f2QH8zunuRM/wAHmXnYT1WlFvorzwoYgt3wgSiIJ6ORhq
OFEPP+Oyxm4/Uut2z3UXPEx4EvHG0KffDM4T4RkblXTAe41oLYOOSUKFgUNznZ7pKh3ILjnjI1/z
Dg8zAWylphaCvR042nbS2Zd0qqOuX5ULzduYU1dpUop9hcDAo27KheiL2yTvtxkbKCUVzkMQx1/X
+5Aaya29MFjf4tVRTxrK3z8z/K9Zl/+twfn/oHRJsGf+98qlp/Tbfx3eAEP8IF9av+ef6iVOCmEQ
UJdFZuRjQGaL/U/1kv+bsBwX8zl+1xAREXvmfx49nN8EhnRQ6RSeIcmvZ91/HT1MzhzUIC3s6n/3
6BG6P7fMHB9xFCdYy3Zs24XX9uPGPIXE6nQKbXeOlynIi89SS+yYAbP/oM5sR8MROeDQui+kEZ5T
YWxnJm9d4Acwy69zA9oTXXuyIK7NS7n1ZqvHFtU8k9k0Mf3MVE/1RcQkLZJqtbHS5otMA3QebuNv
PUDoG919Jkfyapgobadt+JDbVX0oZbqvajaLcdt35xBtJFmwvPzrj6ma5gi/FrtaktL/+JI/vq40
vGODLUnoPKWBUT8FTnpLkp6xH2jPEw0cg3GZwolVopX9+ePbP158W6Ura4MOmpiIhp6h85iUHPAQ
opy3OnxsrjkuWLJ4CXtnxUaT9jSH7zlNtOYTrBqiw8zgrvJSYz/RyziPWLy2rZ99bfGxjpXYmcZn
0ha7rWjbNJJZhzvB0zHF8gSvJmaS6Wijey5dJJnw19g/Z262q4zROittmvPx4/9+vBSle0JuRTpr
uGicX122ZRFexZq4uNeWRl3+rjBDY6AYrfvEYv+JOCUtHEy6/C6j05/zBNwVwRPIz3qPksmmtOks
AEEK6lFFS4P+R5cLXmErv/H7sLkG5PjijHF+X3oUkr1aHwkEPQZxT5pj0tE64E04GjHw2BuUpGCO
qPHey+hrWDKrj7CVIp2aMb3tGg9Mb2+XgB3w4KbYYb3+QTRIgcPKeRqVPGAQoGfja1LG/PJz61gs
Ej697No0vcPcB7dO2N5jh/UPhQrnrYNHlKnXPBDLTZSyWSAg0/FnlhxkSzqkt2g2UTD6n4rUW+EV
K+yVE0veGVVUwKjZJAkLPblvbCzm5jkswSYFi3Q3WZ7CtyZ9YMFh3Y8tjGlMLf4YQneSX8jFmraE
JhyCcLx4pVQvBu8jDvp7p1gVC7qkQOmqbAtlMI4akqkLdN0n0KQxZXTW9pScbz/tnmgMNyg7FPAY
WFaiRaZlICDHcx/m746dfk0zItkGw8CJwIRCx8TARmU/h8H8PllzcussnI17koj7FK9lPN7mqpe7
MP3qa6tHCc5qNJsO8ebk3GC3QBt4n89z+mKF1XVDbnmGSeYUxAi0RGW8DfCL9ijgVwUjl5n6xcaU
yHGk6jad5T34qGMuFZAW+ohrw4VQEWVzZzuljGMVVM/SpkVi2AHCKZWVB9NF+js2w01jJ3LXgWqg
JIktbFlbwYW2o76TGfV6G59TRydicbEzddgiw1Q3JyRSVV4XFxH0elsitfFkMx5BOy4bi+dgO+QE
3jeroB0rBGn0oElJi97K0P7ehfa+Jn9ys1Zgbsxl3LtZtuzUqo2BuJjvDeJMIHmzq5JTfS2cAisb
wiXw8b8nAcmbJHp+yikmOLNdXcvZRy5soDjLnOVBIHMkxTPYqXRlSZvCwSoELRhN+IWt1Xtr3ouu
8q4yRFRHmepjaufdOemJNkkrxN72lRbJEd8r+awiTyOGLpIhUmmRF+OTA77sVNZAn1qc8Mf0G8vH
lZaPtojIdOVqjU12qUHyG5KmrLRMLhbzSWKXXxAk4tCpKZdUfQh1qEcOSsygu2ksWAPmSIpJhbKo
mrFsTcBXNlkt4Zt13Q0pTPXWdo0+8vPgRkMUuqMSRvORqYV5pFA44UBQj9byVElUTL6yt5OZgC2q
4qvFSJvdUhs3cx18Nf3cOIM+QqWkUuOkB3RuIjN3ltM9o5faihnDXVE4+zjz9M6auUXs+XfjTKhO
2wQYvYCs7swCmFHV0EqlEXTntwMW3rrbtYpcHWshsadyT3MLUtCBG7juhs29lumJ6E93SxiG/2Aj
Ylh6dW6whG/SCmWivXhmRKi9tcuaLtgShCA2s5O1KO5xkthB+kw/PY+sEWyDhuN37vL8KMVlClzz
1oNHt4eQejf4yX06kaio7RBZppo3ru83BI1MF62M5r72x0MXNhwjO8NFvCu/TfOVXwuHigDXv5mJ
qaly+PvGaLeYxxIn8hW3I4bdeUcoaBZZlJW3xWR/Y5lTB+dBE3xzZ1jhoV7A8TqjE0eBA3Ezs2LS
z30OraISR9vBSGnDdt4EkEzRguI/IrL+iBZUbYuEkTwu9LFljbGZsJ1kb3d9h6cWV3oFd2ALI+Nc
Kye5OIhmVeAWa2SbszOzxEf/SCmy0gvFC/zrMWjsvc8Vp/u3GvqM+xp8KDZwbLNsh042PJCoLIg7
0B6OAmmQJm3FIUvPAI4oCOn+hj1v9TrXHfnJYaG2riFQI07iEje0PczvYOPUdVChdkI3S3RZDFPT
abMbH8psJsQ7ahewcM1VnouH0fYEAjsi52dLZYc0W/spLgLg1tvJnEFFvDJXoOoHahXoNRrlIQ3s
9Gvbcm7Cc8zJwc8fCUoWgA9pbSp32IMtDOn0VgtYxulZkcVIGrH7ghIQYn5lku1gJM+WJJw8sfxr
YZmkE0z9g+WpcpfVub7u0Vni79zmSZldKoZbXwVvFjMCiPYnjyevC9zxBYy/cVum5mMzi09O3Ln3
qSTH2w+W755PpBa1r3STERNycdFgnxIKPj2S3FJRTK3JCMWUysmj8q6VkOZzHyBplBPgB1uieOaZ
lPQo6FzPhNgyW5eAX8ymb85GvrwUwFLWSBCkeP1uNNEbofXM7m3KjodSMCPaPZ1E00iuQdtvs3ms
T2BubrDQJVssWzD/jbI5qjqtzmPI0jvPHkkai3WVTZRZXCtrt2EVZ7tlySnM2Z08Eqh7bLwRApoz
H4b23fPTZu+E3huIquBsOyQnGhBDheq9g9Djga4oGc3rdkqtL7MV9OVGejrdww9+DuuYnOHRmrpz
U4cr9QEjZY5s6UxUqHdujK6MANk5uECz5py0fo3BVoQnwuhcdiUHaArf1IJ2tMQeqAZhofuqYNoZ
YQGl4N7FIQJEgd/rA2Qj0LiarxMHdIcIEE1LEI7oNlV1/njJhFOR0txfVODH2Er4E/pamI0VpUUU
CZgD0eHKgtgcSg4EQKk+q87Q/qqztZRbt6FwgxmandzoXHeWQL/o09Y+ghLfuKUAhl+I2yGnoOGT
Zh9UNW3d4VZaFH4/XgovfAWj957Yuo4odjxhzMannTQFIwi+WUj4TKMJDcZZlVo2hvaxPbfK7nY8
RM6m091NNuFI9u35BXa43mMVe0eW6lGpdCkCluActPMYDoSjQ0Jv9lKyifOFv5E51qNkvigWUfDf
uOostzp+/MmiZjpO0xAFZf59YrRsGegvbe6Cjs/B/BTNJxxOALMtkUVxgOMxJWGRuFgR2R6MAwLl
CSp9D2xktSj6v7T4J+gCTIKqCbpuOak6yuwOdTAghoDjsrGkeNxHFqae/HLqwn408sBDCfBvWsm1
Gh3exAzCMGKHQyp9OVCCMnOYsSGfZGLuZ1dFdqZkaanr8BB7BKS0JbHGgz7puQgPI2GDPUErV+DV
+jmQO7dmJm+V6ZwSfduOceQpw90WI5t0yzG+U7job0uVP5tqYCuqm2HHfvowhQe/IsHHzhNkI3TL
oa1srL6d74LvQ0Xagv0Bha1xBnu4ywShtXtNCXub6eSmsshgUhJFem02OyPWPXASKPktbjPVsbdu
cKY2lf2AfYvYU4Aa0otRMlJEHADN4JZbxTyg7H2KOus3IFOpI9uFnWsn6WanJ/g7sZF9V7XxxQ7l
G6qScuv5wbGT1gvnInuLIAEnsRmjLbQYCLuC9QE/sXqEnfM9H5h8rRB3F5W10UIG3yj4EJUOD1KA
Lm0R4QN10j68EDzpeTauYdviFLoTSJ0RHkw+SHZUDW7HAnBmzeEH3zFdX7oLfvnUOZa7I1eXqRlZ
zdhh2kAvaLMRAGWYSOMQWz2x3MN802aL3qKvYOKa6cFA+Nu4dn8p8SdvwvWTezZbsKQ8h06+7DT2
PKUvS18w96aXeg57NKMDePVung8e+vj1WYGThQKluGF3W0fz9HW9UGPNz1o/OvvG44LQMUok8T8D
0c4ekfHbMVEiIqoQsq+kZMbMcyjX0Tv5IOeQAHX9Wz1z3tLO+pf1x9fZ59alRgi0yNIL9aAFCZYu
ILzENvFgFnwuH2ehBlyw88VhGBmLw4Q/PRVd1Hq9d0TEtllwd+fu1HGc47HpjOKtw3mxuhUxuEuc
r535gvofYo1kcz3hAx2QkC8js0jQlFgUiMZJ1ITZToo3yKlc5AT7havnS1fl34FmfP/44lj794t/
2/IXW2PIg6jc1fRGjnEDD2QhAMC6zs3c3WWG1iAnj0OPEKM33s2SG52vN49pkYh6D4iSzxX3QE3k
yqVKODzhf/zOgYCAxOqTDa/ihLuYBp2fnXv1gsvjJAO3/kPh/Lc65f9rVa//Ty13hzLQL6pedZX8
UPAiG+VfFa+AkpeD9Hbl4Lmut/7TPytegfebL1zH8328d/zLvypehuX9RhXKdCiWoSZ3oGf/T8nL
sHEAehyfQkHJK7QATf+ddrvNG/hzuz1AAeB4FsYvW/DG/Z/temZZV36bLt5zA2L4WMHm/mRS6jAF
4n+QJBN/c/ApuWz6Prs09th84qiKicJJ7yyUk/cmJ/yGgDLPNR5BwT+aLkB74fYqmpqyuRtm5FF/
urx3f0gB/iwS/6vGxEEVYDsmBfrA5dD8Y5HOmVCYtG0yPoP/aE9DM6jNVJtO1PZTuu1VNxytYBm3
KQTPq1//5lVr8ePFojRoMU17JhHHFDDXf/9T456wjLhf8lQ9kwtQHOVSdtfVsPT7fPH8DXYZ82pq
7Nchsx8KZQ67PIdv6MR5cYecyd0srRtHTqLsXVyo1Xgkvxdt7l+m8j+APFc754/vU1gBYyuwXNpV
Ia8/vk+pJ1cOM7asxZb6uu5EehPUcX0kjD24wYayT63aPICir3ZJfxRQendD7RbnqYTC72l6sr++
cD8rHvCihH7AKA/4r81tWxURf7pwXLTSWwpneXG62l8N/faVXTWnHLH2AQJUEXEasXfgrUkAb+qb
GQnBU6WxAZH3Um20bSdXhGYc+jb46ibdGu6uyDbG9XLDwQgYXTYBaXaaQzUa2d+/mAiZXJ4RFDNg
cz4u9p/eu8H+jmtjzSwKvQJQTBFLW2lB0cAVO6kpTqCBfNKOvOpG3X9acnoiyl6uQmkiGAW69+tr
uVbCf7y5oWk6PLXs8fCauOInnUqqsJXnlHxe6nYMzwrBM5kWiOhl2X1Vje3ucB68KRQg+94Zqsso
mnE7sz84xCHijDFedl5GN8z28+ZFyoBNheeQzWeJz4ZrJhdBnuKmbgU9fqPv2dzJ5MEgi2srS+wf
eYGRvZowuCc+wXnEqgDPCUbrVCBTY0gjpl1siGSL7D+1rYmBvsif2sZN78CGX4Vzl3+WSt8NGRFH
LLuHlo3VdqCrfpeguUisvPuydORGWr1MrpxOX49Yl8om7C6mV/ynYen8xW3CpWT6o1IEG9g2/Z+e
ZxErG36jVi8i1cMrbAZtZZy1nHRNAMJwKi33a5bR4et1EYI5iBN2qhT2MuJ5tn2j51uk+fC5CxAY
VtJqqOXurVP6+mjr9lrF7Mi9xNGvlhjfemUV93U/l9sAE2NApuBj48CynAK0AWlrcayQ4eXXY+Uv
8xVSLjoaNi4gJgMaLD8+diKbszKPE/NFGUgGCsIUb7LGhZOZApNZaJ1zcqXYO7r56de/2LL/IlBE
DkaNwRKOabHy/byuTJPbmbWBnDn3/LPfFi8FhNUbF1sAW675uvSqK23IK0pnc+RzZtzmQSA5J8Xw
snq/umo+Ynm7lI3VBEmhcfRdP6sARRhF6SQF6WTZ3YTrBcjMrGEm9laOvWzB89lMS3c/ZSQukGYp
t+YwqzvZpeiH3Yz0nCGgEEN4+WYhtPMaEB2NfkTqNsJ2KEKvLM43Dpj2jbIgFpnoSAm4NG8fXLUU
u86P0TsoivHU4mnBF/s2BKUdc7hPG1QNKY6bnmzJKMNkBqwdjB6M8V3HvLGW0+CDI0yqBXDWhPOA
aZwadvQH5QGatzqbsF5kQUUlziUZDZHb0BhozOuky+d9WVACCVP1ZDRjFzmmfdu05MoknVMe4NFA
CTJUeeo0Dyqj7SGFQrnLTMQKWZHBjyD29xi7XRUBnBcRtUV1TZZIT8T3q1MG050hkNYmc/YctAaM
G5OrWLbjKaNGBT6p7o+xhLM6iGxNe+LFkAWgF6kfYQ10hzmXO4P3DUksMR+dMrxm/ZlevbR6zdIi
OBAw2USNNsi4MBFhlfn4MIRBJEa7uTHEZVYgOtweGgnQnjdr5glrbdk/2wDhievcJeHSH389QFfO
8U+zKJQjy7Shz7k+LvyflsiwyVu9dH34IsOZVB16fWyQnrMpJwjVqN/KKXYhUCW3Y+8RR0Xv6NwU
4iEcPPMQgPC4kFczXnyP9vbYdCIaZbBPS4duR412Dx7leBybcorUAvXOGNsxMkOK5X5tPQ/OPfjD
eeOnZnZQseRYIQnBm4udSoz4dWhtLwpAgKmhMB5J4L6yVqJq5zFifn0NrHWl+JPUkkYsizK9ThSK
NguJ89NOalCZ4YaGKl6Ek6kHXabDpVHBvTujNAGMwhEyxvSQ9KJ+W7yUyiZtl9vMk300OfD0ekgV
Z9gwm1+/rZ90mH+8K9ZZip4sueLn9Y3i3JRVcV28DOQ8EfjgMJ3CCwweU7c/t17X3f769/2l68tl
EJ4nHBsuI26nj83Lnxb4eTDXjzjlDIUY/C12sbBPbwcwa6d5EuM5rqb5jgbqu/ac7mGwwViheMxi
LB6uozb2bNZnqtgnf1pcpDokwPU1StXKtPoj3MGVLtj3QG+0ddUuxgqdGhEGYq8kwjNW1KKadERe
MtnJviuWUwwhI+uDmtJnyWlaj3m0sAAfrcxpjpXGSNI54Y6cheHa0GlxJS1bfVvm+pgB5HuNE+es
M5h4v75IP8ty17siOInQTkP9i7r9J2PmmIdsurWbv+iBGvwYGGcQwotRfIZ1RdZDH3iUfXw4aeQp
PFah/4qQ1/ljZPytE+j/o4Ojy87t358bH7vsvy5vVfH2Z8D7+i1/iCWEhUxb/IB4CcLffNdHIQFU
5Z+HyX9oJMLfBDZioqq9wA/o3a3L8T80Et5vIeF6HoJ8Yf19ebb949EiYCF3zNA3Tdtkx+TyfP64
pcCfzR6ZrPtdCL2PE1d3RCjAXOCBVRsV8IMQyyZslPRJxAu9OTjErC9r+0khpjXCfdFSMpypJ9Xh
6F25zW1bp6/rnz8KRl2KFLrH9EMEzn8wF7s/bkk+3jpAGgTvoe+wQLo/bZwLUBgAF6kuyZBy6JKw
aVXjLfF9OK9aCoWVpGaaepqaU+8inaXm2lqIsln/d8XYtGwnKLSBfsIUV9HK8mu8FA2A82bk7+L4
W5Oq+Y69IX0ZLQ4fn98e2wWEE8yIikzpuk+oOBU06NiKABzQU77HgupvPurHGNa5pI+xxlcrvcGO
JtmICFDZFymTR3soXlFI04pbr7dDigXcuTurx10e5pSH/jQW7/56yLZ/nIX/cbGoTHDesRiF/k/r
Y99TmsztccZJ1jukkgSPTh7np6kbnoDFz1fhMBEnFVJlS6hjAgK+YbPFWWh9Kx/VOqYLLmmKDx42
SjiPwIzXWpm3Fg+tAee/eE0QyB8nPQI18/2tkhYL30xr/j98lHVq+tcy98dHIdZc8J9VP/Sz3L7A
wVUYg0NjJ9felQ7WYMThQZkyPGhJ4gCFFthdY40eI8uPSB2DQ9VIdd+VabkxpHfnVFBGqiLSZebD
YTFcCB8rarLp7+ciqmSan5pysY8SyYxZIz8G5xtZBiiiuUcKEIALglSS/ofP9RNx4ONzsWaxrXdD
Qbf7AwDwp3XLLnrhD12MqrrJAVdMUcGm9mPUpcA3rd6xIb7YF6tdiouRMMoX2PwHwzePnWsuu3G9
HYPK1SEnfObX13z17P981X0ff5K1BlEwYSHR+nGisHJicn07r6GULf7ekyM9gmE5Zexu484/9FNS
vsyBRj/YWFHe518IF8YOV8r2lDil9V5xXjq2WXb90dgIqjLENJQR82vn+OzCc98STIDh+Aqatbj1
Rx/XfOa94OUXkdeMej0pPMhcNXsfc7eM75D44k9onIvnTv19CbDQs1GKeEYQARqoowHDeGSrJdyn
wl/DqT41cnqvKN9tZZe7J6+O7WPvTaQoWMuqRUWqCMslu3HETK5qJ79J8lMQECsaoFp97v02PBAU
IdugpkdLp8eS7yqDMVKWoXXW1vdupDGcBMvVQE2DWMK532kf+1M5C3ObOu6Ebr5z9g1c060LfS+n
2EUqmt3vAgFDwy+b5ehn1hARghOgLE7ek9HHNMXvhV23nTqYgFXnymiwICXpmfNt2zZ3ozW+lYF9
15dGdiQQ6ltOqjxEOCH3hNrkaakiUVXyupoJs/ZDc1uRDIN5L+V8JWMSwyz7mBjyMWUHfZzpu4gx
8JgQIO14fHUTOlf+2IRoktQfN4AiyKNt9s2OZrBnsFtW5XTLzsqPsA1z/HNnsjMUUyNDKT3zQ2A0
YVPwOYJvnfXrY2TEmT881AKyw7AgISgw6VRzfEhHER/1IOp92xH/AStfkdZOJTP0w3ZvlGa3iXGx
XFvN9FDTj1kC173kbirgnJfmZpqTbtuoz5MHlEgOOGg+xk/S3kzJ53EMs3tLVdfeRNrAfPp4tJjz
qm07YO6UwFNnkBLnxZvC3RwquY/dJ6KCxyhQKtv7LT+ZftaUjZBNzZg2bcMEMUw4aVOHVMdMviER
rre6WkZa53xOo73++GpzjXYjf51UXhQIm8w6woMEi8v54L5oOpy+fnCRBQSrj/cUgGkx1AhqRA8N
pICOj9H5RkSwrb4yyJoq5YIi0dAGLaLgm91I1MICLErhJasY3nwnj/volW19MZGcnwN3KkGbiyFa
7BkKTPg17urpXLQ9OnqpcK7rabr48xxuwoR8eDPpOiTS5ncXE4qRLadlDMITnUnI7MPY7TMtNtY8
FjvPL6ubVZvD8Yr+TYawpsH/cI12RmyWUnV7hXQkM33jeoSws1+6khCMhvyMcZT1flJFjsCNllfh
Qpjm7hqXVhjOjgyP5LDU/oUbSwNRJl8aaekrK4ZQvQTLmytdwkDq4mlJstel4yRljFwznRTjubYH
UEsupmerxcFfWWKbVy1Ye2dsN3m6MPw99WnOjWkvuNoYZ0VFlNXv7rBEA4eKE/Qs8qjy5evHeOXH
PYUuydYfd4akeuafdRz367xUm5iihwEsAgW3tf/HHMFTYRHvOIq52Y+Ip3zrhBKEFGl64hE6i2Fj
dhAXc940ngHCueP1f+vbIF9Z3ZQGwGdYzPvmktxNYqcdd8uCTqjUIO+tRuhD3TVPpiIMeZhDLKnd
eKnJldJN9+SFE21XRfAVYY1y9/GOdUJgsCIMc1OM6jwiojtPQOJcQnlvs1WyDk8ASqgHdW4ABO57
6TXRryUj6cTO6CvvjO4A7HkEWZNAIYEiCQFGG8Fuod6lJ2hcYQCEPkf7b/dbotYgBSN7G4D3HnjB
0EPk5JJ7t66Yhr2SnbmrTet5DTdw2sn+Etv5vvCACNB1cU5FVXzpyiRlbaaZZ09Ns5/WhT2f8N3L
1jh/XPey9amGkGUP2Q37rzmjVl17tPnatk+MDHdN4l9/3IKm9eo9VI2bYaS/jC4JST4YYEqBm6Ci
Y2nG8Q1R35z48/BTEdfWEc8vvHDcPDtpExk3c/5z/fEz4V20u/vu3mgc4oem0NgZpnP/cZFF6nxF
vYu0z2EvWM5s8xadBhdW0RDvniCxhAiQqzxQp6Fsgzu7tx6QJDvcIjrwKWrhhK3+Jpnr4aauMUHo
MbU3iec2wLPIY8nWjLYmL2j0WgQsV05nH906Bi2XJdBrpkjqMdnHva6OujYxGlAATgrQ48lcvQ+l
wLdty+otzn73LGtCFWLhVNNEyweU70GelOaejO3iAQ4PdHk3I+C+RMHitSuBxdh79D/BIo7MOTEx
dn0Jdo3ElUdOzPvUDE7WVC0PEmf0BUA6fG2a59yz8aEcgubstSTLGulxYAN/a+Xgf2JbtgfSTVNk
R9580GT1IdMeL4HGzyMQGcJZiz4eMrAw0yYTmfFS2dM1Au5TJ4vuCUnDOgE5OPk0m3pr4o9akD3o
LOpT6mX+a5Gl10STwmlqu98Jshg3RQlt3vbnT30qd06pp6cJcecmNNo32i7ZC/fRwSeYASqqIBHH
y3TbI5+l0q7FjfJ8c1v6X+zFyL9WsHC3K+p7mnR/U/UNsw9+n8PYcb2CuXH2zuC+Uq6UX3Mpr3Nw
yzOa3ye30NYREhgcuiR8IwHcu+pa7I8DkYOcwjflzLMvi6R48T2a6iRFXTeJYdFYyZKj3aCFtpoB
AWhVHEJWiKhnguOo4l7coQkPfTc2iLAZZQR9b1zBGB6RRNwnyks3su8aWF5lcIoJrONx7+qrlPV3
GCTVQe0dxqTOboa2VafEJS3d9LcIJ6nl6dckHK2ruCeegfuUH+YKk19oz9PWl363d111N5bjOXO2
ZbdaP9dndbbHtyEv5M4PB+eoKLskExk4RaVPMzoI9B3wzwlRYDrsAC2LZTjV6CUZ9OKehWtfFy3/
NBGuvDr8Bwg7p9WRteQ02fyUqZxV2LtqMuOO8rKzmQzC+AZm29JumqhIm5dOe+xfvPEan3kUDpxF
XCMND/CQv7SOb2zDIr2ZjLiKkib+NFCPPhk1vUayRs8fmy2ssg91V1endkTHkxAD8jCq5URqROEO
wT2JDfLkcTVXsCJ78qLeeYUzPsIAfTfC+tJQl38gCWHjO533SDk39a+COtD3oe2SwWi00HX1lG1j
Me0n5vb7ShJX0Lbl93pB/rfO5gk6TFLAq8c69W4FNe1ImqoCc8T85i2mt52XJrge5+LVrzQNlZT3
Fg5WdS9a8F7rD88RH3NHrfbG8PmtKs0BBWOi8/KaECVPxCRJVVSgA3gGY68P8dAECB9G2kpWd+sr
Xe3rQGIInTC5USMSxOViehAVYvE6RTpOA0pSpDhVVuch/ZxRw2bTsVQxUlOq8Q9l7kH3wLjbiGXr
BC3hwDRU5qAEkY+5uVd3WPc8/LDxy2hO1W2B43IZ/JvEpGLgUybeFAEF7YVkakSd/e9sP9oDFluk
Klb7iZgCC2jS8G0yw4fOm90zCV3lzgugnjShycxrvZZEgZ/ANa7Sf6KGeYQA4wlQgzAKosRXDBu7
sE5DNiLuzAjvcJOXuGuZQtzxs+nWRGuSfEm+rnFxCq/al8ghz3Pqrty9pjp4kpRHu6an4JKpMa0r
S2ypZYMyf96ns2tuMdZmu5k0tdAwy2dybQxAYWlrJtezDR574Jh8dDU6Zt17fmRXfHMZe3of+JPK
txAZ8C3QL+gbkW4r+lK5y9hFcMsOM6VgCXGjLTsLWxefk3IEZmuTVMx+a3qcZj8egiTzkyPeDmuj
1lNECVl4S5YJ6RLdmNz6YbWGkXSPeQ2lSs8U9hGybsgImCNZIadHEaAOJGLfI7Bqr1zxXis8rzXY
E2eIr5fClHeDfV1mjUZezFhwsSmjxM6hkpXJkYozukJv3gXV+J7ZZXYzo6jsBajICg9OU4A4MWt3
3w1CHIzsaehILhProoxX9pnKpThCLi/xlu8zn7ZICXzolFryQQ7BJ7Pvn2cyV27itIuaMvvGfsHb
2VI9ZWVs3kudfe4Q1QTkfV1bba4JxXL17uNHeDE247DO9FUSoB9Sjuccg9LLNrkff6WxFqCg6m87
B4j9FH4XQHe3HZiRfT064lRWxavGJHOW5D+IMI0Pw9zNKJlJffuo+nwcIWs6HeiEzKPyiGEqarla
qCtxzbN1GP1znfjV57bMnSudOcDRNdIzK2zeFd27eFXax3nsP06rz9Et3V2p2CwrN0wvY2FRZza/
dpY7v1Lup49Aht8mlOGyx29l7JhK1sSwKtgWOqXYZLLpgZFCjlFn4xmQzZePOk6GTkm7or8OcQn3
aZPeKkwCfvrf5J3JctxKtmX/peZIcwccndmrGkTfMRhkBClRE5ha9H2Pr68FKu2VRGWKlsOyN5Fd
3muXQgQA9+Pn7L12Q6XCgAF8WTKdXpsitc+RR5J3FdZY0yUPMVsOEQROvvQmJ9tlxCTj3wXMP5jP
XjhWNFSU2MXkFSyrxBw2HEZ1Bk0d74VlbfIGXRgSvQeRqEczzex7siiqAWq8huF73ZWyWHolQP+A
3NwzDiPOZMpPTqrToatKIySnIJQZJYzH48boRR/Laqcq8oEKzM+SEfBl1KO1Qm0AVQuclxOSamK9
nutLyosEcT4YUQth1TyNwPsi117tPSQN4VNyCvW9Gqjq+97dKJ0eRW/aOLucpDjoZfDCL9vktJc2
+kDNYTaUUGYZX0aNOvV1BmgF6s5TUQNbGiGGhtcbyQtpOnM1myNrWOCcqneDVxYv3jwzTBq5R/PX
ruPJv8A31rHZs0ObTnOtquripEgCXksh3euLjWj8R69UkJlE2K8Gq8VrZkZPr4WuHb/omJoOPwvS
PCnx4T8EXlas49wzjw2cUe6Yay48q6c+o5+D5YIVnbreXcxatEGDSjSfbQtLfgDVFd+zjjynsUyX
r7UvjghWFanyrTt69ZqDLDctEiZcbBS3dRyToaePnyGSAIiaslUSgvIJG/NUiBYxbdBs0qbL98ha
Z4grDnk+v9w1Q3SSvhsfJl19KTq336C+HxcZbnY+DnnAfmUfu6D7Tgr2a/3OCJVEYshf064nB3oN
RPfroEfZtmyviGPnUBa9xGpLYNLPdRQE4SzK1LKrVlfWEYp+CwErEtu0qTdhUn0gYWZ4tAkefIxT
u1wVAUfGotaOkEuo/Q2mddsm5ICUBG67zqKwg9DVj2crqzpOB0RgcCejC9FY6VYGgQe6p62XOULu
ddgD4/LnP2rUFouahWPdBiYUn1qN7OZNhxoZL/DkRwUWmwEszqQDB44rQ5wCP5Anm10/Zo5zl9IG
uAgT4o4CrZP1KGbNuPTOUF+8c0DUO8ID4hBEDvKf/g7TcEevdpVn3dIhSwWEOMJ1NMtA9Ku1x6ae
gFfpzvZV2vp6gzoVpmssw8mdmdjhGjXIpaun732beBdKi3Yb6WQMwatwWSs6NFlmc+r7jacF4dmW
LNqjPjHeLQnFfn13SaiCpWHDPpwbx8OQ6cvlPh6ce29gM/ec7/QSfxjYYFY1/XYAskG5Ecqlk+7A
UJk/muovnm+mPxIs/IXRZRdYA/Rg3NDaOJyFVZcgdHZrfSF8hruITjEJJJZ7aen2QgQk0ToalqXf
dCtTsYANdVhcczAKTiHtLQAJnFaeq12cvPAfOF+uyuzOETQ0NH8wHujBB1sKFEzgXN1YEyI/9DRY
fU2/MEsZlq8bfjaa7S4j14wODjrYcoTnMj/tqrZJMhmTOfWQpHhbbjgX9U4pb6pFrhCZmrZKdGNH
yeltIhWPyzFW1sK0Z360de4Hkd3FAcD3DodmMjotW/GIacNs5Ob1LxhkNKwNpxxOOGIefm48XnsI
Qur+ZO5uFnAdyrTrMZmqYREggd8kWvSjLmB3KRw8ZmFmq4I8nZ1fo0/PMX9xxG++RxKgQ+SRz5TV
RnwYUUUjGghoTDHbqGlArOKpdJeazJZ8lDNLPCODQbVbp94pMyk2UZOjA8vGD/QgTVRzINY1itZB
PxtlUBx9JwIxH7fBri5rtS1pz6O8MfxVMeeQBGOQn3X75fWczqHlgkH/m+jR3URu4q2RWHpL0dYO
+Af+XRDSY6vshoOPZwMErI2jH3W4AOe9I/bsF5E5ARlzbAxzMNvSj9A2THbnU0J6y4gIo59Tlv9o
oPk/UVIrbaYB/340+vw548TX/joYff0/fk5GpS3+oRtoVSlQEM8qwejqp6ZWWtY/QKHZDPkcqj1z
njn8c0A6R2AIW2dUwgCQShgk8n9PSDXysrF7zMnXCGHn/dX9TyS1s6b3l3kTggWiudCG8grPeViM
G3+ffLhp3Iuqsqtr2eHMams3ZSoUpidpEdUY0afdcdHjmRyos7Qq+j8VL43yp3yvS6ZEgctbwcjq
knmRwb7g3nR8lkkkiLJqU7zABY0Kvc/cdWskLKwR+rEafsahyKzV605DPG2wttLya5W0OK4ndAO+
Zzz/ckv+xYTwX3xMHfUc5lS+NMX5aJ4g/jJ+GkLLrXtX1tdcSRCnpOytckYaHJOqhFw7Fc3WeE+Y
Rx2ccO8jrDEHkjBcmYl10w3ehttxR2ipt9S8rddRjJI8WFLQk6PsRVBcUITN/RZM7a79ONSGYuHu
g2PBWhE19toPa/8oGnfaGL6HgdR4+vsHnPPT39xHnVYOo08IiUrnZr75gGVtRXIgpllIYEI0Wfs5
/HQZO74GS9CI1nrF0M3QFG6w/upTQdD0Ley1G9XrmozYBXmpd9JqmqeGE0MknIUuewvJlje8o2Z6
MwqcHzku1aX2pB8HYuEVq/3LvegqI8LXW7RXRKCcwaGr0TanKzP4PVgdjfxJCKdwcVOmtKjmqKvS
jT6hRVSTcWSkPTxo/vilcGD+WvbDO9/j73P3+eKQHvBaItW2dOQ1byQD8dAmuo8//oo2peNozIBd
G1V8Cs0HdgpvbwOEWbk1yYsRD9oylpMFG/XU43A/twZRuV54kQSBmKEH/JXD8jvXNz+o/28+/PP6
DKQ/iLpRlau3kgYxEq1nVb68KnRAnEedD52NDDElD+AYFuZD0jc4u7HPMkVVxQqpBT39VAHF6swT
cTdMygIcKaERnUqNkK2/X57+u0j15+Wh90CiD4WHBjASkV/fs1ZYXZZOiX61STbdtwrSjp3Z8QqI
KeEuuPB6/ER7dPzogprsRvDCnsCpUeFi58S4oI3tQ3t2gmydE4S4Vl8dOtazxKleSmDB279f7p8v
DUsrggHQgjPdTs2f5pcn0YZuZeIZMKD8OOIYFUG4JifzqForepzMT1NtDYdBYKyBlW++IzO3fxen
vH5VgPUMG/U7EpU/+B1ZZOgaVEH96g4GzUYBhbws023leSWs6khbFUNSLcBYmR+DmMlK5SaKI0pO
hdWDb3XdBiesXaCoHveiCY9GQK5ea4oaiH8NOwoewxoS2zL0zOekskgrTa2nwSTM2u2wF9toXZed
zTwr6PJHp/ka1v1HX9ZIL/0yOXRZ+ezYwdfe12yCfoi4CQazWdJKrJ7y2PiaJOQeRg0cITMfCbjQ
PilXpLeuTJbYNLQHnlI0NoWx5AuFdmx/DcbWujQwj8YuuSaAMg8yhbkdtUJflR7lPLahC6mvxobe
9sbPZbDyzLbeJCXUYIUmcCOAXqw0W4tWuUHPocv7y1QF3oNnyOmS1PEddNvyvfftj0cEzeGcSICN
hQ8AK/X3R4TOkoPqtbWvROJhdcsmDsyNUy97HZj+1D8LwomcjplxmMhDH3Dq9RJjDjCPlpGTXYi4
Tfe6rVUMiW9N0gVXQfyvbxnpexf6x0ZOPYA+HN8Oa+sMrfn9QqWt9QYvv30VbUgsbLSLbUFEj72N
PiZmJVYd5HgKAFIRsxxwrzG8J4WUf7z7rkQJiYmDp5bt8K3Eg7hXIQJHeFeoAd6iB6m7djLa+OCl
7IWy1dpu6Id0XZQywqT0DztQGn9/od+gZnmp5mvA7YKaG92U/uog+uWNBskndK3NNXa4gmFNRFSB
42W7oGmQ+8A1Z3CbHsqIaY9ecvBgNAyYL031FZ1ZdzmO9M2lg9Pe4kRpdsw88irY//0azVlM8tsS
zjVCm521rFIYbDW/3ymPTTYn7cW8ljQZXMbP5B1oa2fsp2PfNMO+0gm1xXW+qGJP3XeVb4Pni30k
GdqJ3wdvLI0Zm5lWeopKWt/+RG88xemzxDmgHci9zxkE3MelUpsOsMSc/JjskZJ/jgQ9aFtghU/G
AFFvTHAjWfbZp7QqrooRrVVr+sGZ/wBOJUq5Vpg0iIEuzV0XSHC3JNK7HwEyRPc1I/xsFM5yKnVy
CGLT2GZJfu83frH1EzkByklIdUKXtUzCCWtt95wE/xRZ/vsgk9+FO6/3G5EnJbSNqp+n781TL1zk
E1PtudfQaj+XWdSsx54cDJXTOI38fFOYDIe9EE17FLU89kEX8JYG8ZLzvjhWWbMl38A5A+F+Z2uZ
GbNv7rJO9hvhcq7BYFnZ80b+y5NICI1l15oV39qRmlpVafFYFfAz+wIbRa9lWy92kBIRNYHGkCDx
QMRHM3DjY6LZ35vEIhpOY+7saR2+fq3PN3YTBHfBGD7DCpougVUcw1p/ifQ4I+oMl2kS4IeSPuwE
2rXZXovLwMbib5WbKkWtbgh2+86bXkzs8Oc0c8GSZfgMalNOO98sMcQxikvaiA5eDz0mLzt3hdBj
89prT7Ulfufomx6QqFQmIrhTWtetSlNLNiOuwItTdI+JdO0Hdqi9YfTeQgonerTi+1KkySmkOX0K
sXIXoMc3de7oyzZIxN4pRnisyAvOYXuNZVCdmZDcY6ZSB+ZX18Dx5XZuJR17O79qbo1jgtDich20
5gSRJr5VmUa0UANKpg3TO4lS4J0lxXijPJ+fMY5gnM/wMekcuN5KMQ0RRW7JHPNaJ/nXOAvU6nUe
zxzuHHqEVkS6gCuo5+qSmORqjJr2TMh1hjwiytYx6Z5jpiruEXKBNK49ALdYxaaoWiLxtAF0+ZiH
GmzVbh59iF04kAQAEXgbSUm7v6U8nyd+ee9QnPhknSF7pq1Sd/0KW3F30I1o20PTunpJtqn9itkp
g5FD1hr2VlVUU6/QK1+LtuDrshP77YKAOZcEFyb3+ZB/UVN68D3a/Jm0H6xwjPeaKqJ926AVMj7l
wje3Qsv2gdGcba8qHgm1Q0TFTK+mJBh1JOXJvuwtQleZM9C7SJK7gSQ0JmN7DoyMzirjC9zT8dbn
0cGKv+WJbp/YybD5+d0iyaxdAJIPUiQD/qzMq1UQQzByerQZfWiLR3bfYk73eR5UiqI/ohywsEvC
frKCpdXDXMxdhINZEz5UUdEdwsn48vpT2FIwVk3ZEjvnasccKgimFNc9h/n40XRy7Q4Sa67gR4V0
KYkKXxTukGzDYejPboCyz0rAK8xEktHHcVKJukS9NV4Jal44ek5AdVmT0ID9AebEPTw2l7FWv9Mq
N1+hMV+j01WEKvETrZpV2bakwJJhMuWwulphMwyRW1F/GU2nPYoBZQBBqwXxuA7gfoZaEGvRl2QU
69Hg0+ojw9hzpr3VCR3wTnyJzJh2MYqKlXK7YWNWyWLo6MjNtVgyGuexL8IdWdpEGpA44w7Dvagl
T2wlNqFpXml5TSQ7hfm2tNp8N+EsW742QDnt0C2Mm4OhovAQIHsi2sXbuk63C/X+20AX68mBcbTM
ve6ZtGDzNBGACXVxvh1e+a2LnPSi7JhxfmigFs4il9Q2/pAlvzmpmnPL2PsuYPRIYEBLSxoVXDQy
2tEzlX+fxuaMUx8+87poQZDocZmfZXkfVHq7Fq3v7RgovEq9xKz3AgtX6Z58LHPPv3fccA9btCX9
74RBZDiGgdhnIql2kjS5k++CLKBf+ayFoXxKlYvAm/g4pMDWFrusdXDDFm41OhHTACw99N2a9SSi
cVfKOz/+WoSOOvaDrfONaqS+4YQ5MWyKDyHTw4iH5MG3Laalzpd4YPww/wPV3lM9Nf6+bmEmlNLR
dm2SvqR+Jfeyduy9j3sD9K9+tPoJAxRM0mJGKmPY73v7IdHp9FejMezK2mg2ZlKbJGnS17Wjolqo
toKrm1kVLOjC2nRyllenNP+NpACBWhHt5uOlpNwEfOxNs01kgCOimVd/0JFEKD86M38attDCAE5U
EnLsGACXGcbqVge8ODKw06PQ1wi3W1IqSutkZZ8CJ6InHJX2OupbayG8dCaIglgeTIU9reLaiSw6
liY6pswIWd2Af60LC4OZJ7JTqAzshn6OHIMJ6DLPRbZq3aI4aSSnPwgnLhexRhTKYOmMu1PoHpUy
H92ucB7x39mPU12/ZH5jbMuq7ReV9t2xbeh/Hf3XEe3jcgrB/w2l3Rz+XrcZf+7odOJgQdoOlaX4
w4Dp52XFtVvaFXBHVUbdzsuaU1p41SZyrPUwQv/2EhYKe9C+otjRVy78xSzmvfeTTO2QQvqqTNZ9
SnXM6T1ZlVHx0tvBo4S515H8rVr9A91pSTCQ3Gq1RTAGZsNdHlMPViJUa9mrr4OKfHrQbbJBobnR
vSh9yAn2pNTGTdfLWgKTKtX62Em9ecdX8+fpnp0QFLwwqLk4C7311USi0vWCtfdmjsE6jRVX1Xlk
vAKBcvxgWWS8rzXMoFWBkXwZC9dc9zi40SPwI6L3mXZE4vRyxKf2iKLuY8cdXfpApBESvIeu/1f3
a25EKGzwyLvpdPxegZF8jiq1tf0bsyx5FoDsoGLSevw5crTk8NHxxx2wo1lu6VK0eu2xrAtrbWK2
XNbhuOFt8I6FV2t3WTJ8qlIgXQifmx1QeX+RfBmnuN2prNljQy62SY6mt6ra9JD1eOvS+S91/MR4
mPyqWIN5XYyWD14Tjaw7ovugPET0C4TrMTK0l8kajlrWebvRZZT+9yfX/vNkpmh80mVWDPVoEr7p
c1hySiIr6MNbXhoIU/MvLUaNC4dzK4T8gy7GOnn5h2KIm6e6nCKAiX3JA+U1uyoIn+PUS6918a0u
rWRXdDyRExm9F7voFmx+MKNs9z5nrrYjX93GgGlGB9+aOVcTAwySG566cvpByyFfZgWybeUhLkDt
kO87NKyB3dh3JZ1TNorQW1eBoR9G8sJedxGjbJ7LoYm2jiQPav4Yy64CTL9i1hl9mPIpR0xDyCMN
O2Ccjf409MD2gsK1gCRpqAZ0MsDywvtR1EitezTiD/h5Jmu0vnssvIt+VSmGM3VrLwlxvc+kaLdB
nhBiSjZr0Or0FiwSlsa0eaf5I8W/uCU08XXFwJsWP36P3x/OpM11PQ3b4lZFulq6UbsydfYbXRvE
XdXoaAETgGRljvUZ5P4m7sxvWSP7U5SF/UnWq5p96LGMwOMwXSgWhKPVi9RmBIwyGi+rQo1Q2pwl
u2Bfh5FBXI+BZzszL33c1LjveF1TXoQ7VYb3XnKpw8AAvQeQrSdiwOtb6Nyu/gEI2HfpqOIFyfnP
v9pzrXALjPFL5aqNoEVuNGP1GJdj9FMQG7UEqbJNcUpNDGbommeuWL/ahYGrtnfi8Vh2DeI36LW7
ogDFE6YlIAoOACze8dGe1WcCZX+dAW2Ky4F8pJpQHlbE4+vxYqxIGYznk9GowHboTXQSeoDuuJ0e
zULW62KgcNQjgOT4/fs7czrIDJ11r39Bzucn8fhxNJthWTtNg77T8O/yNL91oV9vObKNxwGqJ+Ye
/1i2zR3VcHpMsvKDk3Ph4QStCU5huIpCQ94qqM1p88PSJ9zhbi/ea+i4f3Z0QLHATjBc9pw/W72B
Wcm2EVV+E/IWda5xKUjZ2tsC8LtNPpVFDfGcTqq607ynOpEAVGfdvY3Y0LQyqOFpWd1UE+KDkJ+i
tkO66Y8HgSr2HGch08Q63yWxVT0N3rAwecY/SCtnMpvDE2x8ic68Jwih4ytbG6CpMIJoGRK4zl/Q
HCFYIEq1VT9Od13mV49Or64pwZM6POUjhIduZXnK5jRAwI8ai3s/zjChOM3BD0hIxk2HHc9NbyIw
1tKXZw3+2rUsGX6z8hbQQM59QaqkLRHcDQpOprQ+BoEDC8uSi9T3OGFlI59wegnMeLx4Wk+wcS/X
KXbVW6jFS3wtx3zszYvOg/+U++5u9se7lXhBbkQohPs5Qxr17IBI2/acQJtYcIwYikMEPvbYxTxR
0u++RLi08A3gkua8dsuDYvySuc3OacnYiPXhiCqph65XIuUruxD1MKGWSc3cxE58RkH+GN/ymLl6
3LHa+CYTsta4Fr0TfDSz6bGpTCJT7CjkyLbLu4iYs1DWGz9r7CVoM/eUouJeiBFvVsjY6ISZHulz
W2fbdLh2xUgWCnPFVanl94PM2iP8K29QeDesIW9PvhUPd1gXnCVHx35lNb1GzBZVZJ0wjUeKod+T
OzxtnNyIl7DlPoRd5T0MBB8CapLjLqVdt++kOXHcjftHlfFmRto6RmLzTekPCDeBErT9Vzf4Xtoi
fWgG4lmtFkqbFjPOd3w9OxTufKqYBSVtGJGjUH2emF/t2SnNuxo/wLo1OerSkDGPgPYINwUyu4ld
hmpxlrtI1TTUbFHUP+QWBqEFWHjNlAtPjqds0FkHCKa5z7vwuXay5L5Nozk1NbvlYZ9filR/KVqz
uBPzWI8uM3KyWanfIPzYRwH9rJHSOo3yz0YfQ2EX9yx23qHyhXzHs/1K4v694ccwRDp0kV/9iW8b
CD73YET/XN2mIhiPUvnhNRqJDzM6LC1KlZ9ahDIb12+xz1tfexuJUp3JEPsNWmuOC+3R7THZDALz
VIGuO5l044P0GKIogANW1+n7LtHdFRrUdI24hBVsXlCb1jFJF+FeKE+sOZFNZ2NovAdCRaz6NkYq
OyVTkJ844kObZZ99YmJbEd1XiEM3IC6QHUggx++HeSr6RBh5dG8KM1jGyvU5OxOoSvbHUo2xtUSt
2x1TmoDLMPWj7RQy1CvNgRiPBr9UA08EjuFJUZ3WIUiyMuS18nX7VdB4bZvhNNh1d6PsZsTQxl85
McV7Qcf9lImKcIW6IZprJN3ahBu9sJhX74mVHk/tVD5WrA4PDDbhZ1fyTASw/lDWtbuAxDitu3nH
0cR4/XtF9dpHfntLKaSAEcwHgT+cxUHtjamw9PqmhLEVvItHryUEJA7DK6lAwRNjwc9mb20Gr4Ah
QiTCJp1cebN1/sHKYa9U80ml5mDfVfrRRl6/MfQ7UMLBoqOTQCOE2/H3a5Z/9koBBzBnmhlLc3TW
m5LD91Vgm4XdwKgu5pI3/577RXhLD11Yfc9Hk2cHmvh2dPH8VFbe78HdNvi5hk+jnstDHvXEsZB9
8/fLcv/FZbG7AV6xuCzLfK2UfmmUFn6eyJ6W462mHc5pepvUol8jpcGZrOFWTetxG41GdaqDiR4V
gmyXLBxq9GPmTN1W16p7AcDllPr0x6wRL1FZoThNHLwqqD1pEEKotKv+UTZHUiiLY9kYmJncYVra
5FUdaY4CGPJxEkSD69IQWnuDLc5udWQahdYtyvG5FclVE2rrISzss7K+ZF2zthraDH4sPvlB/jC4
fnAyUxuSNfCfdTDl3q7395xTD5ynRmIKSafILVBME8LKjZ+MNCxx9XiBSNa0fKag0u4m0jy6NC5O
qG7VsnM8miIBrJ6VaDOAR0Z6yXhPkBTp39sgHGet4tlrDf3Mvw22dWvd95QTF91pWNoEo+uAop8U
niS/K9MRiLLeyp03tt9F7OlHc0K8PtQomrPCnNOqNAswTOE8uPnkHDs72PQRVbpDNiONS9wlfDlm
237A8dlgvvHemR0bb0tiZsZIGBAv2tBOOA3O5+9fHoSWgw+E6nG4mTXMVT/bjHyqixGZT8YIE5GO
UjGzGUkgibNmxjfubNKmbkkU7mtfpWsEC7hrTE99NLEuMrp1o1KSu/XVsaf2Dr4oUyine+od2dwC
UIkY/60r09YWTT8RNGafMhwDUHHPxnn++0OuzzOdX9eL+bMZ6B1MlECK+fibaUDOwLMVgO5vQwyO
u9HjbSpkex6zHw3H1OeQbmhvky7ca6eKuFWcsu5daaXoIMbS21R1oDZDp66hQBSKK3fYcNy7wn1/
FBYquCKivHHcdxoebwISHXItTOZ4ZL4BalBkTMyDrF9uiOWzitlaKW5VVW5qk6cYyueHTE/PdNPI
Mpk9AmLKxzWU5G6wfaYTc085FQ8+ya8qMVmE85yzFekEK6s09YVdeRCTUIbadYZfQU00yQJjqQdG
fuonfvJdOazNWxwnzqL3zPqdc9cc2vH2PlCBugB4lTnzdN6chBmCjaGcnOkmW2VvnRKCJnEdK19b
R0ZkHeOgv6KKwWtbVqgrSqw/wqyQLXfhKusb7tyIPVDvd7DOp41w7Qndaatt27L6MvjDhRtP81S3
OqAouIq6kvvmjcEX6FGnuEGs2dTpJ0hLJdU0sNJBSWotXLVx0L4g4P77Q/eGAPh6/1zG1vORnx8A
h/1+/9I8BEucGOKWCGICXDM7yzTeGSTkElR5AlP93fMAGs8Atw3vdEOFGj43Y/opCIwPjQjBq8mr
K4+BHeo7Xb6nZfmjncTzBZ1D8tLzhJFB+ub6DOb/hQ3N/eY411pXAIbq7kUwdMWejWtuIGy7Ess2
I9RvzrZPihU1f4UvD4rLN4xIDUb2b1FTGyuA3ZTMISB+bUrfmeT9sdebujW/urwOACh5aOZz2i+v
QVaHbtKAkLrJcPguKw6pefZZm7OC05po6ACtG5oX8AQk9OGqWWEDcsAPlZA6rPxbF5hfxiI/YbWO
1r5CkxHhIu+LbGW8xKMl31NXvSEEzXedjXSmANrmTw7g75drm5ERZ4Wh38apqlYqVvLoiOnsj2HJ
ocwmtdZwEPTV9ioaPdKSxJTOSYcQJ0Q5LjPHzoEfxNGqAwOxKCss6FphY0RVwfAVZQlHvKWIbQ6h
yBT3Ibks68Y3/Z3xpYZMvjL0yNrlgddu/aBGqVES6+T7PqKTBnMnphwixXU7OUNkoZ7PmGx5dXdH
H2OjeWH9UbQknRifIw/cOiiBMxrhhkzxZjOopPjaFCVLEG19qZkg+nNGkfIY+0xIm6mO1xra3XTO
j6kI1PDjj7mlnoa2LVbSZ9/WLKfhvYUvF7Qa7qjqMqBkQgcA0dFR1zmTrZiKeAG4fLxjzKVhTqsN
dHBdDeE3CI66ZxGbgx9MMcAjA3xYFKH3ZcgCf8WQfsFENmCMRKaO0XJ+Yaa1zcswW1ktCTp0mqSN
KyqEp69pKLXtdpVLrdwPbv9QxvZDQY7Bog+TZhu1RbHQmhxrtEbcHDCSTdKwoZViBia7Xy079s6p
BiK6BQ1zsOwm5DY52nHI1edM+Y9uzs1BZB+fsvDTbAfTAr8nV8+J145J7jodvNvrPh+agX4rsDFO
yLpZiNPxnCJDWg+OXm4zu7hJ7OePflbhPofivAS68Cg5NZnQ5Y++52J+UgYdiRgaQsWM86EckCHF
RE8Q7UhMzFzDDoZEM5D5FD9aM75TMlAfvl3PZ1inQbnAIsIW677ZV/XUlKi1zfiJBtl3rxbG3as4
Kpbw4j2cS11Dw6kiqqYvGbeXstxS0JdbyyAR0OmUfvGHeockfpePafRj/ofA11a6P1YXrG4wUSyL
Lz2OAG4HDn2XwdaOSibRuhxQWTZwCwKd4KNi+0r4yAv2kqQf2m3dscazvEVnU8N2j+0CDXgP2kSo
D0WMr4zh8Dd2Qp4mG41W6dTPg9mmOxB3aa/bF5PAgQvJQvvM9n8EstQ+DJXz5AY0J0a+j0U2/7LX
3+i32fesMeGRplAP2rk7O5r3ckSjlOUixk86+mcG6sQnuaJbKd/2ifz23ftUAO3K5dlL8fvj+ub+
O+uos8pDHAzbgSA6HA3lc65/ARiuPwGkX5gFTrmwbD/FnY1PAYTcvg2IevGSuFjrgdCfXvX2Mkq8
bTF2y9LO6nOVPxIOkV3pFRRrTDrWPoyq/qtEELyReXUcZTieaygPcBjEQw/ebdNNLiQRt3qo4D0c
TMtEsNAP0TtL5Suc7beijGfHZntHMoSakn3y95WSvHr8n21XPnlaSwg1aFcSYDQb2mhQr6ow/9Fn
6PkJwSk3Pf8RZFTrHfu+O3ghXS4zf7HbBBZa7We7Gr1JyhjmWsb5tk6ax9fas8lqnefIPgysZ8R7
qA9Wh1vNI7wgGKbPFilaR6aPl1wH3+CY0fBYdu5dVLvEyBI2g+NMPUZuD1ZSNzidU6rgVs3HB/S8
zlLV+mOaOmD73BG0BAzWh1DPjYd4n7WBf4dJEJ8MXOS7nj0DoH2RbFoNo2M7ZYugM8YTw1qd1U0f
MOlLb/XqWBrpgb3ArSvP3A1oDOgCEQqJgPkg3q7mWa+0zRAV/d6hOZ7G0BHGbtKYrJI9gARcLJs5
QmfS26NGDMG3rgm/MzPTdk2kQer3uKVaoakVG3uz9slsICc2GFaaF6v3du23x0pKVz6y5diIeA1h
Gm9uLumkDjhRO3/yVLwL3AgLzEQWUUJ4rDCRpCfVxgPIsgzrSrLS1oB+jZrumt9weHuevZw4LnrV
FgcxEP0jbKAdro/mL7N3JJf0O8tFW6mKdpHKdjFHqb1Tvf1RqhJubeps5MDsZk3ym+OQVU29NrZh
91RlqbtsrXa4I+lin/bggtQQLyFEmFxkki1Tpa+HmHIoRg6FJ508oLqXh8Q2f/z9mow/vlQg31gF
GNpwQFMc9n9/Yzwc23ZHV/5JkMEzVOV4UQUstaQyPlqFCPZG2YuVNmQXkj3UUWTUQCKz6Dqz/869
4MCIceGEL36wI/eGBzbzakb8PQd+6M90ut3PZJ1EpCvF8syyX6OyhjwxCCzBAAk8GkclTnGhsk3X
4nhmySJ/1Cn4HiRNK5S6g8SN/fqp/yPjy/9HJD+XB+Xf21W2mFW+p5+Tz78aVub/5adfRXOcf8zG
E5qVTAupzmdbyj8h8K7+D2S2VOpzpPor7e+/HSvSJhGRbpirOPPMyGd+YZ23TfC//9ecuI6bmFMX
RxE2cOrV//Nfvwn86jc//8pT15kz/7blzwdolPk6MFBLKKWzdv3+DMZ9GnfGBChCUW6sswKFaSma
HRzkR839wawyWSC+VLt0xgWnE85EJ9lrUfb0fyk7r91Wsi3L/kqj36MQ3gBd/UCGoadEmSOdlw0d
k+H9Dvv1Pci81Zn3AgXcygcmnahDirFj7bXmHHNqiOMSrXXJ4uFq2ySmfK8UFCO4MhiBXVij71XA
ScnLH0S2vGCqpL4cCDq+iphtr5bp0D3uMabyPauqS5bTnAd8E5PgIROCSujVqExHEilcUBnGgbkd
0Gm8set8FPl7Eeu/ydQ+L7oIkwEAC70Zv57TkaR0Y5u0uIG7msyGpELHN5tvccx8JuYFvfRez5ki
YaphRUVVv2I8f1q1l2zwyEge+ol0Jo3Jq1x/QbDYkWtk2tXPerK/56mYfDWSuka4CqkhuhRk9cXp
ppYZR1RZwM/vj609BYlopqjRV3LV9frHAoaX89pWzB51krkwWitrpKJmDU3uLuYlmdoyLH+IjZoB
DlR511CO7Tz8Zp3aC2pKf7G0Xeuav5Sqxzlpr6TPZdZtmfONo7WfaT1+Exl05NZbbsOi7ofeuHgV
QAiTc+5B49y1pmRPJqP6h8omIQaIs5WT+mpeFClXGH/kpWmD+2swQt0BWzhnCSclWZ8rFXlawTR9
6N61yd2Vaq6dKpsPoM2KzBcujNt4TDWKfaN9aq1CbjPG+r3p/KFB6ykcGnt0s6NeKeqdJlFdNXau
kTdD7oerftYDY2+7NxV/0OtpWxVui4qzSkLZaB0wo0nuFZzzREyN66Y52QuxZU3GbH9KApEa0Gjn
rZ3fs4cqz3sjhmzy6zurotQXlnedUVDffsjX0bXnTa95H4WZMICxx2/zGB+Ve6B3WiILK3vINUHc
cZ6ayBXJMonYLtEj0cIKAcV4IzTxQia3Dsliqn6Z7n0Ks5knY6skVbTWScLY1AtE09HkS73dRIOH
nSBqtuy7VpBrbI/TyXOSfSJGaiHPOuV3EARWhZfBSpmtlgwWM627zJV7NZKnVYHhR6LMAltgMg69
aaGcvgM28KEa6NjII4ZfViYQMKTlr2H7bgmVvFEF4ISMyQ4kFHjYdqZfCYdvpyrzbWp4v8pOAn9J
bmLI9rIFX2aIJkrMlBg5LftUReZu2L6duzp/Iqvz8mIxZBisLtsw+4hQiNPoMGcQ0Vp1MBslHIT6
4qK71OVRdPIzLtPzaHbdVs0m9dCWu7xq+VHEfKkLxsOScp/ZwGD6e3Dc3SGmGbm3TenPncbsRhuu
IifxLm8Z0nTXZN2nSNbER3VyVpJWi4B0t77ZrN9KhFgJX16f4Dh2A3JHZ23ckv1zK7W+gF7gYnrv
+gztbEzcakGC4pQyRgXoRbFoxUcChopwUjIyBPu4DNPJxmCulBNfOo4rV78PXiuH5EN04cSoGRvH
ncXpjG72S1trdKszY+MqFE75s2jWiHq62elOenBn49dIRABfdWpFmlBb14irIzK4QB+8L6R4uI5z
M91r470IzUj107t5jGI8dE2CpodI7fYKVT1K9aTBKi4E0gxn2GXlGLnDcrVjqCM21GWdg41cwkb4
ntCmUMVsTgRGSLTMjRlqvTUGZd8JFFRdTo5lCoVwu5TxqfaMMRBJbUUGLpc0K6g1CuAEFfqMZXZ/
sg7hXItBalWSlZ6qYfAR7RgcocMNgeTszwWkiFwZAtNcqztMlf29YJGjAbOpBvWQ3iPIanclGiw5
y17Nz1aijeSNKwGo+Om5QSxK3g/woIHz0S4nWxVigDBKjC0byXI+mAJaRVdqW5iNylOj5iTjNGkV
am78MmTeyqSMPKB4tm9Km1rvab6y6CrNbznNYaorfCuotPBFtX90lshRzAsXrBYuHOIHIGgtxzrf
mV5eQPjW+7MS58BUWde3jrQpUN1JvLb0eTTyp0plNX9XjnaZEQVeSShvgc8vysaySN7hPIluka7A
bu4KcqxJurI1ww7IrMdkDvSNKdcQro3doWkkpFvtO9K09fxkl0uyxaqd3mJDHaO68rYW+JsdNfwS
Yt4DmmFYix9r0vtGYsBrn87e73lyfE+vvyPqaG6YvXVfENN3UnrLOacpKZyTor8Lix5jqZenbs2J
XHer17T5I3HLinUhAwE5Us6p0OnUjJE8h7pSoKqeGy9Yqj4c0uV5HUmT122W1rTI7+jrCCPpYQbr
QCicGVA/b1v1XNn53hCSACpCPDnpUUGiduHclaBs5TNqZQuKQbOuaem9xGO+sTq9DOLBeB8Wd/Wv
IquQwZbPyjLe+lE3/TJru01ixB3LGjkAgMfhrVsvOD3647xabthkJRKESjfuuZq0xpxkPrUVfwgh
Ej+zc/c9Z90MJFvw1r5Tcp14+U4dXUut/s6Wd8UjOyOjxBvvPwQMcKSq3dwaqGUH/Ts+SO82JvmL
1OR6Ab/xZdCpCnJPpJe195bdEoMiLBCEwfN0l5fCjd/JSH8aOc7PVmu46D7iAdmwoN9OXkTCaR3e
ojjMygTggISyVI9PbODlOZPdGShhtvOWTIULXBd+73lLxDmL/qHidBv2iGI7pu4UEbbstzBjSBQ0
9m1dvs9G1gZFwjdEsefPbpwo14aVdbFB4W/EF92btJ1t9V9g98ujS5goQWmpGtYdK0sb56+Gp7Dv
7Mee/Hi9QVzXwZiLjRWHqEUdQWTDURmMn0razE8UYryJ5C6oWC6ELPyxMkZ3uhWDoduFAFjGsyGz
Y7csDttPHYKOLuiOoBTfoCKEcCKS7FmXaKmseZ2/gB9QR9K4ewYEF580ziqs8xbT5lye1QJlyUCv
vF8miK0aBKOmy09Jzwmn6OL0yAH6yrHT7+NyqXdx1n6najRP6FCMnbtqv7wCblieuwfm2oujNVGb
Ha2REyyf9dYA2baZwKhHzpJcKlP9SpvkgtgVMMicv+Llg1VAqoPqZU+W5oCSFcm5g00RFAR/OikU
OtQ8kWkR5JDaRy/XoEYlfE8Aj9HZsbrmjaHGlRbxQTMwDdS5E1RkzWbxBzVJT7eOmgpQ7W6arXPT
0iu12x81mlKiEbdNgSx1eBiHctFv6OdQGrlXxLrXNHHRapg/So2jRtEJqFNXA0itSoBhY4GIgQJG
RVImAXbzQfSvGp9Gvlp+Nmo7oJ9yqy4XNhfg8TwOYIdgQC3jqOghZa11/VmQJLzRNaYXmVRf06H+
PVlI8aXRwh0a5TMitOGkT9YQeVK83/XotDjK0yzvLh8Q33E+HR8XXs1MdSPkQErewtD5b3c+ria1
OQkUrTz/b1f//Klu5d9IIjs6wf//pD8f+dfn1wI74kY30uGwur8ej/55V0PcxN9f+G/3Pp6FTAXs
IIsuxDRCBO4XmZf0h8fNx7UVsv7f7vuXp6QkkNKvv//IXz/3eM7jFVZdpSr7l5/562X/rYehgLZh
3jN0oThHQHDPwczXmvX2EYn5uP3XI4/7EoLl1ljs/wzH7JW2Ovz1jMe1x33kLnr7smJaxTlvA7tc
BhDnfj5e8XFR62O6cj7iN9rlxHNYkmufEmfalI/wdZoXv9quaYNHiqdEaX5wrSGGjq1/j6e42Y/L
Wv35T6Yf9o9ryBq/jS1JCZi9qT8nrTx45VweHteUVHANXMs2rw2MTYqhHR4XZuWl6Gm7b49fVWLd
3QpzACR0/6WPXNHHAwpiMH9UADXSSmoOCeMVDgTy+SiOvf+KNn1cezyuryaPx/e808dtZ7AYOLqc
du9P/ttLPG7/7XX+erzu13nf04YNWjqOB6hWzWFIk/ZA5/WgrzGMKfueYprfPwDpaigrisahmdfS
G5vuf1JwzDzO7ItY1Pvtx7VOiUffW4v+z+c8HjBbiZKJVd4vH38Os3Y13xgxXpaLPu462398Bo+L
R8rqXzcfH1NTbvRCzpuhywv/8dd6XDwe++vm44dMkOCHx33Nej8zPG4/HnncmWkLsFoa2ja4uzgR
QaHM9rY0htDrrHRb3pMMGTFnk0EOan+y8/I8tQLZ11fqaSDixhNOGPpVGoZdl1jhBfiNDmKdrUyu
hASA+BXn16U6cwK/JNPIEqDdtKHfdVUNvUg/Vum7k6s+uvfIUepDk8T7xqy/smdV0Y9duuzQ5ES2
S9uqkztpdWQ11pGj2VGnTmGyAbYVEjoe5s0YsAxeO7P1Hf2PuPqjX9OwNOP9Yum+ZfHupunSxGTx
xMX9DxktyRC2uRY61HMVY8bCu+rgRgveLIA1xkYlXH+8kcocTRtBMFQyxE9LpXzIrv3ETPw8zh+C
HOGULW+OScwYnLCqe0ZRnl+RQ2ub5bH2muPOzuRxzvonOVAIwpvJVYi5ZcabYAdTfZti8+AM/XEy
LFLY+wMKqR2SgZPdz3d7N8Q77eeME2wQ5ueU0jrvvoxhhsWbnDQSOTmhIeJDx2vNx7E3Ob6dfYaN
16imoHLM07AQlwe6HmAdheocDpIUOHxTRXEZR04lynbWUERMSqj0NXWAc4Pi9obg89ktiwAG047k
7WYj0/GFOvicl+v1/gbM+V3mQY24fVW90zA7+7qcfueF9oLF+K3z1GuVqk+60BGesAMjHyFL5G2o
5BG78a85jvcqcI8iH/h/dcWudm4gn6K3hP+oPQ1kUtfJfpZtpE58J1OLP1MgacbUgUGecoaQwD3P
I9o2WZwKRe4LRY8apwUVF+/GYfKFIQ9wgN7v+sAadb6tWgQgp5HubtAVXlo7O6YZzNzS3komBK03
PwuyinLSi2C7HValOnszv91cj+43V+ZRTRVQ2c5Bsb4l1RJmih7gKTyTHhBK1TkavfGS2/2+rhvS
mtjjxqjbIA4sxhv5O7vU1WHAq09tvl6HLAvmGIiy1AOZamH1laQTai0r6FSLNAZi3FbfnvnDgCWg
bPQ8Zbea4jBYzslyqzOBUKfK1ff2kJ5zF5ej87qYyxVv2saOncjIaTf06QdjFqDWG0dlqZEL9F5T
P+amTmx0B1PbCF3nsyKViWMQspPZTpvcXg/dRC9A2UoBYs3qdw6T0Vp39vnwbs4/9MXYp708OSQ+
MlQLE7KDZD/4MdM+MEwtEi+1ilkz05/QMy/QEAiFtvdSvOVduVcnl8OAUnNeUFHR3RsBTxt0KOh5
T84tG0De2eN+zeLvsz5eLF6B9sGBV/605uLGjnpjzNNJ0AWkeEH9sT4rvXvIgag7pevLLH4eWzVs
7hr5jmR0hu6ELlnwTt1OvquNe1RbjFCNechwkzS1eZAOkxU3eRniYbdOqBLaXUNXxW5Yrao4YoVi
Uzo8JUuO+Hv6cpI/VqmBeK2ftbo/gA3ko4W9QhdpBaw3jJ9t3h+Z0/uMHv1G6ryC+p6a+mehzzuI
72fUOoj4aepp9a1QxRuxnM91Zn3zyuozKyQbfrFjVPVNHRmqjdAaZmD70LM6Zz7mFUZjYjmGmZZj
HAhXXhVsxXmMuVcwbyLirpRv7Bt2WiPQVLqHClicbu0Ttz7JaTmPDqhAae17eiEo/6qYPdaUh1UB
YxvBv9ewumfma67IJ/2uH15Ps+AjVqu3hs1BTgfGs9YnlE3wDvkmKRp+ugzAKbCjxvYXjrfCSHZF
6Z1TRT4PKTZejG6GkflJm1/62YYh69woX5+E5r6PQryabrVxmAPWqyRuAJGdIs5jrrxajOnrtjy3
wotMHfL3QNNDKvu89ILGgEwt8K4ZVX5exNa+OSpzEZkcatw5bTLSGNX2SRXfyKGAyKfvyPTwh6SP
SkFD0trdg+VUIuXadb5kfM9Szb0MImUEnu8Kl0Q5bwChmJ6xc+OWsJHRV29GAn6hLMzQ0Y+1RSCI
3vjJzWjf8UH5MIR2nmEFqlqEph7vhCjuAq9dZXjQrz+VbtxN5XMr1kMDXk8Q0+foavj4ihv5+5Im
16Lptn0xgigP+Eru9XpglenRKBNjp8lwVZezxrdAQBxWs9W3+k/hJq/p6gSLNe9ppCNurm51Ou6N
WoVPafuW0u/lC5Gcu6wiHw8LUF0r2xIVnSCimBi8HuPBdEQhcENtdbbtKaqR6Of1AjSTeaTVH7SC
fflYnooKcXmeHkyyrDIpPhhx/TLRidiJc4ACvceEeyyRunR3TqdT3ta0fiP76pS7WF3cFhNYhPy1
zV5VK0pXsUG64f5wurcJkzuEKBh5E5HZpzXG1CC/t17oTBHtNN25mDjEGUFfK+9mFQONXe1aD/Yt
92q0ysVrOsf7eoIkRY6Oll2MaevdMVgm0L/s3nEdk7fGrb/hZNoCTUEzqp+sdD1YiD70JTuTz3OX
4qM3K/uziYu0rpwASf5dP0tCqrHRIFbWYg0Tq+abPG7TVCd4M3TM5jswy2vcpqFWpFGV00JUQt2e
94JqQkSWRLdEEIVEhmAHLaJv5tSmPdw0x+G0RIlpjgfbSK+Weev0abu6QOvrPCgY55qzHpBBhPGt
8ud+vvuDd7bKZAH1t0nnMmHVl+VJFXcef7Rgop3tfT02N0MnM7EsnkwEjp37G+OwKa2r0qsHU81D
FyoeEh8dUrcoPhZUqCphbx6xl24y+X05H2lML+XCArxuJ5vJe8UpQGcmjqinMw/t1Hz2ov1i11yY
hxn4n4Ux141aUH1De1/Dl2DhjCY8GdpjfABJflxaTvGt8sVuMkidZ7SPIYKN/dBU9MFJO5x3hVZE
AoOmoHQT7ryt8yRqAaxaZhbCXSmXGKEEi91Q+5re7DwS36vqB345P9NSclkV3yZIzzBy3AokZkDq
8jD518X6pIeG40vATnavHh1mNLUl9lXFPxRj1Z1wEZeRcPoni3A1CPt78FA/h2y92Uq9X7X3LO8O
S6JF+bC8pvZ6sl0as/Qx7czeGpl6TJT80BFQAzZtD4AyMFYnnPQ1oANGm/kiVhMC+zcgrifHiFmP
ALcNU0Do99Zki4QvOhLKDOHcZmFnTemeHaJqqpYudgeSMAWqxiRnltcJkDd01VBJlh1TjEDcg0nR
W+h26ZsKy3f+MpdaRGbIHrzFuWgpvpFU0HB6G8wOZH0FFrS5Fne/cPK21vI6m80Hc+EXVzj0O9Eq
N7WPExjs3PdeH/3RnALJhqflvNhNiMuWg5Xc/QApyQZUyqwcmqbtXUt767Jlq8bLxlkbfrHY1R+a
PsCOBkyPRtQ2/qCb5xtqeSJN+Whkyy2BN7linOQFGaXE+A85VHKfeAdOn1PUo0QnxyTOmTSMfYhA
JpodYuG9yZczMzPbCpOEXCmMVXzL/NVifO2tQZl5/uI2YTs8FfTyy7wlI13xLWM+qm5/zAGqD7nl
W1LBd5H6OVnChobuZyiD0SRhNG7fak5G8xqk/Rgpsb2xZRXN1RoYKA4bJ+ebZEMNTY+6ZFxVReME
rhxMLNgebCIO1WvyAvsg7CCfxpiMnCmLUqyYpmY/KW9Fxh7F1Q5uCT9AHyBNMYEyqPH7Pcs3zd57
trDB8P8gQSPIcYxWQ0XZrjH3af2BN16tSzhBotbrz1xvAmM2Asc9Wtj7CkUN0CwGwvIiZmFIJsEW
Vwc6lehSmaGgLrL5ByaAirWp3sf4yNYZAYQIjUILwepjKl/D+9suZpPBA4QxVR7K3+lEzE1/FV67
ZRIW9TJqlDbCDLBLlPEl0ZIPcN9b0ajX1qVsoLitG1Zxdo1NrgQtoQlipFbv53DWJHztnveBaGl5
nR0nbAEGIR7ZjMRmiUw5DSUbHJy+guBXhSHj4BTB0haR6Z2XTu5N6kWN9VmY69VRs2jMO3z6zols
maiwXuNq/iHE+p7DRAbI+K0pn4b79kg1XvDdnQdJX9sj3lFdrpM3b2c4A8iHrzUkHnAfT3ai+FWr
bMg948SanesRePPc+GWfsLT3R9Mwvitttrc3Lf3zTjMiWOxUvlmkeIB7Zg5SMWJIoogCD5fjRCUf
3afDv4OMdlZsj55G4dtQRIRkbWcFrPB+ZiCrlyUJqVFOnXnUujoY2/SMyQRY0bhZiCiKNTsAJRP1
Xh+xBUpQEo96FzUmLuo+P6AwjGZPB2XS+GkcY8KOiTib2bjYN5oouKuhu8O4JjB7byTLK2CYUNPU
cChQM6lWWGH0KafvwjGiXI+GHL4DUwMEvZeJ5bcimgdUdlZ8d4lfwZW9XwczlPqyTasWjwtdGTi1
ZoEUoKrDrKGD2s3B/Y9XSkIdvGlrjVPYoOv0eGXn3t4Zh0M60qNVnuJGJzXB44QqIVWooQXTB67e
RUxCEFQ0VoeiazNgy4wQa2nQgGIgVR/SCkIDshauPi4wMNYHeMIE3XZGvplx+zOGJUQPJcD9IaQI
9/GDUNaAVApIKKnabgezrhnNxakeLZMTPdof/9IN+eu+x7XHxV9dlHRMvvqBf4gCyWSTM6zHOtir
DOWIqNH1fG9NdIdcg+7QvZfV0pff5jELpTXSStKWZk9JM0d9D2JKGVDSPzpsZt/Tlnm0brwhOWd1
7bJt4kUeF4/7R4vNu+1UnU/iciCtZmasZF1QnXNcd8BvG1lOH7FDQHfhNOuZsAD7LZ6XLRbx8SPB
FLifcFP4Hdz4Z8OS72UtFBo7lERGo/bfsgbsfC1O6wTpnoD19kjkhIrXeew+0ru4r8CkfnjcTBge
EV+hvbdA2s4gBi0OAK/7SDKPVLb2rrW6/5SMzcgmvYuE4wab+DCEnXplY61dyTv69Ew2bEqh5fte
uFlUUkMhGi3bD2e1o6Vz9wm7wasjpvRNAQTsNNa6c4AFBYXWOvsecIrXsLfoDMW4keZKvWKnvowJ
Thpd1Ju2JtJTk437hU4AMPKqeCri5kdaTcxvUEnujXJKUC2aM6e4i2XBcKXbmEcaXYoiVbG28A6f
tbZ8ySfLCDpaBAjcw3yelVdjkb/1aenPiUZsRmnBHtSE+Cwcd/SzLnufChdTLCgvjOOYdlst92PB
dlVqjS91cRpMjOsGsAeb983CZ9HgTDRao/nPfHkfIQrFHrOqk3aXpBDmBO78hHo47aMx3Y9VRKeg
Yr9z75QC8wuExvD06rpoEQKJ/XhWwmU6WRU+HfY4NUrqieZHg6qgVjj1ALdMPZ1QB2xitf6CqT8E
WnHwVMn8kvc9Wnt44U95U9EqI+WrO48oMsBHH9dWbKq7LCdbQW5IHOh1KFEfVDjgYsck2WKMmrY9
FNlzIWoGx5lvFtN+IKikGPkueEqILB2H7rDX0DLqHh58RGpqt8OYFWCsDZaBckXbeTPbNSh4BfP/
eCVgxTEOU5/sFDo3qUP8lUqGGDMVmrW0AnHcjn3k/LbZja9IvOuJyAGdGrx/csmtq9Y6cEpgZgxv
69zDTokAuYsRw5WbREn3c55sBwT4dfzdlPPOIKl0Y/bdLtc8Ip6ZBJchHjFeu/qOFlh2CBa+G8YT
TQ7rsxSfOeN5baE3dlg4q6p7uzW2w3KMNbqAaYnRHvZ886bpZJ2fkXHypz0oS0BK33xnBIHdLmmy
hbWbheorWsssee3sJ/4tfAx9/jZ7H3r3ygmxpWCZaKIpzXYZXmTFyq59ZMSLZpkVuHENyMAJJd5Y
sfxiwrotlMTXzS+uaW/U0kXHPZfJfNOtg4PQq4u/WRxXh7ROds3aH+HRnSp98Y3aQR1kE81HshTI
Jc+hUjc3yyz3c2P+mN3lQN/6DzZUZJe52kk3vLfiMhnuyTKVKG+uqI2DXpMf1Ej0V2gxtj1RUtWm
F29SuzacYyT2ZKd7WpAFkei3McvvTT5vip2FUN6sP2o+TI8yP8mhF6RQUBWdXSCJO21ubGVHNkA2
7VamVyjNOoffUtOqVQpyHbLhGaosE1bjbJcfuKg5spUn0/muUqvUEI/6np3BtFmafDuwCzUwClep
8+ou+h6u0NFd54Nrt88ExkfkdO1GoP4b6JtBTVfWNfc103d1KSnggIja9atZG2y4iZdBF0/4wHOM
vUntj7UJKSNX98QoM+HL98RwfMs6jaYr/otZnpN62XVbrIa+HcN2nccNFoGNzc648VlmcnOXUfJh
1kt2KRoZZujlyu4a2uv6Mg4/Gj1a9Uh27yOLafx8P7Q1PSoMIkvgD4zoALAtsRHEJ9xcHOUiAL2v
5aUA5E7i9E+bhKqXZt5iWwHAaRF0YxwVAp1jfyjeUvfTzT7H/HfG8dGDLyLPNiKE9lq5HDML5El2
HEtBa2by8v1I/b1o4+tCjZ5Jki+HN2OcDhi4AhpbIUKucJQ6UxLyduNrN6/nQXdPBYBrKoxREWGf
wimi1aCY1kcJyTHXGZzk9mUEVGV9WgAwIUyLDGGSsjV0+xzr8iwmd6869dVL26/DZKpvmtN9R43J
fLS/NM56MXL1VJtAactNxdliHDoyM4oNXKqI7cd5NiofuXmoxROSGYtvc3YZ0DKM6BGY+/vNPYYx
JaTPJavoPJQs5P34ZDKJH523ZiElyfBeB1ve0fTLL7F03s01pv5A/OvMEmapX8Bs7N4tdybaeDZ5
+gS6q7RO5UBrubRXk0rAKX56RDsSP/LDaxCiZ/cnTER8lnNtHpXSTnyWYZqtxRnylv5TAym5JVtO
Y1TcxUdBTAGiBSf5cHPv8HiGjXFkA1mELANobxsXTfF2MgmjKgfEWI4eN4didBxseGikhCdsqm/h
vLbolZELLy/2lF6IHrBvXtcDNjNsl/F8037WUuyXzOteaZYX51hVWXdGo/3MC9hyZVVrqPj1+O2R
ZL84zWci2xfXtocIKxeZaAUuGGkpzzRu7aCs9vWSqHyjleKly6riJe3htyXt7XGPpRoymDVXDR6P
FaPtnpoiflI5owjEyYfFQeNfEb+CsIJrbNS8c28r43ZRrC8mUD8GynIZFusd8QUnkEsVydKxX5w0
ytz01VUQgW1El08H937xuBYr+cWwWm83KNU0czYf/+gIkETdZxNUpMFPNhsP0ZlR/4ZJfsbGoyA3
NfRTc794XFvIjN0UcVGHFsl57P0tRIGyU1jmOrQhOFL5XtBZMMflQJHLUrbKkXRo0VPlFuXMZIBh
QT8vN2eIzX3O4J+c5Kl7rUQ8cqJRIkq77vVxFwXgfgSJcM2yY5M1/etsEJ4Vp8myf9zUFc0Ly9lz
WL95tEnl6/9c1P1vpBn8d7pvBMw/62bpEPvJ/3tOf3Z1X/8h/89dU/7X/f98E5nzPyTn/pf8+qcb
AXBCuTwPv7vl9rsfCvlfiuj7M//dB//X78ervC7N7//83z/roZL3V4vTuvq71FszsS/+9/LwUyqT
4atK/0ke/viZP/Xhuk14O25NfMEYSxFn82p/ysPJJSBHwLFdW7Mc9NkWVqx/5BlY9n+YWFDRsWkE
INy5wP/QhlvGf+DSIOxK1SCV0wB1/yfacIP//kkbDkYAzBUIAcu0TORqeJf/WRsOJkrS3OhHX89t
c5uTC9t/2eWab8i3fEFrDuZqZrLubNQ6/1qEG82ghLY6oX6cRutN3VvdoTR3YxG/moiiUqMJdWU9
KbUXzmkVo4D5jT8SyUkWdk0T3HVHsKgPk3TeUUnfc0MD8Inh3Dk/1wrOSe1c6MGj9L6UTMfGoT2b
M1uQzHkm43Tb39MsJya0rXljHjFUx8Gbb6vORMPAood4uZ763O/ZcY3Ncoqd8dDmOCkIf960xueC
3o1ivqGTaXzcvXZ69qwQN1yn4qudMF511G6FoKDrtxxEfo0UMHbSdmO41xHOTDt72xywq/R+OVd9
SMM4YwLH26cnmyW3sfZusiELDHV2bpdbBzm81cYXz4zhocdbd6zfAVkgghcF5tu1P5Ud5ucerWMH
PnShXgeJU4/CV0x3J/o5oDcfqD2KrqJ8onsSUXsumnyuSGMaV3HoKzskReqHMaqv982Yxcm5fdfK
toUSPkG/LMmQFUNYE4vtjgDKluZ58SiNU5olNPHCvCoQwhbwI4sICok/lHZM86jwAQ+jcupvDdJ7
vr6fOnlNNVi+FW1zWaT7ZiQ6rqGOyovVr0zOwoQjO8VnzremGTI2Hx7hdd52lfAqazxhAP/YbpgE
dRYwG4UeWl7xnI98Awrwh87UkjM0uWFdUp5Nzq/acgKlTN8YUm1XNfNjS2W1fxmyb3SD6Mlm+3bE
At0Rf9Zis+yGV2m7dM6TLdP0H3VyD7lxqkueIHQhbi/wUF0Jt2AGWR/GpH3qkmJvQNMh/xfWwbfU
YivYs4FmZ695V4e9me52z2NsBpaQAXLmg5ol22UiW9UTx8z46tj8tWgG8+GLrsz3bCZjTx9RgWjK
TqEtTcxxvW1H6um4oydoHZLsZk1MWJSUcY9yhKNFThIVC6Ze07QE7ddwHa2g7MmvWR0FxV4mz1Ja
L9mEvEYXr2M3sn1BWkBvsqbBs+Y05tgvETP0srSnRJBgPMRYci2myjSkJcQ9r0EKDbyOUWKFEl6s
TomrIbsmxpvXu29msRxax+s31VjeEn146zWFQOsjY/QObx5gAnv//4g6jyZHlXWL/iIigMROhbwp
lXcTolyTkNjE8+vv0nmDN+nouOdWdElCmZ/Ze+2QXV7bQxtW+Qnd2jbL9Zd0G4hE7b0vq207/5i5
9+uS3T7d+KspXXXTxu9MApBWh2HwnPnGFjrAQaaQpTtbsnpx7TJCDfoykaYV9WS3oW42g/ml6tKN
8IezaLt41fLJmm6+dmYWUp1/bV3W9IrNop8gqkYi3Wr3vSqafQA2xPAZPlueSevwadfgjfCGeNmm
KLpXBKOQFkOC5uppZ5iv3mKcuvCqQAkby30KD1MW87kR4lLZZMhm1saAwjpm+yCXj1DbQaUVYsss
4htk2kcHGEB6yR+BqZBNSNpgwpFHOh0ubuy9dB679KA5Ws4Cl6YMiepWTol2+Det44dGJ/smjH9K
z4VJQlYv9Srtsp08h0J/YWVG7d54d05V/zB5rH3vZBqMh0gw2aisowBHgj307sfSt7u0a0+QCuQG
Khes7rnfoxPk/kZrW+Xgj8p8g4r1qYuZCje/IlYHW7UX0+kQDR4Bpb0R0fYAKu7RHyWaFX94dAYo
MKraOlNFQt2wyipzu6gan3f9Mvf54/zfYDxnCg7WBIuBgjfgj8XetgmJ7MK9viV1D1+OwWDQt1j8
isi30wekMaibWBiY86sP/0WgiPUQlQSErUxCR/h5zDXKUKFxfnsptggtfsuArwHRUuZ6TucErsQg
aepQ36IztToO4OrYN99l8hsOZpQQI9fyRZify/G5Uyl7VmaSBowluEEoD0+NdZPOFSsYISvblg9j
E2qEvkDEWegQtWevrFK7dNIont2ZKeQ78UNRmX2SsgjozYokWtpZIFOTPaZVRvloK3TS3xx2R/TL
+APqczeZH3ZG7rlTu+++j8G0izd+q49TZz/pYSEyLeXrsYTftTf/A/x011ZcDAuo42gY7Z0fMwVw
eJR96RHLJxmpT8wCodfMbQ8yLT6WsnorCFG4KXpGTrYQnl4yrnunjprZQlxFzz/aSAKcR0GSJWaN
uwRXuVqCLSqeFC+2/hBB9c+o87/EL96zsfyL6R9HhXK3U82TObdgtGX+aSG60yzoBvEYY+Zd5Q6s
VT37rOlyFpHdV5U036GNbg0i9d5JaX2IYUSQnh6WEfsrkgYBLciuSiJ8JPIMYzdCkQtD+TL6FpHA
CW+0eNRMyuO6/dcTihwARGvjZ5VSqUtZuNhU2Fia9fTPNLJLOlMbNPKnb2fQjXpXyPm7GD/qDvEB
5EQnsbdOSwpbLPGZ03e27JwVM/jKKl/HbG03wIG8YM0xBJXpuqAZ9lKNTReOrAMCGMCjzCEyM4ce
S/WUQB7AzfVTukh3E4r6KjDOQ5Xw74wb2xkjPwVhUNX66PrJEiV6709MLhxGxAVworqZH5u53oBJ
2qae/eV3zEuc4W1BsWUMJZ+IUb0yAWVLhczAdc4O3vrWYopZlVsO05veSfhRYX2ThxCjhnBPBs2D
i6pwTYgSHXqH8rBMWA87ExoZZPm1R6c6hzloPvcpTeU+KJmRu9VzOORXbQpWCMU1hum0VoV/Topl
PegqXC1Gd3Lim8YJYU3wsPb85Q8Z47EcHlR2ADux82YSXRt98tgXZ2k8Q3DIJ/AMLRnaZv58O8j9
8cnu6T1jtHZ1hucnk39B0h5KSdwl6a7O+FjF8Ws62cSrD5Cp803X8BhnDnZD2N4Xy7DZR4fnzC4+
jL5+aWLxLFT/CdvfYe+wkPLJMcnI7sUzKAN4pHnqqWepI3DMAwONmbWX4cvo+FEKgGrK08gMmb/8
eUG9IzA8cro/zBwMJi/l/OWjFYX0wc2V+ysVz4CFlmvLdNqp9dmW8T40mHjEZQZgIGGD595jAToY
CSLBl2ZWL+4URJ5En2g1254cObsydiEPU9GodcebsSiaZvsOuN4LOvnVgs4R09NDzUXSMvyI6WPL
gu39cU6ejA4STrp3vPCxceyzkbMwS2Zmv6MbpdU9vdQHDHrqF8gKHqWUr4urKeRHmzCrDOSv7Nr2
EGY1KDc/jMjm3XREZhoFQ+OlYmQE4bjBBOWVREtyDbtFux1j1mcCpKRbf/LV8LV68YX7XeBEYRAy
ro2FPD9nebbqpdnEXgOVuej/+7W4RXNzY/bGMUinl7BuXrzOmx6HpTtKJdaOYHgVD062EW1NoBa1
KxHu+IhwTzY02XgetiWJMyu/bvYmgw1YuBxypIKScVjwgR/siQkdXAN/uYU3YrRcS5Ea+1bEb068
sEDv13NluVEbJM85eTGaTF4zrh57sp2jGDBlnMtLKcAxEh7YMyplWjMZlLit7bEQdXrI52266SEJ
NVP2E5fxt0rco7LmmSG7cRxzIJjT7OBvHH4zFQWyn1ax3zz1OajFlpjVqEgBHVvWrnTtw2RZkahT
9Px4ViLbJ5bRnpNNwuXLOjS+t/bSD16qnnTHovO3gepv3EeU2BEsjItRU52sHRnZ4WmMkweyI1cB
A/dM/Gu4bmK0qNUYkmXgYR1j8+Fy5qy80f5xZ6xlVqDLqLKbjd9M5Iy202pq30MkDd2735ePc5cd
c3LLU2peW8tnP8jOrmev5ALx0f8ZVMVy7oXcl2NO9DlMMwRWNlZdLrRb8nXKlyiJkY8E03u3UJmi
bK5ncSxstLNqZE9z4xx23rYRwztpQth+VWacBP8XKroNpLGT4Q7/wRe3geVyCTR74mxFpNH9GSys
GNB0X07mUJTPx5IFR4KDsnCRhJElX0OttKWxi8mu6KZwa4fvVmdsB5JdF3lWjNsaj/so6F6hB66M
iYAm+ZQSprooTcYol5lUBsqW5EWay35hlD/Hj+aMhbTpl/zB9pZqS/d2LuLhHRrHU1nZeM/Uh3pI
mNGi+1EP9YCNOLOyZydcmFpXIwHcQfbskz5LYpHHPp9nmVizrkcvUVKgxLF7dK3vpURk1hEoOk3u
IZtfbWL/sJriDgy9x2a6lfky8mhybdH8c0yECThpOY/czj/eIMML4cTdC8ZnPNby4GBYwlS9osR7
JnmPZOR2NzJw7YS6BmyghwKIdqaZus6obOmOAfSGwCqWGveplzzkxXJoLfviTd7BtAwctATebLjL
ulvaKdXwgvXN0a+EMljh3+zyBVgpIB5DdhSNOsU8cAsSPJGQ0O6cm+EC0GJlcxLaUGb92wbHfdM5
HxrlLCRMDnGJ+sL/ulUdLPnBd49bFz7tODw3fuR73zn7Jt/C8d0nT/NgRwgMI6ef97VFcZAPW39w
1zLZzAZmYymfKheuGCbhQc13iege40A/xbyCHh+4o7ChAILkoVooLdhr0kSvUNNtVPpLOAkan/rc
TO6DnHC1uOwfyNgZkLm7JwoDUPINBZiVchyzGqX9LI1+x39Vv6k/dftMJaRqfI/qSTD2RJxhPCSm
tBBpHmr3ZnnEtwlmCwZQ+eu7KB3C8VQ03nVCNVDUIduQAgVy+Vy49Ukv9rxyq+bDatHwgv1YEus0
TJV5ncXC01CgY1tQTPEREimSaj5ElPVuRgLVELMnFvc2sUbstsXVRPhp9lW89pffOgdI0vjPzInc
VWimn2mbQa4eL31oblp7euwhQJ2KoftOAubgbpGzO5EJl0EeHHktazPxMG6XW68TNcoXtMoWlW3n
/CCwRjRZH3JHs5OCneEuJhV/sSnm5m2ozQ8vzdZN56wtI6dNVafAEPu0TWlgm21OphqhWaxBnSfP
mg7d/Vyg1THj7pr14mTlFLXTFHVD914w7cA6xqlT849ijre1+GhFubeXYQJRkK6LunlsCsR0Ul+w
pdJVT91DVS74MiscyWF6ckcCeTrWqvFMVhoLCoCA9z4FwcqgGFy5iBVHaT8nc03JY3jFzgHMYknj
4paWWAUyPTIfYIfEmipkVVlP4z6RJuwNj6r/JprxOHTx+J50ga21Ccx7jOb+Pq295Nzn64U1EQIq
dQV6jodo12Ylrjtip+GmHM0wx63nnNoq+7ZH/2mm1rCV2rR5uF8sGv80Ly4OS44VouqNGxT3BFEQ
8cDdLe4gMO4HQlwobP6UpbbOQm6oKtQOYOVLUv16aPhFGK6Ctt4TM82P158WKXY1jlmRtTtv5MaS
AXrWRq2y+ZcRPkrDYFeZZ919GbioR89g6t859D2vGYYrOGgPhiROvHecLiqF9Z0pA803VAPUAlj7
vLWWzO4m96edOs1aacGtVfTPYatpRQkvFJwQpmNdlGl8WfRMFCOsTUv9YEsbV/tGds6FWI+1JV9r
zcoz4zBy3ruWXPaCPidN43PjrtKCqGW47aHcUv5vPMmLzInQ+qzNtwpq1Uql5dOkbGRXgKmR9vR2
kUfSwYhjmdYccVq72yE+BqQCs9zFApfCqFw5/YseSrVxh/YxcWkAG7dHTtFcrBxxaNtg6WD5m9ke
LAUDtRjthEky0xird9GGVx2/GVQ4NOPGC9DDcJuimc7j+N90aJhYGGQOR5B1mN+pBUWm/AnM/i+o
Yf42GVRwD9dcnHJu1W0ZGX7G5Ae5xVzPMQS05Z/SCYM+ce7re87lfTffQ5xaG0jJg8Bgyko7zXR1
CcRa3YINIbb0qcdZPH8xv91YvLyJJ5Jq1n8hVuU7Z/Ep7JUoUoQkt0gNlGzGteuBbgzyotzg2cny
uwJzRpCZv1lK8xtQ1ZzzebrlCFir3hxOk8vCPM4IPU8atEc0NrqSx7ShV+pETl07X5Fd8RFfoO7c
OOfrNAi3s6pO1HRBNW6aTGAjJHunCiJCbjddyf7VmzeuC+CugC9X3i/LJVCQ7/G6syHamOmP4vzP
pCYAp+NYQ1NDh9msSdkiH9Z6YlrjrxbODScxN8PIYi2ctk39OMGV7LDphOileT7ELZ19XaVEygx1
eS4yoODFtUBqZ+fOn11COp2ofT2FSKlQiuWis7Hn6Shahr11wrlOWDb+p2VbTeKvCdgGj+spYO0W
75YMXrhhH3z+SSWLzYjxhM7jiXXb2HbIUH0KFzKoEiTVdynB6rBtvUtDH9apGtn8GBkw85YiO1St
2JvUihhG68BFLXAe+pdhFAC0ig1GeMqVDTKPGXmE0ofQ38b9alj21GC3VElK/npT4i5Jy9W0xOtu
QgPb2lE9ECVIhnDfkwDKGM1oOHFktloyVFCL3E+eiEokF6MDmCrpdwsQDmBzI4709laJMLgS9ZNV
9bvB2TTjjeGxG8xyo8fXhokEN9pOgJSdwCjNE54b09iY8iWvdjyQezc2TgnJtNY048hut7oYd7N5
P5kPPf9sEb+rDkkQw1zK9rXhmnx2Ey6975jQu6zUNHYBWoFTHNznKObmtKXE+O7S4pB7wOkWAssa
MCZTa79IPHWoNC5U5wuy4nqYdyZAmCyc+TukVDGtSwUa2SOuCFFoAHvP6uOrJf7BGd0YKfDkYI+y
aUOLsS5hvyXyBfLmU3gLj0Od0OvHUbQIr8iF4DCBvIkH/L3pDxPUWbvqtjNz7PSc3eLAIKy8NL26
MOrap/l92ua7hoyrzlueOxOKF3cUhHtB9J/rcDKrPY7MSJj5RxlUR3v6LPRMaFUCJ3Ng7o0pAzGw
c6lKZjpL+Txp99H3xf3IwjJW4swmcR1rY0LMClzDM3ElJ5l/d0tPRInTflhwPZyGkNCp5ziqZ/Xj
sJQlHQ6VKZudS1wmz8ghooZRF/yMlQB3RwoIsTQ92+J2ZkBhsACqHSvyZfw6x/3XIMHhF3PIDtXL
j4WeeEZvzV5c/IwkovAOU3wDVI9i8mGGIqO8CmfvTJveOTnZPV637YJpp1l7oDWj2rHWWY3s2V0e
yyoGsxI7m+mnKJANTkRIZZ9VtuDZKLY1x0cCZxX7LjjfD6O7BKPe1oHauTOVHqsS4e9F91ZJD4Mb
DtS9ETLpKVa44iNA/tyfxVhzkF+87jH4TN13yoiDpBMa0KiCe63Z1eIoZxJgGsluWaq1zWQpyx9M
ZOKhhcYnfLPwA6ra2iSokgBgYoH3t+YIXcPLmGoW1zIZYADl56DcIJKyIEMnCoELWJ5svRA4EJW+
hDUhSOHTRgPNARtVNhjy6BriNfDax2Ecb9IY63khoKxldnhcXEX6tYVYY7iROC2VU0fyiFtWyzBP
Ly27Hp/W0QPrmcfYm4TOX/0JOKrDjGQVQ3nc6gFTGPWVjPDtoFZssByG3YgUDToKYRhgeeaMKMMA
U3xZYnsg2q7q+3WQ6urcZi6jP4NRV1x6q1Cr+RlhuesT0jfBkSiU/Tza5fcAnXk9t5NPwgMy2GHm
o0+b8X5Ob6Wz4sAqkuIYkKy8N6cxf5BiP5H7B9XR/SbR038m0Kq9jwWidOMADNz9qwV2nDDXH0h8
XqXj/gSkBw7ksGW1QHllZMaqn6tn0S/Zva75tC2btyR0m69JqnZvBN05zPriLh5iTHQZ51tud0xu
OyoLI4bUDbPOssmnSaX5WbRVtx7GIYgCRvlHObUrr9GXkPzXddot82aA6h6JioJ4eZx1Zu57i3Zc
pMO3aw4HKmlCwxPsF52X6HOfsFwW9c4V4Qf0DFp4uWx9ab/16Pep9cECDTBwu7pjM0dMA/GQLEw1
TW5wo5V2fRiBeHl2TJwAyIdav9ymiKp6ae/hJu7DMoO5Y1krXfTBoRimN0CQR2vBBCbx457b5IhF
sxn6qFFGu1mGH8eGq6Rb3HBL9xsH5akFDIJft9wlXcEWsqNeV/Ilvfkj/ZIZ6WRS0Vsed7U9imuv
TVwCs8u3WD+B5tQXSD3JyjUh2S24grI42Q1++GsKnARVjeZfKZ2uSbR+LBzg7W0HwcNb6k/pz3Jn
N1y2Uzs8L2B5tkAluLG9cQKNFVIa+QmCaVB1kFKeDfTjkWjEpqyy1eCB49UmPPaunzlOEiuq+omy
tqusjZ2SbTxai6YTJ4qCxNJdVxww/xq7gJxThoNWsZrAD5EU2P5aC5dCM3oEUOoMzSnJKP64Zero
rgsR/8UDvyBMpvYs3EtBO9vWFbE3Pf4Sv+RdYu/JKfaw8KytA7gz8Uh8iD/jB2UrRS5zTorKlPNz
NYNLVOGYZPRsMpZn2REnf0NWdJeqt+xtMHzMpCf+k8s5JU3QnqviVHjowWrNQZLNKWrOgnCiERuG
h5LGlvNwQLWJWtfn2UNIZRd0MXOoGWPdPETlb3orlrRBlCXP8QarL54NXezrLjuVLtBIp4PAC8C7
iTh66QS/Eri10Wh3lDtO3RxNFZ4nb65hNOIGSn0/pj74MRYa5GIJMQxAmvAtiJvVyMvrqcxBaDP0
CZiiUNwi+zgwF/8mDvFTezF0y+5UtKK9Zo39qPvbzHSYzpU0bryLFLcPafBFyNBKsCSmjrchNwCx
UWGOPXssXrXQmJxNc8I+5kbSHR+sQFgXm9DGTzft+eYPwcKsd1m2IWyasmcS5Zm8wiB+JhOvOnto
Z9Dh0VnNmoyson3yRV1wdXIhzGYebPu624pyCnY1G+spSy1mW3giOCKdggd+mCS8fOyKs2VAU6xV
sxn5K/FyfrhPQcluRuZKa+g0xamp5ygfR8DIaLsR/hB1nREJowS9SAWD6tC6DLKIoGVh2dFHKW7P
fkEfIJaKlBeP8KXJGbnFnnxeh7AH4x+CEbbCb1Mdy9cBZKhlN+3BLCwz8i1LRbdDIMyr6mDGP7nH
57ygsYYUPR1SUE9e39xhHl0bqVUfOshGayODweTbRTRgGGfIkipQA6wvhU5JJdX5pk9FscZBR765
8Vaah5q39kpEIcFr3Yuqxa8KtBHZ2vxqspEFTJxWW+H8KZRpnMZiUzv9B+reDfM28+w8z33gHpGi
seSBDRDEzkE6LYCAZbkhhkiX6JFvwd4a71wO7ygbwIUJUnwfwA34D108/Jvxp627EEi03dg0HBYx
W1lpX+pyr4SP9KANu42ftc6uHUEhLMOMB5rsLz5c9ZhBtUBfAGZbvUNbQn7YNyQ+FDd1IQlHvPZe
70YA+qUnnpskrLEGuftuWUCEdm2yCTJAU944jOzP53jvDuQJ9P1EmhB/eJ6azoMY/tVe+xJPghRJ
00j3RWhb2xnPjslzAb9pvgvKOSN4p8iAIkyQjPy0inS33MyS0WQQ9ww/YoyKijlebuIdNlMWMl7p
5MT5zCwmiEOqLTQP4S35JWD7uGnNicHy0Lg7gwRLGrs6KmWA3avXTBCQQtbS5w2hzOgDzrSwZ5os
057lCobK2WJ/GRNIPzku6oZh+gsmnwzW+pxNFYssXWZ4sNx4FTdFdQ4miX4lmNhLpaCrx+JKRrp9
UJkPkn1i+SMy22UxZP1VdjojjvgckJGcKqP4mlKogosHtq9gnzk8IGU71iZZSAupOTtJRuwqGMNh
1ZfnJrerWwe3Kzv05nlnUman1NNzsE2g2Wz62YdHZ3pk2tfG11IJGJLWl1dpcVbK3fKwkGxiBxvP
me+8W/xTllvRyEs5VGmBJsWjLXKA1jDrxDkXT3h9rfQ6u8nVy21GWD46DTdB0GjJHvJTR0AnwXqk
RqbUv7DOqkson5UM/jNq6UgGDv03upLNUObjRi2GRn7SWjshxSPMSTZZZXxoDCASEJ/WnahuhyCm
yrlg8o3bcqNG9mOFm4vzlDHiCjIOl9TpkpPKkMSY3cAQd3ozgQ+tzOw8ohkjmEjQ0UDZ8xmU4QDm
nJ8jqw5s3FVpFqVd0h0IdEDdbGf+BcniduySYj/bT8M0yXulqE44H/Wxw5ZpDLQWBZTB24RjClhq
D0H/lAsPxy4+PrfuXgmvkTp1H8zxLZSmOgStBuin+7sidw9WiCczJ+ON1rlHy+xKjFsGZGeWvRDo
zu4QdjteNydtj2U16GGssWPEygyobddZujjJcBwYV2KGdwfCfALD41HocL02BTiqdmShS/41Cv/Y
W+ftWSLwwv2LSAuTBSGHVfIyB84lW/gW5YQcwFC2n42SAUgx5uAbku5DF7GIkoHapUDXwZwc681Q
MUvMDcChnr+eJ2+DciZ8sOKAFEWh/U1ajd3amlLns0H3pYGovoxNf8dBr7jdQAaCtTkLjb5kqCF5
etn46vfzB5FSX8Ly3yoIbddSz9eeiYMKsvSlS8d3l9zS7dSzhhY17zWBkgzNhjhgae7TutcqXE3h
Qoqke19q5hs+8LLGlVzvbZlh/LThBLgcst1AuLPAbVCzNfLWspKPVurLtbqJ9ni4AwnlyfVQg2Ln
wkjOHzkj3S7zCXh1CRgt0i5qaJrWFSDI45BZ7wMj+4MbW/xM/DOVJA3mLfI/omqk9W80Imsm4dGt
bgESHrbuWQFeTRkqTfNAv8CVz0Y9j1LvYPe+ecpxGSgu9wvTgkT57wy5EQqRy7OKRUUYkEUx4wbU
CRp0dXKDni2Y0ehnGLdZj32mkAGk/NY1KrFIMVTBZQsGY2YrjQap9E4U+/KkzCcPCv+d57TzRTaY
jOmvArThUFoq+0HO/MGxQM+nvsKybU4NYKMXT2R3oRVzCk83F8tgx1dYTPNKG2Pxpbwbskca+Toe
KmcbNiomwHPyYfbFSSRcUezyGQRj6RcEDxFvuc5BV57D3CfHiBL4//72//8bDdJ0mhCg8IadfVba
fJDtnjBAi+D2jnZM+Q2JiQDWtwCcIoZxPPjYB7aDGOeNl05kHKPEMVr0VeZgXrzWKSMzxfzAxr6Y
JmfTO5Y+h+78VeoFO3/qZgcUMiZbhEuHjfHRZBHdlmQfLQMGqwUbmCBV7NB6NzfazeHv4kVCrCAo
ZV/CSfBRUF8X7dnBLnWwpVi7i+2saoWVIB6I3LUq62XJZmIAlP956/F3Dq4w2sdYQPxJ+MVIpw2T
4VIEmlq7H2bQDYSoVwLmQTNZgDbKi0O09NG0mnMogwctphDpPX5C16ZxcG6MJsubNqGd9Q+1N5xB
KLH3NNlqjzINdp2NgQGn53Qm7eyasGoyAgtWhDAuQ2fCa6C0YCO207dABT00h6FgO75UJRwOXJG7
5LrYzDSCBUGc4wTJti4gjWhsGHaFWIPR66pGuQI27wahwR+6a4KCZQeMxmiZ++GYOZrUVIIKApcX
m/g33+fCVB3KVbAx7Llc0Q50W0MZtIau7+xTgtmbIP8klZnh/IyP3573gR7PEHodvGFZyJ7FP9ed
uZ+qONvlxgElOrV4a37Z/a8d5gZzW3NkDtNQasv4AVSYu6W0J798lAkusNFlLV6/GqaJdbpAkluR
fbVTFBGrYWgaYliziHLzlWSu8aClBi3o8yNDzcKpJfCydPvPgKQQmqO70mz3ZtP6r0VuYpw1+RaH
PcNp3JKP5fTQkEWxDbLEONtGiLqzQs05u49QkDgU+i8yjXiSGXsVTNQYZucKSCmRpkW2XFxS+rwC
5WSfew+utQByyJEhGENOlltcvy9j+udlUCUt+mLQZSArBH2lFj/C56xtxvTNEg64QeObdOfXkZlf
o8HXzsr4CQ1xv4Q1qHo3wXJduU8O9Y4ZQJTo+ontFts0pjJR2EB2F43xr+m6I1usYBUrTMjU/7mK
eciJlloNDeJWwBDpyvPExuDIjYy1meb9kU1nE/lOsZWd5HZN9mSFpNtwQfoqk+QrcZqtEwpr7eiC
UB3lK1CJ3nOY12czbFvQWah3+4oDszWohGus6AlClHQZcS+814WOFiRXQysOVN1ZIoifmUpn4zC8
bwk0XGNRNYBTtF/uABC0b8N1USJAhKKGfibG91fp23qHbqWMAfK4fAza8ReymdjAN3gcB8M8iNIa
UWf4D5mcHlFpj5GJqLtG2jBrqAABTzMfDPQHv3VWZGmw5uLubco4ymyeoBywFnPuNuvvZ0cy0wWG
jCKueKdH/mnFxDU0jW9JO/J9W6pfmY0+m0taD1lerbQ3rx4m+QCKJ6qCTCDPxrob7zRkZ9LXaa/m
rXTwKNqWWDO6HLcUctPOlliwPMvcG019VHFgbGOHPnqwB2tFOG6wlZ73GsQpps4e4LYk/pxcBScC
MbipmCydtd0gNF30dSxGuBjdfFStWe0Mq/oqM+vq5yGDq8I0DyNrv4H2x4PbeyZ3595JSCKxrezo
eyRDKP3Bx1QjQUTqVEtvA48DnC6AuSYvn0rCW6i9wxayioO2Rk8wmTU8rVqiqJhuW7Zy8DgpblMy
hlWBJtNHNgSzVoD6ELrtNdml61D6DYxGe2ePtruq7bqOcnK6sSlWR7dHoNto9hpGIlGBTZj6ejjH
Pc33WqT3ZeriuA6s15Yn0IY1vWqdlNuqKmdmmsRtqfxPQ3okvA0De9CrNfP36aizb3MeUKtI9Tnw
+7OcyMAiyCoKjfSaoLGsjOcghBDRMt8e8kOAgRenuW3zBKvvcNb1vo4r5n5Bfan4YqJRt4F429Na
HmXK5j9vMPY1Bb9Q3HnXcuT1lCz7AS/TBCHuGdcy7/xdPSaPoXM3I0199EVvkUyUn3lx8EZ6DfmS
YM6LmpNXNTKxpRiOrCBTpN7OPAhz3NwhjUJQlwGYNv37cWGt09qYJklRZ7/bkFRR19OhNEy6RL8h
WrkjM3pR3hNfitUUGOFKDj6PYIk2zwjNM4OVVBnhzuDU9hcd7MATIvbkxVxbiAF6flPEeeyMWxBT
6hUSex/j3250SDAzm4Nw7Pk+05Gjc3XWbIQVl9Wvy6ipDVovWsjBZaHYlf411YKjvXnpqkeNr7b0
PmqsmwbrNXI7Add/ePrJyiiPOEuNWwgSCzW/Zh6tNsn8peMvi996sbcjFvCA/h+Uf5wjrJo2fjjc
Z8FCeXtUhbfubOCofB7C/xdrTGt1NFZ/E8EcqgD8Gf/BBzlK3oyArOQJ8EPZtsc2ybaycE4eKPpg
UMfC6jcBQrpGtoeHHpyQl/vblhc+xGxQKpSiQF1WHsrsfH7uSGIyvUsBtS1E4T/a9tVB95F+2E6z
cekuURlt4sT+9G2CfG4qb0WT5NQvbYKmIzPuAte89yb7NfFuKbzEPBHD/WPNTBM79W0IwkWC4d1D
RbAwjc8G+Vtm/TGI74euuiY9m6gJFyZi3kJVT17IfNXVf4PeF/pV5T8mhB42IaHzqofTUPusKsRr
7Xs3uj/7ojK5t5TYhqC9aQzjEvUJENYc/ASDDwUjsA3eqj7Zqz7eooE4aFKjzFmtyRxeTQ2By8hs
xFr2BpjNfpUm7z5CmFahlxnzNab1bRj8jWlDsHZP05USf2btRQqrdOqOeG4unWTlaeyKsbrcTBQO
u4x0cm/fl4UbEmsDqiPP2KBLuCPdI5+yh7J9L/3vxew2do8mWTPwX1I7XklGhpYXPynNALjDGh8E
yYFp5H0LFcRxhq18Av4Rqca9La1dJoaQnM0u3UMN3C2Wy8wv8z67oDtx9vyPvfNYjxxJs+wTIT8A
ZlBb14J0OjUZG3wkIwmtDDCop+8DZvVMVs1Uz/RuFrNhJiMikx7uAOwX955rn4bCuIC6iJBsUURo
o1jEX4cxQG3Vzj7LUguIHvuLxjSQTrj+b5HbvHFyQ8O3o3gwWUR3rDLncDcLcUfCwqfb8MiYwGlQ
smxc0Z9rBTI5LT5ChN9G9+ZQQoGS8O341pXV7VhbWFeWnQkBX+guCu5p0L6O5ltX/gLcgm6sBUnK
lAPIBlp+s3yLjPxjIPpaDOZ6WMoSWmW7zT8NnZ58AqHTNjgUFjdWj+Y1ce97KtQIigfJ1ABTIB0N
iTwMBnxLWs5VxS7wjHxIU6zPwwrRELYPJAGb0OGIiIL7rqndJW6Yiw4olXIGKAec0n50GhHt49O+
Y0q7I6Ng7RTTtQ3jX2YwPfuEmzHwwFDg2OtRqdsYkmXrU+7ZzMESZCSK7bQN9KoemnUtjVcjaL8t
ojdycUA6yfQTseSiblHNIQA87KLAsnFZprAtXcdAt8qOA4cxuIlFA9CtAwSslTKOZV9uunCBUkck
Yj4X7on57bnzo1Who2PpJBTDrGx11l0TKmCwBgSJU+cGZMApx7nplHzLpq+0JGkG/oNjs14UC7L+
KVQwxjCdlpPxno0FQ0Hv1uBZTw/6Jpw4XiUhmCWCkm6QO66LvNokU78dDeNcorQm6QlsTMhaulxn
qXuSgiqy7/qLyem49ssDQasf3cjWoKun5SS3QAokb39z8l3/Crb6e3aK9c+JQos7jmAXxwpcxxcC
+8jy+38LMqzyFPR2KecNWymYVelzFOO4aeBMAlx/gIz23kk+fEa/C4O+iPWtABu0VgFXvDklm5+X
89+K1fm/cGD+W3PlP1kt/51P858Mmf9vODCXfMl/b8Bc/ZlHiS7+btlc/oO/3Jf4KE2Br9G1f+J3
MFL+w3v5hyMlwTiBafum5VhL0ud/ei+tPxY/pAgI7RGm6fn8z/7hvpTBHxTzHjFZRGRJd4n6+U/f
6T+upv8qmWeJo/qfYWqeSfCPu0CZHVbArvDsf7m4TJmOeVMsXo+cLr+IvUvWOltidp+YmhDFKx8d
9pAMBJ3j396f/81lvVhO/9ef7Fq+jZEUhILzLz85qSIErbhVV8mAmUEiWE+N9MmBk2jN30AWj3nR
3Tg55P1KvoSDeDX76UODYUIUnKyCU3HC5RsSS9OfAjFcPTHcnWFu6OjWby/algfZDEekJeA70Tm0
eFGIs7uOuEL+67+IFch/fRMtOyDSSArLdRw+audf/Kt6ikIX8a29muUyF7Wgx404+rU7v6Y98AWp
g8++ZLbVYh3fposg1i2NfVuJ92jsPgfbX8lRIaPAiLBeezmmCrxSbxQVNZv48bvvmHM6YY2nDr3b
UhvfGvMSLFQj3BUBcpsQvWsYYzotLPq2/JwI90+o9fzCiO8RG+bGUQExn02W7PyRYMWxCxz2FANl
N7kbMQ9oP+KIQrbsKhRZBosow+ufw/JbvDnl/WCWCDjgn8SKh512iO+ylVplkhfcdTqk1Fz2Od6q
pwKczMWeGhtnHQ7XyjXO4JtSwpJVdidTfYc3cuxMzlzQkqC4ciIyCqYiwnv0NTakQVUXUQff3G7H
Jp+ZM0SLEq4JXoNevTfaSU+Gn1yHB0maR9EW5SasqxlZWnNqTT2s2z6/9TS0Drk0KrV5Nm1IVVFh
UXYznr1LW3oef9HTYsUGoBotl314mLuGzy8FaZBAUruIsTwJD5pTwzJL4ZNnf1EmS9Ozighn3euZ
0ylfWJqEnS9vxtEh0mnjNtBr28g4BEnF5NbOijUDmmkPxoRZM77kqCZjuUkzSIfQ2LBIhlQRpKjG
yLEa1wISk8JH1ANuGknx46jJXjXNjJX+k+EMUT4iegwaJA2gT6nRfIIKY1rp1muPKgrXqpDILRji
EK5yQckK0cp8HVAJ0uq5AYQP8zHRuNo8dpfHud7CdtsJVGg3VoECf/ZBXkRxgJCDxbjf+9k6Hen9
dVgfpFlgDSCJdjsROkCfBLbDApRl1hQY63aYn8CRpavCx9CXVzd5FH1mmf8+RcavcJFaAaDaOimV
/OQgtXa+66EC12TQO/eudaxUdS9Vi5WJrmbUB9PIxEUI5KlBOfMCuvyqx/GonTjdSRFf2jo6oWVh
eowEmgHjBo/IY035t4ptByekNzFpwfiNO2JFU8dY+w4o0Ns4Lz3QeARfWAvmr0EULrAw8jBGbbrM
3tlOAG4o665fjcgLDikxRoA23Vv0w7xrUwUg1dL4XqV9Cqf5psfht0pKXOKKAKtOMJmOQhNM39hf
0QcwdmJdDX1P6Xcm8u02ascRwUv8mrDeAbGXfzitZGBApT4UxY20gpxkCfMtQtoKw9Jam0N7lFWP
0QeFIN0/dE6xYGq8u9FzGYU7PlkdAddUkSMwyJDFlpkmsbeJMDp55Xtu4olxz3Pn9cTvqIIpF+oy
RU5PZ4L+8Jsbr0rYKrEMhMciQOVjGS5bha2w6HFUAGwL/Rl+JY1g5TZbTBvNFsC4REwud6JiRJcG
NPil4bSr5e7IWOSxcRSErFXDzjtXvXsjhDuvLETaK1M1FbrOCTmyd9GCkF13Kh9jfIVeGX7PhGus
Rmn9zmt8QEXeBAtUECxtAhGm6SHvRaSPji4DLGIyePuEs5vDIt0EslzM8qu6oJkTQVgj5MfEnYTJ
Y0QfiG02xkulsCgaAyGHuBDN6bE1CnFk/r8VaPG4MiBUhezxrAmssi9ZaAHtGBi0rdxagG8Iu01b
1UyK/c/MogdwU8t9tWqusd9Vbv6qMf9y+3XhHonFSMynvmtBfgng0SHgPqRcE+p/J2w3oxvSmkOI
m19Ft9hRmBlsYuPeQdBj+LP94Lr+R0ww2joNnxPJB1ywBMUy3dm7mlYD8c+zMthHdn15Z5TubTIs
kxJ3vDclSpTizfYoFkkzY99vsyJveKvqeuBTIfZuDZqJdfmMIn3W5KpAuJ096z6bqlfHqxirKN/a
B+Vxqs4KhhxGTHlunq2ai4vc5sEKXgrh89lOFTvWmpOjVuBrsKwX/BzYYjVmf4bwaGnciiHJc62L
ce06EXbb2P1ILesFINfCBkPiaI0NuFon3WPyQtwmsHv6TrdrzPGhpCXO2eyuCchUbKynQ16FAB7q
d4WDEk2McaPOJVbJnRU3pAOV5rOXNt+tyO+aiS3vwjDF50udIIsHQm2O+Ry+66VRcXTtLHBqnBM4
cDLf+B6S4I1FMuFGyfxI/lt4LGpsXEHYzmuXLci6xQmFTHZG/GfDaQoB64V1uqOsS1HHvsOzeNcm
HGE/9nC2F/KoO+Wvu4xuXtITIYJmp8+Yu6j6XxW79mMwxvd2VtPNIV2ZQtsjcsVlgA8UqCCEDHuW
0unIWjd5hZW6PAmablMPIVkvaOGybEmSyyHmjwM3VLGDEoD5yBCfCdEUaYVNwNNrjq3e8J84KtdR
jYMx7xkjxhvZMohBD4DYDM0NiNuRJywswkhJhgW+uNLSrCWz13vZ4pByNZPZrq2qTZ5BjLRQs+AE
Jle5aKcTCCqJioJLqPKmfCuq66KwwYRrlTvhNpi3G3ILPeOzi4Nk45L8tQ597w2h3mM5+fGmKEos
KOUq6F+o1/i71BOOSnYDju9viHoNdnODIcvvgTOC60dZcc9Ajd1mUT3HLg+SbvrCQD8fc8V5z9l2
0Q2bn2REMqKGDJtBfNSoLa3M+7DSm6o3u9sman9FpnVVI8+VzCNfp2rDdWDD9KpT+ytK6uzEe74e
GuQSrdDhBZkTAVispULmJjEp0kh2uu+FeW1ohMobzPHRdkCGBQIA0FtfMbFpiRq47aO9DdxyGi6N
DweK1fxzaMbzqrCWwsXOmsNAGPd6miXag9y7w79NjRtPt6kgtdHP2pUg7Z3kwydbBI+Gqn3CnuuX
uvLwJS7D4Lhj/4uyE8zQ5+B5Z6Nud3bp3NEfr4ex+7K8ET0tXDUys5iGkLe9Fln5y4HPs9JJUKyH
gcFJMON7Mvv6oQEC7g5tvVVLTllqfPi64Lb0yPqbwfsiy26xga7ThMe9P2QPjjNs63GCSGsnl+XF
2EzUY4AhjHZfese+Y2v+qjp/OjQVXgGVCEqZ2SetmgOL0kUwNkR4rshmO3uckPvW5RyDnJoQ7HZu
y7DfT3H73AoGxS153wEZc2xC4wzSiX8ks2kaa71DNV9u9qlQwSb2ebLUKohAtmRv48B8VTX7BAwq
8RsG8+lRsZ9ht7lOxtS+5UnymOIR3oxWCICMdGQgvShpOv3a5ia8yJlJ0Wg1T7EE/qzrMYXshvF5
CmdS5YPflU+2iBfgzsRu3p8SV+qTOWpwjbyaFbbRWVFh0IiY7YDbDH2oP6OAstiKwwGTG9HZv21Y
t89T+N32brsvK+YjuUZlSYXaE7tzO2EPwf6DVLxDQSVVRBrP2B6x39WbJype64nj+oiQm0vNGaeb
GYQ3a4H5SbOtevVcd5t4sn2TC+1SpQFidlerA28Z27MM+Y5HrRenxOQkzpqFk1zXI6up3ED0GpTv
ZY3t0BxfO9CamAg6sbX4aWEQfQZ6nvAzNl+pkwZw5mcFAyCM3kVR/4n4swMOHjRnI3Nvjcy+57yb
35q2XlczogqnRuTTB4EgqgnZmdvZl6IyiS5fnGLk4XFfmXG7zar2UIYoC+Fgn01t+dR9+CKl2XyY
g5jo8NCf5ouQdhTDozV6t7VdTbsIqgQSBIR5IpKr0KiwAVhsFgwBgnqNM3qfYk1M9MDmipgTpLKP
gCxYEurhlFr2r8q3d8msMcyYuNRisWgzaMEPjcGGdczxwsrFeTEjpYi0/TUNkuQtkmmBEvhvQvJ0
qtGIUs+nd0UVn2nycoNU7y59c0KG9WWeHGwB5CVGs72RBkXdzxd3QqnCmAl11KDd9WC61z5jU9Rl
BPs0zg61QYWD8h0J5bT1oomuOSGXpnrOpw7VidtBZHYT+K/ZvO8n682kcdhlIbbIeTaeVN1gVJJk
1AQTSwV2MuBx2K224B8ny41ObJyatcXPqVTGMZdyFgwMYRdjjoEZUzUXh7CIsYrch6lSzyB/TlVv
fKHtwYJCjniZz+dhdr+MJeUxMqoWoxbA/FyiWS4Kdtt91ZPTN/02AgfpcAPSTM9JcOoHFZyi2XsT
ZHTv6gGplDsoJIcJOfcoWU1qzLEkC0I7xTkLMtSCFHk/I9YUPwOM1oBFabWvmYbROCIXQ026qsLg
WincXiz+OOftmvR08I11m5j71pzfdRh/V8A+EUYmf9LHdYvfBKOzAgmdIxHFZeSvbI8tRN9igW+Q
Sa/zEYOMkPUlhW+LKIRdA0hFi4Jy1kC+PdDdpl0fY82tH+EHPbMPPuMRM94WxtzeM3pAUkIoFpIx
OVhJVhwThYsES1HKfF13y5Q03hIM6iIY7hW8OpIBaDDriyZoLuJp7PKRajeDAMW0dkWasrft6UxU
N1BKTZaHvre6OH3/2iIZtbknV1YfX/soSYmWpbI3XeyBAhMdzcXFgIkjGhCuXvRpRWcQYfhWp5Dl
G1aDKfmSM5GTlYXrevJedIp8qflq6oYD2wAsxTHILYwmfw67qxGA8USsgEDGLzdBxkJmaLxyRehA
0cGRJoQzRyGwmVhC7hlVO+HiW867r4wP3tZAnZr+ScjWu6PEA1Whz3pC1NbZbAER9ayySVxdv/zo
FrNB7zSoY33Lfsz647CwNQ0WFIOHudWZL50Zvzldt5Rs1k3QkIXXxea+0PmNbLzfDFfJvCqoPJyG
XYiynGkra/MUgfMde0amRtybl6wniKpKyNKokkns3TZ4shYjhJPU6Py7uoTJAo+XYKU95w+kqgKD
a56aK8nWBahkfQzLUr8Xe9YUu773y0eLI8ttkMGNwyMmlq3UnNmx8k4sfMxb0gV5o4qNEBovhRdB
Xrfe/B7pi0AWg7CqgWzm4FfhYsAWRmyTkYcsW6Bkz3jwydxMLtBS2RjGyILxZpxmz3DPISQPHqQH
QDx/RjEdnozpbRQ8HIwYZC2XacImgK1CV6uDxvHORKFRB58Y+tQv70iL53jIgN3E1m3YhlCp7MfG
stkZ2+k3DqsnC/cjg0LuOXyMBrdq298kC43eZGceeey/ghrqT3pRjWrvis4hkwQhW2eZmtTtHl98
LoZTAVFsZceY88xIufsRJcRDXwMtaCrn3LjGjuQH+ZAKcnmcAqFvIWC2q1w/ETYSPdVjt+fPqGbQ
V8TBzpE3C3tf0YKv6gDL/vwhAGqM0Vi1rIEEaLKp6+LSluCMLdu4VOhtI2toCZcu9K5GvO5B0btm
UdFiO8z8bd15T54KgjNimQ1JUdxahRUQoUGSeaRedDKCfP/5EsqXrkaVUGMStI2RUF4AakkmziXO
GuQ/FQeIjb887y2yTkxWtULGZKo0fw6ZfAokMlMrcNo9esCHFGkd2/4MzJM/PrE9ZJw0bW3HWsSh
yS3li8BCX73VgpvfKUYguVWLjqLqiDvQN3NA5lQvoVu09ruLOZKcCXMduLhnZ4tjPEvQnlDvVGcG
IvYqrR2aZJaQJkz1mYikTQvDNWuunXK/Kx2jnCf1V7m4ZssOLcksrnpu5r2KzIe2PKfIcUhekb+z
unDWBZlVIoHWyUyvmpCbmQYK3rAlGgK12kZJiphwqSQ+PLI3SAFj3uKZB2cCDju1IJ+qrjHxG9KQ
haCTIkuaO/zFyTZKeIeKgUQKAxC+DIZuHbm4PAsg+siq9jmBMmuZJ+E5AeHFkbN4BTL0HkPvGduy
g0kvCZ50HPMQ6DpdF8tKGdj7CuTKggie3utKdeu4UN2KpTAvfPrkd2C3D20O4iJe3JmkLlfcIkmh
PzGcJgiIhwYf5ZOdOKSZA+RYeU2m1wPpBlvXJmrTsEhiCZaV9PjBnJ8bj9qkVnG2C2z14PTNl7Sc
ZaYqtwkayKOamq+W0lfZWBDVaB5yAzINDqBmmyBWa8PyIBSdm2egUEyKeZcJwWTCsQmR/yj5sRfP
rZE6lmgXSoyekJdovph5QCBPTww4SS/aInFgRNjleH2GttqerbFj88UkyTbd7ai5jSUXj7JMA7Qf
swdhmR8KZ1CeZy4P//Bhhgez60y0v7kjsf3qO5DicLrZtaEQSq7xPN06KYKMGuvOHlHwppXdynUK
9qZj8O0H/SfwNcN9TyFerxkg/xpGrPBDbdnreOJpaDPPKbBZxyUmTrW8yaqAyN/WxTqpe31fMYDr
2PGf6gI7Q5P6/m1mYRAeSRrAJLTY3bBU5ozfV4AHGdWm9aETJe7YjDQYeCmIrLBhk4yHJTKtuLjs
84DAuQqtkibGu5tpKOoANQvpCetWNs0NZFlqesAzY/U8xTFshZk3mjn8pvFRlLpAtyzHePA7EGGi
hK2IsIOJcpfu2x5B8iz1TUwudgrSjCKxOQJ4xoSShzcJK5K1hz1zxmrapS8F0ENMSo2CFj7si/Fm
dnwGMsStJFFyr83iofeqfkXfeQpIhjm79b4bx89hEDjqUnK2KkRfIiumg5AW5l75y2U2lscOD7Ao
e5BlSR3lo0xKBH7pfEgYrPB669aaaUqiJ12y4K4/45GnQpCOd140oJHGYQln0cZvOsf75YOcSW1w
kQ9L3Fvg8KqtmXmXJkduRCGZwhSuSAGNA2iWdlzuVeu+1kWwmWVLSSmacJ/nN2KH98jcuUx617nK
bgfYKUPogdmqkrc8t7wjKXTc2CijpjY+u5juNhYPnbS587r8sUmIG2zn7F6yqb2vivFiKEhsHToN
dNMp0R0tWYMG/to2xisfFZSwUqN9mW9rErYxt/62O2cCb8Ga3Z7TkzKRMuMBGVeZRf8vAMPzINbY
Ekk9AP4L04sR9HqKgmxNxeh1gMAK3qoBPsEuCfWXtoq9byBP8gLo2jQ/nOgy4UDsUQWhwUDs760z
g/0587pNMC6ayZTxEHKeZewauXu3YRPQ517BZ0VuHrLKeIWz6bwgh1iJbOzOvxBg+JV0Pp7KcGgZ
xUQr5bgooVrC1D2PmrvCVrb2Fmx34SO6haUBjdhLrRXL/Moth5UTkEkhQrIHGfXCKdA9qtRbt6EF
VD6TgTzpQM7zp7mt0YL11XxwR6KQAwrBNE+wwIBlqariE5pAgwvHfw3I96J5UWpbkk647qEcYDdy
9k2Nuxfr6D1H3ifwKDbyWFPnS9H4pAib5Q0KR8mYUT8oMaeIHQink69mQiNripanQCm/4X/sjQSm
Htc+w6aIo8FP2Tz10j9aMw0qQpWVY6XeapS4z+A8rTypS3TZ06PnTVuNfnJR1j5M8w9lhllTWcwE
HcvqADobJSNSxIpreR14fX9bRO1r6eBCti0+vipfs7u11lNzwPc/r7MhYsXiEACQWlYBaByMstJ3
U60uiLzidSTnd9cuvuE1vCjFHscdgKR7NAfs51dzVDTryOlfCdF+gW+yZedD5Fui7lpas7LrXqeM
RSKawWhdz2xrovGJEdLB1YQLs+RY26FUayJzuRlh16CgeHSd6jlbAB6p+O3HVrtBdjLsM8e8EuvM
E60lvE6YL9ZcTESFzwTzwvBMuaidtoajR5scZfgZW2GcIkP9sryCGR6c9fVY2PAgSmpMdNm7zpus
W38d7eicMHpAnwOaW13monub8QgdNTJG4NPDoSzN9xAL6o3mF2yPj2Gi565Dg8x2u7tWI+ldCSoY
mJPpp+pIiLA8ERDWwIjQhgvhTSeRDsQwBiVc1JYQwp75pptMCc5y49fkmogX7e6UhJBTFxCRju+G
lLq8zjx373jDp+sNkCPAr3ZSaOYhkaa8iJ+NzIq3YYllPflWNYhVWcqDACRJHFh0MbKedUtlM6dF
o2J55lOW8lSUDMILBHqchaTX+yOqRPYiYajV2Z+WNIuKG0wMvNEJc7uVrsF6DYQwBty3rLcARVg+
W0TfPk2V75875jwcLznD2G1cpy8EP13qGeN4nUVvyEzhvpbooXqcCrgw01stDZxxtUPlAxHfjUdi
GuqHVNk4D73qoUzih6Sn1rdNYxOk85M9IhBKMigGFHufIfZ5g7kIL6J6rtIR/z9v+obz9Jsk0eu0
2KqjcuSNorMfIhqQOFzgWoFPRoSb7HGexGuzme/hbpF6Rbsx4ppEtw7ZoV1CHRkHD+zfVk5eI4cs
cuiKEMiQJDagsQrrNFFdpBE3DNr7YaOU+LSb5nmwltlCidJ9dkcuKAQ/c4EjIAhP85SC8anFNTYK
zAIlvV06MgSO8mHT6t4+OAgE+y45o0U7mBUKoyKKAJo0NzVWVbitjOMGgbZ58vdK1WcLeu3GxIGQ
qc47wJF8ZKCVIU52zHxTZOizKsMeV2WYnr2OnL7WifeuN17Bpz0H2UIhCEG5hSTxmqm/6/IspsA+
FOP0wCpPr0df3/cVi7gueXZ899OsqDXc0SI2FfDr6LgjuDpUSrNI/U19GxbCODSC+AfDQNnQaxPU
ZQspzew+Ez/61voSYCwmqRa6UCWYKjXhuMFiZpDOBtKkyeXtZIO5mBQQ6sJRvz3w/iuoZu+6I+dS
+dXDTOHqd1cbX8d2LodXcyZQSpHlydmD2PRWwSJYdcHw0jcQfw0Mjzrnzfdi9ZtYzafcAOC/uIiz
yX1rJh5oigAQOCvFfqp9jeWTmqFYANRWlr7AuIuPZQD1ZlTVcaGY7kJW7btkbE6M5hfnjoDAWnb5
PkotFmAx+2zPEUcwAaSReBlEutS65JZxF7ztMpuNTx7qkHgSNqdexn1PRzWtmwATCJRBRHf6TzPl
BWUasYHZjb+UMT0SK8naNNAQ+uZldGNRkhn+g6zi5DKaJBKPLFvpFesV00HSmgVuqKQu3+7nyKTi
6qFqd9P4YlYDHK+E3LoRsmZYNztHGc89fgVaBKcnKsaDgBLVDx3ReLq0PuD3VesfNcn/l1f9HwD3
9gJ9//f6qsf6I/knIP7Pn/9LXiX/YHDjs3e1bUjOpnSR5/wlsDIs/w8e1MsvOkIGOJoQIf1DYSXF
H57nmY7nyuUftF7/Q2Fle3+4SJJc30MSjZzHcv87CiuUQP/Mt3dcT6AN8qT0LNv2fNNefv9vCr56
MlvI1f03aIF+Z0H33CcYRDFC591DGXzoIRoeCZieurJ8JuXsx0PU4qbfVCIhpczgjMgcOVsb2DNf
rUso4qTJs9CONdItxdWFafIdhRI7ST0IllSPwrfEqTFve3p2dj2MOLViRO70SfPMem7t5IZ41Qa9
v7d4JzJ6lU2W5Dh/wA9gtkQ4gLRh12KziTogCDxu7Gfam3rbE3+275UPskq7gJoatlHRKLOnyWAo
OMuvUTXTFZm/dcc4UoM7QhFdvGS+355wNwd3TWSiqMzrYWOndnLC4kHlh3554jl5U9Qqu/HNk1+h
3mgHL7uifhfbzkuLzSg9dvo67MSp0+9e6GT3fSbm23B0QijWUfi7X/7/rlUFd+RZf5ka11Hbsmsq
kx4UAEaegykLeFuBlxKNitmyb816Y1RWf4jTPt1LUkDWP/895NrfYVzr489LrsHLtbEiEKsj6Mpk
y3HUdUfyeUbGC+qku3o2pkucRvYhmOj+kkkHxyghFG6X4kpfKQ+aShFMxunn3+rl29GWhHT/MMZL
5cNoWdr8pgUTX2Pavrj1NF064U8Xs3Od8wj9kMbJBquhrxnMy0QnEyv8JEduMIs9TjbzQUa3oisY
LJkzI9MoDJzHKdHYqzToLIfx4mNhDONt4QTXPO2sfatrrilpgQ42iPc+/3zpUqAZUyhhct6bYG8J
Ws3kK270bl+1k7G1YamTEXNjI+zbJ7XzNiTvMgRYo4qvzhpRsv28TBHom8ZHUmiYbnVjyinYxXA5
INlDAymDBnqnlbb3dkId7SR2sI2guWxdI4FDvXyKIij9u7/+NvQj8TG32pJxFEgDt4Fy7DLLRwMV
wsml2j9k4Ryef77A/kVv9/MSOAuqTZMaxG2PizoXKMnDII+lS54pNQPkO6Mm5tWwPkeS8yon6u7i
Ud5mbD9OIcLLQ+ZQqWKMbO+S5YsHh9vmrAxXvlyUCUnKCrzQgJ0DHOtVOVhXQG4sKOVvhdBvReIS
5qj02YVftS9amKYDAMg4nYsvCUcDrw7bey8+z1lZXgPPQgPdS3zbDonTWz9GzLbCtGGiKIuEBn7Z
uvr01ztilDC5iPO6n6vGYy7HrGoS2fvg5P6L0UdUFz35N0Xt45lZvpOpxXJ6DtcYjxAKh250W1Z4
a73EekZfQbEYNwBS6UDmbdSnQA3sBaECcfFxGAZqYAYHyzdMrBKsZVjCjEKT3tnibQmsJ6tynrSV
TSQEtPGVR3X97mv319iV1b2f5N/+2INQWb5zMj/bGmk2HP76q/p59EIZ1d79fAlq7+qp6RGhrHkq
09K9D3P9O0iJ/ytqWaKp89Q9qWwM3Db4HMVBFE15rVoiuDCaFhtDBel+nKueLpI/aRhk7ZJOOeFQ
bqpLH0KazCXyKq/70y+/48ihcc5kfImbfvg1kWW1bkFdPxAqmYE8GQWhSGzkKX/QgugQpExdffJo
ccr+M48raDUNeYiVC8HdVqV4NjoP3xk03KSe0L70rv2s8/C3WxCtVMtpvHqyOduGZJfaWNV5wlcN
f8QZXnVHZO8QX93Ewl9gjc4jmerfUwqyeLD7/lyxTd321uzdOT6VOeZfllpRTYkej7dmPeBW+rlw
uj5IblrOhzWQ9fg4KIp7My6v3kBr2jVQhZ3wxSB7/pH0oqNBI3ZSrVmRfjGjAS2V+1iF+duYMaVX
y3hkKn3j1tUxgz2z9gvyL9wDaUwrThq97vNhetNzB7Q4YQfsxHZ7N9fzdJ5L81x3kTrlWfdtLje5
IvH69NfTeygp2+U4HSRyt6tu4vIpSSNnhTS0mOxkP+kp2UkMh4g9K1aSAleo7QD5bHx18/PFdsl/
CczXEmeFdC9TGw1IvpwwZSPJtoZIPZnXMF9IcSP1i2eqVzmKvZkeb7Ma4XCTOcxXorG6DJrWdkR+
w7Q2ch/x1z07RQcnYsxh8nRTs/559RFLJVSgAJklqXDEc4ihoXyd70vfJLiDDfTGL1V82wWwDnu5
hINx8YHhmiseyVbUfmZav2K4xO8SGGx+BklSzKxabus4WS+5LFhtuwcxmGc/ozbdTzwa2bpWxa80
LxfTifxGUYTj5qtgj7gebdRLdYtfrFaU1Jn0uq3wyV1kVSJIHFf8hXxzrSEqXjth8Xz16+mtktNT
SFvEbEkPt/GAlSCzIBIIbl7p2ZB/lzWNI7LpaFjR+1jfV6alL2L5XMceagHJEmpfhgzV82oc71PJ
gtf0EOtOyxdnNvKbSUzMOTvxMsbJx4LufjMlfhoPkoQwxvSU1Z51hjyjVv6YoZpF9vU4xKzcgmnG
zpxO6rdpg4VlJIi10963meNcCuZyLL0HT8Svjl+l5yJkWmf4eB3Iae5v/BxvvDcE4lDNZXkI6T3f
cYDbgN/8L+Bqxcc//UvErptP11b7gOjXcDV1G1uxzQ1iUjTS5TkfL19AL483lk3y/ETsmktbjMYk
1rjpUgHl0B4+YveXrqpzNFTuG4M8SiG7FQ82soJ9kg/pUahe4tnv8zWFa0wBB3FHZap5p4NFFTwl
zLfgjTWMDZ6tHD0P6KMji0/8lyD5H36+LL+UTn5zRJV6H6hyBv7vvpGUfK2rBnVC0j/pou+flO9y
YobBJQwZOUK4q0+luXS0RveIzpDYbfZmyB5UcvLiBr1wXM/XqcH02yXdg13KD+6twGUVX7XHyib9
kfo0oOaR5oGszXqbUVLs/oOp81puG9iW6BehCmEADF6ZMynJssILSlZAzmEAfP1doE7dc15YCrYs
k+BgZnf36sZXzNwyHxYadqOzF/XiqOzyDy7DcHVf78I6KEAWB1SbsjLTAcQ9ez813TkOs/xF01FG
ptGcHiiNQH1k5iiTZB9Chnmem0SE5tcffkfktyf7cJr8SZ18IJFDgBeETRPgismiLEXX3jl2YoLT
fOerrvol6QtC77BemB7hhyxaDHtsbsoXaVAoKHhD2Moy8DWM1Vs86MdIlvbRyZISW3gJDr23Xhit
2ltD+eC8nEoQ+IazlPsqPTbIN5hf5VpHCX3UIJQ+ArRaUTqZ3JjH99uoG8PVMBK3bao5PyRoN0eY
Nc4gIPZdTA1iEtt/5dzfWHWo7Fbtt49O3iRLkZjJhy+sfRnqO4WF+2MYGKYGgtmqMuuNgEoytKnx
1fPlgvP8g/KZpPlTnRz6HCGfRFPzEPnM0tsAZKEqjlbkwQ3mA51OtjNhZbnhE/v+1R62/Hw7cUHV
rmMMr+usozfVQAleBEgmp8qV6sSFH7LCE/QjKtGfh6YuDnhxrO1Q8BSidLylrjHfERzga3lQnO63
Cq13nFNmouD6psbOqWvxe8Qe+bHepFElrsx96uH6mPJy3GXwzLe55w23wYN2w2RXXMTYCZSrkBJJ
bDBY/Ax7N3qyO7e24j/fTPGDyx2BrGEHArDlllEFdXdE3ieAYAiqjSbncN803x/GlhAD2K12g89v
nbYMxjuFUuUyhd7YbS4u3uzGbw3JwlMENMMHqjlN3A2+5g9wEDavRNaeamH99cPYoVc+ba4W2g09
T3qzclO0jamPk1PLQQvlKf6amvYnCcv2j8O9bUFGHRx6NjhnaZYAPP7/o/mFVZMMj/ev//dP4D0X
tZT7Go36keooBvX5UF7Y9JUrfA7rgsUyQJLM1kwxcTdZOi75+xbapOPIi2dsfW5BMSjDklPSWNI+
icq+MtAaGH03QL+Lw+8+oaIb+p19BonlavxsqGf43VbaUOXgIdfPWtxz155JFvGQ/xiTBKkeWuwU
iJFuqnjq/3CW6f+YOrhTIEY3GProGaZ2ur+UuYzlWuWEB1j3VdSGp/tD25vhqZ4f/udrLbIFXpjX
kFTlUnApHpRW713MnedpPkdGwjn1jZEABfaCpU1V04bZenG5P8gAx4zOUDIkwrS8379+b2LzPSvK
Amrt0dqMFQvgchRDcIgV7ax+o1vnairg98yfhrzB1tXsWCImsvVKwf4k9II/ke995mGEAsW/uonq
8B03TIKVqp03QWgRKdbbF09wzA4q458uweKZyv8okzC69p4EvhumUOL9vH8a03i62maNEfLStZHx
R0vH7JGp1eZ34zh/5lJ6RB8x1JeytZd217UkHoLoVIMPqscG6z0OjPUIEZ0O7fIIutONIbTuCiDu
D4nfRzsfGQsMtdVciAGsf3de82uY1+3vl+7ThCzzARA4iXNsYdGvrM6iJTPI3vuhfeeFUyetjQDc
W167c1yG4WLAuzoZ2P/pZ6HRDc8S26DiUddL5PWmgt/rIZxICpseWjfl7OUaf0q3MzgS6OBi+u7U
O/wlZ1ANZWUaHV+ge5YjW1AKfofyzcVZfK1omNiowNK2nasd0z6nwXWIqrfMsva0mDpPvZdxs6YZ
KrhpRZquY3eeKutTX19SOvn01rQ/KbTjnZC47XOe56zt2s+MwHrtcSp0psdcJAoHQHD5X3yIwbEz
Oi7rZo46e30ZrsMoy1+FVlwE1FoUNnclcsqG7jtoK4Xm7JWGwo3GnjvE1Y39rwEei31jO2mOfhhN
7XsMgnSr232+GY2GQ3NXr0ZXxde4b+WhHqjPgRpPeNuiOToYBvDYseLA14Ree6hUleKOqhBakEdI
0j4YidZftThjMQSNlGnJqhwfc6f/cMz4AY9it8xItxAU9AnhYMyVxhOWkKcmMJ51EqOIHxEDzx83
GOh1Dl5CET9lcfxc2j4wfnNtOcxUp6k6UUEFRSnjuC+AkuM4ahAkTeEe41CWK+rMuXvXj9CbrYUD
IKgv1zEQ4BY+PBEhur8EyD3ojU2rM5aOnw0D/ixhLwcqj3yPwaF4sXzWC/tR1rSXRmzJfb/+U/Qo
7po/nXyXbqdadTDTK4bepVczABqbFegSmtoG7E6zFJvzzBy9Hv9QX1B2jhvWyacfThIC+nrLkNoY
/yFnEg5uQDwkkefijuI021p4ndvQxA7aR7DiPo0oy846/vxRjO+upqyTAy8QWuKpC+nknsqLZ4be
GhjzKh1tc+sbEy6GBKe7GswHa3AvWNTIPaQ+mPuOLhnGUTnBX40Y1dUrY5LxgROvkF3zHU6WixPb
1cKRUuzMakx3UUc0O/aNR8YqXB2+8xKmKMm20bR7N1faE8aidxR29OVx+htIBCQTcrrv0sXegbDd
UVZRZb5+ZQ5tXAGrfDR2pmijdzZd0gd7f8RrrBdxd5bQJ5Mq2CZNEZ48bihEnKPDUMFjVLwBy7xG
VkkwazEcW4vPVCvAZcHtwxixF+3YXCznT1PDa+1Mc124ev48OABdO+/Byxrvqymu6YTO2o1gNTLe
RHYtqdyElCkItiFsi32aM0ipgxahtAOwaA0PaWxRfd4OhBkMHTv56p53kQZB7LwHDIXJei/smf6f
+zjiCET0XpWv/cIDuJ/iPIp6+ZBGxE1knuS7MbM3djQ9FglzysyHxEXDn42SsTK1dFpUg/niZZn9
J5ETFtoaSx0CNwDEEF8sMRHvjPNzBj8FlVMcphLLjgc7dRYJMDRik8CnkD9o4/DDGeMnjodoPXmE
iMwSqKIUCogPa5ChOpT+qqSTJThWENRKhEmCShR2GgJEZlVyEhmLi5vbB5xtuN99zrSlj2E0iR7S
hAJN8ja63mW4B/NiGTICWajEkhw6ldjWJTJvi837PBonHTvhscrK6SANnpGpM/BImekuddWuNm2+
1A1UO3ogk8d4RCgDG6tL98cKmBxGVMlsqXuEMj+Er6VsfwgkTAXGfL14RKPFypNtYyWRjOFK4AKk
NNH62ylaAcq6QA7uO2oXavpAJ9oYXUZ9pm7tGkMcU9UevVZbpTo5HpKrTAd0yHBRbjwNdOlRkdE8
5Wb0XoQ0XnoN9BmX773UxP29JjmYAf1bXV9e9UC/4V/40kFxalV2GccW8HECDjjPMb1EUbfptCo/
TAHqeKY14YqhGyNkishcK+upwVYXXE2nBNPCHofr1nJMdfCCEF5+xzZI9p/covDWKPOKpe1Jqsg4
5iC+ROi2u9x9j1qdE+RUGMvHqBgPOh0d75lqeH4TtuIhXjGzQeuClO4eel29MrGnplTmb5ruVseS
7ofeIx9i6IQ5BU4kDofI3CEeFfNSYIL30vbZT6Kf+TlYeW7yMpoEFXUr3FShm2yhT16DUfvBoxpT
IaXiRclgiyCJ+WBz9GAOokVFtDbS3MPyGdYAKEkFNFq6Zxq7t4qKoDZJ5e1kgTgI4Cc8itvYoCzg
Sg23OBkl3Eb7StlBDH5Falucb5AtjKIkejzay2G6ysb0DkPYPNVlOW1C729omJd64pyQ4b4dDPcP
yttX3IuFVcR0dppcBnVj1Ku0pOZcqnzLcIDmhZRL020itosFXLjQfMERNodBIhjP3jGwsCDVcfYz
dVif6oKpdFvBHcYvrtZd0k3M1nroU6P0mUMDIitUuZsyv1snavwpnODIPDBaj25+Sy3tEo9gxwZi
rEcZodLl4hCxZkGfq1bYFMuNAsJHXVD5jnOu4aSa0a6OGcck7seywulUQUovimp8HSFShwLYiwVd
CxBNAOAjrG/4e8ftlItTr5xrp2vdwbD3Zo1l2OzAs7sNBsIW0tVCq5Mv5vUN9zyAGOQn2DJZTnmL
8v7CXvdfNvVLdmj4iLxrMu+lIir4llXTB0fdBvg6YfjeWFNOroTC4klPmXeTuLZCcOVjlMxjEXdV
Gwp6ZVdp1979o6aS6FVqYgGJXvKUgm6DbQ5Hw8FYl7puIXQ6zPzZOS/Nlmql0U69VeTm/1hSPiqQ
euy6CiwaiM0aCwq5sf57EnhSXS52CztrAsKRa7jdmo1ZvFeTd/I5tGGPT65XPFtM86ljTEl9gIZq
H6YUqSGrGy59+Y7KViyCSHwHuAkwTBnEbh37FsiZkRvhTOUmxmynod8+kOTzM/kSF5BYqvK5Kgv7
r1623xazsU3tV1tL4LIpAGFseM6+K0wHbuG/6kQS97xJnh2jKg7lhCPRcqoGTDBRch99K3EIl5IA
3FhdKVgmWtjhJKFWoieRZ0+JsfHaje+gmrsGbU6WaX/JiiG5ZX47tvHZmaRvBkY562SMnn1a2dt6
krB0fGLcTf8WFiW73ICct6nq88jxr6qGK75BXO1+Oq7GLnlnafqSs7Ebu9xjUwz1eqJ0Bf9dHrjD
ph47mGNRN0EearGUOw8qdznwZBoTVwcLmI+Ff5Mtw9m+1eJx6CRFCraEn8c9gwlmV0YUA2IV84r+
MQq/43LFyQEyAI6tdVRn5MPkWx/OHpyBgR/Lcsomrux5b8xMWSfEzwGgLefW37d9uuWMdjUS5e1l
BCactlGqNjwiHDmRb68c1Ybfyr8Jt9kKUqhbxC7QYQ47O19PnpV1KyNASHlp5xCTGwS02N804UB3
GalE7ADiXTizwyiwPmM3KXHt6JcoI8eV4cRtYn+doSlit2kJR2TVu8PGczkZc0kgpgKKhSES2rIB
bkZgaJMYOmysYo/3feJwwtBbwOPBD3EdEauw+BIVpqeVUjzeCb1meaf5BEEPFhUH8Nz2U/eduLWz
KsICoG5nn8KRG6/TKwXYuzw5+EqGLN07s5TEafocO/4/K2aAmQKvf8C6dgjt2gKWNvI+yvqd0zCW
QT3B6mGj70SlepsmwLKFUbaLQIz486rgw41dlpIJ07TRpKce4ysVwyFLaBau09plgldSZ1jGAkRi
7b2BZ+yvvJonj+Zlj/UQxczeyimrcDZgz2vIt3rA0/ejSwGbX9ygHaebXi+ulj1UF+HCMfLp82gl
dIq0KzZBHn+RRq9u0VBiPBolo4IaV5lGsJN4fgjHMXj0NflpBnqy7nJGbClbHtcnezFo7YMWSmaZ
GQnfuKE83K9BUIy2PSxMW+MbZOLw/TKEaBV4Qf5i1oQl6DAQPihnt1wGxdGdg17THMjQbQOr7CC2
QLDBbzKUK+W4Yp8q9i5nagLaVKQk/0KHtkzUAya2ib/KIuuiCyQsbbAJn+e9zpsrfrMmOlOTObbH
ETGzAPNIzpTEwPT6IAgaDGMWH8ww4ORiptCPaoqNJ1OPt1M2V0g4L7Vu/aQxTtda3Eg1kzzy40sY
UfdASF6UJV4b3CIkVKsnGnhoEKSw1ajLF40N0sLy6RLcO4b2E47EWqFAsRbKMFyZNtz/sWrWUeZH
B70Wa8vTxxM68tw16JvHwSJ2pEwCpdp8Y5zo5b0/5GOgjoEX7CaRFHvA1i/3Lw9xIjDb9M93OrxV
j+3G9iVnkBzd9/41Orac0qH1JLTZMGh6CyfOw4yk0yN8ZzSj9bNfmULOrRCbSx12CD80WdHJVZzv
D1PSvZG/kls9MMttISsu4E7oj5kjmoNTUTF2/9Q1h+lmIXEVkbrhvjFfnAk4NfMLJlgU7LDrcvt1
IiEKA9pGUM9xosc0C5TsMg++5JydlT1zOo0Vh140/lihsuM0KYTWEF7XMZsVnr4cktOU+92+NMCX
hGKqT6UdG3wKRz8mA2qAjlkqkpFE3grcarOiXc+krLIM1r8/zmtxFSRDVAMAG/oXQkNtQBK6N0KB
r0FmN5EQNoPpaS6lksHZCEjS1tHAbdr/zmYFOpz1NCGmdzMbqez1SBCh/9mbwa/KN8bdGoceS52t
JlvngQjechU9JpnXH2l8gKbg2fEj480HByfcySWt+SgnyPGtqwRBwD4eb0SZ3+45VW8Kq0fT/57t
GU7r4jFQY/0AWcSJHWPDPd3fuKqs3upxJMfhwrkJ78JPB8UOTWo3jGZwY1O9Do0ywq+peUcHJ3Jf
cl67P4SdPAa0NTfzjCgwSQHqlkup09i+BvTO/FMksfXUFM8+zZHlIP3ZwwEGLhf737Fp3s23K1D1
bJ7dczw/SBiNFLeXu2oo3aM56dj8Els8abNXQ0Uk+LWuPo2zAuYFYpnOABGq5endmq/C+48w00Df
GD1noIAL8qKKoOPVk9Qq9+zpbK92UaJIUuqyJ2092lItffYsPgWdlXEomqA63h+SYKJXh+lVumqq
0GQwzShgJRhRnwYLR8TKSHKS8FgZmLogoBe4PXcZDpNL3g7+ZaxMh9Nkyco3ewtGOM9Hzem+qIIF
Kc54osUOfkpd37pQNCgu0bDNbFqBV6FNc2PewN2CfA0pdf6J9weNseeq9Gs2WpWR+oiGgB5pyU24
ZGIKX1dxBs1etGa3KZzMouhHpkSajfoppgVm+fvTW4+Tq90YmyLxjafA95kN6O4kVuw88MiWnn+8
/76e7lNif58upYL44v151+fnHRMrLTDEwcpjoTfszWdfyMTc0XH14ZC7mEg46HDrSn1qV/LqWjbE
3YSbz6PphP+3SRQntHfROKqnKjcOpaeqq+8ZxP2TQGCkyymwaXqKWDKlPr0YlXvUHd6tQeMdxcBM
uJNVf6Dx4TPo4Hfa8zyX2DHj4mp0Nrnd1A+dH+wor7HPTepbYLvnJzalvJ40VJ4cS915vb8bkhZq
YIuavgy8zjhaCRTp+0dlOJCV9Dr4FY1L15z4vP8rghP1OXD3+ewyqmbTEYeaBDBA/fi7Wra6fsrG
LOGXVf95CEwDpoIRH7Vx4pvAF3A4AuIZuqA4N+BMzr8fwc09dBgT76/B/XK5vxAFnokZYUjjiZ5w
jqOSe5En8+XoMJny5gYRJ4/k5v4ubMkwcj82WvNKru6HKIC4yPmhr9hEOZKwipDWg2Z7apcBvz+i
jjHdNq0XqYjXDFYnzllDt5xuD1sUAiiKceYi6CXamf16uACdk+BwdLQtg9zxNa/zk7S09KlvgO2W
ceHgeyAskeroZzhntveLg2ke6v4h5vjSpY1zTWkycloUHZ4jfRW2urMzymrY5HG2ZaXKP3KXJrMB
49YCZ0q2GNMxgYhDF7jUtN3v4JbtKO5hNJr7ssuBLjn8fgOUxXdCtImESdCu0jbFwwQ5MvQKcWu4
0YAQeuj7qdxhiiOP5CfA44usO5WGQ3yoohzJyIDkSC7IhecCHjV6Ll+o+9YeTEG4r1qZX7pZ/qew
xVs2NqSqtgE6JCL5jO3iEXtE9glCmKDirA31fvWqDMExDAzBvrn7LH5vJmSCgoNRQXDohSm41XR0
XNi4zWosal+x/xQ2frvD595sDJ0OR73ghN32NAv298nzOA+/BxvmhRRO+FDsKY/paDEcWRuraPz1
sd29UGU/iFVfV5REUaXnhIg5dxNB6er+UiUsz6iR34E1aC+/b3k55Oswjr8UsPV3fe7dhnOtk+2Z
zWGeGfQwqdG4rVnT6i0LhFR/Ai1MsiPRXsz7n3LC/Etzy43t6umj6QXYW/gsINi7iHsb6w3C27Mf
1JvQ8Qp269PAKH042w4EhTTP5RFz4qoXvfmsHPd6v1tiY9nc/1qZxcNWHxgMUvM2nO93TDV/VGVM
YhN6yhf5MLfrDpb57jnumspJWtHmDQERp7mxjSXi/oYxFK4jqVVEzfVQsMHn7nJ/mALqISA0w56J
esDSlV5uJyM0ngczewySsv8M7OKREpGdaU452phYdkabbLLW4x+ff/7kZRpnTmA5RqPo7YBY/bsx
GxuG4MBdxi1P4j/RoGroWKuMNLb3XS3qv8oNt1GCWDjP9s06voG/4T7egNmGBPTE+PL3v0wLidqZ
3fjxu5aRRt5zsySJON+Q27Rrd51AihUUSfiyTN8Isz6AglefHJuJ3HTD891VNKxbWR5aVLTPmowE
N1yGRrwi/bhnKfNIvAFfUoX/YwRp+9d2NTYqGaIzhIC5ioBTAGk8cjYKvzj+FDycrcYG3muykSWn
Hw8GuRyosrQVRpbathyc14Y85AjWp66lUMhP6yfNJNYLaYuni1TbuGlFHm7VdI65KdEvsnFbgLma
EXPkHjiysfizANsKo1NQbYz58qJUF8HU9fYGgKFlF1reoRUKqG+CI6YKJm0dWDYuSnsOJysNWFPm
TxtZ6XOmf8+kvfh3l5M65fcrOwBOGxWcrRqf6lDGaeUOgrD7VFvxv0arqye67PLNAP1YzX4rW5Uf
cFetk2X0T2YaoRHrfQ0VKUyX2AHrTQYItmpTwi3MrlGmXjPVDmyt2mRHsQ5ZtVA9jUxfzvffIXEc
eKROcsyl83YXuoUBoNrqR/T1IvoohBhf9S6nnyn2P+5KncMefdVTj0HqWww3WrcAcjsMGaLKrS6w
yusVWgV6Q2DYlx6rAWYdycx8Ybgz5o7+gV8PnYEQySjL3GkZ6dXZW9JxJe0tOLBBUQ9nyt17XIQ6
bB3bUbw+3T9HC6adZjPvIh1O4NkSFBJQtx3SRD0W6/uWgAr3YSNilSxb6MsYQ0ry4t7ld7EMsfiq
9A8TCaZo8y6VcuQG9Z71DSQO7W3kxy7+P37rORAS9te74/EeTkpQerYxE6uzF9PUgyd2WGtuGFyp
QPg0mHy8MDMR+1qBVwqld+g0x9pHpv5XCfkIyj/+0mhYL30n/ZuRut+4EgQSDZpEC01vp8d5+Z9d
kDDb+qaPL76Ko1cbnciYPYEmEfCFGs2924t5AKbozprffawm3sp1M8oflKFhpkgvd+Hv/hDNzyM/
/lD7kb8yivTmtF10EOQ+n8JofA6nbCLqy+Sh03SC2ZgcNgwf80enU3+aSS/fjDK9NDEbe6mYxhuz
eXDoaPPKoX3QBh09CX9CvwzbYMsscjrSSNIQhXLLW63e7kcNzM/dLTeFfpPBlNECEBqnxKiMU6bp
n+pulPYy8CFjIM/Y4dyz2ZruuXLZSDqdCYSvo1JioNBv3Q10xnAWtuC6LNkpD0xdZl9kEPfwoIyr
D8jShVATBKSbhAZwsPNTHAkU5dRFizKC9cbXM3MRuuHfRhjmjuM1M2Gve7BmucpFo29qDVZx2n8j
s2t6lV/6oOQoAhdwrUErD9z0ZgePjuExmEXb8aW6GU43PQ3pxtaonrfaZlW4mnttUpZWTDQbxcBu
TXEiswzGL3FUNNtmBA8ikTKVsDlko5Zj9UzJAMNkXEFa+uDmN9B14xyzjMJ7B0lUK895yFigdfej
p0zmWck5h7ZMbOeV/YcOHsw7c6VRMuLS/5lhEV7gr2M1dIqdyJm/eOEtjWKdHBAGLs6oHwSp/FUo
zO+mq38odPC2ekwV3UCPMk474lX4ilAO/jmTBnDadSEMgqKMQvnWsX3dD1FyNGHn5fhF6fBJSuA6
Pe0sLhPJlv60toQKMjn4PADFrWa+XZWGB3bP19E1Dz1eRH2KBgZ6H/TtiAPW6a2RSpgCOsH6lskz
UczslLI1w/z3LfxK4pCfQI54Zb+u1vzfvqVhdovAMG6tN15cxdnfFlpPRNGDJIZXTlTn5kmY5rDn
tXqrbINq1b6O6ZVQ+64nAF1qwezPfslsUA02LAdKBoIr1mctpmEBTWfv0uaaDYzae8cgblCpel/j
tmfULedlmilIOX0HKY2nupnR/JzHO7SXelVXzK7LMKLfWTf2qVuREbeexh0LOiHOtPH3mtV81n0c
7OI6BfkfM3/ojeRSKEXT3azpl1i3lKVvcHuyKyCmsBlcyrbwEaUbrNa8rx3imbwLRmXCqNbtrcBg
0jOvOfbd8DFVOlg2KNDMBxpqh905bDUe69oQ61jyAsclYz/WUaaN2JpjnvfFoHfd2rfKWz/VKS8N
YQh9vmgnniIwF0szrk5j6D1Ruwb3vtPWnIrwLIXTe0uhzqBgVpArfzI1Z2ux8R1gadHoyBxr1P1F
2SI0BileTA8V48KZI9xlWWUzbHwmleyRDubfKmSNU9lCUpCtc34tey6gOOkoX8E80BBKoLeRmJzm
yH3uhwcFue/exBWhoInsgWP6WsAqXfRJPhLpZiStaIhTxNR1B+/7FNl/o5EIjz+7FZBZ26b5gmJ7
QqjwcZ4DW9HbSh2iNLt5rbce4uA1Yey2xCb/gyP6oc0RDoOgQ+zWWAu4sbELiv9VdvV6nHooAXwn
lNTKWG7srQGxjseueRD2um2ccQekYRNb9nbsHVzEpGcbRYX1pFcrHSuGMbHeUao0MbGEm9MJ+1ux
YyIQkz7arh1slWsCD8q6l9YWz11c8S6bbxsJ5dtD4FQ7XKbLFJ7mQwc8vrI6mwGThe3Zdj5kXAGV
9VBbDJoirKZahooMd198qHraJimTXVlJY5EkZJxzOdL5CSfON8YVr3/Z6ysmwQwxZFpvg0BbCsqW
27rWiIra3xO9kmaBrsyiAy0GjX4a4YnZkbUu5qroLk//eMwG16JMSBJXBaAdzH30uq24ov+KkuUp
KTKXP6jzfhDuFuPYJWlpkdRsf6ATFiN9Tenq/TPs2NeqQmE3iwafFOnrSpAUde1ux1Zjn4/Nh66j
9cFcZDNtkWsB7mH9mZo/DmWoVV6BN0MGnp21sEUnZz84wtvU6TL5B53y7GNiOBpOe/ZU/QiILz+w
w52iGzL2Uxn67Kmq8MR2pl6Iyf+n0w8SG169HFUNpa9HhVMtw8laipOVc4KWJHbXyjH/hqM9818V
PjSJNtD13DWvWpO8I01zsWeqWlFSvfGy9B3jK0tnE9JxMnZP0TTji03vJmrju6wDcBxeBHOLWK5b
Fq9hyPEIq9ZBusgKOae7NzVAy4iyH66dcdnWzBlj0jN2R83PlKcH3q+3wshogK6uNJH064gD2QJV
FO7v1MLmS4DuaEhQSFl8UZygwyUL7gfOXnbaSUQxhoWZ4CCHYFpEzPLGwtfWCH5v/LeyVeqj5NDX
8jT6eoEJbmbueu46i0mvMrzXjk7+F4smfJiMt6UZQ6+HTUXQu6XMOzz2/Jymw8CpJWurTx6HMoJn
ZTLIaUzIW77OvFq4ZBp81K32EuOepUmDW1Nl+SMP9q7MtJ6u+d5ZgnWkDCYs50Mx3Ve8kZ5xIsRs
hYLHlPsS90gdBgFLhENdTVE11Hwbk7Z0Gaq7oGpKj3EdJrCOhDs+FBpNMjpblwiZDxCXP4Ze/7BU
TVm0ONlVQAcSluO962mHVl8XNp2bmtQZptLGyngHu2tUFS1t03TG1kWEM258QxlcGJgCt03PXVhG
m3KooKlIhUr6QxEHmSgD6T/u4bEMcBT8ITlwyGyWSTR9uWWQXJui5lZaU0Q8RtWx9SISdP6lMIM/
iV0lCOryopu7Vrd/GgXSCXzb2iumDC+Y+dT07mk2tO0yjpWxhY8kDyTAnX6k9QT7uFWjdMiC845F
PZQr8Y0Q9V9r4jaBTYAAgurqF/DLZEukwdfgZVSFxWXSzb4swUJmkVh1O6Y0xi1M8paYj74B2rvP
KW7aN6r/FIFPD4NYi8zcWGb8nUgzIliFtZq1/+LyFOVQXKfBA6wBjWKTRzlFEW285xigsXkyi1X7
CHnvj6+rlzYjHajzDl4J/ArUzPAnZsKsiP/kFmTMzG0wnphP6D3GqoG9hLJWLBzVYQeiPFkbs1fC
cF9ZHbZgTiCyaRi2GCeRJOCUsmzoxfOnl9QoOCHPXq/MQtMxXAm4yz+0pPo3WjS39Vhc6AobSnYA
Lv5O7B/GYgxrovUY9gT1FK1M0/gobKp7czzrIyYvoIfQPQZ3n3WYkT1oATp54gUm6sYa93ibw81Y
Adazd7zOGEhK/4RXeGIPa9ymhrhzGfUr1eTTF1Av3t/iOXEsFunmVMQARK3CoWMDZ9HCqQx/o83+
7vwvhRrmMk5eglpcJS3oK6boO8eyn7WRcROpuPeeuldKMN4MaT+4oaUtS5t6i45EeJrSkmhEwFqB
H+0kGBAoMtEu9TDZTQGWbbZPYax/sLDXTIGePcsjHDCoR6fgHMhVMy6chECgQnqE85pZj0xNklF7
MAYfOdl/cKnKSXqIcVWbQUJIUXyG58Zpgpt0LNjsu3aww7/EapapBe1LjyS+HlT/zRighjXFV2ee
FI3tzF35dlR1apX36QjAXzsThpOsSNBfzGFO6E+nxjQ39FsF6yoePlxABLVLu2JUwYJwiuTqjW+p
J64U+jU43vVoRuRGWzeq3lntUEU1lR7qRH9HuehWBWTHOABg5o/RtCloLWzy6hmI7F7afXtKO1Y0
Jrt0vcwNjl3HUEZmzkPae6cBjdrUxZulA92lARj9ikYoG8s9i1LYrmuvAeNtOuuyaM6+xJ/haOrD
zMIjI2ljYZYS8AVWR4s8y55A49UKNLq8xv5B6air+KvZijLeoLeWpSgTWrWuUOH16lam8HbtxMhx
QvdIF8G0BHtsnqGZ+Cugffqy0MSlzDN1qlF8uSlNYUw7llt8aZLXO0/tZgONjHrvxjlkPVUqOASH
ldG4Bfz/4kOAlOZpQ0kMSusRdO2nDyGEgud22kWayBj97EuBpW6yIfjAVOY30Sy0ub5494yqI6JC
XaVOny9LFplbWISkGrWdNAN6bkSJyj/7oid6dzjS7Ebo35r5MpQDlzYIRtF4EUcyKonSLIKWE1GA
lHq70AcGN1UvfhIba7d3N10g2FPPMx6Uu5s1yiM116TwNesqB2DKTj9iQnV/Bq//P+LOZLltLcui
v1KRc2QAuMAFEFFZA/aNqL6xNUHItoS+7/H1tUBlVcrMR6nCk5rwWXo2SKK5zTl7r12gHmK0GjvA
Gj7OLmgIsBNH5M6pChE8cmDx6GbYbZybqgCDm/Evs1DwgIDfiPuIlgaqJt0jHrqg3UlairU12LA5
vQTIOb1AB7GAG+ME2wa/AJvSrtTA3VWq3CMXMVaDA+wTUeNIDA4SwTLs1hLlAmgwF1WRvWBtydJz
KPpFzchXECeWGQg+grpghgZAkDeLmPIcoqEt+7UABlg1rxoD/tu461S73Dp6w5DI7JAw4Php9xM4
+jTo7MIaSlky0inHCXpBuDL9hJaCsaXPWq2PFwKSmVsYHr5G563vnWXX86TaA+m4jnhQBcFnQx3c
m0N275JLTYlxE1d4KAHKjqm3LRpn33dmiFhl7FYK3X+BEiLo3CtPkptZeoRrYi7Mk0Ph8xeCbDK6
FCiX3G9MBNE8zqFN+Eq+06CqwzFvrwegCgFaOoQ9TIHcz2tKV6QY6LbclI9APp9sYs9oDQHqj8n5
mRNXFSxTV2M0otJC27eRmES6H2FDs18fBxAlubvUJwE9IT6k0yl3loaPGBIFQA3lWmGPCc7EU3ey
ZmVdV1M8t8nNLjXWs4Ce2Z7NMKWT19rs7AnyD67xW+mQNWGSvcpnndGdmYnByVeDwArPzsFbhikj
oRfE20R64Uy362dQPA8QlKb6XleC7my/uXn9zQpkPcOWMmL1I/JNeWl12aAMo2FmzYuBvmA46Izg
La7vnNrkKm1h4luGaa9cgZZar2j42286C4dZFhtkzDIWE8bps8TM7/xpc15jRC90b7zWRB9fdKpC
bmej7htErO8vea/vERwhq0h0IvYIqqrwdrJ73KeSYHEXI/2yJfwWvJK8xuvxwxMSrrBXXpWdT/Kz
GsulzwwAXWPdltTtNJvsu/FAudUHgUz8mRYTBV/bgPCHNhkOrGmW6byFB7Zp28hZDCGLmCwFDmmR
LUzKNdRznwJjDESTJHebJUKFpqusKqqd1U8wKvmsoLw3q/R2g27/ZzutpUsl/+Y6ubIPrAyjKjx4
RikxJ629pl/jLdqCmif9zrlWVQ3lKeCkta6wAKzGQ2vTyhXsSs2segxcsMqOuAsH46YK0wdrsIEC
QkqwIp18gKF/aEOMn22tDgvDTOD1si3RatngvvBfRRokS0pi3SVqhRtaVWQZZw51UkscaLyAOe5G
3iJt7isXip+XVlep0/+IQHSt7azqF1nR/qQv2tt2umqaQF0amkkNQctQ+ATJ1sOxNKOVVGz94JdG
8FXtg6FNksxaSnLkmRmWWYWuRkwsYKJEyNHVqEbFN0GLAEw1CpTu5X1VFzaIPcJE2dWWTtkucXbe
ajTQERWsEhq60VBTI+Q5oySAaLzW+73pEn8z8lRg+w9QGgC90zWD/XJ+H/Ul/dZYNlwq49WxesJt
QfFcxagoWcKVmHBJbGz0sVpnYThuW7NdyYn/lQd3ZT7FT+XaPeTWtO5ulPCSZnnBQrW4daL4Iayu
c8yU13nDNeUuWSpaGn0zFUpLhsXqOsGJ4QBzAiEGljSISSZzGVuYujW655C4jKF7UoZqXJlJzDXA
9kSHZ0qRTwH7ELS68gf5Zvp3dXBQleTV0El2QSqGj8I2qeuVD6MXq9NTyhQckkjNYnDFarveupX9
DUs2MwrS0Jl0V43WlbtQXdehUuEE1RqURumLGCG+aPBkJqT0ukLsA9IXEIY7NjfsU4JCjmgKOEyq
sfxzzfRtjHFwQ0q80NvsG+gLBKiegkqQvzxSDHUaY+PUGa65ztMeczauK3cwx3ltZNsycZ8VMfKA
RtQuU2rn7l3bpfquE7S+xbwwh2HT+z6k7ILx0mluXWKI16WZpkstLIoVMwLupNdALsmGw4it8JmA
eujLZgojavHad36fLZttvBtyeR3k8aMlzGITOekzgR0AiIhm3URe0CytxmPAavdqw+4BdtiPwIec
VUImyEbari6tuCEpcLoy3pHW5xtIRqJfY+khAu1w7uoNzwMd0fIWH6gHKTDcjH06PCRZj/9O7d9k
oGiHyCb2T4FrT5smM1jvsIXrQzBcwKu1jRY5Lz29OZYmVFRVNwJLHGD11Uv1Kt65WWvdtCRAwQ2l
hNJQgWz6VyXXdn7H7kpVqmbhWd+DvvlZieeM1m8bdAtAZlRdNWvd5c732skxV8CgssGh1fjOE+eq
Z2KcBZWBcOExhA0ua23T03zTmL+scbgcU/ESQzGpxyKeVzS5bCHWSY/HLuuda/A0B1qhM4nkt3Ei
tsoj1QFiKAIfzlVJQQgx5I8eEHClu9doD6eCL1KPnJC6IFDN/dSdpontX+W6vXdN4437Eex8Vtdr
U7D3CsV4oK2aOaSVWuZLaUaPpHuW3diTXSLiTRfGy5hPg6mhSTd5V1sIhHQY9AW1Q7VkT8mpfWTz
pmG1LmdFgQ7YgPeGd5y1C93l61rHK6QLsZNpOm6bHjymid3PBpoJfW1WWeuiUe/HPr5lDCaLuJD+
yhEe4Urt8EYsxpVuIRcoaYErOmOtP1Kr6ypFLqcMYAZxj2gQtMCJO03oY7tuUeMXrGW1JoOgaALh
dD1/Z7TKBZvftS5hdyOz3mTFaM7zwOsWjmnVa3/g67Co3dYGa5jYUZeJ3i8rIHMPeAFcRJQL38Vp
3fA/XJ7aSQxKCtKAGhmemONs9VyK1RBn4aoox23YVzY+lhmlph9VxS6YfGnUd67YANtibkksbopW
X8EUDtZlNWvMwZ5XJlYIE8rlRvXCYWPJoZrRBxoo13A5lSJ+QrK5ZvuiAIRD12o4FUtzpctoJfkL
1aEQ6Ih6rSrUGJUhvwlS5xD7rCWa+EEFjqW1410RtmuDUChsdHOR9A/6kMUTswArP2iUzqei0Eru
RMS7GHKapwkni3K5eA5ofeD9tIytKYu7QrmHzfBNMdxH0BA4QUzGwSy6i4sCjC3xgW7iYBbG5QgP
AJonap8bw1VeUqFUEGXsS12A8krDMV6kRVTPcbZhZi9s5v1CrEHyvrScK8WqUEHH134K1bfwLyFI
o9B1x2drm3f2VR6XHW4pHmY78yhqSWPdiRhst24THtWm64KF1Nyq25fGq0fm3g5LjYDV3wn/wYuG
5w6RMffoRO9nK1Yp9lv9Wibs7XvhfKMP+h2XdCJY+6ejfEYjvLQdShAls+1mitP1OCuI82ZqUPyS
DtQXM8vvMdM+0g2idEHJlpsSWLPbrWEUG+zbbK5cjlziaA+1KEKloWNsj45RpiGFaljT+5sotB7h
bY6UAeFEb/xO7rTaqvZeSZzCO5JIYQ4mBCBaJriFcWYMdOCOLyXdCAdb24Ypgd15N8h9YTbKI+Vz
GJxGeIMsjp0BinG0JCp2YfBlR8qC8B1zN+BDUNg13plmyHTRR5fCFCaTRqcuW+kKbjTqp1nH8sLz
jWhbtyTC6pNe4/gjCSZTXSRS7rzQnDW6gmWCKKSDlqn9vkqMaGWZuseYza1Uovfe0pHk0UNVnojc
eM5G0SwCXWsP9IC9dehiyxv16nYExjuTaU4JyXb1hYkjnMoLWbyRa4RTk2mVls1w01fBD2R1wTVM
+XLupIl10bsqHXt7rtTlsLNBOly9t46NPLwkYC0gzI5pJRy74bnR68tKpKvIcrRb38BtMo1bxbFZ
XZu8Y5QHaHnKAWfj1H72gvYRLBMy79G/Ej42FcajfMlYBg/GI9ohNVcVOr4ibofnzMgJ5QhC+vBB
CPJjTPhRRG/U9pL749o0yyuowyPB2SahSht1SMOFTEYDQSBlI5n81F3aASrQbtdJDwXZLNvpJHF3
l9sjIMnfaWESzYbJXp66xYL5D7f99CclGy+svqLYmwTfcax2O1pOCIaj8cq13eGZzI56Ibs3UwLW
NVGhbv2mJyCv96yDZRk4HSsqVXqBpnW0Q8akTKua7Tt0hfWsupCCZpBGEM9VMRmw2pCd7ai42e1A
eggqa3t8iVXWg0ZoD9ejt2unTjvFcrMNm4NmK3T5Jrlpo3ErWzni1/djK+wmqSVeBJr+3LSDvAZs
LskQrjUqu3yBD9C3vwiN1OVvoZHvJDXTMMGrGqquWfIkabHIDBgUwnnVHIMRciCGgvhWgxzsfRca
ctuO8Xdy8fa57ov7EMnO0kROBVyE+DCG2Umae3xJ8MJjPewvQpv2mVWJcEsEtH/Dkw5I3UCS5d7g
d+iWtkytRdCYyRfpl1MY6If0y+mLSNvRhTQdTaqWDWLuNyScLVsm52xEK1cQHlyX6lpPilu/VpY5
yLolJaxiO8n11cy7t4vGmzBgb73JsnkIgL6wIGSTieAhNVkeuy2LfAgFTGtSv1ICZQ/AUJl9fu6t
KZDzX1GhfGRpGcJUbeJO0BpY6gnFrsPO7PlFkAL7nKS3RBom66hI0jXQdncVYQH6Xtb61h4UgaM8
Irh31KJD1lXUScdcx2NLuWadybxHMhm7O8+i3pGa2l1lhbtkksQg+UMNaet7Z1JfH1/y3F9I1yuI
gXLdHVNfe4lrgKqoZlMKsqgJwJYgnXgc5cK2ojtfHfWlY8gIBwJKFCOk96I6oIZqQ72oppfjn2Qt
nol9A1EPd/+tBx12oBTdzKs669eDC9wqZeE8Up++pqOKK8K2jLVnjugXDMv+ljYdf1L8q8JSyqdp
DPLJJLurK2XvxgF6TbjiK3q/DpWKyrgkorHf9D1r2TxHD4bGlidRf6SqrewR7IS3rdQB47IMAuZe
fvHMOP/2zNhkKXGzGYL/GOAOf7/VWDH6VL0UmCJM8UFWbOt89O6GWpaHIB+uMFrMdF8ht1lXclC2
JVucXKXJdgTIgYkw7zwb2HFE0g1m23zdTdSm2kzRAtES3B5/bCRx3H0+wRzU+rZo4mir+ArGGOqh
t0WgESRp6cTY2yVTg6F1UwCQwUiEva7o/buqHO/kYEWHMjBRto7sXyeJZtJjVhYOTbzASc0LKVOa
d4iDjsP1YPXtQo5avDdA4AAVbYI9ebvecnAdKr52lewRZWyiWLUeQXI3m9KOuW2TFl+QHxMlgc6r
38A4aaHeTj+bhbgIi4aOALa3u1IGxWZs7ac+cW6OOtTjC/LiG/BrqHYMojDdhKWmO/jNQ6agdRdS
7R/qUrt2C8G2vU9QbRg6NZnBJdjQTKc4LdwUF144moS6mfkz3ZxFnjrmT3tS6bUNDDLZYkNrpcKU
gDMd00TsHMYg/cGSOtr883cE8Rw+f7rlvw1IBAHT4HNsm6W0Cbfi97tE8SUbIg1IDd5UZ1WhsYbI
SMigYlLlbQ1f3dQjoh3PUikzdJVzIF22uRMDg9HAHSZmSNxANLY57lsbwZ8VaAtNEQ9tE9Q3jTL4
V6P5zZJmdVuEFOXI8GX1VbLtCbUbtaoTwDlK/JZ38ZuTjweUmcrebNjK9iUdkXzslG0eimqZ+2is
jzCWsULJ2WliDUc/XnZePFzZWIkCGLh3x5esaUCGoH6613PWLEPfE7hH5XYuQJct62ks6EWJbmoM
k21naq9BHFTflcxHoZ3VTx6APxgMiUkBUY0fwUIOc0iexvrzE2/op8Oqw/DvqKaYcqA1zv3vJ16I
oTFxVsUzckdwm8gcgrSXZMnGAlCedM+hGo2w9HwVFHomL9zcBaGRVi+lEZWXpYqiK0Rgh4Aro22D
1oIap+UdKtO69qKwvw1D8uaNhH2tUWL2nKiBDK7WznL770fx9fHFbSiqB5r3wwYvjMa4dfQHSEAr
GvBkt1ZNP3ehQ1LISErUSIjNOqMbLzR2uayDqcf42aUnSLT6/Nxo6unJAVNq0l+wTVRHhnTsk5Do
CjJd7hJazA7U99fK4KkbQDQst/18cyRO2fgFJVtuSn3W3ExV8cC1rSLmnPf1Sa4Vc5fa+x1psR0S
BbPcj03vXgirezKlR3MFBJS2PxICm1q+soHSoJZWO1JeqgclVetdj0kJ0pm3DckIITslE8AkumSV
IWWkehx8w/nkQ3rSmwUlxuSgdzb1cyNLDkHjUuccqYeTu+VvyaD2KILbyVJhffLIvsNZQBxa9GrU
HdpYkGdSOPKGviNqGs4oo6h+YRfdrEH/z7qudceFiX50cSSUxSZ0SqwCyLZTsERRrlH5bDV1Pi0S
BPiuq2DE2B3FRbfSph+Pv7Pp+2yUIgDxiO3CK0JYsKYcl00NaVvrjR+qIZfsVjNv1mvmks6Th2Kh
14YpjAenne13uyFkW2jW0rgvRXlJuDAUzcZ6RovyBkc7v1EJp8ZPgxT4CClVMMDTzaYMLsdrnJTR
bT75oNA+/gLOGOyPP3l5E3zxZGlimtk+rli4aRjITJZZuqkauqr+/mjBAh1jxy8i4NmtsT7iTYvJ
EYZmE3x6Xtl0lKxun5kNbQ2DXJeXqDV+epn/3JpmeUO7B8V5VEM4S0ZnIWq0kkwUPWBxtdn3dWvt
iOvyN3mN4UCrjZtOEsNEWpp34RcioQMzqakbO6Or9v34G4tRfm8m0KiOPw5BWF4pmav+cKJm0UVh
vqqMvLsIeo3MYO7EtRjMalq70IfRMFXbUjogGupt4/vpz6qTt0ZuEbCUjPsjSahVLea10IHCWHTj
xnFb0L0KJMaIKAdqYzuaUPmPwKDQ5VNFe8QJnc0CdbzCZ+FeGK1z/+6DUdAsvt90nYaEzgFKAIQv
jYZFR4l7p6ZFeqdK7YffWP6PEWpPMPRrGobDN1o1APYrjQTzwV7ElUXn1Vc7fUm8fDr3m1qlBT8A
WOyrELwLSdjzGKoZbUHFvnyfoYMMNWdhacWVg1J0suV1KMLIXwC3crzzj8N/VzXVng3ThG3pr+lT
VPMxbozV8cd2wg4j1LgRdnJxVPqKSe4L7B1G4EGkucMZNLCpBU59BZp1IMXbzh4dU6OTB6kTJzH7
elkpy+O2syokaeXKAPYqXrRhzxnVFXQHTPNPIUXtBbpEdw0tk6GzCdVqTf9tJHupG7/HcX8lRWe8
wdyaa8xxX6zKNWO6iX+/yQ2LudlQHYu1qjRPlnej12uJVRCyQRkigjVYxIuQR+qxB+Q5c63B+wW0
BoNzQ3qSBSqSXnqFV1svbnSpXfW6Fj40w1UNxO8qV8NNOvpASGjSUnr2pFhHGTqNGvYCMGggJDR0
EUea0FnpWIz+0opVfV+H4bwYVeyBltVCkQkCVpo0K0K9Mq9b02oecsKDq4nIF2uOeag7bjuBOihM
73Nas7dWTyLi9MjUfl9fv+8WSkeZe0GHY1oVxq4phH8nNaSffVrutK5uiRMKwuQi/W4RqXc4vhw5
nGbNKolHSqVqhpdBdcgQavKngZr6KrG4hwjayp+iWt5LBzuYb8DraxFmzJRA+hN9DoHbZBLic+UL
UyjYTyal/PGl80yLJVAk3n/nkYGGVB7pnQm/bkfXJl6ohXAOFZJVVDp2tKMKQQ7EZCZw4gplVdnC
4THpuU4YYKvGZz6krXWpBAP9IvBh9GNv3ssT2tAeEuWlN8hLN9XIRtGvu1dlIq15bBc+BAz0EJmm
xWsbRCWcg3ACniI6tdK7oOlU8EsiW3estlnL0tCoppY3A3K5Y7Fu3AIpWSBM0x90Yu4vS4kALirf
nZ9I577ZfR/vXRc2mjqo3wNQcpftpPcMBg3qado5zcYmPmHBgCRv0FPT2zOLdePqo7bWKd63KNzR
2F0iCFc2n68KdMjsH+54S1elTk9SGtPQrhoAa34f1v1OGwYjclEW4QCJdXNDTt01ETW3PnMO8Zt0
uKgNU93EItuTEGNk4ab2roWg++n6j2QrLEJ4aoOW7q2uEffEZF46nr18nyo19FZaBZ2hx2IKpgA8
Xs6as6GGu5V1uvr8yzi/s+H5Mjy10mR+Eo40OVnTl/3Ahh/pqlJGqsKZQ67uOkJ78mTkNMaONhCd
KEpCzoCBBaIYIVU0a6MrMLRMmyY1LxA1Vt1Oo+WLw4Adtpc4aBKOxjV8usF2BG6LxHB4ai3YCYRl
5JmQv3Ar0H0Oi+f3vynbWqHBp+SAFJtVrLklBJJCh2zYjsuj22DoeXKmYNtgkjsFgXYhihhJ2NHW
SEBOtS9NbW2qTnhRBRB4cxcVlx7AkPTodt5TUbGWdR8ZF3Z/Fw80c8KUO0epzTvsLN1BO0K1i/gN
1yZ+ri7JwAwUODB41Fk6DOMOFU12qXTr1q+B22awKzRvUelOdBgqtAHsN+tl2pn60jcoi9fuLz9y
aQznXbshcXQ7gv6e92EunhxQdHPU3OmuS9L5cX0SPnim2216m87qEZJexOpPsGvOHvNQAOU0uj4a
5UqdinlYeubm+GMOP+2LG9v+fadu4ZESQrNtjQaxQAclptXwh3vB9CVsfFn/yiY25jBOhjf9eG5y
MZGmGV5mueop1+FEh3Jt/WBhs741kBnPw7ZlkTw9/spAFXeirqVWjwy8wajRC8Wd4/qMDsIHpt01
9bqgHrgKU5YSmBTceRyWhIOWxjCD2dFeD80kUqUrpbG42rLcA6/jNmKXRWgKj7cE4rF/2fDKNPbW
7YBvQbeBf09CPZMxTu/UbskDNu50J6GizS8h+QN0VS2JUELXi8mEdIGYOmWrLxZp3lfruE+qm3AE
phyNBZzjo2Fa5leS1jL80gIodNAB2gndihSBG3cY5pkrVOIxqdWg1R+IU0vuO9wvO6XN6HlOf/I6
aSxk05COYjPlpBe6rGzwTh7kF2/c1+5Ivhmsj1h78yuTyOUypBiPystxX4K4vP/8mRcEUvw2gHGd
bZVFqQVYWTNt+2RdCmrNis0s/tXrj52w2vedDJvvfMGc2m6C2C+vkpGNRRP5j0QRbkA+Ds9aC1eh
Dq/fb4kuwFsS1i1rR1KtZobkPLSi+F64lAmINcQjM1j5d6SRsOVvysSKX9Df/BylHd0pcRvt8t4U
SxgZpLDo6g/P6/p5JNgZsbPL5226UEbhHY4v9jTBAh3//CywAfu302CDxtcEwmINZp51UgOl5Bew
NaZ+2ZUJqjmNlWPY6uOLGUNjd71ngqTGVRLGT0PJtcEMZqwsHQcsnGjyuBs/g13A0kUVqMICeuEv
RboGxXcQdlV+J/ESz3hsACX182+5z4Q8JMFwfXyxUYLuDH8EzOV+05IMUyB/UMnDqmrpfZt+GP/n
t6z2KizTT11aRuhqwFzhnizmxwVJMK1PpKHc05zLLkGVEIY6joi2qBeuRs9b80TZtPDgIKfIKVH7
ANPywwbFIlTh7GUgSAirlVcePEmQ3tTGqdvgW9ObEcaP/GdXpM2VJZRbmvXRRdq739qRWJCY63sw
AqVZxzUzO6ZRooInq3SQONm+isQvoY9ATiTGbdSU1OLDbIP91ngqXAEpT+JYKssSyr3bmA+tbwD+
C6Gi4zDd6PKJgsOvcrLB5YK4txEZFuLFEqYS6sJdKzCH8JA7+fxYJ2trYayPj71BFPUmnkp2NP7f
/5KJH3znNZMpjDC+mvS+Ix6ZeAmES3A7N1qPeKTv3Ne+TjYVAcSzsgS3gSu62ovphd15tceBY3Zq
tKf0qm/edyi6m1nrJJXDQyBJFw3b1bvf1iuj7vbo6Rx788rpxaVLGtahLT33QIoIdciYJvX7MaLe
ulKTsISJ/5SjdX9CL3NALqisEJjmSyga/g+IFznx4SGkLBRRXsoCrLnXqdc+JL6Ptb6xN7mBV9kR
aXudZ3IA4hYbu1zKZqsbHX0W9i+ZOsbrtPG9uVJa92k2ZDdCxPUqoz+/STL9Lhky5casLcRGRX2Y
elTQfyNnpwiVzk0v6svMQpI4jk29BEVqLMwBPiuUH1KRysZC+x1kO4JlWBBKy4OxiYFXMRWVnL5C
fQRP0W3M1op/yhQJ+bEz5qo/ya9GKddH9SYpxo0uzOHgjoN76XXwPw3TE+u0MsadQQT46LXZz5ph
C2PC8GiwPr6sYJttkLusU2/AfFQ44imGZb4sqoK+poSYMbCr0PqnYXBLCIusP0SrhCAJqUAVonxL
dU6HkgIH8YQBzzFboS/94Y3hJRjc+qIyVYLI8Oyu3MbrNpUZ1pt2UNH9FNXWk1F/6ALYNLUW3woI
f+C5rNvSsLrFEdgamoTdvdOODVtlYLC7Q+qqt14YOP+kHetmPMdOmt1nLrzJqIuJsHfGx4rKPuVo
uIYaGyYcLW7cwwwDQHintkZ9cxwE/3/ing7BzzKrsrf6P6f3/5nl5EJiEv2v//ztp/VrdvmSvFan
f+m3f1P91/F/e6/Z4qV++e0HknKDerhpXsvhFhdj/H78f/7N/+v//I/X41Huh/z1H3/7mTUpvd3b
VyS5v4c8mVSpz4dCPQavlGSSv/3zYNtf//ibPv2L91goTXX+TslQM9km0A5WpxZb91rV//gbZca/
awadENbbqqOB0vvfVChd/F2Am6e5aDgSP6DN1F1lTe3/42/239mrGLQldMty2DVRqzyeWb759ft+
nJPGmf7Xz/+RNjzbAZHI//jbtEf5164dO7xhceMZp3sX3pPSAAEKJAE5c5hGuCPEF8vIqWD8V4c+
qeDn1CXcTEn7HcA+HESFdlvY0RWqpnj+4Sz/87v8Xz77yfK0T2uhFnrVsiSPwUBETFlFEH1V0Tj3
8acGxYfFb9bSdCpMKJ4Bjfgl/RCMImBnUSkjDfuzL3Cy7howDkh3ROA+qJRwqMMairP+/NC/r2n+
57pSy//903cR2AMXQwCVoQxjUJsGFRoaTbXEtZUwe87CRFJFT/zJRvP5W/71rcT28fe3dOrStUIM
wbu0Vg4Vme5NaH37/NB/fS2Ec9KT0BqtSS3NanaFZaHIrjuVapFfm0t2fN4f3U3Cmb7Wh+s95EHf
DlXR7MpctW5CbcApGhvqF/WxcyfnZFvd22OI8rBvdglEUTEY14Wjv31+cqZD/PtzJqbR4+MH1/Uk
j6tEwAB1fO8XVVVEUSGar1TCudtR/UedH1YlSnUnGC8+f8/fdw7/e3vZJxekV0dhVWZVY/rNcW16
kHhV7Seu4b1j5y+dgmS40u+MHPf852945vydNl4CGz2L14l6FyECTNbCpIfeBxZk0s+PP92kf3US
TwYrLzboaClZs6MkfueyvC948jMnJ311tJ4/f49zF+pkvAJg68nR4w6zPPB5Czunyqj0tfvY2mgU
G4++PiKBHO24Fr18/pZnTptzMoj5VkewsurWO2onJoWJtCtT8H/go/7s+CcjmN3gtE8cv9mJguUR
muJirbER+uKin3nsp8nvtzt7qEudUaXeFaZ+SLHmtBOLIG6GLy66Nl3dv7jq9slTCZBQY41v1JRz
BwAbfgrXqCGhm05TOZTrvKT4W+YvVdzMU0t5GDt1a2ewnsJo9fn5O3NL2CfPbh6hyQr0lGHBguzA
uAxOT9Djtq8p9L+VJqmETZ598XXPvdnJAB3UEjE3egiW0FW+zEEuLQxVXJRpcuF2JQkmzVbqMv1i
Bjpz6x1DKD+Mpx2s5K5SebdApmwuO4kgOQSs/vmJO3drnDxLseJYUaMm9U7Fq7s3a00uonxQvjd4
6b+4Nufe4uTZqZ02DGB71rsxt26yvP5VYKjFDGneff4Vzp2gk2dHj2GvdZ5V7Tzkuu06TfG7rFzw
EL8+P/6ZIW2KIf349BgkS/mjRX09yX+lmKpHSOPj+DDZxP7sDU6enjqsdCNSegr4COsU3Cipwkqj
TS68NN1+/hZnztGpvi7LczJwpx6B5ZBY0qGoISTq80Ofubzy5GkwfUCzrqnVO/Lbd3lXXCfS4W4S
u88Pf+6TT2/74fYfrTpSmjigN4SdkW3RzMusL877uU8+veWHQxOe5BKAQtsJ6fcVyozHoSUC1TS+
mKbOffKTqTAvh17JvLwEu06dHGI8fRQfHNCfnZeTBzfXdekXPedFAIilEIElRt98fugzN7x1csN3
0JErSkHMr3n6BDHxiZIFJJwomQlMPZ+/x5mTM6X0fjz3JU3MFmoCNOSku7fTfBcOdOk+P/aZ62qd
TAZd04VlTg7CzqEp5wOdL3RlPiTeFwPyucOf3PCqI1OOz1LNGDglrPy/d01Ipy1r//DzT2/84b70
LYDfucoajTii6tBpGhGAair2nl6PX9z6507/9PsPb9FoU/Uj9Kod9oEBk4KO+eHPTv7JXW/q8K/U
Wi93RXWBJCSquoUbfPXEnrszT276VLNAW6QKT2xBRwFCrk5tfSz9e0/5Ssl77uqezFaIYwwlzMdy
hxM/BD9ofK/zep274unz83PuK5zMVqqPbyUpa0aFRiFKLUOqjCcL5MmE2/ijtzhKAj9c3NbW7TJJ
o3JH/OcVePlVGWqTaQ1TiGONb5+/yZk7SJ58D2TF8EIxI+00IZ59Kp9hVq4+P/SZS2CejD9Z52Yy
skkatVKI3WRaNPIW7fOfHfxk4MmFbVb2NG4q4yUhsjMUzRPRe/n50c+clVPRBtwlL/Vyri4f/VeR
Yti0B/Pnnx17uqM+XNah68uwERnGRiS+8E3kjwoR9efHPnfKp99/OLZteMAZCM/YWYO+ri1tiRwD
Vnf7xaAwjbx/sT8wT4YbWeUaZbuY02KJW9czLzoLE1je3/l4laWWfyF6PfctTsYeHD4ajVOWIoQJ
FioGHJUQjjxrnRDGoV1efn6uzl3jk0FI0fOgikuz3CEnf2vV4amLv39+5DNjw1Tz/HgVHGxRtEq5
ClUuQULliPWg3xNcTOhiGX3xAJz7+CcProfcp+5rjQcAfBDWuruhrf5sxWOcPLjd6BgheNVyJ33t
rUThy6DT5F/cQ9MD+hf3kHHy4GYkWyY9XuRdoFwnwQbk8yJsH/r4seifI4ACn1+CM2fnVFRPbrPm
ocpmePZGQudaEGdKrj/+2cFPnmDm9YbcRwY2rIoErmPB/WoHfu5jnzy/FRwPHKAcWXaImxAdx+bN
559ZO3fo6fcfhoa8SIcmG9xiZ4MS6gFzsyO99ka0u5kPEkNJ5q61Qn0BsS9vxAp94tIAPIcMdfP5
JzjzVJ8q2NVWqJ4kZZA8KHjNegk27DlvOJmPdDmth8/f5Myjd1Rzf/iWTlnUlgw5gSPAx0ZMmS7a
DE3GDFvk4vO3OPc9Tp7upFIhojhOsSsB45slYVqsjdrmD4s8Rz3hh29AHBylI90udmrxWmc7s3to
vdfPP/mZk3PUPXw4tDrKSs1GPrmBLhPX7EZMGVOoRm24jZ+/xZm7TJw83UYDfTrNrHJXFwbJfrRB
Z0X5lWXm3MFPNgQUBLqsCtiJqQ7eOnLWiTsugvbP9gPi5KmmGuy4hjOdeCjc0n0Ntedo/MNmgJhu
pg+nXtFxs/oZp141naXx35xdSW/cOrP9RQJIat72rLbjxE7i5GYjZLhXEjVSlKjh17+jAA9o8zNb
gBZZxAs2VawqDnXqnKI+dda4Elcmqyx/vxkaAP+O+OhQuIKQ/5xSaH3n08ql3eDqtrYR59L2Bige
iSsqDrt6/gfE2/uq/LTNVbT9lw7gk0wF7C1B5alsiJeDLuX+0CZH10KU+dD3I2grvmbqq4Dwm9Pu
QQSAJoF+5QdMhtE2XzCGun4DloZrjOboEAIHg/gANtttmxfT9l/hVEXeTXCWEJ3B4D58HNEret8y
Bmf5i928cZaMA7LCPRsTF5X9AgJ+0LU3/bgyusEsTAtQmk8g6wwcpEaHPk0gG5ts8kWGw4o7Go6f
f7tPbyaP/ltwrPV45LTBZAMScmKxX9NI7UVHxA//gA8QTW+5AMfYxoXQorad4zTvFx5htLaDT0/+
EgyyV/dXYlnMd85BTA/bGJCVGv071zixX6sOrW94//xaCPXFHuIfNJM/7DlHK1y28amGacEsemp5
bZCJa91CUlNBl3HVToZ4Y1ooT3wppDoYGrxP59QC98JMHpyWnMLMW6mwmVxLC+myzULag0Ib0oEA
CjkXDxqhcWmd7i+GaXQtnvEmBmrABHcBSPBBIsIDFvsjQylqRzn4b7clDaqF9VC3Qzx2UlxVBsqt
LFTP/uR8hmayWHEpQ3BTbfPNWoe4VphjGWYofgMZCyF0kDUeNtmIasHdUh/otBJKwh6FMMhEwLMG
8uNdWvYri2DwIr3n2gFR7Ai2fHEVoboyUUd+TZ84B7oHtB0rH2EykRbReG7NGeRJ8Kw1ltCRBoxR
ZOdqbga2sgbvexLTq/5qlpONqjk2+hzkotg90VZVn4Fe+3x/Fd7/AOAz3+72sVz67apOLEz9nyzR
/vTbci0lvT93yN++HbsvJ+ZA+ktccbncdwBaCbChQBt2y8ztv0XHm+xtxRINZhxJYg4hmZXRj51Q
K/uOyXO0/BP3DU+mkGNXG+1znFz9Gro8BGxa8fH+3E2W0bIP0BvhwEHNfJUW2jJkcBykfWh5vXF4
Lf2MFm0h5Ve218GVIJnyHWgBsabNjgLysP/e/4T3HccmWvbhWcrduJia6zQVCTDWk3oARtDdOLqW
egIWh2UKuqtrk3u/LVc+Wx7buAsTLfFMc+dBxrVA6vfCXw1YvMCKN62Eq8kqi0fdOGWGzvJ6cOGU
w+j9m3fg32Wgwtlm8cWZbsYmqodKhodVbUTplUdI5kD0i4EbeH7e8gPopdR+gBdoM2xqXOnB5sjy
5Au4ardttzoODghS9GOFSPZsrC59gP6sIjjX0vq2Zea2zlUBWtFiomhxuaKu8DS77rVG4+X9oQ25
4G/L8o3Va7S+oAE6gVHK8sGdGLgu+0ObBNderV3mDOdQomWD1M49K27a9hoSNC+C8MIh4jLQqgHV
PsjvyblIkoAdkpFb48pXve+n7G+b0s1XeQD3iQ6VwmvgiyOofCIm7Zf7BjMNrSXPzpqzJp8rcXUT
dNDgv0/hsO0CyXS8TaUy6D+3M84MIDBPvR+8+g/g+E3xxUIta8omKXju4xImq/I7XgaODo9f79vk
fSdiOtImBHn/bNEBZ2V7jOygs3d+6UJaWHyGwtNK0jfYXQfbgF10BD7Qx29ACRL83h+rKl95QKeL
J/7v5YLpOJrCkRJMzTiF9DI+WGyKepnCbYqDyNKvVjZ+HmhzVQ39jHZK3IvtNUjX+98E9PvbjNQn
jV0EBTJSNoj/hrBGG1EL5tH7i7LkzXc+SsdwWhycSEouJUkfrHPg0d8XCATb5sHh/g8YVj3UN7EQ
GqesxdmqFNMrcG4PDbS9A2/4VatuU9GB6eBEDgbgUjV4/Y6nloMids7AF+4F4tP9L9B6MP8fiAgW
37cLgEOEU83L00HmjZFqnGOl0gAAy3iA4txCh4XH90vFyn7vjcET0NmnEJ1aOw9ifWDxephdyPZk
4Y+2kOinn9H3ilJStYgYVn9oLR+JPf8TTP6FFQOolEErCf7paZofoA10uv8Fi63fWWQdSemMk+sP
FV6FeLbI3Pj4EMiU/MPAYY9moePAV/ZO0+8sHnyTUDPBaEuX02joQ68Z5L+yss4gf/iQtxZ4friX
gPzaW3Es04/Zb3/MobHnKBu7KV660bECMY6ssQ6zwt7XdZF0yLc+5Ctn4fdDkAVaOhdW0vV2S8TV
QhNym4qPKrT+ub82hgAMtH2vnzsKSXQMPaHtBdRwYHkinzqZbNuI/qftLmjBmhjEzTXI+9ewoM9M
re1xhsjWoTDWMNnQZsRWEXoCJEbtl5I7X60+OIB1cmWNTT+hJY9RFrmy+2XLiEm6G9Iw4gM59CH7
1BVrjyCGtdURMZKBjzhssWV0Y3YG8jsq0Ah6f21NQ2uJo85k4I8dnnq9OT+SHPx7rli5+BncRmfQ
GWcJAgKa4+ah0HVqg+JugEwfeP9WQtk09eXvN6HcBahmhTOm7uDdwKb9MYCC5n2rmKauBa7VdSm0
BRC4rWg/tdLahw2IqKFGcn9408y1WIVSDRoBbWzTdk++gungcfbylY3G5I5arNahQq5WZXMt4uAH
pNJByeM+BSP/UtfO6/3Zm4yjbfbdyAaeL4ckNGKf7awFx12TXsbZX/EbwyfogE3XrUXJ8xbPWdiO
TmCe7n7EEh1fQVWS5yAHodf97zCsgt7iT8Ho6zsttpxUVtGg+icP4sv3hzaYSMdrlmAF6EBk2Vxr
kJcFCVh1mfvVjp2P94c3zVwLWuWO6JWfsYl5bpMcWgZujDzx3dP90d+/5jBv+aibuHKa0YMeLkNG
a/ovqhZH1aVHlYkzRAFccBNPKzuWyUha/OKcSkHr6TZXr4d8UpB8zBv7XJRkBc1gGl6L4bQfakjy
4vnAn/I/ZSmh9mfv0b5or7iPyU21IPZ7xoNkgJv6Wf+Q9OPLoAYItKRHr+yO91fCtM5aMPtoCIem
GNbZGqHWmDOwLdKVRV6ef945b+n4L+6FxWS1ePNrrRZtvAqcmy57BTngc4u+ElrTC7QgD12yDTfH
dFDYEHdDl7sTbv54+wbl7HMNMRMZsKMQcg14aThuudpWDCEUF2IASKvcdS+FB1Frlf2AqOEhGebv
oQUqZWJnh/tLY/AuHSnmZQzaUD1W36rkufGyl5AUX0C/vbItG2LQ1SM8zysVZji4SDBqQKH8e4cD
44wm5MSGZlCitsWIu3zdTagnlHme2+OezocQukQJNBHyqfw9+OW2xzCmQ8eywoLmTC2ba9yCtCtx
f7gDLVci0BAerhbhA4k5iOiABZzbGuojFvHy7gAdbSi43l9kQ4i7WoiHI4Rv08ZprhIEUTmwM21n
v0Bf68LndmWnMPmsFuLQ4e08JCc8oA7ZWc4TdJb9hy7tk0MwhMHOYRBkBq/f/e8xGUzbudPC9ecY
mxOUxOwPTj9efajn3B/aYCodOwb8DQTrITp7lSkUPm1wOLAiP4Yt5JXBGL6SDw1Bp2PI4tGRYC4Y
m6vfFkcfSg00kRDAWruDmoZfgvEmGiqHCwcK2cCZxB103Mo/uOsEKAXOKwcbg/kdLahnX3VWUMNG
PYiRrbJ8AlHW5b75TVNf/n4zdTzBW24lQrzbZvQ7+FH+Y9COhzbSWnnLNPXl7zfjJ94E9dMG6dsL
3XQ/QzNz1zYQv7g/e9PoWiC3ZHaLifD2CjElMMOAS4VYP7cNrYUwWDwtW3jYE5IaO78VglxQAqyw
MnGT2bXoLcJqVjlK9VcINB9HEh/5GL8o3/26bfJavEqEDoRvoes0DdNXGidnoJ5eNw2tY8JaxlgF
kHN7RSFhlzMbQO3guG1obRvmASrGs4OiWY7yxxMk5qH4YNtrcK33fYWG2oKy1CNslHUYVQySO9K6
zsJZuZa9v5pUf7Ue7MoVfY2hIft1suUM9hAL6gtrTVzv7+ngln0bQ2mTOcAPqTBqR/bdaejzhFYF
0Nb5Z5mQVwjxDNv2xb/8mzfBGlpNCOj0gDzDrDO6Of7tLP/b/bV930Rg8Hz7DWNbeji4IQPzDqIP
VbZnhXXM7ZVgNWwiOlqu6AQkW7sEWYxOr7IqPgUZeUCF9COKZyt+b/oALZFRUudjx5APUHz9k9vp
ZejSx5x5p/v2ed87oczy1j4t4BHxZOEhPLRLFLuTlyRwV7yTLh7+zpFdpyFjggsGzOlyX83zX0Hd
8WOoBpB6zZAnFNAwg6qQAudL00L0SNFDMXG0oovx5PZOf77/faYKg61lPIqbeIhOXXGFaNy5Hayf
Xk9fUEt94IKfWzwRFzX5AZbdDwu6bK6d7/d/1+QZWuyA4YKBThyXOeg9p/GXOvH3QfmsyNqDz/ux
yXTone/0IeUK+2dSqZ+QFepOYZy/eI48zTb/7QsI/d3/EIP/6UC8MKFTDo3z5UWyP6ssPMjRg+rt
2nOeafjl+25C30/QnxR68D83PnkoPsdNANolsRL9hlXQgXigt24BaAUYiyxa8jX5xO38HPfiATRi
L/ftY/qJ5cNuPiAI0lhQZDC8/xOIg/YQdELBrAEbbQJG88kpVwLVZCgtDyQua6DajMIqHrMeoTJ0
7HMQJFr9SiXOkAd00F0WQlrHFsA0ZRlEjf3yBIGdlaOeaeglPdxYCKos3E8gsXrtR+j2SL73QZhw
3/gmo2jBjXMS1ORHeE/hzxe/Kg+V4+5zd+WyaZq4FsMlc5OqsZalDSFDRaB+t4cowzbeEqaj7EKK
hNhUyBDoCQZdO3sAZm0l8xp8UsfX4Zm5QNMi6v4zeMCdH6Wv5h8MTETq1Slw1gP5vN2urMD7eQhi
GW8X1wXuJwEBYwiNshGVuOLfvOA/YyjbWm7/vRf+SpS9vxTgtnz7M1AHmivPx884VguJhpMXVtvy
m44WjEFVCBYPLHLY8E/d4Efh3J5yO15xfmpwUR0smIYgoXWgT3lFyjlmAWSNfP+xdOLHqWagAZye
GbEPeTx8EHG579L5c+pmD86cPMUSOyIPnu9HyvsGBFvkWwPGTtGBUhc1K5+oI5TNHkEpsTK0yduW
n7yJb+ywfVxLfGHpyWNozw8pZVcwj7/6eXvYNnvtlOJ3WQ/GfSxS4IcgU7Onzx0AAhs9QMtPSZqG
w5A69bUh6b6ovPZF2dz7Fk/D+f7s348R9vdocmMgNL+VLBz9BjR8oEBkEHcNg+QxJtXZBS4A5bjj
/d9ZguGd8xbV8hWexrJpoqgvlT6DOjOh3TNN6ynZFbRvJLQGvZbvpZOW39vWiVcSgGH1dbheFreA
F0KRHlc+cYSOzgVHeXQbQE2q77ZVD4gW/F1fNZBLwbv7sGh4djZW3hOgHr5vNUNk6Ki9OmuzWErU
KqvBs/9LCekBOB/6jUUbstjtZvGpjb5E8EWii1YF5VfpoAGyBvp5W2AQLaxHSLYXs0KlG3yn6QNu
mBaEwzK5YhqD4+rgOmqnA2td3MugQHOxmjTKi8PggVuzm9Bvl28rq+gYO7xD88GjeDru/U58lY2d
H4TjESjshflamyX9C/F/JziIFuWVaye8ysL62s5qPkNHsHiFzik/VDlE8qAi44CCfoR7jWiIfQQ8
F6qKqeP+siw/xpN/CPoi6Tl7PwaJJ1RpZyhj+OU+Z0W566oR15kyZBDRrm2ocNji4Cj1b+mk+blQ
kMtugdvYZd7cv+ItMIGMH6TqIHXcjQcU/EeIcMUpNDKr7AKu+gK6Imw+gFO+PkCmJNmPkCDeQ+e2
jiwJPJFF+3HHWNufeFuI/QhZenAWt9BKdvMEqtihFcmi7i4ThEN24NkKIWEo871UMXq4s+R3EszV
EQxc3dlvrXQP3Sl2CFRJdnWfZgcwg1b7ZGq+t+AkvLhO2T6xtOBHiMR1e7StL+JMkIBAKWzaYVNj
IP6Ni+eqHaYH8PbKg7RAYj96YX/Kw/SVy7TZtxCUwoKyeC9587kq0bNJJBRoiYOfckBCfHBiOe6Q
hOs/QeDYezdtEwgsTBVoeV3/PHH1i0BW7iVmsTqgUgzaIB+UwyA2/5MEAWASbZg9jQ2VL6V0su+Q
QWrOY1KzD8Il8lIV+GWfgH1XZFn+gN5m0B0Hzhc2qf9iwcFibbPuAax46W4UFoQtLbRHNRYUKgcf
JQYC1r2v4Lgejm1YzDsOEUxw7pNu13fQJLRUKg9JyPhKwL1/WKA6HA4U9RkgoXjQWSh57XDvBhDO
4yuVdtPgWiZyZ9RdC1qFEaTTdjQ7gN1iFw7/bMmiVIdDcT4OgZK1F0GjvNjPHY75FKRVK3Z5P0eD
F/htEnW62Cr8kvuRI4g8BFAtgdzvWGxKQFRnvMp6KIdaYetFVub2xwQiqi8+uNwuaVPnK4WM93dJ
qoOdRte3vMJvvKi0OMTRLbAUVxaYyrjI5r0XO9vYRKiOfAqFxRxc0N2IQ3ImcK1jH1sQ+Nv4GKAD
iishG6ekM1jv0QpZWT5KWOSxyuqVS+jfFov3krR2goHQSeWjAp6DIN6Sn0mekWtgWyxyVFUgptsQ
OqiAO9LeZ/+0BbMfeOJP/1DRq59T6jeHFklhxeWWC8z/ToXqIM5sHJQzILlGkwI/eFpe55oe2KIv
MnJoJ5ZQCw2hZb/2MG94LKM6prMIa+j95vi9vthZ3/qnoNhVn9lnAjHmf6wrmI3JtjSgIzvBKApq
8BY/1ECLs3U/Sjvdo/68YjZDpP5PW1FMMw+vE2FEeBo8l27FXvAK6K5kGUMY6U1FVY1G7cTD6EP/
s1XfSfkTKty7JvuzKYnpfQo0yUGQn0DUp8t+Ssgt18kajagh9+qw+JgPTejFSxFAHgf20HbYQ6tt
jLdUxyOGleBNOis3aqHjzOofXnwOmjU2BMOC6ojEDEJ/g6SdF80SUo7eL2jH3je2wSQ6I5cT98QG
LZQXdVjDQ+7ln5wGwtu+K1cc3eAsOgjRt/AwVFmOi7Qen0sF6UnePICW+3PPV+4+Jtssv3xztp/s
mUMwyXWjnkkcVx10DAw1eBy2GWgx3M3oSeVBhnse3CgehlMTNw8uelBa6b7cH95knuWjboaHuEsA
OSAM3zfDiasHZ4FI92h02QQUAFPW2/EHxZsAaCBIF0No+pBPOLYGjv+nAZ9AOMSnUIkYnOjpWpOF
yZ3Y259rIRxPqx4iLeB57g9oTatPZJBgEOmsteY6k8W010Y5cVuqEnFG2HPnfC2SPKLiZa7abecQ
X9v9hgHoX7fq3aiy/wiR7mIr3GfO1/vLbfBVHaSYOILTOZvcaKIgrA44BEdD6qzdr0yja1f0xrdQ
fugxej77w7GbWbAnyKUrkWAafbmf3riqhRdkyQa46pi6j3XPv9Wzs2Jz09BaCHdO6qQQK3ejuq7E
TwhDKgV9YW7J0zaza0Gcd4OQo6JulAHnenKLrDoNlb92LjYcmKi3fNaNZSAh7mUktXDey3/UKZSd
FNQSbbC2IxXZ+TcuIFSbV7+h6rvzWhb1Xr4XubVyqDXZTovwoFAA0TD8OIMg3W5UXr2HKky4cdG1
gA6FV3OKi0Y0JDxIIZaiHNAuA/L137aV0aIZTdw+urhbJ4KQ5gGPs/tkld3MkCh0rGJRU3T11gWJ
6iE54iqxg/YvdOD9Q1tk2/xKhydO6G4Y0A9H4FewOo6kIwuPmwyjoxIbmo9FhQp/JGL+dRbksyjX
PMaQpHUQYlmlRd6kao6yvkHuHNA9DEHMMqzW8pDpB5YVuYkHz1ZN58/BFKUq2A8hmvmmsv8hs2Dl
TGEaf/n7zfh52apZlOkcdUshO6uyBL8gguAE1DpfOeQawkpHIFZQ22U298fI670PXlUeZUhWhjY4
pg5AnNLGRT10HiM8uew7x9mLNNuji2kXQFF9m/doYTvHVu608YjZg3Z5N0yQAh23gcaozldX4cEu
SPD+FY1ukx5TUbWn1MGbdj5YweH+9A0LbGsJdXLQu5K5XR9VqQ8ByfyQjZBVj7eRa1NX2+LRrRym
FiQFop6AdaorjlUar2QEw9rqgEYvHKjE3j5EeHI8ssH5ycPkPBP/KZ6q7/eNY/BMHc5YAx+SkCzE
T9D2MSjGc91vIzaBqsnbwIpZg9qXtPoI9YSDL1MoW82HpJ9XvNKwrDqSEa+9vcxUqiIICVXFR6ip
Q9fo032rmMbWckINhs/Rp3EfzWCMJgCn0344zau3O5PRNY/kzoT3ZgBi4DLD8CLQt3qWbdBtu8Lo
ZHdFbUMxLyV9NLS+f2BBnh/tYY252DR1LRcUPY4HGVd9JN38ZInyATrrK+c2k9G13dvjzpgFdaIi
oC/O6FyJUt9D0u9Wgsk0vBanEMBLHBcaz5EoZQHZ89+oPF1LKl7vu4zBMDqYUQyjKKYe0l64p5yh
IH/wh7XmREMa0IntglAFTZzBG0enBn409Sa8Ab7m7RdgGIIV45umrwWrO3LatYT2Uem6DZjGi2TP
w2A8bDPO8mU3e2wpOKjjydhHWWW9zHw4Zbn3a9vQWqj6YEUZXQLdPDVDk6bxr8FcrCypwWN0IJ3b
VKrHRaWPOtwdRjeBChlaH4s1PjTT8FooSZ5O42BhX3JagbqOJaCE5/4cUR+6bxnT+Fo80YLH6Nls
+ih0M5AKQmxQHdoqOd4f3eSUWjhVXdG5AapCkeVdAECpQnrOcqBh+Vpvk2H6OhyOVYUDPaYBOThj
qoUcSzPCJzMogu5RelLe5/vfYXB8HQw3QsCI1GHfR3wGXXFrn4pqjanPNLQWU7x3whTq2F0U5s0e
BbETadde7U1DawEVz1BAZLXTRa3vVa8QAPIenBHH1202WZbkJlw9T/jYQ6wumiAlcSCBAyKKsZ5W
Nm7T3Je/34zup4r33M2w+3G6LwL7lCfZ87aJa9dXmzjBAEX1Lho672yH8hFkuaf7Q5vcUYvW2ikX
fQ1LRpDA3Avo3jh2d2x6dyVYTUbRgnXOVUztIe0i70egjna9cVgtSn1cI8OmANEDVdbe9Xk09vHX
+wZ5H5pC/wfs5nM/8/CqEuU+FFEBIpXdRy5mPN3Ph1h6O0iorHyEwfQ69s12RkXSArZJOrc5xGPW
RERZ9NKorblYh4yVowe5p8KXUcvdr45oP3Tp8ANkGWuX2BC+/U7pSYeMFU0hwJM9dRG6QS9CKbXL
A/cQUtTBrfwzQTvBfhrysyD2NhAcdKPfRhmTgx2CHFFGY8mivM+ffLs9+fWaWpIBhE11wjYonPJM
JSVEogN3X4kWCPwvXs32BM8uNPzcELIrxvbgFvmOkDVp9L+4p/fsqAW4NdpQ6Ul5Fzl9fJCJdxqF
wFNMe5Fzd0xdO+qzGfLX4rGKxbbA/1vdu0lXXhe0AS86KItC872xsz0B58i0jQSM6kAyFywKLO6w
TDEAKG3uHcFGdbwfoKaw0WJ/mCbwuHlcAsfJnAuxivggoKZ88PNqTQNk2cneWQ4dKRZaFeq2IPwB
XSK3rwPw6z8rGUBMvu+UYEebx8rb2QLVgpWd6f1vInoJNwRfeAwZNRG59n9Jme9q0aDisK1phegF
W096kHXnGF35bX3oYoCbu4Cs1QIMCVPHvJGpHtA70WCp5+AbeOjzXRl2e+HxZ5GKc2C1j6NDNuHr
QIH6NvpLUGBbgSpkVFlzc+pF7+0J59u4QKgOgMutbiy9FiEBEQOyc71gOAZZv03QkOoAOCB5po77
QRsVUGiBsHAEuvBT6rXVjtvDHx4iVc4UIJ8m7le8yrD56qC4oaA1VJ2dNgq89sFq+OOk1i61pqG1
hGUHdgBahxpDTwE0xyW4FdcoV9+PhUV09s05Ck+h2KAA54rs4TudnX0MvNOcrvEGmSauHUjIGEBl
gASIBRoeYm88yFQc7icm09BaYprKepHVmEVU1knynZEiBU9NQX5tGZ3oYIi6ry0QTSOIBeXA6hWX
ZFxDfr8/cag0vbU4b9MkCZMC/O8l6w5OnYxHCva0FbMYtlSiQyGapWnOngEurIHHG220FvvALTu7
Jj7H4bWALq34NdLs5Exy062f6OiIbCjdLCYjB8SLoswUV8XwWsq5tFZOboZiFtFBEoirOJaA10S+
+M47K2IJeyia5iIZEDdl+XkQwQUc7N9Bv/TB7ftdj6qKHYyb4profZppVs6tcjL/ouoeMkBQ877Y
sVW+bHM0LUImUNz00B/zLq7t7cYs3PHsv20jawFCuswRgDaqi5yK8AR+LnpAl121ci54/yxK9P4O
gIVaP3ETdRmdDi+DIC2g8c7xHmOv2FFPXrPiY7fWg/R+jiJ6k0cdSApBSNi9qMCe4wp+Aiz7mbn8
y31LmcbX9rliGCQD/EldID7/pWT2qRn8l8YKkxUPMo2vRXxoQXKjkbCVG/chqN7zp75BqxN4UC7b
PmD54ZvTpQ0ZOGcYQzjm3KtDbckXVkC4ohXFypV4men/HtFwV3/7A2WcKqsY/f7Sde5Txj6i5enB
oWIfDyslY5OJtB2uLZtKTpWtLlbR7ClPD0vxCT16KynENH/2dv40FZMFzHp/CQGrJkWEJqtdXzw2
/sr0DTldh1f2LS2V403qQlDtKySPajKswGVMQ2th7BYgWkzrAYEWiAda0SPIKQ733cZwESI6hqtB
2YmlqVAXu6w+CVd+Fbk8ynKJ5qQW+9phP0dapodmQdOJYlspkOgIr9ABvl72tbqk83gKaPNR0Hkl
nRr8SMd2qTLHYwJgn3BU+oElSbFPHfSbue1KpcuQ9nwtlIGbUHjaU+riedNpVM2+n34oFzdUy7oO
XncERhuOla706xnWXiee8yuS1SLN1WWQ8z7B+a8T8aaCNfGXn7xJGbIloIHJsfRV0h/T2gZ1kpiP
ovXWekRMK6FFtKU4VLdJoS5ONljHiZfXKZ+9I9Qu/tz3XtMPaDENRRqFfvBSXebUOozWd1X9tlO2
Ehomy2vbMgm6Gk/HGLy3OJjkc2AR6PH+vN+/7hIdzRW3dBJ+jqFJ8wdE+LsZTQ5L44AIf4dy7Zpo
SHg6qqvtBRQsQCZ04Xjn2JVW9SFGUbkl7s+WkpVdx2AjnXZOoPnKbccKLsTJvm/EgaXTSr5+/5ZL
dNo57pJEUfy7hHaK/rT2c+2ovbIewRZ6SZzqOKuNbwG6anDmhHiy7xBi9uycagLt1MJNvjXdWqnT
tBCL997EWVVOEjy5Kbw0YU/SG3ZSPPe+jfPRGrLa9AvL8tz8gqjqkMl6WYbJP3Ac+HNX7vyQ7BKx
Vgw2hJqnxTLpbV7zActR4vlvGu0L7eRDP67hJ03Da5FcO3jPpCiqXkYrRxPvvFPyt0fXXq9No2uh
3NJQWXnJsSXMT5WaIZHe7ka0JN2PZtPo2vZcMFUzZVn9xfK8/WzbO88dd2ooVwLBkCx0OBcR7QTJ
XWTRRrjjXlj+Z7Q9nSY6P6dlE1U0+H3/M0y/swTijROFCfdymuAzwrD95QfWSzjMH1goHqErs3f7
ZuWcZPBVHeflF1A8qgv8DHj+afDsM7UT/ocx+Pf+V5iGX/5+8xUFTWePgFro4tj1TrkfC/d7pq4V
XzmKGdZaJ5nrktRzuxGeFJTxTmbtwoewT+RalBnyqY7vIo2XtrIK+ku8iHQExST3Ze6w433bmCav
xXAa5B64HXFHSDyvBqy+/uLP4UfphNmKq5qmr0Xxcvn3hxbTRxfreZyt84Aj5La5ayFMfcZG3/Nw
/WDin9ZJD12fjkB+rpEUmmyjBbHd2x1a/e3+0lg+OSVBwz5ApU+gV5KuqToY+v2JDsMKuzkAchWN
h0L2yyrEs2g+pk3Yx3uXqiL+XHDKg0uTt0N69gIm0JtZW4KcUp8k6SkGV8B4KL0m7665lfsp4HPh
GO+6PHU2HtkczcxugX1QDYXEXlj87kf6kkrcgaHl+GvTMurKkCq33LiELOtlbsp/Zsd+dCv0Vc7b
ShVEB8+o2nZSn+XywkWBh67mFxiSPgxBti2AdADNPJciDwAKv3Av6MCPnfzOHX50BrK2URkCSGe7
qkmSjTN00y6jguSr48wN3nmTtZ3ENLqWG3slatkJGH/w2AgMeOXueupuQ+ITnfCqR40Gqm+Ye+ym
30k3RHZrne97jWniy99vkrpi2ZwqJ24vPUsODg4fILzf9nKpY3NCHJAp7eAxynrOeF/sQxeFgfvT
NhxhdZIrMjSFm4E04uJS9rPoP1eujPDqc0pydQoyGwXANbC/IXvpTFYKC4p+56K/8NCpHkIIYP0L
iYNg2FVUbtPFAALi7SLEyvVUVY3y4lXimOT5hKS1KlthWGEd4xkoErQ8lPJCQ8iYDa4V5TDc4f46
mAbX/D4rExdydYO85KQ/DgGKiHPSBiuLbHgOcJYlufFNL7H7tIxbJPUqPc9VjFOHVz226HnZ8yR+
DGa3BnOV81QQso2HljhaOIBBg5TA2f29sEBhIqvr7qfg+bYuUBD+vP0izss0p6SSlwTrHWVcpI/J
hD2njtWwEnUGf3W0g0IfDqDnBV8/IAxfszTZhUlzzvu1Q5phvW1tL6d4IiEdceUlqMB5OlTyd6ya
tWYywzFZh5PZGVSzi4aBPYCXe9d75QP4SYsDeBHS+ud9fzVYR4eS4ZRgVbPAT8Sh/5oy7w/Ue159
B1La28ZfPu3GZZOuoU01Y3w6jle37s+ghb2yfhvCiejMat6Y17UL9qdLQrG0TW9B5CbJf1Xg8l+J
OUNiZVrMlZ7DWjLY8pINeblzXP6boe/CYeKcc7n3q7BGg7u3cTW0aOvsYW6zxpEQjEGhesl9yjpQ
wC3vL4bBWXV2tViAmccHJ+QlSLIMB+cU+m29WDvPmUbXAi1t7RrN6bBU1VuQ95oPZdNetk1cOyp6
tcXBWICJh1lxjr0KJIbeyqOnKQC0ACb1mHlTN8uLM/zI0ZrWqV2abSzF6HgzdwSwBEQF8lKgY7+s
HsEh4o8rEzeYW0eYcZLmjedjbEE896lCewtO52ztrGJIPTq4jId9QGzWy0vrWXmzK4pagU6jkY8+
n3hEszT+gM61dBuagehYMwbu26CRnbxIm5+DhH2w7bUGY8MC66Cy0G3ElAmcJeairPdOVz/FwfSp
BG3DSoozLcTy95sUJ1ofIo4dzhO50507pQ5JxbYdRv+WqG+GtmiBNrICQ4Oy/Vpk9qEcyxWSC9Os
tWiNQWIwK1vB4laYfoiJl53swvJWJm44qegQsQXFDUJXUuEYZD0lifgOadRvSY93VBXQK6u9b7LK
v5dBF2yMBi2M59IJWypEdQGzEWG7Puhzd1e6Xr7moQY30mFjrjVV3C2a6sLY/zH2Zct1I1mSv9KW
76jGFgFgrLMesN6VOylKLzBSFLHEhiWwRHz9OLNruqfSuibHTA+SLnl5CQTO4sePe3+Ss/8aTVvZ
9ubp/x3h/sXz9meildD+NNZsnA9GFOHopKBAnT0jMvzUNF7/Cvr8I/D8D5PVP3Os2n5O5tET46Fx
oKHFP/Z2emgGOMAOOlMmuTbemYdu7obPTfzEPFlABDWv+ZJHw7sR7BI7Yd6DSGz+0qvjX/3ifyqY
FfOWDh3ofgASMLDUCXTv5D2zBOrX4SRspubW008krvlf8UDjP0hf/9Nl+FNS78WI3UCWDAeJPc3w
CV7N7SneOdEXdNv18LhFnt8/zQ3ruiB1/cnwPpUY23MvJYTiY6WIT/Ok0xoqy/IYttzFbQpiFT2I
tt6SLwuepTvNZv/i+8187X9g53mJKx57QVxADIpghcITOr6oeZS6ZC7k2wtvG93xE7MySMu5oe4V
PDHrBMpUDXEAtG/Yt8iM22D24QW6aQ51OzdxaZR0f3ato3ZAp0tADwF8O6BRNIkFVtCYzYhU7VPQ
5HYAmgtzOxWqRxh1r592h9xL2m29xS6HOy/mtIXzqD4C12s03qb9aiiWoBu6M1YbeHwWUPo3j8u6
NeoRQtlmOWDROpaXxYx8zejK0Ra2IxTj7wY21M1dbfuZFUxhSSdjTSJpJoKkdkspZyx1cDaG6xlV
7mArTNc6tJBfYekHpHaiIEuCGssTq2qCPSXLtPbP8Fhdv3eQinePkggLs8RlwCQLu7YLTDjqATvf
M3TOo2zfiI1TqqmUJYVMFj/XfkzCnNdjSFJvDKFqoziDPJg1XSizzt+dLu+56occwHor0jgGFp41
Y02jI0+sO1RxoLy2ar1kpnmCC1enLSopU/S87uucLNSqLG7jbjgsIArVQ7rCbrM5zSBpx+VidA0K
wBDEMgd7dlqzcTT6QshG/HTU3RClzeR17y5kZEHZ6CN76RUmsXntC9979BcOk/h669SShonkA7iq
Dthz3UIi71u0q8j9FTjD2mVOLxOb8znqw9LIqY1TBHaICJLd2jpTUmHRi7Bo9gtCOupnUsQBTijd
9jpb18mabLdt06Y6Itj7mGSCwzMHjNE8dlmyPhkbtVHa7eD6YLuFJBN02EkbFgNdtD0Mrhn9TAi/
7e/kAhZ/CpXrca0iuW0Q3WbTIp8cOnLNU5CqXH6wnsvVrWeSdodyHAi56lfUJVOSaxDiTNH1FEYb
3o61Q+iitq2XMtUsj14sGc3iUe1RLgylfQnVDeumemoMuSXtBv+ujMHEwRaQF90WlfJJbvwomyCO
SgeyH/FJCgd7x3XiUqgUyA5/NxzbKMfZUOaWLpPDN1ixPtLRK2wdJGgt3HA8R3wV7bOO4QjtbWH7
bl09sFc9xIIPRa93rlixzWvI7ztac/mJCYFHC0hS+PGSYiEuoKddBxCQSuXakFZmDHrwA8Q4tbsl
2PzvF+8yUDdcK7ZRQi6x0IzD1pGBYE1xI+3zzB2x3jZQu2yqTjBRf/oN3FdHXI5ANB8znBXG3AIE
2jPWziuYa8LDOJCDvLieak1gPIl9/ZWUwgZ7+92yiY0XRNu4z0KCo/qoJoZgjCFZY16dhDbdA2V4
LAvTYlfnKqI+YZVYJp+VRK9sY5nWAQd72pA5RMlPGDT8oMC2BXknIjNW3HAhoHjuYd1bDG20pUE0
SX4BatpAEyyOmqDwYa9C89GShF57x9neqIzleFTM5ktM/TcsDA0Up+7BhwCiwaMt0bqEaVub1AbT
rW0ghtjN98yZElv08Iz83mFhnWRUUqrv9kCRj426M1adjW0ZdF+k7g+Nb6B9m5OwzwLwwV9YuLpT
Rj3qp3KEJWGUdBC+rZHzVBQz+F52IqiweJXwI1kieFcgKbwve3dlJBr7Y7t47ZsYBq9Lu5B5eCR6
h7/CH5XZ1Kxud0v6+QM/kr17Jmh/+oM7yHvFYgplLUvhrAERHDcqHAsR0JPu4sVmqFo9k+uh39k9
D5g73Jims0umPepNaV3zEfreKqbNVewkKGHpJ9Mlca8Qt0bejHZq10sIP76p6gYzyzZl2tFbCfef
ZrxKNXm4WBtSV2b7lbF0VN4YpAmEOpa0ZXOdZNIOnQvTVazkpJKquc7GxoC7MS1LI05DaCZzDphe
h9S10QJLVOxIJeUWKCarRHDHZD7pSJK1TuxDWhJV/n5yVeBdTcB2jEYhwUCzDWUhgWOW5+tihOYJ
skDn0uU87w10UP1wU3iXFm4DdkqWNm0Ca0TaR3XgH0XDEAuTGrBRPs7IhRkFwTW+dsIZcTSswQUJ
aW/DlDaKTt8Hu4zda2RaRVKENtKXgzeJME+WzVf5bLnHMhkkfHrgjXXHi20oRm8OLAd97Dpim+zS
u7b+8nus474YHTX0acCjpssXy5bg2GEZAuawYPLeOm5bexkJfd9Ujt/FddYO0umrEUqpXqpAgna/
hTFdvxPE7QESk8O4Z2qTXpgbgnBxt7ZCqaKzUnknRURNKuvzAdyiLdwyNH6el7cwMvbSWPuGZ3s7
OOIA9pbpxxRC2Iu4umZb1kwsK/ip6wRfWGiDbvp1JrFsrkkQUXLxhjhZIJaMG4zJIgQN39ZoJk6b
g4uyBvcNRf+Rwj8gCap9t+QwLyhZvmsezHUKvW3hQsVe0A57w1JW+1SH+w3sUSDfFMthCXIZe9OY
rdAr2u5MDbeDtNEJriipoYF178hd9reBRcrGURN8MVnrbRvP1mHadaUg3tiepghiODnVUiLJ9oPZ
c0Svzrxy8CWdzPVA7cpwmgTEspsVW1xypLw+QOkYARcjKx7kYEM05CgmMW3pGId43qJOb/WVrBT8
CGx8gbU/4VniWQx3F/3Ghj22dwJqOTTHU9pOWBUV2kBzdRmGM4plxy8mfwJ3AE85f8FOEaRPCNtm
dgwTXS8XHgZG3FnkYOfT1TMoEkSQ/sv1gYOkPI6wHE49HWJSZB1n9U7h7M0JeA4zNujwaeznIgNA
xl5X+x3ucRTbkg4z7wrPwsXpNhIQiCuZwokB6uUNTdY50KSGvpWz9XkHPjRJ15qsP8Bx7N2899wu
Knm3UvOAdfUgzK2RbM28dceqtISQYZd1CbyyyiWaOp62dpudgkdsIee97bBOQuowITlTyZikpvWV
l23L4u/5Nia4o6ioBP2iUaipXBwS3i/CBPt1VM3cVDzs5VINg7Y489LUuvCQtAVs3zuXpEODKVHF
xM7DvGbaNK8O036UGqXhGxFZ4X4j4L/psovIpgrI7LdArSI2ShjtbVqdowZauKHoyRmY6xxUCegL
zdH0UoTPvmn2fA3s7a5xQZQPb9mlDvXN1oF9gGRqxUcAMx9YD8lugGPYuvtqPmtInodljRBxE1AY
c6fW4757cEJYmpWYb7Dl1K1QpkGx6GqSI2+xRzt7a3L2qb+JNPF14uXa9LYvdn8dvQwFQAsRX1RP
ogi6feA3EEbmURVrgmlnP4SqqzpTc/ODw1kQKoJWO+QWHo9mhdxtsjdwGtSbfxy3SE5wghNKlzFM
vMNbx6cbHHnnzfwa5RpAYqmz9IC2YUbE3b0IKa5PHDWlvgy6S0AaFx/A9cJSrBYaQ7CYjWtwtAdB
C4Yt8TpDptF1oYfAdilcDGK/3OY2RoC1YfTLbyOvhR+krt2iHRAl0hksDpG5Uavdgpge+kJiTsLv
XEzOez2iUkxNHykn2xMof55rBuv0fEMlf0Hh6VYQpMYZtwvTBdMRVPujmoEkEOsO7hvu6Hpp4rXR
noZTC6ncYdl3/yTrJXpqZxjFXOO9haG5F/MxuWlQYHGvapFOnId6QNcF58JxvaNh1H7RSr3gW7cw
DooSE/KWcCfUPxcb7U0as5DSXCBKuwfg+CHkkcCVRk3Ava4Y6hWW42C2ITTAIFojK+ORaVOwMv0x
czDORJcmJEcoXDFpPtqlD3jGEtRFaYxi6KGHtbsPWWXG3gjK5te4ZVtyQOsy8YzzYQur2vjbdV7W
6U5tTDkVovsM09Po65ytfN2iqomo2+Z73LdNFSs1bIhJzUhuWOOu801CwiQqvW0x5j6ZJha+yaad
P3Y8I59mdaDdvOEUQqfc7M2WjSaIh3yuIRNSDRMoVpdxiSirAnz85Ja4htyE+xAgKHZL8OCqenvT
tttltc5RiCasBXyQx1BO8nIJwEuWbFhkU3K6o/Mg1kJ9y+2cyMtMnNjtONopllnUdYP3LKfOetdg
2eEOpZBaWggtD2TImn7DCUfelF87lxQb27nikONL3W1pZBkyEc75NImEl1Eg5+5GNapmOeSD6FBQ
r/fqgwunJnGdtfeVtiCkFZzF5AfmKQCl3hxBtjDek9+M4/zRmtmMzx1nc1TA7oBuFboGn96ijJHJ
59QRfErw5b3ApL3ZLb2l/oL+f+OtHR57lw3vHpy5/B/7SHVwdtoxSr4ro9WGshC9aUZ47yZF0qg2
PEWbi8zKFQzgMuW4GwSUpfWgNOXIxgvvnMRx39A5okOX48iSop+lO54hvrq4VQ8mFCv3PqT2S4dy
GQ/u4nUTTNJgCID+XXpT5mBvsYfEi6Xh1Ruxr3Kw/q7mm2FHo44OkoihNJZtC8AGGmkYItKF5fCj
Y85R6MbCvkK37Tdrx3HPhyAB03vRYFVmPp294SZGlPTzOggj8rBL1xky5A69wQdWyOUuWvqxwF8g
MrMGVLCyjjsv+URfRrZCRpyMB8eNwZkZt9XjDzv60Q0Nwl63x5V7EWGAT4yjywBafclrgIDasXQe
vgq1OJqEn7bcBL8G+J5Ox1E5vj0KBCLsmTsy6UwahWJe4f0sB7amio1m+9VvHgSYgr0fHjQEwd+k
ZwNgGu3e2nQmYfuxtn0sDiFt3GfWh4mfOatbQ5XBM+iC1YI4Anw+suAr4EfxXO3uGhUz1Mvjl2GC
pOORDwSal64O2riKmOOjZqsbGb7EMIL10wG9fp/3xm2jDiAEeJ4zworcwx+Obhl5j+0IlMCs44I+
WFuMqRbm710BPMVT6c4FMX+xRfkv5lV/3gvE52N9VyusK8Fx7BBFYszHzluzOfIJpDT84U4qS6s4
Cf7KwvJfIMl/Fs6fvMFTrpiGw44mK4cOKbaZd/2PqdK//9z/V/NL3f0nKjf//T/w759qMFPXtPpP
//z7kxL48x9f3/NfX/PP3/H36pe6eRO/5j9/0T99D973Hz83f9Nv//SPQupOm/vl12Qefs0L13+8
Pz7h11f+/774b7/+eJcnM/z6/befapH6692aTsnf/vHS8eP337wvRtK//9/v/48Xv36B33+7vOm1
w9zwP9/rv77h19usf//Nj//mh35EMCmJULN+kaG3X3+84P4toZHrJ0B+CFwOv+4GWjnd/v4bif/m
xn6A7UL4dLkgLGGKNqvlj5fI3/AeMQTrozCEEwxe+j+f65/uzH/fqX+D8P6d6qSef/8tCP7gVv03
sBqBJwCr4ogEsZfQAB/lT6iuC1wDFiAJzdfQVq1chvPkAEMFgroXgHibswubgDOaJAjjDSeb3JuA
56h9oa1ReZPJIEAyQYTLfD3O0GedSEHgkFBiUdsBzIj8qmY/RcyMv8z0UiBTaAztQgtvcfxs4eOC
fX6Hntz2SQzijnPuvQjq34aNQUHGXu0sfZgjBE3Jlq1Pu+ViHKzic5pBDng+myX4xjvrYpbcHuah
0bmzpKMhScWlvGuBqhke6PPYB1eEgkdvp9+4b0d0WfD39BlBg+tul5XNMg+T+kydMV/c9iobzIop
wNtdhWUyBa8RhUgPMX6YwbSr0Cj650DmQiXvEDN/s+LN9sFHE+oynFUWTEMaBl2pnfWZTsMx3Axs
BNuAZJvDSrcB5hQGN5TKfKj5L+F933nQZ0NiwTFvSWbUiuvP67emHc50eG/lmi5OfbP5/F45zpf1
7FHPPJ+Hb1HUlr47YyvHz1kUl2MYVHLa89gzFdV7FljnCgy5aLoY/i4iuMweho9TQwqpnK8VU/Rf
dZXQZ2eM9mI0MU0n1udiplVPaJPW6/uMsoGJbKMwYOhGQCCrrhJXvAALf+kvce/+6iJ193WRpzaE
C4V51+hBdGtOSz2U0tvPq/QLZmwK6B5DA/oOuY3DGPFDv52jNbyGnZNvUaOhkx59Q7OI5Xu3QgF3
WBH3dOhDhCa4hyMYpKlskMMaKVMiqhycOjB26vhQdw1Afmr9E8cXxYtmRSw1oJf1MsKTDN0JeWDf
Evk8eiy3C35OfwckIGtiyIt1JF99vBG8tI8dk8dEiLSV0KkLXxsohqXeZk2xGpr1kGB1OvkG37Ay
agnaii+hQj755yFwSoHeL4dM+pACqzmvYfi8rt3JwrR+uBEMQ65Z/4QgQB5FJjXTG3PdI9vXj+m5
Uc1Zz/vT4Pa5GuP+BMQjd4A/IF27c0ltj2pv+URHXoSsdVIFJpFP1V7o2cceH+8qZLl7oIWoJKC0
l7UNFAhli81/7rLXdt9ZNnnhj5l4pHDWhOHZcy/rPrZVGBI360g3ZCKOhhJrLed5AKC2Vesgs13K
XImTuwzZNsFEA5sDkMwPyA8092v93s1bpQTvjyuy6I1LxEW4XnDcEqxJAMYw93DqnY6u1EOBoohj
LlXDc1SK0t39qzszqHfQFqIu3jLdRLx7dkMRPolGh4+LutEwAjon7XoPIebUnaZsRbO7udngPSQF
h/V1O+L72Q/rXZA5z63Dzju0oknLnpYlSNu1/bmqh9a96n7MJCZzsIU5o304hFEG80p4+1oAAvsz
CNpf35QaFAJGf46RCy0RntIe3iKLKej6TGAaRnqIUnr8MqOymjb/RuPeUy9ILWxP/NfNSwrjn7yo
0I2pROQ+ruv+Nb3A9OmtdtFocz/z2U8p1TH+kq8BPuX64H6FdR7HAnYICI6Q3rW0vlvnK0YQxYQ2
Mx5hU07XFJJA2SIevdFWO1zYIRyR86gvZv9+l690G3ACfgTqAFAaxxzjv/VJ2/PA6ozjwPTuTd24
d1bez/dzPVbYhD8RDcdt79kha+5TTDJuAuKVK/xias+potathOecu23KVHCLFZvMQbMazN/RpOJZ
M/e4TVmnYbeDz9c1ga5kgMmASrvhvnXjOwUym/UybEanxAqTto2YEQrkNznuT4q6GYn2cmesnHSQ
O80EUA+6QT7ctB3T5zoJX0zPS1fGp72HmwEwEl4XdWNehHdYUf1a+jmH6wndApaj5gwq9sddt6i2
dySXV+DhhZm+dfQaC/R+eGEvAeSV0yBS0/GbGDjOHnfVZpqXZuvu2J4c+Vws2LlhP8e4+PJnsT2p
oFGXCeOk6AJSDpmhuYNvwzRnyItZB3+VaA4LoC1pI3mm1ZGDdw2kcVAw0xHfQCt+BKiQUp/n1m++
i+VNgKLVQiYHbpXoYz2bQlkhD8JLk7yOjYJF5loKERWu96NpP0cTZdZ8zrr/ObI+NTuttu6+86Kn
SSIcoqldE/9+wjr9LkAq9L0MNz4lDKXp+jED12BRmC6IJqH4tAC0AksqR5ox86blxp/na9svmBD1
x3FW9/2GBbk2bwzFsaqINgp4T/KJ6fn3P/4vsZk71qZEE3FHV68MbybbdVhKg3KRa+ohG2tfgW6P
kcQYjD6gLp75244r1b6sNjhNyXQwE0cMYvFBG525DXvE4mrlCHYD/DDd6Y/a+157t7vYAH68az3m
HXKwRdejAbLFy/vcvUgdZ3aDXr6PSEq2r9iR+ssgU+58zeTAuY4y1T+ucskTRi6T/yDolgv+QvtX
PEEF/CUAqNurO5TdfvTQ2zSbAclZvbN2qAhgK5EsOco32BS91FpcVLcXWwdAYJOVievLSr5HYs+E
i0vbTamLXWqMhuGj1EzytmMzDj3E1/cudQSGVB5nBxOJ07QHp8Fv0qZBImUHG8zVoodSUH3rGig4
mr2I6Xl2PhJE1xY7WZr8kgh5qiNlPAflPmmUEuZVaImN5ykNpcoSPNPeVsaAsxuxF2Ez5codD0jv
1dKryuzDAbZTpVIMJRvJYjUchb9evRq3zZ3Yex1U6wgoWye5tBEgF7BtmjV5ULt3gVYMYj4SIxh5
I7JnD+xdi+SzCc2hrh972eaKuDn66oers4kugzrBI4YPb63Znqjs37cFB7z1xjLaARAHfnIVLKn+
mIWH8pGjs0qhybEjdAIQEsL9gToGhWTdN3CJmjXCwLrcBW23FgpKwGwLF7hNEZFBx+MUjStL5QeU
cD94EjYlWckzJDfv6mTMd5yA2DUHYYEBODU58XW/LJKCCeCtDxjEZN5ctQbj2qa5cGCnBR/iVyix
dJge08MUQzh2b3Kso+JQdI8LJlpp05oPvs5NlsAWPg1jkibJs9+Pt6geD400D5HbXkKePMK3MFv3
LZuSrWRdf0bvPtr1ZnTP0DL9xBzzQ8u1iGAssEzmBD/hj6lBlBxYNoyQVAZw6a7LWQHKTrv4Ndw2
lDipjU9YSiMDLWiLuf9aq2ruf5I+yDFTLiPjpxAM/0bZx7IGB7i/Z1ATgtsWvLyh+wXd89Que7GQ
JlP8HGII4y6wTm4Vfr0Noeh2N+9ONwAivudmqGo5nJcQS+/rDlx4uE0AxqWzQCqHCRnGV1i4xNaR
IN/r5FMl6jJw9N6sK7R7Q1x9xCIjkHucDUw4GgmFG/sCSajzhv+ymAlr6HEgSOMpmFPxBVFiyoaR
0BVKethi+lhiBiXyoRpBGh/Vo58EB+XsLxHqwzqqy07mMJxOI0DZ+9Zf24Bmy8vYxtmafHRcVf2G
xUmzHaA6fmpgywzUJUwGHJsnKNMeIJp6rD1TKm0OHLdRxKDprCsyMX+iiBsGZ64jb0qGj6062hDR
1cN4E7V3Cmwmx3j1LKJHrg5R/GQZhLvjCbixzLB2kBETFuvmZFOnnrqwP+EbS4BI9xSPf1rDrmyL
DDibYQbiA9zMhlfQ1/O6+YnH9ORIJ5ttny0bAGuU8W2g75MF9UMNcXlvIBCRHW59F7Yjvc9+MUxo
+3h/EAFJgZZyaPXDnNFFFUOAnwY9nIoxnaAoMiN2v3RmLTvKulRZhMuehOGJcixBD+H3OGpFgQR/
B3jxsacQu6vJAn2OHUeRP8dzn9bQrrU/dcgxSrzFyC6FCF66Ub8MdZcliZO2OsLg4iVYUIqitlbt
B90tdLKWryIn2THcXtzs69ohdGLac09ClTWbj7nih2TPGvCWN7QZIJbSsvboxvDnohlD9vIB/aRu
86YxxrJ1iJwEWFkc/PGB7Se9BgW0J7J6iAoWmisJL5i/I2GcExXf0PFudNnRgWoa1GWzzqqHrYYn
UlRnTKN0Ycd9S1Kw/K847eAZ4EmBLd5MMWvo/TwxW1bbsw+HwjBYCyyvPo/7WtpkyxnM3mK0uL7X
ZK2Vt9G8ZHBlwFheX8U11rdIlkgsyEM1ph20Oe/uN02/it/DZjGeMjydoavbmf2hId6FDJ9ND0Gx
+rSi2lBIahrBYpWf/M3i2ezwC9r+aa+bQ0DAX+lFOigBICi+mYf62iQ5c9By+qAIePrgxXicME6Z
G5V51MngVJgJCzAzOHP/paPdgUXfPDRLvH4XCSYG2GT2FHl2XRzVzea++uxB0+oUv2lB8Inkgxe/
zROWqkeVDcHPSUapnwCdO5s6rkTacdT9pYXR7VPskrteeOnSH92Ood+8W9aXATUYaBBsZGk36aIm
r2vTFhYj+qVnqdW4qrCrXcI4TeI+FSCFOPAx1E8ryma3n2EUFGSz80gwIN029MGDX8JHHKvduLpz
AmmOb3YEY6OLc48jpe7fHYejPf1ChNGbNSV0yytswpV6oOChbeiWmhLziGpwQWmIr8JN3lcMS3oe
5UbagslDj/LKN9cBJojUewIzPQuD6yLfKZuQzz8CQktHsgws6c5OFcDxo5GQ6Y54gXHQdfK3LNYB
aC4P3bacOS1AmT+BF5HGEG8yVld4MDJq32CamIGNls27qCgKLIxrDhjWoZIcQMhA1zPPF4r5Uoyw
Yy6xfCCdc2AQaqRDAwrR3TRF+egHNx5BUe3wm6RNvi+uSKHwhpQcQwYR3QumUXT3b3yD4Sru4aKg
a7ssoIm++OHnxO3ViBCrXVM1tGB7hBgG+t1lXbYaA0KlC636o59Mt2AyyRLsxjxYnXfSd/dYlqv2
GlFyc0hekxAuhg7ccToRPxq/x14/FjrH9VsEph1QlznjX1aIvR0hn7bdQwcIM5A+8fNNO7dmWUvX
HX+K6LmTkXPQcVIoT9yzpj7HDoSatPuM2VoOMk3loXvZF3Gqg89pUykKUwj7LPd9ou8mFJxJH5e2
Z5UzmcMGO1PsQ97u9KIlReLU5YDgF8Zz1XTo77YEqcU5YCL5BRvcQ2oinTDO0Qz1t5H3wMtS83PW
RwvcJUB3Netc9Cp1wDVZlPczJguyFD8FBsWhHI6YGMg02b9viK1YrsoVeoSEnD3bg8TwE1LrhSXi
FNYCufNtx9lwcd0GedZo65sa+L3c0ykIblxHfENMSCdz9Nv4l1JztYVjThKgV9jj9gaR23XJhlmc
2wZr6XrJnIEV2u8XOGCA0NJCpf+VrqpPV0tyKbFbx9HzYCo5b+ka9iXYXkWD4YoV8bENpiKseR6T
Jx4vVZRgmWr7noS/DP8wbo/hFjvMhNzPC0t3ty/JMufSz9ZmRQJSWbSNdxHQoEay3FMgbTjLW5TA
OQwgV7oaXWwP3I1u4UPnb4VK4qzb3jZ0r5P3ALb4eHI0ObABQxDtinLbEp4NaoVuiSxqZ/sE063J
uR5pLl26Yn1sOWG91j1fOwS4zxXSKY57fKLjcx99gLVWqA1l5+Tjqji0xtwGjWvrW3FsE+9AG8ek
Kvjf7J3ZbuRItmW/iAnSaJxe3Z30WXLNinghFBNJ4zwb+fW9PLNw0VVAd+P2WwP9IlRmlhQKd6fZ
OfusvU9+Sf32ty1/28ra2DK/eLTaetBRbYOqJTHdA32/u65UI97NXTpomYQ/bf6e1ca7o3xuhoST
nT0s3A4d+7Zdaz/Ox7roT5rkybxtInc+NtMDFUZo6oaiGHhkNE+rgUbpTn/SpKDeluz5OtUdUjsj
DhMxdC5vWStfWjvnxXuBGDlY7i+VO/vOOYBU7Q3mvAgzoT99c2W7MXLFrftU9KBdPAdacsk3jEwT
CVzl1g/jnZqkjXJc85WFCFGRUNIWgf+d4fouiE/mJLbSq0+DWn/Rrm/0Wu3A11478KDe3Hpi544X
o/2AWWB31B+36i9l/CmMFPRu+fumNFv1YfRqn7FKR4MBOpXNDUwF4fwQ2ag2xRJ5829WXlAxelSJ
eF6zfo1G+UdPV9fw2Bs6W7vMthhdjg/6jjkutGje+gn9ADJKtyTKXdXXR9oh+FvyqRa5Yc85P4hP
ww1oD00t1V9B3r4lxsQm24w/yze8ty7v3m3Vf3X5/LsF8LU7OrO1IHDkbFf+1im/QxXOxh55cCfi
ZFvKJmKmvuFqbHlW4h4pwyjDfC1Ps7OcCe/ZCAoPZNht43QfVRNc2aRw5tvPpsrfZ1pGUxyEDg5u
cFnUcPEWJOrhqktnv1iCgjYjAbUGy8yeZPxC9t2ZOewuHT7yEIqQcrr1nE1cFtdufocMkv2vtusf
pu61jLk76WlLdtniItjmWr6U81XQbNlpfBZZS6BvBULmknu1xE63BbE8iGRKD76Vv/XmSDPo3NKu
PIucd7woM7i7H8ESnI0i2AVt/Trp4leD4kPKwktFAhjQYNhfW/VzZHfDfUFwkDKdrpGRUACqY9qb
4TR5oGH9lhdiN4rlLB2fIq+j3GZhhaCAdW162YYleU8yf+/ZO1lM6U6073XqHeKqfdX1zLPxs3S+
96J+aIpvvBxnkrOX6t2Rb4wMecogfb2vsm7DJefaUu5GpO2mN81QpNM1cRCtA01u5hk29GXOOSdq
6e9mfwuQ7G4KEURqDR782OPk/K7cpxK21O9+KkQPtRYc4SwtttrfTmntZHFaYth14WxcIB42Ylwc
K9tavEUieO67McQM+mZPeyPId2aR7AaKE5wJTeLC2NBZZc1uUd+T/H2l50id7/fceywST7HByE79
rhgoqGKNCqeKxoSJiJ++BI35K5uzozuM3XEMOh1WFplQuesTT5hvut7b91aFZp2/p4U+LcQLUKPf
elDETZF4MyQTj73duKe+4u6dxWpERWFAFDJe3liEo0RV7ovTIphoWPZV+cZDix2AxSg1hBbptVYp
HzswtpGgn3rqR8Q837uMRtIclRt8WAqTTUaovs6qz9LL3odxnTlfqhuhqHrJUoSM5WtOs83aVScu
zeWp1xzwvso+vAF0coVdKazAPpaFZ3Ob6b0tqJrLdLDCgT/Ab/8uJxlWc0xxod6MmhN5TKNsOc5p
z+L0esMsf19lsIoIIkQThaCgbNVOpj1zq33iLydZg7aZrNNAcSITeNd7Ng2o94Ha2neruylBJUke
3yRoep76XIRxlINoGOAXyBXd+tFAc+nUSMGk+IKaGm8AAC4qDp4y26RaEBcHJuOQsMMgcLO9QTGa
eEVkxWSdEC+YT2nU2j9nbnzGNNgXu2Y/sk4hsk3xSGDwq8up0p0aD4deXfk/3E5uqkb3G/qQrb0k
f9TEk5+fm7L67DLjJwRViIH/KUfBFUiiicEIoyS4heJJv2ntf/jpCEw5UQIuotokTbOrAkQnbFej
70Rm2LPtT1dHpwWM97hY7XTX61M3cs116py6HEGNZu49X3jhL0vehln2WTFxC5SzTcnfIBErzMYq
bBGfSQnatua4zzmHpinfsSpcF6lJdplD81PgVsgWHggknmvnZepo+KMDubiTDc0yyHlyWHR6dtwq
2QtnerJa41dskC7VjNxfRhrHFy8GCjOH4BJLEP/Rmx8Ho1sPsTXUGyu/lotlvS73p1i71QG539k1
zrWQfvcKrYeUlKMKWxODN4wDjpGsx3ky0Kh1gMTlxjwZxewejNJ+VklfR6J0D/WCYLh6/AJZaqZR
ctFOrEMnH/Xegb9Si/u8JmPU5t5PGxoC9VR5D/k9R02e/Li6LDpyrHS56GJXtm38WK/xN913fdR2
3OatR+/eyfPfX0xI96PR0vSZxfBsZmZwhll7k/lb0njFi0nEcL02OydxnuxUqj2Jt74LYjNPBN35
059BuD7L2MdjaQFB9qPnXP2WXNZ5nA+DwfvTYoQmPqjgogym7rT2gYiGjFHFwmBjYvnxPC1x2PtV
aAG9nvK6mbbgBMM2GezllA/jbmIl67UVkElVzC3g8VpspeQlzPm0a695c1KvPbJh85Lb2NOFLXh6
Pbk3dOvs+dXeIU5EaConxBhhw/Ral8CI1YYPNI91QVc7uhtoVRexYPXJAejY1bGsaAfZwoClnQAJ
p1yd63I8Fp4uosD+49dahGPdZ5u4cVEddf3lMd1UZdXspnX2YOfmR3hO/xQXRnYcYvUzCPhAjj0v
RD1pfi4f+7PfyM+SfINLcBehyErZDLOkvJpRGSzuEJdaKafarKdxva21UR/Texatr70Q8uedfUbB
rrOADrXHaLqSfK5Z0nyovZR3TgT7AOh3481FA9PCU9qFs4vHoVHEZBS2V6M4B8F+GLOrkQYbVa3r
mS1gcfoA2L1X93FXlmQ/4FvtKG7tX5P44q0I3nNf34fSYusnVXWRyS8Q++DFSTbzUFJ+A8lWcfE5
2eLqOdwAefPuT4bcB6n6BtU4bvvR7XdC8gvlih1Ggc0v2mb2Les4Z6WS+SH3mVyOusr2+TWl9YRF
5eH33rNywrM2nCePOZdrW9M+6Iv3seb7YtOAG/LTLOzz7qxVvR5kbO3yKv1V9+ULlX6w5VzWOEni
WxKkX4bFSDLQzUpBhjDX8ilsZbzQSKePRcXgLEjFLSjXeQtRFG90nb5NNqSzOzpXJi3xbQgE5z4B
Gwd7pABIVwZuSVJCAnnVLU76JgqC9ivz/PF7T0I3HBpTai9pyPsxPm1vMFCkKSldkV+0Gj/YkxmJ
caJ071OeutV9YQ/CrUgbxc66NdKJYBEL7rANOGq16zCAbZrULUNcAuhgJDIz91n+xNYaST75gETr
DjTbPaSj/UcyIqcSnW+JbdRR0zecnQCeTDF40+5fbPJ4eMFbNFx5my0tz8Nd6xyz6qeR9H80yTD2
y9IzmsKSe+rYyrMTR3qH9GCnwNhLfBq5t1EnBgE4MaycXrrc9bX9NBtoVXGBfKvb4Tq5u3FUfuj7
ErKprG7K9/ttBsB5KZm+WjHh5cVMGwulXRoDW23qxDgaedeHg/RCPNlGaM5dWPD3ybXKznZpnGrd
xiSV1b97vMKIclX77N8TDlVrnFYz4bOWxkZkkjKE4WB4t7u4RTPKT51Z8JyN7dlg1pqDhLElrZ53
7oBc24wAzCardaXDfUvext5XCYXKPU6lynb8rdS+Nta32pke7RrkVDatIJLQPE/duTDyKuJsS8JZ
LyGKV3mawOtUV3+LTWfexX7yg8kSNcfKh6Esw2SRXgQn8lU2bQzm1t7i1CpDc0wZqK0dAKNTUy7R
SAsbDb3I79g5MyobSGen1zyIuEOGfdz33bZs/K0qR17oxq/Drif3NC+ccmcn2acxNDuWtUCid/4H
HN+8yYVfH0ZusjIe40cLSkUgQ+xgZV+SuX9OZIk018zHpCy3K2wk/UMOkjG7bhTUtnl3YXVR0Sm6
RZ2n245R+sETEa9z9uDnw9FMl/acZb0Tup1/f3Zt69W147CLgY0lZHZkSO/FMKrfxpSPz7XnLAyX
cl6SOhG8Ll4Qlb7Bbvgstp4dGphtOzAeIPXWPbS12AeV45ybNjjyChr7JS5hZ4LpIfX7N0P5w6Hq
ygWrh2MfikCUB81pC65TOidvdY0Qt0qxBcgLntSUhITRERNf+tZrBxVFH5g/tsKUodGvzmflRKqO
9TcR9M6htCF1pqYmhSNOvq2q/G7Uv7ypTq/L2i6vUP7DNh95B9mu+D5MnfdqL5zZ8ZQC1tz/sVkC
Tf85DqEhsxcsP5wwpaI0yvrmMFmOgSTGeK7p00+epm7fLY0fKdOtXrM23lMUM0Kz+ubk5jl/dfxR
G8ts21ujGyxpTuBEiW21NyrkXeZxz9ZCZtdUZ+qKxWPZxcQGb92latFeEDQCI7VOf3/x7v8rc0vj
6KcPjlN7J7Or0IitCVkwTu3IKs0fpahTcNWKmUvPCGDxxwe5spM1l/GJSyW7eUocNLrziR0oKFZM
tsKstZwzcPF0htCBSoQyv65+0l5Zcdley36ZtrYys0OsuG1HtRgPbp8NrzP7IlMZLK+zBK8h/8I2
VPoaS8lgOza8MGvsGkK0c3a1lSPPu7hYIBLURoKB7menW89V3d4my/AeHMYmeojiQohT0yELLB2t
Y7YW+ZOVin07VL+MgPU2ea5OTUKrSerWbnANdckGopvVUhy6cZoeJN3d3m7zbyvyGmR1eSutHlzL
TKvb2ug/uM+aXVII7umsqt7XpCaYLpk9HgtHHpPUH8NSRPa0ovR5iQxFo7vXqpXfMDTRuFVOdcR0
W747rkrBYQfr6KZMrM2yfu4Mpc7BgDrku9Wzn0/VM0PZbTEHattJszsodjO+sv4Y9XR0JhjZCvEx
xpNYZ+6u6YSPFYBdBRBbI16Nzj64qLBR3TR9aLuudWLf4p9VqvSsxkNmyuqxFy1uu2m9ZnpZIjeQ
7Yly7amcZxHpntsHfxmjtnpKH/z7F3eyv69aLGHKWKrvjPhxbVrj0bp/yXXtbDGzvClag62mhLr1
qalvQrloT0ySpB3Mt7//ve8tNK+Ts0bVMhph0+fepnM8NC8zl9Y2ww1Mi++UV6i1M++FfnLdST85
fjKfhSHf114FoW1yieRNMFwhZMdrYwmYqLLM9srtt0lgLAfheqghTR1czHzsGQGMZYiDt7e3arSL
zUShHXWrYz8E7mKjEccicqGUxWZYxHtns3mg7spD1SiWpy7GbzyGPrdWIR4dHbhgego5b6q/L0jQ
7djRG6rlkupguFhtRT+A6smQraxhy9cixDk4PrAzYQynIvlgwtBHs1iMbwPdrFpBriWlLKHuUGwE
Kj6yYOqzjYk5bjyjPOleJa9j5wARLQ7jvbW4Yi4NNpAHiGqLo3YEAW5yvxdHq6HMdscmBr6zPwc9
9o+1j87FzhiXCqmaLxUeQtb5JGRkA0B6Wz4y60NLkOAoJa5cvHOPfZOJLdxb9mizbSjHqLFL13L9
Stc65OCOP9bEhMfJYQ55fn8A4VKmzfVjHrvzu7dyjXADHZSNs5fD2LstweDdghihOlEGAp9ymFtD
6r1iy3ZeRLHFwN9vYkuuZycI/NdKyUMudlBv5tXpB6oyALGt20/0vmNBMVHLBUFPJzTdfuvDok0s
SlFA2EoM7W2Z5vZoxBNMU2oxHEIAOtlz13x296YsYNytASnXMltuXo6KwY+c99pf7GuZ6X2PB/CU
mZ217+zuexrb9tW453DlHqS6IKrsLc687omS/DXJjOYMB29GTUz2oVV1xV7DkG3iEdl6iePHbKYk
LdBMdFtloWur8jBX+iUX8VPid2rvjP7fVk/5mWVir4grA3HvrI1sCqQeEXcMRKdfXlt4n0mAyyN2
H31XO5t0YsaR6Cw/DHqxtgnB2FHRKhrH0BXrcvUnucvBz6N08H93hXwunUFF7VqwlciddiVXOn5+
5zYH60d597y7icf2yyn2d7ZRdrtOM7cZICg2BAhwSs/Lp6nn7I1v3HS1+dhkmXyUlvch4vqris1v
2bi88wJl9wwxPDKVfVl8wJCkZjRWF/NDZTbBm8sSpjSY5fdlsu5XDpemrlDLk3IMnlyMq6tteLsR
Y+NG9g1/f6s5Cn+9UI+k0eRnjLan6ZsgdOSETRBreeG8pt7Ub41ytu6u26vidzQUKYR5Wjn7wkgY
vFoXNsFSSLUmLFk/47zPES9KTgNzjCd6MtqPppLrduhMuDZhlmfHKYp9dSe/8hT4PxjlHOGsKy9y
CoZ9Qz0rGaHFicF8xcHqk4/sacztcqfzZt4L0z0u5fzQ+xMuy9zPj3n8EQSD85QmX6C07723xIdm
9C8L4c0vwdjCO3BzdokJ3WLaFKhnApj7k8phdDAtpTctXjCt4D2YAQ+8wbuCIOGGWOvh2PglhC4e
k1DbGIcQEW3qcVi8TdchlbO3BWvWgAucs8KPPzza0y3+NztahEjOPfP4sDBRuO9mzUve0DxOfjVT
oXX2VsRovk7bnu1arbvGgNSp4qMPYnYFGn5O295CzaRZxz0+hyr1qjDx5R0FsTsOFkYGfvradXF9
1eACzI9KB9PMDFGWjibMCwxn45Ed4BR8nBcreyyXRD2O/sPQ8gZIpOGNHp2YgrwJNnWwku7GvJLQ
z+DiyOWhWX0/1Kt3Zk4ROfzCl8z6Wmq7esgb42s03T4aFo/8itnrQiy/flSk2Q9dDOYJMyaZDHrf
FAjAQ3XxZlzhCV7VzT0bY1+bVXkMkulkT0+TLhcG3NLdWdjJdfPFds7h7Ovv9R2byVvrt1DCgTtC
w1QKBhJzgOD/+GhiLD4bpC/sfLsoMcVM9cVrCX0o1KBCllN0p0B3F3MKHsva/D3gkAljrD7ZgGCp
l+CBMAEBB8rFCB6H8SJjxJSifbgIOZtBjqhFqf+mfM7BmPDBekISyYeBZKtB22ymsnjRrMV4QXra
qGDxsA/JAkaAwP/czPsz+tkAB4yaOxsWyx0tym+UEellTNZWy8DNMqpDX1GP0rM/9P3aMu1xd7EZ
WNFKG31gL50btW7/1unlTzuO+hKkUl+M+5dAGFHTuPGhTVZaEcr7qFFLEqbSzre+5R6yImuJh7Vf
J7u+UC53e7nQz8xlw/U5tuJhtcR67fNPie0xk7GKtJk/MzNgEda0LI/dPKATqF7u6z4YQmUT+FEj
0qlKkEHTnOMkJphUYo9qVd/tsJr/kYXhPa1O6z9hJHYwveEfnAz9MPZZcpw9IlOYccnQKkw2U4/u
sczZ8uw15lYjbp7s18RczQu768Jajt/EhPCEPRkD5m8O8ipq/R6Sx9FfCkPPVjX2L8d9SwPNMAor
/uPqH9Xwmc7sJBO5X+6ynoKky1iPwd6vjTvhXxrNQFHdVWCJtMfaBKsgHQ5FnCu8bfoHjvMN6K8+
LszQc5f6ZI1/4hCsj41lbVwL7/laWibLCNseWf/vZWHpuy0/TAdogtTvPy6xeWLAbiCR8DICwNXY
PpQuBMSaa3pWXCCwghT2jqSzmg11VLa14L++U/hdTL7z6kS6hjfMFEfgfRP2TN4LHJGVh7JSMfom
DY5VtAi7d8NxK2oJKqAeOLvmXVYy7o6NS+C31gkn3IuotL8fmoH3tvCjYE7xZthNeWFZ9Qvjzzhc
pDI2TkL7Z2f1ZfDjV8ItWlB4/iIkoSwudaSRpiZeZ0fdMGXKCCldXAtwF0Tbre95em8YJEe0bv3u
IyntZwGhabc28yi4DDHcL2kK92qFpKxjFhrh9tWXSpRv0yCfhcqGRzkTMqOTK2f/d9GvPzJzzY4x
dZ0u1KW/uxOsHjE3v8+4MWESMkKx6MaRSnz2VlW/OGaNkOCDbFvgOjzQ1F9qRIXTRMEC9szQTdgr
ctIOzwCZMbh++SANdxZHnYG1y8OCvtR3FvSBSaTLkrkb069+deB9a9Dt7BKURWZc79Y0e5th3I+N
Ox2dInkuZjKmeqtE/+/7DJ/+iBWGiaK11Ezws3qfrBfyWvQfb/pWjRadsSqHa5D8xiSJvNgtVHqp
iX+XtA7M53feBudZQP15bzIX3jK4fny35yVw2l3vk/JeZFTS6Vs3xvS2DY/r/ds4Is2+7i/BlDMf
s+PfmSidnTtH3O4WZA45CrMbhCaRImwg7H/NSQqxISwceNIwt+C9xr4vifccsT1nkErW2u2szFC7
aqitcPaYNabMnbaLXBeKvvbaUVOdlQP/MMgwxsuwleq1zdpqG3gJ67bonXc9qTWctR75Goby8CpP
r1bLL5jg3t47a/O9G3A8QKI4OzPQzz4zs93cdDmelrHeqTX5PeF0KBBETtK0QuFKYISg6a599zL7
fOARtdOoHJ1H03WLcGYb5YY8WgpnF/7CH97iGCqV4mvamBM+9rZCZ5q5NvxfE9uNOY7SjNPuZ5Mb
PUY/wAsmHfTeWWBdzDWZN+xFu0OlH205+n8fAj6rLegA7v0sYnGqwsZP68g81TNMTbYur1m9Bmip
SMrAF/OmFEBPOVx8T3xXy1F838CG8bBdQttaP1hkyXuMSkD/9s1I7WY/JL97N+kuhmEBPhf+zHqC
6Siy6cdguc19ymMelmdRC4JX3HrepgNyr18wXXRowBNmT9481adxnhiW9jUlYWp+NwVhYH5t99s4
fmqH1qEQS0aECN7uYIoN5npjSejecJmJFTn4Tvtlih5bEQbdrRhXnvylfpUGZwWyAS/Q1FsPHrCe
dH7CIbxnBHJ8q+3sKkvP+e3FxjGwXwJV9zfdx94rwt0P4jvkJcE1oOfiyTMSeSgIKBE52xY1uZ0v
aTvfRlwAO29M3b3utXdAFUtw6VQ/ily8EuOyPA0ONVD15nf58urGTB0CZrdblus+e1lXX6px3CGn
1D9khatZ3UjFXQ9Owrvf3yfo/jCDPtIKblfpMBjmueQtQbYLSswQtmuYKEeudRBd8Z7HjX+2XMPZ
Y99Ot6JbIS8tXpK//YL/si7+mzHvv+yQ/xeWyWv2s6v7+s/wn57Jf7NZ/j9lrCTP7X9jrMx+/0yH
31U//M7+w5DJ9/3jrwz+cm1h+VgYTaJUUG2Iq/vHYBn8JT0PWyMOR49GV9jYYP9lsJTeXwSTOdKU
AYn5LnsC/stgyX8yHcd3GMHRQpgOodP/DYNlcM87/Z/tlQT8uCZsauDz51DW/Eds8ghu45odsEIj
6PhGd2E/imdHUsDT1tXT5EvFlHgYo6Wx+1CaCcFMd1u1Qx88yJbrSNfWTjEoWkPw3WC7MH5Xc1Ft
zMYLjnbDwl0biVJZ7aauF+DUmlItB+EXQ/IjK6pDME4hfUm3RcDkyZMshnUdptY5gCt3jxryy7RS
jvjSOSQBFjuduYRulR/aoZsgb8hBY9cnKliwdWe+Gm1lnkv6i0MCeEbkZUQJnJLYIPInRhEbt/Cs
nTFIP6qmyX8mBuOPHxPJYa3cBlN/k2RgbXRZxCDQZOUNsZyPI7xhW5ivjjdkz7nwjo0qyo0LV0hJ
WzX4GHoGzfOeNHP5uLSQyimLKoDR9C04GQZsjW/yAOcW6CiJGxlzBXwiwWjivODm3hiKfrkxDo5R
X7JKa3hIA8uotv6JHv7/z/H/ySB93z/zv36Or3VX//xZ/5tD+v4d/zzBhvkXehOPYuBJKS1H+PdM
/H+eYcPy/rL4T04gfS+wHPO+vOFfD7Ht/BUInmrfFEK6bP/EWv0vl7Qw//I8i5/o2rbnEw0n/jsP
se3+u2GeFcPMKPgptkn4gufzE/89OHZeqNN7kXwpg0eCpbiLRXRFMScgROUyfq312rdfsZsnANqg
oZJF6E7Kw1TfYrcENTqiH+Xej9FnE8JduldNfqgr0md/9SwU6zbuuIrSJt5u0DVPUhLTFQlDWxKe
w8SzBgOwUEojggJWSJcutTF1O58znfnegGV1UmOnv5l2OSVUks1cBtN7PJLWFuwm6CWz27MX15nk
pkymqZM7G1smWf0eGLn1wMIRO/gyzcFbju4SxOI0GkSSnPKROuJtTOxEvxcz1MahXJpekOklJqt9
mm1yGH8VZjKICPJIFCcAr4rOmtt5yjYB7Vj9gKjH5nkiM0dW40ncfS2Ehga/aqTeaeaULPrDGUvJ
rNzM35tmdof/Re33keEWM1Os2JmDH4xaa/Ow1vkCnDvkZe9x6c+kbHRhQDRbUEZVJjLKwqKhM3ss
OCMyubu/o/PWqJXCoBb09ntj2CXuKQI+q6Mf+PnnrBPHPZRGA/CmJYF/VERr/QJG5KQHLxEMX5sV
HdstEUY3TBbIT5kp6FYGUZ5xU8jd4AVsa+MMdapX4ZXqC6qn+NHySgBsl5bV7YWCLto2jXkPoEE1
vqSNUb/51mARPSRVf83MGiJx0YWb7EdvyfiH0puY1L00aJ7VwdZWVTzUzGKI6FyKLDn4s2IFNxye
pmFXiU1IeN3iimcP7eQI66UwqqFgRXqcG1YYsCpD89s7vcWmq9XSfH7WucigUz10JE/3rQezzPrz
8+AvGvtVECjjl1+wP/enGga3dXaZG2gMb35CGtbWMhWtUVHqvgk720h1yFwsdh+8xsPLRwKUZ5wG
QJb6c1qIOtrZNtmm+MtGN94ETJAkeou4+zNxCSfbMSVq6JR6XZEuG5I6OvkMmTF1IQnro3GrpZ3g
fvRxhoStLVV2XfuEGKhSYs1FK5Myj5+reVLuh5HDBW3maWYZ/TIGjnnzKsUIQIBED3arTnIarBzT
V1GJQzDY+XIzhmwVh7Yiziqy7QIsnM/k4pN74pime43nxL0sXmwu+GTm9cMpUTNPvlnxnHZz0n4w
TMPR5sBMLOSnKj4bwcca2JnDlL9Phn2NA1A+eiPuBRi6rrGPDpgfn4yqM1k5IVTi6g+7sKc7+NDT
EvgVSWNY9KGc4PxaB/CWnExj/Zmr1C2yLS5S23mtE3MUP6c4t6wnBOflzPl4ckjDwuq49MPahIk1
Q42VVN9j5OZ/7zCxiiY/02ObdG4Vci0qOUnMUYMdyTyvy5JlobB0wVSjEUF+V7tQXKcxEx7e3AyD
omcw2h02fiU6k4aOmRUoab6isS+kYRlasqFtAq+XdPplmfDWxqqkwQwIdsRiOplDB4izSgMXfm5i
6etx/hZxfcbepLv9IMr8zTH09EEOH9bMjShWi1CGJPDGL1b9GgiRDCTW+bFyJCInUbHFcnPv7Stn
ap4okLiyzw9mP7VpinOj9lz+PLPraJAIu8sHNik3Y4NUnLM9DWIube3I6WY6jdRwU3XokNzXRy93
zRoDzijXFbeT5Ru/oHRIRw2CFPsg4Hoy+UxtpUN2iq0N+Wds5mEMg9ZOh1dbdgQ4TvZQYQy1JaTJ
2fcXYiUrOdrq2XabBgSkbbq7P7HiR17Xum7xTKgkWUe62woIKdnKqdfmNTXblNPfItM6D7ajU9GY
7P1RERnAomvfjUwKYqzeaSol6b1dtrwmMsG3F7Av1822Q8KiiwQk3R6IgzDmKUW2Jm62sY5532BG
jhxzNOtqZ1mzmB7qpljTwzBaiSRYJ7XVU7tYfrrp8EHMkde7UpykwJ2yANwSKPjdr4ccAjutfwBU
tkRKkM02D5vaqEx6V9sygIwQRnVfEOOT3c0Tau6WZGO62kiO5ElM6QktWPLSkyR9bwbJSTpUHO/t
mXCehmiGLgmwWDICLzqYc7+GD+/qVXmAZ6ufj78sLr37HNhNneSEvL5MyKfT8q1oY2ItjZmMo981
+7SmZ7/0q+oJ94Lxd87u/6DuvJZcR5I0/Sr9AuglNHCzZgMN6tTiBpZMAYAgtCL59PsFT02XsN7p
6Yu1tSmeYlKAiEDAw8PD/fffGQQyxOahqb8xhHvpp00aqoaT1zGTF52rl2G7IA2se+m7OiEgTiTu
+NSzZSArch4hLbUyCWIxXB2Qcfb2bJwbl3rghfIwXxKirSeYCZrYqijMsuknY5E+mk0tNx+nwjSA
JYIua3xKw4Azt+dBBi9r63Mhu4vyqiwe55mQRHysL2m2vyojvtsGTi/SzNvqKj2TW5jgsIZsNg+n
yh7JItUAtVe2l1u48jJgZMcuPRAdsqxXe7DrL2mWtNH/f7Jr/R+0H2UXabIx/K9s2Yfvqvgoxr/F
/emj+ur/l5d/1IBMPvK/3Y3V18efjNx/nO6XoUt0/O+6oRBcUjBOCdH8gwtIVtS/a7qpYnkqOntW
he3tb1auIqxce0FdTp1vYJagd/9p5ep/N2VhOiuqbRk487V/x8rVbpXmft+rSoqsmXSC4NWfrVv9
CjQkh/tzc4zzVbvst9JOilSn8cgytzbKUrzVtiRa+mwBp4BaKtFlKT90zINdcpdvpyDxq83lhTRx
KBdK/7ibw3ypuJ1HdG1dfMDnDIbRJtvOaWItHFdHP/XOgeHKARPQIwvFN5ZTXPjUZ3RHXp89JWy8
4j5ZKn4bnleZe3HbCI3ga67k4yP2sliKyL7w5CiPuvjiD8Ei1JZUegkJcflSUEfGsnlIl6oHfnHb
h/nZGTey18RN0ARQKm/T7QT0OFC9IdI8aUOAuiVyty42ZtRulaW5M8J2e9lknhHDw7k8bfN4ikje
j/rwFIBnimBOXdZ3yV7anh7gHN7WmzJql0PU+dhHXGfmpr600UPTJZY3OyYQ9g2oSMtJZsIpTvGU
7Al4OudDuRxidLd/5LRq0Dvfsd97SfCIBe3KoeGxKPvJD9BEjmgi49YNgicRZ/DaUPUAaTp13Af+
Yp+sz0v2vmHhk57BlY1h5WXBHLTx1VfDbjV6xNsj461b4XoMVBf09pLkKB/VHhaxHM57Ajv8ar4v
77LgGtqkEzt9bAXZ3eyZLnTSSxRyEZKl5cKM4E1u7ibOcZktj0srUH/kZbEvvpRP+32IavoBIaAz
PrqpO3uDY7qTry/79RwYuzqGutOZ/CJsokVQelk0rs27ZHdZX7zWg9XbU93KaT1jd7xfrMuv6zPI
QHb5JKSReNdObrddeJ2vb8GVbPq4eGiegGPG559FMLh6DNk4J8n32WoKlQgAQEy80Jd9UCAbbaN7
VKZRoYEmWOXkD+bejDtas13IdNyCxOR9tcw93SPryYP6N2qWZLO/QMbnXTyFzsIU8pnz+uItImL+
KzUeIxuqDtm1ttq9vEcSQ3Ikg5NPocjlgs++SBB9kvf5gfnDkcc7M76EOfzDSyDWQb4rHo6b4xoC
o7WxqVfW/XFjMgO6NVzVy2qprfp/UadUvZU7/2dTXWx0/1CmZK5HpTbqFtord/ZJ1zkHg4cz1CWv
gNSfhj503s/PEOaByaw8xU0M+bO/8C8uzFqPasxC55cf2X52T+7CkTwAsD6E2G7hPOdeHowOIRZX
8THP80j2upgZFhQReMbBOX7mPphrt3ChgHZlTw3MAKom7reKlA8rjQSPEDIAHoOTu5ZXhrCb3xH8
j6Dw8NIQGvUw/y5bwu5LvXf77+uB2FE0rIqweCKp+Bzl4WXXRDbSX9TutLqXXNOVnjWv47MhSt6y
wIghRIixbT02YG/pBizPNs3XFrK0MXYIZJzGyuP1Hk+y3wfT0tyU+LniaQlxxOq6TYI+0HZ6qNZ7
i6PZzrlQO27IKXBhgfBJlHCTAA+zI/P5z+ic3I+3k/NZoRVm5gI4Ca/3F8vBU52vnyO/nz3mJMcm
Ll499+KUHmfy+1hfzutjNIVHFKu1bSMid54eTECSHdmbfQIUbh6wf7hEJBP40ip9QeK8xv0gYhXn
LpnHjujcFzp8rYXclI20qtbXYPKodedSKmJl70+uzrtiew3gqfWte4BJp9BGHJRQCWHM9XKv8E7+
yYcv06liUniXot3T5nJId7d0UCelyaNfB5nPFIjbCJaqMI3YSnuF07iK120HF2521/A7j4w3V15B
ye3i6AgIczmzQ9HocGSp6X3C4M7o/KSsCFAT+XgIPdJbPNtLM8eOjxwFt+Y9AGDXfDTfUq9D/PLX
jrPrnhpLrECwK9C72rdc4nv3Zkyuk6OEUtRwkmzZPKXe+MvbhzM9/QfP4R/Z86AB/LNj6Pclk0X5
T/PIxMxTVWuxaX1jA+uzW7t9KDkwPURlxbywuOBr0HmWyxUwlDCZrDPuRMVaBR8zn0reA4jTYPR1
XuaMxjM0PsHFL52vyq3c0amdzE3CiZE0vSYkey0aVzDKM+WmQExZ/MPe2Xu3QiOcApZmh9yJgKw+
VsXeB1AM4TNiIxZJvvBSnx6yuE782gjloIvJq0BRdYGFKiePlim8eB+Xp1icsI8MZAxo8vYctLzK
UJqt3/MY/e68ssLRVx3LFR8hQR9CnvsIBCnvCSLGxb3GicBRRDYiodDMMZ5d2EV8cfLWl2P4h6LB
+3UhAC+9CekufMByHrRJSCX56KG2sVxS4Jz2eeTqyGt0KaTNJRdbBo1FHIYcJNdg7Sex9wPmhGBk
XAEsuYlv+HDIQVdw8WUPWAMPgHmesuR8DDcyJe1PT4lv+S1duvxwW9zGYwIeFuCqHhJobJ76VYvs
aOHVMxi5k0fIPIaLxiVdDN0JtRS300ZM7QDOPsJIKD5i7Nxb8h94TwKlRzFMhy0Id0Z8J8ZsdJhg
YRqkrB0nXyyMOoJMNBvFqSPKZkyliUCIck3SKBF+r6YRvIo+GxNY4B241LwkFpcjTKUhGFeXCE3A
3YOKMWSAOEJyhOjVkRi8Kr6+Wpt5eWE4enptce+xJ8IkbNZZ3C9bIagemcc7cachR4goCIDAksQT
dOHJ79wHdkRcA4k3TuX+wILnAGxxMrQCkYTbWOgOyOUA4obbIA90vuD/BesAPNZBo9CdRnQnUlbQ
IkRGNLAq517i25G0QgetpP0cUU8JORZtaVh5Yo6k3tHPboIps1RAjMYNasLOcKUYBnhaU3yTmSdE
olqjm6KTkGS0ywIRy1AeQOTDgSHG7nCB+Lq9f329vmZx7RsXLwtRVxF7446l7hhCsoDugunghOQt
WJXbA0yEcRcozFklzMI5kpjFQlJB5YfKcgqkqAsiGBRWdtxHWSimw8Ah0MM4Khp48i+YIRmmLira
laIsHj411DBJcOiqUzgypGR63C4VNjWPiCZ9J4zpmUiVwlhefEY0ZErdWU/znbZFp3GvS0/elJ4Y
b/KkEDswkKJdFpfCI9CM1ktcbKSgox9VSP6hA88fx1y4/hqNYIWk5frzVubXQvFDBo65OjITEnSR
Sq9g7EUWWFYwqq0NoV2m7+LuElosMZ178ZoPKYTOgOmObvDr55npCMiGK+lZXI7cmwWTULRsO2ag
cKdOMfari9kWJR6sl4HNdaa0LceWb3u1hzHnnhjkIWBgvcVSvem2xU3Cz4GMxhIrj5itF7icblqm
Cpmpror9CZERl9Ctex0hgaKGMaWUgZN4MMT4coCfceZnt1WPrkzrDNsCCKIDfOSezKatGOp2qdPR
E8OA9uT7xrcxya3w+JhgYje7MgR842Wein5qw+vqamyqXXl3+T5HwlAYsGxIpIu6CM3BVE9CkESh
vbVLZ1qxK/HhKSYPK10StzsGcsTbZRWUy2KZLusQ3g+J3+1ICdv0m/6bMuYOcICQ4JeLEURdj6dT
wJYqoi8BxDsu7N0BAuZk3hy2Lgj8DbsiB4cIVlIdwnIWUSqHo7BGvCNbCpgU3A6rSJhdEvuT1s3E
IwAT/yW5AHFD2218YbeAjfOq4LIhV38NaimwvMG/+iS4YaidowYSV06PX5ldSRKriWtvm0gNr36L
yQ7iMW5W+jZ5JI9t4MXiwXxqjadL5xtrDDEfiAYIyBAaTFcPSbFlF+CI9DTLs33jkawFLR5WSVw/
Mb4IiuYpO9Jbw2ql7GfJgTsqf9JiBQtOfde+rEdtn4cMD8ceH1K6Y7zl3/a2Wxn7MqRkVUCGNWCv
1McPmd5JvuR3URmyRGJmCjsUIj4YMkIAQ1xniaWY8nHCfql0wa27o5c4n0NUYEmBcXXI3nd7Z49t
+lF9ACAng7dYE0+F0MUlVSCcg8bHzIvwGmgtKTNOHtvvOhhifvaqPCRk0yInvKgfORibT9xeSWz6
MMM67EXVtRjDOhb7MPt232xO2AfHD+28kt4xTxFAqV8nET5iJ30kVKFQxiSGtDeo3co7vsnIw+eZ
m5h8zh4Z0f4HnL0ohc6xHIuZSB9N1/RhQHDIPGJz1iC7A+8unjBDJ8xu7WY1psxxi2Q8t8QPzp6L
7eXCs0MYeaDuv7rwgTvDT49aHShyVpPjSXeUT1BDcednW4Fc+7kEnZ/QnLBuk9yBr9Qnr5KBhXuD
aQsJpeiFY5PfHUl35AQEbSC6AZeId4QN6Ot0f6KGTqgFNYubMOswglBrCTLdRGxEN6aPtKPW0+Do
l57BfBjZ88kc07AMsOZw45Bd92NwVRZaOu+KSdPQeoPZLYzuPBDGthDu6/LqPv0cQ2HPiuESW5DB
YQtNI7g6aWbxIqGjyEhYEgxyKO/AmocZ7fIXBaQw0EcUEtY5GwFot/g7M2SkMLG62B5UB1jSwqqT
VkeXRY3NKLSDiocLmGWUrHI2yRcaqMLKH+gsqXN0BMQpSl6YgzZGNHXPfLA4j+TCBHYMCD7s6P7V
l0JxJMuve96ROO1qEUkVcfHYxowXi9Ls988QN2F7dC40O+wpptCKGnYbLKSh8L8MYSbUsC9GmS0A
ShmzYE0Mr/7psRhBmNLQ0acgFBb/wuEHdBhDKoDCa5lvj7GwsS3yGgLFYQeieWBHMcQyv/lmq80K
I7aLElbFHxxvv4Fm/mh/a7cyuP9sG/uXkphkduTlpW7kDUYqliY1lCjtF7Ku+1/YKb6Bw4g1BMJM
NgDcABLLsScmfEF4jtBpBRpQc6mRgn0mzFz4/6LTXthb51gW60KYoeDwT+FLwjJ1rrvkKdkkm25t
77oYdpJ4DmU8HDYWa+/iY8Konpc6PqP++fQIHDwa4gR7jwwxNPYC7Y+jJiqX/eYUTKsuqvjf8FBC
fr4ZVkYsNOIYWA/kYLBsgcJ/Ob+cnb3JIlSG/dPVIYtoc3zov8UyQPIf3S9x3hS+HslOzRLQ35mr
s/M5MblL1gOhqkiU57EQep7VTkOcgdBHAD2ufD0xjYRWK92jl7mwBrEusK5YHvR9aEPZs5bGj4zh
i//IawaU9jGoGDwcSzjpxJICUH09Y6LSvovnxL0EJ5o4enBRs6sRi9KZ+TZ7qAmOETZacncOhHWj
42jAanaU56snbAPhvlP8JoCikVtjuqyloRTCYeldb5cDCS1GYYua4o6QheDD0eLD1res1DvwXMy5
GlcWFIvM2RlLGk1+diniM+IggkH5gUtHDSTO1Z+epTtoh9AHZx/SV7b6Oqv2FLEwhxf0peozOdhn
5cERW8kKz9g/XSDsSNgysRCFjc1ugWtQ2dnrw87eN5vFy/GubEj1wtQ7bmamt1AiCpTcrltihEFI
R+FGRLDzhEzOvO7Yaq0uqzR4oiiVO8Yk8KCmL87pDiRttgSp4xAPYb6zuWbOztxHDHOHCbgTJuKI
/SNMPBVKhQDWvGYJBxEdEobhmYEbY5ZWdEmD1hAmHYVEhCcHo65R12JTYjIfyYhGS6HH1snnaZvu
Z++MThIuhxI1U2GNWf9qt6yLTfE/m61/qQldFo1enDLL3CTf8k5bUocbN4Sw954W99cHo3CUDYR7
njBkLVSjMC3J1N1Luxkv8/Cmx/mDvq9XeNXurp+nNZ//FFszIB8Vs9NaWpgk2S7BfyysBzLTl9XD
tKIoa6gurz9kA/gpNs/VV/ByXoI8JsXAGdZsoDFj2BrHEyYxm7gArtrdCVvD2Hcr8wmSLczSPmbR
9ItljYjk63INA6C9eWNxRPV7iy3p5siVDxgrVvbK27As16xCGLQKa1kSjDg5W1wTRtTH9p2VevPn
dHHauA20Vbuyd7BTih0N+9UKz5u6U7b9yozZevtig38M7eimMP8teNJ/D0NI8Qb+/RVmKBr6I37x
t4b/f5ZmANnzXwCPvGN+qMch/yPySPziVzxGI+giU2rWtEEQUkphQe2DX7AjTQY/pGqq+XscRlb+
bi4MS7V1Q6bwgrbgNL/FYWQATAvblm2TqpSGrav/Vk2GP5fXJQZEtQWiPCowHhm8oEaQ6I+uJbns
SMuVVEVwKmz160KUluVFbahUSZm3Sq3/kor/qxtL+QtG8VeLIvQDzIkUBeMv8R+iUsbRInDl2OoR
frR+hvoNfLprjMefSj3lHoU4Ye8fvaKDvVyC1vIKJ4ozCW6SuU7vVWDI7qUxtpAHkPomX8Jregku
9gUngJz+QA3wrwp4ix79rknEGFG4AlILW6F0BsGxvxStsBbQrRT1TG9sc6uW2ja1te2ZHvxBWP6J
gWFrf21Io6mFSnUMU5FtAGV/8fP1hZ1nSmdgRleUuIUdWOzIx0R6GiDZcBeUCwJRNeuuyBQcyJns
RYKfOS6g2gB8LbXhqFyOLnU3v+BwoF4gzA+2DdcgYAlW4rTC0w6JC7TO9U6itioEE+SfkYGvVYKu
Ye7WpQ5LsH0OpBLHtwnTQlyNd7rIsbxMJR57dQxbkECuSZTXbZXJMYE7uaNExvTl+KZkw9Gt1GuA
1x+nS0WKUA5loF0pw1KbK3ay1RXatVNx3KQtdfIyuOdbEpP9Evw3+eHHz/nSETex5VUFiwZA/vb9
UsJuOBRQtVCRgP0JrCHQVNcv5EKDcr3W5C9c88hoBk5HkROAHvGRrLAlcJr42pH80SmkHh8tuDGs
Sk4+JaP0KKh9Vw5ciz1d3g25psZVnZa7TlnDkOCeKNS8H+UBLny4AkiyWgAwSdsJyo6SJH7rWi8V
yfb7jO32UaMOZqXIJCyYLdzA1+ROmUicHap3aNnB0bUg8RdWP3ukssKyWh7sY7qv+i6NIXle5YoW
lXOC64l0DCq1fooKuYFB4WXvLME2UkKVBMepElqLMtmAOgJbemq8c28qfg09k6gddfXmsmcnpTdb
LcHx1ZKNMI66uumyYp8rCZwJF/U5TfQPWz59Laqcgq7lfgBXu7QLSSdFeAE0ttY2WdNXsZGbUMvo
95ZyhDZ9Ib1lrRRRdlgNj5lCgOp4kcNCgkyWNKYoqUkWkBrprq8kc5dmGpzaQ5G+naS5AAxml1TN
hTkllaFekK3k+QRkbGXYbOp0cZguaXgcil5fV4B1nrJL5lMAKH2Du2OIBph/6Dk/P57s94WRp3dA
IfQ9RUgPt49P47hAe3Tn6NamQVW/bnEdN51GKQCtKGZnWJzJ5YFSn3quLcRPR79r269Lbp19m1qH
bjNQy8DQt3VJpV2Sl1oKrp4fB719UZPUp0gAySCScoZWdqdPJX7CqzY4rV7DBXF9hqiplNIQWkDK
aqqke05SQX5Pbq36McUVINQagI2I7OKfFOKQui4fumOlQgc3ekdSQtzOPOI8m2qKO9SLZ0VoNUYw
6Kp0XapMv0TKf6yzvpXPTQu8i+OskjygoqJGY0J4lubs1hpdvUx/9CHF4VWolGIpKo8C5Jw+u+I9
PZG7dO6Ln7SEZfxicaHQjHSZ6fUXmWisbpQuWe2Kk8s9kbRuQV15w3DzbtKji9Fa3uIc5CSRkf/U
M8V1qjjfRmtotAeqAHTuTRlT5QtW6yHIRsZQoQxHoFszhUVaLRrJbYdYBmhi+lPrGkzipfl8G+si
N7ZjobKLnck/OudUHcl/bDkGq3d09JwhS4dsDSnynVpPtI26vTU914xEcZox9Y9yCFwI86qzd5IJ
L8alAwjXg2BSVcZs1IF+i7N2JaNjD3Tp9vlxODSD9H3r7a8PmpGK173A77BDTiDZsMaftjK30mxs
jzKDpkGgAzb28gz671mTx20r7nt91W8LZN+cFWhWAOeIcevIlTz1k0dyMR3NIH0ysUOp79GcF7B0
WABOxc2oYZhskneu5pCSaeip14ogKITr4OSl+HqWigjV93k+Q4HKVIYli3qnaYvwNjpJu8YCg3vu
8B1qyKlVTniyk/PMW7JkB87fGqyDlRDtk9bgAz0iE7JBr9uMTNeLXEHpw+0CIIa+oK6PbL4XKcVi
pNryYHfB763BD0nNczfXOkaAIuNo+3K/OAEdTjIaVUZzk+UZHoa0vpsXM/y0YQ19N4whBNWSaQgL
UdG7ZracK+ORlEmxfkL19qxbZ+jklTvQYkHZcHbKC2UQBBgtDHamcT+WGdvhXGYXXZKWf5bWaZPv
rn1H3YvTeupsTOnTGgp4mF772fTkKxnnSam+zaU1RXAjSm4Oy5khwZJSXdZUXLfDLCeKO05EB+We
yzmffhrAknADLcBIyBFJshgjp3Ty6tx+KJoWRpZGX6IEGkojMAq3Ic4a5es0z7Em8u+mcsKhhNhV
3fQm0uOPed+S8oXoZh3VBwZSfsBnw2QMz+P5HAIEU6Anp65H8qQlMBPqvXWgUEDrnmp8e+OF5ZRi
Jm6rSq1rQPp6PVEmSCgSOBiYndb0WkvQytnZ/e0st+ay4+I+N4Z7TWiAoaBSo4woXPp1TqloijPn
GjwJ3H+9GGB41RfP4NbIDzYM76qd83AsxgNU6U01BUV2sbzrmRoKLdwJctPDCVUd3alu7bWktbHc
Zd/HpmHnJ5e7+nK2BHPjUivGT4uUPb8fsvvbp+OYU+sJUk0qfYoyyFYaLMzX0xVtolxg0WupsJVx
z1O4ZY2jRAEX1CQI04U36Je7uWvt0KbeQgStVDA30+p8lmvvvJhTOI7m92O3eJt6GxfbiZGXjlNU
klMmCAWBy1QLPdKOF1jw05RcE+5oRYXIfZ+On0WajQEZHgt/sXg3Cil9kOZrfDb7erk4QkRcVzIR
vnTfdtuuIsI3yJSwUWRoE/rB8rBG8LPM+B5rRVkPIMY9MpItKHNtavBSC/c4pgTWVBweMLvmIdDY
ZwW2XnQQuXRKTco9kKpd05/s9fg+J/XLYrFwh3aRh0qZ+rPKASQmkEhm4JjWgYuCzJ7J7qQik1yA
qrcoHVlm31QpRirAhmJgAYQwj6AiMKBI72uXsiXWgB48ojp06xnnN6hFQPRJDhAqgX5cFaN+U1ym
mGe1fPo829peKGLlyApZCDV4bWSC/U9Ja38k9UJkvuhqfDl1uDrEMYpMDZ2biicv2emn2Y7GHNxx
Z+T+dL4IRc/lw9T9OE4KZNWWRL1UUPzLNkvjDnr+s6xAH7TocTrA8kfZFARbrBjHRfUqX2FOMUfF
9trzm6ayTtJ3n2rVRARl/IdKShhWLMsXhXI8NsNrj1QiK/NTJBUKpTcgIqG+kxy2Yz8/kAZ0XsMv
9WFetflB63MwQzJcSinGqCaDA+/erv2kgxTNSDAlcR2bkv3ySYXcO1cHbV0q/QtKfD1MrU4JtCmu
UmIvld5toLMkpVJKoXXo6o19Hd7ksQ6N9H6eSPFOu+znnFCHqjufn9rMJPowCDZnCqrMhMcu+mNp
LIgWsSSkwLO9djZcvUm+RoVC6uf2a7CUYgU6fcemUXLta0gZT3PZlSprPvyGbZtGIIZZMUaDJxmg
Va8/qORJwcBIKEAes0drKAicadiwdodFOYKNBco9nmHzgSqDMm5HQw0XiVyt20dYo9LAnMANGLUU
SFdwxKSYmasOb6E1w6iRJtusa94kK1VDxWRlANTnTpAU+RnkZk4+Is1QIlKfDrIvFcUVF2w+TJik
SBG73CeLIsqgUplLXO1JSvb4qYbiXB8Gj8IxgX3OqCOlUE2s+Cbhq1yVE6ILDNnH9gInpQKGL8x0
Q2mgjgSw6wlyjfyVK528dIEvcUCNJHPHMfNqkVyflKQHJDCbZCAYDSUdqm7eJiwlZKIaFmUHXONE
2YYqh2R1oWRXWOKmsKK4uKFT6b3q6qXRC32T5qCAqWG8nc2TublC+O+0DXS/mtVuroURwLH4Pg7y
HNsGDMbWyMAD51JSsCNQVZH5T81AU4EguMrO8/18Qa2SYFB4FAiVqUt3ovibjeEzmedqKV/A0GZ5
e4YLEqV0GjRoDIw8h9i2e+sXav5m59qLNeY/INvNnQa3zzzL1N9awLNC6qljjlR0UuszYSY1l8j6
GH6mPLuvjCIyTgr8jb36PafVuJez+YGc6KjJqDgld/qwulyN1Gt7lbhsI58CSS1AIFUzNOrmqy3M
ekUFv9BbsvWAwlsV5D6Ccb+qy9P1GF+Li7JFPYf5ddxipBjeZCTALEeodxJ7lbTT2ZOVofHblh2E
rTcQ1cqXSCvL8zpPqRxEHVUmICTVxwLy+GP7eaRICJmI9t1UjyCVw6TLBjeDdt/B4ApsmF33Wpqn
AbyS7LYonYochYmsDpEpF8+QUkghHLMetWexG1oN+FhSk04CeVSk42QAdgnDXStly7JPno1LYcWL
sq32M1l/p8pcQ89zgSsF4pZJPr5JiVSu5MQmypXAzKfM805r5j44Def4fJTG3SSe1Nqyl8b5vJ2L
S8WmuYf0J0sMmDhg1aDaO4wwzbSkBDxm1TQuWwVCT2tedO5ZMkHyjIDQyMOPe/UEzBX4Qn6106VB
isJKPknsA1Jo6qLqPC31+VKvJrg9qRI0TC70O/LKhr16Oeckbp0Smb23/lq26abTofeYiZ9O8LJB
F4m2nJ/VVPAZWThWrgVgBBkcg0Z4GsI2ZjnUTml639j1Jb5CE7I7ne182/Y/cNBay77/gVrDkwuo
DuvTeQNnCNTw1zPlbSqb4PnEumNXTzdvyL/lPfznfsE/ugX/93/Pwfg/CBQuL6D0QIP+wXckPJ5/
KgH7H4fxb5ux//ijo/H33/1yN+o6mcWGYVMGVocs3bYAk/1yN4pvYHOBF80E5W0YGh663+HfFomR
OhhwxVgoeLv+4XYEGW7pumZYeCn/jRRllUzGv7jTQL0vYCqjFhCuUNxpf0GFkqwvdbKcAob2Suf5
/XHXO7vceTw7j4f3w3vutM7usOOJz3vnnQ2Lc9D83jnIDijlq3PIxfd8TphGHCue3t+pL+C8skMB
mwHaFHZMMB0mb18v7t0rbhHnvRavUQh8KI4qnVfbeX6mB+Jd4bx+PT8TKSFOdzjsdodHmqEGt/fY
upApeYr7/m6LtjgNQDWBS3Vef/ut7qx05xXSTvFJzYNj3mlZtCHig4XzNTtfprMR39Wc/lGj55xL
vKPPpbOiVqHokDheDAroLN6Kvj3Pd4WzAr8J5PX565k3I2Hd1Zd4JuXYu3v+AosTinbhi2UkxIPx
vA3KK50wiX6IjohziQ4/gxELBTKMYLK7eIe93l3N7rO4dnarzjOXsqJFjoTCySku4i9xtOB2hDgK
pxe/HJ1niePwa/hnuOwFEeu6hf57sSy0oKd2wJMBEIRN2bcl8tWg/g3bJry+0S6tUIuL7l4Ya3Hr
qOhohFfgc6+vo7sSnP/cPGhrCJkXm45a3ODKWNTqZae76peyFf6Cw4gn5GV40zbnnbIhYkpfUi9T
XRVw0zMAomVyNxCKhHlj226rt4T4v8hW5BAfYqwq6I3tNV2b5lLq3SPcOfZdcllW7VJJ42TGpPOw
neqzQ2GIC26dJRTwYe++H3b2L4l8f3xMnW/+fwSdG7P3mDWc0wRCEVFk+R//rs7jr0+QKL487KAS
4YB7IVyPyPoRm10BwJPi5ejcGJcOQ3JIwQuF9zDYON9X555n5sbRu8mic2gd0fT993cqvuIpIx3+
7grwRyfPDQQzLCD2yxQPPHDX3ITdRGSQL8VFHr6+fu6e775WQvo41yOiCCOFA5HT5BjUKQE/ZHgK
ueyp5Bxq0RgXkTpEYekyLw873t0uAooX8Z24Yr7iyT9lDi5XfUH1dUcnYCYuXswgvhcSKcSUyXF2
7r/54sC0ZkPlMq8PmXsw3APf3WbE7agD83x3YJ7zTvx4R2eYPaJt0fo7BzOQL3tG5rF3D/SLH3Cu
XeuKZsXP+ccfACs8i1/FV54e8e29cK/K9959PBzYsbsbNiG3ToqBf6c1oYxuU/RXa5z1ds2P3H1e
cHY0EA3uDvx3e097vHncBditbGmgdJJXJljYq6e/gI4SAyeAUbd5yUku3BcUjWhpJ3TfoQoQupcS
A8BTvuHSalNHfhTAZAqj0Ca/3B02gDKbt90ESB7qZyIDyZ2001+7NUdcnd1t7Jji4rycWPwTjXCf
hcITaka8snkWD/HJr8/pzoF+CRm4Db7JxT2GifcoBha0F0MiRuEqRk88fpMHev1rTARGlQ6KMUfx
oCU5y+y/0v5h90t6EVaoqPihEBdxuVfQAUKCv7/vY+vN2FuxCRQTPMEUdbhjpogNgCeG7Z6jkJb7
6WCAa8UZj4/tvWFmEmfOHOqRhXNYRiWrQ3A4iOUCkeVahCDd5EZc5fuB0aNzPB+CDD1+042Pj9/7
t5f7+1tvYBe9ibY45PYqAMJMf3+7tZnLlfIdosR9PoiLFfKEsL2+i4OYqb+k4vEmA6J9gcK93Wyx
UBFKoR/iDryLVWTzLm6qeNh8JB5fD3diegpIyMF2drdeoxwQMhJ0btP8lx7hxorLw5kdiAsUV7r7
3jbOx9t6/41+QbvcBvjWW6FaDxxx6+v990vlvL29rD+/94knzilzetGQEAt+d4+801VxHWiX7fZj
+3b/KG6PF35/coGTwz38nrgj35KAW/DgLN/ivtPkgWFGjlpxDQJtQc/eDVcMFGf+xsLlMDE/c2fv
v60/w/1e3FlOu7/fAwwp3Pv7X/JxoH3xJXddXARq8Pv+U8xKcfD9/U32ehcBFeKaOuHL2/473PPd
N7s1p9hI99NqipK49Dl2/40zxfhqVkKYJh7Hw+fgIHQ0sKeF78/9y0tIH37J4u0i9wgbR/Ll2Ynh
8wBQ8n1P0Vrn/ib+olP/+XhELXCDMhdBEJ/90vQ34UAOAupTOo/ftctlM64IjsD68Jejd7w+MG4H
8TMxxW4DhUTdfiwEn8N3dnAQL0STzKP9PtwzYcTd2X9/4pUVEvsdMrjf+/3Ldgt4Y/mUOQ+Ns1xm
zs/s3PHv5+Hh42Ob8Q1f6e7T8uODkoBAzi5A0t4aZ/smu1vL4RkI8RY0nP92dfcncV+ZfFz6t7jl
k8M9Mt3/w9x5bMeNbOn6XXqOXvBmcCdIb0gmbTI1waJIEd57PH1/AdbpI7LqivfMbqlEpZIpMBAI
s2Pv3/Alcfnm8cJ/14+PLwJJ8i5+5v3j8Xzhp+yvL5l7frxcHzMXmML5eDqeaR3gHN3dvJ5fz6d0
cXd+4WcyGM+Xa4ZZttpH7ovqPr68PF5frl8ebwP3cc/wqwCMPO5l9/p8Pl643vlyTriiyYvTmQEk
3j6fX4822LsaCBgNo1XcU+Zy9UKgELm9l8vLXnWvXy7iEqLhNJTrnGiYjbvCxaRdx8vpxAg4vf46
c1kxHn8dIX+53vrIJ8+no3j3lHFh7qldnjfnM62gJSAzcOlcXzOtuDLXP56P5xP3dYSGQz8dUUlz
xQ/mbvnuR5v6Jc3jTnnDdI/Xl8uKP060gAkquuxyGYns6IXry+uG7MridLk8XvPx88TVzvQMrMjV
mdsQd/R44Y7proqP06MXvslywOvrFx48f6hi1vPZIy0Qj27+wNzaFc3nTXEPNt/gYrb48XNbaZLo
Xt776HlecJG5geIy9FDMkski7ruvvwQUi0fyCgGKwclMEdNRzFfxmmnEHD9xbbriLB4Io5NB+uvu
/Hj/wvy9XO8Ld8OH7172/HB6+siQEc9W9ObdSSwWdOz5zCqwoDUXPrHZrF72nvtCZ/HGfDfitegL
8T/3OL9etZ178dwLJrcMEoGWFEMf2DG/lPnv4l0SZSA0BbCbnvNmSCplFD4gPiia7QNcKyAm9kuL
H1q4aNm7yV3ICfxahQn+rlDjeNDe+aHi8h+/P561uIb4NTG78NXlOmJleRUvxALKgjqvqb94R8DK
e77y8s7fJe6j7b6A9Vw8voxL5ixNExP3o93MWyTh+YtgfgkUKjNKfFdM6o83V4gnAQkdnnQMBetd
7myK4tTbOz140Z97gNztRlH36nNfLUN+NjeA+9/7cCtAgtXBhnkysOaI5pJBXDirV/FX/JoXmB7s
vP2wu5o4XQFkYssV5418vp8z3Ve5jEUQovwm8BHov3W6YaSdX8UwE98QXfqv157LNGSSvQrI8yv3
zpLD/9a1vUPFhp8oLlFz0psjSGCI9B6fFQPR5EIfX7l6tUIenWGYsF80tJm6MqDmu1N2OIUg9Bis
mxNlLYKQiX6HjgdM8ZfArIsr4D5Ib3UrQaEQc0tec26hZ4Fwqe470pIsc1j00qfwMAX0lpvg2QQ0
4FW0jjL86ly5LIQgRMQQ6kGtsniJpwbXbu4LDMDdR0ZsseAkh1U9PcEaIdYpcUWeLVMKacQF9yJ6
iSUR411+iR55PQeCCyM+w/b1U7x5/ZovXleA8Tb3PojdxxfRF/QjNs/zj3xhRMw9a/I+HYZ8Ci+o
iPFnQcv4mHh5eXkEDgZzo9nY/DuS34v5uAd/QbRKdMPHuPxoMZfKxG3NQ1NACMla8s9Ecy+6ePfx
8eMB/zVauQtxAdHHoh2iaSzoLyyPYP94I3HBjAuA9IvGF/GLa4gv4tdHg/+aVB8t544+Pia+smeJ
jwK6Y2qJO3wFjS54iKL/cXIDSS3mu0AGP8r07H3GTQnemXmNwxyvsHfjHWqqdOC7+DLyF8ocS+lS
Qw0K3GRf0DUMaNtFKXEhqivpEk0Ua2/nFEvc/NLcaS9l4coPzq/qFjmbzb5ZsN2QseRWUWlciB8s
HrC0FI+QOgy/EZsERCloV3TfSnwX0OY8sGiHaJBAYI98PHvMfmWPAvMJ2ZV3QUbRWPF90XRYfuCt
Y07TggYrQvmRQ8WwFNPxJ4OkhDwmRg+6vEsxkcWESAHA4kIT4B+qv6ITHN4KqG8JfV5AbiErMD0U
/iWw5JAXCvkPrqRwRSz+wB7X85sfJwUKDsxLex/0T9WDDhMNFGEEupnQVyRmxOrB4nYn8LQieyMY
Q2RB5MVPicuJ2I2G8VscGkQqhykOk1NgdB3wu6jdzr9g59BkmRvr4A+RH2fVEe8AFyfKhGgTb52H
6DG7qgCSUt9ZqaAhBQlU9J94vOKRi7GM27MLBRZ21JYURrY13nqoG/CypC2wgE5fYj04Qcg1KLZg
VI1LPLVi7O5WgbGsVCS1rzpqMhiSQtSoF7m5kblbgJVEVbR+ax6gpG+b226TMGYqNwFTczKgpBoA
gCFjLKBH6HjPucG1DC6UnQTAcA8jRtugsQN0uFvE4GgFWQF5rjXgYWKxehmyKlEThN2hL6HmgzSu
VsoGJSVY9vjowh/GbXwndgAF0lnDcFMhDsD3A4WOkCp0LZZ1sJ0WgGAZfK/A37NjgOiH+boCLD9j
dsXn4Y3CEmSUbcZtAJtc4lXI+/123PL+OlwXoPaTFWtCQmCZsWoIPiOcMMDoNWfRZ8FQIwuD6uBK
31fH7GQC50aACwEDvHpWO0zfxCmL/3b85tVux9cbzr+AcdXFFUe2H8/P3ZInLE6mPOo5NcaXUWQt
nhMg98+4891KwJc5tZAUez4cOO9eiVzZ4enw/My/fz48k5Z65q/8nYPVoVg+P/24el7G7v3h+ccV
p7+FcU5ulK0YzR8nRk4uEABXgrv4wVhVN/1evRrJrYnJJYHJhm8HBRgOzLUM5e1UH6QHG4Icbpf8
qg34YJGo8CeICov8WLJ4o/RtoJPKspjiDIipLV39Ts+JX7diKrwz1/mf1ODt+9vb2+3b7ZbEjHjz
r//u799HsV6Kwbt/FDGjiOtTkRYk2cjNPYuECn+/pZlX8kJcghQh3z4sn0QWUZzsRI/Ss6JPOZJJ
fBEJptK9+is/yadJ5b3RMHGrAM+ZLQJuXh+yK//e2Vk70W7hQvKodKtEd5PH8SzWq2LjcfSFwFlc
9T/xAoJxCKfkrP5Ufw791aC7NfquDVNj+FXeRCvoGays8TpdUyxGRX1R/UjX3M69OD3wWyyY3Cav
YvZgDga84m9PIlklZrLGR99EToFUjbgzOo6u4P6eSFX+6yj9lizePyb9+3zJx3z9+HJ9ejlvxBEo
oKPfb9/+SwB8/6Mqxf9bCeKfaxn/H2KcLSDA/3dxxXUYfcI3i09/FBwQT7T/G/8qUzOpeX7IIP5V
cVAsZE7R1dMVR7GBvWr/rjhIIJ11ywRfC98GkBE17f8tOUiK89+qKhsylQoDLWKhZ/oflB5Uaijg
gUY/z3Zv/+e/ABzrVB1kQwXIK9NG7Qvy2I4wnyjRCn0CMzWcKHyuK6PfdP2k/MjrH7kaAtzBaPCo
Rd3PPMGmU8d00aLad5J8exkWObYDuoFegYaUHrAlf1E7Zouf9bJUnHMRpcpTlnxL+/+M0J5bbaCM
ZyPVo6mIUn5pdeErSuDjs/aExUS2QZ6wXyhqd/EsAbjqhJQhKJ20MNiMIx8GUcLO0drystSXRh85
R/SGzaSt78bwsQjz5sdvT//00Xu/s6LEo/vSqZSrNLRmTYpD4NK/NC9qsU6XwZk+9UhtIZYSVwAh
cFpO+ijZT1VX7aTGenOaZmc68i/JcxCuNlkSsunODwJn1Y81kjdtuRxaqD+95jugkJP3us36xaBG
EhLJzbZMJA01CoCkjiP761pgcsLaRiEEaVjW1xbfigXWberT2OtG9g3zSxEA788DBzElG8iwCkrH
tA3RB7/pmDRaF6pdmnlPnV3eolVpXUfNlGPdrmGonLHTdsB3R3+EaKjWx6GZDj1CXC5OaiEgosw5
dpwRAMdNY3T8pvs/s1zE6EC+SdF1lXod5bz58fzWNC+NqgiJJ+9pBhOZrUMRBudOqFO9fsj0oroH
wCitlBiuVgRB1bMSRHGQ9Kea/BClte8WWSav0P/7qTpVtZnSSFmZUgtIwchgaI3jNuKHbIpRmMvC
Bsh9k2AenPpmijqiuj5E6h9EnfCf2Y2+d5v7fXyMFD7151tlsn95Cha3aiPXaojJ+zcYfisXRlL4
UwAox1FvHY/9uNEmH8bq6IDhYx8IGDyFAh3MVLx1aQzVtuq7aaEZqGRQ0L8rPcc+5lUDDVglkka6
bDt3WzQa12Wllff2pJhu6OHxDBYOUeRsm5rTfZ4H+i4o7WqXx6spEXeImlyac3IajBrJ4/heSkI0
q4bxDR8sYU8MTxXhS4QxnVUV9PJx8gM8Gxs7uAocTV+iU7+1Q99886LggjlnhVnYW9U/Fl733Ndm
smiiRLky7LAYbv/ci8rfFkFQkXSjzEKLorGsfBnLfiOh/9/2/nl+YG2cQoNu0njDeAYZs56CNtwo
mJ25so/RdxyhUpXl5trPm/CbB6qIpeHTtLJEoRseiCOjpO185Z5ErRT4jSU5TwYrzM72UpxxJOA8
kVEeZthdZKC2nuk4GGERwPl1MrZRFjygl5psewHKlB1f37MsfDPhzX/oJMgCMHBMk00DIs7nCW91
EvqEReQ8aVgDKYV3o/qVa8XDuAX6UK7L7tKZoXN0xMMGvQbgMahwHbGUcV+pk+GWflXtY59IvpMI
20VTQ0Qdl1OlTCtsYVe4A0xXhVjVACdCnMzMEY87BmYtk54BTTRsmvo+bLz80tstcXysch4zVAQ9
KZdmMmZDGoA2X+oGjITMeDFq9kM3VaDUrSLc+B5uvwWWVlnpiMk9PCp12O6jDER8Og63ilGuYDSE
kqz9kEcUAAyB+lK6ZFmIKZIMEeesMSPjo3RLKQr7fTai6u8o7b3f5jEODFay+GZg/sNosDWxx8EJ
YkjoYh/8bSWzAVN5YdNKTxKOfw8angDrPizND3IQKF4wyYiiYG4MCxwM7fwA8BcKH8JqugVzAKzc
sN0ywe/nzy37wlhijYWOoyJ7pyCmZygQpT63LKgrDJHYA85626K2UTo4O+pOAmQHOzmeWVqsPU3w
SjRfwTCVgZGVyaIas+TQSyCLotKHzB6RN5o712jyZd/Z1x+jHuVyBWvR/Z/brAgQxee5peLVxb5A
R8JcssQI/603G8yZ5EFrvKdoMJGrUwtSFogmH6JIcfD95nxn430lCQ9mgcyN0JR3e0MhHIrrE4tw
vkfb+fRNo/6+grNX0RoNzUEV9XyBDPmtUXZBCGmYZXiWE4KXJFPYZSJNB17FctuCen3qO4nzjtg3
OylPtkCxHqrOH25zG1ZHBqz5zy1S/6GbTDyEiNpwVzb0WVD/txaVeTVqUZ2H57oxcBHNR5IHQ/uS
ip3EKTHDSKfUxRyLjEJOG+0xCxathkChkezNcdSP09QEV/gVh8DbtGhpDgjdonoqr5RIOXWd1+Hb
QwDgyJXpdp5T3Vb+sPvzTShiNfr8rImgoQnysG3b1M0vM8cf9LGzMeY59xO0MalQzlZKLDU6MqnM
APfXNDTs45AF5HJ0WznUTojyCKKpq0ZJ7uZgKi+zYK86490UxSfLZFNXQkgJf26o+vcpjkcCDrf4
IMhISVpfJpLno2CNpG53Rq13PMWqpDykXvMaG5O/nx+AlsWcz00/XExihDSyZOzUQqrdKrXCtRxp
48abHBSjg1ewvKQksgyCnNIdiza9w5RReYgmMPa1h9ZRFmDbOGnZfd3pECb+fCv/0OeGYuhMBE2G
Hoiy6eehPFahag+JBvTVHl8NqUuvEm9nTW2603GhPDmGH24kZ+zXqkxtW44sa6vb6bVamuZ1ZRLI
mqKTa/y8jyE7nyvlgY1HUKX+5wsBkbkBLhXxVcPWvva5gQJ46aVZdPYD401xQlTveoNEwBAe9Liy
7lXUyiw0c2LpB/uIuZjDj3lzNR0cdFLF/IbmqIIh+zJcTVU1DGRJDVRnWVA/d52aNIU9KGl2boEp
btpQcD2gSS3n/W/mwuRKW7lNaqjbJDKuJNSE12VTocenymhpqcprP6nnIJ9gTSsZmikKznJaDX4W
E0hr3dRRDoZI2xfTCP4WaLbr6MqwLyANuVr4OsF33VlyfofvePGN1uE/3ZvGyNAY6GDl1C8rXJYE
eQf2Oj3PR8x5Xcvb8JjbxfRxaomHdFpbeXQcPILKbwbl3+cXVGERVGk8asd0ROt+W80Qj9YmSYrT
83w4TDNDXRODzGGGPLj4w/e7TKxsJe6GLn5fK6sZL3XocI4SUYMsj4gpYMH752Zpn6Mphp1p4kki
2xp+BqqI3D83y+dJxfCSMEYq8YaVJt2D+YgElCdjbW8SAIvlfyijeDUMkbJsk2zZehN6caU+nAIO
OKvOszhsi1OfPsjCVgk2iDP6+CLmUrsSHK8yG7RdyIJdeJN/xRL0se7GGvIJXlLfhN2krrDqxRoZ
GHtSOOhdOiTz/nyrXxi88wxzDDYTnFwY5JYqdsDfngBy34VVB1b7JCW5d9CmaWJdELxCbqlqYtDk
gMoMK76B6NNssFSUttY0XJV1tWyKmP2vBfaNa9HKgLByMcfyRkUq/y5HLtbUmnBlKulrW0kniNz9
tpM5Z4+N1OL3Bb46zsN9XHbWvqe31lOp3kVlTFa6l+OdFeF5CTz4F9rwxspMMvlYkeOODRnIjQj/
64aDTFT1x9GQ94rYsuSi8VZFYn3TRV8iE9FFumYyOhmm/ObL5y5SMsMOylKXn/SwW/k1B8k51p/3
UHt0RJQK1dirDXntBxnRAKJOmTiBDVEpu21PBWXojG+2pi/HItEqgwmryLJCDoPh8WXiphBjQT8P
nKPFdNBjvKqVKLg3shoXKFOJr+TW1pYV+YYFpqDQPSP1RiPMX+p+IX8XCn9O+Xw0BrsgWSXq4oQk
fxlFUZrhYGVo3tPkDMWl98Zya5U+RwjXiPBXt5waRqahFFuO2TpMz0zZpjnBuxM3lylxFn6H4qzd
+a9y0CCqFlrrPw9zTfTGvyMOggxo6kQaJNLoOIXkyN+e4djpSdw/zWuLqmTeZoi0RdUAACy7jthO
rx7LqVFWhNVsyKYPAy1PzTUUm9ANLA1gm1PqK+T3yeb28Ld4pBs4nXMwWlNZsgOEqyr9aeapq51t
re0GD/Sq7sf1R8RqnMqhMu5zKdz++e7mRfrz3WkOy7cG3Bn+L1Dpz3eHqr/cJ5aYxAaWxX0i6Hhe
cXbS0mLlMOF5QHmQfatdz4S3SpHMResH1brL4o2RxfEuldpj7OnKIk807SOT0kqmtsNzDv1pOS+/
GTG6GBGfm8xwsWUFaDUjhhn2ucmOGuhKkBbdExae2hJu5U1B1ujKtguC1hCeZJ+XFQGonyx0o88O
WaffVX6HxGES2yvZa6JlGhtonpBBdVtxhEmsdthYigx4IunvDCUmn69n6D2LE08rWwrO3ogSSFNU
HytjTQFA0odhKceo4rQVEjsqPrh+3lNnsWtcJ53gUMDUxvJdzXdK3JpubxqXfNCY0xWcdN0ge5hg
zQInuP7miSpfJxTRsSWTH7NpvopwhtihfluW7ajAoK8bpqdRr+NFE1joHsVVw2movVUiC5S2Vrbr
+Xw9pxUTqOSbrlAv2EehJFdR9xCnpDlmg6kWYfAxyN8sQcTrf3uIhgpcXmTIHcad8Cz6vZURpMnY
wf/2qTcbyNFWfzsfEf1rLx4vcNaK/Xy4l6I6W0s7SPZoCA6QOPOioml54FpOp2+sejxWjlk+msFY
u51M7qs2ne5UZ9GbX3VU8cS/gUeqqm17ZGteIY6wV6oi2xuhMBVoJHvdidGqTeOv0tKxu9CcYeMr
4TpQWE9iprWBke8it7p+bfkZ8a0Tjes5aJxzHfMExYsbQe3EO9iNd7S1GryI2Oclo0V/UX+VDAQe
ZSphsHEYor63hMNnLs2yVNbFpHSbubPnUwhjD832Eih2xPKLFwE6r576pMURks2iDUNRv3RWrO91
I4R+ZOxxeumXDLT7JhmdhdSnIcCOViXpUWjGAlckY+Fh+vOmpem0jwpSuE4sbwNr8LCDppQrl/0u
IWQkZcp23WfIP3WLOajCfb1wA9Nu71Wz/ZWr0bsmohRP1VGytCntkgl6Fv4uV6OfUOO1jW6h446y
IhOX4qCUoQeNrcsBMQ6Q6l7/BMtt3Dl5ePqIfMXsCvGdWevC6HTOTjZGsiirODmUXtS8zVuCyJAH
5bDFyjbajLknb9Q8a5d5MwLUCz3UcEVqCU0E4IVJaa7rSAUvQ7p9kZVEYCKzW8MAWQZpPSxD2QZs
IWirRt8hCRWE07aIU9a0UMNNM/TAMQzFKSoRmzJMOGDh8wdP2R+qwzRZt21C8Gi3RoQHbiYvlQJb
c44Sllt1WA9PEs/WCmt0X3U9ITgBlaVKyX0Y4TEdZdVdmE1Hh7oA60DrLbJUJ4Fq7YbQyY6VBWxk
LOM1n4lXCG6UQ4+41GgpK048C7uSAUGo2r03+MQHYfXAuRL8j7i/wsnuAlJKODolwVJ1MsAQQmZm
vtF5hatl33HDXs0w5QWvjo0wMmGagwKyKPnkMTRBH0MMoB7qehB1ifmAIoodqgsNC6RJkIG/CCRr
Q+II+wIvuoHHhpv7mO5GCKDuHLEW4oYCpbj4cWq4ue7c2XKowxmAvI+OuIcD6KLs8eKJ1fTnoAz1
Zijw9U7r5t0PUlSZFeFG6hmon1WVhmsXDNNgi/xDvgum8obsnLJIjQrSd9aoq1DxHvxCJc2tetBL
9QnP6BbVQl9F9k8MrkrL9V1ea1s9GJQHDfiTsPocBFc7S+WjExbpUhVnf6i+zaqORhT26kHsH2iS
Nu27Iz866vhaKXJOWQajOxxv+lXcquCvxvRuzt3YpvHYi2RHIAtNTCOKj31uHJNpWvW9cdWHlXod
dh2eRsk97mXdoh8f532lGZJ9PMGWHSEUu1JDOqNy5OZKysYnZfSyFVxgzgC+YnFeyKKNpyPkRRy/
SET1wfC9YENlUnf1LB2urLyMVtMAFkNNlXMstRauvogbpg5WByKVGudC6saBFjg5ib5LyjTbSJLz
OveTXI/0c9jtQjVYyC0sSQPa99bUJcBFWWCs8tTAZ0LNgq1ejsnS9pKL7hG61FMJ+kKkk6gj/ppM
yzsmT7KorWDE9WPy1IdGCqR9brYhYm0wJKVU6fatnyBn7vzETfa2K0f7rNZ4OGGS3eYQisfxGOd5
szVY7FL26vnyMwPeiDTUjPEQrcdpNb+NGoNCqjwladLZwJxUfkRV4kFeIiq1av2QYcHjhRGOXTV2
PduoYl0whmR0c84Krl2bCOhp1X2RS8OuwHIKq2Y6dh7MZlj8yKsOyHbbIEAewjNsTMnelF27dErJ
Plam9dA1KUwUYeRkj7Z/Hde72jChhCAcF0oamh1jtg3VfKER+e4Sya+3dQvw6cTmqO06Bdsu4t9D
hd3mkcMsTjXJMcpVf2UjgLJSC8Jw8a3Bil76erpJ25izday913mq7uYwy87IAnXddF+SBeiN0UY5
dWLTMYHwBUnlyppU38UZkgZWfdUrxk/8uIEjTbGyGylhLU1LKi5FnOtulNUs3XjdrNGoAdw2F44d
CeGTGLm2HMyH2vWo//YcbDUftCVVIoIgkbxSzA6peJHLjoupOqQketMeHUixVM2FKM966J20u5n3
2pFKNOtWy7pFK+e34jJSFpYtIfgjTUjmZ9od2hP6rujlraoX8GSJUVepb8EJb63gvi7sR9OPQDgm
ZoW+ofGqlTE+eKhg4H+81evogCDSeDR8HWqvIyMp8k0xmEz930MY0rqQBEUWHw2DL3FoR3Vi7PrU
eFInJCVIeIL/abKDozaophrKzXxeMGsAJYmMWFSde2+y+tChkODKJHBOae88d7C1byNR3ZVbeGKW
BrdJSg64yuMsAjdGtjLjvrTkZTaWu4iU/dGqHagf9jRtp46n1Ocy/IuODWh+EKWjPXmyMqzC0d86
QaedcJwbTmPXPfRpLl3j3gdOMHGaLYH87cASfLJgVhPo37BiF6vCs1A+J4/qWllvHTsUkf6KZNhm
uii9HvsI0FM7iglsHHH/RL7JNpBMzNPLGDXAbicDr+kpVHcVGkeW83NOdupF1Ky6POjWSgurPaRc
kxfxtGrb6XUuzk0tJPK+UgHOBFW8ai0WwErREOVJaMYyaWrF3GTsAxER5bHLp+ZnZMg3WC8xvWtg
yVVpa9eTdF/JyR02pigzDRHCu54f35VO2q4dmJireUwrctxSEpAZz7fz4NTq7E4JOw8NJpRU8gbv
vbkzAyWScCbTMKZs0J2wR8zgBqVw2ajCOIvZKMkhzgnkqJa9dV8W+cLri3Gbd1Pj+oR3e0ctfogq
wC7KbsamaDeTUmcbM7YvfdM01+GQPAzN3rb08KdZJFcVXO59MsQ/stZBiLO/z2zzZ6+SQNaalGTQ
KCqW84RJEC1xVezb18GEBmakg4hr5GgTRajGzDsEkkJ7J60Y+rN6yMiWQA7pEPvj6yS3GIrhuAYU
TNea4oLD3vtcHh2b8UwaFWJcEHGy9YonlNVuGuTE9qrZVOs5SCNNzALfdT+1qCfbHJhqezcUyf0c
c8xdPA/9XOfgo2IPuLH1CWVVc6KWkBgvObofC4XF4+iZaysu1QfvlgPE21iR9mz7CmX+UiquPq4m
tvGkcuxNLJR9akv7UaLLclRkqty2pKOJp9pXUQLoMpApD6IysjajglAwYmmt2SnYqG5qr7oLQtV4
HKpyixn2D7M15SuEblFzT+VxMcamtCuGBtFicB9uP6KXUNXjlSJ6TgktfdVreoZIA5XDzkmaNSeb
cY8oQDwFMrYNerrt/clcZWp97VhU5+cQSimr+6C1D2kW6Hi+6yT6Swvzq8r6mdHCvhs2UaOwC5Dj
3OBAv5r3YoSO6OWqvhnTPjm0eYJDihRdJmXi45neLzFrV46Z2p/FGjO0jg/oJLtqw9y8GhvR4+Te
MBFvwofRTA6dUa+9MFYedNvZwoZOwJ7I7UHL849nSR1h2+Kud2+0e68KUWfPy+JEPDeP6/ia4g8b
ICNrx1DEhoZEh9sF0qppKh6egV99Gsv+lpGgHJIejaI2flSrTHtEaq+xc32FA3L/FJjNfZ7Fy8mx
lZPsB8qdg19c66QLAxzVTetXrFG19VihlNfXvnlvp5lIgjhHo5l2jQq5ULJv9DIc0J9FrKdpSTZG
dvJWWCQe4q4db4w6A5KCB33WilxEmxY7KxnSbRNKZ99X66Wv5NZjwhE3J2GZohCvSN6yMeVhV8d6
tOyDXLlyGOg3gx6nO89MLlPPzaIN1KMhVbmUIIltw5jNE4/lzXzqKKIqISIpEQPukHrLjTBfx2Xt
rOuRotQceetygTlN86syvXA1TOCGOFRvUVm0cVnsMFWppgmJhwnsqsaJNkWH0AdnG/XhDz8eu+UM
UtCkZyPTrK2V6T9V8kV7f4hAXkcxXGHcNp+kKl8UdfuQJ1N61+XOwUplB8SIk5AUp+g4573nam3R
C80rQvBF2FovSCcKf+zbRCpASrLmrOdQPYev3iKYkNERg33vTGG5nMLkV4FPpMtBYCCm1M1dZXFC
HawbWYop72Sxt5TtrCDsqi5CAy1pScbmHeYr1WS7vd4612bQunO1S1H6yC11VNbnQc95Ud/2SQkj
FBWnjSUHp9zyolsM2l4CNAvlZGAYy8XGGUx5y4l1SXcu57MLOlqAl4MQ74IyQMtCdU7AiMxDEffX
ZYbXbBMnVw4PSuxo6o2l9McPrJKooJWJsdOUDPtSefxBEZi0elNeZZ5KrDzqb5nS3SPLlxL1cu41
w3qRGXV1q6YkBOYQcd4bI3SfyEkYNIiK4iIzkSvK5H/FiEYH1rzrTrbG0p0EPpqN1yiFAawKflIc
u5HNibMpyfrFfJSLVAnPcQ+YbdCWuBIMU3K0Kntda8aEgbkVr5R23HYVMKU5izwnIuph2PtGHe+U
yAlX6B/YpEw5ctZJgMlbSl4sqqRrH3mCa1v10CpvUbWJtVrfzmMi5nzjRlGJHHfQiTNM7NxkiMeE
SvqASCL4A3GYDPQA65Kej+bIWSHFZ1WUha23qcL5DbfZG52oAUGajZXkziLhYLhOOlQv54UE4S+9
TdWlwhqzIQm6bM2fAbHIdVeLU3xRHn0cHsRZLtWQvk9VLI/VFvH3EdMykaEffaKhDGDaAizLrrBA
/OUiQJXKzt94HkLpUeEce2Rh+lzChM5R3uvUe471sl6pHdPD8EsMUcqkXBba2V9KeUjI7gGumMdj
H4sKpay8OGN84myOGZBiT507d6+EBps3TvJxLM2bGgf4Q6g7J6/TiNrMKwWLYxdD9mBrlia+RHZJ
gFS1MZpgR+CE8KdAZx6KQoe+oSIHbbWXOmiweDOH6mZSOOFSwQipkHKgToBQt+UBKzHvm6zp52Kd
yGIbpiVr2BkaKl7b6pe6lJ62Q2qQ5X6qtapYjDo7jpI2S7P1oOSHMgyMoJN3TpNpaK6l0zdJybmk
8DlnSykEGJvOwkC90PhSCEn9CiCW1QZnrZOTfVQ28O/z4BTiYbvGWtVYpI1a7CpvxEKubPSdp0ph
/zhpKUI39cSD60L8Z1TkaRCSm+4tTWgxTWSn7DjYyrb/Ksk1WlxVdHLGMdhqRlyukp5lXbJKNtam
m/ZmiHqQHnKQzcYBkezKMg6kra+Rbrsl/1Idmrl2rjhYnjYdUprzJf242g5WAEunkYZvnsk/9Qpw
MLAM9Ajix/KXQsyohTVbSQY+TWWbw/18qVe5ddujo2aWVraelHdD1s2Fz6nfkDTqChXSlSYKdSid
j2DUbUV3C767nxei1FGaBVa5w+u8NOBoiypOXo6bzNRI0Mgtno4quZypfZl3L687DXgh3/SKvpsz
kGrK6q2P8TWZ0tdoHJcRWzVCQelprpl6mmEeyiJEz121vumLL9haMUBNqlG2ZlJkoUe+ggwGzICT
KOu8p/m80PeBvvbRTgMNBmrPnzqymkZmmLeRpqAimhQoiFoNqu9hj7Nbwf4MWvsYtNK+qwzlkJfy
o1yQs+9rFJSyDL0HX6eQVFvVUTMpps6zfgohmGkBhRWDFTkYXZWK0nFiPC1VtXiVfULrb+otX+vD
3KZCwoWyhSn0YOwvWApsbwd85sGwWqGFWUTlDUs/HqpVXvrPLN4aoq/kAbMiJq8BkIIdcLA5yDcI
HuaehX87CbLOlt9BmZtHuWO1VRIk8av6llA8O0QOgmI43z735dis/tx2RRxoP09iVhHmMeghQ7HJ
iX3O2esA8JRWE6i1lpobsfG2cJRgiXKUt+nJ134k3easRCbnITKjzvOcuZf0XL3q1em7Bv29iEDh
WQYtT6Wdx/61vMpebPVGJgfgOyVjRd7vXsnhZCQWlLBpCvelnRzTHFVKJ0TuUSDpPmr/rXnbVKVG
+Q5zgT930lz1/tJJIJRkQHiKaVnK1weMrbZICpjRuW866qe1FK0SFOlsJ9wpMjkd/3+oO4/utpl0
z3+X2aMPcljMhlmkZCXLkr3BsRyQgSqgED/9/ED3va/MNsVzfWYxs3zVbYIsVHjq+afY/HRcrVUB
TB3U86lhbYc+yzdcEDlJtJ6oganlnkNV9c/h1Of1A3HP2rK0J7kdHf9jZA2X0FjnP8HOWdOAuTAU
VVLcT7G1lva6Mdgif25oBz5kNgFcI24Fv5afUxBd62NT6JivnUpQBJKbvqDHPW6ECnCIxG51cbwh
RlDD7uMIEVmUMZ2PpGI9/ZJ4c2HmyJdsiprbYBiWMf4pQxo3kMjpHB9/bdcBiExO/Qv6xB33lXBs
smHN2ORIxRe7bCUQfoCIjdppVfcaIVBD8nq8svdGO12LPjDoYO6P12CadZ41eM9tdTWbA+uto90X
cWxegPpPmD7H/QvBBxgxzDqQgdNuUJFFSWxBi//U5FyCZmc4LIHNKOi3KqQWlyVMaCWMXyxK5Sfk
FObKwoAnJGSuMtRiMDKy5UWJpEFm00MTa499M1irYYgIlFNfxKTXV3U9RSs7pTLhvmFfeSD2sFUx
BmzqQ8nrOZKsLszoeVn/PqOhURO+TUdydrByT04pX3Rkgqc6HnJWRi8/Ljcx1vmVV8WrI1IIsRA4
ZSYPSCf21mNUxL9Kc7tI8OEV/qauii/Hq+7xBR8r5yNs9qsbWGGlGSd0sN7/3n8A7vmyoNoz8doE
4J4ZRG+AUE9FjRqKNH8+ttsN3TOvcF9qrjOVO49cM3Y0U+5SbfA2tJufhczCq7ZJvuN/jDCTo6Vu
QYWPSzWUuErzcVf4tN5Wabg83gWHvl5ljUHSysx5HoSDOqNJNKjR8TfDHNVjbs6bYOEFF85Kw/ud
/DRPNg/RkQW1DF+xYLYp++2niTRu9bhMs+fjCNaRA1lggIE7BMMVvr3rMMFQyhe7YS5r40THndco
+ZlfR9PBv2lq7A1IGL0/+avTBXnKiYW1VQX2rnM3MhvxsrKxSqVjDiqSevKm0yd/mWs4CztNtaBE
ieT0GkFvoEU94cc5uwMf+z6lJFjN4SK3s+02hQuUYto4XXUzCGRYXr5KLA85sBl9OCKezgCzZBqC
m2Mv7jhDoMMq3PhB60wCX+oGWnkCHM9wLlScmgeYk6j8NINjswrJM9bI56uWbdHsrTZ0H3tNmRvZ
jMX+uCdoM71GE7gUzri25gzcQZX7eJy2iaidlbLGqyPKp/vwcCs1LMO5mjzeTOsyx6pm5MbGzqGD
XziII9FgaGoMP/atv0w7sTmyOzNXmh9qy/vVKGiz4bOF6/LSDUZyZeuSQEVYx9CAPx6Ls8xHVWvj
xAsg96T5hXGdxvZn5UT5NtLjH3iC9ps0yH50Y39zvOdq7fgxAsmWqcQ30WyIdvNC2IS4J+7kEH5u
1TjdBDPQ60btT6sf9et5EqQHw3jqLCkOx2WHP76ijnKDD8f/xE/bXR87FMf/FFHvX+sEizsy3jnw
B5APZ+FalQXJ2tJaYmcX7o9XxkDZqzrs9b0cJzLvgpfBcEcgWu1r6E/hIq+zD+N87+yTFN+EAgOj
atT2fR0dkgDXtH4U34cGi9xjsVcMyQeSMmqMxTwYCGHortP55qhp0Y/O5G5S+0l/C37u+Nn1EXTX
wWzXWPX/IqX4szTB1oK9Un17naZFtNGYgu9vJ/Z/boO+b3Aw+jPp0CZJ5Pc1F0/oADo7aH4RurMW
FO14L85qzQTidsQKx9FVUlf5AgdpGdgEilaEN3WVWh6JVt7Yf3QKHYgRIOBI+fXjT35caqDalCZH
sPY4uIPuP9ehZf+CocboIYxoYAOLwygZtOAW6t/r5AKNuVGdrI41awnRalH6BiapldhiQ+48MGYL
28u+aTYqITETld4fkBOl2LwJBZDbDOh3AXdK97RW6GQ+2G7pds/K7Z1D1tPpaTQof6Ori19ao2EA
ywiqFv1RRFAAChuSxGd02Z//psaqOKSd7FZWoVi6My3z+BX/7yhW/x+Uo87F4nk5KsaedZR8fWuE
Of+DfyfuuP9C5ORwFJiwY2zke/9lgWnr6FE9g9rEhN/lufPd+98WmMT0wAWkbJm5XwYaKf5RQ6pP
/L//Fzk9GGYaNLI97mQEtPyPknfg//9WRHjwhE3ISCZXXdfWA4hwv6+eTGhuGbWqXpt2V4Q7M0nC
FyN0W4Cbwh+axWi03jIuI3Xd9IZc2V7Y3BcyGyEAinCZmEax0SUdnAqy9QJisfugiZrQ3tplxbtD
d6Vzfd4mDgEjpluaG7p+BFurCG0XvOkrsw902JWluTVia8KSYUxsmmJJet/oY72UHhbvkNjUTm+i
Zu2Ah175RUjSYVlDFdLrEsR0JOTKV+Sn0/7aas2I/xZgx89ijMnwseqCL51Way7ThE1zTTuoMfBW
tjYFq0F4CkNrm1xKuw++yxa0tbJ8XBKkm6HsUp6+yZM2AQOvndtgLJ91C+/aUM397pY6y/ULNnNR
0PTMJwJo4tQglEOzSpwMPeNKSxJjMZpx82jN5JcSwBoLaMtneyxfpySLN20ZENgcUxJUEXUKGSSE
NtCoXtMPdBms2ACr82D0BS4ZB0Eb3FnU9cQe0F2j+LPW7uwp3ruhtbZQqywmt9QPDqzmRSOq5hYf
fow+LDyxOdHw4/HDZqN5o35fdS53homBSCJ7RvrSjYNX9Z3RR/4i0kmASDRswb3QJ4fasIcVFKsv
lpahL5zoDTchNqZRjE2GGjCMwIz+dbQn8l2dRq4nm6Y1QEgABm2XG5gENiwN2NJ9QiLKFM9PmCbR
LQghoqKLYz5LrwVW2na7zqWutlreFjujI6lEtwF5XBVZn+tKOJ9hDpH2mEibI7cObvzehpRAYwhU
j2SLm6JxKYqMqu63qeY5n1qnssXeIlthhTxiOFT0lq+91vBfHC/odxkcjn3ADefzkJbRTWt2+rYR
TvV5MKVNzZ4WHeVMnCJEKdX4gNE+f6yH8KUd6znKRItjTEFciECAT0QEstggJjSIM7PEIcqnJUze
lT32NUZX0DcoKxvqUQ95liqCSAQqLcBWHDOx1/dv9IGG9ti2HFoi1h/6QsY3eq50gPpO3I1QTTZ9
Rft+sroMC0IV1h8y+Awf9VAvP5oFCECa9tVnGfrRdTpa/UErvWkbhCNlf+lH0QeY2sNt2Ra0gzWa
uDQJVHXVTIa9ynUr9Zd2XojbrDSdK8eS441vq/5a+q61d90xfGzztNmq1Cj3vdYnj53lalsD2ASK
jBNX4yoIS2zoCzqxoFIermN5jAMHLPlmoXqrx1BS92760i4PkZbLO9H5+HwIy0zwrVDtCzhbfq+5
cf4cTlWqYVme+DfDiFCpMpJhM+Hj3S6a0COPpkGLBVKi3fnKIa/YpfKTXR1vPchuP0QREw2iWfG9
PqUmtmylaLHmH7D/b70OHnzfpNqNCNrom6EV6ZPf9URCdw04RAdFB3WS043RgrShrqQFLQQmMY7T
fhFeHN0HbtxvR4/WBupjr7yGtjM8mODs2qIwa5pSXK/juz6t3Lssz0EOQte6R+ysbSA+evdpGhc/
dEeF3nIkpgprI6rIlxQu0FYxk19yt3JJiU19Q+7tqG++a7arvnV9ou2SODPIRhmYTJaEOwi91u/D
RVq4xXqw2r5a1FMJHaOrgSndRO9IfYXb/lVYuQr5NX79NXFbn0jAphf7uECKIcdefDHp6K/93Jbf
M2+wFtQtFTiCaAqs4VPjIcrr7ntOVNqdGwYg6Z3Vp0vJQsmWMWlC+hVBVeG6mir2JMONuXy0kSnW
SYDzRg5rZ1uPegUPTyPPpuuGDwEr58BxQR1G2/Sm68Y6WnrKHCCyMaK3RRR7u8DuErKB/aJ4ogMd
37fGNN2P05BgthqSp1BOosSscxz9qyyqJEtDKPydlAMOFKn8yhgNMsOKqAsWFhRrc+FVmvvIo+wc
Lo0Ld6eo+vjTUHvG19YJrU3V6douEHZSLoYkJjO5y/WN23nFXlS+ES+J1RqueJ/VPqaPfjMWPvGS
Uw4LNfOxuof0SSiX1iqd1rSD5L7U3GhdNyXwQeCznyubLS+xugbLGp9W/lIN0riRVYdA3B2Na2XV
xEIWSbTkLpbcVkMZPg2cXJSV3NxfGtvuDlPXuD9FPo1XNRL+Z7P3q0Mau+NW6ppxF3NwiIX0y+FV
S+E8h0FGU13kLQm3dC0wYlf6hEWVZqf7iV3/C2sIW3+Z5d8bMbGwojG4k/DzFoEhB6Z8olX71O+M
O9mX8BK9KuxXdMVzuEMq8DCMst0EdmrkQERLBu05dVIwZk3E163Rhjt7qJJHo3DtdYjU/JvSIho9
rlnnkPkqlIiZn94kMvdepLKyA9T9/DOovP9SpJOqF4n00rUhLbmBe9g8yMjPfyjTmbasCYdoHdUB
aIkWfwAUI+XeNxWYLokky7zNq11i+dMWIKhaT6lSSyihuCn1EakLQqSJvbSK1N1pBaKS0m6cB90d
rU/CScxNAumsXdiOJNrbD8MPc2nUA9+adr3s6g4y6hhFFO8mJPW1wyzb6GpKP+RgbOmiMYzoVh+c
9FMCN+17zGFqLp0Omf6i64Ety6LVfqrM7+5U7XvXEWlrYNu1btz0fpIxBfBVIMrN1uYTZ9TZVUXp
YRNnSP1G2fhN2PngbwQs6jv42REdOjkK0mFrA7qcE5TF9Wj61rWt6slaBWZUqKtM54DftkZRJCsW
CsbTmSfyK3Z4WW4zpme9aK0xeJ2MGgM+6bjitpVVvK8Uym0mT27YOyM1LUTFStiEyJpBKzdqVJzi
ThPirKNJrU1u3XKgX6/nrfudAMfoC+uXw7ThVrEKmiwrDhNjhVl5OzFOBhrWD5pT9c99Gkec/LEO
XBTWLmpw9gp9omceW5vS772SpACVkVbvGTY1WOujDA65pXCNDQdlrcM8T7Ht0HMf7zzNiR4n8VqG
P1kjN1NpMuUh4jjR16kjPj7NUZp7DsraTH5rBxvERhKKBIsEhEGfqg+Nh6V481iLT6n/1EWPXoeh
ErUinKKSSSWG/ej9aOIHgwS6NgqWjQ2h10kXU3fTpe6HpL5vxGMVuLvArb/F5F30YH6cfFeavWa/
WOR8SK8/jl29zVvC4TR5x5q6GmX+bLXyqXDag6eMvZOKj1I4T16db8cSY7xoWjfTNwnPBhkS4Dx8
Mq38UunNSw3a5LTqY5319ZbEoeBKK+zhs08DcwoWOVp9AvseIb9aB1fgurJUVhJeK7N9zLOQ9pFc
u5poF0ZKlW8b/Q9z7puF5eg9EdMkf6g82aA6AYs1h69MnnHdxyRxxFBPA9Fke9XQyQhlMm372GfL
iCxIZClFJL2J1ILRbSL6dUT+MXHT/DUBZd70iWNsVduB8symH0UefvHDFr1/4n23iv5OcAAuWw/A
oieNp3GGZ8D5O4icgMFw4x7ajDSVRagIv/agoyIvo9mSRM5NXnnRvdIjY6V6GE3xhMDCqfJgnaO4
W4zCww/eE58iWWHcJoDSPVQ1Sy9p41042rjUKa2jiR+qu86Fe53pHDWen1N4ohhAgzYblEi5rkoL
HYI9vipuRvAJmobnQeSlK5VGLFv5FObuzVDZ91U8BPvAKh+ETbAOxA+CLnr4gW3fvVCpflETnfCs
irZaOn3oAg3vEItLjc4tPZlGRChVArZac9pnif2KsveHnlvxsxLsAXXAiZ6QFYRRBaQom8sZXFWP
nd5qn6eIVe1UWrNJ2hq0JUjjdTiUBKHbKJwwEFALd7CM1QSusaoDQiMh5Ly0RhYuiFutPnp+FK8t
hS9f5OEJIQrvdeIghn+OkQnMD33VBWG1Esg6t3pPNFAS6F9JhLFWkxzsVasyUrjzsF1mhEReSZIV
F44OhaqTynkJsCq5HQbptcswG5qfPnToe4fMxYPmd9aNa4bOc1JZEykllFvXIwX3A03I7FUvdcDW
qbe/NnYhDrCbggXFXERAnFsX12kk8qeMfsoHkoZKAq/KsCWY3CU6KoQYTOYb7hNX3NG7tZp049ZS
WnaoaJiz8ajQfeoriMBeXbgwq5N51EwnxLc15JQPDIz46jYJfkTEiD4gKLJWvRWirqoC/7WVbngj
ald97PMs2vgFAE1WknWl6615rY9WCZ0sH4GP2yKl3iT1bdWboyioebz2NiY78bkjYOuR7q25KYei
9q4se7KfKsIxPsKe1A8FmwcRPW4KrgKLf4CzUlWw2XKrf6knU41rEnJMg5KmTMdd70fuZ7qOau20
8w5l+YlzaGPExmvpNHq+JsAtcRa9XtbJVWh00zOXX1IVzbCfypU9FeV6UKa2rB1P++Jnifhehjqx
1VnBTad29enKF4qK3vOq8nHSggIiqNdzLRYGghdVil1Jy2E/IvjeGmPjIlJqZUMXIag87FXpKt4M
/sQqj2gS4KBHC2w7Ba29CUgnWtaybXcW7ey1O+bDAjlbCINojK79Bo3A6OkGSVSWth7H1to12vBV
llqwrKuICEFwvCe/MiaCeKZhqUk1/SBaSYiFPZnFIW/gW9ZIwfH6jyNxqKnZbyxbxYC5qCzRHHGG
jL3yFtAWs1uzyKzPqYsegut0/DMkEpGbUM/8qP3yg9Hq6Z1nDNOef6Ud2EpGAm7a8Zuh3PqaYE6k
3zGH7Koxi/xQJdVwCxNfW8veHh6TrLH300xcsD1T7ifyLCOkAhDz5OQMX6bMd2+pPvAKp/Y9RE0q
OEQx/BzTFICg6KeNnw9TdqsEDN908lAVN34NjtXY1I+yy5unpBrdj13GVXKV9ZHO6A+V+CmCRtwK
v2lgAA4W4fGuFZGUG0pvE9uNfgUrVlsXEg3PijspDp3DqIyvkxoTvPjyCOUMSUw7WORZS4c3sqN1
1NUBs9YbySWacCX5aIOaQ7GuE9gPTm5p+GeCOdwXTkFgCYDx1uv5gsukgv+R5d2TKPxbPEKipe2g
0Umr6kqlUD9DYvAgO80fZcLtEPSocFPSXe5LZh2t4GuwIHRNfOD/3HzS7Kh4NPJWiYNlxfRXDH+4
tUiaWletN13P163PlBQ9D2iH/vl/3sj8+Mfg8N8Cgv4/iv6ZCUjnW50349ey+Fq/bXXO/+BXq9PQ
jX8Znos8SZ97lkeI/VfaT2DyPyAktoI5XBoKIiyo/0r78f8FVubPbH1aCR5Z4v/d6gz+xUslGhzV
JHQCCA7u/8R573dOAlsgnSIsfSy+7lu0cZrKoUZYKXa1m1fXU5UVL8IqIf2+GYe7X7DrWw+635G/
fz7+hEBVpiKSmZ6JnR2l4lrDGa9f5hQrGLqW0H4W7z9l/rL/QL7/POUEVyTqz+sEJczOMaXkAY2v
XuKioojhekIrp5XO5NxBqY2yC7/r3LDNf38D0ppDSv66nKpdrAUhdB1sCw9x3pbTJbTid/jmn580
N6bfPEDS/4jtfKzAQuug26nWcJsdWjFC/nC3C/fcLWkaGWb0Uct79WIBrIBuijgVtJTN+tP7A3vu
Z560v7Xc1mzQULnrBJHES4d8yXztpWPRXnhz5+bHKTrVKafOlVftrMjqHsveN36mufTtpRvNmMz7
v+LcQ06YAIOgrRG7sdjJpHRgnsW5f5shbMOntObEeP8hZ4bqSLR488KUav2BTp/chcrobn0p+juH
e9YFo44zP+GUZlZBjO9UrVU7v07sJ9xLJuygSwQYnPuTYW7/7jecbAaILWPT9cNql2uq4/7gFPSo
y+Th7z79ZC9IU61ElJDSy2fDuZcYfZK57tVuvX7/809M6/57zZjz4L15BUYpsFnSKrFzs3Hob6PE
GfWrGm2rtVYF/eIrWnrVoSbjmwhO3UncpUmP2t3bgZcACxTUCNya9RDP+akQw0Jpyif7Vs/oV73/
FX+ntf7zDU+2jTGp4LF7bFTh5Gs0X7ioxuvMjuxiE2VaUH0ZYzvC4zoshXXteiojStpOzOn+/cfP
I/2HffLU+sSx4x67rkjuXLjW+34M7fvJpxwToyvoh7fB6/vPObcWzN9fRJtPIkv7VO6iKiofCngC
3iI2KuH/3e57dIN786KjRKADrAKxI66eZARCUosnr4j9C7veucV2sl+onhhWK40lBoYtQQWdkz5q
cZ1+60dZXNgtzjzCOPERaI2oznVERDsMqBqsCzQ+Wa+n3iE/yfP+bjkfDbLeDFM+1V5QzuBZmpiJ
t0gci7ZChp7ukjHguV9xsl9w2E5hHHI82LBamvUEKCO4MTc12ptET5/fn03nnnKyb5i6bo+554hd
zCUNRQbOp/6hYSrnH4amDS/5hs1U1j8sjuOu8ma02mBUXqgQudheD8UPkDlTj9xjBu+mHAOS5+n0
lPVGqwxTv+/ycar+ci6cbAoY00rDEiHbVpeUHz2uBxYX4EESPRVEcXrhEJxH608/76SgsOqhV4PV
V7soE2UE3cHEmGnda/jQEfFsJGToGa4aL8hNz+wARy+fN4OJxk2Y4SDlDi8Gv1yHorFDbkHxvyNI
uR5EP6q7X9/7bV157vNP6gaQad2CnUvZmlFYr1LRVN/tXAdIeH/Onfv8ky1ASwehlTIRuyQIwLd9
V656N8/X73/6mWNAP1n9FXAbCkdYavA+4xJSGcYdmH34pULqNaE63GVJA2ONty8wc5DCH0GAgv7S
OXBmReknbO7SjDrbMHg7muiCl7CwzO+9PhsTFsrXLpw1Z0bw1FHM1TTPlfVITV5XfbRMaU+B7nre
z78bwpNNAak3gCkuT3j0jlmDSqexg3WUa+iEoyrB48hqEkkDK/QxHGsJ5f4M7cz69v7Dz6wlfR7X
N7M7HpJslDaFBvncWDnTI4pnuwcD29ZEaL326MWqqh7ef9i5gZz//uZhgkz10CtzpqJdTK/0OaIn
vR6mS0qbea/+w75wSgCG/aclclByhw+LtuoG/bnAYbOKaXuhW37K3X+zm84u2XOT7qQoKAIRo7/m
0MZvJVNra+igzriVrOAFGjpdzfeH69xjTnaG0QFjt+uO4YIMuWg9+aR8H5mFyP/yASdbg5WHaSMl
L18FymgWLszzcGEFXRFvp15lr+//jD+/FhJ/f3/rJu0uWmPcy3snL8on6D/YAkVV4VtLhXDB20x9
aIkFZjW6duGHzRPqP2cCccS/P7LwMXzANp9ZDY3hwcLeul3pnUXsyvs/6c9vxg9OqoVAqNRrdO4w
YqRrvegyA1NLX5h6tpiawXbu3n/MuZ9xsjNEuSVMFeK8ZnWVvwwat1wCIYm//BEnS78q6gLbGlZj
GZbWofRquv1TqT5WY5z81V0PL5Tf30PoqiTTfa6rUM+IM0g1uXYUofBNojZ/N0QntUCMxazUTCXA
7UbCobDa29QyMi58+rn3fLLQO1Z00UU1L4DM+gOMcsguJBxYVX6pej73ik/WeKyZeCNozFQ4YvJr
oWsg3gU6ok9/NzwnK9yXVcOtd6BuLsbqtnK0cS2xb7tUiZ1Z2v7J0sZPwBAmF8xdMvY/pzAldqds
SK0CJaQbe1Nq8e37v8OYv/AfVvSpqGcsszwAiuA9l+ndZCYvyAI2pl/fNVl/LToIHLH5k0MUsM8g
ovj9p555Of7JMsfCNKTfEtC5SpN9kGqvU5g9vP/RZ2YWHc/fjkJlNyoccnaQ2IMLFwUYjRtCMxa1
hn7h/UfMH/WnITtZ3+0ACcrEj3b2u9k6iSJl2mrcK1iiK+Ha8vP7Tzk3RidLXFValyc6Y+THulpM
g0OaV1XI1fuffu43nCxvLOaS2kIxv8OT9JBqbroalYl5b2wSyx1M4dX7jzn3Nk7WeemiDx/ot+wi
yPTxsrB7cSu5YSAGM/Q2+8vpdLLWtc7JG2N0qp3hw8Lt23LpUv3/5ds+WenSEr4XN3hG+dGtMKZD
OVoLAyZoivHC+4N05k17J4s9LpXdBW4vdoWPLwxe5eHQIXly6373/gOOMsY/zNg57edtfeg7MhW9
rCtIOxPQJLa9+1ropKrLkrC53MwfkL3Gtz7spLUhJvextlQANaIZnt//Bud+4smCd4bRMeqyYsko
TGSspmoe2lGPL/jAn9ktj3ZGb8pfwxvarsqZzDBttNsobeGtJGWFdKftgoycK1XZn8U0QEj5u59z
sgPgVQOKilRsZ2aGHJfTAMiIjJrVunn/AWfWjTeP45tf5NReNBnzFhO4GHSloQM3IVHGtZP6/fb9
R5x7JSc7QFw2mGjBFN3NFrGrsS5Qs6gyurDwz72Sk4Wv4JnXqUOnJHCn9LEYvU2oENUZst2WMLex
LK8vvIszO9mpM7oQg6f3WsO7iEe2437ql4ln9dcKgPVpoKBYvz9e81r50xo62QcqW4+DvB8YLzM0
d6qu4X6N1Utpx3tHBfcTquRdBkfj+f3HnZkBM973dgYUDertLhScYwlEeMxIjJTohMHvn0Dmw+bv
JsFpQsqkdVmXRgzeoA3+UheYmvmAjRf2nTNT7DTRQMGf0IuMKcba9zZCVC02DGH2d2vEnSfEmzWi
19hUBCUbcwRncQ5bcVbciOKdh4nNXz7iZJ2bWuW0lsHGMtqJce2CD9xVIoAUA5PVWL3/os8N0vz3
Nz/D9GCEwyHEbKexhkXENXc9eGVz4Rf8clz4w7x1T9a58E23seAq7jDLKu87ZHi7Jm2zXaH707WZ
tc22dWBOBVMrKDLhdPpl02IV6iVfBy1WBp2t0ktW0qsTTDRry4WGX1g2Kt6ZFVulvpeuuEz1c26N
AeM1s3HAS7O9N4n2KU8mwlx1hANJjsFThKr3W9s39RMsa6wKMOtA1DEp6vJlF6Q62WdhCCKba90N
ho2OvsjF5DkrmMhjtPQpiPZ4IOnGApN0sW+tfNqboV/dGnaTL4sxaV+m0svJ6jRU8SIhadzGfTit
mtzVfua9DOXSR2lyj/GNgz2YyPJ9HnnTp26Q6lM7DZW5xh0S+n0/5U/R6Hyp00F/RYow7nl2+gU9
DI6OqtCWeuNEO/jbJopDzHb5gRSBThBuIcPjQIspMU5oo36oXIyCfDf3yfXUxnKDlbz54MW2/702
XPHkpmYgye8ZenpUQQupywXKhdtnQW0nm8CbqX/OwnWzqcEi1VeRWDaecn+Govb2ZpG25jqH+QVN
Ow3du96u/E3uVPE9To8t8gqIvJ9mw73xSouDCqtBBEo/iICKL/UDzuxSzklhMUCs9hGr4EUF7rxC
LgGBTQTRGmdGdaH+Ole8OPMR82aBlEGmTT3Mq12UWJqz9xSsquU0ebnEvXswAMeUja7XbCHPbFM/
hOBSTVgN7OKxgoy+sNBtWhe+zLz7/mkxnRxrAtV6ZhYkz5Jgpj6q0kxIHBu/hn1NsHaiZ9Ac+6Iw
F+h3gg9hLS6mGJ0ZaPekxMX5BZlwEuFcinny1gOg21QJ/m6IwC/ZbJ97xMkB55Q9GvAsqXZTo6S3
9CJzXFkgnZ/9Jk7tC6f1mYecmmNDIvNd/I5wDvWNbG3mlvoeBUV5mALNv4TSnNlRTx15ciNDqmTa
+W5yW92EtOu1+tJrffH5r3bsU/W9qqaks6Mx3xGWkW1120cFG0OEe//Tz0wx5+Q8GMOu773RJBIZ
LmdoxrCO+0CulE9ytZlX9LFzvd3gvVks87SwL0zsc2N2ckqEZOvASszwPdE7fIaReuB7ELgXTqEz
1aBzsmxapEauNFrYKQU5Gcu2xwE76aVxH0u0wLXbox+UbeH2F8bw3Cw7WS1aKAn1MacGFUWmE+Qr
ZAdbMMn8ADy9yD+9/6bOjdnJgjGcpM9suuC7DBPhQ5h7+Z0R+OL1/U93/7zV2CcFYJzbA+kwsdoJ
B6M7gg/rWX2eWSamvSnM/grjt4sppfNX/sO+dprhh/uQ07Zprm311CRnxxLAcSEncx5/HfL4qVHD
BvGQuGqpdntb3b//E88M4GlW3GS0aROT1sGVIB+2VaRpW5kQ0fz+p5+ZBPY8sG/OjcwhICsszXqn
6wME4KDwI2dNSFNgL4siDKsLjznXQbPn5795jiIrJsdvu96Rl9Ue+q6Q8mufWbE4+MQ3hvt+7gBv
cjPISNJOYsxgBjnF6V0bD/V04UucuZwcLajefAdyEYoWYK7albXWfEkmpFULT8bRWk50uQtLyXXm
kiCX0tcdLizqc29v/vubZ2rUrXoCrLWLJGpSQ1arFOOkC2vr3Ow/3Y+qxOI6h1eDHFxvmVWhWo2+
laxbAPdEC/7ukmWf7EtOk7SORwLwDrdThFkW2/hn/MN7HPjCwr6Q4XVuHp5sRr5qHZMuQbC1oe0u
LZlbyzwb7IVX2NXq/al+7lWc7kR9MRZ4ywXbISw7zGws7SYcAu/CeXfmXVgnO9FQhKZna1m4DXHT
eekqSEfU/aaarUkq2W0sGqziwi85M1jWSUEZSLfLfE3HirxM3NXYUP1q2gSZObC6C/P2zGF0Smc1
LKgMSvTRbtBDJ/nhdYDne5hHJdbdeinUWtLJb6+Gntrk/ddz7onzwL5ZKU0x20MEXbhNNGngHebY
6EKaDtZAZ2F0v9RJb8nAB93uEonszIQ4zcjuBj/OYweP5wYvzGip/E6JZUEki3HhhD33gPnvb35S
jIZbHzI27LrUfYu7isqyVTHIYrrwgHMT4WQDQHhs1gRchsivbbVBoR7sorgdDn7a/eUGdmrcIB2z
SoexYJBkVS6bDjeb1EfM+/5LPzdCJ2vSsRO81AKt3BEw+Nx1KQfc/+HszJrj1LUo/IuoAqEBXqHb
tMfEGezkvFBJTiJmkBjFr7+rz5Oja5qqfrWroIW0NWytvT4+NzsZz42H20rSdYLVM1glcNt1zfiB
GVTE93W45zO19XQrCEvc9vASEISTIwp9P4VueBoGz9v5MBsazMA27AxlVaOiqSbJKHn9DehgGgNs
ukRhCTV2prAXNKikfoC3aBbxziP3LbwL70QxFSe4i+lTvpQBfKqnVy3NzpywMcURK0J9xVxfNgHM
rtc5RHCKdP45kFw+l17Jf08yhx365WGxMa5tAWpQmblHuSs22lTB6FGmwSOqcuitm+bpdZfDNtar
kU7oQEaDFA8FawWX/8NDNbsEVJW1/3NdK6zoRFIGYgPMnCc6IxEzCA5HT1W5MF8Ix50u2RqE1tqc
ktmFJx0vTnMDGQjADfAiR0ldI/f87bb63FqXaz0y1S14gduL8YXBzgPe1asHq8eSfahauDRd/lZb
DbEmgiJfCSaZFCjoUmeoNG7JrA7cHdc9ntvGkLKFokDEmJFnfXGaVs7/LTOXPowVvFMCANN38e2Y
1985INg6UeS3Os6rNEe1Z9HcjC51K3htG2bituX8x+UvtdWQ8/r5ZlERGp5rFW67T6535qiGvClg
AiVMXse+BBT1cPk1Gx3yn/vTm9dQBYkJcZfi5I8dSNvziLpleAXtjNutRpz//ubpJaeVbBddnFgA
6jrsedsPOCd6z1Wh+LfrGnBu2JtXkCmE+12DVyya/FAZEidS0cfrnm1FdiXngRNRF6em77uPwRKA
00nb/rqpydZ8zguUiz2gQFjLlVjhgEG1iArjpEUEswx481/XCCu0Cwkj0a4DUpADnQihcQDzFnjp
+cHele3G3PHfWfBNDyBhK7ICBMxTKumPsF9B6SmLB7osT2AfkJ2lYiMTZEtAUcAbBAZFKWgF+B+o
L4f3i4i9dDyowHvtHSIiWXyGDdOXy19tY+Taks+uBAMH3i/5aZw4JPPZ6Pn3LpXDPy7A1Dtt2og9
W/IJ4iqpNOxuTssawh0mXUXi6WC9vdyCraefu+tNtyykIAv8l/ITaT3n5DU42eHi2d/5Plv9YUW2
dIQneQVql1hVWB1bINnpXZ6N9OfgQWL8VNMsf1ZLFv4D3rKrisgESNafLjdtq3POTX7TtKF0UHbP
cWqZPLLcEj05z8M05feNLMTXy684b+/emeNtmSfsUiZWQloE6cxwhMXG72bJKviJDT9CCkMfUyCb
DWP65rogda0FnvMGohYkZU64CZmPjjePr7Co39Xqb40Faw5ogc5zRYURAMeW8J5JHzc0U9ru6KY2
jnS2v/mSKrjud6081aX3US/1R9YbGHG7/rdsFa9NT3fe8363wxH1727v+DKgxhp5EBjwtPDB0UPk
psiDLHOmdvph6xXWbr8ezZAHrovjfQOFRsTDOn3KlAOrn7Qde//Kt1hru6aUwJoHnLLSdcHBNW1f
HmHp3cMG3VT9zgbi/T7/PygxoCYdXLWMkzB/MFCMqge4hV6nGhbnMtu3EShwnQ3HqtFJcAsFDw2V
f6hqlGEXJt2Jv61fb4U47LlgUhDgBaSHMR71YIoM/IW6ahsK8M7fP19X3TyB+hTCNFflD6BvwBbN
afaEu1u/3QrmepFw7+sCmOUM4AMLZjgEHzAOvDwzbT3diuW85iiGhzjl5A/tHzjZtjEsPPdyp1sP
t/bnpJhQYOX0DlgCVZZ0KTyshDvlOyf1jeiylZy+0l4DDHoIPLbvQHEFHq+C126Gsy0AtvXexeRG
I2wZJy4H1xlVNMhlcJ+cJpDVYVs1j1dtCoWt1xxR0+uHsJ1KRFEUx3QIZTLXpLkqQYpK9r9HJtwG
hnVIU0xAWmFTAKwMfIpFoCYCEwgsCztbj62esOJXroRMAGmnCTfij5zqMiKd99h5zt7N3VYfnP/+
ZolGz/a4l83lSRdnP9thRh10Cnbj5RjY+vlW/OYAPcC6EZclQOvMoL+MxVGzEI6UmT98vPyKrQZY
QSzWIajywgfyoJuRn5661x4OFlf+fiuG4T2J0rgVD1ee/OoF3T2t0xcK7e/l3771eawoTscWQqaw
kvDXgLdMD03jPfZg62mZzJ5WeuMVtk4zNO2wioYAXTSuz5lp7lyQC6uu3RN9b3x+W6U5BLrkfp6H
STgDtdp2NTDAvna6a59vLcHKBym8V1gdVbkwwEhy9mlQAGNe7oCtX29FcUPh/7pkHOsLjPwfYC6o
4EIPSfHlp79/4BK2LXwdmNksC9ZGp5lLOKs5uBTq4JFZdHcN8Gc7M9FWG85/fxPBpCF09nI47yjY
GED53hXw083NvuM2nvP/O2whrBgmJUxtahA9EtKUcA/Ky8cZoJab6z6RFb35gq9NUiwBXu7PQLX3
0FelHBhauNrAWmMn97AVBFYYkw52P/D1OQ8id/jedl7VP/Z1BrwVw9Fnr+JsqyOsaC6qzp/mMU+T
CrNFPLORIVUqlp1ufn/zDseUv7sZGHUYwMOMJ/EYgEys0f6zyp0G1Nfi2NRB+VV5QbqzgX//UCVs
hSWrwZwxAsokmODmh84BBTOEjukWVqv1kXvNfAvHF3MsKuCprhoHturSNJgK6QBwDWX8E/Nx1zRU
EkaL6mMe0j3V7UYH2eJLfFNA7mvcCZIgV8d89PJDxca9dPzW08+D700c+jm2YgXNnGQajH8oepgs
w4XV39mSbT39/Pc3T2/nVPnAmOLpuhNJylH4NVV+9XT582893YpxCFx0FyhcvfkNHJgSZJRhgYmy
cVHsJDk2BAewC/r790uYUGQixZDy0+n72IavQ7iqY+iswFSaE60bgOBm8sWY4s5Nlz+Xm7UVM1bc
q1m14ZqlToK6rVZDooqynbtBlrI/wIiTZpFhwndjWG4tZKehG1MNtyaBIXTY0OSzk2RArX4Mw2k+
uXB9/OTVeq8+ZWNZseVo/pD7K1KQYZKbqoPv3kDqOa7Tnn8HGdl/mptV73y/jVsvYUslFXwaSbFi
99C6imeflCGAAUPjX5uPnavqj6lDO++2LZtuhQmSgE1jT7haoiBH4X8ia9yBHU0JO+hPcszpAF9s
0E8O0JnsqqY2Rq4tx0nhSzq3goUJvOp1VHuLjrCW7xUUbvSmLceBF5pmuFTEQcgfH5whu3fz8c7A
5/Ty+Nz48bZKVPcGyVJJMT4h/P8HoFhUrLliaF8uP/68NLyzctuawtBrpee1C2ympXuEv+BPLRxc
UBRfirVOI+alz0Njuicnn67KlAOi93eQA1SF0woFJ7P34ROYLU88VE+zKrvocoO2vtf5728mQR/3
6HVXD2EiQ9QZwRq4ApQE/pqXn77R2cyaBBXE5b2Eqj1ZwFDJp+CZV84zTtZ7Cf6t51tTIBy72GzE
FCapqj7Bn/fWmZoblqqdYN16vDXZzfkAiXtQYp8GG8womNoCJkejjhbVXafQEMya3Pg85cvQogWB
1//KCQYS1zvbm41fbysHh8lnLkzw08RJA/8oVJueJvgjApweyp3RuTFv2nrBdsIpHqb5OIzC0vYL
m9385Asn/Cj08pOX/t5l+caiY0vr/Dat4D4PNZCEM+1xURO8jhTMiOF5PxxJgYpOIse9dXUjIqgV
EUGWgWumOyQPu8z7TnxR/1R5KnY2HVudYkVEkfa4pwOiMmEopT7ApnYFFsdpk5VXexu/rQZYQREC
MAENdxokHeXdF5py8sFFVii5HNJbfWHFBOG0meGTii5fFcw6OnA3TrCW7ZHFlfDFZgSIV2WEszOD
bDXGio/aAfuhnhCCEuyERC8dZsCKtsfLjfnv3vqd+dzWtOUTLoFnWWE+d9v+N5sX4JKpmy+/1xJ3
BjeFNB+J28FF1cs/hr4S8pZkqYGLZmhIlqCo7ZcYw1I/FF3LHkLHA48UXu2A666rZl/yvg/ozk/d
GDi2Iq6oFjZ2Sw1Mg3Hy11kV4WdIWcEp4/3SnC5/jq13nPv8zWIAmBGYFrlIkxou0zchhW/xQpvp
qJxdTdHWK84zyZtXVL6SxbxOCOU5z4F9lU96Fn+ILHa23Rszkq14KwParcx4OPVoeZwqgGuQQFmj
cpqeRxgyHC5/qI1R6Z///qYV5eStaVAgySE82MyXbGmPbs5UfN3TrTliGkQBXDhLE6Q6sJeopfs5
dYX6dPnpGwFsy91wv94IeP6HCZjwYO5qFB5JoAkXsZoox0Go9+TL5TdtfSVrqoADtp/XQH0lZ4ro
DzeXww3psvTzdU+3ZoaRtrMDM1S0QwYvjHXLhzENsi+XH74xjGxhXTfR0q09LMs8I/emmR98n9yP
qDubU7onbdz4PLZRY8+d1gkMtl7gCJEbAfurx2Ud2dfLLdh6uhXL8ICBTzC87JPQp2VSF1kXdV0a
Hi8/fSOMbaHcsk4Oo90IKWs6Da8+/CZ/kHV07pV21F4efesd57+/CTInb1fez2GQLJWubtu6WaOF
teMRgKzrLFoA7/r7FWWdmqZtwL7xcuDYaXOkXvVd1GrnK231gRXIMxgnHQz4w6RaubiXFZAqaVe6
O+firTFqrfNgimjAtbD5EgBv3S1wRAWB2Mlva+8Mc0QiKUyu62wrjucC16jCqZHSlf2Peq6/Oa77
gGKXPRHxxqGK2JFcQYbFQW5KRNc1bQz37hTwc8VEkwATDSwAyu1ysJRo42pAZxXtAZvtkGu43LyN
XrLv8Hm6UuYtmUhagt1lWBvnoe5S/fGap3P75h7IT78sMiqSswrzoKQDg3+n9HZW7I0xYGv+Qp4i
naBnLKeOzKO6FzimLGD4ML58WZBevKYNmKz/DhNn5NpLnTVIkNPSP2ZwOE/uOpmdc8pWG6yZql68
JRcBgpA61a0slizmAhQhsGVBXsquk3kCXf13G8zkkJqWuFUhsvmg5/ArCFtPXUq+jBWEf9d9J3vG
yvgUEo10Na1DQC5UyhMdar2ztdkYp541Wa0tB18m7TFZKbngCrwmx4znL9f9dGuqQgHPzGsyiARo
bzA/TJ1XYD60MOi8LspsyZ+cJ1NPdAySbFrSY5b3Ksnqcvhy3c+3pqjOAV5rJYC7jKYnD6xcmyOf
vOvcUYUt80N2cwHlG6qGOWvzmyKfquPcL/V1o8bW962p7seQo1+Z1mXC+w5AEPi77lw8bESXrebr
G7iP60AGSSuCj37lTQDvhY/Apo6x4eH3qz6/LeeraY/dRqVEotK+ePW6zH+ex67bmeQ2NgKuFbra
R+6iKzhHLb2zPAuSaYB5vPke1lF6Z4nbiC3bppG4ozt3boYZDmxoQIHbJXvhdQ7543UfyIpdt8fZ
sac+T4J5GeVx0Rr4K+gf9c743/pEVvj6aeYJKpEmbIKRfV9pS0+mDORtt6zy+XITtl5hbTcGOSiK
WggsNVh7P480B66uVcUhm7o95elWL1hR3Aoa5oGPA0NKWhUVc99Hcur2Ms/vP53bpoVTg5mtP68A
vhRHHBz+IQzE5csf5/0oA2nh79WF+mapigUn57keRhkB55Hd5t40Ju0yxN4SVmxnsni/F3hoxcIk
x3J1OzQCSe6TWQCj79R30GN+Xm7H1jc6v/bNnrsEdqQayhVHTxiHvtRNAJzpEAA3t7PWn3cM/59v
4eH5vW+e369NNTsFclNckIPj0Ic5WH6ptfqOO+tTFQDCF3pXbryskPAKqSEr5QJJQ7+sI9/RVRWZ
JnPdK7vCCgjhpKhIALwoUYunoimrE+MFxyXlV02q/4fjpovfgIUjEA0L8jGHDLxA3E13Ab2OTIGr
2r87Yyx1UIGhh42XmJpIdS74xOG4Z461MVJtxVvpQyUTSAQzLruzeAzKb8ZlrwKl4zvffyPmbK1b
749FpxbsfX1BPy1NPwFxxMHc4/6tY9ydtWcjIGzJmyoH+EgMyFcNq4MiKo0iNTcFdOJyuP23+3wn
HmzNWzobXtUA2SZ5GWYS9ngMnk6LFKaLuAfHnvvAA2sFomXgGyrwGrOoURV/6brQ0X9Q3kC+ybmD
9WtKg+62gBLmF6WAkR2DcK6vq5MBjubvYYK633kIQHhIArBi78KaBks0L/O8V9+w8YmFNQwNwFmr
9guGNFGJ5ErgGvZ9rLzaPV7+yFsD0ZrTVD36U70uQdK0qEs9CPTfGA2s4WOkBIgiO0vARjMCa2pj
MAVcUNKFdEUzAQ3lk+l7vc785bpGWLNZoJH7lZIgVlX2hCGDhJ2f32f58Ony87d+vTWZ9cY4vOub
IHErw+H5weuXHsZaO9P+1tOtIRQAPuO50Aslma9oGIOIK8EDncUa7gTS1gusMZQDiQrCsEIuTWXh
b2wMzZeg8aevlz/OxgiyFX9VIWbgxaB77UwACvas3ONU1JAXpgG/6ojNbdFfCpsd1CdkSNelpQQz
sIAwO1KgXwfXDU9h7VAMwZ1ciJr9pIUjSiIWkB2aGizL676QtS2RSoRlOkJU25ZDXMoz3Xs6C5t3
Hn/+ke9Mk7bsL3QrMgq3YYnXrrcAKHdxVpFEaAUAcy8PWTdftcnltuGinzWLnFKHJSibn5PaweVH
San7oWerunIwWZFcz4Wz5pXGsj6D3MYmB/i+KlchQDPr4ny73B/hxgezwrnqV+Fn2SwSAsDk7Wx8
+psMunfjbhJHJxxQSz1/RmUXKN5tXdxcfulGENp6OjAcoEUBbjZxxYLLWV8Nse90e9fZG02yFXSK
KroAJ5gmg/eSViusooZTmCG1PdEjrM0PAkdb7e1qNDdi3pbPVYYUpm/xOkpBeIimYYalqKNFDbdU
QXdm9a0vZoXNOmowdhYUY9C2mm7yoNcn1pH5n8v98V9u5Z2w4ee2vdltB7gGplMQ8KQ1YzQy98bM
ddxXP0w1RIByRsFI7wfS3a66j1qpH3CtdZ1MnfNzi9+8ul5xjANj9/xq4+GWAAhfECxgYtXr9Mrh
ZgUSN3nV6YDyBIb6Z0i7/29ahte5BnFbXJcPvmr9waPJWFfqCFfMPtZTWkVYVHbOJ1vj2VoTO9Bt
zQDHpcQH6VzJ6ib1QR5vWXEqiAv2Dhjva3DI/b0UxOZosNZIbBwHnWnkJJG/KnlSlW7THosxB9rT
X52liAEadlIAaotwhdm+bpfYpCvq5bhbt1/nkhQoOpvd1Fwl1eK26K7CYb9GpT1SjhzivqKAMTSO
nnuenRuhZevsGEouoJLLeKJmfYOF7qWk/U5KbevR1lKKsuJwWhlypRVfDMi21RT3/byn3/4PTfVO
1NoaMw7Up6ErtmKoYQvGY2DKWn6H5x8MXAK4/6pozAGq5zLXTpQKmqa3gAGJOXIz7YrI4Y7rxGB1
eeyQrz3xbnQWwp+uzAkb7vRqlp+uH4iDQ/hHlg6rjFbsUtt4hsUkP16eeDbmTlu0pnMIypw8YEmr
1clLq5d8WbKoJSCEX37BVg9Ys0veCpeHBT2/YPzloZvBls6vKxDitmitPKfq5MoZfI56+BMGv+pV
fg694Nd1v91emgUI9aHGsX4KWI+6XT0fnMrdK6w+rxzvDR5rVkEWkHhCa54ACzF8QHKozKIFlrKH
FhZrR1PL8LrZ1xausbwvxMoEdkoTJT8Vbh/duPQlxuTlz/TfFdY7LbHla6gThSYWVhaJJEBcHh3W
jIDMQ9H5xYNbylO9VIbeV/XQDK+Ozgt5rFbSPBUcM9cB1BBYqzCIdAyISSZw4kGOuonAi5wAse6y
OoBVKrbEB7CVeg7AiJn3Cpw2esDWxDkZkTlNGUuGIX85D/7z8BFyUlFWTNedp2yJ7iLTdc0bIpIS
hUEreE+cjDElzrDHNtgIMFul2/pTCOEm8tX9QGHkix3PbZURf2fp23q6tS8Jy0kC4uKyZEVqEbZ0
YXMHv93iugtdbiv4DLz9sNSdT5tuIX/NnUZOC7lkd8/1YWN6o9bGQ2AoDdO8MKxZVESzOusHKhFG
XupedyfEbUc6mEuj3ogPPEkz7EOiGa5E37MuLa+6SuTUmiWMAHmvBEM8WWupbv2MDbHgQ7OjCt3q
Xmuj0YGp5C5Dz1DA5g936zJUJ3T4ddorbkv2QJ6rGuiKadJ54LKnTsgOwepeeZC1ZXZBDybN0GDs
+LDry+BUXdQyAso7l3clG/mfy5Pbxgiyvecggl9RcYf7spGo6TOVwv0kiMl/wegOuO3L79hItfvn
+enNDhxOkBBzl5igtRY/sJmr4BjqtvAKXuuSYmeXsd9jKPNvo5i9aeedGz1vq+8ghsM1O9bmZA6z
TMW1BwdwbJk1/X25TRtzq627cybV4KyPm0AwD1UQ6bFnfkzXNfyXi5Z+MRApvFx+01YPWTGOslqc
lTKNpGSZD085djT/cChpP6Ulb64LQluIVzIuUtUR3Ak6fLxlyOnhas0rk+saYIV4E3S9qV2CBswN
03E2zekTzM2CfwLs9XfW6K0hZgU6yk9yDmooQ3cXAoXsXK5/spZQQOvXzohbucoqfZw1fki0Qpq0
h4LeGAa2Oq8KCh8Dy2D6kvQD79qnoRKHFYsi9sOFjC9/wI2xbMvzgAcMwryZkXPiXvjBr0d601Vs
T8679XTrDBFSWmMkYwe7jl72EFDpncaMlTtxuJEvs+V5WV8vU9N4fmIaMcYjfEbvOA29G+Czx6Me
wvQmDNLiulCxrex8ygvTwJQd0pGuMnGW5e1ygA9pDoNdyDL2UEUbEWlr9eAyNsK8XvpJgGA8+258
9suqivMluC4ebeRxRSVbCzn5iWa5ue2KvAMEh+65s211uLXtT6t08UavoYnblt1NOUFELmZX3Vw3
WK1o7+C7D1ZvRZNzyaSKSD55XxbAjvcKebZ+vRXpZQezV0fi+Zn/ia6ifqJr0F6XB7A1bFBB9F4m
C2wz9cShPKK/+zPo+KoPY0vXkPCGA5DGTmfO1+LeK/MctfQt3/npG3HmWVE8tcviNRPy0m7f1mtc
pOUaQL3WrggGSg27Ee4QvmYTGX5ebs5GwQK3ZWxpyvNx9QI/Kce8DaBrH+HMgCSrM0XnfNXj2AY1
8AMEiMb+0PkjEBhwZQUu6NDmI50iChpBfyQZzkpROBNu4oLDsBwbAw2UbFq4cHpC1ah/F9RDtrNq
bwwe9/z3NzsRJ9cNUhlAz6NIaDia1GWHqlbXWZ5wG8acFXBaAq/VT2aBi75o6ZpyiHhbmCuPE7bu
rq9wTVW7MyaeodAH5fU0dppmOVzu0Y2P41kbDVJQp10ZBsw6k+mEosj6mdXldXAcfOO/P301BwK+
US5J4G2jDoBzDHfNiuuTsir2zNY2NgH/8Tre9O7c4dCvWkqQxis/mJFCZEbyR677L2kDDWFNJ3LT
7d7Hb6wCthTPHyFD4qLxExjq+Lfz6JB4SWl9CtCq5HKPbOwubD3eVODmRMMxHuLjsBYxbcruNXTT
VsV+U8BAkLq831vUtt51/qhvPl4PC51+rH0vaVg1HgK3ZrFbE/PoA4PwM5h8szPKNj6bLdDjckiL
JRUk6dd1wBUGnEWGKAj7zI+7oeqn62ZbW6kHYPww9efhNuOK9wT2RnrIoC3ZacRGqNgivXp0UYDV
+27i1EEQZ5SLA/pmT7y71RVWIFb9InuOK/wE+KsGhiLmuXen+QBaBC5K90zgt5pgx6NTiR5YH4KD
90K/onq/jUXqt18vj9ytp1u7ABNkJa1b10u4LqavHa2Kx3Kp90hxG4udrZOfmqBc1rb3kiDUebR2
A7KMQ++kY+T00v3iZmqaUKDupDulku+3htnK+dwnzBTTjPfNMyQJdKxjXDMPOxfu73c3s9WAM6Og
UBaDl5RDXh0pp/eqYjczy0wEw5br9k3M1gWaQQZBtXReohypPhtwjT+wft7Lkb4f1cwWA+pWkFDU
aIOpTP645E5w77aeqSNUFV2n/mG23d2KqosFVBuCbbekn6QeqseOE/LjmhHLbD1gNgZTh32LmwDR
Xt3UyHUdvKzc4yFsfR8rpH0s2h6sWNxk6Zv1pgrDqo8mbdI7wEZQJHFdE+yQNgG8ybzRTebKSw8c
/LT7lU7XsfNYaIW0YFr2UAd4qDSk3at01uYryvV2U6VbX8ja1wdzy9qpTRFjbNZgk7H+MAMGhyLA
wt05Vr1/zwlWzd9LnGAFDrbNjC52OvG1xZ40XiYlI+7M072T+w2Qa25513dT+XX0zZ7SdKNltjpQ
OJXs8hpzYQ6OB4m0UuxnaLwhixfA65bj5c7fmEVseWBGe0fC/gtLkvHNrefN+dFB9crNvEp9bKZh
3En4vz/3MlsnuOaFh+OE4yZeCUTjaa0BukXheDOWx3QUjTrCl6AgMAQ+b1EvN21j+g3OH/bN1qSE
M97UNY2b5CBqInUEN69hzPTNdU8/v/XN01chpsCVZ/P/pZcf2t7xXipj5p0xt/XbrcAf81rCBy4n
iSdGfVQs+wks57rzYbb63Ap4phTpUf+LmGlFlyyuE57qplxRlyiCJ5hIXWcYzwIr9FWDSgRSS5Lo
miJ/pkx7tkLfS3T7LDh/jf+/YWOBFfxO0Lg1fHxJsvhS/nHpzJBTDQZTVCPMLqq+/JArpBNu2VJO
S7RoY3DEVU6+fk6bvpoOJku1+4HNIiSx0U09HeHhukDehxNxGsMRBdSIomeqfw1Rt+lG3BR0OrjO
WEQLrBWGLHNjGqCWYC6+99rcpyKt7+fQT58DfzTPYCn1caPFFLdTtkQ6UCUWts6LnKCbI5Tk3C15
/91T7hI1oSzjMptUzJn51ZUOEIqaznd8DVtI8ttH5HWWQ4hrrENapqeZjlnklI6KeN2mwKkJcmxC
UBxbU8Ut1LhT37y2zHVuyrL7d/LnBVb3JWoSHfmcz+vvRqVnMJ73woz+DcrlKxvcrwOZeVyScY0m
d5hjz6U8bof5oekJbNg8Wt84KIBmBPxbyHybWBbsbmqdjzzz9aGZ+EcQV4dIF/ppVN6n0mNfqw5e
I4xgE1p1nMVaKMCYuTvHsjU/V7moO8ddvgUokTyKELDOwWu+BlX5koXlhwn/PwK3qg8LWaakG5ow
VpXxm6g0I0B1TtlGfj6bFzn0JJEUK0ohx8clZZ/TfHFuM3gZI4fvR4S7z0U4VhFMur82QKHG7RpI
3KoqdQgEc6J+0s5NK82vdoQ7dE7dNhpdPkDBIu/GcMmjXMAgrvd/FiydYe9OfrcpfXZpzZ6cdrzD
DimHM5kP8Ufu/3aJo+CxUlXJMIX3abfcVWN4B7L3L1at/zo9vdVl7ScLHYIo5xUI3+lKDgs2phFq
m1o0sZ1inZU/dBF4h3GiJlIpXOrALSpuawHfdCT22QlAlvouW/rs4OX5cvT98rvIs4e+6YOIDx6L
GAOGg5Lsz5zRMipIJZ9H2X2COVQBDSKro3IQKmpxCR2JQv0LhyZzGLpqOorK/dqJaYnRbQtAm+UY
mbBdTks/prgg7IODP1bVwcPRLhqK4YWw8bNK9QfmeJD0DsjRIo4C3OVCMDEG2WcJxiOup/vywFZ4
YrswB07kOnz2YCsWtRpudW22qqgT3vBAjX5EUP0WnXsSUgSxPpf4T8A2Ra4fkqPTN1NEmuFLRWuc
n7zu18jYD9RuIS00sjaGGSr8hgl6cZTB96mp+2Pjlt6xQ4oizmnWRnQu/1EkBC/WGZFpUWvUe/WA
oGt+0xbnPKiInzT1nqcqAHBzWm+NnJo4FOUDo+ENzGLK+1UTGTMfmcl0cu5NVq0nvfYfyj77tDr0
08oRNrj4b5LWwYTnquZfT44+JMONvmn7AHvblsVMDOGNw7Px4DnFGs8V1EtdJ52YV+uvgUxl5JwN
8wE/+Tgo92suwueOmOFYgzsZZZie4tGFaGTuof7u5UBveNr+2+u5gGZVQxvT5QzcNDrFFVxOonVs
ZEwMKncDYsjJ7/Ls0Bqa3QxmNLEHxMCt8rgG+dO4sVPTp5pnWVRx8as1/GVQKapPYNSNkTKO0QRz
mcSjMIUNgyX/jHQSu+tGp88j7aJ0pPND99WDevZVpwWopV7qwX9EK50/h6A+0ph1PfmWs6rooZYa
+KPpA32Xj35x00NK8kkrzDajO9RTLChy2LGA43MWTQ6XNwh/aWLfnZyXYgKOW0hfS3QD0UnlLfTU
wVn2zlWte+qBKrmZ/IJixeH4Fek6rnflcmbFpx4m0AUSiltcvA+fmSm1jsMUtWYEEklk3jrTPrid
Rq4xlyynkT9DoxTBnTZ8csem/LNmGbsfOmg2or4VbdICMHmgeG0ejdzP7tlI8tM0EDFGHo7kHx2f
et/rbOrvoduv/4SZks866NhnTwbFCha25z3LsDdPjY/dbBywrn6mgXT+pWaevshmFujdwPnA1rxM
ZmBYJNY4Vtz3BhLuqOka8yh02bePHYBcQPEwXjvRQHz/IRTDfOr9fKlupNP7p3AdzImM/fplCsLx
6wD88YNjUBQfAfpY8KiWS3rQ5Myy6Axb66Mmgfot4HQ+Rlm+dPDONzAZXMb0s3Ouf8UM8ZTN7Jca
IEGpVV/HXhUWUTd0v0yq5k9lt6AkxO/HiLiu/tiB5XYHn6BHVFqayCdLEnDymlb+5wADKIL5n8bi
hTaBlNYculG9OCQnB1jcIOfdY/yxoPm2Zs6vFQPpnsr+efwfR1e2HCmORb9IEQKx6ZUlV6fXssvt
F8J2VYGEkNgkQF8/x/M0ET1dXWknSPeeVWoopxDq/KujNR6SJBUXdHDUOapwwmqgAc37HWYJHOPP
cZde6jh8g/PSHrIeacli1/tFzOmQj2ssi3lEva4awcnDzL3h2BXTI/TTURlD41rgyvucpXjoCFDr
ZEqHAkLh4LpHEyo/s8QXLDZP0qDQsjcjRPAaZFUz0vs4CQ3ucrysI3ouzyZV9wtqSeHlqH9tS9yj
sDqsIkD85WKHGBe4m4rQiz0PZ/09Nxx21z2Rhd2dw6HeL7j/sYQoMh97ZkRhkpHkKFK9V35pirpT
pABlTnLP4U/rDXsVap8LTzFeGLv1Z9OOn2CGUUjVgPDsMZ3kO1uOa4LBf8xmX4g4zooVBWgl9Mq/
hh3ecqk8csOo+syEQ2W0WZpqkMEbQmC7vA0CBW2xjso1XjXAUu6KnkwfSx38QXRAk8/dvpd8Iqck
HjI0zXeyXCSUgMglfOuRjZQbFT7TgJkLjBWQjy7xfkt6leGmZXJHWJD+3aRLjx9tSg/txtbDYIbu
JYK+NffLduwbTQ8O9xs0JvXNQZX6d1v9lOOSpycIE9oDCYfkME4qPtVtSIDhw9PCk6xXRTYP6aGh
CzoZ0aTTlOjYFhKn/C6HJ9MRvBejWEHR9egS6G6xYXo6ZfCtH4T/eV2wF/40ne9N/Mg2Og7wDCBN
soi7OX3GQ+bKMJyzM+PBz+ou9B/nR3lOWu1PUKLu1b420ydN2qFITWYfMxexS1iL7LQLb84jj/0L
ZWH0MIebea7R0yvzcInJVy1m87wFUX2PXM7kQPjYvmt4ZU9oy6yf0bq7lAvwjoeat/ovsg7aqm9H
f8s4W66IXGyQKDSCbtZ1PxQ1lVzlU7jihBgy/2JYhCS3TPdXt7t1xrWMGvHVU36lTU2PCPZZqxXh
y0/7LtbScuUjnIyjveFZD9/nppt/NQPmm0FJTOKSrbDm7QNe4aR9k8EkXxavwqp3ewZ3LFMFvhXM
fVIDFZtmw64Z8fFh6eIAj+y+3Zp5qEvLEv3qApFdlIlbkWdxCw8LbvI704hBHDwzXdnIJitYWocF
DJqyRIZYc0AYVAzKO7RV6Dt27nk4VKJdPoea1N/abtu3Whv8nhoWVgnKab94svIHDkQQT4btXhf0
1TxPfTcdMl6bquO6PYqlG8qf7/mmUeGFySLVEIjW5DRv7XhSo4WLLZoQs8OS9QIHs8Kw4yFhBUle
tag3LTDybOU09NEboz65Ory7ZTYzcz+4ZSwFWVbwEH3wuECpX8w/gXS2W1PoBJOwtGlCnngaJye1
gIXKveY4Mpu6Dt9msfDxhEAetL4vybJWKPVVAk2m6dDlvJ3p72RBmlHuYSC9SZmSS0+lgutwoGse
1q55lH6Nn8Ag2z/RttC3NYjZVW1B/bmFdfA7FJQHbyJuDADfXYVoAJh3QT7SDr/MwxjstS4ImZfw
Q/JA7aXYePvVBsYNNxEMw1CZHS5BJBMj1a8QbUzeUfNaK+wnTfdbsI7AB9EAtLkELiaqEo3VdY5h
nUUl6xq7XfCYq/HCMpSPFuGk25jmA6vlvwjiHBzlpIPjULWp2E+on6RRPvN4ast5h+Mec2o4jNUa
cDggOtM2hY3sGJ7QXoCcDotOZ/037NB9fp3dLuuTql1AcuGE+0jRd/rQpUsMr/joZHJtoj3xh2kj
gcwF5r42n/ZocE/OR6H9bwE2vhVQlGBOMnpe5DnThgf5StJ+hlQzxJ2lUaKGoknxY9wbs7SDF7Fp
sCKhb36g5b7VGx6/Dl/BM8E1hITadkK7AmzxXB+DuU3/KASqrwXMlIG520PoIMo6anl/iWyX6Ysh
SzbkuifBUvDBj/4+qgPWwf5p+J0JRgyGYpts9BQpBicrWn6wMngeL7g100XQviLTLEHGKuJf+Kh7
9CTEDLx2xiJvD4KwIDq4ZNueYdkn7AuqVFDSYTyiDxv1vJGseozv5jBEG+meJBnBo+hN1nVppiAR
qLof5Vi40CXT0QQDM19U2oViwmQswOrhBbXPCM1j8tJNgwC9MyIh5pLZIMAYtyLY9mXv1JZdJtIE
/XHc5xFfguyF3M6aqyg412pYsnvAAKkIcjWvIS9WvpI5twxfWw4dUYKixl2aFutnP/1ph3TXtz2O
F38fJhoV4rmnbbt/Mc1kW9Qkw4FA9BRkl67RNst5bDcohNBUNyIPB8d7FW4LNgOKGIwu70irTmNY
NxCmY0xAzePaW5xdSB6uKxUSqEZxE+KtbITDPexWMH8vvmGUvP/UZLODDQMM07STDGvvPkSPtrYM
+cigL/J4JVl9Y3sUqrLVODdOZvary0GK9x2edrnioRINT6p9kjMB2hFrc84gRaZfNWpebnHX0zln
aAXG4JTFS4ufaUAekVcB3w8UrVAhlv5ACzzeno8uT0bLV7y9A7I2cPK74TAHy/JvFrH7WiYkKZcr
Imvrk9SQhd8nhoTZJQyR7ldAzb+5HGMc2+7Q/+WDksxDq2/C9fGCBIlM9We91H1Q2c0xjRK1abBv
qdwD9hrODGcYbvN1L9zcZBRVmiptLhC7I944Ivifqkb4eXjXtNQ8zR0Hr4l1s54PuJWx9zFmO3mT
ZCfpxWLgkog06NAEjlcwdWe45OyvelbJbyIa1wKpCee4cLQGGVGgw6OZD9ikh/3bu5ZF9yBP2+Ev
ikIC+xeh6/h4Br1pVZgRLr5Dr/RnEGM/LGGEWlgeb7t39yOFf+yh36D2K+Yky8gj6n+nucxqYQVG
KqpBlsOZvOMyCCPcC1B/A2HajITHaJ11U+6YZXAUWNGKR+RjdNN7QxHichG6Gb42yYV4inQ4osUw
npa+Mlqrpcj22uwXny1dgC9q6hSMnmJn+R6uzN/7elj3o+v1Ti4q2bvfYyOW5smtk2O5tes6nPHs
sCHfveBtiT6TeKsCv5r1GI5d8I8NLf07uwz/Xh9gSDxit5vTuymdA4Xte8VZ5Htr49vo4NM423gx
9DIwv/lzNHWTO9CoJvqGJyaIn0E5WGBX8IpHhY2TNaqScBS27FaKXZ7hVf9A0+y8/6UUct9fLURN
Pgd83EXHjCUcmYipRVK7UyqhEDrRGfnFXdtP12jRmS+DYElFlazbMN/FifWiYElEsrMK+4QiFs9k
4XEIHJYBDvAGmweZV39oUev3J5nVaspoMFOEO8i26g4c98Iu8zYseIc97qvSEtXFVZ36llfLYow9
ApizOOrruMNTj7jXNm+HeYuqTE58q2D5GLEkINSB5GAU6JRbBRj2iskgau+aDitFIafV+ZJaEkUV
RIjk3o1KiCNvYEfJjfAtmErIEOd81jSRV0zNw3LCWhjNR8dMu5cKJz42sXRrxFXoyHclEVvogZbp
+h9lhKxVIsdQl8J06j8Vy+YNZl0TFO1uwn9pC4Va3jsrl3JsUzaWrV3ZEzwM49+ff4i5F/2STRW3
LenKJDLNe4pk2SD3SRL/t0S0m85b2CZDOe2jw9nbKhIMRaxm9g+u/jWuHDi4CWt8DVQtZC2mI+CC
jb5uiCnoD+lipTzOczyICzKWEnwpqBu1YWFrs4iDSXmb+FziNWorNyOo5/mnp6M9Tw3Sk3DkJs30
ZDnKmwqQQkFy85uBq6jZ541A9LBRBgPF0isXXrAIx2k5pfh5DzPibDGCZ/2E/UkgeQkPIOpRECU9
+rfByRZl7dj4k5yIaIs/pg5Ox0eGKMLtECGmpnuBRjVIG0BlyD4oJrHY51QayJDiGNlFv5SM5XRS
DaxQleNKyfM0IsHyTxA3WXDhCBmG8SnoO/mOqmvVH3A+J4AcJx0iih4vpKlII2lUytWa5gEXGGqj
JSGZ0TniVJErjwEEhP9dDdnqWuyotcCLwSUfv7VhiTn5LRUbjC3GmytCFDf2cxLubV8kuL6mHJf6
IHKOaRMXtzRyfcK6GeL/qCXImUMPMPEBE51pDhMgpiW3y2b2ckygjz+3mBaDS0R0Ol4MkNXo0oci
OKF/er5TiKLVZ6M0zh4bMo/1c4STs2I6QLHQOMQMpIOJa31aprlLoYc28cu6+wFzujJdAoAlXgB3
dK6ucynDbimTIIoBta5qmv4ssaWkxG9T1E9orgNUqE0UvxhY8g2uEKCcFXQWTXAAcbrgVIR3TJbI
HxPzZc2G+l3gOm1vHRptIyynYkxzJCR7fh9zMUL8vQeDzQeeuZI14XpFn8ba54tZzWmcefAHiDh9
BLidvof9bhJcnutYbd3okGavRv/0M+SafG81hEoiASqd6oU/teO+mrweUoDHIupQTBq3zzxOGAJe
6P6d6qx5x7XirhKdeL9qElCMuEKPx8H7EfOknH2NBRoxhrIPmkNI2rRKkIN1o6uplxynEt7eCGc+
GssWcp2CVdIf/LFrq0nV8kuOKzCSbl/Su9Yg8aUQlsSAD+uNVn1N7Yw7ltMKBmj71gehtliKpvhN
zcAuagfRZyUnSap0madLh+8V5EM2UTw8NQdjP0t00CJINj2M8bZit0ZJDzxPs33YWTi+1l3vDzEw
Cn3p6gZB7YG1QJYiEr7zxnp9mMdegXlo5yzEUrABFw6z0O6YeLL9lHisYk9D1I+XOKixFxsqfxFT
o3mECPlY64WcNxLiMeSZvjXdGqMsJMlgaZzX1OHM0+F9JMAgNC6gn2iFssfVwXL9c2S/SrnFpQf5
fY29kXch/l6cNUP7ko4be0LXSP1BJ/NPD1lbuDXabM6RC38ad0dZjgtwBf67chwSJEWCMsMlBQ7t
tfMROOKWJhYxX6O78zJMv6ZkwoHTDfGBN9H8pRY9f9hRN5clapc/Ks2AxG9ZuMDJig0o3zK93VIs
KZ8I0g1xZm7rpA773MOHjEjRhhVhugx72XjYtDC0jjbKdxeHPh/3oG3PVmQqq/RUb+vZoOd+PWCd
/5ZevEoRTRV8duw+SLzKigBerGqAsB6TIPa1QzqYhVYeFsg0x/sWAh/e15fMN937xpgq+YIIqiZz
7Qsyo/W/ARzMd+aX8I9WHsPrpmiHKymeSjrOCjuSctO5XenzkhGQvIJ9h7iobxCPgXMW0f6bdWIq
6MRn5CJEtlSMDWhd6nkRrKR+Zan4ab/tdl9Nu0VqYIs4KrBGLvcEyFKqkuGkFOMAFlC9i48bHTYs
ahXX9cdA9xpk4JodNuoFwCOhDrh/l3eYkTC/QNN/3/j6lG4xreiGWoKY+C53vYU5X6Xug3YNuXP4
tXULXa+K7uvJWj3ZCo4BAqYIbXh/fySCXyFCxasZlsJqntFptmQmPiSE0DGPdZZ+wy2ccHSPTuaA
MyaqJhLZO4vynPOYGn5YxAjliE6jAjwk/nStuksnEnJJbDafwb4Fp71HFNeGSQspO1tShiqrX5OB
2zOnQYLXMsZSDpPyNzq0dZrj7vXvHWEezXCo5sAf9n+YxmEVaCwvKQiOnCPCOgcF6TExLKT0mCaO
tMVyurBhfkxoJM+z9TMKYDa8jaSLHjSKpRR4tmw4okBsy3ska/YQQhj/jBE+LjU+cWVX17bY2gl5
1OPorhlv2Lttrb22WLKKrScyX7sFC3Qo9fbtM7+eNHpr7khIvvpApm/O1dsvPTdPWUQtTP2gvozY
BHYgdEEJfKYXquLmvMfDWGRTPx6GcRzege5nj3vcmneQPnNUZi7GvYICzTKZlqSvxtjN9JeRPZ4l
6iZ1zFKWVYjfaEtIuDVSO+NsqjBMRZUjI3teVMxLWDf1pZXWY+bkIpc6DZAw84Nn1PMIKifaysGH
7H4ZGlv2au3uAUrqYxvooAz49tlgKrihub599J1jJXwG9tRO4Vb1GquNDggv0rH9qnd2384jdpig
Y0Vntq5QKI76CeVujlFY9+W0yM6itTwFUqxrAIvA1HcwGzTkWOjIiq+xjKI2/l5H0t646sLLUidr
CNj5B/Rfw/oQQlpcChBy+GiiTgpnJ/lnSlqfJ2zp3tYpxLkEhunM0qX+28pgviLMYbiM7Q8DB8dH
9JbuGwNP5LDKF+nQIJO5XgN/234afONNQTeCtfOZaha9x3E6WOySsOwXKUPzxCbCX4E0L32MobnI
gBYB5BajQ3GUBO+Sbjhe8kEjbjZvGMK88mAYLSIxFOKfd9tMf1DV4K+hk105biaxYPpm1NADeDlP
GavRXO3DQ+vUOaN2eSEJ5W/B3sxfQoJrGzGelhkik46r7wmMfWK6GYuXES5Ffe0jkp57K1s8JAsI
jg6QzEvEmcInJOi5VPhPQ+MxjVWtEtB7mZmrJmxekMvEDyvZoh1EYJZedMs5wAgiWZUh/vXDRAFy
z1DOVcRAKhFRkZJ7vOhTngLK//YRoS+jZskpIjgIp3XlF4ceiMOCRf7qGUlvgP3mm9lnkExhd0Jh
a1Mgts1/Ap1rK2qdfKRMvfZ9oC6bHDtw5fP6MY3qCT55sFzDhLIsaG2ORhN3xkS2y7wJfHKQPno1
OBdyycb6NFkcWJa78L9W9cHr3q0Ege1D955EUh21CgJMxmA1IEDbP2tK2T+aZH8XRDeDuRjHtPzJ
VgCrw8Gtc9kfrKbzTQXxeojRUVXwuGf3Fic8bifT0JOUsyohmIHdSfFkOGY/TTqaSnP1yHM7QyLS
fHCAXE9OJMhpHm33sbHFHbWL95dsTYaLDxZSSS2GBz7MpNwNhVG542U3C1+lRkBmxOU7uobqHEIP
UWYEL2soNgDDLebqkMn0ARLD7VC3a3NTNf9KE6afUvMDMvFwXK+kSZNrZzsQf8BtniIxrAcnHTB+
QVlfGIzcVdsM+GYTFSOrNcI5CIwOiBpMV3OFaIP5DzxR4T3hnBxsIlQp+QbJMibiC4+DBMUEqX8L
wM5hm5PZXYvI9rehzQzaeEnF0H5W9iHv78IAaQf4S1jzrbPMwyrOPp0c9L1Z1VNP9+hBhuimmYA1
3YEuiKupX9tTFNfxGzqW+Efs5/p+70BO9mI0Z7go/Q2V1e0FysugolRXkJikjxKzYEWIccdA43bM
wwlWYKpBqxhb/9ej0PnOuM38MROAli2SwFx0NwFKdG3lIx1U6wT6T7eLPWAvru+wcaanGQjjAe8F
7n4AUeexXfe/22gRnjj5+Lr2oLGlxn1OmwiigNEm51jtGoyJOLhxV4epn9ghgmjrXcwLgCeZvUVJ
x0+wHW33UNLz0neTzEcL3Q1UCmBtkIqZHRwUh5gbd3cDEGnuOybnE8ma7gqcos1nqwas0YPC+4A0
NQM1czFzB8Yh8U3Zo/Lsv3ECNTIJo8qwxgCEQIKgWHdgCi1ul7sk4K8K2d4Q4MzTHQGR8NI4lHbm
gALtXdhyebcN/jOdWoJAl/pfugeVmZh6DljgEbkFroOENM57H/QHqD+A0nvMYW07HzZRb6cpcZ/j
wEfAeXNYgLNaj94PyT1cFgQ4WOfUyZuIVJNPvvHSSGQRb8Mdn6k9Yf9aMUp06gh0OXohoKPOcMKD
PlDpexej5rOGdx2rA6oUXQjP8U736RyoH2JjB22ybasGphHbvMaq/6vvwzlPMJqeOdbYwgI7+AJ2
BLoYXQjvaZd1b/uPN72liGOpu5lcsXJk5xgz8dPqmuA84WA6oJsTahqCRfPmFi6fFOyu7+lmxaMS
6MCcfhRXdTPqM+hwdRPT+BBwB7/T6H+PGAQqIJxN0U8xOS01v5+TnR8glfm2Il1L2qj2jWDqeOgQ
b3boJnCZW6rcZQNFcBJt9N4EePXr2boQMTBdX4L0HsosY7iH2kX9hfBqOrYxOCqSLctpJyuuCRga
mxoDLgQD/o81KmGIPpDpRWRc56uX8q8fwIEFptXVGiGILAkXdQhAZ2ISkRKnOzYD+P2aM2VQQCkA
MRJLbKsf1oQBmm4SV0C9NQOnY2khAj3c6Tqe7iap6vO+ue1IXYbseN3CYweH8B2MdkOeRWixD5Jw
K1xDgiM2EfroMxQIrXGSDHkKEOF9laCjU6VJubX6t9/D7julG0JxuIuaKx3XDNjI/ARVS5onqhZl
Wsd/2YYopSRM/XFuxFbKBcecyhSGUr3MB0+36RDV/L8hgyJpknwtCHYtQFmDfbA/P+km9O9MGHrI
EAD1nPU1v80+mYpkWUC4CR9f+E7/i7EqARudATDU/ZnC/1zMRNwjPxITZjAsJetXAKNIcMV0pt/7
DOOs9dOvCZhjua1AsSDe92WtRf+JDEHzkA1NnfvMbW+yQ/h9wJi4dDsxZ5V1f8PENRi8k1fJ47BK
2cagQcnGkg1AcubQ0CocoMTTiL2522p7IkjfftJooSuRySxxZeFVW2mzQ8KBw8Q5BMwkLWf4cbBm
gF3timRw7Yl3YYDbJezuGNkAswS4xykNEFsWy79zQFwRy6x5DijOTwRWQVtXb6k9ePjIytlM4EhR
81Z6SJPOPXQMBaDWJNeqN5f5J3FqHjbo+cC55ECa9Vmvyh61RHvEPA0w2mjku7S0fUYeG4FuRE/X
LY7o3bK55iMMOf6oGwG3TQgT11FTH9Yuqd9sD7dMXbdIwoyX5cniGr80pP8YObjdZfHwXQiFN8tT
VQ5jnICAydRVkfAr2eLfLAHbszVxkAchlKkQHFSc15CsQf6Mu4IMyGXSgbvQiCUPcM+nNxd34Q2F
8G0hFvo0y8SdI6gMS8G5Kfcp0teFAqiI7CZzmEot6u4dcI4GWvSo60PckyrJOWg0CCSoPgPbhVIo
QMQgC7CiNunsKhpBVaDRFJqs+qOW0CFA60bzBtKTvIFCInewRxQE/ncMkn1zm4XldxKX4INMuvjU
bvX6Tg1iisB2BObhpwU2t1PvEhxOPYDMIbb+NaUCG1rjwgooCJ3uILzjjxCPQYQRhBMCA+v15PF6
X0Dg7Y9I0mihnKQHaBmmm27qf04GzS9IceIytbgMXRjIa4vaJRCNyJlrlm16Foh9LOYBydpLS7YD
sM36DqRlkEcxeDURkK9mBuDnVoOtfmu0QSSR3nrIpZCuCiHGl8UP+wwabTy3thFF3C5PYsIXJmn/
2q1LdJQCKnkcBeonV+8T/IUskoRcsx7bFOh/WO0juKq2D/Ej3bCJW47t2KoCvzUF2jeOIPqUXz+M
a4GqeYarPvnI1vErAtd6nyWyxwA6XJHAem8npDPFw5arbnjdmX/yyCIrwxUSF5ZNh5Qsv+eUvo7U
IZNrw5ixe/I47B7GJaVBZHNt7/FIMTADjBWxSf7qaRTHKSNBETEA4ehFXHINWeRRzu2t38TvdMVq
5N0w5mmUmL8URYZ3mH3Rgwkdxj3Lxh7LL0S97xlMrr/0phYKpSvHetbB2O9wp/0O5mU+ZqMbT7ES
vAKjEp+2iWdFRyDCgGATkvLCd178MWJAZrJvV1JE4BuPZAFE6qfGBvd0AVs6YeP5B1p9uI09pgJN
WdLlNVmHkv9fLsagrmoXN6FYsJtAOUVJCdlYCPwjboCpDunywWkGPnixWA927Z4pVISfyLdTn1Mz
/Vz1LrlODVA3CABrctlNzzDc7NBmumCO/nI0j/wzjUH3l4EqGBdY4t6CHgYMHDIEZfRktiEtcdab
Q83rCLS+Q8wCI3r7dKi0OmXoDENuXLqfo9ZBp5P4eXtahmQEUb+OhzXqumPtG1pgrlR3gDrDm9xW
cdrXqceI3c1QNaOKRB8CVif/oHAQ56UD0SWTYXp1XNiTJClkKBpH69Rx9mQwyl+2GQ7PdTZrGfne
/UpWugOixN9VZjFeVQJV/9sU7+0fsIuIApE9pwAyERL/G5SNfkXJ5PBG25hXzEaytIasV0rpsORm
7Xw+NMP8x3E/THmy0D04sF1AMoZCWO+rGSpVBI91YuzzRtfpCd6O+RutG0Bt8XV2WKKxjGGSaG9Y
zciVoAfyDpikgmBNLiFk3Z6HnztH1DDkqnJFiFMnHuoElCJunQEyCwyc9222hMceOb7PzTjTtIwR
jQxESQLnwLYb5lmr1RvUSKMGN58uWMZ3xN3d7d5QXgDiMRxyjU6vJxBp5nNrqHoznNqbgNIAy52H
NBapkkBTC9CQ0GMnY5+uVR/vHFRInI7XqF+wtYC8C5qcjksLVqelXFWtVM1SjP0Y7W90xcyb8y1o
0mIHaFN1e4+hsMWrthTR0DGAurGMDkG4OovlpDPfULam409sc4g1YEhtW9B1tSgkapbElJ1eROUx
BwL6UQs2BQzF9jRG1jzWc5xWYBrZvenBYZ1rn/K0GCBMSG6WApjGaIqQv4NJNOX5NPPuwnWDB3hj
YAWqRDuAYQyVhBID8wreGi8s+U8CAOyfu7oFajppfCnFDNzHlaMaYlPCtuiyw4ryUHv4mfQe58BE
vBonNj1C6M7Py9ykptTb5PsCyhfCSxkQUMShE4phnFzEZ4RilDgfMIDralfZtkLc4ndYCGQy83Mq
RJIiCxrGVfxC1FCPNY63ibNvSEuX7kkAHttzyHjC6LpnJgkLSMwiV6GVre4Ll0rgW4tZpAXLN/WQ
vwH69ffCdmY6QWKvthyAGn5PNc7xrUwSw+rXxYRz/bLpbDf/tbJ3rIdIYVXykGiwhu/gWDd7TAWG
oQXN8/soj9p3YVbWTos32ajx0SDW55fQbapyAtT+fiICnxLnKkalOGvTvuwDA1ibjdv0Bp6IiRKo
5+TPDm0iQ9HvS/s+yyCsixEdL+4yru20l7TfUlDbfJ3lN2jeKHpKg5QOD6ymtTqu0IEhgn4mCvxB
kkCyiVLJH6JkDTNcpvX2I+feMbWjLXPwr9G206/VdOLYkjEqg3AMkT67PHd9i5+kofJUc92XiNlZ
fqWQh5ZLMD5h4d6uCSJeqinaZgwc85PsTA1hetZsMAbE+rBZSXMNrWuJdmOgsPigBfBjc++3AANF
1+9o+0Px6MMWD8GeY2ID5gzeuAKjvf0X7+4JF2J3EqFjv+Yo3i6Ra7KHGWUKMO+NUDT5ejw2Q4wj
17Ll1QNiAyG9fVj6P87Oq7lxJN22f2Vi3jEXCWTCnDgzD/QUjShf0gtC5YCE9+7X30VVz3R3ndvd
N05EBYNGpkQmMj+z9v4AwMIEMDmPhmjl0X4FyxyNReRZ8TbBuOkaI+L5lhTFA30owk3ZJ3ejMMoV
PEK/8dxoXo1pYZwGWUJqKMTYQ4+c0hjBTogmio0ZxwFDX11J7OrW1nRuyS9uQ78dhrVfueKVVqXJ
DlvQxrKCsvrUxlO/L6FBMIY0quoIJ2nUyxyy2loSoBeruGu8teGREaCEYbNbpFUQvoF41kedkPVB
FInh7MupArwfu/qbNimZC8hKsex8TwvELimCglTXIxCPGDkm/GbY2I2ybn26GdQpWVD0Z/uHUDXt
ui+YWYNuRsL+p/Gj1VXhvnambF9PpfqaFBZBoZWXt/kUlccAFuvBUaZzsKKeU2Ow0oZDjYRlIXpZ
RptCyxJHPavfMO2bhA2MjmHVmLgT/tOHextdKyGt8or5UI/9/CZrSloLNU3+uMCYM1jFtPH2HIbN
mlzlWVlOUK1qp2NEHTP3PtcJSE5ZtuJBEnmSH3XuSowKv1oXklqFpvfsUpXfWpoBdFOr7wPfeMP+
JKEll0QbvHTPWUH8MU+zu5eY2m7YGfcu2NsKO8dgbVK5JMsr+PCKW7eOj3afm+vYBCCM8wGAzdTt
gUwCWYRwFRmr/V5oDdZfWOm26JtyEcvm4suiW81lHK+cvsPwpvNOc07EXPlhehN7rrOsWmdaGW3j
IuIpz15nnQCH1mVq57u5TXZ1NKxiF/CvqBv7jE/JJc+BqRnk9ZxGmcSotxAvjFt7n+j1L2Rfekuj
jyCkXPVIn3NYGxhqrpm9/g5YdHKaeau63N0rozy2ynnyAFtxXRprWj3RifU+UYPO0RLVobWYAlHv
bGpMQdeFK8+O12pIHzsj+VxHJtEZDRGmlVEvjfaWio5BA3CFFu1E/9ldhJUw9145MWuMra5d0CN0
V/iSSBpXch3YuiXUMy5XDhXunUsMXbJdVfuujKJH7RRne267JYNwk6Www5j4pLgLRsReRRjRD+WT
X4zUWmmPNFG2iCup17IC66s44Whrhfamaa67j0pMfSLCec+kpm7GqbKme9dDoTUulWjyNDspDU4r
yu8y6G/yWp7KYnj3hC5XoT+9+lCCEY1TetOhvdf+TJVvcNUmj2oEHFVJ3ULqajnRFd7ThLfXsxdl
665FjGUPpfvVz2lsuSPaH2x77QNuV+UdgwbaRyeMqXb1o17h/9KtokFOUKr+KS6mmYtdhv5z56vn
0k4ZKkHS1G2gZ469Kconw01P3pSFSxgrn1nNjvk6OUP5OfLCgagsFyfa12l8RDvBXkhL+ugWisqw
Qag4BVO8sQLg/hYZwNSkL41fjRd0PzSPYReWoxOqm9Huxc727eltYPd/pIkWruKKur2vrdsOVRVt
sMFctNKtaEtrC8CyREFURe8E2AjBwibS97VhChRpIP9N7kbjcsjBmg+UFOgW1t3nFmbxRiLna3vp
bYLYArCqu7sY9IJjznsidgUXMQDRU8217tLpD52p28mhar7mtTXvSivco3M7SfKWnbCi9BwDlMCD
vcZF8mQG5WtShIccRGjrQxWfcGfuVtSj+5XXFdMrb57YzgTUKyNrr3qdsjVuqqQruoU5KetUWIgW
o4Sr1M0mAD6Yh+iIXpxLsq2QNrYSKNu1rdWU+mqXGIM6Vp5bHOlsE+VHXfvFLc1wbzRO8X1WrA/H
8pyzy460RDIlNqDX0TLpDUk9siuP6dDN37TbxDU22JTzaFI6IA5+EN14MtZvfY7nRN4xtinL7eJT
FrMhOm5C10x9R7sQHiZ3tL7T+h9viihIdznZItgknt02Zoi7doySpWJMzLmhPcmv9NReG8gWEWaE
6aJhWOfR7QOSHVNn8q23ZmKOiLGv26BtvPiUoWJJl8wiN79ns0u1TWZD1d2PSS0AR2Lffx6zRj25
DO/Vi6oop1NhZP3Op9Oot0lFPYj2uakvlvTzzyycMD24he3eh244OpCGCiFdgE9b5wxINq7+KYdg
rJwjJmTizoTcL5Z5No4YE2lzWCk/rxAQOMbnwmG87oiAYiLfClWCd5OdXXSaRW8tOfWu7/v5WzMP
1THxk7hbkbF7L72eS3MbR9NEkSGGie1N92KxaJvFEHfUx3qkCcTDQj5CgPlqWeSzAEuj/UesFlWK
ekFdnS0ou8fEoPBiN2V6RKfQ7KnVQI+hnTpVgWWc5oTpM3WkqwCxW52PGxFEzqo0jabmPXete4JO
Z2Siia9fFeT0IZVms9e5mrYWTteQOa1nn4B4szu78/KVVw2IG9rCPhm1K46EqHAJGpME6BXgmAGt
JPJ8v3nMCXBXkbhW9UzTKy8lvGKyHMreWTVdmy5ny6K50Goa9mp6lRb5XzNW7bOOPGOjpviqmxq8
u5jMlxTHplkyIJff5On4PXYqfZf6iHdpKQblt1iURBMNND3RPN4YoVmdhCX1jYrS8UZVtcJWSKKq
C4rxZFuzsWGNJGvleGDK82yvWgxnnuN0Ypoj5/8tjegHJRq9g+SdwXJ0I3aJKXvUq5ThobK/mDKn
yBKRjs0qHZZeT02vQoixEKnzYCLeX5R9hd5voPpS2Vb4CNij9kk4Ww8YtvTrpoKAF0PfLvtU0DyK
JPoEwiHUyeW0hpWzSdZ4H2rKC1dSgXJexV9GVk7+wHb92NtmtooKhpC2ISQ7sXlByOOEe0GLlU2D
gqptWdaeUcAUEpypXQbAqpdaqHFaAJqIrxxD46ZJmR6hupoipkGSznTtkbwivVDz9TYkZnju0wOC
HRyALnznqBuKblUU+V+YO3etigXj0a+jfuFaAZ1ZJilv8FkhSndofUdzd87mSQPzOgQPWPusmPgT
k5f7NFi1CG7hNYYln3y07SLzGMb1LQ3nmHIoBFbcNIT8jmc/yGtDL8309570ZpGPCYbmfSS4HBu9
nfrMXpiIVpatCdoEKS3WIQJEbgLnXBZWBjLpu+chEU++37vLAsrqMvD2vcF+fLevEpU8JLUT2rz0
Ko82rgvqR12I0icZy0JUuEY3fR+uY6BNEgbPoFLiTrcOjphFPMPQIsysrmKNRgzzgknJalGbLHuZ
UptL4/5EPJEt6nDAgnfYOSMoWqjA80Tl7+ox4dtsElGprkPqR3limpNelj1CT1lhHRrIkuOjdL+z
ETDYKRuzb5ny+q2cna/Ew/VtZWvezplCC2qL9tCHqJvrxLwwqsXbtYVX7bUOkoVXFhXprtVw1IN7
eTboDXInAiK6OLmRBiwv1YhzCgO4jeF5l8k40cG7zifXAz5G41x+SrrsOmOJEDLL5WNLCsgCceLt
4GufBg4c7kyKfMM0uU84FPpLDrcDJeiOvzzMV8AJ2doVTJBB/pcR8Ns08ZkedY6BHt+jznA1UUqr
DrY7VPdYNBq3HM3TTtddTYZbtVCMoWIzGMC3csDgllx9i3bvzoMXOhjKS6nUp5LgV5P+UXndZ0Of
34/gVV1oKrIk9gi/pSLbzdJeOmghFsRHGn8uBZ6Ajm7repHB1eub9otjTtmSXgdXel6MdOuRDZSl
mVOCm9233p+S3cAkovMMsHw/pn23MhgJdXZGN9/gMMtsUhI1Sglpw93R6dFaZbDdQTQtGdiRnEdz
DAnc4nxleeOMZ0pr73AweujmRqzM0b/6ExTqJBHMLSGaqRtb6NhI66ObSmcn2KlblZTpRjdhuE0D
cZtk1cmAZlvaAmWcNxYcjBRn9o0J3jVpr32xkMbRaMgacLAs3o1Su4veDabbOChiVJ85YeHQLTQE
Jzub2a/ZtU9Dfi3+Q9Y2NeBMniXuoZ1d67GNSBvSnqG+rS5pDU1XwXRSUNqucwrKsdFtqVK12xoq
65JjIE1O0vaLWHS30MUvxmCY6yYNjAUoWnOyed9XrsxuCjt6gXpvluYIfV0qwpF6as8U3eaHxnPL
Y4PHY2k1b6PjV5sEcS9lN0a4jA3Vz1AyKz6wiD4CNg01w4mhC7kf2UKXZjw+Mdrys9Kc4k40lhuw
l36dJ1m/tdPoFEhprztPPaiw68k8/J2TyHQ9J765McMi5OOonqTL6yUzjP0sf6kTqMxBWdO6plag
XARzFWMF1jZUys6dEg1jm2T7oImaJ7e3P831nMAz0HvIZQt82ftfBfORCeVEvpQuC2+aE/Tt6HtR
h6dsEX5Y7krpUw/T+sEex/o9lvmNY+npHaFWcggSK7wRVuytUBPiY1vU76VILBI3VdNtnexb5kr0
n+uxSDYzKeZrnNr9IUfzsCkQJj6kNYo5VQNlh4YJJWMrCzWGvMUngBa3T+ePJvzCJk/jpEItKDux
tBz7ltwiw3eBKmHPwGu0STsnkBdsT4l3xm1pWneh0W7YGW/Awp/rJjqKmDMOdk4vmxLs2OVdB61r
1+jbv4RjnnCIZteTql94ImlWnKtnpLlQp2Z8tjC7IJFjYy0DE5HsaJyCuV+VYbv2ox6lSWecmVyu
1l3fUJRtLcST4daZY0i8tPvucAJjxOGO64lYczVy3S8YD2+tfC/+inKKxD7FjhbZIf4gaSKKtWin
5KJ1e0wzjxUgWVWhwRuBVvWtmq0n9sI3RSd1E3Q+Gr7IkKvG6SCxSG9BTjO94Ryf6Xcm4ToM/UXc
lPbZtyMagSJ8QmzBRZJ288FLnAe7nIZtOE13AtIOQ4cCqmem5zgnSUrKjvy8rER+IHarrvKatKDk
GPTPumNwQGMBEQhrhtoeq1dPN9+xE0EnC4LpGR2EQxqExzlAAAqdNC8RP6L9qZh66zILdydzZ1x2
YWbSCiSAyVKEKWIuwJsAhRZ2YWp6W81TFM4xlbz5TBp2DZ36eBnAoq8VyumF2djHtA3rRZTQw3Qm
o1zmCCEWVK0fi8IWizawLgxiBz1JqTkmSqLCoUS3DLPoNaT7rqloJyOsemUsNXnX2ks8bwOgni9V
ln0Livl59p10wzCRa8MnvZXaqgBCS1C7BI5VK0SkflDRxrXmjZDzeOsnk7OMCJuea3vulqXRB1xd
U7iyK9q9bp14GzxQygOdNWuBDt/ZlDUCepq8SAh96zCFtXuALBholEV6Y8IFsisNn6thCBCajenW
lu1zn6SXinLioqcodlXj651lVe+FZz5FUYckcYjmJaacKauaVvZkXn0zmievdeu1K3ukPldQv7TI
q7OMICmbn70BAwgyPKZABAYdemXW2xnSipGaMSVm2WfEaHU5y22aNTDA6AN9e2VMRAuLMZm5SAyR
6tvINfkQI9tJv6C6bN6oZOU1LXcVYpw6uQc0Q+yA6CPFF82e3q9qW9bZ1ugqQ6wm6lPF1qpMsJ+w
N3Cc8Wq/pXel8jjYD2HUYSWbaDeC0RkrPkfDrv2tUl3hn+UQqvEgRN0/DwHL9zFxenATKw1aZ1E4
dtBt6JPrho6DP3OpUT93qDebQF/QH/qvPL//wFrp51l4QaeEbbkk145RgYn7vjl99tBRff9zX6g/
sO36eQ7eZMzjOJoKrbSYM/iosT9St2MqUVRMyz//FeJq1PT/8D36eRRemFo9ul0oN21KU+wIqmPB
qqPItZwA+LDtKXTNDL7c0e8E++WXuq0mh5peYGWnWXRZucWuZbz78//OH9hJudfnf+OExWgHLmlq
T9ugKIi//IqDTQ1fMqd/ne3pL3z2/sA/7OcBegYhReLRht9WucwIH4Pg2aJYoxdpKNHmlnHCNS4q
2PM//6P+aJVcn//NHxVGlZuAos5bZG4UL4x0XnWyth7+dz/9J3svYdoD7dl63uZd5axIeeTONAv9
F/5ef7QEf/L3IhowQyt2eK96GmQwpyZ6Ioqdrhv8lT/7H709P1l7pbVfmB5gybYQfsbsMnQoFjFh
HP2FL/Uframfnb1ykSOIQ6sYVXeR1e0SWa4mwrHB+KuJnn+woH6e9UcTJcWfK5vxb7O/VAE9QXE2
nm1rU+m6+N8top8n/oEvd3AQDIWuE4caxKSMtUVXYPfni+iP/oLr879ZoiPeHKo045ng7NrqVk2x
nTCq2EJMTCtViwBrkar8C5/AP/plP13kCbykVi0fSNMrJhiaaF06nBFupjDUG6/MckpXffjD/e7/
fBn/K/xWXH5sZc2//pvHX6i51TqM2p8e/uukv9RFU3xv//v6bf/5st9/078ei4x/P3/J776DH/zL
L169t++/e7Cm+9xOd923err/RgW4/fjp/BevX/n/++Lfvn38lMep/PbPv+MVlrfXn8bel//9l5f2
X//5d5zNf/PpXn/+Ly+e3zO+7/xt+Nvbt/f0Pf/6P77r23vT/vPv2Gg5/zCVshAMCgerZovLfvh2
fUk46h++afquiRDO9+R19kte1G3Ed9nyH3gj+DjZSQ/jNozN/v63pug+XlPmP3zpIBRwHIYaKp/v
+/cb8LvP6NfP7G95l10KDf7Hb/0YzPLrsYS3oxCuj4DPtl2gPv9ni/duskxQiRS7yqKmbdU1xplO
0snUTdNgEhEeDGEPt/DL8aNXZHrVoVpnyh0PXXSb+1il4EXuGD/anqfvHUtSPePFjxuk41/7WpnH
H1+fIL4PTI/W/fUrarNIj05MzvnrN7T+ex861v3HMwYzS+hPGfqGo1FtGhtuDnynuY1y+u0QMl9z
ZrMeqSmfuh7rp5JZ8vekgfkOvaC1s/D3uHMTvIr6bGy+EhX3RuB8RbFDqNtFv3zpHPcW2/ke7N3a
YiDlPkZ5XG1wtDBx5bg+xAN871ZuiyqAhyPjH0+hJb8WHHGPCk+VTQ2psaQXnx1mF3pzhwI3I63m
pkO6+dsnMS2AH6d8+PGCUQ05ZL3KzFtiNL1QIpqO1ezQ+Py4+3EjiHiOnpXxPyywJf7pS5CIpsXK
832q+d62sbKtpl/zEpAEbQPbSHajjcTSscKjV6fR57FCqWeI2sLVqHJPAe7QSHJ4QUbMgezG+sUL
xpHGd21sQSqm5y7xbz6+IMVeAA9C4zktZXobX+ea9VRaD3NphA8IueJD4YEH+1ZHXPvry7ruNSyS
6O6K+iTjpvuGb1O+yFGKP1pz1G98OnKHmgToJHypVkafGC9tre5CQLW/cuf8vWW850MgUJ7Gg1cp
NL5oNX+/BUMoYSxR2T2jddDqlACUDaWkvVllchdPHkOpsLM75cHwJeliyLK8jnA5BqqOq7FaZKLJ
L/Cb+YUVRZPWvQ07/IOd1mt22Vz1S9JX7yZOhvJFF9bJ6gb7TuqkfZythA68h0FKXVJ6dZ1QkJ+1
OekHtdyhsDWMYtrciXGk8zglKO5zSZMsHWqyFq/q1ulkWhsShpcUxTDV+XZIbq/y6KA0Nl4TVm/2
NVelqtyey0SHhyJN/sK2+mPU0a+7BO+dr5Rt2kpIl7a39RHc/ub4qtCCMkJmGt9wQYT9acwHvO2s
p15iNoPCbKuv0WQh5fQJwzdE2ebsb7LySnuQyz9gIdMdnUF8GWisP6hGD+sI3d2qwWkCYFO2NCQS
uSsh1E4fN1HqWcceRc9BReI+VHEPkGp6MS1WQhfFHrEdgXIee2G9iDFINv0MOByilkv+Khr4/RmK
z5JwEM/x10uTPVJYP62aAUq9dqWVvWNPm6yyyAhXYedGn+njrayyMz/JwHU3RZLZu1Cbx9mIuwdP
LSgWp5+0GctDF453ICPtxopKiGKas+j79C83lOsTXWaXEUub1TBoLmA/fS3MIXwRoNkr0/IoG7IH
YKZBKk4l4r6qY6jpCnao7IuzZ1SMFZzy6kZm7meBueP79c787ztFHCyb2fYwLTDVQ+zjghKi40LF
bIwP5uzhwfibI/CXE+Z3J4qj/sdbRkrmcbBx5LnKdX+exovqM8JqCQDSiZwFpSb1OOCrs+lFX6zz
60O0Pf4OEBEDt4jWb5RiSOElGDC6poh3ZmOld0X8Mom4uUuN8Qw6NRx5BRT+30+Rr/VgDVh8woxl
u9Sr6wzJuDA3+aPEm/ghNMV3/NWS43hdcq1hBhtbB999WbNgEd0szdAhK06rBN9SWd8NJNo7ljny
MazY0kJ+dy312mOHgdw1KFd2oaZbBjXMWJLVixpLy21bt/ZzT7nSTyr9uU2pLlNw5xosbeCkZhZM
gw0CeRL1XQTJ+iUoB2sJwdCdpzIRxyKpQIGkUx/Nas5WJr0fptabzy7yTpr7wYA3WRi9WtiBLmcG
bB+1WcxPncVczbCLXjntYJoCcRRBD2SiYmMH7xrd1Y4Rw+sY5YM/FscZxPTGRXFhufJqotAbxrbq
xBs65UuGL/m33mswC3DH97SD8U+6lNqzS+HO7zBLztOSySw+Rq1V1FGaC4LHtsQMQ+XauGf6cboo
PErxaeF+h1T7cec/z1zv4OFpDgrZYvzmZWPwJAzYQBpEVFP6q8dj+RyPnGB0uTBk8XC93WhpRg+d
m4mdar194Rr5ccyHZ9rkrJGAwYcrXKMAqq3pk2uJ6uBrt74LEtrkrsbi5FpUjJa5Q6crM8pqG+Bt
to+HwNhMut2JOc8vqE7yx3Qc+iVDt73dUEX5I2GytwiBnxWWe0c+02pXKFCqqybvxz3TjKsdpA50
2pAdZTTbh5G2djN2zS1ro7kdisjHH6WSMDslCNDVn41OAVRjedN0ZfnS1TiQ27oGpzR5q2V8RYJn
dpG+SYY9Y02mT4jKVFDcjjhYbKnRsqS9URTIDANK4tTgPcuh1U0n81Aycnfblba6MLQHyVwThC8j
UPRCOa16dAAvmo3XUgpf6dbY0rQLDniEBIePe7L3ky0mNS8fjxJXlzujt+095RysddPu4ICXHwwK
VRtfqGRamFDUaxAGY5UP8QVRWvyok6A65PXYrOAMxAMDid56QHMGGjj0tXv8W/5zr5lxR/14Tqpm
7bWDeu4IfUGdA4SQs6MfpsD/Ug7YA2PCEMFndOIRqEY8VsZ4z2Rf8yyvjxwHkYRdevb+4yuSBB2/
j+Em4UR/azbYoGaLvtHBOhCOtyhHy1p3dkfHr6qbWxVZfEZN1Z8D3JmNh1oOzVFaWDmB2sXtMWcw
rmI8zikvoI9w0Rp2k0OnPzK98aJVPl0ILabV4NLtSj4eatfA1wv3Ill2DiOAauuYWaP9Yuv3ai6L
Zwb6AWXNRg9PO9EZccoGTbSGd6/OWWVNbzI1xxWMgD6U9G4fr89PItj8+PCGWkV0G7Eg6xlnA9iH
oaInvJ59kp40yghL7TR+SesqGOhaD0B6sxhpooBO3IUmyAOzNl+YWzfuYoJg0NMhxVUzv8uuh3RT
VPQ3EuD1Mc6C214hImQAN9vUdwNm900OCL4HnTq7TMKdq96MJxpCDL3BDdBf4BNmv9DcCZcsg/z4
8bBOkbsF9IESiKq9QL4GYxfYF9XECttGqz/6Uerv46rxdpGyrdNclMY6orR4T0vAXgoMdbcl1ZAF
bpz5RTqYO6adsJYiq/KLdyV8YzxMtlJ49PaT3juXEAfE49Yu68IXAxOM7JBoqS4spPLsGOX7R4jS
xuqKYoOAuzV0bTLF1c00TsUeuYq9y7Nr2Vc0yGHMxB9PWTVGD+BJhy7Q7k1KQZrgFsWbY4I5oad/
HtNy2cdT9YqVZbELyjLcjAVwdjimwU6LlKslp9u4LC30Mmkf7xJlVveiia0f6UfarlsFFT9P4cMY
ovOuaUFtGQtsvY7NPpRwUlbcY9IHhrslezUSZo/ajJJgWqNnP3Vz9UBlPf1S50a4gC/uHmrLkavU
YMJz7GUX3PdOOVfXodNjdplV727RXLcbl+YArWUn+2JUoFQ65kosiFO7lsB8bIq7VLh2s8EwzyWY
U4C2MGwa+i/T23JEHA7Jx3BnzDqni1W8JqWdA+7hRqD7pHswpBZ0DauT6XcIq6T/Sxz3EcxhMUNR
3e3N/Txkt1GhFF1iSgRt1MUr0Hv0V76ZPYowe2NpYy8lJWbiNNle6hGOl6whOkZV274w4i8Rl1x4
0WcPi7MVOq3hQC2xvEtxyVvg29Vd8M8lorTcZy/39VPIWMCtGHW9a5SjH62s/oLgMvtiDsFW2tYC
WYb1lPWaDFLDGv36EDQdIU7Emr5qvu4wx/zWtbbxNEuDkj8ex6dcjmLfuigrTq1GHeQNszi0NZ5R
KyE98eOxAxWY5CyDZa+KZIGwE+eptJnpWXrGc4HH5mrOwejrqgxfJINLXdsgvNapdWyEfMPANzjM
jRdh5gLdmAZzcPi4ia/3hnlINl0tMKeyA8NamPzaVSmhSVKm/MBrYHyA+Um05ogV49p2orvGEa+x
CynxRrWiTrDXqd1tLqMc2nGGEy1Md+uU0nssovRTO1TZl9g03lEllI9JiNVtVtdHZGns/m72mFxv
/BIVxpiZd/Bp7V08B2vPS97wwDIfcMdWe8dF/IpZXP/W9a/MjFFnzyqwrzAFKXfqfFEBYMZ1iuAD
dh7lDsF4vKN9MD2kxKqLjy8xR3lTdFP2yQyEWOeO+0a3CogQACnCGlDcN2Xh48Pzu4cptvN25sjq
c29k9+QO4wXp93QBUzvnDLA/fDz1cVPY8bsTt/eBjK1dpWP7CWIjXUEYU0RA8b+ei7bazBPSpmkY
wbxCo7+P++418YzozvADPMtxKd3WiE1XJsa6yyBWGWomDNq7fs5feEPvMwcnSrs13A2VqGEZlYF7
tunSAbu2m1R6F7/Q0Hg9f5KTzfKUwd92Y35dOaiuzzj+PTAEYXqLpRPjuDI5nOcWdhbWPNDtZ7Lr
K8dRWCJ485OUpKpKaVeq0N3NNQBfEWiwFTz86oXQCFM/fpRp7IKcz6LpZQVtU7B1EQZ1G+nKHC+L
JthhaDwepJ6NZX79AXgenSeo9q+DNjgn5+GrUWCter0z/fuZj5c8sIi055e1bmfe2GNdraxJpXuk
ZQeM1aZ7dNf5feXpU9BK+8VV7fvHnwAO74EeI9EPyjp6MLt+vI1zb8WRZx4TUYljFjRgXGq0Hsdc
VWjg3eS2LpDzJEAcb607DoihGQVgFOV3A4X85iqfG+/EdUvt0CI7kWqeZdbfYfUy498xhg+kRD3d
iM756o0vdhm3a1dZ+XYa3YfSd+OTg1PTQ4NTxSg6mqGRQH+f1/X6495ooimzJJLn68EBxjYz8a7G
Ib8Kpl3Zzz1jD73w9OsNWpUK3U5xThtaaICf/UtrlAc/DcpDLDOMVWkDe2HpvSo+AvwBkID9iAhM
t+rfxyZb0W8LXvPEQFtIdwgDbCdzV35KjaKjiLWJEzBC3GY9zuleG3dhH6KZHqrLj+XkjW3y2SKP
RuwaxOe8c7/9WEQAVjv36pA7Z5j6fFwHFcaHO93DFKPGPg/Q+UtpWYbYpYjxfwlUuqJHcXwty3k6
vaoGZPmaIgzmKovcx8ZGVlLa7JsBhjO9ZE3Mbfq1uGb6mOyEJ4b5OSvf7ktmK6AECRNX3oxAG+sY
U5FLGBX9mkSJFDdsDZaxjG6ZNXszR6W6K3AAOhhI1VisJjUspKXXalfQJjRzK5s+Rw5XhRdqCdXl
xFAfWMFs09GIj7jAJ7degNlrMg/TW2p3rJshQdw/IGr8cQVNHvZE6Zx8HgK/vtNmMy0TtDzLEDOM
euUorFeA0zAU/tyXeiKjyoptyuzb7cTpcgJQrRcfyclHRDb1MaYRgXtwE/ersuOOFjB/PU1f9KOJ
DT/x8VEK3DfdPtp7neO3S/rP61LpgqaK2z+WIxylcicf3+nMvpnRoyy6yo4ePsxpSzrdexGHGKdV
wtqgmZqXNPcc+JyA0chemSLcmAHkPj4DiXP0YvZG/2ThYU7hYZhfC0fvGYUQEy8Y/a5zWncphBce
CFCnT6neDOSBgrL1cyXNeiUqheFME0ePedFdxtCzwABQeHxcByoX9DPn9M6sIcxlcwoDLzqXXy1t
k2QH7cl1VHNfY/J+HHLjrjPT9v7jKT20D3GsRcb7lLcPV9MF1qSJ6UTmG5emuQ4PoGkv0CHY3zvT
5rpLfPhEY56Ddl9UdX2Yg8LZRLTbMdzu8U653isyqLkYPSPDXAI+Ko2VSO+tfiRIP64ulSRywVRb
ex12iTpUyiX0Q3RIcRUZNy1bRUsoKs79UN0nMun2+HEV54+nUDkWaxL9aZPEfbjxohabjpKZK3jb
e9iZ+eYnN623EyWFCUezpTHkm0rUwc3Hwpql3+EfLp5rRh0sJIvnFEwmJrMF/sWZX76inUiXqvu/
1J3HlttY1qWfCNVwF2bSA3pvw0+wFAoJ3ns8/f8BVCkzVau7Vg97wgWQVGZEkLg495y9v+2rR+iP
8RUzYohSlF2QooTZeoiEv3LHfYJiFXPIOGm4lLB8+K2Kh8Lt4++J111E5vaXx4taJ1WIqLutaoXZ
dbrM+cweZ1Cfq6NtZ19KY26VLgi+MdgI4bDZ2J2JUFlJsV0hOcrjgyu/tUQq7TOYdSAfc+21YkS/
RBoRbzyQQRcl869lbJXrMnKHGUkW4kSYD6was1JKKpThIFSWQUUa6IdOh6EGGSyXLzo0i8eC3IWb
Ukns71go6WnkFOlB14hF1WMoRwnTAThGmzB7fIL8c/IfxwIa+dU87fo33dQQDyf5c+moOA2V1Plh
BgulUvMfcjCK0ew+ezJ6snISu9P3flu3Bx/X1DKEwrrMfAP1azEeBa5+UFS522sV8sVoVAFrZVzT
5PGlrwjnABCVH6iBR0sv5nNZRM8JrJDZ0ET60UH/vFXjatgoGY40m5yKhakp+rOSQ2TKSi/b9BmO
oX6TDLXzfUBJNTdNVTtLuuh3TYxSuohSWiCU/h3y3UVdVcY2YnOPeBuZWjZWLLo0yvTDmZlHzrzW
DLrwJGWM9NPPx4b28eF3gaVfRC6LrVWC9S9aO36yBqe5ijhbmFHn3HQNZFgUKPuYtJk1DbTuYqh9
uhBKm7/whU5nZhp73+WKcXhKNMksQYfTIn//USTiA91E94YHjRAlU69uXsG6odR2clSRSm476Gwb
fFl8o6D+rkNEcCywrL+5b2MklJPknNZZd47HF4LxBRQqvEB01DlRnPZsJso/Xhj/BWaqX/9iU4iS
dl5bk4aAzO0jMtDSRYFUHyJWwpPuUjSarqN+AthT2Vp+V1Kw24rZV7AP2nRPwDdUuYzfAFkZJbmt
fLc0nfAdaxYUmnrX8WOvYkAKO0Zl+imS23ihgkh4T9WeORipNJrn3wPmJq/wF32gYXZwTA3X2MdV
DbtM98VzL7M/bINnahMI5gna1iaLyheAfjvIodKLhBZknVpBRXuUtyl85hp9o8/Ox4sGaja9Fmjj
WqcT+HeScIf96VLDBj85EZYxEdf5UZgukJemEdWaNamFi0Tcgx3jnnPhU616xm47QtZgdeW290xb
LVgSU1KdaINCZ1XTcBvIGBJsHWGsDoQjTlx5V6J0DUDvLUHdDFsjhQ5WBPK1aKzhG9J4hHO2WbPO
euopMnCHyC1sYAKX8JrHzU4KWBWMOJYIDojCcClPFz3flZ1r5N4JJy8dqLZDyhr56QlgA/bGHvqJ
D1gPeiEjR0QqxheG43KXYBM+tFX+KSdtd9NCrlO+//lw6NhqPKGrusDrYE2gnGEkwo+nD2+a0cb7
IAvp06sdmQel8+nZw+Mg4GAqj4EWGc/AsyorKn9IHqaKAOX4k/ClaFVbh0gZ5APIP5ftNQ9Dl2D1
n4rcFoU5ox7fgjdi6PRk5eK9C5d6WEnvFH7+xki7emWMp9y9lzio45dQ2OquwLcENoPnA8V8DSnD
Z1KimXwIUnHqGiYdrWvK74oLlos2jzjQpPaf/KymlZIp7w5zHphHoEEQna6mP0PBpmApjad5SAFq
6dwTfDVkZhXmW9Vr2wNTABNeRix766DoUKfjRrxMbwl6/TrYXfae1rl5wTeERBQY8Inyvb4jYToo
g2W9SZEMWgwi9mo65TO8KZqIb1JUgxBRYBROz1uoSpcCwOO6ZbcTm6F0lasGvCHXWRELOLDjU2ke
QMlzbVzyXeVcpxeqKJW5PeQzOyjcJc0t81rZoXnF+NLMIC2hhe14bnpBVxxaxKE4TmcwbgZucu8m
ytZtrTgZyS/03qXMEwTfkHIw7RCxe6mrx+DjUT4/vpet4mrLPjC7ldsq+qmPUf2Tec7myiU9ZI43
sbyag/sWhs51cGLGzTob2bnuEaIBVYjOBOTNp1SuCsq5QtqaPTCqhdMzPmQoVa4HXIFDoqoQV8r8
owINN/3Rp4fpM0DFT0rWwP6nv6cGPTOWQrZ7+aXJdOSdUfUd6InHX0orRXgkbPKGj10+ZFnAhoic
HuUwnQd9n+zL8O9PqTXmGHqixiq1a/uuAyzOtfjJHR8SgcUTs6F7YOqC+SQynJ2VF18ZVq5v44Hu
FY8DV//JNyH6ql7sTJN/mALukOWVPXUpXko/8PYZX97nvMzuU9kxaMnicWMGwxIvrcz8NvS9uw5b
6PeLxmg+UBgmOzkEH6wk3luoOnU4zwmAgucadExGpOBGU/WbRU4DTl4Fav4TLGaQ/TpD2zIVu+mo
VVV910r6M3t9kDxmIu70hOtt2TrkAI1DryRRBizmpViEmpIQORrBVyECYxE6SIynHWgvk6NjF0a5
m05Fu5XQhya+a/90VcSe44H/7wOpkVcwJLj9U28fILKGN0lv30XTyHsMXsEtim3jMuQf00uN4p58
I7P27jg7boS/U1OvODxGuUbQkj03Bn5F43jZLt1km7vUEYgQ7LPlsqDlSr0jIMxG9cBTsOGygx95
dApdGBcZctsmtd2biY5zVlvV8A3PYolDxTEuiOEa0M5ZSLnhFz9DCTmnFN1ZeVSueMKGQGG+RqSU
bpiYkccGy4M8B+9zbDXlUqW9J+ZAQ1mCCNeprXaUK1xRVbDwnKG8yRpafLfzUHv1lj+fThtlZU6L
vBSx865dIzplcrNqxv0TPwYuSwlrQhX2Mtk2fcW3RpPta5Dk9aopi+7gNNACXaYCG1fu4rODY3gh
wch+hhF/qB3pjSavG18HpfKo5uhPUb0Yac/GIARHbxoGIWVxeGX0icLC63aQEhk7Vg3sGwyjGE3J
PzlND2bVOKeyx27tQPJfKdBU2C/albkRCCRnIVqTEbWDkoSZwI1tdHgzlHwlJ4Z1mp7SyfnZDo62
7YRxm75l0zcPdvCFpl1yctWavZvk6SsqqILcr1w6MuFsXvOnaBwSDLVlzjRYRnOCKbIVsl54AakH
2Rp+/KcWKOyude2nEntrT9s1VmA9h5lLyoaURMtpZUj0fqPLqLXbNql25TiNV8ItQfLDMhIQDRxD
1LjmnK9yHG/64JQWj9sVKEAcxIb9ZE1jy5jcjYQO7UU0bXFo86RYNGCE5oGcBjvNqBBnuzGijLoO
uJEp8VNWacts7M5Kjoj2Ida3OebDmAFHS7cKTwvQAHaPR00r5aOaDz50M/K7oqpkIGpaQYqvWQ2+
0zwLbqQabCDpUK3mTmdRkLPuD44s9tb0H4sK8hlNpMW7zLDIZ6QnFBmNvqoyr1o8tCaxAeMEb8gl
blI8K3HmrmEPxbuAwd/SsOxLj4DoIgUxzvrQKF+no6S1qwX/YDjBCVJV0/isRJ4umL5eevzVy8eE
mNrv6lihuRTTbR7/+5p0Om/RahKfGPM7b1527c6P6wOpHPJLMhpL/PHIdckgk4JiVaZ2hrXzChsK
xkoi6CerJYjitEhCSOHE3sUkM4owd07TQ1Eo8n8RHCr6qCD9S7ths0kXtm2olk73DBGW+ENhGvkB
2sNWTr6F2TixSYvuWPqZt68U7BaIXHbQ217oAMTvSVnvPII3vsZn/I75Whcr5qqtErGEeaXtDdce
jlpqYDNQac1DdHdZaeuiXOQxCZyrLtPmxB+cuWJMqjlnp1pxeZ9GrAzCgEdlAfLzpPreR054oKv3
60HPK0CFEEDWtj0kB2uA9q0M1RFLp32uxodQypqtWtvfDXom56DVGJvGJ3+gXcxgMnth3dlrIHw+
LVzrNERd/eSG3bOUMq/pTE27TA8wemDbuwaqeD/QH8/ha3XXVpdlfHcTY00euLQ1HDvel0BtEO1w
U+ubJNk8OiddZeKOnAQppZtxL+maFXOUbNkNDtAoHOf2XI+Nn2wmk4skCxQ+mql96gj6hSxA6Rm9
v6sDsM1+Xny6Nhy6Io2cM3kCb31qV9I9tZTkYCKcXjdW36+KzO7eCnX9uHglGlTv1NVbNPDmj/HA
rwzzR2uUWyz5/hcY4GUQFf3OrlPqPNVqhk0wNHe7tfNlI0bjqRF2x0EY7TEqYBFI5sCm25a7bUEF
tMg8jcE66ZgZPWGImf4nEGS2sKX3klnwEBxmH2uLH/MkTHi+hAulTf88RHFyrTvQi3Nie2k5vxRj
0y/ChgVhxE1n+bg84cX9GUSNf+gGqz4PvU0bWFafM5bFc1GIG5lizX/58lt/fvcpqNBnm4pt69zC
zT81X0YBWUtB3/NNGr8xY5/JMZN4JTBFP07juqtuCFM+SuV9FHQ9V4XqzU2u0gs6uTt4cqJiY699
mY6gAHZzU/LsrROX1Y6wlR9T70XtpHRZ5B7lHXZw7wg3amlTaH6yrGizSNWVu20jfcBTXB/gbP1A
k6tthKdxTUTMRCLyGDfYU4sD4dGlrJzK9tXvHD5B9GB8j3SUgrKTbhQsI/h65FCmBpfiuSTXDOYP
AnT8Xgnz9FQokbfLNBw5eGWdPl2WqsYIwaZuqsYxOJ5Ce2/GYi+rlTQjUMzawflXn6dTv3AttqEq
ggMlWJr4S9JFo+r52negASvCV07Yg2BRQslbyKOrzi7BBpekVY1yBbRfJZxm68lL2cUBHRJ3Ux9Y
TU0AH1FJTfRflEZC/6fi3Mb5LUzbQKKFBYQ9vf6H8lxWUitya73ESucn5XvglsquIqHgLFMBYj6K
aIkpmDKZTZFkwMxsevB/H02nsdg9bk560uI6cv07sEF3oXdqvg4VgmfKpBrgvCiRvHjUNy6t2KVc
aArNycbaT0f276PWkvxNZfPR1gGz6qRFrwdHpx3nGOHYXCIxdk4h9z222otOwgUb4oyLKakQmY5Z
Aq9y0UCGxeiIxb9xX1WsjoxBQ519O6+mvvaUBdpbXVnW+nGrcgiXJjVZP09apnCovxGmFC3DlkQ2
ktSwGmKNz/DmvjohQlGI9Ezy/TAY1UWz6Q0ofJKlWdjNjvrEYNZf0XMfr9o4rxYiDqzb77NwZC00
fLGeIZ0HOmSU31KPv0Qf8mC+0H2w3kctCGqk/KXxnJ8O+RozoHkm/G6uuxrVEEGjIDvHK7OrsaQ6
4bAzwDbT7fB95cCdN5gzB8rxNmf3PG2cPaY3xV9Mh5kE3Cmwut5aBX2RUYrCdYenes8MPz/nVJeH
x6r9mMG6trcqaFRX2EXuKqD7Z98HkVQmEUbd9KZVKAXkrL5Vwi92mJsxKRKJFh0G+kJZ6x1S247v
CNvkc0WHEJMQqruu19J1GKmzsrWqH/zWP2l+1s94vhwwALK5J9rTOvSWly0TLqgXT1ZeQwWb6mPo
ogMI2CURRG/Cyoprphp3NSMmV9nIWlq/SXLb7+GNoCdAaErXekwSBTtMRkLdnn1u41TJfHUm3UA2
ePw1GKif43KMLQwswkV8F/E1a3HNMnmxK2c/ndF9yvbsnpFb9QyQQOAe6MYrF3hKBGbQ6viWSDIf
bJAnt6rXiz2oVNjoRm3j+OP3YVc4k8eRGYghpnxF1d7dqpoJkvPA6wbJky11HuCd4Mkbd5n6+FRQ
lQvUwv6SS0PjzoPZfJXlaXWbHqLyaNGfALUmVzdSkn76Gsl4Hh2PndS4OhODSFoA/HZeIkO8OyjT
No9+FvvWhN+aUBlF9vynsnNJkMsU73FENpz/FI2vWlLlP/3xPvCF9rbXqfgUGsFo0+ij8gBUG4CF
X96mp0RX3fUyME/Ta3GhjDhLR91nue8/G54C9TIbpM10ygpVLXGrM6LtuuNUO5hu4CxtvPCr6RQf
gA20GUetMmoPplf/OlWKgmmWALAKTHvRsSG5KHVoXcpiIFDcSrPZX885ipmeIPMt/FiYl+lBa/UV
Krh+n9bxAQ4knJukIPcCQ4637wK5uQMnISfCAWiRe2TZSJJBiP1YUaV9XYyi9dNUck1PTQ8qs9fF
4I7ByvqYksdw+Y0tgwpPRqO7jfIIu6UqKu1ZOBrGy/F0cIqhnGFImPd2zRi7kQIo4tIbEzU+KjPc
1nLAjKvKhtdcuhTWWVIVLnhIh/JhuuqdUnNnEiPzVekLdWWisNrVgxacAeTZc4ZuY26rkuGgoe3B
Bo4OSFGkOvCPfbNv4T7vWIL9ZTTOhIWZbSXNUJ4RqXfItAJpzX9vq4z7V+5R1U320A93SMHQYjHi
QLLvLYhrk65R2PLfzepmy+7AuYa16lwbTVnGpeWcpjPDb9oT1ME1KFLKzTL65hJM4nkdV/B4RPtI
YQpRmfmnojIVmq49xjyU/INu7MvxwhzGU3M8tUMuFZ9djDkor1KoZq9dg8rFJ+2CHAKn3JE2lWAX
5R1iEO7irw8pbjM0TiX/R5JWQWYl5Bxx08ulxZsUNOV1uiuweyqu+0lGG+qAZQ20acBKhwLjNYC+
x5e1EYRqgJtYi0RmqjC+2mZ1Pie+5m1apKeH0Fz4emVfpxPgMFtPHbMKxtlLymCqoqf+bBcS4lFL
d5fwiggwbvynwfQRzwQesWHjb+44Vr4sQTKup1tL6QCg7pdhkzvrSUkuJzILZxygLuq0sz4EhLyP
Kkmfam8ZywQbu1m2l8eOT172xHZlBcO1gI4PcW/x1qvLb0ZnfHij9javq/fCMvNj6AcQxiUcG11u
G29+ltyzQNd/5jlksGJQv2KKQXQn6sbRUuDZTvG969i5z4re7GE/NyHbaIbdGamfa6K0dCpqD/mu
xa97//OoE/4aM3m2CO2UoQQpTH++pSyii4R8ZxuoPhHBKsykdNQGopjhgqB8X0q0lfC5e/WWMFt/
E+RKeMX1XiK1tMuPx12Eiv/qNWQvj59AbQeg2zR0rK3jGDc4/jvUZUsFTf1roVH3DrnXnOyu9HZe
mnTrgXHVAgwGWUXIqOZW4obvflE/2ULna0zQPJWe9DNvvLcirCAgMAtdycagzXJN6rfTBFqVh2Mc
Zx4d/7DcscjmRz8EGUcglvGkMAScSX7kfBqec7LiBHrcKKmgrgu3NtDhtKClbJGst6hilf2AjtEl
kojyTquwBQuUw4VUEHuulSCGCW5W6QlIbsj9S4eYEfaET9OXWeZmhO6Esss7yjUGFS4IRQfAE6to
c6FrTqo9nzn7wi+8ekdHKHmCgwUNIFCXnQX2yO9jMkScwLvIapYfUD2BDazt6lGeTBWLlBbtPBXG
gdIo26ZGGG1Jp8n3pV1/G3K7X1K5qGutz7QrRT+KZRWrgNURzp7lNr55vyP7B5eJhnW9nSmNe+QS
IyYH/uHB7I3yBu/no3bT/iPBuD+PolY+2OPzetXtIFGPIBK9XUgqS3+rF0cuCBYDCvjAADeSE6U9
adiCzKhX1aD1bC4pmWSvUHZ5QkPcipz99JSDImPfx1k19zqoojFSwnkHuXcTlo580/u0hv79ChWL
ZAk9I7W7FF6BwTvSCPxqoKIYPbjYzu73btTIZ8mFvaqN42bkugQEQPfV7f6paqALh1GYvwNx1BdQ
SZxtnvbuu4IX2A+1VyuW5M30IxueT+1QadUucqCO94blbCOpno8kr/s0pi7BNtEsMqjhRiFTnxCk
xM7AOrK3nftjd3QIa/s8HYmBHo3VyIjAtIx+ABo+OxHEWHS+sa/Hh+nUdFzYnXaPDnd8TsqqTy9v
SVHP7LK8u0OT0qjkVkdrRdx7kftHIqy20zLuqiF8Tl0ee5djKaxwWpbg4qfFDH7or1c1q3WpexDG
anX6ZYYFJJwqbe6eYm9rspvemAdZG6XAjdDpGadlhZVN9tJj4DXiJSZOZXyaDVC417pYnZfjP2qj
lBurkYhd3ZkuwjJu5op7bMdvDpywNZ2Q5BmEGTE2bVF8TEcu4Ypzz1EaokeKTWfAqXjs/TgrQpKy
dd32driLoN0rvrhNRxDVxA3ya7VwlbSk5kII3OejghE/1bZME3lB3dXuSyOG9wvJ56zpnnskgcVd
pFrpfSYUjmkithIg3M++sxkq+d5XboNtlK1Rqx7AQe2ga2+QtAs4n9nlIYNrIpoukSAVRkuEHNG4
Cp8GT+4OLVyjW/ghtKqbT3oO4RqfGALcWyIN0mES8wBJWQ/ww18AnroIFNvk8NieI6ChY0XKyU4e
9ew09BjwqOne6DDsLbSE3W+VlyutLzBsEOTnWa30wUB8k8o93JUw6+eCuend9IFAy32ynTbok/QW
vGK7bmtDjGK0YT005LNNAtg2zH/pYSv66nN2DN22bSrko44/rFypSF4jPT9MesvaDUbmm2puyUun
ufvPt43yL6/Ov4I8L9bN6P+BxdduGpPbb1nSpUYlInGjvwsLvVWcOh44LrNliWDCM30xp1M3g9eP
kG3U2fQOwwRCYewV/F0xt7w6XGhqYRymhyFOuOs65EZAfvBXnc1WXha9eKrLodgmIf2tBgvjk4fV
8wjx9bM0k4BWg9+taTdEh+nBFkp0MMeH6Wh6ToOU0sR2v7XdtD2AuWgwcjrN48gTextRCmNXS2yy
sinuvd7BMnGD+HuTqTdkCOazHbrqQvVIzrEia4FHapxmWdnRDqp3pMv0H4GB8V21n2UwiifNtfyr
FiV3rkztNRijw4uyEvzDswva/ZtXgu9KJPGVFUVJswM/jaywE3bjoN+1U27SeHHBL9kD6M2f9GLj
xZp0agv7eVrAfp9pFZDaPC6MO1/tj1Jqm1dDdMUCYmh9Vj3kc61tIYYcTn0PqQC9Wlouald9jR51
NSmIYDNRpJxonBKV1zWIfi3txBREP1XWXig07xS56bdtkVyh20Ub2c6RXIbjVWTVnbMmfZyyFmyL
Ku/aUa2uoddadQkQEitWEeilHrhK4FlE1ylHD7/sRk9xhWmEKL6mMKhap/I+faHh/pTO8rhTsRp8
sITVEWP4+7Qqifwm9eylAsbznKLsD6GkvscibJgwsMA9BoDEaHcXWGbQ9MvhUk5tMoup6Ehu+sIq
KH619lXnSxj8No1WKcuuIlKkcTv0cUm6hA3v8PGO4E5fjXZTPzH2k2YmC7rwcm4fNLv3b31ffE7T
ETHEPUVrQqgjg8+F4CZ9RbRYXlW33Ax+ox6npwC1N4hRDMAmY/PNL2U8qEZP3g51cwXkynqneViR
SiSlC40EBtrj+vCSg/PR/FZ5h31crB0zkMhIGOR3nGJLs47QPnl0HmqleXJ7/2fsYN5CKVE/aQZu
EBBE5IKML2a+fe9s0DJB1HqPDwb45Yb0TBk1fOocHLRu8xL45VpWBLFooU2031D2B89VxLOvkPCC
U/A9hia20ZWG1JTxtByCj8TogytLkbdhWfsgbMldkf5b7g1yaU9YQWAJi0J9R7a3QVLFPr6q3kOn
8F7KBgkuy/GVbyGGEa6FuRBO9w5f+uZpBErNWhBwdtb8tJPig5zbuYIV8AwdJryg/vgiyL174zYU
kbebgW3Jsv5N2MMpp4lFLxvRLcufd286hP55zTumU30oirPRqI8zb/SA4Vz59Q4U/fbOsSDFCuDq
F12PF4xlIJjWUYSLIadITttMv3Fb1m9ZDO1Or6vL40yLCNV1LGYAeoyq2O3iTZ5QphVULrtcK6xr
UYx+EgBIn7YVvuqlUj2ZvWxsjJL2CPrzakXjQF9iY+S75GrD10CBk0JQdGc5njcn1YPvyUCvQhC0
8ZJbQ7YQDP4oDvvXMNP9k+NQWrIbqlhgM+xGNokUB1dCwG2rL16UK29cl+RkpEl1ZXWQVpLJ/VRF
X7oPzMxaeRk0KtJUtC1bp3qG1cv/UmSVAUmBHZcJ8AI5e35UCZs+xEZhLRqqAtVW4nPeqXiL6hER
2PTybXowY/TpNLjyTYtQ9NYQMncVwC/Zhx2iQpFYXegG5LptnYl4qNkMeuQOjc9NL/A5LxMCEg9Y
Fdd//VcbrADL0MffPz2Htlm+SYwiBMqfc1E2+8pX61OLyHLTNwwMw8n15+Tdbkha3OhFArd5MIw1
CKo0UAEmAnF7HAT/PuClthvU77ZTbP3CWauRml8m50imcVeFpeRsprtAQAb7xlEV+K+UidNy36V5
vbADMI+Tr4Ta7ZzbMamTIg4X1eibme7gQNi/pYJYJ8IdadtnOQ20xKYp0aao1wpiHMYzKPTxio58
OcML3TLi5D5Y0ONDaHmMWocCaXre44/pqSrDc5nRVKFk26kY0LsCe6cYoxKNls1OuCoHOXu3pLhj
1XUptMfTBr9S2vqvGPzNu5Ib7lzRGKYwmekvBRKxIcl+ZE2jXJVeSY9EDVUA39k3JnhUHPVnRyrD
OQuBbJultvLMxn+LYzZ8sV8mi+m0Qlgw1/zc2+e5Le3MyPQ3hY/h34zOj0mu7mHtdPVuO+mdQnwD
MOmkcDv9NEkSgKYcR1P0/JvlYFrNxrDTDxJl2XnJMYFHFuMGvbSDr98HQ1qf3aCqwA18Uzj+56v/
eNv00vieIWAwqMdadaLd4W9KtSaiYLwBJRGfMvUggaEDv6MeiWLTB80FkULx0Tq4aYVXKvcxVnOZ
1Jl0pI/mE1fY5NgQlGSFXRCBCmL4/Ep8xrck9FWG+b29wC6Uv1OU/SgQH14alHMXoSk/p48lzMhP
LGVJbB3iv99xsI8fVuJTq8ievC4zfogyTVMY/BylGZO8/+PR9D5UzglhxObFlPR8V3TCPFiwt4Ga
5eHdLnpvnpmZ+oEA9uiy1T3DG6HnxijFU6v+2ciicBOU6bA2FLd9YceJG1ivPxWm1jM91NnIeuTV
jz5WnGiukYfrMgTo2YyNQSsZvoUt1XnhY+XULDW5tUbG+h758jKKRb5z4NbNGMnXN4w30c5mqVzS
YnDe3R4OXmjUn3aIgoHOXHnEc2csvNHZW7llCZ208t4jxzsWY1s8a5zD9Ew3eOXCiNzuFCtKuevx
Vq0haWeLJkqLpabVxAiKQDkkQmt3JlvGtVYmMSOCHlMTI9FX26h/YOhuf8jON2dqUFhNfRJlUX2w
1gAldn3rlge+Obd6NAl6X+sndXyQ/BBVFxrwbTS496FsuQeY3XdHJuIJom9x7Mgu3rMdHKNl2nY7
1Em5jQyXwr0J1o9pasY6qZn4lvXay+fTqNQodRvngk3ZELfcvkZJlm9LmBSaeqO1Pbt3VC0LrRuq
Rd1jDGGzGe5J9hV3De7dWkO8M+oymvljBPUQ60qB0b4hM8LITDsDuRaJhl1IA56O2dlhMuybjPOr
CqVwo7r+1bX7YAOdZNNObhc9YHnJE6s95mnbHdssfLeitFpZgRkN1GqtPbeEBOYsy5t6qUp6gadE
dJfSbKTzY1tgMXLB7dRQ/E+dCgh3uBXiBCygEsLRZCjJcCvmyrCznSFFbzRLglks5z7pc/kmMmPn
VKiOrs3iqnNOasr2eTDEdnpBB89PLEsWb4dE9xclzBaopSTQE+iebqJMMck22ZP7Ri+cDxkpl8cd
xCWQjzgfBURoS9RSVJtXPFVInVT1DlxTe/591mgq38Vpe0MHP176cZ71qw4vx8ZDdaiiYl+EtE+I
5usYmXbArvNpZDoYcFZ9vHifmAyLmdZX8rxKUyb6UgU8IYlJxgIk22ieuJf5zqwT41aQevYYbzvp
GyidDvEAEZ2pVd80081g4gfJjggYY86EJ3tNMhjYDICw0lq1RI9gEkxN7uTJpzw99B2hnKNqDSB7
j0wolX79DnIB4oXm1GcxkTM8F70FNPtNoGfxM52t0mkIM6+quZST9ycPY7/MsL7/3+eu2jhV/bug
BLa8aSApURTbtGxh/iEoib3aDhmfqV+WQjFhKt0RhJn8ZXOgh725NHOE+0pzYSRmvTUS38tgUMyl
pOCALEHka6209dltvvk5tlaMs3eJPIiL1oTfOpoJbxRc8zY33lUxDuRMCqqqjI5h7//9oY20cDX9
Yr9AUr/YFX8gq/44/d/rH+kIdyr/f6BTyRBu/te/4U//QaeitfeNZKN/kKnGf/EgUyn2v3TVsFEG
MTkXQh7Rh7/AVNq/dEg5KgJv2x7xU/ZvMJVu/AsNkaHZsmGxC2Gj+ZtLpasgq8hrtWVdp+KnIfb/
hKX652DfVBWdFjv+DMsYQ08M9Y/BfuOaUF0hws/0kiyHBuM/o/RslQ5+iiybCpLcjnhLyWPMO4F4
MbTabIeRgdth5b/ZyA7nKDcy0L/tFTCDcvjbX/LXF+UfkBP+On+7BPj5hKahkzTlkdElLJW/0d9x
bsmAlzSRCnfeYsQnNxsWTEfsCYC3lSAGBuG7uaVlN9Bc6j6Hoa6WloRLnCQkuvKVO7PgYw9eGn6g
Bl6XFSIlx23O/+WH/I8/Ij+kYVg6P6AhG8L+gznXpHXoNjK4IoebHb6L9VASyxLI7nc0XkSiBERC
h0pPfmyVuMsaDlTELNXQ8m1D/tNCj9VNGvhXAvL+yw8mj3+ev1aQ6c+nK8LQBD16of+HJM1RBYmV
CVWtrrvDSkqRPg+eE8yxmkLwYW6fbAnNfYbP9OyJCMi40XnLSg/OBXayW91JLpYpAhSqMvzq2iF9
dUdlZyC/BS4FvaiMYmGZTomlBRShXAtCUfxYot4lSrnzEQ0kHSLbTCeWJrUcVPRSkG5KqFxzvxTy
tVv8GDpXXUUY3BcxBrhlR2dwC4KjYD0yGWDIRC+DPVkMmhZdiOrGSMjsMM5xjdWmdOFCMQhmD62N
qDNi16WBkZJESGxvopouBmfV9zFRD5a/d0Sn7PmObVxy+2BXsvEgMCOc+WEJ78uV8K12mXqmwUfQ
wLAKyFpboFHNZ7mSVki0ENDXcbKnQVHPrSzdxSizsX/gIMh4664m7CIYIATnONW3pTsgcclH3noF
hVbS1AMVBrmyBRSuMQzc1wlDksCpbLDvAraRX1C9pMTtAqTyKjPgt2ZH8z+UnVdv3coZRX8RAXJY
hnwlD09Vly1beiHkxl6H/ddn0X65lg0LQYIAuQnsU3hmvrL32kwXVBBP3pm5socczM0Q+jVfhtIs
rg1r+e5iQD8U+YqYnqyc3dICtiyM6imx66ufkhuGJPavw/s3+uBvP8nfpV6/nimxQfFsuHgCvePv
P8mOTLCkdJj2JkMgqhGJtd1bh8GSZ2CG8E7nrOJDgO4z1oC2tGj+Vk9k2LOnMj7/+/k2//ZSPEcK
JElyI/y9AW66rpBlDH3eT9b+pHMM+2XpkQs97OvJMC6FBCVfzeZ+mNaeeNmIUORqM+nULLocXIDC
W8WO9E9rxyZpviEhzh1lfC4L5WCnkj80JIsQffswWYhHKGtwe6QlhNNE9S5bO9SZ0O9qqqYdQUGP
qZOJw2Y3+ve7NH7Hif78wG2CGDyuA9psz3rzgXNAdno3AzbzYq+4HoayvWi0ECiN3ASCQ2wGfXJy
+ksu5XEUWEESUcT7asBJTgyM/86r+R069evVGDqKMC413eEh+P3rl1S6hLulmo/l3zCMb2YizfvB
LG45xwuYVw5EvBodg1Yw7xnTBig9mZD+OhS7ovmo2hrdXFIBjm3YPCLO/vfL4wD788hDq0anyJHM
yee+vTHqZHARsWoIKT4Bi6H0H5i0Oe56LecCv3Zm4lBan7fV6BEEFBKgxoxISIXfMHFqYBGyvw6o
Dm8tjan2ounnfijogBk73PJsB/DUuiMZD1Ew19PG/HO/DuTan9HPX88jGgMtUhFiJ/suUcRAasQF
xNqlteb6+VtTlxxs5P7gJo2f2Hff2/zPZNgVnwmsu08FjIYOID2r7uLHsm3Dl8Hca6JZrp31aHdr
f9UkBV7ZjoTwjjSa3sqPaLuMcMC5wZgniFstOuP2EWG24jDqey90o9o7zDm2KbLq42Mzj19ovb1D
sT7yV+XneiGIr17s+TSnNkC1Lhv8bGmSs6UDjBexqwLRO1ckGYtrfemw4DXOXTaOXzGJxGeeNzus
OepxSE0UDvYM9RGu99QKdXGH9oNkzv8h8sbrWHpH2LLXOkmKR+EQLpOyL/JTEhEBgHyK4t44MzsZ
fRzWKw/zndVnIz9mwHxZY+tPk0jJIyusu4bYpl8r7JyyA9OFFxB6MoQoSDDyW5IJvbmAt6mJKyjT
DolzgTomb6s9O8fouWDvZo+4/7xBHj2vDk0G6FPlqbCXEHUWXIuog7XGHm/7bv0CzxdwhM6+s60I
UBGMvNbmqztM2kdHZhexGhxy9B8TD5Pv5MN8XA2CDbbNO6fgx74ybl29NwDdWNd50/P3ErOzx2wX
wkdyDo3kIi6Vro5ibaoDHkiGe11mRiFnq4dIIXJO3II0jtmr1awMg2ZsPXgvDT+1W8n9QnLOlHzz
Nuz8XJsPNWWAX0UYyme97Taqz3zXxWN09mZ8wuz93db+xBD7E+iqjeeHML+T3zHTQcVpevpFtjX4
5dXdbEw1FCQ0pyRM8pESAEueqx7w1uMQ/VFMe6rxuRI2j4GdaZyuT9+JSDnR+2HcMSEMCax8piXJ
dEwRQQzupUdobXI6+cRUxQChph8xNuASr+RBlJLQNIj1JqIvP5IgHbTZJUSAXKdzPIFjjJAf1Q5i
+NMyUZlmNJVnxKA2+oV02SFitXdrhLFhLMpy99NOI1tND5qV7nKNu+6R1dOej5ZpLJbMQ8U+4mhH
OhM0gFN45cCtdu2PXCUn0PaIlOrxAUknPZ50T7k2zHdjFVnY5Yr+JDRGpxGypO82btAouSXnqn8H
6m38pfal9cNnYAoKS2Ft98J/WJBj5xk1v30omEone2LOqIKTmaQcI3nuqhQGPdAClobexB1V1YGQ
zQGF4XgAlnVXNkBSWnc6dEbGcj4ReqCbxIATFvHvE/cNb/3XhUDWFX5G29Gpt7ZL+j8vM3KYKCyb
yjkmGsEb4enFdN0+nBWmxtu4gI+/k86HPOujHUw5z4/THh5q0ryH9hbbff+m3KWPQWVIt+z8WZrY
0AnTySw1H00v3AV+EwFxlgml9pSFya5yzGs4r+IW1p520qMFNF3zUVjd+rmMxYe1rym5uv57XZAD
kZIj+uyWVAk4fsdja3uPoG+W078/vZ/V0h8v2TIE7prtRn3b43eubvR9OmpULh0mgwFW+0q84w5P
lcK0wsbSstojpAJnP3rx68YwQcOOybnyDiSsvEYExBBLq8ZjqUuCUmjIHJ7FsDIdQXnKYEgjWkPw
c9hJ4GY7Po6POTbdYHSra4bT3RWl4ztoyr9+D46+vScAsEwx3lQshDegLCUlIqh1F+P8HM3HoSAJ
GxNY6E1S7WedPkOKjOGxk6iwcJ1d1RrfURwSCETNpfFnI+hW8jCkJtGvsn2Nx3xzLxkmlqA5ubKY
iv77q/jbg0xZazqcFBDe+NfvDzJLvE7NDKjQ4UwyKOpIHHH8XqMYaAWatGSxOO3sHJAPAmffSMwT
v/zKb924uPv3S5F/KWJoeXWdsYFNyWe86ShntNWLLIY4EEOhH3C2uRA1DuMI7A3q8RqOC03u0KfN
ZYJcGGDRbu5QW9lH+l1zLxMYMF7RP+rK/cq12X9IvfnTWtSxX4kue0zs9kHZzVVjgOeqU84IW/Sh
6DN1IujpmKHbD12JEIAYn9Sf2vxSl/2CydM71gMy/861gCDwzDbe1L/OCdqetMUIVCGmPE3u+qOA
eLdfrGrvGAXUrHjGjuN1N04hw8rr75Cdj348ENcx10OEsoYtdoPdP175f04WEW+skHH/9MVVDUqF
iGrkQWXzdWqxSKq8tu/VfJW3+hBg+8rR9nqnwpw/dAxfrtjzauxwltdGNO/Vvubv2QE/jzrCezdG
Le2+AdL79ycE+WdtCrXi390uVEQO/jAb6lKOOVFYrYO8udY2j1rPzFvhCK+mH9Zah7WnNnPKGgI2
QOQ72PVlMkWouOC5dySxemUoHO7YyHqWw3w7CDJNcmcFYWfWZNdMPU9+SV3QI7zwmbE2+1Fc1mYO
jKmXuzFvKrYu+LDBk73zU34DJP71lj0BmJj8KyDp+vaR/Pd074oC3G4aB3J0LT/OLObCsX6nx6hd
acxuk1mvg34klHb0dCLLLWQtdeLkCEClX3Mt+XlEFvgsMKmh/6vT8SUG3/KYJ/OxQFCH6MC80co2
Dusk6Sm4y/oMtY4qcMyMcJzB6zC2scKJnDnWhYsInEr/pI2V8dxOTyoW7TvhCm+outs7tpjV6q7k
hDRot940EJ5stDyrJ81fNZK/+txUx67sHrDsns2xSe+68nvlYpLLCAj33bVyIIfx3FoYQZ5ikXFy
r88tiW13iVbql1RjRj7lYgTzaCYXwnE+aDGzmGJcAdMoxwmibSWwjBQ35O2IQz7o08EmJJjRG8kU
dtKGYHX0u4Vy4FqAoBXTKg8IQjCUOLjssDEYt70F3AUEAtlrA/oQEZ1hcDVd+hibGsEnsEamLpp2
FXOnsC/7S2SA8kKigGRLd5GMoRhiQXOVT5HvrPiNciieXNoYrf99sP3ljLVM+nSLySU3tfHzw//P
4+QmSV4gWtJAnY7pLjWoFGFwEWhkO4Nv0TvimLBCytScS23E3AmGk3esHs2FR/+dF7O1qr/fvbwY
wZfMJEPSL74psMql00XX8k0vaMDuW3cLMkQL2ijG4hoRR4aayKhlbW5vrp4o2SWUi0hmv5dePLwz
6dwCCv58MTx0Wzy4zsx3GzL+55MZtHXsiwHj6LQVp4tC21TxS9sX2zmAqz46r8rzk4JwdeAaTpCS
JNWMaP9tguwfkVDRSmlRzHM4nMuZ3t9OErVHRFz6hA5F56bV+Xk56rWCYXtg80XbkkF9zOkO//25
ij9HBD9n0wxl5PZFv4WYe3qkkcira74HFterjn0/GFdQwvBOecadPTXts02gbq8DK0l0RNSGvMq2
uVXtcDdEe/Z//XHUGOZ63fZsmDYhv0kS7dxsuY9NJZ5GjiGtrwiCMohj1LXux1y45rMZH995K3+O
dhFj2hx+m+lNGttc/7/figA+maPp0GiLwd0sujftc+STF5Yiz9z9OTby2y5uYTVMwp9N1JvDMH6Y
MLaRWt4EtlVpFytKngDZeefG0NC3I8vvGsc6Z2Wm+znpjHuqfG9foPA0weyChS7otKJEvnOU/0Ko
v3nemfALV7oM+0397fXlNJiyp4E5dTpbeiCKug4iGT1Zao52MivvRLGk+6qWGrmoEl66u+wBgeM7
SvCM60aV3uXzN8hOqzG0L0IshzqLQYTxheAJIvCGui8kGqLKSbLtx5DwnpwyQflUK8Pdd4dkMzQf
6jNUT+HzM2dtTIDraYQd8UCiZElrZcY3c9+NMHLt/rgs4yFh1skZLJyPNpbKwMhui5K82AivUrDa
5HBxgtc7pP/uVdWuz2OuXXX4G65XJV6ImO0eZWI8LnEddoiXH2U0ZTsqnI4w2htnnceruZNQolaa
3NlaOkjV9J/Mot1VXVUJXemQrECBC/1Zk5Pnj5hqhez0PRlZTGG0E+aWPKx1vTyAwH5MsuYOVCqW
D03XSRxoZGDpsKJAInRxtRw818Ty2tOfO9Ug9qvM173SlnSXt5jrIUJd222Pem8bmlkwdW5S6AeB
Fi8FJklKZPw35Qsoxm1F756ivs5OffqNhYe3K/p6QrQAYsFCuy5a68WRJeOjvJz2INIF7pZODzU4
Q3dY//Swikn4HZOmP2zXKb51/RnFAgbiov046OSJojECJxORSF62H12bOdlsz/U73Y/7l0OPECQd
e4oJd45///7zkiX8AUVK9bbcJJtNDWwtkYNcpJWZOzQyxOoxcfEN9x44yTFpRPEBD5h7juwMSiAJ
7ajS9A8E2EW7AkQTOhr9RE5180mW47fJxT03lWlzEiY8VVgGmzYp6CfcSmllHhLUXRtTgrlHvYTx
rFsHNPZwqIDgXVKm7UHlMdBuCcPdN/P8I6767N5ojcknZqK/lNqxk0l0svDv+3ppHqwRlFIxVgAQ
5vaKsfVZ9paG/XsubmNEo+z0h30e69UXx0TNyAoW2fLY3PUuemCBWugqRWoQaLDjj9Hcn1kQfSIi
rru2kYuEhiR3uEnjDys5rA/tsH1ekESsRGnPhMrhS0qn7tBNHDGop62zSCsP4JTMPy/J8xolYbdh
TR2D2D8ZOY6f9EBxI+hul9le4S+UxpXJ2uD/Pz+xVFA7ugbXvf42Bo1rK6sUKEufyEbbN02mNWQj
eRwwbIOGcXuwlXxuEyjYMrmkY6HdLople1RHTlgWdns0ClvuOzjSxch8QdTSvqNxWrEiYomGgqpA
/atmZ3KZ7e3skk/fBVv9UBv04Z177S+jZYuMIIph06RIdMWbSQeM0HksWZ0hAS/SMOszwOH9JxRa
n3sr8jj+s3X7FuwgaruUYR8/tlVBvCSx9WUxYdjaqnd9qeWwY0t1EZ6sbzuvuCdF8fSTFDsWkt7X
xt5mjB7Q0jUPBZyZQz1g+UlnmtKueh578wuwPaoDYzl6K2i4aJCftbgaTxU6bp9A6o2xWT2YY4ml
3nYP8HdqeowV+Xjc7dtK5EEFZeLIcP2KmWJ573hDh+zWPWG+msNaFVP47+fgTfoRRbXcZhym9bPY
2lbOv//QmwK+S98RG0yFddejBz0S7A0FtI+vtBi5TsTA5kq41WGo0n7fJxE1jwEIODXNag8H816b
0kcQCJ1PSIu2N2h7mcsBNSE59Aa56SlO2XmsgG520ZoAUJmep8r6sKIK2qdDR+K0NTxihgg7QuZu
HbPfjwjqQk2RLG2tZX+LouRQJIv7Tjdh/NHJ88ZdyURB52dAIM6bTt5RpBUzNIPTr8H000RVH1Yi
0OikFvNI0gScVoxzexao8A8nTwGwjqp3HlzT+2OUKG1TgOmmGHMEM4U3xaXwMDg7MZAt1WGfAayM
/aqNuHEt/eMKADeM3KuuGK7k3Omf4Ic9dVsYdz/P3x3beKq9wnsuZfJ1Fg3gheQTuiRUwF0wpVV9
su219ftVdMe0hreRsvCkYax3ZCCRyKoNT6moX9EOBrm0GEKRLRxA6ditXIRh0azHquCKr7OuItXT
u3RWBXMyYo+STSPd4fhjiskVx+tS4HhuDpUF5HwmzijMBnVDVKevnGwlxAcwOvDtdlnIeIjM/Tzo
abBam6ilZe5hewYjG6LgSfmo9sQAOYG+GB+L9JmsNhjsGnPePHOLgNTBT27CGCLnH0d647NWRL6P
ssC3a+11+xJrZh0+kiTynkua7jrWX7oFDfVKCHoeN2da24eYXRLT7OE0rfrtIMlFpdJFuMVv0s/s
Y6egtQ3G3nLHZBfVuuCKI0m5ARBBaPXCGwhR3dOilQnBx7iCwsrxwnHUIHou9rYcf22VlYWqy9og
8abPg80QhRsOt2DjwenFDuiMDpuY5Jhui0ClSnZSS7zvy9LYx3FzFbcpMtf0AYHgclSbZWnQ18+2
mz0iK6qo5dKeXVexm3sF4I7ufXDp6BME5AFx5VDlytDB6gwWAFmIKL80Qr8THD25GMB5Npn0I0vO
PAojW0jNOa+iusuQU0GUmo726rzqHbVOPDa3k0Qo0FVPlt4+p5qzj+apPYxm057jYUoDse3IhOhW
iLHNrRjDcZUvDYxa9KkFibd29qhmA/mBcL60s3HTQtQMlJaU+3z0Z1DSDHKWA9V2s/cSMmZdJuqb
DdkfbQzp+eApf6L7hIGGzRqyYncYcBJvlsLWt0SPPjv7aHdNeSgHRjCaC3Cyh7E1tLw216vXBxOR
xYNr9bW/FFl2tvpdvyTwem1THptm6oOGVJxLK/g+Ce9t9ix2ajQ00XyWkRgDQPmHFfTrxSM84UaI
BFX4VJ8aUgvh+a7l9ZjdZw3gSh56/dLXQIw1w+wWlk08nv3cLyFJ1/AYcBcHmi3EyTZEfOMlPPYY
0j9nhrf6U21VpCHCxE0fvRhFdbY4fKsYJ4q6PVqNRYUYbQa+pL/Vsnna/aSg/eKhjfKxVp1zihan
wsXYmEQ4OK8mfP1bzypHhHxYFCvTqi4pIDXTmBLcN+WPcSndk1tYiPD76rZnLfCT5mMvAlN30hwy
jQl1byfVwTCQR6ZLBm7OYJhdMXSkrzrYTkTNVzGHbE3zeilIzc5jp92jhnNC1xy/0U1X/liJ+Uyp
LVhMfR/LEVjgYHGdWcpx9+4cvxoVvQTKLGf0xbyQ5L0i8m5d0NtYTkNj4xNxpz8oN1n3c+JcCaEi
XLzSYJAuXqbBNq9jN/6oTYV7rtJiwu7k8EtOrO4EBLpvYPoa1vYoMKnox6U/utSxPmu9GPFBReQ6
BOIGBprvCBr4co1Idu9YuUapaVxh+3XtwdmNbHIPEBJ/qMFMT2lBJrQb9XeZCQA1McAese//oFPQ
XvCcqzCe5vGZqG7ZbLnH44Jy15GHPLMxhxZ9BmIXhFw+tPO97sbsNbX6EX7IQP4Z2GH746oihT9o
fUBPHnAi9iethjmqjaql3bD5BN2ovE7H5rlHPRSwFy52Uo8fuz57WettJ2G+AOcKm9ix7rI5aXZV
5vCFTRlpa2lHxz8aRSgXyJpN2Zw3fN510yhmt0wy5xbWuFQum/e2/tS3BjkqDWmyHY9v5STZjqii
eUcHivGEkPNTWqdYQPiHvqfZ5W6tuVb00YKfvbAfGB2jgfOQJaTBbUT5tAj02fSOqhmLYGwMuDBO
9qlySjPUWrT6KHr3adbAtndEQrzRpCPZYK1ftW75AfM1QFNq8H9XP3/MQ7bb17R0C2mY5yIW+734
mXp3QW2CXj+uhNopln2MOIppv7gdTECQB05KCfTvv9P8cxdmg67bVBCUqzZ/9+9/ae/oULBdBrc2
ore0nUiDt92T56QYlr1KZ7qYEyqtEkBwq5XvtKosbqtkfRgGiBNTg68mzz/0pAncECY845yeylOb
pws1A3fOuNK5D/aLkZCr5PbWE/vwaJ8n+BRzA5aeNVhB5y0EVouovTZnoAbCfad7NP7sHm2aRqQC
ZGqhlP3ZXf5nZJYm7PQV9NLAZlEWTJO6zpSNpWDNd/mYf6Aa3WC/4jBqkEvt9L4PUzURWza/5BoV
cWl4yzvzIuPPkSIvCZkiOwKJ+uit+iQZk3ECNhUHs5k8dcv4lDSoT7otOignVjNuEnKBp7yktZy4
gbSEFbs3xuFcNLywyXnvKfhzfsVTAC1+4zax1XqrkBohMOBnKNjEGYgIeMEq4CaYnmL28fnnKion
9CotnmnpDgHkh13poghQGS8a7Xl71KLka6GY6/cu55O2UMKm68PMFv2+M5zTmnssNhiqtCUYwDja
AIOdy5xRMxEjEFpDzhA+KQVmcWZiLqhrCGTZZXZ13wucgtvDAbj28d/P/l8257xrB9EjJDJ9G+P/
/uwjIKnSumgBb0fyRZfoGBZnup3XjqncJk5YVvvaiqAd2y0Dlm5tvnvmRpDaOiqiNoDqtwwKOm8Y
wtFZT1oW2iRKvXMqiL88K1JIqQsqczrKtz2R6rAbeSNLvsIeyZsj1hlCxCkXK8V5QSUpwTunKTtd
HtOKBsMfFqDKRfZkbLrFzT2q1TA08myagymn7AB4PYeDvM9qKQ8kO1J9etpnRgjndz7fP1859hc6
tQ2isx0ub1YkeixXD1BSHCz4nU8yJWoUM5h3UEjHA6ejwyoT+9pdSYDddLf8JOCGmg7a1/psJp35
zlO+yaHfzM55Pa7ubHJPyZf+pskqU9pL3WYkOHhg00pmJvt8Iv4ZGdtuzWfjCkAomUqaJI+uW5gA
iZdUIgH6ORj/qa30gKbOoDl+bt3e+bS2scDvY1fJyxP6pt+zqEK3FvE/x5QBVa6sXAv9HnYpgs64
yOAuBygXnyM2UQfmy9FuLNuO6ZtXn4a92cYAzO0P/34dP/mTb16Hy622pbOytWDm9vvrcBZg/FPN
+MIc2udoJVLXV8l0s0zdesSqUR2EgrnEwKDcpWOS7R0rq/ykZe49rRNyI90wgWr3D5BvENkwLicF
0N0PhGCHdk7LsGq2d8i9rblFaHTQjSfJiEmu1WVmiAHbwcbW09oYtG29DKmfP0FnZ51vz+ahK8yr
xo3ri66kQr6h1v1aet6JEOHHUeT3yzYrNab4pspd9gAwq0DGDGzFq+YDFnydC1VChIpU73sgzGk+
mwRZlamdRwIC9v/+JP+iyJSwPjlZ5Kbfd99KYBE6R2lS0kc4VVWd3KdIUoPa0a5TLKhZbNc7q9tm
F2CXJ90Ksqm+i5jxhi0WnEtk5d07P4CfUqA3Xy0LNY+FC8ssnrS3P4CaDIVJl1w72YjKC7JArWYE
MIPJK0HfIUWO1ZPgRV/Tt8ucDNDjCJdyl+kmc3sxpC8s3x6IYvgWt9V0Yloe35urEXaalV9IY3F2
kkn4L67JXJXgdMe5O+aac9dxluZDfjb6RTB3oSKXZq9QOT9U9uTeLyQpkMGoXZkuhz9BesnHVKPR
wDD8urlIqdMbdV+irg9MQYKOnThkdDKJeWf74f35K+S7Ep7JFEps4tA3T3+Gu3nJuiYJlsqWJ23D
svSGkV5021CLXwI833MRb4Pf8nFdHFRUk8UdNg+nou2ZFCUzSnOCspVsHuJKeYe6S4sQEswcmJUK
PADacLoO3OsO/Z/7g9WmcdIL94tZueKMLlK/h8aFMW2bUXX58DwQNHONoTe79lqDrldtG5B0RmRZ
SHFNz5Z0Vn89S3VBZk/YRz6WFzKXysuob6gUd84A7JTiYXT4G/HyqtseDsfKQu8gYxr3xF2+KWs9
DGK4U8p09nFn7ExraVDQLdHOMXonSHrs6H3YEJgW9o4o/QYp3gWG1hO5Krsmd3wmu5qfBZo3n83W
ae4JsdwJN35ahW2dW5ZuCBIRnDMICj0nT/dZYs+HgurSzB5FbwURu8ALKz+UyW57bGTWnUX+OV6/
MPDh7qq7eu9tZt9f/+GZ73zt4s+rwdXx1zg4Zjj3rLdQ3tpqMq8RE6SBGAIZOhq3+mbW2m06Gm1g
Vx42zAmfcJ0EXddToqQV0SSgY10mte4WBJQOywWxPjBD6AhqfiRT1082RFmJHRQSTwMdgoWtW6Z4
xgVZ7uAA36kUjO0+/f3nvalOGKKShQuU4K0SMDNskbc2nHUsNvWBbddIvoM6yFlU1+lRX10mCe7D
sGhh1GfzDSK8aj8JCjkbN6s1X/EyceKxYw/mtX7GBVJeVdl7drW/7PZRxDiIFek6PJTqb+65RHEa
qoHHBeTEuHO0+WO8oL9uB9cOszKe/CVFcRetVYnr3I4OFb+kmUC3oK8QXf37iN5+zW8+MWfbdWJs
sj0ba86bu661isVrypiyWwtaT+1tOuV//xXGn3IgjhJ9u1I3RQNJTtuR85+LvXWLvM7JqGYgpg+J
zyi/P1JpzFdtWgPSb402ZJxtXUxyHnfpAA15W0vpI6bRtFiGHVSLHx4YtqvcjKOrjly+Uwl0A8Ff
AZKxasSxN40DSGGsjCY/1StMvJQ5V84yfyMKq9mDYG05aRusL2Yk2N1Oy1eez/SCXwHpyIT9UzUt
YI9i8i464zNfc5rxoPcolNIM9Qcjv+FpWfAKo484i/FRwS29WuY+3ctKTf5EguEEq2FvwKPXqxSE
hle8OiYbTUzTDTaWPgnA+k0FDxspFsYJHsau152nOa3WX80/wYvntoWDMzEOXdrpi9nqBlPfOxMh
486yM+t6ZsBpokPcc6BFoU2ZDoEpOVMmxRcz+ZAwr3gukKnD2hVPSvJ0JRFZbKndi9Og6Q92wW64
7OLrvqKhyZI+P3jYku8Kb71vO+saLWxM8uxyvVSIToc+L/Y16PWosCMU9gjpx9y9HqtJIw7FIqg6
R89Vjznnd1onD7FzRvXVnMb0MjZeejOWaFW0ETflvEG75ux2RGV+qiOlXcuc7qHVIybWuWVc0lSx
0En5PIkzi+QezIV3xY/COWprdY3gyrjIaTUuUwW6TxTtGYKrfoGRInzLjKcdK0z7bFI0nTsO4Ni1
tMMs7JjvcSq/vvM4/3nKbDejaeoYdjH3eO4brcM8EgA9yJhgRMd6NZc4hQU4fu6kNE+0WI1vfO2d
dDmPWW4eIkb8QSErMFCLYtafr3xd2Wbb0tE1wUxeNjcFwwIhZ/SSeUG4o7pCkpcdJ9TOZx4YFTAY
cQLLrb4q7PAGowO3HzWKBVKFp6aTB5TWN0neqJtuzC7O+tnTRoZqdYBw4sUAFn2CplAerV7cpDIF
bzZ3Nz+jvjTPXg/MWCthG1fC7K+rJRgyKzrrdh2fk/I7YpN89Z25QTqvZygNG9u4jdqTdJPobE35
cIHOvoWHOZWPgkPcZllr3s5eZiFKvMk6woV+JpIZWzbZik04ruybmb0ssvO5PeV2e1+Y66uu5uUQ
W5mfZQU/bZs5VmHYJHVZq99OWLgbCDhF5DFnj0+ZTeFcASZAExJofe7uFO8wGtnpC1IRd1YLJIDY
kHmXE0x4TA0WIlN9DeWYhW9HxWc3Q+BBhmNviOgAObserqQvI61sbKZd9ngzNfKBVF+8cOYMmIHK
h7UsccyNF11mQoRPE+K9pDXsS0PzeIHsE2N0uRSTUyK6jQuaAXIz/v3Yma7xx6RKmtsJzdjE9LZN
8ZuzWrZxv+QZzxN7scjPiNcb7F1XG5+UIE1pUDJw1uVrAm5n5+pwDFGN5EQA0atYpXzCZbcGpkop
VQh4M6c44cfR7s01+YKxXQua1PgqsTzD/45f6whSG9PGhJuUDZKCQpDXiBC7RCPnoNaDrG/vAIc+
UoZ+q6L5Ponij02Fh3Ed7rjIDhrrWjWNc9hEinjfdQ0zM/nkpPyJ0TPTnPzUF63PfIiJh8ejjy6L
dZYqDtrCtxDDJAkWq943hdHvISF8UwoxhrNyaDjo/Iup2OK5EKRlLDktpTD45wlB7mPnN459T31L
7CbrGFU+TiCEd3HCi+8dJtqTlgflRMKS910sShCtEanNG9D4mWN/lUviLz1ja3ymVP/kaOYmm89y
Nb+YzY4wehv2Ih8Pa562RaO65fD5qcLlCxRwLqFjFmwLDRklLNnS7bPUX5ueBd6gBATZpL+4H1KE
+Xt472QsrvkDPQ8w5dUcgxleZZNHW1AasdodM67EtJ4VQWjKIBAPemTQGyZBNLXKWHfrL8C67EPc
rj5g1Tps7UcSsFJWSsvFrToX1m0SIpjHicH+qEIgGGZ2reP6sA/DIm9amZ3TKhZ+3OWVr2fxCy6S
KyPRwKa1XFINHw5qZQJ+UBWjHDsPExK0cWEQV8RZYGJpnSq2dCtX/s5otM+cQM9LyZbI2hZE/Yy+
1eG/YcCnKMzkLnOcWySXN5lVD2GUsdHVtOImSwmNylOzC2otuU2E9opM7EJsyG5I+GPo5aDLNvOu
1+oo8CQGyVElK3QLeIvDqVSU3k1JmtkYF88xG5i1yc9Wm37REnHHCtDkUE2/594PS+X3PCTPQJUq
PzL2nUfpn5W5QSYstETFkqosy4qxfvttUt7oK447h3SNbGRvZzoedqri07YnzMraoT0ci5DAOQH0
8M7ts1cj067bibfKnoygPW387mTjMZ/pZAhDZG9ZXJuZV5PHAdetMpkHpnH+Y+pqPmCr+pgZgZLx
tYCqzviqJfzHJFc3SeJb0Pev3lo/plG57OSInEXxtZuKx4FPfgxseT+nJHU5lCzB7PJ7gYFyjmbq
RcN2cfSt5jfR2Kx4usvQiwYfJztrOZFAaNTZJVGtFejdS0LMxdqzHZJFdJeb9kNslDQ/7iXX2xq9
EAsCjaCnvcbs0l+tY0yunG8IZuMEQCacm+TCMik5/o+j81qOFMnC8BMRgTe3mKpSlbyXbgiZFiSe
xCU8/XzMzcbObK9aUkHmOb/1Fud7Q03K/EqwKc2LUR1MrEh3G2fiLkOq4i0ANGzSD5LA/EiHpyAb
ZMSuQ4Vr1YpPZYC5ruL5/9eVTzAnSdWPvLzAF+4612nOm9T4+6ssCP1KCWb3JL/xkWox1BXMB+mj
2Y/PvDyEEZYZFEoHP25PBy0jQlzYfBhaJe+yfvyiWw8dsvqHdRn5vcG0hun7ZyPik8dadKR++L+O
1dTAormXZERwuFY9xW2hU1/AQURG+YfWKz6W+tHFJwOoG3xpvJQBP4/DpBblGJLD8sFZJz1sm4qG
Kv2vpJiK47b6qEnVDRWRi3lJdGRQGnGTBeI4l0WSNuWDpYuNiwdhMv6kMNu2f8O0ZbE6IWCuUXu2
FBja/DCp+jIJvoSBb988t76oWn4pRFGhsN4MbfiaBt+KmMoZGOffrOPEGsz1lh68pGrxiqAMAVZr
p6M/2/+c7qgcbY4QG3BgZuWT3hlnr8mfgip76n3LjirST1iq2d+KQO5J+r96oR5rj9LADc7Z14C2
N2ZanGTXpi6u+4afVvf4rRcbeyLRNOFgaK99Zzn4VcC+O58IlM47rYTFRPXq1fFN12o8uLq/8aVQ
M/RkiqfEJLuAp+GEo8DGYsJH6nIPkaQfbaBrFUJtAw2lhsyI7C2GpHSM27qdYpuO5vDgBQrBX5sh
g5r4eFPRHu0ye3DLe61dSHPQ6HaqtuqpGzRa6uuZLJq0jzXnTpucMpbkFpHp0HznxdqEYIZBvEov
aX3105XyhB8QD+xMz+A28bAZtKRpvvyTPo+sbtWJYSPRWLIziUFFrEFnRYW3PNFp8Cw58MOZrmU7
7RDFjcDsYEM/IvAuWPwPyp1JInC06ij8t26imM6rcFPkE/0K0whVtVrUiZnvJBBYcYrBFX5uuRDi
xeXSHtYAdYGb88xIlz4tP0spfrKWeJ5RrVO2m1jzoTOzPnQWfrzcy9xwRT1cEiALsp+JaLDfNDmA
15nlb60U1kXBYZpu0aLP+NbNgea+LFvO//8Hf5c5VLSTb4wouwfIDLABUlO6i6efmaR/XL8vI9IM
GfKNNVG4WUOm9J+5y8h9WOg1yK1sNySuaE/hmLHqh+j0r4LRmBJb05GXtMEfMNh50dPn3OdhGhFW
OJQ3RpXOh9qM/q1B+9GyyVg5A2bD/M5L9Q+p04fneAOCgNn5AIQDOS1BXD2D9FfZvaFGejcIF0qw
56aopP1dzXKcCsLXmpw2c7Q9YbDSzcbVFaE8ZcoBdip1F7VZAKCL7ufOMXueZ4MUQN+PGwlgMtIT
BPxbPNr0SaTiDflObKevfo0MRvEwGlm+8EXMj5S3218HGZd+92WDJxHqjO8Mm+wcDO9timUBDc65
slUX9sQaDzWnajfiQZ56am5rQkDzVMT1mr0vMnsmc9KP7IZgookXW0+hUota8XEBIS2G3p2I9q1D
rchA5iC7Nw+FCrsEYFhNntxKJoGMmmn7c0uZhhP6D5Mw99olPLZwC+Q7VFmEm9lfVEkt7uiQDzGQ
I0qjhksbLn4ExiF8P7zdxVYxoTEirFbwS9Tihx6o8ZCm94OPA7vacpZnJ7srppZpLvDtZKwe61mm
CavEb6WjdcSmOlM9wC3Xkww7D86Rge+pnAiWtOXXtnBPVlX7TmAUz8agO6Ep/JduJHaA1w9z+PLl
Lznlfo7THCyUfQti2JKsTGqoJ5E9DQQTle1KO+my5HFmw3XChR7MkRmOysOnEc1tVE//OjRCt3OQ
/5rrdT3w/qWGfdRNTjMegTc37TnbHIy2Go9wicbSyCmkTj3jiCoJW05V+SFN1Pb+nJIV/5YFWjg5
u+po5TNknX0Fcr1pquCLHCPQ+Fr30YMx9wSdvBoDfM+9WX0tiPI09BgRDSRMVUjo4UMcHhwuCbOo
gjDge2NF79ICiLI0AR7SPITFxx8HDL31yIOVa0SiNrimRHE1bRI9XVE8GkP14Vncof6qPTc1hQF7
6ZpgqgxpRsngLMnGzbrfTFuwu1nlozGbKgm2H7vv/6g71w9WjWptdfF1U2TEq5yVCNKtqNGhM7Zm
QOygFGc7tZBrFwf26sTLmDO/dF52pRZLHhoAnIMnONE40EOAFMDi1v6sMTTkkEVn05dDlAopIoQW
EQ2wxHyuAQiA8VD2HXohqJLEdZzzAKaO6qOywq6dj7NdU4oOo0K8pAWibtIympWWGVqu0x0G9Wfo
dKpn3R7hvaiYpXFM6uWz6ybK+VBlHLR1PtQzEm8svQU63J8+y9EddT2SPH/ZsP5gdlFlE/euTVY0
Dt4+lycI4fnSmuZ5mcg8W9U3GoLsYDcIpTArHwzDLE6a8uIg9ZAFltnNzJYamqsDkETLbuja8j3d
qirEFtpGw7aejM2i5213R6XmA6Txnju3gcsUqOSy7NYo9FdQtbNr1B4nMrWmqAYjZDDva1Gfdeq3
ZqSNoagoUjBF+VP3PPTg9mHAbzqc9J8l9eg6sBr7QDLac6PE71jkQL1bcG1rM+DucN0h0Nk1RzaT
T3Nctu6XTYhMR3PgnJH4+lTJiCjHd/4gsri9vnyqntMq08OBCAHqHXgiWqIE1rR/V3Wqsb87D26W
ZyH9pEWIBPGGqD70+nzUHkGZpRc8adQU7UXZVdiTT5oTDTQtA/PIiu7eBEmcKL0uF4QoQUb/JUYl
wrkdjDLkp8abPvwSZ5GyLhLc1oAYcprlJUw1CrSGl/25tj0ZZa33qQpsmwSAZzVCJ8fMb1IoHSI6
7dhpiBG3Z/eK3jiicp1s5i2hwKNf1hNhqtRPDl9zsEdsN/Wn1Esmon2Fy5U6IvDUo4wq4tox/shO
n8OqFD0oF8ctWcmAWofUgC9s5/5vGHP6e/aaYaYJnefNqIzDFvj8Iuv6rVmWmISN8eD5LrdculJm
0l/RGsQcQwc5gWvvlcxNVsAKE4nf3GcEZh14QerDbNufIyXp7JMMLpthfE8eEBUp2yRoFyPlEQQX
QJ+jVTXUr64IJapGwS8WGejc7wENHEZ4MgwYj+zfSEtmpGb/VG+bxcdefPQlLYxUBYbIhtdePirH
QqkbEMLorD1kD1LPRVfadZF5mCxgQTJJdkeeyxeWSVfQXYCUDcM5Obi6iTq5F+zT7XhDs3YZCy8l
r3GKu4n7txzGfSGLETxW4aDK4pBNI1ba0FidP+ltMsy7oo6dxbqUxGaCIPkOkeTqSMArklu8as4m
H0qD72NOAZg0ntIyxV7dy25hztTUsbiptkKPZoPCltrM7NcuCP5NPFo0dcqZC9Ti5yKA/MRnJ2CB
F4CoDcmqtJwjTUIu6gMkmDrXQa8wyQirwrrn32qdEdzY9hw2stZBjt/IEOHTtqjwcQyNT+V/uKJt
bycVOmpSB7Vyl+Z6UNO1GY3ESIbjamjJBIpNFDrlXa2mvWRmT76NGTwT9KWi1Fm/i3K4z4bt1ZwL
SlxxGyGZxgyY5rKGuvRuPcYvIG5IunndeOGc9GaqTe52Inwx4gacCPVTMOgxYzkZkvyPG33oDcHu
lvuoLUy3oriDMGyjVgzGpV/H2+DZsNiMzAWDJUA4eY9k1ff99JK1MHWZ5V3EukVzNXpEFANz5ry0
PeXyoGe4xs16JD2+JNlL1Fint6cad168GutXWXHu6RnqjTwoo6qvv4tKE3GOb1ozQCO1mSRwW9H4
UIjHvuMrz9Tzhqo8Fta0HPMAx5JV/E12PsVuLyvMBBR0Lm0dTnZ3s/Qs4vaqyZABKdt91MbqY3jK
sp+NPEzGYacmTDZbL5b3NSP+PZda+jmwfV6l0Da2xilLgi/oq5weuDA/0x2SKJ1WsGw4LIm2PAJb
Po+N/901Xxvx+fjMt8+lSx+Y7McQOf9ZIgw4TOIZnpMaz3YJrW1GPFC5XF+MWj44cfrVWP3Fdsol
rOy2jOQ0MOdMR7sRIJKeG0nNumGpemn0deF+acm3yPmdMfqYAnMYyyUy1dwLxGEz2Ugt8+IJTRwy
By7GK4ybYTQeAM5e3QxfDI8J7uvcO3NAktmTgQZ6ghvC+rUtMsAwHiF2xX29CZcaXe2KiMe7LjW+
a9JkxjH7DVqoD3t8sHVaHP0qodzzwR37aHGHPmQTmvPlsyUEL+Kf6UXB8A7PRT4zF2Jp31va9gDm
OR3qNvsixmQ9mnRzNA3RpbV33xkI/2oD3blmtNcLpfTAMBExE/uYHW8NH/WmEj/z/MRIi+9FEP46
FNmNpP/Lgl7inr4flX2pl9m+gZmjLh0painKqy4oy3Om+fhWaVJXXkB8bOzIVB4tPb1tAm2LBx+j
m5U+0IFhhsxDZKr6x2LaT53hTurNfOKWhMb1fIXJpbjy7VUcq+yd54t2ErUZbPHE75/7oX9pDLUn
TVDuMznVrx/0v8IRPL0GZz6qa4Q1NNSUw1CEvu89coZ999USzuoZiWzFraoD/M6Enm/N9EtK+41X
o52u+0+QKvPWtsvvtJy/wa/1U9BAzrj4E3DBlQzYTRMZit3fkYyPXar3EdN6EwX86mlaRdXGCqIR
ej39sHguB9OeP9GSS5Jvsu7SKqu9VIybCOXMc9k5G76QPRlO/5P7n9bH6V8/UaA29BYfqURYone0
VjLfcp18TlXv3TjkzYadJT1M/U0IL6Gu61n7XPZoP4tQV4yqY4+lGcsBHUyvDoIywki32CVNm4xO
MBzMYUfH1+HJpY/s8k0raW9zUptmrTFWShsOU9d/mbqsaN7yzUNP/6e1i5SDnpwtzeKl7LjbTNrG
THFt9OBgyp1eRrMEECNCEa+wpxMCdMumRcotAdtsmOThus6wJJZoyiidKpVUtGyFnTIf5olU7KKt
iqhVXGcWXTinOlvLUBXUUEsQ4yInIT/L4VbxV3ac4Io1KhhvTIJ5AaWZdTVTHexeI9uInr6405/A
wXttt7vLQTyaBS0orvdia1mk51G+kC3voqKCEjXbWNAHRJPueMxAwTS0U9cEk14L3G7UZLSEsVEy
HxSI/8NKFQ9rgxlLzzQEN1BNkhT+VPV8Exp3qt/HlUdTPTGE+M6Kb6Zs/ewsUtXs9PpIGw1vmuEY
t57d31Z6Mx4LHYVC65IctxEyQY3qfp0DlWO3uOGH9s/0HHtn0+x/lVtUh1GrSavAmx9BuQKl5C1A
Rze5B9ehlLTa7GgIYc3rY2Dqj1wV19sK+YhXsPfdh8kWDyLHv+wjUWoQS4DzkQGvNyAdcKv0tp2l
ERwLEayPAV1qxMOL2FJrnfQGSNlKZlOyloLlLtVuvRK4usjuCGGuDpru9IdcVuCQTVt82o1D1Y5X
vZS7GGgsh3ctSrW6Di3C4+mwYgSk9kD4zg2+yCtHeT+Tmx7aoK6pQSi+ccI+qtGekh2e4hKR1xZp
AkzPj0bbo//ILiY3hxjt9t84L9A4SVnNn2RhUce0wthBNVrXnJCJ70gVkYQ8ap9m1v7SiUuLroW5
EfTa3n188uSXxWWwWIimxbWTfEwGs8fIIxxy5FQ410CdbW7DlYwI57zaPbtbfkeC/HljGoEBqZfY
9+XZGuf9lwxC5rTqtnKMf9Y6fQSCSa2vbJdC1/UE9P4qeHhuTSneusr95IJw4zSQd7XFVSEHXjF3
o3XbAtf1HXuKED6CfA0BTlrs2XmvGSgg3VdRzTdITAgfm+0mkZRyDfkx7TEctSVngQtwMmn3fZO9
VN5PautkfdMSnhOEE3q1jffZYYIgMwW8WBA/mQbX+nLnF+nGYdpox6LQT7TQgwxKRF3S0x66eWij
mYIPhvb8p13l7Wz19AToEBjNgFMY6Rbp8BadMtpU/2kWJnNdK74yHYS7IXSS1+C+chsimwd7ScZF
fyPEfD24tf89kPnHLMOmvwn+FkXmZsSA9Q/G9tk1NZNCp4CbqRySwaOUbV0/+lUw7JXcsj33+ByU
PZmIIwVKOuBt64HXVpdUBk/OOF+P/rnbu90Ef7dJFD+DfMtIaBNYY9SJj5BKTt7LlmU8EzYWjfKl
d8enlupilEQOEU4G2UjLInxOTmR0MHhQoYH9mSGtop3CO/CenqUzaa9oz0kcIxkGb5GkW9XCyh4a
ZB+E2aiflhX1qj5N/ZXTIfrvZvZlUeFtd/AfJiMjZ0jhBHg1+QODbRLmb2lV3Jnay8rQnlFqRfhi
WyVLY8B5d9xr5dbR0wVcwumN7WGuM8CRHiSXW21eCMcnVedocMhMdGSaYAOrT4ye0rPYcOHCnD1p
ikab8yrdDFkeQQNqGi4BbrV0yJD10lAE/yoimS/pFbj4nZ0bN7plvgviri+5hl2tc7xHTfb31WBT
lq15dDl1hX6gypqrzasPi95pCWfw1WzcFBmnMm2jpLVxY+6Rz1qwvdVyBbVfPh0tKK7F6hz1NcgO
vQ2bUyz6twQWpBvZLwAnsTdP1LtxxH1ltGAdaZC8NrwlVjtXkba7xF2pT9+e76d+/UrJ7idSk2hc
FGAUG9uU8NEq07pDKNuxOMxT8KZ0LgDL+pwGTQshWnWqlreTW2fOqSUtxuu3U0/G53kd/Z9RVM+m
f1Pz713WVdECn1A6fshpixOzfkQOeoUcuk8QW1zGEWVbOVLcxSOQuWDMoEYHyNg8sSnQAGPHWhZg
rD7ZG5Nno/yL6675jbZsz8FCYVTtacfFEg63ND12vfjnjEaL6wDDWeF6jKzbbZlmH0rKuGWjIb2O
V5YYkYy5wP/r8xoimHrKA+QduJnJdeKjkz2hgdSPMncfUjc/VEqj4llKGAZXtxAOFSzg6x3rAZF3
QNfxsGp0WCwLF/VANQzRmkSRBNsBr93e+DO9BjirH71Kuw7UejVI3bkFFj1NBhgNHs03069WJkI3
HC3u52FlekajdRaaQrrXVS9dW2IhqoyXceuNC9XUodYO7N1b+2uX1kW0HTF6e3JDqT433foOavpS
PHLlyML8yGlPohpHx5ZMipQ7FQ6cV/dVruQ3MWhRpm1f1UT+QaGdTEw4oZ258BjN8lz62rVWyCRQ
/nMTQBr7owa0BfZAsC/PdMAYhKAfE0WfX/N+ceQUkPjKN2kTDawX8hBwi7ufaCQAIebySeWsKhUP
C78YDNMMTUb7zzfrV/IeMXGK1qLhcbrn8oRUzmHT+9S/daeOqCb8sRozFDWq0TQ5HAv+dNXW5RRV
9PZEZgl96ua0HKkqEe2fj8bjmEsnY42dftyi7K9pqSFyduR3Z9KiOdEoWW8vqhztU5Ellg/BbVdE
b1iWhgHEP4w2CAMxFY8TIhv8ttbd1I2f5D/co4EhT0THHdusCiqMNVnm/q9OFLnhfVYeiC9xBAe8
YL/QY7C55GUZ0noP6FUOgR//cqe/DvDrnJiBQB5NIiUc08ctW115ynKSbk9rVRDDLhm40Wx3btSs
YAHQrVzE/YFstheyEYIDF8hNntXVgVBR7r3SvWfguiiTN3f0TRI6OEBgKOABcT1OfBFwW89ge8GC
zrBJTw/UfHaCOiOKNLeLZ1KiSI4Z75BOggL9H3znPjTNTknDVCZZTZV51S8vBQODsMkD3UTz3tlI
uekpUVFngnzJ4KQzRIfbTJwB7Yg7edAnldFRO4GT14P2j0DwY/QrtBNav6LQTJ42M8Kx+yTg/Aj+
6KOt3a+6XMW02HZRrVbcApb2KIbgZPhnwdVPXFxJ/zScI5vfya+dD4cXmvjJHH58OPpgS4i9dwd1
ZPmfI41L+KqJt7SqG+CsD/7f5EdLjVITKi0omD0Faota3vbVcI7enE3w5wIkI8W+arOH4slOLMVY
vUqkIFPFv27cF96646SrLoIAw82kyoNlvQ/58KxPANEFetHQbqGN6sr7SPsBV2L+17S9+sCWfEUK
1PPYr/Y5zcyvccjOYwlJU7Xqq7fI8aYlWPU3G3DNLhiiFqsFFIKpKrLmsyoUznyjtaJ8sK+s9bHW
hjcEar8t/xxV9XGAnTq5BWl4tmVARZFTwMkGIrjiYuZTn0+qowQNIcCVJWhBqxnh9q9hi6A8Zpl2
dM352jM0XHf2t2EvxwLYb5AOje5bm9HYxp/Pi/K3t8l6mNKcu3V4ksHF4L+N9CVzyj9XOg7bYLgM
hn4sNnHvqFyPNR2kPPdWEc6ehQ9ws6bQMqoHqWXxBMoZOZZDo8LG1pL7FpKiefjlEvtGOWYj+90x
PNgG5xMZUFgXWkIlrEwcUzsKR46HZXmj1ZGMW4PNbNqqoxy/rYX32uiGi7BgM0m3yRIw+ycofATx
fqzLebgms7UVBQkNup3jIg2uRLA9r7X+kza7A8PwI+Et+mNQaxeOKuY9UbwOm/Ze+MMPcRTNcWhv
SEh9m/2AlmTgIh1JL4ZrK6KrzItyi9+Evb9wtcSk608lDDtQF0SEPBItNcS69QP/ZIC6pDsrwpqM
r7KI3KoGXYHnJPeuiOEHrthiWXnknhuTuvR8r/iScorrsX/zHi02mcbyqtQrsHCYTXfQkwn1YujO
XXnUrag395q8gNJXfbPei3y7oOhfQlqNIDBd/8FbmKPxMYBZLrCHgUUjKfomeL884evAcVt8xJ2t
JnwG2JNpwjhu2vqD3GN0SvRuadnR50hgkD+d7KHG27Ci7y19AKlMEcUxrey6nC9UrCeUNpoc10CP
YscI4bjPOCMxgjst+TFy7anHKZ8rY3agJBp4udR9yJQRO9MEgOZbAyONddx895qwGhSzSxdZi+ID
zLcft24PqJ2BBFAAxZZBz2EfbPwpC5uwDsq52ET+iGE+8kHoh6Gg5DYdqw8Co32eLwLUR3I86d3k
lekrqNmB61RHU0sRB0GMPqmTHjo3VmimaFPx5JQvC1Q4OJbxyX5Egwf3lcsLuEwUByEtSpSENxKN
/kp/fX/g9g9XxVndS6gYgkFrojbKOz21Xjl/j6NBhm7ZrJ+dFZTosTYvRgHY8Xhyni8OWlhTB+yt
Gv9xttr1mKIYYTMdVkBfF2HB1BYQiYB0iOGdR/qV2HM3Hq3Ov2U02ztvq+AwBOpGuT0pzZKJbQle
sHERSCf6eBvJSrJe+2FG+UTvKAZ6dqI96eQydIt/7pf3GndQxHPFmww6Ena6e6Olm55knk6Rq2bs
fxng+PBhVY6WdMRrtJXToWmoY6KPGyRJCApnQ3Ac0Fo8LBvo/QBz7Ur+cPcGuZodpYTZWGHHq/7V
CNr2wCCHAW9rwA0lcirplif0qDz0JnrKxuUuGTUAKBslnMT8fsTRTNEz5QMsWUasCDNEko013Ryr
KFMWSHHOZZ9i8azBCVMXyY/rsCWlo8/bxGebTc0/S8veFsv/V6esRMYIPdUX7fOAWCZG8ftB+Q8f
P4CK8LWDW1jvdtW6SblSHE40Fwy8nkatj36MfiSRCHhw7izq3XV0TZXvG1Fe8fvL7JYYyhyTfInd
4UAdH6pEl4o1Ry3pHueP8gX5rdaLkzB5B6n0c8nvKplq2rsqn+oIPswBS+geK7MF7+GtzQmuQ58B
rSrn9HZs+ncvQ7GRlSakQYeCjTWwQPDBo3kF87aGPQLZgwkrGRpWbyekWvNdO55IusU6yQUk0YT3
TSGE4/+PSl8svPdBEc4dLSV57vxbioH2yhJmnQ4sq93egFqMaGq+vApAbZmb/ZYVfMpd2SV16R1m
aRChQQLHVrjWWXE8thbUDXm7pIkIy4mJ54AuWu5M1q9Q9yzgBjZ+jm4mf8frryz0GSxpUyTSCeBy
j93JuXkvPOYMeoDzoYvQCjUv7c/O2N7Xorwec2e9SI2IjzpD42ChyWpaLS5rrtVSwoyhd9Hwyk+A
u06LGsXcjgBuSM/EWF01RrvPsyixxyOK+TwKJNo4No8D5H9xjTa6DsoLYob0RMbSkzsFJpluCGQW
so+bmaiLeRDyjlveCIuaXGEEKmQEVqzSDrkZJUP1obGm9GBmQFDuUsY43VjGrf5NQ7vK7x/0ojWH
X/IHPsmHmmnoWPU4Q1vnkAZBBTHxGiExITpCcEtEbtbe5KowwrpHqDCaAwoTxASJMZl3a3qzpOSE
i3zGMKQXGooGSdwimg6UCsMJ58TeZZZ9UdDJhIBd1JjYYYGr3k1rtZKKzr+42oEUmpqOhS8h/XsZ
ZwQbkOUB0DoaJqwHUrWEsCMuzpYMdGTSsT8oeXY0/UEOpbyxA+Lu84wl0ITzR5r+bpJq3voEzBj+
MFzhhOdddj43bwG21UGm3U4994KlwzP5yQpP3duzmmKF1Ing+5E1xDqhp380TeQMgov06A7lzJ3A
GE42KBmOair3o+et9lkMV2N8CmhsHmXwvedLT2WiLwgOlW4tBxSseI7ptZzT6qALkIq8keBB7XzW
tGBmRp5GSk0CpisDlFXNfD2SwtgpmBaeFxVcV5z/5qQ9b3CPzrTASBBzVpLy6LfzSQ9wjREkXbF+
sJOgw3VhscOyRIGG0v2lHMq3kUCrCJOFHpdNhiTIb2410o0zhypPHxyaQTc/al5KyIJ/ZWTTr7N2
yKx2wNepdumR0f66tHdlqSK5tOyTpcWcvNlbQDEo09M+3qQBkXpk349R0fTPPI4bSYFAOS2tMFxX
LqIK+e0N64ef3o0ue5escS81210jswAkEF63ragj6DKiU/Jn/B3GseqhASo2izw3AFQEPZUbuipF
lDaLJf9EEe9jtY7rsWkJA6wCHaRbqPxQehMzTAoRXae9hsytvmha95HlCPfpVAVSlkyAXKRQUxU/
A3BNs7xogzhRVSaTTSF3SCt7PHdunoYSGlubJYqEwGpicYWe0ibNJ3taB5AgbXvx3KqIB2S1PY45
bnTz4IydQxUBfUGtYY1JpbhX3JLoYkRAD4OHnKPWHJL/asGkWx+rmfbsHovpyZI0yZdW/Q+hNUl1
pfgBh3v2EehPiPVuPK2765X3zpr3R8MDSh6Iv8icNkyGqtMTUU4JACj2AK1/qXPjecwRfk42vQR0
Ej74ooBmLYYb1GIiMohdYdkB8jUV4JMDWGtawzFAJr73N0wRv8D5SO3no4AWOtGh8lUFzq/nmlHe
OJe+XL6bqhhiE4qaBQF7DokpMeLoL755eVbo0ENWexQRpkPqqvEnuym/rkT96abAjx7KNnRjarvX
gyqRF7AP/66rxH0+g5z5gpB/3S/fKS9c47muqYfSvqyUdpEx4C4rqp2uLZv7vHCoQc+bW0wSf8IE
nXGwhH7NPlegQ5h0g/g5WbTlTKd9cMwclEijFLe9qF/UpvdXE8Pt4mq/1F3WEX594kbsAkRAdJ8L
CTUX0GjgV92/I2DNuTSkF5Kk455s+4qA/BnNI1TlbM7zJRuojd5yQquBe8nMIvKPEFZswY/CKVEx
tTQhoo7hBCFR7tAV7h1xB5jtdw/0TJ3BnTWNdwsCpBgn0suIqQHGH4WVvtd6oJVIOLWKA3Frz/9/
AdOZbsHmg5g4wvWSS74NyMGDl1rLFVbiLtlG+lhyXGeJxnC7+al7u4cQtNTLhpPvi9h0YGdroSFv
GkF5m4ky54Fvre25bQcKtMtyMB+C1Lya66k8mpCQB2XuPe7uG6lfJJgbGtlEnrar/NFy+KBsKSot
l0IAoWr22B0D8obj6rReglojnocGNKUjzT5jR2p8fbiqLU7SWjYu/TLARJ71lq2mk2BJQkPHzgaL
KBO0/gV+iW2LO5Ee/88177S6iDy+FGM0d7siEzNKdVoepWBuNulbPYE3g4iVT06t7w3EHZWMs4Wc
YWyvCd2/Hi2lPbdfGqLgBBVQev4/0Lvsb8u88k9rvjzloChHc/O8gyuJXBFCN69Qid4Ueqozhm1k
DvRjgTUdIQ1Z7R7sLrdQ0Esm+UEhZGwUkxdVSZmOk630MCcVaMQ6oV+ZexEUwXYor0YOubTJ0f6r
ICBIv49FBeeHfyHcpWOhg7fnKjWUTjn2yJ1IBiIySOLiO5PhP98KcUzTCqzENupD39In2xXzdatr
EywLYF43uDAJnXZyFpcTol22xDaL5jkPtCgw7uW48G4PwacoDZo3iuyVamoLR7DxMa+zfvD77nWi
/+gWlzLoj+/dl8DzyBVvFrGqJ8zegKckzGaMGK+25z/9X5/UO/4f8Q0UbsPyZiDy15NpYmokLmZW
PmdCxsdqZBhqaC/eu+l/S/bf261lLDAnHpdRdm6SLkjzVyPlNmecfaeC56oy5O2qaKFAYMoIvbFz
lIYNfZjL4lNU9U2j7RP51vsXP0MuEljdqbIM920Z8gjILv1nl+pdK9gkXevBtpCV6Niow1Ua5l1g
Nv/qvRsF1BT5v6on+i3Ts9ht2CD+zsmrnUf6rGOzB8E3mAzO3i595A4z7tAzOag28iDpxu2alpv6
le9MvwXrO5ommdMbfY4SipZJPYTvg9dChnNpW4bAubRem8mzI1WaGS8ZHyLDznjrDXgXzHtK1ob7
GltqbE7pkOS1PyZuPaYhiGF7abLsgEi1AxlcTPh8+9ld7Dmi6WBAJjZd0xiJSWLRDo2fg/pNfpFY
7SMOhfmVCZL8Yk/iNnCb68WEmO4RhNsdoND0QsCJTX19Tf0b22Km7Pd+gjntyDwPu9oLYtbv+nUb
nMhz0vZRIIEb8k4/9qaojn0xa695bcYB1VtbgYYg1eEc8cPA8gHgaP9Rdl5LdiNZlv2VsnxHNRxw
KLOueoir9b2hyRcYJbSWjq+fhcia7mQwjZxJS6NlZATjKsD9+Dl7r73FU+8+TAmn+q6dayAHcBfq
GHkQiBQUJ8EvYNmyOyfMmBo1+rn1sugSFuhN+oLNYRiKYJsBur2mHRg0n7HMKpi0eziI/Yk475Jw
zChdevkxcRCB++yxxwTSKIJRTsKDbxF8HuQo3DUjWxpmde9MxsvUJGeRV+m6HyvwrfNd6mF/vooY
HdzwPaWJHXidOATimwvz/NCg5ps6dI/OYIplauHAY+kiYhseAa3JD6ZXmHvbJBK4b93XDFV2KZho
6nlWrf1Mfivzsbo6LVSrwZHaahzgJMreGu+7mEq6PwwefdMy1eMrTRic4smdqP14Tzdq3Frk0vm6
Hd8jBDkKrx3uOJDo4FL7R2XKQ8JJZjPWTEyh8S6MQBPPOL26bQrgQNoQshBJb/U3jgpxhpKxCpqO
bFr5Sn2qELCf8McXW72PrFUYM8jva/1DJLH8z91Ey+qTW1I4xp0R6tnRaaeUowWQT6Llk50BcZQ6
COQlBzDojHHUnzyOYqXmaRtGQBxOJYOrRu8PvYuytOXkIwyNUHURbg1E8nVjL93SijeEcBkrc1ay
c+utMTcgpAvc8vjGTyfsuFu7NlyxGprkMhG+SU1Vhkf4SDuYfB/y/nnoVXQNsv7cCVBXaGHQqVI+
g07oX7gZkhpuRsZkZohm+PJ8ccVRg/Cq8MVDooVrsDf7uK3KA3ff1q67etdIZgOW72nXkQkgsWwq
uHgdK0guxw9m0l8IQNhzLiJkqiUWh+xbl5vohE6q2Ra0JA804D/GScxVEGUSacJsPUs+1r5mMu7m
esK3Qv/XKz47ungC/8vtmqWvtWqsPeFItODsky2q4YRqZASSNnffWhThLC3mVUvyD7rBTq6IijlO
7NlbS0XBJm77M92/5Ji7qlhHnrFXsnKOc2AyLJfyrguj+qANYOWRbxYLWCAESdrRQxKnalcNAPyC
Mc8v+md7AkpID08d5+jZD7SkGLNpODhKow8f6poJsxkNNym1ZO/AYdpnFlMus6HfKPNUQxiAcSr2
KxqJfU+F0R37CRlDOA7BqYPqQFg0jleK7ztANh3hUXk8eOvQp23v6R+rJGOiUSXjNfbdXY7N/jlP
sFHiAJi3PVw1fRk/kXeuVm8BcU3KvMecAZbEOuF0Un17ouUQLrKwPIbMAu5sGh53OVbOpBkoEAo7
307mVB7izP0yUjQtCf7A1OLF3nLwiAQkbKFcIrWvd47NMY5ciS9tj6sREsyq0bvk0xA/AyL1sV1F
YkGYxOfGBBDYhb5cKZqw6E5CqnMzvhGxiU2Rsx23EgCSoGmfcZ3fdSMcTK74q+U147mbGWhlWKDE
o1h3ONd2k4oZ/rojChS6r66iRU+ear/Pnrq00L4VWrSP6vi75xkdBYmGyDRrhw+a4jLz033iwkrp
mpemSkcyKRl5wI75pmOrYEriUHaoLFhq+Pa4KyiFlUKaXjw4mmbdInukR2LwDjEjxYvUc4u7H42W
qBORgFmULmpwr6YzF8WPlhx7IurHs131Fz69x6CmUSTaDtmjCXxdWOeaVf0OiMxnlHBLhSHzo2TD
bgL7M1Nu8aSp5nPIXos37CXEvvAyjsljDwh1byFAw13QMUd33FeG9UuVoSkiWWh6Heb/UqXg6OH7
3T5IfeKz7EnH6sdfQtLKcqpRtOkYOb5qnG/6CfduPrjJOWj6z1E6URgroqU72p0HWZBeAtNkqTmR
8RERzi7Viv2YDuoVItqKBu5EKyhOYDY8hIaHMt9Kml3hMb4tym3gl9lRN+jKCwcsWRQQgFD21qmg
cXmbGL8dddAyNo2ajkZikDMxnBuNNjtuB/aqBo+LQJw6cBq/pFpiIdpkdqqVc7vQ8valFoW7rMey
Eu2JJGCXbGDOTRR3d8R3NzhDulcO4yGqWBP6n6rKHTjvVz9Pkz2+nmJTNU2xRvF25JTPq54Zsgbx
WXeOU9J/Z0ij5c+RVQaEq7LIMB/ACRa2L3EwiaMg3yWisinSIuMkKTnulxXZ5iSH6rQmOs3dxdXg
HUwCZDCVEGQYBvdFY9mPHbImxFqAgY1cARDwpgP36qdMs519jGQaRq3GW1icMr9/aH0fLr/PHdt2
A0FwMv84idxd4Y+tfQUNA8GtqjNtr5FZitrUcXgXmvKcqo2kYLllgo/DkVAwYyJ7ctoy2yinwRrE
+mmcGDrwUTpLM6nRtgnrc250SFQU3ThC5u50UWAnj1xMu07yqFX0zDl7og8sXz1yMDchm7UekRmg
gbxfZy5DLhy66AXDfZ6YX7gumOfS9o8NqZZtk6+sJHQWTffiStylgJvoMvBM7sgBIXuvC7+7FBJ6
7Vtnu/9qAJlYxCLJtsB2wQNFBOR6DRJk00X2MhaPHai+TWarJ45r2trCtLUcmKAsyNrB50vE0FoN
s+ClqeZiShy7IAQ4it4dngvqcHk2FQzgqTA+knCB/cXwrmwvtGHcutsELZfbKEYHeXxSHZzmg4Pj
7uwaisZspvYRcsS5Co4XlaUhaaBOAhO51nU9Ql0CUNAJ1YcZS+uqWW3RjszIaKRmEllHFtgr087S
fctmp9cTcK+BBJy3LT11GIh2OjiU1t9O+tuRibIQpcCzO3ARBU4ec5ExcNFtOmWh4HIdaI9sVNZ8
HlzwEvQ3964oHk2fXF29J0OAfjyddD14sV2OU/DcskeXCoVO3sx3aZThb6PMbA5d2Rj3eoF6o2tx
OIfoHThSs0YVTFEi1cijsmJapRgERk4LyzGGgwMc4O1jqzudyQlE1qrgNuHWTTgZExJkxxq3NPKp
QxEPa5Noo3ul897pI8EbEcIovG8LM+7yRc0Hv6hdfXrQIoWfMFzThuoRDZ5HXcljXKKPQJoantHd
MarQicEbplBbhcK9kLk5y+ic+qmyzDsn8Z/Cuj6zDnkS8XYTccgPOcUsSltD0Gr5Ns3iPkNQAarp
Dsu7x7HJMw9lSgwY8tV4RD1lxsVKtZa29BFybaypsY9Nmux6chG1qjdvNSmqi1LtlR07X3rUYFb9
kemg+prhrp5JFeCYKHWpnVoyznz4IWGYHUWi9euqfomqrD35ZPdthwosPJsp7TwTFVaR1PZ9MQde
KKMFK4WRTGFivHcSDKHEKUZHGBaeeO3bNr/qZZhs01HUsxzz2hHL9TA4EAmnEc1SRZfyVEcH15xW
FZFen7O5jjHsPUlw4rM7MHzSeEC0ftqtnZePWBfVuYqH5sVBHAXPUlnXPuRC0VoCC4zmPokCRssA
yRZ+mAVXLcj2Wpy+5kOaf458Y1+nwHD0MbiJnKZJaQFlp/3hzweVX/M1fg4YRM4uHJ0QPoMzs3jL
UP4LpAhtaeQ4GDgXTPJo/jDvD3KPYilcATAr9hxFkw1pWiwECBxK7Bt+gSmhVsO2FfY2JGh31Xsv
atKpItFdloa7qTs4k0GkBLM3eXYI47gb5nwv9q9lS+V9LBFhrNqmYaetsuE3r8j9O6S+bpuuAYfG
83TnPewOZLeIC9qSSq8fRsO5aB5OEgadEuDHIhkdmqds3zuN1N5Uy9cs1dGGl1Z5VgwkS6/OHrlr
fr4yxlieRIwm1I9oMkQdPfymIeUkn8wnNCzmHrEdlBFt1DZBZliXoO/nbO/ihaSVBhMFf2iS8buZ
sQqoWOZHkrn37q61zOLWZLDgM5PrgMi+7MAc7qOLuHLPyYQJTAVOpW89Grfk/gTKvtQZ/mETydky
c2RwCrURVqoODqbK9M+9TEf0qkhEUxCO24hnuTeUcXj7Udv82KRus2tmbjvD0VudqPGM1JmpdeHZ
1wm/iYWI/5gFqK8EIR8kz61aTiOHzCrEyWkmdwXvLFoQt6ZfLOZTa1fmpAC7xq5SUAVVh5L47br8
rx9yxJt//zdffylKRdcrbN99+e/HIuPf/57/zv/8zI9/49+bb8X5U/at+eUPnaIvddEU39v3P/XD
b+bR//Pslp/aTz98scrbqFW37lut7oENpO3bswi+FfNP/r9+8x/f3n7Loyq//euPL0WXt/NvC6Ii
/+M/39p9/dcfJlfzf/311//ne/Or/NcfD3MRVOT/IO7jU/61ef8Xv31q2n/9IWzvny4CFZueECBD
3Nx//GP49vYdy/qnJUx0kg7pJOiGoeHlRd2G//pDs/4JYdlwPIc1QM40OW6bpujevieMf5rCICrJ
kwj2pOX98X+f4fVPqNqfnxxvyH++/mtA/I/EPRfcHtiq+fd4EuWRsN/hfAjnVHZXqICMaF+sYkDI
jD0V1zYvHayPdfnLG/Q3D/cj6e3Ph8PZwn/o0vTM99S5UTMitFlheNVS5/KWZd11+e9ixf/uNZmm
DVoW3aHkdf1IekuzHGBkkoZX5CA0b3vGo6HhOCjI3FvOZrT+9WsSP5Kt/3xRM+yPvr40HGrtHx8P
fLbhKsWEoxaZuci0pF0HClSJ77B0088jWhm3zDLPRLrP9cQ/Kaj6Rqmmc8CqjkAxftCZi+6VE19/
/dR+RBG+PTMPrSq4O2vWYL4tzn/ZTqCL4GagaX6NgL2vA9k9xqQWOKobtnbCydGx5BfNsbpb9fL/
+8CW7ZKECsCWjF7HePcRkPKRCYu+5LXRcfACp/aWNn2nPbwbEiM66BVCoZtr9WdGp9r51w/+LsZl
ftm8VHZSONgC5vH7QFb8hP4kOftcfdJIaYp15kPW1fi0kZ1bAlcNZ0P014hjnI7pd+cX5m+uiZ/f
eABZBjgT3UaAZ71nLmtkL7e5H8dX1ZX1ogQosGwdFKw+qUhWicp9cgvoAmW6yS3+169f/989OCuG
4UJpRuHovSMdThGk7sZuYiZutHomPx1oIjHBaklhXWaEK/cd+StQKMLNMJS/IdN584b+vzDH+c23
nbl2ETrLmuu8vxuE2ZDXZpUxPD89pasH+cGSGtjVflwPeKvotPeeXEnRtduixkOVd5ux9XaoddJF
7bT1oQm02yT7ZUrv6YCpccCAEFubRiM9kKFj85h67U1Lko3fVcZmosOwHIIMoSkgbtt8UFnWHcwR
lLwcsDvF+S6MYtQrpZ2/9PYJwYNGf5Q0eNWRq4xmSuzMsm3vwb07dBKagLRaZEayq+7KpMAWHwcH
Oj/o1kliOXRDwWEtbwtqQJ+eRQXosERVoePyB87PU+yy0lk7VAtjpT296f2DWfQ/ihYVg+jLWx4C
Ls/nQyQNUVTkfbvqoUt4WMYWeW3r942rPjdFT/7OyJnYq5NzYzvlJVYJ9f3YX0XOMm1sHvS+Nh5a
sA0OrYwW2Bz80PDSzAK1Xvbpzk5G1AtlusUqw2h1phXmRXjEwUJM59wDb4d05jt/rXv386+vwXd1
39tl4OpIEA1iFEhnlu/4hOiCYiuc/Pg6KOuQgbe6I/2qutqWXm8AsibrKGWeOhVJeqplUm7k5D5Q
oqOuEjiCyo6Go0UBvB6FmRytqS93ZR9wFA+1+6IwxLGQun8viGMI7Sl9IDAPkGevaG4nr1ji42dr
ZKFNcDLTlYtt0utpU2XNt7KK5nMGskrL7+VGFVjKXJ0LxqpliWYmYV6tIXGJxysYq3SBLNR6VIPH
aZOhdMGltWcEfbS7OetCGzEZVf6iCpJLp8frhD0CS4iPBxj96xG63VG5bnyoQ3el8ekyKsnGJ3sX
zamCc4d3kfiddu5pY8HbvuqIKWkZFc1GVChS8dIEi8CxvGPbXyARAjcESqBBFcQ0FQzLziSfpwmL
u2ia3I3wOAfGXhn9JgT2HZP3zw+SPgKVhuvZJKm9A8XaOJSruAviKwmR7GndZG3jvjunADt2+KDU
RpeBv7Y9DVIYvobJKYdTWCKmEWVfLBAN0vtAuLova3NV5bK+RUOgk2qhlj6bwD4ZSK/UiaBc2lrY
b2XamTDhufVU3B6Lwtd+E24mfi5B3mLhbM+wOWZJ913UBr3+wvOzPL5Gwa2ckA6xHNMJ1gd9jRB2
N9ZpjR+13vlpPbeQ9c3gZxvEx5BqXMZEgtbkr2+VdyjP+R12LQpBaci5YhH2u2cU5sozklavrxmk
5yGQG4MRyTmpIABGGughB/NIkZgTDhHUB1601Wm4IwnRn4Rhnl3Ne2DsshG2GF/bzrsHAqGAFMGj
+s3z1H8urFxbB2il664hoenO3/9LOTFETLy0NG+vIqhvJqjsO9MUX7ouTQ/0FkF0RTCLsumsdTak
IJyo66IoAVnJE7D5eAcWuTi//cGpDBVEg7mIlk9432iZtiFlrhJOuyltwCR5XOnEgWjTvTvcUgaP
Tx2cPzB6/nT1YWs4jV7u3zYL6bfo3/OyAASoIyg2wguTZ+YEiHeYyzfRIR1lyVxzzvBKacVMFUag
WttUFcoWg6n2rtDx2EZlNU8nnZhscMO5Jei8uhBHqrKZRWgOk7ZKfDGyIOEM+tImdvcIydffNEma
Lu0p6x+nDImPlM2FkoQVb9KtAyk6YCWKQCyMzLDPRSKrU1HGQOby+Ga6EJKiyYF/YiGaNSzGWExf
Uvon8GJdgkDT9thgWbeyKD7iCaaRMgEjjIn1Xlb4jw52r6eY3rkoDR13W5wHz0Xa9cvAe6lNHTMj
+UrQEhL7KNLhltgVxL5BN9eWsJCRIGO5C1wMFDHzDi3wIFV51ZeCFLYz5DgU6ZVHK6TBrvTry0j+
zVXkcLThUfAZOD9VZ4AhlD/oVnvNOuQ/Vazohk+IbEhjaJdOChGumQhuIpW4vNQl8o+mcA9+hX+3
rOmdkmCCpLWuy11L8vST3goLGSy+tzgwr1JSW1ZBPD7jA+f8Ity7NNKt+9pgf3d7/9h0eoMLpnVf
SGSePPrKbhuUy8BPUXd1/hcSd7Q9ZhRtb8f4GSwXDHtsIoxAjkP24FhcfAN1o5+63dnp+r0V5ZIm
G2E9VcRqr8Fi/PXbJeZq7cd6ilwUW85LsK0LbsAfbzoxc5ysIuuuOA8lbkrr1R7ggARooGbN9LU5
122PAK4OYC2CQpJRexITc8FfP493ram3VcpzaOGQ3EFmgfdTSatromY97q5uUh3dmdlQKPuEfr+g
fdd9d+qgpxXF0TcwgaW19n1SjpewSb4MUzInaqK55XcvURdC4qswvskgW8/AhHyKn8So1KNA2HFm
ltADjSUlW3MV9hGzOs4Y2TiMit+8IvvnShUCDcZ19LEcVX7KWSxyLn86pwPozFStabxinG8yZt19
xcyh1fSDLAP8IgA8lobfI0gPu3Jdwmrd+aH25IwBO5dfYr+LA4QUyDYJW7Ot4ZiLYZuV6zhvqq+V
PrrY143wjEz7qhejzdiEbFdDFPcxc8xd6U/BKfFdDMiA99ZuhH1ClIR5yEgz1oGIXsZkwoYdDVCP
/Wla504H1T8u3DsYt8OzWRF+hxMggDut+Q0uBgZxmO1LNXA3OSw2YiSILoKNwnHhqCt0YoY5+WfV
ENmpLLnV+sG6anHlPzJUYKykPAzsWFE1NDPbqMQV1dDyvjBaS7fVoTKxjLL751dOIP3dr68y70e8
MFcZmTC65cEW9qTLVfaubCyQ9iGcjo1rRA4RE9Io248eM4tq9OxNiXAPl6xi8S5hgCQbvIlADfQJ
L4GWIIiMKE7STDtlJSu67vbZ3o2/931BnpYGVAMTBU4QPsUNu2d916DZHCdcpzHjHT2r2F+K4SEz
NWKA7ZVKUVQNzNLWNdvhk03ywJ9fzvM02ydm2BxLd9m5o3rNAliTNN+aDXJcyG5OV6P98svXnivK
Kj95/uQcC0CWeJyf2zx4MYey2/jSZZho4Aozh6Tfo7cdD5GGbzr1CACB4VgsmRDELIDmtGfkD7B2
wEdhmd6lsVJvh4Tdeu7d6rsClOHar0gRXmmzVx/aFBNki5fbsiv3Y9Xmr2ZvevdBj9m8Nxm+w/Vq
NnhjnDOx1M9FJ3Vw8jhAkJoAN5+vhQQAUSXPaJIRrkBd3Ejwy3dgcg7lEEQ8G7f+TfjqW87TXxc6
zquuQ5PYoe0lJQ2VHxc6QuhdXQEQv3apdq+xwtylnS1BpvUlmX4FPC6nuwuioHxwUOY+qTI6qogj
k08riQkgRxqrNZ/yyGuXhiYLuuHwhcoYrbpMXWtvtGhQPJw8v75i5+Lsp2ftejr5v54wzffnHORH
9jCQxXcVdR3etQ5yQQN5/kpO1m82zr97JJf1yqD5Z/EOveupBH4/ZnFkNteyil+rcdfO4/xKc6rf
7DjvC+T5c6BpQINRZ3k035Pl065B+cgid7UadDecjJHOBPVvHmS+j9+9bcSucTAEXW8KWo8/fthZ
C++iE0F7zbO4XoxDJjZz4MRSTMPWNQThZ3sIb95vDjPvEt/cuSFBAUv/3CJtgqy9d9cYJRJtL3Tq
16nqe/Kpu3yf+AAGKvvZ4k66Zezy2CsX2PW7Y6CjntC18Xuqg0zr2sn5zZvw094+P53ZOWfrcBpY
Rd7t7Sk5a5Di0aEh2NhhQR+ZAGvtxtSYoOZWeJPUSYuhldoWtyxWDNbvnFnZIo+a268v47mh/O4D
oRTjCMICLA1Agu8+EM+DOppa9XAtanPtyPlaHtIvZda6t8xNPk08HSi6M8lV+ZepsD/XUp92MPmG
fVjOCPbR26hJOEuDgPWyF0wroFK6yXAlbsrf1iNTVz+NmHpW1esQhvIk46Z+NBivU2P9Zi0x37fA
eGM5n7CzG0wUaZG/O6mQTjkmEK+Ha24aw7IZGYElxQAbTUYIbJJBHioSW9depUFsQ3y0ByN/A/vm
XZJKnSK/tUiYQCMyIeJ+GybVUWhf0Kfel6L5OEyNcQYWau3yWH0prFotYYalN4JpAZb10H16EKNG
KC+NB2ymDkNMG0jZMBSbzmVys68hBekmJcaI1sYED4MYUdoop8pjaP3rD5Z+37tP1oQx5xmGhcqG
jgxl5I+3GlWaLbVm6tHjy2E/CCtdNWoRxrI7wqgj8LVY2uXUwbTWyPcWh6bOhkPrM+XMhuje09IM
pSM25WJU146KYzPEg73HzFgfKbQvvge6Im/K8FM33HBjEyMdqngr0UhtXKsykGgk8lgT2Hocsj3G
HPPqjiMw0AoXjZGC7c+M3oDl2JSs0c4FfCF5GvRptqGJeS0WVbWOPTwyGtGG+1EIdcGRPK7IC3uI
uhp8Tlpa26l27rzOG8+oo4CYgiBWurWl/LS3ZoehhaqNQBKZdHtVTByYXe2aahAGhqT+5uoJXG4H
0/3YEyCFHWDIfWx7VURFzfRyQdfCPUyVGT3FCQftCHl/MxrMMEDxFLFbwhHrkWqM7RMdhGgjNLPf
TNYYXEq4VTM1rTkT98PkERYpUtgi2rSNfkplDgl+JNdrlBjOodZr65QxhTkKeSkBpAaJ1yJUBB4Z
RfZWr+dPLRqro8bEgI+M1oVvyungK2Jl9CLbB4m1QnaMEDGr73svrxYigcjqleJC330k+jcHbVAy
e3WdgBwpPT6YFf5XooLL09sf2gv2u/pElpx3F+ASOIM0De6QDYxnnUTfpYpBjkXqdQJLh/iZNmch
xGZKCQSY+NwAvsQTUbhGcHQ9cl8c/LFj5h6BBJqrEYrlXWuW7okZCBktFYVdzJqQIUL2peZsNVu8
jkFHnZoCssPGa17rARouOpluFfZrc97e9SJ1HvMlUjfcSg3tQRaovcswli6wuATj40gAwi0wz44z
ax36DPVpbT+WMq4fpcRNp/WICNt2XOntWF9xIz9hQHTXjgHnpi4Mb51IcvBaDIOiy+6NQRicBLH9
jx6Omh744kYTMj206ktb5i0rYWCB0JXfE+RkB5SE8GIS8iUc159WqsqTC4I6ABMtPvsoygEWI2HL
HeDmBJp+A+sv11lFvmXTaZtcfGA3PNZ22e16SEu78k5JPfnm5e3Wz9IH9EbJ/RDKlQ1Y+BLQ3lo2
OHXWLlSwlWsW3M+NZt6JJEIuD3dt6gbnPvZRYIR+sYe3Z10rTNVPSCMf8csaqK1gS3Tsd2uV5nDC
JPTWJCPKt/QRVEaGXiw0rba3Q5kw+s66jcYI6fSmf3KVxz6F2fLOdzFTG619B8u9/2yB14FD3HGu
ZkK0ghOulpnIvYdk+N4brIOF1bmvgfJvsp+eXbA8mONTbGpFNB4KycoTpMFFMwv/LoUt8Whodb+2
gX7nBYcUsu/WWN0GY9Cec0Zul5YryHRz2oWtF9yH3A+rYHR2QRT1+AQsmvRJtmwaeFQYSH2gJnm4
m+A/N1E40jFwmpWsyMeFr3qoIbI/BojAFnEN2PTtyz5pmg1r44FI9elRG/C7etlj3JU0fsPh+yiS
Zs2tPDdeox7X8SqH+Eyo1K2SdvhQmmRqUxpWC9S5c1py+VK3xoE0W/cQEHO7HPRhWqtDRZ7s9e0O
DnOYx72dOCcHQVWdXJGHRWTsFC0YcYv4sDKCcBRMIVSuFupgQKFvoMXe130IzY6J8sLrbePq9JjB
fGldTNUTJNtDZM4J+APPBngo6ER0xjdHMz1vv6ogH45YWWVeoWt1jZWtT1wYqfvcz5p6x85PNmht
mkYw84UZu+TDYdps++ZbXpJXX/gRybAyOmBdaZYY0UhhmbEDX8dS69n78f0WHvZpjwXxGiCUDWPE
NFPv2Hu9TcHMYcwTLU3NMMPB9xZA58VlfzB1hi26tuJm6LZdTWreW7KS0rGUmmFxpYrN741OnmM/
OaR9Xi3dadx1hb3RMes1vPNh54Sf3SRsYaA6nyKysC5h7O2absh+00kQ70+tbLGM+VzBVJsxPpTl
H7fYEPfK5NShukJY7JeYeqxNnSOxatty/AAT0MK/GHw3jE9p5mIVkFG15xAc/KaGmwUDP9Rwb0+D
VB4pmX7rQryregTmflBF9Uh+ZQe1BNx6Ihn8lH6q72zkw8KEWjXV/RXDjraVcwxGzac+0AU5tFaE
8cPCqlQMSr+pgkUWMwfi/5eKOn2HfDAmmdrI1kYNDx1+T8imFpxt2XrnuJkGLKSe4PSdeWRQT/HG
rNOPQTeEh6aRAKk8T6F19xGVm+6j7HcInPD5tKCw9em5Kz1nP1VPEZDf+zSHVanlzVVWkbrZQzAs
hDALREBwk91O9KexNb+6OZgm36DLF2tf1CiiJzuwcGp4/9G+/CB9+atC4qcinXfVoePNKcUR5FG+
1yxEuMVQeg3q2mbDsPU7C59D5pUfyvQxklB2fXXFjieQgwJybVMmlZYv0oMbq/A3Z833JzPT4DPl
lMCZzJTOT82RXDi9OZpJchti4a5YhnDEOeGw/HXF+DYe/+vZzKRbgL+YeQ+ZA8JzzB+vZg9FLAYl
J7lFCC7vwOc4myD0Ee/qeKnDiHyNxjNXfZp89GpCb7RRwnTxYbEEUiv3nVTGui3GjHjGuNo1rD2V
3cnfVPhvR6MfnyTvBPlUNiN+l4Pku0ZRJ4GgC/65jZDquduYgHqeSQizp6sjHAjsycVZzWFOA8jy
lZ2WWOYbvzors6jPdI1q60sFj/yhMm1aC4FcWQOSxLIrmERH+tdfv6cYdd7fmwYXEYcRm384lLxf
Ika6LbEgsvVKivvHJHawOPXdh7K1bYz17EHQuBB+Wb754gljA3PjSz9kiiMV5uXI0LDdRu2u1o1x
IelH0h2HjYSbhdCQ2k+OSo3plnzup3CM4pNm++e3/QRh40sShRM0AXvcO0U4ew1UtXRMLQMNh7Vb
Ei+RpEybopoMqxwXaGsphuouqOo6Ryciw8LmsHRks1xVY/iJ8x/4vwRgRhA6zdXL+u4ulM1N6XpP
kZh908m65ieNZufQI/SCONu4QTmxjSK5rOfws4kW36nsnvKslHc9Z5drjTtMG9ruKHk/tuBUSCws
bIIpPC9nVH5FB2tc7RQ0BQHBLAyFpoACBUfOoe1TOzy3IuKoRpRiF5nEs4cuvMOAeXyUxuHGwhOM
ABd7ihUqCNBBuE1dHP8VGtqzmekNYhRapJFpPtiYeW8RcT2+Cqn4bdVuu5gbOi8ztrE5PtgojVPg
UW8WcdbuBjO0HqyXMCzLc53G5j6QxGpxh3Q90mhm/SyN6TTdtzHBINRy8Z73y3mqI2NLMJe/NvtG
LAej1s/pkHzWEsdaotkHpI0BeDdIl1jz3PX3+IAgguIjXPqD5538tjSWpeVfkg5Yt6G78f3bH/Ay
F0xej2HY9Q9+6GR7EYOAQ/uzYBpY3w+0fdalnSQHt9s0VdfeDFcW57clOxz76X6qh++mHZ57u1ak
X8JhbAkNOHmZD3uHVFNQDU669QLjkoSz57RKk22vT8DxSwGh2BzaQzlhA2didej69KGmm36dWgGu
q7V1nLmPeU4khwNc8UTUSX1AYXvl0PqqI5Ejdacx1zmE+22eEVYBd0acVFI5qJl5OrIJTkR/bMjt
8jBG5c6iqs3+nAv5wCwsWialhUHEbCcseRG9UX5rR0kCZ8kM7wpQ/gvRZC8dNepjZLsX1wp4xLL2
HyqB7re1MHYsuW8+42IrZTOdhaE2GXEvy7iT2TEwq3ot9VJfRlLHD+X0qzzGSxd00dkP0/ZU1jj/
zlMT6wesDQc+tuGkRdhjOjshzMgItpSqjM+zPls7tQ0XL/KqvcEhi9NfuMWmShy0NBUJBWl8yJ3m
8xgVT3aXDhsb2PCKwCkgDY0t1lIiK+h109z3T7gZ5K0hegAes/3ddjrcg4WI921AzE/QRnvJxUKa
Zyp00nJplKzYzOINRltQJFG5LWnIY7HlvgpooJNsRnBTBdAVPKxWXBuX4D2YoaTxkLEFsTS1nK2p
40+N6xric2g/c5NRJIK7X/XEs69pC38o/w9h57UcN5Jt0S9CBICESbyWtyxDK70gRBl4bxLA198F
3pcWNSFFTDN6pnvEYhEF5Dl777U7Tm8Z4IqPk2ifQIFQsUXz5KUx6l3D2oTLXujHUdEOEQ+htQq0
MV7SwJmu0zrJDhWD1bJq3PboFROdB27p7RlAqna0LiTNv1VknTasdHFha8I9E1a1j2mqrzi31LdK
J780jpLhK7OqbSUTXDk4SCq8MgeOb8EhwbOwsDoVH9WkX3k8JYcmS2+9imDRiADQchF1WLZ4U5Kh
U6c+hcsju7I4EiNcEBlWEGrpbss6vVwoy6qOJb2H43RlZ29llGknnXatScrf3QGEv9vvXeHBxRBV
z/GvIIwxjMQj9HHb9iBBQ35giLivHrQe1fnOF4465TbUEaeRZfJTIQCu1VPkHWJGpM3IPhIsvklR
H8MT3RzcU8u4+YVR+M4KKNtMjLWoZdOwSfTxkswDkWbEm8IqQH7DjY7KHMJL0wMmgXm1NTXbuUxN
8WC0w71p2Y41pe6c+DbjUdK+RblP+Jj5E7BOH3yZjltqPohFS91N7UtskFIzJTxwrzW2uV6VZ01E
XxI/ng6lO27CiHIHWsS0DTFRanFtdG2YH0jerl2/+z3AmxBve8MmZWujwuxEGacQwtEJM8ehY4WP
1WOaa+mjxVYt8tMzvn2DZ5LrHv7+gP7Y0/9+nnBZjvFs5vDMnGR+OsKPLn0xsaOJ60RnFSApsgAx
UJxWpM94lpp967jWtgSDoPWBomLAcu66gcSiQxhIeoIcfWVS6ljpzj5toO6UUwOLCJoPQ/V3J/DH
xSALSg9DmrjtIHLWkNBo0RNTB4qAOPTUhte8vBp+bTxOTM0sWqpHS+xKJ5peWxmueWpWZ4/ACV0m
HKzEJZi/uDlgILNpptWUvgep4X5j0ypXBgG7ciRI5c4V026nh/8YedzPagTV7KyL8Xcg1tkmR8bf
D4l61bdOE+bulYJzrtAPHVS23Uhs2o6PVgWbGZieDsPsko2gANBvyVvlYbE2KdR541bWrPMsZwBH
Fj5YfUXCKm+zLbw0+DGF/9CxS1sERcmn0wZ7H5OBBwFc//93amnmWPS9130Lq+GtNPRo3RKrWPmy
ip4NnMxC+Gs5YC8YHVo26vBEk17PKpLdm6bAOuUglM9p2m0GIfK7bIx82egpxq9CUxeolSvBFHQq
smCruL2tkiloLp3Z8/rcjCtUquA+G/6UU6AgiMCgoRDRJymiQyONYeuP1FV5gRR74dTfNFt1e11K
Ytt8HAP4EiZoLNiP+cnW5CvA62atx/7rjK15kX6wqfvRuCej8e3vF/kfxlh+afjxpIUFZXZmynmO
/Y+BB763wbFduFfdISJFAgwJNTXe61EYS+ju+lMyZg/e3BWgMYptJor7/jHC/KHA8BJsaotxMjBW
8Zn59BLaFvtHLIPglk3Jc8pLhfCmw7RJv2KiyHZlScyFUDuNISTlFxxer14TkKuIh0fm6tPf3xBW
Tn8cy9E7mO0QvBwsch///D/vSEi8Pm17eg5b2bsnoasngHbdVq9qcnIZd1h0suia51TS1mXZbULq
TwBAWeY2sXk2y06A48KmeY+I5oejt/Oox9rLhtDVh64PdRvSYDYs6x5ai+HLtV+PB7i0w54zk/tE
LnOpyvabI5ruEBYukDZDbjwjESfyeuIEWudXlBUxnxCHmCIB5Qt7sX6fm/FXQ4O/UY6cPuQ8YrdT
lnyp2B4vY8sQR9AyJuG6eNn3lLKWTvtFG1j4mnr3XHfpiybtK5N290UmmGCoNwBuYtBBA+jc2JVe
393444Aja/olqnT96k0wXyN0e6LYqbGk5Dyq+vSkaeC6xOA9spNZ6WmQnVHvnipV/+DI+61rrWAn
clFubcpBp47rvBomezPO6X16P9DgtRcn4SSqTHmkeJtUZBhUOxuoEg4lnr7jAIC9ILBT0J4wJJyK
k4sfKfnoOP1rBPN46bR0KlmtFr+BNWoZpoBUfPzXUNjvccHAlNe6u3XGgJlLOe3OdCV9b2mxsmb4
aWRl3hmvbQuFQKLaRHeXbMIa00q71RpdnEeQABsriJ8+HAkW7pY+diw8xYDq8KmAs9HB6HuSFLTI
vZ3jy2+ayazU21Ag8ybYNb7K6QCBEmZN0SkL8+bcj91wTc0bWLvx2SgG+HlVvaP4+FuCH2pphqW1
Ivk7nAv/B2me5BS2w5sT4PBE8ifpbEfufuKIRIFnbJ8Hr/7VmG60k6P8MSkxPgQDIG0/Hp4TDCCR
8Mv3ydd/NMwXD60w4AdGvXmyPEjXY1F3858OoRzuzKIwH4WXdg/czaz91PSvspnq8/w3OGGKrasR
/W2eq5T1Bx5eUkxRjStGrzaVzM0jjh5xKGLzTPxCLOsZ7M4MD2BLm8llEDP4oM2A57xcBr3DL7bW
OeKLdiQCBmQlK0D0S1ZoV0eH79n5LiLDkNOQ2/f5yS2h8sm0M9ejzxuhd3SnpLSMXkuW0LkpQfKF
Rbwf2ZWaQ8204VG9kIpvDbzgczArdknCMrVP410dDPIUwcoHK5GwqxxHKuwEJiog//sy/OmYKDNa
l5xrYbw0nRn9wk6+5M+pvjcF3VDULAh2V2W0xXcMAjyGly21PrqZVvU9tpJb1at1T/PiPifATbtw
p60mTWnPmYYlAd4RRZthvUY5Ax3ed+Fd7/StKM307DKeLqlnz7dD2KTHOkJ+CbBn3AcfZShJbWvT
aeNP6Rce1UO+ToGm2z60Udey26WSndHrsdLpHcPc3FI6Zd0yltvHeOiKKxZU+Pwqe9UpT8UqBP+A
PXH2CrmkW9NTBk2vFI+9KvTrGNClllWiO8vWJVaLnxLbYfYdye61KorsGZBIvE3cINs7OSUfdpZR
Ki0FJCGgc7TE4vzFKmEcsUOwyI+mBuMG1T+TzM9uaVavkx4sqQwNnsfE1o8RIyzjODig+Qj/8UVP
gFKXZfmLWIvahMA1HyxYTNso8OJzZSEweg18G0zCA+4BWD2Tq7wnOsDMi0z1M79A7wmpnDNvb7kr
2kgqWDhJeixYfS6xfi9p+LEh4xiLqs+asxXKd0rkYJLr/ZY3XLyyIZjbn2F3EMg8xBhWNpPU4msZ
wTDJLeOFu1p/9B0nvTgEfRauNSUn9ghvLIp9Uh3aFbEoe5y5dHtPRj9xVmkUW/9y2PUUUshrHA82
pkGB7RMmGOdp2umjnMIE7lvjLsuCs2uH6UPg9O9c+eaxGYyfiZHuSGEbT22auvuYc/tBd1WI4shu
hTsrZB0yzSKd4J9pxlWUApS+UUPGtA1spbHRoouSX+AM69w//i6orSfWEQZ0rLze8J4IaAQRMLUh
G3a0tkfbKq8j3rufWhyKe2BRjDNNb+U0xN9a9WRVHOiq3kpPekePMjADtTewKvjAiCHkFfux1n7m
Ra4/QbUR10D/HrO8OJfhj7I1gnUyCH8HRC84WhP4q96mtoOOoeYIJOPd1vIBfM5AkYwJIDye6qsO
7YWSs+Y+eqPDKrb2Hka7ouWiIfRs5TGx5MlMeciJCp9YBii2gbnSsuo41/OXtDvzK2Kr4uruyaFc
iEBve6gieRqLAKwpBe+bTKNTQoMPCgoMgK/XfTGoa3gpQrBLpCaZWcsg2o9DJXZeX8L8H8tL4dsU
PtJCSQlzUT9mIwlnr/Te2iq5Rl2sftD8/Ai2aFFoD4qTxh4PirmrK8QAEXN7gj3TnvtJowmHKHaE
gHJzY/piYvpINipz3Tv7wwW2Mm5JVsRM3PX7AViTmQe/xj5/A/UkXwkUvE8lJHKeHADN6iZ/iwJr
M1qOdlTBED54rsoWjV7l97TtnoQDVrkYYf+TjIH+GQb9STXOMZdusa1dFlCBDG/RLPdaiPNb2T74
A2YKvdfVNpcmDdC0TaRuaN5Sh4RFmLMoVK4GcY7dB63n7sJQDlwLtirHNJ6qVRd34VWxFdsF4bBv
sIzc+6qdM+9aspOTvsVCad8K6XsX28YKw53aKe4VTJcvWOgh7gf+PrEt7kUclFfxkF9sQfajJES3
SUds+ySEOVFz7Y7+WxrDj4/08D2o5LOrJ+dmdgtrsVZvD+WcLbac8l33qY3veph3Y+9JumrI/+b8
b3cGBXCu1mGwg0c89dEp6vyVG8Eu7SNXvztE0zcq6C/lkFo3Lbs371NYRm8NkXt6MKxbULs/gTVl
m7+fV/8UACjcwjZNwoqtj/052EZUM4naUGY3fwK1E2vOHKT/p6XNnB0hv8/CEquU580+TNNyPjtG
Rs9vtMb3s1vjEITAItqsMMoEm7xq1LaIcKh32qRxMTdACEcNKLDMqWyM4aBgUUY3LMGv6+HKdupp
1XkFE/4IyjJDqIXbZQ9PAXeRyuhXSTMl/xhMxR8imMlZHoUEuzgSiaV/GuRtLLYjRg90ZfBPmHpP
VZYaJ5uax0WtrHpHEgGwYV3INSyodD+ypuimclb0XYKBLWRGM4Ef8+HkG9svhlkOR5SwVdZQAmIU
Ds4Ip7CXOFSKLVa5r23SeigLxmtkgHbyALxIM4O45wUvHiegZUUZjqW+d4j2l8yM71pT1Y8yr//h
88Fr+OdvDeYv/3GRIj384vzz/4wyohA6CassvoGeulg21F1wBwbNHlCsaUUkkDCsNIwQa0wH/iEL
Qw20erKHud3u+6qpd441cM6ItFPHgutUDcYFsCTntbHY8QdRR1UbG/hC2herPWUAgRZ24gPtdbBa
0tFXS0moPzcVKgCeQceqCqrPMbeSbV9Yhpc+pQ1Af2LtLFh1VhmQzIzdaIwYFQyHDbUXPJag7Bee
RZGa26TOUVjWL7oC8x2p4WStlHXAmh2sI+pIN7pPMqEOMe32UY2hgNs1ZvJH/CvGvte1bd8Uw6Gu
/DeLUM2Hgze23J56IOHDl5ZPvm4482Nx2ArwHa18mawXp04SzlDT9f/hA23JPSdqDgSTZmR9v43i
CQWyByKlW7taDndvsH6k44ThPWmba52w2swM7Rilob6gATde4Yyh9S7tog18RkVd4Fyp1cCvJJuR
7egyQGdV6IWIIoRkr3owrSM3v/uEcE5WcmIIN7dGWlWneKSLopqtx2aNY8gzuKxQ50xgy/24MOnB
2jgBp0C9aj2M9hH858HmVMupeaXcxGXD7HG+ygzYSQ7WDTtF2pNjBziUftRtQ+RwLbGqrFltnw2Z
jORP5ltMaoMpM2lWVkmSP0Q8a9K+2v79rvY/dgIeNkica5blWToU09+v3NAeYzZYkOe6NoVW55lv
+TwOGdiK/FKnxEuCPjY1rCQ4BjCV+PYEcMwg/if7lfB69a8X9OdWwBOstnSERZR9XIS/vyBdtpC3
cO/c0lAqzPCoif6QQdQdKrVJAQpTIGJkqxY7iup5XHpy+BWFybhq9P7L5FC54mMJoyKlob15QKxq
8Is/a3TT/OOd+x8bHc/ihuea7FM8AwP/768UZ4tFFjCvbkbZTItA6CM4sOJdVLm3pPaJ/jWEuEY5
X0VSaG/S6x85f9O9KaBVVcPRav36tZHUUKckOgI31o4ZNiMiZ/24quPwZwWfbytEfDSR1w5l7t9a
D6ix0ffllsqrxwywDzRYZR7xX311GJGouLC8u56aSyOP02d8Oc+jlz5SXU9hOMuWXagS/xq6NoTP
LLc3XjTQ+wUPXqr00hWiWYhGjPNjw/s66s1PyY1zQ/KkPXajZ93KsR02LJ9ZqMGxHmMHW18XpZvR
ZEnbl2wmRl29dGF4tEZuNZbqKLcxWn1lj+0rP/OiDFRyqv1iURjsBhMnRoEiTVlTfMAM4smLO0Dp
Vvy6wdvAKCSi1gdbz/fyM7DWpa3c8hYK5jh/qopZHaHApJ6qTRJoLEM9o9klEQb9kUTukPTHXCOf
5jCEEjO1nR0ps69xmr5pRGDWcqKcGTrRxuzs72SSgC7iHxvSsN3VE3N9jZmyqhzzYg12dGbOkoYb
7rokEOjZnVgV+uT84/H5sef+7dkvTM4Yjsm91dG5nj6J/+wyBOyqroEKnk9b7lKY6OjmAMKWL5SG
98GWdgE5rDsO7heRFXS7dXCLaGX4EYU8Yw2sY7vYLL7UzisenUsyTFvhYf2r8zxYEekN9xwIFw5+
tV2QTu7eicHZ/P1j8cfHlwWji++XNRzbRvlZa9c0GQZ6mPe3jmFi3flosd6ENsbid1F6xYaIkoGy
qtv7v3/fP45n3DPItVncOVARwH38/mEMCAlRodTUt1EqRcakpOCjT9/+/k3+xw8npE02hlJKoDX2
p3uTwE4dNtnY3dg/TpuJIMnCxYizFfohaB9ib5wu3cgE9/fv+tkezu3Q4ieDZmCbjm1/XttWGPW8
pjL7W2v8mBqDXkWyhW0cqVVMz+sim+r3v39D25vN779fiYJ9Bb+92YLiCmt2VPznPCNLl2aD1CJo
xob4qPTaPPXdeB29gUFuSjf8v5xdjRzGMLKzQDlTkNJtakpcNyOS2CIrkUbSQe4xSvpsMwZ6Cmw6
C42EqhCncdqTSVanLCrjVEoqh/QosvbR1LlLu0ninSZpig1L96urqrkxPPXvkKenxQAjGOceMFEt
DMYTS+vxGkRksotQfGnaJCbJ6m31Qi+PUZM8VUPAhsIRahV69qEyR3UwyLEUPNF6J0godRABTlh2
YNZQnyMviu+2f4wY4/TBuw1K7ihFKrhzBuVJjNw5a9o2aNjktYX0GhiRwc6YMhWOHT3kvWixd8Lp
Z0KYgWONe+5wlJAncmG42VW3K/qZa+ulO/gK2A/0Pp811wflj6C0ydxFmv5jcDOqsfs+2iPLAXmt
t+w0eYSVe6QSfz0Z+pcm9kx4DCI9uTb8akhGUQbPg7zuisHPolwsnbYt5tKQ6iUEbBb7ABRpK1L6
97ENT7Zhvih9Gi6O0fxQLojazpX9wQl+eVMdvEhiiBuidqGhpdvGH+tX6KQjtKSVV2Peqwc1XKOy
zBbUKEDkLJTYs6HUeVHIoghDLkCqXUtlsdMKZ5Uxq+KNHvIVoz3neFXrtDeAVKcqgqlW0ESVya/E
bQUdU6W7bBsQwfzyjwwpdiXLddsM6uBKylaFOe0jUQzHLhsWSc0KUwvsr2bWvxsSjqwwAYjrOf1M
XqsRV3VhEQ8FMPaw45Kh0MFmxl/qc/kAEuBzPvKNRrdApbOg0SKoLiefJUM2vSo7haLETrMr2G4H
Y4eqzE852sgFU9/2+D/1pelyMOwTDJrO3LVULDBrUBYbbSr6tGb/+QIDSrQgCU3/NI1QGzVS60Wz
Vj/foAFCTD4tlRFN9q470b7GAJx10aroMDk4rOvL3KaXrSfg0VpPpELFRW8vePKCzWgHWFBDdTNU
5a0Ii/cLO874izRInonkYE5mtZONq5am1tDkOkJDzPtLYQO7KzX12Ll68TyG5WGyNKQ7Sx9Ouc26
XpqHAFDCE14+a6mbFIQMg7zVbf7V80BbNcVorQqrXn9cYA6GEZwWVJkybEGNnzR9PlLUm8F9nxDW
N10GulM4h7KBkdkHgb+mmiXaoh6bm3gSlLxQ/HmclMvhn5oxEMweK+D8WcyEr9iBF9azf8vOPGw5
u/DwJ66wIQnWvbrEIOKgEnvHKyrC3ry/lftaxOXRnQpmqyg9VXa2pmdbrRxDfkeU5SiGbzKEsekY
BQeEzHrXyclfWvGL0guK3CjNPjSuTvUftzkIFA5V0Gly6wmUbP22GJ9HM93DTW6+Yt1NkEhBZejh
/ePxyyTwnuKQKfgsrljKl+j8KXKeaPJNhuqQ0ju4C2N3ZE8XlI9joK592oFkZNbf0LJzHM3Qu8a8
BgIXrC6coLyrn7UqMQzpKlh3st/AtZyeC0KNBi5qBGvxamgonWR9TyV2copOsDAYHlVGXAbJQTXW
VVcq4jNUV4egIU1NTaY6QR/lE5ecHboSoLFFCj97npfPLUpaaSpj4Q4F2NRubI6owpy+SnUCpAix
3zHWgWePZ6fgbl2UNINqVklxD1gMOLP9JpQGofAJLG8F8tsIULiY5LHAB8kJxyTt0oOHEtWUzS2u
SbXaIc02FP0iy7r8iD2L0SbN3rWy/BkX07ui/IAESVXSYPJkOPqN4Ec/u7LyXYb/w/J89yHMxEM0
ivpkliNqd+sshOkSPi8DDDZef4kT1UA8Zp8QYPkdw+joNzjtE0++AKOtz+bAaTZS0F9oDeOjn0oQ
z6Atpz6IFpVpbIZgfA1pg4MU0KLRNmNyAfRgrmZJH09WfR1ac6IkhN0iDevJsi0rdSps9R5xT9P5
Fkv8kCvaT+BWtuwQudJgmUQG7pIkJ6TTUpbLuY0qJBtaCkaOLpbW1kvMeEU4wF2nHbttWt/ztV6Y
mxGEFaMCpcjgX3/101icscdi4cV/kKv2J58Neewt61KjlS+o4POPMT7fW9p+dSRGCj8L3hxHHfC4
BduSWAex3kUvuVMnSRRtYpHxC4z0B1eUrzm1s2zvVTD3TDxOteme9MAEKuoFgD1JpBj2DfD50R0D
uRtE+StppXroKpaGEddHpaVo6VSeZGbxCBpgZpOyjRmrOlvKoFYH369Xng6FZ5Jes8I4WOMt20ON
Z+c7p8KmsXpkLxFpqjnE2pSdRBeTpCCbM+LSf/PX0MvtZUJIcKeC6kcqJ23V6YFDhQmOQXIT9anL
7UXs8yZ16iG0qZvxMtoPPBL924IFMvtm7RQ6qf+V5oAKP1o+Ke8UZi9xkFVHK6JeEuc2f3zarmOD
GIeg3nFHCvuBGgY+joOzct1UztrbotYs/VXL8cVTZZWMXJrafOmNrf0ItSC4OCXjhV+O/sYw1ceK
lnStF+40i4RDFPff7QgVL6D0d0c57mmsMlLAPGMGVkr0KvsVoVsLZCY3qKVWQxenW8UF9Uvag5GH
dhk/BcBYsVYHzessy8ndJAmuHmql5QrSjYV/ZeZQ2voDxS4I051CiiuKt6Iz58APZaVNPtKA2LwK
7GT72pQXDbCTOTjd9wD+Pk8rBVW4sg4Wq7mDWRBHHpKc/lOBUsgxnwNIvzDacdrhNH2WCeEgK4Yl
QJgoBT5JRgz+KgsSET1kZVNymQYG/SJWuOgtDA82C2/6o9+khQmlRLPehhrbTb147USjs6vHP6xN
jH1/P+b+YQsWttAxWls4NFnefY4PZxzlAzvW+lsqxhNXIjkRg2m0gGSSp82GEkPQ1zn+Q+dfcWLT
m8eR3w/YsxODpQvgP0aKz8Z2tv4GC6ZsuFFAucy7igcXGttSG+QuII+r2MTzsobgZLQ5AkSB580q
/bkgtrhEfcwGXFBo4qZmcIFvmJFnh+kjQFEyjyQvHLqtg6vDDJ445tQB1QE2Phtu/bimoKpGm05l
MUaG4HtqqSffVfaLn6ONYKKmposZbQ1sqPmGitjGMGgLhxIE4dc61tl4egl6gQDEP/f9gRhDZBYn
v2meWbob+5R08SqG2LsWQxtSJOatoOyf8eREDx1tx+tiAF6rNJ9dr29ykBFg1wMMxAejyZHUWl0Q
dXP2ZU4e0FDgNHHwXb3IuVE76l0L5rJl3DxCCM/5mOFr0iCnb4fSas8FRgwtJf83Px3gmAdHjWAc
45Km7emiGx8mMcCehmOSkXDft2bNRcvFuUjGfHz1tR92EURntoYYOXm+KeXejGku5KWbTeNW/1Tx
Nqy4Ym/JRG1nhkT12iVevLI7JzhzkOj3jXAfLavX2exdOj65d5L89b3PqCM3R5HscgNMuSVU99Cn
DJBDKK6G5/ULPaHtVLS4L2KR3uI4ixa2CuEW6v4AJhXsSf3Kwt59GL0qAPDujxeT8W3BvoVa0SRL
3rFXAhfnbt6Qe9m6RlkeS/ShVRtjU0S6dw724FDDbj8UNXMSJS/RLgHm95q7X4OWIQJn8Ks50aYX
yxbTI242z9dPMu+wAgHw7mV8GWoF1z2g7N4ISutkIcgzAKYNS1n6dhKy20bp9qdEm/OrkfZieTXd
sRAzJiNu0E0ibTMkQboSfdpusnQEemnQtRWnlXdp6++dX2u7zB3rFR2Y1fnjS2x0y6DGkQPhx30A
Yn/PJDgjvZyDqtaQ7CrqMG/OfN722mztpvq0ZN/5za5+OFgSjhoOXCM3qm3G8MzeuaBqr6xwvzGc
oCiPfkYjfWBfxrDRoGj3walQOqkr0O8RuU7sPNQFf1h9XYpex1YFtNyBrAg7GiA0NbwLP7FPdsCE
RNPHWp+7caNV4wfFXYdJcoCBVezqsNtHvWwegqqHusWA60Zin2tk9uqqr+mksnagPfpV7Rhf0oG2
DYhTTyD1GLRt9xX+tA0qzmSY8aafWHAxMeb6Y2RzYKNqSe48z0ke+uLZ6GC+EcZkmBqGgO5LJGSA
VNQhz6Ib5QnHjnDSKZTR9kPoN7DaL4wIzyJ3mi8f3CKnUVyNox1iIckeYJdDrCjppF0kSDub1k2r
cz9/getSnskbgmhJeDZ9QGO8ctE4fXUe6CDEZoP8qCr3HKRVtx6RuXmoqY6UHrdZ0hCUlsXbyuaC
GmQiv014jZKs/545xbhDGKawkiEiln7OGMS83hS53PliUJfYmpq1bUXRWpYhAUdCpVubp9hTyQDN
7RIoW5h4+tPfnxV/JpEEihx8FFyqUhqY83/fiFCqK3tZ1PbN9IBOEenYVWWdrgtreCqDBk2kA8rf
efWOhlKOVwHFMopoM7Pk31/Ix0L+9yeH484aG+4di78+J4S6yhlx5iX2TaOWAgFGYYz2PO9IbCkC
QhiGuCZsDiW9CdAZhM26DYfx6PbRN1rV8wtG93JTiBRLk1/y3nNSsjUPf7V3xfuCdIKN1NTr4hhm
7ENZRxmbWmN+JRO44mQZbPrJsq+RztkxTYKjZI+LyFSdwliO+7q2rj7e9MVkms2mogH0gUae57+/
A38+trFxzAALHUwGSYR5Sfef3dRUGdg0xeTcLDu7DLEryFWgfgZBhUQGYYZ2ye5Fs2il4Sj38vfv
/QeJSQg2Jo41f2NXwNH9JJfwbXOMyKVzQ//PQb/Qu1HAB9zbKRwgQAbjgh1HS5nlL8qeqyXxzXxP
ldhwGDV9okw8uw4kprelkepLZxZmU436HieusbAnX6GNqdUwGApC46JqiJelTXfneJmefOuXkdVI
YHPs6+8/1P94Q2dPqgsTWMwht086BhjGoCeA5d7KgXpJx6PNOepS61zbtAqUoDGgb5IT6miOm6QR
/2O7acyfnE8XNAgXGzCxawmu50+b2ziegqzmnb51qh+2Ng+CQinQnPGLiPTpUOcVB4dsQkUraZay
i/Moq2FRFuMmJRT1qINI/McinmzfH6/JtZFykXOFwJj6edE7QkLv0SPCO6WoLsVaJLidX0VU09Pb
amJlUNex+Dgsqq6kZquMDhWxrEPSia+iqLRVb6ZqnTa0FhmuepyK4kfeZevaTJ0z4ahgBS6gW7pW
EVz9mw+c5BGU3nvjUlSt16jcaH31re6bhTN7wTSJBulMl1SG0R2Gj/VUlsi+Vb5WRldv9blNootc
1oVsK7gh5Xs2OBMeivDI4R4qfZaVy9bvxTPx4JWK4CUx2fM50XTwKzlHzjBISVWFj7HLhkMzWb6C
itau5vOQZfnBxsNol9G1qr3pFfVF36sgPWot228zGfpTDrhoYxrNN8ZHZ+NMPWqtoRRkAX9cDrzD
17isIfoN9drrIFcoilQPg/Re+dcRohztVEi32dHvF62Vg4ctq23zyCeZ7l2vLne+su31qA3rsJmO
aaV9YzMcXvq5ANSqsBzRroTTpSTAVFjBHsJIQBn6t26iAKNt3qvprWDru8Zqmy5b2cY70m3NOg2s
ZAOrzb14BG88jxFNd3r3CJano4zcIKOREYBrXGqK9RKdMZ3AI2SU6WHqpV8x7ytrx8efp01Xvbqx
C2fD/TIFWseWyjqEVTNsXN483S7NOxNRQpVuhDpuRm+jpHKGLa17qGf1zwsS3LQBu5epe45jlE9D
crxzEzIxHS2ltIEY8Pow7BIIqDZo8uuQKMxF18kY4NkOKHPQumU7M21b9/TxJWsqmACJXAaN2RxU
MgftNGluhoYimcLPvL1FW7hpiuw4Ehw8ajWqoA9yw1bJU6kGg/qx5ocRr+lcpKcKuW+fl4q6lL4N
WH3MdRDGwECXtOmizLjYaq+2QAFCuWVk1ULnFFjlC6J8dFESSt1gKeNg16m7Cx0bIkdSnNIG/GuM
ogANVov3XYaTqE1BP1LvYh30jtNh1MHZGKyWLJToJJoqTxZZpMPRNpx278rs4tTDsNdZmq/7NQ/d
dDWkMt9UpUvSO6ZaKqqtbmVbsdigy1y411onQ2tXbF0k3ITSXumNfplszqAu+70BdaHVrHZnxbSJ
9HV1VAWh7MCP5SLXuPlGYUfdYNgc8oI8CTAgPRbfuvyH7Y7W2VUpx5sq+VUFrAud8UGfbOgMqVR7
Wz5bSXtVqe+9+XZ5MLTMPDm1Ud8gjV05vb4MMbmbOh9GfN75uKFJgdLmqC5o3CgIh6XJvccYcKQf
aNYjaq66yksXNVDMtdu0fGYTCyc6R662RHNojbuuK6C7UrZ7p0KZwJRsrVWXKWASSLPejJ3XHNwh
bdifS7yMufSyvcIfuwZ19H/MnUlznErXrX8Rb0ACCUyhoFp1JauxJoRsy/R9z6+/D/rewbH93eO4
szupUJyQT5UoyNy591rPuiU5IgGjsiKFTuv+/Plipzd9VCznQfSRC193ZiSE7MS0HJpqXa2BGVCN
E77l6xzJ7lHtEYq1pmLcdqWsjk32hYORG+cjcx9Nf2sjZLTQPj4LUVHId0cd+jMauuOMePWop5AO
0b3fYWXv9yF2WdgLGe3llkc5SkFJSIEHBGWH8wBuQ9NK9TRNxRjAXn5PtN64ibaXz5+cvCCWZPmL
f+FPq/aGOBeqxGcF6By81a91CJhxANNLn1x1NVbf7JIJU84HVA2PK8IaXJTSdRbzGGc85UscxfDo
OXquMePboZd4DB7HwUJFprbaLUmYf9nV/5Qn6OzoVKo0GbDPm7+7qnrN7gp068k1Wb/GwMYCJPXa
qSnvojhj5h7hQtHmkp6CgYNXz9v6Lxv7H2UFQ2A+AfELm03c+Nxj/1GnmY3UBSbv+VopvNUwdJSF
RTq4Shb6nJrfspE1tftuZcP6l8bOHxUF78w4nhfJuzOd+PWbMZWBdb5qlms4dMd5qY+LClvx34um
P4Uz9I2QqsJKFECu9N/fZM3qsIghYWMwbu9tTKoBqUQrdD9fa6ySSMjiIUPqrsT1fQSnxW8HxILo
oB7JgU7+Ipr5s14xDQw9SO5QL28KNPHrXywnM8H0NourNRdPPbJRpYCJPfYGkBz7jknE/EL1+N3m
6B5x0oo4Ap5jSbBzsZoMo8Ll++CUGWc+8dxHKAsrSAcIPEzlUq/piCrE/IvnDy3P7yWWyXOMvgdX
vsX44PcRc2EvKYD+zOD24A2FH6ZW7OEgdU5xSk8WG4a2V9Pl+RMKLS2OwGZzxF9HKCUpoX67rCgL
nILUurHQd8hYkVMpq3OxBhzi5dApvqLj8kOGDX1Jgq8YiIVhppeEBzPJ6Gbl3R069y5fxy/dEPdo
1/N7uv0aAy6g1IUFtIqCJ1Bbff3RGtUryx5dmU4uQWKb6Q2zuCdm/zbDWWe5o0XnOSWbFDLu+Ysp
xY2sMW2HI4F5AJs8s53fFCQK2IFJUlUw9+jdj2jiZIvB20ZSUlHoru2e9IzG4xDSHsmLJH4GOZ5m
rxejTTo31BRussV4WcUxmXUSw2I1P892fs88jfxFRSt3FDFyPaNEx6In55CkhcHeZ+pwwCnafCsW
tOpFFNE0bF8zM12YNSMvxspBorshAxXLHnNyBgOdusyHVYkeoGayliWKdqicp1mNELAvZnaoI+UU
55NGkBzbod6NzQGwNMVqLkpfqWqmGk0YQGC3dhXF0TmLqBbNsuk9KMvGYSzW/KCp6W08J5ce0NDF
3mYs2V07LcnNQuJZOVTd3+65P1QNptRhtqNLZU1EIvLbScOsl5Gc8di8VtNGQ1rylKb48o7Lt/U+
K+INZ2mW5YwnYb22lKHevy8afy6JfADyVwSkciyvvys55koRAoKAiZZ/fF1G+yVKkGuSQV55eUz3
RNiNp5DiGDLF+Pd3/vNpkzpvzNtLDIA8er8uEHXUp06B1+aq19TcFgqyEG9+uxZ3fXRsE+O9QErx
72/5hxjYtGzJ4Ql+sk4v8nd7H2JqoMJti2K7M7KDkzsnBlqU0LbuxnhF/3JpzW1R/+UYadobonlT
Z3N0Ywf49S8s0jLsEgufhGYVQDbW+sZQlmKnDyRhRrUFxVupjrUt3uahebIWtef+NQ/o9eEvEVxg
WLQPChN5JyyQsHZselYoB+pKRHt6gD/j0OtQULpmbiln2emPMGYBDiZPOf5Jf7LV+L2ntPSMxla8
KdFWX7YmPOOkr09hql5BXxRYaofJnzujeLDrfrmzu5+RscIhLAGMZ13DezYCERq/74eyZ8w2lx8q
sLIA/zeSn5Aae41UIo3D+fKpvdQKBGpj3p1mI3sHpYc01rH+Ukj8bxcWvqpJKBLzEoYWv15Yh8WF
ls6iX+Uij0at1h5zLuDmXXse1fi1sv+6t4rtQfz9u+QUYWuaZbK3qr9tZ/2s0j5GWnJtnPEE1if6
OjSE3QKDcKKKbN65lae2YAOgZU4SGUWhuzjQx7FseatysSf9zdST6FhKiCxZofg2iZOXeBIZ8eYc
qaPKZgSWdYSeIHk4/vt9/+ejZjNV4qOzp31yH3+9XsicQivNpX4tUs5OZYjjxIauGhk/oxYDkjot
D5aWHf79Tf8IQuIRQ2+HgBexmMqD/tsDHodFNYppkldZmBNEujLcJxUey5BJTNXW8YOp1Rc5DytM
02Ly8dub5HeDhsnqhS6miXVpTscg7DGN/eWj/S8XxLQoluTWLbTJJPn1gqQgPTHysew26wLeNFQf
K1swzlXrR0Lahyvs5EuYJuYWfBUFibH8BGJFVUKoG/KEbqca2vLocPZLAISQU+cNbdi9/uVD/n6X
GybkJUFgEtFYtEt/Xz6ySBp5Plnqw6wb8sTHxTxqr28dc1u3qQYLn5P2sXIuujOXpQ4aJIjBMAMa
RCp4VvHVf1lXuisAf+wdrVMK7QI06d8+5O+VrWFuSVIOZS0iRGTHv+1g+qjZaWfZ9gNB0s7N0JBm
m/X1EcklmYSkTe2iAduRgaKAcGnGdc3cmo+r5YdhbLpIZB40WXNWjqdk36olMINxJkZvQ7FManIs
W13eTVDnWlJGHgzuHEXq8n2ANwp4wj4mGQjCPIQQ2Wrx+AU4buzRkxI+PBXkSlRz9wKBIoS5Z5ol
X8OyHg6athoe/Jr6Xlj126Xr5w9nqo2bjZWyzf0iYgGmhFozJgi4nfp9S3z4UFv621Sj+K8XdT0z
kAaUvaS3pJc9xZj4952QxI6SfXW3LAwEuzkq3uxEPQoFBV+4nqoFjjjMxzP2ApSvhoJovVx71oEE
JVyXvjvOpH2r0+GhV4UMcgcDJ0Ac5fT5QlH8JJ06uW2ZcTMA4yDN7MztQi08KjM9WISD7tga7fes
xNC2KqdeaQbyfZCTlVqRnXrE8V5TUwmhXtrPgvmrNlQZZtGM6k7ez6lSXfVqLQ9Q/+MDNcl0slVR
n3ozprNUyVvku/kd2g+qvtgeTmqGLAK1dn3hIb+uOe7jZhifF1zazGeVs7IsN6KRP8xa6K+APKrB
Y4CQXqzNWkf1DemfANQxV21/trRkF2sdiogsuWjm4Bwm+8dnZkY7mT+kOROctjFp02bcp/DQPEU7
xeF8py0NcKUq6k6mbb2KwUamEPbMNcv60jZS8/Qp0YPPWGYYpYgRaNycomT+lmwUpDQspyPIgQ8n
mUrfGuHqGIoTHeK5em9qu0MX//bp2kTU1O2qmgEDDuUvuZ0MPlT9wkMTipwuOxLp+qQaVY3SBkzW
xIizVpbAke6PaGMv5UlW/KW0+CRT/3M7MjhRUcGw+cF9Q9v829pKE8DQMkRPV2ZXYgzTLzb2Zk3q
tJ/s7Css2YtpKtMNZGhSo8uFgNOqOYRz/y6G9mZg2TnQSyTIJuJxbZnYfiV9xFaT3h3LQQv0yr5X
EbS4RVJHx45fROx7XZIkOkkWJS8u62tdrNpRkl3n6hgOUPfkzd/SAf9YAPkjAShuZ1n0wKzWv63S
JtatKm6VayHRyALSnC918XUBsrAz1TY85IranQptKmmijk98w8mPuslA0jsB/3E55gP+jDATOF3S
uLtUSL8DR2D6FuE3E+f33qK8PQ+WcUyhaB77GnRPaiagHmatCKoinQ+EHC1uhtcQHWiFW2JuAxMW
KLovHW4uK4bfE8JwmpzymcSlMnLXF2UJ0VVlyIAYhPeY00g2zE5VJf017a2vjhx+DhMj2H9fiP+8
VhhzTAe1Od3rbUX+9VqFxrqYJmdosBhSP/XOzQwSptfToBhKYmGqv5UUf8xIDIsdiXYKnAyLu9HY
9oV/9FLaBZavJfrsUV0jQBLtuO6saTAuc2ntAbRpJ5ks7bGK1L1oHYdQ4Uu8RuZpMIdsFxvQV0NE
qH/Z1+XvBf72oTRNkN9hUBma1m9V2jTEcupJSHvsmOy7OaUJkU1pdxoxzKCkc27Uz7G/igiZvDPC
h7SgioEUx7a5wllAdEOAuOqx3lVPFikIS+SceyaN0BsCLQR/5SAy0Go93CGt2BijenuMdHD4HQNk
yAEIbZch3TMqzHdUHdZpRHl9knlEYFClkxqt8pjp+ezVdlSdLQVZa6rkC23LWMOs3AYtCQIoZMgd
6qzCuLUJTV4GNXk085RA20HB8Zq3riDOw2NI1t6ni3XacN8e4lYsMRiyHIu/V9o1npm+3dlvczib
nrqlEdSOTlCXox8xgVlfzIb83+EvX8Af6NPPLwCUPiYp3Ba0IX+9K8amps8/6Nlj09NGzxbjh2ph
HMNm25rzhdUsCoypPigNAtsRv6Vai7/dBP/rnUm8KmdqgQ6Txvuvn2FKEnzeuB4fa0dx26Um469T
b6MPNZmUs1bKIJUN3Fyn3eWbAYkRBsNRkx9WMoQT0mX+/cn8/YSNOwI5FUYQm0EtI9rf7kkk+Xmi
S0U8Wmr7bR7EfWVVB9smnq9YbpelvVMwFFaJ/Fu4wTYj/ecWwftKBoLUhiwMW9fx18uQOBscjG7g
I+fOBg7XPSOne1Qqj6OgvVPHAGkVg16VQauhn80Hsx7w444rahWHmjwVmA64c//rxvl/Cg/+vyUD
/3+Y+UtF+4+ve8sU/jX0d2iTkvjff6b9fv6T/4n7VUz9PzzmdOMNzl46ThnW7f/J+4Vf9B86X7rB
zobgD+kAX9B/A3/lf2gFoSVgBs1kztC2rsx/8361/9hMxNGobaub0HEk/r/k/W6P5C+3iSk5FJLP
6YitNYLF67OJ8Y91PGnJFC47uMAN51ieSTVnX5sMV0f0x3zLLnFyLwAHtXvKmCOo7pz0o/W2bCv9
PIIt6ARDM2tIkAJFUenhFGim1DoBS6TBV0cIj5Z1p/eZZxAJdYFXcM9xpiQZByLXZgvEu9p7W/Zb
TTeiFOjubZQGADvUQLYFthFYXJWuE9eWJnd0jFZMeMlDogBVDq3yuSFU2wVy9VMfuipgqkkO0YrW
a2lvUOBFx8jx9SnlVhdhfmDYMUPnAS+5PA5ahZkt+aKoKP+lE35ZCqU+CL23iJAp56CbEfsI0pFg
n84uGfeFmzh5fUj1+dWZq8PQoFlVjOg5yohKasPwez18sN3Hx7TEodNXqP6WEo6SKpcPHSuSWJu3
SLsr9BgmaKc6nqo1ys1qmre5BAiYCPtRT1fE/WP4riOt9mIpYejSP+jHMXSX2HEnOwE8FUbGcQsQ
Lx1MBNhlvC7rkXLT2Q702Zx9YBt9kz9ONWp0GUVM9aFRhAvUyJl/EaULXez5CdQCw3KyCY7FQvt9
4K9Rc1sSMzB5rZ2E+4ojgV/dDvP7GjLws8f+JcT05ellGvQth+C1NwnSJIJIbTSBOJC0ANLsrBhX
vabIlz7sj4ns8p1DViapaeohdrrydZhCcsC673oBHB2UR3Hc4LU7HpHKq/p3O89qEh/5Cg0aeVAL
vykaqeng375M4BRuwpQ4lhEojbE2J6umcyK69aAuuuprnVL5Q5ftbaHQETIXkixYjvGYl491o6Sk
6pV8iMVAplE1BeJvPUieOTs3Z6ftYw9lk72TOcGfdThlu6nFmg65/XZIH3FW4GW0yU8lscKrc2c4
idDIXXiVSwCbkuxatf9WCUxZs0XQxEUxlvo8QxRwy17se1obXPguyHs98rA1gOex1x3qp/MEHeAM
8NrwqkyeuSbMi8WX1IhrQDD2bkIfgTsou7bOWwLe0yVg1PHiYXmN9YLuUsojl0iR+wkAokA1Ww3V
Y33DhFQ7Rfau44EAnUZ4QAWhaueImjutGvHdww+SK4gDUHbO3g4n7PspasVVKqNPZUVYosjfe8kc
brK6Ztf5VW6ud62G66A0H7pyEG5rYsovenrnxmr1vq4SultbZRgklfMQ8yX5bfdqRW3iW1jcSUYS
MLbCBxCEX3MTzN3tNBnPYa5hnhjSzJ/xkcDZQ4OSbAK/HpEDH7TWxzstt7Idpyj4VLL2zCokmKpL
xrupwhWh+KLLMxYVtfTiqeE4QqTvHpMeSkkqfvR/062IETK3lvGESs41HEUGRRrxAHb6pWRQcFm7
4qAl632pJsNdlMdPapJ/Qz/wls/muyiLH2MEnqLRSytYKvtYWY3xalqNPzXFV6J91x1nWiDoJuJT
QIEYpmoz88ep2SeLZtwaVbbHF1yCDbRqsABx6gHXu4/62bmxIyf0KsX8DhFlQEGTPqUAmPGngjWp
rkVDyoThmHNQm+JbbCPxSaJsH408xxOeazeX8fMmMvASMT5OTi0JL9DAoc7MheyFr7iEBUuSJpBL
1gYJLjHtkLq3L0NsoF00HZfpleNZKFPb8jBlCy3dSSeIdsQHF4XOY9qA0R3X+xnddIexSU6huRvm
Bc0Y3oXGmrjVptfcSo9TN48UFAijxXxPncvxSJW0ZZT0KX8rSjs54Qn42WTOqZbDY15dtR7ckm5W
sUe+yIeOVaSNxbCT2fwYkyxIkQsCKjTDGwcNxFxGMAgqdJbKME9MC5hYT3a6m+Z2cbUUA5fJzTK3
xIzgtcO3IiJkIAK9Uq+ND2sNX0szl9s0lRkqSExhWf5gptWHTMJ7OqdtoOuPctyICYP21sx3EYWS
y8hxA0HDK57q5SCKJPZ0FouhmoI2wr2Fq5sIMrh/k7R8q+wHbxAq94mlfNgAeKMaT2XyYC+muGAn
esg1QHBspB+tqsjTassXw0DBUYjt26x6ZWdYTMVzA5kdZ3UlEUdrA4UWY3djzVA7RoN8iXGyWjfC
8rAsuMmbBxLVI0SecXdeOvsrug1WgvwKOna9QV5jnlXNeACQP3uVM10MrcEtWrdop5RDmjlvRTa3
59Ux8OMhvditi/OEU+WZVA8VlBvmyzs5aHuNDLo5H7b7V7+NO7MmDaZ9Rf9a7pIkI7HJaBfmDfqt
E6NqnkVxzLf+igm91CPkJKS0MPYmJDWzi329L3BhUEuc2/kxS8KbqlDf9fZQ9sbsMbuHfrZcxw46
ioWpXyhvlaI8GUn2oRTsgjjjVmFcacQSusc5ptJW6Mdd7Mnxyt87uP2sLe7gWBQG8Re0Tw8CIvkY
Ysdim4Bx+x5t53OQUHQaaYHhye4r1OXCrABSa3tdVX6U2UgGnz4d12i5ydhiLuOUnavkphkihqP2
S10ABhJzjGkOlErxnDy35CC7fU46HygBfmeqA9FGT2pn4ZXvWYXmiRbbwta0rjerMB9hWJ+64QaG
0NdCKtGhEuAsGEvusOksrhV1JVpw/JhdU18mwnaw45JpSxtDc1Gh2jsoTvwaWUBGOl+SuD+FzM2Q
MDh+OivkARYBJpvdAqcagFeV+nX4oFV1eIgAJrjG4rxWPS3OgWUojqyfeiJbsh/Hq1kYX6yiC4Zy
fpqIEnGRCVG/OR449sSV1Tt69AN2Cr/fGBN2+JUB8m6x+29AHKSnpJYJxk7TdnaPmA8pRexBHz+j
v71n3zw42jCzUum3QsTXeMLdImV1o41O0A3rdyOUrOubeGzKZsAmPTwmphXCWPCeoLOZTMR4aZ8I
Qq9hIxR6TznY3Iel9YwH9HVJBxotuA249Y7WkoaEH5XJbsjIhprC+CZVhvrU9lVgkMVug6jZE11c
uibXsa8e1G7qDjWVOt/vsoN41LhOCUJjibrm3FOVlfm0uGuL64h2yF4fCoUyuPOtePnILPKWCe2C
iDAxXG5m6kWMgqTYZM61q6vQQ2MXMtdpJh/OnqT+tPykdx6UlXy5JprJBnVWX4j+pRvL+ZBbqx8P
XZD1mhnMY0Qtaij+yPzbdSTYvyX6oU+zejOqGmjE6dnswLQptmSpV/N2V8TRlzWGRzZInZ5sYZ0j
IWjKI+GlhSVIQS6s3USrAhJZ/lQnYm8XYw6BPYLAMP609Ua9q9H8HWewT16FfU8ZrSORwCmDIko7
Ov77oeBqTdRWi6I8tPTXSc31i5xVu4hWQoAAerp6M+zQW5iYd8TH0pr+hFmVwwFn70mC5zKKa1pX
611vkC5cRq+WpRjBmNTaKSNopkLTCIM8hHOMEdD+ggun84t5xJQcUzKq5VvdMCEizczxEwr3jcaP
ekSeelUR8M8z8zRivKcMS1nHhgtaOQ9hQbNXBOrYjMmcKIyP0QaOnAGtG0lTD2YGzmXp6nP4kK4k
YXWr8YghFPeYxKwqymPPlgZ0BmdqqAn+l+aT3RCMo1kPefKuQRL2+2gzfmaAMUB2Y6duxdsSwh6L
0yz2FoNU9FSKsyCugtNEeWvT3/ZteLCbV3uXG+tP3AasV+pc7CeDTTzJJzCZIvaHq6XOw/lbp4ae
2lfFXYdzIa1mtueZR2+uJdXgquMM0fOPoY3IUVLC05jg4qtXbVdiODbi6DVDUe+23NC7OCJyV3R+
mKmQj5SBDrdFfGbuOF9hugl3BvbvQ35C3BePjCLm8DmFzg36SEsOS7SiDdyShxJiH07bNA9R8Di7
Fij+IIuHb5rOMr9ohb+wOYLrAz01azxQitkW/qTfsNdiOFW7JyXE+sjW2AeCOKFdwxLblTCgVQ5v
4VS8kuB4zQwsKbTfNlLqxcBucySky026+kkrab1TR/U4XpGsp4dp7J60NrmuNQg8Vd7bowBAEHVJ
MFl17fYCZyueIWSvdrdrx5TAdwjsZ942KJIix/5Nd06BDg2kp4k83VpQTTsWGzTNN2Z1p6Qqzrjk
gVwowwdGKSwySTm67ANwIYG2o1yBJVN9rcpq9lsJqXSdc9w9DO2KttFczuA6f6V2tIrkqNUOUl72
6rRrvzdr/5WsRz0gHnYIGhS0/oJeYZdgMTa2aCut7LLj1ppRqtwVpN3uzcXuAEpVjC90kse7PL1I
K3roOuOx1wAXLzj6vJXhvK8nrtPU8T5s1vgQt7LFwbvtNI7gpcXPPRU9FPJQV7x6NFbP0pP2YVLh
UzXDS1MkhivEl1jDDlW18o008PlYVPJNrDMHduJDYrylfhXP94tYKi+Zl+TqiH50ZdLubXN81OmX
BmmlxzsrGglZJ6JNJi+hzN6nDBRQuoXU8thgne+rMACPw5oHXB21duTIAwqL6LZI8JO3yU6vVPG6
qETBgQRPCqEjM00ILaPWXWVsPJLhFaNPrQ+jyCpf0ucEBVhC79tekIcUh4jhSb1rYrb20uGP7Wfs
PVKRbxGAMKU3HsOqQ3pWsHQsdebqypoQU6FdyJKKv2oMxzjaKqm58nwr1oWRwj0NXxJxwq3exDhI
YGhXQG8IL0SfdceprI6fPFdRAPq2xindDUg/HitDBCQxW54FBdGvNyNe1cwhAbXztGtIACk4AYs2
zjzRTumdKFOYAxVA8HDS2BSZCrla29/CZLRv0gKmK+NAT8NFAwuUtWcqLb9bWdBS+ICoyDVnn6jW
/cBo/TLOAy+bKto2Mm5fjSEbppXi2MfqjbNECFk/M51kpPEj1wQBuuMaQxgf26Jj6eDOvHz+9PmS
mU0Z9GX6EdWzfqKHqp+aJUoCKgAEaplQb0WSh/tFVmHrr4U+usOWYfD50k/tf3/S2pj0coxDZqSV
VzLBDk1XIu0vZeGiZgPXSniBX1jwLFrscqDj59ktrFVx+3qKdxF+wIVq5V4Zs1vkx7gyS+4+wd7a
Afw9mIQOUAE4laeqr0ZEGl5OBKDbl5m6n6jbdtGYUumqXY1vQWd2A9b9Dg46lqLKOIdzcpRIaqE9
zsa5LMllwQ4wvJYvesS0Z5mUiRaWrO8/X3LLKV2pE9njDF0TVFmDMjiP7u1lDfdIz5fGXRIOeRVL
Pa02O73VCSa6NW0ml7Ow3ViYMQkJcqwuUVtUl9opv8e6NQWRM2hnTjjRrhniwksYTZ1zRUsqt8Tw
400p+AZ8AjDvJ5golJMcw4u8L45WzEREpLgFCUGz3JTJ11xiS6LIf9nMpxebPBOk7XQ1GjkXZzwh
KlAZysWmIpukFVoXqCXbQTNaRLZX+q4ju/3K0zsGXQdol3v4K2Ta/J5UkkzysaouAoYhD8MwZ1eH
GtMbVjy2c4GJcWJ/uIKdDh/sNla+RBrGgfas50V/F072hPLRbs+hFZ45jUa35fij7RjMuX2bvMZ9
WO3RZhQezmCTR5VxdUIchdduyoIxGqjsS+Hsm3Cad/2go60vtdyHSVTv5ihOHyTBGLdqO/k6DRis
mWt/rkbHH8CxAx4wrP2k1qQspca9ebtMWoIVYWz8NVsmb5rS4Vq2IyCSfNgToLrFJPbWQ2jcd6LF
kcHaQ/WTF3fmMOIXt+vWYwWseN70m7rqgU7p9XCpJzJNRIV1d0WrjuZAJ8IpDS9rmQLAEsWJiIT5
xupk5RG0BI55guKNkfVK2aoek7Rfbj9f5pBUS8iK5b2U2q0kcu6lzWbha6kznGk2AHnQp5s6TDU8
PsCuqEHYw62LZfXfLH3pgwQNzPPM0u2NESseh06QsuWjlrXDQ8mOcqzIM3NzRjo3fV3sVRo4sfWF
a/pzRpkSUJJs3VKiXvqZx1GmSpABo2Y7B4Vjp+/zVumC8IY20axVEOZt6b9rST6eVKUBUNSyYrfi
eXXAF45ocoJ+Erk39H1ytCVGi1XPl8DWqavoPC5f2OC/Oh3YBmXaNofcaV8drfI5SYcep8NNUNSi
MC7HJ5nF3+qlAX0V4gthDuTrz/2QSCa7SLt5qvLbguLNlstd1x8w+w6HdhjJWUQhg0kqCGEI3Ovk
HIKWk+gD7eo0dLTtZN6xMnPR1x6hEuAvWoxp+GO7jCCn7QXWzPCFpfUeG2gPVuLC0fvYps1yCuep
3QGsmfywIdlOWQi1mYBB6/anhT7x5xyDD2yQj6YqaBYKRoZaRvo7Ue46joZZupxi1sDRQ1gVeYNc
b93VsA88O38IlWLa1hh7F3GQPYQdJ8RyZtaYYBnZNSF0k0+gSO+MNGgri8OIBbBLryriSbnOacOZ
DWzQXlIo+cCUd4WO/UrWnRGo6Y9mhY2mTuab7NZHvpPwpizlO4Rxai5DXwK95X8RjSs9CayfDZcQ
mMfC0DVF3SzhIM4z8kZlfNG4V31Nr+3jlLb1cap9NC/mbq1ltY8M3GMW1nV17ljLqwFgLKYqV6n7
AbUkpV1tw7DO1RephS/geO5r9c5i+cEXBHnJmlAZ2qMzIdKqYo5D42nWuUQq2bZHimO2nQHf9sAV
tbgBPQdPFWBM57REomJ0Ub2v4MAOkqk0MRMiemtaTgJpfMSIKHzVjj7syFdiJ943OnhCZMvh7Roi
S6jtNcFiUW3iFYPZal+eWq22z9bGjl3Tkg4wtFJTnR86wb/rlYdlofBhLB2Es06pEI7qIVuRlnfD
3tLt/NUan3JcNFhpbBQYdTr6cq4pJ5ZJeBEERs5krFGTOGRKrVDQbMJBy3mxMjCfadT95CHuENLl
yo7gR3jrXbDSybjaaYssymjlvnfIMDJEeWXd7r2GgYJHJwvumSzuIjoRNDnLmYMS9Xxi1L4YyN+g
w2G5XSvTY9V2gaQY0lHZApZv171W2PvUGfGnpQi0Uuh+Y/iBqkueR0YpPvkdEyZrCZe/MbAAiKCZ
WKQHPc2/oin1EnO4JWSV2D19TAPEPvS3wa7NnaP6MA3RdbZ8uDDSmgtjnW/Y9MAhmf17qdPSLsA+
KokzHjg5t65WgKymK9mcqnHudnZuNYdcgD0T6XWCJrQr8/Wlso1pz64jzqmSvYDdAgw+VPXjGrft
aTRsKuUQRyXmH90vqjz3o0ZUjFRUG/vuNOxXvTvZxqLjqcYDlD9jjdyyB1aWVcTzWTzveyLSUTfZ
u1xqA4kL3fTSGdquRmD6FnXjvIOO7tqpggonzpLXMI/vpg0G3ICATdHR7buRnlStMCSuEnIj03TZ
Z8b6tUv6FWOTpInBc3uvNW7LDPFQ1mXAUGiLP5tuQwevWt+Uh3USiVu2jOBkDYx9mdASwKMr99tK
T3bXixHxxAFAWfwog6c2hdHzUhnybo63lN4arz2+7gPGLspjIAUW7PQYBNSJK6pqL0InESZHwgUz
adrHIEoMkONnhYYyrWfzcTGHFQt2yI07Fca+tDVapTyeTtNy0lpS8nb11UOKtGCOT2XA2OXzyy4U
wYBjO/AZ65A8IFx6LkvnB/EV/R5KVnaESbxvRqpSlVEQ+Hu6R8Z6kma2fBnTM8VbUeKcNPuo9I3m
EVx9czILvs+eqRZRZQKcUvyUQHrZ5Wmjw/SV5RG2IkfZLnxgmySnvtJ6N2vW6xINlCV6I30VdJJJ
79YrWdOMZih9k0dp17J67EDIHw3ZWDu1aKw9gqocQCwc+p89xzwe6Qi2iE5tYPYfSqVdjRErlhzu
x6yXd6azfIB2v6AsVPze5DjPKJ6obBvVTIYpztLVo51Ot02e3xLqyEndIi6+eTNu516V3yqCUapM
vHZsRRwPtRuOqZZLugeb/jvGyB8qlG2XXMcuGoKoNM9rOXqGQ5uAkwCxSJD4kEu8rWmyazPKR+72
liW7/s6GcE9bRjcka7IB5zyCQriQd2pET7Dj3syBLvD6f9g7s93YrS3L/koi3+na7Ekg8wJFRh+K
kBRShJoXItSx73t+fQ3KrrTPuTftMuqpgDLsh+MjRcNmc+215hwzaRBMGvoqvI4ySrxEhvipg+Z3
ErKACbdbpHq3Kyr5ZGcQRTzI/o7fe1TrRKZbQ/jqBanJ3mZa+0VxDe30YfTgbxWFRjgM3p8s0RbZ
SHgE19JtbEkXmSO0QC72ZsImXnRRf9GswQIjWiKF5FDE+XSOlWwHCo7RXX9gtgU4cYyhkIf6hw5O
cNxFvV4u7SQMHC9cEWf5HAV2AvUJC2jUq45CYWtKUPamRrxG9XgK78ImtDFCTmznZdpzWrNVg+Y4
RtWnwePd8bvmmAUyEy7ZoDF4Mw0KDQ2peYsRxztMTitfOU9StEuqO6WdJ4Gwyqdlr9Ao5mxWDI/q
VWZ4a0Bq74Bw7qJ+RC3KNIHt/oJsS/ITMgGSA6JU7PVvo9fvVF+7JlaEPz1l+y4rzzAZhzXNCDTK
1MOoJWl3VR2sMrRqxIrXnO8Qs5uOdK5rqElNbxa9JbQ0IxTC/QxqJMMnhs9Ep4fRW8SV4ZfJ6CaZ
NbMyHoe4PqsxeZ4kZbOd3Kp+3SxQrzz2lUG2ttGcAnt6bgN7RT/7vlfuYqF9dQFX31jziIeZsOgl
840V7hAFPvdQrD1a3QW0FzlImWm7sQT2pEktAh7rcDFm0Lk5tyc2PRf28XeGJzOs1A+iGp7Tftqm
RXtQ7DcDg6Pb1a++Gh6HsT6Jvp22lj344NLyzzyJ32G4dS7CqDVxAPLN0NHJYJi8nULeKe/3kt15
O4ZHBew3qvNOOqjnlO+XMIrKiYl1paLNFwENEtJ74JAMngoPLXvvjXFbeO2+t7DkxuHZr4ZPSx8O
aUqRrZLcqAdqcdiY3kVktPWttjqXpo1xnTJ5dvQohwAoEaUKma5IEixKi2MRr+yc6AqzNefDRnfa
F/6H1dREe6o9nc+pdBufDUNlLcgXJRNnBNstjcbcCeHhJzcUOYxx6LHyuCy3Ko9SczLdlnETfqo1
1yKPCmJzWMTgRqLPNTOg7jeGTRC9GnU7NBSoHdmnc4lFmk+g4VAWO4isy6bTT/VA5o9lEPxUEUhk
yeRMjhRzDqw7ip88/+wNfWMVYOIko2dP7slAxVLNJdGJ7YCUFOs2ZlRa9ZuwxKRNsMcm9Lkgq08w
UXy9LH3PLLXCYk5w6fxAVsimzWZ/sjH57A/yT/76RZbp+kXqUdOss22M7pjApCiT9oZolaXVK/eq
WjwXPbrl+tHOATZBmnGYnCLtaqoNWq1xOyk1PNA7kVLihWV7Xxvl1p9QBAiu54b0EqvzHYb5pEvB
s2lS7ixyIxkzP8aGeKjbDhRMV7lqBMYzG5xeyu+V3ASIIN2HhbVqzf44dexmK6JNMg5Uqy9tHztc
1Yk7RvTUCeUmD/1HIoDXbVQ8K1b2Gpo1aaLpdPrW9okJJLFCiKUtnyLrtiqqG43VSkmLVWy26SIu
m21gzRtdm+jRjsS8UqxtZnlVqQt26EcTVArT/1pZlGALcA3RowPlxDdJa/ArVrxOs2BEa2KQ/hTa
jtzhZjF6a9uk7GCH0dKWlq42VCN6sSoQT0LeII99zNkeBPXd0HZgDYY5iAuCjmP4Q4TpvjlNnbER
Jgp0r1HJ4hppkWVaF9AHOg+12AqVLIii6Xb90NFb64p95T9ElXaf0KNkRtYuUCJdGJawABUULnxO
SpjWvnpJ+g4V4xjrw5ecSGtNHeTnybgjN4lwTmW8djovHxf1SmmNcWnIUbSRJyZcMTHym6gGE9Ay
gLf78M2YB2QG/Erm/Izscvqg2qFLAwVCFSrNTn+S9JDnwJDZq7H9EDXrg1o0D7pqvIxd2KynEpsD
g4ZECvBlgqRA0DLmYKVmsuqif/Kz8pzpxUQbvBs2QJ5UImvFXWZkEVqK5GsylbnPgjMyGSjPLW6F
wbeebaoHakJEk4a68iFPLCDOsHeANsykTFuWNTWajdXA0fzpLTUEwDw53Wt2s+p067UMjQl68LTw
JH6NZjVioFQUjt6NV6Hgu0C5+hxOMlQgTdqxApB36vnQ+uAKyL1JJE0jlm3PSLWRjTttuA0CItWz
JoTEKry1KQD6qQ1xFnGjvzfhheKyIV8d526bVMouLUHzFFrBg2ivwdpc2mV0aoT9KCX6uOhkCr9A
829RMoF+GphV5GA1NsAHz2Y+d2b5pB1fkIdHSJZTAFoxTqvoppLVqxAIFPEPZE4hB7eV0r4mM9Ua
qQfV8VBPbq1piDjl4oTY8RhDjllmivyoSEbxq+3sb0kXD+F7ldf5V/MfP4gV//EfJMi/58VYhX7Q
/OMxT/n3T3/kv32hH163/sf3i/if+Sw9/OEPSw5+M963n9V4+qzbpPn+DL/95P/pX/4mZnwci8//
/Pf3vM2a+dX8MM/+qGhEWvo//vjqP0gg/+f0Wb1dw+j686/8KoHUxS+4/qlTFUUzhI3b9X8rIDXt
F6SRxKJiECOF8vtvfhNAajLaSLwyNoRQAVBM4Cr6TQCpWr9Qds5DboFZX8Ef8HcEkOqPBlyA6fos
tcSXPxvBTD7hjyrZsa0GU6m7dGnFRQcKFZ2MOt5pJWG3lRbNUQPxHN3NNjUXnrcL6n6POuq2qEo8
/L0Pso2EQZrGQ7oMpLggDqrcTc2NyiwAdWBxKsuU67E0N41usOMYqaZoYFWdFN2JuJxFMSHqD0Mn
5ZJm9h/Ow92vWt9/g9Jzl4dZU//nv/+k7Zy/nGJxoDD+QYcxlJ95EFOWSHGVA9yyJPOFqPdjYCoO
IKljYxlXhRAq24ouHhNVR6nMdwv0uToUrqG2L/Zko3n9r4viX3wYlfP8Bz2yqXLKEKKjVtIEOmj0
4T8eaWbTTYEJHAdSGT3nZv1SW/l9aBa4rSAPRdomMey1MkINArAd7Igu5+HSHYwMJc0MoIUG80ZA
MixWsA22NRVuolSW00d0s9EZOkWDRNPgIR5aH3JgPQEsi5bMwB0du0iOcYuxEfKiKtIWiOUYvoPj
ikIJ8U7y9OdfdRa5/6685psqCNktviuuZrxayk/21LTTkZFYuGLlDni70qN+0cTFGIlPTcMGQl7s
qXvh/8XZ/qfjO7+rPee5IjQ20BP/dHzxjmt1lollLVv3UeC1TmSkq3Eqq78wH/1oNfn+ety1iIWx
5NB8FD9p/M08UUJd53Exdt1GgiTJZD8cdp0Mr8iXo/1kDd7yz4/ov3hLnXsds7gwMBn+bDYx0lRv
sKvJy3JCwCaNlaCTZt7bKVKL2tZ7inswPX/+nj/RSr6/Jx4NC2026xMH9ScBPTYP6gVkbUtV0/Rd
4u1yxTh3Y7bvyYea1OE2N9i5MsiAkW7Iiz9/939xDWFkJNbLUC3s8cpP6xKdJC/qvWxYsoOnyTgM
m9ECTpQBemQ4dc6pNX0zW/39N0WPzpKozTYa46cLl1G8p4wGcm/SYm995VHX+bJdv8g67WXoKko2
DWz9n7/nTxjD78PMdAIjEX4NjvXPlhHbGxsVGBVVm1a+EjQMeEY5wsQgKtwgvrBO+3cNRKQlJxiH
QEgA5Mzi8C+u6X9x8wBSFBbPKZ44/2SWKBTTY9xCILoaDhuCaiIApVxfefj559/2RzPI95c1eSOs
IDIgGpaHH29STMaRACXdLy2bQiiBaG8GgM0pE837AkgrUsZFqVz//E3BwPy8Imn8wwqssDBgD/v5
UvZbWO+BVkb0f5EWWHlw70tSuo/l28bwPEfW9Zz2hbmVg5iIluyDKzKgrpqRFGHDHPqeI45hBY7n
esiiTWh7Z8qzGuYSLdIu+0BzeVbS4ABznO23qDddC8sa7rST+yq9FEmcjWvXqnfE/PkoVuwPGcqU
h/oijKX1ED/2QfZeyfGLGqZPaPqe+9R/HaL41kJtasaPPlhOxyRyiU01ElU6qEOsO3Vi0UKp2Pom
iXxlrnHQzIAi2L9E9QAbjx5iBd5Qn4gli99xTyEmsFziN58VKbnFa3rPtP1YIGrqUbjJKUSIBsCv
OJmyTiLYSBtV2eRojiQ/WpZ6ddTCCYQWmUC8hssu8qFiixR6YqOVaMqDm9byt4g8E0f2j1plU8+b
1aHQ0j2CtTFCjhsq9EvI0yChy1wZaeUvmRi+aVar77RBehybiFSIJrobysD6CHpC9jD2V3uOIewb
ea+UAFMD2i9QdnV7m3id7pbFOezL9gbq7f1gICYP8ccqQoog4ZEbr1kM8HK/DW9KAcMkV/WvHltA
WsQb/A6vfU0eSUN5gNzFRyTeEaCIKFvjwapjYLxpDHUf2Wp94GR+MfR04E7RVGC3v5AnVCUeExqW
xdYZ8Iu4XiojNCUBbV9JiwYnAJrVHqKZqjVOfgiYlxz9aN6YGt457rfKNNUL3M7VshfSg9Yo/Q1p
VeT7gtmLIuh5YCa9HVpVVOTtWm/sBFUQ5hDMMWsv74u58eKvAvguYBaIZPDxhPr2becH+X6KDRRT
4XgjNfm0UYh8IQwPCD1pCnfTYBPQa5KY5Il+WUJva5IpfFK98tk2UE6VDHyGIVyD3llOAxj4OmJv
nsenwu4fVBCEg9Q8SAbZ0cGHbyns/GzhLSVleNEmbcRvi3ha2AwFVMZViIXyBYC5rkXOn4HHYn5o
fJWZCYXcZ/Y3DNF7YU8IsZEI0AXqbkN5hWfIYwTdHiUzurTksy4mqEULWVJLbO/mWvGVcJGFxTmz
xw+ttS/oSeVNSsc4CbuYG5VCiHs1CRuC7CduuVozG0wUwNWQn+wUy4MoouoJbmr5aje6vxI5GS0s
77douIpIvbcazQdzjIEOPN66LEiOSKh0VkWOLsGqxbSBeofSVgTlElVOj3Y4XVPi0MMjxXqpjUdw
AR5qNDEeIO26ahsOLxngQc/MjUUZ0QnySOpcCDDOKzJCJa5ZwgjblGvULItNaGhgiiwGA4zL7mO4
TfvMi+/I3dPWneg1hPZC5cotMgzjiGzHqTlUYYPq3Ab+4fvyS4GfBPGN0oXPok6RB+SVspa06mXM
GjfJaTp0kpjH//gzDj3KAsya3Wegg2c26vpV7pHmDTK8gFoJOry7drkauD/oNtPPJrEAaZP1gRPo
mtXqbTqy/ddap4oauJKJ/3K0Epq8Nf3Eyf/mIPqNk5RIRGPxHkjBntRCf5nbzOAaKXSFgoyHdD2y
eYLJjYE2ld7wpXiYurtaPyWM9teKtPcblmXREPkTRkQX5RLYu8jP14YYFmlT6G6NgtXVO+nVLJI7
C1Euio8h503TA+tXs7WNpT5qz0OaHGjaNY73nAUFMyfPNBCttWxZxue8YJaQTjjl69oeH4EUNuyw
3U6Sx5kz6bm+AjipGfBHFZq1DuXyLRuir64uojsUCHt4C6/BK+7Qe98/ct11DEaLR6DtyxGHgGfv
lbREQGwp41oY1drMgWNCGdSeA0ybTo925eCzap2MVGQrBm7OjL53TVEM21IaJ7cqmlc+ULaNw8xc
6IMB01YwiEWqMsxNXLzoWKyWPtsEF0NTDkhb113JmwbE8zWZAkOyCoHXbEJPXsdxkDjtOEmo1SQ0
8Vh5/bYQ664J/T39x3CHOaqDe7vqpYxbBvwh/pRiYT1lZdDRTiW2uIW/vIkG9MEJmR5OrFoXxW9W
vSU/efKMT2K5c74x4GY1S0cU87O1073sZeexTklMUInPCSuG0iSfvMpqxhXgBLY6Ol6CVKyPzWTJ
QhXhBAnVPXvifiHlGTMS5IzvbVgfBuVDDVWmEGgslEJ/p6k+rYKmO7Z+ShgVmboejcUmKp76jjGD
FDzEifRRREj3Mik5Zv1DCW9+iUAmxtNQEAMYmSsLnMYYpMGmSMwnQj4mTPTGHnP5tRwnjXOaP1W4
9BY1gaqunppiW5LWKM+yGdrKSDceyKYdboaS1k6oskeuTQ/WSsH63QlmOqSv0l7s8ILx0wRJv2o1
YbkNUwZaOVwmi1ozgoc+Mu6JiT8oVQZSMfE/Cmstjcp6LCVxSj3lxezxHCKcv4VCi6UDZBuSmQp6
GZj+jKckcgBrvqH7XdnEX6HZQUitEcPZb3EyLaebFCyd24bRG03wea5ib7MwdHsLdzeZo1wyYvwM
+hRrR2tREukTkcCx8igpvr758ypN/aeSH1YOBbCsKfN2w/x5XwXfGcYx3SUePi1hsrFNknLTrabO
1hY+5HUnbrt0V1XUFwMZ1DupoA4q0dCMLRbyfhTXHBc64huLW4Bnb5R0zQYk7rg10YRRpmQ3luS1
rlI/M16rH9o0eEtFsrS94tTgsSkDhozRODLWKuJdm3k3vmlepzZVV0ky+q6ZSyRwNuU2NCvpWD5/
f/2/1Vz7v2mb/dB/+3/IYDw7gv+rj/JP/mL3OqbX7N+2dXLNPuo/9uTm3/vNZGzav5D4idlbhiwJ
yeD3Fptkyb9ooC6BMLHXoD8gfjcZy/yWDpfMVnAh6wAT2DT81mPjr2hbgG7kZVVZ1Uzz7/TYfgV1
/N4Q0WlDkU9I74/9h2LPO5Afdz1930WTGCx1ZRP6PSsRACcjd3RafYVv5KZspg9VK6pNCdnQIX/U
KWO4Sn6Xr0sAraqdXlsx7kUOPTCTMenzRN3Dabjgul7btvfQBNk1KRtW2VjsDdr+qR13vEhVYjDr
yCFWivtWxuauso3GcJZgM6STtBOReSy74kMrHpqYqTX/WxnrHRk/THDtHKHZrSYymY5feeAWYG0n
YwzOLR+hrdCyl6BsinG6lI1xHJNxzybpNOVS4poWdGWD1RatvY9IN2bCkoyXgjJtQcTxCc3O3swL
4kejCS1pvdLxF7KP0ssEMjNHhts2drA73NhwEEFaNG6n8rpTY27ypt0raneBIHmNQ+MIiOfWNh98
xKaLumrYHvHc7KVkJ9Xd0kqGU2uiz6JAImzKc4IhuTIhK3F/MCwx9OP87jXmrpQf6BlOjd55jF6B
Iq2CbNr7ExZBsz0panGjyxd04E9WPp6ZeThGOV2E/TI2Nj7w4SLVPPrr8CoBoe7k7sQ24KJP4iIH
7WJKemthlfD3u2GPMvealuxCE3VjaAXjjSC8VjgLTIVoZw5MM2qbVlM3Ud6fSo5PnOtHX+1PuYK6
zMyUSxyICxla+ZBdI6tafV9KZdst0PzsrWzgEUkkn5EuSms7/9GoEZANxjGIm0U+6ceSPDKHSHA6
gz0ppdPRUMOrKakbn284/8LEZTF0V2wIxxb/79ROl0xqT4FoT+iOr+QyARCslxpMDrJ0TahPeMMZ
+0pk1MZhwkYXI0CaiFdFD7eMVIVT1cU6bmdTox19jcVwUn39OGGfiBm4ztd2NWK6aqe9FltHKWKp
z6YXeI1Lw1Bu6Ku+BAKDrkiuoz9cTA78fBpHLTsa1pduJNZCsOlgUpbwyD5l3vDr15AIWZAPwhgO
88mZraj45vaiR6gnKh5o0x7byFFvoy8l59LwRnM7sKP0KptnS0F0E1u6WcaZpdwyLdstLfyq+/Ca
8B3Fd1YtjTe1QbIV8efuRELnMZa6S4Ink7YROWTTYT6580kCB8VBH7gu1LdJsp35nbPoroX+Q1Tc
3vQLdudBdkwYXLUo/pmAHr/vw0DnviYR8CRXfC0puQ4Fd6cIp24tRdFF7rbYPr6ssDv5yBl9C1ya
xUVVl9pfIPi/ETo/rmKwRGjuKkwkwEL9DPII+kTP0Y1gV+bTxHl89ev2HNRYzdX4iwnxhXHNhS78
pQTr2Nkk7Ek6mKXky4M4TJj4VeoNZvzWm4+mlA0gxyr+Sm2EmHXNDRmhBGWWTVpkMj7reP/abprd
bPatCJUduWnwU73ga37zydC3lV3tSML+qmpxKfgPE9ei6/qTWaVf6hAvOuDZ+bxYzmvE4JqeZTip
LN80dZcvxiFHvj2mbhPwznLbfEi5v/xedEhlip28NAilt9xo1nWwDMyLV5VInxhmsA+hD8XfxbG4
ZjE7rjQMv+b7tscgXkLr7fh/8wKFgWVhtNyzMmLGGhJ6HfenNFQ3Us+dr2t/UT9Z81Pk5/NjQdqg
XwoZAwjSj08ZBO5+XkulWM2Ph8ZAHW9b3ckjqs8CXmsFHMCehSqXd0iHz7mlbmeLdM/o27G4cucH
Si+Nb0mrLaN58WcM3DsTmSnOUD2THHJNtGWlVE+9NpzAqzP4b0ISZWkUzBdDFCKFkh7n8w+0n9wd
2X5vx3xZ8Gy3gX5OvI6Z85xCs+o0cfqlS+TRVtxZo/w5n6O87y6Yv69KH60mcpzQYLKj1y/zegl3
7mrYwbW0uc2D9CuOBFqU+Z7XfH0LL/ggNeep7R6+f8DDjeL2E7Df2mv2kom+KaxxzzRxv/71VVA3
EU4YSBEvEKG7AcPgiiL8IoLpi4nU1/d5ZV6y9oG7y2a7KMvu9P/rve+J7F/MUuey/7+v96gbgPOH
fyz05l/4tdBTxS8WtZhCWcb4zBK/w2QU6xcqP1gyBkNWEkss+s6/jVIl5Rd2TPI8F6I+NHho/A6T
kbRfNIPpKvYpQ6EQBNv0dwo9uEbzkOn3e5BJowADyAfhpUyAwgxnf6CC8QGqKGuLS2ZdrThiXleS
F6nCVqyq+7y2YRfo/vPUJGh7Ym/T6aAh6pMq++M5KQE+eMapqBeqBGRgNNWauKb8Rs1SF44jBBKp
QxY15G923i/MyT9MhNjjvqvecivdpiTIU16k2Lbi+zEt1hlwE0dPARHkOTpdNejWxmSMTj2al6HI
oaMViA6y/nZKq508YtKM1EFx6HSRveHB6gj7wp3zvanmtGxZq+OjbE+3Ag+Qg4kj3vsbgRSXXm63
LoinXGDJ2DdEcTul8Ik7nFDxYtprCNZZtZ2supLdriW1LXdZKF+UQcUlYz7qXryOVZ7u3HY2hiUg
FGxWER8TkmIZwMeme3y+D6Kv91pAtA9hxxiEG3cg9hu3ZfkRx+pF7lvmy8SUaBoptrUKe6wJ0CZ5
IaxG/O8N7a/eMCREkqjeBH3WJGj7XU2noWdiikVJflJl7cBoT16YgV8c6rjTVm2f6bcd+bqxKE7q
iCiqhaKiJJl9moPBaaIJ0oLg8O6KVN+OsvkVIeRYc4m85J61tyqfMNckOY+VfzMRurmKFQWlGO2Z
NX3OyJWD4aP4qApPB0hJ1KyB3I8vvWmFHSziDLNkQGDISi9o/7Q1tIuoQiEi/K1BQb8tFHU3Bcjd
NH9wBIOjXV02G68RwzKJKGhHhMXFeKThOyylDvMm8t+g93o3JMPHFWQtLjRduEGWkUhWP5qy+SGb
yl1fE0FM/OLXN90hzYZnmeDKDHKug7t+6lG2A+W0N5jq4H1G9U1oJGcpDN4CPzr2E9eUN5JVaCQI
GSef+N02eeVKqneTj+skmgYieZqbyTDvgyHCQ1SwkEsZzDgtwYsmbMfzmjOWr1vV3nlYE0JOJVLw
hfgCr3MmZuulyZjIjT4CVm/m+fhp6VotkUiYBNc9ymnHo3enQ9wflcle+d3JbsEks6tYTWZ4R/Tt
sNJr/2Gyo302w3B0qTmENNC35nTsJTJX/Vm1zmPjqHXWC5RMKl/pAOsXqamhLOlX27EyurLWQ8IH
VJBN2VIdzNStDTUDMhm92QD6qzCCGGU0ZJ8GvQM/xpbARHtgoWo6fLTd7pnEG25fT7JrFfZ7hejn
iNvc8YRUf3j1dAhicSoZQzuml30lTSeWcTGB3+zLRZ5SpOhV/RrneeekVt06iRcSA2z02P3TeSiD
C9Uc8MvaHXSLoQRFodQVAeax9JSmXIZd1Wh05VhVYnNJ+DcwJ4MA9sFLnwpwG86Q+wxtqmPdppht
u+q1iKT7+MsatHoRJ5BCqBR5FleGAtJJXY+tFq5xJTDXV18mb1dZenu2/YD2P9gUUiG5J8ftONUh
JALM79HXgM4MTTRSqMF/qol6X+bSgzdUDQEtRgaHCdG8EZEIQBpwEaL9igjMAFu4p9HrPaD0D1NV
doq2Ql4iIGcBtyrV54YpJspmcpZJzVrhEfZhw5ZLrc73ljCr82AAnaj2pSXujLE0mLNQuHhDvrTb
gvUDICe+pBh6o45DNqdqcMjSZAUoinPHzGVZddkOSC0q8tbEzFy2WLimhlygtJtcpFe0g30QFUG2
ait1V2P69IJhXwodLoowsdH68iKNsLxoSXwYFf8ghqJdMRX+ijzJsRHtl8S73pJevAtV+WhPYb9u
see5LR05iDQXQi13kiqIhvPXdpV8GlBcvKyDHeYlT60Wv4ZjTZBNfYckm/tRQTJPds5M+NNdJSY6
cWD8yS1RvGgjflpVD9qNXwFkqLTgoI7Zc21J29FGBc4hcKR1hSlGlyeDTL121YjyK2BuRhQwnQp1
F6RkGeQlK28dWfeDkBt2o9NLpl2j1PfcRomstdYaR62BaaTuvSB3lczEujAkGANK6EPRDeGVjy0C
I8KlCyLC7a+4zn0Mczl+UviQA+0MnofIDcnKrXigdGn4jLqzAj41BHBKXgdDvmelIT3Uj5wkXU09
p7TUNelIhw8iUJrckn4cOL0MWKzdGaV4VkV1CUqf9khU7RiCXnGZ+E4BtsiVCWx3Y8MH4KDdhF33
OgRhv4jGbiT4h0ClqlU2tvKlVHBdEKH4zoBvjBlDZuH7iSaT1PrGYhKUnsxAuoUeHxMG1ZNdWV0U
plms8qG1LVuPJmZSP+EhelSIjN0AXXeVotil8Fr5pAsRibOPgt4dFYDHnpZuNGtbSLJ9FvYtLTBz
7j/0G6Y3+7JrF02v6+uJ8AdJcO9M+SIzSWuWOpTHycQkLlduMy96nRK7XCiE0HPfkFGOMGwpgAo/
lCJTNqYCw1SbsBxOXjxsZVDSOJxUI0vuUiZAIGVJfG2sVcfwhy6O2SwyOXuaRtW6UfRY2oxgA1Dp
aw9d7ilu2dTZTU4oE8W1t6TXRr5hcu1J/chQGmyrkgB72CZHKaWbLrJknUSMIvqpvc9FNlLnjEvm
JmvZZhjaZJw+ufc2kBlW6qiMizH2H+0pRX4mzs2gSUDks9vYGBNOEiBfCxRK59L0g7VRS5fesiZ8
IikogelZL8PnTA8/dEL2HAIJ8IvRHc40FcuLkwZT58ZBiOuSHG0xBV8dWzmGk4Sextz2a7TKynrw
n6UknFw9/hRUGwqr7QHX4/PIkGmNTW0TV5QXk2+tkn4w1hydvd3SviJWFUvX1MrAVdQE4RfwFbnE
A2xiOk+AlDExjO3wCYgPNiWsIKpoH+FQErXWeotIEaQP6mJR6H2+jg3DYx/L6ZR7a+VxnaHrB1Vd
e/mdjeTeZXh/lnHvp1a5Iu31YeAyhRFwg2boois+ESWoFEAbDZUVP8gaH9ywqCslYa4xTENoM8ZD
m/LQnAI6ZU2+DRSSysh+YaT75kMyWE5UtdvWp7ExVOnCC6TRjQY2yFoUbmM74JnLODQcxNkLGbDj
VkPCmtPrUWkPVHq61OL0ao3tXST7GCiHkhDioKUsmoaUsUrmWlOscWYE7lVNm62fwWsbVPvQl1Gl
T9By5IDOUOimQ87joeR0DnK+Ji3VHGVaXnaIoje2KqKIOS6hwM5NyshamRTQTgycwwG0TR3Cpya3
GSG7vGDHG+xKCih9TsM2u6BAGiI+RRxu86S6twh8o26DxcYxWRi+GlOb8rBteAwsIlNuFnrlSQcl
CYVjAaYwchXIVr2tK812c+yblJ4MznP7rVELbihFWgutOjVDuZQqay+muS+CqQ6NMe7Xls2pN2BC
GBjCMp2s3zvVW5KpqTqycjas+tNXcCTJUftYqPJej6uHRK8eojo/y0Sjr/gOoSNM4yHNy2IlU9fI
RKRHFN2LAt7z/MyHjwNhssVmbSjW/IDqbkIFxYHnekWfvCgyDwi9sDT4td0+V2u6WKVyQ0IcIDXF
hyVjtB8sQ9KqK5v3oAv3vMoyQKJ2JMpvQkLESFZkFOqTn2xim8Bz4b9A+m9co1Vu0ErWTuCn1SZs
Ya5hnEPPruG+7HyYjkawqoWWLiUbD3mVPzXVqDkSrI9tjI+FyesD8tRDr5NqKLPXwBZguHneZMsC
sqgrtW8sEUfwONCoInAhBH+/Z7GE1hv/DP2tdW2SwqvoNIKlbqVqLH2WYd/3efLqK/HRk9VmHRo0
Nw0vuPWSt1YPQVHYkysrI86bnT9Hy6K1IOiRSuMFusew1MK5s43jg+5Vt1QnBvFsk0LKKVoPCDe1
DrqeCBCLSHgPNAIVmnB4yKzyarXM/AzlGOTdo2+yFEllAjgTD3Y1Q+Da2qTAqj9snOF0CwNjNSjd
ZxsN1zmSY98LEwe/QiAoSgDR0fjhdoVxmJpL+rSpqyfMcg2iEOReYfsDkIsHlfVIBhHn0UCaPn3J
auut/JkEkNLMVUwwJ3iqcVDI1oLnB9CfVlnVKmOB9pT2leLG6mcu0X/JW8x+RhWelZy7kvnb2osC
/Dqcms7U5mQiFxFbgvd3maRjuAyifiMQdJBS1OxEwZLf5adwCBSHApJ82CkjYgUbKIQymsMNWLlx
cLNqWiYG3UAoeBRpU3REzDC5NJKbhZW68lBj+pvKGLppuh0rLMb2sIOp8wUkBlOfcbKqoSa4wHws
YTa6vU6BgPgYvQnhy+yBycAJTO2zClUGu/bgWKQKklol30TRuWfC7Ga6dkF7goPXxBpnm9AFiio8
EnS+1Nvkvh9xbAyAW5xSIcE801n32tpNAaeT1ve/yDuz5UqRbcv+0CENHHDgdfdb2uqblPSCKaQI
+h4c8K+vQaTdc1PKqJCduvVSVm9plpmCDY43a805ZnOsiQfY6MTB9i0F7UowYAYYizxVd26KmVF1
d9Oor2I7hgpuldtsNiHx5WiM8FzyRsOj7sEmEWt29C2nWMu4FithJU9+d24rkzOpDEmxgVof43NZ
kwd6bXqYYhwiatrMqTbBfCYHt4eNSVRt6y3wijm4jpNLrxm7jUdnlwLZJtHgZ00JsRR8wmD3T5HM
NkBfmZTQXsJxQCetkuEwmxu0Ucc4n66zUV17MWYgXzwUokWbKX4UAmZ3dYe869DPsKpo8RM3UmFw
YoS00j5ODbqumaFYuv2VK/gOoWzUkvPc/ILt/ufVa/Zyg5k81GnybkQDtnagcrTE0F+ikhC2dxPl
NfFi6lg3VP/MeuNlhXug5btSyoSCqT1nO3niDek02jPzLKsrdooYL3UKx7xxi/uQtOR116iHKKjB
3zjNhdn5r0kYC6RpT6aL0St9aBbLjgK9a+UDkEXKOSLLCXVs7Oi6mci7aVq1DiMaHr5RHv1GvrHv
ORB++FwFkEEqdzbXGi0/zjQL7p+GoKSDIieWLqGTzswQo5oRhQQyCGJoSHYoXBglRCZZJ8th+VYZ
SjmrPc+R6KzslpSQ0S63vmg41dVtubOy5qn30pu08HbcxoWt28tGdMcmTi/TPrvpCK7STvfeKpr4
8QxLqLKuiPK9cdKMdPgkf2n69t1ln22+SpO8yjqSt5EmZjic7ovSPkXzu50G70NREzYMX7Gbmm84
gU+GkHtT6R+A4a6iEWueypFOwC7xfHZ/bXZf5NZp7Ltd4HQPdZ8/jRLmRZvd5K35o+279wSFh4d4
UIFB3v78C/FLh5nXt/VC5MN6YBcrGBmPKXa90hx3ejCYAYJoYzbRJckOwzrRb1gmp3Xqxpel6RKn
UZ8bZgBBL71UZf5izZyTHRCM6+auM9IXLEW7ObUoP0CvyShV1Ri6OpleR6hoipCWmG0VT27Bhftp
3HnGpWdM9wlFY9Zc565U7o1y88vajV8UHDoE+mhuQoI28U49WFF9rsb8JnW5qC3JZbMHyXZkDyLm
Gu/iJseibTD5xu0PJ0gv/ZG5p57WtqKSUqsXF0gePQSicgP3VjSkufArjJDO4LK5I84TWIi66Pri
ZsFR+d10VobUV6T/2EAP5LjdT90DqbkFkW98qjavQmTZlRbVEetzQTG8esHzzpcdHqQf3wx5wyQS
vYaZ3CrNYzWQWi2/t+2MlRMml0WWvXAEtlfMC2ye6oDOV7KTEYG2E8zokJiW1kRHWbM7RzSHEEOl
Z1Sz+OAkfCvDvCLg78/GfZzz5tyR3VLbYTkbIya1xn0NXaxfQxldpgqxcxRUVxNfVhzHl/FicXAg
VLSd9RiRRYfeU3TruXBW3WTfOGNDxPlYP+Y5L8prgWyDPcjM4puI420xJZeIma21jGh9B9XJFNOp
m9W3biJexx8JtdNze24yJWMqWqiTcPT6MN5GxrlTFJekuN6ooHsvkKOs7aWXNtNO0BOzu4fdi0A4
QLs1oq162k5jA3+szqZ9WDQbN+OLsHHo+TDgJnXvlB24yuRMv86SlVkM+qoCHKFM88dUlW9Z1abE
d+OhwQtNU39MLkuHB93Y6V2f6ssmdVmNeBKqjjkcMhc3I5W+kEJxw2pRxaO1Hub4zKmMHevaayDL
78vrA730bbR52nUWnUFS37cdOwFval56apBhQvYhUJDHAQQJeA3zTzvluEp1QNfTFUORDEcloEWE
B630qYeed5B59hKO87p33Yt51T4xN00TEIUes0w1g+sxi/Nm8L2XYBNG2WkILIFG2E0ppXCfA2h0
EymCKLhgs2QwFHIF4utHDVWVUoDJab+88935CTzGbUNCwcptqnovunFNPnC9AQULCChwJJUhNkB1
LR8bBWPckNOfs5v+n9jc/n9U4liLOex/35o5p0xNfQ6uyN+7Mz//p7/aM775B4F0mAj+y5iGoOYv
1r9c9DTkeLkYSWxCABZjxX853Wz+1ZIPaDmLhgen3L9VOHbwByYBds9EANg0fuR/5HSz/mqA/ndz
xhBcgmQf+tcfmzJDNUwomN34UCII2ppzxtZrJvNvZckpq5AV1sX9FHrw+ZjC75E+tuugz0MCcQiR
8bXfv4IIHu+dGSLAtrBHGKSNF2xSSxWnpkkwpA/N5JyFI/EeK+q87aHyKotpIExuc8/F0S7GmpLy
iEB3H3DKew+9AaJNVzTpRVGmigLrLOH2RvkwB+sQWx3NyVFr6ieWna9h2MOV6YsiuffZrwKAwKvd
Uz59CIgb3esujUjrMdOXGfDOLpaifw8lsm1OAsUNkU4WKuaiJmEOXelDWef2No8NEqhNq1p4SIgf
t5aLrWEovPkxAvJ6KJggrgbbhiEnyNuGlkshL2wq6EEiIFJkDWEryfcGfucL0jvrF5nS9d6VLYRI
4PKdKs7roGYKIqxeBBuyZuOnyjfcby0kAj7+ZjDokZdjtanNjLM4e6aecrtp2OezX1jPRh84UAvK
1IZUbUW5XunCEhDgi/qdZpZ/LZNmmtcD0pA3js31riis8kgXqqnXSTUUrwV94XKV+/Nk3I3RPJW8
W6g+bGItstfYeFuvGKFJKmTXBtLPQuKBRrwf7mbHmW/Bx4s7xmSxmeOpaPaklQf2VjEoaK/RUSIL
rC0hSWcO01qZFO5wYEsw85pLwr3xR0LHt5o3vG7jtZf5Ywn3OA3xmlTdBQVr09xgI/C+jUHcaiCP
Cc4xR88hUNLKgRHSZrrqkM1m8CEiAEhsLZ3u1SkNisgCU8ohL72eJo1vE0cQ52b2NsJi5XEg23iL
0tgI1laVOJwAs3aK1mMhs/yAcyppSZcrMijDnLzvEzJO8xXGMnKuLPgr+yq0nfepyqoznCPTeV1a
waEM2VU5pVMvFdmkgMEpFirGxPELMCo1L4syqaTM5jSuPuR0/O69LgzvjSFwDn7nOShItSqmCyXD
eRmubBy8nH0UWowOz7vdz3hLoB6DmHXyliMK5cYOiFaP0w2NVq2q3YxWFEqIOcbmWRvSwdr4HjmJ
wIhSbhVZYLCq/NJED141MUCLsrduaz8B30p1gBfUiN69BfhIb8VuanC6weC+lEVgX+tQgZWMiBOg
PiB9cZzaek5ohPQWIOe5DjZNHXUP4dg7GeLmkFOEZSC04WBFByqDAASIYDAOJlPInmJhglCk8l9q
kVTPcCXxqjdK6JYzlRveToXZ3fIJEmBXk2l8kkYefZP4EUqWYyKZ9zQMNPQ8q/8JWNDuc8vwarap
qqJLAZ4YHOxI5VbYLlyVdLYoqXRhuS3JBH7TnTldO4j1nlK/yjlE5N0ReTzh0vBtxrvMY0OwKydb
n0Xsj877hNqzZ4zjBWxPH7/AOHZIQURqU09L2rNRgHzb6bZQ94QSkuqWOVkLg6JzcthsORnMbWCW
D71AJ7I3RkUhQJr0BnfCTy148c3oJ8ckTPOeo12WnPykoNYQOyJptxUjmr1wZAWLHykySDuEon47
OJN55yDVfFSBMnYWrsZnk6rJu4R7DpVFpfYCG0vMQ47h5oiS3MRpSaqGAviJTCWbd8uluPZgXRRK
Ba9TZXoPEO9NznNmGlEkDxwOTK6Vt48WLd1XuFrpE/6Aoryciy5GuZ8mW5FnweVIiPy9g80rW1EZ
ZeoU7cycCyyVbslInOFD5Q4kxUh7SYlrLAe6YOHW49XQePU7zJj2lBfl8Jp6HI7p2xrGGboEYHnB
kv7Xcjjfd3J0ry0w2RsfMYFedR4QxMbJg8eo5I6XBItlT8VxAFs1hlKrFfafPg6IajX3BYU1Qtbr
45TK6AcVDzCjRAUs0wHNq1MXUdi3ZnLvxo6UX1wZQX2et51/iVXKujHM0Rx2JQ1eNn71YgkzLPmq
YQoNBHlpaKOotBzn2DO1hsfWm0hssRKWtR4wFEEu5QDfpUXRSkNc+HG56UvLpKASJtmNmY7VBZsz
IB216MdXi34YHA/Rg8nLoSvgvDSfDbdurgO/8Kid9tBHJ/baxcrP3PZHPShow74JdvWYpm4asy2V
9vdAViLbxZEfotjJImOhQHTq1h6UHd3jH+sAIHkM5dU4mkQccMscq0eW4d2kx4GM4C6mth5k2r6Z
mraGw12C4CBZBAOcUUqKD4lIMLlrHdTzDgIjcvuosHEZwWEc/A3ADXqsnV8YwSHBpmYQbwiTMmnN
jlZj6w2X4WDSILMbwTClwJHEe0dUswOVBDBfI10mbIfjEz2ilCI2tMSsvUB/O5JPaJke239UqpCe
mKo3JQENjJq+GZob0XacgzyVgB/PXLeXGzm1rcQJ2zewuGE/jquevJfd5JRUFi28KfgNo7p51U3N
8h34Xk/nU5aaWX8kkS9Uwgg3uOKKaxNpCZx3Qb/Kg6i+t0LLQjloWm77zIiK/qzx3BaPdVy232rs
wBF3HU3vYVWNh7pnFBEwKqaU5s4ARoS17BzGl7Oz6ipqLzrcM5u5bnyWycIkapH81D02RpRZk7F1
ScSVuXNOLxJdQUr5TJvdTdM2zrbOi2RLHhyI796oqz0oYXXVU3A6mK3nPXiZik5jWJCfUDd0dk2B
bcp0snlN4RGpMg3dtaknCPmtLU6e31OtbfrxwqlUSxpKbxibCdPExq/sP3MlrcNo2Xw2CURZFH/d
1ai727h1h503WdZzGc4pBK0mux2xAT5Yw9SQb1oTNZNKVllK52wedHxG9DGPB7osXBGLGWiT1tgG
KPTQ2WgTgCDIADocNA2xSvS2ccizh9Kqegp9Tz1biaznfTKMbbYxo3I+tzRMgxow3JROWzak+dPg
uMaZru0YUH5gxd+bUWUPUBEIHhry9GglrgN7tOku+7ylNMoUzdF4kLRzqOwYutiZbSG+m4FZvY6K
yFWgzmWTAr1kA7SbXVjcKouCH6Rsh6e6t4PLZvBCUHLl+Frjb5wp+g36e5WR5RFiR6YvM9ZwvO2I
gpw3y2a+AXNEYIKH/fSmgwaYrpHj2uDVEHRRmvxJRUtTh0Mknx8rtjTjCpbf3E0HP+zagc5hzN8i
0doBmOnNdv+Mm5f8kM6ULMSVTI3rqo6XkKy2m7p1XVsVjeRiyJ+beujKdWurxntQED7u2i5I2VJV
Q9SsMesstXST1Epsg54+KzkNoGwozIbqNAv7ptElsh4QUsN7AziY3Sh5F5eZVBAL86nvt1HQFW/Z
RKsmEK3lEpwKjRyIAqbdtTPK9jTaxC0UqSx3cWin9nrM1JJSYjaQJeMmae68IhgJPdTzAp0jkuEK
Xo98cNy6pS7sSoyEOjDA/c/B7PnwqnIyOkrkxhTPlId02e31JRwmd98SJVJu9OAv4V29ENuUV4od
TqKd4NAsX/vcYFquBjekaZsTL9HUZXBXIcyhdeTpN8szm5fGEPoyHKv6xS2hSR9xHWcoaWzkYyvD
mRhjrKw+7OJJfmM5tKhdTHP9nBaUHxm1C+sndakzxcSWPniuxnxqCe3djiqna68jEd9buY0Xp2yp
Tpoe7/eQpU2Lfdb33fbIicSTZ0jPbb1D9uswNQKyIcBXxrBIaxNftK37kSlCWRDUDD+u7XWSR2mz
bYy2uuUA5FAnSdG65rlDtygqOuM1liRExzGVpcSvkGJYbpVR8aO8hT0WzPjBdwuN1Dvvr5why99M
Ky+oRtEPrdk6k4azN1rAubDq0WqtXNy6VNJ8q2fYGNb3CKj9qQid+lwYUX5CrN9Tam7b9BjGs0av
5zTeYxr6/X3H/Iz0OKvfIzZU/oq2qhypjCZstHxc13RKqT1R/KFD3bbG2ovldIq7qD3zkkK+TxMh
C0ZXmPj/bfs40/V7MKpFSFi4HUEb9TK2q2gOyHfuMu+KeBIAao6qzR8xtqphFRrCvS6YgA7EvggO
kkANQdshQheqd27wgemLluYN8XYOgWRplOqX2S7siwQtLMRPEPgA8QWZHw1TwmrOi5BYBdjF+zxn
51znLmpZO+ym+2FK28uh8dO9JuTxZA3c9kbEjn4PizyGnlo7JshEzrSWwHzquo16EhCETpnqbz3G
2BmhH7QO8CVM7BStfrxz6aXgICYoVmfunhjTHDEwx4KG0Dis9w8WxbUH2mvWM0kGxr5mKjhIbcQL
KTaZN33mODtb0oR253w4LkEXR1QGhGSp0XqUMb0p7GHjanS6lHCnWe6rcgQtnESozEQvvWcxtJZ3
CZIUWEAMTFIRj4O6CrMZ2RVRZV8H7sy20NSdvOhtL/nO4+xepUBitZ5JSXke81E/yamqH0crIHZC
dw2oqNCuQ5bHhg+I8I6nigBq/Iop7YTWGp5rVxTvk6mHaJMP0N5WKvBLLsI3SglzaiRBmVF2iPm8
DrEjm2tn9vtT47nWQVWAx7ZKsmhGsK/WYeOZ+3JIlpZWNz3RkRs2oT9I2j50SOPWNqN9n1RwJP1Q
vuuupfTfOsONEfspkQJOkb6xAS2+1V1k/5kp/1V5LMWWioBm0s9FUM+5ixCNMhjbfch5jESVmIm+
thL+s1DZb10i0n2tqGRC7LfO8o42XtkFnM9T3V6kcpRs02AuLloVc69h4lCTb6CDqSzL1w4LJfEI
TsDEaMUPuVuoJwotHLxxMh0GUvE4BhjwtAkIsgBW+P6QnpEFYK+jhJpg0vhItkGCx8GWuA6D6EW/
fuWI1yEYmpz6Kkv86N2JyVCrXUnIjKSVD18MkVzVoWMDl0j1fgD+fuUnyIFyGg4HFY9iD+2QBZyu
yUzX2grHYk3PF58tyD65yuq4hn1bjtBPo1y91In0yB7uctwPqrZuQ18H+yrKpj/J4qJP5qQlcQop
/DPSsaa1kzXFnWsAU81GJz1GrKTPItHFJXo5qH5zR0U+mWFgD1nZHmxP2Ts1hzGWcJO5t9J5eeba
SbefuyEmLTLK8eUH2Y5yabVXg5+rTdBP7a7BV3YNkDW8a0sRPY8kIWwG25iPrd9Tz0UuOO3z2XY3
NqWpdcdxLdkbijUHZHiZvPSBL/0TcCNzOayXFNCSTPfOOihTCvMcEJ+0w2ekQIQ9ObWlC07VpXPr
ynnaQhgx7h3bg1Dm2zFuAR/hRBwlBX77KvMug1mN35if9JU0EgD7RuX1JyGo0/Taq/dhjRShsRt1
IJmiB0/ntkQpRYS15lFA95K0bs4lef6SAWQ+DW5jPqZTJ2iEm8mN1N5ImWhEBKyES+JDUt3MeR8d
0HFHz6iyxWWTZM6CWKrkW5Jqe0vvrrmAudnCzCYElhb3WJaXtW+wXfdCQvjU3O11lRhnJqLMnUXx
8dRkVndLckR8CBJruCbVTd7Af2YrgaCUvMdIcYIcXXWq2kAV+zxY9MkRMe/XYVip77JO4gsEZ87B
C0z3Jvdm6Pxe2ZkoJEkmv9ScppcUxRp0AjGg+haLPMA+PQvCHurkTUwGyjXKEuFrNgVTf2H3+HVW
TQM2KAl0T/UzEFup2wrDUh6uNae4e6Pr+RCcOD32OK6fbEtWlyD76HSDug6vKOjRk3cbBKUF3Qg3
B2uS2k71EohaEQBUAG7wKEaZ674wvZvSB/WZsB1EQBdr5lPIrmlpgDmva8qYYaToLhJ1KCzVPdeW
2+3aNEuPs0NxQMoxvqe2PG/QJcCUEIj/dhSDJtoJwXAGMT7b+vbgwU7oY0IQjO7VyEuwwqBCvFWs
dPnKVsx9nq2SuHkz4ijvCr/7U+D0+OYRpkRxZiSxnkawJKF+1AU8CjkZ03SlaxPxdJSkGRD5Ln51
J4HuM6e6cQpTjsbrLIBu7MxSHwGRZNdDLb19I+lro2Usb23Pap8j2h2PxIHDtkfL/W5mipwlKmE0
xJBrrds+0WdUjuWRbFux13lUbcepjV9EWjgXQjbhU9bi46ani3+wtkPFDVQhhxxyEXZBkgJGSThk
oFdP5YkDSHgHsIWVC4k0L4bKojbXdYLeGS3atCP4LcZWKgDYxGVknk3aLOnTjfH3KPP8S8tuY6Qb
uWJrlJYw3cHC96dqjMgxLRAYHSKvQpGmRnXqWKNearuw3sTgIAvjKKO2OGBLJAxeGKNb9MGx1K2Q
j8t287oeYv8sFtjhETGos0JZ1GUCv32yZZZdJJUR3BYz/FkEKrBlPXe4dsehvAT1bR0qXBx7zBzj
llUoOkLrPWPfnj02jRwPVQUBtKsyEvDMvAtPYQcgzfPKahsTZbR1Ix+gLJX8/rZv6fMp000uNZqz
bVqAL47y2Tvv0nB+ymXevpXTAkwwSb9rpQ42qPHUMc98gDmgHIILb2D1L5Q5nXi4OIgKieZgUoH4
pn16ilKXGd2pxAUqwUPEN6G7S/Qg6e3EhHGrgtnmPOv6NOKJRTlqW3XfyrQb1nlGwivU/eTktMa4
t+oxvGh16X/HrU8ouINk1gSch4UBwS8hFCiJK1O962RwjlXlZc8ibZozL0qS+1RM6sYvBrZ7M2ii
BPFksa79aD6P7Xx8BBQne44QYI+gs8RGvk9a6g6wJKzxuSgoMKw8eiJ4vDwmO98rtwqBwNPkGf73
GnTP/VCq4Xaax/JuCNviPNAu69ugBqTUElB2WVWIGMImVMxLbr2mX0m+hd86d+CzsCmLLJDQZrwG
qG7ilnvHU+yvPSOojnPRJFci6W3sGN6kf3i6nHGXhBYMIjszbq2MCiXvz0MfZDYFlhLDv+IU2e0n
PzFOnKJ5TYHneOehMPqd44YoMKqJOMicvVC1ionIXaRM7r0VjUCkM2E8TVElKID4S/vak/URhbkL
F7og+TayvR8OQIJTG6VEzQ2cEdKNh/bg0Dpj90RForzpqEGuoSfG18idgm9NhKijjQiSo9JT9uYh
rU00dJqApUOnAQbQ6p3aF+VK80iYhU0Jo4sfXbOw9woV7iYcgv7gTA3VCtLacN9RqaATPKCIqkO8
jqlN1pooXfe9LFv/OiuLaF6Vpm3ecrnpjQ1ZtZ99M9tXQZ0/GnJ2jkVLA+pfaRNzMHMnOIKUVwGd
S3RCfqupPsJiPU9709pJ3iTeumB89WyQLniZpnsAR9Feh671ACXBVOvEF0hXzSY+ke03W6tK6Tg7
gRmfkXniwHpKK0OIEzKq8dIthH+R66a6/pfbAoMsxyY6lFNQv8xt4J6zeE43BdUkTrtyuLKCyDlT
IGxfnHlsz2GrFudqqDWnOXTpLyXhgQ00jGbe0kXpmcZLnEcA326BppC1gp2SE4kBIOlP23DYRwZ5
g52Ttn2F74RQOszyY8D+b57i+SmpQj7jORgOJHYHb2osMAkqyQ+aVB+/J334WJoBYJFGt82WHRrm
v44Mrs3kFP45JwtSep0ARZtI5dpjAcJzgzR1rE22Nv/isNt1g+0nh27GkGXmyXBDf7FZez21nzVt
nuybmER32ylinullBDCFddVeZ4GiL4hoT6+QxCB4qlj6g7+Abv+3cRL/D4EiiOD6XXv64jV/T9T3
D4yIn//LX81pz/7Dk6BOLd92/w5h9cQfNJgDMBCmKzybpt6/W9PeHxaNmQAensenIAiI/3dr2jD/
oF7vmvAmYfa52PpM8R85B5cW9H+3ppmsSBHg8twK/sFgaXV/8A12sW5yo0jMje3rPXmcMKs3aOg4
xK9VOMBoJlSxPrD/+oJ4aC1/+POFEcRaIDI8T3o/IZBvr7dJGS1A1X+VGbqQUvXmZnCIdSfL3Cz4
0F1k6BEm83Q9dMamlu66h/hGjWJlpPAcPDzrhDeRMbEnz/hvb+36r0t/gLb+6lFgPJCWNF0e8fLU
67/fETBI3XaNueHtoDwiehFPjo5t1E6onkZyR3HzdVN8Vlz//so/dQD/eBaOAEHjSTZt4tNLCJK6
qx1yDzZoWfeZOKMffph6agdz9QrB4SE0fpDneWFFzgXxx1CWidOT+WGo+/NaRE9MlRdQMDASb3oa
HX7wBRLzEzvx5xiB4sM874IdxbL68cEYdqDKOBpoHlManu7sBXqViAuzIRdhLk8Dvj2NMvv3D+Xn
APj8UADz0HljuRJg9T5elR7CSM4uV83Q2cHu2/ZKbav5OneeKroUGBl3nbsPwun8f3bhz2RiGRhB
AikJuwNRU3phbkkqd7n3JOlHMtmux3q6xFdyPwXx9vfX/sdH4SNrcWGqLcAWPH0LjvVvQ1DQGFdm
TGeSihhEFLwUFdpZ3a87pFb/s0t9Gu2yb2iZ9lyq5XBXRfQfs3kTtgZ6hfGLV7n4/z+8SX4V34yQ
DsFey2j6+KsoEOrJTGJzM5GWl1FMQVGyyfGh/P4XWR890MxlH6/zkyPxt6fnq8EOEpeun3bwVAUJ
6sz8kGg008SjRGJalWRdlpDGBj2j8gvufn/9f3wmy+XZtlDrdGmbW5+eqIsHePI4AhA8sPcpklK6
WFVztI8kPPfFnMfVC/8r+oKFuOmfT/dvl/30dGOinoDJV0weKM8RCHtEPaBgdlctLfPeRNzL3hT8
K6c0Eim++liWH/WPd2ubnM+ZH2zb/SRxkqltjPiKqRl7T1Gc4eewD/08XY7C2EaWsa3lWWiUr37x
QkYlXru503vfxvLK5+t4+cGwhvM++moq/+WrQHQVYLIXxGR8viuGY530jISu+6aWIKU83pJyfOga
amyZxnl3tExAzYYNTlRnh8Bxzgab3DuCNiq3uFa+e5HuDaCfhf3w+1Fi/fLeWMFtFnAkOZ/ntSCe
o0jFrLjLm7Kfi+rPciw2Sx9ODO46qYnGpuzk4X3x8X9hWdEhClTaG2Te7hLDWc1YS/V7Sw/m93cm
fjWSBLQCbkqw/fi8JNP9mTyfkwEtBX9FxOHW9Oa90o8R6NfKH84r6hIukdAMaihD80VEWma5KlHJ
BqncRKjgZ1Ge+EwfxPncqyut81Pxn65FfGRgRizLtUEAeJ/Hm9+Eeiw1PQqoKFuvI66AhJg+iLbk
ba2Wp+Rl4sJ2vhpQCyP98zB32IxZAOt/bsA+TmHSTWccIDyaqA2O3cRyUIQ0t2DKUytrq/IkyAOJ
uvhsiZ21Gn2pRm4jILr5q7H9q+EjPVuYJgJF1wmWO/3bJId4I3QrhWuoDtvDpLo9ZeVbcnHPE996
S5JX0JMG1/390PjnYsxjlwHYCemwNHlsOj9ctTDtDA8SIWgWlX7q3DQV7gNmVQx7V2EEFzFBqI6f
Ke76qy8u/atR6ZkQLdh/eAFE/Y+XVtBCrRQABA7R+EkN03k33+s0pjjN7OKRSE10h+yOkky15Q6c
+SsG+i9nWCgE1JiFWHbLnyb2RpKt6UH/pU+vzmnsryviZQ2R3DoU5gYgLtN5i8diuXp2NQfG0xdP
4FeDj0yGn5ENbJStT08A9FFeFz7XBxx06I/zo2hzJDGwnKp66xXTZeBPV2E5bqZyWFOKOCUGLIyy
/epN/GODzCDw6KwGzA3MXZ+HHgJAZaVkIRM4F+3tIT5zmVJJAQYRHt8aVXii63AK4uI0UZH/4hl8
ZAz9tbYz+Vh88ziwKON9HAW1RwzmULPKGRWM1hlvGhnhziJLHM6zet4EYXt0SWwViAcmgM3UWsib
+WKG/NW3Bz0cnatknrM/D0W/qBGlVbyIdIy39G+3tS/OEgBLtpz3FnfiC0wf0+b3v33Z9H2eezgK
kjLA5w6Df9le/e2LRwY3jTTp9aYpQwI+9V5gTG2L/LCcRUYj+WJjaC1/7x/X41PnWMj7ttxPwz1O
rVjkBok29CaxZxHHURzQ8lRlCLHCvydVyDfdfYmApaQf4QYnEQX3RlZd2/VXt/KrHZ3vUuDixTPp
fT6dlnbcuUQxLYURCiEBtLfiuqvFhd9Ft0XdXZnjdDlk9zRbweelx98/d+tXYw6UDnwfk/VQLAjH
vz94K9cGyVsSnSBZd7hM95CGj37xpqviphHTG17TU9hCJyz0yfSN1zlV30BvfXEXv/jq+PR9Tvo2
5CEI9h/vIvXTYdKuM22MZpMC13PBS6DD3mTElHUiX9KKyM+a9vROV19cevmBn0bCh0t/mnjarJ+7
GTHGpjcgGnIdHGzbWA57GV479O2Fds9UGV0kVnLWTt/qfrjvg3lfJ/YFyr87x/qyavCLL5BHISAw
MRGYzMcfH0bmC7oKIwzrnwekCQ5gQFJm61yUvCagv3ddgTA8iM68DHJj0h2Rux06QovDmZRld8D8
mt6gL75zFGf78cvN+K9elk87i2+H2wQS+PH+UiNVuvC4v64Zd7PvroY+3zCQNtjSf8hoK9V1IkZi
jr9cJH55ZVwQSDMoN7FWfrxyNNtRVBKWuCna+FYS35X1Ie3B7jyb5ZkXdNsQeNEPuDFvvx8kv9o1
onSG/sbRzsRj8ekniziRiUOg+8YoON2JZN3GajfWJKbjw0EmejDc9MZl/XZxu3eRRIR21RHHHDnp
ITGXQ/yPuhlpJfbftDJu7b1GFZ1yLPj9ff5qFXepw/Ex2xTX+KePD8gICK7yh5CE1cXOCEW0DBA6
NNZLYGbPGYSeVetxcWu+HxF1oWdZi+mr8fuL4euaNiAxYLFiWUo/3oPu4MnlDtuo3uF5mMVhIguB
0jyCmeHgL0XuUJyVfvLV9nV5B58+ZHf5ZvjZJkKFzyu3lQuw9JJNY4M8VGDjNl87yznLA0EhyQHP
Ou8pU651AwlmDtdT+eUu7hdzKSW1ZfsIKJel5dMvt7tuDN2YXOiQbIVmyA8jtLCgMU75mB/m8Rx7
AWuJQ/fXPuDcOM1Tcov99n+Rdl47ciPLun4iAvTmXFaxXPtutUz3DSFNS/Te8+n3l70OzlaxiCLW
nMEAo4EusjKZGRkZ8ZuVkK4u/gxB7dEszLFsfRbS1XxCusE2uFBKe4svx8YEcB/RPNt0gTEg/DB+
tcCPdA7nJ/J/1pq/TZA8UYru1lai99b3D0rd7sKwdIvgJpGdD4k+zAZlEyC0I5ilciXlWLqNRblX
oVRMsVSdJ38GxdkMnTK2i+ajMtjf1VCJDCC6m6I3PzD5vpemrzBq0aAIhJ9gghEuQg54X+DViKjn
duUYLdwJhoIcp9DiVHiEzO6EyIhD4EVsJQVH2x7BURudHprTKj4m5bBppPKn37a3Sqbd06QHeDdk
78E4umbC6zXR75vMpw5U/5sdzu4S6qCC0DW/q/uo5Mno+6RmIUhtVaexE+rxcbLt/SiRsZSc+oYf
CUL5md7+xgbV5Mvpn5XVWcidKDdAN6OWTuV+XgOKIYuM5cg2D8r0WGrpna0VT1bmvJpet0++RBM0
1EnqHjqn+BnFNqIZ050Ta6ek838MxlrME5na/NhDO7N5OyBQDen+PNwkbeipDnLrOK9XTzCldumE
u0kDtwoygAg3ZS7/c30FlobUeCOLYjbV4vmQTW0jswk2xO11iuWW7IqqbdpLHLKDTk+YX7T26ReS
ROxzTdad7iAxRvz9X/lxBeFLa/2BC0ixfgQB7l+DcQRWd6gL3ul+9eiVeDYpHi6QrH6Nnfz1KX8e
wfkyIwHpADlAXJR2xvkPKBH5UZqKH1BnNkJEsf99KLutIl7LsXQHy/eom+FzrgebUQfJlbeHdsBO
AvWo4e36T1m6X2gLAasXBdeLwwlrT+1gno3YrYNThkUkd7cAbZ8nG5zTcZBtl6LS/vqYS2VXg4Kn
oqCfLwozs/eCGqqjlOAx4EIn++JM9aPS6Cdpi8pTaf2x0VozyIMAXaMUNxxWxl6KRphMfD7HHFRR
ZmOXDlaN5lSPbmTD5P7TG/aXvOluARfddpbxKQRs0SmhY0ImFoBoLx+DRkdjZNwMAI0L6WnlBy1t
RhN1dySeLE04iJ3vBd8xq6x3FErpUNKRRHmZ1PoRtNdhSKpHoSqXFc62QJ0iU+Ojgq3R9fEvNwDP
RDpJomkohEBnJz6KeohuPuuRlwDI2AdTcmMAu/P64O1nLGPGUxyvj7iQVzGkLavEXcd2LmacmIGd
I+IJBDavf6oI3SM5fHIy87YaNR5qN+A3YGdJ29hCMEaVEPpZzX0v0xteBJw+Lkn0h515/8ymBISu
WTJSmNCOIvJqw3d67q4okyU5BWfWfdBRlKJArRvfoj5Ze6Rd5hXiTYL8pU0LlUtoditOvlaBpKEO
QTXuIJJdq29O/6nrxsDqjK0OKhoKQPFRgrhIMUcMoG1e/xKXdQJVJqsxaBtZBKJ5jS6jrz/JDgBb
QKsIgQHG9+NnVCw3dQHOhTB8fbjLo6cC8eddTFVCNLjFVvwr7LZxr9Sk2gMPUipjAwJo9XAoQYYp
lCf+v4aam7d1cu4HVcFQKoIc+sRlUjw1iMvJRr8WzJY+JO4FCrxwm6bjvL6cazpgd5WhFA/CmV09
I1W971AO22QltwclEayL6gJnMnqhkYraUW68R5X5IPne+/VZL51lx2CFKX4YNpWf8wWmmpCSF1o0
j8L8LnPqU4V2UmBjYP6CaIfl+zs5Xq3xLRwlkieZKi+POWqeswBS5wIaJfhyddjvm46NpPk7rZbu
Sh0vJrSaABQeO+l7wfaVAcJl2BZcn7aY1vltSiihOWLS0iaOyrN9lfNKV9DNHdx2B5j9EJEzBvGP
Xv3ecH3Z4+qMF764yq1NvkZtFQSEcb7Mel1WYVYCZfOCFPXC4MbKPSS+qLT9DmhpSIh/jhg+xo79
Wpk26ozZi1qudbsXvjWz5j3ChGmlzVsvVt2ZWp9LyOCV0k7W/Jekg7mRRK6ChFxdgmgbwzd6a/fX
13ohZBAwFaw2cbtU+c/53LOybQYtKnvXoByi0Scs4XdWWgtsHso6DhrXh1uaJXUR7ghW3LTmpYIO
mcGxdobeHe3EDXlwWsimtKbhxgo7Kb3N6dkqZbx2Q13eyVjCWuA6DJpGlBJnd/KUAYoPkXFyO3pG
7fBqDhhqRvGBZC1DlkwGnSi/ZFDTVIw7rs94IUiqvHtlaPWYwJjzepVjpTpcaL13zZBsW00gEOIv
AFZeB9d2failxTUIwwI7IOwSZucmU2tHx8MLyVBs4HMtcSVODtaDpxoDrij3cH4xj20wrGQcC1VS
FbCCbLOP8P9Dzu58D1WA8JXcsXrX0X97ncUixvsS+ngQ5O8hzYDc+qmFnZtY/iFInS+9Ap5FsV+v
T34paICYEDGLxsRFEjKVdejr+JSAt0XjGu3PzoBWZGO0BkYTituuMdeKKovrrQNpECdWnNnzeauR
Xg5Zyrx7Ul+f3mxh1DjIPUfoHxgWzUkNFl+7sp8Wkm3seKkuYrZg22ytWXzuzUDracSjPeikrt0J
IL9SHz0MlvHzjEVtHi9s33fuko4MIESP679faJMMk5yPLaZ+emn9fet3Vm2iJs4R9rojyG+upTHD
+7PxXfN2wF/i+nBLAYq6okNmBbbiIi5OmlE3ld0SoMpgVwZCC1W9t+SvQUpRhobL9dEW2pysrsHa
mlx9NP3Fcf5rdqYR2HJroHYKM/JgYx5e/kaBGG6j2wJuH6FIl85zb6orN/3F7oWzbXDVs3WhsHxC
Af8etg1z2lY5iKNKUbZliO5u1PNWbG5NKIZN3uOg7f63M/0c0kaWhrXF0mA2UzxG0b4sEdQDFgHL
Mq0OUj7cOiilp/QYCtu88wCnukgUp8I29svK8BffleGJhrzbBWiHu+d8oWU0EAOzpzwgyaWQf3gr
HxwHnbmSy3hbmOkfZHJ+Obb9ZNuHOJW+e3L8oZfK1tISlRKlcRsmw3cVm6frv+vzeXaWfIjfRerh
gK0E8TYvX9SSCQ8qV8HwqM5HkEhfpBYBzOZoBJ4MQ6yyt4OKdJcSFsIKPUeOZpup0WNmAQn+HiQH
J/mWdMkdCmvPqiP/Y8leui2V5j6ytGNIC8+TuekmB2XfOtZvtGg6BJ51A856x3251r9ZWmRHlvnI
1GEUxZlFqNaP9D5pAC3UUb9tY1Aj6eRmdb8fZNw0EZe4vnjK8njQqkkgRflrtqcavTJHeBOyGzX6
fVn1+3D6mQdfRLdcNEkzpT7B9H3IktckjHaDjVwe0IGqTrbJ4L/CCP+WmMpKhnNZP+WLkjvjfWDQ
zsSG83yn+aiSW+3AIsTyK6QU2dnDfLnj19+GSKuo/aFBPUHPtRvT0+4zxCzLdqeAsdyuLM5Fmil+
h6awOhTgzYvALXXG2DQezfMCJTYF8mJRp/eeV/8imO68cnQns7t1jPCtbu2vXQ3SJpHdMl0J36rI
ZucbHAyD0MrSQXPMz72GxkuvGALLqSWIIEzbMo/ujHEPEynbIMr3FaD7S+hUN41fII8jPRcm9zaF
eG/sdkgTQphR7zHqdFHUeul49UMafkHo6P5nNHlfK4M2SmevZDaqSCFmP1qXwcYCwgDOdYE+MYa0
KKSQtaOOgCdzNyBuZ3wN9PB7VdeUWtGT9C2Nhh9N2q1JZzxEd2QDyfgEbZ/mJbCAwb7TivTd4C+r
vP2VtEPoJpK1qyYE0b1EenI6Lk+q6iufXQSy2U+nLkFlgkMBtHNeGPC1AhnjhIagjl5sWtpvEPEl
pbhHUGOjNfFbnqmnos+3DgYqYSi/VvoqdufyJ1joAAGdsUV5ggfG+QlAQ8IxrNwW9Tnpq9pwYcN9
9NrqlPb9L6y84XYiJHA3ZCF2AbQNg7UCrRjgfA3IyygTEE4VqtDzDNHsVAmWNx3CcNS/2KDtpuzO
8PqHuP9uY4NZ5+Sq0IIj8+P64l9eq4zL4SdBU8Rmn8cjeMi63DHxQNWRr6QTGUh3sfkL22UeklhD
jasQ1MWpAsqiBKuZlzCVpo/LLsP2wG0C9Z8G/Ue7lJ91L3sKxvytkLf51D/CGT6iuhasbLXL6Gup
jGnik8ZTkvrj+WfWByPrQuTl0MZod94U7pp2OiiRcVMgTRsCS7u+uJd1P+5HMU12N3eMMb/CPb/w
RqCIk4vM/gfqD190oYRVxuU2MQGJgZNuW/UUBfGz1nNpN80Hb++fKz9icb1JhQkMFjtrvrexs257
O3VGt8B+2PQQvPGSO5wRX4x7L2h3UHZP+a1RxC/XxxU7Z76juVPB4ihYQgGePV/rUVIkAwv20W3R
JxddzEa1dqkFxc7fXx/pMiUVaQhIHEM8rRhPbPK/UlI4bWUii7Z174FdtWrgJpZT/Mr0xxxPJYRM
w05CUyZ44+u/XR97YUfJQj1RI0dkZ80L+74XN0MzcW59I3FHjZZ9Qxaj/JGBwCmluZLqi4v4Yk0d
kgdATlzU8yghGaojQVGliAuYSrAfEJ89pnV76wzenegckknet2uYtqUYQXikhcAWvnw4alk0TMpE
jIjQ+kos5Z9MUn/aSG2bxrfCU9y62Eew8bB9PMLZxc7S2yEJdNCGjnzuWVXqRzgs07ZFC+W/X3yH
xzydLY2G67xoEUt1hqlKD1yBfkbfN4899g5J+WCQrrftWhVsafEBcXC3mtQqSMrPd1nQaZA5M9p2
uIKfABrxKrgvvGKPqOQRbNQmloNTCczm+hyXYgg9ZB4gqkDM00E4H3ZgN8uyxA4z9ehmCpuTlOML
MQ64NxiCa2J/HyLviLw9lampfJKbmPZBuHKYl44YgBmyM3IicdJmk09pCSIKDwG8qYIvRur/rvx3
ZQye0zHaW9oeI4FdHMEqbUz1n5UFWFh3io6YAePZBvVnHkRHTFlSaIZsenQzetTptWEQpi5ybT34
jnbECRu/bO+7gNYjbfKel83vQW5cs3H4RhPqLYg29MadOTwJNtDKr7sonAnMAbUk0BKKo/E2Pf88
OTCnCcIm6Ep6KmjoIv30u+NC3YwARAYL05hQ2qjoJmwM6P+ILoTu9V+wEIEAi2i8yentAYGc3eBy
pdajmbd0VlP5IbXsD7y0Rmnac63v4kla2QgLUZ1EgboKKFMZgP5sN5adNyAUQfPM182vSJ7BzB4w
hVXgyitrVTP1MtrRraJ2JMIrRIXZWAF46r5WGKtRnhDXuhO4Tl8NbwosO3PkrIhJrpZY6KZ8BeVp
x2tJ2dLGg37nENfhGoJVO/+0URFi5eXzlK2h/QdU1dFiQR2AXTaWqGMND02+R19kZdoLo6og6KkU
UrwCzzo7aYONFpFUwB8b0hpzJ7c3vmiSv3f8/nZQ37wWKZDJWXk9LB3vT2odTRT+vdhEkl8DYyzb
wQ0i/75VcFcPpFep6++r9KZRTp7yYiZAK7Mw21zfvYuzhS1ApZv47diz97eZ9V1XBfSSNCRjp/bH
UNxMmeIOPkILiKsHkCb+XQpKtRs2DjwO0v15woBImjZJGl/WT7CZmE5eHbx2KHuiJ3mKT5X3vZ2k
LVyG0/XJLlyk/7HGBPwitJhnR7VXKrxlspxQ3kc3gabdoCWwKyb7izK16B/i6KUbK+u7/GUBXNiC
S0OBQzx2/8qNFBNl4mrAIAuvhRsPfSHGew0zbQuHG+ULiHuos2jhR6wFz/9itn+NPJvtoMmYkZlE
xogHaDR9t+nQ5SjXJDgqYjude2sgk4VISLWXXQRHlA7vPF4MvpV6Zk+L2+h6qijtjZFjXj4hKmty
U2grefVCJKSmjzg2tnM8Y+ZV3nCslFC2BKIFeXZs8vYlmM5BevLq9nB9IT+34yztowyI/Jpp23zI
eU8oHAIjQ6+SQCiHBxlFsy1ct2mnR9FhqDBAk6vxBn69oM8Ndwa+Faak3pSGAQO06o5KW/wZimlj
FLmNe0lhYzT+XzfJSEpBDIJ2423F+2oWqjtDiTMDWzB8sLQbEuID6PODR7kEbvAerui/eC6rAklE
Ww4UMfKU57u6i9AeSwScCF2IfWikd2iovEd99q5Udxgp1SEGRdO3aeBRdf1bLB1hus1cBjylVICy
5wPjIFRaeYCYWYqZnChDD4SNcALMYJa7UOr3NTyr60MuhUiD9QWKqVMeceZznWy99xyYpxq25VjT
HpXiYGX0Ycf3AXW8tEQSHLLm9UGX5mlCO4eqqVDqndcF/BI9CQPQiqv5KFDbyBkjz5VospthhGG3
w4PFB74+5GKoEkAlqkA4q1+UsKqyqTy8EtjmMahoxP4s6ixSSzFm+K749WaIoNqh3WgU9srQS0sM
OAvcL3V2HjqzrzplbeTrkzMQpuKD2YBTNUR7TEcVedp00Q/hFuUZKx2NpQBCDwW+HLICFBvn8bGo
OysKGbQrwhtR+CXd2cTY//yLFivbh6cD1NNP0uK87jFMbYTeJ0P1OdhmEFWZgUQ3tRa19lai/uJS
MhAvfiiSIA7PD0hS9X00jBwQARWQ4Y0WbX8rnobYJm1ZfL6e/2PU1vLSpWeSyivw/42rno/rFymC
yBKvBFwrk/wNmXB8SWw8JB9HnWOTAi3Nbkfovumj4B9e37qLp0Wjei6TsF6yz5oIk2RbpkBd4jrg
RP2ubpy7OMrvgvZFnWgs0Gm9PuLyYQH8IZhmC7CErou9qWu5XTtUojcI/B2k2EeTonpMev8UWNoJ
hv4ODfJ3rfhX6aKwg4DAzTuAqHS+2FNcY5fZVVQNezjU0T4PTGymMXo7pXaybQscoe4hmq68tS5p
FGIb060BOAzP6aJQrElJ1wYZCLJCQzqn4zU6Tta087TM1cp7yZPorLfqPao3/xh0KxAWPA1J6orO
xdhmFe7a3gEToPt+QNi7x1qex0u1LSy9xlrI2+voYl//Skv7Al4ShVW2BZyX2ToFZTmqCcQj17Km
Q+HLB2NK3W7qD2GVPRmWq6prRMzFEekaCly1Jdrg51/GB82OIps6uHLr75XJ22Ww6RsyAaN71xk8
C9doC0tZFxVzhw9Ds50L43zEWhtqLzBrYifMS72SHxR0Rq3Reg1C5Ygr78omWJwggiwyqC9QhPPm
vq1rU9/rPbXw0Lhpm/bkVNldl5SPxsHI4h1eUSt53uL8OGGMRWsM/s75/KpmciwU+Qe3cu4rD68f
rLqEOEM2PSbTGkhyKXqSUKJvIlRvLiD6VJMjqEBsmCCAv6g0p4o4Fpk/61oFivMo4yNmKGsX79Kg
YnOKRjcNpPntgKd3ggJ/xRc0oKWr/ktQha4cyxvFwxEVL420Up8laEjXD8fisJTv+Iq0PQhi5wtr
eLQd64BhhfVgWMbPEpCXoB8PgiWfxck7xBIz9VZC9eJFAZSNUEKvhSbf7Nqdxsg3YoVhw1bdFphu
+7+S6YuiwhiEpQ55ka5Hh0G6Z1ZbDMSuz3lp9zokVAjp89i94OZlZRZHyFoNbvFPPxn7XvcJBQ5F
Y7CTcb/NEAq7PuDSIjuAQmjV09q96DcXaaKrje4xW0C3lUSuER0p7tyXsnaTSl+HGFVDXLCuD7p4
OVEbknkVsa/MefYIfAMetA8sUxmbU6RCcQFlnOZQQAPc9eT2FKEGqti/0yn573vIZMp/DS2O81/v
3ThFRX7sWOEJPlA8bmqO6jgeAiJtYiE46Js7HZ0c8iDNP8WSv8PHYCUFugQgiWydZB3UIOyfC8Eo
2+hU2Q80pi9PDKNh2pqeeG5b77FgWJDZVl+byX+SVtnXyysPIYuSpJCqmieVo1410MRAhubWQ4zS
OFZ536pW/l5W5QlAxk0GJNjJnW5D+Py+8tVFpJ8/Ux0w9XQTtSVkEKqycT35QD9G70s2Zk+CXSRS
P1/2cDv+Tj/3Ec8IT/sYpnDL8fwYwxo+QrWyBxYOGZFaYK8+a2jz7GSsAyP2mgEotEFboKZTkmZ3
me8dcY/bhvToC1Q0r899IZdnSFIi0eyCOil+0l+7TnZUvKakiQSbfGOIvTunzTbNQ5TVKwMtfWCq
kVBIRAtIvhBaSHwUV9OKSp2MjXTtJTz+p42OBDH2D7jk4cyG7bSJuEHSRivregljJO+STXAiohFE
0W521YeOBDmrUJiljmljatwAPcNa9aYv5N/DYL8640ce+qfEDl5ASz03XYHs5K9/sdIUQQQqSmic
zM63Y0b4Lzhs8FoJfiCo4yT3eRc/6JL25/pAi7tINE3R1dC5G2f3BNaVijSYxLBcR/VToiArd06y
UcbYrZuIEouFFqgJgPD6sPN0g0xDdKahDKj0PC5keTrM3v1O7Vs3V1Bn8Hj0/qiRnEsfK/Twrw81
n6EYCu0BoiXlIgoas9IgkiweNE+n4a53ttbwoaU0S3tpY7fHEO8RkFf/YkA6wmTu9EygYM+WNO81
tZ5iBhzid9t/HMw3P3B98yhynOjb9cldHBQxO7qWTIt3L19x9hDVnEkn+bcbxLt+vFfes9N+pM0N
eubCirh1s/bt+oDzm/ZzPFpBgnNP1USbbUxkXC3dSCxMhcuPcHhphcE3+wXeclZumuBP7a1kwgs7
BRYhNhs2uE9KbuIH/RVzIqPD8sz0Oxf52m2Yebi04/KJk4Y2neLp5frsLs4+0xN8OQFRAUVwUXEr
R7y+iyru0M5D79SJD5kZbqK2Ogpxeyfae+hdB9Bukda9TcP2AVcx/enf/AaCD08YkE4XRSlkrO1U
9aPODcKXvrnrBg+4tHywQu+ARv8Gtfq9XFh7TARvqw2wXzVeeXWLDfr3DScWAX0bh9irwaOcb2Bd
oipV4RHkVhl2McmvpvgWlC9TvxZplz4tSRvpA8gRIEmzvZvplaag4tS6CWhKv05PFfY2ZrxPs3yf
119WlnVh54r+mgBokyBevFI9UE0DtrqtW1bQXpFC9mFdesNmqp9xM8A8h4fAG+AoZHXfDP0daald
DwpQtf9R+QL9sXfeUKNfeTpfJFGfa41jNiVvXbhTzt5dcW9kGIF0rTsYH0rev4yOtU/9DztGWxgb
8KKt0ayrIGt+G5Vw5aZbiIx83/8de7b+YPVw9B0JwkkmHU25OVhd7SbqV6Up9jg8vfu4817/CMsj
gt2AV6UjP6mdH2bPmooSMefWpYq+EXopjqZtQmDNTndn1PTVV+HNyyMC4+ZGF1f6LF5hXm93Ds0K
Vw9Qu/bepvYrnYVDJ6FYFTmc59/XZ7i4y+z/HU/8nr/C1RhFVW1WbetOCZGi07YUFDYOuBBZiXb5
RxC3+yH7eX3MpUsAZA5FVt4gCkX7WYxsnDZBU38k3Ku8KbVfaaGdZC/G2+UfSdP2vblDUniDKcZx
ZWBxd84jBaFCQHUoS4ImPZ8tHmHodmPGxoPr0cGdr8fFqFbeA+w981OKJXHWQXEMtmr3Q6iyHbT4
YdROKz9iacmZvuAgcIYumL99rEUyDiStaw1PlaogVBTSkMHH6VuserwQdFcuXkxzF5DKJJ4sftAm
HZQNlpIb82gj/O+XeLeMKzthKYoCJaGQx2+jfzZbm4Qyre8V3Myh8pqkWKdF7ZaMF6OgNVXNxSCC
bjBaA0LRA5Tj+WdQAsnPusRrKHz/E/4Bv4Ph5GMU9xs6kjkWc3njpvLL0L9eX/nPAH3x+bkmKcHp
NF4/BQ7/2uwOpJJw8LkoApxSc8p+nCc3MY5qf8rMm/at/ccY8Tc/SPL72D3k4Z6r23l10q0u3wSm
a6/Es08QyMXvofpPiU7kJ/Nktgpjw8z0sAXmfpN1Ck4BTxQtN5L02nvfavVuNNVNor1N0bFDhrt/
96V9W/7w8nvqlq38XLTP3zpcrYZhb6YHuWg2Wvig47VyfdkuGp0i5hPqhUYFJRpyjfPPJSEeCugA
N0g1vR2gCMmbFvh1oQR3SSYfQ+tJRVevdn6ZmFzivLZNUALvtrFH5UTCx2IPRm3lF4kRLxZOiB2D
MrPJlWcbqMm5JRKv4MYv/W0NBNgcyruBCMZjF4uJKD3J8oOvfK36kPIZBoJSepMkmE9O/1c0/J/h
//i/86f/jHmmvSyugPlPYQuTe/AsQPZ/FrDrQDUTsngWB82xwa9xo+tvwuwlFrZreY0yOwIo+JTZ
3B6tgoDPTeGvnNyLvIQGB3VXricQl0g9zmI4beh06tOxcSlwbSpoLxkYjVSPt3Bk2pVc6zLjFIPR
YaXBS7CAEnC+GUa/qfF0nho3C9D1ohr53al/l96NM6LgsqtDtwbmSccMyrEsrxyYz9vvbLFng8/u
Y5Weu99YDG4rN234/IoJpEyzt3L74Mtk3U/YgRrdtmK1pT3khFC+723cETda8izb2wmVz4gS/FsD
q8TyN5bKm8PbSnQWs19qjMSHHe3orRyBpuzV4KmYHsvmNXaehW9pi6dkXqIVk7/K+ATacr6lt7XN
gmSrTTgTjs9KuvMxSrbf9BZtfrJPo+ncXtv4vMA3gQ3KN9hX8o3fIaOPB2Fs7TrvGE/I3N/kdAMw
b4zjlQW7uGpYL2KsgOAaxJk5OBK3p1QKcV1zm+irTXkpyaVdBmTP0bdIrGwt4lxq7lYOp9gBs4/E
/cpJoB4ghD5nOwT/+TaKpL52HQV/JyXbCAigBSW3sBJXbzdYzEVIoo/+W2CsvEUW5ouSADMWUgIm
edv55szS2Bmd3K4FZUbBXbI2X3Xnj6TpG2s7BKc2XgPhikBzMde/BpxtSDmreMuGTu3mwg9R5sZs
jC3REm1ZLPakjRRyLOh0QtVZ+bQX2i2Ciywslgl1Amctz2Kgk/h4dfnMtUCoxPJv0xwBA4TKcBmE
5YVuifonYfENExm3PtsIhc1q6HflWj6zuOZ//Y5ZVl4h2+HkGr/DmzK3oLYpABFF3+1G2djU0CPi
EcnXlZB3ITwvZo/Jq8jJkeVCEOv8S4+1JpdZaKKUUb419ZfKOTbxq5ds4WlI9sFuf+MGJB4kURO6
mOJ5G69EXQfz6UOPPH72U17lrF3e5uInofJKOU5Izs7p/6pTTE6f8JO4j5XqaFlHZ7w1q72t/MCp
BmG9aINlpJS5cJKQ+NDsBwhnebixv+fanXGw+m2Sb8sPrI8c70VLTteP5efLbL5V//p5n0n5X8lP
XukaQHsqIVGAf+fOSPcxvspPUbKtHqtxa/OGwjkbm0//Lr2Tgb1hVlZYt1N+nLLTXVZvYg0TELeR
d4HiTvn2qKi3Tv+sWCvx4xNcePFDiVUwbzTo2fLs06ZRlHiTwjoqI/YfrBr2NLiWhN9wxf2I/B7h
riE9OXKwmyzFrexqN/TqKXFanLv76kfsYzCvhJvW+4NV1mEqvsdxvSs7Mn1DeozNP6jX/cDaMoEN
Zt4XYbnVOij99tHuc+wiECL3YlBSWbptVWefedkRhMvJMp7JAbaS+t50E+KAP6rkZ118jUv9KZTl
fUmXnYpviDxcIyk/qQVv5OxV5Sc23yL8UkfzNmi/RhlcQYglpHHGvZ4ehDMLOkuBVO6wQt548pMv
/2m1p5CN7HRuTIcxERMpb3IeJrk1fQ3yeJ9oFaZayRZX9JQL6fo2MS9SK7GLKTwK/CWkq3n0NhzP
HwbMpyGf8Sv39U//tnxGraQo3JHb8TZqj1Nw6DTXV4+Kecg0tx13OLXCHe+xO6cAo94o9dZpn06G
eiN8SQOl2UzZBxt8ZxgwK/cI3nL6tGflvnlPsSAnNmGotJ3+QN29k6QHCrsRxgm6S0GQ+odqHIro
FkUsz96b0jZ5UR7KvfMUoDdutt/G3O2iw8oiiC12sQXh5pDZot56QWHQS6n3tVJv3BGb5uxHmz3Z
8Sb/5T9KbzWnpKXIb/70KLYMbKpnnG+U6qTouFUfy4o078FqTgbuXvmPxNljZbkpvC1oS30oNkW4
C8qDlO1GX90iennomgdFPznBo2ru0PhzyWcmfS+htqUq3wJjb9Uo7oRb/wugOePRij76/jZrgdhv
069p8aY6/TZWyn3pPyCvvQ2wg8QIt8Zp5FHzwCEWKKah9NJ+QHO7C/18JRNfWigBnqV3CEHu4gUz
ymru2WpPNmhgY4q+oOh3oFPvb7L6XeIFef3DLA1H1ZhcG7k0Hk1i8/4Vw+JUUyLJyqjmBsOOyz1v
zaNQco+tP1pE8z9WVwY0FjaCYdPUcHBG0Cn9nw/odHEg9XLSuMUEr714d3p/16Rr75m1UWYRbwA7
W+JI2bgqDrCe7txNw/uorDFlLoxrxJ1JZgTHjy7eZeEhBZjiF0lAZ6H9WiQRzE3iE2F0oFqrxMNt
Or06/mMHj120KJXR33XQZovG3+kVDznUIq9/zYumPz+IEicZIswpGqNzwLcz+n0EhrZ2eYUTXHrV
vpECqkL2ryT6EXSqy6PSh8pUOsrWa55XRl/I3RgdFYxP+Vdi3fm39UiacbfVqDn05Ubkbg2K+OOU
b1TvjweCKgkmV2iL5tWX6yMvZEzUf4Caw7SkYzffVG3vpF0UUbu0Q6H8729UWO2xlm1NbNXzD8c1
2m5tqZcmK8i0NEKBH10sdTy2KXlUVLt1hf5E8BXZj43j85XJVaUQLxXKXRyBjdc1KyFi6SsLuCps
HIDIAgp4vs44S09ymjK0HX8vjI9E2oz1V7HOVvQqN4824INMSlwhoSPFa3IRC29jKlq0/PmHkt8c
RWOOWIVTs67cwPFwcEHvkypT2QvgFVZ7a1NdWGVwJFyekOygHs6VVYqxkew4cqpPwLVVpUe1BBmE
qGn26FnSvkZnjAxsK7wwrm+py5IqvEMmSeoJApoG4iwLT2LL6VvHqlwt77Zm997VBoYSCa9x8Nbv
eiG5ifLuIy+zMq56GSDPxhV//1dEzvVKbWXF5gXuJG5ffTQ6EgEHx3hvFTaT8P9h3UOkJMB4+sma
putC4IT7RtYNVJcr6KIOBHejx9+joi1rnpoRdkr/5g3h2iTFDp2lAwRN3DsUXRiMzOkwWRxmRJGG
SKF/G9sXg4ooGrvQYDK300EoRRTg2o2mNo/mYGwy3983Aybm8svKYmsXv0Oh9UTZC2oZjhL6/CNL
4JeU0SxgqmjUtMKtjjGPUX3Pydbt+lkU3TqQn44O/5B3mCG5vbWyFpexi5+A8AqobIhtrMf59zY8
TDUTWy+QPxk2GvhdoZRaok3Q4cIItxiYaXgzJSvsq8tTfD7qrEUdm0oVhyUTx04Cv0ghyeuGqGGC
8bwri+xpZZ0vj7EgPUFEF1qUtH5m66zYcZoGsVe6XhhscZjfVJWy7Wp1IzQHInTCa4E/hwdFerUy
9MInFgw+geIV/DpbrP9f58loh5poRQdtcm5MgwY8XuNe6rZqepchzmtVHSYRLW6vgHkRRHWgn5gA
SK//iss0i5T3f3/E/FjFRVgEkYE5rCz7bglRvguNoxyQkk4BBH0J7sja1r48yRAYadGDpURljWzr
fN5lVzaZpsDgK5V8F/tYRpqosWjNScjKqXq2KRAWKiQMlcH/56rktn321CTJMYA8pUUrC7Dwlufn
sPp8fv7AS+j855D39HEVgNnpjIB+BD5MeNn/SjJOd0ogq5HF5Hnso81qdPijSjtxj3Zc5abV7EpU
utP0sS/MbWtmvFYx9jC1rWo85qDuYQcHWeZSJ7r+0T4t1s6jFD9VoyILvo8oNe+qpL1tjyD7Sqz0
IlhI5ga5GHei8JDzBR1bSLf7m8pE9sBud/4EFkl+snhnhKes/alPDy1Xht28Dp2+LdubyI+3MfoW
onpTBcEN8kI7Xy1Pkr2mIHjZDsKgmJIjvSBYFwjNiPD7154v27pSOysuyd/fPbJ5c9A3PaIorfBP
x3kA2/ApgmMsipb/fQEP0BY0D/oIFNMuiBFKM7SmpJXsO+KYSAKFMUU8GYgQH4RrYoSIJESUvVmv
hLSFQvr5yLMtZnVTS4ezKtEWsdhRZIFIhArukhjd0m8wHmscslD+L6y7vRrCvPm4vmUWVp7uCeeO
jig3G/ix85VvTa2SmqorXK3HpUs8B3DGhje9z9v4KFNM1KmlN/F4iHVvZ7yujH4ZZhldyMEJ3Tuh
a38+ehfnWW5FKlFdMiGGHY0naVI2IguP4vvWO9rUYepiDeB8GdzOR53ttgR77tAclYIeAl+5va9/
c0QUoz4leey21gqdaCH7PR9utsR9qA4axIjCndRgA4JkMwZ7uQ+3I34SnY63XXHIfBy4Yj4zMkRA
eVZWWVxW52GBH/CZtoA1NgELna9yGWWTxBEoXJ+3ax29qv5ejnExTLAR0PYBAhm2UB2EXSxTNV4Z
XCzmtcFnb6wmHCMPURk2GN0WBYBBeBD2K45HbzuVqJIQzcVn9qX/4ey8luQ2snX9RIiAN7dVKNve
kBT7BkGKErz3ePrzZc3sMywUdmNrdMGQghFKFJC5cpnfaOekhs+dqmfcl3EdXAuPCxky7wGEFPLW
oGpIl6/fAxbgcdg1Y+EGU7xVsWmdvuRThyBAduxxd/Sb9yCtCYVrqKGbubqgJQolAN2Gi0FX83pd
EfighWa5O/nloZr+mgIHSQhnY2rj6fO3vbCzKe1EOa0B3idfvV4psPK8aaMmdytr3KhhtR1LHbkk
pl7FgcbmOZ5+fr7gUvwQ1Y5QoRVaK9psb5mF5ZdFMuQwjgY4vambmvJh6B4HhILMEU7gQB+MQXqw
zzv7y+eLL/xahCcE/VYoPXDrXf/atPKUFNACJCPPP6JX+RB4MIe2gYNHdB7iF/PX5+stbGUhkw18
BHgfwo7z9XQ18bXUzlyZ7FceDbfBj/PzJS5faHZcQNABUwedDqBuPq/ruRIiO6tyV9IRbUS3pomM
hyAzHqwi34/Jt0ZD1ljpEaq2vzRjvzFT+y0cUNfJ85+O3v0qYx93GMnUXS/G19Cx3jr70bdxiTGa
TdpO+zFw3r2++4lne7yty+gIHbna2LqfQbK092Ek+dtQVV+64M/Pf9rCuArSgaCzWAZ9uxvB3kCK
stbq08wNAxNd/W6HVUpR0MbnVqdvKvKnGstIuNT03RPoD8+A3za9+mPlORaOI67NopwTwxBgk9fb
Bjmvzknx/HKlAmmDJj0Gnv9WleHZ7Lu7Knka+25jK+1WGtL71jdwXe12wjylNrEsps6x1Hrlqy++
GjApNvEBtxRam9ePFMHRAzNX5O6IvoLwXk0GMv4RG4KebACzrBjZd3limhZlGxGrArpS6agefDle
C9gLdzKD2/88y6z08fRADZQiz11R5BYDiSMCTXVFUhYk98Ks0Sc6h/BGbH8VFrR0wii4TCKJ0H3U
Z5+G9BkGSRLmF6bxmPp7Pev3fVeT9x/F5DrXpZ3+PfcNsm3U8rkqsqHYT7K/9kHEUZ4fQwaLQnpN
GOIas5CdD5atT+OYgdBqtqlxx6iVFj4I88FgxETWgKTOZOLTksrIqZPdD8eVXbr0BMRUHe9IgemY
M+n9KVGmoc4zt5efLHoKQjNXqCOPRraRaKN4cbc3Bh/yjH9Qj4a01tdfOiUQlBCABlMLqFF8qt9S
ciWFiKLFBlEhYIitjZuyNY4RNUsTFe7nv/V2KVo4wFd0nbOOX/YsrvaVVDSyV2aup8onyw4OTt7v
tdrnFlv5rre9C6xr6ZxozHTwip23m6dCjqwm0vGq0uVNMtqP0AseHOtX4t3VabaRtei579J/Dphh
VSEEBP0HJspcCYjrmnFbo6RgYgfX0YfDFJR3DJFSCbf08OxkFXbt3SHK0p3XhA+aZJzCtl/56Qu9
f74iqHTcZugswAy9/qB57FtZhwsneoWK22a/oto4UQ65GsPIDK4PzIJCGl9tJTlpU7xDd1pS5ENr
Txs7mY55mH77/KsvpGOovLCzoWQxQAI/cP1AGZIKUibLqevU7Zkkwy2jHO0y/dKRriudXZfRke43
0ygfPl97accJhwAqDt3kBpjFODRCcquYVGASXDi9QpbiPFtCS8APnz9f6bYmJ2EQKuoKtS1wqXlp
m9VVG0tjEWGAWt2PwfAyetJd1Wcxc/TE3k3F9Gyrpb0vK/mH7jtPGrhLzdjESbxv8+HoaMWrFpBz
ZCgo7srRegmsMkT5FM9eOVcPVZ1/rc4daKbITfqNBofu8x9wnWSJPrKGdyxYd8QoxaGZfaU8G8ex
bKTQDQGgv4XSWwuKTkHOmKi5tSNrJRYY2lXkvV1vlqRjKGcUg+2Fbp/WDIGnL0LytveLajOQ16no
u03qdCdPKB45Hu2WLO9ezQJohwesA81215f9V4zoX7RSK7ZDfYj8Lz0qXAOIz8n2dsKGsg1InJDv
z1Fvw5HXmjq46rikFcbZQv8ynVQuefvNH76NVvXNHILv0WODDG8rwRD3k++93iA13SgujhMxXd7u
vYN5tVFCWEd1Vv1oaZa1lbkFWoXMWHnX1Txt165RafSbbyNsD4TyHSJYCmdIbPPfYvQEEA/0BMpl
TubsizLYW4jO0BIDQrzNrCde1G6YOrAH1V0RKPeBpj++N0SWti+eetkCJWG1Xwx53Dhp+jL4HfgD
+GMRzYgAHzLFfCv88SmCJBpWG31vAa9oFUHJT7fj8Dd2cUYq3QVS9hA01Z3iZQ8a/tU4yd01NA6V
Eu3mwjqU+amz8j1ztmM/KvtRPQ7auBLbro8zewbuEry3SyQhls65Z/oQ6a0jsWf8iXLHhxcxvqTy
L7v99flZmAkd/GshbmPBJcSrkmbV9QvX7E7vsInkMNe0Qc+6gshZD9oxqxEhDl+d8X5U7acGv5rK
dt5MKf5wGP9/DPajhItAmmz7UDuXnq1tcg34YK+QXMYvnz/kLJn8n4dk1AdzBIDU/Lop40Y3pyGO
3IDOiRw138y6fEuTKYASOG50LIBzM9no7SNaeC2FdhbvPbl49KRypbU2Q1v/+0kwfqXkxZr9Zu5X
5WpKWyuLMBfzNm3bP6RZ9TZJ1bcy6h96aMdqa50H3zlLdvHc9eWroahPmorMi/YWdFSwvbqXvQzx
iuIh0tV7FTk5RaEbv/LGrlPefz+nUMRC044Cb65dYBqoKcd6HtHqfAj1s2L/rKpzaZ1a46+WtMAL
gIu/f77mTMz6dk0RB387u1rhS0Mr1pSzaFOGxWOWGwfnzyTP97LUPdAhMItzoWZ3CSE9TEqhvPwY
TK+T8jCMpHxJgIiIsse176CEDxDksYr924hVyDfDMw3Tzx/XWnhFAAypmdDAg+N1+fvfH7fGoTX3
+JRlOTxLermvFcxRi7deL/5KZeOucPRHPfNPFv27cdQ2oonKeOWg9fYpbbWHtvlIpq95X4H2sR61
Ufk2ltt2VLcKemCd3oBpV+/AfWyrqgH+0oLOjV0A73JufFe19lmOER3w0602OLRH/YPtj0cVjT89
TDZTxxuU3Nz+XvXbWmKsrEg7o9XPRVycjRGbYf6bYmGnpF8lW9pNgbJT+8i1kKysCgD1ratAOCg0
5gh1/CJX1WvZli9ivjP11nd16p59PMj8MXnLI2BLWv/hdCudm1kz+LIfUFZCtAXHQ9Am88Lf1mPs
mE32Q9lPmyi4d6TtRMHXtzutvA8BI+TTc4TAovcu58BY1zTebzJjVL6Fegd/Ciuh+bgjqRTV9ka1
c6VQPgjxLs9E1j3pdroVg6mPDiOjAxkFkc/31W1z9LIucza6cmTkNyML2WhtPZIxQ2/CnS/soBm4
+WW40Us2kFnTwXqXDnVdIAPdbAPGLisPoF/lG4jA8AC0BUF64Exym59Vco/tZwcA0ExxK8ofc3+A
fhEysAdBFb2bp6yMyXeYAdAyHRXGrMmLSZLw+WNc3+T/fgqegCYWH/9GSa4KZVWyQzzhS7PfSZR5
CQoIlVyf6ro/KaWxLxEW+3zJ2/xb/HIaWuQOzFwAEV9HoF6Laiev7M6N4vAsyssR4HLs36Fbuk3k
ox194btwltba70tbjU4QKm30X0AGzMo98mBEcVXe+IBPu8Y8cWoQRNKUjeV5j3aPIrRWn5ACWglh
10nCv18xHTU2OcUEEgSzn+uVfmZhSOKqlXE2Auyts/qpqX8Grbqm2nlTu/Nmmc0LKiz17I2CmBqF
uVYmY+8OlBiOAgO4LQ64ir/bOKrm6q+8l+/SuL0DO/Gk9fV9XK5KE17H63/92ouvtcLeFgCr618r
NXFVaWPfu9kvP+6PYuFKRVREkd/V9k0tzHqT6w9a8HVlU12n7/9eFwU+YrsGgtSYpaRsUz3MKkxv
fJDOEfjiPikRhk3u5QYWk3OAlLWV1WZroNdsilF2om6Rv1k51UtbDOGj//8U1vWvj1W7CyK17i+e
0RezLuC5edyfcgKsjwR4nUt74Qyx8usX3zrqWzTCYdrcJOQxlsaFNlS9K6JnjM+K2uJJNtDgNJt9
nsZ3SLhuAmk4yEm2sukWfrIm4GSQkPCXv5H+kgup7mMDTxIDWEbVnDMv3IJA1o6O+W5wk6HLsdLX
EC/xqkeGujFKhNgUcGnR2J1VhpNVg8owgh7kHpPlSX+Al5uOXK+WswMysRKuFldT0BcjpQXFNs/R
ABNpkldQ31SNsRl6sDc6g+HsvpS/Fs6aN+viy2SOLgA/mC/MNUTbUC0C3yc0tmp7Ego9JRDIwWJm
hyf8AJFF8co/bOrtz/ePaMHcvFFoKwg7ojF1Q2NXcnCoRkmpIAxoYsU41bnCh1vD0C5FfnCXFAeA
Lg2aILNWUCQpUKhks3P12N9fXMeYypVWeI4jdJcMnAiMZltJEj9ZWvmMi2+WrqaORjXwuHlc8sZo
yosYaLsI/l77EaMal+TpPZaMKT82trHJCqX95+914XalwcgtTz8TkYt5209yfKnD26J3BVQJ291z
E75bZnvCtk9Ywzj/VVYBQY6PyKKMXrVZoZgi1pJ7VUw1rnU7gR7xG+1YhvlzNNw3+oFq/KCiHBpy
01txS4JVIp19zEprRfFp8Zf/9hyza2CwgzBG6u5fpmBZ9oc2fA0Ufx81Xwc6y4z6P3/Rsyz2Ev7R
vhB3HgOyW5m7KKvQoTE5pUY03AmZuw5dbOFUFG8ZQT/nUrBtgvQQ6dimxPmzVyVfYnMNsr2UVNIE
QFaZvohAFogw/Vux0hW9b7QGSWUThYfMoLtjA4zPzJ2aS+5EA92LpF0I7BUIX4nPXuuvvIelXU57
0UbsD0gTakfXD0BKCz6UXgElhiCB9QzX0Zaqt7LyLQQRmTD7zuy16LG0qHCKojgT48P5mN8ufL3M
prZzNYWmJnpHAYI49oFirFNSvHEe4n5ayaluicHcAfC4IfqJCp9M8vqHTmpZy1HHrYP67vOYIzVU
HctIBVDcAyR+H6o3RoLbpNhZiXUSEz7ZHA4FJi+BZW/86kFM+vHgW9n1t1Np8Vi0xcimcXmhU3P9
WHaaYvsRGkiwtPhm2SfI5W10p3fdpihwZqWikT8E2phezkrmsXTgflt5bvcr5zAuzZDkVnDghIdz
6f/lhT8D9cMXrfdqtX5ZSDn4AEJmhpoRfaLZVgsgOsVhDy3LDPWj1t+JwrvtKZ+QqGiCV2/8ltI3
bdM1d9Cl+xg1HWYXoKqFGd71K9YTP+yrtEPzpcWgqOzpIaGZR0pVec2rEnsrIXxxOVr1GrcjYfzm
3mijQe0H6LQhR1mTYOLqzFLUFyNLkBxZk3tcXA1HWwP7ElL5eVUa+1Wqtjk/Lo2Cg9RAyIHJNOGM
LoAyg7KGfVw6uWKvQlcVf8y/oTWWuToylnazDogXjWkh1Tk235nObSRswXzD2xXFmrzk4ikRYGbC
FEGSuHH9CSNQd5LRK1CUjb2vvXvBVg5+OYFBmSvtuJWGJD/I+mGonZWZwmICYpCj4iWHZBFclOuV
W8+pdAXgJMNNZCUV/Rh59Ul0G6bIu9c+hrpy9QYQor3mkb1wPEnLGcLRYQGPM4fikN/AgaylFu4a
Q3WDGVcdnGu5RL9b4M70cw9u5fM7cWEv8U3FDJUNBfJIVEy/XUZ22YQMeHCRNRQ6XhjjqVW0C5r7
WDIZQ67dfQtbCWgTNy/sazxZ5gE58/WhbjIDCo2ExmwAYlOkF5G5VYruTjugBUsPP1n5iYuLmvC/
hBo+N+/sJ1ptnI4OZgbugwX4VQ1pliQTaDPJrZiXR1K5//X5O13aQHCeL1KdDI7pJFy/1Ars5EBm
0yGZf+rMn4JfHnCVaAGwBe09kt9BmhwwM/hvlsXLAJQ9vlY3wdbz9U4bfE6M3BGBEHkWmt1en9wP
0TcpuUOLdSOUdS3zH0tX0qbSmb5dKB7UJfMxohPZjdTYRCRFBYxd5ag8uGrf0V9Fhj26tx10Sr43
XXlo4jVzq6U4ITA7eBRzy6MyNksiRzWzp0zm8+YlZAOS2S42KEu+OVK6Y/TJpGgQXNcIkww1Wcvd
l46PQEQxsQajesO8kBptUCsdUGRaxTtFy87csHdh+KNTQeDH0xomd+E6FZgPQfwUwIv5tQYSES4H
gxOk8BK38B1QLjgEYfinTOjT/AKQpYTjYepX7XvFjp3VfkKQ2hI3DshtfRYSjRF9FSxsGROBcxG8
LNHljnFoQLl7Y1j4ADLwBPUjgpTVri6/+LtBulBcwyAiOl4fKHoWgylVFTtbM9DDMLdhj6EBCbwR
fENCHbYLNITI3+EFutJGWKoZQIP9Z+lZBqNmDFgLHFfcDGR6QPvfsb/3bb4xoHlMTXke5JOJiYSd
71syHK2907GkXDnYIlu5efsG8BMNeJrQUrn++aPTlqWup+wyVQfBD9JIyg5duNeT5kkPQ2Tr3SA9
CwF1MzLPZml/aXPvZOdrOsRLkRSGHvWxwMHQqbx+DgW7wa7QcwTOou4lt7q9Td04jEfbmbYOhuRh
2Ww9aQ2AsxhOBQ5b6HXQtZsXyIOmxUnmNC20GhjbFxmLZPg7rzNXdxBL4NjLQXOa4rUwLiLH7LWz
1Wn+C1wKc7fZroPFEANOR3ssAlwkoI0V/qil+eYjPhmGm4Y9/4NBO2P85JjKax3hpZ99tfxs52lN
jlyGidTaGBtnucD7B9syEPedXO2d/klMR/223sDmWLtIFvYbKyPvho0tFcotv8axir6mYRaiq11k
eJlyUU5AkcudZeIBC7irl6Q9ngy7sHjv31LpRZrWTI/FZpq/fTHroRmO8Ce7/nqzJWEXTlXkoeQX
/bDtvwNQZbA0t+vRRbzHm4VU5oY0C0lJ5tvLDnuUTBl3uhKf2aZF6Hnhuc59V7XgynOoDI7Zyole
2loK5nwAGekEAPe8/nFSVslkJGhSOkWwMwDQmQM/TdWP3Wi/938MWwuefgbNJIqO5G9vK8svxFPw
PtCYRM0Ctml2kO04Hs0k4SDHUr/Lqid/dF7zvMbAtyyQJIETVPEv4Oq2vbm6+EIUQb+dbAHUEWX5
vJ6oEqjkccfiZRf8EUAdaaXo+xBmL1bpvAqCSRNnu27yNrKUPXtOc5emzr0CLdifFNrVxnbMm7vA
0aut1r7mFF0rL+f2TqcHBwoPArSo6G72Q+nrfVd5tWvyGWx9CzBtG9fBwbP91zZg6qobb12TfXge
Xm6m/RaPGX/3Z5FMj40vfRXhlxHLSlFyu0lJm8mdxYgIUbH5FSDjZJwOCOG6Vf69JQj0Qb9vh3c/
/VCt+Bylq0DbxQWxRgHoLZqScwewfmSPOspwkSoKle8gtaFfCeMOI3vp1G3WpyL5cKcNVlIbJI6B
gAm9Y6QxwmMLWEfnflz5MLdhSZQO/3mk2a5VUGsOvR7hpqLWMaE1N7raUvtC+ythhlndLq3LE6X/
K2CAjflHhCyF0OxOzPS48iS35we1Koi9iIzR1EAF+fr4+vGkFCCsKtco4ECmqMsV7TaCfWfX/S4P
u32RF6faC3cE0f3K2repmFgbIiJVManQvHnbZJMpNY1aoTL6ZMjPbXeP4TaCYFWokBuMGzm4z8K/
JGfNBfn22BoAfrmBcUEQuN/Z2/dHuDDoqlWu40QbwcurcrpjFb+/exLsaSEhVfQvK7/2dhuyKuM6
riPGDoBgZm+6yU2l1tMKLQJzMzGaE+oWBa5HvbaPtaPhTRtLDy+74H88tQQ1T3Pqrd0Rzkt8tvxg
pzVr19NCG5f2gHBphtgNKXSOOdFlCbqo56MlS/JZpjSTwe01Mtzmzj+LwkdwrcW6Vh4fL1Ma6/vK
y7k9EBQwCApfqPy3c3nY/Maohg6msrgWhA02Ymc0WNX8QzxKiqt7p8QXrS2gMZc8STgXSFm8dhxE
BX19g0JRBLksAhPJ+Vwwwomrpq9LDVkBVIKi+h3tISgJDFiRsPa2Q+ZvBFPwLYp3uvOd3fP5a7iN
16xORKTSBgB0a64mt0gtxlD8AxPfBBqb9Q91qB4t8LkhUInPF5vh18QMgdVMqETcXEyvL+Xobw2T
BKhPMYZhzdavLnZjAvUvbMfA/BzE53eUs/SAdmsRVdtYMEes5F5J1LVgKI7b7J3jvSlACjTlmHHO
egy2Mep5PmKv+RHE07OEjayg0VYWSn0A/OqheRIoAsG/FimMFXWo+Um7LmGY1bp/r7wUkYvdPIzo
HwltBwC5s0zZRl0nRpWqRA6pBJXEJ3iEubpJk6+2/5dVwP8py01CtVicfIQIqnajbqJiLTLeJlUG
7+I/TzGLFX0ncf+O1B91ez8mMQY0H934ys58q6KznL1UNk4mkgF5KXJTaBufv4SF+CigngA4NKZL
tLyvI9WYecrUKRbiB021FS0fPRgvY7Q0NLZqw7cZur2nfvkvVkX4xzAVvH9g8l2vmo5+lOWNAWsw
PCRDtxMfP4OKfpHTw79TgppTmSvT/IWimHYLjS0WFHOseb/HLjoJfAKxz7b+KI/+zzCGNnV2AEXC
E9o2+a+xQDnyNUZHpFWslRe9dARBg9GK4D7CaHdennD/GPAxC25faFpY7Y3DOwLjIhEQ9eBYM70r
UhcroJ5B/GiGW5l+n0XR9vmrX3wL7HWwvUTh2xugh8cZalFSXYA0YojXdNuMW7hAWZwk9yBAYuKC
FIM8u0zdoqDdWK01ymc41ktEQjBHDJJ0biSSg+stEDlJZjoDkgy5AivBAZbZbPHpyZ6L6MnCPNr0
jlb/Zx5LG4NvkZVf0ZuDnvXYfKBW1msW+M53SJIAX9a+lDhws7BAKi0kKjC1IUjN+haDniaSjUMw
JC3IYdOHephswI35B2lrpawRWS9A6vlyJIiEQzol5ImzKMQIXeoLJS/dviufYmdiPCEjzZdU1k91
1P8UgEVf/dcdLXKElJuoVjPKjWEnxdZ9mo8kVR5dE5DPK1tlIWEU9QQlNbJgAGFmj5bZTSGng1q6
lTYd+r7dijMqGt9C20joMujNoeu7TY8ew8rSC7FZDEHBhKMCLLNZr7eH0pbWNKhTSWcfnbv3KMef
suAmoEs7ouskCs9Bh9yIe6ZDR0Ns1gh9Ng74KSteVx5m4T2INq3IEwA73JBiB2cEaQl2GCrhsOuT
t6keNokCp1ofHwWbUQJ9FJbZvWms+aHO0PGXYyImDrij0Klmwj17D+i51wh3E59VZF5RsEdA/Jxk
mzrwcUuhNzxGWxmcbsm4ToB3MFjYWjm4muFVM+OdSZJpDQwvf0q+6aYJXMyy39A9WgsqC/c6EUXY
/pFSOih8XH8u0ttaxQeycB283JhxbbS63wQ+iAD7uWml3aijaQOfTg4fO7M6gWY+UxXtDJR2IiZG
o66tdUAXssyrJxIX328ZjxkOXZqOtiCmQ7ek9yPlWzs5Z86HSfXTGIytCXjiXXGsR/OjJvlU8v9m
HyNzB14QPBdl93wfV3KUal7I7d5Uf0zFi9S4cfehoqJcE0mGrtmKnSy+moDillJyFOCZOqCNoawl
GkvfiK4UvG72MVCl2VaSey+NIzlAyUSPuXWdLxVJb5Rkj3n7lKnOSR7Cb+JJxg69ofBD4GhsDwIf
IvrCUtRf7Y+LED+LfBAhuYsJtGSnc5Hv0Qj7YMpRKFGDrY7CeWpj0paoHnOQQ6V7rwUGo7n5d2c6
4abwt8lKlbYQ52mRU50ReilD5t2slvRbQVm2uFBAhWiEj1JbiZNZpJc7PdbcYNUGcOny5WIRYrZs
BqRZRE3y266skX+SJk0r3FAncFk/LL/eCtRWj25FAbvJLhIsxO/7IEfgtjzxNgHvr4lnLPxwrMtE
SOGo3sbWLp2qXo2c3C2EzHd0CFoQ8psRNRgH+B0CkBUGcgwFtrFJWqa3OwEgFhbmXpQxqvmFy8JJ
8Zq122bhxPJYwlAN8iA2DrMYUjPbhLPtc2Kz5tRYX+g2nsvedCWF29Chu0eXoilC9Eu/dLp6cfUT
kpjrQXfpKwncDZtSIAicuaVfVfvNIMUV4h5juNWaZitZ6aE+jFV8zPVmV7SvBVCbbOx3saOeQ2bt
zlqhtHA2eATGk2wWaFFz1Ql1ygeS/aRwdbXbVFl6FJna5AHuxaWixELRDKFtO9I+rNrHDKRbgU/X
59feQrygzYnJKHm6mCeIv/9trzo57c4iC5FlgDrsIeITIKczSPVWHdcwbks78velZokG6nqWZyUs
5bTfKt9/EICbMmi3QhhUSAXU07d/+ttMmZmggPcAKaQndv3bYkhSeOwouSvaYMLlVFWkfa4lx9XT
dvsWxUoi/osZKECb65XCTpfTzjLQ0035iO2HmP9hZryVorUDtLgSfXEx40KCc44YUKUijpEqyd2M
IBKo6nmcwP3Tndf7tebFwpSHXyU6SMy3UHKbC9YleqEndYZKcI+0KvlYPUAfMpJzARzN49IQA11m
+agrS5vPv9zq0rNtaQ7hMMptn7t1XV0Maqec5nsFPk7+YaBxVWvJJlecrU/IWFlabMPrC4tfLawg
0NpAHOXCs/3tRJSFESldiaQER7DeC6mQFMJnOgBnvrMiB5eDx745xFX3aKA3IXBNdpgeU7TNojzY
rVxfC6085pkCts0dBkTdFCn0b08jS+CbehkJHMAazVBu+ya9l8JD22tHUVFe1CmN0RXylEOZbbLV
cZBo1sxfB81kgVSDTsBxun4AdMwa22s9DtHw5tC8LkdOLDdIFL9DIQMKy3AIQdSCaNW3q5LaS4vD
g+QqFdtwDsoxAh23H8dGlifmBCNlV1On0k3cyBywle8ubuX5DwW1TuIkwPKM82c/NA6cXgWN6XoC
LMCul+qz4DPV6t1IV0Ykkp5Px0IhWtlbhYpoiFYM8G4ON4x3xrmAKOhWUZ7OwsjIFQCpCihO3Pm7
gJcsGgeM8BUKgM9/7U3lJVYSmkrUXSDa5y06M4GTrEVm5tYGNMgmfdb95oSl1EqCftN4Yhm0AE1Q
IcL5ZF7YyAPDuiFlmWFgVhlkp9C0t4kWvHSycy9AMWWm4G+/hnm8DGCvvqVYlz6QEFYSTg+z8NHX
fhGUtZW5qaSfEQcv8BHExCE0oTOSeku03VVZ2pUoOSuqf+6D9o4Mfheo7V09rk3Lb+498TCYQlui
+8hVP2uHSgE0MhNVcjfznx1YYhnB2s9+5BjNpC//hxRr6dv+vt7s2utSChXf8fjx9aswiBLuJdwm
bumNBznmV3NUrbqBu446D3WtGIwFWB7GOy1f2Wa3SRa/nfY36Aj4A+yC2Z1fankeNwNx3Ij0jVZg
Cp2xutZEL4qQMW4bVIHG5IiAN8lNpzyPXXCXyEJGO3JWAvvS4RL6STRi2ffsjOvzXUVVRjuKmzOi
Yq2zcMfiZP/Gtsv1lZ+9stQcRg/2ZdTbqsvZ2tJOiPK1DKBErztazQdu1UnEGwatzU+iv30zri8z
ux2iGt0rFWX9KpV2LRurETYdI37fevYWxuUrgcWVUu0rbp721vsjHsc/UtD9UyBtLTNYSWtvLlDx
RA53KP01mr9zZcRA8RxjyriyZDRtBTSpbaPvY2v9muBaW/5a92R5jzH1EJ1OWtzG7IZqgzqL2i7i
klCFXWi4K5rmlBf+HsvuXcnF0ed0udl7jvOWtSizm/1GXYOP3l7U/GpTBgRFtQUUbB7qQgg4pmeS
NkjSh2BaedW+HqaNiOJ2CWVPBn8EJd437o0BYQjl7fOAfpsxqbwBlYKfJB78wrzHX8dhblg94lyj
0p4KpTkNteVtJuEJBztU955ahmCVh/lEMH39fO3bNi+4SpV/eP3gHG/YeypjFCnv0Nqtqz+FOvol
swctgUj9XpW6fSS4QnK7TyApCYYUzRig9ztBZcy6FjQY0yAOIt2vY1d+pL65yfu/Pn/GWyzm5RmR
8Ac+LTamKEx/S6RiGtRDJiPWJlqc3hTuZAemIXgSiYJnlPQtwsh7wdvVDdRb27WQsLQ/EJpR6cUD
fxXn43r9ZMpLu254R0P4RTg7iSankC2NpnYfw25QL0JZgLq94CDbL1KV7j9/AwvXAnMROLUoYKOl
pGvXD9AE8RgXhsUDIJXPTPJFl72NpiZrAxhxvczu3qt1Zi9aHUNfbsQ69BiE9YMmSDUof0U9al+o
DNZOJCBquNJsL+0GZe2+XfzUovXBCBSBReLi9S/VQDwEQYFYVcx4r9zlya7V9kIOt7FJ52gmB+mv
3pyQAFwTVV8I/Ey6oEhDJBVC4+Lvf9tkZWPonVGychkoe7kPjkmM2CF5SFatOfcuZBXM15HlN2QG
LDewV101sDjUDOJ6KD+Jlr1P54QKjePOdU87I8xWkrnbIQZHCKlfW0DfUMlUZ1928qbRCkpkgNQy
33b4Pwo5UKvTzqnF5wX6qtJaFXNmXZm4ZT0aJ+FZQMpBPQsoZIgSbrMm37+QYl491Cz6T3qQJ8bI
dvPoItUDKsTj+6WHkXLxcOWajr931sxtl6Lt1aqzD63FRWpM4lXkMj5h2IaJnt70TcEeycMHk8Y9
yq1IQv9jlLX4BGSSMje9UCSb5XZxFiutPyA5UMofmWJcJA8FXUDvjaPFYMLTv3Z2AOdlDVOyGOPh
uwj3V6E9oM3es1nprelLrDwxQxeayzi4JyGhlFxauNUFBPEGJSlrDHaNTDFRKSjenUwoVZeyCR5w
F+hHA+hDHXbbHHlAMbj4PMapIojNg8/vTzn7LqreRLGuSfjZWD+Y6uXyUR1UugTdxkAE2maI5Bmq
25zUERvYWGbm+XXrI94sdquwmQC8Okh/5+md2LOCpzxFK9nRUsJGcBJSJfSImRHPolMxQntsjRDD
twphLV7mBFrWRgDKnKSdKKdDkCpohbkCKBSgyyUQTOPAydI4eQyIslBaqTv/l9dGnx7lIx5uXi+l
ehoEuR1nrv0Fc8ODbjK2AHqJEaNAUokHFEdb1ro9rrYoDmIdDbBJ5ro2g4MQIhYcPb80t5XxWBrx
98amWdnL3k5t/nEWj9sr1Q1AL5q2NzQDudBKKzY1vDKre9rLrq7ne137pTtr1Jzb+MpCls60S8XI
6kZPtpSyYTCcKXStRMatoHVlhP2CKDmOFUODadt7axqLCzuDLpvC+IhWC79uTr40ItNumZSELrDA
hxDYXqiabofnlV+OWPJZ3teo0B/tsH2Lq+zFoR3SZD1a48FWeh8zZVdNa3S+hZAvGn+IFNMUQWVm
bt+hZnUwBHHKI1kM80Z5FxfBYZyKrwh6vSSD8BKPj0mQ3dMNHBVcHpTqhxf4b8ir/emrG2+kRWev
5doLn4Z2glA9Z4gJzXAWBEskd/Jew59Ww6su8LB5k9OtMrw2ZYP26k6X1hZc/DJ0XEURy+cBe359
r7edNbRRF4UuwQXG37RJbTkQfb9oN5gRaKLIo8WBtxs4p8Yydrpoj5pG9wsEOY0PX9sr/oPVd2u5
1m1OZ9GRM0i6mfgJofLZc1FKSKohBchmFGe51r9FivxnV35r/GyXR817WJZ7Oc3PNYXH2P8FHve7
I9xH+u7PfPzngQ2akSzyLSRxxPNcPwxIoFpDYDVAb5edGVSPqVQf2NDIJ2/1KSi2emFzL+LUairf
vqBZeZrUSEaZl2kDQo0HCsc1YOhCYOOZEAmnAWPQQ7x4Yf6WkLVMWHpkLAP4p90pkZvNWDk7v1S/
VTFCLk3sc7bTCtBoo26C8V7vpj90B7vhXMl2eLCd+sp7qvVTrdlfTcrpSgZMLWnU1bAf6HnGKmjn
NQD+wvYGj0FJr1LLAlqcvceukwe5822eudDuW2ekJpq+jIp37lUA6aH2J2KWZyXV/nb04CUpk6P2
EoTKXVNlDOPHX01dJdt8RF2v8ozD5/frQmMN9icKFLQNGT/QTrn+xmHbNGmMOILbecp9HqoPr6Ws
Psb+8AWSyjfNgfqEGlSIjZM66AfsAr6n+qmXy786658z++jvCUkiR/AFNNBt18+CCXoSSvUwoLbl
fAnr4BUVtK+GLqSfnqxKu5cj7ChU7WzI3quAWq28CvG/v041WF7Qjaj7IYHMeWeqkThyVkSDq6HE
iigRkkjRtlOD+4LhYRz+baGcE2L8IivRfhRe2058X9nNz9YI1lj7ona8eRS6iJZB3UEBMguINFdh
kDT+cFFN8GA7dXZzqs3gNZqyZ1mnBeAEj3ZA5y0bpa8r70H8z28Wd5gRCYwrCcSsrvSBUslMKIaL
PJTV03gAcVqrKITH7Z5MLCh17sz30MDwUlv5CAtHBdQ33uqIIXBPzbeAXIaRKaVWBx+Yqs5P7qcc
M46s28URzprCwwvM4crvvRmIsO0ACAmVJHq6/4+582quGzvX9F9x9T16kMOp43MB7ByYg8QblERR
yHEh//p5IPe4m3uzuKc9N1O2q6yiRKQVvvV+b9BPcURQ7lIuIgmPKkCD2Rclycd1NGCPFeD17KBj
tVYzmsGo3GTShQf+AEbg6hCU5iIXM/bTs22rExPQGnKPOkdjB/LLGpWDRYBOm230FmvAtDUXekSq
lSJX3+RsNovI6f+PF1aC82PXjGMowKhzRByOOO8nXyfiQTIys1/YfnED1eW2n8MR/XwZ2PVOBX2D
5gnh36gv7DLnXCleP40L2gkzxYUj7vsLg+BotSzZ/S+i0+xLqybFssyOCahuoGnkx8c/RRjdqy1V
qencNdOEDJTmTdi85aXqSQHxr0KNmArdWiripyrtvhvacDWban0+VD4anc7sFAfgM9sFnSzkilS1
ky05/UKpOROxOvRRvOswlEhNBmnkGfElC9Nz6JWX85crntQpHB21GtoFNlo6BF+QN0IRvMB8tSGF
z+X4334+9k6IHMBps/H9ydXMxpQGfNzh0hB2VKg6WezOXUd4fdeucXU+6KzFn1/xo+H/i1lOR5vD
CpSe91+/ibOpV5ppWATiu4YZUpcobO0R8s5ul70oAWVXql4T+bDv9OKOvtnPz29gfqSTxQ4aN61h
XFtw3pbnD/CXesKW0HOrucKeU0Q7arN9YEDescpNilXv55f6YPRwSIQ5heILTvFppz+rcjGlo8qi
XuBsDX+uIC2YxKVFUlc3dc+0v8Qa/uCMj4CWfFNqN1BCat33TyerwxR2A2/XQbGU0hKyqm2e2LnX
BXg6FtpOCYxNQZhvkjSUGNLTgDUbGdCtywh3B9DeqSRrNyKfZZG0rp/pxrIugsYN7Le//3Iw7KEQ
mSHVswZfmI9tibNLv7DagRBgfaN02rECeghEsrPA2jNHuVRMfjC52O/RNGDlaqlnDeJgDr+QTFae
Up/WHJkPVYNT6pC4iZ+uQl2/tKvPy8PpWMNjZHYvoHKFWfj+a4RyMzRy3lFgaE95bK1ytdn2arPS
cIYqxu4q2hr9o5l5RS576YRxtCS7Y8TBGwX6hVX3A0iV4B+E1SDns+nnaahCU9pyTpTGsBjHeJdJ
xVWqPYkgvR3srSp82KnqstKttSM13xO0Zp9/7I8mHdaA+P//AjtPQa+uq42gsKgwCiXezbYck0QA
eb3VxSWhxC8vy9N3ToYMREG8uCi+T5qE5dBFhWioKa0kv3GqYV+bOpbU9eMMdkikBqpOfBcr0UYb
wq1adEcifq8Ndlg9WRVp8WAJ/0ogQGviH6WcXuD0fTQA/3Jzp2EnUDtJv/P7YSF6orDtduVHEaxa
CcZ8trDy+MIA/Gj8zeFi4MuI+s50nSSZgFNVeM1kEukZ8EV9S/cQnV8Anz76usAdcC4wkUUydLKk
x3VaVmLAMhDUbbR0ejHE19GXbmjP/v1x9NcrnXxc7BvCLG6oFmet6KwCc8x2qRqRpxoXXt1Ha/df
rnTaAE4CzgR9yZW6Aj06jmK9gimv1kHmAFlDkz/i3Pr5w33QBoVIPgNV8/Eb3d3J4q1nJZ3JBO+2
mb8yI3gFSV2G0q5i1VlXaAjsn8P4y18yHyHRsDdXl2xePhwx4COzFS/w5qkvEoFtiuLE2DHNK3AA
JX0gb1OiCfD5o340DxAL/PsyJyOmbYu8yTRM4mbcuQ3f2uQJPhQY6iq62Ez6oM6dvUWQluJOCqH6
pM6tsyDsGgu/nLnHMZPxLZpGaUWOp3ZscIWfHaac/8APFaYIRSPeNQp62jPtlNPiMTB0uNZEWbfX
TdqCM8F/bPdalL9IUbNwgtyTOn2ndvbD52/3I8wP6jjrH0QJ/nNaBSCB92s/Mnnk2VQCLQFNylni
2qV16baP+CTdxeXPOklvhdM/Z5beItMhXGl4k6RxDyL1FOrJl1C1L5x9PvgUlJmgSzMVzqEMe78f
4nNtVfnAgTulwZY7460tHVJsF6rYeEj6Zyv2iae+lP59PqRn8jQlNblgRK6cCncSvwWFiTGhUp1u
pVtPKmv9mP/9viF9NdRqnAtRrOFj8v7RjFgefEnXW+iOd21/5zTYDsrPiX6hg3c+cbgMTFjG03x+
PYX5R0mD7asq7QJGgiuk2i2LV1qx5XCsCFy9MIzOQYkZBmTNMedjKqS2989U2ErZ21OFS/YYX8kp
MSRBexgcH1PDH60FcFY4bhM9qRA3Pr/y+YbChUHuMQcAqsWx7P2Fc82qBr/DEKgtfdeUoFkRGain
q/QivPhBWYT92zxJZ2urmYHz/lJ6CmlQwl9qoTL4ZJqPQylD2v6Z9uD1hKRhSgNUHOHuZC18NK+f
P+j5LjNffT6JzOvtWbdZFakgeW6+ehm7ZvqUK4+h8wwBpkmvYu1Sz/Ns+lEKcOhmowZGRcx6AjIJ
XP6xLKDhHIViy8H2ObfGn3jfLFrRSW5j2dGyn4pLDNDzTuvJZU/O+wogp5zMzfwsoY0b6OUuU5Or
3q4TFxuIReeIAwaK+97GlFsaVp+/4fO18NfVGU9z8Tn7C73/wLGhxqpR03grm23VlNtsLL7n0bCS
/PyVoI2NQepUfEzU8KuCtJak7X1d1IfJJMvBTcuXtsjuPr+js28+3xDtIaA2EE88Wk5uKBW1Mka0
YcOh3inj3mnBeVNkLWTFd3JB1ppxYTp9+N3/csX553858ha9MMyqpMWtVlfQfB4kK32S6tfeZ8Sn
8TGo7+vKev78KT/+6n9e9JQt045KmhUTjynMRcS5JsrG9ZgEi4IED8kqvS6KVk0cHm0nuPC4H39y
BjrOacwrThzvn7dLEsPyu5D+bDqszSJb9qI5VNm0NCIbwZa5S7J8laq1J8oCdwnbtaxxoZVPTlv8
wIbsihjRe624xKT9Ra54dzLhw4M1z6UIfU31NHnLNobEl3wWy8GQDkHUhW6ClNc3b4LSKb0yF/l6
iuiHFdCU4aVHlbOt/EMdhJh9BoupDp6jwMSnyi8a8mSLRzG1JrK8dEvb5scUS96oiuuovURYmCfI
+W3PdT1mLTOd/v3btCviYaQ8KBaO3ywG+7FsXax1A/w5razzzP57OTRXlkLzfZ/gUhBDE0hD5/uF
4XSG2f56eX/exUnpECZNQU0BBddEZ8L3cr+IWx+vR5GMbg5JyIqmJdbKV3IQX1pBznaj+dJEB1NQ
0TOBmPf+BSTWYKdVAae7IiSjXqeB8bOVx8C1guI6aNNtrzmrXraXciBIER6efdlZhUTEiEeFJbzJ
L6wfH86smTmCg9DMzTzrFSi5iEQEJalOcavhYmmCKk/NwnUVsHo55UNaOzd9a4euZoQXznpnBQgv
g0qKtBYOKayoJ6vXqEeOGbZkIwbYl9a2LLl6KXaT0aycRFxpdhFeqEI+Wi757Lgag1uwXp5MZlXu
La22tXzRDdo1istVYbb3vmEcEX9vpHG8I2Vp+/lg+/gZ/7zkSYsMtZpmjWgVIMow9+Jw1RL7RYLG
EkhqBXx94ZWeQ6LzO6UnMLvCKwiDTrYoHA+HUjhKTqiusYWd6U4wseRO2YckXLo5TkCJKFxkPj9r
vGqSMY3dMOzrCy/6lz/zyUSfm3GziJmRfmY32ZCZkalIUBYG5IVUa9eWFB+7QpBHZ0abVENo32YE
JaZPbRNt4jL8OmrtM3YmGAGgsggl5bWSUfZEFG5+rVeLpEoFZt/Tk5VWK0trbAji0ZfY+DKoxsoq
21U39l9yQiPcIbN74KfxUFp6trZE+JCmseYJkQeLaqgPcayv06z3tDLd4Ip0Az1tcD//6OdtCY36
fWaW8uhQBE4PJz6y7r4f0jmjN3w5RpP1ZMfZ2hQOXFbZboloqVTXHr/GXbNXgn6TtOqyU4OtCNPJ
5b0KL74rmww0j6rKx/B2k/XBRh769ec3enaeoS4GzWE9gsxxftLooKZVUQWrSVOfdIwyw7ZxpUIs
P7/K+SozXwYXKBD6WVv46+d/KRoE7sj4iJfJYrTELmkaNGJiMYxk4KXdXT77FqvtTB88CkW5v3Dt
sxV3lm0RNT23hFlpTrHKOmzkKhvjZBFqOJ3E4z5Wk92QWl+iXLk2jOxoc9AixXKP7bonmelC0ZJj
NXTXpItuQsvHGCS8GCtztg9yUzLNfJJVuKMzn0w/mkpVSpR4MWrjWsiCrkxyN4XadZrXlavJ4kv+
XVIq0raSn8FYfTe14NuIVHGKLoljzpbE+U5AFtiN6WDgq/F+Q4rSttFtgqkWVu+Ql9FuG029hlfo
ym3lVVOyE77/d8+d8yVtqFQWcD2U3JPtV/X9sOtygjb9IViQi+oX9SrrmlVixxvTuTTEP3pAvDbY
YnRoAcSQvH/AWMV0N+pkQumUl8ycdXGNq05PTnPdfeubt/9ktEGKpDOA2oHq7P3V1C4LarywE4xH
010krkZMKuQOWklrL2Pf2KgTcRl+dRh1x3UINEgdBM7jcJPK5ApaY+k5w6XsivNj6TwDwI941xzW
2G/f35MlsjREcYSVkEwsiVkfJHVY21rzEIbmzRT2a8uXEeMrELCnPa2ESw5954sM+R20rjgV00di
/31//bxUDI6KRLcOqCKLqVxK/o3RyxcWmfN5jrQLxQNRUZh2Q4x9f5VhdIxSxalyIZdPbXlX2pxC
pyPKptWFT3yGZECAwzKbVRg5LJZqJ1WLXEt6SHs5QrOOfTTofiY91b3v2mhKatdvltZN44cXrno+
irnozHIz2NNnSeL7pyuULjYK2Yow9x1RxYuZzuDKUrahxbPPdMslcfTz55zf17sdfH5MIBMQE1y6
zxQSY65FchGQ0QlzZTubXUpqeav60yozo2PW+Re2zA/2COBg6o5/kTnPFDOCpnRhpH68gBXDkQTK
sEm6Vy/fVL21HJlCjVMtHZ1o2EI1nj5/1vOqiYeFFDOzmVmS2LHfv94JGkGb1CahVsKnwYEXhC9f
ywlOntV0CG31WjUFxNJpH6mJO1W4KqttcgHHPjtZz/cAvEh8HWPrDD2Soy4Pcpl7CMfKrVl5R7u9
t1PzyorsJbKt74kz3Cb1hYLxo6vaMI8xBqRzegYtpzU/kGsWY0DCRYlDbzWoz6h675vQXpShfJNl
01Pn//z8hX941Vl6M9vwnbstFK2qhawZc6LpT8Ovl1E+PCnqcBtnNsYtwx2+NlehdWGF+GgOARez
NFCIzP5G7z9yaGqVYfu84La2V0rqLIZuerI5iGYSH1ZvH634++ePed6FofKY6UhoJEx1tgI4uaST
UHZXWrxAHbJLWucIQS+eC4oBc9at1nQPoyzWvbNpguRnJ7MZKmF/m9f/wR4AMVbh4TGCJKbiFLmC
k5CFTayyB8yZkPJwW0/mD7NIjpLW34adjCeNfsVgfxyU+NvgXFJbfrAHcf052gCgHvuFUxRWtQUb
dE+ZMSWlZxgT/veb3LdXnVv5/rossQ6AJ2Yi80TjcmlpOa+2MFvUZuMHrDnxSD85E2X4sNWlQpWb
UH72yXBbJgcHNX9kpkcl0K6VyF5larhoWmvJvDzKPmbVtbWSwmjxHwwIeILQT3FRmBH+9wPCIOvV
CouRwk8eNzSP8zLcADtdqbDGavIak1b25vke5tUhKJynCVlsyWnx89s4p3YwLom3oxagv4A48+SN
iBAacBDOxM2pXmrpeIPeeVHS3J5NV5Jo3Ihsuk9886tGdogrumpVm/vS9rQqWOgFegn51UjlF13N
oVwbmpfwK9ppurA2fXib8OroeXGSnMvl929LlcK0HtCFLETU76TS/wnTy9NF9qXLzHpp9ONLC/ta
HcxdbWerxh9IxTKXGeTioGk38/+0BMewtFJNfKv1Q1kiOiuQel2KY9PmiXyyW6rUsxiXzeoA9un3
dzpWUUa7kIRjs3Kuq8i4jbL+RqjmVRcMV6FQ3aRXAzcNw4WRKzLeEAZOalYTu4VTv9pCdvW62HN+
wVqiFNedVF71UXkXZ/kxdwTS0WA5DozLa6fx7ySleNNb3yIgONsrJgZhttm6Wag/mFQHS6lNrnKV
bq5VoOCInEsq7g+WUdZOqK6zzPjcz0gBAcZSGPZ7WmLl2WdeFRBhjoyyrlf+gNu8cqmz8UEpAuWJ
bh8NSLwjTzUyAST1PLfBDtribSySW5M1tKrjOw60N/1kXUBszun98+SYkwNpVAHWnS7aqd4nCZpM
tB6Bdtul4pvlDAQztptCIyGZCeXFrb5ukKUHqKaLMX8YGrUCY1VS0rmRizKHauQZn8/ZD7ZM8H3u
xqHvCDniZPeKCr+IbQsFSqJIjJ+XJCt3UlYv59jloqvJZitXdbz+/KLaPMNOxzWI5Wx8gpEzDonv
x3WfNyIEOIwW3XglW/2NjTLKif3a80dF3mvpCwjmI9k84thUvuYOtfM4WjAbakMOl63jDG4gQQhK
yoXlPAxTGy7DVvIX+KPxd2T0oIWVTG6k9c0c6rXL7ZmxAJk+8bVs50xx7DrN9MPKxtWYq5uiev78
+T4ay7hiOzNvjBa3fLIcV1FSK5DcGFk8W8jWsDCS6VnPsqekLfZSL9gse3P1+UU/KnUhZPx51ZMj
KT5clSYKzLDp/6KSvIFBvJOIcRxKr58DaJDoW+WFtfSjPfCv1zxZSmNpilF7oZLBSvEYJRJQQnCh
gP1oDWSWctamjKXiOdlUIAaLyg5mj2/a8IGqvBRNNtvJ3flN/a8N7H+9Dv8VvBU3/xqB4n/+mz+/
FuVY43zdnPzxf47Ra12I4mfz3/M/+/dfe/+P/mf9Vlx9y97Ep3/pocj47+lfefdrufofd7f41nx7
94dl3kTNeNu+1ePdm2jT5tct8Bzz3/y//eE/3n79loexfPvnb69FmzfzbwuiIv/tjx9tf/zzNw6c
fxlr8+//44fzM/7zt8ObKJqwOPsXb99E88/fVOf3Wfcyx3fOFfAcV9q//fqB9TsgPGwWwnogNtCl
/+0feVE34T9/k1T7dwQNqJjhl8Mz5//89g9RtL9+psm/zxmrzBwTvBMr09/+z5O/+4J/ftF/5G12
U0QsGjwK/Jl3iw3YzAwMUSvPuT2ziuNkjEZ1MwbGhE+BEU2xG2SluhgmKXLpJUmuLUf17IIGEcXH
RdhshpvAiL/SIjK3pRFCR8NTUJFXU2V9mxTi7M0MXg477r1aqaWb6hDxkzDY1FGbbCshX01OtYVr
Wyxz31eWReVk5OESYSk1+kEQF7ftzPhaFI650sqo9ibgALcTWzSYyrKT+2c5sTmsBOGwHEfzqBJV
7SkRlWRUW/kqQN06TzW8iZRgEXStuBnVuGa7V3HPapwBjVMKXyfptlaXr9V6wHn3K9IY2wviCBZt
7uxkVWh4jqaaF2nOnZMr903uE2qSd+YK6Y3qJdWjEtoYeKcKpi0NinpwnDyTPV/0yqo31WGlxpt+
bO6qMMJM1d5qST67HjeSixRGAJVEievnuu6yHqNLyToTkOhlLBvzJrJrza3ZZVxLk9SVpKr5ypay
XWYn3SHCNdrprGCXQPGcQIzXo3KbClyO2xlpNac7My+ybRyv9b5NbmtV+trXiN992b6xS/XRaNrs
UBfSLZ0mN7Ix/KsHGVguvHIq5RnlbZqVqdex6bupUNoNGsPn3qIHy7uvuEu3snAhC5KwXCMoK7Jm
iQgi29YyfFfD6bhyVD9KLeT+PlR7jO9TCqyy2GgNzOQ0c3CWRCKxUsvXUnQ+nqkZDZMFERl2HJsL
tZP9RSElm57+kCd61V5qpavIsbyiaUR+VGcupaEwF1VDBJ4pE8BSEg3tk2+1thAk7DPWdR9VyK7v
0quh7RNX9tqOv1uHnfBGX/+mBqpENlbke1UXf3dSeTkYY/JEvIpShMcyciVJL9gXS+lBaIO8K616
E2fDPh7tQwDrHctkrEPkIj10dUYVGUCsmfzm2Fv0MM0WX8fEKvWb0FnTHEbxo5F+lemp7eG5vDcJ
DpWFIa0IOiWDeVQmXFDEW9iMggO5nXitYW4KTsduGIlnbboKnImeXEoEqaAnoydSvqs682eSOnN4
07iShfxztJwFYSSUPySAeHlqLgFxUrdWJOreNGAg2HSDlOCVE2fiGUSoLJNcchax2V5J8tiuTRzR
XbsL1HWR3UStQGAKTUgPA2Wtj7KnYE3sKUoUL4PRDHlGaUf+obMQEuWG1aTBokyMr1imPWRtv4rb
LPTGCIV3UJarUkJfXo54GGoAsUfhlExLY1olTbb1Lbi6SfxVRNW4R9u6IQrGXExRc12Ibqv15ZJQ
rx84aJDTMJWPQCjxclJxsGj1HghOtTHztoevNb/HhaGfeX4y2W6VhS95P91NusbMnJ5iwpm9ljh1
YDQazpnA88OY7G086C+56oc7aWx3RrurgudJSYNlHQEcq1pvrune3hfa+BCUAjaJc2XG+Nj21jCu
bONLFunKJpWwrQ9Nc2GPBlEzuv7YoGLZT10TeI3VvapBBzJZbZFm8QyWUa5rzkNdqOEwHULiLqcB
y4AsH5ZCL5+Vwg21xsIV0dnVur2Z+BduNBZfG1Pv13Wl3pvyERHw02jcq1NurJi4WuNr6yGbaOg0
oTvaoUkdVbpdXpTLYGD1bYLo0GDchrPzc2r3R9rg5dKJDORKdp+uCY44BHVXbahwMacKwm2tJqFX
h/EXpc/knWFGLzrI8RZfmR8QM1cyPSrcFPfY6L9iN3Mwu2IvT/o+H6udJclYidvOGypcudsQkXlV
joRgJgPeZhHJyfZksBKVaubJU/DSljhaY2UM8c2yDjLjaBgiTAF8LVgN9nCbif65b2jgQv7YzHQ5
L66SZDsYqmcH9ndHl1JXK5Th4MTtrRwZmuvruboyJlxlO8z0w8KHmwnUMaoI0zW06o6B70mjOTcN
Rw2ym/tFXAX+QiCNW0TBuKkDsGubVIZ5r7lpRdJ7eYgFXMxu5Va6ulIMKJ9SbK2tIRtd1tKnJDfL
lUANkEbR+ldpmRfjm9rat6Norv3cvuXokn3Rq2FiCjvhJsASorUS1AFBW24tvtogoqtCN4VnFkXg
WRWx5dlR7rUftdODX0mhWGmqdifZGX1YYRarfkyO9dS067rBKjUtCEwg8AQ5yld5TBddhVUqwVyd
lnfXjZF8JwYH/CXPvg/Cw1x9HdW0uPrR9+LQwdE1a3rI/K9lqNVLMWILygf6mpaOthAVmUGqcL5J
DofmPBwyr/H3ZZE7m1rFJr6RvmTexKH/KrOYQ0aJHteG3BHF66IrtEVlCmWFWOPYPmoCb3mpqup1
aSbBVWTSdOlLeABR+mrUKREkmbkDRruWBjBgOzKwY5gGDn5htrQl3HHjiXiITBnuGxh+RawicZFK
wCxhISgzShxX7vWx+GJlJK8K3fHvmYmIAQpz2bbtF03p7wt2p40TPWBdoJPEkd/Y6cSyJLDQ6PFc
4PS8oxMT6PGzYo5EPQeJK5QIfqSm96v0u18rlEe+VS3lXl0H9lYabPVgGO0SAg2xR1j5wf+Xn0I5
vQsnXcHWYlBnI5Ry29jGWyGQxyUYoHrlxAaqx1HmFnagsTturcGasACO60VfwgPSMzzYUhNrUYsi
IWiCtRJwMBNxsS9EeKhEu7FpcXs6dpCLzgaSYFFy4SXlKzzcO28IR3hZtLflpWmPJi3vNPOG4ilv
7b3Om3cLIyFZq4pfmmZ8mKdSg80TZdiPwkEH7kgFghYJNpuR4ypjw1mwWti9rfhWJpW2bFXrWyh/
LZ1i64SdvtTG+KsFtrPWoecZdr3VfLhilgoLMSeBN/4hTWa0LvJY9zD7WVWB2Xmx41mNkmzLtPdk
JyWTwOrrPeT8pSa0paAMQe+pLHNZ+YkAc8GqOOM0yg8FwU874ZVnUcyZdu2stLw56FNaeBxlyM/w
WU10zj6Rfm2ooeA9aJ3XTOk3WS43koYVglVbVzQ6OBqJ2K3jhpyDtro3hPPViKtbEdLrVcVouVPP
XgVqfTD0OrlujVcVbzOy7ntWaSs7OANkAt2eJeuAX1LaV56ZOS9BZ/c72+TbyndaZjWuXJaenOVX
YS1FqA3Gn9C6K9foCuUQ9cqj33YD4AFOk2V5XfiNvrfa5klg1VRlxFLFPutO/xDWfbdBsvAt7oxx
iW8IK7xN6l8pyzd6o9/hA3rU9BT1izlaC7PWn4LI9kLsUrtY36I6qCJnUWdEO6T1T23o9qHkO14S
dVdplTyOMfY8hPW1bivRifcza1WsQnikLqyRW6wuPMVqmAxyabqtk2zlut6hLM8oyehajK20dSLt
oYTlFjiQ8h2vceKDHzQP5Yj2q8ERoRMl/mOlsZF5LXln+GBtt2kbfonsHV9RcYu0Og6Rc8Nu98WH
RgkRjAqmCFVP77vG1Sf1WzUmr3rVHJu6JT4DHHcIaapi6yIvxl4+Nn65aeRo1cpXcS+OjhPoq3FQ
31RSK7SW8ovN4DAJ/xDr+l61R1rRSvUs5cVtqWUvhuGraymzneVY1jd0CVDrFj/N4bkmwW0xOUmz
qooBs9mY91DXyyRphdfL/MlS8oRdiJXZzTT0OdjbKF6a209yMrxyWBc7xafB0Ghuk3Ws87KCXYas
MHaq+ocTZPa+d8x9Zg8FNqZl5war3k6/hY3poIYpX6du/JEW3yskHd6YasmVGcjryC5kt6V3vGm7
5sWycjhOnb3XOr3yCnYtUkWyN1/sWtSDfmN9b7pxR8L6yyjqaKUl4utg7/1S3jSZ8U0VRudFUcy8
bjU40yYccaWXKVkjAxIEgank/gWSHi0xliM/JDSWqdTfFmIkvbYYf8Sky4pYw/Nv8BdRjs45K6Wv
dSxfWeWNLVejx6FqkYShvg7tSkHyC2FTRn3jqzHYP0eaRY79N129ynV0jOebQvsayBUvXE9cKleL
7Ni8Xtpye1Tl6abGytJFG1a5RV7eG01medS/D10F+VJX58DTZrzphtRYFmq+twplY4pdGfRraRIc
aeJwWpgI8dGoB+sxDi1I6feakO+DNpPgChS1hwVL6foxBUZ6pG+oLGU1uPaH/iFS/a+94ewaG5MK
zbefRzXMXJgPBd9W/u7D7byiSE5bf/IydaQ6HTEa7BqWRo3NxyPpKA9e/aKlELLZq7vU2RZW/GIZ
4XHSup+ynKxrX6qXX4XDdjoQ/aG18pHpXHjUno8BzZGxC9gGna5bybl61Trou8uieXWy6CVWxLhI
r1t10FybssWrpf6qL8p7nbxVN7b2tnyndMEXqNPB1sALcqXimzVypGs5LAP0fo/jVL9BWamsaQev
msnicyU6J+1gcEvwJzeVnLccN0evUax8qUO2rqZimWXBdZHhcO/jz97ohXqEoDtRfC4jPcKQKkmn
oz1k/dKOZdaBVjqYrPDr0cJLCc08BlAm7kphz15QjVLykLfTwarzdh9I1YG8vu+jbxVHXcnGh6Kp
XQG5ZSnHgYMgV95OWZffRJO5KnuxN3umUa9149puQCXgQz3loSTBwnsrGXQM2OlAqdIc6HoO25H0
pW3nh2QSjDQuBBsZ5074XiQz1iTzXZdeJbfdjVH7GPWBS6y7oyGl12Uw7iXJ1rdmE5Fb45AyGJOI
PqixdRxZQpqs+danInNBdbDeGh6lRNpNkhHvgF7HkaCBKn8Qg7oRUvBdIgHNI0ZxG1Cd5LGwXCVo
77Qi/tE707juu/zKDAdgCdUiEUZP1wn3v8BibPCSJjlAgFNQWjsKobMs72ZofXHecCC9yTUTxLEz
1llVL2PNeg5SQpAXoXOg3vsWacGPcKBIMeS0cbVcX/uleVvhu7s0cejQW2xgARXJ2AzN5zTvNa8E
u1p1ShodBz1H4d9O2P0EbERjlNbgIAQpaq1yZ2ubSRY/ZCDpdS839iq26qsm6TZ+YO6bUC4hCQI7
+0m4S8PqvpUbjAh9Sjq1FW4bpW9JYqfLUbOkfd0flWJvh/ltoNmPuTozuit9nwUdbNy2dJPReG0U
vWRoSq8VjpiuhAppSXPtkBmwFMPI2Q5Tc63oRBpQuC1nf9kmJozWLLwebcXO6nPHC6N6lZP1wkTW
nX1c1v49NXPeLoJMxAfQW5VA6/F5CIIXKqxXIszNHSfWxSiKyhMFhuCwirxekQZPbYr72sSHzccD
PquHYT2o2LJb8mgd+rEothrAUwYTYMWx/rVWJ37/2D/Kba+405gvhQNAf5QDFkwtMO7qmuZSEUiL
SKPZVw39XlZLQQaRswPWInTX3E5NqeEjedVZQlmDzlAuxkxoqGX1iv42lLKWk0It1lqv+YyskWQz
nHclMdZbv1z7MshQpyHlMttKXQSzi0XoZN9K+ku9onNRrfyhZsHedohx6UJFXxRa8Icl5x+g7TtA
8t9Y8Smk/DEO/A5d/n9Dnf8/hJTR7nwGKT/mUfP24x/3zbfmTfwVWP717/4FLEum+Tv6CFJ6Hd3h
ePQnsgzR//dfGUb0RFWH9EfQ4z+QZUv5Hd8gBAyaCvkbLPoPVFmxf8elG44C7vIwmC0i+v4Gqozl
zDtQGXcGfjvsC7xJ/jdl37UcOc40+0SMoAPNbftWO6k10mh0gxizHwHQgJ4gn/5PoGdFSbuxc85e
IFiFIjUr0QBVmVlaRR24748VrMyB0rMzpOQvfLJPpLC9J1WhyWHJpnjr9IH7NPi46dAfJd6aWTuy
nNssyH3ebTbL0t+z/3auuZQJ/rdznfg7TyRDDrisDmaIsqwqF7Mdq7E6IKHze9pMGJ9IpvLvQKs5
BkWrdok/1cd5wA75vcn93Dqgi2dcxd7XBOnSI3jWydLSZjUW9noYWLh1g8r/6obtr7Roh0sCXWKH
sbUMa7FJJxTVAddbFq0Tf0XxekNi0bYg94STj55jEz3g20EP5igoY3oo8E6tF7OdUse765FzTEc7
WfshBDDb2hNAeg6TAz6oE1YbNE5yDsZmQXexJLV/QCNJ7EbhF0cxMXnM9MCoCpeZjaX/pwljmiHg
tTxC2NVqQLTDYbmLkyE9mrlMKXwimMLbOBn7DXruRGfR1GhrVNIIRXkcTUqB0xoT9MVxtrLxmufY
riwkZmS6TSG9v1BlL8+9HqiVYghBlSRoNL5o2wGZE+zysHopqyTeem17dpIWydLS8h8dyZu129Nk
U6uaPLKkHE7I4D1VeY6sFHTG+2uaiuZOMUhuE9A88QW84v+j3xWco0eV9plBPyuLGNnAvTGDyU2u
/3WSuVBG+p1X41U/KE9in8e7EZS49P1gfKUbqncTxtf75dPvv3nkAb/a73y0TLrUHmePlFpk2+Bj
v6z9gD2qZkRJZGgg+eKiCUaVtt4BOrgdstXYKaKZET/r9SMaJEzy6qrIWxIrZV/TLCwWg4r7Q1lU
9kq6yCJgtySezVH2dtQMFr/55iPA99ydAJ517WQowGMBSLYxo1jMGnvAtm6bIL+/650RySdguKHo
PLDHEF/N3aRTjImyoyuy/vWit3KB9QcAuBXLX1tUtNFPzeIn0rrYRAI5sqLtSDeyw0c9L2niAJht
E3zoqdxA2ESe2cgkquK1PI96QE0C8OK4Ljdmoo5G5uC5wYyF5BB0v8ufYQdyLc1eXZEPbFnGlXWn
zaLokRmW4WTdeZ18xeOJ/6E3sy78+qGZ9o435QewY0AE8lPfOYgiAweuRQOYtTdMSJVr521eNM6P
AJCvXZgT7JmYFej6g4i2xPpptbk6pSH1zrmKl5EIMwD8Mp3LrniCbHaUYNMLyK5ms6fjfTwRdRsK
f4Uz+HtPoiJ0TK2nLfURqrDLVb47bkE14Q8ALLhoVlfnPzm4C0p06itp0O22qLapfo+YAW89eiD6
PWLM3LxMZht/wAsFfhv5Ekcc297JT6z2kVwIyfSSUBtreDf4xfj06E+Ef8XWeVjbhIqjnGqIZkJi
4hbaFxO23Ln8A3zAcTSuZ8ZHoIYPzLGm5msMIz5Y9qead+jkvGMBi/5KA57teZyi0uTGHNCMMpB3
UASEbQ4/259D39n/OPx8Lna96dJqlb8GJNV+6qrkWpFRXXLsoJ/kgNxJgzKEHOk6039mMzjB5OMd
lqfHImtv/tyVDAVGHYKkLpJzVk3XJm4+7e2M2U9ccJoW5ow//4yqqE9VMRSPo6boNr0cHrhb10ca
MAFuUFt+T9L+LlFe8pzHFt/7Ec03SR2V3/tDy5P0e5NLtN3hMtoFWdo8W1a+z5HwGKb2USXQs7OC
llxz1p2SMexeRkLYbgKcZY1kUfdS9FWOJXDDLjlpUPpNsJd0aidfxPXIXnvajMvcttURhcbxMU+r
+1D7mwgSwHY+UcCeSfF10pA87e9iyO6MQFFu0VWPvTrtZRhV+ELHwtr1Xe2vjTvp/T3W9/wpiSMU
KPwphRZ1wl89gC/fLcR+L1g/VMwN/u3D3YdCPt54upcdVji4FT+ubSbhRQ3YHfyXcFIPBFB8uoSd
Tq++PQXLARTOY1BS76rp2X0ix1c7i4HjTtoGOajRu6JZ49cRD+zGGSQQiRmFJKFnp8e8rH8fGR9S
/vcpurTtPvlNrOoChYSAPneeFgE0qbwav/F/uZzx2Y3Ylqx7CIkv16rrhqONPNAxrSOxBtU3eWlR
fA/1w00oua+Axf9qQl3m/w7tIRc6h8owC39Jy7sXZe58Dego107pMBRc28RnC8u3phK59m7Y45Hc
DMJHeU0f2ZmPIkjSsd9HH2c/x0HgbKNSiTM+xknAW+/cGm0CoiK2j9Y4vR/i0tkLDy0wP/nn2BR5
sKMxAyKPrcrpjqMrR4cMyj8vZ3xEFhcXCkw7c6q5sPF/Pi2P7auVogSuZLqhqE+i+yNDm5vIqV+C
seUL3kbDj6RsT1OaMK3H2i44tzq+yDnKdiSurw7P66VFiidHKHFxme0+vVlTnHhPnFdPIL6Ii6Mt
PWcsF1+qOfL/6bxJ/4S3q8w/L8FPMNbb3Pzz9Nxsvf3LSJGF+7Tk3QL6TGCGl9gwomYnodziJyfj
M0fzkJqJBOz5wFG/4/4tmClKd//9JJu2l+8eZOydPA9yPZobDNAiNj0fH2TFuOWy2rN+cWE/tlMd
PQAcL05NSlGl0E80lgQ/u8KLHrD04afqzR/B37z5+4kPS1m5o4lXIY/fxRu/l4Q/M/qd1wCUtNnU
LfBwO0f6dpvdjrTPnppqLXiAPvGssRGob2ozbQZzt5kjE4ivow/oto8rGuft4pGD2mc1MTTplVgU
VxmKwkUfFwfwMMljLj17y2xURI1pF1H20AIibiypIzyalAuucnng5HVqM6DJRnLIADe8DO4AJAtP
858VwD+CBuo1xzJ5PUcE5Bcld00fBXvwonRlLcAia7ZL7w+rAfIJogmAFLo5g7oBOKFmIH1WY+Bk
BOg64eGvum6iU+Dm8jxgPX52t+YYuIfGWxkPALOjxOoQKq3YXujht1vUaEwhqoaerCTvVjka3KyV
pZqHmIf1g/EpGkBHj9oaS6BjjF129c8qq5HQp+y5Csfwwl1Gnm33GYRuFD5Vnl/Twt0bb9S14uRQ
5NyMiS1yvFMelEOMSfJ+WidQlkAP7I48izjOllNYZOC+4IqFTN9dX5Xvrm959n7o6gFi6NBLHilt
t0XS9Ceokv/342LQ1DIbE1loEBx+zyG+dgDaQuIKvQcg+/3xcekiYEFslhR/AckybMzvz/yGsfLH
L5Uo5wi1ywIAEv07nqcH6R29pijubnGs6dRhxML+julNtRposBhSiKjlwQgerHH2UYbKjzmk1NeH
wD/eokoS/NVXdn2uoLmwH1XurSG0O30HvRWd3Yvv0wQWmJ273b7L/egLoc69mc+BIYKevluem4kG
5xq9evRdOX2nTfoFfZSLL/hNfLpgBqHqK4SY/bhGMVMtzaK8D0N27IbyZKx5sd6H/X3XReoQ9mUB
HRAPeqMDbl3IgP69njenAtRwO9W1/Ho1TYAFSCEDVCWwcYs7rq7Q9v8yKsf5FqK54bqLWv3/klgv
IRhZHbG/QcfH2YEJHdzMYOTnonbdRy+i/IQORPnSnP1vV9Wn1x6e9v++NchHECqYW3iRgl2N7kO2
Zhx/fpOW3ShDrAOiX1B2dYjuJA8xQpOckc4261zrizFSgLsIwFUlD+QjH7/3eXigjUhO0PXGzuzN
LM1zhmY1t1nzFMbJuLKx5kPLD/eIgmeya0oAWIg+8rTPHBnfPCtLam3nOHM08OHqFBM/DmGMPIAP
vF5b1c0FogG/BzMhu1ghMfO3z4QAwoIdop4oSaYI4D04DxyK35cx0SYwTsc/kXmMcNv8+OnfsX7w
oEiuGzwBK6//Bu/o3EC9Q4RFMe8XKQAxajh3jt3bEDQcXwtjt62PHVqZrL2Wow6oQ4yrKvCHgaSZ
t5448c8WT/1z2mQL4bHm5I+df3b1YPwcQhzreHT85acJM6viDNklFxpHHZSX9nLiIWQ7JFig3M1f
KsWdPZGkuQAA0VwgwwJNE/gBcxl3t9hU+OnF71IIxPbu0+TK+D4MIXwxlN6Tl47RvZ6r7OjdXKMt
3x++SPzOUN+zqn0zlOJgjsQw/j7K3o7m2fkoGUJxSF28ZP/7/gdiF7/8j38cgHRBgkUXgBgpWf8T
pJ2FjGZitOtf6GY1Nf46LONNzUbrlEXVPYBw/d5YN1fo0GmBIhdahoI/v8xuto428wJUoLshRPP2
IrJOXs5Ivx1jANbfLmMmTCwHX2QFCEcLqataLIWcrG/ELa6yrKHLhyTl2EKAok68e+UW1etAdXvv
trAfbTapdSEtCtkxW+xdXgCXGzDvlGLhunYGUT96OUq1Y8OSV31FloboiVIffZqkKPWweutbJSrb
Q5X/BNFxixrF+ML7HE13Aei4c7KA3puIrA6GcyZAKmjN7apvT+V39jE09+xQjcBaeEm2ASf+98wc
KN0OTViSvliiEIXvMWp8WaXYo1/FgBij2emKx1GzMb63CPRoBahI0WulczhkYgDHUAo+kzaNj2dh
vqli7L9Ck/VJ3uwC2ZIHE2h8VizAnnNE82Am5mvlJnlUuP7Caaz2zq/Yumqj4ozOQMhJ6aNQr0RK
UpCDUyXo8vjBbyLMpD7ThM4nEX1mrc98u6yJMH4T5nJ1u6xxfTr942WbWP5hIWDoJx9udhAaQegD
Ah3a3y5YHB/fRG3AbTGmBf2ZjsUKiPMATSSnClkyG6kyaAKgc482K3x8F6QW0wogQsSY6U+BImJh
uLyFmyClr2Ei53BzSWOaS0YluWSul2+4aMcz973SXbQ0687lwXimwRvPaBICd1iir2kyoNtGhoU1
VJH1GWYelRMIgoRZugVsfTzfpn9fxUEmd1HXOXAEybqssXBD1rKrj46QVb4yh2ZorIyiJrk2hj34
9fFd8Bw26hkQb+ODla15WeJyxnU7pPjkb9rQoxvaZPKEhdII5CwaV4XIf5+MzwwE2T2A2HVMNITH
0kYZL2At++2bA1nc/r6C8aF6F/+BcmIUeN/fAMjIYfkH8SIH5Dtsnz6vBAcaAfQ9qR+qRpXBXgDF
gVYrviInfJ8esAKhJTBe/v+8nsWHCQ39HpEybnZpCAEYY5qhL0Gdm6qrMVwORhU4mXRjTOYU5JQI
8mCsjhb9Y88psM9Vd3A1UQ95Xf+WYxtHyHIPg3Uw+bNbniyLYrZhPRCfc5xnMmhxR9dVjFJodmc+
PnmMFUJaZmjNqr8w8qMZj5A/a8Nyg5IbOXkZarx6h2SGMs3vk74uz8aigDSsMy8M1rdKhKiDOV46
o7fs8RW+84XyVuYoD1T0pRrr46BzRMbvj6l/B65h9KWNys9+b7DxGQDCHvVmO6F/+IIZoYb5T0rQ
2hrZHPR3hpw/cC3Qy//4TKcBq1pXWf15GAGBsQbaJdvMj5MTGv3cx6xzdo6M+QBGB3x9U+0ZaNRQ
Oao2lRdb+yAsnQfR6xKN/iCgDnMXDKn/dY7AOhqcCZvy3fwu6xoHnyOnjz+/O7Pm2k/QZ2mApBC6
OOYBsAHs95ieO9a692YCSgH0/g8f8o+byduvATwYiC/gPzBcPn3HQ6VKB/0bu/OU1wT0whANes19
ZbuAk8oOiL7bfTTfV1mCDljo53gM9C05+80ZZZaVSzPBynzVcYl2Xv/9T/Y/6qqB1o20UQR+OdKR
aH0KJY6PfzkP+z6n6Lk4U5H01uNEwxqts5H7rAFG6+PxNbTzdFvF1N7+7W6yfsQ0MEf/dCdO+9tt
ex0A4MNyjm5EG64IR49zbJDN85KHMX9y8aLM0OFxZI21GIbeX0HKhl2tBNBqczRq39CV7FokwBGM
+miOKyT6mv33LwUSFp8XZGB5+0jSokqANZT3WacbIAtB4rK1fqRNClQORfLcqqNq5chOoV0j1r7z
ajfqY3WOXo2DF6UG5uqV8Jh7UMACFPkWb3zmzIlP6tz/xFpHX3W+1sfr334oF+H/Qnx0UpU3D7ke
+vDKbL+6v+1qdIIBifrZk0R5Cp7J0e/cpcKX4yFtM/IYW30CbLP00Zs0Jo/FFIhDUOEGNbPKUeRR
n+BTrFSMC3VZnDBMYPJAldDsvqwY0F981eXOmEmON66bOXJn65I7o3/Pmvr8PGvq82bW1sGfznVS
u3iSOWhAU6n+R0c3v2c2K26DlfS/pjJ19sZlJjts7ffCrf+XA2IEAR53WikIzOD/JJcFdLK9ZNXr
/JLomxRyiCO5VKPdHULQn9ekockr4GPLmjLvBTv9VZJUcktVh+ZbZc0e+8pjj06qoAbdWhfjUlxJ
pLtKthqIwCq8G9x13HbFhlnogEjwUrtUEKK/hPqoJBAkR80l288TKo39U2VNSxM2+81Furbo302g
ojgtPBvqnGdO/enQ1xVqICn2m6KU97YV/GzxmXgZe1lsoFMwbgNoMLzQTl6CLhquQEr+Yal2E9qa
3+voXYH2q+gHBLFmKDGBJv/p7RBVbgOCUSB/NOMQrUC6q/dt3p2FGkFZUsD1nxJZq5M5kmnR7IO6
OSNF2IAWrIO1mQ9UjIvYu2Z2Fp5iyfNdCejbXWsN+SkUE0hHRa4esVCKAerj+fcQnKm0K4Gur7U2
Z5+6v0I0LVgUNjm7KDOdUBcuUDSJRkAVsMCuJpCgoZ47FvcFCD1xOG27HPBn1rsp/wtyB+2qGBn4
BnolNQ8BiFLHSA+zry80ywi8vlCDyGPsVtqr7APIP9W7HPDIr56ADuRY+mRPMsv72gbRkbpxee2y
cbgKcBzwvKTPZXgJwwmCFXowR2aIphr6aVo/TjaZszO+Ou4BOnCBzb1lYoFl+JKVDd3OuVuT7p1N
qhO/JpX7FmtcJiKwyjUlPXpHaazhPEx9OR7yLN/leevuPC0EvJhnb3bIgIEI6LQnYvAvEzoDdUVe
QR0XlnG1eEUd7FadjIUb8re/l4BPj8IGIv/NZ0IAC3h1uhFqKSgb1j+EZxfroVXB3ivADs3KMfmW
e4W3RDlshIpVXnx1AIs3fkmp3I9MiDWKPewbcNIobwROfAHpKXhw/PYJbBD2DexXAGBiRbeFBUVM
6Y4MBHVaKQjr9moIHgtP8qdWbkwtwwctQxumJOFDS+PNyHRYguYQulRiwhK+qUTM/qDigTXRp08L
9PM9LaAGZYwQOj1B9PGDq7yhKONi8n6gFUSzD307OprBiiaxqUYkeGefD3ofWgGjtnqLKbLMPuLJ
I29nmdhPpoknNmDEGSCPm7BqH5k1jXeij1Fr08NIQDr18dmaXQFv0Hukcotd5Ur/Fsa8IN0EdhMt
jQ+5cGdFqhgNCeNILUvV5HtHVfGXKrBAGPFKgIS0WU5+vUtbKJUYU0CW6uDIsl0YswMt49Lb/slY
KZvkl4TcTjSePADkU4jwPon5TwECxCEPUMfsfEUXBlUx6v30Jx86tOHL9TFu9lkEYKgbfOPTeZ0X
jQcyaIEoK/nWpXn6jH5j1tpxGXYKY0LR0hXqBhlJkTidkj3g98Gvj6FpiE2Fr0NJpdX+0cptG9Us
RDG/R8s2PVQ2KoS2zYAYzdg5IFVuQ0APE8YeInVG7sLfW7WrG5XqmLgn7Fxb6NHjMcA7351XgYu4
zSJAyyrGsos3ta8ThLmeBfD3Bz9HvcWYdTn42zBlxdqYaOfO11400O0tGELqSzfr64MxgZZ+AZS8
uwRJ7TyzFIxDj/zV0Q74FCz5H0dS8VMZOC9mc2JcgHsckK7hl1DG4TFJ/Ss4VEjcm/yCk0/2Aith
tZkX63OWwcy6FdKgn9IPFrXlXkHYByISFG+ftkOnmor7e6ZsLOTdCCiusTl4egDRvAEGBUeTTCXe
djFQt3+7zJEJMxHGNIPdhs0BzPFmCyAXX4iki7YuDb21lJy/gEQ3Lvg0Tqd0SOhzPF5YCL1SGxzh
w0SLArQYmG6c+yu0d873xpRtcegLh14B5P5Gm+B76oBIkwRU3cVM5k9gax5qvWA2fq79aNrwr/4Q
7547bkEdxyBsVBCna2MamI0B2JiJGYkz+7qp3ZWTvbca2ztRm8kNPn42cFQw5yF+M9FhJF+Qyudb
M5sglTfeouvKFaeJA+RbeScRi2qdALe99iaILClklRbJMFTfkAeblpwF9NAj0Q5NaIqHnVffwDP2
t8LN2k0z2eW3yvVPHF/2x8hn8e30SYd9Oj3vrJXxYwfsQ6VboBtYZL1D1HkS+vgiRwdbg6jDSsC5
NJODvwMwd2MRtkutQbCJuiS9hN0TVzSMFkgyYSUJ/MpKcXAjegFMhPFhE4uiePgEve8PYQV5SQcs
kxestOIHf7xOyFXLpRMXaNnlenxDvI492nFF9WSl4XS0D/7UPJToBNj7RZcWvtS9HSDtQAJ0avq0
mQ5zq6j6oi9fS1SvwAxsgoPd86JeeNzBeDsOIIF86MPSXros8EEe0lO3ADN1G2pSbsUAYQXgaapt
nxfZra5SajPCvbk263Mqg3IrrSZbm9U7mLm/Z0WfywcowmwMJI69Yee6pnuqw47vZ/+Mrhv+njTx
BmY3h8X28CSm5gqOzWIqUv6UCrUO+3x6cSEYv2c8t5CxrceXeIDEb4ySxTmNh1uYNYX9KVdoDmwW
PFhd2BuKxoA3yIXxzSuhT0XyOfjTcuqTOV8Z3ym0gNCLrfmiEKs8tp6ILrHWPNdQl5wPD46F5iV+
TSBBKLL2GFtpfLQStDKDgGf+0nj1GXrd4/fO1DsK0DKvFN/ShVO21cUnWPsOoBTgqz2+eA3Jd4DY
o/ylTRPmAh17LB0owksKlUEk/PL7+V5G2+6nvoTawO1m9oJS7bwcGyITYoZW3/gskE/dIO272T/H
mmveHhqLyNv1hBxR45xYvcSOJr2isOKsVEPiNfg8EDrWgwvu0JT748FYdHCie5q+GMOcAyVeF4J5
kMeZfZ+uo4r0T6KiRAPRPz1AuqkliYFbRaOUf+xaUpU2OWWyfG2Zm98hzcxOJvGkGlD9U2w+VqQh
RYMuNMhG/du0mWhL8q0Bu/5g8odtfOkgPX81RgqwwMqlEdsa01KdA6Evdb3lLtPU/quSYQKZh4js
RjC/lxSdyEEZj7tk5VWlXA31GOwq0X0F702tJWfAhKKYeyH+AC5ON3lfo8IXd8YHdYn4IkYL8A5a
bY01jX6n4duAyw59iTeglI2/KCBh/RCxaW3+UShiFxsbmbm1SYJq8tgDsFGgiifDo4mo/Qz1yAIs
cGNWYRDdDTorYEwHlJNFlfIBibypOJY+9LSwWjoH0GQ4T1WL/LjD7AF8HnT7QiuzIliZqcayX+My
QsfYOJmWSZKgQj0W/SpRyrmysOlXaMTmXJMUHZmUPhLaJ2nkniyzbA9TJ8Y3kgOdlbF7wlxUAfXQ
6HKp8WPTd2+sidvoNSDiQxSk4f1k9d/Mq6ORybTpSyvfOvWQHICcCPasoA9tppqTQUG3bpHuWVyj
u4x+pZvByulDCrXBk7HmCIOiNme9XcNE8ESNCw9P/GJ+L5qXnes0DKzSX5/cxgx7l52Q1zDG/Mo0
70czR7tf88vSHFU+MqZRHZz1x6qMRHpEW1d2h30j8JWCDCfbkcBfRplCcgjqh8om4rlj0NDL20p+
r/L2Hjxp+r+g/dEXWobDcsq1BCj9V9M6r0UQF9+SNEiWBep3d6WLDbVreeCjaVKaCNvwxEkj94WT
PkRp4UEcQfvMRBE9gn/HsZq39AZcJWJZQBF9O+dxVJFtQGA84S54iBLm/3w7yBJx84i/D/QU2IEX
i/XpIbCz6AT9gm5aDDXyUB2xamxF4IwdkAJWFVi7m2II+QMXhNyVNkTsWNfa2bLxSbKCnES8MYsD
vH3qBzFeMitCunIix/n9F+K3scF6L1/eXn19c21ZZK1DB8j9gafZF8S/ONTvfnQcxOzeQe0SLSsb
tKcsvXVVoyQK1YCFiZAd6LltXaenvOvCc0D9Elo/obu3IuQ20dmAHErsXA+1How5D3VlbwcvY/vZ
1QXpsPU0M/3ZqZtui/rNGjUVdnZRXL9XAEfdR5YIsKWawm0f+hakDSLRb1gV2Esz7etArpjAziNB
Xb4S24hn8cLrvXgrsnpCA/KiOAJq5Gw6p8bN4/vohgy629cqJD/VRIq/ytRDDls3IZigcWFVtfqR
WoDngXJHoZQEnZSol/WjRIem2HUDrSZUPUqB/kV2l6YbM+nxNrxQC10q9KRxJU4BoWdkr/bGtCC5
dCAJwQZ/SNsSeZrsCer/2WmqSvRwIaB4bCD+lK95juoey1AcBHkRJUFzaJxmSPX07QjSWVqDE7XE
OcaYeN0G28hX1l1KGZQolF/zO8bFi5IqvtAqjy+9PqpcDvJnWo7QnoQ5pFLtaJ1YC+xewmVKOV4r
kRpfXBeFYBV+LXuXHhJVNssCKZ4q98X0jEazIFuj/9DVDIn11NGK3oMOml5bUqiDM9av87xX+9F6
KCH9YHyu3XyPpBJYKITDqLbZyFH4S8rvLZo2ryBdKyEDYIdnxxnRF0FD9v8lokxsiEqV/ouH7dk1
QVkLGr7uk7EESd5Zeg4rDSAodKR0rPVs6bkxCNK/ctTmDpnsBBROxuXteUOPh2KrUOC6LdcNl6Vo
+gP1gQGnZX4eW8d6JlGzrOup/0Ktpr/aTrHPMmk9+wVRx8rLnMWgoyAnEG5Fxcq1mQXnulmxpgQe
rAQixlzalVl277Tdu81BP/QS9Gfx+18gEi/fQptXLJo08o5qcq9dHk7oGQ3CKUSTgFxwhqi5mgHl
/7MqJVm3tLkQg4WsGxR8GW+R6dWLv5szG4nc9i6QARQ8ydUUWNibuegwWnpgEceTNVwEA1IPntk9
hzKHQB9Jz0INS+lQO7TibV+Cbrfj0nbXKH1CRTAIsr8a4JUdSf8KddsxJ2jbJ92nfj04IDejvuQc
QmuBPmVYJFqrGz4043dxMPVPdhLWdz2UaGY/SkviJCf5I09y74qPz9LOvPiLybTIiC5RlCuvxhI0
fHF6NA4wlosk6LLvKnlnzD5p4xXqytnWmNwL2q2AUsfKXC0Y6/EudC0Q7iPagOsrBVKaMaAPtCYg
GiMNX0NrfjHQlv3As/fQO2ny5Hv4gJVu7m1sLqvTqMsh2E1vG+hd/AozL1/gFYxWL1NibTs2jjsA
W/trBoDjwoQICAAA9my/ZoOFv0jPgId28/4PpU3T3ki+4RaBSoN4sR2iTOb5+GBAq/5jvs4DVSBx
4jJ75ZBUCfqqu3c8q7mmLVpSlE1agV5bt1fjK8GlxUs/Q+9sHWImJkgjfzpLWc5ulHFrPZKgXxTT
MlIx5HJ8aML+fQCoUP7g2Qk6jPQWEC6h1zYHM9CcVBtJ7O+TZTWHIglVuXBDtznYejAhxvSLFueZ
w/nkd+eY66ix/van0tlHQUD8vkJ8h0AoBbUGVJt//L6a2m7YkHvDN7cv8k2egELt6fWEowdzVLIM
n3Vut1dw+MXe+LheVAwVwQTqAA1az3hiYZxdyqNTDoHwY9qH2ALJBJvRwIHkyYej3kXXcONTb0f/
/3GDW29akkxbU9QCgBJkcDRiPZhtsTGh8pMeTBXLmKmvxDvTzM7B87nQQIwWn4JnM2lq/KBMq64q
JzxGUspLNKa7XIOVzIB8vYeO2J63RQKWPWZTXFygiw/hCrv6UadQYQPtpX0A9c/dQVMt37HIT7Ev
8CBlpvrgV4rOmvhr/wrSzlrkmRJ3pYNXclA25SJC05uXZMQr32LK2RqzUOEXCx2bHwoIA6Hi6J3R
wyh/4ZlsdszqwF4zppggzDzQ8TSIfnz2ir/Q3b14GbKiOHh+pO9sXBrkNb6Skd3cmVnd7jhmRQ0O
gq2wncC/wFzMznkC+W78C26mH3+RUV88dHFRXZuenNHIlawJEXwPkUBnVauQoKRR0nsuNO0irfgP
PBzfoHHiPXq28PYBmsluGiLq1yj8YbUh+/HpRNo5f8CTu6bG//59gRQVugEA2kRc9FiMDNbvHdAS
chxdZcVB/hworEWefShoQu5GBOMmQf/XvqMHK/DogfXVA0sSf2ss40dlLawXsw2CJjLvQDXuhsHP
92MgsMdjPkTpQhdKNiGdmr3XE3WtqqC817KHSZ2NV+MqIAW46a2iXRnTTPhu/BjUHfCv+qQQfM9j
w6YnY5lBUacEXxhZlR4skrVwQYUNpybcSgiTrCEy433FIhMab3abHQkq118VRwk7yscnAEOTfSVC
sUSfGNJqdN+0dNFwBXpOeLJvj7x5lHkrt75fH5LOdhcEn6WtiKfm4qPodRvK1HcXfkaydxNMh5gz
Qn2GCS7K4IcDxagluueBct0nHYpTcVpBYO7vI/RCw4yxgbuIIqinhD9VGYNDpAMtZZ9bO7j/lAcw
5uzjIwTFGv9oPGi38j5l0LpJhSobGg4xCKfcgVRoPSeCvvp491+M1bUXyJhGT7lL8wc7ZBeUnaxn
t2PqADwGX9aks57Be+XbAKlWaIDiGwdOZ3HFu1o8NPiDsNQmj5bAUDFISMWlqA7Gh3bRW8j1jlsK
+Z+DRa3uYKEVzCHO3AggnDfbHM0xkY42JrZ9Z4Yks9s7anfbxDEkL+4YLZ/+j7TzWo5Uydr2FRGB
N6flrVTyrT4h2uK9SeDq/4es3l09mtn7m4n/hCAdlEpFkrnWa2TOXWbZ5ZkZdtViKDzIS2PJZi8g
lHzrZxWQihslnlgeaCba/Ghp2jUrKGMuyoOKt9l9bpYPM0nkMNZW5CzaPvHPNbYkH7rFFbbMV8K1
OvnmMWnq8F4e8qFO7tzxIgtEAwk7E1l+xZti2ueTyMyFbEGNn+STqRG2nYd6/JiOLvwJZpz4cUAp
JS1EepElROUy8hfRPBvFj/KQpaS4phb4xq3OLEPW8qjpZ0kfnvN6/N74vfGS2KUrSyU6SC9IfvxR
Iud2LTWZrr8kif9HWw/PFlV5NVsFpT0drDBWD/KsFcN0PZN1UPuNhSpSOF9dikyi5ZYHhAt90m1O
l0sRQ841E+p7Fqf5wiHnvccaeNwPWZeedJwytpUy+nedwP5SIe/5WGRltDLzsH3JrcpZ+IK8xdBH
P2L2k98QuufnPKDhEkfxwuwjNh2oVi1QHURabky7U1Yp7lc7bH76dut+yj0sgM1Sy14KuAwr34Xf
+s8Lin8Tg8Ag18UofJ5UmUxp/gCqSmw/zEXVOC9h66M3KwUeSoyuUoFdkwxfDwriB6Wqpgf56hVz
axY1v1pVLf3VehsrW3Vr2Hd6UT78p/HycnJAqAOYt+paH495hXBm3oYodv0rIw31VtBtbt/rSBXO
uWc39sTJ1KNmyX5ZvKANU2PwaosXk017B3ZbUfR704zKt8mNpsPgFHNGliKRQhWNQWNkkqRoBw7s
rKqtzlOrFW+WVaB0VKXbzmq9dYBzwg46abW1et1+Qd7uUW4ExxaNRBf8/lMsLGvXIIq1DdrYeVF6
4zGCfbsLrNDcGUN1UJsif7cU2F4Ry9yzaeT6MfSAZHmF3b9mjf0qo9y/u2ZN/qur0/sYFM5dXW94
K0SprCDhO2fTRelipaXQceOiO7ag/wjfjIF71knBno1WuF/1DLFhHsqvqlH9cMIBz4oy6xZe5k9v
EKFh2dt2/zI48PoyT++e0jgfV1VHkEJV2n7tVqF5n+dKvwHnHt75daluh85sT7YwnZ2uDN7Bc53s
YCjFsMfUTz26VVXsRht+uRcV0bYbSucONV5ljczhdNFBuZMCFN1jHhfpKo7c9rmpdfbyei5embiM
RZcN2qfIQTe0KYXy2ZmmT/wl9TcWAGcH+eoflsg2ZleEh4Ckza4S/Dm9maf3YzFWD3lZfR1iQ3vX
AlNdNYFWHRKITG8a8lmyPhtaZ1sDhNoMgaO+h4G1C1M3fBbd/cDDvZ88FKZK1Dcg3zZYLTb9LGnX
LcIq6X6MlRssOrsrXyI/DTa6pRjHFpXgsxtY4A9V9GkTYb+iCtX9UJJ403WWubFRwsSICtnqwki6
x6zwjY3Rqf3RAZzNhBiUm64Oy6cmi5kuQyP7alXTRivr9pgUUYqcYekeSfw714Ms2mTjWINYIfqd
NGiOJpD/nk/VLOZUdrqeevNwo53yI4bLt8vIMzdqxdJRi3SvKx6egwK+lq9G+qGzEWkNgLg9g47L
eeGY+Q8jfBdTOH3LeTHD0MrVB72a8p0SI4NrKoF+UUKXR69yqq9NgIDcPCZ33Z+drhYvZWYmm46f
3tEyEPtQtNxZaVo4EI6uVV6LcXZgNnyK5OpjPhjzKkXW1930BEzwV9WtnqzkkywJX4fjk0bN9Rp/
WycvIu8w9OmnzAAmYEeutYLREzx3fdXctZl70ZU4fJZVttUeGpLJ9+pc5aKmCCc/UreyMbbcDJQw
yQBZ9PSReJy9NR01bhCR7dcwtu+MFG0rG89z/KKiY5AmhLG0Pt1VGvJo/RzVgmsXL3rda+4rw+ie
9C74o1s3AsvLvDcjccZdSZgu8wSgdL1y4eNZQJLlQRazBHXqwcItlvCRcfG1IrjE0QG1B+KVskoR
1mdD9dpfdZPNgw4MoFrLVlYZ/5enAnGGf80OzfaeLpBAUqs8nNjpfADgVEaeTUWc6y/kP0nGbJhr
y4OY3K1N3O2hml/kk+dtUQL4VZrbbqW5TfZs59c6tksf2m49f1+zma/5u/R7HI4O9VbUOaJmPcq5
C78TpFe8k9r0QOFde7yTNfIwAoraIomOus2/NjR2yi5ABopdN1NXXp0fwsSCmDNn6HjAiztU6Hay
JA9mE1lbJop6qVm4ZwAsd7tl77njNsy15QRuCVp55907Y+QfIiN+iPLYu5dV8kyJSNd0wYS42O8G
oltIoWXBeBd7zdrMJv0SzKvWMatQ/U+UCthJbj2FWqweWT8kizHTv9bEeZ8jzf0xtXr4Umu9wC/E
12bVS+vONI0QeGnQ7MtCeGuiURCCW+sRT6zyKSnzbZLZxZudi/hkdcQGZXEAr8ishRdxPeTl2zjp
0VLRDnZRIlee5vife7EOnaSwecyFVdwF9XrSGpgAjaLsWUq06z5DV2E7TtMXSy/EYkz6dk1k2n3p
Sv3RINn6LetJoQwFDCegQTa2uGTS/0MPopsFgtSavoWXpm2msiWpoWfZmT1wuc5KNXvlXfYd3pP/
Q9ffuxa3gRSxCnMHAjtg64Rsmu6k1kWkhXaIiZSs4RBZn9RS2YSDlX3TlPRXDz69epg5lGvHJn3V
lMieY0LKEnzGhxJS75ZpzV5ZLwG5QCWIFFccrxA5P+yCUzQOp0ENkOFvyKK0SoPEQBNbiEEJ/Weg
mXeEmZOvNXIRyCB6/ptbVvmSRWnyPPaRtvL5Yy5p5LWbHJzx2QqzcTe0QFlGLM6P/oBrWOEW7plw
Y7qJa1Rm+I/NItMklMcgw6SPNfh0NqoRqo9eGPtAVcZPycA7oBw8YuZ+fR6g0yxkvek308oIB7rN
E9dQDX90U5PKwpycGUwZc67WWr+6JQmqIYn3k1d78mbyFaLLU78HKOisU9sNT21c1XeplvjLAL7p
Vw0xq0C1v0WqWiynNvFARqFQ2eAfxIfVq7ekyO4yO7G/ZWn6I1dE/exUVfl/LX2tDzB0pipPM0xd
I5ymWibszX+NPbZDojlpV4wvoHW8x9p8dY2OiRcFpoPVe8DL06R6z6K4XNhK2933ojIeBl1DrYn6
ZErWGCyvQmhFGCcPyV5uRGQxaqw/i7LVLtpjFZUP3uSmJ1+LxCash/IxrRP4y0Q73o1seogkLtdz
9yVuAD8bu/yC4r/7pqAasMyEholDF/1s20Y9KmpD8qYrx8+hkz8irK0/1XN9CHJ7FZjG+Lk/VbFf
3Aus2647/yKZ1I2YkDKX+30ZFyDBNZwjvbT2duqg+o6jZr6oLCPeOthBTEAhi1k7M69/BdMdoa0g
wfQnJ84DFkj4L59k2Q8KcQoGq5s9x5Bx/dcG2cUubYbIjq1XD2u0dV9a075IJKHEHiKckp7mKgWE
+UNYOimqRa5ATllXz67TVmtHnTdDaEajKhUN39sIMQQdx3jHrR5j30X3fPKtZRLX2mVyUof5XyMW
93t45IMZk8P55q7DbSswf9ZR/zgZY3Dfmb7YOdGQ44WOzUoR2Pmnuo7aDaScbKvUTf4pdOz3zkem
Hpfo6MlDiUFWj17u7tDjQTVuHoTsvrMw9do/maHavkXFzjT87JNXlPaRLDGC7HNxUMYn6GT3kkaT
1/6dE1vVcyDaFM1tYzawgF4T5MjcYiT0bLTjKvcmbaGmJXK6LUtwVvInwON/Hm51qtOKtVlgWiK7
3BpkEaSoWEPBc1a5QKB20LP0watyb81yQ+VFGfXbKM7w3KvGYp+wLDxkIBeOBg/ozoi7DtmpbPZr
713gy1O2HrN4eEzxv1iWbt68JG3hLyDKd5/UsEkWWTwaX3R/zgGXxY+6bDZjguvxYrK2rgUWdWGM
/qJLAnRp1YIkjO+037ogejL6KY9/9oAp9jJjNjTkBXwMVNQ5m1a40QGB1ORBtpHRubYZs87K7zaZ
k/v3cV5SY/Yncv1KCvNQYAdUCuNfIjChehuHogzhGs6ksjaYpc9FWgJ15RfZPXlqsGcZH/yEeLsP
cTZ5JxaiMVEMyV3qpcZBRS1tk8W68+TWZLEj1L5+IBzM048Yhlapi0nPlUdXm4pty2LgMAQo8AUV
681KT8f3ogqOkZe250ZNjK1DJG9B4DP4CeQ0y03jp1K27wXJ5Tenw0mscrvp3nDKcTcZeonQe2du
EiUNj4hvRTj+NNrRqLXorCK+vwb0lbwZIn1FWqb7Acpl0yVm+GVMkIIq7TG8wHdjpqlyPBHq3nhw
QownqlG3vjriM0tm6AZpbohzJGkK9lCK45yfFDNfQTaACPp1ZmrjgGQO/oLqaNmXXrTvdekNn3p3
HDdOjhm9OQOxWnhHaqd4zyNy7SdIMNFSbc3oU1fEwNX4eexk0Zvqc9cE4rH22/ZBFMmTPvfyCqTh
sxZzBdmL4B2RTyX8lluiuyOfwFdRwly5gaSmCBl5ZMqI5f8GW41dv1JQMbyXVQ4K/7s6DbfkCoxj
mgwQLgLH25plw8ygpsoKC57uObEHe6HWvfjcBuVDzK8D1WdljVdeES7yuDyORh98bSdUxZUgMl/U
6e66MFCSb0zUr8jKG29lq027LstRp52Lntd3S0XhSbu2zp4ReWDf/XPcx/63dx8WkgSI8XhzNE/9
N8ECTUww/u1KeRa4KIFtMozlWE39vSoyDM5F7W9g/xbPfsGyxNQz53sJLjBoeYhvfUcLJQ9YfywL
6B6VOVrzYYrutWHfume4a10vjUh1fLj2nS9tzWySxse06ao7kE8dkPo0PbZEfH/UuD4MXZF8bpve
XEZtnF/MpMbvjn3HLii0+BJAgl7aShF8xsv+GLAol4N6/H6IgoLTmMBN6PNMUFpZ9OwE8UKfs/Mh
GorPiSD5O88gsu13aUymj23zOFAuzv+hygFk7uNGCcaJgSSHaiNpDL/zA/mH8I1vAid0ng1Su6uk
G5PyLUWBH4hZsgUo1qALLqAay9O6Ix3ZzodrS26O3lJWirQhEzmNuGRlFkhSezpLnIuEw8izD5iY
D0UhrBFBotY2d3BgkZvr+p4FeO8+ORruKbnbd0dNqZxTm9j9ukGt6QX1q1k9nC88K09oi1jf5aBM
iRjkxN1GNdjzy0FNEvBYhq7x4qQY31jpva6X4fdOiLWrNzwlVYCG+ggYBirYF6e1p0+ehvUDXBbr
UR0TyItJZJ/b2MSer0zUfaIm4dkCLrAxJ6EcvNB8DX2iZCkgmxMhOu8IPjTeKBhCPedQnXlXivGH
D7y5NfmBgMcD79HHLyLxrDVmCb8GEQiProPYtla/B40SKVDPpk2pHl0HxfOd5m3T9U6+rohn1ZfO
D1G67U1IqTnAzuh1aoMvcMK0kzCS+DCVeGvIKGPjs5ZthiHYyRhkZajFwqpG7xqDRLFwMe83X8rU
WgkV/KaiaPansv/ZzDj3tmvxpSCesnOt2Jmr8VIuLoGZfMqczEdxE+p50+hvKOP62L9QJQ+y6GXp
hsB7jNb6v9Sbja4vu0zU63x8TDpjPEp5HzIgcONnIaDbQdYlQV/ukvzEDOX27NvUpzyZAcepb520
OYLs2OBp8YGyT3pv6y+ydexU61R7T0E9NHs9S4y3ZPI2JOnsJ3Vwwoc6FE/pTAIrzMbbaVmCBdqk
G2ulQ2KuKOt8J4i/r+RTq7ljvvNwA78WZWtml3tfG7dW2f605q3ZAFB/QxjHpoqiEmvnCvzno198
N0ZHOTXe6JzlAjfUNpGjVufrmld37XYiOq/3K4LTLGcSBEPxlECQswlBV7MkY5cZIDQehidczrIn
a4r/rJ/Y9Q25lT3N/a0u895N/ZSOIPyzFkJmguWnKT9RlJV7lv7uCml8dWdPFv+ALJwWWdu65zYJ
ixelDdZynzmirL7PiA8vRaJ3T+OAz1vpGvFGJgr9JDPwtTG9U8JX9pbHGGhq4yxE9XwFwYD1MlaT
oagb1sbOIfM75ez2LdvLuK0+WW1yCeZYZx+XBzvLrXd8P2OA4l50X/mRv/eUptlGgWc+pnmqL1yw
Kt9bfWMmzc8crsN7XjwSDC4gEf51oigfa/5sQjQ+jzF0u/XJq9Z5VyH3yZQD2Jc5R+QQbp1/TnlD
ykiPtGAjW3toklUxfsUZKx/Zq/v8O5dQCdq7NHKSU2cVEbzwxnnvMINt0lb7lhUd/jlaMj2kLJIA
AtouvlDCe8kgyssedRaxYY3Sl7ZMqy1yWtFeS7vqsZuDb7IHtPRtafXjuWROW7WzfE49H4QKmUYN
M23laiF+aokdU+nYxjLtnPglG6I7Q0+ri3z5YHHKfp98svwZz223UmsEf5R+j/N9foj//Pb3VOff
3/8z3IbMj0ai7t/l9QxLweRAHcbnCU8zRRPdPsrAJHme2a/6Isb5ZIQYIc+CzmcDZMJxWsWND4m8
7f1Nl6MkBzkF0jaxiWNlDi7Zc/U5cRJvbTNVbUezjTe2nxMVnqHFEmQcz5JNbYHkXQVhLUIn72gz
s74ibPaKy55+L0sqthZGHj8nWN5dNDv3D8zb9SrIHesdei7et8B3Sq9R7pKpHxYZDLO70VPISmFk
jvRBA/mv+24hfv5eE1kDu9CPbzGE+WVUp5dkDMRdEUNZjly3uKs9x9/FWDjva3anGXtIlLuq/mnA
1OSURt1nbdL7p7HK9WXc9sHGxtNnUfKu++7ZmLvx3e0SLVZ2ld9+HWukRTMzK/k+EB4Qmld/0Xja
c7103szR9LfQgfMtkgPdQ2iX5xQo73uaGSuZV1JbZLZGUYQXJ64ehBLGe3zX7KOfw0WRB16fIBSL
CgXPmSc086r6n0LnfUuGJqq8Tzirod1sqPXRdcb2npQYr9IuGteGNWBYnvjmfc3shBxd5W5cAaJg
gRgHQoBd4jy6vnpvAIP7ogGYWRTYiS18B39wFhebQnXfQivvv7puVCwqUTfreOrirV2r2pIZQLx5
+FMsajPsvwVwp+ugEuGiM5773PR+Wr3ywKZ415KdX+EKgzpqoi/bVmsXIgvdbWK23rEYmmFnu8rB
n4p8rY2Ik6RNv1BBV79NeTdssIyyN4XfsQPP23u9BL/XADr82iXi4pJs/UHKiZiN4y0DP3Q3qF+1
hxRYjGT70eEvWmA+Tj20hfQ0BGH8IA9VpWpHJQHCN1clilIvo8y11qVVaBhIjvAPRPkJh75LZefl
M6jcZ6320ns0wdSXQtFei0DDsT4um/No1ReIAED6szhmC/cjVrv8pEbBowevex84GBRCxC7Mk0IA
2ltPoZ29C5uocdmp9UYWldG+d0u2h7bei7vObmfP6Dx/NxU8xmu1C4+6152Babrgn7NfYpWhx1mF
BFlShsE2G8WvekmvSQhiEq6Zu8iyFzafldkNvffHFzIj+X2Vxi/kQJu7cYh5kiahHYRo+lfVZaYG
Gp5tCZJ8570rHjK3N87D4Oys1MReBH04AnomEPS5UR198dAPjnMop+QrOUZ6COj0eFEhdXktR4is
owiopwt/yPt1SWT5lWVMtwZ6z2ttLtoGRks443b7HMn/TeSV41K0jYKakW3kx+upY3Zsk1hxuTiY
UZsEvKBcXVmG4q4UoXfIm/FSjbF172btlt3n2vSM74XQWOHF7VdhWv1larMSx2m33tTR+1QD9I3Z
6Yxd3PwU5pNwHfHSJLizVP4EdxgXSTxKO0gkMVM6qrD+ThU4xpU8zpdM6cpLPp85pnbJmPSPsko2
9kWTbYWYdVbmHoCbsjtFq78iQXksGsd6rhO134vGrpey6ETBROQt+RIruf2MXL14zLpimc6lsoCx
GQV9tx7UQTlN8wE02a+zNDH6Lf4wX25Vt263vh6MYlIb3P33SMdujqB4f1Z+6R6Gqon3LoaiUEKH
bBeZWnAWUdRswxq7K1KJ48Yojep+cmtn7WXoQAgRXDzezLsiK7IjEvftIeTx36Gs4p4MxLc3+qhO
9wOWxWsf8MdjNyW4GZhCfS7Th7q2QB24U/aAVUK868263mMm1N6PURcR90rrd93Pz2rFk56kYAu0
vPkc152xBKmXXQzSrjuAVOquL3Gcrwoduh1R1L1mczVhKfMrAzM41zG0LzYbC12t7R9umT1prCEw
jFHVizCUNUoU5U8TUlnIXPge9HxCESbFxcqjbleP7Z3Lo7RNdFdsBwusjOq4xBbsUH9Trearbmfx
z9w+g9JEYIGH+WKTe353QgPPol5rHtEG6TZV2hYnd6iPXkxO0A+U5gLDCBuhhkxAVeCEXNTpDzVk
m+XlrEnwX8030AuL4zQZ1lkHR4JhkNA+mWI8EwNxSVR6GlP2plHt6kuE/dtauGp1IEzpPOaN+AG3
gomSrD074sbGwbOLj0YUIA6bYWOfefP2xbK+xloZQMtox50WYmNpByyRUOB66EDpfvOAyS20PBsf
x8wUIMxrdVPnffdGeIIECT2ieeHsVkX2oIumAAfQ7FQnSPfO5Nl7bYqLE//LZDuqrX3vmZW3isSs
vjYgtjrq0XjKS+D4Q+T5z5ZpNhenHg4JzFRhiIVRke4NhhandvQkt2SQ27UEdwV8lytbRNVeQr86
vDJAirgtGm1Av5rOXXTIZD+rap8j3lkQMm2to1X36dIwe7HvOi1YY76Zv0PE+EHWZbhUHtSOwgi/
R/OcayXeouyVcolzbnA/eqq97yOMrIY+yR8DXXjEK7vmm+3V6EN32g+FlEWlRs5LpZrTWtOSd3es
y1WR426azQcI9mKhx/xQfVvR8TbTGm011U65Dv3au8iOHoJQWzc2vcWtDoVB+C0WE8t8FdkttQb7
4l6vfb1YamvbAFRDL6a3UcHxyC3KHOFcAoBwBlk/90aKLav32UkM7xwZ7K/D5mnCg3WpTzoa6B4s
99o/OJ6rnUsIKssJywagJ/iseGmj7/M+He/L+RDt8jHLN2yOo13JTmFl2p3+hoL2F6Mehp/k5yaQ
yixU2G3XOEAtmtYr1oLYN9NlGkwHJWWiNhXrYWAe2amjEq9SzLJe7Dhwdn6i5GiO5jyvWvoJIEy6
mlyM4gy1HE+TD3okMyxnE9t4ygorKTbubOZUVF3XI7vTPVmFk+1k3e2gNe5fXRpXJ67mAP9iNYLA
ZtO8uY3ALNAxo9cen5BVn1nGJfFCtqhgIcBzb2NjgiIAIQF8D7qmQq/wQo3as6gNtoBEqJ4y8kwL
SNnDXtZpmYGp8IQ1GgyuS2xEzg9yURjr4NYauI+BwSo50tUvqqKMCO4W08FUYJosfOT4o3EOTVQ4
+gkl+aQ0Ufou1BDAOnCgGbjsEgAPD6DSe/T8DHuZDG69tsHQW2FEQjLIopNaDvk+mnKeh1JVVpWD
Y5YRev7j6IjHwA7OcKODEM03hQBL0m19rS4eiKdBSVZQkVK0Ftq4zaoJSm39YhdjfB6IaxAKaeuX
pCzcOy8xn/n92M/TCJsHOvhfDHFnVou5UcEqdnGrqicBLAnisiFG0fmuLb/Jgh2G6rpwRLJynHq6
JOgoYXPWDjATjOlyrUPtY6unLtiLuYtsYLeARoqCBgw1pYiTpWrlLIBnPcDBc6pT16W/zlKjTHBK
JO+qRKJpycPS53rKTMTvKlX7DS4syHxaKKgqKtTuTPP8szzwM/D2HUwrA22Rs1XbvACy+KGtMEhU
C6ZFVrDOgzYNiKPwzeyt2nIeZB0Wz1jaNxM6wq6OGhHMri61ycIPiBuqGEQW1XhH1sm4qJhxLw0/
DB5CPjUufGO6U9haVnowwUYb5xDCPQjWVY9GGq9pkJteqcPFic33HlLfOey/j0ZBorUby43nErjF
y945NH7DWmw+0xLkc66VsiwPrXNHlnfc9F3UrgmbkqIoYUIKJX3HDC75jD/NrIiitK/M9xo+bX7w
BBYlWptx7d/bKj+KKPnC5ooEfFcD3u8sXi1zUR6Ep4OqtTyiA/DaaNIHxz7kGNCLVL8YzWNkNhAb
VRvpFSwx75FEQIxf9ep079u6gL+hKRHWvMQDzMRKV9GkGA/yUIVQAlltdRstUH/V1W3XkbDRcfZO
a/PaT2jaHQk9+5QUlrcp4xkn7mjmoY2ItHjYIjxrod08ikYsVHTVn03MOb1EVR7mhbrfNdqbAWL1
RIDAvxatMsuW+MPFmwyT+xr5dkyVShxltkgwpeRii2+ujydwnAtx4FmL2DGbw4OFksZy9NJpa3m+
e0xq5TWMi+RRwJA0u7p5Dsaxfi5AI5VGq92VgVI/ewau6j22B8ywFDH28rdaT2jGb/07qwBUBXXL
v8tjGwfeKX4LMiyyIxXnxMoLkjcbtszaFE20k60wIpCiDc0S9AqtOBch2pwoT6prqo+8P4CxUD04
PbzFENVrm43m0VEmAIO9Zewso0lXqIjYMKaSBsEm0GPwwO2XjFAClkgYvhLXp3VUtW1Z8HpXEsci
xBIiRwtMdC3H6l4fbEut7NbXsd3sDG6axPnmzqzwmk0xgYyXrUlP7M8cp+paBKbFC2sc1I3snONM
uTYHE3XO+b5qkOTruiMwdh07YHzqkNDeys5G3+qrOnT9a2tqY9NLTrfaXcdGgsRbT0pI/gnJFCpL
MqzJFn+3neV4/X2Pm8omi6by5CZH0CfRs4KLsaaKZ0Vz+uesHl5hUXnnwsyHXdVD3lSMQdx3LXpl
Ue/BHVIi+1rXal+qCZnMa1WPWMGdSbLZV0tkm9FpNAGahwdXuOJeXiOvoxTNkzzauvmwzJwcn8gw
clZAqtMjHqDaI6y3bznBKQwCQxyGCsO6z3wr3kWDe2jbCct0K3np1CR4g4+sHxJTm62eh+CtTtp2
Q6x93MhWwAPNkhyhd5CthVk/ZU3RX3AtNl67L02VBTs9LNRVKTCqjzMbT294q9smJsmJTRIySF6J
4dQ6tpy/TtP5FJPQanaH/93hj1Mz08pNMhI+CKxHHxLmq82f9+SZwHgHL3g1+LU9+GlxkCXFEuZ9
HIyPshRPOYq+ufgmSzV/NPTtqCLdWoWvU412kDuQo5NXjdvJ2PggU1axrRj3o6/+OpjK3lFEcH+r
ZsFfHlI/eJGdbvWp2WnrcCRT/KGhCDDornzYArfOsgvxCPY66JiJ37fzezaMVq1pL/DhN5Fox3d3
sv3V1AJqHrVcPas64S6w0ysXrRf473W4jGZxEHmoZp8teZYalsvjnfMOd7DUknXa77O0yLz10EMo
+dAgO8tW0SnBH62QfXD0skVDVILY6/WqTeMu0mYCuNdBKibAMk75AbmwX4eYpcIhnQ/y7NZw63dr
+NDvv+hyu/wEID5ZyOvfxsnirc/tTv9Flw+Xuo3920/5t3e7fYJblw+Xb4IZmPeh+cOdbpe5fZgP
l7l1+d++j7+9zD/fSQ6Tn1Lrx2rThdHj7U+Q9bfi397ib7vcGj58Ef/7pW5/xodL3b6w/+luHz7B
/zT2n7+Xv73UP39S5B1qVodGsUQghKVdND+G8vAP5T+aSEUxKk/dX6Ou5c5MiutVruXrgD+G/cc7
yEp5qT9H/f0nut311kcl7zytby1/Xun/9/5sZth6CzNmdX674/Wq1/vc7vtn7f/vfa93/PMvkXdv
4UBYleg3t7vePtWHulvx4wf92yGy4Y+PfruEbEnnf/mHOtnwX9T9F13+90uBqe9WI6ZxCzMem7tu
CJ11DSJ+KYthP0sGmHkDcodWMFrWUq1cf6W4TaFv06YqoUx5rCjnZtlxGAMwcYBXTpDU64NetIO5
ks1BvzbN1DuD+YVBJ6v6yUuPCCvjq62X+lbH0XplklRawvtbkmYAejk7gF79QaVVqHQJhbOHpKc8
tYYpUZY371Dd+TXwVnVzF/V9I0YSt0m/+FGj7E30gZd5huQzOSniUWpWPILK3JlV3t4htpQ/KkRf
TpbXXmSb7FXx5G48ux5W0MLzR9lNT3CnDAm2HGQX3VdZIuUsTbmq7JCWBRguMwYsON9ENvyXd9fd
/uJYuk8Q9T/c2RtRXtL9r0FuEIHLXXGeQGKNCxvtj7Msw2EPseTxfjXfGszfXWxToUsx0KUQv4bJ
sfIg+3m/r2JVSbgpTMi7WgmjxahjsgDyVB6IEiJSeiv/0Slx3TPoy3H7xxiQp391/6MWccXUXQ6G
KpDpw5IC41D7rtci506epVix9H3enT/UsyCKVqxP+Q19GDC04alPAtQa/rqG7CEPJdtbVKDsfnur
k2dh6vQ7aJA/PtTLi5SNe6zLyT7IRlnlpGKTqaPYV+DtwUySJ8Qb0OIrcpa5jXe9rJcHWX8ryjPg
dfZRnk1SAE+euiRT/Dr+NVYOa8zIx+u8brHRzIYNEIB+GcWT7i3Q12sui0ojSIJPnsKvFgg1YTt7
2MRe0V5EoLaXWiudg9O7z7LqVo/81rOVtS57DbrKQwYceWObQb8c55H/j7YzW24bWbr1EyEC83DL
UZRIyZJsy+0bRLvdjXme8fTnQ0Ityure+/9PxDk3CFRmVoGWSQCVuXItsa3XkJWuRrmO6wTTeh1x
qOX8LSvQVJc2XTmDB+rxtV/3Q+suJHxeuVl967n07Er3LrSwoB3anQcvZ0gN91ZtDSOFBLvKmlul
UmzOfUWtfzlvNaNWtxLut3U/3rUaslhB02e7JjZee6cTpfNcsht0R18PRtlA1kk2X0zvQj52Xos/
iF2art+FGoo/yHRpxIa+YBMhW4EWJzlr06BRukld+y5cQBGIDqvfswJ2oEUH4BoRIjsAafCQbfXT
B9BPkgE+P4jRWQSo6X+1SIDsijdsEJxGd7kdUDlaMoD8Up4iqqgQV0KLJwfYuzOkStt+Jc0rhU96
iWuphq1xQC2GPawnDdRxZfO4MBQcoraOdyG84OEWpGAOHCSLd4Pv1Y/lMNWPYtMWW0dTNyp25GgP
Mhb3h3VGNX5oOj849XYznHvV6s/eQIV4I+MYyvI7V78vumLMd6uD5BN4gNHpfoRoNVG413v4l4Ny
d12hy+PXtT7YwmU9X7//YLbVSDkq+vjYvQlPv3uuvApT1/68JYegvXvCrI8dSoB3a4yM381cHzKD
H6nbANDTlg4/+HEVKqZZGr0gQVAc80W/VA7p29kkOqXXsbj7IVlnfLDLkB10fwT5/60ZOnfekPik
a8qjiTkzI+VyPeR+8zo0g3bTARM5i1Ps69yebpxtMNfz/jqNrLq/68tK265styYNh7RBDZABmkYU
AQLWqr3iNL8ZE5prt23uDOc8ztmYRmhexHNanRIjddWnwSJ3oI5uvpWYeglMpCNh8kBGd1TdyEPe
i8kN9WLLy+gAPUijqdnW0234ikdnvuExpz3QzKo/yFmGtLQ+R93latdRAz1nugV3EaGeCqh2o42l
dXT42LT4YbweSOvxLwH1vYsUSKxXd2R6UFW+XU2im+WSY6FQkuFq1w8Q1nlz7htzvdo7e55WoGOQ
Wh1m/TSnUQXHBzJSXpdBVKn49k8ddZqwy4YfbpsP25qm/k/+W2xkOPOH2MH5VnOZtIJPOdAoAXQN
5Gip15BOyoMbA76mYXVXdkRGEqTDq62gsaoYKwSjlhnrZFlnCJekXhW6m2bx1PCYaTtZ0R7DGwn5
OGVZm9baCNZ3Zoi3sKpdqjvOaD+AWc/3bgPRMP919k87pE9ES6rfQzuG18Nq0oeqTpCT10PzYNHn
8lliha7l11i1ny3KNEAfFL1WNo7GI0l6BhrEbGiGSRguMGLVgFdNvNJtIF7HBeggXplbdNQhX0UJ
fdbZmtTJN/UiXkO+ngx8BX7qOhRvtQiriTcrEEmqTQBNjQbLr7dIV6bNA0QldPAsZ1fH1RYuXhAc
2tGO6VaQODkMsDGvDno3fs5U+OZhoIh6nSCX+LCSXGKC7QRGaBaW4Ou10+VDgb5qLhWwJsMxy709
AceL7DH+jT4o1I3U3wL+ABQLI6iGh077rbI0QFbl9DwVA/15SpJSCQ8QUMxVh+Kn6l+CdFbR1OUL
u0yXVfM2r08j+d7/3ar+qMONoSjIVfHyeLIG1zpqfk9nNvisDfxh/TnSo+AlLOdTUJHtb914/lxU
xXZciNHonyvu9Q4VtGCJommRd2cbQRLxeomOOOmypHhlSbryhrN4I1N9t2Q+5RSKWcNti5+UFFIq
DF4Bgt7pnlQIx0+dG9oHtNvsr8oc3ctz+BqRAvw8lZFjHcLGgnTZhJ1q2NSzVR3lPXmOI+POdPLt
h3dlmip5A59V1biz4lfvq008UVO/80wjj5/N+qpOwefGKJrnZFEENtIUFh2zuW3VQRnu34YURYOL
HObcOdEcXV5sBXlGFipuGs2NnuTgAfAoE7B4MoLbQr9UZntn9CZqIdmUjcesG3puskyY+f0/OVna
bhc5uWMBFR2KIq16W7adc5GQSfeHe9udj9cJuj0nN9xB6aqXCbQyW9sW+vQ1Zr3unDyURRGuixjQ
Oz6EE4VP+RQOMPwbCKatjcTKASh0ugPbNBzMZflZcdEiRRXhWUl3aow8VtE1w/MU1Po2GtBSF9sI
4vYMKuqnt/C9iqkqTKiCMvXiLKYBdPohqW3eIpdhyabvybC+iU/CzZg+Ui+jZadVffN2yvzf4A4Z
7rwgGO4mfwSFLqdy4PauKOhavAV8jKrePBIjQ79og2ojY6jOor1uzf265jUmK+LJ315ny7pWPb1+
jnUJGZeZ81kd6uD4IcRuVJ6ogfcltGoEsjrPvHV7JQI7OKucyuE6Fr9EituBKus1Usb2NXJ1SSgF
iWmrBfCMSJCsIWfXS6JNoBjbf72aRLJHDWEdBJmo6s344EAwuItHLdnLsPdCbL0xPiA662wGOCgO
Hxz+kP4MqbecPtqL8TYsM+2uzuvURk6FRUb3WZ/K4T7QgxZwUuYcPHaWj5Da1xu/noeTDOWQdO6T
avbxWUZVHGuPnTUizBSGD8Uy8swgeKQx8zqlgoXj0nXWjT81c7T1uhaWAS/7XaP9O9rC8TLzE9Eh
+5Ppy4VHMxwOTZSBU6pqhHLb4bF21PCZRgBwlf6zHIzYbkEQWf5tutjcBqDqPKOALF6q9d1DHui3
lem9TtB7IAwWuphiohUt2ztzD23sMh3sbX7uC+evazytgcC7bMQal4Cqr6Zt0IfTjQzntuwAo9nR
VoaKmxpPefk1S9LXq8GKVJG+tJ2TkbYJqJvCIGnjLjJ8cInG/MviYAfFOgJ8iy0qLEDE17F5MmiU
g6ufAH8JkCgZysGI7BgcTRHsPjiuQ7RbzENo2WAEvxqai07OZARIpbgUm9Ao3loAH3ft0MwHqvBQ
17tR+KhG7iaeyuwfXplrIskjsanhBs8yn+b+j/MlIoScdo24XuHt+uK8rgEoGC5fQOgeVP8HK4TD
K6lRhNzYNO9cXKXd05kRQCRgDX/UbRzcxgvGeiPRnR052yk0xk9yaGFNvZR+A619O33KbZo8stjP
jvKZoJhGksGqz+vIpYzWKNa4SeTP8eaVT5f9izclJfZubrfMHZY/Xa4m1g216oAOp5TWm6Ssb4EL
wi0FAPZpDLdptBT8F0uhxt6tPeZ/iWsNqv1un1ZutL/OCYYi3Ux98LqOOCAz/v+4zvXa4//8ebp+
VreGBUNZlVrGuWj0Yx/r1qn1Dd630r43zlPFMrx6pcY5tY34dqQFGJVT4yymQbxrjIRXNOXstdaj
l2SZIpGytgyVEfWIXRVA+NQm1bQXo7jXK0r4SBPSnuarehO5UfJ6ly4ncD6b0jSmGzQx9kilReaW
pIZ5G1WZBXSbe34b8MhDYoKxJ/d38ZPLmdx9WbXtzet7jT9GJ7J8yj0/kODB7VL3MBatAdfx3zZ1
cSCWRmdOra/2HOYdcz3Nivlbr1vlSebLLJmg8fXZ8U2BFmWZL46hz9yzrU/KIc5G+jmG8gxWojrP
mlWe/20oDgmZYLW265nW2v85VlZKo+B3x4YRrbafS8VQtnJmAlpZz/LFVqYKSnFv3v8eh7yxAiqY
ZKab7j9wY8lQB8ar5BGA2eU9TkxyqMM+uFxtKdCC1DegbcuCi+YE5Qu9xhvTzMA4j6YBgDl+Nhaz
n3XJ7cReeitDq6L1Ho4kBQDzXLzoGkl4skAQji7BvNGva8y803yKnfA5oFnphUPCz9bkPQaFCzsr
U/VYlM5T49sol12HNIec+gBCk6PSeKs3gKzsMbZN6yw67jM0KdZkdHci6O4vku1NpMCCXUX6zukX
RfcxtpPz7L5OkFlycI10nSojmT9aSbx3gNLsSrdKyXV207HQIuOxpNFq35XkyUzLQil1sfmK2W7L
wm7WEHFMLLCBmS2/LfXpzy6wtFtSw8YjpKa3ahyqF61r3WhbvEz0ij22i2vqWuWi2eNNazhetOUW
Ot0miv7XGmnSrAU63Sy2cs3rh0kDuL5jYDElGPY7saet124rJD6O61LXDyNu+YCxk64f5Lpc8aJ5
iXPKYz2AMIGNnbHsJ91I6W+A+tO3pbCl31yN2jSDu5X9ooSD+SYS0vo15rrE1XG1XZdB7SfezPxO
FTQwvpJCe6GhUvncFpN1LDqzvGmzOv0Mk98PHeDjH78GjBGCF3VAWkaogCaVPhkDIi8hA1RD29jZ
VfZ+aC5DCRavBF+H4v0wt7CBp7dgrLdDZxmXLAEPNPruN/Ctmn8baNCl08QDy1ddKhNpmti8kNs1
LhLdjO0uqY3hrmj/SgvLvA2heLqjk5T/qkpB1JDO0KKGRAyra1BUIiUk3mkJkTM51A1NUqvn49iO
WuPW7v9A0symL3qJk+VkTBKpoxW6uo2nALr2IOkz2qA5GLMWKjdjRcJ+5jmy7a0qd/9KUzO7Aw1c
kvqMsuyuARG1RaVV28qkxk29fdR1Ee9WuaOYl6pE4CgYJjoAVfKryxDWqOnBC/0u3CKKtXotta8f
Z6QBLjTgvbDrLL51WTxvtCLyX7oOOJLWF9OLX0XWxmub/MV3kB0sisBDRQFJUsWiZ7cz6GiibODd
aogtr33aZhz761ATqgfYat4Nr17pq/vfzk3TINo6A1vydun+NDrgMUYdabwreM7FXthOKJ+BYp+o
Gd4NQbUX2wjkct6t7mVK1hfavl5WMGno2nuaXu/dWilvoE9x9wltu7/pSfy1ocXgUe0r/WHIqnQj
9jxDbjVD3/bkLaBe2p95NdO++XPV3vIHaFAqyZLf6G5rNk3g+fdgAeenUmkfxR7oWXVIfdMiMcZF
oqY9dCZwohaezZfouxHG489hDpAr4Lb22JftfIP6SXWjmlnwxHYQDL2d2z+j73oL/4lEQm82Pdox
tDCvb9bwTdL5hKbjDgqLlB6olKxRvfTwiZFWA9RkJye9gMZzHvJKUbZKYPE0ezsLclKlYovezq7e
9Swei0uXQ44VBfZjyNvrie+icS8HmtjNeytGFNdGOXDzwSHDKfYfyzJzTxJ7jYDnnUyYBea0T4Mn
yP3yZ61O472vAvsvGhrHYgWdYKt30j/aMd7O5jR+D1AX28918j6iWUok/zVCeKLSOIIMM5y+m4FC
w0cO1eYRdpuMX5Gihg/+suFoQg9lXhVOsFUTPJTNibNsQ8TvB/Q3KJF158EZ2u28xSFeL3X50aT1
ZVLKmqaQZU/zbtqyNjXg8a6pL+2iy6r3JHyNyiufJoCJp8FV9MM4l8pXMlhrhEHTzyabIB6yY1qi
curD2kKmjqj975SetTuYddsneBSne7jPb4ycj71Vi6k4WJM+7CRWDoaa/g6FnXYno6qLZnoq+xv4
3JtPbC63/VxTlvQRcxNV1bYhD1cYZEfmpp2+OHq+kxZo6FHZDiOnspMuZ1d3tI2L8vOFBsVtGmpo
Jkf+NO1h3Ufi2Q+gxZVDaKvqrWItB7DmGXcRTsHWmjotBd2PjHsjlYLFI+FLT/t/Os0DRCBr2mHp
e62m8TFa7teQfVnUcFKLbT2NC/mfs9/mh6uk5wzuFnW/Cq3AybkR+0fVTwnJY2O8S6fQ3MywcOwk
UBzXpeQsSJpj/LbUh7DEfVA8LWuiI5QrerxrM2vXtnb+ySpTNppmEh9rvU13jR6x01RTGuc7FZ1R
s/4xlJl30Ht1RooAMWMROhZb6/XzdlTG5lEc/9GmLnPp8KM19RojU9K6GbbdNGo7KTxeCaLXsuW7
OmaIetHBH4YvUrVc3St39D/P1/KmaSBJt3JOd0VnH/qi++JGO8gvN5Y+ppdh6vtwnyi0ejr5P4bJ
0mWcD2To0r49yugttF3uY3Ize7PLijISu0S8xYvdXASS3uLlkhLqfbcrCJjKhbVaDkXp2/umr+fN
1SZnC3/mRReRdomxXHgJ6dd/nde6A01BEjkkVXAZh8TZF1XyPua6Ygvx2pFq1E+UD+zbqrLQhV/+
HjKE9Yq2aP4A138RVbY1TExu7nA/f5u6DsXzwUbG93c/qKuNpg/qvmm5swm7QNkYPwHU9w8B0GIw
rNpGOAiaoMrOpglPqETJJCfoYV9YqMz/OaltkstrqUSLNGShzZx2tzKZ0JAKkIpMSnu8yDhAHufQ
T5QSxaYsMe8D6brec7dy1tniJiesUVkk/wb22oB4KP7TpPJ2UvLJ+CSHue2dnTM0wf5qq2mvo4So
BpssV022xeh6D4twmBzIVsO3WpPzzkcfBsdFOCy0E+O+Hr9LwDtz12sH6Gyzrdiua5CTA/fUOM66
hjjsXPMuesCr5nKp7u16oIDSwzwj8v7BwTvHH5Re+9N18crjZ1CaHV8+T7+BQQlKmEW0FVLD+tHQ
C/qsHfOhyZEsRxyyflwCxCQBcoid9yYJXSYCVrbWib+udV3+17Wmov3mRbF26+rhxrGt5kkOsVYg
j6753auuTVtAiqTPnnnq1LR96vvM+9Rn4ZKjQktmCNBX9VWi1zGJK2rxufYa7dCO86lgK/Mx+no9
maEu64ttMkfv08j6MupK7SXKwpcxiZzHceB1r0qM8CRDad3xZueOLrTmIj08WewFj7F2JwMJCmGm
p5fR/BwtfT9iJ9o/Jj2oqdqiGWzbIZ230xp+OTJDYuhAfr3UdanlUg5JXGS3+TBaW4SPfk2f37KG
SufVeeAymbdUtlQ/PwSLfnsKTv9TmPX39ZxOd2KSQwmr0xFRbB0yR8LIPMIlHxOnWoAHEsWpbqvR
jB2UhJHdvpGtRCKPODmVAxyO/q7VNG0j2xSxybZEzq6264wPNlnApOq3Ud2i24c0gAIZgi/sHWkY
zaLOqVbTu5VOjHbXV8KwYqr3lqVDkdkjLnhQ6J881EuBdE7K7ECbQXKolmrq1TsF+h+jBoKGkl60
pU/J2X+AyctQvCUlx9V7hckLnJ4qbbjO/eBYl1q8ycw3GW1Dslt0EaFp9HUuYeryNRj93V6zvvqd
/h1BpvxBnF2rbyDJ0z9XWe09TXp4FHOYIcRnDPThjnpkfx0LtTnlapnsxGsFjbIPvJg62nIBH+3j
9QLrkqPz4QIUE99dIHIb9wCVKahX2lzasxUmW4akXWSI1j0sbpq+TZP+FgJP99z5U7RrrCj6UdHI
MevwnyIEZx4GvbAhtSiSL6NSP0oAAEoHsovAeLjORB4w/FFpbII93/yWzpl1QNyFr5UFa306ZvDD
LJiVfgG7XA9iyxFegd42P17tXlQPhwqgJHkuxME+TJWhImDKZS59uuhFvS08PcURXyarC+py0y36
FHKwi45ElZzWMRCsdjlc3WKb5iDczQOJIHF8XGJdp6wpFJOF3hl6bZ+vh6Hrm9u+BLr0Zg9AI52N
EaK93d+ntBz2c/Mupmij8Zi03o8+GIt7uJL1S60cZAA1NDLPNq/jq73KjmIXi5y1y5whafQL7zZX
c4CgJJx2FFl/WfTdelf7L4sGCGL1eRO5zlanc2rZU8gGxPJd+ziOyfd1iyKFk+XwYf9Bo/A3RL/A
0y5O8GX6IYpHssW/xjrLalUYfV93QOJd9zN9NewANLl3sZFVpHTy+rlJaeBTlZlmlKxy4BGunM+T
TWc6hDV/IWHnftG4f5LD0/zzHNf1nW4AhES/yHjmbz5sQqVVfyrtg+h8LXOsSn+d42uKf26CCGnu
pJj22jBtp6xgV0xG+3vL/XnTQ+LyUDc9dB5qwO4rzObvjQP3A3yR0zZt4HJ0hqnYUVGJH4Aejyfb
nZSj7jTFo6t5FTsf+rAMD7rlhTxsioZPY9/o3z5M0tpagW3VLB7bGt4Dd9Kdkzl4U4bqBC+Q9AfV
ziGxcuNrUo/36eSmfyRGQiclb29P8GvW9JgSESqq8bUe+nvJn/1bxNsa/zGCJjZ3m9MFvHO75Au8
FNknATp0e5Xq1ldramoawMLPAqgoQtW+HeHYWmEOWWkA9UQN42CMsFd18O0eSyPvt0Vhora9ICHi
PFoXlfntThadQEvKooKhoLHTWRfttKnbx4iWAC3mNUV1hk+BWuVntA3YgSBOtg5FpF54YzVM5E5g
WFled8S+mOpYzc+yxNs6YkLQc+vEisafGfp+G9AjjVeQfATn2daTh2YR0uvCMP+jC0FMtZ73fZpV
f5ey0VojrFbtNyEgHQ+k3cFuYhqo3vKp0AE0D0WZajiQkZskf3o1WvBgI3Op8KousynaVBsdzofl
gRzYu2KcSa9NWfaQlXCJiq55V8UjgKp/OmpbGVZHQEZtnZH0Ht/ixRHEpXnWDXiILyOpqqxo1Ob5
Nb8zGE52GClQi97dzu8n9fc2eUEpNPuDTJ+6jbxpvtfAN51pYIci7DUg76N9nSrg+ZTYPU5td7DU
1rmzJ99ydqRLkkMOkSIoIzTmxR0punMX8e+Bfgi9ypTWu1Oq08Qu/zJg1nsD9P9LN8L0cbXDjbM3
0yR8+Zd4e7HrkVeAbGzgIiug90iTml/pkpOUseoG9YaysYWgHbkLr9TGjWlnLZKxlfHSUHmpW5KQ
JAfuw7orN8KyCc8KlFYKfIcyNG3zv0+qNBNwXj5dSFIV0N8uBwWeSuCF6Ge089+2xREjU4YizADs
SbX3E+zGpeZW57iZpsdwOeSjtW/KAnb3ZSQHAP9m1PDSuVi8rFMfOmrFMoLSET4OkH1IIgd3V1M8
1tnd0Ku/iUkOducVJ1fV23VmE9XhKa+tP5Ho6e7g/kTGqBuTHnHQottChG5RYxpK8u2LUTwSKWdr
uIzNIPszT1UVvEwyntkyaftq7oeNYC21ge4b3svxyFhi5EwOsKTBW5Ccr2boe+NuU3bd64S6QWK7
mtWHRHeQMlJaz+GerOj85bra309V4O7ixJg+N31IHtXyHnUVLFc4lrCH2ppyJ855UFUaKhFaF68L
/dMNotX+Vrwuj5qLPTm/01k8fbbggn5GDqCo67rbFrXyUA1wi0lkYdGdXU25epJ19JqfTmMN0168
etMNtxr9rrBh8onAccSfYr28lWUlAiQkhH1K9SSjKIeIki1ndZbVyFl1kNhXEzRaNnqjJnp4ltaz
DZtD/YtPMysFjwiaKJRIbwa+yCcDGt0LXdncmuug/FxBjrFRB5TZCv5oPgmfALmgZqcG8XjTBTmA
iyWnynZa20ZRWMGKxzDTi9DYgGZILjyU4GspTZptFNPZxW2sbVM/+yUwdBAB8KvsoOYVKsAW1Tdl
KcH5szUC9x62Xj+292ISp91AYKN65nCQCHHYHUROMl9s10U0qwOjm3X3YlcbZUCSBs0s+vW1c91V
+U0Z+o/+rJhQfwmlVZDpEFlpcKTOfvxHxrMccpXFEzYep2jBJAcb7eCNGOFuJlxO11CoK/N911GW
Qp5653kvYdFOD9cUwKSYtAX4kXIjiQNxRI05IoTd1DtusMYncaR6Q8270F4gyEhvnaLIufF5+tHM
Ou++bNE1yKwIQQV/nrdq7cQv7eAWG2fO/N8rt7ofBhLym3H+XrLh469atHSQ9NWfiZl9tYYk/94p
/NfSvzx9YT+Q7cI8bR67viAhYFraxQ3H+WYKnO62Ur0BVV79H1cuRvP9la3lykpY3pdTQZ6lSL9T
tH9/5b5LvsZlpm7j3Owf5ig/QGIGG/dsKkezmJTfjYHvudclOmTYtbuH4t870/Pf31JHR1RwiNVP
CYRmW6epym9W070soG3m/wW1EZXOOfld0RT1JeidZKfzo/8UpL5ypH87vo2SuLmMbTzvLW8uPjuh
D2F0aGo/ENJ4/RgaH0Pxg+BHZ5AE/PAxptn7x8eITLf45WPUvNhcDN6Tt93I77kakK+gCJF9hgq2
eDRabivLyPRUDmD5cmfK78XE21az8xqjO8pQpoczWCUZtsa4Tqev22m2y1QaA+gxhxTZmc1o1xuh
9ewXWvbIVgtgQms9oydgPffBkoRBBOlObHUQLKjfhesKkuNnEEbZo+2/TkcSjHpiZJFNMDv13LXm
66FZzhLg77bSgy5dRnbUz+RWUoPE6eKBnAfVHk09qbBU7kTXwdTILlACmc+wwaKpp/4hZtRFkYpZ
okSnRqLyeZrOZaU+8t7ib6OyhA9zGsz63C8MKnLQ277n/RgyaFhGktPVgTQC0epb9DTW+6L1b5Dr
7LYG+bOTFO/SBO4rGCZcyFDBWYsXzmvvJIW/TJ+R43Whl7V9f78CB+YhDDe+P7jHItJqYyd679pi
RFPBPYqwu4jFy5l4dVjcNu3irVqwM93QoroOSdjDHBqfdWGpXUaTrX4WClvxLaOrb4lU3yJ/nYfA
8BpZGrVBIxmwMH+wpn3SwqEkr4Dr26AYx6hEJ2R5WZRSuRzWaLM16PKlNH89eJMy7aeSt98htG9i
UzEAKUTTd4BduzL1kpcpqkta/bALN20SeTBZVOlqd6eFYcz1p++L/Rqv6eafvL4N3MPIvYwLY7sc
2kSnW2ToItJt2K7eYInLnHYG7CC7xTzNwvtA48HVtgOdFpMzfvM8P9iNRqbfSnXHKT7N89S8fIga
nHipLd6m7OAfFf7TOsOmcOFGjrlz85AC5yLMOhjN+FhN/JdKWaPX2bNJeW00FOcxNVXjGZadvcLz
Bs0UqzsrKfs1UarRU43XOT2kiWjRsUH2JQeaHjZ34m1T63aCtuIpCEJT1hBzj7ToOcxYQ5Y0yIOB
R0qyTRYWCQpWXfhcTlUF/Q5ApcqIwucC4n7IWtztPMI+u62MHk1D33cOlWm/ehO21TJVTP82f4kQ
p0OD3d5Ck8art7XTlss/pVkJzJ3CrM78U5qVs1y1wvos3nmpjIuX6jjBIfzmV6/8mmQYOvr7uf8W
LL817mrJebjLI2fc5ranfFaC6R9n06i/2oa3sw9xSoyW+9jU47HJE+MuHF1Id5YvLTiIp6kcp2er
b427sptSVA35ctbQfRvsXt7Z5cvs/x0/xHCBzn0x2Oq+tB0SRJCY3M1NqN9NemvvkIQ3NmK7Ov5t
SC5BrzYy7+o28tnetSEK2R8c2rJ+yhN317oGEl+KFj7IISvSz/SvOiAe/zbJGbxu3hZO+XRfiF6m
GMu4gTbFdqFA+zU6CgG7p/aPq9mYguh6hcwpXq/gWGC3FtY4b6sHYbqXGddgW8megyE7KQosm3Qv
xZsqG+NDi8onWnKufmpntbpXl0qvEmbendoBMVgqvTxpm6eGnBMyCxW6rUuEOLLGPGn0kK2TaC/u
dg3iZpM2+/fIkbYbJfXK39qScqSlZ+Fd5vflC3pkq72eUClCkMjcV0ld/VbyrqppRfFk5D5sRdkE
0nix98t0OqCC6/QKydXnwO6+InJR7NDeS54HlXSLnIltWGzTYpOz/zdxSkF6IVfhmh7HUNt6xgzd
/nJHs45zP7XfTD2c7iYVzLJYkzTTtuPAHaUMDfQr9t0MCbaHCI8CQd6hbmLtKEIXs2PcW1qhPiXZ
mHyKGv2nmCXKjVz1mJvm9G2JUj3naGTgYQrFfOZdM7/TLG4C1OOtZ7EVYbgbaXJ8NCzDeo4Rat45
oK6PEiETzIl05yIA+yy2ZUJvw9665gFcPYgA8SV7WLvDF+DS9cnva30fLqkvB7vVWu/tBdui70v8
v9mHOUV9tvI34Rh290k+uIdE74t9kYfZF2gMjRt0Kb1t6LfZlyGsaVp2AmejeAzj2ScpUUKPKcGa
AZ9Pnw334kzKeH5KICELeHUa0NnaZUGhf9a7IXocnHa46RPbVUnD2e1tycMy3Qxa4J9M46hZTdP/
FIdSQHd1l+lje7uGI9uH3gwiVKCnKlhY5nK8N6Oie2l39mgOL6rStAhOjelGhkHZLQyTCjKwixdV
0hJxBVpZZJiNKJgF1vBMZdp7dDv7Imb+ujAUBYDcy6RmSRcVtAwhmBvxOtr03Ten9pCk7O+uj1uy
I+m0iciQoAXw7jEsT9vrw9cf90tT77sA8YWiwIJzRuZlfVbLRJ0cdAQZ0tmE3Z09pDYc+qXKlnVj
+xTN/qHtwuBBTJ3qoncc1j/FJ6brpKvt10ntOFd3Wjf8lPj/20lRB1oMtgc+Wte45Emd8cGLA6Ae
ZTMY1Y+pDu6UmLfN59xvi8954v+lLW9dlVNHG5eXyQt0gsY6tH8divcaTMaquVyHQ0LHmZYG1c5T
Tr65dBaPhjt/YhRIn3H/ryPDyfPNkNrVE5AQfWtlof7o6tp0QFa6PkME198ODWI5nuM2D+SXjZ0C
YOLLXCGkMRVV/cOtwlOjgbfdFMC54SdAKDQzfqC8E36zdUffJpTb1iV7ZaF9dPLXJYcZwFI3WK9L
0lJ+DvjuRm0zfFMKvYeakbOJHrwNOgfDt7zhmnI2LLZ/jSuMGZpYD8LS7dhm4UHUvn3SKhfbgeKi
gjh5L8O6qxEKR5FTlMJEM6zMdOfyZhdpMZsEBg/jJOZd8OLmyAZvODF9nj8bpDrWk/eu/xKjAvi5
7efIOASd0e3C2fFPkedN3xzkrLuhKL82WhFfUhiiNyO6Ht8kLIoS5QRHMDqbprMp9d67iRPdP4Y0
K+5oTDb30VDyf12mc7czihTdDxlPrdlBK2Ka+xFRIXRB7XlvqM4RLNNP35qCk/DWA7pqH+TszX41
iX22tDVeKO7FZC2AkRE7T9XgJHYxifN/tH9Yn+/4u8/z6/ryOT1BdLytPejWwaOr7aAptskX8u9D
D5HtpHcPXZ7A+14NLqWLPP5RG46f7MG2k/+pO0hGlglrjDHHCL3EDqowMXfpfy51tbwtt06PofS1
xwyF8EUNwSys5VvUlFtPc9OD2EQ7oYP59H5I1Y3R6/Bi8yg1zEA7URpVV9zY4Kbmxmrc7uLAMv8l
qozXB3BcvoatMLIlzGuL7gJriP0l+Ttsbsd/rPZrmEwv/ID/YptvvzGzMUaB6aEtLTTpjcp5jJrI
fATtOdA/zBe9UM9pC7OFRDam0d7YtuHClaizKVni6zmC6jCs4bqVmEmx7E3dgKbTqbGsMcsVYF+2
3l1B3a3h6eDPZ2gjPkm0LDt63LeMtTikNuPt6IBaMX0lu0nRwfyqlpQkfMcPLjKE6u9YZ230rKBI
95xNxm5aelyT1NDpemqKjQznWTNuIGNWV286hgBhxv/D2pctSaory34RZsyC1yTnsebq6hesR+YZ
IcHXH1dQq6jVu/c5ds3uiwyFQiKrOxOkCA/3stzTKC0ZQ3DjQl215JiDk4+WLEGvk/OovzhRCFoU
zUewIg5MipuopmsLwMQhB3emWAqP6gmaeEm0pa6RxeJk6tAsGpq4fIqQN3q08zmUQg5tA8rnZXrX
NXrgM74xegsqhVHq38sGpWqmUgutxQDaCdYDaMwHsD/8p4fw+lMr8ar/wwPIKYTFVcrjL2swnN/X
MrGgD489S2FugMRBSMW1bLSTot0fUm1LRPqzbR4HqT5I9psWLLBOqRk7p7GRlTDBaoo8WHNm1EXK
ZO4SwoYwNbFwZtOCqfmYRGgd8vowUY9cPyaaKEc4xxFKqVOzuvE8O0F+kD0CGswemWm+oIyrvYAk
lkGyvPE2iG/LDQ32TPMvI0JWvRokU1nm14rlJlhpMTtLnHSDkvp2S9M9vTNwEm2/z7PVJEhp7ADv
T+7IpHsDNlUgft7RJ5CDx08x9IBXNEprmMjBlbo53JNJ1BoqiATL9vQRoK7dHB3T1QEA+ecTgfQH
ql/aA1l6vYDq0/Q9TJPhQAG4DgS5u6nh9RzAE4nVX/GivadB+pIhGwvR9zS+py9YnPUo+/j39K6o
63XsmqBvLjPvkOA9AOyud+j9pnhyzLR8KrBPsmQmb1Fj4TvumHbgmHG3p0EgpKe9BaKEgCZ8TMfz
qgCJ68g2nlulV8t6JNCEiZfQGpDeCew74LvPGiSVWyGT76DB/eZy6PuAaMQ/FDHUGFmeG18xkcZp
4lhr3tpJAZop15qemgdHQfANrRn3SIsbCnrR3SMv7KzCus23HlgLBGSQvvAsscB2miODkSslKSXl
ouxA1pqf7P/2R87wYvptzA8oXZaAsGZAKqjI3x8xwJoldWAlSGgsA5+ChS1FApkAq2aZ4Bk+DBW4
NER4DxWv8N41kGXB9tjfDZCxvQdHAGL+Lkq/hOefycMMU+NO8m/T6DhpkPuxq+jDf4VMuGngKHbg
Vi1JvrQGLek0LTT71B2awUTwlkO9OxxQ9KZOdnguuZDxi/oDdVtTX8dghX1OcPLAtuU/3ehVMThQ
0PaL/q9ujVqNgMwfbuocM69Gdrqpxu1uuSmtxgcwKg+ZAHACwmS7fsqyE3TB8lNhaPZuBArhFosK
MPbK8B55iNB1YzrVm5nEb0ks6l9NCr27jMl4ZUlAoNu4+sX95m3U4vKtaMoU0jgZexxN/JhrLc5v
EKh4v0tjyM93ce0k3SAP1oL++Gtj6e+sMVCaFidgtogj5pMZ2pAzrczfbDRJUXB4kQGJDd/b5Ii9
PUIkpjo6SNlAmMexH8kWdV96YQ8PwsDrwHcgO9xO4MJa/CF9BUhjp2OX2hrt/dy8Dv0E0dLKvnNG
6R4ttVl1gd3YGtmYIo09dTck2yXQrv82zuLxZLSUZ7qxj7LzvJ9Vpp91sJwsF8w1Zov/z8W/fKrU
H1+SvvlKe2TaLdNGeRwgNt+F+oHswvduseUB+5BPbzyC7MAS3qUwsLLbJsTObTfaUuXBKF7qCEoV
kIow1gnyjJCcS6erFXZ6QA6O/5L1jR3EJYrV2y7Kg27So+2UOPZVA+J2bgzfjM9+Z2+GIkR4iwbI
RUBuKSjxI9uSbUD931p3kgjCdLy7DQJ0Ib2TyW1Vdvj3ayoNAchuPGLTOH4Bey6DRKWjHbnqmua2
8SV7rUFec3I8qPfFSjvaKCYW8A4U/hPTSjBh1b/q0dK+qgsvq98vDPDjZh0EQRwD2cXSyI2Xxuv7
dcw7+yYMaAtkbVIckTAAo0M4+ZvahCpCaoRlkNcg34mUPF2prrgHtDeAPOjrBpJ+qdSNzX/3IUdq
0hRsJ7HyXhajq7j4Vpa9j+OWdaYj51DF052pTWeSIctSc7xTY3TCpLHWxLdFHU4/xv63eeBDAcu9
tL+2kGVYgfgofoyt0NuOHjA2AjSGFzP1kw1vOuOl0vi3opJQM0/Ag4dd3Q/QPVsrqSZp5j+TAL6V
FxT0pGDW1PSXScp5EmRV50lthYAW4CZaOGSnpHG0IJ9EGiDmlJ2iUIKknUb6MB3fL2loynQEUJxi
OloSCbRSlVVWGgrBEwPC69ACS85+CAYNrejaB81O66Cqu/jrWIgbc1DrtRrEt6Hz+l8omfode473
wnILPMyetG8Z0zPoPnXxEf+y9SUbLXPT2R57NNPuNQmj3aTyR9SIavSBrYlRN0793EK6OHPk0aAM
1Cefj+HYi8cj9XodivP96E87ggRVEjrlQ4uI3owQUvAhULL83da5YKAgUWpyJj/5MZdQR7Qe+f3X
9ZwWe3Qv68/g30B5is609RJhGWz9CSzpwNyoIE1pAxRYOS6oyhQ6WjU0KYS202axTal/NbSvDY7d
x8Tza5ySdU3i3zBaz10pCvc2iiJF5W7iI1wA4qRENTQAJrtwZTllvPvkjd3yuh3z4bI4O0zxdmf1
4yc3CLknG+kULbjAX0EQ41+6qnasVY94wMG3wtfaNMPr2OHcsgb8futaYCCbXVBzNa3SJNTwdBmL
NfBEEDVYnk/SzGuQWW/owdST3R65fS3zvlgL5UwjYY4M3ErvABBMu9n5j4cfrV6YlgGyRZSlK7ZD
V9EjRmaJuky61In4cBkiozBSG6g+YDPUFNLA++QXD0YVr8nRSQyUB1k1sw6mLWbbvII11vsWMm12
vCrqAnIThmHfJdnU7J2kzw+l5Yy3CUKQ0IhLmzcJuUemRdovTzR7tzLZ154VMqBJhZs2e5EbYB7x
+XizsOQ8qdDdCz0R7LLfI0bkzpNC4Nru/HTcmFDoWxWqUsFVlQrU1LIJELTyL5YtDOBq1NEeXBsx
6K9QegBCxnc/nJrAXNLVDfDmCPmsPibrVSJ20EeDvDHSOTdghuWtyERzMV0o1Hdm4UJ8BxQoetKO
x8rX76nnKhNdgbck33NXlSeoqbQIDZRalG31GvA7Frbl+yp+nvdrkyOSmhhemGxKGwdNmZkgJFxu
hdwSPg0QNHtaTY7pPkzT7tqBVGHjeSLZ0C+qUj8rPSkfoeRmnqnXhn5/KRsO3j+MUeM3uti4QFxs
0sp/t6Fy9T6sNG/+LaKqtrzUk3Ujf/opgjy+20SxaDbLQiLs7izIFl9oHQSHQb8xshRBJlCq1Ir/
ysiS351I2Z0zQLy7C8FaT/bOdVhgtIZ5aqNSPptpvOtHz3jLhQEl67Idd+SWIYWeGzjYt9NgHv/b
spOp1StXgIaLli1CUR4tggW2Grf2qBoMN4Uz9VtiIaNuitj6p26sukRZprdNuFlGQ4GghF7+jvBa
eB6gKXTsMvyV1LVjRMsr10MhghpNHcURGdfAJaqungJ72CmafuoiZZBcsrrP5m40Cv0S1dqveSVk
PK5pVH6jXtQ5znXo9Rc2TdNzX3b9TYOOGI3FhhXftbl/pTEJ5OJdO1rgDMAdwajR3GODtQ9BsPKc
aJMGTNG4pbFiMI0HF4SBNI87vH0c+ySgsXqKkie3+F3jm7cTKbDuPCyHR1GUGWi58uHkKnInwIat
fWraNbR0wBc1u6CaprEc5556aZmbwAAmxpa6gwEMd5n5V+rRpBIb9BUCBMOJurQk8/g9y9KnUdGe
5EObPWgqalvWsb3DBmOA3E1cHyRq96/kgqRMfIUGxWGZ0BedvkMhABAUahFqeJF08yJR0QwHC9Dl
FRgmfKSya3eVNj7QzLVtaytTc2KIbHX+2uZTeFfnVXiHasl8n0DeaKWTT2OizK6s+ZVGqSHn8Vj6
kXs3O2UtHi4tvgPzupkPpiTdyaL9Mmm5V6luY6SgsPWz0lmj4AoYEj/SzZODf5yPvUAhEqC1qf/p
7S+TMd9whiB43eu7lOfD3kW10GMUOz/jdCp+lLqPzAGrngvQpf3NIWvZsz9W9eyAF++wr0ccutQK
OQ5LDww8MqvEhaZ9aUT1heWa9Wp22ykskte6kc1VJhFw2srMSxHvMgDHt0hGWa/LpPcuduspIlnT
VJ3mN6M0ffxGkrhCeR/kkT41PATgLR5GqPxioFXvVrqCzDu74sCTWNJfk8U3TexzsqrahXkJNTzH
9iHrmncbpzPT567AVjDpo/5nhViVZtr27w5prJqN6ZvTI6iRA5+NkzbH8RDb76NRtyi2U9NDiN3M
0ydPb5+R8hg2aY7dfquwEK7CR3Stjdcl41fqMR1sClOfdYExGsB3qFHuiffRKEK5fONUQEypqR/z
fU+WW90Hg2kCCmvEAlAIP6galdwCrQp+II/I23vgisJZYGCm/pWLJxoPwe22Ni1/OtHEXE3sqbhl
kk9NnoxHpsoqmt4rr466om7khvidhsPZmKC1DRYO8DM2lTiTG3lMWlTteg6y2APARzzwnKJBxnPU
5tqAME+rVWLo4s4YvPoK7IsGNCtSp66oK3w/ayVO+s8MK8r8exACgsM8t3+wzutO9HLibeJfIYO2
62O86YPWjIYtmPTa9bLVUxNckfcnMgnQ9G11zwJIGuHRLnXl1zCvDyDe0X4ZjnGGcOn01oFZIGCo
97+BN0vbO1wf9igvBWpTTWIO6hZTvTlMMq5uU2iXq2ws40uuqlKzBPBoAUmgufdhdzqn7NaFKI6l
BS7FhWQGsFDo+micgV1VL480kOPrtalyGzl+M4SSK9fHSwOGtFf+uxYGf41MGYEjF6xofuNbrx34
v7apIeSWnMDa+j7HdBv71fhhR/leNGVyzxsrfjQLC8D4XAd9VZsmj3lXtWc8cd5ocIrj+gKK6ksp
3fxsjVm+hjIuBBZV1+d4A67okppQS/EIUyOjzDDCINyphHrcDRkH5zsgcfm9PbLmmgM/uuoHX/8S
t1JbV41ZHqibIWMBdUzxnBnqCAac7SoGM8yXMG0ksBW6d2Cxl55QdeoG2A6teNZ1L1MRxRddG30Q
6AIGACHZfq1VXnSsVFe5dcpNj5r4gnglNNGiFskwoLDWoLKJj9T9cDPUagCLgRuNQAVT+x2VHWDY
qqtvvouYuoqYp3orgLTi3lX6ZXVGRZy7/vBASgIlAKkQgas8wh6U8uQBTaLqW9S8r0EeGhTnwEUE
jmQ8kPSHHsm0zdSgBkRWjfGAUnrjIe/8bYso5Y08iiS1gDjw5QrRKfDsstSdVnjajAdyti0UZndj
C8wVptKMVq2JcGS7sSsxFUHtals5OG8mNLUOGeiYVr1ihnGmsD5RFyI11rPDu/duJMdkm6BUeS2b
zt3XJQTD6Kzu4q/ed5VI1nSQp1Hq0ml9cbZ7EZ4Q1ElXlNXq7R5UwWk5bJPW0wBSLvixsy3vpAO1
NWfHshCUXBIZVppAdkqdtaNMdiMwQPNKy4Q/10SkCKqE6yzGtsfMAXSLiyG78zO80eTE7puwhAkY
gpM0va+LaUhdSCLYhQiiPudpwOKiW6dan23nfh1NirM8sQ5z3wjx8m2q8kpLVIWb3Y2S43yoJgNv
N6+fo8QWJHXymCenIhLZGbud92byUoB9/uzHVT2civZEdprRh74FGlWdqGasK1Ng82kIIRjMUEtp
hZq5IpujBvDfXwUlQFGbhQaErhBGRxoVSLs4KR4nZ3SeZAeYzJjceKc5T2SxtOkA+gh+1ynTYOnN
Kq05O5FHiYzEuu2ghNZqrYsdFUoluwYcUjQ1hpTsEcVY/oq6KIk1rv/HnZjV8LsEEJcWWXif5w4q
paemOPWqSaSFPh/jApihqTjRFQ1XNpcgJ7YkeBs/5kTkTuPkWU81+Hz+vKRxrR2aDaS0kp2dR9ma
dMMPhaoOq/E9WZutLi4cAPyLk+fZOtdN6yTd6lcXZvxsCP7eRKnNz2RzPfDrOXZ+osFJeXCwNSCO
9uFCIxIVdKB0Bq9aod0vaappYPFJH5u37qOy3EaagUyUpqJG60FRqbyoR640cYr7eeKc0fpnrWX5
f69F9o87LmuZ/9yRVjbL0jqhFhuPTzyMmgyVt4Tg9T66OO6Yz2mPx8oyiu3E5y6NIiEe52Z7sR1N
XKTZhQe82o69mQKxQ7b50gNA5ZAaxpFs1JRujXpm1aDMACSlr3GPEwR4uzo2PmuA33up9lr3TfW9
tLxXD1+E76CCni+AJ50v/jWkh5K9QCrjqIZLNfP/WOL/uw8kwFDlBf7ujcMd59xI114R0UMR5/G2
hU7tzA5hMSi71LXuXHv8yS+m95RMpvX6t0mhZ7YzO8R/TpJpbb1Glp2cRYniS15o8o6aPmE5tDKD
xTIhEHfnJmpDnsVK9FVXbJZlbeyMBGdUVxjjp6k5D7SwqcJ5ycEAV4cuVVBC3UHF9O6aMDZ2WQgi
WLLZyFCu2p6VoAYt682AmvpDyLr8ZdSmXdmYALUqu25l/mIXUfVuZ2BsOzTA1704Fc6QH/bF/9/2
qkH9GmWv5sSXyl6B8hKazOOcLGtAW3vmfvu05M/ywWx2g+PJYMmfCaQwEYVNvO2SFON29JZHtjyR
abbHQRWiooxybpMWZufYqp+WW3M8cHZNE4/BskwbDp+XpoHRyOelaSEdVM533DWDyUCFYOdOCAzm
gKRc89p1A63tCtQByPA6j+AJNR5Q1/JcKBv5tWYIBUUgSHa0wjyXFvhYRYDdBwVNatGPBtvTeaXF
tKzZJNkO7xt2okHgwB5SJ+fnAWX8a1kw7LjVRmbeeeDFV482UrPK5IFnel/lI6i6VJe2K04ZIdcm
wuxENtcDwQFA4TcanN3Uui5S4dvFVpq/l2W10fu8LE3yNQSzUtFlOEdhG0TLDmC0pkFq+o9lww5H
hbHGrkr2mnOoe+zsaD/jRcBBUJf2M9R1vUGgEAmpiaVLo6hlw+8lO3sRTj0DKoh3oZy++T2ORBHT
hzMIxbHHoz5TRrqiJglLSMRm7Y6mhmBZx2tDTaH+skJYgeDfGtqHP+zzyp9uMuZ+smJeKbYIcQwH
yaJH0x70rwxCrH7oJD8Kng5BK1PvCsHf/gwaD5QTjpX/zWgu5OBAlTioGDjlG1nXlxI6ImsacHcW
NKa+Q9m5WbuNSC5+HBXXeAL2AKmt5IdrPg21MX2zUJS+ho5tqbbN4Q4pYsQeOgh34p07fi10u1sl
mRXdlaVrX2kARwDUVqgBDSV280CtgX85NFFHIZsjM2JQKzoKAiU78UA20TtA2Y3D+NAgMri1Ik3c
wjw2b0ar33dqU5silUQ90WvxVgNjPhSBIfIYMWYeEVU5UFHLUuhCXag7O0eQn8+D5E92akaklo5O
4u7/tKtlwQ6tHSuj33/yV3a6QTZp8QkFOfPgH9NRvYv8sS7mj7fU25AbIJHlaarz3bKsCUz9JfVE
0GidvLguEjoSmPzbEOJ1jUKz5KHLfMB+Kyg2yNYvA8M26lfWtSjjE23+1fOAAhCi/OFnIE8qXf6b
2+U6ywoG/dAHJINSnFLyLqh9K/yN1Blg3Hn2XSY/UaPXPNucj5sYj8Zzo5fVyUB2dTt5NjaVIB9Y
RYXX/7DMKNCmvPgNDu4X7oz2q69JBPcReb+6mq4fKhul+wxnsvu09IZA9LrxdbSHg3CN/LfOpiMf
/eYrQJsQ6AL7IePdKhbD9KibZboL7SY7NqzLbrYXR2vDH8RXIOl3Y53lv/Qx/sLzdHwZhBxx+jTK
s29w+4xfdrVhA6teGUc4ULla/XRImBefmjZxgjpKOSiwne6UeMb02HfGI3g6nK/QaIaaU2j3Z+iH
1Q+gaftOdvwxiMoMjbiUoK27b7sYQOrEW2s+iutAgBldtaJMLo0R47BvWcP31tm4aVL+ALgGMlnK
wezccYcayniTmll5h+KX8q4KUeCFgEONeL1T3BnQXvNWdYFPPOU3MqGGS0NmWvhWvJJatY+0Pt0K
BfrAf7V2b3p5skLYWBwt9d6bB0JUC0xhdUe92A2rS2HGl2VSXuGtP8YJSDw/FiqRMF7jx5RuNYKI
YEP9vjD5sNjoVoXX/iCyt0nxcdYZH099sSodRfk2E7/NLflQ86lfy2g6dcC6csM7QsJm5bhg8ahy
6zpjFiZIYyA4kG4J4xCVZndBgcYLDZLJjY2LaQ3v/h0Q7kiTRc5Jaz0nIDoKu2q/VIltPJgImp3/
Yh+a8rM9NfsvTt69+zcAAAXEXoHvzRc/TM0HGaGaao5kleHQvfO7IglyZi64QQmTQKVqBfgX+rYH
90Ro3+EfpnoeIMm071HCve1Hy/gy4cEbcRZ/xysM9Cldpp1H7kw3qFR7IMpAQbKaiZxu9SzVzK5C
YChy63kmOTghisBopgVExY2nEB1n/8yke+oMEEWa6cSe/qUD+IgcsNND7UW0KaLWfgBCPN3iP8M/
iywB3zDEq/dWZ9XIC8QW1MK5Dj1qC/Sqlpn9gHTRdqzZFKEmMd6Ao8v4kdqoLARiNn1xJl2sfVOY
t0pE2m6Yhv7oNv14Rp4d4uOsah4aPOZRnjeUb9hGPIUZwL2r+GHiLRjDalYrVRH7rdP0MvjbZ5u4
9R+fLar1T58t0TSI7KraLyrdimVXBJ0V98e5OEt1gZrvj1T21ZnaA+pIukMtskysEFkFhRyF67yW
NRsrAWPAbHSRtt14MtZWSGOXOLX2bCshZhbEMsS/Ohm7KsE7OnLOk1Lxkqopuc62XQSxc1bLnSVZ
edQACbkIl8sLXVHD0woMZaHrrpeBpgm/J50eroqWya2VRtbBY3X84I2qpG0E1S+QJ2eUeNav5DHa
lon8pvWM6h8RQI89Oko8Sqwlrf8pxj9fktMEJ0oBsDRxtkLGOPaDjW5EcNdhHmpQwnzTKFhxZ3X9
yuiBDBwAC3pyHUCk7Wz6Qm6hDppTp64RgRtw1kiSvr/2ym2IUMunpv/NTeKXvysBRYSMFePPbVHs
UMqNvB5+eVvTiaddoboir4MUuiGvWdnox8x0ITuuTfqb7shfY+p7d0g0yxvYtFGxrvwtw3eDjjNk
rtSyBS935D+m7H3ZCnHj/VSgsh3U2mDY3XrAjAXILiYHOtpSt9bT9DAffNUoKjaST13EMpND2ujI
RDeoLvUIuBolzrAyjMHZ+KWvnx1Cu+IlMbhblGfcvd8R6jSnqEecJp/M/owiE9BLFCCqPkOgMzS3
UY2i8opJsaVxajSWfEvd2tzJ0uSoYUGTlNFwqbqmQil/7oBBxnPlioxJ1b37WC7nQd11yP4qbxrg
LJLgv4TSQlYjeQutdX7hIgSYEPpSQV9BolFkQPMjdY9L7Lz6LRjf+pWH0KRckbFVI3TlASlzqBp2
W+y1YYL6Yx7l1tqoATSU2Bk4eI2fOvqh4ScUX/rMxm+OLmPvsbbyFApniJtTgxxVLhDS/affg1+o
BK8/WT7NpP6UJQY0ywNaa5kDISGE4lVjFsza2DJ38yvowfqtDi7wa22E1kXnz4aCe1FDZrqaYmEF
bjqWmwQ7FYYzSOidp6gIyCUj2+iXLfR7YnuzrNAm+jNOJzFo+jxerjSokh191dBVlDl9CSYFF0ac
5/wNWfuptQHfVV4Os6F03o178iGT7VT/zKYllz75ULeqCscOlhHXYNXacCEo2QokjESZvDcpopEt
6uXRz6XXgHAo+jXbchohd6dl1XYotN8UgfwUpMySBCo/McjTe6DZzzg7fo5m/hHcpMmeEz1rifYC
FLR1MTXwAworHqEUP6aXZsxLcC9x7R5FaGbQ9LGJGE8ercAYWf6UUbYBSLEE9iOBcI0Txr942nyv
Irf/0o7I22turD9gw+OBe7LT8f9YZQe8tAaw4LSo5mfZxsXLFb8Hp8S/RSrG83ypWVw7Gi32VGXW
oJJIjVDjCiCzRtDiSZwG+8RE0R7oMN4AvLyHWGf76E21f0axYBuQXeMgX6zauLlloTXd+Y7E/kVN
iMEVgIxR5Zxs1Bc/eRXkdIVePkfV1K4kGPnO1IxCK866ahYbdbngXeDk5raaAAgXZXfp3Kh69oGC
fei8MNDNNgauZd26Zf7syL56RuQV8MaaP5BjVOVXoKS8G/XatP0py2acF4FeHWhV8xi/Q7VmpQ60
eBCJA3XzyZnWwALZO+r2Xo30IALcW+qOSdjhNNZ6a0vdFFyhyQHZDSugUWTitWNTgd6CRj13SC59
jx0qjerSbG8IGdzTILauyap2Rn1faJo1gW05a1GQ0R57bA4QSiqy8ILvVnihK03UX8CXLfamUTnT
ymzCAQH4EUzwRoGDYQFlZnVFTQRVgGOYoFm6f/NbptEMcqFpS/f/fanlln8s9ccnWO7xhx8NsE7w
w2A8hjFEljWohFQrulwaEH8468qq5QpCCflpGWAJKOmbqvhnCvWXYU+tuHTp6s8b5D0ykgYDy+H/
vkzcfHwwugt9ktm43JWMbtvY1cq1jfuJJzi7qQ+xTKHu7EKXNKWu01cobzYHzUqqux7SkA5SQedS
MXZSU48OUCBaWAejab3bBF2l2VaDqNFlVL8AYKN5t215hlqJj7k0o0qBlpPMvCz2SUft9pTjSUR3
XQZG0OsIV2TX0ouxM+fx4G6yOvGD+Y4fCyNKhcJtcHgLunfOS5ySGyNdz0vR5Ji/5UzEt3mpnBv1
Jk60ZnbxNf9qgYRoB4YJfnS5zo/zFcuH96u/2MhFejbL8cPGPGrKj6vF5qplllVpYLE1YAkNUhu/
eNC7+Q/1wMBNFYNJnbqhk/kP3ISEtsjMW6w8Gsir7ePeGQIabGzPf6gQbykaoV/mSYJDKRBFPIh8
ASJa8q68eZZ1BU1K87OenKvm6vVPm7NrzHBRwuKFaXdmSQ5uJl8PD6yVzwRIJxh6pLDoiATM9sVE
HmQvmumGKvOVPuJAkDvpHQj07Ps0SdkVD6QN9ajRJrA551b/cxijDJm+Hoi82m+6wHNDsBiwIjq1
ua3O84371n9cZanxbqOrIbfdtzge85VeFextHo12uuE/Zpxn947jZPfgvXbPXT+dyARxiOy+BxD/
FuJZBtU8GQXkNgz3MciY7siLmr7t9plViQv1ZJJm921ZvVasBJOGWplMsgNnhauZ0WGxDZXVBl6q
ZztyoYGcFyi6qFDEQzZaM24gJxr1drZe7hoxbu0yCQbqZb3Iys0DMyTwWoaHD5xWk3ey3f6eptGf
BFxEA6XS+tPqRgMa3nT+CMufkOFEKcD+dV1MZdjeSZ/F5+WTcRYmKwM0iahJxT8Y+XZuG640zWWf
/qrGDAEjNUFXRS7U+BM4QDqjM+a/ihZlgw/RvaLgwXJbvS+9vdYAt778pUM7aEfdE1+WfzgESMH7
z/PD8ulk6fi3Knqjteb/Q1/WKuo63ubuVNtHMGwIVUwjDsyESIJWFfJb2vVPZl5kTykkG49M14HQ
VXbo2Vla1V8n7MMB/vS6bQ8qo4NX1PYzB9EdOemuaQS9q7eXxHK0teZUxYpDgO9xkMaL6MfyIlTP
rf1pC6wImJMb33hsXdneeSC96r3MeCTTYIDaKyqi5EQ2OUT1vkgqPZgnOGb0KI1tyLkBJk5A9LCv
HtIDLQ5O3OyIqIixoi5N8PFl0VxD3pNpmBBKzOXQ7mhxVJsU59Qqf9EgfVwtMU5I4Ua3+e69JYA2
S9wNLeaxTFx1u76SPzV+mn6rMmacqSexPdyFzBxAJ4I/aNJkdA+kypoGyVRBInNlt6E8UjebamvP
EgTryIU+gkBlnD49kkFj0Hjxm0nf0wcArYd+jLjEURJnKpG86ok13E8243f1JH6Gwve/QNp93EAR
cNxHEt2Ya2uQbgGjmfr+uW4LKPChgvoLeAptUOIW/akeEkDXzPvZPECBjzcN+EIQowneT9ygUNvP
OL0Fm58h9XEaynr1CahnpR3ExA3rQcPHrqPwlfLXkV5+5x2vnmok2fa8g8QPorT+k3Kg1Db2gN/t
7quGIOf31AEAMhP278zKb30+mm887UfogZrlvWslw85rTHkMGzdDnCLTwRpoy6dshDJuCYHOH2o6
NErt3wmmswLBYHxFw21o5fhq5DpKElQdeeJpYLYwMhSf5bF8gUYFuJxhX9yEqj7PfYY0IgJqs5uL
2ntyQ3XE+2qjcltWS9IfIREdQPJ4BM03yju0VTH+LFgMdKlvvkJ2uAEo0Sj2neyzl2awz6w24u+o
58mDGvDoK2emfqmMEak1a0y+f8wUOcQoaGblRoBtW5a+1tIUCaKozF/oqozcbL4Sf7H9zS/SDR3P
zTr/lGfTXGs8gRls/ymrN+fYnPFRcyb3QOm1eZQhS7ZxtAZlJh85OnKmVfKm25NdpvmqnJDYvdZD
Xe9c0A+8mkU981m5uWdsMstrD0AhQZw3r2Y+K+ylYU97EGibvvai/D3EyVClBpiCM1bgUTZrYW4U
dj6IXR882E2c/Ze+CFK+ChMenvwMsiOAymTVtZgcJFwMsaYB5AmrawINQWudTnINDFV4WtzC0Ym3
Y5SzQNqo5hQAapx4MQxPsTDLDVjK5HbuTiBis90WH8lkwxMXxnRDGfWZBqkRDIRhKOq6px6tJjPj
fTXbEO+rRZYWbQde9oh4eWa2Is4syA+dhWe0V+p1et7tU79oA+pSgyAviDmj7mo3/v8Q9mVNbirb
mn/lxnluohNIIOno2w8SmoeSanC56oUoTyRTJvP06/tjqfYp29t3nwgHQY7IlASZa30DAJtzjxoC
Yks+W4lQ3R/muPWYB/w6x5+uYpfwfi06aE/KkRcPRmoeSJshhDvpNgXXajXMPwp49MVzLLq/K2Ha
/cD76cBg/rrCw9E7yDqSy0ZM/Fin2v7EIJd+k61rld5DhbIIIqDmPlO3MCv50WTRRli6A6ne/UK/
mLqGcUWJmMW1Yaw5NFEnAhal8Zc2P+nS9l+7FLKrUzPFe5Zn6mEeSO1VquGhYwEuZMepu0szzOPW
lvstQsBHyqb/gmxpv+y4Ly+pME2YuU5QGbX1BBPl9L2vA0eWFnaMKjCRPO2g0AvtD86Cgc5sbFV7
1QqEC3B2a53PbPnmNANc3AVoQvMBophttKkB6N04DUdStsWTqMEyAvr+3rTx8Zy5lh5S67Ne2u2P
IZsxqF0EXelvmckuucJZbvbgujg+c14zaO3CTLF/taaBLds06eGlF/Xbxu2MLUOm864HJXyJvNz0
Ug7DkTS0fQX1zlj3r6zMYAcJ/oXRJ/mjAvUe1G2cRVUB21A8kh+NpH2v+2ilM8VYvepVBWUgjgcl
KBr5nj5y6GbZ0S2rt9snnv8rbgGxL+qRy3YLx4Lkyc+Lo9aG/5hA8GmPJ8r8K+zH17k+Y3hbWFLy
vetBKuXX+gmJjIU263KLx99wwoJ/OE2O28MfmutNahXxomRDMi6oxZPxtGhKR250P8LXzIAPgvDn
oNZc/Kjz0mzcAttWXbv5UENYH9kL1FGRGj7qdO3V6zK0uiWh3Ajvhj3w1eNuuCN820e94SXThgE7
vMhIpvXD2cq3qytya/VKtXh6RIZp3anUMVbxfBa54/sZ1f2pFcBSyOcAK7lJ8O3ZC6QO1vXkFU9V
pb7ZiDJ+i8t6jUBc/2rmYRoAPzWeWyEQ2TN1vVaZ5y4tNRmLUOTmUZAiAgWKqewgIod1TrSnKjp4
cxSZzpCmgJdrMcGIFuDVdeK1YCvPhDsCcVEdBADgf2O7JwRy9NmfH7+qtV6sqWHbhDt4JBfGkO44
M/CWKFN4oHd1xGFYbCbfQvwqhOU6b4Uvk8B0nPzsp0wc5KTr1dCqFlxv8MXh5vmN1/mPUXfNo5Bx
swlDne+i3IFT2jwZ9ZhsOK7HtfOG0H4ShN6kAo+JcQsJQcKo08FXqlyFnmOtqNiDvHfvvnfgtrNx
8xxw8bF5mFQIan8a5zvkNEAwhMPDFc4g73WldzLCZKeku/qTZ0Vo41U7N05zKt5TkgWALPbGA6Jr
uAt9HBUBcf9TpK62yPVaeIXB5QlCitVVIhhzq6MiNQDd3mztpeFBAKHjnfUEGni351Yxa1MLhA8r
WEN8FF0IKOK+2qfEjoCQFq6/TGeFcVi1fnLrKnrwnCY7dmMaLknR2/2rvtV2dtT2bM+ECPwKWr4Z
TAmLBX625hfobbTA/FvZxWvdEVov+ENkTtw9MFFBcGh+1I7yvW8noWhsW628lybEq9sQiSzsDadX
zuDMM7TjM+xi3usJiAGNzFs99Z9UEq4iYwLHoGnSLe9juUaSA3k9MeG5iFw51G1ACkmzbGumefOZ
esgm5psE5nwLLLby5U16vjHYsPljmYTnkS8DS8YR/tZyIQ0n3RruZ3RL2+rnIrUi4t/v6P6Xcf+3
1t/GfnTu5qlKYbSbKZr2/YikK6zQy8OACMBaVab9oAAJg82xmr7p8K4Y+vC7PZU/bEeIpzYzsbOM
hvAIFHh1G9PmhbFSI5hK9HtjI682iSE1Yk/zGqidFzz9fMj8yV4y9vbBmf7gVRcQk9jlJcx9OJjX
vZvXMCge23cm9kc/eDJgbd7lT5zVDN/TvoI2TW6vMwfg4jgtixNI8GoF2FP5qfLMr0RtNNyveGyl
3z7GsHiSgRE6L62LPyax1oAwLtcfRb8eyjXskeU686Lo6IygXjnDM6Hfte5gTSfD8Sy46I9Wi41M
XIbmW53eOtjDAxvMBbIFJRAi+ElorDARFubFkWxo8rnozEVqtTtwO6kVe0XriVr/NDZ1JTIXuYKA
qqHOWCZgXQkDWqscxKFsGZaac31fuRAMGJuXshXa/tGmnriHH20Ahdsov8poJjC08RFK3Q7/qsAh
DiCrwe+MAq5/o+GlT1GmqxWcpKYTKF/Z3i1SdzMV2r7YSeEsO8eVL52l7vNM8x8g9gPf6LffZPnX
cE+2gG90qQUhf7wroI/gIxTj50en6UKgB4ZP9POneosrd+MV1c19yB+t/AJu90EpGCN9GBLlhWw2
TishhjvBkOijwSw4DD+MCxRsoERVALWP4MqidOL+QMVm1O9Foh7i7fBz6/hrkVoTBnrY/zhWT8Do
lCoPIG17dGpP7fx5gQU0Yox3R5nLE5XpMHcJ9aR2SerFRxOLT9IzSNr+e+hoeXH7gd+zKT2TGIKt
ensD2Giypl5jPn0HSy+6YG1760XV1mij15Ch17xy/fdc0K+49VJ14a5bUdsrRCgBEB4q9hzb0IbD
7zq8KllDjxsP/xM4MshBhZ1E0KW3TxOg4jBHrO37RtfNUptq+Jz49lvne+l3q2wwfM5DOVmJrRJL
v7k+jFaHyGEwZIvwm45qaKP0I9IknRmfQtN4y4yQ3xaUXWrmR53IN1qm0QZBgOW6EHaX7mmx5nN8
B0GGL1ak5kW6Xu0QZiejwqtiVv6i+mZoQe2Y63kvlh9dqR42nRleDH65gGDvtAFpJn/2YC+uTCG/
5CFo0B602M5JJvuzAIEaUINGfklgDeAwaG9YXhxufh2ZmvF0Ubn9rLCyOUGCSZ2w6lUn7ECSrTMY
n4Qdxwc7ideRlZcPWZZ0Fzf1AGjp4Qw6IOayrELGttRqdE5zjCLxemtlo/utBvnjgMURdi0uN2B5
iQgZ9aUDhOvWTq+MOyrFpe8G//qv//3//u/X4f9E3/UFMNJIq/9SbX7RsWrq//6Xy/71X8Wtevft
v//FfWELx+HQsHB8qI+4rkD717d7JMHR2/xfsoHeGNyIrAde6/qhsQIYEOTfEhVG4KZFJUK3Pt/a
/qyqACb9fZOOoOG2rfcNqXOkz9XXzghu+9iol+kBjJVNSius3nG6LaBmTnZ2J5lvBOnKwS6VL+RY
xpuby2AaN7+UwSM+SwBhPpYZSeokAbIxOQxCoExEhygNf66jzmWeBQzf8T3siYGenQ+OyoeTPR+G
pKnWGg89KDL91ZpV7WeI6edbp2NYsTu5WwGPJLpbFxpLnWkCuCmwxT/fem79/da7LnfxzXIc5KBd
/uuthzyeNvracx+aPh63SAJHQE2Z0yrnRvlSpUiazMuJfgIPuhS8ulAPF5wnULUZYGJ/7lWp0Njn
Uvw0T89mmQ17aGFWbOwdp5YvWVxZQWKn/cmDJeahLKCTMSI39WmC6DNur/tt7gr9aWC8564shNNI
lI1H+pmZ1XjXysTec27hmQtKg/cfvpe+/fvN4QxRX9wdDmiI67jOrzenF2kpAJ1XD7dFuls44OVr
/gkZCn2Fo2x3BVX/iR6Hca2MNT3yqDj3AlxLXccCXsWW9N8QA25XrpMrqKbhwSRVDbMGx2k+W211
8uY1Il6K9yph+tkxClgGFT26jpofau8iDV1dALRfI2HvPOhZTb+Eti3kDtLwQHWQDEs3TQH9R2ql
AVU8rJ1Zlx9RM7jWVjEHb8/OlwhOJbvJU1DtDxUoj0MIzQy7T6tlHYJFKJsHeNc7D7/15ealdq2d
gHPHb0t7cpizWsffz41kPzd1EdhJPYIeWP6yo8nj71Xv54/NfECksKicBAJgKOSx2y06UA/3uV+o
R6s1q7VhTnpFrTS677PbaA3x3rtbvJEXFltZvEl/EpfvGm9+KpvNmhpKi8n/8I3g/i/fCIcxYeKf
A8dsDzRkz55/Tj89qfBksUZIyUQPDl5RsI9jw7k3Ia9MPMO4/GT6tfVGizBudMMxcsLhbEgfSzSj
ghVkkp7IVfbmEkvmsTd7WDqt/KIoFs3s9hYDBAjvnTKBuUxaHmgQNVDxf6y7TRaxNNzUtQDKZrRF
tvX6yTwwLswDnfEhtcuFikegrZAoYlsukt1H89/63Cp41W7+w7Pn18f+fDMhAOVy5grfghCd7/56
M1NZMTPLWXjvDfWIVGzuL0zwFy5WbPgAfefmqst89aKZs6K1LvWoKgmWXs97KNxCeBZpxEKAe9wV
2xp5hvk5W81P158OIBmduhZebuhA1fD4QNDJlAinRZNaVqkJeVeL5VfTT+MFBVuogeXGewOyMzGi
BJB1N3irlklRQMsm9LOrC5zLP98V3/vbV8zmHnM804LkLuP2b3cFKyoeqSZz7xnsck/2bJgBaZMU
ELbZ5ZY0USM3SYKhuMbulAU/SS9rGBqQXDLVQT8PxFgBKXmSVg69ETi4wW2CukoMaHHn9ZKggNqB
PAeskKODMyMGk2jjtYX3/NGrdoFO8xisG/s5NFSECUQxYiPaUrGd63oBhpIc7b/VUb9iDjXdOs/9
qG6sBZba3HipZnnvhRdN/AGPYfiKWFECpS633FFLXMJjK6xgw0WtP/X2eV3DIJf7R9la81dgfMXX
qVgnVj1tlQOgylzP9ODiGYGgIlRTsOOHYL8AGN8Ri672hwdrJpAUICIjdYud0lya2/oRDkpZg7Ac
LMJkpCDv3JvhDubexbltYsjMT014ELn3OVNtc09VGq+uIEMOY01FajAzUKiY+fbP3xHL+dtPx4ff
hm/CXMB3OHbhc/tPz6HRZ3jdjXZ5L6U5R53Vc1JX8RfVA3QYDi67IPMTA54HADD09eSXAooYyO+H
LwXSSmv4pkIlw3Pjx19H+lXHsIEZj35uxOC4QovF7ZMKMSnI1VJRxNNKFu300EkPqiKRWsezI16h
DX2CTCygpnMRO4xmK7xZ5WYu5hXER0vhDFsqgmj0PiUVYYW8igE1Wwkb33JiBMWhVa/iyW1+ol6D
LY6VUVXdiEMIVE27jIPqdqNeOzmEJOAEZt6o13Cb03eh7fxEvS6ioV61fd7eLkHXGUHMAe7bSr0X
y/Laq2v50V3agf86gMTzYrcWnMIZy49AKHiPZlTuQlmYL1AVadZ4poYb6pYk0D8vkOvqGwG8U4cd
BNW7vHn7mNaOJkSA5+E0bdHqCKH44li3fAJuFNaNY9nJR2iuc+BzEK2rvHo31sgIgFbgLaF+EX/D
8kkt8qkMn9JusoLQGLI7BWzottWdtaOZnAYZwI+ZepZH934xgJwMn6wuHJYWTOMQnAY3WcwHqneq
ZlzVjt0uTXd6r6MG6jdglM2YfZtDxBuYWNV3IkIERfE2f4UA/J6cIZukOTjD5L8AxOguE2+U4E/A
PtVrKnM7xAjYm5Zt4xOI/FXE9b4O1RPIDOkdw+PwOmJjBM8LGFw7untEniuCnV2kH3U+1bAJKLoN
Fd0ya3d1B+A4FWHCbF/qmq2T1tZXRNjNQLPMu7dKnd2x0tuY4+DdU9UQh00QWuG0tuc6i5c1nDtu
3cM+U2erUDsK1sI0COqGmbujgJGkDNlc1wwesNEdAyEciyUB6bYXQ5nXuHIQ1NP1zg6r8kdnpW92
MglwXutwiW06v5SmXW94VhvAA02QawCLc13Erb7/0zxZuhvyotwgYNGtyg6WeCou7ouZjQIYJFyS
ZyKKMjRMG+tM4SeFOjo4MA6gvu6Ep5SIS+Tkh/Gz0DqYRj0+JSkIGqJ0TeRasGPH6paDoKHxIp3F
DZ2sCEAsGvZ91VTIwPVdn57qRJfL2mT+FfqkcmOLIobjjB6PqYXoPCCJ3oNrIVHgaim+gFO1yvKI
/4ha/9A1yMjQcMAB/CuPZLwBoGla//OT0LQRbP71hekwS3hYSNgWdlZciN93jwxumtqLZb3J2pTv
W9j0LpGhB3Kkd6LPce5DegqAT+FVYCjxIQZTAvXIvHtraKAh8RMr+dmHMilMRhz3bCLW95QjH0Hd
lHbUIZLY7lBRO5CDrZOeQUwtxltqaIo9ItVfAHJIfuTFGQ9rfBNUZCMSHIqXWeJziR15e8/DrFnn
rCyPTdZ5eyRv+k1T8ekCTmQU4BZaz/M8XRPGP6bpfR7LgMKaiyB+UZzNSOIPB+W27gyA60lEqd5b
HDu6eVvWQvklak+T8VSB736mXlRNxbEtpy1Yh29UT1XUSIexK8PAxOt2ebsCVdbzlLU5dItWqWhD
dT9dTHjNph2T+vBTXd6p/NiwMnD6Ej5vNIQu5YB0sbGyKv+5jvoYTqVn76EOG4W/f2pYwGItJpi/
wROu3EUM6mMZGBtwTzPBixKZCsCysZxjAn38Q5maIeSpWqM7UFkLHS2byIzxVhlXWVi7cDOa0nEJ
4dJ467lN/uC10jtNPLxzuURprmqz0FzUDXOg0e/kiJtG/GDw/MdHj95hPyA+60EXjad4TmMkAuDe
rvFgb0pz+PNEECwGWbh1TtSDZ2W6RUwKgZ+5kerslK+wZZSX25Vyf1zn4zgFtzlivGmSKbnzqk1c
p1BomsdZtVAr0ze91W0GHZZXG75yH5N65hQHIFgVG5qVT0V4jrNoLxzm6CVoOFCCL8Jxm7HbdZoo
5EdYJjxTd5pnQDpt0UDAbk/FUAo+o+WBp5o/Ah3KCDz2zLWONCoSkbGtCvxN6FNRnW0BBowc05n6
xzwGKT40ZUD3ZhzCV1vX8VFAk+muKru1JTm/h8Aav7cnSNBAx91fNa4j1XKA8zecEvIrdUFuzwZ1
BC6AsWXplZXwZuN3UPGEx3bWZ9l6mHi844ZVfMqmcGtC8/sNyKM6cBttHeD2N9wbXffFLMP0DXiE
CPaqjXkWkZ/e4a3gLqhBucOPrvSMaxzq9DjVTRbQBRCROogZRqS78QyJLMhHD/hT0EWy8FGDnQnV
wyHbZEXvb2puFJ9hebscWRWurawGpctH+NRoDn1SIubXYhO+xNMl2ZmQCwW3EbcMO362KIaYlcsQ
D7HQjNSVWk037gIXK+4NFaXhA0cAw8PbVBW+wyX2Rmfht+wBQvTxOrSwgaZiqSp2ByrR9ta3GcCL
hES3Xoe1/ZVm8wrP2MDc0lli9Ws+WAZiwbl9oLZbjQICOQfS5PZRhdGoPdYKsDiYP7mdYV0D8j7g
+jUchBAHef/McywiQZB8Q5+j1Ywfba7eP3PvijvA+NTtM89fhzU4xXpFV80cIEcnz0MGa77AfKDP
jThPf/tc//SZadBQG3/7zFFaQSgb8e67Rg3r3kidTVv5uwIxcXA/2gIJVaPToInMp2PWVoCLIRZZ
xJ6z9alFGBosIZXBTunWswGYOnFEBLekOR87D+yBZFyHsXhObQkDV6pjkPWTRzq91RadxRaAuITK
SAMZ4wVgpw9JXQJHXUFdCSzP7AF8p+yhzOEE1/tX6oBknb1ioDCsqFiw1LrHYOpIQ+C8I4Je9mpN
dbVAkqaNl7AgHHe6y5bvwzBvLRvkw1v4psdWlz3AF7y5G01389EjL8cW/81Wb2mudmr8E+4IjLDL
ojhQPxpaRQNskNhQ76hODaw/jjx5mcqp3Qm7zAJEVJINbwZnz1KVn6KhqpcI3Iaq2IlUw1aGqXyR
yWL8Lqd1prz6x5hNX7FytT4JjaBeUoUKWEwITk01x4LOaqLrEEK/QXVW/mqZAjkaDAJQDSuMxnpL
HBsC2M2U39OVh1E7+yQZ3B0kuTaFcCHrYU3eoUnkd7u3SqQnDIjKucI5xXhrrHkRmWCxwKp2TEt/
yULkGo16VXIQ4jNkN99ExM6Qrp3TDtgtiQE3OUGCTsaW/ma00dcSjoqf3YGlS96P4UMNXbgA8ucM
cOvp/dpgzxb7364bt5G4AocMuoqU/Seg80AsNJHJ++V6sMYFj0bXxdofCygHQ3V4XYF7H4QZrCtU
Z3pAinXmGwgxi7Cz6he/BsVVQq1py7CH+ORzd1/m86yVby7FBIMRe+jMOxWniKHSSMQAQlmOD6Fv
FnsPJq4rGpCrzWQl4hWQ7gzGFH29AzxWPE6+e6H2yU0QSzHL/iwLhMXAKoLP8Hyl3I8gsMO9R/zs
mt3AZLourSp8Dav1baAtupXVTnpvMuwsYa71+fZBgFZbGAo3LoUj0clC3HSp5wkBGNjruFWfJiHH
rQUK5jpv2vYlLcYFdTBs8GLgmZUfIHpS3vsCpi90qdoBabLGquESIfd4dKE8F1CD4dRrH0/N51bA
711AInAj08F41hx/+fmakJYqg0mKDKkTZNrhTVrebpeGofECeebo3jXgDBHO5p00okqQaccG7qWZ
3GgzTEW1hfr/+GnS8DeYb3Sag88M4bn85E6GD+hLYi0mvJKeECR+Kkco58fI4211lMKu55ZwQtbJ
AWcZ+0gXKYNZgIEazMh7MAaY4s1v08pInPtiPogMa7vSTowVvT5jv0OD+Crdob69UIs8njYaehtL
GkS9OqDmRiwnT1Ryh9aH2n2P17DW1gbLXHMP5sLCQzb6KeOGcU2j4mCGXfQ8eBo3BySrWwygqkzA
C1g+rKjVzaMsMBAy39GmHwiuH1kh2JlK84wWspdPap4RslAQNEbcwClx3b9ImpmEzxvA2EdgvsSx
dTqsTrtysLa9195ZcwM4JiBv/NRsDMUWD313NxUJvKOAhxDH0LH+Oh2lC3eLafgWma89jyCy23Y5
Np++nS6lJ5ulwDtyU9qMp0vYoG2sTtjnGjjv+6li8mTn7O69szIQaB/aPLiVLezTwYwqGzhMzJPV
Cv5/LLlmsZ/dIyWFQJv0v7duhjarFfnKamp8zehCNddf26IxV0CAshVwhjYUcNzkOYsMd5Ubvoah
BIplDynkUKbFkYqDbW2B/cAqSofOg5qKlR5V+hzJChHE2UwHC+n0GSrlYlOx8L01yYY0gFLKuKPW
jnlvXMvqjoYa0WqyGZDCWVlcIC75RNfJFS/39KHyeX5QNf/8oag1x66fPpQBZT0sFtJyE44TOxK6
6oazmosKiadFiJ3MjaRLXW703Z8QWZERIrA1d/KIxPsx0a0TzRnPnZw8n4KyiVbjNCwBB0gekH+d
nmygTNMGrDwqsV5jiQYVZCoJ097ZE0tvpawYj3ak+wu1hY1/B50ccUclK2IPJSTdbiWgmZ7bwTPP
1Kai/Ispnfim1gsr+wgxSd6fbpdgVbbAbyM8kiYvhA2rhfJHJGLnDxe2GlxhMxMHalV4zy/MnCM+
Sq3wXcZvKgPCrY3Yk+v52TJnp8at0h1C0vpxcr1kkxrMDKgYZaw5iSr87DE3xrcY/oDRCJUfamQN
LqXt2t+r2tCPQ9rptUoQGqPWPrTzYz3iiXYb20CfQGSP1DVXkAhGgAwL9/misu27FZTWM2S9MJEP
5vMeqNus6utzZkPSO0tzM0Beqz47Jfw1kQzHaSKR2xyhlL6+VZbSRxPsAC5J3vGdFakRVkzzHAwJ
2NzOP1e93EEnEMJUaageTL/Pz2UszwzW2xogrQkbNtOGjcfc6sR1cwhHID3g+K4fqA4GM68OHNaP
VBX7Pcya543QSBOMJtDClq7x9MX4wQRkIZQwVaMijbCKtUw7dk81psRab3SydE1tckz7S9uNt+7U
ox9gNNsWTrqlopBNB8Hs7n7yhldIVDRHqm4MwInwBe32VIzqkgPhD5guFenQV9aj3WTZia7kT4A1
x3h7gSqAD0oH5gTQvA/wRckuPR/YymZtt8KTplyrRnsBDey0adz332//27r0p2AEyRNwGMwyJbZ1
l2bJxpKjeqDujkJCxGKT9f7xRcSxB3Ke/RQ+L0vwtMCDjZZwVIGirmfbl9SbEZGG2H9U0Vk6eGsg
aIYTlW5VELpHuH4YNiCyvQ+HvrYNyObYLcEw3sli8FYZB754BPrs0iUivx3CWsxC5+HebzXkHfIa
MlPDoN772X7br1sPhlq+LOKgTyPzhDxScwICJw/SIZNfw13Tl/nXj3bGu39sp/F4NefY/GV6jeiy
F5QIzR7aBpxYciX+KJJ4xUcRkH3IPsydQQ9CZyy/nz5aaWwNOFRQ+WzYCUSO72rb/EGpGFdISCNV
lbuhVAxWbacRAuD3DVah1CtMvKexh05olPf++uZdYplPXRs3V5/75TWzs0+UgS6SSKy9ovDXLV6d
SIUsRhd0JpD79OZD3yYzqvwosW1J01gWyL7/1YW0bdJBlgEkKIbV2Ot0XHi+ukBvLNkRMOFWR/AE
d2jq4GaqBK9dJGaLAcrDLhO4aRAwlRMHVE4BsA69LfuJWmHtA2NR6KlnaR+thwhxusLooWJnWpqd
ZOqvTESlL/Z8GME6v0R58WW0qnRPJaoXrfU+lOrowFxjCEZs2u4cGxqjMURhD6NXd49O2tarppT1
up+L3DC9nZtE8ZJaNU/8u7Lie2qkqqLrAt9m5pVK8KmALOaY6wO8j3+ejZnrOKrcKxxqm3sjPbWW
6q/mbDvc50hd+WHDFtRGdW5kwD4m7hEQmvtTnZ+emqq1jl2Snz8GuuPAFlT8baCtHKSjMAg8jB5h
iun9SjQgyVW41ZYQ2VlhnQCys4kQVuRtDUNZBxX27t/OsMJfm14I1EWD6BEiaYhSzOhfpOX6snOO
VGoHwzlAkP6NSnQA1HZcJnAY3th5D4HcTkT3HeKp82CaJowbY/51x0FXp1C7nWdspOMc+96Q964E
OCFT8F6bPln0X0ogJxtw6QpID+L20SGpqkNm28aJSmMP/trQm5+oVHl9d6y0mDYZItbHOJJwcpsP
6b/PnNhvN01avlCPzCzfe1BxzLKlw4sEdmC8gfQjwPcTrCIXPlRqz32Z+XdsbsjnBs0BIoMQI+ix
uvfvQPJ7HwGW2Y+psACTd7JdN6cGbXPiVw7Vucmq7/M5Pejh0b6tC4RRqAPV9bMIhwEM2m1QrQ1+
9fy18k6uMyzd1IoBUlT8TIfeH2B/BO/KdQcjE2zo0SDFDDAc5xYO3tBgI6RG/agVoJ7HDm5IW1K0
Ub4LKwJXHEjQxjehbb2gBirPrUYYfQXWCrxXCQ8P5ffWw8dZZIwyKOY6I0IrT/2fWz/6Ddo5wmTi
i+z78gXB2WHR489/Rr7Dui+RBaD6Ct7PCJvVxZYNcfkisU3Kh8L91LVY8ED6Dlvuuf5juII7xKEC
JPLSWFCKmOCf8oyNBISH57NqrqMzqqNW6td3lfy9Vfj9+1hdhdXS76W1MSYb5JRGQpwECth7JH5X
VPVRT2fabaJTK3i98Z10euRZeDIgjv9tPgFUqacTmDHfarwKDpo3C+AQf4k2aeXeqMxLFmIPEdNf
jk5rf4JJhhh7BEjwN3XnAzXYkyX3/l8jBP6n5xsE34NhAnKr9hRYemg2vSjNR/wpjU2fRSqgYlYD
4ecgbLOgYj2k2KZhpRBVsdUubcNa932SIGePoT6QRYsSv7yD0djmI01cJSUCq3NRupjYV4i1h4jw
Qp9zFBcI+6wKaQ1nfwblpwOs+ZgTBR3YBkghhQ23n6HUAymxNC+Wpp/xZ8NViNYaqgS/pLSfq6J+
GR07u0SIfz7+YZBhjixQ2nJPCna2hpGkWCsFUQS0E34xQUwn/RTgjeVuXdt11rlhqc0IbCXi43j5
UtGuOXZW88uXig18DJdTLsvrOGZ8b2W+sYT8yviZQaxk2bVOfkTIpXsGFoQczKmXLLgBmoc/fPYF
xDIhtJIf7c6gXjT4T71sAxhsZboS0ZC0e+bGiWYomvb9slT87bLoVWe9XpdGbwajZcGY/t+HxIYO
U8FOHzW5iff4AliIZVU5xZEaoOqvziCdtkcGQc3PKsdvGe+ZJ7jzuNt8LJ11ypnzuavqIJuxAokH
8fCoaMQxgQLj3dDBavgGIsDIsErSp6xs3keaYX4bSR2yf48srdy+jSSUAazdrqNutjE04t9qtRkg
FPOjggPcoiw698kBO36luz4+VaWRHipjsNa+4+oHRFqQ2/I6/rWd2gWNSvX40sopfm4QjA+A5pBn
ycNibzqI34F8lt4ndSiXUZ6VX+JegF2NzFka4o1qFPXnKfZLaCXU8g4ybd1OVPoFi/48KAeOWBQM
T6CzMopXLDiBZWvjH7PBQAq2yYvKTW8Zaie+mE1obYVI3a22TSSJgHuFPWY/vHBXwz4C71YYY79A
UOzcmo5/DktTP3aA7i4LaPNvTV/rR4ZUFWhW/rQsuCwe+7Fndw1cyvC704/UwxnENprG7EJVbuXX
y0QIuaP+U9Q5mzI3s4BaEcRvzpAlutKlqErIIYDFRXulUiNtHzh/+AfQ3HFcGWsXXqaQZMSHcSNb
A3xWvFLfQefVOY8dMC1jw4aJRZw/InR17jKlX+0Y2EQOKY19JQQwbRPA1LCpfh3DESp6LceXAhr6
nwv2hbobJjABg8DCnorgQ3u66V+03ZZbOFrVa6qGf2DQ8CQHhjm3dtqS5Yom7Qxnr/FjfHRVAyqM
zXfAbqT3/5+y89qN3IjS8BMRYA637NwttbJG8g0x4xmzmEMxP/1+LNluwzAWuzcEK5AdWeGcP2SV
jV+GDahSegO+MNUQMRU2zNVEk5/rjuy+mAfIFeWYbdy47Y+o52gkSNfy//Hir1utr/afNzBi3PfS
rkL1YGVKdzBq4ZG/pQj83PdG7YSqvjSmZVvHo/XVrS2nf3Tr/Pyf3VwWSyeddfL9nCgrXpKIP5Os
C0LpGeiUd4v9TcfxskSH9V3XA/Hguo0Il3UQZX0wHAIw0TtVdBvHCTMCBXeqGFlvQ+x278Jq7etU
xBlpTG42uA4kvh5psXQI3WLuf4dFutXNkuAEgIJLagTBb7aFixOWZfozIgnDfso67RIFTX+BVOnv
raTWntIZoSUBt/I3Z+ivprp+yZBfGZP2Z10iDT953YgyIp6fdRSUV6+e+xPysfMxjWT3UMwaap5Y
ALyTIPpV4FP/R6wfHdPifTSG+ebn/oQLBM+etpI70rQxDiBy+3MnFlwShxKHczT3XvV1oGD3Pv3Q
XImGLDExfNqGY2bp0XHW2njbSdN6K5POP9YNQQhVnIFyHDMtS7+KmAtaRzOQ2VdxjHlKCyyHtnqV
2m+5PpEtt8qS+ZVi56QTRbf66uyRrj42GJh9tbpt3B09IkJf14rKY52XCyy+1mtrl+yJnA1s19Z3
Bay+wK5JG75aCwcCV+/rqL+trUFQJ8fY0Oav1jyItEM8GLiGr61LnkYHUuyAoNc7tx6JEKx4ra9W
x8Bh1TER+lWdRaJbB71Dv1AVmduMw9JL6MLrteU0LgfTiTArWO9sDOZ0wDYJisQsT9Kvu2M0l294
fkxTCLtJ3qsDP++fZ6n14Mlluvt3D9VNQDULSeTlB1WUNeaepXAwK1lt2wrb9O+DpdsA14wemHwt
D1ECN9k3MaKDqlL1U4e4Sn94CYguVVKNrobuW1+M+3S9/tY1zYlF5Sm5sFudOutM/dUssRK83Vvi
iHjxhXOWScSMp7pFKVy3Bo2KrbqxUTD4hAmszQJ24+X2YlGF7H+jVY8ZG/J/vD7QaYm4SJnuVN/b
i3lmdnJ8Wd/d6vtYK85oxr6rV77dOylNf0NgzPi6h/cSeQYUrdXmQB20BIcDEeBOO69sjr+q81w4
XajKJhL1f586pNLQTYDqa2nFVgdgcfd1qrp2da6FosMHS7X8L7fr8uRgRjGphfUl5/U+btyzK1Jl
e9Z8qP2BuTNSn7UZ+pPBaASnJuZfroquk3nsm0R1rztB/N7inaTqjcm3Tk2rs4wd5+XDkFAwXAnM
EHSh/VYQDVD1WRFMp0VMkHLUzbHDIEcCw4kYCAtag1SAOtRdGty160EVu85p9noEQVPVjU1Dkpoc
fx3qpm4TmUq9+9TrvPssl9s+sJYLk7BNbGxtcCNv2BH4Yl7JStbZqqNqMRLs0tbeYr32Vq/Ogsj4
8zJV/Lq2jZ2zXaF1+KPJ5WGeTe0OSEPu28W9Osx2glDMelBnqi4hYbQFf9hu/tWAxC/En/Va1TnV
hsOs19X5X/Wqh7qUNHm0b1kuf73if72YutZogx8EENfIHKHffIzmvb7akt2Mr5VBdq2My3Lg3LjW
67tWFW99RivWN3qgjQdTemnoGE6CkWsbn7y6yA+jiPP3JMqeFJR7kVHK36L7Z48AEOj/3iPSmm47
Lx2yjAHKfUHfEbzq4vLO1L2dbeFxeavy8hRS8q18u6I1s/5oVc09sPTiTtV/dfZm3dsOBU5STt93
j2g8gyi3UcqfiJ0EpPta74gdTBU2s9M9flXWpTyMprkKKFJXrQfZ5smOPba+Vbf5ajA8fBsyVGwX
fbVPWT1VJm3WN3ke9ZtbXeoLz/sqV8oz5dZkGMgYhupKVfmPdlWWEg76v273nx2n9R2oFnVQd3QN
/8+6W5Gnjold9fFL/KuxE4D4sQ3IuExhHc/1/YQLGpmdqtEvDZhw3RIUVUsfSbPfxl0Lp4lfea8q
3dZdxfhnK91mLZqD1iifm0RnLDET7+QHGeGSsc2eTP9DtamaBqHno0fkcXOrcx3085MSFouROe2z
ACvwXD2r7uqQWwHLdt33vl5D1dlCTyHr429vVv54xNkeDExR5PcE4/J7SezjKGBfN1FljPx3fY6q
RfVJpqkDBzmgn7r2Vg1wlox9NVhI9RS5ea6cbJCvUYHRptNgQRX48UvhJNOnUYAVbZ2iIw/dYAaV
xwAkSpyn5wYyKwvH+BEBO4zRNJhPGVvncCzs+ScE1w3g7zEO834Ea2QFYJZsiLx50r9qEUm8wWqh
zHtI3up5lp60dd0FZ6DaWdM8vdYSEGfiomht+Nnp604YDBJciRBa63n88qK8RkuBeGFXXyzHJI/r
zXlNduivsjpTB5nI6mhLC5GVOL53/z4QWoNzOjGsFYlvHnRffqrGW/2/+i5TI1Zs23/e43apyPzh
jBfWTt37Vq/ObnVL7Sd3CXK16zv41yvd6tSbyRYkT33cv/7u6pd2cmjcEoGb2JH3CDJiEO3F1n7y
C7lr0wXcbPEUeBCotKrzX+vSfKyxPXnQSaS+yt5YwsXr8sswFsHrEvVyS9zF4zug1Zaju7dY/u/M
tRisHpaLBgRH3SkdWgO/BvFdNTpIdDxHPC6sue/azKmxP4p51PE85hitMpJkoMAyqLI6RZ54PINo
XfHWU/BWRPjr5tN4VSUoVC9FqY8PXyVhE9jyp8evkusdi6XSn1QpyIiQuPB1S8v7ppsVdL2xWx7U
wQQIuysjSweiQF3Z2H82tCAqsTrw/V2nO70Ls3ZtQcwgjBmhjrc7NPBzH9JYHMo8wQT67ztDSg12
pQX6MsD8DppBYe/Q/HEfO0A3j3blpcfZ9mB0DDXQkvVgERW5L7B8NiN2I6xKqeut+GC1y8TylJLq
mya2GbZuAk0UW43HHrOSVJvu9GQetwWRrR+oXzSG+6NF4WqrZ4V5Z2m1d50H0mqqoYHliV+e/jmM
DtypBXfvQvMPs+yqc4FIOuJbt9PUAYJLWlcumzQ2q3NnuHjmTFp0QkqdmDNEJtdp61cx5BUZs7I9
EdyrXwsWOIcWC9qtai0g9dy3Y/FOMDrvNv24hH6fyOd6Taqi7rCEjod72hAHiHHDTEDOvy/1szSi
5euQleM/iz+0xS0Q2NTiC1Eh8ODrWbRU4h9F1fCvunztV/sl1o/qEmPpdowtzrEFDjQJQcZjLsTO
E3oLGy1JnwynBYHeyOaHHNzXYNKt16yf7GPm2dE+r4fom1YgeQiU5kezIPVXDnN3TfXCup/Idm6a
diofpkTo8hDHMEBKUF7w0MfoZMgMjzZpRo/memDX1FzHlUCSEu7fgYFlkS5H3BpoVN2Yon8Rvk7P
6h7qINwEEHi8hw4GLk3YC57CSIjZ1vybVdco3JFIx42lTw/JACI8GhxxTeFPX6tGoLUoI5dIBMVb
g1iLhd0BfbIwP7k1aK7T3GsANz1YERu/lN6HFUdonIrWu7gQ+r6N/Q93rY7wXjn1a3CQLEETgmCO
jwYcM5RnRg1XQle7g7Rn78a4IPGzNqg61eoYbHMRSaYPcNhmg/ZXqBWL9xB0IMR9z05+6HP+LJtG
e62Bdh3lYpv7vCm1j9LRNqrDjLPttm8y+05dGZVAdZTlAfL+z4Whk9/9U4K9c3Jmu8x6SF3HfCAi
Oe7jQkO5/+86ddamotms4Yz9HMwD3B12RsM8+fwxuVYdnDY3r0H1qgpWxQARFoD+TlPl/fTauc92
rLvznQ1zZnu7qlmvj616COUceQfVoN5KBPYB64wYcefVjdaDAqv1UrzPeC0/DLURhyT0CTi3y3zw
GuntVDc/IkXg2gHz7tr6/77KGZLmrcf0RLPM4RFRkOERNgIUewt/UjJJd7f6PilJFC+Lz3aQbqoh
y3X9jhArHvJ/Xc7nhWzdjWuIy7MeyHYTYR9995vu6B9KzCINDvB9vV9aLJHNNvz63ZOaux0C8HVW
LLqTxKnlCDLLenBq+efVfKMfoIf/sOL+F7eL77/0tZTylrdKQggH95QkwkjvJsmlGroB6/I807dm
bgAGlv79bKBmpJRg0sE8xHri36uSql+rVK9gEdHhK/FrlhWAP9sVL/VsRk9a8QxIWLyow4IVyjZt
pmSvisBFV/vSZj406YKgnN/fSaObH5ylQECOrPvGBwl4Uo2JN8173E/LnWrFZ3K6FCX+F6q1LVDS
mcFxqUZVBdMCqK09P6iSExFjiORdxPamNLerz2u+ytgPAEq3OYD0jSrefGK/DCZUeVr7yEbrNspL
Vvf8CU6iMb/4PnJ5poaBIEve5UXTi3UzMb3Na0lV6ab5jjxjfq/6S/6yB+yZmXXWHj4woqdB2ATw
uVkAmQJyO0gxE/sKM7liS8MScGL0qfOnWXdZPdrJPXkpfcsbGp+QkzJZ2IaMm09TO9SAK81sMxcz
PlfagDp3/xF3TvCYnV0GmycPTmU+z2Rb88I72ETX974XuHu7yj/qtNYA6bvaRpCePJKOPSHAmTwF
EYO7ATfoN59At92hjGqYtgW33J6u6kxzgBs1NcJppsvPmmpjgW1yvYqNBhviT8zShGKJnDElj3qE
y6iM7K1fmURxsxVJfvSmpzlYV0QBkpoxrw/1fK7OltkumzczgV0Jbf3M8z+FwNh+r5C2eq51Kz7F
fvEZDPF3kcbBIUqM4JhFGrEttsPMkgn/ouXNSeb84K5oBl9Op7St+azoVvgJ9qC2E87IuDzWjRXs
BXTjLAJ93hivvWX8FhimH+ogwrZ2HxHt1LywtUgQ6TPAnzHuN8PI00OUoMTrpcMuB66+/hgEOrLD
5AmxvhYQgEhE7AA9exC+6kluyXTsxrFnXtbz9DIBWwxF1d33hONjIvY/M6dE2rGxul1cGc2+7rQi
HG0ApmY+bNBzA+iUfBpuv3zvmv6Ab9hJLs6DVbf6JZBgW5mchl2QtGVoJPMfUf+9LVE9Ze/7Cwla
vgv5ibrXIQ3Kb0MBmMSseyhw1bMJWi0cW0ydTe1bXGYbp22YVpoO2x9hf8/LD/R29hbfTBlgVjV5
8pfOMmHr2O+wAZozkGN2J5gshHY6EDLQtHFjLmUOwMr5zUzMBcA3a8ogqcSGDp+we3d1yQQ7F5i8
NHV2TVyQ1UtM3s7J0Aafqv4AWvS7Npblax/90SBdeWha+aYRHWWdsFzriQBSkaxCL1PO5LF4W2RF
ruAx+SRLgxoK4QUgkuOvPI3bqzFbmBDlr/0wGG+Wdx5AUG60SLwa8EK2FYzi7cQYQMTTPmHre7WX
6VwJHQecrLiOHV4rBhSZ3ZLxY5DoHQ4JeNJzEp+Cptt5JqZlUdViTWGPT72RtCw+u+aQuIh9DUP/
CPRja7fzCArZPhuVr4V6khQg7foXb6lIWM7Vsu2jsj2LdDy1PdhcJE5IzQJf13r9OI5wzCq7BPgK
rgu5aLL9iYd1QU2aqOtxaRpQQ08i9+p7wJxxqxB94x66PkGzLtE3LghIAeX5uCzwGGysN0IjKo0z
23J/M/YaS/eoPRHDDm1cgUBx6Oc0EPAymyYxd83cyHOfIVj8oE4beG95+I+2xdSpKCt3OEi9P1U1
gS7QkVyl7mKo5q8bxHhzpJEZFtMyHiB7lLAM7TbEYnmCv77IswgSc+/0+oNu1s0ZIPnCE5b42BSw
P97KGZBJb86/mKtcaDJL8CTFquLMyiBk9ovPrgmpuYw3Ue3h/ZL7P5/xUflMfTZwmFwnYWn+MF3v
RUR9aJLTO8VWjzJnOvxeS34eESyPte0inFmjmUoGvipXcdoheGjzLEG3E8NDV7yWydLs8h4gctv/
Kjy0AgDqesgV1vVu0RL/YWijU7H42kuEsGY0JxfD6t9Kp6v2KAZ8dmWu7bxI8uMhqIbqxnCvu2Ig
hU+i2pDVi0yG3+LW7lAQS9xD5pJQqcd+Hw1tueH9ZpeimA5BwhdS1GglmIUz3DcVX5aRi9diJK9v
NmxdInHI0mK/EFA+ukLeFUWFpEZWvY21vhGrJwP+cNiz4FVERjPbd1V019awuTMeRt0YHuvI+EhM
j1CNbC86+41NvwzDDuaic9ZMTRCzz+xTLiCXt13zhzCqKsQL1tLbP1DHSMPJTrEEljlGhfFTV1rG
EWXMNu6dLcqjlSdf9Fy8N7aehIE1sfX1i2viufG+tUZ0PWOwqW1QnEyDRULmZx9dGyxhn/nzxpN3
dZeHvju7oQhKjJaL2t9XpHuuPZDFNpbdtXR6ornIACBiBA+rEzpacLJ/I6afhmJwPqwqhpFFyOlB
6MFxzNEa8OW50uZfgYfujBN8OmOB7Z41nkoyT2EiSBczOU+b2QHOV5mBvyEMPR3ZeeVk11CRyIvm
ko4dY7A/2XtE682wXx32rNx4z/N6Arva3tmzH2zTekCzPoOcKsb0og6DcNIL2dFLXrTwjqATAuMd
XvwMggWRpbBwtbDv2j9Sy3l3xvn31uzIgSX2HWDsSw0L0ZuJI9qu32zhH3+TmPztvDJ/Rc7XuU5M
92HX5u2xjmXxWMzg8LSkfxL9Etp9ke8KFnVbE2IWYjQpzjrGCJa2cDe9gaNpYwoLIQ4/O7aFH99h
BxGhsmEllyUonFPESu0sksw4p6MFQzMpl0uVZuOxRHz0Dmi4dTCEmO+HpIhZzEJrBR7T7IcRQzJy
TcauTjPvsejiZBe3900PrccWLslUjNfgrLMkLhv8xRJENzcrCnLTZTp5cxtIvCOE8+paATZdi2je
pDwOmovOd5n6bx1J+03rOT0q1wnanj0wIGvGCgVpav3b0rBzMpqh+tAacqJB1k2n2rGdLZRXGXYM
lx+TA9MHI2z3A1pxBzgZ7AM4Vdy2emF9MIHhaAZV62Ny+x7vTKHjaeegW09c5CNGiCBkWB8/iKez
Ycua4cMIoiEsQEl9BA4SJM7itx9xxRCBfljzAYVsQswWaaVYs84YfZlXdN8CAhJetFXFVCzmtdRg
EU3Jx9Jl9QZekg2mO+72jT0xydr2OXHZE0exPVyxph6vks96mfx2D+CMvTIT0LYOCqiWuefcs9Ym
ohQ8akurvXYZX9lobwaXd4m0R4aE7jSiTYoYQx9baxQUFQ2gUcB+Y5yr3Mk2Ni6Q8b2uaxLDAvnd
H3JSzHDyd41evZDTmfcDPP4tSCF3gwuNFQ6GlT80zuiFs8isXUYIOLSc4WBWWYAXcDrul/o6ZM18
7GUaXRc+i5a6d2AW3/IkEo8EUvsQLRimrFbTH5AgRkmrXB5de2bCrtp5QyABdB2KuSSm2MnqQ9pv
IDN0e2s1H+zLdGPjT/zgjn11ChYcDpFUw/ugXn6r+gp9/2o5NLhh7eY6eAccvO3bMYX4wvMfLSB+
58YXfBQXbAhGn90CWttzd1GWxGGUE2iVLfoTgtN9mkIZEhHaOsaYP7padjXXoTvOCVy5Rd9uezT7
NPSPmLgFxAcCAmggRs6mDwov1IuKRCTTQ5dG7vNYBwTVnWIve6sOx4qgRhXE/jbDeCmUZJZ3Mqnd
7ey3w9lyXPc+FQZW1dkCbkESLjNsBtSSJfSDV6V3pdUA0rXuZiShdoMzpxe4Hc2Bhb/DO3tAr6g5
GnN2FZqMLh2PKqIs9e+2t/QYIAnnOCABkSQpIeTZM3ZdF1WHKhb5xk7fpGs0j/E8mSERtd8Yvckw
j2I+l044zEMdJjLWHtxa9tfJnbSwJF1/L8UoNmil8sH14JwgeV9WhHmyrn0k2g24oQf4U7Uov5UO
xrWeYaAIjdZciBikrxvZFXrjnr/EdO0k2Ubsy4JzHPk4FRb+PQLKhyHW8nDw9QebgM7Ocuc5NDrt
3AXVmxCud1d22q924oeaHMO6t+um3Mk5+ykt8DstYr44VjxWfZve5cM4hVo6e+GEunfHvO9BPQ8D
3S3OGOhGuznCtUMMMKX7KMLsqC62wtN+2ZM9XuwI+NZUJ5ukn5yNFPxP+toszpoYoIBaBEbnqTr5
84Aiv181d2j9XPWWLZUFVMTCisxE6h6wLCsyUbiXdgpwUphYPBntIA+QbHfJpEFZa8RyLJxcAq2s
XztZPWk6gDeEbeXBk/LTwPh9Y7WGzROW8/AF9sPST7Dklvjkx7iFrDHRfkiyHTKsrOBjY97q7D7q
IBFnOEo62avlNyktsHIsC7Y8FHAo8DfeLNOE60cffOZRaYedNxDrQB5lytFkle4DqdLpOgEyRCtE
7nM/fvcQidhNgYmLoMh3yxS7bIYHvqBhEHs3jvSd8PJ3jDimbUPIbIfUob7LE9CElRZfl8Ks78oJ
HRoZMUUVrm2FHlJMey3Fw7sr0m4jouRADC4/Z0heurrpXljj32Ey1yEfnD5ahqEdah6kMJofcwAc
Y5GKJ8l+NnZINFs+eRMBr6RrJDtWvTVZ6bOzq614OhS1a2xTADah8JFxTB9iMTksb+SwKUBIbh0v
e0oCcXEdv911SFOSty70/QAd77h4egDjt0GKLauh0gxZse8RXF56t0JGJ0UDHR3jfTTrO+n5bQhd
Od9HgcNIEol4h7rKp4Hs6q7p5fhiFISFCtg3jWlisRMEeAVaCO40UTptMV174afyibH43wl/5nuh
oTA/W1svByMTE5QDre+1OAm0CEmZUQHMZxLvCfEZeK4bDWwgoPau3QwsKfaImEIaRwkCdHjVPTc5
FC6LRGBAzr+dQNDnkz2HOitpu8eSh/HnBzIL40Wk+RPO9Mtm0I3oXkjr07XJwy9DfU77TJzKmeHa
1oBzVWQzau/iscuEenrB83Jr4P60aRoDJZIqgjoXgVPK5LkzS0BeU46WWtyEEcKGB11jzzI0Tvt1
cBZQEHZVYEniOk9RkC17OJqI0GcQUvtFY6c+FSlAgKA5YTXXn6dRDGd1djvErt2fixToFJwaZmqP
cDv49sNc5v6BH7c+W7len13iXftuqa4zIptn0TAxpAWbtgBe0kbdze9IBvT5dGhIMCLpdCF64YeE
+q/CCNpz1pTvrV8QQCntsT0uScEWOYDV7OczcqD9fB6tHg1hT+JB6RpFETpOGfIl2KdBW42o6sM0
L+WZWaRkEzRFO6ev3t0EVEA3xBX3J9Qi8bcs7GqjJVXCXsqPzurA8pV1aJJdHcLu+0jT2/PSt+jU
jM6hZTg8t3oGdjFhWRo2bfWaZt3vsiv7r+9KnamvKVkcNIfnaPFDAo/iEK0ucGqfoc78tbhaYvF7
b9u6nHjTHNwpGs9u/AapqWag2xlIbLO7ICsbeOm7VcalsZF6k526biHhvmyNMXsytCDFRZoPRvLN
Qf4NJQhW8FJG0YZBan0DDYb18pppDBdIV26SbI6KMNGj6LDkzXGUDcIKJW5kaXIaO3iJGos1YLCT
dVbvADEP8sLe8kbarkYn3vKXjTqVRlKz/Y2sMOkAUSIVAv37tSoDtlajTbwGI5gzQAfzLOCYb2oP
Hlvzw1/yH8RdfL7ZCO2mwXR8dseU8Z7BfjARJ/Vb1eZUndv1oIrqYCPmwd98/Sn/qznCAPofvUcv
kPt5FAQXy4NRY0Y+uJ9sTvqNtFFj2rmajcBImR2HpghI6tAhrvHdrfwUkeI5bIMWfKbwGiB3HAYQ
f/v5p0DLnQzgZGjdXZT3ySnXCmSUH3rsufZ9MjyVUX2XMQ6cUafFmaguviPjFBMol9C0erwdF/NB
oslMOFzzd17WaiHAaNIJcbo8R01RMnYvxd4Y4yePrFhUvOB3/NbqvnUY1jCB7jjFeYqRZ2tb8zIb
WEocICJ4L33LMxwMPnjJonoNFA0S2e8yhkg5jCetcjMeHX++ihkhJMfTJKsm4owB4g3NkJ8jXaCH
22ksqyBjXfhqTmjBaE64kHUOtQmQlm+ZYRbE9guye2VdZ+egWn7yY+MLAWj1ZI8lnnZm2m0TUmTm
2AXXUSzWgaByDWtsk7KF2DqtrB70AlLjwDZqI/I6Dfs8rh6clIxzVZWIZZcHiPbLlixMQC+EVq0J
RUm8JUx/yT5A/beXqEztDVak5VZqS3OXIZxhGZX2XjPM7r2p9U85fiBPeNaRk3aW7vcpEwdv6fB8
7uwXzxPVgUegPEbE0d+rMkIxIdW+95Fdb5CFHECMivyq6ex7ZDDs6jwR3+M6eSOStMH51v4cYvGE
EKH3qxDE05gXzFJzH/KI5UsZp03Y6tgl2dL9QWTeJxbAGOXpXX8kWPJMahCOS99AtCJasq1imZ1M
lJ63XmEvR9QDl8NC6mALStPaLlondywft1U9pge9WeMdARGpkkhrJ3r3CtAfmzAxPJfwSay0Sj4j
rXZhgpNMMF+yWq9W8kqy0y13eZaj/tlJ46McuwZVYAiTZPvJw+CRkPppgA7QWG7ROs2eRJoVkFuz
mUFq181FfmmKerw4a/RuBuo7Wm1zDIZWe8NydicCi5AqjL1t1Oe7KU7jN5CCPwQGL/d2a2qvlu5o
yNbr487vC5CNTpXs83byP1vi123gg62X0Xwh8Blvcxs5pYEM8hEl7K2PgvJ3GYzWxss844EdgHVq
60QeJNyzl8TuYL2TCf/VItvpBOnPFiNQ1tOG9RRUeb1q/tvHwBrEk9VEhDY0Uf6e17+QFUjIkSZ1
uLRu8ALaONrHiQdhuFnwtlmy5YEQw8/Z7E7LLLqXUXb+U4+wRVKCZ8bgtT2gwMtwpPLfOW/2rHLe
Gbm0PLyVv5pVT1Wpyuqgut+uvtX95y1Us7tEapyPzEI7xUQ+YX+sZqJfp9WIzagqqzM13wyJTidV
/sfprf3WXdWpw7/q1H1U3Wx05dbS6ylkb5fnIZDgmkl1PdU9ljCEU/+qtQabBcHanmtAdnf4IP1Z
/rr06yhm0oCao+3jTDRndajXaXa0K8THVNmW819lVGNZRQ7pXTWb8bNj6DwOfmFtABHFz6quLlxG
99QeD6pOHXS46XoyRndfVYWbPcYMY7eLOhzTTjYq2l91qqGUS0t+Z9UYXW/+VZdqcrXO1k+3Onac
G0SkrYfKzo1d4tfxwamR+K20xrnqta1foyJImPqm7nvrG++4ha96RNp0XiJR7FyMP56qeWH7FM8h
AuHVZwLi4pBivHYkMQJrGXYi5lZbwwyG7dDmxFKi8t6tBnlnp/nBZ4694KDHEmnJ8hPMsUPGlv9S
IpV4QNzlrWxz7wr9UN9pbLsYVmL3fuymlBW+fp9N3RkxlOKCa6bAygIgNyiqZWcFhovZQIF+XLV8
F54Vb/iigxcC+vdl1+qf6K2VWzG65U5fjEfSzT1bzL7eoP06bWTSlAe7rcj06AgyGSZEOZbe22wY
9LfGGwGMdtnKpiCSlOPLgvVLbH2k9U9L9pKdMoDGPnbel9GutwXcuec8QaSgnqofxPLni6pqY7O/
BnlxUiV1gCgc7yXU763qr+q63nwLnKG9U6UhqRYyTNN9180BOLVObKsiG59LEZXQYJNxp8Xj+Kzq
korFLuCoqyoFuOFdkqb4hQzNnx2WCYlYopJgUNZ7qENh/pGMjnhStwlq3Nh1LMPCW4ehR2bd1tr8
pOoantu7TouugSSHP1fbCfbuo7EUOuZ52bz3/HgNTzBsq7rYSZ6KkgyqqnKqAdRtXv2uxnVVlYzL
vNFrwzyoYjrL6nkmKv51hxLrWROgksK8KpArcNDHtE69YyoZX5Fs+Qt0+9VFLqzPjejbrf7f/Qjx
l8AhLXOv7nfrOBjJy0Q2jp1NMW5QcKrukQy0T9a06uc0yRSqOnUYKr3Cq51DnGrAOc15WTWfoOb8
3XDrbGSLd6xN/fFWpc7mPKrub3V+WvzSg5bVT5sEod/K9L4ySRkLTDK/zm51rtYBImiDs+qhkWH6
6lbGTX7UTMAwnYnab1rbmBDoRfcWEwjaRawZ9qpoiKpAhbyHd+058k1E0QryWWOFa+dkFMUxFQJQ
9VocRV/j1AnOBKkm9l7CfbOCHHxbZRNhXos2SfWjKUHud2Pvvk1lOx6FxopNteaTzI5dW8/b2IYr
P3RYtUctixI3Izqna4ZAJC13X72hZAsWiHdVcgoje1nzBKqU+JH7atkOKkld8aSqqj5mNVHUy50q
gpiyN3infTboPGzNqQlenWTQkARLtJ0TBP6rwdLoqJcs6lSxQuoF/TUWOaqzxXDxCIPhohojEB2v
30z+1sNmnC2eq7p+1NebZh3L3S4IyjvVETtQ1nRzjyMJhmGhqhuZeXZCokIVsL8PknqARMOUN6mJ
Tc1NvulFhDvXNE43QBfZWK65HL1c7oU35GA/4+RQohbyP4yd15Kkuraun4gIvLlNn1ne9uy+Idri
vefpz8fI3ouKOmvu2DcKJExlgRDSGL95DYansqyzg6dgyJoOi+7lgMz/Qpc04KTsC1BZb0rSE51K
1S9dkPB1n/LszdLGiXk+oxxmDSlzccO5mSPozs5S7ZWRZIvnvyPDivT9iOiq15lHqVXlUL86xpnR
MdrbeMg5oIIujq570LcSJGBzP3xrRiJZaUVKChqNftLywNmG5ASWKJ+z7UG67KPU7A6EsZbYmMt0
PnuZOiPfmnoWnDx9Zy8sVHvxYZBCT0+GqTwYef2l0xUsMNxqeuBHI8NRjMSrU9YuigEtMiZ5vA3s
EqqhjoYgqlnF9zbvH32/Ul9xEBPEzaY2Pf8lI66VVMzVVaXi/kwa6KKlkK1wmWPYhXkX5EF6bdJG
P7pgdf0cN+nP0naNU4N8/H1ooQ83McW9yarsH+bezU/XDO/7MdN+I29/SLzGYrH00Ezzhgl5Tg67
bYFLWMnG01GfChb8dZjXmwBN+jczbs4RQN6fWoYwnPKYYh/wrNvFTa2p+aHQiNPmSpzv3SEuSXpH
X5j0VcfehcgQtl6ILnTSPpp9URMIsKOfdfhdDWb76DXags7P3d2kEiPM47DAsNYlaKuCjLVn/WmO
h/x16OKFXZiGF6mmFXqjgCZuYd7bj343kYfqhgquhjE+RrW58Mvi5gAqOD41FRohlpKfsFlBPD21
6xNBv3pvLrRyVubGM1N//vxMDpIExQ4Q1D5WSPST1Eo3sd5GBG/sjak/4fb1HMyMQAZD7SHw9QKX
3RzUl6KVb7rTYs+S5U8Wq7W3fna1p7bRD7IP6VPvpsO7djPavzoG5zczdLyXrEQWG2n6t94yJtxr
MT9d9o0IwRFrxk1wqanoLT5XPZH7pdaTLH7OccCU2lRn5XPjJYfQL623tqgwucyzo+zrPEt9cvz6
dK2VZvXUDjOGb4mKrIV+Sqp0vs+WolWHmzludcI11Mqu6Q+9q9hoGen2/ahrDmveKdsQ0UEzQBqN
ZU9s8Y2Zpuwm02v7Xh009vpTO+/NKOoRrF3qsksKEpjYq/T3UrleKqsai6RqQRg1G8LT0GeEJZsQ
oyLXqkMIQyiHSbVY/gBJAJuzF9gzWQvgRFTHVufo2VXncxdOr9eq7NHqsr9EVnKfpf0/ZhEX54yI
133fV38LFDCdPX5O1fbTjkH1xjudn7Ie2xqOZmywdqg2AMiRFlmuErUEg0Y9RjDA9IMHI3HHQ9hD
ptRSNXjgTYIkYPfzdLt4h0ibHOdiyfEgVbcyH2HcEWVYzl/b56pBvqi2FXQZg5qpnK/twskPYZxS
5HGbAzCGYjmkJUnkpS0yGT0RAgqAc9jta2blb6VfhfdS87zJX6CVOAEvO4c2Vo7KYMcspPPuVbVz
/c5Gbx/ESAvohSMqYKksjl+kEtbkmNCJnm+lqrVAOSDjpUepllMen/3BAzm8nImMZ/YwD9H1D0uT
bU3bqE6DZ6lZ2UCIdUATRaoRnst721wC0cvpoW2VF7gY9kaqqe5YjzUUXKnJ72sD/ZTaWf0ovz1b
cF6jFSv42C2/ewEWTbpW7qVaYupM18TdWqqenSGDFCMEtRwrV4v8/jEtCfGSWCa1Zmm5ulWqpr7Y
JAsIJE8VY7VZNCfVJjMUYLr35ozFtImDwPkOgPimZgsvKN6nxpr/ELd4n4iEfi076CIk5cMX/HX5
1DM13OCNV96D4EhPZWH7l9aYwxvfV6ITecj8VCDi+aBn8XuKPNuvdnKezQmfZMctf+VZYWN1mowX
rcRM1I1B3xD7iX6dScQ3RPBZGGiBG9+nYx6DxAmCG1Kkx3icX+05NzbIcQLfKFP7rp27Apv5SqN7
86b2afYghWLb6QPRUJxs/e8OCo/bPoGB7g4V+bSg6gFcAT2HQ6eisdnBYvHa8Qaw/Hyum+oHdnXK
2dKy6dXqKrrd+Kjhw/yO39HPfHa3JOjv+qn0D6Ed/q66LHmI4gjd2tRRDtD01ffSijUmre1Bc3X7
LbSPpMTSL8Y8DwdDieK9q6Q3geL9ZLquXsw6+m1GxY9uDE3SO5Vz0kCMkmVzMaxBaGys4xQFJsgP
Xmgk3waSROlkuUCRKpKVDi92Uo3eTg9JL1UAAZ6L4khEPiblh9lwm8eYLqBOTJZA+1LNgXeyPDKf
AN/TfRUij2k6gJWwjTk2Te/fWt9cWN/3Q649G2pzgYhebchCBQe1ICJmIXdJ4GUk3qsyN68d42Ec
v+k4DRhPRWu7pynrkD8cASjXW+KMyklTyKvBaaoOcOd15EF84/ITqId6nxIB26GvZO9yO1/8G+cz
n0ckNu3ga5W59cus89GmSX9wSNwD7nZCIqYUijmGt6MX/5xyzM7GAe1cLM7+zNBgylb3cOHCC93q
w/aJ5K12tHBqvQRWTlQ+Kt1dkKvGO8jPH4MVl39MVDDJBf2Ouq6C/B0SrC9KxCGGttuoiNSdccwa
8A3RoscKlIrUpKisVjtAnCc4thwhhV/qIF1G78aHrPKMjIoG7C8+gY3Yxzai/L1mqi8TqdW9p5Pr
lqqFkOJ9Fnt3UusXg/vBgIw92v2tNBmwD47Yx1e7xsUP3uuNFpQnAKKlJk3aYldftfiJywnL1+ds
8GVm7hKdCs1f1D7L7mXygbSaUfkkNbxggn3q+lhXLDtHVjbkq9uL1Dxd614iJQUh4PTTtU1Hm//c
e7kNi4YTpGBScuDVwNZvOSFwlWmfVBiqy05m1fFjp5N9WHYqSzEOBP4USANnOYJQ93DxC1Sg1ksG
bnpBfDW5/uYsGopt5E0vU0y4Y7I0/aXxsSTK6/CSZiFfuqKN/9itja40c6dnJ7Sf0+FXiRflKzHN
7WRYI5YAufFajuXPMEFoQvYRolW3iFN6JxCj5qut4SOm9N6wl2NzQw8uFfYQW9k7qGR6sD22jr75
yPe+BAxTT9nFC5lBQEWLnqVAHKXYV4lf7JP/tOlThC115SHebevR8xSMoLx8D+1v85iGkfHiFp3x
kswKgz6YlrNUY8XrztoMPEQO0QbbeOEDNjlZdD0+b0gjj6i0nuzl9CqoD8DdfQTR4bZVSuc8S5HE
DaNdM4xnJ4id5xZt9PsxVqCZ6wDQCjOAHY0TxFEOJiIYPqElx5rGb/MtqN9mzw0a9wCb/16v7v4U
meLvYfYDjMKu4BkunY61VNNdq9LWmvWu1vieSQ3zwOI4VwDsrlXd56w5O/oANx6kaTRm0nldrG4N
vQpepG2a/YuW82JIrW6V/tRadcER/FEpent6KAGH3F2bYEHiJDN4G8PJo0fH5TVv0c6yJ93ckNsl
U2wMwbMUnhoe1cKY76U2+m5zH9XusdDTKNnOzRIFritnI3uLiK98aumEzpokPqxthpf89lSVj15f
Nk9aBKvst4On39ioz1LQj1Dw6MlWr22+ObzVkTreouijPmPpHd/Wmv3PekDCOgXljaY5rm0uNkHt
eL1o0w8IViAjtLVGe7rVo/ixHb3snm9gdk8K/dJDgrhIDYM6W93IppeGz1prtucPbXKa1RQ/6tYP
dlpZZYB8cudJCrcmSuhACIChTlupKoB0ycXUwy6Bo/pSx3754icl4TUvjo7SlkU5scoYiHmYF+V2
qnx1Q9/3z3KwaeCNWKBSbJjAf0oVG5qUYXYfdFH9Us/lc0ug8A691/qlSBC5NUPF36rQQfF6GG6c
zuy5AewMgU/tSKSClNLs+kWd6vihid2z7JQm/H00gveNd9amobyfzPHGrsOe5zkYb405lBdvrDtQ
QVOQ3dVBuc/LvaIO5a5pnHqnWcEM8MjH4loxnLs+gaIR936y2P7s8U/60hh+AR++v/XL/s7qAxTb
Q3JS8BJ++F18sEIEDxKLlU7BDMArteo0Rvav2c1BsNVntQ9gTighmG6113ctc5Btw+wj9/D10LPN
DEp4O0YKRFKfr7lk+8DHwK43waCrynABMfGm1U50DPggEOBWgaQDUu57/Uad0ZprNcUguQA7yVWO
6ai/s+5isAG9sCsN9T7r0jMmsMpt1ZXQY/vBPWc9BDjDeIubIWb557JOBu2Z9aH7MmeWhmq7ciHe
0RJMNIpNlk8tnKmNOuJgiTox6dsJNwCv7JNNO/ONZDF8p/ZPWth4j4sI3wSJwZ4qE95jYNyaTawe
FCwiN0X0Ps/zKxmhXdRq5aGwW/emz4wJH6Nlcy2mAQV426huEC37AsJixP2p7Q+lE+KfqOv+fZ//
4jLhBbkVY4Pu87B1TIPMbaFotxlz1cwa1Scj5cpDlc03FoKzQQhIJFOwOkt0OHlTcmq0ob7UnV/v
sW0bdo3jBLepW887tdW/BCP+ASCmun0wQ9FQ5/LJAv7xVOnmmxJH1SlDrfEWmURwJXxT9mnjtLdl
URAl0Qf4W7O/DaqpvwVIcOpqBBnbOtnmdXn0stE758ZU7VLmDSytzHBj4GKzrfvuZFULIjDotL05
2MkBgPAPpJq+LyZ+J5Ms+Za71W+Bw3Vb1NmI4NFv7EYBrpe07Y1GiU4CcC20JFixdwZfe8OGbaP+
qBJ9gldn1jcDQIOzsgQ8jOZJZtTaMq1mikI36siDpCHCLHmCZEQ0tOqbnn3vbeU+TeH5Io6yTeMn
0Mt/ZteoLuTfVL6ESY3mmnqZikp7NmF4mHR70r12PSTgb5xqa+RhdNvlVXAJRmYYmcb7O4XFFnpn
idzesPTeMiNk5fRoUjjRGwaZTDATYqh2VdfH0J5+uKbq3o5u0m4JBbYhodAr2AFPI3JLtnMO+hBH
iAAyjZZjFlTUS6TkC0SAfDvE0a8mK3GnjcwT3/I+AbGCvFV94Ib+qVMsYkbC8GQfMOVoK+uRwIi+
iUGX7fy4efHcBo6Z2+C6pBrFOawZB2PF3M5D32zLjphAnT+iaare9lGk3bZL4ZgYxTmQMNN8E+qB
vzc7kHqhprNCUZyOsddq9kGSuFtAWYeoCH4pZB5QYohQFCKU8bO3hvK9Rdacj/apy7GPclw4TXpA
DkQdoad6TI/vggYgz/zEiqTdkvesSvMeO+FsgxvAWxqrIX/esRYI9W6CXPwwegTYa72byAoHzwir
8PlsKxBKvtqBwzfj2xHk5SbExw5bP3wPEhUOj9kSvJ7T4GB7i/ps1f8KXD9DoMwA3ujqKSAGMwd4
6B/DGYs0HcL8ptOgMrW/B0iDEbDffeMB56tth6izg8Ngq24Rmi72atGBUO4UDFg0VUE+Er2YIPBJ
LJTuy1RNz2NoN7eEGrPt3E2IomXtA+zlZyLNzcZCT/7sTTooUN23zo7tXhS/9y5K4rsXa8HpVHH3
vXG92zJimDUbhWEsrarTjMIS1oXfBoCox6rrvuF9YMAJtoO9UibT3YBX0a1D8LhYCMRBqr+kjnsD
/mFilj363MHh28iqnehGAHwpjve60fmbpoBEkcUVgYo2MMm6ldapcqtiYyV2ewS6XgCK8yxAN3wM
DpCZL05OUkov0NxCOvaltDqXKE+h7ZI4PpZTax77uvL+Sb1XuEyd2vo/Z7vewXnnW+otEBnlZ2T0
29zKgouOEfdWr9Rmx0rdO/UAz44WOFBwJ6SkFJ/FWwfh3rEKgh6quWPOeOeN1vCYDmgUOdQQk0n2
rRm85pli36xFNRTOtWoz8z/bNRSxerbuLZ+5ozdY4BjdDKBn5XkHP/C9beihvqYx9G1ZMm90NeBV
9E3jZq5j0qbMPn6lub7Pg2S64Jd96hCKetLi4Le1OERB1blFt1g6I6szPsRLsYjnmPmo3apm3T4N
fTvdt/EyclPzyqB9qiOmulWdHsvAUcNt6vAYwYSdlZb1R9enzDys6D1JdXQOzeLRMkb7MOYR6++l
8N272evgobVavG+6p9RpkkvI8uCS+k60MwoIALCxoxvLNp/0wIC94Y30KGzWBhBXxPfi/aDUTzPG
cAT2WJx1i8CZlp0EA2YvGWmowsASTWvxugKB+Z9C6cgX4W9/KjzsMowQSS2/BKkxZl5LmAW/BgfZ
8yURoMz6XvexU8RwC44EJnweHOugB401BcPEitPnXEIjtwhKn+moxU1jTo9qOI9QO3x7N6JKs52W
KjIF07Y3eVhm6gI0c8IUXkmH9OSsgS7yzOIGRMZpmGCkAFe678zuSWnxf8rNONnpmNfNW8HMhQuB
3wJ/tneGKYdTMLv3Y6ppTAW77MEjNXeJm+p9Bm70htcGaMPiezhE6Zua4xLjtb/cwqdzS5TAWUIF
9ayz0knpUI7nandSTHzCAFh5ys6Xo9EAD5hUSqkA9vRBCkx1bl7kMrjFvUZ1kJ+zuGTIHjtnh1Eu
8BBSCoDginlboJgWOYXNe2FvTYa8u0GD0lsDFFA6gFVJw99DcsS/iwmwnpI5fA+RgkN89DAFfrlz
nBGC+4I3AqC9SzSeLvq/qYL6Vv2HdU170w7ZsR5rPpOgAhMHK1k1gSTUwuOs67MTfi3y0viChDyK
nOOzngTWKR2U55kgwEJvVY+VuRgPxN/UzjjF3hiSrd958eydw8i6j0mlbVMdWaVWzRH+M0CM2zeu
qU+3Whq/jiqrVLy3kVEMoQwvJk2Vj65N0vD3gAK9XxUggqzuDjYJb7BcpX0VjkinP93gaC/Adl2k
sZWJhYDJOK0tuPo87ZtdkdreIywA50GdXmcQfI8GYAQ7D5pDFSdfSiYGyFdGQCtLkqlSnVM9Y86H
8XecK8ox6dyQ+ZORAn+xdnnQGduqLPoT7IjitTPr5jTCFtlKVU+cBrxxbeHTpzR3TJf5f9rO3ull
8GuylelYxOl8g/DHYz8D9jZdO3kIkHJ5CBqtJjOMFKbTO+nequ3qWEIDNwLYGUqCxFzGz1uYGu6A
VLATkmQsgo0zj9meVfSDQZyDUXyXZRhkAxb7ntuvmJa152zBzJQLri4EYXE2nYdowY3WxqSeAUaE
C5JUikmP3hXF8Pfxf5qkXQ7PlteuvpQB99VrodNtsiKlFKBno4Oc1uoq2PmHSTWYGIavcQNSwH8Z
myA9BNB57daAWzSMLwiVo26I591VV0MwQoIbykwWDG7soOS9CG7Ijs5PIUmOPya3CS7gsqx5z2SV
XyKb8kZbFVyyk2wmMxEkWFj8e0NdgPZ1Wx0FoVI5TgukkLlsdil64NZBg9eDv0kUbYkj0BqAxdqT
VfnqKPkuUQOcKX+Z/QCKeblxzXJF2VrxibaWqPNeoIrSOM7ZlJ3kyMhpuTPIIgZ/z2+Xi8hRWqhO
G9vBMV5+ZYLWNAlYhM8WV79j0KhHURhxvC0k9+EMhvNntzy/0YycU44ateSApUjk/stmzBKZlBbG
d1LNsuoYloqO/8zym3JwnwHeGSf5k/IzcDwNo2pAnKSv9hhQ/5Lz0jGAY748xusTlkbBS+U+WRdr
IY2ubWOpd0ekVvBkAvRxxf5Kb4B2S4Z6nNJxr+r1d8EDSzEAo+5q+HXEU5EcyarBxoyoclLGeLfZ
S9L7ivMK1eBbD3Nx7zUhT9RGQvTQJs2LPHs7cR8G4j6HuTYY1q0hQm+PqTvpreKSOiz/2hDNtvWh
gR3WgVA3wU4elzwN2So1l7SubEovsELdJ6/cbbyizy/4Onqgz2RzKSAi0DeUY4XHMmPLkMwAEYA5
Y/FpzvsPm3K2gyMFSGTXyC/XzTntQUPZ0Un+3tg0xKibXdwmX+ZRv8idu94lqKWbwkqnndxruStJ
W7D+bzXEVxYMgDwTOUO2pO3aHaQuhZHiGNJ0IRBNRB+H7lke/LVryq1Ze4PsqYl8biow7Du5FfIj
9b7m/rRBoW+JoDPLtaof7WIbgtzl9f6audPPAK+MQ8ZsgF73olV5C9M2POQzROdWn571ZeiQz3YW
285xDmaQwNjxbVTonCjhNugJWUle/H9/+MNvkE1sryC766F+PfL69FCTyUGaGPpOhgD5vnfIjZ9s
AFnjcwqX93pzr3CKD2/NB1DF5ztokMYrIliTc3Mwwlyb97EbflO6TN2vd5hB8KI7LpTudXBR+8cM
E8uD/Jberx5Se1YPaDT287bJwtt20BVgHss4tLzWcqZs/Wub15UzwgFhspOe0MfpgSkMS5elI+gj
0k4mHOu1+ywH2NXMAaaOwXcwnaQHj501nKbcYllS7XNnwPjIXcCV//p37SI9+yFYYS83gCssgJS1
783xnasvAEajsOtF3obhbRmWpSdJdW0riP4sI5Klz87ed6oBzEr66AQKY6QcL8X6tn7ootdN2T9X
3nDyGnMrPeF6CrYCR+W9bUgQyFjIgr05otB9Xt/wtS9Lm1SDpReqfX9oAOkdQyc6yD5TOrscsZ7/
uQtKXZ6abF3Pkfp189N+qX5qu3bbsrLtv0MPtnIk+FPzHMCV26TAY4oUkFtvg3BePhy6B9E00Fmo
TvoBHwry9MwL5IkPto4xqPOQz+2Tw9yA9eGtTsRiVotNC3UiB5Qy1N2NtWBVZ8zj88HtDqY5M5Vo
dHWnBgWxmx6BmQ0J3oPwDqZ8sYs056HeBVH54GTVhwcvf1X6wfV1WuvSuHaTta/IIcWQtqce+0Hp
jFLUy3AtW3oCfcmM4TzJ3ZeLFOAZJzArdLveh1a/lbcEVjutsvmhdXCNf3ILESVZt0y4Bu8h1X21
hUsRcsO6WEnPxMGhhsQLvmFM9LeoB+6OjMle7rEU8tjjZXqCUC5r5Cn9kU/6xYuN7KDO401ilgiU
ed1JBhmNUbuFs1uinrsLi+D6BTDaX5Dys7NcUJ68bDHStwsbxo6GX/PgPWIW514xy35iv/h4nh1y
6RHrYKBqqnPmvPX36e2o7foJ4v16F8vMYSRNls9M5mbWzregCwmpBF7AP+CSDWbiHvKjcgi5NSgn
Brooo2btrzpmMtkCr1sdJ9c5TwBzyOceoUeiURzZ2wzHsOvs6rqKirSgIOema9dBGC71fW0kxkGu
L7/Lt6Px3OoPs5G3B9U0nuSpro9WtvKu+xkbU7QZiwKlfyjkfxdo68ChyLdf6teJHcvTEkcalg9g
/PdaZuew89t8uEOQ3TwBTasuwtoZoq660Bf+lGGWXZ+vPIl1jFkfDB/o3yn0THPy6p0FQRpZDMfA
4aTgJXAZwXcoBO5Lbpk8GenWgUrs0QIe7GPbLv+N7JNiHdHXJ3nt0Mt4v96Eda9sySH/+6WYq42w
l+7kfZKZgvwYqV7n4mtdtq6Nc4TtBxNahBlkoqt09knFY1EOkT97nXLJJg6bvGrXTfLaf2H11w+l
/M4Ps4zruWXuboEF3JIQxB6DD73MX0mOELqW12QukIPZBpP5Da0V4slhn5yKJgzVvRx+3fSXL2gE
GKQL0us8TnqqzOjWYm2b5oyUg4ZSpAZMbJmEyb+zFleUpNQ/zGWvv76cR5g4d2OBrlvPdgM8/WCT
pZq36PUWJKF+uPJDzPqiu7p6lpstkzrZWu/92kYiCM3rAALIerD89bW6nitb62Ncd6zX+3RulL91
CHUwhjFmysDZAQTIT1KXN487nrCMX/Zff/xcasUmUgb1wzRSHuG1583fA4j2Z+muEUq6gKaXZxB2
HZIb0lP++6acfR2qAOU0J7dMd5+pIAFMkXUJ94kTIgQP2bvuWNeAskOK9TipDv7PQavz8/XXLz35
SvZY35nrfObamaXV0/OO/Ml/3jvZuh4lm5/rctL1qh+O+vwHPp+laCQ2WvtVm5GalXFlnT3Iuf+t
bT1E9l7n2bK5FvI81qpsyXn/etUPyxk5Wg789Kf+W9unq376S8Ey4GM0V3chjL7lFcfDmVxFNV/X
qvLCS0EoBXImNCIW70uYbS3WtjnDExT6HcdUrcHm9SAZbuXi66Ef9simbwYghEjBX3u0vCzrG//p
pVpfoPVFk7b1NDnjX9s+nfbfLn99Xed8IfcXMWi/cefi0Ma0dpkLy4drLa4r2bX+IVbx3w7/1HZd
TyyXvf4Fuc6nY65/YUi8W00Z/qidF25laJA1qGyt32gZQ9aqbK0TsvXgT22fqnKc3yMY0P/UaiQR
ksKGyMfLSe6d6a104eumtEp9JpTNsjqrsoPuFS/r8A6YCtr4WlfmhUYudRn5mQsFRJSszHKvoSM/
sNp5K8MD0X8kWRuUgf/S1a6Dhq0SQ5DRpShnSJiIv+3kSUqxDrdSla7gyKJ/PWbtBmvbpy60XmYM
mpSQhQvTa1Bnc9c5ejpvZf2bADAgXJSMr0E7RIfrGy83ZS2uw+pal9v1r1XZsb66Ug0IpPwdvqX+
6QrSNmcJ2Akt4TVaB/vrxPq6X57PemaDVwmLt+xsERgxlgjJh5XjepicK4VMDNaqbH06TgbRte3D
Py57Pp0yeJWyn407UIGPNVQKXAPkCCLlhgaSY/lwlTjitS8ydPlZkmUnuTNl0ufZaVadTZM51kme
8PpEr+/+h2Dmh6nCeqhsycOPip6I3vWga5ArdxA9MeIImRQdrexh9krSMai5aNO9vKLXOKX0gHHW
4+YfeZH/RrVqNdhjnU3qpCE5mOfZOUEiGJY4pDUp6oZs5Wat+1agoH8WWpty0R12ZgsDMgbkNfJh
6VpwNHX/RjjbFgmASEW7Ru6qPJc6g8qkV8VrGcMzET65vjzguUV0p73GMz/dfrmpHx7Rdel6veuy
ZpHN62sekZycPXPay12WP7sW8gPWqtzYT23XVZ3s+UzmXI+U3eu/pIehvrWx1ttgY4hVXJD7710R
j0cDIcC9DmOWKtQzBEiLMz6T7LV0cmeGg0zPstfzgHnqSYJ3Ux28RFp21JZrqEmd3ZVB3W7kqLnL
xpMyl+ZO7TNAesNQbJqIV10KL3PNre0B8NTAFN2miXtQo9DK90gGYbjMyn5PVBLU8OScGz1oHuBk
kWtGNBbieebgXhSrt6k/vi6I9ucAGdhn+Df1DtW4EVUOqtKWIXiUJaQn6hEViNiu0ufYc1AWNLu7
KUYLwQG2cNDJ7R89y58f06r5Cd/x1Jta+T7mJq5aqf8tL5mS1/jAX/xABSmeNa+9N1vfPaL1ZHb9
gISD1qKOMwyboKnrL/UMppclefmmq6m9RVEHeFWEbJdaLLYAJqHkObcq9JtUFSmjmCRTU4Ljxoix
uh+XPYSSMBMYcBQIE+3YFHZ5P09JdS9bUmRF4aB7lucICxOEt4o42JUV8kP+NHw1SZ4dW3WR8svU
ysCOBCWO3RIA3rg+K7e4iFG9ViF8Gj5GoioKhrs2K8AEee3Aergp3AtIDdJrHsH2FtWvqZ+ix2Ep
ILpEj76afENWUzlLU5lh0o3uIqpcBcJnhkW2xgkeG9SwH1UyoY+pomnbaRwDVhDsiG0PaFVqcy9z
LEXxkN1Mw9Dda0nnPcxLUWfA9mz6Fuxqjlh3hHqWbrXSwRVtIDtjTpjNjaOOLoz/e0qi+f5aA82B
8q9Dn1vPryLLe0BlJtpWYbtB99TYO5pl7qapydF4A0xfGJp5sR2gzsBatZ1u60m7wQoeGQwcwEsv
LG8rqHa3zVKsVfrnMSmIoQ5IG9lw00r9ks9mamw109AuUhRT8D+NRV8p28mD5e6FKcFmRA1eex/A
qGuP/ddkyP8xSKWDC4fuz7tlwmcGmQhaoahQienn36Q7v4R5on+dmgS0AoI4r8GYAbtGB+th1sgl
W1Ni3VRu3l/0Pm5PaRoX9zwCDcp/qz43o0LnylLzTjX61xrVoDs3Sh4Gu2qgvir1c9yTOHIQe9xL
VXaQCn1Dfj3f1+Omx7hjMy2Hx1qKKV8Mlms5jww2TY4C7ZYxY/fhZCv/5qSzeSOXqhtTu3e88AQ5
DKfODFm0Ax+carf+gjZI/oThnFyvWxtz+9B07T5XkbXZ+lgs90H2glHhTNC+aFgr2+YNRIvmGe55
f0/o+Cw1jHbbZ0zrIENlI2JNyxHS5hjl55MS91V10ePCNRCgNrQfIhbLpgKD7hb9tP62Hggrlylq
J7LDQcnijAxmApqNW6GbSntEbFPbSlVuT5aqy6fKARO23B97HAG6VMtELz7a45/rv5MmuX+0ixrO
2XL/UJ0GkZdNHv709JlxMFFOkU0pqmCG4b7WpbeNLRKSHxplt+zpIHfshgeAMyDwgmEDrgtLhbJi
UNLrf+o6CE+9PQRovIfVt7I8yP54COtDqqPaVM2KQ8BacXELJx54boIouO2WYkjQPXEN//hhR9+n
2Mm8B74d76EwxDflmOFhuBSyJW0mq2wsG2wU1WItavAb/JcD5ZTr0evZ3Yg54P/llNQdwFeo2vHz
ZdquQOT2abwvVaKB20+/To6WPzIVpd7cpu3CoyDtaFotDFgUKe+ipcgRmLiT6uT7KBZG/gB5XY0J
ri+7SxXl8s16kGzhoHfDh68jj8zJsUtUJSwrD0+MSVEuzrsFFB9lKdn76VSpyh9uUR09OQiBX0+V
v/bhjEw3910JQOPzjuVXTWUM2fFpLux/UuxJQS7NbnrTTlV6444RgBMN5c0uI8+okq3YJ0Wovahl
ONy6ev0jDzX1ZbAL9UUP6/uOAfae3DRMF0QH+fr1BvpfTt3qNzbQknc341Ikc8q7FDWD96hSvsBH
Dh5kp1kGd34R24+yD6TwPoVQ95wvR471ezJo5qvmR8WblpzlEL452YvaNNAv78M6nW77QEvvxqVA
3E8fNmZSs2k384YxGzTeUpVjIJqSyPHd32oy4F7qEruEuZS+Z16NjrZmtFupGn0znAxcU3elaaGI
v7Gtrn/GxgrpImvU9xGEyvemxxZBha93XPiV70DByp2d+eZpxDLzsbTHVyA03Ver/D67jfvFUtz2
kpUR0km23n1tZoAUqmPlj4jooKUb9n8Cx26/AtnSd3OMi7jd+K8a4DM0bNsBvCdbcdjuZ6xh4Qv/
TxO0yL87P7XplgMqNptvy8Gr9/i1lSjMOcVrplj2pUm7Cc3tvnjVYUw/Y/2+kZ0KMLZXEBhfYPKq
d9Jk+w35BXcoj1IdUZM4a96UbKVax675OJOlk5pcsRvUOxWtNx1G9E0wzeASCis0bmq0YqBF1z4q
bHZ+R9A97nZg8ZD1RFp2X/mDc5E9fet7e1MbLPodbiezz8iDYEz03v8/xs5ruXEma7ZPhAiYgrsl
QScaiS2vG4RaasGj4N3T/wvQN6OeiTkR5wZBGBpBBFi1d+ZKtezWeHyim2XVjlQLmULUHZdViyAi
ciB1/7SsTsr47vCbf1nWxi67436d3xkx+h5/CPZh1CvXNGvUc+RjIw594qr6vLxD6LMBO9FdC7d5
TOJGPSJW6K+63nCpxFDly8Q5LQcs2+Eibgulyi7LpmUhoBxFFgaGqtUJXJWkx2ZWcF0Oj7Gj3eXi
Wtdy67ROSWBhtQFjXhyt0ZbHqMUsN8OCi6Oisqjb0gEzq45e7HZAx62ovg01myjw0XyAEJa+qmbp
buBmFvtlFY8OknpdPhViAElpdGgJ5sO0bvRXMP1Q1eQD6cpqg1C8TF9RUWc77Pj2Vqf38WqZxjF3
FPNehJl9LhITgcV8WDOqf0bUkgd+2rQzwzqNNCIeOfNi0lJ/TQWvRr/7r20/hyyPTKX5U3a6tvtf
z9cbBDCtFd9Ww1RfBqVELi0d0HeougS/RH9y1X8UQ2891fYAHyjX5SkLDQuycZmiiOun5650rsuh
g5GeqshwX6o6Vz2nis1zWrgEsFQVtBS4sI/YkT4U4FebWK4dZEMnteCicob4vdUQiJmGU9+6og1u
FMtOdlEaqvdQVarV8vL29KIWbv3R0jdCRiRiOIyjsadmW0DdLcyra8Ec53K3AVtq+SrJKgkZF0bV
qeCeerKK0Ot8Pb6pgJP/s+P7mGV38bMVHwniZzD+njoFauwt+0N0j6fl1WLbYaNVYicsbXH4Xl12
666WDFsu7ej7yEDTr6ZIzJ1q9Xi3f17CtMXRQl5+Y4emskk1qRNL1dt7E73vgayb+qQZwt5aSTbe
jeS4eF2j1o9cjSrSH8d+Y+x8hc2jfNXug9MnDEkHaW6v91YjxQeeRGCRgvs83z4u2iyxMakE06Yq
y+oS6021F0bZ30ROY5Lu6xfEErQ2fCzEqtz4cGbqBVgsv/Nf42B4TCKh/FFQWn6/UZZroOKk+Tmm
/XuoKPaLZtUZtGNtug8t2OAMUYJbLNTOLpuh4qrip8cujc0d5YD01sEKhMa5NqmfcSOz/Cl85Qb8
hvlQ+dQDcpBRJzHCZhCeBI74k0FG1tvuISCao25+dS2aZTjF9YPbMCdsu1K7RbfRIs8hYQnfle1R
XPP9va4bZFAN9ow0UFPS4rQ2Oy6PbLuiBQgC4dwmYF3Ir/ml2b37kKfuizbGyll0rss5AN9bhWl1
s6y2BuS53I7bgx53gKk0xmWHtkDqJmvHfQwwpK/KPlTPXVn4j1E1vepmoF+WtWlWgNu6ebsc6mr2
MdJM/25ZC7tg16RF+ktI3X/0J3qJ0qzvC8O2H/3d4Gf2a8xP5a4Z1GZnN33wJvVd1VfWW4Eii8ic
str3QS9fiLlbd2bk/GIeeSLkQV4qXwGeH2DeaLtQW31vm3dEko4zybqzk2XYATsauYgArxmR8WeJ
OzSBqYV20D7+HFAbleGVVmtueyIFL+284IsxejXZyN6yuuygYSsv9UTaFpHVR8ROvHPQlqgbCBxd
UbuTF2NeWKB4j45inHO7nH5RBXhpi2h8G6NZ6NHg54ADBXIv1V/iqR/fhioy18O8PZq3/+fxDsil
n+N9x+d1kKet68AB+Pav1//Z/v96/f88fnlfvexxbrtiI3IzXvdM2K9FP1ZX3Rb6zpq3gcuorsuO
nMnv97blEECR9bWYt/3Xc/nlBGeluLtY5zdxWZiz29Ita3XLNyP7Z5tKfLSbi+3PYcvOIXbdVVXh
NwiKWyVrTAyTeL4GreqDjc217nVwbLxs0OTtshgE/y/ZPekrrS43epiop6DEiMdNalmB0K6emnmx
rFqGgun+ez0rvY7pGqzHf+1dtv+sLs9YtsG2O+YRgrafTd+v9LOectObBue24HS9d8R/QCRzXxP8
THypivzg+nhJ9cH+NVqd+24AoKNa6Pa3puMQOJrAW5GpGtF9xU2M8fhQF8rW0N3pGSJDv2t51QV4
+oQt67C8R5gh5+vKxjyThO1e/Faj0TW/NuEVtzpn7RHdiEnqgGFs9boZbvQqhNk9B+4siTrf4Tpm
KDHnMvladiyLDlb3xkFkhRO9sw8iFQVwnca/ZnaiXAFEt56+d4kRS6YJposBOwYIuS1WDEHwxcRD
tVPKrNsx+QOLb3yVonkDMdI/RzFJ8EnbdLdR3Wl7NW6ygz+k4hIGOpkYSjE9pWH6hegw++LJIXHw
N4oQ0LGI/r2SJ7Mzhja4lLKur3JeGCrDw1CCS5wPMPTZilQj2TCb4qKl+OJBJqub3pXtZTl+OYyA
pw2hkSMBaMBpkjmTHck8WbJdcg2AdZCrVqd3QIcIiDAJRjNaddiSg1ZdzKBNdiXWmnOSYaowBjGd
bAdlMe5462hnfXSQoIyProjMA2UPeeOOU3+TlcNwUNSoOGaGJNjH76JTUvsgnnrbOSXFSNZrRZEk
ahN/GzeNSgKDWm0dVw4YXYEuA4Dq7uhPFJs0tturD+0JbjDaQe44qIHKrrufWqJ+CHceHiITPHIr
Vl0bUpQKpPpY04Neh4NqPA2OA8sb7ukz2TPdqozG4eyTQwWCOk+9cgwjSFjw4/htwvDhp9PvpHY2
PnlkL3Sva7g20ey1n6J7tKRfkaVOv5XE+E3hF3u5GVAoDxx9mzX8OPu92HXzKzgx+R3owAoiHgYm
VNYIpBOJyW+JLlFvxbuL1oApYNYfYaMOdxVB6jONfwK6Vp1dc2xBIXMFMDMq9lmtAZIB3jdcYmgt
DMqHfS6U6MFXXPtia7hplyD4UHRY7ky/33dpP74Ii7mTpgUPjuRK0cZcgg1Qh5cIAeAmKPpuvzxL
j5NDZfTaTW5rvUctUd7gCIqZqs7KYNMlkMNvVt+bxAgQcTlkefTXRmves2z87z0/hw/ZwifkDX5e
Z9lWlg4+NBp464zEwItZNEQ5Nkr71BJgeTP4aga+glOSwdumbtnj9JhXIdq5m7GR5FzOq7oYMS0J
Ux6WVT+ttBXuxHhFyAMmOctmUjAv9Dwk76kQY3Ec3KQkwYJHy+LnmOXRso2kcY6udSRKfY4a6//j
eRPAqAKD+n+89rL611vb5AgcGAmt/tr285Tl/YeomG6y9KUew/CBe66/krFtHnQfb0WXG/eqa/s7
ow+V9ZTzb7ZdGd9Zpdwva8uThOHeN23mnk1T2YMumi5uW2MpbPLmuRvscmX0dvDeBMoDhiL3U2ja
Nne4HcABXwdarkccAJS3zeIvihm30EHi32VUxfzs1M3LHHe/Tsy2OFPnPqpA3M8YBcpzrpXhFpzp
tEqEWp5/dix7GWD9c5wgkkc29lptn5DIkNw8v8LylOXAn9XOGuyV3Vf0LP/9Jv/10sqQ4BfS/acU
jSrAzPlNfl5gWU17dU/zK77xnF6xT+0QEEBEdCiJL0oXYiHR7TsByfEutea7ryZRGIjQ+d6G05dI
pdTZ25QKzrZKcEmsgvr/Xp23kdTdn6N5sWxDgqltyEWjCzLv/dmxHLdsKys124qeVIBltbGMfBOB
hfHaeKS8X1a/I4wLrlSrVy0Ysb91xfhkF0zaq7H27/Mp7zykYt1Vb2NomPaQ3ToGUJUYiNt5NLt+
L1HVQnCM0OwTW3UwUxcmyHwX7201uuSpWm4z5rp3KqxdKgZUr1OzUiisy+yRTxeuqXk7z4kFAcWc
hHgjU/TFr1ProzD9G5VCZgAJB19TUiUMpR9l0Vjg+ygy0NBov4bRPfl5Lj+MOn5XBFVq7pYI6FEN
mWZHGpYAtWCC9MymrH/0q76Gac4EYtk72GFxDDOsgMvenAjPk99N9WrZG6dhRuYlTLll79hY6aVS
xFsyvxIdj/w2rcr7ZV8sHGpOgJYYk0e3RaMql5gkIR4H5hTdLo+WhZoFr5OuloefTcsj0lBDLybH
5/tZP3tVO7N3MY2o1bLNrkNwk06N7xQ46PrnuJ/3UfvsXAtp3fiTzrFTTCoVTqT7IXELWkQ+zRMt
1Y6u02pHFR8VnvVI26UTqJhlx7IYHKhBa2U+plKUsdz+PEfzlY9iKiDb/ftl/jrEtGM8ZMuL/7xa
R0zHurPHwvt+3WW3n8a8xV9HTpairInDEp5huRjB5pdX+gqLIA7Wv5647Ph+y+UDhpnqb10hnr63
Gcsn+Hnz0U34Cvp2qx7qsPH+59/0c/Q/r6t9ZgHchu/PMJ+F5dFfH3b+cN+fadnz/aZtkd3GgF2x
iu/MxlGPcj5sOcAXFWWe5eGyZ1mMy+lfHgqnBd3Q/3bpCJ2Vtt8y2iBObajPdRKV64oAiyDCahbU
+bsp6xGGHprGTj1YoT/tbLf9gyx39FLAimr00ekJ0ZHCIo/ChQ/m9u0hTJvPKvPdLWOmowPCNCr1
yNOscUbZuh+WQkR23K6Uihs5oFkBDt9xqTHWpFs5VfLEPHOPCe9R1J276rjs4HqMD5VfIi5uH7Vg
4MWw+UHETi6dWp/sGP9lieqJgs4mpbolhf4eyv6k0PUcJZGIIwiGYm74SYWmQ4Lfd4+PmGmqmxwj
RbtWTaLcqTFT3oI8o7vSPwrGIsTLzZv6ocMmlSbn720aIS6rSfbZ4edZAZU8L6tALpGbqtwtO/Cg
vTcTjquy6bByTvd1eV+nor/rGQg1dgULPWdK3k9IRoCXxXyQ4FEpCFkhIYfYg7K1ITs0w2rAaipc
9IZmeum0gQSweTGm/rXq8fFn8mgHvYnqn4WkWrzGYzZsdQlrbNmWQ2DYTaSsUTD917Z2YiAB0lTf
laToScf0b7N5AY7CLezyrrHANaUNXJyBMczdNC+i1Cj2zmiPq2WVO4hxF0OjwDBUf2/62V5b4jky
G+Nm2eQopQ6XbJiIC63lZtm2LAzd12kTwWxcDvlrB8Q8Y6y/33jZbOqS/u4o88Pyxss2P+xXltsY
XjNWdKznD7nsjBI1P5oWAMJ5k0lZ/WLbitcHYXyVxUZiCL5rNC260jP/GqLSP/SacQZEnp4Gwqru
loUzwfoHa2Vuf7alY5cT4gaZP1GVWMHS6BtkXrc3iZmYdxT7ze/ntpG1maRP+lHY1KRoOUza/JSM
ocksnN33OglJ5baSqVij82V/WJj6cR48x7VzO7mMDrqppFdUtuLOdRPl1oyOwbxiRPE/i8GsXluq
ljejSOdpIX4f0v8QZvwcNyRQjtKJW+/yQrYqLbIrojsC79pLIUfv+xs1FVGA1rhZQUWub2WVBVdB
keyqx/K+8IPhuBy2LBiS6StigYr9srocq0FZ98wS5fjyrGUbjooUS0JyZg43rF01cO/S3HDv4HJP
N4bRvgV+BSVk3q7bWUeSVLzyYwfn/3IYBMwDnfvwvBzByO9OjTTjGE18/+QYNXslcK07zKL2HQli
5UYLHbIMhsm+W3ZoDXBPtaA5s6wuOwCmiEuZMmAkeUOBHBs2tJINY91F3H+Tzjz9HBtSOyXMrLZ3
qV7GW2dEMQHOMrwWuCE84lmSjWFDRlvbTelvDdeAHA6/5QrqObqKpsYbaiTUDwbqoY6REio0Z5ks
C8YuE2lZpHnq08BoowiIw1MIC/FnUp8PePifR/MqfL3nvCHLj2wNF/3dHK3iEw59szwirjmjf33T
zC6hdpYwLo+WRb8IJecFk1qEk8tG0LXtztXpeA8xwBc5PoTfwqtZ560y7K5eVH2izNIwi52NDz8L
xshYHZb1bHE9dCJ7FrPxqJ2dNNX8EcgmwnlkLf4jswTsBg2SogDc3ZtloZfNMBFwVM38jX8/1FP3
I0p0GBh1DvZx2d11Ew7R5WEMdgbkfxLT5gCcT9MOyt73GXNGIkgSOCOxY9FCXM7i925gL8e5KrOD
fULcAQ4z7Atio4yGgsWu/TO24tOHFpHKcjcQ/+WZ2n1AruONbLsXm9N6jIgD2zaaeAtH4W6GWVWb
8DLSPXLHyTbL3/tztpdHy3+AHla4EQHnSiEl7ai2ulclgdg3BLXdWIYsDhaThKSMq5WitrteWI8p
f7VpDjj0MXWo/If5CmgVY3IHIP2kmF5cYWKeTWn5rLi253/W8igD2rApwYLwu9tpNzVki6C0aHQZ
BSS+JB1Of50YLMqcN8utQSja2lpRMp96PwW3MjQ/RBYqG8M8yb4aburQ6r8XhoiGG1+fz1w2vmWa
Xt5g+S1v3LwEOr48zB230zbLwyV6dXm0LBLbL1E7udAwZu28nONYCqPEoMOg439+sQrXzg9RBghg
9ojOf+ayWP7gn9U2MyDLaORm+rOHaZo1isvpkIvndHnYTBS88swevZ//zPI9/VldHrlaT7wVBl5u
3hJOIAtjlv39LMxWhLtWmMdk1t4v34NlEc2rPS2O7RTVp2VT4ZuEOwQOo5El1qBbEg0speP/20n5
K9XqivRRI8cDNrvGvh/ard4fEiBfmOQ5pzMfohTEGCyLZTWOoBBrkfJVMaTsjwRDNquptjtSUZR4
ONqO9Axiuho5jKsgI1o3JJ/aU52SWYyu+jtqP59uOjxoxQzWZTxCbqwkcA4r/UjrfKNnHb7R5JzJ
MlzBKKNROhXhyUILcw78dk2/vV71Y3bJNH4icrc0PRfK6lEtmzW3jIIWOpXFomwP4Abmqe2kXnHf
6/upJ0HIcsiktZ+bqsm3giYMKva2I4ulDrZRQxClyFdKl9EfQSbo8YPLTSO+FbpmrUdtVDa+0hAL
0+lb2P/g6aZHQ6SHvCio3xFJFNXitexLMgvHdAt+KdqYGP1k057CoFJX/DjiTA6l9GoMGWF7AvyK
niSmpauotF6DmKIKXqo1ULZo25dzRnRjoMKlREFzej0Vek++sVN7BYiK2qHW2A1ftc2JcTqXqBSe
P3XuKRiTeB0RsOXnsQrXlIjSSKNc3amAb40YOj6hmWX3Ffs4slWUVOthMp2dD+tGKZp9o4ecBDh0
kbA40yLEK173Al1M/+Q6c+mSIEjGY/WnzU/3fG/RNNgxtnXIk52hjBiBFfT+ba/sGFFMa/qPbwye
w40z4t8vFCuBTYRMx5kYewq8OQ54NOSb/OFB7o77xLkOIJD2dDzVE2Ja0jMcEhjUnH90gUsXz3wb
AAx2Akcla6sVMKdwPYXKV+OTLVMN5/kbpMdWc07D6Y/JznVe80NZMslWbP8i9fajzKAj6Vyia63v
CGsae/qNoU1ijhoLj4LoSSY1CbgWPjEc3F5KOcEQmMKnRE3XVjMjRWAtrwa9efb5vfCgvK7IZSYf
NKOF4/BeVulGMCGmbo0qZ4ToZZ7bUtlmQe1fR4jrU+n8LlJS9QI1eB87Zds4TAR7rfPmAWBnGeER
rdzWdMNPBQ7rSg5kE2vD9OKWFCwoQGrKH5uIRLhGRnQwNCp5bqxeIS44a2NMPT/sHkbN2RKEi3wk
RIqlCJVuKzMkJflISq3dTuXQemOYFlvFeQqVPF+ZceZvqjSnPtPlW9NS5GkKecG+oTIYadptMMQN
aMrx0KrvzPzDtTva3aat7uuEqNaKvC7q+RvLLV61pgPPAiDJMQg9bronFLkGsKM4XJPima0YDWrr
Cf7qyiUwddWMQ7aK7XBvCkVddSC7rFg8ARIrBSJJMF8p46NS9fKY9BUHYqiqtXvNCEz2jc+B2737
QVkBdZKf8fQy6QnwtTT8QJybebX+SITiY4dekq4LtNT+6IJMnXsbzdA6HrW2YWxtSmaIgC1f/6J8
A8LEeo178yIHmvapexI6h2VafzZURv/c0+NNR+pwU9Qnf2oJkM3HHfG8Fumyebgff5OcTb36Icnb
N60lUF5txjsRM/JvpxnXKykEEo1Oo09wh86BTLZohgEbBnwn1pVsAYLF7x0naVUVhAIrhnIoBgZZ
odDKdbPj3KtealPwJ1LgaBTbKjP9K9mGzYbWTrweSvvRGjLPyFtuBAoY2jR9IeM+9TSXhnddNdGq
rrNn9KKYHBvm0EMSkZeEetOqCBKec2JRRg+bWkmfgPlfQac5q/q5syDQlVGC774/OJH+KZXkM4v0
j7o0CAusIPOrzKGocO/yvh23TkazINLQsjspOqJwDF40qqBDBuyvH+W9GpeXci5U5ePciP1j1DbR
Cz0fOEQqW3diBfeu2gyKNdudi9sujFeRtKiWzELdMhgOUuNHIUMjZAHvg/XCXdMK1rF2qLLo1kaI
sSpSeckS+ZUZ9qEsrfc6YuI1iLvQSTNPqOkeoQr1IL8hr6X38dU7/U1DmlkAqtorUaBvWiOGyNN3
iWcppNHrSjOuFDMfPN9QPhzIRqHfIUSPjI0gVEpvbGs3DtUDMW+0oTOxowqwMycqmWH+mA/qVpDq
vXVCC/0wmpXI5GumyBdXlfFNtw5CZ2aI/eqMENp4+jROTerBn3kIq+lDDtazLsdrZ631zCq3VjCc
J9CciQV5riZ/UrOsswRj7cgazqDU6aiJ+pD4PjJta9dHiudEZN2/jlHx5gbpg1W0p8FC06j2T2GT
7ms0OMnAdyJu6i1INtA03SkEHIigDTBalZpeUjADVyrPqLg+ocqb6b6sZU8Rd4QZBx8aaADZFYH5
NjbDG9nU2cpOlcfaAWTTRPprnSUfPTg9oxxe8Zf9QbaLLtbYTV10aEX2MGIjX6eq/FW0wMsjOExd
gqKa83EvCBHbSdoAaP4Makf1tKMBCUytPgRteyXTiAxBh/p439h/alGDpuAXloxtot5zAfIXgPJK
ET2Rl2oOtik96U1+TUDzrLSpNzfCdXeD5R5esxpAH7ShgxzMBt5+glh+RB4RkqNJGvuRUAx5wTeM
hM8Gm65zRRY+lR2qwo35oWbNKVH7l5YPxdTvOUKEAekzfXIr5cid7x5xWbFqW5tTH1w0kumlqe+a
uN8P0t/W+7rPtzWnhZsEM396h8OK3l7E+L8HBWwXl4gq1b4hT02tCRYb3FMiYX22RkI/Jd/2EVdv
7/h/0pQI5QR9Wj5Uz1bbnHS3uWuddE2ew7VogjczY96IhYzohj59tfHUwyeV3ZrWDCkPgujPie8G
HQGw8TnDhkrrGdEMG8dQERi3O8E84+AyW5bZhejRinFApFKr4nJpn62GovKUOsMKDs9tGg/1qrQh
AqoCwZGRBQ/SSv8UzVCtsibtvdJtSYzEdFiF6qFT3V+2wSByDCFn50F3NGpG2UXrv7UN193U6lsL
mLddd2eD6h3klMQDcWcpKd3Q0gclinYK5O4zDEKETgElNIPaYdUZnGSb00jkycQNXcu8VrddDP+O
s+riPvOy+zqDEdUlirrVDZgNdRX9IgC+8WHb8wPHSPLqfqpD2540QGTMxsy94zcPihjBbrrtm2gg
jY9KhO6lfatqdxt0IEXriIxiN3G9lBJBRYMjRRjv5arCxcMgrBTxugyoCLSqmlGxTvbZ1DkHQiaf
7Qh4D7/gbVd8ag1j47Hn8pTwdeLoJBRJwlwPQzHm61JGvzRuPx7uJFRN5PdMUXkKIvlFyGi4ElpL
W8l49GuHoJL8twa5zpkqXBIaiWB+5JDPmZ/boDxaDBaDJr90Lk1D8kVAXZ0xED0x1n5yaFqszWDO
itCHj9FkBpA43XBxXH5qrNFLnHZOGOTX3CJAKq7hqJbPiV5ydfRrq5rUW7PLBgbjabISDmMwK0W3
EURfHfXs5mjKmZBlDvDehv7RlP1G082BgRWhGZEN28Fq75R+KA6RktwZAQNyMmlz3cx3BpWpspx6
BrRht8OkbdRW5lEQerTC4Dd8K9ipCZq9UCu5AvjSKF8U/d4jmRx8yxhIBm7oVl6yAowZiHuxSlHb
7iczqLwaIqbbx+t4Ms9V66JNbf+Yyg1Ry6eIYNacIjTAR7R3SbHByngXd0Js1bx8BbJw0+YTxGc5
I5rfSkFw9eBqmPVl+FgIm5EQGiiHIsGqVAPGnTICM4kEPXd2iJZMoiHtfh1bmHusEVeI+R63ICC7
fiSz3dK3whgfdNU6lTFXYMgZTgShEnQl/5i233lpA3E424SatYus4W0ablDOPKYoUlfkgpSbTOM8
ESV+wYmBbGRivm7hVWrGuQRvPiuQ+WZt2xp6yIteHxVtaxF4tHJN5V5Ise0A3M43KbmCg4oVakRA
vZvpcqR/JNzYFOMIOvC1C43fuqWMW1/vgCVjIYVoyPQ0TcHbMSI0Xb79UsE7wMCE2MQQ/wpj/CYK
YSQlxpdhNfnKGij3m1CTuG9SQjTBC+rqNXJUHaqc7SWknK4Ul2+JbervFFz+kKFcHLuErrVO434k
qijRtV8A+zIPqQwGSkPz1ESa8xM2ETViT9dp7DvJTphwabVh2Nta5zAOiIs1qLkaekrzEmslOOrm
qER822QlVnVaPMZpjh3JugGM6U2S8XPfuKT6UqRYWWm460kch9o5XSwk7IX4HDX3o8im2EPIVvA1
ba923r/adf8BSXQ/jePa0rU3OUQmtOQeRC/mC3+oTPgkfb6mD6IW4r5L7GtbO9gy4uzcOS0NlFKl
ke2+xmZDon1mPPjNr1aooLphiJIgRuKOavveEObn1BQnoVlcukFDnhN9jEq1bwtmHZ3Mey+M1DsC
Rx71jlRMt823QTj+Cn2zQwtoX2moEOAS+zCbpxfH/eVYCiIRfWbxZc2wbpqYATYDTPB1gRfr0huh
2BJzvuqqln5DuFOK/Jynj2DzXJqd/p7v5LoqQmMzxBozsU7jUD3KN4puGWvnpg4AdlL0Q7tANrjb
ojnJ7U1fqi9KmtJqafWdP8DcG3zC8FIwaKXdroOu+QhLpPemcWB8UecpA4zeXpmMKpl99bdqcmAk
bUIdTkmpity1JjuLtyEPIXWVtY82Ny8Nbe048edohy8hfcpxbLO10sEGjF19PNjjsxRRuvH1XSpo
SOf4UPGgBhuLHBgp2pckD+YKNTN/P+a/5lrVmh8EeiWVRqWVvDplF2MiHa3kcRj49TZJ9d4WPUOO
zmpoE9a0h0NCol3bhaH8WfhkZCRhcWmCcGsQJLJ1x+FYJPrvVMGwG8aQ32feUNl8oEh6pCEutwoa
lVXJFb9xFZu5ocul1Pf1JR+3LhTgcaTcjp6r9PwkgM4msQWWOBFSulpxjfcv9amFRNGn9NOTaitA
zeOCZCHfpPUU1fsQwMYK0ZK9qqT+2Rtgp9JHzbLzXSC1N1tT9vY0UD9xUfMYxaeUoE7hdX/Cm3ln
RN1vSz28TCCHIfsmyZo0WCgE020VEuF6N/BryqWI4TB/RxKD9Lv7It/y4rtELEfcozSCzrPOfnK1
4ThWwEjgzJElb1S3XSXec/5ZIFGuUeLqO2WOXA6L8ZSaKtT3KG+3UcQ8TWXsXxT9E9coMhBE9fPt
0NpUwbjjeXTB2wDwbXggVugx0XTFIwFr94SR1F/1pY966NMdnkvHeKa2/WBnLaNNhKnmhOKM6Gqs
E8c0cZmmcovyDQa8XJuIbKn1lhXymlfV0t9KDS1VhmaCgu0vyclb5b1xVdKEkqEwXjr6llrQdx7p
PzNPxQ1OoSkegsnaaykDdBEQysfdiREApD3msI4Ou7VsDYTGkIQpWN25YXAt/nDj9en89Dgrh7C7
poKZmlXhp4l7YlGE+hJWBDWMuiQPqn8AQJpu0XDdxXZ3oq2A0U9JLyINGo9J4Kmfya2jca+9B7nz
brf1U63yxUzMJ7Iv7nUr90RATiERwFDACZIdb+qKqwVbFwrxfW2oL21j/lbsjroySrfaILsuVinG
xPz+21Nk4JjoDmV7SUo44NwAkMHN8Gbt1Z8nr44SnCZIhSC1T4luTRTu6o+iHLalrTylRBKv7NDo
171k4K2aqBl8vi2MYtpculjFhboyRXoj/eZ3LrBQhO0ElBL5U9Xe26k4GplVr3WlZUyVI79XAVQP
saJ4Ys7nbV1tgxWcKPpYfoRZuAdccVNF4VZNzM/QqahTVXQBSVIlSjHa6WNxSSwCRasyPRQdkamt
WmxQhb8nWo1cVCeh24w2cULjOW7Qv/k54GBzw0c4tuGtHeWIhPtTrmjwnSwtXGF69Hvjl99gofD9
rylXHnSihAZLhg9K8gYzMTcnfa0EKmqsXr+MsMc8o9E+7LY56G50L3s66zgAPxt/Ptlh+jZq3XOS
46smbQH6leRvjvrLmPRnGSPP84N3hhDvBKuGK1t2W7MY39pi9uWp/JArmYsicJKwx3XUdozN50rl
sKOLF3rGSGlWjXQC4HWqCeGba5JIkdT5KUuJU5Lmr8zpBR105XUK+pNagpB287POLVzYzq6R0lln
PZC7vNlEffQSpZVYf5Vm8WEa6W+/KNBa6vKaQWts7Iybi1WRtmQ24PGOU95vfPLjUTnh1daKIz6j
e13pEKfj/MVlsR97sIQh2aBxrFLUa/OObyOa80kYnkpPFQZXgBck79fqupmGmKTEKNlOgX3EQflu
ifLt/+g6s+ZGkTUN/yIi2JdbSWixJEteVa4bwlV2sS+Z7Pz6ecB92n16Zm4IkSRIslGS+b1bNk2X
Dp8vYDX7zC/kZqe4tSntxitKOJhuuNNlsnb6FsKxQlpUMt0jXrrDtXbaCcvwLewNeP5o5FFma1fn
19VNarcn0wEXfWjgg9tiss6XqgzvcXAo3jjUU1YGMzru4uJsZK+tmW4IUL3KqPkRdUDg8y04jURM
QSxRt6HNjYJ+4n7Kgh0V8R+B09xTub0EGOWzSkCHlgnNJ4XomJn5UxPpb/lgmyz0Iqa16KlcD5cn
s+HBWMRPC1UgVCnKUDyu9qzGngjV/lE1yW9Wv8+oQJsDtvlkKk/BBt3LD6s6ySp4Y3oAHyNiihJQ
qD8pADlSI2ylHa3Ud3N9D8uIsl4yGkwZREg+pHIqnUq5Z615G3Jqu1PrbMnLLjalZfes6Qdvm09Y
0Uxmlu4LeS5KBYCAC/huqvxm3bsa0UKYceDuh0lBN5ljWUlIVji44V0X9ywacU4A21fWVWIRWzxa
u7HOtTslA8ESKBFAIhwWam6kIs/QduPoiQPyuHglRzKYBs3IH5WxxjTeSevdsvvVhg19wu+yzoKN
g4QDI/5K51nVEDbu5CVZBnP60/DDNWPMuAmwsJ1hXAtvPJQOknRETj9t6siaCf/UMVplz/fZThoT
1dYMqPRhYs/S5nXKZL3rmKHLnmdYJylAxs0T+cLvbZPNyi6ePpPSH0yt83ZO8Mchs3M9Zto7PDKe
NTV0t0Q1Q3KOszelxVC1NJja2732GRQuPxpm2HkQ/DISs11TInI32AaYnoGJs1rwnWyGJVfcxf08
ZYuUY+TA4Quc35Gn/+5q6Nsjg3DQBgecmDFIp2LVePrNSzH9trbVqJzF/HbxjMAYNvSpHud7z33F
Pw/bw4JkialYd2NymlT7Ma8uVWJ2qyTrn4oQ9Dlz3YOsTEqaziXVUZM77occLEz8Q3EdrewhmaED
T8kpGw7yaKphv66lwS/CIwUeVdkd+RjFRoRiAMNvNkyue37WxqHoTAJ1LFZveyOMTMwmYHaoNo4E
mlPhiZoaDg6NofQTq7rIpPsx5HPQ4pB0u8DI//TxVJ8bnDZCytuqxUrZCD0esKMBPmAYvhepP+LR
OXvhH702wGQleWguC84qdguGx+Qp718DI8ZdyGWNFoVGuEJivRoavByGcli7XsLa2bH6FZjqLolV
7ZZ6jNZ4x7K6pcQy5ORDafHRbKm+2J15zxr72VbzW527ma9IM4ZoEf7AYwQJu6vvUDOpa4geDIMz
6dAhdojKIUWqdj2XPf1OR6yu8z/WZ7R1UgiGtNJ0R5ApZ+lHAyxsq7r2+4SSP+8pVQYd4AoWKkjc
Qdz7ZmANp5C75BaZu05tW0PR1D1rGYaAqoHlS1dW0KooWFnVR5oIvF+Kfp+N1Jm1zPIOunlo8qZd
jSHAVD1RfHKc9L2lyMfTplRWBaSHOiujQ5h08wRaf7OQuKyoVobYnQzyquY5wIpu/Spn6Cn4Kaiw
rLVUYe7anGpqltBk5V2INLBlMvIQ2NyVRUmxs1XRnXT3Hfq6NRyVyvcKC5f0EdjDnhNrWkHFL57a
HryMGwZnhHQnI1wqmN6tBpm2D4LM9E1NvNFsyH+kLn8OLbHOWuo2A44aWk9Zk7lUdUg6geMHT4RI
mMFatLF6bnp1mzOnXI0Oyul4IrHcVC9eZRo7U23FFofIwyQSZ2WnhR/pBLZMIQ+HMDTrY0+9PXUh
uCfp8GoXkEzV5gXUjP9/MUH9oSIbxHVyl5WU1Vm34lOb2ESvdFu8GHCREEV8ahzwUyEp2lfGoCCK
xQ8y83J/agwexn39A4sev7Dm+WeJNG7qDlbKSJrF5WthT8be0UvYzGY53pn1jAlJ6DTEb8Dhc1LJ
vDYjTxzthm9G3BZKbyLArikE8kNjmWVbr3km87WjFcEay5UCLieq1ypZE9lWYAA1/yQv2cBbpCM/
YSOT1to0zTlPQZwsM7k1Nn/bQGvsfRKnEJj42SPzeZU231hYvCV6Iioxoc2wBiRju93N8iyIxWl+
wupzOIblg0oJhTuqWAX8V/worbH7riXLPd5bq8YtQSMdqDOzLAesx7fdqlwnYbc3WbgTL5wTsdqa
xQ6w2MAjZut15zIivAWt7Ltqm81jrgd+l4w3o0d12TndSx2g9YQGJHcFQTQM0c1liCc6KX9MUoIo
64S/KsNuN47b3oVgqBQOPR1jlHCkbG5XH/g38ycak2untgrh0y4KmM4ldqNAmCAq+LQ6FTqdsJGW
hM2CO9kKsFvjh4TqvzqbY8NwMxT6AaOScmJaYXHPmZX2MYTWu6r/6YbpA+sZwi0wCrfEdaptFWec
gDp08I75Fmebur1VMxQUQIa419SITKh7KH1334Mx26T4JFHn15Hy5knT9VtNErgWp+UZ5M/xs8kl
Hc8E0wH2WqsaMx3WOYh7mbGyrt1h7GOu8cRINzy2D4kRjHd2oIJtsPQxCyg5TlgOWwUveHjIT42S
qVvpXvG4YGKojq/doO2nWqUqPMiXpgMRsftmrYdFvR56T2OimE18+vAc1c1bZgORGX/0Lr66rPZZ
BPNU7LoBqhHLgXYAgI48hTn7XqIbv4TkkSglYdaEO236WvmQZfdmhOR6ZcE5beFWmu1H71LQrxJK
8LArnxuKAuS9efj+FjbFD+OlC1geJrg3+Ah03pVZvRY543FwiC7Ik+RBMSvc862RW26qylUJFWWj
daz5nNkTv66KT9XofzWdyozF7vcaY89uNt3uy+wX3A3SK3E/Be9lZaw78pFvlHBXRQnlFyvbRVjg
QjbcpEqyz1UCnWVgXEXtJXdlzb1tiE3IH3k1Vh70QEBwTXiWHzV9f1+5vgF7duMOJmkb7fs4lhee
sAmzYGNlVsjnZFnAA6m2YzILdhvWHYS2QZCfqo8EkRVLheRJV71gHQlKr1FpxbyicJKFZXspbJS5
ym9q7f1PJdyDvqpYO5n3XQ3MNg3Fb8eZvVlMlkayhljX8V/R1GkXelN9ieeNRfUth0l7tzTZmSDK
iMpDldp823qOoAmGfQ79EU6uzlhKsLqreLj4y27cVIJxOKi056SNE+4D9VZjL7HRdN1Zh8betW1r
Y07eLYwjE5UbNe2yzntfBixk8h4dRLKSQykOYqifO6eadnpixH4ns/sByhjYMeicITOx48dDsLHb
pvgID2C1IHFM4RhjUeljU0F12Ddk3d53lfuYFfxBiylb5ZUm7xuvqcjw3ro89N0KT5YGeAPXsYsM
Ror8lBmbaPjVtxou4g6wfNJqr4YNs7Cqf1YCJxcUXUyFct+TziUHEdtUk1mvmbT6AdLBDogVz5w5
aKP/TOS4CeyuIb7wLpXtsMX4G+ZicO9N4Tm0WauwLNumehWteyWlHqP1dxr5A0xyhk+GXMyjHPeq
GfJBtCllGDt8zUbwT5PnUoiDtFTGPwP5wUlgaPexZXSbpsjDrZKRjCA0949jwdHMm9eh6YKViQ3y
2hnVtVOPjM/G9GEO7l4axGQnfxybG3TKs99iQFurOg1zP4UQo2IMj71RvcgUMkXDzaXXz+g4jp6E
4RMGkR/EEhePVl85nvl7VpwwEcedpPZ0Yx3ozkmHeZ2Bv/hdaB88KD93CBVftDlmPKwU0PaSP4Bj
ftQZYkt0RCXF1+0QuJjaJNmzZ4NT6w4ZRXiB3NnleOkM0APLDN6iKwwURpV10E9+q0Pd7+R5bNNs
By3jMHbBhbgQpC/UIlJtgKrjcM1wHG95YX3KaTibZnthloptcXRMA3pwdyoQguptarbc3fPsDBzl
YieRyXS2zqmcGHthNQdtIAc9H56UcdLOLVwgHR7wtoz3uWSK23jGp54a7aqw65tSNhN1rpSHAX83
HWWmgPQk3ejYgKVRc3vXzaY5aYTFJpE7bpWm8Tb1VK49M+JuiR8ynBnWIWN9KXfYKh3gTPIoT1Ud
fX/1M7OJEwsGg8Rp5TO02vfUTH81Mpq4+/VdL/i/mDHhheStb+2p/hkaFCGTZJbTJyBoBhlPeumG
axOLMioMILYWf+ZOdluIT4ywd0mTvPD/f3R+yUp6m5B6AWVaiv61p66UnmWVFX4O9fBY685nlTU3
d6yfQCGCtZ4o+OQ7BGd5OEqJgOWAqc3sHXBUhdRg24SSTeSBu2rzSbDkV0GdncA4YpT2Swt6dy0K
eGIzmlU0yPNZqWUbYncO3WBj/nA3GuPO4RdUhOUuZ+AObOWH0cZ/MDcrqDyLYVeq0NqQv0fys3Dq
GzlTVKOL8iLMrRbw5GRMx13Z2+dmh/tx8UtPXbjpg9+6MZQ61azIZUB3Ws3xM8oIwS7QPhz9E0DT
9aPJOw9Q0jaFhjUC1OtYqHB6vehusCZtlcTRuSoVUiuN/GSjVksLke+a0VJ9aHMWs4t+3Rb2TuuH
ELexShDBIh51LozDGj//1LyTLEpDFJ2kO0YIrz3RMMLvxir5jEoxm041B6NQ+N6kcpo2VRymtyzC
5gy0sX/Vpsg7UtlYDzXZ464Va/7gFM9RJa9GSxAENtV8jHjT53BdXarl6L2ts52yFBLA5et4VAmu
MtITnnoP0L8x/RsqEKsBEGMg3Anm1E40SuX31aWZVO1Y5N22L5RwI1ImZVW9LwuNeSs14biI+e8N
he9G0znOGYCCSBS+WjV3oUtwe6gSuwDjSPOU2vcyBbly9yMbpC+7milAE14VjUl/X5QfIYCeSAij
9EIl3iij/m434mKqzT73stFvNOa7WZPa1IMMxEIZjixBf21C41dlHkODUZOcQAc47I8Hx6E0LWTu
nfdJRso7xS9TuK8gKLuBGDg0LUeDRWkUMo0YQv2CYOUS9eol7lvYHtqhCrN8q1EesHP7OujeTOVh
OloJghRHuK6V1G/1ED/DsGQ6ig+V1XQINQr7vpiMp8BIHk3GlK3rtLtUTjuv0u4CnuSIRddtCUBG
NKWfJFQjSexMYrnSxWBsoFGy54ZMdip4MXVO1Rwtd1xGu7HTtk7TMCuh2OiRWbCqlOxkDvIjSLqP
tAarSKaVJh4z0bb8aJD8BeUPPbI/4sH6bLsSv359Y6hZtcP8HrxsxFhBsGq3o1+UZAHsq0JSPFMu
Rjk9R5bzmjjDXtWNg4iYqiqNfsJ+B7mHCUen5YFo1W67Ov3RTMUXasUDA2uIzjO3luAJq/a/ZIFt
YPrLNExy2NIDRd0H26ESlzXlbQq8jRwncxc12otHDqsQ3lvUzoz4ODopPUQKiHakQOTDycrJPS11
Cty5+6Li4tYG5QXDow7mVfckOmoxTYgYtnTsM8IxAu2C6jFHyLDypvFUtN4mnixSlOgCYnIy8EkB
ZnW3lisfDSt/lzVZZYrq4LUPIU3tnj2T8rLhISuw3Ke+0ZiwWRuGXBBoPBKg4ZovKQGdyE2wF7MM
+V6o7UaBpSpIDR1i/WJrDpmh+AYm1NzbKtjPjzxwgdtUpNbKjAq06Uh9AmE9CKO+t+TgrsEaWXYT
WrdShHHNWrv2Czg9vQvzcWiOegsaHAKnSOU3Tg5EPVJbXfUSB0l4qbrDv7YHL88yjXWpc6AEz9gY
axXPtWnXau1rrlICwxVpVqTvFITdtWczKWGi2KNWmWFA/KRibCfUcKQ4wOw3qH8KV9u20jy1joMf
SkUyZMqYjaGFU1LQbJtzX5nNWSvj9kwBYgLW65U99JF+VSvVcMhrs3pMTCV9ZFk9v14ayhr9Iz5F
PDbtAC/IIAq1tbTUevfXYToqQ+cTayguSxN0AHAIy3z7vkjShwnjuDv41lRXj9RhxCN0sadKxbxj
aTKId70Xnrr/6jD3yggw3fJpo833hSiko9LvdeWw9INsPTwMgvj6+arLBm3JPkJQCWzNJ1vaartu
1jDsLGxc/tOWxe5aw9TnsvTAu2uE7ZJQ0LbS/mIO3V8b1nYPrln0d/9qN5kbYKXTA2j9p78mbFws
zBM4qX7/3ZwRrXYfwjBaLrq0Z+VI9FRkXVmLbCtdBNeETM9nEUCcKqu+uVt2ba9M5wy4yY+HpH32
ZJgddUEtsQj7lidH4z6QgbDOkN8068IZzr3K4LucOkqvXoeQ9Q7LbpJ5yQ5hg7n5unAY9CeyCima
zW8rM1znUu2r6/JWrlfdQF3M8/JOfUxk4xS4IQUJuvetyPcsp5X1shujPD33nv6SC4XPoaoXQ2j1
03IdjTMpZUhxWi5kFZD6ROEF2+Vok1jrEU4vqpqsfFg2VibkNpX8tLDKiqJ1a5d4XfR5vV4Ow2gu
H3jDeC/JYGYUn/vk8RTBugLU+r5OWo8D64FiR5FC3zaNEV8osUfbsh+yKxD8zByoqgcs6pxNGcbd
Y4ql5qbGVeFplMJeB6hvnpl7yXXY29lrQ/WN353V36IJPzsns5wfxWAVq0xpy5+mrD4JlUUuKYub
2yX576EqkA0mxkcxQWTP3PJPMzCjyMFUQDjKdadWDByTeg0GZjQreaJaBSU3x4XGtBPoB0QTM93p
6D2Vuwgs5BMg4mg0k/jIpPPgwPD/FffJm1tE8l1lTcDsrfbedLDbVZpk4zauQqJRPE08ECaPr2bm
MATNgctLW5hWSConhclPJ8TDckALNYdBIqj8ZXc5IGOKQ0mYKUx3uNRXvyocfBuK2WbZbeYLlI7u
+t3g4qj393uQ9VxCnwZHs3pRRutJOupWMTRciOc+y/U9MMHdIKzu66MuB4o6aHdFDaa1dFmuPygq
PP8uAu8vBXw2FOn7qUuJiwQCvZAWlO9bYSVEglbRmZ+Z4jfKkDxhYhCvpWY1P/NMudetqg/BiB8m
N4j+iNx6h+Dt3Xpbd4lAbpDN9k5GVcUTR6UojaOj9+6WxWvH7z/XwcWN7kcfdD+sEiuXyPJRD/AP
mtLpoXAq+22w9XIdhv306GlxufXsHLudvO7uYPe7O1KbgwuxpvXGEKn6CqMwwTApugo1fSwmXb83
qhyjBcPugSbAAts0EvfcOABFYZnepyyddgZeC+c0NbNdK3BJyQoArjztx3NqGc3OKGAVFCbgf2tq
+VlrR32Hs0141jzd3vFDcU5pihCgZMDlV3ZXQDrZVUj794aVRA/MRpjSaY79O8zu8JWwPxrW4au6
CcfHpWtsTQpVmf90Hbr6X10NZM6PKhnfu66xGH3b9An2VHIi+2zXB3ib4rZMOWNpo+C560TVR35P
XOimkiqoX9A/5HpNsnISTL4eT/3DsiFe1lkb2Elsl11t7qd1KHFDo7J2FUMbwd0JtWxcfcKDHovh
67wooajs6oG8AwT/mEjzw6iKSj9c/2tTedjeoFNiNejuS1JU4Fj2iIHRJTwYuApvIO0M/tLWl27w
wOwejj6Om2BC9FvanN7Y9CP2TMteHwX5PRZl+2VvuRD6NG+fkJ4HnZlrLBvLtAKCm/kNfbfB55RA
ubZ+aP/uB/6x0bG2uyxNlecWWLrJfSmJUB+yrNmoeg+7ggJKs1USk/8dcZCRjxoRPaYypdSy9Pri
8FiACDA3UptM11/7tZAY8FHH/eq57GKcT6lp3nxfYjlQWmFzsYHU8Zx2sYHp64sWjOp+KdwXSsaH
4Mb8fxpDy1b3ikaJfzlx6bhslgPoUIGD55OnqYI+nnr2IZwXoCKSxn1H/ecS5gJaC66BP6ka1oA8
VnnVK4wqrAk9TtkCOBpO8VnopfcQhwhvPEE9fWnPHe8Juw/1yZunu0Igi1Gilv5FeSwrXKGskbTp
YCyEv7S3ESuivq1uoDgO5kQD8aoJ0GVuETmrRb1yrB3uptXyshlJLi2GDitzSzkuTTJJObrsf71c
Wr+Pdx7CtSxX/vyrfdn9V5ulu9ohF6nfu9RQyb0aj5E+/rVR1fohbvmukwlfPI8c64eWID5Qq7T6
CWj3YZmV/a44xWujac3BtA1z52pJ5Hu5gesHHvCvZqkBn6HwKHSX8TTU8GWSWXwj8ZJQYwZMWBmK
Xxvj0cVlKxgTYwMrnPGvGO5HIfLPscLUs631H6FVqzBIS5cVe6/c9be9rnXYiqpA9yu1N8J9kBcs
rRukXa6ev1ee9kY+ufKIYXZ5LHRsBmNngpAwtFuRV9mtUwHRRiXTtgoSrp92sOYCud/eOhlWd5qQ
2VZFIHYo2zB/dcfxQDGyeNd6o0T1FATHPOqSx8AM/yxvN+ku/0ExlBenzLv7IARlGOYT5s8BgxJM
K4EbWNihucNO8leCJel52RjF0J6F2UKvtVwsDhRW6QKC5NnQY3NYLX3Qcs4voWmjgTOPf+3+fYml
e15VtzzPyv33pTMDWrCpdI3fCqQBwzAd8G3x7pe9IkWA5nTY3i+7iYTFAj310Lv1vQMg2BxqKiCw
w9R4XQpF3sYOXDUpTPHmTODW8ZDV72WW36B59L+JaD63zEc/685GklWEJNiX06p0kQmsFBbyczna
C9G35AMMGTc0Z7l9jk68Qac8m8uVjsBhTteqVUy09G7Z/T6QZkpODjI8y45y9yV+VTpixA0MqU+u
HQlvW1dQfPvBrg+R0d4te8tm6WLN/ZZdMauLzD6kXtY4D/GgKofCRdeVo1Jnld5hoqAjvtrE8+Gl
j1QCdZ1l1ESlZdGHx+pvlvTK3dcpupatpR5al6/O/J/uNZIlLGk5DwiGuMjf7/F1fh/kkjuL96ih
FByHqum36wYe9mOY5sVjMC85YlXC1fm7za3bZpNSAoO6gyUcyhX9KlXXPQk9kSe0LDfWxNaziqwK
vzH7WtUOlrIJfHKHG/G0HLRwtd/AA6n2agVPsOmMalc48F2zxghf4qB0/KrDHEFPBnRUyDsJz+mQ
ug25/TxlsGy8MlQ+t+BrwWfRMSU1ZGM951zLhyCbngbLiDZVkiEgginwRDXTH7jW1bAM62mSAYVT
R2eFiciOtTmm7obZJKvlqGOAdI6NE5yA5zEYjePsvqptee/AWANCl/Ev4eR3skisV2lUDpqKEDuQ
KY9vlUIBYe7g/PeZYKk1RXU3+gVf5OtMmxFrXY21fgVbouLuiOy5z1AoYeAZPyRBgG+U1pRAJJmz
60dbPyY8I6DD5C2IdlKeGN+a3Zirzr3J38d30tR4KDPi72JVcZ6H2bIIP96VEKa7q9tgGlf5nMHQ
OqN2BurMKFziujU3FTD4z9W8+erXSLMk20L564zlSDOOJCT3ZkAEIeJ2MG4fRmL7aBtt9FTZeFbE
GL35y+6yoYPp2O0jM/tZBYTx0HeHpY0Omkk5kApIfwi81iSZtguPdpHJcx/1uZ/mWfOqx8nv5V+t
GX9iq48+Eu5ViukjQRfzOS5WRUdzPidzqCnIxKxfJ2OGD/rg0yy+zim8TFvpbv7XOcKGl5JmxRFJ
lXfUmtE7AnmCb/U6gIRIinCb8myQpGFzqFgO/fslk2Bjo7TxNhtE3hJSYKLjI1V3VfPtcXkmR30M
MWFYWarLtpgbvjdNFhMADOv1eUJI67cDiet1PBinstBTP7YS5YZI/tJzF35YcXc16964oVsogMXr
/9U1yNvLMnU1o+FaefFfXf91VXNSyVgvRUoZ8V2XhfGiBrJ6Drt/7MTdu9bZ+tcRzfvHkX+fU3lV
v6tlAAllEh3J4rU68IxF8Q8gqpr+8jLVMASI503lJThMuhcV366jTOf12vKywINWIVP1v1uXfZzh
5d1kULL2RuWusMIjkhFzlwEV34HKK3dLO8J3iqdLo5YPLr7Ic29AP69YLb1aW2ut/dKhXlqXl8tG
uBZYmdMmqwrnjL/6L0dGLfzZejI6jozz15Cfxj4bKMxpuSiuQaEV1+UVs9DXBjD17rt9CEJt7xoA
98up/90XtulffRu8e1d4HLTYDrvhedlYGH1yH+Wm74gc75KmRfu9vPzuU4/AHf/usxy2VQuzlo5g
mRiaYfisYP5+LIpGpT49v9QVGF/Lq2VThzy7oCdFq++2TndHcf7eT+0p3SY5PmbLyUgccWr613Uo
VwLS1LXNcOWCkf3jGkycnHUxDir8mgqtFnZ9nRdfMTIorqEaFVeRjQ4a8cDYeKOe//PAvukw8Ptu
rQzD2YC0GpvlxGWDtXJxrfdy7rk01D38MJspxw6dRk7SzG0CbjwThiBWyy5SpnJXGzgtLbu6iWRU
Qat5WnZjO97wgNSfK0/Xr2luPi/NfYx3a2OSIZeMxXirNaBelhDOYTmqWOqFJM3pgaBs86kupq9L
e5nZHvukrfBT4iQQj9HHV4j16PyxtAw3wdJSjPueXKWbHpBM8r8/rTl/WqZh0RYkabh9f9rlkimf
Nq8xaBao9HeLE3rO42LblCG86Nks/csdffZT/94VdYQSzYNCsxxdDkxDxsi+7Gdq8ZZpWbFf9sZc
HBkqkfhkmu8lzHWRBcbxFW+3YVNTz/aH2hmhMkX5OsCo4L5kKkR0UmABP0jss5beXyc6RgR3Wrhz
rkd8tZQ6vsI3C1la9A8p+RcnDOSPrTK4N1Xn7UdvQHXkeVfRpS/13Fx46GxkCpzetKl7GxojWVOI
j0/L0cZOyMQY09dQgz3dmETsDL3i3iSisW0hk2G7nKXrPeXINknuPSXzXqfktLylq3TqCadXEMD5
rYIkAciVhbJbdsd0fJvIncXDqq6e6zDwl7f0GrAxbSL5uu0y/dVENZbG7rnJDBAPVUVcTJDVmaRs
59wLC+wl0ewAXqj5NI6Zid3Q34cHBQ7D9ynTNI0MoljsWzxaDQvVSdQ9hVHbPRG0ROkwgxwahOxi
eUOATD++f/fQ2uClT4zsvPQn9aTeGR1Cy2VXzhecUdz5Wss5vcytNZ4i3s4zrF3TjvIyFOjtmQBA
tZcKv1YVk8zWsMOP6KGNuvKDDKccnmA4Zw2YqG2nxkXo3ycvll3/8gyl+EgDHfqLLX4YuiX8BmfC
E9VI+1xNmiADyXN+JorYLF2FC86n96r7OGVkw41qzJPEkv3jVHndank/G5Fi1tniPaigKipiYDKm
pNaxRlTpl7Ht3iAOnJeuTaK/da6KBlG3NT4UFZ3lO5RBL9YO66j/fIeUNdTXdyhz5lTLd5Cohl7i
QvyCvtttA5Ga20xNpz3kgHyjY+zxsux2Mi02eqTqL2ZT/3V08kLjH7tqqos9oFG+Re0MTmIoyatK
TvpGHVV5Dxm+PwgtrffYJuMjqsTZxsE378c4djco0OYftz7WmTJ9NoJhAhPyBEE5Z09eIO9r6pll
i+FCbxTvfS6iHX5ZOfZ3WV+dqMwRGTW/+tdui8kzMcNms2YdQG8h+hF1BDHQQZPb95lm+MGgxCdg
I3edUXf1l3bh6nCBEDoXJ8Mq/bLpiYwIW84wvJjgF29wvy7QHwzHJFVLm+P1HEc9mSZc0HlPJCEs
nlKOXwc7GWm+lB2OBPOBpcty1Ov08giAgIt+AkCFE9g2k6F1Nqlvnu15s+xGWW8fJ8Ill72lfemh
5eBHgD4OztRFgvR9PrcvyTiKrHwbkXqzXgzYUbq+VBj9P8UhhMlag2exGKE7U/1ie276BJwefbVX
mbNuNb3+idsGavPuA7dxnmHQXx7Cygz2IdZBOzfKiqe0B+RoFLX7MHp1jQF0+67i2rTBxlG7xzqV
BLQ2i7eDUOpXqWovoUx7LHUIyhoL72YlZKgkmpOe2kr0ZIAYI679Y3hljYEYuwgfkJX3J0Nv7Adr
3pg6vEWrfBiT2J4dxdozFMwj+j+4ltJM5UGfmFZ892/rOt6qDUu2pW05rYtg4Y9xm++W3eWAGstP
bOutu+9uDkwqpy7zC+JN+yETQX1xO2X93QFnGaZmyfj7+zK14YhdMyHqW05aDrRtPGzSLAqQXHCh
pU1rioGw6zg/LLtdGdjbIq5gQ6hk43ihdXNZ0h17DxLAsluPY+TjVKPul10nLV8a4K4rYqrgCYX6
tm5a61aNIQI271EbEvMMdIEFf6j+gYal7hJZsaRZ2pZNHBf1Cc0VsmX6qlNpbINJVoemK97gAiM9
9wJ9o6lu8tiPhXU19V8ttQWEM8RVHLAxQ/I6HyxlmT6qZqxuVNAhf2n7OhBUb8aoa8dlDytF6+oV
v5buS0tsaeqBSes/r5NkpQorolF86XQdQtKmfgvRUH1dg8UFdG0xvSF+cdfSA5lOgP61eQCK8Xt9
+t4Lgq+9ZawacLn4Ptb9197f5y2D3N89l/PAnPonvQerngfAv3t+vd98bDbc+T/O84YQ9mPYH8J+
TM8oG9OzlQaPbT52e+xY0vN3+/Lqq00MAGY9zAa6fzcXkpF+tezXU/c7CyHmk89wDnKrPC+vlk0t
RjxV9KwlQOw/BwJNjYd/7JtOvC/VML9LenIovy7zfYX/Yey8diRHz2z7Ko2+PtTQm8G0LoJkeJeR
Pm+ItPSe/Gme/iyWNJJ65kA4gFCq6jRVGUH+/Mzea4tWmnwlWdh9y/f/9cuv70VRIFa///Yff/2v
z/E/w+/yWmZTWBa/4Va8lvC02j9+N5Xff6v+9p93X3/8bqFudExHt1VNljGRGorJxz/fb3ER8tnK
/ynkLgqSsXI+5UQ1zLcxGPErLK2X8Jq6kx8NdN2PEwY0fv+rWWMu5owX1UxxiiO9eA2Wkjlayuh8
KaixmT04jP726a9au1CF4AGDvPbXp/z6xc5r2y0a9L71SooHh0KFkIBsHSapfm5mQ/vbL/msnHWO
1j27YV5raEn6GVV+tZGUsF/98/N+fYCdGwGaZQwyuYoZihrFti7s4WQU+Xj69TvtH79bPgNySkEZ
h+40ojU5Baqy6+K+vKtipLSBPv3Ln5xC3hmRM63//SuvqX965Q3ddmSFdBlL03gD8IXYf37lQRuO
BJgYKWFdjcwqFsPwKOZoUyHW3GGos27DPMBSm5r8c+jTq8j05umfnxFI+uyPvQrgIwyq/aSygI3H
MStdYgQ/gIyEx0kro3tDzkkbXj7664+/fkEh/DERTHaMdDm6/+fXFwPsODdVlA95OPz7H1fV/9eP
q8uabammDXcJRMby8X+50PJAzac+NMNt13NiwYN3h0mIyO8zxTmho4ZRzVakWX5J57C9/PrvAtFN
YWTsUOgBpz3F5rQvEWOutFDVkPiwU2bYyQH4L3/+58d/rTYIEPj1k/zHn+6Z9tc99FlWUxOHUfc/
/vjXzXd5fs+/2/9avuofn/Xnr/nrQ5nzv3/7Kaf4sylb1s//87P+9H352//+r/Peu/c//cEvurib
7vrvZrp9t33W/fe9v3zm/+8Hf/v+9V0epur7j98/y55dGt8NuEfx+98/tJwVisPZ8Y+zZfn+f//g
8kr88TuHzXvx9b++4Pu97f74XdX/ouiGZdmmYWKatQ3n99+G7+UjCh9RVcfm7NENXZGXA6gAlxX9
8buh/8Xm3kBbpNnA9RWbO6TF2cGHdOcvsqzKiuVYoMK15dj67x/874fe396x//chaCmG9qer0yJz
QGelYxnLfUj7bvPv+9erE7c5TAzbcdw46C4SAqIUIyQg10Oj3AtE3K4ukQ1LScRuChZFu8/w8ilp
5NNQkgaMRq356gh707R0l6oYWw0ITYv/wxy3JuNBkb0m5ikc77J4RyAUBnmF8qV0ZTwMUPILZLfT
jOn9XZfOCKTXgLDdSXRr3ZRXFG2Irit0iO8Veqqkd1YKSr/8RUFKi5lhRTYGE9HPGhvMgmETmliJ
6SmipQnT9piKHRENhcb8pQtd0SOszd/oW+mmoGxVt6p+Lvrk9gZWh7thZY8n1bmPgaJ0B40xpOWA
2lDwMdl3RXtGzW4aUJfbjdQOrgLJDlSp5zQnJAVGScETepLlWYaxCqS3IjvhfuAfUXlRl3jFQr21
Xiq+qdpfhHlzdHRjXly9l5g19GQd9NsuiDFptvsaCDt+gcCRsVCXdGCnRtrU9l5rkMFmu1Z+Ta1D
kkae0tyq2XGHJFkJSihV3wsFZs22A5AHwfBb0HjT4t761Njr0SlqGn/qka5ScXGqzGj4McSJGUMS
2hD8ipuQse5iRVB40wyceB2oC52fManTTa49E0ZAlt8rCbiupaHVXE9D4Gn2uovbg2qdBHiBVH+O
809Hk0GG7g0QgzE6vbmct7k0XGq2GDM4GdS/ESHTsjMiBXV2c2C5bRS7KqryEObhIhFFy+zO6JqD
Jjup6l1OQDIGeAphiBsa/1Z5Rwocry67CrIUS9TcYoutfnAQ/WeYHOExNG2GNcd0ix5cMVJ7OTjZ
5v1k0ZlgNRGGODnAA8xUY+SMTyG4wfug2+hXbY1ZMz2CMWONWCc7BShJYj84jjdqwCuNKy3a3axd
nEUSWhXolnmp+svYHO1EXOeQ5z0unCFGXVcDB4Ero6fHfJ5XNbOu0p53DGa+RLS2rPVkHy39KQnu
otiLw3XT7CB1afbbIsghB1FQnjfFtMq4RQa0OSArb0pCEpNMELTKSoEhSZU9oh3d17D7knH0iZOD
ncjicmjc0pEOMkiqgmVWXMJxYD0GwZmCJtxJ6Jiq6Ipz31VQiPdkQss5ECryDtLw3dI2+KXazRSI
U4fxwH5K6sWRkic4eMANNu5cPs2m5VMsVuZKfbXD4Awr2SVvkouX+7XsAfbkhywmL0B9b+YfTX2s
M77jdB0a/OWYV+pa2eTCONgNwzOkOYqErzVKV5HWruemdu3ZL5xtrNkH8rK3jHgfhu5La+GLFuNW
xM82mh99zDZWlLIabJ4lonNzAQdR3keV4kvjJS7edafAHf/QtxubSS6Q2NXcYCNqh7ck3XfVJ/UC
TG2IABB8QRLFzkem3c1TdhONxpB3cAMuqYrX2ywfgxhHSobneNQPQzytU9nap+G9YSNPLJp1pWR+
ZMA1K9hv4rttXenCnoeJLICAosE3GG/i/EdwEln0F1qzl8fUL3J1jZhkl1Yf7S9PO3BPvYBQLXxD
cfaheERdsVeJI5DVu0SGIqRdcia944ztrp993cj2i72ICetGzNopaC1WiXiO6ULjRMYIc2AXaeJy
gc89wh4JmvkjyXt2by9zZJZIBoG8jl30LjQILDlKY1EIFPah6mNLKNxCgWciOiwnKjNsWGUK9B6t
gnyPbh4mIjIKh047r9r9rFgnwxnys26YD9Cmqo0SaCZzzenaNBR2lYKoWdjQAvCbzJm6UqnECGOX
mlO5Zz5AQWerL3JNKgHJjCtM4+sQdM5eNeInGAnkmYXSpxMR82QwVxohyrVm8Jgbi8rcQmpmAtrb
FobKXoOWVroH6gpesXUE6LXQY6yxBs0DkKiyYVKgMPDRlkAsSmq8uP230s5IIJFcuBVLx13q2LFv
Onj3eXTVseD+QGMYsMx+gVW7clR2EUUXvVo14B1NhpvNxPYnTGRny9Geo6lPq9At8Pvp81aKxOwC
3ES2R5exw8EdZ4nXY7kQ7BmgWRklJ3EvMOGZ7Ofv1ExqfFyxTl7uo2JMPUw4DI5yxYvq+GcZBzo6
1lrZyNBMlPKOOdZ3CyCKV5ASf1tOPfkMkwrIeIpZG5NVbTx3wStGe5xMrNd7hEh6gP6x1FNIQijD
J99qpMifo+Q6TzRC2QKf6cSwi8ANRHZdf6pxdzdM+kekh/qdY/AEb1JpiUWMY8TBY7/vK/l7VHjq
wQyLqmA6B3K8xkBgkeYVbvSGFHgofH1t/XC44ZlXGlBtMUvRLBoQ3NbWrcfc5Sgc9rGzKLC7Hr2P
JTZae8rkDLSMOiuc3shGyilY67iIWUY7j+lY1PvMmt4SMXyoUz76FTQtl1bOrUCB2l3+0A5wrpYr
A04H8/5V1eVPbaA+znKqeEZt36LmpcNKyBsOwSTWiu0ocyZ3FsmFEyeJAcwXtiowv7zzcrUk53Oe
OySewn6UBFPrMOT+cNiiWoq2jyK5PySLe2iw1afQsqJTEluwhkTCAdh91nnIVl0rkbiBAMqVgsH1
4MkhyAslbZ4M8phPUa2wwrdtT4K/jckg32VtU2/BhU+o2IMwIphcFZ03mOjZsL2deRie0Z5El2BO
jHOinHFlKQjhKZCcMX83WCNAZSq/DKzcSN9UDi2u0RFvRGM4oV9E5VHTROiZGfuELtVgPeUMysOU
+Lqi4gmi8XiJQcnR5cc7JzNJkYWVl6A62Mi1fh4qRA8yTOAgqSDBtlh4BkZ/e2NC1d93Xerq1bAd
gzbc9SPPYz4NxnUTi2OQhE+ksQKIPdogCXjkYWEBO7VC+d6dkRsAxK5sQSwboCR+OmrAGjAcuqJ1
Yn05s3qvDzJO1iTv8Jh3R7Y6yMuc4ejA+zsJLIQodNd5PD2kyZLMZ59VXWykBu18hyiyS8o1Br9E
xcO/t8G/Eb+4qkqaSx5GqlpSCx2gdSKrKLQdrJHNmGCEbkY2nj0mXC8Ekxy0AJbXC+glzOed0r3P
uGGUg9lf2np2tQJwHCemgeQ3RKkOQyeL3iLl04RCq3xrzsWJNg1FA4HFbtTe2/m9FFtrOopL06r8
kJecTJfi6MjSRkp/zOScdtUZGiz3SeRjsA4q1evNKwCObgq9qoqIqt9XIcoY+z4ggH0oiq2M0gZd
9fuEZ24M2RFrxlbVBo9Aeob+yF3YwHfxW9Hl75LGzjzn4k3XnDOg6ro1SDdqCiw4ynMDBzVL1znv
nliGEYdWYrTP+yvK8JDiXHLurQFqEbVr58xr9HMQhrB/n9Fm71k1NNe2Sh/gXIIKxRSV7wkv9Hvx
2ormFiUXOIQkyWxNLDXUOfCFZozgktfxtgtKKqHrlMTXvpfXps4ObIiOiCH9smURdIPOg1NeJcVC
hl5xMJXyQSdJAnyZc2VcBI+FdFvlzG7Lb+tXp8o95hQuITGkMG9mCa5aM62EQJ8p9atYOba5tJ25
sal9yk0F5Uk2XkSfYqTa2HmxbjB/zI5yAEW8o9bGQalX3TUmFIJ4O4oXyNrBKeoqEqUugUrghjH7
oUV+5Uc0Wlyv86rBSEhfMeKpYZioimRny0jDK7/HdQgTAl0Zzu611o/+yHuVjR0dzMl2Jm8eMfIY
qxZuOdviVdR/w0cC4ECThNl+5ClmWgNbUlYEftIcwpA8TLyUV7lCDEvZSWR6BmdaL0/wglLzud00
SkNpczdHNzjk8AIfJdVYFYrBKfeEoc4NqfidGQoYj7ogX24YZZfh7EXn6pJcRV6XWwpxbpv0POle
nFt+atnbFkYMxxMwBSu8RJAMRKVvAt1CzJjMT7idQdzTYSxElQwQX2C6I7Zoq9yRhHiNYRwl4Koh
VVKmmn6HdJ3SJVZ2AkeKrZ1D46qU10rnaUcAUHiz9asYEABb8i5y9vWgHJ34VR2hVcQorLQNMkTy
OZP9MOqekNMFUek1w5cZHwML0XpzZ8M+aQV/a/CWRqmn8npWFhFLdUvVm8IxLWCaM0+SAheEwU2k
071ZnYU+7jWF3jCytoAW/EQrdrLNqBwMeqWrbmef+rJ/tqVyo40HTTpYUbKuIYeM3QtPrxVAWDcx
r2lBh9adI5tgbPySibnPZG0vqyduxgRnMiByD5+8m+fJNs5fpoLtzYykAwIOqkxk9ZAdnPDNDCkI
BuNQBe994gDFuwnzojWY1lU5XCvWYx1GLuJ2rBDODpIcBnCuWrvkHXgxGvGo6zwbLG2Nw1YlgxEq
K6uM6FJU/Q5YASxU1FP6updPIANXzUCdi28IaCjIoFiIBxXlE5WPFg2+Q36LZm61PtlK0tI0OAsd
f9d3+6kqHoj68rIkJA6VbrQY3RbcHkPO+07SH0Avkzb5gUD/rNLBj2D3mCrM6NR/5SUwMXwCxLTV
I6hmXctFhK9CMbcpI4mxkjyCq3KcVqG4TaABhPQ5t4OfAS6nxUADTQeL1n47NkTUM4LA1FEp1SZJ
QCWZZL8aWXTBIegCRb6OWM2DCFhPeSny18G2N2ZY7STugRonIEvXjzLmaFdCy59C61gX+WHcaYsf
MLmE6j3b1a0V9RurPc6gnYjhpZt4rMYJ0Wu4mwzjqO4as9k4+ry3LOkwIzp1QK9k9PA5+ZlzXd5z
LKyluiVhDxRloKA5yJGsZ09yFKKwJS+YB7Nm10eEMcDInyYmCmN5mJQSUg/Q2ZthPRht51Zquppi
zHHTlL44SXjIoubSp2tLk93WJKI77SHt8NQt1Tv2h3jPN1BHwUmkrEAt/S23eel1IIPSCbvYUQlR
i+HppWecTiIuvRCbZqI7m9pJfOg4jJkfR1yMrEapJpkJhSHYlVz7GmEMWT1vcfuksrUzIOdGgfQ1
2RKKJRRABd4ia76zaSHzvPQl+zWRCZ5tfKP8Gs2Hdn5pEo1gm5T699EMfjLCslOdtHPF4dxgU5UI
ICNx4ZYMtUWsH5Tpp4aWrQIqCugSQmP8hItEtkK5q7qGcHqSFUyLQjYj1WLsVnnT++rUnCIYE0LB
6Ig3szXG5wkoM1kOAxNaSIjwrBomEuLFnvLLbGycgUvPge9bEGBXXFQDLhfJvaZjYtW8xflWZjNp
Lpc7LDMapo6aQwCXCfR9Rpj9k6JPdyA68ZG+JpA0CVY4G3FF7fs9Os9TJh9CmaQj/adjclRUl1Ib
1nmQuO24M8d9ONCy6eoe+iEvFXIV7cg4xasZ7wO4silXM1hr+YdcBH7WYJvUjVclIrAYwlNqhXfR
8iQbWz/WbnINQ63Vz7OxJaFvZSBPMlSgMhmNaWgto6mdUZzkn4YSO1Z7f6DMCPNsy8ysLh/trN8n
GaArea3glCkjXgUC5qQSiJvJXUwAjRUMrrBGOGUOTyKowe1Zsu9MDkDdZUxLetRLGW+VxNmnpbMp
o+ool7jH6MbwIbVsTHDa3AXTVSMhWWo5XLVLZeQHZHsg+ugVr9pM6JV06ABw5DAeF4ayfIsDHUYm
j5/mw4n6BxYwrjaAiqw0SsWfPkJkAMkymj4EbNs+CrwgT4nuDVYxMRZQ+O7j+pHnaJM8B85Hb31E
3dlyHnJ18BfyLJH1e0ShTg7Bvz1i4Fekl7mOsC9zmcwlzxrUJvW4xXO/nubME3mL48arlf1QLN42
cijubXMdEtgILJjXH7iIExz1q0ma17w0mtjsQsajuVuqYt9M91nKuAPkOemhcPP5GVlfb6sY0ng0
bHPjrNDcWf1ACndBx0NHKhIM14ZvlupeW+uASFXFZTKBCs7X2EZVUfwkGFbFwRUb+OpuhjGQARSo
qgfc9ujSa6/B2jGE97J6sKOeldULgYH+OKu7th/WldbuLMyd3A0rbfoKHUo2XdlU3JwsdFcz56AK
+0UpdmWygDc5WMJgPUD8Mzbrub0bVTR3GjWhCZUtvQPCsIaksCpk5zNF/m60kVsSrzMZgATl5yX1
hlDhzzr6yVKIQdqettLvmgNJS/DLxTpD4D+Iw4iPSB0f2vhblntUNtlCBKZbNz0DNNOImjmHJBmq
V6zxvHIYGYqZR4TuSuarZUxe5DADWAJEmTCSoEk7fSGEejsR66AUBUcqgeBTcod0JtqxyvZD0AA6
ZhFsC7T+yMBFv8+BVnXpJdFKd0EcKX1E0AKdd4R+oGtuZsuX0JLmeXAOsYV/dh0ERTTFWMHatTOs
GYPQmyO45ThK7dotv0uOPh5L7WT4MrniUUfN2u4En94rkktIBALUdUiv7DAB6DOGpUazb7NNPKS+
ITakF6ALo4grLgZe1dk6EIaCnf6EJcK1eySvwb5Nz6RmGcIBSLoW0IPHmrEKAtuG8Q8MZIaakK+R
saQCd0HLlXhwhtTDn70VKEBJ9q4wBEQRU0j7y0ZEMyHQFZAlpx5gSz5tmqWKqn6y8bmN5m0SYYsm
I6hnwpuwP5aceEvMZSU3q4C7tJdUv+kIYBavM9dyM32mDXQsyAJCfQ8VIvpQ3CGE31r1VjU9i2c1
IAHsmwhbu/pZMjZan1FCtYBbMgqE0zCDPpFrtxjWg4DjH3cQHC7x9G5BQKnBwC9D3wU4LtCFUchz
C+VL2gdd+77Q57Wd4Uc7DQ2JJNN+6I4zXDjbejFGnAvmgK9z62SXztzhJWESTEjcWJPXLLz+KYFB
HsMGl7sjlhj+rkNlntRs4qXjEYw6lwRVxdjbVNJVF2wr/aloL5A2tipw9654qIy3SjhutsDQ43Mm
MWIKiafpBMLYkzmj7jV8ooRCWqc++9Tjp3kAuQy/f4LDEfXcBG3/qjl34SyzOUzQD24oZjYZ/NyE
nBvVOibxLpUJeK98FjqzPG1HzGw9I0W2Z/7kIFg/TRP1nTV7k3kvjH3FeDYEvFPLh1p6UzCZEpqj
VPvOpBJPPps89dIk/NK678x5aGmj+vxWDdMGqGJUYwT4GBxy1FIKIURQOmM1G7YKyeCmM7tdF2/r
+FBHezk013FbAkQOXSUuVoBlj1MAHRXCtYqP0qi8lrOns5jU2PfopFY86PDWiZjrLscQb5CmjsX6
pClwE4hRzOZvBSiGpk8EVb1bzU7TOYGlkeEYWL3aq1UiP8bgsQPdis3SF0r3VlKLLuNeSV/nTD/n
+d7g3OqhkRTWZ8ExrnVw2UAhhfJE7lEBRYMkpYWYYCB4sox9otQ7wdqMFJOIuis04w06LxeksxO9
50N5MicGOL6Zp2t8L6wpZtcePAgiDf71PhxXGBfBKyOuTb6MZPIx5x066VTVuA3AIU09cJyY1+dN
MiKYeQcNeBSDoYkSVUzXVhs2gdyA+HOWkQrPjPpZwCQURGmRBnloRXWa4CARTL838stkT49WRyJu
jZgJlBi+4i0Dxt5xdafaG2lFei/Bl8prFI3UafdReiJlyMWF8dRxLVlB4GXFXaVci+pBHz9EXe5a
G7hjPHm1NLDJM90mPBR6CXjpp6r8qcYly5DnyO5zlat3wZDzJia+CcZCah1fmV5m8Yxg2bC2ykvQ
f1r5yhFYgskxEOFjWer32cvcXFrOrFGGqauLx5SeOpXla4XLT6nJOxvn/aATs2H5CIzAo9q3cEbG
x81V2oeyaY+CCWYqZV6jkNpks4qUecUFrPb8YY4qX5njcmVPzSvEbUBxTMdMnunGBJQEPSHDoBD+
mIpelcBuoMs8seAJq+BISUopx4+ZdlFHTjhcHNWbFBMDW76Hx+wHgIyd+llbUkDM7HVgMGdFeLFJ
krHDadWJ9j4zlANV+p7wHCZUJq7UbvDU7GxbyT6UrXWRxruOFMyOyObwSVDzG5yLevDc0BL0Y7NJ
6yVzKeHVb3hoIx4mri91pAeD1juR9lMi/GJ0PLpKr8iTRyiwMAESmkF9VYyDC6mG8NNrkj4A7fMJ
/1i6v3UYTG66xBMt4O7GfogKY+XI8Drk/KAw9lacdNuZLzoqajuMtoNlnwYlPSJCmwHnjSXjS5o/
uQnWUSh5BdxNJyAQ8jWrn/vEfJya8RMq0Mo5g9dxtb7G3nHQStVnwOoJsa+6w5xbjKlhzqqPFjFF
affoHLoqugDLWav1VZVJ9YMTVA8ocVhvB/eleomVSKwyBC/E068MgY0/oqBjGCx+Uqu9tGmxiVCk
JEI8E5G2MlrzDqXu2mIPJvfdblI0T0SzV9VfbZsQTdIeGnqfuUkOHcIaOz5ahEdGOuvk5fi/JDxP
atIFmfET/3VEFL/DOrYayHFQwdPqNXcXMNQ52fE+zNNaaA3NiNjrTPND5ZUH4VZ8chKY7S3sj0Da
YkF6yUOs30drwjrQLX3xJJaiSxo/WY3uNfZ6rp+T7M5OrhO0zu6alwTwwDG/wagKo12HP+5R0Xep
OBHXjDkbql4LkbrOs5XN/MN8r7P5M8UZPkpUdpG+bqF4KV3brgQIrgjt+4SeEX8kwQSgwqfvXNH3
ZlxvlbJdT33ynCyUWGonNneMdK27wb52DDhyk1jf/iAN+Sas1wPnezcnKATREVTTLUZAUJPPju9g
ZdRo6dnJ6LnqWQr0cDKNK+U8qyZkJPhPOCPGofDxJq9qUe1Sig32hnuZhUPNE1Y1KKPGjPfmvuDC
CEs25OE+1lnq8oAvmnGDUcMzR5KDxmynBa/S/GMWmBRn0Jg0zq0aveQi9Ulq9MqapajCMZCv8Kcf
YxjqETO5AcBbPvYM9a6jLb2H1r3kFDddvdO7oz7YxGsQ41My+SRzxDafSSagImjH1bw2NfVm9eDI
pmljWB+qsu2Z1ndYUtvgW55eqOb9PLGeMQu5ofImA2xp+3d1ECfOAp1lckVkC2khXXIpaARUziiL
C28mO9QqoDW1eCYt2thqeKvSdxP8RpT1G6XirHc68tK6jfUBso8mWPDDvgodm4i96DFU3hXyQR5x
yrkt8gBSjCU2W+C5Ju5d9RC/WTB1YpKH0SfAXDyX+UdpvBaDs+ry6FuqeVjmwdUhFDcePgxp7/SG
F6lPkSWDjg42Hde2pH4PzjmalWeqb+QlrdtK8ZfVE5gq6oULz+yLkebI9hvcVat3nhJRTkgbmQc6
+1Q3icynwnoM85+FxtkEl5xxWKpNRKpj3+EpqafCH0BRRqQhz8athN8ZyFCN2x0h366Sw8TPJF8m
anHWP+2qPduDszGD6KE0pr2tOztHs7Zyf7TFI8nBjA6YpVDbDc6zmf8YBa/B3ib5J2EG3GbroCC7
gKdrzVgNRILDhddoqDuotVGrAGuVHlBicAJwRPK20M4NRFSY/ansaWotxeszcztkZ4tAZ871ZBtl
kaf2487SBxi7YttL0T08XDsbrqKTPlWclOis97M8M83sNl2V7RewpSIz7WPR2uWNH9o+Dpm1VGQP
okm+rWhmcIGsgLQxY/7OBNDcV6hN9NXiIrcaFMxvlVAjm97AZmXU6eNFihtKqSfDZssN8iALgNoy
aavrk+YEz9AsJEtfx0p54AvJ08hYyfBTPPfzw9IwsJJ/XYKP1XTaWioOgsIWDL2AL0V09T+UUdtc
rR5zR1sjN0eY2jPKC/RqZzhfykyORx9vGuLUEqJMRm07VC3RHEyrEB8k/XOWypu0JM1R0ohtc+7L
iiWTnLi2ol/iQL6Uw7ak3MAr2VE6qMQso4iGFCRP+ZHB+0ExpFtCGEnblPj+MzdUKR2ZCZSVsmn6
jdwO5xL0+hBdtC+Y2utBzt4tVh68LGZ5lhsqcFW518L+gCLgWPfNz1issxDhxWxuKlvfRe28roxh
E4L3K02mPRDcouoUiYPKcRbCw6tAP40YwlkLmTsNykuYHspJXymNug5Ke++MJO1YnDSGIzyA0yul
ZRubA78pOaWUpru3x/5TCzrvkJrNbiBbo0puc8MDJiP8JKrvLB5rk8ZIfvgI9JbdpnIYGBCyW7g5
aR+7UwHaFPYVwo8+72/oRfxGzTcypYSmAVEED6sypJZU5aWbh33CQ0uR5gfLwJGwMCAl+Z2FgJcH
lkf1SdQisYxT65JsP6De7OPq2inN0bLQZcnKrhctHcWrPbQM8U3Q1qBe+d6jD8ZyW+FnZfbpY03y
zaz0jdS8E32/ttTxKqHcCK41CQQTBTMSJXGfRs5rg2kPuf6qHh6VTGfuhj6rH/wYi0lPdcLFXyqy
H9M61vjj2SsWkn5U1O5thDEctI8NxWacaDtoYRwB/VbC4CAHvsl2bp6+F2avJO2omLwpC9ZzgdgH
/xcoyOJbj5a5d7cv1HbXUpJJ0YGyZGjap2K58yKKurbfzdaPjXwJgskGfplXojwqwPLhgFuViIMy
y3JnoT4h8vO0wEZwDswxd6yrIoACgGRLNwOtSVB2b11abqNE8cyOVSsgznbYJqSDDMWrTWwZlMyU
4aq0FQUWi3KN7dPPqQRYlAxcHAQTkZQMo/8OIM4pnciB43XXdfa+NNct0xakFoFpIUDK/Yrs40Cp
t9KyhAulJw5Nr0yvprLsnQfwSGdDnw8GqjOUF3Ah9LNCoglJmOBdVlncX8Jg2yp4d4iDUOPQN9Rw
qzjou1oB4JLpARtDeK8rvavWOqzpXO3J7TT3lVpcgjz0mg+bC7JHGbisipi0IwsqX4rySRrUS9Yt
D/eFMzAgVs78Af2WY9m3gt48IKswpzMszMYr7+omZB8qVph6dpIB/S+t7pMeUGVZMEB41fXXeKYQ
he2CY8AauKRmog7VA0uGJ4vitxHAopRTahFBQxpC1ZGPbgSfqs5dXI7VNtbFTUq1V7WlVNLwFOIz
YWQj+83U7bUOUGQvnceJqohoI2BBWzmWVyq1EoJl2W8TMtVh9wuVLpz5RU02cjUz1qgHMgqnlTZq
OylkmGNHa8Lo0mRddDaVeMoMIfiKg36d05RlafiIg86trRn1S+Vda6fYEAfl2gTVJ/MXZkhvbAVp
NtpLkOwE+61Jf9al74pByoiC0SlebGXahKjwh/pr0jZ4SiCMXDqen8FEYrKDiE59kEZlO1Ua8/z4
rgr17eLVtdwuNl2nDHZ12LsJa28VHV0H+kdoMJaSnZ7mXoM2Tg9xz73NxS6XwYj2/H8uUOZ9VM69
mkjbCt9wUGBb7c6zfAurmzq+DwVDId1P4Pr1ekLULlWyguBLa+/62f62cgYpPBkoZbuRm6R4LyON
Lt+4j/LhEEnGivLxVMaSP4AzmOyZeVjnwhk6TqL9iOXhVVlSIgYFCkbJAsaEEVN6CpWg5QC7W1Ai
tAMIRTjMqrm7Q2b+FJmc+pZuMOlRjkMMcnIICX6wne/Bil4bRuulkXKYaP2p4fDrJ0GfQG5cwLHQ
fpR5SClVpCcW1KnWnDlQDeNeJmXBbRXVnUeSam0RvGQLwJtbMz8jDuVqCAUhrNO1n+t7IFYng3zR
dlLRB8iHRc5oV6uB8FUhfwrmtU21n+fsvR3nxUmNyyytlnk3kHNprVOplUp+FKkK7HU29GeGu1fT
6ONDGskA/wXNqznKT4Ojf4Up7KgoesVbWj7bsILK2XoiMhzSn2TUWzmCI5V3Ddtrc9oEzcRslPSp
RUgV3gxQ0SFeQpuzHVUYl2wj/V+uzms5bqBNsk+EiCp43DbaG7JpREq8QUiUCO+r4J5+D/jPzuzO
DYOiHNmmTH6ZJ5sXQUkU8vKO0oOwwg46WMr50KMtQscuh5vkyS6XvtsWLpHRnFkxqkLxq1o5iGsA
eSDgj1OdMT3L3NJAEakW1LuJsdQBo0ZRsBpEOWUUK1W2ddRfXxsRh0Y/eI7gRoRBsFYOVbz8SvtP
nUNmzTSQJV/LnlZX74tt2D06khIAjFi+bcuLJ1ZtdQU3LJQlHfKieSfatcl7dEBnFjsTK0KQWYBF
+9NCwbSQC6StN+MqE+Q/+y8IPkVTnkx+xsUT+e4LJ5/dar8w8+bkRvOOEGvYMjul3GW3enj4B3FC
2qHIHn32yyA+mh54hFiEBo3JtWniPctOffSupgmUWnMSnGcbysMFrxiUPyb5TOOti4znl4hukwux
n+LV9jGlEOx8K1Mui+XbbLPZdARv20nRs5Qxr1Le56BYwtzJHt8Lt6/Wiq8NEkSwHQ2KPqLkPtJg
ccj0aZjWFaFW55Sy0TxQ1oEyu4qBJvAcIyF1PuFE3NTjGr+jqmDI4LVGOeOdiVaoMJ65BU898uOK
aOF4yUzdLbp9bL20WJIp1sbeiDY+4Xw0cSVJYjVZd5bt9IfgegfYqkNPm4YpxLBmvEoC+LWsqP5q
KBaRueCyV9EK5D72Eu9CkwBYxvkyxw8po1sqSbZq+FzQ3MpMMO/H7UxzumT/C9DXwHLs/BY/8nRb
D1aIhaEtzwG1Ly6FnN3AVHBMqQZfb+irnsj2bYudtyJHyeYgxjIdByf/VXAP7ei9GuwfVqyOo2Jn
tnH1PfdoXUH8BzLL1ufZypzfoD8QechL1/gjxNa3t3nicyr461mMeqkdbGJCxpq/HfvAHWgDzQss
1NOxT2EKf5SkRutanyLnc8CTbTj4coIfMsNh724mh9S3HWzqmI2/QWc/wlzhPn/Ixj3SJyXXQLGX
vbS4fKfNthjRyZjzGQjmvv1zrcqkVjJQD2ywXQPN5d1HNBpED5WVYDnYsshmfPdUJ4S3YLxaUPlr
umUc3C7pwEWSJH17tOj1q0V/Tb0r63bD0K60MjhOH6OYURrfa0RbK6cKgMCkEb26AjxV/XOgV1ey
Ofb0oCliu9PEhm7DaudR65mep9XFbL64QhgcDtKZ1X3EdEDZt/vosV1YXn7qEib6y2aVnqv+3GDD
makScsYxLF7W2CN3YHUV6QUJw4keXbR6kc9w9KPDZB9Gbvqe8zHI58ajEyZzqN7eu4y2a6qcLAtw
NbUz2Skwoh2HeJoGgeD1QWiwO9pIz8lfZNGQFmP8Diz4XYg2m6d/k6xGpNMYX5gkf5RUbzn1Y9Q+
rAMkgwEH9uO2/V2XBA+YXhANbkSxszQYeWNg7oUdIW33cIhDU18jlFNXh4b3M0DC1enPhodmcvgz
PCs15ue63esh3fqYbFcnpjdzinhfEKUdCUAnu9RWs3GHFNs2CmLzM+tPLeVJKjpnBD0QoRp5iYd/
ZnRv7hFz24HNbjRvk+AcyQhpnqBpn3rnMpIUUNzRm+XZUCtWkVh4d/GiVxOziMd6X+X45IrXMhvO
OVf0pHkhKm53n2uKejLvbfK3Tc89Jid8Rvl4m4N/0YC2Gjeb0qaxZtz57LDWCEBuEXsHl+18dDFP
VhiN/wEzW2fAp4I3ccfN3Fh7y4Ivt2B1WRA5Jyd03H8i4WI47hR8u4ErfFudM7vfSPuHmA4R25lO
+nOU7ZLokmY/KjVtHK6huQm+8gsn6KbyuTYdaxtjTYFgtJdus4mKKSxZuuW5RnJLosPi4FC2jdPE
UqLFE5hmz8BNIx8triy9f6BVq+5+yti9jMVnzGlWQ8qP6rdpvAh3788Hkfa79aWzMGXPuAKJFrZl
85tm0ZqSrWmV484BymYcA0m/Ewnbl+bPLv9ioyXzOexjVksL5ONS8WrIqIJpOdpJindOVv66uP/6
4RgXH5DGOeHVab6tgxD/qVvaWyP6YTUYSZy2E0dv6JcQFNq8Ry4AgtPc/fqZeoD+KHtuJV07fFJp
Fm9rU7onSVPUiWJtua2Z1bZexWWLm9DeiShtNfrM2Hare85Q9VPOoA+R5Z8l7F/uYmBhJvDMWMKJ
XgLnceSS5MnUfjPSYNuMaO0m3fTh2M5/iYz7b/3ATSqK25+dZkyZ1jUDAS2Qapia1z4Kslcepsl/
YLTt/NCA46rMo0jTLLfjhDTlG0+tW8XPdvEZREPBAI2lyrAVSSXXhPxSDV9lM7+7Bbsn9jCeQdhN
9HWk7ksfdf4h0S5N8f0vyWD1DzH/elNyU7AZZ3GxpKvN1Cz4RiLkLjHHeF/SyjbimnmMZfs46x+C
t73NN2LBofWiJ5nyZsA+EfD/MK5AuDWZSPtEosSfKRfHqnquyJ+Ttcw8Bkz+l58dPHGf6/x1JkTk
Vgulh2D40TRH6Crjl/KO3fjaGle/+Gsb2VPKw4snGtJz+5aPWF1dgk96p2m7SbHSjO6w9bQC1vrc
YyQhJrpJKM6W+a2a3oLBfgiCD4PcjjF8DxbXzdGiX7zz7R1lXldoFFs7Kc/5hP0EH/d4r8UAhYGL
rErFr6IzH5aS+bnquDOD7A4pummwxlKNDG9c+b0buq7cFIYv/yK3HmxS/NeBtokoWe5tCqKNUksO
RBn7o1sm+7h2nEsxZc2Bnf9dGdu+oH3WoVwLLi1PTtzTUZRTNcVJOSa3dE2r/CEdWO/wEbH5SejV
S+6+FJQlCa91trVBU4fZgJoOWt4gquS+YrYO/oVxrZcQ3h2e2zVizNnMLM68F1ZcVUZMxZrDYuyn
PYHjN39NJZu6S3bDWhCgl+LqWxrpgtE45L8HBljPKfXR5OJgPtLmV9Abhae0Hk17Q7vII7AP1A94
1TDNXHyFZ1mZ03YcE+qhOM3209zcQKvhk86aY9LmfwITgwIHYnngTHcKPBpZSCLp2nhN8Ar7+WMX
l0DKuZXtMkMxYSo/5DzEXDL/0DAwIb/mW6N3lkOft4yz8+IfEs7qx8GWyduWgQrfEI8GIR/5VoP3
4jV054dLOe35E4J/uqeRpcDshHnG1Rj4UqM+l4w9Ny0PJ5fulcKZyUOU0KfXVwgScLWagILztE0o
AO8oA1x6IwjjLEbkGNwVQ1yEa/LLUJSk2AEnxVhM/Z4bdQ9DLcGBkRQvBDGO+CU4R2D8XFqsCXXJ
1t/J+hdExxPJwHNss/PFyXCfJ9e6em7BA9nAJwB9qqsSH/3KiEfZoPGBqwM0sZq9j5Y3K50o326G
KL18/9puhY0ckb/MU850cP0AXLDntr5++v3F7w+F483nzBwVY8n10+8vqtZglGINj0EbBGcuHyO4
mPXTGbtNtYklEUa3zrqQCzsnmZqZJoRhcdbrh8mLlv98+P7a//zy+3f/19e+fxfW1f/715pqSSgo
ONcWL8HQ5eE/U3eCmUX2WbY16O8lq6fugYxJKwAwZxY5WfXFaEX2X5+K0sPbHYhOnfwWrvwSNxec
h/XlP78hWV4FaQWfLlqjGcnGOULP5/98oM6aGlxwFLFJTKebXe/8/Vnz35/955ep05wsHHlGNpSX
JP+/HyxL0ijqx1RJGnZ+cbBcIczClSHYdsAaHVUzOHvDIF64fqBrk1zm+uF/fS1qjeJklANaeuax
1Srv8v0Z93hkqHxGk0DPsLnXwBSsQDFyRKgPXaZ/jZEl1aZKlLpqOkXwPkbVvjab7IgAek+0Y198
kI3ULlmpw+x1tC9GZv1/v06meLkk7//zB77/1vcf1RXvkki61W4Rk3FFw/2vD3ppuss/7TFoikR2
+f4ADICb0P/82uIxYD6qEQ5s8guHKRK/ldmZF+L7xGp8r8XQWgBSHPz3BmDyhduXbdpPRlXKhyhB
/zCy7mGwvN0is/7JtlR6Zmz7YZILwiWGQx1ji38YFRcQp5vAFY2EVrUZnBclcSiT0dmNE44sG37r
1c3M3xh0nH1vix6ejkJoRcG8fH8g4AmUcTCwPuimvUxp6fOpwQKqq0DtqAX3OusSL/2ffG1Oh43E
xgf9J6qNXRPHP+LIbhnC5cPFY8CFYMU5fiUYRF1n7OiZdYHFk/ETzXDpNMaY1hDPywDet/SWU1mN
2Aqgs59cjzNagNG0cWeSyDlynEz6fV1ZB8ddMIyJtttNceExOtaPWWTXp3R8dRPfeIvxe1cDtwpz
cZKDaXJjw2senbwgXWmExmFgvgyTOdhLY9rWFg5rGzQ6Hg7uVsowH+OcdJ8QYtwsiZGcTW698LkZ
Lvjwj1Ur1llG+lwFyGbUMRbXOm45jZX9vb4tnjI4tENQTh1U+lTiafQLZLIWHkBSbL7/a6ePCD9E
wrlUDVkEGjNfq5nY4BwxmYI9+uoaxFmwpnz/QUpE053ksnmqgJFuKPpxD06B1joEKDozoSSf+8xu
aFP6tsda7Sc7wuzSBVnYoDU9jRi3OM2Xv6Az6J3UZbtPSo6gmWW4x9KtxL0yOJx67VIeyP8s98BT
MSnbAYleLb9EAEDbJQnp4WnLzX4+mnjTkiX7Ak+GrVrK/F5D8R2WxnrnuTB3dC17IeAfhTDaxAeO
tFCEXIVlrMhf83rqsXKuXtMo/qrE7FxMrMJReUIcQv/P6/6WWbOBAXt6c8oup9pymD9S8jEeRSX3
WOXPENr8Z4lC1KSGxyxBe8/KtIYDXVFTw4OdTCZYn6B1nzyct9wNLZhF//21NltVadPBSaUn/ahp
r0XIVfdhYX5P7r0+ZEgj9+8PfZm0WBDyZ9MSC5kzL3l0F/MKhZzUaM2NFWIY11kaEA9lE3TXKbXy
vVQdsratYkC+RnxBIi8PtdVPDONRbDw2QpVci8aNr5ywhXUbctdmMJ0G6y11Jf7N8cEJvOaGc6a5
tTGniLppAggTHaoKB+19ryZ6ucyyfmgVQG/ThhDnrpJa37WAXKIWN6+nMcQ4xFdixPJto/V05cCf
nqysuKn11fhNp1gGzB9S0zaA9Va1oavjPxbtg5c40PJCbJIg6mQyn62M26BkfzUIhk+2FletbD6Y
WjAm1Egz/s1lS7kUdDXcE8nUFJzNfOyxqAcECp+gFYmw6SS53PXfaksTZp5t31U7IBlVdvdkGsq7
Vw7pJDoBRm2Lk5q96afH3YlJqsfb5YdD9czN7yMiPBwAgbV7d891+ufci94p0PGYTDHu4f8QvkpD
ZyU0pm1GVEj7Jkoq3WyZpp/FdBjzttnDpBNxGfpnGi3RicrAf4hJvl6E8vpLPs3LhkhttJuFGB4K
+gIeJhk/uTF5bp5qe1vOSfRg5a2/MzkRbn05yC2F497RNylY6Qr3KbaCtwbkKXsf1zpzpdH040jh
p38SA2szXvTxxIzk2dIETQPh3upAmcdpHLvN3GYF/qL5dcCKfy0cxI9MW9RTlcvvxm9eR5MQeJQJ
SgbSMqPUg4ANkglPe/6Ds1K5izhFnEyRD1tp4URpjfLWMEC903kD9OzVD1JazjHQEkktHZoAcM99
L1KRg2heNhlWhsR8dtvePip/5AqM7Q80TU7W0Ovm8QJke7zoyRsvjp3mp0J4FA3hHHI6goT2XCdy
M1CZuPMT+hUKlxnYECv7nGNIkFn6n9eXR4rHMEd9RnnEgTlOyU0Z196Ja/5Kig9witrm17hklIE4
2Dar4UVEzICFYuhPdd9jC4rs9v2CCnLkMAGFaOukcXrkeH4aB3DbbF/9DtC1+zPFS78ap5pjz8L1
2ElpHCq/xjk8yuIxp/v30X2Ja2k8UheO5zEdqXdsWn65fs3nbHE0TaIPQYRcDGTfwddjeQ9q/ZA4
BQbZdBH/eUfPg30D4ryclMZEP9UP32+4ZWSMmZX8s/6gCIIY/bUxONjFQ5BgIQiQeuwVnC/HUh47
XpwbBmHkgcTwRqmC+cgFxnwEUMBpoCqRLFq6Ows7fVCRSvGXptl/PuuVg5KrMUOuSMl4ipiWOnyg
Uy9/p+t7LQwzrS0gafMEJhOUYWeGk6JIrhwIqU8T3VA6rm9jipnNR0XLLZAgpGfSdcKSP0xqoAWz
8Q9WZuYIrs50V7P/1SdednD9IrqAshhEFu3nZv4XJDLeyh4SWETFjGuloLfhVG7BXNs7YaR7GFXm
kRHY3WLMiYtQkG6PSlzUccQAdCRiP9H7nPuBf2kdxBXL1T+zZj94VfIlzBaHT5NaP4bSZ0NB0Z3J
wTkqyo7ktWn3dTAr9znoM4OtP6Cz5xRhzz149rCfy/FxMmkarHqozQR9UnBiRKKeW70c+yQKR2nK
vSm49TUqeF7S+LWA6TAdoGkhnEcftlMGL46kodzsoMHX7S5I8Wlqq8PTWCbRmcrsMJnJoFWwzFhV
lsel6/ZDbuWIZU2+KQbnqaSiePErbn54t0b7WDm0ulXJXO+pHTiU1poLmIz3clI37p/6JlYzSesT
1DE487tj9Aieb039YBYZrvPkm9s0s6nb9v1Hu+FOLvxUncdhJkD3OFs5O1y7MtJy1uHujhgM2ESR
Qwcu4OLzC+nEo7WUXmAr/wQ/E1+apU7DXFeMyso3oBeIcMWOApRn168E3uA+C/MO/nFWWGHV4iNw
q+gCfdA8Gv667Sx/hjg7CYEiKYylhQ83vkugR2Ejl5tsxw/f47alepCLkY1/3aeX1RLgfjNlt6dW
MBq0sdzmE+G3zHGeq9QNGDGNRlh63g1G77CTqWue59r21okSYkN+DQL/xTDjbTAt/8wU6R2tAbNX
ouMwM+p0bxTvswupBLNCR8VAT4fcbF0E4YOeNfLJqseH3u77K81HD3EVdG9jQUULpMdiNzdPgb94
G9Y75zFWyHlLVaPC4xw7FxhN2a2p1GMWBugLOICbmvseKgA6Y3JK7E7vGXOsblo32WqH7jMTbMuc
d9fAoaglQkHHmGHuKqkRXCIDk2X31GWF8UuAITZ99VIk5mPTde22KPuzQeiPJLa5bEXg8O2O2SPH
te5Iutw4aTGeKykgn5RgJUZneZ2KsXrxyDJeObW9aSt5+j7+fR/6Iqnys+Gbf2AtYz8Z4Y/T+3xg
ADHhErIOeg0aCC8qDrOcU9wCeNKdFAyrXbPt+RkDrLK+TdgGGVOpMBPzznQHvWfc2odL8Ueo9g2Q
/6cZ0ShdcUHdTcNTlPUDzcLWLjWb+qiLaeb5CQjVcAsdhAvvZZ5/C3o8qS5eq1sNcv9uoMKhgTc/
Ju0qVpNOawAMjXzf+Go1J3giNr7tWMd+/pRzp0Aalc884Bpdn2mVHYz+rueJ7WyqmlpihAe79/54
lAZexPQXsDoWrPmsLBNCW+r9kiI2gfM3zk1ohzj6fAEj/UutjYiCysKzTz/OPNU83qZNMHbs/hmw
GCifoTPI7zE9Jk+Lg58rxYlKXqQdtgWiFRie4WXyKGkzNNJypu8EhenIk+XPhBZDaXvWpsgaa1ua
iFulwHifYQmPKpz5C7M5jbvYZ8XdBkriI+fld4ECYjFiVlb23nOJ2KmsbbcVyvvfYL5XffFZm8VR
e+S5KsmTapROFpaO7GC8M+gqys4IsZDvhdmJ7eI31sZATEzgEVEHX4Wem3+YHhWndvYrYKh6GDV1
nMBCb0EpMeYomk3p4wib3nht8pEhXVb81I5+S+p4m8yotbZjvvSLZL7c71BLRV2on6Iz/8lyLK6K
sHdgsg0KDp5wRQr2rKY4OK2lqS3xt1qCBvmuIC+6nWqdvTNQPWvhTlFe9bTo6lfiMEQfnLV9KGZw
7aPJk6NkAYS+EaZ5ep5V9mxyLO3qr9gzokOVtfZGSDADQfzPysuf6QyIwk8IR6HiHxNtU/YYQOWZ
/fjLHs0pHHJi8LYh/9Vugsw8Tr+lZ/yoxgozeMW8ZuYk45rJ1aIXdAhG+wHKAseCuv5r9z9td5yw
lrd/2oDDezSzgxuy+5gjjjqyd3eurnGF4StqLE7EwyBwZyCC0WoTuqZ/VYyI65lqGSzeZJGXaD/J
4aEqQS61m/rVcLmha8H8pep/cuEhqjOzf3rWM4iNaEvvUPabemWSvnGBws8CH7njT0ifDLe09y+u
J+sQFyhNa6uE4BYJD0Q+y/Qzj91X5bkHe1je5pyhUtuXFsoCQ0LZMkyxTzZNCVvl0piRZ8kPI/cY
W6qME0z929EJzvwa29vkO49rtEhGdGfYk6BztXvKTAepLmsPadqzuPiorMGKjujpft/QXr3vGoL0
o16/L9q/vYa4jV/gPpgS681eEMZcBw6q+9nlpXcO1rHv0jCX5brvAzMoRLez+/Yt4zS6g4ZxqKv4
Ek3TtsujLfV/KkwtnIQAZ1Kr4XbHANhprGLPmYo5s4uc683E8Ewy+jIn3tiP7Rbz6Es2eZcY4+BA
qdqGwxfa2xBcUZ0J9s5inxvzj6YlJA+Kn/1m5D/03QXew5xhS+HeUkTdp726Oc3fSg4loUbvI7cw
9XjVzplaD50WMaPhWyuj9Oc0qNeZrRPwi3v0E9HuYu0dapYtt+ReRCIfeE26sasSZqV3g0AfVlz6
RXbXPsQfv+a5zsBXcqaPKX3jTaK9huiGuFLpEILnKM4gNzG0R94xks9waUQ4ROxoPS4qG8GgqV7G
DseGQf2O9MRRJn/jZPosUZ3oIMbazu0zrIDW8uhxVBOy/R30WM5kUzwt5XyuBKjYqkpfUzyjI5cw
Hsk2TKuxCK2oZHdhVwLVM7wpMHmnBHWJtzHDWUEr38oWS3bzDO4EfMoF7csKacPaTnnxw666I0bV
DyGeR9W8NFUFJsHq7NDXVoivfH1gcCZ2M/TvmvUniuyjaJNhT48odfBZ90Q58i8/D8TGYZPa9FTV
Fh09GWX6e65yd2dZwFmceXoSKYkFMxpwNwNa4zzaHbysOHKqQgdm/+560e7VxIPUevZBTGonBJwl
IyDd5+UvVWoTWyopC9dDzs01KE7l2pdquM9Ng3vEz/p/aTRv9JomJDKGR7FBK8yImzqWdLHJPY28
BaKqI5uRt59FNrsQxTV0iOiFKQvZsOmWo4tvtWaS0o7tDcnpKSPycOzWx2/wYNzIiYtoQpG9CIiz
Svc18Z1rrgx8DpP+assu2rpygJlSfeZr6g/kJyXDBIg3wrLfTVNZm2quEogO5l+tijvWOYWwCNtu
TuKH3ELYq5fs0WpESbmuszdi951vErS0zn4WM0x7sjRw/uzlBtgPvcyXqIa8AQ5LIyF2E2Al9Xvx
AuagsLnGLsX9SUMp8AN3yy06bNYTHhCfFgcL7KlUzjLUYCNmF7KXZXN2oPPF29S1QBvBkkBNLs6Y
Ea9nTvYUisj7EDTTjtEBL+Su9U5s6qeisbqLkTO7gnuwVMW14eXkW+54zCd9hRD+ZGKIsyvvpwQK
zdJ80XHwNbsM5EAi4nKDHjWb9gtKG6DDxGLnzj+WRXeHuFSwyb333KtBt1SHrP4TG82N9+pH+43o
QZusSNkQaCp5mTXi4sfmrcj0dY7HexWZ7S7hvMdk0+G4SJiHn5zssccQxcFBRVpGg/xpoYH1uRsu
3ggaqGF3BaDwQQwOeWSQ1aNhuZ9j3/weZn9DX8u8tyoM1LVN7XE8nsvyVDs+IZjufWa8yhPo/s48
nnJzsfvtpEU4G5yvQ4MdgzNBQcECNJlllIccaYJLYB+H/OQIIu5E0skeXpe++YHHp9xWPcf/RLaC
Nl5fnXt2dQ5mH3jPgHbEsNxhwuqLryYw4wKmE999mQX3kpahGnprOPoNTEPTe8YwjJEEpwWM3fk9
IOrssNAX6nE0rTc35ueXHI0jg8HcAkW1ynmHc0+ZcTEb2K2wYDBOe557i9SEYYBmacRfj6rYjhW4
0NU2o91WUwS52S6F3V44JL13E8N4eDC72mt+0Ay5b7KkOeZFG2xGwCsefbKr8Q0mSn9ZDPPPQmBM
2XHP5DknUZNw+F/smIV6PfU+l0bHWuAVTEzMFjN25cowm9oidP2soK0HQxPLDbcjYIizDTsMbNhx
GYNnmZAocA1vCcfeSfjPUHRr1cMwa3GK9hjjOlTrHO00NF3+cj8Ex9aKALYYXOl0ZoIC8d9L+TR6
EWdEECQbEeR4d7t3f6X4mEP01vf6Q7dYDFyF+kqvdm6poyysF2o9liddgNGtJH97ViXmeHuirEjp
0NlkhWs+dGl+iaIJl7Gaky1zmMcmllE4jQIzSVd8UqbGaurHu9Ev3tkzeCHHgcSYOfFi7NwLEmW7
g+v8aLb6ZvVvTm5JyHrDNshGfPF+SZNu+kHUi2O/rJ8jBIddlHk3vbp963TqqHaLX1QNJikoLKye
Ear43ItrD0AxwgRzCGITb1opP7KFkbzlmadyYDHXjTzxJmRZyUx6iN2/TVJH7AIx0ESfxVr18SFO
QVY2KFaFT3g5cjsSZpHBI+wMJBycjjJ3i73aX4pn5nbEgAKiURTQvuo64kaw1nvTJ9piWPsskQU5
UwJlYf7x2k7mY20hV9ONdrOXXO4XdHRUvubgm2jEIlMziaahO7DC7gMjCPYGDkShCfEbNvPpaBrz
W1+Vtz5g8un2ZfMI+Zrm+B4Ttp82zjFDoSpidvakg4LdAY2SKcmf2Ur2Vl6JY9Qiy2smqoutf2d1
DqzqqSUdF3J2IWRtkWCMzexSptOeu1++pU+tEhGm1zrZ1Cbya72Asatpnj6uSHdKYdWhylFnZMn4
YyphVETLvivjtwK3Qr5O16NKP5Vs0nGxbeDw1/DGGLBfyijIdz21bDgsi9fK59aGIRWbErFuQI3e
MlwSSQAl8uAwCre6q9z4K8qGngEmbmHsN0+LUV/VKD80MlpYR+m8yQJ5//4VpMB6WxXwSCnRBb3P
KGXTp2NxjFkyI0uoje9h3Opnwo5xQcWg6/JAR+PedCHzNAUjcUtkX6ofQdDCtetx1LdpQgnWSmoy
/WUlPx7x2ww/tNmcOdxVR5cu723mEG8zGzxNSWrrvXBxzorqDrbfYTyOX23Osv1CHDM0PaiAg/RP
8bpdpYJnTsdkpCp73NeDepDpcMYTeRqMfLqn8/TVcjPlXGCFnumxZ/ZkB6IId3bjTZc5JzLmqDHY
WtBpMUViCUrZmNaXB+yWBqzNytmpOe5ZhfpItZr2BnSAzp5kqPLhK12q9yGyy51F9S03BN6m47LV
xOEak3P9aAOqtAvMHhlmniC6MSpi/OCnq0ebBATL4qD+CRG/lRCfrv1S0faQz5yb1JM/ufnF7apr
5LdY7SAOpnlX3piSvdN6QItOkkAQMjaRhZTK+QWHTmctB9vl0chK452jJq3ufs5QY+EW6icG0xTe
cjXlkrRYZHcOlVOBOjxPkeQ0Vk2HZiiPHKMvhoL4YCxChItLjzD/mIW5j3Soc1QyOdbIQT2MGN77
IJmWdDpkKf+wYy3bzPLI3VZ6O6TYLJuS6lMr4GWWqDLeobHwEinPg/CQZhJn62o4Hc7Mz+ICSOg0
0MGINFbpjTZevhlrPLXv+EzEZ8P7MhFGwrLLzyGq7iWiMpkbd80VCYMfdRLJXRQkUxYi4jFGJ3b5
lFWV6EA5dj7b3LRfDAoB5hTO0DJ9zUw8N5Pu/b3L/OEipHGnkTK+4bMFkpO9j0Fq7fPUSgE/kB9v
Y2hB5Dvaft6Onc0Zu4UWyHAN59iQHjRxj55kDD2JeNCDJJmujeTFz+89JyPOI1gcOaxbvvUR22TF
scrC9NE164KBWydvSv5+Rtiwje9cCdOj7bavbi0tZmLJwZ5YmvXsPRRlfC8LDC024z4wHlxVWzBb
Os4KFJL61LUfTfYhWuXA8Zy2wRLQscyOO9fOHzvi5+griC5jshITnXxn2fJjcvLnvnLId1b6R+eS
KF8qKLENEAv8Q6zcKCJ5gX0uCH77foTL0Hxw8/wT//2bQWcG9VcfM3eLcDL9xzGqIYpMJEPnquIt
J3Av9O0IpR52ohwwZFX6tdDUUtWKQSFm9f3cL/rHZPfgnOv5RGbmhmUfQ7+u1S6vFjdUFfZelOdN
LiN2EnCDVFLCLuF1H2axGzqY5kcPjT2NidX3dQZykMvVQGhhVywxjnU9HApGg6HVZyVX4G41J61/
widjmcfPchBsrThBvVWy9bsL46ppQ3CQVT3HNmkqaE9KfjVdis+1iD7KNLkuLRkDAJyfxBUwlsJv
FfoXM4gtNgVox0LL3Zi7f+ZiesHQQzay3bc9llZzfimY42894ykwzr2FRFpEiL1VUeG5rps6dFMJ
+q6AldcPw6mMIucSc06votQ+JywoOLMUqQGs2EvJfVl2VTjHcB+cHjYkk5kgrX6VAtF0mJXBEjSc
l9HnsG844848pGOThLQL+ccWQ77IquwQiOwDvbiBBAHHVjnDX68Bq+ES6hNjXx6ggEebAYIG3Zfw
1yrM9i2RIuzk/Ego+fjf27T+8ooogOEdLQdvzN9aTMhj2bFRV4CT8OPs0iHBWg1UaPQDhF51z2si
g4vDZNCtEVkMpGu3Idlo8sQbgTyO0ofhhiWOJ8wUPCW5mxNjzblg4D78nRIX4Q56LxIPzen/MHde
u7Ez57Z9IhosksVwq87dkroVWumGUGTORbLIpz+DNs5OgC/23QZswPaC/yU1mxXmN+eYrXM2S+t1
aDFzNo3FR+EF7Q1W6wgFed60nXDJS5X0SqJ+rieclZy7RMUJMlsl6NI3big56tUECQeJPhSSFo5j
XGNWhEnG8JdYfCx+8ry6NrDESstIT70FWoCkD0+h6HCI6JOLm/HGcfR7XmbkYJzszXWa9uB00SfV
UjvT4Cbcd5vKhIXTqnrYW9K8DyePfun2WVhI0owOAShEdz3XXUJG5U9NZzVALP/dLoLPKpOgbesz
tS/PfYwLOjOaEoRSvuIMuets0FsjtA7GSkzlJdsq7z+vBnVNgnAlA89xO7gt6SGfEmdR0+FqogaZ
2GHqzCC4C7DX90AigkI+OIr88jAanPq4YgdMiQmqDax3rQ03QZ9nt6JvOBYPRkYSK8MpLBznpVWU
fMzSy1dx/mWEv3nm4jbyBAECVEoggaR/W9MD4TiQWInxZEVDdVIT7Zru8K0GDIfUu/Urr6q3TBRx
RQe7DuKmazgfTAA/I3MI+dpBOgdmXHjYYiPiMWXIUbRrvoykPxp2RU3pWJ7dqK1Pk+LYVtrDgzEQ
41MGMm30iwnklGooczTwfhFhepmtxCCHZGBn995xk3HTnJpDwcqBtupgzWXK0pIKWQ06h4w1vATv
w+j8uq7FvjT4nK4QRHLtfoYc4VcD/p5sBsVLuoKyGD/cZeYcr+qS0dCIbZrYl946HS8u3YVoVJ5z
o2L9z3XrWhQLgf2Q8xKEA0Hz2Y7u8PRseRByh/mAyJ05sYCRePiDmgG3sNfMGAv7icrWU1Ag7Xs+
wrqQPlnS9kPn5OVHaYq1gMzi8it0oiL7mAJzCxwwZ/KvDCZ7rUKxkl1PEelIKGoKn3vfFydq1TW8
w2Nn1VtQUPFBKv0dtW7KUC3wEF7Kf7XD4arHJTZmtzkr8xSk7a4ZxTnrAyJ4Ne7MFm/uys3GowG6
TKmnvqVVSZN5dBwZMCZZQQG/STEQ4WS5oCUdKIUApNdA/u7NbsmHwqxL8vEatGQHlTG+5Kg/8NiC
s+OaD5kDd6cN/S9WZbRgquJvmonNi0ZhDEuRNtZhvVYdX5uZQkwYsXXH0ZEA3RlA6vRpw9Vfp33D
StDBtS+NPlwxt1d7jh3oApYTr22Kk8qaf0CcvzTMSxloYtFKknbVGwpkTtjsoSdmoMuzYzIQ8szQ
wuykwTgxNL8KkXgcxe9owFUrWUX5FZhbd+wn3YTjxmr5jusZ2gQRE3fmUiYptG1aJHm6I4eRKfoi
7okGGJ9Gsar0tPVzMJndwJECtvqGKd1t7bPC9u6dwe9IHXFAZC7SO1lU1WYstFxbnLSSAeN8mSjw
e6P5UbgaWD8IDAfTWImyM6KnAICjZi3VPpXC4HQqLhibMjVexolFa3bhYBC/gfyA5uZjtagUiK9x
Ll7neZdm1a8avSP9z6Q+JE0toKz4i5BfI4fBn2CUZcxMylR4KA2qbxPCXznm7CAy3YMZTQ+lhjci
MO3ceIBLK7N85exhbrRPAglHR4HVXlGWw2zeZ6Qomb53V5U0Ty12IuAVgJzUhELW20/cr3a9LYDA
N8XCjyhPXDcQVWy5Mbj9IGuQhNKYrmCs3Ibz/MxK091kE90BFPCuusSl5rpYLsYZSQTLzbeTwSpA
gd1h4BC+ckIffi0cnBvHqh7y8eRNYLXd5GymhDmG+a2K37VhHZylJtwyuSWXZc/b59h3CaopBywQ
/iVxFkn1gmEzgtEJ03fm9NuAWQ/vTeZvli9HTVaGSVaBk0Lru7h6p99PrRwmTuz7zZuFulO75ASr
dHpJ8l6tNN2Rq9Gp4PSvkhiUfqp/+Clu88Q7LyHgUXe3QLivjYpgO7WbLAmG/VwaJEHRtHMHYPMc
je9eG0w3WN6m0iOXhVhbh14F1ta8tMF5iAOgQUn3EvtwRYOnMh6/Muj62/ptTjmt1Aogr1e791Ye
v3HopGDaasWmd95YQQWeyPEyq6UHPfIwuyA7N/e8hCdPyz0W9h4joEvIJmAyP5bpTy1IO+OziBYZ
gQrGbSy4as82liMRoCNZFvRUD5CfMO1PRmZrI06YiCbl3l7YrNmXRnPddWXFOWskATfEKKaUMiMx
jfukb2zgWjsuTVCyLNffNVKC81UgimernNfuMmlUxovI64D0DEpQ1FXxwaivOaW8hxxqr8WRiUMU
lBGboQxTnJ3ZwnhOZ1YS03PQAIU6CeaL00B2yh6jfDU1+jaI8seokH/FfKrJpAR8yROUyVUbBz4w
IMjq7ohCGyPvcMIm29e43T4vAhoCVX8iWrpc1AEuouKffN95NWde8axshk3qfhsOKL9ANvejECQ0
ov45ttEL6qF8wQBPtClkjZlRW2/aIlybLpqJhxzJAGBkBuUxpRlhU8NH+3Qy5kv4D778iGOT9PVz
jnS0jschhV2AIi8Fqj7HrGzde3Btedhtc2EogZHAd34KV9z6OvC3aDxkLFoSzx3QhXh21nMjP92I
bCIRXIsAK5clhlBThihhE4VKSuBIuslA/vs5a+/M/26wZN+Me8OYfmO7fU1jueNi86hpDqF8nWys
c+HNHvBWoZDGPvC2WCKDEx/0w37NQGfAuMqbJ6x9JHmRPMSSEqh5lBTuTV6Gxo66Eh/2qb3WxXCx
M6u5GD05RyduDwUzTrfo+l0eDfeiUdSOVVyExzE8+LL+1owIjImRVRp7mIJ7Qo/5cK4IZnF51+AD
SmPN+YXfVGTiQEsyDK28P3B6XFsBirPXWd+46Vw+JNYDKgw23cw0HZiisa7K9DvWxkNZ5U+pM7zO
IbYBNOHvKrAopeVgVit6pofoO22D7ICVfZOTtbMoMVwTJur2getuLA3Eq44/aQXy4M2UtxKMKhm6
0McKSXJdEHOEmj/dFIr0StcAmg6w8jPIuovMmV5rx7hiyvmKoVVuonF4mxLNDCC+moBvV31BOkM8
zRNCgcTkMWe0FtcKSWBEbpu1h8SX58D+sM9mdfYaZhzRW8y1tC+Jd6udUITKD/Z3z/spdXu1W47q
RkhlSdpdaqM/KtrAVpUuP1I6NNeFePd1mvFKMuDP2tjeNDJ5HOzXysz3c5Nkt5jyV324EUSgVxmB
LtWBzjfGz8EW72Wrzk7mvHSCg+SQ2Ees1pBCq7Umgsq9/ZPI9JNocft0gwVGVKYbu8IzK5gleG7P
RVKY94wJhrWF5rJJ+GDNnt760S/PLVuuocuXScn66I38B7Sho3DpFmzwf/cRXPxZhpdUEh+PACoR
5YOQKXT21Js+s1SkTa2uYYB06np4j4M8e2squivSuuEgtg3I/cXkv+tt38LGId5CsmxamBKQgYc8
uXUTHOxkgFggWw0VAg7JVp79cmDSvoQyrMYCNulUb4GD8DFNr5EExWlV8QkgTMnf5zQbq7+4Hg1H
PUMEScx6ndLlBqNVcJOfImK5/bKDIn6NMcn2ztoEk/tCawrcXLqhjeINy2OzHUz+JlQR3Os4R3l/
HJc/djv9V07ZfVAEzQ0NcfcDFrB10qaIuOILQ2NxsgKCLi2yO19PWB223MYZsfewdM9mkr94T2iC
wR6sKQTkFPMi1VF+NZ5rrS5z7tZbnyO5zX7H8XIm+m/Ig10w1m3S89guh5speh7sbKeGwb6XcJpc
ixC237PHmzE+OZm0B9Gkf6LK9l33kmf1hxerGMpWf6lCfqRiXDuB917bLDcNVs11HqtFOK55wHaw
Dy3xF46MgKymXYsxRdsqoCBFeMUx1m3dXj4BoH+pezhMYKLXpcvlqmyMzZD0H25WIKiM+lapvNyW
vbLWs8KQ7NEPCQLD96W/DoT9Vgtj3XNUW2MyvKYmKq1F/dPaqDG70pkHAW7EvYX9k9iNV5KuLn5S
pvTrxPesrYODKVuseKKYfqhC4eCh9HOfzHx2iAg3WDhPuSXnBehKYnlBg3kgxSazFjfQ5l1xTXx8
cEjb5tr2UJ+tiYEl2ISlO8g4KDjo2BA2BOu+IqqkktB7lw40xcFHSxj8FxOpfle7jB4r6FlHcs9l
5dYrHA0tXJTupa6CAkcryIioT9beQnegsF2TisWdTDn3RhrNVTZQS4hy9g4MlD4Nj0XMvm2mBruS
Kz2qyD0kUlyrYcLkV3X9PrWtr2icULZoHc4bQreAODyw5+gG+iFJxv2YKgSwheI1JU5DQrz+aGqP
B1I2lGJk8jca3Y/ZpyunopsexijmUlGwRcjs9q5iIL/KFZtAZcvvKXhPwV5YhGlonPaWAJn1DK43
XWkcQmsbD/9aGybuGNofCeVBjitoPFJMBDV4tDWFDoT+YuJYfhy/9o7nrtkuD+x605oCxMPcBo+G
jcZLACNonR2cCeOGQs3beuk1Y7ax9HX7VzR9PI604rKSG6jgY0NBCWcFmgUBIQI0ZWDHcbLxfjVI
ePp66OoRROsYiTOnuuq85AiTwv3vgHaiBCr5oOwfWfV/kgexHQoa3UX2XfsI+rQWrXKcFEmI15GL
Yb8KBphdFG45g5uzKJXEzypzyx4Scq7FU+kLzWXJcX1SbgwUupLqpwi3BD5se6vwga2MqDS2k83w
0rbMnVl1AsqEd5mHxtqJCLpCNdsr1euVYxcXGb15Y3cHGuXkAtRLm6sR/iEsXmyreOICm8CcQFt2
c7lJZXrtJTO+tk5+yZS8WdQmwUvsqVsQQoJUAYAQDPN2ipkHJUlt7U3DvlJNVrnFyavIsdRxzfpq
1XQ28HXO1MI7bT7KnlV7wp81uLjnPAHcCkf6HH02ERbKbnJLBm7xtey7fb8sKH5xMtr+J7Im+Nd8
6FUKjwbvzo388WvjU9S2tx2S9E+mVr0bLBPjmJOBx5i5c7N13BVtT4924B0kucAjxlFCyKHJ+d9B
fG5cAq1IJHcMzlikAyzjeQg8O353pPGmuUFs3aF6we751AWmIiH2GIiu3c5W/2dpsqBNRiuHU2JF
qfmy5QuYAz8I9h/34HueOjBAmXlO/OX6UeP8KQR9AvAaGVxFtj6gwfxgbdqU0RfLFxjxBYOzpCc/
56Xrb/SWjflxSbvE6fQ6ixwjz7tyRoaikLLM+pBATnIKdxdHmLrq4IQxAvNiVB855/PjVMeesCW5
FjCkQImdFR0CM82pAQtJj4+xgCltLws8sc853Ld9th+C4r3hVJDo6DTN2buYWZIMva3899biWj6G
UDDs+Csz2Ie+m9I91clD8y7r6CLEa2R/8MYdaclmbIhWBXhvdoIjlpp7DkbrtG6/XGASHc2O4yuB
WQr8+uEaDPqOMf269hdDBT8i3OR+LN+ahk+h5zogu/YEyiFz8lWB64BNhtOpudMK97DY2GWwDc7M
RjZSgpTIxQMHj492cDZ+eAmRMoPIeZCQSkqbA8PiSnA1I4g+PIU5OOOkeCLBrb3+L7IZgw6BTRc1
DT5jIA5umu57K36VNRgHDqo9nww30vcK1zXH+Bu7t3axp5+jLjuWGT7O5tJbw48lroK6I1aTmzLJ
NmnG6wl11HEfJzPijjLdxIZ/35f308QV6H/fxkrLKv/6Z0fq9/9vbP0fXaz/tmj1v/W3/rta1/+D
bawODaX/vox1RSUrh8v/1t+6/D9+P//Zuer+QwSWEP9RrUo18b/aWP1/MFThwCos7rem6zpUvpb/
amMV9j9Mz8cYLgLX8Yg8/Wcbq/iHK7Ec4g63TM8kjB38b9pYqaTwaFv9L6XUthDMYIPAlm4QuL6w
l7bW/9IVbMZurpvJ2kJ+oVi02Rac7JmLMXyyCLRzT9PBRm99EKqbMemfyZluy44pD0DcDMQu1gTn
S0T+FxVZJ5d0WwhNfjWwYa6pb6SXLctxyBcINm3GaIj5e2M7v0UV4UFAL6ia2LnJA7FyFbKu0yIJ
m44jcCvmT/Q1wDnqANzxzuzGuHkzncxjp+CI0kVPpLPyVW6jcRVOfW/bmPtDvMu8EttaRe/NELHU
eOEt7Kx9XDuHeqwfCfsyf3dw9GXGb29Uz8GQZntdeWvTxAEaokkzZC+OXHrBmDbvuNUZq2H+2fW8
dE7fqY1H5hEjPa5FJ9mjOL81YblP0mpkCbK41TQAN8wk3ha2RqekB8uf8DPWI0CdoOC6qdwjasJ2
cA6siXoVSrFg4qgsqcQMvuatz2bi+7UDGCTwMKBjz+DGvish4eQ+oFXA3iunyT00mWNoTZ8cGCKy
dHlHcbxRMAfza5/IKyq6UJE8xCPjFypgowVuLqRdrC3sg3mlnmavuDgdt52+SrkMMfn2Wh+zsbjo
dP7FkxbsDUCEXAmb6rm0Fo/w0S3mr6D2aR6r0me0rW96259HH5NZy2TSmZJdUIPSHL1opyDE2nBH
Wh+gnqaEB0QvA2dkQrAmUoL5d3YGvto4tl69XMNiccwQTb4zt7VmnmUNz7lVJreWaW5TMXxjjK85
78h1VHAUoGo2ugQx98MkeSgcq6OFBOsqMHaSf8NPNCMsG9xupGF8FsGSJOW6ecsntc4RV+GrYEdK
3hXJK56I8cUh7xUtIlqhuVWLPece5upEEAk/YfdnLNSiiuBHQ6mGrkcQU3DRkgy/17ym1cVCEi1f
4zJPdvnIr59CKKhjA8mkVEfm8Xjg+hqXBC5HHeIQJbS2rRodr30vP1QaZddOQfBYVkr0x/E3S9SR
ia66tUjzrdP2WSOqrOfBu5un7CcFJ+HDnuNnwruRm3g4i0efVMlQlJ91XR7GyDhRlVoygne6+uDE
oPeq9jpHMxNLRnXKbb8IcJ+KvjooO9/Xtv3o0MV4Ux3p7IQf6OE9jZeipMnethROqcxh5JvQVhjS
skdHLpgSKEk2WZQ6UeVN1mg4RttByvSgQ+PcJKDUJp2uXbsku9UJxmRtz2fSWftkEupQgQ+ZXMp0
KQvZdx51OKnKgGR4A7vwDNahLYyvyklp24kOrlBEgCRWHNzP2HFZJ0LnYpGC6ibMkUych0DMyPeo
n7YTihvPu08mRXIBx0xn0LqKOYLhi+xWPC+ee3brgfkY0CT7wTB3PVrsNgQ1wvDN3MXdGOx0tabJ
D6uPevAMv6TQiDq+wna3ygK2oJlFQr3t1rxB1sHKsq1h2XDFGZmW2TOy+w59EOQFHQKxbZ3iRqUI
6MsAL2BBsn5rYt3IK1C2RuzNBDUDFlB+RydJKSwqhz2XAGuoFs7wBNarsL/88Z2YxkWM3p1Ke/Ox
swxzy+jnG0DUhdaScl2Ytn/kqO9sHJWMx9DHrD6/Mq9h3qXGk1+3J3xo3l1uBdyghrNhTf0f3I61
y1t8DGr+RHrWqsgxZeF4idoEjPBk9gAeZcX1mIc5FhFkD+FFjFK1fUNTJbtA1FpPwu4xgRiG+uT8
eMyFVd06cU03yQ0I42fRePINd5Jc2VHGEtTH5C1979RlTA+ABtI+Z7T3XYY9OdPHqqE6bvbdk07D
cSOFlxxpyHw0bcBYVSXkjRbErW0Mnbjksn1ioCeTZS5BDwrj4JVOsB8zB9Axho9tlE8DRdpPOg64
QFW8wdyx5UGaC7sTCueumnMKP3mLyDuBopyU/ZHP+Us2WFgzQutWOrZ5b0zfITJgVmXvTIauMgaM
CnUuW/tptQvdjjd7xuDU1s2Xk+cZbMDePedxRJjLjDIcLsFLsxMAhrZ0B7p7MfrXwnO5idcfLnvZ
xjXbkz3XPha1nCuSo4oLNAw+PHpDl/IH4FqRLc6mKH8Mo3+ZOu59pl/S2zyRCKC4KnXoZqHFkMzJ
8s1BQVy5ZvNmM/7sxQyPMjLxLnSPwj8zpGYG7wQ06lasMeWo71qrb/gCGCXD4q7dtQyH+uA5QiQz
Oucx0xxsnZa7s9G6r03Mpeea96ygvd+9DFG3VpH3681BvnZDtGbwh/DGb6KOXiFCUoOTdptO2zSk
WONeWu42DCSl29AVVk4RPeKv38qUCT/pcv4Pf04tHuG6xTv4AX/YsR+pFswQf/W1hCyMKvqnfHx6
Gr0H1ON8O/LK0cq2UkUJ55w243bGUlIkw5OfsyY2OPE7xUDCtc4OKGehje8qJg8m8+JqtumPCj5i
O74mcxAjQepbP3b/ssjHZLQ3259MczExkjdDkaA4hEXz2Bnm3pXTxgwhgRZ+QO3dqgnwxumKmd8m
QeuW3i2QbfxInvFo4ZVa1Ym1QI6Mr6xWYmsUMz1rUfXgEdYjqkS7Bcf4pebvrFoXwTkk2FxFj7md
POZR/h07wxqv5tahmHwrpHfHAPfeJVKO9Xib5eg+SYpP9DHjYhYyD1KYgvII/4lRuF/UOWxzY3yS
hcWq7eo3xmSrJB0upTeolVkGd12HRbKbj53Tv40hOlPWfbv+wM4KBr4dYeeojDLUhg8dwy1zd1IM
DP7RNViZEZWiPygf5Yo/Z7MwlxFu3h3BNC5oEJ6RHYxPcdNP1EvJM5GGldvaZ6Bi58zmK2jHNHgF
PftH9SkqaTMVhKcB9pcBiChAItTfjTlDkgr1vBamQqKhwnmosCe1nCMtleIkD9FqameEUs9/y7uM
oUkwMuvFTIs3ESqdFNkXdfcFkQF7enKK5Auiy4er6iuFb4zfgDmtBgELy/02q5ri+4exNI3dhJxC
q0TBt5YaZx+TTq7jK1DYdGdTHeAH3UtApQPDPpsJb3yEQfXrO1RupFP3RkwY7rqY9pE/3Lk+jRbS
Z5asPDqNyD9sphnon4y+A84Z8pMQNkN5O4xYNahe5+cJgEBSgETwSeRyl3YLnXWa3pTfHKuOVUGa
DhPzUd+jZWw7EnYxMTwOWNXrbCZvbcPeHi0CMva+FVbvqw2ZGMsdE373ExMhOM+qw83Et8eUkEf6
6BUgJ9YhwmajcD+mkt/JwspL89AFes96sh9kpd94NeEQ5mpVhLSxjFQtCCUHSM+YVJmeM+8qzihN
WA9T/2N07wXTQzu8rQPOsCOf5dZLyys2oy9zmU0mAI20qPakQk2we6zKPAzxBd4If1eyzV3W6xaR
a2PW2MtBTNyAdy7HT3NUBFr7go3YfxYyf8U0jmep7Zl9ml9dXF0yswVhRR5l694i+1BoYDAyNg1v
3RakAahzf8zcnHSdV9NNSpFnm4bebTJUGBrc+b136mM2SepHvOnSss2uUHtQZvNTO6A9drX5NOcB
dS32klNqzq5BOekY8aXOMUXXtM3VDqKlYyfjSdi4ugSypXZqxnwe1aVN4V+GYtn3y4MdSwgyLXYR
xvJcapxvxWe0Ckb7V0uwS5mN3Ign2+rqr1qkxU5p+2HsxVtf8/AGnbCHCwqUyCRnTN7lW84WiPuC
s3dLMYaXGbd5Vx7yocCDo2swcFaW7sySQzz6wewXNLToa9+bDxX8y2MaMuYRAPimhCLGbuTasAxb
BW07o0WKJPFw/sccpPA904Izjru54qDh5yBZfZtm03bMGfeZpFIrzsGJqvQmGHl/wAf+ZqnpnBZ+
h8UgbN8yTD/KLCZ86kEU9kJ1NubbJmjpO8z9Z0yyYEDcflst86rUo+Wv7ZpLHtlnQLlk8OYRvlkt
Ng0GuY0qqPsjLAKca/TOy78TaQMMImPHMhdmpzxCcvJi+8ZKWJuLPHq0mRDyqaFLVuo8DZw5LTxh
WCV4tQQ/5My5nDR1/jt3xm28jF10D6UxDc1uZwH2W0cUAi2uW+blyabsSdiS3MHbFkG5D5IT1XUq
mfp9WTMrd9r6XlOLEA0gP5MIMG1oUHDDSjcPVMclFLelWnIpjYd1lutkU2X+1uqISChzASixgJRj
wd56VoqkfUy1Xh30Dy4R8qmdcFLxgDyGqVvjTK8WG7gcTk2GLcGlO6SR7MEpKRVZ41pv6/pGZ+qN
zOaH1IBgJwqIZNZfOpOLVokKgLpKpqby+31URFvVqUOjuWHgySsfyU1nO2qg5CoO5r0WgTimLijJ
ZvLouYzUym+4GKiqLi/8M0I3/kiMotpHbtZium3xIVVnIEUIsYLuisADtT5vZ5XAlxrqfc9mQ7er
BbGzBKta0xbAdzG1aAJMCz5xVR/JISbcebr4xa5BUJZyiMhd2w+mf5orfmuY7lgzK5LJWpT9lvPD
U14GfMnK0kUZAPRfhfR+znXYQy7ug2OQ5LfOFN5W+VhcKa1YdAV8D31aXOEOt4Pgam257hY4DgNU
sgrI/0OGS5kEBzOCdT9bq9YgZpyOXMVAKR0CMT4rgE1c7ZMndKNgHfUBzFqKzYxBULXl5x+S6A3D
zIRvJ+g8zI2IiwUl04truyPGJNtpO5JO2/gOwTJPxYfakutxeEyS5rGZY3XX5iOBoelFaDDddso/
rqb6Svu4aaFYbkppsElT5gImdaZ2brLB47X562AwKpN20MFHwJ/aC7YN0v48wGlPFvSQ6+48Sbpa
a2zWceLGtyRj5R3tOFxPq0tgN1cIsBByfVLDcxrdYfKm4gXGPW2mzCjDZbq+NLvmGzcWl4p03N7E
YEtqgoGizPELVOdYuXi9/B04rnuFBLbvZnujTYc938cLEOphOjuYckhs3rDaPCGlhHsKe+Z1UWcu
52TgnJwFdvgkdk6wZEHJcnh80L2bn8c64+Xme+Oi9/O1vHBCh61bKPxZjn3upvmWsO2bRVNC2HZ3
jS8rGLz2SUD/OEWj2utUMcfM8CGXW2JKzLzjhkY0PiDInRfmiN6GbtLg0E9NBrWCacny0jTtt8bq
eJ9m0U9g/3ZEz8a8PmiKcfahBsBDRP84RBSkwR/c+DaTQf02BkYLsFXWJ8UYK6u9vwVgQwkb3geN
KxHYUnuhEon2cTIXzdFXDAVHzoX02Kc/huDJOs1LxfOoiYpG7vLDOml1IlPRLgflzhpO0zTexgOR
tdyboBJkzdrU76PTnEcPo/fi07JsfTbprnRHHCVGSzNb42Ok9VsONPi8p1G+tVP36eWRZN+tPvIl
shpUjJsiRVskIcRdBQNvpVJ9EmUBgc50voa6P3ZzuyUJ+0Os61EtlqwyNo+QqrYdJTY3lew1+0f5
SaOqNONTJ7NLr4d9ZrEOh1xFhA8dlzeVPzdlthPB1rSTX0+LDvTUB1RtpKuMXJA1tG8YEW/nlKNo
NNdXbM1M2wMqvKXmuGBeSGRWm7yPxToklKjUUTCcP+bjmMAbqUjR1vaykAPmQCykQpAtcdIc5XxD
LzkJdRP71hHm6o5SPH3Alzbvq4DhHWO9eIr2VZR513w2iPl5LvqLkd8OCeUEmUysh4HRwMPsXGf4
0lyNQT0kzUfucLhRbbsppF3dF0b5WzfWJclxQyF4StrYv5nNpSScWO6wRZunzodRQ7WGMVeUE0fa
PYaNg1gK+JBxgeJs0njWPqWCbTZAUMxzcArbZLhSmN7v/SJnUQlse0vgcN7MIw5HnbL8RKL6rItK
3fAAQNTnHIgRjA+4G7O9Q07XGggwpXUPpMyWR88yQ3IITYgNZz7nHigzz4hxW/aH1irEQXftZ9Nj
FjWgsuyTmgmwtLiQyRl7WzHv4tHJL1NRbMxCVvfsXvRWGD4fC16StolKeCG0KcRYbUVqAoiGtZIT
1VgVY/LlyvlNe1yiI6h9dU8vrfYS+k6CO7iFWzLTcpU3yVtQ4DsIDaMGbB3eF47n7eYFqYfRnUBK
jscsDH/rwQEoRlU0WwTvYg+4j44pOsgozZw68j19AvmAaqolQglIMkrUhiXoMfaixXYQGyvMzF+F
wAiPg9gzkAmrsKZcUdt7jdc14ryeFkyovbTB1zWfihzDYGFSB2nWzUflXvKaniHL8Oiy6+jbxTE+
qg6oDJrGTWh5R3h4WKYiPPb94tHqXeTXDtMTbjrWv4GQcbnAGSLpP3E7vIsEtsOs4KM0shA75pjc
u2F+xo+1iebigDm4OXRjjReFQmTuNWUAE9yuf1qz3AvUoxRvTAH0Ny71G4m5Q8M08cbpebT4jyEu
c6nBUkB5ThRuKiM8uK11UITvFz0F32AtXoOp2YRNTnh/no82aYGIETH3bG7jJo6AFHjwyHB0S534
k+QcZWG6542GyU0KBO2AAFg4JmpLumXiR+kepplpnOdo50EBlOhSgBvkWM6FwYUwDzm387fNZOqM
GAnL2FFxZ8b2YvXkk4qbh6lGy/Pj6s5MiqNNJxGOwpHckqR+WVfxtavC8L0ECuBjj8Q302xxqsX7
wEGIwIj0kRpttU3t8c4h3LCptEKFQbwxfV2vNFXSMZM90k7rzkyvfhkZm9IOmgc1qhNr3A0HxGGf
RM05w8x60zTq2SyhJdOFhG0Zw84kBceDBcvkTUBuvfipU92X7Is/u1GA76NbT5RvPKS+A28fce3Y
VUlER9i4H1y5eIduSB65O2z3XNJ6zIsVhxOOpoeiorspyJ8TwsbbzuQwBu039bvmQcZc16Ls0WCU
s2rgOgq3PbvxvLJZaefGgW5MSXhGBVEKqI1sjMn3NqVHiIv/usrrWyUd8qAiAXa+ZOR+kKa4IwCJ
mLICKFMVwJIR9GI03PGhCFH7E/TkUYvyAwPWuDc9zhuKVyoOgA9I23XWg+F96KAj1B/zYtmBpiNX
0c9U24JHvnTfBTFj5Wgotnyy9w7a3Lqvhzsa3N/7iVyxEdRfpY0j01DeRy2RJNqk6TcOBQtNbE2r
gBeF8394HFPWsR6Nl2LM9juw5s1gNI+YPBfgBgRhM3A4MWoMU9L44W6EKWkeoPyxh0rOo9t4uKQW
J38DMtaTF2Oec90MEaBlEf9/HJ1Xc9y4GkR/EasYAfB1ctYoj/XCsqwVwZzjr7+H92FdW7u2LA0D
gP66TxfdW0cSXYbpTzxk8Y7PDKXP7k90t8aAjXeeMnF+4uJ4FVn67LbpFXx9evQyAx4NDHMIVfZI
Co1UzDhB7hMerkhXMXwzjU85WCMb/OpMUO4n7L/5/Otzl5Znm5PcpsFRtcogOe09J6g/sj69GWVj
nlOHu7AfkQwEVQilB3chdyYye03/3OHwhBJqPasU5yHdJtUa9v22rCuiGEXzya2Dhl5TN0FLsbPL
QAnjKEjkNixZVuGerY1DWnrhZpg55NQMjpaoQL5uk/G/Pgin9ajNd0KbTZedplLFJyZAoDvGFrOL
P9ws+Y4tY5XI4VnleFKdxZtsVxkLVIKY2/hhsnXHRb2Y7V0IrmsvGOr5puxPdW/CFKTgNqoJxAd+
9hp0TohFDV9lYjs0lVDJRY+wvEA52JgG9/gY6ls71TcXvsXF84IPjpMRfDFSIR7RB342Mm5RTop6
eEaeJnGhqXvtcjWecVEfuTz90V2YTj5PO8GBZUlr0UrJ93DMMH9qK8VuV/a47TERiqgmRxAbF/ap
P5k76b1n+//FKjgTRYReQmKCRRGxJySGii9v2o5RfU1xSG1lh1Nimpi8UgUlYh7cwa+PnVfBJcWK
XJN/YHIaWft8ZHMo8FHwgu5gASkvRL/aZA0vs2Qe34OJt8No9NiwIFcdqqlvOGxjeEs+UjsGysbz
R1SZRlrFfCSKyW6C2kv3vzS32NsUMBSwIQw53cFOJHK45W3KWdzJa6wj1KJ13VcoL7NLMhcNwdFY
RiKqzeUcaBqpLehI2JhNZ27OuJv/yIIJFynNk+JtNtJj8lnxCgBhT7B5oSXira6Nf4bXEwPQiT7g
pc+3xiRobwNbh2BE+zpO4J3To1ORgpMbN+fQbno4QtVcXmNt7LXI/oxNupkJK2/anKVQwTGePH4f
494/ztgbbMyIhVRGzw+z2MNb2CPSRm2klgKEQ+phKvFocjfi4nMMSgo4hmpL4rk4dv59BDl2EADF
AjnfNLjclZXIbJeyHYEHMmChg+SIXrbM5RTW5goD1kaDXg5JARM3IMY77lqI6a9SMjnKo08nwNPn
QjMZvTDfDhBs2obNOfav/KxiwNlL5wmK0FVJHwwNSd6tNCOD5A6qhrLHz7z1iqM1UD7SLI0Ryl/Z
PsXhs0zReJkk6dAgYU7SE5djRfaiZW5Z/xZR/6WB2ANoJeOQV1Z0DSWoevhvWpKBa7Kcd2pNZNVV
409kJvcWiCUyi4NcFwAUImt5IK2yrzzjdcr8YYMTFNGdO/nAaWhPodSuAda7CQykbm8AMcXR19yk
JClWI37atcI3RBJYXbwbGsVzivmdLJdxESLr9hIayLbQB7sxcX13OlyO38fQ7y/slBpYfYzL68B4
9K57C2MGlbMNZHkySOLNM8qkSwCuSOgFHceO6sxMvOWD9apnzlEAPEM+Y5qxdXJQefGOmEvcI0A/
qogbAf2JTHhUo00FKA7qD1YZyd8Fi091iJtk5n8KBapeB+WZQQNQAtIxYEVEcQzCU5Z4PtfV3am6
1VsLPWvOycYxUKsOlZjZxQ5LnqdT2UHV/V60f+LBolgj6K9GdpQDxZNlJCgF0pw5EgqDDQfjW6P1
1m+0wEqZ3MnvDwihHYMAIH3VYB3wGXE2y7J6H1jTR2xG03puXWr/CsqWoPZj0rLzU+V4xlYNdOUM
XX8Q1qORY0iJ/bLj7s69R4a5BoR9mPzu0fs7CF7FsY/g1S30Xt3V3p5cxEdfp/+JDDug5S7YZJmf
TNTMwWzpQcL2kdQs1WiHj7h7zYrZI6BQMYUN6UtidVmFVXnUZcZ8l3F/at49jJ9rJ1lqXAyP/osM
+RBCJnyoJQhiosxxZTUdjjaDBsZef4bSIiTPvrWLDSwjeriTq+XS6ZpjxVfgYkt29cH16LbA+Q+t
xwRYXpbdBrTeqWvsE0o6/L8TeGhaOPjyUz9wT7BVzMq7iOSXi+cNS6XITszWZDHAOUImAPiHb4PJ
J7LPRjvGIwmsRVaYH3auvgsH1rYoX5g7a7Avw7s9uw8tuFtCdtJdKK7V5LGmdP+yYf4u2K+hZLn4
UOtw61AkC2oZA619WVRW8GY3t/ypAgzkZjacfJ+pC1LPJ+rmuqFQwy8EL22atwNZKgaV85nZC887
O420f/QmJfJ9+rxcmIZ3D9r/X3Y1z/hGjt3YHpaxZZSBu3JBXXXavyPGkzHw+k0cs2il8lJXZAQz
mkoCaIE8ER+W9VLjYhAfODMqBt0FlXda78zx6un+RYTFe9TKSx4NL4464vvACVc0L2z2tlp3zdr0
qdaLh99oaA2MuTbogO8i9Nfa/C+c3lAibAzfMyb6yL0l1dnzvZviJUZyrNXkPJCUcmagHAT0G/oM
oUP6YE0KmXhvI0+kwWsc8i9VOdGwHTBZyczum4NQf2lTf8uAgAJ4+9iM8beXOQknbi9nZvFaTO3e
ShGW5WjE6yFgB5K8ThXvMcMLsMwO7Hk0QoJRV9W2GwW1sa34Uk6ELk3bQMUExdGcQBX1qWDmZ43j
uw2aaIPvz5Dev2HyXqj5rbYtmBamsULt6uLQRx4vfIAYtuA2i0V2dyYs7Ym5GNP9h87mj8gzDtoe
vyLY0E2DyF4hCsFEZo42AZaxksTbVRH4WLuutmZtHtnPcjW79Isv/EWH6wPvBTvr9gYL4m5OaNyN
m96WMkjTjr4tfZ6c7ql3+mljS/AKFjzJcPhFW3vj4WPw1lGx5Q/HjlZAIzPoluZSaBi0ArUxAJtr
mOumr8/VpJ60iF4WE6Sqs4ndIE8E/QqkmDRbL5X8RjCx6/RFu+w7wy77arGOpL3+U6mU5hBn3VNy
Yxk0Z5M8nXfUfrLQsZ/2qEhGN063LGPrHG2SgQj/FT9D67APLmtvXVDdcghL72IrGkQaF2clGdSt
n7Pr5xNxJa5aCgnJMvpTRvpc0LkT9vZ1qYHlg6anUvNMmhC9jDR7TnnDM5UzWQnsHwoTjKVrJxQO
yRarw37GPrxLA8arnMfYY5GIwBJt1n69NSDBonRSqNt003uT6jcLoB2bE8lw1THXqmZtnUnC+qge
NO3dLSeFdDl1l7bIPknW0+KEIkGv7p3t+AZvoMcbBntp1/JqGoM/NPm+9wh1zF1hbPcUkDntkXfd
OdIeBwmzJhUY3BMPb33ssRtJQ5ZDmfPljX8VXvhiV7dUolFVx/SPZ2llV+2AQSN/KiZazZuuuZBW
/rI9qIBiVj8BZBwTdzOpDt7YWOn5wdDuKEJviuLXJ3kYugm5DDj0xlhszdn6gORBV5xDos2JmKix
Fm1aB1t/kAQ3f3GQirx5Su3pqBtWu9lia6rqO5eE0UdWsWlZRAhvQncW/VU3xGCYdp5FVX/FfJ1D
C6yUbnL/g0VXIKC8ht2Aelg447a75fBqL5zlmYr4nP0pXm+bebwGrCJhEDxyKKk7NdAUPEy3OKrI
gCQULhHWNQ/laBzYDcL7GqmST4fwXIMAW0maOLaWRWJMxztQlGKPlkASNcifCFITRblmVU+HJ7Cn
JlUHtWjrY/WDutpvmmHica2jb5u4LYGNeJsNzT3l+yXigeg+Wu3Dc6JP2WGOSm2NG+nvPE+X0cQ6
DQUcVgCsZbquKdtl7RAOqkoxElU02UC307cfkAD2bfNf6CfZWokp3AVSvGW1Sdq/s7CF+V+Tpkia
nXOzeuvtWO7q/Fi5M+Fi2uM82H5zRHKyoucnRNRwbI3kSw7W4hTo493OgDDtoJE8yYzcSYhtZOWK
9q/TsM3Rko9u+Vp41+oKm2YzqStVEs1+QXURk8XrbLg7ts0ANaNIbWGBcNabrh5C8TprZ/sY4GND
2AkUbwojyZ6hBIybRg8MyA37H1Crn4Q5Tqz4RsyexwnAgRvZfysLg7eokrfIxKYO6TC1kvrNIxOf
dclXTfsSTxB0FJ5rGGTOrm+835TSO0NUn2ZhvoswOI05VsoII8IFPwE7NCN89+PilUTgYiHi+Xfd
GHt66nwPYXhnjXt3OMqw2FIBa2C8UAFXPXJkR0gnBg9CfytDcyYVzpl00Kmqvbu7bngaeVXaRrPx
AVNFcsmAxLhAk4LDYmvofe9p5sIu4d1FXTL0sNVe8DwUcp2wtIRBV++sFv0r4wJ3WQv5K4u3eOFQ
UDBcOaaxqqhaJSxpHuEDfTNB/I5ml9Mi2N+zF+kP+JjWsRaUtXkMFIjwVta1sZqDGbbfFqyXPbkZ
EEHtfLDMOf6QaNyMy9cESm+jojoLby9BpoLqD6uPgAQv+Wx+j1lXf8oJMJXVFc6pMFnNOSKVKd3R
wjNf0lyDgvTtnzyX9ilrJ/tUGtramrn+iY0YKtLo71UX/ldCA4KU2f2akbg5cySpYLJxCOaMeUMb
UylGGrxDsLxK+kCtYaOVqa5MgrNNalIDVvrmXjgGhZQIRyjL9caI1D0EybL6/y8FRXLrrpkwxYg3
AB/XAgUFQurECjhVBHc6914zYF5HVQ1KuxIn4o9HacTEHhTWwwQff80JmAy5vQl6+yFUYx0YCYUt
jd+zmpyrVS6tgDIAnVRbT1n9IitGUgsthJjBkNpEK+mkjn31j8nKuwUSbkPoIMKKf81JyV+nevav
Zp09N5EBJ8IhIceaeiDIbZyM1jx2Jdv7dGEYTCCi2ii1IHbhlHLT5rem7sQOziGClazLd4ILcLLs
tcjr914lz7Jp0oPrTl+FReSslqAYITiFu3H4hoc5ce8Y1NynFBVEsr1I+5aE8uFF/j2IO9A4qKO0
WGdNe41ySM7YQvEqrWiT4fyZ/Ju1ePApXCpTfGMmPDmcuzkcfqsGuhm8jJ2YTcAAg/E7KTLRANap
sMJiGA6zv20sek5s4nuaJj9bSORcfqEx+dc3rR8jovgtcYuAm638k8QJRwglvksfrWUomY4Uwbvq
goPjG0fKDtKzKqTimU86yt3bYzKV5CeB7tkck/oUw1NDfjM9a/wOG13E3o5aDCFpFO+Ec33unfi5
wakedhbfAj3X+OXYUpTuT5UuVgiM2rteNG91MD9bYClWDMNYZw12JWn/VoX9Dwg3VhHIJ2vfRoHz
7HWVxq+dxCokkJm7+Gggjq5ifrzIH66egvghc/msff8UVvJmqb1rbWt/PBMoG1cWNfFtmNICDMQY
E32Pr0HdappaupwGWPi+EkM5Z3cn2CQhcX/7LWF7BnI4WCQFOhmx9OXHWST0yumJ4gEmhB9VPr9r
sYisDePT0vKXYtGXGHNY50Q3jJpPVFo33CDBc9jaD3M5ppZzD30tAMQRMIFNg+kc+PVnqIwrpIb3
IEVT40BqI0MFz7bo3jV5zW0e6JVogWcxsj8NxncwNHvMksVa4QA7NL44t4BQoh7mCvPVCQd1GPHy
i9lktv7A48MBwqjo5xuDV080jyBKD5INRFbQSw1cvi6NTeZnlyDhRB6TUYDd0LGlAdUKcWwKmNu4
koM9mR4YrB6VxhPGOgczsrR40mVqParx3LPF6ur4ES32bDpVw+7Z9gcaL01m/BVjwawEOENCWBU4
XexnLzTe0aXEacyiWwLTE24K4oKr7K23hCQL3MosEEYT/VMDg05pcEO7bORTF8iL2ft00eb+rxuT
lCr9H4z/8dXs61WUKpJOjFLKnHe8oG5y6e6lMPRADeTJOVH4wgmiWUJ8ZcbkLAX63Q3vIpkHOPL9
l2kwGndOjh084CD/wj3cYRk4F6JX6PvOoSlFvw56ClO1Kg/GVOB2Co0/UfPWdfa99dXiR6fogfse
5Qjd1QQGSlVuzrYj87LvlrVqK3PnSG4D/AA6IWzy+u4mtsVoNzn3U3p1pK/3eIBvbeHQ28GK1nF5
ZvZwdhNGW5L6wETrYN+76dkMgGnAu+Y+zLUHRQ5ypS8cf++5An0swFdYMBKPMNufcsHRGevtocuY
CwX5kSLtzxrSThJ8TaY9EdJ1yTh45q+nfwGcMEv6f3M13rtANl+mxjcTlNA3uFZP1FTQLZHSckXm
NiwufX2jML7aB970ALlVsfFzv00bcbwQgCET98Xryxe/Kj/zLKYuaSnQY9rCQ8HUCvDQ5NNZXEks
GJIbN6PRpclcyIU2ql8QQBvu03blQOLClogMwCIzbKfYJucXefaKKi5KmjXGtKSbdwG1T6zo8h45
MANS4L5NhxAyFM56DLnNQiALe0qCzAzLgNN0pE67cUeOTq3qIF0SoCEpGWQZs+Vb74KTrTpOpQ1Y
KQmGf+1m87ErcrlTnWGcda0LMG7tRVsLKTMLPIgV+s0pMSg51VIojoNs302otnZhcmIN5LbtymnD
U/mlQm8vvAChlGNrmGH8j+w4v+ZW8kk7VAnlY/hVPWSZDsIXp3CI8/DuefYB5c4EspMK7+Pohx9z
ZoK1qav7kC2NiC0ONJ0XG8IbVDx3NfRwNzqBYUPBJk0fNT41aATLTdXLlwEfoM+M31X1IrFqQH3T
Vo9k/yzkMR13xRMAC2aRtIa2mdHhNKsOafhM/CHbz7L96QfKE9rO+grd4ZumGInm0WJhsVH+EF0c
o/3GTf9EZvoiUudv0nkjtTNMxExcfmNkilOcqR0YvUfY1xA1nIeSoDony8X3WGM29+5T7284D3UA
aHOIKDnJqfmzhyy4K7FedLV6ANaGba45Vw/Jh+fSneWW9XtONHPlE4VpUPhOTp2/ZjWZbK+at0mn
//D5eitTFSDol98YC5ykYbof1RITqiG6l7j4KQhnpLVByjpkloT1MM0nqtFoHnuy6bBfKTZpl07R
YaVM64YVOeNzr49D7ZPhrNQ5o29tH4rpK0567H2mggTBaldRwFriw6NaXJ1ju4Fm9I5Jmmxr/Ucm
KMblSJH3haKe5pIArVuNNGatB5sznLUgVDAxbHXj/vP9fu+IdID8yW1BUJTvUPufYx5Q0BQswom4
yqFt9zWkhynx3knNhgdPLw2NsMrw1oYXWxjsow3OuJEHdDiufM6QOA+jDBT56BlfVumVGwdtft05
Fdz8+IXuxIiyO/0fxpG/ReE8Ol+g8cEfgXLYBunbmFBmjuwtWJ2ry+jnvLO5QVaCdyoLUb2Q6/s8
ICekNpnRfw85DkdJby8pNAIgXlBsSxMBwCL+ynubsVVEKitN9RZa+Lw1e49TtUtUHNtkua3a/j4H
6UttETBuUgJiNHUa66bD1jBUoHaImxAUxdlG4W54oaKBbxb9oeaLppjINgv2ngPXdMFVuR6MaD7U
fIJWWE+HVmK3HzCf4L8a5Loz45euRML6I4o+u7gZM/zK4Ed3Pfuva08PMK2wgFtrk9OnsxKSsRLa
H6MpKDQFyBaY17CJ/RhgDI2Wq06GktPTQlj3wH2GScOLEjZIEg9nZ1qqzLpki+nuv7gJT3ZNsZeg
4YL02s2zChKo8c2uB28PEGb5FgrraP2GhXXF0c79aw7WcxXKGr2t5B+pd17Dwu50LH+DpTGfj8v8
s07ie5tLBEAcGEX5rLoU50rRvsxFce3ge/CMFHs0//aYM9Nvr34IX683PpzG+YjmqiXFrrYGQKZS
zflWiIFK2BnwEOcCymN1fSeVFmyMXp1z6u63GicgeCDVi3W2U7kBwwHwAi5lOqmJUkW4EEX81kcN
ayNg/Xx8L+i53LFufE5nT2Y/sjGmFZPyfOObgha6AESCDqMN8BKNg45zJWF+7D0BcDIP4gXA/xch
rnVRQg8g/Mirm/NBx83ijQ5NekVNbJCvljmKZBtzdkxbwSrpoc0JQYRAm9WEUFg56wJRsuTliDkC
gZsnFi/+Ux1IIGN++hLLbsti+mV2VJ71PbO8iJFb3QXXuRju2dR/O574oK3uy0OlZ2je3Xu1nWs2
ji76Ki0wVD6M5ZOEsRmGFEbDTko3Wa6/pVsdMEeCkzMF5uZePZxkZFOZv1ou1ChrVK9VnpLShB7T
VLAUrVx/lX4BHil1X8Cinoy++MkH9Vr7RYBl62QYkdh0KY/uhAUtDtHcjfY8DMMIggxJo0Bg83Pe
06RUuSwx7U3e4ho0lxMUBMOQ/e/SKt0OzXGCnsS5Io9P/dCVmyoLzoYYSV8z1V9p173HpDtZmORb
IjEIUUu6KgaueI72b0JYIdzubfKl0gFhBsNXPkIm9P8KtqWEApJsUwHX0QkLjayN/yrLE3tbCu4q
2e9cB/txGhk3m8ImlkoW+5AxHQWjxXEO1Stltmwq0/ZHjAhpUAY2KsN2TdTF22cTvHlH78Oqemes
2W971MW8teYN4SQAC5KAEK+7bOeW4o8xzBFT8F9rKH+l7c674bVTntzT2wKdplUHq8cL3FtagHiM
n9p5z9rN9Cp+ioZh3gc+GXmH2m2aQdapphcU/NgOqkK5TqV9wQ7vrRbD41DVf0Wm/pY6wB8dxO82
z0bGvYw+y8a7zeg1c8TNdIZmrUobVwUvn8BnUeTQmEQ2KFQMvXXwn9tlNxk7HPQgiKwa42nAduA7
8R5O/HRDDSS7ied4m/vJDkP2kZxjwgSJmT7AJrkrmBzPWdAeDK98ERJA2jK22sBpfJU9gUljdr9p
sgl3U5nduhrPkjWbXxNe802P8cPDIMm59ytn2t9PRbXyrOUIObqnqLP+KpSoa4FLcnDCkVEhGEO6
XEz8L34XudiuzJEqsvSKMQ4Ge5dSdzFRM6UX53KsQMvZ1FlKZjwqsB9W2b4rq0YJZ/wNQ+WTwNOt
7Cf+XdCmLRoWgLlslyKbgN7bWD1lVu9znZtyT5K/9CgyDNXyADR5us+pB+CUg+CErk4ohLYVRbDR
ImnmTJZYD4pSN7ZeWKiZXnuY412fZgncs/bdCOd/QaKcTZPTmwLra+s2w7eLs42pL5KDbopDXC6l
2UNGJ8JgDvsxcN4iw2QXA+BrqPQtiTRgxMqiaz20X6znuOI9gnX8Ow+ofW/7i5aYy3FjYLrRl15x
CsmHkA171+7huvIMTfP41y3UY7ACtR2MZ4674JGLQTHtbPNNZ7vbBhISnyrJbhnG0PQ8CIQ9vCJr
EeObJL+hBz6moTc5xLbXUpHmgtKDRbRdErn1acIRSRCr4ogSm69JdJkDyQQI4BQmNonigCluHajw
P5EUl1HV9MOwJdlx2GA8+1zm6d1VDeEO4Yy8W260T1aYAThnyfio4XisqsE8z94w7AboeutsDKat
400GMVV9DGIeOD/yEw5K6dbrqumpXLq4D0EojXW1kNVLe+5ueO2vXmUuLOCaIb+unV3R2f/N1SRO
Yc8kJTAtAahNHpimb8nvmfsqCxlEEu0mlfKA3KnOCo/P2jIBAMeZz4YEOPWA5oX3x2FrQLSzJZNB
bC8/sO+O9m1n4y6OP6k9bCC602nB/G0p7xEDBQoz6wyq2UtLyDoDgkT3TdhjDiKK7zDp45yu1NHy
2j+9ZFmKg+aU+fJv20gwW52PLp3/VoQkyFxDAnHdGq+Few269lfkFdDeIdrnwjwWhEtQXl13b9X1
phm5S6ZkuFYloZUp6e+9MXtAiQ3rkPWESKyue8pF4CAIcz5mNTE2xGaBGfvWpm01dg2r2tZ8Avhk
b7EJnHweeHLAiHqrolHH3kP/bbHwbxADyf1MXMvZxLDYDlChkwzHBUYB+FzxKqos3g6iRd0IT+7k
XmJmdXUw4FxHdNvqtKJHfPnFG8ZjYHn6KGPvv16XOJQxV9GqNx8GyD1nDresJ5lJT9bsfBRJzBxb
sKrMYcMTPItLE3sDiKHwNXDzX4GUjJkyeyudP+7A7musTGcXuoz2M9DVp8piZzhl8RrqFe2vVvoT
TtWuBhN0CClR2VkzDqpZymzrVq7c4zHjZ50ZDJkBTzbVuDFBNnjzTF6aTTKNOzMcPjqg6ViR0+RY
pJL+nqzBCdB6d9GLadfH/j+DVPjWsDBGTDr2cMOm32VNos2QBUIT5HqgW9V5GrDJuco19w0ujgAs
7zakuXpD7rx/1bo8/WZ9zhrO75JUHqywaH1XbrlV1ZstOwi0LgdIzvZfyTD9YntHgEvJWRmccW+C
IjQOQCU3XpRSy2Z5f8Iu/Zk14fs8t77oc9mohCLV1GTVjfpVAjvvWMbUNcLANd2XHJPnBnjbvAkL
ezeFkbf14Me61r6i25wAuf6rnOo7MZbmjxpX+ixO3eA8jSG5FAxe3hbPOB0z3pLmcsRXntKZK/Jz
Qc/cyXOng2VEDUlLu98mwyw4gDrNtlMYXlrvw4eFsRUFXLEBI0Q8w8vDVFBiEg4ghRunUQdiK+fu
oWJmMImBhbnE/fHZQpLZG55Bbn/maWvkxW9xRFszxkQRZT8ibF5Qg/GjQKuHv958hWaJxeqShIAQ
EmlDtEzecL0++ijEQFbTLKELBMKC08ra4C3ZRWa5aYxrPBAZ5tPm4A3BQjhVv9cOAxpPOrfR5u8c
ovJh9iztI7y75YNqedlw+H73xv6ch4A9+EPJSpgWlQqeVa1LDZebAMFb3QGscxs22ySm12okwwF0
t6YpcsUGj7BmR966UDZ4TZmLNc95tx9bH6Ri9SMtPHmVk0G/iXoQjMFLHgifI37wRoFudhnm89z6
EG/C7qWy0g+cBeillkfr+NieYhwlMlmq5O3oNXez9cTK1VlZzxlZneEOrBkfnUQ1JSgrkC5jKa6B
f7Q6Dq0h/SxNWJwrxX4xyLHRG0n+RdHfTxPjeM1obcQKhJdqCufXGeIwqdxMQTSgTyDMTzO5p9WQ
fIVAjnMqOUAjxu++C66KrgbG6zh9Z8U4Fk8FG6+xJTxoQuLgULKZ64zGVMlRYTNawLNzqIpMQLDH
U/oFzB3NWDV0P1XDfjDKfRGTGab4bV6PdfZUyerHzgk1jESbeJMl+0l65kFGRbOudAAPE1b5KZrm
/JRqh+35PAFsApF8npm+t3gXFRXMu3C49iodmH2WB9eCB8vx6tVO+0PQ5cvIC2ViCH+FINLb2FzQ
rBMfudlzbh/p5TUDg7lbaidU/nWklLW164bY2AXc4S7waUEIJzGQ7EfxwcaVWJkHsrB0Oc6iP/bM
+jVuFSaqSq4rq3JvXUX+XkzOAUzjGrHb3mX5HO9D0+ZnJFQIXxTd1bc8soTDUZXiI9bps3fqAu6c
3DYvqTzxBiHcW55CtKTXsK3JWyaEMbqxepIWDUhBduEz29UVLgEzitEBe2j5ErO9oTVUdcTqcOq/
8n4+mIGb8hFhOLKTdweXNC6z/dDTCOfTRQJek5b3NDOfulZIXNL+O09u9Oq2AipcN5M/I4wUwiXD
EG29ZUzn1oGvvxsLJ0/2HlJJtDWVT38NKdA+ldfe9779pdYi2Ug53jM3/cYdBRuu+g0B7a0aMb5a
pX8aGvg3eCbZhkN5AOeXr8eEl23mEKkOIiJJUYQ7GjfYQDWFozznkBFhxKk+HOxIInTiRsdcz1ws
JgJg22LtiumjDaJfL3c/4NBcnLhQzL7nErCZWNi/G+2GPV0ldIdCZjWn9i9yxvDUlLN1yNnQm/wA
d82mEwpAhzc6VJBiAJ1L3zw46lnYMWpUYv6OozzUszGvjaDmvRAPj6rxy4PZ1s8LQBYDZHQVk5ke
IsffUCXMqcycLm1QHIvADNd5zdy8UTNtoKO1J6/IEYB1g2qf1L+xXILqzIIRst3/O8T4wwj+8OrO
pam/wqbfJWKsj4aGGgbUeFdnjrNxrflJ1Tg6m4bTTsK2NcKKUeFiAZnBQtBlguH3yJuT91xLyGrt
olofwgpx0m60fS6879zF/wL5YSdxJZyayt1qSphO9JSAS6FvaUyeFgk18xpvn9CecMa2BRGQOshx
bsSZMYxkxV65A+6GsAzDVyLG2IZMK/mjUYlK07r6cYx4iLHShYANGKm8l776SK2eDb0+jvPwiogH
pH9oTonxIeHmVSl9TfZvRDdosxz88xTI/hLdLsRTUMjTiBneaOw7l/rv0hpN9Rdp6x56TeWnmPwr
H9SH2+1zP/6eaAJb59gZ2HNw1vOpBFXWoHZGOWKjhrB4xvfD/+wYQlq6/+sj2rUGjwBIvL0/28ZG
NL7GmJ6CXRkH0CFjtq1cRHc8lfS/21Da4rZlR2/gC03c6YdG14rixJFM/wtoIAc5HlJEZghuWLTn
oJqa3TC4hFJN8+HV6T2tOQrm7N53ptHT6htk0cYVHEQLbRtbUl3R1iJsMmeYtBngrzMfaUnaY4BT
DjtKPb7Fmon77O2Xh28BF1LgcAqICGEkOMx+uJ9ad5f00ylkv89zPKl2IPbKhMoCBDQ08x1yc4Ev
BNmEhPSwsrOGF78B5r8L3+eMXYVvTiTNNe+8XPWMFMxlbGX2erd9HZwR2zAPRuvoEdN5Y6xNwG6A
htlRmm7zVYbRw0Fyyenkas3D8nbIZ/3SuVyZNHM/fZ8dIcyaH2KfoCNiUjixRyFeYlKj7hEUvRoY
pENY/NQ3bbhShyJIGOFaU3D2sm6XsTUx2fWw99cvGc0Qnsntbw3DK9vYfFVlhCO7dW0JTI+VzhkC
A8bS078miPZSwdGe7SUWPydvYQeKMR3qh7LkhuDrzYZ/Q5XDe8RZWPfgR0i5AqYncDMCMiFjvW+1
+yZH/pqeJP3otrsuIFBTZnsWYmMzAfHfQLQ56IHxv+cM3JjRj+yL99gVv/Vo/BcvajntC/JcUGXF
ZjpuLsWc1SsqGnApFQp3rompNvkfe+etHLmydtl3uT5uAMhEImFcp7RgFbV0EFQNrTWe/l/oEyP+
iRhj/HEY7NOH7CILSHxi77Wni9fRx3KiofkB2lDlxi0ygWY7OC8YKI41kPCwM3kbtPhxfY9WUOHI
Z1oduAxRLNC1MnRegvfcnXZRBYDdK/Zc28uOQxgb3TflXWy1wJ9TD4GWBym+tpp7Uc57q7RJWXA4
dmvDvwnIJJitkB5yZgPb0eyvkN8ywpy3jl1tESsxMR6C4mDS+Tn07CtHnaX8tN3yfSyh4ScGw5uk
31de+JrFSJuESSZg7Lz0fYaomToRCjiV+5lVykccWNs8FC8x78IYSRo8xpFrWj/ucDJoWRwyhMDB
n1HfDQFt+dA5eCCs8Anb7tbqekkp3Vd7V6CVGydERya5mEl133TmqTNMf9dr5g/CCNtbD8ln6Fuc
eMiGBmaCR+WwGOgI527J4TIrM7zMOfbT3u0kZRXNo9V0em8JBouRGuJTktbceAzqW47XVOTcOUnD
0N2V1hqcVHSn6wiJABUIrGpKzaURzVA2b3Sl9V3RCJtBFn4Nl67dLcmzbp26AE5lrgvpfgqsbb/I
F3e8xRW6V679KRk/dSuKvR1BcxOi2ss+xoi/bDlc9j/7oUrkyc6Gh9EysFkVzbQqiChHNDLdpHHN
fAOPEB2ignUUoR93sfN/2VP0IKeK8TQh71SsnDIeXoSGtWLMjtdLbpe6GlHr7xgiAFE8Rq0Yi1mV
ETSWA4FFpaUXqWL7HAXywzEi6AbpKRuSQzhBepWty7JFYMblIQvK7t1kHc5+nmWFTI/T4CMesDCd
dPQvlAlo+SsWVQyA/cfSpion+c87lrwvjSSeg3NmN/l5f0oU6gpfwh81l0/SQW6WjQCggvF5rHWM
lZF+FffvvbkshHgTD+7MPKpMw+5URjCkPSj9oqRMUlFQnRqKPldF+3qiPL4STf+SG1FB9gmG/VML
AZncWENuCZe7bXPyD9nP4m6WX5VrfCt/iYIsnBe4XsjUY1RlmKUyS+mrNbGd6gKCgqYE1W/1BIiE
M03xY3o6Z/Ae+/EeEOx9hTCBHGYRcYnDkA8KWN5qPtc2suS6AAjnFOxcDMf9U0raP13irydpTvX2
sY5CRhy67fdRH98FPiu1IcMNKR1xpZGFxYMWDEkpQmUU52+lJu6p9QxCacoxR96C9IZnPHKo+JhN
7Mny4o/tUqpOYolK6/XFnElhtrDJw1ewVySU3XXy2wxp7ECPgnUt2R35LbGTlGQ92bVZVQA1YVfO
GJOQ8VujZCAo5xvpj49Jy1ZlzOKbVsp0W1h35YxpnEBvoNyO+WJoM9qNBKVE4/DsBf12NMLrOKqb
WTj5jlUQWrT4UU8hAks8LFtVIW+ICsm0veNhxkw9WdNDxBFCNaNmMJcnSb56Ni2UJHhLCLrX4jOA
YsCvJ8ZZ5vVyMw4o4aAP8CjKao+zGaJKCTIhx1tGXo9F6qONEGZCkB/NZbJhGIOygyUbvP29aY7D
ygpYEhKfG6+E4+MbyuXBwa2yn2332g+0BW5hRUfsrMOpFvJeG8i+Ol9cPCS0j04tHZJoynFTRjVK
vaEvd027rPbdkq2x8pnxJuzsDRndtqpxzhUyychGpCN9KHAizZr7WRTbeA5irFTE/FojBExGLMzY
3PyraWYJb6nUNzHHxX1YDOAoRuOuqce3XmPCswxwbR0nJQoC+0yGiXUzzSHyfB+xRjgz1gbtwsSN
AG2tCHgg/8hnIRA1+d6daqS3yHXfCQJB1lAXDcKmQB1C11PsmGZ8EU11tEAXZRu3C/8MAbnFOYiI
VS6BVU2ldVNGsXie+hSAGgZ5hlriOJPYcjNFubP2I3gg6dxcRTHq+6oUD+EwdS8WLG1bVfJVCHVa
0iIuRux9GjGOD2o52JS1NleW8hHBQe5e50WPv9fK/kQmMREFxthu6tj9YapZzRJWetQQmLxPmR2O
rptuUGDYz85kvQxVao3rnIhB5MShQ8rCmB4ZMzOpbA+eIBkvMBhtK78NL3FQU3MG4dZxjfI9hKZs
LElN7B7kQfb9XT0AGZZozQ1IIYhjkTkbtX+TVwTOJE1TfRWU3RS3VuubtxIqxP2oFHSOoRn6FeU4
ywZJgliFOwP6iMFbYhXUSq7BCJojgz08UxCCclrys8wwv8sHmwM9y/NzP4uzPSXqELe+XluJvCt1
oR9M6TfXKJZbO7ctFqsRM3aRN6cyRCo8YKU5ibT4bJFb3edoIXB4VrcIYL+tlCKZ+pA+XNvVbcTz
h5Djst8AXsMmRQwEM9TgiBHP27QICI5O7351hhvchQAFQQXn5q5BkXgDDIiA6tBiQMSHRdk71TGB
L2Gypo/3rsnfHyv1WNA3eHC38Abti+qF3nrZ4II5xSo4Mg94TJoeJP24iIpBjcnpUdnDN6JsdKZV
9OLXnXEtowKM5AyIhmSL6+BhhFN2Vlxtk6foVDxoBceo7Sk1ouiA6QJnUdEeclnLq1jAQDIqX03R
ZvvU7+TVsHM0sG35atXOY1tQNgmjeZiDENqezXxTRxCrU7RPr3Yj7sepvTGquD6MqZHdzTXBWJrM
z3AULEh5p8oBw8Eca3evNJYcx/9l8vDbTolBCqIJCwWl7HZUeO7JBZwf0O49UK9NzxJwEvim0ApO
QnvOOZtNTgcTmUTLivjkwMZlKsQARza6vs1ceOXUJdFXUNe3YR5sBBqM1zjApZJM8fziRNw+ftjE
j5EPNIiJiXebd6az62V91Sobzq7OqUrduv4wvfbQe3P3Oznk1zkul2WeXtus75+QyTprZRCjI+k6
yJvybv1hcO9JqSWhpbr/+4dOoMPTWt0WXvYUNkn/yIHfPzYCcxq8reMANkYXyYSs8n98sGLqkjg9
JUk/gPwKk9sARc4BV9rIJglQkd0HF4dXfQxN7ru/N58jo53IpTyjChZXw4Md/M+90rjVMecMwNSo
4PhMseuSlssqLYumOzsoCOsMidTEyBlsWhYOuO5TdNDbEnsdgLvFR5A75Q3Jr5t0hOXDwzLzYLD9
H58yQz7HRaN4vSWjBb1qR7YvnqnfZ4OeNBYjD8OYOtlVaffQ1cC1i8e+N2BaqvmYxhki0S6/DTSC
2gyhrI6kvTHi4S5uwPIRHoGndf72qEttpJVkUxCS5agKfSb74QyFvDEz8ZP66M8sDGQePiGgv6bM
uuHKbkSu7wmSZsjFj4gkL0PbHgNqNyPqtn7gv4EyWgYxzZafrF3FedUeiFXllEmgowbSRwDqfg0o
Ibkyoa6IABtVCyIwNAHE5aAe2Bdw1pK9ksOPcCSqdXQ04Y49M70BTtw0Vk8sTTlAkmjRdX2GzoNN
J36OeuO505jZX7Bx7HqaPNNoX92Aoh+orVdeTQ9ii859SXf0h+Ci4DXPGWwWYsulkR38JkQO3S7z
xdqPnuW46G3R7dqu3Zx5qIKtC7ID81TuE7AiuhvY3HbT/u9X6AA352Kyy09//0xq97wvnOQAaW1p
IMiWWwlr8DcMxZwTzgdUUy6gm5CR+pwUiFBarDlOAnqxaQuOUc2AUyqeG441bv7XX/z97J8Pf/Xt
BIkqyBDHOYOuJslUO8LPNJk/OM1EiRq61envZ9ZEaGFY9lybuGxPXcUYx0AlQcLH8imHEdPDDyz/
0ZUEaSCTbHgGJ9J7NdV7Kufy2Pfdn412JC1hqEV+opLITzbLk31c2fsBJvxhhnhXOuxOIiJkRwN7
f0JlNdFpITg5dKJ7TBVV4siIkF9GQihaeS6CrEP1Xu1rg5TINMEkwWp3ZTiswLDtVx0WHviX/g49
1F4sAIXkGAT9YyIB9Cxfx3R6ny3Qxbic3y17AH/LhmlskPoEJv1TmL5A+mLDgMDZJZdsV/UTkLTJ
7klMQXMgCGwpi/LgNh4z2iJmKpb9kLzw2Fv6V6JsSHzEVHPBBiuIiwhyV3JhgWQdm1h91Kq7T5ua
ySAXck6jy/gLIAs2TmLe5qVT/czT8YSXGxv8o88DETlve5Zmj6B2bv9k43wZ6nXFJhv2iZVsWiIo
8rGcVlxraEZ8Ak41+wajnRFNzS8T6Si7cJY7u6NkLZIHe4Hiz0qiD3rLkRsP5sgKt1IUX7R3buZ8
/PXsKEiPecS5TCxnSLqhM4e3FtPE/ZAQ6Fh0V5Sq3djVG1LhnJ0ZkSNuvzL+HVZApC+6sNDdmS+h
aH8x3t8OabPDHoFAMLQ+wMpyNLHdddz+Dsrmo6UWI2dQnOLU/YaReXRD3AEkYSEbw7XL3nU1o7kX
QAcL50a81XAt+mbaImfpVih9ScSd+/fKGB9Yb745YY2zNyZmM8B2QYUeXHIXADTByAVTRr5rmIWw
nJEf6fhod3cO+bPALohhylC+YNSgEzxpnT6wN7+nfWZalTgfUuHDCXZm2O3chY3jmARwpfMrv/WL
m0HUgs8YeWvzoeCBi7KmK5s3V5Z7ehHqBgPodA5u1wDVGnkMAAr23UF6l8DTthBOZxMthB+X57c5
YcA9xPj7BigGWhikVpjpDQY47F8xWepC/SI7uDN6evsoOy5u8/USt2ct5UTxRqbhNp32INr6lZzQ
twh327DayVM+9C1bMJjOHHAm2qUBNe/gDHey6p/Aq0Iv8MuvUYmWdEQGlXl8bibA0ZFXi40TGbe+
f2Omgb/B1EFKItAjlqzIJE2DzV5PJ4NoiucBoVx/hrJkchM/VwMz96gG2lywD4Pl/eNxYhUDdNiG
0rEgVgNnq3mDW3HUbNOheLi63/smnhtj9k48sVmS2A3L/Z+e7e0tXf3XNJOIhfS/APWFo55Thw7T
ZmxQVtfcQYWrcnKZG2MASNjWD1jUoelPI2kXPLRXcbykFkYlLZdFTpvjiItjeNcOvwGbYqb1VVWc
QAkOq6AgxSPoOroJFDZad5gTdM05/AicDwZMVbBErtOjr+9713qJIwzUIVMA4px62goVoNyW46Hu
CV4eCnT74Xyn+/QwTTU+YIKPUG0amyQGKsM+4dYtomfoVbi7fuYZpVdY8gCE9fUSFN9Vql+dfhwP
aF3ItUq13DXLA8sI0huoiIPpXUyVPJcpr88HrbcKRwiDCqZM6upf3/LgKLS7qiOfCEkgczQHpj5+
nWjw9l4ASd31IubNS0EFCoupQb74WW/5Tl+p1p+2ld2yzL9XQ/dTH0GrUEknty3JPStWKWjvyEv3
nU+KNI5zvzo6yfQmOVD13G3mKeLlgKYzk+m9nXZhZc5bCIQe3hOuciXY01pER20q872s+Y6qqcW+
cs6lHXJ5js532ehLv2CYHLwwuSJfWQYfU09mctYOp1GgSKmzj4r40GlaEBCTIv3TevH77HY5Ao0Z
D2lhP4xsJ93YxNL7V7ZevmWiPOGivlMDotWG0meYjU8jOXuOejI9/Wo1JVI7zdCHKsyaPogow29a
do9dhqw4wZHARHqGwewSgSZafRERTZBqf5NWXVqs9nCLCPUl4q69swqW33ne3wSqv6gOF0PmfLf4
2JrauuboUM2s6HmaeLsyVnu3SgC+i+AB/8t+7qLnJa3A7AQInmMGY2aIbvid3zlZeeCuuKma5m1Y
WDOxeTOSIsqG4Luj6ls0abnDtpIq1F6XJsJ5rB9mVNCuutBEpql5FNr4FQMFe2e/+PO7GeRHv81B
5ZvbpB0gwLYQDVKFoYQ9DdmGkAeeBqe3uXe5YpC+4PNADl705b4p3W/b8Z7miAsw0WDyGvwBjXcb
h9WJ/fuPEnOwngM4AEbf3nuhyeZi4Srms/UTS/Y7RDLh1zaEdZJmlhwnpAlRGG5MEl6PdaxriiAX
16cWARo3lV2b2Bj3BXOprT2kDGmEXZ1GpE//fAiWP4ZT/8Ae4xED/zLsz1uCr6gazQ5DX6XR+rQ5
ZNy/BdK4FFLIgDir/37q4Dkb2WvvEpQZbjj2myBuAS/ChmGf5EXlSS4fIh+zOdl+mNkF0sKqOg8s
ibivsSVIUu9WudnRPiBYPf39kNrIUVreK9Z6lIZJ5FO0NADkJu2fcEqiepJopgBxrvmkOv39YNro
xJKGZGMaqtusNK4DjhJuJVKOk+KtbnpykbBSVJXYg64+ebb6LufRPrRmDR+wduSm7hmBw1zemIVA
q2gDlmmN+3bZcwV++NRZkm47oxUMqzdtohmkuAOC7IjvGaMsVeabyNpHT1AVkDZhPLCZIZQ6YbTm
T8Qshb0ngMHFix4OT5GNY+vNSDlOmwBxLxx9293BJHjFCs9skdOIVLfbhtEVM8jwREoYtYwaHkoQ
XBSz4GDLGz3M5LQusbxaPNtdVNybGmt0zrM9xovvGTMzbvkyz0wH43EI164bHVXqEZgE7yQOb3zi
eNkw6c8Akc4OtQxiXHgbVHez9OoNTx6+BvK5aWdH5YmbcWZcLemZOWrP46AvTuM9EaCX3TTAL6Yh
pnrQ3Tn2jd8msAkL+LFQFoPnP4ayx56/DrHsEWzNo4NotLCVFzVM35awXhjo/jhUR243IE2p5B7D
8t4wDnVE1jwZXI9zLmjdRHwY7XBiwgR0GCougbsC5yASJJ8hZzjW3s4Y27eJ5oq3mpOQh9BWppgh
6zE6YgXztrWNK4SfpcOXk7VBdQjDnIxX9oVZM7L+q/dwldlPjVyUvsFojpN1QzqovZ6EeVMW6grV
H5FIhxk2t9M/jZW/ugUdF48UON9eE3CBcbiQ+TKOlOKqG5ILuKYnNT04Lu+ISTXQaeDEVlOxoHuR
c9VgwJBQDE3Bt6Kgd3NCr3o5fKsUsdEoY/TTbkOUtKM3fV8cjTiMTlgcCIhPKQWN/uB0DoOcYUCK
DEEKejH77E031o9DexN7UfZcj+O+ssQLxFZs7WwFo8vg5Oxy+QdkEnx1E+0gMKsOICOyVCvKNj2G
GB7tCMZIfHcCYrMYOyFpRzxkocspSs0+ENsac6i1qFDFtHW/KqNUoFboH4tUUmKyvZmDWl0TUtz9
gWrdAeo/4VZC20O6qWJDi/rM3Bo167cznvBFVIF2xmL0VRn4MKoIMHVBcFUZy6vT/FhR9zALE0l7
2n52Nf2DUXGn96a3tYTzEEjx7MT8c0zxErfCY9zKG89xH1vcJPs2xzTYtj/soJ/UEspl27ykgNSv
PhZfEzGYcayu/kzxg/A60AkLGMnCTUJgrj4rRkcrXOEfY0Zf5qf3QHv3as43icP/WHYAWQYnfZlB
I2LZt1leciU6VGrhhMBXWsFAMqmEZo0VJx0rpnNFsc8tGiNs96fZMPKNW2Y064N5FIRR+r43PU1G
au204V+KaXjEGf4QZ6AEq/qnNawENzYFwdzzmjuYi+CNsFt0b8AzEDN49m/Xh4wRDfaYls07xnar
2Vt5cs1FQOj7UDz5Ufg6Dm5M5F5/x9igPjhg1hqnwv1pCGAGI0EvjGeuMryt24Q6zSY0fSrzD5TV
H5NmCyMcXkJZgQHslmJ9GWUR9WNttE0BEs9Tg4WE+WbDL3ruSjIpsghkXMLvR1gC5yRlbs0yD0WE
sS8ycjpsZxxQxhvXSNcbNeNuQXElz3LSBmF7xBIYIQ9pl2h3wbaA8BIgEo7T82vW+dZMWAfLjqkG
MgSz+ISF9tbPtOq1NeCfFemFg5eAgiijYh18cQKqno80jSEFiKgwRcWC7lQ68l0bzRGUJ/LjnmW3
Nm0QhuB5N7FJThIDtlsjexn6xmNeR6uaIAh32vEeNDGZA3YETihi5TYQ3lhMsCyQaP22dXemYq/W
/z90DdNSy8Vd/v7nX98FVUc9PfwG0X+PULNd8tD+76lrj7/1V/RJytrf73X8+c+//n7BP6Frtvi3
abqmhwTMUhYiGfLT/glds/S/taXJOyMrw7VQp8r/Gboml6Q2y5aelmyQbcskw42dbBv+51/S/rct
lE3Zy7ODv1bq/yV0TRCs9t9D12xegonzjuw1zzR5Lcvf/2+ha13b4T7wEam73gUIFNHyHQhIrS3i
smB2t2l4pu7mblmorGWLQzDmKcDCq5+7GWS9MYHOGeEesbYiHgWVXFkv0mCA4rhLlxxRNBSLGqFo
wMhE6lVPccIEPMgPSlu3oFBprKMHleBC9260p/aV3Y/HqDzkLeg42xMJHE88XqS+POIIY8ydp4c8
Qw07t8iumram/WTUEiYf85gSozwHVG16xG/l/zpt/OyYfYf8KTtkLiEtlLaocnzEZLGeDw59gZmO
Vx+9Grfu9DN0LlOdkh3DaNYPXkbz0LU4ImwSz4m5QL/QJ08ppepWBezy6LgXxA4CD9KRjzpGRqzA
BmgHP0oeuWepoLcUBzBOcueasluwzKRV51hcDX9Z11NnI/HqMIaNMNGsbTJ7+6ihfHAyUDVZ/luU
1W1tuO6BPHDWkKqOthrbku/ES8qLiuBgj+OmK0FX5gNhGYkke1FBuQtoEncDTDr2mtVvnUzG3vIw
rsNMh0p2Ug1wrzJ+9cYXI7KuDRYHbxp+Ev7HVZUmn1BbA3Sk6iOtYDcVC367TdLTzMMSK56NotrH
EAtMbmwxwQzSv+p6IBmYNyhTNX6dWXwMxuPgsIhHzoLxruQZwZ7uoEqPwqRlkur1hPyJ4gs8GbEi
ZKINLByrEd6w10D9zbC6uTVstpYynkyMLSDlTx/+VJs/th3eU9FQw6iIPfDoX1gB7Zf4h8CZLmX/
x7dM4tDDF5QiaAYg3giX5ysz/LzPmWIMVYa8f/40l+V36Nmr0k+Okd8/TvZwLbFXr5avC9J4Pzvz
exz3zGos2us+t65D9KeJ1I1pyA+jNX4GER7gJ6C+xr0SAC1G7csSOTXEyxHuNkYPFl/rMqurFTU4
aADn4kPjaHuZrWDtBB6/vo6HulupT8IqXibpgbVskN/FoGnY3l91NNyoPLjPHX11Lf3mDCHvr53d
RngcmkE+hjWTTAZzi++7P1Z5/yfHAwJ7EPfT7KHG5UeWWfdQmzEK7H5fW+1VCfexttxja/9pg+xL
JdMtVOrnYCQmpW/wJH8qNe3R3kxr4YSvKhzup5EBOnWM0zyA1/zGz7QPcuzycXqRJbv88Fli9+GX
d57y6qGtqIT7m8ynPsvmih82r20wxeqCpfQpUIoBbYffJyBxvUztt6qmmiQb2n53VfllxyW3hmZm
IVrjW+joLWgY+pcE9zXnLnDIB+z9Dy1RjhotsjbrbOTLFryBO9gR/CKq4RPhzRHa1d0STCRqdBKm
s2pV/Un4wTcI4feh5Yr1XbDmHElMG+7Kwj7SzRxKPxArq2XdzMUozO4mzLAIDf2Mqts922byElvs
rxX0pTCdOsapEMgKe3zPKrUZA7abqQ3IDHb/14HCDZk4XRs0gFcP0inqEnqtsaRXl49Riomy6ZCg
RSFa4OEeoSXRx3SZGwqrY+3g0824DFG8j6+1JCndZI7QmcGLmpgap5H4GgkkSxsSDfGhPKH+w1Bb
xBgUNsQSfXdwJQwpL16WXN2eDG3T0XfQZzZmPfM/huj1ZvqEtHEOXrIsQjj4bTyIeZG/MpSCpTQO
t4DRiNdaxjClcsgxcvWHmGl0XRTptHWHoGGXUMfNDi/ghZbp1NjReTD5oVIHjbjfiotfJfeeYvbe
dT+iLgQ8NAlodUKjWWRcBSVZQ0YFwqExjTMBivZWWP2LpdMvkh+WBHXADmZFhHft3o/6K1j+Y+rZ
b41Xvfm2eGVvADqef94U6AHH1rlhM7/vltegUQC5BrdtW3nrqbXuUYadncWHwYkqUJ+kDxWYSdUr
YK7BhxUnIMa5kwqcieQsIAfH8oqhCSdR8z3N8Giyii0hHTNYODz2JUAOUDL5kkIYrpu4ep1mfMJj
M/KT9qsgsp8raXzU86tnXNJ0hHKmLjIRW6NTLO2so1t1TJly9RnhniJvoILLOb8VAFxx0BDu3Mdb
VEnriLmkTqZPrFUWmj95H3Ew26Nh4KlhoT0VzKoYwr2yEivR1Yh0A7DFaQjQcPWTM1EXF3H+k4Sh
t/ILul0kJzfDAKldtuqAZBa+AvNU9ipWDfmFBy7jx9VsMhjAiUO6iPfWt+IPqtFtQwQl2VtotOYM
KU1xX3VU46USL70z3cIhdHb5EquN3P7ej40X3Eywxb3O3Q6BvpvYgcP8sPfzbDGAIdEQZUD0XrXS
2DZKt4QG/WjjCOiIeaUdtSwV83vu3m1sExIfJjzbBIEoqcM0OunYH1kcEDbJbIB/j6BhNrDsgNtK
Q6FoQmCbMr6AUHiMueR3hjXexTlvi9kyOq5xArt9depUPK11XL1FaHOIL3c/bIt9SJ8+j36E1JYh
btHbeqVrSF5pue7iAASf4Khn3LXW0xJZzVNQRpXadhU8WBnos8m+bj8ikTCCZYwbxbwos0Or0tsh
puK9Ln1OH56caxlYZC/NNw1IRI43+jMssM5o7aaFw1QO7bbF4p/Z6tpnBpvF0f7jNiMc8/J1ZFqJ
boyA+1TdGLb7kBuMmOzomwk0kfZEmBKhau0CXEFbKLxfJuKNNd/a26DeA7RS6IOISPcaGSBOCeAe
XVfWNmvNjUjqhwa+2hqjBhFzcX+GnTKStmN9FjhiScEiyxZ4dBskFnqr5YnpPxk9JnpZt6/GmC7T
3ghIajwyGAZqZbCV4MSxMTBnCfN/mBJ9DpttLtgDxWRJxoG5M0zxRj2En6cC4AXUhIElPlRdjwAD
ZsJ+KriemiOXJ163FgVNoI1xdvZ4jntLrTkKeTHgBrioeb0luJ4t9Xce5DOWGxyqxrjBhvYtG/+X
x/5x1NYWRyaurTlFPts312rOGP5hBCF5T44o1Go23GRCMEyyfZfmv66Nc1yTkcq+m2w+CLeMSMka
5hBDmLGue+9ahv2+Maev0OHNhzux/Gus3Y+lX+4pCPqj9q2HCTsT4Sus9HCTEBYCDmBJR5/RBlZz
wZAxrR/buWNjn9bvLbOaNCQRMLqda/9lDLLvgCA70kNXhTc+kYjK/j9NG7JHQ8YndyPmSCZUmDXc
or6nqj6WOWo9ROc/rEe2gHnvmgwT9oK3j0swEMuTMCcxZmWZMXgzoY5TwkaSrABWbDAycp1JwO0p
nv1cfXuhxYAn3Xul88yVz3zAYRKgyvIeuOZTmTmsziJQNJVVM4DPPs2cUMuCaRMrGTLuCjRI+cSZ
FUY9RKvkjgaKy69CGprol2pU37WDztEIaszQwXyKwVU1GZa6MBo+8R7k2xoIP2ozfCQj5ho7MZ5G
1DIzCTPrcJ5A5VU9Dmkn+4Ox/dLCxNjZTkVUAevksK+B4YcvFn5AMIDth+tzXPLwRTMxZTuvxp6Q
trCejIzHbhaQRDPHGN1raCu4YQfOXGkJ0uyJmc1DcgYb32a6ns0siky5kugyGvaG68nVjEMWrxos
9FWq2HYz5fjGNUr9gu2//plYHm8wCVPkMcFVk5Wu6xKcN3F20J2gLTHSJ/EgQBaPERvPlDlIFKTI
OjaTV957sQlQoktwfcRYa6fgPYaIt12G8iu2KMwThjk4NHCLWgrtvRX5T0SLwPGxFil/Hp2dpMku
lQOSKc5LakIA6d6ISYTUpTWJUMsxS8kcYogdGaUYAY5HZeW/o8UcZhCXEX0yykzz2xnzam1lbcPh
7D7QgxpbPE1mMRu7LhM/eUmyHpTpThkHpHvZjXbBSKiE7fEscL7YDvmvkUNpw6x4ZRfjGtiifFVg
SZqBFbKyQavaNg5LhY1MAKk8GnjKWbVO/Nkolh8QiaJF+lskUa4wOUPXOvhrsZ9jD19fVv62Di6U
qTf2BOO9+xEjllQY+34ikzQHqAcGedhPeG4OVs6iNYYFty23zoDorHLqwzAvkII4B9vjgys26A6J
hbkWrvNuqkFvWe08GgksiZqt9ZQyyhmH+HFqrKfZhI6vQFUCp6Ssc99MAsR5kNWYLLtm39tWeLIb
XHJA1Ox4Lq5BCLIAdswAHRKF9L2SSXNyUZOugwzqyuCJY52jIrexkQH/vDNL0qzcsf1pPKTrOWat
qq1j5o3mLUkhNtNC5P2xXXB9YVNBX+nT9ywGMLY1N667cD/MQZ1kOr6bzdyv1USMRhZ0PFCW7sPy
4RvlnO0U33pnpd2hCoP6MIcCEkBhnRkSNuuiMMmJ0fK27opHf3TPIbHNx8CeHiezSPdtLLi5LQS8
qivOtosPRFYILhhNfnZBx7S0Nx4YQ8QXFxRNMlc5udTxTRV6tHr+H88mIImh5EuosWI4JbMI0+XC
HBaykOUFxV4OrPYzyfcNMwTiqeZMNhr32AUVsFxKiUqCduTqYppG7gEypSLjKegxgOaYWrRSHEzK
Bt6eJsJam46D3bF5Dr0PHRKsTRGRb+eWRik7dICfKnMwVhm32rpv5001zvam8qFMFlITIx2aoJiS
B4LFd9T4clNZOPuQ44BgRd5qpAby7ZL4i25AxwrNDUXYNkJpj3QJju2Add6XeCfKUVx03h2Qn9lI
iZqnPGO6ataqJNqk+DOBq1j3treE4Ro7GZFD3jnsZ0xLHAoey2vL6xVYcuMlsHclQR0rZFrleoo0
0/OU47ljO6ZVuO7+Jm9ogF6VC4HAovmhp4XlEHAkgWz5yWeXewHvh2gnZD4AZxYgm7euxmLA+Fb2
O7TTb5lLZ6kte9oWrsUgoX9OjXYEcpJSeWbB1g1jCZmS/smiZ3JscU5oqdeOsuw1gXagNWljwWq5
6q0e5T7na+0QRwAbDsSBvrXuYWDAtwr6dYpoQboleEejdw/EhK9jb4JSR/gt23vEFmN+PybW79B5
iJpQorAqAKoA2Wsih415LRNhlJLnxheo/w597b5lY/nHrLg9sryYtqXdbmSUrBqmSbtZxRbiO/We
5os6xCH270V5/Zvq/ewM7yth1lNc43JMD0WPXyLFngKsEV9RGn5SlhGjO64SmwEDGe3fsfNf7J3Z
butKtmV/pX6AiWBPvloi1ViSJdmybL8Q7jb7vg1+fQ3uLFzcTBSyqt4LB8iTZ3vbkikyItZac46p
bapsvAUGauQeBhP23+hsCPvlb1OiGwXUq7jwaosipmuUbdEjcujxuKSFlyf2zcmTyMtmC29lBv9l
tHnJWHXaFeuhb1Xafu6Si9aUv/Z8sEW5Zak1FpFBszIHeLE9AZRD34CDbFZulaIZHh3aA3a31br2
VY+BoeuACNbWuI/c9DeKRjCyJbqYRtjbskUNDZQMDoMbfgrnMAToYKp75ybEJIeYTdPuG6wzRHGe
f9KpBr+J2g+cNCDtx9B6iNY1yuAHUarQGcqYm8xU1qaVWbwejMjpwt7LI68Gd4zbFKjqt5DZl5OB
/J6EAM4bebTruSk4xLOmjcyZeKYbktfWwM0Z1A6rGTrJg1rhH0XovrJp13OqYa2CRvfeI/QdcpNg
OrgAq2AOPty6XI+WdnVK8OW18a6nl2427hzSbUxHzc+YNDc1k2RqaTGmGdCsJgsFg38sB282Z8KH
VE8oYerniKDtXCR/Og0qLplb5vLKcVR8a5Lk7ALUhA7FQ9MApMwp0KrO/DZCjZOSeJmlfu0xZsYl
R/mkCLYlgS6M/8RDYiqAHZlRYu95dvTkLhpmRH//nsyLr8ZQ3wTrO64Pxy+EzorGuA/GSbidRg4x
mtKTwOwYWyeh4CoVgIVZVuQeFn97lRk72p2EE3cuOH2wG/hJ8IEl3A4TVrjWWINp1A4OzRQ83XPM
Mh+EbKz26BdJh3x6dEHNVeuhrF/ruCO/HEf6zIR1HXPDczbEExjO77F0qBYG07PLe41OEyHpwOI5
XlKmNitb9H49189JFn4J+PaVqT9hbMLLDqLNLMcWbg8GXqo9lLMVwdYl2B66Uo95+y0KvBblEGoo
DtPvmNJCAjKaidkA6AQwkQE7FSzIbUFXbupNpswDYYViBleSLEic76FtP+qUfbSZF740EaoPWR/v
VdK+gevgOmGUtNcQo+Oa/2otWoeTVnWeUZNKYuuHhg5L2CJsbNj6sQkCux2bHdDMU1tuBN1JfO1r
2vw+JAQkM4r4Ql7oE3b/UnXVNhLFxqlt9GmToCuMQ4EU9JYm/LzmFAQKIzD+IIdpTfZ6d+y41hri
lCq/Ra1xyzvsoi7t0lUVt28KjX2EkBhpmrF8xw/1bsvPuRvfetL7QGOul4w7Mhwimtd0oMfIeikF
qofBUfeTYtER1CDj6gvCluF8nKL71tGcc1u4f7Iy/1zoHyHtimAu2aEiPgxJRiGC9y9iL7KVprIE
DxqsNDR9nKqgjTOldMN+G4w1xeliMzOb4gKi7A3KDzpjlgJEiU+VCivN1juNrHG5N1N3P+tIPkwX
4iBF/ntHCqKzcE/0hPB0nbOyVGwyPERFQHl3VPOeEaZ9SDuMtAXb+8oGozKkhvmg6GQxAtxx2LN8
Bug/0o1f+5Y3O3QOaSrsbUsJj1uhFAGN6XGCFv6o9IO+CTKHNnLPilMSaKYA5UDHbZznBM0hTRh6
jTQuqgWJj3zrU8kskmMiUhwDHTnwvAQQLwLxov9JJppGlaVVq65JY4bY4oOkxZtd9v0awqLHI8IS
r6XU2VPOmcOJnzIUIiNDfBGAwIqRuCEpmU56sAQgB/j1l+BS+CUXMfDxz0F/wsYNOXhmftLeLRFe
SdOlSq1VslAQAg6m+lDWjOnhpqKpGjAgOpyhqBY2wmwi30jWhkT64LRKyMnoJOwQHgDAcJ8bCoWm
g1JOlXcLM81DXPRgRlOlXsc92b4me3BrGzDpUY7VaDO9IYnuEGOB9hqfGcFW4Fh0ugpj8t6p6Weo
S9WbZuXWmcxDKh3lW+DYkOLmkTNclBBxUbyXubiQ28h52TI1r29xGhZFumPlfKVdAQyy38+9Ga3C
BFlOGqFJsAU5B5jENn0Zczo1YW1UxpfMDLhQNdaqcuhR1A0KixKi9AerwZEZ6e62s8xfPUQbkJKZ
sNJyakUnsleaJottMuF9qpAkrNt6oguCgVripvALdUHFmlPuD2H9KhqB5Lbl2gfYNB4t5Seuw02h
kQAxdnQBNDgGujPii3Kyc+d2X6TEQl3iuc/oH8oIqlmTl2Cdeyv3BiHvWHYaP8OrFpnjiJKkYJQi
FS9zqSQRxmL1zDXsre/I9Y/piBUvWKAfNF4fLHo7a/qsZM9a5U+gfDbpOUYrXSM8NtLsoGK5Ap62
7nELMlAykBlbMdY+B1KbfmwdWmDuHCB1tE+1Mg+7KL2jnco4AhE8hvfjAc+2zpIdHQq69JSXuPA0
BSCjTdCiaunqg9nXE+sHimLGgrKnK1nEEQ7CKn1JFOjeyngbR+s17cQyY4MBQG9mkTmDSl6kQCbR
37Ge71lXcM8sSXnepPVQFnXkEWadfAckUojgHWblm2iim266NMMa/c+Er1cN0KEFDmGhJTimKGTF
Fw77TARyFGevezAWzwdUu7vBUZejg3EZcWHRd+X2JmcLrGJAUCCeOZReS/JKS6sk6exdVTcoBOgR
Gq41AdiOfTzBF2cJRSCdG/t5jSBGqwivj/aYb4hMVykgnMS0EOPtCzBR67CpHuZmQmyvKH7Uu643
kPhXyXeiGxnbVzYowoRuLHl+GwcJ27o0x91QQo/Ak3liaf6jVamyFsEHOd5I+zV6rXPf/3J+A+eG
AkdG6ioM28+5QpWOBuglraNfSM1byKLvYJqA08Hw8iqD7srk6N6Q58Eh7S+yH9+rOo+2spFgF+Yl
ITKEhxOp6t5yP5FRrxyEVI/JaB+SMP5IUdVTtiyJilanbEw4Ikve5j62eQpVm8x5Vcknn0LRKw1M
f62DL6E79Ln9HGWPBYt2I7haxQgZjVN5va44TMkUwU2F849P572xlxSBAvcJtiP2W017NILxJZ2j
X9fFDCvjlmN1xUPXWAxxkAN9JQZzj3YUd3bE0UstXpxw13NeNVtlno3trCSfAbuaHxBmOePZftBm
lYZO61i07EJi5fRa2RQk8tky+u5bSuFy4FUG073YVonlMsWBomhy29ehsqFKhlM2PlWBu/AxmURQ
CdOtICtvSLSrmzLOmGoT6T8Ux6j9thT3pSGyLRsIchJlCkE2fLDScINzSRGy8HpmudC8huM0W69h
rSzodfbN1hXeHGJZs02jXwU6d5bJwRZpaeChdUVDaAGXbgA9qZrzEWjpve6H+FRVDegZbJYIB1ZO
7JAvL/t3PCi/RskewtmLnZj9zaaFTQYYriq2XyoyXCboi3s7t/bsjZsiogpDVouGhgkHOZOrVKBr
zoql3bkk4BBZiOzy0cE7sQ2clKJOr4CKODMPAqGrueN89GtRFbQOtZAh9qwfdJ0LhRgx95Js+Chr
D7Eh4eJG+avm9kM9hTSW64dMv9hIwLiThgY/KBo8fJteEkzXPoy+Sj1mED+7vmsb3xF48Mgxj4br
Bzq5NdhNOJ3Gy4Rx1abtW9IYPEt2dtMLOlltPSQfYQP3PBBm7U89CB2RhE9Wqq81I1BOUxp7E8dE
jwyRZaAic89S0Xthdd3FsSvhO7loCKt5XxqkMqqieBS2QUABj69DMmSNskgz0ksZwNhPdlIC8ymF
eQD5drUtNd9Qr2bzUoZpXyYLvp9E9LhCWXHxFgV6q3BuGa2EEC4kYzEW+71qjs5eZtbRBPkNs31w
VrKdDkRHIokkV2QfDSTlDEF5moL5FAqs33k2dGs3MOlPTnYw7402/HIKPJi5rbyPhKxEEQG1ptnW
69ROPiwmgLWlr+JJiTxw58xpBniHsRwl50U29GRm/Nm1h7AonAMr48Ngjt2G0mGHFIKccj4s9H1A
x4S7EGL4uK2bmoBDbdr4WikWEMjuISufcfhE67FitNggtwrdkOllSEp50B1JBJroJkRq5YWkPfLk
GUBXGrTAI0nRWSjJCwrwLRSTwLdOkPqq720F8Jl2SeMBEXSf4cUnf4VL246e27nhGmnmyKQe4kmh
HeNqFOcBcgRrZzpzjfsbZT4Bw+1BN/uExhWr+VyZG+ECzdJ4wphhrVqsrr7GZGvd68VnphiLZ4Zg
YCP25t6KvFB/zRxrlxmorFBvp7jicYuPbGdOTheYVLZdWiavhdZauBYoiwybsJIxs8c1XriPynLG
Axs8AIZFIAJZlo5MbR/TLv6wNBNPE3hle1jCIN36Axg8iUWCg45J8Dip1LsmWkhPDlSKMEGcb2po
cjLrHosGlrS+IU3C3g1Zx+Ajt0bPMaSL3FqlB2HKjR4CRLIJSpwoZ8DgtJwDaIiFIVTjGvDaPFNO
Ge0fQHLsNGW76WNOqJ2a31S3xZlcd5TyHcp2LcfcE7l8COqE+EerJ0BpTf9WFQDSIzE/2w4qXJQ+
r249skyK6jQExZl17w2ZFDskWUeWNUKlFgirVfO5avko9LmGGqvhHiwIaRbjZ1fIbTGjHJUuYpCw
lL8mP3MdUGpj11kGvbaA1aRnr3nPnBKZ57dW03IHFfBkNPVryvkXFbO9VfpZ0NBxDlrM7ViYeCL6
md+opf0Ga6zZNg0y0TrvE08xM4cmKtvZABjCYcUliPRWimlYDaqiPoxr1AItprsmW5eOi+2k2+O6
0zmBBMlzbqsHYSlPdeb+OjKXO5yzpLyazVucjd+BpeB4CrJ9JbZDTtkSiA2QCtjbE2Qfq8Ox3xIM
TNk0qWi9u9Ha5DZMe0FuLd4ahsB1Xe+Sssemo7Bz2rDOVqgkL8MUQ5VsVYTBJZAVsGLvtoMXNSq1
ZC1ZR7qsOnLs+jFf1WDs9iQVQitr7h3h3A8mez0CcnhVFouBu8RkMJc64iD/1Cy0kfQ7t7079uti
ir+qzv1JHez1CxqoqefnUtH9zJzuhCYwAuepMrOSkTTLzXoU6Q/adTIJ51/C6QgFYNleD0i09dxA
oGwZj6k+nseJ8WffmbRas/krok51ShotcCrP9ZiwD6Vqs1Y6RtbSaZaHFrpmhXGc1IGEYWgR+hnn
rgdhzPFh0PPvoO4UsHZYJq3GeUTO/xkU6mfedCRM98gvxR0lF3yRTRCSBzk1XKJlWtmH6ZbneRlm
RvugYYi+hRTtz7XObDjOaDmN6ZWMum3c4nZixzzlgo1HK7oAm68/1Og5bdIl6YOqnxyNGL7PkrYE
SnLJ8FUy27ft6L1hBaypRRnbJgNjWxtdL8BzEYh117hvGFTWXanBXk5oaLZoYGYJ+GnYtoKaJA2x
x/RMLYFkII8n6uKlLk1nJZiRr7QpMR6qaoRIEWAwjq9hM62nXpRowfr5qCGxnZxJLK7BITSQ8FjP
dim2YzO+kR3Lhqe5pKanW7bp7RzMCPRwdEGVfe4L9Y/glOgEydOgM/wN6/iSNeWtjglf0Ruq+jjt
j+OgdlsWpqNIDuySA41dMLMozmn4V/GrGVUcXNPJY5bPjP8EaPNHJujnpMvfqNxgWpPvUK4ypQVV
9T0swcJqOuCu7SXJK4uJRHkVJqHwyOD3yV/LrZlLv6NATBr1126j1JNafbEqW+F0FFjUcZOXTN0+
H5dWLjBRMLME9wbQQTwKnoNu4cBANcv1ozp266BGVVS0fhYqRKXMeerZBmXFokqKZF8d64hVWZ+e
jcVWEn4DkfuoBDxXPQPTHwYtEaw0ogaY6vs4pUqcCIfRsBlczaTYiiL71d0i/yIe42rjtv8hT3Jn
Z8V7yx59yThLcnIeCwINcNrCEO/a8MwcoQQ917KG9DYFaFtVr12s7wzhvGo5t68EIu6LEetzKJPP
WskuU0HBblW9Tbnaln49mbpHx46Z/nzusnPhktUFlfgLqdpayxxzzxiC/U1Gv/Fk7mLVbk6LvIw4
R+IShodyppya+uHTqUj7hVi445EmC4HVdNNaqViXnXEjvIFio6Kz0848v3HlkCQ1ancyTRTfTfoX
NYXBPLB47wKewClo06eYCX3S0V5rZEPjZQ7A2NNZswe47m6q0TvMABuF/acaUM8y63XcaSP6mhyr
qH20DaXjmcuzFdxvZR9A1fCsEctGxZx2tyobfTg5Q3HOLChstJvk4xzTsVO09LO1cU9HRvATB/qf
XqtxptH5LPEDCtVX9VhDppJ9IQHo64EWO4cvGtp+ij+DSSCekrzVPaQIY+/wm7rZ0RlpYUtRf9ol
E6BYOBJA6wxJppk3NRZftE79e5tiYJVBAgxiMDaNaW5oSXyDiPRKIuVaooxIMKO+60jwdGgqrIBk
Yl6vfakOn4iVlpkuU7we1Q6c7MojaIOgGbXhQmSMjGeWq5BgpRZH2AzK8FCDhGLO1XhM9Vknkm08
EwKaAx5btUV+ImrK2TRWcdTN8WaAN0SHyE0e4qlwOdGNEteJ2twMNoEH4jVJdjLDK+kP79J8KsYl
9oYI5+W8ecDnfag5g82VvtUqGsBuNc14Wml6VqjzDr1ZH2o443PUEAhjNQqtKI5yZC4dHLy0QeMo
i/EGPlJEGzaVpK8kNHBN2EGRMsX7CTdnXdTaHhPAtmuWQQEscAS3rLQhLJOFD5PVJhVEA2m/UDCa
AqQLe9o7pI0AP4jsSx9220yxjwaOB7RbuAztY6sHhJdO8rElyKapkSwFiIXiFIu2BcChkODV0DGj
jyijn6HfNhjGcZDntBwVgRZoSp1LyseMdP9QAGHsa2YbhChQR4dEe2wkRwAUKD0/RZFk2zrGJ0JQ
ddcZ30nVNchFiTZPZIjihEHO2N+0JD+72vSzvMnAyn3QE+esUu+6ETzjwHuRqEjZcHfQKi7EirxE
nXsbDOdgyXBX4sJJQT5kxh+XdCoDYp4Ry9ukwlTIghuR7M+T8mAb0z2snVMWT7essA5B90y7AVZj
eg5U55S4zUmm+uPcqo80f3dKyFTCpp5ogPz06VksW4rGGx1bda3nn01wbar24NBZIKr7CXjXFhDD
m2JpnkoHT1qMfXMoceMT1f9+yOirVbfAhkOWR2QVNcw7FB3rQsjzF+MBfIgiTjNGfy31rZkwzXQH
9kyibbn3I0jBifaiT+Gma+g8Q7sfom1gZ/yunHc15I80gHZU/m+NklwmAycX29KyIDCQBORg64Nf
ZV8J3AX2lD9WyqY7Gv0rRLAnBCIMHewC4VD5aNDBTkMeVp0nBGPfHlP/sZUKjrjysahHr8YGAhXH
AX/fo5Cb3COnOKv5Gs1HJdTflKo/GXXoDVXkKcaMTm3eQNTANYLIL24PGPk8UMjQ5vTiCH3iQMWW
Guo5M/oPsCd7q4nuZTW/usl8GKaept/0x7a1r8YCcUOaPLl3zxytm/mx0qdtKPhOaMFuE4ANM37N
RampmPDkEzrT0310lKtSyj2/m7G2SCGplOLYYl4JK4jVWODEuQbQ8wBm9h364j2qus+U8F5jvCKY
+cyp9zBQnuwqvc7v81z8FmX11BNaB1Uua0ZYz7w2JEOiAXyTyCmHFPmSuCUZIkdIhmtcufu8ii+2
IzazkW3qRTkDlrTD9xRU7RVY1iYOdnXXH+fKPljdQHIkMFNtJK4TogJINlQKXtBebA5R3YTRGdgB
kpp9RCezIHM8XsbSn6J0T+yEnhjIwcDAUGnRp6QZ8BCpC0WSpL5GvTPiP5dBRyd9fjZBC6WEG9Zy
eE5U7dzWym2xsk5MPvj63THl3aEIU/gYp2m4ufLsyvpUSv2u8kAuDyBatadeaz1LS/0sGK6aLe9F
Wpwn659fB0sBfLXv4Ptq9bv51BvhxS2gNcnkOiTja5vGpwFHreZiZZ7b1aghwHGIwFbbZ/R41wjO
S9YFF8m4ogVEBC16QviLjfWmpOIuEs+w+qMIxZn0PNKOljGNdcim+Coj3rwcTui4TjGTLL1v/aFR
nns9ukaNexKZ874sI6CDGGaQfce7nwhsqeJbPEbXZSVxnWmNb8qw1471NlZnwgFfRzPfh63fO6t2
6m7tn9lFZCJXIY8G5+BsPMny3KrDEW29gyu6uFHEHEdwDw1dJ0i3kCQlLYfGn2J5EBWTU0J1pj65
1orc/xX1JfFrGarnSO1Pde+8N/TMHCCYqsEzxQgyOitP2ezbMCmcXsJ44tfhrzLbemECdNOH4VYj
DclG84h75Fq3+ZnBzdUS8dVCMRYO4WvVvI3xeIIa+qp38Z0J8rkf7BMmz9fENY5G/ZP1/Qmv5nmw
5bnQlb+/WNtGV10xbuRzWrlyWt6Pu1zPgT4lp7JifG6zYq8PjJnG7DyWz1mANz/5xJG376R7itr4
FeLpCQDry/JSJr9BQsBdWZ3mOTkGln43p/7URcrz8gEsPx+M+1EZiBvFx8iCjA7tBpL1Dkr5MLHR
BV3ypsvwdbLQGrPrfcSW9W6a4/NyR6mQ/Cb7W1bZmaL52kEfNmR4dVDYu3nOKXC4UvxTfKA64uYD
xf6Q0Ke2g+miO/1VOLxWb4FJBfxiBFvSVpq+QLscv8p4vgP/uyy/1GzEZ8q3FgetLucLI8eXpO+f
Uei+/910hP2uaSNHWAbD0SvS0OfYtt/rOLqajWfq/Vn25RdBN3tbC54bKBGRM3gqnWu6f9IdPaHU
H9Hco03+0ZPBz92Mk3v0sryFPM22TncgPOZ9eaK4Vie1V+/DML5k/Qb43UlT5WMFDlQfnsfG+LLj
4sxJ6pnZwNWcE0LrhC/RT/29bcRwW+7e0JzAt/8NRGd1Vx7dqntG0/M2z8M1UcQdSc17iaV5svNz
nRnvyDU2E/Ge3JlsEOlDIoObVubnnAd02SdHI98s/oSUJ7JKxkvQDS99F1/N8HdgSTb08NVQzL0D
3HX5Ngaff7fXIg1fetGdRmheakmIRRxupjr9MnTShu/O3FwCP0iCW5P/kcHwxEH32ZiUC4z1Uzzy
6mZ/Y3h4WsR9DLbaCuAkHx44j2ehJW89j5xiWIdGPvXucFOa6Uq5WzJoi6a/x5Dlbf39GF3UoC2W
JB1lGcpaXp8vuMHr3/dpaYQlvYSz+Inq8EoDgXPex/JbWF3xxgp8May964QnhvjPUxi+JEb6pkXi
ThzFezNZqL37W9cHGEbmR6iJK3edte3NsLWnhnWrXgaMqXSfJ0c85pGPwH3rNHyHzRlLh4kCIFLw
Zbu8GWF0WzYvTVuqLE9viq+uar/VHMoK9ZNFRcXwKHzVc9PvF96+jmN+KvwWrRncEK4W59t2k5fz
EY6hryviWBu9Z7rhNiniTcKZ1KZiT8weBCbIBW3a5Xb5yPjjYKqz7yrwS6OcU2V6WXb2xs23btJ+
R5g/S/C5oxW+LgEND4pqPIHgBjeZE2C5OFm68jwWb2Oi/vSL4dfUWBarl8kovsxmes11+xca4FOe
PU2Ke7WCaCMsHQzq8EIU3kpLnUOlE+QKU4Uc0EENr6YUDxbJuRDpt3adkXdRbud6gt4w7mOUlQuu
CcE5/jMVwLkj1vZEy6uftw7iInQsmwAL85DzDUid7EKua2AVa8BFSDoka4OxKtz+MGfFGVQIrS/r
YCfqMSy7g0x2jd1v0Gc/CQZ5U+ZHZzaJ+EQDdQtED9iGdZhsoudpVHekxwtyL0jjbMefKlmMgsM1
M+889TFMXN/gPNyiTXGs8GCE9WMXDgihR68R9UbgwY0QywjakhLkXC5fwzA+jCWB5Ep3WuR/gQM5
vwteCPbhmuaopfAuZuum/mWGyvHSXI8hRxi0nkKUexi8+wm9RYXCs0wnf7nOy4kSWSK06QO69n2J
a0YbXJYDuTeH9BRy5nDMr8Rtr1YfX/tEXjAbIHmtNq7JmsYgfKiesiI9O4gQ8YcxzJlRdUa8k5BR
AjoJ8PYIiYbvkLsIPsLV7Idb2Q3PuoIsMmnXkDQXQbNG1yO5hBnLDS+XvuUS1knMyYCo2U01yeMQ
EaljoBB7st/j0EY9XT3WtLYmy/012mJv0puwTHUjaaCVGJJc98c+LAfXMAkZQIOSYzkbBLl5zmFR
V3b2JnGPRI2sbCvadVNK9hHmH+alJX8GD98nXNFTlnfJn9c9QclLKjsxbRpM02G49Hm66uxpyyQY
uCW3F28mxCeSarfCIemVxkGORleh1rdzOmPh6PNTVxYYc83XA2sXy5gWtrPXFeDa6nyE4g/fDajd
QztJsPeap9lY2yWWoJTODAjDdaMB6XqqksFzYklSjlwbjGjIeuTBVVbV5OxDM2iA5GPQGXYl8QgY
xPbzmO/0OtpAW1urpiQyJ9t15JMa0u9R76EwJYVMY66I7JCE3znxGw1fjo5TqYDz8+NQg5s8QAR6
sBezc//oSFxRCnCfInV1dc+RV8c4LleA/7ecl5dPgYBHmv/NusPHzkjv6tjTK/mVG9sVR9cNPIhr
AtzSbPp0FYBHZvF1GKOtohcbqv73IlpKteiSp8Z7ElwTpExDaeztXrtPTwGYeJT97wENc6qsivif
3vFtAT2BO7CUx6adXtCSHZwwPw+oCypSSdLqntXZLklaMHnOgRSbI+sN8bfl92jRqjE1dDmGvCCQ
Z0hNybNMRgkOXBaI5f52OXKmJcHSbHgdGsxQBl442TvyEh/CUfHHoNk03IVRc3VSmIdUucdQZecb
tSfRxicbOktST9+BIJM3k3uVd01kiEGShePmVOgmcffWARDEwR3SLQ4PPLdPdTA+MzA5q6nCEiiO
ZjUiUjVWaHAfClYnHcfOcjStQxocs4/bGAoFQdx8mR19bSbODkCUp2J/yW1W0zz0JQ4MCVq6aykU
+G/oCpug4WMsRn/oDM9KtpWhHKlIHpLDGHg5HC9UEafJmjfoqL2mmvxAult2IE8fSB4F8oBLCPew
l4GRg9m3Xv545mIrdrDh0TwxS4fXSowQ9A75tWgqJEJGfMGbZSOc4vQih/wsW+MwlaY/udGjQr8v
utAR2EvjKRwQC5ZI+FvnlBv2NlGrJwC7T5rTbACCbZLouWKCq4e+Gfo46LyOhhXs0jF4miXVoFlt
pDJDlqjfKz28VGx7cbNLI9huyA3KhkC50NkBZt80fKmtjhpX1QKsr1gsrTGeywFwQiLXA8JQPWlA
fTWEHw6enlsHi8H4mBt0twjbU9KdI1CwTtEh4RK4I55puSXYfI1t7xXiBi6hwY+RyC/VHBXLOnHt
Z0b693hO972BUuRruamIgNjXCKI1c+dM+VFG8WbJvE4kLLZst0A9yc72RFFt1Un3/1aHRvccUsqk
mf5WV+IReO5GUd+DINoZ0EYqkz6edpDcKuTbekSGs8R/5qZybEk8Rt52zKxiW+9Eqp9NcIgabB5d
YYXpB59vzLdjh2mNZYcE20XNtLNzd5PXzm65TN2f5JQpnkLgJYM2F6/h30vOa7XGvA4YytFbXPcJ
JwVtvbxJGBws/+5mwQhyr3z0/JmeRpsJSyUNaj9oYDQNHAL4dxIHnjYS/Vi+Z3rgW6WzA9x40Qz9
qRWG70TDJVb6Q43nkA7ZirWVCYLhx4bBHndTZpQYkVxPETx/dKz9YsnrBa2Eyl8WZlBp2yjeUkNy
TerHv2u14EN3xQbyIYMg06c17/URGtrq79WQCUSXsvBHKzqYFXfwEG8U29p14Qj8FYVS3PvGIB7J
cz2lBWhXbbhVjOHSudjZWr9LKZUx6bNda49RYKAYdjcE5GHZape8NV8W5iljNI5W8dDGgx+1809H
dJs7ktsh4/tyJ6dtvHhsnuYqO46VcrFczloGQlqUK20THeaBm67QPGbXWxRjsLyrR6190+BXAtgA
kULiXPRlU9dBHshEsE4IY60KH/30hk7SevmgaxvpRpxvJVCb7DJzJkmzlxCidmEaTyCzPARQe7tx
NlU5nAo728Ma2DZSbIKFZBdAhjXZo+sG3G71FGQgmcpzHBc7MOb7PJyeq5SihxCKKXZ3DdR89LIH
cLCEAPBKiGxmfJ0Z0grBxzChSdVmZysLRqYcuZ350MlyJ2eM322Gaosoth8i1PUNCqMShhlSlSXI
+QyWcUDLH9x0DeqUU+mtT2QxmRT6XDEgzqkEAjT1/x8f8n+DD7H/Iz3Ea+Ku+f0XfMjyDf+khxj6
P1TdsDQmb6YDDUT/L3qIbv2D/7JtobmG6jCT1f+LHgJYhL62ZTmWwFHtqgY/7n/RQ1TtH6jjTEvw
F8g60R39/4Ueopn/yg7RNdcyVMvWVEPXbN11wJT8d3ZIEvW6INEYCn6UFN6QhqykeGcAwteb2tbt
C2LcnJ4PmKVi+MkKBPwSUgJGjJicBmdYKxPj1gwyPwKvJkaKxMYPAKNHGoCbEJxXIdsb4dPIj/Bo
0HMu6Sq13n+jtZxLeJpl8T/QOZ9hynctdBYuVfXPP15gLfbya1gqVayl68JFXyD+9ddooCGP9QIM
NgMgCHGK6ctCAKKVO4ybrC6VKHdRW4yPmilYY0r1lNT45TIkJeqC5CxjisjRvRnLbBKxmPOQSZuT
Uf0zprx1w7IHajREzPzIePOf37z6v3vzXEpd06A66pqp/eubdzsHToClQLNnekWfVjP8xE0+YrXV
4G09UndXD3SxQATaqu0bYwvWgQzMIQcRL9zi8T+/HX15uX+7lg68G8MRFv8I/d9wMpGuQJGLIH3o
dQ0bip14HKgeC0X9tpNu56gUpPrUb+qWXI3atpmpYLrLLf6nbhWMkKR72+0zo7gJNxB0PXPIaWj3
GiJPw12keNqKVABSiGN+wQrZw3bCHbdWwlygMAbSWJ5imQvOo8VhACj62Fnm/+GGUf+NmbPcMA5P
nuW6tquiOPu3+/5/UnZmO3YbSxb9IgIckkxmP555rrmk0gshVUmc55lf34uUgbYlw0LfB8PSletQ
PGRmZMTeayOAqSMLXugKpSQ+Kq/7UgTYIUKp/cAvb2PubotdpaYzMlgEW7J5tMnDWhVDZz7qY7Ch
Doet1lMd9nH57b+/AWN+Wn/9BhQiWRv6N2yfGTj095cSYnvmdygRmbkn0UbX7PVyq5YHAp0tWZxu
QUBQQNs5ukM62PzpifyXR0DppIBaliGUUIb85wWUuR54pkDEr9vOJcjRelkY3go3IIixGMx1XgIL
ICYHoUSHJWP5clGmyi0+j5/Eqvfhf/zv+b+82gYMpV9vhrINvivbVsa8XP3zWvD5FU2f02oYhWOf
YRhlMM0Q/xdOdmGwDm0gP0bpSNqfSraEYBQwLiNm5vMrj2LWA6AT/On+/P7G0p9G/g6LiSVngTv9
/QsqCOAyrZLhdyOnZN9Jwr4D4xY42tdUp070C8s+u6F3bmNmib3WQMpsIIqEmHmrzLB3f3pe5qf1
nw8MzBjBEojT1+SSfnlg3LzAQt8jFvYlAxypN9tKlDO0Z+hv1V0NCTcXXGAREIHYeJzleD+Kc1Ja
+NcNkm6HeZGrwK3tO5d3UoOKimRx1rRg0Qo9T+4YhRLXZGRfOI7Zs8Ybw5F2tEht6q2yOtUTBJ84
nvJjmrGC0smjUEblmw6nJcZk4FQEHT2HRYnqWUO9gWdgtM8DgghENynX6+FoBb+xb0bmIkSYS2aL
OSiA8wwtyUumFcujV06RcUC9E24mM5tPg86Z+vJRkH1hQQlp+vCA4E4/ozTOOU7E4GIESCsvJ4JC
SQQHZkkphtZ3vSyiY1DddPvHlM+U3NDhAMukzBrfM6Oyz21WbmPkGnuZE0XLkP/YJIm/NWIjRSMa
frIkUchlXkFWTbLHakiBgaCkX/sDompmbkQNcUuX19ZChHJAhuCowCUtGKvLaLk43xpq56Ao3Aer
98xdT2Xfkb9bNiXbUG3ykmUIrIK0PCiz+CJzZe0QWWmoeRHppc7rHx6kf3uulWk7FAO27qpla/gb
SSyc6txM9eyvnaiv6ovmmR38QifftwmOFwOra9BLulL63vfS6p7B48wkcB46q7j7w9X8vkZLg2GZ
ULqUStn2L6uQLN2utTvfXjnDbAXv3Ue+gh9RaoPMhNsP1dfW9pL3La+5zWNQghLLvHX7DEhJ5Nmx
aCG3I+xw//i+/f66mbo9v/umpdumOxdVf7tNysutbkyQy9SxdI+RB3/Z6oku1QmcdTz1xfDGx0xh
C9HDZmfjrTn+9535l9cd1JuARSEVJeRSUPzt8xtN734WDNFcV3m+ebatadoR3PtkFCnxhQaOV7eD
57A8of/94f9SrrAvsDOZAqydbpq/bJ1B6odjbbLYDMYsMq+IQ7Qd74cYVYwHyUAr6IPyEuiVY5nK
XVHKV2QEetR9y4Ew/KFaMeTv+wN1q+HyvOqS70P+Wj3l9UBOCTbLpVwJSbPd51UT7uPK+9YEybAz
A8DqvcWMFDhOeJen3yYHO9RcXXWiYYbt5Kd63s71JL7hS9W2pc0msxTEfl9fclPRGMhVA2HNPpIr
Blxq/gBr0HEwe5o4LD+r7TLvbFjQkFpRKBpqnn1OpOdhMGBTDLVA0d6yxs2UqXTbMt5dy3FyEMkQ
P+QGMYGHffwasuhlkYeKpNFpGKSKkNQS7y5l75Zkd3AraCtxaVg4BAzZc1It/QvKok3qjs8p5tu3
LiMfGo/keVmInTb6oTwGHHlEz4ymH7KyGkMcdIDx1MKK6XLLP8XSxsHvh9faV1cciOG2kaFD3O+Z
FinRUvMVx7VNQVT6B21u+w9eWbyRn7PSM53QnMh68GBZBmzfCLqsPUDcdlPkVrBbyufJI0yjdPHq
60DEh1qxffgHy2S7iBNySyqes0vojOtlM9fMU6Wi8uAj66064xZCghmA+1gOJJvOQEACIpksOXft
2+GJ9lq/gVIUYwiFULMs+2Gl9NuQCKRDIgialyEkkM2gaWM1EPGWH+q6VDBugeCj8bQnpI7YZ80E
ok3TvNC77EDrbk1rQCURwGwoUbcRcPDoE+SCnCy65G1t3Lwmec1DDjXOIG6TxWodp9M1F06w0zIU
gD6bDvbRFhrG1El8+lEL0CUDC8pgfENy45eqiDFo+e2JxhRU4EKZBKNl1VYQZsBGDfwAJNfLlEXt
Ne8/lgc8R2C+nbTvhZmN+x5P/JYmAJHjbkQ0l6FORUtr3yqo1MymfdVlld/ajLIDb/ztDwvB71Wi
FLohpGFbwnIcOa/ff1uGksHrtXLOHkDLoa/tlna6r/Ee2aTboiMFU4f4InKClnENWVdLlRhHWIYy
zzb+tCZzIv61BBKW7VoENnGQFfKXzUK1ZusFU+CQVIaAPwuyu9YddYLtm3BD2oa5/vnezXtqXjhy
Y7bt18o07T+tR/92U1xF+0nn4C5/O8zpbY+kueFAvXxbldmwv6uJMivaRHa6KtLB2aCyHOfj28Ny
Syakwg7C1v//EWfeOqlP2dDno/0vRWE5NUMF2sJetfPZq1B5s03VBBln3jRoCgAOrhkSDJOCrwJI
0/fsY68F48xtZx5ikyLFRLDMRntHLPH/+9lxaXrY3CKcqHM/45/Pjkhtv28njL5L6ZklU4iYkmXG
J7MDnRXKw14rqKQwuQ7krC+1kB7Asc+5mf99LfOT8c/ima6MbgsbY5VA6fbLk2MFCCTHjEvJR7Ll
BhWqvd/nitjUxII6wC66fE3//aH/cqyhGyRp8Di2mPs4cyn2t5dHNlZjqaBBlUmE/GHOurpS4hdv
kUitnbDJe7PlR5TSDnWU/m6aWJ2wW7Kjl96NcJd1n/fi/g/XNN/0f94JxY2gs6RzsrGtBTT7t2sq
bRSZg1AYz/ovA9P2E+l82xFWxRrUx6YCUnzMQzPc+5FDgiP08qL/8JhR7wQc7I1fYhfqrQZgJcvq
f1/avzQllKCWN6Hp0uP5rcEzlLqqmEVYK2uo6wtKl8daPxqGkdIckMyDmZZvQ0yHNFXVlSaUv+7m
V11kJtPqqdxYgMHg70TfZAucIwezvzEGcUnQ5rBfM4CQGeegKeyLHZFKmAqTJ7dR4Wfpo1v/mdc3
m2LjhLaxBr5OIuom8iz702n39wqcv6fifxDIXUCzvzwWAY8ax0WElHlRfDIS+SFTwo9oUtjn2ZIH
49TvgU2CDa/tHi18bL9WZccM1Bt0iBDyD+/Gv953qio6kXObkEblPx/TuO1a0Vk9972DFhKQDbas
JnkHlXEKPW1fpcbrxCGMND32pWI66spu0U2w9xoBI4okQH4cu6QQzLWUP+BJqIxg308kuSd2QQQ7
+pDYbM5jJe8s9Ls3CexB6toh9+PPSdJ+azTklcubQDAKbTgba9t/P12/19N0Dh36HEuzxfr1oOEY
TZ0qTVoo32377Ej5LDJy8sK8ILjDxzfOWTCdou446vbzf3/0vAj/8srZhsvpHUyOQyf4l+87V7Ly
IhTLK4yT4V7ND+dyjFg+U8ahgJ8RElpM5br/7082fv1omOmKB0xZEuWmRSvsn1+t12acugK07cAj
6BwMHhODVMcBF373PLbx5bitxxxssLKZ6whO5DEpjYcisnHazb3BMYDS6MtJbWuk824nvVVfTPIP
F2r+uqXShDINRwhuj8Oi6fzyDBpF1kL6AUHbEB+7D4k32FdEma76fkCCDzb0ysCXoQhj65+XNZIt
WwNnOHuICpC21b0cCaZmvE734a6y46dCjs2+JL12i+xmD8HBMv5UHpnytz6eZdiKU7zusM6z1c0M
8L+v8SiOCcyoYlTROOK2WX2NtQQ3kwfIIGMotLOqYAPviMH1a9xqGWpDe0/2RrjTHYDZbNVMhow1
CcLRztBHsFOiYN6nR8+5WZI8ppj9d8jCBRYC0eJRBhfkopLxD3GMlq2GF1l5tTx50x6ROToKb7qz
3SWV58Mb+L6bIPheVuwlCsNmGo0vkJYNaEjymQllRnrDenQH3IocD2qCmvH1Al+ogh9+PxABWD/a
ZrEPov6N5s51RDiN5AhMiY385ZoiMq3r7liTK3qsrPwCKenT2FjMwTHBXByXRC6noocyEWHIzyLl
qe2bN58VQxiniopyk5MasevIhH4a++KrPiI4dSbRP3VdYdB8iDSSlsVjTY/0YDcw9qrmzo384jIm
GPLdiso4d2o0/GFI5mC+jbG43uE4H94LFFYV7xY+bCnuwY8Sdl/JR18mFTICjn4xEW5k9N6MxCbQ
1eeYhWmoLlV1jmLtHb84416/nLmj9GqKOIOYbpWKCbMLD7cBMKNFrXWflS8ddMXzUtfksHC2o/Sf
fnaD4sB92Gt5Syps037X5Pi6vPUwJ7KtRmcXrOJAoDkFkTQh2METQpaIJ6iTytrnOc/JZDp3gdQ/
8tJyT9gf0S6iJmyi7iV0wCT28ziH/kF8aErvImxsnoNehlgV8XzUsNjBvl00ZMlIdDgIp3F/yqys
3U04rM8OaDJG+Il+MN2LTYQcUs8i+TxfZi8hqaU5unwdKstq+aUIKw6LiASWMg5JTLOeUrvbNz6V
rUL+cfLJxHVK60mosnnx7QpNQQ1zzbeLmoUHSZsbdu2p6UHC4PFMRAeIRLnsgTGa58m7+cIcTt30
XnhBdYEpCUIGvyEnUR1UUF3h0PR3y0lyAN4FfsY8WAgEcZHRq15uODh+0DiG58yK9r3SsuG8tEaK
xrrZY6ew2LDnxgP4luXcHOvMqEhtw4uECfM4esOZyE5Qic0F6ka3CQzrZZIPrNKkpNOP3eaQhJMe
4bI3pil+cgNerWcMZ2OYdmUU0EWY/1Ea2B3dWNf2hCT76wqw1i43ytkFSMzmEq47QiHZuAXqlbrX
4m2qmZg6mLo19OQvwxwtatH9plCT2xjox7Y0smFTZwawyLG22uNgfsMKDeWGoACEdWy74HCnvg2/
BwjgfH+ErmbVDy6xFpekjN/hv98Jejc38jTe8KvAlRq9B6VocGAsGCzf2gzO2Qgt4xBGCAKyanS2
6N/ulmo0HEsAVXTIMH9mBBbOfyKy3DeSXQRrFv2wUecpUr71Yup045j4JOw3znj07c7Z+bFW3SAH
5CVNfETI47q1kw9/mms1n8ord3L6Z2Z2Bg67twkvmI/dVtYVOO4JzS4AUaxCqIUKpSz6/Sq6hFGO
RmVlyZk0NvVqZznZZ1CS4b6Zyq+Jx5idVKLD8ppPcjzSyvV3/Jh329WbU4tZDgEfdAnhtwT0Ze9Z
5TXbSceEt/xtcNe65wA4Hi4v0Jl6E097nVbwfnlq2tFYVxkQe5OoMNzNcX3ITfuaQ/A41EO9Jqd+
9o3Fb1gYm/2IngakHN4oB5SwJ5x7zw3AFehYC0T+CmeexSUvf5gBNLJlLRhEsp7sXG4Ns7xoEYIy
l6J0+b+Uz2AzUoQw9bwMm7iLXqVXlUdoD6hENYJEXAMIHAa0YI3FPd4BV0CNIhAoSufUN1V4c8e9
PxTZlRyTa28Y/hZKQHUSXHdk4MsZwmY6BHeOrMRdrgFKAdcCHS4QN5lEOzbU9OwMRw4LGkyeAI3i
KM6mCrt7DdsEGbYX/NfTOgdRuc3HBJcGLJvlV1Gm1/eBCNvNgHWUpKHwKcIRTkThRkxtvx8ghgnP
IQ61qHiemPMyEngC3R2uRUeEddEnUAmcuEf/MyH6mOFnho/VwB9iTtbfw1LFl0rNi4Yd5iQ8zAhy
O92ZYTntPMCTRzQWyb7Ko2QftvCAMKu2mzKO83vBvFULLYgfiCfpxfiAw/Whvgi3/ULfZp1nRfjU
YyCEGQvHvzJht+o4Dke7ycn1o++Wjok6h+7rZAONj+zkFMRUXBP2c2ikTn4M/VNDepQ5IOqh6WXc
sMqfotFw74skzYElp2T4+AFoRmAq49XKiKipkOWQwkdBzZgGKv89dursvKxz8+ThmPscFPKgPY6R
gTwL+PO2xk4dWl2M09zQVobl7oCxHUgVsg/L4bY04osvIpgiUHWYBPXpWhuL6WJ5+j30ZvYN27sX
Cjljl9TF/J53AGwEtj3BgrsUq2WYX/Uu7E9uytdEtNa1qjrijHMcClE2PehTGG+EadGOa+InH+3U
0Tc9SA+8W6MIapSzKMZDThnoA75N1ktH/Degu/Z5UgKpk6+yI9ZJspYITNyEPmBOp2L/1EbORzZt
56EpjB0HKHOHMvj7svb7FbnLRjUZCMhmOPIbE7qiacVpmveJPARU1xnxj+UNqj2yPEa6ZHwLXFV0
Xn4CAS+rXp++QWeCVus17hOH+bOq9Xe91opnLcrMS2DY6X1LLNFcDlSlYfDC6cFJ0zq2P80+217E
tSLNqeaxTkjlGmOMvzPYgAct3S4dkGX0v1xHLzlMDSlNUJ/wVyg7pVPHuAONT17dMKSaW89d557s
RJBFhVGftzZ1d/NqWdhbTgvwxPIB35JPCoGAZc9xMbN3gc4lsMoanca3XKYasPdxRxtLHQjwlGs5
N0STHDgGnRmA3h8OwMgHNC0F2YbVt8kwYxJYFDyXgXZ66tTZzsOsz0gxPhiRC6xjPiX5HM4Yfxog
MJYePPfoYBe466uovW/SqNkYqaAXPIzazbSqmz0hhEagsdxrk4wRDt7oxtt6iLal7Eik7/vD0olf
iokxHkgVwxCynmsR9goGe+50XP4AhOejQz4FrxmaVyzT5LvM+79fRK8QY+TP7zNou+BMGXqrgm44
WBz/5xJ1T4sfSMHUGLelDqMlw/hITDtc4VAGtE0BGkSbb/+yC4Dd7FdNNx2nHE9LCpCZrwfWwwQi
xRHjuZKEz7l0Q5avto7qo+5Ezkbw4G8mt9FOdg1Y1TUSYPlNv1eceVCtia8DxpfYHmuMH/Gzyupy
72U4R8AEWGsOAOkp0rRb3jLNzdGIsZcDrLZBZU/irz76fCu9eDhGgkGLYqJaIy9ai8DVXiUgAZlj
jbKFQUb6EG8x+iaILUgryYPy7I/sxmhbgpBNe+nadxT/a62wPwtjqI5+l3WrUnHqaytB394VX6Ja
PgIcBjjoDF+X/yQ27cMYT80aFwtHSjU7DAk5XBHFWCO67NLTUnVxYpxWTSHnDO/0m2si7W4K39hD
KsGzFU8cJTlwLj/RcJsU/JR/5PqbqzfGGvjvPN6bTszJKIiI1kitao9IADn9/LW4kY4U+kgixrDW
s3E4wqazAEvW2UNDsMCgvSozDAgps8590LXX0MK/pmjgV8YdB5f4GhU1B5nOu7hz02WZJ5Ccm4Cm
TyQcjSBZL49iOREbZmoDRXZUoYQiN8LN4mvdxwdC47NbYElCA6ty3xVmf9Kj2RdOmANqtC9iUOlJ
RvC4OgZjwA1GEKFmv51IAqDMhPQ12uRcuKP/qS+jJ9ov9lGEg/yrzNNa9JgxbIoJo+EiwAlaA6j/
VN/pYGnxh+QJGXHg8/ZUN1CoYoJtVGQeSqzNFBzVvNchYc7q7hFCeX7rRP3ZKT1SSv3iMS2H4Kkp
ouKWAlv1dJAhbAm35eg9eUNPCgJj7Ap0C95bUuKzTh4RvvYnm0jjZQ/iUKGTkZzu+7KE32AwItWC
0N4sU9rCmKozoXMIHrvPBWrmnVeawGyBN+3DPmYElANkW17crhnQBntNSQGKjSL3yh0Zysy9O8eG
2Uy8ioqbHQMScn7N53ygS5RHUO80WXf3sqHYtYd3XpJut1y81tvBkTnU8qjEgzhxhm5WBTNF4oxY
Jxih0tkcK3hZtNaARWRnfJX5OqrN+65htDnXnkXe9ivLE/kO0x6Ghqn+Nth2h3pUXX2oGkESZfdT
AKF2/tVQ+/JalvAyTKKxDNd0dkudaLhWsR6G0DnbTnzCo2Ocu1DtUNUAbWyIUh5YjMHb9u12uXQ3
aLVj0Dc87A2UiiaavUZWr72mPX8FE9l2W6bxLkb9S3menHqJJ20ccTVrcX6LY+vWKVmcqAE6oyxO
lV3d5TgGTpCzj23adc9mj9mj099H/Yuqh3K3LKjL1l5Qk66bCTDarE1zyVAKJ0jIRv2wDFm7vH0g
W3nrj67cLwuDb4OOsZGLr5ezNqFUzjVM1HE5kEdO/blXEVIKA+XxvI4se5KPSnYP4KPaWl7sbyuN
R5eJ7OPS9qSz8teCVE/pXa+N7xyuMopBvjMCllxenX3BidmpmXJooI/XpZlclvtG2brvWg3X2PxR
vF01R/Y63hldpO1yNySqRkQnE2+CHjnqTAxscEjd4D1m5dv0AB2YDRc1hhnL2S4nXeJ+kn1ggYLQ
7Ueac8ZtuQvwJr63OgWNy5BsFeseOo+Uw4XOm8AY03zLm/IzrcUQ28BwSdFMX8PJKHFHMIWREwxe
BbwtzANr3YLAvWYBQ+fMf/Q5tq6VSXCmT505OY51XyHlpozF+CIEPlzBEXFeD691mVA1TIfMqW2E
D4KI+7lZNs5yxdCkeRi/iKp+GSXKJDsPUKljkPhiu7k6eBTElZklEIsBYHJEp+uZGwQoxqC6+9IE
1BF39jYieAOuzngf0dQgcqcND0U889tFP57DhvWepB4moz153YkTPUdjdTeJIDxnnfF1qsb4LmlA
tYLW+Gp1jcEpynduWVWum8iG/a6xNvUdWYhpWdXPXvE1cejQKDSwF2QpDBWgr5/mlDoRSvNsUEqB
LCofc9mWB7dIul3ZAxATmbYnYmDacpyQb/FI7EdlVVtnQFhUmkFxSI059lePTo2HRiK2p89myKnZ
1Xz3QLoJ4jGL0hauT3/i/PZWFrJ98IdkL2zzE3xl9yGYZMjiWsFzrSBypEO4XkodSkk8ujuOruXP
GgKoUn/Bj0Mr0qAo+lnqwZMn1F18pQBD5C2t6dT27U0bsLXRRKwJft3B60yhEjf+Q6hIkphIVb3q
el0clEj9s6RPcdIVffjKOhVpa2NDMvYlREKe8fiG1NK4OhJpEvrF51QEBfxO0iqTcngUY2Hd60YJ
uMePLiZY5eycy06nAwZnIkaqUVUj2TVxQB6x/NZJBiJBEdK9L5+xDuFmzd21NgzJpeYtLiJrS6Vv
boMACEflhtckSDiGRc8OqMQ1qbOALU0TVYNkAOsSfKcb44/ICO+0Ep7UZCKBas1PsbxM6BauuWWd
CJ1DMeZn3tFuRmdTZD5dW4wjltGNewXhrNXSd96rHIS1HjP93/ZKC3hvQlqfITERdRu7W1HhBewm
yvHRDC9G/82xuEpQ9vBzgJHvyTn6Trgp/VEDF/2UvoOfA/AhrGGdD1CMuOHYqrM8wDeg+eeorO19
oU9ktXbz6wCJwyQpsQoIFZYvBYfIFRgVzv3AnIkISfHVVSykoji0rn+IpgkGtQF92KnwzVWW/txk
wYNj1ND+j2AJYlZqNqZVpKdbIWiAJGTs7YLUa7em6d1HFZNkm7POviCEeB04ChpSeDSrziJ/tuK0
mzsA9+An7UTQwd0V9D5phEBB7eDN+G11LGsrOOtHFzfBGgKkZKaa5heUSZ9zvjFcZqVLaCynzCgn
rNorsTmI8FmRIr0zh07xTeHEwCko/OoILHQN9NdkfIPdW6vjrVCr2oceMhTiI9K159HX5CmaAYjB
/I/ll73pYtTVpLYeRp7HqTLP1pTqj+hitsT/WnfLr6KWZmXcHMKw9q44os8jmdEuN1WvOhMCHGyx
zu8+90HLyZ7UI6Iqa2ddaQWLZoPCoqLz3ABeRWGe4shpSHqxMDBFIfsdMRhtXD+nkedxg8+u1RPH
gj2DyoD/3AZn4r9ZVf1QsUtCNoQf1uTtvkkYAsNnwFMNLCSxrG4b63C8I9AVKWCCTVcVR8MxX6nN
PjT9y5Am1U409AzsCl49Ds+1aigmiaxNd8SL7wQMQ0qd+KUPST5yk8Tdes1wdu3JJ7gdnxeGnGNt
R4+yrwQCSsadrdLn0+Bjp/sUuBCTNpkobhCIMWSCVr7TibsPvWwvWnCoTtqRAtWYj2QyA6TTa3GI
8pHjQo+DRhNYt1qewtgGM6n71r2qGyBEUL/4M+UxcRjCtYBG41A761X2HJJJsoqIT9tF40ffRSE4
32ZVxqCcmkr/6CL/UyGsTxYLTZxM+G9qYDjWBOzbkCzT7RCt4/6YWWDNdBGh83RGmm+dfkpM4jZk
G+9QEVdHMSdJafAhz5MbvSg9La4hdd+grI2ESUj91az8CXIpZzV0VBwYkgjl0/SVMEcUNwKZtCxY
6CUAbrBLAYxNAqtdZw990FkpNF/gEksK3wkih39Pdk+woxeIxevUes54Rf/96s9DSkVc28ZmCSz9
jLAiwchGcz+H/B3XTe5SehSSwVgMXT8cnxtor8h9zKdeGe9KJs6uB5iwUm7+3SRlGsSiu4Ocbx5T
S52rMnqN6qLGIJ+/msL/8PCi08JmyIHOcLxD/q/tg0y7NboL0mniRTZK2v5c0XkgnJNSKueP2qD1
HZexKRT6FSQrn1nxNQ+Mdzf4hqQ0voxgrIM4uGecKg+FERDPQC5U5+vt6eSMUXV2pv48WVN1R0zy
WytaCT4dam8M+rHo3TuR0zWbyKE42FNCzGonNqh8vykSo69l1X3SngXxBes+BlKoWualsUswdprw
VTG+y++UXl/9qQaFPJY7U2aMkdTXYUQWnuffAVvAIAzpeOs0wlZddato0m76trGQW9mgswjT7MoR
xFZKJtB0HBO7+QJTDyh+UD4nEMMOZaRXK0vP6dMVPAtFNh17wE27dBjXWoijwAmwVyr7lheePFPf
lw+OIIykCvCoTyqDIaOw/kWZYd23oe2c9aa/C+ZfhX5p3QsqlHNjUxJy1u2rt95sT5K6dy0yr+as
zvZu2nLDPtUi75UemFWyYVzQssooXjpd8zd9EzPXm4NRcCUbgIvLnj23Y6RHDg7mSntVORDHgvaF
FvWx0VASEw2T4eQyxWulx2rrOYO2G5NSe4Bfvee1tk5stg+yr5NDnwakHRL0/tzVNUnwSl5b53sh
OPRhnnbujSmR967ZV1dS+vbLb8U6Im9pOrinFWTUgTV/42rV1hzt8CymM/r9e8jP5I1xI8lRKMyd
kZKUHghAQw7aZqtlDbYQ010UcLinwt+RUqYdolqQLIVKkXS2pGbVTNuntMPP73iuOsR9lW80BEZb
jBQwkPnXvQR+Bf9Q48R4FTmJbHSBvkRjEu8L7xN0fOBvBFUgExt5WPVXZzK/WgjFrlHFXckA5J+T
tAfYLWR+tAp8x63e6Ie8EC/s091JGv0maZzpMrV1DxECatuO3uc3v3Qi9mpvk6a1eRhy61PsmtO5
3LmigUg2/yPRhuCI5nCDvK/a2TVufyMs66uUvUNyR/dZh3PKaC+tcvJ5ln+PkP/iHwYPHiDtvKi2
xOM4TQ3cYW04O2UerupRkSBf0DmAZnTuEW9C3YMVzBFn05Q8RzHA2TWwclXhVM+cCNpf7NdXa/7o
rss2YU3zyfcah65teSR4RDviPO+QObvM4xhzJc6xowenOtd9Ikl2opkYWjqMABFf9QZMszWE5iFM
SBTUN/Hk7DFmdVr6ouFryaLwwUpbc6Oc8tj01aNxF5jOOQgzugVMxjnDZQ9j5X7qqgFcqx98Lts+
25CMSP5D7CSg81njaWor6sy8m1ZRED9LRZQlma5jRNxvANTS7M1o255j5eubIAHWga/xzo2hUoz+
RIgWqRUidXFn01AmG8i6lQL1iHBSjnxzykqTkuvUD6xGYxqAdUkJiiiooWG+UKWn5qODo17RbqcH
xehG1RHgeevOiWBsehZ4OhVJePaoAmMTgRAYAyZTRGQF4k0Ec8CJhtgz01xkJQ1XZ3suhTieKAI7
BjQ4g/ZBNsCbQrznoCDaZu0sIkWomtWQyxWuyxX9RAJUUzp/nbC+QGfyT0w9npTe3UeWRYJGa10k
0PYV/jVvT47114i015U9sY85UX3H+XU7jKbc+g4aydJ2v9FoexF6QecozimQEF0xnDQ3OsP1J31I
7gMYcMDEd70dydew5DnoHmlGekgHvOcesh48AcLAG0Eu3uAMK91qPkTcXJyoedcTQmlaxoZyTpZh
8vtpcNUXvfEesZV1YO70XdWQrQIcW7Z2Om+H7D4AZt24J0AzAefPtsWckNyDmm1Cg4LC4IxZPhyo
nR2RmZo1+AX5FxVSG7o6hS4V/b3b91B4zfA44aIQQNUQ/ZKO0XIqJlmyOzZOt+lp+tX1J1H1X2sa
KesccHceVZzxTGOXEMkQSc5t2J1N339rcIht3Nh9ycPwGQnfY5IHDzBwPqeF3Ww45n6PreSDCEWU
Pw+gKCLQxAoIsCzO0xQwXpMO7RR904IODGNFNque0bBzXRDV0cnicgKfDgSRqSJL3qBk0mMREC/R
PE99E50BsMAvSfNN0wTdOk+1b7oRmZvQkZeoj7+MqLEQrTCG4b6pLHzT0vhTYCePiiIOIccILyBU
/SrDhrWvs7yhGQC+nvjPk+bRFawZu68qYk/pjI4fLgCXiYCbJAZ+piAUdx9l5HyAzizXomEd9+F6
kD2JRRCRIyUNy58/PZTm2D8iDxYHsOm4fCacJOtMWsjI+7E5ImToHzn3AOsq9Bn4yf/rCx1UEYnV
aLDS/nH5I0FkvqPl7HDr8FsEz8a3UoXn5acvv4VoHurT4OYQWeePCHXvksLaAmDFf6CgWJOkanz5
+Ql21oOeaRVG9uUT26DBrlwX9z9/uoqtY5nQg/6/H58BSmaQEveH5fcMTlqPtbuJwgDwIQEqK9/i
xU4Mmgdte2/SRgJK/lFafUCXbDi4HQvRQMHOQvze8t6l8Cxyt/gAhD3HSPlu/F1N8PN8TIBuMh10
Q50JlDuOKFfI4DGlTiAJHNAI0Q1y9bcp9B+ynpgf2PuMqPnWPY/eGtDCT2WjXUqLDm5imOjhwdxU
8TSin+3JP81/kL7yKQ2IzCLmLF13U3IH2hIIgeUeCti3K2beX1zbIRsR0VWvsIZLJz67N/LikOJM
oDaUvJeDPdwyE64ijJyVYRpXY2gIMmoevQhs3tiNO7x4E/filSxUnd17mOSHgOuk5YqjEwmwneX9
L3Vnshw3smXbX3l258hyB+BozOreQfTBICm2kqgJjJRI9ICjb77+LVBZt0QqS6oc1iQtKQYDEWi8
OWfvtT8mUFx3iR2c0NVIh1oFWEdWYj3aAQWIiv0LuBXXWmLpQHSs7L6kFhUeHGP8Mid1t49vSYTJ
VwbGwDYrUZzULhEZc1RtckkzuTlV3giRWUNC6T9Vbmriu3WuFI3czdTjEy0EmdWmu4tKVJtOBNPI
S0A461m8ZE64DpIa5SWsC9QRUVRh3ioJSkPLeZ7Frbtps6cygs4ZpuyUWjDmqzmw94YHwqDx+iMt
j3zfKbJc1CJEFCivLRaJK7Mwn0WOGqBG/rauu/y2SiHWzgmUOgixPvKNEASTgLdqxRes8Q+D7V/B
v8sPZV3uUy4EDYf2IWp4RjXovrkMrwivsCFQobrxpHlWEHwGcJ90H8103GjGWqulJEryHFWK7Mzy
/OlakYCpyD4jWro5pW33GLAh0CDEV9QF6TDI7krNMTNtUrKqH4DYEEx88MWMa8TAY1Hm2TKtsc3q
yyfEcMlGjW6y1S5Cq8kz9rqCRDJbLecxNL6QG/eUGBVAkzZZPEFsxwWkb12CmLd9djxpmN8wCYEF
6jx0RHG7IictgEVI8SfxrwVGaQYxrjaK87OwzMftUFfp1i8+MLF7t1lrRUiTWPzhjllIynDmmZuN
HkQm9yS4NRp7qhP7QsxoGbPxDsL+vK4Cq2fFDwZcFEnF/rFej9gienU9GuXnQOOzaM9Z9kKTyRx3
nXrtvfB9saGEBzX4qyDEcxvGcl8XyPxafwA7bWyaGva5jsmzCig4YIMkdjPwrockjXYUWDeYVlAr
zncGJcNEOyxTuiVLhkR2M6eiH3WT3hYyAh4Tm2h4MgSCgFCz2Nj7RFxZYhbkqbcPMye5SplV0i6i
6bTAx5kz8G1jekxGU7BooeRFwN/WjEYXyUXGE0VkxTyM1XUfjQ9BT0xSV7UXg5/LHX1AdCvD7LJK
n7d53HoUnmjfzYt6I3KpslkTcW9DedLCYOTQpEYVlds+aRjR6ec5sED2dP6L7583FaG4hcnLbYNf
1uSgRzPRx/UYfgMFWWt1pEqN+E+5hLOhTyDLJ/hoYO3nWhhHP3JBtdTDZWIQEyYreEEiQxORIfgV
lmKKFKC/0K3TPjEwwKEsSRLiiqbs0YP/vcZdREgz98vkEhUclCSxkgwdWAfbsmAniRxfSJx9rkgM
4K+Jo5PFNXpvts45c66pxvu+7kB7jC+mBR2qzxdk7kB1AlmF9Mjdyh/SKv4oLeMZp5apwohPVD23
iAjSazuEqCQAWHGPimvwBI8yIbomdOthE7gtS58BCFZv1geNH5+9J4nUC3/fEhA+C5tidgpq06hd
tZL5TLk7NJ7G5jQpWrUqb4cH0k1ENhKmt9WeYZzR590O6Zx8cbPmGWsadujEZ0jM6lNoO/JShf7l
KOzi7PWnnmMeMeiyjmXNSIQtaKEZqlsx7hliEXRSM9nGRvqcdICvSRI5Dh2CnmB2pm1u53dlWTqg
uMpiP7BUnFR+NMvBP5oZiUl1J1iyZeXWrenEUO0MD90yPmaxeUri+DbyzMs2E8dyVnJVxaR36l7d
OFb/iCPVZrIdr0mq3jRNfOWGiNdMv/B38EJzpLdsySS5syRecsWotkgC3SYZZIeEjeOKJ4wqUhxR
Vs6HUxbSAalLBMWj2dwUGVavhGlgytr72EJrnwfDFX6xeVuTtQX2G8sX/+qnvK9ir7/Ko/kh8FDK
VvpxYKFSjJomnZQ800bwYCD7kUvz2ZjgYL8Qwss2AceBcMJPVmRQxquoHw63NS2EMfEpCGB+26XW
dMciedvFAmuVrpuN05vyYEhmGDTsmixtIiJi4jhPNn5uUKtgsaLg1guhwLbWMm3MI+A4sw1uQ5LE
9ouReeMuPyK7S+GTentB9XLVVDSmxuUWKkTWn6wOlniuTed8kv4naYXN7et/gHp8I242PDdnUd8m
3WgB6uGcvv7SdJvmts7CDS1g5+r1FVFjkNHSQ715fQVg+/7K9oLN60/z8rYOAd50XQrj8PpvWdxY
J15Pasfybq//1r5Cwvv04vtfjb6zdxSq29cfX/9jyvtQiOzmzxfg3Yo6b2mwOvmmsYvyFArnsaVQ
cucjj0CVASEnqGf3zgirz+ZUk2fOC6BFVneykfkhREDw+xdIO//hHfzcf+yXQ5iGl//lIVDw2GLW
f/WCdna+f4bXD/kX7/D2Bf/9IbtiGgATJxWZZLn+EDnjp3L0KjZXUXdOHiI+EmnWH72m9454HSSN
An7LtUGyQLrztp91/bHXi6zVS4Ld6289P8w3PMjRsRgUi1VYcLT6smNkwz9fwaeFrjTFMMWpjjhT
81LKYkfI2MpwW/O5jHirGSU4UaHEjDt06Cg1rZI5pehCUfQQTnn3jdTGe5U41WNqKfp5pI59dgr0
SiFe//tOwcXyEObcauQ5m9w2wETbQbJDOtZejopb0+kxnVnC1VgTwe62kQxPfUcZAs56fy9RnZ4X
GNNIueW3PorpC6ZE7K3Lj1Rl9WVl2Q8EBfb3dTD3H1Qtrl9/Em5iXY1xfCrzlv5BLdpjVtrjJXCC
8TIlzG+NdgJnoO1ksBKWf3z9j8Y1m+fdg2Rz8JEhNSqiB+Vq/5g76LCJ+awenHFpagxlfUWN2b6i
t//t9d/5ssYG3918LJeXmZ8g4EcPgnXhsa1qgAOZr7//sZzm+mosWYQSbUZoSLRBQulDgKSk3Ak5
XOp2zEnJCCgvgGHfNoV5n/bTyURp0gBINOYW4XEDe8nr4s+EnWS3cxXUm8RFrbVsQwIIa6zqsm3W
MzhOhDmdkufGFPHaG6P+rijTnakAQuiszM4QyGz7nLcO0fT6Ij0QXgxo0EUpCzTPdAiHyEokTyjg
Cp7G8lNoknbRBUO2dfCKkh/gIIAKrX1Y64c5DL47PP/jDXyj+dd/8vPXUk81AuP23Y//uiuZWPL/
XP7m3695+xf/uoi/UvgqX9pfvmr/XF4+5s/N+xe9eWeO/uen2zy2j29+2L6Cmq7Jxptunhu6Xa+f
AojI8sr/7S//3/P/BvdkCrwy//Hj+//5d8sX+Oc/bp+nr9Fzlj03QJ5e32+BEL3+0Xfmk3L+IAZK
WNgJgTg5QmK0G56b9p//sPmNMC2BH8R2sT8qflOgEYj++Q/D+gMHibkYNV1s7LgC+RB/Qp8MKf4w
HbVQEExewSLX/DvUp7eOR89c3PJy+Rw2XiYBh/GtL4UF/jzkgjUXGm4Kkp79pJTZUYVPjlJXUDwj
wGM/nKGr746mHwlNy1f+wej0/Zi4hJElsF/GybOYfH7wFgYohmzZe0RReI82gpI1gWDELMdHKQbj
qgqgoOfC21psX1ba0quhsPpNKsn+bpvyGz1Da+OLIV7X+Z93+Zub/MePttAa/tuCtXwyKh6u8l3l
vXKP3tEcpnhsg6bJCM0LPWMb54TLG8r7OLnp75ymbx1Xr0fiGJZ0FvaJ5Yp3Ria3Yj5pTfArMnFq
JujyZVHbHBBCT8HdDCF8rEXyG5f2W2/bckzflj6GaEnCFJf7vcFsTP26jyyQL52F0jk5xnVq3I2e
w67PRX5rxjsfxVVj2ObvPL4/f12Eudys2DZd4UjvPZRLzqIjfW/J1kk79r4Ou/vYP8ffCX6htdEU
huGXMrTD20UsZYFRPiZNdRP6Oa1nl9wkkXUHkqVo6dQWvaxkvCVJLPvdnfnWOf56hpTrgTxxsJdJ
+d79xx5M17SBo7XOyZwDinkiKYv0kISOqmWohoQb+zIvkjVq6b1l+SYK2ar5zcnyf74LfZz73Bek
FvD0v79ORVB0CamO8Xr0g0MUEX8klMaJ7Kx9n0QWFaBNYfR/solJOE1tfqSf5q4SPyQKuNQ33Rw6
Z9xcm9RMjTOLFCDTj5JjumSiOtHGmf0bFAQu3ZO42CjIh2QznDlVru9qB8CV6YOe6QT8ENcr9nTF
vjWFXV+jJoau4sA2DCs9ADIUV0ZKO8Uc20f2DjvPjWlMuF7FMp61fYH1yU9h2mawToshfba1RY4A
Cqyjm3waSU1bDd3Ur1MnWKQ9prxxI/XNY8Sp4MivrR5DhBFo9lo9GgyekevKlp8Tyyb4N8nX9SI6
d62rFMEi/jiyV6Y5WzeSqJfMC8NDaUDmR+SCafuYm6N5CvKcoFIhXgRxRwwf7MP7tt0NcfRRBOZJ
taxSBwf1kWRE3NoV1plkGncZotYlslwdifKhz0EAadHMJYEI6KMipG6rUgZkldAs//Ugqd6Cv15v
xcWqryjrgf9ih/h2kBwVO+Ha4VaMchpmrOrCtY2YLdSEiqH5XiPF99fjHCZ4kvVhsopN49KCSeeZ
kNLiDtUD+bg54Wyzr54kHAS4eLeJv+zaHUb7ChS9Q68S1KnLpreWt9mmiIG1W1AukTnTt+7MND0r
liQiyaV3FJmOLIZWRqdwVHO/fDCB53ZufCN9k9gIfEdbQE7xjk0PwkilPunJ5QLb0XWK23bb+tY3
2yTuw/eotVv9hZOTAvXrs/YXIxzaKBcOl2V6nLN3I5wKysCNMvS3jTMSZ1w/xCXeMtcM5u28XPdw
UyAr3OEDrNe/PrL8q4eWBCKeV6ZlT7wHAenCCZHZcGhV6+4sCez7CoUOoo2lYG+wCZ5H8anVfg/t
ONpVTh2eBZH9wa0o8XqJRAxijncxRvDfjCZ/MfIut5HL0Mu05trL73+YbJsZXKLbx6ivbfprtxU0
n2OoESCYUEOAi56K+PrXp+LnJcWyKJHgQLhFLeqcb48oXaETI2CVSyWYClQLsxoGjcsiNahqb0Mi
ZXD26yM670++KaCUcdbxbkum1PeHHAcU4bFL6TV99eer3NzF5rUeM0U8SM51d9tkM/fWSXVdeyWS
+duoKueMhOzpIqo3OocfP7ebNkw+mkYDpKUiAyxxIIONfqk3g40tEJNu7JLc6SI13tdxXYMPA8WL
NXbFVm849Wm3amPR7JuwXI8etENmV5s9M9YYnyZX1ecN/i/KNZ1U5T4pm+4iGlIb3VRj86iayUVo
oDxDcQzgOJn1CYcWeiZbwHhPbyPcFZSiEp1Qm9Ooqp142Ersr+4AZqwd3Ai1o2sfZwtRNdIzCxTv
hxDnxraGH7+lmtvRQKzOKWCPH6re/o0z+52F3APDwATPctYCSCFt8R67KSJr1tYECKv2JjQ7FpBf
3LnUyGLD3/WMKZRn62M0TXdpDgkvmVrsJePx9bHUudEcXBqMJENlt/hFG7LOorN2DoLtr+8U++c7
hcFUCFZAAFF4Vpff//A4ZE1spanvEMObo1GcZNJcd40fr9iTD3taRHJD40DtcEvSEpzmCzsc2H+j
utiiRl8a2Tj/SUx7cicfga67k3Xu3/pLtat3EIwlJkhxM4J3ULnnrPaTNTqP6dBazpHSHQ0WdY6X
E3GF1P6H2iQAyluUvMQy7iqraNaMBh8mN9k1BVxJSVWlGI8oPepT2ikbhp1TbeZpukjFPB85V2qT
1citfn2O5PtRFJc66x/6Rz4chGUgfXuO4pBqEJGiuJ20CDdAH75AhvnmgY7ZD0qitwZ+fNa32LIj
BZu6SWiTzC3Cs4i5HHZbtS1C994PkWTjgyLPpqFLYwCVWmMM/5ND/D8u2X8aeE2pBIQS22OIwzO2
7NfeXNEwJaqxHqCNgmptM4RhyRQ/sgroLqbR6Fepz665wpCzMMGf6oaFfTppc9W19D4Gs8FdETtf
DQ/r8a/P4/ttDh+MdQvjmmMph8XIu3GwsaDugDg3VtZUI09FSWJQC9s0VrKpwEL+5mjvR93laB7o
GggOPIyMgW9Pw8AHiNw0QhnbJQn8Oe2vqHxAjU++TkNy6VC2+90j//MhORibF3AHPEgMv28PyfIX
CktPUV6ZwXRRuvi1m+aCeNgX3CX1sQGIhtKj2ZX4JjBcTsOZ1bHUVFbmH/BAkv5DnhWwgFXsBgag
K7rwv74Cr/y5H/dznH42yq9TAvxapqS3nzAESIHpV0f4I2P/kld+a0oqNy67sjNMYy39lShzzoq5
v2pcKlDYSZCjLVL2upvs65w0CB2x+4iKIHvIxBNrcbxRYeXSCInNXb7smaNRuWfOGJJb3VqaNp9D
GoXTUOFjAd9C/RPG+Ds6z7KOefu9PIgwrA/ZpSzLw+XW+2EUS12RYjeOQ3oxgnTGbgxuo6y+zybg
W2bEIxr4WbOxUGlhyqnDTYV54ZDB1Z2JU2Fr0P5mWP3pVmf0h/8Kj4ell//TIkPEqgQ7gNZbOfW5
mVsjimpCVLxZOzvQI+d/97KalrIdm3UDgzkN6Xdfn3t6SKs8h8YGCRL9apOtqs5C/iJnhmfVhtxM
7mGM2bUUQ3yvR9QkUUDUaFnam6hxxUanGrnGMN84DnmEuikF7vlXZc5cnwVuEG6pLF6bDlxjIy/i
LU69Cm/Tsgj3+o9YmOaDFSanOBXOb07lTw8VnDC+nkPph8fKe53Afry0aV1gnaXXA8h/xNWcHHNc
TYXOHWYm39u3y67p1+fzdUB/czuZCqLSgkF2WLjyAd7eTmS4wFgIrHjdaAtldw7HM5ilWmeSBA3D
zvqVcFEnZlhJeUjTZdNYn2vMRHufKGL0ULrfEEmAs31u+4MxnDq8NaRc1WeixCtaFX2xq2O0jCBE
ryLiAqLRycmor6ZNkdb4FIti5xSti2yOCAW/skbGhQdp6/68tfunHm3dzUwc6hgUq9J3sme2ItrI
2gvTNjXto57NLMZFQmQY1y2AxSRKyfSMjeiwNaB/yjIoNsLHooZ0xt+3MdGrHsSTi0lY1zEQin1c
uvkxV8W2LchKSJB6RG7vbGL8rptmSPPr2lP5oWhCcGhBQlJ8J8Zt5YAfdQnzOEePQD5K29Z7imkH
LmC0K9LA3HaFV9335l7CEAsAbZ8PZnwfTj65IrPMyKnOCAL33PYiwfMXAkPapHaufnN51TJfv728
LrMugB9KfdS13j8uLrsOrHe0hUQkULy6gUf6bJ3CVuvri7zWV31uHi3abVex4e1Duw4/CGVuEhP7
WmscTE346kQuz2V7brhxjgZ+nG/6ODt6iuegLNqbojGyQ4tTbYfqemsZKTSDCXM4Tr3mjMz0y9a0
9SlCM8dKFfyNKtOzpjlIORCFEATDvjAwPDV916MJZdAKmmpjZ9hKbO/JrKxyETQyiKXNmTmQjzVb
VYZlYL7J7YnAIvG1ATRz8gIjvur9NkHk8nn0jfD7efxbJfD/Q5VrudwH/3Pl+qIswjKLH3+sW7/+
yfe6tZT+H77JY61ArAlLLgvl73Vrz/3DddjeUSfzURSx5/p33VqZf0jbswXCMp48iqn80Z9la1v+
odASUNCChEjx0Xf/TtXatt/e04YJaxLoNoXTt0NVXXRw3OOAtBgLHFB58H3kyPauKOKuH4GGTbEX
3tSlglUSVipb1n9Ta+HPMGICadhcEeUm4AqxbJv3hTfQ0U1aqBzPXdxMdkIqljNRH8G56BQV0vMy
c8uNIFGzIzrTsrHBmaGhiNLqUefAQybptkJ2lHhzINEox3NmbGyRB3Ti0lpUN0k/mj3bCzp/zjGw
/cDr14XPsPKt7fNuhsBhywFibdsB3wYQ2+WTAd8cJYpu1+mEZ4PGdNWmU78fsijs8FyOglJXmLse
HEDLqTuNKLgmm+04iinIPuTEgdjdwYphQiHGn4MQ9EWrTEsWdO9pD0va62Vv7eYQ11y1jpNo6DCL
FBNBgtTbCZiDE4D3vboA42WF96nLqfgyG6ZG5hiYVHA/2qE92V9CrNHyKpwDVXzwsBeS6FjRakAy
5AZKyWupyzHEvO5nEaIQpabLJC+WDOY0iDQNVjrrxtfUy41vIoDMfkR23vaXUhjedE0PfZz2nTEi
Y6LOkMWAdEqZnqx08CJJr7SfzZtZe3N07XUz4LRV6A12cjGPnsAd5Rcl7ti89yNYH8KrDcgY8xRn
T3EcNgFRWXUab/0+Z4oNQjbsq7opCnk3z8puczJC3UpecyUsRHs6zqZD1/sd+JKwpdaWpPR3z/ss
V7m7TpjAUMpqq0hM+iedmqlFBn1BKZlMoKjEHqGQuIbRZmZeImWLePOJbEZpICZvVqWdpeOTPUVz
ZuOkZSuDSQxSBR7hSmpl7bQYlfyCZxyriqMnvsNaD9ZEpLIDofuijOEtXvImPmBDMZRFfMHCSTfm
5SRhJxEc4w64adclAaD+lorb4N4mxCoLJAbCzsR5F7fC+BqOaDsqWBCWkQ+HyEyqCjB6O4WDdypV
mzqfENl7VXTgQ/fxXeL23YDggbIS1LKmN1Coc5E0hQiPYF8yxbykTH0BdsWTFdXCrK2R/4x1Zsin
XMqp+Nh0elrSl1RYuC/RmLktNf6CBPKTC/UhPTY56vnbekoM2DqoUXH4Vklcf2EH7NExmpqOlExW
mc1IjCUq8vaclb5RIh0TQRPf2fj7mkvyNvVAVpPyNQ2Hth9LfeS9YrmbdRLJG9uLVECWlTcExxS0
YGQffS/r6lNTstx4RAma1h/RCWmeUz3y1JoIgpq0Wx5XJrmnbkiX9ErOl6tx0yclNeZwSiJrT1Rv
AASpMJDy32Zc7Arpia+IG2wEXLLYFl3xEJmdldwFXW6mz5lItffQUejXJUD9fpq+FLWNeGNVp2Ii
9C3A1LqrdQ/Gn1c1jkNUNUNet/LM1C1Xg4y7cWUYjDBUwdIsdomhsjvBHj2q6zu3LSxSpqpCu9eG
wIv7JMho8E6Ta1s+2lw1V9vErnP7BB0awxvKP39G3GUYUdZflCSuu6exz9HVjE1fNo99oJLpVLko
8Q9RpcJglQRYkQnjSojN3S/r82E4mk1BOEjjNqZzb+LOqr8lUxGFl0Wpo+GLhcd3QIMy1cJBnNTU
FhWvtm3Wjt1hv2qLzKkv0c2GJrcszQJoUYQ7wJeqp6aOak4MGsXLkGj69LIn+XO69HTqgheLza7B
YuHQSh1Pk5R28ThF1lCfV1GbL7kDouixKySpE6kLRqxEHCjQZh1mUny9/Zr0dGvQa79y7PicvMpB
4dA3Y+fWzgdQRKvA6KduNxYlJR2exkaizrSEKKPLyB2hn8KhQ0q/Sku7na7soY70ZdA7Yr4eGsMf
NFvhwRk+mjyN/qYD0g6StJjsYqu82h92oKEH77zt0Zuvs9kPEBZSMbWgSySASq4rq+owSFASJG1x
yPMY2FAY4Yt5wa5Momdc5NkSmpy6owf7hI0QVxPVEO0AEcyTwFbhZdZH05s879ky4iQZoeGM8ksT
zU26n2tXxHd1pJzwig1IG15S0x8kYV7OnJxbwkmTk9UkQGd80Y3irEmxJ3xiWFQ0EaH9VKjWytDd
l+DfbeiAIeJ8ZthJjdeN39nTRdV68iWsWR6/VEwc7YV2hqk5oYRJxO0U1h2slEhPSMcjQAVEhmVu
V8qFBdOJ7dxnMSmwM5PjfdP4dvQ5odAvm7Wry3KhYJgPNG1ffCq/T5lN/VZvDfhVxVXSmma1pewJ
OjHNw5A0MF0pugCpgbb0LCrdJaq8t2N/o61Z4M20m9DRTznGm4Zgr7ZPndVsDHVMnBnOorsZ41Z8
ajIVAWjvcis6F40j8CPXcHbcTwSLT9lpMDD3HUAKd8bGMRPqz11AT+5zktgQwNeDriL/czCkSXoQ
LACSLcQvYMCb1B+q9lMP25esyrovJgf5YR66eukUFO6hr02iQ4uot8obi9urPBPQMIIPTNqNe+P5
/kgefOJEubh18U7Jc/SgQ7JXM/aJVVUIa7oI5qZq2ddhqJ6xQ2SaApqcYM9XJDh5mU3E6lD38xdX
s+1/aHKvVV+yAVTBycbbhMMgDcHRroquDNI7LHbtcPLxpoi7yEzNipT5XBv+mjEhyx4SXIcxzAU6
TWeOzM3+qyIy17/QVWNwZfMeDcsgeKtjWsey+GCVEtc9fs3KkQ9NMFj1Q9aHgQVqjXlSz7tidELF
no8actHsKHUY2sZpN3bzVVOWEfmMSSNkdg7ERThq7Vuh7uNtigucEB8qWdXHooUmck0SS9LRpux6
9nW+XeVFhXmOWz3d+PTfEQNbiee3aq0aJBKofcmwLJ7w9ZMtsSsrk1LLahAlrJ4nFmORlREA7wMi
23YBkQMQdRhBCowfMjOGXRDDEEx3eYMDSm4n6RQFDl8zj+mNQWEz/HZTtq6dw9igSC3YfePljqsN
p3CIGaE6STbOCS5BoV4SlhAlGKIymeX37s3f2uX8L4Q+/4c2QhQ3frURQsgTP73dB73+xfd9kKlQ
25iOB5ncQjdBk+m/9kFS/kEnwVZAmk0oaQSn/XsfZEjnDxyU/I4mmEeKistf/Zd+x/T4He9DvYVd
BtK5v6XfYUf1496ewiuOBYvaKyxuavbLx/uxEmi0NcZIp/viKoPEyjuWWKy2vv1wPq6+Vwp+VMW8
6wcsx+CbUBT1aOssXZ63xwiI7y7sPH70Cs0yBzu1g1Yt9ABk2Gcsf5G1Ry76oXr368O+tox+qFss
W0+LugULVsGJh4v89rg21k8TYsJLFY6b1vrkxJ9jdOpxgwwA+wecsUDfJzLZV06xqgZ/M8Hgzo0v
2jpZ5YWyz4YaGMmuZV7/9Qd7V6JbPpdN/wghFLXHn/sjRHzGYWKYL1AZzz2aDQj08GvFOtqFwsXn
YhW/6W/+dJGXAxL9Z9pgzFFMvdv0jhH8nTqwXgJPQw/xxhdPJCZ7tHH8zTf7+UBq0T9xX5KwZbGD
f3vG3bhIyTcMQwKi00unnNl6xisztO9/fQKtn+4oSyEA8B1FjYApRry7su2s+8FKWKZI+SIzva7p
a+nxU4xNJgzrzRy6+A49IHMgKvT8WC3tHccydwEAZR31H3uBD6Mxdmo2tyb8SZl0H/XwOLs4WQg2
NQroIvaJWh684WWFuW+hB9TqwVW4N9WwB1KwYVXBRo+lW1Ma5wP9tNiacbp1m19/1784pUD9aYsy
HoDnV+9OKTYdH1MKzvUcHvKUlXvqB6uWpvLfPQwaMhRlFDsQr3GvvL1yi2i1NRf2njkRsFOJjRlc
uCL4XSmRd3n7RHIUxIckni016lfRyg/FaafRbR5gultN1SVZOTuverD6YfvrrwJP+/1hkEOCyEY+
jTzRp6H89svYGL8QcbAUCfqwQIXvwhipL4PY9ojakdoaNjbbPPMy8JvBuWAdKPTJh2mLdz5FLrQO
fTJnj3QgyL/NwSRnp9xAAn/OcF2xH2xh5vWivZXVjF1+K92+9qfbopIiE97ByeokcfFC90EVfG3Y
dAfDWet33vzYOnHZwTosnRRU0uSk25Z04OICoAoZ0BbCZvS+bgUcxiDAYNrG0lsCoVhqB+cdod/B
PggIltgVkSk+2egg9ZkxmTaRQroJv40tReVVKmOZXGee1d8iV4qgJFW5Wd6Suyj1FrSXGnFecVRM
1uwfz/xI452VZmacqlRbJKuh94h3k4HN7pg6AC8jAsshzEkkObazz0UQ5Rs3MYiMjsNCAGusxACI
nyi4bjVK1lAHvkzd78LBwDrQjhJloMoFy0QK/r1zsApn4P8V6IcEQDMyvZ2dWMQmgJoL6m0V2ZX1
0WoUfb1R+bH70RyHJUFnBm4AfkRNGRHMnouFi8VynOTu+Bw2UTPCvU/CCFqVG7VjdqqoEe+nZCzv
x9ngvAQK08ldZ5Mqg0o+TIpDC0Wou2yh/433lPAWRJcq/CfcFEWwbfHiw/1hQPVearda7PApK6g1
2MLO3Q1aaffciFhhn+Xch4QLi8HLnlyEQQvLYKSg/djkYVDddV0s3a9JWlXPc23XK8xi9UxhY25G
B3MTnU62yV6Z5e6cbhvFSvKDa6R8R6MuQ7mBoKIirJQxWUBbeCqyvYFjhNuP8k6L9myuW2PH/wa0
nXC0rZgHtD6EbplxaRx/jqD2qQ7qHRX1HGUb6qlpiO7kWBRwyEmCM24qyRU8S+C21ps4TbED1qbq
/OeCoNDuoy0BfMDIjJ28xr7dTJi3UtImdbhKqMuYdwQDIsrrLfrSZErkiIhOg2rN8mulg3ikSeHn
dfM4NSJv9iyhh+lWhs2QXEPYVfFtn2WAFblfvDo/xBbGAxzF6HXrnbaHyvnsDy2JyQV2i/Jx5qEt
1wjiZfBtLPqBol0LZwrRwOQAB/jctEljkQjuEy+wphYYxPeeGELzKFhlxJ9FFnGrIxhRiDE7h4SA
tfQBaufreQxD0rwGxzFv6EXCCTPYJvufXGmYuNKr2RrNg490bq+CMA6QxMH+wBg2JI+lmoyHnj2B
A8IsLs9mLOc8KiLt6fRQByfn06sb7O9tXAEcVL10cBBDwZzZkon2LnbIY1hNpSevWx1ootSpVRRY
qnLhl9fWmLjjtqey5KyFrgtnJ4K4lRee4ljkJZYWRaIyYKe5E9LIKd0ooUV81sU2doke16y3GVJk
H8UqyodKrkEdYs0KlZHZZz5C0Z6UHDcN93M0Ji/9mEgYwkphXJnjpCBYKkhjgNFo5vo72JoyZ6eR
Nd4BIFPu7gUA4HBLDLe4buXgxNuJSnR+UbD7n9a9jfPvqmkjASO08KxLU1UIKUYKY/4GiXB5UenY
889s0MQlEeI+zMVGOiPFd6h2ZN/1A/BGZzEwu8L7MuW0wk4CywVYZELAUG+CQd/n/YLFmkQZE1DQ
CYzUMZjAfe8iNKEhVsdPMAlTcR1BBpo+zUYLB7Gps6Y6Rf0sig9YLAgeXtrAGNxUPVLjji0QXRr8
0JJyvI/swGJF0fiji8+jzqvHasgktsYuNvvzoIyoYajG1D07MkGFbbRrCdw01ApppOkEkJNTq/06
TFNC8XuS0PCRfWq5rmL8Nvhm/j95Z7LcOJZe4VfxC6AD87DFQJAUKVESpWRqg9CQwjxdzHh6f6iu
DleV3W175YU3GVURVRKTBO/9h3O+E7Pmz6KxYMAr2WLx9HxtodyIxHmXVBUippWM8fRmEHc2BvOQ
p91OobK07yJ25uq3XRhDBKst7bU7HvIVk4xmrK+pJLcrOOi8KV4s5g58tnAM2CfqGnb/aClODH4W
9TVKjaHbyRjc9XPDV9S5Wr8R4QjJHJUXzSLFDXDatm2mKjCNRgqUsQE4/NuN/f+4Z6TnkSn7//n6
7NAPbFb+7dAV7xXt1H94P37/P3/foun23+j/2KLpsHQp0Ch0/75FU7B/bLUNShMkvoSmUeP87v7Q
jb9hyNqkNVSNlOIm1fM/tmj633QV4YODttwgcZYYkX9YU37v4/7u2cEK81/0dYqi/rmV4efQ1fIK
UFLI1I7/KcCx4WspaqkwX4ShfA0rbVNmQO2DfFpYpe5HKf80tdgqGZWfVTP7JoIwOsibCka2sH8d
lbkudpQUp15GO57OMU7xI1fiuqtH57EzVclflDoYpHo9i/XeilAsxjNwjHrEC96rj2ZnZa4K/RUy
LNidkvIV2zYMKGNIwmWVwhJ3DIiost3V1bqPupILZuE7Sst+UEPcqsgOEuu+0ppwjrvlxN930yZc
9bU8dSPpYVYBmarLhgdL1xmXR5fYcZa7Qqq457SgQAJgMfTxl0l/lJunMlGwZdX5hxFpd4yrQ421
nJ06l0VBbzNLLM+BvTyXC7TozP6pjNqjMuhPFBcKLq2uIRh12IsNZMZWBxR4czFK7TEuso+hLt5W
SzuO9XpZbGzpdpEQvCaTXYLEXYHJ7+JZ/jTYm0cF3vIqBb6fZ/sIPYuMjDmD1GmaVZgBtVfb+EVi
Sq9ltzpGZmw19kEtpfdEsQ7MFr+z7mY62Nii6jmT9XvShnEUou2Qpq51lYOmksAimgTWoJb4jW4e
I5VlEtHnMDfzD+rWK9vQfZnI91myPLPTy7y5M+8jXToqsWG6Vm/81CpEbMDi1Q7qpGS8t3H3hnXE
9hMt/Xbm5FuukrcyXR4s9vcbpzVRJ/w03ABDwl8vU6wZ/7z8mhJQYynrW1FG18EsuBpWx8eu9B3F
9s8k1W5tVXxHKprX1C6uYvS6LHkD78vak0mchwjrs1TOiUmCXdnIk+8MTOX07CtOKeVE/lLIvLME
njQPCo/t7DwA3PiILJRDwqguHftUd+nJBBHZfE/xKu9AvN1nIysyndFBzGQfaWEb1rHWIn+xsbE3
hLtk5iKOdAdPhLAN6RgdlkRacRBKYKHyCu29DYlhNXO3jUrG/Dg1XTxLn8BCiLdRi0c54eq3NfUR
4PQjI8TJB+rxhq0UK6Ul7xspCZx+FQeoCvT8BZ4/8i36Pg8QhIG/Sfkcl75O6IS0HzWJGF22hKMe
SEAPQGMosSd1FnZUNT0yld+nVrxSNlOcNcScalry3K6b+VlOvyglHh1LOsbLE7ugivIbiQfZEN9o
Mr5Fm/4aoMKT/NRAMh5M+DZbNJ5W8m53sfpUzBhCLFwZNqRXZK8jGsy5JeqrurDGXIKlXz+4y2kt
JOq8XlF4e1JgTGnxzQr+0dhZsAsZZSTU1LLzMCkxmnSBb0Pgnm9fa8UpjvOWES0lM8RWY8eRlbj5
OJ77Il0Q5lW6j4gXwcpdlslBrC6vo53opDRINt+K5ZZcta6Btw/3ao8iFTK3nO9MWgTPSuDRdD4p
S3pYLDBa4qR4K0frWrPKYV07vZKWungAErf1rdRWj+m+06MN6lBd2YKFtZF+sWjjKDTvActoh4TS
ihAjL2kS82LZ7ybRE+wAt6myDQYybvRHqH3EPTTUtJbymNfZ16gf+j56zNpY3k+d+SRbqwV+dik5
Hvy6pX3izQ8Q9p0yvQt7cDwu0SyN1yqhtlbQM0Y1EEsLxGvuAsvk1zRpfUmWu2jozqmxODDaqoud
JYCAGozF88Sj3pLxYfVL0CzKKwPrwq3i6Bq12UeOIGfTblVkULFu44OwUPa59VAdf3tgGNQFmdBf
ueoeJQW4R2ujt8na5G7Km4s8jWduHE8jOoY2FoXdbPxkXXKOsmh2lQmnkaMSeYAi0+16zgCD1C7W
Bk/gYzxrGI56BIjZUDiNa7KQOpPFDi7swCntg2zXF1QZuIJqwPAzEUotkMdlqdw5qU+tPt4gt9yr
PLjsB5vbXuunwpVGoFcayRZ1Xz/PC0jXkVqWIrZ+a7v1FevNLp/le+aMr9jmGWtMFZB0Sm+TkYCX
9sTKG/wG22TQv9aYtbmoKPdY1WcKXxKcy86Gs2w6tkOgmQVFvZ/oUNXKKQZaC0NnMuB4DxtN6UfH
ivLYI/K2JUCiwHNyd6Zq1W0jKKDwdfJZXQduP3k4ozQ8IW4wyAV2rlSnF0WZXcMsX8p4+JId675l
hc95wk7U6OlkMnlwVZIKPLVW6V5mDGLggMES4L/B2J+L+iI1w7kteN416HFeiyqFPWjEKGpjk9Jv
3hPoR4rJCJCX2qiGsgoRRlCkb7B2EyKK6HBsAezRlYclJhJYoNNwFVcX9atkLoQrpY2/bAYz+uOX
tFOezJa8XHZbOyOe79uC5oHm1vCoKKyp+SlKGyLvvd4lQTf3byW9nVuP1jOQlkgZ2W6Vle5FUBPJ
9KWng2driAssauHJkty5lia+ZRumpmQBLhDWtZ0ki0c/Yc0J1ncfqx04edk5zNkzPsv50DTJljjA
icL/3RV1RCtGTnZ/rGgCXNJQGTO14kZ0xU2Z+k9TXX1r4LWChOZLWy1Qz6tnS4B5YgeVYqwfATbx
MDjjzNen+FGVS+emC0hIw9wZ8gxBZ3OedCM9hYwHZtSfbUIs7Ny8RiOlkrxy/VmVuLX9gN3DvE+a
6J284O/IWDJ0ITZGcuUxgeljNWMfJLhW3SIx7mbTPKjbYy2vdO2DdY1IEAlw8T1gXGVIsOYfhDqd
lYxrq2RW6KnOOwKXzcNuhebKjwVDRgLvpIVVstBAZN+rSN7GenkxrFszRzMd4fLqjNN5JnlYyZBQ
TTFnLipIeAIT5JzixKN2Als9ulSY9xSzdzkqd5ICg1U4hYfK8xWmIa7B2+CoXQgA9S5uyn2f56+y
tL42nYmKZeRtl4uuQpN5nyvylaCDiACtXcR44cEcCH+Ra+sgKUyj4dEO6Cd5FhmloZ6nXURhApwO
6P6OOnnmCQHZV8qmvaez3jfZpBy6GKaK0zWH1kj8ebaLPXrSsIjW6G5hgqlE8RLgh+Zc0uV7J9mp
y8b/M+eEfYax8QEB93B90nLb91pDkZgZ+zyWjug3MHxUb6jBHgcbTUU0uHUHVVbPEy9vSVyyBkQM
sR790lVCn6fNFAGtwc8L816OiOGB67DnEnVR+cKGkvkkWoODhIGhyiKdJAkpkFVqq0o1ntv4EDtq
6iam9p0X+fc0NAf64rBRSKRtkXJ7joH+TEoXbyK884hW86351iagi7Gqw5BpSM9MUbGaLWCofC19
xVINz3ReABuRtbHqj7nx1QHhhA0PmkfLAJt1TwNnBDEfGxCRXzGxk54j85prwSiGB517fS7g9agM
JDpwBRSP+x6sPrTa51WvL7ORvzXMkClh90uMJzMz0o944ceJrIbQ0hN7vbxKvUmZNZ6zGR1wtp/H
eeY3EZVBmQfAUVdzQIcfwrxFRXFkbsGBnHG99bb0S2Yj4Blw1mHMHNCXvRmTuI3Z41R3H5ZuXWGH
fEZS8kXT8xVrCldOMXX+0hWfE2TjOp34bLPE8c26q1wn5UsdzdWlyJfXRYXAY2e7HmxRL8sUuOOw
Bt2i4aiq2tE1OnZPjin9MnDI25P2ED2UhQryWep37I81tyjLN7683mRAtdJG0IXXKYm/pJgDl0/3
GknWm9EktZtW6saz7G4z7iKGezdG628Kn/1q8BDIMQgtiWSbOS8uMb+CDMThSO4fjQ+jMgMjPPEm
M8kdT1IeA7UE2CG1XGG6IT5HnpIQE88FLR5MRZTPbE1cw8i/ijn+XuZ41/cxRnrytwF5NZHyqBac
CW2ffZcJUzkZ7FKPRM9tTfbQhx/6HF2271VEpxEhvXOxzTpcDiAgO2zY7r62oo9xBVkGy5STAAu1
WyzHZqo+ZPxT/vgrclCKFRIJ9NubzQz1ABxKUBJQljapVw3Wy1DX0Nb0nwCzMsfLkReXjCkRZErX
wdjKc7l7JRDtbjW2j8Gk7BgyjiWlIdcJ3BBHE5dEhaqFQccW8NXM12mpXlgX1b5o4aNh7oD9rcnZ
TsY07Vavhaqv+2YgQ0udsgAV0Fit8VFPRppOJXvDKwd31K8lSq6stRBNz8JNKLfnBTHNyvGVWk0O
fzgp9zmORy+TqjWM4Pe4JLk9R4CRu7uxP7VzCeVVKi4UBGS4whAWmoAyChrd1aT5NU+H1l3VFNU8
qSIV3D7hWNe4qO7s5K1PcZ3zXTurVDG8KV9Fr3/q7dkatIBBk0YqCuU6yHj0j4AQ454C29BzBnpD
EjQyuYxzrH927bQE2+3vEaf0aqQ83wvNUG2DK6nz5iRGBpdMBm8oIG5WQmFsZ69xxlfREJSMbfu9
KH5t09INTHApCninFYDE743KHUe5TNRF7VwRGXpE5cocx7ssY2eXpeOttbYHWSZDrijIqFlfjeFQ
L7nhZ2P9ls3RdXGyzmPeEbJfGHBzUEFU8Veadzdoj1vx5dS8T4nbEFzQqi1OSihuHC3gsmpkpp6x
iDxQO4T8iOK4M7SdkTav5DSa7mBSvaUjhY2k2RUDb/5oZXN16Q107u1ML6zAGhuEa84zCr/Undqm
d0dDfpQzaxeZ1m02pilMrfxtqpeb0dOCVxHZhPT1DLCZ/DKVdgvxPDn2e8q+FE2kV3bcKhApN95q
+rFaxS0m0bUosZrNvSG5CWy0lUUDHgQcnrGC76mwkmeSO7/L1ArZW/1cBAdBr7eSu3Zf6laxgTz/
IgTzbeiUM4rmXwJxNoHA+RiUImZKXFiPUJXfkIyQSEraA1Wqxkd6TiqAptFMFZVE9nW1SI5xGuc1
NvGt6ilA2ZgwABI61w+KRsjKYLRUChBjAw1N6KwI4FEKQIq9v1pL5+kN8CFp6nnGMYIUkU5ltd3k
iM3Jga2TlzhSj3Atv01lPmYjfD4xqC1qqjlEBfaKHIb1LBRQTj4qAyJafN2OoRivko4jn/8wFj/J
B+gJjFgMDwXqDwcd2C4GzOsydj01khxYW95IUjyusXimHzo6i3VVCuWhX/O9DvfazSO/hcbkp+pc
c26SiGRxEFgxSZ/dw2x4pTIErUM9lMqPeGqOI+u6v+9j/1cj0f8ZDOd/ILb5pz9oezmff8D1/P7y
/k+BOZvp/p/PTZ/TX0K8/9vpV139+uPYFAkN//q+gXF+I9xsVk7HMnn3N2LJP6amkqL9DWq1zGxv
83rLus5s9Pex6Ra5/PuYFPUNfmSkNfintiEpw9X/zZh0UyP8x9bbAGTJ79NYSdMPKrrzVws9MsVE
oJVAzuqUz2ONz5sO62qSQBawyfBJkmbNHK2a30XSIR/K/dx/kDMg+2OnyKFuPcHhK4/7P7xt/9Xw
lvfnr69K5W3g5bGHUPS/GsUMRil4p6aDNXdEAG2AN2J6A1vqH4o5HTz+V0JYbQzN6A8RcSi1BGi7
tf08Wm5WVLb/jTRA/fPSnquYl8I0WUYYQBqFsY26/6hEUmxpjFDnHQYYaYsRi0ssdxB1jeoZc+SO
bFlYX5N0UIFKcqgp0U5STz3oggBS43wmTulJR09NXia5ckqL8BlJ7De69ocxlueXlFrzX7+B6qaa
+ePHasimrumyitzFwMiCI+VPLzhS8Kzbq77Pqd2YIhpkUw0tKRxUo0oRn1sr0f2smNn6oxlWy5ri
oZ93XTowIRQrkwNdOzrjek5LyIZpDkI3bfLPtDJ6b7Sky79+tX9WzGzvLqH0yGUMzM4sBYA+/enF
9rVUCytS9za54RQam8bbsclzcI94d7CDpDGBdvPtX//S37gJf32LYNEgc9p2F9iL//xblXXi62ko
e3tgKxwjXmnbqOV6ob5LZDaLcdu/NzJ9H8l31T4jN8JSd6TuOX8/Tf+5yVv769NubLIkpGdMCJzN
GfmXD2tdNFUSK8qBgqjAEWgVZX8Mv3MEnsviIEQodmElLp1++2PUDV9GpYyyeUj8LpYJEUOFzQ8O
8nkG1Wc4c5hsIipM5Qd7JsGO1alnc5EhgzNDWcnZrksdrWdcIqzTSc2yaVemZa7vS/AmggRSaVGw
F2rGHAyTUMNVkp6g2Z+6brFfHUl77RTllYnGhC+eFldIl9KhPirrTbJa2gEpVuSNJelJtpOvUVXE
CfmT2zVj5KKIxZXO8DicJvstMjSxR4J/P+liOA5q1YedbdN/WmOoOJnkSaAZZUKwFH6XRXTbmDOc
FH18KOSZlhTnjoeDAMOTfIrTpQ7kga57UlEA1LIaIg5Bek67RXqMEnkl+/MTekONbKxxfqw1OzlK
av+VW5+dU0xQ9inuFNW88Ku/M9E+IMh5ktJBhSE8jIxboL1vKW0xePCcOYcNkNyDepGTAaHeeidf
9poyJQ82DFCvjJIOUKIsn1kQuSWQ4YeChBHiwejZtggm8vhWxiqKte7TdtAvSx5r4aJS5OMEEBc8
qkCG6qeJ0NwdPL7Un7MyotdNut0Y5+vjgDyx0eDbN8poHlV8QHBlEeuV7VZLbBHcxTQ/jLiigKc7
5FDwxf5vxHvArf7TSYNoj++QxeVhaaAV/vI1IrEYg1tfhMqi5UxHqjvEM8OdGpXgzlVHeGXRX9o8
nsOY/bUSZaPf01IKDtLIaHSqXPw+CeExmRifMDk2LNyYNwjWUJGxku+RI+0mPa2tsq+u0NcQQctd
XKI8Gt+jbgRnzJAibEsYupnmD0U6HOdEAzOuEUNxx7F+RA0+7TCFkba8flsksUxM7BmyYh9TX/Oh
rfbqwHvOhRMxUZhuE/1PIbr7kQT4YZJPqlQV/thQsRNZSdsDlLxCNpTMyUMPzJo2yWvk/q6SSswM
Vd4CsrJ/nTPTiQPSx2kDDdOzNZLPABy4i9N9qljZXKdacXrRZBZ6ek908+qpQ/ES1dJnacrPg0Zz
1L6l4jpzL7sY/B6GedrjWHE1pb+T0W25U6GHJjp3sMMYUYorL8RwGwQe5HO+sGhjpFnSM6+y+Uy6
+pmv7+rO00IG3Sz9Ar7noR77wqMFkBwXlIfC706tKYyTtD7BMxhCOQajNK3vcSE/23K7xx05eBKa
tIkFQ8So2nVabPEjyLBZIa0gn26JPL60rUxoh5mnISmMnq7Spq3ApoVEyoNVT0+lER/S3sxOeIMJ
t7GdA2p3tZJ3rHzkvTGIoyLIVGZyiyThtubyFJjrwcicLrBzrq05TcgbA9chZQRR0tjt7Aay36r4
Qk18q09+pj3ZZXkVnbUVd2RkYdGVCJCqcO+K0TqxqmPMaHTsk7Jr2xZvo8XZ5dAC5UpUBZpVIUal
Z2QFknkcLJCn5ebYDvUeLXQW1Oyg1PzZygh8Zm36haXl2lfqIc2zluLJIrS5jXALEkxMTMJihsP4
nmxclCW3LEbMsYEQikcQi+KWKfbKAhrDyOClLGF3mWLTfTDOymzaQ7oVAFwLx8MSh8si/epW+Vlj
2yHVhA/1WQ3VRX418Ky4vdMs94U+hALNWkuGSBOZ7Qsl3FFKxM9uwPdpwrrawV5Igv5kk3zCiqvc
DRjGj4X9YSwDj5QlVJB0GoiICmwiSeaQ2zl1DwLJsKto8hHDnt/Tl6b2eNOmTVSqY9OatudmMqw5
dGSV2V/R1m4xjF3x0Ol5fXQEkVYolQRBjpV1AElf+q0Z5aHQ0YfpgCvGkfznNrkYRJQEJA1zUndL
2FSVcesY2olWN19tIditIZcuEYJBAhEEDyz6gmSx5cEo4js5FvapcM6JVn9rQJZPa7yH8P+Q1U4Z
lkUphSpDsNqMJn9QODnKgSDukthUNfuR1GUFE09ixT3N74q8Rfsq9U4vKHKHQYYX1/6M0mV+xufY
eI12wrigho5i71OjqAKhpG/r8rVV2HsTAZE7Vw4d2sqkFhORcLkaGToHzvrMiHuF8rY8aHqR3skZ
ot0mn37m/aQesmhARsPoyiNebD51sTSdCiv9znQdFZRhHUrLtELMfA8ad+t5BiWIZD16LYyRb57t
BL01H6x84pRj2R1Bznah0LogIaMwBhADCZEJCtK584ZOwjDfhGJm4CRqZfShVrLNWc1zNqy9a2CO
lHJC3QYR2YGyDj/kWFpDwuG6oFDIFc6QBkw1UwDo62GF9dKbhi2cvX8mlXUIpbKnPq6gba56bO3y
yNKwDkc/s3VALFylb2xnJ+zGSemaAOTNmLp4yT+cHsG5lY8ePstbERtyKMnpmWU3HzobMQb2zW5l
rX8slMIrQN4+sN/p5x/sPJi/WswWS3yxpOWx6VlgdYW40h6jWn2GGxN5HXZdjmjcNb12RhrmBE5d
PulQU5DDcTrmKyvxUkU8GbGTjVbnopFv7xBGC5ZqQMOpql/2EO+oMisfJAjTho79KgEQD01L+qSC
qUbEM0l4BN8TM8rsZLlJFdiSFJxGYX+bXAM7Mz1CcEiJq/5GZQA7fzsXVY2UsdZuPBy+9wyxmerF
mwxcHEFCfKhEgc3REGrTcNKV5aUbIx9Q1kMZty9Dq1yMeN122O+mTARQMWtJCHRvJsDFxi2sjq+m
0n8swrg1HbDpWryUij7BakelMqxvMtzKFuuUWTxZtSBIBiVX+i0Z6iU228qNKOeWMW98ZSQjR+8R
W6HTu0RZFwepCaaXa9zVOpBOi/NS6OpCfCH5S2X7OcsqCHgDXYQz1wTzseYrLLEHyvChRe2vTJgY
zTmTy/FkSGJvyzGuJqAm1InGzoZvjOzFS/FiYGmfskO1rZq5Zf2lcUqPZBm4O4MeeUn3Qx0JkJ0G
QpHRI53HBtGeYbd8jGgjjPG+aIjKAbE6B9YyE+SDroZxqBaHXdkAsWJtA1sQHglfPNhkK/EkKfrU
oTrky3oTKxZ3Jy1yt5nV5yg2+gC0qU/80q1qSNgwFyQeC9kxQdWLoCInKmgHwvgMUQxeDxjKV8vl
Wo+bxZNUHgbR9YuTpgga0vpJidkTJ2RYzO1QBdiutXAT7rKPu2vIMuDv91w6xRPbhAFf94PVJB9L
ytGVN7itUVuEejUeTXNSnhCUZ0gk2Vz+RoDEIZup/rBAKUIsuu6YZz/KBevmXth3prro58UyR5e0
vJFkd2qFOOIPE5ecN+nlLa9sdOUNaS6I1b0+V2JmknkFiXn8Wcm9GQrtwhB6uo9zhMEw/YXOd6gH
b1pZ6q2WjdZTM0IEcL/9TGNt3vXWcBy7YBYRhrB6fmyn4arTre9QXAfgG5HRzmxHEZIwD673EUZF
Dga9O3HTP6bd+J0y3/RLe213IvKduOMsmkCSO7UxMgklpYSD6owq2tFA54xmZofLbCmeVKq3UUxx
QPLn6I9zfzSUBRsL8VWxvJytSeYqEtjfUKjuqnX2ePbPWR9/V7Dd/F4X3lJwhA5VDmahzuGlWBdH
L7h+HmAaIGpK8m/yTSZ/tIdwacoDW88vpDUYeRsgwE48vZuT3jP6+0VSab1PRfYt5PXIdCcC6UM2
BuhI2ou1/OqZ/AYxh4qqyc+cutOx7b+qPiHYh0ddTWxwZLzIUnUI1eb3VQ9mr996rm0jactz3Mg7
HWLrfTzHocoA1a1RWB80BUOgXyOPo3DQdwqNgyf6YQVp5ewGSby22JyD5ZwprXKaGRy6KRgH31g/
q3I+g9djcr9CyMSt5PYjFEJtpTovC9srhMTGXM7PCct05AdM/eOhDTkBqGBYfu5zIqjrRVg7ktWv
oyAUeem05olXTjZGyzEiNV+zNY7POlZrVKxpc3DW9c5YYv0oFuKHTQkoAyUjy4hYaq7r1N9fV3ad
qEj0J6gp7Rmr7WfR5UfgY0yn+jZnIirdsV2TvUSp6UCyYU/Bkx4sCjG/VlmnwPqsA02qa1+lpFkX
AmGjTg9V7JwBEYnPEf6CpDuOrSGO9QQDx5Gbgzwly1FqU2ePZZLQX6YmLrYlQu+E3rRHbDfNweh+
9Y02YlcdxiNP4CeEoV2xImsf5Aoz8fZHJMk/bAwaXieLazlFl8FJpB0QmwHuUMwhzCjxSH4Qwg99
dvzeVKaj2P5oi87xnS0EaNkCRcTQHhWZjI+5ZSTvaCSVdGl1hLpbHkeHfZg6qEnw278WbZkdiIm+
g5+Q4uA3HE+NYuB/IpVdXLZtqBL10BeRRuhxHRDQXrqAt94jHjbsss28b40MEoYZ6XcdhE9yW5UL
8LCWMtfWmT+wqZQUY96nJIBJZfut2/AVcL5dnLEP0drrFw4RSMfF9AV1IpCkaQow4i++PRLgpcGt
4rMneGTOgJF1yjDdGVWyIhAor1KXkFo2Vdy6UyDwYaD4iO+7ge2mY3T2/W9/gBy6JkblNwQTYbGf
Q1J1yvvf/mDxhIg/ET7lLkD97MXMdOs8OGRfmH6plRreGWnZjwXeP4mVrkY8I0OwJ8AB8y4vxBfC
Rxzx6XxsyOyNJOlxW7cq5TmZ7Z8joa69pF0ghzxpmX7hTD/b1tp7q7R84ezhp+BOT9uU+n41fVz8
3W61kvtoXnJ/tofGlzAXZJrXIMEKRJbcS0b5YNLo+IDb/GiFOFZA/4IHu0dGiPQlnkUojMYf4V7G
1UlhQFGMOZwUTpG5e2PheNc0FgucZdyRVr/sVpPY85igcmspAieSCxRiQmU1UoSmPAYdutPYRFRJ
GYJF70ecUrtEW3q8uS7u9uO1ikOMSOeTlSgXysSdNKLsatXLPJfPq02UquAGM7X2A1f7WyJ3Gjlx
n7JUj2yROr8pJaDDhX0fO8xpkKnvgbTILHl7TyAaY15EMNa6UM4D7uIWLeMzsU/nvmlOpTbsKtN+
mCtyOFpvaBLGImL6QJOHgKEYAJCgjFLkF6uViZfp700MzMihBr4dQ70DQ3bTerSWDkcrgly9eyBr
+8VRb7ZVHYZ06t2JlFDLPAuHFC5lpb2NuXjBotB2Ne1hYJfNhzc/a7pzc5LpJmfKq2LXtNziaK8j
Nhub0eA0e+hhyFXnv7ZwbBDsQgTQwk3BxOWZuefEl4ns1CofaBB5ejIDFWcSoxHSkqtusg0eSlLx
0kz5iuT2I9GkX5Iu3xSnUl2M3CBsHIY5jUVZ1z2CmaC43ayg6Droqlm1EVlkZOdlRb9itPJJIaLJ
jWdEZnivD8mKjcmulfM4Nk+ECKLYiMRbY97Y+xq+1ltP87JCfx0mD7pEuNjNQsxiy5Jc6s+2tOtH
0Mb8jMNQSibtdfTURdZjbc87meBvG2Ly3bQIvoZsB9Oc0l7ppBnTIuYDZkCLVdePacZGQc+lPU5i
BgGJWp4iUU/hUNrvxHvvmjnufT3LCZqfFJ27LwmkzDqgShrviL/mGVFwc1FVxZSdE/AVdFrnks0/
HVPONSI+GAKhodaxddSr/jZKggeMVDXqQeSh5fpGKJdySMZGC2I2e1KkP8aJJnZOHxP5kdQk0NR4
TSNJf1urnHNgrfWXun0hn0w+WpMqgkjwDdJrzdN1gZBAxJ9Obekv3eAg8NSRfLAhlhNJZ0FtPccT
AUTdQHwmfTEclKxI6rOiSi99zsG6EVa8bLWRlcSB1aQKZYsp++TpPBUihnjabaU/t/YkUAY2xoaX
M/aRJsQ+T+j0US/5HfAB9qJ6zQmF3oCRk7ed0F5tUfauDt8TWSzE1Zrtk7Ck7NKM2cta8fCwZ/ZL
prKB1qvTqbwrnZa4sowEW2OCdr1qFrOrqur23WD8QpFQHYhBuktAIZBKj5Agi8t5D8839dQJtaFB
htxea6ojKQrpjvEjiDtgkzDTxGMXRZqr9cNDmwonqOP8q+vuu+yl3oA1LSGKZh1BIRzAVbb4g9So
JdSvCfnrayERmyQNs151k5ojvSQ4j4ab3HhWVIBubDM/ME+aLyvafr4HuRXolKd9szDRk8dtMGd8
WnGMnEdSEQqhbd0VtA6ajpdpTtdPJyeRVelIJVlRTwSINrsgmxic53I+77Sx8KppeMj6+ako1nI3
i+YUtyPNQLb4qsjSMxTMgNSq+s6eLgPV6r1Eu4DRrD3hpJoG+CBbxHM/tZssKpoCe2SzTph6vYOC
Ne+VlSSaybQg8dUkSTaZDvMCMbaWx9nZyepfuaMEmgECQZ04OoQ1IGNp8ycHgTP7+jFshVn71sIX
uNYep3WTeg3DjwppKxFwzhayFvnxPBo+G33ioKPxGit2GTidSpDLaJwd4ILERH42PX9XcnebHYSx
N0YzzNOrHDF2PyBn7HUkTu1s7AEI7aVGecIlVzz3UfmRj11OluuyMeeX/LiqxfMi2fNRdPOPZExR
vixasRdqHCrZcsjn/A74mOqupVLfDab9phbiVZ1sFuMVIq5cWJhJ9ahxzU5e0BLOP3rkCIFsZ+NR
pX9yB9m+JJtArgdUGmMuCy2JmM+Ry3kndQ0vv9VrVN12qDB3P05q/RirIFs6vtjBQtiAJw35u0Su
Pe8x7ExNUsfDv1N3Hr2RY+ma/isXsydAbzYDDBnBMJT30oaQMpX03vPXz0NV3+rIyGjF7Z7VoIAs
I5QOeXjMZ15TGBiPSkG2RqKwu9LU/En2k/w29AWqhvUFjqTaVhugoKb9VaBBYdP2Wstv57qZ3I7Y
Ga0wy9O1gBzaDK1LiiIYqOUWwtjza1/izh6v0qgUN4OuFddKnc+koiQMvTIWO1mmoYYoISnhElwr
MVL4alztTb2tt5AjfSRa5adKhSFn9iDBB5Cn08jouSYHl9avvroaI5N/NSBSxcla65bVIoDW5dfn
bi9UEidivBknaZuVanVD1VkAuLwe6aCaAVWBRu9NtxfrEuFg40kgxt5Yi/+tksvyFo2icVW1db9J
alh90Ar2yIy2d1VP1bBO/cYNsdWok2xpJlrcUxTY4xAkRG7O8F07f5OXU2v7AyloTMKxGbGQpCwA
FIzWNvaMGW3EEZ1X8uqwckfU7m9DdERoH5S3ddxDkkeWtsrHawkRaVVUZhc4arWrYkV2dCP8mahy
gDsnkNBm7N1cjOEf+HXsGiA8priT99QUu77KvU+/AjhkdIHuJb1AMarDnK/OpBt4vDtd9S0Xrap2
ZdKpUWruJ1OJZ3fseyqViHxtsuQV5gM4kgWJrfQGlzFk246bZYNf4ABUjlkbdDcErzgOnUxTokYf
pivuoylH16ougJnN5lU/RVzgS/Mnaq8gf87rZACgK5nkKX2ANPgYj8pum6mbUa9Ldwxp2jb4tjvx
mJLY+dk6DrvSLQGUUTzb94PAH5FyJVqYOCF+uWzU9lEVbuDgqw71s/BOrIvIzbBkpEonrA1BaZzW
LOutpQrIFE3kW+8YsygXXYWB2xQOIGzvosG/q+L8zdQjZVW3xPYF13IW3oxK19to49hRk9AnNVHZ
z6pxJfeSvh2D4VXpigkxLlHZiBORlYUKtS8lWx1XO3qPPQ37XJUw1w7G+y6XQcWF2d6sRPOuKdPP
gNNhBwunX1eF0rp6E40rSwh1jP3QmUtEkUSiE5y4/BUPM/7HYQ3zRYBapJcWbUAB73UT2zo0Z7dl
M+5CshjcI40RH0Ar2XDYFWjcp+86Fos3oRaoD0EDprbGZqJtkGdAG53adDUHXrZYtYozHyAdLywt
nHeGMv0YdFomcDPFi6qH78Uxvxv1kkpTGwmegGTnckMJV2E/UVZsrPdMicT7/pGXDs20tNsMd7/Z
MkCUmYTAWXOjllHz2jKUSbeBKi3QJH0oIZHgZbrtkMq5R8TJw5FiM5pGc60244UxtlSHtAqVu2iG
hEKVis34SHJU9Jt3saLgh2jhcCH21aUmiStNH8JV1+s/fdmU7FLrqlURD8MOVUnaqmplw9+dqKK0
ykUDlruQ41WiG+k1F/VFioB1LlTmBkNl5M3nLLjKepy9suYRMVmKWTHw/WrWXMjjdlYIP011ji6L
cd6LAwoWo65FV1DxuYQuJABrhP91ddtZ6s+xBl3VSahoCTPsHWscejTAuBjqWIwfBGNDI+mOuAfc
pTKvBzwOuQyU+7rxd20zQtpNa2IKMWi3ffYcWOhNoYqrg5rdDPmMLqo/YbabzsI6F3PYpWa5pkAm
7ChWcnh2vbGvYFOtEI+29QIb86BpuMF9stcuVzCP3OazwZvK5masJ7R7s4TqBr+1yjC8SLDaFtt1
IIqFFxd95BZ0p5KpcybEoy6SSUu9hs99U9VGsIfY76Wpb25UAhBofpIbZXO7wVHkWSG9g6WUJ7TM
xbUaATik1mw4SiW+NX6vPNbUDgmjql9RktG0NhW8kSnDzXg3QT0v6X71tU/E1fyIGrV3Ox/zYgsi
oQrBfheaSel2OEhshDGn26EOwspQlzopoHqHKho+e9Gc3aAsJTtz3smXWBpyy7OyLrR2+Ih96Wek
GY0LLRhdNcSj+7rlFilRvYwmZSd05XUil7ixFJq/UkKaPlUiAiWle0niJOyiTNuUcabfVYX4ZJZB
cp34+y7b+XhBb5S6uEtnub2Q8bONJ7+40JFUu56G2Vw1EpQEH7c82xJVc5NoiXZTJIJyJTeDk5WU
A6QGsKZZ+P0d/oXD3TQgdGkN9XVZK8M67+n8a6EQ7AfVWIpLiXRXLX8IyajYQoZ7z9e/0iSTr1ky
aw0BQHSgA9iGOGBmGAar6mU411dRkw33zXbuGmpwZiLdS0svyIrE+a//1snGBDFHTVb0/3laXRkf
cPfKb8Rh2qlVPT6oWizsfElGY2+VBkr/jNZIf9Ubi3830jDPEtIxG5jmw/rrp9kCqcEzmyAp0gWn
xy51C4fz3kdt8BdkwFVTIacxZKBAluJoVWS3kETjqezuoQLZygTDDewEmYMac7IVW6UQonuEKzhp
cSb5wsz8W8C//xdI3yGi73//f6SyhVzoAbhoQSD+ZpRHShP8F/Wz4L/u/8/dIfDv6//7B1tagt6s
6nSIv6wngGT9N+5PAveHrjCwEhGDHXB4gMv+AfuTZdjSrHhwfroiK+gO/6//hgHyI0mTdBwA8GAw
+LXSvwUDXFAa/wRDIXe8yC/RLFbAwqiiYRxBsHoIc0aSNKIXvNNC6n8O/ap76x7rD+0S9ZOEQ8uA
Ne2Iz+HlwUzd/DXEof7WyYGBfOHFQaFb/3LAOFDdyYdYC805Fr1kftRzGtYXdfT07w+BmtmCl9RE
4GVHijsob09pSHfTw0LWocrbk+gE+hnI4u84yr8mEI41+lUWE4jcwO9oMgqAVVkKgwgBo2Wm5gdo
yVu1qO0I8Mr378Pa++NbGZzioggDSbIWbOghGBG4c2ICGBA9QXvqaKPohv39AEfE+a/FcDjAgoY8
+CYpRk1ShWCPZ2I0BSyF5sjD5P+IlXLPQXlmsAUL++3rHC29maugNWZGG26zJ+FFfUyJcLgNSAiv
mxtMg/puVT1//4bnpnB5poM3lNJeav2CMcPwTZ2fxXz3n/z+xTLC0FncxtHvB9FdN2nDkvMp4Ib9
r7E5s6ZPf6J/DrC84MELBGMxtnR7Ra/rFECJmMq1z/jC2Sm2KGH817H/LxGKv+Mz/7G20XkQTVBe
vM7RgsMZoOpKFEw8yogIS++zgq59DIk/gFRZv8yEpIl6dhGe3FHgkzk1TZxYvpwED1+xpThcoBXg
acqnqcyXbSvbYjs5Y3JphjE284axT2goGFQvLYq5EkazdB7dQOoesyRfT4nlwBtZD5O4CqUcrGCz
6/LSFYx5cSaz4wHphq7fZAFumGp+GYMLMU20Dfyh3o6ihX86RXPxDt13RzbpyZbxBU4JNhWiVVg/
jdOzKUTrNh32RYJg61uJDZfWhxBu8+sF8RePAxULY5Xgnzcgqp4QdCkwW0afGDxo10ZSb4q2whPT
GxRh0/ARO6mgkOCpBhI3Hazs10JGmHMpvUU/spiaEtLBaGuAP/qYred4VgAy1H9pZP7Lj31yZR1M
+/JZDqa9KDWU0QtR9EYtfpnojLZcCALtWFUvNxON2u93yumvbAK6RMCI++9obRWdTJOGE9Vru2Y1
CDX1wVuf2h+W6+f25MllbEqmpLMvZa7d39+MLTnOktByD5j+8xRLLuAgW4jffBEyiYX7ZvopxYaX
ddr1VA/ILmfOmGm7QDc8JSJzgKzZt4GTduIz4Le3yvrZBY8xhmjgIjeU2Vylm15lS3WA8CJQbTpx
vLeUCjbOq4roh952OLqjvJQ1Dhhsu+4HB8ElGusPAQzKPEM+b5ydFg2mQLwfpCffpAvWLC6M2HW1
g/P9xMsnZ/7LEUUHwomO3+/TEVNnybqUD62TA2VUXKw+/CWRD8bGp9a3DoA3clLLtjpAqnBu6Ci6
6LOSBLW0MrSNnL1rCg4DRnDRUocGOL/NE5l2MW4VmXLnj/JbINVL6rU+8+S/Q07/Oo/gTkiigsIZ
SJbjDxlH/iSWpeTpXXaRzDpQCms/GODzkv66S2CTw7ZUxmDL2noNGl5BKy9wtr7DSIGtrGK/il1k
iJ4iJdUqqD5gKZ5Z1vJyax0GVJaoaAAiidGIbTR9MZI43EYpdhF1U8ujJ6NaKvSAcfpwXRCxt0tN
SNLWTTDZHLhrRXxG1tATa+zkggBAb0S5YqlnG3DVZbeQoqsiF1Ypxb1Y0HdqqKy+n86veOG7Rz0K
XQzQKOALxdEL1Gyv08LAaCvUOjftfhR+5S7NSK1/C2D0fT/w8UnzNUWELyjz4OKtKkcLECn/XJfr
efQkPgUCxfZUg+KpH1Lpl+ZbZwY73vzHgx1HGXJUaVPGYH0Cv0CiaVkOblZeFoOPw0S4CstsP5jR
mbk9jm6PRz1aqb6SFGSq0+jl+WsWX2rZhN7j6/fTuKyk489HIIjoLuh9GtlHn08p5BIATcebtTSm
4ZzQhD4zefLynMdjYBpNkK7psiwby6c8uBQiqi5Cj+igZ/jXY5U5HarlAky6ETsNU7Y2Sp87s1Ta
cNLWJVivvg13gICo4gxwNClza3fWQKdajq7VQLivfNVparLXvLxAUeL7+dCPIOlkWOw9JIg1/kJ8
SlpSrcOnDYNRkupQGrxQj4ldf8zzD7/8DIHAhqGwGXplbVkAmkz6KhMfxM/wZqIRYLUu/f89MAkn
E/dt6Dty0q4bwBW5L9kZEEdNHpEMvBUA+0lcx8X8JmFwSMUB/47NnPUAjyDvN1dtvY8xGh6ClEad
Asb0jgYI+hUGQMfSq1RvxjgC1iD9xsU+cS8Eph0iBpPprM3FRDM3nKnrHLWBPRnD26BBGWnbFAPa
FMDq7C9aI6swBODSvRqFugVauS4ROZgAImXvhfyBJxos4W0Mtza5k8Z77HWpqN8MKIQm6N0kQHeC
XiBm0tykya/nUoM+gW1JTw07H+0ANck+N+y+pCJKsaOWBKDgi4aIAeYxvsqnl6IxvVLxdymNHLwc
IDBqbjjo12GmbsUKxn6i3E+w1s0XPDHsjra0WCiuHvaf4pxjifBUzOO6qD1Dd+PqrQ/LbcdtYY4q
2JE3C8JZ0emrAX69pdMTweAALq9ko7KEcwszhF2FOl332ceUB3QBtgvesLiY6ieAsE4lK/B/r7rO
i4B+xXruKIP0LAoa7WPZaSbhLi/0JxmEVyGaF4EI3LHtkfWPHtihmyxs7uIuWovCo6I1d1PfriZE
U9UBJ3ez2ozRTSxeDQ2IE2He9nGwGqJ+F9P4brLCqZOW6uouK26suloj17Mf68tMvVIpxQ8DjF9J
2BQg3XSqlVL9EC009Trf4PPgTDCXww1dU54q20u0WTT9rRTvyw6NJUglkPBFcZt2lKuMdtvpqjPr
taMYswPVf1Ppv9reXyTYtyM9mZFlO6rVHV2MIRjtOKhtWddsMSvcXotWWfymSclKr7EzzFyhsK4g
+lflnZ+WqN1IThOOdgEPPk7R6jG63YwT+DwBlKhue02xeyrYaXZVi5/GdEetHwUjXDAF2pd4HkBc
AWqZqS/ojgKDf2/M67zbiqWOu3i/63E1A1ju6OmEpMkWZJA13vaU8wvF2BoVnwEaQw+IZBj2QJlp
qGAsQIkv+dDzy14JkChRHDG5aYsfAMCG8rKJAqr21P+g+oh++iBy5iTh8zRHa1nonWpqtln4YAXv
YrPXoR6AaciTBwm0VQjSsEYXMZbytZ78MmjhQ5IEMPHUN54GbLs09VfULRDYAkmNh4wKBaF2cxQj
KPFGXJNNvE8rclV/n/R3RXEtdtd6/xgOoitrz3NEo1LYaoK6xUdo24H40uO1EhvrFPfQIlF2dKrA
DWK43q+QjHOsiXsffQqzXQ/wu2jMwtUmYwk0Cv3BZw+9mKuK6EFwBpKJCoNGOngos3W7jjlEwyLd
mPmngeJtjyQioecMdliI3QVVqKCNNcOMzCPIBSnQrt6TmwvDyt2Z9QVdxW787qGNh+sh3YVFaVuD
scdX+jbQrPve8KBmZ5HFJ9sPEW3/0dVr/bJDesBoXgTQsXCpILVsAa6s5WHsqLBEAPCDz1iNXb17
imkFTcmztGAFtXKbNbzOJ7qTTpa3NyUkTlP+mY23SL8CT2K95rC4ACtL92PgJUG2qay9lU3QuNDG
1RFUGqVdOd33Kt2Pl6W7Nocflq5uy1K31UzfqkCMCqDt4PzWoBJJFm98C6LPNd58NcG30syOiZKJ
OC2gdagWMqFh3z72ZkZkbhTrIgk/U0nZ1c19Fryo1K+RsV0v56PUPk95ti3mYJMW8w9NJS+QjU/I
hLagIckOl3JoyJvkQlhhZgoA/g2ZulWeqqshC70pqH9klu5OWbYVR6ArXRx+BENngX1BVU3iikxH
faW3o1NozGmrwvSr0xtkDHaadRurnq9IP2INBniTeHruKpHX9h+1eCVXz6L0anThXRhn1yCpLwr9
RwFeO7WqTR28VjyBUj1Z2DJPfn4JAAZBz9QZ+seufNBKaTXlxnqYdWRXazfEo3mUmnUtX/b1h9zv
8RZyZrmAysSVgPBRMF8Vfm2P3WNUfOi4SuRtelXPD7XwinnMSuFWHLQRY+qfbX6JCCH6y6KNaYyT
WtOqshYJwy0+RkCQOdV1fT91EcL3es/1KLkxKLZIjtDF+VTDafNFL5GhzEzEDbr1UCX1R6iW7iDV
a53zJCtJo2owa6jXoabyy5oy8IYAxlBh15FiLhhWUvcq5EYs30U/fym0N3kcLxHsuFSC8CFdQHpN
vxXN/kPpfZzob30dfpamrJJW2dEp8otL4vxLI1pAmstvy1em377URPLo4NIHeZ1Ntq8vfRhNsx3q
eZXT0PeRi9N6YH5JQtfweSrgu8ADLjTJVVGM8SMUT5LQRYXDCzREmsIf38dCf8afKl7GWF+akiER
uR3FhiICQwNGyJMnVi2qtBmI8MqLTPf7UeSlgvp7eKiS60Bcxf9ON/nH3wOuoUV0YMZRx3vysKFb
D87TE9GR/YYwtZ26oZs51hqBPDu1u9XrI8VkJ72ljXImSv2K6/54DHjPS+BHMf0r4z2IUnsMw8ou
SydPszNpL0RvCmpns/kONsIhgHPmjZ69LpDKiSZgLu2VjWmDLz0T8x+5hS/hJ7NhSLKCMiqccf0o
1bDipO2TyicgZ9xmI8drQWQzZMDIfVTM+lt1BYx3BffKW3pRuQxcsb3RzjzGiQyUx6DmbfAUaPMf
WzRHaYmUM6ZSXrXu1uq+3NU7f2Puy5tki+frqrrQX8wXa8/dvvbtd7wqne9XxclFwQPgQSXJTMry
84OvISUpuIJlUYhReQXHf9tGiqM14EKSZhsqKGogfPP9kH9mlLwypCvV+PIsObYOxsKjlvI6mLyY
8hna3pBlid3o9OXjXTxh6fP9cNKSoR4vONQYoGyT58uaeZQWVWmGXXxVTF639jeYLTjGWtv49lW5
MdffD3VcrFnW1OFIR5NZi3GDHwAfk8uTvOMhz35mEnQc6ZzVtnRqDg9HOkqeUg0Bp0jMeSeHipYL
kMlJ1oiMOZIzrOr184Xi1JvuTIX51DlFCktDQ8RxmyPk97WC5wCajDGDZvnGwHUXzS43m/wzpc0v
o4g/vhfU1qUow4Qey0os5iYaIFJmcTO640pZ+SvfLdf9ev+O/qfdnVsfx4Wqr692MN7yVQ+2wIi6
rSAVy3hOviK72hgOVBknP7s8vmqX373Z0Ursp9JoSdz++mrXiBOtEo470g2Gi52zL3Zqb+PJ8/dE
Hi3HVjOy2uyHZbhpU7vIiDrUKNfFxl9xsqySnWmz153aSc8cKif3AQ2BpWZEBVA/ek9TikpQmx0K
oASJAWpMZvEw0WHToUJ+v+NOb4SDoY7ekZuyyNWwmTzixg33tZO6/Va7yrdYGFwoG7Qg1v5V8qw8
fD/uIgDz56FyMO7RBiQDo33U8opG/J7CxdbVPYq0AIUeTP0RcDICC8BwagSSrdaZWv2yAk5c4cAa
hSGFlgS3444cNvEqIislmdx2jMhrsluZpm5W/whhfCNgM45bLYdquJbotM0YLvSt6JjNDBj7XMPy
5O7+5xsZRzV+iPESLCpWSw4AXkdoSVnykeRcx+jE2tBQPFmkxb8q/EfBThn6KYaz+uxhKm4PQ+L2
fe9J5YeY6mdW4YkX0kSsm2hZLAI8X5/wYF8PYygZCJbMHprYgGeNFTaVnqw+fr8STiyEpeWmW4QU
miprR2udAn2HVIw4eRKp6Ni+C8OZ3vup+wvJFTohXJfACI53E2dTOnGbLiHCvBKem1vqz+t5PT/O
j2dVTk7clb+NdbSdrF4VGj3VlrGA3z3Kj3QT1uKquZfOjnXy8xy81tEOGkRkJGqV18qBLmryW6W/
w2p5+f7rLEZrx/sUzRqWAQEH5jrH/Um/QbarlMYRpfUSldollZHid1PqnFq3ntSOwsStHyICUQwO
JoKgZCcH0wXbNG9K4CB2oxd4wNyGYN9MOpjZpRW+jdP7WCFTPnk6rQJtzKjqWTO8fGFdSvpeUfu9
lhWrsUAOxJaisHASBB+s4t7SwUsW0laPMVhOZlcZ2us+dSff2IIvXTInzFapE1B/BLvJuYAW8DRj
IZHIwE21B8IqxBT9XN9i935mt5wKiJmpJQglBzG1Y8ujMA/xrdfUESXVyq5Dw1MHI8LWMlxg6nZl
fhqIfAskabAhkI5YKqZJio8PsBNUI25ajO+nQEAdDq6nT5Hw+w+5rIajq1OTVc3QZL6kJYtHl/SS
H2FQjOOr6KCsaH++Xj2enYETgcBvYxxt5ajTIH3C+vee3gT7erQvsI+3f33/Hqeim98GOdphEvKH
WTwwyMvbx0Ow/ny+2If2PfTDczejcmbGjvZXIVKAD62It3l5i+y7zWZz8fjr5/dvI5/5LF9dq4Mz
FpdxdEYi3ga+mytvwh1/OiFhhuog2rpGOGUVEuSoq3Zfr5MdfXdXcWL7PXHLjbA6Zw528qg8WCVf
Pz94nAm59UYxeBwSXPshsIGZElo9DueDxjOzK8nM/sFIEVGcOsaM5NGStRt7ZoYpVtn73Dkzx8uC
+GblfwWVByOpTYlhVB8SaUCUm6xrxByrIVyH6Yea/5znzfdfdFnjf47GYUmfit12rDSntb5SDRXZ
eV42m3LO3UKgI4QOp6/fpdO50/nk8tHAzYn6Yuh2nArWddykqWJSkjBs0UHCxX5K7BfN7tbI/bqj
m+4AojrSCr1s8raPa5EV9WHYP1Ewdqu1YX88jLblwIOxkcy0IwcTeadf50/dqluhKgBd55e2Fza1
Ldq/hNXj/ZnNfPLTYPO0NNxodP9hVihj4S1TP/PK/FU3qIUqYc8hmLxC7P2ISg2xVv+cQaJy6t4k
ClB04DZYbppHB0gdw+qEPMyWw81NwzINymOoxFdK/iJan2MxOQklU1UKnVzV1iW4gBTZpTG9FihQ
m+p+DjGoaKkuIqekSE+qOVKHwZbjB8BukOevONfZiaV7vtR/DP170txTCRDnHZrF0Ax7O+7Mv8x7
/iWY5VRexLn+z1c6OqoUvRiGBmau165ePq4f7m5eTfvx/sw+Uk5uWQN8JjAKMIxfE3uwkaRIRql9
MrjgVNNWlRjtzcL2KRHW44x3XA8PDgVpLREQF4+3XWD+0GhuqUYCAP0WcWUA3En4AdoJsd98h2Cv
jdvURYrjsoh6UjaMEGh9RxJ7V2rfMIim0D7cBLW8XqzsuwChkUy6+363nrxNeBuC27827NExFFpq
nQdYtXtoqqE30DiQB50f+AHYV62zPRceyqdOB9YcPqCmCELHOAIDVGbWNY1IzAbyPN2Rbu0VFyXu
FaXVdbhLL8bVtG7sZLOc981L+wtKnXVrXsOddLG8WP8nL3/wNEcvPxR1YdQzT/PUryjbbRC/JTS4
Ab3hFG7p/AebXZMAP5k6ypamcbRIsw5Xa9WnuJNMNRbp4L9GR6weh+LREGu3Qp72zOud2ugHA5pH
CVmDc1wDkZoBbY8y7YfEy40cdD9ekf9aB+73w53KaNEqhv6s6jIZ2vHJrxKFNkNNJh34yAjRcYh3
RZ7aA5I7eaO7VjdCOa1d1aQNNw1uX8YusmyI8O7CZGeVW7Hd6KmP4VpFG4wuilhd0f94xsf+zhKx
DEn1WzMPIQ19mkinSw2CwobwYtUFBdf4AjkrhC/P1pJOLViAnX/vef33axoClDK2mTB6haBvczVG
zmLhtUrwueniBd1WQpkjSGU3sz5Nf7yvMDrHIRPNqsJOODoTMbZnBPC+n+s/UF2UnBbPrb8fa3ns
g6PIoHmrCpY+enxY9HJ2b7JzjXinHbqfvf3jWbWRU6f4vL8KbfHDWv00zqytU0tLAZksmzyFgr7e
7+MnsjiFppSPnh/f69WnBUdJ1s+c6uqJSIJaIcAP6IKWeXzcNn4sjW1rDsDy7pYu59SevQqXr3cc
rBwOcfR1QyqFvg/BxIuVJ0UAxUaRxDeDdWb+7A3BVYdtDVJUGiVU2ZEHinXknGG+02PtIEvimNJl
77EMDbiPG9fIhr1UyivVj7cxbObFFE/FASiHNkMfsi3HDb5odqlwsPv3FlbwtBtTyDt6K+E1055Z
I6diC1AxVEnYkZy1x0dtEvexgvOpF1NXiEgkC4KwMr8RTDR3AmSwjPmMTOQXQviP6TwY8ug8DWMw
FkkBfmjaR9tqr237G+VZvVGu5lvrNr2rbqadvBV2hTdfy3fFmeLyyeVyMPhyex9sCaLcXLbAEHhq
/ZSGMGoACny/604ueloYBmqynOHq0XmKlKNooKc0eDp3MxqcKBKx48Zz3twnNzdX5N/jHH252G9r
NdEUxkkC18jFdR9LeyMDk6oE91JkuT1kswwaaacPN5JS22adbrphaforYKDrVYfQDB9/lyE+mQjy
Z1Mk27aOkENFRTFNV5P2bsjiNp+6M8fCyf108ORHCwDP+GLIlxnCpcPOQGwUPjZJeuiEuXhmqNOf
+5+TdPS5DVQOVSUzBm9sLrP+IWvqM/vnZC54+BmWJzhYUKJaG1YjaoMn0qgHWePoWBQo9V6NAZA0
AQZmi2gKYJsaaJTofL/Wzs3kshYPBgfVHgbcJYMnpYUb0b9HCM6d5Js0/Px+oFPtVNzgQQgrFkUb
2ni/j5ToQSMAzOGGW4N72YTOSCZEFkSoEK8olDyjxuAk7v8g2V5Wwx/HxcHIR+8oc8uHKHeNNHIN
uyYCW0ZWV69LtvXz+7c8uVoOhjo66Hs970YtItGaTFQHUQ/FNqa0znyzLxbTdy90dCvqQ1P4Q8dU
Pj1pNMavKQHd/XgmxLGBsp1bnudm7yiNE0FWZFBDRq91B0clbl9aMrn9/j8pVpyKghR1YWfQviN0
PX4xtSgCUwTg+oSyooMsgiL+QBPH8me7WLKF2u4fBUPBBAXRurNVGXPZy3/M68HwR6+qtoNmJYjw
eGKDUpuE1U6Nj2VwgeoAiJ7P1KB5KS5+OwikcrzFebeOgxtdceUSjcvgfk6LqzF5s3qoGw2CGSjK
ashR1p3u5s3raPgYSgkoXNSOBGAm+YWkxB12ZetkQv8r9te+ZKzNpgDHD4JL1cBMLU1+5Hmkq6Tt
HMSt0PzoKWfKDvViD2y6k/YWGDSckXmeLrwIFZTs0WpM5trOjHcECuxAvBEy4IAJxsgIxAUNHg9p
vpksQmMh3Lb5VZv3q1FoLtJg2oFm2XVmbc/CymwfLQ19X2R9EWASxYu8BF8eP/v4kPQQZma0Oxef
y4hK9cf32+jUDbhw7GDxyaoqi0frAGUjye9rg46I5mXTzh9vpPw/GYKGCA4JqmaRmP5+HLWNQFc/
VGevVSTHb1HCS+8iZKW+f5FT5wEslL9HOTr0wHTMdd1Js0fs6cS41CFWdWaDLj4Of6zawzGOjrda
R2HkawyfpVOZr3gbXUQBeqrIMDbBbVF9YnroBAgrKbDTrXgdmp9DgoaMOK59JDisKF8HEoSlhzgF
4JhfRvJDOd7O1qOB7mkrPUwxIDZyDEOMPKQl0FwL7MzMd4U/XwfRDicxkIdpOG2RmL0UaiTvDMSu
zBCZI1LceT/1qiM0jxnxoY9dSSPe1uLL9/MsnbrHTMiSlKxF4BPHjNNkMrtMT3xWzC2g6otqb3yU
1/32BwW2XXMz3Y+XyMm53w96auJNiLYm+vGqRSny9yW0iIFogywwpn8TQ9Msn0lUePVpcpt+H8c3
3w93+gY9OJ6OEnuiKj2bJlpECkm2slW2qVs4d6NtOKBpKVYjM7IaPP/uHFrk5OQeHMvHCX6cqoM+
JrAdCEKcNH00lVtFvAqdjNv7udr5ymjn2TOYt3Ml5VPb53DgowhV0aYKli1vHKdSRBFQXYHCPDet
Jy84ylKQX8WFjng0rWqM1s+QKqNHnwMLR4e6zGTnzmSf7ducOtaw+zBEIgQafceVi3KKtTyYpNFD
ksbFr8jNH0JHWKu7ei26mgOCf/0fdRoOxzx6O7lSISw3jPkE3NWJqDz1zuy83w9njqHTq5OKDHUn
jE2AU/y+Gwap1wdVrkbP7NpHPYBnlMkrSQxWxUxcIqHi0+aOCWwtNT8rH1XCesD591UfksQeKuOG
mP4OtywntoIry/91Zu98HQB/3O0WVGrwfAoouqNTcm7FsJstUAO1RA2BYk5Q3yXDWyZdhykurAHl
k+Ijr90u2Er+TVq+3Wq2L+4V83HK912E6u+TFLwpUBE6OeYh7Z6/GbO4oahgQ1oIpl/p0LEP3tMl
Q2oC20hexxatGjyjkk1TIXiGiRkGXa1VIHjerSQdOWwn+FX0Hsr8yKnjC9mvBZRcmvRynD594cK0
EOe4lTRwWiuphPBDLf1SnC9TzWunT9SdSjRYhVc9uY/mG6FpIrceXioz2gVJ8WRJ1Y2AaMaghmuN
CEDHwlVqL7J+axjJrUYjArz5VLnyQ62/TsN1HD9P3RoyrhXfa+ZbW1/UOrSOZ/EhNYZ1XNcOpV3X
RHwfTVCqDjvMg9dW/W60dxFFY4UyxHg5U29Egmp0Q8DRzSpDAHykmqHgg0yNoulJLlHOplUffJSY
0IVQ5qL2YWg9FSfqCseEGyZxKi8Q5Zg7Du/gRszv5/yiWqzUr5J8G2QXJTIf1T0qHItLWiisBng5
o+mO8U4GE4U9HZKD1oC2SGDP9WOiQiz5mYNmSeOLOb8f+mpVlVRP4Oc2P0NzjYQtVWtHG40rI5Ze
Jil/C/XnED0Z1L55f7X7+f1iPHUMQOrH5EKT6BSrR0FBhQfKKKZAchL/3hwp8f9f0s5rR24jWtdP
RICZzVvGzpODdENII4m5mUPz6fdHbWy7RfWZBnwsw4BtaYpVLK5atdYfNFofED8/H+VaLo32Akw4
6qSy/rtEfnGzQ4s1kVpJAQTHB5ZVnOFnoDoGCmixOgPBoxuzunorwW+Hux0YFgOS4p8BIOyKSe8b
ysB4a8oD4VMBzS+8oGVpTyHX9Ly2KhJPrcSuNR7dssX8LujtU/KKCdnnc5+HWn7spI3Y3yjEI1NZ
5I/CuRhTIaBEHKCLHMLYjpWHcUT8C4DSUJ/5FBKvodL2+ajze/trVGVuN7DehrGEcBhUU6ohrs87
9Sw7OASswafceKnynJb+NQawI/DIxDJp2YjEDDDXs4oxEFX2GrtfA4TeJU7jxw+rTbuVMdk8O6mT
HKrGLnaCZ+5v1b/mrObvJwAUy+aFjKfOT3ixryYR5UlBDs67lZHYlUHZ7U2aNmHHd5eUm/Tp8zW9
NdriWzkjeiV0AqMpH2ftrStsbTX44bNUYYcO5fXzwa5+MpiXSZIkIyGyLFFwbicJ/Dfae97MzMAA
ERNiG6H5z4e5hgXU1ItxFmcRviC6ms6IokITkUycRfw3vVOBQRBcKVlrsO1EdukIvmW0EaMjG7kF
p5avblYwxisOQ0zbzMVrDAflDDMomnanj9VXHTeEmgZ26ub24xsmuyolZ094xakKNvsH55aNLp8d
2LQWy5uZg3xtR+majmGXZKh8OH/uKOB88ih1AiglyQ890kyjuIue4md5Oupn7xdiRcKN+HC1xYp8
zv8Nucxo0XvTdFVkyNeOfmScbavX6BmlsYf2HX7p9HT6OPvm+hWdfxLC2P/NXbQb7yPdj2e3ptlU
YFbvRo+J9XSyb+yOq1teN4G9cKdQCGJ/LsdqGk9qK6bTLtqUe+193EvOyUk8QAOu7DUbaiBki4hX
8EI+H/nquXQx8OI9INx9huwaTrvE+DqepnWiScjew2f9fJirmSLG6Dr9HJOU4fdBchFBZFMMijwH
kiLsRB/x/415RyrMFFNfCa1yh26vh7rctvDgw/mfD36Nx6BdDr6o0IXaSkpxLf5fINBpXzrVrlmX
TuCrbuPjpeDqm8GbttKDAkyGMH536zYFwfnKftdgMQD5VMGvKIv6vqGfGjR94RXo9YeCQFtWP0yy
7o1G/tjlox1mFdyi2OkhSFbI4IZqDVij1OH4x8+UzsgPkbCl1oONafa10ekJqjlEsXZXi5G/Osdu
ppzu1PwjLTkYhtajUu7OGc5JWzfNPl19BeYCh+EH0rc9rohQ5gDzIWLUILG3l4M3Ayns/Fevoqyo
HEcdsbO3mlajjOaYORHzkdDrFBxHjY9WBKYopOuMktOIo1Fjhrsxz50w/CXpJuITAj2DlR3UpnUy
RAfdRJQ2R4VkkdwPQ2eMeVIPV4Njq4+bTNs38n2BRoYaeeq0WkfVMSo2p1H90qfKmiaTNXTwRzvg
l0eEmy2o2uiKF83zSe0dQHceDnJecPpi4Pdb7uT+DZCeU7SSZZQ7E+uj7mx4MQlhhzNBtBFoaHSp
aaXnjXLa4sKAL1BitzBIE+G5MPGgw+KwG2M7OmP0imr1eUI9BblJHe8Zt4Q4EUCllHDkouAAL7hb
fR310q5qnCURlOYm5GXI0p+QyTsryTprBKutqqcU1Wm8dBBShQxeItcOt6RT5oL/tz6FXn3Ip11R
vASJZ56/K7nkjlH0oK5+mdGHiiEVHiEWonmI5UwANckb8dFG6dvGKqE1SmelGT9LhSsMauJiMovx
ibOqvBOcFDczTu6UYjfVm7Yxp/96fr8CDdCH8Aj60RuK4BF/DI6+AeVDTCWrmZkrvJp426tjsTbF
uyp8rMLEGWnDjsJTdM4ckRZR1r6E6mMb4/N0Dl869Rd6rZtJxNBL7+2CxEBJTl6OI0lq4l0uc4qk
mps0+nNnoEAo8GLEL0IQb1GABqFSuLU2kqv+SopDIz0E9Y9BPPtiIz8khnij9Xst1IKIWpEgQ22i
hflnqO3EBIV0qT3vBroeqfqeag9nFcH6PIS7R4N9DDafh5+rSbKmk5di2spd2Vx8+62aIS+ZSjNW
QrPeK8BisO83hvsBGddC4GVzq4P+O2lZ5muXIy7u5Xkd8xQFyBsYOI5pRXbmYP9jfYw2AtRO6jXr
G1O8lllcDjiHv4vw3qOEmaKXwNk6s/a+x278EDkfX0KaO2A2bpzk184sUvwZl0fZgebSn4PpQRjU
0owrirFUOCd2oL9KVed+PiW2wrWQjb0nl3nemyEuMraijboUe3Tg5iSGkTzRKnuuleAJsVm/ETCv
wBz+VAteZtxV5bRvqg8j/RbCgpYzHc+RHn70cxSD8VxJjlELTjhpdoZ9VKc8RsXDhG30MB2RBbDC
9ovQ5Y6ixfZ42qEP7JsixoH6W8llVNF1S0P3vZVwBugCPJKglyMNGxtPZo/kUb2ZjVgLsbZN85sY
IO5e9b+y07BbNRtdequTLyPnTIH9XbxBx4qb932fwcqvOF/i12ACo1ic7rUo5T+9amW/VUREegtq
HcgRVEKywdz0kGCiIlu5quKBhA1TcQyCL7KEPpUBqHy0m2AFAXVAXLLO/e58TIy3+aaFP7aDS1hU
UGepv04cumhrFeKEUR73Mj14CfC+lAhmdKSdTtjH4tnSV/mmBTsoyNL+3JMZAFA3Vr/O449M2ev0
KoXzU1jvNBRPcWFZY+xr62f8vSOqzyPKVwZPhzJL8YgDD9z10Buy72H8XuQBuv37E7MW8Y3pQohv
2DYO2Vuif1W7x8H8qUxgt6XOSbTaTyANs7GEklhW85NTgCIrX9ALG2cdjNuOWOGiwgTmAUMEBXWH
sn88I1UtaIjxHNoAs8gDHg3I6q1CTsZZTdUaHo3mUI0AJJCErxzNeFJ4rXomWFVSW2pG/FPRAH0p
Wt/otw06XQ1VqtH8Ko4oZsTfCeGOOlFpTh5WMrokH1kPln14FcWHKPyuqId6eEOL1suyxEY0wurg
3auoi+WPRR1DBBholK+5xjnRiNETJiN53AKUM4QMY4ic+k4KCBBbKoNKipCEYKWoYCFfLuM9oQdz
n8SNUc5oDiu43Vy/N70g7luIQlNv7mRB99p++nYKTXIYJMbK16L5auqPGMdLubnFjNNrFfUtK09f
VTXbxhos2tdJHx9EMpG84/JzIllh2zUhbkzFs4pjWoxuZBgV26Dt1kos7wJ6ELEQPmHjRfrePXSK
fh+Lyu5kSjjl9XYgPfZygfEg62UEdqu+KD0F0InfLab7QHlCVKHJHtvq5HIPO6OQPYb5blAFB2Pt
Q2o2/lQ6efmqlE9l9C0DT1PNdag1O7VKDidq76cno/O66EEQ3uTTXhuOzYTP0k7J7urTUzhupcap
zTcdUCbX8upb2MDTW5kOrIoy3icSIlnjY4dRXbx6CPDG6YXHrl1XzR1yrVbYF/i9hC8nrthxhgUG
PihHTXMg91olMiOKMxWvQeq2qJXkWJpquJg9xGYFex+FisjPpY+gPbursT/PpnK4Dh1RW1Qjvz7x
Wek2tTy9rpykg9AU2nnK9qQ11bxJabMb0Owyo/NGKxO/75uXldDspE4HNqc/NOdfpCxZ1KCy3KIA
A2e0qZEC16gpG6kVrYKtXOhIVUeObnaOTD6qmsOs822T71t9q3pV3rq9caaJekxxBJ2Sfq135qas
02Mbb/sET9TBEVS3GDMnNx0dakdzFu0EHTMhPtsmBhooyJ3RRSnpZqr6fdreh4AyouCYm249xB4B
qB1hatMpbYknmBan29kbqNMpQk2RRzQKom/NSbEH7I4SpC+6pw7biB4HkBOGkCuU5I1mG2Z3cf+S
zTJE8Qb7I1y7NzJq2JN+fge381gCehnZTynmXTodVrKds13LZ/d0eqMhh2GfbuUJvYQyemlOvMF8
tRGT7j7JPuppE2PDEDRbKXmtTjL+mb0bxsp2DJ+FljqrUXmB7Oi55ISSP4gsk1o/FEF8UKiBttoR
CVIMFzv3PACj0DM3HqL7iZmqYrjJpbVJkjg1Dwl+J1IZ+IP2RdDBZmHLGA8fydg+xyBgFZh9b73x
FGOWh5XhW9uq66wIN1HQ72WEjG4coVcPUPx8kZg1JHG1uFuaWIaIGttxp0U+gDH0Q1Y3Rrh+rTL/
GWKZWok6qmNBCWlVw2VFOyH7Uj23cbc5I3nRTY9D+R6Ora8E4Rexbdd1GPvNqXKz0bQH4p4wIKCH
H4cD0N9fFYmto6DQtb8mnA0+X4o5qVwmZOQrmgwMFzmF37Csi/wIhYYonzqWItREKyh3EXLjdZY6
1E5vLMnvDuRfQ5GyQGCnLSovezJVO+FoHaTiTj6ofrsx1vlXhfhsaY/ZbrTzjWzJa5xKAzi93II/
n+Y1GQfkvf4dfJEH6lBc6jjO0WJ0kH+/zx9Nb9qku5zG5bhDHs4NuXEnXuT09uBhFLsf7iIMBvB9
eECXyL/Vrb2Wls6akBRUJAXxlsUODARcv7oc2VG5Mzh3ASinN2oL13JRXWGhDcrO1EcXhZtyCJPY
HJBpbYW7OP6hBnf6TZW7W2MsZqFn6IpIDbPAplTF3Kl7RCDx8xd3rQp6MQ19cUUpOZeTUmKIVCDu
Co3VaxmYNCJgA3B9ePh8tKs3osvhFveTtMz7tDkzHFJIm37DRf+OmvJj5SDr7p782Du/NTdmeHUr
0LPX5t2gSPJiSFUtWsyYAQtk4QfaTPWU36ik/W7h/PXhqerMt6ERstIWr4mGbN0oMSOUTlJYlAXI
1aAEGZ5up7tgS03Pi78ZT9yj2z03Tzfe5na9vletnLoXV3AXK4pX/cPY4jdvj66yrfbmA54Dz6RW
sOBvVYOv7qp/H3f5ysOUihx1/QmBYSAiFeqsAT6QFDk/f9e/m6x/LQufHkKWIn8taRmFlE1jLkji
DuirDWTDVvDzwsxBSL4UqEaVeG0OT2r12J6PYfIuNduhC12TCoGMBVaNgFi8+phSqCMtEasaNkn8
kOQ1Tl2USGWU7j5/3Kt0H4RGTSoDCp65y1ufHutam3T0jCsqbgK3HqUB9ZWLbtxwJxBcMq0hesHU
wi/xGlAFnEbC6Bar+tpxAclVlfUZZa2vFjfcpA8xN17xEKXT2e9fAWQd0O3c8H3YT6JlONFhdWP3
XtsNlyPOn8/FAYV3KU4SJSMOc6ERqb+Wip003Dgfrn74l8PMj3ExTNwMXV1J8+q61TcML73Kzw/U
2teDp3rqPnkI3ORGhL4a2lhCgzYDR+LvtsDFkCb2cUF5khGpxTGm6LCXPaTg14rVVsFH+fPdM6vp
/33OGwgEKxzzOnqXf86vMquVIfYjoVpGFkgV/FPQwkjJnJoaBWpRNahGJf1aF++0y3vKajFu40H6
GqdcRuLAjoXGkWZz2J7yXoDyT4WFc6/tND2ws1nqFdms4CQjHWZaQ4CbUKFsw/Ye6hPF32cxwc4o
/9aI9LDyvT4hkSAYbsznhLHrAPGKRsbnE77a1oJq9c+EF+dfoQ/6VNBtpa4/bCdvcnDX3qW80tjG
PcUbXe6ZHsWI4+fjXu2JAsIyZ8wogHl1Ec4F3DBQdzHEXbIPDqYXb5MnJp/Dtaw5I3/hWy7eq0/D
Xl8jLJfhPimsK2rViIuQ5eVW+v3z57m6sWcJWsCLM6JoCSgqk7oc5Bxl6NJp3PQYrnFecgS7clrX
9CWbQphzixR1bWOjDSUZoGb1v9WXuzxOOLdRX05RFFO412vvKiVcGWXAqbil3/qbM7wM48RDRSMk
UnJbplJxkdXduUMao3a4tW26Q8Ur7rfZ44rXe+uwvlrAvBhNW+Qj0dTj/p4zWkuLdJbeMo+P845C
2JJ1FPa36Hq/0QGfTE9b7KfRxHW9zhiwYxcrzsnjQnxXvFavwhrPaa/ezBXUlYND433nGLzbwR/X
fH979Y5/99V97imbal372bp6Prm3Wlg3F2QOPBdRrGxRiq+A5vKV6Q+4BG1Nb1yHfkyKgAHNXfty
K2xepSgYChhVjm3Mnn9/+Rcjpjk+R2KIQgl0S/v7d0g98JcrKmIzwe8/VawvR1vEkTCf8JIqmZ/s
t/v+2fRylzKoLXrtMdqheu79lwPvcsBFtpZXA3pHJVjghK7KFCiuPNPKtRv3vmvH6sUov1lNF4tY
K12eUJ+l4x7tMoi4wsltqlvYgt+561+b999XtcxtE0xZypOhzEDY6lW1v6du5U/r9u0NxycI6Ksn
0ROd1s/4JTzrN0LxbxmFz0ZfbM1VdCpW+K5Nu8n8Jhgo3BeT18KiHDMu1uG7gNOdSBWivb8Rcq9l
9Jdru0iSZFSEBZyi2DIPui8eGl/b9TuaS9v0WSCHPr2MXz4f8dbLXORIglzigzbHiDC8g48XNocy
f/z/G2KRH9Vq2ChmylquxtaSoWX18UOR3mr6Xz21L5duzj8vtmUWRlOQ0ezdoWSIZePwGLyau+pl
tTmtx1+nI6WR/EM61Ifk0N5Yw+uB7GKvLjKkTiiTrlKZ4bAdPUzjn2o60bt0L23hwL6sHjM7f/t8
TW/tk0VoSfFchzpMaMnDh1H5Wg0/P//5V3ORy9VchBJQfTGFJAbQfd2u/MKP7jIPmKQXbOqd5CdH
3EPc7ICPh9f6qRcdYN+5nz/DVXzFxTMs8QVonTV1VfEMo2d4w0G3z27v1fvA7/zYL1E3Ufz0vn+c
XqLtzbHnD+2TALBU4c+jOOVvXily3QBpNsWWjNM13OZdf+8fyxf5VsS5+kb/oYpIS7QMAMghRG2I
NxqAucfkEuVzjOPXHQ0NKZVcU3sxQ5OCbmuFCPM2cbFp4tKP4/A/3Jr+5axI5uLNtykcX93kDj1k
W8S9LbG8g1Bj3Xi3V9f3n+mCAfzzaxXHoVIziBdoDg7utC+f8FE8qE6+V73TQ1lZwv7zAeen/ut9
Xoy3yIXiLi4ASrC8nXnfFb8C6txlJK/PADoHRJUL8a1VbgHCrlZy/11KSoh/TlKZpAp/WYJr5dab
072yv4PPsUb4+V57bMiija3pJ27t40yH8Gv50t24mn6+p2RxcZq0J706BeNq2qlIj9Q0I6Ovn6/q
rQHm/38Rc0PcAHCEZa/o4l0/vqbRrUrLrde2ODuieEB9uWWAosoAsCSuONEAaXKr1hp7DBo7gyk+
4gvw+byuFngu39ziMDkr6JmQrXNmfdUpOedHzfsOi88BBIBaJamHp8K+REXsQdyE9+0xfF+9Dbv8
Rn1vnt1fmxahG3RzdQPR3MWmxdRSi8qMTRvn24Ceb/deCz8+n+m1qoyhq9RlDJBcOOb9+QbVqQia
LmWixflOPz8nmAHo5VpDHfrzca6fkRcDLU6saBTb4FTxLcC1euyfctwdLPlLsF49dZvVGify6k29
EVOv7s6LIReRbNIliEYDc4tEjHiSzYjGxOezuqrPcrF8y4IjXe7zSZ/3yUDWEasPWoMMXb1O6KoL
K9rzUePDVvuOiqvVS5Oba79OxrM0eBJ2PDFtwXb4turVTRoe4/QAQxWtBMx9aXBWerupROMQoWGu
3kgerh+s/y7MUupgnIwqE+v5pbul0zrFUXXrJ2PdHFI/s/xoLe4lYlPulIf4xt2BSt+1PW3AF5hd
WWbnwcWG66V+xZV8lqPUnSkcXENLnbgUnT77itOq3VQ/Ovxh5XNmG+fMkxFTjzLQReb+jOPwuSs2
BTg2U/me0s6MZveUsvaKAvlE6VtTH8O0s8fWlUFk5IbmItxvgfzrBOwoTokf1a1Nz9Gu+ucKA+U0
c7XqSdR7FEl+KADc6kF8xB3ck1A6D+mYppnkiblhRSGfBXCAKpDpVUIijat7Ja2tDAX7Jv0yxDs5
7Nx4BbvkRzoCXD8VlJ3vyuBNyICmZFYzy62bCbLrurU6fZGE0S7b/em0bTJ03kEp9P0evrUb4uSM
PXJH/zsyQtuU0VOPqRZkL5N2bxRUDVbhce47ljlQxOguOK/sPFTdVKSZunqNwyPcQUuaUrdpWlfp
NmpzgumGdcuqXa/Q4xh1wZ3o1pdVAp4HBXLptY9W9xSBbIAmN+LXVXA2MtD/vOzFATgocqcpOjk5
LwWlonBXPcZrEJrWh2HLG6B7NrLngY1AqwOex0Hs4qbe9s0NtzgEa6HrVb4xWhjt+0DPtLoPBiT3
4T+rlWbVksH6vMbdr88jw9XYAyhYAZpNIXFZacAXOO+MsaZ21r8PwCLwfbhxRs2R+a/D4WKERUDF
uwxALd5QOw3ZdiN9HsV7LR4sBZSjPNw4JX5Ldfw1mAmwHRlZeHHa4kWWPQisqSlpeFitk1s/IGrz
C7EW67tkoR1i/cTskAoSjG37ZL2BWODXytFJckro/Cjb+5HbrJv1j8zGFMO6lWpdOyl5LDgriNop
0l8tS60MW0yZ8WIk+Apf+lPrrurpRjp1lT96OcriQEnjAcd2E6IsoFJbgbai7BDA2uK86NBcsNVd
TjVk8/D5Trra/L6gBC/5SFi1KzilkSpX7hnoo2rPiUi6buzQbS04DhvME/1kV9r/pZx0MbCxyNGn
SJfiaj4/V82+Nw5x+96ot5Z03jjLjXU5xuI4iPW2TOScMRRrNd807ewOtw1HdBIXVyf/vyzlBdN5
8QINc0zDQOMFFu68mLJNCbDwjUfxS+Dt97TnrGEdHarvN4a9lsVeEKyXFbM+jZRcRkcIQfx209gA
2+9SN90W/k8VKYjWb55ewMGs4ZQ5n498LQpdDrxYXSXE96EM2Toi6XMrqlYc3rhXXf3w/l3R31eg
ixtAZYhNX6usqDTdGzRnxEqxTUB8n8/jajXwciKLII4+HvjfjIkMdrIJDsFBR3hFsgKn3GnHeg1s
a1tsQpTVZ+GVxL/1JVzNXi/Hnxf6YppaBGBxmj+F2tEfZlX3E10+tOTt5FhtQI86twLa9VhzsbCL
m49UiaMWlMy4RpgT4xgHyeRN6he2jumATPc82oZ3t27JVw/sy3ku7j2N0aXDOeK+BeDMrraSo88S
/X7opu7g0zN2sPHyzjOkwcJLZgcL2VffbnVUr2bVl0+xuJQYRVUE+lwcSLQfiFZbmEdbwuqpJ6se
DM0psh9J9+tkfog1HhbCNyF+SwDJmdXJ0c71Rm/vC9yZdeBISu8POP20NdZ2Wy301OC+Th/z/Fa5
6NZ3tjiLBxVH21XMspVYoA0PYvH++f5X5h/wV5i82A2LwJXrxRTL801eGZ8kE6R09ZpOj0r7gAm6
lQNAEu8ww7BK83tvbosGboWyPgvQGuJjUhQoZVdWiiJTj9mHhAOYOJiuvEods2sdHTOmM41Usshx
2ura12QkR6PDKPRgailyZ+z2ClA0JGWlttv65fO5Xa2SXLztZZlPyaeQVjchpHYGV2GPVQds3Tbq
fU4fXXAhefihrbi5lx1Wj9FPFZWsG6fQ9SCGdzgc4xVAtkV2M0lFGp5LEF5Gj1lh/yNqX4NuvBGL
f0f5xTvUZykYIHOY8YAg/DOGxJWSdnXTTjvMzyBNYIJjfZ8tgEiSdjFZU83xg1+UPVg/bsavKzME
qqdAdYUtKBqrRTRJ5AxFwHKgOL5tXICifr7N7sa31FZ8UDlu66tr7aZVxJWz/Y9BF8EkHIIU9iiD
1lRtFa+9q+9iH1fIje51d/kNCsyVT/CPwRarW00xpFesjMFAY8d2BpV6E/t5rSH+xxiLz7xQcr0S
CiZUue3e8OZ+cb9OaemplmTLa5wqwSC6n38e18A7fwy6+PTDlRyXSs2gpz0lge2c9iFCQNrHjckT
NtGNHOla8L0cbwk/rbCBjsKIhUQ1zzHT/RAn1kmdnAq3P6WDAXF+HuBUVk/SZB2UaS8YXwTtQ5rI
90Uc8l5DTGpFsT5GJwBwxtdMAhMvVLZQr6yq8FVCyOcLdCW54nl1SgmqgsvRUh8A/NsKXQekicry
uVjtR9FdxXY8eaO0LtJNUGw+H+5auPpjvMUm6ENlqAqR8aL9iPZ6g+pbwEXHtH/WO/MRpSwXHQYY
l4jAOSs3fgMgfeMJrn/M/854sSOCrI7rQZhn7Ig+JjMEzXTb7qTj+Fjm1nTstxQ/nGhWf/HVo8Bv
U+5qb+WaN5bimoLt5VIsI3cICeN/H8QQvuoIaMCUw6q8Nr9mxcYoHuTZORb1L+NjFbyeZWD+YJWL
pN+e8P4e4/x46ptjJCH2Y0QzMB7se/euCt+CBnvArHGTILDNVXZX5J4WAFA/8aHJ2yh5TTQ8ETiv
Pl/XG8u6bPmgeBeKQ3MmRq4QN8HGdzq99TgxfD7KteLbH4u2OGzMomgMuQWDwAlrKQ76R7uKe0/M
V12uG+9ELeQpdmLILqCqb0zxWl37j8EXeTQekGZejLOOlx/tzbvoB531inb6+X46aod0jwfOPkR+
qXL1Q7bvrG8SYKebrPUrNcA/nmKRTbcoOQdnQZyRMDCFCGjBpqVg8H1ECaqxQQb67Tq3YUZwqU7c
kuc5RmvJnS2i0Nd5nhTrlr3Q1XdviBi+/K6Ci4vTQwtOgzApPUha9VVSoaIGd4mm3Xr180/5KwO4
GGUROiahrs1K7mZGPKIXvoliEhXXXY+NQWT9onp4CNzVTRzKrbktwoXUq9IUmswtHb917Oc47ShG
3yr1XX2n/87tdxnu4oZ0Dpr8LJocU5I3+MZb9NHe48jrzBYBokfP/6C+5R5K1pT4hvVN3O/80Xyy
sr+BPxejG4EQyNHA6I17didaMzW92nrXryv7q4IAVsWNf6B/rFKjiq3ekbxyo/v4HqzPfmcHPkru
Frz9g7gJvHgfb8zD4MGCs+lyH+eL5bdibnf70cG4lx9vBIT5rX/27IuAIK5WeGvPe0+6+50Be+1G
dnMXASpH8qNj9Di+zpJkQMRuFOOv3ap1gH3/t+t/px4XqxYLedMjGD3fqkdAjtpadQ2veKh8wTXm
rPtL86wAXjec0hE23c23djVlA78qyzwBBlWLj+4UxkIyJWQa6dTYSVXYjRHfCHjXimdM8d8xFp8c
mkEToGimGG1UP/AhnLGsuW0cOy/dqF5tD+vQezA5qW+81evfuoHxlgKQEdfLP7P9BlmwsyaHc5hH
pABRiGm9mm80/seXl8gVNlze72+F96tf+godFBDB4KyXTXUz7OLypMyKG9pjorwk44te+Z/P6/ot
BvtK8Fcihbtl7ygN5KJPAhNW9O9i5Hb2H4jdxEM4AUToZN8L9ltot360vWWGcK0IoyNB+c/Qiw/l
NGIzW64QO5mLQBMUhHzb+BElCRzsdyv6Bzdq+NdqMH8MuDgtkVrTsmQeEK9dt/Xe71DTRzjWBLTZ
OEfRerilrHfN3ocR4YHjCCWZfyFSlZPanSQ1nlO7kdoLblmHeFtxzxjXnBbOz36d+yr2ha2tv7WA
mc67jLIvOm7A4EznFoLx//Gy/3mcJWQV6Ld8mrporpfmZCvDfDH/Anrh2G7DTXKUHZEks9sZm/St
/3Kr+3395mNKs549YoPG0ir1jDFEi1XJ/AlRBHMm6+fPDyyiXp5uVdjn9/hXBL4YaHFCJrlyPila
TXVFutfkp6T6IgewXuFnDufkUEc/Bczq0Zute79TNvHNE2D++Z+Mvzw7i3CKjWD4PdHZRwm7a1or
EwcSH5aDM4GbWcfajlyodjeOgOvfFFZ6BjJj4PuXTILVpJt9nOdARA6i3wFTqWzQHGzxxmscwe/9
7AYPBI/bq4f1xZiL9E8d1FOeFadpZzJP1Ndzn/JTl7rCXiosxFnGL8hztF6lHdXAPvVWSaaMMdxo
NYOl927ReOHqXkkcGY+iaC1ENhUttXMy5VtR+dk+XhfDoUq3+soxaJCYfodyC4oooZ/Gnsnpr/If
UYqx0DGUPrTQDop1krhdZBu6LUQ/amnXBj8wFhK+r5JdkzgdQj4viWxFMlom+9x8xqu++VUhjGyA
sHW5mqA0gKzHj1p9QfVjcMe7QXovG1ekO41Jx68qO9L+06A7aBsluUtiT6Vkl6+sRoitFo3m7ji0
+2xl9wKzsyD0w7eFIt3fJ5oP537lSqBMxu7+FFhldzQmqy63me52Su1PRecLk1clMiBtpXbMh1AR
1+oIol0q9v3r+Zeh9J7x66S58nuLWLLwwSW+PO8z/VEPT5tKRljO1qbzRqo/DBNV6GKPNBb/NH71
MFqILMk2uR/Qb8/tZuVMG+MReGVV3Wv6h8gfy2W3bvHhtOvnKrQy+AHC4+qk+CftW3kvP3R+glUN
DPbnpFjPEgno/pywTLdQoSnRnmm+KiReaIbh8lC5kHQq/alrfqz6O4Qh+HMJepCYFltIJuaPPNhw
BIwWcb1G4v0ZYt9I5790zWZ3Om0ohKL5kqMwkP8cBtMxjfdxUKxU3oeIn02aL/1KSyJXgHBP5Wk/
pAIsqi1/bzxxr6a2gTKLjZ7AHu6meXIHWJ3yYTLssH8Yqq/pAMx5f44e+sav2zVsYwgJmexQdY4n
txbWA7RyK38Mvb59n0I3g74OlfxLSPMdHeoIqrszPKKF8Vat7hLJnp+g8k+5q76PX/vIrgV3uNfa
I/Rs5CtjuWKvr7PBMU4bidCu3pn8Gc2tVEd7C6KTnVZHlVw39wzTKr7HwE8mF4J5mK6HRzOyZAn0
MBaHcr9ZjV4bQBBHmNIRjhnddqjC9IOKjT6uR3MdNq8ndlC6bZj0IxZMTf0RYIoOFTyzzX0bWEXx
Iy22KG1023iHGer59JoioIRYuPAaBIdxdIrTYaXeldVmCkLEHx4afBNXEPNtObeS1D8V+whmsGT1
q1fMH7U3sBDRuw7xofLPuZN8NGz+0BZwvpxcObIHVClQD8GdPbgLH+rOjhoHU/pzhd6jg1xHqT2a
KCK0PiKY/KsQPmoe6pkR2huJX0I3D72ud/Vv2XsK79PYDEhrBGv510zqv8/7CH95VsMK38zvlAqp
jBuajfNqYD7pkzv2fE68hL3WPDeoIJ1smSb3j2LYBLxrHJbeJ3gRFRo/h3p+YJsBovde+lE262n0
g9c69oQzy99I2/xntjFiXzRsinfpj1nL+gyhHVPJn3wtWuu39FmUXRE+IVNFvAjMXwM/AM2e9Sr6
CYbGLqIfI+yeBqKUZiGi0MeeXHTIJ9iw/vEMkiNPEI9q8/XEYUwE1w5oc4A3ArW+avwqtyuwKCZ6
g8eqt0FAsYGG7q5sbAH0C79HoiloBx4UOdNF1bUT0AkA3JZupmnT9JbROyiN2U2yH+UH8AUafiT5
g7ICHnrXDLsiwW1jkz6EH8kKSatDQ+NIIQT42t7oPR6j7LZJ+D+kndd25NyxpF9FS/fQYMNj1pEu
AJR3LHryBosW3ns8/XzVR3PU4nCas+Zc9c+fZhfMzp0ZGRnhqfVGJ9Knmx6ce2eprlUiU4XyiJPn
sGgcfVpP8VFLVrHx7pcTApe7HiAIsgz1cPVQM35KFGgeU9Xr7saM8OOiQt9NcCvWqukWylKGSGk5
xoulO0QZ+cOYXLFDhOTyew/9e3efwTuZERdZ8Lnsk3yw00MlFmiG5NO9SbeE8/bV3AUrlOr6Zaui
nusQ8aT8TmbW9VMzvfrU5a6GHv1ak5z+bTAXIZP2OMQX2+QlPBW81snaDtxwdId2kSdbzVxl8UqY
N4bqtMW6tZfol6MBMivevPYVd7qr0MUfbsz6Ohu3keQk2oeRYHODi5c1XVX2XQ9fRd0l19K+fShu
4bC6/GDC5xFLoLORZGF69NWrRvPK0DXinRxuG21EFmOhX1vn/iF8n5RdNa7r97lz2ewwKb0hMTwp
QM9h0t28xU615EVHQ0wLE3hPjODUnUdF5Q564cwEgNYGskfLo5D1RXQ5HxCpECojf0GO8ggPlU+b
doRCg0EhNGi7iKChjI6i7Oo6cfrkw6yio8ZwX2QzjGucZ7xOtN53MajiIH5Jx5XWIivRYX8zilM2
eQ32ZWS7i1i7qQzUNN6i5L6P9xgT+MFN0O4j/+yjyQOryfQXU3dEZqxMjoq1ylADoBHMqA2pzFwt
exnpkoXb6cdeOmRT5waIIqbEicbea3PrzfaxSmEecjDyZEbA0zH/tJSnWbwq/pNlrXr/afKfRPeZ
8j1TrC6qXlHRb6f0KvEXmYl23ZuG9XW5LRTAz+CdxCSUO8/nsykW09L2IgtOBdPzYwRdhu2F3riP
RVJaZJ6w7lBIXAZStU44hU3/oykjZ2SOu0Nd2Lqd/QMKaYdwglSTADUn+WbucHbS+KTDah6Llc0Q
ERkaZvT5qi1Tt9CGjaZxmLxOBSpc6KjMXXlTs0HynLRyfB2kZoNM5aLlPnPqSwh3VPJaRk6CDtgG
dQ/0jTJ3sPTViPjSlBqbuvvwuXb6c44ZnVLV3ol+aB0QTGR2cPUCpJQ03VXhtdXyreonDjJtji8Z
ezu60rWTKV9lzEebVeuakgUBMnPDSDtQxp3CRlpbrenE062PgHAacxC1e533YEiFJ42bWsLiIeZC
GObOyvd6TMgF0hWSkq41W56O9sGEkWDKsRv4TLFBIs2RojCkwRHIJNdpvhTdqR/oB+ElhU3Cukze
UqG5WmxsqxrX1MpyBnx+FD9zC/U5glevpoVjdnhTKB06R5y1euWq9T7hmu3sRcs/82Lw+k5ZmRZv
zIxQT/RLJNhMlUWDX4ZCdmJ0t2oTre3uOWxPdr6LkQPSMuHG400QWy9VVsI3vKj5xV5qxQultpZl
cp8ohRd1Z1mrHiKzf5lsIBhbOoxloKACbcEgI85xEPg1SIyculEgnpQcXoAU3AeqieARl98dVAh+
YYC8aeYvUdyb58QJgmSZYCxaUMHMzC9x5RjJudUYbgt+UUGpRavClVH7Cyl4KLJq38eLJDnOwD/S
cx6eB+QFI2iQdZYhusThKbaVXJ8aezMq1gl/5AWUVZ7jfckLnNZ3SvgQcs39cGc05mrywbaDxtON
x5BNqoT5woYlYvSS46ulN+cCKfFkFfLHfY1TVV7JaFY2R0Wa3OnyP8Sd+asUE+vEstwSymNgY40Z
FHeR+pzXTEBHTiPDY5U+oc86RXUW0skcn7vyvdW3YbvushqA+VwGb6UBWhDfFGawNMQGBS9JfIym
uQsvAbA/lBhUNX2OQfS9Ge6EeagxjtbVe0kBPFQHR6vfbX9rzdfwMmMUqDVpX5rbtD9LNDXKxC0a
zZFjVNKm4W3W4KcMTGogjyUZwhuY5022avk0xVeaQjUhsJHIXruOGFFpjjR+jvNRie97cdXj3DZI
gxcxpZgG46ZUSQ9DQpd9MPXYy2IGFqfmru9TRyXm+f17Ghxr6KP6hLs7BmzWoUnAnQooeQJbbVCu
4iKGGuPB0iQ3baEtKp2U+5IH8gSmMdq33f0YX2e4w6d7gUbTuAvHiC1/eRYd8ctHS166LxnCFi9z
Q6a9z2e0rq608S6Rnor6LZRei2glgl1aPxjiqTIEicChFmJZV08DY4IX6+6pwhwGARXlQ65pcHTa
RxOE6ywMNhV3TWmBGHSSdVJmI5Z2dfsS9KhE1ZrTpDDgZXttcVf0ECzCMDdYTe0z3LtmtK+quTrZ
FjQRdF83UxpuWhWujL6xs5Otdo7MKxhEI3uG4xlNLGnQXQWRzYgwmRA6BhLl2byuJhpoaJTVz0W4
seNp0Yl+eYnsU8oOHupjgaREp4TrwgRGDz8Tfxd2u2p6nuTHONrp032KAqZEbtsE8SooP7L4PIyH
kUIlRl1qVF0VS4+YeD5wP+BWdNN2IAdS2gQLx9IziVyT/x5rlI4ocpbaa5kcugBCZ1FsW/QibA3+
8nBA23TUThFmJcUmHuh2ZietE84kFEaFTim9HWPaCiTtJrU7YMa4LrDsU4bQm6Ahm3HoiWKGZzAB
zrcVdouYnRfNdUlS1TUtvnyAlXPy2o7VeuwWpujIixGn8Kt9NgyOor3ZBfmLAARD4LI2n0Ls3aIo
wmgH7QtVWij+yzR+yjlm5cqbIja2IM3UDgzDHFUKFw1qBR7x27aB7VCSrZSFa2mrwY6XQ9tiEjS6
cbqDIQ9JeeIooX1pPFRquOwrVKv8dwMkICVdLTR2VHlvVNu8uO/McD1TkMiV5tZNcRouTO0WbUj/
WPrhqqeO6Fvs4hXbjUrgdaO9sczQsQEDQqG4FSXt3A5rJa2WRtouZLLHQ4P8aa2KhQXoELdYTpMr
zOEKhMgOOdun6C7sZ0+yt0l30Cc2DZKoY3Joxzt7ONrZum2Y38RYKcX8TIh7hmbRQKDYj9Ul9V6i
9vto9j0thjTaSHtq6cCBSLyRRsD+ylqMSOkbuUXVqS4TafIqTXvsqKgysA5JQ/wsmnCPii9MccSe
zCtpQmorXvrNlVYlG8NsH7Wh8IpY3QUk8P7QuHa3VyfYY9nbVK5IjsqpZQLBdMPhNPYou3AcdhTK
Zl5RbPVXTZHtzIsErK0upBjDCAMDVvj483g9ZuEKYT2WF9teM9daNW/nqT4V+lVYiytNz1dSpTpy
222TXKPmodilHUMWQu8PagYoUzh6FVJio8HUV0ZyNEPIRmO3UGJP67cS0Ta+9GFVGSRB9lR/nUbC
baXmqrPIfCrjEGEAnVnh2p65T51wrd5ym24E1rEoOZkXJhmJRe4lVcqccr7VRL4YW2k7RP79OISP
5jB4TZ+6WoLeH89f50QXhYlSn7IJeuS2JqKRigWk4aXYszbMciRlfypUjENJf2Lyu7kjfqARqaoj
0zPyvS1VjwPJQW8WgDKz02YEo8dGJU2NMkeIYWFMzdq8cPK7+7CoMc7clYmEAh3au9JDyv9R+5YX
90khQlXpym/v2yLapmn/pNrbcdqk4kGS1IUubW2kLBW8CQ2VyHLX+MnW7kx3CN9iMA1E2hacLKj3
2+tiWrbmyVQpD2dmzzRroSQqNWju2knpzIG87imqswD6q416c8To8VAdJ0KNOjTrTu+9UNEcmhnr
WcV3C/HKakKcrnMr3hU9+7ACkuLZXF3CgC4DhRVJTP2ajA8dep9Bw1wxU4T+jV4J10zbQ6aFV0NY
e5bxmFcrq7yEQlQGpnzVNeqqKGpyG/2MwZiPynPakMVlirIs5/6gBicenhPMxBNuDpJ9Tq8GS5+a
SpTHuhk9WX4uIIhJ8VhQK1+cuN/NCAHGkYEWTD8KJVr2eQ/OkG4Ha+DqMUaT+2FfK6R5irXufULI
lCxyHmI53+UFqVozL/XhJrWURVC8tfl8Q2p2IzOS2SC5NiYMdUjc1WV8mUpLTNmRe7HMx42PcGCf
jq4+bDKzcYS57/2eiGi7ivJU2cmisxlkNwc3F+Ev23Jr/DRDOEUgWlIfvDWKuu/B18Jghr3Yb1tF
2lZoYM71fGjbaNlI4cLIjduYZCGS7ZM/zK6wD3G2F76+k1EM1duPimLMl9BGNlJ3bqlvRo0MIPKE
qe5M6UmDMJ/Lbpv0+/Iy3gL4aPvnGpw1oWBN1dTzExWvosEdxmkdtYrT6frJDO9De3J0IR2aWXPL
8lgVV62K9eYxYOQZMNcmNY3ude08p08R/ZrpuigNh26Kso9LXB2Evh0G7WbqVVRXkesv0isG/DA2
aZ3kkuzP4rn2k1+1QJsEBzVRNobRP+pYgCtd1yByhzMzL6goSdvKqyrGkz5DMpJjWavZwV25jDVp
qev9ucd5gZWBUDXUXkl3Tf9QhBR08QLB5L0y1K4sUlev5K2mAAEVvfEsS/lyxFpG2/eGtTAwPozG
yaln0xMD9X/iu9NocBQMJ70uEPvmUJ22zXyS4wkFUdgJtoTbQuXKrX5OQRjslGQyb0pnLIu9jHB0
VYitpVZHWTPQFpglkibzWHOLhuDDpgoTSeJ2nDFleA4shlXnzQhwopLIhXl6aHxwRuAJKdmaGqIw
ecdYEDWEXzlq/jyUdzkHwzRRNij6Iile4zx0hnIni31KeJxTVEh76nWmGKWFriaeZoaLLLwuwwd0
ct24tVwZMSoMMi7We2pxbHvQWuOlETVKnJEjIeua6Gi+2m9hKu2bcVM0ktdZ6sbAzhDFaIaUP0cK
MfJUGHG1Y1y0vudi1ZX7FAJqKT0pSuKWcuF2Se/q5bEj4ROApIjurAiHrpphfCNFy1n7wCnZtaR9
mkId0GkFKOh6lajtasyCZY3X6cVKLsCtz5ofEZIpYPu3hMHeDo+hsTuEfrkKDMpp8vtOJMu6jl0l
Sj9R7HW08baMt1HGUd5ci7J1ofHeAKOn9akyAPSDD8sElIZWizoR6q75Ouw/FAEwE2YLM/2U5lVs
w+Uss41aVNtQNteMp50Mc98NZDmpyQTaL/ski8MtRwEYsqeEsxLoYwH3Nq+6UwIelwsQDBmMjrOm
6xM2o3qrki/b2stgQdfM0ECyJU+u9r4fnEslBFJ5ijMsHMV9qphrNSEmqBzuA40P3vGacgkrQKv2
HbNKnGqgmA1JFMADW4bjcjZqJX+G+RHnwIu/cTavZNBQNcb/MG+WadSfJGl6jY3Iu0AYRpOTgRNo
7fTUxWLRg+zyfHDaM4H5wEBOKvN15Ni5kNyGwbNiLpaFSuVh3VRRu/IDtp4IljXyxIoG2RTlfs7B
HigRy9a9PHDc5wNnhIRBkbwLtXKbIyNt9cOiInpGWboJSQNTG1oQ0rPtRfK/H71MqCRJOv9i7VfJ
+wyXqQKJy7R56OZ0YY/PWdvtZP9UIude5Kcix8ArurEtA/AKk2+w1KqN91aP9Bg1YSAjtyH3m1ZL
ThIl/whoYLeJ2wteRT+uF/ggbZIkB5N692d/bVsrq4VqPvIJzXSXlPVKnSLSx2hbyMAPwB3WrO8a
w99W4bRtAUcjC9a+lu7iikYTtllZoi/LsQOMZ4eEzaIoRrTZxFpHv1Olvhyhzmk4WA4xYRvpT17u
9Zhp686405vMq+fAayXiS9ki268d5Yo2jfYizcQyqfPQNlqRcC8b+dK3GvYDBjA56F6DMXioKndK
k94YwZsF1Nvb0bJImrXE+V1j2WIF8Ohz0krrszaf2+YxDi9VUvqUYxmfF+oeW1wnZJ22MeHSx57c
4HLRDtuksQ4ZBYVcy7yN1q7CejHJBwq1+FDK4XHyx1Vrm4c0gh8JjKypO1WihzyoF2MlzxwZkqVK
Ru+Y9gWoexb0hzmHmRKEq7ZtnzBUVRwjuQtle6HalDIaZhJ6Wz+3Jn4bUld6Alwki8d79hil5KXi
NPtonWkzBSxDpJkCjVVGeFBBxSu+7edg35R9sBqy50HJV4PSLCf9Q8TJIpDYVUIK8SHDfEA7q1LE
29wBwkBQHz866cXoD3q6TlN2lUBVcqPwVnWtfyqsuyK40oyBJGYdoHss/D1wIJYCmK7hzQCuVPcm
90fdS5PsBcS3RCMNx9fKEktD3Qrz9qLCraJPrK/y+oqjPZLu+lrxTOsmCx+Q6m2V1zpctvFdJMeU
Tydr3iIHuzSNdwmWEL6r4pwj36ymJBK4bstPpfwURaVba6mXtCkk3AoY+E2aNhHNEwYBXFzj/XFr
w+vV1o2CsLCEbW1ffnTpsCgQ30q7t067tpNdD2A5Yzh2m2j3PfC+sB+1HjX+HhZnmL8UwYhrtgBW
DddTSu9NHsWD0oWLvqpvIlm+HZlsVSLpSm+uBNElN5iobysvGI+SGPY6QuG5cfbnvcispZ8o7+Gw
T/sDTrH7quoOtmw17oA0s6fp9VVgqTOd3TsTEfohnD+zDMX0RtyXo/+e5B27ulfcvp48n6PMBkPB
1G3MimMJKm8nyjZvJm5DtcTFhAFKhK/SmwzN+hjgW5cBZ+qHwGiPRTiio6zKnk3gjjm/Bv82lNJd
Nl4ZnBah2iykdqB8qOmm1DT5mpSNS19Gr4HytWEZ1MVaUc4z3VC7XFpUHb0tV46W2+Ei6K/1INnH
ff5iYW03Jt0ytJXNxL+Xr+t+WKr+vKn4tw2jX1/LkuZpZXi5gitVyg6jYWxnGf8OWSKfNeYVQ8qu
MF+zrEdXm1lkWhZJCfIuRS9jaXqGDBSXM0NitxWD53sr2Zk5bFfd6JeKYdwwWbzuVA4NuqCUWngC
T9cjMtKi3+Dwd2mk2tZEL2nc+2GHFVmdu132jAGaMX5G1mMwveZ0cZtGLFu9XGUzhlDUjFrwUohz
xVS53S8m7lk9HGAeLJmc8VSEpy1pafLj5fyh0h+054kZenOpE/+kunAQ7nJy/nuqO5Cq9SgfMt10
VTF7OQky3rp0GbN8n7XvffoSddVaRWuwxcWLhrUFMthT4kfmWU2PefgScPQg7eIgN1/rE7VCR7Ms
uxGB70kDyfToR7e9SSuxzKU1QtvH0Nx05QbMvaDnNDDBl33EwXCqJXJr2XqQIsQ1gs1crmPFXHUc
8X7QcrybC4PWqYjfhoy2/Hgz8naOePkl2sOknbW0O1lKvxa27qUZHgYwfn3caPIovlc4GZ1LcmzG
3UIkseJIpebMdKNFoC67eSOTrUjpth92Pfrv8lhv0bpdEWqlDrutpP80iKVFU65ncRtQanEcxjqh
aoq6W0odDSwherMSdMli7U3tL1WuhmdBJtu7GXH4vLcIx8y2j/MZd12BWnm8GBFa5ATYF21yRux2
PzTJ3jLmdRjxvvb9uh12Uk1FrUeHzFA3okN5iZgbj2APc7XqNH01o/kgtxtNfZdovql3yUTG+dqI
13h4CWibCHWfJPsWHsfQUSGfKv1oGGe9O1bkxEowniT6ShJ9y2R+i5sHe3pI/Q8yBCefjlq/7sKl
HJwYvsFoe2Mk+xwXX4zyakGNJ67gOwiU1uvqypLwi0GvVd5I7XYczkl9CMqjlh5EeIjEQZ7eeEye
XN80XeQVdoDSeoy9xTOep/uZiJv6E3XSFD8NpYzw4htC6pWaOsnYXxU6+E6VLVJ6rWCV4JbGdVUT
7o2byNqU4VauaFhTny8HCzmh8MaoMbWkx1ol1+UoOZfexjxqTppZ5Pa3AwBUp255b30bwZrgWouv
S6B2u7orTePcdcp1ILJToK3lYV3yI22vchcNz88+CxFR5+47+a2StBejegjNA767gMO8GohNIE8/
qqT4kbYKc52MutlI5SG1Lg9315nqUcL6FOJHd5ck7yWSn3MAHLsbEqrQut4IU2IjQ3Kosn4bCqg4
s7mdg/Pl0EXw/WKCgU1GbL90RXcatZqsvnke6ze7eixNfSmMeRnYtP2qe8O6ye2cxPS1CbMzVOW1
3w27EFlTdRDHTG89ar51qN0JTBAu/hNVMAIVbGprw4Yjwzla9rGPp1Vi4qzUBws5Y3Bt7G6xYXDN
XF8OfrUO4gcbvbogXmvli9nAwNTVbYKrolRkr6QVApdMy9WiTZS48qrKHUgIlFmq/0o/1Q/poSw7
TFafKEE922cPfkYlfgb4YpwyefJC1ZsGWgJrQ6L5m3j4MAxixQ68Uu1NxxFTYP0j1p25S/dm8lbo
B5kpLAzIjU+/evAfEhW83k/3upy5ykku18E9ZKReWWryqwqDQwaWUIOdocx7pfRpDHGYP3BOx3ez
DaWJkyeIr/XBqZu3ykTsNl0r9jqdXoTpSZ+htsykU5us23NMz91y+tidPwVcHqRFG9c4caJIYKMp
VAw3LpfMCvNDyslaN7JDzT8yrOHiJHI5z+6mlcVr3rj57AbmAT8JomCK+8iwGWMvpqXzOftgxQtp
WCe6utLymMCOd6fTaQvjtVIVrGFc/6YHRirt+4zRoTJFfJFsbi73TcF/cvQCK+4lxhSLHY1e8mdy
3QTBUfwSqgcpWc7phVkATNs8Ny9+slPSLdaberIHO+xoYCr+brpP7pojBs8d1K9B2RYIDEe7brhL
7S1UsxT2feyW4lqSr8aGJBLD8XNQbDseagMa7IoE/9gSma2HXtqYySsHOktXXoOy23Ys34OTQXcp
n6Fw8XqgR3tnMZYvP1KOJLjvDWcdCKFfiG7dFVyvcjdSh1AVyOQH9pJQnEAIKPdkHj5kkMQNfSc6
jc9Fv5rvrHKhmbep7kaU8Z8NYh3B+s8s3m+ZrUJG88fAu1Uo8hcKnmXkuWaWF3kz9BzsR4HryhZ+
BBTTblntza21bE75NvJ+WPY7ouXvy14IzL8RzmfND4pKRwSoWCjb/1yx3kX7zmME0S3dHwWAvqPW
/77elwnEJAU//yXjGADGMtW2KIbnWl9FNrNoGbZw+WupXUWXuic5MZ+JqkrlFf5VgRyNQSszCz99
+TCR/8n0wNuZ5tH0Vk7HMV5m4UDhGDplc1OWB6k52gSMidI3UqDo4IIwpfN+rrONjNmZaR2TUXI1
WVkN2msnv4YNNhdLJJVNziv1GEY4IVfOn2+29h0bHIcKYSkMtqLd8YX6Xmm1JhsX+TzNZHON+G+a
R0W/DYFwVO0afB9jayexMB8ZDkXWuroeeRkMGEzNLLJI6nT5sQlqHOByry1Drxzao5k+B8N9kRx7
cx3Z2l7ozaKspVXYLeVwn8dg+fW5nLE8ocur668m7Kp5PPbqbSt2DQ0QOz7W/Z1xaavS8PrzFX9L
9v/9ir/weMd+KLIg5Iqxw2DCpr+pzqUFxuGEy8s8g7Rtr7M3EPc7c6Pf/rD2dxze39Y2vohlZE1p
GMFFMBFlEK9b5SdAt+J5fLUR6Ug21QY2yp3yOjxUD/Hhp0GOy279yh/+fe2vswbYrrT6YEKoNdZ1
h8MpseaHy7vslD8t8YV7LwGClojRMLK1pGe5EB7Y2gnXXtTQUtxDWded1mLz51V/eIONL/z7EG9B
O7iIgww26dmutW+q/Ac68q85jD9d2OXe/haSbNTIZ8ZLLzMw+jJ09TVyhzc5egtYG56rg4mDQb/V
PONWO40LSnxOvsqhIHBrLzrlh3BLJ2H30/TITw/0S5zUA3XEz4cLj/LtRI0SYqf537u1XyJjWBpD
oFItoty3baOnxD8M8Q8T2d9OD/z+Wn6Z7xE9gpYyid5u2lI+oe2sX6vXBQTdx37Lcedx9w7GNazg
JdOpx59enl+Dv396sl/iX2ROQRJcpG3hxXhkL97EwBeshyUZybEEHfjoH4qV770FbnmIz+khOtWr
eiVddev/Dx0W4/c78SUwteFYS1XD84zpM2b65Fbg2H9+oN9OS/y2hvklAIWNLgl94nJr7yJQQuXl
4a/gYf7myE6w1K/+vN53801CZXRLxQXDEtqXhxuHOoJQl+GtLISiQArabuvyJrV3F8GNPy/17dz9
72t9eZJ1lNatnvQoJ0QS2hWU7uxBVb6v4YfPtPNq2hoq+JYZaUtLvNtwALK82Cp9dyjE/MPO+XZv
/nbhX55lbAWijQ2GOGXrUSrus+bmz1f7bdBDHwKNVYF5s/0l6FWyauJByBhyBKgk5y/jeFf8JO/7
0xpfgl6dTXXZC9Zo8UaMb9uUMYC7/95lfAlhTZnIMSa0CEuLkzJ3nmVe12Dwf17k//JmMLqjIyao
WcaXN0OOIrnQJ96MYRsdrW1/BUO8fy0fpitKjJf+DJJcyY54/2HZ79+Bfy375R3QwqCpu4Flp21/
m+yo3eiupDvjJry2dvIrTT3jaP+gtPTDml/3d58MhpUUrClnx1BbNeZPugLfp0/qf13VV7lRrAmF
Dcx3EQlRb+BAP3aL5v6iOTG/UmDKm/ITx3DrERLC1n764Y5+H07+tfaX/CIGlwXovFzdudwHO7LL
c/kav6rXAK0bGt/L+BzfBTTXf9AI/Tav+e2av+y2SK0tRhoRZel7iC+oRarWMfJjpyp/OtO/Pw5/
W+rygH/LNNKeUdQwIHDEkPJFay9KeFGKb+4wqoGs21LDHib/HHZXvX4zwJdGSRLcHELjFDlWyfBF
DNFNuxb2Qhat9+cHoHz7euk2hkUmbk9o1Pz7p4PLUEgDcYfJQ7S1ruxT6+lOuoE74RRuvUNEfdtg
FZGvNWfAbzdbTmtqlx8+xbdx6bcP8SUrqTuUK7OMDwGDwZzffctfG/X4w0Yyv10FF6LLTCGOXb9E
En57EHrSNkLVw3mn4984KtcMp8jabQcPq4oBQTVaYvHVHD/BWcmxochfw/AVZgfPAPD/wiDsaESP
Dz6MWK15tYyjhb97ZVNHQT8waJ5JhotqC63Sm0TQCzCuJPNNRY7G6L3i0vEt7nSfBLKDR9C+anAL
Q9r4afHYRlA997b8GsXnyCI4X0nzGYc9JkSOxry1xbqinyOHV1Fdb/34RdUPUnw0wuvG0lwdV0nD
f7ZEtZMaHWGoalualpNENKzTtZjC97R4sNIObv06U2ESTJs/v0Lf31ZDt1VMgnAx/lKFKEZiBeDJ
0042HmdQcHW6kNqv/7zIt/vV+NciX+KEZA2VIpLLIsqTYYHz5VczQLWk2T8kHd/uB1tGJVezLyPy
X0J8FdT5IKssFEMQyJhCzMof7te3l/KvFb4K7fQFDCELpuauspvFLK4r/7oEmBDZj3Xxt8H1t5W+
PBk9M/JsgM+2s61k1bdUwpENVxhkLzC2OSC3qWHKZdg0lDvm1i68DEZsfMxpT4a+Ky6Ekar9IfDq
3wlGCFsDoNAY7TXVLwlkFVql6DTsI5GbW3ejum/qYmG3wwZe3sbCBG3QMbzQbqIpetNDC4rNjd5p
93Zuriw73cH+zgxme1Qctjqo6suEycJK+cS7EDTnJgyZtpkNqAe5Yw24i0Z00muYiLBw5BZulC8v
a7VeGikYxXOil0BDzAdMyb2mIAdhT27AdKeQA5jPt8aQLmJ6uOU8vuLc9JDodz8KcX9nRoTLpGzr
Kvm0rllfTiKh41lH5Li8DjC+e/soBhiYsE61xOugifnGYSyUHQfCPjJbaAG3f95Z3wrT/P4BLjvi
t7AIQqQFvsUHoNkSM/N3tB26zwd0C7yW2N8oDvQa3fV3aP95P6tBfLcdNBShTV1RZEv9uh0UPail
QVFoaand2o54J6rTeJl6gxz060r/x9v4P4OP4uo/a8DmH//B129FOdVRELZfvvzHIXqri6b4bP/j
8mv/9WP//kv/OL70Uf5ZfP2Zf/sV/vI/V/Ze2pd/+2KRt1E7nbuPerr+aLq0/fXn+YyXn/x//eZf
Pn79ldup/Pj7X9+KLm8vfy2Iivyv//zW5v3vf+W1++1xX/7+P795fMn4vUMxv2SvUdV9/B+/9PHS
tH//qyb/DTs5nWFtgxTFoCz/61+Gj8t3VPlvl5yArWpZuqLz3b/+JS/qNvz7X3E4/Bub1xa2IRNe
bOuSVTRF9+t7ivE38nHDtCGxGWhF4B35vy//3x7Rvx7ZX/IuuyqivG24nn+PYegDYnYnwKt1DMlI
9c0v4QLb76Bp8pIWh02nUurrvVLE80mLYdlnQ7gS4QQzqg+VY1vIodsXjQ8SX5+tBgZa11Xl0q5i
3QsHNFZkWCYDJ+dvd/SfH/n3j6hcwuj/Iuy8lhtXknb7RBUBVzC39L4lUqbVNxVqB28L/unPIvec
2Xv6j5i5QRAgJFEgUJWV+X0r/044PD6iz2QhuSAe1H55v8P/8QDVVtA5pTVjUp86VsNaBhtrVsBs
7Wi+Jc0qad+dykvv6lMbo3nsHrys/FGOyFxHukTcAtWY6yzjec9aMzmGrosX3Isx+boTosmeEGAe
5v/RwuEP5MRfnzqwaO8mA0N6/+dTRypKQx8x7MIbI0SwBDLr2PTLb9pAcTg55XequdQsGQIgsG21
hRMygXr9bJgkpcLWo6qfU9JgYsZCTOVfGdFNhPQRN6cGGf8kbx6WlFyqtVEMzmrWptx4Vvnbcqti
2UeRs3NsBIbu1DT/Ywq/T9H//D5sSerbDEwHtgH/2J/fB1J1c4wrDFmT2xt7QxCzTg4VxUF369Rr
ooPs8M+GrcB5K7f//Wb4Ix0D8hs6xYMVbUnLAJz9R/xQtV6WxA1WVk/bR4Z7bFjSenVc4Rwiv7M3
IjaRTWtrvrvW6e+KXN0Q1ySh/FgT8//3T/MHtO7xaTzb9m3f5wmyCGn+89asQs+aZE8mUYfVuNHD
/DlETnJmHLA3Wasx98m+PSGqwPkextHKKCgm1o12T1nsvCTu5L/TH/Z7PKAEteyfsULBAIylxeeM
6c2bDGZUEYP/RVz812j9H4P1Px+rPybGx2fnmZd06aPPtOv9GYlZUZpVSg64qOIo33qIk9yE2qqL
bywc9KlMM2sxWZhKIouCRjQWxa73QmffmtzB//06SuvPWypwLfA6jufbpu+xWvrP6zh3qUrxWniI
dlsWQrHjnDDH4VSnhNoZFfThyUlPIkBC1HrlqoFWvkqMlHWlQVedBWnXcT2Ltjw/NjxYu8HOQAck
vnnP9Xbo346PnbbJrKPnxsXahNcFwELYFHCq1zHR1lftm0tT1KzDKMUDpBjQOpVmcxBZNn+ZdQ5S
jTIUkh2F2yENsGSLVt78Or2V0zAcvLZXlw5r26kN7GXUhw3Z7rJaBSIaXv0m6fd1cDfpOW22nvwQ
gX5MV4G1GyT/q0Uz6ax7huafD6lPHz5Dwipy7hwqEl7/eUUL6bajlFA40iL5JVkf79safU7m0lqq
xRmUSmoLqV0ww+WHYIq+99bYHm1dmNDh7i9DKpzVop7K9oh8qcWOxas/3wknvDlBlqnV422N2MMQ
Hry5FtWZDsW/NrWJwYZnhP1cjQg02h4Pwf2c8vFO9+8zH+c83pFzOZ46E4pYqe3D37/wcfyP0x67
gx0j3fQw/neud5kx2uLv16f8PmssdA2mxM3nA7qHG/Qh91z63UfQutUxRIn1XKXBrbjrgPa2wCon
ctShlZUB4Ejsl3GYpu3o4bnUkD0CF93CNAjrMMcBpfPWxMBXFSkWs3nrTZb9XMSW3IkYrVTUt+Yt
uW/qF3MI500maGyyrCNLbxEQmYcYNEY71PmPO0Y4UCD7ytBEATa+6SmaNrn2vVdlJ++tO6c/EYw+
xW0qsZ6HH34fYhpOXADvpfT3NvTDHaGEjXYKAYMpO7p5TUO0i0aM5CxTwK2FTrut0yZ7SSPBpB71
5c+pT3d1hgS7yrO3cC0s1OPUE/VtRvluBgktYz0Bw3hukBTPDZoPNGYd3hEl+xxDapidc1pQGPgf
psroX/KeZTU9GvRrnd7JY3VgPWnJSDyZ4anXdLpm+TFt5jbrtpnyrH3m/QjIOufkNZdGItw3VcbT
xnC6ZhPeNUHCKk4Ibeq9M2BzU+F89j2e0JbuGqsoswtoNd68KSsTKHOqEXYg7r76OnxFeTVuzWzs
l0XpiG9YFN7iqS9voWNoslL9sKrcwtqqmn9IGUa15H/Ql9Y3+8vQTSUigVl+Jmgu59rtSCx4/i4o
8nkjbB8XBnqFxwnO0MqV2zrt0XFLQCc9tNbge5H48s3rpvTQdAhS6GQt3woVjOhFkmbz2I008qVM
ol567FqjcZevD9XlsavaeJ3G8XzTEdq1PrTaXUilzqyC6RI7RAJM8gzHpQdmYaap4jLm3dCf/vku
cx5A6/vJjw3oaRb3oOqRZJ4CKxTXac5sFH0C4ohtqKu0S3WNxXzzOrRmj0OKHsX7pOinxWP38VNx
Pv9kmICuef8hgVztGOToHB+7fCGgJjucMWMxUjApU2udaFPg1WMzjGmwMS2e6TKuxVNqheiapJ8d
ukj9fJzxOB7rKr9MU71+7D2OP36H29iLpg3zL38f76PifbDxmmSNYy4VUd0zbQ8oOtkI0APL6HbI
xElx3o+VleUvrdEi53nfZVZLnp2io02ak6A0Mjw8Sxa50q1B7nL5137eFS5qxyBGIWOkG8MfitXk
iOQq/NzbFKUJe6gHff44VnYkq1zTgblxP+XxRtz6dMixmi9WQ1xSdlwPPVkoluIO/0pa2remj5sb
WcmaWfH2OFKoMlvagUd5+34sdTCEW3kP8fV+/uPYhA4tN4vrY2f0wl+ube9V1UBaDEmyjY07Myyb
86dTlz9yhVouSqzgIHRFP1bgX0e3tQHporUrbO2/CTdO1tyR7dm3puSIW3XeGEEub0LcnRW2kf4C
geSjd/k1RwZ+LNXKF7c2400tus9AD2pddab33PpgXIy49z4ja8AjMfXBcyPjmskkRxbVht6nVbL0
l270TfSZ3tiYp/ZNoYOXshif//rJSoX40+E5FVURnweoyWvHx92cNqGFrnsmKogda94BxqThdZpB
V+39uyw4QJptBV+q+wbBdL7u6Hm8ckrGYbdLxCHPpIXZ1Re7gN7aL4Bw3IFZqEW3kVXeU1QBkQjr
0FkE3RwDrMHsWdVus4gT7qMwVUjPLW4ow7deEfyNz23d/mNPRsOOdi7zKqQh1x4jjbVXLs7dLEvr
j2YyfrXkqJ/MfDYuojSmbe4Xk4caebZPDLFMOVZo7XxUd95wT1beNzHQvl2b5R/N/W+GGvB+Nic3
pLDW0qhQSuf6Ob1v6rmwv3g+6snYa56D+T0dZP5UjNE+a4rpjK/EXPEwyFWYV+bFGukA3dGdbNnb
ykBEwma8bybmpW1pRt3imyK58/zYzIUfPbet2GWJWZ3H+97jeGur37ExfZjDSN9uHJMGbGHqhb1k
q31JYKOhMyW+n78WffEUpenw5bE3tyR8y64Xp8du1yYBWCVpHbpJ8igBY7pzqRdB4tfnITPclyrs
t1PYRR9aaXNd1s5wCkkiEtLFN9MW/vGxsf/9ypVOtZ3t6PVx3IgrJsp/vxlEMGFGTCXDhIFVjFF2
bNJiLhdWo5nuU42fITH3nReqg2G0/YWlVH95vFJhlZws14LzwqG/jz/etM0I+busbnnWblmilnJu
b8Pg6VtNyLOUqbeayvCtjv3fttekA94YOzwnhYyPUXZvmBVEN1CMyWqWSbbNoUjcuiRcR35dfYq+
S6tV5GK1ZzmDybkAZ4KV/UTwUX3SOmdT5f4H/a40Sx6Eg43jRnhyYCkFfchitzZR8JU+PIKkL+PT
XHkx6I35EriAZhJigIXXDuL82GiMuOshzNPXQEz1UzrlkmVARH9FP+5AMs1AuebZP9Ve5Z8er4xC
zQeaBa5EtQMU0XHz+uFZ0ucTL9L9pZfDzhwSZN2V0S0Sjxry4/8zc5S8xkQ7bJmqjVf39kfadWtl
G9kb4U16VM6AYPp+3CSUWVi6nJ9Su7G+cEq1GHJN27twAjc7mfFTUEVvOum7Q5BVd2SR62bIt82T
SULWgDuC0anS3tluLe8ciqBZNzTIWaiqJqKHbaYKibGokesxLsz3LmzzZRZ41VOZHk1rSl/tfCDz
j9QsVNXw26/NbeETGORe+9YUeQkRQlSHx4NKMQGvCA9WMK8jcD5cYVAnLHu++rNun4OSrGOTu+F5
6GuH9mImaA0TtXDlW8vHdZFVFt18Ve3cCdDC485oU/OngC6yyhGkLdJGtMzaWHrX5YS+bnLC69hl
CpYdmyJ/AQn0lgbV/FKn/EVu9/VjT8DHfsmmYmO0OYYWSjWNq7wnl851T2VQ/q6AGuBEVkSNmQPA
rJLk6e+vRhpGHpPW7lcUMi+DF1bXMsi9fZMZejHddwu37C7uoNeZOSlnafeDf8gZOw46GvLF0NUO
8KyGD3ffBF6Wrl2sfKvJSpKla40gnezae+4Q7K48WXQbB4TCE8jzNIzME5nIf22SsakWEJFxfiss
957FotqdG4TjkYd/f0qmZvl4sGLXoi9dKX+bMoUJZEcdje9q19j4qqSSE5U4iqZ+Gzp1v0smZ2MO
MErqXKSnPCk79Npw7jqPuWGIwJwsYQxt4tF9Fj60tpLgYDuUbr0KKu55yA/TMo5Ef+niKdhUDRrP
EnOBVaTFN9PKsa+3za+IElHoBuYmrWy5x4qArrFJ/LOqSPqQQvtMTD/9VtQC8fYMODJ1Cwk0xR7g
ww2noOzKb91U3+3NQu2LuXDe1JBDFuO4jSttU4lw3qW9jj4i42lor+E8iF+lzp6S3jO/xUnnQrKr
2pdiCOHG5I64TKab7XBPdIdo9rNTbWTuJrKszx5JDeHmTA8arYJjlqbZYWaRuXP9oT8XVl9uRtnU
z7ZMcPVYkfVqtCf6zpoLvzOjl9FkkRsPo3XRHUb3chyLQyXy7jSlpYFiO9PPrI2CZS6C7D1zQhTH
aB9Da1QvsRMfU935yK7D596Im/s8gaBpStxfg7auUkX5Z95jm5R9pN5KxwWER62xtl36tkhyQW7o
/Gi1RYVBYIqYx2iVeeX00zOd33FmjO9xE7hLzVU7JzY4Ciw1z40BdWASk9iZ9G98fmzaxmKJ3Fr4
K0SMz6HLcMGJyfbWvQoAHDVke4LCaS5qivWF7MKwn4P56t/3Hof+3uR+aa/TwYKXwIMwFhHgkvum
UT1YrXqGltMW+7hpu03TOv3HiKEqoBH190b4GLhMS8ONrKsnsCxgPWG6jXLu9l0bD5fHNJS4eriw
pH+zTCqtgVuBUbyHC7EG3YYxH1wesQTRA7v1fTe8Y3H6CGtYXPsbJFQkeMf2q9WUHv6W6Op2g/Gt
8kP81jHjilA9H99JaL44jTdn6P716nHM8bDwP16NsYhZeAu9c2Fur83EzC9+Wc07/E5YG8KxOTnC
vlsze+8p6HC/zqaI31IUsotW8e9KXKrxYGu0vyBroBjdv77uIvLsZtth+14n2c7vLfg2rniqWpPH
1ScNWLclEeVkHdpp3HTYJn8xhbzUzDbvY901a0WG4iSdeTi5fqPXWBXjd8f2XshDwX5pxnGTNMY1
k6b9Wnd3A4TpDTvFZP7Smc53nXTRD3wVH47VDi8GoIadkxf4B+eyesXX/vo4wanI5Uhrrm59pcO9
dCeIPW6bHmsXUbDwIW4mtt0y6bn6NXb1oayt6Vs4GmpVkiH463jWdH8dT6vqn+f/+3gU/J/fEzJe
bds+B7pdMFAMPvAJQ/YKAB6Z2Yis7JLlqnqtbC13k1YEafd3NV3TtmVrYa64784UAHAsWTV0HHZH
RSPVIPdJLN93W6XcdTChvclciw6D2TC/EMkGu5kweWkbyUw6AaCWtq23v/amoH6h1vXYeZxeWv2t
LKzugu1xftEjZsPUy6r944wm7vpNmoTBUgAc7ZtIAjVo5TUOzxnLT4AaUl5H0eeg2SaB7/D/n5CX
HsxSxzw/Tm8xkh+mmKHhsYvEVV4ry4FRhF126YiIlW9jtzevtOnGVM+s3++7j41dGkdBKuVi9kl3
K6AQbXryuqvHmzqNII4Gwl929rTqWU1cYhK6T2PQek9NKUCwjk2KLyv1/zoWAKFeSe7wddz5YB9p
ndruHicOxSU3k+ZczS2IaaZwug52mDkYZT8fbzw2sTM89cKPT9oN7bMTJycnZKlnOmF5laC68X4O
zlqqJjl6900q4gQMQg5lRzIEOoO5A74WfptVHG7aMDJ2Ss3GB6lTkRvig5VisUN+WG+MOBcfENM2
olfqNWSCVEM1gaXg5jTpsttHRvq1biwLY6CXbx7HSxyDfx9XmZlvyMPOf5zfGvID5RFp8XZucXCE
iPJ7H9+kkbNb5XIrndRcjXnYvU7m7O/muQtopMe7Cf/OoXbIUD5+1uqtfi0i/6vJB111DIzfS+vA
UFd/Sp96A4OZffCGUT3bOOoXjxO6TnzDQGjd0KL0e2nXzUY0dM+ZnYn8YyQ//bZ3Lpm2UWENcift
LL6GtZV9cZQ+qMh5dwNR8cNGdIwmJfFRivwTWMQ6UtBs2yrwdmYyFC+Ol13dUZ8nS9NCrkjn26Bw
ohpjGgHEGeZbEZcNIzj3ms3Mfy/lWKc4Lep9G4Xuvi7d5KTNBByF7TZ4Ssvfj+XbIJ2bNAvwDXH2
7E+++yPK489JMD92b66RF8/RABPUTqIvoxj1czHlzSUYx+3wFuUwDJqyCQ9WGporctnZh5mCcQEH
APg3JvWalXiLSCsE617FBPBiHA99oI2tb+bWU0OPq6Vq/ObrpNJ32yGlShp0MVqO8dsNjU9HAkj2
U/3SN120YsFRHwK7Db8yDG7QqRQvWdeGmJDz74/Dhsp7AHRorNrRhqbe1eFBmhH3sQ0TcAw6+T2q
rBsXrH6NwFktzWn8JCmW3XyrQv2exMUPUczPzPZ0LHFATQ/x2NxoYEO+pKv0Xqq0uVVBspsLArRw
NGFEeoN8m+iAsC4pfq6hiqw1y6FvCQmUXpX9d0fRytVMbLKrJe5IFg+ZAPmIX8gd4hZwC9STWsbF
tq8oGY50emT4mPuddER8DFr7ZLvpu6oD+z255/BLNcgnOrbna5a78aExfZCoIlipw+PbtO1Rr6wC
VusjiXovdCy7OsVcFVD+E5TKzpnjwhyZ51OUgAojVADPI7xmIevKgVw3DRuPQHbl9lO0IwA60V85
MhekNzIBLFLZlzSS1jFC7rZuJHjbzjibiSPXOh5hQjnp9ISIt9upcTgbGGrduiVc7sPV6AbdYdbZ
PvXTtRVBshHDhksLX1GDqCnbbLwYbnPphhiR1v3DtGZnroOMvEWQJrue8sEHz0sEsDV+quNmrd0Z
z2sBY0AVrtzALM5pMuhhZzc1Xkovk18Gu3MucU89pHWPRV7dzHi2Tn1zd1V3QtMv3VXbRkQElJY+
soaz96E34iCUZYr7Jc5OQ2u/DXEXbBlbkhdr2gaeZz/HISb0rufCzDOKra7tsnWMY3PAkbV/VH2a
McGfQlfsLKrK82OjpD41Qy5XyVBVVxkU7iYYWctI3Tw37Qi6hj+LdLFT+zx2O2gC7vAqu+o1hyWu
8lqeUzfRX2RvcfEM0SCWYff+Zj2UQBaSfaPI/eGK1l86E7YPoe13gj9G6arwV1XihSuLle59WrXS
Dbv3aLgP5ZJOgvZh7oYvspT8rDZO2iu6I0aqYWl0OtnoKZFfZpI6wC1EuBvGcd14IVyUBkReJ+ST
kU1vE61DEZJD3C59RiFRTNOuhE2xTlWHw5MZiCoa856t271n9K9Qa4qjQ9myxve/LowSsEVqwPGQ
81vXdwqeDuBA12fJmXb0P2z9yjpU4UAKzqhfoiSvLzVZHtl08tqkI+b5QZ1K4dkvAtaI7nmCALHG
7XX6pRg1Mdkm6mQoAzHUADFunlX/PfHblTMU3t6Y3F0cNekyp7z9SGFLA3+214BQSvt8PQRZchrm
6BwCWly1suVqByoC/EYULBDvmYn3VFfdixeW8tDCTAOTisHT8SFRFkV99Gs09lZgoTqcrnnXKKAw
3A+FP5zHKdh6zpC9MVPwmUUThDszvPhgSC9+f43yEtLarMDZhFE17ifPfZNS4Pdyq/Es2pnHk1F5
PaekoYXhgzAWcXxU0zOd+7hF+6oHl9A1L3OJV7QcDO8UytrflnVSruom/RUNnne+5/nIElnU16ti
09syfqnmBjyy/Rv7Ia4LEdBSpmD0oKJsbVNNXYq8tHli9YB5dB6WlI5NDxIxadN7Wa+dx62g8HwJ
SvNn7ozGfpRiushpwmoa4tiDPTOZCrSxyPyjphGdHjv9JRiyecGCDp7obLzrmcgEnO1LSF1kZ6W2
uUgy6Z4az/ysokJv+8wW+1RYHtdpJPcSV2kFPt1gZWw33rHQ9ldy7SgNQylh1Dj1qkBksI6bHNZF
0QGNrkgjejz9rOEYELziqSILdTDTLviSJ7LaeKXyt8I0YQdLXHXNTOamzLNpZeU1icbmyQHSyMCj
h/cwzaFcmh5c3tlemx7ogdj3xvM8IwlyCezAROwTUXmX0Rt+pbIh99VL6oWiso7hDGxomtrXeAii
LZSJ5hBhUr+Es8b7b/PYKt9strIK1HE0bWaABLhM1WXz0cudb6qWBJ2pwVp8Ct9RGlUXC5Nu21X2
E3cZFUhhrnyhu9esBZyaIYjUmbJuM1d6HvqY+uJMr6f8HKZOvLKNutgaESXqKXPm9ZyVHh35CPG8
gdIRaeSB/gxmvSKgVHjze8RmuugYWe88A5QPyujgQGCH9EdEKXbe1CxKtL0ZYPnhVoerHTHBrnpV
v0DvW5kUzHZinhx4HVF1cMnft2WEirCJn/pe7cbJ7lZOI+XGbsJLnGbk+lQ1LfMm66FS2desLX4J
YVTkGiDz+OBXnIyEBXDFD8IKczFiwp8a/LllCf8HqbYqo/Qc+QGch9rFBZ3P01o4kViFiQf0VJJQ
CoF4cI24GtH9n3BdOBtdVb0Iv6x3NdjZx5TbNC4cJTs5MHuU+yIwrS0cXs3sMbWb3svqs4YFSZ7v
m/td+bAYCsrCWejvVQfrXWmvvs6GdXnu86GBWBFPKBxJDQfCufdZDKJvxqjF2h25/4b8jgJInfwk
imTl93z9ytDJtc4LtQ5C94eerfoSGs5hvGOuqdSsyg6PVJy2zjG1AauSQTOOtJt/qzvYZ6nHdFx1
lbPNY8vazkkQ3MoINu2s4Z0ZpSK1bhp00GJRvc0JmcD+8vVpcySGpudDLrBH0gCH1I2nXmllH+5N
5X36ou6uQDs+xL2CIXUWkY0gFTXdaWJxDAMFVLWlsvZkzTZMPcMTWxZFetE0RH+qyZoNC4xlRZdg
dCq9/yr0GgnFLHpKzRPtBCXAdDHGX0gscxMTj+wQiIpLMksAvGTY+4QabzukyVPvf0cNSlW/glxm
ztGPNDM/Ean9ZkK0XwwN3CFG44OeALqYNt0LNmIwAtC0nDQjrzgEWOPrHIp55DPA5QUPQdY8xVMS
bn0aNzRdQHw9A8qy0tzelCPxtdHa4OkI+Dp+el17M/zrlC4ltQPzIW5k9Ywy+pXK0tYL0p0iykDK
cxwtSds+N6m+htGd7+ZZX6IRtFbt3/Gflta0YTiODdh2sqbRoe66vW4r97Uw01Vlhci2CtVBDvXx
4KPTcBdS5jSJpSx+ob1ju84hnq/8Jm1fZgHvwazoxxIW1StNmhfA4vvr417rxFBtwnzyV6NpibXZ
+9Y1slLr2rbhEvp7vHZL/aoy8KSRAzvRr0nSAJmtAr2feLQuURoPK8Sc8YcAAuK36VNJK+plVDtq
r9I2eYuLYDs2ycoOkuiJuTK+jmhjwCAFUKl8RkemdEBCQfA1nyEYtp3dXiB3pFuK+/2dc2lu6nxg
2GXIiVJ97Wo7uim9qUcPNpUuFHTRMzrh8hi1lrjVLWYzq8/HtYTEZyq0OYQX3FeeT+KLWiE3hL+O
qjTehdJNL+1cVDsjIwfQUC9EP3HtnHB81kZ4dT0BZ8aG991VVrkOk0J9kpPI61B+G8oLEcq84JbV
rxEG+XPdsKSQY9ecPWV9b8et2yfmJoLT2GdVcZwH+aJQD+609N+7wV0jZw4OpE3zdaod5A2pP3BX
Zt1e5Y3/7oHoM3pDU5Y0oivdQJQMKK1FJKadOdxzrc3nfkDMRJvA8udQhIsktlMGyrSEUj7kX1hB
mEcjjfYKuJZOm0VVl+3VE3rTOvBe5OCSprPH4B0Nwic0Les8+Q7aSztVO+2gCvCzseFGSUjQjvxi
jOWWo+x1E0VUs4VJf7kqcFeycUImWD97mWJ3YcyS+J2usymHljpWV5Ml154sesUX3pXfbYvuNm4m
UXUa44nB5dW3ErUkw/OtGwvaRZXHAXrRYRxnd6MoWyxktIzLtjr4AmtGlEZbem39omIsltJPg/XM
9A97KcMUQnVcFRGUScK+bWCnGyqjX2Y/34yempeFPV6ZXel74SMJT9qEtEiDNThj5E6zRK0Ht38r
Bmr4RU89W+aw+gU8v6rz9GftDu95UNc/HNI2uq83VqRfBqP5ldVZsHGC0D9E+aTgb8HvDEJ0bq1O
PnqHcnwwlWvRmPYzirlkKXGp6DAcDx2Kj2Ud989JY6XHmeFqBauX7BLEONkXH0ZGEdO9M2MKld+y
hJVgH7RiWdWWIKb/VQBY022SPNkE9nmdgMMEmrAUXDGi22VQIFpogNAvw+ham358NbTTENcCCDP4
XMuxyJ7aQcO/NJJNQeZxE/VVvYBtthfm9ELGJj1nFu2P+jJ9cycKjraJlya+q3jHEaaVKFh3ocIw
4f1DRO303L9Wbbhu6lKcVXiNRNWtUtbhqzlMVzSfm7dhB7nIG6/FbDlbs4D1FqckCtqZOEXbJQD8
iUOZDZS7gZw4YhEdssDeKSkxeeVZdDHkD7v4ZVhFBduonZ8CmJAyDV+TqhpO5tBXi46ODRvfJ5OH
LNn9zvwW2TRtGHOv2DQEx2tRuduezO8ypS/HJnX4wjwbB1AosCUMkYnPOBy+BoG9ZeYE01hAdXFF
/pzMYfktQy2w7Mc6YhXDOsDsgXZ398Uz2KiLjhTd7HiKVqWmNVNXKorwaptUAFjyCspTqbxVH/Lo
29L86nRrEld0q5J34GH8pgVQicmamQl9cfYHM9p2YwYdfHLOYkicU9R2Heu4Mt4l9JYqS2dvqIJn
0oGg7Q4wznPNAqOG6ZDjTysh7efqznGiYjXNOS01SlIDQ+CQs66r9iwH4FssSRPY9jTNBHl3FFnB
h4qvpg7ftWm+l4GL6BVoeDa0byDp0nXamu+90ZcrZo3pVumSwDsHt0KBkoHSGc4ezuMVa3N35bnd
T1TMNEfQEf0V4P66nRvvdeyXR4FnpmsDfyOSdlcRJn6dU8CYxPKDSxcY16CvLiN6jCLlveAu3VLD
apaJHX5rs9Xg56BhAjq2YH4blhbXeo6CYNnfW1H2fR2QyYHwAXAYvemwDn0ZAvkpUGWKV7sgzvKa
YTelMDY7cCqLQMIKaoJyPap0bULHR9DRQYF0X0bUkxs30x+KXDbJ1uqb2TQMbSwExr4GlzSFYAK9
ZmXrML5kJoKUUhBOuizg1ZigShhYxGUEdQa8yTz+Vo5udqrcvlh6LXpbqs0sXJzMWE8Cl0ZviJ9m
rQm+XKkXnUWJu7fCfeEhoS1Q9hxoX9MktNxiOqk3gTbJmM0jijnKUT3J8kVfyNvkit0ctePBdD21
IPQ4sqSEkjM6m2jyqitAkKsf1G+DbXirTv1G7PyStePJRmm8YbF7C2bT2p28jIaJfJaXnOkkpqlX
PEXWgcB3Med2fpogOiOGgvrdEfCnrfiii/TYdGV/G2ovXxZJBaduQCUbwKAMsvA0eMCaPEN+wRDc
rr04evGMete6G4rk62wwgpU7Wc9981kr56M3DWulh+7ACjb8f0SdWXObSNuGfxFVzQ6nEtoly7ud
nFBjJ2ZtlmZp4Nd/F6m36jsYTZzJOLYF9PPc67jtrVUsSdMfD0fUlzyacDuK+E+QyO92yn6S8Cs2
k+5UxsGLldXZrRLWs/LdjABfCiuUgfS9g5WMpiD5TGGFN5Q5c+AS7x60oiFmkAyYIcXllyeCOpV6
3GZjj+/IbqxTEQN8mBU4v5A5WeYGwTGsvVf7PNuS8QTDwok0Ut5pv/5qybAm2Imc+9QpnrVXJtuQ
9Nupb+IDBSk76ahXYMU3byB9b83vHOwOZ9fQz8w5v1ij2o3wTCB9ZqJNESK/93y1K+ZijEIrHD9m
2nS6Xr9PMbllFaLtyJmm/5gjSB8LvHg7mOJsCGXBAXNijj9FEqdbJyE1XOOdCvjH8IwHWS7WueNJ
cl8Scp0AJsgEPLGFgWuMw6WF2t5VeJY2xcHIef+dmux3KAFdG08Bp9WDHAYywxpUa8PaB1GOVUhn
CYmilaK2KRiIH5t6a47U6m/EOdHSITIhuJGP5dyRc1oFrJsPqv8x6T0l2AybeS4O8fCr64hqKoow
vXIVEkU7ph+sroIH3hSt2oYt4ezHrGs7fjj6jcjx5Ty0RGuBzMcKBKhODPccuiq5mKx/W89pN6ZP
LZFVM2CxllC0gp7VBCvYEvyyqZVuTnUWn/3CIxVIvABjfs4OSxSBi6+Vxw8EsQG09HDmcQ99xe3P
LDmBdYQt+SIlagYzcd6rYbAjkiJAlIfu2ZizB3vdPl0do9Qc752LK25JEonPsz6b+bFa7I+SIEmQ
NMDSYdeYGdcqyn6kdMWmRPwWtYuEUBiLPOrm6iNWN0KEs53lh+m5kjLbhYFZnbqcXhljMUjJrJeb
cvPmmjK6jNq8jyb9AJ7LbpiNhEhQ39HNbTSTDL/r5xPQCwdhwHwHslNeUQYw+Q7eQzVk+6Dyn2Tp
6HuNwH2qg3o71f1yFARtpq7x37jkm4p784hLhCUPQMDNCc/0l+zRXBybVcK7Bgu139T2UjWWDLpm
lz/lPBEuLG70uVk84XkcPOSIU2nIsEEDSdRMnfuyjOHFG+NXYbqnpsbLaJidgOdDz65d3i/L2th4
f8/Ag6XjTxcp6SZIgSAHa/5ZqoXhoRp5f9WXGQy71EcfH4d9FXFM2kn61rbkTuRmSXx71v4IPfN0
zwiVpGhNVE5Ifwi5pFl/bwtyvhDiU8dhnlyU2gevA4wMJgjFqb7zdEV4XQIBxFlDQPGLP2lmCGGK
kx+egsaPtx23CjG0/WdMJewcIDIKKo2EJOMaIJj60rchjw8qz5zWqzfx1KO8kyYtDkoRjVyzDeL+
xQVTb2u4/y1qtUgVxt5p5T7OMueYDPbR9xPW1XlyPoRbGSx/1jnP+5g1u0l2EAAkEXvFbgrp0UHB
/FikxbjvJJV/Dq/7kQppguGIlx/EuqWEBXPNgtEAufJGTmCF4wLHWlEXkCr+2iy8qV6YUR53R4se
Tf5969vMPTvc8RC3/cVjeTCd8NEAkDovBmnKbk2c45w024B80aqFHOKGhu8J5J01vn5PCJuVSEHS
mIFiSoPxNCDoyyzzK6vu0muzkyZ4L8xvyKeqrZt2Hjst0Z4IO6MU62e0lPOb0V4tjpPrdKgg+9K5
pFwtQSrgYHWJwFvuSaIZFwQSpSyUVLDQo6g7ihadnkSbxP1R2n0KK6SfQ/Gf48zcH8t0SjoTT1X3
IsT4rFwkvX3K6teQg20wIm6W4cdMrScCmRHMNeJH5VVCpaF7Xr8liLRdkngRx8OfOimvQJw32YbX
sQjPwO7Ivhb5Ki31lXI6MlEFV8Y78m0kIaXewCGsZKS1+5OOLRdJr7BnJeewVghiF5KtZ9xl2vQv
tDOUmwkZRNQRfIqS+tyqXV5k5Bw2wxfWkh/e3cM0UM0C2kRiLk/ZtqCZVZcZ4cHr1SfRZm8c8+rG
hJgmvptv0PX+alyVH4ygfDjUUpuRE/tfztC2uzg+M+kF+THE/0KowTv3/GdREtXhxfpe9X/dMj6V
1M4dNB6XTT5kvyEXYR+t8BCG+JLQzrhnGtN3zmTMzKwx09e/3/v3MpgGnWrY/OYg/WW3YxRzkp2b
ABEWaaaIr/DY+wNx0Z3Lc0e6Z2MInbNRaGIH6dba+SGxe/SDoMHAADsMmDuCCfMLuf6WyRWTpzaR
f+U8En9+mENnwMU3xmcm6/is0jzYZEmDxzC08v0AuU6eAGnlKcIb1SuPrlICpifyMTcppASn7ZwD
FBJhE16IuC7ATAdOGOr1OpDyXvLp/LDidBhq+5w1k33OHYtM3GJkSqJYVUFSA+E3iNldrW/EdubH
2cZvZxtmEi0CJ4eDWeHJWl+QP5Jkp6vVR1OHkTUwSUyZ7AmCo5JAy688K7uHpAYfsVKDTqiQHTQX
/dPYXGyO9GdhGs1ucmd/Z9ld+xIm/L/Mev8IsYMjcToYgwAzzp2PVIkXVQc260Qe3goWHa8EJijm
4eXfS9IiRRSJ90t1EMDL0I4vAbpNdH4YVMyZrrMSNcY+GDLjLv2UnoahhAWYFeos4W76vATU1PHH
EmTNGc6CnApBOQaZA69E/gS8l85XoJrkNJSsPZYSZMfyEjjrUe5SzQHe8xEGKTp8b6K8K3A+xZRL
vFH6EQsdCZ6xk+/nMsZl4MvLSMxyGzwoOw03Je7wvSiJmp1l8lKg1j4j+24eA5IDVUhZ4zjDIToQ
OtoajKh5iicYT4klC8QQpKAIPZONHOzXqUEkqc05jrP7X2WijR59ggQpKFS0Ae3bsL77iNxYOosP
RYjOQ+/S2jAAVG5EoA6mtpYXL++zbeElwX5wuk9/ofOzL/+k8IdH6dQvM8VMD0U8LjcholHAII/W
cNchKC2fFe0zIV1AwWN+aIk5c9ot39dyCgGsLiGqDYA+Qvjp4niIlaNoOi2S5JxUwGFOd81k9T4Z
lkPKMLNwEvjJgSZH4558Y6LTl3KmpzwsmOIHgzvGDgR59uVbNv00E505yF8elspQDxN1RvV0GnXV
vFYFXY6o5Ogw3SpsY891aV4p86FNyyVef6QdQNk5ib9lZ/wqvPkDmVazjYk6PFdx5pwZGeUpnkuG
cmmeCVBhN2WEAy9pBsDBjyWkwiwpjCAas+ZnFjiuHISBD7OcyQj0quXR+FWaeUCDo7U8u4B7UWcU
RL3Fcp2vQdY6ScdjacDuwLui6VlVXQUSxq2NdumsFc08woCfmGv4uMzX89mqThVKWXg6Wp4T5yGd
5Dbog27vKS6POiNE20Y99zTXoPoeNufvuB0O8eS7n67NCK0Ti8dLwcHKHmnuh3mwt02X1//lK1OY
eY8mbqOdXcp6j4rbo09GDAe35Eo1/cQ7FP3sMKX7xkVmEOIcn+XTOHbfSW58LyWWfp00xUnWyzOi
7g+BJ+pP4Pob/ZWADf/2m+lNI12E0YhSM7N+d2EX0k5q+S8BDRb0YBATDHKSnnLfQgRHAL3dO8st
Vq69C/MGH1NM0iqPS27MoX1zCNg2csoaREb+2irIHWZ+ULa0T3kgxNH3HPy6nfKvdmN/wxxEfTwX
z2HdNBCHJf3DE6pSBO50n6UpIGKt3zstvnVvyh9neLCHIvzT+E234TRHyKpN4LfaNXZT5VVXM2u9
ixYuEgzKIqD0ebROQyb/OMgrB6CGAm1LH36WcGAfVU5b8JRSSpAuD0xLoFBTu/anhOroQivzNwTw
9p3sbx7g4y6Xo/Pup8lvo+rcv7yb28WO3XPbWWJTGe0LLTvlQTEsX1yarHKDYT7FTh0JU1Zn4dvV
earH/738/4fsRCRpjguyrkx84fNJ9lOMTcIFT6HqejJfE/I5xnw0nk2slq/xIL/qAUfCv4+or6DJ
VU+Q4Xn8WiONegVvW/aWrXH5rB/GAz4DZnoPfosPq1JvC5w8t1TFNzTUCYp7wzt4KEwE59r9/1+4
Zk02WgZUA+bp3+9P9vK/P1EnffswGK9BFu7bdsKN1nyFzXrsEgm9bzUXc+XOFJra3S/DofJnXigZ
K62kvlrSrq7V+qtGYaG1SzemxonWTYpHF3J3BFUuRU4RqZ0FAbVUE4rV9cN+SGLMbSn/GYIwvCCX
4tyZquO//0qnanzJVusJQU90brs5oajVQHtaTqAA1Xn20+KvbG0yfE/9EJ6DOfzNCJle8AFSMM+z
rJhc52icGppjan9vh+qFwpLbCCVJS7X4iT26vcXyXXJ/b2TYE92k1RWqbN0QYfbLaJHpQnMOfrN6
0uzv8dlkOTY7ZBiISJr9OOX3cNYvhjNmt4km5aWY34NAIXJOSFwugvpqkD1EkWqOvtAuvmzDeHCq
WpyRoeNUpd4W+Hly5jPPd73tc3p9xApAxCkJgOUKdJXZm2mIdXHhqU0IxBY5zWX1S5ii/QwsMDag
zLp6QoBQ0I1g01lr4MqcfAwoyZtOKJJpU+OxX25dzifObZMwkIUzdennc2AiHZ9S0N+4Cq9ueIE1
xXVrt69KZ8spkJBwZdX+qS32IjEH6piTOmuTLVYXxrM9WaeeI9SF5SaZuUKyPWd/3MWcdmTV3UXc
w5t7FGm3NVtp019NX2zzYuQWHMEPQicCfWX/Ud1Na1tGgseKwtCivHb8RdXAbtDQeTie511XGFxY
Tn0D2C6eoKrvSDNIDmxP8+SeKG/7Rdj8uLVbZCoQVMW2dHDfJmEE1VZv7bqhw8KypgOyTTLOKxsM
FGtQY5pogBr1LPEG6KFBfce3j1SYgjaivT2ZRlzz766mYClunOf1Ob4UjJaxccvKbD6SBwbaBQmA
FCO8W614VhNnrYhdPO8Iyk4okHboySlXw1i7wwjBeawQjU59tZvH4BZqZGwBB3pvUlvoKBJx4GwK
3NWRbsht0RlRMgtLPLfzsuF7T2Fk3TdycRacZ2UZqQDxdQphYPTO92LNe+RmcwTu7IKlItKlrGD9
euhLGILiqgd1rEu/I+89fpmgFWOTVc9w0PEVc0lJchXTykB5PZxqyXPmaHnrxVSU71bMqOCxfNGA
whc/0WA+POZw3fZIHKk7P1R1/cDWb7nk4Wd5mewWZrOsuGOq/m9mX83M7I+TxXfbqMEe8gHIRq3+
uIrjXjifE01T6Ll2vXI0I3eM1J73RHHr7aj79SFuqcSACM9qauvMkfCtAVA0Sy29iymn8dfRBS8S
DNOAAxF+WdTGV+fEuyFuKQ+arRNqFjZkqBOjKneokPSG1gnT7jH/K4cOBhOUh/owRL1RhgxRLt5a
VswIpK30AAJ/Gs2KzbpLup25HhWEMOBxmLqL69nxlqVVIuMlH47Lb1eOQHnBOqsgxKBRg3DqjiQ+
T5FjzjhJe9q2LWxvz65Hw0J5rRrzMxP2k05wsNIdO2ymYj6ZDZK3oSysCPjD0j61B/UqLs5pKy3b
n8oPwRe7q5fNL7YDFGQXxluuy99wTtlpQFb9b3Z2ikRSZkirYpH+rRuQyykfP4oxY36jzBIE4j7Z
tT6PY4rLBSPFBmn5k8QevC86Dwn5+tIhH4nsJqP1cfLSS5CEb52uoKMyxcZhYTAgNb53+V7znLj/
tHiqfAODpv/HwpA4VTAmDUmIB6YG+JuFSH4NIyKFhSHdRh9iFN12bklVl+TOm6ZJzFOIJS0gG3oj
rUTvHG88qNn6nAPkII4AaGU67Xfe0gCAFPp7MLORiuPip4YZd8p2uMzZ8tHG/ReEa0R40XRAmZZH
3OYlnT4jyhzryzDoDqWSt6e9jVjSnqd+HJRg2OWfynK7S9BTa2PGVcSpA8+lHmmxGzeVTy2f6+dH
LVNv67yxiRCWKZZxK+enHsOOqIF9QAz7HdSFKJT1gNXumPATx4rY0VRU/hXj3B/yGiXCmHyCMb+q
kLgZfhQ5O9LECj0GpAmuND5euBSaqjn5fEk7YYdWhAq+37AbQcKlDpxva4pjMLHz6KA+SqE+pHDz
LbMUwyKoW5Of0LwiESnNXa78V5T50YjDjL4vWL3J5Ik+KcqD4uxmTKj+6mx0oxlpBNfRVtoBw0mC
2EWgNZ5I8E+5+iORLtAZOM56UB1V0CZriPZkTfxM6GUUAywhKE09l+LoytjfeNa4TQxrt4Rjuat6
6x2/JewDVQJrm5tYYJfH+dlBIEp4AoUcQ1xv2dAgs6ZntD+XoUSI1/nxfuoJ5jOJlUxEC2jbIYyn
6XFiml+4BXg684wwLet3jSgAzp0iGsUXr3pI3hgZngw7bkfeS7sZt1D/7o7SNL+x8k1fMt/LoV92
ehFblVv9zskUk+2QAExx7DEHthsrMD7iXiPnqBiIC109LyilNzAb+mB2tcfuTk6ClTY/GV8ydRW0
75ryZaBB0JH+MYEk3tfmfBbhQLdgTxd6UOjs5KfVyRkZtlBUiG2WtcesRCwac5LiLo2SdnFPubt0
h9aonvzAHw7hRDIh73Bl/lUDAirqx9wY4pfOU+Oche4VJzT6molSvYXwB7iJ5hSkCo+hR4WIOJke
IxzH5XKsUt4WWrZSop0nvs+syWdu53ZPE8tvjZ4P2yi9nIFIDiZN4oYnnyuG3SORCFTc8bNMvLiP
0Pqh9tgMWlwbqfUx0AFlqoumnu6bU/yZRnP2L3QvUeWzRyXhiy268qEr9WcWdOXZV806IV37QJ9t
Dzzdcqs3VYzPxTyXbGXd20DzCTWU8Nuty+FS0VhkD/WZ83QnJ+sqyi67dSO9Um33lMqKAXeogv3i
4iQx1iXAS6lx0kJGclkohqEXWpY8bEYTfXlQokqpWsTZFfnoCoaOv/EDrLNjB48lqTQJ2AZLFBNB
jVxsI4cF2JCttnNeZp9bqHbN33Hc7y2PYL6seJiQd0YlWk68gIe46rJDeTdNeq87h/3aDMY/SZHh
GzDirQjmSMxqFew9yibXh4A8jB1r16OIUQMm9rlO7PYQG+NRE/lG44UD/Gdh4SptrA4VMPiLTWm7
Zkp00Fft+nSX18ap8ihCgXcKYAAmBwhd7cllLo+DWb00mf2f3buMM46VHwsyIYCB17amvaWC8ejg
dUNXvVv6uN506yTtewe3i3M6lajmWfRPK7DV2LphV2twm9rvuYO/CgPIHo5Yn4reD7edS0luZ2tQ
4rDbo4391qAhzEM++OxcPKI3s7mpwbwTfjT7eMSwlbvtKXco/mq6/yq7fBFeNuz5Zre1NT0xgP+x
RoOSa/74EPrhgd0MvCb7T9bdLcfvuHH8sd60lYuNXcrnOaDde1lqEISGrmZwvnyng08Ix1919980
tEGEwfO1afxLXzfQzByTw0Jzk0q8dpOo/tHX3hKVxRfs9t6wArT2qfPL77BSqgU3dlLQ8ukk5XNV
4HWTlW0eAw+l3zxy27kGZn22NpR3L1mW1yd0AbuWOJRNntTlZrWErkp7pGGVPqh2eZdT/iOmE6P8
Jys2KoBBRE1XLCDDvOXNQrQgxFBUeOGIDci4KUtDmpGzhjCBY8xlUDvnoJjYj072ErOFedw1ufUG
P09rtpv8Z08owNOpg9HpGIfxOZ+o0HNZA88mHW8UZiCiCX9Ls0E4EYavvgf8a1JTBHT5bI7W58K3
RjVwzpTAt28g6/fmtHnBZ6e2Fjja3sO2KmYHlK5cgoOFvYE6ul2jxc0Z83fqR9NtQzNREIMtOavj
z2SZ6jPFRSC2dd8/lUp2RzI+jRURRcAwLrR8tAhCi49ZY8wlvoKTJRdGNLY+F4BgdHfEcZhj71Gm
hQCiJzXA5gsxHquWqrWujuUWwS/jYjJ76PeZqqqMEy9fCqbk0tvIWh3SUprAoiOOscZ8HAV/tblq
fbH2nUuHtFcgns0onsHhmovb2CE3Ma6teS3+c2B6w4xTEMyd+jUunVQ/WhO0yOwHDLBr5aKziDt5
738tjVCgtt1wN0t3P+UGypukuC+hVzBJUmRpdMTkmPHBKIZpWzeuH0Gb2dti4Xkx8j7li/Ens8NV
vlYgXl2Lm1yewAc/zdHodfa1Kp5MvIjH2rAf58y4VGW59233DwMtYzHw806k06U3CkhVW0B/hgk+
kMX8MWaz3sd1VUSebUat1lxEBtWBq0QqM53fpZF8qKlGS100IGC2d+zZTPemDr8t0T4svYF4Y2jp
oi9sCnZFUu6Debmj1SJ+whjkzQ0nxESlRRS8hfpek68cEcOwFWr5IYrW34WOffK9z6YTwFk0fx48
X9K+7DnjtsDIHVhDcKTHFhMXHQGe4V9sDQIfxl65e+Q34e0SnI85AS+myEhbGBa1sRcmxti2f7uh
du4hSUMBkD38GUO1KfIXx7P1DnDhGcr1wvnfHCrRQn6gUCYsRBWvZdfdasNiogoN4yhcnhVtXj0s
jdoQvHHNkVh+JQ26toVqpkEPyXkiZyTwS1ixoWsOnlhO41ppTtWrSbBJghc+Mry0jWIv3PpM+ltr
KlFpuN4rCh65nUrKmKrmEtvKODoVGEmJi8utNKELVYdWApwXhQt9i7rkszSZ9wWFeA9GzWKXOz5K
sYAhLA12umucrac5n+gerFD5rKIiGG/BM8gvAvctNp75AlS0kJoF5dNEff83MQl7MNowPoxV+zTO
40c6iluYxPPR7i8mRoi9dEaOAQ+uxwyzGrjY4/HSVL8zOfY3LYcWB1YWbgl3YDytJvvEu9Q3PXI4
I1z2VdlmO3+FmHxs/1XasxAj5UuScn4pjPC5M/KfBVn8aLBGO7j7ts1g7JcgnBFWekFkBriPihqY
U0r77BDzs2ltyrcaWOGNQwZY3eI8XY5oiCHeS0YjRa0k/ZtQyR8uNYSkL1yJfrtplwbcxmDAn/Te
BOu0bIuy2pAQqjRbDJYODGJDdptnqsJWVCCXhCP4TfnV9a08ZGbxPrdKHlMu3Uz5/a6syheLvR9i
ubkFwQSMSlbhDhBfIX8rEiCM8bXA7E2FPctOLmDTayN0NgVZARLMhfC++dER1RqPxpjhGUNOtWx3
DqSi4Wpgn1DKQjk4J2ezLzMwZETIqc2ky8+3mAHtOCrRuEM4WYVzyoGk3NXiqRzj0q+mz38fLaEx
3WTmEqKN89OfK7WjWYo2NDTKLcj4viTMuw2/KQTumQIfh7BPn2FC8hPHGQvxTGNcUiT9iUy89Mmi
KRY5ff2uSjh7YU72s6Zemm43eXc6JEjeJKcDK178ZE6YqA2bKajXXyZpwnh2BmdfecuD3VLBRScS
rh6ajq211b3OwieFofCllyhchBc7hzn91xSX5eSU8LQJwgyKp6dK3RL9a2b2wyuIN659Uo7MRVwY
wEYqxTJEU/lCq0CiAoJNMOWPs+9g9kBWV3QUbEKsRd20X+YOv37LUKOSrn/49yJIb9hDwVF7vdwq
fwweKT5Gjdeya6EqJCIgKSg8llGf2K+UbD/h/jT2YLomb4nhvenvMpHytrRjxxeodmlInhaAO7q4
HEUiZuqWuJ6HNCe6SaXib6jpq66Wk1nFV98pkEllLe/mFCbvi8M+oojcuf77sB6xdI0S6R3rqTwE
Xk6gYo80RxCRsWlxHHGVOd6DCKvqwQnfhto4Vm4ckkw4ro3rXfggtHMjTmPG50q7ojuLF7df0hOS
Z+ZcNjUqB5N3g3GfhZTnqVugrhs6416WtfGuveQLFFTeq6EFj8lK51QLkuJIfp5zC09qRqwCviYE
CGyi1nMcxu0ptelkBbAxRjd9sODmD4UkadPL6c6cgge/zoLbvw96UdiksuUEcyUi2+eBI2+DQrlW
TcGZ99eZYcXmsArouJ79OzmNz8x+lJRT2IIWdjwnE+Mg4Eq1Dmndkz/Iu6dnQEgz7546q0QCwsgP
39Xvc5o9ooX3ayKEK2tvAVYgcE/P2fm4xQLF+OBOy81jzr3L0k+OTobT4t+vkP3he3HLCrNVWcoz
HfFPNkaVA0re9eJS6T1bX5oZzBP5AqE4LurG0S/yl38vFRC5XNpfGjfWOQza5Pnfi4aSN+LwpjQ/
8ooAl/2s2vkR8+6+qYf8iKafwx+jc8sJPCm/iiCCvOXZXi+AdCHgw+950nHId48lLZkwZHQglsz4
4eBvO7uvXsPJGZ9lLrb2BESLUV93nXo0Hem8LmZ1FLVvHDGYg891oXzpR/YaDn74EKokHXsXe91f
q6bonr22yBICCiXQctLQ8o0Z9ma35nyVdGVOzYiKUyuQace2zkOcjbSU4g6ppmGfhxgpBwIOIBeo
pCljsoxy83eRTTDtk3tJ8BJwe+4aXIDHyuk/DOZthJk25YhE6hE50xoz2Tj1qeefHC1+rEYokXnE
VJ5xK7TlVxXTxzjOJXVo/o7cGR0VLoq/lIbZ+g8cHHo7l/74UR+FKg75NJpvU3GwOmIEZZj9qjLf
3C4DvJySVAlYPLeToSMoSX71cdHcZLO8+xPRpgWGM4C5EFOUik/rlmitQppSOo92inBtGNEfyxHk
c84CWsMpoO0IDxXjWXOoHsuqRvvrjWcvFswTaGl9v3myZf2GIszc4B3yoyANAcUpUx9Jz+UzNPl5
ziy17ZOeuGE5RuvJvyGH1MrdDwdP7aevn+zQOOIFeoxZjR7jzPrrcpvCgLbnDK3q3mm8P0oyNMwj
A43sGdpCsz/H7kxWFICqz2B8tnwgZmzx3a4q/hoNVRtpDfQzZCnJRQMcr9GRz4dinl/+e2HCVfu4
rN79SlC2C4MT4enZODM6uH8v+fr/K2gYIN/5MhZNjfWMCIT+knb2n850uqjGPtvkQYiulq1nZRZ9
+p9TbzVEJ5m6QiRaQvWHVNFC2XjBvK29LtmVifWtY1ryEoEbpY15HpCQewYUI3rOQj5pxYwDegTd
Iiai344IWUcbJ7DyO+cyLPNrWw7xPqwlargL4UOa1N95fqoa+TfI9bIvJvMzJ5sZwzm17YP3p7an
36rGdUDzRKDjifrKOzJFBmHclljiBaBSTylkwdITxxef+E0/1j+Vm4JRKXffzqfFbGb4FvmAivxn
0oAaSqYjLlfqh0lOBJ5bs3Fr1CqHEYIzm22PO9nLmYsx92R1MR2mpRX4PwdCT/wJvYdtnUAm3zHA
5zhdEJn48sCsGNX9+CcgG2NreAF8nrlfOiB5p+4oYE9WzVbyxUbLpTyg+mIpP8ea9TYFm+0begXl
solDmp77LsFw4Nv1WazpdjUrUr/K1Tq3hCegpfuQmya7ohTjrVbuvDN1Z26YyJ2oaKjxcCgoEam7
7aQ9bks5vSocFRzB1rdAgXINfTba1OjCXd1Xv5OWkISpd0lRyDp6PsGatqOJFxW/LIqvNifDbCXp
nXpbTkn+YnrWNym5Z2KQjmblRGlLircS4bUOY56+OJciET4hk3tmV1A2Kyi6SJjTjEs04O4AjqFn
0xsfoBkeE2s2N5YoXyUQzNAFGSj1TI9wIn+4Uh6bpn60Fo4PMSCLpbwE6d17qfQKNbgAsnvsX/lO
dpASoVYXIqH+utjvVg3HN87EFy9JqSkPZueUlor1p6VGtPHTe+zSvkjwAM7CrtAkaU4LCYsI/pDt
hOBw+pkFmTclRqDFXbZtxxjETf3Nh5Dyg1Un9e8l1trZkmFSbr02RHx4CGRpnY2yF4hD6xdMTt7Z
wfixi63usZIBPyYCaD0218Mk7WPQAiGggX2QY8fVDui+ybXqjssvfwqrQ2FqPGgw02bz3bj5dMZs
AgkgxJWlDSGQS5t6MMUP+OqmTT8PF5Ih/T2eULR6g4+O7sWJ+27XTu537rs/fsImuSV74QKum9+V
J6y9tKYUsqzjTZ0+KrO8dkAE+yqxhxtgw3uNBOpAZHe6W1SyvBUOtdV1AOTJzPtL+K15THMoax67
o4uVJh5hiMv+bQyQO2aJPzDoDLfRclCPJU6wQWbbpsOxWxK9JTwDPNTocmA0Pk/IRWV5lXOxHagC
kHg0GCuhlNQRmlzn5OaMSKX14sF4b2ZboeGsnSNy/GCLioiLimLYrj7m6UiqaA2HVRD+vVvD3wrD
G6+payLjUlsnNYnajYmymVDwIrFLnpYQ9g9X89mvu2+bSK9NVQ3juodzztvVYVgdXUbVUz7ddMFu
sJDCWyY8u5vRix1WrLp9Os4n5E3H3nZeshigSwQeO4H/Hlqo6q2YVM28RSidhc+CQMoiZAgtB3N8
JUV02hPtetS19VV75pdPpJhuSOjC1BANio3AaQF2VR5/Ur1CxKbAKlUO9S6dzLsxenrT+MkTecT/
2fOCidRtsUJ7LMtiepcYwi8ThdSA6mjrYBDKYPhMRroAtOn1n67fHMMi6I6F9oN9Wds4M5kNIMDl
0SjaXR8gZBwZ5M9NK6J+7D8QMvWvNX7/p7h0I0Bm42QgDQP+4hz3apkdOf+GTSl8XKLCPNdV6u4D
/NDEvfviErh6ppd9+T/mzqw5TmXt0v+lr5sTzAkXfVPzpCrNg28I2ZKZIZmHX/89IG/LW316n/76
qiMcRCVQZVsqIPN913rWXUh/HmEwcv1OJCawz4BpeChu3UaOBEFT8ikwRcTaQ9P4rxHi/Jve6r2V
jJWtHWKR9PpB7PPxCdFluLIyei2qp4c4s5KzINTjDmnrqvEHYxWF9UFYhUJrDf2cyPWf2B6WYMPS
BRSLdpXQpO7N6HsX292K1fojJcF4X9N1WbZKcosHg0l04Oy6CpqBiWOKpaBirNKMrHM/SV8DDHxQ
yJCcaLmPfYgFj1YEb54MG8gDqEHaPqS5W6INGuzkAdAhvZeuQWTmN2fKQT4KZKitrg3tu5XXFHcM
wrn7tzQNWLKUar1RK7AEBoAyIeIpShpKR4kcEWaacleGeFBG9+yO9rs9ut+GomKl3xiL3NDJM9dH
fdFhtYoeRzQ+9dBddyySUmkBqpe49RxLfdKhnmwNGBgGfTtqsJiHKy1m3lDRBM+rNz2NvuEg1E8W
n1hHrK/Iarkt1LqgEsxCMq+srZdTLMSDiX4/TdF5owC3mCJp3oUn4b6q4pdeASaDRByNhOW8BOXw
mITyysq1a6kn3i7NucNK8mlYpV+pWL8XgV7/MFFDr8fi2uin8HMzZWEYWd4u6weaF8NCl6O5diDa
0PYP73SV5lQSO8S9SpoSJimWYZpu9InPWWX2wcH6yy0pcvn9kBFFapgiBOZe5rFDz7cBvtmmakM0
/yEaZUiyk1lJp6KsvcQ45qDJVt/NDLc8vqqFGnjhFmQvTphmSRCdvcZJ1XEPpEhmFN7WdAi0jI3V
aDgB61syt02+6urA5zitY9Hy9DFXsY6erBa2b/qbSGngWTinxA7rTeJhueLL9j1BqTXWzg8PiM4q
V7LLmCO/GFF7Yqla6yalgt72SLfMDIDN3BNpxJnFJQjsi46tbY0H+97ujZ6SbpmttGTNbxOvUUG+
T2OIeC0o2ImW7nbURPExpbAgR+0aLEyzE5JnOjq2Apuu/oy/XL+qUTksXfnDdcF7RROJCtdj4Wl3
OtrX9q0d5ZsFLbmNTWx/UrzmVFq8Qi0XRHWgerDuQt8wTko+ngez5V9DYwzgNlDNcyPejCLNtl5p
v1mheRP0N601lWRjCbSi0fmdFbd2GLwmsV0gd79TwwwfStb+AJdBXpGks5qi/czCk2LH9t4auQmh
M7Bqxd0XrQ78SiItIIggxus8uvj9EircCTwUqzPWQagsQ59MlAAu1TIuvHIpSBPQDeVUotOLdNZI
UaBT7Vl0+CSDkKZrHpisNikzuMXUo4yZ5WmwRhce/nFz2JAFGq+QaW28soY5E4/EYHMXxrBIXSHL
7J4po1vzXa2OeGFoN4JHRXa1SmT+5sCOudZDHK1ABSfEDJ5n/Aa0NIMrTKjxrQ/Flo5hKsZ6N9bi
xfTd5GwgbMdXPFy8uDXWmT6+Rq4/LmEcvvSvTgUnVp3oPwHwHwciJd43LMBJnTxDTS/QJr5pdbxz
vImmPWj2xg/l1u0OGmuaTZA0Z70iEYF5mIv2DnMP/XsSMw6WEx8qj1XEaHHnyKOdbZfP2tgBnVTk
laxjnPzQJyqR3zGtg3kDBdUWk7y/F+/tAKBo8HywHd+LHllClevXbdoW66HsLkavqchLMXGqI6Vv
MSrLou7rld458UqL6ehnWgSkpx3SXeOzoh9g1S8Mz8F9KRWeVj6juuEmB/pWpBArVCs21r1fMGGb
ij6B8Qxld1/ayREizKmp0I/aQ4KwsvCXQP+vQyhCLw7Us1ikD8T8/ARK4nBrjTQkWEzPG3K00vy9
NCOoJdqdEXXcZShXKzi2E3VMN4mb82CwTZD8pjhHOCxhrij5Whu5U2pQylrARWmvLS0af0HaaofA
o72iogQZI0NZwANi0tKkb7LRp1uV2dJ7xCRQB8SXB8SaoDLGuNhX9YUShLtMwnzX6lVximp5prvx
swE6ifYAJQSM7kda2zEAsmYjGjpQ3LSBik+vsPzKLfXpOzXtm8Ugu/ceatTK6XDiKgUPcd2B9dk/
Vqai83N1Tmkc4OUqOmMVp/CBPL6/vi+CTZ5fFz7uOUh6V02T0HKIsteo616KkktH6sicXY/ZAg54
uWbKvUmK4KYeW/uh5OIze30r4X/5dfhao5elLQz0inIf96x1QU1xW7VxtRscj8aipAsszSPGBsk1
QzRsAmB1L5XMWfvhS6hqEY4gDUMO89+sG1YV8PlrODJI8uN8lSkGiCz3QT25iZeufAsqmhI2+aXR
3WmSYB8QA3W7IKD5K9MYSQ5CrTTKVllPccyyKAsXtnvG7JPvmppEJQcXGN4lTOZpum9pdiVVx3/G
ukGBnGw9Kgwe5C6L/D+JHYorOd+qo76DTm8uJL9OmnNI+TyMg/RfLHvBAv4mDGnSp9lGpIhRsMGp
i1jXQuZ1zLbTMTehGmQsz9TsJ2ZufgCDilM2Y+3WWSpf2WsljO/GqHzHQ7AJW/2H4XeHCSpRVRjm
4y666uu+AiTbR9dx6bFmlPElHljHZjXZQAjf7/3BPUAGQB59bMd9b3Txlu/RsDCqcCPtdlwELoZP
ECz3dlzeQkeMaP+sBmTD25zFomvqT4LMJErxPZrOWmHyZnhyMQ64NGw/LLaGjRO+du3TAA3J4CZ/
MkUB2CEef3RhcHFsmBWBI+4VRaJfUbXJofOdx8t3o5XnoRzWkcRZ2jr0pYDGH+yR+MdcGHCU5TZK
5BFur/FSmT8p4aMckraxtBSqhExGDKrIJoYgL74IqYZPbqmkR8I2+btRKQp/yA6lBT21aEqCJtEg
FvSqF8iZm01hho8DvygnrV9rIy82Q6QIul3uNT7lhrqhfYxN/Ai4f9ptq8rbIeWtEbJvEhksej3u
eEIab3Bvx/z9s85o9vv+4CwD2wFnYZy6PKUS7AEKsWhQLT0h7+AtW6cgLg66Dgk2pBtpBcjwQ6lS
OaH8kNTFzvUz1oU8mhKPi4dvEMqyxIyYmpjxQnrQOdLWeyoSfsk9kNdQPYTjiPdWxPf9oLFMxGC9
rAZ+KKPJwyXDPZcoab5yPe0bTdybkKv13vYgy+UpqeBBeZadIi7ZSOBPK7lZj6qDq7UKxILavLj2
NKYqnrVJxsJbCIXgiyrT3+AE8PW1RPaYkMKzVFPjvY5zizpMjK1uqi97DVMr7gdGwbqraVPA0Vae
n7JBRS+EvYBwEL6sydBvZZ/sHYd+XUPRCQcpDSdM8d+GAXtu0cOqTUp5ruEQrUB9H7JSNbch9qmk
8+s1ZIF1g2Z0pU1OccUoj05yo6ObX2otM4jKHAmy8HHz9X6Y0jFUtDs7BNIIflBLmM+p+BQ6pXpK
XFR0YeWq6Fmy546WZlwioC5YCCiO5S5UaFZx570UOWvAJkWrh7Zn7WRGvsXu0SOy44KyHU0+IcH+
3kZoBjrHxhhQkwKSh8a9mtrILDzlaFe2eWdRdF0ZPk4bb3JWNwZa5rJRo33bYuck4k/dI8N5Nypg
aWTmcJ2hLdvaTmdunSp8sJjdAiAyq53XOMlJ670pocTJ0W9H70kg+kOh9+9xxLfRE2l4ZQe1ioFm
XHsNiBdN98pNWubmxgLPTAMEHLhryugWLCNXlUbyhAYO1FSXqEKavUqBAdZNy2In1SZFelkxt0CT
ao5D9q0wzJ+dZxvH1LZ6MFnxA52OZtcpstyZLEBpJbSHPkJbiEQyc1U6kFZH6OQCO1L0zRnFa2y8
Z90rHpyHLIz6F0orVO34dcP+Jl4mU2HG+wmGCTKTmdK7JnxjIie0M8HBC4i2XGQpDdOUnI9trehy
rzfqQ93mPyKWcRBms6e0UYjM7Lj3lSVJ9Tm3GOZQJz0x8osvmL71Y6OcajpoPIOZr9m2Ez5ExRvK
npb6Qq6uwz6113oCtJ09OXhq9BlxtFdNk2iBTLtRC5lcVSF+wLIcwlsHLXdRoaDzw73rcqcSMPKI
uYFHA3zrSakn2abFjQGN050faxRBf8YFBdrejordaMonD5bpom6qlOoQHA7VDYqLl0PfcFjRXDzo
IetJP01vmC5onUW7SkdukFgIaGHH9qsCycPRcbZxzxcr0+zgDFu62Xcy89FHgiPhW9xSi9p433Vj
fAxCqOyWhS04cV2P2mNZLo1Qhtu4qTYCymxNNZAKL7Ql3Q9H4Pc+04SLKxA5s+7F6B/j+6Qa4mMu
SyhCmj2+vLhe8FSS5KhU/c30eLxpo+FH0BfmAdaDcqCP+yPPHEmbLw02rlFe2RB3ji4cKUwD2hnx
tnETBPIW2qKyyloyBCgQKrSj2mLXuPq3gjnWcQC5x6XzrSO6Z2u0TnODiEc7jGP2hntwh6vYof/Q
3mpu1/At+G7Yzg8RmeMGm7GPyNPYlyIm9sCbZlWVfVRK2uSGFVAEHgztGpzUQEHrOvYxX6qaqa4a
eDMViaHJ9O1G6RMM92UWa0cr6Vd9b2MGL8UGcwGy00z1KF8f+USqMNDgqbfR3z9oTTMc4IrR+G/D
Zq3nQ7uGF8MU0AmazSiGFwe46VGx0rVUcZ9TfTuJOgrOMbJs2eTDUTWBaXaRfhgaDK8eSuRl3fUO
FWqD9mnpP5cqQvEWmu9ZeKLawRsaURDL5yihl1fVPVyHCKUwmQZ4iHRrNTonJm3tsg3thygMU5wy
zPEnpnmtOOahzH4ESZGSlcFGE7F+cEeMrMCNopBlA+EWPX0klsqVySJc0fC4BTkqkrIVl7oaWEWn
sC25k6Z3QWM0e9++jBHzqdiS7rnNB6LnhPaSgsjfgNx0tmAo/LUz3Zp1fU/YLosdVONqlaJ4zc2j
IMU6tQ/SRSafj+7erYdt03rXnQcXAVg2ErIE/WtFIw3KGfIg2+Ku4vsPSJC9TYebQVS6c0xVE2Va
RBGB6VB2UsZDnJuTwIlVeO/fV55FoBpQ/RM5EssGZMjFtlkyhuDypMjV57GiSjno8SoMzKu4xBic
Mvs8VzJ9ojJBEEcsUf/Kn6xlDzWkJ5QvhgZqSaULYhL5IIpNLjzzZAWBhYRy6syK8tirpYOVxbEX
0mB+HFX5g5v600yTNgdRs3uju1iRacI+2QRmUWxVQj/NgEKb0DXQVYYDg4mabdwTq2KykBmraO2Q
qEL5Kb03GwNXaZbwK0mieq/wEyimVD5/gr7GZkQk1XAhM8zfAC5dU44FMQBtd5la5h4aLvCOgR8P
naFFHLfpzgVdBX7QO2pJES0p3mUAESJocYq9tz1tkxrIGimrftds4y5UzHJbNvi08XfioaHOMnja
3u4FU8BU3io5K11XzQiVCDv/pJPgUdQ8u3N8jyvqQWVDwV0Jxm0tTaZNKXagCtJAgEaeOUKxbg3v
HaPITmnKcdMjDZP8E1Ydq6dFy0wIzVwuxTOWxhOirkn+QEEx8/Od7wn+FUk3+ZiJOjspEpk/GEQb
YU72GIZquO3ifKr+sHZwcO0t/dx9VAvARuqkC+j3PRiaveZvoCuHBy2wl3nhiR1BdxsLMi44SBaG
NqtIPQ5OWaI+D4NVLVGe/+x69xwRpnGwQ+8e3g//Ld+5RGr+Ern6lOSDRSFG0b7uneeEUCjEtEst
AN+Ux922ATAd1cgWNeinKF39tR2pMBQcCXkekyCYYYgZuUE7J7L435S6YCGLIvgUBE+V4eus/uNm
Z9nD1dhwlZP8CDGkKbd+n9xVUaqxMPTFqscLFMMHueG5NTWC+s2AhQGnjr1GqtgcTNX7qWvEGzXW
Cc+at/EjftwAczeiDr75Q/goaSEGbl1c4oZVVu6V+l7TArHpzM7GHNqQr0oRG/08RES1LkOaLdTS
AlKUaKsvvAaExiC5oC2nfvWRSFAjIjuOgLyrElq8AE3l4t29mZSCK6Hsh9gJt7aiqsSS5Lj86Zcs
cnEfIw5ZZGX93meIoBAMr/SRCWfXxXfpBCWOp01VwIWAGcHsV2rFdoJQAlsp9pUVHCgpaif0/WBw
JXNCpBGn0hfirLBs42uEwj044KKD7KJdNF+P9zQZJL4bm8kDhc8LVAGihpJEWeotjYcadz6Ft0oc
VK2QOz30aBVxt4l/SJVbJguMdZzy+2x62hWY0m5i7TakcULlnmd/bw/tqVaYLGdpzR2eHxDWI7SK
upajXgu6dq+mMGnjLMT4G4f4MbywOSSl2hxKOxJb5gJ7zvJI6Os7UpdGb6u60REey7AamfnSsqpx
s7ctCmiKxoEh35UcsB106uEAIh9y+bShPh+vka/T2e7NV19RD57aPTsdPxRroNnj8xSrI3kw8hxR
exje99ZAUddjXgwkByfPxMjpfIfiJpwhBzy+I9/1BlogqwieriNeh8zq1Rtfpdgy6P6jU/frojK1
g2XH6dbEKcNzL042vYqcUKB0Iw/a2Put7uyQCq5YyUyoCMqFqo/JqqmmSNJhzBC9YrfXajLijN5z
0YsPTXv4eNn4BvKtLKI4yEW3kWBXsCXepC6V/NKAxhUFaGXV2O0P5dAwFe5hNNGEqw9AB8sVJP+R
YqLnHKxC1db/0x/w22PQhhVaxWenGRX07128b5W0f0aUSn27su9zdL5nmj31okFA/1wXHvVhwqR2
87AtRhZU+VkxatwLSmbslEw/l+0w7nwnsUEohAow8782kaWUIGnsbA3n7M8D8yk6FcbVgFlj7MDG
06E+2lrTXoYJrA9nj9841rbdfNBlCf//EFV+n6f8+ZpB/rfU8v+7NPPtez6lgVdfP+r/wzhz1/gj
mPd/SzPflu/vWfKavf0ZZj695f11SiyHqPwvU9NN3XVU8uRVnMh/hZmjL/yXMFSmgpCnUdkDkPud
Zu4Y/7KEIVRKspAFbFPl0K8wc8v9l3A0zXFcapekrlj/nShz9++51JYOL9Al75YPMlVN1+wvkbe5
XQ8unqruyhlfksovjgPTl+OoR+26UagUZUVBI2HeOW/UITQcYks5Kcgaefx8z7yvmw58nj2/kra9
0au6O2VtK3e52uOx7TOK4EbtqMePlxVOwmOUDbia/AJT7DykUnQUisWZ8/iPlx9vIpdXod7mFSjb
0GbbiTuZeQZxmjeWFbRTsijjtGho8OjcN/ARDLA/cxVmVeWIkxICA5JUvFfziUVtDDkADk3f64G9
+/o5ddZZ/GW9/WKPKa3JMuQJx7+XbmVTnkJqK50TopKaRvNGr6kMLD6OSolpcujM8qQkv05EpFji
LHc4MJ9jFdDT6qY/WpJU0lG3TxESE9XX0faPkfwGBuQyxHDmep8OtxA0PetKy7/ZTf9N5FF0W9OR
2/YKTW6UgSkF2sg5JBiLaMYd5z3IOLPDH1/3fxM1z5f5b7HJ03dImLSY+frg0naM+fgfWfPCQh7g
mkK7smO9Z+7o1Yd42lTNpElK6CYeZJ01h/nIPJxfMRMcVq5K64KrQNIoZqMnKjSFeDKRzOM/Xs5j
ZnE20KoQEjBRQMAeEFz4yWXeNJ2WXHI955cgHQQBlnNw6ia2llF4SmFBEjSonJKMifXCx+trps0e
j4X1LcKhoYWa+lwOXbyrEtXaNBjoH2y4lVHXvA51TNDcVEL0QV8S4JE6J4tO4gkGv3P6HM77skxa
W1PqT/Po8+DnuUQls/wkZ2bVRSWrgXTYWCorS93hAa1aHhfd51hrsB0u5/HHofksrzJ4lsv6r1ON
6f2fb5pf/XFO7abJvg6BpCq2eamqNr1KKmfFVW9e6izG1trYMaZNRAoL2YEEi1ro6EmvB5dh7N7t
UitvmLuDdSceh/22ffzcpCISfwxR9jnLcKh61Eqc1410TNoAZwaimdFaZln9LWv8mIsVThEdbe/Q
ThudNQZFL0zgsJ/lJE7FCz+wSuj9ZrixTIyAThgr/yFC3fx7hDrfXMcw8VjopKg7BpWSKRD8j29u
26sCIyFwBk3nurU7v9qSqngsW3NtC0rdSxF98ycqaCxHZYdDjOUHDBGithRwVsZrkej5GT1sSI9h
ejnmVQpTvHn72EchXISldqdpN8ynyzvVyPCfqiplZVtj6jJ2QXsY63iaxRS45DMmmHQRrVvWdvWV
4ffBI8zt5ypJz5nZoYbVIuJcUmH6VyHG/j2016t5xBf0ny9qS3y9pvnJCE3wXEDjxmX95blgDEU+
9E6SXLUggTzS2E9jg0I7zkgem7eI4CWgfEWePsbzS781nuI4ZinCGph2WdgBiDAl4siwOWON/x6H
tPf6QX3rc5vbGFEFVLGrCzkD7nVM5mziDmTOKlJhspuSLjO/7A0hLKLv2Ft5aL4X81kfL/84wZjY
pDpr3bIf+6Xi1NTKh6g8t1NhGVthZMHOsAjqLdqNSzvuollAXZl2UsL0W3cXuO8wOmjo95GZnQLk
Lr9ehvgtT5pUq42aBxRBJ9/tP/+4XfXLj9tUdXLGdVb5qmnxE//yRfRAN+um07kHddK0pbauHz43
cpKtzcM+zwVVjN/jeWc77/xy+seZ807DsolhRPf8ecr86svHUN43Pv6Win/sn38L7BPsVbVhrG3a
BqeqBrwNsxVmVAPMe9E1FvwFbTLxaSl6pwpVOZ0eWpHzEcrZHLEgzv86qacbgRgQtdK8b373tDEL
yrMf7/k8UmMm3dG2uATzx4jfb4E74q5NF/GuCSiSp7mOerJM/PEwj+1p5zzkktQ33N4RNEzBWnqS
owAG7VcMCujFHDyXSEJr72gjDknWf0/zq3kfeqhHZP7IsMLh0tgGdY3IPZV5B1MLDd88UqaHwPyq
CqPxY8rNfNl/z//Ns9X9+mjle+HwcNUAbSFrVd3pBvbHDap3Ld/rIkMAc6I3lI2dfu23lAj8pIp3
ws8MDBXs00bi5wwDjruakVnDOigY6A9O8BerIBTLYRIUYPmLp1HtWdjr5gM0CoMTZlbKtL48dzFm
+jH3f8JCVSgp+P5xfgX1xrXAPBlcmn8/0potF2lkNTTnAkopqd8hYs8BMwe6QK6DV9rE11M5rLds
cbAb5iOEcnFSmz+5ekmHMx3do2KTNlxVmoeVN1JxkDH83JS98+dwPsDcAaRLuCfVUW3T4WTJTh4K
HFRCOD28DQOLwvyyHmLF3EivulBXa7iFA808WNNJE2p2KzH/lTCMSO0snqhqeke4Vt4x9XybLKnf
434ofh353BehAVwKCgpW4owrddCAyDmksLjSS28sownu2t5rN1I1OwrI+l62Ojeeoujk6p9vHuLr
U8yyNe7Ttg7rwcBYbE43lz++JIkxEDTjGWJPVTnJBwSKQbkegtLd5hWqF0c3GrrejnJCUA13BwlQ
bQj3ccR1dawGdAHzMBJ1s60de1h/HM0IzlUD2Ae9i+E7xF64ynFI3I5FcOCOmp3nEcop7o0uYtXp
WE+a8u1gAevUJeb7ed+8YW2zJllhOItiUm7gNi7L1L1OWRL8n0YVUaE3yHnKG86Gdeleq2geWDi7
j6m/DRoRfA8rGiNaDQfboR9zAxEeLYhRBd/xmb8l9LxvUz27DxAmoZzEz0D+gjta/fW8mUO+iBJ/
EZ6sKYz/td+eaBSiq8OVrVA3+efflaGzcJN5Mvh5tn/7X//D0lkDOkD9HNsRhoaS9suDtTaUsdRV
bdxjaqMd5OrpKQdXRztgeqkEkpc85bOTBcR3LXOWRME0nPd9Pd2JdBoJhSNhpk+oyBzB9ebrSfM7
589ozUIwCaQNMk4rD4y7BimC8UmblynzvnmToluqmZ1wjh3AhaZlaexCmZ4+T5n3G5/vm8cf75g+
tedT51E2ltRt0zY6eNKYCKvVOc0m1XlSkhWstVxr83A+gsg+vhqSn/OgkEZFUZ7NPFQS19wjGLs2
1KD+2PV5MG4AaKQ9RqTPfZ/vZzGprdBHBKv56Hxg/sx5OOjSA3rCnHQ+kLe43AnYbQ95C/a9FCCv
RtnBqQ6dl7yV7qWsNfHgZz/nvUJvyMYIZbeYh2GKu1OOTbqZh6VZ0xYl5nA1tKZzSDtd4J7ulMVY
Fuq2ZXKrACBo8VhaOeFx0+H5HFlR4Ley4GBTmLxykqmJpsdas1fwX3wM5yO1O4irctqMtZGhsISr
601p4LRsT/PGmV4JlBs5vnr07l3q2JsICziNvu6Y6l4BWTwvr0ZmNsiuU5NwBJaaZL5yZN7U1PH7
xfwSpQKwhFx8+9iH76LcaTpuF+iruCUh+o0gZO/HIdfuWytcOTyAb+eRnMAX/J+b0zxMlAINVBH4
u3nocePaajVQ63moNy9e0REtmdtnMmY7lPUSvJrElEjdsEGfqgbZdasq087a/Dgn1SpirKYDf5zX
hGAA3fI6SBXvVIJdXODhU4hcbZIdNupgPQ9doHqrlonZ5PBTHjVYDzweTZMGPEPW9ytNbbu92yG9
T6bHw7xB2cj9vMKlQTI2wbcjT4xQ724NcmPGxzDhhpdYJJ+EhWbh5s4wHobNBDOkC46zWf0egbfY
tZkoL03X/dogoou1JL582S3SvdoX+rn/+9m9fNILlh3z+5Ouo1eI7gS5irjSFUNcRRr1RS4pyNc1
X6Bp13zQzxpA5jkuukDU4tfhHKEhShntYI5Z8nHer13TOfRybwKCYpk7EARm2d3HxrcZmlbZbQXX
rR4au4LvA3Awjf+5QdvrGPFIIlBaE+EKzfB12VSI1mJNvZ03pELB0Stpw8xDr0NAC391UxU1JXTP
0+p1U8Avzi13wD7u2xuyVfs9fkgYgfF9WJvee9aA6TVZK2kI0taiL8MroITZMSqdYQMkbbzLHfu5
ibOl4SXVZd60NasOmluQoE086fM+fnmsRKbN54F533x0PmDmEzv69zvI54Vi7Cp5/Kq75EZQDkaa
RKaHtbHNjmwAEeJqSpDid1nwGqoUnIIhyM+qKPOzOzmK1N4+0v3FEyen9eO0byTj9JhjqDVW88nT
vmY6bx4N01vn9wdx5/6H9bBmfVmHGMIwNMsEoKtblqqLr08nxYrctAw7aEQJM0hWK/Ipp6cdB3V+
29CfvAP+TdPPzp9o1gwnUXoGQtkMQCUe7K0jMnJr2qDYUmIL1+b042a+/RRSwd/nlL2Ag/+1z0XJ
sgdyVpEgy2nR9Cqzk6fQTXDE0waZj827f79n/pxu+tXNu37v52eCI/z3Z/3eD//A3M8juofDLlE6
STTJUB+ssAZbq6b5rQPm5NZt9R7eRR9v5uF8wBL9dcsD/ESIe3YraRKc41HdzaP5rCqt8VQStLz8
/KAxKOmOp366n0/xsvh+Kv9uEa4Ux3nT+k1xBK5QHJsY0kDaWQC1pqMVmu6jQxxhuJ/HELhGbvdY
TUw1uDMdzN9FZWn7wcBYZZJYcQLI9Rih5gNmP6QAGJiP7ueT1dpTNrrqROSy1UjlwlC5YZLv4fiP
3ZXUyIib90XAm25E1BQLPPtgmKbhfKDDgdPEaUlHmXelZG+ec9OEzo6NrUMTRuCdW940ZVOc6B5d
yBVnFvd7OB+spzMSPMPzGSiEOSP6a0iYVnkznzbvQuqPnV5WNz0zNSIRY1bBOR4D2jvlSstdZ2m1
asTXMUv7q49DhEv9OjTvLDPZ59t5Z9WN9606fkuiwZZnt2FKbzU3/mhr2aFFBPUfCiVIRZwv82+T
DpagimRCb6NYTzn97/NvTy9RZ7pptA1Qw8WjDI7KqH33y9C6+dhonbb1zRIMjwkHbel4GhABkyIm
wX2TnK2zFKZuZrr7OK4W4rHqSrr7vz+iDJ1Fh/TgMu8yI3IEMscxMEvnlwhL6cEI9OpiTZuqKKtL
mhaXtK+Q7Fh+/bHr9/4w86b9SW8t/r5vMNpd04baPtQCD95h6V4aNYPoYBbGeh5+HhiUGAdCi0bf
0N0LocYWuEmsAa1BQNe0aadGNSQ9QnznlyZ1T6QyQ3OtVM64nffFKlXM6Joobf9lCIBhxl6mArdg
mENHUYwqeeR/XYBgrcrlmNnBi6sPBeQcvTr5Zh8+tjkGibIKXvReDjuJbmo9v70vuDnZb9hk6ztF
r+s7Kn2rVtf768Bg5NiI/yjEqOv5DH2Chwf4MuaD866MmJql7JsMXz9vEEnPXbAE2DUf/dikwQ2u
AgHSmzOsQUm3yCZYNE1/qUdOx924Kj00qMsMMPfK0tHczh+GgtS4GkD0z2e6era2mbNcO5bybWTx
cVIi1brDUYPBkDUxVF/fxnlnlpdE69FGy6Rc8pB7/Xfnzm8FQfN9dDSxyrDibRwz1R/NoLlVxyZ6
c0z9wXRp7sOw7jYW5bMDQqqIEBOFrvF0Bv/HVuvMH2q6MmKyFNw0da7HpB93lWKOu3kY4p0hrnhI
vtu48KrOqd89LfqOjCp+zNEmrxGv0dmYNvxD8LdOB4ww+B6pEaX50Ce5KQ7rPZ7HfhEo1N1Be4DH
j8cWo2zaxLcebqDb0g2fMi/3jvNIg7h03VB78n1t2cVEzLnOeKM2qJOYSe6V2jSefEdpDn02wgeY
hipq25VN8Pk+9YMzTYriiHdz9K6dlo43GU1F9LPnH6mNensHUipfQmG0d/MQG351lAA/F51Veohz
SRfvfVGekV+1d4Gwho0UGHDnIVoDAsPTAqXHdPnNF6ITQMgUvQkKZGCZu/46DihMbRtm9cTB/XXd
AoMljc4ibgvrwxEDrHWttbb+MI1siuTXVqYaD76nfRzTy8yYj0mmrx/H6sH4b7xv/kx1+pR/et/0
t89/w++/b/6XMR+WF9VuXkfr1mky+Z0KLmRhJpZXIT0TSqipQUpVaH6rBZZTQ9V++CFuwTZynOsa
DhiWZ63deKptPFpxeT2fUfX5mzCK8r4vFKgohTXsAi0I7/RJODqfkbvtQbRt8myaJPMZsnwYww5P
ttn2yAAjZaNyI7ux4km1OhTmsznWj3qfF/7i2XNyMLqqpTwA2ref0WGpSyXo+5tIIQxOcdPxOH+M
3cCUmD+mwLP6X5Sd13LcyNKtnwgRQMHfNtuyHb3RDUJmBO89nv58qOawJW3NH3EupgKZlVWkepoA
KjPXWtdtSOawzfG6TV5p6LmplbuHcg+Wr9H5P/Zyq/RjL0fJX+a/IfaqgXAu0yjhrJfo+jFxrUf6
QcxH+ZfMC/R5Umj6Vm0QXCIKJ4okpicWOV0o4FkRFSrDSH+ukGKhHUP9MOWsNGub9kLOXd0uc2t/
N04ITgnYUJDeTjsgm+BetkWZNw9ygHpXR3rBcEntwoXMPS1obq2Rs4NfKMZjRWniUeUQpJZe/tCD
NwcDmb5HHXCnrh5B+6SxeudWgThUyOIs5QQkkNtOEcrL1IXpNrcgoOAw5r61qErLALSikQZC89oy
s+h4eeHWkEAFiwDzPm+F15dz3l3J9qoqN0/aw4Ab8eI4Q1UBtqKopUTZloQwd3Il4qBHEeCroio/
iy7LHxSXhvpg6slo8mV5jGv0rtU+fkbSJX4GJEMORc8eLS/CMqFJATl8lgFtBqsLfe3+UU7mI7q8
XupUcFkQqyjIO/ZiE+dUimpxx/OLA72vWt8VaAaMQNe+omlYoIJYC7KApQVzYmFWX+ijQ1Autr6b
Pjz7ad7RMSuqaucZvFMWTpY/iyh7lxFWMDzo0LpzhumekWmneN6G4svweeWbyk/p+ryQUYHZiy+f
rsvFGTJ1WjhTJ3geDHshoLx/zYqiPzYZaSQ0oopXE3DFJkcYGS7ptnhtWpvyY+m7u9iYNaP1U5s1
FbA7Z4LoppxPNyBqMjh3j0Umyh3diQW8PIU/a871AlqGqamOqRZ9DEWU85KqNfurP9H5wGXE1Vdb
08FSC8hNUmdOPnyuD/tU2RSx+pPbincnh0HPtVWvtvTAm82HT/FaGIHsFt7HOU5OuDzlj2oS7K4u
eVXE3/q00M5ZRg1KRmaW91ImpU+Hg/3aQad963rizaG5+NZoeXgUCdTgIe/NNxnE3pvBaXl/q0ir
0TEFYl5Oy8BE2BTpSrq9RWEY0Bs4Sn0MPZB+tuNetkFVhtc+GkuRxYbPqGvvMpkTxUIcrb1LfrNE
lPZ8/5wTWMr2DpxVfT/OQ4fC+sRL5kVB3Iod91zqHe3PWWvCXGoNm0jE2Z0catO19givHtSZDRZS
G6O2Ie6PrPrBHLIba7Zgx9e4AadbOxjEnbT8AIDVUJU8E+fJzM6tZeImyUaawk7yrUp5DFxg+e75
UGOWkDZCUFQPT4VQfoJIrH7kcbUFCV6/uz7kOKT+lYNbp+YhVnzugX4Wvws/28lQiPD/aZXUfHI6
G9auMLZ2Tlg2d1DA06ua+dmPbJM4KPAami7Wwo37W5qDN8hCVOatNEuhQ88cDMcwr4ajvAqGcYYu
/xtcQtRq3mqp090qPGtkiEafpAHebV8J4Z2KefA6BJNzAEw3KXLxF5+8QnPCoWkl3Pzhl6ZpBC9D
rKIlQkMySYF56XWnMQ/QrJt9lwlV/2UniHmNdRmYAky0BwHo4P0zIlgdh575feKj4+6fRo9Ittnr
rAic2wLyruNgmMjADnBtfi5qsnzR8OX87qXu/MhgkUPTyxoOY2g0avFDr1TxEiEDpvvV+BYmEYwn
MWxIHPbGN+DL/g0MFObhL2FiDkt/D+sBdb7kYlYZYrk9WNlt2vqvptaggjAZ9cukp9miSr3+ewnv
Yk4KHzwRkjJenOU/Bo8KXRQP/is37RBEmW7eFZMTbWzYbfaOACg6gOD2zCmk9W9MnfYuKhM0rK36
p1rUy9JvrG+T8MwFWrjR4yAUcMBV2u0NNW0PoihR6qr06kkd4hYYclD/CFB5cmnh+2n59asa5OK1
zxENQEQhOEeRoaytbNhGJtxzWSnGL475HaEd581stHw7Rh4qlX4+fomKH9LtBe4f7gFms8U0TM0D
7CTgn62+hoVfzd6qRD15il+BkLDSe38Inwthpm9ujcSuL5C2kyYVrQL8qjKcZlTus4WMmFzd+fLp
o4XLGsDhm5uqdF93UQ7TkJ49gIThwaMNiKdHhf6aG9DY2rX6SJNFet8o/YMZxsZrSD5qhzAgFA12
9qxB83kL5hYqlww9KcM2AdgKIEDnME90yKnEP9Kqq641FigJd0cdwhvpuw5UfeKzEpiUdiFDkX57
dkl/l4Bo6ZQ1OEp7LJtbkGDjWxH88LlRv+j1MB7KBAJC6W59OOdEPjW3XdKPb/H4/T+jJs/+2AtQ
ik6H9UsmaLPWEXLaikSx730Esje03PIQS1p+QOGDPS8COBguNnInsGOUIrxVhsm+Lz2EAkO4gl3R
ayd3dnV6q5178GByLpvI3drTdFBs6DQ13vUhGumafdYDKeMBOt41QZsuwajoL542A97L3P1u9eGK
ZwZfd06Qq6Kv7O+pDVl7V2+p3aXPVYQoSqiiM5CnvoroQ11sJ97X7qwJHlkz7ZO3RFNfSPkbP6Pi
bHLkXmQw1d70mevvM6GBCMjV/7kaP2f/M07pjDfaJUBcle1ra03lQ5dG4hjkgPgGMSrvWUTvRJMm
xqmc0KfQR+cfpDuV91GMoHYTddx78Ck8j5q7k/GWYyAFTAM8fzlG/g7nlm/7/pfCLoOtn3HkTDrV
eWzz/kTpbNbvil/GKVRujTCslvU02e+52nyPkrC6N7TY5JHoTgtdBM573yIBbSMQd0y8IX3kXfi+
nOOF3aUrftVp14gkexPoWQeK8Q6pBIx7J/q++d/h+fAy67pNg87smwdPDxHS8EoK3lhy0jLrj6u6
gGsuhO9pK32XCmoSTs2Gpm2QZ/OS6zq5WOh0GJKLK5JGbI1irPfXgXtO89+mRkJzD5PAx4o8Sszd
1NMB7Ibfnb5Xj/yXPDsQDs7l8Xg/zmaF6MONDaX1Vs76w5itwml013LWpLS+rioDKY45WBiQRTmK
YwFnyJJnPvmIshuKKnJW/owm979frLJvqZfEexk6mkb/6Fdo4sz7JFmQPsf0ePsCVljPjwu0Wtvq
kbME0AVu51tpgokLjq2Zv0hLzBFg3ND6bl11L31uUCfIViS8y0xUZhFeqdfVWPl3lxVlG6z9Mkig
HtWAlrqxeg5V68HwQvct7V3rxufLf2enmbOBuiOkmb0VR/g4i1VW58WzPcs3o941/dA5M8q/Gk13
flnOy9h0RzHqY7ni8pVX4MddwVMEGq3izwuSavNgmxzebQ0yH9FV/c4PZ4H22UxHuD0pOfvA7DD1
ChBlZPrTVs52BpDkKtHEXs4WdfMGFU91FiiLvwzUIguj7h+9UnefeCld9ConwLIZwRACNjn5wFUu
xUStNMCLIhm4sngXfI1KG9J1uyz3srY4BcXWp6cV1beqehCkBC4VyFCDySDmpCkX+WBhVpOi0JY2
FzFzWjTAGnYrPxkg2ImC7BbWZg0ZrH+PnNP02mbl8CA9A1SGN2niQCA4H0ChGv+ID80grW7y9HUI
xfBgxsFjHwgIjygoBYAnfcCXWcGbCg1XxqmnnxAEsXXziw98vHEKVQF/7xxt8IGexDzIicow1EOt
m3Bh4tK6Ut1DW3Xbl0H2BFfaqW2bWQAPqkcoh8Nl5o3uRk6W6hTtkoFsoZwd49TcdRY6E0bbR/tQ
wO4GB8Tj1JrRXrqUNvu4kr6r6blOAxBrXiadf1vS50LdQoLAV7t6EmGvvcMnVGwdDcY8YzZ9rdt3
kVU8BUOGfEAyNTdZEGrvrQ/KpYRN6lQWnncP5+irXK65UBwUMWDjk4piZl5A1VWgL7iPJzFns6xV
X4jkaaga/W6Mp2f5MLchStxqcU5OeY6Si4BExns5+7+LZFSa8b9j7tlpoLK4bdOewQnM26spr6p5
Vl6JwI+3lqZtZKxZ5nxLr8H/99o/tpI7/OGzeaqsirSGCLrz3b2ZdVDXyEtncCYAg/SUTGkhdhZP
w3DpSedl6pcFqT4C9C87BNHnXeRAG8KUHy8btprXb7LceSggKaGkAPJ/BbzdXtQh7TmL0e3VExx0
0wk58Q23yoG0V/rhkv7ayMet5effr/7L0qDlb763uY/p8Ahay6It+hMMLtKQS209yNfdSJMTlQ9+
WPW5M5WBr60WG1u56WU/XdCRO/riIYx97uQN35fYVeITdQgYRueOrdHTjxdLTsihakroddFVgNA7
Pl39CPnG0NwZP+CCj7aG3OMaYvHh3pRh6ZBR/fwR8hIoZreEdi6k/+ffDS+rOdPU61hvxOJiy5/Q
JSXCF5mFSniBDhZVtlWnJs1D2g7NQ1y758iz6SidXbpd+kfD8O/lnHQhvwIz0ryoCRItmXGDZxLQ
6R8Lmnm5XGD1RrFq0FFbXTf5/ClWxMtMxG11hD1VU411VLjNsUy8N1T7wu3FyrP2qIsQAj9phzZf
nzxm13qekT45pDTFI7QBufjKV6He1mF4/WVaRpfzElpbnU0YKV8uu0qf3EGGhKjlAMaF2OL6g+Wl
nAWEqy/C3kUqatRuDN1u98H8O3uKpw4Lj+zI0ZkHcxx/FiNfD5eGyaMOtgNd2XkC8DR8fDnyGXJG
+iwbfBPK3kTSjmuux5YeqYtTzn9sDmfL7cTRVwb2fvwCYIWKsz8Wj2HuHSZKHCcEhIrHJqO6qylj
tFSyNIGnrXiapop8vZwcoLWiL9dfu6aZPzZm1s+tiUs5KTfz+rxFVqWnp3he4MBlQytz/CIn5SJP
oRtaqd4aSs5bWdVyM5tkn+WI97G2ut0fFa2uNi9+GXvNvn/G/7JH82/sNUxeffqviXjpTx37sre0
Lr+HgKIPwuWwhKyal7DqXmZhequ+/4trQkeWck5X38vQxm7vpUtaMnPD8fVvC+VecufPhWk3/XUv
uc1n1HV7+WNNs7xs//tew/x7/e6SC+Ven/8g9Cm+OOX8TjnnmD7dMlJan/+Cv+z3X5/GX/b6//iA
ukFN964VfLW6fGM2tnGGlqF69NwsXc9Ubiv5AgkFt3sfZ//IOekxc9jSLDhrN9JEWic/5uP4JK2J
OtVjlY0oeflBe3lDLUn7rdImCNCzrW88snvHgmQ6gqFqg0CRyPRDHfNtlDMjdeXjZaJp6FPhtZWH
mQxPGu3flSBdpjVlI2iMZ2c2D84AgHXSugPoT/WYaNZtKBr33g4giCd9CSg6LZHq/fShppCtikJL
VzJETlRWpoOxqC2ydfOyeaAHel+4xXiUVuCQLSxhbBaNcO7lItFwkqAz5dvVNdBks6Y/HyHGOUyu
hMuCjsEYku6rbzIePN87to6fnWU5CkaRJ2nJUtWnJeeUGnXJOVKWjmarzER2/j3yUuLqkodGXQxp
+IQI9fglhN1+WSqTs9dybT5jhE9J5/7qj6OYrskpPupInp5qxIxuXKXpV75WRyc5qJD7Xq78Jm8g
tzIAgc+zv0zMZlEhTDWZxtc//NIsXPqPpyBe/nXfebk70592/EnJX+QS5ifdXqGkmVOwSBfQHai3
06wDzD16tFb+zDd2uZTeKEoVSLvnqBBdBWslLy9eGeDrlSdQBWi3/Avhr523CqXP9h2SKjWg186y
nb0c6iRxAd2qbbu+OrNUId+St8gRNWq/CzNu3JDiIPe49Cc3X2Wm2oOenb2XObnL5TJB13wXwMoF
j5R2qgqLc2Yq9qVewe+TVlO7acHrLtqmRk4JxrYfBcf17WV6aOi4UQL12MFlZm0GP4fO2PddSMjm
1U0Ze8ep2he0n0PmKvcvXWNlQN7OH2QfH3KEJ9ZwfCdQ+4MTkL50TD+uFEOMsN+p8Vsc9Sa0nVqw
FWpOWgd1AqhbtD44Z0HvHq3m/RcXjbYBxaPhqc1GcyejhtRmQaeOSJr1UAi1PvqTVrMCO9bcqFHV
nvya56Cpwx4qByPJnEUtWiR8f5+QwY6mHGMrTG4FbUjaQvpckRtHZdzJ5dJz3a02rWCnOsZLb5fh
Lg7UZ6VW9aMcIDOFJAxy6W8iVFDQmScuPnlZjTTSxkOMxA4T7ucyaSq5ky6tOlcAUfMCbZOTLiA7
O0Jk7R9jJD6P0rwOMkxEtCjPYdcBdUBU5XyjvbEap6JkuNFk1zvyKslK5XVtRUNd8Cgn++Fjkk9g
hNKr/prUqMHI+oUAR3WezUupQ5qmAlG+rHVI00l+M/9Y6zGrgZhcNPx931Lbmx4pFosbKIyiraoH
06MQqYbQR4rUwDwrfX1S72PwqmfpoiPIWKmNRaHLIyII9Pbc9eXuGp/Cu7NoIXXYX5YbbrP1Io5I
TfduksBHOJ2ED9BvOz9ZINGXvlGQPvYHzOvEfCVnE79rl9ZEvQzaf5xoXCArK50X8/d1v28YU4+6
CQSUR8s4VHQoDRPXoa+ggcpzaOPVxfbNcjxPxTbU4GC4uFp7/AiRxR/Yev2VPsBnotkBJ8xSqb8H
veOsyyioDxHUzpfB13OQ/BzKoOrqA3J1JgqBVmm8Thn8JbFw+nVpA/byZgkio/bHoxP2KnxgUbVI
HLJBkfANyreJeUJHIr2J6ipExJte97yg9D058Tb0lXrTCyN+cr3vnROPezkYYftx9Z++a0irI2/j
5P5X1YKwkS4ls55F5X7veaI8DUC00C89UvJVTg6/+6kqQOQP5uw2y91jZDnFVz+iOOsKLX7W6FiH
MD60+O6UaO2OFcjnpM6g2xbjpqmFftZSTyxTj9Jq1/mwwaNm8pVq9Cx/8qSiQEa7nAZ9GUzWSGOR
mUfzhbII9DdHzR76V/vucloHcXHsrbijj4yzvFwDxZW5Rm731zV5ofSvzomM2LTQusI7wUoLsV0I
trpJu+6pzWEVV8n4z8Zl0MtHBUH3uZrAfOkLOHAqsVVJi99CL45ytVvc+47e3NMN2VAiz7fyF4Vf
D3iVCZ+9/JWMgTbtujOSnTRN2vzkohAavMdCL7bSDWD7Y5HGmfsAwS2dl4kw94E+vAaN4z+MYR48
lIiJr0tA00vpk0OI5j096Hq8vfoKO7lF6NQ5ylWRY/tU55E7/twIrVVlK/xAAJZgczkIJ4DZq+BB
c/U1ifpz6lxKhH4BNrFDQLZMa/9A3i6oFzokpgdpk3i3VkpEAW1ssxCIxRxkG2k97a5BOiTHoJ2Q
4v0lSA18iGdlvIwMUh7FOS8XME0MX2q9aPe90fXBClm1vTQBu3K+MdpnULwQgaVldicHL9Oyu1RP
VyRz+qN0TZXZIP/S3xdmWJpHCxrZdUCfm6PHzjKutW1oggtLUcNc53PNynaec4g/3guYg7YkKT/c
WfTc2i13P9iBQ1slM5pqD+DPoO2dVA8GIMyuVZyTMsZbGdF056YCZNwIrbBv2qHjd/9jiDwHKfpu
1Wc+rE5r2671f6z+peHeT45zys5eVmVfrMxPb8jqHlQFieVB+0cdYBCTg8I77OUqQNViaWpptSQJ
3Oz7hE44gBW/3nBRT6rp8B7WUdVFh6z2bka7c5EZOfCimhwDczTaTZYpqAvQZ7uSk4Whw6Suhlp7
69rTTvoU33J5xIUC5g9I9w526y55DzK+tE4FV33n8puKyn+gGvMj9xXjywDn3g2N8aDd04yGgdCG
MWVeEKmtC2g9oam3NejW8hsV2Ll7TPqC3tdPc6x9SvhJHV1mIzkrTbNQjhfzMzikNHnv95G/13wQ
hWrogifrfWiFSu2p9YxgP0YZqhWNrj058Pzeuaq9k5PwkFPUr1voXRrrQbrSOPxR6ll8lJaDMrbJ
EkT0VIRiuZNSHLN8dR20CdIoHWRTS3mJxs2kJvr+MgswBhx4qPJgiHlkD1VkHcwkzuiwKb/K93NB
s99NN/urDugFdH3UDfSez8GjhzeTY9CQ5UHVMryRUxmaLz2vr9Mh8Wgs4W+v3TV+WMEMhtST1aXu
N0r+C01DkcStgeWChsspWZUUNz9jsxKGQx5tjowt9dZ4LlSSlFndHODK8f6hkWlHAqX7QvGAVi3k
Hu+QSuu3YeZ4WyvyrHNtUKBOUMS6RwKIIiddWQvZX6VbojuKLIRXzev0Z2nK2SYVaFDOs56SBRAR
6uUx7OiUKEVcreEiVnYevAT3E+lAoO1h9j336ltT9/TXv0Wkgeme8gklIJkGT/pXPgBqE3OyXA4y
H26K1AcZ1tIh+/uETKAP2otcxEtSoF/2EUHwscAMqXc2VqQgZDWXh2HMJOvi3dXB5D522QRfKM8Z
w/e820QFzhrNpgLf/9ILe5uy96+LdD11H2vUNq6LBhCzSlKdi7nD25x7ul2LzqHYRcEnkE3gpV/9
r60kNQo/8xoYFCt6WlBNlr52NqXvug/4JISLATyu4tZH49JEwgNdRe82KLMBdsMSGcAS9Xq9z/uj
UuC7TCiFfkqGw2WR1zv9udftAGaoaRsGlRWuxqHWdrUbvDd1ZaNApynDpoohGJfBl3UWAMaV3kbU
u+ad6VLjpzlU2pYgNoJVCtfaWYbLwW+1lyGFWzBR0638OOQ/UoXmj0X0q0lT/iP1LrUXMFWnF58M
lnHSJz8CGax9xl0+T2nr87rrZ3VdJ5fIvbJvNbf0bRiHB0NU1iFoNevgo3eHLsynLa9EbuVQ1o3l
WpoDtOwfMSGU2+AgeK3rdvR48FpdUjsyLLM7WfMAr5iCOgOlhVHOSKccappuAFu7+gbSxf5UtV13
uqzW7ffCrVHMMD0QcaoI36r2DsJIlwbJSgXXxucv3RNF6FWNDNQliiz+cxsnCmXASXlAkXMvo7qo
QPlHqMjJVXBUBl1S30yWpd+hrWTcdbWrHZyRo/fsMmaX9FduikZY0h6lXw6F4sC3PgzNhqqwuInD
dloDxmu5daOlhTQ2X+3Qpkr96YuHtL5P50H6aggUNzJEDtC1djeQS7k3juOX1mnmL3kqw0YFG1Wr
x7wfxF4PBhPabtSfxsR4KXPd+lEkCANBEvL+n6FFb70oMBn84AhKDrf5CPV18euuMMJ1L3NoPu9a
/e+uRdO7EN7kSKZP9p2IDLG0qy5blUXOu+nsy8ew2RaJMlKM+ddnuX19HOFWQcLnI0zGhugjK4ZS
nErLs+/0NPD3Qx4/DJNur6MYRqFE99Qj1MIa1G3lNJMSc+mOPdLLatYsq9b715lqKpmxOXyM6H4k
FzBsZLT0/bK6Tah5RrCNIWnF///LTCJa67bToNF3Jm1vkVL66B21zUNuT+pu8Ltb1QHiEzdR9qD3
pUdZQ3NvpCknNKFOi1YvCrSfCeEdJ3tItD3HQ7T3ZgN6wv42Ara3kHMyKvFdbSnQQF7JEDmRqsqD
prrcguZ9oKen+8vq19efDonUuNEGJJGuP8kzJg9wSDOiZf3vT1dr+O+0KrqFYfYp6MV0lENl0C+z
KGnuLWE03Uuf4MPlf4U949dDiEukOQ6+elkS1Yq1RVngEVYm9Vhb0Nu4mX9wWx2ShM68nYJpOMnB
at3hBKsuxWXRkA77zW+VENSGCOlMHrlImc6Dha3bj6DYEP6hvRzmuG7vpTy7dT9KDoMSWAcx33fa
3DB/Mb2sQwwthGxHhvwt7uqrKDeIyaXjf95ODt185bT2GrIH6wQKsV+YpJluIWQLHtHWyA9NOXy5
5CnmZMU0R/i8KNxK32dEBVoBYQ232YUBwhI54Ko7I9MR6ArS6UvZ0AYsNJGckqZWtmWnNI638MiM
L8hwwEKk287Rdv+RRj0kyVleOZaVnCeVMuDg5YerS15NefSzKwN9+4ff6UsEzTz9XpQBvduAcqhL
Ftwv+35dSPANrWHbEVa8jeVW5U1lWrPMaWzeWX5v3rmR4q2N1EVWhQyAsnDAeh280j3IEDnQSBiB
Au43IvEB4+j6DiIIzrCS3SacAYt6FIK86PRdm4hSX2oA7k4qwdInwwI6JcGMlc6NTKV1TWXtQq9+
+jPjFpZfYCofN5E96g80axQLtG7EC8xXHlouhnrval2+jnIjOwZRm+8qr/Y3qirVsjmgp4b5Y+R+
Or9yNIfrkCboFdPp54p1VJ8dT0chdY7g/VRdh2L81tSOdtvNgw8zUkrrFZfWOH0401k5TJr80kyj
71us0Qd8sXudt0rS//u6KmHBRBPA+rh0q3eqvhbETcBcIVTyN2HZg5Dl89K6On5xZmVFB0FrYEGO
++xoydmu/O6bW3BMTet4uCuhndp7qEgvbaeovvkrOe+7lbVEXcTc5xQcqDb545ouhf7QqWZ3yJt3
mOy7vduT6+bJiKuz6o/Ja5inoNYRBHF9I0OuE5FxLCbIJBMljPYojsBz6qnR/mpKnzVPyCs5pN5E
MwQtxKRHQx01HGn/EdRP1b2XVtmeVIr/4CXhP+roeuSzsab5tA+SQsu66V56+q5T92HkvsmpS1DE
QQ8ew2R5XRPqWXDTVz5JrXkfOURavaNmHp6khZSEdfLQ975uBEbG3gLff03tetNQyTxX8yCvzPmF
jnqWcZlAwa20IcJ+o/dNkKirrHNoBPYZrohmB1jp+x/LR5D5SzsbIbSaYy/LHV2/CwzYez52s2GJ
CSN6QHRUikjmQnyxzGvAkxKSr4zTBzhfcWDBvpoUlJ6G4JyGGdBzxzcmiGp/GJGqHVKKSQjtgr9a
5k6uLU0eZCvZkuPWpnfKpvEDNDZ36SDR8ToFXnKMOYJvuO/NOI+RXHSb85JY59+kJYcEOfZpIS/R
waE7TASHMXOU4zVEXkUiSGFymvqV0KBRKqf6zUBA4DEZUcStHP3emq0uSOybHqDNVk5WjWLC5dQf
s26ob4oiLdcprxDwDTtwOPHkc3eVaWLXqUIjM5KEodHY91D+2+eS++sl2OUQtnfi+HssJ+PQvucQ
kkBDUD52XvgS22DL4fRs6S7Qhlc3SOLbcbaCLHLPTp1ph4xvAXiKLKXs4vYrvso+Gs7zMhmTBupf
lxljtbGRWN0XptiVnnA56Da0zcOD20H6wqUwFLr0M3P7q09Oy3Bb43bsZi5idXO0HDyfRviLXWRI
AOYtKq3XaRuoDJ0T1C+gb7gN7TY+OsBNtvZIC9xs6Sg1HOUVAn+QZVDB4PkFY9UyAO95I53XQMT/
PqLluqijk6/1kSn8I06uyAKYeRY5d7/S9sy9ks+cARO0ZECUABYZayUwhgNUisNBaAHfuE8zCzIl
o+nViha0R3aXQHeeljFoCKct7cL/rjE9w1whIUH+XoUXcCG3BPVdorx1bqbJPTdCfbLMCcVY4L9n
OYx1VBxs2HnpSOT/nPR1RgpTRctz4Rdn7YqngKzQbTfv9Le19N4uFb2HSRGabrVYTmAznu0ge9YR
Q0ScslKewdQeu9ackMDMeG8ZQ492rXQhAZJWj+QALPf1fdkZ1a4c+nzT2pH2VBXih4wAerinjJa+
BanbrRQth6g1DWoyDZZtbCvPrbdqo0IU2cOAJHSPnnlpXy6lt6KmmC2QKv+I+mu8ZUPtnwRIPP8R
OEV2uSrdCHEn6jibqDG/KfAwHOXgFN3H1dWHAiZoBcjrrq4/YuFvnjZQ6X2Ty0Ny7NTC5z2v2wnR
0/IZf2ySef2pHloY3upCu2vABKMD5EE6PJtA0LS71Ia0Cdj716tLXlVIjCDj6J0CCCDghMonPm+a
VzZF6ql3MsRP51sAp7sbacoJNeWR4KAPKDfXx3STwmRGm1+m7MIoujNnUk0A4cNJ6pLLgRsb+rsU
Y5dq2RQCCQumZaA+FrfZkDu3ge1/GVF/2UjWj9R2yq3qjmSqIAIZZ16oUhKBpKnXgUyaW/eGwBwO
bRG81VSVjibdsU9egWgTQvTptoSv/ykcRmuTQ7a9lLNZq2dHpPi+ysmS2+NBU8KvGkqrZ6FY0dmY
h55DGbd/q1heJ+QVrMDZNhr525amO0EgIq+CQbEOE89TuQnsfbTvy63aKdgoNtxfdBeYiKy/Fdno
7x3o+/fWPMirv/n+FjIkLcjCaFr+30sHaPS36HWukhZ2sWZmFyM3jZ7EpymvWkkpJqelLWPkkM7R
1yUXn1p10KJpGlKIv+0VqagztE4L6m/QzRxJMCffBV1ON1tq2TcDCmG8s5mRsm0nxBFg2EoRSOZq
mmcgEFgbNj3crgZLuabCh1DakLcssyyBvXkp825pFduHog1gDymyh1EbnxQKiO+xrekwa8+41R6T
ZPyiTdwSoF3n7400jJdDPbgP2WRumtiZ9tU8RClM4Dtpm73aUUkX/TrsRbizpSmDYKj3irUMulxW
dfaiW/EILXtJOTApUO9p+9im3UDlKDLFWXZX1ilUUqa3H2ZLuq5x0jRbFHSRaS32Rers6sJsX2hY
7LZKOAOMaqN7h72Xc0Okfu3pAl01agWVde3pD3zu391Em76mTc6zIhiSO2pNCzWrg7vJ9kDFqyJD
ZdRXJzTKosOlatrMFVJZJo1yXv+hCT1IS/p9jmgLMEv5Ta2jaqpbfrL1Y298zJHi3IPXjRap6r5F
4RCfaekw9yMEfDDmV80LyYWQ8q2PINJsojSorytQIPTAJ8aN6Yz6OpEoLFUFRAn9+jYdA+8kffIq
TbVX33ChcgpoKrbnRw+SikDpDNc5m97wkiBXc3v1w6fTHxTP2ciAAs6iHezl0JpXinvvo2QFiiiu
SBT6/cKpe5h1ZlBtEwYxsj/KO4DysxEphr2citA6aJAyUWXwpjUPDDR0Zth3gTAIpPAAmMypEc+j
R2+GNK+zXec0B2nKWWmqDWibNrfi6CcYihLUROZtTUVMSwnqdJwU3QEji+DRAfKJztG3IXSqs5a1
8Wu3Hfopf7U0Q1mpvCbzaP0+IbVyJ5knaE4Fj4QMy5WaoqEYcCt6+sr70YfdonBH9L84Tt4g0mNe
GDASvxfLzI9gAJMMGEFVIegb9JCgzxQXZsL9zw+MOxSHAuC4oMV9swif6dfqEdzE5/v+cHOdlVfS
l3sKCAgb6GMsco+PWfQ34zANa6crMlQHfXiIqmAK4X1RsJ0fnZGnEJpN1YHKp9g1rbZGFQ+WZulL
wS416ES61SVGOjUTPuiOwD/8fWUj8JXyRw/HLZRWG32mESjq6f9Rdl5LbhvbGn4iVCGHW5JDDskJ
kixZ4QZlS97IOePpz4eF0WBMy7v2uenqXqFBjUgAvcL/vx/tsAPBPVPv1cwJHykeSu4CsCrhd0ij
R7tRyJoDFR5d2iQiwJjX/THP1PS3OV9IAMhP/OkpUA9BvvMfzzEe29GLqTMwTR4hXKFyaTonN9ne
xyQRH2O9SPd9G+YHQC/BdSoTIIgnMjsmL8qXKY2oILOXZ5/LN4Iqbx/4P3d6GtwM7rLISGZ4M7t4
4JRlKs9x2yrPoxN+ifI4uchK5GEOG0rMyRWApQK0Is+KP1DMkHyYYxA0tZEamhlg1WQfuR+N1FHe
1Xn/FKgWHNUL/lVi1RyeZfpmCIvPuce5eROBMGwB5pc7S2vDFQi/+bkJube4sTKcLDXq4A1xp/cN
WBCXeNGKCWcrAnxqSE1CR51z6zrnJCBObejQlvFXVGndmOFQITQbtEdulsp7M1D8914BxEOia99k
JfKsiszjBL/LPmxmfzWz+rHfq1Xen8Surxr/uae3mZu5+5tpgfYTh5l2NCcfpp6pOxZk2P8MFZ/U
VWTOT4rn1Y90D0P/sRz/Eyi5Er6NX5vCce6MYM4uXZp1V3pPvgSKbtI+ORp/FLEKceeSOk1nSM4H
Lf7RRinZKb8KftdiUztMlPXAzGEB+N+XJrhAEdzno/GpMU0I7ASSxw3jGAobJ4SvcgHg8SYiYbfr
ftEr5qJPEuJg4k/5MrS6s5+B6Uk+OtJS+A909ZprCQ8Wu/P1U12TXuocoI9ddwwua7oJ/NTfbDqR
z23V2RD4qD2h4cqG5reCKjbShuzQZZby2PFCRpSxLSjY1I0vZmycByWLf/QGQa42yJKPtRJMp4CC
zDMcF8GhtDhcOEq43ERHGK3VzFIvspZZTj71RShrGQCYi++o53muaDifioUWUAqizFItDooWxzBK
BjqMCu6zykEYyrS+pSpiTObLsAwykwGKR+hJoTffrShWlUbQsnPCFeJqoHdrRaRqG27kOSRIAkY1
CkrBq2wzE0gqkS97UFrgUirYHTeEVVUNYZ2QtQzrOrRhQFeS9rs1T/alAhcCapresS+y1ngduej8
AV+E/Onti1/BfEkzmrun2gVkUKfUDuYUDs993QzPMosJ8++pflLuRBZUamBDgTVNMKVEw2kzFGsv
LL7nTZKfb+REmh4rszdP8J+8K+zyW6PlLYfjwPjklPm3YoRQ2NU6/1jDK3YN4mA8pVOqP5Mdsw6w
VxsfqSegCiKLh9PQa+ox6GCxcskvfJNZTiP5Ottk5SYzGocUAoTpfldq771kfALAtfkMe2J36R34
Q2QJGAt4Wkkc39eZ1XymiCIB6jHrn2Rp+BRFJe7vXpuVzwTwfohPbdjcw2rXPoiRpdrxIfC53cmy
0brfMgruQ71Unlowpt/Fk5pRJtF8kZUMeZP7VAIa5n2g9N4ld03vki6DR06RB0t/okmBBD5hrqMX
l0vhiaZ9NKfWObtGCjXWos1D1XrKA/W9rFaHp9Rt+o+hlxVwGlLJZqqa9a6jJOeY0e0MEeMzRUYU
Jsfeqaay/7lcBn2OwntA4BbeOtDxd8RAy2dDjcdz06tfshxMFxFVueedYWj/ZlcpNAdmlJysrKoo
71OHp1TTHhoS+L+JqPcnUPxcN7x4bRpRTvJA30gC0aJaNRcZLMu0T5ylgUnJ44tbl5+HWu2PVAk1
+y5TxncgC0zvwDj+lJeaRz8SIhl4cHV3AfzG3Dd+ysoa9LMy0c/iNC+eoixxHzL/H+6kSyCBm5Zj
chxP+zYGaU0G+B1qmPhC8Kkz/sOBb0BD1VtT7pwuQLUaiNghutnr1E9KP0FnJTxZQLzgEPoTu+dG
0Qf0SruGch6yJlJoneKEMTdR1T/I4UPOGbNRudyJ7H43tcTVYLvdRVY+vaucmqa/XCfgbdM4vAMY
L3y04BptJycCDdHvP9czb0RrKrGYaRq2UsX4bPPyEpqlBScjkYxJV/4SsToTCKRcwribzXGCvTyM
D+oSw89B+7qnWfQrUImU14Sv4ISisNPuq5iJXAAKZSZKF6Ws3iASLu6iBAZlH0ztfWcUA2SrDG0Q
vMy0bny79PqBCH0cfXDr2fHuFb441wge67CeqnPq99O7sv9IDqt/duSNzo4oD5urmcfv5PI0s5uP
TZlHMG8WVX2Oq4BUZGEMx46iHJ5M0GTTpnqm/iC4DlpU7trBH94Vnf/FpdHyC5WS04mmFH54rRd9
CR293SVJFtKamLS/V5R0kDeNvriFN13HMGwpXMbLA6fgAPHteJ6i8KPhJxlsg2N/nceCnNcyU5dh
k23LtM69cret8XfNXN/NvOw3efucKGXJ477KvjdjvIdkfvxGMAvaLsul2EZNeLHjJ592gFr7PgUH
cRP0H5OWyrouU6lWE20DCnNmeztRikgboqcktbInnyKmnohjXFcnmtzz+j1A+e1ON4Lqzh1Ikcrg
UFcI17HDNafqPzGVqt8pXPvYqO3wqSgouxlBiz45ulFf/AVnq4x/zK6d/B47XvDM+WGpk6mMz8bc
DafMyL27VoujOw8Au0M/O8G7ujg0wNY+242XkDKzJ+2YKG2+76YsfOd0OUK1jz9Xo1IQxsNBBi01
lYtt9++X/8j8Lo95ltV1fvH21NMp4Ye8nYrTADFwQJHRVavhrHaXr7WksGR4Vczy7S/9n1mumBes
64yHpLbmVK3ve9f6sT7ty6b8znWS86BRo0Zjx9+XVU40w2xKcHDoanaU2nqExcl6lFnihhZ5bRDR
gZ+x9jCfpvNOhJth72b3dUiVpcjfmHiq7Zyonfyhxrr1KNo3Jr1WtbvaBt1+0wQmGZRx5hYLb2y3
I/isPlhjeT8WoEnKyugnF1phURig6fImVdw3VHSdueHHDxOMs3VVPGYz9dSZRkGzT5fwuBMhyFNM
QXoaH8boYV2JIjKnz4BkULoFfBev+Un3V5FcHbuqf4ROTdApdsYPoBAPJ9+PrPME6e2zz82L4v80
/GY4zVl80rh6n5QVv7dhuEv95K+qm3oS5X7/ITHcHzmxlKuIYJWvn1zbPctqiqvhg28DA9SAOnwH
+XD8Xrf/pA5Xfa/XvX+nkZ89yNLmrXKnGHBnRAvaZfTIC7r1Plnm45ArV601T8ro32VGHX0e4tm5
WM3Ar77su70XaNaFnHFzXNBmwbSD03QB8lxxPbWa/GviPvtASly8os/hvKmPlqWZZz+Lsr2q+eVZ
A0twX/TjTFQwih/VhIZQ776xo98n06nvsiVlSf1s+zD7LoR0LlgnVNb4wK8vhygZ5uWEtC03WdA8
T2USrjptsfpX0xv3yiOnWYZLPCW8eorz5HiKyx2cAFhyNy1kGPEcFg8yywuDHL6sqS8rHjhbz1cn
v4jSbz2qBjfl6msZnCIs5Y+BDvo+SL5rC89znk/Jc1C50bUOVe4PmZ1/ptjyWU4BwOx9cfiqfYrA
Vz2GQeyfASJowQYFSVuDyvLzFHB3B2muevQnpf+cw3Df9YP9qQeq77nrp69iZZiNdx87oNDJ0uJQ
fXBp5znLEp7Vd46jle8np6WLcfJWK9Kt9dFuw3d5AGBZTNTxbLdm/JRXQXSnzIX1iZcyaj7LMf9r
rD7yzLP+48bTp6p26y91BO4ZvFnp6q2OqnEmfAPTZ5C9eNd6lHKfDorFO0uB9IhsSJnLz0mexR9p
Vg7PVhZbx9rigZTNoIrSu/xn2dH871S99aSBOfmYaG5IQR2Khl+kCh3mt9lSTVA6y/riuLV3P44J
3VGprsNUb/bPadcrpyKAY7pzk/IBlnj16FE5AjmeDzG7pfufnaT+ThVW9VdI2fuKzgM9EgXiRnQx
gmmBVYGUcm9Dk3Ttoc68KpygSATPZ1lZ1G5VNN2UcbXbbNb1qoOyZryKqtE0oGdCAAJkuRrJLn4J
PkIzeDCR91YIYhIDv6aFCflZcaP8URabOKQ04SmcQZdoMlc/3SjEeDR6/TB6QN+7y26OVWUq2ago
PNdJ3LckGNrI2PM0eUxj1/o9KOLmIQro2IGa2Po9Narq3jZ65yBaD0ivuzKevZNoo7Z2dwH3iato
G8d9p3euDgEm0ONRWCT3icOXpqysS9Lo4WMfHlsLUB5Kg0LnzmvpJs2TvH8IyvrRA+AKwlqj1J99
j1KQKnrfaVpEsIMhASUjBt3yabXKrfI9wUHnGuUNzduzAiym0hjxWYzFl0PQtAcg2zxuuxgkse6G
XrcP9gSqG7eiMD/1fP33ZADbR3Kt1B8tIaZ5SN27GEjzOx8gg9+ceGzfTQF8x/0Mbt9kkQFLBxc+
0MVY4ah3MVRQ9ErgCx/8kgZq8DJ+tE4Vnrd+C3lTXuSmzd9e5NvL86s8G7r66sXuvZmY2lWGuQlJ
4/xiGZixzqHHhclx0c5WC9vU7fSN46aHZEq/o9oOcvdlc7UAvaVSYYPcshEcq+x9PMbZXlILMsxy
Lt/yEr9ei6lkK9ZkhqzVDLjrlAB7EQWkfV1LiHOMR6trvPo0jU670waKVTRyuY9+otHuJVM4dOBx
3Y1BrlNZXKdXm4Me3d4vgHrB7zr1Rf/Az6sKYPN022ppvUqa4wagt3mKjIb9+ViM/HBFUatwoY1e
oZ0L3nafu8j5JNVbddLweLDMdSW615XoFksp+wI1dbWU7s9XyzqCip0KC+9OenJDoOWmJhqfpf/W
SIfq6BmhdxClnWXZB0CxRLcO/Lj2hg5cqrTq2n5PvbUd/SZK8UkcmOZyz8yvUCx94+b6W5cYCoX9
kGjKwKsdQfLmUcS54tsq8WhNha20bRZ6GOVRLwyghkQP2vBwbCkk4NVppcB5E5ARCpw36zcBGlHJ
Ol+yUSs7zhu9TGn38HdTkNm8R7RAjBGKqsCrbCpe9vaxxXEm0mzAZeDvcwqHaIpMvQgKv06dltJc
0t9Oa7egrZBxT3gM6lO5ExQhc8EdEiihbSmyDYFI0SimSpPQ2YuJGFPN5lMz6E8Haes2MiN8Z5jf
c+nHk5Vaft+6tCW/ExQ/VmxC68VaWtD/5n8jYY+1/092JK3QaS4wGGrvHiOndShtMBxKG5h1SeRC
PGZf4PbLLpt8qCwoCga9g+xITcbdZrxtoC27LL7ETzIqKH5unHsdROsqUc7MyfynYbbLPdksmryX
Zd6OFGMus8yb1PvaTv6i022kZ2eRpTlEyJkZXnI/iIZkV/ph8BR0pvohzed0xyFev5QVPL/1oghV
CIaXlVi45gTNde4DhLU4yEBKY1d25LL7MXX3ddrDMb5EN+xG/5QEsD0VZQgpSZXp/Z1aGdXBVVWS
F9TqgJXo1WeSFIR4C8gWe7+iMEuwadYpf5t4RbYR6JpbFBsR3iDdCLyNTTPTvuhoVGv3QUk/FriQ
LTeWwlgwEn+uZne2hwO8Uxkv+Z673lfSxrzjaGld5BbyKzhPL57afUtB5kFuOjf3IJHNpJju/cL5
KCtMy3tIQRY2IyfUk90bHFDxnqd3BhVLD2L9q01BugWJf+q99V7ZyA1RDJMFTJTa/QsIR49FrdKT
5yRPW4H9IioW0RpDX5ahMiRPagagpB/Bia23Sfswtc2PNb+n5fN9p+nWs6T3TJ4lB1AJOYvDBUkn
NVVI81KPlE3UqeXaJ5FsYtvsvIWQJQQdCVMZsnb6Y4be5CQF+Mnyf68G9NjKUgr3ZSbDWp6fBhXR
f60+vJHVFTBhCoTLjgu5F8hhvAgsQP2yDIv0uAb9X5drjsChHfYUqCNgjC3/a5OpxB9ksGABAl1E
008pZUSrzKZRx/Tq5EksQsOMnug9PtNI4fPWNsb8Vmgo5xVYgDd57KtXw6AlS75Ur0sn7fxDDxjU
vlG08FkGYwqi5yQgJFw4unW8UeRpmB1Dg7zXjWIA/YQQBlmM150Uupd23mgCDvoa3rKb9kLCfb5I
eCuTOIDEsVwUMQmYczF8TxcKHBmIrNTrTJaB2n0vFMphbuSyzEy1ejR93pWGgcrtX/nXE6z0U0JE
h7IhKOZ5Dfnu+DBKjun0NbNgtNd0MJ9ovk7faU7+P1u4vn+w4aB+VwbuozKb1KdkJanFvmmHi6+r
uzJv6fWKx5QUew3GqLngJshg1ZZxrVvroNLdsIpEDlhsjx+d5bUG1eO63Nzs0vridwYNLn930xbc
BXDjEwo+LdC9Xq+z2RVmUN4NZDP2ohVFo7nvXAonzxtkazHYZKmz+LIiuy5LOCmiy3onEsjWYMF3
5di6KjJpMBOZaH3PBPa33HtDDqdvVl0UP9Qfa7vVHusMut/dXIEuBgbuXnUNZItCB3t12sla67Xw
lI06RXE9weOD6GULU1WNfe3CVyeGMoxFGk0L3M2XcC5qHiNsJop1x3Vd7jVeYO6MavTOWjsGH2zX
/+iWQ/q1MC3vTh/HgjKsKP06FflBI9lCHDKKIbWbyNFCFHDM1DI9VUXQ7It2VK5QO9qfZwDQF0xN
kHEV4IqN3zszfz86FKbqUQy3QFrNZzevIKBfZDL4odq+M4GmbYEUWOWa7X/3BpKEYqBN7cG1XIsG
FMJIwiRlFSGNWrwvgf7/UyYzAv/EkqSgVdZi6LvWi+FNpeuN87arTrDwrAF7J+G6fAvQTdkfQz/G
NEsTthalhPBk+VO3Rvs2i1T7Y6wobRfzTSyO6GS/TffP/QY1J5dg5CfNdF8CoxIdlWWiOlD4ytRv
naMPc8t5pKa0Om5h1F/5bVpLdd+6WWPC6UXUbW3Q4iZT34zGO5f8ByxJC080nab1g7BIC2N0tLFK
mwlxBeowi6PYiHozlOU62MrvUx8ax5GYKUFtBj2AxEpmQIv/Q/a/2oVUdIGUYZ9ku6B1f8yO5R6p
aMkeu4YXh51MZTApJCw0OLRL28seN7nMRDbXPu/fWXAvolt/MWkjG/h+0pck5LjG5iuzQS7J69Qu
jU31anHmIBUGzp07zYfKSDkqUBoIhAkzCle8YidTGcgqgLECeHCxaDf5L41lG29J74h62/VfZTr8
nDs1ohZuMxZf8SgMLbtY/XdeQlVlD+TNfA1bektjuFVhJacErFtKxlKIfMqzTMVG5yl/sCoqcOoB
cgVacFMVkiEse7ivdjTQFndLU/bFGXzjUuna26H4+1K0N7LNTXYRkxtZCo80qYUMdKLlGqpPJzkk
WP+85ra14tbFHdgFw85ZUDAsxbgPMhDXq9bNn6jyWKAUlnqxatZXxVvZYtM11n3TjC4goIvZIpKd
ZLYotXCE6qPe2X1CCGjoPQLTid1GCxJtcq1ivXmZpgEUoTujXHKNRkgPaRODpqACL64qE/D9YaFo
lO3kDsftcZxOtpH+Cco0GqPmTdlahhfLJlRoKoKFc/URvWPmIDsviHny+ZRotmnraW1gZv75wUUL
+KINMCj/IhnMacEcMSmsoJ4fzbre/sXbjreaVImzXUw98BHE6vZaNw5wtEPSrbO4VHQompf1OhX9
bMcQN2/2itX9aK04PYpW5KuJrOsBMor9Ol12p1+hvY5ufJ6mMbp0nhMcAtevDuMSzehHjyZCRWIc
taZfjJxEnmi6ugfUcImAyBK0xunspryKL/IiopsE5My7Shus6zZYvkW1ep98phgmON3I/3VJibt1
FVcx8fAPKWBb/Te54jngR+h0yQ5zAix2ZPZ8BxyrPtV1TzmtHtbxM33v3iHiL3h4I9RIPdynEOyu
NpBHxc/GMujkFh+DseL4ia/IbcVVr0GSn9b7uVtZ5IvIOO232zZwXM3DtlyfBrL26I08TLES728e
DnPBYU4r+grO8XJ8MLgAeACVvfPICl8Ai1qYcueRnA9ai/fF/CBrqgrcXdElMQzeqEX2Ri3moxqU
pzQev4k2b6heKUETFWymfAFtkhl1nWNDcdGC0DRPU70Ha5GLwEaZ8NZEq89OzGQQRCd6yfK9a+ow
BioalaB0hEDZoSnBVWazrgdX8lsLeOmieTMt3DymzFe8xEEJzGbXqLRrxw6dEubSOLHAzawzkYEp
5l9GWs9v5OHisHmVo5HRRJaCG/93hZhsvhO5EfICfXm3XWywyvieJuRvUvPTqEsazh6+SH0QjS4D
HFyLTC3mL2IxS83Qq92/ymQDocgjpvtmT3GYUtA9Ji2G4wo4NF775o+tOg2AFqr/kS5pGFL8Y58M
81ENy+iLD4LDrtSILhN4yCkegCk1T+IvShCYl7BrbGIBsfKph7M5XZgIODwsY8jrkb8M9CH8pTap
cSer1cYhr2jtRbANtjjKmkT/i/emFtm6+WajJL67XmaTxSAunBSa+UVkwcjq362X9UYoy3brXJQp
DMX3k20fldKBgCzwOu1qLNFimckA2883GHjmo8gHu/hp98blH9NXp9VeXK2/77td5o2NXLH1rG+k
qiijXT7Om71/6bJ6j10Q0KL4m+5QfKUo48e81oPHkBzd3s308iu4OSTQbc16MMfc/kiT9b3Ic1+h
X90d3QOEPdQCfRugNaFrmMJqhwP7gqxSfvVj913lAowLnEPzpFYalD+L3G46Z++Xw3C1mt9Sx0gO
Sh6rFxncoAGtDtbdbHe7FtVmuakTQD5efDabdY9tLeaOEUFfvu1xow62674xr5LA3Yd0MOwDfXRg
a4FvPPCN/BDYjQVqOTIZyoWNfHCrLl+FshaN8JTLLNTgtLr12bYwW5ivb9W/3FJ8YGahmkglXLL5
bVfdtn1zVfkoNzarera9/kzibZcFnX5JbV2/mBy1jL1MW1W3M9gCCwf698VAhnyxEv22lFmlKi8m
slz9xNrXxoPZNca9uImoAXCDo/CriwidxqqpsoPXECbMnbcUaUplpsykElNmhVVpl225WpdSuLn5
+LLHqru13faTrbbl5u7Mxqnq64C6a+pDN7NAt8niO2a/nyinKSDhpTj02A5NdPVjpQTou9eiq70M
ItSisSp2oN6Csi8CnWjyMTf7b288Nx/qdIwXw3X/NzuXdCleKU0xKHEZv7QBqa3Gqd7xcy4e6Smm
1KLmMbnb1jk/UuKGkXLcZG9sZAfYetYdxMSTEg2ZyjD7FMtyV/FhQOECadP9lXVTdXLbJn0kq0ej
0NIEKMtem+f2QNIxfTRqnvZjdpaFtkgmx+X1Vuxo987oRTQUEJBLuDgXtUpZFWiburtrC7V4HCNC
1YM1Wvvtg8ts/fTyWZbwhZsaD9uHffPh/ZxSyjhqrf0b4dRUVXfIs9M0TPqDDslPk49DVR5pnPUP
ZD+na1Z3RbWTqQwURE/XYhPKWjS7MjbG62Z04yPL1RFM7Gk1FKFhBGW1e+P+RnqzyeofaB0hGbX/
ogPdeDKWnp5kpkZDBnMpGrSAAVoVpZBx1gAYvRGKYbvIbhSbTEy2/QGlumtnugpKx80plmCw6/ll
oBc5aEm3sybUP9O0pHY7v8qK1WbKeko3NnOAKsdDa2vJXpf3tF++rdHPF3A3n2i4Wd7z5DWu6/4G
0bktaYazzgTvbfN+yKG4qEnhPExU+fBdsPGWaTC0vBr2JTCneZ2uNsQwE2hGf1rLbHUxgfdudot1
k8Yv1rc7RllVTkeblkuxcZOsouNv2RKg6ZEmvPaTZ3c0huUaJbFRDZBw0Dsz9KKlFz7NXTfv9ZQO
0xDScPDRsmJ+6KfAso5EWloCtSbNFYFtgOoH49xD1oVYqXVLqnLof183EU2bW90lN8YFJZKN5Rqi
KLOvJmg7AIYtu0QLS9+UVufYHgE4WIbeMxIq46jcbiBZaHcifDPVmk5D6tM5o6lE5xefoihevBNO
YgAD9vAMi9AYn3jd065iJsoX/8Vtu6gJb9p9GyRXcVr9xfpm+74FIxp2gyOFgmTTs7nUL1Dg8kT5
+0AyQb/UVvCiqDL3p/V/dxEtFVAmTx3xWeeynejeSsfEvNpOr52M5UZepC039ma5x8taZtuwyRx5
Aohm9dlU1rLR5JUuNUDZbpP/ahuR/Q8mby73q23cFJTVoUv+I8o3xr+e/mqLW09VnmYirYfU33lD
l/Jl+vmH+fc/1JtLDjWdsrlbOrs8BXGFzucOGm1ouUAuBE7Cfh3oQ0G4rcVygtAevqPFSdxFHenA
+6/byVrUMtsuse3zZt+bK4rNjezmUlpXOkerBuFh+ZzbR/jXS4rJ+gHF5c3Vt8ut//6bSzVk6sEY
UBsziHaGYlb3kBTbV3uJN8zq2J9tawA8gtU2GJFGe5Ssxbh99VD7CM3f/VZrdSYMf1z1q0SsHKNf
dw/0vKh3HBKoAfG16G79Kgcabz8ylaFYXk6qZdDlOyLrWV6RNj11duGdng716jhtexRt1IRHsay1
wrIh6l5+eMt+Mlt3kvWb/XsKYGxYsPZG5VBLGJOdkqGytZfZf5dpVQjwptgYo/8/ufyvW9/Y3Sz/
X5/yxvdmuW2lwuG3jyJVPdhxcCTQTZOz2gOOlVk8LQCnLoBpy3dUAIOg7cX0xstUbBKwqe7nwfs4
J4Be7fopJaW9OMtgW5AJNw2wT5ts3ZVcdA9Tle4eZC8lcHQIjOQKTf4fQlL5IY8ge1jeHmVolve7
tRKY17CaOhz9L5F1i6KKeec5WNafvDZb19iIaMglprk1+tpLbLeee58sEhgRi1IsVAnwNmCYPNgo
xEwUMhNkZfH6+5ZrG/GrYujy+WQM2XfwUQjoLoOWqM2xaewvwP7Dg6PkBHZFUeZDHx2lyWCVGkqY
rj6i96urX0Fy1FVG+BvxVuU8Kv20QAuDHhVazikB1eIEYFL20BGwegiUiphkmu0otuO7LDLR0lX3
YiKyVT04XnLnD7a+ExtvUqBd3TYTn20pjvNc/tkkqXsUeaIShOoMiryH2KFC0fDS7skiXdaVc3lV
AV1/cqkkexJ50Az9gwJa941clKrlQsgWQT+1OdROb2kLVKt+aGg4OayGy6aOZV3UIAQR+O85oy1d
JIotjyRL1wTllpovgHmL6LrZ3phtrlaWP8NF2J7CvqxABwgquJd+zkY7AC0KMqSPdpX5R9GK3Wby
RtbyGuxCF2yMmkk/a6Mcdb3316XaBtazKOyiyUASz6ejLDeFUZnnIdWDh02kOvH84ELpSFp0lxSa
e5EAmMxkkECVt0SrZLYpbuwC050B+FwMxebGZdtm25UXlJAEYFjSZCDt5IarlEfhYx6AznosbQ0A
owFieN0HkIKyu+eu0lMiDvlwVDrPvCQVBTp6QfvVTqYywNFBXerrIIZUI73INr+ihlimrsdwL7Jc
ISu229TbXvRW/9TIPtQfFJcyOtc8Aq4y+EtZgu2mL0uR6YZeH4th+o82GVYNjBomotjsfiV7dfvv
tusVCXvzgF2uC3Vdd/CayD0KrHuQle1DmQffZSXo73SlPNvg+YFQCZR8xumRk7garkDxCU0I7+h2
X73FPtCoHlUVa7yIQ1XF0bmKW7BJEnv+LZ3htXPS8gSFXfLep5/2OfJ14uF0KH0Fr9bYN0HDx4JP
55NbAw0w5NrXJHGnY2+CUiVmnAx2RTHWn82m7aizOmhWD932a7+OJJqLaCJwKcIhNH7mkt+klakX
Dg5qplZ7MXqj+ceUc87Zb+zgbEG08iCD8TrTtSZqdxRMw+EaUHaxKLRBb1NwqV6nTtZCOFC66r4F
y6TdBTVHzTd6mYb0Q1wgdd+HuhW2O5FVwczbqZirFQ8/Ec50qO/0TisBHmCf1Ubt0vlsDXVFnTvM
hI9e5VGJEul8Vxe8q7y3oyNVPvYKcCWyFfAqsVL/gbYBEclwA3pFl0gM3y7tr28Qsv4/m7okkNVD
q4V/9F5G+ZY5DJ/yNi2ule+FkBMuUxlqm1/1m3XSd8WVnFm7h/OYqvRXQ1HIsvSBaErpV1j7Rex0
8OgTXLpGKDiKaX+r/lCsyvLO5QKK11ajQX/X7MMWWsbRapgvmsnSHdqxaex6EG8ZXDpPK6rzT3M/
c+oVQ9knBmvyqEFXulupSGYhM1mGleFkThuCf8JrUjp0j4E2ntMOhF64Sla1rFfuEzF/cZVdXhlS
xB5IjZ+0Kf/F3nbA+UstsHm0erzIYFq9R3tJQ601hZlJxp9q0dmN+mKwmYoMggQsN5t1vZBMagPI
Xut21Oe9eHuWbph3q9G/7nlziW25fiAADMcLgJgqTCnDOZcj83I8lpkMgxymt3Xyqm6WI3QtJ+FN
LbN02UdmoBJxuJ7SP4DYMtb9xU2U21Y3XrLcTOIZagWl6GAa9VqCa0shgaqXVBMsBQkyc6KIqJZt
at7JVrvHG5NksvuX8gUj0wdlv27ULu5zN5m7JgYZLTZCix+11ndgaCyqt7ZyleGrOy6pavkYYiJb
bB9jmjIbWJzFWYRTDIRoZEYUd8vmIrz5cIaV6Xd1BfJBbeWhcVdGMaDwJlwaz1ljtxffi6Phh0hp
E6K23LDokjTtdDxAId7qwbPoqMvqLprZe+dJacI+o4wK1JuLX1bGY0QJxGNbApVT0hj9hqxFoUQS
9qQM7FldX8laIqF3WW260AihVeW2NQQWHNRRfAEfeWcRQi53hqM3Vzgamqu2zLblrVpsIi0dYXQy
IspoVTJ7t/eZOO4/J4EDwfVym9nuMG/uTJncj3QrKHeb3jPKT+DWZyew0oMHkLSDB5ndLKOUZ27c
dvNdGvnQK2w2MvMHcoyHzcejwNWcJlA/2HT16HjnwW/zHniVu5bTfdsO6oVMnwpIQ6ucGs88yUrk
/atyk8nsV0vitAC7bepf2dzIZP/tE2y+/122fiytg9PBUCkwpQwFpkmJ5kogV8K8lBuBCKI+iUQG
iRXH+ZVO2XkVbwFgNnEhhXnqi5p6Aa2+yCnBSSNaIaHZ3ilywtjOItvh4uas0ZIJ3KU5L5VvDjJv
Ti7bwaZ2Q+PqqkeRyKAnKXhl4Lk5EQexm2B4GGf1Oa8SunX/JfAuDhKh5+6yIK8CHyT/8NQqPvkj
4G3y7zWrgWR5FdarbPv7iPbVVuTb3/RVvolgE61PegdBFGD66lVPoevdr9NKDaqzTIc2fQiBs7kf
nXqkp2ixHJ3KUvZg7FOqUfk/pX65TIHKsPfGVAzrTqENAO24FGCJJxzFUXUmMrkw3M/+Paf9+AN8
xQrYyGl3Py411iLrjPYuKer0WVZJY0WPqeI/yQrq7fIx7Omd9ybnke5p51FmpmJMF+iZ2dVzHmE7
fpG7aU+zhJYWMCire+e9Z6ikdhYK4qyjunVQpvZBW5bccT+YupO+02FD+l2z1F1a291HTR/934JQ
hVMBo7RN4bhRxk/ikg5O8KAls8GBCiX1PeCtDmN9EK3pz/duR79/AbJjv9Ma13kAScF5sGNOpFFM
OwMLEVu23b61EE1HFRjIMn5/t7mKYvOTmW4pxX2WWB9kZS+bbmY3tlriQOqju/c3W5qRdklMSLoq
eWV0cuVxjkCCsSo6s0LAUfNFJMOgQXpvUBxwFFugTP+PsSvrchRHur+IcxBifTXGu9O5ddbywqmu
7hEg9h1+/XcVZCU5nuqZ70VHCoVk52IjRdy4F/VC1AXVMNJTbQPmlXHHedLe3NgBXYQXVU9QsY3C
LvJbDbrZll79kGJmkJZ4yqAeZu3dyG13WQqGQ1QWTA/UpGBSghKaRMy7Mxq216ZuOg8FO4F33Xqz
i/oo9LB4BtcMPgwdpNhj+81NI+vWzeyNfDTAAM/aFEEwvWfW2+h65b41DUCn1A7QPwWwt9XCg27p
t1HM8pirhAg14KuS4BNjFx3P0QOZBsrP3LkAw/++giYia76UjtNB8+3DbsQ9OJ1tBCAtva9Rx1jk
1tW18RGrQUDRp2azXQgAqLq/NdqDHRrDhUgAGsUEkFa5e5hQuwReRsUJQMbMBcm56aIyfmUG4Pns
XAvGoTNV6HvAASFYHhfAdKP+QZ6pKVUvTOvKgIQLJFjtTBN+OwIIVf2cHAsMr8gBue5s4EDpGWdU
TXViS91EjalH040TuZBwJKcCV0mZMm3zyUhO6xqr6iGMdz/OTfHa8LzYr/vevVZXJ96xyrg/tbKY
dmYyTMEkPRxC0hFV0PheRD5oSYQOGjty6IFlwBIhl497IrpzV/DT/XiZIuunBZ+6NEVLLTbVATgQ
os2n/T6tb0AI//6CPA0sSAUANB7On5pGPZ5Hx+gzgMsx8z7+nc8v2393MaHSs+z/3/280AImZXlN
0A9sPQMaOb97C7RhwcA8y9PwhTdOukvjjB9sxLsCN7YsX8dFGMA896GMrXdKYeIM7tOcoZgJXFht
Hx3S1MzghYo9KtOjHsSlUQNEXSk5StmSvaUI52O3fapQHnKlEav6+IgnEnBjavLDgxfm36M5zFtU
cUfnlYmTemQzgOYBhc/HdF91L0lp4t7Yt9PZLaCnNrem5XfhQTSIXKE4qe021GVtfIVosHUAJbOI
T1ClaVHbnRfbWqlcTXHTgZTWA9U5RmtjKnGsfxzSBP4HQZGZ9kAYxqomCjwUIDkcodTacFTRD87Z
zrPxavStOKHiGYJvg7jpZSZuaTUae3PQcQn4sFFPs+IcoteXO3NuuFHAUpAjUU3lUmlZtIPtZyMq
dpcxlWNC6QwIQsUxSp6jaHaRhzM6iKm7Y2gBE46c9NUAMBF8tqq7jPGyV+v7J7NUUsyxasghxcHe
yQzruJrIgybJBkaoEoKVBQPy7Ne2NNFWbXSpU/FmJz8Q70JlmCu8G59ZuNVC3Ly9bnLAYzvovhzS
NnDStuOoq/ecB71ElddYehcakV/cx8kBJFreFrR03r4d+/lUmSle4JBpLZIFzVzpePLh7JQyyw2Y
0nlIlaQGTQysDX3LDKHYEkUM+N+Knalno7QE37JmHKw2mojTAn8lSS0ZMmfct6V5Ms3Rhv5Uwx/B
LSs8+1HM0EbYuEX6FkauOJMNigo2gGaoYEUAa+vYOgt6IlVxbAQojNBmKJsaIIdmI18EXkDHwocI
NY74JE6gXrjW7h7JZmh0z/P0BVpu/5go+pQjIp9PYzlC7dq/WwnOTrlNCy6gcgdaC0CQ84tmyGKH
MmUJ5MYvG03U4IJoAciHDzVWXBcXzgSQNmN6GIYwrDY8BAn0RF2mumbJwb4+gtRQQbKaZsYVnbpr
IxVECxFU4LSUDw35BLKAzgNAyO0HczO4UYrvBJH4ODNyv0gF/twfDQd1FfLkH2Pqca+YT+AGwCGx
MX5Nl1DciUtuHSLGm5Omo5HAtIOYQuua04Qf70S9xUjz5EnGyI1R9bp075aTU0w7rf60HT7l2H59
ORHt9AJB+rCWw4mSY9SjPwv1oo+84DrxjzZyKdw+es8L3i1Zh791XF/+t9OicT2/MisX4F6PHTQH
CBUBHU+f/kymWRVOQN2KkHfrH/STF/0xaaYmCN1vx0j+4b+CpjKC66l/A0RzKu6vYzsCuATnpuPi
TROLz93CXO6aMHHOg501UPuA7oLg4gCM8si/fAw1KeL2WWPmdyOsUaxj6QmCji4QYQ73EF9A0+uo
lljGIo/CxTjFBqhpR4kQTtjgMbi65+C3qJexVidwokWLv9En5s4dqh95Hfrt1EHuGhXu/YYrfvyl
W7UQT7DBSZSCz/BIIw3JqsvkStZDfRtdMiZ9KX3HG8LtGGrVDjSNaYcc5hBqPhV1Ujkn9XL8+XbW
CC28dWItBV1nV4IzyLOUh95xSvAPQz51HLsqiHR3fMyYFyKOj5LAPDTANmZPX4g5eGhCC4V0ik6Y
gdSHoYTlUhflLxu+mVHb2qEehMiGeWT+dNsadTyKFG1U9Gi9aqhHtrvh6qIZ2BsVMVhnKB61dYfV
Jpr00tfzG4SQuwvYZiAnqRRHmmGM/4yz9nXqzfHVBrvfrusTxwdjewG+G+3bgGftGcSMAAQkBdCP
iVIIofHakM/04WhCZhfUKsnoV1URPe11PF6eqOvoc/SEioMjKt+RIFaznjLFdfMXnvxZWxd7HOK5
99zaLqTfEEdrCm4A7JTUzg609zKoIkSt8agB1eZy305CsY2aDOXEdL2mmzkOSRBUf7+fq6v6Mued
UYBfn9YTAD3812OA2eh7bqTV4c6+8DqsfnenB6J1uFtCti7e5y0HHZ3Dc8PnRTWdwDtS4hQp5gk0
EnmFaLSy0thWxmWejGuTxWCnWTyXeXJ1aL0zmeNB1taWbLTRhMoUSJCq7WhMG316DzSjW7XpTzrk
ixG8b5sZaAOVvbQVOLqtm/feagvNrNu6TNORGsZ9HtRf8AGTp2b6tOaTlcbLFHkxM8GCMMOhE8cL
LeAu+267XrI3Kre+AHvgGxoKg5H4BganEsccsAMa1Y6jgbGhAuspdVst32lMjGcXMjYSgIELbj0u
2PtxNKIm4Uypu436loZhHvd8k9Smd44lYPXqtLQcnJCqAka1mBxfAnuT2YC4ImNSPVKTul68G3PQ
g6+2vAA6Nx8BI9aNG5mN8ksfed1lbEAgYs/CDWLoewAWOzRXREGbK01Qj2zIZIzAmbv4VMHjzs1o
x3GEsEO/H7T0AQqK9l4YQ3OLVcPDFCxeTfaMg1+NLX5vz7V0QmZb+YLRHh8g/KfTiBraSO1BdujW
9X7WdOa20UJxAQc9m1Fg6yH3YE3PZAMQTGuu1A0LG5rnMj81HRSPzAxxZmpoWOegSsEh7M8lU5A7
wPKpvERlt8CEtwuiTxkoxfBpDMlo47SMF19aRrsM+YTnKPga522vhT9T0/6adZK9gcG9PFe6GftR
yfW3Xh/d/exUSSDd7rsJHutL3oHxb2R/8AFF4zQoQe6GfH34B40aEGk9y6Scd047IMys3MkmRk0D
VUzSHIRevNpAvUB6foLopGTZJoRA4JGGpKYIdq5sk8fs3UYkEdCmeretnBFTYT0X0unBbMAAfslE
fe4Ul2iv+OFsohJdxzRNM7+zeUVXlcsWUhsY6u6N3veIqHRds2z5z2OaKaH17BjiaBoDVAgaTYKt
WBdBXyXNdhlXjhND4JrbkAxW866GqrZB3gzLRdQ1CW8RikBQShBJfkqoa6liThpTswxrxcD0aazc
afhpOdMM+4AS1O3qByFbVOXU4XOomXrAOuSSllz9v6MDfmczKZ2fJ5oeNFlTbQgBcO9oF/N2rkED
4lkm1CeRec9x2oQeik9dT3H0oXwGCiU0jl2en1zN5XPwyXVyB3PrgS3GbxMG7RapD9uqzM03G2Go
YML1bVeDGOtRIOz3BIkL8HV7AEXzukmeqMmGWdtUoW3uV5tWReWWQ2YqyKfI2QJf6kHYwwpvVqxV
KHGPgtaW2o1M1IAjqg1AEQC+tUG40HdQzpPJHgsXlH3kbHl5fzBtz9mMfaVvQF7TX0oV7WtS7cIy
u3tipVO8zYi+qpBgOw/g2430J5tGTp6evDz8IxN2YHJrurSFOjB96goR1sA/d+Gmdt3wBEXC+cJ4
BRtOefPFUw2507AetG+j04Fw+8P+acdlr6QDBQ8kiAGJpr3v9ln8HfBPBMkQI+S3vq3Fnwz0urOm
4U+TorRv9Vnfy6cXNh7ATYacOP1w61tLbZntJXg2EW8crvXkTNtOHw0UjEjQ3ZBxnYHKj+FbFMcY
cPAdWoPvwDTZPiIa0R4bm0UbcKQzDxg4GO1hOOUZby+xV7SPuHy3j02GJxIw5cWWbNTwLJ4fyshZ
FpUMB83NOIAMXgD9vV/92kmHiLEYok0MwtTHdWJ9nQ+7k+X/9jpqQsuBaapBjIGC6wFR/Tz8O4ei
8UuiselgR3Lczzzq/5ha8xUcPNnPrHN+65CAt9lywWqp53469vZfIka6HqyV4tU2p3gfzQLEx9XA
bk4I2bdm5PomSsEdYcUqlu0iOtXVUbuLs+ZPGq12GlIThSVqLqiL4HqxLe0QREmK1yucnGFbR5nm
a3qNID0ReFHjQd7+5JoWCuPht9qpR7bZmG6GUUxHs8gLH2eMZEeBZAouozoHEB0LokszWGfJVERx
dTIS+41Ma3Aa1ci5z1yOVJiKVdOsKEL91gz+Eq4eHTAeqDjcv1N20rCa62+qlBvp2V/MnkTDuQ6p
d7d0tan1dQqisNU0xk64jzSkZpVocmbMltLZ3S6kP2MWWg/D0N0PF9KfEJq/5EyPPjOZ2zOL+TNl
I2ol6ltKHKDuMxRxwl+GlA/H2EQ50JLAaNMUCVoNh5oJ/CA2GGCWCGCeRzJIR7cADACfMQlGqG3e
pxN0FYDxMVQTcnCp4AgP2mM1XME/NCQYkNUk+96ukgsQgPotskBc2FSgWaXh5MzsRr28h4SNhdCm
I0p281STl40HDFI9NZ4fRzHIiIF+LYFBQF0yL85NAzgkSqVf9ZyJVy0f5UPEqmd87UaLaaiLoyyg
TIcAV+3HfWEHEJofLqMN7UVSV4xkCgmtFFhMpdVIdmokUAhQP8N5FizpJ54N3YbH5nAe++LtvyeM
KbE8qUK2qmwjXy+KZvuJZ2UVDpwcCIK6WTZviaSF2FWokWAe3uN0+lUUVY6CCISp5yxCivnfh59s
GuiJhZbzLdmokcMgd547gBRdHZyHJFWn53oILNT4oqgEx2WaQCbOu3m639sRiPy9RoJGCkpUa9PG
deBFNtguP+yWBmGriitx6BES1ncTdaO0qzrAOWjCSaN2n2vOsPHqobqZoIMObAdQqdCQFYjsY6e6
JWXKdnGfa4sPObpOUwWoRp7w6Jv05zlPW7/q6jmo1UOsLoV+YXGNup11TL1uBCa56SG/OdO0rRtw
/1hjlNHPYeL5jq6LbmEySChkcYeiXuTYcGSwfKnizqZhIpNA18Sp7rxDpE9bC9HSk4iG8cQ/ejSk
CbINcQvw0jqm6XXJusNqo14roUOk63/fmVf/u1fUh2ha3gqtWJetK8CI/Out3PnQ8HfvkWyG29lH
vb5x6eEHVY3ed/UGSsx2iEvoqPuM6a0PdUskjKFt8BLlBb56R1ZvykifX8hWmwaIqjSJesdGfxlm
UC83zlTuaFIXebqpexec2pqevkjWfGdtMv1wceDaNCA9uoGbTwcM52Jmhg5AZ/nnbHbagbMhAhvD
r2YIjQ5VZ6hkW23Ui3hvHwwz/LnaRelEN7N0vQdEDyAudlBCC5sJ9VKPmtWGj+3Qa2AJ0RkywgZH
t3bKAM9Yti1Fa2ooCcmGg11kYMBQ7rQQUqLTpc7jS04uZFOKcxk+akPi/pEnWXqgUPMaiY4/YtKW
i6/g3gD/kIpIk53cklKCq5nGWaFomy3hWjjegSt2bNMQtYKAEws9yh+paUHse+Jp8+ZNRraYyG6q
C4mJWP0hxEMOJIqgLYDSTP6WsiZ/TO1kPA05fsOo8EGBoTPWJ3yjAi6PavNzOnl/JlOZFb7ZAwS6
zhYTJMk6xw2csMKxFeLN4HUi6eC18cwwRkoTsbjVFqnf/qC+EopcS7Z3E02Op1Fjhm9kH0Ye7cxK
AgDxcepYTxeQkZHgNG5Se5tWwL2TT2k443I8mWw27+Yw/tZNUXaeKshlQVWjTjZjZEyBIFE5mhpJ
3qFV2nG9avBxuoCiEqj3RH1hgxr+wVHAg9wxBXib4+gKNbhO7NVEZYVIcLOkFft12k2hZ9ukt9IA
7QRo2Cd7y+1yPM9RubdE7UE3rsNJyjOtamsjJQpWRduYH4q5POQT7ptTx0d7qyNdcHAGgABpmBeR
/sAGUI9CWDbftcPcQ4RYraPGPHaO1T98MicIbgLuPficFekRf4Xphs9utAU1J+gCdOs6sSL8WwwN
3v9ofw/dYvST3sKDA+pim0904NQlrvC0BfFyaEFp4LfTZCTy8L5HkC8UcsfzbOtM312znN9kFbpI
pWXl0So0/dkySlBQzOCDm6K08J0mVvWs3dQBVgUy8NbULyNqwi5tHDOEPQxw73sp/t595bYbKOD0
l9Y2xWYEJ8bO67L+UrkuMLFqYvFxlJFmOrstTq7HEWqCabXTit/ZoBUHOrkKXAT/D2d6SXwdbKcx
qk53b2V9CeppHbCurlH/zZoewoORrb3G+rjhYCw8J2ORvXJwuQVek+uBAfzs6+yJ+DLmDKcco7RB
3zhtbMTXXuybqW/i2DEOmibk16TSACiGQJON/NEOEruf7FAjHgCS8nIgx820/DJnLURrmwg0ghDa
2CPgXh9wR35bhsxt83MzQzU9mbOfUJnZCCUhYwKWpWLf3tmJezAelXyGZhr4IXdj43TnbpT9GaCN
fumtttrTixD5CDAtGAbUh9eZ2ZmcQ8KbKvlXOoL9XdcgocVbK3yxEvsRmmbT98Fg1ZbslrIj3LnY
oZj7bg95qkHBxjiEdbWvtaa72ioL37VafGwMkOKRajzZknB8Ig8yGSptj7uPtqFJaoTXP5l4jtzv
MUF/2bShEzqp8GHhiAEMek7abOwo7Hd60oKhs+qSPJg9VFsjWNVcPdXwJVCoun0MipfODs8RD7Ha
Hupm36fVvzIOmBI1UvXyOC53KJXqN6jbAv/zOk09b86ja+Hdm1PFh9p0ivkZMmPFxtNdtiNjafXV
9dNWqdo/VfvTfuRDvWW16Mbo2lr3+48yigCrgMbOUqBwR4pnjRKlCskY7cE4IMCOrYoY7usZFqe7
egcaQpdoX5WQUaIleSYB3Y3co1uBrwuEXBdc0NhVaJFx7YjtsZm7+oho1y2tIxMU22r6vRsKgQgZ
eCJi5f5pDTnFCt4FbWCxpyEK1KCMkQG+/QGdnQgla5dzE7AWjGsrXnb1oR41BKy9c7nzWzZcfX63
NW1zt46Goi+/Q2643HmZZBA8Hc30vHSTqMsQzSo93KVL3fF7NbV0G/Ws+2S1Kx4iQK4czKFPz2Ux
9/tcLx5W039sT1MN7bx01Z4jVLCBVlEbLS8HgdVkZgwyBb/2zmLH8oVoan8KtfaconSv3ERJ2Z2Z
66T5jqxIJojQ9/ryVKJI8VCMo1VuaIaaT+PFk6yJ2iSh/SBOOfs4zM/+Ml7n79d/2srpQP9laiAA
KfVEA3snxAtk2DQPGrAyDwYe+GwTRrLbWIaI9utMrHxoKAd+q2fLOdKKuuTva2mS6d/KDlWUNLeu
9mbNPiO+H6ym5aW0JmMH3Ee/rxP0SqGFYqsIef7YAIpaERqdU/NrVgI0NbsOwhCqGT96FfTwqs3i
BuhxtaF5GlMvHkEmEI3xbV2ybvPJTb3YmPaIwq7T6zvgbS230i0zn2YXR5qmMe2zvJN1TWcNqQ8I
Fh5wM6qEPQYEOak1L8LMUPA0EHaLtnZYNxeyLeLNOkoqDm2W/Jlwq9yHsmJXczDFbnJC52jXbv7C
Bf8JbqP8T60eFKbfBu6WW+zUhwkIsxAg+8ETMMDBAarPOBdKxs5FmYPR3gMmP9N/ztZkvaZAJD4P
VrxtGs16JVNpNFs9ApcrjeSsI5TI0yuNnHkcfe728lhrtY1ncq0FmtZ4QaeW4+CUH0Wl+S2O/id6
iEuZp4EedWDuraL8tU9iG9WXNvA46plugVnz2bK+0oD842z4aZi5faFn/lhHaTAzqKuRByLKEAjs
jXFDm+F5Ci1bx9sgA15+4W6OiJAGvTskHq1DjDrNY18W4YNZcAQT9MF+ayz9r2Iah395j4UczH91
vf3DBtPxshZyLeUt0YT9aS1zx3nrON6yFv+U4QaIEEQsFeo5RvI5GMJMBCvq2bSBesDlOkMZuAEJ
0aoJTC+bnmhBO6LuPKmtH6xPZqDniu8gKov+hDIOyFC9MX7ChdzA90vEweCBiVp8TZpaewW1IvfZ
rNcvoPzwzqI0/84GpaIxJs3XfCrMiwvU/IvOoZ0dIfD57qtsRutusm6ontLGrV40MSN6AB6sgBYw
nB4eE1kHVthKv9DDMLDKubs4qhlUMVWhDpLUI1to58yfVOkVTSSuB1UGU4x2u1n65IW893HKxvK4
7kO9dW89sqZjjLwh3nF5iUskR3t8+8QhQmVpjKsXdfu0ly3U08fyQmNLOXMjF5ukawBOVkOy/cca
mkI1KU5ZFkIsn1arNd3YQ6WtNQ7Eu0c8fKheEWfqkW1l6WNmV0Laz/l6Zyff3y29s5npN3VKPbcg
8h4QTDcRNgL6fTPICjco0xPQavBiqI2AIXsZrz5kY1GKKz/wVv+LWY3o17rOe0O+NNxBUz4GdFAH
4bupA6mZTfIkEgfifOo+S41WaN+Bj8wuKXcF4Jq2PIEh9N3D0dK9bheV/KFDL2dTADcK4cQywemq
tg/rbcRIOQK/NP6YpWsKtKshARFxF///+KRDrnVnIAn6SJ9cobUIno6sAOM6JpOBm3sh0xTAP3xJ
GOHAHoCiufVAYTdK6XVZSr45/t992bbFcfkOwOd4r8kq3RbMhuih1p6K2MisK84MQVL3zr5w573n
uN4jNTqvQdzVht/0aXw3cSDebqnZb8gBsmAIbGh9u/dMDVzcaiX5jpCGgSazVxwLyBguu02hTEGj
bbhIfoGaIHPjLqBiJipZooomz7IqnAT17WqiHrk5VAhFYx1fo0s1lJ7gK6y3BbhnRAMFujAJEENO
cPsGfxLZqLpm/phYykmotsY2zSSobShXR0PuV3aV3zwp8hsYLPLbMEDmoBXgoedO4pmbQk3zEhzl
eZ78SX6I0GJCy2rjrLXiuK6lXqbqc6S7X83LRtAm3mbWbF1ox/VVNS17iSF+B3FQvIfVPs15s+HM
Aj70YyLqQ7nXMqgaMq5r50yWXiBkm6GspNbAtA8bTdBwbchGs2SjYaeVk2+KzvPJhhIsrV62oXEN
naT38bqwQsl23VbN7ndbg12pC8qM2UdLAkRulnb71XD12A/ndHptY69DrF/ETxwHwJ1de+4VUtk5
tN5ncJGgiOUQsvpWsNDZlLzPHyNmZY/gY8khkmGfOa7uF7Jb+LINoIYEQS5Ss/MULbngOgqOofgZ
LEbZWk1Q6wCMETiiQ6HMg/yFPMXT3n1AwdQEMlVgitWodALgO51FYwXqrUE8zD9IR2XVTPk0vNNf
oZlmRjwGPzX0WFBhXgA5M7vbOM4n0EVJRCL7cmx8biHZ3Bu1/kA2akw1i7fTO7ZczOSQgwn5AdQA
ICIFQ8hmtS27qT2qCIFCCdVM8gVoMfYdZD0QCQIbGjVz5cly15ySia7aZlLu+gI3ANcuU9AJd+YD
qpsQlRLhD5aAOlmLpfmw2ucQ6EfJ459koknyp147iz+5WrSayK0o+c5xbMgqqNBXpoJgddSLpUc2
/HH2hQQFME1Ss/rS0CuNL0bR/4UHUX6cu6yANB/fFnoiX0C1dQJ9gH0RyHNdEKntDw1jj2Ra7dTT
xgnnePKbMyh7JjY4gWhmEFkFEKLaZl3jCN4fHJ3/r72aSqKKFAy3W03LzwuecrZQvGRPydfaRIpL
jCHCpn3iZo8j+J6NECwtk8zzxw4Ul4/ScYod+ZWzjoQy+RWdtfiBFsHahtqkYnG/mDBWdgx844ET
444FoxrKKgjDEEKMikZjXUf0GKD1fZYharfehAR4UhjNzRBjxbeRXliQE2Xd0cZXytGF8ATKmZh5
o2ZWnBk1R9q1QipwezehcfeHoYvpSHaHVeatyFBL2+HTO/Efg9S0fWXiBMsGt3kGGrB91k1ZA3lu
hXuyUSO0PyYp5BP4BSWI0Pb0q6DfVCR6kL060ZFM9HsjezWEMWC483/4gl9w8R1Q0AZcvfQgg+Fk
Qd2J5mDXMf/iMP0rVNaLx9pw2CtUURGV6fmXvM61PYrpIX0yPXYDRC8sIvZGdPu6sHmDoCG9AjIg
9nMLmZTFuBB/kys1WRQi4z1C/W2Z1+ahO9V5czYsHl0yCUXICPWAX4vQs7aRkPJYFHH8tZoVaLx0
nnVjiJ/aXv5BXkAChfuEQVKZhrwqZlDVdcO1lyOeSVoaHh2WmwC2lHK/nLPVYRvQoWuEg+yVztqu
yd2HrK120gg7qEqXbXGoRP6Qe8MD2KNBfW5XoLVYz5J1Xc36jg6CEsKuO6Z7+WY9QbZSi8vnjTXp
kIEkV0DtNrmwreM/MrwQ1wsxwawuEzQTtKHSF3KZ1f47X7L10KYLS9Cdg3m9ZObZaRHi5SMoxq0G
KEAEepyHnnPnwYIQzQYypd1+KmL3gSaoqVopDwg1JYvzuqJVy8C9iSIMW0nqYidqaH0ovAdcn+bG
8HVALtEYcYCaARQwlhISaiYpIDpKHzGuRgY5cTJ3I7QSybqMIQe5c7opPpKtysr32WUNeZNRh6Ju
gLAc4vQquufZcXKs6+wGNrpZP5Gtz5OjY8zR6VOUbukaioZzQDZnS45OESPqqrsvBi5xW+lo9RFs
P/yL13m3sejZU98z+eIk5WKuHL05DeYIJg3llU7l50XZ6Ny8OjOewrZcFgmtiDcQIMhSbw8eJZ8h
rP4NhWvdxm5MF2SHQ/mcJNFrM+vlNwhrWYGNePNhVm7W1G0gn6s/CSQZJ5xuR94+SGfeDUBtfg/B
QBwMjsUgRd4Obzmb3u0OyKtQxKtvm8gyT51q+gzqDkvPjazPQzXR39nuhh8ud1v9P7YnF2RrG7zk
3koG80aNrtnmrW1xOpO4Vh3uJgT/q+yq/mE1QyipOo2180qmDtHQm10d7iQ8ZCrLfZ1bX1c++IUz
fvWrayUUkgMbtOdJ+JU44kuyUZcao+37dkNdchyYszi26lPVaH23n7U2esJv33owZ+bHeHo/jcpE
vRjc6gJBj9tqcnn8hOcUJCk/XKVuIicjXUQWlI2aKTY9H1eZYkdDepVqGtyg6HiGpEKfCh/VrfWh
s1FuazanprfPfdIVe3dwxXVtnCqLECnvcEWcY/MvkbFiT7bCtnE5JMe6kF8ofUmpSsprJg1ApXot
I6ATkPmkiVEDksNpU9TVwtTpGh7DTYmzalLVETRFVdbTngBCBmHKER8GTIczPNe9kJuqr60wtkxm
7sVTVQqm27uXKC47iAAPz11RHHLbzm4Io+Y36k1jmt7+Wo0iHbJlRp+9/dwAy7yayA0okJ+OFQI3
rXaihjzGFiln0AmByEFNrKtiEY1b6FpM29VGb0Cm07Cr217461apWqvbRngIG+vnkFlIoZMzgEX2
GWIjh7tNlh/A7DpUso3TsVGVe7Oq5nMNR3voK4ly98KrDlz27qE0m9c+AjKUGhF7Mw7ZhCntCT9q
KmTp6jAZx9GOilRHYIihFsAs5NMA9bkD1Bpw60x0+UQ220iV6kz11WNpe5LS/FkoV5SgjFcZyoPV
eMlTE03JUy+c7rGtDxBd7QRwh7BnTghUeCL9rOkRMwNirTcnUKpHxcNaDEJFI5K/z4X8KYvrN7ty
7afSip3Han40065NAGXA/z7wLH8swyGs7H3N89wn3zrMnae6Fnwblj0PaEgTqJwdkS510yMH2TLA
12mxLbqO3bgNeuC2a1pIMWCoFRa7RSUad+jmbcNSvrVyiOqwBsQetaqdyELBkca0XSBZ1BhnqOwQ
8eEZ2F33GLtzBYkmmWbGpopFcwa2aTywsT5oadmcwW8ChI+hLiw0pob8Wnccy2XJ76ZXW6Y/lRlK
EVJIgXQh4vohMmZXodDlecveeyJOR0x0vpaBYgYFqZgFLg9d8qkhzIfbtnM0GkAMoZH1DaWh0UsZ
yy9i9pyTp45c1ixRHYA6uXnk9dVyeDduqMvUeKiY8F0umwBFSZghI3KSyHKpBqxO2g4aYBKlkb9s
jan+CjSOdGTJ8sinAYCWQMZ/uNEwMSMk0eMpxa0QgYMSwvebmUX9JSvq/kK9tVltoNXLd7HMUBAJ
SGBupP8C/gAHE9FY50E11NPsTin5lsAE5jy2UDUozcBCgAfnKj0FnacyLg2Nl+VthCnq0lSL3w34
HboyoPpAoSX7PFd0f9WA4hKyMStE4QhVBXqqNJB6pt5NpwSfUyND3f2KeHFlPO8geggAnUJf0ITC
zQeQ3E62rJpTPylj44ATfvSCy114BRb5gWqZGwZ9TWROwN0VTgfwbiWAncb22cvBf1qOVhvMNocS
rrKZmQZcen6l575noIS793r2aDgGLsIRKBTAmD59pwkHyqRQW4r3beOC5k4qyp4IwXWUzKpuEVu9
81IDF72ZeSdwmY80sM8iYHBamynuXNBjqlIqMuLaGG9yxnokXMriXLric9OaMXi6VuOdT6aWzL3j
At8OnAuq0eZTajnTKaraGRw1GK42aHfgN0LjQha3NkKpyO/8VpusK34s3B9l7nTXtsi7qz5OuE7R
uE4QYLdrUB/nI7LPqsGTOb+CfhaY+mRCiboAQqeO0ETjNSeBvBRImWvIHWs/2sVTE/c715sg8RBr
zUuP0wIEJ5PhSDagxLUTstQFCtzKIIXQ6VW2GgSSeAzdbK8DCN+Tlh4HocTpe4RaY52N/0fYlzU3
qmtt/yKqJJAYbo3HeHaSTtI3VA+7mSQGIcZf/z3Ivds5fc5b3w3FWhLs3o4N0lrPoE5AYAH813Zi
oR1PbAmNUFYcb49yhylTgDmnntzJOf5VATFhPQOAhoFsRx+1nBpyKOguy748g2vTL5s6Ict+9PAH
DoaMr/De70NVuuD5WazYCWnxGy/8eBmVqUCFQbk3nsX2depeTGAmZAB2r3JAL1aqq/GCD6D6N8N1
M8klflPzaTIjdH2sETbM0ZdHSnIFaV4BH94d9mJrox9qDkkOXdx73FT+SxHE+VNmywwAAnCe4CDe
zLIhv19LeeEDuOCrF/OSMnlaJOM2DeDZROIem5g6go8Qqt75iEeTOdPC/sadhu0AOghWTgC9Vruz
8issTfFeLKUd2nH/FXXbCjCUfLhSl/VXjxcOxB/FSdPA2YIX2IcFceXab4gEGiHu6QYq79EusKIn
qUYSuix4CTzZzSD27z7zyHtRQyKhsy26gbmnuEVpvoefMF0W0MNZzqYs52Q+jEnTnWHsACYcVRQw
FeQyy6n2uQX+QJfRnbQi+T5OgBh5iZsfSSrFtYm9fJHYWDND0ASslYIdypo4nw4aXh6HCB86Z57a
PwbNXBrTqF3I3qvh+xCvzDM18KdfRERoHs9PWPNwNM/W0TwxH4/Zv4fn2Sp3T6zLl/AqpRs79rPT
VMr8ZM7MATtdUEnyLl6RedTpFVCsLi82aEYNx7KXPda5QGdp8yPM5x+csaVUClQ4h7bRuSrk3N6d
or05+AOAQztzCo9m6M2Tez6dZ0SPQbCQo30dY33aDtm7JtWLoZU2WG7D7C6H9+pYRpu87ejeUFLN
weTryAlCH5zQlckV81wzAG6qs2OuejH5oXH6YNnjJnK+iZnxuNPjJrXfLWsS6BsvKUiePQwI4Q9r
vSZAWB/SohwXcg7BQg6eCgvyoQ3PJrQ1ILEDaMYwH8wZA3IbQmGZXD1yKSnEoQQLA0qZfyaapBxc
cajZeMUax9uYwUfenDGCx6WlQGVGXa4NwZzvlhDh4Ic8A+GVQCCxqAIFvRscDDvanOG3/8v3Lbr+
K49vc68XWAngaIZk1n74uV1sHtc+LkldZzVQMJsNYyQeO+xginILJNtwNKlPB0gmHc2Mypfbex6Y
qiU69mr5eNXii4WGcTxWMGbG69eyhGQLwkD8aYm97+FQzdAY6H+/mC0vW/UzyPqR6uXwlQ+p2vEB
Pk8R7dvtgyloSIaw+/09YArkZtQMmCtw9vuKO/PQJIOo/K/bmAHfkwJQgC6AC9OstuM81JfN03Ew
wjx+jRojMPoQ8XA9PHudHHsF2jY7+KA7+2QKnL05w17LVesKlVWocamtybnQk1Brjq/sfU5XpPjQ
UNgIDRETkHKyQvnDW9y5ln+xM6uigi94Dn2SqEqj01AHK9QD+RNcg/A1MWxNw9uUKZsWogGEFKum
W2zb1dbpRnT0AOOHG2rSAG+Yes5agVm7M22HyJf0cB81bqgmNiP/Oe9Tp8KMLrt5YVN7ww78GYJf
j5RPxVsH7u269YtSrjRAKxU69Ec6G0kbN+nMd8QO/mWAOpopkRN3IckB7TRzhAeTtcXIUHzGa/N/
XlerIF/2CmqWhi8iPKaPQtPdnRFiQjyKdnf6iAmxQN/dPaMBVv2vyfO15k7A3i6gi7uY5hK3K8bi
QtBcqyevPJmUOciy9ldEcy80IcB58mLO+kp8mmvyWenA2ApKTd7c3DEf2f3znv8Q5kPOFLrhlfXD
fPiPj92E96nzn8ZtoNDjcfS5guh7Al/F4ziW9GWsAc+PLW/amtCDRxU8aqZ0ZUIaqQhgowHVXKBB
XrhF8kvfa7iHIzIzprqAV2R0plyhfq7S70JUYYk31MfUVf06FkLs8MedXiIqXswECKBgD2bXwZkV
J95BI/fRZDHNFHOIgdFkAqutR0dlKCSQSHlkrXw2JIesKRNQYRjAhI84iSBJ3rQ/zaBl1Xi3m9O/
49Jcl5WiCAfCF8BxQqeZT/0FbMQqTDIhfkz2B8Wj7KeHB9qijGoITnIrBqQ6SJ4nyoAUwAJlZTZo
mYjpIQisMsezVYAWMgOpO8PzwpIqERbfmMgcYkPsesRshmebMCE9NO/BFQpN44d2WJ3rgGET8d99
I5N7TOvx4H30jYY0iDcQ0AbZprOaQxtNz+MfK3MwDzpoPkmo3Pe6z0PQB20UzBSsV+Y5xt8c9QgY
EeZXSkpx6OcWuz+JOiRNLnftHDp26W1oHGTQSUc/Pi05PyWyOZvIph88tf1Nlufj2YlZsqwcWn0M
2j96Vmz9U/hqO/mF97VU6RCiSGqtA7hT437Qu6wgb7wdQNXDIzRNh62P8uiiHjn4gybpTSAfESwn
RhlhDhyc3GVKhb/kbasvQJG2l9rGHqEAtU3SZtVY6BbMrdNPhzbfDCSyDpXdoZrlv1U0e4PhZPae
6bRD40Vla7xd0vd0Qh94AoTmxKWWXxI0NYFDT99nbfi9BJwrNNOEGNsl9UGeNqNZMGy72Npz4bMl
ndIr9uX0ABVEegAAGFUI18C1TSIWab2d50DbAo/U+7iZH0EYWmCzBMebAC5cU34IcgELVNHb6Qmi
SRb7yRx6bpgdX9wSIGef6OII30zntapQ2zchL8jn0Iw+JpN58iNMIiffYOU4LatB6VtFhh6chYns
iGM1t6AHqTdiX80YtAGbW97HEUTj4to9uRJ1qDQpV1Ao7V545LT7uAPo1YRJawXXXrqhiVLFu5e0
hlTBBGYaGl3dy+CkImzx0Nn+7jpz6uLL9qdza85oDSm9FGISK3CWxj0cnUCPBHET5QRgviwY3/nj
qggivUjg6Ho0h8qt6yNKAV2YQK5xaXIE/+DjOB8eIS+otysca2fyZoYZ/CsENecDDroRfJtxXzPj
cQ8zV0NLbT01+OD+GjBhJCuIeMKcbQCOVFdZGBe8OMVpay8tmk1vMknQl+TRP54LIz/s1r4HaYxq
XVG25zFPv/asfhnnl6BRYSPzWZlXBSzJx3Jlco8BKFvv8JQqDvc8Iatc9HQHXQ26n7gG6tic3uMm
sfcOcQGBnsQszYEpcyquZ9PIvy/5++q+BiU7qsWTuYbRWKxmindYNpCeAMjhawNMzjoHMmNrwhhN
/C76iBu73lrEKtfCbtOvuRuvsz4pv0DqYnyC8C/2VXO+5NNLPFr1KZ3GjeIZvdQRwIe1h+YisVp6
sYRLLxy6Abux4Dl2v//mzBl2yi0MrC7mSuIy7A1LAjJHXi21imFxnGn6NAuufMO6CYUzqL49O5C9
W1PAFQ8Qboz3FaxhN06eV1cZeyQsaNEtCWiAoflgsDy85Eqiw+vBcay2W6xXRh+vvDmC3YxYBrPN
2GQcxmTcyRU04cDJMYZkZpYZ1/gzgQ+cyKWfMb1spROfWkHUXkVRvEYHJf5StwyOlLb7060nrKh9
52NQwe+pIlUKfm0Cy7V5Ko/oh8qrZunXulnpWQROzGQ8ShJojMjGgcvKfGhZF32OJzNupto2lxsA
kM9m4uMSM3ifxwe4rcsseQ2s4B9hdcVtmFK6H1psjPwgb74NjV4PgVe9QRKk3MbBMNuuMvYxqa9m
vHPAo8S9oIOVdvolVtHVa6fm2wT/gDBX0yYruAbxZvrhQuPySQyyuRoxzTS3f4yRixqcUmTDeO+j
eJ7CVyILCv/JxElF3m0765aQ9NzljUrOk9e10TIYt1MDBPI9GjWgmWMhNb6aeHzg7aSO5Th9sUke
3fRQFIcSftyhZTv01PjTD1MNMQeeS3xNbVSyHgWTVDh6WaGBig8egP/ZCDgy7r/mVM/ecOYMT/py
P1bPJqiqTux67rzqkrLXUVjQmO/s9Ff/pnna/Mpa8quGk8UXNGwTPN9G/9i1XDxpPU0bBSe9a9Li
06J5an/tOwDy5ovAANlOsKP4hs+jDOsudq9OlIC3V9ho31YWzGqZ34Cy5IOFPulBXczB71JnX8Bx
uwyiNliYHIhGKaqmdb1rev/3PEi/K2inQSLhkTOTs0jC7nfyDo98UfUEWuMUygu1VBcz0Jfk+6Qq
wMKgH7DjHXDLGQRXn4MGxAXO5SzUR3S9RJf0tVXcXlQA9GLnkchzVuczmWyytoBpJGepcnR3iBd9
6TT74bCS/JrCwi+tL0lLoc4OVWhUhJrmOmkBMPgo9xaPm6vJ227xKQXOWYVGC7SpTZuhGeky6ARM
H7PcPkfzIU+s8UBR4At4ydyFmQaZQxT2XHQTzTyTux8EmsaJ4C5+z7j2PlnwBP+nfbcpezDpApZj
T5z3p7rtUDB2wUCDCgPdlUV6QyXld+oxqAg8qT1IiYSTU1sQ4/0zh3YokROUCTctlxBYjvJ/zFua
t/hv1RJMU/MGN4cc3p9Ah7npkwk7yEZeiO0sTGSuqmHosQGP4/NVlYSMq4UCArSWU38DGri3qWhe
7AY0lBaey5ubOUzozIRlDWxFS4S+53q1zTxhX80EdNXlzp7wBHRBMRShHLkItS1+XyDG7J+sgum8
zZJZDG6WgPt0Ws3ygPfYVQTcV+cD+r3TTWqG/a5HxI+kT0MQBcDNI/o9wToCryZxsRM4F0EPrrJR
KNewHp/DFG24EK9zFt5/lMbpUc4/2tqXK1FAgA3m9MBQmB8uNcNVBnnQoXDCaogiULmKn6TFWhN/
bHoaXUFP+LrTEyoI7TpyJ+xB59x9bpGSV8+vL35D4XGIBwUomGigVaV3qZJqRPfVhkTynxzPK7FR
QXy1/UlvehSV35iGKGTrJd8d8PtClhB2hIK0c4qrBqKQTpN8r3xrX0NKN0y0Dp6smmA7QZr0HNkW
fmPTLutEusIDh+Uh3FDgfuQOUMHCjvsmS9ROo+qq5sBkYJ+loJidg6lbkyqEowC5Ob8mm43/ZA7E
A/LE7V+gnJ2uA/y4woiNsj9Rr4A6cOm0a231ctdYY4+9AXuZUgJwemVTVCW6HvyN9P1eTUk5FENi
DnrtXQkTFdBkQaPxv2P8j9wiDqCMm3ns4M4F0qmpQMcq9MAONtTRZBA5T9Ucedj2Vkszx8zOfCwL
vekbx08X5Rm7qp9Guyt2WoAn5lnYhtaqXBF7gFrUHNYtWD7mzByIGLC+KnUXOnldnmjkQOt7UiDg
uv64RUWpWNIgdl5hO/k51AlkRR6jCejfq6wdv7Wd6ha95zgXmmbsIvMhPg9QHniknDlf1/wZha5h
q4XvHqnrJK+1XNfEt1/TPk9fS7lu5gD2qdNt6F6bpti7Vu5f+KTt18kq75HdufZrwcWn6M+YlTv5
ywgWRAn0lHKsL9VYeWe3R/2F5PFb1yXtk087FHrnwb7MSoi9pGwNVvF3u/XdJWCW1hWc7h/Ei8ev
nFlzFaqPjybv1vmPvAs+56cArL9+CHo8yNA8mz+0Ii6sG8DmSzsh9usYe5GJQN7EzmUe+zPTjM2R
jfXrK0EJ7DCN/qYbPBpqHwugGDi0d7JVSuv3qS3GfQU1YAwN4zvTOYXsAW+Aq0eIhkeed++TnQ77
vMinMBb5+G5b2LL4NI43TmNhgwfXDfCrgBDam3jC92NfwYQaThTz+KdY28mLwNsPzj3qw0nz8vg4
EOA9PoUgRHzoOMFD9D/z2FGleFnAq9C8sFCA68AmnhzU5/59iT1yj7fYNEDY2CuGkEEP5EMFs+eE
rb710G9ctWmrnmBRbz0nvHwxS66k7suQuK44QcBaAeAduwszYCfWdzjKkpuLz3VPIjD2o3kNB7/0
VRY5Fz0BU6hRqjz2Lf99oKDcHzOFHS3oIONaqMqCP585mknlvhxjcr/AXKocLIGsprs/Us1jt7On
7LA3p48F0qfn7qfTOg8wVYzy9zLqMZ9DD8YjDM4ssf8h0747lhkaXTJhGYhJJN7WcxgMTQy2C2oW
ZtRN/Rbt1uSrGcxoVhzZSLA4Cospg5eYB/eruUVgDp3RuJwUqr7FhN1nj87twoxEGlZPLM2SlQnL
TnvAGFpgVDEyhD3rsm1sd+K59IvkxApyAo1OPAfoCj5HufYWKV6XO5PjU6IPU5x/RTNgyZvEv/UB
4ItFB8MCqw6cN1dGau3h/2JjQlDxQViNR+A1WPYOzeIULiZ+fUhJsHVpGZxJ4BIPj5WuXgHHCIPj
Ofk4gNH6Gls2W6YZ1Pkdy/GOqac9ABJS/34miolA+Cb3ln3N4adghs1E0WfvEhrHYSYncWggtLdv
Y5utwaxvbhwyoKHgPPvGXWfnsZL9imS3VnZdfh9nK9miHggo0E4H1WUDODGH3CF01/Hu8lAvfaBR
2qzk297qfrlxWWT5YiBwy+4aX7kngEEy0DRRbgNlubtG0wzimaqaP03udG0plkRlHIhtPU3QB5jZ
LBEeZDkV7GyILFYQNJtxhCjrg+pCS9ie4V9/TmYyjJlRODIK73IOf66/343ZzeavUS9zQeBDkyx8
wHgtiqZYKR21NhDe+8DEu2M8VKsHtNec1ZCYuc81oZW0egvsRRfCHwz0GawWF2mfkmcXZfxLT7ud
32b7npXVl9abmm0Ui2TT+xF79wMvrAeXf3Nj3S6x7ogPEyRkr7Gn1AISRPHaRYVu2czVKVORMgdf
ZrukTrrdo3SlZ1EBM2hyj3CeK1DS2D1SZpq5Za/oLyWx/UMre+Z1VCms5+Dl4i0iDxQHDiIYXyRB
XG8anhOsf+Y4yJU6w8qVbeDDqe+hP083A6Uli62Gh9HC5DxzSTpSGxs7N/58Cz8ncofH2Xcz0fwH
zR1049o7lF3fHjc1+cJhxROf4uf7PU2uGzNoWfRnFEXk16RC8QKgoZ8twzqi4xF/5rodNlgHiN3Q
jeUV/Z9gQetU/ST6iba8/oFKXQvaXcHPDvRKnywo6IBLRrpXT6qv8XwzbOwOvZzq9+hsrY12iVEt
mXy/3mrUyB+qJ5+kt80UPH8LIG9QnlskQFUvegcilffYDAHKV4fjFPBtLcZnjf+Hm6eT6FgOWC97
1kQ+oKgkQqvw5JH74/CcQGHU5Ecb8JCkkWwLBTD6gSVASQssQZV7Vg2K5ub53s5vgvtT38QQpvma
JvilPV4R97dBmQd031H/ftk955buuuIkOlRqXhNYVhcazTij6kZLD7pKSz66rEY1KdBhYpX43Iy0
3DQp/gTMyasRlDPzo0KkBysBa3PGFz0ODzsAk/srfOQGlSXAi4pXP9pABDGUXDfk4lalOGEpCT84
DwIt+Dth8ffnrB/j0AVH7/BXvhZ2eSoF1BHmQTNfVFFMF+aUexBnCnh3H1BssFaSuTQElj0/pRE/
dI6wizCvtQ3sXG1vBl4HN+VR7GIEWd5HK8jKLUteNHhGYVRAN/c2eqAuIrhnqoGtSl8lK+ubkXbp
52aEOdzDAWK5d3G5v4bNHM/hDegPQbnqLNhx4/2/T2ZRWSiMeCfL8oESp1CHsjxgDE1Ozvq05iyN
RQsbpADfyPkKM9kMmLAordCDuMwhrx3AZcxAa2XFMvNTBxQS3Jm14jxq1z9UtSRAFVU/mOzpLW4Z
ueUEKqN+5nkbE8aJcq8JOEbzmDk4QGev4SAjlgDq0BsJoOXdJdDZTdikDjqBRioapXJufZuMOUQR
wwY+8cbXGC02Ch1MAl2rKKu6vRVhnWfO4O04LwZtmEgGUCQOTdKf59y11B6xS+3v1K4AOzNtGxu+
P+DHldseltU7+KQBygI8MFx10NR5HEzuz7QkA76BDbReQYlvCkmLJkfQEOdo7NMeB5NTMKQiGVAG
Jm+c14wHmwl97bnbqfOfH3lSaeDJAcGxiIyhlTmNpx42lV8GQBYo6aMXHxI7twH1wnFOSxuMT6yR
oDE2hxVo3Rt/8LuVVQEalUZWv1MzvxieMwcwRNnzaDf+mgmHLOtB8ee+6K2zm3gbE4H1xZ//c37i
weHXzDeDsXIjrFKC+3xz0Tw/n+9vosd8b8rTtexKWN3MFfkiaKthAcDgD8wlG5OTjEDGYx5lDByD
RWsDTAXxILroiI3YDD0Obg8i1e9lYMmfdFEwNICy8Xc5z6xTP8X3qgD4zBAtnaea8fuSdQLkJ0dj
HnqoGroyANWUO5dBHD7mWZdgR/Wfse6TaoentFpo6mL8MT/qUiywHcvdOnN1oKFxeowZhIDmaBD4
Oy3mYo0IwJEz5YTajbyLyMDxnyREOU3OTA60HJZkGPTK5AafHkvA9C5a4/VW+q/4gIrrAJQFFnvW
l5bUwKoO+CKakIyQ+RbuGIFbitFEDC5k3frkaZQMANpRV78V5hXEELHsPzz05qV5/HUx8HEBROT+
QhebNd48yGVNDl1kiw2Qq6jMDxnE2PsGsuzzmTlEgEXfc0NBhk3aJ8fH4P85939N8YNyWCdtLgGQ
CbB2byuQXVLSbKuUosoFAchDTwq1zqsqubUMWC0ZFOo9UbAtGbT9D5vZQLWEIzIQyLup8emGJY39
FPQ+RGTI+FF3Ply4oeQM5USneUlV/UriPP2eaXiMOUVQX8qoqw8is9TSDERYOZREjh8OjB7WjeOW
YLdk+nGlzyiBxSKqZqoh9ZPFZ/tmEsuvRaXP2oubGMYhr2DKwj2nKH42NtFvTeBmyyQqm4timm6G
wSJP2A9ASS6xnmIZoKGYFTZ0hBOyz3qwIVkDA/A41f2uimE1Vc1stTQnOHCnxlsKXDaTMwfRvOgC
zxHwfdCGa/UVotLxSqWjghpWigV4AXGaFYq8/8aP8Ym7QIS5+XAkPdAyHsVTpbb7AW6YbrFhaGm9
Z3Z1G8shulbQSMYX2v8w6ccsDenHd5upmzWJ6Oqm4ynJavJDQSvv7DokuPDwOYpU/AVCSfXRDrDX
Nbt/itrAEs0ZviO90y8F6ae97sk/CfifzywaUXJpgmGTWUS/ulYAvm4uf/yPCdJls1EqQQ0ddb7D
KHywb3uUMoougurBHJoBpx/JQcjgzSIZTPGiYVwRrODBVib8WXbSO0Jf/tZMHnuevII/u3V3cQi+
j5VRiiIw6trCFDeB842fNwtoySXAj+HAaJYcbBX5EMQd2PKvAROaKWZyx1tAJUwMfY/yKXYAGK1d
qCWDVDN4ebIO+qJ40eij72Mbdbw89+RL7Ur2nNHQjJmMzGyofAeZOJicRZJxZUuVoMWH+Y/L73cb
Xed5gt2F08oXmrXdc5qtsG7MD13SrCEtNu7kvKHHly0/mLwJAUnAI1cOYAiDf9Mt6rmqNzR2t8Rz
sg1hz8MO1ALu/D7izSXBe9z4zhUgsXprcua60ZQJvbliaGIRlOkTB6rb3MakkmEWwoNtw7KaCoDB
aiuChF8FhLodlegIJOI6aqA3W2wTfzoF5Ou6/odHWh0WI4AsMQNoaUojuo4Tql4nJ/9mASP1s2qa
Pcqf3bs71HIFySx1QL9RQ2ogu0QuNpwTowCj1rn+gNabgAbLBydBth0rdM5MmDbJOkNV70vXaAZg
Kvhr2TwN6pjvfeoJgA9HfvS5jkMzHzRTe/Zbm04W6GRXIP1/mryq4Daa2QVZU5phs18MgMk0U7eD
18XvMz7nII/Y7aAK+P8b5fM8cxfC2VHUNkRa5npWU8ATI8sGKOf9qYKBJZ9Apu0R9981OJgHk2kz
AH0Kt4oPUpfOIqiEvpSeZnvsatxllrvt9w/Pi5rvmkh/iZ2OjaVoCVSuAJncDLMmADhVWa8QufQ3
wtaAaU8ahcrM3xejPo+okV/MgSeSXfy8XlJPV6jX/5vHr8zBcrVPto8cSsg1dF87FnbKPlZi/DC0
PiHit6x0+dVGT/EcWBQqujOtL+jbCiTyzn6S3cTfhP1h0kw23lbYbr8y4Xy19IR7xS5MnWsw9z9d
7eHf/xTUvTrk9vTBK9q8Cq9bA61dfwxVBsuEvLPXlgiqj77Qe4gjxJCpZsC7qxj6E3M+a6gOPQed
a3M5qM0o1eLyOvPbT5cDR7+H8EL8MtEGq2IUDkrLg2YJyTf56MQfvgr2THDy3Ei7OhVpDUbynO9a
p1w2TjQ8WV7P3pvvJiu9UT4FKAAsTZhGHigAQe2cJnyvoaQCTTFT0YSjpn/MqhGSvPioQ6xZ/KMc
p82jlmlmKI9s+DSC8UDZoi79CjqR9sWFUtAe2J43r2YzGSLrqr3P1FtTMHUteKOuJhUhVc+pyaui
BRg/gDG1ICd4/VjuA56AxWBOxRThoU2bj085M/FTfD81WS5z5Yf+6JV73kyLkoFQEUyu/SNpl6Qf
0x+ZU/thio77KYY80iGSIASQRvKPhkJQv1X2jzLyxkWApt/VlVoDKNQkG5CvrBfthrD5UgAL8+wK
tFyMHSDgREJo/k1CRHFMY/6eE9RzMjTyANBINm1A5atN0hsU8arvgQ/F+ygJxktR1u4+dyFDaQbw
bUkAvP3mDUKBbTbzh7BGvWYan4KZIHL7w2Oe/4x/iNql+FGus6az3jVt73eQUeOGUSfHIxygISAb
1QqcWHXy8OTdAIYP4jyHxdlmrNBUdGUl4CszxzxGu/Aej+iibpw5vq8C4W8GQPoAZl5b++BvRdN0
7okUZ3CnKFaQaCM8BgCVEOcsaulCie73AMur6Szmgb+uMANx5GGgUhQCdOg8mFv5qaZLBc2JnbDp
62hZ7gcFhn4J1RsUpNC0eWNA2Thp6320faU2WV+mm1T63kc3oiYI67YvCgLJT0oHZGnyrB7eKx3F
t6YuxAnkA3ehqhG8NMvqt8Rh1haEtzHs/Zq+WF5gH1mUf5go0nx4JoBDzUPmUDnBAR8/OVvaoS8F
RPcXZRbAFQwvyV1r++P8dByOtPOCvesD4j5Hd71JUAZgSAVewz38z3mMW/0RFqdvzTjp09CnbJvO
PBUCMs87xVd4IVXXH+w5RBss0gFkJuDVCnJ/BIT1nAbEolmhVFVvTTj0/jVxPbWGS1u3kYZJYzD9
UFwNsXXv952kfblJS9APXWiOAn2GrUZU7QsCPBBBee7Wg3sF+X+vPGJrTnfYSrNtW0fNCc/gagX0
pnjhLvxgXWeKvjaZdfQCQJMXatyIqmouYkQJFBRAECO7SF1k4FeHvsqb5eSM6ffI9bC+SacPy6e/
195xkzmX+VMYY/ClyoQCHYLP5XGIs3o8VBz4u3LA5zsMINS7At/e+dR1fHz1eqHQdC70gtqtddX2
wHZRAAZpAGDBm+0Che4r53sGlV8JNA1U09lLC3X+lQ2PhYOyYnlo7SlYZYn0XgJRFothFo/9NUBG
+Z9AJeXCtlzs7BMAsIbK+iLiyPoC7l/3VAp8iUwI5xpoGfaZszZh7rTQfk/beo26iQhtIvqVFfjp
R2b532SdRZesC6aLlxU/HZtlH5nW9cpDjW2LtwZCdIm8TmZvNr7IcLOfWGiuDvrKX0AlrD+2XtG+
DN7v+Vo5ejNUOVmbyykR5xovneeiVzZEU9A0c28jCo63pOvYrYOxjNU17sFEdVyCJjNBJNqEVosZ
g898vLC6ZGeuGnoPeubMx2Ph33tgvR4sLQ2J87Hx2P3mA9walKzXdpJAKo5N79nUj19JWvDQdcvu
AAVBchP/5sc57//Jz/MjPxq/DkC7h4Mef89v8UsW8EZ6wmJdLYdOw5eM+dDcdnrrS4a3SJhwluyL
+W8Cd74b2v7TpVX1+KXCimvOlhBJOo+Rf/+7DWN3ogV+wxzqMW+tT3IQ0GxgAAgdvxQZNFht582m
KjpkbQpC0hymVQTsFzRz4PyNUAWgA/wfF7VONOs549bmIt66Jd4i1f+6CC0P9zmi3rbwR2vT8QT6
V5m0zl0dO2GPF+DXyrPX6ZC1/0D59LVqB/nWZilEF/JcHGWZTvtMsGzd5Hb6Ggx1unDQ6P8nd8Si
rSxrxYsELRLL41CvxoHrzj0A3AVSGigm4WgL9xDEqq6XZpjMsUU8QPkBuEuZ7a4D1Lduk+rBJwXA
8zsbhxUB7ASKtvlJAYn4oSxYU7WyHy4VL8TWcfgAjH1DT33Z24sgyq6+KNRZek68g6I93ZaopJ6h
jJ0sk8q133MKKykyNr96igavJ8sfY4YLI9tun9HiwhMCReQFbaFFNDaxn4SeGMIJzyaYUM1h7kED
r25hbtF3V26r8grdP8Lba5qL7urAhPVSRDG2XnM05zMCOx2n1likuVtGfPUCpp56aZjeQjymvtxT
E/DdFiBdOzOY+PDnA8jKW5pR5hXYSJL4lxl0wXt5+WkGYNaqcAO5j3S0g4qo/pLQot82VubN2i4w
OeobsCH09K2Ary0UQmj0hI0FuzHsiE0+mCTcDYZYAK/4/zg7zyW5kXNN34pifi90ACSQQG4cKWKr
ULar2rFp/yBIigPvPa5+H6BnhmRzgtyzkiJVMN3sgv3y/V5jJSdIFjj3tOPTM96k65Z+k+nzH4tl
2z8vPqNVoUunbtnZdnG3GYfBE7bvn1N9Mi6x2apdYo7aq1ZSiViVgU4/Mz0pMEwsFTeaVdcflEty
hBEWX4ifLjaNy8w5tAQWF4bxVus18bhIXS7r+qIrpw9TJ9+q3LL3TjNk3pQqJj+x/NCR3UBcmZ8w
5+/VfiDF5Ibyt8b4nZtI6O70SrWBtbE03XwcY52491zh4G22/Y2B1xeikuVju9gtTxny8jbVuk1f
+O/XntXXFtY3HO11S6LrrYdgtduui1/3ftEhWxezZWdhxt/u/E2HzWwqfCfjZruq3VZBW9njqrx0
0AHFtUbzRnSPz/q3dXNQDB2Z7Iv0LV/2cZd9BiMjcFiOyRZURsybMJTqug5VSzawljjjjrm1f431
ms3rx85wmhOG2fffrHv+2FrDI6h8cnr5yyhoLWQOebBdf3daTsO1j3fa4t8vMNohWbX6spr2r8Pc
kuReuyFCBqGeDf7X9ZUb7Yoozm+/7jqERPmUeSxP6y9bfyAToLlOapf7dZ3ZWICoGVby6Psl2sfl
EHBT+dRBzDQdUak/RIPrFivV5sj7uv2bH8KJ2d4WbmOhDewE9XXj35R6mN1byrI3SEv6T9IorwLX
izeapPEyYZN1tOpOvLbL5H7doUXWuXF5cN/7eYZxjetrXtP/HhiNuTNF4u7H2qTNF+sEPMv5rENS
O6+Ldmi5W0PFv5fVlGzKKBavRz1Pruuizy3zZIwPwD5IZYnW8owoD9/Pgd9scISSt44YcGCMjFsf
zdj7oS7lvjX17LAuJv1Al4TKR/eJJ30+uGShBEnRPB/q9bBaOWIp0DH/FM2xvfhluNZ2VksI0brM
324bePWNk4FuOQ9SYit8ZysTA07/sm4dDKdK74I4mfbhqPzN1w3rT1DaJmdmoI/rer/N7U1X59O+
Z8ZzK237jHDEOI/L0rpq/TRnJBVlhbcuRNnY3kYAp7fr4pDF2qmkH7Suf97jr40cGXNPjiJW7n+t
Wz+tO/OsSzyVYyz/dd36KW2Ic9X4QzyiAfKNxJz1sDIpdR9r4w2wHDRMJ98oqaLrSr583oBi1TzR
fnxYRJW2t27h1yQ724qh1Co8T377x3/9+78/j/87+FLcF3TWi/wfeZfdFySMN//6Tbi//YN+4rL6
9J9//WYLx3JtB+qltBzDNCzDZPvnj49RHrC38b9KW0RTV5j9vsMpcW+7s8kF9+cQztq1U1F4zgKh
cGkagNic4K6BFbzN0lQ+4kCa7wNCrTBtFODE7fhF9En0hr95Q1jBgL9Em1H/d4jlPHOxklRlApnO
FdZF4dDpaZm7H3yct+hWGm9xe/pPMjp3+MpGR1f248M6BMFH2lrlPahZt8l1ulw/PwhK/+EgKOXo
um2ahilM+iPfHwSbv8DhGV/vBex2zavdOd9OQ9ifQ2l1UFijkAYWAYxxYc1nORBfHxb6zhn17tqX
BPnUcjw4KYJUMySGfnTca+1k4lmNpXh6baBM9IcuC0+2Pbs7rZc4I4/+gBlvO+B/iq0YGLm/lUXy
OhnVdJrN4Esg/YF6uFAXLr/3pLemuyB0+sfYbcpNMREK7DTuo2F40diHAA6luEATtY5NSLFj0gkP
anGHGfejlWvmnW1q7gmP73fcnuLOzA2qrWY8U/cW9wY5jkh20wvhP63XjKV5V4ZFdoLR/aHqx/nq
DM58tZfBr8qWirRNNmZBIy9vfO0tbhScXFD+cwUM/s5qxkPfYQ4hphAqd0KTYlk91JZBHiySxPWH
agGRRm/MEXRGy99i05HJQaM2JIFCAFf2pR28aqt5o3XFJhWa+T5NHcL8LAiRPz/7pnxx9l2JzY5B
RJAphCVwWPv+7Dtu2hSNP7X7Kdaz/bC4d09/DTJv3O0cq26bmkG6ic0m3hbRUO/kGk83Ojky9E0l
NQes7M/BDB1O3ag+l5VVEn1YJptc+G/ahEQuEnPC29nXgltXGMFtbcXp5udfSC6X67f3tCu5o108
8k1HKCns5Qt/c0+3qaAaBsHe1/OIOVRmxtd1CKMAHwC4zBsuNLlf141JF9woXe4QMOWvKhnWXhV2
/r6uxuwV1KkOPn901BuVLekOw2XKMdl2sbzY0iVT2G0q5yqtwrm2anKu9TLILP7dNnDWMTQcNSkX
reia9v+ZowkTUN11b9dPHdk1QDou/cNlwzrgcUA8w6QcjIKWHw1jQiExBuU5Mdjh7fC5sWKSRTs5
3ZMw5d5wSoKHQXXFHsefZFP1WfUKLivkRC6a3uiREYoiuxT+JBNv/bgOvbIIQMMM/Zt1IAmwEUSO
ycXPz4bj/HA2XJ1QSIsHmLQBul6cDR9eD970KbmuUld3gOnx0orIFprhOlC81rtitvJtSXPtoW9d
hdP1eM6WL6dPkNadWS92UrPwXvGbRhwtd8ItTHp5iCTBHCz3xm2jhpg2yQ3tR8MuLP0bnVzWo55h
/4tmbNsLG6uN2NNQynjumGaH2B6dpzgOpkPYQmkB3zOOQaO0Tbk864vScY6h0X5qA02I53XrBrt2
vV51Hb0UdtPAGLyE7s3WDTADCiCu74rENK+pVvY7RydoLqIbjTAJBeyswaClUtwAJETb2sAHKs+g
/GTJ8DgSgbPBQUN4HXETiEH77rEtsZ11QpKU9CQ7zllr7uql/d0aPgzhSfKKiZoBAXloBhvFVAJc
uXNnL16uyXTS3v/8RP7NbeUaJlxnkzBTXdpqOdHf3FYGAUUDaEy9D9zqACNR3RiBNOtNM7oKMxOW
26yuDzxnnqo+Lo9DEmMANdQpzVscM4gd+fNjaMb1eV1ZulhtYNM5eVpMNE1hQRpfP61Doylnjxvi
NQglVLDnDW1oH1R5LCarPISyNI9Bzat2skibgsw13tWwIGlBTbuOJtdlHUbDyS5DQdYlSma4rfop
MuWncWohrBeLpZIm9f4SOgzroqx3LZlIZ2W42c3XYfYFJNIAFjdPumLji749Kbp2zuCLc2UaCy/e
hwnKCR9M5GjkxM1HRP32L97Xzsv3tSuxNzN5Ybs851zbeHEmLEiCWjUHFcCCGRHQPhPiZPtIFDvs
amzNDR584fab2LAxU1eyIfcBLzobt18LHdSt1vjcLUFY7XDF0Xk7LyuRd6a3RVbTDhp6e0vZNm9t
W+uPeuJGhBM0DfNJw32d6oZNEFdeRoCnHFHDzeW+X3zZ8FIP7pzMKG/16oQ5anEFwimu2YyQNDdB
nygyPWLZhicTN74n4URn6jQK5k7mz/K5b+Ryz+K3VQe3rq1SLiYho5tVaWlN9cFtmMSXkf2HUFOF
KXW9Mb5dvFadzbrb2BaB16eCJ0Ieq7uvO//18w4Vw4aEgumA9rm4z2L9+vO75ofainNl665uc76A
u4V4UWCGyupiU8llpoWWhvBcf29M1vDUFXNwQvQxbOdlMQ6CK+b9x/UNwqPC3GkTBtGyLjarW+S4
eEmagm4/PIDsPCp6Cq5C7dHuMK/TXklslY59bPnndUDkqp1HkSHAkaAn6BXVo7Cx+yNF41OoR6cG
S9UTlmiQT0kGbmhLQdHHRtlS9Rub00JB03qpps1H2Qvn7IZag1lB15+Vk3475EmraNP8tXLdx28x
90VSc4iW+nFcKsl5GdbFr+vItnFSfKX+3Ofr5rRNfg+bsjuFY+wCvPNOo4tNt1YRxdhkKBtMiySj
rjX6Yq8iz1hyIZ0oyb2ipVHuMjlEdtKGm37JKa0Ly9+7UTFtK0mlZ+jMhR0992/xznmX2hAtKUyc
k166xqNMiIgu8g8/vwoM+Te3LBMMSznSch1pqheXQVdP6eS0brfP4tzfOlEnjq2DzGhXCfeG/E34
dWlZEAMgrW1szCFkESJJ4r76vNbIhRvVCwz9RPjvcDaKcOSxB8STNdMjPHtMLKfqjOF5eA5xpFme
ousQmUW3d6rkfei0421bcggTjBbgcM1XN50znl3LmRv06ExgZWe1ENHNMdj0cpwvCHT/GNbFTAyA
dDN2f83QXCaZNRdeqvehFkUHOebYvg1p+jgaGNXjEhRtJk0Y59RQZLLO5ie6OuPOqLfVokRA4u0B
gKtTQFV6ZNjNdHA5EfLo8gRLq1Se5TKfADMNzsEMljnSGiySvj+LTO+viJMPZlfO5wBE2Qt8IwOd
Vt1u7COyYHJkGGFYAIjj71MLPbk8r5+N7mBYfrD1s7j2umgpzpbrw4i0i6vX2alN2jHzyL1tSGVD
dZpjzHSQRSW2rW7WTLFFftO2jVZg0kOzKA/MS4+rY1Vgtzv5+HhyPZ6yQPnnPECN3Yd6iNJlyQRf
hhDpytlQE0xBKpKIt96NlQQwumqnrW+SZbl3JnGqWzAc22mewkr7oPlFufDHmqd6NmsPl5r5EIBB
QCeG7Kdxlm+G2k02Q2M15TZuanwM9faqG7J+NTe4aOGH526xhiaWxB1e6dC/6zGoXgUSe+g2bOaT
wnJmDz/BQ4xdkSrOEDFPOa+LasgegEn66yTSj+AuaO8Sp31qwzf5ElrKhQpB9a/8bcp6hzYUMYKh
JGEryExKBIYixk7k53eU+JuyUjm2VLRWLFSM7nLDfVONYDVSAh0NzZ4WUoDpdzidLYvEU72o/vi0
rgNVXmR1A1E4yVlipfGqg2jJY1p5d3Ow3GfJPB9zmLo3rkx3Pu+C8xrwAdUWIpB2FnplAv207XFI
rXMJ4eWmJA7wYBX5Ex10eTZsZpDOEG3SGuB91sqj6ar5riY3HXkiCTEtIV6/qACE/WNR7dq2w38Y
qKoXWOObbx9Uk4a014bc00zN59KaH0HdmaovQ93yHdbFYLxDji1QZgeXZqx2OnGhhznoYaCinD+Q
BjRsCoL3ruEyZx+dXl3XRWPG+UnDeKjHA+QmH03PlNW0L5yaMrbN610V2/HO0uP5KXLgs3ezOkaz
HV0SJhqbuQTsKHVf37rbX5x04+++tmubdNcpgTj533/t1i0CIESEj8jw+r2crYHmyxxdYqf+YhEV
YufVNpNOcoitSW6VRidyHZzl06xZPORNPEhIh7aW6WuY6p/ojeNPh9f2mZRy49SOpvt6Ru0NL4pb
lqLg3C51pJGkiAAC+RHtWHww6dbjW8AQkPr9i29p/Tghd13HoWhwSCGxAMO+/5ZObrY+jtv4/Y2G
dhCpFd3ay1BNvXMYKt76ftJdpiQEe+p5TK2LRkCiUOGK27Ko9S3XN14hKPW2XT48DLhr3caB0I6Z
A8/Ltmb9pGbk0UXTungPMAQivLHpld6sS2U3YfeOYcsmSqvs7YBMPKIxfys6RWuntrtNiH3A64GJ
2O2s3zXRnknHxzY3pzdh48a7tO94qUZQAY2Sfxoj7+I2rDa2C6r+P78kFC97LgiBnb56+RwoRBpY
mju0eHabSNXzgJSWZSACAUAO4GmfY5VwLjFX2yDckwdWY6vj7Ep0Qzf6CDGKNFQs67LY90bRu/dW
h7yTjbQtmgukY/8QCaO6nwlGvY9rUq7GmrNi2cW21Lt3bvzOEvZ06ZKm2Amcl5Gh/OI7Wktx8D2g
QWKTzrQLhEbnyn+BzxnVWA6uW/I8Acc7mPSlbfo61bBtOggAbZfCL1oGzExoanZ856/rSDQytrqd
mttgyNIbMSpjx+VHqdHVzXURBucVcFwf+YjYb6c0tpGqSejFOERHV1w0uAFg8a1xT06OQetAAAOW
9PiKm8FUeX6QQ1FeiIW1LHJvdLp2l0iEwapqu6O56GLDID0WSXUbWP4u1nz7/+N+UZKDbNmgVzoH
6Pv7pUiSLh8nhU4DEsEFNap5sQocnZvK6LeDY9zNWjXckA1dbFNHBrc21OJj62dvycUIoQln3ejZ
IqvwmJzvLNsihNHg5ULXqrfPkZvAOHGth6yEeGmPn4u4dF6N7WsE8BOVGG+bmTws1GbG6ybBIwxO
Ynt0De3kh82umlLfI+8FRlTYG/f5ML6PK3sHWSb9bBk5rTXX+tInxW1l0ncrneKste9pH7rOJrV+
BfT9+MqEE610UF6luw5l6PfHaS5zvaxtkJg+wNMJiadD32+CQWImd0to6CsIRg9hklACWWZxqrMi
PGuCbLYKqlRnEEO20jitxsXGuhgPftGHt2GUhrdQMG/1oPt9MGP7kjddfwz5Dsi8C6Y3Kd4Ucsy0
WxcF6f7nt//6LPz+1kAsIoD6eFKaNtPh779TNBtRbc5ls8dxwtq2lruDLpid69QWl6Yo3HOB7ngE
a7u0+OEAxNt/DColekDY4Ul3bKhumTbezzAO7usmMq9adOFxQJzcpC5fB7ezd7PEV9rEsVJXBLAl
hD6GmLbDO0+7zfoRcesIqZ2BYEHYZNF40BWToEXFhXAjuAx2Ru8sTs992VXbKOiuNujUcRXBNGnj
eJ1ZQLaoreKxSTCKrJPLItTaKZCuTZELWqyNsw39dli+KpbSumaeNd/JMOzGXCnMRHibaAZWuQRT
bUJjCO7Nbo6fh7oLPxv0Gn/xhBLLi/flaTBBdkzLdV3+78Vp6PD+x6QDsnHC4Rq9JMMfloAo/EdT
XD/7z+bcvwudWkMDY2q3ymKeqnXuBfwK0VM30uqc3dPM6+6Eed6nGajmsg7jX586wCVsnSpnZ5si
PqPgpbvbxRdMqONLXE9PdODiK8z+DlVtHW7aHLgdPgZm2NXDLy66v/m2hnQNnfJL0TRZJ3vfVF9W
FjodKZ/1fhCzsa0DGKadcgaoF26yD26m3Mc+XmW/T0H4MOUHOxPVJa7oOE5cCRqalVOMxjms8XCt
ndOgFdntLGVPv7ErTg2G1n5f5Nsgk90Bf3HAtWF868QpWZ2kdmxp1NTbue/VQYks9iJSnJgo6glz
ewZaXS2m5mQCTRgOnodlgA6k9k4BMSpiNrEOBaSHq1ti0jVPS7ZXSXDf0GIkN01oferkMSD1xxnc
/h6Ld3kkND7ximXOINXQejKf3xgm2cTRXJRMNc3+JEMNH3RZRAt2Knd5BVCdoNf6xZVm/VgCAriJ
5aDTp9Ite3lXfnPsy5A5qIXz/X4eCFVelCr6bA/HUMr9VKh0qxqDZpTEdMoYy8+t4/Z3kcBKRLp7
TMWytzkWe15VGOCWpfOxFIVYCjzaar1+1WZ4N3g70pODk6jsqtk4Pknsmj6denWvR75F/po6CfLU
T+gYiJTs9O4sIEFVfSGOtjaKbYUJhrDVbiokgHqacWg0y6tqmR/7Mfz8P78Ueeo5jiGFwUF5iStg
md6XZZnVe+SN/AHkTtZZ9zGxKpRjJuGCqe5eAj+I7ww/NbY4kbgHV7nxK0m696UmuivQ8+Mac9CW
VXh0srX9L+WlUcyn5zkvtwNSmqqUxWt7xseJpMvAG3EKCvLpU0sj5ri+COHmpmdIxVM0ibMjigeV
or5gnhzXm0JhIy2SFJ5CZzCTRBsO37E5VA3e9k2KcM836ZQt9dUwiQ8+dgn7Fe9a81SqMckOKDiv
UTmKM4oWbYflR7JRlYajm2lMh2IAKc9wvNt1zuQ+omxzH+d414C3UTKbNz16gisG3eUvCg/7x0YT
TQ3LMCCbLs+9l4WHKuMJYE1b2HIoxewxe3SC+j/ZiA9I1JU8rUPIXxbExSuESf0kfP2mTq3u2Di2
tQHfie7tun+CSniJMoXiJ8rIvlbmUR/kcMQ/llabW70jWjzxeJ/NdDrfx6YlXuXcpH1ufcoKO7om
gX5vQ0v0JhdRKO+gtzXt5nOfOjGcx5Ig5qBCdVJa5GPMAfChS6M1qHj3Z5+sMRkhcIN3OInRXNwp
UDdz3r8KUVhcFCCJE1t4kvtZgqCGwcT5BMhIwGowgWd+fi2vh+vFS8ShiSPoyFOB8qD6/tam5dpV
dOG5tVvJhJKW167DM6HrqhmeDfOQqNK+jG71vhiMmAo85gj3TrsHG4a3zzk2B/UEbY9HclGZwEBv
gjSm7Tz38AnyZG/w8yiP6vJoWbuGis/z69p/lzGx2BRzxdwdoxthjCFv6yVMth3lXZU011YgJ60D
g7OKUDaq45uff3F7eTt+98VpvitD2IIuGR7nLwsz7qaiHHuuIznbeyOfuhsSYAV0OzJGqyjat/Cs
tsmg+m0zDQTIldyfMYJUmvRR4lUjzkD4kohXyfQ0Q/s8YCWUHdtA3LfJoG8G2OFk1aQYQZsD6SYq
Sfb4G+9Hh3CYCqbT7aSN+5j2AJmxkb2fuorkeZ6nLb2OCt4gFthKTZ/5B82342wSqmhubY7O56Z2
HvBV17Aum9I9djn9LtSG/FVmb8wl6CF37exswZ8aYrUnXRL7qCrc+WPBpGusBVkIMXlTrurBnoqn
GhLoGZKFdW4rpz7+/Bi7PyAmzA6ls96u0ubR82IOtRBoYyjk6T5QzPetSl1LX1dX2VFa+bB9tusi
lYkBmhpr6grZ2bqayOLYS8fuZSYMlo/r4NtNilg+H3bP63Al3ZVUj9vIjvOH3ETi52t2txdpnz+s
65ATQdpk1rQDHPKvnQEbwtMscu7iAqWC7PL5PlFo0qk79c9WcMZsEaiu6q17lYreQ58Q4rpALoje
6urcD7U6r5+6cb5LXBkfvq434a9iVbbsN8nmd7O3hruJV8gGo+fsFYRAe99mmjrDrW+voU2Wc27P
/Zs86D4VbZOc6iGGdckUgvdXBCm8NKZup4nYeTP1PR6seB0c68x33mDBjYCtN5trH47FBZHUG7fW
Ba2mPN6mmjOec/QbG1zfiqtr2edSuQawQl9cMadIkgNnqdzHi5uopAkLPZ7u0S8eKsaPQKFDj0wa
jq1D3DeF+6I0xY6v1ITMov00WSGaXpicbZW+RSpX44CLJGfivf5eVq8FioaPSmYzjY7aP5WwnJ+0
yL9vhKg/Wsi4tsI19auZzZiN0dTz45BghKLBDaBy8q1BnvN74ManqQ6SYJNWnOmFVe8mM+lkhv1B
hhESQt0MnoIWrYijqfLGsFsPqKp8FWLyY2VRRRYmSzCaioMyWnwth6K+o9jcQylBRqplVrQjnFXf
lot7FmnUeHhpMtjFZJQYJDY/AfyI18sS06XkajT926nSoqfeSD65I4L/56XB6EA+fQ7KslEbe3VD
lEOyWRcHF8yoyvqtyidxr0Tg+1RFH+0u7O+CTLCEIqDeiFpF6E00RGmg8M/CTDsdmJaEMcZ5qxxT
AZFs+nnjzp25x+LXfcD3v2IabvcftEi7abmuf+8035OJ5n4SzJERjzK/jptG2yW8zi+tDzJl+cii
HWztXvw4rXPiwvnxMO7UJ6tBkeJmfnrMGqlBRo6gbyZ5cF9HkQTibvyLVHlwMrskPw+zGm94pjsH
nIS728rp5c7G5/eBez31RNOVr1Mb09Wsm4r30Fg+h3o8fYaKe+JyINqz44/XoLnxRelqkvzxxZfV
I46G9UWK7lPWhGmGEjsaz5FRjzTs+JT89WkMEJP//AlnyB/m966BpIZyEKzIUMp6AYnnMpx7x9L9
HVqPwbNDGxFEhIfgapn0bKbURNAKJVUSFwtQkJfCPiLv43HdZZBTeKoq96lZDPK/DtWyqJRozrCE
Nl/Xrxb6dvinR/66aOKBVD3vsy5/3Xso43CLZKT1XmzQS+Vs8DWavHbxz+j/Gr56dr9Yl2qBeS67
p3412MjIe/JodX9MfTM+1uQ47ft4okoo23vXNP1HzUnrW2k1OrkgrLfB+7YiQ0wthmC8LSdeckFu
YMle1NN/hl6cRyM3oYVyTX0ORVAc1kn4OgydxKtw/ZgttVPZmA15NczRyZApz1FDbbUgy22St1vc
z2GHmE5tnxO8ntF1Y+U8D5inYJvP5GFihtfsc7wKN34wvSlMlV/6xdHRbwuNQM32BmSqRerBqtYg
v25qMYmKS8M89JOlUEGL40T25Ac/woEt0Svjnhlgc2yAF06iroy7Pk4CT9N50FRx9xGdWnOsIv2N
3juSmaFe5hs8DmDsSd7PaYtNeBhEkFQWJXZWP7ldYX1E1KJ7/tAGxz6M0deIAjyP8tQBjRu4vdp4
R28Of2/R/hmUvfAci8AZcXBzzObGWIZ1s5O3y2RzWe7T8DzgZX1cNxj1jOw3y6F8ctBJyRbaFr2T
KG9DN0JQ7PXA72rfCl67UroVMHKW4vGiO8ZQb8qFePb80SBf+xR3zn7OYrbIBER73fzNPuvHNIn8
0BMjcPhoBdVuXWmPsEx/flf++PpxDQGxFMRNOFJS2H5f1PKujMwm0MmJtvV5Z2BtcGdg32VtJGmi
em66NO3AH19GFPg7YfrmPq1Ed8R5179Zh0SbUI9qGgVDVIIVzj6l8foRp+Mw3ZTmCFxL1sN5Xbl+
GnW4YLPteKmVHpiV0dtcBoxtLhzh4JUeL5k4vm2+0es686DmjvcG9oKH9UD813dU22al3n4uyqkm
9699sfjvpyLjf/+9/Mxf+3z/E/8+fCluP2Zfmp/udI0+10VT/N6+3Ou738y//sdf531sP363sMtb
bomH7ks9PX5purT9kzK87Pn/uvEfX9bf8jSVX/712+eiy9vltwVRkf/2x6aFYiy+uV6W3/7HpuVL
/uu3//N7EH7Eqbj9+PJnvnxs2n/95lj/dJ3l8nFMHvdKLlfP8GXZIvV/gkRLFzjXBsuFofjbPwB+
2nDhOP+Ty43/2pANYCIYbGqKbtlkqn8KBw6ezkrLYbZh/vbnN79/npA8n7K/J09ba3Pl68SFybVF
6xHIfQFpvgFheI+JCgt1f5e5g/sF2q1JLGU1mMHBrEfiLLY5yo7oDquREP0AHdRMi7FqMDJTf7Ab
2XVoY+1WGiRIjAlFF1S3/nVhGF0fbZogq8eNZnZq3lq+psPumGhu0/uARK975D/QC8MupkWdE3dG
iwzb72Zs1mzIE1gBSuj3XZynkveaHeCrGEZF6PlGV4ZYMRPqe+oyC1dgO9JtDXsmSHqi3QbIFtXW
t41i2jeTr78nJaLqaWJMg06a+NwZD27CmwM1d+rkuxF7tPEige+nczQUE/bNtoPbCO7sbb0HCq8j
nB3nzL+pK3NKn8rQdsmLR3g736eVY9CM1yoxX4iWs+8RJg7xDszGn70JBYdBxkecJx+MydTeau6E
ZlMV4BAbLJk7tdOSWVOPfZgNIbB9U/Hyc925eZdFJWnbU4oLxJdZHxvroRNCzHRAoL17dl+keHSH
0h4fY4yMinMs/LjyZlsjFE/PsQtF9zGEJo5KWNntAGQjRdxGaGPuTjcMGrYjs+ombvK0OxlxNZun
TiHheBtaeSiPwOnxsE8LoAg0nKQtCs9qAmOOl7hmFz455I3Si2sHNsXI/KD0Jn2cqzeq0HWkYWYT
genAmiX9q6K/zjyHes/Z07gdireWGvPxFPtT72IIo6WJuhqYkUav+2Rukp2TgtV5ojYBYgfXtOs3
nenI8p00DRSOfaNn4sIZiIcbNc4lYYgDNiBeIHpylbnEOnmYLSGR8EQ5U4TSaUV2qDhcwymsnXzJ
UhtzLJNtvaRQNdos2sXpFIGvSLKOr3VVWvIVJrXha/iLrvlF+PyJR8JSCcIujAA/WS2susRjQpU7
F3cOIvzjyqQANUbrTRs6zOlWY+sehls6630IeEbnYSeFAoaYYzcou81c19iUhl1noneyCMF9PaYk
XGyaOquDbeYaxYzbaOnGnwNDc2mDO+b4dmy5yzBwqHDoT7pIjl6AWCHYg8rl0ZuYeRFU+Voz9XM5
J1pJ/9xx+oMihdryYsccuB1bw6jyp0CVpChsigH49IBquS5h7Dkdr4vCxaMzQqQevtPauPFPRNM0
zSXUUKK+71KagNeklXrqEWZUUXAkca3J7cRTb6InpncmUVZTpx2ANksHhL/r7eHgNCOhIq6cXHyv
G936vTEtfHi4TdrwWIZz0XIlVa04ZQRzg8JCyBy3ep9U44OWg9vv3En0yEtaX0e0puHwA2tsbuOr
HGwVwJHWczK/bAtjHPxq+o9MH3UkWQU50UY2mDdYilftzhqLJfYmaWsu4jbF+Qd2SEuFV+f+uHTA
RYyYulyeLqrg26aGUOIMFlDPp772VfkBxuQMMcSkJbctXRW7t5PTB9k2GltyzE2t0pK3kKGgbaER
SOMrcngj3dn90Mir9Ccn98KwHBBqJ1qfHVTfB/mt3gorKohIgfHJxCqfcBk0EF7ap9zWWpiwkU1D
i0ZcWb8vG0dv4e/DvXUIQhXF3NzgYRNER2bik3jSB+JTocMnw6BtwgYbn0OB5bZxnwKj5Q9Zb5cA
cVkIo0kfdWYWbaXxZJv9RJO3ZtmWoafEHOXAiyrNznqWdyHmojJNsbPvmyyDVo/70KaNsH/bR6UK
y0uxPqE5sxmWuu3/Ze68lty20jz+KvsCcCED55YEmDvnvkF1S9ZBzvnp9we2a0ZqaaSdu62yaRCW
SBA44Qv/oAsD7K6lu6sqToMnDQY5EUyY2fFVjoTSmtQeQSSMb+V6Hmt1WhmSxawKB1u9is1IQCDt
M/wzwjlVv2SuYiie4hBTrrvSLZpN6rTYydRzlmkIHzWs9ypdHbEt0hiNOUJb01nnJvurF+fllINi
oUzOwmvEk9+4qdPRGLb1+zwMJIwyWK/JNmvBZW2SjAoY4hiqOR0nfGiiDap249cAfc1+zc7mPslG
aZ9g+ZOTNlXhPOWUCuxvBV2BeDWrVahTWVPZ4xQLWRNPBI6eIfUF/dYrsSBPnjUJeblcGyZilq+R
nBA1ywYmrI8EPQIkeW1P6tssso55OQSpTB9xrokh4+jxaOFxU0cxGQiCtqZeT9oBLRnWYkL6xFqN
fR899yn0ZB6f6uDIbhWz5SmlEb1ratvqBcp7ArFdkp+uuiROj+iTKopsXlsptO4KqTwD3hm7Y78C
khaEiF2mClJhi6v8i0ytxvAFtcRxN+dGYiFGrYyUmqpqnNagXyVTVkRutC0KI9IOMU6xLs/U1ruT
hTsedTS3DNJ2PzaKFfcrpceUCJGTykL1qY2iHOh7vAjp3NconquIQ4VNfGvkWpdu1amou3dDAIJG
Pb2haovOEIA3Z9WrUo4a66g5xm+SZ6F86RnaXYfTLgoWXwNntiw0shD8zS8DqFbFhsOmPEj27u6U
1ZkGqDTBcQeJlKoMHopEyScKHZ2F7kCS2ww1qHh6OV0lyIq5K6JvNV/HUKKvaSAJ7bHtg6i+E7at
RGsNzfvZ03FyEpcja2LktyFmJvQA8tsSWQLN2WhypItl9AGVP7uC9HARmm2bMVNaHfBJbQI6u3Rh
OHb3KUD44ZKYcEBHVSalhXCE1spjG5Rx9VhoIRkqRX+DcgVz0KC4Y/dPlGGxGpAq/RJ/yM2iurRa
BWAARiap6ZNbi2ztzO2yBIclCrEaHSh+bqFGwjOcsUNSxags0CSthtR6OieVuk1dGjT7ybA6cjal
zABHOqUs6KoHxoQ3caKrfjN1oPYze+pJhZAdHV6m3Ki/6SNU2mNkx4rzVlvmFH6lPRV2WO+GEdyz
FoEcVN9CF8X/NQTuQbvnZ2nqLfBwfXi30kpr1mHexok/JhaGEaMxGjFR2JTY5WVbJ8FwOYcCJJNj
Gf2AYBpUUgPiRDxQ/lqqTvECnknjSXnvCzdu3mODts4loZgxjUdtgCX2JcAib4AbAGdywYZVA70+
F0j1dYcGbL1VFQs+BsRy5Ro2VzKbx8C2xzCDKxTarnoAK+GO8jnO+MgH0SbdMB6bacqq/ktkFTIH
y5yG3fCBkfivMq//U1r16/Ts/2FOpS9d33/RPH/Kqh7u/ucRJ7Uo/x9EtN7Q4Ps+Hzv/3Y/sSrHN
vygxQwJVTdcwhLsQHz/SK8W2/lJdAPvCAVgGmUynn/BPfqWRX7GTA2Sm6WfpdG3+lV9pzl+2Y+qk
XvRxQCna/11+9WNbyHItF0qUAbKFyjVXs9T7vsuyFIpXg6QS5Ymk3+gRHAU38L+7Mf+kdN/zXz+V
DH/6ik/VCVhfGPUOfMUYmhduEW5s6UWl4oM/WEXh8IdG1/Jp/04XrX++zRZkqxbxnP4pbWwVKmAt
YYRXE+/m+VVhQk4rJi8JPVnE90rR7X//87RffaNmC820ifporn3iNuJEUVfqPOGghpu3hfJjekQi
fpVoyKYGaCHmyToCUVNMEmHJ5BBl02U7mbtJUlnjZk99vkbUDb8r++73V/bLC3NIzqGGQIz7jGTV
YlNLi3kMvCJUbksj3YUsSYmGKODyrGv3Qabj5e+/8sxl/nz7te++81MLDA+7yVaRnuV+9z7r9LpO
3xwJLX8i5Ji3ZRutx7xb5128Vth5rFH8gW39qV9+fv7fX8AnYCvlXduCWBl4ZRqvYxWygpns/vAj
qa/8NMZsAbsE1X068p/HWOxMrN6y5YkHxfWs5q+5a+KAFh6S+FL0097OzIve7o5NG68FlB+pER7n
H8WuH2pd308r7VO38fxLHdXSFoYWHe3PU7c2rU5Pkpp0sX9FZcVLxsmbWyQ2mnSX5IJ9Ptwrkgpw
RPQjGAAA7KbHKnMfwqa9+v0tMT5BZj4uxkRGSUBBIbz9BJkRAQxIo88CzxiOeWCusfjaCbJXxAtW
it37NYZQJZ0qTXUf8nL2ClQM1A6OzWRC9wEHWVGfpFLuQjZzw3SBAoLv6daolqxj5ixWC6eubEFY
5qupnzemsu5Lqglx5Pfd5P3+12i/GkRMZdJ4mFXM7E+LSFWXuW2G8BVac0aawl6jF0GzUfommTFb
6RbuNlbM+WoOOh/ViQud2TWJl7D5E/B0WTw+zycX9KFtkaVAQvjUb6EDygQe8sBzKgR/CW+GaSvq
7Loset+IM8/Qo034h/H9GQt8fpiu6uqUzkGeGJ9ZmIZ0qa+1YJUT9T62M6ThmMsDZLzcBskxIDBo
+En4rEE9VWPrEPfmgYBuoybKaVnR4iL0xaScEGjGZyDzoo5qAJN/RnlaiWbwu/KGdNAPcD2cL+su
wq7Bhso+EVmPWzeWG+pvO1HC5pOzZ8+TNzCsCc0RK009a+58rmuywj9MKDAgv7rZFC4xgQdUpH6e
13PouonSOsKzkUPXzMwrxWFOM/oHr4tjTJq1+36+tpvASxfPKCx42zbw5aT44CkgSnb7vug3k5ad
2uSta6QviOFiw1wpRfQy4iWZgk4urXY9jCgzx+tRMdfl1G9M8MpzBSVZ61Erx1KnzrBGW1RkUEEA
TjHP8e1UJ7seph41FN9JoMojW1V3FWZZSMrqvY/Cqge3eZsDjFie13LDVdKzBu2aqcUZmNLCQG4a
Uolv0HpxGnxvK2tXY9NgFpvCVXahGC6NULm0V3q/KqorXGsvVXfc2S8S4ER5pFRIXw8X0RYrh1Dx
zRidM6BYlmDxifULepL4lsTrBKE04fR+wGwoIn6GgVSkK/3l0uwxXncU/gfBfCbh7vITm/iBmgsI
Wg/Btpdqao/GYhmoN/vBUKBhjNsqopwTgsgcFxgq2Gnqf8N0rRr6brnz7QTHxEi9SQ74jUWHsZZ+
ak2kPv2mQm1V4aNYlFYCdlNPVVbTL1xI2b0dbl1qJK1wvaJJt0MmaawXb2xgPhK17MgOuUw9XkJt
gDvlPmZadOsk7ZXTyNvgUmKHVYEKhgyyyubw0JT9Zo7DmzpPr2WCLUMTroUp8TwHYyTbK0zZ9zbr
FTo/u8q5dvMUg615W8iI7l7PmDZ2gSI8oT/grL2jBYVOGTukxXUvhTripwksYOxbW2C+yFjCvg/8
Zb0sbIiM6L+zCS1PHGUXSvWekftm9Urvjsyt3pWwziMQE8sQwTTtMEpzZ9DTV+puo6Wsx/O4g49i
z54VMYPVexVQ8bIQrwCAEst0R2UYjhBAN3WunJavK3pYYnODlUd4cMLAV+vUM/F3SN27ROKF4OTX
y5eBtd3Oae+nNgo13IlecqfYDAAGUHgx11WX7yHQM4xPtkU6rsx7qGDUq/at7NZKocLajpBlGbcY
CZ9i6HvlSJvTGbfLmqxEMNID64jHioueps4vorq5W8ARJtL3aTOs6jzbqYrczoPldd+yZsCiIrkJ
Yx9Jbj/QCMQyBdpjv0nwclXg+pg7q+d580jGptsbAl4njHfLsh+aNPTHls5BTzMwG9KNC7AwJJSN
M7T/4Dssl1R2FlZkg59piwu8vVbZDXMGJ7XXtdIyQPt515ApYxpfwdWT8/lvGUW/1prJU3kWMw8R
WsAqmibPKcF/ILFlDUjaGPx+ehxy9APUFRaq83JHXcZYYU6eMaUehWDMoIm1JCCglO2S2nzGvyXI
X9OetnnRowaNXLROPq7Ga4QQN4UKOpJywfJv17Ad83khPyyyJy9m604tpF2hoQ84ZWtVslOxaJex
shl7AlqEafvQcVeNkL5GbyZUt6PqHGr5jWzokCClOTR81YjoKYO5xa0QqOF6yDByVfUN4vAVV5Ii
juDo8s4OQ99MCQxMxr9+72oIRKPhbmmDv9jgLDFEIpO1VkcvDTEDdhJUhUGhBMeARaHPsh02WCsk
QLY6n6wo1rq2Xn4fGvxqixC27lpggw2Q2Z/ypbmGyOJSUfQMF2cbl6ZOPm47OPC//xrjE5f3vAWj
pIZiEImMi6oFW9V3eVkcmGlZuUJ4oBUPGZ4mIb+wxhVHpsX1srYV1JtVSPTRhFMnuAaUCP0iAKnH
qKB07RJ6Bky/uZm32LX6NO13qhU8IR2EVw3acNYqKOurgIXFbZ8chGkC1VrHhJC//yHarwIY4dqC
SNklJTuj+r/7Ia0RAwkIKH7KKH4JhitMHcBFWhSnxD1xxEVipt5gmbtYBxPBfxVaBzJ/0ZCLng0d
fU8mfmxCdmmP5G/rP1zdrwI9+Ez6OYimX/kpbNXBEqUG1CwPKaLblJ53U7RrM5/fx3beIs3tzSCU
IYasHbdZ50P1hnHWunLMXY6i5e+v5Zcj67tLWZKO727U2GcKGtNcimWMl04l41VYlG9x49z//nv0
X2QvjqqZhrBsR2OEfRrCfVpFit4aAphI+lLiPWk7il/U5i7Qcm9wE+41CVof+I6DegsrWjZ360RH
Zq++MoWyWbYNEdR7Bff5WgARKa4KJO+yjiUi7P6Qzv8qyyEW03TbsZkKuvbptthyqlOn1oTXIeOg
TKA/67M8r5898OQAuYSrAmPZZfjj8uo5HWNlTm6WRTEj3vj9vVtuzado3FENzXLYdVWYYJ9uHRKN
RojjmfAy7XVsQr9Qu+OSxdD9xWf0T5WFX+TvDpAOAFcaHXCwHT+OCKU0nSJJ6S7q8T7r8A+MdQ/t
Jq/Up61REta0f5AQMNRlvP/0A1lWXGdp7VvOp7ud2vWYUQUVXmkSkbApdkxVt8Ysiw6o0NcIiV4M
EK2dSvGXP7IUNaJZbmCyQ1O1DsGQ7JYh0yQ4wh5MpCQmlDEmk+Ex6ztrSolr0tMgQgThxcoI232S
ExzS9ZmjcVPi9dJlvV8NvT9UBfa465G/no3o3LCW1ehXuHZ26m2xnd/hJ6MnqNwhB+jHVXOFD866
R9cnSoyLRciirXuYT8CimujQIOKLqtUNgB30cq2djrSYGoBCdXC7o8PotuEt64+aVqca21vRIbjj
uwyvdiSep0kB8hkrCfPgFtbKcDt/4EuX+sWyoS9zYonAO87BSzsuKxzi9/s+lxeKgaRuuda69srE
cKUnB5hm86Cp89Ylk1tmXifYhpGgV4ipFPADtkjWIjUBUYE08GVTwKhgqcecDxKqpxTkxS0l9TD5
BmJtZ1DGMbvxVnmnsniFhuK25wbiibBNYtjLJUlD1Ow1rfeX+Bn8xDpQN23f+3mf7gKC+FBVbt1E
bi1NbtsB7P5AB87RD6beHu1gZ5UxncrJm2rzAAosqoLb1Az9BXKqHBsBaUDldiOg1rRsIb17MmK5
BwY+4tyUztCNEJDQOrkNCC5SSkIlFTH01L2ouZ+ceEc5bT2xiy2RYoAJ4RJDh/2bkiA20mO1M/gV
6ZKDF0nTitPkmDDgAXXRe1ueRN9WVzgf3YppxPdzU5ZkC3xANHebPDsudSZD3FkdJYIRo8vm1bDS
nUXimTlyK9DoVxKk23kcYf8eD+Umc+/rnp0VXWFTkFVgmBMR9+g4U6dOc8jsL3b+yj8xgRbmctsu
L1ctekN1i19zCkQC+TjFQaK024Cro8W0jViv4BZ+oftKAG9cNMroCek8BGTHgSCRyKfL5TIFe6+Z
EATFDCOenwRNL2YC0DpGU368tLKrxr43ugJIPile82pr0IGG7Hqpo7oBgS8Nba00DgNUIKQDDsZk
rZbaRRglN/MUrZEdPS7CkYWV3OSUYZZqr9UeSCxxpcRDVYUcWPMY+CiYEAimKEG0MqfkhbjfHDfY
/3pLsXAZt/Y4bSVrcD/0qMwgPkUAkolmPznJaSLaQNoWcWoQuiYIMnaQNmD6uCYYALRaXGIMsKw1
rpp2tnB6naNKc9gpuM246xkRD4j0SMPvbBzuJ1Tc1Pb692v4ecf4YY2zgeZTijdouaKKc1Y++m6j
FWizdNwfMi2p3C1ZCyqqnm5iA0sisAy1Jd6IEnnnOFyxOW1xDMWgWtz+/joWpsnny6Dmb1N0R18C
/bIfV/dCrVRw7OBjm5TRTa4TSHMVMEKnrF3//qsQpfv5yxwk6wy0tRALYnX/8cs0rGPzXJGuZ1ox
kD4xrcKprVeYktxCTEsplXd69bZU1JBpvVFgxQAp2oYGRjzK14HEs7Paq6oKsfFx75OelcvQD6q4
HzsWmHCAHkNpZxzebZNijkBTx4ZJqbnDEfjNOubrsu7BKOJXwP0F9UAFofzoMEwNjCa4W1O7a12Y
VEsmBjjEL0smV2TttImEEByCqw/bwe7WS7V4tlGdQhRg6+A4MQxmsELcbBcEHdJNxqFwjIsioSRB
KaJxoltylNuG6ZnVw6Ww562eU2kvBmzk2mGlN+qrWCxRkzslVHZFKnMvCu1VkyGy0UFyit2Ztqg9
X9Ish1XKAh1lGAfbpzFJLlVL3OkzxZectX3OTmZtXyRDet9Ym9yIbpSkuG5rGN4u0bfVal9sw1qX
MfNFSdCrPrQNQx5aO740t6OeYdw8eWP5qiYQ2gbFZ+OBVarAQfWW6kZKZhpp7l3bF696FrJihwc7
RjiJBX1SU8hG7btSh39PwC1X9Bx34XTXQr9wbWpSLCAKJboGayLcEN8yQrlyyHZKH9xhgLLWjKpb
yUpBKk8+wUPyI0EhIdnFYROuhir4GsAoYXU6DI9DSfYcxQckTK5bK8hWFjv8Uk7Q8+J6oPZlcB1L
4a6R8hYP4g17kJEQJrTuibbvXcJlULO+0TDtWHY0QN+HpK6gTYwrl2pRqgh/mYWNofgGOpvAdii/
6geYLb5hE5lGujfKl85iYynDQwkaLKnl7bKDOKXzoA05cI9uraGjEYpx3WIVbZYgz5avwo0H1N8e
+NUhpeTotNRWKhwu2UtEmHkJoIjAxXirSZNVR4K+BAGTcrPUQIBNPgYDSXnCz2/SkzN8BROwT+Io
XsXslwrG9YP7rjB507x/76TyCHUQSWSQgveFkp7yIllL91swoOojBsBPSIiWjC0zoHbiDN4UPbQG
mkEpytfu5C0pcm3dp64JifFEk/0qqrtLI01vzrUjkR3CxlvKSjHb05LwWdislmr7blK4CIfuAfiL
1+fRsx0R94QNGk4ie8P8CzBZuS2n9KZtnUckotfKGO0a3b0FxfgyALPGW/Bl0nWD2+jc2y6ayhAV
cnvY9O7lUl9aagMDgzho3K+jQ81gKR+xneujXCtwhPGH81FVWnfQyztoGm7J8lpQHy3ZF21nWyBg
J7pXOxL+kl1NxVWttO9RGd+YCZ5FGY5zhNLLn6JjeFiyeuqep6bRcR2w6wv5ZQlToqp+czGRrTvl
0TVHQhftgPyz4caUBRpKAvpWmZBlWOrjMs/fEDXaxBlgksXhaDDDw5K8xfPwhwTuF2usqzokVILE
QP2pD9hSwM6mRkX7Ee0weErrJTxaaqIN3q5LOen3i7r2U4nA1mk5khEiqarRi/rUd1QjOxyNNgd8
GDN/9cRfAs6QB6TaS2ClbJZ5axe7SfkT4HxB937au4BLCdfVyOxpk9if+iMT9F7bNgfHK3E1mSfI
NhR6qD7slipOMqtbqqTrSEteDfUNTOSJrPIUhdkuajruisTDJvy4G/8VAOE/QrZ/wIL/GoHwwx/5
jx/0/xCnoGnc/P+MU9jnX4v87yZ6+x6fcP47H/gEelt/kVUTCsENcD4wCB/wBGH9pavgDMg7TcSr
zUXW+h90gvUXSBKDLBEEAoUEy6KW8Q/6W9HUv4hWTVRyNBToaCDZ/w38W1swEN8NtaVopOug0sm5
wSU6mvtplOd9q5Vd246bQlYBDaIW/JUbu4DBwMl9HGWhhP+nYHOhJ/m1iTIvom7z7fldBqJ1l9Zz
DhGS1Dmu0GZVzGS6Di1eFDHax9hQL4UFwmw1a29VrFue1KfpNoGKBjhcq581YQHUGZWvaqLD/cf+
fYWVEBtRU33tRPfN0FrrSQuS9yZXb8hnMZGgAr5Runo89ir2G4GDw0GTGeMNwCmVnllpP1syfAQ5
mPiTXQS1rwfqeExtLfNqo9GOE9yhO3j3t8k8TK+JiXOCVDTtOA+2eqeG7a01AfoMWrcPSHtSgH9D
4UUtrTNL7esbF3mKm/O5stC/CQNPSEEwHS4W6GduPKQ0VGgNCUE0T6i6KrFhbPMEZPL5CKOH6OPo
3+c+jqRlQNQHAjpa3UTJHGumPP4Cg1s8W/NY7M6nGx1vctQw7YNsRmw1zHSRJVG3cjlCs++fo/O5
KU20lYg6sN/WtYj75K6BNnlfB7BmJBYnx/PbJlPrTdSaha8JcN6thEq6gLkHrZCv5yNlsJWX746S
8dFpXyJ9aK6gJDdXRpA2V0BLh7UK3No/n0vd4g/oA5bfH8YrwTVwAJrGaF1TtP25dVwLTNSg6uCE
ACGUR11QkVfbEl+lCsauiuP9uhZWiM1Kbl4ics04GVMAXWI0L9OBuFLXLkKjHK5lmj5ZqWI8GVo8
7hq7YHeWaYOHgNpQDpmJKmNV3OWLiHM6NcE77Uu6FNL8Vqi3ohysY4VGmjsbw8WZ+HN+AZqBjEPV
PkqiiZUDIP9LVl6HSWB/HQxkp9wJkeMxLYI9CHdx1aMyVMflVYnW19X5jBREDNlQwLgsnetKzpdD
OkzPEkvEVYTcFTVxSiVFEaPy2JvGSidu2obLA4iXFwV59xMSVMd4EulzAath1QT9P0eIzW00rZ2v
NXphm1m2zcFIovQqtcJ5TbM4iCOJm8FoXpl6voeb4cXd/JCJtr1pRVbduLJ4nOxROyCnqK2KGhjl
qnEEuD5bS7fMRnSzoZFeFHUz+UmgJfNjk9XlVU+B+pRH8elsP5e407xCjCE6TdI+LfpDdzUitKjO
WhRoEH22x4uK5vkCrsOvsAdSsbzLwnQfOEPjJdSAHueiQXPGCd9HxS7WcYmNY9R3ycacMdhJ+uRk
62mCzzm0k9X5PUC/e4G6Qr1STK26BCaebSBuVVeTuJ+qioB8ogR39gAMRfPemVp4Y6tKdC1bJVrp
M1Y5Mopoe/ZauLGqtj+VCCkccXGU2z415W1hxSVijFQ+wrSqdxHABdySeOyK9k3BDOneUYf7oEM4
NOiKfGeHavMUJDkSKKQMZqMMHvYB89FB8eTWMse/TSWAscwmQOiRalfGLL9Ec3ahtvjEjDIfTqlW
jftAlzt1HgakjlLZrdLS5PX8Z7qG1qDRvFQRSpa4PD84tTkcooRBHJi9uzLTnhTyu63v+iO5/gEy
c2bC/TvpXnYT6re6voDugDeAqvgxD1ZrJOYclzaxiEzGsVZvRrRrX2ZSJr+GDbjq0Nw+Ipj5kKjN
dMzGrLlRC2oEdjYWHgFncxzAeB/b5agksFyzzmFavbx1c3MSayumiYcaHMXIJnvPkqh+Lu8hAzFH
xrLaIuiH1puVKOijAshh/dJehhrFhLRG4j6QwU00Dcggiya6DTq9pLMnbsFr6XugJgaA0Oyfo/O5
cTkXL+eAHWcrI2FO2FWFPo5bWV7NcHmimvA0WEnwqjjVad+NQfIFmgXCRrUcLkakqy+CVI+9braz
L7ef/rfat5nfIZmxqkvI6HngNvtYRPKSdbSiJjoP9ymQ1ZWWV/V7VRjInEfXionFZudYVNaE+WYj
F7yCviFuM5WaU5OO1q4rOh8ZqeZWSaLOyzMknc5vzy8lfuFNjLzm+fknoNxP1tzqDxGpAcQaL5Y9
vPks7g9TCEjYdBCIGaBaJWzqftGY5X0QvxqiDI9KFOrXRvxFj6Ph78jU/u7yJHsacR/BfYJ8ASNV
i0oWs3qgEoABk8pMXbbbWUPV1xZ9eZO3OlSJxviadqZzhdnZt35Z7WpKNhuGF+Jdg4tMWd/vJx2b
pnww+r1iNhzpeILpVgtntWitO1soz2draPwRe3gEkbgebbPf2cuEn0dxIQWd9Gh5MaC2ABVYUn/O
n9+dzxflPp9Z0J2+JFKRCTuj1oz3cglj2GPaK0UJVySQ8c7pB4teCNepIpy7ipgTPqnpvAvS6qYN
KuNJN8tsb7i5SnGOty4yakFf5du6g4HQV+UQ+moX9buO2vTqfGmxoBTbKh0dgNZBws8K8WA8FJaG
yP9UZ1/yUnrlBCynBgm2ijo39IchsKH+zjV1a17SUsCiGwf7D7Ut88e0iymtATjT3QVaSzeLrfXH
Kd3OLqS+HnWRIdMQnwzc5JBl7ItTMxzN0P6Gw9J2CDL7a5DDPJhz9QG9qmxTDsN0aBCcXqSCNE3s
xh5tx3OEhFfYt3kesmCV2PlNbdrhXVAG2Y0rkIg2uvDOQGxJ72L7Et8Rttg4REPNauobog39mkLO
eK2jGHftCNFct+oRtSeUbvA+IisEQUUKOUNLgctxQnscY3aL+K/tkK+UaphfO1+heilXH8epMD6Q
2v8RNqj/2JDlflH/Mw1AoZD3LS7hUynQ6RpRybLWt6rNhm/q5VOCvug7XkofB8sZdcAQeYBKcfmv
/19HzdNY2xg/OJLeZNvhMXOmoX+QzctghDZuNAJ4+/B3O1TZl15LH/RYbR6mcHysB83ub7VpvD8b
gCY2hDLTwsPp9yu8+LGhy69zEOoDyEzSYkBNtT41sJDpD2sd0MAWmlBy2UEZuxO1xG1RxRqz1BEk
BRQavcocVNY5tq5F+aXr70u0fW6GRakZeomxTuDtbYw2IYA0Ec3A7+UQmBg0whWRXhPoFhthgW1x
U0c3cOvbfQDpHEU+0xuHuXhK8DCA7ziV+zDvyifi5VfkX9QrUBzkDWUHTwm/rVux2CkjHtHuz2/P
L1Nb4WKW9ddOhlw2VEdUX4JZognDy8S0v9gW1FXdNoku0za17mYNHaIKcjXq7116OyhNtnUcbK8k
4jsPdds8BuOYQ3Z1sqsqmksEgBC6OFsP6mmdrzoTfylbz4rLXo6IRBrqdZ0XGs40vDufh8RZrCGn
dXQehH1tA+Wqxtq6I3437waEzCNEX3bEckKjcpfR/NNmHMjsN3XEJUxbxEJKw3gTM4M9lNaz+j7l
ofkm6qHziVzGQ1g5IyGr8oft/uelYUFluwim2CwRQKA/DfXWKZvEDAxrW9DRWilN113IhuaNARbn
i/SNZeUq8zz2zDGZL5rG7C4CtcHzkLwQb229VYyL8+YTtsVX2CLTzi6xrKOs57A45G5/yqsJgJI0
ytvzEWC06hZ1ItU7H+Ga+vaR3jk1qKBIR8QNpSgb073471DPRk9l+bkx0ulAlmsiwDVk+zpP4ufM
LvGD7Zdmm6NcF7qBXnAZPTeIZ9FEMQ2/U/XoORqW4n2CGO7vZ9G5dPRDmOSQubMvmOg/uyQrn8Kk
GP01ywFmswUfpGz1OjcerD4nKFOBIWWaPR2Bp7BNIXHnwfPF8nB5q8wVaTZbA/VeAyupBi1A8tAK
hYn9x9QzR8vZ1B3bHJZH26waWVmBUnVuFWwmcoiH0kZjbNm62sT4trA4V2YJaEQU6ECM0dQ8phEF
fCQ1pq+I3OD2uCDRbCkP+v68GJ11l88v8WA/55hqI4bfdaBiwM8Orj1dim6YLp0+KHWQ+sjxZXl9
mIoJ0x4UasU4QkUWOl3dfEaHRFOdmN6HsVgT5XV/zOYvUT6Ib1oyXE+6kb0VugSDlFrRY1GWEbl0
OdzAqc82Bv7LF0YtxY5SWPQHdJC7rGI/Ph9VA2gN9JwGlo0036c9D4fUWNMSpvE5SspDg0CD8f2g
leoxhjJ3XVpW9yCK8o6ZmlEpjcRSD2DTz+Btpmrnt9YwXIQQJy/ORzWSi6uaCYsu2fOkmjheNow6
Vz4rUqm2+LfRHZwLe+3IZN6obfqsznOxz2arwOsjS08QpC76IKCb1VOwsCfD34fOqG8NqzUeyC1t
IpfmbsTc6kWNw2PHmko2CJEr7rtxazZFdStRSoLHCAeqAdWRxylCHGXeey6eAh+f28/2VWmK5H4w
23k15wGWvXTybgo9XLdWE93biRXdV071pWMbWJNLIl9uTYGxIRbrtkoJMPEc8pQmfRaUzPVTX6CY
hFBUtXdEk29iPYo9u9bYzFNN9wO7ZunTnPbgVER051qEMrr1bdwTxyWo9YYSh+LfT79POORlE1uA
52fWkAYB5zPmRes1SHajTLaR1lSnLJ/Gk2M748dRjrHAYUJB+d+nSh2HmzqG9JtIiQxhWOK9sjyH
2ZTfUhgMV3bwFaOA/NrqDLkb4Pmszm9F3PX72oScvNhLBbDoL3oUrKd/rKbOZ2fsc7a6ROFjaJ3m
ijhK2MmVuZRTzim9Zd8oUWntG1m2aIFB9sT3hcOsLLQFm6d5wFBO6Twab1inL4a14ivcXswb0nS6
D53I2LgsdYdK5Ki2Ygey7jD2ho1qQoKLxdc5nL46OuRKOCOzl4KVO0LSHbdoBNxmmYJP+vJSY22A
FktpDii7FBRIknTawYvR6Paxs589OtxajB/naCqHpdq85SUdn2Jww+coSBpEacriDs516dMwpelS
tCaLVFRjCOOYhxntzz+EK85P1U0HjL1jIWxkYsvyExaL0piiB9QDtgWKO15V1c1VEWvFIi/zFs+S
W7y8nM/Hja+Mj64rbrFTNp66Ucr96PamB8HfeCoYRqsKO+jzc4/6DB8SQ3kSgHJ2Uh0RJlwM2Zfz
c4lFGPp8gHZr7RKLH+3SgTJ5mf0vX+e1HKmSreEnIgKTuNuivJdX9w3RFu89T38+snp2z0ycmItd
AZRaWypB5lr/+k1VuCs1CeqtfENek++igiVsanqu+1kl06R8ZbjHIFnkrKhmWl5tfVyagOJoIvJ6
xhXxZ45n2Hc8xvNVOg7aUxeTkJ5P+SbzwWbSKSexLv/zMsz53i9t/TWZendHZoizlQWiqZ0GTNLX
Qz06O3VpFoVtKp6TK/5WnsbCnA7qYopBiXXozCj6jsFH51UKNUfV6OW1ThoIJR1E7//9eEqPyP9c
fYWJOkRTl7wxFuD/2h11zA+wx8rTnTFfUzr1r3Pvhog8mTHHElVKVTwVXHdGlFsQrycICL8IJQ1P
VTsY26wYq5fGHdXVbKFhNiptXNe2BYyXqfldVRjgCje46IUbMY4nXmXn5yyX4IRBc40WiDtX8mpb
4v/sNZoVnVtcMVZi8ZyVsdMtfgXrmgLmKAOlpzY+Re6X//0Z6GQL/cceRBcBPRVXGFxe+GVxPfyv
Pajpi64f88g/FEVTJhusJoirwj7lqe2z9lhEUbgVDQqgMU9x68uy5G5Y9k+JhKhNlDL/DfSdPM1S
9cqCnlzdAhtvd9Kzu+x+BjsuN8HcEUmijt8zUQ5H+TCXRGHsMD/LPQBEh07M79c0LOHZAuZ/VLJa
9DRafYYHIB3cjNPTqI3mi+iI2Ksb2BbhvMJopD88fK/6sH6ymocJFk5LBkBKpB8bY6CWhaN2xPKb
jtov9HXimOAgo4hgXqMkV1vMkV3UzavFnHCPWKkPPeAAazURhAMTjjtY8UHLc7sID1qaFN5ghOZL
qZKiN0Ce6lNCYqRPY1xoERPLMXtN2Cw3OBbiHzq42atOzX0KU/TsthPqmH1kwkuEiVFf1Ihv8Eo+
ibvR94MzTp9aYe/KNp+ee2B6zZjng64N5b7GXGV55uK1Cu77GQ4zw9/AevaVRcTj1Gf5gi1K8zhi
TWo2YnD4sxZDzDo8xvDryTuE9ycsoooVH61Ay/Nn18UVUXa0WpT4gCllDi3Q/+3nGndppUXgaVl2
mFIlu+MWRaKjhvcX3Vtx6e2hgiqVXmalLS6+MtW4PlZIrPQKR4JcVsl1VPVnXf/sdLxQ8ErFBLTq
gFDAnhMMrKvMvQmCFI9dmTzJs78vltGDzWlGVdycuThh4oMbvaHlDZIu8WoqM4/u4FyICoueZ3M2
nnVNOUq4vdFpF2C7DC0yF50uci+BbwmB51Wc3RyDbU7Et0dJ28fjMv40nnF+TinlZ+1FxO1Oh8L3
4QIZb0EJ7bXu9IHxAPkTW1TrpuShVyKb2zDPiRnXgHFWgSYagJcFO6QBU28Kd8cqMu3+pcVNa9cM
eH5oOPwoldjibBq+EJDOx4wUicg+zL9Ffv9XgECHOn31uLEc3Aqh3JXtVc+rr22m62+5mB9n1ZJf
LN9LxZtmnHPFfe0VhgFQTU96mzufATvXOrMJGWowzrxGmr81y3L6zN3a2dt+YK+gAFxlhzCRDLCN
x97YyFO/jrTHKQaBn1Th5rPiKBdkEvYbf5ZmT+RqutPaPPwcYKFE+LAtYwjf7H6RF5W8xUPXb5lY
KmhHheu5/WBc806J1sJJja+QnXhGWhWmJdRBvLKbJ0tslZzcJObww16a7cuX1iAwMCEuyIO8P907
ssg8baYOXsch4gF3wWHki0RkMofMKWteQTW329D/CAhKPYWQkkArpvxitUq6kotTVRzTcexvqdbk
97R3/DXFRu1hQV1tsjLqTllfWAvB723q4nuQT/V3DRA9L0b/V5M3r5WWOh9+2t+nQhnwA6qhBPUW
SWx2qK2BFGiilsJFtabm/sBCCWlkIoHDu9l+KTC1r76jUbLTYNxRXFWXokWJEC9H7nKtcCi2hA9i
igBlWMCA6vL3ixVc+zD//Lev//sFplV8t6is4F51hAfbJbRUt7oRK2k/Na7zXsDY+VK3ybiZyYfa
9x2upW1hu0cY5zuJBuJtq+Pf6Sj3wDD7I2NJym4cTc76UIWrcZhKD4nHdPWH1L+QdEuCzLJ/p1G+
12fd2iUlvqlF23wGGID9muCZdDVhFnwN+TN+FsJMLvqdXHyisfw5FU2GnBof9bn9pavfO39Ofvph
rvLEh83LlCDEQhH8JKom/pI1H+kC8hp1q23rAKFhB1/S7EsIn0BUhPSq4S7DO+UqP/82VloS3tIR
Z2v9h133xuHvBlXF2tonDmAVj4p605MCp+GqafbxYpPoLoaJbUf/MhgCG8CkKq5xDYXHNSZkBhn7
fcUM9QzqTX5sZV7Yj1b12DW3sZo3QQLLbKwNVldIQfEozHuhFuVVt2Ji5uiq5ZzXhIeN9RFVwK52
oUCJD/kNhNAHEzZdox8y3fpI4YY8/qAO9hYeNcoqT5We4MyOwkEnaH2VR721E5FVHsMgZpLcRdOn
nzohuZNCPydQ1N8xflmlnRG/5MtEQjX8daQx75ZHZIyqT1MJnyjt9GOdzGXFyIBMRrUvp9PjPMvy
eGPjGPT47r/Hwhw+/ZrEvEcTG7pd7fk5cLwsAPvePSet0C41ecRPKhbuRzy0fwbpkEORrqYX7p36
l0uuxQo+bn19bFfYumNoPkR0po7trslrnD6ToVo2D/H08MKEX7av83lcURaoLy3AJUbwLkluBFhe
FC1tSMEovjpVGj3hh4yOm5AMfNzG53Q2TtADhzdFlmNDhNxfb4kMrVzjw+ZveY6NDCUbPiof7bQk
Vtv1aUR0N6xyXbiHcqi/16oIzyJo8rMP4WKTzcJ9DVIUdn6eEurVR80GkyE80Q2SJscFCKkcfLlK
ui9FZOXrkOJQrqeQ/XAsU2JaGGHsDU35nXC3vkxVrTG5o9Nt3fxtroEIq2pywVCSDCm4CxinRhhh
Y671yUga6kE+vAazMt0IIP8tL0+5pmzn0SaqYfkqbbYPRGDoxIzT6opZX4WjCbTbObvSjMjbcKFS
TYXewUgrw6dwJpaYcZFjJyxU2CLfujKqb8ZICmCsO92diMFxX5WJTwhfToqFdCdNDXudNY7YuDGm
3YZdJwORdiRFpqWK3Fq1wvWoxv6ptdryJZ77V1F244el+sdW12/SjLiuMiocGg5VruxCQTmxca2w
RmoWrO3J0t6yzh4vWpqRtBuilRVWa2305aEUU66vSrOHbz5omzlwf2dUmHfcg4q9ElrIE2GD35wU
YCCO8HRD2mofA2NmLdJEfKknvXgnGggfXNNTekO1dsZYM5Nv2v6OcScu+8Xg75Wus28WgdWeqIXv
RYWeUQNlTE8L9bPS6nZvqRVx0m2h7AMtTDwDd3PaQiT18jeUp7GL3F9dAFWI1PUC5jZaaG0JPzQ+
akEDHGSCOHkxzzdmzsehMHATnpwnfGeiS24Fgycx7ywRd6sijrM0Euw4Mdyujo/nR/VZB3y7G98i
POGDzC2/tGk4EQLoz1vDL9W7DcxwLrGafZ7UWFmNWAnuZUMmrzX7PvWLZ3mhSAprb0ejs1Jmy70o
ecOWu7QvrEf53VEsFyVDS/h0DjZaZb6KD7NfIwV2jFUrOSBYID1Hvfo4U3po9bImtSbGtks9j1AX
YYlZKetkQcLraIiP7TRuaUaRFWgtJlLYYB/twnK3JnYO56ng13PS1gZMtNJvrMKrCCTSQ3yi3Mp6
yqBt+u6rXqsOUschJ2eIW3t2qAeyLNsFQWRd5FGY4J4mj2LN6D00piR1FeGXtFSmK/9af2vT7EvQ
G8opGI19MHa+F2eB/4Ijk0/iwuy+yGvBaFb4OqWUfGpvDF4PaaTwArRORGkV9RMvmMeSAfEZR0wO
iZMv11bMgDfQt4YBTKLUKTN6UQIZ2Gr2hpvRremd+Ztljg0qBnvchP1YsdUvBWaU1eq66SJ9UwS+
8g6W7Y0DDuQ1u9Zzl6vkSnLZUqf+jJ+6jr4CF0G90dhdAZY8Vn/yNaopWUbdUBwHZ/hiIKSVOPp/
fQWssWoDYhwy8P4apfaqmiLte8to0gsjzb7Il9ZHXSTfsExzNVhu9lWkqboh5Us7YuA5PBkFSu+0
6M69bJJE4dSbyJ8bavbEv2A2eJJD43Yyg0tL2A1OYTx6kRmSwbbcZfJ+49coNsHQ7IcYZmRE3MJh
UMfyRo5IuvaBBz9T9DddFX8bRzG+aErU8X1K7bXsummjEVByaVgEj11aj4wS31PlKikffQt1ptIc
Nmz/UmXhEoidvII4sWo23hARWmvomX1CV1/xc5oRAE2qEAtoE1Ha42cMgS7l+y+1qKHM41Y1R5wT
jGTey0Y+VYb3zLane8+fegXBSd9EXdZumFkb97xp2k20HAXLNXkkr6HNGG7BmKwnFHmrdhlpSfQL
PUlykNdkYRNW+IHi/5vv8S5l48Zm7e7CtzrGSmNscflT3zq4C4nWxj+7Mr2j0RSrwGz1kwT1W4hU
cUI3FNUavosGsoJRLDxiY36nrs637WSrJH0O2s0coWSzOtk/8te202yMJP35IHGgFsPEnY+dCAgs
iFAQf4Sp67/ZGtuFmsxfE7UItkyTfAj+iKLbULXRNFlwSLBd7M/arR1FfYb3M5z95cWOCRggml4T
HkmoztZGZYDpnv9M3+s81Zm7eLAbbJw4UVSqlnrYkDYba+i0L26iPieAPc9E2FkXQaDFquwD7YuS
L1QOuyP5w8WW20+0fq3UhvJ+ka+1phV3IwXgAjr7aIZOHKd06rwSJ1NMDgTmESiXY5rO35oPsb0u
zN9EmOKEzZXlrcQJsBchKfEcR+yZIb4jZ6zVtXulMJ4tFiQNG9gnhG7GYMP58TvnGa/+U4LH3yfM
lPRQE06EtaASfc7djO+j7QRnVwzVsVXxv6xBQ1dzR16tqxEGF2aFcVL8ZjpjvKttVOU+lVF0xhHP
eKqD4W0e0b0wct+2S652Q815kUd/X+rOyQ9pz1Q0yg6P0g2KQfZu6vbNZljwqyEJmQzk+hujhwbu
0822/WSjFxmBZ35WXMIkstcqxiP3kmAnTdBDqMoIT3AoKb9LH/fNEUTB7kPlK7MlD2g0/tm75DP3
yZA/xyIUe5tCbzdndn9VSA1awUz5VIos3VdL7qZpWdZJD2cIVWQ/l1XRPssXo1Vs4M862fncgVcM
e7azTBWwUo2wYV6cMWbV9InRmpruGcmif2PapTHBHwFd0qT6EgJAc7NW+XUYqNiobBRStIUFA815
F5FZfWmWzkhdOiOea/MFxch+NsIdvnTNu+ab4hC3HRDUAs9XA2T2f65rcfprSK1X1coYQj3G6nq5
UtO4vJRF9SsfzXKXZb7Y4Tz7+Xco7ODQahZu9QG8tYaLlXzkWVYeNGoPpJOEf9vAKFtFkhDaFOoB
Go9fEOaGVWtrp0AR71HvGneMBv+8kGnVYVp4Y5AuHpeDwazgLeitZ3Vtd0BdE740fiI2aeYXG4gq
aeG18Zrp+/QMQkT2kukbjzeVNu/WQeAOnpgKQKtA7QmPGTv+wMvMubRj7eJb+zZ2sjtbUHIZM9QG
y5mdKjB9wvld5qjK8Z4yNuElsTfyihzzycuWmv3QkiLYKQI3xRVZqsmZDGHSJrX5PoZGsi2ULINp
iH6wNeNq05Fuf7aing8DO1b6Rf1UF71/wlUHN+V/XoyAhGeNWYn/EizYxJQjkLJF6j5TiBm7pAqz
Pzw1KiZ9YwJEeora+F9ri6npEPq/Ire6JoXT73zsE7e+hDbttPbo3uYtDhH5nXL9hqWAQk6IViB+
07JDn3XDbbAwQa2KyX8KVWa+S7a8fHEpbrbCNjpvTro/12oLZ6RHzTtPys8wrN6nuDRYTJ15j5dw
uJGnCALJFQynbT6GynkkIwX4upv3pdL5aLcNIlwGvAESN3O/j7nxOOj/dbC8FZr0IRjXfv3/vy6M
Sv+L1jITVuMrSJD1c67Np7Epuw9RdfWG0XZzVlJiDZsOoUhhZfknosnrEPJQiTFKbn2LQtJcnKMz
VfSfKYKa5akj4dvZZ9nWp2pch6IrPuIMp+e2sdpD25Xlx5BkX0rFNcHMVMg0tV3uBvGuZ4nxEQ2R
eRY9lqTyNKasWwWdSmkNIQmzuP5kaS/ZckJ/s7y4OMHkQTI+BdyczzipjOGAdJJB3UqyfORLp5fB
0cfPYlUt/ek0d84ph86Jh6RNucWA+qW3xwo/V8OC0LPvnWzliMa5y6F33vf6lgH2ncJrWvd0fCcf
/e+1nSHENd0gnomJ2llWPdCB5/57FYykdy9kxBHe0hH+C/dh0htf3B6L11KDZ9pD/XO6HDudrioO
beKA2C1iMlmctYa2DaN+IJmlUNYiDF6jpY2rbee3kbTO1iHCZK2pfnqap6Zft31HWoZZqDAzw8Bz
k5lRk+pmz6CFBZXdDXTChZn4H0dhG+BAsVyL5RGQ57rU5mbPw3aS95/oG+UQ6TOlyXJ3Yj67bycU
tZVbfuN/gS8NaE9jiVtkJTZ7G5GAXWp4eWgG+zgZ+CvXXbGM6whOarXiw2DKAsMneM07hGykpZsm
UNo8pujQ1RYCsQMbRvPXQTlc4om+kkCH+U/KAVRbwlVCRM0WcoFwYd4lItipLe7BseThFe20znI3
3sxJXRwK16lXUxPwB/l7Hpuos4UiiHyfX9o+qu7ybxRqarl7tLYNMVaO3x8Dyxx+LQcNhrXyYAhs
/1zpyKOJ8sbAJsvZs5Yj+TLPLnBAGZzl9YRJBbOE5iK3MfxuLExZDGeNoqtFvxmRKb64X/cY2a8g
HnS/fDS1rEjNjwzKtBeppf3UE9W4EyYbg1HW/m3ABhi/dDXYDUybsWgSv2dVNb42o/17KLM/B1Fu
cCfWdyb/2TosmOtI8NfKfw1m67+TqDmf2wBPGnnZxYB1Vef2z9FJg7WYOnFtMx/cWx464y1w1S35
r5ShqU+Wr6EmZ7jorNihIvp1zHh+k+MQTWhU768kbyj959Sf0v5p6vAZWmYO5uTMp3xWNwXJN8Ya
dwQs5LoZUwrkAcz6jTcNJ+EXeRaq+ht+eIuBDRrmp6HXc/h8bgl1VxvvamlUhxJ0fyMin04VMxl3
eZFHrei5a2JtGg6pRNnIEfvd2t3T7DjRWY+xx/f0XWIEhAPN2Y/IqiJ03FFwt/PxFCJnyU4RdDNv
6JuG3dbIt73Eg5TI1Va16WuItcnPntBaXQjbma9INcBGgyT6rmftqc9K6hKSNqplS2KAmCOymktP
R676+AHlG27xZFY+hdrC2JK0raEkkNkKMC4ILZI4drFhnZqaNMlfdawWSEn6K6Yb9k4QZHf6+zLz
wVXIOxiiu/3seInP40K75Z/kkXzRdBHvfTe91tqYeHmSoxf9R18hVRV622HxR+f5+MiQt/RYTynk
2oahukrgfpGawIDTNfrSi3SCDA5pTeBgnpgkLDYWt3pSv+ZG99I57fyNpgvl5aQZV193m6tiEWCG
LH/xPq7EtTGT7xbxrM9zYDvnYrYmTCAYRTG7G9bqskMKHAwcQUbLtJyFy0aK1tI+ZqH1pEVBtZ5C
Ny9ulR7MwNixdWL2a260uCX0HIZ/sy0/HzcOkhlBp89qH7t9gqOhCk12GTzIaw18nA1+IOy18hoY
Q6vU4tCOSX/q9LY/NcuLPJLXRhsdbhM5YM8Binm7vXW1v4TTkRI8LpOK2Q0HTIz0Zi8HF3yCVItC
r7xu5sOkqunW8v+sOWV7YcPZyRodlnXJMNifHhX837pd1vKu7Saw2puT7lsHg6ny5bHJ6CbhbjCd
iAn4QQLBTwIBbFY07eOxjLWkJX43NESss+H+6AarxZI6Ml5BH6ZNm6CCXshFhM7RwXQWIh01x28C
EhHexOlec2d3F2Bl+2rWxqd8Uhj5fhNkYIDZp+q5q5ZqSlENzASgyXq1SsYSwNgtjAaxizWRYzjj
v7jMe978rux2o+tre2LjpxfNxYXDJ23rK83DdkKwIL9/mxFV35jVeC9V0DrXj43NYj3+ZfkKdZp/
5hBEnvmY3HVBNMBRD6PmDQ/moxEmGK0QubQW1G/aNtcQQUfB8FIWgbbPhJp/WuyqKIbnr4Xq5Fse
/kMHLW470WU/G3aErCY28TmSzKyQMfWKBmQvf6owyTQA1HY61xBaQHwAxxHBb5TCLQ+Rma7juN63
dYgqIoBXWDGdOFoVMHnMLLn3vWSslO9zNfzqmzR8nyK33jQ1mq1udgxQ9DY6yN48HnWf/ludPBg2
ziaOI9YhkcDVE6pa7arKr7zACponvWvqU5VV5Rb5WO6l+mh8kPRcbRjW0bhCyfhQMC4DbpMsaUmO
dnh2PScw3xXFHzcjxd0rW+u3RnHbp7RTP82lqm/M9DvhDM2eWG3XgxRXncrM/YYVu/UzjtpdNwXj
x+A0q34h6EIZGQ9zaRur2U2tvUGJ+6jQm6VMN/tpa+o+oQ9DEO4ELAuSqXxcN4bSeKuqVniaOTzJ
/23VOvk1GJYHQ1OTXSWG+jXqrGsv9Ftnu4EXKik+LpM9fkJO2tGtplcc6rGXM9vFFRHYDiVVcpGn
U5VFJ2Iqa48dItiYvlot/oOqR6hb+SXUi3hH/KW+xqfbJwlDya842/wpwsOkxmWwcG8V6tlbHhXV
zshxkRBi0OyVgcVZoy4Rd6HfMZqqjApBF6BBPhtbBILmC1tt84QJ4mIba764WKcdH995FKTiFoH7
NY4c/dty0HTt40AdzPjTSollSoqt3lv629xl2fNyJjmsMdF7ahGGd5+tG5pdE+ybZTGT5ay8Vnc9
UYl9tpF/6KEt/HsEsc6ZcDp/9AhA4va16F/x5LSv2rKeyibEx79mn4x5tRoNX7ulQzt3vwTs5p3o
J6dYF0pfbzJLcVeWlj8Fc1BAeHZRYy2ss3ahm8kjrRCkTEP499qFCIWvvrHP8AwK18RcVq7JIq9h
ELAIJNf2nCbP8hqaObIdkw4NjJiiO7jLc2b0llf5KnCCXc6ETYvEU1Nz3CSJ6G6DC1+/daL+cVQv
R4lPoqvV9uJ9xO8xY2L9xtLW7adyinfk5NCEypEC84Jv9kyW1ULrtswS0tziAiNJ39k4KTuQlmqj
Cz0hx04JPNXMnSvzjdVoGwaqgFjc5VE8K89hPjMfWq4bsyj29pjp1Xd1ggqLhwPtvf4sh/yxKMnJ
6/MN4QjGg7anzAuVr2iVS41ll2Vpc+pRc7peSgGysy2zeW7THKMLYeJdDymX/4YfeS9QVNWaua2p
9LCJ7Ea8An0IrimbB/8eY+g4EVefWdLWJQaO37Kkevt4/A0MpHu7v6gDK7W9nqa2wLzmNZ7tkGj6
HMhLU/CTCcsZ29+aadECRsZJoeMoGAPHLkfoifL76LT7eIgxP1wICYw1pKVV6jlJbVg7pHJ/QpxT
ZhatG2lnqF4HCRJIbKC1IzgKpnZAgTrvSN+inFruGSGIANVi5Yfd6NZPRyG6xqx/Ut6jdkWLSWJq
Em+CEt66QUya51i9vQezNF8m0/BXj18UKIXhCvapupo5Z6WfsTcs4CSu7Mqd6L2K9tWY2p1cRmpd
XT/ujFyyoGphLKGV/vxoNv3MKLcOeh/QaNbWPKzyFRESf5S3g8IUhzQPQnMXHq4hnGH/5zHX+DYq
y8bFcWvSQxYUMLGsDRHM0HesHEnlEO3rJpo9hBDkrjVQwg5mVH24pPF6JO+OGzkJbkTM4x8JcIqc
yEAJmTS2FkB7RcnRUjXXaeMg8lsCA92Q7BgScg/RFBbXro1q7DiLDU5JnxVgH4IpZXoOGv9aqE1/
YeUN6F0WXguP1iqne7xIFavVGnhU2Wy0QYy5V5kWmSeVFbrJrAg2kwZejE1wEY/GTR4NSjoddJWQ
mdytfvei19/UKdEvdEe/GZZG54dSualeAZ36fczM5WmCOL5M7cyfG6dpfz8+N7X4Mmud9VNkuLqy
KwNjAMm4NnZE+BjgP7DMBOhGsv1oQ+CVp4jQto8RutqxgC0MdPmnNSlyMe7Sm/NYEH6sSV7OME+O
5+pEp3qNq3hqM/8mkgJ2n5XX54He3yu6cvrKqvPhjra9TuoYG5EsikgAxBaTz7R9LogQuhVpugkJ
2cCZZZkYWrnYcOerZ5mKnWiVdi56ZTzF5ffYN59z3+g/8oTuVwmK7gsgx4J5gl51zBbBxUkIPwq8
ngYYeEN9hDOyK/NmXIxISVOX46XRR7vVVCi0yYg5y6OgnAhRWq7Ny7UgmP71buL63mPios0WjLbl
d3ITbVv0MaNSDI6xDBblvkNqeR0YWW4wq7TZpwQeJo1ifUmN8VXko/pbd1/bMlVeUhZ4r1UYnnY6
ubhZwPoj1edhMJ41eROhQyF7OrHoG3zHuDrq5O/CSCUwelFKm0UmzmCWXudakEuqtGFJkb3DMceo
5kwkfH0u/zkqel09dP5ArOZzuZCc5tBCLKc9N8ty04ytPJHvOP2gr6y5qPZYJGU7gfEIOzRyBim7
CwvEoo+hsimG5MlKlXwXTtWIua7avVe9kmxMLTR2cRf275Fa9V5ISBvWd7zbEim2wsO6ucx53r3H
or2Oaejc/bY2oRLip2cy8fdihXJBIbYDdV7yWw0i8507lrED+uCt1ur0en0/b9Qhc9/LqnvN8Ws6
q+zlW4EFrd5CxuNgUHsFv3VzM1ToIq24dfcaJdbzoAPT2m11k2fNoA77InB2+ph9/0skUXwGF1Ed
fse3vXkqywQGiqqXIJbRRyPS5iNIiOuyNDO61n5Zk/w+DPCp/G963DdYJfiw61TD+V5GeMuOg/8r
TNzdqENdWKh/mZYw7Zqz6mwYfbo1AvGz8M1iYwR49HULDjkmdF+KURmbMp61A/rEn/JfkviTobRo
vj34K9FUwMkrC0fbKmkfkTRG+afMBkZ7yws2fuFlIuQJm2k/PvZ1pN9Jn9gCQzGQc7L5Zg2huCqV
9Ua9gOhmYduU+dqoe/8q18soq6w1WX+qZ2SIC7qMz5ZMPvEipVYpdN10BhHrEpHdinFUyE6mSQgq
I0M7nUxHm7HhqnUrWJzNelLG5G75/ew5Ou7HSZ2g3Kw06D8CB7pVZ7Fc6H45PG74x42t4QM9a9eJ
RX4V0xElFxKNsZnLW4QaNtzVCDkrjn9zBb8zbH7CkCCfKwjOeHvba7usMGZLMgY0y37TJMq9itr+
yW2xh6jbsFi2i/IU90G7HoKCCcRk37KsTl7l9XS5nmGyecgDzd6kpCFS+ffhwdRa8WpAjm+GMfqO
sl6sImGfWi3byElo5BfMUAvo5FIKj1nVKJvqRxNU8OCc8ZnHCSfP3x22mtPfl7Rv//1UvjEVRrIy
M3iSxD5hgLVkxTZYkocwiadyhhX5YMRZg+56fRyD9UEb3E+5i2Mf7Eh2xmLxFeeWXhb8xzI/ml4/
QBaVi6tcZocXm0xytkISzw30KNte9f8IcBfq5B6kKV+Feujs09hHk+33wEp5FELx0fuLXDz+nsp3
4an+eVefsPfWe3LPNYK0Ij0KPjq/zK51KeKV5vfBR+THyaEvs2Yt3+3TvNwow+nBpiamRNu3VSfJ
toHY2cbEj+IGPLqteTYLs7lpZfF7NiDMdLEitgDYUAiWivwvzGGyWayMRh/2TmWZW0Ag14N2oj51
2tKUwyKRZwNn+gKSyTPgvL3L4EKLu7OLidmVuobE5hqH6ziZjJPu9hgMLxuCMMFXA2V8kdcZtaXr
slDtk25OOhhWXj3R/d8Ikis/omacjkM4qZ65nMYNQ/7YbtaiteA65QRKrIZi5GfnB54Nv73yBDHb
CFBuYXIe7FKX0KwF5obp28BfYiWpqqK+O0JTV2MqlJVTK7XVbgbEY6wKVFOJkSjbqiICuYKYQ1R1
xwZS5i9h2PQHEghMLM/q8CWb8B8vAFN5zP3XqJz8M+sbimCSGD1h5M9CuOHRgSF+lEcBuj+rnG4Q
URg0L0RCJS3w7WMFvGp2bN/assXngF/sVVjVKV8ew7F1vjSkwd1LHYtJHJow6i/yUxli9NfFdn02
tMwitNApPqJqdLZRQdEmpxxKgWAjyPoldTfX9nkcNTsnNPjtoBsgu+8xCV48XaAe90zRKkbcgp1F
QpWdE7UEJQLeEVnpn6wl4FeeyhdEPCv7PQEbN81L8s9TYmJvtq0nCg365m9FqajU7FjNukS6bUj+
wxhM7kx+4qQYgpnVKcnJZShCmIsZxbHpRhc1ao+WKX5ky1ZiNOQ7oh0u1yIeP5tFF0yj/81UwOge
t/qfEqYGMPSXvkaya4Vd5VhBh7iVd+aP/61d+H+UC0RymACcRGosWeb/5V4Fw0oBtwNbafKXSImK
3d8RcdQs25Ad3yW0LpSWpBG4w5im1oAwNLRybiBzkv9rlmC4+bx9aKPrEIvCSPiM14Ym3Kd18bvs
1OIq2Wby+oN3NsbnmuENuZgFz/k843UzUsj1gPHXIaGqzpLXoubuyuwUkawRwXzDf3FT2izO2ISi
Wiaz72jGLn3h8m7bVndlNI/k7gyXSp/HI23WTnYYTm44jF3zcIaNGNXKeoR1+H+Enddy29i2Rb8I
VcjhlWAOEhWs9IKyHJDTRsbX34FNn3Z3n1vHLygAlINIcIe15hzTl3NAY9I2qLDO0GHQ9onH4C70
mBWuUY5fiqndOo3bABFfrJGIfe/GoB+CLUGy6PADloy1VdoripMosBffnBP2wx8cN+a/uMSwzVTu
mZpjaKrtWaY0tf+N2amKMrUN2xBHhRrJDr0h5oggIfvMK+dLPNQapdB5XgGHiM9hrSLGmz3tIF3K
bk6FTkxF6ef2sW60h3opHJl9nN2lVfcpr/rCTO8Ud/gskuAZhWP53qiHuY8ZqzlJazF9KzvntYES
ew1RbZxiVnU0+c3IRyAeb+1ErKJMd5/IWaRKVI9fFZzhAJlC9VhHBsSIkfq2om8RQLmA89PxEIdi
2jg9wR7Yn86qAb91GZEbjcjxqmmsvepq1f2UE1BsoY9pyKo5SNFb2wpvXwBZ9IPKcGCmWxQ4SFlk
D1c+aMlQPCc9sF3dDtWDqSfFs5Zaqd/rRvvQK6C7RV/1rFZRLafYIS6W52D8tPGA5zA4n4l4XVvm
18Cw1UfaMLgDEhw2w6Q9LqojGqfofhjrxANz2zfcpNUTemkVJaQjnqhc61uB1/S05JDu7dnUzr0V
2MdC05+0vC6uzWQYl9k0fZfx6xJI/bFZlAqxNjTC5LQmnMSD2xChWZxpBw1jcE50W5zpqiyF0kY5
6qahA5ez8pu6CzALy14c3NSUothHKLJsWKLywvqBYczzprfcAjY947y5ZBb+NjZKRA8oswLfw9vC
UxoPOmLiTdw7tmDjTnOl6zsaLrYRnAayYNjc8i4A2MgvhT6ou9sZ0cK0kHT06l5SpnsP992OMEyS
Mtt0uojc/fCKRlyATwLBstHBXm7XXlucch2kzHJLHsCILj8yXpRKmGfZxRTEbxAOPR6TfPq5NLRO
zlyqkv8oP5ai7KxtaUNdCocB9k9k6E+lipBsdK3PW6Unjz220E2HpWTsoaSHFHo6U/lBXuNL5NYm
1JtUIQ0ijA42zYsL2JMXB4nvd6VCOdWhHl7p5arq7JHAbJAgmW73PwJgkdBXa8Q9DcYAgF2vQlFq
v8A+vU9r92OCinmykiam38KZHhc0OQJnPy/6GmOY1PO0aG7ckmzUW82krrx+p2f2uxXb8z5Kp8pY
R51l7liDUrguLEQwvVmH/liO+Yb+Fra4ULNGNMktcCMGxz1+smEt157y0uztHv7lHN7Flvlu1h41
5g5S4WBM3kFV82EDvy7cjOWgXuIuuciKmTzoRQBvgfRJ2t/5lyRM8m9Te6zEmH06M+siIzmx146e
Klx1xxEv+aqRQ6UOStbJbIPYWtU6qXDdVlWRv1uG2tLdoMY9idZca31HZLMh0HbF32TLtAHnsrWh
Q6lKXV4bwi2mUfEYYywyhKaQhW6F9ql36i+BHYitRWL2sXOSeo/OSeOLSkeGRtdlVPNqNw76jNwq
8XxFhM1ROpByEkzKIEyeBsGSS/dE1B1cvTwgiyWZqBXP0riv2fd9hFhXQjDkIVeidxG73mpI+ysL
EFTHbYvYfzkLuxBqBDlJd5HdPpIJNtxrCyEgcPvHoVR7bE7I6XOsdTtq8d4xykbjTAnWJaymjJ4x
e858nojbbuU2JR3FmVjgFeG42WcsGPEoL1v3fYlqQpvTR82mWhBMSFTkkrvFTH67HAaA+Le9OZnn
1Upu/6gYILjPZroJVNoAi+NkGig57s2xys5uNxwK3LiI9HgIq0KZz3cgwYCsYsD0b7sKPSSDRXYX
7JLFi9ZO9Q345dBqX3VmhsQvLzY2ZuOFZ/EjWzAGatMoO/e2a5+a5a3MyEOXCDwe2i4rvbs0qOlG
YKyocO/tyLrAT04c7Mlthg/T9RuoG9+rtCNoe+xQ/mY5oRiMPbf1kdES1sCiJPKnRaHBx4J1bGm1
yAOqQeoycLvQZw3Dqisz9b5N2vSeFh9mD9m1mhDHElh9jZaRs6IvdwzD+j1UiW2IFPcT8R01v+Ug
V/2dp1GENvRmmwSwfQi593ZJTutVMWP8agqlhiJECfy/l2aa+t9kA0zZgCdwlbomfK5/8VscGiLT
0EX1LkKCuekXlfdoFPbZzO0POf0lIsDXU2gIhhAS4qFpVXUVDPq0l8qaboJEKlxCynSKUbWbUfIm
72vYW/b8SyDSiIVlAFgF8TrBM0SiU5MrC3LJlrN5uSdpWkU75Se80M4STryql/fOcBfIfuZNG7ly
MupvVhO9SagBeMlLMKNbSOMgxG2NSMFMYHosex1Ejf8huPDVGNiJ10SJlwp026WXZBgI+xBJTWvU
q9VazJZxR+WBwiqF6gdWM3dY4ZDOWdgKgI0k5LV7HkkIqbmakTqt0N9N28qpQfQuB2xqRap/Tep6
69RNdc6SWj3dqm1j3GHUXwrleQeI0HDtcKs29KwtLdP8G/+FLJnbtt1gE+pbQYAHNgF5WdLmgj6v
ryktmLjUA3928YevvNxZIc6h1xINpnaHUmutRe5T0kzTc8jMu64BftwFiXCOc754KEzoA/pcxmsp
S5ZiZMTq+R8YJvhy/2FQXigK5LiplJN14LgO6NB/QjISnWLFQDODuSXqgOHq4VaMDu9gP1WP8iDa
+adCKQUOPRXaVlG/K26ASz4EyS8NGgkJGQ8zTVuAtcfw5ABuu5NL+R4790aO9XrTt9umbb/ONUm+
adYdauShZ8lHoHmXrUqlrfcUQV1wi3UREc5D4ts4YPMwHcgt3eLb7VBS/6ITCaPw5VpJemjlmV6O
hW+6sUkbIj6XdY9rZAiNd3mWTJ3xHtXsU0bRn61lSBi1CTmhiN8kn4E8YvNSNy608UHcBrK8reKV
4iLGkKXheYwCcufSNzmDpnVDRtlAB225pQ2gGAvEsduMFv9lKCK6FZp9dZ0s9gudrHhW0iQgQ8La
yGKdQRH1PAamuwqo8/mj0/TPAkzxXeDUz/JKHlTKvko9PoWZ3ayKXAt2Cg3HdcE++akYKMTfGkEG
DjMGyX6RaXmXmDhE7I9u+lqXI8zJzj1i4pLZIfde57hvKG4hqU9jeT+5sOp6HXkHOJ7P2BX5Baqf
CjyHM7mIG8p9TDVyf0OgReqzOhvu1UGczWTdbAmozFcwOMo7g+jDc2ykS5GI4kVQqPhaQ8gy8hIP
1h7n6AVLmvPZKAGI2TL9A1WUSN+/817w2jtYASxLc5ahkcXYv7z2Wt84Fb9HcbSDoTxXNZATPOgr
Muibq94hwl31Xk5xsRw154RvNbqwCl5Wu10OlBJfbxbWm0kizboMt42tIC+YpJotj6qJomaLMaRE
9pJ7ztle5L1javAjEcy+MQdUqDNk7USrwYUSBKzfTFfLZbtcRibNNFWxxEatXVZvYoof5Vmo5fFj
ExeNr2nRtarCbCfLKy7ioas6R5vARUFy21HSfjb9Lq4acNGheVfaWAP11PJwG2EYzebme2Ao3lPm
VB1jfU7/fmAnEUIBw9OtR3dR2Y1kbPN1okGm8OtNfyJ8W0tl4Df5YfkcDPBioNN0GJJL+eCfQ4pt
0QszkGEdEzylLGLyl0EvzZ+mfgSZSknXdssLZKb0KxV03mWXGd91nHzT9KDUAosSThkQCRvXIKiI
o5ff/Tws5pWAynGZEi+H1FKupajZHdOPIssjzIpo2k1NyQ5YH6BP6cJSDhOjQat15Rv+NnUfdn25
BSozfiz3A9wOKyYppA4CQeWyiwucwrgQUPNT9j/+ulKC1PExATZHMczuCYcIetYF7SUPfd1uGYD6
P07y/2TkMjK7JmnYABI9GwQdqPR/vo1mHIZlOwtQhXlH6CNl7TOT/ip2WudiUH65aMtBnsl7IzU4
FmfsQti5K4H13tPhv5M79wYRrChrQmrYcQ5NaD/NSQ6TT/TjDtAvvwkKnpM3zmzL6MmsK5RM5j4C
sLieWxdXUEisFAU6JC+IflfhiK61Cf9z5ubTKRJ9TKomJIqR1lvPAm7jiHnZ3jQPs+Wap9Ky5stQ
OBSl6RoNSw1ZngGJnMliyB9ojXabqs2tnWI35SuoTXaZXcAecSyq1zoDy99G+Ze+dMDKZQINQev6
E2EEd4VZRTjmqRHPWdvvTUOjL+PmX9S+tz6Xk4Eu0n4OKiT11XDfzF3/WM1hdU2q+VveZsoZhSh1
YeDHezuzsOcvFUtPfSunIX5PCNDaN1oHlZMtUQD16Yk1GSVjPUfDaZGvk1guA80CO/OS/NQoTrEb
xND49lgZJzE4X6R+x5pg6xNADQVvKZ1SbVxNZay/BrN5wDA5fon0pCaYXgdPa2AH/NOa8V+Pk6cb
jgGOxcJCZeAVcpfR82/FoWGyZ83CXnYE/hfdp5XdbTOP3ERHENa2yMrSS2koX1pPQe6DitJHcDR9
RBXbmER06nVKhx2kzBImZN5dO6MUPu736FsgvuV0un211VxSWWKMWLNXHgvhfWiina5YyKcrGiUN
7cYys2M2o/3ZnpMyL17DntohKlPtgCH2kjK2kZ/UgrEQLsUqW3xPynLtaVV1jMe2fGjcmum4Dklh
FdqwS9BvjjabhqBayPqT8YR0VzyOpeLcOaMB73+xZqZTGhOrHQ6H3jOTdUW5myytKfKzPHs126rY
1nPws9CExTeAZ1AdKR1pbt34FZhIfBJKftMATdNUXeasu6c6fqhmW/3iTlZxxNIU31a6y/0JHZZQ
zG+CdQ4L0vY7lq27xmi9J9fhrURfCho8NXSgAszFq6HCjmJolPEXX1NKPezTFdhZIlV5Z/2fo5xT
h4Or9A3ZTUDSW4FHsoMacIkrwCW3lr8VpdXh5lN3VZFQaG7zrap+a+WuGxfd97KJx/X/fqKs/3qg
GJpg2liqgVyE8elf020oQGk4Oc5Pg2V1+5QoWs8Gz7VO1lIWhXewojxibeBPdGtKgovMaLnulaUe
YKA3M24uTmejJ4N7nzbpVmiNe/LSjGV8HzZrki0+ozIqn4uRMVsrgx80CxEfqOM3R7fNVS/c6dpO
6YavNMO4WvVP4E3Jn1lkxrTC8KrnH2qCtMe2CvU0qpR/RiN9VOxA+WL3pIMs/dCgJX57PQBLwJZS
Zzu5fxYTXII+VXgw+S4OBBvt5WgfOZlLQ5lZX15mtO3v69f//c7Kd+73BEpCnE6YJdYu6HVQGf8r
DdKajcoz0Xccb1vlVFi6X6OZfA2D/s0rF/cYfSxUBt3HbQGYVrMfVigp3GSyF0fGrzOzsh6iIH6t
pMqrzox07ar0lhXrp9uL7GhFenPfAQ9cRTkWreX7VNo9XN8QfcztDOumH0Zquo7U0k4v3ejlPgaX
eAMwRv2wxmDVLu2KLCqRS9Zufd/2mXPSTOG3jLqkGKFy9WcSfAMVcsFoGVjvTeMsDyyIzHOgh6Ch
DS9cZ8kE835YVt129pzbxbj0r9pHY5zUC0iHi+zN4xte45LLKA+xr9Ko853GED8CbaVqNbtD7AtC
th7ALrt7XS+ifWMl7b7EoUY1nz65PFR99tMy3f4ACLREwZVX+9ROmvuxdQKKReqLUMrwHGUawF5a
VVvSXPtt2abUEK1WOTlp9aJSGNsQ6WW85KmyH6yixkfhDSvboYxqCZ4aSwNmqoA8PndCRGss4h4B
FH+lVPx/qG7zn+mHlPzpoto2MSqOQcyEp/6L62uEKjVrnIpHbZI6L2N6nLp0oy3KRtEn7Oit4nQb
UvE5viSt1ezrNF8Hdk5Zo4rfw7R5H6cy/FxOQubfjcgIgJb7mKLNQVXmZbTOR0Pb0ftHJ7Og1srB
HM+KB8UzyJvTyCd9r2sI0PGhKZu+Vh2EnDFJMp0XPuJxq/Y1mWj7tlv8i4Wp+JlWbELTYBOpUwMs
RqoxJf/WzqKK+Vp1g7rqHddmT06zL7I0dvxIB+YB6TL6u/3sWd5LqfxIljLR7FrXMgXyFdRm+IS0
pb+5iRrrlaXFQANkMA4CnulWG2w85modv6XsyrAuV2fL7rVtP0XdXTcmHzifxoNh1O6W3RlNx7J2
kAHzAMrnzhu/WpppUSicrecRx3oIxmtV6qdSNQwsNspjilEex7b6BpG+3atIkb3pS6JB1+DHJji4
FpFVo+geyUTUHo0KE1enQv3rGuqFt6ra7DbKZraD+UoY89dQVaa3aAQVwaL4sdTr8MWp3AfZHyT4
TcUKmQSzeo0tO7sjmyPyJRRkYslNUVrzvaqL7wkq+M9T3xRJd0rs5uyyd7jcpFBCjeYNval5pWBP
viqT9S5RHb3nlkQfthXz4VzsRtsdfFvaUKQtJccgelbrT9ws1kHWZ5R+2BQBsVQoJtK7OCLb4/fZ
MPeZPzkEDkhjyrQUfhy6WX9Y5dj/BBsDg+R7oFMRsA3NdijM/GuRYyNwqELbI4uvNacbuKIi9GCF
CrfYdQiKttR04Ttk8dM0e/VVL2vrxR72WO7CFwvfNtYx+1T0hvVSDvny0bgAkZdLXc8norFmKiNV
eigbr3sdFhHhEiWBDuTOoG307kwOhm+Mag+46dvdrE5ISQNU2fWiuXaWsgPFILJzP6fasu/tXL+K
RXf115XcePx1NdbNex+G7TVP6DkCdBAkPMNqMXS2/qmW/+RrMZxGnM+MTYZ9RjlLLngR5bQq9Bpc
usAMWFOcsUbV9fHp2Qh0affo6Mc+rbxHAzpNf9iFy9rj78lLfgSA3nTT1hmV6D38a1kQDIXd9Tl6
Yqq5P+QuWx7cQkQXeQYSduuxVowLm4hgtl1hoEGhTNX+sc/ANwxKnnzPNXC0VDw+JgeHXNTaLRGM
MSxwGM7rEIcwc0qaEDGe9O1qtCYBB8gOTwOKH28htKWFzg5Rj7qb9IbcrBc0Os6dlK+D6SN7wnYw
nXpUuwfLXi3kKzOa7Gjl0kMZKLfYEH7KOtUe6+Wg6z3gQMgr2xC7aO6P8UtrWd0DlElagKJOCJCa
hN8Uw59iCf9riHctV/XAKJqqbZo2QYj/XLh3NR212EZuZPWmfXezUwl3Z+RGdDU7vdHvTW1Kd7dC
b2zECGTG5E1O7bCu2cwpJDdmA8L+W3mzrhLmJmkzzsMxOd0AaLeUHAurwqrT6m8aQRh7WScLdQWz
HzoPOfIL+IrHibgNqyd2e5C7HqvTys0A8TJN5kcpARsdNIi4fKZ90mbWU0GXNx2cfEs7vdmkuV2+
ViOGfgqK5TFeLrUhe3Sawb3aY20//WGSBOLJW/T3Z5IqJ/hftkCuDoTJNf/1Fi4wOdsYNfWA3TY+
xnPaPI5zsrHjYVwZhai2pdFEJ3nQx6xZ3XDUQYyjYeiKifoZBEM53RRUNvxWJDowXtGuXKsZtpmd
i/dyrHxjsaTZeVytHfA3Z5Ip0qtXtxdBaKL95mr3eeSMPKPsAmpYtGPAl+JmbJR2Rv7jlGGN4LsX
O8CcsCHDQM/vR2VkDz2S3wiAkLSg21bz1xbdnhzq8N4ZdkLwY6yjAzP//GEEKDTk6rjUTGebBdW1
ndPEH6TuvMNrtpXXHpbCbdA03coYCqb5uNasU9cmVbQmuVYhZo7djEI0QwNol+46JT55idGe0HSl
GVkdefaafmwNz6o6VGMwPmto/y6zUFO/mdXq3c4bFoBATM5ocZPD7TlzgzJbqVoXf40CdHuLdI1G
SeeDHjniSSThvB+teSeLOrkzltu0U8Hw/6XO9iQ6CUAudFBtumaGGz5FphWszF4kB+nDEZHaXhxF
fUikW6q2tH+8KsroYhW2tkoV4V5JeESXo9jupkm06oQ3Tk9BWWjaJjej4jCjP95RRvQeZQJJhST5
5faLJPP4gVcp31P/7s4hg/K+TE1zMwsE41U60BrBvzC0DuWOBQYsD/J+mTWn37eCojnXVa2ITebC
4C8MDE8hPin/xqRpiwCUMc6NnTs7P0WVocLS2GqiOJyPKWIAdlPj5fZNNtt6lywN/ZYlMWBvz9vK
R1dXpifTnNxDPE4sSeQKj7Lar4dd1fBhVKX16C4MidLJnO+WeT8l2fiNvhzIqGkk0KBqymObpUT8
EH/+YA5edylh7C3ZkPOHfEHVCLo0anO8OrrinL2aAGdMEQNPu47UWrqGexeGUN6odBqooiWdzZZK
yRmplssxBVIVm9ZOJKO9vj0MuYU5ZCDKk+ZwE27iMWDrbFoDTnYH40P4zH7Z6h8jej5IO8M0X4DF
eMaZw5PvXtjtRbUfKy1+klzRFkWWj17P3cuHGQXARARwdQKcAT8yYitJu7R76h2D8Mtgsneh24bj
lyYLtr09FXAFvODV0KcDNar8W6TSg+/FpcrIPvMMRjy+iT2e9JWBMOqLmpbTRq2mcIs2+022jQXu
Rcoc1Ye8UqGo7pM6tfzSEMp+rsluS4kDfJmUmq2cUmJ9yueT2qXeYYJa5luKkj5MMSlQyypKuhCC
og8vqvej0tr97T8LU8Y9BD3/NvNi+774bdJREeeQTvz4RVdHFSIyAhX5X4hVu2LUV9uDngrFd1hF
b62mah7kC0bX4ApefhhYF9jdfs52VjVNd7VLMDP2N9Sw8SgQrXsj3vw+t9e09i8gt8QxBC3la9iQ
LpItEMS9eZai21a81HzzWHvZ9l1n/ajK4SK7zfIgm83yTGohiMmC8SruEn5/Sglhv775OQihYHND
2Rw60U3YoGNieVyuxFIElVfqpKylWULziPxaXhsYC3xkMMGOWgR0g+WA65SFROq17ikJNky3q96m
7KhBrd8XYZnS2Nk1emKdJs/8kKV/sRA8tJnlFPCDMk/a5xk3NFHsevNc6tTc5+VsXO7JV8Oq+pmi
/L7vJ71+AkbhS/tZ0NX1k044pIWHR1F69ypHrw78O4AIsMY2y89VLQuy4eQYGHcRA69UuxM7dLVk
IEwAjAY1w+YwpvVO0jMqvbHo56cXyS+ntttdTHqScjiVBwV/96qtyaivzS4+oIh9/D0WqVNWn5rJ
+dvwhICBMlZHcfcu88JmZzka6gZPoGzXm9vbeHsH5Zs5DfCGHD6r+RYRwaNVE4k0N/cNe9LTbXZt
qfP4YgENCY8vJkLfh5Za05NqpTt52wm0Cr1noJwzI1TOKGzp6M3qeD9l4IikmMLJ1B96S/6EV82X
JEuyi1YRn96AdFt3klNZG6+ZGeiMPl2N9USvXx0HZzKjozE3CDcCg84tGaG3PAUb4IufI6M5e3QH
mOEoMuXo/zeASTKyt9Po0ujNJzQtZu/YLp/FAFhsEAppWLUYiV6P9I1rpfPDTeOI+/PaeLFyN7Rh
t7Xgdtxh1kZzUaj3UvhJ1Hd4CiM0YyP+zGsZL7zQ5Yxm43A7k/fAoP16dewckkFT1SCB/T8/LM/G
OHehxPX9GiWNP7pq9NYi+t3HaDi3shGP5sxnM+lsW3pC6SXHI3Ivqo0cAuRgYORjeN/DZw26varX
6kWOMPMyzES5cyltEW2hN9Of6VT39PtsnCEqJiWB1049thtdPbn1NNz+tKY3ZKy2SwRjFuVIchwz
vDQR45Uu4hKwmGH6lDjiPUbSHxJTFjtj+FAq3/GB4dgzKvxyzdSHGCkg9w3mQPknVXatEq7l2Pf7
/xgyhyJyrDFX98o+rlobUosD8RPp0LsYx9siqQbL7tkXCfXt0LbcG459H3iBvbNsxd7KVS6Em3KX
JLgU5KU8jPQ+Nr0zNRdLXQ2zkb0lNG9OZPxiyKG4BT0XGID89VItji4tZM+DzRgob2kByQBytVzO
qMhCQSS92jj6PSVGZQOiFhVl/GuHuOwVY9Gx22x2uQ2esoMF+8SEc7KranpjGaZszWWGVVPjqQVg
j5W8c19UvubHCjDgr/Chm3CIGlDry2FAHnKPQVkfq/NtZAgQ1gDdeMiygfSCiarpxGjDzBPti0r5
Kt/gGO7J1lGaZdNgUWf41E2qHtWIA9HGZuCPVa6CMJ2+yk+Psmj7KIgCIra4qZjXu/aiJuKb/D0H
PWO3MsfhtoF7vfslbSLP/iL/JTcXl6h2kyO+PaRh4ET3ZuI4yKKON/az20Q7G/jDOp7BajJJr6J2
9AiDMQxfPsZFkDFD2eK9F9qmLoLioNZgDc12mF6yMLmv0RrtsUgDD17W2AEAWLVu8KOhl7orVOtN
itnysvk6Kll8rHWQMHgvwaC5+pekbLUnwZXcRMZRpD2VJOYs2vIDOCCN9a5jPk1J8xgA5LhIV3JY
VwuhnL5/qJuPhtyuxYFibW96e7vFBKJZFE6S8LnKa6wHqDJ5npTmcHsSa/uSqB7K4in+yL3JL5kT
Plif5nCFtfmkGE25LVIPYdNycLtJxQK3XIaZ+opyBUw7EgPGv0WODPCOVJ0qX0rbQn8vtPw+L0zj
Z5M1EAZH41tUJf2qJ8PhQaNuvira2R/cNnZ3c+ug9ihyIiF7y8P4id29VUgMDzQBG6mKADlAjfOt
ZYku+WIZ+ytanAB7HfRXZeaHutOepXpGqrFYUqEaCMxh/Svbix7txh1EvIpVHF0lJNZyTdtabPoK
gfq+VqpPFnkW1DYGAykRKyEYrV2iDI6Nisq0irRfJFk2fNS3jOCS5gHiP8O0Ln1BYtNSawEoER5z
M9zWkFBOsYH3T8K4JK6LlePdJN+qhE3b0j+iFWEEcDhwPS9pHHh8VmkWTv540wUYnYJR2EFmqamv
uVIIbNxOupZPiNUY+r6M5w/8GJ0f6LSVpGdyQQd2+OaeDZ5GP2zj3HfHPNu5huXA1DPT29kQd4C7
pf9vJM7PR2fPRowtwkUYzYuBIUX4UJIvwKJvdMSMAsK1Q7e76YbSPJk4FO49RTzcXg36pDu6UYMV
KpjmXzRv/HjRysSYtTXjbjr10AxOkdH3i2/3Kq9+3/996U4t6rJZDTctzsfFLb0cJfgkdA31JAof
1iQBgg2rHCRa/3nRqrzgNOLdvpFSpr7Ot3HPsI7iebpzhZ/RRL2Th8ZG37WiiNgCltHb3e2aasIh
IBrj0pb1U90q1kmqoyS+ERHKkx1O9kmZcvualnvUnuZhKm0qDksAbxQH24oMtxd5H55e4SMR+ahd
S0HnqEzP9LIuQrUe0Ts1h9/PsbE80dDqWMURtFRUbgoSc8kypN68h1GaP7hiFixyh/arGNB7yUjf
uQiv0URO7IYmMbTza0Dy4tWbrfGK2gM7jnKgTDZvo8VEXGU6M+xyJqujdkJapHy1o9p1UKsmst8A
cGxHHVD5bNTDKS9K92likSoFLU1QnlS8T3dBEZxRBtN+UzQevSi160+ZtCcGdS+/lZP0MOdhzjK/
FtV6HPnIoXMhnvjbS3k/VJTfuKmKmemy8jq/d5zyojQZqXaLVqKaTMqqogiOMePfU5ZaByhF7p1Z
F4x1jeZBe+BLeCP5zDUyznga502E7TCphv5sZ47Z7qzuYHtefsEz7lxyxXpQRFI9xGxqR1HUX+IB
aYL8BuCCzrbJKAYquy4REMte+jdR5/cLv+81tfPYkTd1iBaIguZBqCVr5Qg1v6MAs/x71gJW0F1n
WE1T/RgmbUuo6l+fkhuqmCTSo/zMsqCfrjGb0bORtPf0RcGODfW9HDMQDus7x+xY8UvE3xQ5ux6Q
/D0TYAzbwNL3Ypo0tN20QGW9UJYVJ/zcyAUt7Sjv6SYwddVLUK5RbqSF6p3SyfpGsVv4DrgqGssl
/MyCkm6s6epGXrqOgOWrFmR8La/iEEvuCZu9j1JNY22KTiUf2GuiUvjZGzohqJ0ePMgDkhcSy8dr
tNyhAhpe4ni8MwYXMrim2DYC/1rdrq1ehXxwG8+r4IvQicjceksYQGCrie9qCUkHixAq61BxqoFV
3y7Tyu0fyjFZ/XqH5uZ6+17kORx1cw6/tp5a31LvzMH5qBr7GZ3H4rsJ8qB+IUYBb5WuvjXQy25/
so9abyOhVS62iI3lzgDFFjOIvGQ673YWdrDTnHThPjT7UwTL6yIdSobQi7M9Ti/SwkRmy7CFrdat
/vbwa9GLmGaxjuoRjfyytast3brEhbinW4wyG0D37VmWj7U8KEq1wVH3pmlGv5d/hqr7DByu+6kq
7rTTp24gII/Mu26NDDU5VAGS5jjx6peaEQEwjrH6NffB4yA+CehSGAYOFDnlHcE+EBR5j2RGx++G
Wd+wv69WFgTfQ3b+DVWKZ7t4yM4ScyTvVnlfPExHiVgqjHYTGFl8DnL3i3y/bK11j2UzOL5Cbfcl
HrNnKnH2d/hO5wRM6hdTDdczpimcnk6wN+bYeG1r46YHkaxZEuzgEsrRpfDIKpXqVHMpGMizOlIq
X+A6aMaguTPLPPVl4EHsxWvX7PBF94IPcBlXCzd3N/E8mbdnLPIAiTmsTzAHNN3Oc1ryzJcu3zL5
V1Y+rbsGDR1t/0UhQLvjaIf5q+jZSyjDK5qe/BxGXnlbHQQC6FZQVMd+RvXxzyFWDrZRg1C0aLK1
FjiCRJapRJwJTL5rTmKM59dUjERQl+5dYLdQ7hO+vn029ltv8Fjo97CcArYoq2hQYvb+zMLL0xha
GfoWmVZaNL1ydN3xQQROdL79BZTYWNOG3jM1Y/NStcYPk97EPuRN2hXubD3ghJSP0kj9da+EtYmj
hkzhGpPVcsOkm70qhr0C+O9HFNa+bFvLQ2dhBbotU5TCavfyGZUrIeId8/UIMmdRCiq7WwGZDXdx
RPmb/KEHh+Lyv6vt4DR0xOn0gGxD/1e1PfSsyo0H0zjMWeJ9po+9Un4A7sHWT7bjuSfDfWsAvljZ
tPtz4hQI6u2xubPUv4QDTRu6ZDpAikpvEwpSsOdjIRhIC3valx6Pbepk+UENq4vel/1V3qIWWG01
q35vJugjypC5175XNZo4k/dpINSSf6tWjuHZAfWjWGVHshcLL9kot5c2cKGaG8BFHVWPllbPUAsc
yDydhdOSGF9HFsw6pwLXyhJaOHuZ3tJqWeg7lYoRvrDmaxpUX/va1SCmGdD+hgyltB0dEjV0lkV1
fi0L8/8IO6/dxrVsi34RAebwSlJZlpxDvRC2qw5zzvz6O7hV3XX6NHAbKAgSZbtkWdzca605x9zL
fZ/8xUWFO+a0pyttb/jm7lhI0rST1vmRaC9FpQ5V2awPor7FZOhaNpMJJt0p/jmNBVqLmq0JHtNl
4Dc/B033jE0y+pJIYHI7vTA5zbCvqXkIbc8K1wBbZKpZtSjoqklfxT4LyW9EDhtaK4JqDQ8rhup+
7nKsMbN0Lsb8WYtwPJMw9thLznzFbxyRrs5EIdEItl3Fi0c6lPpT13UDsb3zL3tOf4gXPEqVtZXq
mqC50voxB7FBGnjM0JLKWKOvvUM2DeA1jCgqcNhLCLc3Yw7UnMTNjUFTaoUSwROxgBCJ6QAoNCme
rJ1tFqyhpd5vlhzcouDc5AwavEJ8ktBumY+kJrgkRZV3cM7fTSqwSz23zhrEUuCp46GFT2FXQ192
xbOZFWgXPSg2qSplAAuxJgySMnmiB8qg0N6Cilm8Vh8/zJ6rBBVmKG+60bE25SDrt1a6sosS9Zew
V5RslR9kI96VZvQxGI1OV5mGRzNFxcnIgu8YebJWpNJFMSx+WmYU2lGM5Esci+vLREkoNwfCb8Y3
KxnJDyjL8rHrxmY3LExySxSXgIO67tFeCabqOnbK8CrgPQefosJvcql0MJpDDfyBqmab08A+K/Js
UBaSCuNLsuQFNIqv8vpnr0YbOVM+JdtxgJjvdK3sDevEIoXqfA7KYSO2W3rZcLlij+ak9QI/C7qq
0EDNabpDm1XvzVYqthJuu+c06sBV9pp6by9z4bVD6FaJUfwI7TTZ9kmmHOgXLPchYIKEsQStfG3l
6xPkrmhg+5d5qQ+6WXKW1XMA2lz5ZUwGl3A1JpWoKAUu8il0arx1pV5/FAiNylEaFHI32xSS1DoN
qhrc6sRsh4ZqvTikfYWshZc0HdN931gHSwLOFY5Wu02JH/LEFue2DaYTBPDt/59BamuI7n9MIJnT
MMRTkHOtiB79H25qIgN6szAH41BYxodDoOJqnI2f+iVK6TEtrmHStxENxpLOlO8ktrKnzjwqcmhe
stIMyDfWkoWIuEzdQstc7pAD/bWifwCgf4ld1jCn9nF9hLDkFkAi2dOXpEb6Xre4KCGXsM+VWUhu
Vhfx/xqyOqu04h+/oWOw2Gu6Kq/S73/8hjb5aulMEODhtqRXqvlkk5KD21gZP5wWCDQi9uBiJsrv
vxX9BgZ2CmQhwA3nSVaqh0olYRgfxzkhcHTXdmTfQf4ADouY8zI0tenivF8epFp5iuMufpOLtQUK
krFCTbNjZjYq3jJn8WlsNXaiuZZeQ7vCEbI+jS1FgwwkKUeIKvM7hXE/scg3mZQ8EJ/JACNraW9N
rQkoY/iIY8PwhUipMzT6Cmn80qNgm1PkHeSSR8u5mU+NYaLDyd5KfJtXm2qM5gAkZtWpex+ddn80
alXa9KlWbYTaecqax9BAo1aOgDiTCaWUuBf9+17J/h9gqPYoGnSim98mGDTSKqm9WlEvwlQwWk27
n1lhDLv/2aCNw8wnT9IGOiqgFomGTTo0wJKcv2ZR4DkNkSi4a1oSejGoRGUz3UlJcEY/Yu3k1Khc
MYxgQ7ycZecTGuoveZWQFVambWVpucq9ZG7CCCauuCcFSnCdChC72qrYiof8OKyPIkjCV70fU0+J
7S0Q0+lO/Ic03kOfzie0q3HCF4JjVM3BhNfxpl5N/4IMmDTq6bYiGnmVHbNIKkAUs51LU8vXloIG
/uq8s9Pwy+HF3UvEjPm1mRXkUXPqocgK+eD3jvOSMF/3ombVfKqW/aUgUKCxYoUHzL4oF9HNb26X
i0TPNST07Cn5+Mbfc/KtktrhjvXyF6NV40Aog+UNqtNeaQUlaL7n7OH2ElMDMdMtt6iGPIy5nZ2G
NDIEgEQtjUmOJFwF3Ui8uTfTvt9LSTlfaR+t3tzfhkQjIgCDJfyUNltxNCnUz2pq0xP4qYiZiL5H
fK679rLshN8wW4OEKbpcPex3oh/z50Y0akoVgQEaOOVIViWXlmko14bIKP2P9czQV2Hhf57uquMo
JmuZoqMs/6fMB9BmKKGlIhRstgbHM8z0dxdKzop+Y+Ny34RzMdy39mJ6Sd96YsvtaGHl5tFQ7Rho
V9tFJtsvWfcEt3eyiczUy4y087W8pGNu6n1xEo8HTmaY0mv8RUhinqXh7KfnQGvXWCZP0cP4qUYu
6JF2YHt5X70NctbdsioN86vKxvjBaPsW8POonJCRT+yyUv0wqRiI6cTRrcKjtyprjfoOGL92VoZM
p0EUxccmCzHmrHt7zepKJlKO/ZIOwAqlKI1cY9iYK0XPirRvCyH8izmrP3BjL0fBc5YIr71Usd7s
DSwwTuB4Myf4nW2ZVOMFbE9Yiwhny276TApietbgO4e8u8KUCmuP3peRbeAYCNvj2o2QyZCuPXId
xvIAmDvVdu2CbkN8yaLAegP71Lv1OvxM5nwfUOp55pAgcmxV7SUvMDg42sEmwOit7ORfQNaG92A9
lyoLT8v6bXPXqGczTSrU25O+U1Ir3sByme50Qxrvqvx1poi9F91zW4bXtBhArAcycm6OJeJk77p6
uCN4lhINcTyd0EuRxzjwV+XaqOgf4kzhMml45mziqlValqKhfaib7qXS++n078M3rVMqS7s2c+tQ
0V8jwzC3sjNPG2MkcmpdxsL1BrzKOgFYtwC6UQZ/a0NrRruTUL2ROg4DVko0bTd+/b70MP8DXfkk
tvKpAQq3aMY9rhvzPsEkPDXpfEn0NIUWwG7XlubkEtQt16xpAHZSD+p62uPEYioZ+6PZs6SumMJy
/CoD0wK4mthHW2RJwPdU/NsZGQWc0MJakTgzqHW8WhHT4jv0swg+YkCJtTEw3sE+v7RoQILyBYvK
s6hT7FqtrlmRQBTuBqBhVFdDuUJtR6mkUEV7qED9G3x50omBSjLsPAAqv7SmWBEldrmF8Bgf80Tp
d2L8VfdtgrO3NvYO8AxANd4EPe8xT3uJukHWvkaqHkedZeJuhjXBAxjK3EvVAXCB+TtewpDrO8a7
zpfibJelJU9l7Q6uP09XwvarDIcDsiF9c7s45yn5k6a5IBViaG1bzIAiHd4dhq9zMBvOl+3k5UGw
ALoyuvYRNGUk7gexQxd7dbglW7tlVaN/BMgcnosYaAtpUEHOsEsiTr2ti/TSLwbhXus+NoEqcirZ
kGSNSYMNkeEe6wIIYqmP2O462N4XLCilZG+s9dGfLwPdwNhLLYejZCba/eCEZ0TAXjIO0a+yLVyI
bGOMBgkTZNunnrjaOGVh39Vrv8G0mvuxSrtzgbxWpbVwL8qsdJEIc6GGQDgFMgF0gt7k5obPS3Jw
QkLj6OeyadBbQi6wD/lKkXxXjDmeG3qwKGLmjZCTiml8T5y5RHflZPXLSnzANZtHYendbIuQktGE
sPzSQgk5f2HzB/EFxfgLGhnEeYpZb8t6yg9jEuwbJCm5T1awtqtmIqdaeB3nVuJVW7j7AW3K0Rfk
9d2tBBogVu7F68iYyTI0n/JtYQb1Za20hFrEJEzEwsZLlC1aRV9pM+v19r1JEnwu5jiSTq43tM8t
2O19/ZFWTnfXZl6qwPC+YQuL9cUVchl7UmJ0r4XefuG3PoRF3r8CvPvXYfEFo0ZXhCyK25ePU/1U
tc7ZTPKL2B6LG7kAs9lAdrZbrdzZTWcQORdhOiYe1epplWVD87NPCL3LoDsBDRwe5fBDlDlSSaHL
+qS4nBWaP3SUQ6IdieJD9UqrLHZDvHImxQRmzAjnShqkA9OiVo8YH7dN6ZD1UIXKVrAQQhqsu9TK
D6K4KqPWRKlt9ZtWuy7KOktIjB/K3A3PqlRzwTedVW2Im3XoABHpOsEVGM+2Yzo2m1uLQCr4KLSx
slmjsW4gzjmbz5qazZ4SLcZGDBSj1ymppZckzndxhl2NVKKIv1eOvwjSxX1dzD0qyQkmZNR0vjDt
h9FPkabXUc+7ZFHMZ1jHJ9MMjXZby6R96QoK5FkmkDkstImQUaZVRgUyoTRg/wiRlRBeZdtWj2xe
ZNScjU4vT7hGnkKiJWuQeicxAs4ARvhyMui/HLXUcHwQwzJcLTRiB6i0TEmsdjpZ9fLaywXpgetg
x4JOxU4hnPd/AAImkvrz7T24CetN9DKug0Y+cPEBnkId93maqrRArDLcm7RkegUcsdhcG3iMWZwi
X59ZoMRcWdzoGtmd4phQS1h9fMmqJj+J99WqM06vFVTQhMF8QO2K3HLq64MAI5qz1BxwYMbUwgZW
EzX+0JNorzRN89d6R1PYu0z2qJ0Sot12WmnbfMKQqMoLAOF+qOnCs52KdmXykqHapKmMOU/J1zRx
adnnTiq/wl3Z2XFo/qys6nOmu3O64QUlctBh85i5LyVR9STuFXX4XubyI+v6ctLxmW0gX5U/pGj0
DPW5WmqCYhuncrPJ3MlRMezt0uyOCkJ4wMkrdJPpz9kyImdrBxF7f81urxjxkHIMgXKSFMXwK2by
ZWcZL4w7+7tBZ1ttLW3OgHsNQh90G+QNWWOp9/9X2oq5Csz/vjM1ZFmzcDhaigoUVrH/4QHoK3ac
eVgDcC6vBWXpGwBxzxJOPcEhmttS2rFbx15M+sWh7avqTXOCj4gq81pCKX3NbX+285xNLUW57shM
EFdHaE4OSNBl7etgmPrhz/Gok7Zz3xyixpSfkGdR5KhaeoyHYvRH9MSHFnJyb1ZP/UojI/sYVn5h
jOdItYbndMS6WOd5vTMzKBVmWBd3MU1GLAtWwIxgsWmSY5kMmd/vHU1X/EhPsl1jkGRTIlt9YvbV
3atFs0Utz9yva5h4rZizoTZX9616Ff8r8SupB5taPdwemmgxFbhBk9xPj9bCwFFIPhv9EEEqO40O
l4I/Ueci+RyYQXvOa7IvmJQ59xHhfF4JLOdxqiZ0nvWxFW35TrcYc43lsh9BEvhRYABOXGtJaMZo
k0CFu+SUYw7sUsMviDhhJ07kkjupaXzWDEhGbfOAFiBypalC3yv+Zint4FglBjkOvoWYb8ic+6Cf
2kPeWt9CnSGe//ejJNNt4DOcEq0ZqlfyQQC+VPH8I2gg147KHF/bkVxUo3FoZDroCGgUrO2FIt2N
M55dKYq3TlQpHyYZilu9kdsdYiL5Y4pAcvTh+4rGuI58LE5mSDynhJf2wwmwp0atykVwxmuUUql5
VtXea2vimTFkqAixZ+7F18ZsI2JjDh+bxDwQ7j4fg5zYVGE9RgxwmuoqfwFw9Ngu2YByP08/2vFV
+HtKhy5dMNHIkhZZHM71Ij444NGQXFQasyga1WJuogxcpWTsihc2vvVzYLPhUqvhfxgWrX/abgwo
gTpsEUW1HJv69x+O/77qJKzkzALJ57H9plE8qpT5R6sje9XHMNibCkHv9bSaCDheJCS+i+NFGiYb
VMdrjJOqkB4VagfRQs3xxpwTLXq7kaPEs70eNzswu0dDM5d3Vks6Pk3+zSmmuSVRP27ZtFyX+kR2
G22Ov9tS9vMcf85Eaiod4/pH3VPKkUOpwcqcCj828BSuMwTxAaJff6f9x6MpCIvjTTlTzOhZ0BNh
/5GKEtQ090J9KR/jKcafxgb8EeSWAsyuh8JAoqgv9gvLwuYiUWfjRtmL+8LZ6ynjsanV9tHCFLBj
l0onRTlOKwNE3OTNRGC2Iz8M6yHitga3hQ4BJpOF/H+slup/rZYKfzssJqaMtURX5H+07QbJHvq5
M5NdPiRTsOUCNpzDNfYireZdEGXje6GrZPPMNHbKrAHW6UAMFUp1tLbuap9/0kNEJeWQOj+N6ti3
VfCL05rSmMHtlULwe5JGCgcjcD4r5gTCyDvG0yOd/5Jhm9PBAGZeidzrGibzl/ijVoXxFhEB/Nwb
hNEatkG2h26TrjwMa3W1eAaUiX2wAlAVyIM7J6S5Pax0VCluGZzmo4GnEJ/tbs4n/ItRVdyVWXBJ
bU4DnPBkeKUaIc9WOP9IovBaxsZmbu3ibl7fc4A80K6jWD2Kh1E7QYcGtbwRDyc56sAXhqYbFgAh
b2wtKeIKPY71GfTTr2JdmActQr2wlPsswt7MgiBvaoeIom0XKcmlysFFqrR03U4qpK2pBulNodH0
mcG1t7PQr9njHUvAAcBB8yQlzmchZ0AT/3WnqOMvCc/sFiMdNYmouJs4mwBppE8puDxGqQyElny8
Zz2uX5R0UfeYVWArxt3yjuTcV/IwhYQ6M+ekgtosfRwfSXhyXtSA5IH1XB1VmBOO4Ty2EZCRwAhN
kKwk1YPMb1+GkZAOTZU7IvwWpnha+D10FdniRjM90GomNr4p40ObI2b9/z+4OHf+uehAWdCYdMmm
qmEX+y9fVNtNc9f3UnhoTZJ+FKCgz0Xg2Nu+qdMNa57zHFst4kDFYI60PgulY74L8+BTPAkKyXyo
V6+seG69oSZwFzzjW0OBuCGOL2VFYLipwT/jB1pOobHVbJ2jeJLgdDz7hq3uxLN//nfxbFcpzkEf
yE/tba6By9g7XoT14zGz9vOkFE/ipiGUwx+k3NqKh6TSUK+G1T6T2RuLQ2pvpwxDrd/fVanzck6b
4P3PzxjxzbmxylYUp2/5ZIUkPDf4DlzxJRPsvgbq2cXqzadYpfskFDs4LhgxyQRYFABlMexX+pNi
LqYvyvUhl5Q9ZDbrNEaFukepZmE05FjZ5/ZJbjRlrw/JweyUwDwqmpPdg/gxdxAJFU+U7whLJMin
dsUmV6b3X8sq+geZGTpUIgpDci8OQgJdK87DgDbt0K8dFIfX5ppxwixqfYiu1hvYr73r46dhBeOn
nbSaHyKpxe/ezMeytl7rIGxPf9QQCLSJRbyKzr3KWu/KK5OAvda+Nlm0c07+N6raF7EMyVrC7rqc
v/CrAoSgTe6WQaR5EmMOlJIkHiN1ZDgNNxlyXuUgx1/H03nXgu2jB36eHXUjrjFL5hx7STZ+yENf
eBYL4CPebGeLGZ0c27zAF003yIoTe0fwRey3QWT6utW+FubICFfuYZYVwd/vYaj9r2N/+zq6D31b
ds9zVxQvMZv7cCw66vB1FTfN+NSabeqXGH7esxC0KQ3MEW2R4Vxaof4OZUBGiKL3N98gSFQ+yiVn
7EREqCujdn7AcD3cZcuIWWbNYVUrTnbqs/fSsnNfgBm7zD5IMs0Qr5jrw031QAiIF2hG7lXM48+l
VtdvWgjBiu7f6mlOwDk06AMYA6pcLtdsPqHKKe3gnfeXJLX1kL54M1z/Q2v3nSf6kmM4S8zM6o7P
A/2Lgr3hocAE5yVz87MkgFnFlY4tFDx3sKFHbFz/3MPnvspT5eEohhpGL6VuLs/asUYEGKxqJmlV
RJZtnW3hClfun2MWVpg2lz/bocUPIFvOR71sBgNpwWqsOggR6611H1odRFWo1XbJXCie55O49+dG
Bt58kOzu9hV/jpseJ4h0VptI9bvWaD3hkhU3XAVkH/lK6Nu02S+dU/liJi3K0WiIZD9E+4MxH6sK
Vx+peIPTV127svwWLkunTyL0b/Lk1zPhs4xDbT7U5C4aNa3nKZnrD6gkkMr1KTgurd29pSpNrfV4
VSJMmBBxis6jHLwBq2hvbchsegsNQqH6sLoXndtEIhqnjKmY/pyG2hAut2NpZw17CeI8sgvaoyOC
UOyGNfvp9QxnBPdxUzEmEMtdYNrpju5i9mo58cOiVNkHLIz1am9sjYbTcVlD3zBQTShdkRs2y+Te
Hq2Hqrk0PMnhKiRQgFIA3KUPURfdPvOpoQ87rvjKI8oKsPBz/JXOXebOQSI9ZACXTnlE4ojKWPr2
WU6oreuh7k8iEJs2tz849fxM+kl7rwTBG12N/mJwzCdEaidGfwjwGwxvKLwH8Taq8nEskuJ5aglA
SSUAJbTWiWPOG1QWz1GJX0lKCLOikcNvAvWc00Y+CIZTGZFcI04DcQZQi7+lkA9LI6N4E/5eEkgu
FoXeUdAKDV3admVl3RU5yvsCHLuf6vHvX2UuyIDomqNw6kmMb/zF6BzfUJxiP2Ym3Iq0MrZCrB3q
VY//s7aocUmcg23113onis3bHSn6fUc8hfzJV5WapLFvfSAfVnRiBZsr7VOLDOxKdYMmbza8fYm3
ShRnt+0dVleE2FsDeQ0c23Q8GJmkvSU5TV/I4EDx1QBfNRL8ZNp0tWlfhCl2JubhOE9RiNHTAnxQ
dttGCzN3WT0qooHk1AECMyGL1ePyXshTCodZCntXFvPVYcjsIQTDvG9qCQ+yNo2HnkgCIA2haR+m
gaaxnHt1Y9wrFqbb2/o4KASEK7VEaCznt6swUD4kTbIal/T2HCzdh6Ooa77z+izlkrTRclOvvyRd
KW+rnNlk9n7Qie/5A1LHlITZHDGNP1nTZ6WpzlWlIr0yB1dPJvz+26N/H3dGw/EJfG48JI1b8Y7J
KEC27FmanXhInEPiBkFmXIgoMDdOVGS7ftmIJkcaTgDjMgKJ+rXnkZYll/MiNX3xbG4vtHUUNtsl
Dizxu01qkd1PK39uCheGB51+GFSGaEAPyl9Wu0ErGfwaFzSOtWK2L0WhvWdJox1iGrPiE2nqS3YY
OriY1RpMZl60VW4q7hddqcMGBgcnGxHzYsI3mk3ZSJSO1XJEJPVTL7LooK0hDqbDNWUiXuKUFG4p
zzBDwvVfY21jMLC8vJW6TjoB3Cz6ovWEwTpAXGzE8UZdFUxkRnY7vB9kbg0Ae5LBxon2r0NitMec
+/c3mHG/nBESmMNj0anZhm6VhA20bi6ovRbiMxYComhbd/Ok+/1InMJtepXL0bEpKWJDSV2e81Jm
05VWd43Y8qtskvdi61CrWnMXBvcDM3D/ptZLVdM60PuuGIEQTJCVgKMzGry6XdHnszIPv1vJOlwP
JjtT46WjuXFZIqY7Fc64K8Qj5ynFfZ0jXt2qdmOcpYKSUamkH0aa4oyc5v54K9lujhtmr29t2Rx0
ZawfRMtzfaRN0DczrTYOjVEmd2D+sHN0RkMnLws3v6lMjtJswT7AbU7MzbAqeexoMp/0Vn9vxyn+
Qu00uJMpWcjci/GgSPEm7eoM7InsvNUxkU6rs9gq83tFdpyLFTR/4RKot8rSNIe+zKvnyQ5BK8Tx
FwrzhZ5N099PyD98CA3VrsNlwxsRXfI1FVxIJLqiCbfVQsu2MtqD+PEw7NzQSuSvuoxWHWGd3g+W
8xaReL6LGSx44yrzTBNCZQtEXfDxsa+MbcmlPtZT1yzl4accZl6LnCh08QMe0fm3n0E/o8hdavUJ
bjHiCpIeXKNapJsvXRHKejmpUn+c1Ix5IWOBKNbNT6snXX6dEYvjaLmiYxHFFhdm5qd62toHJPAm
hn/8TDXLTN9Oz+JXEzcixi6OnLsB2csp0gPTbZggneNMpYkmJ4R82XXA7jlIeZfne90ZGSKg8oLM
1EXO0Zjql4LEQ9zv6OSOqYSBqUyj9HFoJ803OiV5tNsGuyRp9r6+bMSmPEqT8oriksQCLtkIfjr4
El2IB3vdlOuxAieHUNk7UmGf0lFfsx3jznJv8Ew7du6aVUJtrsrwuWNCWs5Wd5QmZZ1A9gcxEVhn
mFgV02QnZgPRXEmnqFL3CBmvIg8cX8/GzCTpR6soktcy1uVSG98vdY+puXBCJnpKdwgRud3uLQZS
s7oxyx2x0F/iY104WXapg8ltJBybceyk18ZCzQJWOsfwvP7GFVXFXRJ24VPDIyOupAsWK6w/aVts
S3uqiPH+j3vMh73cBMW6Dn9OZrAmCBYtV+Q8dMg0qVSFHhWIQ0BtyR05Nlf68q/iAyerpNv3CPK3
qTo4L2UY+KUK8SqMx7/WO6UeTX+F6cyRMDyMvd1sagPjgKKhURa/T6+FF1tFmKBEfX/Q+7Z7JNWs
Yu4QtPc37iXZbw51RTmhVYaT1ileVSnJz3jG2Ro4SXkPGDNjNbBnhqSq/YKQ67VF4uDiQrCHRwsR
lz/IyvJgFv2zSGXg0hpBmcfaooQ6vkDCtsHk2rWrEeC0KPF8iZPu980yYuRJ6u4CbaI4iuOMlX4/
ycCOrHTlE8j7baqiV1p31tsBpW1YX0TfR+smanBVGx/7NLZdEIDhMV0jUvp2ZZyUuNDERqCjLx4m
vCYx/sc5wE5yvUFQknp90qP4TttPqG/aC2by8jKr/SdFUkojxC3xLx2FyLro4XlGlvo9OEWBD6q0
AVdYy0FF8OKT3jW/GzXNRaWxyLxbWmWLDVp/oZq4KcypCuVDXWmPqtZ/i0QWcRM1WBusDJ3dukiN
CtERNzuw3kh0QC2K7SArxys0f/UkRQbnLQQvrw+DzKsQBG4t3Tb2Q6BF5yYjo89RcQPKcXYRegfx
a+YVWShjAQHClCVUzGq/XBO5kU+pRDIpqKLXG64NA8u90jx1K6LN6FUF8pE1XJixz1u5SvpNrz51
5C1cxrxS7nv0WQ8zXjfxac3rmkl0Ao9q0psQFHjM6HzWfoYpb30zKw60ELciget9Ukb1VBvpCBs7
gLeRmX/L0NA4S14COZD823sQhMOxZ4/mi8VB3FSFwqa9DZDL2kR+rHYiO0tfc3QvuByQZq+YEk9b
WXUDmcZkVAYkU1TaWc11yyPZFAdBKeMgkJz9VPRctdjQIpI3r3r65fTMrkniVTex80hed/loj6Ru
sBXoivIpVpwzvfeHyapUr1HXGWy7PE54bsyhdPwmxwhfEh+B3uowKusYejDnjTZyTeqnxVVGsmwd
ya9irGEjITUTdpWsC3q36TUHWrTuG1rKwASMG6BbZ6sEvOKUKbSndpzeetA/AZOBaaiRdzl310V1
yCdLmnQrR+1Dkqp7iJ3GVnVS1ev6maiuAfnqZE8kDQT9GZOA6dp5unXs5UmeFZjiWEinBf9GICMe
G3vDSzvpjZDdh5SsU3+YUmtjjkw6iJ76WRqyse1xp9SRs6fwSty8ISg6jDV6MDNpsEVH6RTNCM47
e+fk3RlIpbqlxDiOujYdjMakFUx6JQbczJMd7SFKx9ztSnQiESNEb0K15nIyP+P6GTlV0YP0KM7T
H736A35oUSXpVi0mr9KtM1TW2Kc1n7ihjbpK0aHQgfmV6NH+mKDRIq56W98vmbMeybsTu5GMH4SY
VA8uO9ctg01SSx/jYGG19BHrPxgN3Am5R/VuzM+zJVcbp6SR2nTfNZQSX+tXOez3qojVFztj2zy5
GLcKXH3NMVLjH3ZjXtpWdxM+AcqYnw1NyoEaS6QfLeMnbTNUzbSd29wi+9nACp3N6sSVKgRXOlv3
dAO+x654K2PrHt3Q4tpcqjQlU9GZN0gmrGGksyrfO410RLki3VXDfID5FrJ5VkhQJlgakwmqz8U6
ylX+y6g41UcNKYWpfxGo+xRHBS3cXtmSbPMsLTnxUfb6ojRzy9hNhdNLZ1mHdVYgAplZ6CUFKzDS
2po3uvaZHt8nhkoC0F1bcy1LFqa+U4Lkho1mMTk454O5cwFDMJnRlcCT7Aaj34QhnSWtjambiOH2
B9tuwN8F2DXju6CdqYZIiUXp9VIMjebZDe4lcAQpNCF87hbVBbmY0Ych6foZ8RJJMpZLbm3OHxXX
h6HE3+CF9k2aT6egivNNpkQkj7dPttqSM0FAGSaB+g0U80eej5mrNfQHYF5v9BioPl3phjESl/JY
7n9omQO8khbBEBvhXmuGq2KwEei6+BHCTnFnt8l7gGhdnu3ZM+Mae3W9BtV/BwMGhCUmeh1DMqhW
5X2K9TOG4V/sZIZdY4UPujnwi1j0vnBifLdVnbm9rUluUOaLP1Z48buCkBN7rkDsdsd+pvmoEqfK
1IeUGEtyCB86dyObKhKRfyn1Unnsge6NjpTF2OwvtkOHD9Im0QYWcpMhqd1sXH4SMPKzA3zC245k
0W6XQ1irnxLG0HAau/vZlGI/DyJ5W/ageuT0lYX5Snj77FkxrQ4MLTbuYA955Q8nb9tDkiEqycJm
4bOchX6XFuTDydjF4AV7I1st0MhvCd0LP+yIFImMXVI1V8vKHrCYfkjmElAOxq9Qsy2/RHzrkrCO
PySHfDfMuK1JdDulcbIze5stVythsZNMurDFC/zEdA/ip2SI7NqKY+yWpnotKmoTjGke8tKfeTQm
FLLbGJjNmOv0jvS7voHQHKjFOxgRpMZS4pmcG4NG6mOUwjRWq3qHFXlXdW161sL3LrA2C1MuD1QL
9vqBjZpDo8nqqa6I2znhyeFiOBHVYRBoY1sTePYivuKCeM+UuvUbKYV0w6c/fR51ZXmxbeLk6l9a
vww7JUaBnEYtaU/l9MtGv+fjdIwi45N3FiBW+boswRnUn2fpY76RiTD1zO4J4uwTf8v+aEZgnZoQ
Bas55J+dovI+YUzp6K1n0cPIf9BPygMB5spDEGcHCNXzpu2ij6KSR3eStQ/dWJN2g+C9C61qVxEk
7UkkNfltmvka5s27uiHlVJdZexj+QOrvidCrUJ6plDso/ugiSJYd+lKsjd7MgHCH7H2/YO1MS/Tb
yiIjOEJ+xMQNkXIPu90Zn1L9rhkTfHCB8qpVxJfm7JR8Ms1hZs7SVjbjdFtH/UD2CfzJtIhOZMe4
I9ZRX2cqBeLovoLJsplDyAuZ1DKt0yY+fs1fWAgeSHl6aIYBkQxOewJ3fMM078y2fyBcD8XaTH+0
NN8DwxpowX4qUlFsqrEvYQTGTGr0aB3GPoOleZerCBg6jM4WPZnrNEhNksACT1bDGMSawIZgPPYD
u/EZAdFQz8PZ4n1ztX78gEq2mQ05ZD9mYCcEVXIsg+opQD1kzxgw6B0CXCC+3NGRmI3Zr0kNH3GQ
jRsmEhiC5AEFUauh7DAXEnO0+jEdB3wA5r1NvcICxF8LMrrUKbJvd2V2B/jxQP1KuF1bqT5IUjxc
/0fYmTQ3jqVX9L94bUQAeHgYFt6AAAeRlKh52CCUyhTmecav9wFV7nK3I9obhURVZqUoAO8b7j2X
gG5TLg/5ol9GFekRO7KXHpXXzS0j1a+yEBfSIuYzZhIPDu1nITSuHaPyWzz8WJVfYnBW+kyijYSy
4JsLQd8hQ8RzIt9DGC1N3We+KemVJx1e1lCfkDyxHbE2SUEvN0qVQ3CqtiqxFKpWb7E3zYDQJc9X
biKnTYin4n6vgrR1ZR1GniXt9yJJLC+H+89T0X4y0+DeUplcayXLIEEjiF8/37ThJe3Zg6UIk9OG
ARn5BoE/0Ky5a6nJebKnfEL+HMOc0tbYun4KcC6k31aLZwZTJ6DFooXCooB7jHFqRSW++vqdAHfM
fXGq3ZgTEUsVSG8riwiHCyG5NWHFfQpLxQ+TzMvinJM1cxQXngQidH0551X+nvcg9CVTpry172V3
arT3MMgbdDwUiTXiwbgb4QmcWYtS8dh08glJMwL5wz7BZeCGakr9Mb6JMSGcNY2tczq1l3rqbc/R
+xeGV4O3TGx9+yIEl94SUY0lIbsNh9B254ZYCGbuEN2GmbVcGLvCHB2fcWBKLnScbfV13DSixbVB
fm1UC9g1Sh0C4RcWlnVRbsegizx0nIaLM5eTQMt+dYzk2HJMqWdixAx5gzWlejJi3MtqJ3vXXEuc
IMh3qoEPZBaR8NMIXdni2GySxVuMwsbIufTFUqtPkC7a2fQtxO88ucJTqqPkbSvxjWMdBXUjOeGY
SE5sFLwRH3/GpJJanLm8xFjYlryFtcB7PYrgXgVHW3IGc/m044HwNEh2F6Qs7WHAzlk1uIdMYsvv
JoMcuPUNrwz5FoGU8ayKWk0vYlZT80xu+vIy1e0ptLI13JS7fdDNj8EObxSm7qfEif/Q1sBzXqoK
sQ/vnNMbj0hGnpxoDY35NSGE3yC5TzzDcS523hGN2BKYxz4P1ETBydxlXmybI4gXQc7bQORbEyro
x9v+daAaz3QVwDDA4Y1l/yk4D7MiTtxGl4U3GYiC6i6nPIqA5SgYNseU7JXQOBCdQSY6+6aU1gst
sZ0wrK+9rueg1bC/8tgt6o2aUxJn1lNjIOAlnnlwG9Sx3JhtImKizAgABvx4ibM6f0WHXyQWRiXC
CCDjy305nNe7ZeDH6wYoflj7KiV8DvPyLZnTbcmvNQGvEekBSSGRTRbsWG0cIpl3WhddiPl4xelL
uYBCbKMOcsbjX9/SPqC3J287LumXZkKrCXhISaO2EzZUetb+ZoBhH3vxWypl6VphRJh9bBwpqMbN
aBS3YeLBchKAeak85LYiV3IsNHxuIwEUaqvtRlZeozCRu/bpsnFY/OC55REfumizjq1htrzoKLfh
FP024Uesjp5Bxuo9uCG3a5TqrOQ99pJ5JNGQXwIb+F+9pcabfOYqDebfYCoOLbdC5hCxJklmFaZ+
Zq/3WGQPHAUsAygLHQGfdGCZrq7ZLGWePYqVezVgZG0sAGqzM75kzC7Kctub+77Sfl1ZJwpD9S1B
RNZ5cZ70dtG9WudmZe/GPEO99KbmTS2FQ+fL2HrGwgvR36R3sRZnp5NDiaxYejy/uBrXG1m1x9/z
mO/Rcjj7sUPgbcb6yerZWpKvuSH8sthk9zPKTEAjH62IbqxkIW2Kmsc3nLBxx/C2Lmv1MjTsyWVB
jGM6+43p0OmVnXlI6dAfzDL056HHi0hjtRScNpjXNVefSdugDfzqAuFVhIkeR3q+GRsYEcv8vxfW
GWldvBLJ8OjU0GwMhbXhPDb5xgQ/swbjLTQl3bGPlNeZ7aabCsZ+Qm1GaucIPkVeinWYZN0AMsqx
U0Tv5sgICvD5xQlxryDxqfxOu8HNXrrw/kiZDYNnxyAsuOjelLbf6FVVgpKKn4OsVjYDJHm3kOGH
WdkPCAmwCVVwSoFUVVvC8k6dyryMRLtzBY6DooTCNyqsBKgFm88u4Pk/BvYWa9kxSkn7rEKuUXWf
zlABO4HzRo3E6FZkCrGxiBy/KUjETgPa8LwAmpYFyL3UOvAdSq6CKSu/R6KqhlT2Gy0Ay5ROgraU
h5cjyUbKuvqtjVB1xdBjPGi43X4oJjBwAbmj8zC9WfVvHqQcsjkPrJbOzLIn7MDAuE+jGaH3H2rG
VhG73CHNDiNwcZ6Y41PXdxe4I0TjLda7xrI7G2y/y9RLGik59dDvZhnYqzu4SBQcpa6ac1MkOSHV
Xf8wFwkJsibHZx97pWbVm1iLmaxFL/YE4ZxwAhbDdu8ZeYe/kdRKNxhSIMwL6RTp3L50FSgDlf4w
zeGC1qpvGLrf27S1nFT0lpbzWOPEPxDfSCRpbn9NKRIjMUXdvQ1D3giU9ylEymAYKzW0Cw95pfra
OY3nYcPcfHIX3BJseYrXjF7DTTF79+s5ns/BO1pwLlpVqp4a91By4DExGHcdnhcLx6BHQHSyI+KF
DWSHebw0DQrQ9N4pOWllimOUtAOCjYkPUqksTGVwBU5SnKG4qoawdw7MYLobaWjfWi5vqr7/nPqQ
tSlt76bIgEEo2OvVpsDyFka8J2oRHVZuk2tHibXKElB2Nd/FHHzBnKBU1YwLitDshrUB6DowhOlQ
W74D3pZcMcXYES0ATGeZb6rQYpXttN8Aemkw7UMUdK8I+B8aJWr9xCBxl3+nGU36Ja5r3dVKWWzi
HO5aRvcB+hg5Lenmou6SLYftr5Zl2tCU8OqSyIfDDFcy+y6AgniU8SHZkvWXo2u+FREn0XMSrW0w
RvbQN3vtNY+Zx0lMZx5atRMYh+dltNxE2PdmaKWUhgElcK48NVn/PMWltSF64E2vW24J2d5aSpkd
nbw2mdMu98UcHwdJWVfJ9LtiyHo0rcC1HZlTC6rtTR/EaH2icPKd2Wl4TGclEgblVtfA5Nrm/DHr
Y46JdnQtnQgv5D3bqUpc2BSqr9QhGkYdIfxU3WdKZKCRUJ8GWIquzZXuSmXKWL+yLgzTagOj4A/x
YTdZ/xI7iePZUxpsOmIM8IsGG+R+hZcIWmh0K7wfI1LvthZbq4Jyoydep44369+OUb3GFHfD4z5l
CAW7Px0m4ucdTmCFtX3LYSu7bTgNwq/r7sNWv6eEwjQfoXr2s52ySKdiTaMGbC+Vdd1Pf8oBhDKB
FHDOIpIvRWQ1B3OlF6zTbq8VFJHojQzCvGDbt+WauIslDTjU/JAmkkJhGQhBTMCAo/Z+VvT0K2Zo
mg4JbNYOvTCnRUugWJAzgYSec0MbZPl5g03ZmcJPsGL6Ru8bLudh2UEjdwNnvONOgdflVAAcpPbU
xfQ7hbIztfZZJwYQ/hQ3kaEYz9GM6zpP1IciWX5Fw0IsUk5SVNLxqNancAMEloEhMUrqoPD7h4mk
4Ctw50iJ/FlhDObQdVqq+Wl0YHorq76xRsJPSJbl5HFMVN3m9DQyxqUN+XKGSrqTQ/SnbGw4fYzS
HeerSo2OBvye+Q5b7FDbESQ/7RsTnEYgiMgczZpg8YgLkv+C6RVyV40jLx+ZCbCdcFjOLw7MhxPt
ewhyTWM/rZVHVtkL5Qg3RjCKE7Eq0zHXap/wZIINIS+4oHxKd2b8TmaUVyW4B3XyM5MFu7+B8zHv
5JuTL0THA5OoHHFXS0ZjU4MlT1d1Zm8ElutT9IAGADS5fSfy0WRy6HyaVv/YWvUlcwJPCVjSwVdW
N8YIIXuihIiIHfGHUv3qdWT1DGsrzDi8y+RDfEyK5TMJYCq8lCjfVkIUHhyvVkjVKJvCzaxI8bVh
eLTY6QGI7YWXUUujfDJhnLTJzu6St9Gcc9oROa9U1c+k7Zt7o98ZDRlFBIlssCusUxMdY6zNTsDM
0SdksHJUvr8xHaZmClXiWFd3YnVj2Qx1T8zft4HdoF9bwbhK6twvYsG4Ngax66T08WiLI/DP08TR
KoBDMlf5GuxqwJaGl2nxFUhCaKMi9FdF/JzPVUQOsXTrhqJLFnXhB860eNYmQHC+aUx+O9CInjSN
IMp4Rfqo0z17dCoMm6o+KvrnoRIsKsJwRGMo8WWkKdGNeMGTipEifGlvlSctnJ1Ori87+uAxLrpn
AnV3WlXXp3DQLUaQRKVMzS+pxJU7AaJ0CZiqNhZHuGZFhl8m2cfQKp/q5ECXJvdGH2sS7eMqQALV
YPcIkt+zIuMj6ez7eoX6p9kMGTF7x1S0k4sZ3YZEBHpadRvjxnAJ9kKrOzSMucaboeyzbZkkxUbo
9KwDe/qNRmXq2kXi6XVXYMl0qK01476zMk4MiQs9H+OPrAnea6uDkkvjEJe6byUvc6qNbpxSLM1L
tK3sPrwb8ONPvCMKN67PTKXYOFQ7OsbZWoVwitx1o7bxs9NwUduSXjInimXDOGUXG8a2Cfva02zl
T77kl6ga9UMsePbpMj3YAcZ1kmMibvvW2Farfpu4Lgqu0vyDWa7aN/FIvgE6FhGqq6a22Ecxz5y6
ab9z28IoxVzdUb1R65SbJAB/MjcARHraz6C5CwAQHrWUYNdRsVMGYTslybotKkA8KLY1E+7jttLJ
/DHFrTRF0BiDmVpChweFMpt0KNNjubch4LDaixrNaxP6+mxSPfT8qJ3KDwb9ucnES+sUB5naL7Gk
k2m1KN9YBTv+VCIlcoK3YhHvNW+WO/T2Oqd+TjMsuCr+HqJwNblvOu0yLtNtMZkcaIPUdln9R43j
QzHWe9l3ykNA2O8OU6S/pAHjNigQ5HH6IuumG6qA93Ce5AYrVObbHekEDb/DAgewWykw0tHHF635
yT/3aJbTyjMi48lRjhwTaB5m7IZVfOj08KNberovx/5WK3PfoOksev13N9l7PQ2BNIiNMU/jzYIA
04Tg4tmJkWx17RSBd+RaEy1vEpqKMftqdIeLv+c2aHKe80Y2e1bKviqNIUF0ekHib/+n9yqZDbvB
ksHOLrW1YDJPJWiy3h4/VSRdnjNnx74I3oMqAAo8ImBfCuNiaEhDI6Nc3MCa/KplIcVg41dk6tUG
ZSOdXmVsU3uCy5oOPBEN7JQEjLPRvQQdpvClColIBboNIIfRdYSsY1GDs7TDV47jaKq/hyKzvCJm
hFAVyyYryYxORMmUI1ge6pQpRt/25nYyqdJ1iWbKdFJM65xlTTMYl8YMvvDdK0hCBsYndLJaO1Vu
a0Y1sQmphXqQ7cgo1HpjUDdRaEZf9pgPXpiECk+5FpmWMX+mUdXtOn6ssSJsGQGHlVbPTOR1Zmi7
WB37HUJPidITwfHEFtuN0axRi5/Azj1bQ66jfWFr1ii4EHWTTexI5TcGxbY6FhkT7R5RIqDj4Cln
GQXZnGuW3ndHMsqhb7mK+z4o0at2v1Sb5FdGRO+rgYNyM9wDxQw3ZcvDcgnSi4Ve68Roge5ooPq2
fGFWDbecJfyg1nDKx8U2SXp6yQX4iIieO5MiBWjtjot2vScdx4/j4R4d6oD7BAOxOSdvFZVljB7i
ZtC03VKWEOuL9Jgm03FGEKPumpK2XPQGqu8yfTSTbQ4uqyFZZaNwDJoLQU1V2J3MejIOy0juDx79
HeN+hqvAJSAg1Fsy2V5kFT4DnU9wQOyMBEZbzolXzfuhg11mjhEbgEBHF6XpnoEkzdD1mpBMrMcV
wgOAlXek1swcY/G+YnpO8o5OaA1gCtkWGRcHDPpAmhYIVY2xgqiPItcTImgIJtf47YiOvmNgDju1
Y7snMJ6lyoTIUR+H+gYOihvPPNX10t4bdv0ya/Of6rWOhmA/iIQmK9XBQNROgVS9KM6h1dwsjWr5
3VoSqsVJa5ngLmEGIktHNEW2OnCmGhUqbW81B37vSFQJ2dRvO+tGq6a3nCn8igPg7rO/rO5WNjGB
fnb9aUz6F7KQbYkjwZ2qagfFFrqyDs/NnqRvWjkxw6G5083gSWvnfdCpxhZ/I5Cc+gz5KN+SKmy4
2hAcGlX/UBxaf9s+gSlfGFSB8lFr+ZzmzQI0q/uaUGhWcQZXYB67Q2vkXpLyT6dv5J3JSHuKzG89
dr6SniecoVPep7lyS5qX8ArQU3UX0lagPd7GVX9Y+luIWkGKNFgNtyvJtAvvJkJpoZhNtut08lUJ
5+++ZmlFgCEZv+ZwMhzKGVmNxKknSDDz6rlxAqKqa/WjLlmUoodmSCrTBQvFpyL1R3ONWU/UbuI3
iazFaR8bbiQqB51KSWQw+fo/0t5mix09403ZdGUagmKYX40alWU3cEWKiXGFxvxziMjbCcmeAnlm
PKcIUqJGf2PH8Fk2NSC4WPEROhhkjy6uM2NCo2E5N1nxbLbosp3R8NFQI0+NP8oi/lotU5Q03Qa5
6oKYhfn/NJWzp5uQR3C3R/n9iMee+YiIthoJ76JcDMR46MOgTR7h7dCxJCxpGnuHpD2HU67uoIBA
JmlYmjOqYnfPY8hgYddBeK8Lho+Ok6U+5aYbR9wUBtR68l748ZwcQbrQj0PH8FjPeBh37K1jRvgM
NptqVfhvFSVe7hyxuDQt0TEmSC0f9WUbl9Hvli0xyavrIz7mTV4Ypa58fF9FnCNiLYIBpB5Dnc0O
JOGzllX9JidGpyvXwDJWdUpqfuYjriWmWVChuJw0m4sG5aHFaU7BkxZeqOtfwEXs9ah+LtcdBto6
mCQ6wU+0uwfsfOGOPHkWdxUj/NF5J1282OZQVC82yaVeuZ45IOkh1yifulV+Elb0XRifImW+qY+g
GWkuHsml9JSCX14V9CzF1ebYsMhxO9Y/u95sHgNHrQ+1ogJky4d9Ex77KksPaIQYcyqNZIJvl/yx
4PcaDaCMbXhu1Fvyg3rSF61VOjvw++GNkGbfbue8e+pUAoBipefWCkAbmp8Bd6Q/p8bDklS1S0Fz
sHWSYaLWfrKWX2Vt/2JbbQIf+ww6g0SpsX8AjJFvK1T5QAZY0OdurZoQt4a7LAC0D16b69NNclun
XRTlhgaTfFNbn3cA+3aWrga3dtVCV6QYTJcOyq8sbxg839fk16CoUF8gTv2p1k1pncJrpxUBNoNh
GpcZXChFUU4NSvdm7sheYUx90KfmQxdiOJWWASX6NsIMcmwsGB1Sa03f7JiryC6Ul8QIxEYFyvdu
B/F9gejwu0xwqUemvP3JqGh5IJH92CMgysdfVm17RlRqh2gSh5TR6nkki/Z8pQ44NjeTqBOWIpYZ
agyFOeFtQs69dLbf9HCq0VrSqa2cyj5Bmd2ssJ2ySadtUYObQOycPWgt4KMVeIlslEzeWdR+binF
7QrG6tus31umbB/6ED2eo1Ay/ny5go6qHE30WKQ9TwBF3ZdVADOnIlvw78/sIHs31RYtBPkQj8Ww
hLfMjm5VJsqr9BTFROgUzVFr9fmcYdnFNb9CGC2w04BJ/aFbbxestq/zVGBrJhvrJ8nFxpxuSjtG
frxaUYj03tc4VqiGdP2sKCgZ42v466SLvTEn6jlHddhXQ3QubNyGLMwIchVYJa+mydS8Yygm0BdZ
rDDSrit2dTUSU+FM9J1oI+FDFttBGDBheMp5lu5MXPHEqtC3E2hvIAS7hl1cv6GbeP9SPAOXKZ/R
wQfNk5XK5TYlMI7uNlP9n/+PgqXhTMau4o9aI+7mBXnvD3mdzZsOUAuFO5csnrE4fqpXVNL6FWMu
fsD1TyYsbJTEjvd9gNMxsJVsC6Oi2oTO0t5l7fNf72+sDIei07h9yvjPlR2Cie3nq6sI/apJD4bs
Ja4hikdsAr+KhDyDNpcfVaS8/Pw1I4EEn7lYfF3Tll9wFUH8c0Q99kgtcLvY7Wnq2+KIkNCfiWIF
HghLo4cJrleUWiYOu53o23NmEHcg0I2ka+hwaml40qLROjV6Lu5QRdPzKnbg10mIMFsLf4ODsO6L
yUh4oBP3XPbV/LG+Dtzu0pI6gFHTIW0T+I8cxm6r5EXgs9XG999QA48ifS96TbtTjGw9gvHkc+cm
nPPLvJfpkK7a9/S0VMPENnn9Og8qOs0r/HuQw6ljbHc7tHNzsYIVguzENxDtIz+2q9L/ITixgdrF
ynhfJyRxTfqHupp7F2PSNkE0yk1fJ2QpTRhAQifP/WpooFWuUJfFUHP6Vf21Msf39sr5VydCqFIn
Wsh1UVYpLVJQofM3Wa1xU6haclIG5OJFKhX/R+HfOM5yWagkSAVlXyPY6unCyp4bBLrIsWP1LJIc
mnhGGHUa2BiLcazktDDgEC2bt77edvZEnilkXJ81qrlnr0iGV5Lsorz0W0IAmYo2JUtXVt9eYq5a
kYXSQikllmJFiBuGpypZc1HkL3MlX2ydmion4FHEhsNiOiouBLgPQXIhEc220Vwp66yfoxBX73xI
QsO74psZ1hxV1emOejo6u7Qo1zt4Ui4lmWiwW1B/spQLPaiBVMFdwapbVffNjDxsCtdKJxzhJNdo
sSiCKz+x8FCIwSq80ZlAsxUEtsuIwHYUL60n68V22bwAJ6yqcZ+W0eeV8Wfp5rSj4UCbsKaXShzz
oxXlt3iw/0rwzWfxBwZz7s7Mmzw7Js2j7+IXRRc4r/Ay3VRNZm41ZxmeSpXkMhmY/ZNz5TJ3Y9Ts
ajSFbLt08YrnK8KTHTS7eP0SNX3iapOV7tJxWRv1Feoskjs9VpPLYpew4GrkdNHqkdfmbNiSieZs
fp5x4h9fo5rhJ1bVHmtC6l8fX5qplwcTwBSLtKY+/bz1Y+NMR71k3bZKdBOlokthhX/u04yTnDBz
+5qGnZIJsw/H9vv6RLFSRM6Ww12GB5okBohH2580Vxthy7kbh/5mbIdtRBYAasHe2Est4R1f+u4p
GF4GnBl3P28FAQXf7DPZ94Q8i7EJ8FlCZE5jh92+4zlyR+hve1cZTIrEiGbn5zUYlx7/SmdXTuw8
8tZp7tBsCd8qa+boEwVMB4PlC/3Dhmf8/CHUN4uOv0tI9i1lRyab8ftqHjKj5WsUev2SOnPhj8Bv
WDaxlLkKt8Uk3/W4GW6vtzeYpnepwynqHJNO6ppfaQZxclAkz5HrHarYxf3UVtlDThF9seoSyvxL
Gwrtcs30Ro3tIU1UDj8P/XGM53vm6iOYUBeAW6mb+Bc7VAaNlt/OUWRuGDnmX3N2A5tgFZF08+Fq
a+oK27ypzOXCsxz9X6TYyqEz6Qpx2iwgvCzEOzAxH7nu9tdLzK6wAUL2NJi7collKlqsn5gRxQZm
mWnLp2iqR6jX7RP6BolNVEr/+np8m1RV95lgTPCVTJ8P5cyyBg5Ic5Bra+8Y4QoPnlt2gJqaMSca
yVaYi8sVlnj9gCTOdHsBbyvNNOBiBlobLYF5uz4L6e76B9V+F1LIR4JNqsMQzhkl7FMxTOLTZiLh
FV0wncbQZiJMIbS/+l2vZqYG0S76t8lNIi3aJqDXPhREEhbSRf/HXmF3mkDenjS3CpPlyIB6MmbD
F1lDzqGeK3WHoMu8L5p6JSvJ7FcZOSzCh/5+jHvhJnAdNxWnyKkLAvMF45+bDP30+nMsyJhjLMiS
hFlL1e6aHLPFFElyIdLiwvi2uLTD8GVEJo6060szHQeKql6/c5C6+K0BqnvApq5ZhXy8xvUErUA/
UBfWTTuwe56Y9xNK2D1cOcm9k5w6mGnn61fgTppTwqyoqJ8WQztBRY5/zeD9Nj0i71uRDdq5DwYG
+es30iXZVQKSPrliNdBGI9/H5Pi9rH/y+h9c/2ThIAWLutEdpyl+GCzlfDWeKq2hHpKcZeY1mrlB
o+MN+C4UXHdeR08L13blTOo90ss4JraK6AHjVtNj9LbUbPsl0s/96qkSYGSp3VZ949wMZ/zukrh0
x3wpYOI1WnYqeXY84LlsHqpsOV0fiFaTWQcyznLPZhwAr5V/e9QgH2SHFtzyfFceITTsZVXN9KMQ
FE21hgYeifnNUXiKyaYJz7Zhu2MdFU91x34+6/Pm1IiueMrmtvcLLtytcNT8qeAdOMasABLD/rhS
LZlwyseKfLxySaf7Yf2KrEeENMxEjcVpUVr35dscntUphgSdtin/1rH2I1gc75qqvhd1lnmAesZb
pXBurs6i2gie9aFRX6ZeCvjB/TaQwWdUV4j/Vr9huz7zStADBLs1W5RF1Z0ss97Ti7J6dQzrM2f6
912Do5PDtxTFk86u+zWnr/dU4Yxn0lHNo1Rz4WsIif9i8v8Ub3NkXkJFjW8bZqWrHH15ChJ7dnsr
GH7lstktbYTnbM4A+OhR82XZ+pZYDfbsqfGK1c3YLl21kFLGY2SYTAKwTEU9s2Mp2e9DPhA6kccC
kcD26hmW65e1UivMt5l9oXQIbxwmGPhEgPY5Rrq85ZnUN6khWaA7iWXszUr7Kx+coXebNj9fXA8W
sMSa+/Nz6BbNwTV2wAiHxA8BOHp/RxGoEsry4GgjqXDhdMQrm+G9O5XhSIlnJzM6wN6Jtz/BHkId
qUgTzi12nW/6DPpsiars3FRVdmLw9x4k5sf0D9u3BW98L4pIRQdA0/n3N3Alpi177qqfvmqMxKhG
1qfzOBngxrow8qcWDEuw5mCJrEZpXi7JbdiahmfSVr3WXfSartmdDd4pOaG5h4YgmS3XUMmD0jkY
TZ699I62u0KYrq9DQzpkBI74bHnkI9mGbPVCxm9/AwNNA848O90lLj9nnpYbQw/iS1pgnNQI8tiV
QWbD1FwVeIvsw52oAErRUT45FpvsUS3Vg5MZw73Tmd+9MKniTWwFKJiK8XjFCDaDIm/sJWB3V08Y
ZyoDr8J8DR5hpsXkcFgTXK4hRg6YKO/fY1ic/5P1YFhSmKplqgKrODZwYGxfn6B7wva//kP7z0ar
SqWv6vzwE9MzSqNlPB7HdyFu/W3xj89sRq8/r3XcSGCqm+eIisAJk+BZjaLijgUOWsZI5vdzmJvt
tszRZY12cFzopHxjmaAtmqnV/LyIWlIj5jdk5G1PF2WoLypbyeOPz7FHjOurJOR5zJ96V63CYnnR
xsu04oGG64csXSh40WutAKHr6+k8i7MZOR82/+dHq9TSrTGoOLDhEB8bU9jbRCvyB0zeD2UavxjS
CZ7t2crhzfIZW4hiM4LgP3dILiHq7MNa5E/XD3GLSjNsLEi+62t6oJqeNHIfZH6HkUSEpHTy4fqZ
HmkvNbbP86D2r6k6ytvBGPRnlkqvI4psdMuANXLgQpW2WO3GVrFQGrK7b0Ynf+pGlmBm+1piKtlq
WotJeP0QZLFxa9oqP7GVPvW9/laULQg+C08yWhUc2LGasjpqlizY//vLwzb/hcXnGIYQtoEgRhia
bpsrRfp/XR5Z3nSMAQKHPVFm+xWyICuZyj+NpCKvgxY1dtZArjOU9AhY0TyXqqYBOLCnN9Rjt876
35pde84netWIjYQXx0V0a1m44kKQRjdCsMZb5xmC7uySsIC4cjNM0pDdOWwggaxvbZjKfPeX3TMe
Stxc46AfEpnQraQZ38YxW9q1dgmRGQ/V6qto6oPeW5jXlf9JiL1+pmmNgT3SnjYGwMe7kjRA/BDI
NAbi2O7CFjgsv+owOpIOfrq+RnuSH2xBNmZjzc0dkoY/TL1pMzRckIvW677GDf7q1CikywS1/lxl
jstwTbzaq49MtcXzP//Jos6NXQBjwF84yXcMjlPmbGINPiQU1CEnlzQ+lqcEebpXq71ej9Mh12AY
m0uWPlxfi0bCdArJdFeao/H//No1+18C1y2SsSWMX6FyAVicUf/ye29xJsV1r+hM7occqadK1qvZ
0+i60Cu7WwN2VsHApPRzML+eMTLS7OIpv4iCbLw0J5JsCAsUtX1MHGDtgKfq6vRkIXdh++jy+ARB
2U/9fEtNPR5Me1Z2utWW9x2S8ZX1qKL7nnqq7bC969gL33X0xegdKkCXs44vl7r1CqnFmk34z+LL
zArPRdlfroC6JsD2budje5QoCPy51wlEHjKYy4BPDlajQa2N14ROmYO9isp7siX0rzJM//6kbDGF
tSWRK1HiJDeQXKgEB02+JFU3bS2UaVjnSvli5qm1CUMstbMemy819k5XmVkFoSIEJNJp8oZxQbcF
p50/z4H9G/OqdEHVYCdB7oxX2BooOLB0GCsEmiLPt1eWwQ+xdUUedCvpQF/b2FqIT2C75b7L6z/a
lBjbIXcIUYksBVfIyD2oN+bp7w+wImJ6oE7Bt/FP3+i0+a5N2UoI3SKq0WbsQQExnnXFCXbjTOlc
2GhezEXtXmthv1zP1SCaNyJmBkLqBmwpY3SFTjJPgvJmXYOqj1nevleKRdINy5M3bBhesyIF+oJt
wthitCh5NpMXN5jHcMxHUmSxKJIXR7W8tDgTWH4t64+Jnh0iyvrlT/PeGrqXF4t51wb9nythPUuf
NTl0v/uIpVLdde/kIIHZX5vn64dg/awwELNYs6ZsgS6AFJyn9KCpdvJQNmX6QLgdzuomuVxf6iUx
BbVsIY8FlfaZsQB7Gcz+28y07DszN4QGGd9jH38s1E37JiJk9erjvTp6yflwcS/OB1qkfUGCLyQq
TnCWMTb7qKg6yLCN/Aa8vXf9gTAdaTsdRqx3/XHR89T/D11NM+x/fnBzAwsmpKop+dksQ4p/Odfr
SXYdccfWsc8JQC9JncGegODbkxwkkMCTfWH2cUSgOza4SyQtFlerCLugQcYnhc/k3hHTn4SN/V4P
NRC7JuaBuBZPQPth1hKl2U7tZgDnu/2b5RDXGtknafxBKAdRDuvI6vpNCzvj7fqHov8m7DyW5Eay
LPovs4cZHBqL2YTWqTNJbmCU0Frj6+e4R3ezhmVWvegwIJLNSkYAjufv3Xuu1CK0dYQkCfVPdSQZ
In+tS0Q+Dra2c2f2+WsyAoSYo3bZNrn+vRxC9xiSyrVJ0ZRsvcLFqu9k+HvMyUdyQDyRnM27j0hJ
KxrMj+odh/rvUcz1hwEK6vT7rSTWP2bUY+uwwBOaJ7NT3e73BtR8s4KBCpa+8NNy85tFrI5wEuws
zS3TbTIDvMF+9RBOWfnQnEO0v6jfXOPbPZa5tqPPeQVIJ6JIur+gNCt3y0TEQg8fFiENF76K62ZX
w7+GAvqFfiCRMnoHWbatkAg27EU6O+oRxThPRtynn6Is+Dk3jfZ1nuLVaNHtKqblFxkO+1AezLyD
Ob675bM7M0E06Lqx+c5bxEWZ9LGnZVZvjG4B+qw7/cPvgj7DVUpPlASS/9T4kB+fYtMxn4YSzlEe
uP2tMUR0K3BxrNVGNLhZS/1cCB8PrkTD1FZMcY6R7k6DYegeHDwX3rQhvt6T0/qFcbqT6770EDVP
rl/zhFXA7VAYoMwSKgiW12kZxhtxLAyZ5R7J6ai5/7mocf+4NxzbsWXBq9sOQnzDMyVS8y9FTdc0
ranpermfCHA5VHXZPdNop4OkRy6DME7bzLAPjquBhK2NHsQwnR8ELv1DU5bZiRLM35FD9MNs6mir
cAZxVSLcFYfc18tT0aaMY7WpfWpnxlz+TLHEg7u4OpoUn/UuTEd/2NZtVn9yFydkNBhdI8+08Rtg
y4+C1ngKJ9ffJPKojNsnpynxfuh6+zWZfuKAcr7c2djGUjiv7pyvVIOytxoso313CbN8fBWT1W4m
k9IBP5/1EWXTTXfoImolTVdzDr4aMkVn5EraJXQ191EZE8srouLeN2QQiom80PeV3q7RVTv3YYCm
6dNOnRI3UJ9njOOb0TUeYt33ntouf4pns7moF6/XerzmSLPVaR/r2n9Z5jy5ipXZHJbF8cf//o8n
v0nDMFxDuJRRFCx/rHINgzw9wGS+v0OpSy9cVoozkOqLdirpUuD68NprWE3DnjKxu5Ze/O+jcmT7
9vb757+P1J8MJ/vZ9DLjfZiYsWh0L0WP573qs+AKuXhA0ES6QivJelkgPgmsDBuEgs2lDeOzkJFe
lUXbWwuG6SaSQbuWJTHDBp4JfDj6M7lj4c40wugiqqS8TEnvcSlp9NBzM9/8Tt4RoeftQfFr3REU
wQy/3UXSkSUodGEsdEMPyKYTX6eCNn1BN/6a8bA46gjXD14RNI8sZgEebSApNMY/xRLOkKbJsO6X
OjvgogFqqmY00QKWXv24zPNjZhjhg5YIIBVG6Ry0iqn/YlfiiclicR6JTdi2sh9l0QtrvHGlWcX8
Bjn1WJRMFP75frX/hrh1LeTeBrtTHTQRxsH/f7/meRY4GoaMPV4zRMNNznNENnbDuH9uyVc9FYNF
kbpM7rXTOzxQXULsHmG7z47PKu9AofaLRDsS6kKnDcUCAXJjCL0p7tD/hAgO8U8+4xE2XkrtMEqA
7Cxfmil7c6syuamzPDwlw8B0qtHdh8gkvCtq3Odidl4Lp7VPRTjAVpGqISiGp8KDQvLHEfNJ/Vjk
klftNfgrJVhDggJWwilMnAL5TbUd7CSIuW2Keqtaug5OrQMWI0byUOyc4iGwh/b0z5+waf0Z/gXc
zPd9w9NNx9Fh8f3xEfd1Y+aAg8yTVgprO45FATz/zW2rZHdH8QnnV2Yn80ahsyyoPLQMMyJazeLL
LHChx9G8syUuqFra5KmksLDmZ9t9dkUEYaHrtcPSzmI7FIT1iFRciQz95bY1cQtY/xF8OJCJbdNv
t0A8gk++RSiPOGRFVBJv0wMTLYv6lDbpe9Gy6VCtMc9MMaTXjLZpheKww1J3HshZUzEDJCDUVL5O
d13q/DFM++D7xEFCgI86CNN9jyQBbw2AndjmqYbyCzG7GqylI+QsP0ViQRfTWs8j+4gEscFmTphq
wUNvthGzW7CNbYmptxXnXu4INeJRkWx4r3yY5ALpZN3XsW+vQtEPr0NU3zrdaVez42kPrZfVe0LB
HxQ/JbWMXa6V+kMXIqhjjuatjWQpHlrUZQrlPJlEqpHihAcTmeabgatzNQ5Lfya/mcSfAKitZvYw
CnqfZaI0onybeDlSxc5wX0qr0dbhqREUCJMYWEK8vFzQ7lrV5yVw9UOY+t2u1EERqqMwzfxNiRlj
lZs+Nn7GVEdHS73HrvZujp1DE7DdSzwx3Ga0uipn8VamZfplYsjGvqai0WajcaQPr7ZiphteiAIE
+0VAManDmn5Kwx6Mebo0j0Fc43/Q2vbDMNsf3QLeMRRlexhDdtsORn0OoGtUL6Nh+WtOvKp24XHg
ev3rH8mATMu+YYTuVU5GFXJrXCqI4i1f7R2axirVyRldPZHNwcTr1Y3sjwqV4wuWYHgl8azfRpxQ
j1C90S/PVrH1St/cyR3kYcq4T9WGM4/ZALgY3VGAkfHVBKlOgOPokDget+vcQkKayOrQaLFVEifC
+M5js4upYNhmXnBTkSuiAY3jAV0UcoqsuIcy5nMJwWu3QfhzjpvHxh3MD2MIqqOIIQI4DcOHXNNB
F8nYjlpPdoq0r16GWKNtpwHrqyXarozJq4m7gkK9aqKXAZbIGncBXQd5mpdW/kCw9kEJSZBebNsE
rZMqt5ZsPvlCs59tPQufNb259QIlLmgtmb2GGMJlhLBmmANaytXOOKo1VPIehJcC2dpwHIqkf1br
QDFERJQ3i7OiV/ZDJDyhN6J2CXxTjxsWekQF4NJ3tk+YsOq/BsaYPyQZ6xxZT7uZxsQ9J9wPyv6Q
mFJ/WUaEyAVzfeCzry84JaKtG9s7ohbMW+hgeXBrp9l1DAmRkfo9fktSQQAjIJXuG4wLaKZzLccs
uOCgjMj0rA2ZvYfn5uLPHvI3PdSGZ4RQ4jD1BFtyx/9QrfshMjBG98N8VZ9T9DMwHXFIGFfxaVDO
jvQHAHKRmeHTBgcpMH3JGI6fohpQl4PijChW51dsuPaxbVnbk2kON/UMTj4HznaG9sQcMvRNxHKO
sSc2h69NLAQH+C2umaL8qaQYmhM7V3lWGSFPqnkw4T3QUpFMvqhPX3G7aO/UTA8jtkAkh8K4f62C
EKNVAhzyqpdV+NpyPZDiS6NC5Aa9DAC6/n9esmn6wBhlXVLCeAiiTYqrPlTsZkPLJRKCK3QZtPA+
Fx3m9lvdGtYDeu0f+eR1R11e0BUtmRXOTDSdtvfdgwp8oGBK/0vvGpLNH+Uf3gba1rar664NjsCS
ze2/FvJmXbUwR5ZTGGO06KPxTN7GslajK7OJdBLmzE9kJgRbMTjGW2kCy4bKRmqGlmgX5K2slgYN
yZNKl57KpToPGU5FX6Rfm7zEnjDn34UZEatlPdyfg5ZTLxunTSLwP1Z4/f3S9cW7KbRDJFxiOZBK
UibLhGzVuQetVG4dc863WCYCevpJfy3jOHrFFnEeZrf6PDc934QgAYKx7Q5BrkTYRu3ZSwb7XWaw
qvFY0IiSkQzR3izLA0yjftk7LaScFY02QSYt09eSoaFhG/U676d/JegNOVrwEEPYkRzP/oEcj1Mp
cOHrqK2ffx+FmU+kEg4tu/KDMwyW4Mxs0qFlL88Lh/tN/tvgJE0yyE/NpmuCkghCsPqVOlWT656H
z+McG88VE+7Tkhj+VmeXvGdvjZVkBMyExASTRnVLFq4uNSEMvbhjzhyFOyDO+QvdMfX3pZ71lVaU
f1T/xaC0ktPgWe9qeB2O4WkArXJy/CzeOJ5MLAlmHwJ0AOXV1+2LesbBwVn2S1hgk+wb7xywdt/U
D1KkpAWy+1xcSgMKinqz9GesOqTvvsU42/ah1grslXZwI/oG8pzEcTNPAf8gIG1Dtd8kY0LvUkJK
cXYQ7iJPyYK6kWaIMr816P7ivVlbemEf66Wunso2JQORjDroTvrGdK9TRSimqloGeTTVRkL2pWZt
c8w29x/IuXmQuDu123A0SGNFSjpHBHzQrLK9ilHi7WUmkb4dADoMbuocrGosnrJ85lpttOG7n60G
jLcO8OCHOpAkd4gIDC6TZxP/6VFN//JQa5hK9BqOGCbQgT1/OKNekNPGeFq9tDb2kkXmJIW04o/q
iVK7MFU6Q3BFJc96oQFikUJHiJ/tuXSd78Bk2mezSQ2AabO9zpLJ32ZDHewttQVNh0vMZnRVCHgf
geVXp07CoF1MLCsz18Z9H+nT4yynheyzW/g6W6VeAx0xnXTfnjZN6qySaXB+EPIHw8N0rBedVgvF
PUhtIm6aPfhJba13S7cn/yO9IdOV1XhnjeVe6+tIgi3Mi10Z1jtBDii6xm9VEaRXCy/F6f4ENy1s
amwA8lUF3eWonrt0hfrjvbyIxp+qJootE3r8nH2x/egJ7ATS2amyn0ojNumLmu9uh1feI0bv1QYa
rr7QeoT8xnwNE/ycyW66x3SnYmm+h7qqIk8Vfo0BZn4wjAKFJjjMJA/OHTS8Ed750B7vv6YwypHy
UT5uW7zyuFFz+tjyUTcNg70xLQxs4PcZqgwuz16G+UrJWlcQr327IZtOSiOXJHd2rjxlAT7Qhfev
CHaicwB6YKP0mYUR3TRET9uS9MM1FXZFseVVn8uZZl6YBj/Lfppl5c37BnprvCv1aektZ6sFs4mR
LqPPgIG5qrt5qyqguW26rdF5wTE+KZZkgJNgw6MrWjMtrDcZc/cfS5ca+0GRP4c44hk3LWf1IZL9
8Ra39ObQMnYYNar2SVHWDSDA67TplhV68y/qP6Sy/UAn7GBtVU95DRhqccsH1WIv0vhVq0GTTXq7
U39alWgFPtl7+4/tOOGDLOwqtlBED0hOjEuMRf4eqEbZWjz3EM+8Vsfmh74+KSp/52YeBBtbYxOB
14D5r9k/qEIzSWIZ48SXjpORZWeuE4YFMQK4LMNHKOwR5JQjWHRjYjMhjZA6ef9NHMum+TYF7Z6x
SH7yhrm89TZwCqdBuiIq1Net2z8FUR1f1NU6d8K/jpCARj157f0C2pusBw0gm/scZJRa8dQv4RZm
gqTZP9S6n2CspJntLaG+S9HHnTOXEY7V9fpuaCpkMPR2cXSjLjaaERVD64+X1uitS8FTdltNAksn
cn5ejNcScPi3ki1zmRI7g3knPC1hGBxLTz+FjiTVmvij2UMgihdDdMmSJV5nUrQspmXaTiNrRium
r/cBaJNx4fy723TvMQVJf8jr+obDvjoWc/IGlX/4NoVM0OWswk1cLFsa8wQ4yCEmTR6annp+Dmzy
tgBiKNVDP0Pqo4MrmWZ2S5VDyPGke/WmzHX9DI7tl2qTOHHDbq7y5sd0/OlblfbNiDwWzwYBcteR
/uYSBNKE8u5hPlBUzfnefC3YpK0807moB9y9M8/3zaKjprqeq9P4a8gkSvBvB2acMZX5pAoUFb5b
Ikg9E+Sz9eK0ea09GDGuzX3eB/gVLe8XDNr8oUINlArXkNSN8OpeRn/wLtQU08kf9dPMNmjle7hL
M1tcEVU5SCK0ch1Bpql02ByoSkwo3etCjB8a28m950yE0YCngPllH0Yfr3pjde6mBoqlpqFOVJZn
o5GSm7p01qldGus+xh83BzW/BXfVmv4D6hhy5DaWvDn1BYH9ErXFqYNbi1/cSP5Ld1DYfzZ6fUGQ
m+04riVs1Jm+TKD5S30YZaLkiWt5p6FFu+/BEMJfmeTfc2d44akMnKCAdNlUpoyY9WmzWOXwgmNl
F4X68aDkll412mc/pi09dcyfkheL1oad68+MiYzXLJiQ9+DPOBlWlDxUsFMCrxy/khBXYHb4QW4y
HJ+lNg99byoE+msG5uYe4ALpV1+lcf+NvNHwohdLtxsssGz3PEmSG7euT8AjYknV7apThtuO3zLo
J6WRLEBCB5pybrdBYYQ7dWrXolg3QGvUpXUv0hptUzowz2s1ArLZv+3guc+wGyjS3B4lllNNsFM9
Zv2IdVNMkW3mv4aVAUzRsrz7USTfW8xpZtTJbHcKySiZ3HCnupGtP/+KCRaBmyyHxVSlHcZjiDsp
iM1rGOn0BXrf2YW2qOkxQH1fgHfc/4sGCYhKk0oSU41ALSI3cfBQwzbJV0sn5zNpIWLKozGunc89
5rjDAo7uMjOau7+YJIAyrqFK8TJr3Hez7d735mb6og3I2veWYZ6LNGey2hfdk8WQeZsFbUfTxB2w
pHvc5RFRoXsec2SE/0cDbNdgPFrUm/fnsBfCBojSN1Pr8jcivqCt9Y7H4YgTJPJB4Ea3oYS2OAXA
EdwMCGMh2wtk079hA1uABtMor8LqRi6p95lQ23Fd2C4UObE0bM0DccJ4cUUpsxXdAE1ioTd/US8Q
j3XctMYXdW00c9xfZxifYeM55MS5wQMUDvAkstr4586g/ffGICoAWDa+x+aDIaEUiPzlFmL0Q4Lx
lGsn34twWyDhaxkKfJcHZmDcD+ykyT+svvrqWWgBIzHcaB8vR3xC1toSUXaxC1rQ0hdTswwek6ib
1qatXzzLIGNXNg3nquoPGIt/3isg1uytrQ/NUxOi/pgl3QWP8dq2++bFkDs5rZJQv7h5aVyqChll
hWB3fh+NZPrW/PsAlPI7+BooBFjOVuqTC2Vnpk2XXeaO7UW9pV7UYl3zvlUV7cXzk/C/rEVMUf+2
V0U944IfM132q39T0gCDQ+mautk5aaZ/hcWHrbg0ib5SoR13QXQIBGzl93ZVUqIv8W7C9H2xat8g
LPxN7fHmCJBMgyMdY3WhPUVu612bGE00ATxP5jIGT8XSiwMqA4jG8j31ElpNvIJcf2pIyrkuwjHP
zK/tbc04nbWtIWZ34qrrqgfVW3Xn5HWRZ4zzUW5ars/uSMr+bINM7MDIgaUjBfQ6M74ka12R89VG
N8irz/ddYlrZ+lM+69hQCtd+QkzYH/Be13tCnoFTzsk5D/P6tuA7xRLhp1+IDeJnsH4NYz4pbL16
cSI8nkmcWEBw0I6mIaFvzBj/pSQN/WTjEuwkiqNinU9LtWXAlr4tnn+qO5hK2VLrUGGNGVJL9RWB
T/HcdTgXSq17U2LRoktTaN/o0h0NbAuDk1XDUWcmHKVGuGnUkfypmbvfvDJqPsm3739A/lGL9IRN
kpg13HsD4Vbef21com6KrCifaOdre7cbj0xI+sd6aNbqEx6CHD8fe+zHqM5vyZD3P+TBEpENqukY
sZah5HseILYoYa7Wlw8eutogiL2ra5YuTu+53zrFL+OkNXw6gIyHdWwN1yRuqQaqoTsQ03RE0Nev
A49h4pSaZ3sBCIVNuwE8TEsSc3jQb0RiniGM/lwCu93kZfoLCPbRHbXvhcHYMwvBQNvul6UHwmEW
vbdyhA+B0dxmVf51idOEW3WjGRUFTGO8G61zTGph4hHFnB1eIAV8D9Gy7YqRXNXciWQ6M37lNFiJ
YfZP3LoaDzRkQma8Q16wt9qJv7HyqVKMeN+QeIrkzAK13UjEjx5uh6DfuxZ527DPenje5PMQTcgz
KU83LhDGblfhreErz97Gzn+JGRwcUjiH8UAqWJtAQyOPk0Y/7V2gJeQImKLed1DVqxDZQQ4vSFv4
76UjDvJUR3XQFJce1NymofJOYKPs6ww0DisQXOX5kvkhzf62DZ/ZWwcugDoctvNpzqvnoMjDHR6U
S0sW6GoKS+No20fhNf7FbUxYtdKtCMTjFHnDdOrTYjrhunp1HEOsMD0O7ARh+EJpj8IeGEtSTECD
gZbnPKRhAB+rtv1UU/uxti6XimziKqUlWVs/Foum7qJ/scQjnj6oHPGKDWJxyd12lUDX2M+d+4Mo
S670pO8OXuCvsSjizXWXl8xPYEBIIcsgrGMZzgYQBBybUKf716W0T3NRU5lA2xOF9qMR4hEW+wr0
nPegB/0VD+rZTUDLkY9+qZFcUW2ACSPais8vnOV4+uxrMXzEJmHHZPZ7xFjQSBvvwHMXo+YE5tWb
UMpo3Lde3V4ZmLzYI2I5P39qi186EtqAnL94MD4vc+qQmYEjEmG6T0LxuqeWOzBHzF/NTvaD+uji
6c3HKKMFssJkCCqPpADLbLSDqHp3p2a8bTrf6I99jxHTP6YecvbKW3Skv/rwkhTjaYzpi5h92m1J
qyxvdOUSnOaUjO7Q4Sr0u6coKKunbuze/WJEcDGFp98KkoUUyXNL1lmqZ9Utkmv86ElQ8EbTyvxW
DHmx6ZZ8z09WPHGZ2n/JTTCCGcAtdrQuWT+i3QQZ91lnrQdiVQK+somPK0dYn8Dpk/+bhxe2sKsI
vDqBMc+l69/gxq7xXSQ93h08/jlRYQVrhUfyUvylQvQvTNLCu0vrVvuo+mmZUOkStrcPunNovUOI
Ym4AyJjru2k6Dti0s/DT0uP6Re7qv0BpyOJPY+/hVWdHCL7I8K+AV7y03RIn2UN4MuIT+ZZ5cxKY
sQkQXgtdQ8X4Tr4USgj9o26ibwULz4OXPntlOp971GJr9P0jZbn27HtFeA56OnmB/ph4dohL08nO
ovB2bm9eTMBrk9dslnIiXXWinhqt/GeImGvjB1b0IJaePcwXc+zqR9i12JOO0MRGqNwDc9qoQKVh
pcNHE3brBcTD8xAE68jL7X1o+MMpHT57NiyS3gteCabNt3R7kH3q67Ata8KbhrcB//A164HY1p57
5u7Tj3Gk1/tGDjfmpeQhoRNEASLzEBh2cu4FTISFZWSu2uw4Odq5K2pgqPCjvZq84jBqyqszWw/w
o4KnuoBInn4v9/6s1VufIb9rzR3J28m0ypjI7PrscZybI4EO1jEz86+p/9EF+Gc9q/tOtiskH5my
rPo54CX2ncdzmCBmZGw+SsG2OsAyhnRUT4i70uiiB+4n1Wain4rrw4M1YjJCPTn2UByW1Kd8s0pr
m4xG8ZyXFcaTpdVpKQofaWhIkrhppevSHs0bhAqmwaVr3kxyuXatRd6Rek/9NOy1csO8j/iZ0Uxe
CZe9aD6Fke8UxG6oLTgRtBTbbWytUL+MH60OnN6txV7F2d//rxCT+4MQNTjQ0ObJUFZ4viD5+K2P
8kGSfpW4zqpwCjPNDA4WLk2nqlwEqHinDF3He2o7+rUqQfqo6VrXavPOzz0c9VhqN3xlaFmlAnXG
J7tmv7XssMK3DxohfYcgABBcjAHifGcK8bRkEJ2m+ACLr7uqz5zhIdtAeVqmgLKBvQCoQa17tcYq
ODclfDMDI/m9l/HPZbsQf2omEAqRGov+z3c826Td+v/rdoMq2NG5ys4d3tC7VtHzOgc+4TCuy9CN
zvc5nKrd0WofWpb796bTP1f0IPnsQK2Ns0bcH0lvWI2Hl0HvXorF1Q627dQ8QAtMjqr5CE7ls93a
mz4ZivepEtf7dtUsf4joWRUveHmYi7VNefYn3T/XAkdFnMOKDbQ5eIGdku6ryqDJ3/p0M9L+xHSM
PRkRl/MhtLTXbuImQg3xNQLsgg5l9l7NRF92rkYGV06CBOuSF2E0o2Ol9hNcyjPAFv/7uDixbE4t
L5OOQRpR7/Iy5hvTrusPzZUz3dxNr1GPWnspj1Fdu7csHtrH2SD1TWpMsjqBpT54fD5D8ZROrs5A
uHdgU1GMjoHp3cyF9IVp79YWjpowIeiJwReavGJvhH59VW31Jqu/aiMAKzUzrniq7Hw3WBjARPXa
waB27cMOr+zgtU9BDflyjtkIF8KLvvXNtSLSws90CimYNsDkvzA1jy6D3MAD8kof3P7Nncz2dm+L
mlnYXdO2KR4m0IxZl9kvHgPI59wejsrVOdct5J98sp6zrNzerXj/fPkZ+t86L6aLogRJgoWA2PSc
P1KpG2M0qcLZ0VZVlUA4nM+qBBdxRQRjVekn0+ndR1a4VyT7iB8qIFYymLUxRUGggLQ3mFnmXoeq
3YyyWpkc5ElJkWavJbUF0kfga/r4qI5S5rXrhWpsLfAbkgOVGRujgQkWRLiTqaT8KwpGinm9aF/c
GbeSl/IoalG9il3Pw2BFiqN/Sc15p+tJfWDKBFp7WMjaXEpz3MzL8hEYneTXmLLfYrgxLdkVDbj+
ZneFdZsZpt6PIAcgimygDgXDYwffb7Ys/dmU4yF51tEUflZ9ZnlmWfbeS+w9SejmWe1r9Q5bFMC+
NQPts1fSK/vdsAZGu8qXxb2lGn7XROuNy31S4MEw2Ku562yPnzRCng5EfNxHXA3ZLBMKeJADxhsf
k0XbJj0YqE0ujVX9UL/YYI1cs5yh8ASQonrrBGRGewJlvL1Pn/gYYqx5dIeByV+Ei5QhaH9phEEP
RLeTg/pb1GmKCojWfby8l3U970aRk3PjtufRm+gF6o0xV6sopfgmaqTMD60ubuoyZrTT7VpohPD5
uKoX0/B29/6Q3bFWmEaPSCHFPMtVK955aO/UDMIGFNostn2+jz6mBMZNjcn0IwsLApf06Bv8YGbo
y5jdEjYXhxFF224xR+9xyhM5z0eKCaPwU9vOWHKs3F2z9R+0l8VHpdp3Ao4wSiGVfVt34gVqi7cL
HBy1foVnXksmpHEYEx5DnyRKh9WA2FUmte6x4wn2MyHqvqJs/YKj2oRtNlaPXPafBPG7p2AM7/4v
bJPtDdPte5FbnzIPEX/ZxDDVgsI72Oj8tsU4hEdljy6XYgf5ahXlnfmolORdrm8stkfPdxhFJhD0
ywwLk3YKctXxQsS9RNkN85eq9D/Ntj8/L3o6XkBsWWvFV9DpLhN87Tz24uvMdOEhbvP6QNp5vdLl
KS0LGcfe46S1CtFv8a7eDXS6of+oME3/l6n+3zSdNEjonpBzaXo+S4j4Q9Op06CoTW1wT6CpuHtT
WoVd6HQb1SVJCrw5CFtuZjOHly5mxqcWljQK3+I4yF+oPNh0/ud9dCtvZETHxwoAFvB31wJzXUht
yJCflGOYAcd0sHJGtEGbvVhV+rXlYD2ARtvdm/MpA7ELNzXhnz7o6GzJnyGlMRWf5+Qz2XmShB7U
r+bUYUznrDXSf72fuRW0aIrZVRcX6EgF+/HOhpMvTwtfy/dGMN3iwTcftWI2H+uyBnsZAVxV76Xy
B7XGlkFASqn0DunAgBFxVekDZLIA3tOcAgAJE4az0AwRN3I3mFhTIXQizMwa9xtY9qtF//eHJ6Y/
DpZ+ub8jOHBNpJWzF2ubseefWoRdedGsrjloIe3bf348oLH+sxlm2zYIIJsVzmAi5cuf/6WrWDdd
1DHwrMnrFRO41LE7a7kw8rM+gjly2RI++UFMtGjZoKJI1l3vFDRHhXhzgn47Nt89s+5+Sb0CkOPN
3RkGDOixC1vneRQe2x0p9eJrUpG80wUbFimi5TC/eSfVf8Gt+A5DkGBx5iS0MgwAhahaL+xRI8KX
/Pam9yW8z21rNOVTrDuE/t57yWo6W0LYP6rBvYWRlBAFQilIP2PbQTikg3/vA0EktKDE+Wy0JeVA
l7ybYQOp2Evdh440FKdM2RhFo/XctgTUVIk4zJ4OAlr2Q+tyN0UYuTMLLICrGfUhI5Vsy1N9OMfd
4l2rNB43Q4tvp7LYxhmklJyNaZo3ahYqtOCaOHht7mtoTJCnkp259dgcwnL8BoehvLnyRb2fkQd8
X0LpIqvhcCpi+D5yeBQERXq4G7ZMLIxs4rpww/CQKqRst25LLCYO/V/Rrggq76xGrkonxz341Fpo
jCCrORc8VsMWg7b+qI4SeUQgyye489Ex0dvjb6+I79qoS0F3Mpcg/HCMxXbCuxdtLcP+ZTXA1vMR
RqEmdRt+ly09mFGRbO/mi6US893HzBSw3ftxaq/jEMj9IsPGgGxCjk5t6wVrprab5oDkB1kgEc1g
b3szRjhROhHsb4ZElQNn0UdkWWl90B1hIqInkMGQo9CLg6YF+NejFG4ygJpq7Y1B+eyGfCFaEk2X
2uT3nHWHdpwR7KAlMHQCd7fKsugLsCoMZKpcTPJfLurV/X0I3BQywHUQzm6cGOq7eQUR0etfY2KD
LvetRlA5ZPg4IRJAqkYHdAg9jToGNlH6kUOQadadXGM4/P6C49Butk1AgEEmRXJK/Txpes23K3HB
vCUc+vS+3Byov02KnNd17ZNM1tTxnhyLFgZWQHTwOJMokxv/OmqJ9mRrBxZLduorRkfHCVYeZZGL
HK6KHjT8yke14RkcUkfxcn8O5vIyRm7/2IyosAgs/nT/HNTpFI17EsyO6tEe2+Sg2CBLzrhSqpd6
GF/doXkJGeUeIm1uI/It9c8D0/EDgfPbzPTCF4SW1XOTfRSB96KK96HCk2yADXpp23XdioDA4qB9
HPTRXy0xStW7u5FdyA9Rsj4qSxd7Xu1iQ0gqfqjgSovMwm3n1YSx1C43jIj5FaP03ZuMd/p+u1Rz
u7f+JeNyvU6h40lSB5oheWrnwycvG6eb5yINYrCrH6swKXkSsEBJRkEjX9QOISkjY+/XsgOmFNO+
7bBlHEW7VcSYlO3uLk7as6v8TwEI26kusNU5Ir4oB4p6QSZ+zHtY9xSL4oF/TrrLmiTY2EtuXnrf
SjYOW1S1AJLR1p/uBWSACRwDG3lNaoqIhtlBcIulsC6NJxtBP3S+pj64XO67BHMgqrCqu+ixKyFb
tvY8ymAOIlSbVy2JAeGN7bjzDAiLHWSdTeSYUMfl+jvI0662BXM0PORairopz7boHK2zP9vRLmhG
ga1JPsjmKt5EopkvSnRkV/Yt0lomBQZpdeicUn2dm22+y/p+IerDYJ8VxdMmrqPowrbbeBRZjw+x
EtG3IRgk7GmlaeBQCkhc6kAjP63QB/NJ5FgElPrREXSS6mQ6jWg4+AizRMPcRZmoxINxMWeXQtdo
dA085DP0jG8LZNbMhdxGcFCSMG7Ad7zK1MF/fkTCnZ21rwwF+td6tMQ2AgqKoS0JP0po4wn/FMQI
SXYKakPbw9v17uiNYqDHVPnMKFAgKcFBPnXOGZRiYz12mnedXZSW0RyVuMQFPG5rSiDAIdFln52D
/fIugYbokwkYO2FS/UxkaGwRI+ZhXf1/hJ3ZctvItm2/CBHom1f2PUWJli29IOSyjb7v8+vPQNK3
5O24sfdDIQAQZVEUgcxca84xr8RXh9uhQyK6GLRL2QxG9T12c/ci1axlPFhPKVFMQw5gM7OzrVTY
pjrSSriWPNvotEEuzqznRxmhmwJ9I/0KXerCB/YbbS/dDCNEaiwXhINawqPnoFms2OdxRW5MClFy
PLVSfVsVvb+M599APmapYDXXLjHKtVuPX2qdMjiwq6vc0KZzaXEBXf08FztNelZzHWuhMhciAmrn
PeF42Gz5oOSn9cB1fb4iVRWsd/RjUJBBA89sm1MW/70XqU9w8OyDdMbCEwzOhU/Zj0+soTH8EtCj
himEN/gxFW9JCJCHlB/zVUqg9UYbs+5a9a+esMYn38ScKPcMdCIAlSvUMUXzJex7aI2Mxc9Y0xOt
wDosrHoADTX2yAmDiGO/PvhK31/ktUmaDpvaJvltDKqVnNzbbngrNQrljS364+f5EPXO5/mqdcoV
d+fSoAcJXJeGjK9UyUa+f3M+9GBzbORawle1cd0ON5+V2xbmXfEe/5Q/Ss+MfEvIzbgtsnw+m5Ya
3bJeMU5p5KnrZKzpyKKg/+9zRsP+u6JlOdA4MOyBGEIDo0ox8B9zxrpSyxKQn7Ml7Du4UEciNyQK
3FfZWO7T0lpVfeIu605FUW9sC5V0706lLrdE3Kkt8PyjpDeU5rlNsxirvx6NX5JBVXaNo7h0NpQ1
E7TpW22CQswHJoEeSUrN3Ns3gQVvpwF6NKVCa1qQGDqXAfVItXa6GQQEXRAYZOAoXVYoKpxVUFY7
XS27o3x4Bc2c30XWB6nXpbEpPWY0xmz+GXG2MTcotXWnTsW6n8Zilc6q23jeyL3PTeMCU+tNogEG
ewDMGYA/02VPNp9bsX/s8qRZ4SZDtVz35Q2pabIOLHXtt27vb5zJXMpJW9MlFzcpim9j6QRrZ8Ce
7XkFT7AiilH4kb7adH0GBxMjm5n7P5VQs55j6H6HCNDsOqHeuihFS7Dr1MTFrh99Aa+McE8pIJOH
VOcoF2tIYDDmVbtqJjp16YQ8CKPKOp6RTr5VJqfegzWIMF9Lt36aiqtvp89yjEobe7qWXv6MR35a
AgRgiZJ5QFVtnQZdkXpvfoQ3r4ZaHoxmd9aqDK4a2VlnxAHeE49sJP/Q39/TEdJwELfbv17MxDC9
f/5fA7BLGz7uLR3r1zJH9UvQaYxZXa2Rr8X6DhyAc/xzj2gqIQZIl4/fIWX+ia0MVRlvB4FDhEmH
FLECkJASWOZO61KujXvbOik5lQWdgPu92TbBi6jjV+9Bt1OrF7jVrNiH+ANVQPHMYtA8iZHc+zr3
quvjD0k6AO2LcBrp5qfNtojc8VzYTbNlgv17r1DTfUheFBywZguxg2KujlrQmPfG+VxjDKcJaBlP
br6OuQt7W4zVeGxGljMPsQ4Y/iA0yueimtgjfPsx72jUwDsqpkPbqWtNFY6WNewiSuVmYN2nXqjP
mY9DxRiH/EivmHiwhD4N6gBnm1ES2Z7CxBveK7fS11idF5/kodix38uubWfOJVYYVvpNIV6lvjo2
AAZ7rnXNSr27zbrUR5n9P45iSlO3OnF2Fl0SRArBF+r+zTHyXXX5ECsx+1sq78RE5LtMevUxdFPM
m4+nOYl1yLIXSvUbOu7mL4Dvm3AWq6duXBBni1wSgYCBumsQe+qb7frxR6vNQEXwxh9eagrrMao2
eU0ArDxX8MSZUwi0RdaKL71lxi8hyQ6nMPzV0WS4yMdJbVEx8+VXQA37lYe7bE0HWrz7jNQVSaav
RsIsXJ5vdbLBOlUZNpL4qHokstaBfpFHQedS1/ZIYMq5NSBquvE5H1DgSnKaRYLqGXWenCrEk+9t
7GzsFuiwXG0DFms8xN247LCYkWLMMKcLsRYBbecHN4pv0HiYWgjik5IGh6iLpm9zzzwqh343mDP0
Vc8g9pdK8KISwLMSmRtv5Ac3es59lPgmpmPknLIcJmeqqc4KqyZWBvm1aHHt0fNVN5L3JjejphCP
3WabxranU9MnzD3mcupj0EWTfUnc7iqtFlXushhSA3fd17qJXasr6VQOzUJ+LNJ1jiX5CqKjge3i
BejVqhp7Nlb5WO1MMikBD0ivvIRtwpkjL7vEasYi90tfWO9SQ9qmCoPB4L91/tsof+GQD3wvR00r
RYhukNa9d2lWQv03KJ2J3h6w0YovdNoUIgdYzGXuy2fuvUrcxgrlhrVq4lK7QjOTb0m+B7nBqPA/
RlNNn/s//+GcdtHumabpUH/GDP+3rstHEGS2Ua1s0yzyl5NWfnTN0L0Eqe/tW7zc6wEF4LsYX0RQ
mButjdNdYk/2Rgf7uC37QHsb8dc4rEte/bo1D8IampVN7egtnp2dU5Ty+fv1Eb1/dwYEQEomoOgx
GUdvRQuWWz4TxW4a/YuCXnun2IZ/JPVZOQ5WJyLK5uk2p9++qE07fCmcKn2aXOVRHJEVkqiHpD4W
arIdlPopGlQaN9OshhMjKe6MsduHSNoogWvYSQBttxzhaA5l9ZYEP3M31b66Jb7dLHfshZI2j2eg
ZhV0/XvLXckqvR2ot8CCcxFEPgNYVWlPj3ZdHJODTBGQRLI2DA9Jo5zleqYzQrKlEsW6oKWDakk0
wQuAPbxaVpRiGLWSV83Pb3qK5TsscLl0FvyWJm+KqwXKYd9YXbwrRje6TVn2/sAj6CnBPrSyv0nn
WaHBSnGjPFvLQzqY1bKMOv6Eafi1Y/hRk6j9kqa2ea7P4Fyh2WJXz9ftXFiX1fWhKrrDo6Lz+GUE
GtdZVAqWtrPbPWrd96yPs20lUQgqD9uxumiD2zzXsdIcBAI6AluSxRQozpNkKSJUtPcE8xGyFg72
7r9P/TRzpg39+WV1HcdUHdVyNVcn8Mn8u5sUa2oNiTCnQdiKmJR75Lz/fK7YyxE+Zp8k2HJFnLpg
WJL7JEflwiRFphicFysSmGAFJH2t1XIezb12NXr6s9IrxuLHXY9JC21DBK8ZEnn0utb3ItL4A8sl
ljznRe53p1R+aWKmbVdlpdTQiDImd3ExnLJsm5owxeVGtkd5luMs1Jxn7MHfzNHRLkZPAgS1T0rG
RT2eldC6G4oy7WThIW2JzLLgQKy73PU3Wshg2eqZS5EYCGGXqLdi9vmpUQEJUcm+ARQK1wFZSyul
4alYGxHezgTCv0bcwlo3tfLZcza5RBRTZiC4qaXh7r96SkmGcwYIWSceSnLQpVRlKrt895indPYO
4BEfpe8r321nqCmdUYKygYRUzKrWvZuiT/0EnBC5x0NeTjBDHyr8RKhXs0jLGm/iv5sQswgfbbS2
S/gtC1EpH8aoAWmdRZmB7SindAweNahI9n/J5yIOzdJVQhtVq3+GE+M95f33wHHJ057HYty3rEdb
BN6Fkl2SqvE2IXW7RWR56hHE3b6eTbTc3c1BbfCPlvNhDZJhRfgjiq4gjG6NO+CUnodjS8RfHkPY
Y1EL9+21L/qaUE+KDp/PYzlENF5zDJrmBUS5QKHBGCIvGOfrqWIhmKRvc6YH9ceL4dgd4z6MT/JS
q/Pc/4E2Mf4urLsOUj7VAFVggkuw1L+4XSQYJLYxqu3eU8x+aTslGfDolLRNj9wYplLeXuhubOXD
baTpeSN/YEv9VnwRO6MV4TYgWPsehDGT+8Kwf/jEdQ9NKm4dNyy07dTcd/o8FlBZfqK8Eqz8oGq+
sd77kuWm8UuNv3S+uEaFv5f3jVx7yz17EOvJ0xkJE50mh4bn0U/QuFT/4yNw/lYsu66GnRIiCO5Q
jy7nX8qHwIhDE9HluC+14ez1IGUKRxsPNcuP5YPYVZoO0uk63Djzq6k1QUVSu34vX0VQRMWmrm3W
EGB6kEane2vS3+WiyTbCHZ1l760fAYz1hFGj7kf/8klAciuyI9NR8dayop1W9u/7IojIayai7Wsi
NOMNPOFyPkBV0Hyfd4zS4jNm5CO7eMbiudm1CgV5Z3x5PyyEmaEGQwoDJVWyufINkM6FJa7ThyaF
cacOe0PTwptZkHpcddNMM51hoFARwy2y4+wuamLS+oAsqXA+TLwIfR58pWZGLpVYXRYd9iSmRA21
7sonoYTSsNyotjAfexbep//+bDdmC8Z/PNoBITuwJ2BQGvxWf4PmHDvTUckSRGUMsyrIQ1TiK+a7
mkXhsoNJ8aKGZbCBHeOBQVfKgxqSK6XmOKQFCiliEjeKSQC5pPbITdo1PzMkt4+qPc4lZzuoBoVf
shof/gS8v8c8S90fkdD2ab1UO2LESFcm+UcdkfPULSXkhP5ulNH8zzMQ3P/9lwar8RdXkUqGZ6qQ
uVxP5T/uVz6WP4oZBijdYKA7dKZLi+g8jleqG+F7HOry0M8befi5kefcyC6IC8YQBn1ZQQOAG/Kg
5QBM+s6w/zxpkjFxwJRL6JDc/eN6eSw3VWFdO2uYNvLf+TwvHCPHtYsdevn5iqib//cTH/9Y3tkx
WOZsoetgs4AKl49NSzjMIWgNxGvyJC49hrx5Iw9BIiCaREBEryOH/SvI6/x3jyklYtaKrLPPc/IS
+qr89M+r//qf/zqU18lzn/9MYHfttoGOPSh2dVCq6fdmJHMQgL0ZgWOK8sNokd4u+poMObkL9whq
V6pU+eGx+8cFrRKbW9WPtx0lez6r+SILybBYJ/OvJbSvXpnsM1s/eZAjyTBwf/J14OHSm9aKTgJq
cpi06dWK6rlrRN5KDB+kRYc5uSa6DWtireysrOhuueWK1J9rpsOxa+KOzkAQndSk/4mYeRflngmk
0D1lVbc2bf/YtG62mQqFZB6ratD4DnBKmxYd03T3mbLT+G8IqQKdPDr5qSZaqK+Auqqi2Fa5WAcO
tdZkKghOFdHbhJgmKawNaaIM6IK2x4zVgNK5LDONDPb2qzdnEkcg3dZ6pa8MiEajQiCnW/Thpqjj
U6NNeAa/o8OJNlgH1uBwv+dt/l6j6F7EKcjFvgIs4B3wFtwarwcCGdAxRU2q9szIxuC9ZJxezy4x
TyV90u97baH66T3LmQbYR5M59IpI63pR772vtlVXILSqc1P0e9/D2UhNMLJek7b46Xj6IXLAUHJf
wP65D+SCEJJyJ2u0xYEG9KYfAAIW2qnEo7wYyTSKtaUSKT/NIFsaXmit+iz8kqc3nRJbSDq7NZy6
7CUxi/oAI/GlCScfMgnTJGH9tKvpuUhd7MPBk4lM3lFD2N0abt3A2VZ2XGIcwC+p6gvPry8NH6tC
vy9GmR+HNi2jZtgPqYFwftb6V8GiMftnMxTVohAYWSmll29dRJoflQevhmroI4iMHXB8fv3eUqlc
qRnmgY6OW61VAP196hsEpdstFgpTa3Z1pTjU3qxLUntP3Jcq30wHBnM+bIgzVlfN0BPN0mr02OOL
/gGI/MKK4Kkbca0FIwDENP1uwnZeWTjTM5C1he0cMhf4RRcidUYLvVCH6h8xM4/75NmPoxc3DNb0
q2+gb4j0ru6+V/wwWfOa9YeeeLskOao1c3m/tV9dh25NXu07c3CWqQcVWejaq1Ooqyzsm01mlK+Y
t7/3Mo3VGEkVh4Vv36MZi6BU+BD7YmP0XUTfD91f1CDAMZBB1002LuMk2kc9/Rgn+gkpzeJr7fjj
mw3qdl1NwUttjc9xDriu0t8ARz0p5Jjng/pmElewMCi+ABnDB+330yssnWpBCEpChEVBBUFHKO8g
w/HMtyKfk8MJvpswhqWGfcjISGDZEF1CjL161r4VRGJTox5OMW8RV9cC8+zPXKl/mKPXwVubGiLa
PXI1ciarThkQDDxkeXkggK44wDrbKaMybZmfVQfK1uVhKseCdfe/x17POrLou418NsmNfDbK55Pc
+3xBPi/lIWBKbe6hgzuYH4nyuRhoLo9E+RyUJ+VGPgs1uyX3Ux7/sQupmIwn1dhFtjdh4OFd5Ae5
oaxO+LeZOphECWRbYJfJD9o85Mg9ec3fh/9e8nh1PpR72eNfaPFFu0S/r+Tb//xF8gynKko5nsty
8xgXPk/CYcTrL19Ch8BvIT+Xz0vlYWv2pNyPQbAuIpXPwJh/uovU6DFWyL3Pc/LQ4S1QSP/3Gvny
4//+vLzLre8mXUqiLju9OaKgLg4Dq/nfu3IQxmAHjg9k8hL+kb6z6rZ4jJYEdQEGWuLN83n8A2Ei
pylFU8d8IOzJBeOZyD8nj4M2+RrOuIARd//CbIz9rNo0b5o6h+9mdNl135xWUgdCOwC+Gv6YOWJX
cRemtu/cSkDbpafSBU5L1FvEk24KePzVLUGugmc6M4FxIyCxoNUl4j0oFfPFrwbtGbGZaZFKIc/k
YWbwNEkT+mmcs6t31S3qixV5C4r1KJH8tLnKpSBRuD7JNEW3zmYg5eTQImb1tgfdigPNtVwafCGo
n4R1yaoPArFKhjQ9GCYFAlkuikAsIDuZqr0sFWU9SnP6ni+2NTkHQTIKPgUws+0xitrxS4qE8wvB
NyFGj2rkq/ylCDRopRrrTttN/aMvzFmu3f/eyHOeVtBtnj+uCtaXpghigKSexppFNYHdmKdg+Ipy
zgBwlO+qMsj2WWb3L2TX+wevM5ATlRFxqm6kHeeJ/mWMjfRMvtYvU9Fx6cRZf2N4wCBFdOiaTyn5
YHR06qD/rjhxs3LFONGC97prKVCgo9SAEZ9496xr1AtxLy/ySFWy6GVADyCPHhu0A0OveDeVHO67
m8QfBZ6tU2xeVWuy7qnnYq1sKGiihrfubZBR/vWVckO4lkXecomIMiF0Qh6S10JObJeT1wjCjPZS
hgPRaG/0GoCvtxmGNGwsyA7MZ/mv2W79piGrP8sfJUL7Rx2GtL+n8IYnnz9uObeyZD+rUKKOHgRZ
U0XUvwdjY33MOyJ1rI9xbN4Liggfgh16oOMbTn8S6oyO5ntkXyswbxfUCcZCglFMkyaMfKGZXzA7
Y9cWyqG1HcQWuW+jxqNuL9sYsmuDVOk4GWr7VMRPQ0TFLirD7EkXCE8HUXztYV7uJ1WJV2AgFp0Y
+ytBrcaT446CKg0tWR234pM81+ulc4hs/1Ueddh8kOcW96LqL5oWKTemG84zwsEDaqL8OaqanTYv
tmjL64d+rE6/9TmcckAL7oaQGcQIhRgJ/vg1Ylhf9UDWrlgqwbg5YbEnMyc8xHl3qtIkpr+vYp/R
TQHkQJAPaOfeSzZ/Vc3Kcq78bnfPEy0dq1CzF8Lhr+YzaQPyxsKQp0ka8k5sbCmuaT8Ovd4KL0Nn
HCzEwGcC5pR1pWXmKuxa+qxUH7+aTdcsGt9TtkObuk9FnoGWTvr6QxgR89HCDG6dY6mnSmj+Ur5Q
atEx61A6OGae72qsXfRjAOnElnXXlS44TrGhko/CIfBKvu8ZfNihse5562j3aSNfaTKimgFgdEvY
81eNKemlTezuXnp6uyS0NtnbIuvvXtz5KOuwl00jUstMz4OVbuHGoO34e+N7XgTvnQF6Pm8kIlwW
uX2zenLi6GDAQpvVtLD/yQseVWRIglKBbQBJGx1uvccSc3RR489Y+06AsqAQ7i14SI4bL6FRPPJs
PstNN6Rv8Ja8bQM14XFKnm/iHJFL0GfrunbxX6GCcNbM92ri6rGE93b/rgqt3SGBgnPmKq12joav
UgZqttW+adzupfdCsjM8DC792IvnxvLuSmPYb6k9eavamgKW0uH0tcNjw+PTeWvVpt3yfYyZ3LXP
hedh9h3b8kV3FYxqRd7vQUOZh4f2LGiidAcunRIEDT9Q7JDC0AmNWypM1flzz1C7P89Z6UDZum00
e2s10IKMEntX1hILIHk+WuGfWzsRVzVCu98mIGwSfxgWRd1lC1NPSb1Wo+6q0hfY/LVXmACijWzW
g3sV+sQZGPSgBllle3YNsZFIoT4AizREtsGMEryOq3f5PfKTfl23ZAEidZ72DMTqTriGciEkxlpN
rDWKYU6l5Na4w+0k6i1JlI08RMdKvmbi0mnrNL5dFA0Wj5K650/T43O1YiKW3dS+lY1dXSroVY/z
IV7YZab60zkzQGX5YcPclb8DDUxtieSEsOPQOuH8AmoW0Z4IG6wypgJoy6KNejTIelyL0T1Oreq+
FLA2zglYYvq3pOjYgd4tac311OTTF32Ksg09zOhbTrDOYiip5tv9FLy2rHFKdYy+GViGj0OI6U4l
C+RZUcTHKIiz1Dr7h+fr5yEX1TfR6zRgyDYSScMsPm7oF/Ze/o9pN8NWwnB4Hs4aYw4jq/glT8mN
QESye6hn4wapGG/Uv4U2rNE0vUXzgTG1w8lCMSpf8iIejaHnThR6iJ5ObP2f0gUeWRQEZwwJSuis
ehnmyMnhZ2zCdXT81DvFyVB+1bx6pQ9BdTeT1mZlWZzxvhTPRmab1XfX7cp9QC6FbVOq9KBeoCYb
/1FYac26goZ1YPG9VYa5bwP7LRp+gp5BdkS/5D5ZIwHxuekcJ8EXNzBIEB+cimCfLIG2F5f7KnuF
4mcn524Iq9UjyQRqZIfwn7VRbOXQq/QiuWoFHr66vw8TJVAE1wTdEhq9c2RnyqvR2pXV13Ecdo0V
s8YN9R/44JMnl2i2p9p9knz7R1ic0BWbYFhqlz8TP/HvBETTykKqfxOcPQad8b3DdUpVLTW/qlWk
LGsmSQcJK61FeHAwlyfArA6D6tO5n7WtoyGia6wtrGxM145lJZBOHXC4rtBXDcC8bWhE/Z10WuRX
op2o3fPqUDfmWo8C5k6QD5aKOxLcVouVqYPcsVH44oIb1Xs8GgZyF7tBRDol1yAn4hnpzcY2o/Jr
n3btiu9bvjfnQ8AnH36njtck6dRLaHtvsR4eTCOsz5KI6swS8fmUo9U1/i0r2MFaMuytoXikFFAh
OH1SQsKG8o5WuR/ovzbj8GSHmfkkMB8/mfOePuRvNDjF4fN8BTtyBSTfWxIxPygvfm7dwsS3fxCz
tw9MXbw5VY86i74Eq3l6ZsQy1sspVf3vU/GrFZbzbbYoSYCBMXJfIYS3VvKQ/OS9bob5H4iDjFFi
QeVxWk90WiCZgGajnqFvx5bihfxeTwOVn8xGN8J4XXzNGHMntU7vOsETm7KiQZhmHbhFERmnScsm
7uaw3gS4nu6xE9Hep4dp6SRD5V6Z38EDAYAuQlxtc+5MreEJUgwdH+fYbmpNyb7STIKVU9jqM1aD
geg7tUfpkKevSq0Q9o2Y0xIiOGmjQUdo1khlunFyBKAOp7HoI4IXxd87k2RHTQTMzRDhEOmJO3ne
E/O5zz1a9OL98zpKHJQf491fFxT2gOBlzEEYmdqxcRDk6mpWr2Kndc7hvJF7iAKdc6G8Q7tXj1FP
napSDY/V+SzF4a/Mx1gW/Y4O08fc/jnLBAJCNIN11Y8Qrubi+Ei2NxkDXbW34sG8yg3PGwLUDfWP
UxqFuytcKGO+yBkZbwM08Fs/A3fWa022k3IzZJDt82yjjZVgH3qKtyTRsD44KNl3k1LrF7vOgUP6
pfNSEaK0jPzBfqu08V55gfrLw7bgqVd038mtj736qVC0s1y+/HskxTvkMNDUMCkk6DppBCMWXoJR
HPTtsTZtZG8QrGV0m1+VqyK5UoL88/sKeU5ekTeszxXq4sCmk71cM5RqcNJZAz/JNYNuYIYYyzaA
N8mKg2hUdykUhybEvKJI6zHeVOAe1yxJm20+NKpH8VO074E9YUiqVY0Jnqa8NmVtb0vTLNfyMEuJ
x7NnX7Ratu7ZKkMc5Phs0WPmbxVK7jV/hu5U+PBLVA+xAe4Y792s3WVhRy5LIQZrUmpGPLlt8exl
GWVmhegLJjjaSzfoLMgbP/rhNdHOnKJiY/lMBSAJE/JrT8Yzd5qyTmAwnPXB0fdT7+u7mIrRhXPF
uqNltFai2MMdkStnAv+uddCJ/aT1er/1YAetMGwqgPV4tU1/oXct+BWm6VK5+XSxfMtDql8QApFG
FfW+zhsvufDqDfcmi5C2ivY8/jeiJz2M+IffG8MIyPAmQXg8thWxiGqGmMoLXZhAw+m333Q+zJP2
JIxp1VeBtgSBZy/xQKOLNsE/nx+7SnohAYUWT9Se6rYi8dGIGBzlhslOcW5EOqwQL6rLiBCmKTSV
q2z/U9rS1pZIwrUUABititGtZhJTi9q89bmGrhckdZAZ5m3SsU5oH3B7V22ROEfpXZR+hhYQ3abX
w2dl1vfJSCzVjJ+zWd8nKBtezMR/RYt5k69LWdfI1d58dQxHuBo6624r58ZU1FdTEeLCwjRlYiYQ
qKOcwZNpfkWvVRAsxxxE2Jk1rDS91w6pnG3qbX5N02YtxQoYIpngjrYFQ6Cm8TJrQjHAIUgniBu6
/w8gzs65ttNyQW5utBqlSlqtjNeHXSBSAvhUyCskrg+RCwvFeJ3ijK7Id79pmpK+dHGyl9zgCKzX
Aaf/WyDAFmnUK4rpnb4lX0A1IXZ9fi/yHZDHtMjSsn2yc804OkX7U/d8NKk2PGOpdcrK6fdhWL8n
apnf1NycbkFzlP+/3FTVUC1ra46xcTOENlLUFRSjsW1d2BJWqCMPn7WrgIrVfdgU3woraK8DtxSD
lIgrmDTpqN3d0hluCsHHqJg1avAOuLn5FPlN2r0BUrKgttlR7wd0Vhaqsq2HhvIgzB/Er3RmIV03
z4i0szXUzuxk4dg+d0VRrIh3qj6qnNTWIIt/uKSwLDrQnLsgi/RNXrAitybcNY+4z1kvatfTE8kw
f4B2pXBc9YJ+nbsVddmqvfKkSX78xw4FgfRxZpgtm2rQ7whlUmguGWA/ZCRwDyBdq5DmxGkfneDL
/7LnG1ZuOvyJR9tuN6q8X+W51nCnS1kD19EK5ao5ZrzuZkypPWhwLil7HH2ruT1O9Um+15gGNJsH
8y8FATmvb3uYMbp5DF2RfDMZmeaMzZZm+5EFvwn01S02PRCQ7RiFdO9FlB/HuDS+ZvSUusEq7nlY
gSrzFWsHsIGMzjGyl7mSQtgXFnmMupd165i6M/4VQjNdx0S7C2ijcIfgzdCngJismdDmVdmutHDb
ymBelWb+Xh7Coy4ujc7KYEZao9yr105b249Y6c9zrmacOyO5mW5xlKS5B4ahqysPVo9O6wnNLC34
hWz81+6EZF4KAVR42RtP0/+JdDXo9kk3TnuZHuPZnn1xlHHzGXAmcpUBNBzjZWzhIksIdDl2JDY8
j+X03VWs4XGUFG0BVgjnqxSEmMCCDzInPbeJB0AT1B+k6AkLbnAMx/J5mtHFv4ucaF35a8ZwOAh/
OBPgiEp/3iizVJ/awFPhuuBFo3734JJpo0auARGnq6pRun00rziSIHibwV5XiCbja5/gOYuNHalT
AI7mJ0vYVT9JicqP8qifteeKEm2U595txUetE0GRTmF/NOs4foazHS7kC0WTtAuj7M2n2AS5bcZt
vf4E2HzybDxBpGfBqnxjOJjoO6veDYAf3nL4U+Fsb54Ude6rw+SN+jq9NEgW+FBoJNh0S0xYMo+9
z3ND2WrQYmycBU747AA73tSiDE6+2iZHfP3FtmkD5SlrNGfZkZ92KBFnrUxHWRYdkfK6E/vruEvC
vVZ70S1MzR0WD4R8U+w82YVQznpBfTmfiVxZQeKGOuULlIrpSlbgbDlPUzOSB3orJzXCrE6mSr5K
lEQOc+OsOLO0iKieKsoag1myIba1vbs9EsPcivqfirNgJMaoYRkN2mzfOkaV9nvzeVg5XX9g5FAm
UswwW8B1rj60JP5H7rh98MdO5aX3hGqR1nbR1ScaejZtIZYbuetIe3hUfIzOCxHQ4+kc+kTd27qV
7R/3vkXW5oUC3QCpqBjWsDrKSzsDdArq5LSRMEtkNaLUmuUsa7SV5Q6vqU5ElZS5lkPgrWtF7x6D
QD4fhlhPNnZ6dizqR5pRX0YqJz+nNthNmfDfXVsRC0Fly0JUR1itne8SHRm4HhT9tVPcaBU1acSC
nKD6QDFydHyUUOWeEpjjG0vSfCH3EHzlKIltdYnPMdrh+lSPkwW9Tzri7a7USfUdKiDE4/QNTmwd
DM9eP9lrC6Tslygsy0XS6xpGYjU51z7LR9XLnjutYnLaewG+AOjVe5l7GjaRRYNDvHQqWeSsX9Ml
6Fv62UXE9Ct2lVugL+WVSTd/IXXtmkWlsX/gKx63ZwYFLux68cA1EitiHkeEZp6I3aM6z5nU1utP
WZxCK5LHWau061RhaTUG+e+Xy8C5W4bZ7415PSxV0phxe1FeMWLD9lJ8Z5+A8aVZaP8IKlS+oRBU
KkH+2jY3V+P3xhdRDd4mHVg0SWy/S5LGZsBtta5RZWURoxGARFxuzpxFk/rARnSTBbPH7HdoxQ/Q
yeYVMHdIhAzYPPh801PbcKuKypvWltKNazkKxrNLV8YYaJZFeWTGZnSWuRDMaz4MnwprMLbBVQWL
efAU451ZlL5s1DC9DBMKw//fXpHqf75afIRmpywe9IuxGqJDSE+WZQrMdJiRxWoU7VnPUuciF4X0
ML+oIGuvaVRzt0bwgCON3qXoUv3aRjhrKIQ3eMpT7akIuu9urePtiJIvbgm8Se7leJ+WJS3us+jb
M0b+5jY4ER9fNomlXPbLAoA8pyu0oKJ/qlkjXOGCOEYzeMnIeh4+MW5B4dnNVoS12Jt6kD5RB+gQ
tTMraYWSrCvHp4ykLJGBWlTWWutlTEfvdwFvJ4c7qRmvWQju3LYEGgZu6VaaVX9+uCBAFfrA8aJf
/MRxO8wuV1fXyp1aGhpARtJqzcgmYbZG0e4SI+tAZOSkiu5h8odD1qr5Wf70up5wJxsBMc9zjSvt
cMWUJAbLdyU3IVGRPP26faW0yqmtXHvXO6S0822uvtkP0Sm2AtCmyUmKT6l1NDsrgIyZ4rjdqzCi
t6RT2S+VihmyH2A6uVNW77peJZAgjf0Ts97+FUftQu0onfnZF68gc5HkK2ePfzXbjqFpv9CGAOBi
3N3/4+s8lhxHliz6RTADEJBbaplab2AloQJa4+vnIFjT9abt2WzYAJnZxSQhPNzvPTcOnZ8zeaAs
BPPvtmFN64yMWHIjZ3NFiJDN5ygq6MFsEU8Lgg3JHCoXscC4ezBNy33W53fvenzVnq3hADKaxr7e
NM8cTR6c16zdSFBM3wmoBYDvG58DsJxdgFNwZ0zQ5JX/umojByaAeBI5k46xQienmZr7QSDEicS1
GgyR+OHFVfiK0dTdeVWqHTsnxovkmuW664gEcodVWE7WTgiDrGJrHlaRIdsPtTWY9S5tp/xOlTp2
Gnu7lk7ReprT7NI6CMZc/pfotyQqMgfXb2EN0RnjxpPeudoutmT3VunOfSl8IqjmKN9ZNl7jyQOy
qEzgzrIbVQlaNAQXmge+nO5b/dlhk15mDfWY2TttJnNDPW3Y//XpoXvwaBo95nrx0ss6fgIu3Cr7
G24JFAQOTSUnsy7jrEWPfp8ktM50e13ZnfZGNpC2zSgp92q3zKm6+q7qz3aYL9SL6KELSKRlvuf8
lCgwUsRh3yxpE8gS0P7svaol9G4Qu8T19Je/P2tmxkYlZ/uS9BSdXu15XEJzcFY1O/pK5gZAcM68
kaGPn0XVfpalt/Jj7nHo0vp137rNvQK0RlMCKMM+z8v8w4ni5lLdJiPzFB/rvL9ThWNkmSQZGlG0
mhvMgFz9qno7ZmQ10/hcrKb+xKpxcP0S75JGk7bL8H8MXn8OJ+6ZFTqck7oR16JuOPzQW4xk9+mu
5nyldvVUaJ7/Cliu3Mt6cA8S7x7zNMafoz0GmwyLFuGpRvdAa2Ol6lr1MGNkPXYJ4Ba1ayOIpIcO
TR3RJZQrZFzENSX0gFICsT+jqLzQkBifywFVUO9C1XNbGX3KHJdbxwLv5EeF8+E++IktTzkBWGs9
M4cnTKdrzdFYYvgsdI100h8BZTEzM+Fs+3CDLs0ywe2T1EQrA4/GLZLf6rNVD+qjtsEH+pMe3d3W
FABaviphapQP5mlKgQD/x10rTYjHciIwKM2sH5h99S80l0G46hnSnmU3XqbDsen9VnsY9Nb1aI13
TSZQXhuOu72d9ZWoqpOZNV/JmM2bKUMThRDXfaiWUM9gTdyn9bDEud8eWsd+LV0nPv99Ck/VObWx
KAs9/VlzXV+Ey/ncwFcDbLFtx5DlUhxFGz+zgV8by5lQSo8pkVjm2stSR0OGeu6aDmA/N/RRzsNV
LRIbLwghvmj9Vdl7KPf+vPr359SPNLIcbj+iXggdv1ilApiYJ+jLeH037lTtMiRj+pgjhFB7RQnQ
50bLZYA27hP7fSzalml6Ua3nKal/xzVBKiUj76QkALJwa/29lYi5ZmN0nqeRePsoL5sHL08Uuri4
yji2Dl6UZX9uY2Orp9tiabFsSne6NrbTn0aXUHWBT+7CGNBAoWPKjao1M20qd7TFuW7YGdr6aa2q
F2mP+bOZQkxsbIrLBZHf5i3c9Mg1t+XSBKHPLNa3OnhAlmtVKdm6ywvEHTknorFh+mcAqFxt+LMb
GFr7TCLT2v/nKfUL6if+/n4Y5VxefTBdfg7miQk/rhRRvSZFVrCMXZ4zna7bwxKEWGjDm6Pmfq3S
uvqsGOFvh7Y2D5r0S5ZoKLfGYWPbbfcN8gDsOR93WxjgpmmtITwUtSue4cAg9nFS50fZ1+fGCqOP
caqt7QjH8KwROdY73rB3TOglM3HnK3Oqsx/EpRDM4msfUcgcJMamunNUtBC3p26lhDVKGhIGwHPb
HvH3MBIN6gwn9c6qJpGbsEmDU2Ea7XusUXwv79hHA8KEMukPUnMBFsvVraOQnBBo9c+h0OvHvrUe
VdQ4gj3CjQdnWfzkgElI1P7T5ujIuJHcjQ7qKw6X3bi39gU9ma29sGbagrF1GvkntaceREihJEqt
+NO+IAm2X+GYKt9de9rAnxQbac7coAH9XnNh/1IRJSKNBHNo75c+RNPZFtN31cr8r01N9YoduXdw
Qdd86MuwmVNcLA+4Din8Wguc4rL3z7WAxc3G6YwSWA6XB70NUuw6Kcq/AUxZHALf9F30HRWHNrTA
ZviIk/yYjb8tpOVvohr7k1Wk81rtVlpW7jrLM3dql4KtXCPdwM/t6c1KA9dIeGN6UWqeyImokIxk
CaHu6Bym5Qv0BLLsZrN5MszauLoEibY+CiC8oad6WclpsjIP6eC362CKgkvoDm/UGfVjasXTinhY
5xDZOEHW8bJviZIgbA9OYz5NZ/wZ9VlhJ9WDtfTsiO/8j+ctU7sKO44QeCHRKMAAHYBWvqk9pdBg
qiD/V8BBEl+JVkMJO9RPxJVnbTqXyUlFKsQOklCzRukesFDSDOPiNPrpL5Gq7aCNp8L6LV3i2Auj
K16RmHaEOUR/ttRzbdIc0YeWiCMr+kIjSoCZv+/kWDTUw0biGMLc9eJ4PqmAWun9MPE/uNBEf3eu
uHdLbfxEJYgnNHWHrWfmxKBZ2niHygtlX2aWn07Z++t4sOuzoQ/2WzP5K2vnmx3aUivNJOJIJ76l
2wlPzx9C0974/RxtZEWZyLViusNCUJpIyAm2iov5pJ5TD5Bd67uAPGuNJFyR0wGXhkM1mlLk3QVt
spkiMT5EYT6tvTAaT2KyfkxgJZ/btJUnpp5iGwIz/gbVI+ErXcWkgO+5ddpcPwTNtmxmFqv2u3bI
dqFWiX3JwuEuS5sACBPSvL4IZwIR2f37Qkxg/Iov4gdB2NNa5WqpAlQ9lB1KZJOKTJYhcjxQnEUw
h9d67MpzaQjIuiRvDyLsLgMgDrXnt9wGZdIBEVgOxLAKjlbsM05Vx6Fma0cUBu1GIxxiPcaEj6z+
LjHVltfl9L1MWEFqN0Jo3mpZcKoRVwSzsVCuaSzfusvkkm1iKByYprSMKM0q/s74g0GFm7/R0sM/
lAxY0u28hNi7ZI23UX+oESJy7zHo9gm/rQ5ZiztU4ii+PTRZKpdgjmJ166vgUN41Udw/DQxaNv9t
q6gCiXBoNA4MU8ts48On2LdV/kqjYulzxxHaGdh9HloeNhLRkiNq6A/NGDL4xZF2nCwteZLj8B6Z
HVKLZc/NkZbEM12TZW90zV9+10+7OK6sC2wvHdg6E87Jdb8aty6fRB1aoBY1HT0//ZbbGr3KXPx9
KuPBLzX3VBsY75fKlnyJI0yrET5VhHseXOnBNVLvHbPZulAds+V5EjJJ4tOvhrTh6i6fei+cZlN2
k71R/fzIoSP8Z/JROdVRfYhAlb/Xo+b8+ZzVp9v2gdjmet2uw2L8HXqmeT8kdnKEw4FZbrmDC76u
226VEK6KccXcG3ThoF8Hcq+KJLUrxzRegRcU6zIJ+g9r6Glk1RQu+ZLchGb2Ejq4RZsFJ10xe/nW
d+Kn3VriyW6EOJHJlW/VL9jGsoqPXzN45bKu5W7wq+qY0jN8xaV0X0NA/+b6HdP20k/uSsaucPFn
jbs/I+6YlKm7fAAsnDni57KBt/y2MS3PDFZ8zfXS+jmxAZGBPAE//Yw6o10bEHnOttIepNEVpaj7
ODtd8ZJMAECXmXsVBLCDbfIaSAIr380soxNaMutQvxRHY0t9CzGj53Hf8bUeHWlFx5ac1WtltKQu
9eA4nKwlMJv+3itRmRMrZRl8FWCWJgKnfresTkoURlivtHe/BNpfW/58TsJxeuh08AF51vff07q+
9xPTex01SYRaVdl7ierd1ufm1bb1e9MUxaPZ69krznguEaZ8D+s4vHO8NL/t9snd/+9oIucPw9J/
+rhsX+CpNEx8d/R9dPtfUTsl60vG3ml0CJ3K3JUB8dFj7b8avWO+/rOn2oI6B/MJ+MoWU0+7HVws
hZVvTS9T8dDHGUh6ivar+skqSyIk8fAabnQNrTd/uqRHXXO7uI8s8DNrA6d9inCeO7Z1F8P8e5Fj
dlAgFw5DQUxfh1VXEJAJpCXGs81R+KS2UjDUty3sdI8hqLUDOQJ7rIKPThr/UI0n1WnS83KTa5p7
R3ZUefB96ia3zL8ABbZ3ahBfOeUXurf2TnFQlz17Gcbn6K82mjvN2xpYxhs0H9ZiCGLGwT9Ly4YF
nUvKbbGoU4MlfRNUzWMX9eVhGPpsY2ROwgolQODnLF3CdkKXVFdGdFCi0HzGkorwQGO1EPbmVr3f
3hvA3SWv3oJaDlJuowp5YWsQ3TCgm2ezqlIWbAYqyCKir6cemnE237AE7TLY/LU+pStLZhaEuiy6
eoMX3h5SUhFWuUeFq5occlQBG84WqdpwTchOWJGj8SMlvBGbFS0M0WEkFJ3ZmPcYVpGfx/I9naro
VfaWtS9RlJG0zVTfVEgUisjgdv+2rJDWhERnRhM2OfSxRZOxipld95Z+B068fqGvvU/9Jnlueou/
P+m1OwUQUY35bgzOQL/RHHUtqUiIV/Km9I+3rQAR14RoDiDWvBPdNO2jYag+zZDY6CSfX5mK5pcS
rzG5EjxfpxrS6yjbIWVNV304Elez6LtFQR1zO7Ra9RYInxueI6kfg7nvvrw8NXAUx/1D1hHojgAt
OLRyeIDTWxynNg12sMSyO23wfSQ6w/7mOf7/z0guyP9OnHEMXdeJ+rYNkxw/3fpXdM8M1wjBVIqS
FQjJUhujkYYZt/MJzTyrB3IWqD7+7lvWsInd9tuYyu8K40Pss7zLxvh7HDnuPWbb8pNEzpS+ovM9
Z574lNOXutiCkYDVWMDxVIqUVxnnuSDvte06+2yRbkFXv3pGqTzRT/C4MPCtIfAOLl0eGvcsybwb
Z0jEwYNCD2Vo1RTQLtSrYFtk+5jGDStB28JOm9K/RBrzquXOG6VzcVvZ5PHUbcxl9zbedZpug+KD
/mVmHlGscKQihXglIFYST2gzL/mepbxH3WjMxxossCHM+psNQXRtJb58tHExHcgmJr5mAvy0dH5V
4WSZlsfJJPobegUOTIfA2LKoMVhjj9ge5mW8/M+eejfLnqOnxpNqI/zzmlqS5QRD5mnClW+0zVWo
GcF9MSGfmb2ItBavYeI5TAO5BFYA/6sJr7MZRjgY6ohmsMpSbkmUw7S7ZHJapel8mEgOVK+ui4hK
FXl/6liIb8xcotJdmiNVl22kXfff+M2PAezyinE5iV5LDzzPe3kJtfF3YQfeowNNF8hQuv7bzsp0
6DGz0RNRo5psOk1Fh/T1FZ1+92rbiX0snBb3Z9E0jy6LuT+dAdPvrI0jh+Y0LT5HtdDMEESubh3f
LjC2Iebn1a0PEBqMa8EexAy5rkph5oqEdopHvKeJM64ws+oFmgsTbU2821NTnCMBwCGtaooPj0GI
RlxIlZEt4Fl3yVCy2Bod6xPpi/EwaUG+7cRIzZtl8ZsrI3gPBBXcfjEkCXzvqavfrGlHVGsHeoQE
Zpbfb+c8tyBQiX7b78fenV4NF0VdCwxzpPzfAOvwWQe5Tn+uzRzWRIiehzNh+Yq8fYFXDHz1qkDJ
hrWA/+Ze/rtxEMplODZXUxMOEUgaP9iD2tJuKFzTeb/9wzZCXGTbZDiEWcn9agE1OnmZnCTSylVd
dJumNoYT5qph50b5by3PoaRMmWesb/8Dk8nSaprk+JCWGivSSrzD8x4PZtzHW3Ae9Z6gN4SffYAB
kzNxYy+HxBR0yaOWVJuEVe5Klwy5U2tZnljzifI8vEs8lv6rtgre8ClWx1xa6WWMw716g55r9Ova
Ghd9WG4/zySQHnX8BKZeM6qp8gfjnwduby85KD4IP0V97D19Ym6X1rvZj+KX3Oeiq9FefbwNX4b+
s4B0+AhOm8RiFta7oaT1PweFAwRCc4iFGLP3oqNNw0zFZ/1sfiqNqxa14c4Wg7myFUjVSLRojWsK
EuLCcf8Lc1ds99LEWp+thw74Jop3QgCX8a968Oz+3Jc5ne2+rs5+Fek7vfWMuxymTLpqXbx4kR/+
UiILCQdkY7jZAvkkk1YT+E7sIMfAoaM6Ug+6nAmxrqozt856PQZxu3csXLc83+Ay7fuXCibPBrBW
tle7LnKbA6KZad3apbuuOyvfq5Kl+rp9RN5ILVDp2SWVQ3xxChuJm12Il8rNAXnNhXe4ueSLLqxf
63clJMxm99nvhnCLF6d8t0Jua+n0YdAVXqvrf005pk4Ho7HnVR2PzlbtlpghWNfOQ8L6ebE9jSUJ
P0nblVy6OvFawH5fvGGrIB1w3NZJs3WY2+3VfQaIAuYwt+7O0iu8dZuNYuvldUT0gScuMA5CnSC4
ri3Ptz9smsR9syTdLwCniEyv2x6w8A0Ne+jzXbVPiZ87NRW+5L1AF7lWNZZ68JZqq80M/dTfykN4
/qo0S54DOU4/LYYFK0e0TNohrjSfOFAlaoiovhSJvbAIgr3rIpUinxUvTZo6pAQuE3oB3VPVgJHL
JIAF5C+ZctjbHJJHRJLGHYxei/O8G976NvhdeUN8ncLMYRZCdIT6nAkF39nm7L6EU5ieS3Iaxybp
dsTVt4ewyvUP6ee0tZkKOXX762bGIKedMLiQi7uyO0Hse66JgJdhZN07id+f3S4ttzKlNuylDpIp
FEdFktFK/V0vqhoQ9j0C2gblNkvXQMvfjLp6JUOqWefoIT7SvHnvfRo7XLhxvXHDXPsR+9u+y0hC
mAkL0p2i2uMedl9jFtNmHiD3bmr7rnZ6lOfN50Bj5VIsqfZpPP1I0yVsw7T2KpbALVk1zxoJQwNv
Eepg/sDgyjnHZfjVL4of9VAZs0CzjKGd4OkJubNRrJUHwKzi8pmVr7pU6RhmmB53HcKlKLoKt07J
y0zta0MswFEdqNpyLe+0sLmM2WNrNtk1KiiNmmW1Wzlxdg05zVdTTY9ASmGvQwR90LCQ7RF7utak
Y7wPKceBMB3Yg8sEXnGy1YPfpt+tLm9OrUlCfOm3400DrLQ/XrkqR2ZsskZQobqBdu6W93A3oVxT
XthLLKoZe/Pmdtj1jLyJq682kxymD2yB/bEwdGtjyaXSAYZxYIoN41pQ6fhDnr/g4Ijv2th4ViJm
HLdQfT1rOvncDqK8K99rpygJAYvdleWG5bseeA6RvgxFEuFeAD36D6FNG7MI8QuorXAgLMUvucAG
TW5sZMm6BsmiDZWDBAko/b9yqEvp2GVvhtUQFJOlziXNOtKbZOXv1OftJH21ciOmqOqeCsRzExod
qYLIKh91jE/bv1t6LYzD7VY10+tfkWL+okQOquWkHkK//tATWV9ZEB+6KMp/eAai7s7pvmHaN8/F
BKAsTrL45HIK3yVZP2+CuGLulJOQFnGHNjC6PMR4yZ6tjrh4B9nSnzkky+QNKcvDg8oRofNPbvME
IHIwjAdCK/2jnlflVp1+QSb22kyF5mqi3+PqtO5Map+VnE3xPmL12bPIirDdMPhc1ginKMyK04R5
hHt8Jx7D6Kcf1tWL032qRaTaiesve9Z/FiyaLwqPOfidc3EMb+/QT77eqr3Z+M35Dzlh0SQpRWfF
OuZ25a3mJWIL58+tte+3WnWNhPGjMprxRzXfqyiVQZhkSIwEsd+6UYbRlOfFle1VVvyYLSdp5tLS
cg0xwrxmt+tH93C7Ug3W6m9ujiognOHYQqmiw150pDzB2/IYBo2yumhO7TzZVvWuPrGpE9yjIq+8
9ALXY9YWt+f93HN5z+MH+fHTTn1+lUbcq+nkr0UR2fe4G75PaMFWgVs0D12I+a1JAAToRrgNGt24
1nqXnuLhOI7M211U7081wu4VCuHxBxFGaMUw8Dixk60mOx7uKQWLtZ1N3pdDzhVhRdsBF/8LaRf6
gyjSt3qBRAV0GlHSWa8BVRy0XaqfevE5xEgsD0z9GR6D7OB9a/FBhfrULE+01nwqJ3Njm6O8qu59
ziiQirazbkFSMQbEddBONTUaTDjCiN8jPTb2FqEY+1GG4q0r69PY42PTR1bjKrabdRNM6GKsN7bS
C9RusK6nNjh2Y9qfR2JTVpRdzWZEZH0GIsd1pjXb5RX2rUm7hln37hMyc+YKE67Usa0O/9AkS2Iq
B/ukpvKmkONZLD+iXi1D2T1wFaWQrl/xdDcPbYKKtRzfmzEv353WkHdTgchSRlF2jz3zV5e5co+s
cN4pYavrhZ9BlPv0zn2cXVn+rMKguAf9+6esSSewYI5rsKmOt2V55t7P/2wVg/7nub9bYRRxd867
Pz9XBGl5JU9ig64537sllNo+bSLI2Kx7SqIA3m2jx+uYpSApBG2Nqu1OmtMweGub/OPmTcu18tGg
62gRMfiuexyMtPPM4zj94NnuqgZ5TEzfQ/jgeAgKCmDJH7NmiUrM49JUjyU1ToNnba921VUdSCDq
1/I1Ians7KVl/TxO2Ys6I6qgJWUscOCPl6V1xjzA8HFZJId2l69TIrE45asQBYM5Uzq1yAT0TD6O
PQomtaWei5bn5uU5tZV4ITlygbEiKpCFEZkWsHEJnFG7rVkhh00FGPgQ58xC2FaYbeaVsFlkBOgw
HZszLfhTMI5o6PXM23gToaXwK5GsVz4XA8nV6XaNntAcIAzpn5W1nRHbV60D6YwQ4T3rFjmBdHqd
tXpxEhl9VI3+cDVQXRE9mvx0iBknkuF7aU3uei5M866lP3zuu97Y1oVP9mhpGPvOmqHV1HrzkMkK
QnA+WRzIk3XCSwuvKhjlfe+mSJs9s3kBCgaBXZKtqZvxo3AHk0iKRGwI3Y6/a/LDkn786eRkOBDf
1XbptEOXz5+YkglBQox/dqT+plv9dtCi6T8SHM2oNzACkIwCm5tWvE4o9chWEqcCobx5cztONTMJ
LucgSmk7X2biR6LYcr5VxbgeFvEMwlsy/SodblATsExJGowDVTts1NVePXR2eT/IgFYSkUi3dWtZ
Dt6fBRw+LLrAbvzlcbM7SROE8u1GkY3ZhtjPjaoror7liuHO9aZTaodk2YdXw9TD4x6lkpHMeOLf
t713gFKcMiluJAuR1ClMjXkVhuB35qSoP6IBf2Voe+5rCqtEVl24EWDNSXSaIjRd1sqK7erTZmF0
mJPY22qFHpL7vSAkBGKDY601DypiI1E5G3PwpGsWeSzGt8QE+0cro1rFfhgeFPpBPSetmrRUYeb3
AvX7OrWadrm8OGjjFoHjjERuzT+TbhIp7TOZVf1zS3tpAO73JsMRPnL8pLi0tlGUe4SAw85OPejb
EKNPdi839og6DMm52A0YOg86UqxX0peYpPPtzIog3wrrrki0F+AplDZctSEXFc0pmD3tnsqc25PG
AVxdKcpKbpltwSFUbRvsIt9nC4tXqyXyak5ec196tbYStQ1pMbSpxWatXuk6qinOzPiJW9erO5TV
J10PY9v09II0JrLrYSn5umjaG5Ffv5ROq22IOtM3cHxfVL0wzG5xv+y1thmemgbyuj2NfGl1G34L
4uYx8QbzdwevhvPQiVZVam00cwp++mCDWml2n3yEAQYXp3gYdA7A5VogI8ej1y4QTQUmcj0DUlPP
RHTHjIk1WIYqQYtZbk5uFZF5k7ivjNG39IjiY8dsYGf0rPayutcea6RMqLlEctZwb1w0MgV3UkTF
1kNotGfhc+nLePpyLcfayLQBywQK8sRxJleJwS27wEP+gb+cQkX03TtTjyagb5AOrn5xUJNe4KbR
ZVnkF5VlX42CAqRmMgsNAGF+EzmsvyraZMzuxKXJxgOJKRui846h3Zq//u9GFLmXYEjjjaYtq0kj
a69+Tu+FjIb4JO34y+GfOKvZf9AG7V2Z50fhVf3eFFSD4C6bU2ny9yGYaD5mRx4oLeSPzKeSjjQu
alEYbcmE6BBQdt01HPQOTSpb0fKc2lLPAb0iEBC94qYjLHsToJ7/dACWKPCgbV8rLeBPxCDUIRB4
SmWBntUgX6Ygwljdbgyh3+l+AtJbePNDZr+D8Om3oQkYyasIhbVhPH0xKbz3fOmGq6oCao0rYsXC
81l0TbDxELEcfaJFoUUSd6qEDET+eHd0Tmkh2JALuLAThinPdQ1NcVq8KSYjCi4JkJOTXjz5Iosv
quXAN+5vCdfzXlClZCiI4/KYC3CfWINmGpnDf6yMmgKpiWOV/Vow8AMj2/ywWqBBi6zd7qzPlmj4
t6h0f3W2wRQ+J+dI+RWNHDdFZdCtk/L203Gffx/R4RK50KZbzpvuai1WJM2Fgj/5/ibN3PkYFyj7
1GnUetN8rB1jRu7Sv8AnmJ6RfCcrzW6yJxa/QJs80PxwncIv034X4nUIzfQT+VZ6cKeIDIZlyczT
DCPlZ0V82KFgBYKJM4iPzs+bA44J3EW480mLsDfXAyp8gWmBTqEmP32tvBvKtLs2JU7tQdd/97Ex
PGKqZCQc0p/mYoMC3Elpyi5bs9rCRrW/9S6WwQk5dgt+g9nM73xs4zMzYLKIekc7qsYpEidkrqgE
Tm4KTsiWJY3LsPB3lp/Pt6Wn15olAgRoWapqNabKO95u8ZHhicNNqEh3Db1/1VFvkHGWsMTmsvbs
xwPNaDrehY9610jLX8oQ2LR1cBhrtN/mMgIMkq/Gq4myD2qoaZX3pHKYI5OxUeTKcl3EQ3QMicsA
dsBWYTrtobXnLc5K8apHhJ1ZwQtJD96E3sOle5rXabTkMKj2jkzaU9jA8KnMiXQivQl3zRDEu0wn
6CdxsvBhaCPvnMVYSNKglN9BdQVSM74T3NBzywSD7zdjce8PxMbeXtBdDkirOkdNBwxLTOE1BU2G
3K1FJ7N0EJKcmZ6M5hOIgBgVRfcRjs0Bfk3xu3DKf20g5z0kvrZorDN/pVAUVg37PvOcdOPrOnKT
jNvKta+dvZOHa8PM52u7TPbr5cEIRHmuEyz9lpevPaiXe7XmmN1o2Jk9qe5qV4UghR4CIxsJkcrK
zXsLCcrkuCNtc7Jc1DclEgt27bLLWtk4GQNMBvVc0tUEkqMXfjXzqD1XFkragZyC8VGfdJdw0y91
eJQ2eQorr7fyc0O5zgJ4pTxW5JoylHRjvnTCRp+Q+9KXmuHbq4cgJqWuKdFRsOiH35GMG9GQTuii
OrmVKT0Hzel2qoq0Ffhi8Qm5ZMX87bLYwVivAsvojm7CZNUZEC6r3kcdW8M5dlocJ4uDmz7adyjg
7kXbjlrgA+03wpeU4xgFfkvfb4qiF+ztxX5euifqVQbY8b1MtYsrvP4+jJrHNjBIsWnm/FDgxXsY
UzKJdFyMH1OevEVhod0RxIruPZcfZqP7z4QHYQmO4NVnrCO/bCMlHKEs0dpZ3j5kVX+q6MPebGGq
I1Qx7944KU4vL3AJnPLS4R0b17nhTvl2C2SrjBTBXlmc1cUQM/HJlKn8ou2EX5CkqCPLgnt1pJRG
Zm+FKafbOax0YyB9CGG3TWK90S1SKs+HICIk/pYLV2riztSo1IKYyK7YHHdxn3U7df72qAJXiWm7
a0/rps3YtvRS6jFfHJzlV0uoWWaG3ub2bblKFOrjhV4w7xk33Gx4R0MbF0hgbwVVic715pyqSYTd
6gjIVmVN+LgbHVTahZeb+XYE/nqkTIneluf7uVmbhea+l0iJt3bfckEztdtrHSPhNUVhvLe5WPDB
ZrvATscrtj+yEJqBpWBsPThisH4HHUTByEx+TrJtmCpr7hLnbW5u75pe9Rr0kXGvnBe4CugkykVw
WhJPlUgNGTNlRWHSjVeyTGt0dvEQl694R7tLycyB7Gn7XUtC/0kLx1cNu+J3XO//3qiKM1a3Feki
7i90qyCYEobUNWVZQv3zUxvz78VQiA9ywgvGa1P7DGai2gIS7M55oB3yDPtUmDZwiaUGHJ+/+gqA
9M9WuDwXL6/+++fA3R24Wb4mVF67AHPeQxkHqEmrIXp1csYkImr0zwLLYITF+WfmGlCKxzheBc3Z
DpBJr1BoXZJM63c2SRGH0TdZ9FWsOd24bg9UF/YhYi71MARMQp3Bt74RMc+aM+l+UYV/VfVE2ESJ
vJlaObgf6vxDqOajOYzHeeryjdolpxVkTVmt6U6OT41gJBxUY/IjtuW6XcJUNa38WHaEJ8tru2Ar
qoCxaGOXzsFEOv7SFF2GLZalEugLhB6G+c3UaIJEDRLuKH1EDWp/VgXSaqQL9RN4qHInWdWU4Utl
dK/dYsecHaGBvcije6UuUjojpThqgum+74p47SplL+v+my/hj1A++qEFDiEnyJxu4rSqgH1ApRed
bYHHvF9YL9pokS8IcQwEt1c93pxrfQjiePGJMhXwryU0OLWnfOGUgVdZaeeuQMlEtnHz2vdeejEA
4T0VoAoewgzUg2Uylwij3wHD8XuRxulaqZJRKm1Mr9E+hcDHzfymPYugeJFWzGDVr/SVu4Sj5Ybx
qneyfnG7pDr2+RRsaOncVUNfsnjn9l7HuXn2ljGt2hV9Q3yQba2VOw7rEP6MxSeXNCbLmrzwt1NK
8klLnu7q7wspfUlmpfJjnPvhTmsG59A4hbdR5mZymqZ1SJ/jbPTHMgAhYQ8sA9zO0y5qeE5cL7jW
+YlORXnGaZu9oB0jD9gS8U7tSq9rzq6NF2F28mtNfYBpNpjPkK6KdbhkewvAbVsnZz1lS7AEor4k
8EGyTe9FydGeuiMLN+dstDpquAzZolKWqwfp1s5ZbfH1EyKXZ/pWCwLScedegO7rm//d1DltVg5y
jrEPoAVnJi4x7mjbKA60lylqeHcyIBO9wJ/Y9T8HMg/e3C58mtxo/kRzTkJh0mZPBhDqneyN5ELK
QI9cpOq349KtyERmnN0SkEW/7C7i5dVUdTCelsOHTva6TaV2r44cZPMQsAPmb5pj3vJS4owbpFkI
du2WPqYrh/OIfWQVMnuijmmfnTgJjs3Qeds07sSXKJ6GmM+uFdpn6mdHNbBXDw7R5evezP292vXt
LLyve3msF+NJmBdP8Hr1p8YPt0rgAGZF/x/CzmQ7bmPbtv/y+hgDCFSBxutkXbIUSZEdDFkF6rrG
19+JSB3rWL7XbjgHkKQpMjMRiL33WnM9lZ62Ue+mpvvZrs5ghuBJhv4UTZ/NMaz31TAw53LYceRN
o1/zyGBSTeAc+gTK2hxc7mctYHqtDZF5MFLP3oIA+DC1sP8RT3sMtVzmnZE9RUhl38XINAt+m3EU
/axtZXEzmVpL/yrxnPs2GI9K0qEedK0Y1lkZRPu2Ng8/Z5gzMheigsxj3QTLCjp616TXxRYkpf9k
O4S92V1rfw6j6mOCOPUdpMmKScL0MdIj2Bp1d89CZt6axrbpgCgXJhjmkZZTb9joFWewGeD1qTjL
4jHnTblMMV0BJQD485QCyj+knZjWtUeMatjnAxrcUXsp/OEqx3CljWH8SXlOlzME5/EnmebH270t
hyfW06k8FlHtET6OS7eGG0mj3zFWJb0w0hZQtEsiNs+4JL8rf72dgCXvQQjpUDW3AIyDbaTkEy7x
d7i/0nVqTtFOfa964M04DnVc3tk1TUWoTnRmdTk+NLZxtGg2ImzjLFkAWE3j1PB7wX8nSXVXL6s4
6YLTXVgND6Uxu4QN5PGukI554H769Ya5Uhq0uqPB1QaduxmT22+t/u3JndulEIspcOrheltTg9Q0
HjzDwHnpeg0VF/9MIBCNedxbN2gioucAhWPG/c376K3w/pe6B90x7MQR8CKioYVIGi1dKthjmgjo
VtGmv0tQ6mBIJkyl1QE3uA5RkTU7QxGY+TsDPpqY3K4QSRwwaFZXs2R/y9sWw9WuB1iXJEWoAIko
BAUtgGluGkrYlbo4aC3QsBQQltUp00hxLAndMtC/bmP2ZHSuiQcIEv6YlHvyA0AOse4atHCebPY4
ZeItwL6SpAbM5ZGuR2SCGZ9pB7s/ndLDTLCnEsoxwgtPFNC4Dgqrf9DiYdz+OpqaeHgI4J9tJ8wJ
nl9C1Fy6jQQQ3KFO0s9xWkx0S6sZU6ctUW0uM2noHivH6ooHKvP+jpZcjyasIpjWjfRiV+Ft3ueu
n2yTDOpkpXfZRwDcwFtYIGD8ia2Wvfs0Z2Tt1BL8QzM3zz2O67Nk17m2+gmIkA0VMwvY1QWgRlqp
fU4H86tdsBm2MwBr/Irlwg1JB2/moxKv8mjwD0PuBedcGO1xWo40iztKkCDsVKfqC+pbpr5tj+yg
wvOwHP366tLWvP2A2/d18ysEWI8+QdA8+uYIECkOqVtp6q3tiLcixmDrr6hXu4ON94IA8IJZcFF6
K+WEsohS0qM5eELPPjz/bGyOjJw95XPr7v7rFspTWvkk6qT9HgUV+xisLVaPyWVssLuEGYIhza+s
HbzCZ7Ug48G1H3UIdU1Y7dRVHw1FcDQ8Igj7vhgOZkLYgcrpTXv92aNdhU2hpfcxBM0PBROwugc7
7edvhmcRXt62P3uv7VS8JcPU3BdLP61nePJmt6TU2bwhoIqsKXCvpMnCdjahyw+Z7NBeIJaG2DWs
Ivq1VyWWphNAWQFZljjHee90OjDypWXXm336ImT32s5O9jWc5ddhcCYs0g0+wqXVnfX1rmMetr7l
wKon9TzfGo0xXMk+yR88+tFc9ll0Jan2TIh49j3IxjNXePa98dtzwpt2c6qhcd3UbmjdMB5VXb32
Wpc/ILiOXytAtsvvPZbjK7HDGUKR4OmnlT/Q4eX4j0xxxcZhOniKS1IAhccNop3oTIaRnW1tL3E/
Gy0ipqVPnHKpsVHLzmRDl88a+B+IeMzY8yTFLB2gwsqvSRTkIPZ6wAPLv6zHtKglczDNi8ZXc2L3
nMRPdFlxV+kA1ZeesZ9SILM3i6+BzJd0WeNoEED4yOX+aYQkAuu4oIJa6vmyCqOTHNhkqIUlgkcJ
BJhJn1rZISVlXMGDODoLVw89arWPwW9snv3OE2+hiJwr+Xftql0UYxkG300Nkd+zErCzqBmeC3v8
oXadyxYza93xBQ1Nv5+Y0ICrFIivlztvqHXxeW4QGDNuMTZ2NOZ7Ms/rx5CMFXUPU2cO969OzOLq
+r0GlnaCZGHTaUxk8seSlfZDpoSEoC3DsGQ+EG8s70Bo4NqCWbqxPbaNstWjO3Ng3hyOdvbVweVU
i+YPIjjb2zeMWRVRvDN4/vs3wEpjoD1ax9++STN2JK+2//dP+c83qN+jMbPg2spwyZePLwOd4lUF
J+V9tASgAyNc5N76/Gx1qD2X52PHSLeZCVoYJ5/11iXG7fvdmOlMAzBjz1C4XY94BLeTa4DQn9O9
+kRG0dz8vPEVDFwGZG+UjkudOBYOfX+8kLOu0TZFLHFJ3Bof7OQYZyuK2Hb7Mr3QmFVvu2b3/QqQ
OBmYy6dg1pmY2cQIONWY3ScpArB6mW+Mor4Lc9ckEQ8MiWn2AAcD/7a5I5hp2udl9vM0S71pX7ft
lyny3RVhahEaFRmsoZv077r03qIuHL9bZrGufFqlq4yhTlKxmYqm8cPsNPPcLBb9yeYmWRkFmcfw
06mG0YXmdua99bp9LSsbh3/nvulp7L14rdHskBnSJuFivE8iJqcJVPX1iDP2VEHSWFedzJ9szx52
+egmlxCh4jn0G4IzfWk/dElyqXNCdNTHuap57d35w8Ce5HvtRW0JbjWf63A9uyQJ6vir7dJqX81u
JAMlhnJFFdzctTNFlhopmZUJ79SbgzN6w2TbLbNI6a6CikTQ2TLKbU+oN0QlflDidZT7ERGsSO0z
tPxp+KqOKPWDn0dU3Oz+cc3XVO/ajIw3ROI7q0J3JrO2FVbzTfRIcHHe5q8z0Y/zVH7oQ4HbHMV1
f9XBSmnFFpszTiWGkdCMLkAu5IN6aDy5UfsHaQ7FfWbMp2DM21Uz0p1T9xdMuho1kfwDSwoGPPVV
h2JBI0rCaedr5SXm7bMy00aFV2G9ReCnJ42PCQUSCbIyS++tsZfrJO7KL1iRbjgVrPXRCrCW/ikw
E2sHTmWdyaCAA754Ja2RvyQlO3LtUc7usgozpxILt46nH9UpDmD4ox2B49lYPrdRkn0lG5MgRjYc
m2khv/cgSk6+7da3hdBxyug0d+bPU9utkFctiKxI175ocZI86ja/sDaRFpUWbJ0J+ANwNYYOgtji
Gi0EqLnQ/BMGfiyzy8pdNMxIEzu6/QOhJ75Kxnc3d7hfze8FLlbmXI/E1BoA36ccrRR7p5LcvhUq
VvJi89k+lhRZx2jW650+0q29/VI+YpNkpDOqFnGdIIxz9NfTtKDBqBWkxpdh9JEHCB60eA5/HhXe
lbtQ/ygEu4cs8Pt724uNAwa6/Njmgkbt0hezUBDElRY+JKLU6BXMn73F6ar22wWZRWuuNMTCeAXM
3t3+s23B/t1H5BFcZpquZxCFI3Xd+S3ADHacNFgQm5MpzHMSZgSXOKF4UUcSEcrdDBeHvYthf2or
m182RbRsGqHzKW0p7yGQThtjOaWYzs94ZgAsFJ1DvnOIJLLNrup/dWPcWkVitOKeYG+/hqQWxHsd
UciQ9+bnqpsebi6XhedhLQ4X+vDpfvCYD5RDS30uGfkExnie7c5fDzDv3rPFg06Cl30fD7XxUGMX
X3lhabynEWVRpPO5uZUnPrPDt4HmsNLia25JU7KKmmezyKd/SZoyfw/N9gRmGIuIPFNnXCF+j9ca
QroiYTkVpzI0H+JwgnmNXQQ/WIfVoDLj+2JG/OpCkYHHajeHX+Jms7AbhAjESphBH29rt7tT/Fr1
MCyoG6JRMRd3JD/Wg2WvyBnXdjFeyBOYkadCG2c+TtH2xjgJ8Rsfu9JkxavkPD+Q7TnsQ+T1G0VR
/HWqbmns+4t/iYUznN/tMJ4lHNPThWG5lsV/f4vcCq1mzHzrpMlpOIK9ts4pqT4qepHw5GKdVci0
lBJ71hjLSFzwt1M9irRTMJUY8yEWx23zoiTdnGAkbV6yV9FozTVWNI9uWtt9/Nm1UCDXreUbOxnK
HZ2/6slMigfpZvqjMOvsGfzuUUvG5JNRFSdNeNbBxLt9pztSEiwTDi86zk7WAn/46g0eIkwcx3Q4
aRcIOcMmif1zQR4NwRvdiIUmjDZD3hjP5nI0ahhrkd5KxDbOa7lYPlq9OjVpmb83OU3DpkJYvCRU
I573jl6Ok7YlxblbHnzdf5t8rcVPgIGDDJTggUIgpddOYgDUBc2g41ULB4fwTfPaGbvSrmIUi5TK
mi9PKYPLs8rzGBaAizrClnUSJr428nKK5p35HqBVRkB54CPr7WmGM2kKweIsDwp0l/h1ubIH/M1O
lm7VOENNn9RDEC1/cOg+Gnk63P7PX3S8dPD5caRHss1GnLZDy3OinV9fx8WymxBCtPMNHMqJ8Ltk
DRCiww2czezV0/1oBsOz6yXg/JspvdiGTD87RMgHQBrnkf7uFCCb6LPWvmZ5qz/VVvHJ8UrrPRi1
iPEgDaMiKPW9G43jOlly3NXDrPvFrrMt7vB/Pkch0611JTepE/p1qgsxeZOxs5a5mNVBKK0FEjF1
Mx4H+zqMhrhTfdjG6W08anI1GJhcowydFCCNxe66KXBw7KqxTF4YInxXa0xeuxgESWf958X676uL
JbCNSVfXCZ206S5gCv2vFLuJBAqe1a1T1WcXZfXEVqHtLAMMpbpEOqfUdrROfp4GSUKOYboezNY9
F548DIbWk2r4n9OqMvGPkruSZ+J/BzvTKhmvvc3QuHWvs93/6CRum5/wH9+8oPR//GVVskZh7uyQ
IZt6Titj7frPL4H1e9okdymXVcVwLB2CgSF+M9mBwCPY0PGrE8yDt2kKlqhn07I2OQMp5EkJ6ZkB
Jp1YaI/M3fE45MAhYt1+Hir9S+Q+Mrpwd3oy6muMX9Ydubujv8OcHyMH/MvkE5O6vZ2xru4HB5ly
k0RgkXWCuVB9f3fs+NB0ofeBlOfTjJX5qhoTwIG9U+KNH+os7D5uYeU2KgAX/9hebTxA0boDQ8Z/
fmEc7/fQXk+4JgGkxPVKHMGkkf71w+EggvUymQ4krpnRaQTZBbz0Dqr+YzDF0VfAMEoE2JtMn52W
ARItXu+Ir8lGQtf5DwXqvmDscrJwopnLi6Mi0qfbUfjnc+qrYwMB/df30dr5OmNzPbteMV1GYQPF
XeqgbqBXUtt5cR00XQKC8JsVCIktWyFtyQEdr6aWVMTGc9oX3nxwSKtZNkp4pUwWYW4E32AE0Glf
aDYt5TQxJaI+KA9Lr057SmeD5RJpsb8qNQp0vYrzfbS0QNVD0uCIY1JPTpy5iAgXIBzjNO++X46q
hh5okkT1Tn3Bc+mv5Z4gp1Ig5GSCFRzMZdglQdYc47rAZ7ucolR5N2paTI95BZOkkvXFx7lyUUdy
Oaq5freVgtmHxXgSi6IVwobytA4tkwIPjs5a0ZMNDYPHXEJbod+SoHlnu7gXJIBhunD65ypEDSdq
TJHBovPsg6Z9LJAXxWzmyrVvDs+OB91jbgIkgAuNWcWyZzS61rfZmCFRHuSVle4my0nO4WwWdz5e
4I3rpd2+z0MBNbHxt12VVjfjpbU4I0Iv/fkcfAB3hcCMSo8G4xVgyn8/tCG0Y5+kLPV8XMOUyEfy
jEIMsfsOi+E2WLwQqYB+RruuPA0Mh94qRIN6BkkoSmnSLyj8kPRyDXnNq8fUUWnfUvI3AakBHu00
OGVZNegkKBL9g4UnPseD/ATZ1Wq3KPOXdlp6r8uIIPG6ajbakm/e9Z1/Vkcq6Ryb5nxGKxHYhbW6
+ZoQwqL2KNLXltIWtSGMPMWiNXJv2ErHIAZyxoskRGFs1VfnrnQvEgYaAI+l39gn4sJHGCjxOp7n
8UuIFppQItliEWzMJ9evfxCbRa59i5hwbPzHyhmazwUjvA37MvcuI1DmKLSBKO2p+dykTbpTxhh4
aBm1PncWt0nGvReazb4pMGParZffaZ6evEFZq9zefCOVb1w1HtyPqYjMa0qEzsYy4+odxR+21E7f
0WC1Nr9IbupIPejGCF/LIZQxanBytEPNZRhvlEd7dJoAhrOb7cKmMU4I5fRNGroU+0H7ViejzwRp
rvepMdEdJfJPUkZ+6Tp93kBV1YlJMalgzWRjsV4asDldEG3KrTYNWXYRMF5WwCNmXgvDx3AObsZM
89fEK3VgofCFL9PyUPj5xm804zkaGmejsygclAlCFPPzlErJ9mDxc920G+jjgpOMm5wWY3f6tcPK
8oy2XOxJdGVW/Ygp3cC42YxbcGrhMc2NbvXrC2OVgUrA+nJPiMKK3NjknrjZegV1rXyPpjjbuF0p
T/gGhjcD34BKgelrMBq+9OJHK0lP+qLAmuza2dEBJASBMLWVYZDtsi3t3v7WD5rBMghjBietrPNm
HfrE0IksMd9KBsJAQipSQjFN5ONAVLJMzQ/uecj0fecbQ57LgoLrhHUQVlCfFdK0VdyCtIesq9PM
v1WvDdlWZ2m6cGPcwUquhTZjHhg75+yaQpBfZTrngV7TwdO2vdWLF2JT96NI7EflvPAnCGkJUs3C
RnTF4Cpc00CreBk2JrsCerkObrwM+k/auRYy4brfCiPV3xuWKrSZI/aJptvdUovy1nO33YSUocaE
+NyGWXkfVnzASpapNBjaT4xkbhtnJBor8p31q9c425vvNRwwjMFALVZWSBNI9tMtBAO0tDybdjHh
uxL+fdDUkny44qr2QoFnaGdfF68NNmURq7Y9O6V7aNmrjBrQSovyWVFUzRohZCSLZ/jttAPsLl7b
ym4AoQf6TRd+9I0wX0yr/Tw4XGKF9qzVpvZKSsJOF0P9HJRyfmZ3ve30JHjzcIBfq85j16533rMz
pGtHT+XVL4sREoLg+nKJzCBabl4VeROea6Wqk0VCgF1lQGEx9UtSBFwIkybXAb1YUDouTsbFG0ST
tr2M00jeXXLHsKn7FlfZ7QB91a71fAS+In1QsrKoce70uE4f8hyRM5NCTNGd3yMQWVDVppMg76c8
7RO/2rMHzg5aTl3ueta4TmfHpznohVgmp+KSNiH5gLS0UPyKRSCJ/9wyp4+Gi26np/Z8qHK+jXWz
XaWeGIkqTq+qbJ06pz07GpFmSrSmHgrHdc+GnC8EHZLiME+gl8qmWiubRgjFkjgI/XuB37R0ucZc
7SENHFrbmJ+f52x6Wj5s7wU68HWV+9GTVrXzrmxkcPH0KT4P05sQEcNWMZpvVZ1psHms8qJOl4sd
sSmsy96s7y1DKwBetfW7OjJQH9yO1HODwJsT6x/c0/rHfjYooRy3Il+Iv1t3rR8uAspVlQb1EX+S
RDO/hF4s9CyUUzi5zLo4MakeQWEVuHTzzIXsn4bPhMnDYw6ke98NTM/Qrh39sg6fS8YoV3NIV8KE
r3e10Mvdz1x327YfjIchabvtMNpEAUht2th4oB974YsHmzlOPfknyw6+BQk73UA3Bqj0mrttZtd6
pgEVI19apPxVrJmrqEtBb/pL6E3bNxEEFklQ+1J7GvH0NUgzsR50f95odGUYlSKHvJnesl6/SMc1
sNZCk0Le2Ornsp7JbvqPKCWAXSakOEF/cb9VhAwAFv0qy2VogrsQAoLUgXvR9AXx994vivuZCARm
K81+ms32UAY2CMTld0Zt3T41AZ9Q1z3GfjlvEOxlCGjD6n5c8FO3zs44Zx+h776KxdE+plp2e2gw
FLEwkfHjPOjYTC8j4ZSX1HfzrdYwUNHy5qECyTBWZnb104gAwBT/gRGwXSAbfFfUjnfxhmHbR5PF
JU/wygKSYXT8ya766mCgFAkBrUJDzN35D3/Cfm/Dtrg9gHdMLuo5aY5o0L0coWs1f/V9ELtqnXU8
i7lQy455V3Tmw5B52//zZ9QRLIHJJtgEf++tSR701qV2iyfNyqeXvIm/TEkmviwHAd2Y9cgn+6jQ
GU2xcUXgQfa0G9JhSgy/2hkoCnrriYNCwItQSsIErOzWcViKp3rw30ten5uOq+3wheXhj3aSfwgN
FqqoaRIQZwBUOQi1nYSfsFanaSY9/ky+MCDjBcbJhhsaW3lH0C/GhMy7qnJbH3FnsPhgOLLML2pj
2I9kdQYSWagSpiWOaWzIgHEPVmxjxifL5Q7Z8OfGHyqioulVd4QPKCUTMGhdvRX0v6tzUAomKeG8
Q7M1MW7pprM6+vWQV7nYkD/9459LL0PI32BMnpB00kzdlJaNvEv/rfRqUejTEvT6E6JLZA4DFty1
XsTGjmFHdvD7AaKSWgPoFmOUyCXKCSs9sQ/ASmJZ9cacMFRbdfvqGCYuxME837ifbNwuGoE85zZ3
39R7ql5FDNQ5Manem28HE/gHcjGDXMOg2HtfVSDGWFfTw7w8MIneNiJ1oCT3KI+j6L5otHGr9XUE
0lcUVyd2HIK1qGtnGgXLRRnnQB4trdfPfSMdcrdrfUviAXhfiEmvP4++3yStS/32jMT7ww6bkcYM
V7iPyrSJK/s1SpPF68APBCR27Apc9YZ+JTHrh77o18vlbORMaaSTNIjWehgAGA0N/GYUINgI7U2s
44ei4PV2dVshK6KT/dT72lPcuAGt6iBcUkHHa5MTxbwf/SInIBFD6MRmVaMZr9pbqtFlMfI61b3z
xJCBrBhndLfxZNo7GdTVVqa6vrYHCjTTGMYL0sXHqIWV7eTVfJxDl+5QKEBfVU1/ooQhWsA0LyVT
mjOWmS9sequNEfA+Vk15wH1Zn/qlYes5E3E9rkZuuLQzxFY0t2XmlxQQTIJpwXHNDdW9m9g7Foj5
fnZ6qCfd+IGoWNAk1suzWiXdd8at1f7fPrV/b9DadFKkJ9AIm7RTzL82DAYMpUMi6VigPGACMyLx
vWit+82Vlkt+b+tttMQg6X6aCG7x6nqvbKohzMrabqAROHOw6enz7bn7lLcIgsqLfp6qLdhEaM3q
Zk7TAzmvRsulT7i8+anuGAdL89e9O0aPVOxiMQYzOu4jTOZXEjWKL2BN3FXqO+K+0TSJ9HdxixfB
9JSNLWz4NEiO0Ab0T00YfFIWO3YsYmV2xXg/+5/YOsVb1Tco3KHe51509Z2setfIYCLKhMZrnUHp
jUo/urVmPa1GMa12ysJOseQgOeqiMXsISE/fTT5O4nmw04MXoyhURmF4RtUpS9ofQSCqe/I61p3t
ds+1LJ11YhRUv8tpP0XTpc+cj9uZn/fPZji9dsx7F1R8sbdmklKtrEQdA0Bor4JT49goDjX7nbX6
KuwWf614QuXAaNlw2kVTZ7rHqhzTfVgH/qHRE3RSptNfchdlpppYdR4xj4ADCV1RV1xrHhBXTCdl
7C8HKLClPRLnElaCIYIGpAU+raQtz85tuo8iZ6a3stzrDANxooHamu4kskPGZ+w+kRtiyzq5VLD/
/NG07N/XU5ullL2U7cJXsEz7tz6n6WTctl1zgEhEwyankg8nSam0U4Zm3e2bQzIxKFG0CSzT4Dix
p1q0XVyPQlJZKgvG3NzhZfI861NBl7ZIn0ln+HlEXBbezBz1qi26FUwpb2e4dXGXk0myGtBi3TT6
bSXCk9s1oBaX/VaNcX0bzbG2UfslyiQs7k3yLCpLO+ieHzz2cJZXArTDH2PMZetOBjpSxzoGDR6Z
8uWfXychlku0SKeAZO1v////SZqAwtCBpOlSMGnh7v7XSzgujbxoay24TFbGrJbAtk3vIjGARj7g
n2Cjx64BmhjTck3yAcPYQRTA4j6AD9KeKkv/rs6SMWseg7RE4l/qZ3XtWrpzpCTJH2tHOqcYg9Vq
6IGup0Bkc4+4BFGh57OKL6V2BWuHwa2bzIuGGunL4MO0tnq3+9RjsdhySWmXSGLcNkpzW1Yiem+9
dGcGU/Z19siPQUBH30Xr3FNg0q1msdM2k8EaaS8zMTUiU9OxBV23jaL25AiCEOK24pv9MdJWdTsY
h9Cs8jtZ6keF5mMaSG5AXOprV4kr4MJkZhU+5kF3QE4MdNBuxErvJHaM2/pHxACvZsrQsLNe3KL5
ogIo4xnGfA7XlI2ttqvsuLKwuYn07DNbSSPbe0JH228Nlz5WSL7wwuLSNkpmq5HcAlHDgg25xHkv
FaQp9syTrcdqQRtkXOxpVqIrIC9yMMsnV8dlzfLC/WjRih8NcmLfb36gKXblQXmTbmYgbWBhdUPa
iGQ6EwRGZ7Fhbp42TXvLRacaM/dB5TCdzomJUvYwRY0G438c8RngSBgJT5rIcHGnTuxjYfhPDiyG
VYvtHCz9IlLTRB7vkeLKvcxlcKyQJT5MrgU9eaA5Ms+eeJDjeUCM/20cCBBU35DIp9jgvr+irBzZ
BxXgjyPvCf6rduMsq9mSF+YJsQEe235DJ7HEtUmEyvqdohTbjnm08iL54jVNsg5bt3mqidWJxrnc
ImGwDmlot88lGsBVp5yLC4ttQf7BCyjXo67Vj10eenuMLPPRCGbtzszratP1EXFv7GSY4qxKL5ru
/EUeGi703nzClEhbW7/+b3nHUtZPHkKcJkd62Lt685QMfnfsMXDtUMCtmBHQ3sjlXnVxAjPAbJ9M
oDSM/kXCU7LN9JNdWye1DmsN+mtjyBNsAjBqsnyX6356arjKX3CXlQQM5EjglpZMbtPjhYaBRD60
d786r72mO9vaqQW2kb90Y626q86AHI+GphXXWIIqafPUgeu1rOP/vP6Yf9v3svHVmTchjGPTK73f
dhCldJoZAYp3HnWiUcAzY090AvNkZjoL96KaV8+5BFx57rFJu+R2NatLukX1dkh0i3V8ucxL22Y0
Kz3n5MLgO6vIG9UJGW3SaqS4PVO27ufOb7qTs9yqKnyywcw+jeavtp1GrBASo/axjPR2pfITVabi
VDaE7WkBhXJm5QfkXIbt/MtszvvbPYt9lG140jEdR6km/roUg/WxmbfTbGOs8DjlPd1KSt9jYQF0
MlzwzDBpX/xMs1gtia1Wz4+idDZlPLXHrMjdtdfKniAtvKCqoaJaK16YkdVKt6XWrPKzW7OOuYGP
yMIBKiMje7yPJzfaGctUuvGBFavngsyIdomkx+i6zUvOsjM1efYsiUp9WsirTVeWb4xanfOsLyGS
eQJIZW4d65BkRXtWmoNwFlAvWu2U1xkpnYtiYZQ/FDZATZjrGPc+7lqaC4xJYMk68Z09RbDNk5B+
E0+pB6styi1QwUUI/p/n1LekkQHAe6ZntDyvl3B+we9cESEN6K/d8SNJJMFocZvcd0VKJKu/CIsG
nlpkRj4unKTI8je9saddGwQXvbbZdjlxc68erOVDFYsMVeeoH7HPpkfOPhLTcnWgm9/7htqKGoo8
0THR5aocTH9rV7V21aAy/POFIuTfdCF8NnTDNkmVZHiJ2Oavn44+GvukxqpzCfzcWitcC+3lH7Zd
SMzJSOxzDJPb3KvfXCJhLjGG5RWiIevN4oNkgcVaBVHRPEuhg1BZjgYCFtaFRTaM09fP4G1/Pv/r
O34dYZEtKS3ox3coiaGmXYoEIBs0Nfqr3fBY/3lkzdbP5+g6filNQprHRVM+t4P5s0zQ2+J9tmYi
WebeuErS1fbxcmRXnxQR00mZiUX+u0jbs1Lmxyl+/dnLPubJmkDo6igFsNeOoY+mzcXYqnpMtUmW
8c0CDY5G3phrve9v7KFL3rJ2Ko++07PIKNRFAXeEOU5T7AFSmdfZnYt94UtxLQSJcAxVoA/6Txqb
J9rvy14/MQnrq/15NxC2s23o1b53U7Il47G4m/SJ/GdgAnur86KtujfPUDD2KV3sn01Tol3CbV0n
z52IkOBNmUuqwPSmDeV4X9lyhiNWfVZDKyTp3Tagx48xvTA2t/1zMGdkBmTMQfQ8elJ7gZRAGj8O
UgLFNQJXYZgZoec+idnyH4upB3WMYNkhuHJ7G1XRWGRrtOwbbEErFmSTtiOrzXwqhI6UwXceeAHq
bRAUP48KpjZ2iqxPddydGEFyoGsEpg3iMi4rouDmtCkrOm3qIRrtLwnryznFxb/1wI7u+Y2rlW+i
0mYfR6yug0uw7viTmwLWYhtFxqVFmlpsfLGOtYyZjQLZG/RIDl6jxQfLK5hMEs6wVWbRmb9+IwHd
7Lhv5Kdw7EgIVWMPYllxiuvD0StTd5VEY30MGUydIPuGt7234ApBZVfKtZFUpGbaaJ0YIurrITPe
4XfqO1fEWC3MLvs09/38SFmAIa9jvmvE0B0rwt9Lo7zqWsr7XgWMuXT7S9oYL0qw7VDMr822Q5K9
FOwRTJqd0oUS2zc9/3aU48iHyqJfeP0f+soE0sMbcGpE/kWbASfGFs1qaUT5Vi7FSUJQ1GaWdBF8
w2ZfpDX1dJhd8Wqa/lPSFvaLW6aUqFlqH6qQF3MM0NnM73mIn1EBZnJMQvTstOIwI2A9xYV/7Keh
uUZIMzy3/aqWxFK4r8gF+6ef/WYE5wcCSlQLwRvz7JyUFSbmvDgHUX41fKRUnZ29iGUf7tXk/wHm
Ub8+W1gg1MtvXlE27sTE9AWohnFRD/GfR86wKxJHu9z+qtl2BiQiPGDenfemW353Mq8GqU6E8TQL
CDe61hbX22FQ+qfc4RYQwpzbhCqfNMWL4en1pk9aDAqKhl+IqyDaUrmCAoHeyYkftQrPpRKihhkh
hpAVYjZRBHdmpXz6l4Xb+FuThGG7QFPjSYtOifV7hQWqe2BQI6ITrlxyE6KiL1f+pBfAMcUabWpz
f1vEXHnfZWO/YsmIvpX2Nug691sfcgcbq8pZZXY9ElIJy9rGx3ywx/hQ1OYWpFnzWC9DSd0wM5D9
+kOVNpC1gk+8QO6dSOMCUyaRsH2M0vY2z7erKsPAOfsPURutgwWsV0qcvLcyRnOwa0wpYSpZWaOt
NvVFc03gdev7BysJ8W5bXP6gWZemz2RGwAQqr9wE2CmvSpwnJNHIZBrB+lXZ8mABpX69seva6li3
sMB3jk/3uy1iB7cstnG19Nu+2wKFJxfQ6I3Xm4jYnPGKtn79gPTZsLR1A/rixUXvf0VADHwHiMZ5
tHro48trGdQwnkbCPnbqpqAe5MftpednzttZj3dsMqLPY5Gl+6TVmgP4HucFDOoddyF346Xjrg3t
nlShiegDDED1xbVcb9Wp4ZcJE4Jubb1OOxLoVeuwXtqxZBOhJOraHHTi/7B3Jl2NK9m+/yq1zlzn
qlforlt3IPcGjAGTkEy06FJ93+vTv59MViXpOsB7Z/wmJDZOWU3Ejh17/xuZLMjz8/mJgKkCVA0q
YUMarbfZPOpKLC6gsJTnEyZqQdt4qzXiphYd3ZEuKryLwi0EHZRJMiPuXUELfkKE62qMat70JYAx
jtKoVqcQQ9VgVfD2XpXKV3Beylk4oAQkayyGtoaQybH7F/fyxZsGgGxrD3mUBIvONUp8TCYhWD0y
ERXVfCpVTdEukyFHHwJiyuQtP9lIBUXpL+IJEHf8MQyFe2bm9s+X8EPAUZR4HEQaug5VrzQ0C5FZ
O6rdHN9DO6vZ1LX1UNPV32DPq1+6lgJMfRgPCArpl4DzDWSk+G1UaTpEBvqPx5euS+vpzTZU9Tv0
X6eq7fHWj0Vbr2Cir94qyky4fRMa5grh9mxYYllCUA+8bn7s72jAIBdmjgPNOLV7UB5pndKqkZ2a
FgXcDhP8CTCRQOQy0tJzrRvkc3AC8jk6QQoy23Qnw7IwyT7gT/e9F+0lVVOAgQHtV2z0qn62zuup
HQcsQFbpNUnjFwUu5Qh+/a1wg8GyTEfFsFQcDIzTfDBMNX0gQ43PvKopbmUD9AZMG+/b8bdML6S3
946/eTZyrcJ/PAL+msKHe11iCH98CT6hOktGXXeokP3kwhPwEXzwqBCEFPZWv2iVTV9H20QLbtSh
0XfSpA+iT7/ZpA9UIpDc19BLW8VizIhxI/hUpFIcSN39wpokfO3pB9hNRTQ7UjWx9QcLsWjKjbfl
IJ49ZIdE5jmpHyjf+2DArsuwfMj3/nCt5BVm2rwve1IKszLAjZpuwS1FOlZ7m+1J39+QIhdXXeVf
H3EtUE3DTRMooOdd3DbyfLgP9FJztCqgjJ5qYvEWF96SRi04kJSuvZEWVzgtFH3XkVuG0mR7kO5K
S8nOoVE039IS4jWMn1JWTdZvFNWofS3fdFvexmcnjHJlRoq9LYpw9wsIO8RZtVKKKpontNm00mcy
y4nbL5XIPf9lO9amrTUviGGOXcHRcwtbu8tkXCyHtGmXFFiA7Hha5wCImqeFD5ptiv9HAEorhjuD
htvsrQwdy9aDZcHuzESP3c/k7HJUPAtQV06GNLiRgnqvSTjTgMpAKkir/CcZwGKmBSBJjEkhuDQf
usDO0QUG5EiPuQnl5uItP+gDdhDy0CqzRGvr/Yic4Fp1LXutprm4RChMmb01oj9fUrX/YByYtqVr
loxsgkl193RFFUAq4aQz9OtE9M8jIlRI88GlVvhN9zuet9mheOFp34QiotvUjzVq4h0ZQRnggH0M
wF2mGOc5ux8xTHSTlN/yim7Q8be396a/psf3fv8cTWnhtBL2N0latW/s0DDH/zWq2svPL1X/j+TB
ggrAJoM9H0o8yile15db3cxQtzkD1GptEmtYCnWy0EoqGbgT0bZlJ7w+lgISQH55JLSDEcrduZz1
0q4xBNosNsIEUWNfklnblxHkqG3TNTcFlce3twIv25MXMBnDNr0YdCobqldSc2ilDiQzpesU1p6r
gJamoGCeo93YnRcdCtVILss0Fa29KMSu093hXuIuk+mnPwZRA7xLg8PnN+ToSvNb2LMMlR6pAenE
oL5/GvYou0AIGPT+LMcbgk4QIq7HMrBr9RsAvdJdaYuHqu8ejhudWoRrCkjXA5qCV6FRKlsrt38c
67ka3uObHnZqpNveRT6Zcf36kaRhSjitkdg3LbNAyUYDxjnQeyq7in7sv2F+AteeFfUryzm+hxj8
eEYF0Nj0Ra7eMi5b7fb469pLy8wJ7cw/R08PDY6Jqu41wyaoAu3smJ26OXqNuheM286wcHXDrRqD
oBs1kcO7xOq7RQDX9/PbKfTT8r8F3NtWaQpbJuX/0w6e65Ys9poibd+6y3otu7SSlWSRRhmuz1Pk
UULtHgGbbM8yGyOaWGooXum0sQZ0uefVKPIlnMT8hraedOlHGY5fQ34TTj+QKiCgm3cSONPzXIu2
WVnqOIeg348NZoO229Q1cLFIiBWMlT2pAXRnqbWjT7Gaz7tjL99FaeCBVuu3R/5z2RrGPPieSxJ9
wtzu7wO/usb+zL0yqvClLcAXsRwYlNx79xy9UPPtt3L6DZJlvjYiFPQ6QuFba7k0JJ6vbinr1NVH
1KDTcuEq9jfb7mPARUj960hV7GgyIh3ieiD6gbFZGg4JUSiyOyutzQUKIOUqmV4WOlAyU8HzA6pv
6liuGMDVI0JVpphuerF3M706tkd4JN4OpQpzAZcGbbkJmpU2ijh7C66fP2hFm+pDv08cU1FlRbB1
VjXLMqfq4zvkP3gv0SF575/xoWxDIByvW6SCZSvCqVtrqqWYCMX05UobJks4pnd64AK8bYe7qquf
c2DZiYbf3bEoW3lRsrBjvDIkwXo/dFS+j5urQpV99PLVybZkwgvp2D1JVHjnRy8001Auic/JgaQq
O7Pa8DqX3Zt4moDHHyje+RduSWvh516hVrOVDU0RybSQMgBoPXpS/KDAgzfw5BnCFgRgXzxUM21A
WjK3UTewkSUufV11jhO9ESpOR2PFOjpGcHvyR2Qb422ZtS4ICB3AjqduhhhLxqLXlc1bDimnXXB1
lGijk7/X3K5bpb3xhMiouwhE7c7e0LuBZvYXEFqw0wP42+javjHRSu0D9yWWc599CfSVHNeiK6SA
38grmWJu35YgWEH0W1KNPW9GY2PUIJ8aGiQ9gFXeMpIQsU/jbTy5Xvkg1Wa4CeyyOmsPlm+jUqTK
KPvnmnuX5Sx2k6hhKWMr4KkwZtVhDOjipunWtTPaDf92rHDxrpnZhnkGkoXcQctXUqatlNoD2Crn
iBgOO6zTpG9jYqMV4VPZhUru3SmSHK68BvyrWzf+dWjnj9nYL484NnZQ5bym9jbgc/GNag5iW51J
3jVB1iTbZRBN2VRaCtgQU5fFS3NKWa5+N04t5TF0jS+YY/9J8bAhXdmabUEKViwShd/HupoEArGd
0jgrezs+4EQEZC2HfR4qxQUiAupDX3NlSlNENxk8Vbg3BFxRBRCPemH9hIwCbWuXGBx/B0qa7pFm
1HJU5n61e6pIAoogx/6807PtcZvIthEdMritSPm1HaZRcHvTyDtItHOfj79k9aGFG37t0Q/BwU8J
95rqG+yqS3V9rHVqZnPPTr1cvSHoB7Dwn0cC8z9Cvq2oumabBAH+NU9DPjkBFIXSks4yxV6neX2f
dvAi2DPL/lLpQOy9vU6rBG55I4PD9ER3bjb1tzrxGygYAaKEx3BGU/gMCxnt7WU5/fX4UhErBXTG
gxbISP/Rgt7LqKCe9820fkwgb4NmeRTq5Z3bpdJKCsGOel0XrBUM/vS1JFKTmofI5rYSum/FR2F4
7V7fo/KM1K1peO4r2roYuybpfZLFDRAjS9vhqWNAsTDQV0FBv0U/5kpq6WqjJy09xmqxwOzJfY34
j37uYqg1KNEylW6OqE5R5uZ5IdAwPYKqtZphMfpJubKz6u0J/Ndz/9/eK6n0sbte/e//8Po5yweM
+vz65OX/HjIUDZP/mf7Pvz/z+//434vgGb5e9qP+9FOr12z3iBDG6Yd+OzLf/vPs5o/1428vFil+
HMNV81oO169VE9fHs+A6pk/+3/7xH6/HoxyG/PWffzxnTVpPR6OLkP7x808T2MBS343U6fA//zad
/z//WMT/uHmM28eXrDz9T6+PVf3PPyRh/cnUQSlhSvqBLQiaid3r8U+2/KeiTsA5JKBxNdQsVrc0
K2v/n38o+p+6bsBk0VDThamswPdCWO74J+1PxWBzTnItFB143R//uvjfHuKvh/oP7OX3WYCSC8dV
1d9nlmEYkOsoq+gcFGqZOCZb75ZYS0epSRvhAIate6j1+AkGs+9Ud0Iyd8gdB8gisPsUFqrpPeXX
I3kMyg1ajgowRHQwwzgB5BsvQEHq2AloC1iN9qrqLOS+OhwzpKICAp2Dj2aBSE0TFfDSHxwfjsAM
EWAX7U4wRnYAKZoa9CIMVGnhRth8Zb5jhr2DIvALAbNyZNvaobIZzHLNPiCI+z01X0a9wlOlrDTH
ba3DdAlapjyniukEQTpLANe1WbQVSsEHcn7QYdt4sErQ39Z+5M2ubJcNmIPj39TCu+07axO4ueZk
rgVPPopgU3YQsSwYuU0XzuPQXCTVCHI47kHcpBwJNMq8RY2hje2D6Fvc77RkXNYl59g1W9WMHqfT
6uuJNKEYm3EUh5jS48xUkQj0h42WigPCd0+hMo5U4fLOkb38pYFNDxzZpqRVCVB2IK6jato2gHH2
DYCKQfTkI99PiwXGia2gS1IOHiCSB9MkuUBx5inJIaO4kK/Voj0k3PwSru8MWsOzm/bA+NoZyaxo
57VeHorcuzO7JJiyKbZOSfgAxejH8R3Abc9S9h3OT+JkmnwPrHaZeO01ivZbKmnZqkn0SX+9Q/IC
q4Y2JXHxd0ZjafgilvqsRvEPjGe9EIoJ+9aNlqYv3+PiGdMnuc6MdAe5qXV8+L0oe8k0mGCQ2SZM
79J9gSF87lVABmTZ3VvZMwMYN6hEP4ixuVeSYqPGCbWtsLsFEydmZfgdUlrPTlNJHc3uniybr2z8
yOkE6DAVxZA8xpsS861rL+7k2bJW43InuHcovtWbYFjTjJdWitZtNAk4f+TGm7SNxjNMQZBcosPu
kBTmzhCVyW7AzsBxJX1fjmdqULqOJSnlLJC864mo3hkjMAXU3O0BWIBc5U/xNO4jE5QQindimSEY
AFDm2gxD66wNh3li66BLDPQ5igYxG7/C3Ef3LOYYiuKK4S2DMP8hkw84ceaVC8MCTm5UwxzKx/dY
UaatfaYiV486Vt62+j6rtBt5QAs6t9GmDEdMAEZlb2AsXA8UR3kegKxL+xwzI3PmowjnFDLoI1uw
KymMRcIUBaV+BzjhDr3neN7L0VWYv4R4HV/6COKmaxLnF5jw6TzTx01dhd97fN7AIqIpYVbcjijZ
KLp73Q/2M6YdyzandqQFNnK71LYgw2xcJhC536LwY3WO4EOG0OykW9OhyvOdfPbKUoV/YyrdgHK1
7nE6Xn7Ocy9ncEylVeV5OqO/dwLXhvU1FskZwgqbIAAYhzS2D86NjQtpm1OmcTRL2v5A8uD0uXyv
jHG2Fuz6Z0CaXrqga5cSVLOzpoNt6dnebQfasgSZOE9wMVq31NZhznYzzUjHlUWehb50wiAzIvyH
RiC/Yfa9xt5t3njVoTchpCYFoyEy0d3ggWCLat2QrTaw2Y2z3NP6ZdHemG2Wkzl3d1XkPlgYdjfh
ZaDFgMth2jh1Bj6UHu/3NLqww/5hMBDyHjxvXnhwRPt6Xo8DrPMELjAyPTNkvx3RoV8NtrHP3Dng
YZyDaHbcakWFUTMq+1RNMEyWCGIi9BCfnchNbb7Rhew7LjadqLXD7dAD3ZjZeb/WgP/oAls6Deyx
I/mawf+Diqap5ryTRrEQrozEbF9cpRbVvxq+pK4mL3LLDpq96qHGpxPuUsBQbrWt7qa3YZt3M0XU
VyLYe7KBZB1073mmIUHZeK+tGaSOGy/1IV60CDpXalDPElX/ISHV4ChANfWuAeERj5u8ooSKFLFD
yux4sArwmkq/kfy75+YkPIsXOBoExkNVoy+VGz0CH3kTk/Irg2PHwVUOX3tuYhszy+22WYMOySAc
JP4+wLXRkQdA3IPfMDhZoZbSa5b0K/kx4nQQyJIo4cCyyMWA4qsdEBYQAC10JH2bmDEKyDlBz0vW
vW03YF6dTZ9TG8hWJv5ORlDPK7XRHZF7+9LGtCHUtnAHfVRFxQ8wnjXAB5FujcRMsbRr8xW9oUiW
L4ER3BRF+mx2605VC4xX8mPWuRV+6qKlCQEK4budPiI6V5IA7kZaAlT3o0ujtIcZ6UmzrDCq9PLU
nUMZPEOwI13C4CwRq+eKsm3cveTqdd3BljJ8oBKTaimA1+Emq+z7sJfE3Epaf9U0/RINd/V6HDp3
FlK9mJnIm1xHtPbZPwqUzukQxTUIg+7WVIpJ+h/XylzTZjgRwQqrAYvGRrVpjST+ZvfuQhgziwXN
EWVxA/+nRRYHYKVmqdXZ0EQPtBLSdSmXP0ovzzYmi7qRINZZjSMOhchAqq3trwvRh6tILNo+Tqnt
FN9LnBTtcta68o0xyQPUSko3s19XEkGuacSqNVgoTTM4P5RmsKuyaD8k4YU8FUrNxP9eY/i4GNnL
G52ibBs/2FS5BOAB1o5kvuRyHc2OSUKF40WPxAJSaMEicxFcsce+coJDu9DDDH5DIbxdWgIcAD3o
BBJrUQ/fR9EXrYsqulJcyjBWBmmu+3ugdJeRUu6MhBZnawTtwu01ag0DREzbOK+ZyNjDeJsBsIzh
Kmjjlf5D5HfopBZAtwN7bee0JlT0cTNkuLBFWsWqOsOyxPF0cDPPfdUpK8wv5HzXJqj94fnMcmwq
WJnVk9kpXl2KN0f9DjAqZvMJjgoV1NbWO/PM9i7ScSIrFft+LOGx5tdlVbAI99SB1OEiBeLjeB32
bC4emrdGRBLXshRTxJ9bGD3iQ39WqBOofosYGxBdpHRnvpbVkxpvOZPwWloCqsaqUkUn1ap0CScN
tnMi+a7WFMrjWpLnPvpFM1DhwNnYCK96mm09KqFxnVk/UnltVn6NbWRV7DvTpTJB2jgPIkAPZTtU
TiKZ8rkRWnBpb4XU9WeJTHylN9+FfrdRrGIAR7FUG/EShjwmryGqGLs+Hw5eqtszhdZv0Mo/5MCl
Jx3UjpGG7tZN8Q5LemXXoMrORLtucvcHjhh3UgJiqI+cKjSw1u1KDKQBuwWx+jIaCgzQWoMzQsph
lK+T3FjflNBb4z5bKOg6dAaWhx5pbNtA/6yjEC9ifbhW0dmfU2NxAhanLkiebAEUItaCblXgJhTV
xVlmBXfo6RRkHNSaXbABZYbKSMn1V5SNqdR4kvagx/FzKR9KG8ExtXtRBOm6cLOOLAgXF1m5sQZj
j+HWIUz0Vaua/kwEPAM/piDhKcm60289TCBmWgImRKGcNQtLCHQhYjVNQLEQCONiaO1ljk5X5Kmv
dgTFGowg3sWmipyYxMiPdAGOlwO6FjRyfzLsSzLQYGrIHr6Kd4lZfEvi1EG+ByClJ+6ay7wJvlsS
hoNaLG7GPnzSEaruXGttxzv8by+hyQQb/8Ewyx0an0ATrF2bZ2KDc+wtNbJNTIuPqnDiVB5o2tTl
5D33h+XW16Vcr7Oc1CqrXHDDhZ9sk1i+sBqznaqHEP9YqrdKPXFzlPYcpbaG3Ls4V0F3bqPCfFRi
P7ngYc4boGBt0pUHV7PzlWwQXA0zv7f3qVW6W/iP08DpBw4h0aiqvuXYyFz0lNCoOmQ4jvvfKw+X
FE1vQXjbarSFtERVq7lqLXxA6D/Oe57xDI4rPIbA2sSROLg6uwA/RJy5Yt9hV2RVzDH8RdqLzu2W
bTysGzs5wzEmmCYaLfOO7lyysqa9gtoFUBW14Vn3TPJzQoyBw+NMQBtYCE9+Ujyfx5YwGWKTulFP
AT2y8FxQS4zxXBTIEktqZ4mkHQpXEisBecr1UBpJahh+TJrbTFPTlZ7VO92FdooVo5OE+LroU/LH
gK/mFKtZBztrWXZ16LQ5bguBuaVKBZSpiZ4yUI+OYraXftXYLLQB8sytv4ZBZpNcNTa3iejKhYeK
CsHZJ3WSa3GIbDxClQKXdbmwz8hSX8UOMiH6cPpcHorH3v92/GzS87njnWgLoOvUh3Hbexrd8nuX
dZijBk8e0lSOmbOEW+51XLE9PP6fNpZ4Dnw2AVXvgCdibStMJ8fJYidLuLPYeL8WnfGcp9cxlMmr
UnGxENa0LexGQK/+hBEb0AOnJqdbqrwwlejJCPRmlg5oD/ptpSzrTh/g7WDMPW0J3MKrr5sJ9i4P
2sKVdUSKBSzhHlWEOKcAJzUXZYJWL/jxmIc33uqpEFcdmM8EQf2VrJY8FulRl5L2cpQw655EuvNW
duwa/HUUDxfUSRZFm3GoGivOhsyW3vUz+4XCqYf46bjfbIQFPYyFzFZ//Pu+m4P41vkoHdWKvx5q
Wd5YOmMGrHi9KJXUdywbdEEJsKAYum01FOc59Gz2oavGb/rdYGwRLxs3YZNd9+msG0R5gbSZD4X+
HJ8RGMJs3cM0YbsDJHamD2q2LS11UzbMk0FxrWVcABgy6AnNh04bdlkHRcC3IXuPJsZfiAJaSl8z
S7x7EyPArWWeY5krUSAY2pk5QT7xf3ZyWWzsgJvjDVfUeBvbXaTsvjTd3MRlCE0eqWI/Dp+Cqmf2
+tcxJYvMtg8AEAGAVS9d+KLUnbnIp9JJq6qXRmc9ZAlDhs1bNR+sc782nYFy1Ix1u53lMkOnMjkF
t5OTWWHCohgRxpNqSF+B7bTc6sRjqk/3WcgNHNMCn7yKZzH3kXTArkfnk9YiE/4lKdpBc5kVkFQP
MbsPyi4YY1B50LsU526Pc1KEyY9Q7MAGQyX8ljaPrlL6AO2bPXxY2WF7oLFWuQejmVbuKUKECq9U
1XZkYSy5Z40zFS3CwARN4ZQuoKZpCmGFhz52FT9ZlblRC1ZQyH6bICU0NZikzLyByyAF0hIkUabr
mu614LModT9LIBK6srAhilA9EYne4uDkP/t9BhiHFqYFX18Om4q6Nd7ZI50s3zI2SbqJhxCRlWQ2
Dc5pXMoqV1p79T6M1qmXLqeAiDbhzovCZZEF49Jz2WSo7ALRVA4do6WyNB3K9eoLCbCpI8vov5Lg
vJ2OO5psQ6aoRHknb6VFMiVJRFgKFulMGkQ/j+tWhwKnOb3FLizUqQ7lU0AoxxmUa6BFaThrG0J2
k8RPgyWx5lTjGnH0CZTIguMjtCZ5xELah9gNW8d7I2mEOlW/L8LEQgmRmHt8HPp0zjSo9UZ7pPAb
Hh9EUZkHpZNmJty0ggL5LFNiDbrGZA5u3R9LZmHC4Y73d5gqZmOnU7jScZCpm11v9NdhjA1xkmz1
SF+k4R2uy4/aWF7FQY8MjKmOazy8vDlaRdbC6NANh9uEYYYgW5Gj1gThWLWLURrOrZ5BbPbluESa
5ZAMjLUpQB4Dd+9NSqXts2lRDCp7eIDtcnr8xyWgN+uCRd5AdoUzpQ3ACiaqPenomgaotUGHZ5hL
+Kdt9YqNUSaHLmSCqJhHeuqtCecV6zJ1yWmagLFeGlmJQDNKFkRWXLw2BaEW+mJbzWmvHGS3fczz
6jbKWYfeFYB/lljfl1Q1CsTvepZTQVVTFN2ykAaUpxLu9Pd3BVW4RFXuubqxlHRGzRCuuwbxjmhE
kg29Zup+af0cMOD03tr5IbPrWDTE5PswnRmSetQdvfspCEyTTLfjF2R1sgHlr2KPONemYBAGDaMy
R/+fmIh0TDvrmPmoY09QsGvVdT6/pN+7sD+vCJUCVaPpTut94sO8uyKdTrhdGwhmTTXhpEvI36mM
GcFTbSmrrG/uzYhiYqdaX+DFjrKRv9q/b1+sGqi+EVxkBYmj378Y7HMwsAniVmLllLkeIQHpQsrA
dSgtpNrc4Zx2jCIA7XfKtOQ3DSonY/BEv4gNv/1dI30Y5DMzqL754CIbNXnVp+SmYTb7XrAWZTZv
OHFaBU9TzjAULDKZufv8BmqTPNvphViKTqsYXUVq7ScXooW6LPtDYCw7RHPZuZu7Kf51OF5V0sIU
4VPelpeM+U0RMH2tiBCGkvaTOQQU9kg9dKIDuhi7irKu1ZfLMNtNIR4I6I6uEQsIo35QnkeDNRMp
Psca+A/avxIhdCoJSRyv0sTNgBnbdPumZ+kzNY9X+v/bRF+0iZQJ7/Vf/+rE/EefaDe1df5xlpWv
j+/7RMf/9dYoos9DowiIg62Y0IDpBf+rT0Tj80+FMqew4VeRBpr85WebSNf+lHmPahMdIvDkKh2k
n20ijb6TZcK40UFyyxY//1/6RL83iSCMIGQq6DVNkeHdzO/aIMiRcvGupSHs1nUvdCyH2+qL6fH7
7Ph19JO4YrFFx5+2kK4yihahJs6JhKukrnwcWcblu/v9F2H5d57ar+844VRX7JeIa4l3Hcn5rYXR
5QwIQjLDA/lt5P/WH30f9z+6RdPFvbtFQIbrAhMe96rK2swx3QBMDlXWxeen/9HRp8t6f/S2whnU
5fSFCmJdiOEiwGfsiyXro3szfem7g9tgLvNair1rHVHIRdNJ2WPSNOmiFb22/vz8fyeC/br9J4Gv
4xukceQr2spvVpFB+tcj4UUotOHft1c4pXxxMR9908myK3I7QlxZuFdIEKx8NV9HChmyUJ5std97
EoJkn1/RR4P2BKYBOC4cQeLbV1abod0FRdEDFEBuN2CN6ct/c9hOEMt3j6bO+n5MTV1c0f6hgtJ7
xk1P5fiSvFL99rcu5BSUGAtN62vgz1dh0+zgIc7iON5Q/bmJwSp+cbM+GL5T8/v9ZdD0TqE5mtaV
7JkPEnZmM9Kyu8/P/7h4/lpc/z22juTDd/coAv0Azalpr1BrXagFlACqO8LdqPU3Md7Guj6LinAR
kS5ZFdqf1rWOaeHn3z0F2HcL+6/vPpn1ZNmVPppVe4UsH9l0vZGS6y68ML1obmhPvYicXmLvq25a
cW91kZPS9IuLYuvKbMSj+c9/Cop3fCZhiXezft534VrKfmgUoD4/TeWj+38SPmRRuknvt+0VBlYb
TXsqggf08GkK9wA+Ac6gIIdajFSKeQB/2YrpK+vtptOC+ecnoP4OCf51n05CTGwnoVSqQ3IlJxRX
sUmlvjQpj60Uk1sz2XttOnHv5ld42+N0w2YpX4RlOcOH1bFy15lqynyUPrzfVV88vAnK8ZcP7yQo
JYOF85iUB1fYA7/4Rgo8Ur4XkMQiLcydOoZcV2YoswyADL0a0a1Gcdqub/euEX6zVCOnmN4s5Aru
Uzg+56Z5SVn7AhLlfV95t1YkPaB6uByUfttV6oym75lQJEqJ+O70frWR3eamt8PXKJHnlBzI7Iza
J7YTGxtUTpCcwJYo3PrjuDPr/maSqqH7TafDOpN8b+bTdnY0adxVbbPyzO4McNuWAH4WpAU04uzO
9rDDUYu13ZYrP4ivAtNunEISSyMO5qlagMHvo0Vp0F2uu2Kpxv3WaAktGn0RpXbXmkK5Ks6xYQ5t
J62zb0NhfhHWlI/Gw/RI3s1ZpUu8wqhRDg1HE28RP5qhEY5/qU+RoPboljTs5S8Ir+lsGNp26QHU
/mIyfDQXTgN3PxqWMWBMOZT5skQHLS2S1efD/KNocBKtw04NdBsFvL3eJfeNadxJdbJR8/z754ef
gspfBDrrJAvTsyQSZq6x/ZugB7GRb/B5XKkZErO1f/b5d3xwCdZJpG6lKglzyyj28BeqyiksSbsq
qxg50MK0ky8ewUdfMq3d754+tjODpXtDtR/qeFdK+dkgS5eF6f+9x2CdBGWrrBS7KqxiLxWUqOjv
X7uKQj92UL/YmH50/tP7785fMnpBccyr9q0tOtC0dIKVKqJmX+PY9/eew0nA7OFM5djmlXuKwns6
H72jlfV5IfvxF8/gg2lgnQS/BmRN2npjuU/RREUoDGZhh8n1F4/go6OfzO+eJmwlUCTa62NwYyY4
VZre6+d3ZhokfzULTuZvYrOBlv2m3Nuh+8NVW1Caw7h3fXff+sZLJ+QvdiUfXcLJZLaEREEPIuM+
dhV9xryj0GS3d59fxAcHN0+mcqjRvNJx/9tjEPZcU/igFDx+ESaU6U78xR0yT+ZwrJZDqGeQo2p5
Wbf1PLGWYd1u3PYi9eu5pLpPXpRNHK0Iw6Do6e9d0fS43s0JLR0QRRN8qWq7iJFihNS5YJL+3sFP
ZrSnBcoYlYLlAundTQNgdtZBLvpiKkw3/a/u18l0TtqEDUlQ1Xu70RucMjMaZdFNESGKL5t3SFQ7
ACCHHYQp4yuK1AffOA2LdzerMk34haBI9mSlu1GpbqhmF19czQerhHkyse3M8qJOr8t9ZesvDTZB
emm9lA0+y7r+xW7uo3TOPJnetRpgkZhLOZlQGd5HQiqeU3lI1lmDkHrE+JvFaaHuBLL/qIQPboYr
lnItu1J8DjYK9dfBcxeImRR3ZpIC4lFDZYEVAZlXB+MeSJZ6ZbaK+cXo+eiOnESMGlxL30tyvaeP
t8yl4szVxssgTy8aJsfnA3SaWn81hE6ChYu7Eo6pCaOftG/tgVN1rFQCIWV9Q0phgZFd/2hO2l2f
f900Tv7i64yT8IEeSWKnyP7u+xjvzlKOSNh8/4sB9NHBT8IHwHs3LRup2scWct9VVBVOJcbgi6NP
k+qvTv0kTiiaVIxxM9R7Q+CpkhlZyD3DY4lte7D8e3fnJFpAn650YUbl3psgBLY7mDMh1PiLR/3R
BZxECxfeSR309CSsGn8jRQPE72qYFVjq+een/8FwPbII3wUH0UtDEmBtukfQvN2KUrefBruRASn6
0UUFteL68+/56EJOAkVmAVnQzLLcF6N2iPsSO2J4sFZ69fcOfxIjMizkyjKpoehG1HckHw1K5Pbl
qn354vgf3aeTad0BiWpcEZT7kN7DRilgXIcaQL4gVzRAAan2vfVKbB5whKUB5qWLWo1yh4QBCI/m
FzOpBq2FzxC4QborZ3WLdi2FVCB8rRmfQ8Nxl1j5ZuyQACthwo2/r4ZoXiYVw6qrDHWR5rK9Qort
ALcuQeqmK+YSSuyLsCmtHZpmKnvIqprbfactI8sol16SIJqCssUy9PXSiWj6nufwPYHp2mASQUpd
aMpgLUrf9Zd2Fto7rYiuCppcK1XLsBGKumHb1nVzW2pSuAl1kU5qId4ibxUgErmFzXJdgBv+/A5/
cIOPOpXvBmLVgUoY+qzYN5l2jhN5ieJW8tQFFj2XZPP5d3yQzelTEHr3HaafC72N2nxPuyzc2InQ
z1JDG15zdlIgKEpkdwtd+2LqfnRBJyPe1mOvLuMh3wtd2415f085ZlcOsPl4Vp9fzweT6sjuenc9
QT5WQMlZGXVYOtu6yVW6mZ51VtbkeH/rK4yTtQa0AWAp2cz3aE5Xq5qCAc4vQIH/D2fntRs5Emzb
LyJAmyRfWcVyqpJK3rwQUht67/Pr72Jf4KBPnZYEzNNMq9W0yczIiB1rjz3q3v90ikszHUiTWSoc
tTrHWnsdIQv2oKU9TI71+PXxP3sRF0tMh22m044mL4K1fhW5DUI/qterJg6iLWxi+U2g8tnbuFhs
JpnmFU057RkUwY1Lz0o7JadZBN8M3s8Ov9zeXy97gsTmzPVYn63GCt6iSUnPiR3XfpjF3xoc/Xu5
/EPS+OsUSKxTuJidOOux6h51w3i35cA8YzsIAKU5/rc1x7wYUz300bmZdXEmbMOHOr4rAxSV5vyY
uP/xFH96fP+6E0krejxUnAKZ2HaSzV2fNCclC06F/l3t/ZP38QfY+Ncp0nnsQ0Hl7Iy6GAUY+jaa
Pb4esct89I+w5Y832V+HtolxZwvAzDmWw1XSJb9Cwz1/fejPrvpiFOnTJOqmVcU5sBOHCj4uxf3i
vDC26TcX/8kkayxn/uviUZfLYHZc66xkwFaLUjmPmvqQd+VGcdPdrEXfhKWfRMHGxWRukButLVyb
znaIGiqk4daRv4JIO7gQvOgE0NeQyv7bXH6pCWimutP7tuJdp1V3AmIwryCPx7sywwSpb41k9d/e
jv6/nx2kZlamwbCIUnuLdrHpI1Ab7TjOerP9b2e4iGPwb06x1dSs81ihaMfaEVuXjaK7v74+/Gcj
9+LTDmMuFbmddW5njSIV1qb+ZMFS+fronwzeS8dPmSRYg829dZa9c8xq61jW3b2DfvXrw3+WKP7j
PfDX0E0jV62NWJCmQvps1tYmxMhLjhvaYVZF62xr1Fpksqvwu93PHxDLP750/WLNQPhCv4PliPOU
HAvxGC6dOQ4eatNGLx5IM63b6lQ0CjLp6yn/pRsfmfGsmvLKEHtCGETYz3hfxnTry+Cbyfmz7bZ+
MUOYqN/mFAHY2QlGT+D06I6/pftg0vTUNeVODY7URsz+xkZnlw7XRdHQkgDXG5+NFOHmVGOwu9RO
ajqDvnkvn6zgfwpif72XMQEDL3CdA4BMLiZ6UCrNC0PaOfN9IWgEkfQgmq9F3QBFfiX7sIXivaqb
blUhLoOL/PVlfJK5+dPU+tdVFGYXV+xWy7MYbiWyXM2QK7ukvCaKDQJPVMMvVpVvvj7ZhbLrf4pY
f3Dkf50tCoCkQTLKz92QBH7TUiqzpgL/sLYxXypJK4ReW/N+iquPKBgeRtepke9U803XYMlb1jBI
Nav8rWftXR7ivAP1EB6lqgUYJIFjq3P5MOVmCuwJpWCasOWeENWt6yH6KWpkcQ09RyvVBcWCaUuN
J0zAb1hNTPeRrL55op/MFshF/tdSMaFjwGK4Kc6KGv3W9QgxnoNR09dP8LNBczHTybwUtapp+Vmf
o9CbLYMQtgZTb9Cfo4fjN1HZZ2e5mPCgCkcqO3Q8oKz6GoPzX6LeifFJSOebgfDJM9KW0fjXOJB2
Wxo1zfnnMMdTBro7Fj3fpeX/POh/TD/aRWgcd5GsI8nVY3HW7aNJavcC5MGeJspmVWHuzCaprarV
oDjZOsM46JxXmXFMrLw5mJjCbqOqrwB/Zc2tJFlwNbeNDhUZGngW55L+0q5eDS2EiRXZMNCTozF9
E2x/9lguJs4wk/A1iiGDtmQjjaW3C7Tl1wPns0Mvr/qvJx5L2rSzBlxdCOneLLoHq8tevj70JzGL
dhEb2Q5alDHr0nOGx6IxhgijI7o5uzu7No9DgqQ5ff1vZ1pu7q+bULHTtdWefJfsm59RWSDgnefN
5IhT3OarIKteIiC8X5/rswd2sdPFObGAbzLG9P5mNm3jtQaBG8jf10f/Ezj+a5BezBJGoVj410wx
sfxmsOq1Pin0Od8W/V50m9xSPcWeDmH8y0UYGkzVPtXkOsqsdRdBuhRPjhltaN3zwqUzCY/UUrtX
sGWV0UMawFyqnu1uQyyPjZJ+Hwy1nwTJduTPVrf5/6fQQvu/zXd/aih/vZSR7H6i0QV1BiHykZbG
qoWQ+81j+uwlXExECY9ID2L6CUWuX43ttLGn7psp6LO46NJzKXbTUEBxS5lBz7mKk1u7ojO+TmKv
lmc8jbaBoEvqmxn1kxtRL+YkYANJlMo8I643C3RO8baazG9KIZ8EkOrFrJHlcRrNgNHOltiH5MTq
ff2dROuzy76YNUCkFtooJjblbpr6Lk9/V5Ga++YVfHb0i4mDZF2Rs29Oz0ZZnwpt6WMOf3z9fX12
6OXnfw1KugHyNG/M/JxGGXaT9LX6Yi5q/+ujfzLjqRdzQ2SVjpgGnRnPyR/JxOBzYYZPvTGdbMzi
wLL+qJL2m3N9dicXE0VV6kIRdZ+c7ah8iAfanOOIJOzXN/LZwS/CiUCOjjHKCaxWM87+EL07hl3+
x7d78e2mpoq6T6vTs5a4rT+AjfByN9B3X1/5Pwc9CJfLCIKsVCi0OD+btfmcJ8UHSDo/0mlo/Pr4
LCAMlf8zQ3OGi082CKs07UEYnlVd2db2eGQysMTTqO+tPwYLDc3p+3ba81frSXZ+1MH9APeG89Yc
yvUMPtLNldsZHpcmjkZvbBvkRmP700gfOEgma3ovLdoeG090cJ9Fv+tE75n5vAdjMCvsPAxrlSrV
KqXvglDWSFVY9A3dMGfmeTGmG3hHZb8f1M0ytbc2mzjy3PxE9kjRRhVg5Aa2ONuJt0FYgDfMI2SZ
Q9Od+B0dl1Qb0/ahyug7DTTPNG/YpB9ZOJyg/4i1O5seRdYLhRfnlGJVJ5HP2lHSOKVhPMMl1HZ3
b9EfO9E7ls9XVvOe5NDP72waNQOMSea63DQ6Gvpuo+FQoARo9JITv+Oops8lWBoOFPwuz1GtAy92
n9UGckNSweJsIdrDiL5OFq/02re1J1a9Qa0OQba4waiU5AMPS5YDFXp8k5YK/bIWYs3h5UN2U2o9
9K/6OXCjVZ+eUu1Oy+a1XvMn2os0qMehLp65htBlHxq10DscT9deGsoTorBeS23clea4xReSrUXk
y1DDAgf7zmNLDqNYaDYtJtOq5gP4RvbX75ZHCNF9xT4Rx+Se/kxp0bWibmLjbblJdZwphoNT0IB4
QL3JATb3L04qTqQvPFWqa27467H7z6+akXuxIEQj5WvgaMm5TcKYd2u9hWSGvz72MvP/66tYfv7X
xJpCv3Gngg3IYLpPpM9nHntmrMu54NYKoX5zmn/OsNzCxdLg4KDZIJ5OSJ+LrdEWXkU0LFW5qlt1
O/QVLsXaNzPJZ09r+flfd1SndZUWfUuMAaIExypkcjQUjd/cyGfz1MVSUfUTfNllf41I8D4KyTv3
mNZ0+enr1/Fv6S4P6mJ5qCnLWxYyU3qiA/xVwNo144EPLurBztibJWZq09tR3YTC2AAdOmvd09en
XkbTv0bCxdqRTdgCTcSVZ+zexGsAq/ihMvOR6SmoHwxk6dcOGJDvpuPlef3rbBerCX3JEIEmEZ8d
C3PwESQ2xPvG8WfZl1u7FOQukxqlRtCDgBSQFfYSfxk/z1zIQLNW+XHpOt+MmE/u/FLvbQs2B02W
F2c1KasTDSPZtRJK9X5O6ZDDrif0ezxLvhlAn3xwl8JvJ8X4WM4LhdJJf+Zt89Q6kM7p+1TL6JtT
fHY/F/NF1hkybxDrnDXAml7F9OSpCeCadmzVsw7Nca1revlNKm5ZoP/xIp2LCcSetBk+TsruXO0+
SrO9Ht3J12iihqAAyrvDKS8NvDwYN18P008+b+dyJgEonFvZnJ3TEfxPUb2Dqnj7+tCffNuXwDe6
wlrFMfvsXGndlUsPMJ31b47ovhlmn8yBzsXUMfdK2iWmnpw7zTyFOXCUwNp3WXhj1SQDpf7mFnP3
3ff1SbTjXMwjJTZ/nUq3K9WZXSkhLu0jBL78p5pP+vhDxfMsq7/de3024i7mDi1wSvoGzficKJF9
b8lW/MCiTP2tFE4+0TYLIpQAxojpbNFxHGk1y4tDpjMUBYAgRKofnbEhXTqUuPWOkJiC0eg6ernN
+JsN25+y1L/G6eWE087DqFVudO6nwkthU/W0vhep403FLbHPXOElQRTWvJtmuF5CM8va41+9TZZE
/mJMFy2LfyvPFTtKkD9elqRbfsJOvRPQYO3cD8vnqDH9Jb4ow5gYKvfy9K5vB7JSFSnSnyow0P6b
leKTwXopfRY5QDwr4X6o7GHOALqdbsevvwNT/DnKP57WpegZSlIz0lufnCMnr096V6drB1rTqun1
nTAU+9YUo7MD4feaGm2/cVy38VMtV30NwsrWLiywIbYqoAw48GgddVw5HegfHP8QZKilu0/4iEuv
pin6KdUj1++UIXwokxIyR9ETCbZavpZRAoUmmSHTqrNzMDWMp2hnnrzESuttV4I4djXtRzlb6ZUB
KtmrK6vbAXj6iEZiNkefikMyCn3bNI1xNRMWYOyqyEOnSeN6sBhrumxf2qQYNhH6zANyO+XRbKds
B5q4QU4eWZCG6V6yMcIkixA1xBRlv1VUN1lD0afO0VUgmpSFCtCoGxTD4UbVwdbPJqyY1IiUK4GX
4hor8HQ168D6Ui1pPmYAvnelauYn29UT7PyiIbxVMz25E2rwjHfsgo0UxlOSK+yBtK5djVLIDe3q
utdCjCImmFrfDDoGqRxvga5m8DIkPSGmse/yEtiSYdxaUciuoQ+MlRWZ/VqFO7lr3bA4IFPEtD4N
F5xhCXEjdsNtWtfv5Ld/pqCa9nqcoY3E//GhLqfsRh074+hS1j+keRbu1RxUmQfneLgpABFvx27q
d9TP7ifhAIibg4Du2WbemL0iDmkgi6tEqZI1de36iT2YjXMhfrjvSdRpWwl/aRPnbrw1u970Zycs
Flyc9NO5126SjgI/QEBETAIoX9B16yIMpQ8A9llx6g9bpVPeTunNauMScH+2ysLipNqw22qlWcfd
vAcTttMH+57Glm0fJ2/jVOX+nDIphUBcVlNW39tGcujrZCcjcMutPjA7GPFzOAy+W7HyZ/WVGhlk
3tzSr4NiLbLhZ2unfmVjTOOyb4qDnZbbPqQiMAWnpMC7uQvuBiRR4eDiJ9ldAddQYFrIn6i/zO1M
0CaDTWi8Y83gabY1eaaxMYxsg/cOxTwoAcYm4NTNSKdJMa+T+hpLrV3bCq+hAcGgTTkupBfxm1Va
blUQL2r/PIH+KKbXrienqDLRDo2PGy46qtde2luFrbTnqiVOFeZJwnM2gcsQR92Nen1tMorBs+xq
Y0SfmQdXRjbc6WTBhVsM6xjT+30IoDDzZupnHntT8FlCWcWWXJmTvuOuwYiCrjGigxlCBinfzSR7
1fnU60r4kucsUXRZxYPaautI6YjqQDJY7vswxGBq8MWYSx/r2OX5DUCdWmCTy68yILdZKFfN1AMq
2LSEMGF6w8zkZW69ZrXeVgSkeBgg6IVOo6X7OgHvXO3xrNlIqz2ROhuH5jxDUGwz3W8NY1fxr2V9
KNh6uD15HhJsU6SsO/u+03gb4DbjaVMFhdeCIBEtrmGsZ9F91364YJwmmjK5jy5/bpzoSs1/TQrg
lEmJVpaxqfRfALXkmrRd0brbQbTHgl72ocPKncu3GjTaUksgt6Q3vH1dh+Y546uN8I5/rfc4yMlY
+mEe7HrF9WwG1CSCmy6udW/iAWb1XqX/EDOus7W8MaGfHGg/ngEUiHHNS0gPEaw4ExtGCSdZlZ1H
CEfnmP0Ga+bYFLO6Iw2+rjTzKgDAnlQDTaexc4pMRguVLeq5ckVZYRMX1moU2Y3tGP0mYrCVgbGb
nXHxsT3hXMQMpO2SFPlbzyQampskbtZZmf3u0vTAdVZaemrwAJ8avv5pU4T6PhL4CAXLMOSmSwB0
+rg26u6Wd5SWwYFdrQ6pZD/p7vIjW2mv+U+QWDswjNVdEFc+rd9HTa2W8ZaRuI8xCu3Gtl9emGPi
B2Qn488OaBUZ2TUE+1Nq/Kynjh4I+8oNm6sxZlpgsIU930+s7KM88KvhSWZDAGiiAlaCmYBYWvzY
ArPzUOdX3J63WlOsNB1YR3oD6G4ZM3CeoORaQEQiaf8S+ALqmPJBZFtB4lhNurKMgLExb6vudpRn
u6iYxMdDNTF7z3sdLyuDJxbayaNCGKHiPjcH97EBHQ/9fmQN6+XLZmy1EuQXLWBD8SOs+/0Yg0ch
i0TFC/4l3K82WheT5jk5bsHLsjq9TrmF8+r4CCjsDiIei4X6vgz4Wj4O1nQfuKSlmGEz9SeHN+Vz
qj/S8rUuc/oLB/Wax18zXpbPbbmU5SRpTXCkrAtolZGr7FI205MNk7C2dm3+bDj2S8d3wivupPgw
7WDdw6tM6AoU6U+hmp5kD5DIt+W546iDpUty12cPkZC3SIR3WaHvS8d+XF6R09lYsct3XYuPeE0K
OEcyXreRe2swFSSuCqgf4KuV6kAzs2nXi+ReCUiqUZSKjW72zaiAfa6sRzW5sfXiptGSDcqbJ0o9
pP6daZXoKcXJ2ajXmtkdzHnYd4UJ+Gpqlbt6YogWabGz05GZxZLrIRDqSRsGSDbw8iaajcH0NoOX
RsNTgdExNoOuCXrYguuWM9GCK8TRNyQjFDH+dOnuFOhE6zju9Q0GedtRG65kJsAKO1e6iSm8Oj0P
ZXsnDQWlbrOppMo2k88Xq7EzVkV86zF7HPORhNRr5s6PuNrDoaTXY4YdOLRNf6yE82PO52vc3jd5
ob3SJ/kQs5QhdchXg1kB11Qz35qMaIVKw76uC2ZpITB+gbl7Z1XtE+tm8UDGddfH3WYa3WOS4SEP
5z7EPFckm9RQR6zBXLklbgp/wHcxtxNd/VCgIcLhPon/du3aaMtEr6OFbVqvr2d9MwiAM7FB+EId
UXgOHFAMEhsIp3oblOvGtYYtUvTOB08KkquBsUffhHWosGYKvTKrpg29QOZhtMs9km+GbY8Rh1Hj
9aq/WDWeB3q0b5oRc4oJ6meN/cW9Rt7tds6i4lC40nht1dg4aWhwck+bQeAiz7BQYYxacR82ebhV
R6eljtbZ+ZM2FMbRUsxmW8aDiSYkm21cFDMDpZYZPdtZFL+MdEwcrJJqcpqD+15VBTlepLP5dRS5
abAbtAKGc6VOKTZGicJ3bU9yrxq5dZMFEA19xVR+FJikeGWo6amX07j62CFy0zddW4p7xvW0czWs
csEox5rqyZLGZBnpZPzqJpf3syvFaqpH+bO1JIxPPFpmse6sSZ03xM209TlOrsG7d3CT9nTW91tD
VCHuXPBwfySKjTSibqz+qXdTfNLSZvxd4RYzo83WppB2Y6O/xcFC+GYYupjT1Gbm92Y94ls5NtPO
sQryygkkLj7guNnPZTmjukibcgNXuj+adovguyy6U2DZxeJyuoh/8FHl6Shbt5LFdpjx7vFKR+38
JInZMuFTsHaLsb8F/tvgCpf3iNRl+YiipHgMG5SKqV3+cqaCFG0+MgUb711nRp5SFtaPCbvwfZu1
2TvU8u6YtL2+thWWgVkgWDdLx1wHQaVBhhuEXrDA5/1Pq1ZwGtVD/S7oytT2DGkJ0sHLPqKnHSjX
FeHP1awDNl7oVf2o7iD8oZ+HZ7eehJqvASm43JKKS3PEzTixGzVrM2nh1mhtqa8s/hcvvK5/Hns5
HjGArDeKURs3oB/BbNGwpdwbum7+1M0mPEFpkld5o7eZh2kjznWKMs4rnMzSlZKxXChuhm11LLR3
9k36W59Zwaq1Ju2Yh2oPI9Nx/N7StWthNxZ65IWAWanqcYKZCEkNl5OPQRQBloGJ2EfNUGz7tNQP
c2M4V0oTTsw7xnyPz0N9R3sOvdU6qVOPWzBWtGhX67lTjOsgwO5kwAtzlbVjjCVv3IOItpXOb1tl
2DtZ1z6JCbdVNSrjmzBR37Q4+aHm9k2BT6XPzbbHDAi2x4RLoKP1I79JZ440wMTmuOt5Tlsw3bpW
AsgLvbZoWUKMxW4nbN0bWknvElDsJtGJhY1d6sgHVR+JmAp6WCJFrvGkPYeNcNeBw0rHVzS7QKHN
ctNL4utMFDhFQUOc9G1Qs5Vq9eYew/hTJALfcI0HUrCelbVERVLQ4kvYMbm7luBeNVI/qV1o6BO+
hD3ipHC8JYB5K8wSYjG/5kWqvYXPtI3s5tYxZ3dhpu0HTUOhL6/Bp20TRd0m0bwJ5tqBCRgtaR/K
PODJVoaKw2qpqb/CynyzVaWkSDLOZ10JSZ0MzxkTgZuqd4MTb0x70QblLp30Q9Atg+guz+Qqp1ll
nVWWs4HPxF0bG9fB6KjOiNZbH2S9RSuE7Q8F83rX4RodAfFszOTUyupGkRFezcVVV6UP7VhuUh3T
q2nAoFhVnWLrmJ19PRdGuE0KMd2UIUA6Jn5qV7ApMeZWU2OrW9hwe10AsbSA3/1gUC7JN7nsbzKb
LcPsVuOPwTFMQEwVuwM9uq7S4FqU0R2tSClONKwv0Xg1kFyFP6acxCRnb+7iKxSmr46xWKzgFG7F
WoPINP9Z99bNPMWntLU2GPadhR5MXql3YBjNEpAjAHFpw6teVIidWAFq82HvEVP2TzMHbIb+x+gO
UNpKG+JsTmohxC7ck33+Ox1AMWfFhG1sQOhfJMbvoRYMovFkqfNuEWL1WE2befxLV/k3cdNcxWqx
742IUVrb2+W9Ows+37YDQiXwfQ+tW4OAliC8IXqiKrZfxob7Eywp3uDaW1M4W2ALG7LeMOYKexOU
JnzJLP7dogXRS1l4Syu+K+x3N3U2y12renWbF/OrFOWhyxm/UaE2dzR2JQfTrsRvW9WTnRrlCTg+
ynQiLPa4DY17+JOLYrN7ADN3tCz3oHTNTknH9y4bts7QHwSggzmSg1/37PKI6eNNF2QwLs14NWnh
z6zv41VZGLugVJgQFFwwWuXd0dEldDgZl+gVQCEM6VuP2dOVoLNnHbiAHVuBPfSYOSs2NivwbQSw
U3Kl8L4oi+J2Z5q4Q9pSOzaqgu1Tl78OebdPnfrKieR1Ykc7EGcfU06nlFlsjWYBQobZNfcEoD1J
fFxSCdmlP3ThDzAnvYe6BAT5pLxlUXmlor70hYzMjayAbPZOy2RqLOkcEzF56lqm36WO5Slieqio
NWD3y8XYW4n1dgeKBH+0q9SV7yDvt20Ejq4owxunY1dlVZC47dC+der+aLvFMWvma0MLbpyyJVZk
9Jn6dJPr2iHUsOATwfvkxrtcTtQuBvc1oY+d9ZtqaW+x9cxx4VmQ0HxNtzOJnUlgm9E4x6E1b/XQ
Oqh0YHmd4uwzxX2xpbypRvVohtPvRBMPo62TCkj7g7kwKWgUweV3fCzD+mgM1gmNWAVEg9RQZmeY
Jk+3Zudu1bT+7ZSkPlVgkORr3tAe0tpg37RZ/2q5xOI8iXh2H3Lb2lmltU+JMr1p1vCzy8OHKVRv
wiHfxWm6G+KmQpPpNFv0lxbD1vDtaQbFaeCq2dg3HUE8fE/t5AzthwXWbWe5plwVndnuoODy+hiT
K9S8BAp1DRkkOnQdgfEUbBnRMXWD1i9as4DBRKgiFLAYYrI+DL7jXOgKY4lka8vbWTlFEB7b0u33
cW8VRx2nVICudXOn4IfgK+XcIpyap8xzRVWd9T4p7mPHivzZTH7O6fDUT3F2suCusgDo+lWxKNC4
S8a6Mhn6Ue1d2tt6TeMbmYvrzJiMV8yr55dRi9FTunMGArl1n+pR0/ehDoO0BYv7ZudmMq8wkRH4
pvYi+hgbrCOMnPFTmdloe6S4UmypAos0mDkc6pblUtRTCWRbG/ozb7V+L1AJUEpR7ZnKPSYXm24u
FnY9cUyKPcIuySHkzjIEmoJLONiItlv1CIGxQxdLY50jwbpjT3bdAbu5DYSJk0rem+ELYcNw78xt
QSazx/2K6WplxM474YV91+Ma+aL2Ej7P6GhZ7Y2NHiT7KsFumu2vEWDN1uXZgX0Ku9/MHv0MNhPL
ZtOPK2wuk22sFUjZ6r6NroxKAPxt5upQdYmz/yO0HK0sup4NXfOLEafxsB3S6zp3+402VNTXY7tZ
54lUr2VfAfrUBnXF4pXduTJ3fsSjeo4COc+r0kmm1azEboy5cDcYRGd6s3Eb1eyIWLRo67Bjc0n8
Vr4u0BvrijofI0dNd5oWUGUsXCbaaVR9Bcz5pgwFWlErGexdCMn/saGpZYsacvbqNlZ2GPJMvpMm
6Pv447q0Z2pdGMCS09C1Y6pNsOpxCtobcZZBLqLN7TlqQ+1V1NZ47Mdcf0qMse48JZnSW8Uug1WZ
5PX13EwfuK2SxOIOqqNUjRBj1yp+BbbQrpVh7Ld5FbTHzuqs3QST7rppwvwa0bV1SNKseeoHw3xs
yq46Ti1o3CbMAs8y+9IHvRxj3c3KonZ1tjbhJ5IcRoUtHTMlWU8PG4lLJug6IHtq05tn6b3+5IwV
TGvsWo/F2GJaH6bFeo4RpIi5iVZhW2ZXKt0mN2NToKE32843+YTXRUN0ntflsEutpl4ls62SprTZ
mgi8RyK3xpmCOK/5hUQJ9NPcBZ3XtSqbDmyCnScls1AatsUcI4oJRnljYkGHCKZtUt3To6aYvAYK
ZLxyjbL6kYRjiby9cfBhMpr1XOb1tk3D9pBkpIUz1cSkuDQGv1Vn/ISacQDc2tNWpxYKZYEGVRe8
3UZO62C28vsC6s+LKvB7YynSbppKoR4F954MMLpml49XDttauj/HIIr9XIsYJZQA1lhxln4ARJ9x
F5a3JN6lJztrJh9QVWuR8kSLpOtXpDuW2CjGva+32V1XU7lyBXsAqibN66zDy46SaOJsY7yeeY6b
Nq4c5DZS3zSBjeFKGLYnvESGtYvA/drNSGYoOOr6hhI3hxpjUK8pE4cUniHeINFSWkzU1DdqIkWD
Is65asvIhzcwb/J27KGnzHNI3agNmnXQxjwhjdUe9m6x6aC4boZgbpiTC1wvlcp+7nRI5n1Vkp0d
Qu44ivq3fA6nrWbOki2u1QNQIoAaGjEBvQ2lp5LoiuaiWaeSntU8E7+UPGkPBh4RazMITmNb/QZ8
vAaDfCry5g5C/amt9YeYcqCfy/S2SiasaircifPfWKvhd1Jrr0ZKJJ2lY7Gu65AwogIlO2ZJsVYs
vcKDvTbh1NNaxeNi0TPVBzZS97OiXLVRFNOykn5kTk2/T9Q+SODptMFHmhdM5Y+U+Ll0sYgYgdEK
fQdSGQvizNoyfn5gZOenrr5NtfgGK8WborbInAauP7IE52O0myqTmgi6I3OQz4DcD01S7aiM7wOo
y16zxOV2/NBktEa4afxE18oS72T3FTGOmrGzjwfsMUBlHgPZzaulgM8GDptFLXvKq/BRwZU7zKqn
zHJ+j7Wxt5z0GZcmskWBoq5CQeG4kXXNCjU9JwUBdT0UJKZECrWcOZgEQuW5OmYZYFZiNo32/dDX
3Vo1SLqK6klquDTk88ecjm9lOL30M44No7HrJGnJerbvhiK5ppfsdzgpWC1YZMbjTdWU4tFeFg4i
53mVOPGvWis6bIyqjSSqJRtJxcQhVSEJC1pHf9STHD2a8tJRRqUUiGtkvcET8Mk14ocES1svcPUd
o4oCq1HVqwqg4Botf3hSE/1lUuxno02e8RzCUIuo16tY58nrH4zGOAYDmZdY1uERmV++tst8Yxf2
x1x0M8MAb4KpaejZhebpzzUiskJZGGoJIcbcdle4RjJx5cC3LfHaRsq1qqrJyo20fj8lQ7dhndNB
kFl3WKsGVAGo8Tgt77s7cZyHUEY3OfPHamqL1sdGY2vY5u/CJT9f6XgSqDhlkCxwK3GTOk5J2th5
7Kr4sXZm1a9Tt1/LeHpTEQ5G8XgzDMaWXQfqEyv0XX7iLWXoJiRg0vt7JQzY2c7ObewkhSdGFIZd
qVZMZcXJJKnhCcPA55rWh67AXjGl2KIo11nCC6IUuXUUfS3K4k3qpFHF2JB3r9Q1CaiKBDcFZHOM
mO5r92BBuvSxVLqLRfciazUjIRosCXcMNdyINbNreht3N3VZgaOHtqj2rt2f6pjwsoLqzGgPa/R2
hf1bVNEBG9NHqnXXKkJ/Fw0Yhm8BTkaJe2tm2h2eWqQQs/4tiE0bx8b4lr+F0Z4lh0pz3iN62VYQ
CAjAmvyuGcwbeN5s03T1OnPwQ7XD7ieZMvrKpXiVamjvjQ6nvmDOus0fw4bKrozVIsDPU6KIGBo9
WXX2p1dTormMgvBJaeRTbk4JrjLQEaOyxgB4qXhlDiJEkXbptZnmYjPZSrTJKx46mXfbjwKKF7WN
8Xyc/lZz/YW4qcUkFYcBWc/xj7FMih12M901qFWxxoWy3VRqi01l3yv/j6PzWm4cSaLoFyECQMG+
EiBBI4qivPSCkHq6C97b+vo92JedmO6RloTJyrx5zU7a/h9y37ujmYo3ClLHMEWyqjTgZtSZxrJr
2UQCTqpIzkrU22AzLSS5UOTct/2raYz/oSD2H2LXNXfdlPZ7SHTiPBIDEhaODbEYtiMJbtWt5q5h
4B8Leyc7sCsHVCRKhJz2dKI+h0xnntnu54ExmATi5ETPHVTe+iFnU8FjQsSvbq/LjqiDv1kiOZen
OJCz6M507suNI9z9b1h7+8UtNQg/XayvOxzH8rBLvebitC1/lmvFsUdUvfcKrpE0AYN01oOYdhdx
gCl18yRK7audWSSVMslfUzwP9rXugng1/hoCeswXLy5qQqZNeeiXzr3Wc2EFsdn+Ny1ov8telswj
CWmjQ0YZMufiS9Ob5dEYjX/VXNbsZms23XPiBZ7VNHAz2omEJKED5uSXdQKsnGyeLzYaPN2UbkGU
TCISehSbkSybrO4IyQU0x4czO2dzsbOxOgzGwbDJKMiqvV6zOAfiSvZJYlLq8Y5Ld3pJOtfgxAsO
9O4USA9zQ4Oe6Vkf1iHsWOOx2rb0nbuIJeyUp3My8gTk02AnvPrN/FhhgxnNNlwua1g+6x4CS2NI
/976GiO8CbbcsWuEr6FOgicQ6+7JCSaXFSd9nMESMPGfYit/WYrC2sdEBeyKRtQnUxpeyJKmvaX8
D1QB+wz1ZqG2VnQ9K/5wZpZ8tZvELiUS+8wGz2FKGae93Azc8TuyAsY3yqioMGhsivm5zeU20oDu
4Pid7Stc2sLGmq3d4hn/2k4rodaaIsgG6DHKpU8c1OaK7+uPhFIOAYfZs7QnQkoEAcQ6zI9gcTSs
2wkhBIqDqFza885PG/1Q8h05xcd3psyfbIYZYY2pf4Ct/eTJNY3WPj2LtH5vk/mHKDwFJpM0QZk2
TMp+X7MQSQAip14FPaNwYBjuEsmFvB+T5sGvwNsJRWWonMQ+8TI83B0s7aaGdWtX6svNXZi2h4l7
bIjZ2K2CC7JqvhVkVYwD/Dr2e9ER1kQMX8mts0mmc5cfEnTtvSsIHMLeL46GXlv2VqG/5b5nn6F4
VOT8jCpse75AnGt3pzWBHfAzqQ925iXBqrd/0sqbIpw0ZrrtldPLT6Fy09qFwCVfdMqfIET0TUsB
Xi7NP4YGup3IzU1Kz1neg0juTIHP+5Ba1XHo3I9pHZLA7McHWDJZ0Nl5E/Q1X4epBwhdkeo+Gfya
/lKZa7YbvPSq1f2LZm+ndDMfrToBtlKsYhpAfmYD8llkob/nRb3uK0+vQr+VFzcz9bO+asWJmaW+
d6UgE7hynn0yNfZiyIo9GqlbUzt/hkHQMGWrHgwkr+0SB0JGTJgRC5GlJEh84ksYkkiJNWMbtPrF
wbQBcQgsMm6mjtWEm20QopmJfaqKZLeUrfxKfa0BTReAOs36N7PpWZJi/Uj8pgT8JaK0gyYcAk/U
YSXs5mLFBXDbZJicGppFhuPCcaJBjQdfWN5tq/vWSt2413Es99YQl/dysjjtY3O8Gm7SRyRZFqHr
OEPUzglMyJlszhwGCYHUanoBqO5uKaZ9kdZX5psLdMvig/wXx8JrQpO+/zlnjoeHJdT5Eazz2uEF
sh+MUpyagqj2uW4UOee8tEZilqBYRGTKWueFnekBZT2+EJtXnoe5yg5jrseBSZwqRU/r9yBtOcs7
6e9kqbrQbTiL+763HpgPl5uemDltaEuOysDVel0ap71Xsz6cNX/SAis3JeQNtz3JePA/TYLLDnZO
zFshyVOr1ZS/qaHUD7n08sNUJ+Ie64az75AU3vzGFCef2I+zFq9+mGAM/lhOfI5sGPJ/SRcTm0Ry
2ffEGuGQyL55Ib8GfHpqCC7ASxgax1qwoBZb2o9NitShbXPijnggIr3cgERN8351P3Fgh1TGa93j
URTPA4lhLZlS7CGyHzfOIK21ZhIuVTU95bl+gRPxGCdkoS7ucm8FnaGtEdvRE8D+wPSy/pGD7d8I
MErhQKz9qQNRpRUai1924p48O705ex9rZ+SUNRc8tYFkOJ6qOrO/Ouk7F7BRkjRyYOhup3eOCPXa
EXc5YO1mZG0XOj48uHSp5clhiNobdcq0NHlte+2NGJ8mumk29DGpDY07+4/OQkqa5B2zDeyKfXZ9
YT4IXBLqDO+wLgd/M1IMhXVOaNFBNiGJCex2mQ0Sig2LACBv2i3khwax6LrQM2HSuAa+r30DM3PW
lnnvEj92WDt2FMSFxFS4vLIf1ES4pzM4FHV/8MhCVd1y7U0YeZme2E/9ovqokvnwnpH0BkwVi/FY
1bN6dZKsemgY8v4zlF6/+kxMn8g9vfuQqmRPF/lezNzh3MyJLKw6IzILWz3wUPkfa9YBWaxWGy1u
t4SUbefkLS08GWtN96ue14e4b8f7lOKjQRsNMl8lY/OSsXF7LlvfCwloghc5WgIyjG1EhmOJn9Wq
TOI/Ub9IY8kCR9OYfSvM0HoWTz+2TiWbcGEPM1kmv15b9UemNjssRNK81X7W7WcgOLyqs+klW9J5
P69a8qW7k7jJsXQ+17QfH2u/nqGxEKER94KHpDS0/VIW9pM7Tu5dVLX+SriZ+2uVovuJles+CMgH
97kR1tfqG/ltTR2oZqXOfqKU/mtcD/2XZUsVQWqsj75n0mzYyXCAPTa9tk017+2SrSFuWispaKZK
H/Si745DYRlhN9b9Z43G59CNNi7ccdZHhm0X77Ou9ycRg7Ui6TUfS3a6e7zuxr9WVfQn3wF7iZ22
/CwVy1d9bJdQn2bx3OUDQFliS+KmZwuOTk1ynkUcbJ03yQW2RI68aQT86IT8JMswpl7NwiCmsLcf
7T5nK4Ga4IL34XD2XEeS/OfPr7Pu1tHqOZJ3etb0d9bv6gG5fXXbyGY4wZicdlIzaix4vR4Bdwz/
KbNc+1Dhb8KadzDWfd64OVGHSATnoejY19fadZpsYp4E3/PLrDyURnEFnmNm7fSnyrwxSOZuOmH4
zSpHYCl0ws6ufWQXgQyM/ll84HiWPOh2PTM+CswjWeJrbrBSh0KRrPMTkVrqFFvG6u2mep5J2FT9
dRKZuumNZEbIK+2q1viT13sCCVCKF7+Jx6OaUuiBDTqLoEqdBo/HZvrXKxTQQbG249syLNlJ2LX/
lwQ6EcosSS6jA/wFcsOGHyPf6braSRINKQuHHL7/HvCFVzzR/JIiOxCpOlj+mx3T6wT2WnORdOUh
b8oy2f9UJXS6mS7narVV+pA0VXOJ49ql+erH8b85oc9vzbyxAsWqpt6ZTg0xMBHTBwmQ+tPoU15r
ZXhnRBzNr+XN4pf4sWLfCGm/WJnr/afEPOztITPOJERjxra9J8R1MztySJDg2kzto4tvJtCNEUe9
lxbPBUXpm4g3LyptT3wsRA5fk8Rqjms/mhe9SR0MknGSLj01fcvJJLSib+zm0AhnPZCYqN4wmqxC
T5fq7vqUYI+d4sVQtk74ZWkQ45v5ZrzPoLSQzAx0GjoY5YdqBE9qCC47a3pu48BJJHhhpeyszXW4
gTHqod0p6Bi18g852M+trbQysjFMC7E2q+HkWUm0Etcc1ouAYNp4fwcHQk9NV3xth8b/TUh+Xyma
u2LVTZKMawIlRW4H5jjWRILXeuh2NLhFqY1wWlhHNqywmE50aDvLkpPNxWq+N5s88vBlh6HJc5D3
/W9cuOK7b1mG408FyX5yyD3aoidrO1eHrDIAjBl09jKjZ6q1ct3709Sy/Z6dOzFq893pxUh424Ty
EUxiUKdKTe5LlkMnJSdCBJh4LKFUynwb/OWjzWBzMsFABSHZHoEc61dVTnVkcYeAoGoYqIX7nKj6
PS0JwtV0MVw04YloIcWUOLaZGOilO2UA5ruyAAVjdvlP1OUrUa0MLVpma4FfgVMDyuFkU3um+e04
4Cf4SY/zH7IrdaIGYyNcJ6OI9NR3jpPmzicmS2T9Y6VGCGswJ/1U0cgbnph+cVaFO7AmxW1ZS/Ns
1ONwrmJq0s4TvXMuVHUkuqUOOmkXu9QU7s7wMfhg5KbXbP3e2I2FKMPUW1Aq4lJ8z2Jn/MvFUd+Z
Z0OY0RxChMiY2vlFpYegJwQma9N0yq32F/NB1mGLPf3MyrcRQ8Yf42r/F1fqj89NYzLxKlIwc+d5
nPwzOr/XtUbi75T/fBqdIMnjw6rMKzYu2S6Z2D2ac9nSwQt8dVZXeywby3vOS6OHHp8TQjjW7IZ1
24p8V5H/7lcxGLWu8HbE3j6Y204PoLrrYFjYLfLOXeWAF4i9rRnq34IgxAaWutGmJNPpYxE0vn4c
XPPEyabRAUPepqmM4jULzJbSn4j3PlEcscbylyJ+Ilm43XuV+m9RbYiHSZRX/oPRjoiANjkvVEHh
xvuUf7pZd67gO+BZeZ70+KU2x5vWO11Y5XYSdi0kTMn2AY3D2c0WEXQDpsOeKF0ciBJ4gL1ONfXh
/J38AZGwXbhXlHBbKeOv5oHw5X7eW4ofckZmdJ+hf2Z1PllxsvcznQ9ReeeyTG5icG94LER6bL0p
Z726BomupU+YmnFMkz4cm/Qxr/gzJXbShH5Qk+oMYkty7JhGJp94KcxbjvV8VafHpupOjAHQODXY
7O2BOE9Qc7k3t2WmQkasahNd6dg9woE4kEp9UvF8M5Y49HwY+Ga27jooRby98wiM7stHb2Uqq4V1
SdhDAhfMb9CtUHaRA++gcZi46BoZiDn5hHLdSHK1uUbumn21uvneUY4g3inMEXbItg+ziCdICmSv
EcBg0eMAfBKdyY7WXdsvraYO+0tycUTCLcfU/a2JE4/uO35IYnkjRMskO8u7i5JAYKN0Pvqh0Ri8
m+V5yBzidld57l0bim+rDhyzz/YqgfKadgd3UzvqOSLedMu8XGECqPYk1pRWMVH3SqaE5DlvmU04
N0NAJtafwkxuZtqTo9fOSDag4Jq0ybtOHy5NrR5GwuD3tT3sTeoViatFaPR6KEYrdJnewOHli5Ml
70XFJ+kchnj3rSzHkl1fPQaZNl20BQB1KM0l8Ez3jI38h6wrjQ6y1WGn5/qQkOqX6e9Vl1yJqN8j
UO+4TKMiQ4eMWg+ytUOCtDK184r1lO2lv2tmPnvT9M3+45tD9NAY3duCNTtDflVRSdnRlBoFbuqW
5iaEfB5Uc5jIY8+1XwtLWK5jpbyQDfO+oSWH6no1wM+VoYWmTD565s5OmQA67Vel1ifha2x8c160
f631pZo1nLMOUu8a5YoV/GwDu9n2z2zlf0j5+Y1J2vM866trxSHNcLxLmmjh1g6Zel5V/V1yn+wY
qKNf/7UCW1es+/O6eHH4GfDw51FShRV773RMHqachEhF6v1gM1PozzYObZtvaD/ELJU646D66dGW
CdD6NO9co2V7tFY/NfAGlK4Dg8qD6ZLrihNxo9wdBl3fdlk8b6s6d7SDBhJV0s2hVY9PtYDwI+y9
Y6u/bi9TRAeMz4yoyyq+terTM8fARFNO7/g8uNkLov6UxHNXh7WjGQGq1kOZTmerWg8ETe8hvj0r
Fb9o0PXyLLmPU3ppQZtLZ0HMa96qxUTBQVSivx9d9l1tuoaxS2LSUJyGRYU0daFtoNoQdgblGytf
I14eShiLMJ+WMn0vWHVnuX80E4TqWXfPXPew3ap0XSP2fBePzJ0uGWm1Vai3oEodmXbWdBlyYjuL
+ETCOZyNkShzybFG66rV36xOLwqV+/Y4FNm0tz1cBvCLSXUUC+siWXV6jDJlUAoFI/Wlw0ly08rD
fQgbHqeaD73dHlP096SSoZ0YH/gGSBT5Pv+ZtOtHzwama1gzcb+UWH+n3mVppvbbdZN9G5lx+YjF
tty1Ths6FYcmj0A/a3+3z5gXTiQ1Ga0y2+uV++ZSUnKL1FO2Z2GXzE+6U55F2f+HAOhiTkPke8Vx
+8G+mACr1vet3IITH6g3gS+bEDP4B9ZUu9VkpO7qKMfwxneyY9WvcG3HYNQb6KnFGQD/j4qt4zKX
JARZ9q6u9ScM64OCapwvS2RntCiZCf0OK4GVQ3rVk7Bd2guhRCVP1na165GebZxOTcpWD6J8P8VX
Tk7CZPUuNNiRFbJ7zxv73izxTeGqJizBIrcBTW3uCMAH4MHXxLWeV3t4Q0WjUxWywzSY73PWHpc0
U2As21Wq9YcpHUkhsHTMp9yIMGPma8niqRyLPxCdiPxOUemsWhvaSvPZdPYQ2XWTWDYRgpVFVYKG
pfKPs79a1Pq6D5ysC5Wb3IX0jlkav9OT3WLJ9pov8AuJ4FFmBQnAacrIlHRHe/ANEiljLWpyugIH
gvWYbdTKbIe1bbrv69Tba6X9XHXTpdSHa2uL90aQgzTPzb5bzb9rMb5VquKKtQ/FlL6JsrhM7frD
eve9a+o3Q5KxGqvxneyDIwX8oR6QDWi4wCuLVPjB+JcY8T9yeV51bb4vzH6tNTxqaoiKzDkUhXkF
lgTl6yYy25fiahqeyb5ORbqretyR0BvO8C62jw1IDQt0sh4drYV2l9BoxNtDlXZIVhbJRLbOyItG
o4MpXb9CrHlpbPXU+hIG94JGL13GKEu1R7Zm2pHO6nGhwKGVs9k+5mq4TKTsLqTIBz6JGj4uXi3v
W9J1z+3sc8rhqMGpHMBphwPb8iZqDltnU0ZdmRyWld2RVyDmiE2jhKXIb/H6gzcX53yMb0DLr/A+
j4rjTQfaQizDTk62xgo5gy2uPpJox8PpjaS+kiV7dvTluTVGNslAr0wWnN7QZdsqF3xDcbE0/XFS
AJVZp7376EGLsTj7effGYgffkRoinUEBBxN6afUusnvzp0VjREkS8y4tEhN5V/rTaxqrF84oswde
ZGh8iAve81HqV70zn4VVcQ7P1iHti78xLZGg5iSePQZqddewipW+G/N5S2O/jHJWgMeO4Ae6ChpX
x/Gh+q+4HI5laX6zgzH2iY7WZnsPaxK/mrg85g3smsEVG7Qt31K0Fxi1Pgmr/VeyS4p7SVdGZ98a
85UmDLWKMZ3nscXyabjHZf6uaeTyqvFPxk/adn3B1iDE1u06NQk2LfPKnNURkZpO/4jejhIn809G
1r9vS7fWJluaFOLNB+4v4cPwCTvtUs7qbK7GRpb+C2mYGPpmIw9H5mAdK7u6A3UdUZtuz51R9YHL
gTim85nl+ItN1bc4UbfrXZKLo3vwmuDuN9qLk3/6E8edPNS9H/g8B1x9mk2oU9McFKRPYUDysJmR
bO0kOZYHscZ3v7SuaBTOZj2+GkuyJ5I2tOGSwYpBPOKGWtcEWjWHM3qrZet4z0KLP2N4pjDprPLo
TsOLbj/qc4XpSfkFI2C/dlvmgHOtmU1BWT/50UmrNkebTbvfl9j6okOs5jORqEHspOeNCAMXKR6A
pYv4pWG0Rv8Y+vEJR5ccf5Wi7t7X3DiJMfvGUeEYw2uqYFZUQ/lQgde07j02bOSZv0N2TWzCvSoU
tD1rwKVlO93LS776Ac4yDrKkRXm3mVaKlvWAeY2fish1hyt/uz1m9fbwc/EpuccJJLNsOfDhaOGk
/CBF/9vRk6ONq14njshkqq/8t1I30c9tnNAHQPJN5xGaBmCgdqonAmKFprs7eJ1lKFMv0JZuYAs6
YC3Js0xMOZvnyK+aaVfEFRy+qtmRGB/YHOX86swtv6SJ2o/zx0rGYzKuV4mHB+TqDz/Rn6Q183cA
OLN7gdgXukP7uv3T0suopLDDDwkXFhFdlv/DTv+S9xDo+WpQaLXLAjY6uEU0efqltayjs1ph70JS
r7WXwuR+bpF5zse4cULRX23jhfO6/b/Z9FjVVJ/ZzcMBmUOzE4/p5J3jBlW+HetfTVUexOiHTWUf
vXiJ1FLiIawdE14hl5bZgWqrx9lLQWFZPKZsLHrYC/Ry2IR0j517r62vcnqEFALPytwp88OU8VXL
42h2oKmQ4F59OAOgGVO2Fp9acXWHf+xOggowl4+vUPWBgwcwwcMq+YcJaIgA/c1he7xTWQ8O7e+7
gQEyrgLB5OWL9qRSEuu5ts7wb2hu26E+N3FIZ5wYUEeAVEmP401d108TJzhDVafeGy5xbuAtQNVI
mgHaVu7vG5lTtzYoTqwsvVl8OblnPICeABe7X3zXxXndolEQkxMuBgWuZdewvVEOd3jhpR0oY3FH
YzvYIophn4Vor2oCpGDusn+CDtpnQUz6YlFE/JvpinZf6PO/aeMzczky3XqxeKwsIrBn+gbJmwuO
B0Xi2cZCF/Yfkz8LGZq1YNVcsY8nCcNE3xfQq2OI0wUvHUojLsUhXWFtQ+f3YZ9GXd7O7I9qfdet
FDMXo9YdSimsC3yYBynUNLqsKM1qPGixm2M0fO9LB7YQOoGtlPnYCBMpEbmmg2LHjmyZvS+muJWV
eeOLLDRCTtI8bXchKfJDOmrnrQDxchGZfe3H9KCzuyC1BiU1ghkmmtFk/HfG8S51+xWH2oJEG8/8
rwAEhs1/lqz8c0rr9pQacgFo0Xn4mPOxQlw32cs8P0tnAowDJ6hrUMfub2ltzGza7ZYd6Fbw4keu
qdG4KnC6odwcr1zRVWGcC9hkkM59ffgpilIdzTmjKJQuapcW9Zoey++mG2J27t6TT7a80D/qAgco
rMmuq2z5FUv6qVOxyR5ZIC/CccsmIdA4Vhdb2s+ljjrbcZ9zAfvA18Z/bl4+mxvLO9U/VmWdiuqt
8z5t8798KnlY8v0kwl5M2cmiTQOH1qfXCeh3r7F/eE0VxoKuNMc/3goSWWoKlt/asD9eYd4WjtO/
xm2VRd2MRttMhndjhS+3WOS7khT4h5WWBTFymCKCd4sf1TbqrYYRiuS+Wek3JLivs1jfjnLRlhj5
8GO0sv3WrB5ilZnrUMnkqAOs+FP75FgzMELTjWxdBjoVWGDtXl/X8UK0xrxbt86EB3Bk1UYyRbYW
8qj45NGSNymM29bLbpIV93Eol5hp3BhZdtdMYTZWtzG71b3nKxODBmV9SeDRLOplLf4oMaki7KoF
fDdzSW0czeHBykb7dWN5cAatcFwMSReq3D4JrKJD9Si8nymldHbkKRKhAIsOCqqsMqJOxm8ydf94
scRnoaMv3Y2jxBLaaeZ/ukng4q7JHBElGkmClp1Wu9L1EYPwxIqorO3sVHiSRbMYccnamVKKNqj8
3H1pXcu4FEXNCW7L/AjxDwZl0kJTVaunU9fSmuiU1YjQ5yH/hWmA1/9kP6beuNw4JwEe3bS7942y
X9plStlkVTTsuLCePL+zjyIn0XL7iT4kCEde+JskhEBRHKx5BgxY4jq5rppdRyNVSi7FJ3NTuevr
5QkXmPMCWFGBmQd23qH5NHk1GgA+ddG7+t2y4sumfFvi5lLRASsQGrOjE3bhn/rGrfKMhIRWpDWT
29yBOIAVPO/dXZCoTsVpez+Nyv4ULSpdbTog/YtIbgtt3Ys2F+wOkR4WHf2Fefw4T/ZD7MiL5nif
XqfvfZlFNjagWi6fnNrZGShVktZ86Rz3HfXNUVjGoxiKo3C0k0PLpibtZ3vuNojAh8y8M03AeIhr
XTXcioSU3kR+I8ZBLeRzsPkZOaBtQnfK2LjrF3fkUOqA63X7ak7jcDNn85FEmjPyiCIaZHvoi+7C
I45C026/plQ7GFBZ1ShB9RL/hHADYpEr67BPrJfCS3DPMwFHbawGiM9wCu02GBkzqXErLSzQW7gO
KT872cVw1gk0OHFWMotY43/Zih3KVL0Sa/SMbS8uNNY9z8DyveWyTMNbWSw4mdPOwIx+nHw0UJib
BJbeR0nR3+GrQExFnFv2WaS86YBLjh+0q93tEBLu/9+BCXGVBmcVOosTptxP/4cUONnLAV1F0bGV
SS9+Vb75evM11QU3jPc9LYmWydabt50TSzseqtR7jvPxcWuEutFaA3sZwmw26v3i6j/bt85b402s
WOkV9pe2FAfdqt7dfit/yfBQxijrB1fD/cnQz35b/xfb7dPcyvOcuU+AwhBTChcKGc/Hat3aBmKZ
AazA1E9ngoG5/XflChVu95GwzWbcfAKnvk7DBA/fPPZrC6fD0lBXpJ9crQpbGBMF7xDFsxkOKnvL
ONFxIjiWPBybkaDA2aeEVcB8NSHsFN9evr5kXnEah/QtTqt/sPJqyn1xKjAEXJkGYbOdcpdp2y2e
jAHuP3oUhKE+shEmI9Nv/rTtYoR2z+dPMgWmk1UBC9ETbo7B5u3uJjlEWkIsHAPODaYc51kvgGWY
JP20f3Cha4weJzInwm/jjWzgl00JhQZ8Z8xUzX79nFb3Af7xcRoxI5TzXnjaTR+GD4N3VTJh0o+z
DtL+bBCMk+Ndo8FVG6pTt5LvNMQexK7xcx7kcxljTwD95t5o+OiI1WPgGcURaAjSfVv/VNAPcKbJ
Lxkk5nNl1k9DgzJ1yQ0WuDkJvWXyJNiRGe7wCeuOtrmt71z8A0SXZN/lXv602Tf3rGu441qza1SC
zLqBVYscCPlkCt0wYTBXyd/B9p6GBPBZ4ezWVdW5n40PGONR3ZVPrfNDi7E9pHmwQChb1pQ9inue
De0/VHJv2/1EJfqsUduguI3HzobZU+bu3erKR49LP27OgtudJknFfu7d+pp2y4fbMYZrTmLebW18
KwU2oJUTbnVIpmQ+g/MYiPLLzvtKEoW63s+Ohg4Bvu26uznLr6HLHyHSvBZt/elRubZ/b7hMcNge
BFaUm6F/M9bsHarlIV78EHHJJVYWCmDrsxYpHiUbAs46PvAa7a+s/cjNHQZjXAzK5qK1Aw9CZdxw
d/lCflDu/RpdVJd055R87lglvE7lYO1kpeGBpPUecozxEb4ru79ur/nrPRFr1DT9QyOXwFf9Fvce
N0G8GH90y/E3GhCWHTHccgcx3za4rJ73g0/Od4lIb0jH0zB458Kwn2uDlxq29c7OKP5WDw1O89UT
KP/BN6qcz58cB58LbCkr6oYUPrSFEJqOmK02xFX7kOsJlnb6sUFOsv1Wp6meAWwPmgR2KXUYvS7O
DTViBWxl2UwbJgJSC0PVuX/GQg4yrz3e2iT5a8/dk4tfqdvk4WLMQZXED1tg0cCkUXVOpK/ZacrV
f9JyvvxttB/Fua1nDp4l+zXowMuK189MaNk4spQ/nWD9sQuFHGyKKsji9OjlLhBywcYz8S/uOpwk
cD037l4lGVCF69FI1N4/4VXjd95V06vqY/gi9oiSMj255jgdnFYCpNVnY22LoDfhFdbGckvVvFtg
q0TeqvK/ntE/mK08UOX+ipJZZ2zNWwNffQeBv4XBMEYzVgtdLZ7V5ME/R6x3rjBzeKn62r1D12QF
7K73wUA4VFZbsEIV/6ghk0HpSvqcOWa+HA2EJXRGtls/W+n0u30GbGmiVHMfEgOWDRvrPwlKODrv
meeoW2WYknitevPR9HoD7Tci+T5ZwlUmJ8dRrz31grV6i5YHLhnEFURC/ndqa89FOZ9wPNqVtcu2
UzxK/kzXlucuYYHY2bTdSfXmZilyPOadtcTEZdiCQtjG4OQhE9jvqbWHs+qCppr/IUvZyzS9Tt14
7tPfBj5lXyOabbDBFZb2uFVURTkS0Cxy6rY7j4fB8I/ODLPZrbR7YcYRDgKgUWb2ZmnFF+Lqt2oq
KasIf43uyER0Qxlx1ktAJqf7xA3kOqfDl1OyaNos9SOv4LmarQXz6uq7jaE9Zg609vFLL+Jhnybt
09hicjgCcAwyO3tSCKbgwo2yPtcPZg9AnjkWqYH5pXUhp88Tp2k80pHE63aOpv5LLOTbCNOYjTJK
hkpdu0YQwOY1ZAR0WJEp7aBV62eyJu9a4uG/MYXL7F8g6b/mo3qbTQ9gRnEMC6tpj3EVjyzBzMDB
uW5XE8/LK7YRyB+8Crc7HfSu6/7H2Jktx41k2fZXyvK5UQ0HHHCgrasfGPPICE6S8gUmKZWY5xlf
fxfArKqUyix1X8IYpEiREYD78XP2XhtNLVK87FnrqnLbMXhfdxY4n9bShl2XA8yamo689KoA7eW5
ub31tZJsH6+Yjh4O29k7AlkL2Sl+Xd3ytkpPQRZpHe2pkSB6W/HaMAZPcAizvU2cqVd4ETG6ddMX
VdH26NAZPAHCmD75jYt8SFpAhodesWF71rFC9vYtt8z+s9tm4VraVf9WcVK5gykY93Ye18eu6umg
qUhNc2Pw2BLFuQ/qydrj56Mf6DEF3dpW6q1FUMZHw6JVYMUtktfO64t9qEMiI46l6da4cuCCjQwr
sjbCHcdJrfwUN1SBnJAl9WQNUepY4AHizNjh1hdhuHF7X985baCfXIQH1ANph2Cn8g8FfbCPjJl/
6+yuPqmpaFZ5qHmnKAYkkwuaHpPww+cma/vz0OLDLtIG7V3KMJ6OMbqOHjEVdUh/DllsjnpGH55x
/ieixd0rx6dmMymlPTKVNI++4yfwqIU42GX1UlkDwTFu3HxCVFCsphyxoE698YgBkQCFSr+PZsHQ
uUVPWDIaech74Fz85hx6PTvfcJkhvNdtZ+UJumaBD/Sm7Ivo2icmKOTcTD7omhNRSTfml1wonbfe
qQOIDlW4Gerod5379oGJ2PDCyQg8ckAnz3EB+usWGoIcu8GKLkSNYCagk5o6EUZdB3rbPN4x+txf
tU7LcFpnDjcUgMQDJFlowen8eoUJjkY49mckedz6ZdTvfTgeq2HywqMF3GNXhn18yOZ+eji5w+9G
MdGt1FkmKTYCZz3OLqrCJRUETxxOu7zCIaXVHQKGOoKrFAZTvUew3B1zyx8/UFOrlWZ5H4WQ1aYr
Y/PgOU6DH3MA2iUi6W6kXf5q0bBbI8qLNhCM0uBBujba9jFVCjMztMOo0gPUyXA4jAAZYdSHONct
WPUoatuHMjLSfRIbT3pnybsrQHppE6cBFV6ldAkHEf5nUFgvHDKwh/vWWz3SiEHQh0alcKKt5Olz
okUvcZx86oQu91E1p1c35VPcy89Wl7asjNjNsA/ClPOLN3MwIrgWevYUGxnpGlOofxwJKX5wCpVx
uQ+oxXJLkjIoS2f1XxUnUq2WRXszCnEPJrF2LPMw93DoCu79tLgkIb6TKbhNWCSkh3ObqRnn5qD0
gZrHq/8qzLoI/BjjshDmZW4MlYP1raX5Wrnprw6t1qmJmZ1TlY5z/5UrAD9cvxlS3G+tVpWPTYQ4
D2/qWzyTx0z1ZmJpfmhkVa/xZCRr36B/bhXFa1DAT5h7RW59HdMUAmG2y8LixXJz8J2IlJJkBfB9
g+73NW7amQ6GBwxpiR+tY8TX4BGaX1XAcBAkw30BZ/731+F//G/57R2QWf/f//L8a17QIfeD5oen
//eCZilP/3f+nn/9m++/4/923/LrZzheP/6j776Hn/vH/7v+3Hz+7gmbJbXZvf1WjU/f6jZplp/P
bzj/y//fL/7t2/JTAJx++8cvX/OWDZif5gN++uWPLx1++8cvQoF6/e8///w/vjj/Af/45Qp07/P4
H9/w7XPd/OMXU/ydVcS0HZfehjQR2f7yt/7b/BX5d2VY0tV11zRMYVDj/fI3KG5N8I9flPg7ybJC
d3FGGdLWXb6pRpnFlyz1d1e5jlJSCdcwHRLQ/vmLfffW/Put+lvWprccB0n9j1+c75m1tqts6Zog
RRzi/gCkOD+AYSUS00oURrBF+ZrvaiCJHvcDMvK2nJgWRbRdcItzRE1xgavU6i4IkEmg2tHUBLki
ouRY1Y2zNloEbHpiui+uqaG0iosnMZTuS+Spj3ahe5fla1kwXr143CW6OKBRa36to5GSq8zTEy0K
7iUieVdRG44fWxQzPrncGyYzNgeqOrv1MApWXqeAa3pJ/cgRoF55taNvBlyx9jEvpf3cGunZGbvg
GMuYLAHRpgEeMi+4xiNEDnwe2q7OZHWnz9bAGovuTqa3p7qTNCdgQKTeg+w6WKgTqkAJgPWi0IMf
XDFPOQpCB0TYHdik+l3v6S/Sso/9VPwmeumeTCc/+3qQ3azwanq3xg/CvZHrJ2lN+tayZfSpPenW
YDFUMozXFAEGtnRNC7obfUoaCwDr8MBbz0LQ3SskgMpY93//02X5x7v/53dbzSTifwNt53fbUrqg
oETUYzlS/4EOH1tICfNeAz3DRBeIRxLrj9GAcjwakFPN3ubjvx+8xlgbufe5EL13tjqpXkTtQZNd
s6ziyVIfWbaLB9GaqE0wmuIA1l+HzuyOuoZfppcm5sL57ekiW+w1w832hZONV8N2EDKAFXuwi3G8
9rymQJkq72QH7iUmRWg/ORpK6aK+F/1Y3UuBOi/jgjGCeZ0ujEGtvVSjrA9jdTAKZxVo8V7qfv7Y
xV2/HYt62vVZUnxtjGraagy6T3rYGkdEUu78JGrBOYmwkOshrS5+Ertn3dQ4d1HvPSDitdeqV9EZ
DTTh9POFkTs4wnVdVCtlGF+Ncci2I+LBFUQIycisTuPrX79PYokx/PMbReXB7a9bMIlZH5T7I1e8
NSGR5vhnU7ejS51U5trYGfjkzKIGLj5fwlh6o8eJKb8CwA96x0+3JKjX56B0ssNgI8CuMvMViZHJ
QK9sT6KzjfenUzLAFYEeelxe4Lqk3xPPR6JJWjezpPp37ewqjQnRrGd76zCwne2U5x8NjAnHKUXU
F4aC41TXPMiqmW4OuqSHPgPTuHy3gzB1hUA2eqNdvOokJXLsgZ+RYVif4kaPDk5XyF2YVi+ECkMX
MGpaictLjSYx2eiMpBksi2MUIunzQ3PYhhDCnvVWreg6MY8nBwR+SUpPDnbMWkBlApw7pV8rrd15
eGY+JObnYqrSiwMH8ZwzdV7b0ZdwDPJrFgm2RceGxmWk+RXA/tMA54KDsjzTrdGfZcrZQUxgUCf/
sjxorX80o54rgaUns9vX3nXwI6HCBpuUN1tb5urSuKO6TJYlTwNUVncoPkkM8WXjZBAKIcz4QbEf
Mrx0xvw+SDXATBJZh9NoeKzyvrq6GCtPej79nk1AYgV4jHU5v89Ra6zMropR21TBM5OYi4N4Bnt4
mxEzlE+7pH0y2DD2UxH1pBACBWsilyLMMLQbYyEGs31pnNtBoWr0neCQa43/E9Y+9csPK4ulK65X
3WY0ZzLD03/YR/RJdwc8pOittMy6tGWAybAJ6lOU2vkHfMTHQBoIkmXx6f2Nxk6JasCYhosVOsyA
Y8YIywOoceMkYsPYVMxY9u4I36PidiQYKjpLO5Ovg8n46dsQZlH/0NUczA3Dr7eRCIOLhy9i1QSJ
5AzsgPLBtoUKZkiGB0hfjnfCWO3s6rKqH7uvBXyUc6fZ5kEF1V0Ek3vDzcT8qcFdLZDfHJandEqG
gx/gmfb9vF3nKd7YaerZKUJoeMflAsHxy8php+UnlU7auaBFtm9dp9oXXmW2qy6fMRB+/Yh/T6Co
mhjwujVCCdU7Gwir5muIZtYpcuAqFOW4hTMkHvN7T2qesbfaqgIglgdsYIUZbRW/0Q0TxLptpH6m
/62fNaz/66JL9N0gzGscD/7bUGlqF2MJ4YxZBW+5LdC2uVtsKCjbVR6vc8c5MvI/C9iW8FPbTK6Q
sdO2Y2Cu4R64BvxWPkk/e5ei9iUz3Ec/RiJVyHG4ve+YRZP5J1GN3otnUeym0RP3G5LBIuSQJcpr
W+Xu3gR2CHrIwiWiP/9knVyyqb5bJw3CkpQCVee4uit+zJNoxrwEl6kj8WMVPOXzLZtIF67ImAUX
vQYoLCw8nwmtQtrypleu3cjIsJwwR3lQ/SROfgpFOvQM72wzk0cSUwN1wbltwSeT6my3/gF4NZqm
jCEYBhVAAm31kIXyJcFvdFpWUM21pl1U4ZyzcKWu4xT0acLk7EqpXTJeKotPTj5BPtUnDOFe/SF2
8iMv8dmY3/xkbJ5L37tCmIKEnSUd4JFW3gZlmre2d9vz5FknZU0cEbhYaxFZLIAtjbTAqB/N0U52
fjxULDBkAflxUeyKRDMPoxq6dRuHYMuCJN0aqpwOxSIwnZe9mmVvuRt1dVZGGj0WwknuPboGSoia
sCQeSBwSq8T7UNpmvOvFYD1TGOZHrT47KetyOwX2q8hh2NUK3lrg002YDPHCxMBDC6YP2llj/nG2
lY6VHlKMsVGeUexau3zSPKYJbZPMRveGy1qNzmc7iQ/ImI5D3OzRusmXMK/wZUfoWfqWucPyUeYY
P0nScL6PELBdi/LXNmzTdQT7rf5jTaScyq9SLRUbWWtoaYHBeADyWLU8cS/gY72FsWkdWnpqmyDU
qnvjwDeFsug+SCfod4NJ+nMz34RTinZRiyYoyPPnbChAGK157a2kjy9OwPleyBztGT1E9ABlfAKO
534xdIJfWF27bcmgb+0ySd6nWlSsxj5Nz8hIVoEFA1iabfDcN2n9aA/6Luvt7ixyebXCdjz1tFD+
9KBNPci0tlAHrdTAsEY2uogu+GjlLRfMspFx/X610/RbNa+FcMLqR63CDh/QQBlnXNK8R0EJeni/
zx1jYgoctz3cFJB/FfkgsRueBHjbHTZF6O+hNu9T3l2NcsBDAxbcUHUL4d8/kSaQ3fwW9k87pWJf
Vc2hMf30Ma7N6lZPs+xEhOtO4u6ocoVEJpmaO4MHZ9c0dfyTjWrJn/5uwTDnokrnXGWZDh2KHypg
FxnJ1EhbbHAWwEaZdboFkx/2leduZATaJl58CYdMkufVugDvot9TzSNPFVjYC1ATwjmKoHsofeTw
Yxlds2lm7XVtyLHIKJpLg+WbS8reqJB92SSgRQTax0CMF2FQsxpc7q8jFDjMUT8LbpHfh9BQ3bu2
cCzdVEpXtjJ//NsEVWvuiUjfFlavZkOtxW8WkuUwTDAH66ISm+WTXQSTPZIeW3QysauM2tmlc3/S
UKieDI3cBmYkeuoynZ4/QxNaP/nxQTdM+1mXgQ9gpdu20sWsQc2zFD6x1vJvhjGPtkSqVdegGccH
3en4QY5OCjWXxb4eHFyEdK/ja17g7fQiVgO9jawNThaQErrEbliZ1TmwrfayLHbzxEakwl8LTyLh
T3RC49v41wF07Yadv9/99X4ivw+nsUnmEqZQjmPoXBoWoD+qnD+lZwWNN7ZY35pVA7sEVAou3wyd
Jf7oLBgu+I1nGZD/NbCidoWmhbw2R7MOjpHQfemCTVQRDt4ljjiaumyPXCKVitctb9irxf1/qT2c
KG7Sa68DNSPcQ0dhGMPgHOF1QBGBB555We/nI72Zrtng8mfB5yjJ5CvwL1qBXd2K8bhhTMw2+Qiq
vMqc/kJ7K18hFLY4V/VkESXVb0BwHzqDHltUojQO2+aMAzF5fxomkfGTV86YDyTf31cCZqdpYsEU
hjR+zGVXIJaDuFTWe3nQK1rTy2s2UgNSfCuv/DaFT/zV8ndLpm9DYd6DqECHyzHPjsz+DHLnZpoH
YY3ak7RM63mszb1dxv1jZKvh2NjTlzFx9HMF/mpTVcCwCx9Wwk8ugB83A0oIk5VBcP+wIYkfbyHL
YLxnd8xPp6rFlJg16rg8WP/6aHkqsx5Cb5OnCHoGiXbM6+nTcnAyfAhooWAQTD1MWaQnL3YB+58z
pEuKDnrzgChm7pSwONCZfKzRKSAj4pDwflKYLmFPZ+J9kUbwpz8xrsDPQ+dm8/7J3DCLfVdSyjFa
U7hO2jUv6CpEOemAnWHg4x9T0/1gBLrxGiSUg1OpPpiAWdc/ea3+42ah5CL3nkY09T5thR9uFgzs
3AE96lAznrSLD5b+zrL4Snty/EjrVNtOZK4HEyNZEX/ghtu3hdnd7Sx5qoBQxmsjPcku3FZNOz0X
mhGeUnBtq9KoPi1LynKqcrvCObkA7lrPre7EnL9wvbd7iHy7TiPVoQZ3cTSB3QIUjvcQCdnBew1z
Y9Ik1jP48OFSavFzPteslKhd3kQfmhbDSFNMH9zKu5RJ8LwcrBASTYzhTEvu+yIVW02m7c82n//c
fQS9QFov5LcbLuvZ3I370/qS5U4G9zDTKMzk1+UUb7PDcNcH2dYvdGvfU67Oc+3oFuGDX8rDUeCQ
MQFLdA95w2R2OXubqnT2/C/vlcfyqTjM5S51kapZmW6+Tu6sX9JflmM/gCmuV+VuM1Va947G6lPj
dOgNlheMuxqmPMTJu5mE1iZyrQ+C+e3FdNtyV0bpKcNAsQ8lXu2izJsnG3rKOh2c4JxXhv+QjtF0
mbv2TapxMsjCnsF6OW6ZF3FO0aYnlj13pY/uvasNyl1gYaRTzkdBiIs2ZxTUTLrrm69NHISXLLlQ
uiJg0GRznnxPPHmTfY3m2jZwkq+B1j9PA0Lx9189t2Aa9qPcJJakY7+cu4caUjOAWDzj7ttEdsHq
vYoBj+4DNW2r49hbwZHe27ZAs9tFTnqr7RQcCLMZuOzp2x+H/aSW+yrvPBx3PEBWUdvaKoy9LCCO
RmH0KESo3/02uxlpbH6okuKqONfLw2QRy76c+MYkQZ+CxSwcwuHJrIK9aoIAATAPZdrv30+S889a
foQWahlo14pQxSq7dk7xm+1Y7oY+qLpqnanbu2gYxE6XU0G+jsKVkI0g0Gyq7lglG8epJqYWWuYx
C8sw8xC8PZK3mvaC7tFc07UB/EECL49NTIhDZiU0JHOKtJJhONSLDh+hh/NQQ6t8EuHb0pGkOjSB
bs3N0WCcMChlrn72xkk/I8YjAVTRL50P30k7gypbuHdNVeYXcC5oPiagXhsAHCEW/nSHodeGhNF/
0XuD3kjXfgxmrI6ljwbJYq69jUMi0d6bkwDggAuGfUN9MqGuM+B24sysH1V49gChX6sQr2Xey3EO
rMpu0mbURDTOm1Wox+UQmFXRcAhx2bzfR71EFB311dnvwV94w2xMmypvZYcMYq3CJBpr6UEtFxGo
5nDXIhqCCFD2vyVg6bfIDHFQwrr4YPrEn02cOhM6OGFRcLhUNu0eTSOPQc6BFmTJ9HszyjKSdBlj
8v39hfPHyIiaBBETJTvBOFmwrsfqQ1coJMfzHWCO4q3lMHRd6kSLZ7EoWn5XC4lLJppstZxZlwdd
OpxesbX9ZCuX8yL03VZOg9gxgWdKBgKcq39Y16XRjgEzNA8Ch2ioXvJ8q0Y9AkzLBQRA8Y+ny4uq
CFBqE1ZeCvwz+BS1TYbyM7yWoibqgc+x0fHhAKTlHExxeK7TdDy2cKLn8SQuMgSsDN5BNE8ahVAz
P7WnHvtOU2pr3/5Swre4CFwkXa44Jfnjr+1AakBcmY9jGRArUzWYTpPXroibs6lM7AN1j9anSvQM
8Dy4BU2lBk1hb7bhBpjmEbNc8WeJzV9vh0xu/vN1cy3Fum6CCbFRFH2/uDuBPWQIhtU6gqUAmNRU
l7DUdJDQIKaoacuLX21bB3Tag20Zn2y83vs0roHCc/Sqw7A7F4bhcde3CXesGa1LRpLNA/QTm6Dl
3sFs1ViHrkAZuVT1hut9Ux3nQgy9mf4sZkwU4x7x7OeY64qRzg3MmUfdyN1bKlOSvDMD2ysnaTCH
yLrUrwMlywHNIA4Cwlypresauk+cMtfmpCgbZSFKL6z3d15gZ9XJWbstb/z8TNauezOmwxB08c3S
ivpErfMUda55Wx6Qof9GvFyOM0T2PkEkOngXGqMmjkjaY85lyDt7917os0aulz9/eUWWh8DpHtOQ
1qnTluEq0uPp19b+yES5OAkb+PryCov5ZdZyG1ll5Zx6s/wItoOSskiqHYHv1t716+Z5in+N8+DG
i60/LQ8pKSJIFVML/UfJFsM+AJwxfCRq5k6cn3EaHNQh0DFLl5RnmkFFknvsbfJLWxSYG6NGx2vJ
hEOm+ngEEUQHzMqf8XUWz6YE2lW5iX9aPifqJDyy3iMjmb/aAtZ5CLMkWml59JbNh6UpY+k76kWk
PbROQlM9LIW70oT2iVPmvMQxBdFjhkQl5+YAiYdot21a0NR0CK6KmRsvC6A9FUcurutSiOKrbh/N
3L3q7tS9qDnP2M3qQz8n4mE+125LSfReVtAgmB5LlYZrlEThre3MbO9O+WNfgIhtu+lOJlL9GPQx
mXeuO9zC1O43xZg3G3zt8TqAEnhzw+CPh5jGPQ748GyNnP6sCOp5PKT1nTS99MHEWb1cPwHS2rVl
Ofl+WVYmJ/hcadqlZwD+RP8/elBNfq50sKlEVJMh5M4GudZsMa77SDdt3d/WRCDeNPG2jAsa5WQr
NB7FhqObTZONw2/3r4+WzzWq07ZBKD68f7E2j0NFWJFuAN/yjb5+HKOmPWgjJsJwEvIpsb72ZUBu
m1clx7yLviaB6+0nN3ooU+7awv7izGEAHQPyx8DOa3Pd11F3tGgn4f/uCfSgl8OkyG14LxHJNanI
134fxuvCo+dYSTt4Hs0PBU6qvnyDH6Yuy1sXOf5zFAUKsD27pc5UVQJN8KzfVNGoA82sL/18GmU1
c7az7OGY0tjhZ86tZjcJPheFn+L5jbMbRClKXb3/RveKAyITCPJLspc60TdOwAksTPLbMm3leNZt
U0dN4JK67grXur+ilz3OCo+jbVt8av68lIDhsraJTo3dY2iYMkquAbMqdspbMwzpQflEDxYWVhAK
kvSlL4vxoFfAYXOtzw7vdRUiCWJerJopbEcbsxPkESa1Zb0Qk7ROPGrItqlcjPI+bm0DPqxS3b2b
639TYR0Rnhtuo1iPjrFwImCJjO6WjzInMI5Gxq1clwAodw1B9JgOI4CDExolJpcMUUjdHjasiGpc
VeQ5vjq+di/yr+Y8f/Cxyr4/GIUxHdsGUPg8ilp+V6YPwhj7eQ2oCEIpYUwp1D12/DjIIv1t/iDn
ILEPUpwsaGEAKJSzNm3IseEMTdsw/c3v9P69eyaHcAcd3lz1uePdK3zl96boaiYXMEN14+yF/XQi
UaNEiNbla24huoG4KFg1K+Mca/YBVr1+Jg+NS5XR8t6JrCdtrsgmhao4dmrSJfR0OvZubx/mXw1A
YL6K6yqg7fbPh8DiRGRrRUW8Bp/rYrEL0vxsDma9t2diJxOH8WPi21AC/TrCiV3az4Y9HLpSFdeR
2JtVa7d0SD71JifmLgnj4+hb5dHldL4zYNzeLOdLFH6i7gbCVuKJfv/IFuQrxCnz88mDRxxhbKya
mjyyaVotVfPy0CqOjgboJeJpEJrR2cemXK/eK+alxb0MQlCumRybTPtmWbxKZh48u8FU7SYTomnW
QeZtJvSWo8u7ktgqvikbvI0RpPIq8+Qop9Df9sYMMWHBZfgToSOzi3vUd/JJcHmNIuXWAYOYYu5K
vIk5deF6yBL5KAf3tXo/efR9z64NfPaa0nKHHuafamfGsShrvCIxRF0G807lHYdReiWgy1SwlqGg
O4eonnYkZckDrswWw6KrXkuz9c8tpSOgWRuKe1u427yqikNVI1gNQqvfZkNJJTBf/anZPzcK0MUF
9IYJ+hir5FTJ+wCwCylVFR5ChhNHmc9ec9d5NJgxnN5fR7fV2g0ZPWKHq1Nu0tYRt0LkyQ5oY7Af
9eIOo6c6W6V1UZ7/IufLd3lIuWZHv+7OxvyprmPQa4DU3UJ73AQRTrX3+ajVDvwYI1IXjNbqAv3f
X4F7bleKXB0k0GgvERHAIQDBTcrQFxoKPSFIeoHmwxoT8H4J1uT34VellL32OLeS9yZ199jMQ2jh
O8U2KWpA+e+HGd86a6gbWUmdkzU1xmvRlr8HnynKtb0cc3jnrS88Nl/a3GEhnvtY5ke7MYm21DuW
GL88hk6YrSnd80s+VtYqj91qr7Kgg8bt0nJIvegkBhp5PrkgXf9Fm0x6c/OD0s2XpIrkoQD798Bc
Jb9KdJIQPHXrTN+SmAZonE2P/DcCT8RE1d5HbpzdzbD6qImGo3Ua2Kd08lP2MmBtf12imuaPLRuL
1hy+TWFKynsUID+UqDWNqcFpAgfjH5jO+fezgBxjgMkjEJp0OzUJFVkGDFZHSIkVWJZybjAyu/CJ
Dkh17I0YGbraa+55DJEjVh+n1uLubomoGSShwtw346V2r8su3wVlcQN/iOgjApHB7A0TQJlfjTD7
VpZRjIUGoY3Vdn9MhRcpEfY8wIclzV6miWwphpTbIh6RPVTWU4jEav1+TjMjWCXWfCI0vKm/NuB7
2hHsoSHLdOeRqHqs1L6rVLEnKLbBv4gipLYlCpdZ1GEzpJQl3GYOlVNHZMN0NpN0j5agOoimowpj
bDKrRotHfETpXd5D9UcB1qd9/rEo0gJCALv++9wIjoW9ov3nPSFA/r3uy/Srzj6neQGee1Iawtx8
LSKRbKFnENzH6IRmbFff4zA19lBXNjVTw/PgOmc9c7yzhpstqqLwWWVDvEkiooURL4wsDoCkmAAu
E6el75Pp6V2VYLLFyNQ5104oQovZ1QxZAJTlv6vHzk1pDIjRuqTwgTZd0qOyNrRNC7L74tc2a01T
ENLl4uPomIflJbGTOVZqNL0gsYWorY1Cv8tBPwSyyWu9zzFyHQeFiracBn0NBNy4LQ9g8B5SRGfX
f38qMEDWOp0Z75smMN//Gekl3VaWEd4eqox1UnfffDseLk4pxTYYiLyI9W66Sn1AfRsEW6AJSMOa
7IRLwHuxLGSsmkVmiizHtRZO4TP0T2MVtkl7kGqzHDYCC5o/yn+AxahRXpomt+7hZdk6lhLYQIf3
x8JAERgTu+tf+9KWRHtRcdAt7tZVNZqbIWGejzNDoiIDYkgFKjclFuojY4yWAq8HJRH7W3rZ+dox
ew5zIyCmqo/pzYTqNhQJEcOIZ/dlT3vHQ/Gt0mG46CMno2nwNujFsejOrZWwi7C1oVQ+4dv7PfMt
52oONRfBvOV4uV3vOxmdw8QOT5P8NZg1Z95opLABx8+AW5019MJ2tzSulgdzpDWKGuQmrP6u9/RE
2sbjV6afhWY04SSTDtocCoZjhtvJ/0I+yyvbZ/iFTQDDMFGwjuovWoZO2s8ncgrm/235f5cHQ+eP
nYCLvy/5fZdpB0pv+FbENhRhkV6n2JZXL8EWTppL+clOIIvpPsQQv9P8oyJC9zFn9vgQv5aNXV9o
wEMCAxAE6c/QaJSo4aMy2m8W370y0DMe2sE75oR5WPQ6NXcVtxnMqLoEtD8U59r1/EOAlHft2trO
Co3kdf6LOk8BH3b9z7ofh1+qqLtoQdEfeWW/9IFjbwm4i8/YiJKHznKJvZklh/pktNsy4VayeoFs
f4CaA2PonAEMIX7WCI4jYMhq05iJfcyU9C9m6jDjep+xWk29XaoyhQzj2LSCN45ETc7hDoP6FO10
kb4MNlTv9WAF25FEoI3Qq/FYI/bd5wAKEfZ37SF1OUDvBQAaQh1mBWFDakEAeHM1Uj8wVMaXIk0f
gJXeFeOpsL6E3DBoP4qt7hvEfA6odSsQHGeT6O0MXupb5HbDRp+ewGWXZLP/c39ePlIdAfVSRkcE
Px8F6rCNjEznHBn2E4K58RkHif2gpVVNZHaQnf56j7J+lChaAKuVtBQ9KN5JVLDfd1FouNVGVgLn
5w2k/Gpt94Fg4fSrD2egVSGcNhHoG6nr2lHauJjcKO4IMqWucAag5kKVCRYyP3mkRZ48xjFBnl7a
ewiqeLp8TpALulkKSKbjcr28bQ4iEur1ihnE7zFxCMQywq8KrIAA8iEU6yEIAb+Lkhn1vB96jcWC
vewjfdi1K3JciYhwXTIuYfZs30uXtE6LVW9SuaU1i0Wo+dmG6sbapJq/bzF9rIIRH0A4n9TKIgfC
NC/cf/1ymrPu6s/NPNc0hZiVWYYDM9SVP+iy/M6cZsEKHNPIyNeB1TKXs0doCZDZE9Sdtw6ASkfK
Nu5JrUY89095LfF/WzDXzb0ySNuMmk7/ArfHPwJHyi96mWRn4eX1xUsNeY3r9IrMB6NeZJ7tkYQU
E7/wVcu24Xyudtzm7GD/OJSDN/1spmL++AcykzMoaXQab44U9jzR+9NIBSKBOWotUguMFoxOZgVk
VWO9amOGcLlLNALmRbUdBzUewjpmCSAR/KHUW7GzoGLuUnIDdNExehmILwkd8zTEo3cMR53RdRqn
97amdu+87tEV0JTS3DR+ovZ0frzkabMyc5RwQB0m+LY9V21/+hP8xvW1vii6NYYe62TEqtt70Nf3
Teh/rdvxZehRxi5tkvRNRqQFi6Gz7pMy9k5h67cgNiTZPjq0mzJ4k/rkH6RGVdy5OXBwmImb1om0
FXC4EC6mAiIRUJ9zhnsIvc65Lc+i0UkPnT6vZMEbgQLmpZxyeVk+WkLqhpjpNOtkee6ni94Q3T1x
Rb2XX7VAWQDpG/ZyLwmVfYhwC68j1ahLF1bpyXVaJtZB/pT5xSknCfxWt8Nny5nx0TSELnh6p4NP
cwR7lrsbEhayOu8P49zVJ06QsrsTp/elCTvIanKbzxATUCk1v3b66K2hb2tXP5cQjYHDuvrgk9Q5
ptPBicNj3xnxY1voQHn4cZZJpuxYhtSibn4YO6O86UjI3v76rlsuuu/vOrQQJhU2imuTkeEPd53C
oW/FqPsgjB0iR3VHV/wGSTHRVmXXgdHSa58EezRWQ8XqNaRM8+dEoPe6VlpkUnWhfzPt4f8RdmbN
jTJbFv1FRADJ+Kp5lmXLQ/mF8FDFPJNMv74X+Ltdt29HdL9QAmG5LKEk85y91/5tINZ4aHWzOBhO
7dLmjNDLe/Ip1bIMLnOWX5tu2OMigauoGubWLxTjKY0bsEHA9IJpTq+3xfrnNkUqr9hWEDlPP92z
YlB/RISzkpAwURAsk1WcctmvWfCF2jQ/aYbx2lIqhaiOzRx6I5qPaVNXOJGGrP9GUlutA705asDg
mOFnDUkyrEeXtEfGSzL24yUUAn46i6wxLB8rp3Fg0jjUMhOpy3M8SeUgyHobSyJ1/L8/i/91Q2EE
ZNXjMjQ4ODD4ov3Pb1dM6jFrgRroK37B9SxKYPRWAaXufTsorg6q9E2dieLamUAko6h67kCkonIn
2oplmItSNKba3Ls4gVSVKXSmmyqFPGRgod8eummeWJgg2mNhRBuXrt16Mm/sVJpBb6Gt7pijjOuI
nsUWUgCCS4x2FGrYaAVKXzqS2PJEUR5TXFtzl24kq4RqvPFUFS6RJ551IF/UXZpkkf1LPttoSPws
tIK+KryVYqjrLOmeNCy8P+tYHGLO//NOatp07/2flzXyjklo6dLmsDXzP1TppQEQN5aRh9pg6I5j
Z1TUxGwEgE2yTKPipVUoWDaGONhKlFJwnjwGUafiSvP7/DKvN+kQhEtBdsuCqsXtRwgQuUS7TX0M
M3wX8xKdUBL7FOEftaT3WCDg3f10Ai2gDx46q5Ol5fS3E6NfZn4Qb0gqqXc9XQDu26EqQbqg7ALR
oO70gbuCmpjD9m9fgni/au355FU3+FtmBaeomEamSelsAa/frd5Or2ISUNRdfw8h2WwcAceLUmq3
LQXBC7Nubi5TqbSo1xla8w1OkWhvWzJeMbypp9jt8i1+Pu4lhnf/KbcocXtHWUyasg4spWtsuixt
ki1/JgxZRxR5PLVP+iYCPNsOYhtOu0ZPVePnK1tZzXc2NfnHCkXQfLUk026siSvVJ2sfJFb9zD17
NU+ba81v9ibxWz9zc9ZrwCtVuMBm6wwHMp7IizHUPd4hMKXTgNTCXIfChWJVsyULJ6q9VK00VvFa
km8CUlWDMXuZF5XSy8VmviZ/nDPaFHPYUk1xPYPlc416Zat5wWdoJ69yHJrDbI+JxOv//QWfvsT/
a5aD5I2kcsfUuS6ZNP7HHVRPB5AT8GyWP9cckDCm8r0/HKXXLUBnT7iUMXyFd0cObSouehn4IKW4
KNvEhZSxdMAtMGwS4qo6ITPLEkND0FnKbm4kR27SL38U5Hx6vzTH381XdNq4n8SwRTeDZFhMyXVx
7yXQIS+PSWc3o99q7zW7WJLp0cn8K2N0unpZ/CXII7ggM985ShDdzKq94E0MPolLDZZ4qw96LO82
dwacDZN7Fq/91H0e2+AG+k4BCKYXr6gmibewQF2Y1SR6p5jQLDolDZZEQdnH3EyOiBrcBwNM48J3
ZHXJ24/YVs1nWlndA+KBO1GMN63Ni+eC5JVFFGTNIfFAVMVMDbowNX98JqaDUJAYgAzva/s8l3Uo
IgFBqNCrTNHWsm8eKQkbV76jiD4Y27EsFyfo+s6jkfiv3IqLJ2Y9D34pmRuHhNPNr5J3TkjaWrVM
Kr5ClWiye2pqyhFYE45mWkhLifv/iClpeFcMZLVErIEa8Kp6o5WBA6NDj0HrSdyUQ2KAoGNIUCe+
sZFCIYwnAVBPYhliVjqa2OA1JNJ68YDeV1sXSlBunRhplWhtfSVd37wTDGQuwtDN3z3LeRp1q/4j
8islBm2o7E9yrYhU1ZBPcG8udwiR6x0BC1Nc0rQmG3TngcQ8fGxJ9uCWrnjNDKb6ILWAOuAZJnUm
IHNv6iXuytjehVFDmK6Cj3zMbfXaO6pBwALBBpO8ABJrfzJHC+Wm8VWOXPjAB6hhTjUxlU/hlDP0
78YGAgOMI+RO1PEL+6JldrpMhFof5snivMubfEwU2GuzG2g+1DUe7D0lPLgAWJ6I+r3PvVWwRuGq
qDOULrVNfKlmDwuD2OMdQ7w3edOaxyoiZD5InN/upAudxaHzBibUB82WY6czDM/qoziZKJ02a+xM
i892SHIrbCLs5jnkqfnTtwqDcbMJbJTyqXf5u4mVAAo8AzNAoHRB8ivuBIQmzsnFg/1PS7zy6DrP
ihRCLBiWjG6AMk2SKoCh5pjFFe9800WPhAvhRe+K11Cx9DUOHueKaO2qBL64RFODimhfkibbzgPy
S+qJbpXGq0JcXpjZ4mrkZHtQA/HPZlO1W8MoIqpjpvLp0sld/EzWIr16GTGU3WY1vev0xNrDJDjF
CaHffIfoi+fWdRY+9al4cBvviL0NLxQxjE9AzaOlkDmJLHH45HHnfMUXTZ3aOv9TpFQr/zr7VXBB
sviw82GnlcANehmUm1Az0wcjq6NdmFlUCLq4v9VDHV+RF9IEG40nhcLNC73yCc+TfpWpSBfxAP5j
Ln85hmddTJu7UTOW1KAjv51QDflLqpIlmsTlr6iUYMBLpaZbTA8vCMLiH8lYEg/BNqTMfYr6cT17
HcLR+VbiSBA0vYbuPdFt1GE/Qkf9Qgz4TbXGfkPeRG5KYStHCjUpd/hI2SY9hgwsbvFjXJCVNbjN
nQzdfy6vWY2c9IQE5blMCESX8U37hWiGLM9ZEkfcBzpkbt7zjKAZkb3Nj+JR7E2wwQtWIMOG6lFz
xEwPgM2MS+Trftde9JyIOSfD8UPV7L0SpIQJA++49EvB1KBTXjye7GobDMnoYiLRSo2sc6GeSq98
imzfjwiQdcTESzoOU6NwSJDth63VbK0a1HXjpL+I2ZCHUgLq7ESDc0xvvkTl1usk9HwCYqeaLsoI
en1nqvHdaSIVgqSGE1ZETA3hB2R+1t0VY4pwZMq5gHwIF7yK/W8KHyVMOZgCxIAhIkhQiMjI15ag
7elq46PagPyhhAknZB2rVITmmSokCIh7WkFCW/reGVAQ1FFGZ+YV8LubwVsUdnoANWzfCRz50w+O
t3F7WaznBkdmRd2mtXxalQTFvKJ7zRaTDunkER4Rq+YkQY02ja88azJBL1ZhvvlqqeccY0JjF2Fh
4mjsdQJOYv8SMTnZKR0aI3TD1RpGkf/iROK3Ece0gDIGLj+fmEKTdhNaBOjbqVLClLvg1q08W47j
LewyRXgmiMpUUAnqQMlvKc7MYrDr4091vxxIseq74tdc7e34iI5UAtFxuY0PPWgMYbc6e6vWrW+n
b1/7SOebk/sPY9ZGt1A6R4YEulQSWfxBSTr/4Hfp60/Nhn4cGncpl7OxMMkPFOHOOhgS0E3p18g8
VPUgG1CxfPpRdymw8Cb2cT1253Z0mkulu8y4ktP860M1vSulDqlrvrLp7lzmwScWg3+egjnnIaYL
yHP06hF/Mtp5prZ87EWCi5py8ounSuMeuX9MhcTbuXOjhFqybroaVFQxBCcEsXm8SUlem4bWDMm6
Z1w7eLs+4r1Nib0pcEQMxPaeWY1zdBzgOmNxglLRb7o+/GKWr2xqfbzAcsp2HkUzGzvEXiNwVIsq
e2009KthEzgZFZnWZ37uqrS/zfqPjNNoNSrVr44w9diFrJFbBGVKh4hacKO/R2JcywmnRG9zoTQq
QGZSMxdZLdfoSMdlEgfYBHuwCS60plqztfWQQtuPuyrcDIICto7GmXYnLIWu1Ag5U7i3+G2OiY3i
f2ieaZ1uC9lFO9WFKRzUAYX6zve3pWZ1S83Pj1FdXZqw7xBUK3vPgoFpeC9jCweUtq27UL5J4sYw
0rrQrcN2QYXwI0nza9alUOAl6+EP3/IfslDfarLfuch+lMK4UmUtlfLDShUQMt3vwoa65McPmu0f
XXuLWGQv8fW6Xke+UXA3nMFcd2PzOU4UtHRkoqU3yT3NRjCyWoIpqIDrVdKp06bQT4KlGN8OCfjY
oUSYy/ttbdE1wEwLPjMPUzZBWSCXgUVJhJZ5b3M76C5EqxZbu0LzVSVw761vjxUkVlTiQfRJKOCA
HbL1PNko5MtZKqnZA7DsBcld0LDMQ+pV/sruPXJBDIAlrRHQQ0CCBm8wlQZ5H7AAt4bIv/sanrKb
4pcZzfYxScabNpbnwgpOrCB/KVlJ09/fRlaMwwG7WsBFM8bNyOgrHwK8vEqvvvRtTrAAYiCDtJPW
XSUE9dB4K2mwyFMYD3fRxHtf1Q5WbP8aBDldTD5Onmcuq6HrIGTz7SVq9zf60CVjFUROyb0pErg8
q4yXapJ3Q1WmT5PEvKKOaRTyjnmjTjDSsgqwrJSlsWu77LXnzyTm8mSr5feITsnFprUwO9beRRu8
lFpebgwj3o3kNi1JqfKXQwb1t0QjpCayowBXoFQbbijEXyPRXMrId+5mkH5UWRKvBsA1lOewQwd1
+kHD9caadG0MHkHA4P6afK/m2aqbnIUWRsNKjBBpLNYSDsnJRQK/ODXiUwErvHiyPZQHoNhOY+De
jbytFvvepFntGJeIAsw5bQj3FUlSgSxF8UKjbdvoRrDvhsJfJaP24WAnbYyuJKjQkwu8gT7QPpXh
tnP/tNKiZw8hGlXxrc30bzzLr4k8uOajjg9sAXwIqRZaJZayYOkVsi7pCKF9kCBoJmFkce7aVF+0
rKhpdyDk09WC1J2wKnZAlU+BogzbXFHf2xkZ4NI/T5yB0YyeV3Fh9c1XiczupLrJLPrSNVNftlpN
7MZwjIkXAfVdULYJoGeXUyi1bJ+L2k9we1ufUaSik1KPeBpK2rvikKvLjhyJePQuIpK8oWmR0tor
rrZBwBnaZXgDDeVKr3n0Xf0XPlgCnyLz7Gnkq5Po9RTWQDI8eakT1DC48ID+xvYys3qgW15/JLet
OhhuDzI6CIe11o0UI9ruGQm0uoS7+DsMlK1Wgf8svL3v9/vGtkgRTeKGfIvixYpIfatN5IR+bBF8
AkvYphdRDKeuh7VTmaW+VuuI+LLyOF0LIGAdOyDKbp1h2Swqgqr0Mv60y+i1LdKNRut/qbXElCV5
9BAnQ7CTULVETMp20T9p/LnEGpAgDMMJSQ5qbgKs+IMDjPymsqvK6I8ZuG8+WX5Lo0JPFlcrcsWi
VWIMBIjQu81x5GSG+weelL70q1HDa0xJ142KJ/4dSWaB3omB5z6ivkvMcKuOjL2wk9oTHZ1Taibl
sh02pZM4q4QZC7MI0BgepdxRb5ZEWj9i484PTq5Jcnc9uLYglzZ+8qRSawn0Kjg0nKuaAAM133aW
UTqc2oAHQ4R5QQzlBcnhGhsKGhoB26gMSDUc83WeEgnpZ4MCd+9LJ+hzbYaYxtM0Ug7aV1lRkW5M
O9pDbreXkmX8QnjOsDRK1V6IyrwrKlSvkAXULofSkykHFXv7FrJtus2wfeZel3IBh+I8ivDVGuCH
MAPNdq0Vyq0stX6FUSg4VPfYTO5ZqWfPljLco4CRpbTycNkzISKOud1y48eXGH/Vbjeck6H7jUAP
lBuKvGUIRGzZpiYYwoIBQcusdWdaq2FwqwMqNtQmTTsuMUfKpYBm7bFUWUYRPl4nYLFgW7qz4l3P
F44OAxYmB8yMzOOeA+hXd2OSlZoiWvX8MSCnGRyoNS1ARC4rVAJrJQquBhkFUD6BKqK6ZVEDOIaP
aumoDZBzrzUOtDexBELEp9IN8K4D1Ie3d1q1U+tUm3pRt7BZmWoCDSPSxNcw8adFmGPDV7dWECdH
gLIr4iHrXWqh1PAIbnDquDjTgEd+o34GKsJw4myXlIr+EDr8NbrKcjDkvSvVk6kQyx5BG2iC5yGx
yTbuH9NavxtJyOBHfp0TRgSO6ekjju8E8yRqns4Qe1Znw5Kwa/1Dxxfp6JHy3FkMwqhfDrrjge7E
ZLS0rHZDXcx8D4cmJf4awooe+7e6N3wCA21qIQVAcSsaN1Zevqf8ZzaeKT4pga4r/vurkdo0Fn+k
4PpQL6PghBfwM2jwDcT9k/SojLdFX6zIBuQL17+xbMxPZQYXXnHvLuaLC7MKezWkSPEKDeWFoSnL
TA8l1qyClXD21o2Z89i2bQRszoBn3wY9pjI9gnnIhlCHjswZvhWMju7ZLZzg0JbBad4bBwuES9jt
ZRDZO8ITdj7L71XKxHJpZbSpvK5F8MN76toMQKx31g0X957k1eSIIWBIaRI7dn3OPAsfCUM9wncV
Xj3C0b7QPtuJ/yAxRGgd9opG0pyUgfUOWvizcTvaOUW6TgJ7g2gM5OrXGAFjpRUXwx+bZOFK8z66
uguoVd0NfkeMCQi93pA7w82QMJqshbTUDDf0XOpzFdT32Z+G1TfcZpmib8QkKRnHYo08ehl4hfnM
0k87Gw1pNJqIrGdJhN25clIS6KZnwdZTD/AlwQCWbj7HcDVY7YmJT2f1S8upzA9L9w4A28oXhcbI
riWwhHBtTbxVwB+b3jI/wLExrKGfOrmjGtx65j2LanoiM/0/WZIOj0acONSNIcnNx0f5QD2wB5eE
ndxCEbUog/63g2Ls2HkKQS2+RRp5QjchsejDCPAZ3BA9t19FVu6gUGKSR639OZNj/WCV9Uvqi/a1
Aey/j920WwWkb77CkydwmbvLPp+eTevyqeoU+6EpG+Ne16T0TIdH9JOEV3HPmn8ItSMUSggCq8Gq
AtSzXXBrx7QiGJekYBR8N/Keg9t8fIzIeBspgf73kVCUV6eR8YlcypjKgKMxDBQpgulA00ifJ8hy
3lhN8qcVQX+wWDv9HNL18mpjQTz9nDAdD+naOGNiX/4eIp2yD5v8qMCHYBYsfyFDFQShMwzpY9Ls
Lewg/PdBUg9DkLK61+iyqNmnjhBvZSU1NE7HyVCGTxo3Bq/PzPZPhNrIFyDE9haxvoEX3xtfIP4e
5xOUXsbLBtanLmLlnJaquvN0JKFtq9YPQauMZBH69ntOHCIOJLkd8lRlFYAOTXajeR7rUX1tKOMx
C3wFfdTSXDfId3UT9dWuyeuhyOOufZjzK7PQwh3OIGT4Y0OCqtU1rB+T7GBmqYN2Lm7uBCEIUJ7J
VnpqR6hTjX1QDMfAddV3RkNBva+yDpBStLvu6uf5ONAqBoOoT45Zp6V3t1GuvHTNIj1GI+7VKbzC
cPw1RtW9zn0I94m7iQIBGzMcB77kfvzhD62xMAqnwXmcx8DnydxInK7F7tL6TBSrZTfBKoRC3SZi
jKSMkTZnIAygP208C46Z+JtIRh3o2xDhU+VU+5iC68nI8AxF6Vh+15G1GHWh/NEbMkJVMO8NJEwi
r6m0NIlXUbvpSJLRGvfJrCy50ko9oJRgaFvbxZ4VVgplSVUWaBKcbt/lpn1Kgr7f5JoT3kzYygtp
VQQ9BC4EcCHJhjPs7K1PbGedt4O5zZsif5Na+WTq9Xsl5a6wpXYfVY18iXKID0Y9vadNhv2nstPN
/GyYOtBvJeFKgO9vgdvKldMG7hO3+H7pO2HxYqqNgRMKGXk94M+DwuhsLUnVXJbFZuhy75XVXWk3
n1Vdkthe9OIYMpd8EDHKyvkJoCFgZjTzmfWaucr88UF3hbFttdZ5buPqgee1z1iBYKiUYXWrKFIf
KOj066wym/eMvIb5DIph9jLGLX/uFMtA0TuOm/jF85v0NgxWjWCVGCeDQhd6MZZ+MJkIR/dvOYan
B4U26jkdobzVmvJQx42HLgPafm+Ja7MZorQKWFNGxW40qrvepe5wkaafbIqxl8DJHWWbmgxVk3tM
pC0JcZ2j8Zew66kBevluMpMpQ0gcWDy+zU9kEDqGQeD2wXl5UqaN0ZjKcd40XHT1InOcaW6Ztitl
aIIdPdznbmKUZJBzfzYzrUQJkUYtWi2ODwIZ9HzKzDL5e958TDbpUWmz9KXCfIpsegwWtvdRJ3Oo
a72GGGtQ7Q7VZZ3l9IZctdwDCdK/G5E9tplafjpj/q04ZnUZbDJwYo+gOKMgetGizMFV2566LQu+
5jQ/DnOr5T42HS6ihNyGyB/wh2VCXc4HBQHPR7rGuzayi7XfqRbapQIZ0/ywigNxCox3s0SGFsiO
voVdPthJVz44zcTr0Ks/5XRodE38TkUsHgdHD47zGfO5KBjjbcbaYhn6jlKsyTRjUlQGF4xQDsCf
Sof2qmD51Qz9UHBHvfR5TaiwVgXvLZ+0zmTlt8itV6qm3QtlFXofKTKEREVlZbS6wiLKDd+AbF/n
Uy0FUFeRNG+j5Dq3QrM60xG2V0L0rCZNqoUpXKC3jJeOuSF99ZgHMb+7Lk6QEr9RA/uo7iP/Xvh0
yeZTkFOfEjukLwMsa01fkL5s2qrXoajq5fRCqPe8F2RLR7W2jec2q1Enhy1pFpGdfRQnHO0kp5gB
IX0tMad1RzW3DbKzNR3vs0wsxejgXVZE9WDWKo1vlKS0TXhXcAgNS9to+nUMU2c91Dlv8LSRFIJj
2rdXUajiMSztfud/eGrYYq/loslqJb9Tm87vDSliQIae5p2+BtiHRfPdKbRyPyRWAGMlCqEY5gQ2
zg/njRXV4bEAlGD2Fr0ZX0vO86ZxvH8ezbu4+LYGWR5gVi2AEWU6cF8T9DEiW7qwoLP2mUWEu8z9
0oHMHBNx5eaCOQY54D5T6F+sBXLSVx1xVaa1TqQYN7oK/YKyHVZPiicHVctZwhJK/mCXaxaqSr1u
aKciJE3qvV/X2sO86SIPhTGx9CtE8TpS5SQMTllJ3axF8muY7seYmuph3tA5peIzbYTZjykxzDyD
CazfoFB/+nvK/Gg+b/4J7e/J8/5/PD3vzhtMAvG60PEhtCihHlg+Y9+E9J6TdvfgdX00pROKaFn6
sKGwg8FNnTalS+dCM+Vp3puPzz8vUd4vLD0MQDfwchEuwgdLUrRKwup5PvT3B5II4WPZoI6fjymi
f8J4gAzZqXjD1ephzCk8k5i1VpGO7iuXSpDit89pSPG/7dtvGdvlmyFhFyuowITrPhcNYuKCmY+i
x8PFL1WxksAXMdiK76qtAVU5w0eNi3Bnjma5DEvjsxurhJHd049JTNBZ39UCLflkJkd8+5QYLbf0
GhIVSxm3CaunstTLJ1YfkH7LnpbHtBuO3qMLxG9TVDqlXjLDnqy6PQYeTVBgntoqNpStXknlhD/3
u/P1o+7l0ZdLE3SRkfe4xIeX7+rE7oBYhdUOAkH0CCGNZgrr52cgkr/CgkplX3lvBnrhbeN5chvm
Y/oLPNzCTePkozEbdY2e2F+AR2PdlurBs5d3F5Wu9Iet10i5BUoKG3PBg5KRHCu98QNlo/YU1/pj
Uw3MV5sp5yp+16LSeg89LZ+CV5it5gQKKoPS3s0+SDeqKId1GeG2HEvTO1T19Cd3qrqqEm6eREs0
j2oyfhNZXRznvVjFcGpSdp+VYPMhHzg/vsbyWrZUDKiW5bdusLIb9kJt43SVWAaC+M/MTfcwFoNN
KGL12OTB1AycHlJnwx9qlM4Rn883kbP+l7SLt4oe9z1hzbQbQN1utShMnt10fJ5PcNQMF1mX508D
35O9mwiCTAt8leRAn/te97+iyppA4olz83X02i3ZGhs/gAcpBRWk6ZdYMZHIlrlxasoFVWJa8Ol0
yGMC+YPSefktaAuCAZIofsb0sw6JVTjOm0AnpURrkl9Z35sFaT4sZipqfNgNEkjNgUm0n03wE5or
fBx1ODxzX4uf3KT+8BO3WGrZgE9Kv0eK7KbvZ8bXfwBDGUzDfsxtqe5L5XkIOq6GyA+/ZeYidx7x
BhMEcQzAIiAuTJ+7HA+BS4ksFuSDjgHrRuF+6WPKbaqGbVYb1jFEpc+UIUWFPDa/AguySYJGaBO6
ov4VawqpTjr+AofM+9wiFXw+zor0yUWNMIxacU3RP/5sej+0SJ0c3A2gL7xXjUKgWtgM13lT+tRh
aoI519xj9zXwl8fI7NzHModTQdyW5SXvbWm6t84W+kFN7T+x3ri3eUODvNvATwHz/N/HsFMdINHd
QVvRAcot2vxWL2F8kxFkmizwdJQKdpzZG5dOv6L3qPsblyuqUO4UJraVapBMIIxyyap02JmVfKtq
NbiQx4MgQSbMA0QaE03Dqr8Nvrhl1JRTB3ICpkfa9AiMg78A8aOtSM969O2mv7gkylw8WhaXeTds
ZUW5Algk3N1FoKTd1aQncK1TbOBWjp12aNuEz4Pd+VhfKX80l2DdkJKWmaF/cig/3+y+Ns95Ux5I
MfVuqaisPZ1VY8lliBlGceQ5xxm4i43KncB1xd4fMe0OQawdXLwAe8XuopMqJT2s0dQoVQe4jwrW
qcSTC2Z6Y3QrstxcdUbz5cZ+eqkG0t+jKHymOMYaKCMx0RvLTw3rxxLqbFFJ7VJ45hMzbYdXz0eP
Wr9pIILzcW8H2ERWvUtTiAh2Y5X0ElFXouwg0GVnWXT/vqnK8b1F/F5qWpVsFaO017p09AWWQMRp
iTAhTM0Ph9FzTlh/C6nyBBaMJxwe5pH//LFOFT6t1uwf1bhLj1J1/ihjnqUQzNFmy7YaCdk1csp4
eHYbCnwNCFECFgYLqyQbRRQ4HSQTBYNm+2p+Yj7WsBDlXZ6enk9sfLUAvjDte4KMPuhv9Q0RTr8r
/Ew/6/ji6EOKnuu+18/zMQtE3z+PpmNdUrvQkg2xHgfFYHyZDv49J2ctp1ZkK/19gZ9XmU6rsymq
J6UZ8/dH52fnTTyAf3Bb4f3bL//77Px6NG6n+L9Qbubf+B+/Yz5ZhzNReXDP5r35NBUwGbAwYFX7
LB9+/hY0WR16ZpZ4Zlm7G6MujXPTTKNHGFxNlN8HsnvtMb0onTjaHmIrn6XvThMe4Ti97DCdGc2+
0inm08YKFvpoxYfer9VbUuegK4FLjeNkf8gZazzFlmc7rl5YVNlBTn1ztkCWt1R1P6WrvLZGiJQh
SsyW4lvkbWZftx06GBX78DB65K4uOmxKtHHScMuXYWARbQ5EP/1ugWZfVQxtt3ljAK1qSlmerNKk
uROsiHMl01WU2QnX9kvlqPLRtbGLCbc5a1H3ZfbRO/Gi/q4wLe1hwhYUBmAiLRXW0ZZGt+3BdW9E
dGKsC9+kLJyDnhrRyhnicm24YzipEVe4ypBS9OahrvNqzWgnlhrJX1fFoClWBCZrk9bm97W3qirL
ZV5JnVm4tC5pJu8e1AcS34yXZGz5nKpGe7VJysJhpfJ3u3ncHApoVnsW9lu9HnK6rJRIDVK8m9HP
wT6QhdMjn0JJXC9s8kl1aCkURUpCfIf2EetDvy4T6iSx7ih34tpd6LxGvXKJ93pG4W4c0NVYrJV5
llxv8IFl9hZOe1VcebfE9dfzczJ0kOf15lRH6HMCqsT4WxeiWP/s6vPBmJH3MG/+bR/TJ4P99Ewb
yvLwd9eawkNwSvEMoYPpSkiSlVu3CR7z0QweC+A4FFvqh3TaS0BEn1je/jw3nxWQs+0AAvDQu/1s
fE+XK0/ii/17bH6EM6A7ZcSY/j3uysG+2PNG8VDg53pFC+JfrxT2fsrMzEQsj9OaLqxf3vwW5UnY
ZRo+ajU/Zq8iqb31fOW1ZRne8Ftf47S/olHyPoL6dRRGyzyE8vkobEL4eprbEDryNTUQWphwUoHZ
Fo8hVdH90Ee/hS1vNBWsm4cl5xb1PthEK9l4TLIWfj0MN1p7A3VLGWxxDsSLtBu2tVNkEDn5TsI4
nWgZ2CdScm3ORYE3UWJ1KPPsOoZefiLUEOV81NcI8jDe2HneJKv5oDqo/zxtJRExrkoQmED+vPX8
7N/N/DJgSKM4C+8qsI2oGHHiccfbQjkLt4RQESdj+axHbWoZFjBaQNPOFE41/ooimr6KBy1UGCTN
dXD3TpFxCUH9PqcYE7dSwW/ZkX3a6Alo45LuL/HQ7UItkg6qBI0JNyvHg02TD3Pvg9SJJCNvHGSY
rw2vPcW4xdh0giZUNuAO2E5UnBfdzm3AAHYA+4ezTBMxAlJ4guOm3dB386UWk7TDp/ipxXq9cT2l
flF6io+Ns2GR15/rz16o/RuER/9odsBPU1uz3hpL+EvEVYAqISs+Tw6JDIHKjopJsUWc6+48N+oX
eeMIkrUsp951uY3CJG5hx0fIqLNGowExbdLSX9exAM5SKf8ccjpNO1XZyTXTQl10I3EB5dg9Nag+
9hLAEtIv183o/eM4XiasrRFocM7fTVLG1TqOuHIKs9QOtqeqRCvPW5VwD8b36fC84Jw3psYUE04K
jXQBE8gEi7AVsdRfcevhygnTBPp6VL3S4ZoPez4zyCZJz7OxLbQUC/7LJFadfG5INOPr7G4z6ZbS
hqgf/uN4lhoW1uF/Oz1GcUK5tDpkUTIe0eWOBD3xyB0CoBcyQes0pEev+NfxLhL9EZZ+ESqflCOR
1gv/t5GNn4HPxVWm8YvVxsWKVBJBVm7kceOIdrojo9c66d6iWiXIvRibM+Ngg9WYN35+pJKDSl25
p6RAetgx7Ztw4mvSmBPKodFDcJ/SYOwPyvTsdwz8BvMjanwDoeKhQyeWXFViGvIA3TKfXBSoyVFL
AR79PBwj6wJ2NmW42A1MPSht5iQRjEA4I42RvC3aI6A+uWKo39dK0S8cy0quOkg5ZvHODSzEhxeC
i0/cGhOWNkATMejuUxY/pBZcX9PR9gCK+lOrFv1pfjRv+mn351hO9qhLmNoKgwhFIfiD7om1/T8b
3EjuKRHoz9wo2ZRtCeYcZ90ATNby7AcygZwHPI/ePi/7P9G0Nx/PUmDOGjlLXsStdQjtG9y/s2qP
7lrKGNhkmXs7Zr42tXI6A2pcdYcYrA33iYWATPaQFfJPUGrmsTd4k0U1uv/F1nktN64s2/aLEFEo
+FcSJOhFynbrBdHS6gXvPb7+DkBnx74n4rywRallCVRlZc45JoiI6bWaMvuMAeY3paCuahpn/T/Y
CJIj2ZK/hmhML4bRKvR8Jy4nouQy1PWVUMSxTiMvKeSbSgv9VODEOZW6/yGWQ89ga+ouIvpoKwaz
2HI6YwDvtOpmxJhBirvcjAwCc51hZV3n6DwiiWgk8NNjCD1KDV7CWozHTKHTF8vpYMlNAV/LjUM1
2hqd/Br6+IWISSDYQPQwgh21pii3eikuXBfg++Qts9nbshtWrUXSw6WIz20Ji7LV/Wzau0jFnj1r
EJAIgnJjZbwpWRxtat+R28mU5C53XwV1IJ63R5tDziDDoogJmhhabKXsDy6BwYRo2xjWyOkZi9eh
VMbrbDYFlU7wN6mL9gjPp9kYTdds2gCzrhzTTQeTYxPb+R9wKe6ECn/ifooDi1zQ0HwVAZltXTB4
nSM5FizO9GxwjuHArq1gP94GFMRTQu95YIhij/Z7apCsKLLsDoi13YioMbdaFEduQ3W0SRE37PwF
EBODI3LsmC3Rd85TNdHiU7Fq0aN4qgoxu06UX5tYMzayeMexPewlrIAsp/lKXFjumqX6q00IV7Vr
Ek0ioqsrNX0u0Cm7PPA7GmCVxl7xgikgN7t3jPc8ebPF0gNHxX3NgrJ7jEF3dcCNJBqEcRtTyq1Q
f9lNm3+UTB2p1LKE0T5P20l7btHGX8N/nMiWR7RJmy7UjxgbXkYH8NAw7KLK6T7ipqUES+Q2yxBF
ZpYYmReLq+HkhJQB4NHg5psk427HXFIq10FLBKqFU7GhdCVCpIMVuSMzEioxzCkGCyhcCavaTzkO
XccCyZp1BH7ggdmmg07kQI7U1VLt5zTqLiKm+9/XpFpXHOttgINd27xpQVFtq2SEB58wC2DihZaV
UcQZlvF2wpudRU16qkL9HytIYLil0AyxBimc6VqPRGeZdH9pgR9HwtSDUVyJQvxXMKTZFIz/gRuN
u0alqwNJfZuUDIqjCa5NnSbqFrH0KIheSPQNwyYSnulZDKi+ywIZvtCn13bUaqCWJD2bzdakmF1C
g0GekNNDEUz4XOgomIDiwxRqyi3W6LwZm8Tc4vKYcNdiiO1sNuRIaVCh9kqMvDh41Laj7DXkgySW
siN1Wn/QWjI9U9tuyG1rimd+DvL/iskxt2XVT24fcR6ybDRhcXOQwVw/TSbEdxgJI2OGo9o7+L70
8IU2GbNffV+ESGEwGJ0nhSmkUobpJtbbz476ThvjmzmbxllxWKkQ7V3yfIG2DehSShSBvkGsDBQu
AoMU36UQfOX4e/MN0jOnoesunaimk09sSVPknMBjfK5YVza4apwj1uU/o7JYpcZpb+iIHOOIkz6w
CvggfpfvU2H1nqGrXznDlasz8AvNmgj3Cd6uVyrbSCDjckA6xIRIVo1CUJ56w8BKQiZjQD/dOB3d
1FZJi0ca1/kTU8CtHA2iUTHVpAXeHLWGsOszZcvLloSGsTNcu6XCq1s5QwiK/zAubK9GNTZ7XVnc
YOH01pp0dQjanN3xReOyWASb0yXKivkyxmHd0Tb9z/P1rX5OFBeSnfLzgUFBv9xqcbWlqlBduFRQ
NObmqGqR19RwRtF+gHxtQJMhvL35LBUX26lYlGb1pHQmFilH91RaOMcMsQC62002Jj0NY8ahMlBf
J3TKZUeYI2s8zjud5gMc4yy1jn4iGM+z1+8mNiPImNWXlTFYHbV0X0TOMqAxESthXGisvd0Pzkk3
y/3qKMhr+7tqyLgwwaORpJdgdId4mJa+whrg+4C9J0QYw9IfSyqmVnUUb/222NV5nF9zu67vjkw1
1/dr3VWCmnDZKL0XiJyQUzTNbVbnpzqqjU2Ac3ebK4p+kTb8CyWgzVuHxyZiDRSmE/1meffAi2Lj
UbnV4RL2gvuDORXC9I5JGTpuTw/bA+R1kuV66ylSEoFRC1kWsX8zXfS6efIttX7y4+Y68b8OyaLt
yNJIw1XRuyXr/kwfHGl6k3oz3ixIgw5LZMDiizIy1UHJ4DDFVGv8atAOoq3pCvypyHw6Jgg/vRqi
1ftdXXFGqERbXcD1VRcp/G9MU+gktICzWqi/hrCVPEZJKEDZTZnrmSwmrCEJ8m2FOmhGBNRmJ2VU
CR9h/ezRo2dK/g2WSwBZJW9xCtCB0idH6IvhF8/+qXA+S0aNezoU/MlSHLkVx6VTp5T/+H5mcSZx
WqZbjnObjfxvpw7Xicb+g249Ik7ETZsOfISb+WP62bbGs11NMVEpNi+NVmvPLGr1NvfV9BDCIn9o
nNsCx7xHRvnQw1rFGCgVaOnIeDA20m8XkXGaGnglyzOzHqqndoTpD+m329QB2SK90qALDy3US9Uc
bC1L/8zbgONQGnqVnJ66ItWu60Nd99pVqUlf7FQn22Ed+p8PmIzamAks/3HSy71vUeWu//m/n7u+
pVU0UmONwOH/61NDCFMI1/PC7TqDmMEZyfjPF12/ltXLW2W2/XH95P/vW3K3S9BWpttUwd8oz4cd
BcMu6Lr5D8iqBCLz0P9qnYKeG3hBuhW9vR3loD9jcIx2aqhnd9nLdt/Ngv5KMCseiPNFltW8IYkf
zwLYcMp78fl8DJFlLwgbejqT2Pg5sz58Ejf0QBQfalg/hdwGLZlOp0on8VCkafY7y3WE32gQz7KK
aWDhk2/SvWqE88skUroz7WCcqlKcccE5T+Ug5CtDWoFQtlZO69MSwL+LAzL01qeVqWQHxAagh7to
PIhF8BlgHr2YdfaX+fzwShdePhuZV4TPU2Knr8PyUJrJv3aj9Jf1XY0m2l2iinRvGcGjAmmQEb5N
i6//VwvjY2cZZKRUQUp03T9QFBmpATpwAYgRG94OwlW69t5Ug3UiOGmrFbX6UGLlnJL+sIPimG7M
qsnu8ZXAudy1nWj0oAjZjzAA7V7lCltujkUqhLUyp/kXhBpnk8Rl7xU9xVlfewvwMqjk56DWBed0
bpuh1W9p2e5TixQ8OGrNJshKbwlszbqj3Zh/bOyCG9MK3i2fmhIMG3JGn/E0WsmqBJyVWcbvwiF1
pLYPmgy7pzRohzcjQLBsMcRE3x96qTUf5i4hvagYpFuVmAfqgdLfp+j9ABt110Elk3iBDL245nr2
zKToKetqb5wrzs39Ie4qN8ahVCRQl9Xww2z8T1WlAlIL5VgUcAia4ZYoO2Lm0DBPBNnWeEMyrdjj
6r3HIO2Y9z5I/HurnOJeB88zzdMGDuZ2hqzaWVGx4ep+IjL2IeWp43ZuJutf6IBHXr6vjgI5q0ll
LxzWkgYeodUccjpA6aBhbrhj292LUjmlNQ7o+ZkMTpdp1NHyARSPe5GNuM8mhuMJidNz2D9QjlAP
0KpveRFneVGeUbyi2MN7kmQAk5ohvWgTRwNxjbKw3BR2eYil+acCyh704qWAOL9hrIQYtze9Ks73
mq3exqa/V3QknXT+DFr/Mn9nQ8lpwfhtaM+whg9mJBG5Fya3nMrBSt3qIzoiq90rg0liVO98i/mK
XP1YpfINqfFHR9I1QiZlX2SI57r0d2Dod7UfT4y333UWzOVwgsjnEkXL3K7a522+q7DV2kpzh09o
wvUsnWeQ3EDPL6ViPcivu1tSOdJL2Rg1JszGeBLwg3rwsPSRR6ZwZvuEz8Mey0dOyo8zjC+Q5O/U
RHjzfEr5ap9Oyn1g6deFR18ab6Q141xIT0NUvg3UXH7t72DQ63/J8jtxk5/gDOwIRnoSMVOqsNgI
nE8MqqPsV0HhjLjqpYdYv8EtwrqjstUMYmGBIBFRjM9KZ7Sg9/C9OFONpFTNy7hykT4DxYNJKN6t
nJFxuzQDl78XXaBmk3JbbQqh/4PhGXbMn5xYdRTdiN5MVh8Gyzsl54AwtijyKXOHFj89cbF/JuEc
MzXaGVSAQwRUYhGpbkcTtRaVTcyamJjNqcRqm3FuD1LVYymFwA+oWU47w5qO5COSNJHgPgn8k/05
jOaRIYBizs+zk301+vgOHOCICm6b+Nl+nPQrhkXijbPfQcfoC6wdL6ZLnLyHfHcfTSaTCZ25T+1i
4j9kEw7mQVyLeHwIi+76ENIy0bBxd69sIgSk+1d7+GRCO28bwak1kmqBoOZg9/EXFsAd9MSb1fBR
qzQQrNB4xfLEcj67RWju6i594jb/zjoWrpRxWhQyqouvqYgeFpeLZTouYKCnOnB+9SMJQRHH17y4
HzqxMbT6OGr9pav0o6oqh0LGF8uGBU40z9AWWytBCzS1f3Iz086q/KdUPg2UgodSZW2sCVqTEvi2
+t1K9auyE85OeCvndI9C9NkwIKRaE6bLvj87ZvqbaQUiSy1AuB9eR1O8UmfvTVXxqgYW8aCi+I+U
8ffc4e2SaI1oGv9CeARvos+/kKMfS5ObtqrRXlrMxjUE0f5+WoSGmEA3lvFuSZQaAdztIZpfO7v4
Qhmm4lGZqQjAtfyG7AeuMDgXTnE2vrERkQcx3FQ2JpxfWRripOC+HJUW5dGlyEdGCoqrt2RWyGT4
NVUzmtDC03Lnho/mbsCo5mpdJCexJ8fojJxlbwOEDYJ9Nsw309cjrGQJL0R4ylvjIircCFbAJgH2
IAKg0Y9kCfNvwLRysL/DOVyg97fZofM6/ptTKc2+tW3rD2QV3TkPgr/S9/fJmAA3VwPPqcabQUgQ
IKZ8NNFGcL21tDb6iuAcpDQ6x1dbUTHyZ7v5VkJv35moJJAHw1bjViFgB1cg+FMOgme1H/5wZEFo
ora7dvYLtw3ju14op0HrjiMM6WW3IeP8l6q0rp1hjbHE+6TjOLLo3JmpVmzYWzyYV7dAkghfKPWv
vkndyXpFrvUQo+rsK+0p6Y0vDRye0QNLAIazKcME30f9u0j9R2xSQiDi2GkN2UUOov9ZomPSs+Yz
Iq+0RBGHr5+EcjzSCrsd5JYNjYNjDmFs1v7o8JvNocZO2VjPhBZs1RHlnWijXzIdYRGzvW/zlsaV
btxHffiNGIBuIa2zUDbPk67+MvILh2B7g6U7wH2SHTRCQzY9TZGIYTeBfjfdNO4II3ZFPpwRrmFf
b2El0emVBY1B0FdfsQdbwaupbKmryk/FTn49CEIiK15ROXYhP7R6obuNzsZl2+mfBH8nvbIb9tT3
Os//JX/8bkewaThkUAlo5pteY3POO0L/Gr0mQX4H8/YWCaaGPefEuiD8m8CKAxETZHPExCyQv8gx
xXcJNrxJUrZG30joNSZ/87B5E9YeOkdIp4aCCifNTURahJNi9kxT/BFlAORG7lAbbiPsMgbFeMC0
wifEWpFuQP3Z/jZi8k9QKGoDjZQEaTSEhamvdirkzX7otxgStEDs/KQEzSd2zRh6TdTsu5hhK8ao
xApI9kj2SIf1dJ/wZWO+0Ay/RyM9O2zSXScJS63jY2L4bqbTEp+2DTnkscowHPZtw9g9MSwmHtB+
mgwVeIuUJffoViczVDKdDbYpXdR/cDxVFwuvp+kNjMH20FnarukzXinyh6WH1nWvFr4XWl85Z6cI
DbSJLHqEjCVzcWk14nWiN773JYEmxcBnL5RpN43Bg5XxNMFmmQqS7AfT81XNa2m6WDS0mmHajzZi
28jal3GxDzj7lq2nS7azxna1YtolxXiUqXVIce72tDGyWH10fHdV0/ch+gCcbGC6ca/XyqExkO80
rzm93Intw0ebTlP4GCQ9Y36aOy0ByOzghWbthoQD7xgdmCXsREH0OttiUN56piD+EB9bQaLRrB79
pdGAdyDAvcExb092KDKKAb2FQAPOC8i4MeArwORXs+iYm8M+ktGxtI3zYJZIxHpPtVpXj6e9Epnb
HJZImCfbkQt8ohFV0zWwqieH+2Cs5j2dwh32pv2E9sLgrDzRAm4ai6Yw0UqluRvr8QA+Y19LBBXg
rgqpHxTfhua0LY15CYbe6aYJBOFFs+JblDW7GVBKIU1UxtZB6eadFUv+xZgMTTZHIkV7GkPzvNMF
B7A08YIgolZfmLoDeg/xYkMSWj5eWIr7rESFK/It1pxjqmB4Tie3VNJr4ltHDnBeYVp4q+fXoHMX
K7eqnUWrHRYT7qKa6t3l57HC+MBQEcTp5Iad7iVlcdSBmiQtwvzZOASO7nJAP/VWCqs+goC3zTXY
c3G1L/qCE0NzDpbwiF4H3RYdApwrQa59F5ytVC7eUExeZxiemY4uNeM072AI7K3G3iWKcImOvzX0
aqE7HJVYHMgbcSvlmBGSIYzvJJncpKz2hmKcSCeg62cfuX/dQRwapT5FBHEm/HXskbLO3iTaP+Oi
aUm7fU7VWQymm2DUlUbx0RTNBXdzUH2OZkePzISTpu6IYoUrr+KYUsixNnhNndpbDBv0yGej4UXv
8HmLAvHD+oCL8qAUKYOuHt3skqEZt1l4XLmgsMoCjxnX55LdB2+iFDtIMRYhN0v0LzPUa4skb2XN
Z2DgDwzbr7UxPQ9N/5uhEQ6bhcS2psCsD7Vq/OS4tsocXlKcIk2WlL+G4VB3dPlT1P6dyVykZVJz
ng10Hl2ZWrvGV5NziKMKf0BOa1WtFM66U/0AC0ht5tfqqdZgro35WWZ/0O39T25sP/nJyUjnL8yF
0yfNeuXJDp3CVQUQBCVY/Cb0AI5ZqHDQaYevAihGHIzwzZxbuHD8VpjfiuDDa4L1dSFVOoVfsd47
4iIADFxgCn9UQ6m9GbS1ESrbriqDeI8VS1xWvtzK616f6kgZl0IRHrMCbW7hu6bq9EqEU83Yaklu
Mdsro9DmPKx/hbysEwiS07ynYPwnY8BxCUYz4RpyInRPLGsYGrKLHoXipOqzw3bR0ZHJQo9ic9wT
2ze5K5aGcMjwwAK1Aw8+3vOcrDSQDhTgRZRvWX20DYFstrfmy1twSmjtL9mZCJbYcsh5W35Zxc5U
fqFm21ip+0P1aUKRoFX1E48j+FOpcL7BjdB5mBF1lgqG+D4t+5+vlcoYlrxTbTniYzxoR5Iklgcc
x+iwe4bxLNUpIBu93ZZ0q4mg/s9DPpD16VvpmHykA4d4kgVWc3byEmQwZKbusObn6FqfLptdw7Da
AQSm+J29TZWQYsVPm6eVOpYLdv2fH2jqKcXD9uSr098wK41bjPGyX3NI6NmEx1YHFLbg95MlWHd9
a31oK3JpmHKN8CAslcZDT7itSOujdOru6ecPM9b2X8N6s4k7IwJSialkeNAfnOr7q0yDAzQS/7w+
jFPln3Mr+jNGs7Fv1YV+FC0flTdBM+9mLCkU60Ors0wwezmtz6qOYIoyN28A5JgigOn4AROV6Dph
xQV/2lRWmvv4IV+Ek/q7ciwyFZbEKnUWCsOwROfsxHeq12/63x/p57ndiQXVPQb79SPrz0TY3mMc
EEiNYN9Rh09UHUHZ2ATetRPBydHfHqD/YRq0ZVIqUMtrjYFC0hHKzlyw6ys+rKpSQnbD/rg+MwP9
O6yqAUdfO2IY1Cq3XphYva6/1fxxDkC3nUtvVv9kcsq99dn6YKhtVbvrm1jKyQQoSG2xJ6wBcal9
THpPgPAoPdsI+ocuH0M9yptjMGoFRtRfUOlzoJBlhdMy2PgBbfz1/fzsR+FjFRxpW6tTPD2FfY0E
9X+Rebg2OcVKhIi4G7DxmrLeT75j6vjddRREy8OgB8wo2thA6YUMBtew37phJbVNTMbWeX2oBqwK
EnWpm8UpxDZVW9KbKnrh2bzk4wF4gXkFiz/gPz4XSfCa5OGr0oZw+aQ89PTCPeS3+C/LhemzLD51
gvjK6unDgQrmRlVG/bB8bRQ6/dF3egY/znigxRC91RlrsI726SeqERR8jXWH9lDHH+fOVDTe65C/
NvXyy0c+WnqbMPnllZ7hjd9A4BY3DNteWajZcz4jGij7QMHdUDSu5quwwrp02y29XDnG+pXpjXbV
xfjP4sCnbza8hi1GVJNS/dANcARqadFYLter8o3wSLlnQEQLH57d1GiDVyqd3x41dorFR2WfivDd
D3Ub4Xv8rMr+1KnzdIq0jMu+yjP08+SU+33yFHFgPxqL4VdbHoYq4JgdV3LeGGGRualKf1hfKhtH
5LAKClzf48w30RJ44itrvqVnexkynWk/YqJGC89yiS0jegdZTjh6qtNxeCNxD0mddf4hZJkyJQ68
7jhz1Dl9NTH4r00HzoDJx4iYOIL9tuTIdlNvHtoo+3AQKIuFh6dJxrCwztN3LbRvdJhqc46u2KSr
a85Ffm2wXZ2TFmlKU4jiSs8FGD8N1U3mlJcqBJdHFJ7wFh3dpezIlmslrRUkp1bIraprdUuPSI7h
Dr+Bg72CZEIONXQkzQp+Lmf86rtxOw39g7UygOwEwb9d6/9WE/iUqSETJW4D0FP1TOJcN/KrZ/zZ
PJHr+blsSuetsxdUpea8WhyRAk30nrQ0cWgRQLqDAyyKQLHErftUQ2tq2p5Q1Xabj3hVV+Ay3o07
f66Y3hvKYCW5RxAOlyB5R28egTC6E5ItcmcTHb3c8jRni75KWmQWFZAo79MwWsflJ47LXTjVIWI0
+Aey0ulLavEL2w1qu6ZVCmZOjeXZbiEL60hquH2Nlm1fW0I7MmozFNE2Xve0DU4JVJ41cLrOmatz
PFo6W1wlqf3Htoq/U+M03vp6dGlaHHp4WbQ24/AIYrE7xA0vgUTe0vgok9dXMVRrhjBLc2qKv9Sh
pY5fvlwQA0PUyrC/cjWC3daL8iQFbg8ED+nl58WCpJqfKj8gS9Uf9uOQnILE9o9Go3awZEvR7yag
EBtzXGbXc4XcGZPveX2rcVrGggwcpeyHjWgUUuLrJKtORaud1nJlfSiXMR3J5h96t1zZTuR4sm9f
CiRmOPdzGqCVbT6izNc2Rta1B8IYYKgB2a6SfDpaginiWq7oqYMbk5FGSjG4XbGdaq/qjFQnz0qt
GG0ZwTVqZSYYJoFUlpb5N8aliKUNnJbBBHGpEQbTt0/6EIAJm579Uv2Yxjp+EqXYN/ZEskmgOQY9
3MniiNQfVuCVXVjqp6APegOTW30SP0rqZUsnqa6SU9dBh9etYthh6UXBaJMSlYR+9Nzq1JXMKNBv
466bk4OqL+LX7L4+rCTlRbLQAgV3ZPSdqipaAq3vPKyf061KgUmvi/DPgipAoW7VFL3Iup6OwPoU
OSCrG+rp53oeDCfzmtzB8y0HmKhLnQKc8K/S4phSGqFdneUBAWJ+sXqlvw8qIrN1afjhsJUmwjLU
JtqdnCR+nQJuSCUL/SeIjsxBeUxIKC3t6r5iDxrkS7CMlmVQKY3+qpoH0dTJTa0NDUYxliVid81n
R7eAFJB+cSJK0nz2fcQBrHH3kAmbi6E0PahpJm8B1in8tEAfg6kLmW7/qrg5XnpAEpmT1Ps0Repv
MO/ZdTFwjoQuqzsj4/PUKflNakp35GPjNWEufYBoOzlfaMKCF5EPEeHIBfJD8oUhjQWbLmu1aRMo
obwCCjTP04DGZGE2WAMtSsQD0d6IFee6vs8BMngdY/KRitB4Xcu3EPY5h3EKa0AFh5hlpLLRM60v
Wx2laNFN2oIc64v6tIbwmZpm3bDrLazU0Ja/iDcglnkpYQIQPYIIvaNBi+pJUFbu9bhGnK33Q7gz
5rzBAs6AoifK/T/vrOnwSJi2CQCQdeUylvfUisEWhLHjoS5xRrBvTdcIkWYxEkS6khaB+1N5TwiY
Rp/YS8t8/W/mfReZznasGIBFEyT8LcSEY2tK61QTFfCTd1VaNFKsrEY6gmfztTa+cfS0u56gHTci
fe8Jop+49kkCgpgaG2JsstHmQd8ZizHquH6v9SNQsDPkjKdOYsvaVNDx2Ggr/6RGjN7GMoH/rIgX
URKfKqNYv1ut+jeMGCEcBn0JUOWIcUdDjEOfYOIlSYDSBhyj7Tee0cpnoNu+p08I6tewDzhNHWEd
jUmmR0ZIClGc+pG+0GMtPiIDK1Vv9PMurAhqxBdHyKHSMf0a8kdGw2M/T6gqxewb1HYaU4ll+WqH
od4TX6rj+as6ZEvweeYJIY/tBOSPJ2nlEo5Y03oCi056k3Yhm8C6SwOtmRydnH2yM4GdwGOxfRcm
bQizhcSJBWXYMlo4YhN9Qggc3dblQS/D7/XFC2tav22oB3sKUeeuJL/qpGDwaVIMt2l7Zir/DsyG
E0RQ3Q2p6Hcp/41mQCpL7OhES95Iezbo9QfOZaqeK4AhIALpw5lDTperf18pe1a8wOKHFA9XVJ9z
4b9qy18buO+25LI1o0C9E5X4tQZbmcIhkSdEucvFATEHhBO3Bg9FS/R828TRsU3MjggX7TGHZefp
68GRtDxZqHcrxkn78/qMNQJpknsfCUkSe0MNYb0uAdVhBBBPtmhHc4t4kJ5dhKo8fS86HENDNc+b
ROnfa9OPX1Ux8N/FuJUDNoI8KVzcJMojCL/DJYOrYtBxIjP9jANC3PQ5VVySIP0rKkuwkIRKrpHX
o1XgrFKDa9E3MeMOw34PkuGBgmV+DmPDzQIn+sOi0RXiZT0Eh1ps0+VZop1KNIqojaZPU6gpjbko
Pzcd3HRNT1wSPNP3QJ/Q6b9T3aq/NQxUmFSYlCnk4pgJKaGVXV9Gs34TmlOQOj5NBxxhH1qVfWiR
Q4J3pX0oCDA3cTwbZz9gpt4s9eS60dqVyu6pNY9oWdvWBQ43BnkEdBO2KhrSa5A78jAOI01vhbSN
jFIYpGe2JwH90KjcBVZCfh4a8hNbnjFgFOk/Z3QIB6mq8RN4V5R+foHxiGd5V4cnDettCoPgZsct
rTLDuo9Oa7HF+fFGKXzxlYU67o8huzTUvS/ta5+OATCZKr9bZbxNWkg18mXsggL0X1VcezD9P5/Y
ZBZc12VZzMwQoIPkpajCWdz8ykJAaPdo9CA/uIFUfiuih1oS/AoFAQiaii8nA8dzCJH/H83SV49k
0+T8tqEP14sHNWcql09pQKx1bqHa95OXLDeMZ9Qz5nNTZGCdRrAR+bJ/oWg9+bbJjMCuvosqit5s
J7HvZawfEEVHb7E6LFUdJRqbILO90HgHz7kMy43f67PcLjVooHZDTAkfNFTo7WQ6xhtHz3G/IDoK
KhxM/11pBUZ4jMoj8deV7Tr1/NWB9kq1v2nYPRcdqiNiuPSFf03dAUOHYcqln6HXcHTFGoaZ+1BO
gI3p09HHp2oOJ2xkYlkDZsZBhMUdq2iQSAs7Ajb7ttsHRqg8O9yta73TBvWnMznacwMYY+cwY9ut
T1NJ+qk+MOUD6OR4kZN9pMK+V1k1XbkvjNdxdr7iKamvXVKGuwnytGfWNi8eTorzhFr4oLdxvvV7
EvaMfnpFUpIxteZkhPd1wQhFDMCD9NJEY7Mzgxy7zNyT8tm/1WNaXsAXnOHJ1F6ytIMm45slgb0n
xfGUBUp6i9BX9KPS32rVORhGph7YvRn6GTTfjSh89WMjeySp9ssYSh8lrxUchWJNH3bI3Mlm6uzL
qd4aSzvS11t5oUcGblXpD2T3yM3sT6jhjIlPig+1bHfMZNDph94w9OnGnpu//MD2AwNl5lVhUuwi
A8nruoAHlhRfTGgtuNQmdGi6wkiBBejuVGbVkReGJuOUJZcZm5CnxS1qZRI+UdjLYi/pvx0yqRT0
p5sGtQiqWYDA0YnFsAIUkZHPAamTlsFTbMQZpzNsqR2KHbOOtA/0xrhRl0KxtyPzqW7QATN2+VuU
/SFt2v4+JxlA4455Cscqa1sraXWUQ8xkJ9VuXRietZkae70uVBMssb+07oDc7uqZoBWVdjZC55A8
lL+xGUuvEH7uSf54+PfA00CojraZNP5tiqk4l3NeH2ZfGGeZT+86iU+PHEzMXoXOA35HP49B31O7
UfUEku3BByfZ+RnqFk1/aKWVoIeCbhdp+h8Ki/pCZEBzWd9SzJgMkFrIrRVy2cQpxkZnsZUjusUP
LZ743Fnl1Bf6oG/DciYQrb3oygeUvZ09l/K6FsKm1WPBo+8sl0ObthxH7TGJIQHTDxJWPr81kvLs
Z+nQDf6oAfQ5ZifBh00XYZMHkllaJv6uDUuzqQ4d/l76yRXzxra1n4gtHFvSylLf5CVpDMUbRrgQ
9TDHbhkBAhpjhTChVGvsExaejiz2D6Ct2gk+110jWOYH/D0skPBMlTWq9tHeUic6GxsJ0W0ApL7r
Reb/hMPWRTfs1DbstgPnmmY/yEHs11OFVljFntjBGCXlEJ+VLo85bjNZpDOKUphld0yIVeEe+dtN
zvdKgtcaIGOZoJCcrZvu+O+FrcPFF1bs1djQIlDfO+GQyeST/0vIMFCN9SFaelR0yb/ynBAQCe3t
nuNXwYvQJ7AjqQ+ijB52zsDINSpUtmttzCGGfkMJCh8W/SEZcDE65IkxA+nZ4dr0OQpN0MEg9tf9
dszqf5Dq90/aqKKRbnTf6wII70bdoa2uYRfE5KRsM5+Czh2UImRhLeytzLX6KQUNsgStpYntXBCg
ss/JMo6bnV2gXCDPiGDVhAW7bor+EHTjpVWMCyMEym6tfw4q67VGNA4fz770+C9Dl+OxgZzTPOjV
d6JbQDKdAk8oq6aKHJ6EijHjLCtMAw5BL0eQHo9wGJnT1f2D2u9j7RmY+G4P+tC/2IiBBl7du1ba
w3NCnNtsOeKdIr5x23TgzOr8J3QXo6wNedDEcmtrnp7G6qtBd+qkL+VbnRcHAuuLXTVj3lBl9CKp
2Y9ViwsVm1L7cw9w9fw/rs5ryXElWbZfBDOohHillqX1C6wlNJDQ4uvPQrJn6t55oZHs3r2rSCAz
I8J9OWu7bjlr9c+qVF9vMv/c2gXmWH5kcc85eixGwL5zAVARmY3ZOsNbUUUPksHuySxTWJAc87ZB
ojPJkDHewrk8Z272o3cXwGWVL5PMLjjGogGaZdZPSdvGD2GN+WkpQWVG06+lw7DShho2rYcduNI0
pqgOhXighfGJfoPxaLQ678n6SiqUfoI1t1YHvb702qMD5b8ea/GMtxfFZmytRkLudmbd/PQL8gNq
7BdNrw/rBHAFA1Q5XBvLoz1EttoBWifjhrzeMhsJvoBY/ow4+RgGIxI/LN8pNv9kbLWraZ6t0xSP
1l2YWA92GzdkKifetrKpDGC8Ic5djrtz1V1oFVuvVaA5d0n2iOK4W+Vtpj1kM/2aWkOIa0isPIWc
wCJ2o3bnpOHGc8Rra3hzj/WjeDZyk6xwt48/UpciG2Cgd/JanL4TCNDIleX61kyKcrTgwqNZZdZa
QFKiD7E5S8IjiU0QGvtucXHgypgH4xfD1fzF0LTy2oXC2xNXNBxFgUgknTP4M1HxABQHqUiMa7o1
cE3b7KsBqj3PKL/MIo+fbv9PhHhbvfThoML3PUewJu45f6evCyrRLIurOikbaQYucizSTZ9t4hHx
gqZj5VTVTVnU7VazdI/pDb1MNyYr0aYs26iXTWffp13628kBdXqu5lzbuWkfkVL+9Y/VRuvbkhN2
1r6ZivwNoQh7g/0OWBoUwvIEFDSBE/OlTS3tapSWPyOPYCzURg7kOSrG8Ke71OTqdgjzKoO/sDTm
rLLAZpESKFzk+hd2WOc3+hcoUcJ7cadG7JBNTne3anLpZ9dgsGFKusPqlkjTgcF9nws9Ws8gK57y
jOzIkNOZCIYPdXUaUcqUqfDGvQrJTtum5mg7ydtLlZ4dSvDY5cgvJDHs8Om8WEmwtTtM6qk3vPNv
JqeEfskuYL08RXHyg2yKdk3YBRGgS21O5JB/z8G/XQlflHt4m3NzZ9sxNTXpCH4RXWtq0vvKiumg
OePvRJrijDQ0ek59Ah7ZymnOaE9xF9W/YIc9kSJZ/5p4MiRxvW4IWUsKGUL5CPGZaw6Rgs5M12Kc
V5ZorVcGt+jlHJ33tHYE3DRsjI66DEmWaleIlspvxne/9obZOBs2/Qn1jI+Q1Ja4+EniJyI7G0XI
98x4SAuJBQsCkF6JcTOJHMt/XVivUajQftHDJLSSURZI+TpFiVWkOGSXFpzqviUjqpxVY88jtpe8
x0xOXIpXNM5BA/N6nlq9AHMvaD5PdM5LMsGIbcq3NXZURK5aRcOLHLjlBpGCUMMOUfkhmSQWS4M8
qVXqWmc7GPPDhF0AkjqzWYfyXd2aUtbFolXx8dGJ/gIzCh4ZW/BwkZDBibc7N5aJdU03SIj6z9Wl
BiVzwyFOejGoyCU0E4UNlzms8TU+sHgTS9m1qzgZ/wwOK4+qnjkreitqq2rfpUax07H4bCL/GaCW
9St+QbAkfnuYpWJSDISZOHsvFfazA9/jbMoWbvSSAQOFuCSnDpxeNmPmxq6BVFXN4MAxHY1E/sH6
Wb/ourFmluQ9qldsNzPQBuB46uXc0NYDYKVvEcGRi2zR/AFG1DxiHREH4dCWDkXSk71jGw5EmM4C
SOUQFvKfvU09Y8aOHUAtiKMO+ashdV1VTpwo20tHvqd66/aAiGrddj15DI7mnr8fnFSikG+qd47V
Eb8wr9QfdvoPMX+qM4tehODRfY1M59EOTqpCxR8dn2uUoKpUBYmHR5Zz+saEwnwpgrzapX1aPMuy
pxnPhWAfLSPu12rk9f0Qp80miwD/C53zGhTeVaeb8YesQB40Oqb0tDXt+7ExBf6FmMxOMk85a4OK
Iv8taJfobg2DIZXJ8l0DbY5ge0TmNnL0+xSc47s+eM0RgOIGufaEbtqDdtWO9UMSje19Hz98v6Pe
ngesUuXIxkhnv99YMXO02qDkYCKCqNkS9sEZOn1nS98++GizNqloQUS4CAIsfDwbOD9QHssEolw3
GPm98cgsteFn4bhdL89qt8rvnee0sN1rgSRwAKqxKTAeo3hBeUyTzL5GGnCbxHHmr9LhfByKJjhZ
WmBAT0YvoBQS5M2kbAlZXtG/cdvqYFB5H/zYrR9xSBe7MQ+TDZcaIpYkbPdz5tEX6ULODVEAVmm5
rOsysjdO5Fg7uoTiubG5Zio7/Om/qlvFJorE2LGIh+jU+4jwzbx89IRclwIiutoxW48Jb+mClyNm
BF/mkFy1gYRPQyurN7LWJzidq7GhE2ALSzxLQTcPSA+QL0cXDOLLUTI+7L2LmeYeMEYyeb5fxhJ6
LHEBxhr2EqE6t1xcsmqOqptf8VufYEjdgTKrL00yygsi/3lI9mUCQvIW5qsNfOlRlBn0U7vmXhVu
rj/2P9xS5yjf+nej1eEMXxabbll8Ogc1bN9IxmeBA3K1cvCqitJlhCmSJzxcEERb0taWV04VgPMM
z2qpatQ/sTxktADxssGZVH8wMTnBPKtHf0biwNf0FtpNWxYJ/+wSR19gimTV5k7vvQDDuyiwj3nt
m2d2ObMTbFt1aT3BBKYRlMzowesg3Y4NkFhn7i6poOmTuUznZrpWHC0YWBo9ZX7TdMldyewSdyfe
YNhAHLsATUREm+eUfFEDBRvd53cbPIvnz7L9rGw+QRVJq0/yC5XSeM4S0V6DLqANlyIlozlAtlat
c5CY2rcwopUU9ncqElg3dYQQMaRyqj24/8K4j2M9eapQivj59NglU3Yg/Inxd2yiaqPsupZuQzBw
6FRbP2zMe9vs38kjx/GS9/La5emz41ozGsCnZBnk0Ees7ot7xNE+vzI9ABTe55tmajkmlXCvSUL8
bE3EXKIl8ylSq6iwqh8ujvc6Mh26s+TwjQnyeMtscJrL8nVpJ5ZuOL4wHuzXU2P8RCGCXkQtVCMS
IRLEB2KbuHeja9U9c76C1Tjbx6QP/pDuGt8qzIAwHSB2qPJDNhel+AoT1McQduzr3PaA31LGCdrk
YSJjGlo4yBe8lhhVe65CfhT7+d+Bi7kZ6dkgOpa/xnbb7oqa6TkIzvF6W/ALw00fx2SWR5ME2VWQ
ldnRXhgGqmctMVmv8yKN1+o9c/mVp5mx52AIb6c6+FqOoSzSJs7Qi3GfRNlj3Tr6Pqm7WxidKjw5
6+fYpqS29XXEcQN6/ycjpCkBjgVihwvavTLzn1mpQcjvaHYF6ET7JcFynkNohnncbu3UZutuIvOs
nmVZNzOtKshHZrpy6WlbxFZ7aIn7I01AxMahRxpdZPI+WOYzqsfC3/SYwieEUkEDDZiVm+ldXspn
dd2ZgNlXYTh0q2yJ/qKwPHAnDFRYvAqijmgPCQRViUDCwCv3aTy/6W5d3ulWg7unlBIxeZqBI0sZ
aBiMLRIwsKtA6Vlc7JjqmbTwCweWvyc5xMFdKu2DV+icGntxV1bu/IQmAcTjdIVsTCalHcv3Gn//
LrBzxPJBDjjBLSYC+ZBrqIfYMQzodrO1+X4vwons2tNGTSnSo+6yxOozPHkj0JMzHOOcVF+NDkdQ
JwSxxQn2b/5AvfQDmiSciZSCz4dczDqAh6MXJxydsIeWB49R0u2ZeulY+ScIBX///X4QOek6mbVs
P7WY2HEsB3tOdyfO4sHJBih1hvtMFUA6ASHCmVxPIv3SG6+9U3fW8koQmHd2CeBUU6dpUWI50mfF
1wDYamOUwoVHAIYdKjxAg3xpJ1FEmyBCsDzjTol7dPkOg7ILY5rqrJbthoiZtQGKEC/Msgb25kAD
t5eHkCEq0kv+j/sBm/1OCQ+bijt9D+ql2laFXT+OxqkJYgJkl+ynIGX6HDape53c8N4diRjh+4yn
rHvDFCDPXuEdVPXhes920kvi98Qz1GHrLNwsfHDaLrogebZXUto9NKEgwb9G4qy0EB40dQejJk1/
9wkIZQA3AgYsjOdlDBKHWFSAdwzHjrb6WRr4XyPY5qtJVMMBWmZBB5KHovSNU087PffGJ7WMAKJ5
StA8x/A6r14VMPkLLdJ10fOGO1eFyNZeTISQiZpVUr20dNXalzj144s6tIYTGIXEN9YqilPz8cFI
rosJRepVWv0+jKQHxvkamrX/onKh7FT/2y03cktSyjGoe8TadtEeEsdO98KMvafWHez0OtscZcdR
yqtpaxLMheF+jTJ8hwt9ry5irfXvkQylq3G4BlE6fXhFYR6TGRPoELr6Jz/VG/qd33Xs4XD//ySB
t6skccgSJc7QKyIayV08fUxx9kd9lU5V0lfN7Oagx4Fzrwk9g/lXeSfQ32JN42A6M4PBjbgBQVE+
FmW9cIgMvJRDRxQa5xoiO6qfZjAXP/rhhe6g8ROTPMVz6qT0iJL5TuQREFrKsTuyVYKDurd0C+uA
15CEpV6K5eQOWexxCkwgMiSirGxjiO7HnATOVU+KzDljy6602t1HsMRXELLYMTP5e3nSgJh4YDWJ
V26XVoeG2PA12UIzDjyi98o4PjZ6qP3xfnl2gt5l0P4s7wmUNyvHFvEzWuZDyh7xaAPSZNGXS6wB
KQ1BzQ2ovsrOIqYhse2/nPAKcC1/QjBBq+IhiOiNr7N45EgC2mBTOtEvkmrFZ1AU7HEgAiBn9Ptb
fFgj8vvKMXAvt3zSnuyYH3npLq5SeDAWjiojYs0fuDLBGWOI0oarGSwSpHCAJcik5oSOLwbqMdKw
ySOU9FopTsngdifpV7iXAMv4Jj9kJZJTVFTVW2C2iBTwkjILSa8N9929kEHAWNz6w7rQHeLSxeK1
jAEz03CxhEfcTmTmUkl5d5jp9I3Q0uKpx8XYLXoDtbmqvoaEYLQ1wA/x9Wv1cbaHR43Mn+5WzUB0
qrJE/wpMS7tvNOteM1J/a3o1Mzkqs6yc+h8ynwqTfkhb/BhysWT+6KJ8Yn0wb6dwF2jExXAEGXLB
71AmbyHOlFNk0SPkCNY+IkMslpt//kFGUrHKbUZvcRz8jTAxPwfjMqNw2JKVjIe6QgmkZ3xwV10b
seA1ZJ9NqP1oeVvvpedP28GBVTcvOmrOy3hA2H1sUa5JlnBeArreD7dySeV/e8yZQyRQk72CT+rs
55DRrBdZ1pZMMBahMkBwVMJYbA3ssqFkhKQZpn/fzevEp7SqWMNWg9dP730byj2kVbzx7Wiu1TZE
ouq/Del7k3KRkelRc9UqWrRaFw07Q4MdtjK90D/flnAYQ/FNGAxPGN/cBEY/rcLrNMZkxYUky6h2
BQAx9+pZWEmW5oWamiEG/fJTKfY3lbGTl0dfAwJsRGBZmACmeyeOIzQL9u9+6tpTTsLpygeMJxnH
kDdix2IXlBxqaFp3D3CHsJoyKLu7Xc4gDOL9nKJsKhJPvNUDWjtXj6aDKnpyVv1V2WHTLkjRKEmj
fcOBka6jOLUeU42cHCS4JASRi2UsJ46qBebmoPZeMm+pSKE4bYqKEPbEa7ojZYOz8j0dYnbhY+kM
H29lAj8S+Xp0/B/Qt4QP0Q+1siZ1Kk80VBAgojB5GOYo2GQL2azPZ/eEfI2FT0Mp4PT40Wql6Kpy
4M5zgXNO92nZu45onvCRevcBiRsWmqneps3HGHQm3VYyI/AAjMBQSqxXUhAeIqpd+BEuySb5sOCn
XNBxSLzoOKmvA6OzvS8JKblJwfuq32p62e7qudGfkuXXZa6d1+iTmYMSyW1Wm8rDeYo94yzaKr3o
ELAAtgYHYVi/2jmqsOSNeLvpAPQXPaJGe/Ki9EHGRk3YRIQplqQcS5beJZm67BrErU4NnsqvmMSM
zCvIIo2GL/VrLkb+exJ0dmlbTevbd8s4xJYzMuuopxW8tK/aidrbk6RVBLH34bd2/pHoxcG1yYuq
gk7f3D6hm/rb9jPwY56GUdHukPlp9KJGpcsxi3qthknmMlFSz/7npd/ykxNY+gUgEtSPJxL8y6ZV
bNUML4vIT3JtulXfCmltCckla/IY9kN1HSkbyfMzK+AdnsZlwHeqxZG4Nx1inZcDv5MSR9b7E1aX
IpDbHOjGRiw55+7yIJPuvakq7OEW4db4FYoTQ5o1bUR8Avg4bke0/9mQRwmoYtu1er1zjazb90Us
jrdP5LZLjA1nieVz5Kzw2Ik6O+NFv2ramL6EU/wE7Hp6Hwb5K2ca7Ef9c7mMJKohWNy5hM3YWPCU
PAisuvsQzPiXIdWQFrxIhkI7CDGSZp9K4PHt/mCKne4r4tiKpKtvp8V5cWgNloNwyHpQkmId+Qn8
Hkw4g591azkLG63xkyqAE786uAJ2BuyJ+xTM/b3dCn9dlC5Vg6wezSBJLuTvEYscy5I4GoANjY1F
RR37DIvEWoD3AKPMMrKYMGNIll7900yrEgxqx2TO9ptNOaczh7HO5fLSPJQV9XGYs3zfCxxcrgeG
ODORGS8DKNNBYOpYnF6T0tJwvQHRAU1MOFhpP0FJbu+mjt5Aw9mtICIuSXOMwnoKZHdZ/2+tehl6
W6H3nN8I7btMoiEzQv7QZJA/BbYuLsPCJh+Y5/7rncU1Q6BOziBQqpgIXNautdJo23ng7lmXrOM4
8rXNbiGesXX4mzyzht1a80YynEeR/0rIxq5Bl7Zlo99ZOMpByoV0zLS6ajeqLwm7YBuwKzGsRvS9
Uo3Jfr56qAPSK11GVFOVj05/yCjfF+Ung7g1nfJt0bP/GpV8KivLvFZO9kmsjfxkjoaix0H91zTo
R9OMw6vrtU+Uv/qXP1/Rui+yLcC3ah91kq55YpFLs+FXGeDbDYtOvudjw11tFP4hLYzgfFu5ECx+
xOn84GgcvWh3gJUytXPbwZQGfoAybcz3IwdN52QNZIdQpyobT99jxhknM1/3KSv4rrGYsNulbhKZ
imeAwe1fV+uuvminRxJHCfWbotdomIwT+vb0WmiL78OoQW0uLfaqd2zqi/HTLkb8535JGy5Ht7ya
IZqjTxMgs5202Q5YotbOclNrzjjtZ7ormKZ5mTb5BTAyLnTwNJcRw/zaZlbJYJlppANq80EPIAgQ
2c2/uVQe3bKnfrj1TCyq68G4qQjK7Ob4FzNKACL/fQtU03mAr4nKrc7JBwkG+lcVkankbh1v9UcE
SSjpmQJnLpRlNVNIZjQITNoKm9a67H0EcQyAGwgkBZg9jH9Sq71LE8V/fRb4lzkgU60GR1yidn8p
04xM3jA8qbs/GRZqSE+kgFG7Lw3a4tPtBkHUg9KesgsM4GkuM/dFNURgUhDMFj8PEWulQbILkXYN
3XOhw8Af42E/t3b8oLl6cH+bWo92Ig7KIjFz5gNiaNsE8ejMJQs93DlandzaA97SI/ifRgFlyOOt
XxlZrndEhnBvz0PwqB74++6+IgQKzPCAPU3N1Xqu+5Wy9HHvxKsc8M3Jz/+qQXLTsz3X2MOrnutl
KNoTEHimS+NQb0lRpzSNjedIL9ODlyQF3FFiaYt2Oqrjho0nAc4uSswgISan8FkHCsrsjFMUeLmh
vm3JqqWvHrjSKvKjORSq44Yg5YybkknbrbM9asNDH0LtwpIshsWIoKNSx6E/bpXtbt1T+jF+6X4S
Dv2mk/g822l/yca8IX902ENWXN2kP07BTtzj0Z8kIZhQDN6Y0uF1WsaGeNUsgGQlk51l4hPObrtq
dDxfuMA+isjpr0OF7FYrSR22G40jCGBtgAPjNCIbj6Otvnxn6qFJOWvSS4eMs1zvgWbFD8BpIzph
TK0ARDF2CqxklS2Vp9Fr8qIFR5Yo94QR1D2pZ+rBN8Z/Lw1fg0m+/Kl6T5YE+rqy8TdFHWVY3mFY
n269KrcH7WvrBSlZy42FjAxzd4GnmXhO55TI6DxLG7/HwLwzaRHsWJNr7BvDSyBno7C6zYBEniGt
dw0oO4n+C+/hrUjQsqy6K7L2ota2zN0ghiM5xSQZtWg5/vUB9ME4Rbd8e9omFBUtrJlNH2kH0QES
+n6ATkOBrmNNsfK+Yntx8SdSiYyW9wWPn+UgNOIvBCbdsWkzon0DYWzg6ozlvnCPwnzxzX76yeqY
hAk7AR05Si6DlDhfT3el2yZXl2SSDYfX6ac1bJxm/BGytR6UouJ7rDW7SENiH7l/0AJu1n3ua7Ra
/XtDpMaMbu2p4dj5XEc5AbOJf7idPx1yhjDN9+FVaWKtsnkuQ/b0dPHk5QAYbgUGQUe4DhYRrR+6
2rbq4G4MZvdYmwP+OJ2Kxi9RxAY0C1dzbyV7CcxejWR7m2+kS0ntmsuE1iw96+1smuE5tjFvqWfj
8nKinXqIfOug3sf7HxDXyeZPRrll7FFKDTRBoL/I0mwu6ghf5vSwnaLZ3M62STlXhOpgjOe/cPHg
+f+xBC/tbSM/anm/lV6eIuWkn6baa4XNwCGZsffx7XB2h84KhgR9Y1I6X7e7I/Oxk5KToG4udZsl
tkWGcxYzKuEjP3BIp7lNJ2ddpIN14YR8zWOnZko60okjx09cneTDQMKBeRvtcAgP1gMQ/V2DmaAg
s0D0x3iq/2BumHbKZIvVAbDDcnjorTJZq/m7jIV/H5PnwTDbTNe6FM8Q5mMctWhNVWxJC23nQs78
HT2uLgR4A3Ybcap20Cmbt2mPPMgkBxzTHjUInURy5MA1qZ6d42U/sVvJo80cZE+8EzNUNWlpXIIL
rWBcjdkwfbAmv/seE81Mm8mCy0ix0fvc2cxuxG9tLOqo2z6AfvpZHTXVtoM3lEM3BxLHInlXTRjV
vDGYRE+4Rj0wVoeF7tRG/Shj8w0jeXps5so8DiOGtTBsinvVkkEoVnF6n64WOLkvy0ZlpRVe9Nwz
RdwltehBICzajnzE6Oo2/UvuA4b3barAvqkeQkFUJd9Ncw28iISctIKhlLrlFkVQsxZaXxJhDpiT
QFgEelhOoOp13jh9JORzLt/MiuWZUWHnEZzZRIR7Gv2xyfrpKzSjX37i5xerSG9t4+/OsGh7mmpO
UBHFimeLgnuG/f2CMOxQjX10hWGF7J8J7roeC/kOxBNwJa6f/ehC6sURhapLt/GBwGfympk09TRh
vy+9Y6hV8iG1R/jYBZ58v25n1D74rf6VvzQCdppu9PtZoIHj9MFk0KtXRZ60L0VubozEkCd8HvlD
mVGe385wUz7zJTLaLCy/2juTLTdBk/4oCbyFA6jlD7Zj8a3FLQdFTyNfuOE07oIWeBLwJDiQ0KpQ
N5KdlNVmtApi0jBAvLR5Q0A6gxkwHrQwwmr4XVngIFQvUOrOR5VQBaEQmIsdusG1Br3g0hjIeEOz
63fCQemhXpatYSOGSlZtzNFeDWXnrHQflzx6VYej88EsaRp3ap+fUzjODE3RLVC5GwRFZItOto3y
ccOqC3EM6QjhEf2urTpIDpUgkboJk4u96Plyu+kOxsxIb2OEGyWqGyrR4RcorUszjQgDluZ4bEqi
gIovzdfKQ7WsOjAG3asSAkfLcqR1MBDxd/5Q7/sXeEM1jFt0gw6WgcX1Ty2QrQtPnKwcZZL6QEkS
a/Ao1wcbOc6/E/YUPpshaOwow89ZRZN2neIWIVJLWujVdUcXLlND5QBvfytJVruo+bkap1fl1K5d
ag0wm3heGg/oNFLG/mhKGwOiyASYLgMk1/Kjq/GgWklTt3nXC/fFieLmouddxHCjxGjuj+2udJzx
qZx0Sa5YKD9HYf17dntvtKNdZJoC0O48nQsOVW7i4zBDMMJE6YubPtwAvXTPw4h4JtTDj9vBbiyL
Zsl+GzcRW8WFLIR+G0fMH5plLOGR0bJPWOzWI+RPum2Ltq30c2utOhZeH84caqIQFV7wTk5U9tqj
yXft3PvAZgOARYBBHurGugpS/1ZGlYfPixwampz8Ac8numdMor+F+IbRQppIHMfqxUsTPOoSKAwN
xnPrM6YDlL0KSsK9/EVg0Ed1cOL722s06a8aTQjAGC2IFolo8b8PMvb+vQzR5+yQPJgbnb4yIWpE
IvUuDDy1oWCdHLc0DIu1j/1sW6WQsvCbz+7BDdFKKsOMB4iTRcAFt1s7T/hl61x/VnOLJMR0j3pk
0xmQYZfMxGtTdq6+oce9hJHbGL2sLnqezdBf3UzxjYmGcpxoriUWQNrce0b4O9B1jTlQ5T62xqF2
uyvU8tFNrL2WkbqWFf0yCoDht6/wCK0nI2keh8r3b9yOsq6fMdwTtiYriuyFOUDtkT7lI2IjJA7+
PIDlpLWlHprFPDyZDnaBxY1Lv7bCjduG21triDPsCaw5B+ExEThWLGS26qUnmunwZsUoNZVcHUna
qrJBddxqCTca6r1H2cq3NJTnqiu+/Mq5qi247/2fiMfFsaUswtqZ7vhc0RWO0YDagJgjdTBS5yH1
zM3Z14fR61dW065a89Ojs//l08raTlonjp2ek+cSgxYkcaXecdPQ6/GBsM34HBHsQjyZhne14aoL
2Y3cfEuGTLxKCZFkpmnaP6RHUZrMj4Nlnqk28hc5ze5FuPkvp26jKzPxaFt5Amak1fYAoLM1o6OQ
kMieRalcUDYBYbQ1CinBIHm5zwvZ/NQ0j5bV8qr2KhTxWdLtOlCe2PkDCpfFPc5ati2lOCrlA/OS
+M2iWbUONbjdjYeukgriPJMQc+sMZbzCbmvC8jvcYCF0AB2yO0jz8WqSWJa2a+p43l3b/VE9QvVQ
ivCakLiGplDmx1KP5Tnp5xpERv9DHRp9x2rOchC/Am7C9e0IyvrLkBpnyppAZueO9v+WZMTFRxqW
YCu4wdSz7wcTuzjJSFibtGKyHlroYWsyAb1dvAiDG4OBPQ7ckWbXf46VYm7NV2umCh7/DkExPWpw
Yw6xp5O61BTvet/DDqU+vlgCAMycG+W5jd3Xoe7NU5YT3R6YVDdIfz8xHVFl6sbvKKIjHjeMKSyC
yI4u0fFPIdFu2kLnxL5NCkcV04IDwrAK05kvZJm2hDotWOXacVwQa0wL9Kd+KssHz7fX6lVOp+kS
GKY8qHXHKWiD2xVAJXzJd3zg+7mS5lE1oUarNi6KFqBedqfbtWGgcVN20YqAhU070YEaJ27lbe93
2Sb0BMbROKrIYNbkJ+EO9sZnZzz2OZHEoY9557bPoIZ/+671ifgpq1VsV797pGb72sKQlpvhn2px
tqqHKBn1kxpAYrVHmgRBM6m11zHro11nAoNtxbgdjMZ71BEF0xWR2T/hcqlrK813/E9px7R6Yhl8
Dq5+NMoGHF4TX2po8a/d+OM2vdMRIZSz0/5tgI/rPm1rTUrtSiQPcmVjcu6b+E0d5CCNRweXTKZV
NTg+jv30UNsIVitaVzAsYLnl+Vp17lg9aVAtodrU6P7A2twBoXsq8hCUQsIulnfZVh/QUC4EE7FU
GYqkMo9wA2cb7EGbojUM7RRJgrrbKm9rG/5nnA4STu9gbMexHvcD2rNrGOT+lahpJpXgntzKrDDc
1OE5QwhCUY4eJTTz4ajcGiyaZJxYNB4sjiD+kH/Ug7Re3UoetdB03mPXvYSBJX5jZ74UTUcuk+lu
+jCpN2P+DnV6Y+Mju+rLzxS5IFZE6jF0Wl6mer9onjZqKOm3LVI+7JUXT5tbuBPZdKT/LiqnfK0t
JnzN0D2YJJLhG3O8W1OmTVEdxQZdNWSrUHTQLqgH1R1XQyp6wtso0o/EcklQ4gYYAc2X+1sN4Zhc
aTHp6ofKNC3Ub4stm5JnpUyuxFuYRKnwyeYRwvh/gwnaFvjn0uKht/16GwmyNm+XfFnOe5SjcHwW
EVosrOLOqZlLTz4xi0v7lz2YX7fEtDTU9xAEQekQB3eX6bI9uIuiOD+HlgtfeREWO6nGDhpjlAkW
dYggW57UkomOdjZ45hYYKUfO2kR/21fMb2YLAmvkA7kjYanqKYehG4wAim2zdi5G3Z4M2k8HJVf+
Vi+nlU5fxrNjNkkrCfmsA29z+2i0YUBk7SZkykdDd/Zla+xuxyBnApPCVCo7lGIJSBqnAhed32rP
HGWa9f8zyyU5mzQ+mizoisOzORr2vXqoxITi24DZrl72eLtyx5GXSZFIOOWRp5G478EssTu3iEcP
hf0gddPefzck1DOJRW5lTGjKVKdXzQx0KqBq5P+n5Jgjtc32duLTHD1Zf/+9LIV1Ebj5UV0rUcqP
3hhEwNRgdJoA2bdtpelLpTmbNuaM2bDJQ7ujOa7TiXtXz9K2r/EUEmA0LIbwSTdQOrqW9aAerB5U
a1YEgfiIjSzcaJmTMT2U76iBQd3YRhJd+riNLkNq/81AYhmbLtPrs46vYe1z3nokw9J6UWMPr0Kf
w1Jyrrys3JWiMM9Ju0Q00I+jVWK+iyhqX9M0pmQZY/MlbcaXbtEg0obqt2k4UMYQQh+tPQ0YX9mE
1dmrIt9b56kHgdxDeGvI8Gnxg98x/stfkuKpaECvF2bQfwwWStEJ8tbtmXqPTm2/Gpb3bs/0dDMY
4Ithuyakx15uU1RErURt0iGjiE4CyhCzJ/g+Dq51L+wVuWVkmGthd2lG76WB9HNszciANP4fp616
Jghq5VgJUNYkfSmMuv65IRz1QcTV7ZVjFdWaSmmakLmw1yH+SMGTqs5h3WAbn0wkOKoEqlruG0Yo
wUZdp/ZUcuxc/s6lNMZCy5Cpa3d+UoHDbFEIIRz/o7du8dagqqZG6iamodMfo6jgbi3u8S6AydHO
nOyrHuMjPI+EVtAsNzKd32cfPTsCOfmkR8gjooSYUpduB1NXlNJMhcNdPaJuc62Q+dmyRLiN9dWq
y4NdH1zcDKl4FbdhgxOBU1tNCoHVMBBUEsAkRLCk9vHGsotTAbofMu9c5geMd1hp2YJtADlHy84d
94ZFwfIFG8UyP9pBSGbnC50bEiV/ceI4w5J0ML3ROt0+lrBjUsAJeNrlFWxCo63M3RzalbdKhC3u
avkLP1DMJKaJH+TyrPEJlnDylQgNc6dGOBOQmNWig7tYRmBt2gTBxd+q7pE/ior41KWwRe9IGI2S
ShkzrOvE7fdZTn5sE4Pk/6bK1dro4rfAaUjeJlOP8NgvOcP1lKTnAtkqjeOOn6qZfzJ3paNUR+NH
SjRCNCbH2wpwIzOYOMg51PYtsdOwvuIOACZTvle2sGlTyla760dD7FPX27JNLrwtlLLqIU/wizRw
3I92/dGUVHz20uzyQof8YFUics6hMokkIdzl9LVw+GoiCdfZ5OUb87+ThiiNyvWcRu5eVibG2ErY
kLurkclN9xpZxqeWuOODMzi/WcNW/PH4TFnIcC4iFKYhuiXUwvFZD2f7RDjFk6Rvce7d/lENY6sl
T0o9S6s9swGcUdjNe09H5PcfZFo8iWj9f1yd13LbSpRFvwhVyOEVzFESJdmWX1CW5YucM75+Vjc8
46p5uCySvg4ige7T5+y9dkJa0drNIIf1WCajBQ8FGNNYtBQc4wJPPa2hhjEzFuos3ei7m3zlkS2I
NlqomDB9GpvRKwrYYA7lqzjxFZ1LeEU475nLPo+zU33EZmiTnURwkmWyTkrNc6gNMJGImUvzlPQS
OWxxHc+76oZ7BQZT/rRVk2yeEPR0berg1ulvnkIBx7TV5rtuY6NeKYuJ8lN27lp6+mCtlI0stPXZ
Sp7Lnn7D2N+LPmq/Kr29qwzYfmguAl032chJZaWm1bFmqsc+Sz94SrRpGwi1fuLEpq8Vxq02Qloz
pplUgGj19snI3ePkWhz5wuRrVZ6A4YI5kLTnVW7v1b970jfvU3OKFSW6/mOtgcUZr9xC3sFbplfq
3JZoPkLVS6tkuNRq+Oz0MKQ4hVQzaw5547z17/1Uv86xV+9pFk07SyfiVqFtvnWRUH5VnZqemPCO
Ry3JvpfhYj9ikoZ2ep8h/aJ+CLjdKG1bPXA/6LnC3R1i9wMfL/KvhvJ0Tl7bdFwOWgdcV2e4DWTG
PZULigMtUS8M80HN91P3kJ3gBA4Y86dNzHzntrigBGKH4lex+RKqjNrQ0QQ83pm+FRHkG4FE6bVq
YJ4LBxSDQ4j7rFteB77k50izd4Q2LK9RwFuVEAGFC+ZzwEAN220TX0PW8+P/ezZOpAiMlSCNdZHK
uBFPVY8Z/ZJEhBVnNo22Vh2cqyjR29ru/2Pae6CVSAocVsO9OTl4KkH5fVd1pDc1Hojfo+fujSRW
fjpFMt/l1ezN9JP7kkPV3ANmsTXbPI9YmXyUTvVTb6nWph5L0tflWHlRTYyIQqnTaXSAoiC1jrJl
EE3OW4V6bzPoTX9aLHu8OYDkxs79NAr6etx3ZugF2xRm9iVq4NBWCg68OkBhr+bfSFr40Y7O3R2m
3/L80JfkW+fFLOSEFL2ILASDu2G4yu13z2Z45P+3bPU2FxdpFfXG1UjG6JKgem2bod0kCvp1Bbm6
HPzhj8hPo/NpYaslskQ3z2FNF9jRCwv4p22AmwFFIYeXObs8A5cLBvKHS8G1SlKgZFlotrvhoEQw
pyqvUrfhONYfJjULQ4l31c2ai1wy0SglxKq5wy765TnouGUTPwWhsqsixLD4jJiVmMqNMPgg3cw0
B/ZD0tVbAwH/QzONDt16qb0Xc49UHOkx/Lgq1EkPTybzyWxoWheDlfrpmGE6oP+MQYMmVpO9cklY
J7zB7fO8JWHGA94AzjrD7c+81DsAC1+5jWEIV4E79UczpwYm7RhrEtsqMrvh22gsxrPbG9A0yhT7
Dr9nrXpJmSOlkB9NvuzdejgjObsoZhxghLc/5PIp2xaGSEmq68MC5BsDHhSsoOacYJh6te+IHPRN
0z6lc0UQhebRA/w/f5HlcDrsaSbJeVmuaV+TV1r7PnDvUkEcl/MPjB7OSxTjzRVwhWHuOH9E8zqf
hzWLyCbv3vs0FP3tWCBOYbMMjfa3CI0H+MZhPn0vr/K6AKT+VLlOsXWwZb/pSvOIwuFPmlgCIkkt
RjHUgXnIf9MK7qefSz6CBP4vH4N9Z/cOa3l5byISgujw+F6bgmPotRoSvFhUe89+HfXyxZJ1GIQF
YpQiserDfomL4M50NsZTYGCUiZ30kJnK0X1dnFQBzD61X1M9YmnpNGa2ZWqkIKOUd2vo3+JMD05u
1wMDsxKY2bLOMFPO1Jw1ggsnMvx7iXaTD1rfBnSBM8JD03D5qvjzbmbmjKeoD7/mfrZIsOP4bYRz
/hv0udXkxB3ETFA0HBnASEMEyG5eHBtD/4OYqScH/X/fly8x974XSgpMREin5IOZLt/m0lTWtwK7
MzZVRz5VOBYZidZFtjfDji75qFjxARgAqn86npFTAnGn4JAjtugXsffnPHbpZcnKj6reupqpRaMU
MmNY/jBIADuIfttoWx0oc1Nw5Xg2goM4UXxitsZ8RiAGGpmmG3C1xpApiv5Tz1Mum1ILj/o8/1jP
vXLTLk2j3Ibh/L3UnfqTjEdZ9GiVSXzEMsNAF4f6NgKuYbcAvcgO0fdcft1q0v93eEsSJ9i3bXGr
l6m62IVzwaB+GnogkJpCkwheAFO0QSF6cWSZx3JHj6Ops3LrVdEDdX9zU0Xj3USzpaU0TgY3NFhm
dPIBCvurS6cP9g7sMh5sXXnTqVa83DRyXaAwo4GTflhoWSmaPL56oX33ADel3n8t4zcx1ekeHuQT
FOnR0XATRYTMJG9KHT+rUTNha2uRDqjKfB1I7fRlxTEMaG9BxdGh6ql68YflJ8Zt5YZut7YvdE3d
2h7tJ3A5yUadFeuQOPl8RYq1teEm3FGQfOOkiVg2FEGZHH4RTmHrOEJqqzeqTVnct9aHWY+jWOaJ
lHBU2ufSwaiOencvVUzsnUZ6OAvbKwJxxmJVTpdSYBVcrM8+x/sfqEUx4g9PswDRZQMYWXB47o4A
nem1HLx1sIZR4ZQQ0HnCex5vodrZQtFSQhdBKbuYCobrmYmI5YX3gdbhiUAM9tbR0Y74ysPjKvel
aXXsZ3L15BYVL5wCNaCsxwyWLszUNHv0xfJi9DpGvwxTX1LoTzrd8QujYnwpFoliqWZ/trEe46Bj
55KDuDFQ9UtnZpexMXeromms6OAMsTXdC62xt4GNOrYinkMWeHHjbmp76r4FWXbWo8o5eGM1b2WB
zvlzMxpY0Lm+vlxtuhWFsXzR9i0/29D4r2PwdpFTDCQdxrma7NJXiAbz23j87fWCcaNXLzXt+psU
HAZgm5FTdNNzopHkLgcAUwGYSEMwuTUN2KpRVx4DrkBpfnExfpxhE0DvMOwRPHdi7EPxrFC5h6Vk
PENju+k9xztOVha/FDadLHFoQtn9JllJDeOLwiqyC3g5y1fT2CTYycpOcWNWx6xyiP1piFJdGzSU
GZtSMwnAKdV8L9f9OUGxjYfHhBAQqixIib1VW7ynboxwIMyBZRJe/cxBJMKfrQ5n6cdC5YjOLIYi
b7rOAY5x9Dkk6oLqfWwPczCw+Dt6/4c14cmpSsRiUVHscgUS579FAOkpspdlCbYlZp6dSzLGMTYg
xWNJmH/O9N5MC88R2gx9l3K13gqvqXxroOXNdZqc1MHo/ABx21HHXsRMSWBwR8TlNcUztXnEqQLA
kJTPlXbYXlYh7Ixmvu8IH6N5ZD5ajiCcELufy8yasFEDpOcNhP8DVytnGiWi8YFy55qJAMCI3Lir
XWdMMCayusQrI4BVZTuk22Mmei6NNvqcu8H1sZJ1Z69cbqszPcx/ArrAT0um0V9pdpPqT3lDFuHk
zGc9JQTOkIIpZZzqVyUxdNR4Tf+8onVl70JDVN7gZT4YQ97T1NeyV+zcL2Whkb3U6K+92VEMCevE
CGQ5ETwbzisqd27JzyJfigf5rAdTtYsVNHZRoaUvSmG4Pj9B8pV3n3pbRxc2DwQVAsc+Z0F6dZq+
wb4hFF3E43yz0AvvYkMN14/XKMLN+unWXjDdw+BeD4wnkrIaAYcjVNGGCbVimbwXkQouA+KNFg5o
SsQ4QhIn0RxSfIZkEQnDfhMxfo6ryVm1kMyCy/NQdD/kd6lptQiDRvjoO9z/x5DdGc+DoBu6iz1u
EwTfXG44odkXN+t7JnrEBinKkw1EQwLisxNt1mA/VFX0NmZG7s9B8oeMvPht6FW6zyrC/V0dRj/X
4x8RvsGOP+tolqmG/4gZ8RCOOHrk6Uqxr1hbQGyOxPI4A3f6JlHrQ9WRttdaenChDVO8AV0lWj3A
gljEyTXqyTDTse4yTKnnCzEMT+ipFqZQ4LD/uqp7IlqXyjPOtCvwGJu0990u/asjTrX00IrZZohT
bWsR/7WR7bK1ZwadCwAIY2QdD2GvhLnfNUlH0CAPSpIHV0R8R1tozeRbS7J8AUXQkGalT3I7Y9qa
PMtXGSTZdeyGymdc55pVGDJ4FhEY0uhRl0xDi2wuuQ2wDlo93dSkDdSHHCepdvjHiJT42ASlfc/y
UMfwxQ+a28Or5yA214dvbmp4d6mNZUnwnrJh/F5VuG0x+Xr+qmeje2RdW+UaBNWyCqr/tuS9pb+U
qCXoUS7Z767SDoy+spsyBf11GKzHRLrKHxNKTtANb9zhyCTq4QNyUXFYRghdUVoclGZiU+Db9fVR
T1/myp7J0rKPcnuVD2OcoKipcH2m5a+50xpflhEIjlBdSj11wlUmRalqhh2evF133DQd2jspd+A7
ZH5K6edHsQZFTDQ55YP8EjWNHmClajV5cfiph1gDOCM5ClmPJk4CdeWDPnnY0ZPyYzRTmKtCWuMg
orhHGKAcRLNbRc2xOiUx3H8ljvdTQXdIGnah1JFzIo/ijprUW3p0cTqf10kbLWLiYpBZlxCBViFI
1GV4hwHNc6oS6G2BJZcPDvFWUMxpBw5V918oSD9JlCgktM3z3hOkn3LpfkfG1iqtFmcH4n0LoPHO
YS8EueZGO7emI5R34DxgJvIPbTznGltkz3VVwVE+TOPPpV3e60OYttmvsm9/M4Sofi1Bde+9P1Jb
MnZxdjHzWIAGPe2aOCHnGcXDRLwKfKq52Bp4VC6hkls35V1KFOSDlLQQeIq41SH6rgSvu03m0H2h
WY/VmJxvLGHs7aiiX4mqXNgpZm730ruUUxaTcq1eyVYxv9VZ+Hu0wycjdrurShv7FC/Tl5Sby/Na
RFyar6NlOEnRSGuUNqaaftg2sOqlfgnBQnBIgCr5sRMmnyFBs0h6BcQGzlidIY2w+m1qk2RpKMt1
TFLjORzUBSNO/hulonUpw/wmXR1L/pAN5JSxnhp8Z3GdD60412kOu2Jl5MXax9QCkmpSi5647A94
aGaQDxSBT6UKioq1t4X0s5XVvpFW6qE80M6fX3XdAYcWO48+H4595YUPrdaC89hHOTSkMt4Z3txw
cREBko+c4sJ5/IXYH8yMUv+a0vCSjDVoBTGxL2dLIw6SCl8WTQXdWh8VfYd4irioVVemV+5DzmVM
E+MNhCCGs1bla6i9r2G/ZHjBhSKnxVlRpKZ5reiUHNykxqkiBymh2l30bqDHCyaDjKgsPhZjbW9o
GWnElU3WeVrII8PsAGwgZ9mqZ4T3KOhEENCcvCwM2XB6t86pDfv6UnuY2335NBRBM/lg0snJiSfy
1Tz5ZGOh10NsUROQKsTSoHwzzZ6j+0hvUb6MXT5hhyhFW9TiVAxox6/yB0To9JUFc7IbUHut1jtT
0OXWjijZ1cN2tIi5ctT5KQhM8RNFSUAYMtAxWVtkGnDquUbbB4VMYA9DpQUBqUfGHg1vupP1aEdU
agC6yPdorx/l5VhONFvWv2VxGm3nkpcrOtSJkgYv2oIE2rbt3zkZEi+RsrTCuuFtSdrzdkObLnzu
Bnq/unqasxKrjLkcY8Rfx9ZTS7B+BF6FOoozb8BFKB9cdLHrs3/vOeJX0xFTRgVJavvvF8BXHclp
vHTTXOIVsB+j1A7EGXWAeCnXY6CYeHoym8UR6/wdaF/p4idnqW9c49dgFMpDgxvlF5rKsNHKnyFL
gQDNqVUU26JWnfAflyStXotERYgR1++LOL8iVlIFfhShvnipcVho3KShm1vPdJQJ3YEeugl70hT0
pfpNOT7uw7xNv6GUS4EipkAHSl1hsAVSfN6PR3tu6q9UaFw0dDQ++s09pDjrR6HDT5RTSqfPm/2S
IVKpZhNFLZXFMeq65T3DTft76DpaKYGHtRWjUxJp7WMZYobKoNHPOsr4TaQzVvfIQMCQZaOIpLi6
1dNZdgqBU+vXMre/yXZm0LZfZeA4Io2K6Vk1BM+ly1Y2NJwszKlxTvmcE2JE/y5yQyAPizU9Q4as
z22cZr5iQKGnFfOS5ny84G9OWqf7DNWGD0sFmR3MzYByFsCdXEEoGI1rgFbopYen6Dd953KQZgwq
l6auZFSVpdHj34ynGtlyRiWd9qGdTjcrQvEz6OkqaBIJKk8qFFKzm3pky950WHrnvXaV/rDa/vC4
3wYEvE+jWV2yqgle5QN4nQfS4+guXymwBMBNAkLqvER5rcGt/FV12knS+1rnOC8V1ncl86qPHI/N
33uxBBvaEtdVs02FI9pHLh2FvCSx7zQMIBMXFJcGMG+b4e37OdUgGztCrfPe2f8/3ELTIcRcxWNg
FX4m4L3edIKAW1Od/65KOSmv//QM8hmdgLr0rpZFzIqaQK4P+7h5bTUYe82MKKep9fo18bAiV57y
prqm+8hhSQo9XF2T4Whiolnbwgg+2/1AdbolgEwQZTvtsMTJcWl172eogEXkuF34ld6MAD+Fo7OJ
42Xf1GgSiCvEXq3WDkZuVTvmRdFzYgoKBtpFdPB6b7q7NChRf8fUWcIrthQiaoscrMwcu8WPuRd9
o2mzQxEhuM2pjREICbsRrbsRrUU0+6ChqyekLNSUwI0l8HhymAL3LY4vlKZlsZl/m1UzP7JgehBc
87oK2XrSgKt6fABwICJtZERNIvPDptH1onT0rtbefGp2pEwHVndRw+Kbrrh0Viyn2OQjejcnD81d
xHnxBTZyCIlMIYTV7XIytPj7rpHT/LLmpjjIV6qn0sHJMzqw8vVAcOK2h5a5oUc3X+Uvm9jKLSGL
n6/O4liHmNlmkufHKjaPw3IiIhK8tObp7n4JmnQry+a+VbZRYe1Be8PV0udwG4GXPaUeUU+z8eQM
jD048Wb1pcfzJk/Hctr970G+N0JHAM3dPOT7pZgUtNWinPWWc1fWM2Kp3SHdtSaTAD/qbWz9HrTT
9XWejL+nNv0vKEhrWysi/pVvttPr56i0m3NR19GVZA/OM31l4hA34m1r9N9Y7vRXy05/NvjP/Bzb
3FUK8g0DZX3yv8RBK6KLZS8AbIUlVrfcr1JfSOhmiLGNAgPCLkXi21qcDhVX6RLYB9XOAX7jyj4b
gdHeM8whW6BEEfFMak/GYmhtF2Stl7jPCN5NyUJdGx+h0nBg11PbZyv/3XvDx1xn6c4yAg9gbXcP
ifJ6dZbYPYwqGQOEAJ9DTbO/E+RxSszcuI3gWP4ZWVQFrvSUP0aR5bEw0uO/6s7IER+KrCmCBCur
i2HKEkZPTwFFqmvIMaSuKCSMboqNjZlVhHS5zne2TGVlCv7T5yA+ZpvolxwZg7hrnJ60FTOE72o7
9Rc0OMofU1n0jQQWrf9PB9IQM1m1G2uQ2AwUjO+GE+GzCJ195xrGU1ZfoT74MNwTimOS1Tp/MKr+
uj5VYVL62il0OXGtCgDdzgO+VzHpVXGDy3lrMCjOmXYMiFgaiI6heHvPpZMjQ1I8aHrHNo3t9aUt
MlNg2eL4xqq7c/LkI+vQRh4MSDxHCY1E0EpPXea4WLXx6iqzcp2gNTzgP3w20vggUs2xM5ycadis
IlRyEhbifRHhMWZA/USgW7VPVM5DjFapUrop2kiTmW6EeIbk06RStj3hXvd5AD0O3hyIqRQXBz/X
hlXTECUC8+cpmAYAOmZYPpC2lXd6hif5ahFvJSFXWxiUl9Ia/kTswZ1Jy0+c7Cqnyvxam3T+OTbT
yooslHyILChb+DUINZEPgYt1nBgra/fvPXrSKekUeEMG1yq3PQKxY0uPYLeew+qQqeJoIdWsNdBT
ZfpTOvrGOrM3rQO+u0AodCvyBUcDkuL3AvFHYkfPk/a07qLoRA6pnk73ZeqZutd5dk8TgPN8TGdt
7tx9sSz52ULtdzJIfJY+WmQR5DMCmId2ItbmOVHiAwHZTEpNz33yDASYkRdyYQo/a5HBH/GswDyb
i8UyrbY0AYTeNQqVZWulBMBxZXyZAVkk8ipC+nPJ+tbelcFEDq3wDGulyOC2sx63c4rst9C9s65x
QDMbryWzNVV3Ao9Ka0xDlySelYt5TfJK22UV1Ax60/oz4l+whMAa/ZnZ7Edc5M+5Mx3kfVXGs44S
Wajr1ICTAjIPtku4MIkyvhl2rr7EIb0nLuVFS38SSOlso9kGQ298SUE1Iq59X2PCq4zQgI8mCAuT
OT4nDpYTCeT2PIy6iXLNWpzP6z3Kl9H7stIPiKG+2DNZ2PWUk5xNL3aw4vgzmTpUoOmeXIqncEiI
CZLy/CbDVFaM98ltvBuD/PIOqPYO+LN8Vmh47/49U8YOAb0JwWqVtXg6c1qvrwkBrwz1MNlki0pR
V62j410XqCwTGfR2ZF3d3oFz6Rn2eebU9GyhS2MiYz0Sr+yeaQl3zwE0q1PGWuc7FHtS0eEA7zqi
t3F2RdlNa7FHQxOM8OLFxLyoRPRa1hf4OHacsQ+ee6N8U5La4kCfz8dSXX4ANqj3NUItEnSLcOcG
LCmKBoRCmsKCNkcY50FOqfJiH2Y44snsu3tL8j0cY+UFY3N+iCp1vhsatGEsBJ8OtlcfgTMXK04N
/JIsZwMW5jl6Vuv0i40KoYI1W28g18cNzd8MhrZivY2+8csui3c5lLdUtzuwVgaHrm5ZKeGLH3Om
SPu1w4MMndlN5h3hbU4fWmy+tnZVpeSqok+pYxqD6N/TYiFPSZuUHZTD6QK0Gq7P0j7l4U+aMc1B
ThQ8/RW/GHQ0nXOHbO86JMZ05sBUrRmMW0O9Qo4rt+dFRw5Q/z3ahE74X+Hm+VOJ0c8eNQIOMXjh
mTbHeDWJuNyiXhPu896zbh1ohJfKhDYJA/jbupzEIQknwkYhL+qxRjTA0Ko+1i4BhShWDX57NF6I
Lck3qcgwGDlekaU8PypDYVYiJpAak/Fzx2dImAyncYYQ2cGz2xQ/jNdd4rFG3jA4tNIXGE1cAMlh
hPaIDpRY5UgE2nOwihTyoPvmOYyVD1cobgoGY3tnCatjmuScrMdluMgjWP1ZgSHbeGIlZt2xXpUU
2YrWmB65JzVZzovOvNLum42eYZhpy6XH7JvhOXa7sb0xam6hFBW0DoyTfCHf5jSo7esByJ8j+h5y
ZK9pCvJbbMLyrdioX6YFg9NEesSpC6BE2NalKGBP2hXK2VEoAP896IDKfEZv+cE0hZwHasVJtuxy
sGD7th6NTUiohI80jPyyoAqeKMv6a9Tle8biGtmkurW1AhJDVdEAS0X+RAdOFeEqKIFhIeSURKz9
qjY2NURQs/tTtePxuO7W5PZgzg2erEiFdMg5eSv/dmJy0BrIu0q2iBQL1ZvEGBQ6wT51N2uwQMu3
sq/HkM+XxGbpC/1rjGiScKPZi0m5HwJx9YgY5YyBQ2swVPt/sTQmGAgcMDpmduutKFlm5cVFa0uQ
hRE2Eps0b1ilsxdzch90K5Q3UVtSkvqVYNgQJ1rRT+VnV4apepLP6gXhkTkeulRrVm+PNPh0kDtg
a9c/VuwrRXlC0V/NP/QUTRktjz2IQe05hHDh8zvn3xFGzLVPz5dST9FrtfTKniRMH2v4ohjcv8x0
XsNwoJyerpgfppcu1AKs1QvXfClCs4lDkh+Z55J5J2EczKTJdISLAudzCA+T8II6eFpOrAqUS3OQ
+4I3cVYp3oesVe5rtTHRXpzwWQwdQZ8SHCMfNPj0e3hYuGFa1T73igYKYLajj7qpEAPU3l+Red5G
zVOeqfNWLQJnR6v4hGYYRl8P/AA4QMbRRSHwRLzleHHPvEEM45TJGJ7LnJsDBW58AjkEfYQ2exWR
nEwf6yY775EF/GC9vGLFngWouNguk2qTwgrFgFYVmAWP1vaNVGcR4EWR35xte/hv7YVpiuntsyu0
GtUHeTqTatEnf6yi0f2uc807LkjzbgQVsW0TsYjS5OiY2WeqdQm6zzHg6D9+apCBHwURKaGPFWdG
Ikv/uKjJYtDiBcZNieBe6/EjyW3SUIa/hmBGaPCvDO8vfyoY2F6AQG1k95ZgVKoxpLUHyYSbbduj
PVeU9GJZscEHxwjNhuIgZ+XUW0At5R2jUDetf0Iq4p6GmqGNi0eZs4vuPmsK+EWp3un4VE4wHt8j
0b1XyUFZ2Sl5gzRwcglZa4b5rTYcQUhMXVLh5DlBaHTnxUAVJaf6M237e7JQvo0QgMvSfZLzE7tB
chrbCUIIMVOJneFRcPi6aJ2rH2rP1H3ejrcJ5Xq6T8j43eSe9mbUVnDrjD5/I1wR8Lg3PgZ4abhN
mOFLGdfCMYvUoOW5TTqKyzafjoE6J/cwNR9yOdRdXBV0ScDdiBqnV1QyS8nb3QYc0G+kBvbccy/U
fs4+qmztkuHQudAlwKwiPz08SkddxCh5HBpYIDQoqJV+cZW68pEMNiLajkl/Of6aWgLhuV2eZYu4
BQyMKxMATa3s0skqsRo09TnWBupq4hkISBpABbqt8ZjCbET6NdycCKdvYOqYqsccA8uqMvXK6Ymo
ACXUnGc9QDjRE+p+jpMSWviQ3VUHfk+jGwsz6KncKsp/CsIvYuCsz3XF6KAkiW893Xd9FV45bx7n
0AxPo8UgTKZokCo+rAquVKhU+ITNNX45UH73zPbfm8a5IXvuX0J3Ud9r71tAH+m0fv9EfQeHta07
jNlRrrsaoM4L0cjRtnEceyvXXhnwPVTjRTaCbHyr/jB+lHoW7b3Ybs+LGsIhAde3UWj6PyAfgULJ
C2crX3oT6eyMzGs+ywSAtfgu5bERLsl8yCmKbtmmwj/7gV44PlVocHZWYOSv6rKA0fF0AjwsdysH
DRiBTyiosRtXBdwmyPAbWzizm8WcTpJxpi0qIJ+0eesnG6rGxBAvdpvvS60Zt5kqCCno3UIHcoCk
PPnypXxQTOB7CWIIPZvnkwPu6hDV7rwHwwtCo55zv6y05MvmOBjO3fihkn7EFOOpmImRnkShOogH
x06ms14N32NRwC5FFFwH/BvW/xmmpH/KdGJmlYga46rIXhhe/JLtPm3pBLjdu9IktI+FOjrHmDHh
vijJ/W5mnCWxszwco2KfAUsiHUZ25TzFGmfcxeMYLHvrqjkR3Sn3vS6lx2nPcD+7ml0CyocfftBn
9WzfjtRY5K/A+kNZ+T2fwJXVkLP3eowgn1DQ0LTNe0k/Y9/SsRZK5moTN8q1pD/+1ffl6xR5QMaq
GPq/ScRNrsOhivEcxEFR3bsopKVluPbV0/XgAQHzQXJU/ltbyu/xdp3lExqDI7P88JDOv6DcM+56
bM9+JXLfFtUaNmByfibhXG/llN5VsM93RvjoWi68TFt+YSqstlPkEtQ6Zfp23ZJ1LQ52cjKZDiRU
9DG6LjGn9GZjeoIe6zck8Wxq4agjHzw/dfJlOH03IrrEs1ifMgDIWGB75RCayYh5rDlJ62+Kz9ev
c2+5K0u1IwP5Iy9xiZIW9HNB+Rx38UPthyeANToyPwoPm7GtCKEKb3nLtJHE7XYvgxUGIyWVPMyB
TXnA+5mVaJeoT6qjY5aXwQ71k1njgxXUrzoD8kQqi3625sW3bdP4L02aF6mRhRMC17JwvFPh2KC8
Ml19wphNzhw20pS19iijXooG4HkXFeoeebHmGwSi+prUDpDcXh1KJyQTsarZ7udl17SDvR9jYyvr
5NqkQQ2y3EK9RKcMHO67B23Dt5W8ZrrTU5mESLAAVsEVC62ZrLyU1r/F+xZdTLvRmpexhaTTWgkE
HfDZW7KuupNBpZ6kKdqQnGZwadFq95T8xTMUUrsMl9GvGpHS6JB1pwtt9TQMxL6Ll3MQpASAUezQ
emiaU5OU5daKbQTy7lsTZ3QRNTR5IrlV6V10E1UQMTBxok+bQI8qAAbcd3TMpVvYIkpoU+L9F05Q
wwzKBzmgaOdDAJcaIWzfM4rpoxrQP0IIFn63IypJwegMW7ijxUxm1mSDKYUbmxxT08LPAzFS2Qxl
r7FPcWau4u4krv4ySZn6zIZ2z5SGsLoQY3wSjt4eknK3n5Xqa9TMezCQfARPAytQAPnS1xyyYQoH
U0I+TJRePZS25rVpO3e7zhpX4CIOqww591ScQdjMe9OpHspoxvyLloTec9Rt0pm8D5t/8NbEGLIb
6mnhLkQ14hEqu123G0crqne3Ca6FxbzIzhaoFALYitk88s0lVT6ivNwni+m8AReaTsGECK43uQY0
VydmNxFtyOS16R3jhH/r0Ap9r2sGoCxLI9rWKucDGjjkQyHquUV4d89hmP+QuKGp4P9onIIsVCEL
qWeLbsDEQsYydFUbCCIDRcdKQ86cLt0Xnjc9o0hDvje+B5YpZm19/YTlJP+Zgr+QI9rITOa9JBmq
DMSAmSHLt72KVrwe4y7Rqn7j2fz5gouD1c1fyELxCuhkcj7d1s1wzjNTHGCm5lwOVbIv6oXefpkj
4UUnbSP3eqadnV05Zf2SxCV0o6Zvxw21aGGMxEmOn1GSH5YlcW8NoJjLUHIJzerYP8wa5hE0wODY
xuRVDlkY+PIus6LQ2HRWXPlqaX/HF2h/UcqdFGX5xaQetQUB5aemNtxdIQDSSppurWa5VZZKWJA7
6acIkfKmdvI/gzno74hPsKs0TESHkBg5u8koHoVAPS9Y4jHk/1yVjEPPQYrsiKe2m27r0BONaL8L
Jm/b5kF0LuK53yCm2MvVM8/0T2eJ7uXYWm8w1YpDB7B5K18m/QjWFvyQ37nMX7zE5fMQWBI58sS/
GQI3NznMWXFy0CcGiGUTmsBgou5CQ5F0IBJdX0IjvxSjgpREvIqrruQHJqUSdJ2hqyJeUGBc3GC8
26WD8MuzXmcjVF+kLS1VOO3GyZL/VpB+DwA9SH6/yUhacLvLjdk5tnJuDTfr23f5rJ3M5TlaWLtM
Z+59peiUTWz/TowlPNj2XJGSJWb2c0HCuyxkmanL6KoOhM8ReBvhb6jtd3rakqZs6jRSWmfchWnn
HD0tWV4RyD6MaJzuo57hUcnNs8Nw/FaprkZhJGZ5E4774xrTzHwjLn2uVhRvpOZt9QmifMClcojo
44xJRJiUuHCRT1a02AiAVSyMCGLOUrQEw4VDn17QEuD01q2ro3pPIcaW5zBZaiZssPUTC7qIvEoT
si52nOXfa/IEzlmGRpgc4vbmqMYb9yRjk278JOFPe1QRWn/ksjZxyWAA4DvGfAdTo6rvIA76ndQu
wC8J90ZXjNu4rNxbQP0MAWlILg75WknLIFzuC5USnK0F6Gs4YqJ2CBzbFJnxbMBD/9E7FzUa4U4A
UzkHcf2ZC0riiNrSGs7M5QYofHfXGTnnGrrO1b0oW4c27X6VLDZNy8Y4JKe0hYwtnoRqydhkHp+p
40wqaJMExd65pxO87a727iWuwq0STRTbFSO+C047BgwcCPxWUosUt6ZluUzbMiOzR7qQoI91gG/+
h7Dz2pEc2bLsr1zc5yGG2oyNvvPgWofKjBQvRKqi1ppf34vmOaiqqEbmQxHuEYWMCDppPHbO3mvL
C0DSJfYYr5LSCFY1MwbV/9OMLDvZrh6uhKbP740mJRRSu+rdg3T74lTR5bgVE9J7IBnr2MyH9+oV
ijMkMiNAosQwostQj093nYwW69klz0IMNrqMHzQt3wet1bO+5snDMufR54XkMwm32qWYgNa9lqGq
LDe1kw/fZBES/OEvLPRm5IaT41M8Y17yrcBd06ZL9lE1+S/AAbb3UaWP4rzvr0lldJ9YSrU9Y5wU
9q+8scqi6h7y8gB5g7FlEBxVCdvoNIp8nvX7aPLOYH9NJoaMqaycxiCFo0ZZW+MQGAh7Vz7UEbgp
9Yt5Z4ZBxX7pzXbRPxuPZkIBv+TB6RAz0al4fcu2HcBf2ZFk2onohcZhsrULTFVdW74Q4239odH7
4r+cCLWUAbOW2I8aKeMrU9rlpzIU6VbCLj6qJj8PH0gmDgQc0VKK2k715BIxvMnUZIYlYGTLGzz6
bvA6LnQwKMn1ugYPO4CVOTYuGURaZRqrEgmVQphNS4SYZbsN2gFz00y1vyn7HHl7J57vFUsBWE4j
JyRBinyV8lMX80/29RTBqaQrOXeAGXigRqsoY3clcA6+TNSRlHTzFzpDDp4iEj2WpuvF90S0arRs
OlWL5X+pCU56M31xShf3HOkWqjUwtKJ5SBs2PH1jQ51fKmEZF/kNRvEGIhi9aCcyz5qYSwSZqLFj
Ehi5F+eX1rXrh5yR2IYg3Hlb9XTQivKT46BdykzD3kRtmz46zTuMmmA9qmbCDcZQwjPr9xpjt31N
Ek4ieyTgfX4Rk+6fQlLQVqYta64MIOPKsJHLtLm/jefnmEyTxzu6Ig+8befHCIsaY9st8PtlWQj7
giJ2kp+iSTaIao1ho/VZgN67PtOZ0K5p3rXPhUBJ5/bBBf+Jvu/n6TstFT3FMrBMhe6miaXgS9o8
O42J5T8MdX2S1ppZU5asEHg2XWt+qaLqtVsIWFU/nBvHEC+VX6JWdg/DVDKMX8b0qZHufRyF68bq
q0si6/LMxFTuiDfQty00HuQJY3Pxu6Fd94sd1YALDa5rY0x5/MFwjVeP8dO3bvSQcIAPzFPnEi1d
nGA5yInERi03N0WIhraUjf1Qh/zUOQk+QyVy9/fVDrN9u68GyAW0IdKFwhg/UwBkXaMfMvQJeMpp
7oosst7bPt0PFOOXfqHviZJGo7ryhPVhFvmTL9MK8vnSx8BsSUc9KyEYLA6xoNadUyS0W2K8p40h
HhVoYtCxqDQZ9dCo1c2ebiJyOjUm1zOo132+JqMl2SeLJiX+IXCK78YeS/D9R7gRkVrjnNNCXRKF
+9zuDolff1SAsZ6GMDTWfNyWg1Uh0uyBkrkl0reFUVdFoQ5XyTqgD6yfNNi0W61sJjRAQHfvvKoi
RaZepWes9d0hqAGSeHb9ATk6kjqM9yA3OzoN1cBDy7aTQ+N4r0GX/VC2M8O0SGaQhUMDyqPFHyAi
Dc3nyidaWWgo1JlUdUBF0cFJhzQNv0zya2rID6bmflXqyjqTuwr1X4UY7lgxCaHV7HgPap1ALdtu
UKhlTFZy2sdoRlhL83eWTRJ1XDGcXjaPM+KMO1cxdYOSfhu8qFbDfYF+RFlhh2GJnMsQFNVt+wVW
H8l/pN3fcUeoThg5YGHNrJEp5LIFXQ6GFq5d7sVX3xar9Bo0hvgiNJ6gXVIjA8TTvjJxpFqrNGDh
0k14sFVoTR/r1vgw89vlGkY0Y4eLZr7eW9HCkcEzl0j2k3HOvFwumBz7q47clM3MYkg1G7EOiDi8
mnXFJNfqLnpk7CucPi3SRDNizNV465BqcZw+Gs5orf79r//7//772/hfwY8Cet8UFPm/8g6QX5S3
zX/+bZj2v/9V3r9+/P6ff+NtQjHhWLpwdGHbhutKvv/ty3OUB8v//n+0EMNM3gN3y5p6Oqnzl2Je
PIau+dh15Y+K5utz45fZIbMojcOqB2tF5XxuuICPUvSwMRjKkojjXiML1WDoND2QLzpwt3k5nHUj
EveXdjZjfFDObSd2XonE8femswDPRG99CPPxYNL20LNggBgdVI8+BQ4Zb5Tymfk0TzRtk9iAs7eQ
kc2BK9HKyCLqcITsLQcHpaoy3K5iB4nJhWmriWR3Hisql4LVzyd4A60Pjiu3+FbUlg0xQBqkFed7
z1/4nkv3yNdQokdLvKgTl85T5HR/JG5IOyVZ8NWTBYJuiKDy4tl7TAF+Pg3DWYKqAP2RPqsJXoNi
5pYUxUlIssWYyQ03doAwc9VOY+r8HXNH0EqFkd5njOUUXsOq1LCXoqtVhWqksw01Yhfp2gJNbIIe
PQVL1CdL3obegBXttGw3lqG/OkhDNluIDs9oC8wd/truBG0rPYxE467SuEatv/h38E2WqyJAEqET
8/1Cca42SmHv7p0Bn0HmQf7FoMB+OfWKXThXD3XpjR/7fDtGCO8KM8pfKf+DZz95X/fbRmvOPsHa
D/jQnJcGHMJvrk/be3N5epatG0J3XUe6rm457t8vTwmRkvRaRMLD0H7j6vRfbLvxjr4jxGqKKu2F
Oq99ycRmRCNUrwcikVFp09nAqGaBzPDl3pY6za2iaZ5Q1NZPtCrQRJviiBUwe66LyNi5yB9plczk
H0ucS4o0QNBBcT/liALkhtnNqjSc5oPRuHtVuoFqyQ4ecxDIomMKUyeXJ6fM80NRAIYl8Gg+yThw
aQHhiOvZUy1dBXeE1+Vp+Xi8w4orbyiQX/nzllLre4Iz+PHXN/hyfv56ey/njxpO5xZHhOno+t/P
n4nAUgM04gLAooiZfXzVE840unWTw0Di269/mrmsFv/4cZ7umbbn6JZpLR/nX1YTdx5MBo24Au8D
K5pG36KpXLL5bEJDLHt+GCbaQ5r7jjkYj2s3WEjb6b7AArRrNvesJlA0wOHi8pIU2Q/wZ/FBzYPg
gr6bB3hJ6p2Jst+R4byaQhbyOYumx9oMmm1aEQX7679KmP/4q7hYIFsgQrEMmmnLGvqXv2qG1jw3
meWvQYbZJyVcIihkOqtXEsHDxnWAXSoDkkw3pie9x7RHyS3HsN7Ag/JvFDvgWMOyRb/J28IgwipL
YYD+byB6j6TQVVVWWr2dRqqAP4n5o23+gUqnOWtpXuNgyO01LFt8UprhgZbmQYb6mTRUSzveByFW
sTeWOnTQrDORwTNwEPe9g2hmaUvhR9e8dGUHiDtVi1wdkuBLoWQ0nvcBqne6Bh8a7++xWUMV0XcZ
q0PgfmWkkOj7Kk8jMve+hQkThtrRqh1zOgP2yyLrkbBn10ZCSqiS6XcBAiMa8tVZvVWvpuY3V7xj
vPm0HMOEnOkZOpWnK/jI/v5p2RqzqKpxEli10WnUEkogwSmgSKMfx26nqb38jC7t66zL8TwFVnh1
mvAjlgXvZi6Ai7h6UIuwOjC2Xtt9Ji8Sf8VejjzrVVqVOmBcDR+myop3eA/Y/SqQzxRm53IusaWS
ipqdC99M9vAqTHgFiwzGtcweaiAEqEmYpwXx/bkMB28TCr8jl8QItnVhMxym27MmoCOPBn2rykBF
kIWX119CTq2+TP+5UCK6KpMAEsPu4deXvf32ZuZEGpZrCNNjsyd08WbtbZlwO3pQpNup9Z+1Hhd8
hREY4z2voqb7kRpBtVdfUt90PHKDmZGyqR9m4/znoQG8eUwcHyf9ssMDvnVUndou9G+K/agOTtZu
pR6lOLilfcKSoV2hO1v7xmBabDjE8DnlrvH9FAR9XtsrJ/emU4IZ/yg7w18rR0fnB862atJmy27z
CCFaf0JwIjduG3tPSZnbG4OtzXPeoX8bRNs/D9DxN8ZM8/83525ZV/+6EHK/W7aQlsO5o7ay3ywZ
yQj6OOqBsKW+i2ez96onJ7CGlbfoP8F0H8d4gv1X4YVVe/eIMdZkDvE5n+vmYl8HggFISoy+NrP/
UThxtXPSEDQQ7yTZtWtoD4QCIdDAR92mlBmIYFb0lGlfLDhGsyviTdmV/jYeO1otJguK7o8v4dLv
n6eUbhths8BqP2q9bE8Doj3qE9e/BF5QU7gUT78+H/JtmanqTKHbpvCkySZhWWL/soQmdFRb2yAs
594AcnHJrLNKSy5+GFNaL6OMymb8EkLNRnIeVo92M/koCkHFzml+guz9FC0by2Te0zjx4CYv5ZBj
i+FQ1IZNehEcaOJj43VUyejBnK3u6mgCKxs9+zCtg9c5GrM1U3S6Fssrcm9d2hMNGr9FfmIDVCEW
+jiT7/SI/hdZUKl7e7NpmLOWESofLM59ik95KtpqF3Z+tGvichtMOc7GlgGTmz31kdCfG1R4vmm4
N5LONqmGNSLwn8m3Kq+NDGnhQNcm/MvZhXFAzomXvZvK3FnnLV2pZQfnmGRQlW6vbaqi9888DOmj
YXySRXVVeBHf175CkBuPCfmqK9Xv14asg26VPY0WIksCQvyDqjbrIV/iKdyCXLaNMPzPURXIGyA2
ufn15/vPOs0xdcddQDum7dAzffP5ahMFmRUSbMau1XNP+MarK+po/+DPDTzbL0plog4R+FAYNVj8
uNR6pGriNEd1dAoJgVilqTY+cIEvqB7H2lokZh6Gma6f1sCODWpiUDsH60yKV+OmQUVHCEucjT9e
FZGvbYuMAYp3TLRm3I6+q7/3agSssTEQygM6fRtJbVxzzc3nbJ5fBVfJjSyzW2nw0eRYrPkcpk8t
MPKNxcaXeyaIt2EQGhcn+NDMRfDYMZ7/zc1xr2LfrBasF66no4t0MfS+OXtFGxY4v2iW3u8OBo+f
7+KdhLu0qE1EM1YJfdgewFPGsadTegyXysGdCjEm2diD1p06N+e6J9hHb9MVTIN06wduCihDLz+M
I0XCgNL4NGvd4j4dr+pgFPAVNANuFq6YlQRjtVJIlTaLTm4p3Q8xk9ptQcqxEaJev0OmxsJ6um9f
A02LPjjzbGE8ZR7Ihqf4BIsq47R9sni882tGObk1hladgvbnBk2nKdNX0rskVfLeJQB4/6cMILLJ
LrCqFJx8uG5lcLaACFkblzyJPnfOCkWexWFx9mGEaqFAOwLyqtp2yUzGrGWJmzrM1ogSpVy83Inm
SvgioKvHVtJH6ma6919UqaSsA6kI3mud/6ClWUP6Vhe+S+KG4BNiBlSrejYMQfc525KeeEgZfIQ8
yX5YEg8aoYc3WQp35es5wmfyVd+7JAmSZ+rHq3zAaLj2xomPoWu/3Sf7VMX1Wk1npricL/1onRsp
s8+Az4I1ZnlvZ/itAYEezRwxuCQylvlw7weO8Tv6psPNGezvMPG0w4yhY+dpcI1G3ddXXTNqX6Hf
bbJIy24oasdN53ZfLLa4T9ib5wdXiHllla5x6O7ZwQU0cA1f6F73td1YiPfDYLmv936skZrTC1He
P51UYWccNdNhIwrp9diSgL4NsJNvQnd8UK1TNbznWbitcCtjDjPzu9K8NnGAaCOS1CCNHgybSRUL
SLoXmfkYwY7jod74NLIGpivKI1p5BEJraL0vbDy/m/GYvUuDotgGXGCrImvnG7/kx7QyUlgkQ3pW
P8CPejLnMlkgDR6Tc4nZSlZs+toS4mZqB9iby4XMw+MRMo91llH8CvzduqUWJe7SYFbv+BA+llFh
n70ZG6HQZvIVCJADhd2UJ+z53VGLIyY2thd9Qu/8WWCXt0KpIRJAJDKZY7hDPae9suja6ymoXpsM
3UApUsb27PjPuY/WxO506EsMgKOcL7u03/b0SvxjRZ47Nhnk8SwfH2H0Y+ejpARU0F6MDsGs/ZjV
pKaRgWrsfroK7fH7vVLvuvkTaJn+qxhWHemNXxtg+NvWrvrzjPIGBars/V1ZIx8cBShUMgcXgyYi
SPVW2oSN9FOU7+soOykhSzKGH4Qxd8DAS/LAdPTkd5O6HMVFiUH0RFJBNHAJwyksbhMZbBSG67Av
q7NimWrd/3+lviZiSHQ/NyVZD+M4KsMt5t5mBzSje75/xwFZdfAXrlY2h+bhLljDGBY/y6TPQcAQ
XoEkdUlW+LMmbtoZq7O6W9FxnBPZoW6usm9m7T+1tNNq35EnDYiAg6yWQKeFn5GJEIvp8qqu8AJo
iU6KhG46kPnmZq+kP361EJQsi8KM4xoOKdpJkSfX+4loHee5HB02F31BmIC1iB3geK2sz4EPKacL
65PllAKwVTdUayUaSSKNToJT6Hs1zo7JSaVvEep7adLfv4sNKHmrlUcf7+Bn475eSoB7ujoy0G+S
S9LJ+myrlNBKBoNiJv8p+yBbhUUT2/N56HIS4LXxWmXdtfGhxuFkM24imQJWRGJvK0QX2WDoR7IF
Uu6TREKvnrggqyjg2RsF8qTWemsAwrI0XV1ZojWzwYsp/UoxjB8V8uY3ZcTbLYcHno3ywXFs9AU6
1cTfy8RYAuZ0JYkO9zKigQmmunLJgppRr9Qhn/hfYq2bViYse9VA/fOZZsGMXAk60lsFSRkIdtzQ
cnnwlkz6GWASwaUhweVJsPOjhEG/41qn+7Jnze2zGjJDD9xkjS2unsGyRRb2uWWCTrEFMy6cGfj5
EzEPvZu8svY6Z1kOENRk8mSMUUX5AKfAwai6hiYr1gUr3lPnwoJyUT+od5NrZA+/OXVvK2zHdA3T
owzTbYsa4u2OI00XgrcvB65HG2tYvRgH2gSRRtd56KCk+1UgKjzLbsJj1CGyqwcMYR6hlynd0mOY
c2J0xx4O3hRFZ4LEfjil3BoiIk6tcBAU0uvdeklMrv0YSIwmJZS4ieds6sbtO3cYsBlgZXecLZi2
/iyi7K5Yp9dg794mxGN91Q+2ETknjBjdSmJp2pNcaLurdixB8EzZPucjuaSmI36zNTOc/+VMURTo
AIAM27EM+abl7ZLq6Wo2cTk/NeMaPzbrvgQpbDHEw/aDOiAdch4sz/yIXx3Bof4p7I2CNJhEuAif
oheYz+wWmmUXJ0kojj1ww6aO7SYP80+xtKcdm5OQcagA7Vx2T6HREtxUYSHIYZh2qX1QYtjYt90d
PHNGC3kL39ke1p7T49er6uah7gDjuVrxxJa2XPuWaJ7M1JP7MPFslJ+zccV1Gd5MjdwItxFkUeId
UCpiMCTrjoHGs4rMIiboxLB/eoRk6Gz6bLBP6tCEjn1CNfzZd6rpmDXluNaQI63ysbX2Fg0IpYLw
Zga5UPBzYim9b4NeDzdzqMvHuoyrVeB+v9870UgwiNV3z7WwDwWgt10wpvJUUGCQ8EM6JvNZXFMX
4E7GZi6hF9ycSCbrbgFiqMdikOhnWiaImyeaW1MbcREsaqaBPoEP8XT9Z7MgIfvq/mML0YqLIrbc
r82oGT60bQK4QHe7XSxF8l6ixZY+BbCvRdD+czM7u3qenKXHDswjFWbDPr483qVRdYpqSJ3CgK1U
1EIRMnBskaWFImDUTJA9mVW9gFJKDm7tVocylMkhtxhGhnKA+W7CkPNNsleHjmdZVvr07z2eSZuo
IaFPG/ZhxFbwz6dX3vjrpDTMG3+rs04hGOzUPlDP8KR08bPnkXJZ40c+eUvEtxbAfM+HhKQZIT+G
jrmTNRtZyT9Ia41SRr2t7PL7r9cX920nnvXFchzausLwbO6dN92gqZqmfuo91hcd1XQnuvbiihyK
LEQ4AgrQmddBvu1DolDU21CU+nq0YKyjdVk2LyWKsgYs/GXUEWzOKLZgynRYMGoL+40AYiCToFsX
BtYOpywg7Orl2vUYKRVTrh/GRS8xMIu56Wx7CYlgcphFRyAqa2fRZ7aIdPHLz++9pHavycJLb2qs
9ndI0uhAbpzE+NFqq/Gg+dtc5x9Wl3cP2najSdJ1AgH31ivnq5qHD8I9V87UwWIx66NeZ6/qcTHQ
MYX3Yr0359FdGq/ykoya/GCcop6tgklSTevDjirqxQnKEPtThQJl1WplSNDP/Ngi5vjNkqYei3/d
PwoBqFBK07EtR9J2f/PZyKxm2loZUEBKXBOHqmOStzQ1evs9ygEE51XunhqeDmsfxfz7IS3CNVgR
8SHXeS5CWknLyjjHy6GLWwPD9HNm8phTSdYWDrV1nG3viiiajee7M1i4k7cOyEnls9dlj2O4D2lK
ZT57rXtKRotZL6hF9LMX3QVmcw8L0EpBCzMNuP1xI6RcUsTvlOlkHtDAWu+b0X0AyOFtytJDZyQn
9zZB8ZGb2Kdt0OoLuitmZ6y+42eUuoEH4MQmFbPtGW/LnPoCHY2V4xBsfqgBb6zSDZcOOd4hICGp
gJ4ou6+/vksMdRu8/Sgsy9PlMi6wDX3pTv+l0WVFgwRpbPvbhESIlbeE0PpL9KxcDsIKHnCqmUf1
9RCq8S1NGiIoQbbuEq+GYIKM6jhhdT1bjp8clDXdCLI/QtbxQxCMUEB05HSq2qknr14LN2k3cZ4m
ATbpQN9OeD98rHErN8OIpiKcG/vzvXgtGfRux8wAfVFQnrJ+Ozs9G/7oWz07SwtKqhXQB/SSdANO
a96HfS1fzRC7AAEJnTFlm8AZPEJrtLN6ds0lZj6ytG5YVreND6Ik0Sx5rOZJ2ythERN0Jo/yY193
pHIZvr8Jo7I42SjIiRA/eG3XG4fcJUgQbo3ef++dYbp4iLutLu0RalcS0u7CFMraTzlOig3UTSbj
VGw/1DfpZA13jIdiecRjnt37gl02JZfewaLnue2yghMs55c1AM4kY8KpjTebTsw5C/HMKalh5WYu
dEW/wJvl61D+DHfnLxLghnH1NleruBiSYt82CYGkrd/AIrAZpzSgoWVqujvbgqLOXIwZc0at3JRu
h7C28x6yNk2uTT9tI1pjD+GEpLvqKSnIxhy2RjHsmkYf7nx0xNk1rOtFw+3J/uBhrcBugfYs79FW
N9247+shfWRUGpyoystPKdmFFzWn0Lwgoekwsd1eNqkEMRsf702aZiYcfR6ncZthh32YhBhOcdWY
eLOZPZhjR3Npgak3k3jWjCE92hrNVjdMUMRHjfYtLcY1Nnw8APVU8OsYDg29etjRz/5+9zbrujdv
f30jmZZ400EX0pW2YEEzdSlYvt6saV2f4kwq2mkX+j3wHNSUGTKZtV/M4TEPrY+mZrlHnzAGNBnM
nTVIvTnKyUfVS0ZntTMcglGdZfTK/nC89hY3GlWx+8X8w8+SDTNM+w+km9caWMbnmUt0NffJ2SkW
iqXIsR4aWrcNe2GzWcQdg/uV1iodp/3dGNMgGCpcAG0KFoQxajjdr1WGfuNhUnvBEuf7Oqkdj1ow
i/dFlKYbNTzu0CMe7xr1JpQgcyC37ooO81bWYPXwg8B4dsoWCQ4BymfDEvYZgA/CqTY892qMJBP3
xhhsEwZXDYr/sWui5tFAridavd+7DRODchGo2APmvTRpH3FrMHiYEaovOTn66FC/OPo7lTWtj8SX
G9R57Bjc7l3VITqP9by7hUWUbGdiO5bQVS0uu70iums9IE/kj/ZOdeH7hDxm1dRQxZyeOze1PmgQ
ME/1UsgyKQ1OShJc1ksOdmnnKLAyytl5ko8EXm1LoroPqi33Z+5aSzLpjt3UxINokKv7jdF2dPUW
fW+d1mTDmvDRxZhdNGEkLwQLxis52394gVEhadCZJlVdAaVEfIBept3MGhwBfZttbI7pJvRy9+pH
XxoGs+9yTASQ8UkoSYYfKtzTL+N2PeUErqhxVR+07aarCyjCJF1xGhGiKS1hVNKXuX/2bj+2q2hI
5a4fPSC/i0JM99Bb3H93x2Wq3fndo6GB4LEX07Yd548iby5xZGSrLkerNii6cpNY8oD4hlPXYGmN
WwtWZ0xtaIUwepRkaSA9HaFUtWpwXYFLL3jaq8EtCZzsPf02Pw5AL56k1RKaMHfx95jF03bcLZSZ
VdcCcd/ykIhXvQjsQ4wM73TvopA/DdzOcmFv2uVXsyzzFQpxFQaYBSXd90XJMro1cgnQZkpVhvCR
pORqgmSxdG8o4nroBNGRCcw+CrqrUmTzSNeuIEsbF0peuww70miyL3j1rzGA+ntfxYnqo9Pqe3sK
uWtjLLI0I9t93HfFmaX05wHDDHF7RHUvW1h6W3MGBl7FRlcNOLq4bg7EBcHjaazwSSfj6Sym6JgF
Y3x20E9vKnd8vi979mg+zIWdnkiNtG5ZWNiXXy9l1j+aGjZwFstmLsIn6nKv/r0k6DJ7LMkUBbgd
W/ZFZ06KaOEPHUfyriwJNImSODgXGYPmek78lZf7/YM1Yq0Dx4zVqq/bVbfov+h+w/XzCnlQbxc2
VUh3euu0g3+2hHkN7Winpv2Z0PIb98cKWtjP7gSElOLdHKfRzrHSy5wTMyQs0bOUTzvEZ+1jGLvR
tnSb9hmAD7BBZnC/KVMN+Y81HS6oJw223jrhLfQr/n4mpNW3xCO45e7+UcfoAXah/s0qEaF70P62
Ruc+eUvEpNJSBCMtbmGMPdl0iGfKqZQEzdZC3yEt7tZ4RM2tqoRkRS6jqggIY012KvSuklV2vv+c
SiNKMxSdPNsOKmtP84trwUT4nhyyxIdMZMUVxOm0hVfe9MacrmWrMbvKVmzBV3qUoZihtbNTiLQ/
d6zqVek3h0YAg26oJCjC2HbS8Rk3d/NImRJjjSmBAkEtBriOb7n5RWJF34EMGVEB4FFPOvKqeuyu
q7725l2WGuZGhc5GbG+vxUwDKisjtpDP9zs00HAK5VJ0j9IzwKo4VMMEToK6WSDpo1hSb9OREcAI
Q+rONEO1VtwxL2a1qZgaXRUrqJvrg5JFFLDdHu9YIWdmm6vEnSFbTzuq18s87QJGUP7UgbCJJqh6
0KOVC5F+/efaHznZ1YijTxlupydf09jjJ/aHysj2rpHgfDZ2PlxpwkMxUxZo7vyh0fZjvtAO1LJX
NsaP+1pJMAMNa8T0jArDAcH8vb1axwmsZdVYbetorbp1tezz06Qx9FysRciDxuPCMSBwoyJ57g86
YRX9O1PH94XCT8jQWjuLzhlYdLMv09k4OACL1kFuXVRooqaVGFmQW3L/TNE69KhDN/ckxaVzr/4f
FbE4iLLf3lOCBWvAqdSCvS4jbMlOcmFkeSvS8kXNRgwPh2WFa/eQZfFmDGJxUzCG0iAensEdEZXH
6ufST2potKOw+zJ5hI4Ny7C6jofsGCxPnKnSvoSwanb3tmyP84I99vLpk5aj4MoBfeHtRMJkAI7u
Qg/M3BtzA21h2vx6YZNvlTYM9SV3swXCwHCMf4gc3DLz2rAsm7Ukl+ulzHxYH02YP/Cg0s6xML7S
Mtd2pj8Dde3Qfs/FfLajKTqMvfhYW23JoiyKs1kSRiCs0TxUzYJqpt/Rzjk7ccrgXqKzUqfeCdp6
28oHt5LZQ1lZ9b5I8akXfojKB3/koR217AoZoOdyiYCdVsljOCEvx4iTfWshMg0QvT7juPuGKS44
sOVkUCFJP0UbDi/XL06pEAd6XRHul8F8Z8J8XmuSCWpblE+un7zwXOy20D7Do8LSmKNzzIve/kJI
wGdK7/ZBZCVdjSyjsxpELkN94mnOfVm4a4loYGP4ubVaqqBzoXtfiTCBOBEn2tbzaBgPlR/cSmTY
N/XKZByzNR29WyuQpln5j5Pd16e59/oNz2rSsbkarKx6+fWH6vzjaeUYHh+lbqJecXX9rSDYajwx
xSQVriNzFqu7FHmyU0gGg73lgidM2K3sD9PcEk1l2PC4w6Y/O1rrvCTFtE8o3x4HK8SAlhJLDoWr
ZyBNLk6cMsGvl/lY2DNOAaSDLmWZnnVy+CTlND6obzbBqQu1+DW2Z5Cg4Uy/XePWSUKi0LzFOGqN
6zTUP6bZDzX/6NqFvtV0+uI7jlee50JDIDcbUl/nrAo7nEDQamR/FRbJC0KzN7Y3io9OZpxlgX3c
tjCKWwcg3/JWWNAyJ0qtz3mPX3uMux+FmN+VpNrsf32W3bdPQiSAhueibUUM48HRe9smyDMHAfrc
b+5FSFh2RMnSLWKTZffP6qCNhraqQZoe1FuSrObH3Hwd5mNk68RA2gH33IJqAnd/RYmcr/KG3lOj
hzd1GLza3gObyTa2pVWXYoT/JDPhbQe8o9f7wfF6VGs4+8aMYdl93AZ+dL6nQ+CHYOlJaOUaTett
G9MeiMDkmZBEUP6LKo5WQE/qz4leXYnyPOeF3dxgFpcfjOIm9Dl7defHbMqHxy5f/r4lv3uuBuxB
BsVcXnr1ZSwQ85u49Rn6mjWL7Jg9NkGITG6uS+pfBM4gqHchFedlSpoGQjqPKadrDkZbHH/9oQjn
zZbTs6WFWtZwdMoTYCNvyhOCvyVuCvjgPH9JuywbNCNz/x7KFFhVos0QM1AYmWO01xdUU1wT9dcL
JNOIFWgJZe/oAPtPmuuvxGysB82IH2a4BVe/tjFeJ+0pw5BwUq/UwQaNuu+7OINeAmojoN4gBJZD
6Xo/X0Uunhg9mY13QUz2eXiMU1FenLawj0HvUQKPWfVoZF13dEVoH9A/BytoXxL4MNGEjYS8oh7k
rR5etRYmv8nMc9ea9NUCO3x1FsiSGiZCye28+TnomXWTmEwXMx+DU0Zy2Sxmn/Da6AuwFRoAsq4R
MCn3Aqy2has3x1jcCWk2BbthHZ/yOm1ibzuZBYnTxKDRAZog73bTEylt3inyk/J3leXb5rTnCkN4
9NVsxHb0qN+MdLwsZhwbtQ1zVoaVjhgGCje9uPUlZrAJhPhrOzjpyrdF9jAT97atdNTbwdhMF8LT
BT39CBZ0i9WJhbE6SK0i1bupjCs5T6RgWIdfX2nmP640fl8pXIN11mNw9vb3rUlhQY3D0z3L2U9F
LQ1PrpNhNLWbejMOmftQT215rHM00G01bfVGOmc60OhePFy9XWbtsUMmPIpC/6QOUrfSU4gURW2P
nShDmdJP7laLcheXcUQ0mO4bvxFHm/8oAvhTPHo07DQclx3Om5vG861SaIHbrNPEehLo4lbKGGP1
5hcnCYhPKE++v0gTSr8E/aQP7wNjiewK4uxbJ49YFbKvc1CRad7RBI0TzzjGrefeVHNXc41rVBE2
9uvzb/3j/C/NckY7XC6Mme23GuFUqyaDlippAngFF5TR/7B3ZstxI1uW/ZVr9x1qTO4AzKrqIeYI
xsRZ1AssRJGY5xlf3wvBzCuJWZ2367HNOk0ZRhKBGAGH+zl7r02wGKkmujlsrn1vNR5/6G1kbpNa
7ETqmhsnUMZ1QxTEMiv6dmaZbnoMRPj9Y91Pbyee2Tl4cZwm/qIjqxaLt4NatrqeKX0yzruEeklc
we29IsJRIFyi1n5yPKDWgz9O+VB/ptTi4ivPzKaIO/g3b/yzLtXhjVuS1ahErsNS7NO3xcUZkVQL
8yCU5dv1rYpQv08ye9wXMak2pVDrNV9VdyPKB9MCuxLFK2kw38wk0uc2Uscbxq4pCq9MVrrfx7eJ
V3TLsPNWRCp1+ybwN6kPBILOudxZUOZw30TWUxv0t6YLySL31jqMJ58Vpld+XFb/129+purqb3rN
8oFAL7/+9Ot/PWQJ//5j2udf9/l9j/86BK/4PbL3+m/vtX7Ljpfkrfp8p98emWf/49UtLvXlt1+W
aQ3R5LZ5A3j8VjVx/acva7rn/+3Gf7xdHwUN6Nt//vMVkHk9PZoXZOk//9g02bioVf9yHEyP/8fG
6Q385z93Wfnj8tcd3i5V/Z//NJwvpkptwtE4JBwU/jwUBa5pi/nFQf5NK0PalGKvW9KsrH02GV9M
Jp+GZeAtMYAKILInC33apDtfNBu9uG2haJT0pZx//vnGzx+Nko9v7P9kULvKzH92VCwd1bCqacyX
hK4jU7k2Jn/pqEQ2hBbDaGpmIjkYhTLpb+q8Br3ABP47YQ4+tr1L5qKKyZImuImF6G5J3SoByXEH
0y+/1sMQPmSQGLYaZOpV7Dvya9mLRR3p+XfTYCJr2vZ4cBRnOGYSid51T1ElG1VrhmdiT6AHDhUF
+RESCFkztx8PLTptpkFzPpuh69xUlBsXKcOI6M36OOoBizW/oJ/SBcmlko6H+Cy3bktDS/eDYYaL
CtnuZVBbRGykJnp92W5RzFpkibMDOba2p1kvQjYhM1hSuyIzjb4WLTjnaT/HFiHW7LzHIS2DBy4F
d830d9kIEjS7kZJb3CYoovVy1ilAnyAN6PqBRoKzRnjx6qJ/OwzXDR8/+pV+qCd2MZwWgHJRAhvn
Y5frftMN8W5HIjkbhivu/HPj9QEqKuA3Idmp179/7P/zfkRyhKumpSX2c7frT9d9rz/VtiBcXSWL
XWQ5KBtmE5uSiofdFNZjz1EA0LZ7yiuD35KohnIQXa7bNMxIhzHM3q/bPAyLBxvGzOy6UYUstUcD
SC1sepwKbfm+CzqW9tOvYhTtTab3fEsGYT6hcLTdWGj2Ou5Cd2FrafaUOeSqqH1cr1JDzZ5aCRo3
9+Joc93qdz4RdaHj7+R0Z7+hLpL2arq/bgUxeXHNXj1ed7W1Ad8qa8nrNsWHhAiYFlpyTwaGE0OV
zWx9lbhEpgHc0FaKE6hHvy6npARfP/oJ5V/X041jH1r9CoS3OPbx2LHVtY6u0rcwd4D0kGDZUGUZ
lCNl3Ap1++CfssoqV9wlPLlkIK36OI1PiVdTiAvT9NR3VbbCUZSfskRJVtRCypPbmjFlurQ+QbNB
I985zal3ekLmQ7c7+RWlxgQV1Ik+ns+zKeqpbxRlmUiP9HC83EtodIJnk86yr015IlzUXrpmBG2D
nspSqS33BO1RLl1I4We3JW+495Tg3I+xCXxWjyAlewZbzeTs25a2BJmYnxkJVB7FLs69Ts8fB0F1
7ml3T8/Wnv1YR/Wtie6ceFXH/dLxjMm0pfFVaJAWI5gtYWPwbB6QlCwR58S1p4CU3MI9rBTQn2vn
TE5EzrPZytllHbwkfNi/7V2NqDRsJLd9gM+fTzK+9WnF8Xh1dusLf1gMKLyPSldSBdCQXlV2/O36
m57p9en6U2sVUOyC8cenv4+cdhugmBAapt1/7tApJFgaU2z4z79d71IbhVxLxa0+b/Bbv1lPmdkf
G8x/PXem2qSTatAKPz2UCHt9laPQnvHGNPHxEoY2LFeRiULi+nQ/b1wl9VZmC3H259+uPxke2WOW
0mi/bLg+UwYcYgnO3Pm8wYG1vEzDMEETw7u+3lz3ILTHhMRIyM6nDVoUsV72ddKUfv+cXIyCCyEy
+Ke/byik7cxBvJefNyTUteb+EGufN6QmPmJTb5Tl9bX8/AANVyJEqZHif/oArcpRZlwOtc8bcCkJ
nHiNv/60B0HjCHvTAbBTAxBHQ2tvXFXmkDmwrAzPiUbZo1F8f0Xst/ZNFrhLVWp81Uh8bJ5wFQxM
2z90ZafuLUGufZtkiND16qV0lFUyWvJV0nWbJRoC3xDXUxlkgt55hHKtpq/vWVX3kJjOq7Rc81VN
mKyZmrOlewivobRABxdqu6HHVzxaXntrEH/yHSoKKirLL89dKAEV+MYziGhCTISzTxQvvb3elHaT
HZtMECvIn6RBnIkiFEBaVhGfonCclP/Uw8PUi099EAHIA3xn71BKHa5/u95c7wzMzpsjp5b7KBgL
BHBns1DLc5l5kDQ9eBkRSPzTddv1xsL1BLU+OEVuEX3cDM7YHeNyY2lasRyLzDvUmCPJ8wkOStFH
t7qOYlMN3eBUEJ3z809gVKJbgJOKHzTn65/9krujOV+DXCS2atr5eiej9x/LvKpvfv6JYJF8lsdl
tr0+/PVuXQjwwSAgdf3zb3BAq4XW+Mby5zPUeocohcYLgp0/nwLoQLf2SA//eIEfj1ck9VahmgiT
gLdw/Zv0M/LqbIpwbYDKF1qkcpBOuypT99lqWHQYk8IpIC7ssWqEXBXDioVVDFAqGR/pag/r3HQH
2GyrgbjlJ3xq2gqntb30WTg/iRovah1W+Tpuleipi8l+r1Sg8m0mv1UDgR2RheO+0AZj10y/cv0s
ca4E9r4n1OmpgjVZchVmNGXi40yXStUdN3VZenfX35L+Xg1z/7EbERzrJOF5UyZh2mHlN9tq02XN
eAIG9oRldnjCAm7eyLyDXeU2wxN9gm4Dm3BcxN74DEenOyWUopYGkJ91jx3/CaLUMHdcP9s1fag+
JS40HB0vK8Eh6rxITHJlumytKI5xB98peYzbiyhj/QmtQ3j2enlPCEhyY0Y4Oljg6tDDgcGQ+2E8
kflB7ASdiGWpKY+wTNUTJeB6GbYVx3rYE5LqS7lGdTbONTsHMc3Kn7IYWcmsgiu6qvyqU7gudDW6
RYB56ZjbHrtwD5FmfGwpIdzlgpSW6X3HyUhwS539II8ckie5sHDbodtM9vPr++w0YvbSkXBTM83H
JzTQAdqq0lnTdcpuBtMNQDZzAzIrhxroqE9alHz1CoMRwCu1J4PcTFpP5UPdC7lIy7Zbldg8ckPR
n4ySEMmg6d+u79vu22LnUIeeXzcWaXWSNWbGCmXRSmtV86mI83BhYobbXn+1XQJm1MjQD1bue7e0
7E8FyAs1yt27Tirtg+C5HSO0noCWMp0ZtFe30+VT1yX2mqSvFVRjfW7WkyIJPPoqVXoopIlrPfk1
51CL4qn3G2UfwFK8b6G+hYm4NQuh3NFFxPJTWZyVOXmlXYDK1PSj1eBKoHaBsVWTU43t8lg7XrIz
1O7ec/qZLkLz4FkyOYnbMPTqgy27LRrblaQ1eS8VfUt9wNjlXHlo5JbrUQYbxSMnog/klvFb3MRp
D79h+ul6Q3MPq2pIWqSKQjRoSjEHbbZSGxPUTojUn0aoq3QDpdiMZtdQ4BzoPO/GJqFbJCUxJeZ9
m3aCpMVa3eFDWJO3QVR76NnnDrQN6UP1MDfoCR5riKcAV745lXXAja0y/otspcVpexeq8hTlztem
SIOHFELftvSj+xzt7LzwKSfGin8GfUALcvJrIQW/KcfxAf8o/IkuXZUyTYnQJbGg1IkET1UHaha4
mblnD7dlRKOnRQqS6iMaZUX/5nUZg7hFflKS6i+dl1Ozgja3tsb66DsdwHOZvDAQbov8LlDRWiBk
JfD9JnV0DEM24DuZQaQcy23jFgvVJieEfIlVWNnvOZqROqx7YCnFmhzLnOQWSWqSm62Gx8g3zbXo
ZYtEtCC0UK7SqD44VnpvR8OlTmuxKl37vTPg5EiCeB19yfwlXnqm861ztR+wd2vLvEVUW5DYYl06
HYpL1OOXwse6KIR9Kcni0gcnWXlFv86MQr1xS9jPcD1iHRaPa6QmdiWVMHd92SQeEtU7vyCJMq/K
mRyqJyMZ6Qcx1dU84noE1iqzC9N5J0MOgIKozRDtZEtuMpe5agaHHcL1cCOLoF0V5KHOUF0Gax0W
6LwJBq6xHIbQcJ2toxtbvRyUuQjxH+zzoVoqqlXcgG5pk76jZCirRejo4YHw0h+hBKuT3tNNI/PD
4irpZ/TRW/2c68kpqCwN71k982N8ank57vKoC2cui2ecSISbFtoKDPAPEUIijLrikdzwReAYPsIy
nQ8odHndRbTo0pGYqyJfGwqJSw9GRrRgMHR0DYsSLkzRz5RlochVBCq066I1XOct7n574rfcMdJu
4qFFZ46gauaJkm5dObUTx4vTlltE9wXdH5K9AQwej27B4RQLjXmlStpZpa3joGEUV59tiGJzFBN3
nVPfC9ROiVmcWyd67v1QB4CUHc2mVmYuPrxYQMNW6TnR4dpFMd46rL9og9OMc9FreRH9aqCjuqKj
RV4nB6gMiMJoZAx6+ZiVKZJHlfuNDLUcxSm2Sc8nwjDe5KrpzUyAxNt7z0YUMzxYCLXXSkK7PUbn
MEtKE4QqqcyKUT/rXviN8jN1+SA+mSB65oLXCIsrlmsv95R5Fw3VgpaismQkt2aEYK2SRJ1rrjcQ
5pAuiB9T1xK9z0zkb36rIpCpVEjKITndGZQuKp/pDrpvsFYG81Z3yzX6nGI7tqMxJ/pdeyq6HixK
6e0x/sbrQGO60BfatwJ1w7y2ZLcyurxaId7w5pBtqcRkmnEUCkNtOGrYo2PBhFPt957dG8d6XNcE
UB7h+GTbImofvRQrKgsNsGp6uJaRG30TmhIuibdmssQckmgWDGV6yuJsyJgRSOeRlQ2HIiPrLR3F
3lbDWwxYCYiAXaSmwU1SvSh1P1LmyYttNTl9sqrcdfZAmUi0DEeGfpNZdynW8cPgyHvdt419L4t3
WInxkSQh+mfIa7dwch7EQFXArSMxG3E9xK6jr6GZx4uoIhLbsNKNLUjLac1q7xTHIrL1ua0QkIWa
Q5ttaqIx3oFF50Ty8jnjFqU+CAM9xsqumhsGZeMAq67TFHMJgoZvHgjTzZgah8Ycho1eGLeFJV5G
6vnqSTU77ZJ0CHFHxWVOrJoHHktNzWjv+0wripoChc5HpbR8JxSmHWpiTczVFFQjdt7TEK8U5AFP
7mgLVCoKCg0HwkRrlItgHAlhL0sSS4ISEi4MDCfVJRmRd3U8ZvvM+NHbnTnjRLYWTsfRKEAD79qu
3pPkmR6UZLyJYjvdRYFFG8gGIxc7Z3o03kM1lcI03wJhqIBwUNHaiRykPzxe1PxxvZEdujQzJ1w8
wWK198R7EKnd1yaqUXg4pTZvEX/ncEoToW4ATpQUFsrJOZiqE0uDE8MMinWbtJcRcCKGt/VxyGuJ
wKnL5rmdrbLK7YgTG4yNG0bhpgfsg4PJ+1YoVr5NeyY3uKbmUWD7fOPZqYB5uRZ5FK1h6j6kaVxu
XXJFyxHHVKYFKAOtvDmQL/rNN0r1ZBejs3Oq/iRRWZ0syl/0WzDhhm7o31kkDSyIMK8OTinsm14x
NUTqo/6EHOOxs6L0gJJZIa9Axy3iDW9Fw6k8BsW5oEh2cJtobqguaX+x7ik7j4vd3M/NBBc2yH7G
tmFNbyg9j6Z/ttoeEUtFLQBGpso5rfurhk8tRDogYfCvu9JUTnYTcKM6i2aad/PNYnBvSFXK7NhD
e+mQAGi7zAEQDa2CsLvz0uFYe7V/dtK3PCrtZR8lAZFObbyqVab8Wn+h8SP32QARujFdHFSO9tWt
wpuqgnBflDiRFcmwHJBOoGVKtxBafFbtETxTBEnBte3Jj6leOmer544yr2jUgUeFy+bpl8nz4eYK
ESe5u1CDBoWSxtvzcfMjTfMy8Wi32kNzjlNrgjS50QyFgjYrhaTvN3Msj4U3DQDquDyWYaF7hN7E
hzIDgHQxE2fVVvLR0Oon2mPuFjvgPB2N4Wbw6/yguDqDw/QTM5g/fiKSQZmraYV697qBwkyPho/7
XG8igSzRKd05ysI/N/zyoz6YJSeQ3qw+dkGF/bHf9dfr8/U62fVmK7/+fM7/7nWEJE2WFdHW1z3/
u/uKNCqXXoF2YpieJpdG/Ocr/dfT6iqFTs/df3o1rNbkh4r7//dj/l0/RtJ3+xeH7y/9mMOlgeAU
NNVvPZxpn4+WjDS+0FuZVJIA+VQ8JnTpPloyQn4RtpCOpVkmsyhd0qz5oyWjaOoXenf0W4QUECNt
+bMno+jqF4E7SNA/wYGJukH7nzRlPpGBALig/AIcSL9IahqMoE+K1qwrDNHHVj8nCe4pqLuzYVl3
puFzMlbVyhsZZ4dCKxDkw/Rog2JrpDBkiwLQV1kR5q6E7w4FzMYwEXB/t2zc5Y4WzTTfXxLohEV7
NDnd2gS1gn3y3Is2QJyCrCvrYDdQy/CB78NNuMurlpStngO6ifxL6I/RXFI9iQo0KnHrRiAQ4rkW
tPYCpSYAYz9a9pXcVCBRoEwQPInbjiUDjuuMUMxfvtI/Olm/ohWN6UP42bf6+JAkvSuDQFHTgr/2
u9g1VjLRk8BO0sxqKDWuDUqMnk1LCWjuTqnbzX1JVwo+QkOp00f/CZfhqI2II8ZOg8Qb3hhDcBiE
nh2F7R5UPJGVmW/QQ95jhpJQ68ncGKmEdVF/72YKAEPX3QUBYSJcOfZ5INdAao54xl+TmA6RX63+
/h1em8W/vkOMxib4ELhyhu5wcHEw/up1ckXQFwaBmQvPtZ8Dp0JJAmo5kItYWnA5okVcNiujdr8b
ab3O/eS+61//zUv4XX1g67wEZNWWZev0L4U6nUO/voSUZ+59z8ohwfZn34k3lWtvRC4vb3pWzTvd
3ky4rSQrl7pdHf7+yfXfVScfT+5IpA/T22dl/en9p1qhZ4FhQxl3JbBEDaHwQR2/6dcIyIru/WPi
mjCGioXT20vPg46jFLNSLZkao1j3HxIUK7ZQZrqlAyz1ZhZ1DtHdWcUAFJr5jZbdq1A7InCazpK0
gd3fvwFj+nQ+fYHCIXIYyzNnsyk+qQG8QYYVqZAsravXUvPSWcQE3TPR8lgtYdyRV2wEDS0osusB
zk5Tvdr5ym1pKaa1fVMZlElIK3XdfpHq6Qw8zs57zYT9pHarTul2DYo1lpXRxN9BXeGSaqPfI8d8
KiiZ//1b0f7yViwdv5CJkg7uloG77NOB4IqcEI6mXpjMM3VLeUzrZq8E4pnQsMtg6BulUS8NQX2V
NP+Nmuev5wHCDI2R1UL+wsz9szVWRx+oaa3XLJyY5QLN8hc/UueZAfSzTOOVg3Q3Xu0tn9S0FMJO
jyF0/vdv3/wEYOJY5DXgM5gkLbTqUYz+/v5HH9MWIxqjSUCyHAXndwbpJdeKVydaZZb+AsDwRWla
qgqdPCO2BwygBvm8UbAjkAGzmNzFMxgiGYNuos80clYop1GIXjWoy+dlQvhGDgK9HFMGa/k6GqQq
V3X4nVA2Eh1hdc+VgEetaZsTPC9qCri+E3TztOSI7nzipeOICkmx6vpvKAdT1T4k+vTIqnw1nTBn
xlLNFeCpsynPg7TMaqCmL7V+nLfOCr8SFM9GLEVrvqCJV7z+AAWC4MnoQWuDm5ypJ4Wzl3owNxV1
HbUyvzNy+uOxZkKt5NoLrpM9DfNT5tR3Qeu8qrb5bNfEGDjBAzTOHTY7uzKee7e9Y9EGQ6QpNkir
UWu7l6K13glphratcsCndnqulbVsy7mTdE8FD5yXGH/MyHhxrWpv6M1doRsXq4tuFK9hhQcWV9eI
kib8o7DJO2HhuWhSuahpmDmDePVyEA0EBqJRVi7AOTZBGT90Gt+kiZ6/FenWsGo4OdwjEfZ9kf/w
Y2uRFtmCXKqHJAlufNV59FUWAczncZwdWlW89pk8T/9Xof7SxwL/qPGCAII0hUWaah5TbePZqUxI
bB4fnFd8b1lFlWyXERbCaPo0KyzcyteuTaAbynGeqbBOhBq82wAHQZYPy86IjqVtPYaNeK6obOhm
cxNZLL0TlX2QIPxIoUO49V0ZcW4kRc1FG2Y3UcubSZEbqaSDeyy6NoGmvRBd2kyh1UU/UBK0155s
z7E/8ikk3jvJHAsqUVSgEvUlM7UXEUFUhlGdzNA7HVMFkzJjTUvI4gxX4GXI1Dcs98S2EcU56i1r
MlyxVZDOAp8nvb5HEdaL0lAAeOhrISkgTPK5RrG3ph095L147jowy0ScEjvtynBb5SqFaG0nG3AE
HDzwxxrxSq0OIjiu9EL3b+KhAAblcq7rwK2Vyn9nZH+3e7KbJGgFj3RZkobalK8aGZzU/XcstCRE
ddoigRQYm+V9oPNY7RihwSzSU4aPJRrqPcW3Z3TrosnRXKv2dvDClqQ8MmjckT6OQS1eeLjisz6j
e0JPMnTMWWfucWtvzIQTsSMQg7pNPqtr9dIPVHt9GLXKKSaZ0qjyLdWz6c3HygwJK5Y1t3+w1ddy
Wk2RzUFnwIjqmeMHrNkxsDS8+iqPd12J5G+wKU/5xtqLLczJbQ7XGd1x5/XZLPV3DnK2WZD5N7Wq
IML0nMfOa2lFWFTMe7iM8hXFzJ6QLK6EnbruGv0i7fqQ+cqGV9LAhO8ou1kR+GyHglUEcwcI2Mxo
Eos63hwkyUJq9TdfBcarFObFLcmRrqFztQb6Geux0vs3p6cLk/CREgPazkugyMZLW3jELrnkO1aR
fszctYytV64RONkr67EEupeaKZ5nQgWAvtUXXUsASgv0J5V5yZpoPbbqbeCaL4Q+IzSw5il9KR+t
HyWj4CYtX9F13hUjHxZoKBIBmQ+Zr3Q/dEx4zSYOrAmVSY0YQBipjRZoYwpIuHwOYdAfJUVNT5Vn
X8CdsKki2XqSz8PQZ8wOaRN2bsHq3dy6PqOvWt7lpbGkyr2XDdc9ykoDUGRJqEZBNmjWu+8aFUPK
tQB39bhauXr4zaA97BW0jmVOTKJuHgyb+Pc49uEoBzGJGGKZarxOG2R+f2mBN3bxuJepPRdURntW
GczezVenpJ2dxkUxw8L4PaZtxYwgBDcXaFi1cy4J06UnScwXrzVcOkTFjzq5E/ULxOktj3iiZdFh
mqS2PCriWbWdQ6Y9yKTZ61Z6orL22Ad8SGGtPwsJsFVDyNA7dwQFcAgkOB+rEpIZznGsGZqx8GK6
EIQHfXWma46VOURv85IM0dybIUFF9ArmqAT6lXAImgxTGvCExCyssd33U4JXHodPgeXcm3l8ztxu
YUfO2dXTkwZThGKNsJr7v792a7+LUa+XbubOqq7hEoSx8ZlH44Dad1Cck+Lhxw8lJe05Um4uvvoq
xbuDmPcwevIcqpzpTn/CGHEkP24L2uchZjj1LePy9y9I/+tcCoKQal7XmLZlaZ/mtcR1BJh5Jrer
q78kUJb8yNhYDlO7I1TEgCqKNs6n0RGq2Yud2zFtAiqYVsUXnxIEOvJ9Qmw6qdoExZVg46h7MvYz
MP79K9U++Sj47FiBsgCx0fBKW/+LZB9seGT6jeksOrNblkXxFGvtUjfCXW3yurFVsfLCOd9B0h+S
+0YZDlZESyqBMVRhU2iwyGLWRT9+JNB8xMRsLClSwkgPT+iSlpbRMu7WT8Jul6anHnwyQ/WOMDgI
mh02Ngc4b2Fjkqjrdxki5u/LO7p2F0/2j7rxYPrVMKNyv7eyZqd2Nb9UVHVDrmrOmvrrm+gZjPyX
hr7eTBj9CpY1BENnpuUO1qddrXwfSp/P+9ZTwDC5NHlaiOtlMvNZa7vgekj+XWbSQ0LYv7eqvfJ0
Gk+RlC9KHnyji0O536bmSiou6Yf3qINe45ZqMd2BwA62bW3Og2nSNqxazgGHqGHoAZhm2ykPV7vp
Co6xsgDUkF9yqwLlLE8mBHOzdh7J7CHB1saW9+q48a0ulX2h+fu8ewRQdZJ5zPXEBtzwUNeEYOfp
jyBKb2k73pmRmDemeWg0jWuBujDGR8bkjatcqhJKA9K2IlMXVqIt4k5uky1TWTXVwQCEeykICTKG
98kiOx8NLNHxXLpchKHDzdxSPHglF/+wtfElVj3Yfe3WKLDtl3z/lEyChQUCjBziRTGwuqqjXVoO
85jcMRSEWzv6QUZ7PiPaCwvFAEQ3ar7bRr4raF20WX0mhmOhktCuKM2hL8K909fHqhMv0BVv9YTp
AqOURpOP5i3eb7drt6Logo+Z/v+opPb/kDLZNH45o/9SCLt7y5vvcfD6j+z9H7X/9o95lnrZr0Wx
afePmphmf6H5gF9l8kyZrFdZ4HzUxDTtCxJX/DWUpFiCiQk6/6dM+QtJXOgYHMPmP6Av+EL+kCkr
4ouqY/eZcMRkWrKr+J+VxJxP9R5k0pTlHM2EsGPAi796Pn7RKWtI1cPAz1eKzlzL01Tl1m2pgGtd
xfwmfEzRLrxJAy99lhuoN2CUrgL8gSu1c7/SGkU4YqDjcKiob10UlAiBDNrW+7DAkkxxPOLDOfZR
qyAO6eyjuoxwhx8dJ9Dn2PCNDXTyqjnnYbsbOGhnMN2Ls2OOHNeTyIU23DsTJ86awHx3e8k81aYV
jbQzXtj0Yhw1W7S6L3klJgKhYINsLEKxTOG+CtMVOuZyReMyX5f0COetJ8cbxEHRI/a1bVL29ksh
1W7Bwnyd47smBY78ijwwvlpGF808HPBgqqxsDtcFFqEVbbs++5H3MPwbJX2p2pbx2VZXnQDIaFta
iZgk4rLTG7S3wFbrrLf6Mt5WlveACig+Ygg+RFrVzvGTwGcq9Nkwqip5SM44pygD3ycr3HWZE2KR
wL5ZaFn1XFNzQ3Fb5usR7ejMbGC/lJW6Nnqyaf2ga9eabGCzkMWN0Tr83rfqs6EwZjODaheidyHj
xWLhRpTeAlO/H+1vtNmipWDNMM+8B4CL2TahAD8jBUZhICNZAibgTKtYCWeGE68gd0oPzCx2mmrp
x8pT7Yf1u+48KH1xr+SFtw1kCQckCL9DPxALUhRjMH2FsmuQ0WZad1vImDiAvElvnOnGIllzFqiy
Q5iT7gHfG9+TRPcJjkOrYIZQQ5pq7oSqsXCHbrxVvE2m48cq02p8wAUSLdxSdSGpUymFpAB43T7A
8ewfs8AH9rhtUt9fuARm7LxUtdZIB0ea1d7XShZrx4t/lOlwr6S3RY18IMjKb4TRf+vrceXJSa2v
40i0SgJHlDrfeHmypWfTgEJrdrIEi6KF5HhasAiUaTUGIivHS65WZwJYvZnaBzPwDawpcB7Ox7pH
PhremNMawIQHTlUgUBd53PkLVR0ogFbe3Ah+6AZP6bbYqsyKD8AY/fusey085bXuNqXVF7euzppT
bY8OkZ832WBI1PnZ8xA7C3AXb6YynI20++pBtbAaekaaGp8oxu3w9GwL0d1TNolmV3VgRbu7y5Op
pUu3HpBJNLRfhzZ5V9oXv4pPXmw+UR+9S8vwsRMjizD5FAi6x/VFVcPvA5kVWmujWFMxDvmZjXG5
P9OMerXK8OL45I9mtKvC3RjLp0y4hKk5BkhKk6fVR3nLsIH5XevrlzaBlSrMdSYQDZFbuJENZW28
Q6wUZtIyWONxVFoIlOI6X9gyOlHaO0nMZm3wJHzjMZbpj6KWlOeNnl7bi11V94QJNevQ0Pe2TMsV
E0+gEOIYu1VD+7fcNTwneJhq0dXZW97T94yrvtpVglzCTj6Zcaqjn6IKPS1ssWLQ4dRZrY1yW4Ad
iqygX6ujei5H9Hz0G00fWl6B5QtVVUvWTcekUSuHFacM/gpdx0+Uj0uMp3QqGXhmA3KXhYJUahb7
/Xb0QiILAz2fJ2X9GITQzBIdD4dqsHzxSS/waYF6ZNTrrgP6G5TDFrdWue3MBKBYWj1XGZ+UULuQ
BXJ/djzBIKz0z17JdNX2nXCWWUHD8WFfuhCjZ+5TOYu0TcXw2AC8a4L3XB0JzGuwE4Nv3GrDeNvX
7bgP82hbNRj2mNsj69DqVyRrTSdo8ovuq3QppXgByHEtZ3NpvceFeM9i5CilZm2qOnoI5WAS0Znv
wGSxwoHwBFF0N5rRgtX+96TozxKnx2xoiLPScv2Hp4cMYpn/HWWBLXvyIOHA9HH1bFavPTqhR032
h7qbqhWNqs8IVVsIImjnrV58jwRr9NxrNlbruUtcp0x4zeKe00Cscj0m4nNoiL/Iz27Vrc2m+4aj
/dyayaMFi2Lte1Ezq8kT6tSIpr26DUWbrRqbqbQyxVilsrFnXoiwzfBJyCtyd84Hl99UirccS4GE
Co4+8NCSYFE/JPXULu6ENbQIEoJvgG2alZXl1QJz4FnhuxuM0qNu1msLwL0wkRuA1IDFynWTAPPt
xva9ctVgVRSZCfFun0ZCe49F9jU1bXNGWo+zJv24udei8oX8bqgfol+afgDOTssvA7yHWaVHj0ZS
LSopRggGiUJqL6NX2+/y0vYWmm++1UYLdcdMLmP4v1k6r+XGjXaLPhGqgEa+BQhmUVmj0Q1qNAGN
RiNnPP2/6HMurLJs15gSwe4v7L32spzhMsuXiSw/z9jrtnyfJoCdaib5FCFZHrpfKLmNZHYH5mE0
1H0KCqYmMQOmZPns+10ZF73zuhEh9+SsaLetaTzXPvIOVRH9DL55JxwDo/CGCC1AwjSPnIJDwL7b
8/YLxonZZ6bkj9yiuKuflw41V5m5hClAwUCPhtFkWYwjb4sD9JlDpwyss18O8wNPYAbUNbtbeM27
Rs3LWxr6xk1WdhBT05zXfE6WJc8S5grfcLDayNy8bUfkahaX0n+CnfYDNi2r/VLeDHcCzdKmN8H8
9rsyWj+yKlKIsXFvsZeF/7peLzfdZ59LYMxs7wf9MH6XkMdeSlp7AhAxjHRx6c92PPdTNAd/x/bT
LO+NJqoXzV5iWvs7xQcRvdme/NFdgXA2Tyv5b4tvTLsNJg5d3bERLWnVIWqFpe3J2uO7Kl0TnqaL
CSnPn0AFpPgUOVN7iTAhD4J74+bs1nUwEzsAgbpO8jB4CrjEWp42YllQElm7ekOOkJo9eoKy/giH
Wu8ckU3Hrcn/aiLvYsV8+eTgsYYoJo6hXL97Ue2zKvydh8REQUpax0+RSqYLNlnH20A3WFluYnoO
aQa8o0/k/j0pvYVRgyMhWaDh9vKy2U13ypCkLHwo14ng+dHfzmRyvSilXqkP86jGTRBL0gGSxQ8/
7Tb3j/4szozTvLM3cVdPy3Sktz8vOYQsXLAnp80upuHLXYnG8podkdiwAgBNvfcWokfG0ksKf0MY
pZ0vnABNDDPgsc1zvZsNIjcEFvZhmQ7DuDUXpJ58zHONZNjKehRpxsQUzzsvQPx2LVkXR8ZNr/zM
D3Mj0FI7G2pKySB7YhfbGjBZ4W8ZnYtnaCW8fjMziO6PmyST00N+vEMTjeXGkz2Picx2rT4HW2c8
SePsO8zXDRO1ogs5AK49ysi+b/1TTmSnVl9KmyIuWgALyOpafMgYf1NWyXFwj1hoS351LIpIoIGC
yr8dR4jeK73+Or6pPPglJZOhEHRNZJjACeaAjMhu5hVI8gpGTplpNS8kNo5HWRmJLNhrF8jEViyx
SU0I1wOf5sZRD5PyfKo9nUCTR6exGl9oVmww/hiljXbYVX29Mh1OjQOZIKc5UJz4iVMM8me1VmXk
9orGYe32oNcgE5JliZ0rPAI1gvu+EAgqTe7NKn3sKQl4QlsEiOHKz+zj52dXPVxaj/U5ORDHYSzz
F71azPoGT1/soqjuMTvHjLSeqO4VWqCyynchYWEPTMlRIin33ZQKCf0dIlaDqnPIddym+69jwGpe
BPXCLxIhIn9qxGS1jHIAVoeexcji8AJTAUygckeFIV3d6WCkY9tXugyMdlOAgKhrXjrGCMfSc345
4fTJnQI4PePWq1fjb55zAGEF3S5Bhx9mVEx314bjbzR3Mwk4Ps8Nex6bwbes4EJhOk9MeddN61Rf
Vq2+w8IvkpHTbSel/bzl6PJF05v49cRhstvhYXYdM25Oa+HTI/R1igHCKC+adJnu/q63WUZuZ+A7
ie8bnBvij8UZsNOVdZ2aUh66lWceByGBRMK8iDF776xBnnOKF4VGK5u0eG0Yid1TlqOgI0F2CYuD
oVNcp2KbI14saUCVClBTb7dCWvZDJuf5BffGFRiui6pweimMFSTKIn9NhKsIPgVJvpICphVauir3
J+aF87XHkoGLPiNflhBcxj2GZMrZjfSRAt3fKM6OB9pjDeg6oOrUwYgWjnA/usPs99qb/EZVMEbS
6TYKE+YvORYkkTZvrk12nOcXLMWY6DFWHi9LZ7wu22I9biiOjwGvkBDHqGuq5ZXn8sNBAnHx6uVZ
L0rQ+lb5GS9Td6rboogd/PbK39SbMAr/JjvrYduAIZbaf/3viwp+2257ch0veDE6o0lyGxUr+L0f
awYLYwknjpsSgyeUviZSKYuIvJ3uAdzLmYHAa0PN+8ihxMwst9h9zGhNGSWZ/KOnLOSNDKqBNOR7
9yLNkwzBfDGBqG8p0VhRa47sQ8f1fVbjC2ggzFlenZ6niVZ4wn2y1031MNnuXcwxvK6ByB6wEbXW
sJ5JjXic2PQ88vwPFmNw1QTvCNLm5xkNu1sWJ6dmrD83m30sVB0HzTKcWcyxkZmM9iCHasHqYLAw
cPk1B54zHIjnXh7XzngDpjEduK64MlIEXlqIq6ukjPDcZ0fHcfSjJBcRYheNaGl4H5Nt1XG2hQ82
NRZPgaM5RtGMFxbXlu2s6PTmbjr0q3pt+WnP/32xNfy8enLOfZ7f5kbSpU1cyrOlTkNeWcnU1Xsb
khtK2znp60JFZH4DnwvEdlmgWkyhezHknAx+1jxU9vBv643h2fM6IJeB3APjSmObuPR8rJtTFrCV
GBwNQkIxjpjue62hd8an/77MS/lKAuP7XNd/dYiob6PD3YEeJ9ZLe9vtvy9zWW6HcGTtaONawS81
skxAFXo1tgHpocrCiDXGdFb3Lzbj5Ei5i9itjspJ1yhHsrIMVLOpiRct37q9LoBQudQbhLJNj/Tk
zSbVj9Fjo18h+CD2xcx/3GsxVgp2rDWzZXGGi3vr1rF/MR2DteLEUNwcqTGGIM0/cOCdQf8dLbMZ
fs0QrWKTwFxWlmN9clzCxzuhulcDTDlZk21N62Jue9anaSTZgX1VUBstQmhtZNL/EEcfBmVgAu+K
LgaTOB5sm3u/5nCAj7eK/eoJwnc8gsLySd9wyTrPSJJLTggCZ4Wu2/PYfaRk33ya/R5ckvepzT4/
rd0HexgmQX6avhsDUZcBsSr/963jOngLzW1J/vu3HfrTfVrM8WRRmwJy6t9F2ecHfuwykc3Uv/er
Wx6bbu12/32r7Hw84QXbeEkl3fS0PlrgLq9tYT80jrMvWl6Nk1Lx0u3BSkxLElzzLnxPPa5xGKRL
3JAevdOj0Zx8KlHK9gDWl9G3LOQnC5Bnu+0qbVTHkd8DgwE0VxqR5xtwKbkDM0B4bTi+LsEJRIaC
uWysz5A/se3Yf1kGlIfa8IbE7019mFLvqRwL51qsut41ksGRWTGPcplcjVJZ59Re6P9nWR9W2qp+
oulECndvcmH6DlVLxY1gIdJ1oE5ibGnV+5odmycIvXXJWTCq/lS75RwbehsvrBB/4fiGdARyp02m
aoRXpe1r1W0YYgjDiX03xZrp+m1SOaxZrLXLTn2av9bTWHzZg/G4VjxC2xYgNXLQd6/SOUBLmuI1
I/Gk7ayDMs3pPe81JHK78r+GcntuQusWDCTNriVvrZmO3AiODt5k28xRrXrouimHQtjM9Mnld9tR
asDYZuzQRpMZ7gOXXk/am/9oY29xrOw8bP4z43aGisVfp3ma53b6h9fn0/tn2Kt1MxcRT22XX8EJ
DmTijVhUFYQXw4aaFlTyzXWCChTbFDGy6g+Bh8lm8Oc/KL+at1UvTznY1L2ztGFc6349iNE0D1qq
Z9vVxq7CEHqcsunA28hks8qn27gWH6kyxNXoOjOG1hFhi69obDklU9NOggx2DtLbhviwbTyn/UDq
CiuJSSIJTlNyxMaU3BH+Sa2hn/UBSmMJxvmSuqN/WMmwknXGnR1W6y7z48DCS9SELqsPNt27RSgO
liLrH1pnxiJBgDIL5fo4YEdH4v+iLfYltoP9acFSMlliveA2OZepbq4OiJRj0WL7cZtVcAkP05VL
0mNGmbq7uqgwwPJYXj3KxrdMq+DVdY1H5mTeVQdUeD0xjHMa6H3mpoIEM0iogAiWK/lvSfXHRMfx
PLl6SjK4sAnxQZJYO+akgEQWa5xeJEHEa1u6R79fbyYSsahkCPe7cdkj4X/3Svtj7Qp5tkKH8BxD
/jKp07713S1kV/2viVx3nGcNfB3NsnmxuPpRzzSROwQPiszqi+dkYldgfAKywArZFBmLnNo4TEb3
Z0ynCwBepngsGjlhe+JI8jS/jF7xBDGLD2zxiMyPLb1T/mMNzVRptWJrKIxINgtDrhwdqdU7V8FF
+C2V80HWVu4vzMLsxn2enBpp3hTlSuAsqejkABufeoNBFzPksyOVed68RHSQ1uhcR+qdnRj0DeAN
C2fslHzKiTYwW4/4D2Ke6UnIFSynV4A155poaVJPq6dUevC4LUZAm9+R4NmSAO+by3FZGMlCQoud
lIQqAwZh2q3cfF4ljzbDxwhAGljMzf9hdxaSqjCdnodesAwf+1MHfxqAdMsP6ot0XwWcJaCEWfDD
NIvVwEislKS21AhqR3Zsu2zDbjuV2aEkIn6XwcCPWy9aCvPYIq3/qfi0DDVJE3mmn3HTTVerk9uh
V2j9/Qyy9jxt+upX0zWb6nho5KWZAvuN32YgP/Nqmw8MGIDbqisXy9HOKEMAsxqR39/z0mmZBr/r
joqNIZi3dj+uOJODleLLFBgJGuET39a/QVPndYu8ScIt3GeoDZ/TIdsXVrE88inGPMuakq3KD7dz
q2T+leazs2drbtOx8/OvIXH1i/9cSf6JbrMHXmNHvyj9PQxBdp9jfsjBhzw5Ra73YyYe83sBm1rB
LrfkF6k55H8vENz8oryE+O9KY5hPTb3GkPHgJCtKRH+rnnSPs8IPoDFbFZWUZ9HbeZn5B8HyxGKj
JLZprJ5lKWj7ZVbuLd9XO61pUTKycLbKNW+2vUYVikvkPml3RNnxe+it+qDy6mIWFnU/+WqxaNsE
1ZezT5dsL2uBnsoqT8oiQLZCY7hpTfgpvKGdN0HND72pJDDEbRDeDsxAQZruyJA7WDZ0EIN6dcGl
A5brH9mz/9ymTeNKYBwPCT7d5zKNFBKRtKYy2GbzzUDMeWcqM+0nVMpIH1moIAQT0LnCKfsjcFkW
kF0iVHotFo7O2FmljwHMGveb7K8TY+3Dskjyv/Lq/N+XtlZ8hEN8U8Gkn01u8YOL+fkUctyuZZ/t
RklrJNE5FIsfwQGqj0pghJQdZTw0wCdtZJpAGCA4vPgispvsN2THh6nG+iPye6BxwDDrYema/Gjl
9IpWyzBWLF4WjzPSX+bVdD36Ks7LRm/sa/rc1R0KRCn6BxMlYG9ehGj6Ucpifg7Y/dTm0O16q/Mj
L/X3nZmbCZB/K8pn29gNFQqicuHMp5YVQ2N8FRrJiuNip8nfS3KGkzZsP92aYisA/BgrdGa8cdWC
OGd7MqcOA/DofxQVQ2eLxcHOq7UfZRtB5UUApcdYkFMR8gOAXZb7fE7vftHWi8lgVPGywrksnQ2P
U16kNyTZTDE2UqRJOf6NmjdjpGL/ZYyxWrOIiX/t9li7rhWEoKizaZb8+z3So10wqfJG7YfA8bIP
lm+eEyBkwDLagVjZudCbUYZWkAfL5sEVL51RNXwyt++2ah6CoJox31l+PAf+P8K8h9Oix6+6Sreo
5fL2UsOK1sx6WqlXghJ847KkzW4sh2e7Q5OTrsp8moXgMrQvpR3+3lT5LQtrvWxa/pyo+RJRpXlk
CuhpPXH2vmNF2rPniE+oF7chQRSmLoFPjkxy8Ea/59Kk4LNEy7bw7kv61RNJF4eEWCTOqqC1mYO9
N+y+Qujl/Oi46x8MP/szNUt7nqr63/2vDcPRyQp+dywZ+QX4VYzsIhCpeDCCMMAYXfZJ1QXdoQJ4
xrchACe/5u3Y3ktfubvQJ5l4qduLUQvr4GzTbWA5ifqBonR43RTAaoXnN3dzrEzZXZfPYQxATbDe
AmMMUd1jZJL2k/sw65V6NSP2gudns7kom1Sy7PCetcLZYM6OTMqxLKIG3x4X4r1aGC9B70ynOi2w
IS0ElzGgkXNGXgrm0ASs5ft/r8vQ7Unde0C5Gde0t1ked7Alcsxsp2LBU73kTbQSu/Ko2gK+KwJQ
i18jssX0jfLtadi6V+TLyGxwVAlpnnHEenGBXqQv3JPlQta3xm0P8YIFnhIXY2Dw3Bt8hybv2Inx
A+02trNVYg4E0BA3ddL5jJzW+yUxWjvlqo8C8UWe12+ehFK0GA/uZCx3BPoP6Ybk+z44FTPjLmye
3NxbGYHJiUOtGsgUuqMnmWCrjlm9fyhMhEGVOE+2Fx6WMP9T6+3TwHlSD824RzX0Nep7cmfYUse2
5ZdW2b/aoVjum/StSAOXy5IMn37WO+5P+YRnOF48Hu7FcP+KbHydQ5d83U68mLX7QaYYP9NAtZz6
p0EDiq799kmX4xQzTuuxqHHhm+PwIwg7cE2uv1/66WU0cQmHAxbNuaaKcZr0y8bHyT3q60SI7mb0
DVvTNXjr57G/8IY3cCQOzkBRO2wCZBGhGFB0Tv7ELMhhdxHTFOyC2V8J9cxmMpa4aWzjwzWH+/oo
9Y7aWz+gZLyLp3rVfJRgjeyBXR4gyu59p/XP9UoeuU3XK5VOuAEqBGCBuyPN5d+KogtOBkgCu7cR
ve5tD13cYubdTpOYeZJrQ2yIdSclepxgjFp9hKzUF151GUTQRH4+gzd3b3M+fY5W2CWmwWxYmiLR
j0GX/6ztDbZ1PVws/vKVhS00q7Bak6NBcM51hupcNz5RzYz/F7gLvVVQLk3zFgNqitOVNLmSLm/I
gdoif8Kq2/tfmWgmVvD1aZmdA6y3P9KdP3N4hoVtwDg2vG9q3Opg2kYTBeZ4RVvXIsJTDDSZszKD
uTjpsCBsvesjmV7i+2Wd77Qo38JNHrLWe29XTBvjjEtiVYFK8kMtlfGA89+hSezDTu/bUBYxTTjy
w+AjsAqCpcpT6Mu31rJSGAAsrtJ12Q8Fqm9kReiPPFMCzTbOos//OegnQGya8kxIgH/9iZn00fMm
a+c4nHKzxZ4dXyXltO/J4xRUzYUf4otl+Fu52o+DUX4BCQr3Dinfz7gAMDK2HPYQhdjBp7/JQRmj
FZt1tBJ/e3Z8Jfb2yJPuGcxYHUfGAXMOkBh/chjrERPJJ2b2Ueqab4BUJULVPE1IMjmtobmevCn8
MLrKO2Utjd3kpECLcFw163w2NTV8DkpsIE4xb7p8R8wb3ij428fJYePSfefEphWENYPSD0+6+bCH
2WAyATFFQqZhE0IurufQUaiCzsmsFHLXH3Qvz0XIh1BDJ57LvVqy/AUlnxeRiBHhYvgMp/5Trelv
lSNwc1g9K288FSm2KxH+XQ2QYrpdbn3fXaglQcHHYCPq2J1MRmtmSwvOvcJmlhU7pqgyCazXLWSB
E2aABaYoKSf/0Vwqbk1wXdaaPogOtk+2eCwcCPzCpIbrPV0kWkiCM3I2CVq6xo7MznlHzEkCc2rk
MEznB9D6p6oqi7glSjCeDLDNOvCAU+SkX7P73gUlT6e6R8vM9gBdgglCMHYvRm1PUdss/d7pCose
VoPzXPPXagOsLH5zyrHfG5ibVI7X4vLxuLo2+9tyeNN1/stM258zIp4TdympGrb1VWLTOY6swpwx
sC+uyO87BzXHGsAYsoKMuCe8uUlRUj5qeAEnW62nJaBY1AtqhBp0RRQU+AyW4T5TIkstJsDLToRD
oJgtuF8KUt8SyD0xh1RO9mgzJ9m0ETUMydso9IpWYOvOuJT2PFbj2fCYszS+619LRatTWeKFaQzv
gbWhpLYQtBsUWHvRHZS7FS98ApPSP2u1bB+OV75YliCKT5ePIM/qE8mzLWJf0pzCljHCyB7sbPWA
cO61l1mVFtrhgeEYgfAwUPhC5Pp2NtO9x4QX5QOCGLZI5BExq1wUcy8ilASEt8hQ6lz69Y7kHmJA
l0Yl/GH4VsrcihkgpO99jvi9sTkW0M5HIGbWOHDCd5Rf+mns3ZNge8juJPtD98KxxuLr1IT5o0XY
U3Sry0DhaSrdm0jfp7Z5J2kICt/gPtfoj3bu1i1xXzbU0iKoPoaR4ixzdBj/960YxXIYzLlM/vs2
sDY3crLlD6h2Kxl98nWR7N+8YP6+LwG4/gv7tDqO8b6ITsVe7RGU182fzt3MI3z/JBEFL+b4YxX3
P8iqUphZHBWm+WFa83ZILX4+g8B0xJCe/yCMavoYR6LNLHN9rpQ1ffQQDXPicSj85wTqPrCRpsif
yHclxwiNBR++yc8OMkRQ5LNOOGSy+5hZg7TN/Nb0qOlz+SYNK9t76/w92OUZfSYK1bf+nb0AQedN
yBJu+2tZ1lPQBVHvFcRsAPlAMsTYMIQyyNQ1nQBbwKNn+cJ2uXX7x6Gr9ot0nJNhYgTqxJCkJbuQ
op+IaIN3G+OBEuuvtD3brUb3v1hsM3l/N/oe8HUHq+LmA6jKAQBeT5CcGLXDZ2Vt164euM5di6hd
mO0IYU8FfnRCys5UbTg4CZPsOw5zeqPqKMKZ2LIgw03n33fXlCmEhu3AlR2LsvjcVH7Uy1iRzYra
aeyHZADPT3dfHkhoKqO6aH8yn/wyivIMewDhtskifq59mjFVHAejflPG34p+hsV5iJp57fBdOadg
zo6eCq9rjbS5HrKfebEPrbFFWK1Bg5ROc7tnF2gRIE/LXhcvLGNUKX48yfYTWXN+4BhNKj/czkQF
vfbKogfs79uZjOuZ+SkWWOiXQ50bsUY519gOeW4E3hCRUiReTsamUCeK5DaeMw9A4LClsS+GnWjr
i8iCbzFY36YYJOIWK+kaG7E8caNB98ZpMyZDUhptmKQC6WGPs2xXApVMlG72Cm+gWohjHrvx0gf9
34aIDfx4/t9MhXY8CnIDBLQQOvntWTUNIDaZIQTsUYZUH21FIGwJp0jbGiVw5zOSNVBOtAG9XGj0
J9d1fvKLoU8BvEWIc03xU0GiUujEU/tc5yXh9hlre0Af+qG35sd5M2zWaOMnA7lfFAtoE5oIUvwl
D6rEczkndDGufKri3o4sHxc0urduomMgrdnYh1nrXBiwYnJi5EE9fcOXPe+bkpIt0HfNCkAQ0xFg
NiwSrKFv0bzmNtCpZjjYJLGSGuUk/OpRCQqih2Q3WDsBpSWamKW37YqK00XAsQX5RtJr87U11dci
2oo9hDHuXPkovOo2LHW9k4Zd7ge3TZ+9strNdt0dC3d6WmewIEYuf2AFeqttQtJEVdxwFPYHQuLh
nhqcocIOCTApzL/dUIrYrMdPPI5Ymsb0ZE7eTUy8hIVdMiud+s9EpaGM4YVq4pUkn4fN0Gz+03B9
60p7P8rtVPmZvWOjXO3QkLTnbklf0PITXceYr5mdPlK9vSd8ZroxbpDRavPoE9n5aeAaMkZpEdPZ
Q8DDKGVWBqxFu9yhh2BR+7yWaCadZvrqaAejxux/3bG8DEzQaHo7AazGxD1VKO+2wbqblf0tUTQh
FSY8L7P7nTbgygR/iPkycKSn3iF1/Vd3cK7YphRoPWwVnrrRw2MecF9mM0yyDpUk27acP334ZdDv
sHmdX3Twx0rdW2NmVyLb7YjqaNiLxj/LFXUY/a0THQhQyLgtKzMJwPxGTPYjdmUI5svsxZh5SaD8
Ylax3m22JJ9Pk6W0PbxaGEETyVhXsc+NlIEpk1lIPJveZbZ4x6SnPzmTwzic5i8a0W6xULDMs08R
Dw2MQOnPNNXEzYwA3yDAf9OV8UF1q3Pl5A/lfMwxiHcW6Lx6Pkyl0O9ZQSfa4HpDl6+zl7qGXzy7
O0jGTpLNx1bXVaRKhlZZQdbLPFFIAaCGSofVMhzy41qUkhZo/D2t6IzRvDDrrqwfhSZWsR4gEjfV
h8v8AmgwugxzRmjqb0/++uIr580fZ5KQCHZBQdccF6a7ub9lB7RsHPIOOQJgM1A51P/4Kaj2SVY7
txgCN9u8zqkQTOsq7v3B+hxXc0lWFxnrtjAk6CHRzkD0iOV+13grj4MmGQ5gpuGWj1NnEKex5Kd6
kcg24ZcmNQHcEfU8mZHdJ5OLkD29erQBtrqBne1w8DMLcEoWrqgY3Z4heIsoJ+vHV2RYCAnRDov2
4A+LcyAz59ODhDJWOZJY64OZzG+O/wenXvODarDF1Ol7QyPtgCsK+5PM6pf0X5fx01R2/s8MxsvG
s7sbcH4aZVheB+2/aRsbUjhdlMMcHYXd7v6zWAJVL+WSnSGMpNlm1QcybEFBSdG1l7DD99C+fgmO
lKhrvezq0QDq8GdAJiy3PdXtMrLL7dHKGttTMXUXJmUwQdmPME6rn0P7vUQ/H4Xz5jMEufIM65js
KrgO80sxEM/pb/I8TEzMg0U/QkC9J6o5CR/uH7a/72tzPCxzzmLeSK6CmD4yZ0uSnntQg9UKCDjA
45PXmYxA3KBTtwn6aFLfoQnrX5XRftoEinqj+B1kmlxuE2VkyxVnMgqaLMc9ylSCYTTuE47nUahi
b9U298lqZrt+8i925zq70ewGEHakG0lJvbKQemPkNiSfuLKQHrlh+Yk6SyU1SEnYd7c+tB+J90ba
LiaJQL/hBLt/QQuYxWyFSfZz72GdQXoGHzueyNSOvMxxzxIhxK4UKRKoyWnO/33hF7AgeMNyiuCQ
0gXuyw5o14Xo2cfZtnJ6X0KW6F/rc9rwxbM2nH8wqtk7SnLX9FjtBx6svSfAEfZDfTY73W8wwvlb
hSX7PFbmFnkoceCBGuI8ELzMkKMadqaP0pBK/pVNzsucj+1Zj/r/v6z3b8uNl9UEAVWLMpaDn+lb
gbAmrsWsY3ttmYahS6tOiBt2DKUT10Q3YRm2dQ6thYF1QD+mgvXPEq5w//A+wzqlP5/HFQhkkAw2
/W1FBHhTXzyCTda/iA3aZMhn+I7ybBMC3JRMTBdyM3HmPirGLJtTn3JD75HJXFxUI13hjjHzutL6
bVTuQyDbB3TZt63froPH7NVfa5JyxEcG4GdW/rnh7osbFBTRVHlXf/4pPe8hW8IoGLpvYBz/DI/V
d82FYXh65+f1UWyyToyfjjN8IlviebY5SItA02lm+5zU9wgWGEy6JXyGQseZTttbp6cy1MOByMNP
gG2fnm1/8kijueEVe4SRN+q6sE3lwXOYOuXvLY5y9FvZB/KsgyPIduoag/9t5nIkqfpEOYIrn9yK
0EYrlkKGW7YH24S659En2/N9a+TwXNw7xG7akzEBVIVAKOTgC288A7+HSkOtU7P7O7izufWGUf7m
E2PA/8l86tvhQv41lmdKxygLHKDWIZoqDhy7qGOEm+zt51etzSd70B0hyNZJp9RRuCm+7Ho+2g2r
DaquE1oW2hlEa4v9Vi0o5EfKVUZpP7DOvuOFOQ0ViD3MyfNHlvKKlUWXLJzgtzmZh845MJG+LEAv
IrORj4bkgis7PgAWiRQsB4sntb0N5fLUN/zimZojTzUa3CMdsJqQlt1nJSxCibpd6hN7GNgKFYem
hV7XzI37/Vrd0IV+FgrDjmIgIuianGOhSSbv/Cv2UVni2OhK/9hCO6Atuv/PJbNuZ9Z/wyAjJKno
XqH7ffNoPi5pdUzJZULAxv7SpiFl6MXQ7G1ovL9daH2YmX+u8hlsAHuTLWw+Mcnc13DvNSFzoujO
jp2+zQwq7/8x6U6P5T1FK8/OMKTxrdwnpT1ovBw6sJhBSfdc5AEaqlNh1+/gQl/F6P813eUDL/qu
WthF0NHxSI60AVZfPG1reFVuzaakrNA3kjWUTq89R5xuBHvH5rpOnQMZkfPZ109GMey3Mfi9aW44
n5GAnNhL9ECFO9S1PZLuBvQ6MzlyMWX7GvbIsdRwLuqs5XJxftld8LuaKQY2DyG/pCLt2QmUYrn6
ZvpGH3SHr76HSKy4+kA19MuRYe61hCaEZ+A+mR5Oncpk7DWMHVr3BC2u4j+1rs3g/A1r/SWC4Lni
n5W5/h6Z1UCh6+My5e/XpxHJLGxLrqJrvnZ/csPwWP/lJjlK1VkpjZb90lQ4DzP6K8Obu6jtEQ0K
GChyMD68H5Ou/kCbjFodPq9Gc/UYCtTdfKV5RiMKzwg3YS2za2Pa+6LiLAh6a0vAkXK+e8NroLtr
n07fvsgvAIe/W6ERLGCMMX2aUvZ/Ts7HfbTH15AnsCyb11YFbK1E/s6s7wDN8IPZUZ5T3FHikqKR
5Aui/bVbX7MRT+yd3wyP8FlN6qxtDsOB93HxtpAWj7XtmquXsrff2879NlbNhk5A4GvQtKdmxxI4
v7uJAtParUDF970JEW5Lv/yGZaWcLD6NlEJhjc/bRqZOruBvNehT4PAR02tBvb/LqQQbFEMyp5SG
cMLQOIht9hVRMHcqwYNAQus9iXZt3q2eXrnQn4X0uZa5I/yJn0KiFnAX9xAYWGDaZlsRag83K6uf
MaUf29Z7mB1RMIgCIJo5jK8ybeJZ7Yii9SmK1LpXfXUigwX7XjBtXGPdnl7sR10uN1dbaJvK+uwG
/6PuvHbkxrZs+yuN+84CzaYDuvshvE1v9UJkSSl6bzbJr7+DWXW7s6IVkX30doEDHUgqBTNIbrfW
nGPyUAvtva60n91IfUNg8eQUd0tV/Z5axlbHm1VP0BzZPYVJfJ3142Gs1Sdl6A40eWct0+KatOZ2
hkgXn6o+pR16D9GIUQR8EvVeRAk+7FSNLAjX2dH8/TYMb5be3JQVdfdMEKQBTJRXjtJiurApMwMQ
3uggKdOfJCDvagGw0bIUcylMCYdUMBmhKUOsJuqbrkRU2pFMqTJKK7a1iFIaocxxb/swSkcuwiJq
ls67VxXPdmfsnJ6hGqr4qmXZvnlx9iJcsK5teRcHtM8q+22wuIwC+psWHIvuQM6Rx5EB83ay0KcL
94Fzq1Qd62y5lS1/gJALk4c3vjeMWAXhfmPJZqsJ6HaoEQzZ3JMrhTA3eAOIH85aKJ8Zj2xWrf12
xKtW8yIV3m1XvPlRRvvUQ2Y1GQIUI7727ZwOTRBRkPHmzMqoTkumFVYI7kDqf8s0LHCUwNGvOiAq
3VEQlVK91Er0GLrqVsg34MzYRvg7x2aRzz+mHDv8acfMOfD0t3levg1xT/ObfnMoJFox+5hZzExN
rc59pZ9Tg+G1NzeaVt1ZJU2rMekRVGubUjNXnqnsywypcesOT1GCPlvk7i7Kk3WJBFdvEamblrVv
fbRnrT1xk73b1mSKsF3vSYn79gqw+bEk73Wd5e0VDHBrNUqP7n11rL32TijcKcUsw2VT3sa+evAN
ioLYje4bx/oet+k3bTAjwuFem5Tjii/Fq6f+mQO2ngmHunrhJoh5WSQjf0CHin4fHxLTmdqh2k5h
RrTZrk/dF/qVRFyrqpzVw584uZWt6YhHWhHXuouenohabNxh/y4DUs2ciIN9B6xXOj/tQVPnqabi
uErEJiMVatB8f8G2+qX2EJcNqvsKwJTyho+6VO+bpdsenVRqHMbql6RpcAy8R8W3ROecO7rQmEP+
Q0LdEZcIKBgZs2KsYxWM8XM2naLQ7y50XC4YuW14aAuB6JXeDcp3NrXonzVc+DGVYC8gDLIfbm01
ve+0ybs/ZSh7pLZrdXGTdzzuRFC/i0P9pSCbmZjxva1pr4nLqhIZXbQNSmNtsnPBQvCqNW6zE5FY
UfpWllUGySTtrWYOMBtyveot3SjbwKD2f8pBrAl/KC29/jbkIIHs7JHUg3dV1i9Okz3idVNnqaE+
W7yyi6EdbuxK2/eDpd6JrgbQlJP615NR2mlspuOfRuCTN9YLd1P1W6VMsPLkaNOFRirnXLol9hro
TTMZhOast8IQ5gEHK4sljRmXjX6vVMx+NmqQyITIGSQ/bDS066bSAc5QJIn16yDXQJWx6QNgbyEC
9ReyrK+tFnWi0ufesgi7vUgVlk+BEEoJbe5atEr6eJi3Vof91V1aNIMopLOGtx1LvYgVxL3DslVL
5RbhFNA0UDjSQC9ueoex60hzZlX1UxQcI6HEN7TSHqkN3YIfWEjTVXYNBMC5hazYSR5r8y4yW5iA
qXYddUQ8ZW6z8jQR7r2Rpx24Njma6p2V2+vM17RnYAB5pKgbXTO+tViXN3GYHTFQAN11EC1pdJIG
gO7HpPF+BONyZP5YVCXKHyrs6rIo+pvWIkgh5lCAN+sgk5ZjcoYgWcGNVsU/vTBXDpVtLGviF24J
BbyJB8uZR1UDDVt598w448XFJViaE7v2Sh3KecO5b2XV4phMxkMW/WOI4keSoLuriLYPJp9Djf6W
xmECcybMrW0UzkXLZrONf5Z981OZ5M5t6+5ioUWrOsCXVmnlIpP1hmL8Vc5UX1r43uqmv1fZGxeS
O4i/tkmew1Ft96w2DPzJ4FzVebcarfi5ZDqOzbUSqDRMdSteZGq8ioKGurVrkR/TmNdjbxL6aIfO
tp+cmMCeD12odQs9AzGHaBPlno5yK1PuDUPBmcUGIEW0Thl9UZnNn4Ydfs/B3S6nn6qM2W4HtO0D
r6atEoyL3ENBBwuDw+q8D7Rrm46O1DNGr+YAwE+ttSrSK0295v4qC3QiwSpCcWNUmG3cAoq2Zh0D
NaQTp6PX12Bhd/61CJkgzFakGz2PWCdK9oz0ydI9SXoLXWVPWHfuK8qy7x4eHlT+d46uJffSh/5M
nLSWaf2iLlC9WaY34a2DVVBDUQ6UbD148j3wxD5VYsKxKi2dmyMxSr3+6KIin7GIsN9xejYS3oYD
6B3IcDCWZdIt4vq2U9ggal2HWsFTN23iLschTLalzrkpGkAvBl5e7D2KaOrK8UrOTZnxhHLRujVd
A+kW8l6G6aPrSPRIapEcwFsX2NvDtzQZ3s2Yx8sGYperxUDDky11PuaLmBwpXGtKtVALxn/r1z9T
qwK509eTQvit0z1CDGv6mAhMOB137B86JFyW4oTMob41VylYYApi1YlGdylwAt4ZN1FLOKkfsPxj
iahW1JQfY43zAUEY9lrNlRTBgNVsQDv1hwgiFJsWA1QTNgR2/MRwKrUTXjuIPygRTCLrgCPxyun4
WXuX+p3oIm3R5Le5TG/VzrshUa7ZffwyRvaDWWnqRnsPTWa1GhkAUp0AXVIKCcroxNpAj7SMoXRR
yq2J1KU9NI8N52dC+3s0Rb2zxhRrixNPHfaKV/nKoYO5y9viITXhsmChZ9F3buFMR7u4xwHVJQ6i
YJgL7A69akHtgOw0j30bTZgtceoMuqGHwZQNjxx8t6PE9k6B7dAnpXvrhaZP8CpjjWbXg1ESQmek
+iEh9tfsDSauBmmUkVEMReHW0pdE9kFNQLt1q9Ra1UQDL0NKZgGdtr2P3oolte3WRQexMVe14ohp
ElB82C86gaTQilQd6Vus7zsr+lOWtGxVjkMYszt3biIVWSdeMJXHGLmFHpIon47eCoXj6NbHKWJb
hTq8H6Zf4L5AmIrRt0ooq1eSOAimsmDr9KTkfPyR2zijQWEhROOETWDRNQP1OUwwFBP7q8rYe5Pk
VXjFaxOHqyHy2zULljoLk8ZexlMvfZhY3J07sqMwkXQVLvNtkebtR4mjqe1xZbcHkg5LxEmAaBWq
dgM8ATLFaOAPwzGEY7D1rL4+ikjOTNHktDqido4ja+8S/WIjhuJ449Y7J6+va42yoWPB9Ki0gINy
Qop1bDwH2FGvUAqqlFFIhesaEH9W/IAurVvUbfaGS9KchTcWBQlIQRXO21FS5radud3W/RZz7Hjl
GuAGB/M6rgkeFClljcLp0O3pVLEVVDPSy4qFQW4Zix5Zva4VU35aIUd5lU6t0mCGi9jJmVWhqCq1
MFk7mfrsZSqFqipa6zkJ5JwzC4gosypHgTh2eCp4xwhkpaehyiZbJoacgJS6tSF36LqQTbmvSups
vYiXmRouUqOlqVQUT40GvFC0CBGRnS5KBEtzH+ulW/iPZtFhm8upk8WZmJaPiMiD1o5fsRe/FpZS
3AY2dZu+yl+ROJps4tZWAV6c2JqFDDNnHfbKNfpe47tlZHcV9TRwQcU20P1lDqwMMXa4CsvIno+R
MSCVq0Bao+fD7jFslAH1oxOgOU57HzN1juvJLfII/1/xbFUy5UQRUZtLX0Vl/xn6wFXagRxIfRyO
RjguRR4DD9cMrFVeuSJfpZjlVnjl12q+dhuPkzjFbJV54YUVY2BhTca1WivDi92jIG/mtUb6TFXy
z8jMutdL7WgV9veiVJqnrETEgP7hGpUNh20xLzOrWhL+1WzIhxJHnNMc/5SyfELXm8CNw4gdk+a1
NG1YjZ1TJpRUbbwQPqPdII3Fko66NRzw6obJeFFTfZGXnBS5BY8cmWh2Bup68D1jkzTptRhHquI3
Nc77ReWZzrViUF0qtWiRhULgZA/3TiX/dIVsb4KeHr1qbyplJLJdht9rth8s5djqo8Cm9gXI0p6a
ihFph5rHMbhQ5H2sIeHg+IJLyu2P0mseWeEwBEW6WIW9v0zi4J1FT32uvXutZcxmGLdXmUtTxdZz
KM89ngmXpDCQFvATKvU7UqbqloMQVqyBQM25jvR4J+hvHhsnW5WEhTyObvvkpl5JiIeZY1sNx4Wu
7zUOqo8dwompdjpu0GKrHcHYSg0pz2ol2tBMbn1F8diJooJqPW9TR/msNkQ9J2yyX9kVsoM4lI8h
iATQ2mhtoYpe1eK98inbE8y4qQ1rrjh5huJiICwX1b2kT4iPNPBWcjFpQOE8V7tyDBhWNlmgsvnQ
oZvda1phExiJHnUV2nF+PVLGqHp8SjisFMTHK5qB/hI6l34E/+9sNGBcCgFUsBHq5psZUhBzzXCt
tZQw6ihYAEJBStMwKTpwo8F9zju1bqlnSI6r2JlGU7stgi7n+KV9q511ojfuLfkqV22nT4+B4gNc
las67EH4jdR6nMGU7O7Gh9yLoEqw6GE92SqZjm0zwJqY3GlDox/G6ZcaaOnM0btsbUcPmk70FOWN
hWKTB8zabtMtXGciSHF9+ciEJTqvrg2nKiAlAVEtorTXwBRRrybUbDN0/VofbQ7sLRWjuDR+SNPu
Z0ZKj95FL1aVjrVwTb1aJrV9p/dUt9A578MBdEDmacMSKOLMKft866nyybaaQx2xXyDgYdqKVtos
1+OjkjcuUWlIMgB3aPO0wdCTtbW+9ZtipyedPbdlpCCEnBmi5JUfBm+lqlAKRpBwuOQKuBAmhwGi
fiL0jdeao15JhbUjt1rvBo5FvDGcBsaNrAhl6hEkKZaYsWrLJX1ik2CQOp2HZR6uGyKOqLFOPkUV
Iws8DcT00SvBGsoyQwcw01OtZPni8MBrR1oSieS9LfJdmgAPDzttX5rQZCTefaUbI453aEjAbeKs
GdtX2SXaPQCCW64q7z287AvUGxTFWLMXk23R8KiTYdmeqAJYinGX6R4g8owNZNwtNSOiWd1J1MuC
aBO3fg1lUGMmi39mFVgLAdVp1mcNoVOKsbKMSkUeMzLzIjtuyvZQK2Jby+En3h13TowJzWfN2jWC
GToszbVQqPZqUU3piDoQqmdrW8eDwF5iZRDmRvLVaH9K9ERrGx4DnMpgK/ESLxxXfRJVZWwGv29v
27qIETep3taW7FCbOKfOlytscwPlh+VXYIvjqsfUAz9PySczYOAtRz/+yQGGtcG0zIOsQVE0fng/
eKn5mjb3nqmjgDBiCg1e8W7REN2QdGVcJ3L8buPmQWqIXHeUsIhaR/lh01taeB4bz9hL6b1CpS9b
ZPuCTc2e+n+3IzroLTDsiNcanTrRrFMlCqAnEU6jlW+NNDNXTe/pAJTDB+oFzEuOv2Mn580dyd1z
dW5aG8IEMt38RxuP3/whWHW+C80I2Ys6FMG2K5tbRigCfDhi5WutWBqpICMjrNWo8pck3yjTL8If
qfF//J4UlwawKzlY9eg4S3wnbKHMFGMqv/g2GD1AOKiL9aG8oogUXEu12mjd2O0cthe7pkkP7AWY
7CY8rJJs++Ew5ky6eeZ6tIM4zg+NDz6WXNeViwCacm1sUK1BPqEuB5ttcBrCyCO6+BuyBYT4+HRi
VJz0+1PCApYtiqa9RUc8McSt0U+61jzcWCn9cbWPxY594L7K2BnpY/JjdLCPjH353FUo/iiZ+Dxd
hdOq856jZu8yDXHsiErWEP3C8EjTJEqlR0U/jxSzOkp/MuO4fbbAtJzgBM/ecsWLboVaHqkFHzB3
TG9q2nKkZKUJWopsXT2AfADzB9u0psThiqcYTCecQl5sBOumNqdzRJ2hqPgBuuSpcAN1MQIG0p00
3ZcBBC+9DTbUDOQaHS9wUdrdw+C8gyTaxTQr9FwYe9+hgO+E8bJuKVUSiiPmYxXRQE7s185uMZep
6c+q8N4xvzZzL6MPx17usckqm5FYqPShBuwcurcWauMfKxPsRw00Io9o2MV+t6tQmszYi9IuD2I2
YcHoHrtBLmjWKUwZzdFGKL6UhL3vGl0Z5rEKVQViwGpQG1rgJCoqigaXq0eRSHwiIr0O5tqou8ms
YvuBfaBFDHXbGEg+B3yAqLxa2m0GmhlWzG4I1K2qsYiOEsVKVTxaTq3snBoJtGh3ISoUepjhj2H4
kcQQemsX7FQWh4sqSUlCVMxtFgHhzmS2zqYtsCKQFTR1O6xMy0fl8NwCVN0PdxhS1Buv0pybMlK/
J2ToYewlFhIYyT6qxA6lefgAys3CkQmzRuZW8ECGIKWOgSiDiu0T2VVxl7kbv/Lzh9gmebQ2O+Tm
gUlLn3ntvjTC4D4UiK0HHStI5Fszv7CDayvvlmHdO2v4gyH2/iUTyLdSTW/ihHhk1KlzukHEMBM0
Jo3hvmfzFuDpvNcx3T8ggVxYsg4PpZ5N0WQVshJtUYwRNsEAK5NrQOQTzMGoblm5RbihPcra5Q4D
Si3yZunV7lRU37mstF2tV+8+U+UCUGoz7xF6jj3kKers2spwKMQ2CDgwiYXr3ulVXP25i/XLLzYN
SrVZl4YpFPkifWy66EknyGzWqrazGsrafgI4N29i8UZtgKikBm1Epy45X9pQMqgINEXxTKZTG8Y0
lNiSN2WF4TQoVYLktrJ0xz+F7vTfwZmOtPPwJTrUC1eagSUEvgHbZdJHS6rEK7BQw0oj/HLWst6R
A7iJA9IEbAoNTaaMhzyCjF1iarFRnHK8YBNiFN6VFZvqPhqC72Lw38o2So4OBbtFLAt81xTZK+aD
On1wA1/cYbNR9oGF9L5X/fhhqGWObBPXUszKVSeG/ag7EudzHq70dnipLZ+BVxTVYhRyZTe6vLMa
Y5OpFrh8zeDcVGXGg1f49MwE0JVJ+d9Cy4FIRdUCFSUkmHjNhBtdVZQ86FJ4izEAcN5aLPgdMdaR
z00S5rPhiydL681NP4Q3ZVA8WC2pdb6eDpt+2n57BuZkNc42TLQ0+UV9H5jpXQ+XhOBG7OnCcueG
0bJ3c9NtEnQEcUfWljhRwihUR7kCDgkfAGSDyH8anA44x3CEEgL6UthLujkJh16S0bDsGjamiHh4
FFnbX3shmIGAmEBDK5UFaxtaDoiDi9TtVxGSVtR78lgoyo7ZN5tXI0wg1O/9MeM4YgzYGExOIEvT
b3/Ioh83UR/YmIJtfYHstke4W5or6CLQzOPOeIFVuYs691aKxIZsT4MujeIX1f3Tqxpl0xu0d9y2
6JYFhG8kMyaEicLQ9trwikqeRHsELfNkDPkJzK0no/w+TnkLYStoFlJ2IVDV2QVlvDhnY6IN5LE1
SXSNI60Fpce5HTEFwp14n2zgpXRXna/NOZCwuqjFUe2wR9k2lBu9kNqfRqTespkfH+vemxAdwVIv
23oZuu7wElj1Xd7S0NfaxkT+CoBDkaq/pxOcrypblY+kpIJ+JIm81ckNdGhl0+fpfhgsoii3+uva
N3A6u0l1Fw1r4BoYs2kc3g2GweOCubbztI5I9arSGXKNcUP+CFUIpxmPfgRoSike4yiU706J/M+A
Of0kqxqskt4X19juhg2kAMrRtYmh2Wvs68jHIEYZIH+LIEql6DzfPdIbcgqjTwmQXt+ldtxrPZD6
RnTrofOtvcjHdNfpvr1p87w7GM4hYXO0k6nuLqJRDt9wruw0AgYeGyTFM6eQJkkitrU27Rz7RCvL
lVlaxroNdMF5uO4f0AqE857W+j7z8MFRaqPoMmXAK5FNL1kSV1dY99JKywWyN0IYq4adttICfJL2
sY6BoyHbM1g+2u6hTh2wk6xHr3Zcv5Zj8mSrhv9YiuK1Zrd9rwX4Cqfxpo9YVvTKb99iwP55IN6q
Pqc7waqx8yxB5I6rvGBxCB4+CLj/EuD3IU/5379P/+Z7jm08pDX1n//+j98dw+8VxJifzcX/6v8j
UjAY748bxbf03/P/gQpev41v/3ZPkHLxmQ/88Y/+AgQb4g8Y+brtOhr/T5o1rN+/AMH8ja45tqOa
mo1zVZvIvP8PEKz9QR3cJDcF5ocmHAHUl3JYE/zH/zG0P3RdQxtk6RbYMmJy/hU+8Aef+FPWjg2b
XLMBy4CN09lxGvZJQE0TGJZf8DrNjUovOGuTQOykljdTG1EdqbCEAH3JsY5pNy7MtAjWSWNo9zoq
5KKkzTOdI7QgqpZ96/bPPXrYG6QCAFWyZ2Gpc7oRyxpIk4k1Q6XGVspoa/Q9ZmrIN5axL3PsekGV
wapBUhlZIOTCtZ3Hez3jJE7E91QWiG66oT8qyEkKwgWbqlyl9cAO10M02AwH1bLYslHWNIWBIBXU
LruDR9IibzKSpol4jQ5NiWuhJPYKCyYYYBs9o1M0r22Cabxr+rUojGHpF2G+A5nyIlVkYLWGIpsd
I+Ihki5mJSyRIx4f/OU07Ny0nsfD8NhxvlPcDVZWuQ5UW5+7pY3lOrGgqI2ip4udodA41kUBW7xu
i0Pr2yv2pNT39JUdrLJ+myKxrMmVpLLjwxdStVWG043KJ/kRRGelV6nvYg5gF1I4r/yYnKV0DK3e
I0cm9GmwWSGSpo6xC2M7IPGhjY5WhvtiVjeklA9qrByM3ESOwq2Im+qRUlagUPaz05XXNIjX0dLc
Fh7HcbX02Ub867PG/25K+PXc8o+ppv7Pj0nl72H4j98sswZMym37Xg1370AG/pqW/v4v/7d/+W/v
H5/yRYgeOUmXJoS7tqZL9Xky+PgHf00Gima5f1impbs4tS3DsjWg4H/NBhp/IRxC8FTDMC1K7KQb
/D0bONofjmmpGoB6ove0j3/092wgtD80x1JNB6GZ4B9C//6YkPnmN38lanHT/pq6/v7952w4bQrW
+u/gLUXXSGmyNNeZkhc+McJbh2o0nM8Ix7bT0pfIw0qvyXqIVT959vxeVxaRFdhvWtqVIQoZ263I
iqpHUYvmFomlkfzp96a0DnUhkq/C1P4JMP+vH8qeYs4+/VC9kTS0wYvsgDMxfqXfoz8mfX7z6eH8
4iv/M+Tivz+cWfnzh1vkhOO2ow6f1G1VL3zUsDBgtQqndw1P8/JFzn2Dk/CrnO0zDRU9PdDtJ0at
RHBXLmpZel8kY0zBF794bPb055/uUMqZG/5inIJOaKFbJf64hit5y5FjuAXX8cWtOneV6RZ+ugpK
qogNUpoefFpVd0mu36q+2e7YXol50eUPl+/VuQdysg5lyJmM0TL1QxSFoBOp1RjhxpPGhM0za7ta
XL7MuS/DWP78ZSqkVJBsAMcl+pBp9zZuyHTt6bZO/zvsLRVWLa0havCXL3duZNnTiPt082BPV5kf
EBPd1b4lqrlVj2O6xmPTKtdRUEaKWLh0JPN0PRh1Gmz5r61ErGwFz/VRMUeBqVO1cJAs8ratTPuL
rMAzb6Z58mb2NpG4rBr9HvZO/yTS0c43Grt8Z3v5e5+7zVM+4qevrVVQDLs+jw95Wl9lauXONYkH
sPV7TKWZGnzxNM98Dftk3kpG6HC+kzh7ZQiepYZRyufQP7/8Hc58uHUy/yC+zH0huvigB3BUQhnT
5kx+d26wTiagpK/pynmBszfrcZg3ppNhvVY08e3yD39mOFknD1i1yV/K7cg41NCMyu9G0AyUOoyI
E84ycrMSjNXlC527SydzUIMFWE0H9lhBTFbLrPGCtFhkRkHX4vcucDL96JR/Eq2Q0cG2oRYhcyga
eiIGgJLLn3/mVbWmL/bpVc0yT3iaVtjIY5l30pyAbMh1L77uekd0vK+Xr3LueZzMO2CkYgS80t5n
Fq0DMZTlAlUukpckC7+4UdOj/cVqMKXzfv4ihddEVWhoFOKSCoBV2T24TVdwFqTRmBfUjfIJonL5
65x76ifjW6UWaGRmnxwKkIFrF0/9S+Z3/hdBoOceycmwLnSjILZSTQ4ZDq6l0uOLwi1qY8DAA9L5
Q7q6/C3OPBTzZISjDhxzKpv2Xhf4foVZx2vPNtqlnbTh4fIlztwo82SYNxZdc4U278HNZHQvhRJc
t118f/nDtXNf4GTw6SbCXrV3gwM1TcVB2kzzx1op1M3lQ2XbESKACfOsPcAg85uf4Csc9bUecyKS
raRp9fuqJL1ToPRTLec1hB5ErEHbg3a8QTSXtdn68g967uec/vzTGDM9VPQQAdU9tk3QeIV/rzTi
xW6i8TcvcDKI3TjuPEW3EJ/GCthjPZHriJ7qXQyn6zef5MkIdsl18+yo0vfEe9bbCiHzNyemw3P5
Dp17T04G7yj1OCONtjkYMKGg/gzKizmWWM4vf/z0uv1ibjBPxmtpEXrVYF6GSdJxeAQiSb2pmQ0B
9BA4IuRWvZEiE/c/dNNQia2TUYITaHn54meGs3kynF2atLWiJ6hPG07EkHb996JwbyHg+HfUoKPN
b13mI4r200tm1DmHKo98viIi8x7PKtJCa2xQPZavStV4X6wXZ57URwj5p8twKPEDVU27vUSM3m5L
GzFiOTNNfOPmb15imuE/XUIZq7K3ksrbc1Ic5rljVXepR5vni5fh3Dc4mTUE/RcyDhR3H/UhZVmJ
L6VbpYh197/3IE5G+6DTomniiHe5cfzmCSh8EqwDvbMce4k226GjKWlNaF889zOTy1Qr+3y3JGKH
vEdxuE+junggq5EOnhdqt2GSul9MtGfeYHEy9h2FxMxSLdECuK2KaRyAH0tri2SpuMWzEHwxCZz7
JieTAPSngjh17OgFSR1KKx4cLyeUwVd/8/QjTqaBMSRtUCVE8NiFcKITC8VWQYJLyEmOiruzuvz8
z71fJ+Pdyxuyk1I/QC1LBDEcsnwHazT7au8xjYJfzGXGyaqNTchTUE2rd/HYPzrZhHUIvB8t+FF6
zhm7t1EuLn+RkxTv/6oSGCert9RLMoCyPDomIVoPLMRtdRXaPihhp6vpVNhPoGhmVu/mM9K4oi/G
55m3zTgZ/mk0ZrEOSP6QJ545gT6h4bko2IYCTmuoj7/3mKaC0+dxUxbKWEZWot+paZ/cAOcJnm1C
ub4YlWdeAuNkEkik71eGNIJDnA0QfHU9Dou13U/01csP59wFpj//NEliii+NxgyNfa642Td0X9wh
Wqf6Fxv2cw/hZMgHAZp+NHPBoQ1I2UH5BgpkmBo4rQFCI89/b2YxToa8h7wQl14WHFMsqYuBhpcZ
Tu45J25gUtvJF2/yuZt1MvAjN2hsw8pjJLiwyhqg588DO98v5q1z9+pkwAdgbivf8XyQMq07DzO8
C5qrrKTlv2JBs+eXH/iZq+gn474KHCVzQyM/JKh43R3PxRjXBLJw4RXoM5fqPjhLrANfnELO3LOp
cfP5BdPRD4oSfPixky6OcOlo+4QK7erytzn36SeDnDRBupiBrt61ftW/qZjEtXlABln8xfA4d7em
P/80PByhp56lFTwTdkVz1YufdQAw+6xIX5oIi8rlb3FmxToNl0RtbuM8jvwjm7pg3aIeRElRk32t
Dfny8iX0acT9Yr7Xpzv46Zv0SRgb+BQFbdbcNSigtjHu5SVBLe4wBZLR/h2w7hpx+62HVFxvhAdJ
dNhldW2DmqlGdFVA2+ME24LrIi4GZh2gYyoJnEgGIE2jLO03PG1yIFXPtIydmybgc5NIqu3OpoI3
xaaajSB8gzgN6CVegVzg6vLXO/OctJNvpyUctwaVeVJ2BHs3mCBUvyd2wcCspoSO+3uvmzbd3E83
Eel/1fpmXNwRoonD1LP7e1tq/tPlL3HmZf6ofn769BLrqhuSGXiniy4/QK52lqkm2i/egGnA/eIF
0E4mLy8DSNrRWd+TeodVC9igC45uopLHP1Npm8FrbybYa9djZGb2sCDKoJPyi4tPs8svLv7xVn76
arEw8D5YXXIsu/xJr5K7yUSCbb/biaR5SQx1bbcNEWNe/dX2/NyYOlkSpBHZ4C2hw+SqQjTC4C90
gxB3tyyKL77TuSuc3NDYqjMrka5yaAGTzmWrgB1Hk76OqrH9Ykk4d9tOlgTR1qJPiwGcWKP9tDKJ
dadQAJGWciZ8k2wSbhzmaqSOiml9MRmdewtPFgjpUijHfq0cwJQndwCBsCCiS8x/71ijna4HsSlC
RFn+EaB1vvYU+yZWQLFhO3DmyfQNL4+lMw9nChT+PFIRPVbkCwThQRZ5lb648D8IBiWdAB9Gj6+i
U7+40LlhdbpC8NxpuPjpcdpHt7527fldtsQhfIsL7KnvKD64059c/lrTj/+LcfRRwvo0jspCpjIZ
TeWQo+1cWCXW19Tk+auRQ2gBZQeQLMPb5WudexFOXr4Y1RwEz7G4c8w6uG2ZnShyeGq/ufzxZ56Q
evKexQq2IaMoizuPg/NWp2+D24twghlMzN99DdSTty2WhpkH1Lr39mAkgugiTChrFc8zBtHYA4N1
+bucuVXq6dvm1aPpJha3Ks6pDuM5zbd1Zob3v/fxJ++YrtdxHCdFdScQwmwtRwB7LlodRejlzz/z
VqnTI/r0VvmmyLUBXdS+G3UHHFPrzMkCw8vdtuEsbcVrxsK/vnytc499uoWfriUiimj+YJZ3qZsp
q2nsQ2Lp/QhTWmd//71rnCzTaWnmlSWMEF85NYwHoHcY6+kRoPIkF7Xhdbt8nXOP/WSN8QwIEry4
1V2o6AOsa9Uo50UE3POLqfjcvTpZYaCANW2ixyN7tgHVT+A2cLI7EkYgYXzx5p67xMkg10naZOfk
tnfYYvR9SjTUt7gB9lEFTNJfvF6/vk2OezLSQ2A7ZmVr9V3qTNgWu4OlE6fKF3uyX7+8SLn++UKp
IifG26/JoQQOFMcLXmEYoEqFZAtfdwPbfmtDoR7rRVlZav5++dFPP/v/nIiRmP3zqnDEiKELR/N2
VFCV9ytNDkkD7iay7WA648KsLBe6wvzZbmABOiZQYOLv7GvUX4OVflFN/9i9/+LHcE7eENRKXh6O
mrlXhSwzCf5N+kpOd4e07h1M+sY70Bf3dUn6gmzwSMWu1VcxWtpEaejzej4ps0td8zKsPt2Quaq2
JgNYU9O514aQvmorykgjcRok3Y9V6xKiTqGogLwwU6TrId7XdSVCRY1yzWw2pK7aWYoOrU6xG8Wx
IHP68g0/9xKdzIGpRDs3+gk7yF4EFHJbe+PYAO8uf/r0Kb+4j+40PD7NSrnVjw1EgfgY8jqtBt3G
eh4Mu4hdatfJx8sXOfemTl/t00VCUk7/L2fX1hynzmx/EVVCCCFe54LjjB2PHcfZyQvlZO+AuN8E
iF9/FjkvjmINX83T3uVKoZHU3Wq1Vq/lxHONKZRoBE7WloUaz1j7hOhfM4asAodtHK428zQiIAuq
oakb5Ns1EXwfl1CZBvsz8NZIE9ahqC6+LTNkGsZ4+XV5drYNMoJh7bUANS2Tc4oFHnxva3cU4Gls
A1bdXh7g/VCF3v4/l6+iBGhKrf070CaA8D8HqiDKY42GnUZ5aC67PIptk4yACLU3mPrI0js/ziXM
m3ToKyg/iiH0VRSOmU/+mxYN/sQIJFNopdgY9vc17B0LFOtOvjEOZHF+kne6v0vCqg6GFS/pA+ru
gBREHGWZKw/NNJBMUEeXJJPKPy0dOn6gVt61svjHD2jvH0DhUCXhhglZlts3rDUoSYLOOzbcqayH
sFCMXol/krhYVZfHNNvwO4vR+Iadot8SzNVAzp7AoACEP0LTT0K96Xx5L9//OjO9WtDG8aeEideB
g/MGQOFiH4wx2Tid37cUBtDgHztGvDr1POoEr2XtxTdJwUE3UWqaQk4UauEBxH6/4tGYb2Tj728H
C42Vgr7HEoblRB4hHUsg/JbX0GGRSZShyWDjJKWrq/5tgyw0XBhN9jGwiaF4FA56wV+gxQzWDXCP
5ylo0SZfQ7EPlMPK/8axjHkk2SzkLXH6Vn2KC9nGDESk6Amf92BZQbNjC8J0NPDKtBfzDVSUKghF
TV3hg4ZSAWPx0no5IEHCbXT6gzouBGPAyTW36LJxQBnVXlWAhBrVn9uEJnEIxZeVforRcQXWZ5mB
GaMBISvfcBSblRkRw/HDqS+Jz/5NdVt5aDEcGkCoal8PwxYAzmJqZnDAuzxo2vpgfmp9UAIX6PoB
LXl3lBQ+H+LFBr1wxcZsLHYmxJ/LxZwlianbB69drpabLHT3IKysb8Oh2chZLGA+XFn+HAH0t6gC
IxN86j3310SATySgPtCa0KgPC1AojuweRHS7ZubPC1q27/wQNONdwTYM4v2zHi0Af47fplx4QFDM
JzrOHuhgEnAc9hW0rFSWfIlV7MyvC1XexnRto63r/CauK6cte7TPs9d8LPSeQPOxQG54lFl3bieU
RK+KdGhn+GOUHESvw+CFw5ek8P0TqPeXDyNUev69/HWbTRixZ5q6Bh1RLnsl4Bw8aihLxrShkDKV
D5cHsLiQMAIPyUK6MEChXkEpk6BLemmH5jMUOhi5cheMIIC2YmBTlwWxWqIdrg9wiqVF3O7S9eJW
CDDNXTcRIxbUAoIOxQI+hjgLxTMUEWcwYbFYbpS5LRthgrmRw+GzYE5/bePeBzWD869OwDqWKK/Y
ONQsOxEY7i8LEN2lspSPcU+yH3r0nHvIIKiN4p/t64brSyHdZIR++RNeAUAOGk+oMBzcxcU7w1Xr
b2K58VyTl2VfiNe86bq7QQv1oe3rrQK9xZcD05dVqvIAnPOnCa8AYMpFi94BfG1oykkCGUIcNd16
nX8/f0c/wZ/+3BLgIUJPOOcYxE/oskaph1X+kUJlAoQ2oBnkTtJDnBO0kQy8ZNctnuHmodIiBPFI
8DpDoHF+7hqhwfRNUpwDlwewHGMmjDtLcvDC8zl/DRmYX1UzfQpiqItXkHPY9zU/u3X+dHkk2/oZ
/t5n0I0sZjc+g+6o36F6diyL8VNMl2kvwJe5W8BZD3owkN5P/Ybn2HzTcP02KUDT0uUYMvHJFxJW
6aMWukYjV7jl/hb3MbHUZIasoJ6S7LHuuuYZcPf0eZl1vjEB29cN1yfg1Z7qhCaPEK2T3rEdJfR0
hsFH4/LlTbG4j4mmLmoQV4kZXM9cDj6eDcG0VrS92PeNc8/VJhTZNg/jfMcTZQD/lOJV5IDWIhzw
O+2gHfjyJCzbzI0YALWsAaIQ83CibdODgg6Mwh9ZF8PzY1cFW0Ut2xzWv7/JGurA9RKIsaoTDUgK
BQO8qrbOEVyzbNnoXbBthuHsquHBFAxp/oSmvu7Yav5d8p6CD5uSXdVOj5dXyzYP+uc8+nLM2xl9
vU9J3Guwq3fZj7DbhAXb9sLw8prNPIYQb/wol4SBpqzG1XglDMaLtHBvU5aFW869+sA7NyNuODd6
dgjU0+LiEbvfR0kY4qn+DAGrbvc7JJOVBmMc8uerVs1EVPchuBJmpYpHmtUZqLLpjAMSMJ2s2th8
y8KZeGqe6jl2QZ11wkw8hF6QYPCm/QCV4GXDTSwbb7bGADUczBzwq0ceZvymZCOFMmB+5UHiGy4O
BV3VlB7NH/MaLALrdkAM83HieD3uafgyplsNbrZpGN4+AboiBBnUI3OXfi9A43EICLi8L++zxarM
EgvqN3M9J071uM4Ar644E2f3ps36H0LjkKp1deNX3cae26ZiOHyMUnEDcVH1ZRoJKEI4XkH904Cm
omAj97LNxvB1AS4TCDzEw2MtXSgSzchUIK8DBSZVHdFE00dOB9renjYbE7LgCtlfcGwmoUApu/4k
u44fNVuKA4ia+g8S0hM6xP1YQy3omFQaWqv+UO/TsdjCBVnHNgKC7FLJwUkgHzkYaDTa3mKnzvas
AAiAl1kH6bflYS4nSGSU+JPTQqL0Kpsx8dml6lgZo/74yCi/yzuw/fNCPNcEZS3pgoJ/1jH0w5Ds
XB7ONlETqN1XA2gKKesf8kyTf6DhVlTxzRRWTQ7WlSUAXniZJTs2PsTCdrQkvJ9uKEi6YtCjBqRV
G65i/R3G1UGPfMgomlhgslLfzKrODjl1f8WQftBBcGbMSY66h8B7DCXeA3SINqzMkrMyM9Sg+olm
R50+Au8dfpyW51IEZw49h/8/KmMQ215eacuBzIxQ0wbgTmX5MH4Z+iU9p7yDrEOBdB/HJ6QlwKxz
vDyOJfabQO9Yq5pAF2F8bf0eKqGk1VEyoahehVsldEukMXHe6KACJ0nSNg+9P4ApcZhE/HXgpfPj
8gRsnzfiDG8At+Uka0850Bw+JAWdlW+69HtgAaPLQ1hCmYnwBg6SzFAdjM910zCQPkEmMgF9ktAV
RANrtV/y+ozOiK3WDtuWmMGEpz1F0253In7qy3viOZUH6S0o2X/tlBi9jdu35VJkQr7bpCMuQw/y
I9j9biFL1u3r8SdSjJPK8Db0O3q4RB27Na25vI4WmzaR37IHsFwsXfVAS991yG0OGGGudzUk8vD2
1OalDE5d4k+5vnKKRpTA46MaNW5iX2LufaXCC76JxkPJStVyBz/66Lfj59mHXhz4Sa/NdUwIOAkh
XsFnUj+2wAeyGxBx96BP7hb2z+VVtIQgEwTOWCIGFzJPX/pONCClRWXdAQwn9pEbDuSjD3TGht1b
XMtb//7m2qHBpJyXlSweNVfFc0wz/lhV4b+Xp2H7uJGASGhGQziLgnqJQvt617cJHiIXCEBsPSZZ
3MhEgfdl7nq4RhaPeGZN/VPSluB5AhIEEnu7NEwI2h4vz8Q2kHHvyHvoqYDhs3hUGSDmewmLIzsd
FN3Jd9wtcImtTu4ZUYFCFAZkFkN9mqZm3NXhEh+kWpa9JBMojOE/SH4gc1ESqGOwIbuph+eh7sDw
Uv68PE3LhplQcUc7dKiyLvjuhQV0mWSe3kB/T1y3iCYwvPc7odVQlV8SNjuwhsWD6kzn37vgI3u9
PAFLwKNGNOAVCKagoO6ceQiEpoyHH302H0qk1DTpbidgUnbgs0IBCuQwl0e0LdkaCN84UJmJVPs0
4N95nLL+lgNNkBxyXU7Ty+UBLKZnQsUpFEX8Op/ic+lKl6EE2SyPoFBEugXS3a2wbVu3dXZvZqGW
Gqz5C0iIkllAgko2Z52CSAi6RiWeAZdfjCYPaE/7t1jYf9dNy4gNocs7OTdJ/qN1h+m4eNzdtT1F
Kg9uw43E2TYpI22AiKX0Z8qccznIescnAcWMHBJ5+Xr2geZINeTGHfKncb1FXp6VzYWpEShA7JLX
zO30v+C0Th6khl5dSSBWmzjQ2CqbQR6mOAkOspniGwckavu+T7pd3Iffgga118u/wmaTRhzBwz3x
ZFbqVzL49Zd4KrF5AIjcXP66xSBXKp63tpL0YZMpXqY/NO9VhIJ7dWS5BIMnhUNfN8Sapb0xR79o
gyoLp/RHijxVumMMcjw/2IGDr9mwDdskjEChAa0mczZXZyHr9oaoUn8sZ7T/D8MmcteSUrpGZAC3
XzCCNDuA0BCqLfHaPrBMURysN+TaAVINerhXxyETJzz5vUeclKY/elcOR1K0zaeM5u3Gnlssyuy2
mHyJCwTruzOLB+jJkKxwIdpSpiAOvrzjtsUywoFq4yZEdTs49x6/A1vtvaAQRPu9TmLxb2efPPwP
bmrbfSMyQC+4LhhY/s/EHRjkxXGE8x677wD7tmHCthUzAoEanRzsa85wriF4fAupFCQMPlCdvy6v
l20GhovrtHIcqDH357xHIRo19vGe1v7zDJvbyEEtO2KitQH7hupURcSZzjPipQqeOel/lCskVQOs
8ftGNK/lnssTsqyXidsOCncoq7xeXgeHiPxEinHGi1FS6yDdyA0sS2ZCtmmJEuIQN+X/5wbI3A9l
OmnQ2PLn66ZgOnxQg9/Yr8NzkjoukHeeuF3ciRwvf93289e/v4mJU+lNJXSMynMJ5mZ5UzoNHEQh
EldPvleUW8hw2z6sf38zDI7CCgxslT7rwPsap3Tae1B03Ii6to8bXi4IuAQT3mswOGf/QkdU7wDH
2Aoh6zK/U7Ff+Sff/nKxODwHs7A+xxrCxCSoKiAuC37Wiar3ntq84tomYXp2Pw3Kz0PIyrpooQWp
dOj9yvuKbtTfbJ83PBuAZj8H3DH/MbP5NQNTxqGZkTZcNqL1ePt7jTwTmN0zlXKJXO8Mgl9cxwl4
HGXQ1XdJDZgoyLc/dCIeNzLj9w3WM2HacZi309yw4QyOVXR9LRRYG2/OPzoJmHEvT8c2hHGK5wNs
ye+7CUNUULvKZVyXu3xy1fy5GZ26eb5uGMOx48VvkjIExS11sBNC4sl0N6AxO0J9svpxeYz3t90z
kYtxE0OCdvH0mYZoBaynuX8dWjFddX57JnKRNm1Xu6hjnetlBKe+4Gc0xE8bXv2+43kmUBE89Fms
IHB2bsHCADr5rr8p19M0TdHbky3JFkTCttuGg6+XFEZzoc5t7P8HCUXouo3DPyjubGGqbBMxPDsF
eLQZZ538mAu4AyAR/T5ovCeSQaO39oINZJJtpw0Hh0bnLAFRbc/lMn4gbhKCSML/fpUVmbBB1nTu
JJwR3y4miuo4nj/yGZfey19/PyUADPnPCJsvKTpFFS1/rr+cSf9jVtIbJ2d3vwdaxPhPW5F6w6os
y2SCBuPJLdypzFuknD0aK9ZLWxwW3y7PxPZxw6N5yYgXLKiztq4z3ZBl8j+HXbh1Q7J9fTXgN2co
HRxHdSEEi+rOXRK8ts7Q0+zq4jpQlfcX9m9u0k4p0XwXiKUn6HYtTytlzOHy2rx/bQbB8Z+/niAw
ZCmUs77XQw7FAUiNDNztjqELcXgegck8GE6CADUfxSMv/AnV8niJxc4TwRBftz/mYzJL025ohpa+
StHEu6SC3DTUQK/LNT3zMVk6tTdzIX1ISsqmhAiEg2pK03eQhL+8hBYD8A0DSAUkEr2idV+zRhNy
Jtnk3S0Lzqovl79v2yIjEnpTnHNPATrfJC5ATnNVRj1/LiGnlE3p/JA37SrxLJ/13F4XtMy2I5WV
de5mIv8JvJ23a51MRrhvbtVxLetl8ujmClxA6HwOHmiKhvU9ip4+BDSDtv1web0saY+Joqx1WZPU
aYIHAQbsWygxP/3ObFHeio/lMny+GgbhmXBKnnrjMEx8OZEm/NAGgJ+FFXgJLs/Dsk6Bke9w7ju4
JTX8oW+8OL9XrqugBYxqD7/OcE00JadtAf0yVZzrPhmOMcChP3CgQI3k8u+3HLB/wSklyRI6LOqn
K3C5a2WQ7/M1P8iYoLvRQ3vU5XFs67T+/U0AJil0WUo9ygfVkzy9rxUPC0gIjjI7Xh7ANhEjRkKQ
dVIFFH/OgIRNu9+HuPL4+jANEADYqG8vD2Obh+HnNWgPZ6cvCtz5+BLcJ6h/qYiu4mHXHbKBkfGg
cRXkNiC1Qg+7C8dTyg8hcOQSXW4slG0GZrLTK0ZiQYqzBAnlbQ9amBc/zYItFPn6O9+5z/yFj8RL
mOsNKE6TCdp43+qxKNV/spub/kPqQ6XmMC0qgA6vxybnXjaZ832u4TRRGXj0azKNaRJVFWvHBs8R
LvGgX5m4y0cNhif8f86ZPOoRlGvHBbVkZw9lu1rdo82jaG7A1yqbPaXaC/ejw4vq3pfQI0BrWi76
9IGiwCwitKqO7n3pBxn/h3m/n6VEWIX4VyictOEDcIUdigS5aJoPrPKqPGr7LO4f4Q4gNaGLy/L/
aiwhcp8+bEsfxZExiX84WelC2+uyja1nkrmE4EH/3Rr0xleoSKTbytmNIEm2Cn61Yk9cLm+LGfQv
l4d4zwjWIQwrixETg2nKllNb1iy4q4Xg6nHAQ8kWIaltAMPKyDI0JemUG7FMPjDHg0Y7ONY3UE7v
Hbb49Wa9W/rapaDhnG40GyXQ30QfGA3vtWDfJd6S9skUZijog93MJcH5qhUzOTPKIgmHQUDUAGzK
rICGgYRQZ6i7/y5/3rLnJlcGrUE9zPMQex7zJ8hrk8MIM9hDkfnfywNYNsSsfXOnTMniYseZ50x4
Dgumh4Ul88vlr9t+/vr3NybbDj0LG4C90Q9X9xE6oSD1miyvIXrmryjCrHu+zuvNCKDiWriDv0Mh
DUD8NtDiNLabYMb37lHr143TAz2QfTcmU3xivftLc1xmi+UVpbxPMTQngWf0Pg7o/7zOv02OoRKa
TISliz6h87J1D6CdSiv0FgSqDfbpAADzFk76vTNxnZXh5ThJyrCESh+MKvker+3+vKj5sUgAwKAd
30hEbWtnuHrPGPUomeNTzcZ/SP4zqUCaRFG25zGP3L7s9gDhbT37v5c3YkpmDbwdEqiZQTzsJm+z
bodiz0vbD58n1zuF6JcP5biRn1oM2ix+Q7fSU03BY7D9QALyxDKfHsPFm25DOl7DlLvOxcgdNURc
KY0rGkmH38ZgfL3F4xrdQOFY/J2sNvHGX8oRbOBLk3gnoqm4L1EMQjdfIdKNcGgJwX/RlRSLigHo
xPq0HI3tOQH3RpeOu7JCJS7n44FAltVJwvHkXAdlWhfMiAEcUbKXY0yjsu3ve4EXQunj2jMt0Cl0
1VYlwrb1RiwA3CwL1Mho5GWFrg5DsPwHJKkD+WbabDEA2nbHSCOR1HRkQt/IKfbd/ksN0bdbF5qH
W4V32+cNx9fjAr6LuNKnOvFDSBEGpZuDg81ZtliYbQMYPi/j9XAvmD4pX7kCmq0SfB8CEs0/L58n
73//r6o4Z6BnCMbKO2lUzfa69mlEeFU/Xv76+3Hxrzp4G+d+Vac1dEB5lUTAe4NcI4EwEZQq3UOQ
uL8uD/O+IXkmPwmqrqogbkGjZMbLR51UP4Embw8egSTp5RFsy2Q4edKCQHCSjXeKlfpBM7ydQbuv
j677uHGmq6qcWigsuacyLpdPE5P5L0iNtFdcpKAQZta/tYJORAK9eSgj1y+rTPBhCePkquj9V/1b
VwsTkEAEo2oW35e8B6Cft3Sfee1WS7Ftbw0Hbruwdss+cKN1hGT95c3of58F2neuW33DhZMARCQB
BSksaUfvTpdI/dsCuch1Xzf8N0/mJfWqDJG0bLL9Kumw8xIc21d93ax5tywUeRiG9AR6vu6Yy0D+
49JGbeQbFqM3a94UsKFZujONVB5CK40GZUD2TpvP4cbivH+2oUj659GZ4EhWomhCGP74qfS8r7rS
4G1xICs8dPdsQGW1LHp/58ZblwuLNZnt8GUr9FylGTR1GcCZh7L3oPi9TBCvG7Ng69ZkG2T9+5uM
QGWST+BGxJGNVNbbyWEKPsjSrQ/+WLYbMcM2xrpnb8YA/SecsRP8pq0hxFcLmFSboArjLRCFuWxc
72eAfxXD1cIqPZcujTjSWCZdD9dLjoOtXmnl0X0RfBi9UW/1YttGM/x8ohUkBRYkAxxf5yP9ylsv
2Sc5e/LTedl7sdh6yrFZneHw4DAHSHuErnISgz6AhKncQ0zXRwMPmDoL/0kNQ/8DYkvQSh/ZRpK4
nhN/Vxo8s8rbglHC7YoqPLFScbx+DXUO2fVFR1CmbeMoJcNW87/FMMx6b9ZyrWATbiQz6i27xHUr
vuPV0t7NS1K/XDYNy3TMSi9ABsVYkpJG7VjNrwGOgU+NCLzuNCUqlPcTK/2NDMISg/4q+9adkPPs
kShjqbhLuni8Y4Hzz+Vp2D6+Tu+NE7WQrEvrGaWGfOrDjxQMQPsYD9wbB4vFos2Kb66Eo3sCO5NS
d8U+poU8izjtyY7QlDyhGaVO98qh4TXQQZz0Zh89nSi8ssWuqKn+pilatPAgCjZIT9dfrlswI2On
jHZdlqJ4kvse2MbBBeR+nocQDE7Xfd8IAvEIcbixbsOT8NPmRfRB9itT1Lu5/HWbaxiOT+ccOtiI
mwmo4KAtnjjlTx4M7e3czfrKCRjHvUK/1ChEgJsmSfvD1KNTdsDtYyMiW+zVLPnGNQRNCVDxUdsE
CrrbocBLghdf6Wumvpia8HTnQuMwgisTaHFDF9v5uixO3V+XUJg98TXlGd6xhTjFkDL+yvO1uNuJ
zbfh3yW2d6IsN/yZi7DxQfEH3eNSuQ8UEHhQjIe7OGDfWVlOh1jQzyAq+qzZcAxKkD8DGAwRXujK
rhQJzjJGaVo8rf+9bHC2/VoN8U180QEnc9Is+D2gGuC7skOzXoii+kaAsX1+/fubz+MFfIQSeyVO
kNQtdnTlrUrh+htftxyT3PB1EY5uAG6nVcscb6xcjR/qSeNAydBDUPrDUQ313bg8/w8s1pZTxVQj
Y3ES5iMSe2DVWfbKWfpvLJD9TbyY79bHv42J/a41vmcmRhzgMeDVgHiKE0faCebH/kD7gOxayPVy
LSHOEbLvuvCfQaqZ7Lkcs5sRRcpUNneVRGPcZduwTdaIFKVoIavgj17UazhAm6Efui2X+ucyt80R
1HfZNe+aOBX+6q9vSD/3dbvcaOp9Vf5Y76tks3nCYoJmbz0Kt6Sn4BaSu9+peyygPenkm3iMd4kC
1x+/nq1vTLzul7EHkAAeFCv0E2QO+F8IKD3Z4KOioz6jUehXqz2orMzlC+n8u4yNG5mHZYNMpASY
NxcX78EYWiTdDXHFNz0iQchCAIvSdoufy3ImmXAJyL2mqh2XTu6WgsgdK0DgMlc/kY23h6sMzey7
5wJkYjPOU3wchM2HsvOwhFV8P/lj/Bi4+Qb8yjYRM1wEDauabl0upXMUiJn8MHfkLgs2KQhttmYk
B2WD9n3erbawRnYZT7gVjFfhc1dLM4ICDAmPNpBTx3YP8XQoPeGCrOkacNr6dcPbqQB/bgWBTbmT
koM+fR5IRBXezS7vsWVpzD551QRzrtBAjYPGmdsPyMLjA2uu9ASzK54WPYnp2LCI57gm/WZtCNB8
nzdQVm+2FBss2TIzPL3VoPWripJFOuffdYkOrKTyn4inHiHI921M/ePlpbK4tdniXoPEcg6GdZym
v2/z8cj49KWd2/thSq/dDuPc50Vag7Z0YhGN4+wYgzpg3w3Oy3UTWG3gTUgErCNxm0KzqGbL65RW
P9c78spO5zVbIla2NTJ8uSzFqOWwYI1GEcUT0LJ4EbhbmqDZz3n/4/I8bDZruDPPWqrGmrEI1pUc
wJqZ7+s+3lgk28cNb56gHLBkIHOPEoDpjnUo/hV9QQ7X/XLDmUsoiUHMo2ORXIDLk2n5DfJbV1Zd
zL71iQ+lchyHRa1o7jrQW+QQMMcb4nM7dj9C6DteFzLMbvVpAdt6KWBGilT5Lin0a4O+uSs/bjgz
EwilJPVhQAQ/mCj25G7TkVj21uxAp1B+qDqfrE3uK4ifLSgY+dWVkfqv/vNp9NCKkzsoQqE9fKeg
6bRH+XzYWBlLmDObzlXKnFL2HN7rT49c42pIyvw5SdIPFHDMYNg8zyznsWf4sK6UA2Q6graqOdkx
8PUD4tTJQ6bVddUTswM94aGjllF7EQmL57wux51T1NfQ8+HA9AwHVp2XFBNHdJBE1/uYNdkHgC6v
fLYwu83xYAfe16VF7AET70ELAEhBs3Hshq3WaMvqm93kU97OhIyLF7VV48KS/O96Kes76A84N5eD
kMWQzI5yPSlPyop7cDFxnhD++3Y6sGJ+zdGlVrhkC2aGU+Wdu9JfXeWxckaI/+Lsr+qXXiOZK0Dy
E12eg8WT6Xr+vDnK6szX9dxSRGl03u8UruJIuTahzrY9ME7hyeeD3/s4hcHTXPY4wsDUAjD9Uujb
bnTS4XjdJNbJvZmElD5jpGdeRBt/2rdZMOyXdItGwjYHw4u5Uyl09c8sQqt9eEcduTxOoDbZzVl3
jXIsPM0Ewcm87d1GzV7Ep8EBlRQUHXoiNhqhbDtsuHGezkWGkpUXxX4TH1VbqmhEynLdypvnsO+h
KUMRfNwB76Xu0HdTudcIAmFZTOhbH2gt+37EyvP6ppSJt5tZtYUXsiyLiXHjpYSYxIz4o0P0quQg
cIQ+mOw2LNISGkyIm+ZF32IxvCjvQcigQMx7W0+4kxO/qB9jpBHjCJqYq/bgL7RblzM1egOLICNe
fiJi6Z/apt2yTYv5m53dIVq5c392vahS8OAcLI6HkiKbnvzUPVw3AcN9Cd7Gi0EgjpYQVsHDEx6d
OiK8/XVfN/xXjlXXFnPvRcItBtyYsNGkcr5d93Ejg+4JKyjtSL4WX6bPU5pUu6G/NkE0MW2ad14F
Uhw/8gJ0UbmQX96lEhoMl3+7bWcN300y9PAGk4DvBqh9JGh2/kjWHJRly1U4Rs8EsFE05vliiRHX
xvqbiEF96/ebpVeLi5moNcoKPrlTAxer+ZN016aK5iMn/JwM2XPYbOnHWVbJBK7JIOzHWMJ8gLhH
YWVGux9Ipn5mK/Pe5X2wRCITvdZnhFZItTzQopHXfsmqfZCBKOS6j6/TenM0JiqZaVUnXlTL6Z9J
Lnz3PyS4tl9uOG4SsjSJQbsZQYIAtGV59VO05Rbex7bwht9CD8fzukpTHOq4BIBMqQFFC16EHTSn
XhcazJ5tMvdzl5AwB6UnAH57Qar0phr1f9ctvXHw1vHkT15TFUDPezMgdTUYVhDbtponLBUCYriv
Aii7qIpxfWocP0Np4i5u8qcYVZRKbEW3d/lk/JCaDdukVmQph3FJd9Nc0+Q5cWTAfyqICDW/WBJ7
2T7w4+ynBl3KctaVl47zjteFCEC6VbuZTPdD2Oa63YcNgejXBiT+fbOjZms3CbJM9k6HmQ9dBj3C
dtqhJ20Lm2D7+hpv3noMRM894QN83ZLuPi8m7zCjpH5Vuk1DI92WAckIuoGAReqDZwADimPq4XZ7
jcHRv5q46Uw40xSwcdymqOsD36c2pUHfd0dqYtg6iQaAkiGNHOpp2rXT4O9+t1nnJF0O1/1+w+MZ
F7hwhp0bCZTVvMT391D3uu7hlppaM2B3qWrQiODdvMLTC2fQk2jiJNkAl9iMxvB1NfJ0Un4N9Hk2
pjvd593RTQu5YTUCpvf3DZCGhqvXyYieRIUGExXqiB3xwA0muO4+wEPS0O+C0Ek3LMiyySaYDVJ6
09iPQGOsIPp6mOPD5IFbqWuhAHPVHpuAtvXa39StQOk9Qa6nJ1ofsgXkVNd93fDd3qtaN16RN5MC
FtINu8McFvHxuo8bvlsuJYS/qxIW1NfnxBvJMXNieXv54+9nM1SsO/Im6kCMGHrXscTK5yBLhvLR
E5hwZxCUhPeQzsvQf3wNLzNiutm+HfPCwVtXi5EoZ1+gjylPopuvg4+A8fLPeWjljmNfY5FIOU7R
7y1oyuHH5UWyeJkp21IOuChAWBzbm4IAinQ1Oy6aXyNEvC6M4cNJS5esh/BxxOv2Lueq37tl3F0X
20z0WT+njh5LBIjfzDBQjGw+QSLG2zgRLdZjIs5qtOrFHZvD6LfUNePQbCV4bKb/CcKeCh1sxCHL
+puYsxLpWEPZGh7QxAEuymL/P5DDrG70TpAzYWYJOqpoGo4hquHuw8pwTXP1qe7Fh+1GF9vvNzxY
4N0pr7oGy7RMC/L4YWDpoQib6emyfdqmYDgxl2XSzYCARehflvtVAYQGy81aVS6KYOuVzjaJ9e9v
IkXu6hh8oxqHgUP6T73Qzdq3gWeKjU22nAGB4cHSCwZSqdUNVv26FjfQnYzpfzN4rjfuJLYR6J8z
kDxJ0Nriob3QqToAP1H6hZzpcdZs4yHctg+GJ9eznlHrqjAAUz7o+vkd1CEjKlEXFN68MQvbPhiH
Mmk6QFFyVE7JqmkA9ZJ/24BvcXhYTnwTZjYVuV+KAakQVHg+gqX5QzLj1lPXAEtBGX3I/O+VTjfq
y5btMDFnNBkG1Xotj2QgGhcdTbTNvXCX+1RWEZ6omnajHGAbyDidqShr6hDEwHzWX6Sv+McQ/RCV
dLYOUcuWmOAzoZp6AXcjBmhk+I+AFPdXtB5tVQJsX1+n9cbx6Fhk4UjxdbAW1xC2BcX+NjrBtjam
V+cTtOidBpjhBKhFiaLtoXT9Yl+EV3ZZUBNNplS6kBicxRHAVZAlcsC/ToHeOFyOfe8eQYKaiV0f
xMncosHrBVn1Qz8m+a7owX3rZBFTuLp73N/IlN51bgxkWBHIOesG7D/NC5TJIhqMn0NfPg0wWWBS
tvhGbGOsf3+z1SzRaIkUo/sC6M5toeNqV3H5MKTVnsbT58sL9q45YR6GOem6Y11X9e6LmHT20IeJ
PFZgbtnICGwzMOxJMQHtZBaTFxnDWJmaDrRs79VSnYbgqocpzMA4KVxvWUpVpe5LEY+QJ5vEUnyA
JorzenmB3kU/4vPmMZHkA+MdJS+98k9o3nioZ7xt1tMYDbQ6uI3/3cuGTxnbfPd/1wcxoHFsSAG1
Yqp88qJG33sKdREvH6CMhKMDV7l6i+zY5ijGuRFkM/eg5U2/JdkUjXkQ1VA/cpvgFupqH5Uony6v
3rsniKBmSiim3J0ThdUDN9qTBmX4rvQCFJL7+8yZH+KU3AQ8/XB5LMvCmXmhnPAMXcY9/UZJ85FO
/Dlb+C0j5fPlz1ts2cwMG5070Mds6bdJc6gsySfl8nOBHrdpHDaOJsummMwzYTMEqYAI6Etflndl
PX3K6+K0sPAevZ73dcOvKRNgUwyfbyECC7IIZ3npa1qjW7kUN9kgw+jyOtkmYfh806xcy1VBXpKu
itDk+X+kfVlzpLrS7S8iAoEY9Ao1eHbbbk/9QvSwWwIxSwjBr7+r9vfiwzZFhO95OtGxo2Q0pFKZ
a8ADtbMPp2WGUi5snQL9cH6gtfVeHPyshzYdtDTmF0aBRNZjBRN3g56QM9bht/NDrETHpXVfU8kx
DDo9v9DczN8yrZzL1vGHP+d/fe0DFiedBY5so6ieX/qAs93sKjRGC9Mdhsnbug/XPmBxzDs2ltk0
TVhqA2yVF6IYVAXBlqLiypFY5oeaO54aS3d+IUCedT1ON5Rujt04/vHnaiOLXpmkZV7Y9kVB6naY
XzLGyR4iaGM6EKTQuALL4/l1WJmkJRshtkOtvcZpXiy8R24BwH5z21FuRKW1Hz/N3YdLHPgzMyGj
si8Q6RyThg4PYKJvJCErR23pyid7Rqg75vG71vWjDKcjRFp+jGw4uM38F6YfG2FpbQlOn/bhE1w2
RbEzyPg9D8k9CrD3ESBLs9JbgvFr22hxkLtuymLuO9F7ZMJ9HDgJmn/3sa6P4KltLPHaTC1ucaoF
zO1zl7/Mvn7y8odW1Velyffz4CR80+lz7UMWB3rIagq4oeEv1IUx6ulLVGAeYqSiJ1nZ85t17UsW
J5pXTTf0FmP4E/17GgJx45IXweXJxGb7Ml25uJdkgUF1oeIs8N+hKXU/zt+9pt6ddlaDZQHZo42b
jRRx5XwsiQOdgqBEACW/92wMd5TV37b37cpyLDkDaJ/EIXzb/XfKxl0NmqqjVOLZYOdjmPOrsTbE
6d8/HA0CiZzIrZj3Dm+kK+yrKegTUrGU+G/nB1g5e0tagIWedu5nZfYcWnbZIgUg8XQFwtfXIsiS
EyAdHWeYJe/fKcLff3otBSa8LZCql+FWsrm2xosDPpRjIfGw9N9z6d3/q2fvBJtS1CsJerA42p7r
txUkUu17ATsLhmKRT6sjxUPvlP4J9q3TMJ3oo6/gmGJvyQ4Y28IakD6qd681gl6hZ67rp4IVZEse
fG1HLc537TRGMCb6d6cG6SpPC6+w87HqaN8WydyQsRGJHNys+Of8BluZviVjgGcZV2U39e8jy9IS
Abh38ASElLrNzU4gppgB/765FVbiypJCEBYtELt92L4zBJLTSknstGayyVibQ40kEVzGjUi5NtQp
gn44m5wMYQ7CS/ve4GtOX4f9XY9mx6w8WFR2CQ935+dwJSYvqQQZAPcmi6P2fQzHhwn+TiEKDrAP
2lX0l8i3WH5ro5xCxIfvUUC90rZz23et9GWPXT23+YG28S1KpSm0aJPzH7M2bYvbnmnhFx2d2vcJ
dvGnoU5VcGkyNNFRhcgH1Eu/Om+LuND0th+l2zTvbG52gj97ZX/J8ywt6t/FtPUsXNvgi/gADS5X
g2zavAM/k6DTd8wmmpiy2YHdk5y+51RgLvB9X5u+RQ4wgi5Ggr5q3pWGrrwPg4XTExFn6ARR//9K
augiVKA05EUEqc1L7XoX8GI/RNZcQhJqZwXZK6fd2N0r0XtJRCiVIsCX+eytKwN9Yj/KMOkaWncb
M7YS8ZYEBEV6ofpGFu8S1zSwbFfwhv2moenLqq1EeeUW9RehYBgjJ88NEe+ZB/hUDC+ik2FuzsjG
J/yrifeftlHsLakILn42J45y3jw6Qy4jMR6nECjV6GsOza6HRJftUlSqABJDqGjr68oDWgXdJY8M
8E9Ary/oyotm4EOJyojKxjcqpkpf2iY04cZdv7aOi/hRs8FXTlR7byFraXsBMfwA8WMGqnJjgJUA
taQ0NKzvCmhquW9DDrmqOqGOncY+odYW/nEIelilwr5Ydyy1Ea+6jQfi2mctggiehrztJ2bfZMn9
4AatZFJ9Ny6kpr925S/pDV3AZ14L0755om1+gtjo/eDG0ufz8WLtz1/Ei9D0aCaXgXprTiCtHVDv
RB0H9Fbi4/kB1lZlESVGVC0ixpR+c7IqmQlJSUj3GY5WUHnXMCc8nB9m5YgtiQ4zBQY76k3/5md1
Pvz0RguH8hgCKPKHtlHIn84Ps/I1S7YDlFozyBzJ9i33m+vTtQHuAzRh6PXp3jj1OM8Ps3JpLNkO
lYhNNcNg9a0DLO8UxTnu11xBnCiGBL9L0HKWhz77Yqqy5D/ImkRTGA/Vy4nQeqqQnrIi1dH9RMgr
58/UmzbabCvbbemkx4DzzDLAad5Yqdh3NVbiexPOzeP5aVsJ5d5p1A8pSsv5HCLOiDeIQ4mdtO18
aBm58CSdd2put2yR1/ba4sh3Jmb5VEnxVg8hLE8wUb1zZSpHybSftAg2VCrWhllkDhYyyIAZ9PGr
jOB8X5QHEUXvo/iSHluMSP+/k8UbFyUh0cWvcAe36j1jVSkSjYax87XHqbc4+QM4lXJAv/n1xHDl
kYMUn1/YmSYFmK7nF3wlWVySI+AhVox1W4evJBTNoYNDcZJ1fQZTEpzGwYt3ekBVsINt/e78gCv7
d0mYgELvDEWmLHg1Ro93IquG1zK0UNo8//MrS75kTDRxQanphfcacTX2R6rciFwzYtS8F6GV40aw
XPuK0/n5cE6450BvGO7w+1HaBw+ErQQKLltKcyuHcMmV4L2ag6aIiz3X4+G0EE0/vBkaXfUZ26gI
rg2xOOfgQkIY2JX6Naty55V4DVC4B9sUUzAnBsmvO36TzHW2pmttuMV5b5QXhNS4xV72Jv6WZV6d
ZkCpXXVaVqCMUf/v+dVfG2dx4JuQoXlbGbGXqvyuOvT5cq+5OqGZ5xPw4fwga2u/OPYe/AS4J0ax
zyxyURDO49SMX2JCxd6/PvIfNlY4gQZSTGGxB3H7OYeiSVJ6m1yHlelZEiksmbqut9i1pVE7hcvP
pfz+VEF1mf/+pclZ0in8nIR+E+TlKy6Q8Gcx5uIV6Cj1JVR17C1pFAi2zgz/XfkaDRzS9HUZz0Na
Zz7fupnWpuj07x/mf3BIy3JVyNdG89fOij9h4R79mV75m+/ZlRC11AHuiqYpoKNfvEoux1soDlO2
k3VAp8RAxH5LLnftQxYn3KAZpScbloe8EQ9QKfsWUX+PZu5VDNHujWC7NsbiWKvQnzjrh+oAm6Dm
ovJL/de0Q35URQ9LxXiKu6ev7arFua5mW5MmDspDK/0xCWAplsy++yUGEzbV4kDbnA60qLPyYHkf
/AqQCQ97cILodzghlMXha5+wuMsVt0VYoaR0mBvdpKTJ7XEe7Zawx+cxiSwZFqSI6hAIPqyE3+fl
hSqUeKNQINAbT6jPs3ay5Eq0XE9N7GCKMg8Pwnpk+VHUtLwMLc93Ua0m1K/GLa7g2sec/ogPZzDq
eC1R7ykPU188Bbgd9g1R9PiVdSBL6oRLYWkUBC3WoaD3AmZQqa3Bs/7aj5+O/Ie/HAA4njdWYieN
nXc5TEMDuS2oSZ//9c/fNGTJncg8GpV+7vHXWoLA1A7ev5Uwxsv90PZzMiNb8OvfYth6Q31+vMnS
Eg/almHIVV0eGsIuxpJAMSaACAreaAYq5V/8qMXRnpA1E92P/BUyEBcdhQQ+veqARRUK+rE++164
36eAfHHxFye9kkzwUBfO95C7KCDWYzNWu7I17tcKomRJsYghq9ixkjkvp2fn6cl5artNs957o06R
Tm8Ek8+vELIkWHTzFHtSxQLqWQNIVcg+GgvtjO00ZGWrLWF4pKwHd6hD56Uo62sxkrRELijzIR3k
sCdVdczq267aii4rB/4/WLym5EXLvPLEt8CR4dD9rvcmGC3buD/W5uu0wz+cyzoYOhtMeADCy8qm
xNDq4CrpH+FsviXgvHJYlji8QIVh609ReeCijy6xZP5Rldq9CIAzTOJqUwZ/bZzFvc4gyUYLJ5ao
es+Df0Wi2YkvKFCwKaeZeFet4PTX+XizNtTieictyOWgkJQHNcTjD2NnfVezAM72cTl7DzN3YLN0
fqSV62WJ0YtyeCPMnioOfT8Wt71XPeZhCbklKo5gF/tJFG3BPv9NpP9b6CVLdB5aSn3DTBW9eCgK
FSggE1zx3BUXwezAEqE5DnBW6sx4YWK6/9rXLa7+voIYFiV9cYjm4sLl/IA8HKI0mbrHI/I4F9FW
FXtlGpdgvRbyzlCbb4sTfOSpBBkohf+xSH1Y0MEZPD9kOtxiG68NdaonfDhRweCE2vE5tqEc/kHW
LwGbLa4z2FQ5rCZJJPT3L03eErUXWhiVWC3lIcj4Uzxm/xTEeVPGO/oTqRO/L/6eH+fzQghZQvfg
1x01DDX9A41mmdT+/DKa8rINzEXcmGelpgedB4fzY63EuyV+L+vHMur7SB60zzJvF5GiUPuy9Gqz
sePWBjj9+4fVabwg8LA44UtlvFT38n2Q+RfXYxEUyoiRmjtNcUCP8TYqHZDZWXWnK3/vwEwYLrBy
o/i19g2LxCA3unBt7KApNkrqpGUXF7cgA4/DRq62toMXuUDkdrodlYs+b5Md50BJ5LZm39j5co5l
l+p8y+xn7UMWx98gFRwgDo6Bej9/D30zv6s4YFv2Pis/v8TwiWx0tHG84gAf6YEkMdSibTLlgxVf
261LAJ/j13gb4aAdnLGY4FA0dQcktl/980/L82GrOjw02cQ1zgIX7ruvG//Kcefa2UgvV27+JZcD
Cv46y4VBn0w7d0GpoR0hxkPsZVtwj7XpPw388e+fhjAS6JsddNz/CqT2f0Su0FuzsxKVwtOoH3/d
l64DCZjiEODqAE3oDjXhb6CP/lNBQUurYG+mZov3vXIglsQOL3DGcPJFcYjd7MYK1LKNmF/8vD1Q
n7gJJLCPXwp/S3VgL9cEU5YX0GiOhh2MFeYDXqrkS+BoEi7ONQvCeHYJAvk8VDVcEwV37iA+AOzp
+b9+JSsKF8d5guYunSvEpUmK6MDL8CJwa1jOy3Y3a7lRn11ZiyV6T5ORB1FQFIewmlElZfqAwHo0
FLV43to3N4q2BIxWPuc/8L18hJZ6ILHqsK2xc/QjoOaiqi30ILa8wteGWBzxEWh1SSU2luj6G2T1
STY5PLWUgasXfS3D/4/GL/F4h9ppfoDrXb+PK0KQ8jT9DYQjtkxU1j5jcdK1pX3jamxb1td7FuIz
mHyDR8NVMH+JeRaTJZpP17GsoCVbHBRAGvsaMmd7ms2v5zfuSqQKFje3sh6JjZuJwwwBg/uGFfNF
l8/e1zCCZAnjE31V1XzC9EBnBf5Zo+EQSNrC8a+E8SVqL/NzFvkjtpCsRcpb9VwA2GbrdqOpura0
izNtnLIQ+RgLqAj6v3I/fPHcwSuTlpAm6ejYbcnorIyzxOqFevaHiOIzaGRuRT3fV67GZ5A3raaN
8PR/vn6fvHCWCL3AVlxXLsmf8Zam8WWUszk/6qb2/mEBCZ6ayvG957DP534HY9fGgd2QKnLzSFje
j9f95Ob84BSF/BHW+F86gIsVP5VhkLtXA5652Y9omES205WD/8sDWfGENk0e7mDpBI2mCIA2PkRT
u+vnsTM7M4VDnFaS2ijxdIAqoegdlx97L0bGCERV2HXHCqLwb3VYO+0hzkyUp1GvA7kzg4QVY0B4
M+5aE3F/p+t6/gM4R/zuTQWpEpP16m2m6E+mcJC2F7A4DR8k9+BmEzdze1c6BlZllg1jzFIXytz9
LqgBHwpMPOtknOLJueQOn8WTJwOKWgqHkGRSdhCjSxRYkw+z7Gjzy8uMdA6k8BpIHE6+/l1LjSum
a/Hg2ocea52dF6FclYZtNHkJ9/uK3HUCHiFv4OvHzqMw3hxc94RIk9IizsKkKYthukYkrO/nwOlg
IDPSkNq7MOonOqRB6bRTGoeznx3m1hp5hGtuF19kuu8pXltuXvJvUQu6/j/e1EvyoGZonXQp1txP
C7ccbigP6bBjvTscSgKk4Zg3M9thCVj0ELSdqHct3sD0Fpxdn14UEy+ALwlFrIv3anYkuQMgMiuT
eQLuJA37Jh6vgd4QFvhoOZGkbwx3dyWqUCd9iTnArIm4AJ69jPI8OkJqsr5yIaNhaBJoXjZ/YZsy
OknOcoTOihRNcBfmThBdwNTMVMcYgCsNox6/wyrDkwTKDMEYCSb3mWpbCB8Vbhu2c+Lx1nergwP5
8PDeMWH8wqBAgQwiKpROJ4hCT+hg59PvkXTT0zg56rKwXH2beQC/Pbcu/Cbxeq2LxIkc+VgjAUWT
W9Ae5GiWMf8wAs8GBVQg8/38pyh8E75Oesy6v7WBoe0/c9m5TWpLF5DXCB4D6kh9jeWM8KozyTSN
szrylipzmcM66sVB6al+rINgJmkTtiMtd4Y5arjpANsKk7ihJNxpaDn+Dv3QBKkLI0VMD9SgeVKz
vPnlsC6/gTXbZG86ZmC6LHmJ6lgDg+Zsh42OdLmrpx+tX0y/ISIalNddaLsxRe2mGC5dQBmLYwl7
DPfRtZ7QCTo1OHwSk8YTZjjsn/tWxMOzP8g6TmAYOz+WlbVi18C8cU/HOX6qJ6nsBe6l8Gfl+cFd
ZLRxL4h1YCIWxmP8zJUbvMxTG2Tfx5GVcyKjVt/rCYJwV+jDk2Ffg/BsLvxOZ+R6lCImNzBQr+Sb
jVBfhs+A7eRtBVX1YU9F30zf0QjT/Z0jQCTfoaHvvvWtS9W+rUQL0XgwctwH6GlOQ+J4JvaPgWvr
IemIgxmEpTHtE0VDBol2XUbimoqsvS3cTn1TWcP+ZFHR2xRxuJ8OglQ9+rhF+wgLp85JJdpMz1y7
OkgH5dBgH9VN1n8jUxA7No0M9Bceh3wepUymwLK+TXAaa/8YMt3HWP2iyhMxQ1Yq1a3Cn2E9g0Di
KBLcKmObh1zBc+foEB1ymBHI+Y/CZOqkAB3R3YlGMzg8dR6Ljh3Npm+EeDAPUABJqF04KadI/REv
+8SpGvbd9oP+adg0dgo6RFlgEfA4pLKgSM8PHtX+X8yDVnvDa58dAm7zYNdU3TynlECeGwX2kLMh
6VlZyj8IXjA2CiEXCnlVQ1HqD2gr5wKqB8LvLgxzG3M/0iD0T4Ts0Z33hgRhKfeB16jw3uVDZ57i
UkTvuAiw74Brze2NhdYjRBhZM2bfRlkB4zPMAu4fuqsmtmcl2NF7aFnBPElGyqPoIQUyu9ae9fgR
jCu3vgLEMXx1wOgC8heXijo44RBkU9LTAe4iTVTldifKsf3ezwwl1ir3fOdYoHIZI0I20BKlfpUd
lQAbXidlm5eul6g2NsMeLm4BnvyZQKylBRrtUHY3XqAqXBZC/8WBVWrnlln47sD8Zdp7ji6/Q0KX
vCJfbso7RtXsPozo8QSXo7VNC6J9Vni7tgbb+BIaVx1ueKiLDUdO+BDsUXobnAPzdDs9Rsbp9DXr
5gJ4wdivbwK4RGaoeJd+fMFlF7UPsMzryCvN7Jh6gBTRpIybyQV/nFkPBX+4UHsZlxFChWhgUtSX
UTc+MltqnTq5b70j6AZNd+n0/QxkFYQglMB95uPmSUASjuGMDiYbXAs6w+2AH8yLOpmEiuqdGwPH
+Di7wdjiSq3hE4AyDHbXxLrod22KEmi2Kms7oJBa5DJ7M8/4LzME/+ai9YDR3tcq8GRqCiu6q7zI
2r+CzQD4yLbv5HNQVO0j0bz6pycaQb7xYSn/PlimXy0iQ3c5AVNuLsuyCZRJQccJm1s74uEep6wW
3ROFbUf2isbsXO9PYIlpBMZdSv4IhlgWXhk1RNU+4wNu577Mp3gPlnQ/XmH9K3UbC+Zc+cKP+T4Y
ifot4IzUtYnq+5ylzUgK0IvYqUgA479AHH24hUYt7jXq5L8Jd5tqz8jcfB9px1o0QIuCX1FX8i0r
wJX0cIm/tUOXtW2c5c9BbO9IrC8joi5P6JWp5xuZ7sojYCkmTgtJuN+qHG1oJzsWPi0vRBFsEQHX
fn1Rs4tdFmRQPRBI2Rr5UwgALBOsQvDF/upSSxx5nu58zxcHd6TweKg6EUZJH5Tl19BpZCknLq0K
ieOM4gB3MXEHG8bizslFvkGV++wVE5J42VWDse2ck2xobwQp3BGmhEIfqz60QVLYdgsu/Kl31mmU
xXPbKD5C4WVk10hj7KwuojjshiccrZa+NWwIAT8IxUzLeV+ifRi2iS4Liqu0c4fQIHQDNZI9Ta2x
wUU1zW7XHydsS9zVspatTkK3JzEEs5oYzifnX6afVTtOf/HpPHyocuVQI2emw3PIikE29EoDJubD
/rfUmZBXnDq4WXadCQNO015RuMlt1IA/a3OeBl486VEaCmIhKn6jofJu64Mo4gD8GEQ6snOQIbt/
aVTEqCq0HsGrZ9d4GtcJStHx1F2c//bV5VqU+Op+ljoA5vY690Eefwtg1W6AcWk9LOPBzzybX9Ki
1bO6GUsO3F6iRF4UVwq+Fe0zC4sg95NJm1xBn2OMh7+5Gkb7xw/9qs33coqQf+SVJeYrEKzTnC3K
COOELG7E6XiUCrx0iHUL28Boq/lKufz0+4sYwkHP79qeySflzexGQpu33MN6GhnL+Qn/LEadfn/x
1u8EtJtKbw5vqA9bvJ0MEbL2JzDqt/O/v3LIl004dJp9hpBRPvGcQ87E9evghRs+jAkEnoeNIufK
iVlKZYxlPcMuTuY3gxvkoN8h+ZQBGGU+RKsOXtzdyVDZjUPyLxZ4WVDAjC1bcIEnatU0zL+ZK4Bx
gkMw5Fp/y7wQgIZLpXrw4/exV/quPk5R0AIckE81/aOR5nm32to2+oUEg5UhnoaOdOudKeDVGqcu
sPjkxRbjGJz0XnEPDVcTx7NJ3tWl7//T6HwQwUbsXVn2ZX+vySs2zNovnoZszLMd8tWgv46sM7KN
TsNnl/dplhaxZILTmwpVnt8EHIKCTaRea4u1mQf61Mz9lpff2mec/v1DqERhW5WkghWpE1N5BKW0
9aHzrIjYnd+9a1+xON2cxY2eciZudGadNApBAZkpueSxvPRJv8UY+5RudZqs5SH3+7nE84dcg/FB
R4vWW1e7KFI5EftRUwM7jB2S6kGRQ1+1c/3M1JRHRdrlYjZuQiK8Mp+rDECxds9zC4JgAhlEYCcr
DWXcjX2/MhVL5rYTuEU86aq/zvK+BPWphhALPfiTFzOZdHoivE991w+qjcCxtrSLxkUxcKVkVE83
BYHivxuD85jEZBpfzq/sWshYxD00K5AMkBkGjNPE7nXbPsH0GUl4Px+qOWvSyHc3rrSViVt2JPO2
8phCsn4Dj7fZJo2thvIYlFDMRcMeOYl/MUMRBGWj8x+2EnCX/UkrmoHkDtapd1CdSH0LK7wU2Nq4
TyMIuW3deyvztxQZcbmVUPAS0TWHsyo4GH6FHOgPrCXwCKsZK5rpMiZ8Hh8MmVW5JaW7simW/cuw
y6jKYJv4mLPM7V/zXvXiEY0Iu0GRWfv9RdSqBqhXVlnGrmtk609B5tvnvuTfv7Yyp0E/BKuqyzoY
WLjIRCNnOoa5uow1bZ6GRvQbZ/Sz/ijiyLJnOU0h3nVTW107cLXJbv0G77WfQjkdimgA97TkCnGf
CZMIw2P6WoOZT7bQz2v7bhHDRAxe5KR8FLRKShDJwhAOtRDSzLunAoJcW7y8tdO0CAuakdgvQZq7
xqPTpKNon+NCf58LzKHnyqfzK7U2yCI4BASKr3ye9fUUG4r2x+hXsCDkYzXX74WomY9KoAStfGPZ
/qXVfpJSLPubFvUuxXK3uELNX9t/8OiFhkvcwMrpyZ5ouKhLuGGESlfEe0BNu0wUBmxciwLqz4pq
LyqTIusc+mCg+WleZmGK+CAdFzLxECKY7HjSg+5IKC+l4ROsjmCkXsbpHIt4ephmX9B7QM1yD4RW
1PlwswiAp+EbhfJFye+IqYn3awykMfs57K1Tvw/ONLTB72bKBGrsmYqjtG7DGO8Ewgkd3rwiHJq3
eWghx5aCBNGbK9mDnLlxTP99gH42YYvNNmSzZSOP+5u5DmQwwh44zvO7MK4meFACcTjlKcTbpH/j
xibyvZ0z+m5pE8eJ2+ER+D20V5Q1xB3fwAkYKE2d2s3qh3xq3HzAm47VdI+LbWjToQvoDumL718W
g7SVAurXVva2qbSDyS1z1z5VJnJncRgz0ZS3qHP2gJp5KBjSBD5BELxIakdhevdzruvISVCn8eN5
f36rfuomgDO/7FhLXjcousnu2nHhUgvbOA96nfe05/6Mqk7biimBcvQI/ywdxq1IRAjC7F0/lSq/
8Dw8v5+nOHemHxnqHrCPPv9XrcTRpVSNG5V4l8o8xIy6/Dafopwca2itl4ev/f7p4H4IpaH0mk5V
JHzwnIAD5k+j8eiPvrflLbsSzJYNVqpq+Be1g76pS5E/R3j7pmCeodgeDH37xW9YBBkWopk3BV5/
jUvAOn8aD++knyFKOn/Oz9HnQQxlw/+dIwr3HxCKmfzmVYJ873qUf2Urv1OYJj+PkXk+P8qnCNIQ
TZpTgvBhKfqYlsj1c+e3bkuyh2tytoPw+VPQOX0i/BpUiBii39aZWMpYjYYb23Ij/XyR/GUyME5G
DgWstb81tQwuXMJZUjWING0Eus35r1ubw9PQHz4OvGktnSoSv3gQokyLmNnaJtu7RcMOeRvHXxxm
kRmAxVzTesQcRk5fgKTnpRMB1y2EQNmu4ZWzcc+sfY3/v18T2qE3wmvsdW+GImWiuYkkuPPU8j0g
uRuDfJ4Y+ks4UwmNqrEhIvs9s+yCOU4HKUMf5nr6jrFKQuG33njCri3/IhMYewNta9id33tdx+L9
2DitvI87IHge2q7O0YQ8vwc+j2X+EuEEXThc/L0Zr+Uc2xRCvHY3uO7rl378Pzc/Qb0gcHL5C9mz
D/0MU1R3QTPEGzFg5W9fXg60tRR9RC9/ngTIPVcxohoBPcYpviBWgcO/ROgEuFJQ6pj9n0Q12X0b
6qG60T6QZl96O/lLkA6fymKEMnv1UzaMpQ5HHIbhSJsw2V11iG4be3ZlKy3BOpkLsGjv6OBeWpGn
OZYkAeGxO5YQ/D+/zitHb3mh8MhSl7O6/hnh8byHBTtPwRdkadGSH7J1yq/t1aUdN4ckYNhDMeAe
6AA8y91WndqpcKzdWI+ViVoiduIZTF8V5fVPnoWPWmf0YIrw0KIysTFPawMsLq0BKHbdkJLe0wnS
Mm4EHIumxZ5E7RZu7fRL/00d/aUfN548E+9jVf+sRTE+Fq7845NyMikYtPWRA2yyV4Cc7HhT2Y0m
00pEXMppVTZ2y3Gcq19xHz4q7v6d/HlMpYxvwV4rE1g+8K/tY3qa1Y/XFYAqky20dz/iZbmH7zfw
EZEfpn5rn8/v47VvWdxUPZDUBcR9ql+gvswJHJZ1YrscDIFYoTUP5FjiWxhenx9sJXpR/38/B7X+
Oh/9KLhSDvIkAN2iyUlnKBJ9xSsa4Yt6/zsAGFW8H+wgfhFWP9owincQkv4KMf7044v7ySMOGYF2
4b+E1U5i58K/d+CTuHH7rc3NInukZV31KMK493hoKLOvYAsGGCB64+ZrR30pk8UrvNwBSHZ+ohvv
4c6AWTqJcYHr0WygelfO+lIoC2+Ppg49D+BLlxG7c7EcAMw1HJAlWwsoN35pF/1HLKusTC2Gwd7z
0tTV1WBJT3DanVlefm2AU8z/cOpCC6KbNcN0H0LCwytkfiiifksrYm2SFkcar1TXoM3m/d/VVA3m
ItfQ9z0Zwrpbfeq1MRaHWmnAPdt2ovd4QfJdU2bvnUteg2wsNqL6ymZdttl5UDhD30v3PqzKob/o
TNtUKa0EukDnl2DtCxYHGV18x2FFT+/lCM/E0EB8pOPumII5sUXxWulM/se5Owd4rKUoJ9w3dRXB
jcGWdnwZoqAev1k00VrA3Xphqm+VUnF7C/hvVb+OrQiDOA15A5rwpGISvTFFKvPLRTJu0fqBC0n+
WsXePKOOH6sJJZjzM7I25Yv4kNsQmqT56SKF/WjawPbn2uT9Fodv5deX6lis153KjFv9RLHnphJg
jANAtwULXvvxRQ5Qea4ts7yc7l0PJuZjZVSe1oFrth51a79/uts+nFc3B7DJSkLvh3a8i6fauw3k
yDekAdZ+fBEMnEnpZpr6CsKCeZW2U4uGM8s08A3n13Vlpy8Fr8YTXDmHmd09nyzzbmgOZPah83qG
bkILJGW1Mc7nWAB/KX2V82golK28KyUg1Bq6QAtFwY0UxsEj+/9x9q29reJc278IyZiT+UqSpk3a
pu1u9+mLNftkjDmDMebXv1f2rVfqMCU8ikYaaToSBB+Wvda6DuWxGoN70FDv224tVVn6sNlhz6bY
E2ihmxMH8AxMTQJz6ta5c7W+xiYSB/LcEBxW0QDU1cScfI+QmxAYXZhQhq/XzcvstG9AkGOAxuPm
bYA2IYnIPLfTSVd2Z9wCqZp6pdf99y7/wQV2LoNVZgSxBSL4P9XIVF4mroe+sExgvZ1l8TEF0FO9
GG/kLiDnjoo1FIqrsfM3aP6E7lPFcR6abaxpRm+ndur4q047MsQPkai0HXc+fGDqfSxRzH0eMs/x
P7U4g+iJ+AFv4kROtWU5jI3D6mQdr5mcrVbICUxSB2mZ2wTC6tmPsnSCf0TfjqcCZiPypkox5FDr
C60E3I9HxfcxBNJu2iB37NAUK3VcxfsAxjnRp6EhontAmxOSJpsgBkDu2UFh032E6UqT33jwzWr+
sNjV2T/Mo0W54zwIul+mQU99B6XaScbfROCMPYPhYogW/T5WBfCvd0TB7qJfKUEv7I+5UlhFcQ+t
RTr9zM2gNmkUvxbAfLY9cfcRdE0SUK5+QcMPAKG+WQMGLaQuc7GwLmVhCBfVCRUPSvw7RVnb3vn1
EH5vxn4Khm0QhVCt3LHQBQcrdsLmGiAYts5cR8x0dSHCRoQHQBmmB2MG746aYM18bWHr/z1x3wVk
SeHzSQp8V5UH7A6CVdOj33fe3Rg4Yo2Ps1An9+YyYtCMsxENJD2QDIXvCuYFoWE3OMWez+La3VD8
BPT9VnnDmw3djdMGL7kAqO5ydPifoPYHu/Zv6//dN1aQlstF1TjfJZkYP6QgKXSv0chTJ98x3zHB
vum6HAIphQmbI2e5AMg1AAhdJsMI8HNQQhXwPlZtEG6cgXc8oSGiwDYUBQCaZvQK6A130WQPooUK
0VOoy0geCwKoQPRmAMS22d62Vai2FcCj0xsEB7MRRBM0HxP/7Ln2Mz6bWh8gXltiaGC4hyyLt3Hk
3BAdAbGToPiC5QaxxYxtoMOH3wEdIpgx7zIFxsIfCGS0GdDokPKJb+kYxeUzh/VP/2J6NZkHFQ5I
I6C3ZewP5eI8fJx6Z2reQJhvp69wiXTtA8u7uvzdnVHL/kb0DOjuJG8Bt2GbDB0p5wRgD3U+peBz
+y/gaQiz432mvGfIiBfAwsH2Ar0Y8HI3k+2V2ISkoO5rakYpP6eO6tx7+Iek8VttnDZHEa+FCxjX
reT7ILRTqxMXxEt2F+Lfzd6DVXa4rVkM0GzZxrrdB8DHiQ08KnS7KXUOMGREYNyIhlDjwJSrc8Gd
6Ryrfoc1nWpAeHinTxTOiN59RcnAbmheec2+lH4g7gfWpcBDKZy87u1IqxiUDuUF3Y9yzNE6SgC9
9IBWR2xjd1mTKfsghmgo78vpLLwceqbne91Vqvoz1dHA5M7PzNDucxf18BYNeHUPJ0NWJVBD1y3Z
9ECUowzrhyCB/igbS4Jn0pupbhKeSzQLvVyrKOkLyOeDV8BHv5rQOYwG9Rr5gRc8BwYuOGwDwLMd
noY0iFAn8zPJMI7hJHn5sxkKZCW8inwJM/Q4jn6DEUDFs4EdggccU5z9wDrSfN9rAa8suL/DtOcG
q3Pwum9Vqkv/S5YW2bSXrojMxvLurOVSV3E94jCtqP/aV7HLt57NmxxI9IYrSLlLSvYMFJXqThKU
mlGBiJu6Q12iR2sQxpQuaDh5Dr2ETemmTnNoLeUn+KMAS81TMTSHLGwd4G20W/ENAGn2kxfYgX31
BAn7LeScmHOTBnBpuUVRE3uuqJyp+iKiEJ0mcGUKsQVtoaM7yOb33q0Be6O7geJbW1VJhWxhJzre
BTeNB1rNRoELlt2ZHO6bh7j3ekiIZnGpj7X063Yfwn+N7gIXKmHHvJU1NHlimSPNE+pnh8PaPKNw
mEpI3obNeUH1A5z+RmDe9SFihSFjEhCCJawBEyz3UQF20EMVN4UwCYsamsotwJJBc8ROAx0Gq66m
L9x6lXmO3NAjMYJArFGnkCBp6U2a+uSNtZ3BX7SjBz4mNAJTB0MCUPuNWzrhP/AnG/KHKKC8flNB
HcTbrNEx3EWLvM8/OdTHiV74MitOkBSq6CPu9VP8qQGwNIM/Uyra711lazUkg00L8yf3aJ6+FpWx
04GYyA0SOCfmwT5ohHB2AgNMwW2AmPs+ryyk7uGKVaEv4/lBsMOWCuUBJgLgrHSBJ9he+EbwW+Wi
oX4XTDlWlN80bvsnBmbXOYwEFKCkqqUTpUBk1yY9TJx4zhNoMFl/W1YZzApuUAuGb0HodL16ddgA
y+a8pewN7P/h6wQLBi4TU2kgMQcL9s3WdUk6fsXTtEZI7SUKfDdDKpCFgQo45Wsl2IUEw53dk03E
R49CVedUTAa9tjDtVLWByYL6c/moWno+/Xd21ISBUwI35rwqbdv+WOTwFdjQsYn4dZUrd3ZTFm6Y
dWZk7inoQovuUFFm9OB0GY93l7/g71B8dNbOcl/VQFAEN4niCH5bm4DPLTZAn36R0LWicXXf6fTW
950iQVjVsL6LfgFrDNx/dQT++brq2Vxb0ueKNDjox5PvoiCBKg7a/pkrNr0eryyqzLUlG0jhdg6g
6yctRfyGuM5AHbPqKucO3Pnm4pI49OO8BQb7FI4ojGoFB80OfNJtQXRzN6rh0+XZWrhIk1nCTALH
zXwhiyNz8z7x4/GN5dVT06W/zvcxAUlO6uvHkq4arCzcNueCk5XQgImjsnlSdcN2YYSYQXs45WaF
XfPrPv/2DxYgOe+td5c9SaeSjiARn6aJkU1UBFtQ7/RN5oGACtuLzeWRW6jFk1kkKBo3hlJTNb76
JRtUojkgxWwkbG9UK55FHv0ao+jp8rsWogKZRQWfFSn4S0qf2NBXDWh5ATS8sXkZ8da0RpcWwiwu
FPgKzzMtORAiT6LWIPD5R1+hq6/T6kBKOHZoGO61uKlf/qalhTALE1U/xeBHkeEEhedsVwGknXCe
KbBP4pVi0AI4gs6FKDtfgRvWR/kxLJBw6KzmOyuaQ5gXDZTRgnsagEbR2Eqe2cJPOS6wK2vj48Gk
c4VK5RWOzeNweMT1LS5uPAezxRJYQ9f+LdDrPlqdSPYn5JDCj+9GTn3w+30HXJaVH/DxggFH899b
wAQ5GFWqzY8QGDVqzz1Axe68FMCglRcsju0scBS4fpag/LkHH8IvVppHHbEn7cKdhAX3f/M5PYbJ
2Rknotlag3VpXM9r6d3ORtVwmJyK5EeBRVp0bbapAk42NMa6CYvg1Z/YA+yT8gSA31+Xl+nH25zO
dS5lHWe6t+eRhDLW3g4AWicFTpQgAdvF/e5Vk4RJJNjw9crILk2d9+9vhPi14zaCuWiVKCI3ECLq
q61bSgCILn/R0gtmwURGzpCjQqFfNarIToJKVYiyk0vXVI6Wnj+LJACHCdSm7YSNjd/MW+ZukcGt
IZ+XlsAsbDSh7/eKh/Z0ZmhHLGkoquu3g47COE1IPvjjHedwQwFT1Jg2+CrLGtZ8Saaho3XV7QJA
xH/PEMtyGxhgak8GrNud9etgy9oSztkxrbaX5+jj4Pgf52lDvImkbDKoM+dtjnQ8A2wExYNgaodf
URyBx3r5RQvLe87PK5jr+hocjhMfGXsj4BXfswJEyR5Eqg1qFPnRjYZh5e659LJZzKDTMIyicIuj
ruGSpCfzKHHta5oi2xhbPg1g213+qqXhm8UJ0eReSWqcLSyrgU8L4w03YBqmAJqsrIGl+MfOq/99
KFJe5NY9ZEhAW4S6Khu+np2twpCcUF+4FUN625gWjBsVP7i8XKk+L2ytOd3N5wUqVzD/OXEANOxG
QRnD26R2iqeVF3xc4/yPP3XRaSetmKuOAESXCfGRkWKGLPIp9JnQMEvD+xq49pvL07T0ObNIATLN
QPyhkUd0y0KxUZUCgz4Y2ujb5eef19V/L4J0zq4zTZgNUSP7U6XcCTl6rHnEaAI/bBQWDOC3Ei5x
DAIua13Kjxc4mwN0BtTMIX3r2CPvofHy4GioUT+FPksBh6vjLiC7CiXyJsmKwXWKlVjx8SiyucRO
j2IYqj9BcZ9WyooOwg906O5T2GNfo3gOkPMctBMOodOaSXX3oN27n3oKZtmGAfX58/I0LX3ALCxk
rPY9ht1yH7Tul74uu8cpyNY6BUsPn4WCEjKEfpBO7IBzb/rC07yiyQTYlL9ymn4caiDn8e844KaR
JbXHxXEsrIDfKEpgrNgSobJoY2iT5v9cN0izawGx1chHjs1oIPgRblCkbMOnKWZpu3JbXvqQ2bXA
eEFbo7co7sMaqjdJEfVSbgrHhRPSEAMBtrvuO2Z73meoazlc8xedKQiNggeel7ceg+vHyoR8vOnZ
3MeORAGTKC1l96XOvqJeRnZTHlYbw2MoRuHOffkzFkZrjs8JwQeM8QX8pSlwlBV8kFsyFQxSONO0
8iEfx2I2B+gAsehQ0Xb9MYXyg3K3jSNc9rMI0PCHIkodx8OtDm1pQbUOWflZ+wjc1+EX2Lz64IP6
jm6fnx2VA3GLPTze09cOVPRye93wnQPou9OzQZdApHHOXpSd1KaDevOt3wTexqlUs7/uFbOowsPQ
V6HD4peGT8OBoGZ++Ds5qTtcB1xl3nlxvPsKQMNLTJAfgQ/XBRtgq9Gqh1TIBoXlNZn9hfA1V+EI
i9FXUxioezCh9FM26hyaKtoU9coiW1rHs7AiHbgYZyOLXniObEqgDrshPhK3nqyO0tI6ngWWIh2s
8DDox6jq4k+onMfyJ6lYS26cvnfEHx9tuOnn1AaVeKjKOAyu/LRZpDHe0DYavfND3DrRweK8f65j
m971pXFWrksL5/1coaMIRUvGoS+hfO5BlKYctnlD820EJZ6NJyBSHwzXqI3gDJ5jfhSZuCOw1p6h
puT8rvLWvNEBlJirNsvcCA9mVMOQBX1x36Lln33KVFF6X2TBSXcLw4A0X1vOf1vW/72SsbkVHk7F
Agrgkzr2bSjL39DUM+wocD/iEASH+OoThF9T6t6UEzLSFH380Bk+lxBGqk4BrADhLKHQoc2eWC9F
eAe0rTJ/GptB5Axg7rzSD1kbtxPfguBPmvCqdIL9p0jaFkENiTRz6I0coWFehiqLPVi9Q+niDeck
DVbO4IXdPnfu64BXqvs+8l9wLab8TnXQNkD7jUAJ6bp5nkUstNW8vkB/4UX7xo6vljRlvBe8HBn6
yFXw+fJblj7j/Pd3cbFJtVA54vkzlKare+vG7XOZ193NdU+fhSwo6tKGAf1xz0A7Lb5omwGtRCj0
Iq98wSxgEVdHWdMa+lJA+QHGZyFKeTeQ7VsTFVnSsJh79THHyQI/yKJjP2WD/9ynmoQThC9D5m2h
mgd1PuOPZkw3II2yo+8oO3T7ihBIEorKc84cbw7Xk37D2in8R5bWK8UGgncIRvD68NvYvNZVxCGH
jqI+AT48JQWJ0DiGHOOasvFCmwemn/+eZCpsCH6LATxc8io4mYCYsN3AVmgke8WdtuRJF2sJqiUB
C6aD70RZW3obMmqAYAqCZqxRN0Qv82uQ9o6/Bxkq8oeXy2tk4Vibo7Qs2u6wVYBIP1xWnAcfDo+P
gnXt1xxGuCtZy0Lsn0OQ6tEDXUyI9DhERbdRaGjvASs1Bw9Ob7sYZC/UNOiwuep75tgjf7L4B45c
B98nCHv95HrJWKnxUPiEr5XWFgZtDjOCMhMB1cpRn5qyQeWOQmMyStDQTU0SBdPqBX0hOszxRqOF
8mPml87Bxd3STUhWaL3rYsLXCpznG94HZ8wca1SRLGeaZ84hb70J+8L9zRqov7UxB/8WaoUrZ+aS
bsgcVBSSAfbztidHAVZlANq2rRz/VikdufeUyim+RQE3JgJ9aqVSN+HgaGNL6qqm4dapHODUN3AC
5lC7A5h0BLuxAkRPbQOQmL380+WV8/FgRPMCHygQlrVZEz6aCA0+CnrKThg00z24dsZ1EK0MxtLa
mQfloE1jgTbbJ5SopNwWQGrfwtUIPb1MtenKlf6vNtlHMzuLzHXnunC7lPUhSmsVM0j4+IH70p1h
dwU0GYNQ/gBzTNqbqEqLJkPkyeowcX3awSKACj1lXykUw8wNvLPlILaCup3ZApwEbkXiOpJPu7Gx
2vb3Ba70Y5+gGWbqp6lmUufoWqfokx8yrsPyT9BIzrZDDvngf5B+oba5g9hnmYY3QrK6uEEObcRb
7uvCfcv7huV870SmKZ9HP3LSfBMPfdDAsGToArrvh8KYX9XoU86gtWcKoLemgQ7tLuyUK3/LiRAX
co7Q2y2++o6HQuZurLs0/ZFBgI48S89psl9ehEbIHdjuPjSv4fTT0Ccz9JEDbV2L/BpSLqIp96yH
iEEN/D+oHo815BSaL8hemQewJ6AqasPhxp7elrAzD1o42lcBPUyThtknig21b+E+7+nR23uNlkNw
rDrZ1N8VDTjbgyvm+l+iEZ7N/dZ0tnXvMgwAksbcL3GfTB3Be/QXs4yTbexA5+3YA3fDHiHNAmFh
IDX77ksHAGvV7Fp0XSq9Qc3DDNvOUw7FBEMMums2EQg9Z6WD3JkeVEGzNNwWxVD3z8giZQmpDSiT
eTHAUE6IThBACEC8XN5LC5Fr3rsm0MplnV/bIwM3uNtFBF+15VG75gLy8V5l88a1GFquvdKtP2kJ
0ARo9vS2YKwHhzsbbmEFuYYuX9is89Z1D+08Z2r5cIgpq8ObLBVx/LU0wLDt/CnLq5XsaGm4ZrsV
AJ+wygtTvzSlB5SMKSECl0ghnR+Xp+Ov99sH4WDulci7rgsgu1q8xAMDCu+uUHmn6HfALIXItyUj
pUEOYUjTVG0CGU4A8qQgYFSBwdo1aj8VaYt7vFVszP4AZsXYoa8Vq54MJChcmJJmkN+uhZt5D8i+
dXpT8NjnX2uUQ599nuvpGEF+mxwbyAjRLZPBMH6SkRX0jbhWjA9wX4b4DhjlCujsxD8D37eyKXUx
om85CPrdAgWpUbkZdLM1bRT2B+EUGfBoeoKG72f//EGf/AJ1q6+cpn4BJaEejN8NZMmh6n2H212Y
Hb0Ycikw966sgYJElxbQw7Zg4pfT1uAs6sWuC51zyOls39cwCgBodQ+BQ50BUkVJ32wbnEXmpvOy
iRwkE+0AtDptWkgpVxV4JTDeHr2XotLQaq5VNpVbFpcUwhyCkaDaIb2WuGOCskbswY8AuCzvOCsK
NSYE6oFnI+caSpN3Letd55ECxYWanF+EfdHtUpQ3audIfBdy3xCW7gDK7MIsAoYe/nH5b9yTy/hJ
DUXIfhrgJqMeoxm7sQa61G8gzSKUh+JeV3NTVnvZxEX9FuFi5NptylSkgh3PTVF0tz5uoMCz1zas
dhp+7LpLJhNAuPoe+tGqqp/cvs0gMI6zO7rGTRAp+xxqdZ7uCVA7cuiHEle3LDY2/Ir1lRZ3ehrc
jCWZJYDObUxvkXyDxYkMN995ZZ+XVwFH2N/u1btMzIVwSk0hc3cMa95sOoZLAKazIteReSCp+u8k
wElDRWJupmOA7RNtOHUytbXuVYY2GMI5ykqCNOrLSjnPvg6NuUG1sy8whN0qxf38Qz8KIbN2Ms2c
FO5UqnqRGUIuiSDMr2j8oKY02gJc0224XzkbcBZPseTtdiVwffjSaA4PGVGPFp2Xp/cpIDCPlDZF
axPlAJqLTSADn906AHByuW0N2KX9BpLydAxRjI8Lka7UND4OzmgZ/3vmYkdXAIuX2X3hdWl/D4j6
yHcZMKRr3g8f50fR3Ns0zoBEBzI2PmYts+HvvHcD+a0GJLf83HZBCPcmJtGdwzkH/bXyqi5JFJ9P
vHfrvXcGI+DPwI5TO7I00RpMmEQTzld4J0ujdv77u+d3+diZKXS7T0gjgMpz4eC5cdzQ8JU87285
77/rMZrbnCKIBwDbQboHPIGcBA86jWBQtA0DakW1g4EAmlm3BHrfjrcRIHIyAG5gXPNCisYUAQDt
8COmm1BCIEnCPRAWxXZbRrwDQg0OebXdo3oyRD/yIThTJjkOEjjCZmVLvo44gFL4vASpgKwmzgJe
0IR2Z34Di53Y6GTyxxjkAx517p1f0kzuUn/MyAGAnNx9zG03RWv2T0vt9blwKfxEHQgvlupY9e1w
y6X/W8fRkwiqvZpQXK/OyibA2bWJI8Y3zPWvyzvz4/mlcynTkDh1GkcaNDhfTFTCF1E1QbWdWiCQ
f1/3itnGK1RQ4Oan0fRuergzYMxvMIj8qisqnSuL+tFZqr0tgRDIIa4vBkD6IdG0pnC3NDyz7SVr
UIWaUYQnQ2z6qoZcf4tSpJXXjcxsc0EsCfTtfsDTWUMS4kXtbkrb9qqtS6NZhipK6IQBzJ4fi7iG
UDdFiK2PYALgUnPdz59dd43u4J7eTtlRarBjEkYaLFwVWLm9/PyPb+2Am/079iiC+wxCz3DSlrFX
kcqmOVpAHHYICihQXn7Jx1GbRrPzUE8il/nop28KsD64zRyJiyTKRtMJBfXTJK/UZ6BzXU7NEMFA
BAHShBPnqAKvfjA2v8bDNXTpXH2LVLBhiespfcPF8UlE/rE5lzpILE6pKr/1lREra3ZhUub6W0bx
IGzjGEzLwsl2NDDT5q/7MVQKze7ylCy94pwtvjtzQt02btYE44l29b0Mmx8drodYCuHKmbOwqcPz
e989XxooRCnIC558aqImgZcMEXceBXNo5QM+Tmvp3DeQONIXQtP+JGXt3KiYf+Zjb2+MRRmqXP+O
pXGabXA5DQ3sLaU+SSqbxE7dDwoy0BM8Q7yX62ZitsPP9DKQJdEV91uJwndmc/EjqEZv+lZPjpet
QAuWzr65aWDlWVMPtMXiBQFoQ9MGlXQnh/6ucD7DxidNCgC/HgyNfpUifoiz7sflz1taCLO936QZ
QL1dLY+NqZsmkToAoTgCQ26tMPtxJ5jO5bagqxlporl4K3zIuCln+GoA+TPB9Kdx6e/GpEVy5oFc
9TVz8S0uHNlHSpWvsNI6MszVLooHsrKkF9baXGERN0ohM2vAzhD1Z6jglnB4yV5Kjsm57tfPNn3F
QVB0C1+8aV00B5Ubb4te/Rq8Y+nnn//+bsvrVtSx2zXDqYtxejccuFWb99kelL3gyuGfHeY+sINj
gal9gwcKrpjnusujHUb2dt34zDZ7OHSRW5Zjf2IVq78QAfBNAgasXoN1LeyFuSYZFEUggT0M4g3e
3+PRyoon8HmLby//+oWIONcj8ztvGEpYrkHypenoZ4pmX3nvUsa/wE4qZTf4X9lasW/pXbNdLWLI
Ameend4YkPNbmmWwHHN7uYV0BbzGvPS6UgCdYx+1g7418X2D2xv5U51tFz3Q/lfOqIUFO8c4QrM9
KMKCmdNYpeOtMwzwkQAq9UvsX9nBoHOQo4FfnB0dOb014WTBGPLpEcfUJ9deqa5G50pkcPBLSR4G
4yvTBto7SlHX3hZ+HX3rUd2jK4n9AtWezmXIBAiqpKu1fbO+B1SthrIHbAHHTvNEWVrTmwLMUrWv
nVGOcGYqUPSrxlzB28ypK3MLPjl4yTA4D9Pd5dW+sJfmEEnm+qmL2rI+4RImNjIHQxaei2ttuIVD
ZS5TxmPo5qIvwF+pV6GhIoIDXB38xPDpj6l5CML9a9pIbyUuLy3E2RWgC6ClWxYOvsVO0W3TE7hF
aN6zt3rUyJQvD9jSJ81u+lyPA8QY8UkoaOYblddPUj7/vcF2Kis3Fi1G5L2oUF1+3dI3zSIEb+uS
g67enrgzljtpASxQGlaFnpn0Sm60EITmcEleeAA+i14cVRSYnXLT76TFG0gcuXDuysuVgVtYaXPI
ZOg5evRH8ORoEZCk60Dhrs+H2+VxWnr6OWd6d2p2Sk+gNKfjAUE72FSZyp8CDt/Ry09fGqLz3989
3UZlMzToM546dBr2nSPjhKa831TuSJ9TDu7d5fcsfcV5Fbx/TzMCfVnAQU8NoOdWTUG2g7c6A0tf
cX7ru6cTlAg06rjOgYSlOCvAvLCmTPfCOlXyf2CRLuyQuaRZ43BYPqHtcjADCL7VZG78mN0yBNPN
OWhDkeYHUDMrRcWF/eHN9nxYUg3IrcVp3cGCFunSuX1xLj3V05rK7ULaPfcSq5yUDp6b6pOJMxSe
ff4rrqJ8N+bS26AGpZKYQJH48gJYmqLZdre2t72fo46gfGlaF/6eLppUtBj8FioMkFSrwfyg6Ks8
XX7fwoKbIxet1k5YoXJxgs6rt9e1zr/0Eorh1z39vELeLTgpMmdAex20mzMPp8sgulnV05/LD18Y
qjlasZtaF4JfHCWXuGw3vOgDeAEgnpwv+xH0vnaXX7OwwOawPz71Mfw70GMopsG5a4pwy6oSHUEX
QNzLb1j6kNmmB3DcobnlLgjxAEdaoEk3fzNJBlugYzw2a7zTpcvHXLjMwuy2jPrSHmwYfJcYLGhp
d/rGTK8S3H8g1Pbo8tNbWnrg+zj+vQOJCwggXnkJpbO0oFElnF0sJaCz5ehYyuamFW6+Mk0f94oo
ncUBkP3abIIJzkE01T7MGduaCE3HzosSGwvgE1z+DfXLm/WMfKkUMEcK2qjheCXDcAp3jy79Q+i7
J9l3dyoO7sMOxDk2eEdfD89QwVgD6S4tllmA0BDJHWooAxxsBpprMaB8DPE259hHhYbOiQxXCh0L
y36OoLOR8SEiT8hJV1GU+JPZ0vNYQp53e9Wqn6PmVDiGxgVu8sQpHHnxvmkD4C67iUT5E+2NNUDq
QvD+D24uxpEjxPT/Q1Af3ivp+68kx10NWJ9bZ/Scb5e/aCGWzrFzaqAl9VpNTigue/dhCC+eGrSy
lSjxFx753+4TnSPn4OnRg8vURq9QNoK36Fb3aqi3GRjriXTzsvneaJzvt0Cwieqrbnu/eeHAfVrI
8Vidk/zOI3ANZjuocnrOJxaNxH9koaWFSQTsAsifAUlcCb3ijIVtu4k7KgaatKmsUgIpEq+gV94E
51Aai5ZKntaEH6yu7E8JhTbYhYD3tQLUXli6cwQNwB2BIJA8PVFP1i/w+XgqoBt/o1Kb314103PJ
B+kpH+elhKKhM4w/GnjFUoAXUfC4/PilD5inGBP0qqrcq0+WKXEkLTJ1ALnkfTRB9PvyK5bW6vnv
705miOR4WQ5M6SmcylEkCoJXErxiU66E46Xnz2I9HGPoOJY1PRV1APds38Bs9BXOxJVY6RgtjNHf
M+7dB+jSSzOXcwj+ufmLOGvZmmx4Hvsx314eoaUXzCZB1CGZvKzlBxDmyQ0UvOimCLVIItZfWUec
A0BQaWAoVpPp1PUUUnfMON9K2IyutT8W5mCO/2hih0vtloB/83SEVA1hf2B2Q1f2wMKBO0d/sAzU
ehqq4NSp4HjWl8CJDmZiCyAcNMYcuAS8eggqvYbEwFUzMue9qTEe/ydOWwTgv9NJf9IkSp9ip10F
/y+crnMyCWdOA9026FfAOEgX+zCjU45aODSftozCYvaR1Jk81JBAA9aSTCW7zaAQ5jxCWyb87vfC
qV8rx8KuvuGm0Z/hlVOarxLtp+bBK8zkXVnpmIMd7QRUqOl9/ugRaPV/mVobQm6+cqD69rOeaM+u
o6BRMrtuhCaaWtgmNf+7BjS6OsLQyr/9P0Sij/eZO6cqsHGQdVvRBr4M9o2jNnmjpPX2Ndj6r9es
G3eO6JFsqEHWdOtTyLFuzrKWShKzg8zqGq116RtmxQdFe99DZbU6oVhMdwXoU/c+Eu1NBrDrSuXw
45XpzhE7MAYt/ByGhScxxPWmsnhwAevxxHfDT2lF1Nvlsfo4ZrhzjA68JAXUGDr3xLkVd0yPOBZy
JfuVqVj6ivNr30VtSNKFEJiy9ORHLduxKLMbX2hyE7GSbEu0f7eXP+PjW587R+pIMPhDGJMhpfJA
YTUwpN5qNOwgYFRM/wx9be/6YTUSLs3+LPVofADEay/G7JdTfgeGkncnGU6KAY4DK5e/pWmZHUZK
eUQrsEBPBoJ84CGNToROQdR1K9P+ccnGjWfb3AJdD9uzHFL6JXyjC6WjbxC6/B72QXgTN9XZejc8
pA5EQS/Pz8L3zFVaLBeBJ12LG85k5T28cZDLROiufLnu8bO6Q2E18FLwIj9VoTwh7S3gMbHWiF1Y
wnPOhlR9x+2ATA80OnVDFMkAJxn8FyTWbBcBWLtWFlhYVnOvczNmsSg74Z4aNuTVFoKtebTrWumy
ZORnn4PLY7X0PefXv9uSfuzkOMclPVmioZsEW58mart91xP/JhimYMXRYmnGz39//xoS5yMAle6p
4oX+Y8ToQYqWyDUn2aXBmt03uwDW0pUH7XebIYXRcRH+00eY91qF3UpasRBT5nbjvo5IZcCSO7EA
txuQ+xJ53hDnjDg6/xdIL2t84qWvmW13HhlYLkEoD2sXWT07l4EDTMw0cbFye1uajtmG9/2yrQma
XH/NhFiq+cmz+NflJbXw8Dk+0C+KTI8FvHaE9Fq7I2khfmVxkxbXRY85EBAeqlHetJhsQ93hmYCf
9Q3mbWuVpIXBn5uY+xP3utIpvJPkxt3zwZXeZzhVxtHWqT057K8bo/N2fLcfCqgbWxvE8UGmJPuh
8hbEgJw17UqHf2Gxzj3GiemxfoCePv0/zr6tu04bWvcXMQYIEOKVdfclie2VOOkLI21SEDchQID4
9efD+zy4ilnszVvrdqAl0JSm5vwu0MNPLtJx4CqiRRIcgQfPyN7FheOc9fDePG6bjhHeZVVNDUW2
A1Gnyv4eJw0g0bDFJms9qqUlZcQ3HLu8UroEeUnalZ/soRmzIyR1vDVcz8IuaNqMEwB07YLU7v+0
ESDgcmVsHL7ON5gJotvbkjgTJSi6eIDodOp+hrghMATwfR3JXexnzu8wAf3Wz7NiuG77IEaAD5rN
Ovxd9ppUMZzCLJHt4iBda1MsxIgJECSWHgIuBHZz7rU/WxDAfmuwyQ5pkTeH2xNYWMEmStCzJMqB
cVt9llBUru/LTrjqEAcQS/zNoc9YQbKRp2D2jO3Uu2tFyYVlZiIGmdtP8K+0nc9gnYhjWZOsjXyL
sX9vz2nptRlBTxo6JHKA29VbzTNnuE71CT9Du1pui0MTLwhynxZ54vDXmKUBANroiLs7lWbWmiHz
0hSMQFd91cUgkOIU7GA2OORWciadVUedlNnK2bQQi6ZVN6hFkIQuHJx+aFMMQwixblime0H8o4YZ
2bb91/TibKGWlvb2MH0GPVRBgs61XDTyRKXXeCRL69c4w4kiQQUrHf76lpEMWes+zCm1V6LZ6vho
VsEtbE27b+mjGMEuBO0Ky4aq45stkIZzy1t9WxXepv63Y4IDIeCfghpH8LZcENDm0ot2BnKs0Q2D
c1i8koouRJ+JCizTHGblYJN+ZoHSlzilUxwVIgnXoBtLz58/1bszV8ZwKBX5bKYRpuEnOFqrl05S
tr8d3EtPN4JbWA6LG5Vnrxqkq1POoQN5hBY/hPm3PX/++O9/vUjTAmL22JtIVqmvqmYBQC0F7RL1
fdsI88zejQCX5V4EyBxeExSU7iQs3Wtktbb45/bjF+LadCyF60YRkDScPrvuSA+THH8OdjdCXX8q
Tj4klDeuIvLfWbQzOaZpCuezLqWmR+HRvnkcrRZwq9vzWPrQRmS3lZOVjlV3r/DgYveUkuYp8zYC
fhzTp5Q7zYQ6sw+ydVmO3zwP1QQyQreq6OqVLGRhtzDBgFyWTugh7fzMdR1HqmVfhgmOrkFA12Ry
l0Yw7t+kL7yEKMnuRN3WBymrHzDabg4uW1upSwMYkQxPFgYGady8xgXo5rEgu2TMqrkZtu14MOGA
Q9rEYBzX6hXl64LvIEgQKhi42OGX22toaQLz39+FmlY8yKBI2bwq4pAzigYPrBLFA2ybf98eYH7V
f3YLHRPXN7BMDpCaxAAoFl08Qfz009AXfnqFxAvsQEofhN2vbMyt6pQ29rZCUhAawUeUqoMKrgVP
NGegcqtYNDApYdTOgJOBl5/id9QGtoBcrBbaQ/cO1F+qNTLGxxtMEBqBGQdFxZJ6aF9oYHW7oc+6
iw7K5OBQ6KXVRG1rbgVmtQzWDJ1f96x5ydsRcKO0Dh+ssCYrlZKFWZi1MZaAaZxZnH4CfN06Ime8
xh2O2LyZAXOk+nZ7fSyNYoRorDhU+BubfpIuiuKxD9JNTlr7YHf+5X8B+vt4GQZ/FLFqWPXUUytf
4BRSJHs06wJ5z4i02zJqHdttvnu5rcuDbOEZP0aTjzNt03kZMCPEiAtjnmRMmxfiVOG/tAUTc18V
kJ3YdAwEpshwi0mkfUbYbCfALrlA+WRqINVx+/t8fMgEpprwEADjxdtKvkC4ILkMbQrLbeCEV9bY
x9sPdHX/u/0MDVwdbMnSZ9vycRvls5gQtyp/X4UsWznul8YwopFVRW91Lc+eqRLdXzqEKxy8ERz9
LyqLCVs57JcGMTJfgtZLUFlifBrgEhQAN99M+bHJRFLvCx7WwXHT1zArWrSe7DpQY/pMKs//FNe5
tiMXyhHX249/w3D8uVsHZkULfZYyTAlPPsMOs3MjyMk62r5IIjuUSYexyOoHmdH2ClegeISTmCPg
AQzET1UA4WxnLhpBDPZXxQn+SJMAQtxxi8DewWOjFI/AYHdQo7r9UxcC2qyOofYJL0WrTZ7fcEGz
dwwd++rghQOFqgs2+Ub4h45IfyUOPr5GIQcxVioNPWtAID9rn7Sf2hhgWF7B9jx2oBkOW6Qy6ouN
bDuYdP53MKpggTRmCAsO4Vu2TwoFiT80QeptePggmKP93bHfln5aQ3DFftIuDGjHo4agchoeIEUN
+8co7eG4w47QMZScQMgwJhT075Tk25TKApNmq1TGvEwr5ylWaTF+0kMyBXvcfF3vXBU+L1awYwtn
i1lMA0YdJs+VrF9sza0fJfc1VGr5wII7AS85O6rEqNd24aX1YewyJE9g3yZ874nGIVaFZ9kX+Bn+
LbKBPLGh/9p1q3TSBU2x4A/+bTbVFAajwVMpSmCs7LFtxc52vYK2O6UK0vd7Via2fiJKeF2xS2M3
r7wT3nKX7T1Gq/x7afl9e3RDFMatHSOsDe58MqZrFrsL26FZl6OCpXUrKuclD6AgILNJH4awGaGy
Rbc5UgZmXY57MHKGdJt4gXiLdQHWYd6vaBieG2QUK62WpWkY6T1eKxQp46x+4SRp93aNjbYeofCR
OVa6sq8snK/U2FdY03duT0LyorC5Pyk/q75nVrWGOlyagLmRyBil18HXL0CT8AMfBT3EFJkoFFbZ
4fZGvHRmmMxdAUjDBGhD/ly2sD2MB8B5SxfCsPEsuIkqzfwvEGo4xoHE6YBzfV+m7u+3f1Axjnro
Guwm7KUrJ/FC0JtVOwHUjBOnoX6JFfx82KC+l34LSHbqBVHob15+RuYieJExKSl5scuuPiRQ93uw
pUX3vWyLTdCywKT4xj5O2cEPyhdWSXufQwDfOwNnk6To6Gu+hi9bel9G5iKKMJiGxIlfJNNuu6d6
BhG2cL7sohyFenXoK5n6T7cXy8J6NOt3np6k8GkVv9Bu+ATAf3OILZyfXbXqubGwD/9RuwvRM5FK
xS+QOufHsgjUIak6+wA5jedJwl19CvS2znhgEnwhpT7SKU/iF2bpnxINu1MIKatdFdprPcCF3cE3
docSDFydoNH/EmvLcyCf1afpLsxDOCBu+yDGBpEAT0GDGB8E8sHVroSPZqQhireb4FC7EpBL39zI
NVg42WVIqhCqj9I6tukY71nViPuOO+PKLBbW8B8VPdZD84i1/hOk0Kvv6Ccz2GAPheIh7PzssLZ/
QPXPq9Y4XkszMmKfNrBB6CEgdhVxP+Iuge0FasDNzkrA+rn9XRZA/YHJ/iWlVfQ6c/k1kU19jYUc
mxNXtpXtwAsWVuSW2GdUUdgPLB0D5DX9rOHb184atnhpksa+EPewAu+hgHktPQ9eWrX4wtpaniFz
fL09xYW1bZb/Sm7Bk8Yh/MqaHBwzxdK7zK36lSWx9PT53vAuw/WsFgdR6I3PXkbrX1KBB4z9FEaf
2368kRkoCFfp2Of6WbR6/ItxUR8ar003vhoj7KHtOSmQcMtrHORwLesm+BRHQnT5yupa+LYm+1fB
qlWHdphfh7DIi10C0DVMgkswmaK0caBKvO0lzd/m3TdgE1xgi0KGzza6EHsJQcBzCOjytuTM5PRS
J0YuVir3WYGY+rfK2vY0oO0rYA6YiJUbBHkjj39wI/aMWGduwa2BM/qsHafNHoQ3VNWJc8iUFoc+
wTL4K7MdmQOk4Y3FJadA++xUHFuhAkk2cMkhhvpgdrItzwv3UMLydcQgdUIvfExtCstu7dePCaRb
rM+40IZhcgAhPht4xCZddhdHQniSRtAubA/gf/H0iEMTAo0wSrfih9m48EfvNGN3ZnCr+apdOB0/
wM/Zi4+oBkFxTMpW1leJdha7b4fM1g0kOyCiHwm36OVFe4Nd/4MCWFUdaGFBERX4VAgfMeiyuUed
5OM9UvnuHx0HZXxJYNP7g7ncdQ727FR0pLbgASwNJuE8MJrGT2Cos/Ek6tpm90iSg99WB5vfv9XE
6/xVAc8Snuyi8pAMgk8GDScVNOnfZdh5MKocaInDrc06JQ+lU7kAiozzXa2Fk9uOdmOO5IQH4p+y
Kcf6TloEFyoWQPqJltJ/bPHGx5e2KodGHuB3jFknvCiyz1B5nmCK3EOW9gctiChOIicl6Q+l38Wd
3rVoKLJjrrymPsepnsvrMEgiO1KOif5LBFXvf6GunJ6oEFN4TErZZKfE5WQ86ND3p2Oe42IJon6R
JWc7DUpn74WkJfD5hCLYXY5mHGxyIjsF/u84hTXkTWmeYq102agfB9yNvGPZw/WiBlxMTrKEByWx
g2lPgqKgB5W5fnliiZv0x7wcy1Htym70JRRJW9F7DyOszseDnIT4GYxjT89yFi+OKoBeaAQBhqw7
pVUOh2fNNPuaOxkYCiP4KP/C933CmsD3frWaybXu47Kfpp9CBVxdwPoY8msLmU91z5MeDoCMd/q1
T9X0CwTnDjac1qhgq5wCex6BPmD9SEAhANBR5TA5pLXFs4Mm2MgeVOck/R6OBYUd8dEX9Z5Kn4RQ
QILowCkN+Hjv2SHQAQ1pvUOqgzF8QOud670b8xa6ybDFBHFjbOv8DoeStHcj4N/DPzWEgLtd0jZY
rokesvzkThZv/xE2l79CV5GdVfq8PJM6CfTnwQGEdOdNTYDLT4bb4mXQgxXvG1VhimU9v7MmpGUT
6S4pw53XiH6XlZTKfq9deAgAgwgbip3f9iiJaCBBfrQubDCiSXXFF6jNVdX3pHY6++xXzehhjmBp
Rraaj2rgiaciSqg1hJHV4pZwEDUMLvbabup/4WrefmOFDX/rMOUT36ME7v3KkwF/iNspfc4DXjVR
Dd18cl/HTm7vPDjF812VawyfSOjY7qoU//+eM692y8hlfnvXDBwsAVmy8sUeedjjBzGa3zdFV2WH
HsDa/AIJWm0fR5R1H5m0Jn5Gi88tEWNlMT3U6Md4JMqVCN3vTeg7fZSXkGF9mAotX6zJgaM6lnyV
7t3Q0llUALb0CitzcHj6UrDpFKaqCy71oFBTiGF+AenspCYaBgY9fryrJsc7SitsvxV8xmjFEuiH
PfgMdgutxMFT31EYdrpvjiLF6wDD+W9Q3WhDOLTwQe5SAeOOq3Zm54UhBJF0zFryGjhOMSGRgBfO
vWUN8TYKYuAZpZ3YV2Wdgv767Pl5OxwosUJ3n2dDrY6QJii39e2hg/Lf07LMwRz1vMx9brlTlnuS
czfc0Uq9bDqMTXUFD8Xe1Eu7ECY+/rDLUfP5BF/nfuWgXMgoTFGFFly9Nmyq9IXOLlewDPXOTEHe
ZeyCbCVpWcjoXCPlal3luP2QpS9xAzykPd+4a+1uzOldI+WyA+U2kyfc5xE+uy8u+OinLnT7CqCl
bhtXLDCtoOADTwB2rdzn3id1fUJMOUFefrHKaZLb8lLXSLngMwQF1WJizy7phjvo7fCHoYu3+T8H
pqJCTqF0n9cje9ZT3e8Jf2pb7HLgTEzR0KMtONjZoQKPtQ+Zs3J7/JjehYTpv1HBWodAEF8xuN0M
T2DqnrQCK1y1nh1hi9M7bC37zkdfNR0GvfISlxazEfC8krNBgBM8l37OFeT1B6DcBUtwFvR1tVE+
KjCNoWzXpj1IrgECPiVtZAc8cM8QnCzt46aQ/0NUgQH00zERPCdlDdnqtnUtse/tdvq17fnmHcuP
M5rrAr5gAez0dsye+uGYBrPcze0BFoo5prRCbDO0LiALeB16vzhwCPn/BUci8dSigX8q0deT+x5i
OytY5YXPbiosUN+NRRwrjObDLkWlgMUpC5T9IFn1m5vfzAe3CTIP/e5GpHQuw6B31ZUl8a+29706
grxGe/K6so/SadT7cajtzw5Nxo2TMjYECDU2WcW5uupUgN6uESSqg3VjOg97+ystVF9MPYWhSLRX
gNl8hbRKcVBd81gyGZxjIh8LOEhtC0pTWIEMM82sZ90V2krgIvhue+eM/acJ4bIywsJWY+oowMIJ
QmGFcp4JThigAli9s6WO+IzaGGxwqJinnpiuTrOi4u1XtzSkceaLoqpULfn/HxKGzj9ng+Ckw676
NqI3qxeXThPBS3zNhWX+8h+sQVNRIfGLKm7CEU1csG0gGpFz3h5KkO7X+L4LcWQqKmjSArJeZP0V
dP5Jw5baH5O7aeTEPlnoWm0zVoTk/n9jqXRy6LqwqrvCBDv5JiFJ80NPzLqrpipcaTIvvSojKXBw
T6IW1LafwsGdkk9kQvK+g98DKv63v//CfvCHlkJVjxR0pOlqd8i/LZmeaFP2+3wIv7kVfajqYNh3
dWGtHAhvrgIffft5ou/2H3tom6lVvry2emiGZwZ/KiSDEK629aVMppbuYYJkBy+ABHfsJ2NQeP2c
QzSEN1ESVGB8BV7rWSv0nIXd/c007N2PUSVgNzxWaKGkk3sp+/bRw9UWDg8Ovy9Y8AUZ60qYLb1m
I4mQqAY4WVcSlNFbtiOJfEgAMN0Tn/wGLWGHitdjY/fbehymo4MYs2Ys0Aa7MjuPn1QnwWEMQ/1o
DcRfyeWXIszYNtg4EieAAvm1VTz7ZKsW8ADbyfUFiZJY04RcKkGbvH3eI1UNmLavUyC/TQwgaPiy
WY+kkgOu/97VC+OoG7Fcwwz0vC5bMxleOE9MRr+SONdFiWp+3pBpjAB5zKc99aiD5jVoBHJn5QDT
ftkUgSaZX8JbLp6Cwn4RYwlyrkNm9RcHb9MCMIygWWkN/vNoh2tw/IUd32T2sxKFBQ+FuBcb7klR
nlk7auHhbz1KuI9Uu5h1h5QMOprmJXp7kks+fCZPv4U8VdtU4XhF3z+v7B0qbTDJiHjlwyUgCjuF
+3mcdLYb7tFpcKYHcI1E8gNVMWLdF+A9pP0+i2Wmg4OmLuNPrGLI9W7/ujcQ3ge7kqnDAl7hVObw
F3pWYKG0V+ZSq3gc2jANHqfWR6UB1Y/S+Qu1WBmU+6Hm/RT/zPsGP+Suz8DFOecAfFJY2WRVUkWB
AxOmHfVL8RNEOT688jqEp8SuGmTO/2lpU0Ea0VdhAgQTfCBQ9LiDI+Hcqi6kn1sXDuN1Ze9pU3NU
2+LcRuEk6VJLgOVuJ71X7L2m0P3XcYKFIV5bPMkrPMOLdi9sJYoIAvUWAlI60hp/5VbhWYAk+bg5
wIkGSg7hS+L7DF1c4MKsZK8q1nCBXmsp3AtutUQCjs7iGlHX6RqG0RPxmgi+9YH9QjS+1EEBcayD
MxzXU3LM4QvktIc8sykspuI4hXTOvswoGZ5IEIywJ7B9z2u/lg5L0EGMBbBYV+qJjl/hKuBar3DS
SbJ8V1bJSKtIyYJ0Ksrs3q+fgP8c/HDHrA76UWOQF/Q7Bx+Xs6iUeUrPVtClOT1TbaEjuec9PEPx
S2MLTnooT4WohzZg4zR6D83tMvmMom5CvP3AkpLs89br/PLoUNuVJ5zlpE12LuyYq4vIurFvI1jW
j8FnEoe14wG5wIaGHtJ+tOPft1fd0i7j/vcopHbtDQEECF8gbnPUNraxN7kQx1MvtQuZntujLGQQ
pkKPXVKdEYcHL7Zvo2zvkaIrT+gV5uFKaC9Nw7iryr7x+WhrlCyAgZvOhbbqL6LU5QM0cLPxnEH6
eCVXWZqKcejkWlf5UAGO4I2oaB+SPJDWXV+7PV0Z4KN8YPaRm0+7d/mAPfQ2VGjgGxJ32S/ut9nJ
aydU9BpgiXZQiyoq1EuyNV7f/FRz05lHm6f5bjTYAVpQBWzJZRghpQm/dGev4B51zDzOVyb00Rub
hzCWWFkyWI0NnXNhqeUlzxTF1/DEYVuSbVhd8wBGXlPCFajDVQsDUIvfxxWudP4EOdD/+9qdn24u
Lep7NC14eqFCi50noJsZWsHKufvRup0fbqwmWsZOAdwBvef+lDy2VVzvVALRJNil04euSdckURa+
gYlEszsAgjJoV15a6jT2o6CwGULlvNVfN70kE4bGMtjzgiBT3w1N+BhLiO2FqfT32x5uXHEsCPmO
9jh5l6aNJ3hmydErorDpgp+3n/+hEiO+gok+K1nt2GrEJ/Zqh8JNJXV2ZQyoW+7RCwRTv/KggpkP
tIV2wuJXzweEj9nufW+vCoB9lJrPv8AI+lZNJJuaUOMIZrDOqx9ywMHQwTxQgMTS8Itbexsuc/NI
ZsBnZCxCId0LQ73wKYExJUTCc4Ie3e2XubCiqRHtmqZ5X7l+d0+aivtR23gztlLHlvT8yMJVS/WH
bAinck0xY2lpG9GvWzllEEfWdxwZTYQeJdkFJP52ezZLDzeCnwJvMniwTrxXUP7IkfxEviDDtp2F
GsGvRUoqAOX9e0Aff/dM5VEu1rxsF364CTFTNK/CRjf+BU06dBxD2u3ccJPsJRaRCS+zYyjtySlJ
Lmr0m+FOxyw8BI6oHyGVl8qLD/+bTe/fxJbptnZzQPH9CwQ8xVmPQF+fgWOzw9O258+r+N3x51i5
dNy40EnkV07/KYWwXMTh63ne9ngjrEu7SeLRAswBVNG6+ep2Uymeest1rLXyz9J3nv/+bgK0lnlu
J7F/L0F4hQiRH9psl4n5gr9tCkY8A1riZKp0rXMJx7sIEpE86rPw17aHG7HbKrg6UidEu/Rtv429
Qh3d3P5329ON4IVdBIpGYD7eq3r4lAuefU9d9Ge3PdwI3tKGeASuyPjpycDzvQqSNnKm6semp5uo
sMGF6knphv4lQe19D2usYlfYm7zJEL6mRcQwslaWJbHOtgb3HWbbfvWTdM0WOan58cZ5PcnKd2jX
4NVMeRMe8wDuqRNE0batSJMMatcWwMUOx+MbYXuHcQK/2y+2pkomKkyEqshh7GydNVRUPiUtINkw
sQ227QgmETQfoSIPcE6SRW+VvimpI3A/dHR72cz7ygfZvAkGszXEhxsAV88w5RXenjWutnF1z+Qx
LdeorEtjGDHL2ei3A9gGSaTqbPg+8QClU1ZZj7My2e1pLGxqJtSAhPlgSYgqJpCrB2N5bKshKhC6
+9uPX5qBEbqQvII2QOri8Wg5Ort4EvdMQR8wxD/cHmFe6R98BxNlIN0hCJAR0/uydE4DR/4joDws
UMmdEkivZ90a83ppoDmffLf9525n+Qz1mrMt/fs5Z2RzutpX905X7dfToIX01AQdKKiYxF4Qyrsk
pA8gMh8V9feDYGeYb0fjaJ/SYo3QsvDtTQSCdmmrdT2GFwElXBHh1pImkQUc6/H2p1l6vnEkA3ED
MGCXD/dMz4opCuGdpdPKTWLpc8yDvvscIhv7wQOo/17m7NjSa5vRB5rTq1ezx2ZEO2vbHIwzWfup
prBjbE8Cvg4RVUUcbU65TKgBpL9F5w8M3dhyyMJI89bKD92U63+2/XjjVNaeCBM/af0zoILAmQmA
8HyRqtdtTzdiO3GaZBQskHcClfioHeDKiHb/yntf+LwmkgCMimRKeNUlqGCFZ6Lz5yQussgW/iVo
vbsuBKrx9jQWtihixLVqetCw4TQOUGD9heIERzMMyJI01/Jye4SFODBBBUT3EJBvq+4ku/pBQ+EH
ZAe5BX+DDMDEEJQ5pPiAjgsusg2/EDR/LpOVq5XNdendGBEMKSVg8uvUvrAYuRFAkzNOuGo7Lh5c
QAnqbSe1ac8QZ5Apz9IaL8j3f+e5n+xT/GFbDmOCBYCU9/q4l/HZyynK2wRSx9OZQJQ4/rrt8xqn
dF7quA+Kzj9zbvVs51nBk8/gBLzf9ngjiEUNRfeCeP45AXshj+qUlI+Fs2r/tbQ4jSjWpe8nELBr
7sgEMl1CUHDxZ6Dz7R+/sIDM1n+sCl5q4Lt5JGfn3xItEBFRCCvf1509rqmuzFfID3IAs//PO4kC
COm7k+1D9NaDs2JMZwmljLFkD2sRve2WYwIApB2KYZJZfkctKIYOHBKrebVxnZomCrEqK9uPYeuX
59Dk2wGqS8Ovbl9aZIvHErYKs/fPALrNIYXIgAcPIcKHftqTrvs1c+yFhfTGHX53IA9tDJHQLkF3
ZvTT+DS7Tp7G2KZrxfqlpWScxLzA0rRcTs+Jj7wOZLtsB+jCt2DaRIKf348RyLys+npyFJaR23+H
rZa770u5xkBfONDMJr2kKZwbeUbf0kcdzLq/inZS72TR/B166RTsLA3h/ZXAexP7+CgmjLgeQlQb
WejQ8wBltzKSKkAld8bruxEJh7QCJ7aZnrK6ZizSifS9LhoybzhYNRb4ya2YHp4CAMv/rQCel3v8
yrSJfADGfqCDbeefYvCRfiRIiNwdCSeJBEkDbcDLrhSHvIaA4TnLUAYgnLLq2a5d+jfYDLQ6esS3
fqCAwj/FsOACQRsNdhV5cxPwC/Dq5AcduqDfgYAEkLdKKRgioPHY7WM/pSI5wJp1illEaUV9GiWw
pU/2knawNolwUDWgURRAYgsEpxXI4Yy5eOln3YUqd2GVCfpHFUEWCP/twDL036/epGR4pTZDLWco
Jbg0pTexdkcygDawwBposKmWo96DPwDSyJ2p/0KbFH8Gftp9nvK+y74UYITDpB7Cjeoqnd5lnzzI
nELujqp4hNQz2Mo/oNYR8H2S12l/IPAIdXfQ/h7/Ftwvfw8Vl68pUEXp3VDSId+jTNAUO3Q2tY56
dxaQLa1eqf3EUkDroC5E869F0Il4pxhLyaGwU4ftAq/0uhUu8MKeavYRITABPeFpCM4DDc9xN69U
Evpo6KZxcPTbQlrbDn/bON/iHppu4IYF5zy3nIhZwXRfURjEbzqATBl/UQi4u0Jc54zKKt21DcwC
uOAxhDo6crg9xMc3tsDU8bd7SIA0HEN43gg7UzIc2kF3NrwEsYOI2r+AVESPaH1n9t+3R1zYCk2c
TAy1QCsOKD3Hdsq/xGP6KwZb6Q6GIyvwpaUBjJxYyFw1NmspLp1wGGuRX8L8CzOBRsiQbstrTByM
F1eweWsG8Id4+AWued2+prBCuv2GFg4jE/QinEAHnijUKfeBshgoymIDdbdlxSa2JfZciB2OPj2D
1HIdApp4UeADFOqCG7Z2/1mawPz3d6ep7qw+lCygZwBAXjmf8SMWEOi3387S5zWO0twT6YREQJ24
RYtXXnrAWOks+OGH0l7ZPj7+/YFpPcFkXAQU+df/RLXX6Z9eOny9/fOXnj0fse/eDerBQEe6ic8j
uGi5e+L1GujiVbe4j99O8IfhRO+BzxQnyZ09DLmMPNo233UMjd8QYN2V9bk0xvz3d1OQpHZEAskD
pGK0BDdSxI9v91tpqxWhq6WXZCwg8Pq6DFgNdtYtaqsU3R3y2Up6J13ZIpaeb6yhxFapAm4mPLeN
+MfWkCcJBsDYtn1h8t/XA0V76o+tjYt/6IgBwCXApPx93oxj97RtBOPUUSUU2jmw/qC9Ig0eUu/Z
oquKIEvvxsi97BiUtq6cULOzbGgoSuqkwS7L22ql8buwekyhPOI3XuNbNn68iK1vZC5qgyn6zdla
3Q6YcQAAFNaGHpw/T2+VI5WgpAqoTBdtLv4Hpp2EUjBGAChwuCd1BVWOIJGRIBhi0/c15fcYVMbB
3SHDPTSRHlWIqg6yjG5/++FL79+I3lhKcCgrZ7gvC/qXGOt+pxNsn26TA2R3e4iP068/NPYYYxD/
GUV44fPbsXOs0VDEn3UCrU/YkRxuj7KwUE2tPaqaEGJPWXgpcV2IqAy6ndVscvnywz+09lBAg8K0
I9QJ7q3JjiZ4elCIL7d/+tI3MAK4xZXf6mPKLqjduVGsJI/Kijr7wi3WyGdLQxhhLECSz9Ma4PCI
p54cdoqi1ZadMqaIlx0by+vXTDwWvoMJISjjNLAa0dWXNrTpK9jc3b89XHuylfW68HhTxA8YUZmk
JaILfGiOzvLYiocKvYxNOTZA8v/drblbgHgutYDAKZA8pIWme+Ihn8uCeo22sDQD48gfJqeW0FFk
F82AysQlqj6EZIsuCNapqbTHQtFplVrpYwxjisd8isOnOpvWPA2XfrqxWRBg2rw0LLBZqw6SvQRM
/P3sv3k7DJaePv/9XSJBBCo6uBJ7lyRx1Um4NDlD4H1bEmfCCTWZSsgmhC6PIEj/28vhWVvUVb/f
9tONQx7o3ZC1TetdFDKUx1YwKqOuHba+d2ODYCOxmeBvP564r7HdyB20Grb4QMxrxtgbIPGjYS4Y
1ii7N3g9BdxqNPT4DrVU+rjp/ZhAQsh5o2zg5jU2ZwwBG0woPpbWt9sPX9jbTBQh0nPS+CCcXYhf
36k+c77lTKtTT2f867YhjJhNBCc5s5P6kqCGvUdtI4zoANGisUDGe3uIhVPSRBMOie37svOwbzqF
3ikbSnmQfIr/6vzG33VpaT3fHmchykzMYEkCjZ25rC/QmvgyzO5mmbua7C59CiOEc2GJPiFZfRFo
0EVC4kqTC7Azm3DVFW7p9xvJ+tAVMg/GLIEseQbI/dw8gwnDtpuGaSghHFdDSi5N7vLCqsCCEGfU
T9fyoKVfbkQxDSHYEhCCOOvhL8xyBbkUZ+LbOqSBiQu081ntLEeMweqxxy4He4emHlZW58Jv/wO6
x7Mp5bljI3hR4ngzpujI6iV+6elGeNmtW8AHT+HpokLhDHrw/qnuoUi7acmbQnBUlD4g6i7EWW3P
+TcBOuS5d8o1EtRC4PrGoegFDmXcsorLjNrIIV4f4+smDXt0HfZr2wTm9/buZEzKBJW/SjaXcgTj
kE24ocJiY41VNec2f5bXA1MAThYCLhrlwB95VfGj7Ft6ADkU1YIQXgLACnR74Pf8x56tAkGXvjf5
73zaIIMs1ORB8qkQ/4+zq2tuU+e6v4gZPoW4tR0nTuI0H27r9oY5bc8BgQQIAUL8+ne5z02qBvMO
N7lwZiT0sbekvfda6yeYcaubZIA07/XJmlsPy8zSYOp1B1IaXKJB8b6lPQw4q5i5B1USuCnwwrne
z9wgrGMTyE7iTBMuun1YARMOmBhQxqCuXuLlu2z+D5bFLuajEdgNuO+yowLj/yFU8cWfPqdh/tbX
mfM6MCQEV43ELuzLJkgTulri6Cmm4lhDYPXz5Dn+urqT2C7sS8H307E04KDChtRGDxKnxxa4wOvf
PnPi2GV9Ou0akdQtP9QjcLBatOSZJZE6+X69BNGfWWi7tA/sRjpsGLTXqcM+AVwp9w2EjfbXv3+u
8cvv70y7dqY+IJXHD5C7rB97qJzeD9m6qqXYLuwznEyI5uv+TrsIGMg+OqGCfunOO+M2bHI3AQIn
5rpyuCUm+MoKdSiH8KH0+hfhyoMD8WheLvERzi2ybdJFgIQj7/s7A2q/rxJFivxy8uffOl45/15f
iLk+LHNOpYKHHdoetQl6nzZ5d4IW6HPMF8+JmZW2q/topgDVjrLykLmjvCMcTCwyBeTl+ufPtW49
XJHGG6ZOO8OBdLkChpFGt0O1eK+ba906oOsW2iMDBJ0OrEb4IxxkA5o4cAKv+/aLJ39vAwkZZRsZ
driEAEXAoeG1WFP50ZcTDxTWf7ZNcZJlccTqN9Qtef9kDPVdrzFeNsPCu/KjbXNp35p3SCFBCaGJ
5EvIXVxd5NAMxVPCuUg3U+yHSxLeHx1ql26sBRC4PI7giMpPulLDlhIfYhVFimsAxaHTZR3bXV+K
j4z60o+1FDIbS8SEpuyUSqivAMj6cKEkgT5utfMvaJAyBphVIAd4vbuPAd3EVqruwUmlpSvGN5qC
JcGtUbYL6qAL83v9MwuR6ZLQF/6WQmTnAOHclZ1etsq77SZwGA058/SbiZERvCBYCQgT+qB+VCBx
3LogNWhofZ+XSynIuVFaTxZEM2I3a5V+Q91o9btD5HKffyP2wP/SbkjsbWPQokQ1tv71iZ3bltYN
C+XiQ1sVMTulDHqhIkvde9A+QdsRtIorSgEvW8V2ykygD+HrN0G74k6bCEAY6Zqb6wOYmzPLHevU
cERUqH5zWf2T9vr3GsFPOFu34z8lgpbRheUCLEoLO3/GwuxEhGI4zqSm4kSnojiEeUAPadNmBx6B
saGIF/uZsTA7HeG2UDUIUF30BskN50dWmRL8fUxthN9PYKwb/Hudu3dVAIu7PpMf3SOxTnZywkc+
q0qnsDrV2g92BoI0QOKjdVeGyba9ZIqSflHpY2bf2bmKugBFk5r68VNKJ75z89Hdu2H6jdPFSPbc
cC49v7Pe1Be8p5Bw/iQQCK5+ZO4QhLeJjFJWbTTybBWIKJTozE4pSsM1V+TLJNo+oxhGVTDanLSH
2gudtfXLZLBFri/RpRX7qn9p3XIQrvSQRBU5yLPyrnny04LtuSIIs15vfm7KLGcAdnJcZWguofc4
Dfd6wpLLKapulUKN84hAQYICoYW+5oZieYVSlk5QgI3xLY265IuYvKTdDgmIFRZ285yZWn7BDHlV
BENZn1Iyxu6dyKhS2cb4ouX5BrSkYVOBhnns6wUo4cyGtvMNmlXIx4BD74TgNIRCwEDi/GBBWP6q
XB2/Xl+fmTmzkw4pi1hScehr6WAo3G0fqyz6kUPyYzxd72BmA8SX39/ZTE9yYvq+4afsgqcSSB+C
DhdsQRfWrk1QIzbn5YtXiLkZu6zcu86o6gen7XnyatzO2eJIk7eo29e7PHfXPJpgLzbZQRm6Ygqq
gJ/Y1JMXIVCCeBsjsZ7fXp+vuQW5/P5uCEBGEsdrUnkqgRkHf3CX8BuQo+ild9ncFFn2bqZMcwEy
2ZMCjN/b1S1V6Ua6qOvajxVJluTH5pbdsvsM0pAqJlH2QuXEHwUFBDl1gY7po5bcN7z+UlVhuHCp
mrFLm+/AdRgkiVqdv/gq1ygozplK7yNTx9mDKaPE2eWD79G7detjOQFQ4oLkqybxswh1dAwvVLy+
oWrBWmZWx05W6I4pMuVZcepjRm5dioh/PaJykPF6CR47M1t2yoIiGEmakLCTcWK608hyyQs7WhhF
wTbIwDK9ap6IbfeMJG7Qp/kpDF3f3BkCUrljQAFAXVj1GUOxkxZhmdShaDU79dWgbtUIscaoW4VL
hJnbqYqeAIsrcIE9uT5FrNkf+giCODrKb9oGBLbr5siy9ZKkUofd6LzhnjLITT8VabMBvXt2c739
uaW2bJ26vuw5AsRv7kA4jtwQhCOQ5K39eit1+eN6JzOWbuctqISKkAL44aSiroirGzUlst8TNVRE
bkPwkZtPQenQ4d8eiBFdrTvrbY0dIF273rQpfc1k3VfbzEe5RUmmRcDxnCFaZg76a08U2uQnqQZo
9ZV5HYRb6Ggm5H6qxmLhhJ/Zw3bBApl0CD0lMFSLQQb5FoRaebcxDh7w19dmrn0rQqB11Zo8nuLX
WtDgEwq/UGMJ9S25lFaa4SUkNttBOYBiHnj44LlXvPBumySNkepA7EE6amMqmSSPfh/q4ewZafqv
ocuGAKXDiMqCO4KVJktPRQKOnXUGZWdbkIAlTcl58OaPoBOg4O6/9/Dm3q2bzcteeXc0lxl0m6su
DN7CQgBwMJXuI2qFV75pI8sZAOJbAqacBW94qCcQ3CqhhuY3ZXW+/vEzG9rOtLAQ9PTGk/4bHZxJ
HYmD5+tWMBSn76gSP693MuNwIuvUr/kU1ZBNDUD1HYLseWzcR2hQHtu4re69oFl5hEXWRZ9kiJU0
yUCfGZeQbFJhWXtf/QIA07u4nFCbiYBtJheqBOdsyPYEgaMayPUFb2WRJWdaI0e+h2bP5G6vz9lM
+3aupSOgep5Mn/2XZr2ffkItZXQGLzZdKlGYa9/yAUZkwDYWnEGTEuc9xBS/awrcyvWPn9lVdn4l
61qR+02Qv5kRgRgTpJAEYKQI1E3nJUuRurkRXHbbO7ujGSjLtBj6EwG3c7VP87b7HrZeU6woRMdZ
bydZyJC2vtt7yVs/TeyRpan3naDc9yaqp/Lz9XmaG8Ll93dDqC/MGIwmzqMiSu4YbkY3nrckxfwb
4PnBG/6vXItXgwnTKbzn0gtUcY9MDo4sFXFWfkP+Ni6OWT6gpD7HjSnapaSjWzejVXJTD9PgHqZy
asltzPGmBG0Kkvhph3f0J1K3jbPL+hbPQtqr3kDghMmmAZfnEJe3LJUBYlVZO4IQP6Cd3I0difzv
EIZpl5Ss52bNcidlI8cyL9LsVUX9+Nj3uQQ4Y4mwZObeYlM2SNr2qnSyDHd4vHp8TnYgqP5iBtz2
FK+evQ6lkNcXf85ILA+ioBqS5CrpT1kzThq0rwE0TGXoQR+mq80SR8SM77VzPH0fBZ4/pNlRmyrb
X+ioUQ+J3LBXyd3kO99WjcXWiwhrAM0aPkbPKe3bhzCBnG7WBfrTSJqlW+vMdNnUDaRjUwb9v+hZ
o5zn6E4xdGkk6Mxkzdj++ijm5sryKCFNp6bJGvDXXcwxG/pzmOH5I2kQb/JgkTN2Zv/auhF0gApU
EfnOi6FEmAMkdsRe5wNhC9edmS0cWF5Fkgj8q7GSpzBQ5sDAugZeJbItVdY/qGbYrw+u2goSpmh8
7QZRdyI5i5EM7aqwxD0v0HCTkSyKBVOZmzHL4lUcOr6EdPKr4sx9IHSgpzwalqhsfis0fOAoA+vi
gGqPMUBGJHkxfiwg9O2Aq7S7Q3TVSTZuFnL65PsAokPoKSDioYRnBF58cPIm22qvib4wIExj2FV4
QQxWQa3AoWqiLNzWDUc+dYdCdkpvUJMBMaJ9NTJ2n3FqyKlEEQ3SWdTpWxCSjPVDnudqAgXGwBPc
k7uoCI6gWHXdBhwlna73LL7gfo1IRPSU0Q6CQdc3/oxt2UByyttMArBRvqZ+VYGsBsJj3ZboABzy
lTOZNTxxOFFtJDkILQekJBv2ihd6U96pMPf0reM4K+9MNoLcOBzJT2j3vUJONQQbM8CnZM9bN1qK
8s05CNtlIxETRWOuXqUcI5Sl8BMx1P1Sh8VpqvKlR+zMavzFzsGzfKwdk764IubVfabK7HtGyiZ5
ahs1LjiJGZOyiTlU2UyKd3n7mtZxeS9iJ/qncvol3qC5IVhhHjC+uu5YBuAVAc/4LsPrC7zFI79r
s4ytuyDb1BwQmkWiNuyH14yw5IlopZ6ivF2i6pzxobayB6qzAtbLLHvVeQ+GhQ1EeIbga51NYI3u
pxZwL2O6nH4bQwK8yoIZzq2J5bg1Lhg6IW2JTitIjKUVL6sN19KRK+cs+PO+qf3RJSaPkhdS8Cy6
LyHqhbBr13v/XvcjM/bxl6gHVMZ0rLPkxSP5ZyQOnUeIeGVPXhiA7Deuc2/JRC6vlA88tq3tQUEz
EjuTw18JjYaDbBSkD6F1q3me7f2Afwu7YV+0yCesG5dl9243pI1BnRU0sZl3Lxn4HX6TwagRufI8
wN3wej8zG8BmqQBTfjxx7QPSj8nLj6ZDgPylKQ0x6zaATVJRh8ppAwDCX0IKmZdNTVAcuKlYv3Ki
bJoKE+kpF3KsoaPK8juNsjElEacGiQ4g/rFaCjDNzZO1jyGRS/yyC8Vrn7j+HZge2KPTLtXvzTXu
/2kkUNMcyeDgFMnERUIAXBg7iVTB3boltu4al2Bn5qgqfw3TlD2Az9gc6qQ4rWvc2qcmjlAGmMft
f2VUi1+9S8f81qsBd7tZ1b4NjdeAMgYMmagT+KOgbVgmBAV2Catw77newcy5YWtFMJaZKina7LMC
m/0ONNPTxkWd8SHuK7W/3sXM8trIeGK6rgB7h/dCqFDeBnPUQDJBBF/XNW+9IVzHZU3kOPln6Wny
WF+0pvo+WOkgbHB8iXuN4VXmnKjf5re0bj21mUi6GN+eceC2dEPdtBXc5yRfU2WotzVh0eTbOvAL
9iW6lCJuwKgWtq/Xp2pusS0rNjkEBp0+pi+yha4lzqXvZRSwt8k1/6zrwLJkCEfKCtvff+ljTx5k
BdgKHdxwj5jIEgxn5iCy+TUIy/MkBl3Hq+4pZEan8gb7aXysaUNvZZyrTUuzZN/oRe6FmSokm3Kj
FFGDN3YRnMpy/Cw5ysI2KSTLj6UO7qfG2UzhWIIhGZyNgLjg1Xd9Jj8eZmTXLBq/LT0aNRDBIShq
SVnzAFGLXz3ykhsEEiEw0YM1zsMJfL27D29fIB+/DP5dXKx0IVuEXBt/oixKhoMpG2cfxhgY4Qba
xDrtX4J1OF2C3i6DftdbNTEIL3dKnCvhDWcKpi6o8dYJX4gjfmhTaN66C7M+aTmKgssnM0GzOPOg
r7HFvoEqbQOJpicvhvDtgn/+WOMHfVneRyBMDJnLGBEMAP62OmHdjYlciAXLaANSx39Qrcyh7HGh
1SxfvTb/dX29PvSp6PZi4e9mUKu86FsZ8fOAAI28yaY+4XfSqWS8cLB9uP/QwaXjdx2UNDGoZXUz
xH0ifaOn02VUPpE/AL4KwUArD16lfqwbjOWWeIYSdZz84uwXodoL6ZPnIfX57brWLZ9kEgoxLlPx
c9uijhQkJG5467puoXbX2//QqWKm7PvFUAmDZJo4J4Y8d1XMnxELcg8uSMkWepjdZNYtw3V6KH0l
eXUWwGVsc9TgQtfgv8JFGItVCTty2h4U17sELFb/xGKJIvbjrKIb2+9irzchiXpfnJFc/q8t6vsw
OqUemMqyNkOgBjVY29QROy+u70VR/mr0YoXfZZv99dxAz5aHYE2KHR1l/JwDpniTjnH+zLyyXtgS
Mw7CZrCkHtEp1EvEuadxjGtyBlEIKiVowpwvTQ5Z4us7Y24Qlm+AOkcS9l5WnalIoO6JApzbokeg
dl3rlgtIc5RnGx2JM+mhXuDRJL6ttbeU65mxf5vDkhVuCRZXIs4qT48AuzbQCKe/RJ79GpMQVG9c
bHiEsPb1scztcJvV0oGm4tRCzfEMJe5fdVf/RG6sxbEX/jsMKAhPgFhxsvHzNDrfdOAu3FY+PNmx
ySzPAFVPCPON2N5dFj3Ksn4ogtr5Go8N301uftfWLdRYu6TbhonnLhwYc3vCMmWIRUKdOwlAUeGN
5KUs/eC/cfCW8GIzrdthRc916jqApNy5Y64A6xvqTppvfelF8VJR+VwPlmE2qUmh+zTAMAM/AVK8
h64Q+GxAAnd9J8y1b53dJEU8Vg0w/KbKI3+jLiHMF+UFAz9c72DGXdsv/hS6Da1iTJxdaBq+TfFo
PhvhYj1M1Sxkqmfci/3mV2ncNnnu83PXMsa2HBVMr7Th/eecNaGzi0KfntYN5jKL705pAoijD1nJ
7Ghyg9pXUEm595pMQbF1OIKaC9Y54wtsnUmReQD7VL04Dz3zN05WP/IQcTIvmr6SRP4IvQJJ1PD7
9SHNbQDLKAkHU4xsuDinBMgMGfXDPQg50t261q3DuoQUVj8OcXQk1SWupITeMS6WrgJz324Zt6t5
GjMnyI7MUdFODWBFll6zlL6cWQY7FoC4G0V6N8qOJUt/0REhJHBG7nvkl7dhM7wMqf58yVYsLPrM
JrYDA+D8yzsdSX4GVVi0wSW324KAQHxKuOSbcmSrym2gwWcZfM8bMhVJVf6vHxck4jvula/Xl3vG
2G3ePOM7rSf7ojybSj8FNCY7gqKFT32hmq/Xe5hZcjs+4PI4yGmiirOJ4+FZxn75pQgX2bDnvv/S
6zv7lh5uEEk1FWfVAC/ISw/pobod7oQI/l33/dbdu+iojpkZy7MX+fSpUKQb74BmF2tobvHUs3k3
ZainqOvr/FgUYRDsm7EmxcvQNU6zr3o1xS/rhmHZtQrqsSs7HBu0LUENT00jN42nQMW6rn3LslWV
DdlYFdU5DFHfjIa5uxGTXsPbQPAysJ7ftQdiGh7U6cEPwVrNBhS9FJfX95qP/wufWFaiFGGSFGeR
U4fsUPrr0WeUspslGb2PfcVfyMSUmWykjJRnUUMPibudv/d8MT1VXL/gJrJGOOcyS9Z92pWtbtoO
tqZFFH4WTRI3/zbGS8vz9XmaG8bFCt9ZG0PsI5dVyc4Exf5bhk21G4fqgvnm+lD6TbQKyYmB2Gbt
Nrh25Jqd01EWW8Aeo61sUVQzcQ8suZUIP18f0MfOCaCBPwdkeD+ZyhTpAUUI9DYDFdQ/cVrlCzY3
N13WSR06PAjGMGBnEOn/JwYnccBOEL4WOIy2Hm5sS9xEc6OwbLsNKx1UhmD7Ioovt3XUVeU+SXUx
LBj3x+8A1MP/OU2TLutClHAegEZxvWXB0D9XjZafCpc73xvwIH2NvQoQgNgQfePCxfxctT423tCU
k+CQUszP9ciDb8pxsy9xm5W7da1bV3UifJLXVYnDA8J9j4Hnpt6GdLVYODkuVvH3E/0vTGGTQqIe
a8HPUTXWT8qU4h6ZELqt02FJQHOuC8vgVU+aRvRTcvBNk4IPL/rOILi+iaKlyNPMFv7NNv7O4r2B
DcbvUnaOpTn7UIXwgd72vg7GYWCqqLMv61bCsncinGQIUL5yhszSvkQI+XaIkIa63vjcJFlGXvOm
m5y4KM61LuNdBae4b3vyOg5Aha/rwTJ0F6IrmkRDfqZ5yG9IZ/xdOpByN0Ey4+Z6F3MLYdk41SoD
b7piv8MNoM+mnyGA52cIawCk2lXtqtJxl1DL1DNRVMaoNjm4U/pLNbnZTuNiGcmMo7JxgmEmXOZM
aX6WiJy8qFGDvxFUVaBMvT5Jc+1bBp11kMSkAYK+Hhj4djWwVtlGp2Xytq55+yY+BZCayqL8TJqx
+8Tzkp41QgfZwtfPRBOJzUsocMPpR9MOR6YMe+wD9uvCugtS/GrrkgyKSkGbb9y64o+hEMXGcfWu
UesC5sSGC3rV5GUd5+wcJRl5Tl2Ukm9l7js/1s2dZeF+CD3eLkOQOSq7Jrmtpr7tHhvig2ZzXQfB
n2cUgfx1wqC1czYKsqtZ0tZy200e+PSvt39Z5A+8ua2EbDLTo33crYSOys8V3huPnaleob4tnrQQ
/HOShL+udzW3jS1b70UeFsGUl6jhr5JqyyCsrm+SHqDa6+3PBBOJTWYoSJA6qLFBPqGvvzRp9mnM
yfMIWMcuZq7ZiBqqY6x59AwoCFfvMBsyGASRF0BPDWdJEfGD48nm1A5RzxcWaMZD2nBBAbZuYlAK
d3bdNrlHKrfY+mSotzWt9N5ldImreuY4+QsvWCc6CMMIUheFvGfZ5QlF6PQpMRH3F4Yys9dsxOA4
yDp3Bo0ugNUG3Zt4yI0IyMbvHHgB4inI8LJgXcTyLwRhkLIpHtIuP/eyCsWeO7U3HmgroqVIycdx
GWLrIvvQOglkPbaPEHyG5NDAUeYTxw86fMuyiWzCgvUPVSfDhaNybvYsT8CozrMswVHZOaOzdUR3
BHdec6Qt5MVrv3oukI9aCGTOuWwbUzh1TpnISotz3Ncampz+P0nSv+S+OEV16kOipPoilVNt4GKe
TQzaisZZ5yRsXGFWhV1JsyA/+02onmoUa6cIOJp+ofm5SbTuAaEJQH3BMbCwwxGEQ1tsCOjCds44
/WNIXW56LxW76/5oxt/Z4ELEDtrI9aQ4F1P9OIJpb4cYxdJumGvcuhMgwx1qWgzIAsn6m1IQCmwq
sJtf//KZnW2jCqUAjMyJTHKsi/SYlsMNqwHGqIfg4ULOFGfkkXdLjDxze83GDCKRGWWg0ZP32pBD
OOjxN39lL6RGYTb22IUhZ4rzT14POa+Cmn8uacfr45ybxIsvfPcMcEWYpUFi+Ln0E/DF1qghHzeQ
2tELJjvzwLQhhSgfH3nRpIhOIY/K3ObeZy8+ZFV11Z/7uM82sg43Yw82sHXjsVxEnKY0Bo/R//rz
xonuXERCFzbF3PFqgwt9RCELI3p+5l37WOEwdSvI0IQQX26ckm67yPvUhCXbXwiU2gAETtcHNXMA
2mDDnk3KBbHshZIHtx4G2Z6wRKAVhY560wW8XZi7mfMvsjyDilQlRla0TxQRjGfVtqX/qWAoyt84
pA3XqAQhlGWDDcEtNxSlrJOjFrAu4Kc3/w+2n5mZsrkcZZV2gePU9MAkH+iO6CG7y0KqbtiA25zf
ucnz9SWZsRsbdQjRAJA/SZYeJSAVR6Jr/VokjC1YzVzrl+G9s0rhxOGQdygLaTm4LlvIWo77LohG
s7v+9TMrbcMNdVx7rmYjPWiZfw8HMC74BkrWuMEvvTbneriM7N0I0gmgqXjg6dGF+tewlQXFLYcN
4/Bc1d4apfjLVrKMHaRcJKh8hyPMk3rTFjo14igvd551BmFzPNZN2fSDLyn4nCHd41Jvp5LhM+oN
lrhn52bJeg+EZe/13KTxoUwhbgQU4DGs4uTu//EwnzMIy6azdBwCRHbjY9nF8B8jOZlRZgcapd8g
eP/P9e0004ldQlfHVZXmwEcgzzQWG2SYIHOtmzMQMcGNlyz6pxmrsGvnAHOidFJe/yRM90OktLqN
l3nC5sZwuS6927Bu3nihjqL44A5VcWbC41+nRMs3KI8P1WYypVwCLM+dInbhnAtOj6IZkYd3HPPS
llK9qFSnn8oGFchxB+bwErnlt3YwxTEV5S9G2vP1dZqbwMs2fDfGEFUf/Vg3w1OtoIzgdsi8bGKn
gZbquvYto0eoDFI/fkuOIfgaEbRU4GEAd/t+XeuWtdcTZWoaUvUDj5mu3Lh+x78xvrLuitgSzqCk
8FWmzfD0myNOSdT6jYTLlR9vWXqvAqldToYnBar+be9x4BWhRjAsrOzMpf432vDdylJlxDSRTD/9
Lg3GVa7d1j3qCBWLDngn5Zv1rt0ujWNBHppqqNSTXxW/qCmzPWshCz/V68rmXbB5/rlPTQKxRdQV
6idUYN0BkcbuQWrtrCqRJXYFXIY3iajY6B7NNLCdSyFmDyJfc5MOPVBdi/H1GVuzIWMiT2tT+lP7
5Msk/QqZyJztYg8SHLfXrWHm6LBBYxqo4TDvQ++YSqp+uOCyAkxIi7cBctcLx9/cu8SuhCOcFOVQ
Z95RUbCmDJ9KDnqFB481OLfA3Q/6CxCp9Mgj3OkQPjnYo7oI7Nwb6joDZfdhUipONk4SBUuLNzOr
dmlGrSqVZDRwj6GjP/cD7r98XER9zzVuHwFt0aFIkXZH6CWiAIsC7+NsYt9J7tYtmeXA0mmknWNa
7+hT+kwBwNv2eZu8tcATLhzEMyOwy/pqz7QFAS7n6FZetxNJUD/nUb+E9Z5r3fJhPAsSoVpEL5n2
5SHTaYra8mrpcTXXunVT6aGt2daDME+6GZ0H7ut6G8WIS1yf+5nW7fLAsBwNaCtZeQ7BpXKjqAwO
ziVksK51y2HJ1q0d0XDyYyzFuC2mIL4DNC1c+Pa5C4ONNfaQP0jTQaAyEBFd149e+0wlX6KO0I2f
gYe64slRmKTYuwYaMJMef6wb1uWu9O5UUcSkTBCGDVu1zmsJldxPRntfrzc+48DsUkHAf5hbGjhI
VozV+YIwyVIoxvakXKJon+vhshfefb4OXTivkZBDT4Y3NwE6ijXgtYLA+JITnolu2OWBPJRBxcEe
9U+OOsF9AawDG72HtpyQvsN5vEVE9JcT8weg6lcuif/nmKAej7RE3PhHlMUbepNGNckecl8CLnV9
WWbuwb/PgneTxiaPJR7IaI6/nyRMk1OopvbsB9mvaTBLwp9zS2MZu0aeDcmPAicLb8xb1qf65CIB
121aSCTVC+fXTCd21aBPHLwYvM49ghwXTBGX9xsrwaXNU29YCAPMbAC7ym5gGnQngS7PWUv9zRhw
0EsW7Fdaqx8mhyxG5jhiM7nRg0MKsXJYl+G+WyGZOGUXMaxQDbTF7vewwrYKb0C84y1cLma85V/Q
vDQCf4TXu0cShvmrJL5zBE3qUtHJ3LpY5yBwVRKSBml3hKmHvxiNkmeZE7BajDlIWq9v47kRWHYC
GQAQfnUYgYwrqGwTdaxJLXfrGrcOQqHNWPcofzyyRPjfidLx8FAZWpuF6Z+xQRt3B3KMJHHygBz8
+CLylyA66jrSeaiSqb91vEVu7I8n6S+kXa0AySBd4yKNMvDHWqn6JQbP0lKya65561SkIhRNoF1y
SCV0e/wMJbtVN6oFM5hr3b6tZbwaoqRC6yAAPBoZOEeE5aO3NUscWQV319v4eJ9HNr0/qMejIAaJ
6gHP/XBThhDd61Mv23KN7Ov1LmauBpFdTwd0YmHGdGQ/tFP9ZGNeb6Bf35z8S4yqksDlBU7SbsBi
ZXZD6kUPQY4/1/v+eJdGdokdHfpiEoETHUQXfM30+Pl3IBFPqf/GSDj7653MrbJlxxnk6fs4zslB
hVkGTrSp/pnkfv66rnXLkGXliiqfJv9/fg5pPOcY4uBeWJyPD4fILq7zR8OdXpvwQEdyKJ3pP9cT
P12q3b0EoKyj9WMBiq+7AP9ZNZy/iuqaxEPy2I0OKSnqO2SX/SfUsogFdbiZ7WxT99OxFm4xuexH
yQdU9gOI73SbogrK0zSIxVL/mQW3+frZ5DOgK3L2gzCiPiMR5f/kqENc9QSLbIL+FNygAXPi6FDT
VO8QUXQ3IQ/JNlHpUuXexwMIbOetXCjIB34VPkiBchXNUdUPAO63NSvs29XSyG6xtAyL8AHqjq+s
9YdDC+7pw7rGLX/dq5Z0QiXNT6kdZBxDGorqNheQzV0wt0tDf1fa+LaMSzjRECk5xDU3zMnY80Ur
XTEXWshD+VoDGQb4/8QQkmxWPsyg0fLnXalHGdLUmtL7N/JSf9/6RXTHUUm7YOAfL7VvO/jAmyqA
U4n/r1E9Ym9JVoLEauqbtlzYrnMdXH5/d9WrC1QJGeH7P3vIFqNKhNax2oBmIFwYwMcmDZLBP9vv
G9UYt2m8nxG84AYlv86udbxgF2m9DnTmJ/6fXejKrdy6o97PTrh1u0ua2I+2jdOqe99hSzLqv2OP
H+0sy5HHdTQEeOW5xWYshxb6PX3dpDdYfVkjnJ4QDxUCgyi499UE/qijG0b92i1u/WoY2nsqQTTp
3hmBHbkNq1b/K8awLncZkibTZ98bnOABzLudd5jqAQpKfmiAAj5IkLCheWFIhVJBVQC6pYEPRtBy
2kxT22YPPVR8CBQZgE6N6tvIT1sz7BUNOdlr1Whn7zkFCRY2y8fnMTjB/5xplNK34I1K/Qfkwsi9
YV20AZFCfg/GsBtHAlN63UvMdWPtmQ6AeVI1Tvdv1EgQeEJRRycbM5UQb9h2RU2T59AXzZfrnc0Y
ALV2T5lTxprYDR4gL+iZ2xIRRbZtBEjzjtc78C4tfbBzqLVzwFHVw99MqkDlkq5LeePqQsIJGSED
GuyCYErIuW+ZdthdmfB+9PcIK+RZeCBR15L+gRJXE7YLRp4XUJeoc0b3179tbvDWI9kf+zxNeR0d
1ERekdjOtpFo1iimEUAlL5eWd64lZlGgkdtCQEyZH30Ev8LdlVUYvi3poUC4jeeWK+4lR7EeHhfh
BtJLC0s2My22nIeLYm8nbFDIrCfkylIvpLtxhLjDqkm3S3UNd1tOCSEPyJFlO90hJ6d1+Hq98Rl/
a5filmEPfQuwuN3TonlORyiCgOrtrgVt1cqvt3yAI7ww5drz/1XZMPiPpmKRf0hIPExLvHEz5m9f
anWKjU5LTR5cWCYq/Jwta/o3iON+rbwlKfSZabLvsQSKWrVUkjyYOrwIvoLZS2cS7FKLfLgze8i+
yzI5GTZG8JX/x9m3LcmJc80+ERFCgBC3UOfqk/tgu31DuMe2ACFACCHE0/9ZczW79tfuiL7zODxV
lNA658pUbWbjn2aKofiNFf+0++BNv/cFV9UpSy4kfmya/lFgP+63teo6f5gXt3xqV5heJ7JSzTOO
idEz5KaqvHbOY3f0w7WH957+8mL+4xya1FpXct9/X+v5ZZ5C8PvwD9FM77zday36eO2zOTGWH6me
3oQCaIaX8WOigJv6nJVdBQ0aqTCI45EddQx98r5236VCFv7xbO+9X3AVM3rVZUvX0vbEKiO2JJTP
VvVJYar4g9L6nfO/hnGLsK6miYj25F0QbsiItTKV6c/5z2u0NvS1qPKAH5zAbMgKzchymFxqt586
/Guwdj1BZ6+XDf3dY98BSVHygP5e8HV0YfPB879z+tcwbQYx1H4F39XJLFP1bFIAjPKRzJATH2P3
2S+5uL//WAC1MlOAkGF/ENpnOUdGlYthgR3o/qM26Dsv+VrfhQ1lZoc0lieXgQHa+JIUYEH/XC13
jcwGinMJQ7f00InHvCtWjBXGLT8/946vUkBP3BoY5cXJUiyncQHG1Xgel3zpPhS/ee9wrmy451On
WSxhYhdGVAw2/wxDwjefe/4r+6VR0uk66JEac4AxMDYHXkmlUwH5sT+f+4ar1A3DmWBlXYMEaO6/
0pA9U2Z9HkYfNv7eMYJrZLXXOmjQ39Yn32C2QWroKDIJCrimx039+2945xVci94rE6dNDfDuCWqa
tMDsXxa2BBr5c59+FSBrpoE78ml9InR4+Pf0lwur6uc+/Mp6lebxMpOkPV22Dlm8uiKs9EfSH+8d
/eXv/+MabLUOlvhOnWxcY9yDYUxeNhI8RAF2Uj73/JdX8p+v4E6b0GGn5mRGYHcUllCGGfR3n/vw
K+tVq1JQe50Bxc5AAVVGYGlb2UfyK+8dDv1/n9yUMpCtwOE424yIvYjuQiU30cUB/f3x3/uGK+M1
WeNSoScF9z9/Fw4SbpfQuJAPk5/3vuDKdi9QqgS8K9WJVyi7KHsmsSs3U5k227//gncM6xoBLXoK
5n/XDycwZJlNnQ7JZmyXl79/+DtPf42A5qiJUiwb4ng83DLnAnueBiD1WX/IUPze81+ZLqv1qPoA
S8+S93srumTTis/mD9eK9qLksws4Xi9t7BsDxKfAdO1lvETHvx/Qe09/Obj/2JbIOrtOldYn1vWY
DCos3I6K8e9///T3jv/KciFlC+HkKahOduE7enE6knT75uPr/97jX1kv5zZb0/LyfjsJm9KwMPgf
8yFryXuff2XArgHjOIpUfL7r/wFWmBaD/7Av8N7pXNlujeF+FwQTeOb9/P2yNiGjZdpghCA+SP3f
e/or26VtaJKgaRF3pT7ZCTDIkVTp5u/v9p0Pv4Y5W+pCIJTi5hRHdMVsHxs78zcgkAP6uYU9eo1w
LmfZGWvhmiGRHBQpS8WXZUJ5/ffnf+f0r8lBhRTgVG5SdVIJ1ImZ47t/7QsFwePnvuAq7JKsFxTT
6uHEIB+a97hIp3jgtyHtP+LUuXzS/+jW/X/kn1m4LDoEINRnC3Rv3UQLThuzy+CmWzua/ed+yOUG
/MdHgAoI3MpgXjy5nruNkxOW5eZdFMwfceFdXOX/+h1XVlz3qseWLhpk3ugb66g8kUsk8wRj20au
ENsIexD//f3XvHdvr0y6b6DewVKO1yLmJx2CHngdoUz99w9/71JdmXRf2ylqAopfcilV7TTeshWw
TFCYfa4WvoY2GxtN2CVn3ckF4Fz4Nxhk9KP1tHeO5hrLrBfdJjzL5ClGExgiHuj2rSjn/3407334
ZQz2n1tk06RBFabbEycsOkGHOruZefcpHRVCr3HMJUYQSWfL7qQj4JgvBy/iCPN+sCN/7vGvrNmC
gMtVXvYnC4KvvLcYVU9t+dHqy3uHc7lP/zkc1TGJ0RmXp5Kkz8KnUVH1y/pBjH/nUl4Dl/VaJqZa
RHeypV+LXvegPYDyr6g+Opv3vuDKfqGZWmayylBByhkJ+gAao3/lxMH99LmNAXqN5SW+WjOJHAXH
H0Ag55IJpfghn3u3V1br5xrKl7YRGBN5KLFefALi2NfPffhVEBbDsM5dCTUZ387bf18tRKw/Sp7f
OflrIC+J0s41ADyeaDjWuaoBbPHR9DTJ+iNG1ndizLVykJqxWuTpgpsJRpBHKlq1oxJreHxJbib9
4YbcOwZwDeotk6SXbr6kKU03bssRQn9p9+EsP0yyi5v5HzHmmu4Ty/IzUi2UGVA16H8Ag6CHJ8hx
LF/tGofBls5c/hJGNN2OLrE5mKm2TQmG/5VDQEW5EbKWM+CTC9tS8MJWOdAAw7a2OJscW6Ho1lKX
SbqB+EYdbtGspOo+XPtlOPVOQ3GJCyu5wvCE+lhgfbr1XH1TfuxA7mZSv9hcdnjEnRvLiW76aKmq
gpK4rsC+Lpq7viYT1hKTaR12vVb0VtNY3VKQf5yMDkZ3dsizj05ijbFQVdBsszQZXlF+zt9JX1Xr
VpRr+JNoW31JKYDLeinDjc9o9Oirfv1CQI7wJOaOHGykFL6N2qxws2UPtmsCkkM5qgHjXZscKA+U
3ILjxO6cktDcxHw3fg69Sw+8m91u7hP1mynJjgTJzrw3GWlooU3G/8ixhZ4Vw+4NXnC2mDsr6eXE
qpJQSHh18S/Tx/w2W9FSyLNs1N2xT9blBxPCfkMhxL5AEpLtfBLbLQbZeAeMqelZA8oe5bwbJ7oV
QGjuFKbMX3xWiXN8GecXJlRrk7MVmJYWCDko8DUA2IoKonyURiv0fdewPVclZh4lN8Gy0Vg7Q5pT
0zkXEd47NHTq7apZfaYjptXgu+7SeGPJaHdEa5PmWL/ov4iBxD4nazbsFF39j9HEJcudlTUSQDbD
RLMJ3tEMBsoRXOjlhmQr9rVsCZKdfvD8yChKMAUWebqRqdQWGto8fokZ2LQ3UKGyZxK3KXgypG3A
8Q7tyO9957GmDi2zMN6BgNt+y3AK4QHFeQhdYeLNTzK1A7RrgyrkZwVxvRdps+AVdaXY8LEc+nPH
lnHjIle9KjOFv0UYLgI6O3LtNi1Y3JJN1MeiuwFOBDNzYvj62CRBRnYAHCaHhQXyF5av7atdlbgv
sXLjczss3bbt22BniRHHyq78pbekb3IShsgrnEvaQzDNuKrAzHGer1z68GRExG+NJ3H0hawYST3U
cmbjUbQi9ActyvJ3H4SXuVQ2ldEGe6im37MUzqJeMiBkuG7cbZqhT1SMfcnvNJnwLEGGdDtv/ECi
jR9T7QsqMXIp/JpVD0bF4ZybiU5TnpA5/adbKY7T68rEm6hymuTlBAWEI6mBAnEZCMJuWbtCZ0+t
YqU5reQ0bfWAkfkmBgP3cjChbNNtk2Ab8zaI3dDsoLoF2+amCv3JVoy8tLWrzZZKuINikh5/rtsF
I8OQW4rH0DDeR2J0pb40XqjyNWygawdWQFLGBZqEULhTzLDuMV5wgxLX2ycVNI3MM9C+Coy+GFaf
iGx4BwwkzLbgqFpHWUy1j9dDmA5ldasGF1qkvtNoNqZMIvFIEkZMIeQIqmA7honcKNS5EKyEOgNe
W2mWDIrriUu3abZAUjwDOmDcMzrhLHgygp8LWDIi9nytwnbvJBwTSELidh81kG0HbwxEfFZddsMu
0Ek6AlEDFr09HnbSUFERQsVzUcaspHe1UnVakGmERlIaRbJ78e2gJlVY2yRrztopibc2WsMOqoo6
zOyGkHrq7sB/XqPMpSXDopW1w1MdoTGWO+WgJ9gSN4Q3i18GcL0Ec9K4GqulPhlfuRV02VhFA/qP
0KJZMF/11o4QHBRd9p1lfYcaBGzanH2XcHrzjfCrsdugbhg/AmAKGrFtks4Jm/OVhkvwA81WxGKY
OXPupg9DUGCKel3ic53JnixbN8etnHOK45934BsZyU+J+cH8C7yDFzlV5AY9BWy1cS2ECGcwQyBq
WMGeSDRBU0J5MlaHevVthhY3diuOgGh6taWqMbao0mwId3MYQmxbGW/YJhkTx17rmZk76dZs/SJB
RjyeUXBJk8shXW0Bxka9bBM4WFcYCgXnDeBVYn4ABl11hal9yY7hnMbrLZlLVvQipmIXh8O6r1Jc
g59+WO18dJmHyjwS75IcHamaaEumTE9nBYVHA/azKUqHHNpaI3kI1zLzX5uxVXYPWltZL+B1Lwfz
kApsIsEjjtGM2BoMJTkDijRmf6okUNFDWYqM/QGZWxD+rOcKq7Rg70dYTNesnvcNGGXdMagUKL5g
R9DQ/e1FlooXdJukw1ZmIvyWQE/H5dyLxj6bmFbPGG158jKBV74J88w21HSooYEnrLHNBeWBvE4k
k2fUEjotEi/ayRVKhspB/8Cp7lBDYGtZNq6l4N/L3aIruZ0Uy6qfAmj4OU9dWRPIpWY0fZGLK9ut
n1cYfelFMOzJnEB5toZbHDa+n9pnIJY4OKm1rNihGW1XbWzWLNFewLH4Wwek7AhhN1DwFbix7REy
23oY0NeELs2hhBV3iBHwfAVAO9jQptwbUeCWaHoc6jjWW2/D2d0yS1Sz67s08I9ANDbD0fAl/EmZ
SdiaR6BHG1/WpnHmTM0EPfJgnvEkiYwgz5H3i85uWnDyuC0bOTKmAtuQJbQrcWEhmJkvorm4sGgw
Mc+FcRD1ggfRwbJr7Zyt54T75q2aSJnsQZOHowgXaJfk8VLNesvqZTWvbArT7HaFZmX2FkNYPHQb
1aQzO9vGptFujEzZHua4U2THWZL4n5ph/3JrpxV6pYXn3eDHrWS9cqfWRZn705Mpupmx+4AFUVxq
cWQgH3vFES51BOHkaIqWHRiKXRvlqGOShe9lP4KTuE5Jq7+BWb2VXySJhf9aNgHqkE3MRWDvuWs7
0BJmAx1QV02Bzu6ldE1/w5HZyUcNNFu2pR1PLHYDZdcse6LCsrcF66Zh/SKQJ4143mEd298xOPov
hFHV4OvX2GWhfvBVG4+5DdjkfkC0FNkFSzIF6mdZxem89zWL5JNAOa3vGOtEfDYLZTTMYVeDfiNl
N/2TCKBMH5SAKPiOhCyI3LYPJ9VtddVC4zTvo4D4Q8kGm23MenGkurYxPS7zGPhcR2LJDm2MKcNO
L1Of3YH3nYOASS4d8UcmidBHFfcpKsp2cf57GaajOyLBGYjK+QqC9bepXbGezquhF1iPBXvZZArS
KMt3fVUm55h34FKJm3bhG99Cy32L1W0XbkBhgRUYwmpQMJVVl5KipqPetYgwUV7NsxRbTuIufiLA
mJk7Dd5nl23E2PdvwDVm1TFScftoyrnqbxTm4ezIVeQg+eqW1p88UBGQb/IOu9oF+oDl+KsFdE8X
ikKm7z4Moqj8MRiC22lAFO62IZd8KmiGjZwlmZNbEVT93Of9gNznPFUeQXcJGprdBUYkZxcNsTpY
QFDojoLSnFWb0qkmU5BJkBMcjZStlDZfvIyxNJwt0RLtagKVlTnvHe98BeHORsWvsXZd+LLOVQBU
SyOD5iEW/dCdsfMfJF8Nm6HFkkcr+CYKOVDkSa6j6bqHJ4beeIolJZheY7LLNnQaCHYQdRsGP12g
DT+BWq0+LV5jeJe3o0bUjW0tEZosXXQJdeeuZPUxq0sSY2drXJIXVJpRuZualZJtapP+h+LjIH7y
yiK346BMERsQbnfYgeV1tzyDz7HWD0qN1fxb1dHI/7iBqfpL2M6JygO/8OYGnLesvTD5imVbk6Cq
dshtjXpldZxUWwU7J79pDADOBjFwFbe0jQx6zaaMqjvskRiS86Ubx6M3FJg9MCav6ROF+vn4xquo
GbdRadv4GMeDn3a87f1SxL2f9C1NKuZ+S43D3qSjtnrbdss873XvVP1ieBqJnY4INRuiF2O+8QHB
5xCEFRIhMKCOKD7KaY3HneY1MtF9HE/Lj3FEDH7DlmMkWD5XEOzaIc2fxLOzWTw8Rqma1jPICIzY
Le2EjAQ/qYyfsEuCA7XTEiAtIb605d6Faf1Urkgb72vKYFJxG9X9dysmrnlesT6qt52v+W/hICKC
ZKIux8KDcA6LjzRG/bRLYqw6P9cawaYQzTTwmwznjk3MpkNBgd6eq/aRrwZzE8lVd9tqjkgRBgni
Y64zP67bGC57zWk5u2jvskyoQk4dalOSjM4W42KqGjEXyw4bZqCck1skK6CESagW56RvVjTJKunI
MQFs7ZcKQUSVZzF45LaBG32YX0TRfQ4VPbpu1yQbvql1ps0eBDD8TAaHJBGw+xU2BydEjjIjSXhT
EstfoHwNr2hs104Fb9WgoErtkWR18awKFEXmTTRjHB9kaLJR5oiA8dc55NN8t0ys/ZaRdKi+VVUS
PaYzdqxRg/T2pqkWil3+cGTrbgLdkNwrIeAhnEqhLVddQDWqTMW4i+fh0jqbsx7TJnxqoT1ZhsJj
RgR0zEhQbXg9ZmRDrEsfOWdCbstWp/EDkgZYNInBP7OJF5MCKtU2+DN4FgHQKngMdsUv0FirJRw4
1HQzLABPm2ypsu557vvkax9NKFT6LkYgiKEsH+xESuc7vkbMb/CM9ZNMtfnpw7h/sDMZ2D26frK9
6wF3/ob4ac13x+2s81Re/m2n436P/FiMX1TAUlT965BqpPm11ruqKyUSRMA/4ZG7MkKdhPHsertK
07gDCUUabmbP1mCjDQz4QqGHnl9Zh0WJa9hv5LJ23VZim9F+nwbWd/d9ydDSsCit+F2XOrIlgfRj
rkKHnDyqPJDMccrZNzoCzfEGo8tM4eIhupFD1NwGGV341kpkW1tYGaxz7YAT+jea8+0YLO53qS5R
ooQwBvQwEJ91YYMLzUTvMjymjS8SH4Ag2l8XHkiD2AYif9ThY8ghpEeGEc/St73aijlZyy0H4fCb
7SO77jGQAC9/LkLB2KNB9caLNVrbaLdkGdorkESRhygGI3hOA9MeSXc5BuKF8ecpI/poyQyG8rKT
SG3LCGRiO+KySW8BGK9eZReo3wizUm8GbAYsOYoTFF5tB/f7Y67TSW7TdHYw9CSTeYTkCvRL8CwF
ui/xuCUZmfjOBBOuE6haEanitjTJTgL1fvGTYfW8Jj6waF/IoEWqQdawynsOjaWixoIc33mYI6xx
MbBJINjL3zpbFmeKbjC4chXoGPIkhSY2ShKFqm7EXcWf0wFpdDeM0U2JJAhCpMCn5tL59pBZoXGL
QiiEJCMYMQvpp+aetUlankCrPelNrLC1Db5i6HgVIhrZG9iGG4tWvYLy8gjaqnqXqTWcDw6kJ+Fe
I7BsDWh7UaPMSgfIc1tcynixBg8SXcSBfIaOnVCzU8UUEjPmLXBSal8OEBV0VYR7QsdhUc/9IlAu
CB6Lai8YKdFB0nxJb51Hm+ZZs5HdiNCNzamu2nLIbT0j+fWuQbiqJ7SXFPVo93VgeSkoKOBP0pSQ
mHc9+k8zV/0Osqb+GJStjVFlGjSGgG2A8PLlLn/1SCU3VBEUFgGLzcnODdtnQCm9Xqzk7PRM77II
HZ4caJcoK1ruxnbTB3QNihgI7DcCPN+y5aqqu3NP1lUU2IYxdzEZZ+xuIf+V97IUuBNIC6k5xtUQ
6UIwWJrtLUiblMNpLEatt0jqabnppKu+CTqLr7LR7QOyw0skyYx8kdzogwVb3MPKLvznQTwnyAqq
gJwl6t5hy1AsndhSp+O5Q5hF2Cqhy0TRB+uQNPcjIvMN1hSiW7DP2WewR3ZDXkEZ/leb+vE3TCVt
bioPDrrc+Epf3gKSOrEspEJJ6sVXO0zNmwYFzZMU2vU7NgXup+7gM3Mof6t7E+h1xtpMLAoeYv0E
4xhKxyLlan2gmUuBwq4w/QS/sHpiEF26V9WYfSXofZzm7CKF3SH3PAh06dA3kaHfdgREiZs4jpYf
rQkaJD99m65FLUrHkLmjCb5htiH3bE6rAJQJxDwyzGxuHCuXAdExqu/ihKf1ZpWXW8mmBB3YUpPu
FKEEQxuFu5/VMoxnz0t0hOdw6je4MOz3BH27efMvJ18TL4BGd3M0FGV1YdsFlg3tFZa1zWEgcBXc
RPhsUBgPrxT4Y1NkpddrQcDDGBWrz5xEFAgqaE8SdLEkMMr/uJrPdwRz7l0/w6bDztIC3hPipIsS
/Z6HSXKGfbqXdhCyxoIMW1WeoBX6lQAD/hhVzJzqbEYC30HMY+MnJX9wyIr99r5e/4yLa34StOyQ
qMFRFbKkMKkS4Kybf//56pflB8/k8qZcjc6+j91+gAjzEQefHuZUW5ezsQnerC6hW02hk+gcvNIG
nFPoGcQeqdqmrxXvthZUIneGR5XAYorpTjye0EU1XeZ+D0MV/Ihr5OECJXUH9B+Wz+KFxC+uCvE8
sG0oUEBMfvzOqkWTArsrDTaTlE4fEz3PJxQm7BtaBfJkg5R8xY9I9jVUV/6hw6juCLbYwEZO2uXZ
o09JD9Jk5U9QbsFZ1e3YPsu467/EJRm/l66H10COcwmDEZX9pvYc9MVaLGl2I9q2WZcC3bILg1o1
gGawD1Ey5hoeesrLkYIuYSEpmuzrvKJfabxdf8E/lfsxSmlcYEJhz3WKlZsBHI7VPVF84rdqlj2S
GNLyGZM39Li7rG8fWzqw8Qwl1/G3Bad60Q8JeM1YeSHaopi0fEerBZc/TEuU8TIw5oGwQMsX20GM
Dm56fojSWF3CM0VKaREG+yLIdHRTZzE/Zymxv9B2n74OAwiw0J1M0n27OoImWB/iMGd0/YpyRmI1
QD5K7UEGKfieQ4PiKAAKKjeKKTT5+VCRcwBtNAbmKWw+opvMEN7SCseRXvYoSrmiCnUgD937KePB
rlUACuQU3Ri/i9BlekqDOgryeUGQ2UwjRDH1miGe4a/JY9CRjBdYhsGBu1hmdw2gVGYj2mx5wp2W
O0SD6ehppfK542D+dZ3HhVlMj+qJJ4EHCSERAwqZsvmRYkoQ4e5w8cLk0h47GZSqGDuphwIvpdxf
SKVvEYGHCei4ECQOHF90VvOUFBVcLzKAYMGKHXXucSb9fKhHuCjE6XgHjhGsWGnGuymnK7xey6rp
mfQ4L5BoDMEjAX72gOYiGrzwqNEf9NanVzJbpIMLhzbrHkJ5634IXT0AH+bgCsdBe/iAhV0EdUGg
7NAbUO4WHVi9C6GEmuRqufSLU2r1YQHlZZ2LNq6fuj6pHegVSHNv0PssJsjVPUO1diwuGcKRNWxO
0BgLkp8wrj9cG1gBHThX2zZBQN9zH1TbERlxsO9shiMFeSd/KcsGb1t0Bo3irAJ9D/6fAdw9IgW0
AwsD5DA0pnmr2wx9v6YiaO+lGX/G+pxAehzbfRWG8oXEJIbaAdHtI37z+kdCuhMyWCF0UlRoYUiY
mkX3UMNFAhAj0OAuMOr/9Ikzj0B9dMcEFAxPZUX5H8tE+4tBlejxkpEc8BaAu0pBbcXaKngMUlBd
3ohYIWEVQTaMjyllPVQozeK3K0gXH9FnRh7dASVRJEsPhWRdwvMwAsW6fKAMUNUxEDg0kvDkyVOM
RkaNqZv1PXjHXcd+dm1Cv+Auo/3QBjXGW3j0x0wrNE/rKMMiTgOVS9QuMwGn7dImbkPArbIZWqh5
5FGi8Yp7kYmvrGKYKXGMYO55HdXnyqr410V77gdVk7jn1KB/khLehy8LaaL5kJgJao20RA+4tLR/
wCy6+g0TwlJkhNxynFlYHkWPrtAXkD5iOIbhXEnyxKiJPsRBb88KjdlpE4SXi2L02ox7lXTItnpX
Zb90D9L7fU2pbDA4SuBivDbkPhsrdLv7cDQ7SIGbU9p20qA1Yqb0iFoXHQ0ShMO3vg7magv0Uoo8
cNZP07ykh5ZKFBQhuBRvspGF/DAo0P76ABeTDKRhObHKZpfVNyl/jHPMjxmvUVBJDQ6dY9Sw+Nla
CP4uzciwAwtSAMgvo7gtpBr0U8eBBs10qxcQPTfYxdmUjJFTF2A3yVsVvEkgVd5EEk/rZjG0elzR
Rh720km+jTNM+J5WFOz3mH6Ue0RfuAQeLNqc50Ck0wmR2d1XxnXbEv38HnsBPCg3wvkyy2PgYVje
gkwKElMTtBOL3jE+bAkL/a/ZZeMXLCTTLdjX+h+9AfH5ViGz2hJUuI/AhvM7hnTnNu7r/oja3Sab
DjVOj3qMorSv50zdg9GvijaNDtZzukpEsWEsMSnTyYTQINDrzEC4sBQjjegXOtTjllbWPpllMCI3
6lKYw/J7rIMlKNRoUMkf83IJe21t0C5E04v9lH1c362YjkcbRDEpNiwk/T+iQb4aLDWS0axK5FdM
X1BdiLlB7rukIs5r1IJuC8SO3EGaKHhrewsl7oxE8ZoP4sLs27s5ulk5mqd5IqKF7UJRsX0fteuv
keC+H4LuUpRrCKZtB7zjMA9S0NzsOIL7HbQRR7mlfkKShJiCVgREpZsDlxDHoQHr/wkiFDMFB5/w
rhwjTTa+7FN7tss6vEqL/0bOVN/9OyVFolU991h8RBAFVjZA5j/fgcZk+EYF+hVVxs2hE672qFZZ
e8BVQ7F36dNjSUl29G3MZoxvl3ROza5dallvqxQ7yHmNsgbr0TH/HvAyig/zHPXyoJIEFUAQJ0jR
dFpOLVjcK1o/BmVMMZfBvAmbuUOE96F9WMGtKfIIkRQYOaCq7eMMtt+7KEDnMZ8ShvHDHMr1V48r
5u7pWpJH0oTqG0Gt+pSkqfk6BAO3OcSaqgC40wbc1vUl/mD03W4N/Em7IWaxewxtzIsjnd6PyYDp
ghAV/hgg226Hxb/GMw2r215g5JWbevJHBTDHD4qX/Bi1HhPfWET9eV4Q7Tf1IoMdMkoM99FBx2vU
yXw3IAHWAPn9OwiQS79GP0QDj73hmH7+QfKkxc9+qcVuwu5usJfgzz8vQe3/caue4m0vw7lscsN4
fJhmna7I17KgezNp9aMMbZftxYwHhtJL8IhSf0VJCqXXLdGuBRHWgNV41GLDN7GqGgE2sxhM63RW
T75OzCE0TfWK9rR+gjsRPwYWYiKKOVv1uwovdYFJmzYqaowL7/upIxuLQjt+xcjenzBq70GZGEbQ
XEPfMvGboAVMp81BPCxfuCD6oEqDZh1zgXMH04RgHahQteRmxsL9ofcUoQ80BHojFqOHgxkInzeL
pWRAUzurmzwzDOCVTJDlfm6qQd4qKNA0z0GVhG6PQWj7GFdC86fKBxgYKjCtfpMNWGLRTsUsb+em
YCJnCgrLZIMxEb1ta2iyHFMQy9rv+IhwOkQ+FSvmMgRQDZKULf+aTt3yq0tlVwQDa8S27B2mTFlF
yuwOnRjaFdlk6bduXUn72qN11B+yoVnrTeBXzI5h0r3bo25CPwYd8lrcZXELf4KqE6P/rPLxMOUD
pGuDBwAt7GtiWQuYIJq08Ud65u+Bja7QdpR0zA//x9m3NcepM13/IqpAnMQtzHhmbI9jO06ykxsq
yU7EWZwEgl//LfLcONojeD/uUk6VNLTULal79VpCsP91PHEkY86zMduHXYAva5n1HZaP5i33LDvm
9zkS5XfNvEShxEeo3Rhfh/lS0HYkLup4oVf4H+o3tRuIBpL+ozU5W3IPOvsoEFlRuuPQIJlzz22A
7B4mgB5MpDEAJ6o2GgN0MyiIO46TlOIBxu8nAx1hyyf4frbF1KobXEHcpU4jjdKBgaC48gEHWxf+
H5CaGhyZSqOH218a4L0DHJlrmnekSaoeZ5i0TiSxISU1ZDLBbc7HG6SyU8fbh1BUmV7NVOLKL2kJ
3Cx69Ebu1ZEPTc31DavZUKrybmx1AIdlnN3jYPAiINC+IuY89zZt9gFQVV5AD088QtAxd492Ue+l
BBbmyE1q/zbigO6iYyKq/C7qA4ONUiLaeO0auXoHJSTSuv+XRm3NrlJZAHMZLOU2H07h4KH7yTOG
zHmxjJlv9KhqgJam6tZNmdS09a0H00ai42yi6lpaAHuByTSsJuZPP5FqmQFG3Lfoio8jT44HLFSK
73F3+jAt/WJizl7/D411ul2luLg5GsJ1PMO4OBN68kcH6nrEaH4EeblFzqmbQfHzxscLG/y+QPKj
0MHDDgw60cBE8Cgzvo850VIpphzcyVnOWXFPAundg6YY12jpQatlwzVur7r1B6767rBgOep9Xu8g
o+UaoYPljcwREnhVg4Q4TpFdHRyWSjXFcSFuoO3M7xurBprFhvBw+zyNyMX5h7nDy2QLx357SSyV
0oM5Pbga+2Z6dMwU2eQMBC2TABmAn+FqtL5xNRbzF/98ZzGzA3NBU5HuvoFOUET9ElnOEoAqCC74
5c52X0ulZfAyozDizMcsHLTuKB8fLGen4AhAq39/AoOWkcllye9NHCa4gVZfwQyDYLXZ9ng7Vlkq
FRdf1FESi+EKAukRoFzRcbStFK5ZY5VkEdX4xGqMCtEcvQp4+8ehKeX3rN3sqNTQOFoqEVfj5Hbj
xNWAM5Z9Y276wXHfoKn5G2CLj0DDfmVNcoZq9feZVDsdRImG3sCsmhloTkkDPhyWPukS6M3zgJi8
EW91S6KEQ3DEA0bblwM6FWNc1IifI7mfMJOc191CN74SDM248FCmtZwHYoqjMLofiwTc+tCaBVcJ
aFCHiq2mzeyHqaPkmYLMa3gwUQpDKr13kXdbn0Xj1yoJDSVJlcjMJg95Ypl3gIYxF/VBMrbypW9q
PgIPavJ6q3tR901LK9q7KNJIJB8IM8jDZKNxImc8eYlxiW77eNgg5tAsiMpJ08QpAlXfYhOT2I4m
eGOYFP2PdWMtvFT/7Waw6PJZ736+h8e/Ubtpfy+CFqQc8tAR+i8z7NcxYGcnNUIkwu4LgjnX59N9
zPL3d/MB1TN1k8P7+zEoClSLITFoFFv0ELrBlZsPsKbxHHRTf99RNGk3SEEeinyToEAXTVTWNJGI
bPT8VNyjNIdqAuI5CuIfF2OJBOzqpVV+Bn707ENBp2r3PTEtlUjNaYUNPB9BCpAWPTgLQCsDMMaW
+MvthklLVS9G5i2ojFjik+bxKRYggmIV7leN31zxdjdCa7NL9vZzB7DLvxe+lLUomIvvWDi6BDrF
QfEgjuXQXEyvjyReh/5kfN21yVSeNA81f9Oorf7eSadPDTpwDv2EltZ9gysOjxJ66ttQ/LkHcytu
C6L9UdibajmaaKLSpDHTiw1A3cV97hufUYsEmr0DtbGMd3WtQglHbfUV6CNmfT+mF+Ia4yktqHuy
B/d13Ta3Qu8yuOrddV2Pg+zTC1Qky/gBUJOiiM95IZHaiURr5NyM2FzU40Y0ubV9l/kUh0/9qus9
iSxQWVonDvVI06Dnzi+f2yF/A0Tn4/pn3YoryzTk772bpk5seYEvzmRhh7nj9txkp2A0BdvIYujs
ppzpTtJbNc3N9MI93/nUtSgleHbJjpN0zQt0preORt2HKGe78GhmIl2G9WEo1ORD1RyCpXq3y0xq
128OxIwDFXRxFlKgbhLnxOd3rZFMG8twyzmwDKp+0ZhWHVi45XBpoPOFThFjmIBRkfJsAVG94d26
ORTvnlJgO4iXTZe0qtK7vAFPDNBVaCjrtsR9NWugKhh5zE9EZ8vh5GS9gc4YWaBDyvWh57pzGZQj
vRs8Am21YjhPuYcuEtx3tt8DOvMoDg72VzaYFG1t0GMgH+gMlEhDmmuG0t7GAujMY//tawLoItZm
83DhPfIvYw8Ox0qyPYL3yxZSPBkwNNq4jovfP7LkG1R3Klxw9jSmL4MrXpwi80ht15WXCUC0cKor
itbiwd5I6+gMo/gu6IozmlBLnD3LIl+guoASl4FC+OddzvufBuB4rkZnTsozdebvKHX0USJ2MTrD
Mmrv7zgDe1kEnbygq+EflMABBQycDcpGTexUG37ZXJUdUCrDGXirNpysLEb+w5yKo10jCeKijrPF
3KXZ/Grnb1NVws1TtBYzP04BEgrSJ5p0MrQBMt23+y3Fdz2AI1BQRCowlfwrUKv01PeACu1bYsV5
wcgr0RZVy0uzFP89qGQdM2NTfkS3DqrjBjlDgbcdLqIoXpul9M7sJkF9prm6HCiBfd+gOHDs1k1Q
pcaMHlefHv501QYACa4PrrlOqCI9MVqHHLcohzOeDmaYEwEovPmhofOJQiEKsMLT+jwaV/7zwHj3
CBJJGtSyK+TFqdP8YDIHMW4XBwF8Ta0rsKIG4jBlSP9CRhfZXpArsl3kisvgy+3+3S9HAyiz7MQQ
59LAE6iDgF3kDt2PXWZRywdA/PNGmM5wYdWctydhVbH14DKIw++g3lh+/bJ13/36tEiSxB/d8UJr
NAdFDGhh9zCg/3rjGqdZV7V2ICCgaaF3YoT3QmCGlfKTqB1/37Gulg1ILXMX1VScLgwYOlYD94Jm
xuGwbnuN96pFA2DNE5YA8XExE96ceDfRa9wj2zdaQCYnKIXsi0Gm4r9k8IHwNofx4nV5CSwwpMp9
b+utrAnQpnIAc1H5dtXD/lA1QTV6gESf6Mssamfgv9btpFti5RRGmU5YxDC7S54FC0YuMw9LAnHP
4Mid/70/896KbWRt8AoXVmfNENRDehqKVK45WjX5vT7JbSN5ahYDZ6VEm5ALZRHKAw9tMTlaHA2a
oS0T0KP1OW7vJk8tRjSzAKZu6MfLyADZTyDLOI+fSFl9NswtRsTbC4HX19+2GpvJzgPoD16mwSLn
GFTrISRC7I1zeIlnaloMKkVqYt0cEzB05mN/cToXGW96x2ocBtJfYEFvM4kjABA2bKX7EOXIHzsg
PadmFBcKNOhjzgM0UYzTVsFGN/ry93chD/uVl92YyItAy39ETZbfJcUmp4tmL6n5ddNOu9YA1xx0
X2iAtq70w4Qm08hN/bf1jaSbQAkXSHua1Av67oJMevHMihwN9W0B+J3st5Q0dHtVCRqjAbDvNJrs
yg3UCPIuOeGVE5xBxjCeeqDB79a/RDeNEji63iDCghtcTCAgLzyzPLRdCnpIQWwARFEOjon1iZZg
cWPrqkn20rFjN3FxyOVuafqAbmfzk1kP6DdEriRDj2QHmQkkEoF34z4a1V+Q/0OHyfrkmvVSc+8O
mARSjlaLS1khvLMcQKS4Lj9XDQgA9s2g+D1D+yLweRzhiznFG0DtwctYlfVxyBfk7PocmrVSM+7E
roGuhirjZQQn+SGOxUc+VWDLb+g1wftx40s0rqmm3nGtRGM1ANwX0krxmOYdoN1z3aKNZf0rdOMr
ru9AIwmNEjiqYq9s7ksb+vSGufXW1ZlIue1DSdp3eDJ2l7KV0x1HZ/Hpz10TjejsOsuthKJuPynO
yZMpEe48dxc0j/BHkgTPk9W7T8mYb7ilbgLFLXP0OFU0ICjdQGvoW4x0+MkdaBENXrmnzoyzRM18
OwkyrejG7y5jBfqfmILxCP0VIAOROK5GAqbO9fXWfIqa9W4ykwcy7bqLkL0RAXeLPscBfYRtjcLB
+hSaY1HVCMkNF5WBWvSXEkQsUdOD7zJ2cPJ6UsyR33mXpAGyOFj+tD6hZg+r+XDe+kblBAW60Ox5
6ZUjX0g6bNHZafawijEQFA9W0MiOFwaIMvrlywL9nlgYllojWgQbdtz3EYojCqcfYxA7IKVlGFAt
M9HT5bJsi3da9xWKJxKoxhkVAJ7oA8nQklcDRgxAnDhaHAKgNp6Db+tfoVt78vdNgkrJ0zwQ08OI
5jFR8QduDXdsGD4tEBOL569gZn9en0q36orXT7lBksHtcUz27AuygVNku+hy2je44vGoTMxLzba7
ANpdhcwE5GNYiA12ja6qQIBlwi4gUY8cdcX8u2by3RNaZPdoGyCUqCoQZmbaaGdIEa3MCuXT5g9T
kzNsXR00dlclIMY0zuIUyeMLOEK6J0hD5feDTN1dTz90mv69gcq6ttDot7xuQJvzhYH+PqwWjYN1
w2uinyr7UPoxGrOTDIZnUEUtM1QE4rqvjnJK/l2fQWed5e/vrtIp2jCNjM3zAyjkPoKxbg7lkudd
H1z38xUvniDR7g/JBOPA/iALmor2WBag9gCX0xbLr+4DFA/2XHChQClV/qmWxTVEEwxrT8l12Zmq
y4KnITObZLjkNa5MaDn2Dvno/1w3ju6HKy5LRxutQjlUGQFaDaLWl/Nxys2tAKoZXdV8AKEhOMLA
FZCiRRadxOi7A/Vo0H/c9dtVuQcEfsfM0ma6oHHUOUI9zkcnk/1rfXBN7HeVyzDSlMjA8aVsT0Dp
FEHjE/2NVWdEDYrqXwBE2BnWXMV3vZRYjEI/IQ0nMFFEgnX+2ZYgDl7/Dt0SLF7xzrV4y0F3b2FL
Iq41A9q4yRd0Km+gATSu5S6TvhscwgO+j1YD/Pa0hy/RAXS+JUWvpgHq4F2ZRc9V3LfkJcAn6B1M
Qw5apAOBSvZRZsiBr9tH9wmK55K67NAr7k6XpgFSji8ShCZkPasOOhDrM2heja7iv7yWwExQJHa7
gH0jIAf6HreV1R0EGjVYCHoZdo4LUAJFopMgUzECu/y1PrPu2xTnNh0XNJqsnU4ClXyAVikwTkY2
HAY0Mx/Wp9BsL1UZwqn62EBTSoqq35B8SwkrQylhxH2jLxemd/uLmmaVgZxqAgDBig8OaqL90aY9
ut7Wx9c4uaM4OQcXCM0ryDSi6+YDrdNzY5PIGzh8Mc7u9s2h+DdE1t3aNqB6EMYBxL1SIEkXao8X
Jx9ehhj/WJ9m+ck3chPOsgfemaoh7ozm3WA6QU0DTG21+X0aIDDOwYF7X2d4dtXw0I25NPdVR3F7
EKKxIJjjCT1b6YfcgVQ06jlQojtx3zlOzP7V91vSibqpFO8XnWVNBshzTl2DbkHD+tCYJbKF5kmk
7lsS+3dA7220J+i2shIJHBAxJGRyp1MM+FE0ZcA2tdme/g0c4o4SBEjT5aCKm9G6zkDVAxoeG6ST
ENprD9Ji9Xha3wS6T1AcntnB0MmiNx4dirbJxiC/cBvfkhjQDK6KSdBsnmfHwuCNi+o1zvJ/cKa3
0fov12zf/+hIVCD0AZ2uvbQFeo/AEqdoc51EcxnYeDfL5MP6NJrtpApKEDcfulrY5okP7lHG9i9a
ug+8d0C2mb3SWbwYVrzzixS/Jy2ok4zOwE5FM7wAxiUV7XXk4yGvwcq96SC6VVH8fnI6pIRcDg4e
2/vmpXiw+DagF+vm0hwgKuiMO2hTELwFZ0BZQTsT/QILFSYq0W4EgmHQrKxPo/sGxck9FxcgxgXe
2f7wkZTe21xv+Z1uX6lOnTVeJRu7R+emPDh5/raUnZ3gRxGUX30ybARE3Qco3i38tq44+BjPJZi5
QIbBswhUfpd162juD7bi1GMAFtPO97JzXo5gMM/vFnFdD9QYaYbnQDq8gHzlwZiHjfNKM50KNWNx
aTDW1QTorAlQsAX+F3MSgYXy6yTnD0vcBXNk5O8tzanYs1yCYoHGPDsTq0Jrf5r865Ns6+2qWRlV
c8Lzp1HatYWgVQf2KwgC/Q8GBfZzfWl0oys+LkQjwfRWllfgMF+I5Q//BMXg/LM+uLVs/xtHOlFc
G5DrLq/bpLw2OVoXXTRCA7riHVOWNSHFcjhJ9kY79N0iKQUqPhDdgW/rByiUCehCNsvKmhigKlPk
BOxWPq5J1zwHUS9JQU8Ug9AjcurK3gCH6KZQ/J+AqNaMWWw85mU/RA148o859eyoNzdFGJYVuWVL
JQ5MnV+DKNorrkKCszkBuusLqINicFRYEE2GPhUYD9aXTTeTEgvAlwIKDD9h15SLH6Sbp6/IIE6H
qmTfQL86fV2fRRPXiBIUms6NDc/ISnxPdWjy4ShclJipRNNp7yJ1Mnhsq+lRszoqfA08B6lIoDgD
3rU5eUtjEF6gK80+JHX67/rHaE5lFcOWAx2UgZKjvI4uya7UdMF+zxf2PrC/eN/Y0PCXFu1SD6B+
GrYyNrqvWgz77r48MoGMmUPzxzIZwPEDfvZLaZTugVZ7t7UKagNlVe2DjZNdkas0gehB4y4VJQgB
yCYaQPcVy9/ffQUobjMQz6bgFMiR2oKQNofYA6BtSLts6cpq9rPaKr/wx49m6aKIW/T0xHL/guwT
cu1tBlaPyntb3wK6D1FCgHBBJF6bMVa/ywPQus6gCIX2jZsBaLI+g8ZjLCUCCGkWQWDVxdUkyIOk
AQgXAUhOl1hgRYBF2faxympwHq9PpzkaVMDblLXSMr0RK2NDUSn0OKQ1ogHkpfS0PoFuXZQI4HWM
4ld7+ZWlk4H3Koqn4DQnSdQWPLi3oeOwlcXTWE6FvTmyDWZQgubXbAZzZwTQOZNvYLsB+6JjZ/bV
AuEH2QVC9FQUHOUZiET6GN3IKQGJZwcO2Kiw8td1m2l2mQqDa8pcghoEvPRh7uI+23DoBFIuv9ct
GfddCVQgnMwKzypBR3jO/ewydFziOuhv1Z11v19x91JSf2LAyqJX2+LPJK/BsD04r7Wzedprtq0K
hUNDX+GjvDXinepYv4E3GCK7NLdgvpo9q0Lhch9kpwXIxc55C9qX0Qe/+HCXg3YKcgvn9SXWfYDi
5l3LWG6U4A8GA3tsfQfjseEd6t4H2dW+CZTzvZEt9LupXZy9wfsGHt86zLPk0/rYOk9TfDqVMnCs
3CrOS4Mo8YCW7cCYbZqg5aNnTuiGjW6227mB+x80HM50TnDWPuYOxAJTFLHTtH6MXWiU4O4vQ+iB
hiBjvGb99B1o2i2xyNvb93+6T+9OKwKOUZv17uLcMwd7Xj6+8Lr2XwPi/Fo34O3VBxD17/MQDXAA
q4Aq9TwV4/JmgcR3XfDP+wZfdvW7n59PDUdtMMDPx6U7u+CyFZxnfMO+0RXfBlzTB8ffH+PEc/o4
OahvVuaWwpnO9IvB3v12yJskQg4Uvx1UBm4kQOcDuBforUC3OW7cfHXGV87wBjq4tAe1FuzTWB7Y
lPFKsLCL9tlHcey8sJKso8voXr/g7XKQNAUgmVofXWcfxavBCpxICmFvxD0AukJAb6AWkQ5dVI+N
uxE5bkc/N1C827SMtqwsAFbChhSvo4DeTOa+ZYBBZsUWqkezBipEzWRxP+ZGgu+A8tcU4laI83PY
gpFrrKRi0Lq8JQlBzMMX1B00WgrcAZylXNJDOGvjANXNobhwWVjpjPYtzAFNGH5G19u/NJMxRFZc
7259sXVGUhy5AQtJWrAGU4B3zn2Iy8y71IDDnNaH16yzij5DQ8MAfvXAODkViDkJBF/9+DPP3UsN
uNv6FDojLV/2zp07kKe0IPXGF3Ql0AppxYZj3FXuIaNTvLFddXMo7gxuG9vta6fCQoDm/ic4z+zm
JMsORJd9CcW8neut+DXpvLbywTAIVmIPca8LxD+0sYYnyGxtdcbrvkRx7sKqeWsUqXlnJe7ZHqCM
AE5/Cwy264uh206KXxf2CHrJIAOPmNedSYfkmEHtLRIEzeAqxI1CugV9ITnMQx0TZAspGlgzCBhu
WF83/PIkf7eRGpMklkNgGsI5kvq9ga499JRtbCHd6IovOz1Ukiow+d0JMB/Ltj9BbmIjK3pzaBo4
yrZxXNNmbmCUv2mCbgHIHtqRb211O+gGVzYMZGAkm5zW/Fl1vP+OG339BBGULR6sP2/A/ySj8NuV
DSOHBECpJM5/B7S/OiS4elkzHDpw/IaFUabhUMdXV7ZX0bAGZOLut2YI9qw3DdQijgcVHHME0OAH
AwvkscyAV0/FPpQTRld2k9MWFUPwc34YPHMis6nQZF+wjdqNZlH+U7tJ55lOvHZ+0B4P+HmWRmi2
6Uaro25w5UggLhjpBLASv9HZCyr1cirIF7vok40jQTf8EpneuRk0JqYJYJjglwFhJ1Bhu1CAStKf
O+IPrL5M+m5wMMBDvwi0cD8Ss4V8BYjro7KBLsz66DfrARjd/nv0GfKPwezP5Ec34/ZYUf+XZ+Fy
BOnBrwTZrPPcepcYUgdhMiLxvD6nzlyKc9ccyAX0WsuftYO2UGh/zM2lbRv+Y334ZTve8D9bce/a
HyGYaRrer8ExrikYyRrIE1XjeM08cYTqz32ZlM/rUy2R7tZUiqs3tBZuBoG1nzxPvrV9BdWQ/mjW
zmuAnO3UDMf1aW6ecABVL4v3bgv4rc3mcSz7n0GTByC2zuWJzWBMgsYFJEH3zaE4t+GaaVv60LeA
VkTYCoIuvG9k2sjOaVb8P3UaNG6iD6iWR6u+T6FCRrixL+KppACQzRldaAhj5PyD1UIa6/O6OXS/
WHFpqFxZAG5h3NaNxxDJ0e8jmO42fvTNKyTWU3HpaSSBGIZJHg3vPI1HOaRh237m476IQRSfFmXa
SmJBUVKw+gJC5R+s8TeeaX/Kdjd2vMoDUFJrGlIHKpp+WD2OxyDsD92xPUwRuJUO9FAfn7xDcnj7
6YRWhOTDQR5Z1IZj+JlvBA+d7RTvbicIx5IRtsv5AyjDQuF/TjzgCbbSoTpfU1y6TehMIByChef8
QyGqexCxfyFV8mV9X2l+vlpuKfAwGbK5hd6mqNKwiCGTV/RPlV0d0I6/RWmo2bxqxSXpShz6JhZJ
IqMRQs20Dtt0VxKGBiptQAPxyZR6MxaWgePaB/cq2QK4aGyvllQMAxAnrxJLDKrFAaIpxQsfBTlD
pdbewBvq7K/4ddLGeQ/pSwmJ4J9V8sTrK5TPQqfa2J06yyuejToa89O6g3vICSoZTP4iE9v1ZIPl
Fb+uhKBdh9wF9Dq9EGCQ0MYcoH87rm9N3W9XjmUiJIcqA4Y3mjc+fHHIp/Vx/9RgbsQMtVjiZMJM
Jx8uNX6u3syj9UCysPjilBE5FNcqYhvnvu73K55rDBXgMi5OMD+ro0FUIDnfMo1mY6o1kqHNuTdX
+AJZfoIOfZjwHy39vG4ezc9WayIOmIRT3x3k0amb4TftQEUauVm1+QK/veOpykQ5BQ2k6/xSHk3H
P5Laj0Cd2oZDV32ERuSu5CBaVtV9b4Ggc2xxwGdT8GmhcYxS0ezqXKSQB/z7+mMLkpty5PIIiiQA
zH+7ORRJgZLYZ//Fbu8uV+D5d/vCxbav/AsTHADh1/WBdQ9BldWgbaE2CUJhGAXvgR/u9VlG/elj
fscPwt+4Seg2j2L3DmoChS9hmopmIQs4xFp2Rhu1mjMzCJOKqUI4gDIvmBnGGvj7ZOfvVmINVHQh
buMvg2fQv/vm7bz6qEQG7egiP4caByQezsn0Ghgbcf12TQV7UAkukLENap4gAth+j71dvuaWfBs6
90IJ+Wnl4m4W9kerm6PO2AU1gU8pt/7KsVkK7VgEhuzLYEFJLj9mqQc9n13xkqpcAzNewjYbC8TL
5NiXD222gbS9/SiiapWGQ+kBlQ3sSW9Kf42l+wqh0WNhTE9OHl8E3VVLhnkUv51q6E47EitC+sdU
3hfpxg1Bs9R4E/8dECrSx8ijwG29Lg77uIYucBlCTTG0nfpiOPS+94tjK/2oSayNGKQzmeIOhl2l
0ApB+PRZAWUuK4Q4eJpQ5Ew/jP7Leji6fYbh+vD3Z1lDUkPNB9tJjmNYWN3F9aAOnpYbL4PbkQge
8vfwAbXqrISKxnECXqHkkAcx7Q3n0/xyteoBHQTIExT45bR/dMYXr0WqfePw1RyOasnDg7hqXHQY
2k7Jce7bCHLwUQ9uoYRUG1NoDEOV0yuB4JC7NPAdaYWT6/e41UiuG1fZ/2ZVVu4wIoQyPwekJv7o
F/mGwXVDLwvx7kiUtB0tF+RcR7+II2kAJABdz/VdqBt6+fu7odFX71HhY5vUxTerfZXuRtDRjas4
LZoj0A++bD/TbY4QoD0Y+R7eUpdSqjinKOOqLWMsoCXSUzDk0EwZj+vW0G0/xSelM3UA28HQkMO8
c8DuybvvjplEU7er3oYfr7hl46QlsYMMM9i/avdbXnyr/V1JHarWLtohqyzeLCY34qjrmgPYBjfi
oebqRNWW/GrMSyc2EBCh5nSoq8+zVd0BjhZVLuLKtTAKMBXXh7l5GIP6sL4Wmh2ktuhLZlFwc2GZ
XQP6TzYEZfstmQTd0IqrxpYNxlsKVwWpQNq+tP7G9tGNq/jpQjso6IxxA8OGpvTCnLUrYU5Viv+C
u1DiIoiLdXcu5CM4wfcZWXFTFwLX5QChd2Rvnog4pN7rvnEVH83FZKDByx+PjXlOB2z2u/VxNW9X
6iseOmJ/kYxh4Om+fBKn9PrLenGje+OZHbbeTpog4CsuSgQ1Z3T04L4hv8kK4GgbAuH+gwRCZP0j
NNtEba23IUtFHNsbj5YN7eQpiPxkq/H9T97vv297qjbWF9BI74rZgX0iiMNFySG749fkDiSzb9OH
R/tkR1ESfjxDIdR5fWBf9n2QcqS6rRjQmQqLgd/CHx8l3RfRPMVPhSRlE+SIaJB3vCAU3MfQZtv3
kxVXXVLJRe/E49EufGjRjQff23qbaPaPtyz7uyO1hat2Tm6OR4iBXmnpf6mA3YVeEbqa562AvPzM
W8us+K3dcNcRzbLMEIWHruo1qIOI1FtJXd0OVdx3bPOk8nIcq5NrM2jed/lxZJwf9tle8WGviFFB
sWEgHjwxCJbO7sd9AyueW45N241kxqIGVUj9c4kQvD7yspNv2FttrRdzSkXNMbLs2/sOIqB453+S
eEchS/fTnTdbXP6kVm9NRP/ePEFR23lRwDbeS32X37Nv/tMQnoxP9j2/y+7pK384u2/r36RZZLXn
fsh9u24rTNWUxxqyYFvhTbM31Rb7KgkqarQM6UVI7WZuHGXJP71JNk4A3eiK46au7WfoYEHyyX1N
859N+mqW/6wbRDf0Yqh3jjsvHARWgaGHAJQkzXcHQs4i3fm7FY81qjaoqwCxzHCq4zC2p2wSEZr3
9z33XMVje4BWyqbFuQhM/ZNvl0d78Dd+uW6fKO5ajpA8yGLEGiJLSG06IYRPNtzqTwXk1nZXPBaC
r6nLQCZ0bP8Zo/hbfu7PRuQfg2h+ei4fy0c3evEv/5Y/1hf4T1XnxnRq/7wcCFSXlteOeR1/xc8E
auvPZh2Od5DD/vE7fqqu9dW4ZFf/EH/fguFqjgNH8WjBjBKXcsTSALEjzMB3EBZu/cGDLt6xEqXc
eCMuw936NOUMrkF/D1lkMh4L+ok1jyWFMHTzEluf0vHkNls5MF18cpavfOcjRsBNv5tsSNVC7Nh1
5ws0rU9kFiEV4hBQ8qGGwzfB8GIn8hES4g8kptFc8aiqyNHL5w9yMo7rq6kzrBIJuGUKaAfjpxDx
KWOHLnlm5nOT7sK/ULXrPpZlhqtBMx5LszwG3niHp/LGUul+uBIK+qxAuzUbcUGAvvehMexDmZcv
Y32PfrI6WjeOJpapgC3R+b3RxgjuzPAeoS3chDwuH8yM7Xs4OEpQgJywbxQjYiWlEEc/uWwj26ez
jRoQOlAnGyW8ZUgOJD1z9j0D+1tz2mUVFY9lQ7MVXYn9eIydGFLD9YeRkztZFRvDa3xQBWRBeLqj
cbMcIENkWcj9P7oTRNC7B2MKvXHjUqy5iqjArGEmpTVni+Wz/pnU/dvcOKeW21dR8jNvrMM+UymO
Xhdd6tcomB6T6aH0H9MZDdAbrqXZm6pySz6xTshcIuhTtwhLlI/u/KkpQurlxd36r9ecWSpIC5fA
yRwG/HqIlvv2VcqdVlFct84qyBYvdxvpvE7B57G5NsaGR+msopzgduH0RbUchV33aNiXIn4udmaG
VAQW5Aa7PLbwqyd5CIzHbl91naq98qnM0sJZrExsJ/Tin763L3uoAqwKsLhAox0Du6lxcNseT5Cd
txm1/72MkwrKPhjamY6F/cEs9l3AVEgVJCoza3JxS6pZeQf1q/sZ6lnrm1nj8SqmClE2dsD/gCQN
ecnmixGcDfrVHz9ZYisLrNl7au97z32o6Y64PFQm/8dJ56eOx79FLncu5+Kl7y4Njhsv3ogPIHEc
JV4MRd0tmJzONopDlnkelxV0mI4SUsMxODbDviFhOoinMWsOk+NtFb01B5MKtBJJlZVVkGOijNyl
xXTyvE/onYjEVs1JE7JU0RXu+AwkrtiYXtJ9BoywquTb+v7Rra5ypsamVfpGizPV4v6/fZmzyEzz
8klaovi0PoPGOCqKyhsMB6B8zDBDj/5olIU4G1A+OHisYsdElrtaSZDhXg7edxvJyGhcxTPF67hL
D5WIj8AFbkT228BbX62StkIUSV7/yR1k4q63oPskLa9IQneMq7uCEfNgI+P9nNe5fajqwLqsm06z
7Co2jExZVzU53gIWiYL8PhDH9XE1dxEVFjZac5WAgQW34/JUIO+UMlAVjCdOmtCW7HnINt5UGgdU
MWJ9XgdpmmDp/XJ6co1FqaOOAAF9RvPBGTK0G9PozLTs7Xcr79hB2TaWQGqnCb4BTF+Cv4/uasug
VG265w2hfuciPg1WEiWuCPt5I3RrXE+FiMUylcyX3nCs7dDOrEMwfG2LLay4zibKjaFOfBoTiZ/N
ExlyPw+xe9c3j25k5XY/CHccibME7OqhE+dWbrxKbjsZ/VPif7eKvIS8UVGny7hdWMyPCbKLGXDT
oHY5FORjYb0UcouIVBOTVIyYBQ6Lkcb4BtcfIxTx0KL3FrgPzhYe54+U0Y0XtwoUK9oyCJJ+Mf/n
H11En1+n55N/fTQPU/jRAMA9XF8LzRZS0VbSqUxpY4WPfndPus8jqIK86p/1sTXrrLbP14XLYzvF
2Ll5YfI+2UpG6MZVvNWStu0WM8bt2p+BmYUDuF/2/eJlxnc7KOg8AxnAEs9yUHvg2hL2Lt/3ZlAB
VjZy0v/70dP0Ya4u8xbEVbeAiptOjjmkpg/fjKcXn/fgQbj4Hd1pD8VT+yTOjADELUAdJMMzr6aP
dr95b9P9cuXi4MvRLjhC2LGsn3PjnCevRfW6Zx3B0vP3OmJDmDaYalHQdB65+xpvqVPc2nme9Z+m
d8dFq1dadMMb/pMfmAtS+iLYQ5y8DL6cge82HykN08qH0gabpCGzO2/iHg5X6uaf//+Nsoy/hLJ3
47dg/OryXGSfhhrarFdhVHHzD6sNf9i66N+6FSwzKI7ZWbZIR3TMvpmN+8Dc5Jzn4PT2cjQiUmHw
0KhAmyMHyHHv+yLFXSfWxl7dlu5LCZq2x5E15Mny2q2+Dd1iK5d/EkPgm9Ru9ZpT0I6xkAe+IYJj
1bgi27r36+ZQvDftLNMwEiO5TlAbuvNcDmhhwTeuBzexbct6KO7L5tqRQ+CmVyHq+8mpH515PHDG
n5lBr/+Ps6/rbpNnov1FrCWEAHFrO06cj7ZOm6bJDatp+4IQXwKEgF9/tnvORR41Mmf51hfIGmlG
o9GevasGXBAzXT6HoM9LBrCnnF+Uj9z6NKjl1tUUhTMazdhRl3W1Z4Osd9Go5j2I4OaVIT7KCjGE
DREzfcODKjHeI8GT3L5h6LXkDYgS5cT7K+OlL6CFWdOTdEzHxow1EZdsjIfukYBd7HPfFgB1QV3v
q0c8usaZ6FooGzWWyaVKe8L0N2r8z2BHDW9mAnGKLJx/zii83fMsq8HB0HpblrBbL71EQeBkSCsk
RAvrCdil/GMWtH2zVT4koR9DPCCsEU459rfdPm9EMfUZYdGRLkJ0+6jJl+QKlXX6cn6zub5/+v1d
TIMqERgOa02PZOo1gAhLtCTXi5fp/53/vmv1rRigGIvTjhbJsQnzZdpC+6isb7n00fzXhYFc6yJ2
TcMKAw20lGXd5+zI9Ug/Kebzb3k0lbvzkzitpp1KnlbZCgOqaeOSxVP+WDEQt+uij67SPH7FFssf
obWyVixxTcJyfDYTtOa3Kj2SIdbLPpMkEvddl7btBTVMzMOGoBEDLc46JM2j4qm57rPkN1RV6uvF
kJXVdszAxqFB2N3P81mT45yRObkBZXXAbgbD1JqUimM72aizuVRFRimOlKzLvZ+MIkrJoaPNJlYV
uSDrPlnJ8mlRSwMQZ948iTiB9m2a5CLcjCFO3vO7yRF8bTkYKAoMssmC8Jfo9dhVe9DDC2DoJBh/
+W0SznH6w+850qKDEgkavC7bxDZGrWeCDUNbx0dek2Fimxp47PJX7DMSQAGWArwdahCarDwUuRbK
8ntSy4iSdmqe5gTiPShBZHcZwAHbhU98paTrGsLy+QgV84LU03REFK7AHDCTfZ/O6c8phaLa+aVy
7WfL8YXfNVFgEN71ZGjzXLFwTI7oG7mE6/O01SyPpxGJx7AqyBHXxnm4ESzp8++EL0F31S4pn1f8
3hG/bERbM/EoND2XTyJFPwGrve+Nh8xbhELtceVZI2RzDXPKat+dJUwMo5ZlQI/Kp0sMLcMs9fGc
zjs+NMAujv0YQAX7Mrp9WM+WkaEjY0bGQPqYtOzQqKVxX74rsUZyZfk/qoecBrAigZ5av6Zp1T7x
ETRqG4On9a9CRbp4SJcqv82NLh6LXoBWHOkT67wbM/RrKY1jd9s6M2DXwoSlSI9NUX3TEqJqeed/
XhJS3pzf267VOu35d6tFDQWnYCr8I+cVaJRBOrszGnshy5j4OtI19hDHlSayAoHoq0r5rakf52As
buZpGvt+Iz2GvDkvigiHnRQs/zTnlRabwptavDmen6DDeSMrPmBCYomzrHuKRs3CHeRs9e94lNl4
OP991wpZwSEVBQ1ZHUTHKp/A0t4PdbglSZzc5GDVuaSAcNqCVoQgUdL6vhiCY1TBdYAF04W66nQz
r8Rpx/LYyDnIE4OdSea4P4EpH2q/oPviobfpIcAMRn457toqAoJ/9cbpMNo/MjXdUvQJhHAeZ6IX
SDOAvxmCpIAVbFoa8ZWjzrHyNnQOSn7gH0/kcqQEGN6riIQBW7YedFKqNa21D5HOWBgbRhcNEUWi
2Ke4OqejeuQDqQBLywRyknIz68GvbrM0pMmfrl/yfEuHEJCJVHRcHCC9zvQurNI2fxZekgz78xvS
Ne2Tzd95NI8mgFshcfKkmdcdGfqT0blEuVyjbHN9//T7u+9DZp0AJdclR9V3ytsB1woEnpwystZ9
4RrAihU6U0nhCdU90VRHt3oGAcmimuntvHlcW8+KBz2rWl0XFFepjPUUd8OhazZkUBJCshAbmlbC
jmsYKyyYzujGz7Pw2EODJL5Pm9ZDW5/vp3fhxPq1u4JrFCsuZCod5Iy+g2NP8+lzJjyynRNA4Afl
r8BAHIthg/FovXQM+tbsqIaAzldZm1bTJsoDf2U5HOfPP8C7NEAnll90T4T0402fg4LWhF6+JSbM
dl0+liuAHNc8Tmn4u10LeaG8zsHrdVTQncHbsJjH6FBM9bJ2zjjyeRtzp7ogWiT6XJ+o6bu7BBoU
kE2Hv1Mcc0uyHHMkjOa6jZhcdud3smtEy9EJneMiDfvsUXs++8FSmE6ms9xlxK93AvJW9x7JkpX9
7LLf6fd39sMZCpyaT9jRlH4871Iug2aXxquKDo6dzCynx0UnSQKSZY9R1XRbmGy+aaYy2444v1dO
atcULM+PdAURGsTZpyqQ/m1Uzd5DMARrDwiOI9TG2smmCEzOpvoeNTVyU7VUHaoSdH0Va+kVj6NT
wAf16gBaou359f+L4PmgIGFzpkWeqCA2xlukNp13kvMo5vxJ67/c2qpFT/fmJMVLIUz/aehH+bAM
4kBzkig0kC/esAmpl13x1i+3QGBASmgYm280Ad4RODjS7CrTqWij8iFRD5E3RsteL8tQFBuvEPFO
+BS8o56J4+DGxFGQf5oaLocHMhaseWl1NCvwXxU5gd60oSJdyVcdi2iDA2WsVN5BlfXJeB60mAHa
zQ9e50105TrpiEf/oAPrMS6LmoZHSUvyOJuBbmXe84d5AX/C/wdzlGscKx6JoMzSpK/HJwJdaTGD
JVE3ULUNFtQlg3L5cn6LOLwqOI3+zmtlJJJqQOZ9pLjtj3uoPqsZcnpIWjf+4q31ErjmYgUiXXsL
nkkg6SM8r/oMyqfgWrKy3vZU4mz1JRj4L5uOFYSISOOgnAU9Nn0Xep9JzPoY1BOAvl+ziZvhwj1m
xaJ+QD0sXUZQNbXlvIUilb4a+jVWXdcGtqKQFmqaolIHx0YztMa189CBcagZgqvzNnJ930o8KOXZ
0vvj+JQuMjrMqZd1G08ic71wDayUg4KfI4MsWPtkmiWY9zRKOnPQeNtpvi9BpvrjRdOwwYV6VG1T
ZDw5tjEBzUJgxHPJujXdLsfRaeMLI1ZSWVWtfGQCVx20DO2zHledTI/DjtTpNgAIeWUzOVzQhhzq
LKA6mYfxqZkGKHJCU9x4uL3nWfB8maUsH8f7CaMT6uqPLIujV8ojE22TCU2uKxvKNYHT7+9iyJxm
NYMMnHyUIWh10TTX7NMp7zdDvswXDmH5NW2R3oN+ix7nuKk+zUs4FBuSApndDbRZac51BCmb322G
Om/cNRr5WeR/FsKvHkB5DO7BYJo3PpScLjs/bAQiSUYaTj2Wm+WmwVstp1773JOugWCjqsS8HUVC
wjWghaM0ZcNOqinwyxDSEI+0g0qzBrJ1q8LwT1M2XyK09gLFABWkOdQ3cVn/Or/dHHa00SjQbZmT
VtTTo1E57VEXHyqzi0CI3+96Ec0TVL5ybw085dp7djDjPi/btliOGYc06BWLQa5NZpqRXRYl5LKI
ZusGzWjG8ghZcKFNR5QJAvMJcsjloV2gr3qRzWzkZVbQ2YgpLb42UUMfjEwTsQESubwTACo8LH66
qhnoMJgNVMRIQ5fkKEj2A4+2zYLmDFSJDt7Cs935ubhGsBKXPhRFgyORH/uiA3Yoiofku+hC37te
wEa7RsbnGsUKarjYlhDGCIMjCcPwzpAovJNTPH3N+lzuz0/EcVD+RYy9i2uRaCfJkIYhbtZSXuPu
HGTTNqlKMl+i4IjqkA1ZjKAbwpuM+j8hR9P5J6WjSOwL7TfhdlRRN257KFTlm0JX2SXis6chrdxF
BlwBXkGCuwoF/ldj1DJ8z/0ikysZpctqVvoiJ5A0Jy0P7iBQ5ZdmQ8D7GNxTkkxrbJmupbd83hjo
+OWtWY5QOmvYLusM/WSaTEDiW7ILX4ptjCNvyJRXNeuf+oWEA9quVBodOpFCTPei3WUDGyEDkOSk
1dk9L+LS3yiuAH2flrBZWQdXGD5dQ9/tXj36yyjiLr1TlJV3EoCUeeL+TqLmtPfCaiXYO1bbJmOj
LfhzeY/qT4Pu0h8EjVl7PsZrF3LHStvCOkUzpIQt7XQcvbLfVhQ0DroX5LPw9Mr/d41geQM4jL26
FkIfs2IB+hNCZltoTnX3I1/jQnJZyPIHkufo24RI1lMPd9A7WS7Rc8PyoV05OlwnvOUNMhFNSsaG
HEEI2d1HQWyKrWn05P3hI2URcns8F0pcgsCxA+WDuM7E85A0qr9ELB0BxeZwo0zrzoNAylEviGcb
ng7xs+xHvvIo+aGiY+Sj/vLfjay6qR6nIPWOhAaFPswMRAb/Y3kIRHMG1v3wtZpRpLvSSzgjxQmg
SRF/wSOFx9FyVOQ+kjem0BOTogzPvE08tvkagbQDTsTsRgbmQbSU0NE8migJthU0DK9IEl41WfKg
kuBPI3l+ywsWbVuiv5borNiejx0f+zazEYyRjBmf+3k4VsIbthFPyi0JRnKlOCWbKVgDSrqGOf3+
LoRUtfSUmns8azetVkfaslJcZ1nUkSsjeZ08LB5SoJV1/tATSWgjmHhi2rTAiX6AVevbphmGAbI7
sb8Laz7+OG+3jxcMg5yc9N2MFKiN+zbLxVsENO/Op3SGbBNcXqS/57ozG80Bb5TDD18k5l6O5ffz
47rmZkWZTHtR0RiUQqOy/d7HqF5D7+x7N0ZrCgWuAewg03MEFwACD02KrI5G9feUVMU2APJoJcx8
GMZgOSvMVCZsSkP6/G2WtHjjXjSXmxYEqCuvCK4J2EWDlI14+FrCgwZ9w98JEAXwZwFhxssmYIOa
WKmaSNcBTFT1U4LCp6yHzYQeiZXvf1gxIKGNaRpiRXjla/kW9RRdRh5Dd+JmpFnyA01/PVRGZRxv
vWZ+umhL2QgnyaVBSZU2n4D+1JuTKhgJSHnlDxdpCuHp08Y3zUMRJalcmk+M6x/KmAWpL67CBQSH
V0zm2FM2wokAAZarucp/EMrbLU7h7DBwusZP49hSNpApCYpG+vWU/xjTxqAYkbabovTxrKdEdUll
BSay/Bq39cksaSbfKoryytC2v5BwhZc8SOHj9L+xipOipBAVbD5BYQtNEhzC1V66rDXKuWxv+TMN
tcnEpPIfqMCSm1hMuUJQKslaJdb1fcuheUxAARCDMwbPzeqGaxGjR6hKm8fz2//DowkQFyspaAY6
EujDp89NPT0RmZpv0Cy/8zzIuLbQKb46P4pjEjYNlycApW6CiD/HMxP3ElkFSih5suLCrq9bF+W5
rMkyjknynFGwiHlG0i+GVtnhsv9uHd48yjNwarPkecqjLzOp/W0EgMv+/McdvmWjjvC2l5RTk6XP
YIgbtiBy/FJ2aNTw4mHtedy1wCejvTuphZoJZeMYPwsZfzMiWDaZh83PKoww1Xl0fX4irjWwPDgy
HQ1oWquHCiptwa0YoHyIF69wLi6LcTa6SJdpBCkCkjxXSoe7sBn8N1WpeY2WxvX/LTce26QQumyT
5wYipDdJz4ZfJvfWniw/vFvAyywnrsahmgMgs25F3Y47lk1HEzxIpBlcm6fGK8juJHjpLfklpXAU
biyv1gmp4qwS8Q/W8/626cEYi6TdfO8gQryyHo6dawOL5jgcSE6a+Idfc3bTLkm590FVspUthCPO
76mPMT+YhuXYUY9XTTPw8paqaCd0+AcSm180/0Lj5taM5okU4aEva/R58RsagpltqV7OD+2aneX0
o9EKTD51/haOSAR2OUCJV2gtK4DhxI1od34Qx54LT4O/c03SkF77kJT4kVUR/dWAcOBzEPNu7eRw
zeE07LvPq1SJLgJQ4rmW3a+cZvlO1fFbvJT5hf/f8nkmqygoloI/p0Wmn3VLwLsi22+XGYf+99/r
oW7AXc7la8F5cPAn3VabscnTtc3lMr7l8GLRJIpnXb7OVVds/75HlTV4gS7795bD+zrs5FLP5Ws9
luyK+njFkaabVwz/If8sUkobKwTubR5rL5GvpMdLEWgFtt1oboJC5ZtgmZ68sbpOu3g/5tF9gSgz
qDW2aNfFz0YRDZpXwD2o8jULs9e+79FzwD7nXX2L28ywGTOzN4HZdaT6leHH88Z0xQH2TxzAx32v
lK8VG2/mAHl6eOp39Wi6WaKQQKh7+pmPEmrFWQ4udESHEh2UEH5Zu5M44rcNOQJsdmKqpfJVD90D
pKK2uoziTZiV30FgvAlPkmQnO8/1muqG49RmVmjQ/tTqMlDsIWMAj58emfKBXqV0+Nox1GDO29Xh
AjanF8naTIA8vr5VKiIgrFHmhAhb0710fd2KDmg+C06Fa/kqkqbbZJ3Hv+Torvp5/r9/2G5+cgEr
PkgFSiNokMvXuaXbv9uhbqc9yGz2f32iLoItentQ8u8jsy2X8SYeqvuJxS9RXu9Mg0MqhLjD+T/j
iLQ2IsmPE9p6pIKuITag3La1QZjq/cH/aZomvuxMtzFIPZ9ryo0KHv4+OFGR6a1YAnKIq7X2S8eK
2YiflHcVY01CH3ibvyo1hJ/KKupXnmsdNvoH7uOnFPwMJnnDepj8duZZvEcfKaNXOQRU1p4xXVOw
IgUpw1HFS8oO1C8fSUeWzZCFF3XvAsNsJQUkYX62KHwcpxwDPdf8U6a4yVy0h2wWMDXNdPIyjo9z
3OH7wvsOKvr+qqb1WgbtWoGTzd7lA6aALFZbYAQatOkmRXWXnFAYXSXXtGhPTyL/wORgIMvlFZq1
S7+K2EF53SFit9RE35qYXTVp9rmMyOexZStFztN6fjSS5f26iZhuwS91IIiPfYV7PZQStk0HME5E
/2jub8+viiMO/0MVFhRjqOOK/oyCU03ey6p2gzc+tsXDA3tKy3mNIsI1kJUw5J0KBi0m+Tp1ugL8
D63OI280xLqROiwz/31+Po49YIN9hh7y00s7Y5gwm28iUe5NNLUPaONay3wcE7EBP2SsILqGXrS3
EpjsZNOVAMX3NSdbCL4Pn6GusJYEuaZiuboBnERl6KZ4lWM33qhAxzdUADoYo89yxScd0cRmGkti
nqhQ4thvmzH7TmTn3YVmvDBW2SxjopEG8goDeUNJeDhE2Ly3Jye5bKEtZxdh05AUEuCvSSXKx6mb
xQFEA+X28hEsZ8/EkMd95xWv1RTH0PHtHuZ5Uoc26f3r83NwOLmN8BkTlZtCM1z0J7mfZrSUhNrf
JiqG5KvXblRoVpIJ1zpbdwEaDhINJDp5E2L0r5XySL2tlVrWVEAdcdHGvQySi1QGQfI2ZB7dF36m
QGfm8VseAKcMAHa6m+W4bLEZLqGFRnZk42Dwfq84UBzsJ4SJomeIn80HnuI44WVZrziHw/9sAEw6
zYmfwyXevCmqr6fAS666oK6vMItsZQjHutikXVU+90ovPn8evQz6qdnQE0gvL6u08a7vWwf6XJrB
A8YyfcNi+9d9VMePEVgEL6D5O63ByXDvztuZqLHxPcnuOZ6UvnFFmgrCHeYSgszT5y0P96TJAk8s
xStZws+Ete1VbkbvQMOOfTvvfy7zWB5Oe2OEnGb/TS/D2zJysx1wsO/Pf9zh3H/veu+swwgZgW0q
2D1NxO+0oVvSo7xCZQZlkz57TYha8z7XNCzvNnxOMViXvpRQyKn3J7jOslsCzlZm4nIE6+huwPSW
Dl3mvfVJl9yiUyOG3pFfZZsxz9dOIscYNsglAdS/LZTx3tqyqz8X0OHa+IHXP1AerhX0HGay+bui
mdVcmD594+NYPvIp5L+9fFrbrY60wMZPGlHHvrcs3psae73PW0hqD7iYGQ8Z6DDhEn1+V7mGOf3+
blcVY1SKvui9txzvJtu0r8Ndn4DQRfT/N77KlZKEy1iWbzcQ0R7K3p9eQE7Rka1Oi7Q/elNQJJfd
9mzEjhk7HUPoy3sL5YgXyal4mHIPCFNQkayktq4pWN6NLrMQGg6GHcy89D9bTvidz5Nud34hXBuW
WgvhL9D0XHj6JvrW24e+6b/rqaPbvqXkwjWw/JqDRSVB+wArNhFEsK+JrsyfHEa77NnQhuPouU+T
ecqzX+D3Fz98dLNeD13Nfl9in3/AOGaSi49XybDYMAUp3a3yJKpL86AOoHTLr84P8vES/wOriUbW
N1EGlv/NjGwNNUHPgCjHi3WzrF0qP05t/kHQQE+YNk0nYwzRLvR5VKA2avrwPiuK9MaYOvvd1EVy
G4p6pTL/cSmO2aRgM3Re5qiN5xfUkqL7tvULulXFou814FPivqpRGQStTlIDGDbMaYdualkMawoN
H29rZhOGoaWkb/mi5xc1YFvXffoFBDv8Lh/F2giuNTv9/i6C9YJnuQKpA/RSazFcEW7IHjWslU3t
Wi7L6fWQTpERA3xGg2JnAYoRz4AymMobU0I6IEzFuJ3SsQ73ABGNa9IErjWzgsHcJLUmg1hessLs
Pb5ch91LCbXKBHl9WjS3QfhN0TXSnY+PAGZziClBwt60Y/Yr40WyP8HIiEnGh6pu7st2laLItRGs
Qz+ZUgHWqyV9G31AqxK8d867aYglGtnqKl45zRyD2LRhiZZ9VEXT/FID973xGMqZ9an0ROlw2TMI
s9nCZrLIemG+h9KlN6oNDYz8DpaUNdp8x262ecKiMeK+lEn6plIwIO+XHFMYgjxcQw66LGSd99WS
ZYVPs6DY0NrQKxMCuqPBgr0Z5zVkrmuI0+/vHDIDy2HXFY33VkQDf5pOtxtwU7UPWc4uOsjYP2A6
mfZRxAY8lYsWUpbDNtXD0G/HIPQCtTt/FDhckFuOLydJCtmG9L6K+JeGym/pgGd0kSFusdPLTdPV
41bE6rBUU/58fkyX5Sy371GLHeaGJ2+88LyX2Y+/9WXafFOqWuvKcfj6P2C6IovM3Hb8oKd6J3vw
dYwm2wS52S9xflElhdkSlWBrKfxgIOlzjPr7LoN27LYjaDCrFXpzzxvK4SU2pK5B89DQBCk9SILW
chyn9S6OszU6Z4eRbEAdMGE+9A7C8tcs4vHLqONgVxj2WmWQKtgkgIRcFq1sJF3QDI32lMffuto0
+5ZBFgmNctkuz6Nvl9nJ8nZSDFM4zwG9J+iS2800QLsoXb07uFbBcnQulYd6oo6AEZNEbg1Yuzac
rz1YOZzBRtGpIe6jZKHp28kPZI3relaF94PAs95547gGsDxc48ZDcpPQQ5ZR4Hs880QViq3JIh/P
D+Cyj+XOtJr6soB88hsoUye2S5uwaA+FXvpiZQauAayEXs+Apf8tw8k6DLyffIKo8l2GnHhN78Y1
gHVoN2SUgcTrx0s3BeZ6kSW98Yq1PpGPCxrMRtJFAF3XUT3Se1H3D3LEo4oBxecuSoerwAsPXR8H
24sWwkbTUaTbSd544gcVBTgkm2yJ+02SasNWskSHnWyiL1mIue/9vn1BJ1jzCiGGZdhxUZu1NwLH
VrV5viqR+lAe8+IDAePWVRrU6Yajg2uzXpx2LcZp5HeHtpwbQRI8dh3AeZ7tUL2nm8Y0Zi8N3rfR
LhptBCUXWutkxfdjcaqzmibZL9TLvGTPei/M7xdPFePKejtAF+wfTi/I4Pi4LfLDKX8Gzd8txCXQ
WdveV3jCnjX4L9jwFdSGmy7lK/UHx0XBhtspMBTSIemzX3MOYOIQ8mBTG/Gpr5f+EWrT9dVSiJux
9tBfedmmtpyf4Zgae1HxA1v8aENb0W9aWV0G72M2AE95TAt/UfTl9C6cp2zYClaurY/DXWy0nVJE
BPEYodZR8uorsukaUrZBdjxvGIez/AO0q0UFscQ8KTbSX34C6pLumOYPS7YK5XP9/5MTvdvA0dwH
kxCe/6KoKiDxOEa3HsiIVqK66/9bh3azAExZMBaAUZ8nW/DVx2B0RZV3yZPfl1nIcvZ5OrGswkFe
KCCurJflJkQHFbjb/Hl/2QiWi6NMLSIUdlHiFTF4lefy+rT9vbS48GQKrcObqU6D+7LXxSbtSPcn
m0o0m22TkgAZvzs/B0caGFrHt2IJ8XVk6EszoB8WaWy6ARc/fwq65WehgvYinAcLLT/OfBbJVMzi
F6tItEFVmUMgHSy+9Qzah/Mzce0o6xhPCGsG0VX0pQyW/LqaZXcFwgEOWn6zhst2uIQNsKsa9L9T
2ee/ACZXX1lXNlBtSNHffdEMbBSd0dJUBFoTh9OO7Qn5HwuTfAvi834lmjoW20bMGTCfVbARfel0
8Dpokm1ZCEg/NJ6bXdmttra4hjn9/i5yiKkWgQqY+KHS+qWqTXGjO/rM2VzehLpc04p1LYbl3zKI
Gt6rhIOqgoc9f61kWMnnNF9tT3AcdjYQbuZ1bFTdAbdC4m8q5OTAIWaylQWCoDdOT0iok60nRPN2
fvldE7K8HTDpuUuyTvxKZKt2IEvsdmVRrKlVuxbFcnTDyhnEixU7MNyQdqJN+f9SAUUDP5npTa77
cMXTHTmWjXpbQmFyPN6BgkpOoL1Qb5kYkf7IaT+mIG9W6JBd2c0ue1kOr0g0BlNDmxfdTUB5+z0g
JUu31j3lmIcNe8sTGhWRGMUv1bZSoAUshGpdEObbWBXJJ1/E3lU/ZOnV+bV3BC8bBycrD5yOTYn4
KMGaT0G3cZUtst+3ASjMLhvCOs/lqPuF4l7/AjAfdDn6Kiyv42IqoruZ0ngt63FNxPJ9A66DVJoi
PoB6r0GKXeq7lJxeb0W5Fugd6/4PJi70wtBXVfAySx6jbwXUbqEcxO68mVxfP/3+Lnhx5K40ECl7
CYH60D8DNCCHt6GnY2+tPOUykeXnJOCgQoxTPI5kGvJjG9JC3+xU5Otv8qVc475woMFZYDm85DrU
nZQ1tLT8ZzbyYV8safJ1SH25jTMgu4wf3AUlbqR+0GhQo9TzPs3l78vMaB34uKSjT8IM1ctcN/mu
4Oo2TMBfednHLc+vpJmhWRVHhyprv6uOmu2YTP3KvcqxPDYYTnmTKqAcER0A8qo2dKzSqxN6sERH
6GWVXRsMp3M8FrWBiF5Ao6+3eC8ObhOwou4vMo5NeNV3zYRG8rp+ScnQ3UlPq68XtzAwG/xWVqOq
a7y1vQCYOgOCOC4GqnlVtqad7XA/G/7GwRExhwspfqV+jYIwWO3GGrQKIG46bx3X6lrubZSA5Moi
4xdWpjeo2MttGHQHnzTFygCuCVjePbWiAVo+r1649vHY6AVelG+M4uz6/ARc37fcuvLmaTZQmn+h
PAiqPQWCuriOPRB5PF82gOW5YVDj2pfIAp1uarrJ/Xj4ipR3uGjv+3bbLVUBafqJ9rcViyA/VXTb
mqRrTFIf2wZPbP+N3ZLWVVSyoL81OeRACE++B91qy+THO8e3VQIag6fPwANzvyw1v85klt7oqBGb
EtzLKxcAx/+3i4UA14/6RAlxm5Uy3jWp6beZWuv+c338lOa+O9hE79WZl5TDbZbracPq9MUj+dpb
hcM4dm0QiFgBblevvwX76bUKyvQqG4pvsZKXXYV9uzhocv7/rK+5+N0wZJJ5UOmV1MhlmtOs3pkm
C0fQh9fY4zyZynuzeC+9TNhKzcxlmtOg7z4uixxNO0tC79Kg+D2DlW6rsu6tNKZc2TWuAayIg4y6
btMZGzNbSlwb2/mQttV334/XmjRc5rFCDvIT5Na87G/JosYtWEO6XXta4kvijR9ZTgs5YtCcpHK4
7XX2GkUnNPK0euN1/XUrU+iiJC48oL/+1J0iV1VOPkO0WV32z+0KH43raEkGTe8aNB4kOzOgDXTD
2mANaelYWLvGR3g7LiyawSWWg5O5gnLJBg8t9Waa89/nbe8awboTMEZV3NUquCMLynHbqpBGbWXo
A5M65DO4as8P41gFm6V/LuesWVBkutOSZVsTpS+DXH1gdH38NLd3/sU1HrHrpeiyDU1JeRjjXJCt
JHG7pnbkyKT98DTyuxG6iKtxGE90y5BoeJxaJTeF9J9F2h2WPi83QH3clFXJt8AKq10d1GSHF+eV
8OGanuXdIcTgYknnHmTOUT+Yu4UXhdh7yszln/Orc1rsf7tmfLsEyEfwN/d5DAOGflweytD73QXt
91As0dYfuh9VsCZH9HENAux4/zXkWI6FbsQArESi0fuRD3WJTizFDwSPniRP1kRVXNva8vqMdDLS
vq+zDcTIP0tVl7cl95/YgCvOeZs5VsWuBLIxHf2JlhgBJ0W7hRJcswtnFE8v+7x1VtfAqc1T48NQ
XRYtuBu22RXp/Mta1ny7DhiVg86WgeHfZ930pHI8CA+FXrONw/p2W+xYVMYvphBfTyr9kOcS/72Z
oaSOSVxmntPI7xyySPPIZEmOqk9ABVSaFPfy4RFvU6y6rI/Bt4t/lddErShK5O6SRYcQ3V1XC8iv
ryZK16hqXXvI8uwBHZuxrwYMkXI23RQLUV8V9NVXjORaBuvUrpkPTRDCg3wD+CUTmwGy4z31wj+A
mF5WgvPtYl/JQWxqqiIGfMsffkyy9x5yXAZXMDYuA1lurJuxGzzW4esqFb91AcL0IKv5ZfaxC3xN
HhQx1Rxfh7hCvEGXP7nq/w9nX7YkJ851+0REiEmIW3IqV3ool11ut28I/+1sMQkBAoR4+rPwuamW
i+QLbjrCFdFSImlr2HsNopRlwvGI2Iefd+3EXqrzGG58U5gl4VRN76HkFz75s1T79iHfOsAVF4Nw
oobhI1DCdBmcjhORhUBy7oo0m9zKBtiGaenDThu+YfSUGdbCQiHdB9Z27VSeqf2sBTk7yBKWVTkg
meVX2GpUGzO8sn785e+vtolYtXmIiwB+vF97Px2WimMzZlsJ4pX4smmtZVhQJroGvx0CiNDPITx/
zHn3bjnQ9t2b7BTexOqg6QOFxdN0c5gMEFU5pHO6RYtYGx/rOE6ngeQgmGIDimZcK2FL5x4JHfal
gt3fthmvhn+A6DZ4VG76KyuFTHD/Nkk1OOXiaLEvV+fauTo5KK+gfpj+AuW2P0ZuWpwjI4tLIIct
ztzKINnJOr/tnXwYAC1LPFU9NbA/v7RmKvbd7uxkXQtIjTBeh0XkE/ZeVEN9DGZnS7dw5WZnJ+v8
yB8cmJii9eW+KkL1gavgOjjIWui5vgi6xclcG6QlRl5NNe/nIe75753a1Pk5HqfsQtWgN3ahlVDz
rEBu86oiJTE4yrxW0/eQboMObpTJc6i6jbLVWhfWYcy83nHLetCPBo4qyZAGPwgXYzKrfp/EI8Qv
/ztGUVCMjKkUH0ElFmrCIU1yJLCVfd61VXtWNHMdGdcPSPoLCk9fNRy83rms3MdadG2uag0iapiX
ENZNRgd3LMLVNCReVXVbV9K3kciuTU2FwTfcb+omeJQNNNMzk7SaXFhQnHQ+nsf5a4N/RhANuD9W
Kw8Rm6UKlQltYj/D5zCQ348Dj5/iMut/QgIZcPHWCTcECVbiwqaqBtDpNSQw6If4wKYikUJOQYZX
z/3PWGt++bxXYUfS1oWr77J7qA5iB8aBVVsDrtNxX/NWVMMUQki4G4yPnh8iF5B6IkPaXOt03/Fm
c1U9U6aAE1b4+VWBWKsbXZ3KgW9Jkq6EtC3FLrpYUa8zAdJWHX0Sg1u+iLKB0UvEgES57BsjK6rz
FNfdcqr0ozaB+rkI2qtDp2rz1/3m177BCuoym1vofYwjpPPAa9Jq+I4SrgOF8fLr/Q7WlpB1xwYJ
qo3DWXiPcoziA+eZOTgtUoj3W1/5+TZBlaiSZhWyFo/gm3357W2fhsNHf0LZZV8H1kOZxc001niM
PyJDspT/NVjgDV90VGlmvtzvY2WIbJIqJjON4aM1Pgqt+AnYnOogp30ypK5t5yHL3qddbUbYVNJn
r/IJ0jz75OpcWz2eDRnKIMWUnlXjDxdEGrvkpHgOi35LAWvlgmHzUY3XuNngeughBwQ1/wyi2EOL
5PMiu9dl4cbJtkzmGwkqYp3Nko6z4ysOO5DlcOi88hPlzftajCcvmi8tJM26TY3Etcm24jks8Qp3
vBx9ubI4dT37GgG9u28hWcEcQc+vB1vbwN13SvUxriC435bThrDAWqxZkcxojsRq3s5ZImleJ0t9
k+IOkyz1zfu//+3ZJrZUPBl6NffSxe/vXPN5UV2Dk9IZ+j7PdGzfFSDa3O/n7S8htu67QvXd66XG
lziTyw9hYfShbKHzXouZ7jo6YQj836OzFjVkhwD5/mVYp08BBNgfe6etv+/7AutgbmE/CCfqGSMl
xUxOaa3VJRuV86xHuutqAcLifz8goI4v4PiHQeqakJzCeESxMBPexmp6O+YgYvXf5kWl6ox4sLFK
Wnc4Cc9xYR//mZPsIQJ9PnEauMKwXY6zhMRWgA9tV5W899AZtHqDF2AMzJnOgm6sp7V1a8U0Tszc
8Gp0fgXT5CQxKQaIknbtRXOIhcLN8MnFy+7+xK91ZYV4WMLjGlZGmHggn8iLMoAd9zybjkxl3mEc
W3nmrd7yhljrzQp5n0apMVWK3mZTPASG/8hoeVr2+MnzT4RsoXff3hRRN//vYsj42Gst25InUCe9
ScTOYSx2JhGJTTYlBtxC/Aet99A7PsRz2hzcYOth9/ZVn/zBNa3SIOrhaHsTE+QM814EZQKZruwr
ygLtEQsPXJP7c782SlbQD1DjCFxwT28c/j/vshK7VcLg8rilo7bWvhXx+aRYW6rAfSyz4lPrLarr
YBtu7IdLI3+escRmmw4j8VVX8OyGnFx6aQYIaZYZo+e41dHGXW3t91tRnpMxkCrAXU1ryA+nLJs/
Nhr1wPujv/YBVpCnTuD4UTtlN2YAZM/bFl7zDSi/3aYZz8qWaNNKg5YMvm+wU6HgF/61SEmmcvw4
++NPiE997cP6myuC2/2vWRsrK7LnyFvSNpTfFrGjd9hx8y/Sr7PnXa3bzFKTVU1aVhIR3DY5gU+s
AFusiZM5dWK6K3lPbH5pUFDqcjqSx7RurrrPugS2fFv3zpXhsUmluJ6NMBox5rGt5vkQVD0yQxQp
zH3DYwVyO7YM1vVIcqNGMFx0FOdfoDS1y5CSENuWAZQ2Z8Jh4PIEpevqPc0DYxIZ+eBMuVS1Wxec
lXiIlqF7lRsYCmFIBmekmxJwXco1NBXCmDzWEF897RsmK55JEWsu676+DUEuk6EGZ3WcQFLe17oV
z0Q1SJOZobi13egdjBpR2lebLnprC8g6pxkeSyX1SX0zEFU8TpFvPtPCqc/3f/va2FvRqzLOpFdI
91EQ7h3FAL8YYHAnPWxlZlYONRso5pW+7nrOyls/pyzpkKe5djS40tQdn+JKVls5y5UPsTmlNGry
Jmjh1s0VFpEEMPCEEw3JfO38vWuobOBY4CLPFxiHPA6eqU8sd+YHDk/wMFbevoPBRo45cuyLPqqq
myzSD32c0kNn3H/jiYt9cWC7NcA7GpIMcSlveLTIn6I3fnuJDInqjfbXJsGK5HaEnBfnUX0TKVyV
cphznKJWphdWt2Ij+70SDn9QScu5kRxE7lsg5WWeuvT0P9Q4flfE3rhb2KzR0q06b6bB9AjLElyA
fYlyfZFUfqCR+uNwG0Sg1LB6eW67oqqKRI9TZR79Nuq75pS7MK7xTovMXxledMwagf8pzzmQ8uNQ
pO3PcSib+WOIajpq56RwAf+kgnznhQQ7UlYi9JujG3vC+TufwUTwhsp5Lkhbl98h3Nu78pHgOphd
vBJgZqBs2hAiZycnd2NIBAtPu83XqpinIU5E18fFGQafkbvxol6ZWhtBNuSFgguErG95NYSHPHa9
p7bQJukhlrQxtWtdLLeZ1+dA1LSqdWr30eQDPRkwWJykdoPmA8Z3ZyURbjr/7STsoTDADRlvMwvT
o/bTb7XJt5QqVhbnH+ixuh4pVAXcx2HQH4ccAMF6grv5rv3Hdlsoo7Il9Sjc33WHduGcU4JcRgTx
k/sd/K5gvLH6bfSYH0mIgJO2gkFPbMrPbR4/kWyCfFPVf2hBjjoMWG9Hv4Vv3hg2UxK2M39nAP07
ADn+qQZN50BG5wChFnZyK3r0x/BZVaN5BFCNHe//yLVFYh3lsBOeGRbieJvqIU2aaWIXLxuhVUiy
fAP4vdaFdZ7Dp6UbpTOIWxA5cBwZaVIssiaRn21d29Z6sM70yTVT18As/lb5gn/MBcIX3in0cYQr
48Zkrpy7oXWwM1FxOA5IeRvGarqGvL6GjseuEXh6B5ECX3B/OlZWvA2JNYOZqnju3MdcVM8U3lHQ
StYv+9q2PiGv2imWRpU35WA5JsEYLJ64RUazXcIHxIbGMSDvIngXETzz5FO6PFPjZpNaujIyNkUW
bkJN7eTjeFNRUUPrFy58/4PWy8oKsnFxQdfDEykmww10qeYQ9PmnoIBNHqds32ZsQ+Mi4MwdwtLh
BkUnH3iF6WOlW3Uw9bDzHW9bRKQi4Eq3Hi62bcRenDry/oqhmFtCJ6wCtOn+GlrJO9ngOFYqM0Mi
Tt6gUdVCyyQagAwS9BEVbhjN0f5LPJHh1/2+1mbc2poCh4GnDLrfbQo6dm2AxCMHXLF0dNrXvr0v
jTwMPUcMN4hhR80xCLLpn7lo/H33WxshRzoY5aVM1bcJbLssS6tzXce/Mg+H/P3fv7ZmrXgOPCgp
FnlV3xaXTbD554SO5ZDsTkXYOLl8hIpwBOL4rWBhfQnhUPuOj251uf/zV6bXxse5babKITXiJnsS
JV481qeJp+nxfutLgvKNs/cPeFwa6S6PcVYyonHyNkDSA20pYENQFM+yCd8BWeCbfQwbYoPlTDaK
DM/g7pYzWCk0ef6jVv7X+1+yNk7L9L+6xilo4sR0xDSHdf0c+eUvRqNf95teWUE2TC5nvjCTmsQt
ctT4GyZKBdTaq7EU+97DNlQOWQ1UCbu8u4mSyiNpUcUeu/wYdebn/U9YOZdtoByXbWdwm+1u8J39
lA3Bc6j7jx4wT064T46P2J4PjMmo7nKvvflR1B8g7EPw1gh3VkD+wMpBx0foaR5uHoBDf9EyNp9n
btov94dnZYZtmNwUen0Q87C95aPOjzSj3+Io0AeaQjD6fg8rgWaj5ICccusGp8HNyZwHnHHfq0o9
4OL1YYCPNFzXf01+/z+gtVaiwYbNzXPTUJOG4gaJ2enT3KA8lrS5brIdr4Iw/sOcNYXdYqomLpFW
DAAHkx75d4Bf8RHye93GiL31CUsXVkA7bpX5QKfO55q3xzkghyjVG6/KtaaXv7/aK6B0KZrG7+ez
8OGQMKl3pu1P9+f5rUBbfrV1Ggu/hx9QN894xE8XZ36vFJQ1UW2ux52/3TqOZV56nRbGnEOqzrkb
XWDcs3PErfcBxHrKQvrtfC5gAwadmJjKjVrsmwyhZVisQ3j0eqT8WkwmhBXiU5DQxD9Ej8D4HZ3w
sMUEeiuK0Ymd9AvT2nFxOZ3Padxjg3OeQz88+073966ptXN9MUtr5TjdfCaTvExEX9pyeMyUSMpO
bIzT2hdYaYKmnzzos8j5TKkfHB0Bff9mAtS+LoN4Y5Lfupoug7Qs3Fdrv61EDEHcGF3IUiVBXuQn
bwJXUfnwuciG8IfrVXv4CUtfVgh7fZdlAtKT5zE3pwUCoWFptm8yrBDG+0OmxGnmczvjpjtPaXVp
ImRuvA4yFLggyY14Xtkq7MQfsnwkd81s4C30UvrjKZblw/0veOtEWAbHCuRAuj5k94MaEIiZF1fo
tAx/52aQh7iW/BNPzb8SwuY4jMinrPK3FPjXVpgV4zKnESOZg16JgMRf3rmf6G9dOpf8e/+71haY
Feo9AJ1xFY3mHJe8SGLuHuuuSWoSnbQIniGks3EErcyMnRpMkX6BIh13z2VRNInifL6MRVme73/F
WutWVrAvg4orUeH0mca/Ta//omrjrrFyQtipQHfoRJE5IWYAZkPfWyc6u9P4Pc78ryLbQiOv9bH8
/XWQDz1Ii0VgzmB9HmqoHZIGuI7A/FXHe3CdWL52XpDFhXZFm81nuJRdwKL63Gd74E1L01ZsEwFf
IY9TrCD+UpH+WJDHKN/YYdfm1TqfvcYUc19kuLjIWrYXKrQ5uaj93V81b1XAl19uxbRXQxFlNJV3
YcDh8SJ6XvB+Xtd/KZAq8YfgsWj08X5Xa1NsBXKE66oXuRgkPy/TpBX6nZ5deNnEp8oL/73fx9pg
WaFMUVDv0KI5l73M/ykKKMkkBlenfVcZOxHGZVOEOuvIWQbzTx4W82XuoaZ//7evbEN2IizuqjBk
JjLnvizdo3CC4tkUCrxqwGBzpxyhldlV+xbVH2kxIVKnjTNyhqGNg5qIdFj+OPOq33L9Wdm17bQY
dXhWsbF0z7A5QCbeK6qEdTw/uaEvNrallbm282LQhvMLOhFyZr1xEjJB9m6E9uvOEVp6fbUh5VxB
0TydMUJjk568OZ9++rQOv92f67XfbgV1WY9GIe2Cqi7VzPnA0qnCpQav0PvNr42+FdX5XIs4hBnS
WZA+PLRNWl84SlxQNtxcrWtdWNEMtdipMVFAzmUwvRiffm1V/6Vu9ef7X7A2QHYgB+mQtb4iZ69l
3hPFVcwc6rFXW44LK+3bKbCBwqcd7xGcaRRqvu2jSksvfQcPsmhLJnqtB+s8pga2bArPzHPqA4/w
G+0AsdKtItfKZmqnwfQ8eEID4nVOAVRSOPrP/z/GWg79vxFSV7umwc5/6UI28NyEM0lZkp9tnf2K
50182toALSvrVYRpD9IsXY9FWjpQYQeBiiVRDh2b+798ZX3aKTDFtBZaCLRepf6Bu+VXnuHC1TW7
ACc4Ou0U2Nw6maBd7p7nxlUAh1bOqfP8LUuftd9vhXBbim6AuiLeboBpXjwG9fvAWx48ptmja7V8
gBXCuRJF3klOzrkXk3dBMamfYefJrYzL2vxaISzBq+xgM82uXmzibzAPgu2Iq/z46f4ErzRvZ8BS
V/cwOariqxpi96cH6YPpf2l+Zfzt9BdxFrxhVkTXwNV0eOxJP9TnYvDIdO5dUAt3lNYwB3baa6Bl
Xsahjq4DNHmGsxdJoGSgL+9tpADWPmPZP14FGVJcXuD5BbuWhj6nI4guQubtuQvaZgNWvtbD8vdX
PZB+jFODkvvZk7iosBp2Fm2f03c+mNQ7u1iWwKsuwN4AqT/M2BWM7OwBxXVYsvvQ05whPXy8v5pW
9lPPOpBF3821bvzmYXFtEEXzmJfd/0Gr5zoVW1fttQVrRbQuQYhPp1JfRVl4XwIaFW0CoyJv43W+
1rwVzbT0IlKLnF1zOLwcgyp8DitOL/eHZ22SrVj2AOMBXoz457SS34yAcK43DB+hChztwJYiDmyy
qJ6oaEUd6GsagpfAKiRlPayl0/2fvzK7Njm0dHI9uSjXnYegeaQO9tLWFcegYR/6clPhZWWMbGYo
kTOEFDnDiUNRyCapCL91Y+d9rIt6j5TiMkpWNKtWV32cD/45IM3T7+O4hfjY/TFaye7YLqbwCpOA
QOjxaoph+MIcTq7DxM5keeUQF4qsGmDND7oYP3eK/brf59q8LGv5VWDryjQSVwzvzCSAI7kYPPB2
AKTRXZ1dwgj2lxu3gZXgsImjtEf206mYf9al/AeeuaAJ9JuenWuNW4HNJA/6PsymK8nmsntWIDVz
6NiUfuNthN9aD1Zs51HgZxByna7BOHCZmLSh86Ey3ZZb3MrT87cfxat5UGE1lF2p5wss0MtkUNjI
lzRPQMVTCeb2ocE/7s/4SpD8QR+Ny3LUYRpdy0nys4HWA9SrZXuMnU211LUurIu3F6uuB0TLP5Ns
aB+8uCiTykS4pQmzAXxamQ6bPjrEVVCmJdHXgDmYY6RAY3KtgIms/903SlacA3Y3FTEbsV+hNJmo
FM8GuBbJK9zjt8xM1kZp+furKecQ9HfF1Po4tgu5AAzE2TjuXxmOpdO+j1hG71UPXhb5lCg8UTh0
4vujNwe4oTk8TGniZmm0x/UXe+IfVNImgsxSiRtOQOvh7xRMs3euKva4OS2tW7Ft0nYC3xZT3bLm
vc4977PpYNE3Vy7/tm+YrNiWEVI7omPRNS3oDwUYximVILnMfrQz8WYbnKpgoEHXYVslgf4Mk5Hx
KLPxHFX6czZ5f93/irdD4g+b01wXcc4LOGTChgd+oLNyrhGEpDZuB2/vT3/4m7pOD/FOD0croQ1Y
J42nDh6h3hFgDNTjWB1DeK6bN9bt2qcsP+LVuoWnjId6k5iuOUyxiwPRfTseQ9yfp42Tdq0DK7rT
saw7Rip9LeH22BwYzMmvBegEexj0YfyHd2lQznoMS/7/7/wSh/gHdw5/xHOzR+Jm6cCKbBkV0NIV
y8s38H5yNrufUhKmG++6tzemwGaOogKKLECEvAkz4n06OOZUxv50clizxehc68GKaR73DuRCInL2
Owev6nzSR6QQv6Rc7qGFLwNkxTTQhSl0tnlwHkz4Q4SZnxTjLpWzpXHrLk6h9WeqOYiui1sFOwSE
yyrhczHopBvmPjzvimibIdrOEwtHNi8pSmyBB5pTF9zKTbPClSCwKaKmHSgyfJG+GiYB9dDg0efH
eOw3iS5rHVhhjAqYyAPRhRc1wrX1JGpHin/iBhivLfTBEq82FA0Twaw4DsY2YyY32LmrPjyWNX1v
ZvqkcoclzqY/+NpnLIv41W6U+jGNx27CsKAGXh1UjDRZhgLo8f4sr8SCTRItJwdZsXJJREMixCRG
QWgD8ifY8OQmtW+tD+ttzYMJHBAn1dffyJu0NdVRRXCOcVq+hRFYmworpGVvzNimlbmYHoZpXfWs
5HCQUMFlUbeHObVMtxXUA+c9LaN0vKoSUt68d9RJenkP+SS11cXaZFuhrRvplEGkyJVD9fzvoA3c
MXFCJ8g2ZnulfZslKkegz3FPja6tN+VhYup+yj/NA2m3ipUrB7VNESV86APSNXg6qkol0mDTG+B3
8tBSWHgWvlc9NISN3++v3eVC/0b82ZRRWTCngNQDuUJQx39mTQ/ihY9diqSePvFhool0gPX2F+vr
+z2urOTIivhFvn02psPrpezVExk6hn4goK2yutsydVmbIyvgYW5v3CKAXtWQserA5ZAe+3KMNrJE
axO09PpqOyldEcm+iOmVtIF8adn4hRZonC8PfBNDRS4bqy1M+dpoWXEfNOHUxrinXcnkdOULhXci
fUgVxGUgA1IwtUW/XRsxK/hh7uKVpIEMB1eLZJau1SUEaeR0f87XWrfC3oyl1j1z4KlT0h/wZKSP
nUCp8X7ja0NkBTyZ/GzSTNKr9uE0zDxwqkuvJ+fRR8H0fhcrv9/GmGkoDVfhOJOrFy2l3iEUkBKN
gLzf+IS19q3ndjDN7oxTkF5zvL+SPBbOu87nO29SNpnUc2aRza6rr7LOp/B5Aj+k+sj6XrYbdd6V
GbDRZbAnLXq/G8JzCufkKxiG44OGX9CHsPK2EExrI7R0/SrmKJKbMEyq6NVzPJDBW+ge5sfCZWxX
ejygS7+v2lfZAN68KMmVlmPxIKYJ+cYgH4oPI+Qe9uhX4/SzYWXwxYiwzeb0Kk0eJ2WD/SIaYW68
b5FaIWwKp3cypehVaU+DdatHoH9SkNv3NW/FcBqOPhXcGa95rIDelBqwO7OZXV5bQlYQz6M2Om64
f65lQ+Bs42QHz/g/eN9P5/u/f6UHGznGQjejRVPTa6ChOUgh+XwB+244+cJnuyq9ge1M0NaeIJEY
yiwZqPqgGqj3hXJT0X/tA5bj6NUSHbyw4XWqwms+MXZMx069GHCYThopg3373B+c0nAY6ZyW4TUt
3YtUs483exfue7Lb2DEoMvYCHp36qmhftokcWDEcinasdpUBgz8AZAzaQrmYMfpKho+to2eYGMEE
6/7yWdmAbNNREk8+gxBneG19RyUC+Y2TD5bsvgPAhpABHeimzcjCq4ek3gcT9/l7FgbP+366Fbk5
5Ej9iXEMzAJOI0ZV78dIj5/vt762LK3I5XOrJ7CtlkU/GLi4EM6vMQruB3cCbfh+HyuDb2PGGFdZ
K5EJvcIn4ResRtVlpqbYwT7ErmxjxtouThukkjy4MTpuwg1UdNMOioNT0+3LrwZ/QMW8sB7jPkJc
tVH54jGpi8M8QolkY3yWLeCNW7yNFFM5JIQqKAteZdOQY6DiDzIbqr+N33/pFjcjlIG2SEtrU7Es
g1e7kEy7iI85Ca6eFwZVkuvZ899F0MPYoxe1TId1EotOjEMqvPkqIIRQJJ6nI+cRDlNOvS/WAutK
Dc8xv5/SLrimTgQveBW5IT1Uqpg3AmJthLz/jlAZKFMV8BhA7jOPv8KoZviFS8SwpV69Em82ddKt
8jwExIRcZ9jOJxBafZZtnyZePW3Ew9rvtwK6LZ2OmaZ3r4OIx+86wxswnKJ860Wz0ryNGoPrSMC8
0J1x06qH9sgboGaPTTaGe/TbsYBs7mRr/LIvBJT4AsA1TAQ5vl5tMq1XRt/GjOU+nJikSrF4EFKJ
KmB1DK2K8bMbQz5j12Zn48VkxuOuBzUNCQY1NwnARK65jDTz3dO+DqwQ1mnvl5EzulemkJuXSEAn
tb/3OWaDxgLQP8LMVBBUH8cwSSeneu/6LWzGt5+Ta5NgRzAH5TaqXHSRpSDTz3N6IQ50z+tol0ry
soisIJbMo2UjSu9scoc6UKKClL53LEuZ59+z3KvzvZNhHc40q2nQhuN0ZVXQ84+CAtIKtRVZxxsZ
npW0ns2hZLnLvAbmT1ee8h952NBTwPT0o2865Lrrsvz3/qJaSSTZUDIGykzrByiQMT89BEKftSnM
oQzGz78LZR4Y2HO9JX27sgBsYBmtXBGXYRRclbsoEkgUEssx9A9zRfjL/e9Z2aZsUBnN+gBKOS4g
Wf1kziLL0xMI5Ru1uLXfb+XAOIEmrd845sod3p/ga43ifWHM0d1bOQ5sx1AxAVNspji4At9VHngM
bWkYXReHSQO/tm+IlqF7dRUYAh5yOADPV+5r+RnyHPKfsN8JQQDA7r+te4FTVQBrzlddR+wdY2F+
lWP6d8c2VbLfnGLm22K3qBYqJ1dF+ZenSz+hEaSToHmzhS5+c47RujXHqHjHOBgK54dvivZsYM2U
wPUmeGDu7Gxc+9Y+YOn61QSQIo1dJIn1/0FPzT8GYVEfRxhB3J9dd9nq/rhU4gOs6YWwZh+WLfAM
QwdWtMfrcxgQN+lKdphE+1J38zUd6/DIa3LyAxAXB/OLUnbe6H7ZAN/q3pp/eOxU0Iodw//DNe3M
iubJpcEpi80nocknNhSnaMgfCgNfREo+Tc0WPGxt2uyNvwiINq0rYaBc9P0hyxzgh4Xw2u+tjLMt
Kby1mbN3/TjVtS9C+jJmWVgcIrfupkPo9HJj8t4EomHurDvcMCMP4SFz/OIESOnm4HaEuYPKVHRO
6fypC+izKrOHUk3H+7O18j12oVMW3OWAhMXIhkckMZkMjw7frHO+ebYw365z+gH3Kw9U4hfYs6jo
pgpmxr91OkTFuQnS1M0ToXQ5V+dK9rP5zuJRxw/3P2yJ1jdWoa2TGyDfQk3j5P8MbnuisfhbhP0J
evSX0Vcb75G1LqyNIitVTJqWF/9kY3SkWMwwu/8K0bNDOTi7EtgYQWunyFWU1lxPwQuB9vKBuuJb
7296qq9N/vL3V9tQyoDbg79q8NJUGBSvhW/eOKd7XiP45dY2AJA1AUF61i9DE/7MQISH+Jy/5YWx
9sutYBeTaqCn7umXFmqskNfrk9RUu94h+OVWjIdDWSmOxOZLlqLePHIiDwVv1b69n1kR3k7R4vxG
9MvkDuORkeBTOMGZ8v6qXwm4P2qcDfdY6w/6pQMhCTfFb6zBBjsR4PSc4WNdApvLccnf6G1lFuyC
J2QiYZVOafkNtpTwwMocZ1aH2Mnlz/tfs9b+kjV5tT79xhVON9H4hfuZe0DhXyUmH1/uN75yXtjl
zLEL+z6alTj2cF342ivkliOcyZe+/fd+B2u/3gpdB8wYQ1F0PopgLg9zDIXHBPbm0T/7ml+6fTU4
/ag8t64Efr8TvWuaUX4qOq/fOIbW1pEVvIPyJRx4WnGcmYuiCm8OMhVNwtLYPyFJcvS9wf/QijE8
7vsYK55nd8iK2UF/jRv0Z+l43ZXRcGfI2T7qsLVLO1NrcdRjeUKh92Hqtm4da5NsRXPNGjzK2CiO
OdxMOWn/8Q3bWP0rC9SuXbqOVxWhN8cvuon8x0nqLFkQoAcVqK2S/m+M8xunpC2SwXhTjF0jov+T
xtdI1AXEidr6oJWbsacwkEXJD0WvSK2TRqZ1yw95zQsxHHBdaPziPIkZiZV9O6OtRkgYYOllzbC6
8nTMGrx9Un2IeI3CzMaG9Wa6lcE97L8xo/HQbXRmhm/Kd/9Vkr4PKQI+dD9xXT9VfNyoSa4sCjtT
hssvrZ20zb/xnP9lZtGem5zu0bYMGTwR/vsNMxIotCFYcWMbHyOg+h0OnoK/MQdri86605QUUhA5
catj4I0pP8VjUDyJbp6eim4gzr5ot4VGJCSYGzcGMbTmERR9ijL8ayrovFHMW/uEZVZebYzwdm9l
ntbVkbcBljIQnEk1p89eE+y799nV4AbEWa79rDo2dPwWONHXkSrwQjLYD5ty5xBZG2LZGynJICpQ
4aF/kJSgEgKF2M5759m644iK+mk15mg/ysOPTQHQG3DqcOYkw5a+z+rmYkVb4UKXdwLa9FsXQEe3
OHHoEjR+Am/FWB465MNbcY0cp0Eaucy6akbESwgxHgYDBFBzKAHWZjuXnJ1bxjY1jVPYk5cqBibO
C8CLMAH7ev/0Wllxdm5ZFiHVXVjHPzruXw3Pb0vTzTh8ud/8snDf2KTtAjiB4cow8SJ4QYGi8UTS
tHM0HGKiKvJtXw/LNeBVyASu62aFFuxlht0ekgQi/lLzdAuisfb7rR1LMH/0kFHh36QCw5nCVAZi
gnucJbAd2pVvDZ+HVo1F9y1NWwHRGlcvttCuP5zvD82y8b01+MucvxoaUyk5KS8q/yFOCecsWmpJ
+IPJSKsPkC6uguqhhmbSls3EWtDYxfBe5z0PwN35WStwDJsQrgr5Q8OrU97WVx5NSYSMShY/NX20
gQ9ZuevZBXLPIz4pPNn+FBQgWLx2LpMWV8rZOzg7Pi3pBr8NNgBHa6NpbWupIZRNedH+JMZcaTN/
YG13jdz8i8m2ME1rq83a2eJ+ihZ6T/YtykB17CXRgBDuw3LgBrHkbV4tBwXWu26nMH0ZdTX9qIxT
OF/U2C8OSQUsUc2+x7Nd2haRXw3Am/NvBEJPpnIaXP027eZXtiu7qC0p6mslRI1eQLJq5BOZ+5J9
7YCRiP5tTEfUw/3IWZmI/8fZlSxHyjPbJyKCUYgtNdnutt1jlbs3RI+MQggQEjz9PfTKn36ruFFb
FhIaMiVl5jnHzG37BAJ9QKmP5xpsDcWuBIHWkDa+3IpzWkJlJgUKjWkRFPHofEUMNX6KgaZL2Rzy
PZujvyCZznb+gmjWTIEph3LmFnfGP4KANxyCmeZedbGTsB35PpvVVGRnFobZc6HB+y9Th41x0qdl
x3un3M+Aj/ZsD8FuqX4oXThlhKut8tYM7dgt/XdWtLP3U00tGdM4o+HLUPuFk4PrKBgicP1DObkO
ECplE33SfuLXbI90N4oyISnQt+xbQnMQ/x8cZLW4vqMTDcvPKG2ZUT6Z9RXJv8cVDeAt9JLwcefU
fZGI1EEQMWlPxUyAx95SZ7FdrI33Yt73vHVUU37nmty78hdE0Pedw0//wr202Mi+2Fbc8B7hOKCI
M0vI1wHyjKWGBOfgkVQW7a6Y5nQIUDsKacsjybZed7ZhGb5krqoqKnKnOlMMK+MQaaTq8xI3H2hf
HSXTWy8fi0WamWOySDYM0Cv/7gp+gu7kGq/skSa9bogWp2uq0hMN/mde1Ml3lMscwxLo8lDR3xGj
H5ZiM9RrsXYze6waCFbklYrOLoti/w9Oxjm6i72KtRvHlGUtTMYRcC0GPPBkdIZf+ZSHk06nln3A
0LrUIfMXhh13fbpsHRm7jDjuEPI2wmWItu+rQuKFgvOw0KVIw75s0mKTf8w2Z8b2oj4q3+rep19x
4iepj8KiNHLA73B9HLZNZVy/F8Az8n4O6NdEzk9eF9/j5vBIAn9jPSy7yswbdyQvwzGs1Vm582lp
apRxC6BCoP4+H8M42ujFMkVmwpiRccynpHfPPpMOSh4o2NJ59P36DNkaX3fAq8N8yr2iwa+qM8Id
yRF8BXOqgkBtmJ3lXmWq1fNJaLdeZkxQSz5pErxbnWLjqeNYOk9TNJ/yfss2LEtt5owFn52Fx1Kf
/cUnbVplY83KlDRqzD4nc5BFp+sTZhvSOpGvJiyZVUE7P1DnxgGOdozf04Z/qBz9jCq5u9UC5SBu
XHjjRCkJhBWlCPXZFVAcbcEo8f/ITdjGYZh4xhLh6MbRZ0qn5XfscP3TjQoFxBTyUdlOZ7BJgsww
pnKGJMBtlzpT0b5MZiQVlIq/xy4wzrETd2nVFlspEZs9GuYuoMo+lRCB/Z5QiYIavXfr5JEy+QLY
/N/ry2/xjCZPCVRlCbjbWn3WYrxfBXmXnv3LR3ouFBOaLV1eyzFvEpZklLQeyMmD7+sxv0bqamjL
pLWzyBOQRqdKet8DHYXHbth6RNoGZjgCKlRIRqnc75CkevIjsheagEifPawDy+WyYT4Wf2MymIC5
H9oDk6vO+eLk+yzkzk6vmMPrq2PZACaHSTirTIe8T85Ql4YOjbMTkr/TrXoqiy0qjreJoWngGQ4g
C7I5aWWTnD2t03WTAU7w4iX581QGDyAB3YuKP4xRBdErxo5+JjbyEbaxGd6gLqBxX3fod5j6Y+26
+8ENH/KIfw+n3fXZs62N4RJUMYxNqZrpPJXg66pEnQo3vkXME0GKf9P5ym8OqN0pYih/nF3qknRV
/C54nYC2cYupwfb3hvF7PXhXHMmn85g3LhJO/nBXDt4tim34fZO3RNVO1LiknM5e00KA22VfUDPw
ab1AXp97y+q6q5t+NT2qw9uIt/l4Fro+IlHztGZ1BxaBAjQXG9ZhmSGTtgR11jxc4aVnNxTyXQHU
7ycE0dVGxN/iskzZeyjM+TT2anoedLjvonaHamiIlqyvkhlYjLIBd333DReA4/UZs41mvQi8mrEI
goyQdpfxOXAacAe5gC1CXuHn9cYt3tBdO33VuBcOVcsjbzjrUJz9MPqzGjaNAPT1x+j/cdG2DcIw
6jlsmrbIyPC91AAXEjXvA1dvSaVYrkQmdwklNfUBi47OvImcal8nY//SoWrv4ifOTVwWsAvj/u55
KLWaEPk9C4EMPhIndOdn6vP1VbDNjmHS7iQFkGh5f3br+avrddMuyPQWG/fbs+Mn6z5+tcT+oEAw
IVh/VhOKDN0u5/eTan+1WVbtr/++rQfTpvPFVVnh9ue4h+Kb9Aqe1grgsBBqXTe5bN8sA6RgpAma
JurPgZb5cVJ8+AgOm5uAixTo3P9OUa9a1FL4bX8u6jFqUuiqimU381z9uT5Bb7sM3xS8H2o3mHXZ
92dYWorj9AeNnLTk7Z4G7QnsX+/Xu4ds+MZ62Lpbt9mrFR8i8CpVSTDifCsvXZY/ewO6mfI7Br5x
xqtPjozedfUWCe/bPsQ3iUwy4sauCwaKfy49oN1pbqZDFtH7hQVfvPEmomIsknlqQ0G3mYCvP5cR
IEzhgmLlwgdy/PoSvW2CvslkAnZQziMwOZ0BXJr9h4kNwgM0revYRgc2IzFsXFRgUnKE151R6/Ao
PU4OUyc6FGVuYbwsIzDL+1oIYw85RweOmPg9av1wWFTZcnd9ft68DhLPMxE5WeFMfdMGNRhIl3ZE
iSKYo59FUdbTcHKTMuhFWmnlZE3aIR45BMcx9mT4g6LMHNdecD249F2EYPcoN075tyZ0/SFjP/id
0q5TefLCB0pUCmK95tM8Bdn3bhFbGaG35nTtw/D6FJCzsVae+1z3i0DCtCSAQ7a+5/24Pqu29o1N
oXTTiymepku48OED4YmO7jWIQ4aNu8pbpon/N6sTZqiDrlRq5XfpV2XxwKG9CVx/BHKyYYD1sMF/
72WRDzmCrALPUbe/aVhmBlZOxeiHZSgvQ09DFxSRfXjIAzJuxWotS28mYQlp8dOsx7Kw5UcNHoSj
k7l/sTnzG+5c67wZB0LpOSx0ocbyI2ey+QTq+PZrtmxKztp+f/3+yj+XCaCMY6LHCwlpSY9gYs3q
A8pI3HM3xO799TWwLf265V51EkKhZJJ9xi4If7SHKcckrdHzuanLI+9R7FhyKJpc78s2oOC/fQ1Z
QhNaJ/GDG6C0Tiik4FQJRhINuZ+NLiyWYmJ9fKJZRuOMg/RmmKLDUPC+euiGflNr29aBaeqJHMcK
752LOyQDFIez5mmEjMbGhlo3jplJWjeUYegzWL30SIryQllBg7vaBx3yU9gyGj0SaB781v64WZVv
WQ0zWsvLik1uU46XTOvmnhCJYhUXdWRBzZONiJ2tC+PGJ7k3im6Rw0Vk4G2kQ1+csKeKnZabwnuW
/Wtie2gc+45Tu/1FjuXCHn2hp/JLHUvFjyDeYcNZ9gLy22kT1Shk3jhTLJvAjOPSaSoWJNPYpSJV
dt90gPO5gp6vW4llD5iR2wHHEp9Jwy6oOA7uhSs/q9Uqy0Uuu7jYpGu3dWMYfhmN0mNlwS756C86
BaxcxDsgqu/Gqv0WIfl+4x4wjF6oIi+AaeEXEcLK51rm91GvF6AxNqmebdvMOOLF0IxeE3jtBZwK
wU5ChSHlGjU9UVNt1YvaujDM3gXEUpdj2V5q3CcIsj4k/wp0XFKmQ1gAan7b0hvmrxyQptXQF7qU
M+Q1S2SVanA134u8g8RwOXqn691YBmMGbXGA07HOxvYSliCdHVZUuZycNgUZiLsxEouFmAHbUMxx
yetMXGY/mr/lHKSL8F9bbtI2gNUZvDq03GlWUJNvW7iuvkzD1ltSHhb5McpvgvnDE5uBWRdxjbgc
6u6CfA34BN0WeuUpykflxhrYJmgd2qshoF7T01Xr8susAfNyeZbcEcI2XIhtfgzbnv046VjgY/aH
yd85gI2mi6/BwTzUWygUWxeGWWcaOaSGlP0l60HDBweljqBMdvcarAL769vUNkWGWZd6biMt++4C
hWT/IwT0lncI2Pk3pF7WBTYsOos6Vo7L0F5cRvAQEBlIZIhivT7c9veGLYeAl3strlYX31HkgbDA
+9nXU3G5qXUz/gr9jtIfvZBfFAC0bZqNKqfpmPT11l3NcjyYAVjgXfqCJXN1gei7AlQENNsyEfGd
r8TjkqitmJxljc0YLGU15KlULp5DXj4zL+n3iYdSlNsmaR3bKxuTEGKMh3oBKBTkhHcKnLiAY3O3
vSW/hi3kGjbsjgWBx67Fs0j4O+VUYwqZlR99xT/oYZM1bvVpb1wJzdCrT0KVIFLNLnVRZQBeFCId
RhBNZXUoDzGNPvXNpmaebdENo67bqNQx1dUldJt5N+TJb1cW88OqffbvZXB9WSyuw4zDlpLxohhH
8UxRO7OfHWcM7vxCTFVa0im8JUOxLo5h38TV1ejMChs4GuhOgVp1z3GEpx0BmdD1gdg2r2HitMYt
wAvr6lLmgfCOyqFelBKxLXX/dgeuGZPNAUFqtLeIZ4gZtjuU0bzvJ0R9r//924vtJsbl3GXB4tWM
1BfwzYNzBIf/Y9kGgHPkjUyXKYg+X+/nrTAj8VwzJis8Z3Em3yefWal76K0My7JjTsT3uYNLQRdn
1U5WwXDHq+K56MmX672+bTauGaulGuGkGgXRFzG35bGsHf+dGkmy+/fOAQp0/jgFCA1e78y2ToYj
8ImkdaNL9kMuII9EEqk7aM6bjaHYWl+/v3JjrOKCa+5WF5XrMNqVQwd62sx36Vatma0Dw+zpDEBN
TUVzAd2KaKFcipK6e+A8gmHjLLQthnGSu5HneBlh7EJxAp5quBP4x/oofTAxxDr53TSbL2jbWAyz
l9xdkirMq0vuBPo7JfOA/AJKRTZW+m3f5ZpgbDwwsJOl3z9kGT+jarkEcED5x7Gbmo2AjGUAZny2
1DJuPWgIP2RD907leZ9GCMZs/L5lIUz0NVIh7VBlvnfhs7+kkHftk/duCX5EVJceUNyWPFQA+Wyp
pVkmywRcz4sSk1MXDe4QhZpSkU3hC9OSvtORU/y5yfT+h3Q6BGCIJVV5QfYT2EM6+XOV0mXQGwVh
tjGs318Zny84ixETnWAbLTsSMT0NlRB38Vy0G2tiW/D1+6secNJqDKDuH3Iopn8jBQ/7tEC11k2x
Xei4/rf5csLtgdZcXWRd8hNgCV+4C9oNqat+x2ok0ydejxt71zZZhp3n9dDpKZvYpWzA5PMDhMAx
A93HEJWfdYVqip+3rblh4yToGzp7RDyAg/259JAlrgQSutcbt43BONSBSEdgEnxuFyH8Z0ieF6em
bj71JUIw1zuwrLcJyB4WR2mUfOUXd6btgsLtEBDgdy4U1rZgVpYhmCBs6jFf5lkyXcpxjr/5I5v2
sxDkQU+oQLg+CFsXq4N5tWnJjCArnpnLZz5mjzKsyqNukb+5UdsJ1wYTjO23ge5zgHTX95ms7kIs
DNuD+VB+uz4CiyuM15G9GgFT3dCUTV7/4HHyu1DR+39sw8zzfnv+9NnzxnJjQ9nWe/3+qiPoBeVz
3I/1JSw6OXziYKJSJ9SvSfb3+khsa2FYuHQlTRbwi31WjvqIPBFY8b0WNaUIUm3UWtmGYNh15gNF
4ed4vA5IOj0IGZFp1/lxPG3sJlv7hkFnZQNR80xPF1GVDYYQ1GcQ4N56aMeGSSu5zAX4++fPTJDv
wm9xfUoQfTklrpw2opyWEZjIbFHM7kwg5vwZ8h+1DxGKcvYeAuZNZCOxauvAuK0LqV2eJOig5GCS
z6TL98tMtkgibK0b5rwSWHkj2O8vWcALsXP7FbOC5/4WQtnW/voGeWUDkKXROdNhfmFQ6cL+zGS5
nAqQpNyWSnRN/LArHBcs7sv8mZSMPbElD3/jnsP+3GRhJqM0ypJizmQ/f/YXPF6oo8c9G/IgDfyb
GJ/h7kwEMXdnDj3rIr9w34GiqSAg3/L1iKvZ9SHYVsAwYQRC3H4USj5lbJW0cIZyvwC3tLH9LS6I
GAasoFzuNlEhn4YieyQNyOZLER9x19wq7LE8IolhwizGy0qSeHwqRT2k1PHpfZsEg0g7qtmBJ/Jj
NMj5iBLK53HMNiEsljeyibNlcm555eTehSgE5KE93+wF7/p3PKm+RE12Cx83Ft8km4bmtVfBLnAl
WJOKA88R0gv8mfy8vvaW1YlM61atyEoxFy85iGBOqFf6SMtp2NEhO1/vwLK5TMRtlrVZhwAqwbNi
vdHQborj+4VquRxv62Ad2Sv/IXIeQSfDyS513JHwUU5jl/9IRE/5hnu1TdE6slcdzMoHXi/A/hqK
VTMB+XxUNuLeNEF8fmMMti7MY7qfXGeEqMwlFwQQVxXI3jm4bsmB3+5FPm9Vrtv2rGHprAlCr+3i
5QK1anESRfetrBf+AQU2X0HDt0WJZ7k+RYbFS91U3gz69RcCttd2l5PS2+XSGb+F/RAehDuK+xqX
kg3/YttghvlTSuIEyZ0M59NYg/mymYp0mupbqvBhfyaEVy4V1DCLEMcfuHLpbq6SeNxX7UI3cg2W
pTexu1nbOU4huuIFwPcLkq4I4SZcfK5GaKJeNxBbD4aJezO0YukYyacl60W0X3EZ2U+VDU6yc/HI
739f78ayDiaAl7quFzKP5S8uhD/E59KPRfWtUV1UbBiJrYN1fK/s0OejVogCFy9+nA/73KvcPWgR
v17/e4tlmDhd0cdthSMVBCyk/SY6+ZO3SH2GkK9E4Rlig9d7sQ3BsPNy6UfQtPfOeciHKjhwZHAn
sALO0PO63sF65fvfjIBrVrRB4EwAHppln8PB+1s6CEsgJPh+Td0PBDwEbsGOXthvbF3baAw7nyHE
NzK3Ci7UkaCFz8M/2gH95fWR2Bo3zLr2hBcXXhtc8slbflM3GB5qJ9uinbS0bla1uRlSkWB/HJ8Y
i+nXcuJjsGurrNuqCbCsg1m+xoXnIYFbF1+4w8O0LqMHcJOluUZkSOJFc2id4m5qoNxxfbIsJv4/
1WxeHiVI2/uXYWBjiiVRh5ABfAok71a9jm3GVsN5ZX1D0/l1z8fiS9mR+oEBW33fz6DFvm0Ahm3X
jKMyt/bKFwiS8Ts/k+QhyBYX0bpyKyxhsXATcpyDSLiNgtk55yCxes+DTO2zROm7uVfZKabORuzA
thSGiYPMUTYiH8NL6fjgOqc5c18yPgIc6AQRfbk+XZYT1ixly0rmKX8pUM3Em/LgEhTqRsqPjss4
vdMiP3lTtnW7tk2bYeS1DLWaFFaGCHhdr5qqXUkCenKistp53aa92+bNsPdwQDlwk/HyBXTo4GGY
M2jWE0QUkiT8fX3SLD2YRW0CNsldP5FPfMAjgDqxep504qVL2CwfbutidQevjIRx14FOZhBd/AoZ
4BPIwxa5m0Wru13VLFsJfsuSmHVtcwP80KK9AlhN1hwC7Ib97LFdBGGOXYyMzem2wRgWj3I5VK0W
Q/kCdr/ygPps+s5R0Se85bZopd6kr8Hlyqxn85ukE5HmOA+H6cX3EUDvcvUIYlcUA+q2SoV0ovs2
9/56uc8exwEULdfHZvFm/vr91ULRGAgLwKCmp0wF/rHMGPkRJ3TZwHLbWjd8gKj6JXedvHoRCgU8
RVNM+6oaxf76v/+rM3rjkPf9//48kwQM08ptH7LG8fYqBuI57Ovg2wIBmGfVNuVDOFULWD2yWdxn
EhQBNBPDD7eAYHIeNcH7bKiaL54iX4alhZh8kju31eW4JmhZJZ4nl8IjFx8Piy7FKdHW6Yg3zZYX
t02t4SbKcQROfabjEwmUd8qTALKPXoxy8ds2hln/BgHanINBoHxh6Ah64kuwpCLuQN90ffEsFwOz
+I00WYEa3sC/AHkJue+VqZT0/bQXzejvRFv8lh44tfBEKjas2DJhnnn7L/MxoFNVvXSsAksMDWRb
Hylbqq1qIMtZZFbD1S6V/ZSHCL8oFNxlkfycV+3woZbTx3aO8/2SZO7G5NnGYtwS3Fg0RdR61Yvb
YM/HeQEoBeT0mi1/ZGt//f7KK0iEBRXVsXOmjJ/CMJqeFidLPl5f+beOn4jGZtWBBxrfOswadcgC
9pnTZNiTmIR7X4c3ZPPWDozZAUUB1bTg6GDoA2DPhm9ZGcm9FxbLwwhign3ORLSRzXtrpta+jJnK
aM1cglqvA2jfhvGZ3rJb13YNz+kOIkCCylGHdihPTtWdgqY83jb/htesgwFnc4OmvfAviQ+zFKls
Nu5jtukwLklSJhkPY6oOTdj+FVrr38z1lp+3/bjh8pwOwFoZYeNo9z3DFT/5Kt3bMGvx/1QUuJAC
nv1aHfqi/BvLZEGhYH3DKYi1NAsKCglc8ABA10ED0eUWHxrv7vqEvOVx1oYNlyaBsvNpn+tD3txR
yXZh+StiUL18aXN+uN7FW1estQvj7tOgBgVa5/h37oh9qB68+VsV30v/lhLZtX3DVpc+rpbKR/tZ
RY9BpdYa+z1AWzecYmvzhnnyWpRBpOJ1PyY71ukTTaKNVbW4MbNmAIR8HqN+PB00/V0Xv33yh3jj
xm/bFtYw0RlCBbMCdfFhdB4jHOlgstuX8wfQhaeAaW34AYutmnztUPEuZNL408Ed4gPvsKS9Wm61
J8NWOznFmWgwgrCrww/+OKgTeMPVFi2BZfLN+gBdAGScRN506MJlR8DCD8Wx/RwFG7veMv9mcUBT
kFj6nlIHwd9N2ZfFQzpOPDL6MCdbyThbF4btdgQMnJHECNruY92cdAJoQbik8+jsgnYjJW2bJcN4
QxL7YCRwJ9wQ8NaLdqw4kSrYX/cMtsbX76/uCN60VPUsInWQtHgEkdWpbui9ot2GeVkcT2xYbqWI
z0mO3ZlATUb700MQ8xSWDPmV4razOzbO2KLt8ngKsMql+1AneeqVcuN+Zpsbw36jxKt7xWd1gMIl
Hb5H83e6RZprsVqTlB2J7cRlYt03IzDoULf8fdtymgbL6pH1BHtFVvej/FMlEGzcuPBZftnM+9Mm
1hlpQnWoFnDUH7MtAWDLFjFZ2MMeJgoljumwxD+S6n07/yzaP5M+3TQhJmF44oOJwWc4mRal95DN
2Lk0hu7KLdAHnEzEsE1Hg+mvwtvtMCMn+CEIxjjNG0//uv7zlik3OeGFVxeOUCM2oApxcvgX0Aze
tppmHgjH9QzaTFgNCDn3XUL2kc4/XP9ri9mYKaAwoChIDtR0mEHcDzxiIN5L/fN625YZMdlb5zAm
0PJYTZJOj0PEfuA5tuGqLL9t1lWERa80pEmmw9Q/gjw9LZL3Gb9c/21b2+twXnnZPugK8BDAdkJU
K1HZ7CdJ93TcIiC1zIpZUQFOl3KMBJr34ruCPnX5xs3U9tuGA5wpsFsh0m2HuCm+eg09sKl9z8Nq
42Cz/bbxzPCbgmdktXyP5O9jMe0Bwv5xfcJtTRt+cIYykVbJgqbxBvCjDLmKLREsy6SYhRIdVDmD
viuxlrneS2/4SZblPtHhBs2rrfk10vJqq3CZgJeEeOrgh99G7wcL/8gqSa/Pyj+mMjPUBndllkeE
DAKvy5g5v2dGXKAJnXPVUT9t4uCdnPEFXFf35cC/Qbuu2CVqIQ+AC8YpYe5zK4D10bzaOFstC2TW
UcRrPjXRrjp0XX/IITk+OMHx+ihtM7h+fzWDTrlU07SufRUPR5+IPas5BDHj204Uk6McckVtGzaT
Ogx+9TWeoWKe1PE3PkAC5fr/26bGuNBkBBraU4grWez+jsdyN41bQum2mTHsWfgOS6L1QjMhdLZk
+zxv06jacPuWc9wsk0iWPCatD2tOguTBVc0JMaMTysnfNyq7oTYC29fMybuRyCjzcJjP5Dh1n+vp
700zbpJpL4nv6GBCu15ykvVPEH3etpRmGj6qZunQAA27/bEvnyXfuPNa5tqkngm1X7V0hg+KQ89J
+xDPAT2Q7xS6Endh5W/BcSz7xUy/67hF4g2o3cPon7P63QqeD8VtR6JJJONFbZS4I+42/RTsGYsO
CLY/ZpsXbNuvGwdASaCs5w+S/ULuoE/rkP0ChaJKI+Hf9v9myj2RwI4Fa0glEY+ka9MlOfjjhimt
vv4NN22m22Mx1E5N4BwDTx89Cf0h6mc7FDbKNGPTcZLlt6mi1eH67rdsJjPbHk3xwH1o1R1Ak8x4
qqNK6FRA6eEe2RV9TDJ5623cZJGpleshzzGoQwF5q8hPTkMIneuk2RiJxXOaXN9zH0SBF+E2DgWB
I6oldcpz5+f1WbK1vX5/darMArnDZl1vlEq1w8Wvv15v17JRTWZvKCgWOl6fr1Q6D7NGFSyd8t1U
tL9va9/w+dCoGgZ/hp1NtASpfnsmtN/FnGxE6W3TYtzhuD8mIyeYFtXyA67P6eB6x+t/bmvaMOGe
gCe2d9B0LeMUDKKpHPrb/LKZOwed+hRNAy5ZHp1T0as9SM9vu9iYnN21ok3OAlwPOCpyDmqa/T1u
//7Gs81iq2auPKa9CuVEMN25eq9IfaLFfCKTt5/cfOtqlrztfUzKF2ecPAE4MZIW9DHwwZoR/OqL
hz4+ewGKkNU7d+sIeDNfjvPczJej/G3pw1rnf4qiaPcJ2BWGVX5VdagragG5uatqEI503N9Nmd+c
kPDYgj5Z9paZMAcLVOi3LsYo+iNpPzU3BqNM+eeMjF0TE7QbkmoXet2dbv39dXOwOAozTT67LvBy
GTZW0N+p5H2vfnl062Fgmw7DipE2aUieSDihGAn0qexEWnvD5+s/bpFkjn3DkCtwRwoF9fBDL51f
Pg920BVIBzn+GIneR5ncqR6UCyARHfHUDPsRKGm5JSlkMRgzAT7XSBq2An1HWX5H4+BDjezEmNV3
bIk3XsmWyTNz4IkUVSYIFkYwdWp8N43kFqu1ren4v4fOGLuLbgo4bxBME8QkgrK8zU2Zae5xor6u
ZzwFnOFjNqCka+OKbpvvdfe+OibrKoTE8IKdNE7LV3DQfYAUHXSbKjrcdu8ySbiHsBmyjOG2Ui53
fvTBje/6fOPfLRbmGQ+vuMOTo6Ul+5XwhDxwH50IFAHs2URu9Dv/TOTV9ChRy8ZZt2PsFCdaVaCT
2apotP29YcMkCuqgKGFBU84gM/dEXeCaoo0bqW1ZDRMuMi7iiGNZverrmDwo9aWYwcWyRQdr2ecm
x0ub+BVzM1zcMv5ucL7H4cZvW+bEpHYRCQrYEvj5Q4nSziHvd1nB0mYrPGaZFJPRxfUyV0A2Gk8A
8jNxvkZBkLZTswtuUwCOTV7t3JVDPvewfuU9hshstO4WnYttvg0rjQbtzHWIluEMO8GWQzGDkPK6
u7fN+drnqy1e9APutCNmBcQ66dTdteVlLjZitLb/NiwUzCyunNeTpOvvQ/aeeDf+s3FJjhDoLGMH
9g6FX6d6nsXHYsup2H7ZMEum5kLmRTYeMmep0mksXsLA3cow23agYZYJy4sAWxDvqSCvUqKb/Jh5
ZKU7iOpUhv0WcP/tNSUmO0vlDygxp6U8JEMHXaPufgKJQje7N52gxORnaSE44eoyHg88kvegG9w5
Q3/TOUdMShak3Kt5njBDvhO/84rsgPTyDXgB7BCzAqouQlKSLJeHTKEwGox/U7mlXvT2piFm7ZMe
6gAzgn2egT4SDPdgwnH6bov/3HIhI2a5EzSEOgnBJbhFzxnTpSmj9wWd+Ic2mR9ncMzt/EJ9HTsv
2nNFoh2fQDNYza4PLM9ym0AeMUujkloDHR7jdTfPQfeuG7X30jmht5FasGxYMy/HQq7UULfyQPVX
6r5j+VM73bbsZp4oWnwJBnkmD9r5Mgdn3/t63W++/ewiJvJWL0MpfID+D4l+EvKToB8K1MGHg0i9
8Klll0xuldPYJsfwooi3iDkY8Ehxl/s5vIT9S1Nu0a7Y2jY8KcBY1Zyss8OW70njpbr73clbkL2r
xRmN9xlY8hTh8hAtfRonetdsNm35b5PtXKne6cW4RgRU9K0Z5ruqRHQKkqDXF9dm0Iajpn0U8SlG
83H2HCZkl+vbtJKJWfJWT1MHQDVcRdIty6GFQ9onA9O3eWaz6C3Ja68bMhyM0rvn2WMw3diu8bBx
ddh5fUnHQ9HXu7LsdtlNAHxsErPWbYjCJoglTD+i2cVD9AvwyeTl+jJadolZ5zY0Ag4R8LDDMufg
Pn9qvbtE3padIWaV2wCBAFH4BUrRVnryuH6JcrYPwiLaOArXuf3fqDIxS90Sp+m93sEeRBHHH8rm
5cRmP9w1cRwdaL18mYdIbHRF3+7KBMlDZr5Kmgxr0LfPwnvJog99/G0I/kbS3cVsw8e/ffkhJlC+
cDq8dDp4gyl3T46vDwFibUKyo+j1bett5nol67sgzHGXncRHmv2hEBaqNvK8b3kEYEXMx+YwyIol
ZSefQscLTlMsX/6Vl1/fp7bGDUcZVtUw51T7FxBgPTMgfU/twG9k9THpRGvUAzpsBqbAnZzyHaPx
B9lxZyOzZftzw1HWOeOaAcRyGUaIXOaq799XkP/eaP0t+8Wkm+/MEnQWJOdJ9JjrpuV/8ySqqXdM
htKr56Oue0DPbnD4a0+rZbx6BY20LlmXZMEPd2miu6gogJhDxTYCazetsPn2zADs6PnQ+JfajfR3
Ua2QFE87bOv/3zKu9f/X76/+X1Lo1/AEeFVOc7e8Y7kagwPxlmW8H524rvaForm+cTDrcr3qrER2
CzQNrfOVdcSfD27T6eUu8bt6K3b6ZqR5Hc663V71IKsh8hei58cB5b2/SsVRmJ8OxezPoB6BQPC0
E2UCVAwd6fqSEh1NEmdfg4OhUrupreKt9IBtBxp3ryyZBQ/V5F1Y3zbVHjoH8kE3Y6R2SUb8jWey
bfEM85cqZGP5f5xdWXPkKLP9RYpACCH0qlq8tXub7mq7X4get0cbCKFd+vX3VH8vHsYq3ahXO0IU
kJkkSZ5zsKYfRAWJ4DQfM7xEgAIq6TQLswQXt6teUs4L61xvW6InHs+x/yOPNYs+sALcMYd5GpZr
CpXnAZyAwESgMl0o70S7qp320gPtZGFrSY6XHendDQHv6Dkdf2MZaVrn2Vix8gli495DSyFL2jWR
dwAnWr1xGq4N4cQCxkkDSDyetgX3xSMJKg7JQNlNfdIscx/uL0/k3ciJiTgplerBwExDpA2yZ+h7
AavXwQugrHvd1514QDxDkGY2JfCsqNRB7n0BdSpaeLYqDGu/3gkBNI8DtIIZ2JHPxPjABxUUN+nY
e/b2ugk4EUBQQ5lkgbln/hh8yA0zX/8fcN/zVrq5FcfiO24NJsmat7kAlItV5hjW0I+JdFcd5EDN
3lg1fQCvLUtiukV9smZTjounRRiXfJjkd9J3Tf7Q1zrMkzkA484XD1Id+ca2rw3juLeRKpdZ0Bow
9UTmJwHzwmPa6eBDmvry1+WNWRvCcfACqTQ2YyqevJTV30wfqZs0JYtOimYr13o3HoL+1/FxYT1e
Wz9XT/kEhtxZg5WEtJXdW8RhBYH46/zcvSzNxOYNY1Y9tQvQsY3S1T4X6rlf/GtHcHx8LKNSaFsX
T6qbvZ1cyq8BFXy3jOW3qzbDvTwJFooO7fTFk58L1t8vvOzMDqLgRh44GuumjaC7tiGOt5cQyFB+
x8096PbGh7TW04H3s3iQIFw5WF5tnIMrpuXeqHC8123O4+KJElLd6b4gh2FphtvU77aS4bWZOI7v
FbNfogerfBLhWXS2LuUO3YdmT4bgn7hptjp812biuDulSzRlw6KeRJHTAeEX4XFXk1A91ER5Xy9v
/koMdqFEeKXNyUQlcN508O5m3v/VUpFtPK6tfdxxc8ooSN29JvqQznXT1Ula9OBKbT21+FvBamUI
F06kIXXWp16HMypuuyBRXRPiMXsJ263i1kqUdwFFAPJDcYku+iMLFvDKis95YR7MmN0aJZ+Z9kwS
+FB5vGo3IsfXSwYytqlu9UeqOgEq7DT9FFi2RTO1YlAu5+jUeT6D2Jp+ihfV3eaqzz/Q3v8h/Prv
yz9/bYDz39/kVZW3LKM3TPrJJ9mPWi9e8ietQqVqS9bivXoGzlwXW0QHUaDGwPQTCChvmh4cmqLu
7grybUQi2mTdVhPn2jiOi3ejruK6MvoJd4PpF1CNYleUatipCYgMyCTipavNrnmvOE/KcXRB/NSA
I1w/NZB2hAxL4XuveVl4G4F3bVec8xydYFHAYqwZ88bvupzUfiLl1wbSa/vL2762WI6bk7kPppg1
wS/RgEQJbJsfmpyYnfJtu4vTb3YstorB79/pQHvvnOo2KijpGZMnG0DwBQzMBiJCSgfzcTRpnICQ
IHppiiKcE2BbijIpQNGNbqJ8KwVbCTcucGn2wr6SS9p/nKnoD2M3BJ/8cLmmLxCG4AKXDA8Lnaae
flqYrpJIdXni4R6R9KEfb0SYFWNwH0laCXbpqJH9R96zcTeH5BNJo/S2EmJL5WltiZwggN7Dpm14
UT0ZUC19MX74MLIhPV02tbWPn//+JsIwFXud8tLyI51Jinuu7kc/aBLjc2hVXTeE4/pRXpCsyoR+
6kE19poVmt+DWHBLi/JPu+E7twbuOLsU9TKqyJJfoDQOzN6jDd7XkngQC9oSwX7AzFOX5aYFmZcp
K0OTOst7fih0mA77HhxiTXbkjZVjdGdBZluOH1DlY+E/Om4YOvyVPzbZj5zSIPxia2iYf4m8htpj
XLTjp7FoqznpUq9Iw5sByZ1abmDHC1F4byRBWe7VAFZ7C1HnCvS4iUFrLUWnXNVBmOUl5cKybH/d
KjtBSc8tujyzWD/NHao/IW/ng+6Dr5c/vpKguVXi3BtA4Zyh79UIUe9oAcLoHdiY0kTVRN4AzbNZ
MltxJ7dYLJUOuxiyTac54N+QjAAKaIejl9otppyV2Opyp87Cy6gpWvWcpnre8Ux7x9Ev6xwFnSXe
5T5vX1AOTzdqpSsL9x+s0FzHaU0Kc7JD+ApW6Z9yUG26A/jp0etIsZXZrnixCwQyYRtVM7flSVN0
tI/1zPFmCG2Wy7u/9nUnAJElCmOgANRpnBH7y9hMPz3wvH2//PW1DXEiEFEk4GAvMidWTV6iSfu3
zGP/7xYAocPZY/dRzejL5bHWZuKEIj7Q2eviRT+l09hHqBkO+kwB3c5XVqlCJxhRRJpY+kFxYmLh
IHBAIishjJXE86ZJrXmI4+h50fl5EVTxhz/cOuDZ+ShyNP56aIbb2O+1EZz0gylBLZuIfgqjuT9G
RUhvmamG3WBAf3nVRrjI2T7qoiUe8vhDmcpbOuDCqjjEvC5/fMWi/oOdxdGLQktan+hZFrG04VcC
0NaUyNJ4uwVv6zv0VmZb7UMrNuWiaS0aMLKSt+SRh0SSrxRUw/NBeN5wDe8IkhgXsDXrWvGu6etT
7vmfwFGmDKQelUwqO35RQ3jdAwLGcdw8hTqG8GQgPpisXT6PrTB5EhG51fKxYlUujAvgWtpBoNac
KG70hxFiAyUpUNzR7OflbV/bCNe5fTPj8bIpT+BZq0Qy9pxaKH3IrRrb2vdd37bNIscpL08W0iif
Z6vyaFc0UCDfMNu1BXIcG2o3gapZDHBJRyCwO6IZSre4tCiExOtWyHXsOsv8jgCTPbZ4dCTV6D0H
1RBsnHUr6+OCudq09HQTnDOQKJB1EoFYvUsomk0OV/16F9BlTE7CQTbFSbAY10c7Qfl0N0+A1V73
/XM4eZMKR4q2ZvF8/RTM9oWTIAZvvNpA+KzkAS5mS6p09qCRa05QvLG3aejdQRXAHPwl+Mg3ibJW
DMhFbgnmlWNIdHWyo9B/9dlSfmEMurbDIH5ft0TnrX+zRGzgMwhs0wrvPFYcWKHqj8NY2pvLX1+p
DLkoLtHXqMz6ij3mYZZ7CU07Ed/jb0u1lzNYHNqjDzIRaJqHYzM+U1B7k6vE7UjskqeyeBQsrSfz
lGoUnDsaH002DfuOg4vZE5tkdWs75Lg4b9tGgyyGPZKYqmfS8Dthl/p3M27WWdac0HFxyU08NzHJ
TgzVlXhX9u00fQiYluq6JyAX9dXruAOP1MBOkMzr2aEss1jsjGi2nphWlsiFfs0pB5FXF5mn3MN9
epxxWtug8u4WmW91yq44o4v/ysvUg9yUzU4Q+yQHO4CvloakfYyAzq9YsUXgv7IVLgQM2p5n2ZUg
O6W8re5tEJL7uEJme9lZ1tbp/Pc3rjhD+sarRh48Qmwk+CSGEZwYJJ5VUqlqI1teyaNcfFfrLyHo
TQbzNIbZ9MlG1N6Rsba3Rrbmp0fKb2GDntbL01nxfRfzJWhpZ1EM8QcqzMM5KbS1AZ2C9XZoX8mS
yev/inxQEFwebW1rnKN8LKZSVsbPTxZNCfOtRW1y/FXEMi6vaKtCzuZyntK0CnXLuX8q4/g38oWv
iPLLI5gjTxHftOO1WTi+zljZNV2YspMWXXH7JydEC9qWSOWKl/wH9AVOKx3FxDyZqIa+CGfs1R/t
chP7gn6grN84GVfs2AV+cSvB9Utk9dSGAdrParTkHDytp5O0lSivu9G4hKetR8GDbIvw1GqjofCY
tf60RwAbskOgPKavi40uHqyMIrB6h354wgHWgr619m+KZdliGVtxR9/xeBpbjcWazcmMQ3XfQ/bg
M7f1acQTwXMu/PbRX/Kt7ua1zT+b3JvokvIosLIYsnsCEoCDaOL6EY1Xy2c6yeKnloP4fpUjug18
aT9DSEO35oRXxkocUsJVu+MQiUv3lwdYMy/H01ONEAluP/8EBtFuN2oImuPJv9zF4SZL+Yobuq18
ICCzVRsuwcksDNVzJlDT/rKgNaW70qwcP599C+JJ2ocnMU/kCadhMSR4n5/pRuxdWSO3oS8txcRQ
6wxP8yg1ZI+XOYamTRfb6VDM4zxf54RuNx+F0gxYyov6JCFss5t9ZY/Qb/4a9NdJFENs1cngy5DM
2pTwkJnN0FCvAPsQQzT9JYkudtMk/A2jWvEOt6/PBHE+1Y2q/9cK0XPzDIr/5bYygOSOZfl82XTX
RnH8XSivCakSIYquZfmiC4SUsYiKf/q8obuiv7Jbwe3qwyfHpVLUP8EXu3NPfZfY1k93RQGVissz
WTOw/9zMwXNfhzEK8XIKdwUjc9KW0W8wHfxzeYAVF3Qlwk05xWEOeZNTS/v4A69G/VcWWsByLn9+
7fc7absGZ0IxdKZ+avMsfaQ5m+6qutGfIHqw9bK/NoTj423oycbMJT/NXlv+5EPKb7SnCp2A8n5L
X/d9g0Lz5b+Deh6zfp6zqXpKoQT4Iy4I+2bAFpaA5mX8O0Cg3LjHvT8X4SLRZKN8sMf35ETQXLOj
Kiy/CNAgdBLNKZc35P39Fm6bHphsIwYyW9SSwjBWe1ooX997BeoPG7FqbYDzEr45/8bItCSP5+qJ
o6IxPwC4exbZy0Nd/rhuBue1ezMAuoBArxYrfuIzGBtk6oU3RX+dphARLjZN+7FpWgG5vhaI/X0+
2fmozjJSl3/7mh057ky0EX1KdP1k8pF+zAXRnxQF8RmBKF1STdWXy8O8i7DjmAX99xrxKuARnqLr
JxJXL7kcP4+TvhvLSe6FMp+JnX+NqiR7KGzcWDR2iDj7GRX47+Xh12bpOP0chGk/Lrj9zGSaj4DX
fOChHe5RpDiC1/q6x13hCoSPQ4MX16zO788aU0Cn3aUSHnl5BitG7HbsgSxkyU0u6qciYP+A76g7
eHTzkWDt4+eL3BsDZm3lzeDPMqc+baM0ARQGzueDeuf3dT/eOcvbQQeLCJvwNEKk8SgWb76J/P7p
uo877j1HNFINE+rEMiI/5c2iHyfBv133cce1ITw8c8O9+ulPl0sMDfUkYGKrx3cluLrteHyJaDvZ
rHqyXYDjwcuqIDnLpfMkp7HZsJw113NhThrPCuCu1+Vp9JuKhwde41njwzhA6fV2VCGvlwTP+mEL
QoAW+J4okUXlyQP63triQ9q0Ffk6qCzz/hrnodzK5Vc80m21IAWIYjOf4HGt4eGD7PrSO9I8GOrn
SVHZfpkMnqc3VuBsZv/tKmAu3QqQY6UEFLl8CbwRrdo5On4glBEZcCwOeK/aeVGD2ifl6XU5EnOv
23ELolBIXpUveCAGxL2ZliRQdAE9RHDd+jH3qp2iKRV6kjx8JrDOR9WkEaQx42ZmezZALWWnoD9s
NzoV3zdT5t64RS6HqPQxHQ6TSIaR/55zVu441V+v8TLm3rUhihplEw+KFwsQroU+fSOnfZCbdMsH
1mbguHFde+C0yih/DjAZEIn2f41xam/E0Fy75efQ+jaEgssWhAlB+WJS+VsbKPhyL/iJ1O8qmWbC
3Ns1laVaKl7mL2nVh+bGqJBlt1FdtlsAp/cPAfYnfLyZQSBsuXCSqhciZ3Lv5QaZ3mKKjdLQ+/7O
3It1amtUIdJZvRgY5pcZT3lJrtEHVfM0u7FtsUWevTYLJ/cGIWaFPjTFnvW5+rRv0943d5BMM9cl
e8y9YFM/TbMlzIoXapv0UDFTg6x8hgLGZVdYsVT3Yh2aqpkEGMufZdCKr7ZTtEqySYw/+2FGQfjy
IOdLwjsB0b1bc98G0Zlw/W7M1Ldx5netL3ekNJ/tCOxiB6qc9rGCVPDl0Va2xL1he1UTgdlgzl6Q
AZAqyaGLmCW5GLdwPiumRRzn1l7chYPP1AudafsReOSvYsJLw5nn7+/CG8jhumk4Hl6MAZ5htB88
lwSUYM0cT/d9l16D/+aEEScPR+CbAsWL8gWEY9AZb6cW3KJprq4hQzp/n/47PqUkytHcChGxYMA5
aIb+iFodAEtqU8V85ZR1gW+6x/VE6Sy4M8vyK53CrymtbqRYbnrh74JYbBTQ1nbbcfAej249yAqz
F+njYTREMgnJZn7CC2x3h/bwjZr/+zYbuNdrtjRGo3UifE7b1tM7OVLGb6auxQX1GmvC9P+9H1Z5
PQrAvnpuoja9CyZDX2KZZVt8ju+HkcC9VIt5DmcFz0Oeg90wNQS7KmheLULmGx0C5x/63xgSuGQv
QtJMRcorXvgwyGDfcvSzej7OvwySi0IY/y40YTjvRc420pD3DSxwOWAI3sbGEX2td7SMvqV5VtzN
aK5GlY7L54HhlyxRUF/BaXJuD3Cc3TdcGY/hMIR0OmmhuhjWWdJVvdg4Dtfsy3H3WDSKR7bUL36R
2k+yHEBzyntjN8qNa593vJ2jdsozZdWLXyt/2Ks4R3pdeaW9qr0icMlBBvQ/lH2BU7bMCmxDxst/
amrtxuKvGa/j4qCzE4NmefkSqhCKIF2JPG0HTWjGvtJh2tqC9wNJ4N6oeTSVEe159ByMgHT7u3he
zFgm2GiLVqYyW3yGFsalJmm84TIru+LiM9Kl70nb8/BulF57zxWBbKhSMxf7yzFlZd1c4ZfYziWC
SZu+kJaYWyWU+mxSUfwDbNxWkrg2hGNYQ1OJYfaX7KUgtrVfemgo9rcyFQMaoiUtgvnm8lRWlspF
DlZ+sFg6mvylgMgleq3jztobjlrNFixjbYBzkHmT7Zq2M4KDWfPF4h20TkjYjUdgpeQWZ+zKQrm4
wSaKqwhPSPp5ypl3F+L90O5YWtUngafKjcLm+2lc4JKv9LnOIqKm8pl1TXx/DvSM9jsL+uGDCYJ4
12bTL7AIQNV1S/x4bdXOf3+zaqweptbn6DKbG7Q/KYEbc4zu/OuedgO3UlE2c7jMZEGC0oXfmvOl
QMbF8f9xiVrzecd8I98Pu2IyIEEHw/2uqcIfUdzUP1TZhLsKVE3Hy9a7tvlOuRFJz1SNM9PPAaSC
cR7SB92NfJePy5Z/rJyFwgmRUIooo6ZBfhKjgFEdunBub3knwztTGT4mLe2mBCwNdMvvVzb+P0jC
zB/81E7pCw0qtHP5orsbAttXG5a89nknG6I4x6vetPyZTX7xKT3LkHsmHveXt2Pt646vMz62iwll
cAdeDfG9bcEw2km1RMl1nz8b2xunEMpOpq0pv9PnNuUWrfpQLt2iGVgxpej89zcfZ0GFxLoO6wLX
5cy/B9wSHcqHCg1zkG+qkNNfO5Bjs203kyK2efWCJthfubTxKab8W5CNV6lakyByTLYhXtb3UJp+
AWpI3IAOGnSphHc7PLm2N21VXkPlidTNRcGNuIOgy6gTz7z28XAsQQeTDKAYkxvbvRJDXJRbY6qI
0EzyZxr1zcMMEHUi0znd676p9sXYbHUKrOy8i3cDEFgxBWqe50XT7KYdym8DoQWo9qHyfJXhujVY
GSkGJoAGcON+MAY5taznet/hedduVbhXXM/lBiRhGsnc9OEd92fzAQTCVZc0slu24Cx/6kfvXENc
ksC8HqoA7xX8DhQ2yyOrO7BwmGyEdtJYeGWwy/LRt8AdLTWwow1VZynCNDpmUYeCeyE02pQuL+aa
WTgZfUk7ITA//3HM8VAqxmK5AaNVtVt0/Nure3ld5u0i5NogWxq/KPnzpKt+Snzee383DSk2Uu+1
/XKigBeO8HzWVS9jTw3oWeMp5/3PdkHJY6tcs2bXThzovTJaKGfVS1VHDxUAuPuqEli2iAPReXkv
VmbhAs8sn7EZ+RzeSVI1h7ZDoxD4bPXG6b6y0y7qjM6tznqDCXDmf0K2Ym/s2Fo0wETVPQ37Xmzk
wCsL5eLNhqz0UHwIqpdp9uqd5v5w11fE7NM597eg3GsrdZ7jm+MlxUsIWpjD8Lmu+mHc+2WRgWIT
CczX63biPLc332+DusjSohHPo6zJXvjoBd95ZvaDjcRhJQV2tae47ifDhgU1gYK13/VYTc0vqLPw
cRcCTTDuRQSW1p0lxpuTZcFLzKe6qKL+qtYFaKn8e3ZoCPa8mSHr6oOo/A7G+3y6KQZfxxuWtpLl
uQi0HsErHysS3qXMDruepd03q/TXFmfnvojBX+dJL94qCq+ZteP6QMP4ZFm881K2Y3J+I8/Tsjmg
C+uDpzYhm2sG53h/m/fFUMXnO3A0/9K4z+38dCo2PGZlCi4STekiKKBzJp6DIiQHUI+zQ4YwiT6u
sdu31u83Yv3KvrigNAHgp2aeMi/ttPySWssDoSCi6AYd7WdP6segQ7/GZQ9aiQIuJA2QZ916nCHg
t3V2o4gNblTHzF7RzdexlT1xQWk1ChN6GKvweVYBah4qa/J71CqqrQactSm4QcBjJSR7I/4MAcK/
Uub/rAa66xZyZQLuotFsM3hpHsb8GTLGZxi4wQUoFNediK6yGIiNm1BPC3tGu7E5cjKCcaAb5utO
qv8IioFFTLACzz1jjCYJEC8yqT9LK8tyo+a0UqZ1VcWysCt7M4f82S/0b44OyttxKA6yA4FVP4DC
SNKEFd2103G8u5raHsBf37wAG4GX9rFmgfdZ+2Qof1/2hhVTdXFpJanKmar6fzVgYyrU5mvkyddh
rwMXloZu3zbXQDA/h2ecJmqBqWf2zeixKxfIlRbrqzBtChGYFwJTTSozqt8aHHXP162Oc5prlS7o
k8VN9A+0f5ZA4cal3iL7WYmuLiRt6IimlewR9TR6GYa4YwmDqu0Xac4XuFbqp+tmcd77NzkDtOfR
PQcI/F0JUHFip4neTja+rt83cIFpdpApGK2j8I6S+r6sGrsXS/8F9A2Pse3oRlqytlT031Ngvfam
Nm7BQsGAWiZovk9km/2WEDrZ+XW4AZJdiauBc2IT3kjjT3501xbzdwKMfSIn+xhnXXhddAocd5a+
1aWuh+gOZZl/5jgLErC2nq7aZRd7ZnLZTJVu5Y9+wTtebjMQVDXQDvl++fMra+NCz/CE1WchHeWP
SWTZl1FM5EjDrlMJbu3Ll8tjrAQjF3umM0aN8UZxl9amAiQ941N68FsQXlz+/tocztb1xhHYkmey
pmgZzgv248/+ap3+Lvo8P1weYMVM6XngNwPkdTmmkcCLmk7PdXw9pCp+CDRWCBpgtAo/+jmJy42b
69psHLe2AEFDVdTQR25zm9CJ/+R8kTdZvOl1a/vhpOOsDWiep0LclWA531EEq8SPhute7Fy1sR6N
gKFnVPqU0VDtVTMHYAqnodgKGWvL4zgzwL1FTYwIH9qekCO3tLwXlqd7PLJu5WFr6+O4M81Ybg3E
Dx97PmAHutYHzbY3bxjTygTcprdWhAtDWzh9xARAZwcY2PK5B7j3jNbwtzBGa4M4hWKTFn46x0t0
Z+pzTNVxdbP4Y5506I/dX3aKlVVyu93M0oVFnI/ej7Hw5SeQ4ZIPNSCxx+u+7vh024tSxrn0fiDh
BhDWRA+oUYQbuera6pz//saf0xKdW/PCoztxpvbJjc2TXLJvjX8lJDlwxcZM45WDbpF/5Y3/SdLU
JngG2KLzWVt5x385pTTTJY7mFjKHPDFDNY+76x/13Q63qiw0KKZ770cz5Pqmzwt7RNvrX5c39g90
751KpNvhlveoz+ucgUpXQotpih8NtJluJI8+j4U2R0n1M50qseOSH6eI3HRjZhLIAvj7JYVM0eQP
1aHWzUbev2YKjq+TtkQD+pDp33Hp0QRnxnQTjZC08vLNjsSVIdxOuFYErJ7quPw9F4XPEtsNH3kE
tldw24VbV7uVE8pth8vDLhJ5k+rf6PsBY90YyBNOJrGXbAm++tlWm/faMOeL/hvH0aAbL6E1we+A
2nkE8cWBiMFL0lo+Lx5e0i5byNogjutLHTVhk1X1SxtJUC9xDmxb2ZMx8TwAHbKmW7Y41Vccye2I
AxalmLplYA+UIBfU6GtIFo0M6PI8/rScvmPpLspMUhyDbU2COyajqHjMYxLSdGcj0eUIOPGY8RMl
qc3NQ5POtnlI40rOWWLKCK0VeyWYHv7mNtZqTgjoEkh8kGU48A1HXJu8E0WySIW9CLT8XRQlqEvG
XvXP0VJssYCtfd5J7fuoZbUpe/agwVDT7Ptsavwk9eh1PKSB20ZnDZprCIgzHkTkiapKyqZfzLe2
V+A6TpZyjoONbXx/IsSlNOANVIrN3NtXAw2zA6j/y13pe1s992tfd44i3nn1IprUvObCKw6Mlj5w
umZBYfayEa59//z3Nx4rpoosKYAKr6aKf1OWBklo1NZNd+3jjglZEjfSz7r5Pldlm5S5d7Jn4q/L
v/z9sEncRLImAsbY0ep1Acn+juQe2ZWjeplVudWLvvbznVSya0G1phZmX4H/NLdnUuwm49dxhhAX
TJH6Aurodqhe8wkko32MDMzDuXrdtrpJZN+PEwHjon31Y179PRUVyttBv9kWubIyLmpiLHhBiqap
XrMq/95nqn9o/eIqpRYIPziHyDwFbQTag+41CnKaRH1pbuKu8a5cGff0IIB8zFlkX2c/fB07dm9z
vVE2er+cTVwyAuvZOern2L7q1Dz3rL5PSXbbkuFLZOrPpZffXjb8tWEclyUVSKgRmO2rXcIUbI3s
R6m6J1QxsoSVw5chLA6XB1rbZdd9lz6chlHR82GU/x7RVgSW22EE0v667ztHgMjSNPJw0TyWQdMe
RdiRY5D7W1wda7/e8V6qmz6O5qh+NVNOHppW6UeTsa3y19rXnbxwylGCCvtQvcZkqQHm4X0FquCi
20Kgr3zfTQr7MoJ2Nl78IA0FhthHTUbePmRTXF5Vc/mPjJBcajHURkbHHCoMBw6U/o2ntqDnKxbq
4iJGvpz722b6wKvom87VUebDbV42f/PI39UjubnKflxAROErIJtqr30F61yZJyNUkYqdmfVV4noc
CjHO4SsY7n+msvP9PLPXsot+++lmTXCFZfo/ykEmGoaFhvj14WB+diBb+rsE7cCBd0YmIgyXh6Lj
6oZ7vwagPY9BkW5UO9csy/FqX00ySsPQvsaRR4+SeXh2bfrvl7fkHEX/m9ISFx5hwmyJYs3LV5AL
p4fJBy4MgCj6AG3dT35cbLUOrJz9bnJHG8GGMspxvGnDDlSzVxvOxb6N8QxzeSJrIzj+7aHIOXXl
gFguWlPsosab7uPlrGoaFXW/Ucp7t+smhERQ/O/sq5iXsApSBuzZQHDE3dQVIOrfp14Y/hTjUlge
AULU2fKjtoojwCioo1CFPAdMGwb3qigP1dcJ956Cbhwu7837/IucwhCd0hJsTG35mi7Q/xAqfiSi
b3ce2qYuL+x7FnIe4Bwz3iScsQ3Aoy2r8rUMVC++RyC9UHIXzYLmT2ka4KZfztW4MdjabJzD3noj
gwqXme9l2+QJugl/pwXEFK6rvp9ncx74zWxAPsMDsOTZ14Aof1fkAwrXdbWRT6wt1dmD33xcV1nX
I8FqX1sd+KAA8rLJ3wehhcRnaY1P9l2c0r8vb8t7UeE8EScqiHTwqxicCPeWgLXAFqippGbrEWHt
485BX/GRtHEwdK9e07XtfS94qo8iKFvvcN2vd856kEAVdPYr7HONnotRjt957G313r13mp2XxgkF
tFdiUnxiD2eE3+zrnfEHHJv8m82iz5NA7e7yJFaM1QVS5CP3oe/UAtiP54NjztDTSdjEk3rKfl83
guPcRNpApiaMj9qMH62PFr+2Lb5VU7HV+7Ky0cJx7rnEO2YM8aMHAEVP7aKHa2+T2AcXCgD5RgRB
0G4f07oTN9pv24+hzreuk2s/3fFkEGDZ2UxifmiLqfmArNp87VDk30hVVlzZZShAGbYYO+gBHsu6
qnUChD4yd5Y1Bzvp/uj3WyFjxVbdzn9tYlxuwm5+kEEnvX1Px+7TGLPsRwuZcQsdrxnUyBkt5pfL
FrU2L8ezuRSzlX3kP6Toc3wAWCrUSV148icBT/2nZeD1humubY/r4QbgYC8N/AeKq4jk47KrOrAy
XZ7F2scdD2+5z2Ldd6gVtSBzRyp/kk30+apvux3/HPws54uTPKIaRW+lGYubIV1+Xf74SshwdYPK
NCd5pnl9z4YKIII0WLyHsWqI2gcq0q+XB1lZHVcvaM7BPBjjYf9YLhDDGHM040bba782BeeIntux
92szyaNl6LAQUPKYkdgdvSz8et3Pdxxb+uhjkm0N5bq+RJJ1IEUxFD8mG/ZQcL48xIoXuIA0nees
roYecvB2pAcRFvkB4gNDwqFVnAQTUxtRZG0n3EM60jJQHRXHM/ngzkIp8RgCFrO/PIu1nXB9efT8
KGgkmJ0K+k8OGsI94eygps1307UBHB8mLOtkZIv5vkfFdMeG8CvYYNvd1dmYC43IvaBGIqnZg2y8
8QY6Tv4+bfRGqFv59S4eou48tJ8XIL5IIkimJbYCc5eqRqjYDVJvbMHKBruYCK+VtFN1jDEoVZ9B
I10kaUXb3eUNXjFTFwkhB1AtL6FNb/QoPqfovTsnMmibO0Ag4/84+7YlO3Fl2y8iQoAQ8Dqvdbdd
tsvT64Vou2wQQtwECPj6M/A6O6JaLk325qFj9aqOkCZSZiqVGjnG6foUtg8wvFkGCiIYsnNOaFee
nT24HfAYE/v92uu+bXzDmSnuOqma2v6hGUYA3qPgOWOrCZjl8DR7IEA4xmvUTfuHNA7rR1bRFERt
iyHR9jFNlKt2RYhZt62U4cvE40mcZVOQ7rICedKoSr2TXvtj2+iGL6MNU8jOqzG6yADk8LMx3Y99
2q9Yks0XDE+OOgowpCcbMK6CB0xL3uK3d8FTODvquO0LjDMZ4MTc71rq3zNPIXSP4Hcs57ULieX3
m40NjCc9+lZIcvL8phOPjDZ9e4x0WbhPBAy4aw1ztmmMfJsmU0BCh+BSlaE5PczKHbStdzWtV+oH
S5nArLYgIzY7G1iSZCnNUuyybmq6Uws+gXbTP33e/tCaPi8LVvfQQZmzlfLAn9eV96Y0HFzryk8q
IJ3vvYRFcwa1xXbozhMCOxoSEmi67qPUTyNUMrLpp1TzAHXyfhLVHUgMXHpCh3hBPvduTPxffhIG
wXEounH6QGJ3rl6RZ9TNTvRLilzVi46xnPHmuR8gdTQeigI0K49DywZ323kaLPv29oLtNKi9iCzB
jQsWzDgexOE0+cpa2XZ/iWFvRq+KtvAhr8nPPWkq1Cf7kPJuPKCJwi32wD2V3u9NrmK2TyScs5Gn
jnPq0XymUnbbeN3n60NbQmJgxBG5MAdEJE3PUQNiewXCRNRxwwpNYUW5ly0uSX6FNq3rk1mCe2BE
ldTH9YEB1nMCXQ876ympvsRFo5+3jW4EFO4mEeT6Yuc0VaXYSfBW7Zxi/Hp9cMtemx0TFAIAXq8D
nHsD8MheWH3XHFG9UWtvS5a1MVsldDuDC7rCHkuIxhyaHPdHmtKV/hvLLpu9EbJqu6ybQ+e0tHag
/veQanondfE9ceRhzNe4eWyLZMSOBv2k/ugiOSBjMe0pZw9seWvm6RpYx7ZIy8RvPI47Y9RpNyvv
kXZMByEB0UlQo9m2xYY7C6jaILZq56S65FUDmL+TYCarIzQyXJ/A9uuNjCBipAQjT5ifPQUpl0Qj
e81zvnJU2NbecGTdTmntphB2S8B0dhTD+Cl1Zrw2jNUGph+cRWaDhK5J6Qko3dwnE6SwqQNSTdmL
LZDLZXTDeSMVDLwoGnkPAaZ6F6XoREyn/Mv1hV/s750zzWyGAKeLU/g+VIW0P35dSmPEiW7AL3Ig
47hyUbfsrdkQwcPUa/w0FOfe73gA0FIQ8691IDTdtvxmQ4SOQHdJtZb3RKGpACLkdNeytfhg+/WG
44LfhQDkMsj7qc+qM+EdOWZ6iyQIttZsh+jxyB81pObpjk99/iNtg4dap86G165l9OWT3oSEKGtd
XwNQeA9ccP6UkBYkIsm0MYn/qwkiiED1GUYInCAX3lNZtA/uNKQbYKjLbzd8ts9lPke+L+/ZgIDQ
u6jJTx1qhu6CRttm+saRS1Wip2D0yzMRxRcKiREZoh1Oe9Pvrub+yiSWNNVsf9CBAvo3xSpJXr1o
naQ3AHhEtzQDNjCRNNy5Wahu/IXq2W3bNRCv5VAzGyNk1gadGsYKt133THCgQSIC6NHus4MMyQEq
4/oKWnzDbJCoCgig5dVcnbXGg5kk83REKFx5AbINvnzbG+tNIAJdhm5VndHM87mvPb1v2bhWDrAN
bnh1hGr90vZSnfFvHSpvIJ8fNiGEYLtmSwRJEeEmb5b3spqqRZEsPfpu9Hp9zS2HmSnC41UpdxwN
p+YgRdhBKHNCygVZ1KCH7vT1KSw2a2rvKLAdOF4YVefFKXgPnvCmCYs98HffuAsbytkDUHkDVODR
Q3x9SpvBGu7OyqwowHxenRkdbggaSJOh/9yr/oYKfcj0loahZWcMl++btoYgWjXfyQ5JUrJ0OYGp
9Pf1b7DZlHFOyyYOCVou5jtF2XNV8m7nJOkWRhL8chPUBhELOeOyW591nzxClrHa+R0URTf9chPS
Bm6QIOuQXJxZBlp7MK+/ZPNq5dOyLCakTfVtN3idw291XJb7HrTGp0Ks8pVZ8heT9pfJrnDbKOa3
0H1+AJnQoR/KF1FHN27Y6JXlsRiniW0DgnYUrqvrM4mdF69ghwavkmSKX2YPr/d8DTlkW6jl728C
nghKl8iUYouL/ANZ3urb7fZjJNhTjp5FyNg1916t+pMgdXQummHlpmzbBMN75TCGfMrD9k6jcTo9
J1whz0syBS6F27ZMIZdx6wQ1OGG3mavhxSwe5gpKfHhMF+Pk3SAEooOqFMJ3j9smMDwZEEOkxWNY
o7aDzn/CynwHvOGXTYOb6LbJK9uEzx6saYa+sZgRIpxgjd/SYkNmrwPUk9Dw1cj2Xo9Ft5uIeJaD
6Ff8wDa4cSLTOET66JDmvoojekpTN31pvaFYOe8tRmQi2pj2oqJ25va+0shbJoKrIJrvYiL38XLj
37b4xi2ZpmnNxrZr7wXS+bMc0TcoZVeu2I0lUJhNDQJ9WVwWNb9dAoWg4ERmX3jR3k6p/6sla5VV
2zYYrpz6gVfJtm3v1QQD6t0i/VB3CdnAFYGD5i8UG+i6g6HNwErVD/wgOv5BohK2R331cn0LLAmM
iV+jQwcrxcPaPe0cD1m9gLQNabP0NcvG4nbbHIYD087HIVaW/JbO0DupouxDUrjfGpY/Xx9/KWL/
fWv+SzknokXZQ/MJecSgHgWklxSqzJr4d20hjoOMH7eROgdQ8Vp+wptTYaKhl+K9qr1PaAOZZLRH
fugKoP5XfPr93fhLOccDdXDUxCAhIxQSKgrJsBrjF/AGbYPFRCbHLw898AXHZXvfREjjwTx2bmPw
Wl3fh/ddITIhaBX4/sIx8RHuBuBERQKM8K4dc8gTbht/mffN4uOdPGgHP1f3IndqaB56GT9187qQ
lO33G65M6qnXaLKb76CrOZ2QZD9HE59WPPn9gPqXXI4MEw2vhaMREGknOjzhVL4Ni594ol+73dqs
xziJG54IPnVue+/NkCHE++0DD3Cn9fXqU9j7IfUvPZyodt0UN6z2vgeMYYcN+by8q0A91dsjYYof
UD3ZluZFJgZNKD4C7jbMdwkqwZSOX8H+BkSM0+6Eg6f6rRcF4Kj/bVWsKVymBwUy2qrNu3PJU/p7
bAjUq69brWXjTSSaUGXZh4We7yboU+2IP1z61vtWzfELqYKVCGuxXBOQBkg+wSuVn90mLYh4ps4b
bgcJIozrX2AbfbG3N34HXcsOqPw5u9VoXT+nlOoD6JBWymIWkzLxaFrUo4i1l92i++6bnKEigez4
Rsnu0vcw3lnEKzUs20SGd6dd1cFBsvwRz14vEFe5h1zjWY/D14WRFmiBlWlsi+X9e7Eq0TXRHNXN
2Vs6zSQjH9ZN1fYJhoMnoV+BULdVd4J5TO9qN4ucvR7z7ui1jKdPlcP7+9CbIZBxfectEcUkpVWQ
LFc4XvltxR0+7yfd+Pmxn12IMkyk9z5dn8WyZCYwLXFEGwV+p+6gzVQeAVNTH2tC5LYNMZFp6MXo
VFhrF0S68euf/LseVpVYbT992ak3rqHKWkACo3VvIY2KunEC6Z5pn+W8W/EOywaES1B5Mz5UgiBL
wXr8+Ek1B0+FZMcyMAZG1arG2XtGBR23yDBYNmQeIThPL4BBJ/6ZNWXQnlRSd+ow9l78AFmDyAEA
CxKa17fb0m8CNbZ/f1SKNk8pC2i3qWx5IchC9s1hIQRXwoRORz/qL3+ErBva5WfJSvaAHVwrM7+3
oMvXGrlohsesiaRZfQGv+nwuppCeSgFCnzleCffvWQQmMI25KYLRHaVXXaIMQPBdFfhfSC3dbGV4
y+83rTmYgxYcwWl5aSmrn0CoUHyvkvRDgzTudH173juvlg8wTBokMd0U+L18YeHgHT23eJYNSsmi
g/LdKPI1pOJ7SfsyjWHZMpsA2gAz/4XNgbirBMiDPTfMj0hWLj2n/VHJZJ+Va2QvFiv/i3W5GUSc
gnDvBbJp4YEVY7qToon2ZAjTm7mOb8p+NUuymcDy9zdO6zW6d8Kgki99U0IDDaLQP+fULbc1Ykem
KEDGdF9xAB4ufhD6B5ZNziONRLTRwIxwIOoZ+pRjVF4S7Xf+HmIZMfs0O0NAdjIa3DU/tK2REQMS
CNTTMuq9l17jYguMJ38YmlUiC9vohpfTwBOFqICe1jlunOjC8J37MPalXEnmLeObCEwxa5EWIpIX
HUFA3kVbVuGK503+ZyIvvbFtvHn03RfUEpq7yY9U/wzrzfy7BMeBegGH1Bobqe0zDFfHwa4gr1WQ
FwjqjfdELAqtdTJ0a9dZ2/hLEHvjCAxv2R56OmoEqyT5AK2l8gVKpGvQvz8vIOa9HyHEREnissbL
Ek2cDxCj6j5IZ2qcGzR/x/4HyJdE9HdfsjGYz8gnpv5br1PmBzceaD1/MAgVOvG+7+RU/E6ScJz5
HvduQb96sYvTj+XAQx4dB3oVn1gxxGN57EEz17tYo4lXn+XY6/qL74Jsd9jx2a/bO2/MknDFBW3L
5v972SLwjtOph6h74wPErYCWeFlq0Sv4C9vohoNzAW65omvcFzCt++deoZXlAinj2b1ct98Yv/K9
XTE8GyywYkA3bPygXFAWaQqUhI6zDxHoHXZAnw0HMUc3PvhiwT74/fqUtk8y3F1xOmbMyZtLFTeA
NzYqeJzQLn64PrrlyDUhmsDbCh+UwN7LFPk5fWIs0ekNeqJBedxO5ZoAj20W4xo6O1pB0TgNX+oA
yDAwGpIjDHO4TfNCr5zstikMd0eHcgQSTFY/DgySw0OZ/ZLAhu0gEdqspHaWUzYwDnUSq1ZRcLe/
TEHuQ6iqJxcVJenJo7q/TQKnvuvCYE0cx7LrJmYyyMhEK4LE1R11l90EZRmyz7lq6jUCeNsEy9/f
hC8SkFRoHwpUUeOSbAcc8yJiIZu1Z1aLpwSGn7tloXQV9giPCTrsBNh9OAmHI2W0u/F4hdhf39cT
yu5z521p3EDMNGGUfSST0h1D96Up7wGB/TaV449tbmL4feDLaZY+svoGfPPfIyca9yXYFHdzo/3X
61PYNsT08yIXhSqRm3jEhQpS5Ues/9R0ql07UiwTmODJpKzzkJDUe2n8yUsOHmDDfO/IbE0z0za+
4eScReg9Hcv6gvx68A6hGwbys+MnVK44oG0Cw8VZIhI9VsP83xN9yvC8q4t5jcjCEkCo4d7oHCxD
WQfIDSuts8MY4koQixlAoAzH6+76Jtuuh3SZ/Y3bicb3mQeQ4+OE6gmKjEJCPBkHofDRkw12l/JA
wTSKyrisPk2u+62cAGe/PrfFI+myrG+mnvGATbqhrS+6ccWXpIzlIwepLE6Xj+ChB/1xEsT7yekH
tdMldAqvz2rbNCMOaCHxmtBX7KXqpGZHQbkrju3YrskOLNvzzolsUlL3eQyqbojZgvPI/5Zq8rsC
Ou0ky+oBT4jpiuXZbMNw/6SRMek4orHG3WoPUb9473VxfVendO07Fi957zsM908JUaPImulFEBRD
GskOMuXVjeChu+N+3u598Dq5E1Mrn2TZl7/QmBR8f2mnUKdIwzLYc79wnWPWaHQSbNp4E4tJ23aO
NY0RMqOaxkuxMEdQACnzSunL5komFnMa0WcFARvEm6knh0ICxSBjbzrGTnA/ghQWZA/V9Fm7yXfk
gXcQY3NXvsxiDb4RKTzItQyDl5QX9MrKD6QaqnxX9xEKulqiWX1bomwCNnEBc3s8R9eXHg38ezy1
p7c5yCo2AFlxVJqATVn1sqZQC31kKYotu14StISULQ9WzMtizn9BNhlYM0TZq8dKoGVGFPXHFBTr
B0jMfK+qTJz0HOhD3a/dK23W7P07toH3C3V8CWOLy6b80EZZ/TNvyuh43ZRtH2O4Px2YylERVo+K
6xOl6M7QXn+RhfeNI9OYQHpxGOu1Yo7NuoxAwKMMkCuKc2iKKvKhV5Tsolqi6dVX29QEIxOzmY+l
j3yPVBcvqN1iN5P+NsuS+ff11bLshQnV7FBHS+e8ri7E4dFe9Ylz47vT2m+3xHuTxRp1jwq8LJN6
7Ls233tt9trk1V3qdZc4BXzw+idY9sAkG5yEmnWQDc0jGPDRhdNCZcbL2/DGEWItP7at0jL1m9N4
SlhcOjniL19QUj1gCoclVF3//bbBl7+/GbwZmlbQzpNPgH2/UnDs7pqerFyxLc5gQjZxfW9A1hdO
DyoE1yhrcSKlWkJIPi13aJvOdnEJCvxhSSauf4xtQsO3PRphpnpCSVBHz/Mgmp1q0ngXgeF9X4/s
SwwCjEMwr923bdMZzt4H2Zi5IWrczOOvU6V2C6aDYXhcl+6WTh0onr9e/zLLjdIkJ5TgcWrC2JVP
Sx6WxOVhIT9EvLzrM+9bjv+9Po0l8TMBne5UMBn6CI4UXF77YhJIwCq6c+Loe1MDcKO9ODp5tdx7
aURWPMhigSbOs3JiXiZd1z7+CZe9xp08iMLT9Q+yrJuJ82R+1tVeUapHtKnEOz4uiH0VngBh1Du3
g9gQCjDXZ7IYg4n5TP0MogKoXTxMrdPtq0J/aiCMQKriZzJ2n0tYRkHpynOYbS4jIkAIFUTPASJC
PlcPQQLd1VZGL5R554rmH/TcpbsozlYmsy2hESHwUo+MYkrUo6yT/igL9ksB8rsjfdPcdDHB49FG
etLoDy/vm2DU9+24kFsg0hHAyGkop7saPfLnbTtkRAdoUYcq6LBDDe0D2AK6opZiw+KwVeKzPakh
wwzbvj6bzayN4MAnoERGoEz/ezAsIGDd9Mlh2+DGyV/lXQlqqFk+TcJLzipGZ2OW4ZHl+uiWg9ME
g4YsGwOaMOQVPGyOLvr59x2AIAhnnZI7mWv3ZdtEi32/2e+Ktk6qY60eiYriPYPX/88pzckaKs5y
QJvUh1UaR0I1y1KVEItmohwOf6ioaq/jK7thm2JZxzefkbgJxDEHp32UVc2Kfdrqpco/pC/NlM5r
d5jlFvzOrc+kPpzaxtXpTNrHpBi8/kSqrJRoCQUIIQNXQeE2Xz0153g9ZtzRybiDXDbNf5ImJd2L
U9SQXjqQArfDI/o/0BqeJyPq+Ne30fb9RoRgjgimjGr5pKeuPjac/kr9sj7W+JfrE1h8iSxr8maB
Q79poVERlxeFi+iwH7qW/yrHYI18wGbvRmCoSImqc+GWFyfzya7wkp99RsiXYUZBZazrfuUiZYna
JsY0IULpLlflBRzslxEV2308j4LvRc2S+rS8nBU8idS+yOq5Pm1bOSNQzM1SEBDIsMHlqu6iKUnm
HVKyZk1m0XK1Dk3CRAFC19IRuCCQGMKXzXTJcoaWxxJaHBpdQGK5a4dT8By47ngTcpRDtnxYaCJQ
BfrQHciVySdws0PY0UWCuUgdbRt8OQrf2JtmRRoXtV9eMpfEnzrIRjq7wOeo9W0b3wgYQVOnXeaL
8jIUZXDgIqtuIlG0KwnV+0lcaOJPW6jSkRI83Je0rPo96MpTFAmj1+WcmzzvV9bG+z8pQkXJthwu
jM0IkLpe3PpteREAo+49PctHYOTWpEVsH2S4P9SrgnyWafwAmMmrAiluP6bTz2Rq+IGWc3HOI1Gd
JjWnjxkCxYq3vh9zwtgIClnmBiPpmLgMkL34TxW2XQf93cC/uW4C78dMpO7/NjEVR5rqucyeQKHx
ZckWq14VD07qBStB2fb7Dc+PiraMhoTDxsCT8+g7hfsDCJNqJa5Yfr4JS/VIjyuo02dPi0KXmur6
WNV5d+tDnvCyaYFMPGqoWRdBgE1eHN/1+beGDjr9MRGVjg9JrxL6cds0hqtPkCEtZ9XiYjUsOMVi
aHvU2qvg4EK4+/f1OSxbYcJSgXl2ooz04jL7ibgDjUByy2ZS8RV/tw2/7NGbaCU7mQK+VOJcEYTG
t2Nd8uIri8Dvctj2+5eJ307gKFm4YYTNDproKF2eHGPcpq8PbnFukyBRlUFS4U2huVsqZilPHjVL
4xNFpRY9tuxj56Pnb/lPZbOxRh+aUL9GcB1XPJSXPFOQn3fqYgdECcrBrFhLoW3+Ybh3GkxJh58v
Lkpl4uA64A1HaTnYM8iCbLQqw8HDiuKEQuZ3GVodpF8jMpCG72UBZfJP17fG8hEmhk9FhRi7KC8u
yXJh8vr2EVmLfKQQDFu5NC8H3t9JbWjC+CqZk6buXHFBzVod+FxVyZ4VKv8RhZm6kGYm2/QXQhPO
J/wxrrpxlJdiCPy9ho4amNzqiH3ftlTLB75xkbFWaCkZWHEhYxOluykFJ38dFs6+rZwttI+MhCZ2
L2Rp3xblJC/pmD4DFDqffXj+ynFh2wnDx3nT9V3mdMVFdOxZiNk/oHeS3JY4mWrgrVei7TLae/tt
nORVM/ZgGs7LCzhsXgVNduFYbjRW47yukQ2mhY7zy8im/gRwbXULxPnCvDFv6dNbNsBw6pJXDBjq
DHGjdj1wCQWKDXsxyTUFHpu/GR5NBMh3ZhoWQDQG6hh4rf+9ngU/jXVTrpyqlg0wEXtUyExyUsBO
5fi1FUOw73FNXCmwvMuejgUyMXt8ztu8RBf+ZQnYEQORASDGu25um/PIpHcEd9jPktLD0IMzoQtg
X5nceAsPTTLFmZa+6+Jl9DL4QXfI3CTkJw4yEPCduYAoXvdz2/oZfu7hJK/LLhEXEerms8gYJ2jy
zZI1CarofQdhxlmOTtM+cNuyurjKgZwWOHsAg7sslanlfljNXOwyv94Gcg1N5KDH3KjMM1JcNHX9
w6x7DXG6Cb1FwFfXK5HRtmKGyysXOLegoACr+CiMgkazK76FdV1Nh+s7YnEaZvh9RWgf+qxarh5t
h4J/1dY3UJt0bxhN9No11zaJ4flTqEuQZ9PsifQD9FA9kpwTAsnbkJbqtO07DOevIjI3fokA7A0x
Su9B+NB1dDq7c50er89g2QkTwJfznHEfr7mXApWIc4lLueJqDR1oG3wx6DcHYMocSrseNRQO6uxI
h/pDLNr4ZdsvN5L0qp2T2PdLBEYnv3EC0N0FTbimeW/Z27/AeiKUeeLjohGMqFAIrzjktTjmqZOv
WKglwzUBejKCNOZA0asQjeyW8vGgl8ISGJZfkq65nYL+Jm3LO4TlNd4yy1keLHv0Zi9kAKgLKqo4
Zcvol55bsatrkh7QblLs0Du6EgptpR8Tt5e4Qgin1PA8pAz9CAgltFnojgO19AK6+YdZIHfAGwhA
vO0DCKrTbZ5iYvcq7JerMMlFdc2wh5gpeSnAIR3tB+pC/vW6yS2m9U6mYlIfypp1vCl8eVFA1/1x
R78Y1J0L8ZRdm9GPTT5uoaXEqRkYnp86k887/POkYjA3qjHUBx3X7EcuUm8jmiw0IX0Vi/+/fy5Q
/bDLn8fllSiZneLRiZX8J3BCYBSh0bfLmoy86FiJlTdFS2QwiRIDJyvcAfXVS0jdhODdKGLtAZdI
+nx9p2zjG8GBdE4AB3ZwJOe8up3ZkH6ngR/8c310i/OaWD/lpBCZTFFMW97Hmxr8qlP02rV6Am6b
/8zVz4mL16Lh7Pb6fLavWaLUG9/VvQ88hIN8RZKgCHe1YHVyYrpyxhXDtk2w/P3NBBWgdTQmCHdR
144PctJ41s2aLqwP2z7AOO/9asDTJEU1oiYNOwcpb25Cr1gpylm80oTwMbCHBWyu8ZiTjO7ZS5Ry
jwC7+A8+VSrcSan4IW5WMZiWbMykUIxrrxZRMpaonhevoBNdGPGg7D3Ahcj0bcjjZl8TtnYQ2T7O
iAPUd1mp1CSeUjy3Oj3kGSdP/EeWaDysTp7Wrps8jrjIknqPNzO3o9vyApN/CpoacdFXOr5NslE/
R8DBP7hN9+P/bg5BTEwZm151btDkEP722vijAOJ6Fyxg+22De/+2ZdWJpgBFlAcRDy4OHBJX5wzd
YCujv3eMLj/dTPr8KQkgH++fQJx+n6bzXeNC8tgbvgbTGjzhPWdcpjC2PGW0lFRwcqqwRDsx+N0x
h0jk+fryvJfZYHSzSCsYLmNkrshJcxwsTQSN5i4Uz6Gqh/31GSy/3yzSepNEb1GfuKCRDp6rDEIU
A5p1Ntjl8vONwB5FlGZSe+RE+/h18iEf5AL2urK5tl++bPqbMMhq0dczIx4E6aPooFpkezUHr9K2
dTGiuPSRHWSQD4amEl6neNH9SJxq7dZm++nL39/8dHTh4ALftC6KHG7zmYeg2kH38hp7hm10I34T
PHgWAfexpUMLnT3waD6P/dysHG82kzQ8VvOIkFIE/glnXHqYuso9dwuN5lwwvlLJsn2A6bbodtYs
ackJqmWfqwJPE64f6hWXsg1uOGwCLd6RtogJ0ObwP/ijmPZ+sJrZWkb/q+DKQQCQ4xZ1yr1ihEA8
0H4DHgg32aRZa9Vurrwq771TI6i4a5hymx2iTrMFhQx3NSusJG1zEcxzD8b7luX/yBY0X+FYfLv+
6y2GY/ZJN7SgMxrcvP96FHWAEu19iCPHk19tXCDDaVXddSKA6OSJaCd391NeFtkOBwtAz9e/wba9
y9/fOG6k0ylA7yo5CUH+Qf91fvxfXGNtgxt+2wPGicfP5dd3eXIjklKf5t55uf7LbatvuC2FZE4W
uLN/8iZQU8hoJF/nTDu7cF7tyFqiunnhWszHcFuPza1ymERUy9EDz+biOWnbW06rB9aV97Rfo4e1
nOqmJM2cChargNMTWBee51Eepqp5TDJyBlBoxZAsq2UWWVkQMiZa6p+int/gDePDIvkwO2v5mm14
o9RC88wrneXo0uUUP4DbjZ80nkq/BGgEPl3fb4sxmbXURkZNNi/dMayPvE+TBh1pwKd65UZo2Wpm
nL18rklWM9c/sVQ9chWdqrQ+cJk/T3MLUew1MKvtIwx/FiVzvMF3kL/1oEyqPDTeziCS2+bMZu00
Kn0QGilGkXtmzj8p8A/QDKVNfdy2A4Y7N7UqxzDGj5cx+xKVnB+zZAhvrg9u8QGzZjoLtIwGBOof
oTt/oGCKa5LyLqqDWx34L9ensBmp4c5NF8yVjyYbaANS2qJprVT5Hc3DKjy0uRT1yoXQtsfGeayD
zptBVUbRWgsVuh43i1JWK2e9ZZXMemkEPpsgzfR/zZQQ8KyT4dT47KM/r7EmWlYpMFy5ct2u0q3n
naA4mz95ENt+aaLWO+ZiKNZ6kGyfsXjhm1MHNBw5RBnhbXiy+CTKn4qV5+UrMr5xE8wKKnQjmjnq
NT1FhZzPshrjz1mRhFtUyXEymPVT3jYirpMMwShvHtB6+RrMa9TLtvVfzOrN2jB0Fya5h1C6CIRU
Ibws4mDcjsdV2mrbDIYfU7SchHGK4yaZ6gfWumct6L0aohVPtti/WQudQfs3VAGlpzaLNVh2cL9O
hjjfX3diS6A2i6DpUIItl3vYWJ6d+6x+8CbcrmVcPixRGjDMtaKRzUYNN+6zvAdhAtw4dZ2vSVmx
fySk9XYjr9mxTdvueP17LKtlFkH7xAv7LvH9Ew9AslZnr06uP20b2vBkCJ0PFIJbOJQJEXtKwc4b
unytQ9KyEaYeTOdKLvTYUMga8O/xKIDx/yLi6LFPctSJRnfldmbZBrPYyUbi8rEecaYV8jwWIUSU
0/90SfbaSfXj+jrZvmTxkzcelzIk1N7yJciHHvzYhQBA9hoR+lyjjzXfmiOZHcyyiPQASqPgpFuW
7SFWNR2igqUHKEBlG43J8OwR2s8VZwM91WibOiZ9+ipDkZ2uL5MlbJiFTi+p8GSat/TEy/BJ6OjV
m/JTHKsv14e3OYJxOmsydBk6PSH/pXFf6yHxsR+d1bKpbY8NbyZB5np4WMAeF+R7wNVirazE8Kyp
PsSroFPLGpl9yYC58Ri4TXrKs+JzotGFUiGFAdLu2/VFso2/fN4bU5U6613iJz5uVBLYz6SKzp3f
/m+ArZZt+Ks9eNRlFIUIGpDqmSElkrSHrVIVxOwK7nnuuoWa2Yn001eeZnLntlsA+TiSzZ7gWZTo
n3fr4OQH5Efier90qNyVQ8e27IZfpcJPeI4zDWn7dI6G6pvXFOkuKKs1ngFLlDNVXETThqWicFxI
qP0jI3/v8eEpKfqnIdsCHl7Wx/Cvxuvx4lWNyOuQvRwSGnwp3K11aVO9pQcLRIW+NnpCUw6oZqfT
7EJLV7o5JAzWNIAsLmz2/SZOh5OlaoMTq8MdoxCHj2qx97zmNnbCj/PQX677mMUDzA5g7fF2gNAm
NnsCH13UDN1hCLcObjgw2mEmNOfCgWVYvdAZVe9uXmUZXg72d+oVZuMvOH6IyLWip2Kemp0fFicR
5YdFwFUGfrgT+XByUOHZtkyLr7wJRXiNHSaZ+222g5oaHoU9X0/fiz5MxsP1CSw+YQq40NIB8V/d
BNBSc3//aVYD/yDto5t1k7JtteHXfRziZiNiH6Sa41dFWI0+Hui1XP/9Nns1ClRtzOY0H1VwwrH2
H8icnbwZ543sh3QXsukfHfKNO2F4tsrAVlSnWXCSFYjoE/UthEr59W9w/T+EFO8YlcmEAWSypIFK
UhyVELv5KV3JBOhOdaRPC13ZR0ak8xwRGbZ7YHIhGMyqaQaZRNeN/3F7Qr52YePh/0csgIiwP4Kg
BY47d6cezPPdyUsLeaJtjZBUQ3lO0SiTex3U/W8C+bwBHZcOfZlKVT1AUxz0HjqDdmJSN+wOtG/T
JzE3ZXysXFSdGoFmbloANSYGD4OAMwNd10UdfAS3D9m1zkJ6Do67/qGKBbl44HG60bKobj2W0+Ys
YjRvQTLbe4oaWr+W+GLnIFiY6V1Rsdz/lHqRj3fvFjzqBxqkQ/NTxWWf/oq8EoqmqeTptKM658UB
7PChOiniiPqYsqE/t6oPn/8fZ1e2HCesbb+IKiGEQK9Ad9tuz0Mc+4VKnESIGYQA8fV3ce5LDift
rvJbKpUALWlrT2uvtWAA7bmiYM/tGNhXQJA3H40K3Z8YAByeG1IWe2mLyou6oYa4DGT9MLcvRw3+
qaAZ2ki3LdgUwB7AskSOriQJDdCmADc6WnSQzc6/m9KYJ0krsTdsAu0kL/2Some7LAqAQ+FgBJeO
aVLMfLyV+SCXXddDWTUCDpItd2EPgfjIsbOdQBlezM9y8IaPrAgBwCjatOliOeYqthrROK4uFzDK
FJ37H2EtliOwVjR9xzxjX9zQjJVHVElHfycnLG0sB+ZdoZnpXSmS0aSCyOt34lra7dtM6WfriWlM
ynrphytoY5WXyoOQLxeFPDa0ZSYB7mUaI51q2RxkBfT6DtwfYfmIf5c6EZ94lR65r4HDyiEAEBEJ
GukG8z/kYBmSRdQ854rFrmNr/1vvdZJG3SwHrCsv6wSS8pWNxCSAY2xk3z2lJWrJAO2FC9BDbsBe
mNNSH7fc3N401oQH5epARsM8jRmG+X3xUOUNMnRSDNilGoqbeVxgANM+KttMj9bgw2wXqOWCYhm7
dewbSm10Vlmd0N6YKiJBqemOKCt/NZyGl0VA0zsbDlm1hz5sX8YtJkHqyDASXBDqLF6EVe0SnTeG
JmSYB/eyHjUdd4Dq5h+OdlD3o7rFRzaucH8QlrIXCdPsI4DmvauSi3y+mENKyVOhPc/bGRw+viMj
LdhluAzK26H7ON0pXloSpV5YvmZOHeQXwlj2vev9+UL7vfwVBjlvHylKgo80gOOJdFka8tF0zNEJ
NMgWKKssTvinCz38sZOBjEG/3YN+EKerWphzk0G47LfVjXlf0r68zjMwK03cw/f3knoHOmCBInC/
Nw8IrDP/KFiF87q0Q301eBX7FXYIymzPwqOtwx4DMi3Q+rIbphdoDpf3EITgP4cCBNxXroIisJGV
MRh6HkovHiGfkkepLZH4FcsMWLbABNQfZ+lKk7BJZdVDSXrsjof/dGzURG9xGai9oKBwJ6BhhWZG
ozEVMntJGoKB5DCliMmB+LQ2Uu5YPVV6wkw3tE4wDJiZgV+1DUY67xVkVYoFSH9cAypBp65Xty2r
eHeUXWP+VDl1cIC82c+SiuZGQsBKjnduMVgFvFxhl0tDoc8JBI6Y+oME1ruJ0o4XV4oPWC2vycWY
NGDZ3AP8rIbHriPcxsqvh2/SH4LHFLNpL2NYBPXPNixw9gMBzP4hAIX4xdwsocrjzLrdEhPcKTfe
VCyHjOZWQpyYgpUqtrZUvzXrm59UiObedI64B1IwewwzH6sIRSBs35SPxZ+0wRVLiJdJsBukJT4T
Z+mZW+r+NNrmhxnX5EXaATtJVuXLbwgjvfwQTtnoJ1VAnfQmxb32vGDW9hqqBn3tRdlk8+WyJ5BS
OrC8J1AVwWRhlmjOaYfRO8iCVnEJuZpXx9Rk/o25Gu9ustPg72ktbHCQYzjehtKfntFz6XgEDabh
zstSrmIFPakxCv2wtklDcDiIv3KRVrSgTxy+CISiA9V9VHtaXIuGjRiZaoZ3Q1S1R0Wz6RPhS02j
dGLla62AV95NLcTDY1TOHedFiVybO29Y6YYbtGFITKBOc111/iASrsUw3aQS/JglroAXWyz2zcDv
HQIV8JjxoNURa+fyflINvWGc6UfHHwVKLTXJngvJwA8+qe6N5z1/gOuaEnBcA9zcL3J+TufcVxEP
KgKOT8fz2MXMIMl8i+ntZsmj0ORkeQYnRco7XEbp+ioJNrcPxh14z8DOFFQEZerjQ8C0eYdKsFMh
4GucR8rLlFxqJ5hATZs6dVfuw2l22n3TevCEjR7dDCxN3YQ5NvAc7UzuhLhLVTDeFK6HyjsFfkpf
tKIvmz06Rtmrlj5EYy6Y6K16Q0rkyqisgOW4NJBNDh7boGUQmpAgMCVpiaMPTbYOVhPo4qVmHb0t
sqq8z8XCXgCOks6uVpk7/7S+oMcJGLkyFl3QminKSDdUbxKnx33p3BBf1cwd/402U/8bHEZ6TxgP
f4XUNmXkAZmxQ+hSsUgimT+mQvTYMjpmCaPOeMtBjx9EDckr9xYsl644ssb4FIKDRTgkqRydR5sb
vzv2heXv2ncUINW18XetWcwvDnbR7yLLOxFpCoRVHKAqaPezy+kxdGbnTeXg+Y4rDqDsMWx7fDyn
Y3M9QArjVysrS2OftHkRI5RaSJwSXIcl96u7pnG6Im4cS/MI9wGmRTu4NTfGuk9p3NHUe5yWGc6I
N37hIyfU/IcdG/MUaJw5K4EDiqZJ5lDCLIbLqWH6h+8DPhVPKfKKPK3IELcLWEN5WxmRZIHg+1Z0
JYlyLx1qJLFTc930DbynEBlctUReejkoVj0xTBTMEVOGOzJBacyhkawk/z2luEQQQq7cHlx4jxZE
on8sZHwP3gzA4Z4PM9fHxS7mYBUcUTR5YBWIliBfyigcKH8nWda1RzaW2LfJhNaJiZ3TABBZKNIR
HjsgkMig9kHgwaLZKKw6rpCivsGVFOoywvwzIYmjHNHlkQBOtLrRdSmHxANVB43cICvm21FwWe4G
fOKSYCCMh0+lq7qrae7Hh2LwFpIs6EPrAxdcfyuWkbUR5CfggGdAqneFP7pFLAQ0BJuRsL1bO+m7
X4AQYmGqvAZAR8VTxbMBYAiH2UhCWUfFvONgUbYhmLUiIJyGPBrRrMniAqtaRKWePZqAgTMtdz30
6+hlHbDwch5m+xaUrX1t/NzlicxNl0g4R5ZFaS77Mumyuttj5ZwjGMjEfOS4IZ2YzxYheId+2R3G
p3FPFog4i50pvRBrKzmcWzYfqfHsG6h/yl+t49F7raf6qmw7cj2HmXvVNXmbxbhE85uwL8t74Uye
3ol1qCAZEXneT2mZMdAuaVzgoz9Z0JJ6tnmXGMnPYtEXiHwwlpNlYCv1cGmSnmExgjJvQTvZOfIN
vGaNcwBKS7IorEb5MmRu9sjztHgIcNuauPMWtHwIcpglTsEYNyYW7KS7yedtG+s0TH/QdjRvPO3K
HyF0Wm671MCFyo7gYtEl+Dr3g6XlK4Lx5UdnuzqIlesgUMRgtHtFU+LjS4jTL8gr1oMUOn3V3YUz
+Ouj0e+yB1pk6j6XayJTdBquAMl4WMfMW5uOCrmPf1HbIK0ii2lDL6oRZL53c85/sLqfXvy06vZF
58w/KPOhkKHAGcq9Ru27MENsnC3Ny2Qsj5zADtEMFPWbyoLiAbUdGedGTM8as9sDjkko46E1nMTM
wXx3gqchQLdigIUU1fxNlaCwbupx/omExjPIzwqkFBVz0lfJXfcHHfksLriHCDhOuxyahUq3AKIY
VCHxY3Kaf0DDsMOdP9jLvAA/crG0OXyrHccr6TfTnnM2vIZAyn4zLdJAsE44R4bc7cLtcvAl+DJ/
koBN2qRHvSVGrc08QeZOJoa32LN6lJdA9IWAUw7+TaCAHYxtN49XumqavdeA1kz1vYoIm9IEJDoL
jbJWymPvgXUkmV0wtmcot0fIHKabbKJgju09tAUbNPmf28UdL0MMxiLj0H7CwwH/XXtE5BGK6PTW
glfYRmHd8XtmKtwyE2mXQzpROu0g06Vvw8nM+R71auB/iAja2Hiifyi6AEbvg7P/hoQGi97IklwU
dTd/S6ucX3ai9xMLCs7HxRHjTVcMzXVHm+4KUUsRq7FcHvowHyIzd8W726/TPYZitdMABS+VsiZB
ScS8kjU2SlGASSRw/I+srYsPbkEmGGeD21367sivmq6pr3rQSb5S7OnNBBWcI6Ay6Z3hLN8NGtcQ
Kpl5Itu6TmYsQkTA+v9GETXNkTKtnuHr0qXcMWLLN6C0aL7SiA00yTWoFRoAXq86DHvfoMGB42Ys
VP2iqsb90PhIagvezN9E6q/9Dq/E+s3FekF72rhoFlVmXxU5P7gEEkZR3dYwR8VJ5CLev5fdqmwx
o0IAjF54aT1ZYpy4mCx+LarHcUrDkCOtolN5sUorfQeNiPnVTKCVj5Ss0h00E7oLZuF2kpAE7U0K
+MV9F/J3yAMbtMNKDHAbTPQjjZ4D7w7WmQvMgyFnqdpKP0gOpS54ZO+aW3+8HGA+TxibwfWMBnDm
Jar1gWJlAhjCPqoc39MJ/INj/APSJeJENjRVA/qWjCjvuYAcRHdBspyoi9rteP0+YPpAHaTj6EIi
uJuC4BLpL7INjjmrOQlnSb4X6Kld6pTgjuA+zX9SEJnApS2j+zhgdmGOnGK+tqQXGgX1DicVcdbs
7c1knfCJ2KF3kCx38IWsqYapilDKYLgilrR8rWZvLv+ANaHQCZSXkN+tyVCOqeoO7B+sB/HLlVdT
GJsg/cySPBM6RWcmxEZ1NZfsKm0wRg4aQ+2mv9OWFv7BBFXG47DnQX/hLXXeJE5jvPpKFpBIdtwV
kZK1ldrLYmzXaNJHrK01MdlTgUgUaWlZy0I9Oe6QqTECykc4f3Q9jtlOMbfAGR2QeEQ2m5T3zXdw
BbCawDciHQU8rglSLFNqwfdyX9EBoReuXuNfMVxdGle0B9bOwnfoA2uKgP/wZgdpc4zlR8xFG+RF
x0XVjrxHdCECDgfqNi/jWEgQjPM5gAgSp4F7qRsXAU0IftAmqS2dnBuuix71KmhxikNPCagWQagw
BFdMLX34Ugq93pWZpADGVmu6D5GDIZLpjBUA5VHu7FOcijLC5T1h7VzMwz6kQTAFO9uKon4tVNq0
NyLsp0dSr8E5qWVLD+tF113obJicfejYAmoatrBPED1A2M8p482OL5imw7O8Uh0YYpYekKZQOAnY
k+FDPYhJP1roAo9vtAyW8L7q/foHFTnMoUHcnsUqM3m2r/gQEIQZuD5vK1ZBfHJ26wntuYHTmyJo
y/EV5lRluwol1PwCdoYw2OoaIEUl+Fgc6qnh97YdFwjTZUhD00nliFhIteYbqqnTncMHzPVHXTsN
0D62spUz1Mb8iV4wtNp1UlXFOL272JUxprxvPuiSVe4PL/MmdmSVl6Fqm3oUwAnnchmR4l3qiQHB
ZXtkqDx0M3LJkevSCF0WB0H/EB4aGk4J4syZ/DLVEDQ7WYFwAVAFDb6sfFXHiMDphBZVswxhDZJZ
HoJsUPQLgqOR6Ftt8vYbGzTqU6GPizk0/dQ8WkXC51RgHFYhwT6QVJEL1RT8EoX5Fh0RI1EpSlPe
j7tyBEoajCVltgOnqfylHZB8KJDAzaG46pbRJqYu+x2yDFhgWPhISEdjMY01EnHtixaWt54bKMsN
wPvCFovB3U0LbkM4xwVFB5p2w7Psm+XXRKj8FrBpSBztm2uPAB48hMp9yMnUtVcGnA23Rgb+bcpN
P8Z2BE1cQpSoDgGiUsgFeCAoYDV8G2ZcMDCVFv5QxGUAVdgsl2tpIORVnx8hgd6Wh9AluEX1jLoh
8pTqphDFLCKztEbttI+gVOPWVvsKXfx75Lr+LQD64aUMmg9cG8gG3NBpkH31uo9Nk7vIxriTJj2G
u9MIvTH8stTA8imb/RuQsqHE4IIDhMxkfiejn//AdMwAXk3Nr8FoYrJ9HqQk1ouPTLIqO35tKGk+
sqUn1+5cQzvLQ636I2xDpE4BYteyHO1esEC5+96wElZAfVZGxEEye8TgYHZQhsqYu9BR4BNmfkLR
LPesyVCASscUtRZdhj2m2TEN05UZz0B/hjJ4NqBoiYpp4L8wjZvVhiMBeIWOV41To9Qbks4cB4sC
QNiV44XTrBHI1Bd6P/d9fgEn3t4OXS78SI6Dc9SZBIJwDkrkaBL3wXPdYo8Fqps73EbjQ4qrnB+y
ocOhK6VZVxJO2WmDDE3dsYkhHidUNC3S6w62ysQvmi7iPuzr8pFNDCktR/Wx76v8e7pw991gxBxh
L7ww3q8gvYl6BeBg0vYoeHR+h5ycpXrau6MO3qQABj0FhWueIB/51vJ6Aa2lTtEuRaAx3cHG5Z3T
tO2zCpW8m9icZlFNPDn9dCVULGMP0crLIHx9Q1mQvoYAyMR8KkmKwJOggZCytD6kw7jEXkXLJdJr
fb1QjdfEZvBw/RrPYREj4HOdgXh5CHxb1DFAfj7mlIhEpO0NTdojjC+cdNdxgTPdCVeBdKXM6bvO
h+zVhEEvY+oAtAEyO2RtrJiywyoeVSX1YtwwGilK37vC5qSKRjT9oaaSa3/cz6hixpVZCposYTk1
Oz8ocntdzXkP8g30BvqEtI5b7tFEmZ84KYL+MhztVDwXsG3nsrMEKV46EfFt8oux+ga2J1G8KQds
ioXb9iiclUV1q0vJ7x2g6JKpVMj7B88Od0pipsPpwRaEbSqKj1kxHFUDYvHMqrJJMoEcQhtV7I1Z
asyB+G74QoeJTzHIYDiKzEZ4HPl7mz3grmyG3TJDK2QH6pjGXqSI5xa48X7EfestyKSLXUtt4D/7
2pXdJZy8Mpc1xlTrtTo9p7g0RvYy1EVv905hUWrIaYtvRYMHlZjaDXC314J5d9JFwQYUSoipuyCs
dn0oYRPQhWwjCRo3uat65N8rkSAOILdZdyWXfsn/6HJxZdyGmETDEYKb/xGaQf8gQpqj9fLuTdMW
zrZqLfJlv83Nq5l9jYxnML+qmc0fKk3LWw1VpwRMLOkOATsp8AscEjcLCkmzOzWxY6G3epcRB1N9
KEuq266h6y3kzPlB1nBYLsGfigbqiL2dcBIDl7+noQtfn09K/MqA5943qG3eYDIYIYXHqhdHI+6M
utGER5zbKU7DOXMQtFL7py5Rb4hRa0U7Bp6neceFj7im80357Ei4nATZlvPY9DVqd/2k0Wvym85c
aw5V5NgacFYDGoIhk65wkOo0RUMejczbRwxG59891tNb2iou41I77lOGy6N9zpapHqIBgZu5yPIh
eBvkQFDRR20h1ztbevYB80koMlehTy6N37jfUsd339H8Wx4nI/Suwnx1kQwIPryLukLREXT8vESZ
sB4wgT1DaXq4FKSEtm4C0brgzTNrGke7AvSmKqdjhzjaC7FCyAATWg4Kgb3bB5C/ltQcOseiFcGA
TsmSQtF8urCVB9fQ4kaMDLQe8akOW46O6AOWoDLl2Kj3Qe0nxzT/46Er883yekTmCpElIHIRfL31
BE41zhjtrmWALPbCZlV+UbF0iFEx8i/RGGL1ZZcG1Z3JR6/aZ06v8p0TgMXsgIYIsqMWutbD10Am
Wz5lqHZ2apwF5B9SYD+q1WZhnEOXZACCnOlJnwCybMmUK5+XZTsCJIPeg9nxCdeoWqb0IFY02uct
4xNt+//hTgbne9ZUxNvbeWUvE9XbiuxFU+foGvP0+TtO9O23FMpWyTQfWqAo1BIEkSaIqXh1jiL8
1MPXH/YXsGH0fTqhAsT2CJjBmixAhKB65MBf+/QNbKIiaFS67uzviVQX6QxPPNdndZdObe/6k/76
dCwyNMMGj+9TpHZRIzAJo53he5vy5Qwc89TibBATBAOJgR4Y31shyqiYxiL26vzl87U5dXQ2iAlk
kf0MtQeOu9JFVM8QtQDkKSyLWhBBnTGzU79gi5bA+HRZN+gHKZ3+AIFbE/mgajhjX6cevoEZaiev
eYuOKiYV7YsZ192du3PTcid2d8uBXJmuYoRj4mmdvyhSqO0gCR0jn5l696UNIBvEsBWgDJNN//+f
HwJFsiLDlWmu26xJzyzRqV+xQUBNumKtrYC5KUC6FXGBNbKTWWKnRN3waz9jY8HabQM/dxp/bSjd
j3ZO+r74xYBWhQ86R79zAt2z5T5OdeDqtBu9farLR1rTOAxAnoLZlXF5bnGTn1mtEweKrH//l0UX
LAxzhfHafcpG57dfgK2K1rK8+HyhTu3Fxpp1BoVhZ1kXSliU/+vrdeis9sf7zx9/6uM39kwRN/WW
dIBXiRLJPQH8CXWhn197+MaOU88iralgDcoHORF0qvPEXQFWX3v61pAraUqe4+lEzw+yxQxD0Itz
4y//XPZQbAmKlRgyzKRqb9+h4R8h+RriDnjMucMfPv/8f55OvGFjyNOYL0SW1t/3fDqC4vM/fpgI
EQcYRSqdcyy4/9xgvGZjy+C4khMUXzC4WAGRgbouyK4Cfe7pp5ZpY8aqb33A1Kz4z2W6As6rwH0d
QH3ylT3G16/v/cu2VBmMyG2XcI/w+jvGSEpUdYNzPBD/9GV4+MZwLeozmVQuHl5X11Z113yNhFpk
ShV5+HyTT63PxnoV6IdtCGzaHkWnMgEQdoogEy5i1LjP4ZJPbfDGgtlIDEgkMW+GOU5Av3qos2es
P0NpfWqJNhaMUl+OufgcOBUvRJGOYJgtu2hUfX8ebvtPRCx2YWPG6Cih4cIqALVa6dynYXtNnPo+
89ivFoIlROYocaRnbO7EWm2pLXCzoW6le3gY6UJkCRV7vV948fz5Zp96+sai5WBr1yuDECBPu6K7
ynRXo7Cz/9rTN4acD7njdmzGt7tgYNy1nQh2QUa+INfhIwfdGDLV6EIbSEpnYMMJ94EyT95sXtre
2+HfvpdecMbf/JPscX3R1qIpxLl6HxzQ0eigzFHYwzRU+7Zzf///y9rryZuScMnvPBgiyMe/tnrr
nv11kVR5hwJM6Ydwo1pcmRFNNtcWzRknfWrnt2YOJv5lyjMMugv0xVBnD5IWotzJ1759Y+GhRYLs
aFi4IsPPCTINiRt+bSwA+7Gx8DTP/TbzubfPIZMduaEp49BnjzLzPHi86YuHd2Pkft3yZmFDsAd9
/QvvcA0CyLF8zaq3/BchtComaPJh6oAMPgruyBfG6UsTeiHQ5v99cPgCxtxBS75Xc/CsMDgZLxOQ
CV/a2S35RTP5KGGmhu1R4gcFHlDKX7+7t9wXOerw1TJ566QWsLqqrw5DVyt0belVgEbEGQ99wkNs
6YVRXwyAIE4Z8Mzea7dG1WstoSdTks309WvLtDFekD2jyWgqICuAuNkhoJwOXnH2F5ww3mBjvLlX
jR0kxyCIYurhfvaW+Zr2TX7Gg556+sZ4wdUYAiBl8HRIXr9S2/fH0UGj9Wsrs7FeYsksIQ+Jp4em
GS7R61CJ8VPy7fPHn4hRt6wXLJ+cBf05DJAsQlbRDK0664OPvO6an4JpiGHR9lzqfGKhtvQXE1pH
gCQxvEuW1EtqGYodctvnz3/JiWO65RguSzVkGv0EeM8y/B0A1xODFA0QUf7OHe+ME13vhP+ZwwjF
lv9iIHJZBHfWl4zQQKOgnkH7J70FWkgC3Ts0MUUllZXF15zalhEDIIKmxPtAL9gClxL/h2UOuW6X
fL5mp3Zk46rnzqPFUA9QfUkh4Qo9N2hFA3I8Z+3L116wvvgvpxyOHbjuweuYRQNFboi2EWDG9XJG
R/CfTKMINfjGsFNpkYD2654r3+xQfo+rKdxrlx3Bxn0vEGmO9iZs+RGzHl+pveGVG2unrhS1JQDe
odvaHFCKBsje8+3u8/U6db421p6OPRKusMbTJQVKx3V+wmASZ26PbtatsA96AHrh++cvO7X7G5et
gmYMnLzof5HKzJGfwUt16Fh+7eLasmSwDojschz7X7UYQcHqNj8xy+p97eBu+TEA18gqXYTdLz1O
31kIgFIuAN74fF3W0/8PI/c3cThKYwAPeq7zoYa8OeSmco5BUKQXWUvFuSB5PS7/esd6i/1lGGVv
O6cjoQRIf3L/OEHnR5Uq952/lmeafoJYKArSlg27KRxikXmvYmln3MbNGa6dE5u/Jc8Y80JMFoj7
P6t7iQFIQvM+h+jU50t4wq34G7tvZqC7iU/VBybUkhIVFRyFW4zHPa/8EOd/xKnXbOy/MJMQHgAv
f4zSl9AdfyJOeKOsuVhv4cWBGuHnP+fUYm2M3sBnoSfU258zsRJtUYHYp+df4pMMxZZNo2zYouxQ
sA+9pHuXsx0qCcB8F9AM9UXzxZ+wMfaWWK5AveL/LAlwvVNff4Bs4RyT9Ylra8uf0WRm0cJQ56dt
EZ/7xo2dsXoUfpNF6AcCLZONsWbsXGHtxHZsmYPl3PVZVUnykRaAezvTDz9ATeRLW71l1GiquuQF
5iY++DDdTu2qRwBQ4xmzOPXhG6snIQup8hv7QbyWJHz9ar4U/RefvvHmqutch4rR+8iyCjXAFbgK
boszN9apT1///q8Lq85na0eLT19QQQ4S4J6FAOFbrdVXGJtCwA3++wWGcyeg9UI+Qut6l4AhgqwO
OOmveCMBjOB/Px1DYWnljRNoRfpc3Tc6F1e+QY/580Pzz9gTT9+47YoAD5DqFnwNxD+GofMWqvFh
rNVdbbMzsc4/nRJesbHfEJA3/AIJRiJMZAPyM5G9HseHcqbnaA7/XbgRdOuxFeAH2kwYYaaUAmTn
vJklwJz/eLEOr1PhxrnvP+YLuxoyjLy2X9KxxgTQ1pmndsCMbjO4e8Bl3Yi2cIFZq359vjX/PLd4
+MaZpxiDdEoMu+7/I/YNVS8/8cRZx3BiV7YMVyOGAEt/EcUaDQZoVoeIFcYaMyv/ASZ8/gtOvWNr
1qLVLpj76b7MybMWPeYl2/qyp+g6fv6CU0u0Me0pd/QgqhqkFFkJOPcEoINLy+qM5f3TR2MDNnbd
6ArwVwbuoMk1sbSoiusRATun9w4p63i258SPT/2MrYlj1BV16649FOCxA8QbeIRgRp3u80U6tQsb
EydAyqCoCSIEiokJfWgcmj0T3XN1XaKLtHxxKzZWbsJZVDxd/H3qYWrLciBdgcmrAH7+/FecWKP/
ddTgTdEMJL7pAr5OlC3eCwU38bWHr9HBXy6i6YG9djLi7mlvnNhSkGIv4bl23YkrduuXMZpDwQhV
toe1CpUCDnzXCczg90OFIULhfm2Xt0RXqmVeBf5+sMmK7NGgRxiDxODN8clXtFZw17GNMWtugrpP
wQ7Ctf8bmPrvVANA+fn6n1qiddP/Wn/V5brXI7itDDM72QJj64Ekld5nhX+m/HHq+Gxs2VFmmcvS
cfd+6kNhw4N1sVI1u8+//9TTNwbMnWYBqHB2/5/KF/Gqjkrl//784SeuoS1lv6p7Df9WuvtCSe8D
2+sC5L/wiPeK3GGMqLrpKbBkn7/sn/Ewdnljxqn0WuqmtbtHdLdPw/HJztAtD5dpb1x+r32QDvTl
OWWIEzfTlu6qAsol94BZBJYbrHjVXOXxNIvbsq6mMzWPE2u3ZR+BJiVYEPypPYR+/VGYAowVAMsW
5cean3pKnPEUJ/b/P+Qnf51fqHFhAJsyF/wj8KUYVf9Wuf05DbVTD9+E3uFSe6LLQDPANOb9JPjj
P0CQPn/7fMNPPX1j1jSDVqRDWnevJozATQyl68qycwniqaevf//XwmDIhzaen4Ez1bfzDlPmHJOF
y9PXPn1j01L6BDhEC/rvHJO/PnSrAPnWh88ffupsbky6GUNlQKLg7kHD4l80JcYnFOb/HkUGrO7n
rzhx620ptdZmIy8HC/iD6ag4ArWNKUFQgrTVgnlMxV2m4tb1Wb///H2nftLGtnld0wxzFu4eXnml
fgUgJRwxLQgWlS/l6qCyEP+939PSBCC/KtaOy6Kuw9KB1nSKiZ/Pf8CJ07Sl1mpBXTC0Gfje24Fg
ugusYXE6huLM1Xdieeh6h/zXWXWHdvQplmdY+BWWKoiYC+hUTtUXQzG6MWULRs25ItYF50iPwTdo
lyUGszu7kmEm8fM1OvUr1r//61cESw4FERu6gJ+C3qhRd7ycnhuPvX3++FNbsDFoqYzTTWzNF0HE
d88bTP6WzXwOQHjq6RuLZvUgSYveHEaBQTmahujFmrCdzmzwqadvTdo3s+tgAmlfYBQH2UIld/Pq
qr+2Mpswu3OXvh4xb4RcBDwuZsHhbOnZStupbd3YLvggSkfrDpmmOzvgYajHhBEMZLXFWazgiVds
wd2FAhRLZZquh/NdE1S8iV2WyPGEH39pibbY7orQ2uSlbQ+Y7AelBObKk8A7C6k89f0b+23SJeiq
CXT7fGFTzDKNQSLMQAl4488/f33Q/1S+BXU31gviIt/0oMTad31rHorZ92yE0WFQKwWMVb/D/yPt
S5bjxplun4gRnMBhyypWabBbkifJ3jC6bQmcwREg+PT/oftbVMNC4QbvrqIWAAggM4HEyXOCILoD
IIwer3en+57t/wtLDqoQZUkONhTq8Ago0wDZKcYKOIjNbezrYrOUiy4EeC5RQYcv6lB99YGE4au/
UJRcbzvreg9bS+/NmWLRFfQnmF3hAIDqHY7a6z46oJLbJNGomyLFoquglcUyVs6pl4ho1BMEOYzi
Id4SAfvGr1i1bKpl8TmOR6BQobegM6iROsSR43rr2855b3YUq54X1EVlAU7bRQ52DLzZsW/BTPsk
R/X9uROoGrvej2YVVOg36PJmVM4EzqkWJD6NofjqNKFJvEHXuHJ5bgbwXwzOlt8r539Y3vLDkqPq
ad/IFaOWs2BL2WGGXA+sFBU4/A6kaPcFM1sxaIrEMGlypFaxEPXBnSF/ypE8vD5yzd5UEd6UD2TO
i23k21M7CM6Wv8GR5d3ibUfuOw+p6O7Gl6EFOhwEhQJlTFUNqQawnpj0GjTuzlZM15Z5aMsS907h
xDdZDsrBjaRjGKYPIBR0DytUA6/PlG4DqVYMnkBITpfdGaSCY3bsA8Hrjx1rV2tnB4oR+8JtuiFE
ZOjr2ksopUXagTRv5xZVjNi1+6hzhoid/Z79FKSsTl5gjbss11Gx3vYyOCuuA6gTqFDlh3ry779z
j3sm3lFh3gUETEPaQZypaeZ/RjB2HRduLCZ6f1VRW6/ElmlwV4CjUG5Sl6h8D7Lv9VKY7pXv700n
ViwXMjGyKAjccpX59zgNVSjR5DdyAwLh4HIPlv09j82xo4K8AyrlMli4FIA8yTmDuoTfhIH39775
36buIvyyzlkkmAI6wEwdG8/lQXxjCYvvQXdh6Ir9VnGToUy1wlEdjJuoVWbWobV6U8r0/dDlxIrR
onaltmZwib8VRPzlr83PsW8fHaf9NmTt477pUcxW9ONE/HHK3oK2+CW66WWaJ7IrrjsqshukMl7k
lvn/4srMQKs6LHmxb9f8geWOUJfuIK1ywrMUxMNiGidIDH26Pi2amVcVCqPYlX5mYeiBFT26bFkP
goHVeINeTEibXu/k/ejlRIr1ugGeSRt36c6oXw3x5AHJbjqICiUOYA693oXGQaiw7mzIAKaLKnaO
yjbMEtsLceUIh97b+Qnbp11Yl5/lLHBsFr81IENMqgGmC5IQ5Lgi2hpcv8YNRYoBNyCvA9vk0CGZ
QsHLF9yODqAPrPwkCtTxL/Z530wplozngyXAhmXn2SpBf1yLJ/COmaS1dcugGPJWRueEzSbsSECN
LFxQSzvUpPKha1w1YRDTQkQvRLYpJinrAKTzoMZoiI26PaoEXlBhtN4APp8zGHG87yOolWfoxQye
9dAWhHQGc3s/I+6oCO6iAJUknhm7M0jdT7YjjmDjOAuPfJhRI7DM/K8Fz0W71lnFc/v14OUusf63
zgwSaHgiqqm16w3E+RPRTRnuAVP8xnCOTsC+C8rDlRjOoprFUBHdQTbVPo+2V4p4Xj4UE7sHtRJg
eRyI9+uzo+th+//Cnqkdg7KggxWIEOWA0sFju++J6GMNVean611o7DlU7NlHsZWPh6LujLr86IBj
aLtJzM/fZ6eaE4D1WFKC5XQwfJDGOFRwN6TiMgDLtturh97A4EsOw0wNi62bLcWs7WAZgDB1wJ5c
AH5Z+RCCkh64Lri11/5UfcMK+fHRHpruDN52cQK7d3uYY+C/CJTYDFOk+wrFxEUu6mYBN+4ZkZ8H
H8Fb7IFNfHGI86GT4CExdBNjC/15D3dUfDelTQUgWA9SGAnp3DwCUTrj3YhCcjJ+mgX/yw17fjfP
4B5E0VRvOCVoPk7FfffQk/v36QU139F9xsGaBln2/giNh336nI6K+qZeDLwQMmBnSSz71nYW75wL
k6KGbvzKIbxH0KiqnHbnYgCGHKS27FMbQnxkLXJm8Coagwy2ri9sHrep0F3nDHerltxB2ecFpwRx
3KIrMFAg7N4QN9dNX2OMgWL6GYECyQra0RNIFcejG4Drg62uScFXE0T+gHvPIG4j49BCktN5A6Pu
32NdfZnBsDgE/n2eOw/Dyk/XP0S3KorhZ+DX820bVplxx0VlUGbf8WrpP1t7YTfOH6CxaWFxyKf2
LMA+nR/xJA2+z3UK3Z2uXoWM2Xz43xGXomjx3HPhnpyF/8XpOn66PkuajaUixiK/ahevh5A49cVT
5NHnTdw3yIJTNGbfwPmS7utGyY2NqLlAhW3MzpWc5B0V/t0YTFYiOqRqclvIU+4ZFU41C6/ixYK+
q1YGktkz2GjuGzeY046yb2EHg7n+MRoTUSFj2VoBzu9yG+ky5+xm1k/PznceFFVQN/JMbZUz0Z7n
ntEHWo/+1y6P62yfdf+B6s5yHs2ks09uBmf1EzRX9fqBjlMdGo7ouslXjuiRHCg06LHQvYV7WJBH
j0UBoq4cOUbDJ2iufaouIhAAtG5DHKU3GEMAxL3E/cJ36p8t3OL1BdZ1oZzWAzCPiqWBlyoGkFJk
NoQvUZtS+5+2jbSvCyWg+6ioqNY1tE+MlUMyTlUNws2+fVmpzI5xb9cG5RnNXlXhYsWw+iicQ+Cj
MSVgwwPDomUZIV2a1VZh3IE3gfgeLKdnYNAqqKkgXs9kWW7yAASA1ydK9wGb47qIfH3mTTEDJOAs
8SiQgSP1XDJjvbZu/NsGuGjczXtQhBVNe67Gjv0jozCAnA54nDxGK4Oz0OwlFS5W4B3GcTPSnn3G
zhkUo6Mxuhm4f5dD//r6FOm+Ypu6i68Ihs4F7WiJ7bppZoCrlmx0XeuLN435l+td6FZBMWvck3JQ
2OILwDdLTzbrs4cSpGGGOdK1roRqqKuwDPScON027HtGc5DMM5O+ua5txZYb2scNLvJoO8DLQ4na
5mMHLn3D1OtaV814yOYpxqPnuQGhv7iV/ei0h6oJoSq0a+JVaJjN2TLxAOy9gdMtILprexz2y6Uw
3b008V8FhvmQfo/yBbrBjRumbMjqf3Nc9pbjCsIMhPX9anBFGktQwWFSjnlMGuS51vxDXYDTEnRy
iSftH20RPu+bLdWeQdkBGQ8L9jwVeKV0aTscrD5gpioi3SdsFnhhaRAgCcaShwA/o0rDxXyV31g+
fnNHebAt2zdEOM0h2ds220Uv1VBD/5Ln7Tnq8uooxrxGThy6AmE9HFw6g9C2Ch+DgP66Pmm6j1Js
GxwIKxGW1ZxJXzSHpcsO4OQWKdI5gCFiuxlOBrpuFCOvAGwNs8puzsLPDlkuPkelfw+k9HmlhaHC
QteFYutzNUOQymnZOZDRcgaf/KGaiX2sB+i79EHO030Tphj9CL86hhU2MgUbbIKy23Pm9h9xhX2w
jDl/zaeoADIJXUAJLQj75Ef0B4p8DwEEIP2cAhE/7uJCiR0VRiaRbrEh1sLOoEJ5zkZAEpwJTMnX
J0njGVUU2RiWAHa7Iw44oBAGFbXNjl1hzIfoWt+m7cJEGqiCDNClw9B9/hItSOq0cRAc9g1dsfIG
vORTMyOfGqCIJwFfNRTNCmPBicbjqnqMjLr5unpbup+IJzkwiEzh4Lpd5UEL7xzNYNxtuO8kc1zF
rle+LjkHSva0UveZTdZ3SD2gWBW6KgY/pVsExaL9rp9zf8L+cbPpH3f0KKiBHVMdhW70ii1ngAJG
UCDYcsDQrnCnsX0paAndsGzv2VhlCgXLcLhYkIk6SYgdZUhpWhDb6Ie5jE67NtIfSLLOi8MVfKlQ
2/OAxLHlprAygJ5p5+OjCiSzs9BCRtPDmwVui6dgAdyEAc1/Yri8k9ok7K1ZCpUmFLoTkV92MYAt
dH4de1TlRCN/IrNnonzSdaBY8/ZIWAVkwmdQDhnFTY0MB51j7ezE9DnO1vOFv2C+O1cVnZpzMEyQ
fbD9+jvkbjbeZgri732rvZnJRR+t5Wd0E8I8L3Rxye2Acu8iqeNS7AMYOY5i0EE4ZZDRLMEiVkgQ
3NPCA3NFUO3zeo5izZCCsynkFiiq13MwlDQtXtZaG/fSfbOj2LPV5gHq4BvQS0vqP2/y1SAFd+Kd
g1dCMhti6Y2DY+ebCt+Q5NA2AI0RaLB3DV7FjUkwmbt03GbeKYceJ5iG36y8MZ4oNDFBJQz1267w
XL5aJ0glnQUOMFutprRLiJc1ByLDff7I3rq/2KFCcKcdHGAV5gl25gvKD2uFI8y+SVKsGAIqc+BA
LfkMDOWxzZpT5a2GFwJNpFExZDNrPBsk1vUWDBK3as+LMU2sa1qxWtQrZ00bIUrSyXkMZO8ewjHe
eflXoWORrMMsrAGTBEv5eajcG2jfQfbBao6kNEI4NN7TVgzX73lfCZ+sp0CifgFSB7jDUeBjvRHS
steXVteFYrxR1k62J8b1lIe8/7I2GYRB4/xbyNtdDImxYysGbAd2DsxyY59AKf/PuFgs+V2ifH34
768x+Dn/u++JD0B01eBNY81dSNa5SDpDocJ0DNr295/nLFtFj82LiyQSTrknGkbdYcNfZRICJKzM
H0KUXV//BF0niun6Hpzb5OM4XYzbGynSntuJDlTsMlkg0Hu9E908KRYcOVY7QK7QPtl9UydjBT3m
sDUKeetaV2JwVLCeeKi0Q/07BMLcFWXvfNhFARfbKk9oVkGjMo+Q2KaFtAANWYKklUZI/btDj4JI
MbHZcctxBI152mWgcwnnM/NMu0fXtGJaldWvHjRVROr6LFm6KvHLPbdhDFoxqTXooecDhZm0qD4v
6wfINyZhd6rIHp+M2njFqKyaTWBcR/PLIryDFY8LUCB5boi47+53tK48GNWFiLuWQhsOWa/jVHxy
ctDnULjN446tjvYVe+qmAGzEFaY997LPeU8erOB5X8uKEYUlc2doyPA0isL42EFZJZktZzpdb30b
3x/OBuNWjKjCNhQVw7jHMTjPIKb3LHqe6gVsQ+vR6x3D9Gt2pQoAGQRtyjVHN471MNoQ/ClNxUfb
QN/7AOUQW7rUdUAJPaexlUGCp0c4bJdT3Y2/rk+QbuSKqVZL3S/B75E70E65h2jivnYVO4Xm79It
6zrjuZIfezl1EB3JTGdv3aoqpirKGfrwuRBpxe6XHlRYy2PeQbaJgCd4Mdirpg8V2wFdVSg7lc2c
8u5jFKUDgXZVe4ZeeIL89Z5zwlbn899A60c9NBujdk7nlXwSUKMKsjGJK7HrEoH2t2+7OMDiatuA
ddua0pA5UI6vb9bIe7y+vhqHo1KYUNQPUAdiwukcZF/rqfvkQJ6PQunO7uLv17vQbH31YTpHGTlk
wNDFNA0goP2E+geJeoXrjevGv/1/MTWF3ZGROAVoA0Ad4E6/mJd/hlbdyaqjp+s96Ia//X/Rw4r8
7eRVCICBzT+Ocn6JJuup9UxYYc3+/ONpugb3B9hL5hTI7xvp5ycy/moi6wZ4ipTJ5rzvIxT3IwYP
ar8+enHd4WNYO4dJdKe2dD5db17jfdTHaelVlEdgCYDkDDStI54KcD5eb1q3wIoD6vpwBnapntPK
eYJaTsooSSN/PUzNLhxTFBDFC5XgWrcXCGilA+9PYpWpaCF6NVmn6x+wHQze8fzqU/Q8hagJHDA3
gLLdD3l0yCEjxvP6kI9LOmdVMpWQJYaU8vXuNEuhvk2XTpE5NEKgsUkbH6IlZCfwPwvDw9+7bzRR
oJKZiNlqGgiJQRkMouIJ6EXEoRrjj8iuvoBu/3YJRXHsAhMgVmMbKqnJirdiSArbU0riB+gYQ1HX
vqmnU+t7hzDeR+4aqC/VEfiY45nSOR3s3k3AdFZAjKOihu2rW47t/wvvUQgOpeRoxb4FpyDOvI+i
2IXHwVooNg0xNdHIAAOfJpH0Yj5Sz0TIohu1cpoIQfZRMVS5plNupyAJvY3mzPAcqnGnf9CZNLRm
7hhNKSrJ3uaaPSNrmXbAWF7f/rrmFWMmTRZDiRKTMgL71C/HEGLLu3iaokB9lI76sLP5ms9pOZOE
hBa0hSNDGNNMuPoenW1s29ViixRVECmzlxMEIfftQPX9GUWChTV4W4RsrL+8bP1YDZOhxEjjmz0l
+IaIW50NHZU0dz+0xRmauUlmP7ahKbhrFtNTQu8iSQH2cZx7psxpjuG0QpPdEeMB0n0msR9dF4p9
8hjYEZBhYTsSd0rqoE5qaO4lYDs0zJHGh3mKldocVumOmP6YPYn4EIMd3xs/5f6TBdXK63tetwyK
tRaypwKZpCmlAHi7TvwSNfkvVNqXh3nuDJ+hmyclDM/V1JByxFJ3ZEi2XHMx3eStqcxR17pitVDu
awaUSmEjrewIScxDtt73Rh+saV19VBahN/cD5BfB/uPf1Fn8aEcg+HDnb9enX2O76ntymREJDQFk
BBoIFHTxfES29riv6W1TXUQP0FZyK+pwNME9LLa/WrYtv/RssSpDrkQ3dGVzdtPQTYBYF69+1c33
lEqCEqbe9DKk2fqusi9rCY8WC8S+PvPvLNCrFV1/gjjzoYYaTFC9XJ8jzZHEVXamm5OKUTwSpa3w
+D3Jik92XC9HV0K8C8XRqWvZIqkXYnp81M2ZslfFXMaezXAfgI7d3y7PT2NvP1//FE3T6sPp4EKt
2R0cGHI0QMWd/jNBr9jgJHTTpPrqPsNhtcJiOMtcJ6w789l7ixggyC7QNnJw0yKIp/T6h2j4zQN3
M8WLjeuPZQS2qm2SWJ723c8qc9Oop4kFzdEYaD2IvIIehaVRW91e71LjBFV8weQ6ZThIfEEgfjSZ
PKxDfciC88S+Xm9ftzbbvF580bRMZJi3tCJZg0MF3fnKMpFMaG4I6kMzWOYBdYOW/S97Km7s+WcL
ee9YTjeMbS8+qN2F8q4rXMMBTNebshHqKgyD0cJEkSE+ed4DcqReV8DD0GSEqCeEy2N6c33ONHtO
fX6mFvQeQU0wpbK5z/03UT8G9Nvcf/H8Jy8w3Eh067L9f7EuUJupp2oOml/MBzOemGWdro39tu8D
FP9ISDvlZQSuONuXd3hLT7poTbI1OozUhqsnh3xqDMc0zf5V36GLpp+hXolcWMOyv8EGaz0s8+gc
HYJ8zEqCXSKZUfCbQvdiurySx37BZ5468XBDVufWBTaXuM2prrIf1ydN9yWKg6wbqInEsWx/TeBk
S+hQfeli/mZ78WkAPuB6H7+D6zu3avVpul6gZemxUaSRK5LO/1VZJMmFnfDoFUSSycLBIx0HhxYJ
s7XzPrH5CaLhESTgt4IlL3KOwnpty/lYSDtth2+AVaV+DwEXMh0j14MU93PIfUgL2E9FExrOUJqJ
UZ+7Y3dAxTNIudMha+5HQj5ICA7NzRFKVIb9qutBOS8AbuMJvsDJAw9Yn8oCmVrphdmtaP3gEAMr
9u369Ov62f6/2EWR51RQcO1g2It7RE1pQlc8ia5dnXi+beKi1Fi2+vrdEQaBxg6ddKSqjkWf/5MV
3FQZpzkTqtwpuQhaYeeSp7aw37zwi9+tn/IpNsQ/XeuK35ggkJBDppqnDCreh8IWzh1FzQCE0Yfg
eH0JdF0ohysfNak2ykt4mlmoR+7qc5OVN5xm++7RtnKqWsel9YgveAreoMSR0x0FI5s9t4asvG70
io9w2gDFPTUmaAxBQ+hFpQWdmPiXv04m+qz3wxxRH7+lVY+Q3XZ46g54vmcHb8ke5uk7KW+zkJ6I
fRMQ04ujrivlaAAZin5qUP6cOp11hGbpeQAXRuzxL/O63sqs/1n34YcY9OR7Vp6ozCqd7fhLJQOO
jGiVWpldHBo3RhHxbGJXed/wiMquEg/d6jBoqqfrHPdfeYQKtk9TIPrm5foHvO89iEqqsloxIVNO
RRr7DbIdLjtNSwxgEV5+LK80RIj3dxhRX8YroE37JcYO4+Md8+4j64ecH6+P/zcb7p/Bh6jUKq7j
VO3so+31Q30s0iK5/bJ86L7Q+/6cn5oD/frJ+8t+cO7SNW0Pb3by+fNwrk558hk/q+NN9tdN/ZEe
ReIlpiTz+1ct8DP/1yGv7urkM1gx0zW8m+vlMJH7FgKxsUhIbwjrul2heIRlBF6RBvjovnbSwKrv
UIC9y5cRlY0FxSN1BWFTOGOkrHsu07jID41vEinUbAWVjgVFZ14GkDxP8+BHV7/V7adl/H59K+ia
Vkwf1DpuK9yJp9IO78b5xm9B9eLv09UkKgtLQKDWOdWy+DnLqkncAiwEZoIyzXqq/CtB1GVW4fLN
QWbFlHSzmzs3Deo6bIOZ6OZm6/jikLAGbZfjtizS/lDcRgcTckTXrBJbqbWuY80LVGpYp4LzxGmP
vDAM+f0LC1EBL6hJXAo3GvOfYgxwZixugowcR5xawZL4nU1f1tY33MJ0X6FYUzQPRZ3nGce9q3Dn
ZLI8q3pDkWfvpU0njK5K140SZ+dCBqMEo1q6Ht3U/9kbRq/ZOyoIZnFya1y6ck1XEUaHemoeCgbU
7y6bUjEwDNe3kCFJkI6+24DYC4SnIhD1oajKvV0o52QnWouYRcg3DnZwCLxnKvvDzN+uj18T3lQq
FEvKtR0JMr4Trhu989Ky57J/LJqnfc1vS31hVh3tM0gRonl3xguEdSf9RxZIwPsMF1Hd2ipmK9xR
5BMI89O2Hc9LFRx6acrn65pWTHcqlhpocUz75CJPE7Mj44YNqdnnoRL/iGtZ4SLQMpKB0AA5RHSE
jNbr9RnXDVuxVW5lY1mVeFKt/SwBpv5kL4atomtZMc8yD3FynDDXzO0gx+H+ACef4fyjOZSquBfO
oJA45Gi6b+7tXuK9qk0C/xuPTt5wwmZZfIPP1HyDCn6xSWQtTY+p55FMOodCS2ZXgWwEVN1/t3of
ZV0cFSvHq5gtE9YgOVJVP68vqsZKVUzN4MjYFc44pnEjU6g10ITP3dFvw5PbeCYAsW5uts4vbDWY
3YW1286xpvCYhf2hZ/u8gMqMQiw+NZ27WSlsf/bvy0Zi3+OWaTAo3fRsX3Q58r5ki4AqBwAjUEzC
qSaSjxN96kYT44Mm1KqUKLHTFUXB8AGWfPSyUz7dN9kv+Eko9Bq3psYrqNpZw1yvw9Bg+qf1ecRr
Ng1/Vdm+CzhRWVAGyGnXoJwe08UHwtS/Q3YHKUGDy9GNXHEMQR27Zdb9a70Y/GJjERzD9UvTtsp9
0gh7KCF1jidywu/AlQx3xo4tJD6uG5Zmz/+BKBPt0hcVuItdwn9knXeTCc+wKXUjV8J2vZKwL3w8
5Il5TXy2JjjeHMg+MH5EVIKTVg7A+edonnAUJM7xYTQR2miuZyq9CYstLxopXdO88sK0leF4LzaB
PjqMd2IN6Klgphir60ox3Easnoxr7Byb4KFcnmh1v+0e4DkS4j3vW2Iljs9BWJWM+hJXQTCxBc1N
2FJDNNENXwnktMfQ+Ybf2Pxa0TzP8WtUfO2cM/zCvsEr0RycUp6YCFZ5i1cs6I+S7gP7EBVJ5rDJ
cwZcxFNnILfd+NiH5T6jUkFkggJU5+R4T3OWEtBA5zTtvIioeLGsQalenMNH9qgFzQvUGUVZArpn
w2Fe4w1UwJgVlkXJvGJNi5bc97HzmUQmiRZNiFLRYY0o8I7F4IBndl9nbeLnUDBscEzY521UYJho
ctfB8yVW04XI8PQaea+8MdX56uZFMdOMg6VhqTHtxRQeRj4eEJuu72/dtCjG2RLw8tY9LAgTEXqv
ZfPECZhRwl2ZW+IrBoq6MbZUMcyn6h+3MyVCNmbJsFs0Dl4Fh8VFDX3RAM4LjW9XD5xoWljo9YnR
TbkSU7N1gUjTtL1J414Wh8Ex5qZxa+ZcRYbl2dzklr2F1OgZhxlcyTK5+8angsOEj1EXFANfnVen
femae8zLXn+o4sO6hrs+HzaPi/teGHRH407U+HIVHuYUIqCO/++s4KK6OZd/x57vKzohKkCMVVNv
uSM2Y1uSwzoHx92HAZWNZPS8mXlbHBX9K/jajksc7tuHfyLCKrn4W0WVvz41uFFuOMvrO1xjPp5i
m0tYNEUs0DLHDret1xFvccYbga5xJW7WYNuVoFb4bZt2jfca52XvQd1TTNN38zIoGk+mJVimv2bD
xoVUW+36xHhcmEpwNPavwsDmXi5B5VgyDal8aWd+y8LufH3idU0raeDV4wHnFYAOPji6nJZ8Ljph
iEK6pjfjuriI5QR8Ir9Rvi6aRs7wZPZauqY3b3bRdEsn1g29i1kf2csk8qcVT5TXJ0SzWVT8T9G2
1OYlrAeXF296RZDwESuut60b9vb/xbBzD+UpRRHj1t6st6FHv7btYEia6IatxM4qAvVrHnpd2khQ
6qCe0p35h9BhVnPoZmmZro6acKEC42QIAlvZwm1N/B6RbtgAUezVmIDUTZBiqbTOwCABbRlwGfW/
vaL52KIbuWKoS1FKaxVYVwS6enmOvGeOq5gxFmmaVwFwYxHb0m/RPMJFzTNovLEEabwYmZNde0dl
Dmmbam4DH4a6HbvyeE060h73Na0YKnTRICmWYdYRMFo6pIUzGLyLJlWiCk8FoPgJZQ/IfFTc4DGT
vdrllGxU8G52MiY5t2G+86apYrXyyY3LYN6wWrgtts7jMD2G7SMpgc8/7ZsgxW7Lcc4cUBYBz+HN
i3dwel/c9K3rmTjddJtHMV7grJkzRWIEgqq+D+o+9bq3Npo/B6ZXD906KOHVLfqKwfX8TqkKdr+2
Lz5OvrDc/49QqAK0pqHhkAxGmG3JdJvFwwPvisOcdYbbryYt/BuweeE8h1rMHEJvwOTWb2vJogQm
3GaPQ+Mfut76yyUgpjWdzjTeVMVowcGF9SJxsixblmxODifL0JSD0Ky2CqYCN5iwMg+Nz16bIMT4
/i+4IX963bVZVc6QpZ/itmk2c+CdffSDeUgyoMH2hTBVeaqNQ9mMW3pve3+SEfl/yEHo5mVbjIsF
zsHRUiwT5iWen6MSxFe4ss7g+9+d5VChU0412S3fKhoAt/3tofc3rZhwK+sqKn5ntasOuRm8arUm
SLLGv6l0IeB4ILQMMWrciTl/26ILnBte5YrYhNbXdaHE3VnS/6VScPNuHFyNmyerfsVdzW4NqVtN
ZFfpQpyocqHFgqyB3XnL12Cs1n+GFUTyhuj4voPzVcxUYVU1tX3MET4gh83mMkJJ6hYE4iK8ifO3
67b1vl/wVeYQ0c4Nn5sR6UPnOwAISR11UCgwFWO/P0e+Co+amqx3ETLnn13bsqeqtZZn1nr1Lrix
r2Kj5pziLcpD4Us359GS9qE18lPk9HLf6dZXwVG1PceRD+BsClVv8DzLZKXhzfV5f981+H9AojBI
2tazTFFy/Dx79gPwB+egyG+GnO26rfgqMqrM3WGCzCdyckt48LIeShqZwWfqdo0SfRfaRCtgvTJt
mXeIl+pIuuEIBiDD3tdtG8V4u5aItc6ZTL14OY4RtCwKz9C0buTKobmz1zrOtmIphgeXquuOYEp7
ctedE6PCm/p2waEWgTYdusZ/6ady4J8bPgXxvRPiseR4ffNo5keVnZrtasnEKFlK+9/qMS0oQK1d
mlaRrwKd+qb0h4bUEpBGQu/dsY8Pk0/uoAvffXUDEw7sff/sq4gnieNCzIcWCYDJSXxwCUtANWsQ
sqEIu7M+7ZsnJf4uw+TXUEpEFXlP7qW9HufOVCSqqarxVb0pC0u9zkshtwcqfjOhcR9CodEiAKB0
bquGHljgjw+CfHOJl+77HiUkT3NWxFMJtOl2L9je3Gxkw683rQk3KtoqYlZB/aWdfiLLA4XJ/gNg
IX8hEykSZyWvjbPSxGn81+udaYwwUuyb926xDLUz4hLl3wwQD2lAHQbOy302rrIOVZFdLh2ULNM4
A+ineGzsHkTSO4OCireaAMvza8jtpNR27tameQumdTCMXGPYKtyKc/DXewLXptzKPxQLK1Hd1Jgy
HZpZV/mG1gECrvOMxsH7dqSunbRB/bUeui/XF1Vj0SrUKgjWmtkz5qWokEdlTzisgLAdCjp74S2+
yjxUrJItscPHtK2sFFsIdiAN+18389v/F0d1Kwe806sxOdtbJwBjj1blGRJZuqYVq82HUHp8AiXK
MCyfR9/+GGcG/6Y5RKhIK5eHDq6nmHLkCGg+HPEwlqEKYeyfry+pbuSKnTpT747lgEkJW/IcjmPS
5bOJqlE3diUQ07qsUAeMtpG6wm6hgqEYsU02EOz1wWs6UEFXgRUzCGigA4BaOn4fBI99fNeNJrZA
XfObI73YMGsGDZNpRPMZRh0X9ADYibDuFkgjXx+/xp7+AEXRNW+gaQh7IicLlTctTm+4v1h4KCtE
ZpgkzQoH29ddfMXQVKHj5jOAM1P5V9UDxDjUhuyGrunNDV02ba0jKwY0LRmIjTFim5iScBpPpgpE
5c4cELl0Y1oBadWHJ6A688aw53XrqlgrYjbPYwEsWhff4Qp5ROINLswdJ8Oy6sbu/ndaSEnGSbYA
c0FV5FPDgltfVA95bSKF0c26YrKBQKYHvmxMBR6aIz9OFu/l+n7UTYxisGHICRfR9sQvoNnMEwsR
hKwkFaUpIazZ8SoYal353FoOxm7l1pZ1htQvnueSAWAI45O55itURBTvRxeCqjj/Fzboo8+b28GV
eiGfd02Syq8l+paBLRDNw+nU4K6EoLln+1AuNJ0+NNtHxUV5Yhgtx26wPZ3xFDWfOyrOdNoXqVRo
VBcWoeVXObwB4DjEDm+8wVQopTlfqtRa0H4VdkPpmI71G9lqqa07oKGE+6saxC0x4Yl0s6MYL/AQ
ZLTk+ruXRrKkgSiWMVWiMS2VWEvEk9/jvjSkfucfhRscrMI/Xt82uqYVq/WLRralHQ5p55fQnZan
KTZh0HRTopitTSwvg1MYU7JMd41NHwB0O/RZ9H3XyFUwVF8EjV1lMe7TmG4ZVPckkvtsSUVDDW3F
2dhj5GHoNkeIR/2QY5wuuc1uurXexbrhq5gojt1ekykbf0OuhEs/dvXO/IuKiSLSL5amDPD6ZNcg
hfKqHywvDVFKs2FUPJQssnFtiTeknI9dMjZBfKi6eGf+xd96vQjdYyDpyr3R/x6xrkwKG/cQspou
f7qhKzZqgYnCyTvuf6+hx5eAnBR1cYOpGFrXuBJdx2gOap7P/vdyzHtU3okXkDr/3LfVFSOtBot2
Rd3738MsjpLRA7+vu9b8sK91xU6rboBi2RRbPyzSQmGlwM2mg7rF6XrrGi+ggqIY6yYJ8IL1I2od
CKQVUCpfoKCVAD9mikyaqVeRUcEmwpa5gfwJ7E9/A2LO7svY0Mlw1dG1vp0ZLrZknIdOAdVn/7tl
B2sSDfOLa9emu4iu8e2wcNF4QysUCQ2T/GeDSSUtGUXSjhCKvz73uta3Nblovah4EQKxlP8Q8xCE
iYydGIgdiNYZorbmSKOiozIAfyufxs3PdsPScBQmxjL8MNGxOmzc/dc/QreBFKv1lprHC6m6HwQA
mNtozeIbZMZ7EEz6w3FfF4rtRn3f1UNjdz8Yrb/0Hg9/EneRR0Coi8/Xe9AcMD3FgsexpxV4lpqf
vP4/zq6sR06dif4iJBuDMa/Q9KyZZDrJZJIXK8u9mM3sGPj13+nvaa4zNFK/RKNWZOOlyuXyqXN4
92jy0DvOK5QInSnLY9GBnz0SOU8ud7a1LJZBL3nnZR5BZ3PNv3WDjuvAf+xT/zFor0T0ejaManXa
KR/TOf/JmmW6Gz2I00Ae++vlAWzsW5tLS5syrErIPP8cUj7EC3DU0QKFnZ3V3mrdMmgj3J6zDv4O
Qihflsw1sTLIBF7+9I1o07UMmvCxDD1fda/YRp/nroqZaBKkg5HFzk/5UsaVs5eT3VhmG10FDzc7
4PZuX72wL6JpoY+5gxwwafMYEd2OCwnhKv4GhHg2odLCVzAzpqx9bQ371lVfWyjK+pkTpQWI5vPh
lXn8zuT57eXZ2zATW7VJqzFzVkShr+7EDzQYbsMs++EPLOmNvA2nZudCubUDLHtvBojTEHCTv4Jd
61AWDnjnRb6Hdd8ag2XqkPmTKYA67itzyhiH0Sej/MQt6LcWlujIvdv81kazjByZE+oOLW9eQyX+
yVA4mA31w1h3H1ru/lPk6rav9x7NNzywjcfiHYE0Zd/rn0MIisqb2bTiaz+Ppjhwt9qVX9/q5TzQ
N4dVUHnj4uOI+u4z8JZXzC+eW4ILuAnIHt/IxrrbFFud41YhXLz+2Q3UgGC8NhHYU4Kdg2pj4W2A
1sRShtfaVP+EBscHHzIf0ShS5Bab8VdR5Lderq/DsHo2SiusWgcH1Dj8CKmsD2nXTHHa7B3qW+9L
9Dx7bxYCaYRlCMu8/FkM/CTI8jU9C4hiZ513VbrkXwI/O2YyQ+mMf917OrXOeDzo+mVu3OpnCv5N
FF1V0ychmXNVsYL3F6nWXDSEyKb5Ae5rsDlVpQBdMURKCrBB7Kz9/4FZ7/hJG7BFdEWAw/DCH7Mo
j9y7bzr2rwQFsnL5rYIzc5sqbjP/WyaH584XO/5ya0NbTqANMjDnnHvtwMEalXmjD3rRe/KrGweM
jdxKCwooi3TX75nfpO4/IpjVNy9QNZgchqy993hNnB2ioa2uLONvix5rM9fyO3KSVZCIgM416rLc
smgeh6kWNYkzPCDtXL03LNWGdXld0DrTwuQvQMzLMe57dVJ5nR1yUquvXVsaFfd0NzO31ZsVEqQm
TLXTjd1v5ZjbcziWOtNz27cfcvJlnyV7YyvYPFlF5QRORYfwFx79/dhzVIYqeAT9lw/mrdYtn2Bm
v6362kNdiylehe+QiOR4gb7c+NYEWdZvgGVvaRiKX6nHH41jnkcQQWf1eNu307MzXPluYmO/piEM
CilW8Q00ft+gNgm5w7B7ZpmTHtpSfro8lv97yXccgU2ZVQmZjo0nnV8zrSnId7s2gHpR3IoiHxdw
l8+VpsfeF1P52ZOts7AIOuvGiTrRmZB97YNFt0cKjbICzEAoVgBrETQOixDuSvgZ/XL5M7fW03Ic
eSsHHOWF+UXnjt+0ksqboMnMVdYMmr//niBsIGIsqnX5VXrglAFne34TdD67EVMFyCkKg4/XjILZ
ELJw9QtXZnz+9X+tUuaGLF68cg9C9n5AQu0E3dqg4qrlQh2DVIEWV5IwlrLgz6Zv2VUDoH8l6hDC
1yOVkHso4e40q4uvrGz2OEK2BnD+/c1BvuQtoe4ChYR+VT1eBHCZMslQKsS7RTBVVykzCmrn7GTu
D2XOAwUBy/GbC9D7QShy3e2f2vT2mcunIneL7OjUpLwNmftv1btOAqKDPXqlrVmyLgMV5RVq3piC
7teY3yJZWsWGdeyOpdmews37pxu1CxqVYJlbzI46DoFH7gqUk8bKM+5Zj1PHatbLzWV7eN+R0v8z
lb1ZcA7FPYg+ZNlxHNYPE4gMo6KiH7q6SCSvHuZVXRV2gMfzvxuL+a5fMh/jyXyjD8rh5o6U1d5Z
cz7z//ag1E7nhTgF2mHQ6rh06b0neXiHV8sPmpFDJ1QHZctxjgrCrqLjhETjf8dSONlarVOLsZQ8
OCykfCJybg++au7yK9E11K6BVHNQNnNYqyMfc6h0ToU+8nXsr/Midv1j2wlwvKxLdqxBSH3Lyqpq
xkhoPTXXsV3Tv7I9ajJsLHvkeHi4OlFA26YBi3NY0avii7/UuMtw6VefrQqC2Y4X9WXKD3MQ9jut
b5i4LcctU0Ata7/JjrPT13HIhuZnE/Ah8nyXXUdzTu3Ej0wLBjg83MjcqI/QLGmixalvs3S8zwPx
sV3L62zvr6wP6ya/aYmCbk/WxpKg9qToxR7t04anstM9U6YW1eC4OI5t+BFKuCdouUBWE/zm+bVF
tdTO8ixLiMC0dNXRKK4g+ectkcPrnZz0hg+0q+pMnYsgWEl6lIDIgE1G3ji9/JCDQi8aZFMcpNfs
mN2Gn7Ip5xUZxzaoFqy4V9x5ZfvogcZSFD/yrLkbmjHuGv37sl/f6smK1hqinEY4BqySfXgXhj96
GTx0lY4h4Z0wURyzfHy+3NOGpdipHpcbL03n85iCwI85VXXEkJ1OUCOU7RjjxmDs4rtJtlAZSGd0
UXunCpKzrGrjuaG365ody+VD0Ps7l/L3c5fUTvcESrYqg6DEUeoVoRuL56z4OEhxHHrvqZjc28kJ
T6WvPl+eu/djamrnf9KcKdnVOEnIgDq62GmQtIxqx+H+julvbG077eNmHbIkWe4kjqN+5jpM6HQm
HVo6JHyb/j736qvSMdTOAM0tThDdVQ6obP0gMV2BGrTUWU6X52lrj1nXPddxW9K42M3AUdXlHXXm
zsTCD42blGDKuk4YidpZH9SQpyhiITJRqRdA0cltIKCZzofLg9hwlHa+p05rQ/WMIAVskcMNqsPI
xzQz+deFDwqw06C4udzP1qayTJ/hYXPoKTBsDS3159YdujjNs+6qQg1qZ3hGFXgzJO1lkk1B7M3D
GDE57d2fNqbIrs3LCFmnsgENKijV63uEbs48RdDeLrMIxW55NUQsq4qreGmpndIpxkYFnOP4reTq
NS+taLPqSbFCpDtua2Mh7GK9lUMosnBx9YDccfnsI39w7PrCv3IhzrbyJnLP64E4s8RCpNJxH9dl
kRAxMPrr5U20kdKldrFeISdd9l5HXoxXlik46MbS6Y9DOjhNmyhKe1odoXAITEoEPWfQ0tzwpspg
kBxgPs+PaSW42hnq++YPwZr/DnVdvW6VaS7xJsL0be1N6tadcnObD+V1s0nsWhivwyuxywuZjJnA
gamm4p6nK1TBL0/n+xub2EUwyjcmH4pMJnSY2cHry1vkxu6GjPwzoLT5qsOL2MUwPO+Fyuc5BDvm
GDd8PDqK3RddcVvU0xGxR4JE7E2YTdedLbZY+xBIAfbyWiZtX1WPjq+8p1WlIkm9Tsba5XPsTtWe
OuH7E0jtTBwfGBKvDXGSpYBDXv1S3nR5az6MYDQ9pDW/DmNM7VycCru0mpDrSrQq6uPkUhVNw7J3
HL+/kf9Sbac+wCzDDJtF5s65M0PT47E39Q4epdfJXuLd6L+2ErSloIz0MplNdQskfxut83gaB1pE
yBz+vLyd3/dsf0m491MWumSpZLKuVB+JoOtH7XvFTlT0/loTuxCT+hNflxlrDVvkkNJo5fMKrZvY
rbB/u2XaY3rfGsW5/zceVDqOnFzNnaQdShk7NerB01CnO7eKrdYt/4wHEBQEIk2bgDnSfwZAVdx5
UuwV37y/k/7Sb6dNXyB61NingCUcZo8PH1Yui6e5B4z6ukW2gi4fnFoAmGORfe2Vn2QY0Luslv2O
s9qaHve/ky9yyPv458OROHWezMyhAHqm4njdt1sv6mHYBb4J4ZtKnJHfRj8b7tIiu461B6Jv//32
qjLzmGp483Zq3MNMvfwgHMp3Zub9mJ3Y5LUgeSSiqtB6SsK7VoxfRF7lScUX1DtQGqOMbq+ObmMN
7LLAdF11l/IU1Q5uijcmw5yINnl91flAhLV/MPNVYVIlE48VP5u2KSKZ9t8nxm4CL/vVgI9zZ6Nu
+Au7HNDUQ42XYNgCDsDwW1qK4rHpRX9HcNFNqKLpdUkhuLX/rnudyy4EPDlMZNZB7LXv8luob7FY
VYRcOWlWqFM6IgR6ZnGSelKf3H4RuKwV30M1AKQo66hNW39n1ja2mV0aSD2/8h2fysRAyxu4AL2o
9L4CEEzfgePAjxfTOrgGC+PuBUEb280uGNQ8XYa+mp0kwFPp7yqgzbMU83X1s8SuGGxI63UMUPTE
ySGXmaL1g5vn3c79VmCJ/84wE7tgkHGtVsJqtO4Wn4t+RlWJqZyonMzt4Cy/dVDqm0AvO2fHxo62
awfhEdmI8pUQoZUCK6Bk5ZES09+a1AEVdLrLGbDVz3ml3pyAyJb7XYmXsIMH1IxM76RzLmo+9mzn
1XzjlAosF+ACbD/JCu2n7gfHPOY4vv1Plz38VtPW+VGSUuYUUImDSnF6QKxRRb4ud2xjq3HL0AeA
lzIAfvghyL+S+WZuf7M9pYitpm0DnyvIzqdomntfyPw0trdk71jaaNouInShBd7I0A+TIOcQu+Zu
GOcgEo8qY65LJRObs71dsVncMgiTsTLBgetgjce1Da7KXBC7ihC3hXnmQBwnJmxx9RoG8MTocO1e
Lm+Zjd1u1w9CC7gUul34YYAaI5/LmxqojW7Vx6zbI8/fWoLz728MqqnCKdTujF3JdDJSHbtg/a/c
accvbHhQu5bQMaNXO8zwA0gPQAL9OiH9cnluNk4Dm1Vdixas8AU+XAqCan1ENVDVyab6KEsaTWSP
iWBrfiyrTRVpnIJgAEwBPTDEYZdHnO4FxRuQKmJTq0OyGm6Bn5ufPuvlAczZiSzFZy/9N/COgV+d
pawPOpUHD/J+lydua1NZ9gxeHRZM0OE8hN0UE73ed6yMde8+5OueN9pYdbvU0B29qiJQsDsElcAT
2vMctNd9vF1g2I6h15Ae81X3L/6k4iCMa+cjItvDVZNjVxi24VgaTvHlYKYBeDK4x2Nz3MxDlK97
hUsbO8quMQSADjoPM7pol+U+ZfIAi7vJFdvBpWzYhV1lqIiv0yrHDKWM3utyQW1REAe0+9At+tjS
Kw3brjisC9Qb9+clnuV64CAeWt2dJd6aH+sIZop3updguG3ph7b8vXhpxOrr0gB2kWHdthVdfLTd
UZTb4/qsip1p37Aq3zqAEb3pwSVEHAC3voOFHaHgeFv76Ud/zP+9vDe3JsYyXCH0tMgaH98Xn6vx
x1Q/Cf18VdN2nWHNhykbezStfNQvhS9B+Hmav19ue8MZ2IWGvUfHlS7nz56/9qOIZqARL7e8sdVt
8JLJkJIEGgDOoP0zra9hWd7V9THwlqMI1U4fG+tqo5dWkU9uQbDP166+V96tcP8JuD6k9HR5DBuL
apca1qMTFCTAGKiZI+48z/WTQo325ca3pv78+5vDfQoFAw1Qj8a5ihfUayw7W3GrYctGBS1WXwrE
PRkr1L1aSveGqS795/Jnb82J+9/PzgGUNr7GnE/V9zKrotlvYk9cBZQmNk4JFaNpoDUmXCy1H7GQ
34FB5L6s97b71sdbVpoCeBkUAnPeBF8bca/JcCDeHjXVRuM2KMklnUZoA1uSBJik8vtaJ8XoJldN
u41JWhs187QnCGbL8ReyEH8yH7IgRZ99ua79sxm/2Y0BVM2GLIQs7Ooce8qSAHDArtxLI29sSRt+
VDVUuOGEeXfbBwfSRvM/l796q93zUrz5ai9F/Qcg6Ofjun8eGgp6Z7oz4VtNn39/0zSD0vpclGi6
IuEHBSawnrXX7XKbeX2YwPodZphr5r10SNX7/XEM9wA056G/k1qwydfDcVpQS3ReSPYyQrS7Ko+i
1TsOd6tx6yCFGM0IHFPLEfU+pHqNXPOAlPdO41szbhlnBsYXv19g/CGtXjJNsqhXZie22PhwGz82
Mj/HPQEfHsyfwzC7nbMP0r0OwEnsasEucMDNnaNxxoubcnkpi/tVBjv7cOvLLcPs86ELUr9GVHS+
A063cg0Phu/sxI0ptzFjCkj9nEFY91Dp8naesqPr75n8xtlsw8QGgN3xVISmc/aSaz9alzzqg5No
6eGy7W/k0GykmNGlGoWLDgKHfCh9JOlwZWrmrouQKR4ivyl+BcR8vdzZ1ipYZ2qaId9f0yJMOCrC
YqlNHoksmG7CYtl7wgjfN1wbNzatujGqAeVZ1R0DAZCmHg9++L1QP5eGRGqY4+y6PJqNG5tz4QEc
X2C/mvbO+EGU5qtODOiQbi7P1kbs51qW3LNOst7PoYMRfKzEfOebT6Z/rfVPQ8edzPbGgtg4Me5V
AWqY0UWf3/nri2GnWu9dwjd2lg0Q4/MQeKGDtuvFuRfOS+NABqL5VWbTgQxxUVwF/CU2OqwUQ14a
sGQcJvUzAAX22bhzXMmrvaNgwwRtPBjgDQgvFfcP1dQcOhI+QQr+Tq381Nbtjl1sOBAbEQY2+Gqg
jgqTKi3nj7Msh0/jvF4H1LBRYBycwrxQeFAyqGgZD63T+UXSLlTMBxrm4s/lzbo1S5ZpA/7ROO6i
RCLTpb/JZp7f+kvqRqRy1iO+oP50uZ+tXWUFzoEp8cqgmUiylv8o1nC+gbb5FE9BldCxyiKPSPPQ
M7qT3NuwQRsflq9THXj+LJK5rm7T3P8tzPqaQltn9cxTWNC9pM+WIVq2XkAxJRBZHSTLoOo4E6QD
bxiI2pYJwerlmdvYZH+BxBozzY0ugyQEIP7eC0LvrmpQ2XRd6+f1ehPogU1fSaDjeUKChTz5spzH
27YMw+tQGsQGhnUsM9DBYvzgdEOcOxzIZvcG5ALXHeE2LIyTrqdhUHqJy7vxSKoaTH+ro/65bnLO
q/52csqugASk8BNRUmbuITS+IuXJslntbNOttT3//qaDmswQmVyMD+nZdTik+OshABv9t8ufv2Fz
NqjI7ZWawUTvJ0tJbxb5mtX1Qxb4B7KyB5bxx8nPr9yjlnWnHDSyI+/9JB1RzgdOkjNzJLnuRm/D
iKjfzH3vhl7iyWwOj0KPev6Am3HJdzzthg+0Cd1HZMhM6TIv6fPgjvDqtxusN7SiH5mz7ozh3S6C
0EYSjYJ2IleOlwhXCnlLprF7XGjpnFbXZR85asi928uLvtWTZdBjzue8WzFbNc0+8qY4FnVIo3EF
/cX5j+s6ObvdN/t2aaai8arFS9qxv5Nk/CxN8AklvB8V866SZ8CUnQf4po/UdWe8zrheUs3+9Cnz
2vqRQa1vbwjvmh6at2y7JgY6JQGad0vZ/yok6V59lIC+XDdBlmFX1AFHa0G8hI8FiyDAZhK3a5wc
OudiiJUo8O91PVkH+BCu01qlXfUZge2HfvDvpW/SqNL1IxJMO/fHd09TzJVl3r2QchmDufosCvVD
Vs09qHg/I6FxogBCUr/cAzVs9WNdsAXwM30JGevPoz/dutkzavoHJGXpDR36T0U37CTEt5beOrRJ
gZBt5LUL6jdW3LcdI5GT4uS4vCDnDfRXCiIIbfQrUL1p6U7+cFq9df6yIm5OcqesPuASVV6Tt0YX
lo1X9dy1vieGU4EHstvFcdO45LjJXB7AxirY0FfTTUGWD9pNxJKF2LvkJ+Rak3GcygNAbMk8k5vL
HW3NlGXhw0AGWmd0OIXjuoKLqdTxUpr0jo29e7zcxcZS2/gvjw2L10AA56RCpPSmSdB4CiHdcV3r
lpVL0po+NwYD8MEJh0RIE4XC/Xa58fMsvLePLMOuIdmRklW5CRmXr4SoW5NPz6Hp7sCZcOX3W3bt
Vp3fedAoONVNdruEWkZlCkWry9+/NfWWMQ/pOsuGyunUOCSNq7Ho4iVVeyWRW3vHsmFphFyg+NGf
lDvKpNaTBg9ztx7ZspvD2RiADerKAk5nYsb+5DmPo/wn2HuP22rXst5Be7lQuglOaUj/JZzrJJ8D
fd2S2sitOQ+KWRUS80J5EurhQ+6JHXPd+m7LXF3uLWM9EjStnGic3dtUXekzbYxWj1iulcXcneo1
e2CTeUFVsIQI8t5z3Nann39/E0vAXQrlj6I7ga2Flh9o2LrjiWnT8C+XN/uGsdrgrLbVrJoH3Z14
w0+O7l8NKhChTf3aOHtVJBs73uZ8T4eRElmQ9oSq7yczQPrDKfndoFAjeHkMW5NkGWzfgXSomml7
moeqhcJEN0c9La47sgLLXgkIniuz1N2pb0KIDfXmx+ixvVv4xuzbYK1G5iHqwAwa79vlxiFhfbu4
/XjfhbwGJUXe7RjXxhLYiC3h8MmFCHh7Ek0L/s8VeIY5Ntolv70MjPmHy+uwcf7ayC3FiBvWXj2e
agcYdAoCksD9VrXt3Zy6D8z1T9d1Y5lzihRlRhvmnabOP/C2/l6a7r6peYKbT3rwgRO43M/WpJ1/
f2N7Ja6hfW/y+QQ6o0M6TFFb1XjM30PWbzVvmXbvo2hxAH3cCaFjGSFOdWOP6ilSTrnHc7K1vayT
2Ed52NjLpj01Qftwvh+eo+uAT0fssa/XTZJ1EvOyZK6Xq/k0Op84aaJcq4gP/DrLtqFcRvh9UfF+
PhV52MStD1o0GkzXRdPcsmwf0n9Ua7gNSh2ZRm7vTV97lvc7jmNjfW3AluTNwEel21Ob1i+o/fst
Bn2j6LT3UrPh9WzYVlUt7jj00j0VVJYHWXoKDxy7rZ/P9HeCOBu0pctmyopOsFM6ll/KiScT6saZ
nyVFI27P3Eojq3bsOdzoyrJnf1kWZ1lc95QT3P8qegOKkBgQ9B891zd1OD7LTL/UsO/LO3aru/N6
vTFrCFzXTTt57IR7wWkpJ0j6tY/B0D+RDPU/55HR8dhfVyYShDaoCwrj4bBOskGE0GB8Ksjq57X3
m710wIaN26/S3AdFPajPypMk9QsT4+05q3EeToeCiOvM0H6cbt204UASlydeDJBXYqI6eKOzh2zc
MhTLSw0o7G5m6janoQj+mDr841aOjjJR7J2yWx1YPsrrO9bqjsLTrgU8rVhvBqWBfmn35mfj4LOB
agMF60tD8vY00OGVUO8+X6sbXBDTSKO+PkjDnaenrX4sj+UEXcMgRXXeS8sNS4OkmvpfQenf+/9H
Ve51s+FZbOQaWOdk4LptcyoBjYmGkTRxvqx7Pn1jNWzsWiYnXGS1qeFZpjmaewhNgNI7O660U9cF
/DaIzZsc5s3GNCco9vya9DAc1ARJl8v+Y8PgbPTawn021YUeTxlHrgenUWjMZyQVX0uwDV3uYmsB
LBclywU8o35dn5xwLe5TWnUPpMr2an62Wj///sYByhJ89itj48kd/X+g7ZIVz+NaL8Wnyx+/sUlt
5i3JslpAnFafzrps55B/bIsjOO6fQtE8emy3bm1rHSyr5qWuwFS2DieUv65zVGYrxfsc0shRoXLx
pS9D9eXyiLYmzL5fUFx7PVWvp2np/Igu4AHtFnVlHGiTby2+dORS6vrEAeqPM76Sr+TMN9plWf3r
8gA2TM6GuOVV1/uhzvWJsnyM2xn0jhLZ40hUu1VxG6thA938tZo65nf61Jn1I0di+vxeg+PweL7r
XTeK84Z7s2/VgvgSoUJ1Moho87q9J5X/OAb+3km6NUvnob1pPw9W4+lcVie2VlkMHAdkHvDKDMnK
fk8id2uWLMNOJ6cxg4tZalLn09D26RHB4WPmFf2hr8qXy/O01Yll39nISe+KRp8ISA4f5jBtviDy
kEmR+ubgjm62l/Xe6siyCzAmmnXwiuwEd/URvCl3yl+/nTOtTb6HhdhaE+vE480a9j1o6U+0ydg3
ZPCzOAwX5zdQuPXh8nRtdGFjzJRw8p4Hrjr5AXswdC5iRNWRI/DH5Q423IeNMzNFOpm6XtVpJuxe
h9PPvJi/Xm56I0q3CcqmlJQTSKtIMnIvMsuzmh+74jGb7nATQCVcm+x04/GzV33nPmBDzsBMz9cB
7LdJU8xumx80eFzdz0ChT3l/0NXkpeKAiA3s6DFUXsLOjcB0ozxoHIMTKHAjJCAIynzatvZSFYVg
jRhaENpyRy3J3Mo6BWtvnxdg3ao8QJoOwOS76Yn7UHvMYqg9c/prWeDw/xBgAp30o05NA3XarOln
/sqbvmp/LHVmahUtkNqRv90iHPr7djBzaiLFkDe7J2wWmYkEeNDSJs6gSzVDD8xfaDLUbnFvWu5X
+NCW9NlX1xl120XMYT4EmYrRm10SzeMiUw8sdkEoEbkIKpDLyivlTZ+GLHU0i3yARMWjFHwZXtgI
rfO4oGBZMg7J/uTVWps5LgJRMuA7q8ahNygS8FZ9V3C26lMgTLuuSb7muvy9qoW07cF1g3nunhDz
ja6DatzM6Uro6vGzjKTTVn7zaXFYNXQQaoe/cmPQH7tpEeFt3ld/ZlAPjEmO17xiveHOmgWvBjCS
yX+eVInHhVjM0LPtkqrDBaw7sGHIuqdmLrWDuzbJweoSq66bhm/LUILQH9fLKiefFWPc+Q5awh7I
xt6TXjDHquxqvBnK3CmG6nbs1ej/2+fQbnKieqpzH9qvjUiDG5orOKeIdEuw8Bun7OkEaZSVyep3
XvvaVFEx04U7h85o7qnPKHlO6UPgBmDxF3OYR+7YzpBedzMTnHq11vyWZmWe/ztRkYc/QyLR1BFR
H96Po64tporFptQKGCpowU1QbiAaNqjqOuwfvGbIkNaHZLzkZbSUSO+090WZr/5wXJwy7VXUV2uJ
KD6kQYaUrjKFvzyFSjZZcXTWsaVd1EtnGV8A8g4X/D8UHVTfAUwibRc7RHn+7wCK6CZNUh/cdU8O
LdyyfCB+4fs/HScdaH50zDD5P0xdNoUXMQU09Mnrem/40pbQNHhoqplndz336h7Elkay9k/XjKwp
YgVszUoj41RYQi6cafro+0ZURaIr1PBVEbRb0nY4iJzq9XPIPMXSCDQ+3vyrccNSpY+NLyf1oWoM
yNoPVJKsz2Po/LGljKjuJKoEUip9Nic4TLigj07rF4QctajF+pg1XemaaA5lVme3JNeteC1KcDKL
o0+obrD+MvNvhRr1QA6gq1XgMDCMie/OOKnJe5Cu9IrgMCH57GBhPRk0HyfhaXYHmCbpn3jfONNN
n9b18DBNUyG7ow4cP3hsHcbDL6WSPv1GFFnDLgp7bDFUOLh4KyN1oeb7sgR1ao5TdZ3oCxgoiXkN
Ot+RJq7cXsvPob+w7pdWwziAb78PjXyqZejiCgc1vP9TPHbUgFFSN6r9VEDctkzjuR2adIm1Zku3
RJQqUSU6XFr1R7gIfXSk26Z3UeyDutjxJ+i2CvXozpOU5tBm/breNzxs0h+19trlBHmgcjh0Gagl
8yPr1k58DGY9Dl8NLqniPuAgy04Ps1q7/qt0FX+kEEf3nsYy96rxowzEhNdyaCuvcxaVHc+KzwGo
LtRnnzMy4bl+zFFR2cEZ5iyavYXmOl4N2rmh2DbS/F7atGEkyYYWhFvQ+nJ68+CPeG5II+HJRv/B
upD2a5a7lL0IU0zioBVk3w6M9iY9LPNU9fFoaFs85oAK3I8pHJYXLcOY+VVcQ8U6e1ZhWvRHd9W0
xOMIpGVQzpsPS/W79sA80EJ/3Sid3wX+EoYfwQvbgdZRZ2WKC6euM9XLAzSdG/PbIeAlf5l8SFj/
m5ExbZ9rLjwIPINK1NT3rPBb84/Oat5/g4pFlv/binIRP6YefNhughiFUDwpyS49TmXq0iUO20qT
b025EBTmhp6CX6a1nKvTyEIHStVO6nPZRuBgGOpPHvHa4gnJQrU+E9GzSsUOXfT8bwo6++akfUxd
f2g8EA+cKl4HA0kE65mI60GWmRe5M9FzH5WmbaiOxsIFmyTVijb3XR/KUEZqnRr+R4uhg6ZMZSbw
1Wfh2hQ3BV4ecDBWE8vyp+p/FF3Ldpw4FPwizhESINgC/fSj7TixPdlwEicRCBACISH09VO9mc1k
Jt2N0K1bt26VQ7NTjTuWYbBjqleVv2UZQgofBmaW6NPBCmb6nGe5txfkAvdbXC6NdSQ5NnZm/mWL
m92Hy4wkMAS9JLg2/Y0S3jWs7uiQY2A+5nohyANHrzMiH1aFGT8EXEeyvuxYnCpdbpCHT9sJy/yW
5cd2RrBV/r4TOHnoJ0NNLOWjSYz39KGDyHtaq8wR7KmJakvm+40I31fpT3OneTKWkd3s/jc2guXP
kDLE+V5D62/5Ra1zausxoXzuS8TFT/NJyGWBNwxAx0L+dLsYwEZIGjlamrCFXz4fXXwxpElwS1sp
Rd6eIA8kzXeEZy53+3TWF2wsM23X6WRG1S21g9m6O3G8TbzSaTR16VUWakgpQgpiVJ1yzOIB0gT4
9lj/oZt9PA0xT/hBQDapk0PAvZdUHSSo5RB7LdNyIcC/oeykCnALSPs1PSJYrN1/FgjgZpXqOUzL
rrrYIrwnWQgTxgnKIkfx4h0h9tuiNYt06Uao3roj5quY+JUT65MlK41PrJ8R4RZBTnS16OaQRNcy
hIY/+tbPaSi1yLeNHfH4dvvStiAmfiOeTaQ5ioobkusa5bmoeZ+aBfvQXNrxlPJG6d94XHOiD4si
YSxJF/UxOYqOhP/yhrpfFJYTsL9q9xhhG/XIeEbpEVdGkFmlOErcNzaSeBpPCCmQ2anp4nl8bPQg
2ptwaT8RDEP9jiUCa/GzPcoOpro4CWwQug45Q3HNdyscpnZRJPF7EKQyfiaa+bbcCruQM0nb7Brf
wypgA5DLxAFEWo2op9IBA45AJb5Bmaq8dI6LCxzhPGuhVppt/KxQBLKTlHta1ECPHmcddcQ2L7Gc
fHLrCyDOvi48Su8XEiuW7lUMTdzuZZsgxjgcZsI/Nk+77A1nsg3/sUDZxqtCS+6TehWNbOEAk9s9
tBVCT9T0hNSjRP1CuNK88XJKIjj3lFy4HX2223S8PnlBzNXBAMwkyKohqYuqgUa4R6BgMCt8WRuR
SqqgneBE/HVLkc7fx7aXyXkbAp3NhUqOV+WoVhRyGINLLqPfwhV3X3OR9HuzlUUxy+YpcnpWf82u
qTbl3HdscjVNyQ6QWHQRdOsmznDaiLEsdsAKePcysAJ2TJ/UGqL1D3cK0Bam087C2Ab4aWz/jaFV
Rj2rEBPjy1iOefCPA/eCHXTOtElqKHAmv53SRKRElmNjcheVa5ZtJL34raPqGboiE32jqu2Gj136
uDelCl2cYe15763KLxluVz8/wgaybV+jeQgPLTE5jKPbBc/zm7MhHx/FKsUMYX8jNesvNN9WNp4Q
yuM6fW1FofXvJaFoH2v4wMTIXC5yxe1yXfCP3lWLwpOZzoOEeDKcpyZbqTug3rY6Ow2dslYfgFeM
doD3Nl36U2qjeHDf8j1baHEomE166E72ZFVXjIR1Gyol4qK1RwjOfkVBkgoIVElfm0Kl7jVXq0zW
kq5N0Q3Vjvs8snXMOnQk4BjWZO+qcIc7iBIJDUFs+ZoXadsfQ59vQhx726HdKVe1hWYAznEZ/L0I
AEz7J6SLNjiEuEeKD1xG8/hOsWPTkfPY92xzh9Z1Dvfoug1JgLdwy5uwXPJFoP+69EDhOj7a1DCu
j1MbrQjOkISxkICxGxRWFfF9HGqYYsCBsoRXkMkfkGUfuxZPBQ7ML1xtJv0IsdZ4nISjELdS0GFH
H1bo9LiDO4M/etLjVf0y68a7X21mRZuXGexIGV7meNP5XJEJPm9fmi4De83bAKBW566N0vdYbHJ4
kRappzfdEsE+rdb9+K03tqHkWPRbjg6rCwjH6avBYRiZlQMjA6xghnyDqgnzHEy6eb02XT+ktQPC
BX5RjcOyTpa6aR1LBKI58zxkPh6QBDFM2fgKEwlgDiwmucRNNfVyFuoAQ1KL3mgHKIpoPQy9zU9N
ajjyoIaG8FBUVtk9+3S4GcJ/A+Ci/XBENbvAojYQxw/Z9kXvDszjXUcwB9nEtL7tbrf9g+BDSP4x
YpNuKgPefsTl+DGes/bgOCEKzn0rbXTywhhO0Vb2MMLb+3LKqIExR+anotdV1onJ/0myDs3HOXBP
UWenIoW6vcR3V/COiluZyhhFilrxNSNGNn6N17tJb9njTq6TYcJ/MkoqGux+qd7PS11YXnhVjkmy
p+LQT3C+/9pCt+Eez5YZ6WHxmnbN8kWLpe1idIlK7aRSvvNmvu5d3yWqXEECzMVzi2GYueoEJy2F
sipDLgmJ99EQfFWe3dce274b/0TjLJBW3CxuH9Jq6QnWRsqGTUv+XaJ0SF3pFofkTidsJj/BtwTH
Srao4f+RbZnoS4jRm1wZoCQ8/3nhhvVZJWqhz3YJ/baWSixcPrXtvpN6T5FBAeyeDql+KDy3ky5F
6MC+HpeIMfk1cwSsR2UG0n+/yRnbmUBxIomjnxtLpvyB72Kxw2ndmiR8ACcLsZSjBnCZy7vhp/mg
yaytLZNN5JCmDHN2X8CeSCwRbjpGmf3ZFHM00WcoCvvoOUqA9ha0pZ7MqitHz5hI4b6y/bCdjfnb
yLXcXKll0OEVp3PD/S476OE0gvVyBM0/aKoK4D6VjWMUlduyZX+bqFdoABg4k71aiCYurSgoHWYR
3AzXToTSF22k/EnnwaKJipDTx/fj2GLd6WHg64AUdWVnG+FGWNB9pwgOKxI3IwfNIRL+SOJub74K
EiMbq5zWEI/m4sfCQ922Z8OMrnGee4rCjHfHtB8I0JqsrvXO5+hUqEiYN2gIQkqRIKsGW6Zs3W4t
jl3YS8EweialzJu4sCU+8xZ9732zb+8mF9GdxW5ns9wcyKnlGUYg3P53H1bqsWxngLuPkSaryWvg
xyn7RuZw31BFrAkaulLGVqCLEmya948c7V3zlK2K4O2CGT9EVyn6UXjieT1nK+JJIy1OPGpGIEkj
bdOdU4Gp4m0ISKrZ65aA4RgqhkXbFuhxFWP/vCZIgjFVs7N+f1TxSukPOsZmPw2hEyGqskBT85a0
bWhuUHzqoq1hc7xA5jAQiv9PGeJs1fPHJFrgkSre184hDmcBv4EKSjycl9Afu+nbhn6iWa7rirYM
L3EDF6jSpj5M15CZbU/RycOFz8Bmp2+AUTlEIBmgV4BD3hENESB5aTXZZ4JrgHLyOaUMHStaAsUa
9GRokZqkGhuNSEdQ7gB5b4Zj+XStSAMc+zsmupjTWgI4R1jkjBJ6N//FVbPYUgrsqBt8KFBtU5UU
SxwSWGyamb7jVVzAemTNCvainLG8PmfVAgiLEYLvJnGbABu6tEqhZ+SwLFFdhE2AGYiz/9pxnYfr
pOZe3lpA5f2/3Q0uLfHgbAKICJe++ZhbmsYveTrs237Akr9qPzv4+075jRQNLLcPOtLowE9LPBbd
fo0IRkf0sC7pmo5H2rXICDolltkdbAonZpxKi8KRqcsY5zBfwh9vfwBRo0ZVs57aOT9sHrZt8YlT
pO/JM94D2IDgZ7TWr7X3NnZz1YpYr30FKGnX71jKkUS9Y0MH/hrlkIISnS9SUx+Lc4QFD7+8rUJk
L6tXPLtlGSzcp4pFLfBEnRmCHcRpWRuffUuKyStXdWCqDl0mcttghNFKezEOusrDxvZ+QKjUBF0u
lC8SRpKpwHMZS/RXGsOsRJrovzxj9Jhn5m2jxDeVZP3A/kRdv1mDuKkWMLLk2qVMXVy7oCvGZb9O
w0uO3I3u16xg233NcIiae8CESPCi9cbNYCdRe2Toj1Mc9/F/2wJog78eebO7K3Mq4uhtcwJpd5g1
r2ZAAsbgJDuiBKpGny2JNtd8b1Lpp+/eIDr4C6O9aO7A08/r+q9fe4oPgp1MZPAOKTEPPEUBLA4Y
FkHaeBinnvpnigKMt6so1jWxJUFpG/ZDw4hn4jhlbJKhKhCpJH7BrDXN8XNMIeuWCz4wLtNqS8VO
70b5w3xIEchI37a9gJCk8iYFr8VA0ODlm3PHf8OlNcU9peJIJT+AbrduRhOH3dpjfvffwNBqDtNJ
91Fg4cCGdk73akAfhA6KroAwI5qL+baCOIBtjEbHKY6dkJhyVXg4yfCZZsQX3wg4xO6Ljm7av83R
OiKlgqMxaJ8S+Ptm71o1hfgz91h+gKRmsJuD40c078VrAe9u94HDqnaw9znLn0BAhenRW+l/9Q71
vEHP7UJx2K3FWQQ+kwV5QpTjSs6C8d39GvoUZYgOWdzUhewL3ONNO8u5bvY2WdDZ0tmBLAN1MkAS
Zrrcf4gUjQ6r8Gw9eDa/U3+4rwITdG+5GmDFhY3zfflnly5DqhjCW7NfJIAb+wHrZWnB1xDcV9u1
oRwpRRV3cs2vAADx26hWwWsTpwYVbAEULkMbd/hhQT5GsEu0hFeRQk/52IyLR/bg3NsjC3GHn0Xk
mUCe0p75UqzL0j0IdB7mgrkCjIxiGk97hS88ukoqZ+ShKKLw2TSq/9lKhwfV2zmJHvoZdieo9zQy
BNvGMBsF+b6YajKZGy47IgNvG1rIB5Z0/VO6arQUSWPVVYwJBzWULuvPbPP5jyaM9AMtevaVEti4
1wVx7rwM2CcA1xKhVE2xOmWw9hsrj6t+PVl4UBH8oi2IMVSXt3FM571q5oX+XNLdvY6ptY+aNLnB
wBdJI2CDPFsqjKLsETE89tiyUT8HRJuwwybT7S9476R4Q8pXmn1jMJtELw3CSh7oNhl3UEJj0APG
WCPNlS6Xgu0MELjpwUltIhRpKd2kfi8kStcvCP3v88YFTO8RtLLWdY+XBUxEsc3TSYWoWE5hb+Nw
zVfYk2N/cGLJmcJrcS4L27TkitcOtkaQWkhaN+usPod0J+I0Yf0dvEM2JaVcCr7UFPzY1+LJfkWg
8O5LJAewuVabnW9FPC38vh+Tvk/wGvmtohU7WCSYRFYCNYQfbJ90n+lAcqy9crG15RrP+fg8Ews3
ZWZE/wKbAOMQy5D27KlYdPpG4LsZSjL0gzrvu2BPIBXpbxnnuPKAhIorM3iBS+zWUjOjXQopP4+Y
QKjz4hc7H/AiZnFd7CF9tphaZc+p6+ElhmzRFE7pGMe8abXLrmQrlapkULReI7nKoqQDECBgh59+
WD/icfqhH4tKdV6mFy76RlaDJmotsXgm5iq2VsBilQr7LwmTXW6g1GeNcY6hH2hH9gSZWLsZ6nwI
+0es+RrqAHIurVf0NH1l+TK3j1lceHZaGfD3qUjhdwp6hmORFPEY1iMQdUH5w0UfPHz03N6mD53H
SnQZ5yR+A8pFPYMfqwDQbLtAz8md9DgodPLPJgW5Xc/Q9bEqaMVsCaNBGc4+mlRaNXTDs8cwHkpe
kXKDPNkd1IroHEVEatSm5uIs3f8xNxTy6iRWac8LJh1dqbiU/klE958K5MXS15Sr5JzAbL2vOHf8
xpJUfuu9GO2RjhKnlguChnGWmfYXF7k4AU+bOGx8qD3yNS4B/Jli6ofpLxIW2+95kpkZRqbbwo7Y
MUfSW8G6Lj3KLfV7NUcIIbvms18eE4ODcm6BcOZXJCikz0Pe5tlxC7x4He3SYgqSjUD5RWf/iyVU
8VU6b92DTkILonFD5b8Gb7N7EU+NPqyo2EWVEGpV1QSCAcXQrzyGW9keXEWRJ8BQobG08g7D65ag
iZi2FNTbMM+gMDAEeEUKBY7/Mkn63KZOXHaPKUY9F32L8UkSxT+ZQhoYDIZzEx+SfvYdfjxUOUx4
EvY9dg37LnQ7ucetXRN/yTHYnE/xYvx3qKTVDTkPafYi2IZXW0PkIA8rmkH85XOS9yc92AHmMyEL
t2YY8L2Bmcx3uvmhLRcNZP9hxyL+23Kd/fZd1jaodral8rbmHYzyQXx0CHIFzo+rBLtvSaVmumwP
ca/W7gpCc2v+swsGD2XQjeu/G/C9/wbruK5hTpraKyNLgtK0ZqmWIA5hUPNsJUVea7kFknxPkzYb
qil2ZH3fIr6haGrI0fqr1HyHFiBpdVxBDLe29boi+rWkvO+HGt+S7H81JgXhAVCEzi8Gw7gdV5OJ
UoQBIuHlbKwYf2GykOLHAmaKLwR/Jil1v+z7Y+YZB6WPmo05GD4aqQoxN83bDrS3I7QQ5Fm5sNag
WLkkfR4Z7nP04feLH9UxHc/DmHh7EaTfdd3cL6+DMbn8qUPe/9cB5S1/eo2UjjMmluQWPOKfKzrB
XbAMc85uMcJCbUkhf3hM4MkEp2msRh4BQeWnn1p7mxLvPrFsqtBKF9EEaO48S05ZTtq/o+k5uHZM
h2UZBoahqoC+ucIgyl3RC0ZFaQy6iyonzFxhaNCpI4wG5j9rTBMNl16aBXWalzj1AIKNi68rrCj+
DFANvcZARUlJZnhgH02uZvtAIf25CDTl6muakQGB9jqlD9hgM992AzbzmE2hyM792BXkd2IdXT4T
0cXDEUq3HCBlHthT79cV4WcoQJgu9+s8HGD/iTJI1h6VG6ANshg6Z/4rkwrtyoQrH33SukTjn15h
rPoHbuzMHPpR7VUMg93XHoEXrIy6cVLfthgj5xPGWZl8amB46U6RYLo9e7s02XnOkNBa0UB2Xg3Y
HbwRTMLmM22hHzhOAb/c0y4pn84jsyG5LI3B/3Lh2OCvV6gsyCOLnOQ4LSLqD8byYaytoH14bHrA
lq5Ec9/JQ5+C8z8Bj2RdJWiqFT6bMi95v/VfMfq3/Lr7xrCqmyB4AerfW/80+hxcKkQLGa5K9NfF
zQCGD9/dmHdYSuBFK8ft1O3BFkuV0BTr5RZStfk3jXmhT6CT4/Bz8hKHx+yF3ku95OaxQx0SMPdb
mp9dUugbAeGwPIBYQLlw0xLPhxgWdxL95IxIcpAXUYyt4hgu8bsHWptVj3s5b9T0b+3otBYnC/e0
5TPP297oz90mVA43jyhJuj2uAyFa2uNkAijiPz4o1eKmmbFWeh0iYvYNDjnTyH05YxMbYYTQ70Wd
v2HgruLnLo2xWGlnKIz+DBZj/ic02j0AfZ6D3872KExV3qOJ0WUKY5H2BjlIVGB/BiRaJXuFRj0H
quY1EM1A69XflfLoesW7ps3i620oQONlRZOgpIu4BR+Mcap6QOCQE+BO+iip6QwP+TMMjouXjtLA
T40L5pnizLeH1OsdBKYgUVJZjEjAM1qpbBmmFinK8GnEqNW4zNhzPPB+elGQyUPRwIrpHe2+v/EQ
z39QC5JPUqxDeB11hv58WFcNSazaGSbufMDMrIfdPAJ3V5bA7amffPwGIlDaMylAZ152iFqiKl3Z
kOB9FlTUYuPyOt1h9EMbVoYtXp7qN8CspjmMdOHjp13zFfUzb7I3ZBbTFzNFAzsME+fUlU53BfLO
YqYzFF0j1aOcXexxhbWG3Kyi/fhmQjdd9nwaxtto+NJdi7kB3bGlY7OdIZiErbLBboJjFdQI1h3i
fKGmpBFyGEoAGhpqLe+vAnIa1FADlw7AUzxj8iCzTAxPa5dzDGUcQf3TokN8GCaRdCoNyOv+gtxy
CmN3PCd5SFY4PtZLMsT9QSioKc4Zc0A7Acbyb+Au83+7HIrH3pEhlJPHOP1F9jz7yBBY17/nGE79
lYmWT063mP/OeHXJUxRz3LslxoqogENDzfeASUMOcdLOwqMa7wGvvPHanBB30lrQCt2Wfw56ScJP
xZtUtBXOtlC82qgRATv6q7iNagN5fIBIaFQ3zDulqAuuI36hZLXDX7SPrrjtBP74VbKtuNjiLkrs
2wRSYHhfOS+io8L+BT+uewcqzouueFdkLPSTKAr/s10iF44myoT/ofd463/3xTgQENMzj6Dt6jee
x6YiI83f75YBCwRGNI5/ZZtUN0C+bT2BpmrzF6QCYeW4HkOD6IxKFDDvvXmXkeyxT6zFYNNv7cbO
m5fDdEEfs6pDQH58dzQ9mylsG9jGTt4Z/NwRJjHtCXE3QHx0MxkrNRIH4fJFVUwOyUYWUQ+gsX9Y
EQt+6caEiTorqPvMZse/cA1RoNolj9aDWfDhKhLp9QJRAULA4Jd5MGhSmwNaD11cIq+a+NTqjSEM
1NlcQsjWgq+Yn43mNtQD5Yt9zOcG5DFiuYe5e1TQKsiDXiKxHNKNiPVlA2Utfo3oFqNb1HR3qnAC
9/SGdGv/ENFNP3eF8r+wGEYgINg2KJsd1EArKOng2BXh82G9DIMN/AklCv8WE3McpAAY+JT4fbz1
mgcEWI3N8grdV3GlGI7nNZMkZlWiGrm/IJlp+hHwq3TVpkVba2bAHUcAd78ZkPI5DhBQ/epwKqez
Rxs9HDTny68x35LvG+wmHiFgLf4VsVi/r9AYvWpYCbyNw6iiMiQL+UQEFbDWtvXhD1o6TBbQyrUv
G7x6XhL03/+aQSoB/nvU73vXFflfiVabnWaV8rjCSBHdN6hm8WdTO7hHq0P3iFRBvt0JdPUcMHv+
Az0rkFoDDUwN12S0Fa6d90sOHHEUM3QLZxjKBQwrvMkmwo4b4gHnG5e5cQzcb8H5Oe/gbBFjQOsr
DHXmCRdLwNCKAG6hzdqHHqkXsXlfc2S+iwLv2105K+p1cBgPaLmaExJPZX8Sbt62ukh8/5rvyCjC
PRo9uKyRXwPWmS7J6kGtrpsgDZS4mOjtzLuLJoBi9UCMZNd1Mou7CssRIu1Dv/7KOth9WT1tP8BS
J4c1ZlMCctla8mE7XJhI9+Jfq0uW+NhgP2Op+sCAqIEN03AmCVOkisEcFnVCtJCPAsJ1zECcQOnH
jCV5R491Z4ATsy6HpmAiq3DicshcWq8PSBKH2qABEfKcdt3iDgKIz1QQC07pEVaGVl5Ht3aPrVHD
dgT9Tmqwfi7BXGkJex00FfuhhxpJYHCfhfQMomp610AloLQ3O5KygTQFJjVWLY96uwM/EI0QnA05
eiSYj2DvNR8y0gONL1l6WBvevpjCCVfhg7WkJARrTonexB9kmmF4ADiNBNUpU3Sr98QPrI6y0L1h
ji1vVOeqfcYAeTanpZtZc4QCSo5Pnms7nS3iRI8ixA3Y/BkAJi/W9vvCcfBoU+zP41bQFnblnp+p
JhBoC/iJvw5QEV6bScbfIXeh26E1EQYIREMdKkezjBWDzq4vmbHDYzHCGxDaMiHkGZSnIJeEZ9tY
DWbOf+Bm5JjBBwnwCSYKuSGYMf7CYwaFDf/D7CdButCE24zj0KlILeV+Jy1rNm9+qzAbKOJq7FT6
tBLKS+zO+zMeKSivDcBdbuANXCQ42gd0/0k5hm6J7kNSvqGzRd8IjwYGsI7B9clCE4K6NUcqrkVg
W/+d+mH4o/jSvmJrGz4zCmx3NfsC33fqpcRgJ1rqdZHbD3QIaqmaLmAcGvWy/wdIbPILsuKR5q4X
Kk++GPnfDll4wxk5NgaecKpBz9FGxtTN2CTpoRhio0uKignQTxv5FI+YutUIBhcX0yS4WEmOW+ja
NxvLr2AIU2iNxv4ryorZYBpFcMOA4ozWsum78DS23Jlyh4Oeq8Ed4ulAXFc85ikihzCQ2g9pK4GN
W6TaI0O4MPq5FxyzNd7ZDwsHxBoD++ibbzj5vm9Zf+1aVbwnMcgloOpkP/CmQezoti/sW9f3wIda
xRheTHuWP1skPf7uBhf3X1RHCVlL43adV5i85KgSPjbRVWCeFb1a0TXo/Pp5m9C2g249pmaD3DEb
u85WO+qvO4F9Qc9lmNYdbnlciTWus9g+imiErCbt8uVXbHrQgmhrWTVPM2Z6nc2z4cGpgmNSq/j0
E4pRdkkxJmxRK0ccBTrhbTAQl7B6g97iYZSphrJmTLtHsO/6y6ZTfGoixf+DDrmLQL3qdjzucYo5
VpYPTV47C6boBN1x/7kICIyqnuj+xwJSoYV0EAPp0uhRJW9gotMHnfIOEaER3pkSs3l8CQVxZDh2
sNhYL0Sga0Trx1n4h4tOy2+IUiJIomlyuT1iwjQuJxfftbyZsu0JymnbXZp9Me7JRK1g58LE2NaE
mnD7y4D6r/vs1595b/aPdvbYdcG5R5RNUrj+n+rslpXR0tk3s9OJH1snoXrbTSReh57PsHEsUkNr
OCJYBg3zsBlQtYOdag02zEI+vg0vRZrdnbxASx7goGjiklvcGg3Y4t8FfqO+HvawwTthhGYqHuT4
nDszvlmIpD+Zk7YrRQf/r6oBz7UcLZxDkZ/pQ4GIkHhi/3LEbQJLL9n+BTmx/eiIl18UksUZ8imF
rkCLxl3HRjp11Ih39VfQGXftUJeq8AyhBatins78LLCW/ZpsUQbZYUbBLmtLNvySsX1weaE+Fmag
Fi3ZTlb31eIl2Y98ijJ+vkskHmDq4SqEvI1v0T2kCSNJMZqa+0xXm9z6q2VN8YYqSl+bidMHPcXR
f8xE0SFJMI3fVIf5eHL/0Bg6w3kzceg5us7TY0QGIGnIk9qTKCRKaNS1J4w7OGC6b2VyUBJKhWye
4TzaFEH9Xtce/F1U2MRh7pKsPxk0bslJe7+iIRrG7OAiDpe7EP6FdIsx5lRJwS93amtAIOQQXdAf
Q5dvlw2FEvM7+gwZfvaziCPNjwsmAm8u8vQnzkByS8ncvhsKUTTkBQakJNAtlEO4kdcPE5Plk65k
V/WAoX+98gFUDDNF+rJjpHpwRQwVDhzwIPnPTDtEYAT7+OfUysU+6wZtI3gbHrC9QsMGPTX+arC7
GfvdB72/BY5rFlcrnuSexu4z2pPhBPLcY3RJ98c0CP0g0/TeKozJ9Gvya/u3h0XEz2UF4VjGWYtZ
7d5Ni62GOYqjssUI9thCiPPDO22XIyVU7+fVRMl/8GHsywzSr2oFXITpOer2EVx3p+pxljHcm3ub
xvjdsEFQ2VGsv6lPXI/yszdLZekYXtEsLQ8GTPBDut+vf2ylQsaN1bixyadaDCvIcDfP5lu/x90D
FD1LXkVmHqYDtrwBDTMoB14cxaBTpXotO8jH2gpi0Kic9f8cnVlznDgbhX8RVeyIW3r30l5iO3Fu
qHjigNiEECDg139Pf1dTU5N4km6QXp3znCNTHPiUJQDwMA48oUqF/9ygj+ggN8w0Y02r3tnr/GA4
+IAKdWbDJfoVLWX8bSkBeTP+Mn0OwyavN5TDZm3Q6aNFM1vwIn3vT+ONGyerNX1WTdLvcm9j6dJ1
dAaDj3ZLM+TMGBPjX1OtwV1UpeaDhXkLMq2S/FSgSlxw8C1GL9TUCnktPVpsAVb2uQN5uqeNkhIK
wVr7bUDH2AFGDbN1u+g5PXXhzSeA3gJOCMtOfYWzG0+PCZzwlWhKzjrvxMM3bSOy+wJHMUPGfY5L
tcv5vz2uORd6Ok3lHKdaeHst4vZxKluVnmwZIzNIZcK3VLaomjlpAbIJwDGHwWvp5K8YIShArvnp
C8D6mPVrzQTRB/30ABOtuyzaSoqYvbaQ665m58NnT+T4hsJb/Yk9oHh8LcT5MXW7u6nXaAmsf9ea
csB3p9tY+sdiRRGsMI0OfdOM7/D36r6UXf6cwkS8OcBvPHhu3x4nGMYnp2vwaJyxOtveNwDJcfyl
05tenccLNFI3Lw8y8Fnu1rIez0LUE13R3e3aG1u30ZlX1gb3xTR431y4w1M1sO50hzLwUSTHCMoK
OgOh1Ivr9aJXKy4MsqY9xLx2JqudaP4bOhsQRKwTNxPOMH1aXXj+jms1mnuPozb7z9wcXCXCI2L7
co7UxNTO/SO1t6PGwT/MzOP/RcnofKdsWMFuKqpa7Dp0Prsjg4RV5+qayW2uNUxL4k3mvWpCGR0c
63OZ9RQ7xTdeSvEv5JbN15J4TXvlhMIrJfTMqlDGHE7bxrNf7KfeaQ50+Iv9Pawumr/ZO0hg9Uvn
a/2imrF3TqZZ4q9GcKbNDMgmHGgr/lvaYeuPCzemfI12bQ4TTtejp1xZHqWzIHQvG/1I+yJagou0
rDtZyrK021arzsPku09aBdOwS9pFnw2IWkMuVRXuvhHM0xfTFfOdWhpx7wKxvJcRMbpJt3Ig17iU
JWZ34/6aDYxHH3ArtLHtdB+4q3oHnGk+yzqanxvTozcSnDoDbERvpDqqV8DNiVsSQOXNfpjG9CH3
ApGfFNa1zsKldcGnhMtnWgKJthx96rzbgQsbn/d9xLcJO47OeytDb1/WZbpfuBMbYpubrCbfsoyO
Yqoe8facLzlY4+9EOfqPLOxir6NAXwwdwt7OLmP9T/ll8XdsRUNRK6M5ZzMkY8tOgdyQmHMKxXhE
qXXukKiAXTDIHZ/ugk5/DluBMNhyeUV62NLUACWvOdK38tNYXHwfhDSzSJ1vjNyjgQpJoSs2qqTF
XVEzLeGfTdO+iMft71JAeGCsA5z3zRj/nL2YkzEfnH1s3DJ5cvMOGA43BMklYHqos2hKVHVyNLzh
/ZjgkQLLYxf6zoJJUkXjSA9CEMUvum11sG/KPn90x8CG5ybkImemBjl0y3EkwVCT5oxsdKdntb1s
QeC/BGgiRwMFUB7WTkOiroxpyw7VukI+DQL3gcNGwc0o6Inx2zZr6f00DJQ5f8IE+8XJq7w6UtY4
vjGzLg9i5XROHg8FK+Co1RxlEjioJh2fb7jN9j1Ckoa8CZQZd03ueF8heRFQVmJoWs1jwKcueTAn
lxMI5ovXFO/sU+mHlNxmWeCOKScpd1Fd3cgj1t1gfASoQoeEZZ/kYeaeUMF1lIUUb+DLpXneLL75
QgHTAgojte2Z/hJujh12utV8bcls52e/zNsfJRLkS9K6at+2qXqFdPN3g7MV6owGMD96roi+3Lqf
vfsoCcfynTt63Xf08SQ+tJvmfD05aeRfuK/bW9BMEqEWZoAiL727UI5jTEl6ORNTtL2dV5d0ject
W1avKnklqtAET9HG5tMeBlvTrg1a1WS61NNLXADdUglTPS3D0j96WPvPKgeOZnMrhToghwXDCwBD
QstnCxKVPniAdVwYzf0/XvXEmMsEVW2WQ3OaI3LuOqS3NFN8/s2Omy+Vt8+nxp9ObR1uci/7ydYn
CDwuZJ+wJnyM1Qq8QisCHjuHia7abcXWjkcoM7V3SfJQyu9X2uWN99yLDOPuhT8+avO4gXFnZefy
B8h97ntPTCh+RRuZMiKiDf7/PCSlYE1289+pcjhutst2NZ1j7pwxtV/VIEF8hihfqSMCxpC0V/BL
AI79RL6IPmA3d5d+egp0sk6IIvS3nfq04Z3wkoCMNHxB/M0tdVgUkSqH+3gW/4dJxjndRd3EDweS
mNP9EJDczwaXJ5mO65VbOVmycoE353fk8zh491nQrBJID7bifa3LBlWa+VLh/vLp3cdel/xH40lz
ZkjVT54zO9hHt7e4Y9h1z6HjLuwWcTAdTE9W41gXAQnWhK0wvytL1x4hFrDXHOG/GEsfr8RVPMq1
5lHxvH67wpMN96ywxaWrsU32jXJH9P8BSJYIkdMc52XaTshH/nFFOr/GAsU5mFhymsTG+kmXgXXw
xWZ85x/NxA++M4to3mh/oZ1l26qoPJd8PW+RSsTV6AhbrYXleViiVL0ltjJXKuAr6Lk85NsIuB/8
3WkwjTM8z3Gfw3Ex/7GvYTsQPD3HXLM87wKm6weJNfhTIQ09C9hYIE0GwovhOuFbKy3arrK6/Jlw
+dqjV0T+Z1B5xUc6gtsw//Jll01Ufi488Q/IC8vvmSfA2/vzPC7s9TfRxedJL5AupP8l4F/v/CFF
/4Ovg97Vk8InQLrzPkwuCM3XoaLIdxL3tsnlD9nwKaWbxtSZfLKgBwx1nNp+Mmu5w8CP/pVGtSSB
5ip96IvCOd3KjX+CZzCazb74XF1OXFmp0AjIHuXel0P/7cKKPI+/zdind7YM4qdkku1ZFUv+hOSc
PgCJRc/tlLaMLKHF8FvdwTn2bSh/jINonwanz081t1j+G9sbU9Kh3x2SCgG+JRnZAQwQdvMJ7SIH
RdHyn/AHnqW6KyFh7HjrH68wclocm2OB/ll/hqE/mlfjjshIpIaasxfTWCljazF3SxFM+3BsI7CD
uinEQZHT+Y4w2+E51UBAhfQB73m9Pbfwt9eG0/COIyuvtgr8iKKLNGq+S4lJGg9Dc0mE251ELIGH
TFv81i5c3JmG/+LTH5ubjRPchi+Lkc+hoKQ8FkCyuHcLY/44UiiyXVDuTxEt8CenJuSw9+a1rv6E
cTVe6iJHH7Gs+RmbETTgLgqICxwbJK+PuV3Ifos69rNAeuV8HEjqpneoBZv36gm6nFlpeuZLhCXO
jL7aAn1qw6aas6Jpy/lg3MlLscF00HxWVWCxsuM4gTeJ11Qd9Y2df4AmmYZD1beJIXsSDOs+Jhj7
k45F17mSp2YscFMtkj0H+ZFbnMZ5EW+cVtd/3rwYnD42wPSfts6wnLkaAjU9Jm2WVc5AtnirpUzO
qVNK0oOpKJuraSNm/pBQcJdtww3/LJJJzBcvVJV7HnGm72oSFaQodTTjgA8b67InxN+Km111JrEG
oqzWVZGfJ07FSOR57AL8VC7IUCfW/hGCPfzr1EUqr1vS5unBm6KA/SmFtc3cBOxnL7i2eHmUkRu1
BF9i+8VVCg25PtMUBAcgIobjfJsH4C4tHy/9DuhXM9NdkBFc8PbJ1gri0fNsv9kU5/kBI8D7SNaI
w1MFBeJweswrLl436dsiOpfDKGcTkgZr+BF3aYOBZeu6P3UdhVjahJYc/lpzqAjnPj+IulrwUesl
bNE3UhcQNRBO/qMtKduxmyaRJjl17mTFdQ+7NSnNG5NhuZwgXoNTsXJD+n5FnXhi4ZENgYIkr49S
EUAHh1tQ1Ao4+RKPpqpoHzbVMNxXlSrbXVJM5JZE2lT3mMYYOx30c5K5VsTnedM3zdO7nVg0NMNO
uTbQu4DrLL4dMdTiqVzTrdnrJRmfVsDja9xrfz1pg645a2B9lsUlbw9+T5COdO4Al17QZQvhxI9+
RBXkWLj5JcddigEJ54fSZ5Kdh5hHXRPUFAN26YErehrJGUcjrdoeBbpnhv89g4OebRqO/4SYe5YW
yN0/mlhU/OKrvv1u82n9zOHe+1O4Bmrdd7rpp+tQdCSYyibZp35iHu1oCUaWOeduZ63CpNgVFfc4
n5lHcB5Z5BZUJgTNC+OpCr+IVKd/SZ7g9bFBp3zS9dBfJ9FWOzqRlcwWthqWWiSJcGfo3Y5+gehE
3NugYqlVg9Qxlj3JyVVTStkFzaI/R1Ua3G4deOGpIIokP3IqzlxH3inWk857hChrhuIB1AIZkC9h
WqL7HGm73Yl+g0oAPMnPiqbO1yTVsb4hLEOL2tspot+nJJ+Cf7M/1+9a+yh1JL/Vfb5pl6koL+aE
fa8cnQv3VieC2NxY/6ZXD/dqSuvquAkvmjpG6hpbfq3i/OfStUZEe78R/jFtw/UxHubG/YD2jcO/
tUEmeQrycXjAYG/bPRxd8bvQxJMzhwoktjvIUru8OVVto2864mY2Jk6K9PhnbeIECSOp5HBPrhiN
Kg3rWB8njgruHYChlEe0xgKfcHFvcM/Wq3+cdBP71I2pp/eqzM2dG/nst7nwg9dmpewgm4WrPRaE
oDtVDWqrIIjPFQ4uKrlv/fWTSOztffcE+6eRjf57Q6VfWxo8y0xiZgMbtyEEubdgWXrFkFK3mnaT
qnbCWOWdh3Bdkr3ngOlyB5sARiNJW4AMjcTzDmx+c+fvtBtW0cHDpGxeuhvmXe+cChz4fqU79w+A
eKP2NRC1uJLUFM1ekY8sSdvUU/maQjyTbKHZIM1KEYLccWlVFB/I4XQhkXwS0lkK1PLAVtI/pvPq
t0clSS9mtGXw5aWmLj4sjS+klSRPQY+G/mAtIxI+LfGic1s5nnyV3CVZvRHh9/S1Rg+GfeFfrkkw
LA9h7CC2BEVZKyQVhugd7Mt8zcVk4v/s1DAizB1oiJaiTfG/qxjJAWDgjv//xgGF6nUO0Iun7hJy
myuXBtfmO1qUEMeeS2b1qWT/xXAEQDH3quJFxLTivE2LgvU4UOpqrKl8JA36Njq9L87BGAFGZVtL
L8dtc7XeUhycYDT9F3MoImvWwrVxLI5VgAypPJL/PyoCR+YBHQkteE1EXD1ogJuZ+Elg5h9gtRu3
KCWc+fYNWMewY/Na5udi61POD7iF/ccEmvHqeaqJD5Op5HKaop6ei9DPFeYuVQDPlbGRj9iE5HUv
RLWmBzw6iRDgQZEeNIlQ3OHeBM96TNYLPHcP+6qlvPNVA3BBQ4I+uWLz3lmqh/bT1Q5AZROjg12S
EArqQilEWzESJWtyv3KQ73nB62L4nYLpnEe24PzcTUlJwnccHXVl6TAAdsb1dfWyOuHwUiA5/qVU
fECn1HE4PAAIleg/MQEuuVdjo746jHeu/jNmql46UpwYQSreilMTKZfLS1t3RgqktS1ePnnvpyTc
0RxMkmMUtGN8l3RA2q9Gjrz8md9p2f0qO/T3ZxTO1T2WPt3ioMxR7zDHhYM44XolmCphYk0QnVxv
Fs2rR9x98/ZRTHD60qbYHC9VLT3ztdgQPyRkx+/ufKyq5A9npSUcUWgVLBP7Sz0V0akkYBauYNO3
c8nO5u08rDvJ+ONfNY9BeG6VDYrfFCh4w78QISjK8blYeG9nmyoJzi7xlf5L8K6Y+0q1bYhrhGXz
Sbulj3bvC0NrT1fXSdtmTWgt9SxFNzXPfUwm94LuGLXXcV0i4XFtAaiuBK35VCWENPXt0VZfaD7A
VMdDS/81BPbiBwt4lYDw6dEGv3tcvNsJc97CkF52rdPjUug4v5tDb1zvHWyU8sEZR1N+b5AE/srX
zYD/WRCxbsEUYOva95EOseojGQJf/KyMMUGeyZxF8sMvupj2/rrmuhxMURP3ib3YguXQnKtATkOF
8leLyDloGzde/irLynp2l3pN1z+O1hIDKbuNWNypoNG3TKoMYMaWB5GmVXFeNU1cYr/0pJozwdkL
qHtQOjzWXrttu34ow54dsY0EXVEoO2v6Mcx++bluRVLdpyNDfjZHTNT9qZk1j/iMJGQuVWcWh2bf
bsnfbxQXLRqyK4vXsPJwH/b5EHZoE64bjsmdn0yEvrMBYGB8H4CZxjPePZp6bpUT/nTtBKxRrB74
/DD6aXtYMDDHHwDZSffS62EM7mHLIg6uebvWx9LxhXzhM9meSbiF8kCZDKeKCqfvNVqTSO5kWxPE
1LEIXmtnMEzNXoOJByWQFucewdce8yipWRqiJT23izOCrwwWCLoO+rH9mVj+4MyLneulFzyPojwZ
QQ8MqDyy2TVu0KyuQ0DX06Nv6rU5u5BK25OVtAcNey9KVHGQTbDYs4xlzl99XtK5f4aPq3oec+/m
c8/rtuVZiN7KvwAxm5Al2xmitT51SUjKnpKDFvsI5QWzklU78uQpHiNjBFthzHH5YDogJv4xqpi6
IbAJvx/PdurT+jFKexuDQ7XDkOxmE8vtYe5yrnpCcXZxWvP4plxhYsOmJmuACtcNy3YqalF89xvp
UnLGc548Dn2Li9RJiD2eKg0btaYekzUx/x8ESoYk8x0Fx49ntzzbLoSAUcbZHhMNrs7tkIlVlIws
7pOLGbodUvIoTFRD8NQNdbBe3DYheb5MvsT5CmZ8R89J3T8+hSxwBzLoRLaixFUH2Wr5nccxIrSK
xuKdW7d8WiPj4dWhQu2PxzTGqlO5MLbJVOtDN8xskmvDdrsbzIoBV+mxPAXKD70DjQNoe1QiyPqa
T7SSHz0VcsjzxrI4hklT/cAAApuOUi7rIek2Nz+rtZuAZCyiSlZOA4cno28dXuyI/n+c2acHkyeU
JayLh9SbNH36UXTApLu0XABLt23hDqGpLPpXHaXwiely0+Pi1iKZ6XhoPbbYvDxQbOP/pEAUNou8
PenAasadD7hEfds19eD80Q4NPQcbKuePWLZJ3nn4LRut6pJkB6k0SuJnx70AwNH5sN6O1DbtXPLy
KxZJmMobjoCfkmcVXZ/vlEyRAqY6xZvPhdO75wZl6sdtXbxfTc8WWLiAnbRpDeoSNwWHSOYGEmxp
FIVeluP7v+OUt1duVSxqrka2/YC+3jeXLRl8fjfdlXsoruiaSBf5qpx6lr6ujLJmnoqLHNV2XWrY
x8yC/lChP7d5QfBycY36E9MX5va8Ge64PJpoTCZcPdqYDlhwpTnZil2wOVni+WlPxt1D16opPRnS
SxRtQvZMmZ3MX9zV13LcTSvE+3HjsNIsuLDjOnJhm1u7RzFExn7mOi6CO4M9Ox/LdLEp4880y7sx
bYnH1ajVGJZt9x2VYwBkQObsIS+X5DPdlPPFaMZnMrOHNPtVk5jEab/NzdL6jE55vnA0WTca6HjA
jDOcwhhS/K4JHCHf+0WnuGyCnDNv/1TaC1lhnolSreJSWkZb4DdoiSx0K/MLtZHROtyYdc8y8aiY
69ljvD2nFXYVS6eFum5KFX77Cr5CbG12tVs0u3ZzPdGe67Jb/LsINpAYdw1vVP7S6zKVj3l882gP
tVEpFpTwEKHJkgBRlzU1NiFhKM7Oak3sOQgI+gYvaEzT9rEl3DgEZxPlXbwnG9OuZ0CuoT5GiRYe
WvSkiNgmVnrD61wT2WhWnznNYnJce6Ciej+rIpFH1n8INL26QBMws5znIlvg9gH5MS4RJ7DLT3Co
iGBzCGaWJT0NeRkp6Xi6l/CdHzDlpbmqabHLMW1Ea39YTscPXVVsZpfQe8ReGxvsiNqfNe1ui0/W
rs1dMZ6SeHTMzyLUfATQtmEAihwEkbkrg4n8xDy2G0M0bzGwUO30y2+7gJDc55p6n0PJ89i9iYYZ
7SChdsg7hE74i5AHH1yydQ10XezB+rXp6KrPcaniB0ML1XzqHGvkaZxQ659Yeoy77Daa9MjVAje0
sMdhGh89RldgeUbZv+uY0/XGr7bh3plo7HjgwVE9pmyp/FNILd/4aQA3/jkC3RYWYK3GXc4Q/rkN
M1UaIkw67yz1Wm/vbqXWbTePThyRlimdPGV/CtXvxRb9fEdKZ3XvNpjMj3AcZLkzKTrFuSFLLE5i
c4bPoJimX2ihnDyG1ok60qtV3xw3X83Lia68niDPnP4YOg+zb0Jhq47aw7/dE5LRP7Ffw3+bADfd
mXjeyCnq+Rby9DFG1jxeP1tr6YVBB4SEK2/CXFKHndj7WxF2RFWlkH9Q+fyXeCmT8eEmU9EauKgB
6pza3+1CdjM4Efl1vknheRdN8bl9pGKCLLhRYKTG3xAioYhQO6sa+LoKplYdQzz7O1MVcNhRU9ju
SixRdcxNDcGvNOkSNlUuQt128NTMp9NgEFNQeGMasThv38p8WAQfUWGJVaJL8uWkxM3thXfbjz5z
BU2RJXkAyoYAxZZGi176y3AuIriB9lhk29gx2eql5T+y31YzRQqqvxJUVh+eE60/Oif2fldO5P+X
RMhx304s0/lScYonFkiavLZfuW0YR9RYV9vpVs8i98QNU+jbxuMAtw4wPOeaCjOMSKDd01Ii/SHD
0e+2Oe2TpNhh3S+uqIOTTw8ZtAsXHgGlRm6YoyeP7HshXUyXqQ0Ll/pIP/5JODvx9tiO8W+PXsD0
WGIk+Lf6ORbCipn/DflyPkfVJr9X+rFeEsqJHik+Xf85FXNRRj8ibSrzLR+XlUVISYE/1jmNYhTD
PIot2l49rZ3voHSWbcdd5elLAf/4Hk9UtGW458VhKGL/vxLvecv4U9+806gNHjZMbU4g7IKMvbI6
935paEbQxcGtAzbGfivMS+rnwdNAVIVaMqpuSEo3eMCyH/12H09x+nxTcMFa/NB1eWVw0dMFijIo
EHicDraQ8qii+Yh5v8eLpILyYkYagqAuKnFVccwZtzaRuNTUSj7UVee+TqSu1oMuttsoQ6hX7ro2
p+LB25xHalLsL2u4vgGmZB1cgMwyXniamvI9CChIIxcjkema0iXv3hXRe9hTBkGDZuH+CrSafHoQ
1Tpl9PnC/XbwL3utJy2z0cNc7Ic+f5L8jkO+dHDW/Fyfhy9KU4Rpttnf4WDqjxK8FCt/ixaGkkG4
lOAsA62RZyWrJNwzFarhPp8K/ngx3T/iGLeTdW6jAlpiB8H9Q6VY9oi19SufJtmXPnWCd6qG5n0R
tkAapoxr/69SN8t+a1rvSJFiBeaT3GKPAZ0Er9Q5cAbJ8HgC5956TXp00ezpoNn4dD64btJwD0TR
twLKNmquQEHk/GnZ8scnDlayPo1rXVfo75xCrsRHlojlWPWv7khx1M7Q/Ppg0QMoAEy4aoWmw8B1
WZOhBFDxb+t+4w9tfwytHrrnaqQf9a6rxmJCG2FLuXAaZQobcYvpv4tSlrIIJSTYld2MBJmNaRzT
pRUZJ/fmk51DbO6siNv+/5AflprIQrxZ748zMQkcojqx43nF0yWwMvttfIRIjn4AZ0fl0co8Nke0
mEJzADSglB8DqaBlPrVCD5ywYj/4N3ErwksUx7naQ6uJ8m62ohhfnaqoLrGN8M1wn+2Xz5uWZhqE
92UTfvU40Jf8l//crfvBu0FqGpqA73Am55cRB66bZxBBmb9hehHe5Uc6zYul2yM5AZ3a5MDRpAI3
rIK4I93SgAXkjTGnfKSOaE+1jfNlEwb6ndcJ+zvKOf5vGFRrVzy5ZUvWeibD8LsLOSPwOUui4HZc
EjL8AlCCRQEmDgifkTWuwb8RD0eISxo+VLGfRcDN0S0ntO4uNGXUXZClQ2g2QIhoP425l7yLLsLx
AVd5j+n/PRbEN4sDEWwC2yonk3CipBH0v8nZKhmX0ueEgETOMbXFnO0865+b2XTTKa1pZroNE3xL
NbLt1a81wAPlNc4r42Ge3LWwjsElFgXH4E4Zqe7aKSFxWeQ5O0FWSz+m5Gdq6G3d8aWtn3TmpWfa
WVaa4HjTyKKPLq1UiuAAcQ7VlI8DogoqqhGx9yDxE4fMHUFCMJyIrkFkRhgDOumRhhxy/muWrC16
eQ4f9ragEpzEWHQubC6JvkMeF+NbQmPQzgy57j/A8vkK0zaNPkrfVF/thgtnlWjEqa4IzGRRHLY/
9CSbNxUaO/1XtGug/4BucXgaiNSZjF3lFsbJzTKeNiLb6kmgW6qHtmqmhwET7kA8qk1OVic3KGH0
e/+Vfp34BfW6wQxqKwLu4Adc5DvxS9Sunqf8pxWbuGjkMHwM+oiOuFGBONeFjbAvfYpQf/RBXogj
uWxdnULVwkNxN+XGVdvTap4NAByLNx8O+z1P2ClaLLH3rsdnx8n2MWOm0h3+6M2S8gCJwuGneSfY
gVIiU0xDtf63bMTVLxrmGZtrm+MTYm3/LIy03cNNIF92QpK73hEajsRTJSauTEqQLsZjPvfeR+yt
1anyA+U9AAEJ9Py2ZapdXGnqI0QKl394EfLvf/AMTLJEU+JnjrHNLV5BUe6d6IVFa+4cAsfPpbtO
pzhw0QJU0NbygDLVOfcLHPi9h1j8vJou6v4a29l0H7tR0X06pSVoIqY6utQUdHanbh677hQRdJQP
lLJhvdAWpH5rKjAv4EcwKYpex2DXO8rTx9V4MD8CCLGmZZNc2WHzp/6xMDegsZRGD8+hrbHcifCl
BPyUKN+KCP2dYAJI2GEF+gsvLMzhP6H9GLCVvEeGtba4R5RtIYH0uTMRzmKpT0i9FFFkBeXDH9Ce
1XxKyevc0qFJZ85tVPSaYr8gHuK/PnMStZ7t4L0REgjf4B4YmDh9FcE1cqjX2vkmJ4Kb9mTx7mcz
mflYyQ2GTSXGrS69DB1MuaCC/C942mfyMmvoELwqOOksxveaa2zzeDs2fVXFdEzfRqrBU9VZRmXz
F7EWoWiibh6KiKuIgS2D1P/ZbSn44sxA/mTr6OaxTqH77rsjQY18ziVQRZUXj2GKMvI1KYzaE7Y3
E+ZUAxDcKVoG7qmGwYpK4m6YzirYBMWFkVuR21oXJu+j3riJgSJMn5qDsE9xs4eKUYX21YFrmAAF
TNkdYel0s6OfgZqLxS3HPz0RefFEN1k8PgHD0TobkmI4xpSWIwPrpTtY8qOEDHWT3KdxLdlIqL8k
2VRzILldYeK/rHWSe/eFrRG6qUG8ZWE4w8Wkzcb4Bj23NOvEaylhg8eEnLNR9pvy6vCNnl2iFXUR
ksYuWaJ/yShk+W76fuv29ZSz5ZGTg3+FPyzm/VqRSFFI7ltmZ92Ml0pS77erqx7JJPcjibfRu2I4
OtgrfNHt0lyKYINya2PoNTPWCVfV5x0NnvmoMUXygB2FGqmWychXRf07IUtZZQXk+7OLUgniSX5r
R7yfsIc2zM10EnvTic5p/5mKVbfdsWuwEJNgudGvOZgBH48BRe+oLXvpiUyANkwUNmSxuP1dJeci
fOOVxquMU7hDgy265yuyikuUQkfNgZ0eKsbnboefXl1hr9Z9Lv7etkg3C8M5fqYTJ34g2Eu+K+ko
owE9vLGewJ9g1dWJgliIZcaeMDiY2GWWj90OzoCNqFFHdxnn8uC6edGCVTXlcGwLXTxZjvsvRZ/b
N5lszJThPPVX6w/iUXqsDiB/BTUIgX+ruUD85GYGQG559Wfa8o40V/p/RDHHNChqp/jR9pAjzMQ+
P2gFM4ofow3PdsVSPQDs5s2Z9bPur7G/ifeiboPPcAAPoylwvUlfnM/OusK92bnNkhD7GAo+EGuJ
xVDDPo/X3HMq9CXVEf2YAJwPuYfbAx1kU7LLIdEDxraAXBmr0CNfWvMpjQ8kQ0BPCF7z2X9kySA/
1vsVqEyk+BaodCdURerqlqQqu/xAjvdmwPS3uhdLl+WCyLiUP9c5iUikGhaInVx6sGEGXiYlfFeD
09rJalcTi7qooGEdjIoJbqElA/YdUyiUHqYqYImeoi39IdVYvrbL0vxMW1kEmRySm+G/JfLXtN0q
Gvxx4NeKQXRf7kw3Ar83/RB1QoTAHeIHgbnzO9/CNNjfdJxhpxL6crNIY6FqAJ8fDOdxf5Cdx5fB
CbR8yacyhe7qjfJ/rH3uyDMtNtBoU3zDeYrYCc/SlfQFYL83f+l1+B9H59Ukp65G0V9ElRAgxGvn
7pme7PhCeey55ChE+vV3cZ5O1SnbExqkL+y99goIho3Ob2EiBB2m0tl7g5n9d0WWSXfRKKyZJTP7
MYciyBEhNIoR006FFjVlUrGwz1zJz5QZ3Sd7FQYIj50K9RrGLd5ys9gSN1DmIa9I4u2h1wHXQ7Eu
nHIVaHIu6C4IqrNaTPrW9BtqGiwDRyL4JUbKKH7trFgdaEqkHN8WSDWkhZvtL+4bMx99xtXeUSVs
Ow9bONwvigvOdnYQ+HwbjuXXSSIBRcXId9MlKIEq7pxmz2yd56RD//PbiRa6gMyZ0JZhIslQ8S3N
36Tv6wS0lS8vUISZ38Wsgwl4CIaiPS5ts/ztTITuLwOMiRJdEFAN+Z9F9RB1/UPWa9o6XTrDL6iy
POBF4ICBC9JNc45OG6MYPQsWCHSI/+SqyEyA3Nv+sIZRFd8nM8UD6xD2GN3Qi29x4eefEjt1s5vc
LHcJ/5nULcETu541TxuOV6f1fnlzgcxIVD6dVAE5tj7P3oRMEYEw1BJix8b0NjWzCXc2H/z0lBpE
bUfj1lGxY1E7lnck7Sgf+xXR1kUCKJ5udWcgsyemmvAGr0osV18KvDroZJhs8MP5PYpPQExmUD4P
azbys4ih4XgcopG5N46o7gpYE11gM6j1oUNzoE5LVk7xt3ZYQFHpdRvguYHoGUqaMZiu88T5QJ/I
90gRra86Z8d/6Bo6GOYVTguSI9lC60JCca4i1ZR8w7JyHnToLZEMaqIQHpvQestpbKmUFmrG/AF1
Rr/weuZZc2loDQI0IQhrikc5Z0X9PeNTyJ59Fmj9a6sKJo7gU7XcJwnlGp1K0KruQQVROFqmkCA4
r74P2PXGOVOnL7wGc8/pTm24h3bUR89+XiJLQL9pxIXk3zbr98D6FOieeOLTJIZ2AhnBrvqLCDVF
cBfWt4yxb2v5AiBL0nS66MGtrThYUQ3rcPHhh4acNenGF4njcKQV7MmJeGoIR1kYGUZTcdAeK3l7
rJAI9d0j4U1F/DYtPKzP1jWAjbM0YnqLtJPL/zrkbEOeEhDu6mFimuwcQSXR3lCLFP3ZuhDxGsjE
01Qnt8LnFfQZZiBwBuNpO1yvOAxZmd8ollA37aXC4Iu/KGeJ2l+SCcn4zwrRXYJ/pBfyAoSn61Ge
RO7a/BOroO2XHJPFz07WrI6PZQnHBml8UvbyKagGbKRqRXO1r4LKAvHPZsA4J9on6SBEtB0mQMtv
DldnhIgKoQ5kJJ5VHxUyxcM48vHDMopoPxBqjOzXLPUD1pLErcSjNDJj7N/PdRoSNpDP8Weht/8e
pFfoGkvGjMcUIU/RVsFv4UCSIeSBxJ/DqDKm91kx8hxDk5LevWtHyL5JYR13J3OGxkgbFQTKh3gu
Av0YIjUHLd8Mvn8rJ+WH7jkfyjz4DXEr2lSWqNhwCHsLAjUcim197Ws+gE2d0ciYDwmv0XXMgra9
m2rrzHVr6XGXQtTg/NwwVeN3KLJj9TKxlC7+lzAeYRayzMX67HdwhS9LK1FUs2+T+o5jnnNE1KCx
XpMBAtwLeKoK7aroa/9uwJc71xHNACji2q/8d+V37vKSSJ8pmYBvU6CS7oZ256M86y4xlCcmwXjF
51My5l760VSJqn9r0S5+eiw6lyIVyiBSDwRN0aNMG6ADowApFdIU9Hse1qW9zmHJTnFxwjE9TC6h
f4Ac/Paf5TXdI12Zxp/cnSCQolQPFXSGmU51B7MQJ1IG5Dm+2ppBGqNv7S3/0IiL1B6Y3HQCNtWm
1B7WRlXnPncZG2GGn96sh0x/n3mi+MbsnQKDaC1cIbGSyI9hKpTMkgelD6x0nOYfRuBg/GCS4TEy
QbvEeqiIg4WI34APXXwOqlL2jxm9BtYxwaFDdZaruw7As6Snn9mCuZSVknCM71Vet8UPxiMO5vqc
ABjnqBBiYEiwOlHNTc7BsGJ5ZqLCDNvi9r61DIuL0xTivEnhpk0HPwe797Oc9RBfRsCRtKGVppcF
DdZ3HVLSBOo8btyEPhwdOMs5pr4pNcVCkYgxioKlLhr7oOnql5gX3ADYoSqLYOJAGmsxvOybCd3A
eOgW68lzPI9Mn5ZMJtOPBUcusL8k65K/GLny5IYNFP/UFgaCtrlJqUVAwuNDgciQ3NnybNpCmuXh
0IA4qbhJSYYad1i2vPkKqTFwvss6Q7qe0cd7w14nMRsJ1m8sGlIruKuQXPYUI6glgHlK3UfAy0J3
eTXYvln0OQ2XkySMrfkSuWODG4da90xKCPEX2Ybl6IutgAcGi0Oucmvhs0gWRZG8AQNo66+sLpEi
LiwgxSvdLkJKnzCl/IRWYPRvC5t34MRwYhldrCNtBIeiPoMGG4qEvmzRAad2o64V7y+OaN9zP7NK
CPGUjNbZhVlUDT8XEAnEWGFkyD0eScDnX4jmTHyjplqaJ9lMKHROS49ghAe34Tf6BvlLBs/0Kemp
AcY4Xhga8InvUfiy7bdu0uhXw29bhzuPonRg4+ohSvDnNZmhDY4ZU5IuoqfdkeoRhg9tEc320JZC
LfWR8fGwHCrsnt6VicvcvmS2WivzSGyCsq/ZVI1RuWc5DTpjN7cJWw/BwgMK7IoVIn23TILaf5WJ
kbTBjxBx/0Jew0bmQ0wJx9TRbKzw9XDtQmZjTJFkQCXB+mSs46V2zUZgXjlLJKDM5WLzFku2UMHw
4oMiFA+G5r/Hrq377t5gqf+0A+CXa0Kr0n+atff0j0aSfnnQgG/NwzIiznx1raNrmBn++oHf3HOP
k+4W91al0AJ+SreN5+fUwhw59bgJhEGXJDlMl2YZ+ouFCuTC1RgwZ8SxNcVdL9QOD2SC4mzprGmz
35PTOsUPpRfH+d+UrVTD7Bs5CiQIomCn+tzXA4JM9rbHNUDrvgWUbAaV3BRfAJegJOSrOMqOxM73
Tq7j+gTDOquQPNQ68pAGYfgqLwCi+NfAKZnfHWxv9jRlzrzVhLSb9B+i9M2R4TY5I7uUqfXdT5bO
nqYhCN6pquG5Ccl3uNe8GhJuNJOYvUzQnx8mWDfZq6oZqf2kUCw3XJbXdifBgMcDv5nSP0FGaZcz
5Ca0bTTYPgL7kf553kW5h+ipKPqInkeYzmEAMjd4pWHyeQEvf768VyKvnGffGRv96LsMxjj+iSrI
d5Rztf2GJKtgOL2hX1EeoNDAP7SEr1keh9MDfgR5x5YF7QO0isSCwhyJcyohXgwJmRKJ9T9QwITD
eXE1EFx/WfHLiDHromcyfrAQMVEJp4+cNZfaXiFP7cD6x9vcPlo+/SgZ6XmbkKO5gPzaH6dRgh3x
2RtFNAUMd089huIVg/l2M4BvDp0T8Ls4YI+f9eXyrvhruKY4OdabIy3+AkMquPMncWTBJndixXtZ
0WAyU8GTbw9xs2T6l0pYsJ1cmC7BaY5Zkh20ivpt/RO12YOBbBJ+Nj4RUCyqmPotNyx9Ppq7CVq5
c8QT7B6cNhi6U2vwMoPfAUF+rbqY6ZkPjsnuJnRyP7qoa/6GfR9lR4Vquebu9rL2TzyR4bIgFkRZ
z2OEG3L2GU5mU4l+ZgAFdaDFqiRwQ9DAZ8Ywc3uG8c+JRqyZ4z3yvHIIJzVqxLsaW5ZhMXZ1cWtC
dmx2duLh1I2unrHBJpnzJHWFmsgOdTSc8SXBkfZN2JlXnaE8erB2cFMKhsj9pCso3C/tFo37Y8Lk
WkhQqQA8qwXlzrGqCgZJgjCo7jGbJvBmsUc1c1dVzsyMy30WmHM8qHiQrV00l82Sh4dOed1wQz7c
/CXMC/WY5Ihc0JZJDpt2LVKsQFIEAdwx+OS7eVwz/ykAQ7deUf7r7M7ipegOGpkCgl21Yi/ALS6y
iws3rDzTcGC/pEOeXecHa4uh/C1ATqrrpBm5oyhnnvqtdVy038ls+vkZqEDwbtp6UkcGa3P1EcP+
ZWdQtVwhZhypG5WfRCggysZgn8HhAQRsTWWAbydM6ubKIKlcboqid7pyzubdC30HDXsyIM6LsWiF
76LsaMFRU4GZiJmNHojjYxWji2Tx/thgqOqLruecJjbc4LyLoN7RNNOCfaCeaExNhN/qwOK7lBc4
zUV6x+gem1eLXbKrjwzfuEWXsmVXYVe2i3yWDov9Cu2purBkLYHoO7JierVonnN2gA0ROzUaPtj4
2WTrEzc73h2MBk3EV8P9c7YV/+dLAWgJL4vVvKixioAEs3mmk+N2xfPkVwT0XKT2wCt0Xbj6fwfr
ovhP2h6yV7NEA5lr3cojExLSfkfctIjXAVD5bySKxhxNv1CByLhC17NbPDu5hxLZk0bpss5IWZs1
f27ckQ5t8Sb8upblXMXboN1PBMGb3q6BTklBXSm33RvHi58FFAwWpDB++7NeJm9+YomgxMUic7EH
kgac8u7XnSjPaNHFM3ujJHhI85ZSN6Oh/DfNm1aV09qzP4vV5PoZ0itjdqY5+OEF0qiayt5w6VTW
5tlnFnf2cVIN5pI+N2v4ULibgA6mCiWg0hUEvcJttriXZmAejggli2Glbf457U2MS7IwoVFs/muv
/ZQ9935yfP/DKsUfgT9qviVEYDnvXSC59fCGK4bCiMvax9kd5vaWjX1RMBSDpOSwpi23+yebmYlD
cik92F9M7IwRR4FKhdM815HeU/vGA9rKyfzxULWENGI5l2zplfJnxOWP/ZrgqR8U9/B6bDzCPtRJ
i38pFFMECWnARGRzojN2nGXED3to2IcXKh5cUNRTnjrK0Yf17NWKZrenRLJ3D9K++5g0yJug+sTT
+FtidNhekdkMH4T1lOI9V/g7fhTtEA6kK7K6JrEndlgVMEiMimdMBxteek7K+wpc/bwl5KmHSEZU
76PHHua9blXgUb0TW7fjteXBYSzH5BUyJRQfpLIyfjBUvOutUbn6wjYDd1P1Qa4f0IqmXzEevvRE
kKEriOSpeUq6vBf+FeOrG7wuFTixHwXf9vhUjrNsbnMs1+6HwKimCS+CEbvPAOQGhyxX7AnNQBIb
C3CPmOPz5rTIDkZgqARWxXCNwRbKq3eWM5qXLiDH70lS6AdnYyV6IIkyHH0XgzvE+ArEQlWVkf4u
utXpxmNjYlU/k43Vu/9Gb6rX+zikgQdGqbWEMtH0DV/uOoO2syh5vSempTVddTH5FerrPpyhN9jO
UvQ3QTcvzyZbNjcFJH+yeGbRVU+A85kgLWEDk55zM1h++7PP2F5DFi1PXYTLeqfqMRQXOlxvA/sH
GbqqwYcMHmaJ/z82fcp/iwVESNCmoMlogFzosz+RsggcFWIO5ksSqumjqnEPgnaU0lAYVtnJoxYp
zthat5ET49U/rL2C4bmgcyU2daD0OEAflfLcLZtEmgOX2bYmb+M/YDZWBu3L/mfiIEAg9BQ/tHjI
TD2O1xrpoH2pRicoH4iyYpQj3KRjxpQpGUT3rVpN7hwm2GiTHnLUJctB+1+aaixAybYxJE1IiYM9
TC0y1QPoo7l5Qui4loiH18h/z+Q4lVf8oohMmfd7hmQoIVyFNXNM8/BvQZK9f+MqZHGD7kB9Cd1O
XxkM/fKpJRnAPxIJkb8rJJfpB1PwpjglpR+nz5ocjYY6mJrJ/24UGSrvBfubT+u6nilYM1auc4zp
2CEd1CLJnl3Vc15kRmzw/1yo6C7Y9PNp8cWG1wld1PypDIMs3o64TIe3JqZi22tCZ9yTJiCkfaMR
wmiLqicbNCpkz4X04DGY+N/osbFisuyu60cLDWpmQxfl+m1hpA+Q3OO8LQzqoqQneDnbIQFkAcRi
HGKTjNwULEdI9/SGdTBtLrhg8LcOczC2vxamnRphFJav9WCmfBAPQhlI68hTGDLA8tyOcncriLMw
He2BT2Fhi4D8NXyrHHe7Va3njTecohwVk1f46cXLYdW+i6VVgFkbyIwwmsGp/RMTpQQbgxV0no/9
vDxOSTW579GiGAD6SKKCZ6/yObsmNMLhKS9nZrDC6xgslbHVAjtksTDPNDIObmxLsD346BF8LAq9
TZ57pTiSoXIt4ZmZe+VySQamSo+TSqjfOz9kKDN4eJsPQIiEOFTKbNe5hpTZHdyFtJYde3AIe7u0
HbG7cEnn6zOEXH929tYlnuCpUkhn2jP/9hI8IkBe1rdtHMlzVYWQ/+3Ywv9m4KQJNsRVwN2jimSe
LgvLT/PYO0HlvspgUTncgCRktaQaAcyebL3hxQJ5KR/lqAt2brjw1bnepkn4ykwezje+VhjddFTE
3W3AjfLmwdd3zl5WxCcms5ADfX570ZdY3LY+CKZrE5qWUT0SQILtxIitIpsrhwkl0b3zQzl7Y3ez
acNhwv48vzNH2NBosrPM9IFIF+qokKBsevkOlTkKSuYUTbtBekkJRYFHDiILjybL4JVPg2vyF4pI
nK5ZNU45Ny3+Lv+Utb6tDnAOUoRDqm2H31ZHfuseu8zWx2WMqW2RXsILhxSfNMWhSKs5+dH0cnBe
c1B43gVrG5NcMeHkP2SIdfFcFuBjWdZ5XN/S5uV4nebWIifMQBb8thjhO74+S3uGnuvqRd6pAKyF
gJijDzvjEhG7dJxWO+MVc6JCvNspjOxvwm/Vi9W4/d+pI/30KUQVPLuXumIf/ExdY83PvmNueik0
kkJEcJRG+xnzlOwOZZ9vtAQxLfl9pdFYYFzQC1zSUdNtTt4IX9qQUUVYZF7i+fUxXTICUSDPkwpW
/Sd0UtOcreCJP5OczD3ArYIeB01aH9yzssLGRSRz8NAtzbQQ95KUrFczixEMaWa06ofYxw12nvix
syubR/yyk56YDrAQT71fvLVB/MoiysfZjnnOvHdNBHI4c332504xewF9aquXJ7HGXvaebIf3EcCC
Lu6xD0vytrGfUU3oEMQ33OY8OMsBbBoBAKv2X0iolL+jLG7aj2aArnGyVobRSzxjUd3R5acDnzkL
xVNSgRN47S1GaYJlCwa1uhjdPyyRUY1iWEIFNwGbKK96Nl52R8SKlbnw/Ul9jHM8+c+lRO3q9qOz
nqNu5goXnbEPtTtn5YGpLWPn2c8p0TFkVgPobW8kwCKUoI89Mm8RnBPOqJFeyAZ2CgFW/yW1zD0T
pHHMCbGDfcFetegMs5SWUkgh/Z+xcHoSvfaB8pf8rR26NHq5jt98v0/4pIDtDJhNAPoiQpIglwJQ
cljyY/l3dJ3Gf+G4gCUrAJJmxy40QXdEMWHkEb5e2z/oXGEEpS7j4iU7jzypnQG8Qhhw2pEKYOaN
3Fw0QUnyxpTzMbCctJqYpaorT7IL4uxv1TNlm0LAJzfFQf0MQYfHx24JRB9BQFIpGG02h9NVkJhA
NeEyzPmpGOdNX6TGsCnqe1RUx15YngSKBiexpFQaVmB+kGbZG+IMlX1nttfwYE0W+FSOpir9KVpI
G+AVKehCgxp4c48s7BMtBKH3mls3YKYjoQ7jugzaV1KFOai4CBqu0B7LKtnfTFigiR8VCtMmO08M
xhA/rHPYN3fXujZ66kjEiO8g/4CdZbhjEcWEYy+OITz8CkZ4kasXUDFLcGaTDSm/Ap/B7j9oBNSm
vAsBkzFS/6/vcST+a91ICjooup5gwO1Mtqq++8RDB96PrnCAVLceW0npVkzRjnGBsB3kU6i5CBek
cpLMDbez7xWa+ewDjCQCcQ44b32GnsB6Zbe54dHtslSWh9FXM8QzZCg/PMsLTPFThM8kMOTumSUG
JILJbelhAgw72PkcCqsP+DqoWmU/Vv5dTMFEfFLQlq27Y+rAm9VikjZHSzYs0IOOquzCuDd6FNSe
0w+UOhzdzHcw50NC8Z41zqC1QxwYjAzckRRDw+LIAnI1VN64fHKehOK9lgzLEjHEeCWbUsC8WIVD
/T5iFw9/mHRbhafEm3xXPj7xwzqlDmutsKJyYEaOTiCQfj/c2sabSaCWzspzmXQISA4ocDz5HLqB
DMYd1GYSJ2np+v5S+PAJHteoNGDNwEoeZ79nEIa2LiS7D64AavZ1EXVwBBbAUHZmrZwgNNje/0sy
GuFcrXCzR0Y0DJuyfnW7R51Xw19ur9J98VjMELdbZl75n+U6gGYtCzLh6PNcHMysESOLPR/EHmvH
HGxHcJQMfZZP+D0qfzBU7RRZehuFmlC68T82AwzX4Ikz9ugJr8zSdMAIPXfqFcgqTM+LUD4fNu9O
yWMTj355C5EOuHs6JCx1NK5JfwnDXDHLxuORJN3FT43XDy8b/Sy4x3qz20FvbeovhWREPDjO1F0a
wG/p/5KlkhbINt6LdnN7uOPvgQB10rdRJtsr46QBur2egwRiyOiW6i3JAXxnO62dgdo0nbepsloY
7ZPko0y8M1CwN5lx5fNrr/qZb+yu1r5J2hOGUyYLXRtwZmWp1t9wo/i6PkazYipYS8rETzQuUn7z
/JDuYR1t4TBV9XuUaWB0w4pogDglu4dAqkR9L2N22eOewCgG3F1c+dPziNy0us6k8DrfXVsit2ns
ik/IhNw5r3iAWIgINVZfqt1uunph2ntUI0On89DAKGPzVnvFK7JjnnRW+HjZR8IG1k8SPgljWeZ8
+km8ZFw8ls3E6+RPaRx+RFGQeR+mrMF2AKJwP1BpONHPrmmHjwKzKktdp2KVF1Uem7JhzZtLIlpG
pnr2i/pGEiy6KvolRNFMpdivMV2a3UNGLvfAiVMGdMdNt+JOoM4gm/EDsVpfNzsmmKzh2KJi1jg3
49jbFyhJIV+j6Hz5K8hJItsN5H0ytUCy3zyRJVTiRpca1wkoNHCf5D0LfKsoQ2Kt2oehog1g9yy3
+F12WexfLdUJdFgHaUrMWr3dN9GaoJVir9zciqEZPVQ4C2i7Y6XaKHrh6aHON+HYyXPIzGY6KW4I
kJ9RZ9EAkHorCLGfZPNpkAUgqVIY3z+avCIdmbxwNDNk4jLiXRwrntHyrqPLnI1tz1EFXO+7Wgru
28510Ksqmkr2vlGBWqdigbqmJwEnOmL1kav6W5On+c/UMGHDR+mAsqQaH0B0f+KPd4vfS8vW7kek
J8iyh7okMFgCoST8B7M7yXLTiXG3Nz/ozETtldMRffxtnlzzDTDeUpH75TsrCQhdE3hls08YDiEI
Qe29CmK9kwkWUGoLF+IdnPoWjHjkNwnOzTmltwOCxCUYs/JZXhOsReuvKigwuAnW3StVAZMdvE9p
8B/n0cIg/cUZWVJ5QKpYxVPNgAk1PdVJSScGFw35EJFLvDoMdnLvJ4/xmHwlrD3bfTHh4vnBoNJd
rrBdV1Iu49qkqKo36wIHZT/9oW4BfkK2jcxnYgFrarmviB8hPraMYAFseUxA847o1zoav2IcFPWO
mKBs+p8Lz6Y+DsFEkvIOZc7GwKUK3pglPXsFgL1rss+VX33ZpEaIljMTDS81Sul/qD3x25NuY14C
anb54kh8qM/benLckQ6KXFAgCH/ysiao0DnILPvO61nlQNMCiZwVYfEyJRciDxpkSWNtiMViAM3M
NcavTsbZ7DyECK550WdfvmbcuLyKPZXocexhej7w653tvwT3XHPzfV4DcH6S7oFUQ6YvS7yNkrgF
Uw+YC3tc4Rs+1ZQx2LQfYyuHOyvWrr2kIOzIJJYdo188ELG6xRwOrL0NnG2suYRy4+xd9Homx4X1
fmYzMu56jKnm0W7x8+zQA18/srnBJJXV5GHsxmDM+zd0k4jhoiyRv4WHsIj/XVtFSts2xFzN6oJm
xgT94AwJ0rkkzflKbjRaNkylz9Ii0DVQLe64bXyB3zYENVkE0zNrHkqoqq/Kck8LXehDkuCpAXA8
DO0/6eCWuGZOFoFGrjSUGKR+LLuuBRYw0IC2aeSn8nomKWdJVEtyd7oe+ZKpJK8mM3UOT9Qpmbw1
w6yDz65SgyjAhhcRBhj6LXbGOzM3cX4hbwurE4l6nAGMSpglcx3Tjk3DiFowaXEeXpqWyNL1RBuD
9CI2MJlfnDFUhiAw5FJjdPMLZxLYyE0ZZvTQWIIXf+dVVRhhgKEqULtw8/Yx4yCVIUVqBFZT3yYd
bIkVyI7kUAOsWRF6IW6DhvWu2p5x7iGK6VxvpK55C0ov+v8ZnBhb/fR/RRFUWfpMG4sQYm984pN5
R6Ymzr7N0KY0PTq/SMkmvk3W+CnRDTbwd+v45bxwZXeQDJ55ILbzzOVTpFzNmf5t7WbU6ojGvI6B
8dKk2Z/piCf3Xg5LW0bHbIy3QyLMevJvuxnYGQlirZ0vojbBSMKQ783DpSWfSDmHBNdRBYI577r1
hYrLc/6ooK9Lbh/ASyWTDiTwCHDa0J3BT5LYU5/XovF4lie6gvQPOxRApbsllZP4EQ/wdaB9NhZd
UjH2y3sOTbh5zIIO+5rS4daqVoZ9fUALE2+VaF0I5zPgPSF4B5ssqivQ2u+qJ3aeXZL1hiNtpznz
Aehf4eBW3R+lZ/5F1ptfut/ChwR+JTBOtZSnKUGtjvBUMMtYSjd44qFo6EOHAY0uUYphe+fyDGFc
wLR+C8pNqItJnuVVtoXsiaDTZ+ZE3qPJu/wnWCykc108oktjir+aZ0KlwmafoiC5gbJdyz3RNDGh
eIgoNJubkvE17bndpj9hDXp3v3EduwPSULIvh4yF0odbKBBtB0uKeGv36MMmAV1zDiU75MjrI8z6
4TqwQnI375YPwQS4QedibKA9mVz6DIqx9xAX9HpgzQS9PA9DN75O7FXSo2QaSKRdL1hCNGlKUhmb
7MT9iFkDsmBcmzV8Snq04YC4p3BE0ufk8q8Grz1fYlFEzUWQBq1OpBWa+t6iRgiQp67Fa4XSLSbL
cqM+p0uPladZhLvt/mY3t1C9xo79UaQ/EpOZ7MEiANGvlfGW+rErl6B/7MY8VfsCUWt5qPw0ym5K
r0HGGm0N/3IvO8zWnNivr6LsNwJUuWEKYq8rP5LVMVQ1/PEZD9RG3MgOcEejlj6APWoMdyBgkk5e
ATPclVbvH9AnJkR+jnY2GQKU3rCBmGSKooO4ahNmo48YH7D5x1Gt/iRh151hg0ztZz+7wQPPutMz
Fhs8czAr3oMTN+0I3AHn2VrdMTzwMLXtDCaxx0YB+TPPSfKKxezc/b6d0yu6qFY/In/ms0AqPPzF
vmk+G51zdFWrw5JNrlGYXXUKFP7JrxkG7eFx6DN7XX5qzVP13NRK+vtm0Ah5mOlLcwFZac2XongB
SydD5MA/R7Su36G+Ug5W48ClRJw5SAwq1vA5aLOMvDLQH3yLyzSyT5LUjLCSnVm1X43nDtX3wpfy
F1y35oKBoGhfF+v23meCkGnA51CJmOEV4uuCoSZZ9Xl/7Eq5ZAc1ZcPvpOD2OQuvDd8mrspXGys8
IhtieKJ0XctfTRyYnBltFXivBeByzvN2DvUvmYHF+AVBs2Mh4TCNlmRFtR7a6ySnDazcGN9eF1pE
25OJoGEnPqgxGnLEvf91oAyK0Nl2PKLVvzYOGKaAkZ3eXF+kb6h6KRg6DU78uMkGu1sZIKZEOrot
6JtiI/9jxUZGUXZhiln9P/Dm2veMHA/UMYgp+gj726cgihS1Q8MKXnxuHLGJmIGIWCPhc4xE/UZM
youE4glFR/cMMyEZX3JGmQRbktBqzRVmQZc+oOKZcUyulU85CSGGhIwCMcww7NMkd72XjF/eiHha
ItI4LD0Ei7941cf5PTFrm7mcDaXO/5glnpk4sKSsfMxRQTGHvzc5A9cu8ABdXWtnTshMjFToPMDP
4OXEjY8f4lNKOFg/WcU3zlUyWvZYaQujLTl9Seq8xgzALy4S6HvNAjN4CTDA9+ehyiFxJprpaaC9
RFxB4pPRhh0LOaCGI4xboNCKsU/EBrrvGU1dzJDTv4DLBJEuSck4LCVRAMyUk2I6hW4luxNCNfuL
a3kDHS4pb5019peWPU/6vMFVHxmuJPh5V9aO1XkNUz+6ujFv4mPOYdb8atsAy6RGmxU8JQg1bmGa
iTfSuXx5VF7pfi0kYejXIVd8sgKa7FYqZCzhlthj2BhikNvGLoQFcvXz6kgcQtkpBZ33Q/dhVt8p
P+R9DmEEbjca+31E/M7XSkGLwDZJOIV9v2Kjg3zYdll/Dts6+jeHeN8OjavwSa/rOtB/jMr8CVsm
3ajB2TEfcnQk96yNQc9O0eYeCJFznIAgUf6iaWN9oRa3I7W4bLmvqHGo0WQAahYGybZ2mtKiC7mK
Giq9ptnOhMRD4o0oa3rmz5pvOs7TCwxC076HKfY0sPzE1/BbaYqpQyE+EcS7dvTlu2YEoR/EM5sE
4XY+/hLHCV9QayJpDUZe2cfED+gvIpUmdH59OHSUSJCuPyw6xf7GXmGMUN87AZN+9moxU8IY7WZH
FltK6NoR8TQCVA1ixKc9tivdGjKwnMz6cSCwd5+yn6pv1ZDIzx4YQn9CzWb9I1cWrSSlEhRTzruw
pkZJIznofVSM2n/LqwgapImxltyJgY/Co5+6OESsRaIlYGCADoCcVVwDLLUDspzMGU5BqzetMdu2
5gJwbYiCl8FI33eJdg1gLB7YEluoyD6+wD2HQ9JfqbAIVjSdjD/Z1lC47pAUV+bBQ2FSbQzm3sZP
br1NjJZ0JtcKme4EjR6wSxDh1vLBUD2YNaWlgWQAPhIZ2rjB/KKVEksi1e1ONEXFNxe1U3gTRmTT
xe+q5b3gdxqxcJt7qfJdb8zgXtk9oi+74JNsyXqpJv5yQB2FfZHKbjmSyBf3d2AxZfnNqRNu2FaH
qXuY12wiC5pNTfmIsRbZFrfKNLtvwo54gggVa0zCJ9YyEXrGpuhFXxF1dBrtVbCU0VPmBzWMTZKj
DdUnOjcvucQ+i5pjbKji7swA/f5tFRb8Kdv4ljMHayCnVQfJQD+oyMnJTfaGrVivKO9pVkRSMFE4
WPxyMZg7Mu27r4pyuBzOGv49QeOY29ZDN3iahoPMbOyfEHTm6s5jT7mpMhctla4Mdz10jsrUj4xj
xvGViGJXu9xxfNPkVNCvpDs0EaTMgyru3P8lZZabv9SS7HXZ1RYeK0Sdic+wamLinkcEpw/JEOJw
z8z4f8bOrDdyJMvSfyURz8Nq7sugqx5837TLpZBeCIVCwX0xM5JG8tfPx6icns4qoDFAIoEIhVxy
Oml27d5zvsM5Kwls8Jf0hqnE3yuwEO52CpEGBJvEMZPh0c5w3d8IVJ/TO5tuexuqQTDLDWv/SRt9
eKPozx1o0aATKIhsMi9oXbzsPHoQZO6h+/j5IW314jh2vC7bVgF/Yfp5MtCfYfR2qlB8wuTL4e6h
TqjG4IfomCg3ZEEtYgzfQaNBEx/XxKqQ8COIPyTog6D1hmKJURdxszXkyjVUFP9r9EwYzQRhZG+1
O3hqjRrU7s5zEOBW9gKmlmy4LaVmY2F6YrdjfFoVWFrgLGL5a/ouc+AyEOWZuTayQzFoeke96SCu
IoG5wOqI053YhHAWi6qSbO1F60fRRTDOQlKaJ5IgfAcfyNoNncX1K2i7VFlHi7wa3OktChcxW14W
S1SjSAiEHIhuMA8Te5nCSm1j+AwDj6GIYy7nfdoq+nvd5KTu1B06KGhuDguiGQ7W+Giiq6zvMzBg
+ic2LVQwBcBa+YYZcUk9YS6DKnVaNBdoq+2bLG8LRb7PDHUY0wXASaUq8HR9z5B0UrE+07Fm1kDt
SU5Flc7SYsDXkMubkJhw62GzqPbt796k6UWJ0e84nicEkU81zWUTe3i/Ab8edR8uCZ0NHvaMoy2E
Wt0vboPa8g16+6BgpaPviSY1DwED33iXeoUf7IfYmPx9Noe4XSae1I/FF5icTbGUZZFVde+YIhl8
gLZyfzqVEdTFiqAhaV/Yfs36Bl8l5yM9zqn1hXJXXzOkKsWaC8UxPvR99iHT6KP8wjhFfVHucb1D
H1NqU7GgrxOnrBTp9EbzONkWA0NZWPK7n+UM8t3JhKjrVe0zjiatkCSlTLB8Bi4A8yxOKjCmIu8p
9zRTOHph4XeEUWV4V2WGfY+TWvRobkwAiRm8w27YTWkQsFd7Uf0dNk7zoGlOU7GDeHlOtEZUS7dF
79yqQRVZqchxdzh06oOoZN4/CZPML7OzwADMYaoZXfwOBS0spCdElNnihS4LyY5YnuMquwzerB5D
blJcbGwD4a426QXBYHHmYUOKNkeFJiNpcEJ00cdrTvuce84+wg/SMui6h0ysvM6+I6m0zi+FtZjY
AwRbzKk7NLV87mBxJ9xRtNr39YjzDSifRlruVoZLuUh+5bCyvCzgeF8hYQJ6mz8RqENLVFsppDMt
0cjtsxp2zic0URT1+B0x52YI8JmFQ9RFUWlG6iWjjwBph2j6GMMpEGCXnbhhVBrXzrHxR4y3DhKq
dVJ2gXG7WHnzPe8jgQAGUgH5P7RonnT6p8Ev5k/SOJjKN42tGZjs5GtbMCS4kjiUyjdT0ui/+oYJ
TXDF89KU4N3LsEniB5pX6Fah99Qe+2Y5Wj0MrEIlvyZuhyDcpGRNOMmF3oirb7HS0dhB2V/DvcR4
55/NPIO6g/QM+P8j09k8rY8Mh8v2Nka/MDzRWOkk8cPtUtSBhh2dsxsygEU3Jxi4HvHaU08gJLaM
W6InjH5xt1uly0tCTZs2YTqYw70W4A2/PLsHy83HbqF3VNbEbolv3Tem/pEV1pRi5XfSztA/hqx+
9x4BEYqiDKnYpyXaWEzPKpww56+G1hY+lRJF/9VI0jR7THBvU1vTsEbcARbESy/4P6vx1EGUg5KL
+iDT6OXdMp7W9ejZMy3EoTYvVMZMUcGQBfIwM1eeHpmzk7sqHEhga03sBxhlKIuFRvtoTyYwkwwx
iRl72C3RmI3+bnlRWHZ+pL1Hy8zQq/YAPLzLRKSU/e7Y7fSalZ1VHCj+cmIEOAh6zXn2pUzPXQsy
gkCFqq3P+JYguFl2P+pfBbHm9QYeDX0Rd6YxU6FVXNRuix2jn0v6GlCGqLDNKETOlzgazVUvpH8S
UcTZKPCqSdxgY8klGwgFCtJBCbSOyXK7ZADGkXxI0XJjPiqqZNfgzUUORyL14n/qnDL6bpOg49Qs
UTN1gbTS+BBOtfk9C92yJjsZIuKLO5f6MoKMspcGgSe/PFhEvD/s24x1PBNLOehNO9nhuoNbsQpG
nmvc+vknm3RQBosvIhiw0NCEZ5ri2oSyo7J0wjxA/craFT/U6RR0W8so3KIgjkYu2XLCtIJX1ltr
V49t29/WUcNJxXEM1K5wjjB+k/fOCJK200KkMkucGxCtqWLwWtKy0S1mPQKZyakBVmxY71W6OGvL
Gvc08NExJYatJjkdwFBUeRctFzhPwhmVcXJMZ2kPE8KKnricQEzaKSTIV1VuKDdOxpRv288hsvEK
5LWxqrB5KFhDtEp2RsWhA9Sw+QThFdF/IUdz2iV4Y6P9hNkj2QmfymlH88f8SJgVYWZFUXe2krzB
IBVa+IDDwXRf2fwsm+KEdGWLwhgDED9ImLFgIDWOQt77GC6/5lJpB9o5466bxKObeJsNIBo3scfQ
bJUj8I2gUbmWOJTtkC/0IWIbV7btqC9uUy97hBI7i+/FwKn1AEEBWROWKp5omsc0+3HCCHevvbyl
smgcrwUZi4odcAvUiMzB7x/W0b1S0ir3SBvs6k4TrOm9mMRyCHb3gnkzoA8jZJTMkCARL0JlEhVj
5wb0wZibYK4ubKR2fRbY5WnuUEbvSovS5dGONCKjFDSouKjBhyNoG9A7Tg5iX3GeU9Oyt6nLbvBF
m7kzPQiY7ez9nBggpA80+1zWM7rDAFOKNht2AEkCiZmRKw43qZkIwcX3kZ5IVaFqmTwFZZ+OH4tF
b0Y1+2wqc5q7Pu9qV8wVjQMWPBHforth/2XGNKkL6iWslfC6xgwDgKQgQ6VDmH0MPMskXgHKM42C
En0joKQeYmykejaXOU1QAwnHDD56SvB2Qb8BJAmYqK8QOIvibEMh4uwjFy1AA2dOnLKM4LWL6eXw
R3q826TbS81XWUKYBIiI4/OmkGXgrBPpdPbOVA4hl3C2Z5SnlU2nA2fnIkGA9WLSmvlBhDJPElh3
78U2bO92mkuuFSkXdKCgvJjdCyUvp22RhMB8MJoN3X4hKbzFrpV+cWdRSoZI6D9sJ9ePoWy4OUQf
oFiiM0zwuqbfwUaMHtNY9bBni3UhRk6wiM2QlIA+/32kXDA5VWYiJmqQ7/NmbY9bwiT3h4VqIYCv
UtB6n1AZGbEUcNe+l7QDDKSceUHjwaOftXbbRr6HSuQn5mypsYG95hPwCko7obkQT4LZINQf+rET
fpoNRDZaZr45I3GkcZ+Er0noq1OPg3U6J9B8PxHI45zOYqdgfxMEjS2KPjwUyib9bIOUnv6qBif5
EFtgL7Zo0tp2kxQ2B6xqBFWzImQ3eM6Q2IYb1FU49GJbGe+8wfBqRxAKkPuybaFeykR9xsKHfA8F
KnQLxE78hkVn0GC1PPVSaQ81HpoYkMWQZf0fplkpF+sULXH3GJUOHw0yrqo6ScJggTZYLRQfjKJE
Y5BYspyLoUSvlAZoSicI3fuJMzKVfBOTYroDQ43014ynJLgtHKARa4iiZG6B2C3PNqwBdYTLz6mf
sJphgJWLHBJzZ3Si8GRvjQ0Dk6AZuhSyQiNiXDEVUESzycJkBsGrEzyfC1pyLHEPrTlSJim7jS6g
D+1Xo28xBAZUTO69aTNW35h2m3oP/gCUBHzbgi2ZMkwI2DmXjCP4z+MFdkWJHaVDweM7E5Y/6rLi
PtYZaBHEDS7Ca9yjW8AxvA01YePccDSZxkvSARlYJqoT46xFyCfskoMSzR53S1afhqBOulV3DBE6
ExvfDxCeMOpQZAvT4Plx84IKOR4FqXExkrAfSW0bZ54TDPgolf0H3xo5DzYiQ7WdEStLs67WtXvP
tkPR6CPwDQBRtrg5VG153Yr7X6VHmXpGcp4iRXJOoRlcXFKERTAvUJcla1r41vuEU2Kj6BbSGZY5
BrlwXGw9rPAY7yamDe61z4xWX4ssgqGWR4h8K8IMj5g9l6qDeArKSHROrKDElDbQDyEhfRYIBKv1
PDTuVSV5ZL8FNRaJc8g47onuQLGro5xtNwwBBK4KJ6/co4hMiAQ22l0+3SRCrBzPjX7MXZuOvqlS
aztNoxy5+jHcMlAdeGNQRY7jaycWMmHcMqNCpjQrf+8SbkNxh5EeX8eolbemp1zyKaty8QuBtHqo
E+RzO6EleBqXgAiHB6uMSc2AZoMjeJfTRQhf6QkRRAAsAcKxMrCjbBggegfUEi3i5dQVT9ig2Mht
LlTx1E8ob/8kEsdazL9iLAdkqPV9QbI0o5h938wI4fMIpfaJLEh1KMrfDjuX5AC02C0yOjxBfscK
QlLlkbw9fIcGQw0iiX3iZW8TwHKCA2TenTQiA04AhRXel8weOvAZvvMmLCe5jYM+fbZUoJC7OTAp
FkdjPzKhb/IfwhXE5HqjUYUrjBySJXy0oqZmpFz4d2E3W+1KCmYBx1gZ0T2CDpJjSiqYJ50AtFn3
Q2CERK+we1AwxdEe/yn+cSJzak5GOMgQddQTMtvAjyz9ONNthIDS9YDpA9lZI9gfN0SUevDjEjFV
UAh5idCV9Xf2NHJx4EBk28BGh7Traem6t7gGB2NnKysbiX/PB6RGLsBsYrI6+x3rjI5pS5dBvm6b
cXl+wBiQ9Uv4l0bBTR9+5znUlW0+MbEFQcOtIvx2/PCI/CASp8xQSUQl7nfSqYfSwDjoMuj4Z0Q5
WCxcNzEhdvkKEJT1oiSR9kNVIUXBeOiYEH2dWgEyGloi78ih+JmEvdEfm8FffGxyZBwyNh7VdAPm
hoqxGSgBc/w2LMpZVLHkGFAaJna9s1PXnCWR9hjdJqIXPx9DxvVfcuyR97Yd0/DdmGeWv3ZwMb0G
0wAbBRi91fyM2rymy0qqbPAa4CDhFfmQaOBB74tTqH8AR49V7prk9/VGE+3syRM9Wq4MjeE6xrmu
TkbatWxLYJ461KEYe/FiVLHnIs10VEDWi51JOL4FJ056kQzlrPY6xYD2EKug67s3ClwUP0ZrisqP
jCg++q00aJfAhVSl4lghardPZWgMTEsVaRjFnWqdxYI+poAsTmMSdHaxQdvt03FxZqfcZ7CfiRNV
2O8VGkBuHDr6jPQKTrPFCUclGICq1RmXkghxgo0SUlTng5K5bKEbkSSk7+EwIM7wzMUXN7FA6j08
x/IZdh0ykFAZCJfcaXB5lhFPpKeMvv9I+pCkj2BSqI6Xpqcu3TYowOxHt+gQb9G+ZPrusji9VLhV
MTrlns+03ff68qmm6V49G8QJjO8+JtPXRqBB44ajEp8M8i0QVea9+BS1OTrsmZlMLLpSZBWzmM2w
Cn5VQncaqvBUIgw7+q07kAHKRyPlax/Pph+ulmDj1lwH2OTNNZy3kDpb9gMjZLQO4GeBDSTXuBuU
Rd/GEXNx4l5w7qqk1p28wWLK/eV7LC/UNkKHSM8ZXScE3FGTQDqvG1SpmwqW6c5E5viCso4wJals
ccxdekslBtKkdJ4L13Dr9yaKyNwFiplfmtQ3GLgKPEW2I/xTH9qjVR1cR8HsJ7uHZtE2qYM5OTrt
aAC0bHKn+hCuKYIdR94o+4F2it4zoe5O+1h7nZtcS1Yr/VbKgL4I0/LOBzfaIb7zrmkJwwfu31Ks
hr3Jz48Fx9lfNMUiV1FTdC0NDjEzFP3VDxwiQCgoRIkAMxx3hrOYDYXwn3qJ1Y2deoCBTPs4SicI
3KHdkb8QdNX3Pod5cuYuGlW2sf2GSK11WFK6nhiEL93GxLNI1hBlZBE2EyU0/DOLHOS7fuxDsDt9
L/QVhURpTAj9uX+MNTqUfDHbQGwK+0NBm2VivuE1PtFaswxZngZzwtKl8VCqF4YLjXENqjCoHntg
AQ5mHbtLCqY7CDtopSZQWmwMUTFi6Bw39H3vu35EihFngmY8Mk/TmYnUTWXtG/g4ev1oj5rCfDTa
ypLeqgkrabzNibR8ez37U4IRg1gchP88ME3t7EgV82q5sZUd1g8GSRQN/AGLbC6MNqUR87CW8NyZ
zcUBndHtjCNDTDtibZLQuMx2yHdNITx4d1PGtVehu0L7PHqrDqeEmW3S1Mvf8sqcIfpwZn9K8jSb
UEB1zZtgaGE7F9JTQ+tUtRYZPjX36qVIUdWuTE5lFurUAMMoUBRosyslokLsOdkNTbRNs5mJ5doS
NhaAbeugk3voJBL+WzrsHVFHOJL08AmE0pk+a5881AuVyxz9skNor+uOzAR5bjlwmvhsWHdPGV4i
oK8BZQW3De7GS4Vqtb1VZKjInRaeZsynWvEYuQOh2QqOWIBdp4Y/uAbsOGEcyhCrX61Yyl/4vFP3
YbTzGdmmMqfyLkbD0a7dxDdyzDlEOx5Surekmc+6uhi1Uf0kPUmVeyJvTXi4+H2JndU0pu4HhPTJ
YRTsIvU6tyGy3nqKbp+gc1yldrvpXN/4IBPaIudGcgmfyDOnWFujaEQ1H2IIBteL5DrcZTyM+Q/m
al55Q1vIxK5HT5yKoEpyQsXpaQP6JGWLIYpU8fhF5F2Jv76kZJrtVe6QYII4crAJZHYTGoVrZkry
amaj5h4c2CLoUDGJvC1CCWElwFXhHLF5TnzkmsQmCikVyV9DlY8PhcNUOGDMbIX9loFuFJE3QWZS
fIdbSAbvGOYEQLs4LD+IAYoVLezEiPQTYfaMkdZIqSe96kY5+KCo+bhW0YDu/eIGcyxu9cTQ7jL0
lQNJEsZ88JUxdnOe25E6BfVpDIkjyrG8ROvICAQaxcTz7yI5NAHAstEg4yLqWsBplmfuOxU1JGmN
Kd0bmREOvUwTW5uifI0vhmlOkRQGIhCbRJ5VAIMTiVGeuqdW1+GPGC9pvrakOaBSUxYS5Twz3A0q
nuh7PdvYNhA5xd4qpOOp98j3iGI1PcN9BlUUPmEd6Oiss1m3pqs/WmC/6WYmFwLeR+8X7mlAJSbo
wLFWs983yD8xx9rPrArTjRNqiIM5OF3SiSuoN1h68v6GeU/1RjPaSAA3CCwLYDqrX6gFpnMjwmGX
ce557ZOsuSek29sN1AI3FvLcW8Mvo5fY0+Nbz2HJgdgPMYG2UpFdRnrCHyHLG1z92EzCg2G7DQ5t
shHpkRmJGVD9wstYz1p2P4K6DReCZkhPiSNPu+OZI7utZDD8BV9MvtulcPx1kKXF4yJaeCJz135C
9zViBssS8wSyiQ0N9QCHqqZLbstaERPsKATsnCdB/GQakYImBOGX3QbOGc5KietNJoDC1SR/YRUd
z5T3hLDMiiQFqp96/DKsPvG3bkWDE3IEzp5nYrqjCdMQOhFemWcEF0+dV9z2TkpnZdH2chKvSRLg
WvK2rwN6FiAxjiferdQT1yqB20Fd4yU3XYwd/DDWo1NvKRILAtn6BMqqETGBHgpb3+GOZvwYCr9Z
V0bpmbezzIBjrGokK/N1ojCzs/UgZgnNWwGIWovUj356LRaETcoKdy5LQbuxkSjK1mULwLQKPUSU
je9xMGVEp/M3PbTuW6rD9lw5pGCsZRS07WHElkNoBPCXo9W2Zr0uEJbBulnGnGgoW/8Q5ab2d6Tr
FMFravfVAQEnOz2cs+BXQqAZB9MC1vqGeUwyMIgaZn3v20aJyT4Z3CO8oGQEgenV5qqm0c7GCnwu
wMNmjbgAK1sHS/dI+SRp2Gm2hUxR4fmKw+bSVubkrGkkVO4mKmtPHJkH4FHBCkbbuJ4ErEB8nKXF
QDQO501Ej65cD3lh3ZA8P24C8JMsf34ZquOMRO99AO3ibUhsZ8FpZBArnFk6fdb4ocpNzwy2uQb+
gLipV/zMz3mJ4kKWWgThPfJId9iQKR+4B7/MQ2NrFKpjdJ7jaF4URuR+EGHjQtEmidrBUlglqomd
vQiDoTpTRVguGiWjDDmBBFPBa/0eYLhWVX5nOg+sQdcVTGtT4QxwDFddtVf60SrsfPOnA2Low8gt
A4RI4ngfcGJ7uDQzEkQmpGX1FoQWYmRcg7gcB0SowQopQoUXFOgOAdh9Kx48r6N91dQ9g+LIDk+j
RBl+igs0n9vIc6lvchv11RbwQsfM10K5xiRMGO5d0Wr7h9J+V19w26js2ojOeLMMq21OvjdWtxyv
GNFjECaXCFiHi4CL8xlpcc1EcozsHHKtCQ0wrihr5OdkU5YTQGuYycWWISvgaIgxo7xCu4qqx6g+
TFFEBaUsJzsgl8xRxTarOJ9vGclW19BKBY8jIUaXYGzHhENFyjrd6cwPiGgu4TD7WEMfVN+np6bg
ALcxuii/ImWQV4+T28nkNKQPEUFKeIvQQMSAEVszfY5qXNGfuDzq8aZOGJvR1PWKeDPac4mwKE1s
7pmkaxH8pOjNrUseOXl77VqrGm+wvjbqucgbB19ym7ZhuWKkKxo0ivDU95TqpNhKgDz2uQcbUtJc
KYv6A/FUYTxr/LvjnQsmqMXnjS1zDQ+ALMEwqjvWSjDiFQ29sTajHI57bs4bFmeuP2y8Rl8yM63K
rZWWjcHkxzORDBijEd+QIWC4+wzxJ9zNbAKaRUomDbya4U1wXM6f8i3HlxK52FHduDoWwJShjZm4
ONcabAT3Dp/TcENcT2a/aSyPalxD88k8ImfRZ7yaFj21TVsBK342Zs4sLxH+dMawhY6DNy6McGkW
EeFxcKIxma4MvSK9UwzQ4GahGrf3OJRzPLkJZfUNjpY6OMyaamOtm8FjCaY6wasRNEEe75Tb5e6+
HyMjvGLdRii8os2uc6JgY++VNCeLKBu2pmCTa9qVOJcJnYTulERFuioRYxFtGeDip4KMbBgQ5I1v
JnNMsktE66ne2jgmmgP5nqq8DwI/5BV0IwLngYb1hFTNLgANvLV2IAR9gKkZ15QnTX0tVV/2J1a7
qvpI48Zwd3mV29LbINXJ8ZvFZiPvSnx99v0YWFN/MzRpU91hQQhmZjz5xMiQw0CEisIU0akrmS29
ThZo2C0jBFKredqTaUf+r10/I1O0Jyif7NhXG8FsOq0r1yWunmKrZHzrZ4jI2LdqF3MortVriffI
+7K6tA7uF1DZtJ3mlsu0qcFnuwiOJrSnG29IRbBlFlKVqNwS5pzbESbXAkmR4iHl6WX4xDJElYjg
/JdPuE63NXTaUgeYXvA+jkH15DHYyXdlEPbDps8KRHq+n9JM9DSYWLqBE4qOsYnE97nyA5pRbqAw
VBW6JzWD/iu8aXjcxSbSgYxvRRq5tyLnmLGthDH9IG3DoZjI+w7Lkj/iit+QMVpgk2G2t9Ks04hL
7ch+kThMcaFXlIOYLGje03nCr7U2nSm7aykNF+lLql5Nkmho/DKXObdsRAONekv9dLS2NLDsvAMB
n0VqOJg2A27wAglJ10FLhB8gO8YJ4DAblhoeH2am5hj5qLKmiKar1q0mKyiRBUM0UkXoOTMQaw5t
RDIk4BDairhHQB5tuyqL5HYqibg9ggOmBE+Z78VradDw2UaBJ1BDOkzazkTDCdSPdO4JIq+WUSSl
dLBmvj2EK+WUWbKDboeT30NlRXTXctJd8Zm64U55gSQGuWWLWAFYtV+DmL7M1kGV8w7hXv9K4h5R
IqwUwhBUKNiE7dwtnRP3WfM6ZOW0p6Pt99sWO2q+nVVpugfWLhOtFCepO6uJYTTPU27PIPZi+RK4
Uk0vAsHjQN66oafPTOcU/MAlgdFwZfV4IHAkvQUPY7WPHKegiYeTmJwj20biMM0J4ZEwllVNb69Q
eAt9i2zTbg6+BygHPh5JLLtYR5SKQlY2FhupjOwmM/BRrJm019EhNeTUYE9rCYNchdkQpmfg8jkC
h75vUpQLbvID579rQ5TV6TnXYCxvZ1I055tI951/Bxxx7mFoAvLZeIbhfwQwapOVJzOqHKsRZXEo
JuZZ2wDOwfI3mbzNEUufeLj69yTC3ccdPxTf26QI0zv8/1FxJKtOzrtKeMEjDB89bslFwhbEKqmb
60yzFAkRBuMCezkrCCdCf0TiRhoqH4SXG68+KL72jFs4rs9+leUjVwStADrsrqP5F9WxDzpL9NuZ
lyFXA4qvsekNKDVX38YSDsYJjf6OT0zOVw71kb0hm6JuuZHE9IF8ihhKv0ktaPMw96v7oZdee8m1
r/OLDAuiEGdcmM02musediaV7ScYKUT3ddXLj9lr9bCNCXUeeGNZxcM2OzWO9GGedn6XusFWTiEI
m5IkUOfZ8aCl/LRaExksg9Vc38/klEwbY3Cddi8kTax9WLJrrVgve/JWJicMN41d6YCm9FCTad6w
ouwI6GifisnufuH5Bg2I38+/iwV6JPRvPbJ67cPmP+ZIevTBCI0s3Qw0V/ufFc12APMp03BIJVrG
e4eWt7VBUw+UvZyC6DnpDZSbNhyO8jRURlcfHdOX5oZZsjHsUGTRJvS8tGkvlYdJ3CM9MKSmhxqD
/jK+bbSNpxoC+JfVchIWcMRuHYbf+ymsmv7Dq/oSwckQvocteaOytsXeU7VxHRwRIliBs/5YZlN7
5xGCwTMP/m7LIzHu6yhovjqychcImoUgr4xjg8o/sB9aWgYfinVwNyM1P3nm0Db31BDWrRsbgbt3
goKzmwMx86uSaYT8blYnHNo+RER73Egmsk8safY+Sw2r2mLN97eQcqs9oIXpoR1MBx9ZDZ/PUf4P
mnfDU5uS2X7Em+V9TqzI58gajaPo4vkdxCqI1yYMxBprE+1KRVzlIZfAkHZmP7oeO4gZOJu2TtVT
k47+SSk81uuiHRCiZkydHwzoLA5Q09zfo4vKtrVFNCj8bX9HQgTymioaTmhae5MTe+tnt9Cf++xY
227A3UC44ro3QPm1eRYfUzVPpF4i+Vthp82+yzyH56pbhxO0kaH1XkEzRzPvKSdFgcHDM5CqytyX
xmunX0EWp4IE2RQPuuFbtj40wpOPceIwYQBiCBqDBgEBfQIv1M1I5IVoV3he+58khgVQpBWYfpAL
proxaCyojceAAstwXkyEfIp6psBTk4ebCJhJv8OjOkEad6w7+v3RJS2wPeMenN8CPTlX0lZRPHDa
dKFK4lg5c43T7EgCXo4Tj+kiy6rBa5nCNt9GzJzmAW7iUh/RBuwYuw0NRICugGjEjZioA8idWV+m
2smbNTQaXBtgXJk2Hc0xp1dCwViV+86vnHtgJcBMh1LsLa3kGQydszdBW9+FALleCkE+B3kgckfV
rx6TspZqH2YRcAvJ4Y1VOHQ7ebYLJLk0VZBbrJwsNJiUNHAANoRBTTQiEunZG1LxwGe1lutrFM54
Gl6SEki2ELp6aiZl39Dmk5jDwdi86Fk0xIyJkDlhiJTZYmziD3VzCDFokWFNTDCATegmRLAPSlAa
1rpl844jYPQE+fIRooZhPEzkR7xN2jm/6ZfmD7sADSbBVQOqVSjzAfzveJCtpb8zdQUGOMfmR0Z+
xDF2J++Ar6k+Yh3Kp22QYEzb6HI2iqNL4Vy9GwI8486pC43uknBPd222kQTXysmvWKO6s/JtkjNJ
OyCQJ8wpDytY+PQYKyv0QVrWEgPukDkGCalCN3zaHSc7MifncZ/JYlAIsbM5PuMxmKNrFJKv9CxY
bykNPEUG5pSHcXkBVd8T1sJgnuaeQUCMGYTexgrb7EfOvXkOks6lReADtpaOd4+Ca6Q44+/aZiiR
eQoLF3MrclqUff9TWzyoUS3FdHD8ZcosAUIQa4rTkVP/GM+ESyN53g9yxj/bEqMV3xG0WHcbUEHF
LSyv/I48umhCZZbJ09CNT/BmcvfWLHMMIbQn0CORXJJBeQJVtMld4qV2HUBeQAg0RDSIO2NQJ2R2
luJI5ULGuM3aeuZRdRjtZHB0Gfv218lgKsWGYMELzPY5EBOLAL+IwN4UHz9lUXyHLnw2xo2BwLLf
z45RcDo0vDaqnlF+Wlm3qZTphWoHjZB0VHx76FR019wHCnuKrg0BQJJURNBg26rjHNxtMms2PBdm
mHJbtTE4qvfNhTjiubwSYmy0r5NWA79V29nuePIsxXD0KEXA5GcTggORHwgeBxx6DQnFDBh0goeM
hxzTd7LxaGYvt5wfdMyuADtOayNyo8eQFA3qAoARxnTy2bOLr75rXYZNoTKly6hUpbO/zbCc2Pe2
5Rnm8dsf//GP//yPz/F/J1/0/kCwNbX6x3/y58+G+VSWMAj86x//Ab+c/35/z3/9m3/5J/uv5vaD
EdK//qPl5/zX9/C6f/7czUf38Zc/bOsu66aH/ktOj1+csLrfr89vuPzL/98v/vH1+1Wep/br798+
m77ullejxVl/+/NLx59//2ZF0e9L8M8rsLz+n19c3sDfv918SJV+lOUfR1V+kB31b9/69aE6XiWw
/2YFrgtPwrICC2H8tz/01++v+PbfbMcJ+ILvm8z87W9/1ISDpnyT9TefcXoURa7jubYbfvuDqnf5
ivc3HsyAQHKfLp5je/a3/3sB/vIR/b+P7I+6r+6RXnfq7998/9sf7T8/yeUNhqaLYtp3TAs6ke8Q
D83PaT8/HjPaHPwS/8tCkybBbFWPQ25e7cD7HnXHKMZQTMfPtziho+8+6q48pu0JGXy5534rN2lW
4hDtx1ViWPMGAM45cuWnCJpdKuN+l00R8TGk242u2+xywxMbxm7Dg/12JOCxvqGflnHmE3RaAf4Z
DLd6swaNVx1C3d9ODlM0+dwtqETD66ddVlkbmak3dLKEQimAmdBH6ZLWBcNh951SolvJhA5bBe5g
o4xiy4x1WvAF7tr3gaTN7oPGi85Ey3NWaQEBGSPPEtVO497Taz4FhtCdZoCOPngl2+RZwriRHFJ7
FxPwf7tH/vwI/vsld6x/v+SuZbqOZToe/7Ocv15yTrOcQvOpeHQc91q9QD3CaFmf5ySuj4uWYzMr
+XNwAwa8zfLLR7sE284BGaDB4gtGy1sUXeOZLs6Dn+MsgBZ2UxcWIzpVrAdLPmkSNY/+OON183zQ
rlb7GiFGWKcwFGh5YUk54hy6/5/fl/Vvt5IdeqYZ+Ui9I89znH95X1WSRJ6RBe7jGCKhS2ZO7tYP
RHhHVHoXJuoP8WTgSA4/I/cOidbtjIlwCPpzZ3QoaCYS+bBJ/c+/k82j9dfbe/md+Pw8nqWAax78
9VoHSBMHV2beo27vfSBQG7H1ey3ZI7z/w9mZ7DauZF33iQgw2HNKUpIl27Isuc0J4SbNvu/59P9i
fpNruWABPwq4g6pbmRSbiBPn7L32g9rLT+wRNxUOADubXrRKfaBb7qqoKlgJN3pFZEAbb20R7EzR
IRHXpvcmy6/bXH9R1ah3wpY8TSg/WLH/by39tpT+9yXRWWh+XLjAd27QwuU/NivDf7/L3GQQXlu1
cYxKlCpx9hIkzB4xV5JGXUShI4iXZaKTu+Yo3WQEXjvpnL031VfcLh9h+Mbh55MsSsLBVpRqMS2r
joaMUT+Re3QHmgkRK94bx1Te4/yFmpMeR2fQu63+KGPLh500m45wxikvryTskp3c7uSxmd3BHzHj
tG/o5MCjYRWO8jx3aG9J9HD7g7Qke6P7ydx6QOusiwID3CAO2pC9sg9ibgxTzME2BJFWWveTAB2t
vIDYwSZ2L5XyiTPqkyR317+/COqyjn1b51SmAwbjckEyD70T7fv9rBlxokk3wlNKTbqmF/1CdxCt
oNFG1xk0KpIrVKEx5LWncZWlxauBe9VBcjKuRJx/9IGKk7Sf/pb28GEwd2RBqvnZqkmgGUfE1JdW
4IjuFMIE8fg2KP+jYQOFGsad3hxMKOmS9sQZCztQZE6w+52uxchv1W9+MR9os7yOnUzIV3BhtVGW
F+XshyN35RswLEuxNEX+/sNbqZgbhPzxKRTxGqVCxM+w9zVCPMZDqQOmciJPh5aJUlYrqXFLnZS6
WVl3aXED1wcpRuONZfPKO9i7Ji4TVFXG7cI2N7L+FR/T44Un9WN5JGYF4ZKmajpRB7p2dsHF3Och
R53oZCu840Op3CX6/Vxu9SJgSh9uhFltTdn2tJGocnMMrutMRkAWObpNZADOJEafxh2dTI/JMLCz
er6NiC11cAHsc8vYSHV1bORqi7nuykpwW8uHxkr31F273qIv0EAkvfAQfnzNOj/F1hSh2LJJQrC8
fO3/2WXH0I/RP/AD6i79JLR3gkJkvDfykjsb2h6N3zvm/q+xybYDW153waqyQaq0zWzUUCaQR9vO
w9WsYFcOeuUa2ErtME1I3JJJt8FZdWzbwbN85SYq+m6nB0Dgotp2436QPYYVL32sI7ul8YPqcS1Z
4jpWjGkZEZJYczXWhgFzjbycSVKGTS0Xh0DvKgYGSuYYE8eawTATB4R8fZ309VUNPWkbq6B0SfTl
v0ZgrYqNiHLUHjr+h9rIOToO94q5WbB5ZgWSOtI83y/vf39blPO3RddpPlu2LHP01xXjfDOd/KE2
mkzIx0zX/zAiPSBtjxkEVwOVS6l5Q6MOK/4FEP+zaq59bfawI67HMtgpmJsB5b5ZGc02wZgzaK0n
nBOoz1CyM5FlhjUP5e73KxbnK7uuLzukIXSbVisnuOUX/eddqAlmZAQ7iyNWwNPIhIbMADrgerRJ
lnzNMH+hZq88TrFg+Lt8UancFxLeAlPaIqsBa90u0z9jBaYXp4AI1npHDOP/x1XawkBcKHShyMbZ
G2txNMuHShHHYhqgRDB4Y5JJmrZfvlfqSar8+IZyrHXbqLvRxXDLFXqMzjmbc65B17QeDatdZwbQ
OdbDnaymbzHD2Asf1o/VbbmZeFlMnXYRoGj9bH8He4CNTymV45xEO3yChQv/Pd2MI5myItZdJrMM
KoY/CNuZNQXX+MaQ1bbjbUTNWdlrwZbgYiBR0Jf2WOtx5jrEiSluV3dea2p/ogDdwe/3Vl32mv8u
yf930RbVtmHJChaV729AO0W0pTJTHGvdDl262R9K07lRUPL2lUsAHtuwNVks1AbX9gDM5BDJKbJe
hk94DdcWMVcODAPZkxKnIcmvLY7Y+mhXEKJLjJHCWy8j3SUmDzML2ubx1ujNI1rhwp2RgSlasHTZ
J9aDkqOuEeJV8ptLO+5y689+JfNkkzrQMoVBLfP9V2Izo3HqG9rRilBvEnXFwiyOQi0Ht7aiZFVm
/kmKKth7IUIb076H0DSuNbCnThRwbUbdb4RfXXU+Yq+u3XSduiPO+tZX8h1EgOsmrK+DqYQDxgBC
4fYQmk1GYZkw01ATRN+d4N4yfp/jdtPoSIAT0XtZm8wkviDDn3ELUu4NF74cZXl63383Zz1NM2kI
sypRB3//3c3U9YZch+qxg9eY8fsIFnoaeAFXJuEErioe4xqkTKaHwaZriy2mvIVthS9a8cfbTuLZ
FExfNuLQq5bwdEV9K9qyo+HLkQc51jV/+lfYX/3+UoqfLyWXzTmUlApM37yZ3y9ba6sQU2SkHkNj
3sjKvA8ZIJielSOgDkwng/nta817b5afsMgejUnbk290p/ni0jnivGbXdVOj7FWZtNKG4GP5fiWR
NYrRgrR6jOklhXq9aaybDCuh0wfEjIsKS0PgW+6AoN4ZRHRokA54hDsnq0i7MzVlHaDKuPDN/q+n
qits3LpiIjjlsPz9orBoYTGxE+VImILn9/C34mI1Zv3znEfCazS79cL4FQ3LmsxxIgyWlJg81nUn
rK3HemifGb5y0pzx+A119WQrAy59CjdMd/gRRgWOQ9nfp5p34bH+3B9N3RS2xs20OXWe7zYcw3r6
fjOPVbWOMjgLZDTp1xg0nxY0FPrXae6w+W9aDLOceInaMNX4/+MiOMpgr2Cd1jTr/N0acLyZzLCV
Y1jIq9DLZzwiE5lUziDhRe86Y0We7b0e6ESZwlAera/f78K/LsbZN2lSA/P4hMoH8++Y+J89l/Bk
A7qKqhyFPcZo9oN72wCrWGMbtjprWKkmEsU+uRb+xpYeW6U0lnT2ZzsxsU8KHENqBUG3n1BPUdsr
sXwVE9ULPDIsPNkMkQMl9q0dsmjNywDGbJ7mLDbWajSt23C4VPP8jw/E5DOlAc7rKNvyWQWR2WBE
E8GmVw2KDnuOCOEpdd7jMX0nE7p11XrcC73fqsilMI45EJIK6rscnSK0XhKqiqR+V+Ts047C1AEZ
RbslPjSV9gRGY62IeoPi5daHJ37hK/pR+nBo4hFY2LE1m3QQ5ftHJAu8+ElNsRbYsiuy+ilupht8
LDdaFT02cf20GPbDXFwouc7Pfvq/v5YSXKc/LBBTfP9royIBS4Vn8hja/ikzk8dW1Y4lHuisg8nE
pPjY2vmFY8z/+Ds1mW4f7xrrhq2cFSY+/r4Kw758JJjxJTxUtX5PG+taWaqMtLG37dBfuLliuXvf
XnLD+PZXnq3gkgmE1vZbhOCZtkKJshpRpSNUvSY7ap9pqlcFe7R5mDXIksyMdZePFy7hZ2VDT1JW
6LMs52z4tmdvZqpnfqFZ0XwkzHGVT6RzhgZ2sHkH/5Ac0YaJhTA2QyPB0Ki0Q6T1m061X7Qo7Oiu
dPs4TreTvK1qjnZqrmwYtfzthmcd44GT1q03Ckz1qKOXNFX8741O2zwMfYdvZOHetbfk/e3EOOYb
Ehz/4lvdymo4X1jOfhad/ErOchZfINu8bZ3d6Cqq+E7Saj62abHr0g0kXgQCVdbQw7Bv2gRkQR1/
DWgx2bRnxAgPaWuRl1U2exXVFjLyEb+Nfz1KGFFIBTQ623RQN9lOvImkWVn9vvr9aMzx/nM0YvHD
FiMo08/e/zxGTh1D9Ttasr4CnPGQZkugEW4KH0uPk0vBk9loN7PZ3rXCx0VTr9BRH5H7cbP13HCD
uTqmdbr5/bqU/7Ec4NSSORRrsmyZ8tl99EGCyKwGvC2MHlDy+J5+3UjrRPsYpO6mtsunppfxTwVv
ltEA2db+BABAHF/0HNy2HV4Wp2JW6KA2uwJQs+ZTO1jjQvhKCA+f3GSSHit5TlyUp5/kJa90zX8I
VTFdKPnE+YJsCM0Shm3Zpm2ifz1fYLRywmIJ2fYUIQwKmy1zQk9utPvaGk7FPyjSzkrCaxkHHBkx
z0ZceMz/oXp0c3v1+0398bCXa6HFpRu6oWpkdS513n+2OnVkHZCHdjp1VbYK5Oga/+eNMTVXI1Io
q0QD0AfixhQRKZJQI/Luimj0jSyjRE1S5BvNhQv693b9d1laLgjjB+ccg243HpjvFwQFlLZeQMhU
b2ZvUzCvBgK8EPBNJEur21QTN3kZrmxOmXnQ76NWXaltU5CkqeP412Fw468j52kEixbvukIi9ENV
PyOQME2r35LOu6E1ep836laBCQVtp3yH5fi6rA26PN+kjUOy3J1fiufOZIPMxLPMiGJsurcxp32b
lU6IAFcP5pvfn4SxfFbff7hORY0lhKa4zlpx/tlh6rU7wqHZcsJ9IZZyB4ymPJOWgaJIBzbxCoDr
rtD0GKUJ7CFSLmRXS2mz6UXJISjsnTmeGxpu2QY/Z+tImcC+gOptRDy5xnDEkIIzOF2PumkGr0ef
u86YgJdZ+0SgAH9gdkvENlbaoll3eCjACDODJmSYAjUnN9IUuzljsaz1PQlcaO2T8hSOCZDW8sYc
qmthvOOI/zSsNPbmsN9Z/cDrUpPtl9Se8Ilt0VucEW0gnMHvCI/muO5oiyV0BvqxGjQC0cv6YYyz
0+83dxnEnd/cpTuuL2MUVg/57DWnHyvlYTd3p/klU7s3YBN/J/oiVjGcmrLsnaoMsT3ZaF5HO4Ax
EF0nkD1ZEspmHVbwRzMt9YroVGuw14jUOGWJ/pfg6MTT82AjLwqbpMUAm5XUSwGmljTCSJ+g+eGu
ckfT4aUvxSuEhcalG/IArHNNmjjR4bm1yIrlZ6sd7wJYgBVpgvC+n5VO851xmB9TtVsHXfqnSoh/
TcUe6WXvULyvxwqVXYdiuNkiSsLVmvOPLrPeWy0qaPuph741bvRGm2g634PJH5BSBg3WeTTqMR9V
WBQbcLCPeUDjlmf4bMBLTgGiAhjhHwFLIwwqKeL+NPzFzCSfZyV4JvL5vsTs5VInYcQW5nuJ4h4L
nwR7yp+uKsW8VZWRnJ8UMl8izzMebGI9JgkFcPupFi1itbS6zRqiUcb0hL3wNGaI7+Vui4cJj7qy
//3xa+ezJkPQWDCXsxiFw+Jb+r6oJEoOoRE/H/3G9MGO+WQIr3PjnK/IaI4tQz2aD884UxTXsiKx
hg1yirGMqnNyl6k0huYoPlpVsCLsbxd1vPqqCu8iMGm4GGjy+6fI3Op+i2We1Cng+WieWMtLy7pi
0TXcwX4Msy5zsZWEXgpeN8k1ek8I7ty2NZwRWj3UwY0xXPNfcXhGNyC6R1wlVGRz4qXWQIgjie8X
CrB/v/v7mmOqOuNhpnAMnNmOvt8XOynSsY6M/KSnoMD1eAsdFtdI9cKeEW1g2dAN6+5SS0m9tpFu
ON0/YT6svVZ08BLj6WoO1Gt1sC3HqkpjNXVR6iaM52CIgMIa5HUs5PdRnXOPGoy0D59BlI/uWS/X
SFreWjJmXTiNuxQxqAPp8gFYd75GNli5If2LsUs+Mm18HpEIt1A54Z45iY0T3+QQpei4GCy/ROQM
MYBowNTTWLxcY292ynOM+vsKt9SXjtvN6h7Jx8i4rCz2qtG80rN+H0r2Gns0LbGmkF0lYsKrxius
kbz62vjJ/IIQkWHVm7B8MpM1KmnmdULgmgu2FORm5ZX9hGgmi99GqolZVd+sWDhwaA7Cju/Rml0o
gLSfi9jytGwOpGBBqSDOFjHVDIcC53p+GkvrL0dNKc35ndqTmStveJI+a/JGymne1WF2m4zJMe3m
HagHN5WibZ2G4CyUlwhSMS2HN80aP/use0yzlsBsiGdKU3h9lmKWRhiMOVF3G3wQuZoig0NgqYbX
nEUOGoiruic5RMDZsMmKtmSGUzqnQOu50sZHvCt7GNCGc981Jmxe/AjeUGsbayg/Z5h3gY+3uVa7
P79/4P9O5GcvMq1nlWqVCZD2Y2zlp6bS+lJfnuCW0RZtNpHs7zqUMJjXEihAZcgPA0zGIgRBQxv7
G9Q4hH12tg3+ct9bwW4Ig9dyxsxfBTWluTE9RpVxF/Ykmcph84eEkQMO5mRNvAeQD/DDv/+EH41+
1ihbVgD5qzIOU4qx79/iTF9aCia9PClTTGClf18WwzOUnwfu2zXO2NucrrpZ2gFtvQivR+XfM7RN
nJg9YMjyPaEyOznL3ic93IGaJMXgQmmm/FxFl4GgQnWytCpp93+/QhlgKafvuDjZiNUUq3nHIQZc
tA/ZNRo6/q1xH6NaW5VaM3uldsVsFtLcCLfEWr4hWIwtUXko1++niOA8s6g5TSPwT0e6W/ZIXcOK
w5wqGY8zcxkw5fZKT3BxXrjTy3fy/WWxuMmGrFKGs/addwxjTSNzJxH5ibb59UCbm3PB1LkQv0gS
QKyGqZM1ON0qc3+HQJP0O5ITcEfAgKp8jy7PhQPB/7yxyAQ0k3qXslc5+7BTScmgcdT5CTDTdVWr
D3Y2r2lD3OFH/pNfJ75ygtv0GtjmB9EhgA7Vk1zGT0kiHzh13XWlTW+RFI+83WT4P81U2pRki1O6
2Veibp7qyrLXhky+SZBf+PL+bRFnN5O7acimrjJTQzD8/aUIhtJPTNIaT8RMneSg3JdSdF82FlSR
GExxKB5So+KS3LL8Q//82ciVLwB/IMLxGg7rSM8MJ2TSR20wvEai/hMQlOhyOmbrU8GBDPhxsSk8
tnHOOyRrL8zNr1M9gTKUJwezbWx215x1tyafc6AlKCAMOMQXkbNUi6OSt7JrCOuub+rgmpYC6tAF
n9xkHpEvEJhKeHJJx3kHYzesPmVyUsm4QWK17uTyZDXgiAH3znV56sP8trayvdbAlFPkTR6kf4yB
3nHY3bXSOHi2weE3Hh0QdsjTicMdrKRxQYDRgsbw7Ob0TCFVaqxJ4IGHIRPruR9C+sPhLoRhVBvq
AP9eFA4Z8qtGy1QvZ5fysk9JIyWTmf0W8Dbm1ajf2L5OPnVm3nNquDctGU1G4eRlWdA2aTcM3oWj
2MG7GLzMEH+HFGPa71/Rv6/k+4MnBk6VVWvRglFfnT14dKcxGL6pOWHFBVes3utpM3kamUvOkjKu
B4g9BnI3V2XbUz20FkzF2AAH0t7FndpvSC08xOQROVNvGNTBHbj5HnxpJTg8RPGr7jN7S9qshgVf
PbYL77xNr/K0ekhMhsb0YXWvLyraVrgsy35ttuaLVKN/lFUMsol9AqekegVASQ99047QOub/jL7m
ufyTZBhH+g5OQRE9p10FPhg0ZUNSnNmwKtlytO0IYd8IsMpG306rxJD8NWAnZ8jMW98oLo2B/t2t
87tpK+QaLm4WVqaz1b9ELi5bltmcsMk+AraoDR1/js+d6dS6dUcYFW3cc+QKgr+x1Zx0mf89Vi3f
PeIFVVk+JTxaWXzAnIEnNx1R1ckHTLSkzBsszgi6QndOCS0ak8wVoEPDal6AThOHaTP0wEUlLpgD
yD6DetK7+FJPXf2x6PLTbMpvYr0M0BhnrwtOl3ZgTtOccIL4gNOWMCypXCedr8AnMK+I8FJXWtK5
VoIQSKqU0p15ccAEE+BleXMxbcrSus+C6VDRFLUYSHp2QTleleUmDoIt/iAAz3qVX9gu/klezh4N
M2NDBUVm8rafi8LSpJ8JgUrqU673x8ygXk8q1PRYu8a0+MLb97clFDHkqhNuazVybuOS0MNjYZiu
u4GnBmnMbVpOtkrl40APv8D3XyrmfzR0DYUqnt2Z3hgDVDa37yuxTwsZhGTImrf0x8CRPsZKdzvZ
NTWq/JwnrD6+VO3Hp7qs3oL4YdTtC7fqZw3DJeiMbQwVFYDBeev7JdCX161RmsRxpO50kFbeo7Ms
MWnSh7XkSPfy7Yz+e12F9RqgzLqP9NzVzfAWNapYRdY7rcYItZ04EGoHTL+N3KCLL4ya9eVb+vZA
uUp0AGhZ0bPCSjz71gxgVBhcGYjEobyxwxH0DR0OUY9wMyXiGHqk67MovNoQ6S4Ah0u3Anqd3URf
sO3f+fp3GM1pFIHTRLv2ARePl9XKkelQ6hZ6sWsLYw35wp1FswuK7jZqGJrk1VMTKde1rqFfHMMr
9s1bQgKBa2HLd+Qiw5AJa8iX40MuU4I2oyVd7Xu4Aduy2MyFRX0EnFCoRMf1wQeI08cQNT2QAZ8S
AAt0Mvrb3xf5f3qYH7cKobEFaBtlwfm7P4Cit20y646iJGNITx4jy38p5hF7B6ne5OOYpr9WUgCY
veSFdb2GDvZCAPb69+v4eYCnd2PptG8QMyP3Oh8JGuHsD6ERysdpKlZxC09viHWvMxu+K5uifoWH
GfrAtJnYGoKxPwwdDitsi4k7AQMcl6NiPHw2Pb10Sz20LRpgaG4CRBfMdJ+Y4BDKnxdk9DzATtGj
sgD3wUSQ7hr/nVDvm6FF7BWL+FEFNglr13Iw0XQOmHoOn5JO1E1jENxjRiujlV5mi4cs+9kfYmq+
tMLTfJLjL+pZfu4aCnQCplToVakdYZJ+/95MNcm6UtfKEyYnJmGUEpFJZuTkk/4wWQfm3uSqBQO4
i6l3UyJlHZsl2PVLalgtity0KeVNY5s9HCPkW210R5dkA5zpKjIyuMy1hute8rmjn5bot1aWB1u5
lj5Bf/ZXkR29ijp9jSuYwDERGnBbL3yqP9vTyw9Ukfgh2FkmsWeVsWrb6f/9QFKVgV0l81djWpCy
W0+3+gcxsJr2tPRhOL3KoYxHdSBB1Fr3xCO4pjysQZHfDME0X1jofp430bajfzfZE5Bn/ZgQ42RH
4FiaxUlT/Dcbc68zgrly+/nJTsnNqTrLBcb0hpMHzzbsQDXIt+bY7vNYc+FfIzdp8H0G9jo3aIYm
drYZCqlykPTjNJyK0i2NeKNViOjMIs09EdlvF76opbXz/cu2uHsoTpe9DfPf2W4hWpKp6rSMTqPP
LkvvLpNX0LEkFt3GX+XDU4/6GzF+CoB/vMIWfxUF6WM4kpc+SS8UFl6F15Ss1/K9qS0yfpUjvLcN
bvjaQfp1kvrJixY/4FTf+IF50w6C/Caq+jGNHyaElWle3nXyQw41bi6rm8DyWeYg/DT3BoNI1ei+
pnQGcIC1hAce/cmTaRdNtOwjI3jK22ozVf7d7zdF+Vdmnd0VjWoZFfWiZPvxQQGuU7RYSaMTNIqB
DCv8NeTstnlJc6ijO6QpyKy8fqDv0t6OZbxvI4CrEblyDB0UDAiIKxzyMogCi6YXHLwSTXLGExg3
QYpqb1gd72MMS77x0VaQM+UWjnGK6cyoMYyT4hrS86UDmHDMDyf/IGfhQxJJe6Aw2z7WwNSNdyVH
CcJrnrSRzIMkeCBT9nZowY/ihk/set/C54NjuQvl4YrYWRfB/6Yy7P1s2/cp6HHqqWAHde+q9MHz
zZn0WeU4G5LYZIjav48pusI55h+Sob+L1CZCGJWFsagjfQA7nOFXlM/vM8cOhOKmidnOajtynNO3
Wc2ANIC0cWfcinPUvMxNdRNnyyMcjNdA/PVHc5NH7QHP4LqZxEtRr3kJn6cyIrJkWXgn49USj1qs
Z64USrJrx82n3xOAoZLBpyEQRBJ1U5oBaezQP1eSAJuqsqEC6+6VrHNVrfuKcAyzJmS3ujY8anbp
1TD4uvxq1t+B+TtZ6R+VzL6TR/lFo2wr++q6j3ka0SAd58r68Meb2kzvaiJyByGwLQca4HrADE5u
UTNngsSQ6A171Tuk7zd/btZDNMGdXXAYYPXdeWlldPgE/BAJHoyTfSDqZ6tWKcb99rbMJcG6Kpx+
rkj/NpvUJXAEWpdRCPz5w1qvOTz6ham7PuGcYo7EKk87kyS4/DEmBmMNogCyZ2skbgfxYQJM7nKa
2eWTBFwRmsVO83UP5nW37sHdujhcr3xSQUk68xMa9QdZq9t7NTVcXSnKXYudjDfvI1ED0KlqyQaR
jXC8+/4rGrr3rsBODVScDtXOZkxjvpVSt+rhKtIiP4Lp/6vm+gFF5R7JyGsQt0tQ5VEzOlfXpr9E
CMjkDECQkOgdubYXBckp0mowwBLA78ZSnTQcLZJxAXozQZ7wvzphypzCj7FU9/MD1C4HL/97hAQc
j7fxEEZd5USZ/EEM2cQeNqwQyHIPLd4fMhUZTth7upl0liYrfc4V+xiC3vHiHFlvp5cww0DH0iWw
XEHAZlQvAiwRPBHosBNp85lN778vK2JZS7+vKlTlGscH2k2UMedtdr3jI2n7sSfcRNqYaveUhXzo
tKhTFyj+M+RodwgokxvTI+ssBBeJ8ySG9K7EXz1zbA7HmI61F93g+6th+1/YzqwfE2llOcIvDqNF
jsGG+72OmBnsd1LdjEfeOWBTdvSiFcotZNmRj5jwb/O6Uixy7Vr1UwBtorIBNwscNQdLBvYlrK7t
kmNO2SsInHrtvsqLxwRml5uXg7rRyLzxjQGHfVHknhlZm1qqYWRp8R1hG0DnbDRtEW9tPuvY2avp
k02jX3fqdQcJwTUG/iAy7N71iiThOTRfLJ0CwIYehy4ieBsRRWD7BKBpSuoOifq7JOV7P5wKzwYO
BhaWUy8bF+IE9VPTu2hDYgLSprD91IJxQ0CmutLnYGP6BqpQI9S2DZzvGukgWEEGr7leTltZv5XN
XHJDRVKJar0lWMnCVlWh2GsVrO/AowIqdK+2FsfslJ0sPyC+SH0S/vAkDXhecFMa/JaCo3u/gfqx
4QUsNnj3U2xX6dOFV+5/PVEQPjIZg1gISY37/kT7KbcA4LU80Wk62rnsto3xkrXaCwAEheVGIVzB
/ptOpZcHyiu57bdj01ypHRWVSOv1nPNvXbikHx0ABRSJIpY5nGqpP4Sa8ZwTqGIO/RFipQTlzomg
gmUJDrppfmXz4iEH6Y5kUWY7sLFdqVEQPWYv5XRhkPLDBUCbEpmjbdLOtpmonLsAyFyp5Wzs+6PQ
TCQ0Ntwwyv7K2rMc3UnmA/6mAStJScqnpr5L2UMWTptAKrH73seNOBRwbd0J2TGv3KHLWMdElNCg
kS58l+JnkcaFckClM0Q18qPjXlgW1OeeC23i4MYEYTig7M2jNXkOS1Oh3A0GL5XoabXZMHGjUL6e
RUdjgkgIV9ZNJtCw0tMGVNck9I/fH6il/FzWTIoWrhDFBgeQs3M0oyfA6qM2HMNaWU1L/zPZpjR0
HH2CP4W2Dwulol9J2XAcEUNqWjjytYzNisz7v6zmh3Am2kCFPcqAZt/fRA1xvFJFCUxxNsCZJOo+
QSWgJW9wf1WHAO0n2KtuHcLxM8zxisgGe5VzLCSQ9FkHoOFqXXJlaxmT/RHzZ1FPHnnBpIMUN4Ly
OhSvZaRtjIYzUq1eTQo+XTZtB5TItaR1ljep7U5qcMHBeZdcoYwfwZgQjN6Vr6zr2+wu5wV3xib5
goRSocgl6ytoIOPZETEsZADpgI4i0sD8sSCxMm6/hA69TxpxDICamkBYzKvWZGQcdteN0sBkLKMv
xU6Jg8snTPcgPRuV6gKPl1iBlr6gBf13Tj7biRYvsMpx3kAIcX6el+2wT7tu4s5GOazAdDluqNPa
9tU/YMa+Zj1/y6Pwo7RoZFMquqSAfg2SGTuxv1XG+SPFAIRBQj6IPGMW0e6UmXggJaR8zEZyv1Vq
4ZbQIjgx3hjLbo+zdoW25KMusuMQN0C/Me3j58eFkD8XjOTxiNijq1fmTdRKByCYAmuS0xjRV2rX
KF20G3rM2P0EtFutDf+OKd4tWsMWtjN92xYa9ANrINJF6Cvye+/CprlVLEZNYqGc+zylaVJuZiBL
A8HELhEv/G2SetUM2a2R0YpEHnhq/HJbC87nGfPpdWIOxEEge/z9e/nxMat8xdizgX4gLqVX931J
zqRJJQStzE5t5O+CzPgrm+3bUNWPVgxRokqCC6cZ7ccewF+IfFa2OOcgpTqfc3GsHg0oXOkJLVuM
tof9+lUL8XCojXSbgflkxXrQpKFbSQrKyHEy15QIS2yY/Efp1eYmBNmjKa+1sAfXB0t+BW3cXUDg
tMrHU6H2H/ojEHXD5QzJEI3PPx6hTGblwWjIVE+L61ZVb0udBQk4EaFNSAP83qydWcJMNsyd5DVW
+dob2l+baCtvnuTOaX26YdMc7gyV419fWBdW/5/V2HJbaJugbkdg9KOXFCxgxtyf0pNSzB8DUnwX
0QZgQkugYwS/bMAYpy1BRPAif/DTdSLRhrTEX21o9x00JpMqhm4q4hXiwcnRRPzz+5vys4/KJRpI
A2kv6LbyQ65kjrPoG7NNT75ZHBo4Fwjf3xPCfYtnmv37vqzfMJaGTX4nT/vayHY+4XaJIe/LomGI
zXlQ9hJruFKK4JIfnXHE+bKv0jUVusKsmkUEs+j39xjBPmtViGinybs3K9zqio+yKPQtB8jehzGW
67YfWs755AIDl3UYwOIzYqyDo2Z6SLfJEsekEq3nyW/0QAFCx/V7Egx/GlgWDuvtXhuN24YDaopS
jg87DcCXWu6sxKF3a8f1Y9yk00q0L4k6FI45haGTmxzX62K8yoL2vqtKWOkcFsxW7BU9Jmwp50PD
uMpHSYMej2JRPmeollx1NrEeNz5ORgRw9Wfs0a2x3DQLQw/tf+0MOn9OrYt9W2nXnKoZvhorqxle
gfxl4CnVwQkjfmRNh1FVsdvFpLXTGnqrEt4gYMwLon9BblRvsVE9GyH/hy4gUkqId4h6yw6JnABY
ztNELi3ppMra6HUyZaVRcXqgQ56AvAXaeL6xzO5GS+/I/fAmbT5lEKpo2tzKO8UYGwaqAcF90nxq
mPMSm/Y8o4jhxFiTODVD1AoljlWmdT+n6SEKVAg1qqvLrzqjOEe3aEPAh9+PLd0OXxitC+PykyST
P5pS5GsIKY/UZthrAF7Zvv2BbFa4fN7QHTH2VvlBGWTDM/LhkdJ3m4v5ZDJ8BVLdEQNB61xWs0ud
6Z9D8+U1VDA04IgDhnW+ldVjS2yd7CenxLffNbVe50P9GsqIyBOJ7agfP4o6X0k6v9uPx1uhWiQK
kNvAxJXc52A+lio6ajOWbtS2o5bo6TVVg7qGyIcsNApGR+uZLObBlyJlr0ka2qukMvYRHHEXTTmK
KDGRV5/NrtQbFppJidaUYv0hf8VaKWZ4AocRXZGgvuEhzLu4bVecl5GXoAPwCEpKbrrwSsuHQ1Lq
aMGUiJmxvRUQ6B1ZJVpPymTm/7A1aR9CUHtGLIUsYTbw72IQgOTYps2bHKrkeoWoxv8fdWeyHDeS
bulX6RdANQDHuOlFAIiRjOAoitzARIrCPMMdw9P3h7x2224Nfct62RtlZVamRAYB93845zuJbB+m
Rhwb04pMmO6kSnddoHy1uS+/0v5P47fvecF1OVvlU7wmHB+AbR0HCiY/qj6bnlPupNbUv1kdLQwO
tCMmHMj/420t3eYw11To2tKcjJL/seRiDmZeP7PEB0Lxq9btAYNcs0O+lQTUWY8go5mdACTacZX/
Qlu0L2LrV63zEnlagkXNbn8N2cmUqsbXtDAwLyF6irEN6u3P6mNebES73ynLc96pObAu+li7TDGa
Ze/BVOKlDXBE50EtEWfY+w5mG8zbr2HAMUe7cVQAnXa9M4/hf39A/6szkDUXmBaOaVp78Q/t1Qqr
OUfSnzzbWmzuiYJF/ineVqL7KEW7X4uXcmqs/J2c6mPblSnY6+nbtpLvJGkf2ti8lfVPMH3cwNZ5
yzyuUNiG9lwgfksYXRvd5mH7PXn6pShRKSooupQ/2L19/ZH42ProOvBOV+/zv//GDPufujQBeWaT
IP01FXb+0QGWw2HAvWZhnjfkjUcOYkGjrtUWiGVbo0uerE6AQK0iDOZrCFXxKR0cNvHD8mI1G2VC
eLRFcNV3/tI8wiiPD+7g7JTG2MDujWd/SKyzQJaxs3P3YPT1XZeZxbmrVuMS2U2mnXPU3zsLt15H
ltlFdkphQ1IXy1IuaXYM4NAbEozBzGhBxhGNYsvHVlPU2MTprs6LiwZs5+o9KBlnIslSFHWYOMau
ep2ZSRC6IX70vf+NzwddPTPVuB76c/UxqoK2QE/jaCgYg9UrSy3T+jlLpOMzbToajrbi9VrechJt
0QIRZuynH5VMzoYz6EQmZUeazQ554DDu16LZcx4+VukfpX4ZfGB7Xy96el08pS4fnN7Pu0IfDIwq
hhZmwovscZYBwcWkLynzU8R6aCZ3W7jKrlRuNC04URmtitCN9YMNnjJUS17ynWu4tuIxbHMbgmZ6
Y2GjhZWKf+jN/BnDKIC7gTaESMH7v1iXvt9UUc4/D/1tapb4jKjNgtwmkCiwa198twAtOvuRIjWd
3eT4HZe4hV3DRP9ZB2QZfZE0mO5Rp4ZUADdyBfxQR89/KJU0j30f6gL6SYxFHhHI5HPrQywjGOyD
mzXZEYg7HHoewHOnHvRPcijTvQBvQ8yv/G5m7TLUszxbvZNeMkaIRDK4obZ4dlQZ64v0ELtphsG9
LFxk0vP8b17sf1EcbuAlHW/GJsH/J+8h2n81sYFMn6UX9zssArcYgyaWFu0HpFm2fMbQhu40nJAp
EJDcR5PmvZgr+Y1WBfXRat5gNKHx7os/dOR/8tT4NyuxvxwZf9fC/bVbJyKcGvZfDC+464cCXDgv
aAkzJ2PzCBgYvT/Xhq/wpy1WxwKGAzmeDgkHL/JNrgcgt1L3H7X8VzyARoxT534c3J9uLQ8l77hR
iy0z6F736k9PtA9cZiugW/27vblKI3C3wivo/CTS2thp61thZEcp29MoGG1L5y5mxqoZ7kvLlM43
82q3/XbO0tzldfHtVKS1iNkPF2f6nO31c06IWXWLS215lItCMEVZP2urwqGVQTMqvjct587StjZ+
RNyIpoMHclu+ViijopnJQWlrVOwsHiOpzb+B7YG4IDhu5DmCZdiSejr+mvMYCXERf8XdZiJ3uJXc
kW5/XPuUlLX0FWH7bZ3yLnD9GUgzI2pzIYYEcE5vFf9GJ/fPogN+bMJn5oK3B8/PP56rTJxiz9S4
MbxaXXKrjjyXW210p6OCtOHm4lc1g/XM+49c996pYgdGH3lXsKdNAO4WNCa5zvVY6eh3uk4wQ9VB
8MJ33sWZdTdpLF1sitRQjd7XkCKyTqO0avZ0nWE5WddSwLLagtvtovdDc2wepWBnVHXILOLlkyh7
5nH6K40DP69qBzW4GU3EvuzADUthU85llGppZHYj6TpNTye/5Mcq/Y/W53/+HcroHzBw//C3/+v/
I+SbuTXdUO/+L8i3neyLrP71P/a/hua/4t7++s/+A/dm/s3S0SzrzGJAkmz2tv/EvWn23+jeN6gb
vkHMUN5WZfwn783+G209YnAgQwzgsDT8H+Cbz2+IsoWyGLkEhiJd/L8Q3zjz/n57sW0s2FvgW+RY
NE3oDNtc479YxFiHKq0oYFzY/tecaSi0mILt4QonwdiSByJ6VqCpyzXNGv6uHpFTGsarN0JKHQQj
PxE7uAZTUJGd7hz1Ud37RG2f9Nm6TIbJwiqTM5CJ4bdVZJ/kZWBy97gmF9ckUE5LoGMr5cGimYuL
2//1u59lLz5NwPynjsNwJyFyo/ySb1aBc6IxOjLN2Dewx0i0h1mlr6IeYWnrVoKOvf695IYd2EDC
SchRlyGpj8q0n1tzvbg0jKydmBk1fVqGtZG9FKxMmIinCBf7ud+5NejoWeT7ouV6YE4cX9blYqfa
cm1fjLakaWAMtljscAHhkoKxdRxDyY1Q+5/zZCDeHrfU8tkGxomMHgj6vlsnn2Dks9LTN2ocM3K8
5lcelz8yh+/SUdcmIxw5FQOzLeMeSvB0ZtvR3pt1/JR7eNNW/FiA4beUEKc8OcWP1rAYCmfGq0oz
kqZKMJwDwelBq3n+bmm1S5xrpB/EPQHtgBsDSbAgg43p4iHGXfXFuSeoPJDu8g4Q9JD4sjgU7bJP
m5lL3nFPeoFGtWuUxygVeWYi7p1UOb/7eCe1eBstwscTGIR0wCke05wKHWiwTmDInBrqPp4qqGrq
kEIMu4Ni810R7hTNnvCOesyIyCab5DglfxzyT/euI48moQstHW89LueEaIKN+ZtezaF8m3KAgv1w
HMmhDIGJRmw31p3vmJ8svO5HSzu1NBpJl1no1MnzSGyLbrB0jllu/54HMJtGxX3uihdJItDBFu1n
NunLMVdcPktOUAIA5wfa6h4AGTIX4pNYNMaK0BRrbPcECPyJWzOsqEoTH3jnqvMELU61tR+tSV/C
Wdv15vvaY6gf0uGcxi+Lqc97Y22dfU80XtgVsbEbrE2VyfT6J0gnryewUk9gy9hl/cM1q6M9HBtS
pXdLqdLHZlzv51KLlt7bBvxkDRF5/lNMhLrgDXsHlEIVnsLNEy21QTK/Spb5O5Im3nJduzMUdCjU
NMPOmtjQ1gx8AYUS6VCdYaS2UQ5g95ZuelqfHDebub0kiOUw0f8G7dBB83fx47fZPuFO3zUAUyqh
6j3MXBX4XsPXDRACgrviFUtDS5RPkzlQ7BvGCxK70LX7/gB2awxhAgUSeTDyW51xKDlDsd2823n3
PlVIXsY6fV1z8p3XGSOWsoc4LDGLzWO8MCLUMWsZd+TEfEtkEZG7DtQ1vAlSnbWVqWPH+LDnkqQY
elNY/4JhAt82NIKkgmzYJ3XRH6uVSXLlDiBsoeRg/mNEL24acLlDa/cPs5ZlBzXHEBFKafEqJT1q
dTfAWDBHCYwKOHvpeBgbedWa5DDg7N8Dy3urs+ZS9NULyTE0ScOhqUrz/Ncvg+3g4bWGd0TrP1pw
/lGtjZtTAtyYqy+svSj8I/J9wpEgmdBUsF1E3ax7a0oe18om18hKJx40TFowT49uV790HNrsKtP9
MslfMm5klEn/DbjxzihSN3IH/aCX/hQZWcVsbXlAYJTfSYHB1y/s6+AY09m6jxOT5GvUE+EAjZ8x
Gf90jN37MaU4mp3sMcd+K7mOzsKevHODAPlciVOOdJLWTKxBZo3qMspdno/TeUCixfp6Yggjy+6s
2NafbWxjeyq6nyMGfPyOpBoYPRSjDlVk0CbteJb8kFr8kmHp0rMbU/8mAEyfZjC80qsLPoMCfYpw
HjSjkA+9Z9B9mUkW5utKNl2jH2aT3xlD8m9ptC9tuTHrG1IVQad8To3N+knnCySbIVv1X6un/6jd
4WYPS3fuIMif84YFr+PCta+9tzTz2LMT1Byx+foaND2OCAHJtwRvK+iFYxwGWX9wralIIh65qwrg
0dDGemqn/Ltu0mTPq7U+6h63CPDlFDcOspgKeWIy3rUJo0bV5n9qHzfxaPXy3GQ5v1j1uC/r+DV1
wUwaeNSi2ALkpWunWST2qaC+Tu0sAldj7lwcGSdzwfBc939y4EUIJ6blBPC9DzOf9aUJjDwCJv7t
kKFxmdR6RjosDwDcUbQkx86Q9q4dgPjlG4KtH8jOlpV3bHMHDlLBlNs0yUzOddbms/gCm6YfbVHe
lpU6k1g0/jwiodnYIiAaa/JXim8iZR5hZJtns16eNFZjK4HQRBrWh4SREz4lle2U8K0D5uuDplCf
J5X3JjSybQvziPVj5iE4621/kwungTGTTdEkvKxpOUaY/eBtkSIeeN1IfvqYY8YUOjrs+g2cWWKq
2yK2NAjUnZN9sWtCUWySo6VJUM0wfyyDgUca6RJlzgvYiY+5Rm2OKqsEaE43eefMDVrRdDyRle1G
mFCAfPcjQ1f9JDydXt1aL4W5XeAl4Q1eJErKkxGTIcHe11KzD6R3xIGxoBQyiRC4VO34terxc7l2
08VJsna3CkywtBsc+djqxz77gefJOHRD/5Fp0B2dYqoiZ20O8EHnYCixtmv5+gD/bz3ajnVPjfjR
NX6DD5s2iSen0yYQtN77iK5oxgqBT3RLPHKyGgSjYjAuq73Jux61nJnkQoCW6Pr1kKr0qyT8YGe5
abpnNQkAFGKpp+1E83OOF/wwGCPAxuHY8OJ9OolHpymryKpRNaJ5DJe6L+7bQrl38NSura3d4bU6
xDM0lqSX71pt/KjUsKJkYx84Gpi7Ysu6Vo6WEVzVBn2zaociqX7x5BzS1btbB/dhcnlfZU//MZ8Q
Z++ziX0BSZxj1BBam8pngH3kwUAVr1B76R0LSoSfzQ4k6JUE7UiapXlceYRQcD+M/cTDlRIS4WwN
X9YPvzubUCyeQsSuz40b/9pm3LZo7uYJW+Ry8TsbBeaEYmhpqBdsG1UY9lxkJ9h+q/7BLzjq8A7u
SKwFWGqLDmt0kR6s7MVccIjFEDUB61ny6Ckkii7a0R0a7meXMJZQp0df+wmFWDWSqpnMpG7OkPPz
ohkP+aLlO9/YPB5mPaAw9Hdji6Z8o68ZXvUpjQk4HknuK1I0eOdc/EMx+Fzhk9obCi0QyI1rX+Rz
lA8136wmb3apvxtLn0akvDxZXZMcScXGh7k01LLFHJAbYUWdSZ07lF16dXSiRLze/rLHuLljNBvm
xpzfEwPCZtYD9HmKHeJdm1S//vVLRpXkIhU8Qpwz8MjH7GL7ibBAgejAYf3r5cnF7HCiklDdXJdG
1FeWOPVJWmTRWC+NzH6IbDYe8qcx1dkQGMzTEkJvluxdK+T2AxPk3Pmv42JBufdoL/QmHiJWHHXE
gHy+n7nMi45kg7V/Ekiwr3QVl9TJvCsH9s+Vw/HQtybe9zyAie6EwhIE5ZCRdu4TBzTE0nc3iiZW
lC588sIOCTqNDBY1ECO29UqKDzaJWZsUboLQQhK4aZoZb69GUrKbyh5LIzZZwYLAXR9NzVyPHedA
COZm2MUg3eumis9Ovc5B0zpipzLF/Up8iak4AYg58S2POZkfs48u5YPtW5JKJOwt6gxNGTet8sOp
TchW4pxpj35j/iatiEJ6zNpAmQG4fxMmxmgFcpj2sQ/6LnWIs4RzJoe3YulUVJsoUf3UClPN3Lwx
6a51vC8Kjipy7RhmU0PhNx8RWJ+LdAYImsVpQPLwR+wNZZTxRfSUv6yG+Ju8/qiZ2ukps1+nFiqc
qj7aNqynBLtWqPX9EQwEQhPb5Zu0GD5Z8/Szww7W5xArlyX/7dgWSuMMDCtNB066kigfI2pm88lS
9XMco9eu/AVRmM0hXmgiHGb9qGRyUQjsd0Wf8SG6/GQc+zklGQX5gPuMHgztdGmGids8WRAadn2B
QFd2v/1pPkzQaSvGiFw8U7FXzH+i3E9POW7aTJtPVWwY56Xbhk5xx1Z7spG66a9SJvl+Wd2TgHsf
5JZ7SfkUSl17bowkHFP1WJikYTD636IWVYmgXp3ymu0s6esI1GEzFHZ1M/jJpU4FzglYyWqZz2al
f0wpPi2rcYMl4SSkVt0+sPqoV/yQ5vUhU3m7n0hA2NndceY9cWxaHQLP5hCN0iMQkLuUALN+hvut
+w+gPn5LeKtzViD7XQTqakqurkt4leObvcKWsfPmbdGrC6k3Di/E0KG3BFvLZVexV0r9AUclHcph
Rb/hejXGIYTLlrYEJulScYZGj12tCSpaPkmqFFIGorgiy1yN0wcBE8Rr8FglzAQCqGCXdpk5Rw3e
Eu7OYSiPUtN3S7+8dnV5xJvyM52Sb99FYp7EYZfVEWNnRHvGNF1U/4pS5JPswlePDGFtpKQY9OSR
M+pJozfi4iKkq1TXvkXtX0iBySKHBq6YefXcCUlcXmbrG8HxwTCAOebLp0bAUTjEfJ+r2Suk3M29
Hvs6utX8ye48HtHih4b24G5ZIP66xiW1YsIvVPOp2zum/58AtJ9ZPVaHpqTct35qRvZmJfLQtKj9
AcPt+2Wv577JinCw0TeihTZleuU0fB717ZFdDkbr/JL0gr7xypLit2yI9mNvtieDbDgayXVdSFKc
mUeHY1ae17kLSjTJu3y1XtFWfyRTwlyD8GxfOZE0rGeijs8c3X+WmYRfD6rcKL7SNn+d6V0Q7Imd
WGwWaDn+NLZIzILX9eZDiLrTy2fH9n+D9azQW43tru6rPTnm3k4n62BH5ERQSSJ6kNgAt7Z768lY
UxlVU1uFdvWhWw0KBHVW3yVrr0BesOAzP5gkK5j5QWmM9heLY9uznzPDGKO2wZBL/B+73/niNPSj
fTk+ofIdyTI74prrdoW5aruub++LKtd2vZoyPFfZY9Zg+7Wae3fCAe0v5nHQlogkMLTGfL5sa7Ig
N9VTFvsMa4szU6d3jlwXYUpMejOT7y5j+7QyRMDo8gyWhajIzlsjDt6L3d4IbiQGyP4yluI+S7sK
/b354Y/Gk8Uy0U+MC5NSyl+DzXleTSd9lW/9Zn/JS4Y7ssYN4HyYVhwyWT6SmwEYMXtFa3cyehLv
tm4elxu7TL5Cx16aQ4xdXHdmGJkxwnQvdoO8FxfEBj2KV86z6kr8YnZWZFOq5Hmp2RdP+vrLaOZD
oXfihresH2NxR58J8OsPT3R7GU0igeR75aozgWjLkR3rlYxjLgmSZgIpuD5723qVvqKtm9X95qtE
wF6hNp+m8g0YDCFEqBcNSMAOOK1902Ysobz851T5zTXvW94VHdUtBBtyGDtEHEB7r5REPydCTsIY
G+rOMmS5F6l4sLb8EgLF+lMa+zDih4z4YPfBN7JHJHQ7b+qno2U+Wo1ySNGe+32iRH+bGhzT6Anw
I9LJr/ykZtE/NUOuHTVObgAyP4r6y4Ae5KbuQXbDuRzlfVx2xs5i8bxvhvo4EWwfTC2HPu5xNBW9
tW0dv9dxZkNmedil7W81EU2loxyZKI4XIa5OnF7J2rn0bkMWYK5JkneYStlJd5kNpgw0yBW5ZQN2
9q6Xn+PKBoHy4k+vIRZr3WumVwn3aPa2WnKfe8uTSpyH0ehvzMr/mPStVU3XZCb+fNAmrSU/K3KL
6atOsCHk6mLI7Z1AchGohT+fTT/5bwiq9G88Pz+cxLyMMW4Zx0iidmyeDYdqF9HyE/bupratfUus
uCl1nUgpPYxF3d0IZ6Q4QrCrIbuLLHwD5M4OZyEMRvfL1Ea2ojWt2qW4WADFb4DVREAEkfWpN08a
TwvH91Bfao3oS3QmLiNEHy1/lgxngzCz/Uj2G89Mf+mbIb22SkMWU/JHeh4G0q4ybYir2ZW4V9SS
Uv12c7c9KZgZZEdkYau1aEH0+rPxqVehTC5GwQ+uHhjVJa4eSK95GiRRNXXtrsQHOF44pN8MGO8M
9Dhr/VmMoGYkS6HFcJ5y6T5azrUd/T+rnPEYzOfUG+adTP2Hxtf3zkSiTj1dmME84wwJq8kmsTNZ
zmVrAisnfJFlhUyIXp8EFrK+CfxYzqHtGr8bw7ixrQbrbVtFYM5QNXyc0LnRR9JdfSRDXkb1+SUL
EixZDgKS8Y9NCgYoMafHspyKU6s9ec6FiPVPd7Sp/XV1LArfipiEERuGqxEZgnqqV0iWRAKHRkWa
Xr6OJ1vIIQJBMLJSi5jRMCFwIHGt+mOtt3owVAJCVjm/46lZr13Bgs+TjA9Bm7RHHs/b4ATE3FZn
Pb6rvNE7tUrtyZZlPdMkJ76KLjAVsENSUgOhx+VxLCnfzGXhwSD8ZNzugdFfgIlNvnECJQ9/28Xy
VWldYCAIDHT472GGR2JX+YNJ85LGhIDR0m2TKxi185OZFW9QjLNgXpm52wPTw0m8ytlHk5wmt7UF
x9Cu/cFYiPnIzBEsg7y4tT8CQlQDM3RWxJ6TogGerHgvYhj89oDUWj85qQ01KG25EQVFvJp1uIeG
4qOcUMDApw7ignYpa4sj4+8/EJ4eHN3m0s+nWwGom+nFrcuG6qeoJix4kIQg2Y/DvZOsJ8iQh7ni
tzEImoBVA453W9omh0pP7s1VqYNnTTeNZRl/uNOy08hObp4URyNmppPEaHHKbWq2Lu0JLBuYhxye
GP4FMpZowvVpzJhsak8EoKI/S/3y4itps4etqH+63ueFFp9rY73gAjFuhupmPiS5t6c+DXl/PCZG
hEaaTvNSE3CvrNy7eTUG945c0Pt4w/F4JVp9gIlfzNKtJ8GwpIsRTfD/JT/m1n+XmbtL96XftU+u
w+ttp1kPz7sUASQSuMOtlRzbqrWPBbPxuWNa/qnXDLwxbc/KXh7hKZyUXf6Ky+TnaPo4G51zJ7Ro
ylT24Xn4dabej8lI8P5YBB9FJflVkaeXpypb1tBqhjUyBddSVX6DIzDOBub10HYY4Ejv0Ocy+/aI
VJWxXrxLyIchL1p7YdoZmn33HK8aP4HUH/ej57QnRnArQeNYLkhOvEkFSmwx10dblwuTuwXcT0/8
xlDb31k96WdtcbUAcQX/eh2TtG31P3Otq88N0J9zbDUQ9ezyUJngjKGIpAXR0JSq7hKTlAwmD2c2
QxYTBZgrDCeMywru3VwbvLkAYLtZaUzCM7agi9kD/CLODJQeB4gMifpsgtjq9L3XPWut0+9bi2ZR
Jew3ktAjDiMoeToJlm3MnWNu6XmL8WFK7SPx9Md821DXDmGEJtsH151wZS0HaVW3XO+70M/6iR/b
FqvXJ7AFhh+271/QNbdGwSYCPV8Jq9Kc9SU0EleBqzVRgZHVBAj2d+rMPwctD90av2mb+jPwEMg7
es2KQEzTyc7wBJZu0NW4HQarjMSM5IU4dfup0+WvafHe4LKgu2ArDUx1CFMXsI8OaB4LWhYqmxsS
4YhLUrJ+87A1nu0D5TxpQlZCAdxmHALgeiOyjMjyrXAlxBYjGGZFR6/svdCTvM5NAj6MOLiw0USB
hmCeolLj/MySpn8c1Lsl1+Udrs1MJ4+2q8XkI4pjx8nZdzK/TR3DSoPlU2lbd8Po/MlZLNbDxAC9
qRv2JQanoYvry+3bE8SqR4OhHlu+5ti3lghqFv9kUK9RYRa03wAMGPXKQ4eLhoV3cU3r+mfKG3C0
fPuVhOT4fq2mbx8A/4E0rb8CpBAgFWaovHZPtJxHIG596Grhhms8vBdWxAlAj11lTuBZBK469h8A
VOWRIFAmp9vs24v1KFswx9n52ASpIMy3LsAQ9gXY0pyPfvVYjzp+/zgJiSYo7tnXZcNl8u8tjcAH
RhiPgKrUPrWL5pzZSxHqpSXAacDzpbyS211yKDPHOiQtCTW51531UnxW24kQCx6/Nvc3/gJx3Ely
tckZfCTnfQxW/ICEkZOlir8fYR46oI7aIZ3OEpeg4VTPxsiPeZ6rHQL4NlzHgWznwXglCJ54kny4
2jHTjinH3FMtjRHQNH4t8DxQt4pwrUza9AUThKuBQxitag98/5Ao40nijZVGDsynQb+QdYwA5rm9
0Unm1tbkciOQpcfXNtr7sWM4itP9IAj8Cqh+zLCwXwDXtnylnR/YBG8ibJ12Y4Zei9zPPiJ0V4R2
knJL8lcyb+ABWt/qOLJFaprYZ4GjvtD83JH4i4osFV+5Ra9Jn/9tpx7eztU3Qp84SnTD8EuUXhEt
KZIH3HbFPcfpfenpaaCtXEvLxPAnpdjbUah8pbjGuLnHEpWTfmhnqjdil3gAWZoRdNkcikn+pvpi
k0C+Im7H9Txqnc8IA6GtBrjIXjvxPK5cKbmHAbUp5esGjbtrNtF8vhZXwnvvK8340aQ+wuBY/Mac
S9pl4frniVmNk4fMy/sjLm+UZOM3ny3cGGxy+4qV1rFU+lfaVw+ydIBwNUN/0m21N1l4dQWO7bnC
1em6anxhu/XSokdANs9tIGFK8tzyGVuCLE+12M9W6vF9I5Pj2am27mDLNGqH25SdlxZ7Xx/PKnI5
O67YYjlU14bxKLj8XbIw55a84ZFH8tAGDL3rt6cgq6aJ6aW13A3bL7LL4r3nx79nu2ORQA1kdUw2
heg/HUP/VZTLpSSUO7AV7Zbt5mFNB9LMjrUvde8ozFa/WuXbaDyYC5nzUJcp7XSCE0tluPthgOdp
LwbqwqRcgkF9YPRSF0pKfqElvviS6nJ0EX0TMn6fFbh/zZyjg8z1CRO/c9yy+QI3jX+1mUdrJW3J
ymyDfnhbTBEUzmkEi6i7fRUw6vMDHUj83vDFp+rs/jzkEyXdOIQsab6nYv05Cp28mlr70+IhZ5rk
wGuU5G1VmsbuY9/2enFYhBInv0HRU3e1urNz/U25i/eU64JatFZvvY21X8NNHS+BGobqwI/BHIoX
2SxxpNuP1iL/iAI1e1oOvNAuu86Z99kC5TK6SXY/VfPy1NsoLLWOjaqYsnshGPqInGPem70uXKGU
pUXz1fDk341NVd0z9X432ZC0smXlObULBTQ7N6w2E2o0Vf6E2n0/kYqNkHJDSCUmFKiSuTB1wbXg
rkl0QUOPfV3LDP0Utw2xRk31NuomexvuuigVGDFyGAurKKNyyr76tp7JCl3RHKr63IHxdWDNHl32
jYd0bi9ItWjbi8EZz8tv09Pys+1r6bET6d7IRHnqEm/XNimbWM899b0hmTouFM3U4jtqVxIuhFnc
ar/4U6cqHFZdPo5e8ZYUOThVCD+QHMzxiEKC3Nvq4MqCGhwZ5s4f0k20zfocfe+WJsB+3ESmILcG
fSBqFAlpkZ5mEn5DVweIsw7r8MYGgadTvPdZOhxXE2cAwts0IMf9iCiaBFwNW/9E6bu0o7o1Ts56
CuACF2An+VdbWh08vIFwyVn19RfswOsBGeEx9vlczLkLN5ca6Ndp76Qmswvd+eqGOb1XIBhS744M
Dv+u8+y3moxRIssZtNoIXsJZTBZe7gXYFx6kkG19ElkCvYymwyJLmMJnd2mn7HOenbYKFgI6OgxF
WntEjk59xMX+rKfaNiTlohhQmM3tyLPpVW2kx2wuKvdjtU2iXkrmJ3Un0z1J1cot8ue/fum7Bas6
e2EbpAam3vxOr0brrpgEySc56R4rEVpLwcyUzxk28jw+mqXt7KFek+tXGIfamgrWkcO1KPrzmKfN
QVlsbFm0GXtjsthrsOYd63W4ZF18kDCDArOyiVF3u/Ix1zt17QY/tFVX3DduekpX/uMut6ZDZbvF
abTYxPkfLYHSe3CwLQvLtHr86xdi6CHUn8WKa9MjanUxyRS2DbzerqFdSB5WgU7izT6WyKrLrOlx
D8eMeSv10PQghlGJtFGW9sYh9ZdDKdEFCdu/+UrDiCiqjVaTwMmHHRxw9LdPSaXTcqrqMXGml8Ji
S4iFVQsq6PTPltKfJhyxe1HMECvED2M10OBs0zShF/7Vyco7j0rMGbl1XIS+rwhnoNH379kyYfma
7RY1rDy7hQ/QzequWOvqQ9MU+Ll4FnotN6O8XbdA5dE+rG3P4JyBoy6y6agTTLWzRq+iiZaIeTR1
NTqRPGpTXkAi1bKDaQB2j7M7lWgZEyL/C0fWcAbfYTN8AdIAbMfgnqR/KioQvssyMxIwMCSVcvzK
PLxDbqq1jxiuEFhK55qvvQgKb1AHHpz1iW2GGwzCpfkG3mHAbZhmJDErSwdEs/zW3kyab7EQ9JeL
iDikz5Yv6E7K1bpPS/NJzayTXK25zGRzhpBkrb0tRjwWKSLKeaFbKMTyNPeTdoJ1ccQD/TAbs3Pr
DAqrVkfenhgZX7qHDAiGiN2tdTTlMwOCMhsoE7kfc79iPDA7M0p2VNXQZWX6MDPVB324H1wjw6Xu
LFv1ULASZerUJt1z6jX9a989dKo/Z87skXRjvM8GbsoN+gsfwhEnl4RIvWCtrmo26ssGszZt7egW
WFrE/6buTHYj17bt+iuG+3wgN2vArxNBRqlQLYWkDqGSdbVJbhZf78Fzn/3shg24aeAigbypo1RK
LNZec84xM6II4I4eLdrfg5kIQNjRMFp7+YUn26aJrHhbD47aOlRjNg4qSq1RrESoXG1iZt+ANJ8o
O2haFYWNOAIwUQ2gxaN47C8aombQcVrZlJzhVeGf2eZsZywK3mpImGWEyNaoGyN1ExZYHFYqy2zB
U8AFs0fjDVPzZ53MEAczw9v6TeedPT8tNxHnaj2jI7wQxXiLJLkZfXTybs6uIHvGIF/MbatD8/as
PiI3pj0Puq0HPMBglMzZW+8AGhzRNpG/yC1JXjUF51pnMJ9y2HL0wnx17vgKgcQLEwMxR7hTvyUn
grGWvVHdMQok1MqXafue8m4l9RhVASeqrZVr7jHKaih11bRbxFIfRruC+Jxlu9qlONZwcQTKKdmr
Sns03IadsfC4S6OWTbStGEiXY9nWPAmTO6schwD8KvwQTj011b+X0q12bq5DZ1nQQLwigRWWYdQT
WbOuMXWPwdMoT97ya3qiO6aNkwdwozKOF0SNR1YfnvBZHrFIYPrbmIVr7OyMeX0BcQULgvGvl6QR
pYAIVL8Zs+0Tit/FuhWdLSdutxrgfnqxXUDwTLmg0vJQa3zUcBmzv46mIaTE4DzBsNx1VPRi/5nK
JjknTXELaf41ijzQmFHSbFozbK1SHmjFwYnsFUfAJxEdbE9FgRLbSNw8I9XoG3jPcmvBkN26Vv2Q
VzVzYXJPjxI/sCW7GsRp7LL+Sh3B6s7eFQYjE5yqr8KfuwNlQssBxyqnd9mKg55ln4zwL840T3dz
rKC0GIFnALQeHJediW68okOEeUnlDQeJZ8t/LeOFgnKcTvd1VTBQVYu1QSVGsKDi28L4ghzmYHUs
jklqxqyzWL43MbwyoRts/vj2MTsOWhu/4xlrQ6+k074S6J/j+umo+DpKvSsfC246n0+YVR6ZDOpL
ajksa/Zq3LrlurdtY2BcOXu6iLNQWJVjfdfyFiHrjW9vMINxHLuwd1gB9oO17w1xJ2NgVcidcLkX
ajG41ndZmt3SG8yywse3GruSvxwfeCofQV6/dtLiUFfzhE14HjG3DA2pkfIRHONBWbDDTMOFOkTf
PPK04D6Gb6+Tr0z7KLlZ67eKVj0yB5q4YLJpywjAUT3ri62r7M+tP+bt0avFLR/AUcw2pqOX+qxw
+rcy6pOg9gpINvIrrvjScqr7ZO++0hO3hBnL0G2V84uZ25/M4RxhOiKmotv5o/WTdn59oMudW7aE
UhQT/XZyJxjXd6c8zlTVE/FQ8Q5MtbEXSUCrygt7hU83bVXgE4ebrJnxiy8/wTRmMT6Boc32scMP
HyvGfjJ8ov4N1gEFbKQbsgM31dVTXcP2XacxwJwzAjXznhHq7EXquSr4yibCCcSknusMalvWcQeu
yRm2xLzk4nHEvopXVxLKUOwMcGiSzOjtsMELfk78+EEOSp4LwRhd5sUQ+NEyBUZtGcQGX3Ng8xDE
ERZmWQQQr1GEOcxzQ9/Nmps/TQIhXXv3Uhp3WX/5J4LFH+C3zE3TsMxPR3y/pdsvhwgUNk3XAGCg
9Ntbrt3Qmyz1PSroVZWVBnQe4PJ6T9r4rQPtsRsg08KQqlgXZSUXK++Vskz5YLt/t8qiPGOgg/FL
M8EiVBPYFncgxOWt5Y9x2MYFl7XRsceKHBfGC4kyi1kQiLCThfhkqmBA2g/rRTz5KVVVlahpYy2j
japyMruetqtSTx3iwdO2DEcg+Kkj1UtXQqa17mNqG2CoPY8tzO8EVgebBOG8pJPasNQK1GABpnCt
KIyWZWd3Elsoryc2/isCjAZnrUnDyV2rIGfhbomYJb391uvNaegV9FJItlhLq6/CQVzkzlTlCX/V
c5dPZz2RLPFHHo4S1v3OKXhYD9wm7PubZUtRxuuE4y9Ai8Q7RgTMKMq9sN2PugQE7egVfpVC8FJJ
to7GtrDsfWsrqNY4zPQ9Nt4qBy1B5AO7HVGlh0wmWC/QF0YPYWDpYfaYRUvZsynP6TLtl6LDRGKZ
awkHZj7d51MO4zfpYqYKVUXYLzReEGl7b7n+S7OQlC6y6oa5hnVVXRNGfukavJsywWpgVlglBg9G
wEC477xwp24aDnKF8Jnh4/ZQmI9LE902aVptKtvA4AwtejN5zq/lJ26Q6pLPNAG3gnXELrIGUCp6
fd/H2M+pPmFdsTPMVm5sJeKg7CbaykUZ7xfu59mltpMFboBJN95qky22amzzEJP5o+/lbeg3mkIC
bHCf0DFgOgnju6qTXT81w0MFhaPsF2Rpmw0wMVS0Ku5WNi1/DpUBrOSZDHC34zzMdmqsNkbzpajs
IJYG76dOihDpCEqzoe1nEaPyGSa0mv4nHyqPehii1IONwQY4ZV2NdxbS/aZMiiPMwIhnGh5qe2AW
d936IqdC7qtPYS4klOzMClqnOJVjivXP4zJs0QU3jDX1bsySdyc1vuECjrTfgNcQeK/YkPVhK8dj
pV+6kgmiQZfnrFjKl0lFgTTNVyGTeWc7460/u/OB2S4YDOnuvT7epkV9B2E4BzVdoSKa0WmeSDdU
Hk5kF52eDrTNUKxFFT5nZfh9yPkc/eaBcEZq38xt8dNP1FdVmSBy9kCsayB1rJY9fuWtBabqFGdk
VzODIz4iLQtWv2B7M5yWrOypbrD22Wg/ybb0ggoq5SxBsJVGQ10ML2WjNo5tqgeey+DNAOOtTo9j
3fdqp1fWoz6XaNRpghcqcU54DB8jvXyxmf6NOb3TGNrT/JOOmuuQILMaTvrE6mUJVJt5G6XWt+Ps
nYm+dIRoYVfoC92pyrsOhfEIe/5JL7VDbEqfwW++x0IGzYY7V7MFTg8MRKqJMEfnL/OYT7ucqfNz
xK+RWON9NfAkT2teWqNEiKjIV1e3sRD3xMKBaPQ4TpVbtFse2pB8eo1709fORM534BpxoNvVfuZB
IMryJ2rlYVKI5ZyttUQUW1hAOHqNTzxjJAHIwjnF1Wnmk1a3W6A1dMvrD4zE+0qSryMgd/S95dZL
Eheg9XKJUqagru62HlZ8hX7vgSLI2eLa4Mdt3gCm1Yazxww29L3F0DZQAD60f/kifmcbFhZrJWSd
mADF7P9yo4EB03gKLOnTUvcHViPgulWBhdL+Smbre56WB+ao14RyIE5SmyqP35aFG91TyxZE7F9h
20fPYX/Eo2PAVNTS/e4k0UPsDq8SnFd16ZvuRU+KByPaFLm4YW//KBz7yx8NTCoZPDKtfU4lCxeE
BSfOf1zormrd8ls0YNSRBOGhO6+gTPf9glgo/K1hI4Es2gmD9x2BeDrV/OTgDA0rrTXFmh5r4dyk
Rd7ws544nv9yKM6DTKPphG9TWCmJeOeQq2fq3uY/ibIfWDtylfDMdTJ2InECrEKUR1y7Matp6qR0
WgxxVPvGLdj3N4ykCD++FQwt7j07TUkUazdjY69dCN491gcjdOf5F7HsOR2r+KZV884tnGFdrj3Z
I3G9VpO81dWvyjkvSGN6dbT5GBntvckLl7bfi5PPDk3gpPasSJxbNQW+172qilUmWUNJ9hEXIqWO
N5UzhxS7/fSFSHdFYh2n0rzWmXWxzfiR1c3qJhWnLA+aYrw3fQgamc123BfESXTYbpxJO5YUi2yJ
Jye8p9M4sKqpOHu4xaD3gO6GGMFyshmZ+xhY0ol/eYeCG7kLIILKdbelQeCpbL2DPc71eaay7wii
FlqvuDqSDpUU7JVVjzQajGkICjPdjsJwAzsqvMDCH3ZvlFRszu2xKunENnsBNi+2binHrTmsGQWc
uIyf/VCKQFtwk1oDe2b0rczJm5Nju9Bu7xfd9J+R+QpsyfInEjpF91Vyr7eZf4pyKe8avQQs63Ks
6pOG/EKHo4r9hz3aZOBS69rCXdnwMCOvnKri3I34ATPvo5uGnhlQN3Z6QmY50qzHIbE+UumeK9uF
4DH1BwUz3Mufjdm5VfDXD5XxNrLADCSkqUADORPmqsxhHBn6S1Zj7RBD4MbNsmP4y3auVl1wj95x
Ie2SgqNjM+hP07CwFu3f8wjwCp9rP1beRWdD6rSzBzABOrDltBfL7zCsQO4I3rvW/Vq5a1J3ip00
2c70g3mT1ORVIoXOL1Y+TtpcZsMqg1h2VzJiI5sCszz/8ws5J1iSWV4QGuU0k2WMWTqx1amYmWCu
ttkdhMH84k8nYuof/VTzZ1rx7C10yOkkh1zVXWQ9X/Mc/lCXY11FYEMlYkhCbsaJbN4YcybvrIpj
H6H2mDXEEsq05LA065esHT9kpeNks1HFkuSQp6O5MURzmpy8xH47/ETmtHfkXmW8g0qQNKRdsbth
Ttt69XDmsIuhvrJ/ahR84gEU26c/Y7q6q3PUBdF39BSJk6ZSuXfi+ElRdIjvafwxrYJdNOcaHsY/
tXDfm7Hc+elyy9y+Y2GBUowabhjFo4+IIDP7E2U8YB45aAkeWGk8FaQ9tnFXEu1d+lMx+jdpTOpi
HiJKP8SWLM6q2i2HbBk67t+WyxLTdcTBjyZGrKk+8lZJ2M7Hx7ZvOpKGY8Fxfw3SCYnc3tAytqRL
Dd7Z/LTm4lFlbkTkiZ8RfTNh7Dk3XlRcIJJtqPvbzfYS+jqcyc4tKFOKVi+nzcJVYHeMSmfP2ow0
QvRO/uoWf+JNj3fQc9wtd3ycDY+QZG68Go05bmgKc9o3zUtfOfY2mr73xPRgLt1zv7QA0NTzqFsH
yWYFQhCADHRYntfOiheT+UEHDFHBpsJIhK7S2gw98pSX2AOdwn5xM86gxpfCt65wrkAb+dZ196NH
McBqqB04Pe7Ngh2pngstMOcmTDpxK4vsM03nbKflo2L+yDkaC2LRq4Jg0zx2FyXlt6YlXTAv16XF
+gGg57FMMFY6QGR0MYSx4Ps+GcVNnrMFx/HOAzDGJIRzDSsFmQS62rdZ519S0cVsVQrAL4Jlcs0z
aCjlW6+qMWhMTnzFatRLLHsrJceQnGaSjXJWxWVyQxT5L66fgxDDy6D866C8nBlW2w2Lik669SbR
QQVcWWJE1U4rSSPY3oy3wJ0vOsVQnS9vYsnBXuUVXui1SqfEi2AZzUOKtbkoZ9YzXqk2KH2vgBas
Zr5JYudsyRRcCtd5vRjoWBX5MZymKpLIQ6j0vPhn2Jh4DLInv67f+qa92HQfEPlDGmnqn8zsw6F3
7tZLPRoya0sCpeA8Y1x5PUa+9ukpzOu44jf0Lt2naXqfeOKTkeYSNTA/dCOFJuFzxnYgCMj+LfNH
/pOR9D+UEF4uWEO1NBA8IpKxw+aHjF9FlU2DCI+viGeRAXDGm/Kv9mzexcoK4uXAifN7csZ3PMfJ
gDN9av04iBr9QrOwx8mFx2mO04EcGtKvRKJq3ytkXrqyuPDpVYdZusMvce914inJpheJvY6tw21J
1ZiRzOOdi3clns4jMRkuCjaXccOGL2hsnvimBsXVKpdXe+S8HU9PSwoYJRPkNAo82cBq6LfEsltb
HQejeYo20usfXV9xS8vC3yCd7spmUByfdDzqwP7LhHdpF99aehY6mhQHh1wFk8xPLOaK0YARsdSy
o1nGD7Yb306sxDRHvagG11rVy5e+kaeqmz7XvCcNQ7gyJtNFefwyiw7qk4wpr1igYfrzQpsKr4R0
IXih+0XocAAMescDDsx3plwzwhNOlezXWevaGgwSmEn2JWmnLm/AeZCcDh2ScxmBEqKd5XZeYs6l
zoEr5CgZC7wm6sPOgPm1MCgwWeOverCI62k018B3xLJkY7lM1+AXyBf+7is0RUbBbHqPKhlGzMkO
Qxkz/cbt5HLI6/xQVu1TVTVHtyWIFVegnNok+SxG9meawQY1P9lTfx0cdGTZcss1j5ZQp4Yqkg2H
6Wnkw/IwwyccWPNS8KrRPiPTfY/YigVCN99Jhx4me2gOmq5uisX8NBL14SRkeJDsPhc/vvgVUV4h
kC49nda+tFPEvdPn0pTljWchskfeuHdl9RotTHHeH50O7I69am+tY3uim3f9MN+Yg070ASfhLF+z
aT1/xK+9sxyacV75fGMwTFh3Ij+5BZWEURsBw1ZP0wRVymE/kqg/XaXLhlcntlsy+GNycKfs1i6I
gmV1dK6MDAM46XDafm9pLThEM7DVrryIwnhiHvv1tfq5xBdrZyxknKinwpyj8vq1JoM2o+j8tnH+
pPUWJivxauuKOid3m5ZNu3f1Pj7oyUXm+pYcEwKxVHetSY1GwsEuE+zDNdt+clkUI3IZW8swzv8k
R9O4/Uu0UuHxSB9ZU/zxrHZKBZheut9kRWgmpQ4k1ERD3x5TNeAgYzOslzbz1U/MndHwd24qOJpc
U1iTXIXn2+gJBM8oRSWBmHVZX0fmlzGBfh4T1tsJNvgt7VHTLpJfxGNvNLdDtTLF1WXcB6qiMbFr
1NIkoe6P4gbk8L3T+cuhiolZlixeNyO6Vg66WOkUHFUVPh2/8D90xLVO/wCMxYrAyk9mDBG/G77i
vPizhAn3CpsziW1I30E5QVoGDiVS5528ShJ0jvbITbxyhvVTXhgchO1oXamOvFAQX3rBSDd375bE
tUQPJ2F5zNFoLNtecrJP02VL7orDN8EJRzYJw8p85YoHzj/Mbxo1fkICWrGyTxULXFsd7v2Y55Ha
dWVjsnhQSGViPtmAxhGbDpa9PFuxtfOqn2hc21GvWX+nCn6e3th88Yh6wel69djlDZF6isvxr64Y
I4l7Mz5goY1jl+brNNPOgyzuF6999326S5uoPBpW+56kmC3GBsG76p2ZGDLEUZtdpju7n8l0jZb8
F7UJyKoqcVoCUmuXs+mWE/++CugefsWwB3vUmp8up1q7GJ+NJINiA9StDaP2hleVv9NEe5zxtFKp
oMJacvbmhYCBKDb4Dhds92pacVNMbhMA943ptK9yvWYcgdE3S3FdR/7BnMdjPobxNILca095nVzc
Mj3qHYiHflkO+vCxTPNNm3inKBlbrs48HMf8R+vcXW3FoVhjzANtjRue4ECD/Jx6s8wlaGUAxtXg
UnsEOLeZckwWjeyL6oaJw2cY25ra8qcWwOb1NIGTXfOn2UTIzzIgpnUYkY1FjLvFBpol9BIPdcRw
Tcx1yDAQeU3jHiEvZJuLW6fe0QYPBwWPglGyyymJbGMLKZO5drT3weSY1lZrwdM6SfZDuiq+GUf/
bnDTu3bGYupTlp6RJnJBr7OlI+GI9rQdunmlaVuvyJHs+WMman+i52Dk+pZkhftOsOgBE4sGM1Jo
3WJ4A/ehwthiTZ2bPmorZqgtm3USUtGMLNqDCkW9tTzGWsuQUVC2uFJnNohZUXMpZ0kJxZdca1YU
m0J2Lls3mj0ryHqjQ8Fwq0Md00bcqdKT36UTPwhuTwIuSX5i77QT5rhrkEeZzXjLwAKjF5CzNVFx
YvvmvSwOVBoRXwWEn9tXLTJRev7szBZh+doQBt6WhcGmxx+4ADpQPUYDOmTEAe24Kx+9ACNOTVfc
U6/BWu3NMRHxI5aZePI+4jL/bB2BP81T1Na8OxH041KHOZniga6HmUNJ8dTY7WsrgQGLtnrp6hjX
hOvh53Z9slmcwUwJgEGxejdJ2EhKG8Hi8nSuPwfmNKqDm0PCtRwl4tGKKDyNKu0Eb+JxrHoVajy3
qGZqNt26YBkT7+BU3Kk8m/floItwRDkAV3IZ1kdgWWVMrpb57YgiD1h8/dRldmDIzPcjq4KN3bAR
BdNv78xmBiSGRMu/8F2KGLl5zoExZ/NLz0Lz2Jna7bR4d03ffbe+97zUJMBydwD7V5MjUAuOwWGw
r2i+gqP08pKQWnvE4jBUb15Uxm9FJEhiLMkeuknIktlglbhpYea91DlfCQYy4u+u1pLjMPK9GqoW
8CB7SlorcJuVnKD6XD+O/djsZRKfvAhHn1e6Nk0SuIssWey6BinPGzIjHBeUxTTnxWaiHRuoaZOm
qlCH5Wm5FZvVOfnG9Bd6fXv9hxT0/0RCInzK//7b+t981xSdUOLd/wMb+s/fXfAx1V391/9fP+r/
I6SSYQMY+j8jlS6fRfq/opT++fB/oZSsfxOWBffIsyzPYItpi/+JUjIEfyYcncYb1wXDvIKx/wOl
JCA4dRTrJP/+Xw393wwbzJHv2FglTQvU0f9AO93/C8H2L1RV/Fv/x+//SzWU9zX23u7f/6tLpxho
pP9ktdkglwFtA8oVPLzctSbzf0cnAR7BT1TieFCsRnoDNjhw7qOmePauS+emjt7zWnP3+kI9ZnJm
zUfwjP0nVIvkK8PpD4g7YhnsH5fK0YgX57wlMbyAO3D2zvwsG6R50sehygieZskoEKfrkHUVTWp+
flRe9J7BpNlPurkcQcEkQHmXDFevL6Ey94nxKIFDLyuxM2v1PnTZsgSJPgAEnXaJx8Q494rXSKaB
3UyumOip/TIMQrZG+g2ShHyZ6ItdowyecPo0Haia/5t6vJVEN3qg8Rd90eWTA/oBgynhmbY8ZQ4z
Y2x5u2HlVBDSgOzC+t2huHAb5zYmLXIlvArbNmyH6DMvn9wmP7aD9w5pqOc1NUz7aXjzm5g6TswI
9GoxaBkDidWRZKt1AjxN2C0+qpToMAahkyogrOgVJx6p/6nafax1yLZutCljd60L8/ZOrRGHG/on
cKWMUzh8hfU4l5oNSo9Ki5a6ukIeNWEdEDvuQUfm+7p6knhMi5J0v1vxlijH6QGOOWMgA2VrtJ+g
pTH4LNMJn1wR5oa8CGe4LnVGOrs2TyzVp9OKHUYT/vB8+V1BIY/q+dgmlYfcVhwmCEmsTsr3kqKS
FcdnsluQN205PP8DxWGXOGvT12yhJdBbTbWK5JidswBlDTZzOm6S0QiSCNGhGtdsyKAaSrp5tIN2
PPIbSntTKmjIjetoBHV+Y9fzpWvQHYFvPxsq+8NPhE+/Z+lHYaGv9BzqZLfVpc76kAb5dcvk2Wl2
KCwqZkVclxz8Dn5qXArWly5marYaIBBGNsi7UbO1rWOh9EQsqhfMUpvhr9M49ZaynJ4bPOaGRZBM
d/1Dsvg4LZvyRXkXtQhgjyaOZUox283iF1R8s2vntbUQ2O+XI6FEwPNasterYt70QWfs1Zz6HMi1
XdvB9AcGSzMQIaMmUbe6XcBXUkAUlsj6NXEHomztipSXlA73Iyiq7H7J4p8+IQNrz+qdZEp8mt0M
5ET0XnmfUsuNwGoGa0cmAIdKwg6LR8yNP9bP09BRElLNd4k6drV9FfQtwufFHVlBYYnTcCbhsOk8
ejZMUnk8TlxITGoMMnN+FStDxO9jcJu+dpyzJuRdxk4XdTWH9kyod9mKiM1EJuK7YsjvqHu8YZNz
LlfJPzVf/cFQ26HWjrZffMBPp0/Bam7iYseMIKiO8ThC2Jc069kALupYmL8iRWHNHdxlhbyRGZCp
phvoE5yuteZ/1kYeY6DyE/LhNrlLi6+sXfqdqesZqYcaV5dx12leKEV3K+ArH33+dJiTY290AtaS
fsFQHZpOBeq1fdfrQhCLqj/ioj/XrvbW587BtOjloYwP+orzneWsdKEzsd5jx+d43vuUwlYxZ+p7
/HTn9xO0zfYRNukXRmkmDo1Thp48mjH7S8dURkBqBNudE7ErWWhP7ZckBNt0k9JVgaMCQHjZh0aM
ljFmeNh7FwE3cfy7VhHmSoo/G6V4KZZHvXNehwEnQe413UHj3A5VmdJhld7HSfLaK7YZtTnu56ih
wtIm183W1RfyPHaQEnhysjPEdyG7sxHVuLFBtgBe2eCVuRhZ9D1586VdooMYvRev7XaGx500US+I
HaQMWpxaLLY7ag5ZvCsNuFEEK1pdEh21Y81vbExRv2LcpIEXb0Dtkmzx9gmNlGRniM30jF0EpAFb
jG51pGYXUySq4hJ/pgLPS92tRh61d9vp1ffZ3izpEaOGFej9sY+66tRMthdg2gwYIU3KFQ3aWqzm
OMOrJ4dV5nvJwsLrrS6IV9DuWElro5lTHfKg+hQcoA956d7awje5cQvycA1qLm/vo1EtR6g5WVBz
HDh3tk6fs8eSZnLJZHr0SvE00EvDPbj+np24uakd3metZYcdvk9zbjk41ezQyJDgtUEMrkl1VqAL
zAQrWEK0dpkcEcykr7UhCYcqfuFRubrIxUFhFcgbdUzThzLSf/uOd5RD0+yOqkQ8fdqmciaNJtx4
DT/HwaA9WUb3bhoJb87VuvIae8SaFDbkXMe4P8fGk0qxqWfi07UKM4ib/h16GhgwnyDTGHtXjf1m
sMj6FOHtUSp7diIXNXYhiLuqY5m0n6eSpHszg2KYRp/YKwcg6dMAyppqs4xWiZzxnHdWu7UhwoVj
+40tLcp85Pee3ZUJFjpFKtiZiuMjoMa7zBP3UYx7xNNua0U+pkORwnkBh7AvaCcRc5kcUm4ak71s
oIvRZu8KobjPl00+cQoGbEt42Qp1hafJM2CQzTZ8EFG+TQbkiyotyl29xhRFZl8nNzq3SzDaysFG
2r/qnjq3OQnHCG9XRC0RdxmCi0t+J1720h5/ep8n5lQRbbAJphMPOkh/9bWZiDfO/DGh5mgZAQC7
BalMLPlUu6yGcW3Iuza5tC0mlZ5ikWhkIUpo1kcZXiUjtKOKolWVZSNevTI0ivp5WGWmFr0pmk6U
Lv/T7HDo4uuMKpWu8pS72kobFCtnla5kOWKeoqnx/K9f7ITjrBiuBFtKjsTtRV9lMMBVAb1jWtgU
9k1lM7CpNCl360kaINYXCU8iPqivENzjpbsgndE/npvetpuI+CTRRUeQ84qYwrxsfKdo4dpjajIy
K2E9ku4cxDwPUa9a1T1v1fn4EoIc4Y8Fj/5SrFqgJOwZUhhvrLXbmMyMtyyV6UEgIfr5M8wGlCGU
xRqJEY3gzP//AQLwsZMW779VjQQ03YO+9j56hEp7VSzzVbt0Ftlt7IE164RFv9OcMkyA6PiYioQH
hIMY1toDQtxdrzr/1BfZfQkTbIM89iPKviB3lUfPfvvgZP4ehkdzkoSlwnSBUBCbh4hhDRpNRQnc
QrOiuSq0i2vf4hnXd0sRZ1wjHY+hboN9Qt4XE7HAsXbdgG9FtmVPzKLA1PYtXw6UCZ2ElHX11rtk
1YydVT12Vx05MnlgxZS7DSmwew9ueZrQFasyfnDC6KiJKBr8Zy1b7NxXp7F2irNGswML3zT01ISa
v2zJoZH4BvaWrr26iN7Wqn63yOD5agcQp2RVx1nKPjbI5TOy+TTax4mc+I5Z74deuhCemIQMh0mz
pRc3g6TI5rd7lcjxNrJ8surzeFscfIYXa1XuNSR8Fym/Q9JnS4S2r34pSsODtar+OOqevNUHMDfT
jsWQdrYm/dnDKiBXz0CLeWD6x0WAnYAL6RDFs7UFR2djtcPSr7w3e6nELXgq3AjjKld3vNr9rD5a
LP7c1btA21JHiRNu4NF98P5wgMSoU7gdXKCnvFrxP0j9MK2OiPnX9TB4Z6tTotasG905xIvlB5zi
L/PqqWgwV+DhvVMl2yhMF+z0twMmDKSdfYspI1aofTY2DcoHaNPGuAFp6SdZnRyZvPoYOxwMHtHq
9DCxfCR280g5xQ26bZdkDwPGkPrSYRJJMIuQrnoYV/eIvvpI9v7qKSkxl/iD9utjNuEIwleJ/aRj
L5ViR1mwpTiz8eBX7vdcf3tGzZ87gro6fThQqvvUTdVmXh0uPlYXc/W81Kv7BasHcE4KCer+T7G/
24liYvNgxPYm49tGB/HGwkyTYapZ15ADJhvXMJ771XXDyw++lnHxPBaAiWXckk04uqyk8EjM+wnr
jsTCE2HlsbH0cFFeJyw+gturw/Ij0XU4AoJrxwK3ndWdhjkIXsfPgggSYRrStYSCANXwKkluAFv2
KEXGwLXO/lfYBIyygvAjG5377F7awFJr3zil5ZwEEjoQL+n5fuyND7BmmP7mgtPfgL8py+JbMafn
ZXFssuZYoCq8ULmj31sahHhviY+zXz31uKZsN7rqA1IS4JNNVZIZtavoLD2+F0uJLS4lWcuFnz+J
mZWn0VbXef7MlICalt8VytxGXv2i4+OK8XO10PW2cJk6vOnOY53oWFlW99dqA+u4E8MGZxjJjCMe
ZmZAPGNthWaE/ghmhccGNKcnvXb2leLo05rq5Pox7jiOH1oejSTIsKWZq0HNxKnmgf5lh4WGiSYh
+RHjNKRfMql/Ztu5YdM/B0rjfIu9HY+tf+5XS5y/HtwMXHJ4K1CE8c0t+OfwmeLCXOIinJP2Ts9J
+65mO/7iwFvtdxY+PGM15LU485jrgkK+zLgpVtuexL8ncbk7E6spWnHQm7fofzO6F8dhF+8fAdH3
rm/qXcsVuwGMy2ZSr80Q68GpXc2DA1mmrfutjE7utYVBM1ndpxIPSZxidMAEc2RBx8Wcz3d0Opnb
sjPsfSGDrpUe8tv4swgbuCIjlaHFBzvnR2nEVRHWZHio4XJOovka8UMmqzFy5f/mq1XSxTOp8E4y
wwfuaqZUlE4hemETIt4Ssl8fHlqH4JbkJ3pOjWmbONgP6SkawYdwzMcl/cgWcBXeIqBbWclidWkC
KE3FvjLjb4mgtGejmJMNdvFXAWDbLL1PnI85puHfiWuUTTxn5Yw7vZ2wlCY65lJztZkiOf7a1cId
vlpQWeeupWu4UuXjvJpUS9yqcLzeIA8DUF6NrGq1tP53xs6rt40gvKK/aIDZ2f4q9iJKorpfFrJk
b+99f33OMAgMBEmQF8GWLVEilztfufdcS4tbWy1z7bTgVb0GJuWxn+dkNRhtcfYxQ4VZ+IbhlLt2
w+yGFKEVBAJno5Ll26MuyOI4fwAtQeVXIDSPvXnHEvBkaUGu1NLcSYt0yfxoOZw41EDfkPqClheT
4FpqcS9eQdxhw54hrMWRRAVToQQmiYdWTouDK1TCJmph5yYb9jaJlhHPWlDsetlbryXGCkE52riO
XE0tQO60FFnKgcvCmk9T0r5kYUmzL/HdHxs0zAiJMCO6QGWrrDlmrvsxI3fWsuesrMhkqZMNntIC
qxMj4dxCJF3ry9CW21ALqPublJrlboSoIdQia6xNWJK08FrGL/jQCz3sYZsetutygcBHMueKrSjM
QZSt+zqJdm5eJes0qbmwXOT70zQeRst6JrRVsW3oinVdhenG6lFaEHhrr5E5uWhxEY8jlgaJoQXl
k5aWM2rYC0dyIWnZeQj9AIRlfkJn8lloaXpoMCyIQaDsETlfBy1g77SUPUbTHv5i3TBfZy11n9C8
+1r87qKCB01mr5j6TXhbkMgXWiyfjMjmay2glxVCShZ8v0wtrve1zD78hbGPfYiW3zfo8BvKCkcL
8yM54kIasG2l/LAYRyNqKypde0LsrD2bMRWLOVmI/f34qcuFBQOSJ1xyS4XYCMHR5QTF5tmPIEyX
Ea4DooI7/KzJqtLWggqPway9Btp0AJ/5BXDoKcrkLkxE8mIudrZuU1ntjax4rwID84KUrCIXdgyx
2AeyzQiQCN+jpE/QlKL4sxf1NWhCr9KZ994f9rqY14ghwp32pkCFDbXBlF6hIqpn2vg5IhX1ROPv
sM+cUIcSNFTxfkbuX+2r0v0h42wbpjI73OY6pvvlSgsrR8AHSHqLpmG+tTI5ho6Z7xvn9zjQuOYe
p5bnfHDk0aSBxSZ51QVVl1qXQBtJtmbsfbnllK1sHGzgLTCctNp6kuJBET7LXm1K8RhVxb4FSQe7
iqgwriAr7NgIYmYhZHLv4W7hToAu3VdQJAwe2NM3Jar1t6i5mqMCldfWh6UmFYZzkkBjHDQzThpc
MjyqNtfARSqZTKqHFt9Nqw04Za/azcidJBqUu6vQIefaruNr406kLTylNvM42tYzaoPPiA6DjpbL
2tT2H0/tU9xANYv664Q/aNBGIShMdFjaPMRlXrMHxVBUqg3JcjtDG41g6MI+0OajUNuQaFkOHr4k
2JnFKcapZGjLUqDNS4X+do42NGXa2mT6b4a2OiV4nmK8T4s00CBghmLBh2aFRnTCJ2Vrw1S7mNC6
k69eW6lEwaGMCxVFhjZaOTiuUm296vBgRY767pz6N3rmrYtHiwK13VTRY1v04wZ129MYF3p8E7ew
/2n8iCWY2bLpyWf/PGgbWIofTGpjWKMtYg0oQG0ZUxCSkSjnb7yVL102R6chGxCmrTs52FsW4Gc8
9T1A1BAllzalzR6b2QqAZGKlzakpbMQpKcJsS0TosbHER1GwowT5SC00S33bPba8qeB6MHF3kA1Y
2h7H+xkQKY65Qlvn2CaGnKabQJvqEqRsa0sb7fzlz6SNdzkOPPPmxVPaludrg15xs+pp016Be6/S
Nr6BkjDqoZgg7u/XVpQ8BH21RUV68Kx4PDlteyCkmcBL4AGU5xEqQXrHCvRLpU2ESV8lW+RECDMx
GEY4DYW2HNrafNjhQhTajphoY2KBQ7Gbg79h3cZk6UAtGlsWdwz0V6E2Npba4ti449uIops9u644
zGcfN+SibZFc6pi9hn0ESm5bC05Ql9V5T2b72o3j19ZkkuMYfsYuAzJNgvWywYM5aDNmTlWbanvm
oo2aPo5NV1s3GbR5J1PbOSmJyUrF4WmxRrRyBKKJF9S7YKgQltoMUUcxnpFSMYkOPOeujkcs7R05
Bv4JNjUStgmVqDaY+jeraadNpzf7qTaiovJpWJ7SngMUrcKOod5UY1vtkaKwkH27oexrbW41uZ32
2u7a1XgWsL9SSIM20o5YbY2lt9TiF1vsKW52C7LHjaGttB7ep8TFXMtCz1nTcpoAps1Px2DnUYfd
cTAeO1j4r2yV6ucF4TRkaHjjnDd3rePE6NTUtgu9XQIu5jFrn0pWE1gvoBS18SZnyLkZGq4PC6Q1
OkK72LS2DUnI4/Jq3XgLBHJYA4XAiOs5D5E7P9pLsvcdSxx8ES9XqzMFuIfcXRnOcM09l21NlJvr
YqkhKqj6gVDVa4BS+z6rbXkOmuR3UFUoHU0Kb2khkxmMLR0zIDkmLQcV4GpnCNmaMatggQhILbm8
YuLQIBaKzE5azgVpym4YamYDRuutGH18gyFEWwEd4zF1LUVih91vW+RAWzsb8MF6kPVa2SC2K8Kf
ZWLX3LdnTG9Q/PnLLjGY6GPlip4YcI+XzB+QReDybxsIfXKox729TM9DQx2mFmnvCl9RhyW1xkSw
8tEue6dcih3ytospGLin0Xi0jaBaO57tnSCbfpKyBqDf7V9nQ5nPkmqWhvbc5IN/GbndrqLJdzBo
2G8LDfaYqQHWgLqqmf5xDpiBSaco1tCPXsimwHQfwo8a5uq6ZHOGTjTrV7FALlBp+/1iigc2JOMx
y+UOlTZUgpIshtDMrIPMpse5jK27qMNKDTmpvGvHqubgkgMiDW5sccMvI8pgQ+jGxnVqCUbw6E7l
Og27/On2gZtNvermWGyn7ynnkldukh3mWow7lOLw6cvkkMEOuY/JWRhCY7ioQmVPqCICzpcMHZdE
gd947al3Ryp65uKW5LVybb7Yzkp4NUZ7XOr+slhmypWrdr6Q6CrQ/VB6eN0Tj83MQbXFYUQp6rSM
XWVqn9BZWmeh0nM3TjQwpvcoCsVixhuT59uHbnlcDEmarIjRrvdwVwOIECk+ei2a3PgZ/vo5zmLQ
f669arNwC6vquXJ8QB/KqIl0jXRtoNxjUR9o3eyjcx+hoCKaqsIrl2nBlh9uxsJBBTXTXGfYtUgN
6FG1dB5qgq4TXCre+7hkwRncgndu1nPuRvdB7X8jbCh3RT1t3aLG9+Opet1zSrR5vJ9Sf9lN0WuT
4ojqKsqnTsEbbDQ4xCZzDqdqiUE2trD4hDMtsBsSfi5K3Gz93qdEWQ1gmdYFevF9Z9ufxcStHNzm
e2EC20MmDLYsbqNDO4HzVI6foZKi1y5GfLi+wwIVWsAdDqiFOwvAQ5FVPD00BzstHkR6uTdtzYOy
gX6gNX6XcTg8JZjmFlX87dsoe4h9SRFaQt8eZ7NemxaQ6r71D36XE/qi0P1qSEoFLaXrC5IuYWQd
gz/4WbsjGD46wBDGClT8amdr7Arl/TbJreLoRhLl+Qi+Mcu+mxZpadxdQg1vmTTGpdVy7Biyi68R
L4GGvdQ37MtiPicT+EQHIAyvONs4GDG+hsWU3gCpybDugXplH2ZIiw+tx8Y/NM17ZmY4Zb1gZYUs
k1Jin8s6sM+ZzSidnWjL4oBRNuJidMUJupWYF5YBUq3xNoMG3bQaeWPCvhlh4CgNwwk1FkdpQI4J
KQcCeKfBOXQgL2FLqQBQx9RoHbRnGrQTQNyJNXqHQB2Pk0O+5xrL42lAz6RRPWyl013rbSnxwc5D
8/E01qfUgB9IAH9bjfwZYP/EtvOnHIABpfN0WNCpH6PZ+Z0S1Urn0/urRUOEBo0TMhUb4RTC0KxR
Q7UZYBOGxgmTJSSfLQpWWeEBIGY4mZMBTvY0PsnFyNdFyE/gLnDw/NR7sFMiO7MK82bjDtzf+TGY
1GOKywmJ2UiBDb8HVgbdn20LfNoShtBmMkaSc5wci0wlf5bMjPeD8Zcuq36YW4+Y8yQ5MDp/Gf2G
oWZN1TMI10ZbRz29RL+gYBQkjk3k7jlgmwcv4tLVQZrGkHPgAJ+gm0NdTOwn2ytadiF+aG+avTmI
TymNx54kYUa/pFRgF2OVlP7MhMXtHOY2MVCiHkDgnRMqlgd6uO4NKfwDYibmT6cT/rFxCCpFRHoW
0rlT7Ag2hBD9uKF4am030tDBZ+l2tIhB8U3viV8hyPf9GDIUMIkqttl3xSzJT7UIfgVice9CB6nf
7Bh7eIjGTkiYVZ26U0RPr8ckCFkCGMEqsbWqzm5gtNmYS4cyi9/MekBJ4JrGRxHQ/fU75kztg+eE
ekdBSu+UvArhZS+zGV1MHbXTYw88dehCz27tz0QBM8ZWRF+Ap8SKVkUNojVyPc7t8lC5bnjAP+Rv
mymE/tXP7C8jlW+8qHri9pxANTTrw5A48gFSE80FHoao8EfYxf27D5YBYHAKL8LkxOocZ1diNhVB
6pxyzhhgGJxRlUSMcqutYzDX+9bpD00t3+z2iDOOVK6MySP7f26UqYGCJBwgDQXM1MvKUxsla3XK
kv7YAFPcZ2x9TzUjWbTK/aGouRBwfLNwLIGsgyM6ATAh4iQ/2ZP0j3liTqemCudTk1E0ux5l+DQj
rzamVw7Iz1Ck5hax9K9gYMQD94heI2RF3GhPhDufbh+IJmwQb+bVu1oYm2QYAtjSHpPoVSUm+3Ki
N/U74SVM4fpEjEnoq/kQZulriuCG0c5CKz/LFwvpz66UmIlovjexMa/JzQpOZlU7DYvAEvc5y9VV
ukwHlnXOfrCXkTaPEVE+Ll8+pdO2cbglTClqw6IdXhE+iC35V09hswy7upThdvIRcoBYbc/40Ppd
1PkvaYlbLh+BSnVjY50Cn6FntczHVFsKexkYYMDrpyHP3S2bhs+I3S0SfuPb76zXCR/ZnUjcH6fg
bJAFULKchR/hAHynUsFqskd8OFA1utMcVyXiI5iMw5hhWiaRFB1Cnp9cRzWoWNmo2faMzxJ8S+8O
pwGaBzOtRG7akJX6ODOdMgf1PUWA5wBmYsfrsod+YPRts2KmZIkebt8v62PBWyA4lBSzwGH7ezep
hpPDyJcxWemBkHUhejUPaGBquiHvkKMzhPjJhzYv4N9kpC1T+R5ZZPXUpUcCn6aVYBTMgYuroc1I
g/aZoB2twar4X0TQcWd3kWbc2aJ8rt1x1lcpLmgmlWubX/wIAXpGx6pBtF5EE26EtPFh138p3iFN
HU1069YOHB6O86HfmUFWMHYWRKCRQ8dX/9cHJOwwVViP7Prl0xyBEw4VN6+l9xFZ1GBMiw6jYtAF
33nX7PgP685+NZe+3yGwyjI3Pnthdo3IFVplCxNvEXwRNfKJw7F8zGxGrdhmooNfMYZHx31RDad/
qLTsN6ajmHn+mI3ArObSjbBIL+nRybSSAIWZVEH9J5oSnEDhj0Hu6L6Nsd4kmLIDYxqvXkRzZnoQ
ipyM5BvHYDLHQziB85rnfrc3hlNzu26ERo4yk4DUDQwMH+6dqzK8xIZVrLIRKqdvMf1qa+fqEqG3
tSCfOsuvfMbYPxUvvPzoYS13YC1jomaGshDJbN9iywxjQKCknrb3FhHKsuyOQNWhuceozGqrBDnI
D8gcLSHkF913UuQM5vz6vjKt8KHFxTmZgXtKAwJzirxkrCG6vWVplTAzTNaOEbkRVcJ2N46jVZ6i
4Q7RQYfJ4GoLOEdAQOYOTTsqKsiFabw3UvNhyXkRQX4/O7V4wQWOCa1tG0Z+aGepG2fqKlYilf84
cV9ZFR4wLhnXV7LuJ6yv1rzhypL3cFFwSKjqKXAmDWbBJJTHrs99imhVmsNrMRp66+p1rJcYlqiQ
megi8YVZhAzzV5NdgQOyMejeki6ZEbaMr3i0vEClzBG1/Bdbpp61sqxOWu1vYh6c0Pb4uCRyH8a7
PX3khkLoHnevXTvGrP6zJzauHJ25cXArX+4MBYMnstdmxbKumdEt8ek7M6YarQhGy6ol2OWiMdYk
TdV3LkOvo1My0GGIRMqrhwaQ0IppzU+NCQ++Ariz9dSFf1KXyPRhHoJdI+g0bl8HZOJ4+1PMwHKn
XJOJcQ3iG8bi0rP2TzLvCtxr0pu7EY0Bm/DeOIbYmDcWC+eNSDMUHNG6XmhvZQVdfox65sKeNyG3
96x95oLaaQNYjwOT132n9yF2ascvNuDKDTsQyKhB9OY+cJkEwB1bxCACqxEzRfpHk2mnZbAodns8
bkzMXKCC49UHDn3nFdkX5A3Y6SxLKVY5NS0oOb2bPnZDEOzKxdtCTi6OUWi85rVma4x6Mc/WY46I
j2rceT4GojY2jRH9NpuO+4+fLURHUNhZPWN8u0/6VZgR0iwNhijQ+qFfLKT9qi5iCbBSjZkj+UKZ
FCXO3gC1yi29Oo6e9yTx7Gx74dTH2+sbxHIL3WhrR6m/KkytAdP/ZtWJNk6jYzUAmCPk5E+L3fAW
QlajfWETNLkSH4R9iESNSozpU93BVu+45xULL4hDQ7KuuHTuUpxCB6qduyYGUJvip18LzPPbSsVv
ESp4cuP4bpZUe7MiR2yMjA12PHvXFNvJQv+Qhe3PPGMKdVp4zIUVMoijAojRgUKPg2KTyh/s3a9R
gX2z87qRW8NE0+XiDm5Fwwo9f8niqNsKs1yOk2zfhaC0zTQnehoaKKUEGvTrLkVhgIv9YiMZ3nbi
qad7Ptxep96CsVv1exuV7yZb8p8sNzHwlVQ23WNTufmBTLGVbcUTGpZe15rR08DTJaEJ4iABN7hv
oLXuzCTY4Y9FskNcHas9sS/rHEc9C3caT7LJrXxCbuLab7SC/E1/iPskYPGMZYJLA2q1fvmpTLBz
tdilTLB73jQ7GJywoN3Q17cPN/61VXmYx3lVmFt2x7BN9Fd3O1aA/PA9J2GIt30/W97aTHM8X0oR
jychXTJFzV8lw46jHCiMkZF+ki62btRyGbmKD3P0OheEMzGqdNf+tBjUlLD8kqrzdobVH9LIRv7l
ifsJ8P2d31E5xX5fX6hpZ24X7bIdKuY91Vwdg+GdBVx6P+XSOFqxOlS1W164x22TMRxPvehyxkTJ
bxzQO9tTyYUJQrFzESjdJUHNpCdnFaS3+VoZvS8G0d4bTvarxU2xl0vo3xtZ4uxsMf8UDBrwblaE
asUoh+DPrSVemBTaAtJnZDCLJMdcj3IuUYJ2O/fzC9RM9mdFH6zZrmUnfr7tQrIznmfragnXP6MN
WJlFgGhMMVDIk8G8y2Vfbhc/7baTYcMNjrPpXNXEz/kivbAlJzYqvlE3sutCtOPCbIHo1PDuirwJ
Mk1YfKc2RhiHnLBCePOe3psRe7iRRu+xy0etV5ekyo1j/pxmp2oUZ9/DDGunBqsnL8yZhGJDi9NN
N4vgnDRkM40KNUnX5nB5+wmD1/S7ZI9fe1hWZYurm18ryx2ioLz6UdjVz1hcQVgh1s2N00R4xaH2
ipYsX/XAf/mOBc7koNx2g7PKYeBkjw4Ts5C6kenBXckNGFAkIo/wOdIBGAvZBaxv7bXi7tVDk18R
obLKXf8KmRJ0v5MfW2UkO8Smu6kOsWInJJI7Xlyv3ZzUHyDUTC8iY263SQWUoPQIi3fEo0m1DPAM
w5sfJL96AeW64AFZrir8IMNvjkIuXUGIu8Hkis0hmXV8/3NYNQT91NM6kXgmG8t9sKOv2CDdKkG4
RdQkunDDe40chkwoGRhF52rV9fmfVDbbaZi+6oIgvlj9VkIeClKnwjalTQ3iAHsXgl2Ca2KHOTvb
Q7xOLKthejFKVs4lmSviPOtm2h3Q+BQsMdJvax6hvOMax3aDWIBmhKPU+ElDFAqL+uHYXNpqFTfo
JeMW/9OCJ65B4b+I6mS2XYL8XIrtkNjMBaOHgGik0mHcVYzso3qv+0IgtGafbjOg8GI2EclHmJGA
YLzVY21xC7MSvDgs2F0qZVR2RYzVeekYHykm+caLkfUnIXJSa+xX2xz3QW1TFKGAC2r5lAbiYOIm
XXNYBmsPr7tr4r0KxBEuYXQgzUoVU7z2ZzfcTa2wQeXjX5/HK0jNUB4dy/zdufLdy+uvsO9eKoSs
lWHtHLeFEMglxQMz4HD+OAGNWDIid2jD8g7e10YyHFia7l46Pq62CZU6tty+kvW6Gr/Z6eWbVvPF
u7r+41E975QYHkkDOuRlET/7ZB1gcPfkQfhQZVTkbAXH+A6pNIlpOe+X0pOUL70BFInpxpihQpxR
XkRu8hyxqtmk9/4CGL3q0mNoS2sNVD7exlP9jEXKYCu3yWNDrEYTrbrdpu1qjN10N43Fto7Tl5G4
UMW7EnMigUwsjJNtQXrRefEiUL0BPMoI5yLTC46kLvwLzlBtquk6p3wJLHUyEuffREowIO4Jjw+j
jcGpEBv6rZ69sbw9IlVM1yhIMNjGGzeYnmYGnq2zHJQifS9tJAi0AJEpugaX1dIdS1Y0UE2xMY2e
xA1iMdYuztjjEKT3FlivLURAKgIdoGq0xpZBiIErfzbwKmreDJe8IfGOmu5YspawwDEsu9gu/0oL
i5Y3YrfPoWYNGZMkZ5mQBjGERaDBMNftP2zFSL33gwZ1UkdSsZy/UKMCQhN7uxcfU2jhCbTOGUdA
VYFiC+zujlIiAFu6ItGe95ySm9HkN6hHgNKZjdA7hz8fmIKVPQUaO4ZrYhBwk+Qi3+gLfLCb5j6Y
0r3j9SdchrDc8U0vig9FTKhZPUpznZq4HuOpSgBjjOaB8Gk2c8V0IK9hPi+0Sesm06Jyh3CarPNI
egOygh6AFiQ28voUq+bSNghQCqBBvIfdXWfW7wgHykOZnBbbfsyW1ESRxMuPnT93pp8pkF9QtlE8
O/W3FThbFh/cccgKGuus3VaTt55cH+eDeXapELdWLLINAIg9ar8jhRQ7mQD1fe5/RVH1iFHiniaj
48XhhR5yGPSMoxoWkiu/78Q2MXP4auED6kEgX+m3nYlo6xslFvxMfcxJu2npvNMElpl3XybsgDqM
BnKwNuAW11E+vzXJxDg0egxQzauALLWKW0gDxGplhzxbcnRR1+2MicwugHPEWtlf86LJav1+zrZw
Al7HYYJ7zZRne5k8JvAMGhoAn1xMRFcmKjZYEyTluiisgioi8E7pr6Ht0EpV1dHIGdvgx4MwpPp7
BFjDLlXR75KRw9bYdXie19iyE7zRbOed9po2/kdNSFlah9U2nNJp49sPDLJgQuCwNNkjb8o6qlYW
IShREWS4ND0UTXa8QCHDEGHM1Tkb5oYlwvI6AG85GQi9IGUSQ5MGV5V4JyxaBFp0MznqS3kYA7c4
D55dcrwB+VkW74w33Fz3WcR4M+WodNtCIwk18k/iTmqdRqwIIYtwH5KQgL0IqTB8fmF029LRvE8p
GyrarFl5kdsiZQnhwneTtQ0dokTgHsMAtPHqOCYblwRTxlI1+TPvM/Rnx9EwPpvRDTVF7akX2H7D
Gfu3myKhyor0k7govtGwsaeMXIwZObpTISQYI7BmJlNyuAykQXa09SV/85Vf4t02Tu2gmf/0OjF6
X+IFGV+i+wbHPANDCErUYuStgSBAwVPkTKONp4KXkC6mPmRdO+zVoL4inleE+IiOkP1te7Tp+9H4
kcNo7UPtW6tiLMWTvk+4yV8R1ZcqCun3jLhnVDlze4mPsoc5u6BIg0zKesFnsLrhZ4E9jNqcrRIj
emawoGmt+sH2en6kCrPe2MXjpdY5sMwKhs3if+MBIzEorQFteyZzZP9sd0XJIKYz9vRhBM87jEYH
59xWo7sxBImLmmEQGOulQNnoZI955fv3QXoaI54qfAf5yu5t+07lwz0a/n1SQsksY7IW0bcXu8mq
gfdMcnl2QnGacQV9GsaoA4sU739UfafAdKjuw0XfTeLnxKvsy1ynNJldFn0O2sceJHYGTYib/ZLX
hHKdCJDimR6c9CSLsDpGC+YNsLn+h8lSGIUWmCEhBSFjiRm8OJG9mbNx/vB9MzngWbDI0+O4SMpP
JH3f2TI7j74Q3WNvchP3oqemqKbPyVPj2kftdlz6aECOvbBoT759GrdPFkEQ9f1UAUQ2rtCJvZPN
b00J5hDPkU0FbKcBH/DS/kbUeA1Kw/yY5vwKUJ4sX7Mb6fx4CNb8awtUJZLEkXAVhAj3BHfheGZx
eaeYJN+HOUAWGXKHSGpjpOaZ3I8Y11jk5J+NfipoIlWAMHDxjOJTWetMGn/QOZkPANDIdSKELR6/
hmo8JXFQ7Whtw10xRdSZontakAGuxz7uXoKqOSQqB2pUUFTDvNyGSffuZna59yMoGZN+PH8RxkrN
k3UaDWJtFsNhD4bA7vbbwbKyD1JM8AuWcn4YHWZixbKerAB6CUychv3W/e1PiICuOSBsMmmjTeuB
p8hJPrz04hojBP+lgi5eZyNh21ZP0iYHBHyCiWLbwpUBomaP4Sb9alk6AV1GC1SMbFaYadIwNxbT
Y/FTTuQvTs7xdlkN3H/PdsP1EFZUh6Qis6nmlh3xzlp4lGWosEHqSCmsGVh7enKAAqv4ZVa8nP2S
nZlmMOGcyJjqU+qFQb74NsZEtPoPg5t91WjC1wFRGXdShj4mbdz61Zi1YHUfIfavklR+V3VgnGLy
JbHNYSFkTgwycJ8mOPmF5zobL6XsTK3+LxItcCeYtu98jFibtOVmXZZNhor0gSoaZmOUx2fOgL0/
ts/GQlhdlMQbmJRg/DtAJiT2zbuA2+sUim818jx4yzDfI+8v8FWVigQeDuw+G4dj778JvoHIzHAn
sPHvov4SK2IhTb4CmOSvpphKbO3JidMA9vYLLPF2G/ktZHJgP62V19tlsHC8DRjq3TGqLmI6OwjS
raRqnicP6ZeVXIrBAWyT4FM3tRC5p5JtJY+i4rQ9tHKOj0HuUe/Pff+LESPDNFgUfl1aJ29szdPc
uuB7VHVv1CBJ1OykT2HvvBRKeEf6xL+oCKKLxJpMrDaJIS6xcciIubjEBUImyvXAESe8yudkji8j
+JND2eP74ZTiVG7lcqKfpfBWZMewMqORb/O/QVZ+dT7lNyLF6K6eeRa18nsVL4tYh2nTkUzKghS3
yn1ryPZaOtVHm9EK9Ky5Tnlc7DEQI5H1i3lj6CcnStPiuTeMt1QW/i800RNoyKq4T5GVPfruE10z
pX0zOp9RO4qV3VUmjbX52unEIwel53x77aeaKCXb2CAOawAuSG00KqghzWjAliIGgILTg0O8A6et
q5rkzHhq4OTACLdk1kpW4dUoDt6Y2wwe2OJaTXoHuyHYZ5gr9CS28EL1LsyEHTWYi81I8fsuFNIg
0z0ps7dfjZaEDakL/SoqN5nXW/dRAFjNFvaR6298SdRrbcA5Cyfe1qbJcIUF9EQBI0NnXc0elgKn
ShlY6hbfpdQR1e+4NY5251q7Ce6rlpEeYxNwSxb/vt1qU4Mvz4xFDy7zA/LxS+JM80HFlMH22F2C
Lg1++dYIODnL+7ugJW+y4PXxO0nvWjE2sLp617AqOqRIDdH9sZ/uwKHucvbhnNLE9kqTDqe36Pe9
UD5bUbVmZ/XqZIxoqI7UWnk0FIm+Bnjt9PhD/BWl2Jpp9GrOZcJUKMXcKmlYEMZy8Dac470l3wXI
Shj+qHJKB8moUYhl1Sj/3bGmdzvrd8Lp36hu0nO1kNrShVfLmX7D20ejwfE6NZTr3RRTpuYRTSF1
52rhpUpm92orXnS2SwM7b39DSJOzRxQZswJtSC/tUlTuSmEstp8V1s/JZWfbkJ0c2KVPQc9yKA2L
T+FXT8ZE0TTq5xjKT3Kpi7a7Ern7GgGKOlmCe7GKIw84LRmUdvASL16zkdrO55iAu1T3YBIG10H+
4qhPDiBm0l2t9Qte8NuD9chqVXmfrrkcm1aaL37pe6dhoKjrgf4SH+1/TAKpV91YH6FPhzNa0uZc
HzlK2xKgtR9DzwToyQqP6V0tc1JCfYtUgLpr4CLKfje6CVCgxXiLOnBlM28DOY3MpKGs4dOsiY0G
JhUgE+64lXH7Z8gIFCqBIXhljvM9kIq950hq7+rBhOODR4WRSEVoPEcCUV8dG6B82s5jSWcDykRF
2SnkkBiHGsYbWYTnJWGVHs8/bcaLNAtc0HEzbJegehINdQMbyd+u9xJltXhfBvu5Dm1K0jy/hGUc
7lr8lgAre6AEuKwAArmoJKwXcOtwzvX/nLkZyQEAHQOJW2GFGoFRXCWa44hV4aMZ3+yhL99Qem6T
aflsyITHEgFtwDa/LH0SDnW74MdueX8zJ+AKPgaIbVlAmCvTNb29NcTGiVu3QEQCmVPKj1kVdJ5z
KkGUp8xBssD4IN5WFzFN85xHlkVPxq0wAe1U8RaMsJV8WnH7iFqoeE6HYrqH7hWuQLPyA4Xcjnr2
ZPfE4KEQ7IOH2/+PjYi06bl09pBu7ou5fJbhQAS87VLi5+I82feGoKaReGD21ULJ4llCffYjenMH
JTxWMiKGGAWg6r2G4fJcWFP5KVNui01ocHEoUX6SmIFsgMljhJppW1REhXlTrw4uVLg1ulNk5QPH
OiE7D7EZ/UjiAB7jxKmeOKM++moOPgQjxs1suAg/0lB8VFCjZqa5q7Qmdl6BWczpxtAoVT25fAOR
CUpOH2k/40ZtXGZYS2fSn/fiXoaMbn24yrqWCGybTp6y1OQ3+yR+jHnV4L5aKHrOYs6qlcyi+DOF
fBP6xX1WTN6ZeV7/bET94+0dNUiDxdYUL7zZy+wjFX//89NhJXeWxWy16rH8pVTYHXBNwDr+pxuH
DiN7v72MjKXuhj5wPh0rAvy3ZN19SlTT1ajjR3QUSdokdwhxZjr+fqZ35+fj7dMzIJmi9wwWD1ts
+3Oc2p+sAacgQ/kUh8bCKjrpnxqBKpkptgb/f5SyZsclSJRSGP+e42R5rgJ5KXd0luXVA6m6rzKK
3dbsnzuWzTsul3FNm7dtCmYgxbhA0U4p/hFS+R/dO0zC5jUc6h1POMIJJ0I7UiX9lgUZhzDUr7sF
VetlWK5orcOnMWKfWYdLclGZ/BzCko1DwwImMdkC+nVEx9Fzb8bqPTTogxlLvdVpv/HYguMLGniF
EyRnszM7SKQ9lkQ6ifD2YWxZWf1Pn7v9679/uP2/f5/799f/9XO3f7hFHt7+9O/Df/vcv2/1vz7a
7Wv/7//3/320f9/q36P9fz/37ye4fcXtG/y3z+EUYnTYTf4OAy980imfuS0n4uj8B13ntdu4sm3R
LyJAshhfJVFZcg7tF8Ju28yZVQxffwe1D7APDnBfBKsd2pbIqlprzTmmQUNDS3y1bucyhqJVDmd6
TRBPc7z8eu8DLiT8FRPJ8mGR4kXG9TcMZ8xTWG1Aao3Lt/zX1/zXh7dPRTXmTTc0jeD2fYRb+Sza
u5GB9kkXWI4nGF60ZH1Ov5pANWnGL9IwacAs3Q9GcJAEiSSnsTCV59u/Yaovz7en3lxHhx7eRkfz
ET2jHk1nT1LZjwMwSVqi43l06t9yQI4hRBduB3/469lA47g/xvVUu9WJ3vIKGA+t/cj8SQYgkEM4
05kxaK3GWj4AILGu0xC+GQS9ImCazzXafFu53KDagaw8EupyyrVostk20/dOOX87hK30T9qUCMPM
3Es/efT7uV6PRL6yNcdgIr+aWsdAPXdEpNox6Mb51AM22HSGlrE5O8EoR3KQdYkouwqsDvkHtLv5
zPvl4BVahAUUXZxEnA3Inw0mxXyDkpI80y4iQtQAX6+xrzMT1AMq6T82gb6e8PFR2R22SNAhotF6
uVpXAwEHoFys1dTIk1EDF8zD8IW4X+Q2IcAeekjNbpj7i5XQjTXG5LurrI+QLn7R/JUj9gf6Sdax
6UlUJNMYIk168S1eOANKGXpSSgpXFvs+1d9ZDvWz1+jY8mONc9/8PaWK2iLpmk3W1hy4w6MUdbF2
Iu8b6VWQWiMYPZd2pSVt8u20bUaBSIru0oqc90velKyBuy4vI8F5b47Eusl0kga7AszslaQLJmrA
D6IRGNc7966wTmjS2qDM+hRBHbpCVUfIfujgjYy+maSC6FFa81RBLVqHPh1aO3EunAAVqlV3pwaM
C7oLT0z3l1hn93nOPcoLgTaIYSmdXQrBpQeBwqdpf3EZX3MiMfaxI/aGPj4CMgHTIJFQxXl8HV3D
XjVe8pE3U0L9mlDsLldt3/fjOdFRDFUwyGj4KW1rl/KTiwtptsM3GQz49b4hCQJO4rrzKMzKyjnY
s01bLiOQRBbIOsO0FduwW4BD/IYXk1M71Q4vsJ2gWhCd0W6wSW1NRB2HVm00VPs4X7EJW24S06y0
o3NiqEAwe954NNuoFPAT8tVEuOK6Zeo888kxYZKQ7eY0+vRDDQTH4NIvcBcm7aR/jPpC6+3cY7Lc
wR6D0nWdLDSWBUKZlifdJ6ke/h1S5Jg//fb3x61FsXF7nveLpnegoQehpXOW7KPoA/MZr7nldkFr
6qxIWf+kyXJlWu5P0yAl17HTd6M3rCHEcMfNvJVUE/ZmbOi59Q0WbjZV6zi1ICGUv89q4xu3ILHh
ZpwcuCAOHVzeOaRWbgWdOWH1hA7K8W6s/EPoEHyedwgD/VzvWPrK/kwpsxPcGQ6Dng35N+Lcljk3
klUC27P1jgHa8qIjdz7zq4ltFZe/njP0Z6wj8JghChAjpkakVCB5rfk1qpokaPXqZOslGoWsERvK
h03uwSfiaF6zSi7TO/eNdt9Thfmc1iLvh7bM8YXSN4aldCasGTv3zJiQXZYpej90Nn3ACYkTSIc2
wSmEDu8DcW21t3TtTDfErLuWvXrRS47jYxOHzgZvwIneZmB5hHFAFR7PonAGSA/pRtX+0zCjJwxn
Bi+ODhR22Rpuy/5kOAJyKzS8QrXgdiS4spPBghNRyGzSiABH38xSoiKT+8qaPcoa3KZSci0IhI6R
pwlkzs3RE/zoqoXpEmpRdk6L8BE+J1HwhjutjXo6GQDS9vS53oe8ueactgNHfNlTiqzAppcw6Ojo
8oxZemylr9OEuS6Jk53pcGPP3iTX9AyCEkoNPMLKwNvev021scKvlK3EuIiKPhApgzRoWWVBtLzV
heyW/lZ2sGR/um2Lt4esFIuaiUzUZad0nVmBDmBr/Pcr/vlEPf0lcfjTqriTTaaP53DCiKu5IIJu
T3sK7vPtoxxa+bkaa2eHKvzFt3qCniwrJJfdvBtC+4/eDOPeHvemWxB7nSo8WRUvnQdMYiehPeN0
3tgvmj59tQPYKnLO/8axFxSEIYdN9hRp4IFMFk28BSuv8XWuoeQJHZjPL8JqljKTSCw2Yj0icCHn
cm5t68Eb49e5i5kUCb87y+Vh0jGSazpK1JEflGGG6Ctng7Fv4JyqP5dxk65xOM4BvGYHxVr5HAnt
zS36bzpSLzX8b+bC0dHvQucEk3aW6ncZYu3ssHrzbJRwruNu52H6KhYKSNsKJ2iaDXtttEJVw+Ei
o2U7lSONiYJtLBH3duqutcI0j+ay4dSWojRN4VNUSbs1QOPmBjptn85UGPVJIL1i5WsMOzG+IyfH
qNvRYtsqdOxZUj4zo8bQrtVdQAhgTUDtCPwp7Da6mTvnaXkokGRC2y/SYDZlip63iLah/zGURrlh
FK1R4gkSumi1OhTHa8OI1LmRUOyckDcuzBlm9k12dtw5OxdanR6cXBybsb8oOHSMnxRNN+Z/Z07y
SEISRWDxeJnK9qdZ3KO3nyIHeiK1/3x7YiEGWytOVHumpde0Y/txWx9egf9UZ0AdHMulg7UYf+Pu
nEyiPS8u+bMabXG0HWguy+tsTulEW1/HU5XUa1JF8HA4IRCFrD40dE9nslqCwtAg+/2dsY+flK8T
3oKkhbkVaRQEo+Da574aDOvZ6CCUWH5yIjWe+HAuxoIhW4tO7Jwu/3VhsgKowXxuyCebyFVA2cMJ
Q5+Xdz9NG1C4bMv+ND6mc2QFpqhg6/HLLw3cvkrOtye3B9ll/WbSNCyh2OD2RZs8KIKsaJn57joF
nP/P6qyYhjQ6KDrTzdittbeYlR3T+57fUq265XXFPrasVhGZObzbt81rGrTiLLSqPFuZ26FzyzEV
tfVz4s3mDg1kc4jccO/4vOXgVecNjaggN6f42KRCnqvlwSybE3Zvfd8wX8Ib1bIBcXjBPvPdEvRc
IL6j/4XsY4JF5qfWZyz9vW4XNe2tvt6gUx2o9lFgkisxs/H6FUqFcfYPI5r8M5nqydZAisBIfiS+
csiOMibfdmIqN1G9UaDhd0WBZtkfcZJvbU3/cUxrhw6BetZm9ePoPNwzjT93qr+YI+cUyC6beoEw
5QXkK5R6MsOlEFV3lqORjZz03zHHEVEx2/O8aP3P+d+fIlyGOSwTPST5zxxpmNn8IelSVTaEmM/a
a8F/eP73wYflcDY5e+5KVh6RKIgQKcrGKgTcbfWyCrQwdw6Fa+Gmry91oh2nTNIpxuOLiQDgTKq9
dKPGoS1sjmNnW4RbDo8twTO1W3vnuLfuJ53bkhi7TdPtsl6mR8SyTO6cuwIj9J6dmaTW5VClitcU
ieo6h3BC0cCGf7u6E9fjmIIxeo+g9gyAhkl8/l3reIohfADdthj2WZ/2YJNkEMEX8mV3IOBjE6Gs
XSN04EBuhwfmFAZIQ//79kOdZVW5fXTb2f/9t9tT06SUyFznn68dl3vs9hX/fsP/fH+9XJ7V1owJ
L/eN/L0cnGrXxNW01fTEeAeB/SbgjD54Km8IFXdeb/9s9Za+rS0S5W5PJy9/wI1YIbDK6vuih0m9
fDNee8AcnOV24Dvavefz6vXLBDRyuuGKrh2jsMCQaAPAvd4+8e9ne+80krp8uX0pjAtqHg559j42
4o9/v8rp0uxYW6D8JyIeJ7yf615racAvT42xx37lOWpTpiSKNEVbXg0w0csT8CPm9fbR7UHDQpWi
mlzFsICZqaVs4D7a4FJcTTn950EyON87MRobbJ5zq/rr7QtuD3RmxLUDJrlpUjAiZY81J7Y8KAfK
da54HF5aT72nEdhu/1NhADsm2S38j8ZXZr74Og4QvbUuhU21g4P09d+6/tZoQM/HkbYHselQuq2a
HqUzeTXRNgF9aPZud8Kkz4y2AFDXLz8e8017lAa62H8+EhIh5JwxUF4+6zIPgv6zLfPHyEYiqbW1
v/E6fTzeHgY2MUJBgGb6je8fFyUCdTLxeViamIlzuiIojwiE5IyIEsSciDu6Q7fHzERf28duc6wT
8oUA+u3b5dntn7yScZdEqa31pDDG4kMsfgjTVfURdhiFrN8+wMF/4QB9jg0EuEVT4ERbPro9tKLL
juMA8nM+1JKWcFm380YuulqvGEgcrOhRojZh+4jM0T0CY5oB5KpX1dk/VI0xBuPyh4Bk5NNDrDif
WvKY0QYPEtN8v/0T7SkPBzlvToGKYpdHZnUcZeFugA/BXVmeupyrEcIWIH9w8dAUXppP8J11AsfH
nT312GwRBneybjcx/T3EdkAUCIFBkeKClYodnnM0r44sDvjteSPairSzTNmb/7eJMzfOe8HEPBgX
Hbcpm5KkpaUJFlX2hUA2pkjgVoI0aZabSucKkckhMX6pABE5uTH1gZogmXuLA08QY0FOmftlmmIM
yLVgqr68Hv+8As5L3QM+jcScbxl+vagaytHtwdXCcQfhB4cj/rMiRSiKr/Ll9gbcHqYM1TNB2a+h
HR9sOMDIkFvq27jhwtt3s31xxjzdI2nNKp7Kh5xDICJR8RaN6hUUare9vZoc+Kvj7cWG5jmu7IpE
Loh8YZBoNkna4j30MIGOGZYQLmFb7KouZGmXOPqX1+TWzrp91Mi8AQNikBfk/+YVXUXLR5PdAqEA
zg1lQtCdGaPw28iK59t/zQTaOmSkLy5v0O3t0Nu8mwkqVHJfIMP6n15Z19PQpnsOOMqo4pP+3Zvj
vIjpJRgJW2wdTTvPVSK3KfzOwjIO2eLN4TgKXCtO3pjEV8fbP/XLR6CCa008ixwbSpjZfyCmoB0k
+zTezqwKt7VA4m7Bf7f8oX4K+IMBjjhwywLV0KO1D22Uyo7BSOJBmgSgbq3D0SivE776qzB6nNNz
4QZmmyC9a+wLQBSy02z8otp3L+i/JwLlKgkNSP/Tei8gJv9Se+Lx6c9u60Tvqd6/hLHvfmLG/8lU
n9Ei4SCOkZOdY0mVhIgELKKnhtLQBE3jdC2rYCmsysT3znqTmteMiJFgWkoK7qvAd4GWGWH6nwfV
T185k3BISVBQh84DJzZF0Ac0+zOawmfPhjESTmN8IvSDiKE8/DPQv1glOrHbs/6n86VzQM+4i9Mw
2ddlBHdM9QMlLsvrMeIks+pCKgHGwminNYw18pfGCSOZcGlUPOO+dbi/Z0AdE2Bn5pErVskVQJv1
wMF6b5i4++lJf1YSE7A7Lbb5EbzHDEUzLMhnbKqpwd7TtrSpcGrlidxFQzEcprC9r3kLthLHzNrV
Ae34EUx9Z/aPZmYCx0u0k2/7JV4BAEuVUNiVsx7sB7Q7zpfHFqjFgcqf7102jMWnG9b8EEK20i43
dhbC2GvrehvH1sxrDPn+ypqxHSwD9KeSwOAQRzzVIPnoaNRkPKGtYvowY/tEQe79kkh7Z6nibxcp
KD2poB6t2b4KlfC7A9pGuprRAiTUPBUfhUKgyZF2LBnKWrU6Ck2h0gi/LUbiAZIgB2NJd9JE5+3Q
YsbHMXsfCvSYYazD5etHjv1d/Rl5446J6EOvQwbi8PSGhnDcTRboj3L0R9bcCzjrlOmxvNO9Lyxa
IsfvX2gL5oXO2SaBZr4aCj2Q+Po2Bk2qhtHSbkg+qGcQcoumDLhbcLmBx6s7yCgxwP3eat+VsQxH
5srAdmgyt8TUks/MGqQbEvbEUa7jzhqN+q619R113Z3miTWCj6U5MnJ5TvHvYLWbWjUfAPNYEZl3
DnO8tXQCGOOhjog/w3nmYDQ23fhQWvOxjkofWVBKdkmhoYBv6W4kKQGykDzGWD7iukwY/QNQL3ET
W1Ic8TdN2xysWqFRsFn2dAe8OQHKJM51NyJrKvxXtzWGk+Y7h5ykjFWkYH40PrJyx7bSYMDSUhPr
kTWueEYY9E5L+yFrHGMXuXOzFgKWX0RamOfSWG88tchduCk0IIxWGCvsLNVx0qxXtgDE5jkN1FmD
AFJwoqBBwOFB3guz0AIHSXVoFP6pVuVR+UyIh8w7tV38JOmuUjcj8Ysy7USUFYQqdK0X5UrIMRpO
D1emtMTARGxl4u87s33oe/RoWo9ZZzAOMToG2LrRsWwXAlc+yb3uE3vdAC/NMthMmnXNddDFHaKP
zyryCTK1yvu6hQyUdsinCnnyO2Gu4tKJLi7yiY2BHBUvpXsX1tgrvKb/aeHDrEo39KDAobxXRR5v
jS4hZUe66H/tkmS2uN73NR3QMaLVoxe/c1a7NDBNmtXLr5GchzD+m6TsH1BzigB2AnC7OnppoEIg
ajQBmEToQapM2xSCBBknAWHLbV5TtwrgXCOql4V6tANUXqyHsKmB9IbGynBQ/Jao6Q4ZyhX+iK1B
gcpf3Owpo64FY8pd6pfecVL4Zws3R0QK3viEGSAU5ZlaM97blfExEd1CrV5EG73TX7pOGXuvIJk9
n+F8UeFuYUjZHpt7qThmlp5H0VfRvIFt4xTkIzpeWa89Ze9F5zwOkiy5zIFGaQJqK+hsTHW6jxR8
7Aw1GzrZstvl5bWR1rDyMye8xHc9L7tTag8ugGduWqRCCDxoxYwkYzDyUISHMgzd8mli7oGElsas
49/zul2axkfPwszmDV9eBYqC+YK/2IKPDT3WVY97AnVuhq+waNZF2Fy0uTJBtcg88PzhrYD2bmQt
WAVeTluaBSAxZ7hruRXv2KUyYRHh6vDbdWVWrgWjhG024u7wEu2PrTvTfjLmX94L3Hstdn2DYfaK
n8mCt/DAG9R4QdymxnaQHK+LduczPzvQ+GNUb0g4MBK/c+IvLJthrxn00AzcS7usMDYO3mtk28Bo
4/GIZApVgDszgIJdVnN4cjVBiN+QMxC1SZAJR/chT+rHyfFe0XC3I5oA4O0E1ZQphGtk4nOqiKJD
N41N8RUDwqVPl8r/fmgoomj+vvpR+YkEJ9toCwmT1riPg3yZX3857UL5olGM6u3D6ut4q+Eu5rWF
3jsIXpc+aaAYNv4OyHhzKfRir3SxLaWNUK8k243wIjBSQr8IFT9r+l3rYH4VGeznKQI6MKP3ZmUD
4EddwTtIHAN6evC1fVdDYEYxC06aoVeDBOg+BPebDX55VcWwpR0/stLPOrlwrxFmFHZv+U042pp2
xsgsHF9gM/9NBjCu7ty/aLMTX62huVCWvmsh4yNHCNy0hnkCCoV4LYLC62v9HSZ/TN90pQGFcpAr
BMCdOJrWliZf9B7ybggcJdesb7pY94NvIh8pISQQKRPmljyVIPffejR5Ue5fpm4e3gbDee6btxhF
2lrh+8WqVv1RaJ0YY+f7yISqF1pIj1FnluBJEFczgMFSWTqXehxSYrDagyHEhW7IiH0X5e1UaRfT
G45V4XyTJo3JCLQfyhS1l4r0M7QfQ/c7m70RGH22nUBMdIvAZBgpOWpHOwMl+4swsjyMCQHZvf9K
ROubW413ZFYN9nMRedwWeUIsjWOilyqw8yTyx3Gj4hh53i+t0Eh272zhSIBc9OFFrFFkGg/DkN67
XNSrXpefKSDFVZ2qjXSyO8oAF81Xj0ZWb4jI8bW7ptUhJcPbQNitMaxCl18rE3+ZdvG16WjRE7VE
N64scssDzMiZE98XjbgPc8RrWF0k5AaM78Yp4/VP9DgLcFM9IYjDjaG4HMWT0RjGxW096JFuMu37
iBloDfJZTua7snSS8zC1KYodwJhqF9bOXTLUnxj5nkOuQNox43FMtd/GPy2dutOYiR101UBlr+5E
fYs582y5x7H098342w7ZnaDEXbn9+NVp1c5BnzD5BHf2FrgjUjDNuoYU1hcafnGMUPAGkRmDzpbl
T1Jwh0pnkU180WqSubzPGM9aQ//tt261oT2bktk83vV+AxHcVoHT1d3D7UHv7xvLIKfM8/axmRJz
WopDEtOFmvA678c+9h8dXTyioe94Y0JzoygO6QVf0cvbZ+TJO4ILUpxfOuHY7Xxu++wn7WdEUkw8
Oo8rgIUTJqiTfk0lu5ou7PbklFQ5mHAJ3qhsoEceE7a2ob9qDjIQ2PDgFNIvq5pXLrj0VeD/TjyA
0im9sBnh8nq0QyynQOZi5g+r0UX55ljae4n2EDqOnqKKZHtpTdsETa7XgcBuuzZCfdMP/hi4ff7G
1HEIiG58iwHmKeuPI5IBEKpr3Am3t4EndgSItF29492jMeDA30S4ikZWAEhsN66r9sznw5fWcgPp
wOQLB/eb9awKTAP8CdQ1JGYAyLZjOkFLqJ11Eo1PbcyEtOqtcKNGkd03XeQdXPzO+kBmBnbtfeT7
Kfwfn6NRCbpH1HT3euaaG9vAOZLHyCR62zwz6wV3tZx3oGPpAYnWJVECUZvuaoeQ3qK3aOKS5gtc
ijYLOSZZz9+/SCQ9TcYnx3yRvm0c/UgIYGftxYpxLgwqUQH057Mcpns/xNXMUdNb65BHSsbeWzUD
XZixHzbOTAiApIWbpdkThK209R9D8zB1Ak5MiIOw81170zQo05mGKwcFJkeFTR9xSwF81Iz8oEXL
jmfAnCfEZNcU0U+hj9Pa81wJxRtJpiFYxroFV1nGX5qFt9zt6N8mnEghGmZ76H4ESNzN5JMMvc7B
pUm/cwxqR8+pPx3M1AgPuYTcMyNQZo2y+us2Jp54twMQbfkFCk8XiRiI437AVuYZP7ZgzGJIYjZq
GgKrrPbdA+k/lCmFum/kZ9tBBPQ8DtLAKeGfvUvbmIN/7klQyAg3fK5pWijlndMjoigKHHB/lGUf
ygr/88husmLU8lAsEYuW+4b63GI6yDmlHSz+XnCSkdY8OpkHEC2n7xxVB2MxzPLdIOdDtItUV61L
JusA0hHBGRRjKGt7DDIBWV+rsmFAbLbnMeyyO0Xtb9Wk9EmOdjWHAye1WKt0bpwy787As2reevkr
wCbBCP6TxgSqdpPHmLtsN9oYoUls9WhHVOSrB3AyiPIHmTvfxFxlvInUXw0T6po+ERQPTKKzMg8t
aG9J1AFKvyTcgnv8aSz/Scp52IYh6c6LUxHcg4HgYIOa5dyXYM/61Fn3yFq2bodmt+3pFiQO3Oqx
PRRKqvXIrAsII3/wHL3R9V/87tEfbAUpY6/uZdLHc2FHvDO1xFKaNxycpiPNi8e4hFFGjHBgSYb3
mfpLRN6zYYxvIuqIVojXgzX8pqIkOvxVp1iSOLdLie/Hs2CCJ9PWyL9goh1DurvBzDENggc6/WQC
jZGj32br0cnInD+6pN673RcVkX0J8WSnU/YzG2yq9RAjBNePYzUw7eC4RXbKNjZwz7jI2IlSJdU6
H7dFWP5GQwKXPXGI3ZtY5OmcMIVp+P8xMI2ZCQp5oOETXYMEOY+bGkcj4hhWMpSC9/KDW/AaRflV
lPEZX5SG6l2AktXeQEnjDpijfZEx5HJsm31RvhXkw60bRHTYpbwtbL2nopDaBoAOXRjik+OSzrKR
HGujZapMInC7iKTLvN/5lodkIMPFa5utv65AtbFtlAcqa6FlbxQ4kLBy7WSSZl1O9dsQm1SAORuV
Hi3cBvXStAgS0viLpFvM1Un03LNSD6n7Og5Iq4nB9tcOQlBSinZTG7dX7FbFGqK0oDwUBfa6cZEO
QqiiQW1QYBKNtJhnm8rbe/mlGZsXO4YAURjjrmi7HQv+PcGLcgvX9cyxnBRN2+ckxGzQHewPH171
gAMJSY9/po3yZTuNE8xjt98nfXkXthhWCYe5pjmozDqJ/1gRcfK2+sGd9VsnyZ+kbvexNmorld8r
6nkxY4Cwa/K2EYh/Vn48kUCGiiBLOJan9Nm4XWfjg4ya32maOnZHGEZqsiDmmds6dNmgm2+hDfRW
SxDtjKSOnv1r0WhY2Trn/OUasNhw9YUdN/lLLnH011EV3MFJvOcDTmw1Iy/Lc3VK4rrZmBzmrTLe
M2DGPxrO+JKLIpBWyswUvGbnstRKB7EKTNtVwqtQz9bGnpEhTHp0GevmexCkQsaQUvLc3KEXCzKr
f8qdetpQ6USeBUJrkp9sSy92j3J34HCGt0JbgkXkyNFaF99ofV7iItwSccV3Wx4HC+qmlGk2+GRe
WV2zr3HQOLhnPJxSa9ftX/Si+EbJRZXYF68T3gez6+IVITfPna+3HB8qtNYp+/pYElEnZPqz0KX8
ebQoQ2R9FuRFTvRhWr2B9NUyO4zhDkQ++BYv5VKDRPTFnrydor47TLbZb/W63pUJOhULN30kSd3W
KhwHIAZQ0Gct4vUesbmXdfPeM7CijSlYN7Hgc1XXQgE7CWlhIEE/u1LGGB8dLlZUCC1Llxp2URsf
HJnSWMSr8mA5R42c1L9hOr5rdvYR9512cJyhe4WmvOQz+d3GiJdqDKSM3vfLFeqtM1fr9mKIiXQl
+HLbmCF4K11EW7tuyMt7r9z6TKzHEQU10gLhUemMGqKa8DLQAw/Q4B0mNVGv+N5b2iBcrnCidqJH
pmX+xnbyMjvWBYkPQ2hQeI6ZEPxBtU1E58vUyu85LV5KThHLWvtV21wwQjUnbTauLulSoMm2nmMt
oDC18aoGqrJwr3k6o4NzWmog19x4rmCwr+ovg0qyWiil0fhmMG/dcjDyuMJB6+AKsomNdyIf9ZEv
t2ZPczmc56NNkQMc3+YsZvxJzAJEqhv/9vVFNKm2NYZmKwta2eyfK2ckeDnzFuO7pKVmohCS5mYA
ObNxjPjBcvGUjCP7vqkOA8MfugQ+TnmHCPVQezLET5ERkyprIGUxm3OVUS4wEI8RAul/kfY8jhZc
fH3CSAn1wvHyTz9v21MFR4d3K/uWQzyihkxfxomsb8u3H6ALeUHtCOIZpIGjBtx3uZ2rJidCA1D7
gBSOHoS+V24jghhZXZbS9pPhbi6ic5MTHVQRLzLoyRWkHBeRBwWRZRn0s+Qqs5tFKFX+GVuHIBwC
xCovwXNQuckGMptYwzsJN5FIrvNg0BUgnXEy9W/PF/wRlffaNIAwqPSbfZhrf4nHgn6l8Y60Q/O3
aBz+bISqSsv/dDWUuzT6ywCNNSElGCZscR6BGQHV9asK+mrl9ApGdkOuOIyT0qD7UpQvxtJLMRay
J2D7/WWuqjdRGLgVkj+NcsEIpFpAW+aoOyN6GMP7KHLubLRp93rrPptMYm37G2oK/zmaNShK913h
SaAirAZetZsd+uTsZ0jtCRvmIrPJASR+xnXbfW+B9s0gKzJO7dIeV00xnZK6O6jYhEbvcvTWOH+s
wiJ+FiPEUILVHmkV0oLibJOOxK12ceuumuKY6zQ1tZR+5WQtR5R4ZTaOvqrbGixLGJ7tHMMRARbs
7xZ929hHITJwcp4dbY147NTU+XXERnp1cM/AZXoyh+ijZeqyHRofdH95Z8RMtWEEoc51uEEy9ZUx
rl4DNTLJwLjX8U9oIah2+GI0Vu6qDj3FEMKi9T1IHlCiulj5u0k20DF1wI3ETvSuXJA2RDlU1aVP
aPK0amcU+PrnHM2bSZpWRLlAk/qxnZqd5rPoVOV7qFvRMUXFlSy5CPS57hH2ftmnQjcJ3kzGL9BY
P/TG/Mn5wqLVBqTc0XRWGqEBqfuI3Oo4IB9dtXX1QocAAIR7kWyEDcyBHb4bBm7adPaV2obC0APn
xY/6N7QLr51WJiyi0XNFphLBdPqXDfj9KtpsX+BPr8PNBINwQOW/VS1iChfHup3qr/22N0K5HiQq
iQ70wbLvrro+fnHJNoh1PTnGnLAzfdP2vJCDeYdkKdmQFnwyr74OUK3RcHKWxTVRyJWpddEcEd6N
RieI6PHviHBG7BmucW/fF1ra7QZlfuihCPqoJbWuhuapJ87f0g4ZT/vfeo1yy7Ur+LqV8wRRMGQw
tM9V9dwlzkeVeglHKFypcUEBgJbwq3AvNGEuYB6SzxrRnxLpBp4IylQ1bV2NVcmjw7GQS2VbZtAf
h+lAgMsTbUhaGlb24zIJoQmgicCK/0Qz+UUyMSnikvBMl2Oin5mFlxDZXe/2J0a+i+/YheHaV6+i
opFbphx+R5fziKBItuL5e6BzWRDgIrxoawkstnQFj+BQbFCUgB4cryK3PVcocDuL80IJzKajylj5
UhRQ5OnTmZi+uHpZ16PYIidzIwbvJ8O3ZevqMaqnikaf8Tuk2tX0cWTXFWmn1Y/ZuIA7be3c+4s3
ENy5ZpMwbo/xU2Rz1hr8+U0RG9Na5TPYgW4Thm1xqg0bfq4AryONCJ4mNm4vf8si+ThqZHPTanlk
7HrnIOdYwzxIA0AbP1VHI3geS46iHqE7k7skAeWB70CIx8ivT6EMBpcegKtj4UwbbD/JQE/+DWbK
a6eA3uAtvrLJKnz6xB5JZQRVO+2HGoZXTaDmPmr8e2nYH5hakksRdn/dcf7tQu/Jcsc7D3ViO7+m
Zq84YqmHJOHGQNly7JIlEb4zT4Z2HGv7DIrvy+o44dvcRtJ/l3SbOEVR9y60ZCWNleJtYZ54mJi0
c4TmIJj0nK+KgDtu79n9Z00Byo1AcRN7cJZn0Hm2XxMI3d91BDMp9zki8XLdE/Nn1TRiSoRLm8Hp
f/I2zdhwusd29O7biJC5vu7hZ1s7yDbIA43yqajcPeB00xB4g9grzSaiJwEsMHQAtBkVhkCClDCA
XRuXLsKYWR+Eh67LyC3xtAq2fbN8mDIVbTr9kZyLdnbfiIT9mjN1z35+ifD4BuTUQKxT6pDJ+gL+
yH0hsF036PH75nQFUv2Wa6m9bQbUWlAGz6Z9svofOc7srqB+8wXaaumLo49Iw84QO1+aYNlE86zS
6hM4OHYGVV8aN+TEYKxlb9a8cA9A+Rhchncj1NaV1cw7rQP1A6F2Rn4CiiRDgEDN+ir09sFGP9CQ
wlWPrPAYAKO1Yh2H2qw2Ak0rgRR0H4zGuksnAiKZsXRb3YAvWufZgIK23nmhrgHW8i91SUCLDmoi
KckHGQlsqBla90n/1ihnS+S3S2+YkBKNpknZq03q42z+P8bOY0lyJMuyv1IS60E1oCAKtHT2wri5
ubk5ZxuIhxNwQKHg+Po5iK7p6arFyIhUZmWEEzMDUTx9795zQ/NnqOoU9yWjIjE9VGH/lnaZc+3k
TOpzpuS2wWHMWXhDjbrOk7CRBHJXyOIBi26ybqVNyeByJRuD+pGxRffY2RjER24LN5ObVm9ypFBI
m6zfWhlUdkqtbXKUDYFyrTFP7hAVK2ZUvq1eGAL3K8cZeFg17SVsyDAcinfLzg61X98rgN0y4NLq
chf4NKhKCys70iJucBe2nSG5jq3hKpxJe/LvpHAV1JphpiH7QS1i7AvKJdcn4iJyuX26eDwNXvPI
KAvvxGwzJna9e7+xzikaB3b1xryNAvut3MbQSiHyixXxw/sAbg3sBI8U0da6ynoI2rJ/gliW7isa
eKuAxd33Hp0J/H9/G2SEx8siQwFLbuSAcmBqbwFRWCsUMiG9V2jftFF3Dg0cGq+KFFojOGL95MEU
wR+MouaQhjYcLQKcIERZLDMZuVYGSYbMcINTr81bpOdcUGMjdmFUuBO8ThKb0km0zHQSVF3LvzyL
yIdINtPOnHIfPWkJ+yvk1oSy5fsbpLAd0MIImHyGOIAWtcE5GDY8lXYRlfLa1SWDq4awvZbTYDTT
NnezE3UOUxe7jJiKC2ZTPgb1MbHr27YOfwhKDDZsxOr1BJ4RlXSMzeEev9ZCDguIpUmQyfrBJ2fk
q26b+sDwOwI7wVA3aJqryanHFXodmHcFOxySInH90JYE4zycMBXlW0YqLnJJMqlFv0lCKtZeoX7t
mgfXpqlozEDX4+yWWCsMIT2iwjpMSCZjPJ079akvocbGfvPNOYAlmOIV6dwWSwnrfifbL9AYO6Ow
b/uSapIhorwZ2v4kPHCqUV8Q+VW8DTMbUFLBDOI4O8AzDo0rN04+jXIo1xH2YrgO91M3vgpfED1C
znOINAUnzNZvlA+n/oFDd+c0yBkxL/HtOnuzp948RUZyCMQDUodh1YbjDSO2adXvWieCTGOD4rap
Gc2aHl6bDpCD1T1FSL1qZ++2Yl/QOiQLY9DamWECIL0GQMe+zKVC7a64m/S+nbldSSUP6mcm5cGB
EF/aMTs9N7ceLDlRzIfA7ckeQ3y1Cr3F/TaVDOzIRS5K5xzSbxbWZF/cXFzgV60Tno+bGtYzoqMK
YjZAr6p/A9PMwWVbX/bFHtTUD6qLxyxjGu/7sPj8yYKSR1Ar+29cBVVEO7vBgml79o4HOcHmwt7Q
2rNxbcoPJuYaXASCMUI4gYIBzHDRlZhZBDg/fG0UuQJFqn9XU/lNGoZaE3734E5mjzcZw9zcdMFe
tNVjZeLgU767DEYYt6bkblvBdKqjsN6YHUEpGVQjN+4fiBEtWDrY1auwynapG1w8Yj5jQ261xRSo
S/ST0PGn60fjxuwJSS5L2EKD+zoL7UNcg+gRW6+l49wVs5FCoLIPWRZcGylGjtHsUhqU1d5tlLOX
TR1uuBX7+DlpUNmR+PDjsKqMqnjt85DISDqB5a0bn+cmfwli5Gtk1/HwRTGg+m+csZ9GrHYJxB5F
RGXamO8Wqq81Wj+i8Fz1mMYEMI8h+5c/KWnMGiyDWXZmgXzhsaQY5tU8RxiiFTzPQYHJ8GcY2JoP
MfvvDrNREk6/qTxoYkqWhMrP0ZblXNAt4ziOe3PMUlj8Hp2TtAcDPzJDDrSobs1toAhMi4bqNXKz
j8VfsbFhkLZwFNaSHfSW55bc0lplq5KOOZvgmdEwPCgZFjsx0L2zPHa/YCEfw4pOHFDzYyYHc211
Rxl/plw2UCDqDQaGDrc68ZDcgWiKohpFO77gVoXvNplyyAS2EqvSZXwbCJyaKu3ufVYnxBcZjKQw
QDtLThpRUPKmKO/QhUAB9tM3AV0GFVBDTGVC4qbreVdZ0YXXns1SMdCYVl5DAIuYduB370HjOAqE
dIO6bpPITynNYG2i3DVGUR0lkjeYtzrbeyzWOh0eakJNdWNdjHxi8OLfpch2trFrkNVo4t3z3exr
WU8x3EuSVhh4F4G8iAxh0aCOtqkanuiU+7iEcvYjUDoTAikIgmGzzeCLVyYI2hqCvSICdR354Kak
B62ox9vmqHNBBizn6wXKXIXmXpvo4aJxhW/K3tZ0rPZdXX9aZnAmIYR2UcD9WoX209TGR+grLtkg
7X3TdHdEMEcZHqVSimCPwPCdee4GBW9ydE3YUgS8t24/3KqC/YhkNsxEg+CHssahYcw/lqJLbrLX
3wocusXUrgePOzJN+zttk8zXWskmZMu98Y1p60pKs1iqw2CM7w76P6hfXPqcX20n3i5G8BRKaupC
9faVBJ/CQw8SVkvptAfoC5KIoRi7RCJz/Wg+NTk8vTgcAq54lBNKAy/t830wmYp5IfOtkUzC9cC+
G2FKrdiq1jtSbJJDoaSDi4ynduVEgmGT3johTQDHVs4usO0CbVt60zFRXJmBiXShGcVN1ZknYOaX
EDZgoomRqgEg0xaM+K8ezNgck/U09yx2PbuqJtKvnUOQDUnocDqb9CLT+GAteSxl8AFoWV9nEbDO
zCWoLerycxwcU80EFf57ftJz8Gi1qLAmNjRZlv/0bkizViBdcfonI+rOKpfWRofxD8rYbJUiFUib
S0Ja1qyCcs217678HrEEAH44iSHh2WN0wPBlbMt2fK1r8RNYHktsW67jCeRxHb/RLfYIWiIR3nmn
oKJLRHSlRm6Uj/WpbLuDMbVHLYChaeMhrdtw4+nsJidaDBHTljz1PUZV2nPiYwijR/jPL5GMXsMy
/C6dDxNVamYM34mNmmmKzqbrYlhQ8akAeZQL66aKknM/hAwREfzmHVI2K3Gdm1oFF5pGKGeIhGjL
fNqmmU9jwTOwaoQMHuZRUOrhHumKyl3Bf++X8HZKhU7HL/bCAZvqBwSoL9gaJVdE+5kNTKcGH5Ja
kXSPBLJhPzemN4YhTyq052tCCj7Nfe9wCGvKoBtzil9NlX7xaZG2z5G5a0MuXU3u9M4R7pfg/mDK
yJGUIDOLggAVc2p9/GPVSzEzuu6666z1h5s//7Ii9xud5LATRq3YUJeH0pa7nIsRgXUSngzkXg0w
pDVtI3ddBCBhb606Be2bmcmWZBcaW8CF17ahYX6Bqz5nOWIwYKwPggz1xrr1p+yKBXDRNc1Hrbgl
ixqco2kcx7owdkVtfiWx91EbortxOrXJDO+pt/C2ew7cm1SS1lPd+YgATsIyXrWHkrQbzGLn2Vi/
iJT5zQA72yYBW7EpeJsKxaVCZGhsJ+16nIc3vDNA4TLnR1sVCEEnp4PAW+pH9q15kUHwN6ubQJZP
LtLrK7c/1rBoznaDDNcwar7ZvLfpz21gioDqxam7HqX9lRkTUXRJBO6pZXRYh0A5hQJE9Otv//af
//Fvn+O/R9/VbZXjFyqb//wP/vxZKaLOIprt//zH/3ysCv7352f++3v+5VvOyaeumuqn/X9+1/67
uvkovpt//abl3fz3b+bV//HuNh/txz/9gXsxaae77ltP998Nvaw/74LPsXzn/+8X//b957c8Tur7
r1+faETa5bfhMCx//eNLx6+/ftnun+P0X4dp+fX/+Nry/v/6xa4s+tDJx7/+xPdH0/71S/h/90zf
tJjXuxZcFPnrb8P3ny+Iv9vSslzfDQLftV3L+/W3stJt/Ncvx/k7yZX4/5hCOgHFoPPrb4z5/nzJ
+rtwFt+pcOgzOdLzfv2fz/1P5+//ns+/0Ue+rZKybf76xedQ/3WWl48l+U2BadoYSwLTxpXtWHz9
8+M+KSO+2fpfBQ3/UvQdvWjPfvdNSM4J3jNfttf/44D843X/5+vYfKJ/fSmbT+SjrnNcYYM6DP75
pYgJmBQoG+Q0jaR1i7Zt+KKfgGA0cAj6VZ9JMf50U9jg9iq/BzqfRZYSIggTcYNc59YA4xAn9ISp
+IjBK6wX1Gr7eNTFsU6OLaq3iWSctaEYv1iXyZvnTZWG+Xoy2Z5q795raqQxRUByFwU4o/u1OVjA
VJhFlx56ozQsr0IgSzU+aaZLNN9Dbb+MFfxAE8dB5X/OCY3isWXXbS5S9rupdU/KIBW8Yen3bH8R
V3VfSUc4U+8DZcxLtkR+Ql/O/rT7EVwr2XBAmse1S0f0EFkOgtwc0JaKEL6E3lMuhU/mCuVj7lmP
g4imY20Pryir9gw5JEQMF+qpSyGbj/A2PDRP2Zsy3Z8sdC8NfQy8Vu2udsPX0s8V7o6Bx/oYEbyB
yrdMicCmU33dpdN9hT7cRoY2GKfGp8+GSD9aZV5ywS30lMiTEvJrUABmht8CofsazSTplxZpIBVN
o7yg1bX8xKincz5Yz9gdmIyjDF5a5O9xRZ6qay1MNvTIzEGFqS/zpI9eZH8McqYtXh7pG6OVt/N3
BU595Z2BI3d7EsJAdlfFd+A0VIaGScwC9gG8tqveGxG5k01Bdsibjj1rU+XVp8Yh2Pi01GxE1b1O
5Jqptbn2Ant/9oqYyXaG97Mm7MkYeFYbGbViE6PITf1mPSpr6StfB96iuA4qA49b+MIQAjKTa6+5
H3k40A3nRbAwuCRfT9OTEbSvumA7SLPXY/8e8Kxag+RIr5QmEaoOeaaxWf6hQDnODSz2jEK8S9VM
PbKkv1FQgsL/rUEeVEXF2LBCMy+15jU1gqlhobKCT8xhfGHBsVbVgDRG53IfNPNTnaaIoAxEjtB/
PLhAaxipV2ZcM6/u6PUQ84JIP1BXUI7Z3VqMgUAPCi/Dc6uzr8ZkYHnrFICdqNS/RAPn2XWflKqT
TWARktpCdOEsjoyi8a4q98JcHhpAWeIGXiaOCC2OMm+w4KFDabwHQ5evfRA9NZwcECVHwxQMfwl/
HfO9G1tkY2Zs3PzO/EE+eGPVzY8rm4cxqd3VTKzdKiXNe0UCiVOzIwjikfjEOL5y+EvhoHJTTvXg
eC2oS27sDBG22fAfAkIbl8Sego8Qn7Jd3Glq1Q/uc1ujaGqM7K7u6ktDobsOzZYKpIHPWJ/GOqfr
jOqWFic0FZf5I0AKNHPkUTd0H4JW5XsjariSKaPRewHExPI03NNS29GsX5dIudZ932tWmuGDfTrJ
wlQQR2NySTeV6gmm4A/753UeZMXBrGhrZSkluReG32xsiK9nC0Sm9RYe5EPXJufIoRc2oq43xhol
fIjFDtnyYDW//d56qkDtTumg950s71jz7qqejRHqQjv4LAQjRTrCzKfi8KA8+4I+d2/ND6E5vAfE
bK/sZkZHihKj23c6uLMD5zypYU/FSFvLGGFTk8JM+A87PE0Y0qzcfRQh6BsTTDE1HVso9KuhDD69
WNv0PLySGWT9YA3EP4s035F4yVWadoyTF+QKDRGgJHokfZPJVld2zmYgSrBF+7CXQXcIywHzTBfb
GzALZ9M6FxU7uXpE/ywCUR7m8NyFCMqjYJ2G764N4yJ3b9N+78XjXTfWL2x4F4LAEzGzG4GGa7Aw
hiHbMfvuFJo0kMgakf5Rz+PWa7Fn2R6Jjcg/q/AjkeoqDyCaAY5VZvjm1uZ2xHdUmt7ONMffdQtl
NcUDa43pyUyDA1Ctl5pdLlp59Jis4ew17KhbicI3tq1L9e1GwSLNGDcWRg8vYI4XSN6MUwPuY+1n
6Y1PXVycBp8HHsyznU19zMaVKFyZXxmpTQzGAA5tAk9sHOwOIRtRFWfwSZemsgSdsaumYJyGJtGK
zm6e7L0wuQ65KTN7fqSI2Fc0owSihVXV0khgNvg5+qiHM3D1cVNTAX81eBdWQ218+TML4VR4F7aM
fU3wBob7iaaE2djumoX6BmsM1lGlv0TvXxEf8160H/RSTwuJxB8OdjZeurLgTJVzvnLLj7ZFemFE
/XoaGeCG5TLjX5kGk+hKvXlaPNcGYqxBv4p+fomUQlewdmz51reBffjzIFFMZ9daiRcB2dLv1kqW
qIOSF4EgmV7s8DXM6GvnauNJ8UQU5tbirVOwI1A8J9kyFqgupbJ+WxZWx/hp1PYVuSQXHbjXZeXf
xRhb25h/cHqbRX7LwO3ckEMQ5sTqpcKEupt/AfvdzDV8Ui+81yRs1flN4wT3eelt5eQ+x3pG6siU
FZSrcncJOezeD6Mm0AwpPJMkeLO69qEXN6lEiF0x65NV+ypm99SPWqxLd4ub5BQnDclnS/NQ7Z0u
uVYy+kAc9yFck9NubqU97nE6HqY43TWevyNbE+xrfZ6zSLNtGp6RpO8NMtybDrqr3777MQsJQS3P
JRqXUrwbY/ltj9a1WYzL0wdhjr53NU2DNJleYQXXLLLZzo8doq2yJ7Yij+0ANtK6t7vmltzsR3ph
d76kNxk9RkPw20+7FtINLIQsv0N+CuADxHI5nxzD5SSX1h2Py33egBh3JKpn9emWTHm8Kvht1cH1
V+AUd7HNwNcxF+0ysXfzeyvMsycGfBYT2ew9ijk9vYeENMaEupuu8e1ldBXmjCay79wJiiCUOT4Q
WrKxQYnsKwIWifh7SkokBklDqEiUHmNaAzndvQg3UdU8VugW3Ax5rTkKIGLKO5dW9BpEzodjqDtc
5fsJeD0aInbsRvkUFdFbaLIMjkF5yi21I4j4qq69UxI1Z+nHlwZMUWd6Lzq+K6L3vpQrzenrp/Ah
kNEpaXy1JpAJQe2rmuQ+jui9Zd11oknqpt57BZSwR9m4dm16I4l/WOy5pFc3e481JguWqk93J51l
d779FNXDUzMAELZQAttorrM6eecyR50EJsAqaGrKAjGuxdgC8TDPMPAO/tkR8g0+70GI4ZBa1skx
UfBALcIZzE9qexvB968wLZYdg99uOiOB3PZJcuUi9SMP6MqZoP/iBMX2dh0QNQIxNjUeI+GfI2Ic
QHzwVPETqhP/XshoaxQfThcehTNeXLvZDb69m6Pmark9S7gKJA9SjhNpbvQXST82t8wDiOOtzr2n
QpVrHYU3QDPfJFLaQRmfYWyRoF05t86g9h1u3OWfjIrCR4wQWNN5otdheS7gm3TTGO5d3ExnNWfn
mpVWj6+T2gsOpnBnJjvBK3m1617Yt4NNzyyyALQMhK5mt50zbB1S4QgJI5UDPSmaFc/HHdhU8EqM
Y2TKbWUNd8ZpFjO47895AtdkbUfJaIphaoX7O9zXzFDAx7zhzjuEkg4APQ4nTuA62Rv/3UFOngfT
jbYFMNHquVN8/LC/YqDBUKYh8MUj7MG96JGfztPrnLx2GekbMRRH1FtbhVKpNZE/QX7Hw6ddxEly
a5ukl9HVLqpsHSA27ILpSrMAhiI4dua5yYZ9YkJn0SH+CX8FJulq+X/hTZdhJCYd55mH7D/rCkKb
8PtV5rkAjTpN9jH1q2tfE0TIm9Ncv4yH9mByaBMtEzDkPfz9REQ405OxyK9IQbn1K/ek7f55OQs+
FYMBcDMoeKLWA77Lhm1HcJDOF22WR5RgO7/vN2HF7EOMe52SM5FXu8GeDiHTpjCGcT4md6OR7wgr
XAtEPp661xEJyB5kXUYF0VXvtGevls+5YdxySe5qKpPIM3gS4EQAtRAIvSGTgb2WA2sp+WJ5OuAA
7YKtlTfAv9Lr5bc0efMOVvqHS0owjsjr7tD0etPb8hCjW/Qwo+aoiPKIEbMfKELtp3UNENnW3jmn
3NP1R7aLxLCb5qM5h/c+fR2liGrx8b5GxEDHiJEhnRlesNEcdMHV1UCEb5x657TJjciurHbiQiq2
NilLJfXm8prE2KOS4BwHtF/7xmOJZDvVREtSOpdLEtw1ZK/ENoA8wRkc5j1TNTSc7Rpd1q7s7U1N
Feog/Hequ1q1B2xZqxGkWw47QiOzpO45tuEX1LCja8enkhE76aYVx9BOCCthigl1iajBbCIvGh/v
NA67rpVMi7kPl11w5d+EU/4cy/EUdOYBx/Y1fYJNhdVhaNSxi2f26eN1S73F3vAsI2sZyT6bUbM1
DHU0R+fSCQ/UHZBHxwGIkRwtj07y4APpGzEvC9ph/SaHhhO37l6bYusaMY3s6Rol0bqpEc2LHVpk
qs3mXBEEk+Oqy6eazteCuym2FldOYVDEA/xCc+DMsATG1zYQO6t9KyX3BfpSGNeh3BZjcuqAJsCp
WpvSuHUJsAwsLvuciOF4INeZxKOu2Jq8QygX26aKDnaV7NMkQO7ubtAd+DpCH0uKUYqcQBADAXA+
GP1jIXC0NjEPFdCY4O7D4YyIbOcrec8M5uyxYLaEMAstEUsPu7iTF6BGeNE3ODSOjRGQM4ovLGc0
J3Efdzi86wQsTJIfe6vCLzFdobLfl2hxrdw+0jBiFI7lurOPHj54thKbphPrQHlcRy4NcBAcZgyo
SULBwvfCFndYfPShtbNSDafjd6pQA1v4e6XcLgeCbs1OoEsXZrEpAn9HyGq9gtf2oirrPM3vtFqv
ShL4YlgEy6+K5YSQC14ssOLlINoZHKEhYyQXHTxb3ef2c478alkLayc5aasF+s1U1UUQ6CRnOil3
8IBffSxHq65BDAb1gKQR2rXyaZQ5ImP/RjTGfWuIvWMTlYlDE23SdetTKArH7o9xHrC7SLghJnXA
o3ECfPmuGG7jPXuGO0NYz1R962BCKJVY127nfSHLQ8NaP1YOMrK8YKo+T0tFGzL7b1K0wGX//udr
EjXBGld2gl7RXGfjI3cXwd4z8YQ9T4R6yJKdVxgIrSL/xbWQlPuD/RwZP0rATcl9h/aQReiUwICw
HgssMok27pljPufmklU+sudrgnsaND+ztwercp1UaHBQKkBvmiXeTbZS64kYs9XMO9V7N5ifywrO
dGW1e9DFzVayPUlBk9D+NU52hqKyCOjaQSYR5L3we8a+v2jDZ/RIXqw0NQEWWPnMwH6fMwzYXQPE
WJsPFi1cx1hefEY8XU0dkpNcfFtwbtgdooclt3gGYWPysRuWNjO6j2JWpsb6UVPxPdOnW6uATLGx
GnmsSPvIROBDG5uJllACzGGFYEfwIA3x3uBSRUPb0yshenHl9Qilpb+vPFTHXQyTgdFCgWMFvrLH
SHDKL27RnpZzKkl12CAt/o4F598d5D3isu8qJclbwHnb517xY8Pl1DGfZNYcqLyKoWiOP3XdXfqM
E1IZXou/iR9nvUCs1wdPXW9cqAExl3F4o4hMi7ZOXmVN3kpt8FaH1n524pA3z/5tsN+Dqb+YkneD
urALcHjakD26rmxWEvlAFCORMduPFq/YyqC/QmMofIwcZrYVa3yEd8e0W65GK7kpFuefudggBfHJ
1UcZNvfKbXFKIyYGLat32izuy/TiUTCtgLDPzNJooxvtAab/ZxDwEPDS5IqObnkYPeQ0E3AHQlz9
ZD92mJsk4ipE04lIiZlih4D5dcZl88rfu6uhh7dods9MmuhTMODbwcWmC9SpZGsM8c6bpnDlDq+6
56xbHqoIoaZofcfMnwoOiPUW3t/PEDk2cjMsOrIu73rjacrQ9jRt9qwN9EpGfa64g/aVPdFZ6Euy
QkM4CchEXo2oBoaAbf40Y7NJ44/JJic1CfkEqsCyGJIIbXQ1kdL6t5/Mn3bD2Q805NsogkO7tzQ2
tSErQK/ztqMIjxEVxmPl3TqRV59MRnhJblsnTdYOzdByM4WB2tlT8jPNamO38g7PB5K3wDk6MuBe
QKgTRl2yN8k3W+MZ+apxNS0Kwqci7PnImPgQaaRbWsO/J9d49yG0W3zrjE9w7S+H1CzJdIlnOFr4
HnhJjNjUSYzId3EC1lAycaB1ggY5DJN6Q3oaQiqCwT2MVhtj19TyvnX5c262eKs6fnyISkHtPh3K
mE3gjL5pbRcioC1fv3pCySvrUo5WSAk1TJs5L7nhFLo7KBI8U3233/RklRI6SyqGER3/nNomJJzQ
NeURlPhiR1Tfhiq/legvqgpxDykOQ5tGb4mNNsDWgO96MwtPIHx33oznFnY4baN0uCJw49PMjrKg
ziHSjeubVakQoBu4mb5th8T62ndeM3fRGqBeXFbmUWDK03HLzD4/L1lRiFSu+lzPF+JnJcwlcLxu
+lGUVr2fUb9AHcXoNPaIJ0eTpGJDwJnx7mImry6GuJX2sxMBSER3JmyVcnKXlldBf+iyiHnvqVaH
rCanZeA9OhRYi5AOUWt59gI8ITGJrQXWq234E6YKn5Vj9ZumSh9cVB1r1WK1gMN9IUazPNSfrTUz
4MMdXeSUEgm/LHVZ+gbGDchfSFKBzrOZnI6srlK/E4lTrUyLhUhEXFyOtVweVczoDnw9k0MWllYi
p0EJuS98epk5g+O+zz8jzQplZT0+xPHU++aVMSuY/hg22rj47kz1HToDR6JDlZrNxHxxF0+OBi/n
I1OtMO8nTnmoWpSM+dIV9MIH2hw8yFp2RSNQYEK/LmZWuDeyye2929p31Zx6G3jF99UyNploxwzA
deYscDay4ijLYLlSG1hNXXAT9tQORAN/x75EA2mahy5ADJPhH9xNOf2wNu15+HsHnFSIKZfFg9zP
66l2v5F48myy0CLXbbp3+v6hJ/BZ0ZwD7GPejHl2bqPhIiv/HuYFzwyT287z+BfIgDvOB/aVBH/q
5ETP7O2pO8B1oEGCKTKNkboR5XEKpsV8jVA1rPuXhN7+UTd06bBKyBgCeEHI0ZDJ7yAU1GpTtvP0
CJk0G38vY695SQr3UjM4aLeDzDai1S0dbxtKh86szV4l4jkPyVGjxUgQ1KfOW9APjw2T78H2w10T
TRSvTozfIX4MIhPbT9wnV4VE6925RkM3o/nIQkVQqX60ULFu5AA8b/bGM/LGz1bw8A698rtRuHvq
yYbRw4XiVS0diUm+zKQj7lEtpjtFpiUGHIOnEFr0zPBfqsjbpZZ77AYW6eUyccbp4grPYdvGhSxs
Tn/bQq+KVEz2VPboTTChPRM7fSCABjIC3vZjs48ycRmZYh6KtLifjd9uBfXbgvq9cR3Cg10XmMWQ
kFyXd07N4Ax1cmtNhGABHRu6R8OK9LUfVy9Omzl7PVuvhp03hFPipiO7l2zTvnvN/RCNk668m0g3
v0MxGnuLkemhM+RdqyLzmkNkXieJfHEi+2EY6K5mQZHg+sHkE9hY9ZKJCLAkoqkHdNTfZf1xojmy
dYuGVupAJawmO9u5ST1CuyuIqWIwt0HMjkjbEihWku7O6gsF9oQ2QEmpKWKLjkgAvN2I0DPogizu
mWGJMWVfedxZdEdw+Hb5qzn39m1ZPMqZtMkoN/QG5NamRF++qvC2XWmsUDLpru2g5bIjC75O4oZo
kzjbjH67YVJZIMYOE/YIHXuepkVe3Q0b+pbgD8r0jvzcUzs2ziaSJDEItxs3Tjc8BoY3wA+uP4ps
gvvOkMDFdbiuofet2Zk9jxUPz7jVPUzz9j6e2CYbSwR1PGJy4EGG6SaMd1w7KJ+i4S4tq3odzz5g
Cel+omZClzMn7BlIJ0Hmu0ixLB5I47oaySjJCog6Nc62zBiBGHiOdzCH6Fa4zsWrndcxQ2SSBnG8
trT9OJSVWg8US3pGl0hsiFwn8gA9Njn1DoMz7w+Vr25SuP25eI+EvUSNQXWZQQ72GPRblJjtkD+1
Pb2xSbXHIkcL7wdQ/+z2I50t69qG/CYcA/Jg0t/MY8q0iIwXbBNsOXNQuTPEhmcd7GI6kDJfokwI
PRsbHhjCNU7Gc0y7Zx09VSO67vtoLgmlpOZAiFsilmCvUIVTtgYWt9wJ20iMb9RB01C/G3lyO6me
Qg7Dy9ZaHK5V++QGA/yk/smvRmubGeA8Gyj27B5ZhbL5NRgtb4cLch82pNPkxthuB7qphpt/WILJ
UExs5t6RH6E7i3UXKHoEcftq6wFhL625PsSWO09YjD2s/PA5uCAaZINm3el1H9B4yjQ7xqFjSKMh
n4goqxZk+Z5dzzLLpihFKc7XeHQmRkb0FP7PCfMfxE8eQo1pbRaAZ29KRp+j6DZJu1EkRUMcQJqq
y4arQZjxzjTG13CGwj4Y+GKcLj0bzNKrym6YX9dvZuzZp4JXYyzA1WuoKNz5bMzmTAeQ0677tgKE
AcQIo+wiaM/cjdV9ZR4evgLs8Qbq0YqLiTBML/5Y/Cyek2WHCtE+AsHio09bpFZ6PPPoiYlCOAK6
pmL1euxmo2Ef7QIZmxnF2LsavK5L6Lg5VydoYs1OVsz/JowOk2e1B0+Or8pNl3gJ7p05bZkTRAyj
FNWAoo1qAjfOtV3hqMewTnBmnimOU/0bnue8Qw5FhyoyjrYYcCJ6VEsegmlFjdaY7SkXzR2Tl+o4
Fj9W2r4xnc6Wk0FcXSkeFB6cHTNENult9XsKznqRfo6BhRKxTm+ttO+uSe1q/PgKKeo1niiP0oqk
TGQJ21bBIg0N96X1FbnW4mrQuF1tJ6/XUZcCq0aT3yMJzMqzZm+3lbhqrcneVtQ9mzijVhBlcgyc
+F7XDuR6kyohLto74mR+l3MGZGyqsel7kB6h5WzkbOMyACQRjdh+QHybeMP5hqgCCSVIgl+pAPCQ
m88vyfQAzsyDyYfTtKwl7vE+2TMPvQcbSiYrRO6dkR1EQlfDkaaznSZCudPaZEYJ2AlnHyLGDE4h
howdH7xgx4JLikBjAkTlqcPmLHnybVnqqYIaRO+qBo/nYqSxI4Tac3ofSfsSgAlcdw0sP3sIUOrJ
xxgo5nbIxhzsKUAcBT8ucbgX/FFvER2oTZib9RrlxZX5v9k7jyTJkTRLX6Vk9kgBFIBCsRzj3Mw5
2UCcRIBzjuv0ahZzirrYfPCsnsruob3vFEnPcLdIJ+Yw6E/e+94AJGgSoGx0/ws4v74mdA3pODlT
EPzXQm0HvVQMJEpkw9ELEn13H2q981zq/YvwU0LqIkOS/xmDQuu7nnv5OG2kSN+6NtVwt3NTV3G5
crknLuOa22WXl4xuyLlnPnaGKHlsfYqPQVUxPznWPz0+8QK09/TMF6XY09VaVxNsUs0mRtpKONnY
qMLpBDCZL6dgo6ezHriR6rEkwnxldwTDQgm6ejLtdyXsFXrekFVENRzrCBexQbwekU1IvIR/MkjT
cgnGtoaaUTvJkauqCBOca2gGEZT2TnZxmWGsgZatrEh/ErXEZY2ij9gn/lQG1RNxV/6W5DN2uf2w
YsXC86fgGBUtny0uObII4DsHAymlrhevK0i6h2FCKRtXbDSYJ9WbhEQvPG4c8I1uoz7y9XWlYVC3
2eTgo2I8O9b42YhjXdfgsdaqKlkrWaTi5lGwrqRvUOMg0PNmQqwzzHMubxU4Amx4iyWVpLFjWYlt
l2Y2IYUeOavDjbUaxAmn32dkXiHB3Uckyq+8LkWZ3LiMKhpKPnJE32xjuCW2/8g0EkFRnWA18ESw
dtAXBz1KoWoCcUwJd8aoc+f65E7Gjh6dhCh2Xl1OrCWhY2GvbubqOCeuB3RRoBZJgJ27R2xO6Swx
To3Fe6x5QD+C6BOkKknJZLUpTXyD0+Qsz1z6Lyp2mi63pukB7hqLHK90M5KmwXg1tPqz7eZPwPhO
veF3F2zQUD1y88EuiPWO/Y0/9724oBCcT7qDS/Mcimm471ztUUjyEuKRdSrRoqDZXJ9YSDSXOzvK
TlLWjxTN5sZ+dyrJLWi6qGDiW9LjlwRe6pAIwjAN6HhYjzfgc4lALNpfoQ9CDAjMR4fUqLMMaLE2
nV2qOQAEkACZ3BRd9l8rHYoTUYb3VddBJ6rtr8A0btHkbqnM7eTVcephA1YOkQzk9bmXeRvKgsjL
Ap8hcAT4qNpADeDfm0io0F+XhPYhmndRba3KIWCF3+HlpFjfJoMKGf+OD8Kl2DE6pGadVS9BK2YH
yG9gJRByrjKgNYUP7ML1YzRUVO04+pJlTaO9HCfGCxZFkFMdY3/YpzrWCR9kGfZkd1MDw1q4Kvqy
2tpZuaO4hmn82E4V0WqaDoErcdBjMVnDQYhTyFT2MbOIeu7woCBznX0qChtykC4t0INDVF67SKPa
9u19mTjfeVSWQKnY6gQdRpfJDL/K2WlWUNU4PJvcPpkw5QIZkYk7MLXcCnE8QxOQpwxtA29vNSCi
uJ2ygPK8zzpxX/0JzZZwursoJOQDm+ovXxV4PgOChptmBE7qXtqpvvcV12TZ7WunJXLAGF906H+V
gYUGyQ3mCLKUJTACU0+pFFVyswiIJECE+rFn9Jtim1dN4WwMHakWwg6SFXiJYTDPhcW3GxhPEJKJ
b9Mw2CQAVDqZ/6rdoNs3KpBgskdm5mvX7Mp1V2loGXzzLkl9PMWMoykBzZ2XW9wEaoqnaXLnuN5o
Lavsdy/cQ67Kr3qIXruGlcGsbOHulRFXvFGJRAwAKmqHBhByid+TxvZMrCHby7YnOtDaTy67sT4f
z3Oshs2a3kIqRc0MB0ZVibftMEovpZZiurDUfpx0thOu0y/Q2vcSB7nHaoPenwgGk3v10hy1+6Kc
6d0E6ZpKbYgkymbXGoHpFXZkmtX3gajWlVX4z0kXHJNG2Kc+xdCMYnOVkMUAFMV/MpsQbbyKio2r
5IMof6G8zA7cPHd1X+6KqL+H+sddM/Bw+EXRkihDLL4OkiGaQhJsMMjDWLLWc/JngSt4XcXuk23J
m2kkiPIqDuTYrfYZZDae67TbVo3+1KjPIXPA/Bq6vkb770nndxsh8ofZwD56CvZ6Y4fLiMDwnWlM
R5vtmCnZKlVEmnuKis/JM4vRi6/mv30XJAAujSpReAeB5OPYh0cz5UyUV5biOGLT1m0q/y3Vgjed
MjAJCuskLUPOzzVmQygmkfhgPjiuK0c3FwD/jOMYua9Fj0XKpV3nq1ZvXcaT7yGQE7Kv1tLGhhC4
bzH96VaGLfYLd0BbHrbLjBNvASsZFZ1p/2ZhepM2yyq0fjBbl0NkxnuGIFiICzyE4VmL8dRnBl9q
CkNj4dSBxSuGIQ+Ti3mGMVD7cY6HKt5NOaoT20G6wLR8GevJWm+VvbTa7GaynCql+HZ9Lqm6nflY
xR3zX/T9Av4jdkNGe2jGkxqNIf7QzB0eJRpA2tWrwSjO9NVz5IdXu/Z+SQ5Ekb8NGsogIMQPmsSd
Uk4sQ41WHXMIN25FEUrlwQTAzze6M91zR+r2icCsFRLJzCfxEoxU9rSu9JHTgN5rci6Oa1MhUnGa
0AFxkuUrr63NXVfG88oOwpFhkN0DQJdi0p24zbXhxug0trTwJ8GIjnp50V1v2KCf6vAWsFvHzzF/
tbFzvtJKwgdhIdFiQspwIOBjRQ3ZQE+mLGg8cbYgDmI1SQHogTlaCI5E0y1aei3EfD7LyxQ+RyBB
GgDEn+0ufEmuVHwLOD7gbrxmktSFcrzvspADWytytg3TgmBqEFb1YKISRN7BimGbRXhPaaoJr6A0
XJhV80JPBD+BYX6UIoqDeI62hK6/8BnPDi42WuNDmTZjt6g7EmvECe6XNeSV6p7ELKQTJT9tHJlo
d9GPhV6E9hU+k0XGuzUY7mrSim6pNO+Trbu57ulzN0Wtb2JFaWGEXynokZUnnHtmFCf6DkadBhqw
PnvhdgVUZvpNoQkFRMhLHShWVs166Pi16wE74Gxd1lq2Uh62SjWdTB8RlduTXOQUHi5dbAjDEKxa
ZaCcwTrAHBwlX29O3OBRHXJpHZuSjskM4UAlHncyBxhul4RLmgSmjpFfL/tsTvHkpoB2Cb8D0yaG
HDssg08Umg+x67wHNQIqJypfG4kwFMvsgRXaamoCguAyjnCP+qorKZtN0ByKTQVcCAznFgoivyZL
yYhw0kze3kgHsKHaV8TSZRHbNc8xwel+jO00s/kpS1rBZszumA4R1VkQqOmgefa/K8n8pWgsbQ32
6a22mfqM04zDCAX5zn1Aw69uIL6dtZOX2HMj7dlGb4nDm/wZr7bZEIzXXJrPRTtSit2Nc5JZ6un8
ovtcwiH0121j/m4mQAQRpmC959aomBNix2FqhatZ61H36ZMJsV06u65X3DILEmgK4kdTL0ZaHGXf
1oggEa3Oo1X7R+Gt+hqYjh+n8PpMFxU6tNISyAQbbjbeAcJyM7DuOosAViceP3ChPCEwWoouXhdV
ec5gB67sZnoVMUo7bD0wVNRHAHIOepCx96DAmQz4Uungjxm+beOsJS8ydd+1ALmd1S7Q1X2PCTtP
hkQv6JgCFOno5yIuIVyUL07HuJG+CfhOM6XL0v3sp3IzpqZauZ0rF1nTs4OCCuahDii8N2ioqzJA
l91G96LK2QcZhrXuVXkskan6U+KSC6dfFAKQ1KjJATFzsOAG+VuAZVKpTrSEAMVL4yXGbVlgYup1
VaKF+rQL+07BwiwkNcY4f7Cgs52q5tm3EfGwXz96JaozzDDLXBXg0ScGw7yMOW1nkhpp1t9KGnsX
GqGHLDWADspOg+9Bj4LjmCU4cwjDrIBdWyFLbahEHTxAPDmcOCW6jcqAy9eyUkf8AWSXoEhT0hOC
B35h2/QY6OPRjjChMa7Y0aZSUQbBvT4j2zAkIGCRN9VNEXL6+OJo4txa2d6z/C8Tjsrof8sWZ0Ib
YJyqcYuP7L7S0Px0RsxRne4/9zrBH7U1XsJheMl8roDaZsYzumJviQ4EiYGVs7/JWWATd/xQZYqJ
zi/Fg9TzFZDqRSAxtkL8fKm08tWZMrkAYBd/pqK1lqOPlt3Dc+Rn3Zvo50Bck0WHNkGVyqBoE+r0
nPX2sey7iQWEg1OiPo0gGJGHH/Cai4U9jbvE1vceP2YQOjQEJk0JjbBRNG+VHL+KvPgAMOm4MwJX
n/b12N6y2tyLsv/IWurHGoO7l8GM0I/eT+K7BR1i6jyYGWwLy/qY62yomSIJFSJB175iwhlmBDQb
Iwlb682mKC4q/z5PxKvvU/HFOt18X9pzZuhjo8uzwuoNCQcfiEgMC5XXKXD9fZjk9+kUH3u6Eld/
xFu5Yfd17p2KrtrbSqP40qz63kLMMTAgD/o7JrMveceyj/T0LY2PMZZXy1anSoknmfVXAm4+GRCV
hoMkx3kojeaSGd0WODjXY30/4VHkx+3gC7dMx4yACrT7DeaZMCssk4lHsio988OIHFsz0iuKEorI
TL6yNr2gwbxzwv5EYPUl7OGA1oRhKt9GwIRUVJbyo2tblLU+e1aXU8kgVtr2zsI+85qZU5J5MMKb
wHaL1mFHefSMiBWeZcadPuoxAdR+sg4bfzcl4a9Js96rUJ668HebGZfOgIgbRlzSoz29aXG0xdbG
kpcDk/X0pbQbZOPRPqyoGuuePWY9fBRmnK5/fmRgx6uJbr+tw33akD7iJNpTGopdTv6cNZIo3WzS
jIwc/Tx6FHMTdAnOaKwLYZE8QGgRk/MR0pbwm/aZmocEb7IhSHK4fb3iYjRURezQoRwEGa9R+hlU
xUbg36SFRPQ4NO4OtiyR1pJBlU83Q8nApzXfEdQiW+a+oQRX7NySjcDnFugSmId4PF+W+M0qizmA
Hh1yTiPM5lxESEXePYaHRMkGH2oOAQpU8603wdELjYsanp1Ep2sp2KePnbUH8Q3FkhMiTyssL/MI
0h3ye5y6hrlJA/VuR/7aqcizy4LpF3gRdNLEHdRh+jIG8hvaELuGiR31TOYhDI7LMeGkLAiKSFnc
KpPpVz5Wi0IbPtmMADVFVdkzKqAboe8AsPuYhHLfw+jpxuLqusbjKIrPsMLHPJuo9cb/7VnRNVXW
W8MeCGbbqs5aLCIYd7gJ2eeg9W+m/1C3wdKrZl4UWQK4mDQP3012Nb34dYzKggFnt04MghxgzLEd
FOV9KsoTIFyuSIoslOoRYklLkcFIw0CxW4DNTn57NnmiKfOi0j6LMMTfMY1Q3Yvq2g6A5eqaOPek
jX5bQIud8Lkv4+8CUW5qRQ+tO32xltv0ejEDIga62Oa74DTJinRDoiwd84T0HPXWOgduvxTw418d
xriED26LtNqrRu7JoTsYEyGsyKPIZGeIHZdiq+FeddPq7A8u40oJ6jAP6QkdMoGEoHKNmmukwF/W
eOoWzsArydQdxIjxtpNkJ+Tzvj5TbN7DFy9wnuiV7kw+bULeK1VA8AgGb/Ka1bwjsqV1cILpsQvM
58afdsb01KOJRn5/VopMt4qaUqXiV9MNz/hZ8E9pmKhyaPa9dg3UdIbCQ7AfaNn5s/j2skino7KH
99bRMYTVDIxRiV71qlmXOfgCsEA4z+niUMxiMS1qlHqJzaDBoi7LwuSIhtZgfgJn7dtlY7sf3IJr
hxV5CJe5kD1c5pHlRZtYZ3BZCfSLOt7AX7i4Brcd2+o2Rt48htjJeblNT66wPwJlr6XLb5x9Hte3
7IltkNnF6hwHO5hHaQl2g9QBXAR8z3ZOoCZDoGXm1N8EDbJ4DdpdUA/PqprvOcg1F02QPPVBvrdi
KBiRhctFavFJC4a16ZcnsmQ2pss40KgKjrjI4RrMom8FRCuE4tCwHa4A6S9pOngq64C6cXqu6zc3
io5Z3j4yhXopoJQv8xxMVxpR8kGf02L7hqfsNfOvph7+YmwTifqrdoaPLHNOFFHg4wlNVKizU3Im
iam4xGWskVHoPdmD5ayqNqFc53x3IWF7FJyLWE1XBtMHh8HDIu9AnEXMCQoPxT3dOaj6yeMV+pq0
XsfRz1Cl0G59Hrw59hyXW2qPbcszMngARgCFkxXibkwZIAxx+0PKfKip+u3A4YTG4q70ObtwD/ME
Tzk2y3p4shrrlCBA2Tiifg4kIgGbfRLPMoi4nnbUGGvB9Drcy6n7nr+9AdwRVJhfRgHzfyzaSzgX
bm1L6YGuqDKDlqFqXWyq8h0VUn60BIcQeadbqcOD4c5IoGg3aXuV7nOH5THiAW8jgbz4JfYGf3Yp
aUl3SXW0Y1bSeQdodc4+YuXZSTM7+olTrr1BMU+Rw5Ov0L4rEzsAI1u1gUtCJF78lA0tDoo2Rdch
sYYE8aUzLbnUTIhgitd31aIHGa5CA58KaQRT672Po2/FLP2+7vLPzmF8KmumBR19FYvPVTl3aa5l
L0JerAvtLca3vGII65HBUX1oVXyrGPdHsr1DTWvDOd0gkHDX+gG9UbAfarDkVtATOxLzDJukiVLB
9cTqajXp3pYioxol1pryobQGUqt773PoMKwxPdJWgSjgiDT6tHbYIaqSTQEDaJeXDd/7zNHXC9jj
PLlup0C5Bt7JnWGgUyxzRIf6qfAg1HqZlm3wO87zMI6KIrpHwXSNZ6Yq4W6oUvVerqbe7paG5dyZ
ES2xKYeTcE+IAOGVZN6RyOZxqZNJtWENypCAMQnmAYQwTvLbzlrmuKZcWrH9KnN+IJpwtSQ2BwS0
JbZplp6AbrwOqHUodJrfAUDH+d/J4O4/uawa/FzPgJrQHdJGZLNmpBKnxHFjdHvqnnPlTE9Ch6pY
zdWoEcUg3xOD4tBSRbsipGFjQOaSTQ9Xxp8LG4HdwqyhY0/bSLDoh3KCWgs1seAeXxZyX0Xjhe3P
oa/nDBp3EdjECaMqbuPvsWDb3BaAQpsUqIhO502vRM4nqxxoy4te8FuwBzNYSw6DuC++Ug/DivA/
lWd9+6k40FJ9SUbmSRE9pl2kSOxAIOPbr8VwzDV26rkxndrYIZa12wgvuZu/LDrtz7yhdUubKyYz
1FF1v+5hYC16Nh92CSTeICG+hWcSEUJClvwXUYJnrUg+8/CADi8B/kupJhL9tfGt41w1V+K3NgGG
DMsv12ejRpgvUX67+XusNPErLKA61OKuYIBNdPyTY7FnZcK0C+2O9R1Zh0JHfyWIMGFO0Fw1puv4
Eohc8Dxy9HymIfpTxAQWwOFjENVfomy3M6E/yRUTGAPXYBlgPC1JeHaFOE2DeSOLe1Eb+ScvYcLZ
k73b62fWp1d4GQdyrQA5zFVWhV4ewM95YKJEqkJUdHdeShsWcDkQwUJXrQDNCejGUAwvhZ+Dg+tP
rZEteiT32RwdYTjJZjKyDgHV+I7B4pNN5LppjWeqo402WQ8uA4GqYXxQcLSmBu6p9nX+byWqC6/u
XU38HOc0Sm2yWXNv4vqbRpyVZv3aA4nWUbwsJkN78Nm2Ivl2SNOz6oWPFXCpWyGXkUpXbK3uMycd
UONXq5SRsOFf5p+hqs62Tr+bV6+1gy5oTNpr43TPwHapCUIWR0X4ReWJ2Tax5iyKhFKFcEzKjpYh
rH1Ph/JZpvJe5Bx+lHY6/a+/8jUIdH5wJdHnEFF/zBTABSi+3Q8UJde5k1auucon1Kbz8+y2g1wQ
foUivE5PXiDuCRY9hUo8oth5MrGsAm67tGV1TYaBRsKL7uafqJPdJu2DYxdMX3BVt579FGXFifXP
Zx3JB1T/+zzVzl13Z7XjHrjaWz1+lXp1bTTrtVZs2+3SuuUBJHOBWpNB/wIgPzImFw12671ZbjKX
EnjMPQnzrI3vJbdMZh/de1TP1Ff/nEj0eKjzgXdDPDQQvdRkmpWSnshvOUxULs8heQitKbem9+E4
uAry8QSFZ6/ma5pUj5ehSnduE6wnR94MAzc4NCibTLnObc897YRHGSX1+sq+ZV80BPgo9j7OQArq
wsAHF9dMMgOjeuzZKTUM7wHD3nwZcnqGnLBzqx4S7rm2JMX2hK8yoG5KS+1kDOhS8m4mHfvmNeXf
uhRwdx39RIQZeAL6zJUXilsBqI9ktZeuLrdSs/FJhvot7BEhsdmib0/PtqIAcNHDc2xHJRVD8cod
bT/E91Pds+eO3nrUOxa/6q60mPDY+MvuFPJIxEKPwlvng30tOiTbjiKKL9J6FA8DQeOZfI7K/KOg
YE9CrpFeJNz/TXcn2CgvCtadG4XCEQf4b1xXn3rG3rmsqnQFbAtRCQEC3ZeOyijBgO4mjLC8fCu8
Bqq1G0DaFeVLytiytSFEJQ5a9oj57EZrscazZ2feZXPGPA+GARQJ9o1n1EwZgcUvkVU/ZiB9jwXZ
N1mGtwrbQiaoq8Mk0BZKx71umr8iGnSP+zS50Pm0dNF8tbGPxyReWZplL9tBgeIvALcQoL0ITOwF
Pa6IzMzupi6ebycFkpaJEYnByZBXQI39Q2oiSTLbhN2TrLbxVWmpfwhz7jRANRA6svl0zE8vDhjU
m9oOOLa5jOYmIDDZ/oaxtaHpespdY/df/pPaMrNfHv/v1BZhmj9P1P8B2/Lw93/J/4bO4e//7W8f
2fffbtXf/3v2FRa//opx+fkUf3JcnD8sabqmKyWCPgUqHIDJnyAXySOCGwgfNx1EoQa0luxPkIvx
h6MDWAHwItiScB/lO6oppGC8aPofumGSO8M/wuT/hI2i/iMsF0NX/xaxYvKFbOYQljBMtJr6/B3+
leZiKjmReQatz0lDsJbJwbQxtE/5rWyGJzWSN0auzd4a2IZRLTEWxNErs+BxjFhOjSXm09jQ70wW
3GvCNraiJoY8YspUMGDDe5dheYvJDslTxsVBtq7IzuUv8GrBDnBoM1S9RX3xPYsE0jmkwoC+KPSZ
AGuvVe/eyQNrqmyPtANFydTfZ+5e69Qu7vp3DIaYj+Sh6ZC0E3PKkDJoh0XQKkZSsGB16O92NHEc
MwSmw3NeEjYPm9ziZdijGZkP2AzFwVqz2RA5WFWwPFdPCQcOAWAwd4tuxe/wAUFiwhorG1eme0ld
eRsCrWGUMSKXjMovlGh4JrhlMQ+jUWImAht0XcxGejXCCkG4gHoh+WX5TrOqbNLeWxKv/Ioe06qM
B1WWT6zjD15PKS5FtPGm/CpToqmFvmVila9AcXxA9DcZSpEUoyp+vMkj645cLaAktX/1iDVqYyhi
RKovBotbh2aiG+pH1rvCWP/lev/fUHkM53+5YixDMGx0uACVFLriyv3rFTPGNYFOzptM4+eR4NVF
k3bJKtQUljkwiJVDJ+354+88agZgBVgqKjyRysM3jDaGXWYKIkWN2nOhqWibJpKap+ex+UmtYjKG
XDh2607VYmkH2o3pzqkpTWOjMX/bpV3zlEzl/ISH+3wUdJIZpP4WW/26rxaEUnXjt1ukLzFRDrbd
Y7DzcGkOeGhzBtuIguLfGeaLZQJtDRAnmnidFMEwG9TKQhmyrgLjzbLkeUwqdxtNcDyFes0pHYBu
IJ0cQaW0LERF42+A8qIEa3C6Bk6GGY8LdE6gBop29NJkRwIajBxmS0ujOUbWaURvs8JXeRqpyxet
T7RYP7BHBvABeQFzmTd4v9KuuGIsBuiS1eh/dLEv6xEzv8El2A589o4XExXEV5sWx2zKCN0FI0Rn
3LLAG2Mum6aucXmU8yduaIgSdVZezJxK+UAeTP+j6POUHs98N+Pxd+FH5L22+DWEeQhaXuMt2oxd
ZxWwXsWIJh1YnuAFY7Qj4RSluzaL76H23GMatdHaze0PzyKrsVHAIBSWCX7h/rhKw/C31SfDgrrv
vaP/XRWO9o6BpV16rNaWiALXeYGCfYh7CldaL9Xho4gFx7vOy6BnRLomLiaBfWO8GpKXdhgDzdAx
uvxcJ9SOOUhMjkKJhL4JE9QsyXBvIQHwVF3uAfIeVZpVO19jCqhn6Quau3RnDgjMh6r5JVgPr5Js
fl0jxJG2RFGetoBDdP27nid/9OA0YTYEb6Nu77uGJGADKJzf92yHNWgubZC/uwI1BX38LMxlPpIJ
drvKF6+yzw7/jxfdzNT6J3NL6Y5wTA56aUPd4tRQ/465ZXaqS3z1hq4OlneD3k1zXkw2cXpjrsyR
wsJKtAduFCD2u+D3z4vnP+uB/x+KG9vCv/yqVv8e4/Ywn8t/+6+/q/Dr36Dcfv63P2sAU/3BaW5y
Vkvd0B1LiH+tAQyKANu2DeUIbqiWwY32HyWAJsQfhpBSd5UuhMV//wlz0yz5h6vmyoAqwTHBsYn/
SAXA+PTfUtaAgGGApe/RTccQVBtyfvwvQDcrBH9od9xLQ2No4Zn12wyt10OThtiX3eoBlW9zzf3G
PtksmkiNs1SQPRI4lR8npDurvBTje8vHZV8OOwMN+EIHl3ib9KE6+LF8/3mvJwB8x/yt4W6baLuy
wBQZSG9LjygA1zD6M7oehTL7iGVi9c0+g0/60Cjpz2ZmxBA/D5d+T2InzH7fgA2Ta4QnpN50GTyX
YXM2L2cR9D9pidhoGgoWZRZMjfXgIYGSvxq6PN8alh8+ZLpBCibdn195rw15Ud0lnjcevovkTTFt
fYz9xtsaPTjfYlTaQyuseC2sXj+h56TM57z9UIx87bkvRyAmp0DeA52wr0QDhnAw0CbLZMxuU5xl
N5Wk6OeSdBdlEzyGjj4lHo6k+vTHDrfoMeRwO3gMHZvWjk+538enzB7LDcqLYDFpZhGvxJjkzAFp
jsBaPOKMeykbLbiAR7Efo7Ai3tQXzh4NrHyEK/27Q5Z6dnVJ4hBmtFTTwRBUWfbUa+iAS9u+VMwI
yoo2NBD1VR/BYzU8Rxu61ATtjy03YQ3GyhmLtW3nDmmZYOicsHN3MB2SRcIcAkGqUWe3dJKvsoyy
Q1vmHB2h+HCHsTw685te+oxXuL2VxyDwmdcb3UOgW+e0HbyHnzdKGFfBrISgdN88WFbdLcMuuWl9
Zd17bRNe+zr6LqbvwEZbwyUXHsaJKX7Cj7yufAsdbtMF2y7w1FvLZs/t0nXiIAbu/Bj5L4KuOSc9
7LemZpL8kLtXLQriq0NS1wolergTQzY8F7n+pFigsW1q+7G7rywZPMQAP1dWcM71GudIkVI1svh4
xSO2SQpEQqkvgE4Yo7txBpTq8fwuMdIpP6RkD16FZ4OIURZRPH0Ha35TOykxD5kVabvC6MO7rJpq
ngW55TseX1ooYkfhg/gVZvvRJ2hNgrzkhJ/fjAVn/Uhs7FEHaYs3CKHyfG9Yu/ZsDWRFhry4x5fQ
zrvnv7xfz++bfVwd7L59mJqhuv28GUq0NE4fX1SZVrekW/t1Is+VJtWuMfr7ETg2xth/fRPYTX9E
9Tccf/7088A/P0Zob3vQ1K+2S8N90ge70Ju8I2Fp3rEo6YBHR00b22MptEokIdRRMiyjjNACK0it
W6UZZDd4Wkx+S/jRmoZ3Bj7PxhdKRR6W2i2d39jJkN4q7/DzkY5J4S2qDe02msO+ZtO75oaMnySK
S1Cv5pMRWMO2JFzh9POhnzel3pR/vstVmGydqXqbVDSimB7dgKAupmOtP1C+/7wG7cKEkK9rwXs4
+jH3LTbOoqdKc2orvXhRm8Jwiv7xJ5YowXoY4K/jeWfd+fMwUKT00ko+d1YQCPXzMRLQzHUVkTAS
scoSTE48najGKENwq+EoM7vOPFvlQz5ETKqy/g6oWcBvDaFM0hZwimbv2rLBgu78z0eBS/7jUaKJ
FbnE+bekN7nEmeay/dz3gEESTb26NvuAYAzyS8ouyFhgqeKPjtbB6if8WHcq3h2mR5JcnGMT5Sfq
1+BSSrYjjLe5rztAf+xAfVr+eOwm6uR85sKZY+8/8mwZMxJeHlp99C9tiK6uNN57U3KX0BH3MrNn
5o/jipETSP5d00AF92wyegwIUOA9IpXeyGSmco3kRYWBv5rQ5K0Cz/RYQnpVdEw8AF7sTiaDKA9t
S9IrRvu6e0Qi0D3aqFd8wi1vPx8qRKYtfNMKDljjwp2b8vyj8Q2JfskwI3UVtmK3Fqufd//5ALYL
Y4fa/eINMjhGQxQejdSB1vCXP6b5NAdrAc23koKg2iAX+1Y5L8qDLxEmBLjQilxmH+Yt1tP2ybQR
m48x0GF0V85R6gNIjsBeE+tbv2UdTIp0gv+ra+kSRcQ8oy/DU2nZEvtK0XwoZOLj2lCwIpehYYwn
QBq3NJK82+Nd3VVzr4xKaoK1aLFhmtdbTQeSEWCh5R2sMjHAD85/NDTzHgtpvStwiuNqVuiWcAwd
IMcdgrxJx9XPx2Q4iHPuWd2auyYqn/nv/byJM1bokG7KTdRrjJ6RP5BaYqAlCjRRgOIM8lONhM3i
2L6aUb7h9t7cd8jD70NTh/CMtppZZsJertOC3z0qwOPPo8QRAoUzZotFUL07RiIf9aib7lFALjlP
7cefDxkx2kxo0NB48Ob8nFz2fHJZpZNtTLMhk2g+zRhkN5zprbMBGommtp30h961xy2b4nQPEz29
s5CfLrx6OscxSwLDKZM7C+gz+qMm3/+8+/MmHSKWfaIcMZzyV8IpPQRNqp9wezwXQ2K/pmwBNiG2
he3Pu5OfndPRiB98/E++5ieX1IJsZKjk1Sf9ZAOwhR426JLXKE6hmQv8NmFb9496F/75cYTm/gFf
EJ7x+f9yu4qgjcxqZr0bZLUs1C41QEA8jOXz6IFTlzk+Yd/pwlfXxXbXJ+2wdRs3fG2M7m0STnsz
s2Qg4Yq5IYycg1+k8BSVid5NT8UF9xlRh1qQb3PVqHvVawaCFqf7bgWgJLIxfDUNq4wOChusvsdu
wr3HIOSDAbPQtj9l1diE7qXn0QHh/oNdglj1URCtQpugsQQryTH18/SmK/i9A13MAgF9cgSEiBkR
lsF+9AfvEen9DbmI/kH7VaD4HvMLu091CefVppofiIv2EbmzjopRnwhx8oiVRLK6rSTouyqfbgwr
3u1MN5/IIAT3RPrLhgRZ8ZTGnYaHsiInaK4L//mumN/9+cs/j5ZTg6QmzTdZqSGCZ8p1sxT1aknC
zo54LP9e1/kRWGp0YGHILamSXceCYCv+B1fnsRS70jbdK1JEyZTMtL3DNLZhooANR96rSubqvyXe
wR/xn0HHadiGDVKpKp/MlR7hsEgumPXejp6UvUQMErP+YvZC1r2X84OBQedolekl0xFCiT/LmxG6
j4p++P9GaE2xm+TfHbiJdeJH2VMbD80+x054KrtDW7jhaXAlh/yQlJ2VhYwflTkeoxnUCQFZcRhB
YF2sAVAV5/P5bvbLcIfPRt5bNrMqgnbvoQc13zas5CEMGRMm9HwjA6RP84gKDgndByk0FZtUDd01
kSrfjSK17uhMEocJ1tMpiSQj6K609jhE1qnwq5PNZPOsa0nNg18kuHJO2UQGFBtzd+qL3n4TlmAb
2RS3nDG53SHLcztMN+GaJimhURxtnAO3Yqa0WfrOK3npdVL09ZalSH749RuFZcWX6AkjUC/aUopx
xXY3472Y7H/WXGw9iDefTRXBsSjG9uIVaXafTGa0YdXCj4dAf6jceTirkPzAODY94NQkgwlTb5Fk
oveyGLtjoebvul5CBKGqXuuJKhzPiIxfxvqZtppPPVSfpk1vp9DP/EH6ufajnkRmPB3+3k5ma53j
Ar/puPySBEtq7lsFGTh3puv86NLd/J1Zio4PmWOb9Vt58fP8v0xg7jTLTl+5IvQ2syvvIXO4SNEA
6vugqDv4rbl3KbNcH8qh0OfSCsFJhhSS1a33QFhN3f+9zMv/CTj2Oy5Exhzu9GkLXf9qgV/RXqqx
ooFyhTlpf1gGfyfaF9+jXqN4Kbp4pPBDkopg8zzdZUef8POmTHGz+T25VW5/7yyBdu11qLx7a0rn
LQyn4qmqy3BNA0lA6WBhEqjS0adlsyKKQP3YfkY/oWZOPW5GmdJorOxp5+KT/UGWfM9dVR87m9WB
p3VMWH8S95mMKH/F17CDc1e/BaZ46zJ3/KE15E6nSXXL2qFYsij6gh+BYKBmLOazhn2Uw3AEVzn+
NFb6LUfVvWpBZiCeO32Ckq1ZJRp4YXOLQc/R1ecwsKKkpR3cVa0erl0i4QSj5Fi5op7WqapLqN3h
mXD6FThN9aktVxBblNaJlVu8dot/fvl4g8dmGwcgR2MWu7QPw9fBK04VgY8vGdTAHPwEjSwyG2wG
ESms5eMdNtrEceW9kzrxQz5QppxOef5lCeN3Grz4iegkjiSbs1+Yfjptab31VZGw99cFoETXfGvn
Hk9j1Tbbv8+WILAYPbEU/X22K1p2za5hnf/exkK+MOIyHv7euSCPe+HFV4C7QNnK/sDGyj63dV9w
mRbeKcfydYpdCYE6jf0TVwXFKNJyzh65roMQjXVRmBH3jYXzu5Iq3OmAh0j31s0kKsgIJ2fKc9gs
6aalHytHA2+BJj8hZIhj3ERL6ivsLypmwD9ZHueRkFDyOJnlaztF/4bOG37w/R2lNTYfVLZDoSwZ
RYZj0F+m0KN8WYvyZpjpHbXNctN6fn4Zg2Ip0+k4I0S9dY6iHg6Jnebc1A9D0IU0otAGG05ReeK6
DZ4QUH//Po+ey26fWN2TG5tsWsF3OUGC3T8V6kzk3zpTXUxflKfNK6zAaZ25ANIlp+nQr4i5t5ci
rljp2zl5d7N5vsU29JJYy/YaW1W8p8FJnRPdWeeKH+jaqiO80rK9HwckbzfKhzsKcm3sqb15ccBH
HzzdeGeSnvHRgDRwDlr8zLBEGkaBLMCxY89Hg8nkmYBTwPCjji7OVFQHYnn4suy5I0zY5892Gzv7
EYzS/97+faybaGmane4RWHH+7HvxsGPHxWP6q5RB+Jx45XyvguGxtfvyhd734sWc0l3JeehRNcg8
9hwYq8lfW64ZPpRtuFCVXPM8Gto6wV7IoAhqeb+41LetsKZnRB965+oo+zCl/sj4TvzSV7YOvIoA
fq0x4Leh+1MWxXdUNuaNgie2uF1RPDsByJ9mZmXMnMHblxVpIDFyJpZ1JU+JPzXUSWoqeHUabgMo
6ddwaKONrIP7pKEC1fLiugMO4KQDTkaihl5QxGsvK+z9XLOmlT0ItLKIv/PRNh7SOR5eTArA/z7M
HFeewtHeRSNPbbfP9WcdiA/ZOe0T4GX/Mg1s3Hsnzj4BbyVVcXJwDAAT7KjCSyx94Jx3hewX4KN3
1YtrAlWw5hkBG/9AiYWPl8jJHwdsHCd+uPTWLPMfgZr/0NtSPRDC0PRphfHetW16RpaP/b9PsJ7m
O5/U4fr/+0TTBg3pMo/l2DYI6jq4asmjPpUT+vjEF7b7e/v3MtXTg5uzpFZVVD5ZAapZLK19JytW
9OVDmcmOaqjP/MR5PoD0AGtsjU8pR9hVGYTG6e9jsLrVfWHYx793KkkmQrQ8xDT0oe3fb/h7qdLi
bGARuP97Z2CpgCwvz3jwwgv5faPFBpbM4f9eygYLGYl12hX7gSpSDLqHLM8pUiN1vJEWlaiu3R/z
Mv01lWtugyz0T8ZARHXsHbAqFhRTOYpgQxSgILgcjKcsJvPCWkp3QiD6nWMY3MjhS4Y7c8cN7mx0
hJdUTEqf/l4sFMT8f++tvvc3sJdwN0xzedJdUp5MOOdEmGYoKOTFTrooNrG2/MMypj3ioyHNHcNA
I6O5k/MAq87Nin2L0foU9MAVregtFoF5rvgqOUqA40jCnOPUAPWpc3/CaigPQwdhn4DkJnBh907Y
x8B7kZKkAwPhLXnh6dTtKAU4uZFEZKLiNhiwbxtiuFmC0KFdbaG7kRVpQhbhQWcn5DkICDFeQ5Bu
nL1AZLLErGSG3CZgaILwe2tRPO4YD8UAayvvy+eqxE5D4s/vHsgECKrtCpuaRIdhg6PVtYdVRq0S
vkxiqOem6tAK5FVWpTw0oKioUJxxoYbgVX3fvnQFbXgOwCYLEdgk9tA2PMgNzzw6KcoNIxc2qKUL
1w0TTIJIuRrviNnZZ6qzKG5NnjuqtU8LD9/iQHHOu/qbnuOUPl+MKqPyILWMZIBz96EZg/RMeReb
L9uDpe7JfM956h4qtd7OLpPScFRXOdbXv6uFe8liPlum70ww4x3ZUuQfP3E4fuiKfLQfy5PX8c/0
kWFXQpaPRtO1QOqWFwEYt9T9ZhngbESFkcUGUDfaU4ZFJlv3FiNYGS26CXSmXYo+GgPCajD4JDmR
6NlQ3WnEgE8nyNhsMuVGuyawb1Io7Ce+941OT0rOD/d+Xj/kGYGxyvzqLLws5khQxTL+E2EU0YpI
Z12o8yP96bg/5wE/eF0d7ERZl0ndmYjjxF6H14EEFpUa3tGwImvV9LPeOrl/RYaMDnExXuSIgcvG
irQysWFC5YZul7U7g8vYn9Cg/l4Sc5Y7WQT/kHYo8tuh/k1bx3Ea/FMpRXBN7O6Y8w2ITocZGBlw
rHuZWABJCJ9te2aMmB8e6C3lEKVT+7ntpL2Fp+RzARBs5rCBkxeWVC9UBz8qubUS/c9ki6goMMOc
6GQ7eiFI5UNpOsMzXHn0gO0yL62v5uJsggYCmE5BcXTMXUBeeRXUOP+DaRp4qiQXRyIbV84IbNnl
GWqoUwYkC6euuXF1VHL6COBthMm3cDPzUO64ygRdRwfLZJTKvy5G3UFln6dsIxuruhhLpsiMGqoq
p/5BjMklr7r/Atk9Z1ntb/3G+nD8jKywmWZcq0x7RZPfZJagNboowIa34dCQUg7DEw/G0riDzp9i
0wY62oNWIX/FzKPX5sYK/DvPmO/oBcjQmtSzXaj05JVdC658FaekNYirBBttR4emj+2F/xqcS9hT
9CieiDgRpKYAraaxAtTZgRW25snNS4Gany3tL32ScczQ2TnMIaWRp5z1ZGC/9wuSoeGwBk55qcUw
nGwf8G3UmVvmvcTLPNrLDB4WNH26u7Y2UOTHd4LZAKw4Y5Kz4DvXoT5IN883MEl3DFCsB0xx/+FI
O5p1rjdKZ/HBTiEbw6EUezdle1gW/spk7Xv3SNYqv34yB4nvH6/guTaiD7tHfVeObz0XPpW6lTft
56rw32O9joRLh/14xoeePfrk31dFOr/EbHhIIXwFGSUhoWq8VxcSWN9Jc1+5mAJ2DbPVt4R9FM7j
5j/msNW+LHICAylsX7tvuejtN982xk1CNTrwB44TZmKfoMHaK+n7v4OdtAfdAtHTAnFH9a9lUzV3
efrUMFXfOG40E5o3oi14FjpkwiMKYoGOV9/Nyns0gRYXHtjWclCHTHBx5Ll9c7TwDpWNqXjonZXX
hclPi09Ygyb5SqkwZ/4djduhn1McEyFHOIOTTkXIf6jZLo2Nd+S81T60c76tS9BvymYvlVoumBNB
PK/vzsrt5boSk000HDhCRVculFt/Q+LnnSpHZ+WgQUOIS08kYHeBMVJyYPd3dTC/tu3w00oXNqgz
P8MPofmXdhk4EnurGClNznhW6fQxi1N/D/CUmyTSL40z7I0IZF5HntiuOAjZTrZgviC/5Avwyqye
egzwJuWEAaf6bZ1a6liNrbOikzRlyEcOh2H+nZLyX4fe73NUJlhUPEnfrLcNlpUdjaAQUil5IaXg
fjghkels7N6SAKNQUvuvQpPyhbPY0OKU/7oWMg4XO33EGQOwRIw7b6YiliQm68tZkrl95okG/4I/
tcJKhH7sooxWYL2G/GOxeHNMq3GjhOaWLOVGj88NvaV7Jp7fQ0bmMa5T81rzQBC5V25yK5r3dtrl
x2TGKKWAMKeem+28lGFPEDbPuCO+ZlyyJKYosuhxRZZJVj6i4GzNnuFXJRgvGNKrj5DjWDadATfV
UHm7qsYr0tkQus3ZaR5yXBaDl70ZQfqp+A+KxrjnxB7uInSFkNuE7Xi0qs1GnYYIW3tQpVvdjSOd
BtM2A/JwpVbvTti5txFDS3ESLeWWMtv9IOQJFIFzSpPxzndadUD3ss5J/D7YCgnYQnvOpOuSjScJ
MERhhi0LB33o17TJNjSq1njcJTOgTdYPSBZN/mEjde7/OAcB3AmC+33zkWGB22YOjm2jp8DLSNoP
bHEPBBaw4DTRq4Yac6p6g71FSOIx4AiERd3O4gsduYyCdEGyliymBCFSsTwcrNhd9OTkFJc7oHPz
0TamI1f/ySStGlfBm4/+tK5UVW6cxXzTxF6yp2bgzcphxHhjoTbDfaBiKqlAVTlVZh3btqZEQTFr
cAQ+ebu71LV349jaHeRhhEzBE1WaG8It60i3VMBG/oEh3S+pvW1SCPZk+D7TYsaBqgPKE1qx79RC
OKaud+oKAqadBltATAOIKD81fF5RTTUXEe8nb/Sm7RwSzGanA1tqXHWKSW9qONyDrv2c6OkboQOm
GRRvSSPhEbPWHhGQvVTepIBu8/Ac0hWaZ5qeUSwtxaStrZ1O46qUkG7Zkqznjll+MnQU2ETRzuvE
A8pveqiAFZE4sc4enmfRtv0RZw5duJ1HcK2qXgQNUxTXgIQahu/Mthjb2JHe9HawseEnwWolTC5k
fm96DITSZB9ogk/OQP4tkEeTOzRENt5nXfXaMPu+DxMflqcAW9YA0TEK+hP/mLS1FzqXOqBLpehx
fttipxG91sqcMPZm7ins6//CIauviRlcelxhZaKq+7xt030aO3fENjYMd/EYw3271YlBvNP1ENG8
8CGxuXyUGV+wYOd32RiRiuLbA/14G4lTqqeSWeKCsBAYoPGqAcvomHTA29vF0asnoWVas/Q2nCXT
fTIRXJjdCDR0aIEL1OFj2E97hOvg2ATcsiGrk/9hFJVzVoIyKa560zdLuByWdeQN6mG0dSvp78tk
Jt7vmR8QZthKLadfkUJmiF2mCeAQokAWz3RClmcFtHQxrHsPKS2tkSXdpx7RYGU2mb2p/XFcZYkf
bIBswbDiuOplFv1JTXH+e+nKf8rgLrfoh2fC5vOLk+JuSFz6xGbI1ByJYY5tZgVKw0itW9+P9F7m
AVg2o75Vpj+f/NDrDjSoJffMzD0aXqMb0Qr07p4SaaOgzGdWLoi8AUIdEaFjo6rpjEUT7E8a39da
XRph+uyWyi0XPIjnxvwwdaV2acpQWdGes3X6Sm37kKebpdg8N/da1tu6IWLSeW6zlZd2RpcqEPeh
2U8889tEHFyWHsNwxTmZXiyGWkauKBJOgeXrZxADYpNHQwsJ0S0fuUDqCbQUlT9kmfjQ2uvcsxES
tu68TDFZsI+qoTHNT52ZM5L/bzS+rWBQW4qon5Ik8u96ORzEXP4kMjJPjvbVdZx8xX0uPomFXPC4
JGcdWJ+wcRt2vx3HeK1gmEypsUli7nOV29dhTM37EESoZ4/ACeyWUljiSXXp15jtiMSPLsfzsXFO
Q0omoqf/qg268ZowLDpW0PKpinfGK/HqbR100U5kMc2hnARgZ5fjrn5oo3jHmMm/IvxSu9x1i8Mt
S7a+SdeFWjgGdbLP67YFGx8A15C+onGias62Pb8Z32w5Uu5BxlSdDwpvA8Mn3fA85vuQYo8POsL4
Bq1WXlZ7h2AEU0FTKXo2BcEi/vuaUvYZaMbQbvo7cym7KKHCMDLMCbvQrQX238+K4lA1tBonw0vR
B8bR9XjMeFvVSCAFmio+y5ifEoTSx7+XCgT3CkuqwZ9DcA2F7VNxINsQHwaSX7lfGC78I5BhZtjV
oqvOe0/2D9FAjrIo9wxksOn3eDWrrruU89NkpuqpCM01nXMgR3IvObkdbNNouI5zz8AJR2mhpi8Q
iwPp2vTJ9WdnGw5GtNbARBfs+WkcWDFlMu8YvX42g13uYlJm/JQOJBcfMVoFR9DZNxuRxOHozbaD
kLedXIWlriX77Qsjl+84bfQxcfNdkVUXT3n8yTB2tOUcCqytm9HyQLWRCkVkw/zs8KOmsoAEKEKs
avz06N7AkjCWzr37SLKxy6PgaPAAi3wMG7K/BrJtaRinapY5JCaiatgMA+F0Qmf3qDzuevbw2abG
z2gMDarTU5IS84Wl9NADyeZZBt2OTkNuOcrxIG1KfM3Yl/26o0/Bz40VPoo3MDFHkYMSbttQgZEf
LkPuD2dmE4eOxMgpM2GajSG7sW5oaERvj/aI2Eb2E5okjtMBprAUbr7NSvxLcsGFpgCqC1C4jTIc
Wil4WFodl6ruuGMbqrWgRw9mXuyKwprWUS+gSGlqM+18bfR0z5domGvRfXgTTElq0Elpt0TxkJzb
TetPb+5UmUeuUZMJ3BweWhfHnEcgzcbNmvZGDTKKq77W2FkwAu6DqdOQTcaLPYOem0qGnYxodpaR
WWg14KjNZNcbHsHEkorQrHsOoOQJQfisRh7nQc6wwTcjWLBLLU93Q3EMT15wBuednEsgWbOwon3d
hFcCjOZKGRWraCLuq4loNUSdfaY/qmyBGYscq7k/fNmpMreW0hfAzrvUh3YeNIBIc5aCxfOahSmc
TDmcCQHyLwvjFyudEF7J8RSBkR3DdiSex99zIfuG207RO2qCHKoWLYTpDN5TOzhhRoV8FdTpVtQc
9uEx5hw45nyDYeMt8sCI4ZTS1DTPr8IDj5cXQ7+OHL7Rfy8+Hr0tuXiuWadY1N3H0kR/52DJ0S2s
TpjS8CBCiqGb80foHlx3Qwh27M+VxoUVTu6JIfI+M98qhTXCd8HQBhlR1iTcJ9Ilr8vw0JkJGGPA
Hsghdxx5fcKJmRx/SjhE2R+zLyYjhwUenr9brEPNcLkJNyx/412ZnZj+JkeDiQA7W6rBS5tcqJRi
w16Fcz9+mrZ+Dn1xV+MSXAmUg8D1PlqDGtJ00mQGJmeTv/tzE2Hj7UGDvPqd+C80nL1Fd9RqLmwu
jDa5r3qywm1YPdpe91ipaF+ixBM22OsIp2IziDfD66lZZW4LlwbGp2PJveLIhmiFiVqBRzFmFW/R
4Eiui7skjar3XgcPOaZW8Er1R53O+yDp3waTHWovKbVvI383PTPnSJrK3baTvFUjq2hCCfIBLksY
GpyHSg/ZYDuhEWzwx/D9lcEhz6CSMQ6gyBUzdhmYeufK3xx2VxySDufLFvuREzPnwF0ktYDPYLqb
3NDPiL/sRv1WQzINz0R6wWpl0dEfZbcpGQND3zcPgxdeBdamtY5ZmofpPepsSicpVl11Is7XXG/R
4+IdbJLXUfo8uKRozq5bfbY1V6ND3s8rm3WNr2mtKL0ivRy1O/ZS+xTlQFe2d5KZ9WQZxV2u7KVm
L/6kq6pQZ1LvDbD+18EnVjxQ/yfptBI1QCDHjqPd0BCVUXT/QUsaHv3GRLDN0vEYGzlWlQlZRLfd
5uJDdaIgFS3YEcWv9qrvQdjE6AXq8RI2H2vH2NXt8BlH8Wcwl/7zDHGs9IOfMPWdTYPpiGElIMQ0
ZaVFZETCtsgjIBYpEtcs9TUcW0QkKC0PxG/kEfXjvpohHAJk4JsU1d068tjU1kWQHwYBpYMUYU5X
2IcVpV/UMgU7pvvuifQhd5U42dYUwAukSox9dcBmTm/MvIY3r+hGIPjg+YwAUVhZ6uONGwj1JHgM
e9KcHp3qocNztMblwR7PNYZNIQF7xn373A/ZtBsLooLZDCnF6KjxzH3gczMdc2vsIxfIRpDbC4o+
yw5JxAqHbtP1t5jW56UC8FUr40wHrr7gOAlQLwCwZFFUrdqsZHITYLTqUaqesNEcA9qVqzQ3N7Gd
ZnvsKxCgp/Spa2EK0yAJzS7G90l78f3c15s5OznK+vIdTBGFgdegyNVNgR1Ky+kg6uJfMdz3pv3d
Gx1YUKHe+8haaqRVux3ZDemKw7pEWz8BOn2ZwWQdJ/B0RFrkSUc6uJbT9ILF9lxAJWdTQO1Gq95w
QB+mhmNXYr8khfVN6DA4EXqgdtJo92MRHT2IX3Wqv1KejPRNcTwRFiK/lPEu8hxSxIw9Bq+/labL
OshzfQsYJVjZpLPYvCVrXYfdvglUtGstjE9gTv/xraeJsethPfktkDrXuZ/U1QnYWlvwICG+RGt5
ohRHlvQLG764Ve2dx8/c6QZj4wnwxrgP/4XReEDllhuYMYd6eaLl87901JRtqk8mMQJec/XUVhNO
kD65WMgr5F+SSyuQGVndoaB72W60xc1MrOou6sp9aOl0jQ2I3TcPfn86Y9blkazuBOBRLo8AZ1HW
38TiVrbYhA0T9UWNUcMNCMcDVl4KCfMMKUaEgIvm6T1t/edhFB+UX7oriAYcyKLkaGWf9G0RrQ5H
nj10Wq+ogWYbqESyzjJE+BpiTpuMt0mqK/Z8zi7tDy23b10jOHjcXEgEWEnoJW14fHR1dXLm9K7G
ZodvA1yU7UCVzsdkbYmOugVKVZq0/hw6N90qyXg088QHG8mj08pqsShce/PILHO+K23/fRxYnRug
QcIdkKM6rA+1xGEelMWxV/Q7+Yjo6w54fGzjGp8S1ZwyeMcg2KKtwnjFX4+hsias08oXe6wa4sec
4owhOfiz/ogkbXlO8uW7zHrof50pUYbxp433uA/kgXK4f9J4mPMRKAOIockw/vlpQDg5HPFOFPxJ
Ib8W2Dt1iT5bk7TBR5J9RUO8NSrt7ZM0uMtN60GL7rlpo6tWJ7Mu+k2W9j9KzxzkJ6qj7WYnHBx6
rRfEeyZPj3GFSLZM4zduOxOt4W6GisdN/qMBXEGwAZEZGfO6Oab4vHbUPfwOrGWc1s3kREjsGXbu
a7ZQ0DS/Vcj+ucOCxSXJxKSOQ48gT/TlpL3DpD/+EnHYrk3f+RdCVo3jSxnpz8FtXpjN0Lxd65+g
L56Vh72gNBQoFmb+TSvelISvgvzWrwpX3UynoH3cesG5/UWJFOEyNCfD6D+MQP7LdPaIK51I4yx+
+kpCeFHfXj89EVMG/O2oTaM9Tm9hrBAs1kk0P7SdccamMX9BjqFmebDidTzJB6c3OVr3sDQIJnYy
IwIwAFWv8h2z2xtgO4zXMJejx1G5n4Vt3bAWPIxJyz49rxmXg2KXnnooFyhH7EWPgH/2XiyXZ6nQ
WzHb9NBATAN5/5XHMBlSDbUviTG8iwraaG0vTt1O72ujHg9asM+zHcfbTrCvs6R+MbvwkCaaCqIE
rQi469FOi/floUU3K5A29r/ABBgSvfiRfehpymQPFr/QIZpgJWAMM7nPaZND80hfkwmLYEM7WG+X
4ZW16i4lTcJ8wr6TC2MvABLHYeOzLeSPpF8yUNSZk1w/2dP0wREGl0hSPtWe++Y06BGm6q6pwS0z
tcfSokSSnMVB+zf+yvOU7PTkvggKTjZRAi+d8+curRH02wlGQDbHOMED+ApSxJ9GonnyoTzCVz8x
SPoe8j5hHAZKmFJHJIgyepcW89VWpt/0b1ySJojXhkw+UoQDZQasK312q2p2WMFwsQtvoSRGNIBb
bYdvhafxIqBZOST7ru4kYIdmbYKfyBEXp5g24siG8dd6u9JwKLoaxDPNZFzmM7SIwanvMx+5fq5Q
I6ocNkMHG800a5zLUQupP06fKaajPBIjMUdaRr+zx6S4JbC2Bv9krtCcwhWC32cqgU0UXfhC3oGN
RpDdicz76iYwY3it+afkYk93RnpslX1fWO5jU9BkQWb5vKytpWOCC5cdmLWSXBAm/HClMz5m1IG1
xeYIWIO9/6xh7MDUAncLO6oGltWkZFcyR1+t+tOLXBbfrMYp7k//4Ylax8uVG8QeHR/zc6YZzADg
fRYMR0uNuCABLdshhUlmyrVlFAzCR6VWzLMupcVsMejL55TDLoTkD/I8Bw5WS63FeJ5gXBqRc3Cd
iq7GoqAqiXtFdAv8PyapqnI9rdKWtc0hx9GZyavCMMEMNt4xeHilz9jadd21iyL6yr2Aw0f7C0sH
gZ6uvNLOXuH6suXgQUMqGqd8Wu7GOGGJoLgCLhG91lHz4kncSQZx5knY6YFLBmZh0MBvhe7he+Ve
ZLJ9ElNfH4pCUPNK+2EP/UZa4h/7RYQZMn8SazJXQz32vPQU7mTBPgP8vkeB13SGraysfSVL/jEm
Dbw10t6qTfZh2AxrntP1Gd8W/H6iqU3RYLxZPESze/J6iabIzUWHDE1lzVzgiGqzc21O70z89n4f
s/VY/v6wsBsPIaq3D7hJ/qtH3G3lwUvAW2Jd5hSPb3F0c/M+6Txx73TjHZEG9uA8I9dOzya0dgdQ
Rd596VW/GX0GHLCh0sSZfWrpRFnFCb4hlKYVG2qO8Y29IeD8X1kOe0t3+bXOmOJYBZMvUw4M21KC
mmm5r82CoeiY7KhkVpsFPhm7kLtE7XNuu3hY8Tb+ITXy9MQkgB97RPFbbQT7otbjYQKfaJfdBcgM
KpCyXtq00vvAWTS4lhQpfRHjOQNkGwLgp6dWcVUzuEt4boDcqJ/ZvF7nDrtsP+HnaeBmPcdhFTxa
RN9NgV13Lbvp1SiZXueOeaD3eHmm0T0316m4DnovAUahYM3XefT9UxRUuAdU9wsavWG8iTlnrPP0
PmdfZ4MXV3GTv7Y+dSVeurOt+r0ysZtnszbv+pjDbVb+RpD57uwkq1hKeSGzhPpHEJhA1XgyLLGU
LoCBAci9z9y0e+g5n0aDjbeu0o8SSMsBNg178bi+xVFW7mm5cXeuJuofRwUhKDq8ZNxST4c55zW0
LFC50xz87y0mhgSnkbnYrRgd4PeExEUD1QS0ZfHBrmM0n3Pv9uFbzabdiElBjWq44GzN99x4PV4C
gmQJXo1bP332ir0wU5Zgb8y0pRlCuRvPq84lJuvU5s1ku9veiJZzZzmvC697sHJjuM/qDkgcgJu7
uXXrfRKbS60bQ2xuS/whOBwmjsPrHDjfdhrapwTj+L5r/fIcVhD4nMGFQuy+pO1IGECeXT8kIpgl
T7kmWRTUjxznokPSCy60WINbnC6DhtdShi5Jlsb7pbUB/GYnxMUb1VsxtEtA7nGmmmTjTpyP8SMk
mOQPAXcVuMo3KlPYaSjaDA02h63p4YYIrMecOOA0MnevcPfH4ZhwpfLImsvygfrJ05iLr0hNND7O
zUcdFbRs58WtwDK3pfibS4GhooCsoCM4N6D7D7TYeqfRC8pN1ebbZYMRd+IrLL3HthudVVJIkCYL
2zHqbW/HTO6TVfx3jGaQjRmhgaxo9Wns/Be3zTfUpEIIip7wbPO7xuBb8UTBjgM+ftbzLjVKdzeC
AWZQlNzb48D3FxdN1UBodtIqXAUDBR7jMDFrzeJsR679sFQfBR4O9aHun9OR6Hal+MH5bXuo5+9C
llcDzsDZLInVJQyyoTr6A90KUVyE+5bB+iEOyEkjMTWzbx49un9sB8+Anq8WLDhi4zQuSyuAsPkj
A0qXIEEDJOzWqc5+BovEEz9nVCWPExX6B4LhZjQ5SMcBDQ89tJ4EdBeejbeKsZdt9k+D7+0hGi0n
EL7ypr/ornkCNkxisjgW6ONOimZRU1VCUDZlIsosZwNZyaCBwnw04Fh/zuZ31yffcXkrBXaHJgy+
fR1oFKOWw5+42JieVq0p8SWFN21am7AhETmkwT1GyWhFY8XvJB/Jru2zIAY56W/yGMMxO8UfyyxQ
2LJ3/vonY1RPOatUM1jl/7F1XruNY2u3faFDgGkx3EpUlpzkUPYN4cicFtMin/4fdPc+vdHYQEEo
OVtm+MKcYwZi1s8xE9e1sArG+HG6twQcJL3N9mOcPKDbjDZVlLagzT2AwyO81q4/YMZqGfOnuAZi
SBfsNlkxaTybDllHJLw3tQjFOKDNLAPGw82oum36PD7Lzn9ph9ljfN2fQTWQE9REF+5O50Ybn8Ix
dtfjZL3ZAp4iMuAtOlzChIvFRFIsfTkAYSLDxlOboRR028hfD91Z5s0tNTVCpAcNZMi05EnUDSPZ
uag/vYGlqjP8SQXGtSICyNU3l0kwsREw1iF9IstaXl7nj5bjZ6VYlMlIs10VrAmAdBVA4EI1vUlb
3EWR8ZMrAWHV+4pKyPLCAOZh5red75RbkyWCt2RrttJ9wWNqrFSjrSs/OinH/6hYJCn84jhjx2oD
e3Od0v8DocLKWWqLX6Lob0ZL/+HlIjQCzY7hWwya2R36kw/zkc5zhBaewDp30q8xyct9YbhXigHw
h+URTgVpdyxxDUhJ7OAnUHhEOZMQuALbjBw130XRDyJ/yjPTRHmkNNgV3Tqd7WKVZjgzE3mXNtYd
oshoM/9BAvlT98Y1A10GZU2tSW+gtIxOI5p0tPzQbFmaVx14KmGeGhwLdPxc9wR6MyvVPsC7QOED
4LU2qyhIHe1jkuSeCWZ+tlfeZ6xI9hME5GDKwzZoWqLsS1Uew630WhwAvoOwM/5M9aZcwdoY1iG3
W6idd14/fTVeRH8uogcyz2dp3pOvF/Hijlvg+cjwjPxOReswj65uVd/lXkOGJ8v9epiPnXS+qqVA
DFmJBqXOq0tx/Y5ylJITfmVaXswWnXhZux9lfTthnmoVcRGd/wdvMBFptcmROjzElU7wS2Hs0N5v
+1k84dVlAFYSZqLhVUzKheL3My049hoFwAbBApqemI66dXe1vGbCRrHsbjLsWdh8EMJ0OLw8FwFX
rH1bcVJuIQiAYydqbqXa7Dh0/V2FpSYY6pqWS/XkOtq1warpMXeXO1mZE/jUUBYwKP5GWnbpenWe
XfMN0kCQ8onU+/gNhxY5jokHNDz6sXFGJZTAj6ZGZz6xigo89FFtDHuU7gw7qcAim2lRRymILK3H
1QiSDN3fDv3/8+Qh+l+WHbbBQWVpnhMwwxSxEpfexzCl8ESvKmOgSXFfyRbeyARxGf3Bq/TjR2j3
/KnwCE0Yo3b+8ixm+N6Z/TuJNM+NCsEAa9XJbBsulstp0nhMlidDwTMcInwjtXcGJVocybZDkOim
K6UhtxEN+ynXs78IiXxtEQusqVmafcS6TdOsMx0fzZGA8FY2KEwUftkasFdbz+Ro2/cAiqxlTkVU
WDEx2jTmawylJA6z72zgBZhy8g+cutiwKD2ETjJu62VsGPXhtymfcBFfC6U/FmPykjBHcLhk6nH5
jHeZfb79lmZTezvBl+WaBMCyCj8BEzxU6AWCFmQ3Pw6/RffM1592KPvuEeS1E4ptqvkaXe9OSz0c
2aB0fHA4WzYm21xrpk2K1gWVcFKgcDCPng3cfmn94I+DWxkG/epEvXGcvM+21l4sx3ZRRSnm5pZg
vp8yePKX9hyaKBDJa1SPDzaGCUaxKdPsAqIzxxoT0hbwtz4GMGJw99cDY9iSHafzbI3rWpfjhhhY
kNRJ+MHNy8e+C/m/sr1vNsK72pvhnDUEnta13A0xcmLST066Q9dVNh2IE/FligjpjavAuFoxf/p6
wOoFOjaptBf7tnDkN60r6nACuvSwv4ud6J6UxX6bTEy/+jh16HQd8v2sds26m2SCAVSMlhPzKZ/8
Onqzxg23p2TjxvkTWskbExTAOuLF2MUNcxaBE6sbWVNWahfP6VdvMNND95Jt2t5ibOPDm6WIIvvO
WncYXwLT7IuDXYqnnrYG3hHSYK6Yg/CxVcftY4MZPcXtrYco2ewBrcekwmwdcUQiHSl+3HhPptMt
SwZDR3QN2Shrxk+7abutjyLZgQMGyrGrOfHVQwwUaNXQSgehTTPa2VdNsNxgWG820RcBpQ8UWIaJ
wMbuHdYThIslBIQURpEGI7fLlYmUqFimYpljP+Z2+qpstEGKRTOpf9PJwZiM5mhYZf2YHcuuZ1tm
7yzTQGIbIzNnvQ7VGcWFLkx321jFnrDnxbdtcX4D9o9R4I9WTtKqyv7AHUPJNJ3KzOEICLXbWkdo
RJ37R4cEQh1REKpqj+WWuXCI+PJTLcR6vG8hBzk7D8SLgPvCYQg8nZtXpZNz0WR/9NZ4TKf07CMG
qDMHfpHOpB2cB8UgxdLUcq4N3bWfgfaao/8HtpPk/LDAPmah3My2JFF0QZiV9tEovMd6pEayhbG2
sBvWuKggjo6XadBB//JCCTW8tKVdbgsLkEiBcGHIHsCFPRhgnSyY0KSt2eFFaGaAtf6112YGyt3n
WFE3F7gNmVtSpYB+3VYto2opuUb3unbJetVu6M9XhiiORT6aR7CENKcUTWE2Ghs7LRNE/gPZFnj3
+rRE3lL0G5WIe4ZEkP3r/FAxb5vn6GVSxQ1yT9SWKXrllL9hZWIBgVwVDMT2IVPs3K1dj3gdiePa
Qt4FlCrpjVHRoBJBAJDiIiMbmxWXA2hp3JT5ciWpBuTnDqYljQaUOGVCYbjG8TH90eqSPZPKwCmM
CzKSFhGZEQZ+724Um8iAbF0Xrd+0Sztjr2xpBW6fwQu34mPccg6mCo5mHTdrlHqMubP3LNKuse3f
4+voNkhwi5pfH0l+fk4xM1Lx5Y5gJ0EFcKIbZu1jiscygTFmcsxUCZBZFzQyo7OzT+BrYDJ03pVS
Angwo4sDGJopzmnKGaLEbVhflm+Vzx4EOQpnoXeIywrCSTSPfkrJeV5DDnN2E4jQFcaPMOillgRg
DIImHz9nBn1nNwS8hE41CdoBzDGh2+XisZhcFQXsrYYgrfmBB8PaaW6RHdxGqgBmic2aikBss0Ho
lRt0HVrpp1vSGN6nwgYPUCJK6CkFIj9pOSoV0o44OqfVdUJ0uiIEl6l5yinbj6fGZ2rYavU9VxY0
rpG7IQjIIzMIdXnrSLFpS65RMaME2vpzVqR/ylYX+ESMM9EIViLe3UbX0YJGnNOCFMz6mfOb3kpy
oy1YMKboqWQyqatyahvy1d3AWgPerSC07K3M4A6ExnSfuxlDL9/Hc5CjQg2tgK7pDQ4B25JMTbDi
Z+8UMfZfIbi9jTZEUzEdrEwI+7HZHfWZWZtm5ySbPDi4SdnLFt9AST+sCUWvMWmwK4qrG9YnJiAf
8+z9hDPpetWSKyc2llcaR2wg2dpTpr9DloB/avh0e70/IsF88TvC4QoxoEUAZsyRbQWzrZD6Idfx
kmf2+HdxY/zEscR1XSG+ZwjSs/n4MyXEMS4U2wx5QA9CjlF+cvGmP26uuXetQd5X39x4DgYNO/Rg
uI0aEGIJ+7MrzWal2clVC6PyNnZQ75JuxqxrUVDn8spfpg86TEGefSc4le/H0Jf3Ms36o51mD60Y
0femxPj2Li/88F6L/GSRKNSgAZj6T2UibLfw0p0aNjsMt9N3fOcIbzxNraZBI0LWZFCZGeGzXjCP
slhXbeLSfVOxuceZ9JZSeG0h0OP4CBt9b4jppSlg5fUo2zkQup/Bv6pIy3aGF721JOzd+oxJdXR0
2Iko3gbeturkuXLQp4am0wWmZ4Dd+0oKkn2YBKentuKGUuoLQ6Eo0C5K/zkvkZsnWvOpSQwWDkGU
UcUxaao7i/Y0Bv/ELptsRbI5vW2MKCkYxtbmfh7ulavZB9N1j7Uldw9akrKdNctfK8++nKIlrbn+
NDJ0LrG/76E27fw8HDe53iG8Jts9wLHiiB4UDe0BPlhChKssaJIxXSG/zbe6+cc2oVxPOrujKYre
XWVczLQ4dlM4XlILBG3U4GLsOuMRyx3kWsFfWBbsL2fD39b0UAY7LNeldbJKPGuTw9SPyS4KX+ez
afqHrgOmrPQvbprtBoAvv6sOyVabfcaIjsGQutvoNohKxzQgV2YVnhHPhZSNXRPrHfsXRrmJ+Int
+We0TfJQS39DtTyfiGlgC5bHXpC6FGal5TCndLOzzU4MZ6w0E0QMef/h5S0zFWybaxZXbOAGv7ln
XY52QhtDbvLzhW9kLEvQh1DHfqvVXbfN6WvWNekxdJYzk1+T1HcmlQbcmhXrbzbSWoEgHqH+aiq6
cyKSWzAaTqAa76I3+nfIAko6VASRTawM8zS2mtm29Guo/0KCRXyecIhp5TDcuqOXbemFyRchu0AY
75MPHyGTj304O+u45P4/oaDtSKpKfY7GCr8DGrO+muNg9ouAXNRpy5IAMBKuoXQiVlmv8AwYnEdD
w0UcqBCiJRq31ugetcG/CYGxm7P7zEJ/3lUaQ3nWqyRSpQh1VH7QqR70LPmyugHJQn5gJfDSmR7D
Z4ec39i59CnTjM5Fv4SX2ttYWTIGXhtfTBT5uzyc3iJoUusa0liuc8toHOxDsYVgalw6zMJgOE08
3eB3B9PjfEVXs3YKdzWCSzroqvpWXXGvCz05CPLLtYVflqAdawZmaUU9vVQeTtcoqQPXI+01Geqf
AnpjMFYorcU4XvIhusB6cFdxkTw6BLqW5lOOk/Qhkfd2SKIlNxkwBIP4RK6FeEvcpONOEI0SzUxg
R2PfLLlWmuhv0P5ix86yjYe1bc2VgZDs6kl24FfJ21sbXNq5AQ8UwoVusVFMCCps27sixic7jPFT
KfK9rzXshtolhMJllOhH87yxONQmtNpg8BjnkeaENHjDgNI7zbgCSP6thgUJNIb3ZQd9uzL6czWb
d3C8kY+P6muytB/SBDlN5mEZrNj7qSfc3rO8K0uaYdu7wcANbj1L/61q3NfezJwVIFzzKjEzJ3S3
RNoOyZlVnNx2PdEwNTsiI3ntXP0FQ/jJY1mHdwtydX5EWEVoCsOyICsqtZFdskxQyE3Pli0Bl/ix
MXZhNj1Qt++9NLkkbXVjsU+YsyxCydQ8DvrERAqiG3fCEJMXf31o79+DD0haDMQI2BE2Rfq6GcbK
LPp9GZE9Urbti90vMXNzvm9pPAPMwV/ajWxw7E28ctVkHGuUYIdRXQBF3xArYuzZILO/LGa5mUqu
KqPnr+qpwUke7gmXPTgakpVCIte262kIJjG2AL+X9LnJA1Ev7nIZvzrWcDN6z6GRsO/g6gsVE5+j
75hvTqUesuSbagd5qqkWWSfAjaYU94kkkyS1xHdkRBaUvqOHkQ35U8IcUQMrNltBJ9WfJKTDIKsN
OCImdvXcWjTJC2q+9QMSCm9BN14onJ50AqF2CcLHaB5uyrS5yUwTLxcvSdozCMzjDdEkFNAu2w7Z
a4gIkY7PuvXTxpJTntl8DKqJ/MN4MynzexydR6ZtkPjy7Ti0YGBBjS7RiJ+5zM6oXbG4MxEhM3Vr
tGROQgxHOUs4sSzP5uCQtcXVPTAdOjQkc7woZO5UNomoQKBh8nDdT9unFAF9EJezZHFJrcaI39mp
jj7MLBpskJpOuAxHwdEDMdyp6D03rT5AvDECKYpALon+lA/DtBtZZ3M19jfQpZEv2wTaNghIiyzc
hnZ1XDZobvW5/LNgpk+e/5YvAboN4nRDETbRTkWPlE5/ye3+A+UhyQ1OB+qCin4KAcq4GLtKg9T6
QSejJcP1ny64riiGLSWkjdjEXOghggnvFG69hL9YO+qIFwzxkBPvdVA0iKo+Jghp7yapGxsWbWjm
xn0+YFIg94gAco5CT6Q/c8+x1fPCbYrWeDAL9tN6gnYnxhg/15bYhLJKWMhwFmREwYO+wXQ9Cvoi
1TZnu8i1bWdn1bFQ4XNcMET7fV8MWhPbyfJhvw/+d+L18RFHGRe23EQP402Q1Bl4L18xyrecC9d4
MXVThpTHdPnfP0/dpnkwrfkBjXC//uen+P3QZjjlwCAOYeVUxzn1b9s0mrZy+ZFs2VXHjEyv4+/T
ljRUNt9A+cfqkrdMi1a/X6GCagChN6wCJjA4yNv874cIBoRlLELfelyM5JrDO3QTU7HJlef3c39f
jd+Hf36sf73tr9/5f33M72/5z0f/rw/5fZtE+Y8TdXnh//Uxvz/Dv77zf330X9/6X+///RL/fOv/
+vD/9R3+19vYK/DzOEbn7BqC4P/9IXiMi/3vG1FUIKv75/1m6uGR+n3++0PZbBFnLqP/+cV+/1cU
o//3b4t3Nm1BcP7nsPuvz//rU//1q/0+1X+/yV9ff1Rzsf/9/L9+zcnaQBpZ5ZEDSGMY98zVbvXR
kCAoaN+LNHmKYF/tiFVka9ChfjeTbAB1d+dpU7/DtfDM5jynz/T2fe1pQJjeekxUa4liiBU1Kgrj
J2MCSgOP6miWYX5Ml4hp22vXMQPM2Eiwlc9sMlE4C2tYzL0ennFMtmxYTq4uBKBCYr3pelcTveKe
hCyqlirwu97bZSQ47auS1QNSZWQCSiGh4yu1iz+qyd5HlfxYsGAY7bvfcaeyG3YILxTUN4ZMKLHG
WK66MQrkmL1kLVVD0Y1fmUk0pzs6hyqaO1TrqbGNvtqps7ZMa9rAyltvY+Jr3tm+t/FJNn+BPEX7
r8sjdxnrMrnhj2rH7vgeLaiZ3Cfs0zc+aVP7YfxA/cdgbqpupW+3h3go052P4RCLQ/U5sA+GTB3v
AUqyghmG5kYY4xYBDEFJnL+Qxu5wVNfwQNlFEScbkQ6IlLXq2g9HctJ2mHbXlkW8d+h2F1kDnPPk
gcAxLRjKRXYxRD36d7E32kUVEY94goVrbzoXB6MhcIbx3VfScYBFp+hph9ZRi3EfH6NL3ZVJ9Nvj
7L8wVZsAbZgfUZaDNK3YMMA8gwPP+N1R6biO8je/ZkHVm2w2WNMwGaWuXht4EwNipq8VEDSipx1S
yq1vNdtB0rnVde7zmzwef9gHJE858pRgAptG8Wd8huRTh91ImHCjP8vpNvIdkq5jrKChMRLcWd81
KsaQlzGOZT2arsPkrocqBl7fHc6J0tfUOTESGVbHics2ucf8ORh0quV5yPAM67r/hofxq7G1n8Kp
zQDI3KlxUYQKV7EisMh4tUJjZ+PQ4oUYNGT45rZBHq73EUu3hnK4gz8U9E5FCijmyyXjGoGLSj51
do5HopDSJMsCzUVtKQQD+TFjk4yg3UCGQdRsxBCP4+pGafWAudH+ABt3mPXwA+ItsYI2Cu44+TAq
Ye5lqvlrI6n5dELIPIep69wzwvW9qxZ7XjCisNwQhYuajlYwyQHiNoQmbfCvELzaZIv+tTGDpqPl
rlKp7WHp0l/mvnnSMr5ql8p2yUJj80LYtaVle30snmmAXzpQWAc3fGGdCa4IZQbc+Oimrd2c1HkA
J7pm3ScxhYs9kzykKw13Mk6ykyh2Rcyiv1JwL+ou9c9aXTz4I0l1ENxw78CYiOQbnjGFaazfVX1v
3Aon+bJb0e2xOALLdWCauGGInWRioRPz4kIL+owcrr3u6D5GBsnfqpkhgpIyaRelTyhcjsHvPDt0
Pw1Tpk1RyWdXMepSuvmMJ4hXXn7iggXFkaAT0fZgA9AQhl6xduW0r+NYIw3HPs7UKmsC6mHBo6vX
4JC9mIesYPkwQSjeJOjAuh4hAHulfs/GAAg8p6yK7B/D6/aoEsiVzczyxJ+T10Nzt2GLLiDvGKOw
r0hd409vz23g0rUH9BuXKepnBJdYO3K8aCkxeI1pj4fWZ4iiyeKRPfQLt29o94qrG0JYPjdh85t8
+QznCnL31qk1n2WrE+SAMXI9MesRmZdgh4xqRnsjY1+7OhRImdYGHbKuq1NUvZqV/tQjiuuaxS6L
sNkMKcGzRNsBRb7N+vhrAIILvVaXm6yfzhN5rlPDUF13xBNK8g3j6QZRFxmL0utvG1O+tK3P0n0C
RKCz+d7BDCdyFZFSYeo7Sw0HGkB1EWriYr7hGhESigVumBCiYtwCmhW7uS/etS6vzjSkT44jHvqR
9Cls+NR8G0QwObwFTngRIXHy2oxbTibuB0I2ban2VpyxXtHxf7Ad8k/IJzeSufFOCJskuHc9Co+i
Zjy/AEutaoZBqyWPsh63sEDEplZVhHCIyVCez2tG99fBz5/J8SFYBMTdrsmQrhTk+426+zQw4kDS
hRpu7If3pDGjvTLkU5nnZ8dG+SrYic5qfLfdu9QxZ8Sg7GNmcIxOUeSrQSMEyuiZHeXLfCyXxsbo
iSxJ69TfxLpEGjDupcYav9WZeJdoFkShto0s1LFBYMOhjkpbaJvMsPHdlOO3azi3KMSjyUefnrDE
5g/xXBvgluzUS9cc5g7ybTa67QEbY4G5tG5P9B/3oW/fcTxARrO1q9T7vSi2U9Sqm8RpKozWBJp5
rHcmgyB3rVg0wbTKjYdXvm0ybpuEkWtkbKyz8lmLkhdgDeMudrtVGbiT/VyaIyGdktYA4Alzfy29
V44Q+1CKbRnbE5g4nGAMsoLGoNF+kKZenrSoOxWl9sMOSyDi4seoXOvtNe7x9DhFz37Pq2eiGchm
IcdwaxrZAX12c8NC945l40rI+rWXuXd0+4VjTcXSEaLrxOrJd7mBYWmH9VH+YVbxxf/dwFPcSAvE
IfSMRAra+ERY3rqHeopuS0bbTUVaCbowfZWXGgIcthGm00NB7IKIVSrrS3/tYTIeokMIpZ6YaQQh
oL5Qk4+xc8+CzBLW02j6rAvSWRySrvF2Xs2kw4nY4taYUpj9MYfNdVfcljnCVV3bI9GaGAbna9cU
zqFORhZVyuRHyB9gJH46Ftd5J/5SLPT39lg8IY0k6HJudNTP7eNkmPGm28vJ807uMMLK1cBB2CEi
Gbv4duPmLCfnAWuisY2nSVIPniUm14s9YTTW2yTbRiR2aXCTCKmtaxYlq0YJVHCz2BDuzAwRPUsN
Vtga2hXHFqWVZR5FiQNi1BlfkBJIdnE5Xdm2sFhInI85YSQkZ6bAtmXEQaNP91mSn3P7MXaQznja
VnMsfT2yMpcJ6ccmhFWMI967VvW3HJBX2AjLTYYu30mwM1rdLlFYxjXVnZVLtl4vqpxVrPGCeVEQ
6Qw4sSUMUbBi1bTs2IvxFqkCQSghS2AloeVbDugU5iklHxVydc/8H6hB7com1mRbGVbEkcbtc8iZ
1dXkhq3BeXhsFhBlUo5kOkSpIdqkoiQvnvsvBzTrpbZO9pVjow9h3xqJ3tz7ZvzHtJ8HJ302uysy
bEZpY3UX2xkAP8FSvzLEayjjsxmha48mJkBCUarP/SbyP6ATylXuJyRf+hTSS+BjMjWvsT+ftd6C
l002M/w1BHxFFYgQcVKTMHBUhMnUo7aeR/etM83Xphpe9RkbkiNydNCJtmf7jfqqocLkAN9mDYMp
u8aGS8g9W6DAtCZqSIHQBGy3QNuCH7PUXhazrKO4C+v5BBrbJ8hMyG7nmuqeYZOgq86BmOfZcz5j
k+R6yNiUxbfVp/BeMosog7q8ODmaYrMVmKWA2CfJXK78+6GCPJJ7hAiZIUkPuK2GjzJCFCMj51Dk
k310nIGxlfKa2wyWEXvf3n6cAX5iumnFsY/9eIMe5Ds2Wgf5gic3g58glLdVeTLDArtgxKJ4pMTb
cuAfs4Z57zpkpsCx24mjNKJ6W/YI9JANxVx4ovC+l753GioduZifte+51u58L9aeCzHu6k5YqFzG
4UrwjLylBjnUpjdcMa4md56VXAxut1WYUGRXw4g+Q2+/a5iMbGeb12hhoBVQZ3atmduBYTFe+31g
BKLvgZUcdcdmBp6ifCaIwnyyEzxBrt1pXApS66mqq7+f9rExnED3MWzH/orpLNUvmmMPL+RjJ5Pj
vdRKRZfSUXR+GTv6SCebHhlwfe/FPivlwdWwGPOUYVt9DyCpxoCSAP1Z3lYvD0gVzDVHhkWzy9Pf
hw71X4BqiaH5/38bKMsJu5oxse37z8fJomkxAOh3BifcdoDPS6ZmqqNxGT4MJhqYt8R0ULKZbm2t
E1fLSdzATOJ3aQzGCtXciGxOH29//+er8pU/lX7419v72jmSsIBgVrjbGYzeM9QFezOx99iGYIyf
ZW/YRHFF8d5Y3tsmo7euhc68MXKbALcHnbFrxTcVIphTvzjclmeqctldhdqTyQyQuzmdJF53977O
m7faTsLXERk6MFnLO1JZRs/l2OGf10LwGEa7jaTK9r8fprLNmMjmdWZFvPejxsEwmPhbvldIn016
cljbgJko4yY8HAffaNxLxPhyo4H1uPa2TtlFLsHbEosgmRI8A4N+FC5mcZKqrK0IfXIIloekK+yN
NVPA9zg7htFtr6KMo2vY/vXE0cvuWiP2wv9C9hJ0clRFlWufxjDMT2OE8KXPav3O0uI0KOP2XhiJ
vW9co3mKGvu5BSx30y7PkgxvWhN6xvn3nYCIAR5Ihmfcg+w9QbIJHCDFQl3p3imXatiVupfdNoPW
bNzBdh5kjho5adkEgguic0zYJmaJeef6RJuX2Nfobl2yxcPaoeUnKYqW5kvitGnU/KMc91R3OP0s
Ok/ou80bk/4OQavV4O/BSTsBneMOSMExN7V/36UMlTEwDgwqMxfxWInW3HK6PVfC4mQ5DSoHw20O
oaay85zRK2oN7WM4ju49VhP3HjhCYAvugkPJKd9IokurBGZM0ruv4NDdreuZ0+73aWmg5OZaeSww
8KCBMtuHPmMNQapBevx9iu7V3/XT8FXF8iXKM+DTlsVqpNLoHXJlPOZxXtN1IPBsQ7YLGceLUepc
QYpbk7n9o47UlB+4/cE3G57myJ52k2s9gM0NT4ns+yDqsFlzuZI37vJQOLG8mb0R1ruLy+X3Hc7I
vRHNDO+BRHEiVip9Hwe1G0Q9BRmYjU0YWeo8DBb5MGrTgVE5F8ZM2TKU92buYcOsi8YG2cN/kzG+
lTWuXGIUbtKqqe/jePiuBFRSMOUepaWlnUBILg2YVwHzNZ96a1kONw0acKqvCzMucahkekf4NzKN
WNSnqqqnG5/QncDHl0lN65eso5KQYHe73ER9gnGB+yRiO0gopJxx/y4MPX6oiqHgT+fXH3TK72Zi
dHem5XMlzCfuiqR2otLNrDvPvy9klT38PigrFQei6whmTZF/+kl9/H1gg1AfCQuqjx7LAMYeWxpv
Z8keim/aySoZDCfDJdQsmhu2Y+eUBB+X6M3DBDLw3PILAcb1iCX09Yvp1SFimmKbwOuacMmVNHeM
BwIiBOenkP07azD6iXgzYDm+VTkBFY3FptLpPh1Evs9GTqgQ1RRrB8oaHbjzzvAj60kMpcHRKUjW
i2zaA9XNO63KYVylyjzbqv6T/WZ6+K337Clk9RWOxLuCYzt3gMxBBkEikEyU90CVLrPmx3tGU+Zp
tHWdEYsMDw48uVNoW8ueBVdS3847I+I6WLrIk/lDVh9GZqNLr8NvfvlrmYDHlmzHrXCOb38foNK9
csbTZfaOdo+cRZCuWzhf40s9KYWTEnFmAzDmfqpwI1Dor5k0u4QAi+6Cp4/uSCrnqkMbXFkqMwDS
dYSiLg98+qlT5ovXkNZe+56/FdqEIC4etUdsnzcutelqWC7Kfpxsa0vPn6Vf28dYGic5lZ/toKU3
OKkTM8AirigWKFuiWd1oej3ec4E091nTWVhdo/G1yJt7Bb08YMFGYGCitSePgeiMxZ40u0Hfwlge
Cac2o5vOT696aUSPbZvv2Lr3t1CHyhXVgniekupAixmezBgmhTlj4mK/TBPvuGgHCpa0sKm1Y1E5
8sy1oNoCP9EeqIJwySfIL9ohe02nur8WCdubPE3zk10mIzE0DhxYTWqPpUYKMv48yGK6rT3WKFTy
Nroaitc5IuwXMxsikCJapl+Q+UV7lL4DQ2fWxQmGKS18wUnVoby9AZFIOndsjEF7lZWtbuK0Q++5
POijNd1gsb+WZqkOfv1W0H4XaLZy8gb/CKi/+3Z0fJhknF5oWdCocug+8HoyMBiItRNEK1lYQlYo
Dr0baevFPZq2r7FKtDWOzQhfcEELFrnHrMyw2C0PFaIh8kLT+2ksQCEwRG01g8NsipJb5unVqbKw
uCxv+n3AYA1nv8gMpNqjc/59yGeufYnhzJvfp3Ek/W2BXhzlZKYfo7B++g2QYhhe3v0+WDESjbHy
1V5Cmj4JXcyba8hJfjtL5ntMANJdhe585+CUWk9pfohkTEGOpYZoF6e7WOBl4J2kCi8JBiSblJyN
R5gTShGSBH7/x1SHijfCCz160UU1nMCOb/lbsMa0lA7Ooo2VZ4QiW8784LKOnDSaRXMu9IeiqftD
r4DZ/b5zylBJOGrAlMtG52SaMyP53//Oy9Wo6tMOSr0NatvWnZvRtbNDqxpr70gH0xcivxb8qQ9z
OB6CzCMG2IATcJfPOQrGCMiYsOqRMXbpAXs4Uz1y6mahcQKyH74YA8IbyA9P7pCFjNxNYsIiKa8p
FIAVeInxkIR1dppQ1a/yxi1I3GJNzs1D/VGdqANkvIAQrT9cyGFD9i8qNTUovDm5pnZzE03lPh1D
61INGW71hkwVcBD2pZ2rvx+yVi8orIiITOK5vGhdAUwA69KhDGkHNBqJBIXMXiI9CiY8WieKIfri
ngJ/Htonsm/Tb20muJPhPzJ1Nrk2DSCq2eqsssS9V3aTbhPS4YNscG6hcdRgVQEkW4DF78YG/otZ
2zY4lGk0du6AWW9YhhbUrIwkZbXldgTfjevRhBQNeoE+0ZRbNvvxMjvYWCp5uWr/iExW240oym6i
zNxTJn2MUdHAIm2YYv6/RHZTJMghgmXInH38P8rOa8dyJMuyv5KI52E1zWhUjc56uFq7ui5fCHcP
D2qt+fWzGFU9kxnVqJwBEhcZ4SKuIM3snLP32gGHWxQzJhWgf+Q6/p4aAn3RFO2YHr9zV1UL2O5y
VTUevROMm+ymW3u0qn00YpTva/LEwP9R6GMra432POn13nDSatO7o0UaKfpUzpICxeSF9i4Tjcxi
mNFuHcGdmU/1qRqoTg3k8QzHVnXFkqt8k9g5N1phHwDtaQwpHS6uUMMaH2s5RSfq18+MIfxGJeow
jHlOUvlon0aJRySD/rydOb+1RYAVx9SHQRCz3WOxXDYkz051zv8wTDL8zDoIs/jkwnxL8/E51iaw
8mkdnfJ2ZcUfcVF5D8pR7jGnCUvZW22cfu4VG1I/DDQn26i4Rngfk9Cl665QrU3k34TuPjMbZxEE
DjnvabRmfoOaOXM/g5YDXjKan23WAnUgPqCLSnXMZXcJDOexDguWsGPdnyfD1o7csMm6A+hpYChs
vAhfi94QexeUD1ocHBIdSQvIJCbgZDC1cbeLbWD8aD43ovSMLdku3+N+F4zGfZkEKIkRAS8b3wIf
UtPRmqZYW0e2HZwbWzqbYUAPFQnjebJTBIhtA7rYAvQRSE6/lXMnM7VtfAhDTeowhWii71nTv4fu
CZ8oYOSY2RbB5uvStLaVRFOKDfYWy5Yd2C+VJWyUbS4rjEIURiv75Jg+DSubAihXFPyxD0EoFfFS
FcVFofve4mD9znToPraQ+mig7PLK3dsNnxzIoQ/AM7u+L66WX+85DgGBiOm7+0fNah8d06EnWqeL
Nm3eQ4Lgeb8tyHIhjgZslbSp0BZNutqXJH5hXbzpz7EPBw5JWbWkhdndlkvSZsMbp8zzNUVfY4xY
mC1axoPlcPmoYNxH2TDsM57/qc+nU1nrbMIcWgONtkmusLmgFxkM5A42Q0bCc9sjwOwNZ+/s1sk5
GEXoABsbWHRBe8YU6XhVdlKcpco+Aq08NX3fHhFA0GbT4mvYJ/0ys9B11aGdL0ofkErvTtrWaLWT
G+nFxh3Sfh3GyXSOFNJu2lzFOgKXoXJ51lx5ACmRQ9Pxb4wENoevQ4CxCasNwDqlmvtVEstJurGP
SSYyyUaSgswtoKq2I7aIzBTZ0MlHh2h96iyIu+j/UFlssjH397LzX1z9Hld6n3K48JvqgVXmYmdo
ARtJ1yC+CUU9grvXXvO8+cQ3ido6VISywfEvjflnABdZtf2IOiNfylY/qyGyIAq0hxzbPVCdSY+3
3TD+6Ibo3Ffpm4P4de9UzSv6oYApRfg5vFBxM/yQ3bT1DaZSnsV7FKOxo5PNmE0wd0r1DzuEmFia
MYbzSnse0M4s/BrEYBq8STVeMU/Q2hVwoOHDRc5HoSkQIoqWVd7Q3rUH+dBqD6MXE1/vVuzXBcr7
KEAtPNX1IimGLZqlTMhdz5GpJ01rbTbjrQpluCEDAxds5D+KtLKZNvAu9V25KEvGT0Kfbm0dtLlq
ZuhOxo4G2SnQy2ZDS/CV45vPPc/aPg9m7AbbABG9mGMGCFMdUDe36+Ao1RjcOy9GxoWLWNNvO09c
UjN4i2budE0QwIpZ14qZJ0eR8XtRjxPL7XSXkdqWdWzbmqfC9eDeJ3bur1MvR09d6ADP9eQiQ5xT
Fqeyn2UwrQ/7PSWlzU1OKq5fJ8TBpKcNbxwyDi3uGHI31hIqJAHzWVvHuNmB2rGhH7sZ+pb6/Zsn
UrGzOgAaIeoyi/y0C7oauUzzD52ka+TJn9EoWGed5D3YjFEBsMThPspH5zhUnXPsg/Z7FGLXo20d
rszGJEAjVItAZT9cnYwpVo1PBHdPjUwERmlOx0w9baicIosXbGnoaOK2XjZVtU4qLDglMyXdhRme
6lSwpfZMtOQPqePIypvbqKdubObEDZEVb36e33GIf5Y9jmAjAhFReydfL05y7j4KvP9laX4FeJch
x7dnz7sMKkKDXOymnjqOaNzVGOj1mkkY4nsGumbJ+H2MP/vUfJcOnQit1peEh+Hgi1Cnl1r50oTa
LW2js+1U1GnOIbAj0hHuotZF7F3Je84j5q4ayg0stwPCuYCjYHOt3ejk0OThHC8C/xyU5nX0/EMT
QPCNXKwjpCEc0ipFEtoANobDzuth3lKHd6HtcJ2Aq7Y3KTsZ13+E12us+0UwpkjBugs1EZSNhOhM
+4cWsHyUbuaunC0r1D60USyHOGCR75sWJmC0ZNnMSziTKnAv0Dq2DlJ522QrCgZtXIfSf/ervtsV
/TWGjQKhX8E96nAu0ivJDHWMyL4pIxBWMaJkVJyPqmNYm9v5LH7GsgqYcse08uJwmzECxZOo37so
dImY6Q926r6hXyqXlgey2GF8zcQO/1SfnwxAZyCCoY3L/HvSyJgUYO+UKZ+2+tByJwZGslNReadq
9zVpy4cywkGdNsxcMkySXYbeFlD0YtKLXT0l721osO6FKZo637rxq2XtzVttFTLus2Gf2W6LnJjg
PN9h+EfFaVLBbc1KcDmD2NDBn1Wt+oFtW6w1NiUibNedSNa+g63eaECmEym4zFD57JFhF77VoTcX
nLTIA6umAIGInXwnwngZ2HItPVh0VbM3DSStzHi3VZC+4tpFxFGV+yR8awvvPSl6Yz363XuujdEy
kxoSu8TMCA0guKMt97g4QF6V7vc677/ms2TbjNfRSt4KM25XVYFOMYq8oxBPWoxuxXQ48+k6yKaG
u3QEVs0eo4aYOMMe5cKkV19q1L1VLYlMDFWHBzs60QQ46j7UXI2pb0oeIoupRui5IowoN9K9NIBV
oufT2br2/kQeck8vhG1VB/dbMeEjdCdfF8L5QkhZAGCQQKhzjimNJBPGkU8EPIKk9CcTTWW3trPU
OKHyiy3CiuygWsuSwVP80Rmq38RMm7HFobkYCn2vGdFzjVbcg56loR2Y9dq1hsWj1vLbqTAUmQHX
vMcvJkX/gMkCVjeIwSDEMBCW2oMcJSOEMX/R3Qc31wpEQM7SGFp8OLArNyb/bmpND+FUAoJsHFCe
frIGXdHCGTGZBQ60PIWgUtQVCTs0zYPksyvgWwdEMy/IfPAvXlkClKtjvAuPTqqdC6sWDOTgnHI5
+H7ys/lYzYctyP5BcUm4fLWXUtqLPM9cSN/HKRPgIF0Tuk7tvlcly2Ng4ad1C/la4RdZ5QGBflr0
GSKgOWiO5tMiG5m+V9nHyBGhhynAe/rhBpTTZvzBCaG7QdHL9tyvgQUgsqZ/rTX0BvM9ouKUENum
3XZjfE5rK98goagXUhr3uhbUhIbAG51643tytkpSNkxifJaZQqba1+GFzWJhxXzIDYdGgDzd2gmS
cGfQ2V2CWUtfciKUyqK7Ea1zZ3fdl856xkxzPt81mJ+RK6mmfbIGVEleZG91k2qsAHkTOoBP04CJ
XFPjN4eycGsXUcUp0dGY5oy7ivbVysCBsfLbblUT5n1bG+4tEyu43fQW2Tb078hBNhyxyRdoplXj
OcPKDwIs3CGdXydq72QuhpOjQD/YvvOB32JW/cb7HLsfPq90Z0xhvqpi8dw7wx2WI4Q8A82lKYEO
YdunYT64N4VqtrjjkE3JdFlH5B6QywIQIB70LZRTvPUKQBZ5xSvTcb8sajaWuPIwTepIhN2RY8up
9rVPL2qO2CLXJplgXt59R9NQ7JUVviHg0Q8EXnCRxMESA2+wJz2XtnZX7iYde7jTJ1uTCRlSYQ6a
iMvOBD89I+BBUkyGVzEVi4hahpACutANrKjK9bllJz5looJRQEDNyMzNYD74cfpk4X1I9IcCwcO2
jNJXLaRaKpWzA+x/aICE7wZSbOrs2U8RjguvIljBAL/YBgYO8wqknBqLLTTmmjgMLMsV+QRp85mR
J0YhgKDI7uQj3bRqSdYmSRrgS9sMI0AMfTapRmIKTHj0tX3pRUnAyHjF4fUgjB6FJic2WsSJT9bg
E95AO2gOdiKDg6aJtyS290k9Mw2ljaTH6cigZCKwDJvpaaTdmfbTfSnpHMYT8mMTSFY2Ezv7Zk4x
dbJFa00o3eWscEhEtCbH/FGUjIaF3nyfwMUy2N/rYXMzVpO10m1/B7ZyPOJEf2U53NSga2NtnFiv
GBk4kXN2VYtFbMQ7ncf5xnJHBhE1qEqZdxtjMq55bL5aDRdSFw7UnZ7rrkrHPfgCtfvgARcdaDQs
jVFfQgAVWzkyWQnI9MkgEiSEihB2p0FRq7hxtfqS+RAaLRsc3zTV1G3C/3RL+gGB5/G5wuKyJCeY
CgBAVPQUyhVDGGAsFN/6D5sMagRk3r7orB9GrKExRiDgJDgGcrp7ZK5c4CA+915FdAmhWXqoYt7W
EReIxRC071Bu9Nz98ZznEspmjZT/mJH+s7QMh4lxWGMLAVwwecZtSVwfvzWgSJz0BtR7y1Mgn6pJ
ManrQCsDggogijin3muOM6289nId/qDrAbES9Jw/bZEHZyTM3OhPA2mR5Jl+NIXrwpxCLDl46l0V
bPh0pBHPzJYnPmQRXdLK9A4tOoYubqujHAGjygb7WAg0G3dduwJgZq3M2lzHboKMXo90Juh09bG1
DTnrQa8z5bZbD9ErhMixf+BoKaHmMGDw1tL6MMmg3RCJ6i+rgWwtdCv5DpHlAj9cv4pKBwGGmT9a
jDb3tT5jebmv9wAx1kmzCOKg2FYUp9i9qOlcPvG1L1dhnj0Homl3lQPfJggSINKKEeH47JkaLEvk
KoxFVwbM0S5171wvTk8xuNFUWLdDRWuopswz+za+izHXMubbM9m/74jOKWpy8AzvdtTyGT5UfQT+
5B8sEp9lYbenukvI/sEy3RHTtTF4iaRK5cZCmGTWZvobcxowbZIwzbZDSCiK+YwgjXoVFAWVmR0y
dp72Y+ExZuiq+5S0iQTOJO0WFLkiQNLJ2bYkYU9y7esBzI7WJaGX4QUWLGtTZ16yw3H5EBguiXGJ
sdQ1/nWZuQctDMk2gA66tF+ZIxDckaFPlM3ed2g9cTnTWaonHIoN4CH0BjU7ggZFIewXSrMN7hE9
2xSZbVMDjOWyNNW58CGNY+t0cHq1z8KF9FbF+y4awEMXcxMiZ0zUWtFNpXVEzxvy9PMf7lMOtJWl
qE8RgDDoKfbULdyJuHAdRA8FMDkgCSy+sMTvxyLSNpnOocUw1LssiaVsORWxIHhEG+4DM3qlLXwL
CgMMo2yIgNfDahHaEkLABPUUiRffHtFG+/bbf/z9vz6H//S/8ts5HCzPfsva9DYPs6b+/Zs0v/1W
/OOv999//+YIx9B1R1JG6wrvkrQtvv75DnXK57vF/0Ix0cc2eoplHJTl0QXIcYkAkromrX9GvMM5
AKjoAeNaB5158jQab3ISNHUNYtWMimamC/A37NFA9hXsaKS7xp40vHt73A1tVN10sWPfNpbiRVYZ
Hntjlkl03s1fvA77z69D8fSFYQtlGkI3YfI7v7wOZ+yjIs1AvQNv2ehFV++wdXcLGaTdLezaCBit
yleSKfxdGcXPECSQGaf12ZW2dikdz90NRvFRxoN2CZyNWeX+KbHCh8hxxgNxBhmYCL1cY3zDeoIB
1BG99mBbmXcRYwYDMWjs1b9/Sab7ry9Juq4hDUntZRuW+vNL6tkPsIK44RqwWcQby6Q9pcJghhMe
fS/Rn3VfbXuOr8QBBcYK9udExVXfwZBMvsK+3IrOZmlI4wtVgTEIdfN/H0j9pS0QRo+lnTxYSeOe
fj5MYChOtOtrXHrJoLobkIc0gVHaX+fSaVnmhQmZH1hT15FA1Kd4zIZ6qHd5US+rOm1uK330F4oT
/Hw3JY/IVCmzbHs6MMpLngqb64cGBNPocNg3si1oNUfhpRWcnZKArKmff7QzFv3JTBCCJOmNmRrO
PvXV9eefErP19z/f6f/4011Q/7wrPnNefegHzS9//Ps1T/nvv+af+T/f8+ef+Ps5/KzyOv/R/Nvv
2n7ll/f0q/71m/70m/nX//nsVu/N+5/+AJ2OzfOu/arG+6+aach/383zd/6/fvG3r5+/5ToWX79/
+wSc3sy/zWfD+PbPL813P7PyP1yS8+//5xfnF/D7t+t7Nr0TWfYvP/L1Xje/f1P635TSHcsxbNty
kN1yS1Jz8hXp/o1rVrCesLwYyrXEt98yoveC379p+t/IibcZN+tC6sKS7nxZ18Dg5y8K8TdbmQC0
HUfCHjSk+vbfr/6fa9k/Prb/eW0Txp9vICFsW/BLGJQR0iAs45e1jfB3B2uoROM8kZJEhM9jR8O+
K7r8gh05WGOitHa61XScP/T3hpngKsslN5gX33jj1x/eu/9hpRXzv/bHlXZ+Ng7WXcX7ZZiu0v98
O5e0o0uVW+R2FiFUW5Otync7877QIvNeuvZVc0LzhE+I7hrnVh+5L5jh9H7ooFeOrO+rFgrrwiib
6ug5bbv998/PkL8+P1eiPmI3mD9QU7nz1/+wExQUIlrUMeosnFZf6yLA5DwS0lAYktIjH+GUkHTH
HorRx1l4OV4jPkjMhv7cIq2NG4QN5az3IPAwTsazE7svuFYYY2jMGnqHVoyVVzZiPrr4voXGfAzu
YpKUV1HnfeUNcsCuDvD/ISdbypjU9oqdhWFF+hevVHIZ/fJR8FLBmTi8WuXqUv26sup+pFKOU3Tv
RE5bElaom6obXWg4VBMQvK5f98tkJiTr0LduRVmXNLScYT3UlBMhAYMgoT8yWb8DEWUjmR/SEdpU
STN9oft03Ua7IJBMd5h0zixPal57U0zmsCykJIfUzzLGhXXBAbG1i9sQPcFo1A0leGHKRUbc0sWP
DEDS9bXxdEljQ5jXiQmD36PJyVszWRswf25lbX3RVx/atr2oHNjBZGqzuzblgJZCD8+0HtWWjBml
18E/HpBLkI0xUKiqihZcUFjrkSQ4mC+ut5XBSMgIusKTF5SHzJ7AlKJrIpo534zQRb93qfYR8jMv
ou6Pnu3s7Cmzdo2EgeJ37gUmgXXL8OQS1ATMZHAWOLN9ZT3K8IDwzY0zUKnnlQg2tdMTVjtgQaBV
W9/UbUw2jlVGaxMwQZvH5cE1jX5umSkgW8j9dYMQLY5p4AtQxZA8tzCSEc1LN1Kbh8ElHbGwmiU+
pVZtzRDAM/j/PSqx94Swg4PXereWNO2tNYnmFHf5xm9tnavQejYHHEG0ntVeV2kJWdIVd6Pe75vB
Gphi4RHxgURtyyZTF7kT/eCdI4ecj0KPmQJ5KrphlYluitxmVItM8BBm6rkjlepU0Fe/cA52Dg2c
8gU6A0BiCnIWzWtmZRkEjZguYyNEeFeET5YfrUURNVdO2saehlK8oP7OHjjEvEdIfw7IGJhQ+eRd
4nc5G8rcajCnzok1xAsvqTd1OXUHLWmt5VPUNRhkI9jPTcDEoOgQ/0eSmt4RO1VzxCTck3e0MpxL
WvMD9ALilbCqF7LG7Qvn52hdumWxMSwv3VhwHXsLYbkd+hG3e9Mc7fzkVlo6K0890iFX8CtoTw2v
LeEpGcrndVeVKHxlvC5sJU4jjIFIVtGVChxbn0BnPdjmuUiC4RpEYUlifaWQ6IMXadqmPlD4OBgU
smat5mC6hCqKQIRHqxGPdSV9RAlqBWa3W9d1iHq8Cq8BZmRsFZD8BFX6fWM5H56wzzUj9SMD9GLl
Bm24Zsxv8Jpo/IW+DR4A4drK0qfgDrvCXxxKxXzo/OOSL9nplOW4kBMFQ1CHffCPS2pf0nJLGAOx
UCYhtU0yHSq/cJaKfnQg7gejJ6kRQ9yqDAZ7pzkmjAzaNW9hba+TTUIk8QAGnWZsCAiWShbjS28Y
63+/8P/LxiRZIDl/I8JydFZF85dtsrCy3EhyvNPcaf6Nx55+kB1q6FFfAJv3l/HUj28po3INbb9f
Drshij0U59j3YouY5S6UryHplKdpiB7/6rnNb9Gf3kJpiLksUbow4Vs78yH5D7sSfXiXuCV4Xygx
/BuNlHsQxZ77kqOMwVs6Nk9Cw1yos6JcJcayKBXGobUgYOepZ66JO6+glCknPmmgXDW6QGmgBOdk
p3ocY9BuQXqauvhlmDldUa/GPeUcvvE+OVd+Q8orN0VdutYxSpG0d6MRPsKbf/G8DgxKPKYHhkBw
Zoe+JNESZrlO9gy3en0TdKgoi5gsOAhb/SlrRH8aLOwMPWDRbVY4xoOtlc8tZOZ3fUIfS3cnx+sA
tD/Kp+oeuU2yJ/IJGEegVffkaubIzvxVEuGG+vnQtr5HIYBTIBy0aoWkrL6zzAd8bsVtxl/oVD13
Y0E3OWHlfQq6gKyDWVqSmuHjT51bZ7VMgRSLmOQERFa4st7MSeyAXTvncTSzczQmhLPIH4On2/eD
D22/0GftJUMq7IiWCfmhDC9jFn5UuScfwPYERn7sm7j8x0ObBuBLmiDeI5Ws7mUNkcPBO7zWnaDD
41loV4RMJEw0UXrDuH9JuM1wwwQX6JVLcjfppxN7GGlTORbZnddMt54ZD2dl0bbMymwkzCu0zl1P
64L8lajS63fYy8eW5EumFeLDdWEiW1n/nibQQpvYgqvjDuoiBiNEQdB1+yDmLYeA5a/GFIeMVyYX
UFLmE437XWua45050xlEUr+ipEgB/or0ju++6j2G25QjC12xBOi6b140UAsLJQdzZTOfWBMjtCsY
gD9NImn2GVkirueXtzWAlal5M1U3bmAIUrL2booGHHBlMmmEMxkYIGAtNbvMrbrzX9xRvx6KpTQJ
jDctnQO6LoXzyzE0i8wAvBdpHB0eCRoYtXt1muIWbmSwd9g98ACIjGSRpNq6LqIa/GzVuTGC6Br3
t/bkvvzF85G/VO5CSkvMhQTP5+dK9EvlHjVl7bJ/0TeFjeiBOtsZo1tuEOekb4UQoDz0o6yy4l0L
OSrqDalIBMqltj8jaiqxBTlUXoEJPZCdjK27C/V1kpTBdcKjurLxUN74zHXHKgbFG1uP/gCBMqqC
5nGINQJdZxFwEU7+KRxRIrhkhl0RyyF1M9Kz3xXwrybrlFaQBH9aN9i33jylbZnJPgxkY7ymA/Zh
M7oPg6y8+vMDlsjlNMTu3c8/EWcFvTrrX2yXNpEXeHje06T48LxWHWAkjeehRfkjRUBwMg/J/OCm
M9u37aBUp227aEQKkKQV3dUlzrqJB44nhuGA2VPcHSmZwYXm9m9hEz6GQSX3BiDHdZUxzzAbonjB
Dw4IvekFhDlo/VLfGJwVbkqz4SDJEWOQjAAH7dmuCYmOOPTcQLAagSqTNyZRk9+kqrvnYBJM6cYw
qnJFiibsdI2rA5dKRNO6dVGRIH2dYFsdprSM7oMELPWU9wzSEjPYmSytN+RQpvtxHtpl2O6HyAmO
VdcDkMQBfS/ES1I3w0M0PxQxzhUFhY46aQiPKaJkx7vEjG1wIfv3vs+yOMXedKbzHD6W6cZ7sUeZ
PYyTRuqD0PTNX1ylv7bJ5ovUMbALKtOxDfHrHokDpTVKgawUamSNxJx2L5PVmVBwsoq8WtihdZd3
47tttkw9uWJLg/motIe30PScozT0zyr+i96d+Je90TCg+OnsXj8371/LmNKOqsosA/CzFqfWQRrF
phAWIV0elG987eYrLFF5M+gtfgNpaDs/TCJkHN3w/32EMAxXdwx8Kkrw36+tKstOCzD+CA3Alvld
3e/VpCqG1mN+Dqsc+HOAEkC4PcmBjmEtSUKCtISH7m4cn4oxtm98VZPNBhIOOuXqLz67X/poQhq2
broO3QSlDJM+4Z+PEBzaPd1FOEd4jJNtsqi+8rasnREf7Wwt0FtSQLCHPOeR52+L+b1zJOhVHP0r
K/VBVJl2wZRaAWxJ8/rkUJs8ynLaZmZf/cUbqYT7a21q8GxtExAxXT+F//+XMrxmgM6MddYoj/4+
9cLhRi/cuwpyTsUx7hLCrSuqOjkxzQR0VpnkXFt79Nj1Gpl3uUqSDW4Qf8Ps6kI3D6xUY9yI3Lnv
iqY4mYE4VwLhUkxUBXWEl+1RsczAnDQ8sOCGQBnOjls8a20RMeQoXcrTyVy1EIwK2avPxsDkas1u
xpwghK25mDTzuah2JrGJ6DaJnjEZCadRd6N670MOPTEzY3gx2/oe6Qwhjy2SU/qWT23CQb9QwT6h
KJndMeTRGrUiT9dpD1zF3m6Ciuj27nVQnHqCon2xLP2hY/9W6Ol9WiF7ZDxoRxTw34RJQ0LilwCU
tNTtGvaDKhHeMc5zzMo/Zr5mzhP7mYc9J39PJ/pV0yFy+8egxqDkTRN1bN3QyJ4jw219F3bBM75b
hPx4fLDjayXU0VeipwIakJCX+DVl80NeVMasmYN8QozSbcPnDWU7ZoWsodL2Ddplu82j2xQnKrNn
8LgxIpWNB2WCMB4qqbYkFTDW/eTSl8G98mCSosvwyLZfRNt0yGm/hBbVv9W1x5JN29031Oyn0TfA
rfZJfoP3AKSrpV1sZMlhz0MOupVuA2JR8KWuKA7I++UmZWHulIZMIAt1ZpL6+6RD/QTnybvWW/1T
SO5rXPXPjlV0lNh2tY7mMXHE/Ky2TBr7VDNoxl9bFCd4LFGS4Utj3tdly6aoH7HWX13Qk+SrepCo
GLdYDHwDFSX3KKvBujITy7rqQ9dUvzQE1nVOlt2iOvG/9Ym0vubBSVr4sLieSBKccNmNcj+qnosc
LWHnO/5e0otZsVIHyxpv06qEjlBoIFmTidiE0fFf6FPDSdVQe3pJCRkMVOJyMtR96g7h2Yy0B8/O
671ff45l8oPWzyfmn68oyaejwpIKL842AZ9EoASnpWdc+YcPvSBCvfLUa1+9s8XcIYZ0YYpk6yLY
MkPZGXl0VY7TrLvRvlGDkFDFg5NqE/Zkp9oB7muxj2vpspt0zKVWcoyrgKQlh3AA8JPLcQpvDOFn
p5I6JRgDeQjN4SYlztzF4H8F9rokfsuVu24KHqQPqzTGvhVHIW2hH31h4XjPmqehiu5FmZX3tF82
skGGWGK70gkZJ9mpGVBHa7s2M6EVz/h/r5ZrE1/MJsjUD2I2SpgxcbkgxBiZfnxIMWczt5M+DXr/
LC1yNPSyZsKvz2m8NdhwI2FGhj5haTVxiJwNMrePduDU9m+GPgy8qAS0Li43l4pQM9viscg1bRUL
AhpqP7zo9izD8WGAdSXihGRc6VCG0AIUb27e8OQ4bPds7xt7sq5G3pEYk01PPbA+o3LzNXXyR2Nl
QKcRLyPNnOArEAWVxTRQIrSeJo5z2j5ocMNlJlzgMfC0YRi1+ZKuiQctFCFqEDIq9IJgqViXlkO5
Yj17my0Ty4hG3Bb24RihFOMur5ajXjLVgPlKMhZtwbh5mboWblJMJE3rP+hxUhzLPoyAySTboMZw
aQvIyJbVfp8qzVppiWOsKly/Z4cgP8Yj5Mw0cQHpQ4wPkdJJRjKN5ygnWJGG0ZMQ/bTrMQbqgXqG
Wv2st/d2DCW7x9TCkWnYuC3HrkY3KVcAGVMNQZwuyeBeDnhIKAdHpG4pTlGRw0nPqZkrrMcZ7GG4
Zf2FzRqqMiJJ1JOkO4oVivdwxxmcxIOsUSfMI+cUIMBC75xgC2zbv4yOvqk027+ZwifPbFBxuMjl
DcToJgQUv58jk+xVUmSYQoqqW8Ac3DZu52193us8hLJQu/O7lQBCxxzC8lzrKJVsekn9FBwLwhOY
j7f5W+kXd5VjFwjlHaQmmbk1mvGlJwJo46c+FP25TnUqxKq6m+ebWRC/tCd7Fl8Ha1cE+cZVMCOL
8tpNpf3B+6otPR/flWmMaPwZE56aOnwsnOzHMKjpVtcIb62MLyefGZyADUtIvn2QqF3skxlkSEQF
4WS+CGRPdKc17nvcF2HjuGsTYhz+UFdtiZC+pzGzzTrCbsEMrGqLHmaSobrCM9r1o3amBl4Dqe0f
uxb6AyJ4MmIyD2XERGcIApWxYIqMbrPzvQ1c0afA9EJMZHmCzFS/RqFk8syGGDWWsdEVkZa5YC6Z
ZLc1ZlwOJrFJeCvr0Vjl0b2q78mfZflF4AdrF6oXupxaJzfd0zMucN5MLie2pWxYIdMDNUzkpjlq
nOkr0P9lmT2UZJ4yPqdTJ93sVUGvaOlzdGU3rbpKi49lNNwBgXRIIMmHQ4LYhbEs9n7PV3eBXqwn
h8RROr6vQ4moWDKZX4hYeojkCgcBfI1lum6/WG+utV5tOEyvPM8sYW1Nzw1U2HcUxqT54GKtqEfu
K8ymSxALTzUiSfSSKRlR2jCsDbTovEkktzmQ8yvcVIT4wmXjMjD9+qZwkg3KLnbSMUYSblKmEBp2
NLou3jRJ5a7tHij/1A9fZCFvGd6EyEnYMd0EL4lJOV5bFrEHSXEQwzE1asgmHA/3HMSWSD+02yjR
CPctHQTVoxnuLIEul8XV3LraFK3CtrOONuG9i4SqaYvZxtiOqRxe6gF9REtxE5FEzAGj7a/1tEEB
DVocTOY0vEceYtxpau4Jv/j0E8IU9WG2WRmIsXdh3Wgg5FPSk1ptL1Ti0pbTcXC0DbiXEgxO77E4
elXp7ZPAmHkC41YQefQocKnDOyUavGwpEjV5nFB17ka7T895M5VkuBtiW1vdPaR4XOfoawIC1P1P
Hyevr/fWS0Y8ACymwQPZ4l9zUgUPRlLu9cfCnVY+7p4bMFPmkaiJhA1g31Z2edtABbvr5ofJNg/N
YLgnXfOCu9EuafhSIfVNfzZdwlIUGqz/TdR5NbfKRFn0F1EFTX5VzsGyLdsvXb6JDE0Ov34W/qZm
Xijplq4tS9D0OWfvtU0aSMgGNXJ8bIPkJgKpb/SIQbTWD59eOdA0hD0SNMKi07SFrdpx7ZuksEWp
64KakZ8Tl+hhaiwQwlUHM1jYAftE2MtLreBrBpnvntnpkOfK2GqJs7xZWhB0rrE/1Ve7He+cotlt
DHTz3jh+tRRN1ENXL8n+ihTSn4luejVZ9dakkrpayH22EasV+pQqvEcek5RCT25olhzcZVm5aW1g
feSa5yTCBOIcVqSYKUSfwJCiC+uZPOAB4+/TzPws6WZfo1npQ77yu4MPYsHLqrXPXnw1GIlc611q
7rMCYzQYKfPgkma5BB3F7btJzHVSxwW2D//bphMliqm7a7P8xO10VKhOQ3Laz1NdG64+qUXx4IVr
F4Pv0qifaZto92bmU/SQIpHGyHsiravwEH4ZpgUJN7Tf9Z79NbtyJwC9yqVmEsWIV9NCkeW+O5A8
aL3F9S4dUX0x4UlfySFCPNWkzTuRd9tUC/2DlZFeGTsxSS7zo/8//PxbGuqfWuGVW/BBv6dE104F
oupr5NV/qjhmReVMxvwbj0eB+09k3FLq3PjwM3yOk+aGbyQvkUCgbOMQGUX0pmNOTdoURTpS4YMz
H1QLJiP3g6+ossmKnbjdutWYzeJfgaR7il6N2NQxHgMZzrVMR62fJ6s08Lyd7iYazvrCf4S+g7O1
GdkYxeFBjYFg3RjFLNXUD7IfshuakOC1N1xIxRhcd1rN0+lQv7d6a7+4KrdWfejV96Yks04OdnRj
D5msRGCh+haWasmCeJgSyXLDZP9Mk6zAT5Li1XBTfH0eoEB21K9pZo2Hab4VTe14hlRMzUUCExZo
CeMN1v1nM6TbYTSbP0VPzzJhJI+RRE57R2TFxWZIjtBJwFxNHqV46Apj0s9BViJf6qWouB+azQ0y
Yrenj0dym6yaGbwMc9dh70JxKB+lL98Cs20PcFjyV+TL1oa+CKLGEIZ73NIL7zVdW4NyBjYujLeq
F+lLmJmCRImBMaudgLQpwYSYwFh3RdM1F1WreNOjIVyamu1c06HlWir9XRA0zMfBWXxnYbRWhen8
iXF6zy2+dp0CKMDqZFnXeozta/2l1RlVc5SE1+TngPiEGHbT3EcGbma1AZJq3s0kKec4bxOr4HdN
+05G2qlyVbmjNftoU1ueHLPWTj0etoyt+4hqGS1tIk8/B3fKnrDlyyPK4IuR1BIo6+S/xDqisN6n
UV0ZUPsdcjvMiVrIw0N09XJQ6UGlB4e6Z1pBwrK1pZCJ7xGYmTti5WplacJcN85fDw0f/JCmX9mw
cQklmNQ/8jsHSsiZLEyYTTmVzWsk4vw1eyHrEcXtHMWa+q9VERpvDrL5ppH+b3oLD1pF1Tu7vG5D
bEh2iA2LMS7ayK7tU8TtZnDpQGSR95GXO7r38XIanfBA4gCllALq9jNmGLsBB40di4Xb1ermIZ26
mQksc4M/dWtLkZwRf65gx2XHiQUfzzl+GD/l1mAnKGudVr972qPzZ1FmbLsnMtPgr4zHkD7O0Wju
o8BVGxTutLEwX7wyGXd3SAmNZeeJ756N4KMjZR15QfQd6gg4oAv85eIbD2aYNhj2HXjTeMi6mH2r
T17RKdVAdGFQbpl9qvqeJPdaGfUxruLo4UjmWWwfsXBZt7TziLQYGT8XkYTSUXTc6xQwRm1OR/JD
dcL3UZxwSBcnxV1hg7s7pu0y4LbQkvzFlxP7CqSRmj+G68rUnVszH6x4kDu3AGkG+Y0ItjFkn104
lwaLxqWaD5QL3aLHPLJNe7M/RqZ805Le20MqJdzKRihNT1G8dYIpYu8Hd/T5rMuDtiSrgISPVpfZ
0rFie5OCtDzNc17STx1IFkSnLjCaXLB9e9dIOO5/h5DoV2wYJJeRQHfIuzy9+j7JcBXG62+blNqi
rsUfD6wy1bv9xW6wedEcN1ywwS6uAqtaG9CJt8MifQemaC7YYVtHPKgYd9pD5BveW6zhUjNldacQ
vDo4CS/pkMNoiPDs93EPjoRnlarJz8yCEHJgCzOrNF5LhS694w6T1b37gtCI0GVNjphAa8bwDvYr
I1+Z4VgejfkQZDS7kMPu7BzxwnxHsudDPbT1lf0X0kVjOuiVQHwSB94JktW6CYduZ3kMhBuSZ78c
dKvmWGW/szBh4NWP1ZXhrHOc+n+hp91Lv9l2HspYJkliS8pZsuhqYb7F0qXllQrG1WPtHOyUaZdd
B8aRRUU/NlVcHVz24Xk73aNYG4/jZNk3u2o4UJKiNflytbA6dGZXfYQBkMOg+hxbI92PNh18i9Qs
0KRDv0sQtZFBSPu0CeyvxCMJu/CZhUWmIc9+DvTfDkfrqw7FvzF3KDhDotJEUhaXbkjpps/X3TAj
R9q82MkuSl5yq2+OqCa4Z6ZFdw0FaWrRpH/o+nicYRiPoDLhC1X70RspOKR9BaLhXH8eNX5DeKH9
1jgRTpt8iN7k0IVgyoS2Nqw63AutgcTkBin0Jzc9zl7edRAnDM96GewgT+BG11OIiWIwtk3S5FuL
vsBKAQeiQDXUMnIaihjfvxlBeCSE+1wnk0V4GMmKSCvOHSTUo1s5QH4zNYEjx1TiA4cFZ3W2lrIz
hyuWPVjmavRXhoJJPAxxeRUMIRAhx/5ijmigd9kkCUqwkiyVDCcfoThnUbHGjEMcbhKn6k/RfNA8
hlC+0E8GM12qrKTf9o72pfVKbnqifA553/cro+PqrVCkHFIQv8J/Z5+pYeOinRc66XizIcCfQgFn
ts8ADNmIx3fSf+/A5niN1q17D0aGyg2YdjFsiTzfT+zq4OiN8suBWN7a3RcsAPhKjQZReXKnfdni
6HXHqtqH4/AP1nD3LWN6nDa2pVvkefm59IVYAkHqv424PcVELpN+hJLajMp979j+OkPX8l0W301l
tNycZINSm3dHeFH6qdiUGiQMGWPnvsnGOrpR4SyggODtSXx97fDhrPFgo/x07RtWyhNKceeLSBF6
X6marqamW5dQQL9xCGQ7a5RsS32s/xDvojFMVhRaVsm0TubVNxFRfpWGv8LkdbQDPCrN4O+xFTpv
CtryYNXmF4hrl4gUY9zxqRIDIet3H0qqlZvDp9foG5p/f8aOeZqfj6fRVAYqZoO+XH6NrEn9Jlr+
3rCnfM9lD66H9PBlaY4axnxWM611vt2hPBhFN1wYEZYsI/JuyvKboio52+2QXL0IqpfTRMUvGdLG
m2zxHtWJu/RDC0BeJkjCJP0jLOuH03vTiiibUzAPKcOmIYPCxa/BPta4erHVnDC2tvhmovZX2l5M
JoPfVpRW64YlaENuK6DAf4FKXuk14bvGHYBSTWTfBA42i4li+qbxl+HFn0Bw4EcsZQdGSVAO7DPX
a79Ko5y32tBSZc1pI+M12sPXNoFlF4a1eMyrQ6DSFrYTz1qV5qtU6DS97Ng8gcv8oL+Ka1WPEqwd
OxzEhJ/nmNt1v4FUXCAGTlMG3a54WsxKl1o505Fx3IWpxGdlRQ+rASnpa6eERGVItA1kuX41lT54
cr/8G0+nmrbqIsbQRIOk+honDIMIwMAMKZ0z2vyrN2R/DCJeW+bvXE7BmcmGRze8KR34MeRUzmNX
C6LJMsZsiuLuA2NQtmdDQCyLlmPp/04941cao1cOLD064XuCmGz20SrGtc8Xw8ngE4EREzBwmxqP
MWpb/Q2RAkq2WCvHDKbNyGS4BeDS2FV/Lj2DYFXutpm/DjRMWwFi8xKH5sbS8l8VANJxkaStDimw
VjTBjOvPMwUr5zA0IfEaqN9VPHyMtpu9dl7w3wIRaS3BPCTyBkxq9y/EGDrHhNrDJ9GM5uUgPlMs
hMSSZdU18Fztlk/l38zUxKds51BfF6Z4HSBhqpz30AVlLdlTom6r/9BJJ6Yii8kFxIC1Ts3pQDq3
/dLVZvRSj/YZwbz5NALNwT0CXbfz4gfLOLtGf/zoPE4e0cf/MF6xnWxl+CwzEmWSwc6OMhnC56Dg
dCsR3RkKpqu+deptgiE2Gtgxuom62Qb+31ou44y3UdT2C46o9jkTZ/dwFdIVGT1faa8Z18li4lbK
qt7JHJYqWgEgLVHwCq1xVqytWzcOz/CEhydppxZ7GHpjfJWZ319j1p0gBP7WcOdbtJr95ocNxH7l
lDhO6VT1U/EEKkxsKOimY+dY+bO2utOoCXkXtbriBmFJ4U5ClU1cJWBwzKlyOFQmCcU/T0swB1sZ
g8JRgkg9G878Z9KUjzo0u73j02fxEwrPJNVvUnTtukNbMsaXGvEpNnxoBMhoips7pm+emQ2rCZP7
PgnMfueaTBVtU2YfzTiPeUbD2Jts7TC7Du9BKDeEIVX7XhT0rDorvve2+lDirR6lem0xEuYtfTNA
cCUuYX98aW2dpM8U8WNtBnsFV/M9L3hjODGbY24s8ZMOb/TYx7jbNZ71nCD/cAGW5d4FR7d35y9x
mqb46cuO99Xj0ogI43xmDrFGXshVHiUl0cxT4V1cAkWm4BOFDYiqvmyOGkP5G7/yG1eB+ywd30Ef
QR//52mQIW5yKvcZTeDIYlmaF+aHb8w81kNgR08ntNTZhGb432lW5JW9NOv8Cx2LuXGqNl/aeV8f
XvwOz3jAMoqUUgXPSOtfVDJOt6xR0VErGER0zqHTePdp75RIHIYbQRrmyojEfdLHbG1Dr6Xy4RtP
J5NE8vkpGkBOHFWjm0VNC+q71c4myWCiiGYbtgXOiOo0zmPzHpruCcdL9ESuMB1xGDBhS1L3GBF5
TLaOxA9jDVhRjeSlAf8EaF+/E721nLQEWmllDxe3/Wuqko5srQWHBN+ux192TYLg1Sss7Vz4CIOo
Zgi5RCnPrVcDkjJIkAuQlHhDACnJ2HqfqFM5XSAWsSvF3T/0T5UYD49IsFtJp/GQBbw+5bbHPeMA
pbUkocnZVb1hnoRLZoTEhfnsnNTYEHY0boqO3TUtqoDz0nnD7Wu5Uj/klnvSAhrNyLP0rXdTmV0/
Sf02L2Tthuhhq/o5lUouZWizLyG4Ei37I6f7fGbSvMSnTjiDxRuwWRcV6UpKDad0Zkt52YQwS7fe
8GmFV9VDGvo5T2pF2LfLmHFpxjP8lXOcljKit5Tsl9QngI+FIv6w+UjLNC/fYkfZlzCnbaNzKvQt
GauOu/b6MToMOuk4ujDL136CEWnhIBb4gg5tmhXPxmFhgj7GZkBMr3UkAB8OKJ4ycgJUyW3cBWu1
EBWv1Kbm6TUE+CoFYshLKmrvOjKOLWsIWKf4xSuq4VFwsf4sbmrqBRkhDI2TOmyfQTAGmyTo821R
1L+Lyexu83ddu7ifcP0s3Jp3GYOU2WGe8Vs3/LCjlprImoBXVxiqBAFJG1ElOwlaYDvGZAC5ceN9
dLn+7JT5UnU+mV2Ze+bP2emDT+Jd98Ye2r+G0LgzS1ok+OLdQwaOyLJG4oMhNP8a3UrbFBMgSPgr
I2PaVemI3xmo/mU7B5QMc2RNMkFWQSX+YmnZsHfQWB34BMtDQ2Dkzi/kikQfpgAaBlVosjWME0Kr
ukzw3YoQxhnM71UVjzDtvNL8DtIBMe8EP72NDUQi8BQ6nEaq8Zp9Z/UfXqLLjd28BXEx7icNn6tm
w2kZq/Grs4S1pTXwnfgVba6hRAQYAvlP5J1kHNqOI61Xd7rrCde69QeWSXSAaJIfIAbmB38+/DwK
bewdqZEw/hcKYXFfHZhHAvfoSrs6jHjdDzAPaJro+Bgjw6zpHnKYyqD579HP07ibtD2Dh7xqGmbD
yf8eBJJNsIL+nzwwxC6YxKYNgv4Ae8QFnh93qz6hx4/jcANuH2kOP7MOVHP4eaSaEPGGHv6jLT8e
BJyGQxFipetdlwhG3/zdtxifQ0Mf1mNNDtDPof+/R7kXu1syMrZk6cl9XdzRyTYKcB6nSHfQx7Y7
oMlgdsnyjiPcviYZob5VjlHeCwqypXojO4Q0CQ7e/LH9PA2oDEEh3qs88hcyEt+SzSzo4WHlGHP0
CBbP1X/nhKUQb7oNmV0/z38OI81k02rVZmKSg6ScOMS6HrUJ7isbOfCGu1g7jTbtIj8KCGXQ+Wad
NOKjsu993SerzA+I/uslm75AFAcjz9UB/zCpSBeZwbq3YuJY0olMNdtYjeZ4p4RnME4UBdDwnyMz
4ZewZY6jeejQQlEaM6uaSIX5HK7mN/3zToH4QpR3WxM/chEec7fm8yjJJICE0Bx+DnkUt/89MoFO
bLPa4heZmKS7gEim+ZFVY/9eMFtIdmIsNjGug0MDidvs4r954MP3yPDAlT6Nb23CdFQVW80Y9pUx
hwSAtVhr/NvBnw+JoGPw/4effyu5JSyhTJ0jd0Y9zN/RGCd4i3soCFAejxp2jaNphfWy1L29VYmn
F9jb2iOZup6aaC2smLJtjHUggco5/BykySNVypfKbfoTnY2zVtDN7xEkLWxr/F1hSZ6FI688AEHF
QD3q+lc9Y3ZZW+KGZakEFOGhryacd5KJOqyl8vbofHDxZAMhtppCvlPJbhnEyBvlNKzKQQh0VBcn
IEionUOEEuF/2cw2GTk1ZwQEnJaB/5kM6stWabEDcc2Qpsadg4gW7QmjH/eEZqe8dkD8BwNi5dD9
bfy5KJqj0iCC6xuN0nU5FAUzi/WkKoLVY+uYlwISvoItNHaXMZ1eDKd4zT0sEeaY7p222rEbo5Eg
GcwPVZFzcrPTD/z8Y1A52uPwWuh+ui1YNmhQ32kxuZsuiR6DyRlryGzu0tSLSsv/hn22hB6urXX3
MKJURmOQ0wkqcszzWfXMLCjb+uQfaczvWH9YpeE1pYLrJ9fbZz4iYgpbdWQ0zRjJ6fbSJLmHWrPb
9l56C6T32WT2S233DsJY19iGhfuZe+KCYxIkntcfojhXzJ2qGg1vHe2QpiRLvKUlk3rCKhwCwJZG
dCkdlEJBm+F36sWwSxL7mflec0znLLFO2vsJ1fO1n4JdYUIiMVXGxJQiTfdtOGETce01ixWZYi7f
Yt1MO9mrbD8QEbwBuEddaLk7hX7ziJEqoD5FEusEZnkedHe4UdD86bL3qnXY5Wr5S+uNN3zT26xp
9qKXGO57fmzYTQ9RVBhQRlqr4fjbBop1Jq3oXmvsXYIieYT6TOuDzZxkJeJlyCcRMTmN0TVrQSom
034UTMKRGLoBIEXIele1BYZTkfenVLGtSlZ50/7NyPUXnuR1683tlxJcYyEPiS8WtocK4qLrCPtT
FRB/Yp4pGt/SuseqHs9G+u8+7E6+BqWmRt61mEpEt1qMfCclIL6dnm2C8g0rH4mmeyLEzqZCl574
ZEgXKt9MQGjoOzZfWvIexCnFV+KK99KNoFjjvyB9Phm2lteUm0mgP+yimnRK67sLARv21ZM+KhCf
dK0XHtewj4k7cYodYQZiEcnumek0pQtMO0yUrhKY1CiUsadVSzxC7zwHL8vx59jHLIqYJrr90olH
aI98d+ue+2SE1Qu33h8NsdcKQGe7HBp/m2cktffJW0TuFRC07APV3g3e2SofsCpPCPOW0D63hldC
0gQ7Qs8xIIUBOsK6ttN34gINYk2rjomhtJm+Z/Ps2SRs128+8U08dGDcZYBtfkA5Qk9uhyrjS1TZ
m6IQzSJdPTTPZDyhIx2sZ2m1nXy0/rAGsXOqChic9lD+A+UUrmRG6zOX39RcoD3CGvGA9eEB3Vl0
QhNrFZv/qu7vWGYPt+PkNd2mXjG9fTWlZRzLtDoo1/47uIiIOsJprvguuLtKvBeMJkx8Div2IV/2
MB2MELleJYiYcNVISz1U61xjupMFlDJJCkGh1LIDXvFw6cdDsmWYgH0E5kjYXaSz9pIu/eDqYzKf
QESUUX6qaC7RFhSPyGYWmDme3HVO451clT4ReHMfI2pwVQAEG3zXvrdag/jBS24F5GMkTbnw+n0h
5bDRynJalbZm7HTptw93MPGX9fzqypujPsZyVcj4q6+uTNgj3lWrLzKE+kSvrqQOOKdDLD557D4V
WhZrEscodvvdAEthoRc3NoPyDT56NQT5biRJsOcMXTI1eAuQ4E2UtYHN/dEGzmG0Aa+wX31bPSkG
ic2pHZewMzNe8jMivcQ7OaJ/0mL/6o7ZC9zMbecKAn1nQCDwEqpk+lNc0DTk5CIELcduc+c0TPWz
clyllgdcQBu+4u7keWi+9IzME4Mldjma8h+pV8j3uC9HPkaDUhFkPnyQvYwk+FumXHh1G14BzDqk
ArXahXiBaAHsqxbcdMYgp1lq3Ek+60NUKZmtERFma0/WEcb2ycRQwz30PW0Lm+5zSYxdTDQ18Sb+
v6BW64avbqdVxWsGgN0xS3xS6badTB3QB4hFQGJcfmbrXGoRe9soI0kgs76DfvokfQX+Suzd+8Ik
Y2gyvG11gqo845yr8hG2zT8j7TY+FtxXU5BMt9dc0jwGH7WZp+3FmH+ElRWendxZT71qcVbEwDda
9dl7RfiCqJ6M64GkPlVxf5pkC3vEwf5S1TfmGafGSr4ymT79HLWBHRd/PcAC8RRs6ajdeEfHgDqc
/h04M91f2g4o4XI0L+BvD8oe8qtHiR9JDSKQ928amGcP6AkBH59buuk7rKGYiXBMjrQc5oj3o95p
iEotstrbnP47AeRau7ZIjV6aCjjkaHCPLRKu+YJg1mXJzr6SUb9OwvyttBkxWG0MaNmAVRYhsqZv
ajtLNZBsJ/sc4DJfqeOkzjLyx1vXoRN0zi5KxDezLo5uXq6LyA3WUDLajc81X6PVxPv8EQums65B
XdNWOHpMVHE9sWm2fLiiOtLMxU1oSZr86Kpiu7r2jtiaKZcOQwQyY6ZHXZnRGjPaewZXpp/Dosz4
X6QRFTXV0dnywZcSZp3SK1qiS8At27RvpnEAH/XZkTlJA4pgvEZsAUuKK+g6lM5pS0ICPfFV/bsJ
/bvbZl9Vy929DC9GDRuKFxAuNCUE2BIPaZKWsETs5qyZE1UTFEMp0cJ1pvdkKFStR5pvSwUkZ2F2
SbJ3DHSSaUbqk9NjeB6YNhTMPxdMUZmzVvVXntWQNj0EKXU0vKqSHWyXpv+ijDPa87sXrZ7OGTfj
P7isFxqF58WbnN89Mxc6xRO+liC+e7V3ThNLxwhuI7RYMRztFqMcm22ehLeBXyckYNmsBxJdmczY
6N/4SM5XhKm9y0SMyzH+DXF4Db4DObLjn4kMxBfifAaef7Fq7mMB0Q37TtEUQGzcMBmqvGGE9x8f
gZ4+utgYNqMbwZNMNmFUOnt0cyVuqE1qdB8YEkkDZoQuI8QjtDrnqrZcYn8PFrrjQJ2jnz2O4Wfm
ZW/e74LC2kf3Ltt8y4nHunAVonpTkiwkC+dQQt7tdsCB0FRes9UsBNpWdTKRF8NvSS9hr+pD1aZf
yQRGUM5h01kv1ladgTEP4gsNg+/YSd+suD6him0X+a6c/IPew+j3ObVirNeGAp7WfuiQNAkYQZke
p/FaeTN51Prjauo11dKtaVOtOwhK8L1NS7JDSbJB4heTcsA4e1inbX+J6HS6Gm7tmn9oymaXMOza
Byi6g6LTkYqahPG2ai8zbTc0ybjRcjbNKfnMRum7Gzy4ZFEIK1wZg+7sOuG8pIQK5ljStgZT5faP
YVfxUrl9uKX7xbY+DsjnFMRdSKyVVUCWnHJpEjmfmlarbela/3y80LamTHQbQ0ZrAfi8YM7xklGo
YZbjKxnyl9gs163uWdeE+eLGTETBKUEQ5eQhuQo0/Ynreqk3IwOatKf67k56gamZ2DdEZBXrto7w
3ChpPrtawbuvwMuBW1CEPsJUbna6rb87TfmnySU2XHJPDWjOiNX0ZeKXx1Y3HioY7q3nHG01MVdD
MK3lw00DRs22UY8RAcZbLFWvbSU2rjm+T3FGKWo0W2H3JjSulijLnttNig8eWchG2S0XHVQ4ADsW
6yOI7sIAH7iZVJocdbI5FwP5Unrfv3aELrGfGaxlCHdqOaBr2yCEOWoB64AYY0IhUDVOZXst0PUu
0ia7anAYUVePi9hm5qd3yDMZNnGak289ZYqcouSO0jhbihJ2c5syWEp/pX2EOYYiXhb9KpKMqdx5
G5MG2CRwQFRuRnqXWcMls23kr6vEtV5Csh0rMAJvuVQv1bSGYO/vOhU/NCv4yFEFb9NK3cGMnmsn
g1Q/BL+m5httiVoH7vCsOpi8pXLe8bRFi6iGvjY5Q7HMIHOtTCgNJNtx6qswIfaS9aZl97KKkZUd
Rj8aDj+P3BCyusvNilj5osLnQu8nchn071qDvNmyxLcgyRI6NpyDxzx8dkY0nhFF0sIPIgqcLANE
LlxOzanfU3H5gOJDbTtwxi8NNqwPN0rDw+T62YJQKO6XLSRN6ReHNKBCUy50TGOyhoMU9tMsC0ZG
jVSn0vHgd+exWIvMDg7t5AGNzvLLaI8SzVDT5xfBmQj8NV51lotXwHFMdIUdr7N8MIpjHq6xnjur
YerMG0OCAuxs7C7wQHuEiNYfEUJXJgB1civ78hYXWX9SLiwwUVkknTo4ThqBYD6Nxt+oziCFOnXF
kmkHAAewblUJEp663lDy0NJtYdnV9E/OUWhchrqrEO5P1rE2w2dgxNVpYI54CDRsPXxKwZoB7nvv
kPpd+0Z/p8c13K1Uf60avV7JbvbvSVLWfRvihz0hQ9BhdVt6fJ7shz4NOVdnSQFFA0tvGGMBlL6k
tk3bIxd/YyTNV4YAAnMNdEz6X9esS6ajUbjj8edRRF4Fkrf0o0dvv9KmDiYJfPmjV7UVBT6dtMGY
ipNRO1wasM9o+GlMTsbqpI+pd4G2512aYUT0488plFgMFpNjQMyc+6P/hUb/F+6c6G3L1ir6k4kI
/zg/fxNr1kdPr+PkZS2VVuE1KyJ9zOMgmF/RVkczJaM9QqnwTjz5jPmI10UTgVTKCPuwol9OQUKu
SEB+60oUD6OxtAW6yYx9An93xmfjx7m5DtGaFJMfbQma+A3/r7z3ZbJNqHLfQRv2e72sdCiCmvgi
a2+lJlLEagvbEN0qZ0EbS+3ScvSYcVeLSaEaKAwjXrr6YO+ELr7soNm2Udz9xTx3yVxiW2zFD7Xn
5PZxMIx7KmNtO41xtR/cEh6KBZMthV+ZF370idqbaV/yuy5IB2TWLWhNEXyLXtbdeBRy5ApU14qB
++/JxxdZu94/4GbaoSeUkaApI1gj2Te+HUHh5jgfrWlo+zHkrPKgZ0ZDL/6Bir+bMAHOFWkQSzri
90YPp3+zH0WpOqKalrdpzrjsRTsx0nGKWyLYVjjcHNlEoHAbuGqIsja3HuJxFn0o0IZy/WuWIuTR
u+2US/lkuxJPHjK5hI4EnDXjva5bbUOwMoJbKnHfcQt2Z3m8qguvO/EhjFQEtf7eWpa/E+hHVmZT
ezekF0fDx8IfRwHjkAw+sFmAWoY2yrzPvOO8FtumR6pfTJ5579LLWBITn3E9LzQJFbaRhtxKun8r
ZC/uShPIUKuYLkraT+bSh/WdxO2uCLTqlY8aIEaXaIi+8p3oYvsNc1S/8/OwXP08xdahdm2S/tIq
/YuoRf/h+XwiAo8T220ISS+R08cvjtNkjxg/Bd0Uj9RMpDJH2dKE7PTSv+sW/6OT3tkphH+PgsG/
+lYww/mI/5sPmoaAC6N1uWQs/vUTLVcDHQ1wLVxGQhvmiJc3NK1NW6Xffe7cUz+8hkHeLpXmwPgH
2L9xsEqvQ8XCkccVPokQmX5i4kXWCJnpjZxdidGjRBzPOur9Q/ETmlbSxcUhM15E6X5g2H4CBJPr
Wvv0kjR8qBqpWuohN3NNqAGO43obxGcbQ/fil58DwOoxz759ohnvQW46W4QxHGyveJ8pueS/Vb8i
dMeLUIUkTUwF9TiJNWlJNNnEaHE7OUSl6T14cJxQ77FftTeKeX+ZJ8eA8vUGyI47BdxNY0YLlG00
HYJszmLIWsr+oMWv48JM0pRMfutoJIa8rFajVzBxJ68pGwn+mcxhXqSxMJaUb0RhLsswebhEeq0x
1GXbVkBsl6FJaGY+OMeI3alWoHHMGKMuKzWeZDsWdzwhtALJUXRRfqnWhkiIpjNHRk2hdQASJ1Zp
AiBlSJ0Luin0dfGMo8sIIc71jV4L9GvZsOjaAsKTRnCJj5op6t47olXLOs/WVhY1uEvVy+B50Vsx
RyWwdDBBXUKro6gn/7YoOKPGyisQJQ9LLamXJjIA1M0m37e90TGj4M57IS/qOqXW0YzVLom5YgNE
cxRoEG2GaIcEDn6Dnt18t36f3JSBdkKom8Vkzepjf9kWIl+n3etQkgYZpcYD8GEKyZANqNPJbpe5
CXlASPVSiYyLVzusWPX/kHcmy40jWZd+IpQ5BsewJcGZIqlZoQ1MMQjzPDnw9P2BWdZVmW3Wv/W6
F0kLSswIiQTc/d57znfqnTUAcK2NPwFg38uIVpKZ3Jcn4JGwtVI8z9atSgjpG83sManb3zbo5TWc
aLDO08BAnd5qkmXIXywIu+24NeC2PZLz5yDE2zbz/Es6E2QjQVOS+RQJylmz5QywmfjrfTXqT3My
xBtLMoQep7KB4sn9wt83GSGeAllywVYo0+OGMo/e+ablsLExYCTQK3RSqr0awWuCBDkozMzn1rtB
Uy9XgM85K+a8F1OKUqlT0b4drAvcVu7j5U09T1F1YSFZpRGQ36Gf/IoQ7qEO6q0VBjNKJppIeTOA
6UDjRJUCNXNOO21F+wLwkpieGzYbktG+qM/IOREcbgg4pENkkXBqePT8K4SD/K6152cRwckjwNRD
j0r9KTbqW06CedBX9qKvXs73S94asvyWo+vDUrE1LaUcBqtVGDszo1H01NyPXqDgUpc2ewiO/N7Y
BNYhLxrG74btbhc0N3vXOdCTq8zkC808k7x7Dm0e0N2kcr8YF7iE1ZsXw1XGwSq9q4a1rMrcaE83
CX5ZLn7OZvOD93daGU0f7ywJJTfs5nNk3UzDRa+3LAm9ObxzUkQxgom68qa9gS53l4XYrbRR/SKI
rwUCG02g1Bg/MVHmDvfOHqU53uhiE3i6zsCa439X4D12HO1YG4m56ufKI4XefEwnR+2El5b7gVir
aCgh9XgS+rlDV3qoqQQhtlCVJZDW5oE0hVIVe9C1uCeCZugf53L68gYbJLGT8wsDBX7FsAT1s9Iz
P6r7Gk1M6RI6Fn27AKtC27KvQ6GIwmJavNPLqdzPeolZsTVeIOY4AHTWeehw4NfqXZpUyo8mm6Z9
9akKwUTNqH6LlvatYJPaWjAi6I+K+oJ6UQrnZjLbX7doWtZq8KhsuoqAL8dANFLNJ6Mf1cElyZY+
/W+wVVTUNtr1Lpr2tvWlYq049v1wnq2eSJ/FvbF04afkaC+CEClSlFRU10TcU372QNpNfo6bQOYU
h+TIIPFneFBRK5ju3ugBgYeaetKautlaBMStG7riWwSya+PnKGhC9qVL9sZY02r0phdqtg/0B9u5
I3rSLTn54gh+M5i57bKA7lGhg9Uys+S9Yo/fpKnJEDbFDYdo5xO5xs+JCAWYYldOwiirDMkZW8RP
Lh0gbg7rxin6ZtGS00QsDwqfxqpNEYVpcKerkGlPEukIituPTvQfkZTegQkZadPOE/+dyVikyVv/
aSPIAayh3SrpMcQIawd+bq9pqBG9NP5t9OpzaAXGQg6hinvRK+hjZjTvucVB/efM7WREiiZTp0s0
U8tZ4ZDte7t/siCt0dMYVprnqa3lxKdAdT9URt8DMwidk2iX9eqPPeGpEsxlp+6VbspvnT6ins5/
6hwQgDO1HNMZfzD7xCnSreInFJwroxC/CZwc2a/XM4QDTy0q0RkuVnRJOPMBaf2w1W9IYpeqwvTR
9RwUg6q5TmVK37WSqDZsui7c+YmNttae6Wr0yUjnN+WNyLJPXbSvCmvw2rGxWEUi+dISV21qs/OD
hGaEN4+RP4Q0C42IAsLrTyrRhm3UxefQ5BAWTukxsQkXc1gFmPpgsDFFQFBVvx1LdyOD6FAbuObj
nvIftS0XvPGT5eN3n83vwgzxp7VPJoIG3XjO6ApgvjZuppht0jDdeZMK3HOTu7ccdZitxiVYDGNm
PHrPts4B0m7Dk52gV0rk0G3tvj4PPXD2rEwohtpvzl0fU0HHeNCVZOtjq8hjwpWjax8W865TnJyA
utPodraRRl9Lga3cKKc49Lm0admSgyDC9jB2qOJn2lTrYkoPqPqCHffluotGksd7ZlTSYhwKQouK
hsaY1XjtoSgTFiPDAicXMGMnuDqskblA/cvwg9l/WH7873hEF9Ig/Udib5FnYHxUQc4pLnyw9faT
TsuFUwBG/M4fQ/ETldIWqQ73U+NwfOQz4CRuPVaN+VxP5Vp4+WfidWAzSQhajY36GPkhNcFFHRcH
m1+b4fs8POnhMXcD92cUYI5KZQZ+PKQAT+KpOtPt7IdhetYi2yVm1/Jw0yFUjGKeBkMw7tEI0zla
noJTt9B1Ya5dnonIcZ5CrJIwjojiKftXg2vtxc0fKkYTak12Vp8a5kvMP/UaxTRWC5k8359hAYHe
W0ZsOCQXxUZa3O4PoVGg3ySgB/lGcSO+PLy1z6oJp7NDGFE2y/LiaWl5WQ6zOsUs3yBcbnX/WlB3
zNl7Ym+0WDknc0mivv8pTGYq37ojbbdcHpx2pmdTNJQnZsY56v6i+3fur7k/dTA62cGESXShoYmo
EgS/4inJ8+zh/qX7n6TuMhS/P3dHnbFaSdpkT97YX6/569v/+X8EIZtwP3QJgJvX1HBE//1/68u/
0pVR8pBt/vP6+6vsguLaDFjLl188CbEARNiJlif9QnOlrSO3pMWJdafFDpUqM0ptRBQsuBoclalb
hEbyGcbIvk7i6MPkYHkI9YGcpeVVll2KtTa7Ma5mvutAKk0th88rjC5cEQ37iW0eo0qZx6InO1bF
BduQbu7Is1mpjKNUC5xvXXsngd6hCJlp6UbIbZVanPO72P1TCFpMeVWPhx4kSDANxQqmQ7KNwooo
FY9MKAg52nFIrIA1OhqOKE0wE+I/9xxGpNhefOnRmTOCaaNFFvm90RovX8uTnGQtT1F49DMdGaA/
xzYbCEDXoJB5KcE6Ax2BA8qa0lVr4ObN0WD7wvf5gxjBxjdcrJ4M+I73B1ONJWQepkH7WI7QTPmG
7DyCHQxvp0CDMGCPP0l+RpOAC2RnZcEh7/7IAC1uBuGDhfajS95cplwgZrI94iEkAA1wPDNwfloz
OC/YtdmFILFkV9vzD82WyTJziigfzhn5rSvdhLOArwhiZWoFYDN6zvW8aZ1DZnoTL2K68Vt64880
pS9GZJTm1cc2zV7GhHU5QyXBskcA34RqWtZc5Wj0Xqo0PCqzw2g+1MdhlN9qBlepbCyWeeA7C/Sz
xcwXjggPg6r/mc75y4z1b92n3jGrOZvl/QMf5tnIh9+aJv1ABRuGnfvZtY9F1MMNqsQ3UBYMDpHx
OPXfM8nxKwPhw0aJ8OdQQzQTpnoy2met0WuyX2e0vVa7CaYviW/A15Tz2NvONxPGlQWfgeEs7ycG
1gc67tNmTARs/tS4jjQWfCITknWG1WM9l+MrOSVOHJ3D5owm+FUnZ9s3INbiywwPnNVsrIMEPrkI
M3veF2eKD7a61rX1sx9in7VnPOgRjeVcekAnKKVonb/pVnk1eddWyWx6m1QFH4xeQXKV5CFrYlwF
qeiOwHVvMOLJq9C6U8m0q61jeYyDFg28szGZN/Lx6iRMgsCF0ZUTqNPPyD0R8bnQKGgU93P6HHrs
2Yy/oZJVBsb7HBGe2eZq2+RKEcuQDlv6xzc+mm4/2hw607TwdSSRm3jJTbakASq80OhzK+vddmj1
ap25Z4Rn7U3+1TrVtiCn/WIYUft4esl9estK5EIdVARsJDprp2L7MGvwsWq5+traO7oiWexYCA0R
H6+UO+Z+0KsTdPGPZiwXP47BxakfbKGTS+TR8CrZCEretpDBS9gp/FdClVc2cNmWxMplboZ3Uj/g
h9nBV0TQ111db5HPOGR/TMR6KiL90kLOW+W23zGD3XVVRyh/w+jVo+fndYRNsAaRcTHQ1/tZU/TT
p0As2o/6dwND95TlzYmVC1aBXCVUdoAwl0oNlECHSsSpYCZmDWirWZcHOQQv0zx4p9C6Vlz2egn/
xZzgoo4GE+1JLDKVzFmbxdSfPPug0Z3ae2OGBWznzNEeRf5ZzEw/uecxN84lIRekKasm8zHtQUeZ
KdFxQM04ZEbgAnvOReX6jvb6Nxr931Dtf5Da//H0/0tw+x2w9r9jHv4PcPs1//ob5/3+8r+g7dL7
l2s6aIEAP0JsMwR4yPHPAm2Xxr+AstvcZ64HIdIWYNT+DW037H9x2RuochnGAnqzYZL9G9mu2/8i
msAzaA8iC3IkRPn/B2K7JRa62X9wr3geyG6wHH40gx/G5d7l+/+Fe22wTSu6ptyXs6lttQikMVZo
cj9D6rxmAYwoQa4Rc7p9S499gwr/1b0Tk2J6S8iXxRXC1O9GQ3TcFxj10myfSzN9mptEbV0nunSJ
kXMmygStUMzTXRE/jlnTPybtg7B+FJrNgZPSZlXZ9cEi65zR5/Q0k2TxGAhm70x7rK0xEJaOx/1Q
8i/6Ao/FSRj9e8UiH5ct3nyCeGQlO6rk5DS0NIZhn/wJCRR/CMF+8/7PG20Ku1UOPeyLipUQMOOI
3H64lBZnUdAkqH448Dz0LIQrYaLRrqLBXA9jT/a0xQE4ZHjMjODFaah86y7llKDcwm+8mTnKbF4D
je4F2Z8bwBf7Nkx+KdwJ+M3TB0VCyesUAUxSRXYz++Rna0S/K9xnVh38sibEm7KrwcDYi3TcVYeo
qG4dfuc1q9q6c+OnZELzwTBvSYjRAuRH8RT6LuvAOrDjZl+IzkNbyFZYIWtsOhKsh6p/J315i5nk
CrFLW0vmOOu5mFha23DEyD77Tvpjioz83MHYQIoYHdru9+KK2cFC6X2zsr77ykpYYICYidE9evoQ
btukJtkM891KfQSyEJA9z1NcnGw860WiD4iXyOBp3GX04lSEKaGKApdRQxAhchitQLZ0hGJTJUg1
6vimOeXAicJezx4I23vQdpgYn4aRw5jkIgBqZO+sSQ/Pk2vXK80mxNPqvJN01YD0x3lpxmJtd0hb
loC3IiJCp/YeENMNOWlTiSQoC9/otkhTNlX7MRRWvaKvy5SsTfWjFzW8y8N4i0UJMCHtfzc6xEY+
Uq/vQmBtwPOqNvCwfEH/xD7x1NjVsIPQQ52mVzhybO/KPbRH5jTgqY9PnjCtRxGoqytygPrA7I6j
yZQUtePRo97fw5Y/4cK1rjJoX9wkaXd8BoxyzYZgafeRxrN5c0hNJt7J+9mDkjqbpv4r1ggBI88V
BkuHOLExPUpQYUOXsyLLzwLV7Kcs2nshmpYMiBZnySli79ZE+RCVSDqb99gyQUSIcReajP6Kfhz2
UznPOIGjXyUqMyow9zhVBaJG8j98TUOVlepvVlbGsAqsg0miwOovR0gAb8EicNXWtpSlIGSy8seo
4TxEp2tsmfEFaym53no9hWfIJGUF31dgpLSjLcxHsnMbdatbGkae2uH9dta6F5qvHQ4Y4oPhrAzm
q9uuh9R1/cCjNQIBjOFoDQwhajD3RPQ7faTXyngscQAfXRbKlYasZgdRAhW86zRbxb9GWU9qcqlZ
pzkHUCT4Ubs+1WBDc1YMTFvHJ3fuYBfxc752g3klFntjjoy2u4ZxwOAw8TRlvO1zl8ZnBoA+RU3A
saYjjXFN1fdHOcElY9V6ICLsFCvXO8/pgE4gi2gOjuIlLIXDC98QulnbehwKX4thS498tRmab60K
v41ancjjbXeQUojaM3H24oTfJv1M34pGctl7b8qwyGcZL2lgTjsagySYYuVYjySWFU5QnJEgY3ud
gBtBcocG6GADLIONbnvm0ZtB43HQTnYOXRsUnsi7dLOccU1IH0FiugvTV43cl4UMWa0zyygPkSOv
TOqopfrCfEpJo1+M8tRiPi1GzPMhV1oEC21CNFh0xFDqIZq9JI+blZmqZJOM/UHrRXVORn1T4xIg
nww6HHS0Xe92l8oGQkuEI+jlkcp9QCD5kCM1OUMhojEjUVDF0RbVIBcIDdJkcs2L5Vbmrcj3ermw
chr3UxOZwcrLv9bIyX6WebywTIcH5613l0gtaTzLSLO390GxSGzDBwtIDa7WEkPHpoAigVWmYvpa
zjn6lMY9paCra41SynVT56QF8Zcd/Q+IeuPvOGjHdA1pSFcnk9yxTTrU/4jCSCw7swotlP4ImG9V
LoRFmVrzUYV2fbULWIitKOSZQrBfVa3TnVT7XU9q5OPSkBsn9AIJd4cSjW3tr6cN5LswW5KLAVHV
mwr2pZ84SX6ZpyE63g+Afwvu+e/4KvPvCFzHonEuLFvYrsGPbpAt9ffzAvZqRjC1E/mV4h6KY2Nl
Ez238hwCv5axpFt2fyYZMQ7KPjg/VGtEalweSLpWdfaTBuKParw6WW2vZZ1QbhcB5LvQJfdtVUyi
WmHkXrFVVfSwmXVIM/rRRfGJbZ/odsIuk9HHmmmlUfc/ZJRYfwcO33+xJZRL0EbA4oM66u+/GCe1
3sww/floQPc6Uhuz8jYR/TR/LKMQviXotXZhwUhuHXiMaJRwV0hETlvdnJ566ho/c3Aok0rgS9sV
+yJTD2HdVX5rIumj7cdRiHN8EQfdvqTb6arSr8DFUD6NBJQGiPyMkomOvRAUUzNdECoIt8fwneUg
0xjQkCHyHTe6s+kV7UQ94q/tJ0aPiPm20tBf0mmCobZEU5jO/wDK1cU/P3lTtxzLMrAAspx6uvUP
jrlHQAWJUjiSQPLHt8ntJXGAZz38GvpmQopnn7C2kL1cinI3YkCRI8UsC1RnE7htLLI3itRfbtd0
57AtjRts6phhMuxPF+pMUllIvlyPtX5U9bsDCCUpu4zxdANxc+pZ2dAwrdz0SBQPJpbeDTYaXdSD
TgfrJc+nN9yC7leXkFsHwgh6RmxrfmBmMceDLN8IUteu8GWYlanJOqrx24sSzSfnDua9AYMiLqp0
O8YwV+eIsVLZ0IEVOj/Y4OB7wiDgI86QyFj6K/YrxrlmtRH2GKLFjeQWkNoCw1r6JwtgKEEXCyao
uZiJJR4RNmwSbnko3AHTU6RwK43ByjljerHBDNwcZNW69IJBV0x2I46ZnnkbrSyYDEfWLg861mbD
HjcEo6MfwxO0jfRmRH3dSNLiY0S6UxvebOnCxyrSJezWMPZ1xqzX7DXt3euC321S9NuswJXjJmF1
cvAAR3CrDe3ohEdAlclvTu9//u+LxcLs/nt5YRmu6zDPZw7tWsgt/glXbiyyJDB7EMpKSg5j8/zC
AE0eAd964EkLckAtTlXkHyzPG+uXvQzh0kxOOw1dd4CWCltSFJXTqs81RchijXOlT6dNM4qqOZcB
cQbwaCrVxTe2CvtlTlAVVvGgTrR1faFP8TsURqduok/2a515LqkFDJinz5IQBhSnxwpPPXc2CRKk
tZXX6NBU8XsSEAw+N0IQUC6i7pKWaXGowua1Dtvukhl54+P0Z8A3eOYNXQqqzBa4Ab3jCZKII841
2+65T1E3ilB7KhGynLrQcW9t1xgnPplHp7TpJNy/xsfkdc5NsA0elRIv3P9Zf3BT6OK1Vx2GMrFP
eRu2KPw8JHVL8ydMqh5QfnW2iWrft/jFzl3uDOsZyva6qGdsNhgRxTpHvrpEABrsNMI8SyyxjSh7
VF0hbB2I4U5gXkhY8BAN4UCsiiq81pnj61gP9hlq5d0QNsW2iQIfnTcUxL6Y/aKuUVJ0Tnsy6sTe
50z/jEFLH3PNBj5rwGVUGanWZFdgxU+P92ceJgrEynN6uH9Mg3eN25Z+ZkiQaM1I42kw+9mnEUoe
Aox5tmcj2Ts1pUfqufPZG5KR84Xzk6jGCXFyLN9K9o+V3ZW/pgG8tAoJTtIJkgbFMy7Bs8U5o8dW
24yU6CZ3O+R5x0o6ck+cxZLFWlI+xCZyi1nDkk8iFojUvnhhqKitcG6Q7llyovEgFN5ZhVg4E9+N
SrnJC4kfUpc7CLsvuUjDA+y8/kBMrmSeitxiCl6GQntmmc9POhkHfl5nYhtNWg+loqTSSWm4JWDZ
z7okYWY0xrc8QbOhkfwylsN+aDz42fTxykpX19Qtv6puGH+36MieFW04gEdO/ACylh+bTmmbzB67
sZ4+DqA2Iw3/iiSgbeO4bX6Ie+2z5xj5VMP+4K4PJN0seGX2FCGWbGlolgkCu14Ct6FPNtPjZgJc
cS0iOkrd5tmj6b2EMTUv6Rx9VtqI/I85yGECSwICmouZzht/FSJ6RjJF+cbO0ez1Tk5UiV3x5sWp
QdWB1yuPggclpTjafYSgATVut4eY+aPhnXn462vQyWDdRePBLlqQ4OGAN8EXQzWdNH2CVVYCKqwA
z7jWqUkr58kxi+glMMx3k2SwB1LOESCUsb1OdadMfQDPmB4K86yKSD1wblQP9z+5PdM+K0t/4CLq
4m3OdmkpA+5rXVkX1RftdoqFxzEMWT0Rmo+RZW0kUPtLlqfuthkKZ2sO3QfxJvYvXe+ey6os31Kz
KlZKB4R1fyUmQHxf4KZV+ulaifiy06LYJE0ljsy/8ue4GD+LOE0+I6GRJyt2d5pSrvIW7kTnPQhv
WsLLQ1xwSF+qXpSXZnmomaGeSXJH6EEcNn2/S5d7zbOe03Rl5tGSt5pVe03PeIMzAEG5VzG4Rknq
MxrnJD2jE0/tQN/2k6fSfckMaJsWM24ucFEXxM/23lKAonI2jnNACt026NrwqRtzfZ0ZjvcesJc4
oqk+sSD7czjc3GjqnkqXI4FTdd+mPRkfep6DJ245quJnND/SlFAwrNUvjGbnCz6gdnV/WRF44YKv
ykEBsGgz+JKHGCXlQ6YqEqen8aab3njjuDbeUEYT/mLF0I6Xb6SG1R3aWnzUIlbYXgu+a7CesDkC
3u1Md7rY8GEuEgsknijbzVeZDmn1/kV8GNOlIbEK++YkNhy+CAbXusA3l3KrXRy+Cdm4ZIwbN4B8
1iYuTW467t3j/WHqYwrJ2lA4w+9/vH/1/rzRKxwSnvOrnGiNTGUm911vjVdjoCjUYhRXrDELbgab
jALuGNear5mWsSGY8ISsu+cdW0nwcPBZsm7NEC1hpmEAKjPCFNW880DC9fzQ5jmMr0A+ADJBmpNl
QHyMpgMiiJL1NcGnI8yi92NDzLuaJK5r3untBSDL/UmvEnWSfXzU8xoxS4tbrKLgo06jFnPSccPI
zXmwReY+hJH7PVoxdTKfws4Y83znmPH8o0AJUgXDVQ+7z9ScwgdvBNtTTG5BEl79lCxQwTtZkIFQ
h5oEPedo2W96wYBDt82T7SFX68Zwr1roIJUW/GrjACiZndc7fDHdCUcpk6/q7Mlka2QotqYSXGMf
VSHR3voVUmb96S0BqT1Zus/MVCS51xmHRLwTSyHMuLgMZ6YF5F00JrnD5Vg+B0uy22SIP3QeHFhs
PMtHj2kMM5uVqpPiDLfDsfZAl7qReL9meTDp2myFnpG5uDy9f0M20dWue3eXjK2zvz94LeukkXra
A0hMWoGv7ujoLy1CTwUGK66hxLb0b1aVcsJdYRTNtnK7vTviePEAXHVRtslnbCiph64GiZVf1tmt
B2H0ykUZbeifNhebsJtDkzCKzFP8rC3K8mfdcSNUmINa5Z1G+5VWxb7GqbeZM/HkNOBy0gHM4/1h
wK61bUJ+5Kx+IAXNem3a0PXDMEBoPlFMmK0YTmOto46ooXXFTVjd7ABrI9iddg1do9wFdT9uA3v4
NFIispsEoZpJowu86WOadfZDzc6ydUmORx5pA8EbDor++JtLOpMRyuaTDA5t41HBWFVwGocmYwbI
KLDneD225YOUfYEinR5jFRn9V4r+YEnglNolFORZDxYG3xafq8NgU5DL7heieagjh62F+a6fgOtc
x7NWbTtVGdep1cltFcPHqLz9PGIBMhq6kNNc/aUekiQlPJuz5+Idw3e0KMAedWPRLHnJ44xjAUv3
gq5Ao+Gl57gsHT52IisHcw6/jEHvuadxf+AIeRjTtL+QQdED68EuU5U59HJlwM/RjLMk52o7N4Qm
eIkwEFJUgnQqsVLlwPlQRdnbhP/0SLxMvo4m2kWR5UYMuYgEKSJ9ZHDZKARbvXfUZX0IygrDlRHc
UOgG5FBr9bnwSOjqderVAHa0pw6D23Y/y8VUlheV82oo3tFyCpotW6q+hg/WbG36qRdSmdtdJ0d3
O0SUJcrLkOVb0fg19U8ptZ4p4tvYgWBoxpE9H+5KNCTIe7Af2t0QXEQGC8NzNDzIlsXRxraiW8d1
sA+cQt+TnQiXysVtM6G2+BRee8w8S63T0JNXWyvfrCobP6xuhOmmN/KG1A+1azgcYtngyUU4sm8r
0Z7itBkOXQKA3WpVcQyg1B0EUTGnPCfksLBN+wTnsN27Wj9uMqcYCCDXoazMbfElHQrptFCvltng
JRGNs2GvLb4ScWuRjCAlauB1SJU/EXWSbmsVjJDkOCSup0VtWUjuL+ytNmAPqCtl6Kq9mU7PyyyD
wqz4MmCmbLLJWwp8YPV1CbOzX46iVbvPdROecRTrPziBkt5aZUCMs+hsBHxE7PPZrlGt+2h43gFd
yl4lpXFJB3039TXRFbWWIUIgVhoIkoIX7Vrf3axNeFO/5wp+ZVnoj7xFnwCLEXRxI6xGu7HeKQiR
5ONLLqIZN7lhvpZkbSfQofqwin/oOjviHBXDm4o5A6faSIkzd3IvMwbPZZIHezhNv/AwItHQ5uZI
e+atLWV0hYcfb1yj0fyZ3WzO4GMFgia6KKvXPKx+Clj3H6AUTezQgPbNZgrPRYASzZzRILXwww4a
DN5ttYiQ6RF/cI5xX+zE2zGk2lUYmt7bWr9R2h8mzPi3+0MIK/pojQon0+xi0+ZhIsM1q9iwQiWR
o1sBDV1H9w3ZeNeQubIbdtXOdQt2tPk4BbZ3mlT3Qgaf8QgwvtxrgQZVklmIH4E92CWtbP20duWx
aCByuNgHTnQA9q07dSSEjVDtK7oG2bxH4jAfkHE7l15LgMkTlDNjG5pPiP3lrYmgSAqao3uG080Z
XvcLnweTEea5PhKR6VPVzTUpx263iHmXrKoBpWdhnFIQmedcQrZqAsMXGHHPY6UT84VVaV/lLu52
QmBWInHrq27GPRFBgf2jMRjv49yWtIGrDm+f6NcgbKufmjlvZm+Ljcd+YpisvbZqTUxo4+DuKoG8
HvPeE341On8s5DfHfElfNsjZPXTWQXVKruh6ec9WiAbQkTAOQkPHbaEP3usMtxzQcvwC2OFo6HLc
ypgdQ/OEOlfgOdY2KzoaWnAEIOPcN7uKl4QMhND4ShFfRQaFz8x5PbHbzLfcEfa3AMWcYQ1NBzd9
LAHnMvlCHz8qtQFm8I5OF2f8BJZOG8oSN6Te3bqianYOy+OpSWQCcmk21gTGnSL0mLd+ArqIPCtA
20/nHa9aElUEYVghTJZB6cd5CAyMVwQQCUPRPVhU8ShjPoqRX11CqcTK4oARmYadtLk+InA8BKx2
JCYUWopQT9gvZtbrvwbxpBWDCfZHRH7pWh5yNx6SrkB5MqVrgRvmNPZOjurXKHhHInJ+gMXRHRxh
+kFkWAkdFFgJQKrd1gQYn/Mcb2RbtY+DJHPYTJJbXbt76cTJpUwB5puZ6+chgk3azMkl1FsUfWY3
HlUcseRnQ7fSBaNOwnEBLc7SOhgzw4zANtVLPeXt1Qj0h4qmDCp0BleET7ubmnvgECYjlmyDLG4I
kKYumudWn7zn3tT4fYER8kZSqniE+map4RwTrYRtU1qJtdQbiqQFuOWBEx2B7Dpo2CxSVsFnb7CQ
Ch84svkWEQ64CWgOg9x+CtPIfCpj9FEAa2x81gh/pTc1xHmEh3jQ2kMDBPqkcAGuUnatTVOk4yW0
wpw22ihwkMjhMlj06au6MFEcQlyDivpaMFZ8xqM6PeeV865Qxj+0WpVtXHOhsRCgcbMP+NN0TB08
3P8EK7uAnWrG//WNXKujbT3YDASX18lJ6LcyVO1ZBfLkYOJlvBniQAi85jEC4nhZuHnVODWPvckI
2rIYzg6ypnvtGOOTRqrnocrNcNdzqb1VmfHYLj6sBtcf+mx3enZG9osO0UsY4ES10qS8WFqiNrNK
i+cyKEgTkaH2oeAT6Fk8/jFQw8yzLN45+A9gYXBkzs6voi5rtqx2MRwgd0VuYFOmetHrlBe/GJQ3
v5Woj2NV2R+RhfyEeYk6cx4tMOenBm4V5E/mD6VpEA3HLCGoYijfmgTWaVXJJ3oIdPutEOUfBMHC
dLtTpxN/k8WmuHQWMiyv1baeWUdfbWWgJki6cocb9TqNZszJUDI6rLruF4x89Flx+yPrAxj8XT2s
KRZQfy5pGSnJHqvG5JYqEg/3tWIKn046rBsEhq8qCteTnsZ+YXXWLib65i1uaaeEsp4OdZGUb5Sq
WCq7dj6FUjSHuUJ7VFZkd8xWUfm0SEdEfNEzccudrxzOqVGTBU+e5llPSAisFBA6QAS7I4KiKBFC
B+YvM2IEGWoNQ7ypRjNo7uNueFRtEPiVXMKoyKhjyMvQH89gEo7bYpDdyqrRfuaa+dmV3zR6H/qZ
3iD8gGI9Wf0ZZ9tuFlD6kAEQFSutn5HmHfpD3bXvZjCzpU3jL8sicmW0YH9XzRt5Zc9DCu7Hngk/
UJh5XBn+yCMFqd/ojJWlP0dDfUZacLVDq1tRa/0qEHrNOWPLydook/pApTpYtBiqTKBwzRc6vp+S
/pPDuNj1Dlkfvurd9EMzBgfbaU81w0l4qsWbHhrXfnDxDr/lAqJBnGrROsLPfH8FuK5zw86LhAMj
e5jHvi5xxCsPqORYkVUmCZszw//F3pksx41k2/ZXrt05yuAA3AEM7iT6CDKCPSlpAkspKfR9j69/
C9C7KYqqJ1rNX5kVU9EjEIDD/Zy9105XgwTDnqW4i0faR9iUXi33lSBkYsCUApKR9hYtIgbjCMUV
Ak2kWqiGxwOegpMVI6gGBsxqR82mmpuaHD6ah7VHlcraYqsE8lAYtw77J/Egv2UGvnVfvEpMYORB
7iwg/fhbFEJyFOWAKWPiM7gORClQEsyEiDCgVDYPdkVklnxBmUAP3dGfpV1eFIUqBynrtkoAEUxc
uQzBKq1pQ3NH6sR3ZLWHiILORhLWO+MzJ3tWvkN8aIzybDXm1yK9U/GzVdFk72sFKbgX7JcemUav
gBVMw32jxwgbmuRLM6UXiorDFps1eq5aXImJSG0bRj6Z5A4GCUxJhU/zr5CwtgLgJRs3zL5AnINt
9qUnAQC9XfkkBDWPItIQcw5sdUdLYgWhG/jNGKL6j+Szmd+iq0i3KiMDQ2TNddLryQbhb7ci03Ud
hrWzgR88FfhV7R5JZOTfiSxtCMmw/y7T4BWAIypOdDoNoR5crIlaHtSuBvuY4KqlGIa9wNASjjw1
nYdQwZLg/KVPPyOa/RfLJA02U8V3StRXhhPTgvEbLjfpo9foaLtjpKQMTOdcYeVIA0jGPdgZz/sa
VkwAzYqc6GTyvoh6ekALnu0HPb7IcHBXaC6Y2uksWOXwRcRcYPOaUDu0cyuEUJ9CmeHwD3e6BLdd
EES4Tu0U5xrOU1M3L15m34kaeU/WJi9Nl4SrrObgLbDAMyNMaXlasMQiapozu4S4JV3eyAr6kZbZ
8NJKygAyVJBex+e8xexWoSKuRWuQlobnysC1Hk6CorZMmXszZfJaQr0qMTxTPAh3WXo1dL6/bSy3
XHWXoKYelJcIjStsXLgp0K0mPgoJZj/rFpK5bWn+ISjaY0QLaSXm9HAZXwYN+yKKnb5HEQ9cKV+7
hopWEkbiqvQzoi41BaGackTnl4+kz/1d9tWzw/oY2r2BAIwmjMX6bLUG/kegTOMf/JnbKUHSry1l
A8nv7SfT1b5YSFqxr1GW6SvvVHNGYWgjft0H+iTRp9YVDQvL6ja6jpPFiv09YH04rK04pkwR16AK
/XVjhukqCJi5k6WKrBIpVE+3QKsOod58swi+o7jXWsTXVy+EQsATssmzMyaXdQB0joOmt0wHs11t
W1gdj9Tk2NNJSryMaeIkGh2ccsElxDcftub31j7ZQRtu7ME9TxkDr40pgR66u9ZTCH5jjZAqtN09
MaXZFtsCP5qNAmbQKSJNDBJV3K8aaqeaSWZoQhpNU3BeJ03LNUKY3+M6W2Mw+xriaGNDifUFzVi1
8B9MCOLB+AmI+AO8A/syzH+spouuwZWw/FIhk3Kay92slIrCKDj4LS2mmnOJClq0pmr+MCCMAqxY
FEhV2X0yyLYl2QQNG3Stm7GxtmAmcz2muZGz6MJ2vB4b3iTPPYo0cbZH2RuvrTHC7UfrZgB9AMeC
HwmTYnhl6Dtc+vkB2sa2cAocSppk3zfNlxyx+T4CY7/qcYr4aXKSHVfGjiLSugLDIdRwhGWGNAwO
3DaS/l3pBM9pbbsHJxv+Qo5MpuZ8ORo6dY+tE6yGweqq7R4io/telonC7XxnApxZK60Mt+DrZKxY
KNFo6yX+jB6oXO+RW6FXyQ5xmEIHsA7HsTkYPrDt3Civa6ZhUzjEu7wkdcdMO3S3s2o5A2iFeNvZ
ROgx1mJeYqTI/byI0lXifDeGwtqlXXsm66XdxlZ8snUAL7wAOLDM/lYHPf5c1boCelrAX05oEsTp
fc1xhWprxq3KYq0NEWwtPdmXvmHtgnt03Zzf/dRfK1ThHF5kd1iBvjYwb+7HRN8nFKAPkwsBRAtC
Wg9gX+y2OA1Bs41UNR7MqtpP7ZCtQzjEazsdtkza0OPkDPoDuEkW1RMXM9bnDSTYta8bfyfwGjZt
mQjMUsOO5hZYLEcPdyye6pNTEzsF0M73ItSJxrAPAYHMnB3ppsY6o4q+bZv0s9ZOIKw1ciVs7LZb
CTB5Tahlv0IVATwz7iXnbqjdWCkKOTFyqaKgaqQX+ewrgq2bftABlwTrMs3Etsbpy7I8uKatSJ9l
7onJ6JwDZKAwLTc+RNRtN2mvWIChB+mokdqu30CYcrD6J3dezxWoqymv6JG3pmVwhZHIPTtm/xjn
AgAvUSSkOiYvs/v70ESdtbO/azrVMrpcDWWdLYiaG9Jg7/ou9ddiwg0U2ExBSmuVYcunPp4fTK95
taEOrvQ6j5na5N8RwXfbUopoN1nT32aHlspM3K+29F59B9ZOa5bPY+e92ENEAksZfyfWqItzb91n
SPyK7rVUWFMona47NxpXmrSunGa8xRW6SXPlrPPRvzE9cGVhrofgKLWvNgPE2p38R1nOML/CACJI
z25lNxx0MgwJg7QJRsrFZy0WAzDm6lIEOodxE/YXLg3liGN5xP/Ss1ZZG0Erd0M23KdODLGxGeDp
+15Jml+jfVZclQE1EUCCiKy6tcigWYX2bKQ0XP+GaxuSV4eKmcNzHkELXpfEy36ewPFtE2tIj8LS
xCdC3HB3Gk3hf+nT2NgD5lG75aZvugh3VPgyjHF0imn0bax6Ms6+cAIO2/zeCEXyUPo6yU7GBJh7
3ibTwCPYu1N/Q25jcmUWOqwLXCVoUt0tsxfzwFVOXzODwXARYfungnAJq/Qcpo79OQymCb+iHx6N
JI8/O1hV9fwvnerzHdZIZ99UubFz+zr60iI6AhudnLGCf3fm9BISfPY9tb7zcgsGxY+7JtxKNKHo
xS131f/7rOXWcj99+R8v/HkXlcE9nVD15r3mZ+kUjc7Ls0A3pEe3R4Eb9GIf65F7hjDQcHAKGq+G
3yLbqHZSq1JmnHEFnCFmCaTpV65bb/NRxyOQyo4SVgzdhTl7Ir4M7qRfdPhrdwOqm7sBJTGEZufN
XXWQ7PvBbjZynILNz+/USmPf+rb9Y9OW++e7bLu3sYhh113PG9nPz3izb3hGltAWWr7Pcr+idbnc
9fOt/3lh4HFGZo4u1u3Rm3d3FKgdY0l4WV5vz7vbZynCHJsG8PKVyevAo0ri4fy+cdk5ZzfwWiJj
//fmj20TdEeXR5dtWN5b11GSzvv0xzOo9dL54uaP18+PLjd/fpn5GcPcav3xAj/qftz8+ZYziszz
TPccYs9dV21a7dEUNXeFj7Vea5vLckv3Xf+YEkVWjLS4+3ZPxxC6eBXqt2nxSBZDdYf4JN0xeYw2
y03yiKs7KjHFricp8cd9iayrO8qFzK4lgbk1kSMBfKVi2NUxi8/ldYUryjs8M4L+yhzCPL/kxxvi
VwbdTWF/ubk80Bouqx49YXY7f9zymZwT/r5OSRRc7lv+sDBKqMlozZv7cEUWZEvUCInmz1g+1/Ni
1BqOBwhqfr/lgbxPh70H6f/NfXFZUL+m0bdeXrY8eYwduWcFQ99qfu3yx5kCb18OyN2qsWz4has8
JCgJINXyuuX9I80kW8JxoOf887pey6sDDkDQpP/cZ7pVd/A8i1CHeRctD5hNph+mCJvQ8lbLfdLQ
rQPDHqDQf76DU9g0zOyuf/PaMqLzY9NvefMZTaWnx35eFv/8XEDE5RHTKNPAf36LaIIhnBkCO8E/
nyGmTj8KlwXZj981Rm9BKDZN5J/vZVath/ubEMef91Hdik5onel8L/sIakSOUNX7/vOtdSOBli6r
15+v4gQbSUhyv/28i7A+88Tc8uvP7cSc4EDAMr/8vMsciuBqCprPP9++6Kv0Klfey8/3ymi0XLWU
BX7eVY3JcKWp/Gl5r+U3oCxkXJFd9fDz7WvPtq9Uat3/fPspsJG3e/qPn2x5oQFcklij+vbn2/sl
geVpRfT6P3s5i7uBQMv8YjKK4KY2WKXj4uBUfkQ7pz2KXpw0d77AFaP2qOdwqGOrm5AE8WAed926
yZL6uDzqMdXaoroTgAh5tMA4sK8St9ssj1q2EieuV4rxlkenxo0vgWa8LA925UywmQMpBdnLNEgp
16Rd/bA81Sjb27Bxs5vlqfRnoN0RmXa1PJgYs1QwN4fD8mgQUqWi++f/2Abizge60KG2Xh6tPFbI
1CzoDM/bEIZ5duNm+u1yy1Vl9UClePVjG2JWXXqrxffG/M1lOr4QX59clvfpi16B8vSMWWCoQRrP
wVS5kdwvj3aw03ZJR/bp8qhA5XEkKqRbLzepl2F7LtCoLjdN1qe3fap+vJNjWNMjoIYfm0D7HZtm
Sors/ClkLn9vjCw+Lx8SNWa2DhyhjsuDpTECG2DFt19ukmUMcYWkM3IDeKlOThLMIIumw3yT3206
957213IrCkrA1GG5W77ocpdNVCDKA2Z6k7kqlRZuWlq2XxBD3Sgjp8mbsnwdXFYDXUZMl6yM675P
g6NpVOp6TAysIpwkJzr0cIRiLP+6rdSj5UdiE8m03Q95qx6Xf2lNDkJkvrk8b3nFcrMZ8vpGNDRG
RaAAQ+n9Y5lR5ufG8ma2m1zntnJulmfjXQLGpsv2alreevLqTSNGuV9eMNBxpBppoM2bXy8KNZ4q
7Fw/3m4KhX3RhH+/vJMG0/+BouxyQ3bND9X6//f9PY7F6//897e8zZpqvH8l1vVXI5+LPP//7fu7
/ato//qvy2v/X6DZste//vu/kBNQRTv+/T//LeaX/vAACin/5VJptITjWtIUs7b8hwcQFfW/kNHT
FrKRV8+P/eMB1MS/TIH0xyUzDSQWl0f1jwmQNJp/qRkLDmtaSAfFi/WfuAAxGr7xAOJNNJG/6w42
Q0s3aezav0rfa8ROBdId5zroDaRnxHVRBYmCe7PuMNa3Dn8jI8HdlsgVdE7n6s0++7+e0reeAuG8
/3yLEj9MUQNDAd9KvvMU2FUQTJnp5mc7SV7RzbhnzEfOSY9MdO9lEj9qCQExhCQ+4wj3VokxmC+W
3X/1ddfagDt6Wk5gsZzFKBn3faV90lQbHT/Yzl/FzOwnC5umzWKSi5ftKuedRWBQonJazyvPxB+H
1Mbr0qZgV0XXzLDV3mHlXBOWeEEU9aLa6aocKvmQVk74gVXB+G07mKgIw5T4R0xGjff7qymYc9hW
o0PZ02n1oiy87VolcQ9I5CCBsQ8mxCUgY4azLeyvmZ32D3rKwDi6/lmPbDRAQXuacsxXHSiNO88W
19CYbl3DOsWul8KsHK3Dn3ee9avRlJ0nLcnxJU1DpzwHf/HXg2xo+kaPkIufBdcGzA951yNRbbb+
2LovLaKZvVs182JiAh2JeHm/iB5pRfUbksDjjb71/VQdhe1tyyior1WZUGFpgSiFNUgWfJpPeVqF
5wbU/9ozzR7tGEZIDLb9eqja5iX3dTqxLNG+4r4+d8ijv2VuhhE8uJlSkZ84SaSNSAaikmeTg0xU
OuC8NUZ08xwYKmbRBalH+vg2/7xrxK+WoB+7xmHvKNOyTWAr8+/9xoNrO4OHOAUNkwXvFdK9nmBM
lDgsGx3Nf6m1HGWmft1nzadx/rH1nrlz3YJbd2bZXW35xvrPm/T7IeaY8/Fl4fWxpLCXU/bNJgkq
knbWeP4Fg1Z+Be6u2Y/jTVgZVPxlHT5GrR8+wrojNQQxZ0yXNwpuKYd79PmwAhCgFO5RlRhPUAg9
pFTB3gmylV180e0KFWs9fLQPfxvD5g12dFgwUlimlO/GsInMKQODSAClRSV75Ul5VVfINiG5tYiL
IhNpi0/dgjyMzdJddl3vNS9rkPM6AeV2yYzdnhqsiVP9FGmZQEXYNjsIEQ7mZfH05/0r5s35abvm
J6fnLDCH6myrZen2OzNNYwyDrPshII6eArnT+9d2SsWPFB36VjNneAXAJ9oN0Z2Ot4+ohp4ki4ip
k+irA044JppSo1jbAbijP/TnrTP+3dYZumty2TGU5b4/IFsWihXdz4C0l87Y9ElXl8Cog5k7T0NJ
lkpsmDY2Oytk1l2JmVyk1feFOlus6bekJ00H0J9kt3ukhVLrJpSExa+IkNaXJIWtEIXitaEMeuYq
ZxAyUbYg0fxPQgcohrnWOZijdDZ//laLQen9Poe3autKN6TjGO+s7npRV1ZDhC54b7S/NRWTc6p1
+8Yx5clGlpSYRIQ5sOFUGM8Yu1tDC7Qroab7DOM7HovxxKgBYtGoNza2eJrfZA1N9BiuQu1LT1rf
2TahWA+4jlcFUU9XCRk22NpCotpIF/ZjVFFx7YoTyB4PorncR5U+vAS47GZmBc0o17xCmTHrp/yj
Mo0TTfxNKRLxwRXEnE2Gv+4KW3eYdTAiK6Ah7wdjz0E7DZ2F2ERUsjvhpoDxGHy7so23TQB/Ku2M
8RAaxLIZyA78hkRqR7aHCO/XEfoqPj19ENfd6If7wK+nTYsCddtI5W9NciBvojodD21i6Rc3EZLI
kSb5xqxeCup4mGD9W2ZK9aoR8OQtJ8G7LMrX1k81Gg7EcZrCX0/YGi5/PgDM3w9rfE8czgxrNgtD
Yx5D3gxqsekQzuDb8aUfC7RSTukBPFbWYUz9O2rtnxKjsC8+UqWtWY/1TVL0xZ4euzjKKKPeolH9
nzyCuGI8T7uwqe79mVAkppFyvlMTyxqmzbowalZQk22u2QhKBoHcaEI/VLMALKJVQ6Mph1Y0dfeW
INFwIJB90v0UJTKpmeMU/20UKGeWGU1X9P/xMElkrGkxL2DZKrkmz7vozS7oY5IOFTG4l5oK/dou
iuxR98OrGFBJIWz5lJMmWtNHuLYgX1OfD9d5Wz3CmTujsoQH61B27ZVlbBqQL5ZXxc9aClolQjb2
wTFq/HaMsqkc48yAmTfrzm9D5GxdCkDZXywvpC2cuXLGxqj7QcuQUo8TOZOauY+iR61jwCCEautx
aN3TAPP36RR8I/tiP3mjvaJCrLiEcf3BSf+cp6K+zfBk7HoEJXpp19fOhMrXTQrt+s8H3O8TW1fg
ELMZbSzH5jswg3+7t6M4yiZ67vHFdKqb2AS6mXb+p4of4SQ6E+W+eArh5l6qygAOqNuEsUhvlxkN
QKaRfQ+/Esa17XfrFKUlCZcAXist+uigkO9Hg3kzsXQyMArFjn5/XtBM6NKYzRTOvjUnzChlenCq
ocKFgaeskaV317vyuig0TCCZf+domTqpqryVbhbuUVlX18StaB8M2L/Pi1zBCDAvnAzYBOb77UIv
U6Ji8KBXZRMLEWKmLmBhMc065pOVz8IRt8wOriT+xyF6yInzekVfgFkJfkA8+JX2wZ56Z97msg2R
xVQo/PDg6tJi2fXLD+pCAk6wKKYXK0qoZU/mKRlpapohee96FjFcIjNkoKcXnFvJTe6PGqMCmKFE
H9HCJyEC4YQ4FzrUWzer2HeqhqZohO6uyunr22NGAVxsMTcZpyob+tWfj0g1H3G/DPyuxZSfxaZk
Iu7wRX79AmkK0beSVnwh1pdrICKUk+uZN3WiXgsWejsk4nixTaBHYabP2s2eax2K7JUZ27dhOLWX
EW/V3sKPm4QQfkFxEAZVNjBBpbMfwwRbTtSudRPsFV3PCrupV0UwhJ1xH3n1ddf0+klPcYGVcX7T
jk53CikJahGySIzCBgvNqN6UDFIbUKB0iCfj5BSpfs7b8oxf6Jk4wman0z+8qvW5SUzPA04IoqI2
Kotj4ab9Jq9VuR8B42+V8kgoY815IEvSZcng3cDeK8+pDZGKdO7nvnzppV88DQQ+bWLo9Gsl6W9n
Vlt+6T392kAi0lRldR2EMvzPDyam+6y9HcGlGCzfu9OuKSMQ7XP8jwKBAd0weomncDO2Q7FrXaKf
2yesDngCTc6xeCT6Fzk2q8vihfCsTW5STW9r1i4O1yuWQaAPjTwmDsJgfqOCTRvm6bF1YFEZWvHR
ksX4d8cRiwMM2ZQNuJK+W805KNcqO4+ILpqDRMtpOLaK6nEXEdZpF2oVlginwNvsEJDYZ63IjikM
j2PFAbilokfym93doaw7JuVkHrX+y6AH/VNofyM5ycRQiSdRr21CPRNzHeg58U9maX9wMvw+Cedk
wBRtsu8VZZblS765GJZUaFFCd1RHPYIBaV1j6k4wBFN32Qk/+YyMu7p47FYCDXrEqaM8AZlGK50Q
D2KZCL669CGLMICC/T5CZEg/WIYJ/feh2bIdrtcuZRGbY3QunbzZRE4jJ1IOLIdGIELWgaOx0OG/
DipZ/AeRuTY841sxpveqqnCQOSAJo1w7dBlqUENvIGbHxKADJViXHVM0Vjf1sYz6W5HXO8MS5o2N
5sZmSQ6oUQV7mxkgiszMPfgJHB9Tt8gccbJXdM6zudgsDoPLccXawN0FWLqfq7Ta1pQ4W0JcHjqv
Kh6CMCHywSoNIj/QBDkJFn9GHCJmNPcL5MTi6ESJvjWiWas0+tPfPiDh1QQtKF4FaDfCr5YJWoLc
gP6AYphgx4jQVEa0+DRo/XXoRveRA38hlc6jnWrkw2kYyWToewdLFuQcktuXFan7UhfQe0TmQ1H2
tBXM5ukhjoDPUexiRaKl3f0oxqOettdGY/nUc8Jd6PXGl2JsQVcMEId5inRl9TSxWyUQwgz58Z1S
ff08Ro9GgRaxNodhbzhRdt/XAZoY8MeD1Fy4bZUFccpOTwNViXU3IA9MKn9mrXQ3+Ayzq8QAfOcL
aJR9nnwwd/p3RzbnJaU8lqesMuW75eXUqMr3RZJe8EjhqNG2SeTGRxFfV0q5O9jrZEqmMtt0lbpr
MsE0lWLbFhtNNaHQT2pvN3FCuMBbDHxuHxzVy0LrzUWIyw4ABpMGJB4Sigzuu63LcxawqI/Ns0tT
AelM7W6ChBg15YNvkvldSQ/mivCOAwLzva0Sc09lSFsh8eI6yuyjlgQWat6+C8f72se6onrAwqns
K5IBsdCbxn0i7Kc/XzqF+67stmy2yy6lIqKzLH2/fGhM2Ykys0ekAWpYjS1ruLaXNTQApW9cbG5w
xvDWxJhHv6InemxEdInTKkPmo0gBMdv0MXSSYjcw3sMo6uo7iqxf8twYrwegfXCg8JpMPbZQnD3k
feGRqmbLWpsNW1yO494pBc4vuDBE57g3xGPiNodacYyTAuAZjLYVgG8rlAUHoo70BKusBTu1icm4
G7Hz2vzOFOZuG8+Yzi5o88rU42s0+vG1StpgO9g1+BBcOTVqSYSPlNgAJDoBa9UZj/DjD3qtbUuA
337MGod0L0udMEuhTeRfl0ZmgG04tPZdddQKq7rDO0dzwwj2gRPYa2qEyRp0sXa0VTDtVaBVu3Tq
moNn5uEuqpJTODnWk8gEoR1Z/mmp4yx/oGZ+7YYh33ECpVdJFnzz0jDeExYBv8PGy+MQSMDsr5hw
beAGdlztqgOJuMlMyz9mDwwb0KM6WIpyNATDiUAd35e3Zivy60EKcipR0La59s0MrdsogspvuUSa
2Jr6HFLtusbXTX85d5q9K9VTp7WIJTVMvVYdnDE3RFSqVQiU3ZquoEXvWWVkt1iaU96LxKWxPwem
2x4H4RRX0FujVSmDithTE2NbPT1PTiSOGSaV84Tk4DS56bar26fabsNjiFf/4rQA/QsN1TydZEjD
+uxm9L22xhgWYEbIPPs8UMFcEZPTnTTFj0ampXlZ/gAzpfb27Ltp+iyayjmajjWnPUGutwCwxduW
VvZ107Ie7SlQglpJA2SvfQ5v3DFPRlhXL+oWhZD5xG7wDg35Qde6juPMA0e3iXK4TwakqiHovkbT
ZECcsLUrMvHiW2Jb/EeR6/3GBIx+FTIxPWlZCSu9YVT3Q1DbZeNkF7xpwGz6GVlm51j9Hf4s/xJl
dKKjAtMAr2ZpqeBB755lbNsfjJlLzePXUYlanEn/bKYz6bTjf73UOhRVDTvzGJUM1pJhG9wqRdVm
NEBRVYJyrG7q+q5Cc7jHjoHKu/7E2phrFOitXhTI2qct6d3OoaCAsuEqwKotwXWnkym0zrzxK5If
5Ldu+neWD18M0ja8T1NUas8mYbm3JTB6hFy7WD5hoRkRzwLAS1RXfTTp+X0UY+yyMBYxhtFTWook
b2YUnLVp1eNFOIdVnV5JdFPQ0vlJbefCUqukyY6HIcBzicnvhtZkfxhtP/loK97NaxhLmUQ5jLFc
P5Xz2yWAYxS9q5ZbqAFt+ybzszs7yywQHFQVKw1YeZMQcVCZHjryjqpSRHTNBtS52ui9QhJd8GTw
tiNSEPODA0H9vm304fhBafRQoBWO8euBwClZ0y42JOpg8kmGEDlPXHv6/fInrcmyGQWylTqOtp2Y
oRlW/VJPOGUoLj0ECXJP0SnjSfnpvnJUOscGwAJAz7sax9jdMYTsGKcuqN3LKwqwRCS5YM1K1j3V
ALk98f1yl9biyTXBNuBwW6UodL8j07zDlkhAoZi0S0Vk2c7xQL2OhvlX0KrsELvF9GiirrKcyb5p
Ru17LOn1cNlpYfrH03VPEioKnv6AcxagW+W/uhll8swk5Auj3yH0bXUyI3mVW1thwiJH+we4jYC5
Ez8GAoOil3vpEc9HHD1JH2N1Csjq3Iy9mD6onCxTgF9PRsdlXs4Kg/YnlYl3ayODU6DIJks7z/q/
m7JA3+A0tbd3GtXu8Vi85lK9BqbVboK8enViwHDkZHr2wZoKpptCWCuj7D8x+RkjcFuyRMGVucGr
FbbjFU7DkRhrsL3gd17MqYq2TgXimFXrg5xhB10XHAxkZdsoRTlCNSE+jx4X25qYUB/rftA1zJYy
dJbwwf1dZvvuvuimz/UY2k9TWcMalMaNUJq1axLl3UqRoyUmAftUZJpY53iCbmjeIM+6KkL1iaLz
sJ7ADtF8GOEq57V5Lg0QkOkI8rLqJaXm2CoxJJVy1+TFs5t6LlJCdUazcIHpcTJ1dbHCSu5Jj2Hu
Jr0IUeZwbFyY/EY1Ei/fz1UKTibiS+/pOz8A8ffOlSQkwK9a0FHRIR7m0G0rAjkTNBau9gOkOhp1
OqEOnMtyOxXV0e8b63Ek/OHPk6v3pVnGA1ewAqMkKqgs/tZataKm9Jm7IXWlgLOKvBK4EQJECGfZ
qsyc/rz8wTEbrAGiEPSDMdH2vXpbOxqGqXbO+M5RYxlAbNPSIzhiMuBERvE3Pjeia0hAR2GLNYI4
63rQ8njlG5qJq6GroX1aBsE9U3TMJNBPUTM/yKzyXlfFtseOeAG6lOeRs411COwd071N7OLL+PMu
EPOw8ushDyXLoqbkGO6/6epmpJ5Qf0/yi6wJ445nMBl6wE064KisBEZKOYXNQQmf2DczFiz2EHmP
o2ByVsfPH23MuwU+qkwuEUohTbAZq2kE/ToIykgXg0i1/EIMa7yth0ADgNkVu4S2wVkfj4p1K2T4
4JM2ZPB5mcxsrH1m6fDeDAvwlqrxwbTRdyOJ4ZmlZXRw4OyvlM4yzsoJlqRXd99r+pcA6hZ4HWYd
TpnbtwUYwSZyr3sAeDuR43Arq4rcXYvcDcFa02jjs6Lje5JMQQjpo4YgHUyEacgqIRIu47I0QNTN
oBCcqyvAG8apjWS9GkUPOHKCWGiO4Q1Bb+6L4xN3nnvyHkeiPA1ZgYHA7uS6k86utsQqwv9+bQRU
Gp1JM46didnabYNTieJw33miv3e7TJwilpeh577iCvNenEjTd1p4k8dK7MI+E5+lhRa1VNVThk2D
wSIxd/p8gTDmP4XVqCsrMQikSJmOtZqlVqIotZvlT5gL7aYNUdabeEaJf72PZxCWmlp9h3Nz7QEb
PSpnJJE+0updx9I8j0kTNqQ+nRCQyQO9/4BaXv2JOHKG9YxueKwM4Cpx++iVoIURQ6+WaZVfWfk2
U365ycgyo9ikWS/YcGh1lawqNLe56nxicxMNQiNTe/tYWglQRutWk9r4V1xCeNStYDwSaUz9Z4i9
Gy7kpwqCZtcHAJRrUvT+fJS+7+hxkAp4jVKywp0vFUv15M1cZqYlSlap5SVxmWe6lVOcDGz/Wexl
D4UddpvUDtXOkSjIqmb6As8IKHvQmyy12s/lSN6Oq0UWaROF+RJjAdyBvy731BzNl0GGlCOS4eLj
zQbcssvaqTzSDIeuFNUwj//5V5aT7Ufw67CCjyPXlGu6qygYH7PZV09a7gGevbauwC3tSgv5LIkJ
R7zTIBnC0ftgj4jfZnfzHjGVYH2NusFYSupv9kgbQ5n3e1FeuKgFt60L+QVKideeiXjr7qqovA+D
JqOXpe1BW36zutY+/vlHWWrgv4xjgv+5DOg6M2klltrEm02obJLMC7KBLvw/Ow+pyLDwEaVQsTwj
wOzKbVhB4uMlMU1O40q1LtdSsp+oPY0YoOLokwvc9oNJ3fvK/XyoCAO8v0ktbSk8/DqeiRCZnWsM
1UVMw17hsHkoCoKGZB/quLLMY82BXJKksKG2PB4qY0zvOsgOkiCvVex192hWSPx15ovEOA07M/TV
wQ8U6EWz/CvxYRdQDyDIvDfCvWaHH+xUa24s/LpTJVmzKMVmkRZfZJ6zvtmpfuWWEzST7DKM/uc6
DMV1VrfoOJv0YDX3NaPl16Ef5VqDN3DBvzdsKN9F0T5HqLj2vFy7BrBCaUfFUBlcoz8EQNrJWR2d
544Ily1i54D4MW6WWndrBODUBkzo92VDrFoOX4iMQnVkit5e/FiXDwNuw24gHVWXLAHpDoS7nCL0
Bn8S7EPbf7b6ovwcjj3TLsXpwWByISxj2C3/GgEs7HpBTNJ/fOyxftNNg6aRpehnvVPSNL45Toxg
xaXXylU7jDmsGO++h+M2pqys4+aAXEvtKofghlVLke4IKi059rEwLk4hH7rGGj746X6/rtNTo72G
zkM3KPcvy423P50zFoYt2/oSRw2qMX/U+Rg8ib7q1KagMrgSlefSeJPuVhTWte/YcLHwECPXGorP
f95D/+ZAcpQ9H+vMGJhnvR8yJzCFVPW1Bn4C2tmMFHo6Oj3WXDcfN7WeD5e8ZJEiOgy3+tgY11Vu
GtdjxTLL08bn0eijlmtsks6a5/rGK/9OAB2uKnJKcjTlF1mUr/Byo2PazTTfxKG6K33j4jnWsKdk
S/iLSoMbPQ/wG2f+NYIsolQLYycCs8NAoSoQfPE2D9wOFqZDzB1svjuzhsfik9065aLZdB2Y2KIb
EW+ZAGeVVjsfTcZ+O98MnSOIGqWroDeo983nEVeA2zEFu9TatQUh46zr4zcZefqVT8fphEU+ZtIJ
p+CUW9n/4ey8luQ2tm37RYiAR+K1vK/qasNuviDYFAUPJFzCfP0dKN64d5PaIcY5L4hukZLKAJkr
15pzzOykJ8YX5TmkTeXyGpee/Yfz0O96LMGqY3quSdPRwicKmum35z8KvNQLTUX8WjTSSWdegZNf
bDlEL5tKvqbsPeuWNIGuK5nGB+UiBOO0xsRh7G172OVRl5+qsoZBO3XdLgd1BT1ajbtRBl+qMPQP
yqLp+O83m/WPk7TJs8iHyHnQF4KK8tdXPXkeLLeBMwpYMn03ZLm7HMLjIJCakFgfLitTNmslD61p
UtzkWrzIZ5EWqc7N3u84cmJU9A596d/pZOpPSTgd1CxKCdO4vDdd/ZmYOnlJxIaHRUoHuNemRTqE
36zMuVPMAfnuHXM9VAAvA1z+axgOPo3bdB1WJccv80iwQvgHlYnxj8qZb2l+sFzfMxxYNb+96QHq
o4+Gxrv0MP+Pg1UbJ2aTV9tt/MOooakXTXAB6q6Ojzlx9x3yon3xa/kNK7C36yNKNJkzaxJ59acm
1+8jde4jWAq6gQoK9Q/R17/tIwzrbMGsf7r8lLD+XAibxk6Yt3hXpU3t64hQcjdN8ksTZjRJZ1Xt
4xJ2hnuKMYv/4S75Z8HAhMKlhWe5nPjR2M7P4n8skBCnWlF6g3XJUI7uaC+Uvfu1sUqy7UYDVjB9
dgxEYlUqaWzMTsd9HmZ/W80UruIhmUGXJJz/+53r/OMwhjzPpU3gQutGgfJ7D8gipKCxicm8UMBr
u9IP2x05uB4hp8Gb0QTuU2fE9bUp9BN+CrSizOHAfX8XASN70ku7E6fUu5yZMI1F7GcbRABWycpe
lKUhdl4MBinL7tzGWMxlWq2YN3lnYgnSE1HRSwmBaBn2zSlMW4/MA+Wfyipwt8SiHznlQnmeW8LG
LKUsKgLAPIRzO5MCAQKA6LcszACY5jxez+0Rb2slTQ34MEecI/KHFh6SKdxaDAB+tFhyZOLYH2Pr
CA5RIv1D3fXP3Y/p+tznY9HyaaV5v3VViwSnK/QT++Lk060b/CeHKJpTALWP3gXoqiA9GLEB5sqY
vresSqvGTztASm34h9vM/sdzac1aVlJ4YO/T3f1du2FaoV35reNcXPyNh37m/GaWA868r4aV7Fxx
oRMEpaCo5CZNo+jI0Z98qmo2BpUacb++nW59LZxIW0CjjNTBPJbkpSxdMJ9HLSevZa6hKtI5JhiJ
kCXCs82oCgUAX9NsXYLD5BGBrF4bcFtPRcEwJ7dJwRmopUxaapi8sqMeldG1Z6q/IJxy0fhE6BmV
f26kV7x7k3/qGug3Q4M3MQEouvIzskrtFqTTvz8B1n95AjhaCQb8UL0N3/vtqYx6GisCddrF4pQF
zJxxkh8R7pz8jRc+Z3hgaEvcPPP0Fx5R65JJkdJhOqgSQBm3+ixfnrq1Ikt3cto3K2RYkhbdV73o
P6SRf60hJy0TZDwrUG0L6dKpope787Pk5kXul5iEmoW9rRL1htwHLZ1d/+EZ/10EKXSa/cgfUT7Z
aLtZq39ddzSDo5owRXBBTUxsmcIjFvbm1oyc76FhPE3maB+gWI0LPwxN/jwi0Ts5O6Uyjx07mNGD
B9TZ09ZCatAMSeajz1eAi/CXdPTFgvMDjBrnQRKcXiazQE1IG1KJtlhrqXy2E+0Hbk9I57SwOBX2
WwBC7aYofKCgbAp/+Eb/ywPgOkgJbOpi4c7Pwq/vN5XC6dzJTa9Z01+7whzPifAYOCbiHk3125QT
LS9jCbgyyw9SDLPqncQTy4hPOTOmVWhG6pCT5PsIaxnq+iwKr3y1onhvY/Rn9d4LOgRnCxHhgiE6
nO6uG04ofoPFMLZ3JzJgKJg5+m8D2Tj1VXqKQvIvhkxHA5IVz3or5C7KxuzWGGhl80av3uvgLWN/
eKvnj0W0sDwol4+lP1kvheIUUidN9YcB9T/rFtShnBNdm7sf+dnjzvmPHQnAmugAehDtojOfUg4k
jywos1Nt/Rg7ad96t1rHfV4tNVgNu0GBUSD6JD5GbnuxQ/E8BeHwKlJ1CDzrWxsZ1rFIhvBq1tMN
FBnhsCL0r21NqnujBg/EMhiL0nBWMiinVyKZN51Rf/a1R2M2qd+ypviEfPGRZp2kG9aA9Amhqf37
804Dmq//lyMmWWDUBajnLaD9nu3/entExE8R6jOkV2XpLTyV7Hvg9c5blJgNIoaa6EMdRLSwFWhH
3Rk34ADQx8M//5JlSb/sJceZvuABsJ2ZQx74xX4SxiVy0vFaSlD+vbRe5TQxWM3ZTuOWVrkmykNv
Jx5zRKJF1Rwtqn2Bc9Tiv8sg+2WxfemKMds7HFUXSgvcv4j5SZ+NamRs0k5siY2I9571RtwNibgZ
aHwqUvdNmtzXEFOI6bEz2Vx7PWiuPoHtsDFKm4AA7TuFfHIdDSO6uA4p5vqkO0/00odFGf4dIp9j
r+YHiQfJI7thE+tiuFE3Ggu/tyISQOw1a97wtfohS13+bb4+EMiED8Vpe8jC6jj1QQ9wXJeXVpUf
k6O0dZWLelc6g/5EfpigV7Uy5RQcHPHXLHRlnmNHGxV06jXXYxOslyrvkR4Vt3byTigku6uNImxP
gweyntbszCYGi9izfI55Ks95clO+ct9U5Ihr0sIx1FDmBqX7RdeATwi8iWflkCw4BJX8CLUMCleg
xlsXgV+Ii+DSOzB4cOE0e9FhY3RSaHoMbDc+CfTL//8NtQXBxUKFL5qnTetoSJId7CcU/C6zjbrr
1bnXwh+G1INb1fkbu6+sfUqtsqDG0HfdYDZ3dlIb9vaqGTvtSXwUjYy+lcThiJ4Tspeg6AE5he0y
Iylhl1fGYeZDvWWkBUBMdXF4MYL4wqK+ExObJFo4ecRWxvl9QVqM9Yx01XkuTbbQQp6iLB3fWadp
CI9UU49f+6SkvyGCO7Aixo+Ih+BcQaKs7UhevFEvIQBF3Lul7p3zboA6Q/P6s4+1barl7RctsxXd
ZqlvPX9VVWX09LiQpgzB7mYgWQlJq5v2YFPTswiT5BDk8P0SZYV7ogms1aPjKGBnYEJNnEMoIStM
lVttLLEZqtj9kCVhV1pO+LvIZfTUuvndyetvZQtKjKSk4OoCo19Qb/Q4Gy9ZI6pnuw/yDX+krYxJ
r5/dQZXHtrZP6KGePSSAfyXJSCZtnnyZZOKue6XIr+w1hTIPAj74nx+j16gXL+EDREFmQSD/v40S
t2HOyJMNDFuOJmRMvXw1LHlSiZjlDVO8l0lsLJme763a9ZZ2UzTnvgpvwEa0VVu44zpyQYSGnrSR
AZQJOPgmBr8+xsPa7+3xEhnwrJLRbcEkyQIpnrwaqZagZnRsHLGMcmyQNCjJcDt5sXdNg2GXgHk+
muNHOb3XTqe9GRSVvFl7jkWKP/3Bkcy/RkDmdumdu3I8l1XeLcqx7K/hUCeb//iJ+eLSrEm5enwC
nJ6O9LBXmFm093TmOpVmDQ7QtoKzNzGlYzIFe7awqdr6Z6m77+ih96mbNNd26JprGt6oYsZvdfjs
NlAOkWA4hH6yqDnz5td4+1aRIfGQkIAsITDECZau1WubAcrCFkwQuCLQZph5n7vaQhvTvz6OEhZt
ZYCITrOs9P4g87YE91Fm7zp3BIROuQWera2crPVPdgoWv6G1ug3nBYSx060u+wRYFF1AnTv69rhM
RFaYUXshoVjfu934ItKwQJ8GIW4WfIfeE2OWaOdqcH9q1qybo+fZbkLEsOQUPK5iabpb9YCExR9a
VAyLlF7/17S46EqOx8JTwbbTtb+gSn4fqqa9T7FcQW+olyD7xkXPFObJU9YO3e5AH8fwtjq+axqy
cXOKzJAvCuQdZ0d3myD/eInzkjU+1N3vJTd2Z0R02kPXW4jIlYfYJ7yp0834XTMKdxlgKd0zOyJQ
wo9umUBYbWu1eImpjAiVNJuvrP0E1aK8nYc0ZQBjkPTgkbjdUryGICJt65p7SrslJM8+geIwTmwL
N6yRwz7thLes0lFs8RK2x0CZnFkm19ylodueR4lG2ZnckaLG/yZpMlE9xtMhs6fkkpXAd+OyS9/T
xn2iBph+YG3YFqiWV05YeWeA4XvVPmSKxVkOdXsPp4rFM0LUW4FiW6XzfCLHcT/69d+UjET49N6A
hAiyeefoH63Qbr5vRZswBrHDVFi94C1IroZuXnA7HnLXzM4PIZidMKUpA6CmWbctdNyO0neSu6en
5qllXtAH8bBNZ4bbIyfGmwMyJHOen51M4cCZnj2R1Inp08MnWZlRsSS4cPwaKtbU7ElZkfMcwmC6
+vKkmc6ZfXWEe0ooDbJSSskBml7vMLaKaMtYrjTWtTSavZ6wX5RiHM5O0t6TSV26GEO+jBMkSPwT
bdSHa0vGB1GFN6eBWK80MoxGEjRl5dJIjVsXS51xVxyNn5EGmkc/FNlKS2IQcxDFVmaQ2quxHTsS
5SrnzdTsaRGVzXCy/f7smXFw0mIaeroMmo9RRq+4NsxjkJP07oHjFVvDAyY2o4FXEMbJtirc+q9S
yi3KWOuj5J5ZoTrNz1bUTYufx/CKsG3M1ZK2aEvW5eOSsa+sElSnxKHV2jltWm2H4Pzl8dtkE3zw
898FlguJtYfWZAbadK0SCA9pMjwHOSDQsouYKLkOM//ZbxbF9I7z0CQRGlXKMrHKu4e97EkjU26n
NEaxTtFVdy2Acls1ikRRxn1dOfjXfr4440uWkpMlZ8cS9cbOboLozdAbbW8or1g7KnL/YDh8pMb9
Unvarpib4/PgyEcP9Nu0uYkYYKhKdpfSV2dSTN03LzeDRWnbQBjGqp6Fd+beM9yQJ5yK06UpvLY8
QMhZFHzoyjKOdcWplHw4lrf5V9CwbyX6+9dwqJ7D1C6+l2X+XIZzio+a2iM8h2YdESS3dUSuv+ZL
yiN9Q3qBuQJkrJ7bbLCfUotUdZOvLQxTyS5jLfzHXUukw0YOQfrys38GKu8FmfP0TRYhcL7W+Rjd
gRxMp96pvAuOBk/fuKACjWixkBzva3V04oS3tr2yeFFxry1E4+ofgSPeyqLOvzu8C83ilQa+8aNO
pmeNVeNrDyeNI6oa3igwML8oc9ilU4BcorLcuwY6ms9Re0EjFL6OPaLNMvHuehclT/9+VPgpH/7l
64I6wMjVBOnPwVv8Po0SgU7EpOZiliMYZlHHMePyWSHqF95AmnediAXNWZwVayMajKUjrXLcGAAT
dyg134shrfGftQy1hS6/WIQBLyhL1aXS0RaGttGtgaFLeHRknHmJVEeBWFouak1AKZpkiThPdFgs
SbKnAdFeOzfsj8yX/zb1zoaT1zuHiUjFW+qnpJqGY/7d55RZiL0oA/FSO1p2mTLyCjXDAtRREytX
+16yRfpercGoW68IZKHlp97FCNBDx17rnS3N8uBeZbR7ii7atAxgTzxLN0K2gyeLWv8pmLAbI9bZ
O6XTXK35kqtTaA8kHV+TzhqpAZAT1GP0HHvDuBnlBGoWJuKLHbXijiBiUQzlV6SSAgZKE64K9B7L
qDKIm2q1jNEeZEX7yem69laOTnur5osWzMzKMDY2AAVRo2b9ZzR+EeCwQ7Cj+VW2+rGXOVkMINno
4cga3aHuE+SsDNxSpdTeBLPpJTya/FkJ8hca9oBr73bBpm0UcbK+0x1gTG5L/iuXcR4KevCGmHcp
XpzVbHvXcV58P/zMwC9/H5P2lgRueSqUzYwNIDC99wnfI5PW8jmhC78DHNihmqTcbzTfPAI2LTZD
jgDfHEBsNXwVC97GeJXNuA/d6ekhi229WrFtJvbONBr70kcS9HUCMtgMA77yol4LN0n2Ud9XH3Z5
sdN0NVXmF8lsd+MU+fBTQNSMZEAnTpEdJoNZPHmkGYEqNjzPDB49NNDbhBFhQy5HfvIMBG5W67zE
YQSMrkp3hhYOb2mlVRd2kb8fvyVkjxzYh8ul9Ejv05jhbh5f2eNCrwDeX6eNm6hRRCkVpIZpDOg/
6ChsHWuyX3zgnlVaWYcWrc3PwIq6ImTAd7I3pdXJvmu9bDMOkhBr3TH2ctI/5qiZ6yN/ER3MAmJo
f8OU8dUgZI4o0TD60GmoLHjc0otvph5EdBa58DRU6YkRcX/Ke9O7OUXt3bSa4OjYAXikGkg0hHDl
Z7MQ48qzgwGs1GTxIuTKHhqPuIEawBoISRQ0xi1M+249zD8lGebtkLSWW5mn3boMrX7Z9lUN0acy
TiYyimXZEvAYqDi994VVnrsmOFvzLAimcruK2uHd8/kSSeTOWbspGx9hX7UMx6Mp02zpRrlcYQYN
jo70g6OZg4yNhqxZQRRqjs1UIpcixCHcEi3oL3LrIzYRHhl+9aGqSH/nzMTdF6R7e8ytKzO06aB3
BFsNku59LpEgeOlEoyUuvmsmOpwEvuW9HWgrBARvrKyB239uXdDHt5ZOObZ77l8Yiljn2F+qgMRc
Iox8ae19q3SZmkbTMuPgt+ezLlFDkYOQOIyz+nCdxaj1pVui59P6aSsZnV3Zcliqpybe9ila0FEj
74RYXUFGYt8stdrS3oKw9RY/OxqqP8ElHHfBY1mcL4+f4NsduafkLp6Xi8ov3CMnh2DxE95SiTnp
j1QgYr2sjT/a3Ait9Ub+LsQjspMWZMMhVof+gZQqWGglX+hg/PBimgp+1mWv4pLOhb6toyqP+8RB
wu++REHd3mKlfwUdu2ZVUvtmqIkWztwPeJf2sdWmF8gB5vdMEhXuNvKiCnLyogyetK3L5y6qsteu
ottuj2pYKSjCMFAdl8AifMYNGASL1iuY97UofP3U9snV84vw51t8vE+69OkylFI8Ia55If8DAU9k
SAhbSOYymSXnhC1zV8bcayY83BfUkV8arA0gt8OGdlyM8UFW+Cqoa935ggcYXUCJutsxEHF7s4hh
7JA7lixaCwPV/IefC9JZgzg8GgQ2wXhNb8QkgNKdnRV2nNi3iHlCO9XNnnbejbTN+lDA6XxM+fSy
/3T8mLTWWYfazzrUx0UN98aanzSmY8zL6wLk9hR8fzRqMPLRynKrbtg8yl9uYEapiEQWbqLuWc4E
wpNG9Jm7PHOJViPf6v3No/BGUPjqyemSRp7xOsSIeZMx34wp/avMnLQt36AOsRehE/21U2QJ8BdR
+DfJBMuW0JDJl+0lmvteGemhWyQ75qKWdOOieHzp5madaxXI/v122sWjHuClKn4Qn+YcMTuS/eSm
7qFrh0UfCe0oMQgvxtYogb10DR5eNatOUhDGWUUSGaSF0GANGqFcraLc/VHpwnxF0GGdg0D8KGbL
Oa27J5K+pquVG19VXQ07SUtmlZOAwest02PEyrf5ec8zvxu5Z8Lw1gH2ji2AhOi2QEJL3dl0ylWv
iZF+JDqHdDy4xSK3ZfpMyPX3xNLHs40kdNEySD24EXruaXQcIpeT2FmNeQlKTlLZWV4Bf2wCQpO7
OkwZ2o0tiT62wJnECDDapK1BNEbrx++mk324eZxvAZBpa7OpYHj1bfPNa6fPgYLn7om6IoMuRzoe
afcmNfS7QSrnXeomKN1G3jJ7jJZ604fHKjE4bfBlXqWWhq9sSati0MN97TByIK+EnnpFWJXQm7+7
0o/3EaDmS146e9ofDFLhoH2aXg+IGHq43rvRU0BEKn3D6V5G/Ufv52+PT95N22pBJugcjkJl541D
diI26jyEof1NfTqjqJ4am5GIXnMwwPvyLRdE64gp3UwhxVo7a5SmcRf1lXMcp4uhkcmbmma786gt
6NhC+o+K3D3bwUGrU+fi+xPdDc8w2w0d3m5djE1wgsQoCUAXw4qclgmFSe8eosaaVhjGg2WBjmbx
6PuRpPhtGmxAyGIQGYWfTrSwqeCsF1F6hkWMowkL4tmIrRdJ2/9IO6Gj6A7ivwgrWZV21O1NzbNY
7S19F1PbrHLzi9XkXr0ovYYYr8TmsMtRLk6GH8SzWptxNuA000jLw0Fp4LTO88Mg0zV5dWVleNZ8
sRqpnqkhTOrH+VIU2fpnXWQjez0UecK0g+5k0dEYZSbirSJ3X7qSU2+sFBQKY9wMNXD/KoxOnl+N
t2xmYxg1Jppe7/QrHOR3ZWscDSPAwLX0NqNSxr4R1jOCv4mazRp3hhtcHys8y6zY6W3Z7nESL4tJ
uLMdOmVODVO9IF1ulZDxsny4F+D0YhwcvDXVj3HKcIqdsilc0Nl870dPfqSFTqyuoxdHccL7jY0s
7NMT9nyF48C01mYwa03A/n5iIrv3KtrEMAPYNMO9rfFZWZ2LKCVv3z2tJ73clN/0CURfC+ps57Xx
hxPQNWE79jAEZu9KBLy/PJN80GXXP9UZp+jQQFiruea09WoLy2nQJTdtEBwYpxaRK1U3Vi9CM1K9
Y2JRujdOxn+Rbq+//lxSZT3MUcA8FaE56t8G84Um/fxoVR+YpPrdVKAl5XVuG/7iIZM122Y2paAm
zO+6pflPkadfemGCsORlL2MHKKuLIf6i8X87OvBd1kLjKSkmB0oovfGxiYiWj119Wxk92/R84d6p
AP8iIrCcFqyBcP5OS6HIdnYq0ilA9BeeCF+8ohbr3EbhR7kaE2ZrB0dXZMFRjMHzpGVbZEPTDm9T
c9eRcwCGgnMUsmkdHxctSmoiE4gQjuZEMq/Qzo+LA6EZNW/ofsUvqljEkRV0wk7RyrGK6+1HPXdQ
pSPfRDxyhvC74sRoYF1DD3oqjI6gtTKUH248PRd1Tw6W4e3HseK1zZWaMWXL2sz0ozsX4PVDxm8Z
LwFYk8Ckq0tr7jIQxrKwmiL6QTwn7Tc6q5Aq1llh9efHZYhAmNc66386Rs1zMbPdyxhgSkbj+1EG
TBO5POQST7vUFHvb/8u1aAQVyZM7H64SNRGOWfLERO09k6ZxzzJXbk2lF0sVWytlITWoOf2eMaDl
zZS9GaLfNHPzw7SZaqj6WReFta1kyTCMhtGCpq5+iuqifI3Gr4//h5ZpzbMqb4lM5Z3cDt7apBWc
F+iQdukAqDqNbtxN4Q2dRbwby0ItUHUr4pmcL1rfdqdo4DJZeFfq2i02bpB0JyKzug1fAJmbKZ9r
1vknDQ9l1TnlS1zr5h3P2I4X5N7g+p7bOY6ICWOzSFED7EEK1OTU+GtPB3gzpWpnzvcXQJTmEsXm
czf37h/oODcbi1vqGUelkmg1bzFZ37knu1bfSY8tXirNchd2LbBTzMXlOH/aJcmwnLELRFs60wxi
3V51jc5yL8vm0xyCXRIdigiBM4cqOT7Zeljv0dsNC6/t/SdDPxpWMdFtR8CSywDcZmoO07qtOV6k
rbtRHP/ea6EE0yIPyXbfx0uyaZkNySgnLhaKkIM94YbCOHous1dK2vxuglrZtWWAMn9y+Y8HOVtR
E5nozXSipCN63bGxr+eyogjq8ew3KDVmMjOfBHg5I2me6gLHqt73p/FRXzmpQd08FQuIbO09SriH
eCmvTdgx3fNp4XX/76eWWc3CbCen2RC726xtGpGoI8KvKUXHZkyiYW8EZviCKvILUa4YhI2K9CuL
Y9NIDMgyCZg+pHo2dxa84rUKcNQqf+p+hE29IFcZAH8yJLth7NvgZBsFs3WtH5Yk/ogDNguBNX7o
scqMrndoknd0c8H+8YvNh/vv7R93HgT/0v2ZESgW0rbZAy0Ikvl1UGwzI2gApPTXiYpqg2I7nbUq
DluxStihoKwLp+nJDOcMFEXKBBMW6QfZBvXSsxss26AuNqrZaWWgfxY2cYpZ9MWI6KTmmbbVCexb
T4ihb5z77FvBLHHB6eosRM1uacXqZYxtf2voyXzoS9eBNLqXwiJF1C6KD7ep7LUZ2ZVYBoa6KTvw
D5FDGnruzoWnDoXV75eWFMVTKqndGDTonyDVl3x3e6EPUPuNNJjhGf1iGpx0Bwub8Uld9BdEy9vA
7Z/T0Qrn1Be5gW1nb2U9mjtnMMbloz1ed+eowgAzMQ7ferljn4WDqc8XpdyqfqSothzzaai+xUNa
/kkl+l++Gc9zZ4m7jvrQfKhI/0O3UHYZ8bEBc2IjSpglZsRsTIivyKvp2Tg74hQI/syRXZKyYBYf
uenM4Mf+W6ZNxgZzUr5p+ZxWY0XNy41jvXZm1xCak15suzbQA5c73Sa2SO/IrBnppSOPWrpZcTaK
XLyg6z91ddavibD691vOMP6hJHUtYFAIdXSEi8T5/CZO6LKGBjvMsevPJ1PUfUrURkzj1MWYp4aq
ICkVUUlFHLuyiUgWlXEcqyhZplKa5yb4i2IzWdWpru27jnMvJ4NpUVW9u82LfpcMDIWS2lhZaH4P
UgVvNY/hcTJARhq4v8HwEnZam7c8zvxLIn0fURZ1eOUG2ZK0FLF7rCtO/WI4Uf9SS7Up5dQ+M62V
kwUTwipnMR/EQbvzvk5Bz3goM56MpC9eNMFzrafRqpd+v1L69JrxN/dJVqutntLze1SaakjkTmdH
IH/DUwu7Fd374ycd7eTCM3T0YIXhEaPjedg9q3CJ32rL/RA/jZP1I1NdfNWyRS/iRVodWloe5z5U
7toNSOYIquBkjY23SpOaHBcIF9w8qCbcAYMlbkiLkOpMbUSo/GWjE+HBGOYvR0+2KVE2tkL7ME4I
tLPxwuQ2WptGnF5qxlT70uhYufN+wHFjUcp0pnMEbcQqnFanxMSv2MbWUQsKTG+J9uIZAWBDKwZS
WqqrV5I5DSlwZ/HJ7Hs7KzbQWtytlQtv1Zu0CAiXQ3YucDv8+/1mztKvX5c4EHHc/ch/4Fwjmvp1
iZt6DyhHM2GFHKdi2+f+dlS0jOIY64y7lnMSOxlXC2Kk5bGscbrVzjvz1WAZhmR39zpOriAxqzUJ
bJ8ytm1oFv2PEQzQyetysfmfv1psgzB8wQgh631An/7jsSdGLtGSKBmvVtKb2KKb+Hmqd76W0vOm
C6FS6ymMAkJPMhJ6085neagsJrQU4aa+I+zPWDXp2Bxszib4aUmOJOwv7IrogP80/l+8WhebJ1YW
j0GP97soPM4d2SlbN64k7hVLCsFsxKtrnZO0Ml6Q4ssV2i8H2UV64/2gCUeFxONSE5wRBE9drvnw
swyCuAn7I47BeSar72vi+F8DkbOc5e7wBzkY4+R/3g4u8nULs5kADfC7haOfxjwxAle/wnH40gWF
evYbwl46J8ZeK/RwZbtxBFunbk4j5l4ogVTPbjqqTXzAJmC9m1F8DUiXWtR2Vj1rhq22owX6gV7/
AgEPqu8aJkY4ZWja5ra5bo8FOVBFfOsqohWt9pAbXfnSVElystKX1ISgGzV599ZbsJH0vE0/sX0c
G0k7JxX7IvKrU5+M/q005LbRUnX0unJN8ps/LYyM9TlXKj75FXD4KqGhrDJUW4huElXnP02LjN8O
A9sXVgHEUfaUaVd0bh+QhdWXYrJmtzichzgNsHlVqFrmswzwdLEprGQ7GBQBY5qTKBXW4ztGhDAL
llNu43D3/OujjUVi1a2IPWMjqwBHK6FPF1cA1bSwKn9G2byIQfJi81Wxp99rPwRq5HhfaEquKo+4
BnzY/s52/fbM+JIjqPRPpoDrOXAgu/U2IszHObOici6kd/AfvdJA645BOarjSEz8qByNGYABAYEG
1Zvvars6cIY7QR8GsYJMhEgSM072127MsqsooAxiovyWPAYpEQ05Yrmq+FDFbD6TrnUHoPKEXrYZ
p1t0TVufxIOl36IglHYVLUeO/LeIsRFRteOfZNazGvfXBWv2h1me4z0E67/bdXF4dVNNtteVPNa7
V5X6WY3VqgVssgwAr6w57bEIWTpcAA9VVP+KUi8ggq34Mfq5viiYYL3+YVVCt/2PF+Uy1EVD7GA4
8oBJ/bqKMgSwB6hg1rW29RcQz1eDVvF9mi91FJcb8C/dSg0pwslOfdhjZ1/0McX8ZIQJwS07tzZI
GqERGXmm/hkQHE5yd/3EMvqJeiRbeHViLlstSj9pcTDEUx07Zqa+aUn/6jR+ieqipR/Y5K+6l1d7
BjQrq2OLVf6abmS7EqCyTmSd8C1p1RJ32rKVLWGtilqxJmDeyen4g4+JN5pSb1k9GEcRkKTZxIzk
hJlc8NCRJI+iAMhWve8SGKDIFqQw8gu+3Kmewnvn3YgQpZiciv55iJu/k6ZjOJOWCFZmio8DB2Pl
p42+msr4ju26OxkEI94zx0VKrMNmePwKAsxiN4nQXAtj+2g0cbPZBx/n5IImF75kBBSIG0fmYglm
wW2AOBakHfAtwojjz8Cwf/Cw3wXbRMR85tDVLZu0jL1lC40LDX965LmyMAMFa4AfK+qBu+mEBBPP
LYBmvjwqEpSzx1B60dXNuw8G2OXeMnp+0/tu1+rDX7Npi7F8Gt4DKOM7L3kN2+wikZYh3SQrlxiz
gzDzfpko37rpyv9uV3ZyePymjBq37GxGsXNzHf8fts5ruXEkyrZfhAh48wp6T4kyLb0gVFVqeJsJ
+/V3AeqZ7pi4LwiCoiQ6pDln77X1jzrXwq0jQK40XEL7nqt4HQ19sJM9CI4g0KihlfGnizs+0XN5
TOHs/ZQ9IKMjxcT/qlT1Tdph+WqZlXF0kgKtbuU1Z02FLdLBcXwD0HyfKEfw7rnJOpCrbuptcAGM
aFlfEfc72Ua4DSeXLyu4oTM9qQacGGNmPcl6HRECcvCkZ+5TZcioFdOHjcyG9SRu6ydwuJuxtZH4
h7wudtgUtOLO3JDm0fj63C4IY6RRQ3uz3KTaLE9ozML+OPLmV6xnXeVgouyp7ELfdIiuD2Y7RO8Q
YzcmAYS410esvGHT+6QBey9WAvctb0Oq1QxzKOwo6JDC163wEJhnZtgTnKSzk8nhHvddsCkGwN6t
M5dMoxPFX7bEM1vRspAVkLDZ3DRLppvUZgNeBIVvGTV5MEoZEvoOJoj/ePpGKJY8D2yRn0EbX+yS
jdFYZt4asQipRD1UponQuUvAop8ViCj+pGBjCfhzDm3YueuGOMqcjde+iOT87FinaLWA1wZt9CQh
axyLkc3wWIBLKkNMB3FsdHOb9pg2YJ+WL7dFrGjZb4DvBF/43TsaIk16H+iU+UOE8zKyJrmryRvf
QrIJcy9ifA+H8tp09AiN4RHTVt0Q8arfvCTVb8F8K9enL9EhhGYNtVk6kktvsuXLiJ/adg69ketk
hVAzqVsz34eelm68zgLsGaVU6CqFfzIQ9Zu5Dsms6HXiltaoQpL2CYc+bZIcfZ0s1tUMIlm6QPos
cMhK4a4UFsk1fXPtT1Sh4VOMsDkZ9L7CRI5XqXQtQqLI3NfzWy+68StTa8Ia1exX2BXJaTk0xEie
GryXK9GTM5el8k14enxrehMWlUoSCkxJJAcFy7w2afrN6NQW0SwOIdFF/Vh0x8uhi9T3NoL3l9jT
tUlGepp22e50ETBilEO+XlTWU1uN21av/h4sC4hV3tgXT1YfCMVpoEu32TQJgJuU3ITL3IIuhurc
O0649nIKPLBunaeiTwpciHBul9OUEp8yW6pVXv1rjFeoDWrjnWgMbQeEafI9leRTb0JbMR8Wlbf4
nPdXX6D+NiCrxN+FmlwNOBfoovMCE0LiWDSoU3mrtX3M6vQa5IKFEvUTOifKi5J0/9SAIoIXyavi
qbR19wiqSjyANuiCoEdhGtv6ydPV4GqndXBNAcK5saxB5jBsxxH2qrLXKEfT6n5qOmwAlvlolHCV
j7BUab8wYpTN8FPchDWy6prRO0iyUbdGBei4leygptzOTqEDBtGZZLsVhhtstEze3dyuL1oHaRNO
yitUm+ma45o3rGbadR3bOXcy+o2XhwTaOro4afNBkkV2KHJzb4VO+6INVe1PMU3YSFA7Hkuf5XZ8
yLEnrsVc/7IC/SPQ2vBUxqw7PRl+RfNw37dBd0ED7JvzcC8N+FVC69LNj6HD6J5DRCvYqS1kqLRp
IPUVbI1Tuztma6aQ/rgUULkiPjulz28g1p968stBLtAAafqI/mOIYhsSRnGfIH5uS5XLJS1iG3U5
s1iOls31h15CHyEKks9Z26YOaIqlQYEwlCp/jBZG2Iw9ViagXtiheILXibCrf1FIkeuqvntgRMwO
CH9yv6Vqs4qMTBIeb1g35IEokiCzLd/6hd+GC1q9psb7iHB2EUZOWfpc5iNFosZ9zakm7KVeDjdQ
8gAic1fZEZBWE9hXH83MToER6dM+auQJmynZ4waglm06W566INqlWSCPYWgzYVd11PsdludtbAYY
+xCFrglSk+ugzr1bUUmyDouOXft0bBRFfiVR4fgda56tRnuN4agfr8tB5EZMtXgVlWMBkmQsL1lU
lRdGc7JKY7MH4K+Wmx/VGgxyrNYhQvj5oJu1s8nxMJBnOjfCwQNv+oggZbAhybYd8RyA5Uy3gxLT
h+vnxMJe/xumEcudCUVxhvvC1boVr0x81GqzWfABcazCEBAbDeSjD+vz0Vudt++oK7xDKKEJOVud
NPhoBh/DtsExuw+bogUDQfWaukuwHsz9qMYdW0Hv71bn0x+b6SvJJxiAUP6xOetRtJcxBFH8Jq0T
InvqIGW5aRaDChzDdZ3p9DRMC0dkkf3Kk7HbWQUxmaFSjhu1J70cYMWqRZ+wNcAq7VpNT4/UeusV
n1S6l3Ks1kvgSG3Af6/E8NkQfPnKDn9ZhTlN0d1wrB9tlM2LS8CzKTQREUjFxniApED330/BSpFN
uY90rTnlg0p93AaeyDfTVwFFHz3duwu8OY4/keOkFQmeE3a2FBlB30DjowkEZD/Ka++vJqt5t6ia
zirexg6ce1PN3Bw90XyTEdzQCufkpaZxyuwbUeneLcZJU+tuB/1UCcHYzhtM16Fh2sqaxeJvpIcV
AbuHYghIJxYo/KmF0ziaN9h9lL4L1gUvpTZP6SO1rBQ7gzLLTg09lrsQlivAKUP3S3Khr95IpFhp
2H9cvY4h4nUwrRmOiFKwDi2L01WYhgmTy3OYio8BDsF0JyJ5XC0XsTmpn0matqsQ/dNDuMOtGsvx
oOkEcSCxN3GLTlc+dPmS4+g7qiMLB91Yh62D+kF5F052aiyoSFlNBPm8xqstfUUdL75bqMcfzewQ
gmloOOhl624IrtXErn9lIxq/AaeuKTsX9XppipDTRUCwXj9FQX7RahSDkdC/zMkdTk5Bd0FmLEcQ
cxLQNTaBn8/kxuXQW725wT06+BVT2bkshmhvRo0BPclQTipJFztWYU/0AcrD5M1ufaVlyqZIkG2E
JEpQk444oc6y941tbxeJU1oFKJXT9O4ZRfSi9NpvqQkNVzbbzcLpJckadrKxBofI4GgMzqEYfy0j
xzDreeN+PKYxS2PPPi0mJodADx+qPLO/lVnTcTBL+SQ70hhXyTqRrfXeWlxoFMmJ11XM5CCZmNYe
pIozHfNvRw36TdmNBrnbZDpAMUr2RUadptJURm2znshIo9RIv6L9DoxHgF12TbqHfgvD8Dgkgfad
9MEBTS7Tq2rJc4tM8ykw6sw3+yo7LqdZnRYnG9ZTHtgfOCLrt0EPpk1r58U5HDKdzjtT7iQ7fB9Q
wXPdJl1vbIfnwFPIQFKNNzGnqSYNxgCWq+2dLVii4wZQnd7j+bHedmO8rUXqvURhFb7QKR1nJ2He
pWKTKCZxHIXoqMkAmFiWUsuiSq33iZUaN9R6w93oCnFwUv0zmnWdy2GqiH2ym/K8DGAmq6rWMuuN
UU3iMqooXMG+rrTe05/yGDSriJlFUtFenZh+dkpnGPEx1JaWF51IM/geE744rZC/e8u1fDVhUCtV
MW1Kd6BrPozj83ILdLzyj9bLgnJ2zoRtEC7rfUNh9x7Q81Ggd/3BC9txoznh+NmXzkbamvU2dlym
denIY0OfsYlb/bxsS11duWMRkDttNMM929PwBNc9OZE+Guz0lABeajxYtXrVow9fDgeybIpX1Qqv
KS7ur36S+kpYI/gya8RnBm4FOmKnfKrl2YYu+eD6uigiK38OE9k8K7VImw2DDiuMMu8O01hqL1bT
foz6pF1iK1BvfQ9EorWMS5+nF7w0xmE56+a79LY16euUoEtc1/VhLccnI1L1V4ZzNI7CiE5q1mdX
N3SfFkcQgfK3wRPoPtze2A8MEH7bMROU9DYPC5pLzKekZZzhAl0RtvSrxVfWWra2Mu2Cz1aawG6a
tF0bUnEwjVsqBN4pf0IcUR+t1Iy3nUWftqCnIlrREWtokvXrJTWyzTm7Wa/prpS9cx3zeERKPJL+
LEYAYE4PbVtI7ewZjYr82XiZ3KLaGMj2wGMa8Y2lPGWD+fOUbkxwupodc4UQKzf1HB/7jL0ySenB
cMiGZ0qoRia5RyqJPqEgB8TU1YZ+a0qBC73tflcFZEB6d0gsXENjuZZiuKLJkW/ttEvPIUV7EwPP
0hOHSLxCxkJtrmZq9hInPuYG1tVp0LSPqYk/40BnrxuO2rPLYoJLoPsF7hVrFcTxS+uYN21kl+/l
ImS7wBq/ABGzssE8rhw97GdpWQaBHQKorrrJMwbOyg9UTG3LbEvvaWKzjDKBMSVSsm5lxJX5O4v8
WreqB52xeG1/REVbvcfjEN10q/jukVFGOS1GdploTpHS3hB+6weWax07K2E/l05NCSztyXSOSvT/
dafsoy5XVsv/tCyLMCjVi5Id3ZFNPuboXKSDVilU4eVOGYNzW1Wr3MmD63KoJHNLQCav2eE6U+3h
LimOIWZS2L2y634mxpulpnLCrjB9S2FxCTq4hcwlk8Xm7XFHpdtiKx4/Y8iXoRajOy4yUA7I4UFI
2NajtophGwq8rCMqtcU5Kyr8VZWTXYfGQKAalupf03wrKu3pryQl3jvo31DadT8Xho2kg0etQstT
HiVoBqSUptzodHl8Z0ixPoAqnCte7R6kVnyl4bJLnRwTamjl1xzHKP6MyKOI4VREMLAEDWlwXtum
Ldc/iwwZ6WLOMEmASSIUCpJafQuD5gP2d0U5fOjOsta+88AItomTIhYPhHJR1GYWvbAgVuNMrY7Q
vHgmTWG8VqSzdW36yjKt2PS2dKl1G8pl+a3lAJMw9hUUJ/PV9kcKBV06SnJADswOy050yvOM7/0+
itMHrp/mD3l9T6SwRu+lAPfZBFFzcnPVORfw37mcJ7/N++bFIVQb+CrWxyxp5y16fBehal0zevgR
nvdX142PUnCpV1NjP8MJPyyF8gle3Bo7gLWy9eLbMlxZrdzC/KtqGWd7BELPo3vO8KHTu8Y+BMax
LjT7VwcveVU3HgImUVKdrt7bqRD3SMN2EmasPghnEugauW85EKZqy/I/d4xpZaxAO6Tb5ZHD/PAo
IUAiJwUjGpudZlEDn3pjhPY0Okfd6w//jsaCNsg6LBnviLXHhaz3wbouxpBoqjQ6GV4QY95nvX+C
0j2tp1mZhRPauQOTFZuCaLP1siJd1qa6TMRBq6zMXx6yHKqRXVXi6CvV5fMqvQpLACw+1e+mILr2
SR1fuviFFZZxLsi8HWpPfcJyqD6JkRZFURrxoZw91KFbak8UjN6MADHtcldW5AyXVfnl5CxdoZmp
CFLuQVM/FvJZa+OJ1Soqd8sPkdVnKOMxw+pd7/l8ueOdi6z1Z1JCfZQyZRabrjUPnYqvkJI500WG
Pn45zYOItW4PS7HIlW1nTuUDcpN3jcEktHMcwnIQEYmtI3vZQ2Hsx0kb3zo9d/zRNuR5+ZIwRmOG
07SX1qKMawK9TjfAsoI1OZzVjs53/J5N8ug0IbJL5nWwPjRJK+Zc1rEZTh/FxKras36bpdq2ZRMi
L4WxWX6adZCB9ZZ+XhuqB3pq2pvbDd0WDVS9jViivqV0D9c8Itp3vNltjJVItU1xHDW19quUr/PP
oWyJ1CkjyBDzfcSkPceq4uxR3LLCDGmMFlkUrVWu9h3aRSJdUA4oWH2umE0OTdQnAqUAc2/C4FHa
TNbkDlhHLTS3k6m0b67A9hihr9pkBCadHInp0Ayq4MB64p1IFP0WK4C6kJuOWAXs/lmpnRck9RVW
ITqbrHGuikjfw7giyZEN7THsxlyelvNCUZgGM69nj60H+yy06qBaRbR2j9JMy2Pp9DqC6HxFVScq
4F0bBaIa/kZn2ajxl5ulaCmlMDu2Gypyv3QtJ5o4DnK03Qis/OU877X8506bWS2dYUH/nP/78H8f
s9z389sZqtrNYAt680pdHOP5UJAlelxOsUXzx5Zz4O7ePzdpGHLvvw9dfv5z53IzmV/eckttrHyt
SpSqGdX3lE+xK47q/AJ+bs0v9z+n8w/A2f3PT//3dHkIrCD+Al1M+EQAiH/+1vJnItsbiRugm2Ts
Bezu3rLyY6S5vDn/ubm8/OV8OVTzi+y7hgehis+Py500VGGYObq2/j8vZDldXvH/eZuWH5Dg2G5R
lT9R6K2OnUBWPlRDmUE3/Z/zYFBIUVCHfTavlXBXzt8Vii0r2purwav6fZOPYloZg9duprL6M0z2
N/DD2Ie1mgdQnWKK6rpRf3iBu6N5ci08KHRRZh3tJLy2ubEuCgKuSbT6cGw6SE2hE2ZaspYjT8PJ
S9rFWf/m6MGwpo3oMv2yCWNB/uGMDspO765U+kdcaF+dOz3XevyoaWduACd+mNX0lvUvUE2/aTG/
GHp4KNxoWGVaw75J0KhCGLluZB1TZioomhLbEWEj1OWL7uiPMuhXUwi7q/SyX4VRvRVRJ7Zuqa5V
XXurUJT5rdI4q7yY+2TGlyftNzeTtp+kJ1yle6P5MioNakz+JyPUXa8GcDDOkxOFGy+JHwSfPBsB
TLVM/kagL1nPZHKFzuZcIEjLLHWbedY2bAkLoOj3i3QFA88VmXN1eTeEes0/sJlfRaruXKVBUW0k
PLGo20rb0NDuCtUXjXNPoIHUteKcDU3s68xp1wPsBcwzwb5rNGS0Vn7GlLFrkYSs0fh9pmAmyyJr
91YVPTc5BSdRop6rPkiImaZPVvqY5J3hWSp16Oe9A9zZ2M4r/QN4j2uHjtYht4p5nVYTXEIq+qZR
bEb40SsldHau1vuuisbIAgWvt+E9nOwjG4NnpfoOh54fxm3gu4X+ELMLpLWfw6Q7kxW211q0bmgZ
olc6ALwnZk5fL/obiEIPfKDMkoG6kDZ7Be8xtnrSGXlP80p5zCucSOov9szkj5wzLM9jIstvw9Df
WoMepr5zLXnANnOxrKZeu+/KboxQsYeNWq714RRk05NqJi8eOnGePNCjkgKkR4V3Uw3hJzqiFqeh
T/AUPTevQ6LkPhHMeKQ2Xu/j7IntTuXnsvhMze5XDk9Xqk60rcQvEQ0ninFn1SujrSczZ60jWtdq
fR1FOoXpSKGKlRHDm2sP0x2ilTNUoBr4Wtc9OLTS2rKtXztT/JFaqeX3KIr8OKNE1xS7KQ7pvcFc
752CsB7L2EyOWHsOSe7J+BIImazINJKrIWXS4c/h2nXjYmvYhAPN7rTEPYOyNLcuUishxPfUhOcm
AeyQAUqmBRLfGCLWZvyCUmAt0U3VEkvkgM2RMBdkJ0l3g65eo6DObkzeByYbGfJdTkOTMpEdfLvO
2KAM0ukapsBT3pfxKaviiUiIeYjTEzecEAhSLqpCc8dykRFvGQsHY7BBzM8P+rm53PufByzjIpK4
eJN5JE1MelUflwPKivoo0vJgqoXcLcPiMqUtA/+/p8ut5b7lp/+/03Icg3+mkn9/T4/Y00hc2at/
7/v3l9UW+JEojX1tw2+sWrM6NvNhOTXTHKP6cudyvhzaOKqPaEL8vLWTgzIgT/LjebYeGwQq/jJn
/5wnQzlrg5mBljv//Ym0emJaS+v2f+7/+WPLnaNJZNh//tjPj9rWsKkvhGRBzv/x586BlT2Ds12u
2r6pjhN9/P8clvvE//7AIIEAVajcikJOK1y70e/os+pCPN/Rn8CksBR73viXjQAc6CStOWiAzTuh
AX2whbYS7YFDDJca0v+mNhqC55z2q3e0m2tmtLmIjVrb5qgfWPwGvi7ksFtMx+SUwFavIVErsUuF
aJpFx7WikyI6qs21RN3sG97oAtypnpqh87aTMZgHJR2su10p2xGKAaCIFE0rugdI7+bpR/Qys3mW
AFxYA+UFYbpKvi2PQ48sbkXg/U0n3N5rufc6BAmJMyN7+kZtyh2Ku/Fa0xMCmpC9VVGNkFxG1IY4
EGeoRY11F1W9zwakpyKLL/KvXDZfaIZ7Gs71mxfR/+oCRZ5SKOQAQoxhE+ezidzWWU0HVYayXmlX
NWy7Y6VLwN2JMp5r295XMtuYpiIubECSu6WI+F6x/StlTlZuNbXnkvbomPylCGsFgw7XHVUl1J25
S5nYSnadGfeHOHkXGUYVTFTRRc8cewPejpC0uX5rSSfZ4CzB5TlvZyi4aJfeo9s319fTFKBwa8vX
IaTsxAX4HHs1/nNbOivVrKGazpp18om8snHfc+/DNebNTGAVe5R7sQ9inw2TtK4ORYWNgO6+VY1o
ehi1nsJGTO6GhywmoG5MIW7im99pe7W0GmD3Xk+awdjdo2Yw1nAxyZ6ScXfEtUYDJ+38pWCdZeGf
MKrzq1eSV5J4xBBpFu1MRXWf0+ARUGr6u9OTzwlR8Dv5AbCXiLlZO3VUrzw8my+2qv1NbSM4R5Fa
PaHC2sQJhAiyzehmsLm5FfErelpwLIo3rDXMcLsxdWgGTzzdDj7ToVcsxZ/qcdq2c8pjBi16Y489
UkJKeH7qNeI4Q1mPBpcMGFESDNz+qnSDsrMSz11VcB62ndpAk8s3VLCbtmbBjuRti/tp3FHC69dy
kt+E9w5b56FBs7hHk/ZLx7i1WfiZRorhLAwK1iGCeLukYtZPUzmy+2bTTIygnV5IeKzzCCwH/uFG
mR0Dhb3JXM35U9juiwasINS897GABF4FBbqWCex7XjH5FYZc66Mz3FHh/mlVJHfaMOY+7XeX6nVp
7MZkRPEd0cKK4v7YMLVA8NH6XTOnv7r9U+Km9ExnY0lQuk+94Si3qEcFkSvqzg4how+i1I6Dnfc7
sz9C1NUuZVjol+WWbg1cnpSr1nC2VxrhuJdatMFluSWQfZ8Tj7VmAiDH6AT9svngkGdBb04LNy7p
xftpxKTrsjD9KWwZOcuM0lIU36MytVGyyjwQpFZvAmekEDj8bvupfSud9qGWU3JR4XNsqNeX98iM
y3sVPJeKXQAA557UBGPSukALFA1ibznbEJy6BjDieJVvRlTfhaiMvW5iYijEYPvWFOVP+IOKgI+R
vebBQlt5jsM+u1dgZ2Zhfrj795Q4MopMrmTQ40u6NomIW8vKurpe7O5to9TPeeLq58ltqI81Rb5d
pHuNyhADb35fkdaVJkhbZR+yPuxClQ5h+67owg1WBmvTnyi01m5UCEYeUFav+G2h0d6Cf6XwYZnt
IQOyVAe6hwG79Hwhq0tXOwG5I/RRe+yQfmYbzV5Xss+OZe1xzIfGFzkVZz5fxkKVZi1ih21gWNNG
nRkGTsfQBO3zaOa1etaSkO5Lw2J6UnVENgXCbM2diMdSbXtV23CXRvxsa0qNVyOvizudChc3tuMR
SolfsgtrdcdvYYHueLI9izg0cDykApXjC7f1djYBXVta3wracIrGNkW+lVVo8S5GzbhDqkmzbrZa
E//4zyHgE7KsKjjqaV0SjU02yyDVftNpg/XIwGEZWHo8FO95q3UvIsWvZCFz0ormKyHffatIE0WZ
yHSfPV54qXIzXOuN3e71mr0QdjjvmAx99winsTh46gxImU9Hu3G24ZBQTpcENk4oTN+XWyXei3e0
WrxvvcVYC2Fzk/c937GWtLaN5k10VeocYoIMNDxYrsH4WZgXs3JzHPTw1oyocXE46tG1jHhGmTuJ
dUbn6BfFen2EvdJaBH93nT/klfmnx+yl238GeLwIEAz7yateLT0kIihCtlJTLljHeg/oA9HRepBC
7FhGkHAXQ/6ZGJMe4M/zyUMnL2qdOBFKxzI3dmBfuy3Q93BnZd0s962IlBdNJ1kcoJpwKvscktO7
Y1Yln352V6Ye+NQhLMWenNTi5A2Cnk5dZnTEpmEzaGa+1szGW7tVZJ5sVvWjnWlnpRQNnMYaYAji
rTGFU2hV8mWgoXaqzHG4K2wu/LHO70rSBr8LgST3VVRI8hfeEzYM36jN4S7sNH/PZGeuxsGTt7yO
THrE82tL0uIhveAFFCCsG2aepsGU2bR6fbNLdsKIraoPPXwIB1Jea0b5PTEyX2ltkMcigdpXDekB
KIm7Ckf0IKrN9KO90W+Xe5mY3sbObPVUq/C0NIyGWyUZbkrCYFS0nr0lhx1Vw2xgoOrNAiagtzZf
GXUT7czEri6QPsb72CQ5QnGl3yp5VBKkElbvYYeXlVD3FoUKzEXKxYw4fZfvutBs0T1EYq0w2eZR
rMxwPRhYqXe2euVvbE7WS9Ma+lNIZXA2LvCu0PssMyd6RHXonIkaGvy8GfF5A03YgMWckW8lTUDM
4U5R50fNqlkDzcsFxWDwjXXdRo3oPLzFfmTgAUxGbPoV//izqrZNqyLYmhWwNI+Gk+p17r2RH8uS
pUiRsHiJiU5Bd4JDYGVfXJq/FvNfraBnzcL4aHXUWP0Y96sPyT7e1iVccoWG9zbrQOj8ZEVGHeqX
AlMNJa8PEMw/OmwK9c5KdDalWYjNMRv0g2oQY1m4NtV3ByR7HxiXaD4stwR6h1VAouVanb19hm72
W1ejoiIVZihzbsDGaJlWdkAzftMJ/JXqLJsiBuG3WvzV4Ct5nQZ081OgvyvxgGa5jo6MIqSvVd5w
G5qMdj8ccgJo2zVmdrxcjCfneVMUV5T6dS4FAno5xJLrAsmWr9p5TQRnaLySvXWZAyiTqR8/jYGL
vIkN4xaHQtuzc8x9hbA/38C7954nFkXSSd2q9OnWi2Ddmb0zdhY8Le9uN9stCW8+Ak2pL0L0K3SC
8pl3IluNZMVc9MC+GbODTVbmvTF07cRV3u/CuQxZ2jb4IVrcvDuK9m112nH5r66JVkhXa/AT85Mo
cwsusZfiDZ5PvUBafgX5BskMBWEjowdG+Lnx2hq4PovEMX41nbubFi2OEYLX6Wa1UfFbGjWMvCbT
ntG4J9Qz0MA2oktOOeyendITHNpqtQpLB6/1zZDRtFFsi9Rmuksi6IxXoVri5KR3BX3fVGVwsBoU
csgclGg7VKwfIinemRYvfZBlW7OV3Vqbu3fSNdADe6jPeBbLu06Y0q8Bvsg4JOZzNNeJGxMUm108
h+QPnIn0uy1JX73V4rMBJeEv8J42aKudO9sUeLvji6irHiQ0jeyyVn+3kec+oSZojxk8ILIG+wuu
7E9F4jXOBAKD2IlfrbmTmbbldBTLBYtwpPBtwCAFgrvXWqldVLFKvKPRJ6GB994aFeJwVqRUmS4g
BAWID3H2nn9+HXUTBt0gPMfzfBWluTzY5USvVdeqjd577XaYYZrJMJcEjPoYyomxUdblITCpC2WQ
5XJ0wIA2ozXbELZxivG9MG5gbc6ZLjODbiR8kOEzEBUyd3z/wgEr3OXypfBiNE1Yi+nQ6PhlaFwf
wrmYjzCIxFZpaUfRqIBRA9y5blEEq8TxEHOk0XccARFTsIeuF0xfSikYwhAgqkCWBO9agthfAJ1D
yt4pi0xJ8jguvz6svqaRRsZU9k/pVKHJS/vqvTONP4y+UZI8ZZHNNOuW+Woaq/6pjTXDzwfkjPag
vUk9CHBog51IPS/blw5L+XiYUsSZZGUhMp+H/vgEgfVdsxrvls985FlPi+pplSpsFOT0ZQT9R1JU
zUNxo4fpYRVpxJi/l6m5bQzqk3on23UQB/c+dKF+BBHBiV4GNa4rm0fKQHga3Q8N4r6vENqFxDGZ
VgkkwDPy4ld1IuBnHSiheJWO9mu+rF46rW93eZ2X+1k2C1TgZArmiYoKxJuaUx8TLbnz2pAOt7br
nXunxfiU3DWeKbrvEr9SUjCveY78FT6DgCUh0lZd44FVJn9Eir6N2iBdewFDtCkq8TQ0Yl8Z+FVs
W7+EKUEnyFuzXZ6Y46r24mavZnZy9DBiL5tvp8mmFZuq5KKVs7OmzGm25lazKj1r2mIQrqX6qs+N
U0OZur0xr1qXSaOZyq3GzH8oncHc9OxTHl02AGvmM1IVxBNlwAjr1GiwVfstHRTnWpnZcAyq9m2J
TlwOpiAMLxDB85JG1FpZjNROkatRzZjN82k0fCVSCcFG6XltcmgQwAxG6p7S8K2I3XZVsV9uNero
dNgRTbO2nLoQdYHNaBVT5dsSVubsPeSmKzJYv6a8Up4b5RvObUREKUX4ylXuYdLsazPqN+6YbiXr
unPCzoLhcMhcHJH2Sza35cmqLFc99mKkxmmytQ0VRjPwcr/tgdwaLMsYViAMUJ3YjKHbH3piGNZZ
4lpvui0xXbRel+7RIpnQJXTz1jGH+rqpV6uhiULeBpQsy6E2K/IHrXwFVNE9xjEVVKUC/asVHaxq
bbJ/5GUeqE67etGTVN69CIgaTlNmMDO0/Zr574s+4oqAlC0MMia9eSRpKy6tMZvnbJYQXs3SxZSJ
SyU5ZTngmlQu2N/SfkAJ8uNDR4yRHGkkghqcD4kgckeR+hUobrYqoR6IVcv8DqHe/oB/5hprW7es
PWzoeFONfXQw0xpJZZAlpN+5mz7ovrCwPVu1Kq4WQawpxdKNRQ/KNSdvXyv2Ab5ZcS9G47tz87Vt
ywgAcHIxQFr0Oo7teQr2BgoqZVDOuaX4+OoOxpdIhd+K2jpTqnlCYzqgndCss1tMA4iW5pfRW94j
ZxvuegRnV0Hs4jwI85tC8X8NmLFZB/OGRSS/Ot2KrgPgyzgR019Z894HDo4wxMcxAyGJDMFeKMeS
rcQZvmrRjOu+s6s1Bnpq425dP8oG2wlvVp45wbH8f5yd13LcWJp1X2Wi7tE/vJmYngukd/SkKN0g
KIqC9x5P/y9k1UyRKGbmBKMj2HKVSADHfmfvtVHIzrtSnFUeb3swZYAlvjq3VKtcUM2bqW1iLEIn
9hZY5TGIsEwyGk1aMsmgllDSmSehLhU72VrWRkb7hwyxyDVNn5NUYWtUDymKIAoCUYMnO1KAaXQN
JFhfKhacVHlEfaCHwB1o2YFS3PKsrG0uIiW1ChxzHC0M6IksyA9YftcqmYayIJAAFkBSsqghgOEo
Dm3LGUWfMRi3428Btl2wc/4zUUYnY15Umc9ZzZn/SBWIQm/QqX5rRN2h4JGHbw6lbIWk1nZAd4X0
LLKIkRkoh8yCQs5nNL9iKVuwOrD4nrecSUdf7kcbHAfsiqoh/5SO//voOJPJsZADgmWvvTy5QjYl
rPSAk+NQrO7grEjL9E7CtzDLHJEgUfizuAsM4Y1i/KMqB8kD6S3BjQEk5/g7V4TClquhbh+dB0k0
XDt9tMLWimg1Aerv6D2UB+apFxUxjBLp3dqE+YS0MTlY4iD/SnzWu048R4AhEqzWOfvE4SAHlpL4
5CjSN0UAGMrpyLNXNdo+jvWGXFYXUZMobaq4VW84+tVs5bgtjZxlHbgCLlNNx81jFntF0LJZhL90
Xw8aNhlGMaaRG1VpvAeAXeXOS8rfcsIyd/Bba+dpvX4j9BrcxLbzf1K4/OZw+qeV9yUSpK3aUibq
PS350VDecjfHnRsU33QTCNXaNN34QF1+5dasxbkJ1D7jlsSKrijkp3/+cEJtXRdGgRSKcmpqELDS
F/5TndFQZTe7Z3km2Kxnf2Eg7cjQ8q0lVgBzSSYcCPjceVQjbzH6UA9oQFVbC31r0ZkucI6x2Nzn
gvUq+b+CJF9kkXgni1Vxa3SU1UUPYwZheL5Y4DChSiV4MjqP1izv3LbFBljrlA7BjG5cS+DhjZrs
VumEe+oFjR1LQXHIhqo4HH+leHCsKkNHrtAJ+aJwTevQ5+26wsOf22qgJhs56TDhJDNR6v1XB8cH
xQJ9LTPh7jq8YXfnW7X5T6qDoSCSwJAugkG1rAkcl7WiUw2qCPUco6+NOCew2THXACz4AYiOZRKe
sBsdIRYBGc2qjnsF/0uqzP8U+qekJcyM2nm2fNBJXgZATR/QJZkaUpkfchSFh0qybqKo4MzOGEw0
sol23/U1hBdGFQ/VId5dgpb+1HI2jfuodGW0Vkk5WNYYV+YFCxm7KiSydxXnOodqu2Glo98XCX9M
IaYX83JviRRVJHOJxUJFjYI2VIxIcGK5+2BasrJNc4+zZSiPkqh+s/yuWnhdx0ZvDIQc1Csf7FCg
KSSHhZzLliBw906RMmfOjpSppJXWbq/9dJAdk6HA5ozlW3CtxkQShD851VRv9NG9wVrDmyM56uek
0owaN7l4KCjjbRuSUPmyjrsJLSynbopbDB53voDH3sy5nresB/iHrIvMzEYYgGNNRWaU+CYNThAu
wTwYQaf2WeBgLL7Q9MBtMnV5wrwYOBDCqwI0qMSLIdV9vVFMT1xihaKuonpIJrLMXxuCka2RlsFa
6YODHyk9q+Z4PF2amzWcbQFJweJYDU3kNJsbTUHqoO7Xt0J5XYhSvZEiL5p5tXkQtEr6BmpGIQ3b
L3dmHv8oqQ6if9YM5yZVan9uRvpGZJqZUwpo7mV0KbeUbWdBlMH0L8TWPtYJm3KeFEVGNRd0mODn
B18t5KvSr+KFQ7iuCWRdpmp+EACgmk7PFoBDcM7mLXeue5myojg5UCciOmasB1hN3W3/bMlkrHCW
5WXio2OI8Srqh3gxjL/tLCNejYQi1Xew5rIk8KgloqU2nonpXmmi6Dy5iQbrG7Lfki1Du6kiAqCO
cKzjDyVUOZCw4N3qUIuO37zCo7CwIi9dHYMOsiz/Dac6uSuoLzPvs4Du6rH0o7nKjER14WkYomCJ
MNJa6nHfzyW9CFayH+Hk0s3XP+WspD/NyJhNNwg7qAbJwa8hhy7bFYQdJMVoKXX9wM6bsrqlpd5w
hF7toIR4+BbKR5dtGLrwXZpm5azNtPiujdrbvpPKu9BnmirGosIIjPcV19xxBiIgXfc2elij749l
+dH13Y2AbtrmZEOYW/iJKCfNeg4HdlBtOAyIhr0YgsDy+leRmD7W7Xq6DLQXp7H0XaZ1v6PKixgp
SqIykPT/9P21ZkZPI99rC6BT3NNkv6GJyxaB6sZPrt//QvfrvDkIUI3euyHxMexuMQaEi2rIzEMl
aK/UETGBOcP3NGVvBlj2r1+lvh/fpAPqLxO+Hmcj2bo6qvD6+A7HQn8rWM68Yf0/g7pLQWv8oTiB
NYt8g9giK8MQlsN1y+UOm4TY4Zyt5C0nLsbheFpUpI26kQKtYGNiips8TZ2roUPl1vQIcjMk7wAX
w7egs5x16lVXVGU7/LnhL/br348rgjQBtIkOhZIR5yfhWFXKSUxyS2MBwcVCbqVF66BQqnu3jIu9
HBU/B2FoUbEmVAHTSKWOC63Wy/M7cliyO0GGdM5gnR06Z7hjTsAj7jkvrhy9OWMSzvFH2XdXhdT6
V02dG7dWD5CX6ueacxTAzhbAf92Ki7WaWxhegAXZItue5ZEL2cWmNEP2AbevW0uJIz74SILu8rxY
iFr9nfyV0a2mIiK0XJ2iAgXKIngFlhYd4qY8UIgRNn92jNr7jVhKw2ZECSoXBs5rOfP6YfnyIfFw
ODgtSQ7eCA6lXlZucpFu4gVv4ojF0NwEsGjgboexQp1Xya2OTXPt90qxp40QxeYoszaPUJWK2lMX
VCJ+AFjaFM8ocBrizyjWrDsF8qQ7wqAEvW/2ci094F3j3cGVvMkHJ7hqBvpXDWopcfX4znKEjaHO
Jcphb4TclKzms3BegVE/yN1T2TTJI9tOIBj4+ATHZV3igiZOqADtyAVgu+QQRnmsHEtYIXNgOIhi
NMBUBKeviPep5m3ZU+cgB9dmkJYXLmqDuUJSyr5CDrBUGqmCEzSOZh2KE0VlUZLryTO0yUXbUTr2
Ia0eC1+KENVI0cJneLjGTB4dDDplbrJRuoPs6hxbeRWyOuk7PhF9440IAVBHJMkhcdYK51GiHn59
BCeYDVwK3HQzjh0QLrvCTBMb8gj9WLxOXAtYIHZC04ir60wcvgnQyw9HAmzbx4J9/KddWVi2pnY+
ravnEoOi4hKW27Uug7tyOTmddQkmxj/fnUcmKSXbJy3GMGi6srIvQqAYLG3Z+eo3nYhSNCeZm2MA
zf/WJBC0DbF8U4TftdqO4dCSf4WwDCuuSghV3nYdJ5mySdUW7ZxXpsUtjItsqTXCKC9TpHlTyvm3
ygUfWibPguMouKhZfKYuDzZV3N9+hj5fMEZGRB97yKMNykJd592kkX9TwXLfFTL1mSBHKDgyC7WR
WejXPsehFKuPxINKK8OVISdkQFc355d10j+QHQbJf5oCTUY2dV3UJnQMJzdLEtFi5dqLA2vrqumj
4HQmxzUSq/qKo7lgPFlSYmpM1hBot1ZtoMjH7RnmTy22u++tVzxc+E7KeNEPGyiTwqcFmkdTNQvi
1yS8NIvrvhkSsNRwv9P5Mbw0U+sbS7DUlTpOkccfkbtw3Nq/El1FXcUd1AOAav1VWCLzBmZ3tBgl
6VqBCfjnAVJfSW/WoDEewJtCsOCJuGCEhUrgBCeDfX0wGiNd4H1kZQeTeDaYrbYHuA0/uA/v+ioZ
o9wb5xC6nOg2IocrQftGEzEPks7aUGUyOkhBbveOZu71yuLwDeJeIaH/Uzq8TrWAlF/vdfVGrtV6
p7OWZ4B7jHsIlEICOqQf+kOpuPWmFpWXIAz6K0v0VuGY/JI5VrCvPBjYo2bkCKNX0ZZZcrCRHWMD
HSvDE/jEOs4BqN+T/GWa2Ig4qpjJNeSNKMtnqXAn+nrzWCW9fHB6knatinyUoCcTdqhfBM8rbtxO
vIOqn83bsMGh4OowJ5th1TWAmgFIextBTe+EVBo4HrWwu6KLsUEoqUDCQDqZZrjI8trDgQBNsCio
R0XG4XgKYwZwOKSePZY292qCLMgLUVZSHDS4B2XpoWMZ69jUXK5Yb+o4vn1tJlaq/9xQXJzrKdg7
qne9knr3iYFYMO/JBxRzZ+VWHqk7yJ7wMylhFz+7mIOqmNOooCyi5SAOxfe6EEhMiLMlAgSNl/g/
Psm8LaVLnKZ/bJTIF+UcETycZMkq6Y4fd/+D65dCCgrrBsmUOwOYg0DUaQSOW+OUw902spu2qqFI
UNc9BnLKOkRrQ1pZYobkJYean8UDgnXhmYP7EDSNHq68HOhl6Wry+nxfO36bj11NgYqjiDp7O4n+
Nu1qSugoWZnGN0avaxgqJGtTRqEy2rWae80CcRTHpUxeaBHMO0HFB435SQu9p8SMXo6rKonCouAG
yS7UQKAptQi4UC3jjQirjLSf5jmTM7a7oqcuctUyr4UhPVia6x84OG3nSsROCcYHIg2FMfJoihva
0t23igVhtUcbmwzVmrNLFRcfuckpvp7MEL4HWJJqo10eJ6eyMKvr0gnucQ6AjxP9g1Sw7zr+UBGe
biLXepYUsMB44Bm4R2XIEVipjNTK46+Of9YEqXQp0nDKH5JFCmm6ptIWdPOf7SHLVcc1KIvfCCYQ
Tt9vVZY/Q7kSS0odZdOla0la9ONBbMUIrLR1c6+bcXnt6SjukIIgJSGfcqem9Fk18WYemKL7gSLG
FnoIfvYInG8vGeFGMGYCdc+b44+ak0myMrIry3CIw+uTRVdI8rbKsutfuWjkt4ZVbI/nuZQktixt
itu5qXfXhUkwmZNk6+P5Ypq5ayvvQAdGhnFrJFVNMcWMXktCz6pcWZU5BcIqCdp9LWrNXnDT6hJT
aspcRFyoQl2URFmGLacd54p3WDmgTrHsop6+YbUuHb12YyFKQUmgtDm2mJGdUxr5rOxN1o3Y3Weh
md0ey7yKQ0B8LBXi2lIusSDF6RzF9+JLKYYpyYYkQfL62M2dqhZCsy3bG8VwzGujtJot/+5ViNzX
fownOf7w8hqPEUWrY6IVYXLOQg9SiuZUbpM5kUZ3usHRmYzpWRrHOlzo1tavKWImSfGQJ5XOYiVp
51SSzAOTeL4SxPqRAxN5fpRwpfGw99kJPBxtLE2rrpQjrI5lG764Y+9pYgfnYSlri+OmTK1ZL+GZ
iFdHUsjxB8jGmR9jJU9yTpba0WsWdyPkqRDC9fG3aA2ytVzBM/UPpB90jxwN4PfKqBZTKlTe/fbI
LFB1BJWBykyUBGzHPXTYhBWYwhIctrgQ3EpaJvHP1sqTWz/mFI7fCKmAqJxfuOOZi6zIySqjCkD9
ZImEp9ypR4lKq0m34ugHPCr3qNar80zWjwUn4LO1RpVAQlAtIRFeu01e3kH+W+A6OASUHVZaV9zp
Y/hdY9WgRQecVQ6uU455LKoaOILnPSh94gmEpzZkJ4GGnU2qitzSqAnROD/y6uM88H7kpQEZ1Kw1
RddERROnXLIyJho79tP+Bh4OnBavO/S6/L0tnHZuyWi+Vd+4Yq93LJpQbbaWpUqd9ni+w/yXHnRU
jHMR9/umReq79NzHSCLrRK+QJ+tV9UZ5M8VqNLTXUEQe/Y7j3aMQKvaJttOi++QY8KDlaDfjMsDG
aTo3Y3jOAskjHg5BDXfE4oa746+qIExXQoDuUM0sVi6cOTVUQtc959uzLIcnQCX3p4dHfRnEvLtj
WMZdqcAoQ54mAkagbZqKiTUnM+WXuuBEtFaoQat7peFsGzDKg+d3L7wnNqWVdqDvltcDFdXW9TpS
ZwRv5o9lOXyOxvb4Jv7fa/ef7lvKOrp306T87//i969EYRfsDqvJb/979ZZevcRv5X+N/9X//qv/
/vhb/qO/PnT+Ur18+A2OQp/Nfv1W9HdvZR1Vx8tx+fFf/l//8j/ejp/y0Gdv//7jNa2Tavw0l8Pg
P/76q82vf/8B+vFdSxs//6+/HG/g33/ceD4qxMxP3sp//FdvL2X17z8gS/5LZ4EtiZKJak8VAU22
b8e/kfR/AflQ0MeQIqIZ46CXpEXljVf9F8Y25medZQ37yTE8rUzr8a/Uf+HRN1ini4qpWzr/8R//
c/cfHv7fL+M/kpqiiZ9U5b//GKGmf3cLQR4Rojrr/8l42lYCJ7vEs+87vd2oLSn2RlBx5Kn7iLzU
DQZ+c+kM4s93z+avq7+/2sdO+PfVJmhVsw1c13esfo+K27OrqsHk6ch2Iri3Whd9yzz9AhV5stH6
+0qT5aDY+57rgNneu6naQxenD9wLLTWKUDSHR8vymqvUCUxQSoH0nIIw+c1s0+/rNkCXGaWJeMcY
ErpgbTRBvDCLfZxb//5OI2n03ZzqJkrf+oXX70FEjSKcBMN1EYVr3QjKCxDbUw94vPS7S3QEeXmu
KStjuYtiq/IMDhmdbaCxPMEtVUhecOFmPuJR/76ZcYf77kqe76ShYebUX7ScQpGZGmuhgaNnRJl3
pXpgQs43mQmW9+8L0QPeX4hpHByzn7XAGr3uuYHFxDF6Gs3KmIwFQhubpdYR3+mbrPOzseY3pIhp
nUBXK5a5fXPVRtnwQKKEjgHO0/BG12n0NJJkyJ81HHT8HR1wpZamdWlH/bGI//dXlj9+5VSN2blT
+9jLcmV9d1Q3WmiZCwaTr0PsZShSPTJNwfpRFQ6Olapo25naddLvC49svM5nnXqyu3CkAk4/MOt9
FOI5N70botpeUxG9e9zaGQwhNfAPaofFp0NJiiaN+dpGBTCvkxSMv2nDfV+1WjuTJJmKtXo7QByU
E2MOYOxC8znVF8ZH9675VBI7TZLAm71a3+XdthevCuHSJuvzu5cmQ5rcNE4r9OPTl7aWu280SIIX
6jdj4/7kwU7p9w5SUNENafTESXrRs6u9nH9jJzqTNBmtrKQO41Aom30Ze7hfr0n3WIhET9YcGH/t
CtOxx/ESXHF8c8W/G4Zf6HZmXfnqi86FbnrqyUwGHqOjjs54y4De36eQiHNOIL/2zccrvmspaIvw
FCmZsVN0AgYa+d6BOQG/TX0UTI63v3aRySDTWa2rg9Y0d4KgSrPBq5ZJFG7oEt91eGsXLnJicJbk
j3fSsEk3rNrhIqRSac1zHceUbf2FVLxpkPnP38mJCV2a9P0hkEzBIDJzFybm0s0BewTUmuoX1alX
Qo4YV7k/f6FTb3zSg3VlIHBaq8wdZyPVcgg5vjCxWlx4Vic+XZx04sqqiZnI+PTWAJfneyZKfbN8
Pf/VTww+4mQZEiDhHgYOSHD3F9tezZ+UjKPeMLmw+Dj18ZPe3LSRJAm+Y+xUI7+O5H7TqRZKsHT3
tW8/6cqWpbRy0vPxCQiWtdyUoa12bYb4ztWvvnaJSW+u1Mj0vYCsFwRntkvUg8KmJoPOdP7jTwx3
4qRLl2XQRjX2OAKQAo3VFh57ByEZ2MPkMJTi769dZdKnBYfScZuNV3GsjMOQ+tVosjs5EXtQz+6f
u5kPm5n/w4pWnPTpcmisnGIeqThpvEuEuJsBAN1LLTqNUlPmEuc+Fx7aqR4x6diSD6SIDFtmM6oi
8BSJQMAsPT//rE59+KQzs8movCJ3dbKbcgVOGxtNvGHthU8/Dj7/mDfHPcvHkU8oYUta0JQRUM40
whRjRnPIl/pznD900qp5wpx5QQ/2adviUpO+zTml28YuCYQYEZKV4EoRIad44NHYBKvCNL8yzHKZ
SR8PxFxuk4GoTS/RJZQz8TMc2GvPQRLryfc90FbgQMWFZcenAwoXm/T4sjQcNQA9RjWyvSpLYdWM
sOncypbn3/6pZzbp7hapnIoIDXznVq8wG6AzhPbgPZfUec9f4NPmxQ2Mf/5uDhetVmkYo2BTOsNK
N9074E7ehX5x6uFMunlANrvl+rmB/Ap/ZMLRk5vKAHkNa3X+y5+6wKSLy/HgQUtzjR1bntvWVzAM
FJ4dlfGFIeTUw5l0bE5hgl5OHX0nyRy+4jr3bRMG/te+/KRj92nQujXlhZ1f7QdITLlKdC4houc/
/dPFBlbUSb/2AES28SDou8CLbbluDh45pF2PNENrrsj2stX+7fyVTrwEc9KthSrrSVUz9B22kCeY
TqjHtZehZO47//knuoA56c9eGbsZ6lx9Fxm/iAOGeCwu4s612SBeGDFO3cF45Xd9YKhbYs8a7iD1
HJJ0lMRBC9LJnFJBLzl/E6cuMf75u0uEoZnqYsPLNiQsEbKjfMcs4OPurrMLVxgfxycDuTnpyCo2
zWEIuEJEqd2UbCHK7YLoZiXByYOQ+vx9nHoZky7dBOBm9BbVUVFyEJZlT0NXjYkPUmaTi33hjZ+6
lUm3hm/cpB5nnjvB5HAtatFrudBtibbOPJNDY0f4ymJq9Gt/fCtFR5i1qmdI4oQefLnuKCskWsrK
0sNyc/6BHbcQn72XSTd3laoSkFYgiyRRF4kPwtcBu2G2oErifU8Jnfrei2V+iJy4yRcWpHsXhjro
wjEUyry20CJd+Cry+Pw++SrGZEwgH9GUnATWDu6TAVaLqwGBIsxlmOWZnHi2ZoFlo+LQhYbdIg1P
V22SCBvA09ahawT1JnfgsTnUlpYO/kwg6B7aQMGo8xtRaTFHtxngZEyECyc3SkScriHs8ejjwjv/
ME+Mx+qkF9WQ5gw9TXsWv9m95jYPXV8+nv/oEx1UnXQfpA+l0fCwdwXZzyqINfMZe/GFBn2i16iT
XpNh1B8qw+x2sf6cpT/yqsZwoGz9oFic//anHsykx/RkR3NiwbfPCRS6LxEqbgqDOLXzn66M/eGT
hjPdlbVGnhiNq3c7ZI2LdgUlctvsh7k092bRMp01O2uh3YFn3WTrxH7JZsnM21aH9DrbltfyGtvk
jXbhq0z8DX8V8AxLnMwG+NliUXBV7rSwh6UyxzW0ETfuptwXNu1idmkVKZ94pOOZwPsRu+lTxeyQ
5O9qpUAnV8ABnzkl8UyREjibgTUf4IdO9b8VmtAtm6Y2Np1b4lzoVWuuanm79HPQ/IqvZhsDoRq/
igBORphNY9GBl+QpVADiOJtbvRzt1F6J8eA34JgKLcOgcP7VnVgGGJPJOQEPXVhkNKKUIagCFS0R
Y3hOa+FZkxVgR6PnnD9oqxFeOMpKV+evO1FL/+97msoo2oTYgajz+13d1NV3JtessHNfJXFZrpqr
oEmBhUDo2xRO6a1yLzTmOamhF8Z15fOXR9LRx5eneO5gYPOmlSzyBYTmmWCXq/ZQ2qldzH88eDTa
aKn9JBbqYM6TXTmXZqiU7eItWgS7ZMHPBcr7w8VD8s87EElIH78Puqm4GaSh2yXdTosyu9Sfe+cV
kA6nwOosl39GXolM9LUc7s4//8+HM9OcjDgaKXGZ6ymwv/yDIL0UOrmfv85/9Dhb/HMwMM3JWJML
dY2dgmfb+HdJ+qIKN74czKtWW4Qq6Q3Jm95+aXNlTqfnXjS9JEcnjAQw5cyc8A7lFpvflyYT05xM
zJ2bRej3JNhrFoeqMvuG8MITOvHwp/NsMEQIzeWaJ8Q7sIkEBUSZIw139Au96/OTF8MyJqNgyPrX
AjUc7YsiRwiuXCsdGLRcXnMMMDeQJ7EhODRMzqFHKoByqEjVRAO+tAgkKdpXzF6rkC2Hrwt3XYLB
wtSgEJxvHp/fvGVMxk0/AP3SkPywdxupAeSZa5tOUVUSAEHdnL/EqUnAmHZvvQ/FUABKJZI8VYFz
IkFh5keGuNEToH/zxNIgmqmtUl2RwFiv28GtgRbxgJ5C4GAHI0L505LX8/v8Fzox3ExH2RgKODBx
mhIXe45j94qc4MX5j/78cZrTN631vQlHp2fpIIOCefAdx26kC+XKU1978qpaBUhiRUL9LtEazFk/
/Ti6sHE+9a0nL8jvM7PI8YDtWp0kRfExFl7S/is1XNr+eDfvtlIeQtumSrNwryU1Mh2kDSuwFCBX
0rq58NBPTf7j2f77a8RVJjSKYiVQz9zwR+LWmWFbVp2+yUYOSEgB3w1ax+GQ0wcI7hTiUrVIJDXU
QnlyNE7NVNgPb3oaAfDskWp0thrVyHDdWtG+VXUWQInMQg1HqKncpqC1nwFNq1svayS0SRY2vvOt
53iy9slgPX1Yfdl7mSeLvIiZupUX0TxZBnPhLtsVi3QfbxD4L4ODsckX5uLSedOpdz95dhpHD1Ya
0mJL75ApL5p0GNqH87fz+WrGNKZTD/BO11FpVm5xJWNPdnK4U4TbyC9d0LOs+WK/mGwLS08nrdkf
Z2slWFbdNcu+S3POOLl89j4mk45BfmeLPrLbPcuzH5IdzB9+HEL7ybAPP/3t8mdqL337zpu/VTbu
oxlsqCVAOvu3Z4t2YP/ePd1Gs6fzz/JzHYaBUOVjGxcHa5Azi4dJwofwnN20h/BR3vTX4cbYht+j
rX+P1vX8tU40CX2yCgXwI0cpnP8dSZO2o3yLhetUeTz/2SdWmuZRVvZuPFDaEqWl03U7ufKxnINH
GOOQ8R9pErxiQVirIbpu7wWAxIXbGcfHf75EvMsfn5yrmYUYKYxAUQGWJZ4LzW8vvUFDeKHXfj4u
W8ak/dWmWIq+im/YLFJ13DLoh0Loswtl+FOfPmmCLj7bAWd9uG+KSp2lIJoypdYvPJrPF4fYYj8+
Gi0s2qySknRPYXOpAI/3I6iBBjEjCkmKz6RfMo5e2tx83qysabNSwRVT1InTvasDyYnyRSJAyajl
C/cyLqY+ec3ThsXJiNELeka5pFh7OIb8faeuK1Kf8uHXhbY7jomfXWIyAyctftqK5zXiQDXiWbR8
BflA2ubOIKw1jGfPkWE5e7I5hFkLlJTjC1PZVVLPvysc/HN5Ef84/10+H1tFY9IsBo/IkSQoBuSN
HJsEnfmMk8ECkOlDmTPAQZA3I9YXWvjnj1acNpOW8wsC4aJhR1LULI2BY8OkcZjO8zKzURNcGG4/
76jitIGkSawnQ4CgXfCU5wCSxEyysnou5cZayrLf5x/ciQqfOG0nYS8NStLDV9SH8DFVhQezlGXS
Qcp1pA6ObTn62ss0yBZ5ve09iN2S8FCV+fP5y3/enZEvfuxxvpZJJjhPYysk5K71+rAR8uj2/Gd/
3sHEacA2yuhM0VtD22LSwtxV2EXzUxey+flPP/V2xjt6N3CHrkkkhGuoWzEE09x3ITnywaIRPNfW
2ky4cJVT9zBZjujEsQYibq8tIPaAnBcX/bm/T0Q5udDITl1gMhskceHBH83TnUZJPNErG6n5HGrx
hVHo1MdPJoMIYFqlmaq6LdWimxV9IOEMBoqWWVX3xUtMun7hZ3HlY+bfkkZMcBizJsYuV7z70mvW
JlNCVGUJGWcadZUWnV/d8GQqOX8ww7Qn0OZSreDEiKJNlhg6VmgH8QjxKWMqpEDsO7Sh1PsZSsTR
1W/nb+VEX5s6mVSp1+CtJEA9BgGzwhZs34VGdOqTJ704J2S7c9vK2kYd3jgjA6n8tUWzqI0N6103
48g1TQuA11tPBsWOvtHVruQahCPJLtWrX96ffzYn2qk26c2RGGZV1bbVLq5gMoS1Zj2IQlnJdiQU
r1+7hPLxTioJu48ZVtXOs9Qn12wo2QGEt8Wgv3Ake+otTLqy2bkRybMNjCG9XylSd+P08cP5736q
fU66cdoQaRiYnbPVhpvI2ho6STjJo2r9iPCOnr/EiRlcm3RjCzOl44qWs1Xrn0Xhzfk/tWrwY5fL
Wntqm6fzlzlxJ+qkP6uqZvaZRQD0AOrQbrvgCuOoXSnE1eT+wouzrz0xddqjVa/GYyfT2RRhZg27
ALaW6b6kw5sRXyglSCcarTre47u+YcqlhIpRNLdSYQkzQxDkK80NlblCmth8CIwXMqSLvVZouM5d
3ZmVIfWXOMdt5AiOv0odcmtCNQeqrnfi/PzzPfEa1clQIECv9brWi3d+nsO4FEjn0bo0ey1rqKCl
iIdQIUp1jGi+KOQ89UonHStT0lguxGbY6VJ016cL8JxdpD6Ggv4Ko7u80D5PPexJ72pFiMBxBbyp
65AVG/jkwuzNaC7VpU/dxKSHSQDIVNdvDFgSAG9VuV0WpVTMHIUSh0D4rmM53fJrr2jS02JP0UC/
58POT9utmPaQiaoQ8HDmXsk6FrBhEA6iYKir85c7cWfKpMdx8ho7OdFQWxJHf8QFuvQUE1mk+ZJd
tf5b6AsX7uvEGzpyvN51Bx9/TN75UroDryUvnFhVlxWUTh4mzqrz96LSs/6548Eu+LHHhVjrFMsY
KEARhetlwpYkx/X5jz717ScdZwhRICiDo0PnCOorN3LwDyhxTAso0gtNeHzin3378dLvHlAbKI2W
EqEFpvkNeMiqCDBPO71de+4MhspMV0A8S49fu5/xEb67mAETwQ003dpajf+NxIJukcrad6Vno/u1
C0y6PXTCpvdIzN11pHrV5EZgjDTCr+l2RGXS3V1sqmanRvkOz85Nk0vbOu4Wqpg9k0l5YX9yYqg8
nle/e0Kt7vvkKQJZU0a2ZQ4HW0cvwrpYln83krSO2/JCzxjb0GcvftLj3SbGQeiGxc6qkl2nQVaR
kWkwSYiks51/GycuMfV7DQWYktR0i13TkqPY36ZBh8OvtNVL+ssT/UOeTKgaQKXGEkg8kjpyBSNh
KeS/AYteeEKnPn3SsTMhNR2zUNJdPfTguJx4Y1aKSFGWFefXHtB45XdvG/VurAJgVLbVGJSsV/My
u+2hSyWYhc9f4cS5mng8D3h3iTYPcVRzeL+rt+qK9G2fgoSt7Y11PHMXJPZRHHXIHLLJO1h2h/i6
vlBxPvXwJj2xLHqg2oOS7yCb4AHFRRqDNrlUJzsxfxz1QO/uymWmiqGlKdssFW5JitrKVF3iMHjp
kv5JdC9JJk4MjvJkAu69xiPQKE13XEu7ir0q3wl5/5x5CZBotk5zxbeiZYaeb4XJ/9JZ/4kJ5fgq
391cheKecGJeGfBCWw9+ONaFweXEB0/NSm2TgTeWuoQAnQTKtrQUsubCTHVi3JqalVpYm+UQj6+b
qDhNLRaRDswoc2ECNWSsdiSCXTrlPlEeF6cGJlMzSjPudXNL1Faz1/QA+hgJdYtQS8gAy2v/Xh04
pDMbWFkG/K6FmCb5hfs80fCkcah7926QJGomnlJpm+CzmOsxBBOK2SSPsM5cpHUdXOV6by3Od94T
fei4xn93MUAnnA5FpUjYfGmTexRQcnPCC0XzUx8+mYujoFIEfQAp49XxGmP4QxLI20bJns9/9xNd
Z2p9r3OplijHs/2XwYOnI+yshdHwIzUeO5LAw4EU7KS9MNicbBKTmdnpQp/wEfbRflt/c0EozjOj
fOlT/2cI3CoPqgcpTK6lygUWJqoX9lqnnuBkdGgcw5E0iJJbyCvhps+y5OAUVT2zkv/P2ZksSYpz
S/iJZCYxs2WIOXKKnDdYZWUlIAaBECD09Nej76b/6BzMatPWVWYVEYDQcI67f2L44SH9v2vhk2X6
nyv+1xhoHThftQvY7CiYnfKyV7d0ARr32kyF/yIgwUMfFy0bA4AMcEUFQY5y7Beeho9GOBSIMgW/
JW9bJBB0CGhHsL3oxrjs2w1oDlXqBfJkenByZgv55y2SK3YuQqH2XuHhCOwHAIjb0kpQTJPpWCFY
L0Syog+eY4Qw2z9jLZGeH4bNoavrLuas5Sna1/d2ae5UT15GKosVgp5v3GB8D6VrJf0oTaQ4NYCh
8TnSgc+SnrrPSDgqI0pdQMEhVm6tBdipcIpc3dSJckybKN0ci7645wV7RHmVIIIRto5iYNuqqGhs
u957LkF6pBXsppbDIGiDobEBNTkSAElF4yj2c7ncemFdpiWZ9lZbIX8XcVDr8xmRO0BIT8ogLmJQ
wO9Mv9sWjJdmWu7g7D67eeFOmpGbvEJMaXCOrF6OwTghcHuGBB1sFBtwxT7f0hmcK2mctZHyRoz+
+9jViF928t8jDz/AOQI2aWxeJask0Gs+YD7MSADQBFIVZ3Hm5UJ9PABsF1sdoOtwyyPi29Q75iik
0yP5WYEFuOlbe992+U1NzbgyWKJA5kTYnL0AaMiRa4u7IH4X3fw8ViixKhzq0rLG/7UzMkYqz078
dvnTsNA5NiXfU286wsO7RLUp9ApueQK1eIPKR04zXPPA0IKqSdKrM6al8fukHrIiDrU4VRlHMKv2
0rBFL7IneBCtNS0RAt+RE1Qhi1og7x4xdCiFg4WzRN5YPw9u987M/NTYCjfTILCGX2Wh9cQmjSHn
9luAme/0ctYv0ekjh4YP/EiG4cu9E53UWzjBO18jLpQHweviqFu0CYDiwJrGszqPBZK1EOcNkA4Y
pauRIJaps8ukKuc7O3c/RIOeRQNdTVXczROf4tkxx3YRp3CenqdxEJAw5ksaau4hSK959ODvjSBe
ThaEdiF34Q1p57fORDdIbCMRMtcYTskSHpaKPHv1wqMQ0KctoFJ5jJhyntjdYq38utiiPf1Q54NM
wFRQMbLYrwGE4EAH2AaQKqaiws2RrB0eoNuFaRqZ59SwdQflVcSU7CJWsIexlPueEESNT7jffkBO
zbDQHS2tEWRvGxp5y4QAwEwdgrWwn1ecrMp24NuqLqc1Orzi3u8GggjpGjHhFu3gX9Ho7KACHKMv
KNK2h80LJ5AModXdkMCX5688J+ep4xGNCGr15jTm9yxBKLFE3aZCuXunDF8WoTY0UH6ULcWSIHji
XSNOGBnL087qq6fCX25bnu1y1C+ismmuLfyUFAt5GAfFsi2rcsOFucuJfXCC+YVJBd9WkB2GwZOx
NfFrYQ3HzB63SHO1EhA4xhVkRBRSBhlEo+p9oBZGvcL93INUc4MOOnCZgQdOVTE8ZuU87ys9Ar08
zhtCcaubAfmJxTyvNO3PsY/02p3srUGwTNSZANyKui6ioMitKPARAJm5vIjd2rfhC0B+ks6hzNWY
FDy9rCcLgTq1HRwDBqWLNzE7AuJk2qBT94ihCCkP0kywAwmTIWR0lWUzxJJl3scLJF5QxDvWTgcO
xLN1DZKCEVfEuPwZ/aNNV2msyg4eLc1R+nEYSadauWngIDBOTAg8l85+grcfqVnDfO9VbBv69EZ5
wykgnYppOSKLUgH+O+ZPmUZ7CNf2sLDgLrTAcRE5oDbQjsE1ynDOd91jY3uvrLFOrG7fEQuPvAwk
TuUDmCQKs09JvbeuQVEIcx2G3ByMW5dnz+i79vGYgVtndZOPOcNGDCJcDZvQg/lu6EuzcubJBVd3
uALqE5FIhXgbclgriKpOlcEo9W0044aRf/SZDUJ9zk+8HsVKQtkWWY31aDfywa+dLFoC/8VMzvPo
ZDJC9hwymWYaIWT1o4GnHTDC8o8uLH/VLDjRoOI9XfMpMxFibYO0Y2cNPJgfVlDAoETadAAYJG2R
AZw4ARLrDGnWlT/yVeYNB1sipckdXGcDDzVqlr7eZiXYBkw8mlBc0xyZr5W3/KkG/Yc405vRw8lF
TnjCFN+pgL/pknSgVKL+MGdBapkcOZYFgrtmgJOq5rXz8l+wdmFbR+c1IskBErDeJ6OuMqBJVDPe
A3DZRh0UlzYdw4gaW8VMMILxaCUuQRN2RGsxmSb/UXO3jJel3LkluMEFQeoUll8otlvxXASYK9wB
0wz2ylchlq8UUSAlgCtYVieud2gJgPLIuiluy9GJaseDgTsHpDF3boWgZiXKCrB1BGVFi8mWY7Vg
NXMNv0Pa80NveeDhWvmIPQKHI9txd41f7oF/fSz7DsulZz1U2kG1x9wiqPWkc8+PFWBDMRKvgKOp
6BCHKp8jNaGehbAhkUC7B0n5HOw6TVjs5R2E95k5i0HvrJICM2RAcyClAV8tqN8JIoRjHeBPfd76
kV97bKv9fDrS0EaqK1BtCH5CU6XHpJBKGZB9MWOtLIVGE8EV2HkE7U2vxzbGKRlLXdgiA5liwWwK
BNBORzk3t37mIpepR9QqVGzNxp4A5tat9xuL8pPNEKpXkiBBz2CIijKMkNj+NGTmAfGHdjL1eYYc
bOvWEDBHLFPdsLn7vdC5XQsm2iP6S0s8+iO84YWNJHWcK4Fyn4ObppZqM2EHEcvApjeV5FncBKLb
IZo2jKSSR8xfNJoH4B8QrFtW/YPTFdWOuEiLy+CP2gV4NZPclk3i4uSVsqIBabHzHrMgmFForRnd
UygBb6TfCVjGswXQVI6Iwk62OqrH5bYOs+GuoaUbVbRotwYIs99VS85MxeFQcGFhp9JNqwGRL38Q
VRmCUEo4ADlWOcbCKPEboX0qBq1OHskwLE8QY/R7FBTZdTcT/yaf8vDJY+RxIrO5Qa/TzeLJs/o1
HcWytYsFq6fXPY6+2KAetaxaXYUrQI6sK1GBzQGRyRJbMzWHEEFaaUZauhLDaMWFdufTyJoJ20gP
NMQQE0Gg9W2zuGiVW8OjFo2A3/ScDM4F2EukZJtCwTbU+ohX59wBersXZSywL9adco6sddlmnoI/
UFu4CM4yv5B+7UYqrLEX65FPbSs2rhBk9ODRDsl0rMtWXuaVqdPT4PyjvDgjMxJ0TWAgCKEt+F0C
60Bw5s70yEgmpVQ7AULhiqBiloDU4CaZQOmV5SZLFt9113wGj9GZPLy9SA2PBkLKZCiY3LSI6Xzt
+jk8eBYythwigOa08xo09Jk9uIPON06xBACWMwBhdVNGuQ+UYG8h2bGpwwrUJTl2T6xH7KKDLLOo
76bwo1XY1EjHW/Bes4/abnsgxLIOhlqoqkDBHYB768rYKxueMN/JVgF8qxAiIEk58+s/xdxbcd46
+Q7mvTcHOdvYuzQ9EskW9m631L52/Oo3Kv/IRANnEUGzGHZitUg5YBqcvLQva+y8CQBXZa1r0A84
gj7LM8JI6FdOnDae5aIRYuljqUF0b6KXmsQOcGEJ4nj6Y8jhZAksp9mALYA4MgDBAM8s/GjKlhlp
b6AtAIYIOGm/YFamrkwt4fEVHJ7Pbljedo0oIJ+fsZetJ5yusBFfCYUxUTjzL38kfZIbfSNx1gGf
XN04Pd4ATFDbCvGLCG9TJzXmBRbUpknrWoxJyftTBZpelAsypIGYy4Ptogo3hPLOK31xzDVKScZy
fzvcDlOifJ20QV6kqsZWZO5ALXcy8kwb+XsJ8Yu9yblnfAoinzc48Zl+XIVjRaM6D3TiIgQ0Kafs
jygCG9ttEFYRf72shgW77ZENIqUZvruohhccXUU8DPlHM43uCpfCI+LWW/iPSYrSMI8qqA4S8GvZ
La+WKl4GbF4by6/2/hQgO1fRsk0WQLSjjMKWiZ80RIGl+W2YzUisrhbkzHWl2i+GlzEQmf219GZE
+2MaRe54R2M3RCVACISuK9O7GydAr4FZjrzBdJ3B9Dwf5YiJKgSxGotS/4gsh2yKRs2rtBcAelUQ
nq7QMzzQHMmRaGPYq3LSHy24LThKFiqVHpDn7SifsGORay/Mm5VAp/fKbzHTBq4zRqVq3rtW1BuT
IREVgc64mEmddD+DveBQ5UG77Lyi8aWvQdzB4dbgJODiAp/GqT71wMNEvNOgHTAQKFqQ1mCOaIqY
1qhHL1kTt64+cdrlSW0XIATCSIEH6gCRPYOfkYfIexZt3kYMEdM3RY5laQj8G9fCnOzjmGohMzAa
bag9/VI99mF2O5vsZPNFx3PL733f/eUhdg80IMB3nJaKu9ZY+NIZKDWk/oF73k0gpwgR6w75+zbW
3iioQz/GIPa2U2gXoB8Quusqr4/Bq8KSPZKPfuxfz93AtfJxOJ8LehyUbFaylR+ajseS1m+tDbhb
D1Jmwm1veIemfUoC3PFIjlVzBZuSgQaO47lKJeIFu/+YUKpWFhyOqYs00JjIrkGwJ+znrcT+Abkr
bDWNHZjgPsDk4Di/jrLrE8D/RArJFtgbND8PIv5Ih6AHZHLubUiIC/cXMOzlBgGZfDVIxLtVCgdX
YsB6Hjx7PkLXTjbgl2mMRwbElh08yWrm5woh3XieClJ4yYDowF4U+Q3YhtaeUxyRNA05IrgvmINR
JgXwbkBse858EJFgw2gZQoezroFQg/rZUaCY8mrTBlsgNYEvXUqRHXRX6DcHSa8PLkCMsQ9ATYzG
Abigsxb6WUpg2SzcxhMb2jap9DSAQlaUz/nAy0NFpXcHMnmwH6Rc1jQz7h3PZHGoXVptjKi6D9mO
JQJ2NBrDrgmbnT+1JbLXAmTPDwqPBXiuTTCE3bq3xiA1KL2viwbViylvut1YldO+ngsvrhfh25ti
1GHMBtfa8WJowwgxL9i+TQpJjBE2EgYCrXB2/q4KfWm9PD9gUCpRKp6GPnEnjKO/LMhdOinRbhjb
bizRjnedQ43Ezwg7Xvi53Y/va5pfFPzoRfG3oQId0hBi1qAnu67WzwH3V2Cg/VBbPn/MJ6U+ev7a
f5X6aIHo2xwQ+73ClgazyD5jp76lKfSJ67+7gIuarwQ82w8aj4FfCYGLdJpt11VXhSYvf/f552Lw
v67ACwscZUMGFcGMUzBdIluDMYDZ+O8+/qKnVCFAeECY47hvJeqPzpI/qwKR2aH1lw3ey4Cdhdtl
1lPQlQjRacvIoXLGE+pprxbpf31/DV/0YM5Bn/++Rdx0mYIWAWV37h4d7NSXjLx//9FfJN9QetHS
FTLLsJiC0y1butHY4hrq37lAj9Y5BlQ4xAs4q7D2HBkY7yj6jD80GT99L8CNunjsg6Mc5MsP/g5F
d74lIZK+LZgqcUSb/0oJga84953+NbIqTHTw3S1ivzjd3ejNL3PTbUgx/zAn/dO/+c+791/0ldS8
JNak6c4Pp3bj1g3YeY3uwdqTTupph18JVy/n0zV28oNTI5G/qddiYn1ENfTDTk34rp7a5tjaqnwc
gKa8//6pfnVzLyadrgWQO2wh6FLZdD0FwzOW/zzyjPfDpX/a0cKVX8w6Fe8aJN5BKWV4b6G+Rtot
5rnsyRtKsRr8Fgx5gJ1O31/Mp10hfNnFBGRBz1d3lkEeeyic1dyVACaa4aw9KLDbnpZrMLNXJXZb
kdBtvf3+Sz995fClF9NGwBWbQ112e4293LYMih5HIcr/8v5dtJ4a7DHBx+MUWDz3gdfiGrntB5Br
X5ntHU1n/nx/EV89pot5w5UF4siVoLtS1U9lPe1GBKMg6WqFM94WKI2H77/mq3t1MYUgLqJtrIHA
xlDo/lUFk3U1CmWWH2bwL67iMsPnXNQXs52jZWbZKMA62KDx5ZagTi8hN4fc7eX7y/jipblM8AFb
BSTGhtId4vFeS3+4KqZ5z8To/t2Md5ngk6naxfa2gkFiekUaQL5Gi8Xb4Aj3k3ziqxt18daDLIUp
CUr/nTudiPcH2La4W14rwxD5/pOH7atJ7zJTILPmGlUZtuxJmaPJ4pOmfSqtwPxqbDekydAG/ZvA
q7NE/QjdU+zYHBVGA62bjCAY9K/Rm7T+VMh7Tl14Rp6CEazvqDQ0+8F0+/ldYPbF3OQV4VDQfJj2
AhzCmPTkl1u0VszgHyq8RAv2+P1w+XzUs39CF/61ugwIMqj8HEh0DbBIqmjT3LR2b//QJ/580mOX
eIM5s5bKIrXa+/xgAU4lrIR0pxxexAwAdkafF6CAvr+Qz8c9u1SoGWDLENuBDYxEA/g2FxNi1oxl
7ceyC37YpX51ry4mohB+7Wws1bQfUcpjDxl2ed//9q8++HLqkRJKKA8f7PTzSU5lSi35Qxv9i9ty
KURbZjll5yjd/aAOIwBbrQIgBKy773/4V59+sTehtumAMscoBaC0ApcUalbL1eM26+Wf77/h05OB
BxrF/+5+ahtH/4HbClAk6zFjfgIo+ZY5dG1V4Q8Sii9eNetiwinsvp1q06r9HM5Jzj/U9DEDVWMR
mH/yH2bNL14E63wD//WaoaiNtu9QYXRW4xB1aroLeXmGkG/siorYVYMf5bK/qRFY/8Oz+eqyzoPt
X1851uDb5Ax3LkC/TIrbloCZUhmYOO+DRv3ldV1sMIzPQ5AzqdijYvCIEJx9n2WAOFHMhT16MPDQ
2Q5/t6b6p6v64lW51KUJBdgLum3Q0XYvmp+U+/T9OPtqJF+8giKo5kqMeAVJNe6k1wOg3dzwQf+w
EftiGP9Hf5Y5lLkCE6GWG2S+RtKF81Q/1XRJv//9X9yXSxUaTEGkHL1c7fvgeUFZjWQf33/wF0sl
u9ScYT+Hwnsr1D5E5SsuLCR9ViQsNr6YtnKma5+Ix3lR7/44pq0kqFKHiR3k16WToXiKelO4nKTo
7r7/OV9d58XLGuTBsqDQPe0n4FBA8kE57IeZ5nMllccuNWcIq7WywCLDfsrGftuiw7FGXoeJOaq7
a2ZGsmKLQe8Os88VFDboapfjT+nbXwy/f3z9/35ZFdGFN5h8bxcSlMhlU2E3Gjlhf/93t+3iPSWm
LGokkyswSLNfhpXXjmt+mD6/GtrW/84zRC9lkCHsal+F9Fno7k6ZZolkGzZJN4/P3//+r+7PxdJr
WRb62naj9lZw8sjV7L6Fyw+nmK9G1MWbz3q43Cdws/YdHO7nSFbG3//qR1+Ga8+FIRrddrUHnifp
l9tOg2H1tx9+sfSWgHKB+l5g6e1e+nkr0OcIfnCPf54m4bHLaqKkDXSDAjv6PMt13BBoR4IyVIfW
HoZtW3hT7PcceNoyDxBL6XfX1B7tFdryfbKM9ZTSQLj3fej8FLb+xRC7rD56TrssGWafvUbw+Yxi
s1P+7l00yfWUfP+ovhgElwVIf5kqqDcKtbeVtWmkPFJX/5RH/4/w878VFqC1//cN8SubhMbGmjXj
8PCOSEi0eKs/wwvAePVV9WKLOGui8u3vruTiTR+cvg+6CVfSQ2W4KXoA67y68/9uC3xZJvQoCUuD
mgK0rTeB/5ih0Pz9z/7iBb8sDi5tCGB4X4x7A5kU71hSIWBvyn86HXw1gi5ecn9ZLNboTO1BCY2c
KYuZtBOgNlY9HVffX8E/voL/PmZ6WQu0qhoZFiO+g2xA4ouzNU2LuEntDZpk8xF+vMTEh/nQXakr
sIRvrafqOl/VP2zE2D/b1c++/mJCqLBUYTooQMLGQ7djjR7zZHp4dnk1jVNkAzZyX3hQfVi6hxNl
GkLoHaBIIVfcm/tnKFVcLzbAcl6zouoPjQDiORUeWNYxapBzkWQdWXYT/ozSQod+ejCHU4Is5ezd
ZVBWjFJZ0LU1CI8tvWBVecpd6xpyhBK9CVApEczW8J6mhrEQe9Jg2LV9SK8algVoL5P2RvuD/2G3
xbKXU2c/L0HBV45dOze5A3+ha0MJxvPJBqMvLG5h9+jTIZcOkmvhVdlIR5OHtlPjtvcYcIsVZE0k
qOtrj7XFh9GTAv2WLM0axWeIfZaqvB9sgRa5oaqCPheiHLD0im3ANeoBcnDnm8q1ya+MSP9g9ROD
aqbJEyxE6tEMgJPPgcffy9YBx9dqp4dRI4qZw+QV8eGsGLLnMIZetDoFA/oNVTuBMV7naldNS46F
EdjyxJ9r0BHRNUBbq1MHQJCzLs11nq3rvpzuegGentUL73rEbTtSA4kF9QrrzpldubfHhSKUVZc1
wgfrMOqHpYIEhZE1H4AaLxqaQ3qprD3VFoU2hITbkkBX1DcupGVAHTqpIWIACrOR2VMx5qaKeig7
NlAxQkkzumd4ThcsGs5BMR+JZVf3HRqGQDTXoK3bQ/+U8a7bdJ0K30DJW5p9UTt2BHEe4gbMTH7K
NLfOE9dn4/riBAgza41AoBBG8YN9HazV1l11q/kIlSK5Ko/dflg12/xmPpyzHq19scvS8P4nBsTn
Zyh6mQjfCw65Dce2g0rzhnia+7FXCN9i5a9pkbclI7++nzs+X37oZSXan3OM6QFThw/cgDU89+r0
/Qd/Pq2C7fu/S4+wyzabB2nvnLCt9xySShUNhi+Qczp2s/7+S84zzGdP6GLJAZ20schIQA1OKuRt
QhJwRCaaahPBf5jdvrqMiz2mm2uIkmZh73qOt7M21dtQnokDg//D+eyrL7jYX/pg0raFwSGH47GW
J2h8IiLuvr89Xwyiy4ppgZ/suwBQ763xoG0TQygHoTXZcKta86X5Yfn54gqC88r3rxMEhypEaYE0
giLw3wGFPgu1H5bQ/attBb0smELX2YucnG0mbLgqZb8t6E9eny8Gf3AxRufOVf3UDmpvRrBeyS2U
Pd/f+H8Ov58MzMvgVGwncleGuPM2s5HnsjTaqRKsS5jFSi9vT+ewMRPNiNN104kitKmxw52SPdKI
VfnUjHxjEz9/K2nFhihsl3u4E+bNWMMvwQI4U7//mV88uctMD1bXtmcU6RGodlgIlIdXwfz+/Ud/
cWsvs6o5VipeGc/seq+5Vr66C0iVfv/RX4xq5+KVHIHfhV6izneWkysEzEAWpMc9zeRGBMWqq8ef
MnPOA/iTh3gZPtwM/gj7hC53EMRvveIPFKgAjo9w9/zU0vi8OEedi81hWGJ0uCMpdr5EQ86jxjsQ
pB3vYP/ASRZg6fIF6h3vAUcdzD6kKrG1+v4m/n8M3CdXdxnAi5XdZ8045/veaCxpYyjaZd2hseaC
DVoV4xZ2lAlDcWwAjIY5AJLxKmufgThUN1zAvZK3DDvO3uZ355j9tWgU9J2uoY9ItaYf5YBFqwu7
+lHkZ1WUp5GVFLmsCB8JGhdYTkda3bYBOuSasepK+E4DO0YuXrTlI9k864SzroeqPY7ZPXF+QZ+F
EHiAiSEgLfVr0zhx3pmdY/iWDXNq2xLmAwvqwQflEyiKgLOe/ui8BxB8J0MW2zj9SDRxsSQdgw5f
Z8UETAv0YqI2kFEe/g5tMK7HZzSBEjyENcTvqQlYIrDv6nq+rPPKOeWdgCKXR7x5m7gTLfw649ts
erHMGHU+vkHpFfZjYD7wtTmfSeF56URsiRIKaO6jrCO3oc7hybFKpBh59oqr4NqaX6hN9pMFMplf
bGUepn4hHwZ7Wftz+eAB99hIsvMBA4esNRKOj50gSUIzv0HPXh2n6sWHWtnlkBfWO3fx62iszW8j
7FvfzBAszZu6c3d+Wd+EvXWnHAjuIZ5P+4GlTfcUMpGQMYiqUiNdG5s0DyQdp/1FaxwToUNlWYVQ
kyth3fZDG/X4W9W5ccBNKvSxcn7luonOYkSwjLW1tyoIwopdW5PU2FdyaWOqb8aGR9J7oWEfQaIY
ldUSTXoF2E2F3Vuw1n0YBb2/NUgTqkYnrs8XX61ABkjm6iS0n2QFkEjEHHq/38jJSjm2xA6bYuFl
q47mQGGiQjiX69KDT0cWQHO3MBaUJJXLTtofJUJqo+yx7351/NDpPFZwK1YAbF1b1RVyfI/L21hH
7EmDTEBhs7uyVYSk0yPbdPbjsrdc/OTIWAGJJ6eI2Tub+QeT4z4z94KuVUbiEiPOJTgj7MLyQEGW
hyKuT6n91Bp0JuLsUZZXLk+7bNNfF+2adQcd4kwTd/deu2nu4AiTHXSfMT4el8cgC986/ZXGZr2I
O3JSxQ6Uaj5hhMXmhGAq3d7ChpXAyZH5seiv0KLr51vU8M8OIoemI7iXGSDGJmyj4dF/8kOywZgH
ZCrhfrBy1jzXj0gdyJ3iyvfgoXge8d/CvS5uSrEJwkcL/vEdQNDgEqFoHNfO0/JBcv1MB/2qXIyM
GtiwptdbG6r9yGfOqmp2Lbktq3MKm0KJ1I5chZdr5edexNpHOp8Kc8yugduOTMtSVfGU1zMIx0n7
MpxR9kvMfhdw51XdxhTFyvZE3As/xesxmF3Vgyq1bcQdPIshqq+QycL0i5nBGXGbIhpctfRm1Ns+
P9H2YJxV6HfwCd9n9hV6WuV88pvNKK5VUGLMx3DGD/WV6hMB/xBd182zrg8CYkxZ3hoDMowVYcRx
co3xBHd1GELpmyzlmpKV2ThhXExRb4EKjuGcqrtRAHJ2QBOn3rVsxemKg9xM9Ns0raFf5e+8S+yT
6yD4Z0N/FWYjWdr+0gI9n1h6kfNLfmSY3WRCysjH+xKALv+O31bp1QLfFLlRI/yuzzm5ArQm8G6x
BqGPMj3CYdNOBzkelI6LfMWDOBi2xHtCchYDlmxy7jwaZ87RQLfsGQh7N8Js50JConyTm3TqdhRe
BWi0fbz4nhu5Af4CoDzAyv2ovbfhf1NtBDsPptW1gOLLL6+gDec26KbqEMDuAeE4qD14M5IKvu9m
xrNKIXGCDycqlqeOv/bebTbLBGrznV9hyh1EBOTBdUetbUAhgmymiHZD3MJigYPc0vwh8l50vwYf
BqjsrtY4Jlp/KFyo4zvVLNIFshSYHYPwHQ1TcU1sKID8p26u1xU2VJrvWfFnhlBtDmQyWS/a3rQo
1zfWk52pdIbcmEq4NWEMko1KgvnGhcwiKB4UNPzMvNRlnwTdsYXAs2YPfvCoHCea2v4wOnczIloz
51G28NlsFV3nKFpwZEa44kqKKkbeFypIHX5ZAwXktSMhUoYIrzZ5VGvcfkiVa75EIXmrc8RmvKOw
wMIypjC+okbWVl0kVBHnkiZueT/SBtaOYCNcWEvwwx1yyFyMPYpMoBJO4xnGGpV4450/HRpapWjt
JZC4JxmNUf2IC1fFQl9DjposeAtD8suT2bbKYAtu17bCMG1WEBLD6sMhNb1DTSKBGrsMgwSJXOkA
chda/nBppRPsCGe/raOhX1OgHjD7zuY8DtSNLuZkLh2c8HkXe0sdd9m6zf1V6eY74+Exm0VG1OnX
Q3iC1WUPAlbs+Kc+cOG4o/t6sNYqn26V58W9RhrqXB38aT4KaOqthiahC8ODC2ovhFIR8rs2yEqK
YAM6eQU4MD4HYSxbEjJ8+AiaGlHraZ3nsjrvoZbYNjDG2DS2hmDtodyALQxuCVpf9NnQfrtgCNeO
iAV9DeCvdIOPMngu6nxN3RnL35093brhG+9INC5QbbszWEEPagbvbcpTxTj+YYVJ10cg7S3F0pTT
Q0abgy3avd24G+1hky4z+4OyJs0h2R6Hx7rdoqyRyGCCMpbcZg4s4bq7rttDiHJMjvkNGniJth+2
PNgXoLAd6/YgWBZLlmTBI7TeqB0uDpwuqRMsa4SnRSpELorR1tbh2CcFcGy+5NxBpImUd1wtJ8ph
OQ8doAOUbzkxhtOh9rMUyq91Vp094c6tb+EpS/iR21lEVdPduuyJ4BUo4Kcc5cdYBTejxWPWdnFe
HYf5FqZFuHEkkD3wWzfj68zyRE3FLizkTabFTdU5z22AMrlU5U2JgDVlqTQ3sCNM6r0auucRbj24
36+CrN5LqlNTW+8I4d94MNVHboYJXxbsGflbR97ma1i1k3bIPkY9ybgM5C6UGYmcLty4xfJ7rEfc
rfbG7tkVgzd64iXHRFLvfSfY0kaB6lIHKnLz/+PsSpYbRbboFxFBMiZbJgkhW57Lrg1hu8rJTCYz
fP078sqPFiKiojcdjm5SOd+89wwahz8GR8aTzm+WpiGfWBpfTAezdEaA79MYo0tQh/e5YX7if4x3
oyzpfsrLZkfnqbuFBhRoRBa2MBezsFsKzclUBlodNtDIq7F2nyVwPhi+1A6MCFlyJkbkfU8R9GQk
Gm1C+rtche+YBfKhhp/iJmXiliAIIYaFV1ie1n9qpacHoIEkLxO4FrK6qjAHxuCjkvOl4fTOdA1s
h6baJyBzOlnRAGfP5QDN/R0Hpjjg50MZPgGnCw7GZ6hrS1250jWvaBrVBW/6RSZlg6Of3sM4rAO5
2IJv04yVy7uq3AlSlLjM4pByhbuVCpwAJ6ZHrajfqYap3mAVvVRaxTwuivFQEfVvzECrreO4ea7B
J3Dh2d25UoZAkBl59Fr0qmL3ZixDPgOMHqDtP1XCbsexQRkiA1ZZrw0cPyP4iKgaNK6V47fStEAM
nHYZzqUmHAsSQDABb3MTLHUx6UdRsBOk9vaqCqWEohDgPfaaP2HEXNqBro5Xwp+Izl6Kg0mI2UVe
MWS6iud0ocEbj5DS6UTjg8ngFGVfBSkp7ifs+V6J/A7uWkM67kfw7vdaZ5khb2SIBaSK2TlzhWMv
A5fCb+f0oJoxzDg0WfOs4Xz7RzzIRCKcBiVrN6nxnIosAzFYpmT3AwcVoRd6fZfJ5YNaRz4D48dJ
MopQsJm6vSX18VEnHCsonvR8X+sZjLpn1gTaXJi/9JYU+1pq6LEe6zO1gNEA1BAWpiPHw6U1YAiP
PWHW93ABaDqvQ8U1hNyfduDUindghMdvwEewp2yQYW1IJVy51ZAxyMZ3o+G3uaaVNvwJckjIgBCi
SqVxA5f5FmRlUeD0KWPpA1lQ/ilJE2hTcF2/1VsZ/Och7XB95b0bS/rwPrVN6UV6Ai4cSfUPLprk
JhGKvBd5M77FtZ6fcEPNd9Qqpl0NajnUQ1l1KyxqPuaogj6M4B8V730F4iyeGiNIphU3lF/Xn7sr
mY6lnQiTZyabQIqEODXBLus6CSc43mkgw2wkUleyEkszEXa2ZEcqpT2bMZw4y4MML5R+LE643e7y
xvy3tOrSiQFO82xIBPLCwxmRXMyzO4sGwiEbsLm1cVokVKsc1upwdwJaKOH7pAFbEgH6XOobqZuV
rJC5SN2oWVpAwhT3AUv4bSxJh8RkG798JVljLvKoWqohxmQjwCLTrYZdO2BoeIb7u3v5tyW0yNWk
UjNak9ShUIvLtoT2dmWhKrIBlltJBC2VzBW9wrofRHUYCzgX50ziQZvo8s4qG9ijpXgSa6xUHbmv
qgOMuasNAfWVQaOLQYtAYraGXE3CdjYe80b90iq6j2uUNjKysWDXmlgM24ggt5LqUhwSxCK4i1ri
WH2tPEHMWXmeTSI2YKtrS+s8sj+y0HwYjXho1DREfyYvy2cV75j+XxfuosQ5FGLKYgOrq08g36pB
9YVs5P/Xzo3z33/8brVpkwllBWwJaah9Cl90t7NqfqhyBtmGFJngdEKs/09reKlkr/d53uel1cCg
XoSTeGAE4mFiA47zjcu6kFE0Fl2JChDEkZvKw4Ll2j4zc/WjrHrNRkJP9aHRbT4TRTc9k4lZdaa+
MaU9z+GPcNZ2Np/gGGy9s6RSkACAhQCH2kdqqQ5wvEPpQIJE3gLyqeeld+l3npfqjyGPDVmtWV2y
kMIGJkbaik9/wdCKnyK8Giq7hJNAGDdN75M0im8lyI8ldgvIFYSBGukAlyZzlwm8AdCR4lMeYUPu
NqBAvJuGXAGc1iLjM0Pd+KCrc/KrLfv+HVVr/paXuOZsIRXJja5imiupkiBiYvbPTdriZY3iqgi0
miSv1yf78s5DOff/u6nmOishk9ED+flbKV4SsPcTEzHrw/XPX669kWWJQ4+SqTMm6MsUc7rrY0g5
yHVzGHtxnKHiZJfjqIF2mb1db20NyrJMV1epBovBGYDfOoNSqikAem9V65cq548GB5ixr8w3kqgv
zDL3gF/fJEWMMh1SNzL469d/w+VDmiwN2epMBd29GXA5sir1wUwd3Zb06htTk+q2ba3kIFgLhHOC
NwQIBJG0MdIrE7n0BYN7SAw1Lox0mZS7Gg9chcinODX3mZVsXMyX731iLrbuCP3WWVX0LOy6GEC0
Go+UHdW74mbAYbcxfGvdWGw7MqUJTA7GPpTP5gBDOR4h3vGCpC2CzKbfMt1aa+Xcwx+bu5w6MJLF
DJhmozzCsmpAEs+6wSPlFmfIRqy3NlqLnQVqmm4UBdrQWuZNTeEzUwFke4tyudaFxa2slBWCFwVV
7bGkMlJt+QjNJ653B5bW8WPRcf3++oL+pij89yQk5uJypsgF8RRv8zDiEcoZetMUjjl1zGmUQXdi
s6ZuX7amO4CjD0G1Mml2wPgwL2MidWOFk73FqiZULH2GfZEVebiqdDgsS9GTQOIEYBQIs2WygpSC
UrCAxrn5d6xzCqAOL6D5o1rBHOnmjSxjvTUIRE4dKOOoAk0K9F4EQ9rG+nu9r5fjA7KMsOpWnoTR
tAMkWB4N+a8VKxsIgbUPL0KDqK1HiD3gw4V40LonCzJg//aLF3sS4m4J8j7Qa5TFbcG+VLplPLWy
fI3FRoy4lZdGTEFZ5XDcpLCkj3q3Jo17/Xevff789x87sJZUmjAVtUFhwMEEOVAUE21ozW8My8ru
MBabTwx5LbSYZmGRz4ceWn2IYMbmS6d5d6MX8ZatzFov1P/vhZJkDHWSoQ85q+8JMpG8jJ9EbnjX
B2ntPjMWT6F+MiYjAXIi5IMMAUEND3xvYCU/oKpn7kihym7d9bHPaFfemqRP75TenHdWBPFd6IXT
GwMyJy/Xf8xaXxcHDjakDEeoqAl12sCTu78xE/4Cau4/Pc2IsThliiRrOwjXtWGVwVKtfhlnazeS
k45q1/Xfv7IFl94wAnrduiEjhjanvHG6ugYuS0nix+tf/1a2vnBKLk1hIPCIPE0PBErjzX4d9EES
Vgc1NAAFK+3imbrCNezea4L+dnocn/tn7UOGf89fdpKCyHvZmKTztr/0KxbHwaDocJmAzgQMEQFE
kj4KihJmA6nQ5EOHP8f1vuoru+v77z82L6UCUj0GWA7SOMAnSMtQBE+I7AyqWhHsZBX57z4jMdTn
2hK5sAoZf9BKPxKFsKCIh3hXjhw571nPUSyPLFdSTSiolxGUOIae3Y+zPjyTdEYxxuhh7t0h36eg
FOn2hlCD1mzwJphUJAfkrj4pOVFfIgYjC4iSkPJLb9ro1EAAbd9WQ39TzFYG2heVEsy5yd0ItGCf
VAlSizEqo8WvVLYGy2UtEn0oPglfndXmCETHEPRRhXRbXqpGbZfyXLykqRqfoM6BqnFbQlbNyC2v
YCx3CDJSdyyRuxONErElcn15x8nWYktIoHfo1ADsTrNuRecakAU3/un4lZd03zKf+NifMXF4Qznw
EfOYJEEbZ+NRscJVkZcs37lVIBQGbO4B8J6EwbGkRxq5jNrInpNE3s9lNb9rqpq9xp0iuRDgQSFM
EcXWwK1t9fOA/lifFaoORGmR/1K0t04nNpmjjUNkjXugLy6WNK8tM9dNbDC1Eyj0UPl1ZF1xO5Wa
4Uqgm3stxCpcARKul8dicqsoktwSQvUAtwzz80jSZAexp2wjObO24Rc3UJGW7SQi3BBTaURwC4RG
jtXU0gmOzYVvMCjhKDEkE65v/LVxXVxHSa0i0sjRmNryfaobr3pUzBuHCvlGTF06uxYXTIGkNcm0
BHgJuLOHEmfRUYW0zmM7Mv11Htgclkg5B63O8E5FWv2lrOvmg+ZmErmAzvEe3Isib21LZx0kSSlz
B/joHAUwsZ6IIXuLMmG2M3GJhZ2Vye7QxCjnmTOBbKAc0WPf1lNnj6zhd0YC/aG0FeIzJRNiNUnu
h2CMgAqQEe7agyyNR5TPpGM51arPsordkbFu76euMO/OyKbfJSQsIXUHIWEY3xMIEeptNb3FlVXf
tTzRvUZUwwvYaoAhTXVFf1WpDCL5PMq7eR5qYUtNXO/ZwFIGJWar8LRGGW9FDEhzDJWi9ziSu8cm
ja2wlEV8NyHmd4cCYkp4daRhHrHyhIwDtUs96fGtCVpISh05TPRj48gl0tu8y1C+B/5uVwjIVMZT
/V4y3twn5UAgzk75u9YL4UWp2vmgYSderrQo3uJ2vqO8lcKRihal50YLul7lMD6hKIfLJPPHdtZ+
QQ+avVtWSYFTqk0XwqyaLVcQ4Gt61N/IENVQlZOrna7GlQtTwcFnCS4NQ6qHpwTyxE5VzxbOfA3z
OShW6g3KPHnRkNQu6p66l0Y8f5Q5HFdgk4aKuGEWaFhKgy5FWT6qINCIYDJ5jiNSeZDTUu6sxITa
bzRSuCsBWZFLnHuq3L+mVl/t1Eqt3BFxoQ/6UHMnj0V6AFo+PcEHwvIorLrcCF7QLk1RzqRDe2pH
cBSIqNQ/8E3NX9ssEn+4PAiP51OnQjq42wpbVjIo2uIsk0QtTLDv+tBACGF3gwfgyewlp2zLmWWt
gcWJhnOjAAsbl3ksyyFUtXdJIvYFV9rd1Ju6m8oG7AzHjShvJf1HlpBPKPJPjWLSLlS1Dsq9EFEH
0qiJA1UIqIbpPfdJM8peC/XRp9bsot3caSWkPEfFU3XN3EcEEUc+gPUxEw3olC6G5qTEyo/rJ9zl
K5coixOOE0ukCgHPVu4AVTDTbES9LRe6bs9WB0jfP7WydE8reytmVtMMIWxlbdT1CEcpM/tz/eMr
wZm2yHGDJVID2lUNcFpHZRnrcEhu2Ri7NNsoQ6zc7mTploaTyJJ1POKhB6BEHk/mt65rgxq7JyZm
QLrZi7LBlQpyKKRyo9GVe27pnlbF9aRGEq50tcrGG5PkGXzaEgjCmkCSZbh9PaCJ8/d/G8Lz0P6I
H/RY0KTSUlzyHY58QE6jRwjEEX+YpDcCMI53vZmVxbbEKDMI+08CZHd4DJ7TOOZhbvXXKC02erE2
ZIv71FDjtFZUDkw8QGO4Ovwe2ttkhIy6BiXQDRvDtdNjEaM2kJocAfHtQySEOmeATCvUtJOdrmt3
iQrogmYM79yUvq6P2EoAsnQnU2OF1jIeMuHUfo7kno4v17+7smeWZmSdxAwlgsx82MxnS1Klh3CP
CJV5fGddv1HDWZltdfE0I4xlgLsafThCJRGiVDYEfh0NEMLrXVC+T48L8ZO6WLWQKBVQDpuQUim0
vQoCuJUfO6XwdYh0CmgQFiXUho+leFMTL8o/OQBQSTJ6kMyz1Vnsq2ivJQgJiicoo8JJZafSpyzN
d8X4K0sqb6Qcssm/0m8gT7NXtV1T68ehf4wgzGtk7pkaVOfvsTgAHm7X0Y7L0OOE+Gjc+lrP7iKg
4Eqw75pW2BEpkfUDEu621/YJbrUeWnrAC/agNmTAwfH6F/giDi5rwHENaJdqbiW+UvmWywSfvm9l
uykKH/DNuTyMyrwfMs/U91Fs3tH+aWBfejXfm2R2dGj9Z2w/A1s6N6OdWceoxT4Yvjj14Uzlp1MJ
+NmfSoPSKgwmhtST89y1JoRrSDCK56IYXkoAwAfTHcc3KO/AwiIRE5jvII8jnOJeSXdDfhgnAMS1
F3kGxucpqwTA8W/iBW4NGGMGsAdwe2pjSzVwTYbkjDn4jamCB0G3lyLUsKbCNfpdAdMLAM1noFKA
mu7kx1zJnSlqgSP/I1SXT7ItIp8UjwwOZIC5APBYIntNnnQJ/w0k601pl6A82IqbqILpnQmh+fFd
SYmPTKwt8XuYDNU2sMBFamLW/NjY5zgMBltVUDAYodQdJkZQJUBvQyEb6riVm5iAAbaeYVY24Tfm
gMcE0NTsbgLhsAAIrwbLsQbCrMsLR2heHCORDsQ6+Wj0m/M7W2IZ4AcZMIC62xVQDG9kn6H4QdJn
zp943TuFDg33OHfJXDoiSezORG75TStgjiAh6O2dWj7k4ijq2i6GYzT+lirVjssHoXjVGe82++OE
+cmfhzg09UclBQi7BOlSxosZ5QMbcMYahX5p/H3GccrAWmrEoUCuKuoAC6fBhtY8rDBuWjhT5Df8
j5bv8syOX9XOLq0vLv0lyV85dQY9jETvprG6cfZfPHFMeBL//xUDD+/YELpWHuVW7Dstvyuq9F0v
EVwPKCRuHAnnk/4/JwIaWYR2lAuhx11dHQdndHMf0HC39DXP9EFYcKgLUWgbWY5dv6tvyp3kMvd6
u5drp2h38SiNSB1pythUx9aFUYr/QexuJ+BqVjl/e/vX8XirOu/Pj4Mde1hCtmI//vnzT4qHaHoR
wEGsDAW/Kq2OyqAek7IH1L3L7onS+9f7dvEGwvcXl2o08kiVxzE9IgvL35WEIL8Fnu5GlLO2Kha3
KWqUkdL2RXbkxnOkHGqAfWORnSkgG0vi4iVkWsskaI7NSpCuyI6dhIJ5rnXQ9SkBiaPQ2d5oYqUP
y0QoVK/NCvL22XHQJ7dPIMM+Fl5b3w3d3fUpWGtgcZH2VDeMhubZsWE3HbCSFHyTSCFOC5Oxf2vh
3PKP+E+WpaxqFXRBl1McuEggIXJCHgV0BbExSivraMmqq5GKboy0K4+UVvdAuOwlvDGv//qLFWjM
8bnJH7++aTWREiNJkdAQAdfMXZEjnoHKMQE+MoWcU8UVb1CRLLje3uX3ABpcbHcGRcI4I3l61Gr1
iEQFxP0VB7hgl3TpLsP93SKJL2mw+NLTjT6urWPl//vYRl1fIuqfQr2cbgtdBtWn3ZeVtNvo0sWw
Fl1abHNSQ+yhYvg+vTFPwKO6qQBTwEGIYn+mt5Or+MwxR0f14v0WcOByahFtLjb/1GVRniVos8ht
6zV/yw5wGaB3gJB/ql8wF2iZA9ci9nG9i98SZRcuh+U70ZzMkjHgLMPWnd3My31QXrw+QAn8lLvz
/jO3Zax9t33HEeq0f8sdEvZO6kRe7mydRiue2NbyJVmYaV8p0nkabd0HoclNvIc7GATaTQCkiJ3v
thjaqy0tDg2S4NmoKGhJeNmDAd0LMArtzClt1VEd4qGO5tCNq/38yUsDuzg9SqLUVB8wsMoo3bbc
RHYu86O2fTUo9waYAG3su5U9oC3WC8DfkxFZ2RQi7j9pgj/3ff3Yn8FJ11fIyhG1fGxltFBU2plj
mNHebpUPNd2SZVv78nnX/TihIhXYkpkaYwjeNiyXfhfa+/WfvDL0yzdWD8b0lM74yYRLAapIiEp5
c6wz/geJWi8Xw9bYrzW0mGOYv+RQTsqtkIOMiFKUrUbhlMGnDvRUM9pf783KRbcU2RTcTKkkw2lI
zg6jFCYNBQMhHKqtg3ttGs5//zENmQkcnmgafD861v2nwrfmd+2HLy6EvmlKeP30Y6ghNqecH4am
8rUocbKtGGBt/BfnP3xs1EYGQTSEvahtWZ8F5c6Z4IPsANhl1Ua28lv/8MJWVhfXAJL9pWzUGKHa
B/dmih3lXg/Ent3CbigUz8JVPnPd106Nb3ntR3aj2WDC2eVN/Fd9u74GviX4Lv2E5S7v0pjyRhvD
OGgVG+nfI3zfnNItXVBGdiaokvB2+kN94Ze7YgOk+S1XeKHRpSxnkXUSbQx9hFZQ44HpbOt7vBRt
yfmL5X3TuK1HEbZnLowAHerIG7WslfW4NI1WUT3XwDQaQxAaRPvW44V9fRAvl5ZMaynTOcux0loC
/cns1gUXwZHs1zwo7Mo+PXkPQWJ/5H55Gu3d8e19colzBCvNfr873xDnR1KKl0riSy5qQhu/aGWH
fKsk/dh6kyAJl+XzrIL/ApdGVX8dOarM8ZZm62XoCLp8vjV+tABJLyiT9mhhPpmP5R2gADemw73J
1w/KUdmXG/m/tYv1W27qRzschp1SPilj2PvSCaa/YXIPtMNxPIg74aeH5GS6Wxa/KxfetwTPj6aI
MnSwu8EsWkx39N4XgFlL2sbiuwxzw4AtjpS6L01QnPB1ED6cVyQPbFAlHbqL/6R3bK/39nSrhmOY
PMNV6dQc+3fNL9zKN8LYSz3i9Z5iS+7W+ljb9t8780dflV4b4JmGK3I48COs0G6HXbUzH9D2o7mb
EXbqDsxjvXynB9Pu+i5ZcSS3lvbWscbqUamwZMCKdcmRhaVfOaZTewM2fHJkO+4hs2eDOuox8A02
wqWVWV1qj6pz28I24LwViAquM1hR8Lwr4Pu10auVrbaUHk0jQAzm7Dyvn+wFtB77fJ6pbneb7KPd
b2HDecvr7d7p3PELqt6TDWziMbX5TbNxjZPzCrpwmn7Xwn7MJSKdTukSRCVch4UWi/atNEPICh4f
aefCrIAZja8oI8xP9UAv00c1etno+1rL5zH50TL4xHrfaBjbs+JbGfCA7tgehEg3OyDa32VO4w7u
iNXbBXRfeny35fu8duIu1Urlspsk6dzy4Mx+52W2dEQNzVfxz+RNzuBM+CcNWrfCjMBj0kOC0IY+
l42yqp3jHVA5fN8euk/rd3prfIL5fZ4ZrLytO2HtufX99x9jM8LxCVK353UHMaVT+8TBUP9l3JnP
ECoYjvA7+tt8kI2UxWV0mGl9n9I/GqO1WWYRxSLUsfyineJl+7P4HqjC++gYHeGE7cII5AaaAJiG
1JPcyKMeoE5+5wChtHHprNyv3+vzx49oJdh1IUAaoSL1FrU7Zdjq3Tmuu7TAF2GSAKogbWBxGIKK
O+JiZQ+mDwwMMn7tnu8zTPFv6TdIzvEt/IpsKNOG0pPY6+71Vb7WrUWEBDX+hhg1Ws/O5MpEdgCQ
2BixtVt0qZHaxz3MnDkWibaLvmAUB+45wp/es76aJxpWj1tKbmuR5lLhU1NhNjbP3wukDOj9+Brd
F7fGge4qO3aEE4NYfjJve3t2UIR4a0HR9aVD84Sod+OcXBnFpQpoJ7J0hK3qCGOrzEXNA0C5x+vz
s7bT5POy+bHukkFh8BBGiKCe9Nf6CXWSm/yxDiO/fUn+mC8T6gEb0fJaJ87n4I+WFEW2iBWhpSjN
3B7yBADQbC2FlbSavFjkPaAp1KxVfPt3DXGRxEbh5VdxXz1Hb2deszN6wp+MXRQqR1iK79VgY/RW
7q+ld9BIGwrHshmvtPviYUZM8pW/ac/Km4AhHpRmgYOHyDSkNmwpkDbavPy6ov+RCoWDjjGnGMY6
StyEcTg4IgvFfpuQrilia4OMt5I3pEvrIGuA7WczTbgXeY9k5a0iULyBnAGMGgIy45mTxPu0LPYW
NPuuD+bl9UGtc4d/rI9EHSm1OhlRXJUW0BgR3qBtiSRejmPoUoyRSXNRZS3mSUzvw3iQ6Wecbr3H
Lq8B+h8BRq3oe4NhQlBOgwLCCYbaLuQ9AtU93yGZM/iDG9/yryxAUPFuHcoHBQmtc3gYbwSHKwEp
tc5D+mPooig1dDITLP/nyQFr/SY5QNcqiI6ShTdS70k7+ai4JeLRHFWfh+vz9R3a//dmoUuHoLzS
jdJMsek6p/GkE3H1kPtjAMfZ07g3XI47kxwm9LW8mfbFydjXN1uaiytnPzw3/7/HcM6O9LpC28Yu
2fdP8k36aATgp7xCcuWEQsDW0K4tysXBAsIa+Iw6tsFITeD37vX84/rorQSedAkgzlPeAz2GZTOe
1NN04IFlw5scsa58gjXv50Yrl3Pl2ED/P06yAeFF43zo1u78mryzW+WQ7EufhNKt6Uk3FeRP44f6
tjxEG0+1y5r/Jl3CiwcYtEN+Fy3Gx9E3dvprtlf37ECPSSD7IoD9uZOdrI0zYyUZQpcCmQmEGOZk
wqFRedWXCk0WqLRBneKZP5oP1u/ytgnw0EUGWb8fDzDRdIww3dh0K+fwUjQzjiHgpjLsudwCmRj1
86aB3FR2lwKDOs6yfX0CV9bfkulTUokolon1l1Rx6mhZ+9hI+UZouHIoLsvc41AOKe3HMZyoCpWy
Ip2DSYbBWCf4sHExrzWxOJgsPKjECHfbEDaozwZ8Xsoh8fV8qxa4NjqL4IUXElTFWXseHfo21oZL
onTjAlyZ3mWt2gDIsoS+Cy47mHbLY+JY0ZtBUSqXBkfnz9dnd+Xq+E/BuokaeJybapAK6EQNpPkE
EBnglmHEYaBvea2tTcIiBkchs42GjqKVCvJIsgEVtpt87Da24MrXl1XrDL7qiE0tNWBUtsei95II
/0o3vr4yQsuCNZNhbT8nEeQTR/2+toxdqkx+JMwdjHe865OwYgBJ9fMS+HF7CkCTgbOS1GCoFS33
prTBVtONVpyYOkDKn3QlO1lFo5/1M1EUkcyqgrSdXj4qSVRs/IqV9bas07ZJTZFuTMygrhX+OudT
G0BAs3Nzq2af1UzaXVHlWzHL5XCZ6ovbU6FN1YsGpoyjbtC9NKAObUWG5rZxTKCbpmUBei5eo7zW
oGLBu3+8jZbcpAQ4dBDfMi0wFA6gXVznleTTlKaZo3WjMnm5URKkXeI2D/SRJXfQgyXEt1iXtXav
QFFGVqyIuxyGRKj7w5OKQQfHZlKZQ0ms1v1uatjL9WWxcrYsQQAMwhYlbE9oMKTWHdywT7LoNz69
tmXOTf5YcFWTGE1OYj1Q4UQC1S04EkPJx5bSceNkXwuPliVyo5PlRKmhM5TOgN86UNGqAcye0n3H
UKmeYPB9NEt5ckUtE590ieHDhlpF0pbMsP9pMlejhvrn+kCubeHF8VPhAqtLSTYD5Pke4ql9JTTx
4/Ysp2dtCf2uTNayXs6GvB0iCC4HkLA9Qa/fq5Qti6+V3DNd1sFLXUmmmLTQNu0L14o+oDBls5kF
MaCUbIBiErDx5EvnxBliyVGsd5IODrTiZLPczdDdnFAdrG+o9aiIXQFGl+heIkjalQFsHW1NP6UE
mq3lE89/mRHAWCbctOfX60O/stCWwOyhV0vKUkkLqlFuHzMoh/tdm5YuiN7KhibAyrmlnWf9x1pO
wdiRdRpjpVXQbEseJxNKdXyyC/ai9/9k4mKCcfz/jRCa5WPR6WbAKTme9ck6A3KJWQzZJLpRTlxZ
pdpiT2qSLjSJmlpAexNY+Qi2KmJqNRgxqLMLLZGNZtYumyXHIk2MKZF1YgTKCEYjiHWx8an2stra
8KYaISlioHjAB+LXc9e6qpqIRw71ldg2FZDqN6LKlXWxTK+2JJons6/rEG4EU8dBkTyqUPy4vuhW
nhzfZ9KPFYEPib4iFoG8mbgfWXsWnwaNK59R4pKMwlUV4xN6zhtn6crO/0/etJKTEqAC6FjjcfAn
rcr4Ic9FtjFda6ticVF2rd5DIWIyobna3tegqarj78kix7x5vz5YKzPxnaL/MVhT0eui7akZ9K0c
WnmanaVNoYyqsa/rDaz1YHH6xpD+iliX02DO5nvdQAHVNE5J1PkRfFk2ZnyljSUYRW41AySlggaZ
mTo8u7E66djXQLMC8Hu9F2vbZkkCiKlRSRofEB5N4NZDdjBTVU/J2l3K7+r8s2X3FVDRaVd9CpFt
PAFW5mYJWCG1AaysVVoBNRLrdTSq5sGgWsdsBa+Dv9c7ttbGeUh/zP9oqFKXjgYNGCmHQ8Ry5LF1
1NptjQmDbozeyh5ZYlVgDhmliQK+n84hb1yMrxDd3Vi/a1O/ODbPJq2DTDH1ZksdBpZgnpxyfpt0
2e76AK399sUTLzLkocgzED6KrgnzWv7Fkunr+qfXfvticyNp3EYC7KiwgcUiZLs16xU+BBmUo3ju
kUb+JzkNky6BKhAsTDpZgOuDoCw0etnnfLgV9RakbSWY/wZ6/1hCEkmtdqZ8CjuaG7Za9v5M8EYq
yz3UBhBkU/lPxKI3EAa3aqbn5NeFxN8SgQIjrzKPtIaEfdWZR9ZH5VOhxhwK8DAWerCIqaOE2LUc
lbJUkmxUeDlUkK2cenFnmBsLY2XnLAEpsYYnbDs2atiZ8qvK6/dsnF4LuXr8p8WxRKVYPcQNsmRQ
QyDrvggc67qMhI0mv8Vp5F5vYq0Hi70P15BMiyNLgVWe+CIKVFLJ1J2AuNwqr6/snSXMBNRfuaMw
dgoHQ+1hrjBOd6PSbSGCVu75JbhEHTWIpRqGCMucSggpBx/yeqYjJ+ahzPZtSZ9mUf36t6FanAL9
BElDqigiZOYrHLTsnofT8HL922ujtDgGdK2Ru7M+SJh0xUm1ih3n+sbpuBIcL4EiWcdiicHe+8in
4SPKx4e8KFRghae3QY4CYuLZ+m99WNzyEW26qIs1NchG/hLLFLwlvXu4/u2VTiwxIDBQLnMCY5uw
yxlOk2yXV7ErGn1nDbpnzB/XW1k5jJdIEJrH9ayUtRpycR/3jxwKvLL52fVbfJuVWV7iPM6k2L5L
yw7fN6IDzHgaL1HZFmBhZSt/J8N/nMFWTzChdCahztI7IpsPjQVIV21snLhrP/7c7I/Pt5I6GiCk
dWE1WwGrrKOlS971cb/4yw261Bg0WdokELedUeA4qyoYTp3m+0LdOoLWPr/YuJBqqSVt1OaQSrXq
zEnD/KKEynQk11vuVRcHBz1Y7N92og38b6Ia8l091O5Q+ooj//rgXFyU+PT5Avwx7tUc1aUG2/Nw
gKUTzG8Uqrs06SCZvTU+3wi2/9ylaGKxc1tTj2K9axToLhb3c2Kmr/COMr0kzkpHIgWHpIKYKrsn
PNmbKbxQyn7K/S79H2fX1WMnr0V/EZIx1a9wOlMyM+kvaNKophhjwL/+rpOnfL7DQZqXSIkUOLhs
b++9CvjjMyqjACcu81H2HUAIo1M7iavrFv2IDCKDYPtIBAQWJgQOXK9jZrl31IY33+3BeRuS5ofm
CTyChs8sKFJcEDRh7QIXGrARPOjxX4XP+RD1lb/nqPeToYpgkhr505m7DPoLj7RrL+FIEuQMcVef
82tglBs/623QI37WNY79M2kDaoPS6nh6mRbvd99ZB3iAOCipwsvQDyFbOpdn0Yf7bCA7e3FPBAZF
snKPHS4TFRwibg/OyqI0lSZ7Emao40LrqRHNJxJcPZpkvfGFK6vSVJOcAijUN8VsXyYwhD1d/erH
+lHN7HFe8i0Oz9rvNwYxVYxPgww7wDkL9SCKVsO6Jt2q57x5pPihKeY9jgGM2Cku7QVcRdxO8MjK
nAvjWEfwIYV8LCHH2/OwNlZG5LShcQU9W18nHu2h8B4WkQMTqLkqduhSbt1O115yHcR/VlxVutCN
HZiGby6YKoWYYOFDH/sgONU6r+LbX/Jmmo8xMyJpSGsIiGYtqgRtSF7QOWqs2O44DJULeKieBQmX
F/hgDRpuHBMcOWECIjZevbYYjAibofEA4WybXNSYZnHYiR89SzdYlWtLwQixVbuQjGrfBk3bR+hw
2LectdAWTo/I8fJ6Tjc2zdo3GHHWtTkcQ8p6TFz4zBc2/Qkrv41PWHm0KUzZ4QBq1VKSSzs5n3sR
DFFOG3t3e9rfzLL90KQJZ+PcNXwgUHkeRpSfa/nZKdsnKCDvRkhYgdg+wbZi2DJkXzmuTXKwQ+Ti
8qUjiQv6F8ib/X5xsm9TMG4kMm83JvA5xlISmRqDmtLw4qK12nL/2IxWzH3/W+PJOwJ1Nr9k+xLH
q9WUr9Okjx6Xh2n+dXswVxab2W/VbaXSdF7CC1MvLf/CM3/n+ciV4d3D53cVV/GJxkrTYHpVqRbu
pa+g8zBw17r3q0CCiiyLjUWx8h1mz9VW09TCq9i/TD47dzW6d2h9T8U+cHCYbiWdK2vBbL1O/rj0
Vu35F2eu91nm/KzD+rtnlVuHwErUNNuuqNW5VREW6QUyQZC9QsSCvjXE7CP+LiKSD+rxf+MyKULK
7CZLYR/42HRhBNWY4wxOEpTLd2TY6h+vjZNxxNAernbKGd1LI786Pijn171J2UbsXZvqa9D552yR
YiRuWQ/+JXAFSYi1AM6Y5vQb5mE+lQJ2aQH0R/e398fboCSMmHHI9KyAWFe3tIkdQDUE1rx7NQm4
4TC3OcH+MayhCp6DUsVL+Evz1I8oGfheaBe2R9IBRPD271gZUpOB42kfthKixAEgmuOkoWvhN/Rn
L7eErFfOUrP/LSU6BCOO2AswtVTHrPHC00TyZlcJtz2ybnD2hapdcPwD5ydQJur4ru8y27KqFFUD
7fo28UkA2QpYPsEbULVb2g4rw2aSlEOVw529GkjiKAYnoDOqY1EZbAC7Vh5utljzGoe0bvBwu/5u
6+dm+Dls7dO1R1/Pvn/WeID2LYxuAvtyFQ+IBmCqmBPCdQ7g/9vjvhJqzD5oOeYEDGOY44EZCnuv
6eyODXhmAf9KC28rLb/uyDducmYnVKbA7oxjg0VVWTnqL9NZ6nSjFbH27OvI/TNCxBttR2HJXlwp
73gFiUJON1pcKwHGbHymmW9NnHjOReVjK6O5gjwYClPV8+LzNla1QrebjltKwmtTbQQYLw+DkIQj
u6QODMugmlNxAn7uljPE2kQb6QVw0dTOgRG5UCvtY5jbZ3c6C0EAU2I5Vh2tNzby2qAZWWs7tFkN
ii4B4RdY8+x7qPpjHr7k0OyRbnt436o1Eglo8Taj64zOJS9S8qAz1u9s2IGdXGXNB+VCxun2e1bm
xGzfBUIHTT66Vysu+RKk2R2qCQc4CG+wENceb+xur4AkawAfwYTlr8p5lT0UTYqN1Hvt2df5+Wdf
0KJzB9F5bZK7pTr7vAjvbAfuh1Y/bR3AK1vPVO4aQolzRw1tUo70xb/65c7Fh9sDv7Jazb6cdkaB
go8lkpz23/gEG92wZvcUePIdhRDZxgZfGyMjg6BhGjYkQ07vePAJzxju2SPgPuXGKl17vLGjHXgR
szzMcC7Mlf6+kElBUhvnXLyEffblfQNlbGtcSSol9Whfuhamxo6CW22oLl1OfrU+3cDxr02GsaWh
mutxCvfrpBc6Vo3e9Sixef2rX4n97a9YGyljP6MXw60u/GsSqB9hCFhGupMfOr/bgOKsPN9s9zRF
3VRT3yyXynW+UImLIbAR91Dv/nz7969cRc2GD9jfQxgUfpE0aMSQfjnMVpBGs4Ldqu5RAXTL/dXh
ZWO0VvadSSjW0P8qCg/MS53ad4VTw0+Jbuy7t1HjKBEa6ynNhqoLNeuTkNj9EYKc5aUd6rnc04aX
92M2l3WkOYOFET65FrGnXZX0obT3KdyBOARwS6uCflwVfO5cCY+NpfQ1PDNVVU8RBLbLJylFp3ZA
/Wd8140aYiayXt63Uv/WY/8JejLLJrujcO2AYZq1L9vi60w55Ac0RFryLZWdlcVkdn0gs9SGsrVn
5MDNp05MsYDteoqC4O21tLLbzHYPjHVDanfOfCltNRxyUshTb/vOPrt6nlahm28kTmufYRwQXuFo
MqXzgDos7J1D8hBCe372xEZS/Pf3vpH0mY0fLcc07ZB0XKapPE9TsG96DwKbr7ZTxfVy1zj8EUxW
WKsEcaXh6w3T2Zl+zmfYRKnncuoh5/fdIlu53NtEID80mb1qbtMKNl3zxRobscu6WpymsKEfBOS0
T4iZ44406fiZ6RQQGlcWDWQf6Xywg7Q+p6jyPXHpyr1Td+luCiCLLizCD0EAK+pJUnpu0PX/ensB
XCfgjYEzW6N9tVQhVPbmSzo5bkJ4zR9g5zicrCGFRhUIwHtIY4qNFGTlZcTY724Qlmm6lCoJeX6s
rjreMMOx8FW+9VHTjUNq7SXGAVIix5QpL2AuJZoHmw9tjKtzGGkBdRLfzi4c/vK3x25tURsnepst
gyNyb77U3bdUd3FoLVGVvUtaCGvIONC9SnNe94Rc0k7+BALqsVPvvEOaYD2LA6KbtwEqpXR4mlNZ
RKrODmTk324PzNusRfx2Yw4CR16zZkouEg63PJjPfJqOdemh3gOrUrsd47yzkxnSmZFbwXP+9mvX
gplxsPfSHkdYvkJSufKSaoKv3PAhdIeDZW0RXFcOQ5Pq7Ft22OpqLBLbyg5ahomg1sZhuHKqEyM9
pwDXc3tm/qWm7mFgDHJ9Xyr32UGazoo8yu0sftcokeu++efYaojHmnmC8DRpG4jXVNkETOLoQ6ce
qu6wEs03Pmhld5DrLP3zHq2DqhthV3ApKt7uWMHl3usERGit8H0ujAA4//cVVUdEng3ICTwqIl+E
R0qQCLlbFhlrX2Ds70mrLuUlxIJ9/yXNPg3poUBD5/YsrD3b2N2Oho0yvLvGpGQF2fVtBpmg2nkg
aeFvzPPbC4qaTnQ21ZM1zuhYFGEI4sT0rfAh7Vpk5dfFYrvZg40zbs0bB/DbQZeanUQoY87DOCNr
5wvf88qKJdO4ftSXvvWixt7IVtbeYsy3s2B7zyHRSVB+sgMJoe6fjv6u4f8g8q0g8vbEUNMXOO3s
htTS4qh5tpfFD8FiHOw6Gj25MVRr82LMvNXDlidsHZ0U6UPnsoOScxQEHxlbdhIG7s34rsOWmhbB
XtP2BaOcAP+dQTQkaI9VCVOeoE90VSYA7b3r7k9Nv2CyMNEvgNJfZtCKospNP8vAvWQeGFu3t8ra
gBlhvekrVs0DjHIEdME7d3l1m1p9Tacrjbwdmp1dwwsxWupqS9rr7ShPzUaiXRWWJmlPkqrVXxyv
/bxQ+3D7W1ZWl+kbOxVV7bgkh2dsy4AUDRp+r/pcvyw4vE7ve4UR37UHeyUdFOGlLkd1EHX9w9fp
cBAu7EXe9wYjsgdNOcKz1NKJL9CdzLn72dPdxxyWABsvWJlxkxEbehCgTns/uLSl91qS8aFp6RPv
riZ7Dr+jgfzBO38jprzdg6BmYxf2sr7bQxTxQlPqRWnGHwrW3GflCOl0eYJP7VM/qCzywIq7PXpr
H2fsf9WAz+LDgu7CQkhL5+dKfE/JKfNYhGJptJDmnUuN/vdwpMvYt7pDrRpdnKjEJ3Td7355Z5g0
W7i8yMO0rRxyKWp9T9qrquDymFpb2OaVSG82bxn881CiqUlSULIDwjXHBMCqx/LIuYWgOsTRAU+5
PR8rW9Js4qLXlqtM96hVz467Y3Y4gL0GMd5i8oeNKV/5GrOFKxrawGVqGpKq+1AFToxe9J5APAz2
Oqlnv/Mlxr7PQ0la4ckhmV3cNuX05Lb0nmbiDDH5byMXW+H4bQ6IT812bgr3HkacjF7yofxQlenJ
GuHb574UVh27HIa0XXdaarC1e7CNvO59Yc3kgdogN4upSosETOe7oXG+FFPdxCyrt1TL1ybJyPZg
q2VByWKZL0V+7+j0sbGP8IOClouCCd+WjsUKzpCanV1YEFscgt9tQr/LrxBmuECpYzzaSTpF8of/
0X3xH7MP5A4KOaeX+j7/VPy4vcrfljLGrBnhoNOMW9LFi8lTd35su/gRxphnv40f7VOO5DPhZ19F
wxhdoDUU279f/C8v1ctLeUw31udK3DObrqRqKy9vxXxpO5U0jL5OGRD2MCV78rtpN1RhtaPS3hJs
WHubkTR0zqipP6J1DZG1WOvfbnjXQ6m5Tl+qScZzmm9k2SurxmzHwpudO4HFx6QJfg6liBda7lKv
PKDMESlr6y0rGYnJfZ1r2akKhEhYzcMecGExeCzH2wtjJfyZPVmrzEs2NIQjGVl2fmeDNNCdib9s
ZIcr82B2Y8OmyRSsTTh0/X4NTQ3YH+yPxx9+eGcp+1TRbOO0WznGTWpqVdizn9fXz0DcPkw63KUd
VBZmVd9lGme4gvEHABvtPkf8eN/JYbZs2x6tKLhd8MR3neMo+32p6KcwkO+LeCZFFd34bOxTp0uI
7p5Z4zxKXV7S0H2+PfFra8oICA30hovMmrtkRE3SbegBhpcbk7G2pozyj+UMo8uLpUObS+egWMOe
IbeqZ0qWYGPbrf14Y3u7kwUzItfChmiXg1OLCCohG49eKV5Rsw9bT5VTNPkwJnUxPrHcRY+c9BGT
4a6exJk743lx50Pl8GeVTufbk7GyfE1eZdbC+ppJlBpkBcyIhDUfIaA/a+cQDPZZcNiPpCLbSa/l
G4v3mqz/f+GXmqzKYfGZv1SwWsLHighVFNhHpq9KQUJqkxLwtsmJT82mrQUxMSIbLARtQ8YTTklw
JMsdOP4CNx2L0bLvZNtMpyBYnEvQB86pmrz+BB2K7EwIfJx7JuRxAoAPAPbM+pGPhEYZ84p7dxrH
uB65fCENHb8oqyxPV8X0SAQpOcNqsN63PgD6fQmjPC8HlVxDGiwSc+E/ewFpnm5P28pCN1t9U+N3
jFddk2TSuVIVT8Hsn/PC2SgVrD3eSElmtEKXILd5Ak/gndDpSaT5fWf1G9t0ZROZrT2rEFY/pynk
0uEyOfFhiRWBQ/HtoVlZX2Zvz4axJVjbTCaqEU9UyV1DyhyeT80z0CAbJY61DzDiDAj5CwYb5r/D
4hynLoCVyvzp9s9fG3ojwKA3zxXX9pRo6yNleaRxUaNbng4rDzebesUwW5leZo5ctnyRJLhT5fQi
NoWGVobFxDMsjVULj+Xwj+x1+OLaI62R2LXpxqivpDyOsSpdai9+2+kakvjQNJHEe8myMklp9WIV
+UMzqHfJbSJ6OP+9wYaVv3RiAWFX0Q993e8HMW4kPSsjZLY9AbUKCQJrnVi6d07CsRYYa3lb6Ke1
p18H7p/KdzXXDQshD5qU2XCCX9U3b1BbYdv5ey99K3Ab57Ylhr6CsINIRDnyF+H4/sOUlpDx6dNl
edZcTSqiQjrHobfHKhLtNBwaStk37HX6IiFQ2N2VEAq4SFzjHlvXKZ4nBrPynV0tzmsGCkW3G10N
hd8ccD337xXrNPU9/dR6FWni0A6htK17qOU0Yn6B7v4id0xlvYgY7BGGuBtI7l+dBsZTDZZfHjHu
qWfH49lTx4ImLoOr0zOACwQuJpxBQkTmNignPdwKwMnm+cFymy524F/8vUY563vBRv5ZNd7wBQz0
9lfKuvYz7Kutz0I79U5IuHRHirPhoKEXv5vINO/zzOIXx7P6u3BG2kyW0nsIdOfeFe3EoctPwfaH
IbIKwv0ivSZqBGVy53nMceMBiFD8GugO/Ok9pwI4ta3jBmDlO2iN97BSaDgUjwoGlJ7iwvkUpjl5
LsZ8+VgH1N7B2aQ4sZB9dQLVg4dfqd+NnXf3rXTZUQBJ8YFX+gVkmC+Ts6hL4EC3eRZsgbA9sAQk
c6wdzcYzYUDfjxpd2BSnZZxiIPDX2op6Adt6wRznULGihsMnmOa8bB9q4n1tPZ1FSI6erhzOvc+m
Z5IHOeTAiDiAYujc25WHgimDjXvfdJAdEvaug6RinCs73CH48zik6XffhzQcDJKuHoiQMw0rKKcu
A2/3Oge3zIIv+h6pyRergecdhA3vc19byOfDeidd50G74XJsyiKNOBf9LoO6Euz8yiUahAhi/B8V
kWwad5adTRC56wFctkKYj3TQfR69vx9o/dayAaLPgorNxIpLMbvBVzHnXlQOnkQxG1DkRkF5EsbQ
A4gXlVc80BwCbn4Rfqh7Jfdpa6VHP7TAdS/sXyhM8e9lkGcXVhf1seNzNsW9mMPHwrL1Cx0wNXPr
WwC4ePxBN257agpXHQnJfpfcJcdMlg9z6j7yDnCelllPuYQ1dOFmVUwWtznSzBPIzrLqmPUoVgG9
HRyHgagobLBuQuqxOrbZBN4TLMEBmRpJvXcZnMenij87g3+P6RjiNlzaey06v74++ktrWy9+5cyn
hVvDh6Ai8DzKM/ditWMnYvhx/6x6nh0WRnhUofn8qsj8dbDy7rzUIf1UaF4CDYTOCLQm2N52eoAk
sfncuBztDolYL54smEvHRMgxlvCf3w0K1o79yPQpd6EYUDP4Vo62O+wWV+rzMM8eLL78L01V45Zb
KCfSSn922syDv8uSPS8cQBiH9fri+PBrdDJeHQVrQcfttQ0gV/1lUJN1pA1YxXnR1i8lQlDMlY8/
wlzGQHzD0Ggqfrd9+myxdjjRLiziEZ3jKAC9BwjxrI1tr/u8pP03v+r9Uyps+JGjqBILOtDI87rg
flnS5uxUc4a56ee9EG5x8f2gJ0epeR+zygtiD83ou7m33c84JPuD3471rpktaBVnqAJ6AsCHJg3Y
JeALfE1sGy7hS/YBxkRlH/EOIaRqXdigZpbTXqpeFfchwEh73wndH1MONe+lVxBTs21gIJ1W7HHc
N/ejU0yvsMTTuGpV9SUPlAOpUZfqe3vh5RMMTEYKEk4NApbM7BF7njrHBtW23Xg1H7WC6U8+lxTi
a/hm5Mg8RhgPYupCpgjIV/iIK2H9XEJWQ/ujqfaLgAzjJEoJxUpgbaq4XArvxZ1E3Zy8NFQPBeTt
Mjg7dt0jlLvKl9mmcFnmrGqPMHdPd06n888S8LJ93tYSbDCEPEQjeZQu5tPxZ+v3oCy7jUc95SCa
dpR85JpCK55Q56S8wHod/HyW8bhQ5yMXXudHsNtw87gBnvPk+Hbd7XOI0cFzt7Wau3bwycFF7oLC
ngsPSuZm6oMj/ayMnMAPsrilZYe6SjpBm2caWCPioMycxzzn7DsJZvvH7eRvJXd1jLyS5VigwUyb
JKQfl+6OQDBToSLs6a3O8toLjOxy9FltWyMOpq7/WJffePmQu21EWnsj+V5JME1lkNQbcHBCcwgb
j5wsMC/3NmIvpPvE+/rXYIr9N8fJmyu9SmsO42QdUxTwFud3nbX72xOwUjX6P+5w6wUlCoZjklb1
AvXu/NB7sKx3p2+1Z7+OThZGjoJG3u23rcyGSXMpBcnD0uLTpR696VEFOnvGlC+72bbCTykr3iWT
6lMTpMa8tCoX+3rfWuRdnsqPYat+vesTTMBZDvlFu+l5l0g6/QS19vPUiUuANqnO31nUMcXKlimw
caKFcBf32v5+mpfqI1guaaI6v9qoeK3cLEzIUymAdNRDNSVTJmEdyHd5Dr8f+zvkjaLO/XJ7qFb2
xv+Bn1IcJ0MWqET7v7AJ4X5b70D+391++kohx0Q+hW1poSro1KgIsMfJk99qJ/sj4OmLQO/u4G99
HnroPdfpRgVi7a5hRBJ7RDtm6fMpKacpyoAmpM6n21+y8mQT61TiGtM5gNwnDYybWfpFWp/f92Aj
dIy1CgdRM4SOet75zbSfkb2+79HGzQtwPFcvwBslU/+gAWsjztaVfSVGmGimTBOcPd4wgYj/HVoa
sbt86Kc8Bu79fSHbxDJRKHOOKpt4ooj7x0evInL94Bcov8+3h2ZlYZreFRlzU6mnYkr48CMt/tDR
+ShcyNLXy+NfiDRpIjm8DzROTTcLWgHFPYZYlfCOiXwYdg9k4zNWdq8JIaUpxBCW3gMMXN55Ptxm
IT3vvN4eorU5No59OyAibFB7BbyItl0UNMvSRUXauW5UBKB+8q4Vh9uvWjngTMOKYrSHguK2nMz2
8CJLKLKH6nnI9FHjAmXZwSX0si1C3F9iwP9XDFB5++9ZXVmTX01aDEnHmbz3emu5t10012OFS+wX
oDBJPI5PMym6arcov+mikoXiMeslHKYI7ux2bDUZBruqannMGtDqZrRZ6K5TU/VaoNzxqIiEj70i
fpvHpaNxd/B7v7i4fOABLvneFhfr7aBkm3YYhdW6edVPKrE15OThO9Bm/ofbU/L2BrFN34uaOVOV
ZxSPzglAX2o5ujZY0NQpHoE4QNeyAjWaITfvelFvbPq3V5xt+mEUDghSIgMgOp87IKFH5wN1CUAn
PrzFMm8jmVobs+tW+qccFSpozfT2ohAUf8/02xBsYPrXnnv993+eO8y2Myn8VIgtPQTNJS9/3Z6I
tecaZT83yBgqcqNKqvm1U7+GZcuQdO3B9L8/uBfZUs4OHtxZ92VbxXnebszj21EJoqr/fTLN0ixA
sYldfI37idsO+7YKfujhfRoAtmlSUYCzlM1ZJpNAfMxTjWruEou22d0e8JVVaJpT9KMCjo5hFdbK
G+8amu+tBgLsHS1V7GhnI7lbGSPTkCIvut5lWqiEjSz9xCoeJEs3WCdVUG8jqr6dP9qmC0Xj5taE
m5VKUAy8DJhdBeRmPr0OtbdT6btkPH07vA7jP+tedrkVjAUCRT31O2l/I+mP2/PwFwrxRqAOjZ2K
585FK9DPmORQfMQlt7gDAtk+d2lnnULUVbLIsbHhxtCGf8jY0GdtD+zrUNozKjQC7BCvL+OySuWj
EqXY1YMHu8As5UcCJaZTpQk0BPraP9i9peOOL+3HvHAtyGNPxVnmWXDoinA4KsFk3GpvimqIre5H
VoQH6aI0lcHCIGqmip6pSmFbrurmvnAL+TRMmNcuzbM47d123wxz9uAEvXelFaFtipo0WCWDdVho
70chg1DC1Lf9iZKQPBWNM+9JM1eoS8otUNfKVjcVw5q8EFVfZPIieC/jGlI9J4vo9nx7olb4Pbap
FlY4rPGVQCSx+RicVMjHY8H7aq+JfS0KZzOsyBw+7QtYvsMYSvSHblHFznN5d7ZtjRon7ZqdRvs9
cqH/3sDPkVtxPlswig189wESHMvGb10ZCVOvqGWjJiSdse3o9LFgy11rq4+3h2Ht0UY8hVIu71wA
ypN6SPWJOBO9VJ3cAve/+fTg/zgk1A3QOSSjnQjH2flIJvwx3LgmvBkn8Gjj0iSoXcFcwbUT0hbk
iY0Z29Vh/t1lk32CkzFsRAVUyW4P0sq7zGsU1xaT1YgaqKQyj92iATRIHXkuYCQxwl7EL7eiB8LP
/wWPK3v/v2FprIq0gYOinbSd/93Oq3unQlkmp26xccitfcn13/+JeyToCibTEDKmOt218rGucqRg
5S7z0CQi1fvmxrxotRDtyWy9gB00zffpgEIftetz5c9HMeXPjPhB9L6JMYKtBpOglNwhIJ8+BqnY
5XaF4vaD9r4NbIteubKGzUtXKa229icmktYu79oxPOVi3NjXb94gMN1GlpSnhON3eiQZkbVGXmn1
u0J6KPjZr05ZoBuYW7AHrd331BnwOmOvy65Q1M2ljdGi9ymp0fEYvrxvIozkSfFAD42GRl9v93KH
Il+s0yqP2omeusL+YAn67X0vMra941d522jI3XGVObvJoeXBtlgRd3Pe7fu8/B7WzVa17O3pCcw7
F1YWC5WoReIs7p9WLu0+sOcPjM1n2cLBbJhpJIvW2ljLb+ZWQWBei1qnh65nAN3T0hnbExQM9Dmw
UGdi6fv0F/AKY/fPQ46h44wkqVjIQ5UG/MzaTW3uN1NQPN3IqWZUQ72aIdizpntR3YDWjV88EZ6/
MG/5fXv61wbJ2PBNOM3AOnl24pIlycLxhXP6i+XLe65D+IRrDPgnPGZD0415PdlX1sh+ymHRCBO0
9/1yY6+TcnEs4SEmlj2UWtCTs6cfjdrKZ9fG3tjatLD7UjtYPE17b7nFrkbtifDfy/jn9q9/OwjC
2Pe/A6NGiCHOmQDGeaCf5rS8Y6O3Qd5Ym1JjR6tl4WPOKKZU0pgu/Yus8uNYZBvg1ZWRMS9GncrT
LhiAyisAG7CR2JXjaYLUY1LzlpzyoOAbwXztRcbZ3fq1x1gvIE1f9DA2QB1FxZAkD3ZWNacX0EU2
bYivk/r/WUJgXpEKYAJk1oORp6aBnzOxqDleAIyN0RRt9h6I5Qd0zZc/A1+sh1KPOm6E6NGfm2T+
wfGV+2GhcOGNqzLvLnKC2rjlWjTqkOM/tj5bxjhjMykjiaYki8UAl6koW2y6pXa7MlIm0dCuKKuR
WssEvcQwDvigDsCxZTuvnmADPYhsY2WtvccIFkKhQuaLmSTcy54ICGDoQM5ZVNvhT1iPbrxk5ZAw
uYZBkC1EaweC9uV5AQxED12EztMh5zMuQxCrqDeSqrWvMQKIKyuPdegOJ2DpfJdhf7nC86JiWP6U
WGS3t/naO4wwwhQNu2weBY7xbwLNCHDuQ/tP1myxztYGywgjTtOlomdhnwjtx5bOIE/xlbtT1ED5
LnX+iC1RupWYYl7vS5ENS6CxFyvi77gnAXmQ+aMzND9uj9NffeC3tqCxtGQtMjd0G52kwbRA1Wso
Aj+S1VAsu3RAMh2VVPyBF2T1w8+ApI7QeOsODRPpnTct6kS1mCM6EbWf62C8hN38O2QiuJ8CMceD
Y7lR6+duXHBbokvnF69oV1SvYy7VgxV48/fMx5SAIdgsYOeMf7FRDGCYAQaLke3oOSLYvxc/Tftz
0NrjviGp/zSNkn8GGInf9ZRBsLmT1ReX8GtfHK2tauynnVuXxV6VFg3igtX8yG3+RdLGS1rkDgfa
dfQ4s9m7iLEme0rcLgaYhh0nfPgBxfA0XjRKFs0gq9gBICe+VpR3biub5147pRNRKMceuFbBfTMy
dpiAMTh7UIo+CuDWYvBb0QODINhTUS3hXrR6AlwgL2Fh3OVevcQAljXduYdK5L2ehuKpz6uiiaBn
6AHbMSvx8/bsrhx2gXEiVcp3XKtFMqsaNC1bZn+D7cYW+G/l4SYxtc5cLpS6AiL7R099RvCObv/q
t692gUlL9eoAJlGY1CQbZMRD79yxL6ClRqX/E9vrcPsla7/eyCBJNhd9N/YycSsL7jq0Q5IXbrW3
VnatadAqIYHej7NChdRTdAd8ahplnYfGpU3K/ft+v7Fv6wGSQ0CKOkkYZB8lKKmR7201W1f831Hj
+W+SxGsPMvLDVTie1vzO6gtnL0D/2EFiHBbVVM0nUdry1GXQrGkHMn3IGQ92ouj4d2+0+q+hsJcL
Y8zZmKyVaGv6EUCXrBwCCAMmReWeBGhieh5wYjSFisoSGajXzyKaiy0X378t/reConFCDfD+HIbQ
IsnsoypS0hF4GFtR/9Xv5LiHPqg6qhTozrpfll91kZN9BqXHPeGqPOjWgxKjz/Tn2xO99u3GSfY/
zq5kOVJdiX6RIkACIbZQc7nt9tAeeqPokXkWIPT179RduXmmiPDyum9AoSGVyjxDPbUlskrkSBWp
TxTGm0FP1LPQ1k4w3oRjRaxAeWtyYQvbYl6q7IhnxdBGguxfUgKS2gSTWWt4LBzJ8zIlQwXZaTV2
3KjJdxO9TakIEgiwC7pyli389rm8/qBsMdUOzspxkrdO1z15jr+5PglLj75MzrvrVBWzFC7IcIWC
OdRb5tGH/CIId/3ZC8FiLo3BHR4XY4MgPRHvqcy4HchUv8Atd419uPCCuX73UDl12uLQOpNSovAK
Mmla/eIeW+Pg+h9n8Xy2Ql3b6lRq8+lciXHbTT9wYT7nOQ8z9twn6Rbl/DDPmpW4txibZplXkig1
sHhgZwCvb+oeTXE7qSTkQpvsmFTOH9Lkt9Ip/0CabDcI92etO2BRqDIBy9M4sP3m8fq8LaznOSu8
NRFIEiN+CMwj/kB6fysz57UZxl+eclZu8QszN2eD+3lZsZZV7tn0oA+OVlBPRRA3a5SGhYN2zgRP
uWNFMVf0nFvyfnDMfV6Sn6XPj1NTX4Dna9ekhRA2F/VWuh0bTp3+rAZ1pIodWT3CpdN5haDlQzPK
Fw1d1uuTsrBR53TwoeAkQQXNOSd2fRPjdhn0w5pB8sKEz0nfQP+llYq4gzb/8IdU1cbSEEhSgI5O
0wqbZekVl896F2dKT/ZiJLF7sZ3aVlET6KbfuQZp42p17mNGoefNSd8W7ZQywLKfaxALVF4FrbWv
vctA1aFTARqWPnOPBvBzW5mTpY+axQfP5lXq1QSCbiZhoZhYG9ZSPFIx7lqmnq5P/NJLZmHhYvcJ
qQFslbSeHu0c7ceKJQdXJTYuAGte1UsbZpZPR3YDFLkB20XbdoI2kA8qaYdaDJAHm1xXLyCOrFSH
F9bxnMldj6YQQjsU98v0KzquP0tO1pjCC18x52+DntCIKs/gbZa7ZypHXGnSH3xSoWjlY1OJb5+a
kTmXW3nw1HJhu3TCHdPbwJIH4O7G11vRNgQ2W16xv/6ejyUgPG/O6nZpUUNHE02tzu/qfWFBprXl
rfVCQaKAN3Ne4hLZ0mOas3ozchkFyppECAIHe7j+C5Ym6xK+3+3aBFdFqNCgZjlRsYnK/jUdAWC7
/uyF2DmndfNpnFidedYZPqf3VuMfnDQ5lbJ9GL1kr3Lxd7LWmrMLp82c4k3gfNbiGDdnlVt3MKHd
AW10xHV2ZZQW0gRnFgYqoPDbkqFuLEWCGpOFNlEjoR0Qb7Mqht+GZZUbNUlUHHy2+dzgzYICgOea
AitgzlNvyy+J8sVNhILTa6KjFEqMDGwfHg9xGUIMlK91Jj9GuHne3FUOWv7Q2Oza5gxE0rBtc8/+
mrS9+UpjO37mAPB9zyBmuh39uPiaI+kLrbgebi2RlgeAIE0CUpUHbhGQHVCjJ/RsfO4EcPSyblu7
bjfcls5Bjo17K8DUPLYx3B+cFB8KdGBJVmp0S2thFuni3h9Bx50QIxrSb9xeUGi9Sv6Gax9QLNdn
Z+Edc2p7wRyIYnLan+MIFToYlt6mMknDLGlWKpoL+3LOY+dVYg9e32bngkGAKrZvixxkps/9+Etw
fbfnwXCi7dR7BFC83wRjb8HonH6Kz+B5/8dUz0b4B9EUOh4ZqIcoYEdFvxmKn9d/+tKwzMJVD6HL
AXDe8ZxE/Z8kIee0k2rlrF969uXv74alRu0q6ogvTzZ++q3pRrMlllqzd10K9Yz9+/iOszgvOjc5
u56Qe9FTukFr00J5F7IBbWInuK2DsvUN0K74RrNu2BN0LjZwNR8frg/ewuHJ6L+/QDWFG8eGklPT
/1RcBZFNtkVSoK0QBXbdb6+/ZSHqzzk/bCxdONm72Zll/S1Li9/e6DtQYqh6YDT6y+GlXiz0pFcW
89LrZrt90r5xWr+XJ+P/8BUYiOKecrr1uR/YeXRfdmtl84UtP6cCualXMVHjRW3NXqcOeCvOvwpF
1m4aC1ngnAhEBld4joMUvczJMeX9twSGLWNBNpYyK5nZ0itmG5/W1ui0QmXnXEzQA3egp54ERQqm
Yr52L1vYRHMKEBWaSNujzrltNAtHVVQvMrXF7+tra+nps+1f2J2SHP2Rk0cV+LO9/Tow9ef6sxfO
+P+OxHfbv4VpjpYdtATA/o5BZJHxI4y94l8XReG9lVv6wQfb+ytIfuKLqUYA+K6/92PJbc+bq0d4
Y50ZKAzqM+27ZN/ZrX+ElB5I0G4Xg3+t2hC92W6XNaK8EaBt7QBGIZC47r2gwTm895HW77gr2BjA
B7I7MFYU2xIAbJhQldFaXKf+JUx8UFm0ZqunTnkpq06mZ7vngFKWU7ephGQholZ0r1P3QUzwP4l1
+U06TRVWSA22XU7B6aW13Pu+Pd5Y3UU8mrh1egBQ5SWeIhbGjDxrNCJxs0b7Js+sG6ec7ABOgwWI
zlA6kmxyN5F0/jYpygeu016opRW2SB6fZTyJDSpQFKUFOHVGHfsRQxwFlIPhpzNGULpPffeVKave
ZI3KwzFlPPBSN9/AO7eC3ZyC2P1ILSsOGofyLf4nL6yVU0LoT/wxUCWxEJtBWayEX0O7wi7DzoCL
TSdfhzr2p63TwOIHBIc0yKs2OeVJpfewwPhbWD3ETgcR79qulDuXdUUYeRDqopbPwbnmQxHCpEQC
IjDo8QFAW/dBEwL+7SBkOQRjNnl5OJGRHdwCil+Ba/zpG9yQii7sO2TWoF0b0uEW3ACx1AzEvWsl
YeB0U7dLti1PxydgCn0I/zPXe8umEjXL3k2818pTdhinmf8Ka+7mBd4A/HurFCQOfJARNuxSmVZ+
d8xIZgUOqMe7ijJvJ3HSboCn7cG2s3jg1w0qrUBPhUWhANMEngw0Y0vgdrTpu2h8y/oOs5hC8UcV
haNDXKmS1y5xLXAmFD+3eSxRAZ9yMOIju90YcK9+9d7Y7knn64PjcncfN1N8LABgPKS5abeDD5gM
cYk+osAPFnXcenecV/LWJDWYBn2T8u7G7WzoIDhswm5gA9kV0qqDzJum+zbJUYAWid75cVftBrdj
Ie3YC7PiJHQL4Ye520QbP0Jqz7SBNlgv2xt47jQbyOXSkOiiG7dVMqCMbjNi7d1kgCNyIjj4S23h
TNMG1ldpt/Vt20t3ZZ362c6mxC/CvpT5jZyYORpAEprNZFf8xRvLGCY7RfUALSp42kJGYlvXGcfc
xOjB5wlnPzvulQc/5vm9a6oK/25YfYQkOB2CBpO17eIOyva6jE4SddJH3mt1j1AibntT1CH0SiDK
AetTkP/oUIKHrpjNnkGSdu59pmi+8Ww3PjfYOjsvTUOJIsAB8oAi4NBdeHClV/+ym74fNnzyZFgo
9xcvTXrjKZjcwl+sBySB9sOdlG27l3CW2MYe9bcZLeJtDcGGZ9sbMoMwBPo0ONrpbsQ15knXmf3c
ouPy5g2TcYIOvb5tjHKh2oJ3Vh+ZhApYTESP7qzMzbMogKdxGoI+Z57HzoZYcCVyJpqFCNgVWrP9
PZyqYW5ms2JHXbiQjcAwYD0AkBNtRziUP7ekzA/GxMkptnkdTjGULdIs+x4hXLq1uNWj1QYj9ES3
JEGrQjhEgbg9pkFLAbiodNwdKXq+odt4IkRNyN3gHKoxqFBrzbwEM0C8IJ2yL3J05B66A/CalOU3
+MjA7Ei6TRhXBaqFvdrbFuEbb0iQEyf5CwZl/JaRyj3Z2Lsb7U2vcVQxOAaOVZBo8QIoVwmOUGr9
7KvGevYpMIO8GnC5qpKN0jWazCkfA42QuhvLrDi5lh8FgFDb0J+AAvaQNs099LfbvyKb8K9eFt14
JuWIlH32ev0AW0qMZmllH7uF60eTc0bW/8Mq4BZrlPtVxn7/ucR8bq3QmwiyDSqXJwfwl69DTc1G
+8m4W/n5C2nx3H5EsyqlRZvosz0aBgV/riFik9veJs81e3WBVNkok+h9nrQwJHFHk4dCTexAjIy2
DYPmUyCfoXjrBKgTwzMFyif533RyaGjLbNqCZVeWgSuSGG4srQgH4DR3eZTrPfW59dB2TJ37qO23
Wm4H4Mtvx8iU+1jl6mcmARsqpqHcWC3Jj22mzGHsCRS7yqauX6PEsd/6JEvvI+G6NzwjzrFNxwwh
HaZXMZyU2yAvW76nAhbaWiO92EKrwrrhnfY9gGR4f19YpDwOdjQA48ot+YoOhb9TqSB3ppL1qg/j
whqZCzUxZoCp9eoJjKFmQjhsjyYXQS7ZpqbuBjpiz6wv0SqQ91oUj4xNbcAaCJSYiD1xOKxiWKuX
6/O9kATPJYsKTSiZskmecu9QWzcFyULbvqOKr+VzlwvdB3nSnJ1+MSu2hRbkVEzdmXTdbjAQ7LIY
DXEAbdKkOWmgMDw67Bn2qh1z1EG+dqT+ef37FpbznMHe2xm3lG7ys2nkOe97O8yt/uBBINLlog9Q
qnJX9uXSSM4uzG1shNYpqvFaWm9aFV+nEnrlo1sFMI9Y04Baesns2lwTpLNjlERnz/7D+G+I24Up
vSvXqBdLC3MWvGx3sCbDxHhGdjBseQ/vyq6CkxXUNh6vz8fSG2aFPG8oym7Uo38asN7kfaYfjfvJ
pTy7+0rQXDyQE+Qpyukpz+ywwV0uHe4b++H6b19YS3PORVT6rvYYKkUlrR4jEv8m5fAgveckAX6z
p2slg4Vr3f8xLrykAVQAr3GAOfli+4kJq8gen65/xNLTZyuIl8ihfJH6J+LZSE3zo9DJyvgsNaTm
aP4uahUkj1AU0JTshibbM1neEAvavJN5jWgM97782a+Qj+P8+ty2s2YLqhcMbXHLkJNl7jrr1Wma
/ZD+gQ7PyoH4n7LgBwHs/zjVOW4nMcqZZ8h1yi8gd/QyGGr4WlYmNnvW82kDt175zeAykG9Yb+EO
oHywe4k7HNtyMFtV8uK1TGRxqiqku6lgZF+5hemD3qqLI+xc0wfdVfUeBuZxqHxOP5WL8DlqLJrM
AO2fUZwiBAmW+3dMJkfLy7bXl9LHexlNsn8raG1TGoELOgQBe0hFOQKtksYt0OJMxdfPvMGbs3Yy
TpphSoBVBlsegk7jNq8e+apG8UIwnWsjlI4/VHmRozYXa1gQP9QemhdwehnXfEQ/HiBvztPxfWU5
fcLJye7aQ2lriLzZ3a/a1St7+eOAxOdskE4mGfXSzjkTRgNL/c4GgBh/lPFrxtcEKv4jif7/8sdN
599JjphdUsLy8ux7mt0m3Vh/U5BI26qqUrhemzE/SX9qDtKh0VNij2KXS9KHraRI/PqKHbMeBgiE
63FbQr/hzs1I/iWyAS3dRCOtN5ZleVagxTi+4cZOd1kNehNEzuBdE3hK27dETOTJiVtzU/t2eyti
lB58wGmhvueZXac46G9a6Z3TtNktNXJ6LMYqg6gXnIL2sWdZW6cfX9SU0cehh4t651r9GX2K5tWI
hvgg8gqRBroukX5UuADe0KjRd9Idsy3El62t1sQ/dcbXPzWfwHrzmWvf1PBrBSwGva+IOG9wg+IH
H+S7F7e3+Mk38DX0+tzbVjEKriBZW9uiQ3fPn0CIHRlEIMa8kgCXdmoTW1N0MHZU7ht7rI9JZ8gB
2l4p1MS9vt4KVvIbhzN1QEMNglnYbzcOFJGKILEv8o+sHTEeBXPN3smF3EVORr+IyfW6zfUt+PF5
wb1ZfI1Ury03bcWpkP6WO8O9n+rjpx495/70pfYS6qGjY2BGHMrKpfeWosnh+tM/3nyQHf534TZ9
XDqmIdlZDNQNp7IjcBNw/2ZGkk+Berh/efP7GmnClASD4yLSrjcw5g7T+g9L10qMC5VQPmf+UCcy
KqUehucO9/H46/g8/aCwFPySfNP35Dt9Fa/jk7pXX4CRWznBP46I3J8lB6zQaPNXuY8DQz1MhH5x
yHQjvfIlteOVVt7StMxSzKpxuqHiljjBTwYCcgNU/Kjst31frATFpRfMFuyQdb6tExx6Ur5Y7hCm
pt5E2RhcX1UL22EumVBB2jIbGy1Oaa15UDnjuLH8Zs3+ZOHpc2YQ5AddWdeVfxptGkYZ6N6oIV//
4QtTO9dJqHq4IIAZIE4TooZIvlwY+QJXySR2V96wkP7xOQkIKgHjGA0jbq5e7mySJPnrjTCGaL1f
URW95qUFRV9oWkfTWx8BBve575ptcx4hDBoIJJ7E1OMQpOS2MpChZHEzbIpx7FbSzIWjdg5ln2q/
yVSsxInW1S+U9IKEPxZWHHK7gB2J1+2vf83SApiFlMGKBtHAZgBCPRBeRCl2eoxdEq8E3IWtMUdf
Q7qgm9yI9Wf00/UG9cwoKGj+uyRrXMilRTaLH2mHocd5rs89zX6g6H4uFTCbXgPtBlY+Xx+ipY+g
/0ZdD46v+TBhITtwJXbbG5LfWuOv689e+v2z2MEy1UJlwYHgCvSQAZKf6hANAZiVFixCWbTO19Kq
heU0h1BHqZXAS6d2zhJirlBzuO/E9KW68E+m8TiZfHf9exbGag6khjS6J5TC5qjAz5qeWYEOifP4
uWfPEkO/hX+9QGPgVIgirCezTbUTNM3L9acvbIQ5lrrU01CXhIpTU+Rfek5/QjhuhX65NCiXyX93
bJeJKiOrKsSp+88qBBw8T5b+ppjUWqxdesPl7+/eMOgI8i7Mds7QKjtQHm+deNgrbw3DvvT4y5i9
e7yqbRbbDGOTpMe0ei3zP4Z8DuIJ7Pi/z6ZWou0sTsXJciz5AJ9Cc2o8yW5UB8lPkY5yc31+F3aa
N9vFuCdUgG4hDaD9RXgoQfsL2n1ugNrrH5m4K29ZGCl+2X7vRiqmXuyqHlE7ompv/PSxqupDN40r
IN+FXTxnB2VKQYnaRgqTs78El54BPp4UYjM9/8HkGj9o6SWzxZR5WZN7ogAmEaLmAfS7f4+WU4WJ
7R5SglbjMMpv1+dkabRm6wpe0cVw0ac+D97vVjx15fd4rer0H2Tug2vknLpg89FuK9RqzsMrqvjt
m/+CejYpAn7DpkAG9a31pL8/1vciCsxKgLr87I9eOVtiHvjEYzHglYXKgO/426wplC3NyOyUmFKr
hYo8yveZrfY+kX1QlBEJUASCARFQf5Uka+C0SzD96BtmNc2Ju4a3OYdpTAcMeQaOYzBeEOSeV8Mi
r+ygIweLL/gRrWyYhTGb8xSIbKuG2vg0DmfSr3FT8z14Bfnf6wtsYeDmNIU2Ii2UfeLoPJV/PRFB
/QlKi50Li9pndAY+d++bcxTyZJRjSlAGdiAhbMfNxkYureof1z9haYBmh0fERF8lnpOeeYSmacW/
siG+v/7opdGZbXRijMrIxXYkUWka9KXZa4TGtgP1gXnVvYHF9fUXLX3D5e/voiLhBUOPPdJnI9xh
n7ZueUQjuP39uafPThATtzCWKinGn6JbmxTDLRLYdHP94Qsham43pxnJO+HU2TmGh15bgojZ/gLJ
ceUusTQws40ta19yVJr8U09hQVJFYkshcLb93E+fbeWcJoPQmd+c+xrAYK+Bt1QXltFKsFs4T+c0
Aww6eDJgg5wK/3byb4asCfLkvsx/furHz5kGOVA5DravOA3y52TXQAJAYn5Nm2lh2Of8Aj0MLPFT
ZJJQQgcKpoZOoJeF13/40rjM9qvr68mdpOWfnOFbiioAeGxhzm8rFPE/94L5rh1rVzm2K099bu+k
B066tCB20XUvvszWtDYXjoH/4w4oh8R2cbkWKjmEuTAGZdX4rLPmO/TRnkoyfKVd+3L9i5amY7aB
AdFx4xGB+mxzZ5frYm8b/rnIM2cOpEbVWemXAEfQciMulQhcR9cgowuxwZnt3roXJq15J09+D8eN
qYyDCDbuAXQ99p8bmNkOhnB837qxlCfwkF5hAXGuNV0ZmAU8NJ9D6HMOL4ts8sUJkIqnobN/WDE7
9Fr8IhbsSGhCEsji1kdR2n8vlZxN4n2yTjrH1qd6aIdMuLjHNfYuEuUtUH571eefqzmwy2n37rCx
dG+PHgN5KPMGgO8gnIm+Vy38z22/OcCeMUtE44AKPUp9IP/nIcv/WDgXMvvb9UlfOJXnrle1dOCy
EzXixOvh6NDyT/5SuSQsdbNPYhqvfMYCGRZqDv8Okwdpi9bubP8kaR2fGR2yl8ov46cqbiE4Hsco
afV5DR8PQYBMS7izqWQKEIxNpzBSnvtWolW2BVNOrtRpF1fkLAxMhihYjjioHYjiLomSO7uFAUmZ
TG8KbJjAdpqNJapto6qtctKjaORKArcQsufAfORXrW97l+NgeJnqPHAkRcP1J/0cQgv38H+HmpC6
9uCJYc6u3X81BlAmaQF2SflKHrcQh/5zLXy/4t3cjKyAyQu6c4ENfevKSYC59FaWysLj58j7rgJ7
1R2Q3ybFCzRegrZ4jp3Phf456t7N0sTqwFIDq0vpY0nq6KABOVm5Li/98lkoqAD1oqLHLzf+nQVQ
cW758KFxVhbspev8wVVpjrXnPI2BECtRO09HKDgQrbdjbncw64E9FGKbs7fcaTx1pOUnZTXdmibs
0ldd/v5uuqnv1V3rcP/Usha3/3wTmWdjDyv5y9LTZ3FBZrjrRyP6DSr7ltjxweDGn/lrAn8LwW0O
thdRJqtKNNNZDlZ6n8Db4AClzOTBGTo/dEft7T3J9fP1SLqwr/8DWLwbKNlIbVUWAoprXmLoZLst
DxpgQ3lSfHKBzXa2ABK8HftLrxI+WqHnNQ++YW/QdJ8+ufdmGcCUFoZnNipvYPNs4PAR2m29a/Va
k2Eh85rjAuu0iX196WWUZbMbOQD9gvz+1ODPcX7tFOe0IhWaiSJ3Ap5pnB/NzuZwLx1WRWkXZnjO
l4zt0emZjfFXkGcrqh+j+BG5NyK1V4Z/6fmXv79bQQ3tEzOCd3SSww+3ANOwKTadKkOIRa9st4Ug
MocLEhJlmYEk5Zlk32p4/7bZW0QfqfU1s27t/m5K1ghwC/v6vzzg3afEmk6Tak0CTugYDppCY6uK
HoyEYfL1CV96wez4phTM+Y5l5hzBtD3sfHOsaXLunfHH9ecvrVX671zQOErSJsIpHddqespajxys
Wjafa63/l5S8G56MZX464qp/UhM95BOQM0XU7E2+Jli4cKGaSzUnRd5BiEilZ785VAyqfxloEXIf
0QoMYh8emPpzC2qOGRw9WNQBDpai5TayNLhoWrwmMM1Ax4SoOpAi874MXTmdiVs2P6k7qZUbxUJo
n6MIld/kNejYSN8yCE9Duc0Uagvo0RFlAZ48XV8EC4tsToKaqhLCZyVeAuuUQNkxdNaSQx5/8kY3
h3+JtoMRnis0eK10q6iBPSQMJI2zv/7rF8LJHP9VTZ12iB5w57LaFwGuRRTHZ9qk36D/t5KULL3i
snverWOQdSwxdgK3B/pU8VtVQpkd4Z2udb+XJmC2y8H1gkNekprzGMOtlA/6pxLRa5p6288N0WyX
59jbMGlDRMcVLqgH2GR/cccfPSDB15+/dO+ZwzeNN42tgrD/OSpT+xRTV93mDHS1Ulnq1hVVdCP6
zN84Uere+JmJTrBQ90Oa9dNN1EuINODM3PKodlYuHwuKYe68R+700DtOpwkAjxxMR1wu1VGluBGT
vCgB3yvFF5V33caaRrZrfdBUrATG5loO0JdOML0ROj9raO+FGDuHnubxxVmPI0oN+fALSp5hkrZr
aevHz4YO7L8r0x7TCBo1nJ4nSDVAGhaQhiqO3q5P68fL0p2DBtuscWPmxOY8ZOTNjYef4Bi9FFOy
EtuWHj+7SDh5r/0GRu4olsDxswE4Kn4trFXg1SVd/P+bhDtHjhkX1kQjhEDOTjHKnxW1ijcOrs23
nBdZtasrQVEA7d3q0RqLH7EQYqti4wVoZ/Jvnxu/y4e/CxuObGOiiMa29kkWgFegt0UFI3IC0cnH
66/4ODKBZf/vKzIw7LO6dr1TfwEFwAzHg3etNDfcWzkbFl4wh6/JxoHmuhLeCSrsYVbvJ6BlbPEa
dZ8KrbBQ/vcDyjGGNEBM0KqyanXkIyk2PckBAWLgXfSCxyupyNJGmYVAnxOId8Gh8FRQ91zY/hPQ
fi/X5+C/e9ZHK212Yakat70sJFSnYWN9AA6n2LjGgyJi67jTneAWv8l6XT7IPObbJCnqHeyA1Jda
uyYYhWUfhFdnINJ2oAiOQv7qnWQKS7se2iArQL2Fa296M2jXOnhVaZOwJROGiTpdu5aSf5xIgVb9
7yzICczwUWEWtH8nNAtS/cwsP4CeyWnofkblWh1/YcuL2SyUbYdZwC48o1I6wWE6n9DHLyD12cdm
c302lj5lNhlJx4uSAHZ1Al06gkZpj54BZHP65K218gv656WzipXFu/Q5s4tkanI2ZH5nzlz7h0GD
7i37DbXZCsRlYe/NcT8RqdTQl7k5w8g3DyZgBVAX1RGIrM25SYr76wO28JY5FhLimrQCW1CcWquB
CfCz3/2tO8j/mnolO6DO0jjNTqlGFpNrC7gAUT9uNy5L0BQ1VglJY9B9/rQdJ48WUG1QVAY1tQxR
9QEbHbpex3zI6u++Y1BLTY5GG7ov3Py7KXz6pfMI2/uoFfNQiq4/J2UHDBDJgVsLyOgmNjStagWD
wbzDrSBqWHXLK6JvKmlFe0DWxZtv9XTj2ln2lPEk2nG/i3YJvHd2oBtGW+EPAkzsxpZg0SdNFrS1
hd/iyiKs8kg/SVQgfwK/82YgOffMtMNwzxQSvfBhGM3fpvSTG90m1q3M/CF0BExLJxh73/SOU++Q
EYugozo7RNqt9hmL7Le2YnWYWCLeyJ6kByQM9cGb2l920YmdpzK6Z9R0B23R35mBACqqYlUwmCo7
9iX53nuOvh8qT+8YVKMeoYjyIofG2UYkK/9WpYxArSfVlrW+vmNVgv8uJhj0yglajbzHIHZRBLH3
eCI/WJ6jcQ19123SVi0EXaAGbriELrMXT5sCZBdA6i0RQs1gfOxz+h3IBsg7UK/74oDFfQAbuNiQ
si+PuBmDgD6pJPQSa4KGM59Cuy5+Q3M52mi7h1zL4KVAC5kMNOkLvsMyEB0YKwdiDy4tT3njVeib
lB0KTP4A2GNYmMm/i6cKR4Tb9VZYd6kPh3tYeaJsAcGqYnRAJMh/OMi4NsztHOA6R9hoh6iKoosE
PdJDXDXTSxoBh88G5h4560ng1LTZoVTOSFCVcbEzlus/OE5B7EDETneXEdTvnbaRd0Ou7d3Y9v3W
QNf+FhjYVwWp7qNO6vKZyMreVVCtfmjUOO7rBkIYAbFz/TMbHd0F4GWzQDhOv6WUZVupc/M9JeNf
Bi+tr24bjRtMTacDAJ/ZlkOteJsIaKNJ0+rtMEmzc6CrHTTC7WLIKGjva9T06a2FntJjU7qQ53eh
7oCRiKGz6XQQ4ZWZLMBPdYc3iOKwHYT/xiCuOvtQpe1rrlHeVnUlv0KPH5oWhsXj3UTqaRNd2N6+
VlglQ97djKmd7EikeCgs2YXI5cW3IQFneJCg3EM4bAJpYzQpsCaiyN/GSIzHzB1BM2972oVeo4tD
XSViy9LuB3pkb/XYl2FagD1RKuDUAfVoYYfl2Hs4LY0iJLJzthXt4iaoe8cvNn7q208K66eEFof2
HpIENciQjjQfN7YZHlIcwTseFS1UDWSxqb3HurfJHrLoKdzWqyIHIqnydiDZ188QtXoqakuNgUqj
OtuWPkwPsWQBY+dRHkZQYPiaVeOLodzwjYi76A66A/CIiwlCIjFgomIvSebeOH4Tb7rOKeKNk0V9
EX4qIM9Bk9gpQHQzDWCg8oIOrRPlWqHrPqX+8+decDkJ3uWlXPgZg1SBOEEAPpAgzwyRGzA9bUry
93NvmGW+k5NaUFhAtkXS7y4Q9rbzKuu7LIpWhmjhQPEuWd67L1BgI/emMtXZOGUHI2joIxQUfmnS
S8lKHrGQMM4hlH7fp/CUqvmpTb2vlZ09MYAmPjc6sywIhyEhZV1ywDAKCQPz6S/MRJ/SHBdzUOVW
rsBLv3+WB5mJxYA1OuU5G1mgS9gddyv57kLCMOcj+hoG1azO+SmxS+icvJg22djTfaK+Xh+ehcmd
ExJhHhQldZY3ZwB6BTRZpBcUPku2KYtXEqulN8xuTSPcl2IrZe7J4/GxpN6xg2C+SqaVitRCCjrH
q0JQyP4fZ1eyW6muRb8Iid72FDh9ukoqTdUEJdWAaUxnY8zXv3VqlMcNOVIm90qRCh+Mt72992qC
IMjNaQy7reBtkRQifJ00H2KPld+kqHbQM7n62mwtghkWuplNhlGdChnaOJ15exrglhSbtHAvvM/a
dJ3//i7anMDi0pf44KAdw7Xgr81+obh+ITtcWadLbfuxNEgPraY/+V41FlGOu89Vl9flw+fTs/It
loSZoOuk6wNpA9fP53KebsPeJDOUe6AdEHfIeOrBubBhEMzGB7fAJW+Gy3Oq3uAqriEKrdA65PnT
AB0lGqDv7l0YZIWdEywNSMDMycGVxCiA/sVVHsSZNWx624WszJNnug2pqm9Z85I2l6pXKx9/aTuK
TTarOhstJ0ulJ+rK19GtX6Cnc6HZ968n859pA7l5EYssAGfMDav0YBzH3xORh2XkV7V3bzt5dQPq
n3v00tGKO/CUD1bT6Rg9/nHbVN0EwR3b7jfwiRif4YI7P6bz5F6Y6A9fGz/r/JXfrfkcvpJIskZc
tFx2Rm4Mp1qbKxsH5efr0j/fET9672XcekKNvT+QQwsbp4j4I1R1snS6gmdrdVcCxf0trwu0iSGi
y/cCKUwSugiNcei0swVzxr+1iYYCSm45e4CynUNZCwaDC10mom+mq0CE04PIan0j8yb7A9YLLRG8
ur4BbwL6a2kbttde6+qtCzDKGZY09rGmrJnBoi3pPkgLBRsF6cPoww2K3STGNhpVm90CCOGBEu/m
49bBBe3AKh/J8QAI9cvnc/Px3P+H8+k6hT2VlfKOg2piggQTtOG4Lb/E2gHffbGdQfd26qHm6R4L
Mu/C2dviSrEbhDw00NIy4ZdwEhjmvOG9W0GlnWHXHCCDBJBR5BsaCUIjmKl8JQXC473/f7wGP7ty
fAaNDG42A39A4ESm/ZLtG5b/Yo7grT5SEGvgp4R7RaLb/oAqvoEBfIf7A+TQLrzEh3smhlnMUY17
JIwcakRZ+iCzIvHTP01x7wMmJ6z7rywmsrTCnIcxE2mYd6fAK25wx9+VQ/E9pNNXkhW8wSKXKwnk
VcOi6E5Wdj/i5nZW6R+nC0XLDzMtPHyRw5WShKjxuewAIzB750NA9/vk9qCnjH7nPhrjyQsRt/Yd
FoWs1nHCIrO4e2yhrTdk3+HRADUCRD4I7DlA4J9/in9qQf/d8/6jdGAGA9dqOtMD90pRxTw0wdaq
Moigwc4XN3TZwjNZTC9qgvVZ5NSp+s29gEeW6Q2A3HlzLUhIE2itoUDRZw1UAKxLmIGP5/o/Cgkd
BB0Z9MKdY5Y18tAH2o6EHTqb8SxcASr+pVLr2jiLBePXAJuEjeceh+FX7964ZGdKO84u9Ww+/pLh
0k9RGn/y6yx1jw6Vm9mvIuH/HKc26dUvQBW+dDiGy5JhVopZUtkgbCe+5VAj4VZ4Akv4cGGdOP+O
2Q9WypJC3atOw+DIpBBstNwXyA06APEzaMhOY7bL0D9J0HBsNkWPch30jNkE4/AAO7jo6q2tB3Pq
HWZuLOaPXcwlDtPy7IelRzRjxoAVd0j77K3llDIBpgLOZGFGfgQlUTeBmqBhWVv2dd5QCLq45YyG
rNfEXenqoxtwf9tLd4ggvndbeoDw+u5oUNcx864waY5yNqviokNxKSRnRYpSVzBv6Ebf+VOz0vxS
M+HoOA48kjMsnw2X3W1b0zYRlBIPxiyzshPM7/gdaprunQW45vfUph3ojT7on346hbeypgq6G2AO
HVJNyJFPnXmVtV/GbU7tN+FyO3LdZtym3kT+2O5c7pgJKxRMJtHuGZHZnoW9s3Urtz7YogKxxuR1
7LfD7EYKDqU3Gg5HG1Po/oFKptAm9bt4HkiDBKwfdiq0ppuwmMkb9CH7uJul2nZeOGzoDHFyOCN0
KBiOnv3dQrj/tsK82JShLq9Z0c4/fFL1B2qJPosGwe0r6ZIUkHsPxRic826za1TfgbNE0qR3hVIJ
SbP0JjecYYKd4t5Unn0uuvAwQn2kuCXoqP0cujq8JkHV/+y8to9hj6j3jCFrRD40vM00H3/BGrLe
uWWfA3owVd8NYwalI5h7yznsrqcG8n4llKRjzD/kZ5n2HvOqn5FaS5hJBDV+GFTyMqwmQCudpGxd
yI4pkm4m61xLLegcD3Rq4WrI2i10HTEtlNuPnoE2q+54epMKVD96xwo3AYH5pW3X4qUIYTDs9hZ5
Aj7YTSaj+M1Evb5JYF037rQv+6PqfQVleW/aja3nQ9aG2DsjM/ckhWMg6QsJairdfg/5uwBCIqFv
pUnd+fkrJIxYLEpFX1rIdMPPcaA7aBriJIcC7abjxZNgtvs0CfwzKhROFl7f+Wkh8HgicW0xVgSy
iHeNZBTcaTXdjn1hEsohOWv15TxC8zbrrlqnz76xHqaUs2Q/tU/vWKneMAsSQs/w3sTa8fa161lb
3dXWU+DK6bYhSIcgTpyiXdnmj1iB+RXaZrj+odNcI+fjMGxI3HooYz4QFflhHTy00Bu74VAiPA1Z
mZ38cMw3EgpnETRqWAQVFQZTi94F31vlG+XWKDBiiKcCuHX4hkHcBrqelv4pqKqvYAurntOOoWyd
NRRpBy+2NNXes2wHdjN6XorqJJxiBy26TagVQBmZYqAkhKiSsia/suGfk7B5Ql5cGshazo6OoIlI
4HvuFVVkTW395OSZ9UAsv4JdIUvBBg88Gt7qkfgRnBunFwix94A39t7N1Dvj0cgGotVYXvDNgKDw
JJxm6ys/jxWENhI6TDC2nMZyOxZ82FSjyuC0lM51XOqC7xodyJ3pqNkoo93bLK/rv56Ac6vH0uCY
AVyCbQtHJzCoYuuWU74pgGi5nXOAm/0uz1BNFu0ubB2zoUHZxzA40zu0NKpNzTq+tQNsaGVK7Q2c
o9tYWGFwMCSQ23mygd6YMmvndcOcEK0ttHY6IFyl3b8hyS6T2a3Nj2GQzQ9NC3VvQ9smIUMhrhjo
SHeOLssjh9TPJq+c53Hu5B1hw7RLLT+FUq8wdiK9jJ9aDrMo3xnTOHUljefeoVEKuw34O9JXOE7J
iLROvs39XkQEIlk7dyr2EGmHn3MgTwD1zrdT7YU7EkAgPlfdFFV+Q6HGO/Q7FNJ7tOdLg3aheM4t
4aEoB4HK2sKVh9apiGBjNP3O/BkypEUOwS/ikisF/0sYv7bUPM6+qV4tktuJ8WwoaXYdFF1hDrwV
YcvRBem7A46iYe+nXQbp0y7tOjACQ3oPchH903iBjqnJ3Ve7Ka2dqPSMHpnlbzNvFgcivDHiECzZ
gUE8gzRAbeD0GoihwlKt2PtW2yQ5VLyxrfgBGqlBChdiKDClXuWflS+LrWpl8ENp19+0oxwfS3Bf
nsToNIc0xzQUfeltA1TLB9TaG+w5QsaQEQ6TeRyLvcO9InE1zlIQSuHzN0/ObtJOneSVKKPCHbJE
+3zGcQht4rIUV6mNv0NT+hbmmmKfjehRdSO4O6iJYaMCJCfKRfYLfFeVAJ/VbswAAdLeZvwEFVn8
SwVJEcdx7DvEDSwyg+DMBWnrh0yZEHFaP/c0f3Etyvf+UNQ7IfP+5OBTQhjZctBTmqvfvan1Ttog
DRUV+d1pANlo1Uxx68CNNEVN7irv8SPzArwPY0OFGgJc2MKbSUUi58692/i/kMrfZW23VzN4wcGM
Ep4doDCRj9MY9dS4cMljfGeBrpL0DXLXsEXL0DSu2Li900RU91C/skdkzwoXaqOq/r6ANe3Wz9A4
QwFDQ8xmAoPagSa1IZlKUA6GA6prX4c9dgXuDbvQtN4JbbgHgEfmmx73601Roy3jlmUG6VW4NjWW
fNE1+g5yQuclRWeobNAoZh79nqV1u2HUe2Vj/VQ0/c7v/DcxZRx62CFOXi/TSBHmP8incTm16HNh
JHbfHB2OUI4h6D2D3NQlYdsJR/XBKyHcKvPfwTjVkR4QaA533U0Ga93S099gCP/gwix471fkAD2w
a+q4OIVKsGD7Gr8I+cxT09t0n1YdWk8MM8SYK8CFqYACcC2ETJlV6Gu7/LFC57Kz/ilod+iookEZ
l+Ewx/k8NtHcoRgzzsNPLc1L2rdeLHFIbkLJoKAZ8tvMCl8gEfwDcMDnyW1fHAi77NNgRCuzNtgC
zczhHNnZfyBwniehF36HXpXcMmy9N60/sdcydK2NA2vHLRnDOw6BryT3u/swTF/KHH5FflbiOLIU
hsMutU19f4h7HbyxwEYbl9DfRikezU1bR+4w3DIXpBFRjDoaCPuNkjxynG4AXRp7PxI6DcKKmNCI
Kh1z1rJFA6PsSEShKB4FIrjjNf8DDIaILFKi89tNTtLP7U0LUeLEs4oR4Hs6QagdelI8580BEVHe
5lbr7JySq5g5+d/KpH9pkYWRYA4OtVGPuDnN8EfxyGOuxZ62oLb4c/rsj9VD6CNzRIO5OwQ4fWLX
gU0gltxrq6o0CQlEEH3m3OfOUCUaMkQxG9DC1Uz96WYK0fvMINNtrDDmbWihocQUGD/aT6a+BMCr
GZ9a39YbRw1FXHCkLFZednvsF8iFC/dvwNl8BCfqRz1l9racwPv26dSgJJg+1Ta80aCjPm2A7X40
NsZWqB2gXYLe8khrCRaKrZMxTIvEcUcVw3HsZ6hc3OE6sK9JQa4hTqx2oMiNMPqBywCawCjrce91
8tI7yIjIqJ+nB98jb1ZPg8gnQbNRNpJkCBLBmgjOONFUOXdO5qpj29sDpMyZBOmhCGPNYDRjmsmC
R9v8Zs212jjakVEbtB3Sa/63grwbOBLZa+NaAYZ308iFfm4cYieBheAwbUhaN8kcsiIq0uCHF9h1
bMF4APWWCU7OA24Q6AoG29Tpmj85Z9nGcgP7CnswhElwcGxbpyBokroPaGR0CVczT5Qr9R9YkiBN
IAMbk7TBAzIgpr9r3l81bQtZ57q3kyYATh7yj8+UzzdFlcG2qOPldac866EmefOgrdJ6AF17gNSv
D30Phz4Q381vSCXrZHYM3+aDdZizwL1KPe9bUTZ822oKrfJKzEAjhNVWM4l3V9aez2jUA7P91uVA
FlSdfIADQ7jxneLbDIRqDMuE66xGutPpwT1kZBzidByfoFztRFMx/uSjUbDIQM2+6lJ2sokq4sD0
P0Emv9GNRN+2vJ2L2cO1S2L7hzu7EINKFJvqQwkUIM1JiHMg7JMuK3Ae4qYUl4P1SF3x4JY5DhyF
+IOUc7OZlAiiEC4F+M/whjSnOjhkImc0wVvbDjdTbSGjTO0cJKVebLmEC5RnySyxaPMAetdpGieW
tMwXcQ5r7gTgPKSIPTitOU03VmH/BMvP2rb9dGuGUqHnDSOnQEBAgXVOth2Q6kWjo7HdiqmIe99u
40DW1/04zlsBbzPlefkhKAVqB0GmNv5Q/2ZzC+FR5PNxUxYudkVHbMcshekawx6ie0A9oMU/xgId
imQUkKknPo59y7UhyijqDWSqpw3z5vZA0vQs+6p4ksNyFyKMIO8N3HuxZqzkbAzwAi6EFokAVDbs
kL7UFOppyOVwH/bT1ykVd7Ns2k0KJipsy8xt4WuYDQzSxL5VWRFwfvzOHWHBLKAcuM9kgYNJBz+H
mqORFQ4mluig7NoRP6gec3LMoba9DYa6i6ta0Z0hhURT2asSyyI/srzzYIpRv8hmYpFqXGwHuKuq
3A92U9ABwoKCONyAcAEb6gZi976T7YhwIM7Y0WvFmxD4liqLWMnQgc2xaZbC2yreVjHsHyX+g37a
wGDS4TcDBP774VY0AJRVvC52QQqRgbxs6jvULMY49ZrqoRkhmu4hz4vGxuoTF7YxmxZ4m6RyQr4z
LfEPI2jsu8rV8F0o0mmjqIEuo+nBaRseavAwYhaIH+ls7ipJ50iqEVkEco4DsccXPTcPQOmxjR57
+w5uez0O9BaLpLcAooXC+0YMhbUPRDveezksR9rBwiFJxRRXKVK+0kfdw4dE5c40bReF7aB/pO5s
A7kC5yQX2TyCrS4iOyBnfdxW7jwHRiQmNVsJ/zto4me/hdJ6I8+fV6SyvC7g5PEE23p5aHH/ipyC
txtdTH3CKrgWlEaemB/yJKjkE9A9IFTCTPObpdsC6FvYD7TKfjCzLpK0RfLtlVaLlJdaEbfMtC9y
QLG5AfGYtjgYBZ9rmK6Vb8VU/Ag9T0WDdMjj2Os7wDBl3E6es0G0PdXKgXy9i2IE/C582HZAcQUl
+fSgTfA803ZOAGDKI5vwettb1L1ytE0iTwDUgY6JyGINmFSzr2hgwVWoqNDkaHkK+jMAWVmctdTB
XdN3HvgkvTvtmfmqApX8trC1vA7zBocsbrAgMacuwaKzZePnx8mb7DFRkzU98pHwFzs09b4Qo4B5
vcNv7L7PI9FuZLHjlv1MbJghhKVQVxOtPLCVw2pHPVxbTGnpuJpkecsyt70S05BuLbhpnBxQF8GE
rZttMZXhjlOgy1ium51nu8EGYOsqGQvS3zBWSNzbqjN/01QFWqIh3ToW+pQq1NjpkERsaX8+2NAS
gjoRzwnQTI37TUvbS8JiEKgBtBnAVbNbnKxaeLewMRq2vU3OvK4gPcDD1o5xTT6fxZaEW5os98SC
ew0LZ1xjAPs8FaYtn62qTBH7XGzDnIfQXvDRCsaaT9qgyfcwumh3gVEzBOerceezHIW1IqvQVqX+
GLtZ5SU4oFRScru9p1D9gNGopOJpIoKjDsPnK+pUFM5nRb3J2rGEnPiQH9FLZPdUGu9oVU2H623W
POP80TFAS4CrnCHJr5NbOeh10eI2ZZ3eTcblx1GcmzitHsJIDrW77zwO0HIASxdQg8fuehaV+OYL
1iTCpeG9g8TuigdTGcFeKNBI7AKI21ouwGqqkMcR+noJpPycP8Vomm+FhYJVSM/Flon62wBhueE2
g08ng3DAFoBA+iPlqdlhIwfArkSxym9pjixsFkfj8Qp4rMJvgZEbZZr4DSsu1e0/7lWGyyY68TLC
xpS2JwJdkjSfjza5sZC20WK6E/p3xszfjI5Ponj6vAC80gBcttJHBS8Zi6juFGrAtLoOjopOVbSR
X1f57vMhVsrwyz46YAchy6oUDQdOtgJlQMBOEmyMqOI8fz7C2kssWmgDh8zTYHvtaeb3HbnTGVyR
1IWu07k/9lF5fNE38+BV2fSKtSeR27e52+9qt7yAaV6bmEVfUXW5nFSGR0/9rQfowln2uZ/gBVRf
6HyvzcuiAVIOPa6ZUJg8Ne2NBYVrP0QJavzztUlfdMxI5/cWZ1ipDvB8RVPuCHx1HOvC01eaK0u9
x8LOnABdUXYoIZv43HfMSozN6cMw0taKahQTcNuTRFzARqzM1H/w36Kp0APg3Ulbz4WaEr+AYKn5
9aWZWjJHZjMzuLVX83FOKxj7tLEeH3rdX+gQrSzQJYZxZBXcWLqsA/qseIB2+nXgzhd6lWuzcl64
7/rqzYiKW+pZ7cmHxdwGPhdO1IJgdduHqGV+bW7OQ78bIvN57TJIeJws4HcKJGT4n+C/P3/42tSc
//7+4bRNjU+dGa7Br7UOkV1e0gFYm5lF6BIY02pl5w40YGQQdxDlPl+ovqWN/xWsWQjX8f//6cS1
HEi6mxku6zoKcLG29BxxcgmYsfb7F8HLdSBq4LDdo4YmvbKe/OwVWMML33Rt2hctbpoJyC+NwEsw
dKoi0ge3jpjYBRzDyqa5hCzqAWVLKrzp6NE3yEcmLiwK5x4mhw27sC2vzM1SuZg57kC7MtNHCnuv
GsIxofSvofGz+XxR/vOd+uBEWWIWy06lVgm89EES396EuNTde1MLilw6x+jad+ACzPLkT1aDLS6o
/oK5EfVBuFdmvvPH+w5y3fvQCcNH9E7s78QHeEBXdv0oDetvQHlKN/COmy9sjB8zrsIwWOwBzojz
z0shQZiei3txNnewldTAof+l3VyDARdK8Vcamp35fE75o5/F+QRu2u8K7Yd9mDt0B+8mG6UBg2o9
kn6//8MlHGAo9apvmjN97frF8MM1NdqatPN/qZDMv5ouRBXj8ymnCJqPZnzxDlq0DrWQkoJU3OQR
qchJFPNNpaxniLU8FjNufGkLasLno62tn/Pf3+06aC45HWHFiH4iDJPge/gzy8uXNqMXcsSVo3EJ
4wTpSgvSztMRRPKrMadDNAf8frYhFeVM9p+hlRe+/dqLLDa5bGzBoWga+1hQ7wTZzIecZRApvKQ7
v/ZVFlucrBWqZbKwj7422xZ3Z61xNDoPnQ8jTfsh9S5gHP5JQn30+Rebnd3gogzD9fmItVnGaD4R
1JA6D20cks5JkVshmvhSTfcG+e+GlXCcZmq0vs/WUG+h5ZbiNoVC/wyofZLPfm5iIhs08f25350R
T0+ENs51I3P/0CBQ/4adKPcczhPXVp2Z67q38iryakveSphlvoHfQx4dKIu/tuhAT3FZUPaoKRl3
jcvZr2z23Ets8ZXNcqlCaCuvynx78o+k/jkAxTo4fwwbItj4Jp+v9ZWtfqlEWBVQJVUcA0h7yqO0
K/eFNBc40Ws/fhG1k7Q8YhwX8B2A39vix8BvKPmtvNfPf/ra6l6cUkYVoygDaz56+WgnEzzw0DKC
Bym6Dc2Fm8/KEEtxWEaVGuqpHo8NUyYOIRIEmRRZoqTS9ReOw7UhzsH1frNx5w4Ez14dU8I2XZp1
m7Qmuw50yQu72UqULtVhh5G0QQZDv+Mguf5Joeu/C0Kq38BGUt/UBJhIkFusjcdW5i+ff5mVRRWc
3/XdO01eWNuh6tSxmoNw2wsibh2n/pKfBg6086jvni5kWLI89+0jLYTaNEjMNzmzjmFVXMgfPlZE
wAjLfTOD/DQMT81xMsUNdOAGVPyiAcQ7kWKN9f7GBy7HcedrF36OroJ1KHu1QUv+fPZWjoel4utQ
tyjzoP1z1LNEa15GkCiG3nID4l2Br/S16AkWe2rgGPjJwkDiKCGI1GvobOP/cEi7sOrWlsAiOOEF
VAcAKLhH4sB0zUJhZvAuKTutPNtfUGQLGBHrViO1BiAB5lgoRraXQLZrj16sXC1BBYStuHvsS3sH
h9tfvIKGzeffdSXSl5KmJXYTzUc8W1TAAxk4r4dvcL288PS1zXaxZgGVA5ceHN+j7aRyW0I8Ff5M
7njrjDrY1LBi++pruP8fflOOEn0LeRqYyRaREN+U96fil1Qh1+Z/sSrZRMBlBsbpaNDNQUkykvnD
12Z/sSBTWCtUOBmcowbab2MN4WsA3AKxyCV9q4/pJuF/BE1H6pf9APw/PO/Qjkqz4ScQJtmVRXQI
RnqfiXsWWEMyV9CfPicp+b0Ogb74/PU+9k7C6ItzBEXuqrKCZjzSbCivK1ND+jc0Y7iFEIn6O3pd
k0hXyHtRtt5LCnbxMzyuws3kjyUEMQjdK3hhbnOb+RvUIKAll6PhmhG4SYGR6v3+/FeuLNKlNCov
gDsaiUIeH6KliFYHTjoHyg6Q19FxDpj+4+fjfLiMSLDU3meVBkKGVj1kRQHnsc3PWl2yd1179GL5
z26VchaC7KLDElkvqs0bO5Xzhb3/wwnCD1+sf0p6J021JYAQfqBAcZUc6AlD0GNyL4zw4S6EERZx
EFSBKNGx704ozwN+HwQylpa+asxYJp9P/seBQIJl1hQCGgF53R6dyBFUF8hRAnIX4S5s0KkPY9DG
ceP5fKiVj7GU1w97BqCQIMER8PgysjIwyKFIdEFzZ+3h5/P5XZ5RTyaE3JsuTnnZkl8yzeY6YvJr
wHDM0iI7RsnJh76HNNCB+tOMP0scCsA/fD4vKx95mYCFqjdW5+XhsZUhuoB5y7ZV4YGL7Uzhha+8
NsR51t7NTkGqER0kG5xZeNiJt6q9cc3T579+beIXRxm3rRqnOpqntnMr5ut6/vX5c1eCa5lYqa6z
8k6gQ942DnrisNAW10x3LBJZ2z6XBvT7zwdam5tFFKPNXXF3ItOpItle6ey7aZwBxT/7wspce/4i
hue2q7RLSxgOkAHIK246uJpZeRqj1hNcWEIrk7VMsgZjW4ay3px0EN6zTH6D2MJ9OPOjUt1XSqQk
WF5urWqsw2YOipNKnwGVn4d752u+X0Dc/v/qnAfuN3UrulNOQFRLGT3UbLopPXHhp6/tcf552t4t
f/hAqQGCK82pd//CP3CfA37e1WPCGy/CjSvq+VmdjshYBM+fL6rzT/9PEQSzdV4M70bMJDx3lVc0
J8t1X9IQiGeduegrKk63oj6Z5lIis/blF5E9QhNFM693TrLK937ZfHNG4sah8uI2tZrt52+zEuP+
IsY7LbJ07tzpBJrqIbWtfekBMfz5s9deYHlEm7Jkac8bHHH8aZrSvQKmC+Lh91bzNevzYKm8DwBT
UbT5eSuBkwMYEULHhT03O1FDCyUNRJN8/iorkf6PEfvuozdOX41VQGtwdPrIIT8BU4o6+8J+uPLw
pQI/ODclUzkRpzSbItn8zHMd9188gpb5qMn8Ah5gzJza8JcCnyj1f1Pggz+flpXVs8wjfU9NAcl1
eHTK7Eaw6jkXwyUxvJU4W+rrFxXKhxaISqd6egQmP5rG3xUuIxV/sEE9+vz3r838IpbrFNCQoXTE
qfKfvPGuMQ9F//i1R5+n7N2K4Z1i2ezj0ZTdsOAxzV6H4PVrj17ErAVv7cAeIJMxQIrDglJUw6ZE
iQtFo5WoXYrg9y0QIKaV3WkA6zjp2jwEIynNgAMTIoHo24WNxznvAh/so0sxfJvkDhxEaHOiTXVd
l/bhDC8pdHeAiskJuFIDCLqVRoCUbqH7sh861ifU8i4Mv/blF0c3rLPsQWcMgJ4ui0swnGe4djj1
pfrFh8U+Eiyl8gun7f2qJTgOgNyMQEvae1n+bMri6LBmw3IUykM9bb60Hpba+aD/cAUikDlJiFJy
qDgM4V9VXZLrXJkpd3GEa5+4neoGB99JvZYi3wnqusCAX1LqWFlvS/X80uGQU7BdH9Is3zn4ABOF
JfrwfaCXKjJr3+L8Yu8ikepggmN42ZxUV6Sw55j7uG0CzpEIdsNeov4aq8LyvtUsvSQHv7Ivuovg
d8qpCrIxDY9ghWmAqv0smvzs/vPPvfbwRfinuaGOUw3NKTTgRqSefj4TOT5/9sqmu1TKLw3XpQgD
2P0QsCmDeaz2YTFaR1GifDhxwGwryBVfiMG1wRbpueBZ7w4EQuEp4DV3pS/bw+CKYCsD1LEgTM72
gyj77197s0XAU4sY2zTACDFZYdf0Tf8bcUMSWFryJ56K8TrEsBf20JWYWcrpZ/bse6wK/GPGX/rh
rwMVM2DaP3+RlXhZ6ukDjxzAoLtqTmP/4lVXvWFxAR7MlP75/Plrv30R721YCW4NEBoCIySenEdG
aZSFlyjra08/v9W7YET0hWBEgYadZuTKr82ua1oZTcH0+/NfvxIc/yRb3j/fMykF+bY9AT/7oPzu
xjPDhbvG2qPPf3/36FYNcDIIUOSYgyauxLFH9H3+o9c+6SKiJ61ZYeVYLrmALJtxr3JxowN9VOkl
q6W1Ec6H8Lvfrs3Y+G0NeSdKwK/XwMVHolcNyrp2HBbm0la7NkWLiJZgbvRgVfjHAihwicQ8mQv7
SwVvcB4XEcyChk7oZvjHChJwefqDg9XY+s+ff4KVdblUy8+pYiVkNdOjwXI38NWY9Jt9MU9eOYKW
gkF0Hqp0dkV6TG2g+ulZKjItHnQtd+pM8XKBnfCAf/7aqywC2JGepeaJ+RAs77/lk/eorH7j1Ze8
yFaW0lIaf2DImPi56OE4oOqWXTIYcMA09MfL7197gfM3erdYoeyapsZuyYnk1W09e6Bc1wXq6YDN
f22ARSRPPOjgrAWibQC2tlMfujqIeHAB7LFyqi3FWzisAwamwHZx2yehbwIJgll2z+3nNv/itWUp
4GIX2tFD2tin1oMCQejZf2Bz/9uDS8+FCVr7xos4HjIQZDkMyE5ef4RqaeXcdOVbr98+n/61py8C
GRagY53VUDSe/N+N/+ApFs/539n6EhSS+EuBeXsWrklV2cIltxujduZ5UhVUbVv7kuOT9/F24S9l
5iWESYH17+oTC7zmlvh+voMesTyUoIYlAWQ/4mAo+CG1vO47ayRUiIaqLKNWynRXl5QkSHr/x9mZ
9UiKY1H4FyEBxjZ+hVgyg9wq16p8QbV0g9lXY/j1c6Kesj1JIKXU0kg53Xbg5Xo79zvFzld24SDJ
o5+vCPJSgrrryJ9pLvA4xYXcF15qP1W+Y78uaTn8Yo6F5NHJtbsXVYnkEYmrzneZ5XFUiMx760Vj
H/0idu4t5D4f8rm3klCkhf0cZwxTVFc+34rzn/egJ4wQM0/tnA8O7EtY/yjdK9b6SHN91NXL5QGy
1rrnaj8EgALZcBXeqlmEtDN4P/yJwYIYqsfLhX8+P73/Q2nhjd3q3I5GwkEeamUFjcBVoVuGI4c7
qvelM7pnkrSauUiQt+eySNKyuu5rUhw6MsGPvSjT/eUP+VxRiHFubBvKUUPC2TQ6OidRXate6UOb
Ubjj5X6aHDMh0peGczU/Ik9xecyzVIwhY1p7uxwXi1AJY1zvnP7MMq8KpOpNFZLYOuAwapzznfGa
Dak4+j3p3kv/rEqY4fnxA0Il2CguuRfXG9/x+eLomb4XFZ9pVk0JjfCQ8a0aoQIG82DMxJ0tnfu0
nO+tmW2sLJ/vTzzfaDFla6nHvKJRjOT9KqmufcfbKHplzJqYeOSlZrogCJlSgTWSISnJ/5kDBHi5
r1cGrW8EZG8YrTr2WhzCASPPp/S7pPI6qaqj6yKlv2QbW9yVeW0mC3RJXE01ze0Ij9gc9y98+UbT
HKlWfgfYSF5ugV5XGsvMEqicCtlZVsyiWBYPpZ/eqUUh6SxtN5SKK/1sJgqAqJ3LQk8sypUMC9oE
7vznckestJCZJODTMpuIg5JnpPWMAM3Mdxl/aoH3uFz+SkdzI/QNtAfmyJ2RDFIBYzNBPTkj59kv
vi+JJA+F14FuAljM1j3VSkMJ97+RNtUZHTHtEAyTnws/5WxrB7HSwybTCxwFXGZPkxcV2Q2fk8Ce
yBUMZTf2WCshw4R5ITc7r+AR6kVJqnYccDkHxDXRv02aXuGa1Yn/vdwbK81jIr2QwMl4qRIvKom4
BmPtHWr8jWVopYHM/DRf1fAUSvAJAApeITUY1ytC3VrI7N5f/u1rFRhrdKwB3QMWx4ky/yX3kTdd
vYKxFlwu3FlrGWOcZoA2xV468CgZAM7iv3znZwMW9Bw/LcMd6X/b/kMl3+z2XiNpn1hvbNqyvf7r
6ff/F8eeSXctKp27kBHNkae6HViMYTeUr2A7hbVd/2mH/LDIPioKBbJa/1v7y7RDmuRzo9LrmkOR
1efHfCGvvjVuTNmVhjZFLkhfxDpaKhJl8QyhyD/5iCT8aWMErsWDc6UftkI1Diq8mwElkWUXtBJQ
hZo8uWy+LqcbHX8NmOvxcy9/qMXtvImDy0Gjvh/DEhYFAtgueyurEMgblPNJl5lgcsCuHI5EWhq1
g5PsktliDzFoNyfmc4AVfW/+M5Xa/hEjAbjAawYMNYJJ0vgBzjFgWCiL3Lnpwo6zws2Ldhc39Dqx
JOHgzfrYIOtgBxrDlCFQustVJhMc4W1AgQ4yTYFLYpN3mi2R3nIkiO8KgvzhcSmTn0iOnveOqPqj
zBeAZqca6a8UjJeDEoBGW43VPgGIQA+wxNEArnr8KNUS7yY8MO6Rrzsc4rEZr5WW83WP/XDQpd24
g5+Gjmo98TsHzLJrNysBbAZq7dS1ujixznOu0J9IH8ybcVeUw3xvd5n1T5ENr1CNTT90MyRHq4lJ
ONMaSCRo007eDKktPCfb5gZYSb1LqVIHXASSvZ84ag/7kPGOD2OrwibL+d3gNP2T15FzCq+Hn1+W
1X6gNbYmlbpL7Hex2NcgZ8Y7e6L02IsSwCtwmpqAUBYj9zj5d8QZ/85bYEkCDsXU7/S4kP3A2j70
OIkBrx+9J2Da6m9pPknnLFke85C4E/vZJz5IH5mSz21eQC9LOibnIKbAoJAybeydshsnRDKQ3k0D
s0I1eEBmQYX34KdFxnaxt4DPZHFwBzdC1coMYkakyu1FLlIh0Dbwdsjq7xbgenDt7IBOmmEDfDke
niWvnwxwZkzTtCnsakgAP8LQjUMnrSYaaGRS7QGpWI5oNCgSVIq8ZziJBvHA5mHj69aCjzFzp9ib
KxkPbkQcMP9AG2xfBNQi16oF2+Tyt61UYWbQNdzHhY8kI5xwBvt6qTvx0M8p2XeOv7x9rQpje7vk
HNhPbk9RDb16WIxyAHwnx0n47A22tXCsfYdx7QAekgK7MHUjnunblLn3tMEOa9Dvl79hZUU08+la
0jJ3AtQlmhoHUJDkjyO93eWiV365mUg38KX1HWZNkdeMj1avd31SHqZSfvta8eeZ8yH6O/MgkChv
L5EtJ6R2prvGfXenP18r3P1v4bKQXl74A8ETOy+e4P2W3dY4ykZp1y7Nxgq8sh001ZqzXXd+7dXg
S9LmKBR9axob1B943A75+BtwmHcoaX997XuMUbTYCPLQonuRqFSYeyR06jvabaW8rQwiU7LZgiDI
gECkMBsbIdFkhQxY3G7I1c4R75MgZao0FYAsdQFD1ihtn1P7JpvKo43XAELbjXG69uuNgdT7nQ3E
CgXAUBW3Wi/PMdwjLzf72m83orjr68oChcfDA8Z4PfIUiKNlfDrbeLgU2KTLlZx/52cNdJ5/HyZC
0wKZ3Ph6Bq1zSJCh7Yu31pbW+0QqwHpgDPUvrLe2Bu1aY53//qGyRGfgx5HciRhWjmAm3u1w3v1c
/pLPU/VAUST/LV00zE4T0toRUAgBaLn9LfQNxaH8Rt/ad+YB2rYXPS4pQ+fXELFrb1fetNfuATuK
qzMMsX6swCeBmuCpAnwx6F7kdLCDLe/Ytc40YgJyuUgL6Q1I7eqphaZn4DzsASEXW7DnleXYTKqx
HT45c1E6UV9cOWOFR0ZsGSs3UOOdpV7KcnzKm6vLLb0Sm6kRDyqFMJPIyom8NI1BnlEPnZ4fk6Tb
Ol6sNJYpAM1a6RTIVXCjOrOfFHxpA1UBK5ghbQB5glO7EUNXvsMUgULcpoAi6tvIp9WOeuA52u5x
LrcsDteKN0LDnAC3x/MK+5TRuaNtfJKJuPVl9Xq5F1YmkykDTdyOgIWJRuq97ikt3cfWnjY6eCUo
mHpPFg9+3/R5GzkWCYbvtv99Ifc6Bk7wz+XfvtbBRiDwS5uDL3hGZtgSqJ8K3KGHOq4DG5kjl2v4
qzv5JLCZKs8kn3OC+dBFINjrg7xzT14IHODOBv8v9AKQ6vuddYuTxCEOTk/JLr4r39j+qyPYmO5x
l53lxbEdATnbhjiPXfnAjIL7zAHt7zaSBddGgLGFzEQ1cmaLNlIi90B5xS3QlDxcbr+1so05XgJI
OiUsmZGCM7phOsd/3BRNd7nwlfFlqj+bRMegjlgkUnYeZgmImAmPLGsKuAXkaO9t3CCvhERTB8rU
UDVALHvI2PdAh1eBtsYgSwEi0aCbPuRn+X1dbnzTymw3daGllTWJ6/T0b2UVnA/6sQ1SsZXUuDJj
TGnoDGaDTjxcLrZWWwY4UtsBkgq+ETnDuVb/e7lfVjr979Pfh/V5oK3LbHhkRnax7OdCX2e12Lie
XmseY8aDdF5CFzHiOgR5rNz5ZUHw28Ao8vIPXyvdWPpdgjeBVKKn0+ylbX55HgPz88flstda3pjK
JYM1KS3hc7YsdwPbd97yXDfulRNvmUWttboxjZ0CaBbq42ned2Py3W90+2OR8Zbqc610YyIXk7RZ
Xw5VlOX9m4NMwNab7I0xv1K2KfmsxqKuyYKtu/CdG2/ob0YqN+LPSo+aAs+hjkeVjcyLeKNg9ih3
8/l/5da2fa14Y20GvU7IpVUsssYp6NSBYmeYZM+XR8xas5xH0odpxJGELscZx+K6TusAhIidP/lf
m6Lu+YM+lI1bqLQhPWuidpzBnE/A/8v9rZeYlaFuajh9Zok5l2B+LVn3kA3ln370YcdB9TGr2i0o
wFrTG3PVAlPeyxpeR5ooJ+z6IQsTuIuG2ThvpbGvfYcxZYU38gkShDECtHoGLq4QkdcNw2MPj7mb
YZqHX1/raGPmsnmpmbWAHTcm0G87ybUPD42vFW1M2yGOvW7BXjdKEhD1fJDfXxSfy7fLpa80kCnW
tDTMDfsMchE4Cb9aYIeDH87+XVSahYBfb61ZK/PAlG1K0JUd+ALB6RDb0z0cKboDH3t342i/srr/
fSv5MBPmYm7Bvy/GyPEwATirMnARHLLnWePuZOMd4yFx9kTMzm7o9Ovlhlu71v/rmfSh1gQXR5Po
GzeKaS7ukqFne6ZHgpvvwr5WSQt3U9LjdsHGgAt5rWAHYVOVbo3slcljavZYBXAkB8M0om4aTqDf
Ys7k00bMXblTMiV7ntO7oPCj8DrV+zwDrVwXsCYB1N23w7pH0oXeunZY+w4j/vpFnljZ4sPuywKa
H9IBn6ehNW0E4LXSz8P+Qyf1dlsjBxvbAeFM6m2BnggI+D4GF5QmX5xB56o/VpHi+SW2C0z9XD0x
sIGD0a3AWY2tk5ds5jOvzaDz3z/UUlbJWMqONhG1q+eOsKt5VBtbptWRbMRheNb3RdPj/j5lyo8Q
9/lNAgL29zLD5mNn4VpoAn258L61lg1MOJxwxUvmCO7uL0+lc1d/ckD7myTz4dtER6pUTcXZwcxJ
8JJCXzvQbGtYXoT17H7P2vGLFRlRGofZqSsFn6Ky+pd3PxRgwjCmDmYJtHpKNyo59/tnX2PE66ZU
llpSf4KLd1+8TrghOYwdTKoCG8LIr71KmG5/ELq10hcczPKSxTsY/CbXtjNk+0rPW1jRlc+wjQGH
eN3Yvk5VJMDmmZeQiasz3f1yj6+sOqZMVKS6bwmShKLaKumh6J1lX/QwQrWGMj+IItm69F2ZNaZW
dGm0o1UnpkhqaHWpYMVLbGEob+x619rIGE8i6ZeuKag4peVLx586ey+37kVW5oRtjCIXSK+EF7Z1
0l4GNxTkXeJAbDnVlfRPS2tv9MOKkoGYatE+ZvU8EmadiKr2ZZPv6qHc4/H34MmTbdEXHr8lUp9U
E0kOmTZccDK58+nGsfzz9iOmkHTxe4cA5aKiFsjqvk12lEXMGw9fGWTE1Gl2veNghW7nSAK7mEJf
Kos992Y8vEP0f4REtdio6G822P9PeSKMVWbq2wX23UkHRegwAQYFYPrewVKJOwYOM8aa6+6Vw17j
36KOYQmnayyqluKPUCC5iDz9eMiqZdm3LZBScM3I8Uhsybb9t9XV+YU8J//AMgv3b1NbD6GY8uG+
jCWejnuYwtsRvPYo/NbEmAHEzpWCkZmCFdPlRvwcQ8WJqTaSpM17D4yjKE0ke+GwYgNpCtlLaehn
Ag8dZe/hcdua9wXoHUdfe2KX50Cp9zDXAyof8HTX679f/jFr4+X89w8LBeNJ1XS9ik8d829iBa+V
vDxiBNUbH/t5WCKmbtVp9Nx7duyfynJ4aJzyNs30Owhlj27l/Lz8CWtVGGstxAl+48YLnh2cH057
72GDWPWvy7QVWVcWc2KK2nBayOAyovwTAxCg6UFcEsMZYYQ8tnJujwk9b0OzKMG+C14r84Ymba1n
jEhYxwzjAox/fJbo4MwCI40MDy2dn71cbreVCkwxGhVz7VdgmEbLnO6kXVzDiiXCHNqYwp8vFMQU
pHWz0zm0oTqyCVJiWQdj2KJUG4/jK31u0tFJak1nHxUnasv2J9OOc4vdVXOgWvu/Ew2q4+UmWqvm
/PcPs2OYWyRHwmI44twfj4gHzyRT400JcczOFZpt3DV/vjIRU4HmDlYMPyw8L+XNgz3bQZ4dHWEH
Uv2zdWW+VoOx9WAZrcFR5CCLULc5uXXzFNfaCUfJ4n1iT8/1Zgr8WpMZszG3ZJ4PsAE9cfu1mf8V
OQuH4TXFHv5yl6yNWve/XaIqayzHFPfyafLIYjiqILMUByi2MSk+P/gCnP3f4nMbz1ZtNWH/0WSP
KUUm/4S42Czf+dReyVrCFFLlGagKw7fL37NWobErGWXvpbqc/BMe0lvwS/P5ekhiqYLcItbVZLf5
EbZNXjAK9qerAFm6XO1KM5qK6QzOPdQlKVbSKd4p3Kin+bK3SLKxC1oZb6Zgei6kVcy4eEXx5OC6
YMLP8C/P3TZEfS9whdnyqF+JMqZ+2hMJrnR92z81jbcXs/zD++prVyzE1E5nNjyGwFL0TzqJj/Xi
3JW1t3Hvvfazz93yIbAsyBdIO8CgI6e36lDy/l+4V759rWuNuW5Z2hnqaRAnWM69sap88pb63hHj
0+Xi15ZDU3wp02Yc4gV4AJhHjHDrnM9mrLbeDZbHr0faOaHwJKxa0yS+gpKs+VZi0m7cS61EF1M7
NrKMO8lo0RNv4WOYw1o1v0nZW29tpcKtVWDMf/jaIrVGFfEJ5n9tMOnhmecU+/YWYAe6dUu7NjuM
OS+cbGyKM8im7WBU6sJhjibaC+uaA6cpmzNBsth4bV6Z56aKLCOO78ONUIHF9FTNN218P2X3lwfC
WtHnm64PY7gr6k610kIyfzKPAZAIRRoIpN48ci9lWwkFK03Fzn//UAm8H4cYtGeIs+uEHxgsyA6x
TLKnuiiXU9lM+ZUvk/mLjWUs91L7yKfrz4QksP0h1Q1mDPAi+/O19jLmPDzkRdolKF0tVegAJWR7
r4puRdy13jBm/RzjkpY5NvYQihdHV6hx39redOxcNRy+9gHG0u42aUWFxduohB0VvJfz+Btuuvuz
JS/d6IGVuMiM1T0lMIaezo9eQ67sfdG6TdhYoJx87QOMyS35iBYidhs1BQyLNffBgpX8rYUj4EYN
K+HDpDDG2CGMrBFL5NH5zZn4N7/iLfzErQdZO1+Lgaamr196SuWCh+RKe/CwXsLEdnZZ64WO3EqN
X8mJwEL932mXDjC46xLuQaQyetdOB//j1O+S90rW6a9KxeM3q3PYae5gDafzzt8DeQM9FFIEgW/G
ChHVNIatjd0vL3GLjI6W5bBZn7T+2uHIfGNRVt7BII5UkUee/fgxbu4137gIXIk4Jle7qB04XCXY
jLdD8gbClXMNC28RFjVvdtJKxm+5tUk0W6vLCDhV18ANGRvxiNgPs4bHWA3JhoYfmf+GvJKNMbky
p0xopGXNSeEhqSFiyzUZdADnrK9tIk1id+t6FvflOb1vHPdcYQWz5E7zrYTUlZBmag6JSpw+T7B2
wbo66NwXlV9jw//F325EGiXirEXywxidoV1TALPHKewBiLpdQBHZ2CqdZ8snl1imbBCps6yyR4Y7
5cUV0N/glhQGuze8S6CiJPqX7OI4gH3u9eXwthJ8TOmgQ5hoeAMtXGOdlhEG2vKZ5GpnDWJ/uYKV
DjGlgwz2mQ453/22kCYOuKkiVSDgKHi59JVxaioGWevVo1gk9hPS+YGEFTegmbX1+r5yzDLBkQMu
aTJhaZx34MEY2jXvw3Hm/b2NBMlux7Na31oCqRZl3/YwhiyXrQuwlTYz32npmMPJzQd2bnBZ4EML
y3Wy07HYaLSVCGI+1CasTmde4xFLI1sgCzwfRobKdqeDGL3kGrj7+c6xm05tVLf2NUbAApDUHT2J
/TdJ6hkmOJO4d91B3WfU0RvhamUUm9LLtGUwiZS+f3JwBN/1hYJXC8sXCx/HC6gy0tzZOKSujYnz
R37YW0piw214Acow5uPbGFM4D/N2CaqpvEkEBTuOwAnU1w8ew8Pz5TG+0n4mK75WgDPKMcUrMKzg
Uy7DRaggK794X2XqMlnTYwsLhOIJ9qlBgQflAalrpQPT9q3xthLSPPe/bTb0gFhzKECivHCXH0zV
8hvyPWw4/nYQslp99dOtrLOfz9JuJVytxQVj15bSeMySdPQh8Z3vBe+v/HHYX+6OtRFgHMSgaO8d
1eH9x0+X5xavBLt6au7GVB6SBKltCvkrczU/5W7++3KFK/1vijMnMH19rrEWlxRO52VKD0o613ZW
8Y0BthIPTFmm0w5ZXFd5FVX5e9K/WDGk+rwLEpzPfbvemDgrpAhi6jFtvjhu2WofB+NG79SodSiz
WYdpPJUHIAXSo2fDpzVzreSbqtIKWw9P3iTtOSsSyrMrmKgV33XiFiEcocdQ2csISaQnApux6qaD
99S+wJvvUQEZHeoZwh+QrMa3y32w1kRGDFPdAjwgxXV+giUfhG6Ga4RKPKm2D2DyfrxcycrIMtWe
Bd48OqeZx6j2bLiz2vA+LnaUXJG8OmSwLZ6BVpydx8uVrY2q88z5EMjaWScTb2d2WiDChbu0pYHZ
aNgdxDRyd7mKlXlPyH+rKNu4LGzY/sD4+MSG30MPn9tUw3b4uYPVhSW/OD+M8JJCmIh8JSDmuX4a
+K3CW6n14/IXrPWIEUYGmg0DvFO7CMZf2dPMOdsLK6eHmoogWTIN7912OOlM8yOc4Z2N08RarUaE
6fu64TOepKKefYedceDX6S0l96mCJ9gy76qm3ndbqWQrdZmK0ZoSH9ZpyRI1ortqHA13SOtYVvZN
BQ1VCw/4ae72Vr51W7KyUJsq0mJh9UBmvBm5YxHGEnmWQx1O3k/qbkzUlWFtkkKTQshJz+Mc1cPj
PN3Psgoo3ThEr5VtBIHWEz3LR60iibSBa+SG1g+C0jksYNn58/KAW1m3TDUp8ZXEPymMANLmLvfo
i5NZz5eLXvv1xoQXrchKJJXjEYSxIIHCB4YkQW5vrbgrEfJv2P8QT5wO76mdtMAPHGR3St0MpNwa
jdNaqg4rHPT2btZnT1/7FmPKEz+eqnIo2cmV/Gok1S9nKe7yev52ufi/V0efHML+uj1++Ji+GTnn
OW4QkdFBfxQ2PNxIb7FveTnJkDdJtstwc3ZPYXUIsVwT75KF3y/KTkKuF42NDVV7waRzhP0sBS7d
sgKlXVzZKprvnFEm96Qbmp+qjPF/wDl9T2VHwth35XvNfO96YXl3yCibIlHXVdi7lrUrO3cIMpUn
YbzYgAss0j2xqqChVdcMXKTc3yd913+bRIKDtWyaE7NS+LIDdB/yucOaPi7pEf+GeCFWivsCe2BX
HRA4KWbIUO291OuDFGCXNmi6MYUDPNFLIPz6wSPdt6KcfwM0P71Xsa3/NHBymoLZy8geknMHXhIN
TMu9vvvintc1QqDDITCIXUZP7cL8oLO826oqy33WZFubnpXpYEI6QSahU+Z0QD/nb5NHg8b/3s9b
d2Erk+GvzufD+BEDwyNTBTyu41Q3RPuP5eK/W52174X/XjoN3di5rQCsyV+5yIeKRpe2Tr9gM6qJ
Ex+kUIeykMc6od/zPOsDJtRzX4y3mT/d06m7LnL9kMYwLr48T1ailakYVMoD0rN0Yc4BfgzEB2EW
dxuxdq1oY+Ul8HSrucCiTvhvbcPj/fXyT17rdmNgpUktOmyxZgg4RSCRudNA85QWW2jZlZ9tyoHn
rmqEC9oEFLvzK/DiLwvdsppdK9q4Xi0r7QC717DTUPfP6MMTFenD5UZZK/o8jD+Molm44PSc3b8T
1cbg0dVwYXKHjZ5caXGT1TmJshuXBchUtiSncbavmKJBqryvjUFTg9m0PnqxdIAihuvoPZigGple
sbP8utw0a7/+3GQfmqbN46XIiYermOyd43CMpJ3gTA+5XPpawxs75ESOlHXK46d4Lstbp5TLdQ6d
yuFy6Wu/3f3vb3d4nUylDSvEuBl+WY0Tn3qXWjsy0nb/tRqMWdq7GkjrBpYUU0/2ohI7n+DZfkyA
evxaBcZ07bpEOXA1WQCDY0FfLUGaDvDe3LqM/rz9XVN3yX08CeDN2Y0svx0OPWEDHKpmufHY+flm
1zV1lSzHTBoay8GOywqXjIQDlmyfkYBnG6Nz7fcbE7cuHbjACEQzCX7dZAMuU+TOFuT78+Oba8op
cQ29OK031Hi6c+tDMjv9oQbu8WR7Sv/RowVjhpnLayiG+Z/Lvf35YcQ1sZg1nNncRWYMoW25Jzq7
s3X5XLbIQbZ9bz82XuCoNg1pPm/cG36+Trum0nD245ajLu/Ukm8QzoVNxfZx/d7NP2t7yxn581no
CmOON6mTwQmYeaexbg7Ij7npoOFm85a8du0TzEmOO9ymYEgRayf7Z1+QXzPIfaD9qpBI5P95ldyY
imtjzZjrTelMaUrPCVDZeF9LdesvfGO/vdbv5iyvcSk89BkeITKwcuH4Yfu7Xv2AdwVYT9dpekuy
ra9YmZOmgHFK52xJ+v6sRp6DOiUHP3snyRDWGd1dHsQr/W1qGJH8y7MubpuIJSVsFqcrb25hbK83
gvrKls81ZYyllDqrbAEp+NJaD7RATn0AYFV9ZOmYHDEvq8OgOmwPMHWPdgmGhu79+FAr3/pdi37c
eE1da8jz3z8sjMKnKSyXNWhTtrvry9cx/eP4WRjHW27UaxWc2/djBYR1oJcNHWIz1QGUCic20mdr
dikIuVtKupXZ83/cV/B/7LygU+TLxU32fBqG577PutfSEf2N1ml3FENVHi8PjU+nELP/j9ClAdG0
a7+PctorHAsZ1jMnv7pc+KfthcLPlX5oL1iXk6ydiXtq4zd/euTY/vf2k8y/MkdRvBHGVN0vPtb1
PkqmGa84bRwteXfj2s2Tk4lTkzQABbAYd+Bfmkeo0AhsisTWTLHlilL6TzvUwZxG01ZC8KdzFGUb
sYyoeWzkuKAjIKNX0PSnzvswbaVzfDqoULoRzsC50DWr4w6Wf+VO5PeQSZ7hdjBs/+XxeCPMrHS3
qeiYex0PugLOP+300amX97lEaiOAeL/jYpP7sjJgTUlHXbv24CkIZ2dqnThLbz2xZbyy0gWmZALM
QDFwGbeRdm8m67WJ9834fnkmrP1qIzRVXgoOOnJ1ozR9cNj3ynq8XC7/S479v3shZpviBeRKlUs+
lFD6FtLxA20P4qnO20lB3Ou2D+MA8e/isvqIf9N2gkXPVjAP7hgHreMmUSkH94dvt2S89TLF4OJt
N3l/VYqmrwK8HlXwmwKs8Y9NWasDhusW/CcuvasdmxaBTav51Ev4RoMh1FVXeZ0NUU/B4eXIFQRb
FblV5TKQJ8eScHiYJrhiw9zdOjYC8kBaLuO13472HQDR3vVUxklQe1V/mBnQK5lDjkXb0W+A5krQ
N139RmwqDjOwU3edyIbnHIYL36E8SYqwoY0orniZTGHOaL3rYJf0xrN82vW208JilNwzL33E9YAO
cdR+ROQoQiUJrj94mu7xmdZBNwIsqHrygzau593idDHSJJCwWeuyAjK+7A8tXAGDWRVz0KZkOfq5
ax+QReodFouWgUWtdF9WpdjBk8O/snhzqObilI5F8Sj98R8w8YETT+a7wSLYP84IuJo5Z4+tCvc9
2as1adzdya4Np87qj26Rvgvmgp4kxu/Sif3rvIx1iD1PiUxLmDYTWJWERcuenALeKOd0MJrW+qZz
+S1t8y5E1v8Y8NFPDk3sXKvZqXeKdOU+HewXv7LfgeOegmoeyyNuFo+T66VQFOADpe3zfYnn4iCF
a/3B7dvnTCd/xib/V3T1jUvZs5051dEHLW1UyUs5zccSz+mAL2GfRzxNQtcfbrKYMqCYOns36PP7
XRYflqGpTllRsD6ANdfyDIoYRgWNb6ozSsxJ210tyr1QSLJATuSzm7E9zkM7kVrXlhR/qCu/lZWn
zknHfZDIxNqNyJoJFuqHwoZVsKJNgqU4PUxxc1UmPA7TipyGOYMyRkwPw+yXx6montrFG+9cNY5B
aQkdgs/2Q2R1duXz+kjJcrLsDK6VeQJwLS/mw4hrySIR7xPPb0leIyOtL75jEY48wd6B0fyRFDCA
axfg12oCs0I+9NVubABDit3irtTOW+7HrzbcOgaKLDCf9PtMxEfm9RMQMH56oEW1hKQckx0Werbj
LhzXBtkepGPFOwucpYC5OESxKXN3VJGf+TljrKQ/6ETgWJMmv/CKcd/gejdQWXc7DPUN0kBvcZN6
fm1gQQlMS1PpSCny2EsRLQX5R3fFL9dPkmvStE1QsOHRb+2bwsvuXa/4g5ydH1TYN2jDUy28JuSp
R5G5Q5brMR6fRK5IoBOYGsO95YY29U9W8zuysGRXy/p3NvnOFfeQ9+77oroqSQfH8SJ+w0UyFLaL
2wW2O/Aw51WNyy7vh6zcUwZUcUAK4gew7cImu+FXrrT38UiHvZW4v+ySPXW5PqYg1vYju8Op5ibO
4up3qSZ7z5oSImoy/e5k1RwypNMEmW3fZomF5S6F7srVBHU5NsN7lf9cVla3q2T2oykwkGpJ3WCJ
O7KTQ9/CSpHvhCLvqTM9i7E5xr0+xJkfSZsXoe9TsSejNV0XXi33YswzjOyhxhUGnpCTku6lP4U4
OUAN77/1nlW/lVZFAtHRGA434oUuYsHMjbOfI0SIYbG49lGpDLG1xujO8zoHfBeX6QR51CGOz3tA
giFDnIrAxakNIwKgZhH/j7MzaW4c15bwL2IEAI7YctBoeShPZW8YXVUuDiBIkAQn/PqX6lVfPsuK
8LbubckiMZ6T+WX2MjhDFpra+xg7dg+LNBKSUpklPfC9oZt5d4uPQANLyFcl+xNMxnloWJ5FavKf
3dz5jWt6HcuUs8jOfH9DUTONFp878TRWCJaY9m7ejYlBHmDkeO6OGvWkraaLAJzg90jcWJIpI3fl
Mv1DpKhjjoiOUAuFQApjrJim/kE78g5L4KNflkAsuH0TuhOqJFjusTVlVSKkGEILuR2RKJfTrGYV
1r0lQtvwJqxG/dOyuhdStj+EN9wrZqyw5qqLACsuI3gLM5Qs2idvaN0t8e3fMOi9ZP458CsDop8V
Adzp+h2SlBgJT07suoqGXRc8arvbdP3QHYu8v7Gd4TQv2Q9RNzcBR+8JWOElhnDnzRnm1xrwwXhS
9qF1gyHimr4ZwirwhvF/xN3saUn5e91O76mv906K2q22GIRkBXsrUktt52V6NxlVSTqVfTLrftzb
aNEvPWJB6zbKzJjYXn/oSA8t+EKA+wPiN2xc765BdgoUUW3k5UseWi2/0xIfT1yxV6YLIoLIgXix
LYmtuUogxvHDIqunJJjnj4ArlTAcjUNDZmjnguyA1Mp3JKpP4TAXf7Hh1EgwmMADQ+2i5COJZt7K
LAxK5Z4WNaRxr50MvGZmtuB6wfQfRC7I4RY22wht3zvLEt7GD1wRZmzYmFT8dSFs6IZFxnXr71Ax
KQCF5FFa90fXJk8e9Gk4drADNoabuuucUNrNz8WYfANHr4jG1K8Tr3ObHVmsKkKKm5VAlN1uc1mX
kWXBzapn7OFNV+vIWNYvXZExAZFbRnJGlwTqRIU0mxlNqFyrje2ShzqzSSybzg9BrH5I67OXlnQx
DkTZFj06G+Ma6jhs1MU7aM7Yt7ppjm3tPlZasnD25IyvE+eBURlxO096uIfn3TlaGk8fnl1xVwLY
g22q35Vlf2u6OcewKOaneVxO8EjnoUQRNTYD+6v79IeTDcAgFupEpuauNbIJh0bvXUiosMEiIgFe
61+17c17BqDCCf87xViw/QhWAQ8HoqVPrLQQcUcp9mYGTzCfHPYAv2h5VyoqEjaRNFJe07wOnfx3
A8vidjxMjQqlU8W1Vcib3ELIsF5yhvnw3Oq/UsLy3IIkXGuDkDy1G73yYWjckPg9DbMOjIpJZFtE
m2Azt5t3McDiz1u8Us1iI/oHhHo89W4ViWyOdKr/DIEdFmK+rVULxf68ZZ2moRxa9NJ9RDMP+rYQ
RaxNnriqfMq6mwlH1IpMW2LVXmSQEKICe1vTJmoVBYq63lWGbkH+ubchIQYiMVEQ6iwQ4aRoWlE2
3VS625aODomdRiAB/3S0uoE04F3Y6KFos8BSh14v82EeJ1hzsV3lUedZW+4bZJmN2YmBJQEud1RZ
3Ws9lRt4M3Y4oMTIw7xHsQ3C0zlBI/OtmLwHGfyGCCL0aXFfLRZ6qopAbiFOYzbcGJSwIUcWkTt4
D00p0NvEtowQYNzjvOdhYDxxiRd7pRn3VVXEuJmehOLxYtnvtMRfZRW9jVPmR56VdeTWOKIyciwK
BXUtP9S0j1sbu1epyXuHs67E1tSzpFBMxwNg7KzwNlkhd06btrGDVnDotiNwy8vBEmcvS2qecsCR
J1gcnKE+ahyuXNt+KGGbC92gwY6ELmtqAaQvHGy/Y9HsnPHV7V7ZSG6cMY9Rk+KJrioSorGGULwq
rdpD41LUcloX2TpttVEt9+OgZft5UO7Wa0mwHfqebnlv3Qy1yP+mWYA4W8+uDs2IxCc0/k9D6Wcb
lw5mM6bjzmMMy8TY7roq7ePcjE4WZuMkopRaNMHFsk9qVQGmMG7GEhpUNKH/EXzaj33rhEUZnAxc
5ROioUJb48npkR4GrPcqI3aIgLw3xJP4cSrZP3bVRHQpuhih9wB6OXaL5QYPjCFHZgN2fMPHqEPA
+N71s+JhIgtqf7asoly7PjZ1LMKt7XQJ6xtYX3LthEo1OFYpJ3sLmql/au3Fjzw3g2KxU/qf2qrF
HSEs+IVx2exVgJ+EKlm2zweJirKoyxukrJKbAmaUbcaDHkuqae1Q5Nouon5W2QPPcaIFz6PfuCUC
2sLOU5m9o67vJnkmOtzTkPxRhHbtqnQ/zL36RygE3YWsr8vbni71ZmhZ5cLuTYsbURGj74UGdyiZ
CPzYV2o9F264a0ngApCmmhvt7zmo9wmtg/7Wpba80g6k5zLIJ9fctSAwQ1+ncxadH5Uadqj+hxVY
Q4v0Ym3jdFH6t6Xk22rZV9nfjOkrv+nit57LKf8pYC26E6hloMxT4+DIjLfHZQ8HyDSUfnXICEgH
qsc1CLdM/y5w3Gs/9kK1Zg1yhN5BdI0Q+XH2a24hii+n6a5kCyWYi1b7ih5dG09SkiIWhelKTE7P
ectAMvqT9YhNiyZYF8ddQazp0GhqvdlLNuoELLvpNijm+ffXxYdL9ZJV/Q0x0YSUZ4902SNrgs7Q
gSxe9uFL5lypKH3a70FxY1VwA+nCL2APCg5jXjxP2bKfG3bft0MVDgHbNSgaODK40hS+MIDXLoel
h9vUcVCi6bsXWA6ma8DMS09pVXrzz0sGaSg/TItMeqtHwuiHVN/pFnlkbWXI59kdJu61xxoEMwUa
l3dvIV9GPrnOt+zD+Irzu/nPHDCmd/hsIdgy7csbk+rXgFg/vx5AnzcO8Nmr+TVYnrC6cWiPGlMq
gctPRHksn703XH8BYI+95Yp+8cJLWKvxl2Zslj5n/IAciirMsJmAwHiqbHNlKlwofa5pyK4r3WUS
Pj+ULRJKxiLOVBvbPsFV/vHrZ3VhTVhL7m2e+QLxjc6BU9xWvap9N3J8agBvmFKkXS4I2oi+/qZP
n5UPntD/vvAMRHeqFW0hiPT+qk78prk+dKbm3/z81aSGjBRBx6JjxxwEmXD0R0w5HDOTGnjWK9Pi
07mMn7Aqpjv5MrOqAlY74NPyDChFsas8m7Xh10/o0sevpvRZSoVru2cf24w3t8HgzVhxB+fKrnPh
+a+ZBoVT4izAPGQkLssurxd/oy3/AO/I98zIbE01aCzb6bVaGJoXFoo2wR9ZaRFqTvkGP6qMoMD9
XkdujTXQo8xZMQB/xKwyclAcLFHoqLxXKfdfv4lPZ4XP1mwD0adYkdzmzCCi/oM1T9093FzFHuyA
VIdoTKaoxeJC+b1vO7+x/yyFbVUESz3k9pFI+q7c9kajm8L05EVt0/5qXU9cGWCXhsB54P3niyhE
mWxwXfsop/LA/eAjcNs/xOdXQC2XPn41wzunbutF9AgGsew77flJIGGu6ypbbb9+UJe+YDXFFZxG
KBTlzrEnuI+i5pvabUTGawKDf6Xg/+80iNe+mt+KdbRGiCwg1JETBS/TycXLftbhPfKkEhF1O/am
0YJ+JBsZo3T8NryiDPeL/IAQy4/9fRVVV9ayS+NvtRIMhWVmGNPcY169Nyjaohy+zevflOebxv71
rYe5Zh8ELpTEZemDhD6xHcKuUF1oSwS4l2/f+/zVBo+Ab1DK5IgAoPqOeXZk9UuonO+cqny2Bh8s
o6IWTG8AVyMNbu+jeP/k0SX9pnZinWKVcb/jFMyR45SZ4GVBGDrKN7iyBktVxZ091MnXz+jCe163
ycueMpcgPwMnchd2hwLRaQW5bxgKP1Yz15ForCsnlQt7y7pn3tZUWmB828eldP90xNsDrXNlVl76
6NW0H7wMeRkpUi0dYaPC3qGOMbbZtUvL+VM+mZPr5njVSZLmIGYcXWDc96LVJpFCwp1S2+UOFwVv
n2lv2IlSslNTKRr7dtnvWKBGxNAN9nNGodb9+m1d+qGr5cENSmJQpRuPcznFE/D9Oc/i7330asKz
Xo1FFQB+2QXzrQQEFeGw3xtj6/a5qSCJ5345QrrsxbmPkuIybQPfisrgr1/+/vrvv7Ayr9vnQeAJ
pAPgSxr0ZKz0rZN/NdCCX3/4hVmybqB7szCyDpBiNbo4teT+2Gzg2BfbdqHyfZmJ2DJcP69NlE/P
3D66jv+7SUI1pViZF85RcKSj4YyX76HhZeh9WmaX5XMaoYeCal4P+1DTw6nkpuVLKigKwd0oHlL3
XLUdz5EuHq9D/NsUtiV8C/CHLy9j2db7zO3IvkubIeaD1Elg+02yODrYKLQyQteTSPfzgdFClxf1
Ic96AfST7Pugvp16be+LlrxJn7yXaiEb30lvDC0wYIQgO7gOP0ymTCR5+4LGdxuCqprBRJ/CV8fU
FM+jdw0RcOGtrA08tdMSH/hGfWT+qHCWlPvaplU0WClUuEhJt+qHr1//hWm3RsMPnp6yXgCYz4Nf
0n+e3Cui1c/LMD5cHv/7pvOyr0DL8eWRct/eMDujJ937/IdqEBbh494gEzTAKhEOI/pVJel7NLNS
9IOzeeiyK4P7wq9b8yeYVOk09pj59bmvXZoJpVr+zUe3VnFYjYatFayRY+apITKjgv7aGsbHr1/M
v96LT9bmNYJiasiUTwpBo6SCi8epAw2loRX0kW0hPHPISR/BM85/5B7J7vWZ8prpwoqJp/RzMI9W
1Ava/Pj6j/lcWUnXP7VMaUOoPQFMYsgQD0OGNuNSsE3Wcu+YOV0d24XonoIFCcBhgVDQP9/5Xrau
JSnPASC/Q4RGlaZTKKSf+Om4dy0bm3d1o0ZUZiB0d0Mmnc3X33hprV1tQ4jrQBRDCuwizwIL817y
m6FKs8S1ivl7J/k1K6NpUup2/JwLMvfIxCO4J1r+H4SrXnlZFwb9ur5kpbA39TYCpKp8xGXUaH+j
ZuJeWTDOJ8xPhuW6tFRXdS67zgDtO/n9diqbV635ifMRoOEcKPml//Am9evrt3Fhu1jXmmotSp16
xXgchyrpmtO4kLjr/nD79Xufv9qOmi6voUUSzhGhVdA9uBFTdSg032jzTeQuW5eZ5rxFaLh2BsBI
hY4m1+iHRubyh9AjO5UeRyq6Wy7ZKahsfyulH2wKrxCgzPXtqbUq9NALdOuv3BsujY3zv//nkgqy
3OihmAyq6GLfVWK4mcbmyt5+YctaAyC4HYAAUkh5NEGBtShTY+IQgahiiGF3wPpCO+wHuOF9/eYu
zNM1DGLp/EpJTWrIekHURrWAWCnacfOVc92l1ddZrQMa6owBCFnnuOj2zresf9pq+onW9Yj+KN7V
kAah8OhPn/I9JASblMtHPiNi+OyG/foXXhr7q1OrLxjEPBI91lr0aGDfwssYE77Lr72vC09w3fxR
iNCcfTr7xxRxin3j7QCGhJrje9FNbN38Adi5TXUaoAHv5LDyfGTVO6zuV57NhUXo/0Mg3LkHKx/7
ArAOQw8+i/Ijp3ynFNoHZMH516yJlx7SaoGoOQPn3LYcFLt1mNctJAZj2LlXjZfn09Anq+ma1bBg
P+95hQb5IsUYcZqDBeTwJm6gT0AKUACL2yw0JIAW0lsQRTbeV17g3mQKOgIPiqWko5jFV57q54sD
mE3/uzhQQDQ9+Ji6o86Wj85p//JabL4ezBcOEOvfCc0a00M6w83Al3zXFvmt10Pk58s7e/B20pCn
dOwOhUYk5NdfeOm3rBY6HGEKsKs5PziOET9MB11nCS5G/J1PZ/9Glf5nGc1LWOLqEcRDdDJ/dcg7
gRPRv1IHv7CO2quD8wIPtE8yjO0g68KheFCeDEcmo0C6YQ9syde/4NLAZv/7ri1Rp0hr0PQI2RO0
RRBXTFNYWd/Ls2H2avlMOe9d6I694wDtwYx5Q+w8bPWVs/HnL5fZq6VRTyNbXLnoo6Xq92bMb4TX
X5vxFx7/mmTRcwRYzjX+cg+aKEphGIDG0T1f9ppHUnZX9pcLj38NsBiwXpICHKMjrQuJ2492Nwbd
8QiBDdeU8RdguWzNsNAOQpmGQapj1bTjn65pnI1W2uzUMH0Yq0WegQXxWwvhBCF3U49sDbTJoc27
8hMvvCS2Wk2kO6bGpKM+Qhr67vH8F1gIV6bI+SM+WTXZavA6YwrDIuRsCBxB9CcFfwJaM40YS5pf
+YZ/X8RnX7EawHOr5goSDveoYvsRhIRIHvpn/xc/qn2fuPdL5CQiqR6Lh+CNPPIThCs35a56qN7r
d48l1pV15tJgXA10DsSRF6CYcQTGLaF+9QKdGw6prVVEbE73vuDye+vBmmopGqpHCKiHo28mskMM
ZYCEUME2S9P6999actY4OjYFjXQgxzyajDlJBYxywqUU9/AGdNvvfcX5Of5nXVZ61sabNKZV7tyR
ctl4VY7q5TX86b+9ik9GxTolrB74aEkCw481t7euy6opgmWO5kBdBPZeamY96Mwb/nodsB8hIrH7
E66vkIClyr+poP7cIji4TIJBLFFGtdiCHAFFuC7z01lBvVFdbh9qvqQbqtBvhUoZd27NHPmmTSnj
s6Imsrt2viN5PUTtoPVR0mLammxRsdUMRoQCnoCoYIEXp41UiafHeh+40FvppgKWpwXR1kHW4H1A
8vJFiM4+1tOS3RWQLu2DwqMxRX7TQQejeYZkqoTUk8EMkLptGGiwfYKlE3svz+qTKIN0V7nOEBEi
xL6xcTZmvHBfRFtA++5PWVKVsq23vOstyJaWeQqbflgqCK24/+oMHQlwjZdDuZ914GsExA5tEOq8
4SEtyAud7W+25taQDlkBFGgar4MNhnyoCsmEgVxuiSa/vx52F5a6NacDZzVIF2neHyEbqSM0mjli
5Fi+//rTLywC/15R/jOoawpXC1kCevRtcuiF98Oj+W9kRf6cpuwO/35lev67e342uFerasfO4UrS
sOOMfQ6uCKWd1wZf/jHbgdm1g7Fv56Ue71ykrUVp2/42zPbjzOnJg1UYJ+5rzT4gfmvRjWrcxy4v
gbux/fFJEcuLnamYTx2ZwLarBfngbPAxSHB070lJ9kMHzaq1+CZqUvRQI80MWgD94o4bk2Xi9esn
eWlVJ6v1AfENkFy0eJQ665oYX1ef68r5j6HqTeSwxnOiTgdtXFhtc19C7XfTe1NxG/BqPrnCMRDn
A9RH2QA0UZ4hVroI5Dv+iwlWl7KKiDIttN99AwVnENAIWnX9Lpxm2limrBPEnox56CzUjQYcWBKi
2+nKiejz8wRd9xv7JQPo2cViYdwf0p2gJn0xkGx+/dg+H97UWzUbbbu2mD3N7bGqWBZZfv8AjdeV
UffvHPz/o46um40Z4VnT8hYlGN8L9n3hyp+U1OVdQIv+4JZmeaad97bwrji27TLKkEI1eFvneXeq
BPcfynlhuwUhTGEHbuuVv+rzx8n+LWr/Z8qBnIa+l8ZWhRCnO0P4o3WOqsivSeQ+f6Ds3xPbfz6+
cVEDdEvKjlzncuP5pt2WDeFX7loXTkdreMw0k3Yc05QeURHhDM2PNlbzWz5fSxi89Pmr4RAEM8sC
w/FwJmD44GT6wP71U/XuHwK65HeGHHQ5/7uRF6qqJc2H/jj24++R9Sc3DXZff/SF5XRNemE1yzKj
l+lIse8mPAPezW2L5ikt599LA39lqKxqvLJ2XxhI69y9Urpuo2yEBXWK3wLO5YTt6L54bnHtnnvp
Zdj/+6CqBtgMOuK2OBfOXbcEt6UvPiR1ajS4vCtFw0s/YrUxBI6HEkvT0vMTK/bDMDlzaDzOfvb2
cC0R6tJbWZ237ToDvPU8fphrpqNXdsGhXwRiEEr01HrpLKE3NORKqfJC+Wgdx1fSgi2sK7Cjms7b
aODyNkAE5PE4LTTRTA5PQYYMAGMTc6Ud9vkjpGtCDKaMBQ4V1uc8MHE++/sRJveW+lfG9Oc/iK4R
MXWgqtLtBhTbvOXe0ZomZTfGAgeGMC383y0ttqN1zVF/oZazTuKrJ7fsMmED6q47Eo5pA0MKvCHS
zU6CkjcXYyXk5OxM4dcypD4f5XTNkPGtwlm4OtdbdDWidt0NIhaB6ya0gZmZYxJca4fbzr9hMp/s
SGt8TG1G11ZGARZEvTypFpq9tIDI7muXibPtb0GGrqiOnpiyN11Ax6kWX76NVseTFKaELgSLCTs+
En2falPAQSYNbF+uGeZ3ZEyWe9gFuzsQmyqF2ISO3rnGm2/MBFtVZqUW8r7kcqogK9j5sys3IxHp
k52PwxZq+mIrEYIRj1kDhriRwZPHm2xTBp26SV3ESwYwGicOy6fQp1VwCxPHvF98As8imQaFI7VM
aVSi4XtCeRtuyhleu0Isy71adN/Bj8R1G+WOQw+5002HEeaj3Rj0oPbLlplbZwnG29SuR1jWMvqC
slGzH2Fh/zHQqQ2idsqAVzKyGqHyF+murah/L3M97JSoygQOcfpT26nawiqLiDEHQg/T9PyHOwNZ
FaXg784RMmmtLCl6wEkBEC/C0kbD3knzM/1oamPao4PQ8FztcWUI4omz5TkFFvI5x6PeilQXPwr4
qUQIZzWLlWM3D9QB3FBOflzVzSNmwkfFnGxbk+7lTNS5rdzqyLoOhzdUJMMZmWtJBffu7WSCJk77
OirSfN9k+X7IQV+qxnFfD4V6xmFxSXI1IFjbse0I7ug0riphNn5r/bKEZSXcNG0yuM2TbWG1Ryzu
D8P9BLQOFlqq0RuAPz/cvvuLMBvzCBCL2OErDRwKhIQD7ILboGQnax7+cdMqiAY1PjITHJvZeSZc
GFgVPbjGYUYGtaeGhVid+sIG37fa+kH/MBcLKlboO4UVR4NEyOpdwYwRpR1A8xmZ0a+2lb8VvL8d
fQ4grCL9Dkap/GwJQJb62DdDBPoje13q2T2MOPdHfcWibiEjLtVuHTE6F6FfCP+JNgvEGhW/m0vi
vtu+goXeVDpOBa+O7RmMh0Rl6/ycAAjmlYzqkXvbquqmKPdtXcOvmY8lBN566OPZguj3fP7G8dit
x02wNPlhmlO6rYHE2bdnh6tzNhMijHDekcywOM2BXOrTtkLKh2h32azkgdRNt7ex/iWzk+KQCBvF
C1LLxyXUC7O2fd9NYdfYbJemRQqTqWqgJmna/gdW6iCWUvKjW1dBYnesOomgGO+Dmv8cz4mdloCj
lUKRshQ2uKrCjuFDe6KtSCwqEKVGn+cZdqVJiL8NwMVPdgvEA9KDcIC0vb9LUx+sPn0PgJdAWKiH
S9AIl9U5llXY2SbDaapBUuwdM/UTlBMDcjmr7dAs9c6xCf5GP03glN4RVb+h7X7qRzte8nRb5e1t
vSzHHDBTrw3Ahch+wAH2z+wVj5rwe5Ev0NZNy07lDsoMy2yS0V52dtfntwgWOS1ps1FEwRg8J3Pd
P1Lfh0Uu+zkN47YwfgyaXI7+R31QBK7WpSc3OqW7eW5unKI6IphyP9juvlM1rFww73WueM2yGRd5
5kVphquRlVs/qsyCdZftg9T8oLa+87X3YrNgMwCaVEn6QPJlU/vl32m0Hgp73lmFfef41mMDF2pE
SXoae//eMukmpdn9QGGvnPy8DDuan2RgH0RV75qs2aRzBkdruu3M0uMCmqoQrEq98z0kFaj0T3nG
k1PxXOjgVpjqHuM7MRP+k4btzVg8FQqF0BKLVei50BcsBINbphs5trdDxf64fn8spA/L6ZRvFiI8
4Du6PPL9Pg1LWENRJlmyWAsek2X6pch8Yznzqam7A0BagF4AVY5n8AQb/6k3tADk3b+fsTdLI18t
B9XyWnSv3mI9S9f6SZU6gYqBMWdDmuW+p6q+LV0UOyFo+oCx77Gc6ZNiFfJuHIxbXweJarp7SCxf
M3fZWNy9gQ2dJH1G39Ao5ZF9tuu2lotIHR4XfNkFVn+sMyAsxvpHIP1tCaED6sLeDq6pPY5kt5oU
98yoV/DNsM+T6Tc61nU0eu2tVehjTpbXRsIUq9R8X039PSg+D2L+Jw+wZ7RtcD/VdJMzWFXL6sbU
7q2Q2Y0HfEOW41cskogwyLxn6bQntwqeQcU/BUg+g0k+jcDpAxxWOK+cIQYXHII/PiSWk89ua5T3
4iZwH0k7/J1n7ynDylFIT0RNkL4BfXADUmkaes501zjBD5R/oDiqH6ca9s6yd7fl1B4LOtxBUvmc
W/Set8HGcIzhIP2JKsaNkeLOs6BCykn9E5jcD+6Ze2+qT7ap9y12YHTl6qR11IbgL8sbYFdgO7tL
2bibMwKPRHHiCGFCz4tFvAhATkkZdtDi9zC2d7SuIUIcqxuW11gmmiE9UBCKbl3b1wfPzduNk9vj
sbdNu/GylERDVz2im/qiCxDs5tncUoQsY/VSR8AWjrlTvY5ctGFbcB0zuHxdTJ+lF3VS/1KjZz8E
sIbsIHljuykL2KZHktZu9v1bmBOrMPVG+Nur8oUapItqoZfdIia5LTW6wtJbSuwCvopG2zdnZyx6
BulyUqZ4dBecye2afHgSI4+cuRLItIdgz2d3xNaPqs921GrBh2gRcV+VS9hP3QERoKeZlzGQ6NEk
9evoqUPqCCc0yiUhWtwF1HnuFrwu5JR1eNBWVW7z0jxY42yigugXQ+oDn6q7TmZPlm2/Lkv5NOA2
t/g6cZA3rmskW9jyza0b1JYm+XOR7b3xrRuQXIptMapTYxCn1Og8i0uOSqWm5cnN2qQcfPgxvWE7
O8VeGFGdqda7qa933A0+/NaNsa6zjc0cEZZKQC9Jctg9cI9UZg/PG7zSNBHam7asJCTiYr6DEaRH
aGcO1EB9nKnBw3TtH07tJ51lfeCwJ6N0aZ+VKH7yzDxlNrPuBuL6GF6LDhGmfu/4cpfZ7Q0H50O3
HY5+QVneQBtikhqI8gPOXdjYy2cxLfedQfhGJffTXDz3RVBHJKO3HgZDNtNNMY3nSdq+o7P87CPb
2dBqN7bWm5pUjDMLzoG4g4HcooYD9dud3fbbXE1HoBmAUfFOIE4AVcO7w8SmI6P8Cebyh5FIHDlI
DqDBwArEv4EfBKvFBvSNY0Ng/C3bQ1nrBew9lb5XkzX96YK+flNdthkAHwBueuxjxq1bUfJt7Xob
4DCOaTu9zrBmhxOwqZHxMTm7miPC0/N3fjYUcEYTuQ8UqNScT+dSeW0j1CDAisFL9xY0JWAr6glA
CqJYXLLeD62AeziABAfR00drdum+rT0nBOaA3WdZ391TBGJGiOVGOkaJMT9CkB4XPZmjKs9IlE6t
FU6G/UZbZNjNFURClY32hTv0eWSG6SUlrR/CV/rGAKgtOIAEg9dVcVlNCKUqLB2xBnO9Avokpp3G
CQYu79ApDbZQVd0SJ92RMyU7bzwOkyx4bnbRqRB+833WNG/GnrokyLt/YMj+ICOb8cjgSwxqy4Ra
syAExxyLP2AHykfecevPD12OpQ5StlfXFi+DjSEzYjLxDADEwc7vUdqaNlJ6OSb26N8oYjCylPdm
cflUg5UU4XbAwTP27m3IX49pRu2fuO6oAQdFNC1GtKRBZDoAgfMMSJYJK4fhl7XZ26D6RKhxX1Z9
1LYNelYGeVB5omiw8wJzwyVPiMC7LtM8xFkvMaqKvb4H8qjfiAlzDbURsG8ojpB9bGd2NFpOWHvy
70RNnehmOLij2nrL8uJOZsvZ9Op64C4G1vIMFNYNH+zN0Hi3FqenQZgIS/+W5/SErLBnX6ZujPPe
MbA7DREHfs1S/R9F57EcOZIE0S+CGbS4QpRiFUVTDJsXGFshExqZ0F8/r26zO7vdZBWQGRHu8bw7
IoHm6TJxyKGw3yFRtWRb2/xvzIWOvXsBU431yfIRsJ2aGAWtWOEW+9Oya9QWvp9kKOoitpb5P5mj
EDr1t70MnKzLlk1Lb/3sSCuIu0GW6bKU/mHFjJBa/uyf82p2/65aGPEuSEzqB2M8bVgtj4Fex/Nm
FEGqNJg/TCjcveCh2mcz38a/q+kK4kv4jg5hY/oHNzSLd+lrD2CAMdEZ9pM6GeE4XPOgUQ9zBVBn
7NqRDizaj5MJK4cS3iZBnF+65wxMltDFSL1s5ZG62Xstg657xPkyHTUaF4guYzsZZsEhO5cduNai
Oe3DuB2t+xorSc6dn0ZhpN72qS7ODZCM12rdmtdirOBMLPmS1sZkpKGuO2D+tnmnF4jX3F105udt
Bw5sD7AT1t6eiHqxvwJrAQI12tth9zAvmoY1A32aR/uMG1C9BSagKvyN5i0I2K7uibLj/SIAovem
+SbtFb8Mk/UbzhJBQkHlvA2U949UOv1hIAv4J92V/8StA0thHmbzZs1yv4TTPkDIn7Z41qad0E7r
0wg06Eo926aeWqZ4r+0w8S0XFpIxRV42UgeeZzZIXyc+L3ct1svU8r0WRAS+bu4Engc7PWN4utbx
OkR59STB3J/KtuyuYzi29EjhaB0sHqJnyooCo5QVbollC3EmwW18RldyzgKFD8h4bcs3Q/DeS7ql
B3ozGrxeB7fNFEDJClzU0BagCB3rOXcyPITNpZy9PF3dqjo2vX3PQO6XS734dVqsXp6oPGICoYns
9A3bP4S9EZ52eqSDu2z6Q+aStaxomN8it/32ummJw0Uar7oBrMaqWPQMw2a7UlHv6dCRBaHn0oFd
s7o/wPmKd69w6tggQ/XIuZ3HDuu8WRH2xSMLR0s23NOughkOWGg34Q94SNNr0Y029ROAMkSjlu2g
Vf6qJ8dIoBT0R6tpK3xRVkjCOm+d/xyZjr3HZbFQlATY8uNAdHYyrUImUwtsAkaik613FwLnqmjZ
4R4XI2lqonQdsVqvSz16n5Rujcs7MFEWiL779Bzd3ATnhN43m9c3f4q8nIDH4tfgGh8SKSqL7OoL
zM1y8LsGIhyhTcic784SHO3ZSna5Jnwrp6X17eQOEOLSbNonQy9D4oLEYYLhLim6xpAQOHpqvfUb
ElwYG2NwC4xxOPrtZJ27Xt3M2skMuMIoVCp8KAxgECMe7G9fST6mLVRJAx7ysTUCO7GLfU9tTapB
ZPbjPXghUZ351snoe8etC+raKzLSAEfmIgpmyEIGHTMVoCJt+RnN0Cu3YrlM4fYNPOE13wgJ0kvH
QgsjF7YCn6N2BUCr9W98sgKqz+of5m0HhVPXj8Jcv6RNN0drmOS64T2ZRpmUMyS2oSUjdAuNn828
LSxudDM0jvnRNosxlbl6wRd2Yi/TSqVlV7Hb5E+FK9JRhueRU5bR9hvlHak5TlpQPSTUbO8tXp+4
XZ2duOL8Szvy0HYNMLY62+blPzUZb+ZU/dz0TqfUewzeJHskJ92an37RpXrw7x72dGcGG7du/uT7
+xgHDsXNPu7XyXc+nXr7roLtNOzyYR2qF5Tsl3qjW++NezEOFtVVYBT9NXz2crXHoTnNbxNRjk+K
vgQyTavGh4JVg8wJkd0junSjCG8MKcND7ZftoxXYf+hCgCLleknbsq6utXL3JHKgfizRZr5w/w0X
5Lz53M1+8NTX3UQAvODV5neNjdaOwDvl84tfSz/l2P89W+vxzjcTLuUJpu99FYnuzENpNH+X1nzx
Tf8IzqaK22mn1vbLmzLAUfQyeuu1+M+c60dmEZdtV6fVgRm5zVMD/8b6u5j10V3lYeurZ9mHe2aC
tEhqWTxarmggFulb6/IoztZwNu+btY7bMGycSzOu1RjFYQVCLZ9yl1ahs45WoflCrPGqqUQgOHJD
7yWNszXU/mFQlZnIIVxS5kF24ktKGBBi1n6InL573/LGvcGiDwjkGj50sEXxGgY3FYRfheR9d3I1
xLPRdi/LAvXFraQXW5OFaa7XZupFyxd8Dhl3DN6ZPWWNWRJ+1r9pv//u8+K78aNf5srksFNE0hd9
/2E0w29QOvltXOwucT335M2NBh8SHvBSvRit8RpZ7hRDSIMJUyR7RLAyenEDHXHgayBrTHFCiBpv
eT/Is7m5n1MdnOqlWHq2TjfnTxluy9l2fZ+5oAQc1Q8uCJq84mz3BicgBNwddQwBs7satHKXeWVB
hrev/fBMFghU0eQg7jYGlfU6/tdKZ07ZFeyZv4zGrZua6pHrrz0FuWViOpHVxBhlNiZOrbCck903
4EYtk+l6SV5RyJShoMYiiObJn2wyQJTtfli4DNgKpAVnVBWKDs1y995IYsQBvWs7f/T6aneTqHC3
32VTTz8bdmr/kZNefpvR1KokiICiDJjb3vIqb4ltIOemdWr/SQ/1ABZvdt88jJ83pl31bXZKIyUf
Kz85M8G98axGk2ByWtYgHgdzf9u3foKDPdsys6Qht4T1xaE4rGZlpBTt7vtqewwxpbf9U8tSp64T
rJ/VNNSvztw2eUIpaT+B7hYAs6RRXTtjGt6pN5g5kDzE8yHM5tt0OgtIvN1Uv3c59cnG5P3srGpg
GuIMTz5k7pNJHOHflnY/UV4T2XGHafNsL4bC0xOuX6LjhDJ7uGUtysNrXRr6bCgnHOPBZqE2nfMC
sB7yYGCe4FVOZSo9w9seNesbWW6O1BhrXapXwx9OE0XYB2OXAXSMHprj5snyrbVDbcZdSH9n63Bu
0k7Vfspt6B74Hc3Ut5RxdYFOLaCqIsiiJvUXP9JY5x8BUsLBapX/KIx+GAFvCSh4Te+uL6uqNrQi
O/+rK+KowCEJRtzUQalngYh1a3s7UplCSvLhjSVr25cPUNsYW+mGdkSuI6EN1C6yODg1Sxs2lpIt
bkwAnZP0hgeMZt5psfI8CfRgYaRX1bXnivrVkXj0YIvOfdIEoWWD17Y32EH7yTD0zFc7hkdVjxOx
ZRMyUKW2tOKqy4bVmZ8JSvQTl5jrBzOQQ1IJPzzaGKtv7mJs34ulaG+qsm1kHG6GOhiN7F6GEG3c
XYLZTzDzVy9LpLhht4pkq0G39vMwNHkqOO7iemjtLvZzfzxXU6AgLbb9eZuU8Uqht7M6TsG5NO3+
To0ffs6ONH5sg6CKj8piTaexCdNBGMURn715GfepPQ61t77x8EafWpvix172PV4vfoJDZa9FQGRi
yLKfVZZk+AnL+GSnMficd2dNpdsvCE7abjlH7WXKDOWJ5x7t+o89LJIPUPQ/ltCJaP7WIBFaUt1J
zW5vUK6PtaVaAruWKPwMerbydmgVF6sYoBPpVv3ue1OeOuKaj0HeAHnrse20TBQOS0d+c00f+8sM
ttZNatWF59xS4uQtxXwVwnJP8EC3xJQmRSON81E463pdAxb+Y5h59rtlTsv3uI3td04Bwz8pTESl
r+fXib/sOFcsn7YjnqG4rr3wP/ce5KhDMGq22bL0QK75f7UU1YXdt/2twuJgxZPSIyaiiiWG/Kwp
yX50DvoWFPlStrFr62hIjbkvJ0CiObY0NP+vJtjew90hmKGrnP9Yi/o7oJSlozDCIHHsJcLjG0ZM
uQZaBFAbS3hYPNd4AIG4ZpXXaPCwiy7+LEYpf5r5qp4GqxrfNsjidSyW8ZfdFMMh7Moy83RVH/QI
wMT0yzAFbnYvGaPgq94WREMNj1NmurUc7yn05TzChKMh/ymUIQW435bB7trMr9Ege8ZK95lIXTGw
WyP4hvGqjMRn2JmVpQiztTcmkG9Ra51z2xp5ZPkgmFIR7/Pg1vfSEGUqRpQy3qPQYrHAxK2uh0E1
ibO0A49iHdFHlc5T3nNiJEYOGS0jM33nwqiDyYHqJtdfHIPbLaSvPMzR9Cu0wCU2ylFZb3ZLbAgy
rVOvCjS4xcJhaZb/JuZzrZ7BEDafcIvdR7MejQfYW879RbOfjLymRgFu9ywaqBnxvHuNf9eOESEN
o/hBBPecmKOyM96vt5XL+OTl9h+ogCwZNZ8D7pxUzgz8oh5moaqtYzV2z6tGE5qdkxfM18LZmWRL
SbG4/JxX41g11Fh5c+Jk1ukeOm/72s0MGKpHI+ynGzTU/VgxRsEN1r6A8WzSag4+EdoyLY0Hk98i
3t1JpmKZ4EvX3Ze76r+ue+e/56CEsSTt6Tbl/6YI2HPYB4ew7YPMLlqafBfUaeObFNt11NDp+x5n
LiDW1mwLZgv1iT9dE5gmrqaC5HM3WznerrLSX57zVYScC/OaCsvGpODRqPZzCPzOJ0IwYKJYtHZc
TO5XXnltLFtLxaEOHiymuTR5BoO51fxT+zOdAeEVSbNHXxAjIxqPnKOUdHlIkTMXSGfkyVZYIGgh
Znezy7q0EBTFw8ccupddsHtZoAqlvJu/UOMAM0VIHU14mu2yjYeQm6HoSQvZ90nHklRNDv9FxGan
fq9cqPhfCKtTHDIMwYBij2oibLsCJghQ4D0KOnE03aJiNOeem6L6EbbjzS3smzMUv9RYtbFlUSrS
87MsDKHTnU0R+7tWh7owrRPfbvG8LyJ6dorSO1vYTU++GlA0NgqnwWlfdCHY6KTmyWxhVMdAMKF1
LfdZlkGqrdpMCrWq1G7sq9sw5crdoohbyZ/g+tFvc4X8TZqDTLExH6ZoVzGGZmDhXJHcrpneog6G
KvGepqd12hgos17T/qFPp7Wf2SkUmG2RPRiLb4zE4PfMqTa9MK4D/08n7Kd8xILtr2X0VpAVmgF5
Zx/RHT+CAQNijbegrOXvLTL8Q0lG9bnT0gKaDA3chs90hnJZJr2Buto2Xfg07vV0Jrvtsg8BWc9d
Mfzl/wrIsQc7HtGbx/xCU6ZXPsPBncqDVSnJkbl78JSt4KAtz0h6sXmJMy5lxgV/IdjZP227+TqF
VZCVXhndNCv2J4yvT8Xkv7dbOZ7MbnXObbv+lw/GfFd3pxQpxEth0PcUAMxjpW3N2NjNJSWQfkxk
1DeZtfZvdgU+Guok2GWe4ExATk1b0bWZtoc2rZ06pGNWt8CeowOxlgUUVO2+cIGlrmwi3MS+ce5s
MWfomGgefQiT3Guv5U76IReJjO3JziHi5vrcKKNmfacjC9vCl1C6e3DyRfnVC3XZUDqOvdO170Mf
iJPfFDZyKZEUvVpstjV408ZojZJFQJp28yVZu/bngAc7np19i/eoR6/cljWb1MSYqPdoH2T925QD
IEhLv4RCOhlvUvsa7QiDvla/+IqMWAehxeTG/LkCe2KIBYQVrvBvn31kAKdg12GY/7Cr6X0bOwCa
qGbJJoIu9XuSYysx2UmdT8zSVyjBhVcRWC54zTyHzwO2RrZSm7zTF1UPrpF3v2lUr97efu6Le+9A
nYlpQBQ+9yXq9FhlvRMap9xzR7jnPcMfjd6Ptr6nc4M2YIMzz9Zw/xn2ZnPdIQedC7sYfxnBxMUT
EOHCUVhezNyl5TdrP+GhJoESwj+1eJfM9gg3OfCWtCv1k9XlYPZaQLvlLhgz8V7lu0C7J+LwaLvj
LTctmTomkF2voeBteivg1TW/qYa622ZU07OkuSAZA+cLg6ePxuAFd309PuTh8qfH5vXYteV2JIIT
h/EUXWcldv6Xwb95LdynuaBMcuzSod+UdOkbatWg4BGvK191r+FQF+M8pt4ITXs1GYF49JmcO/cT
wi9o1jpzPm6YXrI9aH81uYQu1QdfdhSM1zFq5seawagErZKWxvQvsHueFJ8Hq50U/YA+92q+CV40
ro5hzGoOFKQru/1oO0TmxrVEuo/FO6SM22RvHTsHBaNp1/27+ARFuPx4y9q+OeN0COvmoW3xXZk5
Nz7DlPdGYEnf9sqIK8/7zUfxy695o8OQ3lvK5nff7se8qBLLrf6Wrc9YcCBGY1c6XpoZTW+1/0TW
lsmxXzJnXsWxcvtHb675O83pYEzeC8tqD/XSNEld9/Lgr6udkmdsPHRdg+hi8ZK71vZvc8Z/Yt2v
w04NdacZ4BToHRx+wyitvwjwI526GZUkhnbKxoCXF4Q7L56V8SfYT52n/cOGeTsm7ZR2fqckN6K9
OJp+YXUHS5Tcq47G8cT5Af4TWi0lWhpUu3WlwuweJNSCg49m/Sa6Zr/KogtOWrniGJgmCPbILc9W
JfQ3KIv5au4Lme9ePb5uVTNdho4qjPopd1g1GpbgouQU9okewvprdSb3rzGpcQRCjl/AsBZu822A
Ju/5zMF0z/PORTi2dN3jnzYi/DWZA7f44t1QJGPUTf5aMtFnzlXK+jSu3v41tjlyw+zp6RxZ9lCn
TammY9TbW4yUOh5w0fwuhRc8LLbXpD2h4regbsyr32j7TwgG5YWpl85Cv8QApJzmFwrvcpq2bs1U
FQ5shWzWyWLKc7bLnMAEqsKUWRl7726X8w1rp8VllQefhTGsJzRK+LdzVxzdbhwPwTbuLP73zp9V
zftFqlI87YaejowpIE6O0vm5cxf8Brwm/k3KQWsZlz5bF8M+TWvYnaTRuq+r4Gw3g4Y5Xou/JY4G
e8YDNpEJV1i6SBodiD4N/d1AnMuHU8uGAKIHnoAq7htyFkQQ8I+5J+Whvg/a+J2MQxBJIMVsTm5x
uXayZIshLB6VEYk0D6Q+gA+2fw5tn88s00ROEqmB7Zmy33+gGdfsEXNYMmEbPPvoGEpNLyY6VB6v
93AffP0NK+0bRjmyKJ0tNq0eEPggW0qeeisuTmt5X0YebDIxPWO74W2xEiht4jWSqG+Vdv+RSDL+
4yndoL/THNYFs5F8cM07gp6pbr0QcixypDtg5ZQis3lwwmb69Juc2AFHL4eRkdtbVBXtISgdHHxC
lrdoDqvXlSr7FkaV+0kP7p5KpQlg8YL2WC+hcd2auTxiRyCeQJB7wIXp9K4Wae9tW7rh+XpiEmUg
fXu+e5qXzv7wBx9FUivEphv2gug+P18bjh0GG819qDNsLCRLybxT5+c5gpvp673OvHKdj4VDocSW
gpEuNutApAyI4FzkSwT7Vfe/DeXqbCsnDoraHD7ujJuX0Rb2uXOj6cNdl/W5ChioBzNhgVOuGGxW
DNZIgendI6iqjjp/FpnfDwPjt3vm2jL589nkYmcxxSn/TJDyHmbHtK6VZem3JiRqYeUZzcqtg0G7
tirV02zF0T6e9Nz16eKXDYGAGCWNul0zjEbbK1UitsQ+UONJlZK58lYAiWY48NhXXDDxEDgwsptG
nHasTmtcBJgWoefzW8nGfvbVajOFKIpDZJXGNQRuw1zRGMs33/OnOx1XHUMK/vM6j0siCwxH0hmW
R59NpaOz5fZRTuDtbRJ2snmrVObf45VV0asv/LcW10LUPHrQ4TO6k/pAYJsdh85ccvOA2W+xDJEW
RBQJZuQdgW+oT5HcgTvhqviWnJQ3uODBgVe9eGgZaxxc/s5nbF73vK+QVa2Fa27qbMW+yxj5aRjI
OWnmHQiREuvXaBdDEq0LicfMdFMRkjfiELB8aAtvVmlVuMSz8oZSPu+uybFGn/EdDiVU+4ihTr+J
pkhGOkd8fTDNrMLgbA1tNWVrJIA11WuftE1Jg1BF8rzz1l3boSh/OKPrUsh0+4Ms5xBteazZiZIb
iSGr+0R7o3EBqObgyrD6GeGweCDGxU/mfmfAvowSmdu7m/DRi/ZpZilVDpy0YlPihc6Z4ICmKaPU
D4gzEdW4ZiWpbue1nFTCB8/Huiztkckavp6qmo4B59VD5HakMoq1P3qB6r6aBu3RUttytVz8kXEw
CvkkA9p0M/LGs11F6/umC6eHlNs0N5mb0y/imrxk3AYrYaXwnhgAcoZcGKbimASZF9+trGb4sG3U
GnZNUPYcpc4Mvd1VvMN59GLwLxbZkpwMLcq1GHNT4hZddZ+MOn9kU+MXGY3jkJcv5EcceURSTmy6
gGHGL1qTH+FflGFmFdocw55DV/RZE/qXAP/fXlSpU82XokLBrkFq1R5+w/5Sz/IQkRWYb9V1EOZw
NEsjo/4tDqGilFlL5xHE+XAITGNKa0llFzTVS4RpOKMUOhuug8UukE82QUMe2j+ynsN6j+E8Vn39
LMhRs4z5tRL9S040hdePz4NDp+Kp/jEy1IgxSbpnrynqlL0uqCll9Nhg638IOMSyRY3TuUY5TnJD
fDD1PFZS3qrBW5IcV5zjiBtrlVbcmfl/8zIeTCdUKShScUJGJGPeu+HmLc65i998RxiMsMCh4jon
n7oX12fSu907e5XmdXEM66IKXRzMarY4TqKK/rEK32tNfFFhzfPFGoyFV8sWH0BerDwN52340zO4
evDq0vGuou3XlVkJJmBkjyp8DlrWsDEsWkCDEc76sZiSEe8yqkEf/o46EuJzZ+/TNWCDNvYIcUmx
5wVHJwhqlrwL99K47HPadhAkDenwx5KfJS08NEloUtyFDT4WYSFH1nDeEGH9cD3NOUxc5houWTxr
f1UlHleH5uW6Dc3CHVs5DGTL6s0et6/eI4FL3L1zuNX995wkndfQs9fHYceFoDoVnSXl+mWefcLG
GoGHkrF3ZlkU2nPjER+EvHMuwgBbuxHUv9DU79uT9xEKyTxE1rAIe7bwtzE9dLeDZlb25MK+ahp6
wLjguHl3yz7MBvppkjesbTrusoarjIUH3ZW132ST9ny0e5MS01/t/WQNc4epkp4oRltQ80udK+tP
xEv3UkpLoSf7zVVONtYTf66+a7kGP5rOnh6iqKkfSKghMMjuiobIjHIMKPFCg9SaRmk39VXB+xe0
u8GWoBPgdinWhw0qJLoMsBh0hpiYwP0Sgcd6CQKybXpDj1m+Nx+2hZ6NLvochdWPPtCoHWE070SV
epi3W78n+gaXM2f8tHMIzN3FkOhH8bpv6w8mW9Vxk3v9ng9bi02pY1KG2z9dcs7UukWF09EaPnGn
wb33bbe7tZLiX9tV9RAOEeOLeZsSCfyxYhRl2anoRuOxdbT6G3I1Y/yZ8qPb1/0Z/HDpxxO+moRX
Rj6qOmwPOIy7eAnH/Gtk+bXac//I8D6S8dKWyzvmzPKPbe8V+VIjewE7om/lTMVFtME/JfQPfrby
JN32S0YdTF6zjq4bD8jTwHIrH4ODtyU1+Nh/yymA7meXz9INlksTTXQBeupOuzKGS7hXzdn0Q9oi
QWwa+vqUFdVSZ2u1rIctF8WJEI8N2hy07dKP6vMeTsQG5aODp2sX3Na4dm27EG+cIwNmgG04W11h
XaKRH5Yuecjk0vYfU6vNbLG29ZKT9HM2tvUjmCPvAFGyOHYuaA7slW9M6HHYh1SwYBWax6a6ez12
L3/B+T0/DdXa/ttsLFyQrfxkGfYlVYEXHsl4JvZasGHSUn0mvm7w54jCO5ROvxwdubnJbpKUglDv
vxrwRTH2e7hiPRR+TZsxTSVdddezLFVt1WNXWSzRaj0k3jx5DDNdh/HCDrsbNdd9WgtydjoofNnC
Asm9h41+D3IIGHFXf6laqR2U7anz6m/z1dU9TgTGLa+ogHhE+zvuba+bk+FOfmzMS36JvEY8B/Ue
JuWqgmRmTvahRDj9CJRrnkwSXW/9b2bB/sHueRlCxbDDF7ZzVciKP7yJ/LWx7x88hVzbahJudImg
bzgCHcMkB2UMPH7UIagelg7LVmWRck6yxOtYLrgB+sX6UdwLcg8KN7NI3nBvs95xBB46e/hh7Pqn
FNuL3wYvfeMf92hlRFHXlwq7NCFZ74OBgZvx0KMOfJOdMKc7rb5pZq3lohjdFVi6DCvzdXRxtPXs
TYvFBCv/twzRoeFjAm/EAxWY90nm6Bx5+H7UhnjjbEcrQuWbK+JZhEVtP2nHu5HBsGejiwPQb8g/
dlYqGsfdT21o4G3svRMVX5Mi9YoTSeKvxbzmWBk5xPOmZGM+WN+C3vlbNO3rbFQPBQv1po9QsiPw
3U861Pt9fPEtz0+nehUnC298iv7Y3teGUDnlyt4yLzteK/ulwJ5tAXz1avJ3bNic6e7XP82RQa00
GHYEyHrxJpEIihKxyrZ5b6ZXA5EyzstRHCaHNKthK1EC2hBMc2g5seUU36AJJkYYcI+Xss0Ja7nL
37y2wwS2c3HCNXMcEoax3CzxMo/McL2ZmSi2sc+pHcdslTaxZPn202zb7QFLcJPM6q6zKdEeSSft
k0p7+WH2ooKJYoA9qmWnxfKL/v4m48nn8rotwlhOgcaVMLB8daIT6E5B6zyPVoADGWMBH2Z4A5Nw
N5gWhN6IXB6aIsS5ji4ZS1n9Z4/jwADC+TC0hIqhp0se2v+VEqvLYG1/tD1+e+ZQxlSz7Brg6iEp
afTPQd9ya9vN/FIGzVve+Z+Fli75NzPOUTs4u3bxuBsbV0Bri8dxVW1WrYOHls/X4Alzjn3iQLLt
XnIV4Ghiv8QnqSh2Lr0YjRgjwr+8dnnyMCmmWDt3CoUyj0eNqXap5GPO8nrcjJi2zBmMN0q5Sawi
A1PdS9JQVvXSusWrXPJHw/C+BJihvWJndC7zq92DSao5u/kN8X/e14c81hyuIVk6T5Txj71rJJ1f
fe7V8JMzaWCWpNxDl6/6Kn0iOttmYaEe06dd5evJdihWaLXXJ57In+VUZmLz37TYMY74b47yHqOd
c4MXFBNotT2orT3D0Dhj1ni12+CKg4QfRzNtnSoEXHvVZVqt5U8caSdMjU5qL15LxMr8WOoBGYBK
4RBFJrNSuZx3Z7fxEKw43CpFX8MIlQApSm2+xQzBmB47VJly1t/DmpeYI1bxxXuqjyUQD+zfh2WB
UC1wMkWmeDJcbzngciljm+6NSDT3nQfhPfR5zGpzfbXQpfJAIBtr/4fR7W8YjfMM5SL1J0BCtRVO
xGqqdIm8D2W2t3zE/dyTrRjnVk2gpFY880H7967hJUNV7PyiBfdi/kTmWhkvC+CKyBavpPhdCss/
CmtKfdt4t0f8+n53AAR6dpl9JcHefJNoli27m9Eec7BVLOaMXfAuNmz9dciFnePOwa/PfxrCp4b1
NNw0K3VF3T+Tb/pMQN5lG0lKnSBxmOuSlJb3Ga2Q0iN9Yh0LydQ9Y3vkHDC3z87KsZjOPWmee0H2
XJ/f1BRhTdy7Y4eAd0FPpuzQuH8DTCAP+GPfESIZw64vWsmv3QeIMrOZw4tf/zMn7Aaz6TCCHOoP
lNonVOc8MR2GjsWgWb2pxYXX/I+y5uNqrfcLHWcylxx7P8RZth7uxhoHakboFMr3QO/c9wWXqm0l
If7muOyobevNUQlOghCv3Mpwe2qMW1n23J0VX5YbPuHEH5mN+f+pGVdbQAF5MyGHP+WLh/TCdnpG
XqZxFqHNJKGJTCwi03hoSatLhyaMfmGMsU4yHzFaDVjzg625zAufsY6CPmOB/j+gzsx+86m7RBsa
ZcUE99z0jF2szdkPWpqodv3w17ca0MVNVP/P2XnsOK4EWfSHhgCTSbuVN+V914ZoSyZt0puvn6O3
6tG0qoBaPOCh0BAlmmRkxL3nhrfGrHjeI1oXjcyQQ1O2tTzynWPcNjVdNJGM7TWmiochJz+V/DiM
fm7yAr+7fK+ZZe0tmRWHOhTvmNGpEObQWkGC4bmCboz1mYq4Kw1ESJpRw2aszGpD4/w1kekGRDJb
i/l61mw2KjRHljfdy1H/liRQ2gY3mDnX1YK+3tNkiI2Pqmk7gZU60Fsxr4p5cg6zoCItevpFlstg
hCahXBbhRPQUMl9LN1u0V4+VV+6rfLo/gUYXTUhdJ0fMa8robnIhDwa7ojVKwt/E7bIRjKKnrrZ/
WAYdv7TFTtR547SxUlYT02i/xSIJVxZz8GVcVxaCHJUsXR9nZ+w03ycGO4tU0V5twkBuwU4wSR+f
6Lyny8ljrWACRBk3Mo7WyN02dBdWXTwPyzzNiPZzmSzhpojQ60b6ADJ9z0hpwlRBup4/W+62Zfa0
MXA1qFDcNo76QYwpk01vplwza4P2CMq6QMfiT6yHU3cbv2sUDAR+JlG9jkZMstXo0z3raB5HjCOX
tikQexaZcT8o/qdrtmnR3U3Z6N4N2HkWeWyby5M9e9Wjwt8GuAueSruThxPLfV1a7Lgdy7iK8HZN
VDSGO1iriTTNlVs508Krwi01903ZK+hW7nxdyvHepL1LkEnz5gNFMDx43VNwUk3tA/TIY5it3Sg5
6pL4SZNZFYuYgRLBd59YKx+ywH6IzdI5cE2KBRyE353lvE26SlZ00W9HIV9yeiIbpi5/imimiM15
rlHcq7J8ZGN1l/qCkE86+yVL4qKcuk1Up1Q59MQXVtJCTBzrbxjiuAYaxZSfiqUp2EPO5nyXpCVN
CK2u2FJc41SfVo1t7dHp/PGG4drV5W+Gpyjxe15nlaof46Ale7GkThaD2qHya+EOQF/u+l900E9u
oMimxxI9eAbTeU+Pz9EpZy8pt5NrX7sOdywhm6Y0rmfX/+Y1TJ4F/EYrawzm8ghRI8O8Sszxvsgp
d02rvJq6kbi/vmDwTL9deMFBxZRHhcHchYAgmtctQaum90uo7ltxuoJWyBAKP7I12feKJKTFQG6a
4CEh49V4tErztvXEE6KTpxHOIg3qCclpezipIuHXVcd5tq4mUhbrSB2kTq+KsRB4nrxdR48HZ/u1
cE/S/uwg4FBNLL71KY/5FD1qVj0dsyJHkEbbyIZWtbAq9Zi08y9ckU+NXWLfKsabLnR/Nm7wDEuI
Op+kncg1y6UXkuubRTROvJNp5qb2rHQ1nd5buedFy1QyKLcKZk5+5xzS2UBD2Q4FknuRKOehQg6x
6Ud72BmJJxbEbjYvburpWx0leLsQU6F2i1C4TV7MjsjJ10Qhs7claGbVIgJ8YZzRXLluIm7d0Cz+
GHXZPYJgyRM8yqdDj1pkV9nspXcWb/+fRj5XD2Kg2HLG3PjV9F2/ifTAKC/nBrPLwl0bfchctC1o
CDcwbjuJmZlQTPzTLjb2fV853b5BvL3xlHRy5uyesZn7RB1cwryLNa3oIsbsu2huxvLkL6Zeodms
HmYmaydRdrTpKy2XOAHHm8b0GM0mNkat2awJDUzSyeEQ0x8iEallbJEfS0JFD/8jJTSwhCt0pJKl
nzTS01P3kVPty6l/+RifcgnFcGLa/MWuId47Ur2FVi8J2mMSb33GSCuXwdDSLqYvwehEcAY1qXiz
kPM6iWOK2NrlPTZ34AKeP/4BF9C+IjjDmURpaxv+POtj1ysH3JmT74PZoRFN1jJdL8IOYpIA/qR1
M9wwsje3bpIPxyhHKOkzK0Slk0+fcDuEyVn7F2viDHvCLM9MOxmOhF6pR1rxNOQ8tdMMnizL2ZKr
u87r7PRa/BVbhvUJlOYSwOP0Zf66hEwsWj3GxnzUvDIGPHsoFtFDbeT0NCIUQt6/Apnw8dm+AD7x
T9/hr2OZ2nSQrbnzEe/RFaXcXSnaA5m6jx9//L9JSsI/AVH++njfxTxhQ+c8Wql1KDoJ+3cek9XH
H37hVvfPaGFuQMmnGBwczT7CBWbaLDH09fFH6ACrjQk59eMDXThJ58hX2zQ73xhNQqax7ntt9pKw
25/69BOY5X/Yqn/cZf7pB/51lih7E3ZmpMNhpfLeZzI/Cb6OUu+GCQQuHWz8xfMc4wnBNn2Sdzkg
FoKUlXo0PokUuvAL/dPf//oGI6HMUesX5jFqY7I/CT8l3zzwDrE7ik+u1qVb4fT3vw6RW1HqtuDV
j2mBCp7BS43/8EvX5zxdr+mobwYXOBEh30P53bBwID997aPPFiPXtKbISDCNU0A8oStfT0Xz1KCX
+fjjL93CZ+tLJWXnIUPA1qrid14CN36cY4wvGMMxzP74GJeu7dlyIugKBkYZm0dZ31sIeAVea97G
X/rw82C9qCgitykDuFC8A9LmvW9b3pRvH3/4hYXwPFRvHkTpaqxBx6RUh6ghIDlNaOMQ3zo6Et62
1ez8yng3uvETDNSFy+GdrSjsJMa+CMwUdJqgZdxsZOK9ybknJMVqPllMLjwH5/F6CPpLuIrgmcSA
aL/3lln1CTbLu/TRZ08xS4ZGR+kOxyBU0y/RMmldAiohvDZqSbceR9v/NttNQKq2dnFUdEyn7CW4
nRicwYgwTHa169MkjZ1NGGINntwELyAm7uuo5N268BBergsP+W0wo1VLOn/MtxmiyBtb0CuJTOwW
VVdMO/yzPtpny77O1OB/R4QXfrOrOnzw41PoNP4/wET00iJjCHbIloqlNiXdF68JkOC1M/L6EXUE
g9SSvaEv2uEls2Njx2y7vDfSpt7ppA9XBrJukq5K/RD0LcHkrX7SeRCtcfhN0MvL8AX/dL0HYIjQ
J+B86ySIryqccCsL9cMOb0z6y0usbuPmWXBo3cD9M/so7BgO0GXyS613HlFDbEe85Dacy/Ko01F+
H72MfG9E3PMhA+0yLezcazSdUlV88uK8dCeerZaIDJyePfh4nAvSC6ank+gAmMFy+Cxo+N9AN/Ef
Xeuv5XguOsebtTEew0ECsFHbdsS305bfGxd0Bgf/5Ha/9EPOFtDGtC1EXTYgcx/1rlVpZlja3Y11
6KxlO34ChLx0lLN1VJiigl9KnZHVWbpmC0r3oTr0mp6tbVjJJyvppaOcraQR5B6z1xZ1bzIso5S5
l1igdIhZVD9e8C4s1e7pwH9dFIgqQJGzKjzY5sm35i/RTsIaUF9brM8T9ypH+dGEfeyQsWXXNjt2
RB1wuz759hdOz3nM3lhVRey5/XTMp1rRM+VR1hiyFqga3pre+6Q6vsDSc+X/PUeQJxBpl/XpR4y/
hVmtkk6x/XO2RdU92QBKDLQ+H1+OS4c6u3eRBqBj6Ir5ODcuZtjAHbd1MwpYY/CQ3+lHzHcaN4NY
aNoRv792zLM72YoyO69HFiOL1toi74px1Tfm94ndZYuc0k2c57xF8vbx0S7dcGd3NL5rUh+k9A+V
gQ4UcuBJtYkmyAT/88lDc+EQ5xF8yUincx5leLBaeWVFYicbf+U485ficMV5+J6oXBSdp/3ufzMF
hFF+843J/8LM5epL58g5KwpyVFqGHzknNiSDJPS/LoO8gO7sxx9/4aXtnD3zGdLYssIIS3KwJ+kU
190V6JTxa4X9ecJaXA/QqKsRSx4Dp1HxjoLfoWX0lS/vOvbZl3csUh5iazD2dpz+RlXxhpa8+OTe
/OeJ4bNPN9Rfi+GEP7mY0zI64BiIl47fJz8jd3BfvnDa+fSzF6xNgzOpVBYdmqi2GKMk9vVsZvUn
W7p/LoV8+tkipYZ2VqFl+XvfwyqdWMlTwi5lhYgOVmH1yUr4zyeLg5wtT+aAFNzURYhU60G416Z+
ap1PbptL3/9sFeJsmCYvT2NfmPkPqy383VhC0FKhm75TBnlfebT4BWfLj68nH8sWvyAvb5zsKRP3
3vDt4+t74eScxye56JnGppr8vdurXdC8khy3dLHRffzp/25Suc55fNJoGzPmzZJvnmbSR3sbGPc1
zfIE7pyv75oytHH7u95rWfigjmqRukcXsEGX+sEreDr30abI2n78bS5crf/6Cn89KTqT/RwPtTpo
0J5JiobUxFTsIq42PnnOL5zN//pjfx1B6SEBpT4zaUjGVYDWXfQPCVTTj7//hU8/J2LjqOmdNjPj
Q4BjJi+JA/qVeZ9lOP3zJe465unvf311HwuSwmkZH2zLvSqUSYZ1W73DdPmJiPOOt/lNxzTr4x9y
Yck659cPId4bqCvqYI7f2/p1MD/bNF44Q/LsHaRSq5QTMuV9l73O/r0VXhN2+vF3vvTRp5vqr/MT
9iM4cryq+3Ak1HcOFzqzFoSMfLKKX7g3z5OlXIaODgBSby9C8KZJvQhEvzAhymnj5Ws/4Gwlz/Ki
nWf2evtkMGBU9u9Z7RDzYX1xITlbysmYjcsJoyQ9ehcdGyKZqJe/te988vBeOv9nq7jXRh4KwciA
Q5xgXkoYfjNqhqfw8dm5dP7PVvK2kUafQ4jaVwy/lyGL+gOBB+JQRFX35iE5++RnXDrO2VJueYNj
Rl6G07sEXZGVzJvrMHormNVVaa6/tg6dpz85OinLoA3DfeshhHdEQl1D1eTb3vuXTtd58FMYhbqN
AyvcDw5zZ3Pub+bCEGhD0HCfbF9fO8rZ4xyVQWolHZ48157xnsnbJjNfCr/flnG9+/gQF24r63Sd
/nqsvSDOXT/iemgAxstiHBlVMjyBjBW9fXyEC4vdeQayHFSedCNTOCavqyARSKM/a7hf+uizR7pv
63AwB1sdGlcdmyHfRKb6pDIL+P3/r9fuOue5x5agURN1fXJIgfaia6uFyREa7zGLZPisOzVdZabI
X1p0MPdx4+eftBYv/aTzxxwweKcSfhLWixsWczDe/SfF2qVLffaIG76ELJXOvP6tO4UuDBId0Nty
8/FlvvTpZw+2I3inWoFUBwwcjERr/jvlo3wpKNR1xOk6/XWfQgiu+7DjlYnoDyKsscuquwIg7cdf
/vRA/eNqn2da1cIzq7YeokNbMxHvM3mi+0ZXCA9xrBsQDOsh/mRpunBjibNn2iAMDBgIRRgOkvxR
APRwlgXqgmYdupO6w5k/Wou6yKrXQHr5b5mZkNO/9ivPnvW4qNOg8CrureBRIQMuy73svivrR13K
T07kheX9PKIpylSmE0+rQxfqqzgr9sFQfZcx5doI2/bjn3HhTjuPaQoCQ+ppoAzMq1+A7pai++GJ
5IvnSJ7dZ4qQdrfiBxTIbSvQE0T5zQudDkxvs2RpduKTZfHSLXf2oKfpWMtuRMDhdn2ztRFoPp+I
OUedCfmERQ2BmVsU4uHjc+b/+wY/D2KJTCTfsBZ5fIYuXHSAqCT6hiaffhjwrE83O5Rp77NUygt3
wXk2i9lJH3ZLw7pst7/k/CPuUWhlHNz8rId44R44D2Qpfb/K3dHODvZg36HxuRqiet+p6vnj03Vh
FTbP7gLdtVZSIak/pMASsRLZBgFZ7ZfmkK59niKCbBecZBGqg6O/SQdCUNagdxPrj7/7v0+N/f9C
RFiExzjmUscNdBKwlSeggBCfFeqXPv5s/dKYp0K/Zp0vemMnynmTm84qnqK7r337szVKeoGHWZlq
AWXNAmrzwi6/xcWPjz/83/elfR4JovwhzT3JMo/K+TnCR3tTYwxfyFkBcquLzwQH/17i7eCsLCEG
PCzcuYoPjqlew1zD3ODIyHSNYyT9B7gqq9j2sGvZn13zSz/s7H4dkQ1ndttlh8KMimxRxi1SJ9f9
NfmjuEocK/mkKvr3c2Gfa25i9qxpn1jZwXFUuZmTOXwnHiP//vHludAtsYOzCkWDVrHArqlDWHPL
Zu9JZiEc75YJivFQpu95+2QZ2KkwlbbITTGuHN3ss7fjv5dIOzgrYPxU1X5hUXlZ1EURopCsFktl
35XzXWnitYPf9PHPvHCgcy1NnYt2kiQ6HBppaTSY2CaIpobnWNfpqiU4hbb6aepq8r75+Ij/1ie5
9rm+RvuGZCLFiqPjNDjEsK4xBXu9XvUyiMBymM4aQEwiGPo7ycm1UCG88+bE3X/yBaQ4vdf+UWKZ
Z+87j4hMvB6zPHCI4FvQjNODOQzqIbMGd8Zon+Y/PYwfNXpEO4EEndX+3grKvl7SZNQgKgrgITu7
bqvnsi1qGMMimVcsdfM9JbkDHRavHUBKK90Toqev/BG00SK3lYODIvKaR1U3rrFAqJj/zK0Ub0rm
nWJuIhfDftmH4Omt+Ufe6vwWDwxbuEaoYmOj622WLSEwuO3DeFgxHR4buCfypZU82DkxZM+DjHqe
6L7aWE5ibqoGf2ZRxO22aSGler6F9iwDA4kEud7MtUUCQgXYhItSrCbHGIDre6G6Qqo9HwNvgg6A
V7hZ1lMtl7obLNCSTv806zxHJxyBOD3xGP3Qdw7Kl8XPOtb5VVTP5vt/Bg+F2POhCxv3d2i70bFi
E/Mn73W/8/zO+u4rdNczqIFlDZduXeh8EEuvIuNGxiHEchE04a3F2wkWEn4yuchwRV3XfoWfwPXS
mOH5EPy2e2GhQTH+lJVBomgzMo23fWOFrJBNKqEby1mfjEDVjDHIdz33NfQT+bPDLICT18rGO5TV
/e/S9vxDlwXTvpYVxO94hG/UsnnYMpcFt287MSbiaFhNZokEHvIJ8v8BQMt96Pnp0jIwaCg6zvfQ
MfW77ZTFKVPEexsH/OSQ1JN05VVFvkvCJv0R+DE+gISgSzxBKbL5lUgRjaatY65NV1vLVg45SQWD
zu8tl6Ac3eJIcYe0aJYanyN/nLRCXg6mYTGFc/ds1EP3XBbcFbWcsj13aYPAUZSyQs4v5nVTV9N9
WyT5HVGt8S+VuubeLAMc0VZYwnPEbSlWdqtiGJ7c029qOs2LIX2lS6MQ7q3IwnHfirI5+IDmb5yh
xH8ZdwU3jBcrrnmuGDFJ7DMonimIgThAVv/egELA35EEkKXdhjZaNjXJLVHnirqySle+gsi/8FF0
A5PqcFgv/RNIOLCyE6K9Hq7DIHZiojDItll3Rgj8EmwZGHTynSQiC6x0i65JoUXpsnsiYWH8gdlh
XuN0rX/XbMjRPtectkVQOhG6iFIuWkcSk0UEF8apwuxDpPQk4ERdORzj2Ume8sD3rqI0q+9wdrp4
//Oihlabx/p7qz2mz3nadn+YeZlqIXzP3Dipax8Y2TvrAKzIo2XO0T4FNfOuoqGHzC2+JU1R3LZ9
3u9SmMvYNg37ro7CmHQ9wyQxZ4QqTddrr8GZb2Ieq1XR0rS2U+ns+tIq8cs21q3KY3OfGjATrLyN
txnRQ6veLdybsXe2/WAAvgtz8lCU2de//LQYVqNwwkds/hPtAitcW0hUt3xPFDUhr0ynydV1biEF
mQssETa8v6CFwibrQ0BVfhAYd/uF3QXtNoR0egxdr4jhP47/kQKQ2wFj1Wsi6x8rHWWLLKSN7ytv
gCCfDyuo8ra31KFFikfdagPML2xJXyFPVqr7DXXb2UWW/lMFrlxHU5MPuxC/6NrwLUnjD2X24BUO
oPO+8O/jzrewahj2nyoc0y2DDHKbaqvqllMDD2noIv07AP304k8ShFuc5EciRoBOOlWybtn3rYJs
Sg+klusrAmfEdaEhv+BzNLFhBOQztrZr3RZQcjcG9cvOcV3/QdqTiedAkl2d5DP/Rrf5G5QrZmJh
Z2z0AAHBjKieEB4Fzoo8JgTSPVY/X1KtJ6R6kOpDTnGnnchaAMnIk8041Doh7Mg1vuEhMJ+DcUyv
YZLF29Hvw1fBrQq1qbMOAxGmN3qa4FFUtOQ7uGcrv2Nr1EYmHAUQTDfaIGm9ajx7zRVWb9pPTNRP
stuAvKmuZrjtAGKS0V22Pgy2qbPcFUab7AphlUJebrL2mKGQ9z3RDzs3jaut4cbeRgF02hstNsFO
IF2bIll+55hehYEnSK+LOHPeA0B3944dedw2mD3WtaiSJ5uYCbwoZNcsu6QiOQ51w2OZgHGOQbLh
aTbTDckK3hKVWvAS9Xb+ULFs3Bs48bYGH77x3NG4nuBdHhUoXHw/Mfy/zPPa1z6eE1rNp1YRCIzm
JykbxkE4if/Kdg40R5dEr8jyGWU5JjCPaEyuobuER3oa5W4AHr0baYw+B0ClbtCLuofCKKvfodTq
Bgu7+mbrEhBoP1i8RSOxnVJH7LMhRghC9OHOhfN708XJ9L1wqnFTu2kFrTHJt75xiierEhBGsDdH
qF2aTCmAe917XBl668P7LFdzFHq/E+XVOyXBToDiTm7GtMCap7VLmtzYBjd1OSNz1GX0YvqxMHaA
af2HEe/QEROB897Z/fwy5PQthBrpYMRu8GIp25lXyoyHYYXROjlEVpa8eSjR1qETDxtLjsShFznx
Gb2y1ia2zH2HAXobgo6NF8Zom5vATefV4EMP76Hc1jk9/doPqgP8Q+NnWPO6G7yJzKSxUSlO9y7f
eJECMwI1axUbJayiWLPsaxjiA1kGj7NRSngtY0uvMtJoXIr41WbaeMjNvN2jgklWU2NXGyJ9ahoN
EvMcNrFNQuLHGmVXczuPnEufHIplUZflNfK0sdvEjQMrnKCflc86jYkwlscO9xU22n42QJP2lAgV
3AEChYjjWQRxKPD9l816UM105ArrEmS4aI4liToFXG93uoVgyQopYQCN3hg9jJFPdkIXoNEcazAG
sHymne5SE0JFOvyEYYm4XcT10YoAdo61q69bFYkHy6SEdCwrvCNPPUD45g6N9TMHkLv1E41NtEE6
NsWVe4vtvOOk+c2OLCLYRZOdsbxE/a7E1YMVFzTRL0wzzW1uZjyb1mAHa6PBu4rFrHurnPa0Kjgp
TEjKZ0gmZkZX0HS9DQVH8uD1cQ6gYKxLe1OBTMULo6COmLik5pA3Tz5Kh8wQJ6atMymIu72v24HU
pEG/geRk9hGyeMUg3Up510wUmY5Ts8DOQ8tLU1Xl/CvsqugG8Maw9FoNM2OwE96sjQ9bOcuUugmg
6eq1H4p8S4lV54yF3BOpyZiG4KhtQEidWlYZ/sA2BkiQNam/I/gmKpcgK6x8lae9HDehGpxoozVV
1WIuOzKVZgDb0MS9dCvHXt1ElRvQKTTDXzlhK/DYDGOVW7K7hwpkkiYP3b2c/8sskNOJ8ibUtYT/
CUcv6U/ua8HlEzNEAMNNzRvFDWMvcUKVbxAm/Edh1sGBJmj9FCVtCX7WwZECSlit2s6u7vjS3rEz
h6BYUSd7L6ZlzOVaF716O8knIFYBPVsHqSZtxavnWz+b9W+7M4Erp0KL323XuzdT2Jen308UiJAJ
FXqd2KcEtqYhBSCLgQUnHjZXZ6KxWPWGxMtfmFv8wsXRw4S1ilkOVziH4gO1cJsTwoOVDdBleevC
ygO6LgbqIlIhGI9m8czoL2/Tq0ylT4GMiDmLhLg1ZAMNT/raoWbu7OcoxqN4NBGQUQFmnb0iCyO/
HX0JZ6VmJxHbAjscuaTJms2p/dyyI62K7hCjh9hVrRG8GXmkAakBXLwH6ui9ZeC+8M55clv3GWrZ
slAPHlTjowlY6RuDsLkE3wNXvLLV+I0oH9ziapzmX1RG5OWZ7AbebSA+30YjARQieQuDHZHyygTO
8pA3YJNiwnQeGLoATM2dBCK3G058o5ja2VYuEY5+Cj8lrJIb2cMI0vW4kw58PtmUN4Yw/JsgSJut
0dkhPcGGPM0EDMsqdq32oWqMEgJeP79yM9jriOdkQ+xmu5u7ajqwyyImoa4K2P11s9HwxdYNG7ar
biS10x4n72Xou+ku81MTxIjd7zNcmKsaYPnKIHWEFKHBOhgeqQelRWJqbgbRsmY7sQxKiwSdNJs2
+WxKvfAC8GkRi/xzPWQRYXdz/sA8JlhZo403PIi6NQtvvKmKqVzMaTi/KJ1bR2728Ji6XfDGTj6C
puEGK6qLCr1CUt/LrKeJTGDwIQlKe2WQCYqmu5r3cTNH37zYaB4rFM/AnPB/7dqZXXGjCYQInFr8
AKKHZtoMrNZb+k1ZPyEhHo4SyOEt1RBxUzLGnE4ofdOSEctOlPjNatlPteFjoPWobsc4JViPXLB+
C7IsvyWwQlwZGjTtMplzcesPp3qR5+fFGWN7Y1RD87MtZPQD1yq7gQ7q4Iv2VXQwjcQZON7odWtu
iviK4MTyVo1JsZOxAa+6FsGQr8OedtsJoMduRfRVvM0b7gIV9OO0MkdosQXEPf6t7H4kkS5fiCrQ
VGx+RzFXEKibUH8VsbGu2Zb9IoBzfLDzghQ5OBAk6uVhKV+4/+aX0XNwr8ugHmHRsxBXbLi7cEkI
U3use+Iu/SKGgBI4HavvoLfGyD+0Oki4BDLM5QHJ9rSvCmDICxLpjatm0tNqIt+ILIRQv+YaHpuF
91wCETZhyhbQvGCKJeV34JmCWDgIksoNSfHzXIe85hb7Y+t2811mz+IuM6ETdnnibTpSGJf0z3ry
VVU9LmuSNNa8T+fvYdkl2IUSe2cq3741hfC/N6yedO+67iaDq0F3EijQJoCm7i5qElustZ+TmrfC
SU3kqhUlgqIPcfMSsr3xQ6p0LDcDAPI9TQveyBbZn/7J1wm7tQvG+d3NfNiavaj7jRM0c7okO8bH
+e32WL8t4mjwK3vLYfazfR9VDjFoOj0MMja3fZlA3U5t0OtxSySse0pJw+aeLW0U8Bu/BygDYWf6
KUcSlxZjqb1jVAuAgmMaAe/zq03diWArWQQ2eJWmN3I+Daj0KU3wKKisq6zlxlKiIdcLs4h7CocF
n4ajoyFSADBz7AI4gkzLeY2xehZu50OJauByLWUTyu8xd+mSqrZctoON2sP2ICoDgidkyEzjqyzM
+p1IQXRCke0e5FSNBzkQzlzNkMKWg42u3YT04Y8n9n/eJBs5eGLlkd61pbUuABgYeUMUXt3zekpT
+5FRgeBuBqNWhFF9ZxWo5E2VqZfEyclyS9OEPNOoewnsDh4mxP63cqL/BInWW/fDMB1IF81gRTq2
Anqv1FWkSVNly13BC22d5QC960/gWcQPE2OiNmkX4moRDbuMMQpTOgQ9TmStJ3ltAxu4H3Uvb+Ck
0qeKs6n6Rvnc31vjDAwoa+N8Was+u9YZ8O9cWcG6Y9u+D3g5HlRbRPtaNelK+b0Ns9iyoWMH5Y+u
O4nTcuDaT1XoyDtVDvazl3gY7QX8/7opo2Wcw28s7G7+TUpibyxN4iCuclKgd5RXFoQ5I93xdI8r
pND9UUGQeo1T5T4WscypkRLpMW5D+ebjxziqdowBgXju0gEu9ujAKdjTnfJf3cmpbtw0ig6iqxV4
HK98N6JBvM6Oh1sAsOFv+nA+hGfbAFzoW/OmK061b2zGa9k5fcWeeYpevBoerDZIfIpTK3+qB1v/
mMnT2Hv9mO5mFat1ldjOsZs98eBkM8m2g1/vi2oitJdAomXfleJKOo59UxduDGCti2+JYMDglI8s
WkGV3fjDSN1QZlH2ziMd3kz0tleA4zFxV27NdjwAhJTL2eP5yZpNGMUkBAQQbjx/7ja9pmrMnPK3
q+FoG7QNbyLykrZ26tkrQsSqbwF76Q0m6OZP6vDeraBokb2XKDbtfndIcAjcyoSAjapT3Q/Qqd19
RsrOEcbWtItJoMsW82TTO3ECs4U4VJoPQdH5tzIz1KEWk4c7IqhjiOyG96LmE+rem9wHfDunHO7c
Jo/X/C9ddJwBsMRJFz6WbKv+qLjIHwjdye7YcsfLIbX1iwdteUeH0loOueiJlkjrTdi3zTavklAs
CMFxDraqU8H+U4eEHZT9nng69j+qn6tr2MDJ1qtctbOclBM3+sFjMeZ6BeUHtGeVs+vLipDsk6gl
gydxzOe5t2vBykiTa+nl0icBMS1uzVKLY27CnzBNORBKiXQ15rJspNDBjmhtZjaZw3ZVTFzj2a2L
vavGnlxlz6XmGaMef7thQsaDqJHrCvBUTLVTV36+7wdEWYMrzW/lBDvMURWBeVmU/6rIlNGEs6T2
s1+5/rqQPXuApi3uimmO7mhCmSlIax0drKY10Bi7RFlTZGLpH7uuWCTWMK9MJxGrIU68Vzgj+lqM
ibFFPtzChwN9vRARBDTLCuLpCmsW2eR0QYjS8n1za1aq3+p+4OVbGcTSaeTda57EeWH1fvMuybJ6
HUbK4rGyovcwj7snguoiOnGGvu46cVreo3DdY9K9xk3VPfJ2i9npe9l+oBVz5bE5JousrAqM1QTq
UpgV1q51Sr0nc4idu0XXO5BBuHF8we5vTOsfJFVR/HQEKYTEuRyNIQ0eQk/Hj27fkjzgA0d/LCag
tTey1tW2DZhggSToyXNwRQlX3SNHwuC5Ltsqv/JFER3IfzbvsLrGTwbD21tt2MHe8Qy1wQPYr3MF
gXouSGnIsqKAkgSNrWr8GFWVFlsdDOKhpon7ApPKJEDS6l6JweGSGxC9gBv04NTAAjyw5/V39Gqa
q6agvvJISX1OnHm6p0vdLQqLBs4MwfyavZzaWn4/b4gE67Z1Glo/AJiS2tjVNF0nX+/Hpg5X7LiS
hwTUCCwPylK0JiRhpKPxkgzWeKcgLG9Grne8BR/sZpvABs/rY2OlZEXi5l47/8vZeSxJqmtR9IuI
ACQkmKZPKO/7Toiu7tt4J6z09W9nj+rpFhCR0xygRA7pnLPXhme1nworYXsccPknyLl9vnW6nv0o
TM7NB3ixlcCd2mX4BqA1eBcVzT4QgZHguZa4hxxzfAAZ9Iud8+HAhKLGQh5QAm1l7vBhhRl7AfgA
ZcIdXIw+EXF0fmL4olfXLGOg/eKc39te319UdvQ1tShFMqCOyZtJpyGoG1TNAPNgvoUKNOasZhsG
XscbGWrQo9t0iINsNNUtyObGARgL+wxabvGnz00WlBnNk52dAH/aKgLIPNYxOXkZmFMwjJ6eq0lE
PqaS8T70ZvEKQh5sEICqIY8uy8YTk1P2GzYb8O2qlatwZm3htYzYO6yMIrgTPwCF3/+glZ2dsmS0
/jjgtWwdOPkdVvJd3ydKYbH2/2UkQBgWDUXE1+9hOVLByqsW7Dd3YUKYNSzox+YpsWF6gxvzTWGz
D9KFmNTkNw1x7m089b78N2ZqTEw9pZkwhL5BZfFtwV+yMr3PQ/CzekVva4c8A2a+Iq75vh2qK+xr
QJipcvG2FS22Hv+FPRL4/wYJGhBQeL9Zfpu59LCuf0csyeym0kC4bCS9P+HwDPyynd+LqpyQdbO6
Q164OeqoPMBfKiB107RCvWwT1yeJr/6GweHrtPxf5t74Uh3xpRwNcuYiG+MY9Scd9Bq8cZtjSaW3
m5rpgigHek1ERB6XG5vJ7rtaPUGtckNWMs19kwLEEiIe7Ml3hC+OwPqt5KRnqjp0afyoKhf8QIQ+
3KJNjj3jwMQgEpocqDWxtXLNmboIV0sBu3U4heZIEPS1xTuM085pbd66jYQxVvaGuXoGseWX24Bx
utxv3y9C6mqL0ATc3B3gUecjJ4hiQfVziIeVQoi5IdFWFqq9SxdF2BmOWcQ6IPt04YTy7j6vSHfu
MgChll9hLnOvC+ftqMfOhai4j/ADIsnhb9NyAdkp+I3lgpBLKxwmnfSuSCYgueAav9zszHTQFfVI
LWNFF27kF0hdbaKxfZTu8NZYiGYuNzCzfnQFvd2QxiHUSC/RVUThuqatoQ3r4VkJUktxygYkqCyg
c96va+4yjF+WK0xZ8sQehsiPJpRbDQOC2D+7VoEAVu6Rf1t5qbleu/z+pRWFsEeT25c6t9b0+2l8
NJP2X/AmVvacmen8V87/5fH4AhsoG2hx1BmqG4+FuOfDXn65g+b+ulZAxK0ucUpElXHJJwL8yQjI
ds5cEGLB/f+4rg1t+ec1av8Jw3cbuEqodwrzzktXqsZmliPXVjqy4WXr5Xi0B9pSq14L6hxx8Npw
xHqu+/PagqepkVlxi84v7Pqni7gqjMHDH/ARslZGYOYV2GXT/DK6bmWmkVHyyJeAxkQsQpVmP32a
JlhcolW75beY2YHZpSTpSyM5r1LZEdQ4SUTJCzTzbhUfLVw30PJmhLsBMDLLLc1tXOyy8r80JRza
ckRAUYYIKxPE6D0UsyBHvbWwX8ZRcYtoyEtc9DCZ+7Hc4szy0EXxnNs8kS5W3+BO6rlXOCwgIK3M
8/LjZ1aILopPY2D9xkQgVBX6sDmNKO6qMEVafvjc4F/e6Utnga0gmwoBZx/Yo62XENR/4AShfhjR
Wknu3N/XFnjdg7xBUwl5Wx2hCMZFFPmlB61z+f/PPV1b2skItyCgG4Hz9MxNYbE7t/tIcae67una
6h4vDt0ohYn9uoBHcHlqcsSnzWD54TNfIqYtbLtM4zFFGNtv05ONWEwPlLdjvYaI1TVefFxu5K+Q
4L/Vb1RXtzMQFy1ccYgP/H55L2FscrYrB1lDrBEYvCXGuUXsEMRtWezUlBNUZEv+w2xQArSxLiUh
FoxATpMt4Uld2eZ5ZIjkZBNyFpvUi9nKOX5mCekieS9VcIpXlnGGnRkqbdxuSO+hJ1w7zMzsPrpC
XnU9KRQsQs6gmp+tyDQuESTU7qOSxyM/kPM8Act1tBEGW+71mVnpaF/9Np4YCIWIAZcU8TvgXJEj
wsWZrAzqzMxxLs1+WbRAraWpFbIQrjb9cxxFIGxDkbIDYOTTTBBhCpvhcN2LaNsDH1zE3yrowCz5
3CBtpvJzbKwsrpmtx9E2BttCHmYo3PDM4W4elf2BZirbG5X3bBQo4bvuBbT9oTPN6uL8BYMhGNag
/ixCGZn9OOQ0W2ng27Hg1n/egosW+RACJw7yxKKPKIN3UwqTbwO80nJFfvxtT6EN7SVkCfU/6RIz
6NhPlyK6OR2R6Qd78przEZ6vbXPc9YCqjoDaQWkB3BmirR19ZjC6Wx6CuX+v7XNeQQ0P2wcwNHlv
bMDzQ2w1I0j3ZyjyiVjytNzMt1sIlu5l7X9ZFBd7kMIxMRAuImxwYnoOnTXN5dyjtcNL78IuqEQ9
RJAW7bud83eYtEYr8+fbrQJ/+zKvvvzt0YUpW9iAroE8arVva/ehZwC0h1Per9wY51q4jMuXFoqE
uBEKFq0Apo/bsmJBw6CzlWu4m7nH65tRV/YZkGRWwInTwanD+deEp/gBUQNvpYvmul/bhGB+YcGw
VNDAoApBOyZgswID8Z/XzRttG2oriqjx0Lv+OAzPuA2+hHl81dkHg6stXMT6OviVg2cEVXyBQiLe
3NnD2sy5zL7/fNnxcG3VgpM22JlCzSCDwc3Ib3gKgARyNd1tPlQbO17Rhc4sXx2BUSHZU0TW6Pmg
ymxDbhyVFcMnjm/A1l8egZkWdBJGk2aQW5im5zvA4sDMG86BTyR8buI1go116ZJvukqHYQyE4PEM
lowxsjQ9SGWyp9sJbmgtRsMKDVS7uUmxS/KUHS6R/HgTgXKz/HYz60MnIwB5RxJ436hg5BRmZC9V
T1CP/Lr88JmlQbQJlmGX7hjJQh9GMHcNq/ddf5VenuNy9P/bBu2HyUtG7vkS6d8KXYSa6x8NIo+w
FaMrK3uub7RPA0yoJ6FaCEPyqo1w8u2cW4eUCKDXMMW7qod0QT4jHjxCoGdHmkbtoExCaaADPPvy
w/8CVr+ZWLoan8fMUWYmU6iBkMV0Aaq6jeAevUnhx3Dj9KBKIHFG4B4N7hP+CAN4AHrfTUxDtY8H
C/o1m8OR0EBheJrCJQmFBcWd9FoaiBLlRp0Niy9Z9K+ucOQuteH5NhhNuYmTyNgMqF09OY6ptjm8
n3ZOT9kOzi3ZXQMbzVOVhN4/WR+B0Ju0Bc7Uy29s/aUbfffK2gcLtrAmliuMOlWNsj4U5vf34yCR
Zgdjk5fFACs+z74bHTHhtCjVezYMXWD0eXhAxRN5rRQtjkisNJ/eSOEXREYBRDG3AZ6h3Q3quMJj
OgziBqCDONuUkWSPHqnCTWOXrV+5BE5SjPXHkU8FCthreh44AkWbVCTeqcrG4QViowyeEYb5CM85
e291JvuX2iq8M+u0OFjDxRpboZjCqypybDILFbtKDkFpC5TttNh9CLBOcEqP6y114Zdjhigv5vA5
gAsJklHBhBoJcCZ742KMGR5JN3IYz7WpH+KpR1ivTOc0Zy9dal2Korm3ww4AHihSpDsaTfQnmSYc
HrKU1kdIscIPG0j4gMem82qFeX4/5S6sR8da3lnEFCerZ/GNglNADsPthhwrWJM9j8oSd2N6MVVG
JgxGedb0DjY9/TAyT9yxKM7BAKmM8uTGMtvGPYNvVAlRhi0b587w+uqJ5x1yxnXTqReXUoWzpDBB
Jld2eQwbop6oTIRvN9DaFFZo+1zmn0ZTI2EOWld9ZxMD0hY4sb7ZEIncsrLOEbRDZnPfD22M5KSV
b6wCBWa5Df/INjTSnYFs3S2vDK/F1Wv0Di380C4OccUWcmRjNxkTSPfQp+9Qi5LBIfBiWGFMUXEi
qVUD/pmmO6QOBSQ8Yb4zHEwfYuUAusJLGcWi0jt3PfwgZe/VQdehVtgrKmvrQJd7Z5SheQM66FsS
GiCpQ0SCUhwOm0cYmTYbmIm7vuQ9DP9UjerVvCVretWZz5oOuIjLuG28wfJ8V0GRAupYYsLF2ryL
0pUv88zmr/MtIgOOhDgWub6nYFpsi0cmvJWQ1szGbGtHrjhRZWW7+GAm0DJtEgajAg+OgiVEH8v7
yNx/105dhJdWi3pOFaD8rTs6tSEPjaDJNSEzbtnaZ9FUhjkpykkQFzw6okwSbhsDiiyHVK2dKeZG
V/s8ytAqe4rK4oB5+zqmG9TPnoyi/jGm6drVcm4QtK+jE1mofoInmo984w5lGSgfJm8GJIMre/nM
K+hkC+TaoK+x6xROg/U57+hL4hgwuWEMslPYLC4P9MwpVQdctLA/FVCkyIDDpvGB2aNno+o8JGAM
qG6Xwk3yTYSl857kIzBly23OdJxOumC0x4EL2sxADUMC0mqxh4angJuxFa+0MNd1l9+/3KmwwZfI
ssZghZsJKqxRbFA/Q4Kztbx4f907XN7tSwuoWY48NQDsH1HSHJ0itfYAWaiToWAwstzE3EtoizwZ
SqvBosMiJ3xrTqGPAtSfUSzvOuCPd8ttzKzzvxn1L68hYRXVDRLk8xEV6KjnsT49i69cbGdCL38F
v1+eDS1Za3GUjyKVB/Pk5KPgYoOSWxwa7sGNvrKTtHWuDKgcqIG5xNDze8yg4cZ1UkhPIkioCrMN
V8b72xAlBxXh/8d74LFCDeGQBKjxuwGvPIPubKdg7EySR7tIXlPPCDdwWF2DV850no60G4Q3VSiM
hTeBDfpfeUv68iCS2waFM96VqFidbOc4+ZQVpeX6tlV9Uje/bT3IfwoQ0zcZJaj1ZHKblldRhril
s+2ozNyYGBmmGnzXBjkdQG6EP+HL8kSe2VN0jkmMoi8etYYMEu8uzM8RfVL5w/KjZ9ahDi2BNjl3
WOtyZG9HJI6eSY14PLmFoG35+XN/XVvnkRI1SucZ923uPuBWDUc5d4d4wsoNa+7x2qecW2XoomCW
+znj/0Tu+FYl/F6hCn9lBc493/7/ldH1tqBQNgMBzGGQWUXtXU7s18Ry1gCMcw1oSzwpa4NBKIEl
7qg7KfLADPNPi9grAYDvE5KYmNrStl3opCvhShTVgsHZJ0FWmOFHRRmFWB8+jx6rwyNrbAFbzcze
pdHkrAzN9zPL1HkvXgLqQlu1uJjRX7J9reGC2dnnxLlqAzZ14AsDBEBVNfaQFCipMQ9I/qzYvRou
Trr/Ls/d778fpqfdNiNumqkIQyC7SerD6wN1FO1VKxrxn/+fVwVskZRVE+7DCSnd5HUCnF5XvLdm
vYI9m+v9y3z78n0qYVoqUKjNAfaEeNH4UZlwxg5v+mwlaTb3fG1dW4BNhKk5Yguv7xSIVyqkCPsF
HJqz5c6fa0Bb2SSJ28ymaRmI7KbIQWO332sXWp/m+brnays77bwUt7bS9Tm8TQX5lA6ETvSTNsVu
uYHv2R/c1Lku1WSJdLCTEtNnuo+y+C6JAPSo63uUfsLb13iJsLvAuLI4ww5dbnuj+SH6buV+9v2+
YupcFxsuFT1MomUw8V8JMlrYAWS8VtI2s6uYOsylNSbUEEG2GrR59mhI69z0j9z96Eh+Y6cRfEkP
ow1B4loQfmYu6CAXEDldj3ST65PmcTB/Q9sLu1rgEa67cZp6JWeXQB1Fs5r7qlMCJflwCIWPXLVD
iICurJeZ8dCrOEGVsCDiEFXQJOzeZuSnVzU3LXV+LU+2v8TY/0bGTN2jSPWVI0NUmgRw2IME1kwh
bqgRinPLEVJJXnr5pmksazeBxHenYjp2G7Of+DOXlvnumS7SPm7JLrXflB6g7YRmWoK7vq86i3RH
nk7lzziRqFbkU2VskrBMb0OXR3tYhKf7yWv5Dw9uADct4kjH0eXen5ra4l+EQ0AlgI8LaBJk+NWh
wGoPWx/vJg5zE7FBk6+s5u9PlKZeLAr5WeWGkWsF4DOchw7OsIoUR9jz/dN2uBMDYLCyLc2No7Yt
ybzABO9HGUT1xXOy2bZWuW3sz+VhnHu6timZqIr26pbJYAwf+vzOox9J+bH86Lk1pB00aor4M4Iq
OAhUPywr3glnOufyNknXAIXWX0rod3NQO2vAn4O1Zhpzv5DgHqRW2e6Y18odKTpyN5mSQureR3vV
WLAsN1hYBa6EdWna987JJKU6ZjwmHymsCGH9A6XSYGX2Bs6hUCWh8h4RtcFCmKPPdqm4FG8lDmAq
Hcp1Ny0gwfew0gFDZCxD4J0mFlBRJ6gnoZAvTag5j3lS3rQMlBUivPBFhe5wX8imOYEQ1b30PQ+f
pN3CfyV1nX3nwSq0qCvvmOAOtjdBj9yywR6BJAEWE7aEnyG3O0SlyvSsoN3eSOG5WAXWuO+iMgty
uAwepGj7V68y1D6z2xKVrDw7xFA5bCGtkW/gtMTQsoPxAHFOBMldjzoHnDbOLOTZ2YgKPFWUPLtL
Adx9By0o+uyUm3qo7He8f7vMys4UOt/jUODvd4RDTw91aHxIKjocbF5M2zFW+ZuZquFQ9L0JSRsr
b3phQRAmMvMFUtNox6ElBcbVbp8i+MsD3gA5UD6K8r1n3h/DgpGzbSDOboABiZMh9LZxocoTIxYH
HGo0A0pLsgXZuDhD28HeE+hofzahGb9xd3B2QwpqkyfN+zivULAz5dkhd3r71Lfpv42L/EEej8Wp
pN50BjoCPB7ilg+ZnchTUnZyJ1pi7U0U/zx3ssN4WxIOygkUkXtaYJdeXhUzC04vNIaLORvgslsE
hsK+uYXo29gSQ4GDUqraelxu5G9Q9JuFoRcWW+Ml3VJdlvXUpQewDOJNw4FwA/Uge4PXbfQHXpj/
eoJdjpgwL23cnMClEx5OVcbhx1t39CRr5vkhdOF3TlQD3O/EyS6BUe9vaOFbiFpzCOrcQj44MoHv
ohsCFOXCSrcdcu+6M+vfpMyXI2UzEFRvuI7rmxn8ie2PwQbJYbQ3y500sz/plhNgsTgAHOAmF9ZG
fdHwN8OjSuPmZw1nXtS1iLjcXtWSHhtP3TJhmFFtkFStHZTCAQIaK5m9clZWfzgH9ueqhvRy7zxq
Bih0Ohn09V2LWvxLEMr9J3bflh8/N3cvPfl1PEYhOBtTEYywPY+z8CEaxFsWNYflx88MCL80++Xx
AzdV1g0egqeRLTeNVTeouZ+e65RW+65xqpXRmHsL7SKBDJ1DywKXLEhENwxe0UMCL+Q1fv/lKd+t
PO1z3XVM1NwpcVAl4tBAJz3lye/r+kf7VhsgksMXsoUNpBJYB59xRHZQWm17J9kttzB3zNYLvNs4
zfE0wBdKwbtdjY3j4KAAC6oftJOAgbLJJ0h/UIEPunFrxQcLQuqVnfH76wtz9cgBhwa5pKHXBk5f
IOsLw7uqAIoQ+DMIF9LfU+IdKg9bZlEc4pweB+4p8D2M9pp5wbgePmhzjhpMWeaIeanoFBuJtWuM
2PwcexiCXrPnoI1L3uDLFC+9Dt4ladsFjluC+ee1z23dvlywRsNUr6SDvj2Zog0tiJBLbyoUHasg
zf/pJVKOSFfCb3Kb1sYGn76V3vp2nqMVbS8IgWkxXaiZg65I98i0ngrHe16ehd8uUDxa2wfqFqQW
MP+qYEzIG5y6AVPsP5Ki2y8/fu6fX37/MgZQXhDR1N4QjLGZ3IQTM06TM15nDcJ1M+Yst4qyHAQ8
KgV/MGVVQIQO/ZwDDe7y3/+b1/nPDoPu0baBFOl3eIEnHaB1BCibSfV3lXRAqwNO0rfVKG5gNAnJ
N1cFPL4hmh9x+zukZomSd2L3GwIu1HvmKjOY0BfHDvCle+Se5UoU7vs9hHHdUbNV0M/AChj/b9zV
7Q7p4O6ZVYf2pmsPVXwTWSszcGaa6J+LPkuwcSMb6kMNvUlye6u6bhPhWLfczzPLSJcBFRONxgYE
HL+r433aOijUKI8ejjq5fLJELleGc+4tyP/PRhOO6jhmRsLnxHtzACGFDQ4AFM5aSuqys3wzW7g2
W/oIClmQ4hq/k2CFbwBSMh6krI0/iU2gZXcsQHxwwa7CA0pwxJ/lvpt5Kd1vq3GsiMamXfpt18UP
ErcBn8N99Ny0Sq7scjNN6LEu6coILM8J9Qb2Y0deO/5hkCv3H+1WCfaFM0EC3gcTsJGmMZ3ASNmt
hn5mth89ktWb3CGJW3t+IR5qUeyi3t0v9/rMUOtBKwJRPyrAsfXw+KkpOrikZKgzUhsS3buu2JWJ
vbI0/lYWfDOp9PAV7aTlpZ3RBf223dfn7CkKhhdrB9X/IT6Aa7wbD9XZ89sXeuMG4ojD9W75FWdG
XQ9q5ZkNPhgqKAM+egDmdceRiH3YxCuTam5sLs1++TT0ZdqiMByf50ncFvGbLX8t/+25515+//Lc
XABW46ZhF3Rj8laAMOUO0UrYde7R2v4BqVFREwsQpj6yztalwmlABePy3/72QA6li7Z31ED3mY5t
dUHZPLr4mrHPJjxnZKWz58ZSiw8NYdFNFcM/t8UBlnaIHkbb0Fu5Ac+tBW0Nj8oGz4lOHVy2Zb1L
W5ntY8f+rWKb3ERD5PwmVVvugachK6fXmb7S7/W2wZRVuPjq1fLA1QE8mDHeg4q6PBIzfaXf521g
lcBbQs2ex9SulUciKoDb35YfPvfXtQPjYMMa0bJxoIhA6toYefVihdFL3WaHcYzXKgtm5ql+s2gS
WZltYfFzBT+zUNyn8ft1/14baZl3regc2vj9kGwxpzZ5TrfY8pS30j0zfa8rRkULAlNRgRyci3Oj
XlUBCly9tqHNdIuuFO0HmzmeZzd+2zf3IHi+CFY9LXfMzBLQlaEyhxWXleN/A8ASXODE4egV22rw
DuCqnptseu5ovJJ0nzks6aLQIa4TEwXAwo85EMAo3wS/dUNAIxkUJtOa4fNcZ2nbcxqnRqkUEK6i
j3/wNDvzMbqq/Ayk9EubX7boujZZT2sLo6xa6xR7wDZ5adTuuEiS/fKAzHXSf7ZqEqVp3OJEyYFr
N0v3wfCsB8tiN90wHkQr1vbtuX7S9m1rnJrKBk8GpZL9Ca7w5gaY9DUH8bnloG3bNGdZiJsyPwtg
7muZv4ZCfHosuiZthXHQlvPIpgxkOsXPID81w2eigFyLnpcH4O/U/+bcostDDTOJUHhAUezLSHkq
m9E9NcoG24pMos8Oko42cOUycbc1Sjp+WWAr7qM4HG86pLb+MYENgl9YlRubMk0ht3Zc87GBNQDq
nUswvUGWeaQFCM9uZlS/HECTIyQKalSjNzBzgYtjOyEsXkUJao/B3N2kLoPIUOS1uCWcyi1RVnnK
LBsyVAE89WlszeRfShNEJCqaflRxko6bvgT6YNNMBVh5jvJOEimQYxIKqjYsld6LlY3yF/cm4IdB
uIIMzbXYmVVOdoQPCBQnNfDTr0VE1a5kFzAeNPbPI/iXD5EpAXcFnXLHokJsMw48PqlbBZx00/2I
4vSi1w1duBbnDmq2RVu/guYf72hrwbkBhSABtRhd2U9mJpkuJSL1IKjZqNpXo3OEzUC27XtVb6bM
FStnm5ndUdfgWrJojAp5Fr8ibbYtEqCTmRPdqla+gUr9Qw3qpkjFyiFtZuXritzQLUAGdszWT0ba
bgzbuM8LlW0Mq7kpOKj2dbGSLJwLDuha3EFmpirrjp+LfMJ1OBxY8gmHJfs0MsEeawF0Sc/zwk+d
enosiku9swtReRAVVJ6nyinBoEI+6JCOIj8OmYBHK5wVtgA9jCt/cWZz0uW8tIhUng/yAhqzMWcj
cI3rOnZPy0t8rqe1bRzPxS23JrXvSQTV7HBwHwqw48BHMpsaFPKuME8FZWuyobnmtC2d8QsLCykW
mGJH9R4rM3+xSzL5SEeqp87k5WM8TGJtzs61pu3rSBzmEQCTqe/Cux3R13+QIEf4uo2fJgiXUSwG
McVyN84NkrbJdwpUeBQoFD6L4HQfh/10AyTg2hSYew9tj2+gFZeypLXfRCbyTEQkxzKU1Wedy+6j
qEBJH7zaXFl7M6+iK2XFQAARAuDRd/MaDhswqtmiyEetHPvnNqrL9vLl2EBomzkEzHHfNbN9m0Rn
RdJzi4v38jjMPf7Sg18ej+hdh1IkJ/ULT7L7qRrJn8EB652b3F0p2Jtr4nIr+NJEFseqNCt4TUF8
lBx5ZxsBBFv9kUU23173FpemvzSReHIsBWM5qL42nAGm0YbpTJW6dy4+LStfjLlhvvz+pQ2Q91Fy
z4bCB5uv3IPbIPYpN9YyeHNP19bDGALb1QLed+aNnWwTQAr39WhXK2eemQuYLjrtMYMGB6EHHxVZ
m7I8MEdsRorigZVJOvN8XXKKw0cuQgHwpekAEnxjD+1WgkxYjSs3pLnna4sA2dOxRwswkzNAldpk
Uol3hoV2xNmgvIHLSTzul2fSzM6hy0vbuvYMZeG6BE9YH4eahxDF4nQQ56ybjlZYrdV/zSwKcnnT
L7OpL8I+7SiCv7Lk9TEtJN17Q2IdSAJjguVXmWtCWxTd2BA+2nnnGzi25Qhcl+Pei2BuLCthfyy3
8der85sDL9FWRTsONirFGW7dhXuYEsgorQbZW2DDVXMCjAVmMw8Cx13GX+GC8TSG6pD0zz0Udct/
YG68tO8jyqFGMo24VaVVln9WpezuQyAhd46RdrvYa9ibW8GEYKW1uXmofR+BzFSsDEfUfkm4voBY
b8bk0anDPRvLw/ILeZgA33WothG42RCOg0saXzb5hiG3MSYd7Dfb31nqPjheh4PT8KeJ6NtyczP7
DtG+lBagsoXZIzvAZFzekZrFTyjbdp+Wnz7TX7pauJiQpumxNfum6O8bDpK/VUVBWVlIF8XR2jds
pst01bBlqqQNM6f0nTSM9oMsrL1whLEZQQAGWbVr7gZ4QsKliqNqauxSb+WrY829nvbxHMy+syiE
nD5ifdO9at0BrkDpAD6qM9gTkKxh8ZzHVn83NqiuL5Khuk3COPptxL3Lt60JsfExjZL8sTOq8SeO
7tAJIRnM1j4qM6BNrteFACfbJjBVrfypsoePKoJTgAMBdQR5j4IxYmejOIGZA/PhnjHeGaYodybt
3ANmQPnoGqDUwAhqXPlIXDbr/85spqeNw1JBYR2Glj96/Tkh7K6PjBeSdfDfDrf1yG5jaVylxWJc
13IWMDfxgKeNfKc5N00Qi/d0yCFV/+e6ea3teokwa4k4GjB1fNpT9TJM8dGSr5H1ufz8mVX5txzx
y9dBdBzunCNgyFP2j2MC8A8rtuUnz3wUdCln40TCJuNQ+UkS7o1a7AcHdg+FvVt+/Nwf13YvZIk9
quKw8GvYENymQ2qcgORdC8/NbPa2tlnVKYuAB2win1W/AZHfGV5+Mt0jASq9zB6W32Cmg3QVZ80E
XMh6DK2FZZLFfAvsVGJeGQTU5Zulm3EWj1BVizE9oCxxg3wBdvnn6/67th81pBBtk46mryL1Tw77
sg0grEeYL62VBsx1zmUj/DIvKXDMAE9z2y8IOxZpunEUO/ZijWo4M7666ThFrY8B8nATiGErb2Ed
mwDDDYz+sL+uf7RlGyrPhh8F6NmMF9skdECKMEElENdNfl2c6QIemwBX3wQKU0dV4S524ysfrR08
stQwjGzE0cqxUDI6RHAVG5RcuR3MLNq/mJcvo+qWCrhIoeoA7AJ4p9Twu1wjt82NqLZiezUplPGQ
Grzy+5qorREdoJtjPymCU8tj+ndh/vezAlHK/8/JEni2sXWRN0TEUMB3L7Oi00RoBT42fFpr9FPD
HxzIAeC5JZLstlL2cM5Gb3ySFL5Ju05ylNbHhQHrQ1Q2u6wvf1MrkhuBuslN2TFzE7djuPJ3vz8y
EK6dV0ERj6RXT5PfTNFry+OgqetnRNPvJlo+LvfI931O9IKMRIFQ2Ex2j/IY+llIcizquNq4VpVs
qhyeD7IMr0qwEj3l1pmxbRgcGqmUNY+gJ5yyjuD4Ha5sxd+f6wjXJg/A6rQwzCYOchjD5F3ouyR7
GHEPq5rsMUFVWBmJYxOyn8v99v3mRvQ0XI5ydiWA/Ybglf4cYWU1mm6+Mbt27fbw/QGI6Km4fBoR
BM5glQr61DkeUqgv7ejJLFrYamav5WDe5MK4juRJ9OTcwB3kpc1e+oIZhzHOAw8mxXBMPCx31ty7
aF8C0gv4LTUSxqZ58zQO2T3NjDe8HuAzGVw3wfY0m6flpubG5fL7l+2J9MhQtE01+SJ33mA4kiP/
l/wAuGUtRTqzJvXMXKIkg3mJMfh2MfJtFDY2TGIHf/CmVzeaputWvp53ghUdfLTKZPSbCppw55VA
XpiP+dZGYmW5o2YWvp58igf4pyRRLn1P1KCJ+hy37LqO9lP/KxHhabmRmSJaouc1qrhP6tQUdeC5
P/vksU4eIMK5aOQ2lon4BVXINuR+ZcH5hn2aJFn5SM3MAj3DUTYM7mRw7A0Ma9pw7tflXbFKnZx7
uDabJdATVuuVk29XkOJEN7UxbMu82q902dzjL79/mcEQMZDeiUgZdPCZPDSJm/lNDLla4cHNS7jE
+tMboFFtlUxdpFRw8ZpQuiuZuSukbX90kPKdCakAxeQN/bAphbnX8l+bmTL0sry//DMkDFWSKkhS
bWTuy6rbE7N6FKR+MeHiB1OhX8vNfH/CIDqVUXkGvs1N3gRNOT0q0twwKVe+djMbEdWGLoHlXT1Z
sg+8sqs3IYriN1Ef/yq8YVfWyQCzN3qblcnLdS+ijaQZUjtzOwhg6wGebIm1j9vqffnRM7uQrhYJ
I+7WJWRgwURIkKBw2IaJXZPFBxgLr4Sw55rQDh+ig/1RV9V94KTyecyt+9a2D3GT/yld48fyW8xM
dT2vGldh43lFNAbeJGDPR0q5hyOreRgz87qCNOJcJtmXOWvA4ckGdBCrSYxwahUq2hk5dQ/LLzBD
eCY6gdabPJ6D3lFfipd30K89VFOCk8YEp1uKSwO4gMUE/pbYStb7Yxs3W7g2Q/PsbCEIBYgs2nKg
KXHS3JqcrPypmZOQTqwNu5ZR2OfhP9FuD+e2LejTd+NYHDxH7suhe5T9uFFsJXA8s1p1fq09QZ2l
yFQGZt7co6L2OeqgSFzu3rnlqgUIaBGrcbDaInARfwIrH0Z5PymFQs27cTo/ceqVqT7XjnZ2lIbV
5dAJNwGqLdNNHALOBmdW+EdBYVKrTZSOK2fgmTWlpz7iSpI0rmsYs2ZN9cfllXvXRUl3TyvYURS9
sYb9nRkUnbnp9kSB2eCW/+PsSprj5LXoL6JKYhCwBXqiHc+J82VDJXHCPAiQEPz6dzorRzHNK69S
8QI1QvdKuvcMZ78sAYqF9R/UCbeEVVe6+pbe9hhdCc4ozCbPYHImUPrva3hLEw9mz1N260JOL0h8
ZkQ9yDnRPBZwri6MvSh5uvNZOx+NhFRRu7R1CBU7/6asK/vWzuwhur5oVpKK3ixJAZS3B7GI8x+o
AMQ1P881/G8vd7brA6x9RC2tiw6ur02KmKe8dL4bIIodnbxmv1EvKCJzqbfgvyvbrd4taQCyzHxU
IM5ouUak614hrVYGWSVfTWqIsPfY8/UXWlstWqZPSepWRt3OsQvmRpiM7h5yo1u8xrXPYf6dgG2Y
FkNnLG3PPXzJqvsctqbDonbXf/naw7UE4VSlL60FDyfVGFnFI9y39vxD3DkGmdq/fzmbu6W24YQU
T5Q8AL6LGhZ4sR/64Xqvo6NL4iqBrGn1tH31yyp7sWYy5MGcTd7Hko3e6cgVG2U/Y/3Ynfu7yXJA
vkpxb6BgGfCk/nX9RVYWqXn5+5v9laaWaWf+xOI8+wpfy+Fb06ZBV52H8WP3er0r0ftWYfaUDGeV
VA7c3CzbgXQDISZY0m6xn6Gyc7AMHxS9ykIDc8cBa9s4La7Ehd4X8Npc5QDqgM9voQfBrCOQyd+v
T9vaoy9/fzNtCsVFPmYWgXZwdruM82MKtbGPPVqLZnMAjq+o+yWGE2EMyuTRUVv97rVfrcWylWSw
U4JxdezUCS7AErhRyMuP0fUfvhLMphbM1VAM1MKxKKZ86j8PrVPB+npm0OV1rOPHhtBCmsyjOQwF
cMZKNi98MY6tYR55Zm48fmVn0NsBrEEmLVsnO5sCnq/iW9XcFuUUdt0WzXFtgMsB5s2ySQr4Fpoz
UXGS9xHUBgL0HiCmC09XwC6vT9FKQP/Z9N8MkeZOYVOBoxX3n9I8h6WoEfQDINTkRlbuRt5ee4/L
398Owq08b7OSn/2qaG6ZykC7qBfYcCfqwazQqLn+Lpdp+bfaC3q+NowLrpnhLSq2BZHR3EBbeMob
QH4o/dYRG13z+WvryI18uzaaFtN268Jpwam7c0FpCH/NGeCZHHVl+KFby36xvDObNpLi2kfSYrxx
yAQza/Q+WgrRQlDZZnd6VKK+8+GfafT2lkHY++LtzNJlHtOyzHGdwAYrBOT9otSAUvzYN80OGs1z
1HqEw0CqsW74ILOwA578TnRN81qPTrVRylmbVS0rlAUk4aVl4BSUmXuomwTtZUFmWahaemqXm0WK
jfyzNpKWHDzTnNosg+IxkDsAqJIAdrgTte6TGVjKpQqmud6IsT9Svu8sTL0NgTOcD7tWTCt76G/y
4xCwcD8EpyJK/oPvIo+shyV2Y+PQ7J6y+OgUQfmiNgCIK1n2H13IRPblBMbfOSlyhciGBp6qFbSZ
S2dLfHllm9DFIJecVdRyoetdFjl6Ir+ZscVZWMkbuhCkl4EaBDGV9qya/6Rv3FrjEIjy2zTzl+sZ
Y20ALWOIvPZHnuXiPPfCPdSTMT3z3O92tBTZMW/Fh8Ql4A6t5Yp6kjkuQJye0+rFFN+Umx2cxgxk
/zGbIotoGWKuqzJzxt6P0ylpztzxDuiPRLC2hjWOIvB36u2NXL4SNkQ7FHCg/RfQDKzYdfICSK4u
i7ql/M0S8mwMMjYkgM4EwksbJ+e1L6TlgxxX9bEeEgsUJSix4MTssZO52DuzLz52gNKFH6AKyZME
7IUzbr7Wpxq9g7DtnWZjl3g/OExd1wFkZzii4h58tifr2Xbrh6UyN1Ll+7uCqcs5FDy3hnEeyNlp
5BKhygPpc68kgZjh69jaVbnra3fTl/fyff/NYaaO0OmnyqNLxZPYN3+CKrJj1viczOUxq7/WiQsJ
J//gV8mn2srvbT7u7EJ9CE9j6loPEA1Ah8dV/TnJm32SizbIXXGPBsxPZ3Q37vjvZ0lTF30glWrz
XvUE8VmfiJdG7Uhin5KNJbb2eC38FzjW+1gIyxkShUFn3nYwfJP5Vutw7ela7HcQQxKGOVhx52Vf
0lQ4YS6aL9aUbu2U/sqn10LeMezRLjwPUCnA16X7NSl+wMctgPQ32CQ9QIc0gqpUdD0lr61qLeB7
BZ4a8rwVC9cagtFNQgnJvaasfkMu7mBUmxyctYG0/V+qqhmHi9MU7Bruc2guWbQAr1Ulj1yS3UXa
ZCOFraQAnXNPUuhmTwpsKF70h4ICYGCmxw9Nlk665zWYErBCb85L9S1JrVNTfpo5HCDmB9VXGxns
/YRv6nT7TCxFasKjAH0HM+rHOhwgAU5lF1QcRPuCBEPlbczUinqHqTPsZ2z3pKGSnI0s/6ysKr8Z
ePVrdPhOpvLYcajLd9XJn8Uxz83D9Tl8f4cxdSnJHJ4VkwEzsxiORP/1xEmPuZdBX9ca9pD83FoE
K61RU5dsXFiZOzMvzTgZ5ztuTXCflExGyiRFWM05e07hTB+Yg9P9SPNMZYGF+94AiTRO6NZWt7Lk
PS1TZBCiZk5hmcCk8qiuW7K3RPIMc5jTmLQPLKumD65LLWOgxOtbnj2056ro26jKVfrsJYt1y8ch
PzUdhW5D6aiND7i2QLWMsaikXuAcA2Ew6Arv+6rKIm9mLOx8QMVw8TRCwuA9VTeb59KVkrjpabkD
lTwb9xNsvTlctCBsKHbic7oDHTGqZZC+ennQ3bb36rbagQq+cQlcWac6xz9NUidT4DTEqncXKJQx
Zn5hbunBcFdCvyBN7C1g1tpa/YfwX41lZc9YJwa8+OJU0uwoLVE9zK5l33mF7J8sxZ1PnYsSeAAV
S/cZGGLyBUqW1b1QpNk44Ly/sfl6yDSlnXeE+iQuYVcVzhmwEbUJC6DFhJfN9eBfG0KLCJq2nLl0
seIJfej/spHgFuMweTazUv762BBaLBjlCA9Y6GPE9pS8QsH9xuk4vBlHsr/+/PeD2ve05Q+9zJS0
6TKcE9cJK/oCsEpgGoAKZD+A1N6Yp/cXn68v+Jy0CWTVUcCsbDPw+ltz4vClhxby1w+9hL64Zc17
p5OExONgPxaefJ1z9wfQqvtl8B+gDrGxolZeQ1/YADQIgxBZwH3zrinMw0xhACz6HcR0dx97kctX
elPq6nqTmV0BEmbTt/vJMXYuaBrt+NACkjYYH5yty+u9GaSpKpFRKMHCUOLBc56MjoMSXcGMA15U
4xYgdmVd/aNw5VecNwmqadT4ziCokHVP1P7aQsObV8tG6l4bQzsYEwPy0E2DMcr6peY3vfjlLkbg
568+BF6vf5D3T1++Dqr0i8aj3tLZsbTZU2vlh9IuN0gLa79ei+x0yKvcrJiKRYOT0PjazQAIsS7y
BhmiaboxR2svoMW3aZCBQOoyQ9OLDXvAb+0I9mSbuvNrL6FtZcABgv0/zAR0WLdnu6RFB1wmPjwI
k2W6G5K5+u1kQ3NwG2zYBQqrx3munZtqEup5NmofjnjgszLcfAMXeu5RY0jnWCqZfp9wqNotjUFP
Bfo3D0MOj2k+dsbRq6ByFAxNCSFJIWEc4joZzBJK71AuFd1TKB1EzGbGbrQoi8yKuvdTn5i71uPF
sXPz3eg0P+fMV3un8tJ7EGAV6gI+A6gEfy0OMCqvv4KrTA6FOcqQjxVtg4Wr5GzLKX0h3gDdX+7T
SIhq2QOpmESuS+aILrCr9BPOHhtIDL+YhIFtaQFPxafJCvOx4AdKvGLn5tQ7dZWHGrO5DB3aFtTY
wZxu/GSQzvqUAAm0kU1Wticddmpmvde5LnCBk/28XOzeyJ1f5B/L6TrkNEUd3msntC+oAQflyujE
DnaDS7AUxInZyKYfH4pAHW3aTbwcEt7k5zbJz8bkwgZvS21ybX60ROgMcz3mHWC5ibShg20f6FCF
hkij6798JTbYZdg3ebaFtZnPErSEk8Y894llhVhUTjDWXhswVDr2dTZukT5XwlwHmg4WM7LErPJz
Tv273iX3ZDOTrz1aO+SQDk3nFFzVs4AeHkSVmrCRdrqxilbubD7TsqAHk9W0SiFY12VTlBf1eNOm
sx36pb93B3paxuqW5eJ3QTMeUSTMjdB4vyjhMy0tLmT0QFMa4PCyGO5BCto/WvDrfOhEKs9Vh1xj
mK0ZtXIWp175W3zCtRWnp0sQCeolAxpUKPNxsMRXr0/OFeAg11fcyuN1mK4q/MYDZdGJpzF7HnP5
CNPFV1tuMQzevyr5Oj5XJmXGSzFiM3RN+eRlDDwsODXcWT3EPLmVQiwiayAZQ6wt4PwfvP+/dUNf
x+aSnpRe4uONSukJaJ1mdSRla+9bGwRIOQEDPICMd/CnqjqWwq/C6nLpBXOXfyNZbj2a0AIOEwP1
OKYSiKhTt7mDl617RBujuBsVKN+4mqhbp0QmHsWsQqNIlrvWYN2pB/k4XNysO3qqTh/9uifHxJ3b
O5CQvRsbFylgJBwvMOBa/8mvKXjWXJU3Usl+v3Ri2nu553+GPUQdisGXuwpc80Oe9k7Q1LMDxYVm
DIepYmGfwxM9TGVuAxqFC6HreQOSBrWfoJ02RUOOioXBPDeyOXEix5ryvT1O4lwYdRLMMEEIpF2P
Jz+1RehngAcmE28+AxDevyQTdY9tQ7JIwrxoDx9HFZm+3e8b6NFEi4DJCpTm5o2oWotmXcJlcPul
AQnFBE4/eR4xDjwGAHEUgwymZL6ty+SL0Von4SeoxfDhy/Vlv5JodVkW1+3QjYM6MdRU7XtgyG+n
oawC4TIRdQSX6IpuNatWWpy+jhDtYJalimxmsVI8Go2D7bYXnaRQ9sM+h220D1cEM3Pvq1pG41Bu
6M5cNqT3okBLwf3s+8aMc0I8lLMIvYXL0Cn8+4G2T9IctvhOa6NoqdhYZAchCk7OqiW7vPtB5NMy
14Ff9hvJfmUn0dGfamhmi9kdOWcww74Z/bz4ZGWGsbHdrv18Lbfm3lBXpJ3a80zgHZAnp2H2Xk1H
fae183h9oa3kV12PBVUSF663LTl36XcvmwO/h6g4YA8fe/ol7b45L3i9qoU5geTX5tNvBitgH5a5
k7txeV377ZfgefP0YXAHE8VAGndL70aEFMWjN05JxCEUvNEtXtlUdcB8QUd/GFu0EUGrYVELF6Is
cFAaiQfXKKawrT6XqI8SQlF/skt/A1O89mKXv795sdJUGbwDGgIVUW7eMDvp4TldzZGfmvSDc3dZ
0G+GACN7qD14hMfCzG4Tb7rz5mynVHq4/uFX8pcuOezD1SPtC7M507IpVZQbXhUJ0sF43GvUPb0I
u+F6M21JMa0Eig5VhJG7rDqWwq227D8rmHw7pjpBZDEa7Y1QXAl0HbDow8xcdbNNIdXFAW9Kn50K
TMjrk7VSXvR1pCJOOP044MQWw8L8EYZ9z+aodjOjxhH7evFo5RI+Q2037ispxd7PLfPeWlwPZ7m8
/+CS0zKlNS2uKBRs1JXzOPHvVftLlT+vv97aWtAOpjPhrPG8S/GUNt6h9jMn8i2wc+0RFkSMZfmz
kTB/oyi8NpiWMqGXlCEHZMj4wt4V8wvLn1QN4zD7edsbeWUMHcWussFKWF7TeJxSEtQAzYdF6Tz1
dLip67Lb5bz6cX3qVhKBjmPvTEKtvnLB3miH0Km+Jq4Rjs2WCOzae1z+/iYHwPKH+aUDgvosi+6x
4heErGmPoZDp9In3aRtl6Sierr/Kyklbh6WL1Cdwbe9NtG8+8fo+Y/RUursRtPsKBRy5CRFceykt
d87wVDKYqsxYJnf+tER5cwf3skDWZSCqjXLj2mfRkmdmV3BPquDHY3vQoMx6UTy6nddERiO2EG4r
+cbSzkcTE9SB2IgZUyi93bHU8negEWzxA9cmSYt2sIJM2TCTxAqtxaLzIa4at8mwFylkdKqH6198
LSnrcV9BSm4qsYt5zhCPZXNyUxgH5SU/TZbz+qExdPi160EzuhkmGjv98OwDV2+Y8z7r3JvRpBvZ
eeVL6ABsE8fimk0m2qHUaE/CK5pPaTHWx4+9gLZc05LJnLeSxiaskBX9OdQKdNAyWOYt/MDKYv2D
wXsT5Qv6qUY20yUuxvyAoA5MQQPPMDZOwCtfWVdf8Tjzk1E5xXmBMGVXZjuKE9hidUG91S9aG0Fb
rGIqIf/P7eLsXZQwzRLoRxXUpfg/lGiR8N65jOjI65zVBjzGEpiZ4hpJaBe43hB67u+k3qKOrn0E
bVsSk+EUKlfz2a6camea+QOoJmbgzFtF8ZX0qkOvuZxgMpOXDpr27kOXNCfqGgplgvRs2fbPxs5v
0FjfOBSvvIyuy6IMNzXcPOvOjXLQy6HGUw7Uesur/fWYeN8vjcGU/e+NqV5GiNF3ZDzbh+SQH9VT
G4930yd6BJIjdEMZLqG5n2/YvjpCT/uOHJuDOLId210ff+39LgvxTcTUs0865aKZzck3qDsW5JuS
G8futXKCDsnuGErsZLBsWJmmYSXQ1XE9LGWl3H1PlhQSsYAtAUwS8UbcQJdgA7OyksT+KNK9eaVB
QhiJeBzSInl106XkRXH05D82XdpWVfbZyOoK0pG9gtrEjOIUeSndrUPK2sfQor+0ho5Albc5K2VE
tZV5AXxGPrdusvFF1mZG26VQCpjkxMB9XCQ3dwSO0oHj4k75sbnR4h5kx6k0a7jiVNm8G6b5Dk4d
fSChlHT9+Su5UQdSd8aCzqcxL+cR3q6mgFegdzdY3Y6DJHR9hD96Ue8kRx0wPSsmpUdLL05Y9yxz
KwnwxZ1PlKfWL98g5ctC/P4OWmV+OAuf70RhAC3mcz+cKlPFZEFjn9utuCdu6dIATZblaFSEPdj2
omQwGs2LYaGJcP3nrk2IljogYJw6/mAtMenGqOD2vjZ+QS30WBbZx7KDjsHm0ktNRhsSy6VKw1kp
iMdL6ytZlg8OcImEN7HK5Qx1xtpz41m4zb50huJIWVNgzat2I4P/STfvfdRLNLwZo6C1YfE6J+f+
q/WV3y7PZTwVu7INxFf1fbiL/f/sOiAfAqz6/2CxndJIuZObcTrU+R6U5udMDl6A9urvdjF+fuzD
a3ki7SxIFaeQ84KkUeQM2Ql9wWOOKu3iWBt3y5VURLRUQVOcyUGhIrGZAqdG1c6R+b5o+cZ3X1u6
Wq5wQPAzXD6QOLdhQM3BDAp6Jxn3iwOwT0YJ3cD2vp/xPB2B3Y7esszYXuPZBjSdy+IR6LSNd3h/
ijwdgj3AsZeKhWKKIA7jSYi2kDQCG3sj3b1/b/F0zHUqu8FoIBQfww4sgKVqSIuvQ9GFmfjmmVu2
i+9/B7TJ/44NmwiDQV2bxZ0Ja4DqFZjykBh3w/x6faWuzdHl729ibzYBduRiYbHZzM8w1P1lwug4
SHmyEdxrk6TF9tSj11La/XC2iXWblMZhaNkXPopj2UFOPm0/po4IB/a/36Ms29Rv/ILGfTHuG8fN
QrQgPw+DsTFPa++hRTSOzFNrpKkb05GGTf/MgBKzfCAYoWRTyGGj8LU2ihbUbS4X0ioTaPoK/C53
9Hdd5zw1vf+UqQRUuabYYm6sfXctvvvechS483ac9iwLKK1eHLM9KPXBVpWn46plmo2thdvY2RAQ
LwtgxlJOO0Pt2j3zAge3mo0Pc1lI/24eng6yHkxCll7Bb8yu4n6KWPmx6NaB1YmSozHBzPZsl795
9nVi99743AR02moHrf1wLbJHkxG7li24+IbDAtuV/w2i3FhHfy6L782KFtYOGwTMJhng82YFFTSI
F80/XOY0X4pKOudWodgGtvBsL+HivaYj4T+zpYYNXDfc2FYn9kXhkS7qpPfUeSb/5uQdsKTGBGvc
wBEJi4QqjAiIw/rcVd2wv56LVnKdDnkhI5vzaoL0QV+3+76pw0x+mQbzZNcPHxvgEnZvkh2YJR2X
pRrOMvdvIXUGukRZBJD1ixdzS15tJbB0u6Nx6VtnhGTfue/aWAgBcXD2yZiGD5VoPB30UtLMzGHH
QuG+QOqIzo78KRrixUByD3tW2M3h+lStvIbeYhAQ6MtKUiGfGh6a4AM+f+ETM2icLNvour5fJWB6
EdbpvaWspknGKsGOY37NqRHinzH9D9Y/MLD3o+uvsjaOFgs88SFdo9ohltQmu86bviZifhx9yGRN
ELk10O3NF2fLG/T9sGa6UIiVpUwsxOzj1Lasu1EaFRrKVfehgyV0MP5ewZJlpj8bRMTu4AQFjJto
flcoFvV0i070/hbELG2jq3voL5dJwuOMddmBL5b5RCFpfMS2tISzqcqgtpT87/qneX+VgdL89+u0
8FOituhHxF9x72bjp2H29yAgvF5//PsJBczOvx8/GDDbJoMj4hLKms8QFuuipTON25mP6ZGBvb9x
z1t5DT1YFJG1k1esj5uxEIe5t9ootY08Em7rbsT9CjKC6W25jGHLFgUMzuzK/pl1SThxaHPJBiQR
UP6STgRk6VRQjnUW8Nocd4XMt2QWV9aEXth24OUkSdpDWLGwHmYYAnSq7Y4CmkKooM/fbIhob2wB
KyUpphe4+dLYnhCdRI1+LgKROC5Oier1wlYxPGsPfwrnqBYjhrrhz9FqvlxfKO931pkuLkJ5DuF+
Arl+b1ymW7gaZfdju7ghFGfnG8BR+KFhXf/bGu3+OXFtf+OjrmQmvRoueSrEMELCPzdEF7V1iQJm
Y9/zpkWPMIdzWl5GENXZKLutrVItdxS+rOhACQwDGmP2obFv51HdT2lklRbAvtdncu2VtPQxCV7m
wCuLGDDMUw9J4hDczTHokuoxccgP5fiPiyc+VNBieql8rnGAogVsDKHg9V1lxqcWznBgQmz1wldy
ua5aXoxT4UEUt48FyY+tv9wvaEVfn6eVj6GXyI1ZunbvS3g7y+bBdCu4UBXNo5N/DKrI9LJ4V1Ve
1ZT46QN94OzFp//V1fP1n76SVfWCuNUsAGrPI9YRq5w75YJm0lGj/glt3/EIjR66cQRZyTp/vBve
nNYgwiOtZoA1UCG9dp/ORflzbpyKhD60Pnes8NR5oeO0MdraB7n8/c1o1pwmWc6JexoLsh8Xuke1
44B2+sZ1YgVWwfSiN6z5bK8cYJtVcCTStLSXA7COY1gv6A3D/ze/w13AiUVre8dJSnUeDL8HBcbM
9txTbnT9263NqZYDZkInuzZhXsNm0hzsaWl3hKnpc16I4ibtEzsmxjxtJfPLU/+9hbA/c/FmTuFb
RMEW6pyT8vltUTRR0Zs7iJiEVs3BAmxPKShQRgt5nta6T3vLC8ySRnO9pXi79k2144W/pGaDOiUs
gTzb3APx4xygw1CGZpHRjSvF2hDaESMfJ1yrFlLFNYMkS9tDeQ/1WDhd+0AtXv9mK0PoZXU3heYF
XaYarniJDCjjxaEFjDrw3HqrLbu27ep1ddsbpZvKwj1ZvXpF68SBSsR0W9b5D1E134la9mUpn+Xi
vxaGPW3sFaujXlbpm/UB5dwU9/eyifOm+IG6++3UOXemKAJwiusI6+G/1k8ic2YHN8k29tyV7KVX
zOXiQIDUbQqsCQfKG1kVjImPUnPbuYGy1JYhwtowWjqxCWnyHNkLevXzMbfED8XHL75VP9n9xyhg
qBb8PXskK2rIcbptPCj3FsYFvylNsmiE4wBk70s3RI9t3kiOKxvhP0VzgXoAZEWaWNGanmTC+9iq
7GYjKa09XTszKJ4s8MA02niay+VWedD8bK2s+3w9fNaeriWBlKfQYpolpMt8/66bQXTh/P76o9c+
shb8XZbBlKVzYVZoQNSjmBYHngQJSvGs+554W7q2748Cy+e/v3M+FMzN+wnGL5yCukbSMkyNUkZS
+WaQ0c1ofH+iHL1cLtBEmwzPbAAnHRmHlEvpPuDe7EV0wu2SkJwHc2mpnd8KdUhLIBNA/2+jTjEe
ORLklVk5Syj9Qmx0Q9deXEsPAOKzUhowdKkStrdQJMiIOrXGHYyWNjLQ+6nV0avrkk7VpGa49fj0
V5U8+O0Xam+cTd8/CDu6aInZJ3UxuUMTVyVPQG4QyU5iPzyXQhmH2a2WMeCG8k+L18rv15fj2ttc
PuybdCoTG2TvMqnibEJF0Wu9MnAdZwe34ehjA2inh6aX7bDYNmoDdg8PH0lee4ta4VxtFV3X3kDP
BOPgmzWqkfFYyTRycfwOe0tZgZP5G2tqbQQtGxBzGAVtce4e/f5L6lrf07p4qJNk6w3WgkhLCXmu
MjPrCrjaZX1+X5peuRPNYG4sqvePb45eVGdTUlLDgk24DUh20Arji3Trvb2Adl+0LFCDt9G2WQk9
vaqeQaCk90Vfx6ZT3xnKG2565uFoM9Xf01EZG/nz/Wu3o9fYFyaLPK/cMs4IcW4SlPEhQwxA1Qsh
YgGCwBt+wzqnCnm+LCLoxextnNrWXu/y9zeRwuRAsqmHG6BjPXJ6l3sccPaHpdwib66sMl21hJpS
EYDD3BPrvmTGgy9UhF1ufz0KV5aYLrxgOIMrJq91Tg2h4y5N2HQYpqHYWGJrU6PFOE7LIhMWToJV
48FJ4S4BGsLwOlhdPV7/+Wtzo8U4mc2uVqPrnnIOcVoW++3vZqueuBYfWnTL0fQQ3mkdpwunT5bj
J5e9WO16XlSfWG9ZAUwN5efrL7Li0QdH979XUenZTdN7HJYQuONYgdk6nRMO7pQePMZ7vjddV/Zh
JesO7S5HQe2rBeQxD1Psa7/KbCp3Bti3R8VEZ2/cFVYmQG8PMEiMjZgB/5TAwX3PWTYcCS+KA8S9
RWglltpndb8l7bI2mLbfKJrPeTbyPJ6gBZyOdQDf28AZ08DGQcgotqpkK+tdV5+oYR7DBsPjsZUa
Pejc0PAcUnMjBa2sRl1zQohZ+pQBCZ7l1SEVVeQZdyYvN0puK8HkXmbuTZ5JR9OVbp8BEexVryZ0
WwKW1a+z4R6LTWu9FfiM42rJTKLKbVOgJk6ddJNj6TU0yqbKQi2x8527pBX0ULouunXAO/vKwKnN
4ceGFCDfGy4Af0EOCSwoGtVUfYLaA9u4aK3N7OXvb96dWQ5u97iDnGrYJY3uL7C7whbWwteDb21R
aGsPPKgCdFTXP82y3IGhciqt4oNLQsuAULwt0OXqvVNK2KnqKZgt6hO36Eb6XjkY6iZfjZdZTeO0
3sl0hwcoM9AQjJNjy8eXhS+fZgMm0r1avl6fprXBtIRYLSzlvPT8kzdM3A8a3N5vaDG1MLBpjQi4
DDMJLF7KuJ2abGPRr7QqHKZNIMNxilgQoIQY4atPy9CeJTiyXZSn5Q6GafAAyneVzCPbID+spf/Y
yU73HGNl0qSy9lF1Bm/5zmFVf2/BHiDwinYrE60lPO0mprrBNBS33ROsMqO6qMJa/Acz66Bwnpdy
i9y1kjP0LjhlC9hVqsLyqywVKNs5l03/IDsRTl22scn/2aL+rcw5uupD4i0OSucmqp2WQW9mA8xm
lxZGuMATIsi4l/0SYMTuPVtB9mMEhrYGvXEvqs7AaZCmzylaJLhdYDJOZjaku8FOhrvFsGg4GnaG
/9JyTwxpoWyLBVC7pfU4QAfkayGa5HFMqHvxEzJOdpZ1tyVutzviDzSqWNpjpRIC8kpa7+dhgtlj
0eS7RCTlyzh6F0Cd7x8HzgnqhTx9VqUUu7HKXUhg+TnUMRY+Bi2B3fgFUzbk0COt85K8oPG/ZAER
E7AMRZ21oS1T/7EarPmWDVVxkGXtfpoXji5kT8xno4L7x0zqFJLh9VJGNPNYANFo2w7tAciHvpmM
aFo4P2L+urCBjq/c533HrKCuRX4/u6LhgeXNUyRHjv6HU2fTt5H6uMTW8DHYt8qnZkirarmZXQgQ
5Z5Ut1Mvy32mSL8R/GsHFB2LAL0WiK8ZtXvKWgoTXYCxWDQ6Ut1BOyU5sak3z51ogMzP5+zOlQoa
pQOfGhHUg5d8yXvc9QLpeVuolJWcrWtREAes/wLCqNATQoWn6KzQgRjMxslnZbvRFScKyA/6KcmN
U587p3LpI5X6D37ubyS1td+unfVy265IxswEdCHzsUbzwyHV4XqOXvnluqqEVfuWb82eB5bECT4x
4VC3EByQG/Oykk50UYmxgijAYpMEtXYSmv13vxyj0rw1i+frv37t+doRh4ra4nBfTE62MA7OABV8
+76tpp0gdGPq10a4/P3NQULa2eL19pycWjmWANwnkAtallv42/xYluznx15DO60ofIAsdQrjlMAw
qa0RLPKpGz43MPq9PsCfRs87KVeXNmANLGtnsSQnksAqzPgfZ1+2HLeOZfsrFeed1STB8UZXP5DM
WUNKsgb7hSHLMgiSGAiOwNffJXf1bVeW03nDEefFR1IOIIaNtdcwE3Lls4rmfqzqHhHjxi0QllO/
jXy2a9HyamVAndx1ldPd2WkOVwyJaZvYCdSFA/PcuJ4c0w33hC98fGU+sRyC/qIavnZMZk59YUzP
4PvhafhV14Og74+jgycHfHQIQFKoq/46TcWumqM+65Pg2izCRWQeVZlvu0vXoI8D+VdjfVL2MDkH
ERPK2SVcv1R+/BXpVR1SQTn0FGIonNIx2TwvqkjVxc73uWV8skMsnRNqrIFyVw5f2xR3PWiB7IWR
PPOo/s0YwSqaml5iIKNpvo+CDrkcNYtZBmqTX8CV9ZI16Lk3+qgjf1pr4Hh4c0hIuTP6q47ey9LP
fO8o50sd9TODdBonKCEycuSC3WhyrJtTmUwPXS2DW3dcLsEjvy55g1MXjJJ4eh5nrDM/nULEBsSP
Lglfx4/dQvpHLw68rEnVhbvCr8crCE8euoVwDgIqr9wNckDl0mGy2SAXLKmzoJz+DKYOTh9/n0ZT
6UVhuWsbnBI1b3KYHO37tH39/d706+USnGZJovvq6DJp6Z74+p7xpM0nn9y5Rh9dv35FBXSkZH5F
+tIlBeKZZ3Q6DWJ4rahlRj5709QyQxfrE2+m68XWB2+q7gVwoUFeYiL/umgPTl0zhLMMHcS/zs6b
D03zznSYR4QhYgFO+MNU/H4Ez9x5guDk/ECKbzB++ADtXcGTbQWL7Bu4HTmHkVNVuCFMgtO0sTlx
YlPEVameW5kimDBM9Or3n+DXBUpwGkIpuzqMGDgMe8mDr7QdEEWTiguznPx62QanDhqLJK0a4f29
l5r7+zRh330nVGtRKrWfgbkVaD1swhryCuNDej6N5NVIp1sh4QCUtFndOm6ceyS9R1zrnGv4rUJt
Gt2zXl/BFXglfSQIaLUD7ByACU1gawRPmSapX0I7wXUoXgABB1ddzd55tBTGExszkXCVWtdmCWJe
8t+P4bmpcgJNMuTAh8BXyh0PlmgfzkTeOdPcbakM6HYekQbSdhO5UNace7OTM0oZigbX3GFeAgsq
nGZUd05jmn3iJPoQGD4+UOTIbn//zc7NjpN9isgksNbHN1MpgPXGO5iI3//+pc/MjVMDioA1VeKG
cbmLSf2ljsq3mdQ3C0La/+zlT04kEQgZxxpNwLp/abkHrXV/1S7xw+9f/cxDOE1PxH4n6oTSdMfh
LrHlSV1EdXQT1e1Dn+oxE5H3+Ps3OrPjnZKdG49Z1gRxsiv1Va9oRkRXVKiWU3fJkZVeaPVnGtXg
xxr+6QhfYiUjI3Ak+dK0n5bQSQpKNH8ubeNcmLpnTr1TjjOAvTQyQQibTSwT3zGbGf5taEffhf0l
3+Rzs4r8ayESN0skweRDxUOjL104mjyGd36uJVRif/ZEThY7Ok9hKBTOoEHXNxXRb0073HqcXCPf
aOOX83NDLhlznRuvk6VuRTiE6DXi8tjOOczJsyY3XpfL+VLM3LnROlnebTAhHdFVKBC4rx+r2dpn
Grawma5jll4oEs5sIackZxgOu3OKrPidLf2NW4dr6qWff/8ozozPKbd5hr10C9lEuVv0FlmM2ai+
EP6MUvfCvn5meE75yzN6vDb0cIOMl4fUha9Y9415X3//2c/sIKeEZTYLHUo4FO5aUuUjgXp+fgvF
O214FvgXNo9z4/PxvX5a0lDkLXWTYg9MkodKvizDuBbRAynb1e+/w7lH+/H/f3p9YyNGlN/jdHDF
jeHVAb4iF7aKc0N/so7rkiSq8/DSJQKuEGCWtwhOZ8xceLLnPvnpIkYiGdSLWFli9HfhOK1YfYnA
ce7BnizaFpBZSKCE2FXuANfKMaNzDbbmkgVKAki/1Co+9zYnS5eOijXOQIFb+d/pNGZB+1WHeKO0
B05+yY71zFM4ZRsHrv0ouTFM3Pq5K4CTfmQ44/j5/fw59/InZ/SQIHrOjwIgCaN+AHLxFHa4emmz
vP3Z63+M3U/zc1Qe/HFt5OzSKb0JHUhq2oaDIKurC9PozAI7pRqnifWiZJQlHsJ7HN/7oclqeusv
F+R458bn4///9PkXaswQ1Sndl3NTF1MC+sniKoA5XkAuIPpnFsK/0YtDePfIBPDn2IR6x0pS5iJu
L5EC/I/19O+ASvADYf7pG6B8rCdrFyQxtMZFFGgZJJnwRjNmY0i7bTJZk8NAur4qDexeeKr5NYtp
uPV41T827hzmTjR2e+m24xFxnzBJhcF/tkR0yvtoEEgqYl/VUDZrJGVXBzMPzer3U+fckz3ZINRS
psM0gOHVl3BqGbaY9Dd9iCRIFfzZDvfjRvjT0KR0HDRTQIZFy3YRLDLR44WErfszFXvwA1z76fWb
2NYDmXHuolkLhrFXqWKwvZt5CGG4MEhn5ucpw7hypYDQK4x3nTE0JxaRQYmP2BJfRpe6Wufe4mSL
gKNxyHpvQf0LQsZmoerj6UdkM7kXI6POvcXJLtHGJe8ZbHx3cZqstFdm/jJuPbh6/H4mnVlhp8Th
NO0QFNakwOiH4YVNQzFwcymB+txrf3yln54x7PR17LRpuiNSHDkNUX/+Ye15yhIeJHXF6GBrG0XK
7uaxkU/tGEXX2lfufWzd+AJG8IPT8Ist4pQjTADmggNS8b1OGgXfnSGJ+3xSIvwWsS7KGdfJunNL
uhG0Df28TuHpCOtFTLjKY8k1cxxn0/Swtw4kkVviBMFWK6KfQ13joFJCt4fEiVu0Rc0EC+eu/dK0
UXs19GA937RJ4z0HczVnTevAFGYQyTpdPLLrSG0KgibnOsbvrZiQ/WfV99MD4lIrm8nKoOklIx2i
rHUgzmA9uQ2iof+KxYbgjla7ehebui6WiiC4Xs6aF6F2lqJFIN0XNXHCASdO8hiPY7qe5JVstOfv
NWy1mw3kuS28k+B6XYMslA1m8TdNxBz4LEmEpzKkKj8N2BJzKabpMBEsBfx2eRgFF7eqsWwz9qWo
szlFa7aO5uBep7BTr33ufDJkMbllmu4ItWMR0MhcSYeDOx8M48EV2r9w+P44BH/1YE+2UBsFtFS0
ontFaPSepLN7pdPEj6DmAMJpSzAlotCwogugDk/dOM1ZiGwJhwn0MXgQIqahYW2dEWvG+7Tqp92E
avNCE+PX5RNJT8qnULSON3pNunfhtLJEcdY3Mvej72xOM0Qnr3+/9s9tLSe1YJ+0nJbhUu+DwZ/u
+in+7KLZvWskCS68w5lz6jTnMnI8jr66bPdGs6JMX9yUb8eqRmLVJej9TDeGnPLIeVDOiUjqdi9G
YDa5p7124/G4PApu6yLxSJvkflObvSUx+wqB0HirXZZcuD7+egjJKbs8gEMEygVvONhmWnKk0Iqd
NPFUlN0YXiCtnpsLJweApQAFU724B+hW0P/1QJFH82Ko40ej7HeaDHd/MhvIKWu8IWj3Ryl8mDHG
nyK3fAzqmGY0uKSbOjdUJ6eBbbUjXN6SPczftkh0lrkzlNewK/r0Z5//4xT66bQRjh3npbUIryt9
ii2tv7devUM/9VIe1bkHQU7eAIx3BngTbqQhdkv6dQhYHqPvtjTgBjp89Wdf42RfmjzH7Qicrg7I
L8gHKBEMQO+l9i/cCX59JpP0ZM1XTMehFYjSHdtSZ9RrNsihvf/9Rz9TT5NTInfYJbKjVagPFEqu
quik9lbcG8iQeUPDUA+zqPwuoyV57yswphCiwvdinqv7EIg6sqSaeV6XPbagIIVT8ywD9xPaxnOX
LbYRX+J4bG5pWrZ1biIn2IBXog7+MsXff//xf71ZkVN2uNY42t1akH1kcfxVUR9sWnCos6RLv5h0
uuTmeWYdnNLDU4KeRpjAcd52kPDrBdqXaAc2bfH7b3Hu5T++3U/LoO2UcpIR7syIBMvScOtXInOj
C3vRmdlzygBPmgh9ibQSh7nvXrGyXh0HL//7D35u+E/Wbzq0dG477sKJ3y1m3WcpqMVT+QBY5cLQ
/BqtJqdRlB1tWzp+uH+pMf08CH8j5SgQ0gSTYR4NeRv0awRlXjK1PfcgThYyG8fIryok4Ej5nctm
bdINBOoXdolzx95pAh8CAzlCEMN5TxeiM1JPm1SQ7zbmAq1tcTO4QOqoSt0Mi3LtVM4FY7NzX+qk
MDHwAImIpeg5gq3/qa06+CBFIZt4Jlg7Xrh7nnlOp9RoVIMtGs8g0SNeMocmJDeyX4nJZBbRBoQB
QoouQUjxGTYZOaVKV42ELBNEv33kGQUBtqud49Sn5XZAStwRmSASvpVx1ayXhHTf29kZ3R1EzMs3
q9QkMtgmoH+8+KN6J7NZXirRDz28HGQAnwczsBczJvOXj60MgfJJ04D5B6eouqO8QPgVCOZhKCeE
srvBESbC8dpI39/GXacQdq39K2qH5SiggjnCfYcdWqfyHxVplnXfEHqMg4SuZzS9UKW6zkscuvK1
mZDKFw3uB1ejNfSIbma9gvJ6eKpaPii4bQV1m/Ws6W/gTA66qon5hnnarNKqctZB6DeIg2L1Z1xn
ohVEhuW6VNMiEdYViQ3z7UcbrzG3SdssGwSMtO9zCXZ5N3nm6PZDvW9HEB9J16aA40rnIEwQ3HnO
SDyQ4ya+lzXt13bo5pvabf06A3PfrmFozNeRGZpbB2kWq5kG/Coyo/y8DI7auJxX333T+1ek1U81
uH6bvjI7v+mvJ9NQkPJnt6gdqwrs3x/CckpzL/V4YWVyQ+P+KiqVyErXvvhLGBXwUX2QakT8SifZ
dnYXuIUm4bT3/EaugWkBh4tcuw6pvGo5okw05VuvsjsDgnkbjjsewvh6tPYbgsyuq6V77HXL1iQK
NXhAIy9AFG7heAFOeqz9B46LdQbOqJvpJqg2vEqPYCk3aAinL1HA31wvFGvRqwDnjA9/N8PunDYm
mYe4n7ym4gnWbyyrEPDhNnGdByI1BXpuDBaqBm+D7OpMIvcq58q8eVxtrK/fBxp+BkX6GFNlMjz1
HRJNoXehbOf7gV9EqTvm/uS8DkDf0cjubFF+dG2UjUhuPcSxOcFHokTV3YbcBgV1lHsbTiVgXINU
CcnCtYFPJu6Y+spNWvi0NPfdKI6iU2WBXCT8uPZfkbB0hdieT0EfyHvEu73iBtllXtd2+RQK+Je6
cC01gsTfXd3ekoiyjPiIq2CuRkqDoxyMMUv3NA5AHKycvDSgcEYTZJlyHB86i5gQacQOtZKzndsp
RkRa+n0xiNAOqLyPhfNFRv6SKzVcRSF9TcP2fiEq74PhsUroUzOG35A80mbw0rnyRPxtcWmdha5O
84oNeDUX7GEzuptoTGwmkrLOw6C9KmVFCw+N7BUYmRCrRd5bY2Q+BEhADblbI12wu6mE2YVBc+/M
9XZp2mec7nXujXpNu/Sat/boGvUZ95PrPnCWTNJpLwgechI0V6QCgyNpXH+VwkKogH6dFK0IdUGq
4AbF1dckDO+XyP+kaLDrw/iIa7LMhUuuwaaBmxVashl6lrsRKdJ6kLe+6O79wV5HQE1VCQIPmo5b
ZpNrEi+fuo4cBpGuykFfJ7V59GtEtLnomWQ8oPsgEne0X7ZOhcDCMli3tvk2IBgyD3u59lUHcUWP
Am1wv/e196KXnmM4GpLjwo/pOzXXOpZ668bwFIzDucwoBwGx0/WUj75/69IUDN3aXukyHdcRiGCF
O5IiiKMHGLMWwAp0NmM+YU/zViB+2FXt8m9AYq780r3BVBWZmTmitoLgmfKygDnuOm1oB7NstSk1
Rc6Cf0yMfoGuF7YMCbJlekWKOKBwHPSTlQnkN3h7vEKYt2k0oJue0aINlzV02+7W6igDun2IXLNC
aFKaDcMME9qWr3wgB0dQpsocNjB3glZRIRDQl8e12apQvnWk/WoHqFBmNVY5TCJfwd16rEkLnYqG
F5jxltfaKwHCcBp/HNx0HX/ktSZuiVRHam5Tr9op7BRBVYd511nkj5WAIEpZXjOVbgkQ690yc3Md
C9FmrT8cS2VuHZKC/OdGT8rBBOIinY+dCTPjm6PjptfQF2HUzUqUw8NA/C9N55CHHiHZr1wQPB+4
r2W9XwOmmrtDN1VvS7Pcl5G/qVEYKaQb7kZdvoyYIBkz3fWCDRInyfLdcaFAo/7j7Hk6D/1yY1Lk
Xs6xs9JReFBldB/wha+9CdwYL5KPzIDs0HTWzYau5etk9j572rkemXeQCPAExuKtI4QBXflBY1ce
w7490HilLHIW51Hfdh440CGnO9qnUF7I/sA7TESAWth8R5x+yA1KrPN51N7VFCTfrEePiw122HC+
Np3CHENwSDLqp3QE2hEg5D0ox00V1I8pYtIRC+tvAuS2ZT1ggrBZ3Lypwx1RuCaF2mwHnM6ZgNPJ
JoYNTUZMhwdgyI3fVwdkOVfQGNjXMpgfOhfkF/Czdlr3x1R2flay/sWfOyR/+CnAaB69gIC2Q0kB
1Gxyr+DvDPM7d3QBwzXzeqjbd9KDNR2pGca0SCrOAMS9e5qgyx4515DOb5rEXiVOCesKgwLC7UUx
1snDFFZ38AW70yE+Gy3hOqiQhv7h3JvXrCUH3ao0t8swFKDR31LMFvSEKAEPofoaTkGX2R4nvEmc
OcfgByAN27u59kQ2jeLFZ0H9yTEBz2U138JnE0wmtXb8aScxrxb/I0TOdFHWewyzWiHtdHKbOme+
SDJuy+dB43AFkMoxU/mjn+obOsvrFlgm0/K+Uu3KmxCTOoGYqZjd1lUYbxsO6R28JF9jFn6KYYzD
Oawg+qBu8gFx4YjBo2WWKG/l8fKep9F+xgLOA5d5EO/JmyFqu6LXFjI+7c458Xp4w6hRot/pg7db
fsT+pMquMXmQYGLo8+IEiM1BWPyUunkZyzuD4kJ1wbdoWu7byvGzaXaGvIHEAI9bf7Lo7CQai09V
kmTtFCCKEgdJZWOAlgnfdKEXZdKSJ1V5X2UQHVQvH8SE6SMqUiwA8/0mQjxtCptS9Np1iuxXtoQk
pwh4nflks5IiNcFtqqwtg/eqH1A0juSawi0li7RCqdOMfDUpuUBmFbU3rMMVhgGoXvVhiAyokd2I
snvzTcpAX4+7LE65egfDdA6LbkaEFOa4Yg9lrdfxHCHNdOgzMbObMI4hqxyfSRW9dJAzF5ArX0/D
/KxG/6GL8PVdp7z3Ap7kUzA/Agn7XBM2w5q+LSQ03cWc9HhQNYelrA/Wkdulr3bprwWInujkXdUR
WDZ6QLHBhjAv0S1YR3D3nLJShQIWgEJ0d6L0mkPUCEyOhPcb6nTq1o+9aIYXCLbLoaF4Rh08yLOh
jpw3QRJEPdYd1yXELBj3ygCxhrNwIMFanoYWPGldwzZqKT8QIs8imMUN3LwfmWtzONzEPNco8Z+T
MYa4GRbFqA+AIMmNqS2/a8OJX/sBYfdA4ul10xH5UHWIwmqckN0HHlJUMwaj+zLnTowLbNC46bG1
Sfc8+VRduaTuh4ygYIEDExmPdZDO36KGpqqopD92eYVKbAsAU+8QsEMxYp4to0OM1O05U24Z3xLk
8R5oCxusnfXMHD6Q3lEilzg8n1hZpXlnE6irWutMXjZozAmw372qKUQQgaqewGnnzevteFN2dsH5
idCVo8UnfQ67Ib0ArJ+5xp/K5LwevkFInV9AfUQmFJ6h9kMUm3IfSvtHjWdyqrgRjI+1qYNlHxOv
UM2c6WRcjch//T0QceaOe6q58V2qZoTVzvvSWnef1L7ZII8XSZzdWF+4Rp8ZpFOCtTfgwiiXTh2G
9LpecP0JchNeyfASW+4MVHmq0B1wTYQdXjoh/pjeLVN3JWt09VTLHwVncgMU/M8cl8mpTBdbB4y3
qK0Otaim1w7V7wPaxu2q6+0l98Qzz+M0FL5hyZwqsYiDatj3BfdctYgHP9IXUKEfr/PvnSASnwBP
aFy1qc+G6qAX2j4w0Oc4qjm/2sB/j2w5Cux1jyDhta1Z+J64oPQjuoRu0qYB6dcLnU99MOkt5crb
urrvILTupsfUS5JjPQ5LAoF6Mh7TqRq9LC1pNWVdFcDV3pMfVahp4ixKwhqJrM1Y1GSqi5k2zZGO
vl3FGu3C0CUEmySZ/E1roFpjDHo6KOLjfbDMJAPOBK+MyAIKJcq95pEeeZ52sKVOonlnx6BIYqeA
tJzf1I5HDzaM2TaxS1OMzE5ZC93s1vh0WY98qFftAkvrtukXeMdE8lhPVYCo1xaqfzZ9RlA32wak
lC9l3crNTKA4BF4a7PSiRcFnwWEQSuQ+RWJ74TpekhGKfvuwjPS2oq1eBV3SQ3dMcKAvpVqPKdhT
v1+zZyb8qZaAxQlpKyvkYYS1xp0PvHg1hQ55E7wP97amTu6Jrv/vDeI/3pb/Q98l9FwGTu39f/0n
/v0mEdfI4O598s//+iQ5/vvPj7/5f7/zr3/xX5t3efPK3/vTX/qXv8Hr/vN9i9fh9V/+sRIDG8zd
+K7N/Xs/tsOP18cn/PjN/98f/u39x6t8Mur9H3+9AdccPl6NMin++uePdt/+8deHReh//Pzy//zZ
x+f/x1+Z7AV7/dur+Pa37bu27xThhwKNsv9+6f/5+/fXfvjHX176d9icIu05CWLU0T9iCub3Hz8J
/x4TlwSIwXVjz/2h+xBSD9U//grCv/txiDAiNyS+70cfScC9REI4fuT/PYySCPgcgBHX/Whc/M/n
/JcH9b8P7m9i5EeJOOQe38v7IV3439Ue+14cekg3IJ6fuhGUDSfwbOybdgGWWedkdpw7l38vGbjq
jHaP3kzFthTdCyWdhdvECAZhixbmPM/3E/xqr90yXDPK4XLY9+kB10tU59LnW9rgJLc8Kuzovg2V
rIsaEo2r1EQZ4rXstkvDGr1ugrsfTPygcqLurZzZu0W9WxkXqZALfPcZIcu+8vVt1S+AcBP5FEfN
m055n6Erl0/y1htM+NBq/bVTk8kZ7Kt2TXtkfTM99JJ667JSAHmEXjvYbZ6CoVJZKJEnjRw3Uviz
OkKubg+2FiKD3WR5pWqodg30vEuN9N6oitt1WLN6tRhZyCQZQaCJ4r02Og1yNe5Clq6FaRAX5CHG
m6cMOZbMbJJFhlfao3SNrm+Adwz72wEtuTzsBHSUcL5Ll+o1VORdNvTZqnl6rjgs88soB9v+O6qV
a0h7eQE58pzBRHvOOO0gdu5eecLRkTd0yGW9dZ2x3zgtbHQbrvktl0fIkvJmoe4jd3ehQ4ddK0W9
dVBMu4kMjo1oh3xJx00yMTTtfYgTIX42a7/VBENCc5jJR6u6Z48B3hquMCk8lXtwkpISJaB3B8a2
zbib7mqTdNvYs8MuWAwgPeS7w7Lzm2TlvELwTosCr82S2cyruJ3K9Zxs0eUCdYOypXD8qs5AXStx
aTV3APKqPNDIginFHK0YEoHzRXEF/DBJchCSecaTvkcIyoxdPXqHxKuEevmtnMmQC9hP5LYcpzzp
4F+Ojv1YRNw0azxGvYbOPli10TJtVQ92Z6y65rH27j2kl115Sq9iAk4DnxAo0M3uJ2eJUFCiT7AC
BKFQJlYLsGK5r1v0M6lsthCc+7cBWUYorMd8wfm/TvpoBKrWNBkqcXBHxFCuCWnrLVm6JnMUM1vK
wn5XpcuK4JzIofuHc+QUe5u0hnAG9yqBI7CztwA127wfvotFTblw4D4g5UeFPC7eqk+UuKoHKq4k
rnBrMUlww8YmOXpwosPCHuHT6oCm4daFjqECB/XkldCgKkpWmkNVOrLoR3UMSDXfrOGFGOzgUWLy
tO+7VQvx5n7seJs7mo+4qHb9AdeL6zhdNgpHvluydSLp+FqZtnCSxv8cxZO3wg0staXJgcCSjaM4
RXo9srsNaW55rDLr6mYHag+AkQ6tkWF21sPsP1cqcXfaIlTLKBpls/XDjCzhY8I7t2h7OBEgSjXJ
LIRUu8Szzyk1r8EEfoTT4HiWU/SlVRl2m/7G0HhnuuYdauqh4FUb7SlfiqnrvobAuw7LfBSDa4+A
AzXujyv1AdPFaoSJlkbSEHPqux52s6/eLPbWiZY17ErVLnSTp5GRneqVegrGOMpq0rPcaUO5HXt6
NHRxV6WDq+wsrrgvfRDEYucONryfNZl2Ii7tN4DE90Eq+FdPtO9RLYBRse7eW8Z+hVzap7CC87ND
RZxVZb8LWlEW8NynORP8S0LYW9AWwDIeFJA0akZ1HQ5geQLNRAhW36wa2ONkdhL9OumAmtlRIMQx
FWDDwAvG2PgqrRt31ZYkLowzkLydW7lmywDX8hlpywzlVUnpqiOwJemrZgUQ7r0n5GkMuVmzsJH7
SMKpHUEou/YFgrpuH6Haz5RnFrwZ2mnj92UE9qddB1M5/dgT6gRa7Vqpohzst7m7Qd8amJRZRZXS
uOo3TzCmQXcbTzmfE3daN8OVK9trydNha5LpulYA2gzg+Ixr+Vh17E5TxAOlZX2biHE7Dua7Kc0D
vEYKt7Ri27TTlutm2+jkW7AwVtByAJi0bBMveqhT716NN3b23KxEGVbBqP8auLXMKo3Zodl9VN53
ag62/geeg8w7Ab1JmOQwg/nkftjQTUviXbXUYdngMh++iPO28pbiw/rIsh5xD9LPfamKUYPAI0IX
5t2As3xRlAbdP9MhB4WMuF3G1efSgOANzJGs7DaygKBrqAKL1PMQfA4p0Nxhay/dNcGesYHPFxIg
eXRT93Da4yPZpgNu1hYxtWBAIA9obtY7LFAF4JntHQSAY7jabRvozGgf2jKK6dttKNJdMrDkYHWa
CcAJuSO8V4S4vzISHUTQoT3UDbC1IPyt1x3DYUdhAwthFMpPDbGkqppcyb7MIMfP4VwOXlrj6ULP
9ZKlVXecFBo5rY4zvsxfq3kps2WBSWQTjEeFwuIQ8OA4w9dgqhLYQ/XM7mht36t2zha3+UaQAlbU
LYAQS1g+cdy6ebg8K4es+84+1CEcOdqEf8f9+5tc2Fe/9cciSelOCdEX8Ch5jW13HSalLNjSslXk
lDcBrg8ZfHl5lir97MC4BfjzsG8/Jwwo1dCqaxtdM4khSrBXQxfXf4ZZTIKOUzgD+sOJxzp1N4Hc
jmwnTPCpcy3gcA2dysjyECQm7C6ISlVRvEG3X+yGZpxA6+v3TgRPD3Qryh7Tq/YsFFLwvEm2rcfh
qedDJxmZNz/UL2NqGdI9R7PrSufdDapjuQDxgWnPQ5/4KEL8vXRavvOwWgvPHfqreVUjzDxLEYWX
l6XzaFUz5mmYPjFr1hpYQqFw61/Jtk4zXwzbxjCxnmyP8DEXPoE+rqCFK8urukanzRp8JtkJgKnd
E0biFqZKgHJnpHSOMPMCJ+xJzInagsFSZT4P6yJFIBzQf/K+pCAbWhfQ/SjMdnHnV89NtlMaoXwa
hu9QSrIMl74HDTvHOJrVCvoDkyGtDsxl8TKX4khcBXxlphmLqqckkTXAUtc+dELAmWh84f1Qwt90
rBADIOfM+7/UnVdT3dq25z+RTimHV6WVYJHB8KICA5rKOX76+9M+p7p9aWNX3+qXfrG97Q0sSVNz
jjH+iTXtRoyTPDxe4PqN9ejOffYQCTo0qRbdzrbA8Lr2s6811e1KkH5qLLLKvWjtVNrGLtuNrepZ
WlJ7dr8sO8mQQSp6x8fcg9tqsyn1hWEeJniaxJyHraE9kejQH6dBO41tlR41GyTbULUDZdWuy6fR
c2KBKVlXvcilGixCTsNGaT9EKqbQlD8mLdZceVnWsM0IHS9kAy6PVp2mNa5PnIBtGJX9S7793846
/GQ8JYUdQ9m1eI4oyGa19JpIbjwTEix8ZsXYpn1eUeIkBmQKGllmFKO1Je9xhH0DSXuzhFDPTdG8
aKu915z5coymd6DuGNKQHLnSBoVM8z3DO1KYpLcGkKxrR/Cw0ry3xZyHg6KsnjCSxZXl/j0aq/eU
fhewiA2Qpv1BZ2h4XFaFUk8LW7C8/kcGyXNXpenBtucnQ0vvootOLsd9Z3VX0qp+ZrZs7yTLU5je
uY4W3dimTBJHLvsYk5zNNmp3IyXNDHW0ieJLgWTRae30aI75QZ4hj+mqcVlOo345zPppNNLrVGuD
ci092xSX0zqYvliKN7T+djCSuyyX6efQ+3E3kHIkSHEwm31LgZQrSNsrhbmxUxjXbe1caRTcYsIn
uawAPmV7CHVpvSkz81pypNAEWZnZRRMCY7y6BXRuUuWlW1w9mZgO943XiPgmdvIANxhX0XsEkAkQ
gvMzHzumYOsbQoarRpYOcmKek9JcvUnBYhqHBTfqtHcboiWVkvO2CrCL0SCMq8DsNJ4dz8zEY9at
NxKeYAz3hYe2Iwl19SSrveEmlpOEi+ivSFCuKs4WIMBhhEhhFmVQyDi4M4Z9YOB0mRUG1x/JEKh3
WoVyKWZo4lGpT66V1ic7eo35eGLq3JTaXl8Zh1rYZyDRgpuf3JcONoKTEx1Sx9oWWnRDDMLLGNE2
NeXrUNr4Wif3RBnsjAJUn1ooYWsXPMxCfmGXvFmqhrgvPIhoF6iNItM4EMz2MlhdcpSjlzLV5lPe
q4U7johulNZ5MxYt9dm4qd/BNBdqmrlxKibn9WU0VRt9pveTmqMUY5jB53/+7Nf5Ip/Kabdku0mX
UhdPZnKq0uQWq5UySCPlaFk5raUsH6TcTHxDTd8mMGSvxUyZC6+8WVlec2WeQFPXO33MTkomjX4B
DKYAwe6XNhW+kgO2tHznKe8tL104QGPNOonKDNtmeJhQJod22e3x0cu8EV/4ILpvl/5cI3w46abO
CCi9imdO0dSyb+ex2xWaSoJKfS4t9qhO9qupuNM4N20s8AO5ZRmwT5ynZeWSqrINRhswhGHAOYpK
EjGFYbuDxtbGLCzfiW59zLLuWiz9mzaL2VtH675aRXOKVeehXTpgIEhdfhNVUlBLXDhRggk8410X
JQSQzcMMqQvqSXOWdPJBFNjCbsd2eMbNCsh9elozc72rcg6SrHUwbjkvepz47bxgcikUF6abhadx
bO47zdhVREADe08D74Wd7MaiFPupRZaEmhtirhPjf+w4H6Ua64+T4pRHSMicPJftKs27tq0nL49m
EZT/FK+tANNRKFDX9iZRhJeAfO4hV+1ErRg72eI9h/UDQh/lvjZDjVAX47PCB33oz/2cpeGk1fl2
zPj1kvchyZkun8xPCe7FLjHz06q/LOZIJ95qOCxyUuxrvFX9hW7L1rxEtA96n1DkZbZGl4pRvDxL
F5EK61dNtcbD2seDZkz13bS3xkA9mjWQWNJ9pMXPkTUC8uNQNgN2e4rpvEN6AHSQHZg4HK1lqwvX
cHCkmAvJk5X5XUnE04QczRtSztrS2lzF4EHA7VjftJYDaKA+9iZdfwGqKkLB2IYeurxGRQsfoRVq
YDv1D2mM3aGh3YJtltYwFWwbA4OZ0j9sl5GFXjxp4MKu0arhtuUTPrzP5czvewG4rZSfUdxzVut2
aIwLpVoRFFnS0NuNo1tIy2eVFx4Go7KXVxN24FHlaXXceraavliptp1z9atSJpjEVcveWeqDbBBa
wHBm9KvYOChN4rh1w9RVWpVANVRxKQpSi3p3SVmYorJeSt1qvYron/vJ7KG2qDQlVaHm7pxXCRKQ
NeKI6t7h0ZY+smHqYFohPvXgNlndefDV+JOO75tdLqeBfoUjdgAyPDlrnrspkY4uDpIAwayXDPB+
wKwywo/Q4uwhQymCbqPdKAQ7uM1c/aA/hG42aF5fOQNtHzyAMb8vs4xWYYZjsUbND3NmUtEXDIh6
Axhh1aPzvNbvA3wwLJzA3kooiGbSXXAX8F2ULoZUcD7NCeesdW9Ogx7OkVUHo/wzQi0F8saSbGBW
aUn2k1QnAWnJoEJul+OcFkd7lJ5yaFNekkFygMvv4glzrI35cSyiS3wsC9dU89WbJe1pwEMwUymZ
lEX4ePGxwm1WGIl7Ltv3Dz4zjJxEnSgEMOns++jCBtM9rIsJcET+F2s/rKSlAXTM4nCd32boepf1
Vp+WzXhqRbsfS8UzExgeyZyVfmcJv7CnlTMys4OmV+OrcfxpmswhypH1Fq9jaC2WGvZIe9xIvFjR
3DPNmGZf1Gaowj9gIP6pmxiNCIonV5PFLpWl+zi36j3MvUxdD6vU7zazUxfqdBfgdn7s61UOOiWn
B2puQLLlExlSjLXswlPjMvGiqew87AT1Y25ISB2Ul4of6Y3cZI41HiNu96ETTW1Y1yvsCRPbtBnm
41ax1/5FPEMyH5mGe2leUJSip005UXfmKozAziFwp0PL4WCtePyVn/b6Ux7VOcjyLruNnTHQjZ+N
1Ey7nuwL35SBfOF7t76VrkE2Rvc2VEaa/+RZEwKMPltDszaTA0kPnjqbCkF1Dc0n7DFPs8KoJRN0
4D64TZQGZde2bnTBIMlh1IIX4sSg1OUT+VNB8Rirjc1wLwlaNX8dEF/xINuDLNGG2kyl/UEk0MRy
53VRWEtq/oh4yWC6SMbcxKdMFeeJFoziuzj0hAu56hakKzGqUoXc+nLW1X4m5ReZQURBBI1DHqVH
RU3BYxR9V3Z5CQnkYnLEe6OY47kcPoapo6gy0zutj9DKE9AieNWDBJa7n1c8jp7tckziu9S8yrMs
93NdxgUinLBtCJ0J+FqI6TV20Ez19BBaYj8MHVfcrhUdvZ7/kCeuuCzq147UGcUY72zCw3ZwmI1C
G5GwWqNXEKIB0i29l2MbBUN+uzq2Hqwb10NyonOxiiSULM5Sdb228XEMR7N8TmLrPYG4mKy5RAeC
0jmBwVBOK4aYY2HSUXRXTH7pnqZORilen5YFuXXUwxkszbmDoGJ76JlBlRGBwbX4NDlDHJooE/6k
lprEAzBU1Ecldi17GxnywwBc6j2c5VBihfhg1x3jpcjXSg5eDmCYBW18D0zzg/SMxO+K5aVvtCfW
LTeksFYYiwUUq5nhG9mRZQTJaHC6HwNFncV0yYudws+o6OaSxViBoqey+izH6OmaLQzGoprToses
0Px2jZ/gVFIMQ66Dc0FwkON20MVKyC4adbVbOriGO/TvqcyBuzjr5uYk3IQCyMbS059MQ3HLUqSc
mcNrN+5oH2pmIQPd3tqMgdIaP6q4fCqjmROCgtLGNA5uqfasShQflNO6N47Lc9tIZ8duriq18eVi
uCh6+0yLUyMxYZ065Di5MYTEUaYMq7tjVzmfmkQ7bvfKEFjFcJj0BOpvBaVlc2VahBb76ZRfDHUc
BZNq/JxS0mGkjde2xLT7OH17qmz8TLJ7WZUTiLMUDLNue7VKixKVkhoI6pA4no7//JKalc1PH1U/
gzmxJslHvk1gGjV7j9oO3oX+JNV843SkhJuZ/sQWY09EjLo3JCwYlf1xdoJhVDs4q9rkSxYEnsas
GEitNMBOCveyCis940BuJmQwFvar7PV+Uao/rEW761FWxxx8rpnz/lUEoLjCfloMKd9N5mh7k1ZS
PVgno9J+Zj0UUC2qbTbH+tRwnrtYRd4n1nQXLQx8yFpDuh4fZR3RH7HqRdDYgxvZ7aecNtdMI7mG
kdq26hvOLWqJ0p5/zq3FCNp2/DhdNgilfGtkLi8ajMyPjCto1Y2vwXN0+865FmN6l0iltVFsc8/I
rrUsxsETEJ5P5ELA7TzTYTHCCYsg3hTV4Du939REdyKSrDx57Nw+h3G82GECloHCTcJjTmVm3I/R
0S6lGP8mUkxGW5J9RvN4Sq1e32JIEeRwu32TkEOKGAtCu3OjVrB7WeC8P4r06MAKTlZ2s9XiYdWl
VHqKnFwsMQZWK34K1koJT5RXkFvd45rOtzCB35PUaT1rphLpNp6WremeAX/ILMXdWivHLs7uUov7
NhnS6On1zhr1j6EawMt5s7MKIWNRjOzXy1mq6PxJDnrXHDXoO2rSBStPoT1JswxTWO9fTbM4EWL7
BGuLM6wbX6dMV5HVV4fRpnKd9hnYss848IMAVFetJRNAGjtEvUxuhiwNithJdoho/TjrZ9wg1zDW
sUZ0pvI5rblaS8if2+hAZ2DqpjexwWhTB0bwJHQubmTs6tZ5lfFZ8TDpvI2a2W+M7LmjdipTUAxD
KwbWL70coFmga2w5ZW+/z0VVXy8TjzeO0p/RGucuLRs7+vxRVTOTy7p/jXIAPp27HsVyDN0WCmzH
TesQkwWxpp+Vpr83oluZKgYiKiu1ZzICgwdJTDJ+Fnh6eY5A5+aYxoUpQHpqi4PQ0HApNvm3eEnu
J0Ucsyp5aQpyroaaY0/D93NpIGwV0fPiOKlnNXbuL01c+tUV7o5MjwW7KgWlPyZw6+rcfrPzda+b
jClrzg1XZproSQnj7UXfrwY2d1FnZOEagwTJxJWHy3qSZB40tfKtmUfXFOOaNzr5xdq+aPi5e7MF
o2uC+J+gJfD6Xq19a25PSm2Exqq9yyDKTAEjlMFzdJxspQ83g12end4wwbyRdU45tesUryX3DE7e
SmFRLL69VneSnL6i6L2yNTMlsohzUkm7zG2t+DJRPEUvH6qBB9wZxWeh8QdR869qShsOi9WIeRhD
zUNbRhgR0vgBO5yXYuJARZlxafXpa29e82hVdmElD6Q229yTxZ5J5hNQ+PW/3x+tED69R2PFYAZN
+Z4XRQnsNCVkKGgP88wZNUZzzlA8TAWreu4oi7rsJnU+2zj5yBZD8yOhXmtN8oYg5SgN1t0Q589V
MdgB9RZ5KOVwoLYYtoGEbQEkdwjhedNmn5QlNgvBXXZKRhnx1iRLrygurgaWj0cqCRuUlJ+dtGL8
o1cD5ZV6TkzzqkstP4N9QuqN6LdVyAa2PazNsAVY+1mupR8Lvh7+WKL12cg3Vh6nFNpQ3yfZ9lap
PSp5dRJN7Lhava1rG4WfTHrlZDcX8uo8Jw679QLWAA86Oc6Wdp5yYzfmucxBrGWB3cNWGyUOH0cE
FhEUnlMvpyaVmT0Zd2sjVYFUA67lPHdlltHUdCklsTb7+rYalGY+ABbgCqY/NxMwVmuPXrU1cBiM
+xAwR09I6eKpSnFbGFBmhUKxad1Hoj/13aYYxYk7yCT5VZ6TzJXJZgsjnKapE/HfqWH6ddl+Tdmx
arjTPlZk5GfGr33O37CG81V7o2mmmc/s2DMXSOaYo7jbHxLT+KlGDuhuxw6vLNycMnI+8ul+lDKM
QnhdQa3hlVrl4FtdcecAoZpbXJhp3PRibN3MykSodeiK6BTCVS4lmrQJNqPkGqujMMAEApsm6b3K
eV9mvQqlqd0UE7z0SBx2qzJj1u1Ys48ORAm7nH5HVNnBeTbgvHiJJp6adQ0qujOvncY5iJz8ph7s
3TJcVyW7fBzFD0U03+jCfJczNHl9c22rlUwXBLxR8eGTTlqDUsRBUnH9ukWLnEnxq6mNmVslyk+l
SvBhj6XXtKtDS3ZYtWOPB0FkUGzU9E22/mjK8+AaJn76jkzob98NkKihLA6z6cngDmFpL0/zSG+d
HMj/SFxOSbqpVNulU3IT9c5Jt6ZQbS24tbq8b6X03hoBT5U6UEvpJ5OK/TqmV2i6bvska/1Vay5Q
GBRLdN051NiqOYYz1a1vJFfqyEi+0OF1j85lAiHdItByre0TcVEB0qdzJ2oY1epzTdhjIqSLNivV
E2dY0Bb6R+4YFpTNfvKU59yWmOMKw6NGfYZz1XrCebQbqrqV2Y/cJWhxFt5iQdNolbc2OukdvjcQ
QU18fa2eZ0zPXKo1DWOerLs+s5m9u3D8itApUJ0vuHIyunprwaV83Ujv1jGHFNoxkhhW60UZA6mv
rxS1hVBvgIdKPZuRIjCuURWt2Zm5Hepp/zzKjxP9vUto79WKdMTXV/NVq8d9icqLG5pfz5NqEmrE
uEO3Zt5OKrVUHWxfQcSiKOq1UrzBxaCQY5nyHlDtW+sRFmLrDUIyXawqjlPfLfu2o+0xCcw0G+pp
3U7vwK1/tPHSeTmUkr3ZJbfwCC4kqbroioKNsltiQKDCEwOn/rbnygiBQCfN+xruQiV6WmVjHv3Y
mX60bdowOqB37Jo38tZbb2UO4luk5hRR3gd9ARafJyUdBtExwWri8aM+yLaukQEn05DbSJd7JWy6
BQ68sc81drxGaHjftsTSjStaqHg4SOMGb4r5No3rY70yNGtgoJax/FIOgmqsNMEmmlh3I2pOvZJe
4d2ys07aRpng37N4dunBDp2jP5FDmGOi2tLQx/x1ljyzVh6SvMNgRM3LUKZ/0NGFuHqDYGvRrdqf
CO/11EgLFxOaH714DOc3zIp69S2tc7VqOC+OxutY2rwBUrPTiwwD3I2FV4z4SGzl7iYrafSy5wx3
TmXalmHB3AUxxbpfLDZDDU2BOUkdk13d8hNOkKxqYfDMjwkJ576Qk41f/B+b0v/XrLrL5GdbddVn
/5VW99+YeP8fce82mev33LvwNc/yjXl36Lbful9Zd9tX/pt1JxnWv7DXUjRZlxVTUbTNdPDftDvJ
VP6lE4lhw7lzNAui339Id8CB/3Ic6PUw76CSqrKGJ8B/WHeSof7LUXRVsxzLpNZU8Vj7v6HdbaS6
/026k1RFR5Kq/p/ZKQTDDFPPHGBJ8/tMXI4p3ZsW1ir7hBaWDGrYtHnBmskX+U/ZvlSSjoDnG0sL
SZKmo0v9hCFP1MPTORsauoTbX27m9b8/wq+EwH+cSn/3yb7QACtce2Mt6vN9PZ8N4C81B7idQztW
dvqSetsH5T8XRp1LE0ZKA4chLOIC2RkVe6b6VS5CGNxmlKB60RhGMGMFuJrP6vyo8Zc1Y6ceCNjc
DuCPzQ81Go6z8j43oSYbO4ho7l8vRv/uNn8xd+jXwZilJMv3SqQ/GIoa2upy0oRyloQcDmp3m6P1
hQC4nxOj8QZHDzqsygTMrrazhbdOy8+GPPBIX/eQOnd1DTYXMZkut4cT4/IfVKokgxRV51SvjSAC
o6ckfdOLVYHBmF7UC+iOgrTej2og8Uhw2untdDlg9e4N84qQtRhetUV6brvkrUjZT+2ZGhci7l+0
47wCv11pXwTqUW4qiRYn+T7Nyuted0LYkXcoL7zKUtnahumyTFbfSZ2/OPX8jsnPyv4acxHZxpQ7
pMHsk3TaGUCh2+2lkQl4mcI/r9F/iOi/WaNfwy7asklGa1SzPUXSWxS3ONXpbZgZNbP4qZq8RZOe
kcoV3mQkpzUmdqaKX4ymH4N61i9H2XGBF97sOnnrC/U6aoqrbeU6jcKEddkltvMiyZrfq31zUarW
lYQ7QmvEDy3/qPTxK2pjGrwW5SMTD4XeQ6IPL9PrHGqTArYXN62G1f2TCkxKwES7h2yyL7eV3dXt
STWB2ZYlOcYifbC7mpGMsl9y69JRl0cRdwc80w92GodJtwYEs3KGpXyhda9vCTVrwZC9M6+EA5bL
7b1OdEPnBBNPhlqexxxpSUNmZ6WHCoMUKanOEswDpdGvm7l+/8v9//2SMr4Y8LQY601FSaQdg4Sd
AViNkPUKmN7vmvIm79OHP/+Y38kctpW0rbBfjDu6AhOvTq+z/WA0O41Jvc2wVbWLv7wY/zhX/24V
bT/3l+8vbGkYmKhneyl2AigPh3qS3oYkvULoVePcvNw4pLu6jmPvlIlpCWqoE77mlwA1+3SNH83M
2u7w1iAjB13X7FlKdGajVK1zAanSbM91lV32+hJkbOjok/JDt0i7trdRSSrNXtjLq2OmR8b0Xrba
QWX1F7lqXyFY9Yg3fJSy+r4x5L8l/36zExhfZB1jpdPF9AbXG2m3bNEIElx+w4PGKyq8kbtbNvY/
Pzrlu11A++/3Vte0dFVwTtg7umn+MHSrgogLqD8L+yJvNylokwVpunaucDKm59XS3NZT1u4YHAkP
GT5sZsVoaBnULogzBlB//mDaNyfCV5Z7W0YDRmes3bphNIaMhcrYOFrScDF3q5+2hi/m6YDcrwnn
VKPbXC57szshcj9UUk2emelps3XB1g261jGv7JwnOgBfEtNpne1QXZpTX6z3a5uf69m+WizzWBlx
aC9in2DllowiIg/J/FtmxHcP9csJZ3e0+HK8ZvtIjxiC1rTTU4qisbtDdXMHpQzBOxEszZz+xfHm
uyf75TzJs3Sy5thK9wv4Bu5bA/KYofuZG+UZwU/6l+ek/E6/wsv/Vb9iJ9DVIqZi+zxDKysN5a5o
8lts/lAGFNpFiV43zRnl8S6aQ/WS9Ci5RukHxzgH80R4wMLEC2C4zYy/VEa/M2HZPtH2979sF3o8
ZyT6aOl+sGyGuWN1SIRMkxpBxEPEy4ut0p78eZl+d/VfdljFsCti2iaeqlU9JoPy4FjNPqniXdMO
HpKMv7ym3zzLr5kZChggHmdc0rYVGE17zaAW/ajhhMZi/S0ExNje+d/ss18zM6RSdebaxPlBj7uT
1WR34yI9kYMEqFlnb0qcF0+dkPI7zapLv4cK4zWbftEcx9hTmAQECLSgW7YK0SvOtC+T+aDpst9H
0lNfFcFsjxCg9RnHDOtozEYw2QikVf2B9xO6fvZeLOZRAzRPhuGE4DzadbXTHVJTvVlQYzomKecW
hNtMoXJQmvWAyfo5dTAmj8o77Bc3vRfFYd21AONdqA9gqmv+Pmi8Z7KAjjjlryYkxMXW/vJY/jEs
/90d+7JT56kxLTgVl3uZCIEJ2JyNuW18OgPDuTWiRyvZMprxvmvNUyzkoBZPVnGGyYwvmhLAaKTc
bqpLfuULJ6s9rqYcjkzvRzph9FvTYt//eaFuLdFvH+720H95K6wpSlOlMsv9iljOMOdLhr4+DXkY
A6UYk3girg3uG7CwbXLIXS8jnMS7riEdwfDqRfWLxLzLpaAoXzPQpFr9wEzGW2DOtFJ+1OsbIwVv
RW6fyCj0AXpK8ADMTf5yq7+pMf5pHH75+Jg9Cq1fi2qfgjYjcbyJWilYDfH859vz3bf/sjvPrVOB
SVXV3qzjoB2sG7TZLx0i+D9/+6/irf/VR+pfd2NrRjUujdU+0VI2vlx9UWV4UZ14amEwwGNTr4ex
uOgrm4k22m1pYKGDg7rAMrLbgAmzk5mwZbSW8md8jFtYIXqr3hedfSy3OZYuKUaQSn3g5OsPS55D
Fbd0T6A2Rsw4vY1S/qHm+eVmY4InvolwIN3XkXVZmkzKO+pR1FOFPwmcZiKqarewtPs6j7zIYUA+
MdRMYzwYzOs2Gl/NGfQF346biSgFrzeHFBIwn05y1DtIWvfj3DL4gw3T1MtRV+onxcgf9YVqHKjJ
1TLlU7ToZYi3MsPZNqCKI/Z0ZByLUlwwrOzSsGJcgxa0BoQENHpYME13rXyiCZ0WL8+HIFtNbBgn
5qPioTQMMGPFyzUo/gjikDSFJJ66lcqgdqxxdpWj/YiNWVM1GEhhlSo4eQolheIARUtaYRS0MT10
Zg8vSZTumhS0Pa+u0m2gLhFpmTjSxSh1V/AeriNa0sWpD04aP6ZElRDusSctMyha5+S0XAhiKmOF
IbfSzAB8nmtJupNN58Fwin1WFVQzacCYSvdWrEoMo78Yrfyi4Jp6O74cSunQqMt1YognnQkCcqVr
uJQfGOOFxHP61mTt9Ibkos4JGhaqybWW0nBq+irQxAhuIm7+vGi/qVj+2Ul+eeXaeYLMh8nufiA6
yGNeuofA9FLn87kdqrdVh+U9pxfAM3+xTP+uzte+vCNDq0FSHPRqL6i/mjre15W1qzvlkTYGHRr6
JDFW3YbkfZa9VZ/nKjniuHEcQaat68GqPsQk38LixmraGC86zWxdgPrYs1oH3QE3Li3XI+40eww/
RqgM0gdGuRfYX/hOJH3iXfQ4LrYb83giZSG+edrLXGUtZFQebXLjqJNnZfLhz7f3m9Lha07PMi+W
5mRsOZGA3tamgLlzN6DgY3xRZkE9SH/z+v6uRtO+VEQyKkcthqiwX9X4Oa/FyeLHqmYVqEXyIerm
DUf/S+QgJ8H6hzN+jrNhRx21MyYFojNnWK/f90z2/3zl31QzX0N+YmbwZVbXXLkCR6cYsHppKBfY
yOq6/VsT9d3t3X74L6uXZgFG8MB1Nr29q9XiQxi55yj54k0DgiNJ/9uy/ebo+Jrvo+q5yjHdVHtJ
XekEFQi1+glXrf/hMvlSYgjIl0kycHCotnRqcgHttOuP9iCfNH24YxD+8OeHopjfPZYvFcJAoKou
Zbx+ql5Fvm1K14RwXmg6wkqVUG/4KBcESd9oE/P7pjaZppXFdT7olw5NJDzGejfGcqiqY+AkA152
9rtYDd3HOJexSEmGRtSnl45eQHYueOyw5wriZnGySXeDY18WSmbRdc0sSOnB0ZJThNcEJ4r5c4im
C7vHZlUzxyBl5+5AsxqEsJm27Lc7ECsQ6yXUUVLXsl/rwCmW6XhLLN0wa76KWwWXitn6XDmF1laD
VxfXYZyYjouU9MIaxN4eYBLDTjwWsekxM33u9XHANk3j280pTlxFgomNMAFG1BtpQfXaZ+tjWSaJ
iy73ZPeOp2XVnWZAKbF6vPWEBxc9xhuruyT3h3iJ6FLXGw76hdNBDOOlSLRnZtnXDgZS0yz8EYrm
UuNuC/hU6xAYl/JoV0a7s6vkqrL40s5Zaw6jnmO/IMNbv7dE/AMjrKCKNzO8TrqMMK8Flcq6wG7l
7mBSZyuVfhg4Xmp7uCpF8dDk25yT4xxf8O3oPWMfcHQItcYrQnQWwaNrYjz0VX07jRmxHvFHvqDZ
VLMCbUf+5vRNMCZUG0M/HBup3qdVcsaxZy9a0gry2osxZrMS85AM2W1btr5TKmE9OHfb0cXxcS8m
69xQRfRRlTGm7YJqG93oKaaGmBn1DNHtGylGWsZxGMs/09rGCbtnU8bYzjBkeHl5e1RldBdRho1R
B/euj4JIJoRBMm+YQjk+eObwlx76m3db/nIiwZZoIqfpqr2NFU1eSXcUOeCp/V82wt96odqq/tUC
PKJXYoSvsjEzRvKwbDyMnZwxhx/wm7Msr1CBGsf0WGkO7l5m8OdX/duD9gt0ABt2Fn0+V3s9rUOI
74SGYKM0t58ZwpRpnWFdNdYuS8DZs/5HbbcfKX4Cws53o9oCWkbh5tdoqc2PdXjq2wJ+Oy+CMkBr
SdNNOXi7tNVLnlUPGtWNXTqPUPyEu3TGxVx1F9uhqlIMNra0hyZ6zPmp1aKe2ulNX+K3TtYe/3yh
6rZJ/qY/+5qRNTWa2S+yTNWtajvCGM+SDBGu6SFSDXBUpXF84IpUT4PfSECovM8QvntdmRNph43j
Vqxt1QFUBrpV5Klw2uI5qNNZcdfCOueG/aQL7A0E8vja7D7+/LG/Q0O+5m9pSw/qUkj5PsbQjTB4
6ENYtDE7vlzxUpG7RyNeglUovpPDtajwW5o3qOk8zJgdSPanw5MygUgN55oRF9qjF2NYg2LObpdq
8lFPoxvdWf1DKiV7R9wPyynJroWMqnIDUaPBUyLLr3Nnb6FViCXnxpySy7n5McQzAnUHpa7k/w8v
9csAJY9STHiQgSG7ANbuUEGNcD3FZZ91O9W5n8V1Pg7nCn2d/F+cnddy20oWRb8IVcjhlREkRYrK
sl5Qlm0hZ6ARvn4W9OSLEcUqP47nmjQRuk+fs/faKdk0VrJOGKfVXbGUvC0RdMt4cPteX5vhxwD2
LA/2oGrdpLYwiqAERe6V0kMcjeJ+jDoMbJy9GlYvmz2gnfBLxqIeXrLsPjJ+x8r9UJ+jfCvR8eDA
6wTXmEkXKul5JplRBb4jtXSJsk67JaC7Qbyq/fFonK1GGd7i6JFBai1wuK4kJcF8P+5iOHR1rjFD
oGcVhNKItB3DHmfGZUBva1HgMOjxkLUReQ5xRcYGtKzlUBKmGmk349RZyeuU4VEj3Mor3b42t1Uu
6LN453TARlN4ayeqHiMZi1Gna4sWAYEkslWoPPtyuip0Y5n6+pHzJiDQ8k0xO9rt/S4K0UwRxfVO
Dbeus4JatXbttD2mmfVK4DJ+ItPAvO/dC9GtaokYjVCAkq0QhnoH5NGbquo2n3/JSRB7+uuppVVn
1zplyoW+8TxfJcoLkhsGLXMNvT0FIn0OtOrZUJSJ7IZ9GO/PdCSbRn42G3XYw2tL24/vn+ZL28Ws
gnJKCs5KSjPXzM37Us536qij3e+uvSxfr2bybNn2s8nJrw0ZQ9KAIzNEie4aYPxC7SfP+h9J1HkC
nhoL5WBNFNlJz9vjXcBOHrH1f395LrXLJmbP3zV5mwK3VlondgmQ3JW9tTZCpO01DqqhHfyVBrBu
PWQQYo3iqfKrR5X+Tmyr22pI0ZZo1msSy3ceAg5JV5bjJ6AjvfGEwwIdPQF3wLljPBQRaUlDuxGk
DllMo65smhfu7ecW89d5QgBZYs/i324ET6V8S4d5VzpXT2gXrr86e3IyvSGs2qgj1+/eNILF112N
OUxGebzILQfaxrhLguSZFAIaH/jDmmib1vlNnInfTq5wnlO2HnXU9/fp0k+dPWd5r4X0TiuwDWNy
VKz2PtKV26TQr5HXlAu9SHX2tKnmwFEgZWAYIcXbekiWjKLd1gPS8lH6iJjUWM0EoYy9WywUb8If
fn//y5SvCwLdmW03Or0Za8x5zrU+pcqVAH0N4zYpGAhESgDvon3JUKsqkYEvXY+fzE48mlG4U/rg
gR5kceUKf327dWf6878eplZOKxmwOn1juprL3Mh3ldbCatIe7Sy5UrteOACrs9o1FmFvo3BmKgt+
yDCDp9EX5hpQK+pDWQJ4B4vh+6t6aXAwjzMcjKat4SUhRaGlZuvDfUpFl0wnAUlaCUzgXmduCtBs
rS6VK8Nu39PBxoHn76FZ7EQvDAgIYgU94AOQB0Z2EU0wTEa5mRxpWF3ZsqVKLZeSKKf+DzRm38hX
ZgyHgV2v9OmiI68L2U8bQlOmAaZZNqewTmlpS0CHUcxz1ONAlXSUsS82/4FDCBLwhYSYj2IfMy0s
aSJqIXWD1LzUfFpCGwgcFA22dJe01xbaT+nDFyWpMuvFNKNsgIKWE1fq+k0C8U62ups2DIp1asMf
rbXmvVY4FqrmnZCLZ3TznIAQPAjDuiM2+qm3ALkOiD0XbYbzvTLxqGh6QboWDSRCXjaFPmGF0/om
G5m99JjYA9QrWddsyQzcWqWMd6C4DweP+gJ6T1I/8XCci9zexpbvarr3rCbhTz9V3aq3nqf/ftA9
kAERxsyOfqTTu23Ub7sqWMt1iiAlA/pLJkio7iHGRhvHV+6D0loO7OtAlk+O1R3CLLjSDvlcEb+6
fvM32BM1ypEmRmuJOrNgeOFJ8UuioNUg9/VRKObGszD4OfXE5DnA81CY4UNXiFWUgLa4Jbv6MXLE
GenOLhmHcyTT2zCrO7t3DmIw0R6Lf9oywMb99y2XK9Dy2VQOaByQORltDaKDMs+4IuD5ei0Dxvvf
jx8wU5dKxpVoitfCOBbDtX36wsqhzP7dw6j3kq/zwXX5bGHgQK6PW+5IrqSjvny/ZFz6iuk3/bUA
enrlMMFrY3Th915yJ4I3v73N09uuS1fff8OlqzPbUWMC3hQZ14TbG/qpwm1KA/n0/Ud/vXqjRvvv
P14dVbKjPa4PfMklXv+F7ZC8/Qqc+8qC+rlwfvWQzzZIo1VM2cQM7uagNJSaZdtGoK/FzUeZe2tD
AyZEYwSiwlEq1DdLcs6Zlbw1nCOkYfwZW0AmbGahCPhB3Qxa63o+UKDvf/2FpoXx+ed/3buiLtWk
LqmwPcGhXmv1+8HTgXh1B8aEBzNBdIzH7clOcLulHUK5K9974ZmZp2LqMTrQhjDwaWq1Nerkd5ZH
d5mWPslhcrbpKwoHboUWVgTFDrehLx2m+YnUyG+hFD8kxQB1p8ccTi/lyr9o2kq/uE3ybC33nKyr
mJhnbk42hmKV51oRh0x4zVZtE4bPMWZYNatuR7t+7ziafv+1l67D9Od/Xf+kBV/uAwVBZx9sauyp
vp/9GnWfQXy/HSfT4fff81mOffXzZguMaZj4hYWauSUXHrrM4Ep5dhiL4IeccVKXMmmtd2m7dphV
ppKyM3gmklLZiaiuVl6f3qHcPodKeQiYSTm1eRxtZp9dPjz2dX6tlLpwtpZni5Uv5Ra6YSNzHQ2n
HmPP1tbPmHpujEHFYpuEe3OQNm2ifXx/VUAofnnX9XlyntaIJgf3nSNw8A41zfhilFZliEFEKUEw
KP2tTW8zDmBd1wVL59RSlsbkzoukbYTMCgakL7u5ASqcXVdaVtn4YOrWMsEyfJ5qlxiPABC9gCFp
jlfNDJ9wS6x7XEkNsg9kNRC30DxiDBUfMbZ+MC9QA2KlQ5AV+yV9tgjnDWmQEEV64jEwwja4nVd5
2Q/rCU/f2/oPtUq2YSN+sE48qlNPXEQKO+Vgw4QKkfAbPv2xuIJAaO0UU18XZVEsiUDx8LgGv+AS
ssN3JBuLJsTGWNwEtNFa3Z+4ZBiySCUKqZ+mWpqAGlcvIAkqyo8AYT5q4/62N2j3TK+oaVVHzE0r
OL46zs48cGupocmTt3tF6ffTMhfjw4QH4FfA9MvfXZieJUxDbZBpG49GVG+m94wp0Tcn8XNV+0fN
HNcF8+m4NGj6lEdfC3fogfAECeM4BNavLDfvKDPlpVIUBtApfyvldN8Dwhkw5N1wx2EtUCzWLR86
hMRftGq7HA34c07u3cM4ugvGYeVIwI/9FKuimbhdYKwM0iysrIMjwhhStwUZA9q6R8lhVAkN96He
jQVpp03x7KjaCxlMGYIQyJ6+Hp10r7ptA3jmFXEsUwYRkIP6xhudt7bqN3nUPRe86cKPN1KdP1el
ngAVqB7LaCDNwdd/yQZGdiXFkWmI4IxT6xSbIFkFI5o4VdeaQU/LTGh8si1CGDBSpB1oCoYOxUc2
KRDMnD5jzQB67L17wx6djcKEuRYJPH9zhCMOVE+Wgr2eOueRoQKSpJ+x6W1LlS5T0pcYwKrolgzk
EtF1GizKOsOWJT/2KSxjfwzXWqxj11WsU5vGWztpT4wmGPjH3jqI5RHPn0CwJ14FtCZITmtdVXd+
PBJgQ23eWKLcTurSvPPWpSyOuPiNaY7uFql1D4/njz0wv9HAWSXwo6MRKARXEvlDywzJlJ2tWvl4
6lh+aj9xa7U+ohSVSAQZ320JDEAuCLuAKOdjRBoLo12lhn+X2MDCEB1w0SzSTOn744dppZsSJYRR
A4Dpx9pNO1rDqJum2s6G2VcL3c0MddcgQ2pJr6LPiDvVHvBf2fIL7Dd9YkvToaDTSh8OaPLG6MNl
k8UrcI/QW3T/Z6QqZzrrWmU9ak4jLad3K/eTDxIGEYI26UrvnJ+dgb7JTsOHUWu7ldWM2zChp902
HVG7Kjdz1IanzNMSDlHxe6GD/zDqUlkxq3yJB3VXOAC9VTDTYPzA0IJchOpxBPTnLxQT57STo3Rm
0cYpXK84cJC0IUfPTUGrEHG6wimpdVRXzhMgbVnxGKvtT6Skv3Uv+ZHIzb2tAEDVsSbZpr0NlASk
RvrBoesn4KRtFeMdIw9tUyjDwTSjXecFPxiebcl/AiQ1SG921mxyNXvAAlmi3/bOqECWOSHepVKq
axVwxSLojT+FGCCnIBNwJhGqoyPzwJK5bArnQx56cFnRbrQVOpupubXS5GXapjhr7aXIOoJb3DDL
+lnyqX1db4KWgCeoXvweGcMwKrNu2bIuTN/sj+VdoHY3YdmulSpcG518Fq2Glyo895X2ZBjGYzA1
6asYjoIi1wjbjPIPqV0/QmGfarQnGuqaaZ5u1M0DQ6w7hB3HaWswrJrX3xih6sV43Qp5VXN9c0gE
bmpXnFFLGqVqEb5CmFn7vb+zYbzoUvqHwCRYMcJisWSpNxv5jn3w3ZORkvXI6JZVZHiLTo5vJpIf
TVHwL2g3CiQwHoGBCy0h9SPW0/uWUGMUqfZbHSr6IjJLNh8vvptmQloaH1UPLg2T10XL7y2C4Fh0
hQMop99oQR+yOldYAc11I9I1TRVc/KP9p9TFbcZ9NvXwmDJ5bOQOkad1oMG3CxlOICI5NExvPz8z
7GHa6iaQvOgwpON6+g98iZwL2TYP2sjkdXr+hR7+aKenowgt6kqmMtNrVLajvzUz/dQqrMiR/VKW
8nOhTK4b4WkLtRY0zPrioWSmBJ/21Hyu88RLtto+F/0bytUHVNynwqmXeEGeaZEvlVqDCaDD+TLc
AqDTko8zlhLaoAUUga3j00MephWwfdE9Br6BPvycRkaF32yzRHtgvP0CP+HeMsxHGp4/vU46Jhh1
r9TBX58+dGd2dOp82hwlBGzXENEmZFuLje7HEMC9vxpjeOkrZmcn9FA6l09kLsc0CNyDuUMs9gPY
0g5dw5Xz2YUmoO6o/y1jQ4/qOGopY8cmv4Vh/zsjQkpLzLtULnde7G0F1AlPrffwhG4cX9pcqd8u
VG+zo5WdkJdDKkNO8ppGkwdFE37Pa7/p0oWb9dyiIC0AFyI6oYaBoVDSvoXPssZd9tKC91tONZGO
wrWkYjRatmTw+WusjwqDRXUD243WdgXBqbCvtCA+A2z/v4bXP//8r8PCtBvoDA0yt03FIfG6R1zO
OWuKd+rq6LUR8VOKvl6gDuT5d+60oHueCk12gR9Wgrl01OFc6fvJJWrbyUke7QcceW9a0T3KFVHs
YfLYa/4N/uu1VHe/hyTddsImwywbSWtKJj0pO2ao1+tR7W5HNduFTt5jswamo5fCFcbgLRUfGpnA
BiQg2yKbkx6dotnomTinZXN0MvsQeQawYkBovRFPsItlXWm//IzcuFphASLLZ9dPVa9CkzphwTHz
9DClyDPCbYntClLCake6gZVsLGOTJVC1Kzg3zVkRlL7TZtyP1E70BoFeblJocrGl/vBN/0bLfHaJ
gFQJvZjSmh4s8hq4tVix+uyuJj1TUcXp8/+NqXZLyWKsmDUPJOLANFP1t+8fW2V69766kbOzZtmE
iSk1auKGLIZF1buDgKenBOvGuZ36mSCWkVK17hSimfgPBp3OwWmuHDkvnPn1efQv205d2znfnhJs
WiPX16inbBKKdG2jcfck6yXtT1Pb7/uf+/UZF2nDfxeHIqEHGSR0SXv5j4qu1TGVzbQLWLK/tqz6
H99Xe3Z47EWaOLGlJy7Mkw2T/FVHjpQF4mOwWX+IY0es4neET6mLzwISxGL7YjmoIbVDS+Pn+x97
aSn8PGn+9ZJ6uVwqBWQ4V3eqQwBrDnyrX5sQy+DxRhu1hPhUPVnSh4kF6Pvv/JSnffU8zdb4BjCz
ElZj4hpe+Vw44Us6quMCFECxHEZVX3Aec025PiUKQS4WaUJdR3yXR4Yi4QuG2m1bietQdC3BPF7P
EQcNbTeCta37BplSFT22tThisiKSrq83ZTBKS7r/xwBm9qLqCqqS9skPwBAVSbzxTWdD++o1B4ZC
LteV1e/SuMee7THUJaLx1TZ1M/kjKh9xduJzJZkX1ZkVrClhnAHv42gAFXsZOKjh1mdlePz+El/8
9tlWk2oOgLCmBl7pJ3ueZp7c+1T+KP270vMQuW4Mqr6R1xhfMAQkj/NHWCdX9rkLjXLdnu9FBKHW
tlGGbp5iizI8RghZr0GgiN45ir43pZOtWOB+5I72aufJPhqUCipJT0tPid9VcmTxLD1nmHnEqDMn
iyxcaIxtjMApmd2U265u/4wSqZ3fX67PwdQXT+TkDf+7r+UFAQE78CRctQR6oIhd6hV7oslWVQ6Y
XlfcMcVtkHcxsUM1qCse16a1HyqjIQ670REu1RzVLfVQEDQblwATuP4nfyLWfv8v1L9egueBy2nN
zh6DOeKKOkc5tV3iQn59/9EX1jtr1tPrDNH3KT2Xifh52xlggyI1gsEfuoQObuT+mhHh02/w1UWe
LazEqgQFSmrfHZr2lhYEkElRn0BfoVXQ1m2HpmjK+B207mmws5WcaRHGQ/05odcYe/R6fChCInPe
sY8X4Pjrh8QyNvGYd+R5KI/0q9cFRo1FF/bbyK63Zo60PQgfzcmvY6QnKzfXiVbhx5O0s5OkrxFw
DLAQe6PJnoWXPSVOsG9Uix5y1V9ZBrRLN262zBMBGwDeRVCea0e/xnz7pBONZqvFI+B1TjCbTj21
dg5mEsC+3a86zLyJec+fSpJ2qIZVFZzMcSeN+TLJnG3BrFYxz/zfpYBshCbJxoxSVRr5jFiZ1VMt
bwxTRyv+LAO8+P4Jmfb5r27c9Nv+2iPwD3i8qTx8/HOFehqtX5x2ISISmmdtgHhdGSpd2ous2b6g
j5midA6sXHw/f8oIVadhHH2zA6QS5M3ClIb+YICpXwiNBb/PxE2ga9KVb1c/d96vfuZsxc5CxuJO
qYfuEJBJJMoQnmdJ4mYp0bUSzi9foTXC6NGn1EhzYuK6FuFURBNWi+9iuq2l2j+BBAZQrVUg+/x9
pER3A2ir3FNfZQFNH3GU21X1KcYVGFKyAempsNkkTBJVEJd555NFDftm3xryMm3Av/tN/YxH9KNy
LbFN9HHj+cXev6lHE3Y7YvIsmjjJ3AoAocai6wwQZ1rywF9dWTonKDjo21x7bZrkKSG9YKWAGxOa
cpZIZiBEkjZCqlSgVkpI5k39HhvNey9hCiDHVyfkwnscWmVNnxOLmHClsDzlZv9bk9u9JiFkU0K1
cR3hHBi/7pMYhHkB8xcB2X6M/aOl6c/sM7eKPN5HKnZnO415PYlRWzDEgsliCXq83lKS7B9pjThA
G6WNXzfPo9PszBLoS6YOH2S4ZZCcq3uL8MJ0kDoYLJHBtyIFVowAwmWD8trLkFP5BJFvWR+jsT0I
nqFCCoA1FvYmsp2fZqb4D6NCs6koZAIEoTOUwzS6Byi3Bhsjn6LQp4RvPXDnXdOuaifdD469U6Rx
mytmttZEcyL1bquSKtRRl8VhssOY/y4N1nOjgRqNEnJTYzX41cXtBs0OObyV/qcSSAEJrt0YinAV
VrYg9h+7JCSwuItoFxMp3UfZg64wPPc6+O6IptsTAEVlpZXOLlP7XyNqzJXU5uGyb9rXmgTHtkkf
nb5+Nq3SheLN+2D6P2u9lLZAgn4OOnGvpJ48AFs6akH9K4h/ToAJu2SfUnw2UVV5t2nxbEJTWoZR
XtO0IPrdgcgbiuJeKaVdFfu/Gu7+glSJO1qqjxF0skVvRe2ytnlskyyk0cJB0mmrhO6Qta2AlhHD
IZaFH5AGGuRrZoBkxXOey6jZAyo40Nz3XfGqk/8zKeaP/URBDjluLRLJ/2OW1poTIyaxcTzQPtom
kcZr4O/aoHkCl41Es6YROnVBRCremT0UZKBkK1GVx7Jz7nmozrgNqZj7+uw13TGIup+GKi+1Itvh
wN2kXtDtgzqVkF10KBO06CZVyEZXwj3obNhHzooEhPP0V7wOnw5ikLU1DPWikyzg+aLaRFa9xq1W
7ghAW/oR0KJh4FWMdFq1Yxr0Cy9WTjY6KdJ0QkJUOQEWqBWZ2rrgkBpotM4xyUoMWcM9Tp8CQpB1
1nRlBw/jNpN5K7Lc6DY1gTst73DdJwdg3fGC7MJXv+z+DA6VErNVlwk2DLuS7Gj8BBgUfMF+mEg7
QyS3HA/X5sjfCh3Qpmrnfr8PfD3v4pz8330AWqBBJU6cYZVKd8xK7geh3ECM38dZsG65BzBVF6YZ
Xvm6S1vnrIr00tqKyLAM3Y7lPiyNH8oQ3X3/Sy58tDmv9yx97KGjRgQlK3cyWl4eP+3KZ19oxJiz
07Jmep2vTtP/tBoWVubdhURmeeWKnJ1r9fWlr5iVbLg5kI/3qORGVDD00VexST6Not50JuBFvCuA
IjEtkOx0L+d1QSqL/EYQ59kz27OkmUdeyXeLGPmFrOSkpvne3ovxcUSqupKVMtpic6aHq4y82uHE
fv2lBqV35fJceIg+LUB/FRMKLu6hoQHtZk0B4lYb3+Vp8xFy92CIsV7WOl7+EjXlwkn05kr5fOmC
zaowvwyCSlYlAu5k8Vyq/j3QvAPlFl0wpX3+t2dqXiXJesseCfSgz2rCOKJTKl8jUkz/zC8qE3NW
GHnAoH1GrKFbc0/wQ7CGZ80jgS9XeiyXLs+s8nH0etB1JQndAMKeXyhPBuFZ04aAMPGKJPDST5it
HR4NNH1ANeKaotjrZFcw83uscmv9/cW3L9So5myx0AKcFXpTBbTNjejAzkxbrVa3tR/dxjlde3Wi
cMt9nsAdhC9HYXCnFNGBjMsNcy7mc/gqjAEEuGdqzVoD4x6Eyt0Q+eeoyI6acJ6H5k04mIWLIkL2
YcN/8127r3d227uh1d6ItqJqrPNgU0xbCUMJbM3jrZ43O2OU9qbKNGT0HrqWExZWqHvFUl50SC69
0e/YS8+eYbyYGB+Kdph2w9ycLME7I7ceReLdDbr5PP2r7Dih1pwgh1n1Bv5+VVVKtEgH51nm38qO
+GZKfsFU1DlmKpFbSopfKYULoGtHIyU7GQ3vWsHJvOnM3MGAarzhz8KabCcpjjdy3vs6OegRzt4a
iFVcR4eezBIHqPGt1DivVlr2D47jPTPrfYApDMyo3Tndv3nt9TkZSiLP17bxEcOcDG5CLdlZzDY5
Ne6+f0wuPIVzKBQjy0YrKzlABV7smxHmd5hIL3UpJf+20MyxR6EhR8KJxsB15PZusOVVFuiPNVFq
Utpsv/8Nl45Jc+YRphxfbeKOa6SrP5O+WnulvYHzHaPDGI/RqD3JcsvJPS9dBfyq7gRXGsGXrt70
538t3Z6alZFU0NZRbPVO5R3OKvO1iYorq9AF6RlMqv9+Pjw9EjQhbrlNT0O8twD05j6WQWv4sFq2
B68HnVgGfzRF3lH+ANpHVABc6ZjJ46kqDMGyCADdUVmB4b23T0lDwIvUXXl4LjRKPiXIf/18ySm8
ISpZYqzYeBZ9R+oMedBpsDZEuc4b5R+/ZrYYtwhdlLZCjTJ0zk6XwA3Qks1oPQ20fTovvrJiXtiH
jdmC7ARai5qVJJ4mDv7Eevs+fZU1KIToGeZK0tI9Rr2tb6dXvu9SH38e3z5UupmJwvFdoQCV00vS
brF3oC1eESi1VTTp0Y7EXio0HRwxN/f7t+VCpTdnBLV9TcMz8ANXrYZwGdTFvSHZ53/77FmlB5vA
6/B6s5rU+i+jJTEESdy1yzXt7V/s+fqsxvNFYwES4/7UGD/giZ6Is4JlOhqvvRys2hhom+n96rrs
Mc8BDuT5Pf01jh9deG2keGFLnZN/SMZxTNPkQeT0eYjj4tYj0zIpYfo7dbYZw6FbyFF8TUx34e2a
E4Ba4QVOZSUBrmog+rlI31BRmAvVmfxyBHkRZur+222bLTORwjNXiyJwg8YQMBdTfdUia/3+wy+1
kvVZrZZ1rS0N7GEMyTxtOWIfiD3rzkeiwPK2LAQWSfwnU31ukjas3pPrgGE7RrbUBwPW9G4j20Rh
0lIYwNKK3LqN6X9qlndl+7j0QsyWF80aakeJdN9NJXlLQXSL9uTKynWpw6vP1hRJ65SoIVvBDWvd
49zgcN7NrG0aEOon2o+SuoigjJfYVB5jLwy3hSTfZkX/ZtrJe4gkw9ftXRulrxndAZaLG0gJRNPU
EIJFflA9bz0mnmu0zU9jCHdtU5/UUXkqI2RcFVxhS6p/2layKvLxvs6sk4MzPqtIqDX9PXHie4eu
fSWb67Kn1Pn+bk8731cv6azqzHuiSjSb1SVPinxdGvmzQgrd3pSLK13JC2/F/5E6asUENcnTpJpn
uQp+V5qJT2sxBOE5KayH73/FpQHvHNKRMlOzEbj4rp+aR08t66WX1xTB2fGzABZcWws5M3sC0SAv
YyXUpUScBy//v50O5lgOrwKWHKgmHhAn3ncRYQGI/1CEkqX1/U+8cKM+SbZ/7d2N0OJgcIzYJYuS
wb2VPOScenscsN9//oUT1JzE0XmOVztmyzS3r/d9Mz6lYfVuoMlDS3ilPLr0FbNlS4P0PWpjFrui
LdZ11N2kJU0FfLVFH17bdC4sDtps8bIMOwTIwOFcqO0pyQgX91pifIZQe8cZvbZi880rJ/dTvWLE
uA2z+j6z24+2RLfR91Fy5WpeeupnaxQ2cMVo9YrQvKlLRww9zI5e2gToPrX8npilK2/XpVJ6zhma
fKd6hZjNjcx60wTatrfhXkGQGlCGgnPImxuPMcxgyo9mjI6D0JDN9w/Mhc11DhxSUzJ72smH2A7E
kOj6WrNOUzkbeS+etstb9cp+dMGUrP8fh0AMDv2tPnKZb69lBm1+s5Krk1SvWFJ6fWSZTHd+QP7H
E1l3Vx6kC79uThGoNVUXhsoNhOq3boKTT/JNgJOsgI8XpssmHa742y990fQE/fVea60/ZFT78JqK
4DZPMmzup2JsgVv65KCEroZo4/sbduHVmBvpO4tgxLpVfbfV2p9qlT1KwzVz9aWaYW5OVnzAUJGi
+CTrNf5bAWd2bWfVw2AW6r4Igw0T9FVVBH+QJ5K9YuvHQk+gvzQjeL9A/mMEaUqitBGsNc34U1lD
Q2OP+CUY5ZPY4MoafUlTMLchF0QhmaXKv5IMLvChkr1ufPFLTp0bIaNvKsXBiwgV6+w/iDu2UQW0
KwjXXeL9mHbe7+8CyVBfb7lzu3JAbGxeOEyRMWTf51NwIGWV0eeg40rFzVoSWD3eI1uBZEdCysqy
s7WikYURx0+dT/qCsCQNakZDdBk44nFIynPawAOw1R3ppHSKGIIsB0s/8zNXRVj06yxD/i1JZbBy
bEZykW1uTc0eiXCgTZraGhGQ9BcXzQjUy7K6lWdrgM1rc1eOxFfmtnpEPHWjhPmj35QHA6sGomA4
jbK9ruNoxRavLyw5f7Q6kz6N/uilRriWRL/PItLRnJ+SCT7O7nblkD1JGjyGoSyJ1HBcPU0/QtVZ
dEHwZIfDazHmLz79QZQdlJrcEB4eUtd7wayqaDd2Y7lBYd/ZxXAeqKkBjJSbjky0dOg34PJwr/rb
XtVpKEjExxCpnHV4VM0V/GIT2BBi+4I7mbTjO7wB14PqpfvpRtDRWnS+vOpUiXkiUjhLttE3ltNw
BJGhiIb7bsqgGIrsnrDr59BvDmnobGVui2Xabl7JC82SD75pkYSirNjY2E5SSkhD6ERnB2vFt5aS
Yt7ULdDCsj9OfTI55hOq9DCBjzJJOkEVvy2C9MMnQVxu2nUnjH4xmmBYFRTpU5XrgYXU7HKTI9KY
+iaYFzYQyA9tl94Wqv17ekydzPsxcombKHud9B6jHR9EpH6egRKUzSLqdpVnfJShvLXFuJZiIsGN
4dC20u8IFWxred2m1GqyVkiijeHgThklh9Ho4FpY6yB7atExyfe11++n3+/BevGSDieyxRYgH6ar
rIv4h2kd8hhnMOw3OzZ2xlNoh5vYQQadhOE6YxIfRfUPs9TfpMKEjNf8/P4Fu9AW+Hz5/1pQvSru
UEb5tDaRJjlRQ4yx4BKTyilr5zqTT7U33FVyGFx5oT9LvC9K6M+a9K8vDNtcjnsyP1yVdPlVZeRL
XR93kZhQS1LrGpq8zrvqA5b5kvk1B1BR1TeWPcWDJZIbSJhQUp/cHs00VgoaCMvO97zLIQF1/rKy
WAW8ovk1/Q8vRY4TJ/pG8zIN+XZpvBrIM19UHYZUTtephW2ixq9OmhWu2pi/LU8c2h4/Qd9esW9e
KjjUWWXjDU1oy4LTlx12J1TypKHghKLiaJ/rsl5PbR4j5Q0SUX4uMPN5Ek6Z7+/spQ1sdjgTmLMj
3xAcznjNMs6hXSddeWguffTsGMT96/oyahGIGPq5Q2oDuehKKXjho+f+fq8ln6zgFOJa4O4JgaHL
if3qyp5ufL2XzA3x4yjDY8Ds6tqev02keJtq5a9///hZcVKaZkmkTkJxgjlEl/TtBBjITe9K9Xph
J5ybsCNsB2aS8vEDk6CFX/jn3CBVXgvvIIYcc8Nc52ikvn94zOkp+eo1nS7hX6+p1nS97HRogKy8
eqKp/SrDcGR/f6wz/2kkbi3ncJ8m9l5pxscYpVLUaitFa38ElniQqnxb+sYfWL9nHZbZ2pLF2qz9
e0dTvRW+w6eBv7KwJeMd38kN+izQl01Celf6o4HeN0RI/Uq9fYtbDyhcBBWkfhydjghh4F+RY+xH
lf1XFMdBRdDv5U94MfKtUOAsjBqHyFbW+xeNdaUh3NSobTI6Df12aqw2TbzsvB5/fuK8+Fpzltmg
hgy5t+jGU6CUyBNM+qGCdD7J+qfGoTZ35xNnlFnsCKGbDQw7oxLLppKGV96YS9Xk3CMuy2HsJD5v
Y9vKFnF6cLEbfaXL1n5Qxl9lj0RIFoGEO1LeoU97iRSt3rQktWhsyos2tcvldNGD2NvIcryvo2zl
KVgMM3HlJHvpnZ6tRAReV1UoeHD7snq22+53PmRXjlWX3ujZSkTCj2pKFjCJNsakngX7ihj4zAve
v38NPpvVX7wG8rRt/vUaRGFEyGHPKSD2hMsO/DvrLDK3O/UgVESqg5e8tpq8i4fYJST6KafzRXwI
BIgyXQeR2S0mgWhekcj3P8LOazlyHdiyX8QIGtC9FssbVcmbF4Ysvff8+lnoOxFzrqbVejh9olum
SBAEEpm513aiY2QKjOGSe/m6lHH3nDvZK5ugh3QVY7uWXsic76TYdsRmaF8IsuSAkUU1erTk4XFu
q/dy47f65ChLEWVtn+AzbnK3HRaFS5UYkuFHA65kodGCGyr5JvExOgdTRdQKNTwHdk768RV/47t/
j88PB/fvqvRmxEikV8nj0EoVYuzLdjxqT1D79plrPgwmbsH//qCfqgnqt7XVsadEJIXBMaCu1jSN
P8s7F+F4cSbahOpA7ZAlhGtBjK3+2gj5B0Pxt8cvczP/efyj4WRUqMZgm5dAE2m5uTYatC1TcWt3
naeWylceIV9U9a3oAi+l9zoSgCXVaG2m84cZtb+cxX6Y5uq31ThU59wBbhJs1Sxa9aW1geH0J3z8
ZXR/eo7yzf3PffZKoRQD/evbaqCZFMj+EcoOBnfpfWB0aC6tW41jXg0ttUnVgVMMjo2iktykXhxG
zk4T8S7ZYFhSYvPva/pz0P7b2Bv/+5o4NYV+HuRs1vh4z2pzpgMmXuHwvSe3t45m/87V04duGp6t
QDsNbbF3ic99E/f2KH6u2BzsocA1vnZ3U98v5wYf1ryptg2MRqFMKi7YbUxHLlLhAE/mDQaC779c
+o/LxrewT+CZMKoTHoW4FKCQbnbGFHwZrvrhN9V4hB+7T0LjuTGqpTM4i6JivthOv3I4sEShtU1t
XPB4vfF8wiISr92dkwfLNKu2rdu+dHN1DLKeWqTOtpXPzrjAPvQ1dM0bzf0qWrLdVZZdt1Xx2sf1
TmPEWss/tCGueWpO1SrqmlMU+58d/hyD34D8kgr0ZivHThBWAzl460QEC94tXu3GvTLpBnKD4iMG
maLl+Tkq1Ys2Iw1trbvE0OMlq9vWCNpd4I9nHawb2jrgRs6lKDI47OIq44ixrDnMFYlD8wSpG1pH
ZzxU8jiuFsokapS+7bQYLPM514urVG3m+6Z1H6qWrWLuMQZjg9vNI5D6MTvKuD9oQU0GU4anNyxY
PC2vOsu58lGie66pY3eQRs1xVgYMcXV/YgHMP+UkUrt+8uIkfU7M8RxyPkfHpd8WvnZC2fQGvRsN
ST8+Fk60q/L6K5XRetDax1zoBBFE6vMcvGZpytse6Z9yFeh5HFTo17oM9rhfulLeksoelyDkuefh
VLTRo8EiDq6PKpqFmkErnmqwA54hBBJtAqheVxB8NfepyNT1yHG0y3I8JzleDk9VEJ6qPDxSw+IA
P141RgfEhoa/atjJY7lMeflR8dikUIpVcdtH8QtZjM9Qdy2qKpCLbHDJ9oypenRV1RUbVHcaOG9M
gMYXPa2+jq+vWyWhBRVKgFO9AFLWvfklKcNjGpf3YsSHyFb4ZtDK1UJ+XgIzbVXJgksQGecco/ak
Vc+piN5DOlvCoVxbVGzcynmzFLqKTH1VuMNJahjkAl0qQbWwBQry2NKr11q310Qhj3HYMu59sGqR
WZAPxrvbHZ7bqDdWfmlGMNrEzorRL+rlY4uKIAyx6TYK7aw7A/4hCWhebRWzt0YxjjDVoO9QjQXo
rIhyKpTV3Gue4IYx7AJDcT18zLMVLgP04aPshYjJXQaR4i9Ho5x2GMQxE7tjk9crqeSDlY5wPj3I
NSbV7UfLwVTZL/mjLPPnzBhuHarDIQjn5Kh1AB/0LN9D2LpWHfVKI8j0otndYaW9RnzY7GUfUmTq
wY7UwfxLIPhDmPWdIBy71NUzGq03VCQTkBHOqm8SffXvNe2HbKDxnR8cNp2ruCnrZF5n2B+Q7TN7
BPqh4x/qHhNhg159x46WVeV/9WZxL5iSfpw/YqShwAr5DV/495s0vhNRatedyrpEMpfF5YPJbLDD
/Jcw9YfUOZKp/73j1LGSE9VlyqbP/c0UWLtYwbrBGB95vTZEgWesca7Nut1CT7tPtJHIK3B+eXg/
ju+3UKOpii7LoKtuggSVey12rSZOleLuzGywaSev1/qM00WUiqe4tO/VBrEe2OZytjaZ2v9S0f0p
X6F+C9VzMeClqlDg9BP9Ri6zSZsWy9RE4O4ooluEunNJUoO/5cXZ7p11nSi/hXh/D0KM72pzP2Jp
zVtF9lK1NS7efui5ekjpsQ3r/VQGtTcV3TYbhbprsGZZ2EPseFEdVpusqvd9MBzTcPBGo0ZISGKV
xeDfU/9PP9L/H4kY7rdIpM2qRq1VO9yONhQuEdsVJtvj1k2Tm1RR74oJ8oBUE2dxvKbgf6p753XQ
sztfBXbiaNMdWqfN0HEDrMnPQUqZsOrMctkp471MfCljuXeLcqW52Guitsd89zCYtg0X0ASMqmib
PtPMbaIh9M7s/pk2pwcl9N8JMQ5xm1wN4B1kjjPoAMj4UXygMIknSl2lS92FUCGmZTs8jUnzkol+
4zpcalX2xapX3evMyslthg8VtTEPq0Dnt6cpB+dvg/YtBMLqus8cTmTbXhk8azRtT+8jk72A8WmH
j9I339JKeSp75YXT6TNvHp0TdYefRp89/vLgfriEb5OZjRCzRXQJcI3ss67lpyBJN7rW/PKy/LQU
fTt7wufRxmakr6Sv8wutn7ejsH8pc8mX/i+D911Kn2dZ1MU1rWeFgjqiEeLclcplSJ2TjdPVv0fn
pxXnT8XlP0E/wsZGn9UO9kcMG2TowptaV65hlnpdPW1C4Cqm0z5qBFNeAqFlodjTo0UQkqUN4qx5
3P77On6612+r7hQq9dzKfGwdixsdknGZVGcTYApVld8WV/lI/jae3xZXDjGgUQYpLdCVjUMUUDY0
4DiTuc8NxE+DZPZVNAr0s44752we/31rP0Dhje+i76hIixBuS4S9otZ5Q65QO2jfJ5FhdNtChG0D
o1o3lrWOswE2U86BnzLTxDvrapc0tXfm6K4jbXqZAlbgTp03ZpveOVm8CjCGWOpRtbN81DF1Mb3+
+5L/ftI0vuvDoZc6mZ/3EeDNFqjOgDibHuq0oSPr3x/w0+P+tpiOflz1vdaiFY7ckcb/9ogDDJ10
bLnWqN7/+0N+yIkZ39XYiVUOjib4lCyLSbdnw6pt/QROTbctChSfDSFdFbfLAAY7If69b2VLI3fe
5BBbtX0e6vwK7dKdOTXHRu1fG9KG8VDc/PvyftpRnG8rE9XqKo2hy4NHw3xKhRWlj5TQIldTlnRP
RR5HNLqzzSvF0A5K434Fib6LkUzYqD/7gY6gqhvf7ER5mXLr6ATN2eqUw1QYd4FVZldpD53KVLRV
jk9pNIjXMDCWiZJdzFAHjMMDJVmFRakBGaNovsoqexny8slxpnsYOKsiquOF5acanKD6LEs0bqns
U/aOsUC1HlaWvQiC9ATy/LMJxG0IUUkKz4pyOEdDc9uW/c7Rout0KH5ZyX8Kzb4rzCO90TCxH6Mt
9Th9SXzJ7djmAhKw61kR4Nh4Th7iUBQeRx80xhi4D+EhUI1fZu0PLVO0JrOy/GexTCdB1gwA/nYO
e7wbxobua189WIZ65+YI+SzHWiutSd6rew8qgHOh/TZIlD4v878nzY+XIOsC/7kEQ0vTZJY+Cijb
sMILhxgAUnosOvWhV4JHheOdA8sGSHm8LJXoIVKjfak0X8P0m7r5h8Xhu3Tc7A11KmKmrVmZdzI6
TNV5YCv4rfjz0+//tkyPnUJvq8vi0yTJg+wfCRAz5fX08MsIytjjL9uA9Hf/7wjaBUlDpySbq7RP
EXp0rOI43C/ZtsmWr4sWYsRVY33JHHJopb8dK36IE2z57/95btU06HPHq8aBaZDxtDekAeWbNzt8
DsMzlV0oW7ss86Enn5FzJ5xZp/Q3BtGPs+bbepugftDjzFRAtkWIPWxI74Y3ajiqh2eqeAs+NMbD
uokV5PggNdR18RuA+k9d7W/jLZ/Df+68nErbhdWtbNAmenyenekbOQgMs0hSr5jQzahSET+zh+nW
Q0PVNvcrJLxI5mF8Z/ZaK3+9GnnHf7uab4survN4+050HJfaY9Z8zcQ1LcxOJb2OM2fNhQiQzDLF
xJVW2mPrfP572v2Ax6Cq/7+HwRFhM6FcJ7saPEUKQ25jGzAU7OHIeow3nkA4kJr8CqNNIQlD7ARm
viyNUx25B7PfzbUGQEh4NXKlusTd8zwkv6Fuf4CEG9+lkSGnmMBqNczLppOB2xMwwGg882eRfEko
R5vughxlci1WcLytwkBNtLbi24CelQgXcn/w7yptzQ8003zOlTswlYvBbJa1A98RG+n4o0GOlOxz
4E81C6jJcaTuxFJSwcEaOKfBaJD3XoHWRYCOal3ZGPqpM98kBofu840mrl3laypDr0SkEHV7XaiS
Y8JlJs2j4d4AVxHjDRi7XyLSH4oNxndJ59wKdD0uXqudG912Wr1rO7LEhqvtEordfkuOUZ2ju9Ao
7hiC3/I3P37st0g4Iq0RCxVMWZm5V46tblAEKJjKNKSkxodSZqFgUnJ+o9FktF/+PTt/OPIb3wWa
apbOva2G+BRk7VOVDHvDQY2RxdZVgdQavvHWnPu94ZOwciyU0UQhv3zyD8ux9W05LtGX15EtOPCG
bCcCqzkwVw7oWpMyvWfM7Z6Q6zSU0TXuSBJGC/66tutf9lM5qn9ZDqxvy/IQ42va9k5GNqeA0Vpt
+9z+LC331Dvk52wsh/99mz99jlyO/rMIBoAXNBFq+Xaqq3Oq1v5SQsWMtrrKMriwym/YLuH8FPVa
39bbcDT8pJ0YUN1orsdchXGZ0lk12zRP0XPlR+NNoAOOpYMON5pLbBkAS9W124oDPIsVFnSXrC+f
LbAcFH2SZdSwQSQzosOuPNWBv1YGsbV980GtspOW24dWMvvD0N84BobLwWCeJ/hzhmY+g6qeeV+V
De2mb5qiU25RLV7lnFB7WFYQSxWlFmCcqLMDXlzEuX1BzfzcghgZh/oTDq4D88M6jpreLoZSefXV
bFUFxaqewrcajzsYQtYiloi5FmDoTDi0xJdvD1D+3MEMCblRIt2rgYRKScxLrVY9YX7g0Q7oFX5z
Zc/YuEec9/QG6AKdT03cw5Xg5I2SIb4TEw1Isbq0Rmnqmg9gaedbXzPWZZ1sCiej+yu77garP7oi
3LmBcXAb9SEs1c1glU84HF+PU4GA13U8DZJd6kzrBiKkYgvWTLu4y5weMy/feMgU0Eyh5h9puNzV
7vSu+vEnwF30UuUQgTJwq2VWC4r5rHq29VVkw5MgQ7Asiuo0JsN9b8bnSC03Ualftejm1xiqeLYx
4telCJxHshVQml0hbeo1xSZlluHoYObta47vp6dM2OXGNI+knXnElBHVrF1frInRDvQa4LOrrRpX
fEhemF0m8SocbHVNCqBY+DRe4LPzArj4YNvOOZ+qgBIFHjuKiwgeRPMqzW14oQb4kw7saQ/Dz+sq
lTIhZUVhwZPG8HQXxcY+E3lLG2MYL+k5fMQX4M5kY2lb3Ucjk5GGrSXmQXcaT8mh+VTqOkqydlkG
BOJ1DIa4GJ6Fnn62JOVUi1o41rmPTJePsHdX8FVhBebmRUur+zbsNhaVd2Q3X+r/aF6jc9con6KP
MUI2489YmWiObof3sdOOZdHtVNVemhZDY1oqTg6V+0r5fleiVVSTeQvpNl4I13hP7fykpcGjoUc0
QQcnegRfXYXDvXzUrmos8wCJbae/DOawck0/8OZpINrJqs9pEk+IvvpF3OSXchI7jDk+I7++RGpV
AGey6VAsyu3I21UrVY27qPYU+vGLVpjNKuOClEb7srPk3cS6Ux36lUjH7QiHVYS0pTrBtJ4ndRcF
0SoMcPEYi+CmqCGFqdGt5bgMoc5qUaX+2hlsTodmudFa5UaPm3EnXyZDoSlEZ4elEyGYF87sPNqz
Wq0pAXOM5EgESoNB8OtsWkT+eMOngredci8T2iFN60vVjAfXjEG2zNVlJJeBmSOdsMQbsnrn2+1x
oNneq92OHhQXfyYUB00/rB1T7AM9vm5oA/TCkpciz4JbUWW1l8JlrekyVey09ix95A1x8WzKun6V
KMl1Q6a6c7ubUCfOGNNrUY60uIiDMsCk6RqibtEd49hZ5VUz0FJITjtqtIcQootw1YO861hTFhMq
GYkc6UR8Ta/JpWxr3Nch2sS9jp9XHh0NDiuEc2BcOPKhjA4XkgjuhliiVI60rQ7I2rZmsOCQdq6r
5oLGGvt6dWPiF9qJEnK20N9xZTx2mbvC4/U67WcCwzR6DMf4dnbyB1/yJJWx9+JgWk4TVgiB86jb
0VZgSRObzJI+eZBDplblnUbNR7cqeLdiabvuulTK24Iq64xd34KlYa/l0NJ1/9IHwCBCn8TCYD6k
pbkQvbrUwowFtaRbhCbjdNmyCtth+h7r49Yo0bF1Tnab+P4Jab/vxVpRw2umZgrqNL2m3OZsslr/
EzSOBX3KWbzrTLpoIRNtm9B580PjWjPBR6Yph8byhmrsTcsZYY2RTHrQrKBbjsXwErcsKEj0qXZ0
qz7nWx00iQs1QgCZ4j1aGWt42BA3y3Qj2pTuAzc4xh2Y+CQHACTx2BqMiSk1HFqKGZaJIkZcGBfM
vzGvi6/qzL+Dm4oZWF5mC1sLr1OtenDSGgJPcbTawYNZ+FG1YgdPfFzohgYyOl2ZEwwiJZ8Sr9eo
QOOvIhPpvOv1ezunayftz05jLcXIiTuYzT2749Lq3Q3PctdAO2zCUV/F0ZfkgEtIk02+xE1eM2xh
8ecB/+yClqmCl8FBIxjOzkHMxDwABfWwfKH/WVm0QKyzUV+XhtKh1RkOvhLCyqO5eaA7pKrmfWHF
GKMbqFpEjz2qQa5/1Ms1AXYsUN2Nwy4h3woaoSWem0kVtdTX+c2hrh7ywH4fw/JaJDZUcg2gtjmI
hd/VeLQ57WaopqeEjUYoVJzxtF00NFUsBAODyycyjAL6elicIJhPO7nlKFaMF5IZ3VRJOS5rWjkH
1Vknqe0lcITu5WSG6nbUmcSJqb6as7tMKKgJVdmoaXCoaMVVAneV9DG4eKu884P+3BQ9kAOhX6VN
ARyr9ylIu5ZnsFubvLZVmewSsD1q8xE5Truy8naJCecanPdW1e2V1rDPO9nZD6fnNDOeIgu2uKiv
Wn+gktvmXowTd601BRa41n2YjJuJpdIo2b8oTNt599T5QLZ6ZfIw+ltFuu6NnQoOPHevBju5aU1n
PeQpLpDtsREpJ5qOeQHtlhCEzc6fv+JceXP6bKcnnJZU/TYq8Lqvw2vEQMNijCIiLwDRo6F+udAj
RmZOnzHKeU5nYl+Cu5rdW6pk+8pVlpoY7x3FWoWcpco4eYuC+qxSO8CnyPAEPqfgowq4YfySpKwu
kRh2aSMPT5H+quXpzpW/uXEJkGh7XsDuLj3LdtaTOZ7wedoaJsae6uTgztisJetH73VybhzSYWhn
XtcWmldpE+0nBlJNkhhyDkclxsd+egRn5/FdC3co7qZQgk3DVz1lE0dIgpkuQD+qGW4kHukKWFLU
o5PepnnCLtllnfHeGpKD6wcHuvwPXRGv1MQ6FUr5kdBOAsRFw6N0bMpVbcVQ78MFPeX1CxbPkwCG
ngIVDw6lw1oQmQACDLXa5Nn0ENnZxoI+XDMmYjB2rhhlX+ilwxDMt6MV1DuvUPst43CN3R07G/Cu
EvtMTXdupFgqaMIbG7q5dAhbJWm2pzlmnRfqueitzqNVEMB9xm6UBLVL5m88OL64hE6O3YJIz0YY
WU8GjmL4qbpHdNvqsnTRklRZs5xzlaqvrXzK8gsEQf1jLoJzU5XVhl0zRvwTROnaqj7M3i3Ii5T9
suimmwbfoYUaDm8Kq9o6iuqPILdw1ThBWFWW8TxfelLfjWi3Be0QXR1gEwLovJosjAvswxj0sZfb
HbkG/MBw0tzIxJMS9pu+NrcETNrJoMYNOI3K6kFmy8rRoGfH8KjQrtlR4eQTGQt4YH74pfbtJsUZ
UOcYECb9NkTXcGlEeIPdd+PloIeW9CndK5Z+1oW4bnGGM/vpPSmGah1UmGoVs/tesFbpyQRNvpvu
hsY642StL62y9aREuiiNiwLc2W5HLBGdTdA5/trNeI4NPSOp6E55Od2TuYlKLOfKrLKkGuNcDznm
MMmrwXBmlrk1TUzaSmT02AptHQ0mggl9xO6f6Fs6VkRsGpawts6ClVU3uCbfKaPY5HhnYLsQQ20f
ixu3w0eK9LJPm+URYvGmKtKNYdXHLFBfZ4ivLs1UYRpfRDU/dmFNPJl4SAF433wqu9XYnRMNV8qi
v9JNbIwqp27AhpnAPoc3PysExgrVdBhsUbBrailxD8ZrCFZmUe2xW3swM+cp6nsK9SyyrPee7rjo
na1XU/E//dJ4KDL2WVma7J18Wjis90JpTnGc3oZzfAiVZl304mNI+l2a9cVaAI7p3Oa5c7SviO7V
Ltdv8HVJobXNeytpn+mUuzYNcdJxYJDFdaQK575x/FWuOqeyNdTF7CrY3tEVSH/YTRyFl6TkMBfP
Ozx90z9f1XLmWIzzwK6sSjxKQg3+U7sNabJ9T4y+4qhQzp4VBsfJCZWF6mtAvRP7XZvHW75SIg2x
1YVbK8mhteabfrA/Km4idQzKElPqzTXngsZ6DCWRsHF4Cm73WSDnXGF4fbLr8I4udOUypuSSfOMC
QajYAzqWbm2G2MQ5MqJONxRYOFa7pKHnExnVY1eVj3aNlB1pmE5jrUwc9qJ+DDjSxXlReT7tv5tZ
tOFSYX2jSwNmkODlbZuTLrrwaFQ+bR1ar7K65p6tNRvadzewJG4Syn6TXtLOKWAJza21qOQeFKtH
empWUQDQPabzg2roTg2CkxhCezf5I2tNZqlAISxlMbcdxsr+g1qgF2JzDlx9VWKM5QFb3pil2S00
JX8WQ0fn0Z9l0x8OUvmiI7GaSLuiAVsqOWcbt/LxX6Mt3S6CDX6YG8cs3+Yp3Os5TwpndrDl+4m/
q/Tcy0mB5dmdH0a4wamruHGh6FXX1jTTE4Sh6sIiU4mxxG7u50uBfnFBTQ5DRXv8kDRddZ4+KWMd
w4rlnrQrVJmVbHDzlelerZxdMvq7aCru864hCCnf9MZmwe/3CelTG9oeE+p5xJ92UUXupaL6YYsg
9FB++V6Oj+GqS2j3V6qbKg7pK4tWWU7vf5YO7IguLSVZNLGJcbPL2rI/egqwoR3cDtkwomDjxzHb
uoc9cOjbYTlI4NLEA6M4vNDVae3O1kU2OdYcB8Kh2KOktVuXnZLUcTqZmwYswNgX+Z7wx6vbeReM
Zk0etHzIXJ43e+5+Jt+0mEiKm3Z5J7RC26W6CVMGMbLDKEQFcjZRrxTBUKQ1aH+9x0IG5w/qmOGV
0SUU4putiGgQyMu9X9pXRlGtU7gqgaKYCyNUzno8eHKayasu/PlogkhYacJ6ksOtxuEyipoX1S4f
NUEzb2rJ1DdrcEc/6ERfcxipHE+LelNY1ZspJagqW5n/3tAz2qKFw3AQ5U+6NIebMe3Z6bv3QWcG
cl9tMN7NQ7mt8+JSN/arM5VfdVk8KbFfL7sG1xH4Zkv5HZVfPHRpf3AQxfX0rHEaurhZceQUtSl5
BGapg8jAKnphhWrpJbrGE2icj1RFe6ooZO6MS1Hnj42v37aW6dG7Rfqcbaowu03qErXa1mffABaF
sIMwMrPPxvjV6fXWz92bqCqdhTUmZ93NCP4yhllOya7DOCrM3X1Tu0tntjBqF8YiU9H/1eIL0t+T
Re2C4VwbRXay6vhBzB0ljeR+6uxbo3DPVZ6sypHnqVOP1IL5pFbJRZ0BNxnOqxrrJ1WfrsJxXLoI
NIGdN1gY5GcF6LnUYegt+W5mTiLclT+GW1NVlrK/dMxMLLLVbWBYC7w/brRMu626dNVbzsEm8SW/
1jfvHa2+tRbsck3/GiJjNY+wt2PabXM57xRtiVjkEvT+eYws2i7Zj4s3M1eeYpo2lWw62aGxy4Io
wBnK3YV0bsphEBmqikl5a51B9Urs7fTCv6dbbVjL0W5nm4Ddfpkm/ejKRyB/l+zN6+iGXIhm7Jdy
ccZH7Cblpmj9+epLOyH2sl9yUL/oWxtS/bpO9SePnxuLudKTOjTabo02M11WWf7oioghmPbFCDFV
maweMDjBvVka1o140SvOfYF+x8ySKKg+ZLvBcJ2g/SgXu4KSt1aaq7SN74VNjC06bJ6zoj1jrLzR
ZnNl09cpaz9IuB45gCxlB/NQ4l81FStZeOCGaMPOi8nFNKKKVw7uX3aZHenfpt90POSty6yJk9ek
qB8UFIjW3N5O8tpxOZX9X1NYHifoPbFUa8yQRInCDVbdsN0q+bBVXPyvMTr19CL/YM0/j7JTOzfB
kCtV4jKk2ZeqBZxDBCnrzmperDbWVkTxL/In/vwuenkPRt3y6pCGMR3TywmrbeaYFLayKt2bhvs4
VoPGqgkOrauAtjr9QghSwWif8cfCXGM8Y7FLv3Q7+ACqm8mr8uFJsej+lRFOUnKgdLF+l1qPErR8
7qekWaHuYdtUgisaho0+l1c5Qwvh5YAY5X1qwisi9mI9VCrpi8rJALja1zVN+Bsg3sqimqp32dad
qwaNCfqC12QXRuZVBvxhHuPrsbMeoym92K7Y+qHfr9VY7Rd5NLOQaBgbpfvCqC9xW97liEVXeajt
WsVQPYUYZF032AZmrjtvNEXJ6E+oWugmIJXyriU5qFPu0B9IWt7CQtyrnH6oubD6Ni5AwT79Mufm
2DnjwR+biIahQlk0LYlsHVlxkLZ7ZAiPXaLsZf8OmPOVoEzWus6lZKs9V5O/mlouQek+JnrPowao
OU1CNMmyr3Lc1PNFOo75og8I2u2sAwOU02PJwcDM/V0z5keVWmWeyGSpKs0ElPhimtOxq13Sok6G
aqjLLvIFbRXO9GHW3TUcDyhlhn590JPo2JqR5xjFxTVMr29f4vCcd8ZzFsWerHd25PwglSLtqKxX
pX3oUKfZarcTNFaDPyyF8mCP7ywqlfGokBOI+Ll6eCKt8/WHcRdu/oj//aUMG1qFIzgNj3GL8sk/
TOm8ket6KjtZwk1tPPIbGaqFSt+COYArkNpX3vCeDxXhlW2T9vgMyo0BvmshYeOTzWJ2tM2vQSXR
DwKRX2Oa+GzqSg/j1MLzszDIEE7popZZ1gIBdhDPJ5PbopTKSWjDS3jDhjlRLu2dT/6RvDSGKu/c
fKcgeDDuZUAhT7SVbq4pz/JdfIrVfBIOLxktHJm9hLumSi+vmR3fZl2LyR5qKBGzOfEkuyi04iN1
iy4icWkqV1LvlRNzy2smWgNOlB0jh6pHSIEdCeoiru8zq+QkcIc7M8iGdaraF8IIXX6tdY6p2a7k
lXIpNOSeuS6Nnc+FmpzrWMNwHwynHFSqF3xRatvlmbaHJZ/5004gOuGJcZPabGys6dFuPvPpPhBn
flIKrBVXI1VG3qhtEfFfhROtRywAarUH995Cp+d/TlHdyWYFThTyEdZO6GkJPfT6VSEPjJH+xlf4
W8W+G9pUD0kNNqu+C66yId41hWQtZtE5alXOo+oI2DF+kI+6N+hMYYbrdMCD6Nm7VXVTTp+mzfJE
y3w4KGQTqWItsAF8AeKzB7pwLbvuJZiAuuAu0ftbeTDvDWZXOExnxxae0TVXlMlpS4a6by1UHkrh
ItZj+0EFWmiPCkNfNXc0snkKhxeeVoUarurR2IQbFSCR7HxoWOH4D7RNvaWH2ON6Ck1Dn/MaN1d8
n5yIEWiTJLihOu+7N/JFkVJzAzwH4gezXcecCSfEqQw5DgBYA5Oz1w8Q/hu3kb0exlxc0YxbD4+Y
1W3lh8WEwLwaAV7bPvZQdkEesHCXXXrv6OpdxSOWn8ywI/aVBIG4uhnhH+rFgc8wo6duvA4SErfK
tITRudCI+QidWnbeVkXiqRBTt0u8ErrsnBunMUXySSVJ/t6kvnc4kLA823N8y4utxyPnF3ZBDQnd
0FMgtJa8Pryd1FuKUF/mfX8a+Ole+4Ipw9Pnjvycdd8+lDDFfSgXuTkvW14Edcj2InqSQDOuvw+b
hwFmhuveMM69lr5NuG3IRog6Lm+bMegWteusRogRzFGnfJSvlbw4PkCOzJ8Hrl/xC+WboFV7+XqU
fXLObYeoaNzFKlpDfrW8r3kkGAd5o2HWba+V5KkZnhgryUgJw+SB7/KBhFR+z3av8VKZoHDJzdUH
vpIYwTnIro26+2T9qRpjz6a+NKyLfJRCC90l6XTJvEgQhMj1kicjNS78r4Sc7wBAFyyC/3fGJXWx
FBihhHJabST7Qba+0G6U9CcZ60kZM6Nod+aO/zEv+NPRrJPgUNZbARUJTIGe2jygNftesrIYDtm4
xD9GdfkkbRn53RIu0rlvtK1wA7gmrkuBcUb6yHrKPXBlkn5aEML8v59mhRtkDpNLZbzlmsbX5PTO
KO/IdazP2hX/9D+PWD5POv9WUz9DuB5RXdc0AJoLcNT/h7DzWG5dybLov/S4EQGXMIOe0BuRFCnK
ThCSrgTvXQJf3ytvz15UdU3q1XUUASQyz9lnm0XBRsZuVDu/QXJ3WEcpt9XuBUfhuKQdz9g9TffN
4wBS26owT4wJvx39xLdTDzlNtB1vklv/6X0sSeb512W4G0QVI+l4pVYgqJdae4GRbVR7z2owzW0S
Yn1uEBVBehMZP28YckHU3GCGwz6km4QjTjj//mVXpW8Ql1XXA1SjbkElmI7wSWbgbxhmqzsYhN86
LoQiGJahX6yT7GHgPRG8PJEIX2aEauoutT/qQON+TvHt79PR3zKufmyuVXeKA2P5F2z9m8mhDjoW
SsqwhNAReEzcSPYDthE+SB3GXfut7jppH14U3vgK6qaH7ldG6Laq/hPs8VLn1mnv/NhajiSQnnlR
1ZuhTg5O+Ohi+P1C6MwvumLDj1D/jGXP3w/Nc9OVoPLfEBWRu1/V7mfFf8lH6tmptaDyQ1hefJLy
elMLkZ9Qc473sNP4PjHbkjmTsQv+q9wI+WS4FwsviJd1f0PeuqgoHbgsboY0agpl95sfzXWp93VE
OWo2a06UFnSg0d4rWG3sN8pLh83OmJttGG9N2poKYkJViSe1/qJS0bBA/f6uqoiain2ST+RUHjiV
5pbAV+uENf5KbYRB92K5R9EZG9L9QAW+JKJo/uPREmOMdGgjwBbatLGUa76koKJnynRRpgw00sRf
kNFWh7Sr6b4tPuKkX6lWwbPrlfoSlAuVe2SjC5k88sz5vQQWresmS7WvNp46LtXJyZ+5YH0sNh0k
LkdKpkxUlYUl07EF356/wMVNXBxf/m/OTg/TnrfRCqABim02fFdQAJqQCWbVPKCpXtjGC7dHFR78
2IDr/b9vVHMfSSlWZQe/oXYglgQfz6rgTszZL7/LE+E3VWUQ5yeyWbfEx7Tjq+iHLWlKix4ZYx8Q
zScXqB9XahMqTY+h1Pigvm5kYmXHxydm9+iU4qaqQcN9jCRps/qmqF3ECONtDjZ1ytzZ9Vc1qQMy
AOn8gehFrAh35q0JtVXk/cxMpBKoLh68ats9jzCngvTRiw9efpbTn1Sr4HNctanZ+m63SmN715f2
lpS3Qe/ID1RmVs5Pm/4aCdcqUaeYZ7WDpkA3I901CzKSA8dGe6kAJAaCmr0JXWoZb2MeWcRDYMGp
i1I3zzxjL7OaKUSIDt+oS1SvaF6d1UGijuEgsB+4cWqVsNe6wYfjTCsrmqJVRtSLQbBDiMMA/faY
bUv9Vum/bYQYyD1z9UZAEEoSv9jUDSnAjI9fBdLLdy39Eba+kriG86/cGl+abJsps4m0jh6Y4R8b
omRE2B4Zz3lUtllCo0CFYiMrzQGGExKb5aZQsqB46Tti003tLUNkGs2fDFoXJdPoZK4eDAM5uMXo
/If/lXhGFja5gx0cJn7t8sFkzlW0A3oAgAzdjt/lm/f5B9+wx74leeUDsVBYmFyJnT7zOEP9W0VL
GEQSic56HWGTl0a2Yz6xmSRlp0PcsDzb01FWaJWJ9WVRyMpi5ntW8THclY4QR37l8JLrUfGVExHL
w9W68cQfuuSY8KuUNmnKtuof8qtMJhf+A5noyl+pY9ZQUfwZu1/cnzee+9m7h6j8RaO3beNqKwWt
16+KztN/XC96giOwlal/7Ux5jcBTPUzwKvt9KvN7lNJYp9HaTeQ6JUJIEJVSMaDnIuGzPU54HcKX
oe3gOzqk2uuBSX/GX5AFErvCu3T+vOemccV9WB/DOUXsU24NPJ82iOPU/Zw7IBIm+x2YFF++RR5N
R+SoP6oy+zAWeLfpYhukOeBmRHxJByvW2/19Et2F52MO2kI68pjwXnBpjY5dn6Y9Jlmw7SYL0xeT
qju+OJhEu2cGfhPpizF7hT8wqGqrbcVeZmNHppZ7rhB/auaGLRq6KC1ANYc3L7IXnv/KKlcn4TQ9
KDeyIIL3IbGo6vdsORavS0LVHyTtQ02eL59lw8ZqqvRLeta0M4TwFyzzW1liVJRNJ6pKNYFsTMww
0s+M3ER1/7hPYemv5+nCqui9+LNtSVAp2gOZIhu/Qi7aVfsmvFrVq6zekgxZbqBubmfkxD45x5rA
kUh4sLADXLv8Q5P+Tjz1LHqt5Zk3Q6XxOOPZVazR4lpxL+vA+/sBYljq4+us/0xE9hpm/sCnqvwc
/sOtNoV8CrUGi11frVD1dRv+hXr1+GUHS4K/FMN5gNvVhM6apLBD1/aAldahGIlGZKBJq32K+mMC
UYxLASCJOu8x02wmPZz5ZGGakX0NwDsro79p6M8ATvRun+vJ74hPMCMOhhXQoiway/Ag9PpTZ1oQ
RyUsWF4cEYDPRFXvqsRmf6n22YaZgOHrtGWp/k14T7hyIhUVnmI2ehVlw/Cna4oDU4Jd5PV0V3l4
GQz5O1jlDsbRoYBnKEiXWgib3dqr5jPUhw8xDvcm1U++rh3tsBhJA0Ij3egGciiSwxnX3TMiq/Qp
oqmQw6ePWgxQcN7rTgWgSvopM0aYPtm0s+3m3fSLvdda+76AqVwjm2lQlcFAQ5ed6ART5YG+sL15
mU9eC3mGkGfssPLlhI1dC39PfQu/bIulk9cBVnlVAyHcF3+pSD57hZv5vPRqrtA2yTLI5MrlfDpj
YO6vAlPPTzn0uwNWQPtEFpfWNP6YoguWrVmf59z4CQIkK5iDYyvdM+h1HORW1kBtH7qYjqbfmWES
6BdmF7sbnhmEtstuBH/TuuELVA5QmRa+cvU/4QyTsZixFhd1dSgmc4tK6y/jxO1IsoxSccB3C+5N
9lnb074L8pU7Gktu0GXk4WZa9GbSlkxt+tKE5Scw5h1Mlt6x/yhQ0KidsyRQqcDqFcXAKor0dR+z
F40JqEnsRQfPyN8pm6/5ABzDpGkgK0ezcf9js6qGyljkTfLBFCJfhXJipzFRq5d3pwsoJfObOUu8
dg1K0tKMzolVMMquKYmIKcPtdxkMFUgTIZnLqW2AysU6wGQJZ4f22IXz0oy1C+P8V3v0fj2fTcKu
rhVvrGZkR4Zoi8bA7Y4hBP3z9AEJDbaXI99lk7z22DSaafpuutmrovHWlY7tH9BY24RrvxDwyg1G
82zY8KAKnBN6h0GNRkKmY578xDPI+wqmVSSMc2zlJvsjXi9GyNh+dDbx0EKtmKzHThcn/ECSRajj
7GE4462ZnF88/HE2DIcX30qKdSzzLy9q164b712jsY5jahFZZeLJGjyPvTgbNAe8giyPtGYPpRLv
JwLlKZjN+hBj1QmkUx5Gm/Kkgb92692ZYAaGdI1Cw12cLLIa7EMbYbdwB+tN3PjHkmlrMer7fvZu
nZ5YCy1087U2lVQWXv1kqfypXP+uo4ZsVGdZ+MT9ThxHLIPQb9tFatF49hN+7GXoNUsx9+ukS7ql
ULlacgLu7cL83ZmY89v+j4fra93AmCb2Yw9FZSUzZ1UnIOOlnYRgm3TobhDuqSWX5Evli7Cc73gN
A5r3DjReTv4+XcmYAbYzX0cnDo6B7x2FgxUinarQooOjaRSEZk4inDFA6Zj3ZjC8W3Z9NfSPoGMQ
bDTOTkj37HmeGlc2B6+fV2Gt/8EzY23z+otaMirUwuGpqvthNeLruuhZzSH8HAwoxoeAEdo8eFs/
7z47S2LAanwkKUdOoz0547wePe2UduPNpXOzbCz+2qL+Gl0cUwzhyBNirfjFENpOA3JfOCWlegah
z8tMueytmnwF28JJ0u22nm38kY110/S0W2qN9+q4PWAeCUmpNc+AHtmxNcVj3jjGGr7X3ezy18wf
wm0dYuBEkFSZTiDmrmAHpJrNYPSMZrdppmRV0A+sHF97SWfkh4ZV7hW24w7DBMbinDPMVIXmSqal
8bpRTckwHvou/9U0WJ+uA/0C7C1yoyPGB6s+euvm8lC5/Vtc19gNrRmZb9p8xOXaOXlhcqrzO+ce
rNj3rKnWiTueXCR+cMR2LsFuleaweOE5d2vsUqgiqLWAlUFIxqtKGjYUb/RvoZ5XYDHiNQdI4bTl
9zLuQcaLZzKb4hNJEF1RmRdNQs86HKjymvwyYRKZoabNRAr7wdmrIxfS0GQxaZHnsXqDobhQZ3FB
D5PQnnr0v7MDP5T/n0CiGl2CvPM2f5Sut7b65mrBIwobbx8k81YLA4zN0mJbeuHJEPJh7Lt9QFSm
YmpOkHRUcZSG6YlohO9G9B9tFr1ZGOVJn6bE6r9ool/txmS237+POD0vZRk9NLn5bqcFENLgLn0q
1kWWG3t1+Yo0pbVYC5dR+ERSAc5iHvx3/dCNob+2w/GcU3wPoIvEgzyYMdzYrEg+28C+NVjYQDGu
tG2PLcqqtboKx9rqjpWUj4tl/BTryWudzekpscurbw3AAXMULLpgQn0cWnuMU2FzdxeZlH+6dLgn
nMOzL+QmDtyD72ef2NKyc/hjB26rw9Pm5rlGFUCkrQbCkCZG+mpPpt8bE3ft2M5x6tt4l0GRjGfS
J+vGoydI7PmUCUhAC1mIEsmmAfAE5XtOoYvngyBVlWlSEVqnzMlTfh5M+L72HugjrRXZe8XWy6yd
Cx7YJMbWJcMPlzF2mtmo3+sKrjvfwY8kHLDYOxDA9mFFKVplOSvH11XAqZUa6aWLnM1UYrODrfEq
KigRuihhKJE28UpzHeS5mC5UefIzwza5zROf0vcLevGT3hrHGJ+ZVEK9SMb6wUjmZElBGbbZ+zDl
v6M9XKy0vyci+c05q5smvMSTvi3BvZ2Wabfbh7+l0WN02xbjIpDMhkI/OLC1rh0t5iBjxCaIb1cr
tosZw3tJhu+Es0G+8UAMaLvsRfuqUryF5/zUsR0BjgSHGY2qXhgPMS8PQWQbJwzeK1/b23p9Cst2
77AHeL7ucVnRczOy3UKPhPWXjvJukZdlxMmpq9o3bfYeCcO7N/QopuIHDflziqpTi/UzdJlbOsQv
ku5H9nh0wEaZY/1D7S/kLB3NDHoRcvKTqi9at19mXrbV6/hg5c3excNnYJG5poGTKoWG2ZIOV2Tw
NtnAVKlmxu1GndQmievTVD+ofzEXUBQ5gM5RVUhsl4OdD3iyqrKJ0ZTnAO7qx4jjhlRO2kHpYnQO
1pO6+hNW64g6gxR8hH3JjAjHNNyQfVZ8FZPTLBlr6IrQB/GxGfdMB2oTWZUTKOLJfJlE+pqU4uS0
0zsSD07gmKpj5iZVuXu3ejtd6GHsMsMZn/PAeCqKoFgEtY3wQielvvP2pgxusRjfg1F7ZNq6IkT4
FpGY145fZAk92vzxHKtBZH4Y5/EjHeQHSlEbeBikkOcOMXYJU5tD2d8il7upXw9texjV6dkOHl/e
0O4mJn1GVVTLEVB7o8fNpZHi5udVhe8WlkfMMZn1gRIDZR4VyVi24p53ZDvaDJP8WH9UdzmrPHs3
lJnPExPBqqxHROzj2eRMTWrvB8OseqkUPNB1XrDofA5662SJ38Ab38LOSTZWz80ZUFjw7SOxMnOP
2aIIU9qb+ZpM/QMt025k3/JyeWyD8klFnOp1va2L5NAXxqFNbWYp5bAc6/4X1dlTpttfHUtQwTRm
Vb7nPrQsHv2pFmJTEgvqJs1TTWuNlfZjlBf02gZTaBIRDENfk8C8N6IJ2DXNt3XqbLJZHofCujod
THX8ntp13znEEJmXMaVv7YWRLKmI5CI0rcNgAY2Ffky2JRkYvutx1yRWaaZlWmsNLuE+FxDxc1l6
q7ZptU1TA1qCRY0GVJTItsY9Ui4JHtw9NPD/Fv48Edlt2LhQp9uOrJGEJjDIpjV7vYrXbTg+MZdf
6Vr9p2vbCfwM2E9ywIrQ3wQSjMyprWVdelujmad9E9dfvlM9u1axm6Fdk5n14FfI1oruKUwsdlX7
ORzaTxTZD4ofqxcIgMyJmV883uLB/2zG/lWdLX7av5MYChczozz17U0wt1fk9WdjNHvSVzF6lOJn
KGNeZys8eZX7TNlxF/DbVTUW9+DykfUQOu1vGUCyiZGkL7TBo7L1cJHnJ0INn99gHFGK279BD4G7
T1GG1ADVieGiX5ruoedpS8+x34ugfWXnWPfhdDEq70OqxBo3HHbjQDtCeuTRmKJwqaplZszXvreK
xTg5XHZzaadixz6wLP0C4YC50kq8XfQy6uCKM+/8S2pXJHZOM8QU+Zwv8W/G3xm8AZESmHaqs59x
r+RAl6s6HEEcL5PkmUaszbeBHN6GBsrxpCw7bHixuvNpUdRzxUeqxVsUuHvTTt60EXJY5WBZ4jcf
KsRCx3FL/Tc0ZoJMy6ehF1fVPVkuLgpk/SlBgcbCrmL8xrJMEIUxT0/pHH5LRoQrd7I3s6x+dIi0
hVHvqtK/+jrG6ZHuXzrRXj2zZ9cEZAvt8KODjGYLALWhZJMMBWRRsMuVYt6TM/1Q8bqRXMaL72Z7
TWN0xzm99qz5aKI+pJjNd1lYH+wZ1x8MrAlgTmbIOBynzNS+POq1Ab1IX+ON5+FlW8kCS6Q+v5px
/qRpJqKR5uhANDea4Y9J4YRfvr20Y+Oo5HIinpdlkrNqMnLTqUgLSJ7B9KCY7o0sv8poOAqutmyH
z6LlPY2YjSzcpqJHyjZ1M95rtzmA9O+ipnotzfEuZH4w8/DVxsPQzYd1qKMZQwZkdSz1qQPXQWkY
clp77HGGmz9afdcvGwqohehpe/VQg02YMzoQ3bsTdw9yFndowWvI41u1mjxesNCCnwEmhDv+y8Sz
HMANK6d5CRwJi8sY4RmBBHTeNsHOzuzLnyHOH0n83eUxxakdED5difBaY87U4ZOkkwVNGnKLJhHE
o5qnnWP26Jxpl9ATbrnNfQsXZERv2xjduqQsrIfwj4s3xrIJtKOHvoNshDtD913qyx4/CvwW0ZEt
IbofkrTF93UwX3DzYjziGxkWL+ilJL0BxJr3UPc/0y4/2cTJqdBeVZcXjk3w0dBu1a3rchjyBp2K
er/zSjB9b23SuNSKC30oTdGcvZQNeHjV8YpzkL65+vzcjzQeMyFIqtxTdRg65a1butDOwv3EtpZx
5ExudRxjzCeLqf908mlFBOyjVs2bXJ915j8tRT7f0wXPypmD2E35UQh/X04zNKdOnnJSjnMlZbHb
rd8an+3sgpATlcnyq5fFHO1DjPzpDEMXuSM3P9ILzjx3o89kEOSu+5QXNZN2KiXbsdodpeHSR4m8
TIL5VUKWqJrsRAL0LuSYjh1wZeX5gcEtLlfRas5gv07mRffj01xrZ7vSkJ7PpyERV/wumUmlb3ls
Pmbj8Jwk2DlX+ZNbdJssnYBMuAVJmP7Epn7WPYAGfo288KD6G8fpftVmMIF/WnmZHKTRHjiqzRWF
9kLW4lQUPbN381np1rw0f6wlkbnw8Z7U3YZAvPfgFMcCey3dsB8wEB746uZuoJuG5XwRU4e4nbpU
TUa6xH4KxuYQzPFVL+CzCHwbJx1xQ+WVR7gNN6NVrzjQT+Ze8wqPWcfu6SqYWIEsiTm8Mrh5IvkR
OktwKISHXCxB1AVKmjTjA9GRL25I1B9veCGNJyt3z5rLpglwuEdvstSH8jEIaGd4MIWdQXHGhHii
57Zr5nzcINwzC/muZRCvRiQiIH7PTTD35BCFRwcUokHdsBh144Z+cIZUIG4obdZMWJ+ZPN6NGCGU
l83vkCs5wnJ572AnN3w2GDI7n0PmgI7N5KKBrEyBHQClaQZQgdF9dWN6goj2IQztETzyJe3EF9aa
FFpQbROZwVtQkO8MN65FBLoLku5xCvpLLdsNO93e6f2MO46XQi7lVV2keq171E3qFOvi8ds0b7Yu
IJok7adlWwq4gcHiEqq9SktM+MIZDllgl2cRYEXv2jY7NGIuxF2nPpjeC2SNTjajMxmhFKik93kD
WTFamSEOk3ZGUHoXvHVVQknTFoydh1F1BvMf9c7XtXiOZHMPM+NQDNG8JJoK0VlqnO0hVJm1gDdJ
sY1YJM7Ao/AmpT2AWpH2RGVWsVz3zAjHvm2WWmy/qOahQr0JZPoCbLaeSvlpTRLNoSy3faRt2ykR
TBeqR7WhJb5xqGR36PjWgG74PUzLlnIlTvR7UFo84fhC4CiUjHSG9g5nsplbRoHhWsxSh1gD0y+c
gm86mIXRyXHB5Hnj1eA3AUqHZYx6L6WmHFim6KoxcjHvWlJ2K80zX1NeuqgO22XZJ7dYyfvC9rcL
zVtOTxbzBuqBwlWjQzAhICQeh1B1F8WN2ablgriBpVmxHZfsjNi7XeZqeh3Jb1iQA/pt9AOvw7zz
J3YJG3gYxNftFgnmX0sldVearDqncDYjeOOQEDwtuRaU10Onyof5JUhnCt94A5Fs1Y/zy4RO1be6
d1yj9kkinqAdMu6dyp1Sv/jqyNAI8lnkEbrBtrGuXALu9O3wNNKHFfhYiCk4IiVhohau28xatkSY
wE7fVFX9WKXBH31OHpqO+xayo1pRziTSnn5taj8lkbXG6lcvrKcJSWIZMuKodOBxzpRZS/a1bCC6
2AES5v5uYgI1o0Mxy/mrcMW0lMz8x1R/te2+2gw+3P8+Tl8rrjXJCgsFePmZlIilGUrFc38I28JB
k0dSPfYEUJexJWQzMwA8G/SGkQCBnJppmYkIeHi0H/KATDBIZlFu7yOXdgPoB7UnWv4ilT+my6TN
H8MfiP5vucPouMl7iuUYJk+1NevgnPft0YYlb3jx39Vpagw/+nZ6qFq0Mc04YizEpldQAkaloKSL
4Y214jY0TbqmXv5lP39Qva1ekVs8CrahAjJDtpG1TUhlDa9WRRAon4W5aCF6SG1Jd7mNCTQhVhV8
Owp7tKyRdJB0uy9phb6oQEnQpoy/E+dLR2+wNyxIESYmJGGLcqEOLG1fjHmv5LrrmEmf5aQEswXZ
Ce1suFJ3q5XmefTdJwfbTstM3zGnPKVOf0WFtuToMZdjGTCWzO5mmWx9R74KJH6Z263bSbs7k/FO
TXrG5muHs9aLLcQ6Z0LU4xrAgoEpYwr68kn/YUv20eha8PrFyXbiCdbyDIHHQk9g2U+FBSMr17FS
HHxIIiWaUHM8Obl2CUyQ8raqf/S5f3cwPwAIYgkEeWcv1I8FMLwmZc4ZHOWgYckjzSdvoz77x1jO
xM4nzkkb47e6D3GRToy96doD+uDxomXQZMOGiUWebNQVUtS8uaiMF4a63RrNqTqQKjZwz+09embo
JRrJjIzzza0hkvdkqiCbhMMnbvvY4/ARjSYpWiPaJUqqCkZliyME21ctRuQUYboMPQ22L4T1ZU2P
nlnmMbatS0Q/54PIhI0uD5WjP0kPXUZY/5KWjNc+B1eZTzzp5BEF2M6YALEts7oBHpw4yHCjCR9G
nAv0qN1KnSEBklL6D+tzDtu7L8cPHHbvaQ2nndyFWwjFftVTZOrd9BhQB+H1dOlkg/RiPJdOs01l
fIbihC0/WYFg1CiV1Cc8tY55HyGZLhl51vQ/GswjXAkWpmsejKpmmeIegAjLWMtBR70oX5i0HaST
fGG4fZwdyFuRAVASyOKqLrCZETqmoKnQg+45RSm6LbGb4zbGZEB/bCMecdoZDzC0NsIrmX/IS2R5
W/C2hY9mQatanKfie26Chg3MRGVDKFOEG8JcetmhGeqD6U+HlhiNXIfIB6q/zoz+pcjTYEGgNuhl
QuHYVNVzDjhB/wqOGPeH3goP3VRdZrwPlaWIrs0ADOFu7HHiQFQBzbN+JpL1MKbRLsGrgT4GJD+L
X8bK+s0a9IQGemAv9ZFTjCd/Lk7S48gJxjpZEJTVcCxCxBMttlpjtszz+dkqmga7TwS90wxTYe5Z
PGFV3CV/3lEzGF21mmNGLzWTtqrrtKVjNbCSEN+YmDPEVrJuhs6EJqlB7vLEyxDXkMEjIHFOtMzs
lvo0bGhcjlGhM6cnmVejIItAwZSFB97YhKGgx0tCzmw7eRzZmat0WjshdFTej0XM3dl2QzM94O29
TV25K6ntk97Rt1biyk0yYVdi6NU9mRsQB/8wcho4ooLp2jLBH/CzNku2gYkG37PzdSu9ozEYl7xl
4aEWBmRuKEqZ+F7Zk2FHJ9q3KJMj9eGrU2f7Lu7xpSX4aujsfRZ0kAjndBMDfE6qkmzQ6VN7eD3b
pEK1+oiW0T2ECkKK7H2cTd9FMe/gwl/tMWcyW7+VhUBNS1YreBnRF0+6PV9DI1vFYJy1VbtrOebI
xSHMTAyPkBYoui2EwNzZtXn4XTTuzXfnczFqN4xPjqYbPoq2eAKTg5SNsNMZx4UGAecy+kCt5Fk4
1sRmildJj1W4Hj8KJ3h3nGRvaJI5h4SXWIU6nHQ3OemEfoY1RZWlgV+j/mK2W6FHLy0c7jVX7KTV
7nPHAR0YzC9m0mepKAF2+8hSBMsr7X0pANIiN7kalZntp1Aiy2s1uY6i/sXBEYugcIJl2JCHVLu5
jG4iDHjWkcxwjon1n0CvrlGHyFOZLFhcW5/iHMIAXQuLR5m0aNZ8UVGo+O/soYdMlx/qQSQjHv8G
1HJOva2T0wYNMHUD7dRSuWdICm3WITP1Zmtbw+ckkGENtnOgVdhbHoqm2RTmUseoatEwd1y7OgDB
KD/bJD+FuQ49Ep2fG4YDFDwAmzSoq0XVY+Njjoa/iBHx2hC4bHN8rFm8qCi2Lrn2leMylxznSza5
j61El1j0r0WVyJWOjc5kAGBFngDu0c2jHiGIdvJwl/nlqz6PqFwL47ekL7MImaG/JL9vdiqsLqBg
DxzanWG94uP8FLuiX/a9chBokEnApvaiLzWx1WqAhMqPjl6Xr/UC7RF6Xxxh/Idu7KpNpWXHSHo8
4PDiDx+tZf+iWvqNavstD/lSZU6dUEFiXohRv+AtFu36zHuvTFiMeuatXE/stQhRRFo/Ok1167rO
XXpevkkGBl2h9T1oM9gFBFytt57qseHwk8anPQ0veuacU1Qpg4WpGxZwaPAT+Jhlqj0pwyFhx6ew
Dh4QqDCC7NOXPOu2ZissnCT8p7jvsNkkQsECsyxd/yMKKjaV5mscZzIJJ/JQBdQlLLiHaInJ+j5D
YbTy6cp85tp0kK+th8aqg4hEQ1wK0uPY2pM8jUBODG8R+MRSw2P8SHPvN1UOCtXofVmJfRtZ6pkr
jk6Mp0xRbCdhHi133AdoPtOAOCVfUlGVnv+HAccXj49YPsIOUbSeRDmypVkXzXTeU7yFXF88OJhD
LsK80BkURvApO+MbAATTMHb7rG14sPp5kPKFgMt77RFF4BN9KZg1LazQeVcOS3iSUCbN2VlQZ5Jl
sfd9cyFx6F8C6L1aZnFVC940kgYwxX41dKY4LfxmRrWYk7WTFeOsoH32OstJzLD+ZnaKZoL/Shww
vdp0hf/HpiNWE4LiRdeU12jynicNiRHyBk13b5P6xk1GqxG3Bx32yAry8N4INTBX/6boGSbmXSmI
2UA5Z7FPKxqeVaZfXS/ewkIsU4/6A5ffverjUnA16HL9o2bFx6hBzFhiUdM447HO+pPy34gG7yNt
pseiNb6sxnyVI2VN796jyoSPbW6jyXlXD4soPjIImQPNjF+Nyr1kpvGkpdO57ox76VrryZGriLVk
Se2ICO6dVplzOcflOJrurloEsd0LZlX5p+EZpLVyqjLjKzG8ii7aQJ9kBMJZZd1Amnn+XSuT2Aoo
Y4FWR40IcNKWGplGPYLOuuhXZobaxkpPaeQxe0pOTYknxYRPCniV09p/kNLvvCk7dr481diXLydD
XPTWRksxi4UxIhWvGB/MhgWH3Kge5thC1RveBzy71M3JARTRQE4PKTqhMsMV3W1+R2w8VFhliICg
jrr9DDo55dGqiYZ+2fYcFPZ46WkexWD+aCZHvKUxu0aGouZJdofj0oRfhT4GhERkwTKlmVG+YGU3
/XQuZIW4dM7d5Hx6Ps1d6/hnS/rXEKg69bSDiWWRgqO8LP+h4z6VePDnI6NSM6gg1eAtRPrUHyPQ
l+5c7Yj63MRZCYEZdnOMX4VtwA3BQBcRxojWIvatozaEt5iDD4EBNIXRu1uQI3SveqHlvNgGZU6s
z/vIbhw1wN9pLd4483TCKSXGksn+dg1nM3KgOKy5pkVtXsLhw+ynW/z//nX/xpTV+YdtpkCMa2ZQ
m3edFt/9ydtHvfjJu/4/eGT/G3dU5x/mmKEfpfhvkOQbZNmOc/DQuvZ/Sl/8N7bf4h+mvUFX2EWo
BTmLacW0m5APYzxFJvhcA3jnFK8pVhZOilAVJP3/v1umui3/wlbwr8/m9+ctLsL2f/7L+G8daLtO
Rq7Hj5NH5lCYftw75nxEJMJEzj/UmEG6zaOcijsNyJV6xWthImfapcmsOzZ2x14k67SAYa488AgM
2hrWnP6Hp2n9u3vyD5PJDio34Tp+vlND8E7W704TbgRh1wGkhYGXA+nzyc7d35QmPbC6jfJbC2YU
z4AZzFJhHZKRol6DKrHBBJDRLCNfvjSyYtlmf2I7fZpDE+CfinTAc22s6+dQYiSIDdmXQcjpf7iS
fx2HaIl/mAU7UZemkkZv5xvNoxdYDFTa/+XszJYiR7Ku+0Qyk+RyDbcxRxADBBCQ3MiABM3zrKf/
l9fV92OdlWZ10V3dVVmgUPh4zt5r14ihmjXXoB6NTUL2IN2Ff/9ejT+9tx+wSnQRLpW1LNk5WncT
ffuo4n20OryisEA22rH6QuZocvc5672X//hLfzAqy7SCWDWRz66J4KM0o4MluSUPXvipt8iFAxlS
NxksxDHlqYmTv0zJP8x4+YNY2diabmeEkewEAvqmctxFVOP2mkX7FyTmn36B+f8jManpOFM+O/HO
6AVE1xG7ZvnV0ZH499empvf/moI/Vqy6aXENq1R73U2v5PJulLtZnaS6lv9Eyekf8M8w/oWg+qdP
82MFa7Gt6NQU4x0F4xfc0pyEKKDJfPXvn0aot/I/Po71YxWrZ6iLIuvjHc7ZQ+hgCzMnukNNYb/F
OjUJLVuTr8FmJi1uZZ5qDEbjRxnQgaqnS+zo98CPCHMLEVAH0Z2O9cDwxDmJULwBUdAH/abcn21l
4DGFnOcN9SnvcHPo+id6V7Q2ZEk7SXeYnPovn+kPr8z6gTIvu6RDwjkxAPLgMwEQjRlyrY3yLwPA
+MMibP1Y5Ginj7ZPm2EnkArYUQw1gA9HIthXmykDj6ru2/qNUBmO8q659sgX/fdv6w/xBtaPVYl2
FxdaX8Q7Ox22euyvwqC87+EwUGP7b7PHUi/1/+wwdQBFpBF6DGBDuzhe/64TGlHnyebfP8EfX96P
RUdgfigQycW7xC5uAZ3X0hZrRQ1XXSKELJ/KJjU0wyGhAm7W/l+oy3/g5Fo/Vp0szojnnf14N03a
W9mGxHdT2PeN+iF1w3BJUc342yd0/jQ+fixAFsX7LAzqBOUNvVL08uxOdgECJbBflNO5CKwvhfqB
QgQSVtDjEn1Qcn2tPjrdPKRjxn2kqXD8CaWXT7leKGqW3Ren0MP97VQYiCsKMX07HYMJw7KJj6ug
Uh5Qs7Nj7a2rMzrhOUcS1WUwkwkxkj6dkN5dw7A8WV236lFBaC0ev8EfQEyVS/gF+ULPZpwZLhIW
7rpagnwUkUbuPFta92jG7i9bmPgH8gR9hrvsfQuCZfOcF/1LFTt7b07fRw87sOesPAH3yJ1RrQ+0
5GF6JvvBibYKgdJIc19o5itNrJ0bokBNE+cuLvNDbVorDbDTRGoQM+wzsOAySTRQled8DzL/0hKS
eyfR3XUZxGBqEpDZYlgFNS23Ohz5tA0UwLl+JncN3YI0Pltz/oBku9XC4R9RuUjiY5IEj53WPTnO
9B0Wzjuptfdc67nRZdnWkeNdNrQngaEJwAcnI6r3I3wLilu9q25M3HjrxnmuO/1NKvVBL890IY6B
UV9mCh4LtEL3Fjl0hkV2JJy5qJl2WU9j2CYyV7aPPsqtfhxWkpI6uMiCu5zM144yOFUW3asE69H4
pQKQATru+8i51DYUxYxYzsQF5IcgNoSOmYbs1eVgPwtZHAy3eJKw57oOcjCaNm9M92ZcnQo/eMTm
BZK/53qK5cS26pbfZ1NN9r7HcBoWZia+xhExKREdeMAWcHSe+yi/hIEnlSL25BIIGxcFhpqA7B6+
8n9fCP60SP/YRm03xXmHx3rniPBdoWRw4zPcpr/M9z8EfArrx75psmUKr2NfqyxkoTbRkSB5j41b
5Yt4clbCh7gxGNmrYImhanev0gGCnBt1qIdb3KVnupE7FEJweYzdmCegg+CyWEQ69gUdq9nomG7E
z9GwjMsFpuBtn5b/7YgkfuzJYxSHyRzW7PkyeLLK9j6Yw/eiDv+ygf3h1Ysf+yN9RGBbbcGWz+05
Zy00MofGbvEfn/7H9iiCco6tXicHA+Cq3yB6hMUYONHf7l1/WF7Fj01Q93J/pDrDz48TXOIQfiI9
P1lxeq1D8aR15i3QpjcPKCwE9hc/S379pxErfuyMRTCxQscInS30VRIfmm34j0NZ/OXU8ocdSvzY
GCez1Zsq5MePVUZOWdOfZ+QjXk+252wwawurvf9vH+THXiimpu2lW0WUJ8P70NOug+49JUH18O8/
Xg2j/3Gi/Oek+X9OEKhXZ63BXo8DMy5XQrjPqOuHlQ3kTq0jleh2Rvm33I0//bIfy0jTYBjgOEHw
A3pJ9oZIsD3K19x3NqY5rzDvbbSp/Mui8qeJ82NN0f1qrrsxiXdUJR/VnLQYBRhV/pLlogbw/3hx
5o9p38JB7OY2jnfNkF5dZ1wr93ruQ6nXwvW/fzeO+U/MxP/6LT9mf1p2YRqMXCj0RjOAZFNdTIzy
Q2J1bCjHW6m/liL8lkEFuAAwvUd92ASgQk+H9KoQwYkCraCifxocea3C6UJs+MbO6N57PLPwQnSN
lfVAyCdq9tz7JZLprobhVEVQBb0y+uxpYy6szLprXBqftrVPtPFXFLSHbuAiWKdXIeblzM0qqMad
yR4rjLxdBqlK1kIbvihUc8nTRkypdKxqULSIwBxgpF509Lpxl/rGA7SLyvEbZQw84vHkoZvomPTT
nZ06zmqMY3BzAdZDt3gOKKW1g3ewO//dtYp5OXXji8OGMXfod8aAaqBW8Ge63ngRif/q64CKveA0
W/3BCgeu59BR7SoGARhS6RMNvAmMKnGbK85oWZAHYEPo6U5eVZ8HG3+msuraqeJYoWFx8BDq+UOq
QRaP5lvbcAxrc1JrsFNuqMvT3I8qfJTZEymxa28stUVhuzTK7G0hsbNRlsX2ELX0Net6r2Xaa+3Y
l8Ee9ybPs9ALzglTqVrW3BqXWZd8uKX/bodTcSAP5FbSkZYd3djEMUh46g6RJr8DHGVGAFqbILs7
xQWs9Jqdwlr6wMR8J9gRWz4sADGu7QaY9zRCmC6MQxg5u0aDITTI+BSM6W/Ph02TSGwYUf096fML
yp1mmxVyrc6PiYzu1MUFXtYaHe6FQ6aCgBBUbw3PCgdUBeMl0GZUlBwCxQyBVFjdxxinBzEEZxNC
LCf44mxG8HGLHgOuo68tt793sV2Nmk+PrMUHOB8JmcjgOtEw60znXtEo/DL9zE3tENneb22af8/q
Bdm6+xb4kEla70mnuoepHZ18a9h3Ps1n5AD3SKInpPTZL2nQg1Gi4EAiifBoDQK8sG3jqXeTS43n
k35yg/SnRxoCSUy9Os0NsCx0CYTRQuNYKatf+twcZjaQpolDysbuozkKPJaxc0yk/mA6UK2m7lp5
iJrEJihdb1FZ4HYQkF+qsOjgeNUNMRrV1jKyR1JEK4VCf50ahGZGmnwqEJI262dFFKxspKAU5GfX
PxlcA4iATtdBCMy8MzFd60NyQ0gAxEqeSyLsloIfFOjSWrWN81sn8pdmJv26qjyPJpnCmY7vo5vC
S1RpD+5Qgl4h99AtaJVFwRllFFL1uNxlJjaX2qV7bhfHtGxPZhkfpQ/d18W7yBkMT5fpn0krCAkS
MYc1OtYzAvyN5+Q+sw7qpsSwaKePdZA/5JP1rN6SRTOkCYNLxY6ocYjH+YCuMEjfvMx8Rgpw0icI
6GF8yM0qXqlBAPuS1h03k2z+8qAqJw0is9GJH+N+3tS9puHOCS6dINwciPAhEv4pjOjK6Rrcnx6h
gZPzXpzqaBcRfOXwYLA911h18ElgTYXJ/eqF3jOioVXkdXcc1rFMIcOaJm9XeYGxsD0TnUo6Oiu/
Db5VkPY49psGcnCWpB/dWJ19Fi5nqhKyxOujZjp3lYkXM5tQUiNSsnVLx87mP+q5fponog6wWHZ3
iizcUXqKHWODEOFXg1ptFZsaaWMW/mJaLFsar1t4eatIdkgFWblr9BEtIwS9/33JboMjM/vCR4X4
KpwfMnq5EtvEsq6ajzwiN9a2QsrKpLN4KVIB64Fy/WuobBD6GFQbL5VPpjkgpdEa0ickQjLpoQeO
C0a4faNBfTJnjMMslhFrqb4nnvxoWoZqZ35YqK6Z0sFqpB+u0hlUbLmO6HJli37dSfv3TIOk1HFG
SLJXmo5OnlO+aTpCYEs/pqN86GcYgyU4FKeRQKwQaxv12bNEupjC+Mqlplj0IQv97HwqOPfsNhuL
25o3dS8yROTW9riU7cLH4U3dAXv8SykFKi3u3A4WJkgn31lm3Xte9tBYvtLoHwSZr2pB6LL4Q+dw
AbN/piAcrF2c8YnrhKugdK4+dpYqxRYaDPCcvMHcVU16aqEVSC16CGqDdmDdEfWbfzdlSERHjyvO
P3hNAnQUomubonZ1zJsxla9kxt/NunmGvVGsjaZZE+9403xnLVjTUJtgxi2a4GgbCNwzV4ff0pMH
5jTiEjfcaLrR286ju+3JBGmcbaMNvw272+dpsdRkuI6EQNE+YLIuN3WM/L3Owdj1RMOaGlZfT/yy
Ju8XiHfCfiZU1W3U77ra3NNtPk0i3io4eNW2R6MJsSSY1sUsBYR+602ziYQn01sGWbaAcAjozqCo
U8CrqfoCNMyM0DlEWx4N3UYz5IofX1CDNFC6DvdisK8+k0rYMZOChAglWnfYiwYynGYNXkrI5G2z
+K5kxA2eC/0qnBboyfAwJGgpR0CueEJsCHf5W235j5o+IiFkVrYTbvQg3pZ2dRfF0aadUHHokdyH
VXmfg3dHIY1Mtqb7m7rFPZgK1P8AwCHiJERDk9rBf7nu2czo200DBmAJWJ0QkQNhNJeMMLYFL3ZV
+N5idrNyGSBuWlgkbYFHfA7QxPaDexx9flTrtne+1b8NTtcuTaHdiPugOlDS00VHuxyd6WiUsP2F
IZ4dLXyDxHmRFZ4ytavXSUKDdMIwA3cAqkOuUWHNVn7uvPT1+No35iOyay6mCM+aZNh7rLm5ln76
sAs7Y1rPbftbGyCqhhgcmtRull5iH2KTDr5etjNKoh7H4mA9DKyAxaAh1qNWBytzqabSNJfpUm0v
CjOdRcndoKWBquIBYMi9rRj8a8Ib2Cfs9p5RvBXNuFc/qDScN5XP53aQj/HgvoMcRWIb9PnGb9JH
Iyp+J7hj1fJkBHhMMzM/251zPxb9tUf1AC0nYNrjqe+NfNMLHUHPCHJXoIDhj7aaPBjUM9SRAYby
cy9qyC/RowNwp8ZWQF6MWDq43TnCWgrAWS8REW5RmC/7qi0gKY9YKdv4sSstA9QvT0pjFFINKQG6
eCDiYlclwQf9BKCS8kVr9GcZMpNsO+GwCP4FaSA2Ej0/4LLezma473CmdR36FDSw2zZFkxnrDqIo
/ey75qszmxfQKe9DED8XNqUyT/dXSeh8tFl1zEbtZIzOUU+tdolm5ILA7h7v5YtWNa/2EH46nbNF
fLIfM4pJ0vAB9zO79Naj+VGs1FcVUoh3quZbo6O1sDR3X1HHD2wQCGq8qhP+mFSr0aDJnMo9va2H
qCyLdW7ivJ+k2DZoGVGFAX2qw88MZO+yDqKPkhJdr6mbXYj7hYSqMTpK7luNpq0n0KBgscjTYu67
JaDc2KqucWZ/TKz/uQVEZmi1czS6H/ZsnE0XP+U/n4EvmPzGnU1UsQJIkoOabsI6RB0EwDRnhLGO
pAvJvuqk41sGBc/VxsdhSDhRhwCNGvnLtQnXQET3EczOCREdvuKgP1Ds2rhavQ4KbwPRmaWdTqNu
R6xSyBu8iDQLWSy4yrw6oXmH/pTjBZameMiRL4Wt2GRpBLoHMZwawL7PlPPYQdDw6buqhZY6A9vu
C1yvNGk2gi/Mbt1HJBr5ynCno/qn5Iwuy0iVtIUFaN5Pr9Jrj+qGnxB/oU73lq8jl8O9nED5cGnN
WkQUpIK5D1LMZcJV4mS7EsXiAOPIyu8cJ92o9y2rcFyWXfVcurzeEiv/DIDWoXGDU2M3oW4u53EN
AeKmPrIp+9sg63sTLY3FNzbbxr7Qh+cIqhUBvrsWsUbHOuoTsds3nwT4Dpm5V88wy+nFSBsM/elJ
ztNZvQtPUlwbguhgpzWE8fAj9PXNDP/EGKeHlpNGkVprs49PMpsPlcFy61QbncJtDTRQmzGt+dPb
HOirOJk36vzv8/c4NgMnjMyEmJvkFa8AuHGirXp/7lfwQ34LD91FFbKtTmn+Cut5r3FvySr3ls0G
+S06hdc6cXa57lNXtjY5LLaqT99lgtDPTcdv0emPs5k9EBay7rFCL+ZBSTVQgCazQnjJndT4WGa7
6nlTfVKt/TR7YvvcUcg4V2V0nzMxqSlf2sxrcZQTZuhfPRv7dkAa2CpVqBnD9M6JRVgFIzh0YUmz
RagFiBX+BJH6WVV4KCDDRtIIkXFvak2MtOBODR91kLTtYqM53oGsr53FRlxw17M85xnTAlcgcv54
lCgaoWx3p7hsbuHgvgGuaOEShXs8UDp6AMiCNn4mhVGbbYhOZmbee8l0wLe17rz+y+7DcDMqdKAV
nlhktyF4KLObdn2AX8iV6GNydkZUKFQMGkZeuxsx6fQd+OwexQEBOHeuQWioqb+gCtylafZojxHH
VVx41Hg6zlTqyAzZZBMVExee8SNkZvp69Sorqtg5xepMi8ZFqyFEdxgk6hc2uNxHXOihG+xmDxdc
vk2jGj2OeHJc/1bb4l6k4Lgxx6F4IT/e2UoHwYtmEo9CgNqbYWmnsqruXEaUJts7T+TbGfAv8SjX
pg3WbeStQOVuh44TE46aXWYpQymruLBO6ik6pPaz+ZBbvlwaOkoiw0qPji9WohzrFZP5FaHaIYlD
TtrIJJvEuelO0LIIGOAOPOb9UKdAweqjWXaPSrUVDtCXUu/sVyPnwhhGhthbpnenDn6Kj99nSJ5H
zv/CYo9zQx1TQFFfpIPfM+PmoWXh02wCbQ+MlVsnt6oiPGmgMyCN6cscyXHzy/Yg9PrUqFByNxke
SZR+g8F+/Cfue84P1mT9rovo3XMdNH7FoXd6AIfOsnOdk81WoY5gulk+1K0JBpjnnSx3Mfdknfj0
hZBx6R31FHs94R3h4Bw/k96HplwG77lXbIk9WeVGeclH/SHuxVlItoZZXTL7zzaQm4w77KiZ93lZ
E/ZVlMsKKomVT5ssDtpVWtuq/MHrCq+eUQKUL+O1gRiekCggQ+O7EyYbK9DOaQGKKPX8tTX3hyjC
CMU54BduwK9ZxhNn8IQgDNhyZEqZbx41xzCTT9KFJ1ZQhkRCPv+qi+QSQCWJGowhAy60MscFPBqQ
KMZoLTL7MIwF5KToNA/Fe+VwiTdtn3S1/GaqsaBJf4sRrTpMfg9Qur9psSEXEOGzhR+kiPWIYcTJ
U13D1F3YwthmefLP4Jl9a2M0Fldixp8a5E1vnpzY2Ras+ZovTmrTrodiQ3xGuub4/BDZJGDwe6li
7HS1MNTmr2CMrrndX7l+naqAe7ifw+uYe25IJDGj4CwPZmy/pcqsMurLQO84wkzdtEnLAABOH987
SrROx/M+YoJpif4oguLLqUENCnOTgtc3gRgX6tjtpoAXGu889ta+NseNC5AHZX26Sqfwhkzney76
bdZG9w7JJyu3tbDQ1RmSAE5fdplfkq57Mdz6c8ZtQ+LdsAZhdEAIu3SiggtqMK6GqLgzyiClqxg+
FcQgZQDipNqfefYom1/LtjymprtXf6Wl/rsYZ6TB46YR5tpg+NR2dmlKAiqBXo7CfYsmeZiyaBe5
KbQWlIV99W6YyZNdm7/z1L3vY8hZWfc9euGmbM27nN8ZG+2ra7kQoBW6ka0pEJgkdKnsdBX46mIm
IzKevyYXsXmLlBnN1LIe3MeacMmU+3bK+iGy+eIgaFMj4RNXE8bqvvsm5+cpSMhznLznIOsfCWvm
OmhU3OJ75M3qQNP3j12DXRCIrO1l8FNE+5m6mBKj6jnJJPwJHJXoA9290dqfacf26UmE1+D0PzkE
QngjCsPHhszFJ6t2kTL14qLFOHpfWOseiIE1nWSYvwkdAkJWvZeUrgNUCpbA7+3q+m+hrshdlzPw
tYMwh0uWdsr+umnAIbHTzCdieJA/BeKxHhF5N8b3SDSyJjivggwh2sG94LK/mLOif7g3IyfdiOQ1
FInhrRwQmuFC3GU1JbGxf0pQUS/M0r0Pg2I11FyDQgfxohm/4LK50Pff6SK4kXz1bMUq8SlrEa7y
wh1Ze4Ag+60s7B3JL9gd3BfJwcOsJ+X0pJagOVvsnHROqBfK7ggX454+2saoR+iU1ToDFys8CHVO
d6eTvZiXxtYs0+cwVAlyzUGtUSYHA662jMPwNecaPWvTLdWat5h9fG5vruMejA5s2chcS/LmKdLE
V5w6HuSW+NAWowqtDu/VYzmsUJ7KpmaAJJ6xiFpJsJfScLHTVEG01x33tSESD4kbQZaTfeOscMat
Ey/IltykVcEiR/m4KFwGBnRXjnMWnt8FweLZcujsm+ZEL8wHBV5C6RyipW0c88MvMCy1BGEjOjjj
/1+ZIxGMKQi6ZoDOjsAZy57m4FbHNmHwLWfEebZefISsv+hKd1fX3+bgX9gMd1MQEGrlvU1Zv8nj
6I1sm3PFCSbPmgcsujhq46dOq1ehLbfsybhy0pN6+5KAdfX3Qbyt0iynqfVtJvkR/+ljiAZ/MM+x
I9ed+zXb8Lcje+VxFuticMvqnKS2UfVXP3+h6f4EDeHd4BAdhJepyT84CGeNSp+D88KCmbPJNO27
elVeieUXx9YESM1kxAwclUOWokSw+tUmEnilbGpIcxAv6oPD2h1L6B+xSWgkfhwwEmuPq9XAflVW
wzmm24DLBKJnedbj9sMM5abuvBo0psoNicijBYtQwnGy3f7LMqFxRe6qYkXRZbeqRoj5Tv6szrkh
RwDXZxYr4ni51t1xldreKaICKiN76ab6PakkW/WAJoxg9Wl1xczLX4wmOvGcIZauKHXJniQDg/Sq
YvSfRooA/COf0w3fqIV/fEr02+DSoBrT1dzHl0DozH7IkTwC5Vc5JRc4dUCsv1zrqeN8WE31d9We
NAE2hEwfyVSF7wHHqdh3GWxmDp7q5yrvF/x5tWfxCRB+3FEkhxKHo0KG29nQWD6scqeF5S8PTEno
UIaY3UNo1isqbw7G5kkrN5FzKwGbqsvMEPYn7AQLow9XYTpf1f+eYX8FVH/Uv62n2hGqxV4ar0kx
rtSQUme0lr6C661t8vRciuc8uY/tdeFQK4FZuEjAmGJR29lTvuJxc5tkwTJ6pZq8cW3CNZjioSWW
6gE6hlhbjvqiJXQOANmxJiWmAGBXYx/G07mMDOouUNyvkVYe1StWj8gIHKmhqsPIUPt7RnUjnZX6
WbGn3QfUelweJa6upel95UT4evyqxKhWpa/tDN97C/DOuZyI1b/CERoUnfVk2D21Z5+bX3uTVrpP
ZjpO5nQQFUdI8ZGaOnwu4S3sNlwGyueIU9tOXl1qkHC5+F56MrlIXe3aN6/vKPN1G4We0Ur3wujg
TyqgpdXbe7+VBpHL2mc3vDdsyKCXrLU941UFbd95FBDp3VBmo0CrbXRdl9wC00tgYSSgU4WqcqWG
s5TxUS2UBOGpMlmVEBzKYqPb8sivSyzzVU1f27P2Y5tdmazJYP/y4CK15jnjUCJyf6c7n3j7H/nz
akhxbeMu0TY6bpHqyIq1MWfvCjDtManSW8W5Az0693OBodDazfzU2Z4/VedKvc4uJ4cIjMlsgUic
Kpp6cXRVpxch2weVWmUwqxvjTYoPVV4YzehqjUD4WR/Uo/AM/3wi2Pe+9jESUZjM1daI5SuRK1wM
oCo4b30Cl4qhabjjLQvD80gQI98foQS43dXEicxsxU+K1LtiIal8cGrk9qVBeooiaus4Mo/6ROMD
iiItv6NWBWu+GdFHO72aKIHanI4ZWV6tPhGwXVebHgVFKQL37h3KJDqVVgVPV0+RtD0Fzw81qXMa
3MJx7+cqWrM/3OlTBnQYxBG046PLN8ZXi5pl5SFH51nCJtu09rd6VYCYwAW5H/zfbvDf1WpjT3JJ
p5pC2MWz8m1F1A0BF+c4zEiOqHmhMOUphs55eBhpWzms8R6BYkwKVW1jPPAGZsmxKoBAFXcLZfco
p3nfUggqE+tOJcKV7H3R5B9qYR/UKldTfjFdcc9jEP9z5Er1UmBu77UQgfq5chBM8VOG6W4KKH0A
XHfy6UImwlqdIsGg7ZnnU1sf1XE31gBqGS/q05GUwXKZ72dM9As1962OWzvsqZgvN8D4qmcVITAc
IrIGJ6F2TtgCtFRuVKUjZz+UCEwiy9vFQdRQ9m933KjgeLsq1ip4tNJq2djVVz6IrbpCjZa241mh
YlPAs57UuucAJC7nfGeJD58GA2faTVaJM++vZHD0nEDqmh7QP0tJbNyVVbtWXwXUVQuUQNH6l8qg
2MIRuTeKq+7Fn2q21NkTPwiIzsbzktfcze/zDqjRFEJiKfm7iXCOQYG13uaBuuvEqyid6StMx0+1
w7q6Va/0msJR8zT77s4cv9XoUGulsG6omBejzE9Z3N1bAr9LRJGYlRcZG0SFfJGE3itRAKJOPnpu
0Zbz5veYj5ntHodnHk+Nar0jEY1eXkyiNlWbaRQnZFMHyWEBVtZqCjNUjOJBXYGmf8LF4i090H3t
0xDgxUz8PtiNqN244SrLLBG4pNGHCJ/bhPpnt3SlvJqM1tI1d3hZb13RnqfAIPcDE44qtBvmJ94u
GptnteqowaEGdlUrggr7dda16yDlasbuMaXyrH6jenBMOFwoovmETdaAccYhqisgwLHsC8u/0zuv
WI0NssBeowyOH35bGt2hHh1CKkv9CggBAowg9rbd1UZ/tO2vmGIYlfiVRvaYThUNy+a5ceTvCiNv
Q+4mikNpqJProUgTShl2uGiJcOETNud0rr+IiEYUOW4MvJS1Brg4KiKcROwohSXxG9ZbxO5AJdKN
RQOtKRNMfyobSTvO1LbToNvFnoehKDp5yfiZ5MaDzgyWHljX3KY22k/+jcPdCf47FDHYjPgg8PlO
iyJClOol89XqsYNzoOqtTKPQm1WHIsD3N2G8Xpgj5QlfNkv1h0JenkZdIeOkldHRUCD4tcUCUUsw
IJRd1LVHnWy80EHMGEx3HmSumEPN5BgPIoN+z0coo/YuGeqjh7u2AG/52Al4Ww17jxwQ9thsTyWv
Nui1A4aE5BdIW+7sQ7zpdNtctT2BIEb6Eeusn0QjKzyAuU/o+FST+bsTSHyTgH7YpFxVprNqqIT7
XNOCUN6xnOpsBihO3suof/IAUdBSFo99W9cshAEXekWySXD9evVrAfpA64DkdGnc7E1V0BRhxQf0
WQc7134PJ3BfHpXmQnB1G2LYrcr6VuZXo52nZd5k/SrTY7lE4YzWhVgI/IBYTDnKehGwImyMm9SG
oTHLesdaSG0sqNNLPWP5chsgyBkVlq6xNy03XM2tzhL5XoivAiqDf0+o41V27crX5s/G7A8poLmo
R8zCof/D9DF+2a2+MNLxjroAO29UPjl+dK8hsNDkQKQ09ZnVNLi7npbIYqyGgx2kx05Pqf8EHgpT
lFwjXYQ52NMEP8xTt4MG+KuLo3VOBdNo6CUzJgwbSS4rthqxzaxdbRjnqJ3XWLKmxxxYICniw6ZQ
Bk3HQ8sOyKxQWTC6vEaxi+CIV+Z0yY4U1NPYfGZ2Acsn9ja2uiGlrclZwzeIEIneEnZfiw1Kx6bY
Uxhd1Laxmg1H+fwIDLPFLc3Nl4CS1sC6FY04NTAcvehWuGoZn4EegF9i2gSZag1Tvav6b7qgNLQp
1o+lc8i6FCeV7uGNnzN0k+JNF/M6KLXnhs6MGXt3bY0/VpVNcvuQZgkzTGJLLNPrTBp8LcGg1pq2
J/QPK3wJ85F/GsbFO5aej87tz25G1rQj6F5MiCYQ7EzvSUz8AUr85dxZNtpm8UbAbU26D9cO0WQr
m5BBt6iRb7FRQ3jO1jQ8dnbYfQQtGAHD5UwuNcz+rjm+NJG3DTuaEjYJEMDMX7O0X2mj90KKwFa9
9TLzVoLLm0cdtUOjvypi4kBn49bo2cPYwCwnsjHctOZwJL2HH+1Vz7KzHummfwEceVXvMUok/RDr
nOfms1XgRZ6FufwnyLH10ze36h5GreESUqIL7YEaMCYczheJGMCSoQepQtIfppVaJiT3TLetyYwB
v8iBYDHi8erzcWQEjatOa7sFSOJqqY2CVWR+d+J+x5ay7aT43cXGS0niac/8UGOvykAa6yNdLk6O
kTBBWGkwuMNRXZHFs6Txq2clZ2vg46Xykxt0ytRMd78SmDtVSofAHFUKNEiiKgdQZxQ026g1t5Sv
RUwRkCO4qTpWTXrn19VlJntB/RvCeoe4utAyg4iahuRMNvQKPIGwbwMpzjEFQYQq1nNl5hA3An07
OuYWVf6Lb7Vb8JsLVTabLQa3n5PHoYr02LBNEa/sOTtWUjuj+F4BJF1R2d9nPRRzF9YuUI1bnveX
Oijr1eRW1Mui88ARWQ3YodOW+pjA9JjuOyCnxEcQCUzMcBTsQ7icGg2kQNk/6dqUVVktY1e/2sxP
G+MGIardvs3hx4/4DR0oJG259dy+39L5OvdauXcDe9fnUHzMHhJBtVa3BtN65263Mcae9mt3sJKG
rayrl5ZmPUS+vaM8c0pc/IzBfWrMT8E0/PILQoOtSPEsiF812hp9uLlKuUESEgweRgMl6ECdytuR
SE4mdurSXi5UjCHfXATiWa3sGNuo6bPswIh8tAxuQpqdr3FvL31sXNBYqcHHpN4HEls1fXsCgHJU
/IRogH/qOILaBmGAru98ihpP8Nxv0LSUoXxqhxEHfHMRxmc8CRpqRHFA+ZEeMFATN8Wip2BqDS2D
B8EIoyMiMsThZmxo/RtFez26hmV0rZU3gMVaHbIiglfUcKuZQBWXKI3Co/rn3iA2AwmEFkFKIpI3
WSH+61yqJkBNFq5xTSlMMSqBHdxVHJO6wD9OSBl04/+xdB7LdSNLEP0iRMCbLa935KUntUHQwruG
x9e/U5y3UGhGEq9Bd1dXZWVl3naYssi3B5x5hjnZIn9BcK8wMOQPZB84XmNyPJy3ZrIR2a6RUEdi
A2slFFz3tBHuHCCdEASe7ylQh+biCJtelijmtvfcm0Gc3HK6vZQxDu1gCR7lENHXBG7nBI78vWN/
eJRqqxQRAHssfyP/iENktOYj64V6rPJpk3OneCRXyl07gXA2cb0eUajXbJsbMvfv9TY/J1ypHcbZ
efMBBvJW6TZAgi34h6hpJMARYKD3OmP3lniTdBfkdZk7AylrPVvebbb7jaQIsnUjm3MkMcLoskvL
ZaGFzj+t69559ToovieM5y3muaoJuxVM3BKn2tt+cEESbG3Pkwgij3dcij7Xdvjmhviseqwqk2+r
Jm+brbydxCgUL18ymEhkkB//nYzqN8pQ4J3sBwvbuVXhehtTVjb1d75R7hMdiMJq14H6npvxqVQ/
ljN9m0EY/AV0z052iKysWkKbOw8/Nda7NrCAYhgM31oTnTh601bIePeIM5C+Yowguu/LT7eHkqpp
9T1XwmMxJ2uHEaWt7rnPsQkcxTHvwuwc8xQJ0au6xqWY/X8bRvP9QgCx0EoI4Rohdc7DG41NkQ3o
8ETFuEaWD52qmhkZV8cHl9gwO9BpQLPf+NKB6YoKU/3qdSMOxIaJu+MEERIFkMscmfEJQA+PmDnI
tlYKbOYX8wZ0dtnEIVQnozv6IzRY3dE62k7oUoGuICp+VQakkqncew3GmH/8JYykfPswTl77lvbO
S+q7FKVoynH3gfSF69Gum88G6YeO4zsiL6DYFWHqXv3IDi+pb34UUKeA1dCdTRdUKdAjaujv+056
JOCPNyjYIBFglfeaQtKcOmrDuCxC+2a8XYYOjDFBOLwhv65U+jzwMOti9AFmRszRdP+cuMtPXiZP
5D6hJC8+l3N7MHDyIlp1V8YUu9Xi5NvejpBgLA4T2YufMNTkIzXne/huB6Z1UaX+YnYvS1ZtMqaV
Rjca3p0cNiExy7TDq9+OzOov+u5zCMZ6raaWIa/xkgSUrW15yQ3jatjpIWmY87T0YjcVq2imqH9X
eNP2vnVoO6SESB0xbPgBSQUei5Y9uBm6Em2/m22M8IoI7rjZoMkwoPbgYpJWLhODCsP8ZRmSWvsw
DYMxRwm1afuVrfTmr3rUmP9+6/rxMy2MeVc4SfRRpGxlX3c3cCTxfRySezrkD4ONdWRm3NuYxFT0
OldMj9E5MrvNWOClrMxHdEMg5HLCblxjuRJrz15TXs2RxKKiFWS23tboEC9nGoDp1mFN2fuqIc/c
GsNlUQB0+G5mqsTjhDp90e8GOijhDAsBfdxSH7/7pPvxu+l+blx8ZYZk7fvmA0M5d30PG8ZGZbBf
prOfMvZpDPgnRu1wcIZlzVG8pQSgz9+CTaCpgBjLvmy15WbE1KUaq4sRcg5hFp0QU0BeKdkFFuQj
20cUaqT9EJ1DnJ5qr/ppKPqHKMhuGtLGtqseRqM74+RyLBMN0kiWM8gfAZcPKYgtMhgrr2Ic3S+n
r64NvjQHs+ehqb8sy9u4BqVsRMtq0zUocKZJt69bwApDHxh+wy7J8a4mG/AGEAtMJBgYPZuMo5Gi
MIpY/EqLzPtQ788KZ0wfgRgWF06PUR9iawAWQX3FgZaxTkp0euj8ALq5CaqDOAJrZo178IwAVtva
V3Mu/o0RG4RbTs4mfQF83OOAAsLkqog3Pq/rolbaBuXOTrKnMqpRGo02DbJlaqlPpmav4hiLU46u
0X9qc343UXULVqR0/yMQyS1YqTB7Y2T7g6uFBA/y0GuWXd0NWMmWqOBNPg6HaXJmcgRowd2xUWYC
JXeQxM4WXpzbck/DsLTD+Cp/ZsLnWNdWs5GM2yUSujF5NGM5NR3K2byVu6aHz5gNxWb2ZzqmDqon
DX4LeywLtrScdy2GXZomdg/dWU8rLt7oeYi1T7O2T0bVv7SzBUjfG2/I7ixQkxyAYfhKS7jqZLnN
sMR9PWxukMSByVNuwUR+ckNZW4UgOg5zMOH70ZigI2MDU3UX1G+/e76wfDNsKw6gNo02nAjIU4wg
iem9jBUzFRMgIjIwIo4HsfojcDs6Gu2dtAhjFCeDb7nIERq9GdDudXkmoGXxtfC1195lLjw0dxjW
nh2kiBQdUsdM7wtjwYnUvZjkSy04XoariZ/V72QNOT8Wjyhultae1QNdZeWGm6gFL9LM8kJSijV9
daxZ/bA1XyZibcngsU+ghzulVVvLABwP02o3OvfKizaV1b5K0dkvcK4bDUz7oded3xrNAsfzHpQ+
XexZe7cK883h0pe9ZxC3/ar7Qs74pJrmh3wuaguKemzZ/OooaV4OiijPLcYHV1nh4W9JoGY/yc82
8IVWpO9wmY4Vvnj9ONI5aXDvjrVLjzZDn+tfcwtlya+fpSStDP2ofAuZZLDo7wm+jT5Gx9HMPoMY
2ocxGbc5iliqpjUIUVDztM+6VLTxOwd+WlbvHTPUVrndv2EVVe1gAz3JznUmjbSpVIgaQoxhaXMu
fMSIMVckni9MJwQToyNGinaNH/vq1Wzr99JtrpmOT4Kvp8A0IPz47XoMM8i8mf/UuEQ6aF8239Ux
sW1raKmECrmtrNvTWfiXkZw0xK3WwMOdyberzvmJev2+VhAugCoqGjQ0r8Y0e1rS+HmGJRXE0bM5
dEB5rXVqrPzLjLR7y2i9+zTmIUfuEm+bFPmywkIskHkh/FxIT4a5/8IBHkVwJzrS4P7OjeqxShEp
r+bxvuRwILPw6FXZLRQia7Wk0xV2fbPpIvwmJlOd9Ih0lMlkZFrzemtFGcc+V8tmAINF6xRRxIpu
aaedqwXL9LouUHqasaoHRi704a3t9XkNZ7TYGVRbIUkudl3W3veH32k2/xm5zNs4zJxI2Pez7Arq
uXEr6NHQgQ/DrH2MwYDQ02IfQlXi2cVfx0ttIyjY36LOCj3Zh2es+f1zsdRr2XtlnF9Ni9vERqKP
ucZiH4fTLS3rH30Efam8FTbcq2nyNxVW7bxP9JRP4V1Rd+9+jOJyD49yMKufSdOvyPXcj5TSlM+3
bjnsm8Gip5RWDylRWekusDMwlLKQSfaNedVQPNkOUsxWe5d2wbhByI4wRKDKl+aMQtulNKG15z59
qmpjmdOVEU86RwvqWYPap2m7hR66hTS6sRwUmqzwkYohMcdtl3w2vX2BrH7uA8w7yPgg9D6MRUsF
XL0HoxY/ZCUceK67LvdRDZ4ueRecep3bniytbcwzG2XVzvM2dIftouevkdbfyslou3GtW856MeeH
ztae5cXlwPYUe5oqj/UwvC0RPHZLGxStIZOJakPh7Brvnbq99Up/ywQab9F9NPA+fI6UhH8V5t9u
Y3xVzOnDumBuwe70lzRjU4DMOFnylEGKmIiI1K8rKfvQvKcDPa4lCDYVbdKsvowB3lKUQ60ZdjdF
iSwErrQ63sKkv/dafr+U9irvo4NEWLU4P6rPb00iI5N8a21A/Su9dKmz7sfXBD5iQcKCE8gqrSEq
zdmPvJO8oJE8jIu3m3kxeeMiqc5Mgv2FfflvQVPY+rCcnOwsvbcO17UAolEEQBRnsIQttLHYVRZF
c1ZVyHQJNay5WUBbiB9ri1PTtPbd3NskwPw/37ZBBwwNlHXLEnGB1C49Q/tDR50LMOqAU40BvwTf
+RrecR8D5svYXsolTDMBTejAi46u6FC2sNDD6XP2GVXhCpUvz5cufYPePSDbnHnfPavflgwpTR5u
zTNqVWA0iVVeBAeNc/dCwbWTp0WRSdW34mUSB2OoWmfS27xPIF24IfznsAcToWtfO+cgCd7//6nl
gYQoCsE31GD/tZe/0hgTeLd0buw2tSGS6Q8dInIhaxjkUJzz+nNU025C9lb1or3svkya/1EFC3hZ
vQlxSLDa/sN053+FyWxOKViVT/0er1uBIJxmA5cEFLzO1pmmfkaPkklPj6TR6LMX1m7otO8K8TRl
IuocwmGOceBeijfYMW85cVEucx8un5VMB6WhtqpnROHpcwCoNAkiKH0L/LKtmEyosPBNqKuT1nkP
C1BRP55+nCbIVzkZGGyE3YhPpO8u3CJ98zUs3MOD+JuAjSPE+AxlfJWDrI6EHujqd7TN4GOHK7wV
GHHJ0GUYurVtQwbjQU5hu22q5TRVxa7FJ3ty1ZumN78FAaQjWUgKjh5yFF+Tnj91XYm0UAaGo+Xl
e1fTryuH18ENGfQJ8Ddoop0dMJ2DEuhbXE4oXhqXv32DNDZDuEA/uf/Qu9qxNIJrJY6xdtSj7WUe
Zecw20Cpy4MlfoXAT0m3XLzIv6gxWNftFAPKTBvdc56jpENNb3oXNlfU3tqBthn5DJOTr7ni3Uqd
J6Nn8SAFNR0dJIQmbuymOKC5cczGEMWfedMYQM7S4+ENPfJXmybv0BKfRdGOa30CbVzmj6Ytvoa2
OINdIw+ex5/0wxilQPEw8TdlkNxJLEh742EY9XPpTSeT7VzQSbbx6fbLaIusMGVn8JlM1gGLrFuS
s5QwFCY5fGsHsK5ZuzW160DjjbriRjekn1NlL9Vib+re28Rq/Nf0eJUyxkCXVMbqEGp1CnUKwvIy
RMZzgxAG9+ezVFqtKKpi2QKQ0RrYb0lm2Aba32nOGkxpJQv9+5MUmDoIkdiIwkOqWXtZgcKY9m1S
bMO53ep18eMP7SPjsJultw7cPoyo9RuLpKkznW0YZVfF5/Ki6bfzp4ceQD0ZjE+O1qDS34HCKQrS
a2jArsWgI0xMjltxvzSQK0L7CXrWOSSi5S4tOmt46hEOEZSncTP8JaEEGQ+S4tqcLc1PrzqEGJ+w
bIwFKK2DeDi4XB0+V5gl/OFAccgzNT+ACzahOXjIKRKdcKYuFsXUDb2vni2hj0ElJE48Z0yaPI5B
DMnrXWZazo7UdjR6KN5stL6iLWVp3bc5zWpF65uSznnol3xbNZ5246TGXU9lkAbJMa3ab2dR7w15
bcGIORuVEjdp34IUeoB8BWWNtHUzZPKJ4XF6Sfvx4ifTPuZYFoBr7GDo6BtU146qTk+Y5R0Kv3oL
nUY/JGSHYxkeErm5lH0YHAQFCn9bWMl8I/nn0msfZc/+dkrc1OYW9Gv6DalP0Re+z0yNxhKbfKLY
BBWvx2bdJzVjKqjLJFBVk2I4Nqk6lF21z1X8ZNdoJINo6STlzNXdEdehHFWJ+6JHLxZ6x4EZQlSd
/yETtzK1/g6nVMC5FJ2pnl5XZQIEQBAy9PmYOcHV41tmvXYnZXs/hIeYoqvUpjcOJKSeDPN3Gtip
7MoRN2/uAimsldZCuTIeaKUcrNFHhydDbgZeeG+8y8FiyHhltDk8xQUGT2Q+ZgFjePQ6dbs8eL71
NtThbRotpwbfcMYisfkQxVK2nFU7uyoP7ybEMlPMTbJUAaT4dDqQF6pgh3JoRnoLYQz1zmOkiOM8
8/946D1Mvin2qPhM4/jeMaYY07DHNGgHjhkN02tUV7een//K+DGp+qFuuzUAPK7d7OUxJ+cAIEUo
Aqbn9KQKj4eWbKRWdIv2wYMKxS7I6aeoBbHXrIbeEg8bKII7qeLsGtVx4L2mMda1n+wli9BBo6ln
Azv7qYgSgUycUP8VTnkr8H1mRvfShCgTZyXrh8kVOWH0gkHJTlZ8KJnnsFI+N64BhEJalVcmFRjD
zN7k+o1T7V4YYYIWZ5x6jiMRcEUnZ10M6oDu3VY2VdZQHMzFSztlR9fvLnyLSjCUNN9K32KC+CKn
dtBpZMIUj+tFHNZFYTVElxzxJEW8gji/ktoI7gdI+fLqDOHRKL4UqWOAh4Ffmh/JpO3tmtnSBLZo
YuWv4L1ThnonSDt6BozNMLmccMfx57FfvViuVKhineBW+9B0N8705duQA0HV0DdctlLA68p/ZIjy
LHhAbdnbNlRHxEXBcMcvKdhNXIonE76tthifIcFW0ADJ50vo11JxygtDXXs0vPyTwe6d9ImYOEZ6
qNoT8uV19Wi8lDnFkTDDSXO6YP6sjWBXGgxdhrTLfYAc1VofDORu5V7reA1ZHGOBBlkwoyTtfN9N
UAQtNz48ydowT9I3bXmEwlZlEHav2emj0AmsGcIlzx7l7Z1PSa5UvZV+vaTIsCPwxUKOlcfKlPlG
UlND6T/MK96g3r2PSnxiYX0J862N+ocumm9dC+i8wMK+/eGzyzoNntpT4jLxyzS2WNLxToCim36e
fmFs/AImr9x6ehC4JbVs4FVofxILVKFd6ynpIUUDzYzDQjsSEX9mGCBklfkxJ0HKOTg90zv/bTgh
w3JRy0MR6F0vvpwJO9Iqep9AYCaiYhtq5xDs0KTN4Iv77cS5iaZ97dA8nqaTlhS3SQmRViLlRDoQ
xPkhtqtPf4lfFHntXFTbHFFkd1oQhYoZxTCx6iCR4dmYxVfppec2Cbe2mWx0bLDrNIYyEu7RDQcz
GI9y2RqV/2xVWBaEnf2TR85eQr3R4UvNDO+NwRao8ubbyphVGYcXN2My13S/sqrHxGl6DvQ7ARs6
I0adlfaWRAZZMGOJ0O+ll0iGIxlKywWhUvPG5dqv0ulULvaH1hcXWAhnd4IwUQ7rUkf5maZTmcNN
y9w7Rqn+0BYFAFyISn/Hk8A/+cXhXAQVB7BwH/0GKEEsfN4JZHVtPcc87jliIhYFYjL9BbRniWt6
l96GYC0PBlrd329yAPp+FWMtJ8LmY5MBZAxIH9g3Ey8JSRoclegljVbHrB47zV6bEhXCbtpJjuqr
fCMeAc3grIOsu3X04kF2NW1zJIUbcpppz4YkpkxesFLaslu8AV7q+GrO42/sLrfQ1z6Z2Hns4AjZ
ln/gCmkGlA4JwiFPQmq0wQa4dTgXXAvnmQvShFAm7TEL74HW/mkYUgJ33OhDd4rT8ZYT4rLPpfop
2ZoZObUzLx+WLVw9DNBB9Hw7PsrfwUOS3xI4lmoYTvKoIgB7aSpWRnJkxnu1eBlaso1zDMf2Ly2U
aspr8geukRGJ4akDJGQU6g8hyBiwJLrIXc+nMMHzINSaiId4gYtgM4GF5A1WWXnQWzZeJmIAOH/N
DDDSDhdkFgA9xrDc3lm0pjixEoH+eL0VKvBkmgMArFVxibjNfTYjmkB9Y6BT3qrmUW4IrRUVEvwp
SJLN4Dc1AMthbtkAqxGo2gQlQnYSKqvHvy0QM5jHzRDifZL6GMYwU4xGMzzk2nqV1xgbWuA853j0
DhJ+9cHaywqjXbmPIu885sPHqAC9uD7l2d1HCN+aw7hi3OBR90bsS+ifBNOtREpoqPIb75KUnBzC
W8hJWfLsKDnNSBUkn83327WENvavH2l7KY4gIPPLOTP6ID8tG5XfZJPwm06F7OTdXyw24LRnhn6w
QgwF5PMDpTMCYVAZUTPHwTzfMElgEmAhiVlee2/72Y7u5b9Q9+5iXpLkDuGMjHuIrg0ONfE/ufad
9kf2hMqrvU7s4x9q5aujN4RuG6UYBrogoPa40KfGU7wUD65Rf0jiPljm0cXzpUmzrTOleL2wZFLY
yVKa5M950L2CEHfidR102KlJBUTvBvu5W5S+D/xmkK3nnMrJrC7IVuwk2rSBepJHZI8aHWnArqyk
r699qDpgMjPCc8eGkaNvcKk6RdShkqYIWVBDfdytX02rw+3AW1UDA460bKG53AQUDHwL6sMXrbOv
WjPCmEamH2QNHFidR9qcAW1/yYA4tPh1gYvAHAwIILKKrK3wm6Zg2gxSUzBSI0+grdGtcw1EVMZi
JY10r6q3dgWrhlUn2wnIF6X33rr52gm9z5ICo4r+VlnRycMPglqxf1WB95Ba1kVbILrxzjHtI9T4
4TFyWidKA9rTvmXBwBs4fSG/gD4QCamHaeNJl9aWOWRnT7J7lrS5MQ92NNzmY8zyEb1JCfGm80u+
HNsO0e8rYasBnvkrNgGULJobNT28WYwUZPvQcx7RKeSvsjTdSo0kn4MXKlW/V8Dj1DBoX9+bRvmk
/Gmnc8aZKSgB+RUTHRXzehaUVWgSd+nC6KPEN5onXoLaiE2dWKoQcqy2dbpn35720hnpcuyZx/hC
0+oqkTzsjwjSQ4uXN63B/lCrZtrTCfew6K8LLLJYApGqto31anVIhpBEsNvkQ0tPfyrj9dTrtLt/
paAVnk9ZxteSfotR5luDjLyu+lv5cwB0z3ouwBMt6gaXZEbX66NUIwjT7qdWUT1Ux54aQPe601yl
F2GrUkiDtyE+dcSlgZFb5guA5tgwtO8uLQ9FwjuSZQhMZBthUJRTeNWD7NWEs8I/n8LmZeDctXSg
ZDPxKdwJI2xgsoIwJW89d8ZRADCOM5Nc2U3FR1KOfa25Shmg/I4N46BBVjBHcKQ0hTmaxFc3e6GI
76sRFcj6gGOZHLdQ75jLnG5lsq1rGc5v1KMceGjNCg37liVFyeojhYR8w1DAbuZdF3h2/GhPVO3B
+eRCKhhc4nOWzUeKn0QT6/uRq2/km8hF5Jf6WhiGjYbJ0pBuoCibxDzS7NfS5H7qXtKkuTPJpuSn
A+vZdYynws+uJrg3FECkE12rPpOaZk7zVjX+0RSkTxs0+Qq+1d3BIDxnFFly9Tqd+tYLDfoM4v7c
cyMAULvEMtQC2IPLPD4IIRhAd5FHKrQR+XytSZop26Wikcc72Yn5IEc0BdbUSTcbKoeWKwZo8STl
HCFYZqxk90rcIdF/kF1azuVtDTLXs85y9wqztGYKzo2qj3IM7vJwuE0x01i79ArhSSarEhTEHAFP
oHis5fSyedgFuH9/a4H1JbCZKuBq28BmPca9xEmUz+bXtCROGXT6c2YVCMGwnpfHsf3SJoSN26mA
lEPaxC5ux/5Dj0XYIqGUo1c+4XwCC+zcssBydGkVyQ1i+uWzQhtElxqGd5yZ3i+S8rPCYVnZDLpx
o6qaPChlpKVckD1kGlyu04hb0sbFJTFpAEAMcgBjeGliCV499BG7fy1mpgZRhu4Q3knhLicyd0R1
HuLsDBMaqvAQieCqnAGnvvvF3UkY+v8/CToadFT18h48mZakyfOq39GAv8ku7vTwDeFbGaxIkMbv
2yemvQQWZG+UWPyMkbpKfsl1BlZCSSBFeoq/gY5SkZ8eLTe5i7X5j9xbWuMzlPb9RDK4TN2XO063
eozsC+VXTs0oO2Ag/6Ht+tQwIJrFGDNp1N05FjQSd/Q0kkJNvbp9/gFifuvEwfffJogHcDwNhm7c
LataYRaVjs3ejNzHxATaspCkQpMdTUFadkbwKydqUQzfyUYzgpOAr15afswunhsKpJY9GiI3tDE7
BEZk36fcADx+wS5lg8qzV6a6hyfkWcu9S+rINPFWtnjsI2HRIEAqN6RkjFLMhbF/Kz8O9pUtxZ0L
9Ik00jM51NYGtS9B4QWfkeBVUkTJlSV4Fy5Ou570TOBoQVmkZBYwWcaxoZOsAhLIXIPnKTcmdxXt
QkZn8XVRaPfRz/AguyWi2Nt7V/w6IVCAJkS5fqk1PGun+nXQ8scmU0gAJsanM7ufmYc6WOfq3/LM
JViWTnpqhxoNqa5YUyaenCK5UsBie7tsfeqsJDYujNJ+oXYJ9mU+FG73XNbLfrTTo2F7j8iB3wZ5
WGyjDj20Ad2v9VDWeEbRi6xM4F9tjI9dU/4sA+QDJsA6oYqdp0Y3N1qSJDIwD0KlAqBvpgpUgJoG
2K/JI4Djws63v5AV3jTgHSzhivx7QqNLCIOSP7MpJf+ZZcDG4b6+rRgwEuQ+UXNAwWOcwIvR2Nii
W4O4ZLsdG0xPa93/KvoQhRCfIk/lSJ3luyVd7pMxm1dRaFxs2AMax0buEJUz+Z9VyB/B59LmjWn4
63oYnyMDbjApx2YqnZPg2JLcQ8m+Zdzvqic+o8NuvZYR+pr1ki/QLAUSEclOMiJOHOome3/sLsEw
w8rzEVeg7UkQrxxzi8jLioxBvlW92CCNUh80a9z1+BWupGMlhRgtFtnjJKCCZ7vGS1iYRx/nsw7o
R3owZmNuvfpVmIXSfKKOk04DmsxrI3f/5lyC79rNX/wPJuB+G9+8yosJk9du273UBfJ14W0f/qb+
0xmyMlcYsip3svkdi0VPuCwmUpmsGZghDdbDMv5tdWlC1Wgacd+QAZNfyVu3fBO5G2T1wiBe6eOw
Kr3vuQp3jMZvZXG5XfTJvTKJ7zMR3/3IClPFQNDDm5GpP9fFvpophIGmWuXle2kFNTPnQKJa3tlk
+skxGuwE5AKVam28r2lsSHrEbRkkNC7puhLREj5vgo5aBPHFjqe7lOnjvJ5poMgAHIszuAuD3WjG
ZbTE42pbYjCsq/40tW739zh5vZ7YIt/HbrtH+Y5d7fyEVoW9KSZbUZOcI9TTbvyxfEab+lrH4c/k
87wwiYEDroZ2D2IVM2SQNbjxWKfYr7+i3KTySYvj5Gs6XrQVFB/7QSpUr4nOdWLi05jM66hkmLmf
TzVQnmsPH0UI0F2hFpItiISo9AFl85881jD1GVBOagNsT9pCH2+cKjvNEOTwqb4kC1inB1UGdcLA
jzcMmt+P7vJoJd9JhELjcDLdF4f7VoYg0TmFqwWzkBEdwqzNaKsfLnvVdPfy6DW9XUN5wEGZh97/
88fi5CDSIG0uwTS4UqKwROBp/OvRFc7w5KCb4jcOaKz2JFtd9h2pUK0GRErJn9XkXztKhsLHCUcm
sdM6epYHIm8bAlMG3DG8rj0yI+fUtIvpIi02OvEsYN7da870MDXLRa6wv96n9480jhhSBOVZ7vcO
BF9WTeIPDYDDgBXVYCItCF5I54MaiT0nexKUQUGZ5F6WKDSZyQOKZQewJWiWgcy2Gnj7Kcb05jE6
WFSzhqGOCWyVsEE1XBqa5TydLWvC7YyXI+A8NrmG5TzTuPy0CchRkZ2TBLIxOwOJd8RNByeVI5om
IVqpjGRBPlIUYFW8HDBcuuHDwE2W3RuZPko7jCIU+EAO5yGKICUgbUXP8M6CeW4kH5aXX1TlfnS6
fcX2m8TLe89SVosnweW7bXXqfDICo2tv05l2RDkcDe4A6UZUk4IUDc6VSW+8m099qqVrXIyLTT91
zEIMTKOgQnnPBMOuGvt/s5/fjQ5FGDl1nPTfDWlNEKbW2qX9KXJTSx9T5I/5s+TDskJh6MGAzF5l
0pM+KOA94qcN8lUYHo8ITOTjPTD5HWKV5E+Z/Rw3AGNa+o751K89CNg/LzvM2e4mfIyp+PG+SIr8
X1+XlNfLUwJ9mc3jPA6Df+uO4asLqWaiWWaH0/2giPqsDAEkglze0jMAEZwTVslogazHF6NP3iBj
dEvU8HCsD6dv3z1JQonYS03yNYMSxxOqbF7EkKcfGeOqSRHZmK1nS8X/it6DSOox1WvXz33O5vSF
6lRfXS26+hYbUZfxK3b6xB0Sedq3BikkSAzm+LT8Fn21E/JKxIMouEkVYTXToq3FUMVenkOQQa+u
UhNTs5FbHSGoENXTlosOufNtnAHMIXoSQAxLmLUCCQkERWek6S3N6k8SLrCYsN7DEDnOiBVZNGG8
YF5hOYp3FQESiC9MN/VSf5RGyii0W+2msji3lIl2qyWwPJPHKhwe6JaTszd7JKt+RfM7LcxlJ/NW
UCOnG9Gd0fXqWTnsmIVUusjDe1XiG6n7Bi4DcZGRBcevU4nse1yI5MhQfkWD+ZWkHCEnUxbHtbu6
9QzplpGjIQUBQEaOk80IOLqS3y7kXgRakf6hM1dulE9RC4NiusE+Z5dxrYu8aZmm797sQzj81Qc6
aoFCPsnVy4QVK9ZyOPGoPSYj+siJVrxCBGVmdd7kaNPyPdYLT6glWsgA7zypfcuBbKPsDU3zbbuo
O8OzrzrYYmT5Z4crlKEhNpfffRazs5OLJLCcn7ovkCZTPRcESkiMjVapuxnb/JiwynQaVzPksJoG
a+MC7mlGz42fdM+9cLsA2fvAgJpSnLEAf50WBm5CxXi6JSCJnkIdQ/cnDGEhu3NwMhcf0kHy0LfD
Y5Hh772UDc++0F/Hbnkasp4Snog8tggN0tXJV8ql1PHJMSCYPgFcKJym5xCNXBI6W2QpwakjgaTO
dBSOQQr5PrOYjyqOTp4l66gaH+Q5+VFzstrhHar3Y6aae73OEDUCDeshnrQ58lVoSgzL/BPm3htN
wwOaMlcHqp2tqre+x0OR5xXU7RWJy9dpxNrZquKdpTOdi/H7WnWEVKOmbwuZcD/rnC+PxA2FEzyF
A4TstWS+s4cSvAwSbAvK5XrNvjFe7RIeFat7CJvg3eeiD4co3uRAcOjfnPIRJBBxrw4yNOSFw8xK
igxC5CTbydQvSneuPppTOePKvZ+dfAZI4wavLAeDMazQ+9s2pJ+ToWbut8hCM8PvgIFOTfPkMSwq
EoAG0pdUK/OqKzt4+tqDKpkkm7pRQ9xp5npoi1tU+SGrlWfKy30Bd0zvgv3CCCAW32+uQz06Ry1Q
ufZrJ9VtXfrAeIrBt7i6txkZgPeVnc26ec8cn1Eg3rOKzfuKrNrNsXINkdasU/1fo+gUyzpytVeM
exQ/UV86a/nrCoXDm7BJsv92qXKQIBV1uCRIYygm5OgZJ5Se+PDhJNlr4NmIJyFSnDsd/GuvgEba
vUcZqYWyHkdYwxm1sQrGgIda74Dcn9CW/tRs2G5GbSCkWhx7BiJifz5p0Xyc+nbHFPRHjQ9KDQo7
mJNGV9NDKAg1xoC2oY9Y1GQxdqA3/sHv7TtVmitnMBJAFoadjQ5ZpvKfEYSPU8iskeWglgOxL+vJ
gLWzhO2ZXlK2cLEW/rXtcUuv8p1PRoH595sKdCZAvFNcwxUcmuBh6qMfl1IAMVG4GDAA4oquFiN1
CO8UHh2aiJOXoUVTStM2hsc//zgKSY+cYXqVMWLEJYzSC7VXMfY3Gk6QD5jpcbkYGQe+qj5sPzqj
s/cvpTxkyzKhQQ+VzGN+rdDXGYLkkLbgoVSzR130RpwaSjej6CVYZE8DSc1qbVTTs0nwkFStYmpI
Ls2EOSi5U2npa6PzmJKUFuqhG+KvcoAetiDmEKbd28wcTdTkx9ru9ok1HyatPE2BOsZ5shlokaLl
4XNDYeVJS6thjmiAqtwfRuAJBtlFS8PJYbnT6m8+QqRTYtM5eZr1OkzpHd7fmzkP/z5qrEFAAPoQ
lbVCwaivPuXs63H0KYP/ZDQBPy06BH4e7bUQoiEWBKIq4CB90c3aWvXpNplxCWGsachcHgKSZ0ux
EQ1f1YxPhl5d/dzfmfOy7xkgdUghjP9xdh5LjiNRlv2Vtl43bACHbpuZBTUZZGi9gUVmRkBrja+f
49GbLE6QNKtVWmVVESTgcPHevec2xIRQF8cCkuOHjQ2cUYl2I+d7p7qP3WI78V8MPVLOGkRIiAPK
ZIsri88ly3mV93uK1a6msefi/5HdUpzXt5bb4Cis96nsI0s/v2FIvoJJrScIbvS8hV4bX2Vh+Oo0
Ldkk95qWLNOymnOTOivYyc6j33e/+WoycoM/dEnj5W/ZEQb0RUdaKbgxJbhiLoeVQ9HOnqZrUIMP
ikOVrqk5harfAjLB9i+tqE+AeGo6c+VCPwgMFRGynFc+cxMWXBN9aq6Jd+Qz6dtFa33JAoPFvPSN
/YeLVvTqV95zAErKBxBqaJnxg4ypfS+HGf0d9qYFN4A/RqI8HCO9isBbBNwviYow7CuJH5REEVBn
r8BnLKYCbP9/+gwJPVdVzUfDAF1LT2dmh2AihwJIhbXMaB+hHXzvsX2VnPBCnFao5jaslXPLl7AT
/1MyMGh1bQUCHjnEJny7TQOzhoWASsayo7z8fetRLnBmCcA0IVO8UzhnjopHsjyCeJgIiqquJHKI
Wyw/RQ7GwSYilO4D5DBkXhPLykg7iQOBuNYoAk9T8xRxTOK26TXNQk6jyE4XPETFcm7zvnpybZqm
8bR0wUjkXf84adqVDWMdqEPnWp8Y+fc8npVsmvh8uzpCxFLq/UxmPMORUBt1PqTap2mVB8nbl5gl
+RpIWG/IfDCY4xWr7y/5OSkzjEafRv5SUD5XExupaTC/ahcvrhdtDTqdcuKNwuDRrlqKFte4XtjK
tsAHcvUwIFGLi+FR0va0dLwT2JHltXRa4rLxeW27bxnlWsoTuILQxDmvatttc63fSPqFn9xnWbaQ
72qjDTtJAYrgRVrwJHnckvxSICvyjOquDpolN5AKZs3Wz72NIKyUEDjseHyoa0zM8m2Mh/DOJAw1
M6KV5Ht8v6z8Ojjsd1SD70hQW4f2uOXVGAN2Qn1Qo4PoCcUKf0d0seQyXOZMV4CNEDAivMs2AAwW
Ao21dFYYxV0ZxC9UMb+HRo93xxFiK2OpKCDCs9GWPesFZA0FqFKUjNeS1lHoBxPrO9ZpLkAcJgeD
lu0NNaHbkhozJOClvEUGC4KkrMjptRy0X+ylqA8Rhd6g18JOIf8fFesUUh7rgIfxPQShJlFuWlGu
rb6/QjstK+qULAKOW2CYmbJMP3jGRbSsMVPYrT+XoztiuZIaUYmilGQVeZuzzFp+PzvoSsAGibEO
DhPThbztMW59iY+VL7kytNclRV/JKokbchst9UPE7wbu9yBLryUbXW5MJJ9IMoFVqJUlQ6kV8XXK
qw1Tf8VENrMd5mvNP4SlTdVGauEVTqf1A9XiSBkWluddC56bXInkt5X3n4OrvFsVnZ4QBuWU18tS
fU5kvF+Hk83FNhG3tI0Q8ViqeCkoz+s44yRa1cCSnRBxnI022DRrTUMlpYSaGRZHPA/Ln7dXCFi2
eEhyXtNI+jRc7FchhbciTZ4n3zjIAY4/axvy9ZK+WuV+vVFJYFUcnorvH+zYOvhmvSDg7qV3SBro
sMUJ4q9frbp/rGNl1or6gxoDM+h1kFayIxaycDgo4mXFQA6/Po0fbMtZV6TLczaBjOYxCE2DOMYw
euJr7V3P/kriYCUfJ6DqrUQP2aJ9CvqUAm0vg8dWHntB+cZEBjnGBviWMsYjLblXQFsIab2j6EZd
D02r/jK0CnfDJMBQ3Lh0XkRcSNVVRzONoc2yF9jpHhn9U1F/oUr8qDwRbdI62slb0mgMIrNynltU
BFWP7Nnr0M1Qlg04cfZBRa+26akDhRBKW9eHDaYVq7hr+LV1shmxHbqCcCAlY7Zuuxuh1d+b5TAq
PWp7w13WF9vO5WjchDdyhxZ1hB6H5I97RkLGSrAj/XjZ0oClK49yDU6zQVV9AKVEaBdSOplvgN6V
Q1rE2Jz0+LMhgo/eFsgFfW1Z/p0D80y33T/9oG6Uxr7j2QwRgmA9XuqeOOg9qtqGBgzrdLzXhPLe
5wQxGxqceXLW0KyTJ1OZG70z7mHL3bStD0EpC3+JjIiwwTX2KvepL5RbsxMZkyaWf/3QiXg7OON7
Fms7ArdXFpDNCHiU/G91p92V0poua5Okh4ghv8lzEdAFj7b9CJ2/DXmFGw4gZVZvdLvbmKCu5GLV
GmRHGZEIWIIVZPYYp5oMEUFfy6jsOQECzET2no4wYiuYaUMbLfMwqGfMbEy4t1MeQgJywKzUX3J1
05VaMv63OZbsyGdlLRV1WcUQDpgfqii5VSJkbSBOzSzYTlqfL6e2xZVZIuRnUae6+iS591ZXPqVV
8yqAK43IqlE0PDJX/yJRa2dVuJhCHy2FQfZAGMMzYD+Vw262ayJYcL9KNq38P2XzsAKUCR+cbj2p
N95kbcrJwA1Vo2chfmHmMRUUsb8XQXmXsctX4ekNjQ3nxMFzrBI0k3XJPiiD96GPN3IX6oNmboAt
6Qrt6KjfJMzCKneBFswh9GUlqSKOURmQTERN8xz47ttUZddTF+xNq9/0erySWY6Tg1M01bmktMD6
tjPzfX2Bb5WCvTxnkIkx4b+MDbACwxOxf9j3FfzOXKkGF5hZ5iZMOdSBwq59FN68y3RNDhKsFjFr
NYR8ziWLvsTkK3rvGk3HktrdbVgTbBHEHK/0yj/k5lQTOe4vDJVdrS5KqqAj0kDUU5zpF+pE37TA
SMPery20pcni7mH0KUlzDfTBWzeFVtyGth8uQP9iwg+1lQPWl4PQvRP2j6XT42/TFyTgIXqGrZwk
+UvA0xnZnLDagEohwCMCuaFP/sEDJ4ydF6gSgOZHJ4k2JnkoFF2QoaEDz0DIp9D+ab2zkyLbYVQT
vqubL2UCKFWpO/knZxf3fx6+2txN8KkKBl0sPJg8ob9CyHLIY3yRaZVg2EuwtWNt2yils0os/8oo
u1+SaO2zT4ByzwLorZEdgJYM7ixS4G0ukhHSTYgQuCjPVQlUSRYB4Uc1E4oM7jELh9YPyWJKP3zR
KXytzWZtav5dxaFm8iU/OEEDPcBxz/XoU7jOr3giBoFHglXImYiQwcE8U8OJ+bUdnzTT5qjG11ON
/pVSQob/oHserQDfmAZyoqA4H1vRu2Xkt2pQzLC0Lgt0DCOoFDfWf1t18gAum/chUgNKJ+zCNBSE
ZA4UaxWezFytZeVJKeOVVn4OSOpdIbVOLBEyq8xNKc1YzKK+We2waR9MtwWj2k1vwtUeVC2CiKtc
5cX0LFhgiAA5uJlL8BM6YQ8MQ0EEobC6O92GlB4zhmmIB5ysok8HBAJ9FdOeFZm5kZsGzTHVuVC1
HWitD5TStAj0ltJbt6GgtgP1srGqYW8Sm1Ix/odauYsSVlYveOvJCOWtpCBBvYUuI2ydWNnZrF1K
/gsEHsXt3mJmpb3uu2Lp9/hYKqRZbjgQZTGa95Zaf4wAwlzuM93ZfVEQbmSkJfPFeDPExDjFfJ2u
6DbcG5gCiDajUBySsdn3JUdpbH3vYVEJaIf5LT7ZvVHrABy728TKh5lb6Jhc+nmTai1lrAH3d6Dv
NJsWbkvc6Exz6P86VoM72uewzQ3yCIMOAv8q41A4SsIoG6ORoxc6mbWm2pixJEjK3yq1hjFBq/yF
4vtXut9sMzKUbHxCS1030BCadUvnQ3wZMNbXqZod8jqCXWazmTTceNtInYOkVCk20ogMiZAOymjq
Xvt+/FRECw6L7XfKgO89Wl+KXT4geSZhNsWO2EyY26wxIEDWyvacfj+rYgSulX0lY/s60AiPmRk7
j8ApoTYzm+2Vz7jRZb4Ba4EFzlxOtkJDhS9rhGqrvQ7+i7z3maO+KxViPgJw6hwkXM8eTr53WgEc
R8YYl7p3NcG814kXKGDhZwH0DxkMbJXuh4MPZe70/q0caDBPRiZidLLVyBuQOSVHAT6qRmNfEl7D
uL0XKvzGKtg5eFlVpPW6q74alfqcGzTEEg2aoJ9ks8Qq165BkYnf9OX0noeq90vuWxEx3lYJOtXK
NSiN6/29J4y5iXB/BhJzXcbRrtacueQWjiUVGGj73J0Mj4hmVa/4cQlFahc2tQTYxrOUrkyYBjui
lDagSx/kKOvgLBkyeyCO7+JK9ReV4v7SRuZP1znk7Nzl6JWpaL1wH8xAf60ignTzVjzJOOlObdYW
Cx7v0bruiBM2mu+psh30a8I3d+2g3LFcLGvFv5F/gsTAluSJRy2Hh5AI48ULnQPAhBhsH4wSWgKr
xG5uUkd56GxlXRvKIsq0G8vBUWO1a6WKrxK9XeUdhTJKTV85xFS74zyniDdrUJ/8wb4dSmeinE+H
j3oup8xqZffsQpKyuw87/zeyHA7wpAzXjE8BR8omVTavk7U69sW8kuS7ogk/I0jJJj8Buhjas65E
/Tu0K2HWH5D1eg7SjjKrKnWk1EKLhegfGWjl2u4yxePM3sDfJ+i3hFYyYePfYxfjfRD3S1+tfgSV
RTMmKJ7ldyq6kBdsTGZOZVFjzamWpgWpWhYvd9Z4d54Fc7CjPkPoK17DPyjoaZ1Nw7jx1W4Patif
ixwGiz44CHoy8TiZ/YPpM8aQ2Rrha12qTx5paO1Q3JS0ybap72MmpeSlgmLCZEcaGnKwFIqGnlK+
AnSiJyhPeoS6HJlGPpp39TcJ4qQXcRxvKVRYFb2TTrOe6wYrUqf5yPGxr4wy2aokqIS0qas27tZo
4EAg6ByqJNBt1POr0gSuxW0d/QDRSdi9BH6zGzvrQX5SJMOIIfo+hqxveNWKDaqPW9+lYYnlboPv
/plMHX+mjdYb1vUWt6p7oxUcDbv0d0zGC3UFT53rmOzKWB5gtOg+z4zPLu6BhCMN6lxqjEPxpwro
fLnFAG7EZQ7uefCqqB5RLPgz1/dRo4H30xnYTFk717YfgnH8go70OxmgldhJtS3Yu/Rd8Uby1lVY
AS3IwwmjVLsbSS2mHuqzbSsNSI5jv/P99D2csquGa+mNMw8UXK2Gh7yDJXwr38KCfRZJaoisTUi3
OrEVkW69G6bz7tn6rvbiGkVmmcJC/r4v7N1HGtJebGD7dFCqTKp/74Wcz6Ng7xrVm1dgNUYmhiGZ
zoldKUsk/C7HYApR/YD5UZLONUMntsRt74dG0CFnBxlZqAGMvH0ac9RnZqq/jQ6FO/Kw5QaqUXAm
y1FeVI2Ug2d7N69/eV3zR+2oEuNeVWdVZz90MZ1jv19XOvOQLoJXb8i2lWv1HBHaXWvazjzEOjIz
XfFbKFTihRXUyyl1tohZX2UOOzFwuyqMH0mJfCw9cZUMKFZl+Upv7FVAL4dubMBBrVh3EFMDKxKr
lICeiBMEIMMQOxlhbp5U5OGL9dlDTb3/BsSR15zQp646iM58jEWx1TodmZ9X/kLdH8sMZfQ8QBD9
ikoTtyGP048wDe+NIveWrkmcFDr3LVE+6BeIDdIrZg1ZTbXLAL8bN7PHH+CL+jVn4pspQ/Cc+92T
mk53laosRerd/lesFk019pa3Njq8TGZATVYA7QarRMTS9BpO9X1IdOeYZkAd+o2OAbLjNOjrFoe+
Yin7BaU+7pn7oMlcyjFWZa7rT0msR0HJomWwaKYRbxQ7PaT6aK2FoWNmdK69Al0sOwS7GHYZu89E
kC2h6D2uFrC8lCQgnBcLOTlxmntTQi2aVy2KM0IdZyGiMSB/8aLDiTnr7Q5IieO/cwBNGH3Dzs0y
nYbch5mYrzJtHJsTw6LsmavCkLgokqG0AU+3k1uIIc3OnSsmkqppYGKjHBOReoCfLKK9OL1mGk58
3dtNJfHiUQREPXDeQCcnV2UmgFpkMQ8gug8AxekOMZpRuOnzjk5qurG84kUdza+kkKdN1GfMZtlW
o8SUxS7FocZ/dZvipcyyu66rKbdvLHP6qHIsqDIuXRfQhNk18w8OjYl8QXzpIexIrq+c30bAX8qX
xvPDa6Oq90lOEdIaN05J5X1S20Vnmq96D8TXEM27bSrvHJ7hG4/0I7MweqjM/obTEyMk8Z9kkmia
0GA2q/bRVcH5msUVeixkJaH7J867Jb2Klc/+b9Q+FCW7ENV7ImxYPRodcWEPBk00ZW1SfsWxPC4C
OEhgLvWn//yP//V///fv4b/9z/z2fwbaf1BruEUY2tT/5z9PXeAoR9sX9MCdggtYeccB1lMwkE3h
r9xKrEuR1jK7+qcRfnQJzgzhpCpDvNHCRtbVmjeblI6psuaGtDzryS+1QsBgx8W8NcIHRGv7xnTy
LQP6lxpzllKyQ9CpMRAs5cs0JjQNoUKOAa+/a2a/J3RVQEh/tbnLicmtgK04bK7qXWZWL4GW3wRm
QlVeK5/VliUkTpqbTKXSyDGrmKWN+RSmI+HKE6tlOldayiiN7SyipFw0ffc0+fWLbwa3ekr7IzNd
1IFmfmfXOqZMEPCGQ5YwIQ82FIWG8jEmp7E3343B+XASul5V8RxQsbXjftcJ/zHPifi1H7wpuqlI
25g7lv4YpNa2SNB2KJg15ZjjFEGnKhhxj5Pzef4xG6dipeXz//2BCt9nMGj/1WNcMskwDTd0TtRl
6ukvnt6/T0ZziHgT1IRyc5LmRJTZuFUieqSzqMxN1j4H9QIlmYYA6FIfKL2X4bWS65g1Qco6zb5K
+k+9tfDB4hwr7Z6HC9fPr1sfzXwO7wR96sy2m2ejcp/s0Hxo7fROadvfglyfCX6c1uPCtCz3C5/M
s0j1ho1jvY8pKEDp/KShQ7pOfZ9pzp+KsyUZIrz952/Kidhw9eiecCokfaFPFVp40SxT0wjtRckx
Grg6jOXrjFDdudO56/NXO/EE1KNo9yo1qypHqb+27IQEjWrRm5SygrG9cpty+e+ucRzqPliZW9n8
Ipnq0KEclV0eeMFYDfwLr7N2YsYQR7/DsPBcRpSsNo3WPYWW81ADWrbdF1kEHMdXlBCiuiE0Ls4C
SjNwpuiPa9UNyPPzv1HIoPWf5pOjH5npntqbqhpvvKI+0FabO/r4Z3CRdqmegMPMm58380hv4fTm
CbB5T24YeLksztB5x9GxJxXWGNLHOJmQuXsIqRF1LwbHvpDhrp0YWUL8820zadimI+LmdUEHV3oX
ErNYRyF+LekYogWWAyrAgoPC0Gva3RQXO7uCgoyMtaG+KjX78FNmEjB//qZp8ub8dNO0f36jOPUG
Q4N/sR79/tqQqVyIAuXWZtTag6PT50HZgAkIGT49Mf5BGoXOX1ucGjHyQf4190zd0Pax0tvrEOic
C7SDWDM6vaiQbd94lAJfopioJiBul84wbgp5BfLWoMXO8TxIO4O8kRVWc76Z7d7XJnVfrDTSAUf2
5/nveeqpaXKL9tf3JNYeeLnb2GuvuhdYb4zuTeB5HMYrDd0l35hNFYXrb1lyrrMroRKSS3OFh0VZ
Z3JLLkxMp57W9zf865uUdeMTg0rErQ4XfiYbYGEW41lPKPHA7KGAI7vNRebfdjQoUqPYhu4uV5r9
+TtxYk+qHe06cq3sc10LlTViu0XvKgCIaDCTnM3TYfkMIZ5yLD5/rZO/9Wh7EBUu+TKoidcqUgn+
aWd27Efr69r6ilJvVXXWnhHJqZGWYGKvpEn2/JVPTMjfE9xfN7mIkflYYUyOMOEAUjsaYNJUSSKr
iOk4fwl5w35467SjuVIhkLZOQ+bjSiXTk4BYNW1uOugjMkGPF/LC6n7iBfu+tX/9Eo1wFq0qC4Us
gnqF1byvzfs+Ni58+qkfcTSZFcOk9lbZcJ/IPKCjwbmxmDiLqhRNqtG6dkzvwtpyatwdTVJhVpgV
enGF/mx0sMmO6Zt454vuKw3GjVF7iAAtd9fTkz//eE5d72hiQv2awTqSSzJSodAZVzFo0IjKzyho
TcoEmbEPXlqaP/9uyH0fAv96UAEpPYHvcMGSIdb6ELJkb2fgvBNj0blwkROjQZWL0l8X0YVChNfE
aKARw/FwiFYptIxUInrP37YTL456NCAyy6ssX04PUFuRupXrFqpfYY7rXEs+zl9CviA/vDjq0Uiw
FYIbJotJoaGWQF9TmgZd88JieOrDjx57nPQR6ADPW8vQDYvedpMyo/6bLy7cozWkDSatrEsbz0ml
XjkVWbptaioXxuvPT5Y+0j+fLE02RVhkLK4dH/0WaUSgdTaCoJjz3/3n5ypcOQH8NXCUQm/jauS+
ZCAoyH2xZNNtvDYnWguagm/8/GV+nk+EKy//12XsundYXSZvPVZwOxrr1cv7LZX1w0C/DXPLpT2P
+HkXJlx5G/+6kJeNJIeEtAn7tN9pPXpuYjAM3y4RvXSvwk+eVS1Z25H2nofqncxWk2qVwfKcb1t5
KGNCpgnWrwbOSyNrNhn8VRbm8JCxOdFD7Oe92WC8Bk2au+Uj5JHfRePuu7q7MJpOPfCj9QOZeCD8
SPPWtYUXMFbB1QTjnWW2N+cfhZDv0///ngn3eC89oBNujZFnoaBSTbUnaZvt+zJYJJPuEZGgf8rw
BIdgkT5AuJ7n2OyQhH4B9poPhb1TIVRHWoXWwrVn0YQfS+YJ6gOHKp3iyPmveWrEHE04SZEoY6nQ
mjZTTEcodajw9MWqycrP3oEfkLr2hRXo56mBfuc/h0yp6o4RJJ23DjWagnoQ/epC41++vUfTDgqe
atIBdGJkifZdYd2LQEHcHF3Yvp4Y7c7RzOMgAMa+TcgW5DJIDyq7tSJZekRjsOA8xSwBo6o/n38g
J8alczQReVZiqnXLAylz6MNVPa/78C41+ws7DvHzwiyco5ko1AKaGr3lrsFDYdMWOFDb0cauPPVz
mTLV4li0w5QSM/ELnOOfnWS4ryRyoBDKoQH2nUqPYF2lsMySpp5nqfkqrdI53HdH2AddcdOVie5/
kDq4PtbhC0i3m0zx6rtrxakvvGEnBpRzNNkFqtrlIM3c9eT6K48It5xgoX/3EI6mt6wleNUcFXdt
AS3383Zry+JrTITThXXyxGvnyN/01/xptVZFe81n/qRxiqpmRBBC05ZQjnCeUMuHI/p1/qecOHoR
9fbPS43RGAbFwAM3nOzNiMebLK5xmwV7kJP93NaSlzCs9ZX9nYGLcQFSeEhnvr6VSVoRspw0soHf
BcHSJCmgafSH81/s1C04mnkaH3xQUHKPx4HWMGpxSXO1yC+VvkMZMnv+MqdGydG049uNaSap7a6Z
Et41Xbt1CeQ5/9FyoP0wwztHs85QGkpOcBebnam+s8PoulTt16gL/mCwvfD0TswG9tHMEytq2kOW
IFvISZ/7WKM9C5ioHpDdnf8Nxon5wD6ab7RQy4tw4C0SAcBH3d72ZP4ZmuRvwWKVEDV6xg6Cpmlw
llGFGd8p1ZdJKW9slX742GzUSvnKIJNERZyTGTNWM5t6rFJZd4Xf3gCcxkTMjg06FacbrMWUk0i9
wymKEzfssQUkGfaPSVyZNR0xK05Jb4k/ckzuaUwsMEFycSiWU+2vuyQKmaBM6W9V2C2QB1Cwa6C/
TzaqpAHK9Kvz9+XUbTmaJvvRqLw21JkBmLf0cnjIMM+DPCpuRGrfjSzNSqehdffez1/v1IM+msy8
IfJb9vzuWgaqqMK4QbL+0tiKf2HCOTFW7aMZDSdeocHhBMePrrrAM1qa7mehNU9+2Vx4006UG4R9
NKnZQB6ELwKblN1mW2T2jbT2Cvx0ObEg0tYt3ef0IKj5JI9yezfiVVWM+sIe+9QtPJroVL8esIRo
Nk5DXDIwEqNc306JdqHyeOrjj+ardvArslJGex05ye8GxojkwEnI/vkBcPLuHU1UjeuCnS0Efv9A
XMOMcwmH5Y2RhhYZwjWgIMFXKuE9vHKRBhquSK7cgIQI2t4XvoP8LT/MaPbRjBZWjl3A0MHwFkHZ
yajiozBX3yRHrx4gF/Sk09RBAQ6i03DCOzeiS6VISGzPf4ETGy3raLpLUIUNSkmjVkZZ1RYmYmG4
mwwtoCXMgQXYIMfJHi5tSU+85NbR3IdeqaqaaLDWNYcOiYClfCyzL+xpG+Cxqu4HrXg9/8tOLEPW
0XwStyIwWpJYkJW9AlahNW4szn/yiaK9sI6mDlFkKHALVrUgijfIzHaScUqIUYZbEYGvxpwSJ9nN
gPohoeMbjmRSVYX9IgGgKbc2gY8v7NrecsDWZlnb8tAJgAe6JS6M7ROvjnU0+bR2IIzaCM01gfQ4
IdSviHgV350u7GlP3dujeYfk9TpRcs2EnshjKwfvQXHx5p+/vafeS+toWkFrxnKOtWxdAXoeA20n
fwTazg1qNDCoxAoFaDOjQd+6aKvHntQBesgLA2zDhdfyxE7JOpp5pkDkKugYc221VYJnwVgUPLqC
rLYJA3mkDxeOOace09EMlMWmkjaFMNdhR9htnrUMBszstd1c+CGnHtTR9CLQUUXUbYGpQZJy2STI
AM3zj+nEdzePZo6sEkajQYdaQ2M6yCg7PSIRLorT4cI4OPEQzKO5Iswj1LK1Yq+n1v+F7Q1uBHEa
pCv6PP1gUG7P/w7txEJtHk0UxaRMUYxXfm1oVrwxK2QT9JCujRQQMqJTOmwIIHWi0jyPJJzABPug
DvV75/dwB6mySwaRVo4HdwJUfv47nXhs5tEE4/RF5Phmw1dS4xe3oF2ddtOFMXfqs4+mBmB7nUe4
uLNWyXkDxPxR4LQ+/7VP3Ul5yb/OWG6DijfMPdIb2DGWTYXKQeSPne7eB27ycP4ap4bd0eSQKKnf
uhndyAxrWpoAcZTnZz23LuypTt2eo1c/tWN7VC32NA71EuGQAoNu6sJj/W6Z/rDam0fve0GAug9D
GVs/Yi60hTK2EIDKiJEZ+lJsWcB7zY5RNX4RCjSgyMaWUEAgGDkKJI75Etvltk/wQ9rqVTC41+6k
3XeWtXNkrqBC1vyFJ3nqLhzNGyZW175JeLkbDlgdgHLVrV7OP8ATg+T7WPTXIKky25nSiI/mPP4k
WV+jvAf4UA0MLecvcaKtD7fxnwMx8OMMsj3XmGIVu32+SaljL4Mo/Jqqcpj3WfM2aFU3x/4KEoUM
UACLOhJHAbkXeke3QBBSLs5/mRMD1jiaXrwOFwbdEd5ljsPMFYsksK9NcIvnP16Tj+SHMfUtkvnr
fg5O0YBoH/j8DG2kPJ8RQs5SOcy0EjK7baq3E6zYTO3ieWyMF7b+p57i0SxSIsPup6521n6pL31H
x8uNYK431lmS/Tn/y4wTg/D77//6ZaGqiLwUo7s2wRfQuVtj00dmFDW06wA1mzKLitwLI8T7UNTZ
Mpuqna7gYJEJWrqb3HouWPu2eiVa9gPWM1IphYyy+HcpUxAVHBcwvdA9jQ4BwVmwi1rSKuPyNtXF
V1Br96wLPcQw521IQOBDwEBqNKxEK16x019nHY4UTr+41j/tQi2xARJ5rRV3fQTZtUvX5++CHLI/
Pd6j+c5O9ALLBfiUaKBXCQABM2G2d0oE3GVMVlH2piNdPH+tU0uhcTT5WW3rkKMBlIYbjB3PrG7b
tr4WuJ/bqV7QHbtxVSA101DTyKffBAqjm5On8EJ5IJMW5yxLNlaYX9q+nBplR/OlHllBqtmuv8Hu
vrL68E3jZrvJsAA89HH+N5+6xNFMl7eK2/pagHnHdUn8UsID2RArP5fkqWh5/honBrJ+tFUa09Qs
UMb6G3KNa/J7ytuiaDbnP/vE+NCPproSfDELFiHPxCBUM4F+UKNUokVE0MW45C29w0Ej4gsr2Im7
pR9NZoM5jejXI3/jVdqy9BQeDAA5ZJpXoU6u9/mfdOoi8u//eu9d1+HD7BqEl0aAZdo9J67kZYBx
inPjwhIhv/APr5V+NH9laBObPom5bRoKWVeHoejZ/lwF3TwbPWxcWGjP/5pvxc1Pl5Kj4q+fQ/rm
gPadJpKw/ceiC1Y+TB0/BDuo9GLjwZbtIPvTF7rHA3JNj4xIoggqlaKNiy4scJERqYxPI8jBkHAo
gVOpmdsLX86Sr9JP3+5ofqkhO+dlGgcbzxtuirF/Vgsm3Bxzd6ovRzt6lrEDpH9n+Ep5QWiX3Unw
TJSX66L0fwu7nZu6vx3FuMthlxPKtxiH/jrBgqak0G8MhWpkOYknr/C2g22/qiaRpqXMo5L/RrCb
FoO/7y3+hpDrl4pJB8XzE7CKX+rYfmpJu4kH87ZQYyjvSvo6GHAEe8FRuSv9gz+IBLcnxl4P8Tkz
f94uAOlClaQ2NTP78HF0nRdNx/I2Aq2SBvZoVG5ruvwzoXYPATD3WslBWo3iDjoFqZP4u+qcFBgl
fC5t89MQI7JXMpQc7UsLTOi32o0j2us2NPd+lNz4enHIR33XA+clj4slAzpCCei3/TSFsVO66I+Z
5RsJngsSe5vbxlvlxK8aqsJWMd+SKAd96mu3ozo8uKRYOP20c3LvhfVpUzDRzs28u7JMZUlsn4F4
H2s88dVSc2MkwW93LDZywtLJrSDPoZl1Wn6V4VivQexBfRqw5ZbpasBJFYXTczdCLuORtbKrhEWN
jbqOe7Pbqr0HvAuulTe+RSqWTukXwknw3hHbhL/AJ5c1j9eRT45H6+58lFMFDnSzYO+d4LKukvvW
8Q5G6K1pnBpL0yw3ioaqGDwlDd967XndAYNtM3OwiVm2+CV5/6gvoPwleJW0zCGDTVGuZGaAi1eq
dUkLFUZOWoKazBSTrqxn7g3gH+dHPoaDn0f+t8Lvr/cyCjtVeA4GWvxqN8Kv7wIT34AcwDlpFlMf
/BZhsSoC7YnDp2uWL2lHxnFREkpA/o2OIwTiSWccHBsfnTY2pEIH04todQRf4zbNlY1umFepb3xo
w7jP5ZZFRqMAjsPP3qzzipxTe8xeB+wsee1BQmDrkoQTvkSQmzGW8QYaw8Awa0uPTAwz+e4WTJ12
Mxk2lmUHfKa90FB654l/49fVcxCS0mG1YF/ScOPFTjgjgnIf8XF1SaFGRhLB4bvR2U/VGpCj3MDY
20HKmpI239kqWm1ygdYNp44cyHgpe9I0JPBdL2Goenp7yAkBYeRUVO5anO50IWXjyOpJ3wL3+YmN
9WCTugPi1oDnZV4H4bTPTY8IdLBqc6VSzLURFxycG+e+9dWtLRruAmgVcJ8oohrIiFRAQib8yfM3
hI29Y0haWVOxr4ij0KETZInY57AeIjvtKZXoW026GbJ6KTLvJu79j5YglggiSRaE3lyrtDnxGh+x
DkZdqDcqnNZ4Ild+HMUCDcqzfDaN7PebofVVV+NDz33VeIhVFV/LNqopsULAmg20NVDZnhytXUcV
uVK21lx7cHnnYhKrHP4JHCDAgvxoOQbSsP4dJW600vEb16iWh0pPV4JDBv/lJmnipZ+Md7XLPsuc
rEci33j7H0KFemti42xtadovIGY8NFX7Kcv4wnGuJ9+8DXmaLdlMpaS1ZcpdC98qkMksOABKuEz9
2G2jQF+ptvZHxstauO/iNtvjyMZPy+JiA0BNW58Ch3pvkiCA92+O9QUqQVDA/EuJ34jJHEAnY/b1
U9sJEwwtpnsvsHeBpoyz0jIf4TW+ihY7juFBfp0wNOByIuzD+dXIcFAEe4AhyubJSgEIu8OzKI1D
gJZoVivwgHGiIUr1blQCUCoFUyTvwUObhfeZ4XymZn7VN82voE/WbhniUVWIIq5K56potc+0/3+M
nVeP5EaaaP/Khd45lzZIAjv7kGT6LO/7hSjXNEFvgubX76FmdrHqOxrdgTBQq8tkZZGMz57DRnLX
9W/M78NWK+aXkpMzJzAXfkYeXWbXK7JbDqzdt446GE5z42Q2IhilvdmjRq9sMm8pYO7dbvpU0bTV
vPgvnil/Fov9Ej4X1tizZciEy5xZJBdesncN6yiTSWxGf3lpIkQJhf0XR/effbNfYuMmd+ICnSpj
tbGznyaX0kF/pU1i3iRn8D/RX8SufxaM/RIf93OhBieZGV5L0+fYdU+KUec8Hj6j5a8mF60/exL/
Eh/HfesbZZwzCgaCMkjr5DrNxH0ES4PDq7ka5+JByBgFxyiGTZ+1lMRaNplY0p7y4srMrCtcDR9D
Y9+5zFMw9HIqfXGwBO+FnVE/dDDlJfHB9UEYMBZ9vejdIW2db+H01x27+2y5HDNdf5VW/dC5zEj9
+yNmjSX/RWj1+yjX/zpgvClRhmEwkxvL7GGwxzfD8M7xpP1F5vJnX/6XWLwvvZJO8siE26C9mLbx
0cLAt7ns//2r/5OkxfwlCveGrqMrmtBrr9xD6pcKKLs9/FVQ/Gcv/pegGCfChEXdXw0F2fVignvC
r0eemYz1VZesoXEfjkl0JreMrJsWLPjipifLumdm/t//fOvF9a9+O78EvsM0G5VTuAlgbLlZdIxD
TGGAU/s5EfB4xImpSq8AUx3+/bf7szGgX9co8r60BH7W5JBoChzyRxTfaCOWPPMaIpzIkw1oMP6Q
a3JfVbfre7EuO0cxG8zpPiMGYlFlMxDyjiJ5z3LrkkT0/FfwRsu+KuWeii13Jvf9lAC7G9t/1B/+
7x+W6rrfl+w+q3puGQjsf/njfz5WBf/8x/o5//Mxf/yM/9x/V9fvxXf36wf94XP4uv/8vuF7//6H
P2zLPu3nu+G7ne+/uyHv/3vtb/3I/9+//D/fv3+Vx7n+/vtvnwQM7MLef8dpVf72z786frEotk4s
/89a4fr1//mX6w/w998OQxm/t/P/8xnf713/999M82+eLxygELojPM92ufvG7/VvDPE37mpv/Z9j
+56+FvzKqu2Tv/9me39zPEc4vs6Wg++L9QV01fD7Xzl/c21LGMzkmbqnowD77b9/8tt/XK3/+GX8
6wVI0uE/Pq95XTbYP2oWOv9mOohAuOz/18MnJk7L7JLoJFdUbObaqs86+7G2MK+KurlhuCI65kkG
9XDuN0yIT9upQfmWDmetktMurbUYTg802kJGcNJo13IOxGHjebfQZVtUjoMX6PgcjD2VqYnkg8TZ
GXQACTWJB8vUGztG+tBhc/IqKMv27LQBbsZ8iyLTCRs+wNCSZ8Omh9e5bhmaLKSyC59tndWl6+dV
v81yl7kJhYO8L2Z4sIvZHOMFQEnlGIepYkCznRkSsWaIxkBkDU+SY6pt4wzac93Zp3J0d1qaUPr1
7R9pp2EOskDLKZQGsAvNKfQjJwlLOXO3a+ohnZ4imwVC1gK2dC2e9JjVK7ME9xOxAk8NcJoaqJ1u
UrIjlp7snG79XBvaXsqmD/VyjllJT3/Azb2wMDbCY9BZa/7whW+cRIRpo9fGw9TO7omUOzmwSfTm
sdStqegyehYSdNaELRNKRuQWzmaW5Vu+jCg+5Xfej4/WOLNCNA/vbl7woBSzE1qgd4rp23Mxv8Nh
SQLZA7ivtdB3WEE0EG/qGF1j2H+AP1Atm/pezxIfCHAMwRtUVlg7+tsiPnOLvcioAB0cOWyMsxm6
QEgI5/KsRyyjt0YKzHNaRcbJyai7bd1AnvZnFM9S1OyqdcNdnQPB8wW9MCfBrNlga856FySYe0zH
VGHzBpgivSE0hhI7UZHoAMmAL0yJe2cNYB8IXF8sUUZkrf4lRlQdLB6tqTj20tCsFqgMXhXWkjSo
n8ePsrV+2g6MXbgoT31uvhrRG+ucXFP5Z2b12oY7o9/WnredI9TgzgblaHHy+73p1MSKg9aHig21
BoIM9BXKt2oUz742PqWaf9vXUAMaVlzmqWEcb6j2JHw/mC5G3Dy6tOz1FnqmRGhmWkga+tbcDnkG
fl5Z4DOTYUPR4Dy1KkfU8pKWCMdK5V9PbfLteRAXlhvFss4uUoW5iSxvomwMDCsRVjh1zlMN3O/S
KogfGd71W3P4yKb2i+AZf2Q6gz2KydLcBty7a9l7bC1X0n4zdeg+RsGkkc6mq7ZaLfMSQIkzjlsJ
XBKiZbtbYuMlr2B+lxOqg9kDg2CwYclMTXNI1RDU0/jhefmtydgNhjcIZD17Ctjt402CwNrRvtAi
L+esg7q/tHqLZLZ5pv1b7ApDic3kLtoOAwSE2UkHNoKCAWkR/CBzhkyVUJkslL3p+joJyE+LgMWb
71xSQ1zprbMP98bypRnGzoIKxwWqN8egshZffDi+fIiyGviRrmf7vHEUwPtyM3ZeHagRPwaYH3XS
EaJY1jPsashBlB54Epsgu1tcr4V+10/lG0ApugT4xXwPQn4u8XQ4zIAFOB2ebWEb27os33HJQGzy
Mnh/AzWbyX2XNTijLHmp57LaVgNoiNa1byJnzDbJUOx8LE9hQuc+dFKDuD/hXV4v72kxQnOpIWjm
hLXGdO0CsGElX6MykIWL06LhyfZu4iHuUMCNypH4FK47WEG1Ps1qOjgAUsqlhEo/NmKj5vFop+0P
KzLstY5Qbw2PkpypueE82HgNxxwki+xYx9XEk2b1Z6ZggklpWZBGSOg9DxtghU5FT19n/LebZaXu
OQWWFDNe+G1WZHkm6CPXq8/9pC6YzQcqAdLdqvm2d6P5ItWTTMUA2gR9uOF9LNLJNmnnOxuKXl8p
qFAafLeOnr+5iXb0DdnQq7CPiZqtIO3YQ09gve4dixvX9hAQ2WnyNNjUQhG6uiDkZb69G0xghc7k
cz0wf4lNDwGgmh7jgWfAMGYl+5NsNFGvww0B2BAwJLYP2Axa+mQVzT4u2cH2UvgLS6m9GHm5L7lJ
V1mPZ74q82IZACFyVyN7cD8jz80YsWUGk/nCXuC6cHRSxGJEnlQBvFxGao3O1wA1MO0VZBwXYPlw
0kwHOStFrkDqaI80dV33cGuLqGoDzeztzZxOrJ96Z981sGs5k00NNb2TKML3KV5lQ716Yli2Wsxd
Pcf5bQWwN7RI6Ta+Y77KXDlwjJdt6ZGXs20q90bl3ZHxHhsoN9vBKpEP6skekMzDXKMsabz4ZADb
55x8tUvoV93wNUWILmhf5dqith5TSbVZ10GSDW3QR8mptbhuZDT5G2NKCpblUeTJ/DVKjAcvG2LM
FVpPPt1xOQr6aRx2YdPW9+Y8giobAmu9hfHSBvRYUbS2OlfsVDzDCfuKHQ98scu8euJ+zkabgSJe
JFPvMFmiyNkMXbzTRjpm7PFvxhVy4nOms5BCuNDZAJYxCjb1eNBtBD32OkYlhu7K8PmCc59+MXSC
gVGsgi+kMVzDMsiA5Qkneo2XFHVtfEpreWfyq6Rcpy5lVT6pNAPs/rs0YW5PbR9ZB9rlzkbLqx0O
OKAynjpxOqEkYJ0ZnDItQWpoJT6CEK475ReDMaOKDfsgLoH2gdfaeUl/8az0QVusb9/Nbmu4eYRG
V3HbvtperW10JsU20u/vG433Ta9Dx2lvRuIE7oIcOBcQkl4LGC0pkXT2KJrtK+HYDbsNlFBkV1N4
8n60AolJnCNv9fPkgwHZGzcmZFoo6YZpqo5Kzts0qvFSA8ps7Zy8qc4aWKHtG4+DYFTYtIV+7IYG
cGTUtxuz7e+7GL3BalUx47Uco45Rl3LTWO6z2xSAuRibg4bf47AB/pO06QhHqoW6ea/GWMHOMSKW
v6djZQI4RI7QwDshM3e0W63vef63xtpMpUfo2yfGTADyCi4a6jvFDHUq664ayHF0XSKGndEKRBMb
EI7altT1AlfAIu3z6KFZQPuxKs1c4GCfrXHCKK0dS68yN+v76Izdi68V2Uoh2nTeeIcdkV3OLCQe
1sO6by8weO5nFztin5hBOjif1UTxiikDGWW0AiLvqvGgNfrFDzPPbjCnTxurcS5ajBOWkmAWtmra
VQ6GSMrvNLaLJOiFZNaCwm0kq7Md3dscy4G7qHqvsaavgPaA9EvZaC405oHMoxtxlS7zawmvZ6PP
phba6zsxLsFkT9HFFbyz2Ac7mhL4TljmCMaMdLQ9VroviJYA7wlrgS/F0KdtPDYCzlkZ0U2Yk/Fm
0X7YPKkCL46fvaE41o1YCDgG2OsTNLelukyMOFiDxhT1/CVimKh+d085szQTwggn+pbWir3kGQJY
MHC03aSit1nnNc+1xgp2Wgc2CHbCXtcMfaN+iKjR1tl7WVTzprPgb65hTSYyLHj5vpVumNUQolee
62JQD4c1QuQw9iAb2y3ecG43qQdaPZ2dXnwQghG1Jt0pHg3o0pXBu+lNKyHuMkWPIs8QDtmSod9s
ByLw0LnzC7S6Kkws45qHJB0alnXAPbtumEN4qhCFWxDXsa75KZj7pOfEKQqMJs4ui8SDWw8p6iM9
CsvKo8+fsPNQLGvpMYNYpV36rhWHRK9eLTBZnQVLTtXc93GVffpmDZs/+SHrDlaIaAmgwe1ZtIx4
EHaPVlW85TXFZs3HbqI3ZjisTuillvvFghRciFddUZRXkdzotRq3pelClFjPTHoNY9wFqjPebbk8
JD2gs8hbvrI3PXdhF7GVpLs8G5s6q7i/UooBBSTiWe+uoJueO+YwcWoVJ4wjbtCYEkAQbokucr6n
opguFhfQsRs5FrsVzUXMnzsAR3MeDVr16cX6Fy2PmcGYetwVUcdJxIfNEcDp1FnCLgUpLMt0V43l
gYFIPRiLJN8a4kN4tc7byPKBrQ17aQ9OUBeQM5pKjltGQ+AIJiBnlhzhej5wRprGBhlHFvpQvAMr
nFmCCIRWpLBlk0vlu+NhAMe08SbepsHW9unQFQw4nSNXWXuzw9fnzKDmLWfa21l9Gs3HrHKcLduE
YJE6Ve3z0oUk5C3vzlwRXTfEi3U5BpluhM3ovVhEvk4a346asy3qWQELuzPY+CmK9kH7XfDhn2bB
uEwDDjlkMw/AMr29jt8CbUL+b8zXboMad9iDvqA11Fsq21eRLuGsdLx5Q4MrJdPysGLHy26WIBKp
TVtCAqSeIq6a/jJ7q5/GMQOF12TL3tEUWCSXSZrdZYwbqJxngVWt/b3effDs6TZpiic5+gbG+/Ho
gQ3mXb9Mi49FPO6njZLdIS/UJfXri1nE58x2rrJae2Rm8aZa0h8m32cTBXWE2sVICm1XIGgvYLGG
3cC9AQILWCmwOOerAAu8cUXx1RFL4FtcHnD+bjO8jLDQwlaMnyS+PKdl9bh4lrETMvpgiu1j8qhs
m9J9Gnkiyr7qSdvycBRk3ZNPPWCIYnnIWQPC03Z2mu4yOkZy8D3u+9Qus6MrcUFpetUFCZDlcIbK
QHZqHhaIm+WSItbl59vUjlC7zIzRCJr5zmqVtTVn2vNAaDj1rItXDwgku0pnSydlj1PhfGmv27Z2
giwVDvp1j+dMgSzWJRCBbL5JHd0Mqd7cwfFde8LtAjF0z0APkMWkBv5bggRA7HRjm1lPbyT+MZhg
a8uR8XiCfpSwAySzGaJG6X/EL5Y1wnYE34ucrHm1ByIcJunvjJbhGBcJkl/QkpmwqxPhL3pg63Ts
lkk/xwb1EbWwTNBLh45PyRVRZurOXCCoL8l9SjtXtyhNcFYvJpB4VFRGhM0sfrat6eClw003q0Ou
zpZF01Gu6jIU79weEEOjHM0dKXkJCajr4Xljv2I5hOffvTXfgAxurDwET2h001Yf2BbM/UM7OYcr
2PJejIwTAcQS0SbUbhtNAcFW2OvCqBMP5gQXMfHgwg8/xbD1UmiUuJpBb4oYuWJ6pHWKDeTk6RR0
RFUfa08qGKzdVRv7j0U24ktOQry/sDer5FWfqg/46wHbuPomtSgSaORCMjPXTV3/o8FvuTeiY2ZO
N2NJOmxuuCu3OiRoPUY4vfQY+swffcMCJanA3cBwdh67Z1xRP31iWxvrSTNhI/QQzwzypNX5SY3q
KDkOLWLCxe9vsWAGc3Rfu9prM1g3Q959EwVeO26J5du7FXgcUYEXzwIGdDpe+ZY6mlZEhrv6FLS7
pj5bnIOu7wL3yOZNXTOOgBX+xnFHpqia6NP2l8O0ENjV7ZnpmWPDwR/mU7eL6Svqw1kVxX2jN2cn
btSGOPi9qNwXw07uqtl4bIl/mUQ71DYZpl2peQM0VN8IcuSCZs8ynmGnnHOCBNmeE2PvmmvduPL2
hcXyCOuOzsbUPKgznH+tKaxNoumCqKNgtU2PdpVNqzZKC7F1GLdBsVhuBv6NkDo7G9GYHapJ3hew
1Os2nN35Yo/3Ftiygpbdxq36ky/cpyw2YNj0FYkBxxYQS6D1suYyagvtA8DZ12hynoqaukHPI28R
X8xfXOJquiSjv9MU0wjtUFzG0gwbPWbJ14zfats8OZH5Y+LNr0pWwmqkIHM+75ii2NFa/AbYyrJR
eVa9vcv4rk0SfUDm/LnoFHBcUwW6xkt20HVtbGvjQN2SGV+ZXYWqP9d9z6qLZjwLedZnK9lOhncl
OnRgJhFUGEFWLGp/q7T0LpfuZzG3CKw1HOlqB5FdMQxhv+lGeXQG/5gvQSGKpwktS5FLSH+atbXK
fs+y1a3hGUhgacvXCQzaFb8WkxXp40HzanIfBdrbtq6k9r3kr15yLy2xVab74rKPDyZHhdrCeIhu
CiA1acojSPcezJrKpLLuEt+Jrhqz2Wbe8DyJ+DKL20LVlzgh5E8F2rGcxuCCp7pnlREaXh1YFWT6
lqQQc0BYRDBEjRavDVmWPmOjhWIZ++WdKbVnhBuO2jdzjcgrjjYMxJiHnoJSaus//YHRybZxXloc
TLA4qOiuTfs4pxDURlRhvAk3mU05tiMrzyfYb+1YwjDtCiZuSaOcsj4Mht/uYnYMSbbVTmazHUge
bJ2BoQIQUlQ1LAlxrQnPCVUzqEBUi3NcJvzeBAf46Fw4pOtRYDXXWg1mGhqkG+Tpi2gcxOn02atu
vK8LKL8G5aKumtUPGb1Xogd067t3nZXqLFYyGKvIT7qcaIyyDlBEzM93lm+hPcaaF+LuYvpo2kS+
bHiAgnHLhx1EYMoDLdw9gpoCKaL51BX+dTmQfEbOT0ooZ70oKPd2/WcruM1A+m3g2lAbqsQQsJ85
bDnH8NvAuAxx0PVhNUMYiyYmwSO2HcTSUVZn3XJx+PWb2J1pwVfMJpf1lyHbHxml2wMnx3ZoZ55g
POJv0QrG8Lez98zqbgXDO8DVH+vGIQvVqXGzTd8em8x9ict5vNI56bBNglSLnZuOSZQzuZ5dm+Ty
DtKy9FrAVeZAxw071COelwq7reSlxIVZHBKwxOuv47qY5DWrvh6T5zWV5SQKndidg7FXiDwdB2Cn
Ycw3BouPh06fvlJqcvHSZLu24yRunf7DGqmhqhSdpNHVn3nH3ESKlzBbmlNHsH1bK27eIdd/mC0Y
xwKriZooApuZ/1U0iFCNcNS9MhAtzwxNkNR51ImgobTXKFkCQuVxk5nEtV3Wfc268dh1PLki5uWr
0pOhzu7zJpcgW40UVlnKDbIwfBDm64KP04EAzAGUhE47iG0Os2pT4vXrK6sJZWlhqogiY5uV20hk
V0RoPzO1ptAMl+CcpZAXRSNOyIKBzLRuM6ak8IBSr+Z3RForKVDs8bimm1qOhEAQ9OqKoskoqf5P
+kzx0bTyrT8tq0mHIBdZSSUT+07jAq+X5sw0G4IrOLz87NPGlboWUFgNUBBUoUZVZj9anBFNjZym
hzPf9CjZvKLYJL0haN+Ld1x9e+VHMy7f+t10qSfqfK9lthS2J/t7EPC56iVeeJgnND4qNGyw4LdO
nT5WC1O+1cAcU6/YjzBN5BYzpYZOJKHFCA3o92Fry/izyRJ9azEv4Dcksl0EDz3NLJL16UNIyWfG
uG3KQR+C1LYQy7DN3HiUPgTekC3Y4xuvQANdw+Xl9uLiXGnFTtvh1dNmDNRd55CMzF9+GbMOosQx
x1tBIk5WKF15pLR8ndAAoODBJoomE5RiWZqHcRaWyfBlCHElm+RmbAg0x6E8Ck7fyzLUp64e0fTm
fRPmTNG6FY71zlbcUZT4toPwLo2VXOjG3siIwK9jTqhwdGwiQI89lKYjMImQ0s+eN8g0mCg0D8Ao
o3WIiZfR8wZMWhzt+ia/tZrxuqoVpGCGGz2e8GSyWhSqRMda2YTtxPJgM5zMJAsxN+trrO0fauOO
yZnUG27pmg3Il+qadlT9KApM4Hnt0C1ZbIau5Gc8eN5h9PdlmgOe8O/SBpiLpadvmiR6SfGHoEgG
O9wG4+JWJyddTlHfMIGhxIAZ2FCnRoAmlJoV3xgLjI/MYN2GUJs+tDCOnZve9b6NfiulrI+sLvSS
H2lUXlfayMCbcZZe6V0zI7lpfW79nkFE2mVaGxizFzo+pHzfrK41pjBwkKt8BeuGnedlYRqlTMzQ
1QyA5m5acGD7YSj9wE1Jj9vYRI8y0DlSmIT6/MFIEzph83wCf8FE/6p/SK+MvmgC5u9wwRgSJqB5
kLoU55l7r0ESClOYqrdL8T9YCKMdDSYEtbPbLpGXzs5HPm3nxeFiRHKvl+0Y0LXD6dg10z7TliRo
FPfpkGh3jsW9qkoTaa/QdspnJ8FRNFMT6bwPna9OBUZ3fqD32KIKT7VoOhR6e1CmDgMHWvBmnnhJ
VvHqM1ilWasXfnnRfU8GRdyaVGzdg61ZNAq4iDfNlN8UdW9yRJlNOJnvC5ncmhp8S1avmJNiiiCl
X6GLlozHH25zfBqbfERhsjRUSKdFfnnJ9FSn65OcIFC6ix8wYb1D91MHqAwPcPlXm3L9xhMFoAta
ua1IfSjgA2N6XU2fVzZGkMlx19vucKWGYms4NEkQlcTTqa/hY9rSfpWtVe+XxfA3C4juqphBEWXt
jV/RfUi75EuyxrnvycDaIvtuGAU7Re3RaKTGTe6S5Nk0P5a59gMj1q6zoo0Dmqv1fvSSp9hlbRih
hbcban07z/b9LHrFcVz4pOHmLkrW5CwDe2tW3g9pdCR3EZdShQkCmre8JHpU72hJUvNtrwamzwIA
l2SkZOybokzO6dIENaUEbKUogeMoZ7OD9veqSud+5q0cVyOPy3+oXw3BaZAwS4ysZsGWAa8za/vP
sqdqUlDkpHDTPaVwX8POYIl1sad2M6jJwABO0Vcv6VMq0RTnmA5F0eXbuexxoXoD9PaEVIBrNtCk
zbVQk93EFOad9s4yTCodzRti6P651YZHL4lJ6aNilw4ET0nKHIhVrt1q7t5DNEQnrjoWyAvctWkE
FTfiaTDUtCT0vNsrQeTlF6C00foYO3rS9A5Q4cIWjjzmFZOHVsO7VBniSq/t7zpN0D26MDbzOT5l
afngxZ04NKb3Q+VUZj2ErNs6Qj/ftH0gV0PvHLtvHQEspKxHlUc3jkFWNHpIOGlS2vOTbw83cynv
3cQnrNsV5qi2vAVbnc0pWlE8+LVKk5vcX66jJvRhDcXux+w5BQ0YMmQtTe8lAWfRUD6hlcLzYrz1
/W3aEuklWuEwxb7s3AravecOnxVr11paPUnPg2hBoZwO8FPdq/OwyLOR9/eqqPALZjvoAIemK69M
M9/GafFZC/Wz6tqv2WjeKE9vevzvJlX7dQ44CWyxNGFDyVXFRn4VW5QGa8cOe5DvQTYO8bYxDRI3
sgxiAsRbDU9zgxZaktvUDdtU31t59syu7p3U4+cJZ0GCOHdk3J5GwCg2rCNlTSMpBE94d2b/2+X3
as7koDDqEzsiNysafa+aa8qqD4M564dCEINPk2ZyOlvMZzbWsoVQNtJoYfWtKWoSRxZeU3e4aB4T
wYEvy4qazMg0diZYTrcYKDBzZn8TXTFZmSbpY9eYe0Xb5WQVCi2fS/Mc63x1Y5Q0eyuthsk/zf25
w10h9IT52I5IU8ytB+9TUe9yZbpl8Og1k5m4uLn9qDM2eig4+gKIItqun1P/OtYFLntyH+ZlGC1G
+dT346mkK7nvh/kxRxh8zQNib4msPA5xAf8eYcMu9dcOnDdM26JYuiPWbmZvdeZQLUJx1wKMnaXt
AuyB/YF41MWVqz+pjVcY817M04sLNSzo3MhmmbS4T+C57fTF2TjRYh8EvQyC0m7HuG63WZJ2Pw3q
DDyhgb6m38uEPH50x3s3TYcQVHfEVdlul0zoOJJzsRuGfRfRCKR8T59qpNwy+2plj5GUkztMXE7p
YGmbutXeM1fQpbWSN5PgiFl7+A8Wdw/2S/JJEXo1JHuttXFWTUSoVoGOitaSHebEv8HEoMvWtLuX
Fvg5uT/lvVRibo7aHC2lN7yyMV9QR9S4+NLydq52VJAYvdXTY9NZnMx6lO8nQy/hXLA/UUyM33JT
0AbnJAncAWqNiPqQ3qlq851I2SiP4/7FN8x4n402MglP3eGwiCkWTY80ZSjD0EDwEPsVCfIrK6+c
g8hTtER6efBKMZ9Ndhepaq8ShrjAdPCtiWk5DfBnhwYcI6g7MtyR1W+jHhUp9EIJ1k+2ivpA0IxY
klo9X3jcwJPTvaFZrXDHqS22LSf20YvNnRsNbuhobpB4vbNrtfoYs1xyiHxC1naw7uu83uWs3F9G
2xabGnRCmDLARTmdqSLhutE2lnT22qm5ibLC2DTdvFxbwypOWq0S/cJpmg1GcYyFsbeyiQoBCy1e
PH5lI/00oE/7pAKRwqw+rT+EpQys76qW4mxVjBPmpfpR76hGOZTfTjl2e1/ETFDNOZWzvKP7C1lt
SpJsly9HaVkaoJdnJ5qexsh/sgab4ImHuhGzZR2zZRY4ZuQEI9bNOerZzRG2djUQO+RZR2LiYqaO
iZIPUqTXlLHVfkpQdhkLuXMW00tCiFXvnCUKmpxgojCzs2kU8VWhu84Bebt+yZS7XGLFhJZtYaPg
QFlOquL0T+0JAYmwtyJC75J0dMzdEqGRPhbsLuvjK1jkKsiyfmEk7XZaw1mj61YR1Pw0tjQgoqZ/
MK1v0aKszVC+BH4XZ4cugo5RunOY29qz1FzayBBEcNnOb7LIoy331bDLxvhZxETJ2pLql7whJys4
9qnXHnyutoPxornecxeL7EC1V+P2p0I9mOlRxeB/uwnjcEXVZ6b3rGWeuWu5/Qn8QY0nDidPoxgz
Gp1bxNa71PG1fR5jr6EQzFKLGc7mgDaruOEBkfFhvHAtctxAbyhPNw4BrIrKoEj7kZYUxlvsJVRT
82tdgJhXPYOtujj2AyccLWoiC2+moKwxrIei2W30SzSW75PRbbFpHCe6DLONyd1zYfx4F4uIkOGr
7n2BKEXZxHqPDU7mRrEt1HinicWUeY0MMy17cZ0X4btUqZzLFMvpZKHriRW7QXCQGi5lxk7QEumh
4yYfZkICWebxXi+GJ5uMsqYOblXxradNy9YYuV+N7k5v100eRh3qFSidr0pMGArJEMyj2exyR2Wn
mMM5KWuLfmALYTqvnroMQ/XvZq7BGqj6eX6Y08XXK7hkdKcOapiOuO4zngxNGnOM8BZy1YTVoidh
kiXF0SeDWjRm/8zUKYJMtTSnvZkOcvLqFxxepk1XwuknFj0ylzJWD6dlHvcRI27IQLQhFNWMyIo6
l10FsUxH9o6MN6J+pDaR9VPPS7aaXXnDfj118HmJjxmEnC1Apx+U4lgP30W2kKHoTRgEEvdgyRWq
p5T1lprRMBX7waTD8zZY02KbhwJGxq6JLzMY5fIyzrPzEEkcujOyYKbkLAcDejWD1Kr0G0tnBMdA
xC6RKJ0UWyJt1N3SJiJYrB0WMVgc0iStdAf97DxpHzkNDEZ/eAHDfJntCNle7jWhbZQ/e8u5V2XM
IJfNIByDE2E3x5ck9/vd0Ms9TrHyaOVMr9g8HhLxwoJR95ywxenJiptCn2zCCeiLrbN3bczWWpl7
GDuuuzZPr3I6vaHSl6sJCDChax8dmnSr+RFqFnm07NwMksHH917h32pt98V3uQocy7gCEqmxUJY4
B4nrVKY0jEXpMZJS18Wex8+tHlce8g5SB48BFLxG50KY5slvjTKsKKMSnnYNA09tuhtSjTEYWiOe
Ks9FXZ34LFmRnRsWlMVu1u4SIgpWnKaT5/vPxRq3DplNJinVu+8TNQ2S3hxTfBuzSF68nka+3rIM
NGpdyjgEEADM10Zn3GiJq/6LujNpbhxZr+gvwguMCWDLeRApUlNJ2iBUpRKGxDwm8tf7UO853N22
2+EIb7xhh1RdKookkJnfvffc/YRz0OGud2yYl7DxqM/DDUg8LCMl84OS2QedkNgVMg66TuVEaGzZ
S0HqYOf3VFKxi1mZhQsOPhBn+mx7DHGMW2y3ZUUX8RP74npZOB0iMQi0qemB5ovk2NjJp1n71Mig
c6b2S+5HJyshbIiw5eB+aB7m0bzPuaNCkGgPDmOppQyNbu2bh2gQ9qo3w3GpTRodC2S3FR+tz14i
5HLC/6gi+dqmDkHhwR0QFtgqUcBJw67DRs+gjDDTWMhCVNiwtelCDVnEQ+zjW0oiaXjkXI1f41wz
KcTQwCy3DpHXCiYEpRlfReFnsINtGvb69NlqovhHGpQPMMsW/FJLah7VxuydahuKoWbAyNvOSXzt
KW5NQVLSoCdQPTvnBk0Q05tsm4QMJb0ZvPmE6RJvWs3sCOlS5yqrJM75JBzXEBWXsqj0XWRzX4GM
duRMeWSr0kNRsYdVOI1LL6/HYxct6bJrVvU8U0sqR9rgmU3PVH8lVIW1VkxoawrX3Wxit0EmkENP
ezjXWm0hU1dR4q3dSiDYyIjLWLNSTLV3LvyB2nNC+UvTyZEyVHFmI12v8t5kRJ69WjejcYdlCvIt
zZHRie4q4nFpfB8WtVoCgTLRbHHVyUx5K8utPkojmpfZFnXBsqp10QZITdz+JmE8uP44Yp1xHqXG
MeYqC2StHMXOKKqjlbSof3QgRrWgsTl5m6OmXqloes91mi7pscLfkiyZzdP7ZzZXNz6bMdJGqcLr
KNja5pONW83Eut06Mc43wmxG3G/riDbDornzUyYkzpjfy6GikclCXGNikkr3UvfBzwpkO+o7xgDb
C2h6w4M7S+xQGQB5pHm5nXWOuwwyVkbQmBT7U8uMHRdTyYiUz9IiH0wsD3P8NMwRB2O48FhhIOEI
q91WoXVxB4XmEM/p0S2G7CEW9bV2cA/HqdzmBpCIsTfqc2X2NuoCY4k0Lt89n41EGhKAC6khmA3a
y+LTSOP0XM+vnjV8dAz7FypIDozQPrpmdg9Vmz7xX/KcjaLz/StssDHkuf/mVIGm3C3goxoCoAjK
4UnjerSwPLjSBpxC98Wc2FtdCvzJvPC4M6mFqI1l3DAKlg691AXompp3aMRwt1DwtEqRbAKloWmU
u1bfDE2gHm1Horex4bHzU9hA9/Z0y+oXvM8eTai0NviW+uzJ2Kpp4iTqBF9sX9+iIMdAx7zbczj9
JRo9LDgkXbibHeOB8iWbG0FUUYgz4eKZ0KLaBnUmR0Yqosey5P6dGfYK/8WnMRYbl+5fYWZcWbdj
vVW7+7Zo1o4KcQ+P1NUyUyk4E4S7yiYuQHEZJY6OcZjT8jVxk3FhYPHxkuHZyDV2NSvL8UYkgJmh
uV9zlEhD3XQOiHvaX/uJmz2hwYeYqmPOwbrG64DDQFh9vypmepO7mV1G0Q9cUQmvTRfY45ZIODbn
Mj9GUlxSsp5rCvPyTTQUJ7fsQ6y2xrPIm80gDG6E87jSEz5Qph82tpYb89rOV0JxJ+QlslpsMo4N
82sICKEFDbfw2GvuKj/+CsyaQlUKOA3D3AQuG2pVdZ9wvDbSn+ZlZ/nvuvowau/TN9mHFSWazmTq
nTPFTH6T9lKI8b1qvfvex4Psj9VDd2vxLMJgk90cIjMWgTYvszXjzb7K3d1QPPcQkK0sWYR9jF+B
V3bhZThru5n+2ZYmQxmOetu4v3MleZXxbvONRXKzNxPuRHBqJnaYHvv5gmOQJE15uz15Q/2Viugc
iXre2VqxP5DDxU1hOAaDj/Ugrl9uE59uyldFAjym0bspwfcajfKx07QQ47Z+j/iJU+g8T4EtNypD
+AjLbl6UFqukpLCsCd107fqKl0x4e8k5gl+VTU6ggqcoa9emTk70QT5NNH6sLBBr9Dv6u5wTkOnu
+eTWWON0vqxF+wHmxtto1e8dC78+cuO4K6z43ZhIQ+ABQOhyfkZSEVknBV1RduJJ55g17WdUdUBh
eOmQf6xjllvPmA0gPNX5c2Koau0Z6oAHgOJq2CpU9wmky3w+uJ7+0Vsy3ozwYtrW9M6BmvciNzjc
xelD4A0vIb6slSSotTFBNWxlN2zbCadiOxtyIyUqqjRSsRzC+b5Hm3MMGmBlxIhaKgMfBFd7k4ir
nVfm1pdhs2ttIrJRYuOvd3Eu1gk0tYoLuuowFeIxpcFvRtILq25ldtmbb1tnSj4RHgrx0+0tjh51
+hvs8GJ0gP91BZuvYGo4Q+in1AqSEx5RZo21exr93WQZT0WFVB2ZD8bUJmtnyDZxxgamjgnVdBxb
FUM2JMJj29UNIi8zodHcxjQe9rhA5xHL+Qwws+jnXVScVVU+qT74Vdv0Wgg+LBXf94rY2yE33o7b
lFF3DJVt530iz7QahvCHYepsQx6IxQzdyUspN5JI1J6jt+zOG0SS+cN3x0uh1HvIqAgPD35Qz1Or
zhN3sYGdOin8D3uGhW/49sG8cXobI1S7dDJ/1m7FLnIGVk2J8tY1wuyuj97txNMUhmu4jLTWxrKh
ZC2e9wTiVto4aSZhU8SFGzgJpz1gDFB0zU1p+PlSIgNtora5VJ7/8J0t+7+O153SXy3VrV/9X/N1
f4rk/X8K4d0o/f99CO9CcG6IP/I/pfBuf+X3dwrPIGsXYH4IhRBEe033xi/9ZwzPcKx/2MSr3SD0
HNv1b22D/x7Ds/9huQw++BNB70RwC+b+K4bnmP8wHTOkXgGjNW0OwOD/FzG8726hf6b1bgFDTzgE
AYnz2VRnEH2yzL+Ep2naZlhpZnT6hVm6H+pPRVfqVGn3vrN7RGU3ZHjfGYz5Oop5q/oakS7ZD4Vk
GFY/lcRfDpao9iLo1KYW7F3+8Fr+Kzb4x55E98/pW56fawWEDbnzEji07W8C5x9CglMdpyV2WkFg
CNJ4PGSUVpm36rtjP9DPXI55sEnCYDey2ANIqLJrG1vAPXDF1OhQB18ne1EwTW9stWwtyRykQSy3
w+FJBnbJjqNo7r1yr2OVHHVX3CPvzmcRth9N5aDeZXGyL1qOp2M89xuzKtAkSgTPuEk/zJnETOnk
8QsgpivtXpyQAQBxO7Q+YkGmJHQ0lVGT45zbkoBKhC8ppW34f3iJbjHgP72FaLauY/ERs3zPtb5R
WX94iRoxV75ns2BlvNnc82RATScPueiDI9VSw97DFbsQHaAJSRvvD1PEWKnsqWGqTAYF1neA5yvb
xrGljslsGazOeXxkgMy8JDWutTJeOy+fb1md6EpZzL0epvypYvYd14a77VTMebSuoxOTOkE0GSdw
GybzHQ2UOMZhDHAi+DHxLMhpOD7L2+T/0BhU9JCkh5mW0lXMoZUGdqd+YPEQy79/hfw/J01vH6IA
B0ro0EdpY7v2uND+mDSFpNEVFMZPS5b9RKlhL/PutjGbpgdiytF57J2VHoCLs0/E+Vlrymobsxcr
Y6AvwiXRcwyd/tSP3hlRCqjaQKCZdTw+5a24n21XngRT9FNS2O95puzt97f6VMpVyAGGEk5lXm2k
r9uIkC7OJjSv6vZQeB4N5hNyqw4poPPcUV5DmijpdBRfc95dvHKsr6027yYd18daUSz9/eBZ9b++
pNN1XdaWe4w415xbSAJnM6MucOrbnUzq6iT9oDoZ2MqXkgnspqfHMyNQ/k4XLabUQmI2cm5ZVbNW
d9QC7Mcg7fbj7avvb6VJzNR0SLND4udr7DDEb0smHn3dlEd2g16UzZybYvdcEyW4YyPzP90D/pJH
5+0Ttu/YiCeW7dFB/VeYsSFDYlm2UssGVyGaqZ2fk8S/8LLMi3Bw2m1sVviTzCB7npz+FrVo8qeC
BsQmMbt15FEj0yIfP+ZTfyh7sC6NJjjp0rWTl052Vzu1PHdy5oN7zsexealJtzCkEdWJGALGFuqS
t00ZTKfanbLt3382gz/DC26/nEPGJDAd+Je3X/F2df/h6qWWXHJqyNDvp+mnGybTWpWJOkXunO7j
mEvKxEeNEfyRurQ3dy7xn1np1RDRryQNmoNpRMn1+1t69Nl2CQxK39/7figELR5irOJVNJucOZ30
JcIZvBszpsNBJLMXo6vExgjTtXQHlyyFpx6+H/xx3tfGOJ4nwF4PQzWKQ2NrDtq3/yNp8/nB8Tnh
9KwA4D2Q4an8LmJtXgS6zqqnUGH1/eX3g99m/qbyg/g4NrNxjqaOQyGvzIcIvYuckcxtxDdCcN2q
zYXNkC5I34JZvuHubK6mNVQXy6l3aCLYUYWRrRV2jRUfmZB/pF4Xuqye8woYXhc79r60GFdbeU6/
rqmLo3YoDmpZreDNDA+ihKPPOCl+iYV9IC9egadp4pc6qda1VXoPk1t//v1b7P0XbzG3IGHz8eX9
9cXtz//wFgdhKlIzAkQ0oj0v+9a/wliRT7STAirsXuPS995ivTRuVAnu1/7hnw8Om04ziM/S9hjd
MYI7jmUGHF/h7mBZu3rBGNx9P9iyYNKeu1BE2/Ah7YO4WY25/T7OpInDzHfvKHYpDySNqHBXHdkJ
p9mLzrFeE31fDyHlaAJbPDEv70iiLdqBYXq5nV5ekzn4WVSeS+Xyvm+dHWpxia2aQgt8A6QyOvNA
iNKgkugg8xAlczZ1dEic5t8f/Eas/v7ltKz/tCcAvgXYwAtcMwi4Zv4CDlAGcd22sqslx5hEuMMh
KyY8HIwWMLN4tOUsDOL2qMNikWHye8hvDwHeOtsxr6hD8Zkz827gJx//46EB51GraNw0/S1dx6bm
uZHTFnWQXEZTZsiw07wvsa2kZuId5rwat9w8D8DuWfDndexV2SUIK/1QWImPMhzRRa+0f7Lc+q5y
bffaYpii3Jswde64CJJcIkbIeZxhrIlh63MWvtixhVLUx7vttbs9ePY4LXHp1HQzBNQCB+UZw2K8
D3R7NTF8HnGxmgvTijjoC19jMa3DVaWKF5toCnQzccmmpL8X/nBIG8s7fj9oHXnH3EjeSbASuYw6
9DfpGKdOM4ZhXmpgHrhgW0mv7ay3s9WbJ/pSII7MtFsYjX3xbw8NohS5bEdyrNI9wazSuy8S2AYZ
OOgrRTwmTgijOLvQA/ZRnIllz0z0o7fye49ECeaDPr+jK2U6ap/gZpeX1fuUYpOoVftw4xGektBs
ljpyy3cKm58Ku5ruOnqar98PlZ7hQzP9L1pd4kn1vSO9Id5pyoxfgVmVv/7+U+f8p4vYt3w670Lf
hn/h23/tE/Y1Xtt54IiVtCvljfUDvOsa/Bd6RsYbfvIGuzxC0wKJbMOawtk5sqmU+5HW+KOj8m5X
9OVX6xXKXCRV2O9k6v+IypClvcVtlKLZJYZ7LedrBUgI/2YnN+QrGaDO07TrO3ubpnN49/1QNAli
ZEqUz0rE+FxTp8SIVP/4+1+ZT/9tY/THraXPxpudF3cvz6Ot7K+IjibspyFwZ0Jht7V+rp6+H3In
obNa2A8TTB/4hsHbd2gr7hMSICIo9lbKfpNe0fTFI0tKyjGcyGir9CUoU3GYRry1338qIjHuc9cn
9YWd4EVFsHywL3kEZjdQK/LnIEuY2HfwQZv4YTTxvhgOnBkgbOrw/WXXFPayTxiuLEbT+1Ku454U
Fi6m7sGlrQOkmLJz1+zpt2XUE14hDGmNatrjUH1BmHsC20rbXtp8Zoye2RI275U877sk/QzkhOhB
dFXL8D3ykLTgHXRe/wYU6LVjR7scfvdG8FWOwOyouVkqg/EeI6135bCgOVW1zCtWzEJPGnzi/IGr
j1k2WoIvYrlUTt4ttXCpvonJfuYDUmyOUEgW7D7Yi0i/h305kVRMz1ZjrPuivNC085a1qFK+/Aga
9I4mABrmUepNmuyWAtLcw53C2oxTcG6Dot96kfGhy+bKkAD4Abi5k1HcCsd9Qo8GPq66ko+WV28G
bIHb2ItesjR7bY0nIZrHcfbdfebeUAJl/963BWZpMf0wSs4O9EUuMxy75KmN+yywouVgone4hXrO
XGNA3N+k3bQFzPgIWQRx9zkJY5SREkT9XF8lQ+Y1WeqtyZgWRsKtaBTppkqnEgdhBayhbfCkgylr
7fJH43TOyjZTvXRyG+nJa+Zd7mpmx2Enwf46wRKNqqFzetsAiwNnxUgFK8fawGcfZjCJxyFsNk4d
/0LTMNDZP7Gd7dOZYZKdJu4GJ2a0jx+i0O02bm6oszfG2BFAxazps+fMw92pWBHDD55LG+9OaK4H
10OFHEpvn+NUUkY6bK2WfGwLXWdpDyY9kYA2xjHdeqNx50YxwC9MpPaAQ31CweQ8vbRyf9wOCkxY
5MOJA6J8Z9TyyG/mr3uXcFRkR2RGEHLcpkXRn817s7a+EqM2j7Tbp5skkWT5dfnQDuYT7cXDiKsd
gsJO2LR3IDQ0gKL2du0dmJrjAFHiEqAkIQncjDwNw/4M7443M6KzpX7RFDmtO9cjDXnz9LAg+hvB
XW/n2ahlioG4y2F3NxI2WI/j0kjLl7APCAKF0wqWY+WchIOk3fdmD+2tbZ+wZHzlbXScPDe5V4wN
5pYNxuTydjZYm+Pk1hZO9u5i6cfGK3/ifthmN++T5hbS4VmJ4tDdzczfBvR/17ZONd3esBeqdTeg
XyQIy7hGl8x0Xyho/jDcibUoBiCSkNo1dyMTO/mUJpQZY5UOF0Pl3/cqvcfiNh/6H0NIj4Kqwzfd
ii0JOGOhSYExrFz2zi2/8Cvx3yyjwxsL1gZJxDqM6rcc8uqt4ImDzMVDVY3+taDYuzXvGfsHjNFJ
0NoNF/PsVQ+2DD/Iilu7dmpCLN03ITkGEBwD9FvlAaM6PzWs02iqLzpAAYmqcn5Gkd11cRUv25CF
0Bk65quTyeCwjROEd/lZ47I/TGXrrnXRMLmPhL+e5uYaEoJdiW7cpW72k5F4uc0ydXRm9BoMAGs9
j5zyYqL6eVi+O1S+7LI6f9E1mZxDdGA6Do5wwvzbcKWV+JHX1DBMi7EJw10D2zqVvwNjPeVOsxl1
T6gAZMnWEw+ERttN7+ViOc9i3mkMf5it22ayD3UZPVbXQjIdj12NYl9E74Nb7W9ts8tqApDL5u+F
rQdRdGa9J4WFR4w+3Bgc3iGNkJ0ZuYcoaF4jvw0wLs5n3vCvLOd5dXVqoNEaejUzHu2N4TopA8uj
1yzMosXZXo4nX8zc0+2aNyEcdt6Aq3qkCqrxWnpot6M/N4tB8mMKHy4D4Kd9NtPYUEcM8xNYCKVZ
kfcDEdlFmdhJG8ExtsXKdOrfQwru9CGdKc1OvHiTpiWM+ZapudVYrCdRcWprrTduNP/oa5LN2iaa
WEcT9kjsgmu/5cq1DIr9xrR3Nt0UfQJJBb2T5q/QrNY4V3FFp7q4lM7F68pnw2geSMaBDpHnFpRR
2m+ayXkqKztdRXX66Pcu0dVxU2eZ3o+27raezH8TGMfkqxD2cazF95Gv8CZ17u8oh1IYdKUEK/M4
BNO8I3QWLJCa4Vv6Nbc+r98Otjo2PWpHmMHXwuRArSMtfG24sXNILYNjPRgB271KsSFSM24iK7hv
3CfLbW6hJANFOsyvGaGWfZqtXEPKU901A0wbq1z7JeCKysegjq+UBmU4EZ92oJt9knNDnHRa7N0G
NWuIUMIUwdmwzXACqhW0jF9oC8jtY+5va2X+JEDR3vf4ebGmInBO+qUZyQ2Fo++c2tQ4eVOCHm5G
V1Jr09kt02I9ZPJ3nSTI6QBCKKvolr7rzass5QBmzuo54Mi1KZzqlzPg7+mz8tmZ7GvkPFL0fMsV
dS+e02TrKfBXtdfp02Aba97qaJ0YJeTisMQagXMDIRRgSgnBxx2AJ+E7yHBsLQy2xcfOqF+RYUJ2
JOFPsxmwtRczzAZsnFPV/RrT4W5k0rFo22DG5Dj6OHwZYNXwAjAeRBv0aTBUWeasplGGgAgJxtJ3
jpVWj8V8gpkmcca60440mVwNUP32nrJOphc9aFU+SXOm9a0kaURRaYNmRgVTe18pI1jOafYz0+LS
Zoa/C2cMbIVAfPVK9xh2sJXC4iMvbDgpGcJKpbAXykD/88GaB5YmFr+68PM74bf6kjiSEyjJyaZ+
ZApJXFWOxbHM3eLIucJbCBV8+SbLeoh6Czl847eKmu7ENzci8GkbMvAJsmh1K6jd3PMWgy2GbfRh
wxNgi8nQBsADpcDO+AqF/JUygnYTUJGyS/EfDv30HrkEf8nG7AFasT2Cb7RODQ8SEfLkJs3bBbC/
RX7z7IRWv2xV8NrVjAkL59D6uTgyJGT/8JkyiMAH1evdWA7oXC5suBF3/6GtcOCGzVVUNz00JOrV
3xY+wVrvp/267dFXecqQGibIspn+ybRPrFzs0Bsoa9GqkRH0E1rV8PhEEeGSFNx0JH84r66WJCs6
K6eIy9w2wp3WwsCoIqDohlE9XerMw/YCT6sjtjd4GPFpWH0jw3huGDy2xG43Y12cTIIPcxu/J0Qi
sym6z3xyErjfaMeYNnBFs+Xs+cfQTPYJkir64CdZ+53RuUyHq6dJyyfZK7XyUVDDecJINAHCGYI1
5o4vu9fxCm/32seDvpos38ZfM65l2twm8HelJvAlv0OZ8cEOM72zVP8rUsFdwr4LkNPwqsyg3c/6
0GMR4+7aLfNuxMs7672Xj89ar+qQAoyM/GftOmBdG5ybHi2zxOhWPhLJWusQUdZYG1HG/KrNJqLY
hCJcIq9NiqO+04RvSfoeB9/mkux1uRZf5Mz23KEWrnvMVJbCceAhLprdNHj4Fzt7iU2v2jQmmZKo
tuSS7VOdOcOaCXiOZkCq/8nGLrGTJTqcVgMp0lt6BlPCJrTCaDHqKAXVL1KQOBgc0hY/kcVf7aIx
25AMAH8ws0vFQDTN/QXFeF6MMZaSYAQHKDNSe7r5kUbj3UToPUujS1HQd5kNzrzyOkyMRuhMbJM0
9X/2D2LbVTe0O29M7quS9y2A2hkYyKSxyahgyMaDYJVadzBzuDTgPRTWwB25eZ+CGzulZiPvIIMu
Gxd8qqpwE8J4tiSfdiNCzJzN5FdSOw95hTtmwsaxdOvqg7MpN5y0UZhE2NDasSUOpiw32jG6jc44
JuRz++kklVxZPLuFPPZinO6izDlryye9LdNoZavGPmnBbqBs/YVgaeAUdLObmA3Ht1XJk2QbT1uH
w3W8cC0iU1OSWACy1TXzSn1wdHevcDKDo0nXEWyGZTsL9oVeemxm/VFYEzbHeDjBnV53YScWQZv0
awEki1QZZ5tE64Mw62Brme7bPA8rUgN3YSGuIywvRjNY0qq6dVcFRr5l6I393eDm+3nsnmv8aQZW
j42MG+qMW4tFBG99J813y5jyg9EWDpCv5r0rMSnFJh6mwoYYVoSA2eY3v5L3WWM0C8JaPvmRGvOI
/shNM163tg0IT9+ltkqPecZSZNdcb31yboEiLYWGPqcCHPdx4es13mcnbT/h7i1UIcKN6STxulY+
/O0sWSK6pC+FuWNffy+pQbjA5Xh2uanUqsSBXvK3Ap8pWnQlh7Ei2/lA3s7LZucBt8CE6S9xt4WQ
BEPAC5DiDKcHj5T5GDJqpzPYsuwPOx73lkc6H2zs2sJEgKmnXPncX3atBf4JO36/BHy4shTsh8g3
uIA8mJLJGzvwVR247xGiz9JzvGdpuzssCd7KaNz7Uf0IZo73+hV7PLxdmRlIjDhZtXubJ5BPIIJ6
J6VhbatIPA9FfYk9W3/mgNRKYUB7MuxL0vM0yiQ+1XU7HuaIDkPzZNpDwotqzHufOBC/HJBmGOlE
XDsyHPuxj7aiCDnh6HrNMvfS1e4HVxg9syGn2dxs56VnFt0q0clHHldszaclhQBRejOMEbza5ERf
vDxiqwnooLSo6E3iHjpV8irrfFcTmllSNGDxDAnmVDS0EaXtl2AFP7O4fo1hrNDqM9wNGVZkfEss
05a16rT7iEMdipw57YMof7oZtPAbH10JRjqwO7lKPDtYRbH+MVfOk8LtZRNFZkE+GELuU/SupYZq
tsGDzhs0Tqyu5hvh5zPqbrQMiJct9VD8jtmSkp3w4qjY9tP4q3JVuSdYtCeTskll2Z/tSzCYNb5H
q9sgbGhkmIGbJJLp3sA/Efa4MQ3wXLe2C2YesAOZj14aba4DjCk8YbUM8V5gFhbBekhdCKocsao4
4DbhQP23C8hII7SjfvTv2NQ8RvgnUdUoAJ38cT0w6rFs7osINl4jN9MUPUb6DAOc8cCcNtQ85XQd
tDQ/WFZ2L9vpc5w0IBclD4CngJCOrCnYdclQsz3Lhy/oXM+NasZjG6QbwuFfSangrRjcySPzravS
I/aplJkHt6K4x3DYWgH9CiEGwNoL+7UCijAlRz6vTASM3FjZ6SmL2PPnqfPhzCVuqxKhYSyAznGd
hQ5UFbRoxA4gbTesUOtehHKNpQsOcymGasmvsOkrcFlFoO2FXcUPJvUhK0Itz76DUZMUBLixht6C
PBkBcUnoPyk7hrnGfYapm9IMkw6k+sI+GA3L9QHaRuha0C02LgaT2//IPzfKh9aQ636wNpNdvLXu
wfcL/wYJ0MT+ozUOSvZmsfLXQjx7RmIch5kJtVnBj0oDDI/DUG3qsHwsorbgK0LIKT9HV4y/BbYn
02D/2k4wYjjX3j4nxh2gR7HnGpLc6okBG802NID6xI20F3ncHWsEN+KrWi1KNgPrCZXZN7xNkqpL
XMK0HQgvjyYxACLquA/hu7Vp8aXYS4/i1RD5EcM0XOD00Mvm3gny10mWmM6M+NJjWt14rfU7t8NL
pjGVy3l4NLsE8GQC3DMq8vfOUGSoJj46jOp4r+V7ktz3Uz1+u3+Hrpm2IRlYLoUX6cZqrQlZLkZg
1wqD7spM2YxaGpishB6xxHG6IqryE/UGfjh2wjsQIHDKvMcBh+vloR7Nkubl+oHevZMBgeQIN+mU
/yyTJci5kIvN24/5XEFe7fqFaDP4ogW8zfipaq0nEpG4CDcF0MmCmQZflB/0UuzLoQfFYpNSniSr
X9Ud6qYDFlYU91q6alNaJMg8TrPfX0mFgtz5xqkcxNYGt7brRlakyQrrQ2nZLyXoArAq/dEuJDO6
OH2pMdtycsueYt+hcxSDCYcToC9m0vbrhLW6uvFm+nkjRvu3glpA84zeTjJaYv9vtoaHxWS88bnY
JDvqlkaTREVm6E3AQRObrbXoaS9RROGm6iOdGAvxvOBEK3IdOSXIIabUzBMfToICXDtkUe08XoL3
sq/x1LEDZ7aBJgZTo0QdzNjZqMl+dkX7o1JMC6xwjmGn4Mj95jOV5m/C+ywCLiwBW5OrssZyAwcJ
Ptg0PJfQeRd6FPfS8bbhWG08Dua7ON703bU1zfnYyiZc9wkBXZI5C3MUb9u0q15JSf4UAVB6x8gv
AwXFfNyTeVlE9pXc4Vduk2OYs/g16kMo0sXF6pvpEE4YLYmXgsGKxR2A+09pfTU+ZCnMwR+GY78E
PmTDIE+IXY3cIoj08/Ge167JUagm4NAOfXHt02SrwjTaueSUYjxnc7D3OqwrI/ECqWwoFbp9x2Kb
rO5M02WG71bE2YsW5nTJK9914TJxn0sQFgs1QKCvLRGcXQVCMbQEJyEQfAt5aFAXg+riIoTgG4Rb
bBB1V2whca3VE2evNmM+MBhkCUksp4F4hMBzV3io71EQvrCQcpdK5Is/ZfnecGoGgSZ77IgRv0+W
zZi5i5WKaRLDA4/p7+iuzUodC4u9oCldmIS3LY4Fq1DU3Uc2meZxuh0Gs55eXGWtYiYuCx95wR+S
k9J9vtFu4N4CK96GdnoMzZODS4DphONwlJ8wqEyWPBsZrmNJhoRzVkMpQ9r8qvKOEXHXkFLYGbH1
6Oh2mYrW2rc5COQmD4ER5C3bWbmzWLwWFTxD7mj6N/CPYYEvZccgoF7LyW33meUBNzLqm49dfaQJ
ZSgMypegAXALxPe5be+Guec+6cofoMkIIeTxo+mq/aR0tk+hIoLnaeDjRWrfPzqt25xw+DIvW5Kk
G3FTAnbAznlOLOtC7BGYpBn/blaUj3AyM3EUs+r6N8fWb0QMgA3F3cDlxXKRk/TIg24bhqz7BDHY
13xwL+MfRpjXeBfnIrgHjHfIovQxZUeiAj5AXsSdc+q5APMW61BrAdwqw2qnSyK5hSSYP6ZHuw2c
faO8N+P2nmt00Z2ncX527U+WA2L8+IgwOYII6YK7thrCLWLhV2/o3zUzwBVHrw+SBTUhhAw8Y3eZ
8csAYCl2echeqfRITnB67bmGYXFBnvg39s6suW1rjbK/CLcw4+CVIgmJkqjRluwXlJ1YmOcZv74X
dG91JEQgqvncL6rYSXCE4Tvj3mvfxh0SyrhuXy08KhASb0e7Ux1/vBpDFl6hd4vu7jtb12xxZMa1
GrJH15XWr95itRzYHpNVvOI4RozgYLN9WQ9kbrS2V6EtZTQWfoYOlSOGwsdsBfSTdB3ZulPraqsq
0NJiaZdzYPHkQjjIR9Y0bp88xspD6HXxPT6Z0mIqZAVJsLFKL0VFhQmu+hNVBs8uZiuLB+m0onqo
QzBv4FlVFs7St0SC0lS5ING0pnjjBAISow8txCAuphMYTFrdekuQoJZCuTMiAbCthHRfmUyXOdpE
91PglwYcvfF6DD3M+V6Y8ENVZ74CEi6+tfLgLxENOlZQl/2babEiVdjHbGadXYkGr9aU504UyrMS
Zo7KjBkTTc/xkmCN7kl6hnZFHu6tZsALnXqPDB/1Faf1fAO6b+/cqpfAW8nu0WDichTyOO5A1cJA
zDGNeIN9jYCkPmpQn6zCy24CxQKTIzrfiTpWWNL3tMvfvJARiFyM+sZPZdDPxIE5MNDZStftP4aP
G7QQ5U2Y9JuSnLQjae3+fU7wOfuUOdN2NtV3ntb+ljpCyMwhvVL9gO26SCmPaYIXRAG79VeIHxEz
OtacFDExZ6N7ICLKbWmwJxDEabkthdzddkWTPNrEAhTMCh/zzEnqonrkoHDXjhkwNGgGHEuHGbxX
/h5Wn1nWAbpks70LjKi7E7VZXtaCOWsT/mqS2rhH2Rw+Bvh0rkfDfxWVFDy+/whbEe99nUW7ZttX
vgn10mXC/Mj6ANmD7rb4W11OpAOjYg8oTfcpKa6Oq+TDQydy7b6JWUooP1pUDQc/c6E8j3n4gFMG
5kXtNpfTvwQfSRScVHEa07ZEKRCbuBO5Lt2z19XtjCYytxAWMVZ3FQFrdlQ92tOPstKpQb87ypFR
PiKbxxKV4aStsSF7kawdgkQVT671l5ezZuaQHG8lw9mNYkj6ttT04sZUdhKGc84eXFAGVn8rj2r7
lMTfBpEXj6ypuydf1qAH5GOAzY8/YnqfPJRBsh9s62+yvFhfytu4E+lzbOjlsx5lb5GdynC9q/JZ
wDJFxwh74/1fenVBr+0RWKyFj3Lh2y+dqtRsSBfJpQ2u69noOE9tA3nvCqagMqQlB3t7j19eT5+w
aAVXrEXolb0qfSIGCzryIOnHBMeDjBXAfM3gP72peNo3CBuTW99oOdgZJXNrhl5/tH0YaX7l3494
qjhAt35prW7+LDnhuiiAEBAhLh5SnUOOvjXBeLLiYdDRKZpfPXxXL5Tbb6UWKGgDrIdQSMpWyeoC
/VTTbZuySp1p//TGN4rwoE9avaRQb/IwyRHIqs1bWarPlmTKj0K6VgP2L4gI/5ETqKVxSnyja+yU
61J3GEPx7HtgGyTJQDvUUNZ9ebRCjpVx6gGD1c3B6eodO0DlNyAWxVPESklRbptgaF8yxc1QUh4x
UsQMB0l3gJLvXSiF6l3XzJtMjHc3AcoxUELPIoSLZWUskLUqvDQl69GWouwIY6jiwKzzd3jm1Fsp
bq8I9AuIzsCTnHZJ/T0xFCgfI05Vywt2rcmxlJ5hKibE8cVgunUAxAvrwXjLQyLkMEFIj1FYPg+d
pB404g3ZdEv7Xa3l/g3bK0Tigodw5V69EEGv3iK3VbZliCSOY/KB3Ys4Q4KVOqURmpvMKAunKyTj
YTDj9I4NaILkavsJvv5jGuXWdavbBygj8V6wiYTbBJGH2ng3jYYhKRnqx3J4P0hROfYQWXGjwfQ6
FBA4St+IEZAC8JZ1cY0JRQbE27Z7UDRwLjQ9Rak8/qT/dS+tyJKumiBsmSubjifZySMBfxmWLM4w
M/NVqzrzysiRSOd1r1MJAVFx+mvIdOGIs59ojBS80Mia36mq4j6qEah4pf/WVYo4vv9IexP3b4KV
G4ngzhV/8JsymJLHMhbW74htBCyKOecCgqPYXtVvAsYiW2rKY4RJfFBtD15tYOxKgq5sBrxdVHWN
I0w+1FyCiKy45pXmed0Fq2nkL+Z9JKX9FWMdxEtWiTn8me3gScmlW7MPOvZhvgWZBgCtzYdr2PgQ
BeD+sPc+SXldSJUpdXwVJJbj5YX2V5Jq2CbbDTZw+SVWhuGG80FEEGEfPRkZBiQtFNfvP7IAnbTk
vZRtkj5YpCE+pqonbUFReAhZ9jLHKIdABQurZtVP3MLqBa64v3WVeYTwBvNBoKiEWz1t7Ixs1FZw
GlKVuM6xQurYYsMm1ORoA5LaFjnorDFK03tTRtdlGbUP4YYDfhZb5S/Vrv+2oVh1ObgOd6d3MTOu
DOyOroDkG6AOoWEpMTgPCdhbLPFXZlo+Jcmf1Esvh2gc7lSiTr65nfQ3yKC9LIXDMehZVIgouiJ/
wL+JjejCU43wVpaw0LSa8X2oU+OmEJU4Ao2iRIf8dvSDb1rNCV8XecoD2CaO4kYFLpiG9zTtPcVJ
4U7epm1I7l3UsBfdaGyAIN1FGZE/IIUZH3A46o+t6K/LTFKv1GmBEgHBuk0t3bu1UCYK+Gum2hqY
DD33Jk/VlD08tcN1LXcYkkzZsbVheIC4fIVn3Tp6PQjjrIrrmzA0mHfG3T6c/r7X0hIdxEavMHXG
GQeJNtRv9ubhLeHUoosKGxV/LLZchUXlNy+f9tZDvbsZUkKt+lJVOJppoUZWQAvE4I7fY10mi00N
fl3UcIBuFXeACefhAlVkC3RqLFGUzRBddRlkz/cfEDHYbEhBC1UdAlggL1e2CH8L9xvMDQuygsVx
Of25vosLzX1MAxfSL9GXe0iS+zbx7GfiR+3nrPihcsp2p4/icQQ/vU+BMOxbrMZontEyDkI2DqHm
HVnNszYsiuChuhzf0fua8sC+mHSryN2+aRTtIGWuxpF++X3klNvxBe9cs0SySwJIEHGRJjdCBpOI
vOdiGJPnxFPSa9C/1daNG0SIup7duVGT3xlNmN95SnKpVs84vcrrKnLRz8reS1cbw5EifQCwFb3h
DLQKSIRpWvWsLQ1j+888J+uMK07R38cEW+TqT7lpDilH6lvTTYytyQTrAIkVgbHcOFwNhoCJrb4p
Rf7N6mTIvgRgb3stIQtHjUNOPdH76XIu3zMOkbRep/2z3TNJKa0w3+OdPMBkM+6pq2hbFwVJUXID
KzW2hl2mD9We/8G7DvwKnkhdW89m6zqIGsgYoDK+e/jkzMo8aJn5J7YHJ+n97FHxa7x7IoV601sJ
axQJBGMjD9vSMhMO2eL2lpRGsxVPNoeNaWYaTxpk34vSC37FfswuoJeWNwVYx9tGvtNzxbscSvkp
UUCidkyQLsrX0gqMfW41yrMLvwH+v8Qe7BjA/E4BD+Ca2AStxc6dzF72ReTaWEfZOkJVUQIpStir
c0NyBnCf7NnL56RBQRFn45y9yoRbQB0dc/UOqHG6GWtfu9QTj6CpCYUGiCO6R/bGWX9ZH9//pLqF
skF7KZwqTcNDBhpON9oG+dnE0u785rLzx8xBHKhdsL+aPxZ2nj/q7d9oQ9M7m3nDbQxV0apG4ofV
nB8cM12MSu6hKPHaexWh0b2IRH0tNOMe6OijbJUA8924e+7CZ9WX1W/vf0i1p9yW1LvYU58N5se3
uUGEKdEr9o/Bmhg5ZcuWXRA7lVG4D5UxJA+nFZCc8cwFkIZm6arGHoEwVKxamLc+SreLyG+r1kVA
FCB8QT1TyQ9maELX14J+B+cdtPNkhggIh4Rv4SVbvLQUkY8J007EFuNis2dIgRZdpGC+XFDIaoJm
xde+J6EXsymhWBdDqaIszHKDnZfMZXux1K7ZkJ4EG3t09xZOz0crqm9Zn2T3eR8CnSza2/cfUs9h
WNojp3n/oxz+zgMO6hPVaq9dT2yrtgLD0grzGlGOf1VCyLq2iXm7GgCLHZLqp9EyXMFKRGooNwBe
yf19BcW/r0OR3LfTD7/i2x41pQecJZgH85GBv8PnjgA/Rq9spt/itjauhW+glslahK2u+b1vSgV4
NoAmMUaXI1MOEtfQr7JoblEiMp/nOvoPDVqkZOXTEZx8jYRP2WQiFA6J3/VL2rcTMyFOj3mHN1xp
M+J5Izd7bNgh3oq4t/bvX54W3Aurlm4Lr39V3T78zpEM/o0+9g619tIjrHl8/yF0JmM4a4jCvc78
OD5moCRvIjzetSVlT3mNsfX09/Mv0bBlorrWLctUhWqYqjlPQE0DK5PbaX+ktzhNLAPc7AHg3t+A
3KUfjQlerUWGs21k/hvAQ90hsencVJVdqhybDS8s3FsRIQzsMxm3vsiBI0OsuR+sKafZb9nc0Uv3
TtL031kTE3cyIpzwXQRwufJqYyncpjXjV5WQixKDGyNxja3pghNyRdHufXwDV6dveSqIT4phIauq
JWzdUhSse5MR8mPBeLkKCrTlxUlaG23YNfljJtIbdnqCC+AE0ixH4S0c0w2fVLDyvPXpeX5qHTuk
LWgZo4Vt6PPnLReiq/OiJtityVq2cE2sz2BotDZTd65i6Pu0R2FZqaztFVeVbyyIoHLlBnc1E4O7
QEZ1l8llfQgQ4+W2Wb30QUbMSCFHW4/JzY/Gm85b2mPSRKjxh5Q9zYz/z/PNo1/+amX355jm9REU
JoegRYWGNevvNGatL77ewDopkhcRyQcl4RwFA4x7TR4aSkpJCq/ZkHhhOZY8nX4f7/6hT4+EF6IJ
ngXybk3R5NknqKegH4JAZngbdILDgp+9qV+1CVz5YsSvHynSgXz6MSZRxZA6GND9L3KkSYqpm2ol
WPSrb4MNClU2FXvKo1Q/fxt0g1KYeZw4u2r6d1+VzOyDq6j1gUpIzbXpy2i99bG5zIgwfH8K/9+7
vBYgOn0Oy97lq/Tv4Ncn4/L03//XuGxb/9FlBf2lrsx8y6b4j4pdDVsyORAa/8gn9T/fsmb8x5AV
22Rpr2u2bkz/6n++ZfM/linzl8IC1awQ+6n+v/iWP1uAJFXRUeRZNPX5E2pztp3LTOkuK19OHRVq
DRgyZnK2EekrzrzPQ/8/TczcRayrgjADB3GpsrxmsUUsGPrtNdfu0g1MjosPXjB0eT4RdBGODjWt
HzRmuz/QKknXonH7lXJbamIWiywpcYB9lDiGQleGYzSqJTukkWmMTFjG9vXDB3P/347kk0H7U4/7
z1OaGv9wH0MFqHyoYxrxM85V9CD0e0S+cr52F0uvYfr7Dw3kZSosjCkDRtbUBtDbpgFSbkK218aM
hRuYDVS2CkK6Yg6xqw0fjuA4DsOLr5r98fTz+eyg+ef5zPq60MI50vW4vtmTYyJSMXwrG0suq59t
OfY2opDOZWKv1JZ/cbrFpdc+6+jtZGTHP3JN8Estogc1ltEKITmnXQ2rb7ky0C+9lxkwoDJlPi0P
dZc/5C27S8HIOYM/qtnP07ex8OCmAOKP792yC3Dq9kCCIN6QW9PGrvFYS6kykE7ESs+RrNEsN8lQ
5I+nG1y4IXlW77mQ89aaGmzJiugPmd+4zYXOnk6wO93AZxf6//0U3k1WH75kEYydXDdge5jHZ+E3
N/A1didke4rsLbVCDCbbF0bcP51uTpnexD8j/z/tzeo/t5IqMqqB6AXPI5MPuISjsXS/wA0aM+ls
zB5Wu96Bo2kGS7pRI1lo8YXkCTW5Of0rfPkp0tXPOociawtX69lfzPGVPEdgTu+KvC7vK9RAd+c1
MeseuqgHZC8bNuLxPtjpSuFH1zaCbPEYGQJ50elWll7d7EZiJittbHQkNDG/v9DK7M3HF13ILWJX
3P+nG1n6AGe3gkzK7MRQszwcKuvVK0vkN7jcVkaDpVuY9XOxIGGq0spppy0I/sigW26qSrc42zIg
1+l1OuxP38bidzfr8kDqG3nhk3lGdgCy2d78rhpQAj1WwkTkcvADEZ89fzRC6Lu6b1Hdbk+3vPQA
Zz0fvqswz9XC2NWZxJEiNP7QQ5hvs0o8r4FZn6ey6QmzNzR3JoFOPfm10SQpMRIErGc0QMHMOj01
BPSWVTkRjtlgmfd1JkbpyZJ02Vv5kL/sVWlg1smRINzIXW/QE4CPdjAikn0otZgVNwDeMJF1vc9u
4KitNPflG6G52SwHDpLO9tvgOpnEufS+KxVU4ZCa8UyffmBLPcysj9P0zBUdxwhODQamvkyR38u7
MVXifpfDsT1rEsJ9zIrHF14eCQt1cBnrw5WUjDL7Wxj9zpmDcPl5xbjBINNDmk5jwbfgrLHXf5jE
Ke3Oe0izumhaC+aCbJoOS//xuY+6Cm/2FH0JCTE/803PSqMJtHSIB7Zs9Aq/L5JvgQurQoQ5rjyj
hTctZqUBJtQo7H56BUUJvqTA2CmjPMyb+hBJMeTts57VnClgqYNWKTCGHHdIxlsVvdKxGmztdmiN
+JwpoclC6PPMJrFbzBYNQTA1OvaGICKzg+0C7Dm61orRlg+15BP7NHhs9p8zWaPJWZlY7CQSMm9Y
TovSO3Z8AzM/24WAQFZGl4V+RUxv7cPcZkCNIScdr98g18vas7MvdTcomGB+Zp4VKMeIDUYO4pVa
6X+cflPTi//X9IZ7mvqcD02SPYddduzYJ7VVXzlm7IFXf1Xq6Oc7aSwz82EK5vOYesR+fSOHaq6+
DrqtGQ+nm1/o2sSsS0BBzoyU426cFICa/Qkj3JlWvjIQfD2IcnezLgGDQQ/UoACqInMzO+Jd2non
SKgZHA+YoveCUKpLLjkjSg1Ov+Auo5kgkeZ18qwZKzX35ZyBX2LWccSlZipDH1qODq/K8YYu3JUi
TvH7ZaPTJ26zMtdfepazzqPQvDTEj207RtyhhmwU4m43TVAOaztPC5+nNes8KnIpDXw6pDIMnate
ASxU1e9FTqbHZRo08EDV0cQWnpPGoK50iAv9lTUbaTWg5LwKHMWmcJOGcBlSiRHaesWfdqDgV97Q
UiuzvmTEHAbGjJmi78XRzqyBkKS5p259JT9zDH+Han2oM9O1Zc4I+tGpGpC6amC2U3STtTJbXHj1
1qzjgEQH15JuzwlVPJhqjbQdvoS6O6tIranVD787U+pMKAEfq1oBR5V95SX19HLlDS/96rMeQDHz
VOdwYXQCkhMeuvdopRb129pcben6sy7AD5s61ybyiuQm9pUko2xhcqif+Whmta3lrZHXwK6c2lUx
zCU4IQYZL+npB7/Uf1mzkkZsNYrW4r0qEYSmrkEY3N8mifeq29FTLyTY8ObegiKtJtbKILdQ5BNg
8ePLDhEzyJ1b8bJzQqkl/NxegwE41lG449cllb6OV5paKDtzVtypa+AXw93ldJLxh7UORG69hhmN
TcYyVx7hwus3Z6WttRaYJ3LbHI0Cf7TrLNyB2I5W1s3Tb/rF6DlnqdUkHeici+CSxF+9owB/oq2+
6XIU1ZruvlaEYaN6Dlc+tqVXMz3HD3UIWIOIpjEkW8aACZuVmrH1RoLOchLg3awkgYi8sNNf3tJj
m/7+Q1MMmm4UKVrtFFkIXr4EWnFh+X3kb09ff+nVz6recL0qkkZ2VQRL2UNtmvqGHKaY898oXZlM
Ld3CrPDZjpRaBfH6vmywMTy5ihd5oPfS+M/pW5gK4qt3Pyt9FDht4bUQTDwT+xfMvIvSQldpw0/o
Myw1wT4ayDyJUdSd+S3PegMj5MhPCLfdYX1gGxJqxwacRLNy9YVpijErfA1ln4pDs93lqfTDA2+z
aSv7Lq/CQ51jaz790BZeijEr+SgfS1Sx5v9uQVc5mzIIH1y5haWrz4vdEG4jfKXd2Z1NeOJ09er8
BzSb/kdyC8ui4urFlGJr5MO9l5vAz0gANk01PPMeZkXucxibyaQF7npd/ZNpqdi5OmKy8x7/9OA+
lHXUJzHx3VwcjVqyG3Uf0lpn+ofTV1/on4xZUfc12yHxEPGrq+WlbpdPmLiSTaWPiHr0l8oC5HVe
Q+rn20j8XE0zDXML+/FOV8lH6AP3Rh/+9jXt0gySla3EpeHXmJV4NZYQ+nzU1B76Mc3tb0SEwCIu
LsxIQt8p7/xWf0AnjhdQP/PWZjUuu0YJY0ZCAkjOhZ6Ejgh14pj74JceKU+W3Z83Y/yXFKdC48Wk
vdmhv4FmS04qEjF1TbKx0L3PSWeWFkpeIOHkzHTJ3HtQJzbpWFlIcLx45WNbqHV9Vut9o6toDu3G
IWkow28zJlF8MfY+WtizPjJ9Vu5qQdZBk4PVwtKcP9qlYe7zBEQY37OykWEv3SbEpzinG1u6m1nV
K4GrIm5IGgdJRHywwwqDMhnZu9NXX3ods7JvSheNz2A0Tm1rkyXzuq8wy6RCWnlUS9efF341gFsZ
pNoJfOlIr/tDc72HKF8TkC2MTPqs3KEmJ5aSWrXDAR+Jxh2japv5KGK9AylL2krlLd3ErNjTqJJK
W5DcVwbGbVHiRU7U9q42+5fzXsKssjn572AXAX0i23qXVu5TMCgvqpFcn778UmelzcZvgbNTYoow
OLpLAp3WcyAauRFxsUpGoGUWYvdwSWXWyzq77QNII3pTJivPbuENabNhvfWMBv1ZWTsx08XjMMTp
Nuls2JcEl+1z5MkrK4aldmZFj3FAlWOY6Q4n5HfRZIfDy+FoOUgYs7DfTj/JpUamv/8wSLpQJqw2
KBuna1HkK+V4lyQ5an01v4/94LyRWJu+wg+N2KmJjgkXvCMURF0ANg50ONb96TtY+JTfhXQfLq7W
al3WJRQ9r+2OSuXdaWN7nTf943mXn5X7SMpC6PpR48hljnUoy3Zul/2MC3Hmrz+rd73T+y7QuL6Q
uvsodfddmB0UVV8ZOZbe76zQAUS4MBm8mqFPemhloG+N6Fl5ZgFb7dh0Tj+k6ZP8YnmgzcodJW9u
jRIoq4JnXydT9l72zbWw0RZktqrFyhxl4VW/074/vGrJZwlSZjyriGTm0R13mE/3buLvTt/Fwrg0
JSd8/Ez1HApsz1b+LhtbuHvqNery01de+sVnpZwPRm1mOYtZDZ9JXgFbZrow6s1Kd7j0i8+KOIjr
3ke7T2+bPck554v2n9O/99KFp/v58MBh0sKii3ivSiZ+Ie7Gn2Odt2JVpyY/XLop2qgfSPJ0hipU
nhEEqQ6Momp7+hdf+CDVWdUKhGmhTBggRKc7mIcOQqNrgbnZkuUHtfqfRpDYEe9Pdv/fD/yjkmmp
lVntemrtgZ8gKJT++GFUlAtJNn8VFa5dTy4AKsdnfpizIuarL0g4Z05g4PC54EyrgL5hdSu98yzQ
43+qDxOR5edXISqE3Mj0pV2/F05/5b/qpGP4G+9nWW+Gu3aHAVbaxg/ltymNa2VwW6iIuRrPxzeg
F/5QO37h3dZy8NPwKqRakvv79AewdP1ZLXeclg1D6gIs9/PLgFMJkCQYZH2QIuc1MCtpXJcyh4g0
IGIDNmr6mzP9W2Ha5w0L82QOBJIDkmS72pWJdt+r0e9YjW8ry1i5/EJhv3PSP1Sf0gWWpvUKEIZO
049mZlRI/npzpfoWBh1lVtt+pUMeMYA3aCP276Rpflsjibep9A18fHXmC5iVeI9XqotsOhCI2wCy
CFgc6q0hSkjGeZFVa7O9rz8koc5qLw2FkKDY+bsK1fmlFtUkZg1S/pT6Rro/51PCxf65/uIgVRo4
hrETNG6+B18bO3kCMaQOCBc8q4l5ueWjlMhukkIuHeO/siK+ViVmAJhKzhrghDIrN6ATEM5JnHK0
lk2pC06r8p+BZZR3I5SF9qw3Th/++TmhpXFdtGCxM5bWbyOOrjLff8rD4axRVMxLTm9l2EZsO3N4
krlgmgrNf7aaem0O8PVgIeYlB3I9TX0CNp2WrF7WI3lxGKaw+A5TR4xvcQMVV1/5or4uQDJ+Pj+p
TA2bfiy5FaVUbsNADjZNgnnCUJBSIXErVkaO6XL/nvaJdwPBh17ENkdrMCoROkpXK2RPNoyHG2HC
LDhrlCDE5fN9iLYjTTP0uQ/fHIgW0siWytUSt5qSn/nWZ/WNz7hLAJtJW0/x+uxAqqd8VLGera3i
Jv36lw9pVt0mYbO9CXvOkVj5JOwxF7LB4T/6eRavCuBdv89JvJPqXo6csHQFey0hlJAXwHihk8ce
sbmWLj1a0PI7iIrkhMIc8G0pfs0zVen2Xd75xQUZRP1fGB3165Y8a7IpYdRqbtNt7BFwgA/ZONDH
Z4DWpCCUro/lF5Z44x1DQofHrZZIfnVLrG9pX2iqm7V/ndXvzCW5xmgW0MQNf+e5Snhs7ci+6cww
uex0OXw5r4lZ1+NLodaObRs5dWh8r1x5y/f3EAHoO+/ys07HkushATIROeAiwRur+lUx1q92ka2s
aRa6BXkq4Q81hOqFnJuqj8hoSGOVPYUBEpY9VGRFwOiWxoPFuY64qmwpVFcGg4XeQZ6Gug9NKgUB
cYTxRI6US+ZOj2BBeUSlE0MXbGq2TVbGhKVmZp2QP7jYiUsgvgVJbKjkJTogdYDsne7NrirPGxTk
2TRAkb2gicomcsy4CZ6Yx+p3gtypX32oSCtLlYUpgDzrhWTXtjCjFtGu6jVYJkPc1+Kt0vOxJoiR
zcyVnmjpec16olKNvKY1Y48N+DqK9g3Q5Q2RJPEuSEYBXKJN2pUbWtg+IyTv8xfg+RZSnDKOHDl5
c8UrU6ddPWrwLjSSfPOrSBE7zVSPdbnWov1lJ2jNVaoE4CqulRKMPKbSpa/4W/Q6G5lgsbGAvKQk
O5Xw2h6G4zlFa801q5bmApaOLbJQvMKqr+wYalcmbILuTa+N5ZUP/OvvwppLVXEiWmaAkoOM3Ca/
6bMAl3mTpfexKa1tNn89wlr2rHdAR1gQ21KGDjbjGpC+4l0Ekrzm+1i6+qwjgFTTe1qj+OCaNbEv
iQy9CGPv7fQ7WLr4rPxlMydIy4rdLRCvg+xqGz0zVx780qVnNT9J3CtW9AAxRpIMdGbkSuGc/q2X
3ums1gc0tEGFv2IbBeo1vN9LuwBnftZoiHzrc9lFpSxj+EX6nYddcWDPMtz3gfRIcPr+vN9+Vteu
YWEy0CR72zfYbKAOEPQsycaOxKY/p1tY6Dqw636+B7wnpWsglXHStPyjBsUre5ZHjlkfyl7bu5J5
17ckYrOy/5Pka9/p1z3jv1K7PNPypBZPHUEmKliLzO0PSkHvWGmeAsnYECv94kIvNZfZSgMp5XpC
GExda9elpt+6rXvTaTCsNGiCIr/huwPKS/736Ye58B3PNbZ9KBdNpWX21itTEpPTaTWLylqM2/Ou
P6vvKSuqiLHxoo8jT7g19oNR/Djv0rPqHsjC9Eg/9ndx3XC61qR05bHxePriS+9hVt8t+UNj5mXu
Nsmt724H47oFafYTqtFWS9XHdmguAjJbTze29BJmFT+iaKvaOg+cDgXLtvaH5s0tU/s8Ebo1F8QS
DiPrgNPtrdAzaLy14gNRzpS3pnVH6cxbmJV9Y6ZuahUakYbkRfXRg5KtqXDeV1r/XuIRY/a53HVz
VBBzer6jDNjyr5MoTLRfltmb8kUHUuhA9nRcOhImPrwhYy/bD11dZsSUsFlf/yJIoNSdmgl6uTJd
Xnhbc41sLxUKipF6Wq5BD8MCniYBAJk4l86rSWs230+DoDbFFMPX2KNkAEACywF2H5XpSg/69YSf
/v7zEy3rqBlbN292TYbuPHLb+4B88cgt/xgTgqdY29Zd6DTnMlmmjIaWaxDYmhyzfq/It1FIbEfV
SJeJbq3Y9ZYamXUDudXqlVvTSNt0cJ4S4qDGgFAGhZDCamXUXGpj1hvofoNioyGGKFTHfZqO95UH
m9M0/rCZ8vusPmCOF8iiKUhac+tdq/pQ7WHXbYtel/fnXX027HtiiGRdgnRF5BP0+aj0jjEg7u+n
r74wY5nLZnW22jTFLOpdLVfpJjBd4yKvbeXCF/p557fWXCYblJ2SpVlc71xOQr/lQYnKz5RHa2XO
Na3Uv+hj5tJYgJVdUTctFiOIprBFsTPKxq0aiMs01y9TT7z4VrDS1kL/MZfIciSkkfpmVLvAVpK9
IafpBfu7axrmhdqeS2S1TtXGOKqrXZF5O0MxjgSP+Buyb94ahRSvcPj79Dtfamc2sDddgajUGkgo
VuLHwPTuE8u/jvPiTq+GJ3Yx1+goS+3MytuIGlPSCt5Mpyh3ZavC/wZG20nRxkrd7RDI5/Xq5qzE
pTFPCjcmJMUzSFKwyem4oJNf02EuVIg5H+GbRneJBKh2Vq7+DmL9gePvtyz3VmaNS5/UrLz9BH53
luvNzrB9ayOpOry30c12p1/1Qu9nzsb2WIkKNcpYnmVu0/i7oWwGvBpNMiFMTTUu96T7qmveyIWJ
11wW67ZkpSghtxJ35S6Abozl85Y9w1dG/b3I3Ddyg6/ASH07fW9LzU0dwoeNqNx3rbomhXdXB+Vh
KOobW5Ov0+GPYfwUZoikxxeXQrZXSn/hSc6j3KOQjoZAhBI2bV8SzQVkSCqLdiNq9Z54uRUx+cLH
Zkytf7gnm/Pgmmz2ctdGTbtPfKFuAolIK29QupXp3kJVGlPTH5oYEs00x5I3pLA3sCEB4a9RD2+I
qb/rzPa3UmRrCtqlhmblP/qJPmbsfO1sOy42kZQfkgjkpmd4d1Ydv6VFu7KgX3o1s/pPLUICLEGY
QADTZ5PrhreB0ZhC8yOWsuzllVpaqFRj1hG4ug5nPDRppi6ISfAi0n6SsLk4/TW/n658MY7NFbSN
MoxuU3rspCTAdCP50Rs0In6yjrCZ7KbrAGNGUv9iwGPP1epoB3qxxzRBvEMBJtog3ff0L7L02mZd
hqvRVIOad+cX9ZupiQDJa/5ECuVtjozYLMRK+S48zrmsliMMDgoG297rEkFmrQTqPn0+fQsLU4K5
pjZSVMWNtAJMm9kkF3rRQZ3tDPfSrZLmuh295rtcR6oTJa6/P93i0s1MD/NDUcFs17IRpet+dPuY
VGFFATtpKnEqVjqGpQZmHUNeiYa1S27vhS8I3SoIAzpzgqnPOgTkrkU9qFy6VVVnDOqtba0JaZZ+
6+nvPzwW6AKB61sFj2WSBZLoUhKW0ZwnnQYeOLu6jNF2HDJ92yfh1kijG6IV7mXTWqnIpV9+Vu+y
ITPZSxIiuHR33xvqHRGOD6c/l/eT7S+K/Z0n9+HBGCjr/FJLdcyT4o9KZsDf5Fc3h8Z17cesal+1
LvzR5OXRLEkb78HtXRZpHT1GCKp2TeKDTx+ybKPETTtluj9otqmSKxStaawXelR91gekuVKEMam1
HLWk4WtcQL3tRmUkaEspDroml0+nn8NCO3MhbiBFuS7IkSX7VKouS735P5ydW3OcOButfxFVAkmA
bqGPttvn2EluqDhOECAhgQABv36v/q5m947jXbmcqZluN+i43vWuZ2l/RSNj9FCCXi1PA05Cn4kR
/zPi/eGZXzpv44WB/Nk6tR125QFL6wFA0ReyjeKcbaM9kngz0GO34R646by4jq6RiZ6FW/bT5iTT
G+Bd/v6bz9PqT3/GxVLBFZ2AOcGfUZRfSYrEQHk9ocL19w8P4//l6/3p8y9WCtoFcvF4ZVukploB
apsMcO7agK/IQevyA2OYirILkf4q+wiZnCA9IzbhjAlCTivJ+7XD+DLKxlLvkBhbA7/mgHsKD05V
cfedUt/YPZSNekDOYl96sMP7qqLhNUKGxuKk07oPkuMcsKRrspl7q76wJUnNswnbHrh04FaBnO8I
GjRorUln8ykcutnultWGCQjq3eSRUMWEwe2qQA5iNidpfUUbOuQwQdgvHMmXmVJr/w0QTPYbfdyL
y5K1C5JrtC7qArRThI4haHwOzRV8mfLK+picllYMY94u1YybrhYgTOxbXrDqu09DG1whcpaVY5aY
vrpq4ire+5ap/Qi20F3kFpRQmyrMljWVDRriNUXrjkkQYA9JewTgAnDKHQ9WllWsOiop1q9AawLU
jHUDzC1VeZAsi4KCVFWTNAPEDAgutqWRqI5w/E37tHXRblnwnix/t/1yI8Gzy0NQCeg58Nx067aY
/F5DLm/ssJt6IfMhOZrynAV+Qgr8Xc/Wt3h8d2H9jkbzNxq8gShxiuYZ2FnHnmkd3nQIui6rOOfD
2FyXFRLABrg56nQgiIWCZRUBibE5zCICSSeY3G04DCxPaWFuZVQW+xaZ+QpqrYCVGVLHSjCMyKkK
ADoH2VRs+mER+JMdgKlrJ26HRZHMYxME/xrVW2PYT7pER9fOT3U9xoBz8SvdqxvkQ+YJ4IyTVDuy
pKeomL71U/mlltMvGnOFLju7SWBhz0bhgRYJ5Gu0lM/j4O75ipfTdcAdooa2bZV8AxX1R9gGr0yw
N7eKk0qq3Cz+eiTzRgYR4IEx2sU0qMHkHBXcgXYxADzTR5smGm4VQGa509PPwNcuQ5LPllXdphif
NCLIe7TnWFjFJo6nuNADqdxLI8InWtENs6BILsY+0hW9L2I+8eg1jJMd2sG3c82Ry56gzsTEF6CT
ToKox3Ktvy/1fKOSdMtB5EFb/SbQSEnXRwqWYhCGt0pqkO6Eu3V+vZGu35SSgDZZH8YUVd0xPfhw
3sd2BioWoJc6vO7K4S5ognJjKgNMFgicxOZVU33DwETQZnFXlstrQUBydRSxyN/EIu6bad4FcZKN
qKYu2P7bOZfSYJbAUCsEcrbbDHgirA13zJjDsGKgNHZbyOp+dMFujO1tuVRZZdstoje2oAzloRP1
ph/VXVn1h1H9SuKfEW1eyqjetwCVQxXYxg2/igqXxz17jSqAlFaZUX20onpCnu2RWGROIGQ5Q1/1
PgJadVMiLB4xozvQmKasq/BO096rG+e5zMYofVsAw0kncw88jc6QL/+G7jpocOlbZO3tem7Hn6cr
RI3fLKLa9ehxzjRpkfdu+TMSau4RQH4oi+gJmdsY0wuwq/GAROARKAHwrZJ7bE6g9HjEJBvgy3bx
SMBBkIjYE3GcW+s0+pnPceigeE64Wm/mGCjZcoAldQwY+7Y2BTB1ZhI2a4d5LbbjGLXPY41yVAan
TXI/IHb3qQZILs0S345PbVgtG+Qb4vWDBpUPVX1LluKdL32ft7wb4hz/7WieAFwO7kFnQatV1ZkK
3PUgpB1+m0Oqr0ybZF8BrfHKNBIJcuTkA+sMeGjSZYCVz+mL8AgBzGSRovWwqlmC6Q+IxZCldBif
GdiJL1qUaIsBQ2doAdVuA8x7afXWoUlqg3yidUt71SVPPeoU90DcBRRJ07AcXYFzoH6kqJt/TRMI
cabv6S1jiEqOZgP87hn5AtDLXLYga489SMUhMOkdR9r/Xgd8+EGDRO+ThVXf0P0TgXwtS/PVtHLc
h2HHcjmt7U3hKzCjtW6PMsInAoGlSHukAPXyjS7QGHGM6wVMVauLsPkVB9yNj0gDZk9zKWBViUBL
pNlgA/vDzXL+USAb9sViaThiewhei1ojqcrjIbR7i03y16KQ1r/pHAgE5TR9bbQIrgeQlMx2cB3H
PJvOYfHKpYBRwK9FrxhYQbtiGMEJqNUgdgOCqV6qKK2/rYU0wS4G8Azw0x4x0FiG8Kc4Z45DElZP
/crJz7KUS4sYFjnTm0mL7nepHSVb5LSM34LKzr8qXfebwgOyvaqWHvsgZrcNECLvNJpAapIFNYcy
JEAx4KV+b2By+kqKob+dkLf3syA4CNyvrRJ7B0rEvWZx98h00z4tuusObBQ9piQDRi4HCxKKYDH3
5FAAMXNcZQl0AdPpa4WPwqRNemy4zK1fHFwa9VUaAfLV1cCuImnjex8y126bmVbxoxF99e0cRYRM
e6ioP4FJHXduFC46Dg4d4ncjepXOgPW6yrqFGUw3JtoO84qpu3g2bhuEQfkgPQfnJw2Bk3UkeTZD
qK9QL+C7qm393g6y2qGHLzoIniy3WD+nH/EU9A7N7b7eNMOQHhgQOgi9g9vtHEGbI7UseOBLZPZL
DPxSluApYjkJgiXHtgfszRy29cbUC59QOAKP+maVkwbcbWXNb09Cfc9rt6C7cpJgGfjka0JLnQdS
hjlMmTT3PGzxLUDGTbgfyhRhdEjdl+pXLFHJkcBR9wnt9rzznLA8LB0U0nGeUkKRue3Tr70Q7FVV
BZGnDvGdpTiaMeZvLXrYqg1iwZDknpIynI7NXEUczBxHapw8VoQSHGZuYc9ZeTsG2Qqkwz2HL9hl
SCSvliWnuo7ZDi2VqMJK0NqQg2ylL36rUbU+yIhaVVfCo56M07hdtIVUecQnQm3disDEP7XyOLri
yRH2OGiw8LImbsQubiQ456aYOpzdmsETCr45/vecMQ6K2cxb+ljVdfRd0fKJz0WQA+UDQolIuuIJ
mTgTONu0iG/RAzGK747DOQVCNQCu3bEs4NxdQZXGY0PeTQsXZFmGG4JTqLqmiHe3mxHL3yPgkUV1
42vg+8S8zv1OLzMwXAjdJMGPGD9oOREAMCJwBHkS1bmJAf5Js6Eh8/TTN0Hf7uGhX7q9ndN1Oiog
w7D6UZ9qE+dTpEV1XamxSR4MQ44lQrsNYqtv/BQtJ6ws6bKLqjpUW0AWAgHEjucgszYrJY8K4SpA
es7DKK7RXqXOfOWFfEWDcT3lZUM9FH+l6x/lfL7O+SRKxZ7prjVZRST8AwTIklfS4DyxmWWBpFWt
5pVvHOP2uyY458Ky2VYCVAOCTaQtLF9PdY+cnvvSoRFty7UP5C7FkJvxvGeARJHFviQb6SlomG2B
XqDNYtrqV2XasQZMLKy7V7yXhd1OuCaMOa0kGfMC03rKSeeTHohpcKq2IVyT8NYihq1B3RO4JNCD
OtCu6aANvWbRkKpDy1okw9dIzmK3SDpL3pRrscTYpZZm29o4AErOgtABsO40cXhcmmb40UWOWKB2
PA0FQjZ4rH5WfccHIHKdXtonwLvNcvJJ5UCejkzAEMolQ3GsGkQ2Pzcrwqbzc49C+zaGbdcfiVgl
Ho/R+6ZkRfNM0srKR2FJ6e+Jb1cEQhXjzAe2cYGbwquy62v63sCQJK/ruKPL3sZ6Cg6Ezn75UjPK
om+wLTPxHgI1eoug++AKvqj1p1DhmXzPyw2wSgWMXois9VdI0JrWA3oP6FcFEQ9ld0QExQ9tMqv1
tqxsNx6qAm6n+4iQVbzU5eJCfk7OA//HJGEDFkYNFlaTCR276SpE2hlS96mNcc9CBYyJ29ZUNWij
gV0IoD0dhhTOtMiu3q1JDKtZbZY1epIz6R3iqwEn2LbYLVPQsfGt03XVOFFssCcWgHi358a/OtA2
BGK9U/ZgQYZeXqQUtc3L1jUDkCFLb5O9qi2zR6e0GzbTGKc4FaqUJhJk0wiJqT+LSY/PCZzqcS6L
AakvZdIXFHCpLp6v4cJN+Gke1ApkZ6XZc4kGXYqxxsS6V21DE9wHS4KgZzzm8WXpKMeeBHFGVfAo
NSuqxh5QO/+8ID+3B6ayG5K5BQ/XesgkHmAShGnXBfgz+KfxzB+y84yA5HMyaNM81mR0IWIiLdiP
2xEMI8AzuIiK4QcJhghQvsGzrrn2sysBKpuRMikOpFigwM2LaspbjlVTPYpy9PHJMzq7B6cwusHz
Xr3YjxqNSZvOR8UC4pb4H6indM/G2gJy+IJyK90XBJvtT1kxHV+vk0nJLe7NfbEDhz7qrroS7PcU
Nyg1+BpIB5pijFdlpe5CygN3nGEl7E8G/XBVl00IncMhFlzZzvciPIZUuOGOuy5of0QgaYCvqKjD
1byVWsl36/ve3IBsoRU83Uu5vhRBWA8PqtFc3rqyqukRTfaxOiH0AHGa22YkKkYHQkCLXysSH2Zc
NfppfJuQ8wkVoUY/QX0l62E5DxZNozKDzXwiW2dD1DCmYWmjpzYQ6RWNNO2OKG1O0YnYCimdeR8C
tr6BvAkYU6cTYHHRK+9/4baosS4iBG4AiXNoHMXCWkXqZxNp4x+YTRGLV6aVCp8APR7Jb0wcGR1B
+sPVbOixPryVKXy4gJs3pqneJpiLQQtHwFUz+9x1CeCoYTCR9Q1dTHI4FlYO0R0AkS7cI/dxvk/M
0B4dtPDpBqJALL8D7BAXr6TndHgF5Ba+W8TNBoCfZh4QaQgCdrVTgfcQh2tPsq5tA30HWMg6vwfI
NqNwUoTtOsBbJdqKqzzx5RhfV0UbLW9Nn9gzQSRFWwFkON+KrMS7anatqsr0Fy7vRfiMi00x7yYc
eaZ7EgZp8ExclBZXnVZ1fxLgPK4ArUvSPiixpjjaw4iGFAAwOdEokJ7qdUyIzyjuaevGeLLOPE+d
QCfBHBYBOQ6FI1qhhEZShPWmfBkmXHIRD4WzH4Wuww4l93F7mGGLZZtYyqDZtCS1xZuKrcf1k85E
d7g+djISGZrCZwuLH4hxDTxMtQX/PKzYdBe2gF5kq5WpeJ5tROwuDRs5PAfUANsqEhLARVfFsgaI
k9MVqk8Dus+1VcYEYLx63iNB3ZZNjf+AM9efUArE33K2LTblqUMCpX3GsSEC55TViRNXBdSpAXX1
9rwSlD3EnDhvIxrTbU+KyOboXB+b17pBVV/ftGPRg7VGUgy8F4uJRl/6Ggg9u5EEOwPNE0UNeU1S
uyi6KYeERzg8xpNC3wQhVuBGP/V62jczZsM3DoVl2kVJo8Ice62brwJTDvWWox5xI4Yi8ABYh62e
rgAZSwFs0bFG5c/DPzVsKNgj4wFMVCA6USRM+BdChR1JNqoinB67qagHMIRdIqYbFnTnVC3tbLy8
Nh7nIA/4s6pRS6QL8nH32L+x7bQDShV3XRQX9CRpKfx9iDjgGhYT7qSCRYNiQXXZ1Nqm3IlaYo1H
Z1A5fAes3A3Ameu2qtusEGGF+2dqdAs4ppL1mRuF3KImBSCQ+Y4g0jwOHJg8K4RdXNebMUxei1XT
9Ap7vCa3SNlww04boD7xTpCEHz8llCTR2xiMs9cZA7KqfReTTOs2B4VNmCLjej6fnNvBU/6jh6WE
+aygAT3rU9ywBnyRoRzVEbhbWb0jifHcMiCHlJ8ZuQ6nAZt1tG7XnQxXHu4QMlnVDz5IhRKZintB
cuqmZXjBzXcdb9F7Q8G7FDMXx7DGZvm7QpOXvotqYeIw6xrH5q8tGHu232HuqvUaG5cBIcykvP8d
F61IwXgfME8Psk18eDJ1kJKX2QQieWl4I47MjC1iqrRPvklcwqcfTQ+Ez6aeDUfbzdyDfmjipIC+
WIwTcPWuP7PoNUbwa+xZMLwAVkvSr6mF2VVtAsikA3r1hZr8A1yojQGOTUHlGdCgoXNRUBXdLpBA
icFZr+LLLq3nqgSWHCrk9TADLnacNZEdRM5Y49bCIl1GX2JfLpZlolkKBjy3U8oLHExsU+z7iFqg
/GztxvAMSsQr2KD3cQ6ubcvrLl8me94cdNzzBkyCvsKep5alKN8VmGbTbq51EwNdFVfpxqZC46bV
QRTWJfDjLDZPkMJE9+zmOuju4jVa7a7qyiLOsRrUxc9WA6a0XbulmNOsBaFIvSCEuxhRr4hwp0EH
UZHkfbSgkIo7DaTYhxVtVUW58QjEl5sgngg4mHZGriqUiwil42EcvHuIKD5AXi9W0AoxdXhdxZVL
RV8nOSJKErdDX/4s3yp8IzE5wH6suAMdubf5UJdBAFA7en8OTKG3aEeBS8L9jaTEvSRrFWFSFqHv
2+M0oykRsEcoqAjtlGF1W7m+I89Q+ow89aCuR3doKwMRck8Mljckuqw1ejyyZpSspFsMVB4dZ1CF
4q+c1AhYLGOyjODisjn4asJh6qoc9Li0/O1DqxbkdEyKyX3iJ7B+Zz91K1hUphk24WzhFsFLqsbK
5UApenbV63PHDUQcK5Akk8zYQk0RVmD4sJF9nyOjx9ybHl3sWH67xGQSy7V8ntYuHV9A2ZvTX2aQ
vsHH4lxA3gJqETWeC5N4bJa9R6Tt7WzPLnNRz31wQgORg9Jre2P113Q1VIIHSGrxJWnNXFTo8Ua+
3rKZAedAQ8uapKPeGyURP7PYcvUPNSWReEBbzQoQeGGS5FsqRakroH67prj24OEasF2X0utpG9Bx
jW8Gj36PdIdlZVn7nHClgUoHVQRsbMrTpyXlaNQG+zUeky9BPYEHWRYYXCAcj23zLWJjLHKwFVRz
1yHZMv0CUbLEEOJ+BYEsK3CXmsFuG4L+yTpK29+8dchBmMNSkRxtCNrVGQ5IRfu+wigX37RrUke/
e7WObpMSRGK8sGYezc0SeR1+maYYHKcVbNXhYA38nhjRlnX2GpdLGd1RBRjcS7QWrdu2BUFC4Agh
I7pnU81MAiZaSJNrtPIududp4oGwNIi76RDJnrbtEcWOGKcCPqFCk2RMFU11rN0QLz+nSSDNPzOJ
m8PnwJVmPEjmE1ggcI+P1x0y8MrigApbUmMXAyoj/KIRLd1CyOasAduCzhNUJcyqLyIlClJAAJhP
2R6187qASL2I4aqoaEIzUKjRoigLaMsPnBiLc3yX6oKOGcSDpEImKWvqFmxNeFEdvwUO0Qt/WkQp
QY9zsgaQc8eTSs2vgV7Q6JjJcKBm3OEcNWHrNWscNt+lPINRcjeVtDnVWIfKuwXAVg+y4kjBSM2o
LGMN/cY1oILsRL+WqkKQ3digjQ/qrLFQ0aWtg7NCb8b0TglR++SICpaFQLDSOundppwESmsAONsU
yHafsDF9xiqgNTbUno3Niw1QGrnHMaDvHoDgBus2HGIxPfGmovyLBNGdPNtlbMLHlAwATuyNXFDm
SZGYOc+oAWtsZQg2xCyjG8Jj4GS9neYS87lJ45uQrVX3QOy4LCeFhcpvlXIKRFJKSEHyprWju16q
dKlPYCfJ5KHg1s+vy2hlDV3JMYhko057LEgDuqE0J8n0vCqYUfOzQYTfSMlW8p6GZ3/cQcKbnEAi
LJYeKrEKUDlKo9EeOlqBfxYhHMi/CedZvQNXp2DXXdFMlcotddxPR2jfpagOoJGMKwrbQVstNu+t
K+e8Vws6NTAuUJy6goDLxtMSuaYt71q42pobx/sxfel6ZPBnbNaL2XbjMPitUaptt22zkBuIqeSx
xjKhMtGjiLSpELn+XQcDbqmzx50RV+A4+lUEa/lEIde9A4GnobmL6jEomZ5wb4gin8+qDSlIfiBy
onzGpyPDrrRkFNezZu8xxDvUUeCVvsL5jarrJUobd4X1l2JZjIto2MSLR4lvjmyAa5wqQSttzke6
+z7CcnMrcFkV91CC1IQKBGJflLhbOe7J+iYmNF7sprJkWUkeRkscfIl8Ob9ZhSGGK/WAot0tWxbf
5evSRNUGtRZfZEFSWWCDz0NU5VPaxDdckC44V14CrM82cVUMGYUOX2d4me6XKR5ZtpKheECLp7hB
1XdEjJtr7B2kmxigTRwOHwIYIYBYQVZdmXOAI8OHElqX2XFUOPwGqnDb5XOP7TCLJhdFQ4baCqTl
zKBnwUIv4FWIU7uaffJdcNmsXyCL4DLjFlhReUXi4BoRWZPIE0RvXauGFumNhfkFwXgWfPkmi6DZ
1Q+DgkaQy6DyQ45eZ6hvsg2DBZT3qQ80KBmBhxZWJ4gxxVcm9CVmKeqTJW7/N3ULuuMN5zUGyDTg
G3OcFzp/4zRfk4PBfeW8y46YBr2rjH1vUsNx/5kRIgBIXNWg06PrguUEDcuq/Zn6Gt8HMw4WOe8S
fxYKcdG0G8PrWuQw9Gm0sRY0xALc8PiJ2YR8g2qoa5zjLLjiyuNQvBkDWAyzqWkIttdpFXWOFvnl
iYHUbfI1oWuTFy4q4wzlgjA40pC1PyC8I1xCgp2OXD+4joIdb2IcwXB2an+0Ts84hJYE129Yu9MW
4GTdS6Gua25h8chq44W+tdXIkAnJedwcewikbg+IVIeiTNutKzxnwdntpuTUbTjat8hh0VW0oM4N
ySsLLKiSGVxqXbVzBW4ZOKAvZP3KipHjjtggFuxUAP2CiPyl09/iZXDNtuCYOorolt2g3g/4Xp8E
AUqf0o1rTnBOFFtsGnOyAYprxPG5G9gJ0PpG5hr78jtTYdxvUIosUbuOeYMc/H4CEhGLWwGjl8b5
PY+ipK+vFgEg+28PwsK9NRD0vkAmH8sHZDmuA7jWPHmZBGi2GekkAE9Qv8BY53OSvKoOJ3fUjSt2
zehCoJM1Zh1PHZDfTT5SEhso7lHTpblqVw2S+Izr5zEJFTClCY7i7hlbTwSIWx8rdmd71DJyJeDF
hZME/wOBFO/os6doDs9J2czBnpuAvKXKuG/YDWi4Y3jiOifIVmu2FJDI63Ee3bgxQzCrHLqDuENN
TgcAeK/1r9EmRmeNtCjorqiOvjOJw8ImiV0jUMDhBoV4onGY2IPzIPijmRxBVS5IOvJINZqiYOTg
Hcr4YU8QEaQ8MiZuxiheCLxPWAW3KBeAPESHIWQb4DCG74MsmhowViyO+yQOonc5F+fRAskkrvfj
gHtkjkgBDLUeif4NGtOJQYx7O3mz1Sk2xEziWneNft7JHMMyWN76oeBxHvCwBjwMbWfBoVqogSMH
cFN5ZUKJLc6HCO/eBBQlpCxOZzVg5CTtfBf4aklzHTSovSHraDqJHouT3vSy7tfvMmngkEJSwa+4
nFHgy1a+soNvuw60oD6cBqzaEP1S0GExXuDq5bbfOF9jYBYFK/vnqREkviqa1UD3WfHKGMqGSwjJ
vBy/LmYe570gyxJVEBwT6cM7PltlB1TFG7yWpEkxRRC+w1JotmlfkOvZus6+zB2s6ikCblI2QP71
ZPjRp/GKGHE+qxgRNBVcvziKQDp2us2mPhzhEPdkNJ3YtjOL5TfHxwUOUBOasOpQCsEavW76EsW0
Ys8kwNwhzjOmhcbzib3oA0/cZRafmVUkiipJdiGG5jZG2ZDmk6lQqauTIZNB7F5RsQyPadjBBi4x
sIBYn/YeMSUmS1BjPgwNHK1V+v9heTqb0v5keLowGXZthSStBW5P4fvI7dSQMnlvsLJ2ex/h3Jt5
0a38EFHlqv00lMmYQxGVIoeGZD7LU/7IyXbhRSznFfyMoE92BouY2gAYOJ+SAhV8Ghp2QH0w/gx4
+5F/7MKW2HducYzSeLeWErV3RKfUegOcaxMCgGx6/0lv1kdv+qIvARpdJ7SP+C5OgXcYfNhuu8pW
x78PpI9+xIXB0PZ8ckgh4bsp0RA8w5e0KzFV7PJJS8gHn3+Z9Td0iKSwZYGeVSGx1vTLsRD1LUKG
PssI+ODxXKb9DTD4opQV813Kui18vqiQwzr/iYvvow+/sAgW81QNHBeuXQmdMUv7qciw/k2fGBA/
+vQLg2DUWMqXAM8mWjUOE4NAmONqPnF0fuAej84v5D/G1rgPtUeLB4aNTET07trqvD3GC2J3QnD+
bGZHNAYc0PbH7Sd4o49+z/nf/+crUz6jvppomODDGRakcWHXYzLSx7+P1P/FEf1hebkMA0zqhcbT
UrLdWANov3WkEyYvk5U377FusSsVXVoOWSOsi+4CWa31t9CtpNgg6JyW1xKw9vKZsa6vNkwaH5Sf
vMY/D3FxmW5kPWzJQOUM+5LZH4GfXj03cHioTyzKH338xfyfKFy+CAsKti2rsHOf0z4DhUI3JJNh
8/dH+9FXXCwCvZwSgEZmhBVH8qZfk+915U9F+28NBuIyPajWCXqnJXV7lAtPfR1U24qln3UCfvC3
X8I7x7IHanickOPMlw0j/TGNU/Q9rf+0+gpysQL0HBfQkmq3jyKO+1tPv4sZB/Z/eu6XoUGLDGtk
2sP2yJbpWsKqZLy56yZ9//eP//NWKC4DgiIQlWgENgpqNsWjTOMrVUPNxJ+fdzgjbv/tSy4mveFn
OYfhSzpR0bwQ9gB/yLfYaFzdm93fv+ODqS8u04FG9Nk0EiLtPg7NXjvQczmu3hnT/J162GlR4dug
u/0IDkyTo+0QF3RinyDHd3sN+8W/TfTLACEf4AbSsRGvCwKfG/gjnNXPTtCXv//Kj0byxURHBcVJ
Gxu3LwK6LyOU4a09Ev0ZGeDPG4K4DAuaCogOtWL93g/VNolmnBcL91Ci8phFaXWCePPJanJ+8//v
Op1ehgRVKytcPzcw80qbN2y51eln4Xt/fkTpZSCQD/pITRZOF6kn3BD6JK5PXWzhCa0jsAf+5T2k
/08eUNPObWM4HtQy3AdYZJVkr4Ftnv/+8R89notdfybGoQJU9FhRJndArsSQg49KP3n4Hz2h87//
zx5cnruGexr1e8XCV1/XjwCpb1lgPxmjH/3x53//n4+Xc2ehPEi351HF/BYtrWLIS9Cqmk/+/vNT
+NPgof/3FzBZlikksn6/zsFDpaNn1dn7uTX7GckBf38BHz2ii3O7qmDcjQZ8hSumE44MJzPOh6H6
jOHz0cdfTGOVLoXupqXf9zT5SaYUccJpNDyEpa8+2ZM++oaL7TpKUCWbKgzQ0aPfolPhdQn1KwM0
+5NW6A++4DIcSMMIOMyIrtv3uHVniBC7KyS5k714/6c3cInaHCC5o/CNN4AF9XpaomvYFPdp8Y/B
eJf5P8KXaqy7st+3TfUCyvFj19uneCrvbPcZ8uSDYXoZ+QOeWE8Q59vvCTBDvEFgatjdzKm+8X26
/beHdH45/5lqIDoMReyDbo8b62tcxjcLKGOq6b7+28dfzOQC+ktT2hpbKp5VJroSvRQ8LfOR/Vt/
VZpeTOWB1l1QG9HtGzF/mef1AdF4D2Mgvvz9B5z/0D+sFOnFNCbQCpeWQ0pLUwUbuaw7zLTZ6Ke/
f/wHkTnpZeIPBON6nWDf2zed/bIm+r5PO/TYuDfaBX5LTPylStCf08ICl9VNMqKTaQgz1X3WVf/R
77uY5VPNY5hkYEde0RSDZg7YPj18WH//dR98+GUe0Bi0ENJn0+1LvkpkW8D2bOyvVEzNJ63gH33B
RSYAWwwR5dx2+8W6we7RLYBOCKh4yO77t19wcTBfmnFMe13YPedQrjdQqS1akgRKqZ88og+m+GXA
D9ryCPPoyt/XhX8HFOEGrimXd8g/JT38UX//FefJ/IdBfJnukyTznJKJ2D1t+i+8WnhGYvTmUkSG
f/IzPvqG8wv6zzIyKMi+jv4f5s6sN24sy9Z/pVDvzOZ4SAJd9cAhZs2DJb0Qsixznmf++v7CmX2v
K0pydPupgUQCtmQGgzzDPnuv/a0CZv6yFO/DMs07ZVHT13SeinMdnZ99xslMp1CAQmniUZVRUjro
P70qVW+nTPmtnmvLPJnqmVoC9zX7ak0dotrMrdyuxqyMzux2nw3Vkw170AZtrrLx+KKN5YtcBuFG
R0p2zvjrs8ufzGONVRZeKq/YLoK6XZk9RWPHCEpx7hT5yUA9xfqgCU3LohpoBTWLZN3iltA01kNZ
FK9GqP9mXHkK96HrT61F1zCM9O4uDtsb9FhfUFOtfz0PPnlIpzyfMJhHLcvCem0W9ktRjgplCf2c
S9JnFz8+uJ+mQJ3T9Cr1ebXuOKe+SEJRt316lsL62dWPk+Knq9PbGSWmZpRIh0E2kZrxmkwI//ee
y/FDf7p4M0vU9zMubpUd5dvC2KbFWb/Mj7ktljiZtnU84QRr0W1DqTCWHkilKXTtJSVy8Fsh91qz
l6IAQlwfmNZ83ZqBWW1rWxWVq+i9YW17REq06Ol2MM5rK6y00RvHOWleJ0sAAiiw0mCjTOmf3eZj
EDa7cFJgoEpLEhnXGpL18sLWVDG8AIFI4zs6AYxuI4zWtLy4Rjq1Gic0jb4wtLZ4nkxEXdedLqTk
qxyKtP+WFSZlpipFnXaJnF5V6H5OzHnfaV0x+qi2p9mrGoUymz3l6gw9MaibFc1ec7/B4WEJN6M9
gPjIzUrIWzB4Cf08pmYHt/00RcpergO05Y7ea1bxm6/zZCHLJzRKaa+VIJtpZCzHwjOsuXR/PVY+
WYXFyTqGFAUNPK0B60wkL8NUXNlKuAvM+PcCxlOC0YA7DUUn7t3oA1aZbGeW9nqxbO+37v6UWWQM
eAgqeVKtVduenECyaVmfkm9sBmc2kU8ez6mNZyOHGg0qSkVqJUmckiVMG6UX+ET3v/cFTgKSZEDy
W+Cpuk5kWEe0/2arDiH+pqTv5vd2qlMoUSRiuS9U0a5NHGS2aO6QvGaNfvvrL/BxgggF7slak9NO
OVQDa83UJC4ewcmekHfx66lRtzM9RIce+uCvP+uzl3GyrlEq7MxysXlYCI1oRa4fm6Kmqz/oz3yZ
zz7gZG2jKIrezarKddPV9P3Ys1FuVXyIn8mPpL8Z95yCiJQiVhaJgvZaQK+dELnG1Ttq6OmbKfGV
zkyM4yP5IEQ0TqZ1l9djIEUdr0XPvmPTvEP/fs754ZPQwTiJTaoewUY9myUn5VLcF1XeP6W0133L
9Xl8nkHpfP/16/5kaJ0ihgajXnAUwbgpq2mCQKcF8sBBGaAeauSStMqALZidifny+usP/OShnYKH
xqrIFKjYhCtW+dKX/QiXPz5HQf/s4iczvTLHIFlCNmVt7hrX7hV6z9E4rX/v1k+ilREBQ2vEZLxA
NWa7yCrSPY028uPvXf1kkrdJEaZBWbKKF725iwpNfuGQe67a+9mTOf79T+EKOPp6yVtC0TTIsm0P
pwKrru6cu+kno/UUM4RuoLfj4wZn5dZOz6pLgrgXLZ4f+y4/5xP02Tc42aExWkFFwuF4Lc2F9k5L
/vK+5H3endmjP7v8yWQ2VA0flARsiyEQhWxRBSmuHEA0OGM+8AnX2zoFBs2yGgQis4o1gqUuvY4L
UCYuzH61ApxTSvcQUy4ly4QBKTr2k50l5mbeRZJhnHPC+GTl/WGg8tMYGOmCLIqctl3EucshlJXJ
o78qudetSF39ehB/9hEny1ab0L2qw7BcN3l4aQ7LPhDqOurP5Vc/eUmnmoVwosojmrJY24mkbzQY
G5usArTwWzd/KlgYQdpYQ6rlyNyQwaAibu7LRB82EQLJc6T1T77BKc6JLnbi94TIfpzryHKlPCGP
m0dFlZ15A599wEl6R0Dk4kDIxhFoTZIf0qm1SFRBvzlXkv7sA07W2EXuG70d1GKtaUpMKDjS7UOa
TR9s57deg3ZcZH4apqJdGKMqH0Bn5VPbpZto6b+0mfT268t/dv8n62zW5XNn9wvMiqZoXfwZvi8o
Sc7c+2cXP/79T/ce1ouCFBgyxyDrq0xNd6ranomSP1ljtZO4KZckuq+trlgvI77FcTeui0i9Aftx
IdF49HvP5mSN7aKsCWm0YH4ZlubryjDS/tsUZ5bYTxYH9WTk6PZUaqKQkUPSNI3LorUJFPWunpff
u3v1ZOA0VRGGgQ3jxdaj8WB1tuyxD6nXv342n9398e9/erX2mM4DEi8CYy0K1K1t6MayjbpEn70x
k0rz+68/5pMRdGrbac0iIB8QskBgclIdBZfW6KaSDJr/1x/w2ff4t3EUtzWtKvlazfrbrERU3QHS
VAL/15dXjhvmB1GxejKGyqHuLLnhCxgZ3TmSvVHov6313JeBJtXltCoN/WLWgu8yHBE1/isf8x//
4hXa/vM/+fNbWc1NHEbdyR//eV/m/Pefx3/z/37nX//FP9fv5eVr/t6e/tK//Buu+9fneq/d67/8
wS+6uJtv+vdmvn1v+6z7cX3cTI+/+T/94d/ef1zlfq7e//H3N/oXu+PVQrbhv//1o+23f/xdOVbh
/uPn6//1w+MX+Mffr1+b17f37G+AA16Lb+2//cv317bjIor6BxJcW7VlRSiKdtzcxvc/f6L8oWB3
aZmmbBokXRgQRdl0Ef/I/ENRZZOctqVxKIN09/e/tWX/40fGH8I26KA1dVvRDQN1z3/f4fWfo+DP
l/Kxv+uHRFesTuyTwSgFPAwI/e3OaJJLMHquLvQ3kdCkkyD0j6Xh2sjNLeKeyMEOZQ0E4zWaw+uS
PgKE9dqZ0/uPRMzpmD3exsmYhWRBItuc211SyTtLqkMPslTodHZe7K2oX/VlYzn0hdION3cHWiss
p4asc2zY/VYn6mOmx5dBn3SuMiivQP1C2nMs0zNb1cBIw8zJbWX3Y69PbhLNj1lHZmlaEjpYSmQA
ZljeKjpdH0Eu7/DYem7r5VGb4u2SJ5cYy2wjWFDOsUF3U2RtuMkbyfAX0o5+gvGX0+vLu2EF2zAv
PQ4/1/XcrjRR+pGc3dd5f2nmqelEbTRhsDKhhjfk51pS3gpB64eGqxKu7tgad9sik+84i0OhG/jf
PHbnzuLacX3/6OmehNZKB7UEeuGws5NMcgZaAnqFLz/H6m1g0fpvk1Smf9QTWeT1EAShMVFSTZ7L
4kjvS3ValkJvaNs1dP9XtRoMt8Y9sFK6xunhf/LncZzKjZVm4coqxnw7hlXqpXoknKo92Ik6+M1M
n+y4DD1/TXcAfbCZk+ni3lQKSE3mcFPDovhpFv41xn/2LP6h4/zo657EwGKCFZhK9rCbg/GaHgVa
SZbJqY30shsKmmbwbnUjI6DDWxO9M5vjsx5niQ90t3OMrt7g37eKq/AuGbM1iI233uqC9UJbi0Pj
8pNWqvDddPBwYfTnZOiJOs6ELz8W6Q/u/VRfgGhkmBNJxjuJWosdKzstGa9MTV1DZ7mNzcrtrenR
tLPnQciPIu1cO4+8tBk92qQyN0sZxdQTM29k7FJ2VQCO0xlilreIRJx8OOeG+sMy9KP7PIlyiZcj
IzWjZtf3FHptgXIWo/I+utUjZQDZGL41BoMHomamJXdL08IrjUJ5ow8C6lJ1KGG9OPS5/obug/Xj
VNfQVco4dSJvdgPy3Z6o2OjfosH63bdyEtgUkS2SUG6anT5XhzqrD203j04tUEAZg2q7g1l0biRD
jmh0ZV30jPUoimmaUvO7MKdNIpHpEQ67fd/S4x9iS6cZEW3KWfwsZ+mdorYbmhPefz3+j6/go1dz
EifNY1l0Cyr7naG8T0Xm6eG7nTcODakOBWE3xenp1x/04Yn6+NRPgm2D1TDO477eKeW4VWnzFHXO
IwrX8FOdpjf2o6z6vd45tnFOgfbpBDnZsIICLho9jvVutJc7fbb2gDAGh4Azc9pRfE9jbBuaeZIe
8Bp04znZ0H61amRx26eUFakZdYwPiEAUeDonC+WnpO6PPW7DV7scY7qPAUQZppW7v35Gny1Gp1oM
gYxdBLNV7bpxeK7iWSXkArKIWHI5vo7XAQJl2ZX3eWY/RKxTrqXnX+i1VGCmguxjv/HVMO+8Thm9
HOjRqBsgTwSgn/itZgEf52pxjpbnXqVIfpufS0P/OBR8NIxONo3Fausx0rV6Z1b1ipTeZaoXXlsI
BxTJfROFV0u6rBZ5V6v9OkBlkpUqgMFu15sgiwzpigT5ppdDd0rqZ+gZmMXnfl2NPrbMG12eXnsa
p5YmPsxGcqeF9Tk0/A9U8kf3fbL6Q7HJ5jyw613aaH6Ra7Ij9ap1AMszQjCNB1pYF+GH8xS40dTP
zjDSRS/C8r0L6sSBi4IJvUIHY55ZiyPVwrHMtqd9EKhErlaUp9GEFEF+hBpkiI6ynGNm8ACM9VEL
lAcywy+20oNwQvnUt/Gr3Cp4w9rNbRHJrzESR0+hEGflZu+NxfBQdecaMj5UAjMbT4UrQZ12Vqkr
1U5N8Kcu4r0QwS4X9vtgKBtAaZdp88T73BuLhqVGt5cLAa6nOGfk+FkMd2pcVVhd06uM2V1KL5+b
LXPushoDaVHa6Loi6LAxYvUqbam8ppRvUw1sNRwrN+5BMkAsRG8FskO25tDDW5053X+b8qkGxaf0
kCeT0NVz5YgtanhPyC1zD3/SG3MuwhXdVXszF55WNfs8G/a6hIBDL6LRKyILbIMF3r3o1YNVYXNr
S+EmC9TXRZUswriBQ1GOP44iLXTD5zoEmhaUH1tW5gQ0H5aNOq6GqHkxgkQjigiujTnSj6SNy6Ho
HtLM/BJp6TMe5wcgPJA0SowqtE0Vhf40imZVR/rzmbXkOIQ/GNrmyfndlNvREoPa7+SJALgNoY0M
eu1VR5YmHZ8cViO1W2kNvXxS32n07MIgAO2CBsiM0hVQx9rtUv0V9XFIn7aer6IgjPyg63aIVOhU
nAicf32v+kfZkuNoPNkyhxJc4qD1w07WxkOX307DJViNa52ec3gcV+mc+rZoDmpey54uRb6KW29v
LteWVXuLQVyjbqHfXE45fXvR8r2ZjTdz6W5h/OwBpG/qenBBkLmtqW+aBVCLHvJNg12i6juLVua0
fJmF2NaBmN3ZbG5TYe7Vpr2GK+FL6k0mDj3RKxcESTip5ioUrF5RduYM/sPY/qM3dbIHB8ucxdE4
sAdLtr7W6krcgdYM/U5p4q1iNaYbWICGS3lagObQogsaxZMWQGyKsbzSpIfQJllqJ8bR/tjOY3oa
gAlfUYcc5Gmkb9p5OtemoH6UMDi+qpNtXJotPIbZYwAXpHRylPYcbmPAtBeoZ8zHMKtHrzzOOVnr
TVcvOWWFdnnQhRLeHnunwPgasJatOOnvRhpnXTxLwXsNBY6+Rdm55aiBIK9AdYn2TIjzw9joo+d7
EgXMU1gecd7lrjXkzlt02KBpl4pN2sbKihZ/qL9R1fkN0bMHpXWEQ1QAe+oNGC9hfUiW+BZe5JWx
LK/VRLRWGYTSVZZE/tQL3R3kAJyhrmMVnicdSAozWwmTzmhVpf26MumOrlNzwkMjfu7t8Lor89BV
QxUvLylNN5paq06NoadLg3SIMC7HIofilYMiJneaObk16AOgQF1DL8hKL0rbzTBnz1YTXcejsq70
LL8I9IjhG15aUuGLaQExH2py4WpCb7fBnKY+9UnifJmu8HYQX7q0I8Q2ceUaLN6QCvjIN0dLW/16
Pn86olXWpJ+yb0pNzz4n2mqHAJpHVR3BAO0IZR02yuQOXQpdLqzpkC/Kxe+kanGVqa18u+ihXMDP
wDBM+QKG8THWjcfRzlxtiahuhiCV9Ba+MDUl5UyCTfnkvGuehC4lNU7dTKpsl6bWl2igFXziuRuy
/Kg3xmupRtf4EH+h//5LrkZXE6gwmr8blkQhFc5SQH6o1fi6zZXXOYlvf/0APzsxnbrYaayt0WQW
pDhqJb6iI1Y+xktqdxdoxYau5PHRUMGxqTA1/EjRFQ9y2bjJamlHa35krllTIIItZJAuwmCJ100f
hGem02cP7FQnpw64E7WdXHGkXeDCaTVdRFobrrVMGD7h04S2SnNMvG+7kBP0YneyI4QBnD7ntDdl
k34V9aW8ksZeJbcAaKpiEJ7ZSj5MaLI+nQrsFFixVtUrww6qzrZOG0etTIBOoQde56kZSl8wy/tC
X2md4eZKdHPmjX0yjE6Vd7may4qazSPQH2XdQRCTwU06cWztKX56gS6j9bG92jCR2A5OkAQPbRus
1XiuHa0w6NW3p/2isaVF3bka5idnu1P7PV6+MdaKMu3MYXjQkky40MFmHBen6wA2lQOqJUMzUrwj
Ct0XrBRaVN7p5ALcRF8MKA1S4s9K+IaT95EikLwKSzrT4vojQf7Bmiz+fc8D4yNNOMREAkaIOYQv
AcHyd2VW7B2vqd2oODQ56B1WCA6AQbFukmhLORo3MfmBQdHkzWANmGwMfbwjnhxvulDEnoYFoDFo
/iKSZ1gKARTH2S+wk/j1e/5saRMn+1+QSYZpd1jbKPXwYHS25bfwVKdOsmB85c9K2r2AMO9cfdZ3
EOJfDRKR7CWAAo0+usyFdAHotEQNZ2orPBM6h4egusVEcim2xLk5+pEk8TgLTrY8UUlLJI1Gv1MV
gIO2nFzgEJ26MdxBre5DAtLwqrXHhypbHnHiPYB2x8RQtrixnLtDi3+/WGxXdfDFbAjG+tGTKrVb
/3iI/6vs/0X81sBL+d6d5vb/pRzwcY3g/2D6/5iD+zz7v45ei9efc/7HX/8r5f+HKlu6YdumpmmG
Ko4npT9T/pL2h2oYumLb5PBJ/CtHyd1/5/ypBpDQ419Ztq7yM/7VXzl//Q+TqIof8fpVXVY1/X+T
81etH8vF/5+qhikgzRnY5BpUJ3TNtE7Oyq3VkQyVXoupbu5lJJF1YFsHEKwF3jeKsS/y+SLprXgb
CvghACtiad5SsC2PdKdgXUMZhSFseUiG9a2iFvYhs6q11OBcPUFWWZkZaLNKk9NDaXVXY2uVl3Zr
MB79UQ3n6xizMMeK4vYwoH8wbVld95Z9AVVqvqRCD3E2GCtPGrXKadrO8oYAqbiSDusK+4QlLQq2
8QxckYX8LtlQ7OUMN1iuEpFpoMev3amAr+L27cedqaEe3owksl0LWxhHVAN09Dyv2ak2Zjm1XmEW
xW5canU11Hnr5piBgmUPBISWWbqY4+xCm8N0ByaXVVUSX0vRg45rOlb+0mq/lfDfV4lCnKHUcbYp
7SVe0UwA4bKm2dc8fp3ZrAZS46UBQVQx1qnaGh6YH0eO+Q3Qdc8gDpYK6LRIHNEm0t60eolfm9dt
QxTaJINxMy69Uyta6CyJPNx1KCh3mj1wdEvLXZpgsxzRYTAlzR1hruRkAKYutVlLJ47IC5jwMc/2
02Cn+6TLnjVhSoD/g0scdY19mES3qT0f3VNm0fkLj+rQHA1++qS6pFyfPhXhcKPVVAHKKL+SAiV0
c9NqXckkUugRIazC0jeVZnMEEN60ibCh7On2ikZre0vr5aN0DBqnugh2emObVzyx5yhuLrvUUr1x
0JZNBFxVLTT7Utiz5gQjdRO2lB4kbBhftZISXWWggFxy7wWUbXnxxlgtL0bV2udGJlaaoq5/DJQq
GapHUs6Zl21zm/eFR8pkh8vBMvvaxdB7cCH+L/fwKl0BjNnH/Nfw4ANOF1UFJpk2ioF4n+y7NOUP
yBgRrdoNgJx5FIcf/8sw5qmDJCI0oIc8gLvXB8VwJ3ekX6SWKDIqJYiYi7STzcy44sP3I6yqbTjC
Blv64p57MN3SqOtDhw3Rkg6zhz8Qx2ChaF7f9CZ7ZMB+rlhfoIFapP2k9huOCZYaelW0qDdAwGq3
kaSLVE4fckVrnwTVgZAcXaFO/UU+ZtV2SiPcDsJxuNDSo2nM9AqFsb8QEAfcNpP1jX2VTyXd6IjR
fkz9gtSR1w19fgA7GWPrO7sm1o3XKfnubXA0X6pEXEDCdtUZvK6eDNOfDwW0OydqGv7MQYeJvgeN
2+5xgG73MLM1b4kX1QHtNu+DKqeeZoGFPv4JE4PFGTTd8hSRb/qIru6sspsD8P3mACXfmZnHKlW+
eHBz+DWgHcjbrlq5fNC1sKodXd4NGpJ2YQGbL7EO2VfSEfQ4XWTslXsUp4gosuDGyJtHK+O00hCd
3TdyvU1x5F1LgWVtJjy/XCbF7Ma6XTuQGAsvXAb4T/ncdF7YTOpVn41PFml6rzXTdK8hl0U32ycX
Ut68mQgT1hKOY35qBeFjMGBGnmPDSfZLSvf5hCuSMRuTJ0zTdPDvUh/2YRU9GXWJzZKekjXSlysZ
xLZXmzIGREGV7vVZVHc5lilAg24Cc5j90rDfmzKFvRYsXlyE37Dz2JqSOW/MIL2wwQJ7BTAcZyRb
AAMzp/EbgJDP+MSopIWJhQVV4Ra0BKwB5jU8w/Yxq+N7OH5vBBspPpS87RnPm2641xaurdWF3046
T7AwdPhlHee6IvJwSRA3dSvmvVRaiWO18rSLDXLrAShcv9ayAp9mVd5k7fhuT+YF6J/iKx6uvGk8
sIvrfjZBXONbMgmt3GVG32DFJSZ3hvpr6OHkWbE+rUlmvsu14RakER3cDSq/7ycbRqwVuFYpFS79
eF8r9MruIGWvEfw3J8EzGO2m2B1h6df51G/rpdxLeHFYyb6Wa82VR3LT1QwO2UihwRocc6pwytdR
mtOe2CyL0+ag7mjo6Z1ItnUHRxGq8gCtRJeu26r26pxVbx5Hy4e57k0yR2H8zzo/fsBNyTLq1Cef
Ctn4u6lnhhfC/K4X3ATUoC+xN+4Qax1RoWV4kxgby6yYhhoExDLhf1YhADXITtIEd1GB5icyMbVi
6NMkDcEqmMoHKgdfsiyfqQhoGKNQvrYZksYCf61t2t1CyWXTauE1FD7FTBPHMHMf4CZOJXkbufHU
75tmvqdsP4A7L1uywOmtErVP3bCQmE2zBGyh5IN7XSvlU2EflSn9rWTHLIjLXZYvt7oq6BiZgPxm
ATmr/KEWAKxqE8+jzrowquyrNQ/BJmdTlQ9zXNj7OWqpeOSFhzvHNeSJF0mtdtkyPukZRnZ5HZau
HGnlSq9pQDZymHe1qi5HDNdLn4l3aZoPTDlpk8TDGvJ06ZWQUpxSOXp26B34+HBTKEKns47mrh5Y
2mxGnOG1ZHExDpLXDeSgMWledKiilHuKV03DAdVAj+4ux0pYF/Vg/0Ua+4XZJlAKJ8tFQ7tasuiK
F/AVlnrrqeN023IAPExxdzeVDAzFUKN1rFYMGz2afElnlJrYxILrOmD4R4FYIvdeTLzbrso9FVCV
C+Zr2aZV5Ej2hE0QfTarvqm7rVKbsdMY1nCR2s2qTCNMRaTK2A164vcK9E9KvgbA9Xr2EnHkh5qQ
z4FIqJuxWl4L0ZWrPhi/WxOmIHJjJ34BkJvIH+YkXXWHfJo7z2qq0K/2JISWi37I3rQsEazKDaSL
xNXmJvCMflD8lvo82fhDW6ms/JCduC/ye+OS3mL/NHD2rV5D5BasIhr4zBBbt/IG7+fOGa21+i7L
fcV+s2huHKQv5ki+Ih2sXQx+SnTsvI1gisn0SmESUluXdbi4QrLepmp80Hpc3XiT1qVhCUeR+2g3
jDModpCxXtAuzTrHocgpRONPWOjJtYsnbOiHghO4VSvC6eblusaUDepx5XIemr3QjFdzropdMoPK
pAPQwBEyr3bzkO8ysESOihaOG4iJBjvVCdrgQjdxY5aL5XVWuvs5KR9MC5x5PqcWUhJee0usQBTD
NlRUGEphBSNl0z6Lh9S3NO3NDoC6V/FwHyrEeKXKgqbVX4VaGn6KF45O+t2up/7IaU5IndjSBnz8
E0VItvVAvcBS8pWct1tIo+KPwdzCVoTpTXUBi6JWsS5xPbEv5ua6s4LsgpUBw47WdFSyofgEC2wR
VPlglAHtR+2tgenBtmzKh0UM32qlNVyIBZsBbdI6r0yTt1vNDrvxGiAQuGd52BgyLg5So133ogA/
1+mFk6Zr2J3qjUzduJOGL1NxLNqP92OZfRmVnCxMpQfrNCHUCEgQBW2SelKRRyzKN7IWbikCcCV8
kCS8tNwsmfZR2RENN0noSMuSO9YU722eLBhNJDY4V8veCIzWwagDuQ+MVtFksR8xpc27ITXRm6RG
vgZA6MZxVm+xx7rp8+M7I/MzjAxVedEBI3fLNaWXXZVOT5ZEmhFwLlt/xVSu6ekArhjfa0q0VY3g
MZImd6qG/UJ5+9Bq1dOsg79SDBb1Wgcu2ZIwRjpRUzM59O1wIcaEaHdOHiXqB9h/dD4+IRZYQebQ
oqACqiSSH0VLynlOndA2+6s4TF5nliYD4xCXMrCX6fqwMqO2BjNfXrZ0pvn2rWaN2PNFy108GrHb
1xNhUvVsBvZNcNVWiwGIXDuUIQx+kT6WZRi60iiuxj7A4yv9BsofGG0WvU4VnnBdR7LZxCDNKSZz
dCk6vIAGL3hdC/Z+Cyg72j0PTZVu59J8XvL8FQuBFPy8Efim1G2Skry9TXPTJk4xDiwKdZvi0eHV
luXqeJS5eo2207DikM2yforYLmo7+Qq4MHM9Le738FR3QeLxW1dqcNwATeCvS8MLjEvtPkwCH1M8
3OlDL4lAk8OqrrGCMQ8ZxymMPqajiCWFbK18lUCqEFwfPV+Tjkhh2IvZuralGwJBBuhsPtZa+iVm
5M9sqKy02G9Kx1B/zKs902PxE806aHa6FQGicuy8b02dqm5aFXfmpFNSQbGBR4y/zJGfFFjK4fvw
ojTqnaKmdz0iivgh5AS62NkjoSzKpSxZpTK1YZrqbaUZ1shQL5T8olzaQyrazofl+i07GrqKiuIA
YjmpaF6jQLK8BiMVinLsW1DRU1fC5vWQjMJZFCnyCsMOwLlqa63E77JZ4leg+MuBdSEYqmWdsFHE
bI+Zsqw67VGeBBXlkSMQfROulMX6JSEkWFTjkZbR2h8lZS8yD7e6uwRO57bXdrhkmARp0mVPj+o6
DocapvnUHAyVVL4ur2o9NDcWyTsPAH3rCyCUhG1t5WTDrp6Y2WV9CbJAo9KSXeNzON71mfxqNMey
oxg9W5mzDbjv0glMmRdVfS81lWM9UGcMAx96ghhHmUYkMjFLvSkbniw3y6EbxqvKNIg/02QdRJW2
JnILXJLkx03kqaK8k2L2uxZZdbDNaXa7PDZgRpNNnBCzzZUJ+TiPnU6aoTWJ9EEW+tPQK3dlk14U
asOvzNa6x3qNug0l/GQfahLg11KdvEa7KoGle2JrQsA/gk9RFI6ld0TLigCKroHZTCuML3q9yWKs
qPBB8VTEZf5YSOybZrGRI0LKsSPmDgaZuEdi7haB2MiVEqxUqdsNsaxibNrtorpY5XWOeKDMmpW1
2A+xMt6r/dF6xrTc1LTxmwqOu0NTJg8FMYgpiN3nZvyGR1OAmMu6KLL+ui+1r6CsW8doyw2w3zsq
3Hc8112HsgLnI8zw0C/KK8HkbFTzDYDSkyGLr7MqcSTpwuupC0rK8xqXLNaDLmNY0Fgmoam4UwLB
CIuTa01nIg6G/jAPD8kg7/BBYpAo+QtA9BfZ0K6r8NjSLPUvUVwCC1eu5aAxNgkPpScUyIPhBo+Q
r4M6GQ7YebCCNbu3DDUqbMIvnME2shw+UGabHcPqXuY02qn9ssusQF53o/7QYNzWLugG8jRbUXsK
YZaS9ayC1AunoPHHXP6KD4p5oUuHEKSuDxR88hSj3kuMx1iy3+Jhusa/h5O4atwVcf0W5jnxFFIN
fJKejVxDv/JsLtZTqMxoOMPhPekUxAo29nDNlUmfvV9F6DD1XH7R429VoK1Ka76Leqnz8W98VCLU
1URbClKS+1ACklsX2kZTyHCHw/KUqNGXWDYqL7DCnWjLeouX5wYq0TelEtdJp97pengvydNqHPLt
PCwHWeBR3SgxSjpiskhOfE0JmDL2g6bkLZ9iSb6Jw40jacy2xjYuleJmNNHidrPYjOWCN0IVHpDg
Jwd5/DppxFoRdPUUFdGcLF/r5hgqKUzPiMSCZRHAoHPEbuyiJIBh6JGWwwvJEwJz1EpPg5Vct75h
EHygZybpPrGe6AF1SCwzfGUjlGl28ADaYKf4pRfynYJaYzXoyEcNoa4QLGdOPTOmo/qrKun7OZ1v
0XV4egl9KCpuR479K7Xu8QmO+4gtGnWd3H6TsBgli26uZK1EkTphttLPIf7Q/0XdeS3HrWTp+omy
A0DC3sKUZRW9kW4QEiXBI+Hd089X3D29e06ciTlzeW4qWCQlkmUSa/1WpUhCyFsquKBWpZ9um0Mi
Dx3X9YOxNvZRifG95K0VUEPmRImW3YkbDqMvdEMRIh6MNqWBNnsLmEIV0DpDP3TYFhPMI7iKKGo9
AhdyytU4JVm33hpLHxtQTmohDNJTss+kJUDVacdwc5rXmngpW81AYL3xVM4U53mqputqlIdeTLvY
S0lyZAlnxr6n1aqFVEOISXvQEgyLEWYyt3z5WL/nKS9gEBp0nTTxLnqAHYko6+5Rq8yH21vDbFO6
jDkNhBg+mCAPXiHotbX2xiwG35ybg6mv37WtQQbRtX7fsFGlXvrupqTKsLPdm7zI/Dpxndur4M5x
0vdBTtXdRPuN3o3SzyfzrnbWLHRLUspnx/CpCCZ4mmY7tLD83yPQBnjZGsy19jpioAr6VP4Slfgh
BhrfZsp3gl78ieM0ooxwX076fWOmVzpmCD1Bw2BSmMbPLu/r2P1G8qovdPd5y9ufSkvSAyG1vMkG
oKvlBZIvDd05E0FTV59dox2UYX5oagaipUNXqy2o5EtulLzVU+8tr52Pbbao+em2Zd8VvDPpWlgi
uwRULS6mMWVHYhx+4iZ7pf+JJrzlbnRnm5OF83rTAZfLdUAWMDX3fR3fJp68fcoZlkgt9deJkAR3
y2FjDckQrph2b6dyTVGX8JDwGeR17qt0OaIJesm8hBLYiklO8T9OuRxDujB+asjJwzo3fouVs2QT
9YeeC8QcLKjU19vHunDMY7N0IxMnxS7toOgeKQPT2pG68kyPih4KGtioiX/WRosFRKW3QsTZ4JnP
Fq6QtEXIeA54mZ+qRf/oPeOVJEYvMKX1AXL8XmvLbzrgw612C7JdQaw3Xqf5Uh304nWjuDhwywTJ
08TDWCXNkyqF3KGUvKftt4i9CVCufXJqUV8b99PJkn09xecyrmkyZyQOirn2V+A84qX0mV1qKnfE
w1QUcNMPSw48+JBnvLkIgyl2jJ+TlUu0ehg8701quukjMA/sbL6b6mk9MO0E7tyZp/h20yHk1Ult
Ccntp2WAIgG2wilU2kpytV2n7JGu5fdudhqYi4Aql2ggYpeCB7F3VoUnaIH17GX61m3lfCqHjLYg
DlbMAXPgNvlTNnPlM2xJE0s5BF3R/6k1PYrd/NGpRol6oTmvCbiUJ+yPTLoLupvuFyXiO5qSqpPe
9c+utA3fm4hUhgyk+UzTAbtxSASsF3pdpIh8MXBL6AAmKs5divxCr63Y39YnMPwU/FfncC3L0Z/T
gdjh1NwXdKWv8x5o7M5K0c4o9wdY+bNmMr5YrE9d/8siVoURlz/R0lngk7R7qO0J3aWnH0jYRvSy
XVE/UHlAKjDVqxRiE/0EoSE/pNs9zyYVrsYQUfMBGu9oxPjPx7pqXk2XF1tvPaDlutMqJBFJ9aNX
m9gnehPU7Mk+ReEMj6hk1xkpXMz4yZarv6Uddc9LXPltR1dtGt+lbXnV+9K5a6lzvQwxeOrYUIQN
VBfpo/5Y8EBN1FDjnyDJhIAb/A8ftu4icelOQ0KzANe1XZoT/ZxN6afTdtt+QMROhBg7a7+s0URq
PbrL0d9Mrwoth11Cp885THlhgJbAcgp0DI3vOBliQ8KQZaN/11MOD9MCMYUuH8pBRpWBt8vGkNt2
LVDZqCxQWvU9Vau+T7PkrXX+3EoOQhgUFVgUn+IPSOezGN3neGs/5bhWZ4OFkVTwJCbc39oT13Md
BfXNpVEHmkvBS4Naz0zAibaz6XIUu/1GoSTwNm5n1nrlRMSMHTNiXAO6tCyiYqhx7wd2uMgYu+9F
6b60hRG1t1YsOt6/G/V81DSO5LLUIzWfCU162KTFFZGCKbflKG7ebW8LHPq9Iq8dJEx0etsMaBlL
05LpJel39LgOPvGCo6833f1Un3K9W06lcTAFDQecqe/JDIyjernXU9tE0t5nENx6iUaQQmM5Nqet
z09GMT8xmBknTZOPqkt/M2hRTMZJR5VlUOFc8rdNzwNblvdLZ2uHeZGf+q21QNI0ExfzErW5rQcW
FT6HemrCSQHllHPeRpnbWj7bXHLQ7W+S0oP9gnvBgeRARF//HmdQ/5XlgUuy6sKNWqRj3TF8aYP6
A9eHe1tzjg0biN+SaxGVzgsNPRb1UeIozOHOsOjWyhxmpaqOXxuzHnYNArbTyHp7Uh6Hz9zkfzx+
Z39tuztNVeueTup2KFMGtFt/+vaYBciIRESZzG9Dm7uwLmovIiakvRO2NXEc1d97Cd5CIJsZOLB6
gUtVDUeM89lTbBZ5CQx961jvOi+6kFzVS2c2LdPi2p5osbrHoP62JusPfQmkNow3/Re9E/n4s1cy
DtrSM8Jqql/6of+1GimVSb3S9nxPuJApHU4WGTrIJoeH3DQfTDp4/XFCBYrIjV61NcfV1LxXvErQ
tFp8Ow7rNmlQghbALmkMBNSsrMUjZZUgF9UHNcjJLh/L9uRayNmzBKpTs3Q3FF0xn2Tv0187nWsK
ytCnc9JBXpjDhtzJq92TYc2UqdJeM9jJI501/ITSvhT5MJ/6uKQ/wqjGEButOlEMdfvs0sjrJFd0
cUOb3w019eVE0+ilN0cwDnujSJnxvMTPR+99itUIG9f9mFKkwPC2oSzKlyxdmIpTI+gaD3EJDd8n
c44f8MdvOzklTFuO14VaBwdrN0bkaqCNrYl6o4OFRaStxdGSOm9j034rJtgC6Gv99HVjlXsSn6ao
7HBBZoqWKPE+QLLvkibZW0N/Jchg2NObDoxha0uUW4wOadLtmtJ4zeNewhEnbrpvre4hQUm+Z3+6
V7cWFFXugKET8qFMYhvrosMCRIOfAn8gOlrzZ8GztJnte5bmcn9rGjol2nndkNmO1U6m7Y+q9SS7
Qvo7VdpdH2vvg2OvtErmz6PVx+G6SNtnFmOZq9PXqSrr0ESfXyFzMU0W6EZPtZMxGVEG8ethUkR8
Q5QnJdUhS8AL9CFQr54/ecCZKxBCsCUyD9E9BxQNwNEpro/KkNS14rhSS57t8vmJDvIhUh3Y0Qg1
s8fLB3lBf5yejzu5yObe6awmosv1lNtFdfT04ocpBzZJ9pRGH7kIaOKOFeR9yFm2qQN/deUNyErd
T1VRp6Oq8ls+rxAzSfPhFibatMlk10/jaNaWS+bk6aNaqL0py4PoygOd7G9bspS+0wGLWszm9Jx9
dCbuR3oiUShh1guZqO3dYrCgJfEL9El/Wjs7ajrjWzV2HksDnVWLXdH+C+kLRUPZGl3Sgdcw3M/e
n5qRFnX1BHpM1SNlo6UZ5GKDnMdSueRK0EFV8cSQaXIwZfOTfvVsbzvyhSW7CT2DOq3O+EX0vIUQ
GGZkBIFVK/tgeTOwmOIY2/qFbIefNOBsfufOtNGBlMviMNP/EvIWe8/MNb3O6YYPbCrWU1k/0yj8
XE/DgWQtbTclXNsamwZCLAgIRd0DlXd6xEP8Oxkzxo9xnvZZ0+80u3bClW5jKqA4f9y29Lfl0muS
ykY3hR1x3KeJV9UmrF9trV9WWphsu3b3G6XGPsLrY6IWb5836064Y7HvdKLH+/lb5gxgtsq+9IAE
5NvM56GU134GxkJhhWkop7CX3sWzgtxE4BBXgU6GaDCmWeZrU6a/Kt0kYfYNZ095hHBnidw665q5
I3bP+MnetOaSTPEE37RdBmZak+ID3pLTNbXlzyymgdNVP+TkYFLS0ndnPTXbTGt26bi7lMFvsZZ9
RT6HX94ggm78SYFSH2yQ+ZQQNdUBt0vnz1KnxwtzZ/lUatp6nZpzRv3kmRbxzseHtatdiirbbASk
LjFE5tICZNKzl7llIo8dtDK2wytIGdt5BKqgHv1Qdi0eBkkBY65bgSPrX61mJnujHjx/ntJX0uji
h2piUlAeEsDExEWhhv49jmc9bMg/ADXAtTt0IEWjfrI7LvreUpzdCXkMll+PuY/xJHNZc02JmFlS
OK2b/a8uGxd/QvTIM2yeXTuLj9swXRrNPjjj0CLlrifkC1uwpKiF5Fj8pp+JvVm8dZUVP2qck1Rz
bud8RmGQt8Peuck1G/yWvFRN+B3FH+FCe1TWvI8/sV0EJGoBLw5ccE3ecr5TIzRvs5Zj29Ff6d3e
kTarhe40FmEDDxWOvekGkPA7JtMPwveAlnvUqVlHBx80daa3QDPNrQ1RBT28920s4sl5a4UHd5FT
2t23+rKfpiwwt0kLE7b0oPPgUWhg530txyulFdPJbNlzqIyFfAARXJvlwAGaX3AnVDB7Bmx/petO
ZLfGww0119fupuL3JlAV/r+5BwHJwCYGFAW2Vk4HLxW/OsPdm06HD6/OJQQASGtMAx2g7ZPZO2zf
g2DAMpAwlVN6Is6drZbjwvHaAHTxl2a7A14WBxEC+zLWGS5Y1IrAPaDL0XdWq31f0vTEGPptMszP
/AaTtLk572i6dXea3n/kOTG5s2jOhu18d6YhP2t4fXHaAG1ILdf8UmJdWuz8KFQsT1R3ABIuIxe1
1PNXIz5YG8E5lUPwYTI9uTPvy7pcXjUmoqCqZ5cFVqvoP73EzlxxfWp+i67jWKbJ3XVppFsnQG/t
mRpCy7dBkH27Vp9ZQtw15ojPCSXosEwBzWYC904+hWJ12MSpIacKtObNU5fnLBUxKVmVFyJn26ve
otpAVdGa0Wu82oA9ckI+NZhdEtU3MKjIAAlvN3XTOxfVp281C21yK5rsxDnPaiq45OSGdpsf8FkM
l2476SyolxUnEoKy+la3uRw3BrYLSc3JbpiV7o/wx0LDJjQ4oohE20abSqY7QlLwqid5KO3mT9rG
2ymhbi7LNe/E9dsJLAFtU2zjo60VMjRy96kcEnXOtvFBeNiKh74/xxZoEpepYNXrp84hu59Nygg7
q1ZvhbpXd7aHlgyAjr5Ya7g3m8GIZK8fbR5cvbN9zRiCDeVe0IxDeUqa+VPDLET52G/bnAffGFc7
zPNfgPC5P9nQE/VA3zRn1kOhm3ujQp+3cIFz6TT0+/Y+rtIswloBndQAzBXfF7G8khEfQ8VB5Ylc
/MYSlz/keL/zDasg4iQRbn/W3ojMop+vyVyfcyy54XjjgzMt3Q6W2Y5P6w1i7r0OMH+L23NGR+qh
G6doLQ07MjrtOwxOHTipwT6iI8+z+3Y3Z4nGYraxp2oe55el8+DgRVH9oqKaNzbVmTEGRTc+TOhS
wrxrfltZ+kJTZ+J7MYwAfY0n1vIGtRWse2Xe8d6gWU4xmycDQmRYtK25iRgzXnjTOr57fWE9tmN3
4u+vdjx3kJnN8rjGDlc+hI9gcQ4SwDmT7A5byUOVgSh4k3xZing8yHY4OKb1Y3JLce7VJM5fH1mk
9XBBMKufrmPGR6RczcicZqzPlJ97e6f7M6G1OBkCvmBxBsjZEfpf01igDa1wj27WfFj9RDdcMmT7
pMrbu023GtKGaBnJ5+2qjQ7U7cCeUijYoJSnBKboquzZ8R0iuY+kXdFkbi6/aWUufgjF5d2T+hPI
QOdbc4L9ZbPN56kvHzhistNWLMOJWS/KNx60tGhh1RnIl6Hw6IXul3vPDkEol305OPAJQ3oi5Icx
L27Gd2vSOmyfeoLQskgPWu1WO7R9O0v9iTXnc1O5Opu5fECwQZG1wEtqUdn4wdC5RlyexgOxU8ZH
6pCkuqjpxSp6C4WY81mmkK9NVRxZfBo8MdAhrY10Sj1Xo6U9Fzd2zLz9Xg+pNo1Bnqk3sYAgtKY6
LL3zhlmGi+Cm3xkSiErsPNuW+2Kcpp1Rxs7ZfV5MgFuHoMrFwVfvDK3YUTVocMBVG30uHRF96U9h
qIdZqy69sh89WKMocQ1+cO7es0on1DwtyTmvJsMvEOBG+lYRy97hO20y2tlTU1X32bDR0+4CZSF2
ei5u974+hfEhRoJDZjRNer6YKEcXltkFfSNPNRtgP1kqWqfiF3Q0aNt6E2dpIxNKu9qnVGMekq6m
RWZn1hTpYuSdZxQixoAiRtor6xPKJooVwXaNx3nVx9d8YI2b5szbxVmZwm4W9hs+i/uyyRp83eMI
cI/0dAYbuNjQyL63jFVkOVhAEPSymCFJslR2M6gUw6EdBHxK37MCcLjQNTNFujlowbzau1spYLRN
pGRZsXF1OC1Xcyn3SCTzS+4OP+piUi+SQyAbGmdXiLY+pf2fqjPac5pfZgX0iO6aWnRDLWcD+1St
Zym47gKOrOXdiR7gJ2Hw6yhXvsn2EI+co61p4H+0sM64gLXKWLsoh0P3rUlPjmbRlZcl0ctL79lU
IaINgkYLFyFBd5x52iHjfR6KszWA6MqUo0kqSIy8l4HDUTd5+RTZhfxWWsmBQvYjmmq/oHwxKKCD
TnVz6Rv3Xfey9zxnhVW8nqju6H2Gey2MqU6NlqLA1iHNLEDBInfNNMTBjI82W76BBQdNa/IHrrxP
Uy4FYDFuqEq2b72gBtue21PttciO3CZKSvGjUEePwmWGhE5Fnbb0h9VbftTz+BPFY8N6QJmVkXxo
XlsfkanPJ1HednNrvCTONF7E4nY7BsMy4IoUJT2iQcxLaLMcJ4myxMRJAtpdGx+LTMkyWDPKHhP3
T4fAZUUHi4kXm9wwyyuVkShnkPDGU3ExAG3YdTVEot9F3NtRi4mzcBr+zpJ9LY23IrIdluMUV7ae
bMcFZQ5in2Wjfrtfs1dPmyme7NU51otQW2om+5Hni4Zxn0yjYld3fZQNFbJlJ7SneA7NQp7tGPhv
XoyHmB5tniuT6udsfk5SDucxtJEc+mtGn2wSX0SmFrKQjQclivsk8UJbsnkXVoxSzV3DcXLehrE8
dtMgoqKLkqSHlr6Y6fjoNcW7i14zpBjE9Z4yC3xBExmg3Nidk246N6Zx97VXopx7XqD8pJY+5bO8
mPWYMoQCn0kEK3Z9cNf6gryy9pN5vSNhw0OP1kFrDjrqQyPUFT57vU2fWgWxrKHzBfQMM+VelOH+
WEHkAjGxONfj25LkH9Zy3zuvXkXfbIKa+9Tb5U9nIjk6Q2zQMqyRrCT8Oge5EmXLYMp7SYO14O0B
AN38HrwYsApkwLYwmxBE/gYpkexblBP5OAlAru3O89rnMmfXG2Ns2BRoRa6TY4LhuJwMlLrWjRhX
7yqBTc9pekX2JmREiIEXQe0TygDez4Bi22QbN0XgJflhS+aPqZ1GsqpAh2qrotHaHM/eLHrGQQTT
27Bvx/1cUDKLUpVDifJlTE7pBvpluYhoZwqUFy7Y1AsThsmNY8XpUUn5ZnFB/etT1ZgLPMCbi8pT
OZfcW5ezR5Pk173eW53L10dp5v3zIxPbTYAYGUxnBbC3GkVYAEmITkh3dDAarnNXOLG84kZGST7x
+rSN7Vql9rJbZQoVfrv7903WDlczM5ITtbu46pJx3aVrqq6m28MVNk0dzaMlL183E+p3pwTSHmyg
L4t0lceYXt0HizPdzrYnwaH4yNXNOGxGLIJB36VcejiScomkF8Ctyq0hZC80L/kwgQDm72peu8d+
TVj10+o4uaTOeOlnvKX1A7LhKCvSyMoS97J5S/MtHYuXdluHa/PlERG2PJJ6cs2Mub+3Mb7+721E
/3eD0H/xEP2/OY3+f4oas/DJ//dmo8uP8sec/bvbSL/9g7/sRtL6h4dA0tCwGumG1Ex8jH/ZjaTx
D6Aj0sJu4WL6LZrkn14j4f0Dk4clPVOzXMO4ffQvs5H4Ch+z/jcOo68wzb/9Ra4ugbel7eIu8lyg
zv/TuZmszugkxY2GXxEFSk+pF+GyDMt6kcio3fqlHa3pXiHV//piBlogqWWn0jkTl79v6rgXF2QF
dVRYAirrX18tbh+lbmmfUF5sB6fXrmtO+gJAojhtibqOLdQRTXwfWmfah76Nq+jrLr5autoLvb3q
HLYvdprvRlEtH2kxF0dn3ETY9cX/5Ix0b0/OvyU38IC46FVBxR1NmjpVGTzc/+6iVsJopRRgo0Ur
XlPw0XM+QdCRNRGHZW9jwb/dlBDsu2wtHlsTRRKoPVkhUs2nechRrVhxmMNsz/n0DjA8+Ry2v1sB
xxaXVeSZJqF+qOHZZLJjMZffzUK85jaXItSuz3Sb3ynHo6+1/tP2tGmXnQJPXL1HYNapLAz8xxaq
6G07ejlXAQaikUXUesyl/CBDrLybSfToCqp9S2I+ggoCp8ujrFOlfzPkeEKnZ3pE6D4RdTY2XhSv
XGBBC3Da2MyskJ3nRWzlwbJ6RPwNypbc7LmADeNxQVO9bS7wWHHj39vxpWPSDPvs4hldhEBzDaxS
FnfNeOjmdPYLcyhhU5BFZ+7eTc3jFPOHDyZojBI/nUHrWVrPnW6oO7dcXV8g34OsnqMKANXP9OnW
6ODsywaWmQuG4/NL9tbSRekANKeL5BdJq3y3ypyI3CdKbz7MGhFSxwTd5YzwplAsS1l8b8fiM8OZ
ZG/qR17ca3l1ylmII2kVYGXlPanS19HC1Ravp3quotzoH9ahxpVVIDG9RUBKsauL8k3aIEAVdPmB
bMa61hlB8APcHGKnxGJPFwSro88Yj04VPzel0/vL2CHac4s7ZGl+AzMfZI2nB3qBYhQgZwsnd9s5
ufOpWxC4WGgj+5YbkBDfHBAE/zo3aJaZEvHhbOBY9VwXIanqZ9KSk9BtGM2IQmgsT49cQp0a7MaA
wvEl6bea6XnygobxSrRLEnVuyiSqy4iq8+Wox/w8DNt1EA/Gk7OKewu5h69nJbFMcbMeVjQiEi8D
OSQBS86T3hLHvOX6m0Oi2RiXKCOlxDmBE5fu+ENNj17adE9eEsujNyBVLhPrYjgsOGPsLUQGN/gU
DAv1i8HkVplnzD9ID8uJl9+ES71ru29Z6hyLoj+act0NlrwXrlY8OnPL8lY0QPPeGjEtwnzNqOht
c/rW4jnZYL4JmqrCvBgv8Aw5yEeOuQMGQtdsSHg96OptuMu2+3iD6nEbhhC9l/fmpi/RpMpfpewr
eBbRBL2KH7ZMxwXoPSHRSIiRDbbV7Q61gaifJe2XU9HR3s7ZdnRl+zKtzMKmd/bwVuo0siOnQICk
DbyMoIFgUc2bA2fu8Jpf2jR9nIsC94OVvZYLC6zHi4k8Zb+0POZl1Tzac7Pr3TDNhg8nQ3OSludV
I6MdLe1h4SRmFSxekypNmWU0Bl/+YzKqMjQt5gwsp51U08QRgtc+MPZ4deCKBHpSWfwUjhIkvI1T
kLtkg3QMMAXquoMYNfBYkp74pS7uimZ0ye8TOoR2lg3+s3gI7x1xSsz1pRBGFwqzAKFs4jIkz6Lx
VzYjq7uL0d0vBdPq0hqf1Qh+GWt/5ioDSR21C6j18zy5O/6v5FQulnnQgLt8IgmBg+P03BfJD72V
mNCN+XNqKm+fSeuxxomJphq2Qbk62oK8kQRUVWQASquJz/2YxGc8QPVBn+pLmUvvrBZN3h6Q//yq
XUsDZYcgiuf2zV5ds1ssmbbh2iFyBAcQCXBT0oQOiOZdZSSQKrePbJa+KLGA6TXZf1PWWh+7+Zaf
keVs3o0z+o75s2uXbeexik/ipUkGrlMJTP0qt+7+66MkX5mEb0CpbujR16f+vnEQd7mDsPeMeJAV
BSkiWTZcNpRCBN0YL1rPcT9W7XL6umushoo2igxvMTjGS9slr6qUIiRhXzK5t8aL6qvuMmbNz697
HdYHvEA1cSie/jJM/eYPS6wBaELAInj9aU+bi1rKq6NVIS7A71yfvj76+66uV/Up6w0zRLcF1kAZ
JK5a/HulUe6VaJ+7npegJmPrhGIpYHewfrtp8p1AYfPNcY08WvpquICp2GBcoNZa6XWHcmkXPyfc
IIT4uq4oLACXEMHYbvMeD96HCxz2px9Dq3xcx6z6ZQCD4tWcwHo0FhODcp3zWts1hL8lonTW573k
nYIzr2FXHwvvlzVel0Gv/sAnf/Z0Zb9VKk0jmrGaU77ER2xG4ynmbYIZaS2QaHuh2cjPre+cO9c2
V78AkjmYFdPzyrmCzqV50rPkN9UD4s4aFlTl7Wu1TsZLSht8EKPjeRadRRb0YG6XpBbJrnCMKztY
egRSzK5e3Y6RtxrO84CRgqtaZnxP+akLJcBus7xyGrbfl5+e5fg6WNqv1cnfocCfaIAojlrp3uoB
xec89Z/d4pWPIKUOELcjzoSkmieyUW12XNB/hSdnvzi9jb6y4pGKky2qM/uhGODe+1z9ACyVMCCb
vgPJIPYtMeKTjUIqEotjfQi2NeRjPWgfASK8ZvvHJiO1wOlGEXqD2++ypQqWITGvrnlVWMn2sj7m
CBV4+nmgdDEk4ULn9MmUvXVzkCESxAXhj4umX6A8mt1QJe7DjMAvxAdd7AdRQFo3RRaK0tieKj13
w+S7a9fbw1at6Q4Hl3HdbrPKnAHWF+jzNQ+LX/peApqHBrnqQbmseF43kmBOYi2DkRyg45bb8lTF
mXkiM4YW33F+r3rxrZc5dIskiuuE3uRQFMjZm1K/6xkIn1AhYL+0L6pQr/NcNy9JsxyRWWq16K5N
M1zbBQdgvvyx3PIVr4zmq1GIYPSgpCuOMsew53P6CRAj7pWdoSybb2J2JzYPiBffmjkb7lQXcIgk
J9GZ3Rb0cXFN4WaCtMoYErJmO6NQ3Y5q6QJ+dUMz8r3dFa6vK3ps5tZEArfN97NWir2uhWU8bZeN
YpBrbarnDBXwYSx/uYQCohjvP0o7QZ6eo6kzZmN7JtBqPy0kMI5Wqe16YxuvawUgMrU9AEt7X7f2
uosNeJnZuW74I+670v1BKi3Rh4VgEUiKqPSwZeZDt4AkZQbowS0u8HExeHnoZjO+gIaQeuUVTx6X
UC+umoeyKjkbquRZL7UEI7O37pD7wVPZeMvmizs61XkDbUmEmXO1sW5H4vygLwxnyjU/CptA3Jj4
gcehjt8NyxvDr+GZ2mft/utmKs2Lh3HuWJo/Gx1ZOGOA8TJoLgUteeaBcgGL8sS94wgjED6WFiI0
t7sbN4OGjzm/Kwaer8Z1p13aCyeQNjwYSoLxLDdjep6sUg9JdPuGx1fBOsTj89dN5piwZdl5ngbv
ImRlXsvZeIbWes8NIR8Sq3JDILFhb25ZhMVpeKgcEwQmtZxIW8o26sxqftrWM9GTw2O66vD/Kr9L
KqyENYf11c7RxKYi8Er+baxpKFyr0QuLfGZsFcQoVLJ1wKO4wQO87XLPTkJ75UrCGgZLZtnzJb5J
PXu3qbj2odZKCN0jKBzgwxlQZzBt5Vn6kfAInS1baYh7tQSb0NSFJqr449dXxbgdMsNbn10ChB7Q
n318fZfdVOYefu2m4QYrXMlL2CGqUtdYFOqatbsiqU1+PnfMmASimpfzFFvlRcvmEkN2hTXuphbP
L8btE1+f7eJb3OzXd7Wmbu10twaf+9f3Iz3ky1/3//oebDi3UGQj+vrcX1/++p///jcZQhGIZg0G
lZ/igBqeia7jhcHg1Q2kzTW3m6+7ZN5hUSvqrgsR/xXB11e+vifNN3QB//wmQrf/+tcjb1vYXaDI
2x+pbS4mkGS984qSVNCvz1UbeZxu7fz1heHZ0mNyp+VUP2Dnjs+pUd/lRlE/fN2IgcLGRaqUIrcV
nNMdXqua0M0sU6jNuTcVhnxx131rDxLZQ3WRQFwvraXGVweFRYoBWE8d5ynLbPc5IdJztVzz8eue
Xqn1hjfOh6+7Juf30a5Nz09u30tp1vpcD36RsT4t/Cgm0XK48E5BFO3G7k+gL2q0pidn09Igr4+J
jjAbbUKw8GpQDQEAhYdADdTqe7eS09jJZzWaj2nKyZMnZs8AvCGM1cfdkmg/JwOHWNkjpdaujt5/
x7V4YeEnihGgGjYLHCy95jP8e+LfnK6Da/9eTYxB6FVbYOqaE5cIwQGlglKQ4RaygKMbO+jTNex7
0KcYwrOKfCPMbAO/peYQCrUV+XFSSMzUiB8J7d6xFTrsqFjtSB+qI3J/Se6fh4Z2FM5u0Qm5TP+D
vfPokRzJtvRfeeg9C2bUBKZn4e6kq/DQKmNDhCRp1Fr8+vcxu+e1wOvB9G6AmUVVoaoiM90pzK6d
e853i+vQ0Oa9oONdJI/wvg0fYxhc7QpTslrEK6Mrf/qsZMXsyXP29VVqDR1LrjltMIidSVThfRu9
h8ylI1DkLAlRN4JoqN0Da/TY6IvvdJ3tM07iFiOCRVtHPKD/iq69Z9c59tb4AsbuC0Xiw0xqxNyE
GJ6OHxl283EqXR/wBqKlCK9Ene21jihSai+zH8/pKSaRwokddisnQPxR/bm2gJ8zc34bLiNdGaWH
58aAnZC6k58I9f679JELSVBdtDAzszeXhD8++RHEoQZeFeu4n0WN2ngd8d/KellKigiNkrfvsaMw
W733wxRj8/SVTdrrEHLeAcuSh8tbOAlfWLE/GqQPPfnLKMTXMkB+uZ0ldjWFWdED3ynByzMVh7Z7
unzrqvzWkuHLrpon2WIFS8obS/bfuqMFXUPd3nnlEyLoL0gN56UE7YJXlhw90FGSRvdWNGQHj/Kb
ZoxxjSBb0CDghTXn9Ji7QDTDApd0NdXrqopzkKfa6CfCU8kXYQ+Nx9Y5KIHbG3eOrHlDunhWwdDU
31T8+NydK/66XyKUFcvyMK32r8vSvqaMXqwjgRM0ZpZjimtotggeRTKxjhYVvRhZBQqTdGTSMQAl
uc90SJoixOuD9n+zqJIkgfiIuvJtsWGaiRqRgMwX4Uc7elFeZYM+NrgY/RDkj6BFe87EtRtYCwZg
bTiPHGvwG/dukPekHCCUZNQPHWkgJ/7JNQ8rXgGRquc1rHoX50j9jdoF0oBZ15x0i9qvlPNL2Mkl
9FAHWtOZt3K22RnTPvD6e0dbipe83hXSoEknwy9I2a/J3N82bT3tWNmPWe7Q+YseiREDchh7cgdN
xletw8DC57/ttfaczq69jdP4Ru+dzndESwDI5U3KW/Ghd5S31bSt2vmkdaV9K+blQF+Q+yQkiJRU
v/CU/si6OWkVjSzSCo2fWXkIRwgVriQ51BkE3Rmi2WsN0pTGFJv0sxJajWAV2IOzBGmxwyM2+5nK
dsMibrL0VtB1DeL8F3XuT+1Z9c4qvfssPMSubt5VRKA6Rc4kjCmN56bQ4DBlT3EN39qlZZz0lLkc
B/GyRPp21vAAuGnPiPu5eWyUmZ01o7tZ8COiAGgXDCVYU0K9fsFK5RuLejLwDe6qcl4r99i+Ng+u
TCd0Hftr5vWDD2Fva6Q0OBLxQS/q6Jwt+DpzA5dWcTO3nH4AF0V7rbQJl2vnpM4x/q7tqMQFZuH0
4ha/jLMvpurHjWg/xx71VtbqFO6YwZ3IeCY4tJFkavw80zXeZVxZ3ujdsEaPSEsN3yxnPmyS2/vK
cTC5NPGaUkhK882zdEy3hRvfYau4AVLIU5W4CIc64XjTLO+anKPforX3abEUFCl0XbWdmWv8b5BI
ADeLBev7qQqRjSc9u+Kgpgdm0dAsVE0cTOOv3MrvM8bKvHhDe9VPbBtEhJ5FZj0MkKJ3ONN9rwNf
EyPXbgnAN/t4IvG05pNp2+kMSIjqQPduLYTswYmdnTSArntmliKuVj+1WpBOYN7RvHZp7sMJldaj
VWkckFV5P496sstw6vj5WGBwJWZSp7ympUNQbekxvOvVs47JNSXBdKqEb9jLK6Yb2Fwhpiqrnnya
8OO2K5JrpIe3lv8CtXoowKhgk3S11tx3Te8bYwE5GRfqXeygrLW88sPYBW03OHDT2SOX1Dt4JVli
r2UZzfMUhjS5ykl7VkA2TqO0FQaP8UZY9WMak7RPQXcivS3PY/uQgtClS+4Vgaz0TbOmo+2W7aOW
R/rC1sW0OTMQ8vT7qBy2s5jl6pMptzYV/hKbO61K9GPPYFw11rQ4B/YrIZG2qPyRqDWy5NWAulaJ
e2XbT21v7HIeZUA/GS+MQCPB5rHRTbCvk7Avk+XE16JqH5fEfEHBdfYNTEoEfUV9ZnjxBpWQ3X0l
JC+y42hc3yxe+4SXstlJENqsmB3plnzrdqR6IDYc4sJFe3XEca6VvulSRiWnyweDvogSxdZR65lZ
NntuGchkYhVGs4tc4MRGGjPvY6QTLrPb1p4fOp1MRmrrd4qwAWR0KUBy7Oy+NYJa4QSUde4dNNt5
zPNgpk1315X6eerFgxhdoNXq6CiFhS4W2B9lG8Q2d6k3ARF6DSDCEdqaqZOMMqoYsPVUXnVL9OLl
2nOnCPkqG/eDmF4ceuBbQGcvhea9IbJp2zJNHif8/UHS2+ZRNC+mNpi7IoFwm8LAnVP7A8UVB4pW
n02bi2+o9BQO470zjfUh9qwN/qSmuc7W3xj1cIP+QYxQUtVoCvlLWjFsToaUZbw0Nichku1iL3pV
bsPCfZJqzVHO5i9LcBDgxQtry9upHsMvk2KIqA4HVYm7LOxJ7BjOvAGn/7F6ZftJ54wO/QzzBj+b
2a92rX8NYdpuItEdiVDGe3s95Zd1fOmb9r4ehI8GCvVsOg9F5F3FufoaV1dV1cg7exZPnr5iCUjB
kRggzUzr3wkkPI5NY9M9sN1j40323eT2/hytqgqu7Mx7zhMO+g5rfNlDufHetIxNLTSm3TiYq/ch
ybYqlWxBS1A7Geq76G+HEsFBoJkUicrR+vGDaTw6B9vwnggZoS5vkKRgOUzdF8n0fBN6OvJdPP1K
i1ZcltR5t+3405gBFslzaS9vWiFp5zY6/WD14pBL21aL3EMVuxEL1X9i8cDPbXNTdNh8+tj+5GSQ
bO1zGZt4CT1t3tWwV5zJ+Ko0TTGBh4kiUwilmqefRYREGczTX+3oIbXIt2bQpp1RCtyuqXNUjehP
Zr/28McUDPKgwOURLsN08YikjQ7NUp/Fup+73mdqVxjimjuDBhQYxG1azXcU1oSmtPTgVpQGWf0E
uYJHbkG9UyXaYjt5P2jHeZDAHjx3W7Za7YQnMj2ZxVvjgdsKa1vbtVGlbuYo3FcDe4XghLozFw4e
zhTjcl+ZJnqa3rjartcsaCKFuJlzRJ+Fr1JPxgstRrpJ2louR2z3tkM3JtBbfNeZrf0ske1iH7bP
KRrQbnFZo0GuCAx1BqGLduCcGlpsa3A/Ey8NdDYwBksELGAdr2kjtqamLlJOxRn64AEGf+EXutMH
dVluki/bbuZLPcTfo1t2dyI6V6MJirQlWBkl6x3Cz8u58Ko2SdrWIHF35sfkPTfJKh3pLdw925+a
hiI3lRM24v6DDAiQfAMkgclRoFvPU/HaICgLPFfYPfAh6S3dwpNICUVOOEqNsFH4XCroU2iHuJff
kSusjZUh4ZvinvGSPK/ZaBwTlMiNoDgC5E5g06n3aT3Tepi75dxk6UUNGDsZeZqycRH+zLUQdslc
bO0qTnfkeoJYrLYVvYywAs7xFh+oTRqOUKQnW31LkJrGhgHuQRVXM6A9RsrhYUj75C2U/TEvjeRU
ZjGmJ6KQYdefmipZ7W55TnCDxcOBP51oPQ9/SeesHAZMMsCwmsLjT8quM3e4/H5+HV3QMUTrJfSB
Iy5jg6nkj6h+uYnFLAcqQG1mxLlmiHqfWd1Th+QDezU66p7zoY/hYwXIyI/U+FQuvKtukbe7cDLv
k2iUQEHASyr9CJmVAUjgpngDBFHoWNwvVnpHIjA8AOXpdnnhfESz95QpDWnaYnYB3J3E6Jg9rF3N
grp2TneJmT7OqYPjNWydXbioVwXNacs1Sra5GyFAVUm3kTlo7Tix3vOw+YaUca1V3UdrlcatXkIR
m5pa7KaS2RcZKuow9FCD4Ct5yWOCm9unp8x4Hts7gBExhJFdJyOCqFH/eLixtyrUd/GQ78nWszWz
VOgJJi051neOuKrrbDlUbp2Q/F8e67rjbQDb0KvoCx9kfR2PtT95xmfVdO2Wk1x1lB+jUu9Vt3ws
A8x1b6mTbTOoXxwqza2O8xKmYE9OlBBSbmhEODkC3xRoGYvWvXDG/jCIHtDYnne2bsGP84Sxb8rh
HbMAgqadb8C8JNfI1hvLFMZRlzLZdSb3L7TmemsmCLoNJ5rtZGSXIoGwYa2G7kkM3un33wb2sNB2
gQFFZHSW+mR4bhcs6pktH4f2yHFQ5fIBFAi6Gh1PaJ32fiwFlr8+uqli8brYDs34Jt075vLRh5va
Vpc5Eukpybo314jO9eiKUz6CkJm1gOj+LzVAR9KqcNemfAHarp+ABi4qn7Vjs+icIskNaH17FxVz
FsQWQ4hK1k1v6txt4hjLMaF9t2DNIo57KBkv2zek2oyQR0RFHsqCF73O8WTsRVtpB4cJU7kDXjGO
k71OrGY/DuWDZziBi8Fu37viC5ngYCL5bAq9e4rkxG4saAs7k7UV3XqbOm3HsnvjcrpjZ0c+sORy
ERLmhKbZV26LIT0z944tOTzCWvQW2K9FVB+FNr6ktKM8xmlvxtx8A3aRbV1VPKX0d2DuRfu4gyob
NqQ/y7Y5jdhybaNNfLdapW8zfm2mJw1Zh+i+im+TmG6eR8Cr5/jHCZHo8GiM9+AoiOcU4bIVx9we
7pdl/ClouvWcyX18rF+NM1wD2cK1W0GX9DieFCXtc2L5475sOPflSUkIUrfJWFNrOKwUY25nW8F8
BDzyMEE5vwd9XOLQLLGkS56sMCzP0cDgGcdiG9dI4oD3QtslCOvJ4TDJ6tO2FnFIB2ysCxyVKNY4
GejfjcfgOxoFQO5s65BLITeR1SS7qa3feiPCqTp1cBr4zovMbmovI5XY4ZbxHFoxDvnCzgZVUYdH
NWl8zt5DWPFYUlL3OgZpvYsn8KCNJy+LwuYvB/yWhURDtUOYWKzfGz1civdxpC19M45l82qsPhQ2
U8LftElGd/CF1h+qUkUgDArhMxriQaKVwliswQ6dGy1zMCc6DPuBO+0NjdyFCGU7OvIoWUVWbwf3
Jh1qsu5bY+x1nyDMe5KyqTzIqH1OOJke6ZNitRSICREdyatC/gzsFb5V2q8ZkLM5Hp7igUo3JSrT
2NN9HbE712mBL5VwU9Wz/1kLUDXCQF0sFXlyXKUTtgnX0s9C9p/2aDW7SP8YzWjl64N0hzgZ7XMY
t5tybN/rtmaqcSvPLCYMfbGeloq5C7hEzuHE0T2r4XqzbrCz5RzV2RKfXDc/O0DCF4nwOXLIsMkU
IU/tFAYHZuW5aYAr5SqNI4E5AsdjbqMeehzUqxhjOpRM9ypHfJkmTEkixRCre8O+dASogxQjnw3J
dh4g3FYCJ6aJwdDTvfi4WGuMtrzXiyi7asvulzfFcPFyzz6JiDJWgBKZdD32s5yMQ1KVxOXdwyAx
0Grp0G7RuOCYV1H8Wrash+mV6VaYBjLywZaCGD5U4L/M6FQo1BNLm7C60OpsqTe2TtGfONkqMsKj
S3QIHB4i723WjMmVol7naIGlU4x4bFNqfjUbzlY3h8fWSSPIKhrQ3E5DonQ5U9djcdEj8vqxUg9z
K9eMk+Xb9NMOTB99TlsF8a3KPpK8U9sBT8g0z3TX++TCWfguShbNZ9Pj6AloeCv6mg5bUGpABwbw
CvRVUriKzpWJM2Ow2peaowjcTbt0kGl0O9/CtjzYZf1keH6ZMyetMpAxDRpx2IFy46RK8k3uxJcf
KP5m15spKrSAyBDMFmhPm9mLSWmpH6V595qWzg9GlQZ5TJAkdIwBgs0S5IBW/VDzFtb4rvRJ+mM1
M1a/EzUpit92yPt6E+dDd4mq4i3nFLYRHufjxcbanJlDtBVeGAd6d3YBDByiQVz6eXjpC+CwtRfu
NVG2ftt9Z6OseFJA00w0Pz3t3k5dnl8akxOHuE2YMVUs1YuzNUoSg3pqUkzYvqcZ9dZSJlDAAWUb
V/lNmdgfQwYNiC3ODXo6jdQ2LXNzODfSr4ha33S1s24s2qFxaoCvYENFnW/x6D0aU2YG7kRWVIOm
FDn8LqPXaBQ2KsBtr7IlO9tKHq1pqfYcBRBbZQwXr6cZsFAcaDR8Eg3fdxv1jKFs8OGr4hpnzTmG
InuIlMPRGSvOnFIRlZOJR4RGPZBOm6Z7qoiSOPeGbYy+EOpBVSyJTErqmfjYBtJyzBvetDcnqSAH
GDq3O2II9bCg8gmMdZVJ45kwiE3OZuxo1XBaxbtN99QEqan37iF1IF2uiXLLyblxnmvvPaaNbIzy
V1VaxxYojS8y/WfUxLakDN0hn0DW64kZZzY07JT5bhckFuOQjvJmSIosmFMGNsV9rYLCVLgbadFZ
efQ1Lc4QLKl7GBkHtKmnMsEqEb0wG+Qt5aDhK8rVXaLRSNYBAVRtunMSJAitM3+KuRiDZTZt5o5W
KMByPqf6kPtDJnk2DOsrz7JgSlCRaCgKfUkOeXrXkN+4wgjpm3bY7Y1c4oYjwgv6xkuvecu+emM5
KUaobSQM+G1RMfgiTHvOf44M9yFLCL1eyjA7PYdRejMqNNEpt4LCsDxfjhq6nCa/DRRRFES1Y9Fr
fDmZIUvmrbSBNPaQTN0khaxjWliDctZC1yChWhl44JcO8IO4x/6E78+Ettq0p2pgl2nA56yeq9vJ
LodAxhEQF63a16O1KWxyTHnSsBPg9trEERoofh2opiXaQl7b9snStNvMCOYe7lmcClI0oX07mOLg
TILIGnH1QgltR7lf7aZxhsTQpC8lIGBzQD0S/NGGhZkQ/aE9jG1zB8mpTRr8nQVnB2wMOAtZxzec
9DKFdG0M6rkcxaUgCaQtECiyhZz0bCZ3llYdwNfTww5rJhDOcfUQauPKptkvIc2oOZzJVQz6a8i0
2gnvkBGC+ct057FfSKGF3lu7REDhEg8FBZQaClJp1scuHchkmXB2HNuB/MLEQTUJ1mb9iYE+64AI
gMda2R61KQk8GlqnhcwXlzjkSKRT/Zu9dgHlDiZrGUAALu2mnMCAlC3T/7pe7OrYjTgaea/LdMwm
9VPXy7PtFeO+w0lQQcBmX+ZkZBeKcWqp58eJKjkRqYc4rMns9ZN2zLXuzODCTd8O8rAUpNro5NxD
kYf32oft3ugYAhLH5q/IcCk+gQrm6YeRymVHYXhrGNTFvZMxkk3AgqlGphMIi8BE/Tj2DCco2ndr
1n+Z/SvDfnm4OwyBBj1rzu8riCHP7+uZUTyRTp9AW5Ez4VBfvOWtpbyCryG8PaCoQKJ9HcLJ+ap0
wn9rRNdOSCcY2cNgVO8Fjjmtro4sP0z/ELIOGockdSOFsevm9LaPHbqPmCN8ZyiQP7w2aKj70gGS
leocPIZDOR4hOQaGAyA4yuSzoV05VTLuExuBxLW6H0np6dW6OhKX3zeYQmY4fkQQUB4aiWsfgmvC
mWBtQrtt7PP8qYPDIW4rB/GeT9lDMXop0ETEaoEWR3CE6XcV8g3t2iOv8lgzP9KOeYAbsVde3j7E
tYYTZDKIPBfccugcJJ9Ff6AOrNkETy46Os/HQBMFD0mfuAMNzds2y7E1hAgqrh1uNZRH4Q5fv+kK
XBgc3DchwLl9CbKLaCKZZ6TGOL3OdeYC6qzRZbm8TQ77U2M+dOxcwLx04JiUGQ4mcvCy5GS9XKAN
ESzZ2X7stC84WailrCLZt8BL2LvToKcpDCv797yvZQMB4K0npQcBLsbbg191M1vLFhK/G0R5Qd6o
bu8aBhkvjDS9ZJN+1RPwaUhDn2aFV8Ataos3mDR+l274E5/ScaArmQ730iqedMLDm9YdT053ZTB6
eJvUaXZyje61aZPsunbsB6U3QSwp6KLRg3Yd07D4bJexDRwO8RAsxvHAsfRKZor+30UjUrtb6Ixv
VcvaLhzjENr5vZhiXthoPzPZfTN4+IZDR3+rC0K3lZoDa2LwVxXHl3nZ5Uhtek1pU7H9bNqTZhm8
7DGAptmrjrMXkoedrPzsWeyPKLhXrSa0k1fJBtGw/A0dmwv5XfQ7d6KIYXDCvtKKuwTr557hXtaR
4Ykk4TG4gpG5j5Oa0wwCFzAFokJxcXTSEYs6/APAqX2FU3Y+lWWyGgytQ6ejm8n8QbnUfJgdTvgo
fgxFXI1enR042HT2THAFngde7N4utKt+QGCHD/VSuzR4Yvr826nnDJI0M+S+sWN2M0m5HkJ9m2El
g+dCwcp22WqW3+GRpwHDXx7mpbAJoQ2weTYRETmNAgzcJmZnHQYlNvDZhFUHpwuF2Bsf4qq91Zb6
QZewV6RhfpI6DvS8TXZeNZ9lOd3nRJpzI6G37/ZsBV7/1s8cMkPD51yOOayzPpuwfSTW9zx7Q+bT
mPMtfaDhxZGLMzxWwGpHpjihBCScKGk1MPz5CLsU4gscpdLu7pZ4uQJSWWJJg96UC3ILtFGOmeF+
hMie9npKnCsL3QnpAYjBxZzY8eKJVyiB66miGPQfq80we4+pbKRPnHLfGbB/ASVu6WpS+eA0RFQx
i5p9D9uUVklYTYRTN7IRJBXBSG0WA96QXehraV4d7QoXFInaAY6J6yGXTiO9FZjztaeAnPTjo+pf
jVIn7i6tbh8Z5fdkuK2v9UyTYTLskjb6NVnWpQFOQVs537XxvM1mpCRuVe7i4DSeCDlCjSZ/q8ya
uXmK82zP0ChY8JQ0FPhOt2CrtdpzrrIvMMwMlYvWs6VkyMZMeyyCuYOr+KMdjsSksw3MODbkdNTh
ekzWDrATVNTxBQNnf1713oQ2dhgyYqkbus8ZK9ymCfvON0E6sNomTHye9VfDHvaZHo0+s7pN2qeI
GIKocrCuNdPvrqCWwuiD2n3KhH41hA4n9lHt9NyotvAEFupFWgF6M+212PpqLO8OTfQuU4pOnCX3
daECVwdhkpD9wJ/81/ms/9aEpv8Xo1XrwKx/nazalbjFk89/mOS0/oq/RKs0W/6hmwxzci2sqRYE
PII9fx3lxP8yHaY12URFiV7xKv9XvEpaf9CtoexwXUNKCix+VVv2XfznP/G/dOFgLHBdgPamzgCo
//k/yLZF3+XtXxJU7T/9+38wNpwJS0XX/vlPlrMGh/6WtMIEIi1p2szg5hMaDm7efwwWFakHV99e
6t2Mj3EqBT7qad+L+Tzg56LDSZGtTpk2YBOaz1E0n4Eg70Ust2bvXGex9lIgkM5Iu+mPZEmQ6h1n
xWkxrIPNQYbK0jcY3hurjgYWP8ZvRoAnqDm71uZrnKcXAbXQyrtg9syDBXe2q+lt1tN+nuezPs5k
JhB/yGlw4j/ZUtzaZktg3Lle/7l+ZjPf9dFrqLfMOQIxa96R+mDy64Ap17k2HefajXChFHgnPY4w
Ca4mOyVLwzBAWNUOnv8CgAh1FQiPILMav2Wy6nodEk7GnXGb0I7NCRvRroFrhV4LJRwMzMgnGpXc
rr+qbbtgvSLrp0HF3XnLSivni4MBKuIuYDjS3pDXo8EqlPfB+p9K8O9G3KHL8jMki/aeXM6AxJGo
2SP0jypmzAdenWjugpC0cW5lP30xnzkSG+50Nahpr8suIODLtO9lD9uSaUYCt11P2AQcFmsINs2V
ClYMjyF3kXPdPmJtXD+f3q/jRl3sR0yZoCe29HwXG7UjAV2/PI4VVbfW7VTEjVbTJ3LtYXFaqIn1
Zv2aueLwy5a9cPZ182HnpV2QDBguax4SHpD16zZACJXzY+VU4lxqkAeBa/F8xSygUqd5geDCoyH7
NlivQNZjh1yvIAs9it9p4VgIhdbWGIfMCaLJOIEzcgGz6G69s+sHZRjTYf366x1cLwHtsN+PL9MY
VgvB7y+63qBWONcVmqxXA6SqxS22n9P6CK83zTG4jFG3bY1Ty9CpzObwwZcV3Or1x37/Nn0HPKSF
hwj7kKqrLEyUKQjWA4lxSlRXex7o1Vczl5AfW2+KxK4Z2Z+DagFVgPrn+3ZoqYVWU8RTWzrm9XrJ
xtm5bjS+f8v7FtZBkjHYlTEGkXYtSnWqyb2XbJB5xKzi9KOA/l/YgtkunBnz9/WjTbww+I0269VZ
H7ff3xzaIBm4s6mnlxGjaUvCInM7avR5X7SoevQuKU4CwgZsZ13Q1I1vyWE3aocC/5zTyq3O1mwN
7e5t/dkSkWV9TNZ720wfiE30zH6/NZj8D1VBFcGTkitxW/CTaYUznUfQpcnWprxdmXWxF1qCWXdr
wXPwzPRkm9bv+7FeZIlgPtAKTOo68LiXHuFhE9ltTa79/oToxh7qg+f1jwbzmtNkuu/0cb8wQGQy
YUNBAe/wR3b9cPazpKM+Z44BlyVJqOq4m+uHGisu4NzvGtAbNR9qvQ/r3XMIA+jUEdEVU3p3NhfO
nu1r4SSn9cKsXzicOvQ4dVq/pswbf9bt6/UiF5LOZdX6pQtXtdq1Q/K9fhPFH0hf6Lx+QhU3/tBk
7z3DRTTPODBu6dmaG4p2XkM9OUFe4gUAmpu8a7WJaJz9eIt1V0WP9TCdR294XOA/5dz0gdd6/ZU5
d08jtbP+ExCeL62XjuBDrMzrmodPsxirJGt/favWK7E+ILlog/V3/31beNMargLmn0vVijPoqMM0
UsIho7R8YIfFxmUNOhEq2KM2AXw6Sl4pBc8B5BcAdVDAbvrOiIFzHl3nFqawNjlh6LhEvIlK1D7V
o09ii7bPx/qkLhUAft5rF2Mt4uY8wuVfs4nZZ5WB1J3GbcFaZPJYMDJsN2XzOee6toLPw+pm8AAL
PjPitpNmZ8l7ZbJuZ44CiMSVYEFZNwuP21DzDPfoSnEI4581Um/zS8Ztw4bgd6ZxoJd8ahicMxEg
1M3Fr+4yXH8lK6zOOqBp09nl5fbi/LR+mGV9LvnitcHb0jU0Me8Gnpb1x2wUCrpzt+s/1z9AL60D
uqOfWzezme8HbL5ONt33Wf4OVeJ6/V2gvZ1qmtbYC2HDrPQrZgvwtYW1nOPBfK2z4bFkZrMsjH03
lAg/JnYcFszQfsUm8Sn57dfLYUbxD6hRXw3GIY6SM/rnqn+J5TxPzmstxzMhN9xS6Qk3VuXOB7sB
3k8Tcf3FcrIPnWlfr1+TkXqY/KCOAxic4lOSGgfhMpyQz7c+aeu/r7ejktOj2Q6PA4zGujwwWOOx
beZbOchzMU3PJTVC1KC+A3VLUpCp6rJe4YzzVzN1jyYryvrtM6AHkhYZh5Fd0UPh4QM067q7Ct31
OtzDPFAGo35zcXOLpuJp4IQWWeqyPrdhnZyiteRmVx7Iw8YuI1URxdfoLysEZdVBc62dAI06ecut
rmUXOKn3OgXF/4cKFF3SzY9z9f3nP32WfUG37/47Ssri7xkBpi4s6sV/Xfzuy+y9+I/DNwmNrv1v
fuV/8QWYO2oKYVrS5lS5htv/yhew/qCIXYtPYThSeMbfppkaxh8GzRLp6aZpuObvwvmvJbCxUgkc
izLY+l9cgn8qef93JTCkg38ogYlAeYLRqBbNITJ/piP/aUAu8/j60U48QR5BZYcCzo8NAJupMzhL
qmq6xIIeYYOE2+AXcfss25a9fjH6nui9Fd80ooUmSWe/dPQnN1+eQ1xem9hEN9GIgifMlaYti+14
1BF5SKesToiOaKLdL9dxH+6j1RJTGCZigKpMbH5E8rjeV8mcEyAO52cq2VMHPVma5U00tdekj0+a
6M609i6llzBVpuJNb9AuZMTsgVJd6Pq8ujojSb2RUZURtiD4eAzJQTaqRYJnggKTV9FaSH3ZxTk1
quRXabcLyhdTvMwlolUCirk7o+nMGri30O9okzZbmU2gMB2rZqyoZWLajsj5vlRMjnlIS6nDaeun
7E5Ntht0Udcec3OkHKoKC1l4NGHN2kX+TeoIHKuyY4K/pXeCVA2FCtsKN2Ad0FRiT8YCRRWujGMz
gyCnXCbeVXfmSemV3NBX6UilGdONGhVCezITFenlF7PJfNur7milOAfMoh6kI/qlA2SsTb+6CEyh
iAi1mNwZ8PHoFHNywPKFM0RMDLlhgNDYfmfJyHy0+mFkNhEVgLdxM/nYDu6MmhHJXQasbDuX2kOu
MFrgXYmI4Vc3RWn8woANOLBvK4EyP5MOYYBHgqJQYowZKJwYFDGX6d6223czoreDpvLRjAJ+AsOJ
VhWCBJxO/2NshK8vTLvAKk6fIuoRd9oInea3ETMtTpqtYj/CN73H1I+xXNK8i3ulghmd4uyZeXHX
2k7/UGlj+yjBIU4hIfWEdnY97pbY3vUZ8fqhdsOgRyrelmKda2OQi+qoVxqbsQVm7pGur7WPf38l
/T9jr/z3SsP/hVOepcN68q+XyOvv6j37+6Xx98//ZWF0Xc7yuuE4hvRY7H4vf39ZGF3xhyDjKmyd
3LQA+sEs57+iVwzxh2kYBisqP8DckhUF8teFUbf/YPaJIcCHGLqhm7r+72gDjrfOL/+bNqDpgEY4
IJvrev33sBGl5TOhINUcKOCbuzav+5s4DvPj2FS8uEKnbCVuMzD7cnQG+YzP2EVkbFptL9LCgEIg
QAcy6zw8JPGc+PQH7KCuuvoqzxN7l1pz+sFheDi4uNJoD2BN/s6wnvkC2R5UbM9U3xpjJYw/55Np
EeLAxNz2mrR1SmKp019o45UXUzJOWu/H6eLmYfTA1JXFjxYpvlOARjtlzg1HI5E6B6NM0jtP5Mmp
wVBBjqsEhxBVTKHY5I2V3Xq2Iz8LeAA7grjZx4Ia/ktXaYNeWRr2buxyl9Ia+DyHf5vYs9toBQZS
w/xP6s5sOW4k27K/0h/QKIM7Rn+NORgcQ6RI6gVGURLmGXAMX38XsrJuS2yxWJlmbdb3rVJlZDAw
HHc/Z++1Lwqpqgs3reUJL2H/OEQie6gZduBqZ2QSrm1bQEDmC7BbqTNPnyV0XLwmfWQ8y7wpIZQy
V62ZKjJInZ2eVmiLboOohMI7+/RQxhVdyvChz70sX5N/g3TIjqz5iy677pTnBBuDps7jp8BL0fOb
9Hn29O7jc6y9/JH4mUbgmMYBmNgYuNO5My8F5OlyHRpSrmMO69tMS+O2T7U4osrwH0tb1F+msQrj
Vaxonq5YtTNQ12whCSi04h4CsO2R1iOWyZg3IbXvy5aYyL40v4SKHs1KlpG/VkxjzzoaGYlmJubN
qRtTIAtaptPWzTOP1Ki0G8sVEGDgCzIE2oZrLhcvtS+Zj0yh6siK04z3Bzlkj3jt+nPaFc0dgdPI
c2cBBGENCpVVKCYkKs4GHLJdOsl90ujmsiKKz8PiUxmk+zFHYOpbMpCWHBEuPFUydxT2UG4zyypR
yUCxgv4XR01LiqEm04NWnrlOlVJPOWPOddzV3vc6zBflTjkxeoIETdkP2G7D+kP3n1PBR/NH2XLd
aWYrdx8Iy7pJuuWU7heOQxwxANx1roJgj++lOblpBa9vqgbva12V9lPMT10lkWq/pkOAa0fFTo43
tEu9dTfIFr8m6KKTZTdYxCDIc25FuIuaOYyNLS13wUkfC7W9zquxOtqN5R2bqmkq+uIEL9I8Ck4j
TXmmJ0xTEbgOlsi2UToNu8yq9SNMAKPc1VaHrDo2QzQ/s+uycwGNtCMswMSOCF1sl0ivRmXR0PBc
AwK3H71mRlTvVA5yjTQkLWDdNwutTDV9Wu3ygRiLAADzs8+doONkwzOc+Z93pZ2EoJ0I5z2RwV2L
OxxgKK3jsb5pBse5zxIkCwoDWXzqmlxdj4FtV9vUboae9lyRxox6QqQDWTF0P7xGFtumiXoCLYUi
LBjTs2fvjV5JvEHorZh1hlJjs2QCWGxNvyi/DXOni509xmJXdt54r3TkflPtLJ1jyTaHPUjhkphL
lER7kTZ+AnlG025356QZdkTNo+irJmJ6tqMOUVnHGQo+xusK5EpE+MDad6FzWqBX4ajho5/XCWZf
XItj1H8nuAq5wJIh+0J8+/BQYMli75XnR0M5xXXtwqZGtCHdswPs8VMOknQgjdGJoHnU5fcwShF3
aKMibDUf3Qs8qw0TzghdFze6hCFUY/eii1TGN8Zk+Ol2JhIwOqK1J6XMD6AdoXTkT3IaeMQbzLrN
PTn35ffY7JqnzvL9u9AKrVOC/+YVYkP+uaOL98r2vWQPU/TuvA4tI3dRIun5VBOzUoIpMSVIolrP
Au2THi9dxzOKvW0PzLLLAFIqchOX/l7Pfh+cvdTIG+dwnl9FrrVxRD5gP/p2Ik46r0kXZVn0blg5
zCujsQDst4A4CwtlHuh+DRTfaSoqhetUOV4DZtbHyTPGlzC36UUZQSXgHEqIWmxW424g5MUhFBnk
b3hCR1CH2AJ8RGxcx3lmmtzqU5/oNlqBpxScS9FJsWUzYP9v8FEynw0BGR2ZOFfk/Y0J+T9+Vjyn
pAkuc30FfMNNFIa9QhOe65o1AQcBaMpsG9o8S+gwRbyvUtcy9hZaHnMV45kHXUBubU/zNrGBjEOe
oZCWyPKeeiiVX8AMF1uNy20z502zEFnTxzrrDfxHodx2XeR9JWu2fQnZAz+7pVtiVrEG8tMgjoNi
JEjqhew8/YnpEtqsSLNGoCZqK3vVKNrswKNmGPMybp1nKA3FVxha1IoBGgXgnDoOviZTYcvr2k+y
Ca1KM37TfcYb1IGUIN1Pzt8F8a3Fui4JbuM47u7Sys1/THT8r/xxKO9ra7RQUcXTITNyE1thk40t
kzVfffGYFlw1QVG+OC0c9VXrxs2nuaPKbFSLo2vmkmwYpFgpYmSNU31Ezf0qVOP5K05v4nbok+UE
ZgbYmrO5L9Fxau8xVL17bEzMpSJEghiG7vRAVFj1FQ4BXt7cbhO0CZbNHHGCdFl0plJkgBTVH0nD
TCnzJoJoO2Eu39Ye02my3dHC8BjAzk1Hb0PiQb3XoR3dGOPkfkLJrXYuApBdMZdi8di4+UsCw/Lo
kWCBkR9TfmlBQPLB3X7CbgRNhK++naHAXtLjNK/yLjJuJDkTVELdJzg7jerbZKPaJQ1G0OxtJAaw
JgmvHDeWF0MWptekEplnL9Feuh58Zz6iuiUPTNOljdEXtajSptmqt5A5hl1tNPlT6NYZ8Z9WtcfQ
Io+dRsnhxKN5EXPg3kcKYSyqjYCsEThM41UHwUSuA4manoAmm7s7DkX/GtlTe23RvF6bTpyDp+qL
ByLBNA5i5v4/IHkApNKFz2wgbuc9nJUiQEwRGl9MYXiPaGaG7VjbGcHWsuFgmSrrSN6IPrHAuAfH
NGxgbeFoI4EZovHKiQoATXNri0uCNPG/GmYLHjbMdujo4i9T1BnfiSVDWWyZo0EI+5AcJNAo/JVB
bKHUwObipMl87VQRWiPGXkwhulQ+j7kY70qBbRYBSgksxg1umtBzrst2yvZBCNkqldO49dDt7bJe
pHhujHJvqaG95JqYl2lu+se4JXTVzmHFAF7BhWdF6A5FZqOjsKHJ9GXvfPGmXsGOI3416tVwU1kB
HemqwtRzEo5elDZsZrAISe3UZ23FHB6jhJmWDvqjzRaO4xiq0NKfC1DYfe/c4oidQ3Y4Ear3Dlc6
8Fg/u+GMap8EIslnBaR8ugBwbSaH2Mhjk7D4srjDXWUWj67lR5/jOaP9VppV/iMkyX0vcGUczHKa
sLgI4kv2uhMpbVuh4LEIu9GfpdPbYM2Cifu6wKVX89AjCnTk6NwOXjXNJxSrLCqoWOLokOVdRelj
m09mVeBOxdaeyboYSOi5BEgyrdPSTRDf+IZ50KZoT1PW+fATdXqOo1Zc1xnEQDbJ4RHP/nilgGah
IuhqLGd15evPVVDr45iFwy6MHXxYThdHdy2a8HqlwIzhrkFyufwV2W1AigSYvJjCmJg6CC9tDZNj
PcSjg6V7QO8JQ1krlBABS5gVucOqJ1GdYYZPoj3MFXqXPVSgM21tDvnFKOsDK5PHJhEbjpU1Rfe1
YYcWf3NshDRbbi6cNqHoUqx4TBT6QznRYE1JZP7cV63zyKpOzhNTgOGit3sWyKDtjto0MA67TfDS
drQ2dDNZ674QNdAzt2m/4yKwL+eefunYRPltWLn2Qw5K6owUDEud3cgqJic6s5/8sB2O0URkTe3R
N/VC37gZeEJPxI5bD0mow0UUEJKpldTes6VdzABlL4C8EWwSHGwN4fFWFEZrnuvG7s8qKXkMPYh9
THv8C+XiDcQLg7NGJ+iLkHNielFpGeLfRYZ7K7LCvZ+taH6I2gg9ZkyW3apmY7suJrdHD21w4zXt
prURjxhycpW2D5JlDAjMWGVPwEft89SVxmOzoJyJVpjXhI0tQdoOgWYW+g2cPO702ORFfjnYigml
YQTpqfTgKuSZZWK6TKNLFNmInfG1Ws9m5KvHOS2CvbDaZUluUvccltLrjipyJ2KZvTxGD0Wi7Dp1
y5Q5szOTboRb7F6klHG2EfHRgY9yhBaG/9fwxn7j1SgmOYzG61b5FrmUliJthoyjKc2CO+Yo7f0U
hcEmzbqcRW5yS4xxbvo00kY75hbPxjoR2r+uUgkmHY43PcKqQIGH86ftr2K7Gq5CYYZXNakQFShH
wRNlRTYp40tVg3hX2Yi0LGzGXuQk921vS7bzU+xdSboFLXa+0b60OHydimlMrpj8zFsVIVhzTK8B
XT2lP/yhm45eUw9fA0Owd4tGfWNwKHpxIK6tDU4r2cZqxORvYlF5IEaIzsIo4lJSMpaHF3eYPb4W
HjRk7y3rpzl09E4tHccxM44yfQRLqEIEWqkmc17rFycVGJczgQIrFb5NCzAZnqD9efAbWCXg3qfN
TRQgrb3B3tjTsMMwDOsCiNYeoSFpboaKrr3WsDZ+MhYXSobwmeO5PeiYbPGh9Gj+O2Z7aY9Ex5sN
VYukBg7Pf7139fuu1C9o4f9R0GCIvu+3rq5KNCPfm+al+6V/5fBD/1K3yH8ImhimKUjjNOnj00H6
l7pFInwR0laIX2x67EsT6c8OlnD/4S9dL0QvlumJnztY/F+oiX2XN95b7pFw/0oHSyzCm586WI7j
K4/WGs++x47RM5X8tZMFtDyq5iIdN+j3biQO0nqEJVLGKKjYMVXdrqtgObhqU8/Q9PvPHcYPw7f3
GXSULkOqzju+Ape/k9N08HS0raZHWykwsu1NXg7XHGTp4XCMrdtThf3ImvFaya9zNq018UIwBK80
cHcss9e6QSac+UfPZsidouD2OdZNRFnu/GL6RqNt3+LRgynzOC2cOuy/c0dUlAv7Ayiv35L02Byj
uViYlifC7S/a2aBqiejQxx5ej0OKzMMcQZvmw23EOSGD7+/LU+CH5yIJP1Ve+KPyriKsb8SFhE+Y
2ROkjqTKUktP0tFLaikd+O7YuSFH5tNEtx/8yjTbF241X3NuJd+cSeewGttgG8n5oq3L48wmYmhO
kX3lFu1GTljfsdeSIYG/08KCfxowqTtyuNaCqtFEK63LUzp/Q+C9qVyNCr/HyqZRMERbYeaXEckv
ZGw8pLnxSNLqqViYwEV2Ryv0kxqN+0Gqh0U5XpFSHdveTczlbNPqYKTWVaqH1yZh1tHYGxtbnzeo
S9v74efD1iXZEbHtXZylXxwgFEDlIEYjyqPHtaRTjrHceGnH5l6dMeXckUGxqGteZJHfTeV4zXYT
PQibH/LjWqX2ro7PY4O9osrjZ8NwNtCgP3uRQdIdEuF8upT+8On/Sf35z9rr/4OqlCVcQfv7/Tr1
qaJEZdP/OrZMI7/9Mof882f/Wa4E1cX2lugSF9kbEZt0zv9ZrYQQINCRkPBvNugcGuf/XaxQ6bnU
NvQoAjGeuVS/P9vtdNsl2jxF1C88V2n51l8qVnynn2rVf3fbzTfd9hTnvG+lVo2qmAQc6z4Xxcpi
dlXZig6E2iBtqA1knYn1YPKfP12p2382838WAP4q//s/H8q3+qXFb/Y0J52qPA70jMFybXLR3faT
eKj5VDHbmzGhSd/Et//+44T5zpdcRg2vL+e4CFEliv/dOzLLmpT4QQ7mJ4ywe4xiwAitPZuxk0Sw
GtgMnVqB2Sv45/T+F83jf/IV34x186h30GMrbCKTPoWzQ7gcwz+XOVow72HgnUw17EXmf/Bxy7P5
2/v4dq1xwtAx2PocHQ5TMeks0qk21oDvBnCybG8HMuz96glnkGmEn//mdV3+mJ+ua23lBm7TSh0H
mXz1U3dDYMcF3r+C7+xb0VbGzqYsH+O4/udu6C9f1eUG//SBWc0QwOl7dYS3+xLocNvazgk0I7Kz
CTuCiZUXhXvgfHRVfx3S/+tBtdTyAP/0eSpmA4J+Vh3Hvof6Eh/a4rM/LZZ0E9gncFpXwLdZad6M
BCNg4dt3Y/g0BN2X3kpumTisLFaDMLA/eHHeuc1Y93/9gzJi6psBrPexVfSOvCe/cjkSfG6lt4uK
mdM4kXBor8cqva1L+6PLsLwn//dIzlLer58qNeLQuePhqqcbFlZ0WfmDGalTlrG76I1986Ot/fUo
iNayWwsEj7txbR8XpvXBfX/3e78pUwUSks6yZv+YJmKfg1/Gmwstvtu5GPRqfEBdJ/Yyg04VFLuU
P+uDJ3z5/b/75m8qVRlKSrCVoFWq3Y2vwAlW7V1PH9IP2LJ0N6PBP/MWV0zI61Y95GSdohrCjdrd
1pOiwIgPLsF7j+KbGqZrsPoWZLyjyz1eatiCq6WeJMOCXQgYvX14u39fLpGC/3q7s0K4QM1D8Di5
d9PADbdq6laf3gYJMnC2SksN04NzSwbaR6Vk+d2/u9Bv6lc614JgT+0dLcBXk5CbuqCHWakXmg4I
j+UfNcWawu1yZQl5ODVcabxUH1zdP+Q2v/v8N6XMZADhu2iEjsgcHtyBLnCQ7Srnm+Qxd/z7PK42
JY+ZTWz9onb0ovmECfODx+z366Gl3pS1JjWUKcbJObLl3RS473z/dnm3vEoyUAqggnP8dT7I9Xjv
q75N8+AU73gdIL1jHdinYIqerHC/1BHAjDZ+v8Q9FV34WZoW6PgTo4MNbeOPCvh7L7L/poC5jOCi
WQzd0c7EXpu3QLv3ThMe4ha2GVNavEuAnU4gnTYfvzvvXF//Tf3y2bqXpjd3x1SaKKHUhtbtHljY
Hh/Zxh7Re0PKi1mgP6ga7zzM/ptqZTKWiyCOTMe0Pw9sZxBPbgY+KgzDrR4JM+MgEktYowyiiIDt
oJTZgfvBw/ROyfLflKwc/E8mW0n4Jw9SrdVe9iYt3zn+DM/269/8hm+qUTwNpqqHcfxjBzdPcDKp
iVZAoy6MbzNcyz4l4jJnulXcO1YLBbPZ/vuPfqcOsu39ZUmejKJP28pNLjBwnWBgbkjoO7UK7D97
uYr/7nmH/v1HvfumvClKpDjq1nKa5KI4VkoRcNM8QP0/jHF/m5Qg8YwrZNa3juCZdeVpDi/U8YNP
fqcE+2/K0Yx8Ih9DIzi6dnnLkHZVVD4dMIswEX+jkgpj/0mTBlGeP/jA9x7ZNyXIbvwxds08ONbF
nqrjBKgPHbYv3NJVWZ4jTW5DfI6grcxJePA8729e4z8sQj9tsRLboolcV/Q8MczVT0qFX2nSb5Zr
vJS/aN52bnWe/Ct/njC2kbtamh989jtlYZFS/by76wGbaIcuLakv9dflGFL41ia29O2A+y0OvdOS
Vdc11gdl4Z0n13tThdDLyK6dy+BYaOuP85XgCDA1N6GCeMRDG6UfbhPfeXwWB9fP36yJBktPds9q
2lwwD3ul4bDJZfBQCLFny762q/KCyVD/4YlOLK/Eb9ZP703VydxcTLC+jKOZgCDKU1j8EBqbeSUY
TnjVrYn0iBq0DJGQxuSXRX744Mn9/cmHY/Sv31U75uTXne8fq6fqU/wdNesw4r9YBY/NFVMyBKN/
84PeVB4LPjGxFQbQAXp0frkHLn10NDZWbEe9yVNTeyePQ1BjEHyNFumDj33vyi7//tMLIibV2KUk
PKmejnM7HnzMIaBotnHEDpvz8/yDaeC6CwyOlyQ3R3/3c9+UoJHwj8KylCCfqjsZ8Qwi8QxHBo92
ChhcnGK2tsHk3QRcDSdxV+mEHOeD7/ze8/umGiEJxTeUQVctJ/M2CswL37nHz4qPtn0gC4NVh404
uloJ6/XvfeTSnvn5Mqd2HYI8oqfICFbd9NfZTfcIH6H4zJb3o2sq31mb3ybLzRHwKq1Dsn8jkI6g
mTJsQPeF+cxFXTk8qv7Yb32QCTocAQbdtspBzYZjwzVWJrTJ8QjTiYgPGCEYhhmkKWldUhivMTRs
7yKkNx9cjeW1/c3r7L6tVdaAJ5j8YuQ67Mkog3S6Nw0LQkBOSwCWVZNt2nyJ0X79cRjoqts8xqVP
fe4+PPK8t1lc7Ks/3xMx5IpY2EkeafSvvE5tBjs+eF1AOL1Obj1QpCKwoF3Ilc//js0/n7+/ZDr+
zzqavx/N/H8oGJZLxf433cys1N+L+OXnmcsfP/JnE5MJyeKGwBnsOybKf56LP5uYOCYQ/7roEiUd
Tpvi+OfAxWbgAkRZmK6wTXIVPf6AP3uYtvMPW2KJwJthss7bzl/rYb71E3vImZE0Cxs7Md4Rcgrf
lGjYECJp8VBAwiNrN4DYnWC53yUTlno7W7yAxM1jXBhgpmggWKg8MOh3zU2DzAaRPBvZHIhPnELN
jYv2E06f4JCp9JSSxDpEyaVNQqnfYFSMJakA4FLwrhUvDMNh4ojsqLCqrKGIzXswReWm1z0cdOhP
WRNBh4Usv2qLEqIQfJ1wrFatoSNSjTlPFnDM3K68zQOcAF4Pc09bPY00oN2rGOY+HMIYckHAv7l5
j/utajcAo+tjUUSHFIwDrA+f9NWC2adpjDeuhyWWvDDGqBpDMgROiPnWqlgCgDwH2U4Cxi4Ako8b
qtra0H0ZjQAddzOLLU/xwohMrD1TPEbtSPytjaBMdwiqne9D1eY4OUnFaRWsbJN8Z0MDRrIyBZJ7
tFb1YB2oBSiv55IAXKtmIOqSh9cwIsJ+7OKaTI60JOF2hmWxEhVaUDjcfggkFDTYU6uD67lCbwb1
GblyuwT59bBtVHM2ysqBizjlaznTmCgtKBYYR0FDQSQUyQHgl78KQrjinSCeOUVTm0WEBaRAi3ay
cst1ie1l20WIh8aBeCMTVsRsM3FyQVetcuYs2zJELjC4Dj9vgdU1Z6zUWYm1Y3Se6oXoShYgCkkY
PLp57sx43kxVfT/6cBb6FMPEMBjfJcAroyu+FwOChCLoWKhB8El84KuhxHhCFvx9U6rdkIBC9Ty+
JlY7LkUdYS6vBPASlKRVqa81m7c9E3WeFNLZPeLNOEOSEJ0VdOuLLD/wFcmcI2Fk1XVoHSpsfLvK
+gx1p0IuUa3NKeRPnppHd9xWGi4wwv8awMa0HhBm0fBPGOtB9F1BxQGKg521Lso9GXBAdYb2WVUb
LPxEx6PA3iYcEBDj+lceKgLIEm28CnrJixI8ddXgX/wRAzMv6Y5N0qSr2iZZM84egcuux7imewac
rneMBzMNrjJBBmMqZ8D/reKpIKVbVf51IDmI6whXDXrEM669YQcpP+G2eZukBSU1u9UOyolVTnss
PGeoi3AmCdHearSNFc9iRhtjRvYO/YurNH3pxVheRFO15/H/bOTpTW8O4ANz4j3nEc2CFinunLTZ
TaP8jGlIMO8reNqN/CJAQYfIKk9g8uJ4tb6MBbzhjt5nzDHIn7m3MHh7/Enzhqy78iDFCBEuaTFw
Ez4iCyqJIPJxT2w8QxQeeOkXz74O+1WFYhulj8a2CTsYpZK1Dti1xp09rBNicjaGHOUmceFzTk21
Q7v32kzo0aUySWOEfkQrFOewswc11uJ2nJCNa4wLobrz+bWYe4ACjXl6n0o4yWPaT/R1yG9ttXER
x1jna5jpK3zDcjuWklQ/AV/Wvw51jAG2pvs2Sp5Hu4FjX6H4O4QREjhU1U5dTiRY7jlHvA4U+X3n
kl6XS7ytDu9gvwDJJNTAKeGtdVB0oANcWFKQ5vzB6wm58u+qJeFMZBHVDZC8GblPdgTdeSr0tG4B
wg4DENcAKSlWflIyebwX7SghYGELFyaLuDCplyNRnbJjFCD+rmDMEi6Zo9b05FHaIP8LhJPOgjap
ElCN3kSUCJZVjrVM01d+/m00IR7jIGjglnArF4olqQcWKOa5QkM/YLJqJw+tsLVuse2twFS6HD6N
Oy+MH7vyiljiYp/67Ws3G09lnHzWHuLPICd/DufgOSyEj5hlPsy5+Zqo+b4M1fGPUglAHx2x4LvZ
7SWB5tbgEJLg60+ExZNRL3AVV6o7JSmilsL/2ms329sufn0Xt1gYgIyCyZBFEelAutkGebjrMAu2
zhcn2XqJ6a+JKLFZ3OKvlm6/hbCoOcKTKNshcl83eg1GyAg3UmR3/bwQIchNgXVIxFZgZozAxgg2
3xzfggDb+2SSoK4BxKXuPZ+uv5Ota4WKuf3UBdGaLiJiuCT9pqjTRO+W4aZpnG4Va1YgkAdu8VoQ
xcb0XV8il6KKqXSfGe0j2Ut4TsCWpdJmJ19Vz30W6sPoTpittUb5wJo39LCVoeMSWYur7FBhC7cI
1yBL4dvyO+R0Dlv7qERJ0qPZyd3QGdV1bsAxi+J0X1sIJyK3unPISj8D0ItP+FvwkStx64lm71kw
5GYRQgJuUmK3pvA+7xH8JaPNVxFkjbaBAsYjy/s0JwapqOV6JrKJcJV0jzYA5xtsCRa1bl3DSFlS
WFD7p/YV59CvJvTR22iTiB7HOM4U3swM0jAMuDLK4aAHn9kk7MGnJTuYeuQhgSrKBxnvZ6wepCgZ
d7ylehU2OHHauxk26doYePeD7rISebxGJPjFjYcKNUnybFSA8JfsVRk1u7AoT8C9ELWOizdn1oz8
HOuTTTWAl21weotIXWr8a5jC5RYGwx7g6LSWdvmSJZCF6sBJFvOFuSaoDsJaHN6EUdLSewqvp2w4
uMIiKRQ7fZQlT3lHIGIEgUCN+bWwMgtUn5Ugsp+hhWXetYezm4U7Au5XorQgQxCoVTMtLSXIZCLt
u42ZnrppoZsNatsKIhvjjNI8BXy+T0QiOpVdPU1XRUXOVRewN6n0KYD0VmgJGwB2Bmci79TOfbeI
6Dk7BdNln4foOHvoR3a6TzJqfe1XPFnWTGJFC9IvhhvFy07kcu4Oz50VjZyuXNZt1J/wLiY4kgXR
g5Rj4A1eDlghz29jz3FXJO+sWZe2SeUnB7fvD1LxMrex9RrpkO0YthG8RP5eS+hXLlReD/9jDhgP
fCe2UUIyHVK7jI6ox8ZpxXZAU5uZIyI+LE+7CoZmb9Hd86oM7NKSeuGTTDK6cNR9O59WVloa5w59
Orabdp0MmXoOyo2QmIEsyBgEXcH4hXc4aog1nXUxeSGBOO2wNoSdcaolN8YAyczcGzipMwP8DMA8
xWIbe+1EAlbyCMpSPBQA41Giqy9Omun1KIFjCWscdrbd3OoZsTHQP9xYTWjvxpYgiYTAhmaMWsqh
Z23HFLyj7MR0BKj5vUL6u4U3zMMr6w02BLXxjaLBbttNGLqsEEB5gKKuUDtCIe+sgmw0JQUEABv7
jB3aK9kAD/B7VD4YlJEG+1HnoZ/3zlOgzo4Xonicx+vGiUHe99LYpCl6+8UMTsrd0ZpQ/4iZsC+M
JoAHkrWp/YPXpsYhmZxp38KaBrjmyLVTpWxV/fnAT4IqzgHIVe744EHxI/WPHBt7RI7fAmpDKb3W
cZWyxSTbyIjEBo4lCTBx4sLUKF5LtPcbHZEaVMeGoMQj7+3S1AGDhhFsjtUIfMv4wRm8ola/1rMj
NhMmOSh/YtN4wx1uBXZps5Gs7YQ9JTmM+wT2+GUvYbGABAbNOqRQdOLigGFwZeGMhnkclST6TJfI
bNsNHgD4BAO6MrCKCuRc0WyrsCyZ47CrbMGkzBN0RKHhQZqiv5SuZuoUBF+zsAYQj9W7M+d5I0jQ
VKiiI8fZsR3P19BJOMQUAY0ASRJTUJO/Fj45CftAQpiepB0He6XTz5Tt69ycrrpqPsdeV185+DEj
dks1rtKVMJNm10w34HTIyBnic7upQyDtPaRTwbOAu7P0aLLPCG1XgM+WAA5ivhX4yVXZ+0cfFwSP
hTIXfs3aUdfWbLfHVg/dMuz4kebwjwK/QfRMBKRZNWtl3beGQZ4Q6issYiWK3hJVZzPSsupq5xam
M1s8BR5wNen0C5FDLvUYqfkcDi9Z3F+G/uiTajSFnIPSO8cK7zDfc+oxcM3E0JRqbqxSs7mtJGBV
E8tXPyf3dm9+7qFLbobBPoeJf4MA5Rjhl1wJh21igVJ/rYiLsDO/uCj5fTPnsj3Iqi+9YoROctFS
Xus9godDjkwWOdyJeNFo1QbTdBSjufacRyhz28FWw2kychCnuHnaPMp37CWoe2kLu8osD32FDyeh
u0UjH7391Kjo0lpAhRS5fO3Zaj9h0QP0NG2kf55bDISw5belZROKFIMzYQt+63rEINUe75PF6beu
+N0RAp1mVA99P1+p2oTHQXnLs6JcaT/EBFZkGgxQ4xxMcqD91gXtWrMmAGg0tqMl0nUJYG4dkTDL
OWT8FkRJdBXxGpEN84qh3D9I7vBlRogr/p6dpowc0rYr2e2E8kIayc5VYX2q69LYGk0/bVsEzqUa
yUNjNEQUazlddiQTrPpkwP4/JsWhiWae2ZHodkuV2zRw0svUGI5G6q4LKzJQGDp3bXPsg0LeW+K5
qRGuaOYTh17pW52CzVZ9LUHhU4hSXTAVKUjCM2weWePbRBjORQ6JoZ9GcYhLFNsRKVGrZmRQhT3t
Oai7fNX5SA/V7NOyMosBaEkI/SltLsgUQa840DmuS7E1TPMywUW1z7MJ6mEcH2AtwVU0B4TbVcQ5
dkzOKoZ40IQwVSOcglrFx7GqLqNMffKALJMwJV8iktWPY1fgwJLL+ldcYdckHgdfFm7UTUKuHhZV
rKWW7OI9M+iTQ/4aTLCMBsaYIea2P4VJ4KNGBA9moTvfaI9DrlTzhKXRvE87NtR90x1Dmfa3qZ7w
O5pRtMMRla0Y5Dv9cOVMHvv2Wtininy5sh/1kd312oVztpJLBW71dwKYmUxkw+UUkqFnLzwsGYFi
SwMiOzjHQlZxwNgchkk/GMOcHosBT/DkMJwfD1wC74J4KYlSPExRP6WbsCXNj1wI/2BMYODpXHGw
y8mM1e30be6rZpM28Ra7kmQW0tqbfAxeAoznawPcRtAY4PSTpZKeOQiBMyzp7FtbtTisXJNQIzfz
ifgQHr+Ftz0qY9y8A4HdBrEGhe2/DuZrjzZ0L63oTuhWbRzrbFqpPMYNPhap9k5F+aktjoJBXwZb
OW67YSaNKyZLslc0MlG/97s5TFHfpszioCe5CJuGbZ6y+aO1lLS9cYmy9iHpWGEggZb7cVLq1A0x
uacJnoHUlyx6tMm2rTX2V2HQnJ0iQjHcs6zQ6WCBKRDtJnkC6LvpYWDj0gOYf+4aczzJMKQo8teM
A5xu09fVycqGH2NB5lszppCKsQyx+cmKpesToLl5ym0f30+Ki7SpL6opOtDQ3mQE1FST/z3z8mAX
JbAegikrj7LnpjpmAPi7ufGLIL/gb94AK2IFkmA1Zde85mq8a4LvQadf/XyBoiU0uIRC/UtMwVhQ
qe2nvmkehsaipxcMOG8Y23ndloALikueBltRmpDLanFQAaLoULymPafgpDOKrRUahJw38YOj9IGQ
h28NJ0CW9mTZj5Rb/MgXw0Lqmsz+Whr0Y2ZCBVhvkEM4cidIeN0EeY+WW5EdafXmscQRfkBwTjqd
8YRtI9162PHOSrPSD07UnHqO4PQNwS7LZ8TGERgkL92L1ONJcP+LvfNajhzJ0vQTeRmUA47b0GQE
ySAZkRQ3MDIzCe3Q8un3A2ttpqu3xfblmM1NWWdTBQCH+zn/+UUNjhTIx7As5b70449cZGfw93ln
RxlJfGEcHgYqshPuz/sooELLy3jrWKWmhidvCKSEOLWBWOLIGduVImliEgQtw7LEAbgWA8fH4B0K
/LtkRzmDJ9IYpmt66HPo+hVOXV2yG+W0SU0mDH4xOQ8vqQpe5hBxYIe3NNZU7bgv9PKCs2eJKegP
eZnvsJSNTnXrPqRFFN/KIb5PU/OJdlXyOz8tUjdXpCgR7UE8q1XekvH0UhcbtHFEOXJQWN0HdZS/
zkOHVt8pjrE/3FHgnB1MSXk3mk1nGUyfjB+lax86TRXoordat26waxesM9bvuASwN7UUwDrOV5F6
LasKG3BSrzd+HRxGhCfbCOL3qhsQ9gosTySO9RsJzDSXoUv5zYAfXykDzQozhfuhjnDhKn84KDsq
wQESJK21Fs1ISi+Fj8FJtIqrEY9mb8C8xRqf5qibSet8DJ3hYfIIgFDXCEkpGskZyIhpFWb/cX1o
zOyUJ2SU4Yz/mpa8Vemt14F0mOQOoAEldsopSDhIMOOrOwSYMVugAE7VZrgd4eaATDwt3lpqSu4x
Zv1SlmRnEVtt81rL+J4Z1rOleGfT6LHOQiRXKn31Yqwwsf2BwJTFZ6OP1UN1nP1s23njfMZNnSoq
wGRunIp3zYZ1krnzRdMvdzhqUdjgxzL4C6+z7D4MJ16I6qxaXjjOevZI7vOn6blH17UoT+Wvzgs/
onHmBHTRcvEK7aMQ7aYyEpKn7WZvSvIbHGtEq2qycaER3fNu0uN67Z3h5GA02ntE5NVtywjbnhxO
8qDba4Q5LxNypmMjcZL5RMB9XxNLWeCGBKWn+KqxIlOifOjZ3e/8UOPdE1+ICPw5xIixiR74PVsN
MQXhJA7o9nKadsyZ5zy+ZBDoaw/xJJ40jzKFaEEw5LzEubZbzfpeOS0vZYSBexkhDUVd++G69GjB
fJ1EB87uxc99hQ3TdBv5tt4EfY1+qAEddLIA1VTY3Y6VAXdMAbzNdnJI/CuoarjxNJBKhvtiNBI4
JGRJ/FA47QNRvk1dfuQrgrnuMCCf7kDA4jHCzdPAUqEIqV6mdtqXVfJUChwChnm2tnZerqKBf7UB
vx3j4i0hA2BwpjD3+DJdzJ4b5nQnUWFeMmeZTzYWRgF0ZaUGQVTlWSvjrci6z64FEbNLK1o3SzNs
mPO2b5sLHVC7zkccGL5hLh/hZU+djg0TkKTvl4h/w3kbF+Zj39S/sgzbYiJONOJI7sZoD79wB/Wi
JMfYuoz2adbtsHqat7XIz66Vkw3uY7zMfImEWrfFRDx9KU332vBYIaRkDPbTgfgu+wowmK1nn67d
K/pDgiJONnjYOSSKTma7MTtxSZkM96N/sknTvfgJiaAHsq/YFloPvAaYkx6PuEzh91hW9beh5qhT
OaHZiZvuhNOR/1jhVCVIZZkHr6CH2+Zm9xaF4U/ZRJvK7Z+DJVYpK8yXfFwiCWYNjjOW5HahCyX9
JmN5WbzXkbCfslIeShrr1YCLld1TGpJSyTXzTjC1nHCxGC+BAS4iXJzaSeR4R/gCuNs0N1plOBti
JN2VxqtjZeOWk5nOo8OurupqzAZtMF/ez5rJFeu4ZtzBCZCTF73tTAtRNv0BDMKEtVE0GyG7eJUr
G8o0wTApyPvGtCdyvGvn1eicJfYPnXrKaQL/6AMIm+lP0RzcaRHkxGAIlYHRLS89aKFgF3eJeu+s
h8Gwkm1jNYRNVQQxhYSEQgUr7kYHTy0Zt8aaZUv4y5IM5d6I+JglE5r7xcE1NC32neaX3xfpCTx3
MTGpXhTVy59sgv9omvuP57R/kdD9/w18/wdJWCwDSsw/H/k+DehW/jrwXX7gz4Evfk8YimBHYPiG
JO9sGd7+OfC11B84PXlKMV2z2CMW5cj/nfgK8w/Udb7pI0Ply8tY+L9GvsL6QzHzlXyN3BiqT9P7
j3QrzJb/QlFQGPcRkUeSCSI7lzAsZsh/IQlQjUBScbznIEXTXlkUBVWAYNP/bGtpIrue9baZZ9CZ
FNKyZDctfJ9pYvCsOvuUyLa4wVzSoXJ9CXzggppDaFu7CPP6pQKOHL1rVX2OOrteh2FeH0wHK2fZ
WSflOy2/P3lrxITfan7gFCdg2G/leqiALLKgbe4tanY/So+e6H/Kaha7wMUMyaXJ0ginaeZ960S0
284Tw9EplbNevJ6YhQ3ZmxOsI2tJT+5P0lII5e2gAHba61DDfXfGkBhO4W0i/CEk7vudQ+DH0ESX
0cONZYQEukubgvK2fW7L9tms7WNZDZeic4eDVM1vw7oKpPirzg622mx+EsLUUQuFJfNZmxo5xPbA
m4mgqzHL9MIANhyeyU79FDF+iOy+386++Gy8/pnUFSyAct/H8ae9qSr5qEi3xfgH1vJUhPc2RTmE
vgHQNsTsgnDu7LEcnWiDY0i6IQRqFebtYzolN+Vk/1Z9VK5ch+qFPmSbzSK6ZYtAIxRXwMsNZy1W
PUdtLzal7Em5TZAVUs+VTyRaUCTN3oEhuNWe223wdTL9cu/EKMI1eAAj+DW6hbcyCXDFN0FlmY0c
oyJ9dxwHuEgbYutT52MDrhkxjzme0V1CskLV7vEaSFe4NZ4lDshDLXPaquKGediRYZRedSpRa1da
15SaUJWVe0OLfqPbnLI8Eoxb63zThpi7TLKubwRwwzZE4pQZxxB7Dua/EI/mqNm1eboLcne6y7J2
haWJtx9dAGODZnKoVfrcobncTAfHCrNzFo9YwQb1yYZHaCbPmap2+IszXXSuEh3hOunK8hwAOYHC
gINQEezcjvz3LhS0ynaxZ8pPPLYcgI2NYNONrHxvWSIEEJtJsQcvf9E+oxSWlzKsOwLrH+sO4afC
EOek547jK6uMreoEI2yZwpR33H0PnAsqPtzGeA8zDqLmU94r2oH5zkQdAi7s2Wjss+41gLqzN0qz
33fE062TBYJXTfrl2aE6JFHMpGsJEyE7QyPQYlC/wuTzy+wguc199sup4tdIza8OyeWha1GjNIKq
HTgGARLsBfWACUDDiGvT29lDMzoCV7ermsnjG9PwYk0WtsK9sTOGAGEPmnjDj/DqScv9ODIHyIjp
GIzhMU0Anht8M80OWwXTme4rfHbWude4Nz1kOJl9+OTURv09LEDy/7APIOOL8Dc68dnX+rap0aKG
tQQfaCZyK8utWxIqW1l2iGM1aYzOON/KsXivg5wxW5diSOKLo8jFzZz144PpM/bJDPW7sppbKlbr
6M3FxfLaZuP2ZX4zVvlz1f/GsPILDNzaevwJGgjnFVj+B2mppDG74Wde62fTi0gTrdsve6bXq4Vz
sti7Epm+yoiI8N5Q0U3dyBsmctUzM+QVTpDXUSTvGkOAFgB60mBOZgwEXDfPQftW2gmRz0N+xwxY
rO0RhoEVuXcQHVqZ/aACyLczpD1kQTH4vd9RsOfF3giZ5dVLrlHbFLgwO2eSUl+Tmo5wdvKr10uM
E4K9sqeOPJ2RiDDvV1UM4lRgBj2EwtvGI3HFiqozSJkZ6do7tlhc7mNfvcTMC+icJvPGCiQBSdGZ
UJSTNvCrToL+JU5hs2W4LsAW8XEILtTJyLZpTPjwWOOiN7cPpfOBnXp3MiynW0vVVjv4DLjpx5MB
5SfOb/PUs35ECSsmzH4kcf0uQlUS540xAJvjyiktsDqAbwXiU9PuUmuS7QaZhshjRhErW/jWesl8
XkkTaQujzZP/E9+xlLwo01qPyrjq6D4HtF83lpHcvJsjxISUmiv0xC1twb5XJpSPPti68/iZ2PJn
AwQ4AVTtvVHvGxHsYjFHCINidFkWBqqzjVdKV+HFQHj8tirJJrMwtsny6qa0SI+J4RixET63Ar05
FJrHNinxT4+mnw50m8AZS2z2Z4y0vXmdSxKxLK+7SQqN9b1xNqLqqeloyYf8R+U2vyaD6tajjMOG
AnAiaoYQQCUgwc/xDknsWy9TUDs7MbB4s6adD47Jr22LigkGDRKbtux3HUFbTsl2WNoY/IxzeDCk
bh4G/LDyiJgUTa7tMUvlSzBY4yHqAMBrl6GkFd97QTng7kAMk+M61ZZvJMCdiKRDgk/RTZLocpeQ
e1SQR7AqlHUfF95bV3vmvpUD/qS5fIoC9TYqtthZ9ns8qZlCuMCWzlzwotdHz4jw3wnHF+JvspUG
RtplEM6E6x3M2T8yx0p3dl6/kOM8A7Nr4zjLdMTa+xY7M7GNwd0boX930Uh3ZcJSzqT3OKTxs4PI
CGu4x7KjOS4NP9uX0UMmGMJGvn71mlGwb7ZkQGYtLiK6hxTU1QcHKgS2YvHacovLnM1Pc39vlkm6
SmwPZwEbtK7mq3T0mOYRSIUrb6ETc2eYWKQNUXlb47uzy/Vpjh/Cwn5OGlgVVXkfLwmZOVbwQfYc
UkdFHHKcs8brFE+/YzIHlZM9xEqfl6x41qexjbCA3w1WQRGffjLOv1gj4dUtgWYW07HV0Da/qNbg
tBGCSm4rSVwYjj8yriB7rnNfwq6LAPrGcy6Hn3Em3vBdaja4XUGBNW3ODFDuVcpp5Gs/X4meE2xk
8DLG7KtJzCbKIIq/5MX3UJkGJi3ziekMsZSN+h1TZRVB8ZrK6zAKLMBxBTKxKb4JyRoAI4MRELHK
jbCTWxJ0E+BDODv2K76J56AB2yyC5K5ogmQTetWnU+wIcfR2xdw/VbrtmCypdR/lT+mS216BF4KD
+6uhFmdEE09liZFxXXjxWufdzwqzf0LivWHVmCRT1lPyORbF59DfeHb5a6CqI62boYqi8sqyOd9g
OXS1q+InFW5Qd8dstpgHGdZXnZc7P4SdZ7cfdLdYuGNdzIE0UL6kyUUG6eMkC5J6yW2c8g8+BczF
Wl8TfRuYWB1WbJUJc1lMTtTN1IXByjDsA1X9pz+5D3ljHzHaefMcRielfsZG7wjXQP6oav3SmwRf
547708pJDWkKMhzxnYq2/ZD8Fmo+UULVN/AUWkgmOMaQp86sa4BIlOWLKLiCQy6QCnn2ytRx++TM
l7HGS53562Yy4rfUcNStFgYh70m5beg6oSzGT4NqE3A+4623pts+svKrOUX5xu0K6zgC2eKbtuvt
+fdgj3fD9CwEKFeT3U81dViEE9B2DGuGPdXw2nfhtaCada3+yWpsMt9sTnliFyH2efm+ylt/WxNa
5frprV/gbp1kTBx6wjc3fZ9+RDUSGBA7KnuI6LvBG7EZRb3eDuUt3lB6B9nuS+BxdsSeEZOLeWGv
IJLNgVLjiWyrOCAwviFWljE/FAwpaZ8N7Djaodv7ZUdd1M1UQ+JB1twj0CfqNvAOM5dLqDw1hcuM
tIxHuKCaHKwxjh/cmIZHF3a96RxMOn0v62/tqTLh46S4pApyZooKLdE4yxoWeSs32p52YRN8JU15
g92suAk840ecTsHjqMsbdp3AidoXXTGAShifu15S7RxrsDYm5qHrHNIV/hVYE0K8Km/KQEDPyNsN
k0QgAoGJeD8Wb5hq3iIEgSCju1/J/CZglkzZO36rT0GkjyoqmSPMzIG6YjWZvYEKB29abB6JTOkg
jnUD/Eg2N7DI6M60iDrM2MoRzrj+ro8NF+xbTHdAnsN9aXUQ4WI4XLWXDXfQXMKd7GqiXWxN7KuZ
HhobnGfubfMY1nGwKSw/XvtEph/JxNjp2Ci2eBPdTYb9ZRoqeVKYah+IXPchfzm/G19bNwEr+Wyk
1c+5ANMuyUbAzBEagIF9+/LJCBsQYg/E5txYBjlrQdD0t2gZTBBkmb+4UtnblPHAviduRYyd/0Im
IR1NhatTo1FX2PEaogSGnCaSSAP+yNY2gidbjG9BLMcNe2u2yWZdnvCBsohuxkaHna6NulWOLadv
lvk+P/cE9CKO9372GeUw02zqUth5xDTzv3BwM3HhrdgY5IhxIZrxIN/EhfXs1uanlTEdI0A3Yq42
vvhsZJ4B7w1cSncKAzJl/aiCftthOkjM8N7Uerx4fBWZ9N7reR6BAiUMSPIkBgwz4k5pXHcZOfXz
ia51OuEXyJ4LMW4Ey0Mnw6iO4glz8nWkN1MCadui8NqWg0M+jc2GD0i3iji4A1c/5KlM9sLDISdN
64Maxvqp7wYGMzl+Tu07J411BFKfTkFojyc7O9oJrnyl1gye2vFo86vq0jj3ZLZvk6iA1BTmjzix
LdVk7AIZFi98WAbflgD3Tge5VoIHlj0Gk33XD+owjcFpZDnihMvc30qWWBt957vj9GRU9DHa32Is
5D88O05IQsqY/IjQuBK1uo5Hq930uPeunTa7rwMD3kRpDyuckbcKx6w1i2c7S4fjzMO5tC3vAwnD
IxkjC9rwk1nShtRBi/GNFe78jprHt+NtziLYBkw8ecMYKDkbQwd3gYgf6gRk3afHneb0OvRgdYUF
T1jlXwFZcuvIfarhDTVZZ+1sZm8pg12Wbj5AJyWPJ2fU76DfBPsNeM1WRhUxODNwDY1ndZk58bDe
grZtugFpmll4lE0Drpt7MIShAjJlzjGFhP3cW9a5N7zjPEr7GJjzx2D1v6ETu2x1zGzGDuSva7y9
VTvwY1x9nqlOhEu/Fxb9RVr3sOHLTa6qjyYen+G9rgYRTfsBWvWqtaqHJo2WVCFvJOPyaM3wuhwm
hltT5Uz5OViyPh3BT8N3oryOnKwPEMjym9IuurtcOoRpjiGBqB8uZDdlEm+IU0u7F2Z6j/fYe0pZ
5jXVvGnZHkympbXHNC/zpdobw/jKaBbjPefnN/z2vzjlvwn8WESu/xym3H3Uxe9/5LKz/NifYKVw
/4Bm7NqY5WBBT7DGokL5E60U3h+uT84GiCS6EMtDI/JfcKVr/UHNSRiej5mD9JT53wIVUvL4kgJX
5LHjbI9J/X8Q9uEuUOR/q6kk4IQjLTKmkOX5mIL9vfLe7Z3UdR2csllS0FTMloPv2726fSE+XK4N
K+QYjKut7bWPVtzBttATLuoCgkkJESHB9RuGFrMdScIDc7p0g6H0TkFMMersFOXluTRkAyNhJC+Z
EssKS5yADXDRibCysRyh8QFo9crYzW54Hyxxyd3vySkfJ2CXaFAnAqTh3Pr5nbD5MdurzjaW6isb
wyoMQC5+Db8mX5R+MTSOysjeRwtnVey4O5+pPpE8sWnvq4Xk4skBoCiZd6MXIZTAmDMI9buZFu/m
5KagEP4lnn7aTX33N8vi/Oft/FvHnW950t/fZpeIQg8VEM8OauZfEWFdx3ZWAlGtZz4gdAp4LGoA
VgNJXQcufZoflCjaGHnZkQO2OZt0KPrLCXD7lI5/We5FQlwYQxpuul/oW6OyAMK4syJmlpuYW4xW
Ll4l8BSTdy2esBBeJm5MGV6bHBux5ec6PE+5k+l6Bo7ZQDWJNzUssIo5JigDbgdwXIN8Uagun7IU
2c9sfnEDTA+r6Cvpg0sXe1fopBPnIGxGWHtF+2q14ZUyMltTeqI5EiAXUl9TeSY0kQzvBLJoNeJG
6tvpRk9Q2nz6MWaN7OqzwYw5wi3Y7uN5pwNxTwY5zIHQujPle13kZ3SkQLFKffgi30I98VdWy4U4
uUvNyEDSF4wcOcOk4xyiUf1IS4uJla8udceDXfbt5X84mpTjgawPNDIIHUfg5kblLx1kuFWWcC21
O9Isyo7SgYradrJ3S0FRT4YZaKN4asn8XWL93gap3rsivKOneegGfZbcm6gRv22tLrprVtZYXOCe
cCcx6lzNBRikgbXlasi5P8rDZ9eWN8s302rfh3MkqHmx5O0L7zKSQY0J3/n7rTKj/L1S0T4h8ips
9Nl0ky+QzgvuI87arcW6IwJuyZFeKxW768kJvzjEM6aa/DENr16J9mRD7CwdVtmyrvH3PVtZR4/W
8kK7UFCy4RMaFC7UIFSrRhEY7hRfbkPLkRrh16Rh6WGWWi9X06XsBPSm2KG8NEiQVl7oASbi2J8G
T3mTvmMMrzaqDtYGnhbkQXLd+K2/TtK88xturRPGX5WZntDagHPGT70RvYrgGQJehrjE+FouAClz
igxtIOM9NL76mvmcQ5+FGTOZ7U34VZUzM+y2e85CrOkmkmVISip2TZ0ckeVa20mO5zQ3Sa/mE6dA
yOuuH+6qsHj+Xvsc+mwe1CmrsdhNdkmVb358X90o0/d//b6rv4qEl11VStMzIIU5AOwYLv71dXfI
xGliGkCSChMYNyNmCSEKNgVNYxb2FYHLyYvdM+7FyNWMA67XFkXVAEioFXY25BXHc/Lh2T4AJZN7
GcFpIkYDaGjujsZUPMkn+FXNqoRLN5HdG3nGqZY2iR29/VTGNN+kO3im+buFOMxGrHD/nU+pl9xk
GjVdlJmbLo7fpB9AaYq20Et4P0oIdKQLPowYAc7uHh3VBs3vKW+xnS7zj0h0RH0SAJIoQchH/qFT
OTDY/e0J8zqjGbYI45Qx+BXOtVgzK0bbYtQRzeshYNWtPEP/IHtuNc9o7CKub+ZzCfKjV9qLb5Y/
Yw0BnOnml7NcL+AXaIg7/iKIHbidfowQ5777cwL7T227MKz7f05AKW2PxBmSNYjjcpav/42Yndtm
oS/BqzssravPdS23qYUoXQb4CnnqinHKoSvM98xpCbZM8h1p4NaSfHFnMCNfvtufeUijjWTIzyLc
+3Gjra33mMjhFXlL17ligyKIRXjpB+PLLfTMj1Bzy/sYPuuIb/DKJOLImzz8m6sPu3CuFrD/KmVj
jyv9OYoWIzyIJ2XxYUqkxqmInqWXfXiuUYDg5R8tARdG7b2R8cjArOLugbOLVQGohyc+FAgMmSyO
O6IyOpRDXbBOnBtaoQ7AC/2DaVnXJmpXhdefzUGeLcWVfn9ljotHIM7zbFunggZs2yZMwayRMYRb
w5HyueYQHGeFLQlIsHHShXke2dfIPtlWksRPZ/G4XtRUZIqdcQ0l8Ho+qBSiU5Oik1yuwEg82P4J
oZMhIGVUXZtvJjb8JJpDIs8nFoKW1qc3sOSTBAZaBQQD4zNID3Nksfl33TYt07c6S/+NI9G34cZf
6yPJ2cHiMHE2g6X/d6vD6ERMW2qYa9vjgNbxqZLqnA/qPM/cI0CeT2Wzvo0JSDHUMICqEYd1XjqA
NeRhUCSCeuVa5jVjAyhS4/T9RYSOaFoTHpZbXFssf7EjPhlp8bF8J5bXrAqwMZHxJ2yDNWI5+zCB
AJF22UfZOtd4sq7x4J/t2jsXEnzfiJpzYiruZcrN6gTPevkABQaGvWWc7IgF6jW8wKP2oOraAgpJ
tR0H/lLbX9OqpZbKoagJrW5z6wc/N63JUTHgpYxETfQro41vyL3k1/pGsYkYjA6Dd6MB/eD280tM
/tMvnkW6QWBci933JiDsEvv57hCxrblseBObn4mi419vt98Wc3//kDxpMuamvvYw2f3rKzzh1M2V
1BbKmF4RDd+FK9u8b0197j390XjFR2mxzhD9wdJLQibVrEdmVnkDg4fnx2ttZx/Lzrx8v4nUF6Wv
Bo/Nqj0iYoURk/oEMt/MgopFGmy0TBs/wpI8+VjcGuFLU5hPPn5kIBPZh0tC9ur7GeDJ/VZU49Py
rJYNP4zQto3yqQzkOUnNk9s3h0DL3XJ3i5ifKtzhCmXtip8bamPTObcBgEUyrfppP1XtXYy4EXIF
W9BypnTpQfQD+ItzjQY2DGiIV/KSTrrii0NyVexmAM78g/5Xpxm0tIw9e2qG3xqGwDrH5mYlB3Ir
2GkCwdPVcf8uHN9cibC/a+sGY7WJLCts3t8YjCNc8I7L82u0e142bK8gPAlm0qpjPlRz1o3FwgnP
+JEWkV2m5LUOh2L9WC0EtH/91DFN/gc7t/I5bX3fcUj/puv6252bGxgOPkyyRTN9ntvi3ajy92Yu
z8RhnWlcrnWEWQUYNNVcfip7BMTllQb7trdxDe7K8xSVZztQd2AN0MUMpm1Rvq6q9gocZPnZV2nl
5daLMUHr2mdqlhyoHDZcYUzbMLotjPYjqfRJuNmZc54KzH9KSLKhlilcCBnYbX1VFZ9AFcmXrsMv
Z0yoool9GiEd4azDRa2iAB1dwQBqhQ/yOVUK38BoQCsQQcrMcl2s7WXI3xWXKYGHHqiYfNKA6MXv
uswqf6QjdlpNiWV59tiGTsrSeLBbuiHnphAJrANTAUzxfJ2A1BMSgtKDQaxR55Tltpq6d0sWp9gH
oV8qVmfRKpRDTaiJTzqeRCbO9Acwo0WWHFHetxQVa9Vd5phydYQBQLYOBlThz068jK48REIenBrn
CwIeCWnqkNIVJBxCoePC8iRTWIyMJx107u3kD3LF1HrL6INy0dMn1xDXqNvXUp+pM9jqq/gSpu7p
u6IOeroJWxPNWo4/hRboSKAcAouuGQSWWxVBhmnqcB94kPmEvUgBKZo5ykrKvojf1i7NT1XwuyMw
/Tm4kGqSMWuLvuycOvO7ryjz4iB775ROnDST4D8I7Z9FYyF/Kum0rMOybJaVVC1V5mix5lh7qtTv
7kiNrDpIZq09HtBxfDEGYvSM0hHa4KUPvVv8OO9MkRxSUZ5yJrerKTkWKn0Pg/TdzPOvdly6kMy8
rdPoxVw+8xg2r7nL8DtBATXFP0WLrsehJfJjCql4Mk9Bk7zHPX9oaUO+O+0ZEfBqmmj5XNQOXz6Z
RyS2gKjmLrX9tGUw9ZYG881AdEtS519u7GW03+atpZMn+jC8n5dWnvjxu3QJwJptdz7YwiVJZvlI
5ARfxubTTcgtGDTYXFJzJZYDoEgpztOOV+gO3glKeq9d7+KQH75U9wHPd+AEm2Jxp2NG5/AruWvC
yU5ZFO4qbmnSJQX6o6+qTb6K5fYY5mvS5oyo1eV7PcQz2HmJ0qVblBzhfO5U/o4WAAWlR1OzPBp7
GfeCKa4lxFxa3eHYth6ye8GLHMtj6ITvmiceF1h7L0NVwnNe2pprHpaH3TpQpCbzdWlpvtfb0nqP
SfE8ktBXL9+29G4o1bC8gDqhilOUxu9Zoy6cvRcr487IXWfpp9hJDoVQW7VgEzLgsaLufCKCFtsB
IHSYQGS2LU10W/7A0gKZfA6BxHA/+8b8soPmgHEBiSX5N+6Ynb2W71/674i8Hz2RODUtF+3XqzJ2
j3YDfUO3xEanPyCSXYogPdW0/N9bxOyRENxk+n1cLnCEnzp5LgU/h9pod8+xZ1PA+eGXJjiDa49P
0qTJ/m4m05jZe9ci76J/ZJr6TpYrzTWpbCubpOdi+lk2zQ+zL86wm8CAvJciPGJR8rr8ucyZz8Oi
vlTQZWibLwjQF1sqJreCFwXG8tfAr2ayaTIhhCnseyMDHTpWAaArgHCw3+h4xQxxTuTw4JbLP1r+
74x3mBfjS03iUofxrVnDxS3zxWYjURzg4nnBgCra/kpVB3hL1+/LZ/S09kbOIsPOEbPHbIHtysxZ
ZiOn8bpanm49R18LIsSkL6VBevAddKLu9JTmLPzMBDPJ4cFU7IPOpN/LuDh3dXWW063T5Bgj4QRq
y5Xn63PTAzvhULqs2GVZilqfVcz0reRlBN07ECS5JoCKv8TvYBWnc3g2vey6gDitiTNLpI2XvpLp
xhTM6sCBzpGVfcDlBbdn6LGxevEl3ekhWz4qFHmeIup6pOLLp2sW5EXF3iFK2O6K1tr+Gp2YPj6o
h8Ub9t6deeyFoPu27XzcRB6qLyq+2eAmqdr4WXj23dAY1jbe4DEWHnoUlr5Ta7Q8cu2WC2rAIw2W
TXpZHHiRAPTdJRh1f+8dsZm+D0jFV33pHPyF89LF/mVZk9jDHpYVA4ebILIZYju+N376bn3KoUy+
gYzvh2yZM5M+N9z965rB+kfNHmwAYBZQT4v+/K8lg7ZLElVQ5697RDthZKQ4lSDwT9NtWmBh4Ze7
76N7AhIwhvQ9zysiZVy9l8OsNt8vZVd4+4pkhDpM87Uv25ipECalHJ7Sxi0L9j3OAymHfLWfIqDG
f3MBxl+dAb+hBSYNVLqesj3Lln9ng4XSx9F+TbuKEufkJg0yi0bvhGVcnZY6N6MXE1mzG9P6Uo2P
+JrC/p7pBUN43quiQZcfLUDDUo0WmKdUotoslWiQ++fA+Eg6nBNmg+XUjfDL7Xm8LAVl5sIA7WFv
NHTLvMYCPWqgNt9140wK85pFerZHtQ+6+9mY7giAwztmGPy141IQfjcymnpxwWcq2T7Kig6p1E5K
bcSdpOc2qVK/O+Gln44tLito+E+CS4tj89aPcOzT1vwRwFnxh7zezSUVe0wljtEbAYMmR09PYNbU
Vs9Qxp5DaKdbqylu5Oi9R61ZELe0kD7uEfLeAEGBAtIjzUl302fGV1iazxqOpcCUyba7r2yfjR1+
xi548STqV1S4eiUhx2ON4yfASHz8oV30api1GuoceSW4knCuCzyADulZ2D8W1OUbszHlwqbsfvFm
clUuf/a75VBq3M34ScHB4ALgZi3IlLovgoYqzyo2ysMQEcHquom5lKJKrlreWUyP0vG43CSvbbcy
dxGBrntZwzGx81/fHUsr9z2uxQGK9vWYdGrr9JSl+NkwICQbtA7lYWkzWzCdycx3Sw+5rAYx2tc4
NK8xwrxJX8MieKsUFEVAxrJcWgNmXhZaJUwKWn89mMNdNo6XQpnddnDFLze9YEHxIa3iI0aN03gM
RnniggSaAv0x0Ri75d/DqO6VBsYdwHQyTaO7dAx9el/KlyJHPkzYGaoxxPGzlmffrp+j/8PeefTG
raxp+K8MZs8L5iIXs+msbqmVbUkbQrIt5pz56+cp+gBjdXsk3FnP5sA4tsRUVV96g4qeuCQ41VFy
GefV7dy3UGS1gpNiS5rNtykL9dH388uYOp5sVxbWhsupQ+08l6ZD94DZJBJBNu86g7ri58kveqP5
IsvyG8SmXvO5QpRlLJCFNW5V2yHNDz3LLrE5fDuCzrwvItO6MBHd+XxfG3LbnpSwtsp8QGAOAwL9
dA6jGr1P+zzSl7JZOyeZyaijsoClsOwd0w/6CZ3oQiennecyndlfOZ199HX12gH5PefIfY/Kpd0d
ipqcXw+Ty/ksRe0+J9ZNrdjHuoXOAIkAFlcMf+N3k39k9AOGZirYZqKGPKDTZrjM0VBcOkazG1zz
RQbQL57XkROP0wdGG8jCYQJfZ1c91VM0uhSbVZsry/Qvjn6isbSRuiAQZ1J0VjlH5+Z/FXgPHbdd
j+auMLIXIDfvMruWoVUWVRPKxgt33ev3nUPSLxP7ksAsX9SoeXsA/xdVUt5QFdyUvv9Y0i6X8xA3
dDeNstJBLvjQfCMkHMa9zETnIZBMNK21VbbQtsg3k9R7MCJSPulZ0zMcBwvlfLMK9YdvJZeymjQs
+caRv4zc8g7l0ZvA8taxj23EVG2TivoCJ8UHUDGG3y8s16LTCi98oXfmVdRY1/YY9StKKTjGFI15
wR+iNx93CN3Nut9TtcS2Dl2kv8x/qThMMoqMSo7YCvPoUr4N+VgEDYlWS7Y5ICKO2o4QPhD0OWOO
AdPrOcUxpQJEhahC6w/Oyqs5xyzjDhgSNUKFihviXgFQRlZQtA/TcSvD+ZyQ+y2XqxNOYBHRE85B
YNOz9ybq2MxFztWt9vM6TKnal2ZQr3sY6DCawveaZh2IoXoNHBcpGx1trHIS2yKBGyFzaoZILuRj
pmG5zxIQRXEvhuEqMknrWnRYlgoiKha4+7DxL/yRgZldw7dzdO0gN4vMjWXZAGQQYS1o/zmtlu4q
T99kJJf1NyZ9Nxll0uCSWMyFTOoTVuS9TQ2/To6JIBioCxiK8S2SbKDhGA9twwoJPfJIjCFpcMaM
4zT5qXORLUM7pQOaoQw+We+Rfes1IVatctzj6qxVKhqdMc48SrMx/VuoUfOcmuklHQjKNQrl0Y1u
aTztaBdiQw9KFetv0n6ZA6J2EcMAR9Ii+OHJoQ64oa3vKeDmsNSRVfpcgLp3hYXwcguonQXgJMph
DPNHr+Y2wYe9s+iPMJTlXqg9eydXb9BxGU/vH9Nu9z+/R8NZz7arZ89xdr4rK2a+iTGxntg2Qli/
wI3o7bDXiu7BGi4dTTwY7MvfFTL/VFDKsUqe6HqgJ8LrkaPhroS9BydA/i5ZnQacN2NmAXWzrw0D
DBi0j25ZeQUCUwjk2b11UdjKvvb5WZkrNnRy2iS4zrPsKpmCF+ZTN+BOf0+6ZNoJgSzezNmogzcs
bNfcxJ7ZOCYJIyMVuJ2eiR8R7DpwsYsAGuKiHfFVtvISuDf7cJSvfK6SFBV3KcP5KctReWkl4g2G
8lUB0Qjo3w7KWo6J1VTqHGBoLHsd8qSAAkwKHHQ3WPYsfblpxqp+ytQWiCs/nXJAzVXTXEEoG/pR
K72kA9lVnLXz0piPY3uoMNiUB/M0tuGyjINtKvs2srkANvjGLJsjujgrtKPeOvHm0qt3/Goni+qM
7+zJdsctrV9+Isku5fwupiiV76gfe3CW+ouswZuc0i3nDA3L4FqbkquE6sM3wveYAysbs7esSO9z
XVMXGB9WIZqVDA7QeZCzcVlTmSwIQqKcRsyFk5bqz2ZLOiXLMoxPD1MSXMlBoyyHFCd/FQhEzq+y
RV9+beGfOD/tVFHA+HKfGv09icAv00PAQD6rOtX3bnZXSr2EuaGSacn1hInepnL8q6yxKBEE+NJ5
NyhQo0q6DrJlMX9Ka6ZmROqhG70bWcvljBoG01kWHA2fx6+5pfwhfOFIoILqYM7nMO07bTkDreX/
GqSzqlQIkkevLca7ekghUQXvU29w+poaliS70N64SXXrQ5qGPLBxUIOeuyxzy0Aee/IzVWl07cEN
GsQ6K6srYO/vbpp8EXStv8Vch/ISgrSFdMtpzMVnGTfzFMBtkLLPg+RGmzhfQ40nsDSFQWH5Q7TK
MgODFFbvtpteDg8SxVEJc2fLBil+zzMOoFKkUFTboL+CiGRHdCMGzT0aGV/nw1z+H3w3L0JlPBYq
n8hU24OdoBmdiZ1dpmj8MNOW8atxo0u0JFHLlXJHSQwdJNOu5XZTcJesRHmd6ExzfQSX5REwF+dC
3g0OpFslNS7m6mveZoDL90BGbl1X+ZW6XPTzr27KQcKHr67BOOT0FqZuYyR+OisMzaTHgJSt3uiS
z7QWBdCUNqdQkSMhz8O6M32Go0hBFJGT0RC35cTN1rNdHnSrefYjMRpoM25UWWWN+j0u0fedPz0q
FcMYPOIpekDxzfWAIsemctJgMxebayY5XpBzIhLQKYl/yrlB2DK3RRIVrTgEEEoNSCXevo9MIBHJ
jGGOmQHme3LWh+DN+FXeelaOmpYN3RLQHggz5t5yyf0xPZ36tgohEmpLDxGNC8PahpPCEavnl23O
0cgIY0lYevDiEbRL1+K6N9zOOYInW2PamO3oEF7KEEHtBSffC2g0CPgRNgJbxMERFH/hFIjQASEp
w0uGm0eC0YwT6H3LWgTmfdV0xymEa9fKDDDAnhxqLwL6ELLlkFwHycr6/sr1RjvrJcgjQAInydih
lMyL5Y9HD9XK0vIRVUSnj940pXxgBkpjJ18lrWnCwHAWnWD0Yrk3dTtsky64i31igoVY9XKCzemn
8RdfQ3PPgAfck+7w/xlCwT9VT0ciLUHTaRMg9V36AlD+co4xsqOO7uKyq6mSZWdVApCQJnyf07y5
Tz3Y/rXr33VFg3gkSCTZZs1H+wGw9g1GpouuNy9lR0Q2OyfdvoajNOENzuqkGVQqaIuGhbf+nS0n
IWINAWpL0zKaggt1mCEv8weXPz46yIbbb3MSNmcxM7CpU/Q9nVgMk5UHmTs11ByubDjKw0f+D6dF
ClCHUrWIag6sOX0DCb9MciJ0aHoPTUNjUXPqK3zjjmlPK2uI6XvCIRnajTXiMTDXRUnUvzK5oGXB
GS0fSeZb8wkVhu1Fw5wQ4uXvluucxrSZPGqMWl/Pl5znKTILq/ONryFRK1NIVTNfJjzCUTBCtVh2
pRW7XAhHfZ2hQ4nSYEzkPsthA6QVicyh3LKiW1Kka+D8JJVu/xyBZonJwJjWgQVXCHO9vYv0AEUZ
5aJA3Txzhx06vYRXZ22E3lqWZbb8UHPzMiO1lFCWCAGVIFAv/Kxc2rKNNvZE9HYwXmx7xwh0pzW2
QMY5XM09VR3IX+uZtJLlRINxomzxCtwK0pu8T94NP3+3EKUKqAEaY7puFWzvQX7NiyaQg4fECL6N
QX2Q7XyEVu6zOr7y1fQ90/s73QH8y+vVZZ/VVJNthvEnviUPctwzZzijEf8yQ/N3s7pHDzv1XHQs
G0y5J3PZB8E7DA0GOmr0OmCWvnDn3FbGk9LzroKiRzrALzfFRHdrLmDTSX9pVRr5k4wtmkSLlWMC
IBFi5D8wOEE9EMiJQTk1O9BoX4yjTfWsmGckqZqaphu2CbMcPvmHQ5FOaWJKyi/W4PllFBHiCPEe
l5dZuixOZBkgZy9WTFHT7y2GJLpi82fjIQmyyzGJb6SzKbq/YISySznJapvXEi1di8bzILv38sgs
NcZ/CdQCOTiSQwvZTpZ7RQ6mZJFcqN71tJDjUDljMqWA24CoIyo+5qpRbyHqqvMvatZJVPySK6dn
TtVO97JxaxvBuxycyjtwav0BRKc8Tud9m7FR2dvy173/rrvt4K2toKcHNoZGM24RVY0e5ZF4NQZ0
ressTdeoLL7GSHcvYsZDXp1ZsLu1FWyVHWtCSo/MmMWORs78B3+8VjT/GQmqF5MewLIYZGcge5Gr
ODUB6PkUsdpY7+fSWdYqXhgzHgItLv9JMdfAJCQxyAbXK+96i4Nj/vK6zNrs4t5lRL0oE2rSb7/o
AJO+yzmBrPflFneM4ga565sxAWI1YnEgsYJ9Hr3Iw8kP8o0F7nI+pORXQwooX4ZiDcewLNsHzQ53
yZTcdmj9rmW1hLJ6Oq8IQXnIor6HvLuibnhQewiscrY2l5bzkThi7hU5sYF6XPIiip7cKLqPa3li
yX+oOO2+y2I0VlVmrTK9DeJj7BboBjjHiK0qk+n5ME6ZaBqmdZnKFIrOGZVLfOHjjuveM65j0sJk
QtbIehq9Okj5yVrZZag1jxI1OUoUQXLPxsvIKJdCggzlw+soDaCpvZSP4omOGC1BvrZqXpsGp5gs
24Xjv4B65q8OtVJfKy5H4+9hdEl3hY2R+YBJoanJdxcpciDBscZ7kmFnhh1ro3Yd5ow8/8FE8uDz
eEEWklGk/IINTIsXTSaseIlYyG+xJzqYKZV7L9NWeXNTw/gs41CF9nCgKfwNBdN5i6Ck/W4PKjwM
7QfMIZDOgAcahnQFjE/Tv58Bw7Bi9GVFd3WRdDxSIp9L5d/2OUZw7IVOp3VQ+olyJ2+6b8RjVXW0
dqxn01FfRsIsuCECpBUybsvNO9llUPtFkKo//icJEk67cjzlx+8eiOUD+L+St5+4csnL92olqBy0
xWauukCEXQ4+G2C0HoBazzDreIquGlOBIiYnhsxT5LwldpJbs8JYuffWDOIfKoXcCqVZC3jr5CiH
cjhkstkyryiNYfpE5SEHs3KC1cioN08umxr2K4zfoqSAkWNgWSRLdITXItdcZOVagpPnms42mlvI
vZXYyyJaBgQ5JpL/Xi3ICcjoJ+JtHz1UKCuidhBfRnTF9MFczsPQOSDIxSzHi7jS7rLMW8/NtJ4O
FxPWwi5eZFdirtn9JnqRoTaTvfkRreLoGCOIhSlBsdA1Clq5c+rs3kzbq7GbHsmW1lHaXGsVo9IG
uDC/VNZt8hdHFRdFxxEp7KWMXXJybSMsByp+gAzIrpcvzpNLeK405/loa+h7Q+enZhQ3UmJPdnnv
mD/pIr1mebzxO/fw07JKazmXLNlk7DrhrvTUyOGrUwL3Ufc2DPziBrW/iL09ZPZDwS/MRzYg+q9L
26ZRxtpIlvIuw0xbdb1aoFfZUDV52bLpOWJlLyJCC9MInNt0RoTLEW3RBT9hMhUFv1JG9prkSL7L
mN2XxuaDpji/7Y7+nyTyBUlEmiP/7ySRh+DXfyxeg9f0tf7gYMIP/UMREfq/bMs1wAsDP6WjYPNX
/1BEHPVfJqhD5pT0yHF/lxX9P4o2uvgXfBJTlTQR2xEUJ+A2m+C//lNXsW7G2kQ1DEO3KMv+PQeT
k1zGIqabBrbxqu6augBb9jGXMSGZ1/AXc4Qju5eoTK19kHXtlklefYzTWto7GYxTYMcHrRMsS7+F
++rkyoU5dUx388lcjAhy+vhSrC1dBJuKNsRXdc9JY2O+SVMzBGR9mufk1R9vsqE8q0YLqYHKQiU3
cVSBcinz98B0w6OthYemjLx1r2bx2oH9t8p0e9iM4PGLrCvxVSswO2jyu3QKkdnzNf3ijy9+87tB
8Cf/48Stz5L3R1dYMN6xmDwDCf94fyBnR66oZVul8PolrwgUbpSu9cg1npVYz9ZVkNRL9EOtteog
SVVFmLfSY5iOIQiDizBrLz+/o798VVuHFwntx7ZdWokfbyhr8nZEvCbbBpUkEUTjW5qoDIABDsI/
3wee6S4+v+JfPpFtaIaDnTjEJRL/j1dERDVF/9ZLt5Oqia2wLhKU6Bw5pHVy44v3/ddrWbID51qa
rp56WmVeWcAHt9NtWyeQmIP66Ln+tWczUfMaCHWfP5nc7392hfi6rjBsHsvS0Z5Cf+rjo/V6iYCF
nqVbxxn7BcRtIE6T+qgWqbqNuk6lfCXyRi3YZhURdcSG/YNeoB4zJiGzVf4T1n6zHGrRHiZE/Vcq
lD6sHBGR7ysdNdrI3FWhnx2JBOMX1CRNdgT+aGn9vnnXgISmMrtHa/fjzTOPGVoLxunWB9hcN8pw
lydBvOgQ7J70BgqjXVyNSpBC/npEmQr9oQShoc/foHxBH+4BrVt6R+RjGmBrVHA+3gMvNUeEvWdt
ML1Zodcg4c83QdzsQKRfDB20pMYChPf5Vc9WibwqrRtNc2Xj6nRTmmaB4r+Sp1s3KzBGCktsQcx6
PySgmbSkCb54yL9cztDpzegAT5iL2ScbIGtMn5avn2xBIZFF5o9tJ2nm3rasxVcf9WxFGioqZrbK
UWPbYAjkvfzRmmIa6QL3rXEtsUdvHRYUNop3mKLyRlHQE9J88iSt+WU19jFt6pfKDYEVeY2x+vwN
a/KZTj4sIcN2HYKRRlA6+bCQXZsaQY54i2bmRiujtV65MK/RsjE2kU/fwC52CWiBeAyf8zD4CbLu
RpnMa90Lnz6/lfO3T3ClTc8aUx36tycRImv1CskX3r4D6416vEdtSzHSm6GMxF5P/F+fX+6kLUr3
Tbdt5GocVTX42Ibx8QP0QAxaIYZoW1qHgCk0tW9vHEKzOgxhtIkjMFNx+cWpd76LuCatfUcgYkf4
P/noZl9VrjY10TYK4+tKNu2mgn6kjcKw/xzG9puRGm///mMKaKjyISWe6mRNIyue2VVdRtteZN+G
wxS472WcXjciudPUFoRHBUsNP5rPr3oWvHi5gs3rGDZICT7nx5cL5cMf8ijjQYNiKQlGJoYD/oCh
jl6/uOXj51f7y6fEzIiPSCpFq/t05aBHZ0Wum4dbjI7WlZKweH247ZGBaSqi5WOI7EyNXI7se39+
5fmLfdw+uiOYDTvyWTmlThatNkVBNFrC3wpzRD3IoPjODuho2JcolzR9ll/Z+agcBu0t8p1kbYWa
e+tUL7hz+avKVspjHR/c2mvRPW70p7Fp10N347cHp0mvUDOuj2IcvVWaFyrWUPZPz6xxTe59/Rph
kUvF8rx9pqfOhlewdcvRpu9iH9EG32lxKtu/WNt8/sBnrxoCsg4gRM5YGCecGu9a3eRPwxhUW7Sr
MAQZI0Ty++RabSJlOxTZZUUDNFBAc/A7vrj02Zr6eOnTDLLQayUNFK/cQn7VgQ6VkbIs6bEvbwRC
LJ8/5tlZxLUMTeVkpIh1Dcn7/vN0Duu+LuzRKbd27+wxWl9W48im7fbIf3x+JeMsunMp2zINVINU
B7fDk0spISKp6DiWfF/1KZfCdHnsySQInRxpykCzLy7uka/3F6A67x1lQHerL5bRiCZKP2Vvaaav
8hoZY9ozZV1B/I47FBqk0evY/CybASRJ3e80MLhmHh0CDcxfbHWvWgpPLAhwFqwjHJxgodx+/mjz
ZOnD5pCPJvMtAcmSdXPyaLigtWmDQNfWH3HayaXGawEXokvF3QAIMMox3YoDLwKE6l1XiE+ue4TK
3G7aIOjxangjmuPOMK19mnRfLKazsMetISsoDF0A1Txje491MCkJKP9tncXqpgQTqMDC/3fzCS4i
y0LbUZEWMM4m0I41DpNnFNvMK34KMOYbO8MBNaElCSPi+Yu3LQPWydt2OYVQXwQ7azAG/bhmu8oa
azUsuJpTt0soyFKXE4Xt1Ft3XoIhkyMQ3PCzZKcMw1va+5e42JhktzoD+q+S1r+cEwxhGWAzgHPI
GE8CgGUUPdiuoQRlaLVgZPj0djMmK6Srrtu6QbsXVUSAKBea295//iJOB/8Q8VBsmPmACL0AYDs5
k1MLWpxi68VWnamtlb2tbdRpPHTMVk3gbFDvu2qQAViXnvLMGBk1K3ROrNB89g0006eyDFaWh9pz
E0F8ZyT6Dbrvro51F8SjgRy9bM72o3thFJ6zbIYvto0u7+/DhyRSO7JS0cmG0BM8yRKCNMC8Sohs
O7gD5Cb0uft4gsiIKH0kNvRjxaLJnUc0VKx9mmgHywh1MK4Qx624WqRNeGdCXID5z6BIV1P1wLhQ
LISeItsGBefzt312KsubZWlTqzJhtk9TGsPrVCVETmBrjRDfjdQ85lOGpF8CBNO49ALvKzrwvI5P
Xg+ZjEu9ThPFPctYBeN9qm30NqcRYenYSm773nhQc4hMrkkF5EuLnTipNngVbUs5mQ4cNPIL6DhG
HaI33xTfQ61blymYo7plvpOEq9AuX6nrdypSP5pVDwtjgAer4OfsWLgH2Bh35A/Cao4Z0dbSMgjh
2pUJ8g/oDX4efb62Kqu5ANy67HRvwN9MHxBnH1FT5I8LV3GZ7Zq37MZlFxcADGFjOZAR6aa/G6N5
6OnJaF28axX1cZpUbEHLdFwrnXdVtKqxURhxoo3rfXFAnQcf8hZaR5wXdBqEKk6WWlpZfd1YJuad
hbbNdf3SrYxuVUQEG44MzCLDBFWFOF5ZHQ4BOT5RqcBbRu9RuY+jCfJPG65dpOkDdzxGKY3PsrOv
QahgbmUBObJ8uIa9A5HH29ftt86O1lXXFcuhHZ7CQhXAiuOHtIdhEiaVuvl8aZ4XznJtijn7tWjR
zRvtjxrLVY0oHUYUPkfvKemLK8fAFXSKpfkz5Rb6sys6O/jGMb6OIL/FKHz8H3aHq8sGjg0ahQ3y
8Uy2kGJGNos7UHLfWBcVW9fvocuowY8Mgol0VHG+SCjOO1k8tYueDaIGqNMwy/t4zUFFKcLMWxpH
JcdGC6xjOSrRQbf5SNrTlAcXRYNvLbXnukJbkkMGeHqHZXnh7b74APr5SSbdnTn/6a253NHHWxH0
EtoARN/Wz0TEhFhgiGDinAQbwHsfgR7ZefOaRYhlB9rOTK7Nxrv54hbOAhGFLdhljcEW+bk+o7r/
WAN5mLTEyz7bFuQZJoK3+hAai9E3vYXeVuhSNPetMxx6AxcQxAv8lctYdnyKRz5VKSYBjwn7K9cF
uEq6ZGSYwyXl9EU28pdDVDZ2JEJHA9h/+sk6V/NgpKDBqntoAbMOH3HrBOJrGUf5iRSgwZ+/lrP8
lrfy5wVP1iWirAOwEy4oitsyaHZ2hf0yoiTmOG3/L1fC+BsiHj54p5VgYkblYAVcqd0aaQK3bCzu
bdt/T76oAaXe0mnUpHkjQxBjfYv2yce1BnOyEhX+yQSi/mdXuSDZymQNUBFJRphVW0VRYBwjXV2h
VTOV8KBy+6t7OMsqea10kKlB+YYkvSdbj5gViapp6NTFdrgOrIuyX3ey9I2h4C9Vx0HkoazzLcyI
tVaQeLbdL0l0k8ogiByPEKU/f/t/uyHKbx1XcyT1z4qLoLWsItdCII/MtBb+WL/GJWf75xeRafyH
gMyAQ4pzMNEwbFKuk8RTjPQ81TD0Nqjdm6tRQ5paq9yrWrL+wtAxgd8V9yqiRV8srfPimwubNMjp
3JMqOafKD0rsIm4fNt7GREdoY7bTq1c0zhYH6GKRahXKnHlVr+uo6vD78+8LFywPhTWkIvfKs4cS
YUfc89xWuVe8yd+JIF716lhsBYcm2oKYOsaYqu9Gw7tXwMwcp0b4l924tqLih6aMxmYCWgdGulux
KPAVRZwc5d8MXV5/HRl9v5ZspS1+wPEXb/zsvODBWWo8Nsi280790DLYJd9yN0naXKhZ9RSqxrhu
nObSUqJfU5O1XyQKZ+uIAQQwQhSVqfyNsxFT45Zt6LemswG2xCi3CbMVSkNPn68j63wd8dupgnk0
0zhD6/mVFiLIIrsZnXevq8GDUaM0O8btFxHyLw+DnBu+sy7zB87bk11aO0UZaw1mbN5gwfAeJmRe
ivaLh5lj28ddoauUPjL84YZonwYeT7RMFMG4ofHcoOSewymeOnEc4zJe9uiBY05ZZmsB039l1b6G
Zi6CQVZ0lZXgNgKHc4pWKU2BLl2mhsbBGbqQ9P30B3ytYcu4qvrmDm4KcCEyN6EbpTsVA0x1MN19
6oJ0t7SNiQ4RDpJu/9XGE8bZpyKSIi6CVKjgcDnNGyPMjRmp6+YmilqpAhDc28UQrFBHbY9V/Oym
yMGznJ5HZEwVxYHGDpXNS8bdKLrbtNPtlUend5OK6ootm4B0RuW8Hai5coVn0iBPTnXoLUcpfuxk
6isUGTzjxUqFkrgbYuAsKha7yzJxpnUDDWyhFapxV7meteq65H6o0UpGaBxmjs+GtUV8B8gr3nBE
okHQ9+0S8yrI31PergSEBGZ6icTGWgWz/Ni/YN44ofTU/erawtqH0YjPfeAF28538+eOmmKF1V2O
1Xc/bWPjKtYEHJzM1VdtFX1rcnyN9QlXK1yVUjXxN4NmT5Qi+QWwlXydpQYW4gniLrZYjoE54q7O
MZQo5lNpFbg0uHd9ZORHbKaPvg23t/DLdm0J0HbCJI0U8IfLyU5pC4piWXRwqMK6/mH7+yQvsoe+
1A6KS2vF8gdWzDTx4qpK3Kehg9FZhdGpqih3ettdonhOCw9zELPCuMt0yzeEnAIcC8Z8m0247SKv
1N2IMgSiWT/Bd0GQM0RhyK1qY21kGuTKKfNhqSXROimFglK7baLHgLr/qGulbES+dIP601d6BTEv
ZkQGgeUiNL9HVVVBHcqeWguK+eTmys6MqpXbwyFoY5gWvpqAyw8FkuJuiZGSKbsVdbsVJT6xKtqA
ACpVjK8s+EIegshRNUXrqEd+VAoPtk31SmngIRhXA8WyvIc0rrJVlLU2riEoFmeww677Mju26H+a
QebdC3x6qY+6g+9Fm8bJwC3lDuajkea/YhSAKS4KUEFyaxfpm41G8Eophu7K0vv2Mm5RVE06s4L7
V4PNrztvi5xvihdsru3itMsfKdxvPAxgUUezQUgaFo7pObQHzwR7rsD+FiI3bobMk7wTt37ArPIV
/Ch05zG9m3zL5VG3PVn03sS5bzW04WMbxuWKydKa0We349bxwkPyY4sncrT2EIjeChfrF88vbko1
7faagY6Q8K9FAY1aG8xk1QsPoRWs7Vns91VeQkh38PrImxyvb9lD/D7hqv69S5Nq3/X5hWsha5dm
IttNok4RyouuC7tPv/uVg36VHq/DLKzXGFAEt1gbUi263zW1iHaeifmaggo+RsxIW3fIXKMV9Q0C
Wua0hzLuh29d6K9bi8rMrZC8rfBsSWqtRm4ST4e4H5dNpY9LZcquWsV41iodzqVnGbse3t5aVXBI
bFPhbITvv1Dhq/tWxYlHNfB4yIS66FVUlzqM+ZAGM/DkUyCrdC7OvG1Z+NuophNlj7W9ZBcY27QP
rwLfZheIDGBWBsPeHrxi1RT8pmiK0ocino6dU407ZfL6C6xeFn3tJZdFjomKkcKD7AvHwTo3RKDL
6CbSEQ14Fhk2Mjx9ueloj6+6CAZrFE/7Ws0GEIQKqg7JbkBy5KYGQ7sMKRXXpd9flJikX7p5D7k/
lsJuuJrzWzVz63nqL3twlXWXQy7AAw1D7Sk0d00yPnh9e5sn2FAGpu4vXMfbuEZRYDuBOvEA0m9H
1WnAclIf08IJAHbqyJAj456PzZNRe9oFqQCClT3eF7ler3wdjRErwc22La8i/XYKu/wZnAcQ0Uqq
J5rBhjNnxHCQI8O2QnE99ll8NLocDwi/MIGjiGChFtKjEEkakTaXuRvgURBEFxU2CEuPniXAub0F
m1lpouAKaoVxVE18701E+83m0hvjBGUbBYNKFKJMGFLPg76x1frF6FTMVNAoWzhAku9F8D4k5bio
hWnvyQGYqjYxNqBD/uqo/U6vhLosHMHcK2NV+9FXoyhNJg8fwj7JCwW/qqmk/7KW4+//qDd9gXWU
qSnpNvZ0SBBBsMW6Gq0m/ThSdC5a/eB2FipBbJRq/Pl5AmX87eKMEmi5kuCQ759cHFKVHmeFVKLp
vmPHgZe92+CY6ro3bpr/TCvsg5zhZ6vZ+ziUbQFPfSrCa0evJRkbPZmlMTBFGBr3u+rWkDUmzYO2
jMcE/qW+8ui74rHP22JZadOT7U9PeuDuO98ZV3YWfFf6pD18/kBnGSEv0yJ9IrkXSCmcFo+w4bSy
KF1eZqEoO8sMmCJU1b1b4Cb0+ZX+Wj6SkdDJhJFqqqdJ4YQIkRl5aPh3Gl2TNL4aMJ9d2HC+F2ln
NTu99lC7dB/b2q2k1sST43mrMRmyL27kvHvtSFy6oBEA51rTT5ExIOTZonaAmYASc2SrNf0Jw19Y
GE/DofhROQhHWV1zACkFvcr0F6Pn7ENn+mnZEcT6aXoaNXa9kyMZ3us+unBSRMRpPCRCBDa1TbsX
yNLAndqCFfui5faXbouJuJvhUO8z9TiFonGqmdXowzXJ8RBmXqXHSymAaRvjN7hHLnLlit6hQhKJ
LwqUv+07oCl4QlH/k2+fjdH6cUSLz07otDEDy3HdLQRM0jwz3srQu1Eb8ZS233NcTrJYfFFla2cV
sPxmlP7kwkDceO6Pm96zcEjCPDrdMkQ6DpmyUTT9Gnv2g88Urnann0P3ZJv08Vu0+0RwT8Gsr+A5
x8vBxWXDNkpvKaVT8ZU0JmhgX6ztvxwLH27vpNvjBUbnlFi8bxsLJ9jpau4BKAk+uWV/W+juehRX
g34V4Sn9xZXP6gRejE41J2FekPFOxVwQsmjpgYuE3k9zb0hPFLOBmoog4n6EbbBiPdAg2FhduvZ6
PIQ0X91UE+bqEbbKn9+LcX6YaIbNaSKnQ1Rmp5OKPvQ0Ne7xn8FJjomUvrECQqQ3dK/dWLvLYVq1
/TAsrTFG263XrD3t/o2uYOiS5zdZe50Nr04pfmhtuomCu6DqocgMP2nlMFzoozXxExMpIn2LVXIB
G9lHOW3p2D4+KV39qpjl/aChv2u6wa0KQGGRpwEK+++fP6V+1hrAwwnEoGA1mibj5JM2GOTkTtjC
A1cUcWOJQIRYCdh6SfUwxPqNV4l1XtfJpouTZ3WyXvgKBoYyzt5I6XhmungUGFdD9J+2sPRG5J8w
YYWLvcwrNjNAumwd88Pmsal1CBAR8jRIQuVO/0X9fA5M4kF4CocPxR+Y1n7cUzZXT1pyqi2lLa3Z
Ma2Wk8st+LH+gGQVsOli73Xddatl67wBHYqk5ITcSeSYhDIdl67P36xpn28jUJi2KWgxcjgLXTZV
/wjtDm6ybo8l8paERK569CARDjWxWMEBYVVo4uCVFrpF7KO9BQI8qJgSVsYi6VGqyDprVVh5hqdb
3O+8vO3XefRdcyCciMTstyGDio0aNOUqcDzzIBrnTqsQG8faMtl5Id2Q1EeIQn9tAL8exmhPr83a
21jO9kWo3uCmU0Zue4Hmz7bJvP6YCrRmG8jsllFBw8fAFwHIl7RR8ZgKxG1Utf6G1my9NDvhAf5y
f3Qetq1KqJhMyCAlkd4ry37QcWJv6nIRgqq86Mw1bCo5RcYn0FOQj0AlQ6FpHlNtMdlJ1SN3s/LM
p8k4BihjbL3Rfcv9/l3L/Z+9lwWrnmbePp8GF2Ud55VDCSRheqehWrh1UV3c5AGeh1FSl4iMaCWa
C9hbRIFSHUun3zaehvBLMkQrJ9VQcgia5lvdpTdJ7xebMmg7amPL2wCme+M8dhZNU3kXvZOgEAVZ
/lbgsnk75cZSiTcEhm3Ze+6rjVF6fdWq7YOO4C+mKiZWyL13MQFYPg7GQBcPMRG9v8K/49nswmol
+qbbkMV6WwR8vmvRf1N2Zs1xKlm0/kVEMCe8FgU1SbIGW5b1QtjHNvOQQDL9+vvhex/aJYcUtyNO
dJ/uPqaKgsyde6/1rfQ+FyzlhTMnhxoZKsB0WC5i/AUp/+tYWu6BqO2RmIrlpi4TgNEZVN10uRO2
9tjbcUEiO2d005seCeeD7JYnJ93surtKeXDhcut28ptdKw3ctSR38r5Ox8ElfGYC/NqPhcFThs8r
MRbka0L8rnRlREKAd1q8Mt0PcXfK09UCSAhewe/kZwIiJXaOlvbK+G1aiK1qGX7DhEeIWI23GaCw
sM7wIWERDWyjJdSiP3BGL8lwk0SZNxAh3SNd3/Zg2QQ8JRnqsn4hWdSdv416SzdbvvYE0x0aGwpS
rmMCPFfN914Ql9WBNdal190I59uq8UD0RnqULCE5VmoMGY639xPTBZdlmsc8Yrcfj4bswUd6SKs6
D8/joAiINGVY6eKTIj6lUpPGRm/z3I3PKwHVq54dtSK7JThhiTjacfpU2mFyEDXz9N7NCQlPwkwP
WjYcWxM7iE/Q0bo+xd58BLT7y20A/ENF+JqkBiZYA/xyliwcJpkgmjuXxpDfPYvRMM5TnVYhL3q1
T+YUXEgV7zfDEeB7+1AUovqMkmomnoel0irml8US1dlHagjceUsa8WF9DbU5w0yZ97kLrb1Zih59
RiXOw2oGS1d64fws136KTM85KJT5PIvuq0eIPNx8IEA8O1E2zVlkjRDjU3ZXEsdeoWElEciO4iZB
fsOPNpL39Zmo3vSkyCvaYb0FftNWVI51+VoO614f8YHVvtT3TZr7e5f+1gl0KhkSLn7DzA8apdb7
LelldQiAIPUclNhEJFWcxxZtjfZ7baRTFDNsDscW0K8+PNKOcC59Rs5rDW4RnK9u7DMnfo1ThUiu
IHxqKtILWtAIoYaeSze0ELFxtJ2782qRRElAEIFlTWTP4yFLFQtAZ3Qb70jtGx1yRW/Uw93EjJUI
bMLUPGF+mptyg7VXj335JS0J8yvLdIHi69h3I5PnaKC1T69gIde6GMNmYXXtKisJK9o2gUJZfJK2
zzNSTE8psN5QwzgAX05FLVmR+6LPSNhGAX4HPE+AwvT9UFWmiKZCXTTgqFNWZIci8VxO45Cz8Dkc
K0R9zOJGgG5CBdDtdgltiduxI/Gs3C/J98ZvaUuZVgWnh8SnbOleDKQlu6QHqDFr/mlU/HOzHMNW
/he3Eeb1mP7pSi4YUG03YZS9gbqHFpXH6lOCJL6ZhvkPL5bF3hrFFMIsj6Oyqx7ttvdIlDU8znMo
ql3t2afcBNL1m7wwVknydg5p5uPDdgbr29Si6KaiUneZa+PX18kGqPwMt6DXuqEyLPm1SIxPJaij
n8QiPvgE+Gat2robWlRLFjVrHCCBG9OhwHYRYM7cMHjZsRtiQtVmgDANegtc1RM0UmMv3IyJvLZy
77QY5l31MrpMk5pRY3kQAtkGyB2l8otv1f2rR2Rh38DRQ2X5qHVU9US7fp6tXt4yK+oin/n3vulY
rPrOHg9OSeMd94S2t2M7iUpccW6+xqcZYM3zqghYYDBxq0OT2XlipDeVwXNfGs+MFpuY8mpmnTKs
mPCI6gInpT6U3tLRjxqDVC/XqDIX8cGc4k0pBzQZWxFzLYRqiIavKqBSX/U1H4lfyc1qb0+jhIC4
fOX1Jv6cm2mqr+9XOG/PUFwQEQiTWrwSDk2Mvwsco051p/CqOZr4pXceaGEzW77FzWpFzMaywAIN
G4pxbHbbL21a9uP7H+DN6ZHr4z6xTfS0KOeua1fpE41UlAO+H7tVJxufKCsaKpiY6N0+ezRTmrVZ
M5LVbSwfiK7enOC2S4tN6cndRvN1dUSSuuyKplFzpOckH7tpYCgMUnz9r2z9+gkpYbi01gc17ttB
FN8R5bLx57qMUv6+30lidA5t4zmis1rvaffjxHWl8cFj9LaS5rv5wuFfzPxBm2wHo/+pW1Ejg2m1
eY4Ec7w9BTex350vaarrNRuR4Z+ShEZwywjTmSv3tku7XVI1kT5X5qdxmaLBdz/qt/zjqzvm5n6z
IJO4WDv+/ky9qXoQEekczZtpeZ7hL9JU/vn+8/TW9oP+hVWJrHeymyjbr26wxqRJZk45g6Cabuwu
/o+A6jqyzZ6DtzT6J1PeVSsBx3AIDnGRf1rdITkYpWXhj65Bj7VTEi3oZ2kII5GJSRIkphnf7Wek
d0agmMvwcMbf3//U/3jt6UtuKUTgCTi3m3/fGnuO5TR02hR1POUz07Ndhoifg4D8aTYuxBiNbNL3
L/mPFw8JMi4UhxMyitirpz8dC47hpJtEGlC13Mte7YrkZVe5T1kZ6fWLlyMSrZvqozm2Ka6/LDNE
2gLb7N6h2jGvlxyXKkC3Jiq/WZCe2jskaGj63gLcHHVbPbsyJlPmEu/GcR6AIqXfperXk3T9l5Ly
YyfGGQ2vk063eZpkpMb0bKWuVl/atXzu15noOtR0X5ayKZHpUSZXVE5sqHZ26nOfGL4+uXCKjO89
iLABQRiOZugvPBxBYhCsaGbIRAdLBVZcFReUMgIVkzGHtpxh8lKp71uPlM8yJrKyXBf4qAUx7cby
qQV6/bh8aRlg7vuEViEHs263xgXrSJcvEQ12/AH26uw0mTpRHAtzp+meFnlK7+7rAYRp089OmC7w
/2doo5/j6gec+fxYJokXFQPM5sbG5K7V/pkDvfmzVvpXuVjHUuQ4dJIWhBM+yV3nWo8kgpBX3Zni
xrb8MONgHRmdhaIJW+PQ5Mldi5aPpn96rIs0O2iOnM6tzSZJsgH4Sl8nLHyNKfZ/tgbYDp81Y1+o
DdScG+C7JjoIhrrPCCR6rIXphOTqaKdm4Lsxaqr7Jib1qPhij4xp4cpbu9wZHwp/bE+6Xh39oltC
H6Sa03r3G0+lVXhAiZyE+J0OD7JYHslHNO50Z3qYTXrbib9C7W71u3KC0u/HaNtt+qU7u+SQ40pG
EylB8WYzfDNJ89n7+POjsnefB10FfarmsPMucH0MI1lDZJnzXpKGeBaAC+tbu2zHx8SIT0k/FWHe
syyRSEYHJx0fjWyxTy1S16hw+auv2qCYDd4P0+UIt7plZNZmimiMkMV60qNMZiuxOh6GjQUsqNbi
JOwscIWVxx+qNUcRuwRjxvadXiyhkWoWUamqObFgBWVOdK3X5qBlERw73oJs1Ewb3o5FgwuYnigH
irM3CQzoojhoyS3Q3CwgtDsPzBSsFZV2uvjxySqn37kTmxcPKue9Bw9xl9cWY+HKRr7yBVQ4Q9Ke
zFhz5cCYdCnBk+X6oJm3Y+FivqVwDbVMal/NJ1m10yXO+4MOiznptfU+NeJxP7mGDFE7oO3uiGMv
yRkXExpze1pOikd7mtz45D4Z5VY7zNl44LQaJE1j31BSyUNN09q0WzAjxvzf7A3meUmM7NYqwfa4
xpZ+7VEhjqDJZeXKw4qHKjQzEsHduK3DGNuhnsbfGGufzMmnG+THLrMq2gSeKNKI43EPHaJ0omKS
HPrXlLNI1aP3lMkj7zDNEuqJYC6LWx9IaZ1Z6YVWxb2v3OY+KwLVyHqv6GODEtT3vqrjwzgQreNk
hEt3ec5GseIsKpJlfag6EtNB2W5ZrjSrNEShfCb7Jk2H7BYBh5076SnbxP9kLVkgb3z70H1UUrzR
RGEP1YW3WTRJ3MD0erV7dOU6zv4kSJ9X6sjAuAqpU6FW1vmTytNAOR1mIQ9kJfEDYs3yMJ3AMCLx
OOhEjGe99rToDr5xwx12XTmRz4zwK8iKH+7UI6RviS314JDuBKB+cqJG4tfqtiW3HH7jWAzPkn6h
iRCP4b3qEEANbthlL4mn7uwcvAM6ju8yGT7A5l1Xb9uXxvqFKhwFGn3Dqy+dWQXpgo6SUf15UWwW
aTXz5qDRQwhOCyybtDbIyC/+qLJ6o5/mwhhUHf6NnuuGB/h7ry6ATnml1Uq6DOPL1FUs4nT0WG6W
F8NjTl/G2sGfoZOPNIhkb8pDuQ3WmmnE8bV6j34cPyXsXGD/6b7qfU0tWGWP2NdimKCDPFoJMfZF
XWeHSepeNLSk27qvPhEa50ZlPUFwyw1w0YGQvLQL8EzaYV2bQ7A4wJPqtBQXy+igNU2GDAoCSCIK
TIJ1BpHetNaXLgbVJZv2lyrjXwUBUn5m688TCdBidL97VjneAVufb5zJ5ujN+qGkdygVIspEJEuk
aULAtQNxSnDFrRirRxXr8xE/76E3ElBBRjMFvDPFOWvXg97JjqGyxs4bxxmWQAT5XjuF2pxyvI39
H7m+IN1QTb733RU5nT0Evk+vnjy0JMzM6t7s4q+j2zwuDp6IVgLwp2gPO36AR3tsSDdCH0p6PUUE
z+VNTDZvkKfnml57RmftpBxNRU2bNnu7Ozec5gXuXoLB4CMyXc5Tm+6fHc2r1RwWi6XXsVsZYMGY
Dik4txBs31eaCUQV+3RZOnv6ZFWLOvndSdeCRYFXWL3fS8X0oMh8vhbpY9bYPpAxrYKuVN2tU09O
VOupyVZHwgZ7JLBagsGBkjNo1eliU3NO/dMa197p/QLvevZB8g7KTDTweHy3cnsrx//nCFCnaKTp
QLeR58KAWxWCe12OPzyVfmS1v34V/1wJS79p0rJnznJ1JWBeXVPgmYiSUv5mcqlxamRJdmtMD990
tD5K+2BI/OZ8s11yKx9tTm5Y1K8BhwWRaTLnkYisoSTlOpke5cDoT/TtposgGIZ2BxY7RQyNKEKf
wHu7TancF4LARk8/1eZHB4+3zjfPhMThCgfp+YbyvBoV+F6XWzKZy4MzO+bOVgRJg8eXnxaNOKvZ
mkj6y9w7k41lb4nBxZdT0ngDNtV0s9z5Qts7PnHLTMG6QO8M96OFa/sV/lYpmJwFST7EMotM4Voo
kOm548kWgUCGI2hXlWdzRKBciP5Ro9O9GnPCrJIhuz9NL5ozv7jmGjKB/qX65GYYAFi//3ja2/24
+jwso0iHkY1smtar+wVvGK8s9EB0U+53MUzaraPnak/e6HhMJCnxtL8iQgnd0CW9brT7r6mojkIW
w12XOwQH+XGQ5A344Hx+7uNqPpoeeQilTI6m3uuQSYci0gcKVdshwITg1h0Bd8mtreJ67+GOFjUN
N7tyDvls/3CqwSNME5cX0L89BJ8naRbnyWwYSkyohfzaqyMUHOZ0v1UoqO42pfFyHlL/Z27K7nkt
5EfjyzdPOSpuNAG0CzzIAUhLr07MZjb2rW40+cGcU7zDk/DIS2h/dZZD5pWlyK0FJ0COEWOk1Dhx
bDhZcVLurRpOSebSQUuZd35wbnSu33bGqFjn6auSdIFE+Pp3Y6Y9iX4xODN4CRq4eAgrJIDn7E9+
h+GCbY+RuvtZfPYS2wunkXKTeggIW7w0t2XaNreLxUS2in/PGdmyym0PQ6VotHYOTdXeec1RcAGC
Ag9ZDm5g2Kl14AfxP7sDYeIjccKeWvq70aUTanfqWWhJ4Docwha63ALh3H1ncLDD8fgrzzl/xD4c
vn5en5U7mjfdCEvdW/sc+V/7e3DuFIo3iFiAIxsp7ynvSVYWHpWQqbYO8HTI9U29hTxrhx/wgDkt
fzQH/kam7cGA5//Ri3H9XiAF3BY3nNZMc99wSyT/y2Q5iIjV6LOI+vi54Qa7H/yMb1YDrkIhz/Gb
HYJ+7lX5RD2nOaNTAfc3khc4xwyT3OT/2zm+XcSyUQubrDxvrAjMhxiv5Q1fRbfwjvmoIfTUA7Vi
fEoKYpcmn3ylOb8rten5/dXlusfAE0rnaxsjO5uy5np/8Gac1XGpuZHdyJuygBcWT7YdNV7iHwZd
D9sVx+D7l3yznm2XZBlzHUT6DJuv7ihjw3RRg3CjCcHjZC8ciXqOkpNd7OKuC9+/2D8cX2B76J5s
pnw0TOCk/trdC6doaegiT55Ujq3JU/6xNNVjPLnryUdmcIQq+LtNvfthtctIpYh0u2XWDp2vP8Yt
fJP3P88/lBYoECFdWC5hrRgMr749RU2rd8oiHNnNmkdO+uQmJ12FO5RI4D9i97609Is72Ud7aYe7
UdaMkbv+QbWlfpxGMQdt1pKH50/Zqe1G+7OwsyKs8hspY9CVfZEgl9H0YPX87lj7uffEGJUpkq8u
/L7erpv86nMs+uyhAvE5Q5a9MbeZI+2ZH/7UyZsupdIjiaz6YGN923H0+OqIgKi06Nj7b541l5BU
ygLg8GbzQ0IO3YTU1U76kmNRqwVFP5hM6g3mvRVAVjttnyFLPzCfJBJ8FeRCgoP1PPSgBfrRIteR
CRAnxPJpPKbgqO/H2HgoOy///P5v9g/924YiAxCNcETnJd1W+v+pEGnEOVVvKEAvkmFl7aQPmPeD
blNXcA6IZjWimW/nlxx0YO8jY6q8L4yjv7z/Ma7rVPYTWsI8wignLZPu7d+fYigcUxNEpJARSAZo
Txes94uTt3ofXOdP5/fvggPnP+4FilRqVO9amGSvyWjGPQUHl7xLHI41gJ9evMb4ojkTLp6SHo2h
4Z9mMNR6EDwXHzwAB9AdcuVpX4zEGiBzEPiKmJ4zLZEUk7UhQl2MnzVGkxj0kQUpbOc2J7smBxpu
+Nq93WShYqi0U1sqJnTqR/lnOgaOweIOI/3L9225QcJJGKNFcP//f3/pwG3IA7gHrIl/39+qFGrl
F8wRqo3osGb/Cyql87Lpkt6/0D+8t9xg3n9WgA10c41uYpGhh1mv+SFpl+GpmeHcNCGq0k9OchIc
8nYcsyJrhQuQSZQIc9J0H6zBb5raPEtMO0gAQJHHgeRqmqWNjsoME9iO33TfnVXS7ih+tCC02jVG
To9Ky8sJW7BxYX/w3d9sONuVeaZMTI/U2NdooUrGvaKfnB9G2j9Jg3hKCuS2jqv5YcGJ1cmJ/2OM
HtaxfjAs6myTT5RXT/4Uv6a9/93QsMUmWXJwxYf78DUU3eEdo/Z30cGhVAbQcd2zSLWit3U0yL3e
PZWEmO7iogOuJT4bXvbQmMth44zQzFYA+mAK6OM+7wnTmpcORQkuWnTYHzyWbwoQPtL/IwbhlgKn
8/djiV5DpXo7ZodhmL4rgr0r1p/3f5R//CZ/XeJqj2xlvcapnDIk0QeySFBn9j8TZ/Oi0on5aJ7y
Zvu/+j7b9/2fxRSBzJKJmmyaImkfONLcc7rCB+DAAdJ+vf+9/nUpQRglhZWL5Nu+utSMKiN1Wj87
SHe9Bbl0phh4NpaKvqh8ev9Sf/6sq0WTPY1dnXKUMaGz3eP/+VpLj5M0NravNSdh4uQoV8kNcno7
op9b3CdIG/BRybBkXdtjKuiJpb5h3x/6CvGS1h3Has5v2sH/PVo/xIg7i8YK6QMxD5UssOzQO9sN
d4MUIGFs1M+q/ca2RDq5zZOqx3de5e+pK/TInaASZ7a8zaz8zl5KzrAtzRwbyi7ZfjNR2ZjtWLOx
aMUeWQWp0e6snA45jKQx/OC2bC/M1W1hQUXlarKquvRX/r4tXdlBoSBq7uBX8GtNAzOSFaRCHDU2
yV0sWNl6LYXfYPmfXDptgd5nhAa7zZ77WOxMTX1XYOaDxhMXTAKP5D2yNlebWKbLDrMgeVirTMQq
PVbwOYncfIhyg9ANeknonLx1b1r6Sy7IOu7yp5nUPDRayE4tE8bOtpsvTfnUC7w7eK/FyEqU0+KL
YvgD79+Jfy369EIxP2/EAx6Vq/d4g2imTVLxMCqkLs0wUtu13bfaLrt92rXpXo0ahlm7+ZQvFl/I
HkbkjuOHTJI/+Parn2SDVGGYdCnC6MH8/ZPIxkHDiFXtADIwHC0cBNCzjaheNxdJ/uqsdLCrOE1D
uI8/Fj2fLis/h9/Nxq3kKR4Xw3lMp/vKUvFZuOC0BJiPvPU/j7E7XRDRg3y0k+noEzWp06f9ZOj4
A/g/bMSzZQkZUxSBltoXEqWsYHBuRD+oQyXv5hy66DCuYYtlHkEolotG0q6l7xOk8VYb9l2UzNZw
GrTi4KwmDkLbv1F03w8LbL7uhRPHEtVkC23Bxcse07G7b7XpYhVeEfaiSi6Goi2JCnbG7oihaeHk
k8g4Dan7X2qFjaHdziLEWwdVRiN2qGs/8HQOuWgdR75xMIBW3OOtei2q9UdiVWf6mFUw5TKmqZZ4
jDbSH3aMEnIwTFTPEwqGePpu2DnWnEmXu6XCe7Aqgti7Srz2lm0H2oRn8lUZyA6o/bJwJigEB/wY
dUN5KjP1lMyYFpp8qndmw1Sn6YLFXw1K5c3BRMBEgKn6IZ3/060Rp2i96JGjr9DVlQrjTv00/eTB
q9IHkcwvQyF+ud84UH8r1mnPZAAK7iQuQF0Goyyj2rRvRLEx+esCdLRrtVFXut/sDBZohbMFJSI9
OFPzjX08u31EQsuIR45FZanMM0MwWodtf2ilRvW4EHqWZAUpmQiO1wbFaDeyXCX/Da6OePzs2TPR
gMxobR4V8oBhn9Sq+eEv1tc/LbfMnn8ymcBDBjGng+HNO4O8xtli2pKfWtafpt57hJYLOYOkP4Z8
rG/aTzgzGcOjyg9/FfPa73vu587Y6tki784LkEsSZvqnLM6zvVEMtxDZyE1uJoyVdv4V/0wEcSyG
Ni1E1KC9pT/rkN09l8C2iL0aRiqVFKh6UKNv3llbYxI4TIwnF45YEbZeLE7w+w8r9RR5AraJLgzp
WK9B0ijLF1nG8PcccSeLmVBuDEa7yZ6ycC3154FAAC/te9IJ5Lp3XP5r4AgE+3kWiDC0gJX0b52F
aZwLj6c09YuwBSov0StAZR76w3n+LfBthj7xVzzv4lauSL4H4Aqtlz9t8aJFR4gBrdnT7FaPjq3N
ZyVFF+WtdjOXD1A905+akd0JDD+7yXPzx6lpLt1i95e+b3h0EReiOijaW8V8OJiHdevCNtZhtidJ
NqFuH6RNQevqd1VfkaDc+Mthobl8yOKiiuT6QrLAj6pDdto/UIX/kAWKSWZgAZ3feR/zY9JBP045
ccDlmjEg47vHVicORqO+QBfA3QN3d7eOHRG1TkdKCKsWduH2S8uzRZ8ScLLujO4RZ+33Tsk+cjSM
SigR/R1dkKh2YlIbpzOnc3Fq50cRG23gG581pwbAgyDYyvLihNk+YISLHM/aMD2J+cRByTtCLqDF
qXVix/nh7A0p68FykGnDmxGjQXH1Bx0Ty23mrjeEC4JM93ej1Q63bpeFTVGP0dAxs1Vap/aurzk7
+kHG/z3Z1AITBKZkxsqYvJOR7XlF22gqTlGzB3a59b4h9gYepNOoGFptlyNi2DXCYF7vm3fe6F70
kvCbtVzNHW4MnJINwxfTaI5j4gRm8dOR5KR6w3noX0rPP1OrjiHSDhNUIL0HzedBjYsgJjiSfxSs
nIGQgpSF+GRYK5NjZ7zP5JOWjOvRwZnpVIUTrllnhmgt8he0DHIv/F3l66/GWDN+Y/XYQxXaZ3n+
swDcumvTMizpKmJSDQc0VdzThyRfMLWW6px4/Xo0/W/CSo+DV2F+ral/4n4I7A0Gai6YdMtcfZph
/FrW9CIx2iMo4KfQ6+ZoZBMCYW84yoI/y8i1i6p0BufoRfqCbC6lQTFrJIr0RRzmmWFbVdAR9xDM
CXxImeGw0VyIMhR7scl7Lb14bomMLQbSBxby3cyxOFmT7u7GCc+iqer+YA6OwroJfj999JlqoXRJ
gzjVSLBSW5tGx6k7qFMOLeMknZOBH3WKf/qZdVs3w6/SnAdExfQP7Nm/94jqFmqzy7glTrXO9w75
kEaVU8hwsgeElgQjo9MHftjiK1WAyBvIi6N9ibFok2hpQzHLy9MyaIDF5pUq0DujsGkDAF4cAHF9
TF0wDPHdaPZ4U0rsGTIn5AmVL5oAJi9ObT35gMK4pyvZT0ndUWfiZ6SANhkcLWdZNfldaogxKMeM
oPg4dHwNr8WqHqy0MaK1Yo7QVuZXlahvq4EuvlrY6deWDYqUr2iUzd1a9Pqe2xZoYrgXhn/szVgF
25IEuaFAnv0TxshrkiQPpHY55778gUzitWFKs7c1566vzBuZ61u4SDbtjdwLvPWOfJxQyLyNesXG
n4l55TQpvlhmL9gMbXXpfAFUi5AUpbdPHfIgQsIdrsVGwMOMsqPhrXI0+V2BEHZ19eC6JuE1RR3p
RnYuelffYzVYoVMlD9BU9ypFY60nGmJYTmdhkpluMDM8ZHQMgUBTXrLHTezf65r9tZkEXHbUFm0v
EcJqAqu+8YlY+zos3YWHL5c3rsLanrkFsFmIakE5dUnQ6+1L3OCMECRbL4aMFtxLpJg0iNmxTyXa
vTZRDywyAyuWUXy0rv2l97BcEhci9tqKmts+x3mqjsLqQq8Y7qcV7kHlig5DsUuE9kD1sNC/oWsD
cmI94WehFmdi4uVJHAL37pHpbzHFaXbrZPqr5ddukGpmsUNeQvMJ92ViJUfSkzN602O7b1YaOTH4
gEBauKLj5nas3JxeMq0qWAgroZ4DQ3b6j4Gb4pViITGioU7NAwi5LiNDsRCojBLsIrpqgqWYfpHC
mgZ+p//OG0o52Mcodwj/abF0En6BK5DnjtcQj46e3AjtTonyaZjpCwgPf7WOsHwgHidQ9oBSYErX
vVEncq/r5qeuZ5/QKAIDw5rudbch/8XhfY5r3H4mRa/G6hoOuXOJcb2wFKLIBhc63larPQcgl++o
epp9hsAjsBDB6R2iqLFC4cIUZW8ltLxUqm3h023kOOsYeYtK95b3ItKEjCoGVYfGi++rSmSR12VL
ALyBcsBZwRmUNi5iW7HecLwDiXfWpB71OEgiOoSHFG7wbnSab167mWW8ido3YV11pzB2493cufc2
kvZEAfGQnJmwHNjkn9ot8aJtZh6rPj5C38yecqt/NFbShogd+olBncrTY7S/minNlXgbDpd2chnI
zZlntbdSUwvaxEUFkKJH7IdRDyFBYpDL292ghWxKq4Tk51NnI0snAnP2tPGAZ5fajmdol5fmckzK
erqUBieswjSCotZus7mvjypbPwq4M7euxd/nHHtT0cLlcWlwMSn6+5zDn1ijAtTjyCSeOTaWyMy3
Y4OySdYeYEzRtd0vEJlCbsqJo7kZyUmu3P2BjXDbTtpCBrAQcg7G5nhckCvS/WmZ0mf9Y0ru2a58
hQk07DUetg/Ozf84pHFixt5HAxbH+pt2Qta5RVrSNIgo4r8PsnndmD+N7Re7FqAbKZTryzz9Vxeu
2CPHmCkyJpv0io6Ovl/OezcbQq+EaQpL9VKk/kfy+zdNKfpjJEKgYgAGQj/vqrMSLzOvwlZn+9L6
NHX0dGdL6z84MltvupS+zlCK3YmZLh2ca73E5vhQokV1CSVt2aGcbJ8GXjzGM+1nCH/fEwOHkal8
5ptV55+1RQvgqg5gH5b86FdSYWQZrE/YEetgBngakkjy6o2Tc2RYSBJUPbXYCpVO7V3WD8LrQOj7
8ylJW7GnnCE51ymJzcLRtFPDBP9mMiwWPq8cnvzRvzFYtJ6dacPZlHeQpnm6Y/072ULqTqTNB0qO
N9Nk7gWzQZCBNvfjTS9rFaVZk2dFG7D1011RZKh56MG7iEH5D229G5KX3hg/cnb+47JIDxAhM7Ri
BHqtEu/nVoxevaSHtWwytCEKAdHgeofJbNNDSiBQIJvkk5V9OHd9+/qS6GATEAMabyOYmVet2Fnk
6zzEIHdYT4j06JgU1UM531jjwkjIzi9LLEXYpowSKu+/uM+fOS6oILHKeYcYkeArLwNlES/nFKwH
FJN1DP3ec2muP1QWlitdEOPRIZvmBf6wv/6m78WnZl7M4mPSVH4jKjI9CaxJx29pobpAx5xcEAFo
Rw9pRljq2Itbnx1pXNJwKdyzbSVUkmy9Y/sZGX5xEjrZ0jolKkJKskQtFlxcmL/sOo5PvdTHc18t
O3RT5WkyiwfclxxhzGzaWfEXJptEX20vzGzM53owkVJrKbIf0uzmVAs2PTAUlzwsavmqzciqUrv7
3rsxV19jsU8r7buCN3MjNQ4vpJ7UO8tdBXj2DqX2jIYA3V95hLExHt0WPhjHNnUa85ch6cpLUfRi
n41zHiRjemOZjXYLWuXTqDiBwTS6JMLTDqtDeHxfTdMOJfiffGqm6pr8L+MAHjSV+Jm1zh2KihG9
M+GPrelW4aqrUxtvGmIl/3MnyYCzGF8aaD8H9AwH0qe/VquPVV4s43kV9GHdbD4YmSaPeXlXZJ9z
HeZukkuO8928f7+5577poG/zDKDongfojyiVq+7vzDTKWLzUjZzZaoNlWfogcdtXP6ejyirxuWSD
Oxsekr80xqxa92Rbaaa2PDKCCxfaDYe4VGZQEw1/QAsyZPZZ15pvA3Y+stM/1zoloXCwDzs5sykL
9NERKAeRkfMesIx/sYhQRF/L8XGeLetmZG8m3rG6rNIYd6MxDftR4lEulbecTSNZDtoUc5AtODCJ
Okn2Nveq31pyjclKZsGqL2r7ZMn55MrEDAwJ7mPVIPpM9BXsDIcTVa4IPS/70k3O64A7NLTU0HNc
JrayW5EEMvBTUebO32et724wiCXwBz/LKd2yL8Xmqx/UZZriOHr/t/hDTv9r38fkuY20AJfzW7yh
zExDy8HR5reQ2pLj5lmX294Zs70YCJYVxjBc0iV+qoZRsIrJ5WwArKqNybl4Xe1cVuU/Ywg6o0k4
LiVCTUg9jDFjZO2rO4tLlpqROWr9qUf2eqQHeZqzIb3xrcHdj6spgyXP3bu2526//73eboZEVKDS
cPGgICm6HjAMTOn0tZVulA7/h7Iz240bybboFxHgFBxeM5nMUVJqsCT7hZDLNufgzCD59XfR/VIl
GRbuQ1cDhW4xh8iIE+fsvbYtATcu32m90Ar3kLYmdb7RRx/4sI6MS8Wz/snI8uP6xv0loBuiJV6H
HO8m4BZyhGJa8HKS7Un3U+2HXD+qtLEDY6ovK7nsk1/UHx8IS8BHLUA48Yejn5ht7nU8cChcGWoy
rW9p84DrEVxtPWGcPmOk/vGBLnAxsm0AtLzPesmlZ9m9Qk2E9u/oWbR9y9GeNxZxEs3Y2Mz66Kr8
/RvlL7wvUZHCoPhddX1rvtZ7MEuVCrMvI8sJC8dM6HjjNVh9HXOTe4cuG51bjKFqVTct7nLH/Xrc
GyyxnVfHLzojUJwK3j/82PCnO7OPhbRYzgVlxCbRMSUDsID16WR5cxFL/d2oEXcq3awveW8JepZS
Yo6vX3rTvim4MFxzU69OEfFnUW2gIG6gBgBnABk4+rcel7KyjcfgMK4pZArxVaCbeJ402aOqwVe6
VYb8weZLTratjYHnpum2oFGw5Z7dbgp94mqFrcLKKVVMfp0bs7fv5QANsPK4aDllszO15nHkAwek
N+gBqKiB9stwTJ3SQFcPGKseKlBgrrpa6z+qCD2MrE0msOgW3QqXBecGHTnn2JqKF55q0CE0iRy6
iO/mPMYLgliCnNX2ya3bN6bzkEzNBFJc15l70VDl6PaPOLKMR1y/jN1GXztkB9mZd51RXWpTDPsi
6UiWBglIKKOPC3CmscaHdzdNNcVGbiSb1XB3/l0jjZk9Yhs23PB3laYWK9ol1dDSzkO64i5jFfbM
mvI4c1BdlxdvMvpt5lIvdFV9mS1qKgmUZdvXTGZr3D+RqvTQS+7NgUanZvUET9Jc3HatuprWEDR5
fWZyMge/K6aqS79qJnPpuiNBk74XIwlCxlGMXvTJvWrdbIMF07NTGqMNpZHAZjKXhO9atLwUTv3d
WOhPuohfZ9iuO0aNd9Al/qmsXy7GsouRN852KZHuQH2OG4tBok1zOo1dMlxMGWbEwdEWaBIgaMaT
kAze0JNZB7/LyLrkD/Yyp3WB8ncvpLNPFic/YHi7OG2kh1rHFCZh6E3+KBF4nn0zLa1zQJJ/HQZ7
vmkKlkfHvJM20K4bGInCb6FEyn0jVKOlhUlaqNCKbGzbggplhP3Pve41QnV/pAHx1GaVcYxKvp/G
3Bc5adcdPYvzPHwZ3A43XF6PQeGm+qWNvOcZPP4ZB1cUmCnN4Lahn1E2U/IoZ2XtzVR+15P8anRT
9JQ/0RPo1NaJlNgvDU1kj9LNbAghxdHonxuN7qCXyPsUrPW2kLK8IqdFZqylhX2UyzJt00SowI0T
oqdxNowVRWpVlOWNUO0l9cEVYENwTmhHFRkM1kkk1k/+TXSjGYrNwtvWYGJJtyj8PbgP2lx4G4N6
5GJQ1tVwQwh2UFjjl3Sitz1K7+cwmO4DlJS9NujnqZnUIZFPBo6sc0lf/PcPyesB45BAaECu9Puw
shZtX2UWFR0uz23Uuk+DWAjnrjQ8386MRTGtJhz6dJ8L7lmBI0BL5jZDwnJkMlEk55wH3dp2c0iY
P/Jn6FTMplbtptVNXpX6fUW1EbgiL27Ssjuh69OfNcf95i5EulXoXwNrip2N1QLD8MvE+JI4+3pt
fsm5csgK43yoShvdSMrjLbKNdn3TW7umj6+1Pjo72F8PxQxC0NNwsPKJvabpRCFWJnXIdCXwzCQL
lkK75Fyu902+c0tyg5KFqlkK45h2XHijNDb28ZIfzMHVNq0BjmMNOtWLB8CauzmL5FmOfbpJSDoF
c7P0uzkFHGLZxygz7CAu9So0Cp/fRzph8JtKQA0ZUNsY139uDNj7bec00xZEnJzqOytfYNLb9k21
TiTJGaDORzGD6XVf4xvZmePyiv282dIa4KIzcvkdYudByNUIWmKUIXBXBGZjbVp6nbUOimeiYaUI
FzfhTpEpadNFMF0RKLx8rymmawN8C/OFEsT7YhKy4RMWnIon+HCk5NrdIwQEmqJkBkrP1rZ0lUo6
sMe2SeV+/X2RGoKOqM8ACtoTKygV2tGaDPuO8Kk9QBMgT/l0nbFbdE4znrHtTLyfbd0O9rVpquR+
rvJbkb8amWkel6ncV5MoN1PnA2qsRpwDZEAxqh1CPTRm1NyMX+ne1POPqMbVhWQyC4oJrOujRFr7
zLCl2fkeI8ySTmUSPVZ2q70JZ9NheGAsNYIqqlvAnSJ91g10LxFBa7Gyw9Lt3B0qqqBI9XGXYGzg
X1t8/yJ+hDEJerNoukAfmh8Ld7Fdw3R7lzXZZcRUh6WrIDJCm984mfTnIpq3RV7rIXigeatm22V+
MskV/0rIw1KQ00wA8y5Jm4tlcGdN+J5CbzG+OEX3tcsZGbfX2VyawJYa2V1Nvxc9auscuNClW5LL
WIt7NOkePjw299mTO2pRnb0q/l6augzNScWB5zTlNhm+VbbVHFoQOptFB7Wx9K9eORJOwjvKjQZ2
J6vy9815LjmIai8nXXzM6PADhjHs/ofZCByCJUvacSfSxeIwz/0Qa2kcMs8h1lrD1aUx3cxQat7Y
rvTPKvMChv7cG2Y+wJksuV1WcyPvIvqbS2E8aIo0vSiXBYnSugiiShY7cJFN8eRwkIdzQoFUQEfg
orQDKCYOteYt26zQH+28eLQXAupSIyO5BCcqacjLxPnOhluV9ASWX8VPhQ/6tnGd19nJv88MMf/h
WHn2cW9/IdVqgxYDL1nmv2RpZeydhfrGL1tEtbNR3resY6R8Ogu85tjArxE4A9ZKOUctg/R/qpUK
Usnulb5wdM9QZrgFu0VYiRfGCFbu58Q5QX23g7Eq2l2BpmuV+bWAgFvEduW49/xFBCUkU+buDJz9
pByugH+xYmlDyqamjZekaS/4KcsAmH9QAPHbOyOGVW/saK8uQ3+HpsA/ZxNTe010x4T+WdDXDblX
r6xpQb76NKOZdR6VDcoqqaz5qtp7v/9uFEt0Mlz3dkjiu6ysnbf7Sc3JN5le2xoEL6Yzcdbn7Mco
/NeGDnNlqJGZfL01puHQwni7MAw/oiGAVSDRY/B7yEnOjdQGtuyCh8fR9th6ro6uxKWP6xfPO7Xo
QAPWbI/cRBbbaeTzxlpsnbtmuHTciokiZ5MEufSQRUijKucqo/FiOgSvxFJk30DnDa298xTxKCXs
qk3eNBmgMQPu0lwFPaBdFGAn9jHzIBra0mLNWmrH/Gq56kzw7wTvpIe4O+WBf9dNyG5SBqPnOc2Z
pHHt05IEHy0xCYFFOguJ9dpDRqOx8pyJSRgFp2zqA3uouUH7FAzqaRis+HHAVPh7P2dAL8OaPFWM
b3u/Hvi5U055g/tAf+jJ5WfXtm63zUlu25iTtXUtHJFgo/dMD8ad1L0NoiU3gHiUgn8uEFpE84au
+VymN5qVfbVKilGWM1GJAHhNxNQXHWQxbO7AbTj5+kVxljgecwH2C0MVJgBqmEydl18KlhdQAYzo
k2M856qdzo6QbNr+ypuSrrMrMvnKdJixTezTqSGuKMgmi3ylKDpMaVffdubYHvKu+m6XxRPH/eMi
pQranEOozdm+GPd+mbv6ENOuASoo2UZz65H/nrdjZ2+kMxibIrXh2piEGmeNwhBpWadufllL7kxS
5VUqeoqWocMdzTC2T+yfVe0/26reK4OMlgQ9+bUcmN7ljCtqM8rOMT/XYls3hdwbZXnGc3eD0vS7
dFlrvdVgH6eZHNgWpvp8KVMA6t0Y/N40E4uPxq6+lir5OS3CxR85zmFu+FvfUshOTEFZZj35RXcu
BpZqoeilKGpUao4zfewjoUzjkTZ94XU7o+yObu2DTxvoncbLi8jQqzGxhyExxK9G9ai6mOCVgvGL
ZRG+ZYGuCZcYILqWGUhGJLJjkjiottAHtr3Rw15iAF4kt3MNLXMuZlDRK43EFpV7WhLnKR9Es68W
p77Eal6BSl8d2SW3DtK+0zhYXIMqSlvRNb9ix7nO0SB2PXfvzVTnDmX5z1VOsJ87HP3FEOvcSPrx
CGNH2/z+nlPVE/qEiilfS7q45P89DKcuQo4hWwjN7djDr+quVgSZbmzUJxLVj/I52g6CDgjmAc/W
Mf78d5rjjBk3uESsXZ300S+sV6eFNmBn3c6LFLIKP36Fsu4HMIfKxJNoCupPZjKMBT5c1yGP0I2g
3vRQx7/Xk3alGVdYSfWQ6zVFjZ2QGbqgGFDCUjvi0cZDbwJkH22ym41VpK5m0bxGLK9G3+m9T3xq
UdAZTUqLsbn5XJqFFURWEh+yAXham3yD1HpD0E563xbzfVLjymZmlYRDdtu0lfegR8R9R8ShaEZm
3RPD9tNw49BuSPvaOHG6SWF6tZ4yf81Y8+OizJ6dcnrW5YCgy7TUQ1qn1ZE+Yrynpj/qfTE8iE77
p7D87piN3WsdRfmDZQ5fZXzJxnZ8MSOUPQXg3B1SPCu09SIPG1MugY+H+QCk1f/C0DsPnuKkcfAK
FBxRsEj8Wuqbpc9t7vzipvWS8ZwrgdjAqw8ANv1AZapDDRVPWxIFUIlNyIZiEUEhiKDAMXu/JF3j
3preKkQmmdStKg43faqDUan5XNkb2lHapZDZgrPlCaJ1cy4ZjOPTiPbKz/noneyX1bH+U22+NZmd
BGZHFdDXznPRVS8Y5m477sr3+TIfFz+71+2luw4yOfpWwtbhDY9mYs5hr7jPmFp/a4i0PJKHETM3
yLOwcKM47Ca0jmNdLvuuHe1AcLZTHIDDAnqhHNpImA12cnFDjbb4c1lOtyqKd205yoBw7Wk3AwFn
KSdhVGuvA1eE7cS8Eo6D8wRHhAqv7b6SVGcdMbZ8JQAHkt442ztVMYUypQIKptdII9ODZRfRXthD
vxUN/ddsYDjFBdKecHnTa5nvHbPUjkzWd8WXlF/qk5hdY2t+r9o4fZmQXNwl2vTPADmLbhU9iIWs
STQe1TYR5osch+JimMoKkUQ0Z2eVn4mFUq7lYDiwqcjzYjjzEUpc8r89NTUFV6ZY3c+LcycFvwEn
YjtVTIIXu+u4HaCz9TVN7FFDEoDGerJ6iPJaN8pbMd0b6qaVo9qPMDlCv9fmQxaXcut4dMHryoov
cjYvxPoad41nkAsxaM9GO9UnND3m1pXw1f/eqPvYemXOCUGBwYburr/+/+49lWtLLuUJ0tJxb7YT
ItClloHb9hR+0d5BxWHrpOLJt78/9g/MMVxHYBt+d17ND3Cq2AY+DrNxCTNPj7Ypdg2coW/CWmDz
ASbWcdrPiiy/xbjLKq6Hf3/8B/X8GrgFvcHkaEOu93705+lUXGlBv7XSPTr1Zf8jp+e+7VUlQRLM
T39/2kcB/RoDR+fVYuzHHvpeH13rXdY5hUkcjDaxPVqjF9ZUXggyblutQkmm0CG11oODY/xszNFL
78MWYLo2bSZR17ul1ZNdrtDDkOiQbWoDJVfV0XXSdILL4lFH4m1PzP85v/s5vbNErk6FZ+yXKRl3
jk0yBO0XBoWoacIpjc85ZBlEfMu9TeXi1NxlC7+GFzoNyJ+HY7G0VAVaI+hfOG+E+NUotljXfD4p
i1t9/fvn8z/i2X/nGui1/dWZhUEFQde6Sv/lMCgYbcd4+hD3TpF+9iZ3K6sUZRNJjLdjYKRElEFP
9beppb2RC4BujFyprRoIeYTj57BUh0DN3rQFuvg7vOCuKX9GcdptVYkAeRhS+JltGQ4Wy7qOHvoc
qYw9mz8w7PwiKJr8App+6O4X48JN96k1+ukJMFIbeqiLg0GIG3MS9tcONP1W1iN/PoNYU6N+kwj3
Nmibv3VVNrx0N24KyDDxRXWMyHgIOs09t83yDDgnu06rVgcnDL33UosuMxEWgbL58YHfQ93i1s2L
qYA3wQsuCO8zp8Nke+rU2m8L1FywoLnxagumW60xDDfx2DlU6RLqxlhd1eTntyAqabU0TXoiTiGY
Qdshw2NPG0ZjOIq+fJjruA3q3I73hbLRBxVNux9tJnaiJZXCjYDadD34a+U116Xqja0xdt9EAc+i
lOWj7UzDLUKaaNPgFNx7dAwXN6FxbJ5FwxmtCpfsx3Qh0qSkRuaqdzFNpD8Gxm8OyS362lejtNXR
R/e3s8DwIEsKUk3EoZk47clOxTml+7+HmMx3OeQnpAfimtXGSbOm6jhiws/cSJ4stOxkfwimAd50
dUkXxmVh+sd5iMCJEcEQ9G1pAc8kiaeybC2grgQlyxeXeXl3dBLX2+WBZOxyoN+vBX5fvUWZ720K
qasTJCTjksYSfk6RPI/04c+J1kenGWgud9HmkaU8P3O9or9QWv9I4K1nCME0qi39JJb8iib1Lu5r
78ABWW6UMIadb8L4Got561SVuwV+HsyOqJ4Wqz1TvVd9n11cb3iF2oCoXoo+qOaRMbnVi8PU9B6Z
3wjSB3ErnRThlzjnaHHDJtUhM0/QJDSpUP1LcVNp+WNcVBYKqNEg4Dh+VHR+xVL5G9NJ7lU1k/BR
Wj9SMERbtwIPM59nMuuBDNPA1JjLlAwM95/8wD9KBkhXgE+E3Utn6vV+5GV3cZL2dYxVsp4v3djX
eIWkPKPoSez0jlQLgGcV5rwiftZzUKVuFJWfiEz+B9D77yaD2MLD+/nbL228t7pmInPAuZXAau1E
I3jUjIPUn/bDmtHnmRJdZ2kj6G2rLeBxmhgLQwPWlLQmuicUQ4akbG32CtBCJX7RqhCHEqY3Sc/T
Dck15oSaHVJljuEFueSUI5vukI95U0dOBlKFwhMbRyPfcUK6Dxa6anaV7k63Fn11oD4XpKEx9B/a
eBFtgG3TXuPUuctiQz+OdHHbXGEq8iCvZ01NmJN9X/mCJmjx0AhM0/hIXdLnvDsysOyjrVk34+Iy
j4obdIfiaXLnE4iWB3Z/GueKRpLsf+G9WE4WiqMyJkARBfYDZN/ksMDv35it+kkfNpybhP4FKQXz
IhBfDV2LZwF3LDyjDJha8xiN5r0fS/NS2N4L2RUtGuhhPuJ+v1Bi3yVQKsMpTu711QnhMoFMDG0O
MH+2SNPFqzcpWiOyFFvHHBkwgFvHsmU+KkPTd0mso/JWCMNHXE56k5wIdyzDRPvUuf8HQRZ2IYyb
sFFwcX7gbHguLZUOAXZYZghDyygiYYrRL9ZxMHIiPhQ5msyh4XXmffZTk4Q4pUtAmwkFJrfr8aWJ
kZQbgn5jhdMInu2mxWq1ddg/IJZrezEiOMxIx/LLLy3K/SmrgsEmUToaf+pmLjZxFD96qNnz2gyH
riOIbEjFRp+076pjSa5bs1V8QWoYf1INmeLj7xNlnamTOw3Vj9DWd55ZXY602UpzgpRWs3H3FlJJ
GXELB/tnElWBpBGjiTtEzc5qcH1IthKPlmJowxQPGLfC2rK50Dv0H5qp7R8gKt8NAvBXW5Uce/7e
MxqMBSRSHwx/HA9j5iqqPvqDfQ2EaULvvDG7aV9pybM/VysVVSe40lxWkGPPD9ATp0H11XFBsrUR
FkQPKL6HfIKdajN2jWQvbx2nCo+W5uhbucZ+VT0JNXM+lUcGaNXObZcvnHnj0S4qdrqc6Kn2bW6n
QzQPr9OEs6Wxi4trmPVtFmGJyjLNPWZDhVPZBG6mFaSmeU5XYewkIalzKtR0bZbuBIxA31jux8bv
18klFZlGahjQGivsSriULkozbB6a+wQ36NLWLqITZ67DnBOtQMV3B4f7oJvWCfWNQsWxIq3pTh+l
299Xwu+QM8ty57M2t/R4Ed1kGiNuy7orqoT2oy7ppXncWSQy/ZJk8OgEzRDiJWkjhwyOcmPk5anB
3oP7Qb+xVhr8XIt9jBWGe7nNoMTOjgTh0i1M2rexG38kVlFAs7JvtKjtD9GDJ3vkVmZSI7O6JHpc
Xi1sprdjPm7VqhARTAACI0Hl0za8YW+g3W/EhKtbCHn8mfI9liAZi6rpKOuNCb6y8z3Loeplsbqo
Vajlp5UZOIivOhsha7Oa25yE4UX32q5QQ+Qp9p5ZqLHIdNtn/MOMAb5hzsQ8lnxLIg+s4TyGWXrF
vpzc+mJm1138fkcl0T8SP3+SJS59yoVzLxngTEOe3PjVG1+ETX9gEodMTkcENazSmlkH36N9Uday
TdXMXKl2h93iqGfHD6LIsk9mDWOOZrONLyw0Bn/c1vacXlYGWZ5BbtbcfJuOTnrUbS2cEBoFmlbn
9KejqzKBR2p+wx04ynRw1/Bn0sF8zgezPc7kNMAvs45m4dwkUJH3MrKfq8hg2oSyd9unoONdL90z
qCa4y2Mg07hRwU2SXKwZ1/eWISWUa3h7FDUsgMixV3ugca18PpZuwcck3PRYgN8Ju7n6zoCy2PrK
BzkniZls/ZsaZhBJ6w7aQjLOyjL5pXT96nvTayyWl1m5RzXMJKyXyw90kxS8ZvzY+m+zmd70RiK/
CGt4dDOzPNkFbpKybc2TwrdgUElxrblMJkMxzYJoobadOXAqcen4e7nxUe+CDoH2KJe7dS9/r+gp
dDHpZgc7PxlNxZWJ01460HwaK4GZVNCdZ57wiYroo5iU48MhZYYbLbS19xobjAJ5i5dtwnLJ7QV5
1p4Cctv4GmGRN7FyMfXq0+Xv7/MP0jzoLyR+G2DXHPMDcKC1nChq/VZBoOvNQxEDPnNg6cVnIgAB
yYr8iwYS14NPtOt8fdPjTtkk7pxtWh+pGn2OvW0sL/yNgu2e3+y8ZMwEUGIiCrODzo+/6h3TFe2Q
RM6+73rAdm6/qct+Wy4oblDE0Jp/LJ3yLdf8rROX22qSb03h6uCToystuwXbHP9LNA9fBPNZZMjt
GdX/27TMYZe7kPxw1aD1wzdQM4wl6p7bmozvzCy69sj99rLMPSIZbUhTygCGbE7UsXiW5rzvmR7A
8q/pYIQsdUI4uypohkfqfz2M04WtwdIWMn2+4yNIPhE4/WGNAd9xucwj5EIO965vkk9AtJEOqjAr
u8PiFzfR5KehAct6tDMZtNP4yZf9gfaztit0tOKsbEuHC/XujG5IbcsGD8JnkVUzCcUtsnHb9oJY
146pnRPFWWfG1qHuEI1J46nfqjhZTlmccaLqh78vPWG+6xf/fjUCsBO/MVojv5WK/7qxJ41oAfON
TUjvs9mMKVLWxfzpR8YPN0tPmsQw5zRY+a3aSPYs1BhXvHcXj/6AJqF7G9nktuSCttprHrX/5KgW
+1ohFE7EAzaxXVy0yZ4d/irL+oWzmeGqodEbB+ZaZM1PL1le+8REAOFW57yf0AFY6IZcG5pbm7/q
afWWJ9La6i9Ok9joFgkQ0rv0VbBrkkmLXqshsLMcSD7vj6XZ/9A9+0fSZU/eknRbQjROuYGu4O+f
2fum0/uP7F2ToxyjnhYttNJpNbcwE+vYnPL4ih7gs4bKuhb+fdX5/ag1DUoAoVoLu//2U4DEsbVK
2YRJ7P6D83HbRy4fz3oqjI7H4ckxgmtS2w0j1lGFVPbvb3V9K++fj8eDXHtSt2yEh/99fofh2V/S
uAmZ/kIQB769MorfSs26R+vCemEc00fxkwO67e9PXt/ZuyejY8C9wW+Tcvb3uv3XuiR4sQFD21Yh
1A9A7p1+JI0E7RAhvH9/kPGH92jjWdAtn9aeZ3hrTf2vJ5GA2oJvbKqwLJu7pp2/mFX2tRIYVvTU
Ic/V6rdN3Qx73LTahrFHv6LOo6XCnOHfQhsPmhmEYYGH9Sw7cXUZDq3k1PmTg8n8wyeC5BO9qc6V
F2HNO31rjdOEdYfS1HG7q0kqiI2CJfCz9uDJCaSxrbcXWCIbA6UN93QCngpGN6IEbE2Y4NdJ8+Yj
+MqdTmuJt/KdYcGCpiJXmG8IIrfM+zZGI9ll8XQk+d22jU+uJx8+ae4jOv+BMMGx7nneu9XcyqKO
e5/qjlh3Y9c7xY9YrhjXyjlNcVoGcJXoqySlfV2Ak129LOGStUadJXtTvJU57o64bJyD6SbmHXNO
gzR4pqzT+OmaeH8qrK90jWBDbIO/yXhPACK3rNHZ/kfCv+kEdaLa6LOwQwP9+Xa1oOXqOuUtyb7D
C+2WI5ICZw9aAt0cjHk6rmjLS+kYG4JeJic6/X3Fvlfk/u/FkShCuAAR6O9/lDXGhz6CxA21hVxr
WNlgFqbx5e8P+TDM/P1FcZNe0/ZQ/b7/shC8ZjlB7hB3Vx6xNw0/5ggAZVJG1y5PfvZC29e0qGOY
vMpeu4TN9En592G2sL4EQ7DjO44Hm+V9LWakWBTZE4fQYex67w+A830Pu28dkRlrdwVVh3tNexro
0oM3PkVcJz75FN4fj+tLYKhi03DyXfGhoZ2VTly3ahlCd7bu7bkjmq5aA2tVfG47hvgLE1qu80sa
FHPmbpixib0oX1xr/mzU8QFN9/ul+IZFGD10Nf191IKuSEozUZ6FMmWsRu43CUM5IkaqpHI/9dp3
04fI1RFrphuoKJLUai+WNJj3xveZ7aQ7o65+Yg7by4RIq6pANLHC/AcCgfZt0+zgUozAqd1Poz3/
9Bn+5hYjWRd8musG/K8Nlkt4mTYiYyURJXVMqFBJLxt3TYIQRC7VTWNw4VY+yO8hOWdMA4R1o8Wf
wk7/8LPhm6QrImDb4L94t38y2tbgX9h9SFfsQC79Rgej8ffl8udHAM4xnN/l3Vo5/OudDi559FIn
DSMrxu+5HW36zr77+yPWV/nvc5FVwFJkyKJzRzHFezm+0txGGJ3XhsIub7w061DlmBcZlcd26naj
M15EMn1yFq8v+90zcR3iOsDYx27w/izOXTfm6KEKGHKs2FX1I4MpZqVcoV10en9/f3/4CDkbQP5g
jPVpNq+L6V8fYd1qOYN2sC3ZJH9pDa0et/z/0j055fGtsgjWisahJPzvM4TSkrSkBg0dYhBpqGVh
icV7QyUeI5Kc/Zu/v6WPXxmP4zQxPNMRgD7frYrEKDoi5TWCv3LvrZsYjbSIbjQLeSB5WNh4CeYz
YBP//alEA3342gzBLZboHOhWtEPXQ+5fH2WjZ365EHMRkhyIjTjK5ouSdhNMJF0ZToHeYVGXMqbr
oFxQHaPv7Sx0FDRQECEQJJQcstnV90tOOgXa4lOFfnczDi5K+EY9ECtF5Z8W+bklHBtFOgHsyI13
HbOnA7iCcLJN7cmg4yYX3SU7XPqBHvX6XesXy3GM2x+oN9q7wY22LcYhRn9+dZvBzGPofpPSzdkL
NcTbkgnUfRUb4IS0L1oeOffLVKF41aKHCWN0QFtVBZVDOEccA88aqgQ7Y/2IbXEOB6PHlst8Yhoy
76jp7cYkyDuwYy26j9xkOPUzOnKhPxWxuav4BgNNWRk8oii5DOhB/NLWb7wqNW78gQCdJZmc74vQ
flgotuDdUhhGXrFvE8C3XeRCWWg0Kxx7npMaySsSCK63yrvLSx2MpN+iMus8EKJ6EqMGRkYfM1aI
Y0WILq9v0yodjVAPAMEstCYolmQ1pQsS1VfN1MqW71YpsInEphzVKfM1Yw80X4JnDfw148tb7e1V
M96CIKCj8DbaduBQs+blSlNv+W6chNOh7EBmWageC2I5whr9IFRsevTtskk6AulXAjSKzNGgbz5g
3/BiFC05H3AKRXtL6YZppmv6k1QZJnWygdusQeduJs+TTQTLYvmwLvIxObRmmEu34sMjI9P0+nvu
MmGL8yaMKvqJGhLeDaY3dN0On9usxuXRWo0lK2KLaAJ16HX/SEchP8wIPpThyVujbrS7QbPR6jvm
K90tPjYPabMlR9z9yPTnYZ8kebE1no2UhJ9pQCqqrSQIvPM71yyr28KLbvMYulsnCuuicRTqco8X
hlyZzAxcm/6q3nsVBG7+OD3/6zRE/SH2bVBU+Ghv8N60B8sbD00nnpal1x4sXDJ0YvIXRL7GFhyY
GRhC3leJsMKa+6jEMHTVi7BBKb8FKqxfXc5dRwEegeQ07aSKCDLiUskIMGu2/JoVajqzOcZmPlzR
4X7LfbROdlIeCfwwaCCu+PO4xziIbWkZQD2qxTy7qf3z71vIx33fxDfP1QjnKN5R991eDJHZbyBJ
l6HhIcX15+h73d0OwHnaubr+vx9FE4I6jlqb3sj7I0ZFpbSSiHwLNppXdwbGNVoHG44Hi+71748y
f3dY/nuecXtiXxceBwBG9XcFSe06dcemlIbdagBKq/pLFs/oN0UZr1QrurNGu5GxWx90RwWJ6PVQ
SUWjAZJEGznfbUuSrgZbCL5+gXqq/lYhUD0kuoSRouaRVd20Z9/OvwlV9CcQSSooVmdnrtuoW1Mv
LBrGAYkjF+I314Z6iolTHxstYAf9VpMA5Fmdjs8uqlZTO4miZf8LUeGPeSblMXd68nmSK/6WVSkK
tC3mNSHQCQwsHehPmq9mTgSeSuolUIp2fL4GpkpND2Vvb/RWfM/rKg7RMl9jcrYQBvOSHP0rduQf
M4Uum4WhwlLvThr6DCwn0X3tVhmdl03hOH3YT5m5yZHpojNPfg6Zc8fc0YKzVfuXxRKHhvmiGpMQ
wpUDSwUBiJeXTqg3oI/iZAgb8ox3SY1fz0/ydrvawYqhy4+9p5jwF/UB9Ep9o1Ipjk3sXgD3gJbi
nr4TowdxjtWImuzZzGGo6E4BbTQpdUrv0iWptXAY3qqvTe2YYUfT/gwY1TmWLQFEbEYv7tTQYMsB
+HnxbhWtf6mZf3LFrH/8H2Xn1Rw3km3rvzLR75gDb26cnofylqboRL0g6ASbcImE+/X3A7vPmRZn
YnRvxLRCHFFUVQHI3Ln3Wt8ajcjcFXGYL92Ug7RYeX6pX9I+SncIt4yFqtCkBFmZHtgyaVfSg8FL
V+w0w35rWQxOdo2C79loa+3eK1lajM68ctwKBbbenQvL5RGqLe0qVuO9H6HFDoGCrGJvNZpOtEJC
q9bOBX273Cel9c7sRR0r12MAQxjmziJkOY8Ql6Ry8E9mMyJoNnyeFvPerKCSRw1dWQLu6y3D5wOG
MhAtMZLxbkxtpvAl0stXWGUtucfVbcuGfDRlv5cawVS1HyZssxmplOW1T7rSil1tJFOltjeZyYCZ
Zmhzm4wbwSi1z6JVgTZqbxXaxWjihR9mJ5qo8am3cYvJiWIt82gfsITChuQcwgforgsx8WgYSiyS
BLeJNQXbEs/kWlfFfdLCE8QSyg5tqXqJZpCnsDPYlZL6B8EgjLNyY4dqqt5EcOVWcVLsKe/VVjbm
bjKiGmEFwidNAzwCvoyNJcUTrjVsfFyac91PP0JlPAVlLa7KRqfuTyKF0Qm+kpN/ZKKe1olfseX0
1q5gKy9M4Zx4PrVFi9JmKeuhBj2Ee9n2tWCrRu1NjvVDLi3nmskWmYsRlsX/vET90WD4aYkCfkk0
Eedu1HUgLayfa7fQAmmBcDjbtBz0iKbmSa51C8nu5JIxnBxj3Fq7odEVI/noqslsCVklAD+hl/wi
nIuMHYheWbzXSykg3JC2wGKmbYw6hq/mJ4uxMayz6ywAcH3nCedTltommfw3urXLOpfNztYMknx8
7wT2qlqkulvvKytLlxofGbUIYkhTBOdh7OqjVybfvNb/AVT0h5vWa+ocBO8W9g6CuM6lbmMbMlvM
Ng3mhnSUMNLjR9CR3jGqWWv7KhLnSuw7nPfbgZnycRpQTIju3eGgup+s6V7zsVMJv2DkLBmARcEP
vZVLzcrL4xCW5U4Oya1IPWNhjZPcBdY+trT4qlTPHH8fHVnJ297T8MxqBGTL1FuSOkmre9DR3GrR
RgwKdTHgqsHIgqthgHrlWshxSG4c17Ym8c3mSXGdBK9D8K2wmu8pZYIXVNPejcyLQ5D5lZ6apCFY
LlIzkfu3Ju4pUkf1ZQnU8DqkEpxMsbU5HK5s5V3lYZxdF2Mwojzi3FamjaQYYNaOW2g7utFLzwy6
9KBdNaLFG+nj9VOIB12ZtwQIN5DgAkeesHUFGOliH9lUB29Lz+YubXcYCzWdI2xU28LUt6PX1Aeh
++FWW8nSq/c2ida/0J86/3JwCzi2sauSG+ARS/Mvd6yIC2fyGjIcp1qCmKs7CD9wrfqOt2aJ5tVu
42FRoxde2lXqUDq6mKYCYxkK7ZvF87UFpp3bGeLAQsKKwotKrHTlAJ0ipLlhP2uZ/9EDVIccAQks
GRWt1FBeAHDLSyyLg9cjdzDsITiQ3BdcpbN0uUju4VV8i4MhWs53fZnb11MX4HdwfbmclEhW0oKW
2o2DWvaZDTFAK/AAEkQVe7axAHhMjE05XIcydoEbTfh9qlNrU7V6GWKhPipYHUYOKp8rwH+9Df8n
+ihv/njU5T/+m6/fympskihuv3z5j/tS8L//nv/O/37Pz3/jH+fkrSll+aP9j9+1/SivXsSH/PpN
P/1k/vU/X93qpX356Yt10SbteKs+mvHyIVXefr4K3sf8nf+vf/i3j8+fcj9WH7//9kYfpJ1/WpSU
xW9//tH+/fffAm6r//rrj//zz+bX//tv249GvBTj17/w8SLb338znL/Tw/eRnc7JVbRgfvtb/zH/
gfN330W4GbhM+YA1ObNqrSibNuaP+DuzpJdl1qTC9R1KQVmq+Y9s7+84SQnOIwkEiTNj2d/+53X9
dPn+eTn/VijS65Oilb//Zv5cS7OY82DQdrB5XR7/zidm4S+H8ckLRWW1HJkVHaggzM1407mevdAq
4KySIAws1qmkDhqr8xSoaZvmvr2YiI67mYVjlrAQAZoy2QQICqwaZ7SN9fVkaByi9KACcDl/6QEw
3aqmf8+mSF5PUE5Xbe+2a22y9n/54P98g399Q9bPXb3PN+RxMKAdREPNtb4y371eZildugQZrfei
TXZ4DOZfnCpY+YH65ptlt0CFkR1xTUs0DLjiwqjsgdAybO68tAP+leySNjilMuru9bIcr8NantqY
LRxXnr2t8DPgD+s8wkBjn12o8XHw6f6pfhPVro5RCRlu1J9FQvMkZHWNu2L6xbnk84zzz414fpsW
o3lm80DasNR4XyZgZEq3dteUJasz+BUGQRpntVK8N7JLt0nSQpq0syWTE+2YgGyaEQ0YDoPIelCh
11y3XU4TVgxnZps7owrGK4zw8V2kxCl1pmu/Mo2dAmB0k3qiWbmVmxOwNBRin4cTH2YYAq+qm73y
Q22lJ3pMAMIW6g1pMdF1Jxxtl5WhcwxGipm61D+qLjKe29QFhVd1sDOGaOW4RXElr4g1sZZdH+A9
JzB9pzxrWHdm2x1lTthu32Q70kkc9ibbZUMNEmqjCFrXXMHnEvT255dDMTLfRw13RRHmH/2eJON8
AgBrVXMYnvukEp1GidmG1p7H8Uobsd5qba4tw9HOTk7W/flLYsjtf74fvyB1/rhQro12Avm5C/rt
y4Vqbfb4yk3L5WC1YtMARz3lFboFLenyHScGHUoLekBUHI3r5cAm0ukI/bJFHwUIPx6HFzG7Fbhv
S3CdKkLlO+qzmwkBpnTPWopbkDKR7h2V5hJpbkLwnErWIxgt/IzSOOIcnDZe7v+KM/OJEftyD3Jf
I+lD1GiTBPTlHF71VT+B8wHVqtN7AMQFx2NwxRUnq5BenOEcPczr28H2REhBPqIlwMizMGL4v5ps
GZhU4bS07aQO1mVQrgaTh4WRyzdw7+EVblcLNY/MTzjFfyV2+FmQ+HlVMAP4syeOXBjfmnuUf1n2
Or0khGKkzVoFYqXVg7tHVpE/wmu2FkXvHyvIUCjpUbD5SNqPDtt0JeLsV73Qn2enf74MuuUBzQAA
yt6Xjq8c+gFZaJote8gYW4gmPobpvD0avf2QtlFxCgNTnOL5d6Ne1FtZVE9xQo7GwvfuAuc2hjN2
KH07OHz+Dntm+MfvItdTK4NZ/KLTFAipJsFZ6HJ9lCQygsbbr9j4/+5m8BiIsTAxxwgs68sQFcSm
N5oVQGUFR2CNPLk7ttZF5olx+PxCzQ/15++msmx2lA/jLpnvkX/+Mk2sGWNKC6JOOPl/7hV5E621
vjkWduXD/sp+sY5+GSd+XgGeePY9g1cfBJ9JdH+5ESrVWv6YYQT3OouA3UguhGNwPp0JD1HHFD2P
0nfw7cEevaO9de0fupb9Ys/6MlD840V42MNYyLkHmCj+fDcOANpAFzOzGKrQAQUavTl+ZqB75RzE
Oq+fiJsEs5KAcMNRfeNRxP7iTvzSlJ9fAoMU4syoUVil0AL8/BK6MRGK0XG+zPLcOcYGOF9N5uU5
SWFZk5Fx9Ev56qZWtqXhHR0Tjh5wM2/pLYCUSKq7gekdxzbiZeuoO+p9mY3grFX2i5nFv/moYIsT
JUWcC6WP631RRRQWjWazAn4PK5o7XLO8c2OY08GU8z2i6lPtdcHKbpV9isVdUxrxL6bcn5/Ez6se
98nsKEO5QIn2dUH3NAMrn2mWy6nZGXaU3A1xtYxt/TEjI+zZTcEnSmioi1LJh9GNzbWL02Y/83E1
XxgkNgBHJlwDhTG431PrS555utRrnbB3YAEmDX3HAf3Quhddwv6wvcDem45sN46zcaug/EaILgqj
sRrWnxu66BicaFn5ZGbIqXV3sq/MBq4KdFhs3vMjNrit/JXdgQq0+vljwPZtWS4xzXwKGM9+vmHa
0BioOSO0LwkJ4/KlYFawiSoOIAjV4Ea4DVrkQsw2qGBNtu+4imw3PSa5jkovrjl6SXHIMPOsBmnt
5mL3Th47IB6/WOo/85i+vFCqJNLycCBaTO6+vNDM16OyxfwHm/kQA+iGzRv0+lUsPf3K8tpzMMbd
HmvbQXUS+Iyr35NsbD0Yxnic8iY/eB0aZ1NEHTiCKTrrrXXIkoGcgjbXl0kSB7+oGP7NB8tMjnJB
pyrnLPfl9U4jXYmBffyPyq6t9WTrAt050T9VvIfgW09gZcD1vsqb7sd/rlbm0dvXz4qlkGKVDQmd
0/za/rIauiK009QGIN0nKthaKXQcSBtwK6WlxD0vmadez/pfLD7/Zu/w8IYzNEY2Qr/R+bJ3tBys
2wFC2TL2TP21Zy4S4c6vTeU+pGhqN6UTX9DZy9tUo9fZWzrh61q3VV2djvSNS0Bign5cnkyvFarA
86Aaca0yWmVEQrd3+jRMiwGbyf/3h+WZNgFJbCB0sb8uRbVBt7QI3Tl/kCkKyvkUA2R+lm3trBqT
eMQp7/3Vf/43v6itWKcRfXCWpOZiuUYC92V4Cq9rSic+QngdCKsz41nVqj1k5nAbEN+aQMpbCmxX
cMYBvONaBk8pDkRWk1Pk4wtEkHLT6qRZyOg1yCQsSpoMkwi/WXPXmhbxVtF1bVKgX1kY60C1nV/c
3syx/+WINutEZiaBPQdn6t6XuwwXaIPqgeZQalM3jr592wxZtfUTbUOMHPu9H4d0ajD+WYl57rRs
Ndpaeuk29hDJVTTV2O/sNW3HYm07E5AsTWaLKQxmXDeBBChZT3HsAFw3xLRJivwGwwn8Q9evV73P
bNGImttp4hjrwKEDgx6cqav3+K+QrNvah8NcsTCSteYyXZpKHFdBeylQ4lwk0H+WmHm45wC+3Jep
hpAzAQ4TxiQXjGa7NgmrBS332GhiDU6qPSrHnFHDMobblC0sLb0SYSIJ04FShaO9K21znTDjXvXV
ZEF/J7LFbglVAVQug/6haGASWlX8IStrU8p+lqZ0nLkiD2WMpn7QO52NC8V1LgiwDMZ1EGjHvtJI
fHzwQynvbjnKVeuyr4o1CzPzSibiK2IfmVBPgoYSLkSfk/kqD14ifSAGhl1v1TG3P+hhtovt3lqV
hTbTZdxvCL21tWy5+1JvLYy02Of8s00WDUd7Mm4Gza7uimV+7i0rvfWIrAQpbEkYJfLJ0rtoqUZX
rrMGxtyAV7ZMGBVhVkkMbKRGiBtYszXi44zqADh0wIp/K92eDHcDaEfehGobFoa56E1drYsZrhFV
lWILFJwaWxzwwfBEUNTrEA+gIIUKMS2mPZeWxct7aUZr3Qy5uR7gG63GbjqAkksWzKlw0RymIKuP
pqldDTk2+AiNJc7ycDEWpbkeC+2NcMZT2NJui4x8ZPRuLJt6fJWFCYCFIVCc51jPcDMo2oGC092i
FVmyUox4l23x0s7s3VGbCJIRaj2QqLqnLXytfCIx/IzKnJqQZgtlDW1VSfaE2uPIZsrB4IbpfnxM
EtrbXvMtiwlfklrwrgBRXQ9VKzD60qHk/ler1C+qpTIPDNQPTLZ96GnWR5D7FzEG+SLPiqM6+m0G
yDIbb8umM85RwA9oi+HWbFESRl39Sl8T/E7YHyb9w3VQ8SVE2MPdirNNNHCLi9zGh1Y4i0aF8dJm
mmNy7+1hXcLTXAHSbSHvOZjPJoE1g8QYDqty58CzjOzOXcQWR3lRVG8RDptFwJO8MAFdIpNzYbsQ
+oL+oNAOCejOlkCKta34MUmugiXccmZtQ/EmxnoXROQVV4YAPAlHpTJ5yoHYgz6cMuT4eTdtQxJp
obkhCaiZQazbVvS7RN1CWyeJh/UkgEq1Zq4lY5N5ebutJ2MCUJ/dKTHhCgQyssrRbdOm0rLK3So8
Xk02tIzEGLAnA5leetWXqzy2UFf0QbHoFKEz0iZ+0ujfhcc0nESKNC7XBod/euzeusu40wbUCLkK
fUabZbOizhMHFnvGjFhK6AFU2I97qZYNqoEGpMxiDPQ7q9Ad9n1iPSfDLOdRIvHXor+P7bewhaXS
uO/0Co0lCqn7mhWJRCsfyrmATONnIXRE5l9dzpUJy+YuY4HZppmnE376rBuDu7HS4tXlrTGui0gl
gesk2jkhHt6ab8twTbF5H0MxPwKvoXNuzBNNI1uH494CBXdKtXoT0MpBb26Nm16XxFLZaYWGCLyl
0MN4FRrte0AHohKMsSUR51Ckb5AlHFSS35vlPomjZzHrPorOK7nNtIVf6DqYLnwdQcVYzc6JSPPk
Og362UIPH7q188cwA94eV9a3xvqkuOOMCjqYA36yA3jy1s4rRcnjOUXtPhsaKGAYQVdUIc4aFc/L
WKXdIql6dbJb97sjFa7Pfvoexz9iqK9LIPHESkhX8EHivB6ldoMc21/UOpnCQCy1hTdozz62Jr+s
7BsQBzUsNTYQ3AwjMcDmvjKn9MDhHm4KGkP2heQiDf0UFn6wdhvnW4uI6ZrryzpIdtMQ05YE2vhN
7wsDAOhz3kr3tspxiFpxEmw0sC3NwJxfMS1Y9Z3+NJmzlczIOT2QihY6Gni3/EKEGqY3xLCLCaO2
3jYdEWz5d5EU48annVnH1/E9Rd6HQMJ/OzAdbsNmJwlW2XgdUhRT4cwrwRQAV2khngpmFWXRwDel
B8SJAvJ6zvgH6xvQqGggHANn0LRCcvrUObcWdmfh6GJlQ+TE6iv3TUmausLzaQeoOxMo/MvGye5w
vrpLr8ZqnhJmsRYqeoutpl9onVDb0sPeCv0zhi7luCehMAfHptkcZEm2aZRe605xbbsZiimVv9tB
Zd3S36OpCKhhHJOXar41amXiAijKhaN05zmOrEVtmck+MNRJpWmzsZzoiq1y30A7qFo7QmsUfYuN
BvBhCZGosONrxy7OwoW5xoTphVOAA+cha9A0w75opHuSjn7FMiUuQGIpVnldTVUsDbM5VUJ7iv3w
nsP2vqInzrd5G4R/qzYLbEyljI1BQSxhvy3bDG2BZQ1gAhNq3rKzd8SiJOCiyrORO2LjAmVZZZp7
yhSqC6OhhzqRpmFF+luBtGARUK8NFvNekXgWoQ3pUztiPmk+p+dx/mKU+rVpBMM67iT5YBAVmgLG
xdjtgY6qJQFuxcJY9KDqVmlRrTN8bevQUA22A9CiNsqelal7OI8GeR3F4ClSePFbG8L9Gt722wgk
fAEbwgQRgnjJpFXMg2w+OAIXrj0DlJMcNoA336P6aO5KVb6Y2o+8BV4j4Bkt8rGz1r1GxNDQ5ChF
0ZFRoJ4nA7VV3JJgNeALCOZXmStH3GoqXkNpJ3fEembHy9dFl1JGMNXrPcRqtss5k1Jw1Zaznbrg
79LpW1dWf4hyTaAjtr3jfY+45bXpyruCA+dC90Go5Qp8J2sWAaQHVGAMU427LNN7ZKVIFxjELqPJ
2jWdu3fM9COxzZ2Tay+RfBjA/G5iawesg+Vt9A2SwOy1QBSxdFi1F6ZzkyQh/LXGYQ8QzgroHCF4
Ecu8nh1diKDgREuWu2HpRF54MXQdtDJU4dFFljJwB49FEN+YdXZfpNz/tcGAu3B6/HI+wjJqEsQq
5VIZJMSYjd1Q9ZISiEaKcBMEjxFxnrn+mbAL/nD4nvYEy7myOltR/9w1yqC3lGM0rhVwRWrTxomg
CXJNZdvD6nKpO9sVg/UnZY+7vgLkYAztD2VPr0GKEBBh3tGZkZ79SyiybDtkOEbBkKzZxty1svqb
QtPsk1bF66HyroNaFzxp8V2j9JnCj6RFJxnBQeap1YH1xCnx3hwZp6rBOla4ulaj7m77aZ16+bMI
kASix0JT0adnazC3QvfU2ZPhM/wJb4vVBSIkCEBYg9OiciKTc1F70ykRrWXjXoog8i8ohR/sBBFb
Qd0BCf+mTyfSrRyQTI0PMYJUhqNaoAfgmaiSHYusRvicNV4Mkw7AmOg9/vsb4ctgn5oWZyd4KQfP
pvosyaU3LHCWVntH8sNSJpoks8fBK2enwdpKtecMDfF1aexcAtaoMqccZDOxQxmLCREo5Kfq4oei
pTLkgqcj3pX1VYqdAKlXB5XO8Mo7QxZoLmFU3tD0hfmQaNEaFeKm579BbxAHadN9b9uvg6FdW6QL
uUZzrCGBh1btYwgDaYJ7j6qk/RER/6enH5LVWpdXRQZjrKEeNJW9zTFAlqZ+yox+x6nkxoaDU9X3
TooMxUUFmJOlUughgPQRuJHxnZ7YXKG9BCQvLbJHXJy3sGHWRNntTZMuiWorKnhLu4xJfEbKv0A6
BMeACIxlaUxXFR7AbQAjgKDdbB8WaGkNM7mtqasULsiZlPfEoSTrymyD+x6115yyPfThobOC6dgJ
41AEKec1lDYU9OW2j+V31J9ALdXobTKrXNIKv++dQ462EjGxK1aWTLV7SaASae3cVaFvLsYQGsD8
SstyivZQCXYdZPkeXD9SsJDXG5ZPBHls3NG8xKZxKtItmOmb3DZhvjNdK1v9PS6t21KiFMp8P1vi
fo12BT4YRceOPfqZYSsUQFUSBevED323AsiJpSmqwpWqPQgl9oeeOa+6PjSgZ0JrAasOajOO6TAo
zpx8EFjWQT3Pvm+Fk5xSHb/+ZPsSwsVTnoUPPBk5ZmT9OfH8V1s5q8w0v9l8sqTSzvEkEDPD9MGN
wqteI7RKT25mExH97xJ2td1v3RG98hNny7Gpv6PgfE4qdFlYolChNyu/tetDhsQT6QGbaQbHZEqm
xzywn8CHnWvQA8iUmoSF1InWtnVA4GGcR+T4wMuMvUFyq1UpcPg6Z+LCkJLd8jqZA3CqXItpbibN
dqozoI0FQlxhqhmRoR80MzQXmgH2GFoZrprKQRDURHvV6fdhYR/Q4X26g+OFbsY/iiQcV1o5PQJX
IWBVpFvfDC4VIiWUdAKBT3USnO4O7LkbKGGEdhRAHlwtAnZE0ecS1Kl3AeTKKn+ppfZsTGG6Fq39
kSKNFxb3DutcWNpPWRC/eRqfK/v11ejVFL6KRJgh4ugRchTQ0IzkQ1nxqjUai0GyFdYdjCq54wh+
h2Jpr4QoMZYR/aYQiwBkToalnpOKRqj4OhKYC+MkuYyyfUm6M1u32/Xl0g7DaF+Vw3czNWgDpUhz
4zI4FA3IbagUkxZ/15BC7WIT7mpnhRoHvhaitWz2pe1eagyT7E5rp9oFNpgiTp18eHBmSLwKY8lQ
Loo35dh6y8kjXzMvkouf0VCKTO9uZKZMNjfTh9HLWSVlQvo8i4wYoQaG2RA/2Ta+WlGD4pxbMWs3
JArRyaezr+xqWY+ZtmLV1DkpOcShksaiEmRFqRCrGAI/xp/uFgF1vzOzzFv2RVJQ+IHAlaTeL0Yg
VvCToGRU4dwz17obu9vFTqzj006mY7hPPFseyPFlVNKtMdIHHIF9c6mZ3V529kGja8u8OPlem+0H
6HULG5x+rXqb2zR+akAP846IImRCUi0COyxWBCZ8lKRIapeJZumWDB2SDehqKNxvi8AiNMj1oSUF
Vbvwe6+EFaZus7I7xCUywBqaCGykVeaMJaWSkR/1WjTQV7iNtAIEu5Za4U5N5Y/caIZD7LqryOe4
MMrYW8Mteib3uOU8yeech481nW1SLtlpeqSeyL7OtsGN4kY2Mt16QpPu2mC4crUBpuEdwlEiqeyD
vaX6c6bk2wDhPq1Sl1MEvC5LmaicEnljQ6yNNM/YhFycRaKZT4C0ANpXqbVSvTau3Xe/qSHlghHD
UG9pnDbSdt8IbTNqXnxipPhNGxosFHZSrXwnuvi1TVQNjL+QTCbEA6+jw9paJOh0SQ0WaymLVdBB
ASqJ22FVgTeRaSgC6SEVbX+OhaCf4asMSJnBWNTngNqd8gQtrK1dZIGtlZX9AF2MvsR87Aya9yCi
2Ydh47tlxdsuxwTR5e57IdEs9AVvS6XRLaSqR5DmyRITD4vZnEsovExfQ4f4rpGjaZjGfnRHiHYa
y0D4GE/tWZX51u+8I7Os1xmttkyq7LGC49iKnKujuIRW/OQbTCZjpz713xkoc/x1inJLfOG6arIY
MbUhKbIrczmwSHkB6Jk53yb1q1d6Bnu4SPRRPDGs0JmwiZIOTfFBFHKD/HVpOXwgYU8WkEPjnQQi
6j0WxdFM54hI2uRoHjjoVUpQnSKnybMHlK7w7jkJO1WxB2XK2aGhRWom1cYgQhMd+HQYXAeNWY/A
MZsk0X2cOfDgE23JghUPlbaO7YrCN5z8hQHPzqL7lzua2OmjRSQGFWkXIledIu79zGlqFIB4kiGI
eoVxh3IuOiSmO0dUKuKNdQq+oZseey/+0br2E/2RbeuY3wMTNz6WwnZhdTw+nUG6FjIo9hPxnkcQ
vV0ad14/9su+jgu6j7RDzRj9lv3BmlrTSuSiodYxr3VOrPmoBwv82giG60fVw9ApmNdye+BXgzEy
4RcRhXMxE95JLOUeFjbJw/YlKcIPbeyxSeSFt3DMaNOQQbqMTWwko0+hE1Hl6PQtcmvGw4oBXUnj
Reu4pds1X4+aoBVNQnwm5vHSI2LdBkZ9b2lJceCoFx07Alabypm76W24HG117JICzeRsWTEIk0B3
rF27wzkxYWl1ZFWs0zBZ9wqmU9pq09oZKWCAfwbcatyYbS/3pUZ7speCYHXaPFpwGWCA1mN50Xyv
IlHpuSni+BQVcu22pBoNImSB6El9NsaDyLQnDCFufa9G1E75ZN96Rk+TBeRsCVJQ9MMTAp+CZIqx
3JcI/5vB2idWzv8TNd84U6YAp+KSSUHzUDfWIuln8WPcnqdQe7XAMmMXAgbZ6v1Sn8N+U4nGm2CT
ZlMM5S73ACvJeEdPvOY83j7UnMYqp5cHr+wEy0K38QqyXHHX0j+BMhF0T4Ed6IcGplAUlavKo/OX
Kn0v2oBDZRBuc92t2HjRM/hhemYcgxUo5pnKPfOqrdonq4nfTcfslkRMONwdlrsHzLlyhh6azqj4
VOIrTci7MnSXWoC+KZ0eLAdzkJlz+UNruppK3OdROcSbvjc2vrSvwN0Q2SVCgqt7oiwdD8UCVq+3
Yhzjnb/INl7ooCxxc2cBc7yrs5WDx2CR13ZxUgOlHjlAlD/kiuQOw4KiSza5Psmt0amTaz4PNglt
ozERccwF2uTFdA2giY5koL211AqwISUzmxJxrcr7ZdXNBROJzzA2SZ8XdfdNP4d5yMYbMUaBik8p
OeceVkhJqWWOWpNdt1MeLeOehYhDOQN+RMdWauskj6iLltHqcep8zerC0VsUGkMkRo4ZSfc6lcIi
jjHi5Xb3QC8LZlzjjFtdN7xFN4k3Leafqov2VrMZv5VmxUlC5KBB0bAutWseReokcJgW96/ft/7W
dVOBaRpUePI6wvwpuQLL2hjHRe3TqYVxHixsZ9ibU78laB4Lg0Y7qGv3dmiCN+i4K0zIZqvJJPCv
4VxAUHO6LQmTDAsCK8iK4XFKj7QxqZEKNuDKSFfaiCUGrrcNwbu7RNW40fs56zsbSFMpA8JbOqNh
BNXzyMp8m+V0E8H45dvUJbdcY+KOAEeeaVuUW/IGX7VARtsEGoplck+NIJWXuAG1NWCXdw5WrNa2
dSYwQtumwfDO9FfcjZGzimL2KlmlbAE2S1OTOeYjSNyxM5d9m7fLKAuHNd1cfz8a1UXVLd+T54cm
cO+c1ntjE6GT0MXjEUbSe9A3Dx1++X1iageUgQt6aYKp0gdSedqS5ZMNrkyLw0fZpO9S075bI9w3
LQzLjSuP4+CpbcTb4INE9WRjfdzEPnIY9jm8Xz5H76qg8Vc6FkHFBo2uaKSEqzZpx5BRRQX8aR04
Z2eLozHFy8Ec3DUCkJei5pRgRufB5Y7rQceHSWnfW2PI8zuKK2UgA/KJ2u7ti8tZZAncMOvae+jp
GxxzwYFVbasl8Y+ojy95PY+mC46BfmgaTDzkR6MZZxniAe416yHB/ldP+qkquEC5WfdECKlVGEOS
Gq+8RtTc6YqtTxiES+EgitzqiQeJeiD/iOYD22CS/SIiNr4Y2eHK8GdNDni+ql12HiOLJhhxMzX2
QzsoqsyCFYmtuu3CcxEUH5NMsV4q932OuyXneW6GWudJZTeV1VQbC0hfMfnoaVKajo1Fu68tnVM1
DBu9iYKT3WFFNWpeejE8dW3NALGNITYq9GGCR2VpKbnRoTA2Y/uea9Uj3NxdFqRgToboYF3r5n4I
3iEg8j7Ce1o7d2gyAJX0xiVU9jcVsjJXfAZ0Gw8j963D9UpHSyeyQDeX5DFd6cN3D4vQ0jU0G+d7
uOqIw8kdXvnwUjAoNhp9aQWaTne13SbG+Gbj9t8Q2LTAT/jYms6VGU7ugUHGPuRpgJSL0DFLdwSS
RqekEZKsLEpV8FgL4bYsGEJeZ3H/w7dYpErNwOLTtxfHWucajCiRdk9tw/PtIozp4/g+9hUPB78u
SVz2V9No0KQByqt7qVySOibJ2MyyFWtLsGJU2pCH2UDLk/p6cGl1+vF14NbOkquaMpWAq2bn2kJ3
pL2qU/+uchsaLWTRx14D5NfIyUQLa7icsaev+si66GNrnnr2sypmvySgihBnIZ/CrSnj79LQ+q1N
ZhLYmw5qU4LPQobirh5IjbJpd0EKpg0xZOHSdapHK/Pgl7uCLaDElVRjK11kr2bzf7k6r+a2lXDL
/iJUITXCK3MQRVFZekFJso2c0Q00fv1d0JmpOzUvLNH28ZEpssP+9l475FDUsNgYGotMIac9V0U4
TG3ZHtuMYT7OJ96fntxRA2ptI7QrDjTdQ2X31XZwIF13XvmG4urubT9GHBV+vgX47K+j+k+BZnzo
EY1XIxc0MHTNbh4YstDyYoMl3WU1b73BUFefyouN9hEvCU8UXBtM3v6V/eVzpNu4ZceGG3JcYXEj
qq7VuxhZ85Vv0GtnZH+8memBaMZx1TflGS2Io2IXsCFzOZ5jpqWM5Y7eYJ+bkjlVMaR8KzS2qli2
Z9d0XMaNecysOki2VmuqNZ0GJ37oP7oncePy8lcZVyGKKyhijVfCAcFXLDSyGbF4GLFeFNUD0+h2
HZTQIqPe/TfSz7stipb/CkhLHR7lNHbbLkG1yja65zorudOu7BO1qtVak/bhfVgwxIig1xj+Uv7A
AKfXuzY3CNl1aBca+nGRnWivZfDr5FeWg00OrWht1nPJa8e7ssca4EuMGG59yFx04Djcd8J4c/vh
R6A2IxKEMyNO4z3mWlIGwas0IoJukcRaRCkL+YotNkhOVCCYtu0Ue+uikcyLQtwOtT/cJWy3qdHU
B+6V57Ry7xETNaBDcLO8ppRZZJtUyx8aZucKDWvUf6yBVaSzuThMk2DgxtW2c5xlln2xi5iiErMg
dze37/UsX6PMOdOu/i8L7Tdfa7Q4u4ZP2I7Hts6ttUFNwjjB1W9n8URSuF778AShM0Onq4l3KSME
nchbSPpHjNuXyRXV2vZMsH0GiEWV8XGpi34XZ/0bEvTN6ezrhDa+MsfXyI0nUJA0gpodPkJqEYI9
OXxylhrSJ+C9eKp/PJGdMATwUff9uwx3D8KT3hMDflIcPCuA4/gw8nCL8PHxZRJw19z69iQ+geY0
Ci+/mT2ndXTTXvtFZRfnyqhSqwUfjvtI4tZz7RujO2+FyZ97UzVNfJW7mwQ2mNAlV6U6+FEVl3ER
q+Okwj8tPR7C6t+6PrK2tLO8A0wrtuTL8k1Ez2ELNpq0NJVGt6Logo3iIg4/k+uhOnAuhlnwBqOg
OQX1v467PxUmz2Y5Yx3MqpclhLtKA0FJjfdshcY77rNTs8C1OsHCXPUI7GoCjRCU003X/cXuTO+Q
S6Q6VUyXkreMap/hQ8sVM1688zlhBV5O6NXVKndviFzeKYpL8ndxH68CKr0iWydINvMqD+TfQS9l
iln4aGeoZkvE1pIqx2Yx0NDCJ3w0yqfM7v6C7IbUSY94B08zqRAd+t5sd2XO261G7sVGRl+K1+3j
iVxwUmZs0dTkhPN887XiXUst+9Yev0Ruk8I06rNVWD1lu5xPKSb/qPPhpojVbXp+VvSMQbetg2Ld
69+rDWnVmpafHo3Vdzp6R+0O04Dunizzsc2LT1F1h6GvXvoypzCU782aorPGOb0GgpBsg5SzR1ej
6iwzqZW0/PAINPDVX5qa3ahcun1gYmRcByacgEBR1ZEcTPpcm+beLCnLbqtbRJnYCmzxl9cgJNYV
BjUhOjKjTreFC0ok3p5/7OSPYtRxyBlzxiVtUpAhlrrjJsPmUXIRoNSLnpLHLvKhXlCEh7uaY9/E
uDAw7xTXPKHZNSTJ67yy1QpVgW0hTxEHdfEw97dm4gbk+RdBSSI+OFw9NldViH7cAfaJ9PdhYrZb
om6H2WRWojlwVVH6njU9N0Z0q9At0N98v9oWzrFq/U9pcT/rrPlL+ORtux8Cd9OqsYZs0+f6DnvM
tOHWGa+tDD27MPRL3GlzR+kB6kJ4B6mAAvjF8+oa5X1OFbAT109Zzzw/RHSgFim/COSSAzigU+mm
XBca+KE1U9vMaTBDdfvM4VurlRrWfY6zh/9fU8VQ0eN97qKvib59VanXbUE3kyilS2NpNgLoqmLl
n/rmT+rqTc0Ji9mFeOVUmGwr39TrRIvjJAsEhoZmvhwTSb4UkYqIIkiLlYY+boWTo+/2OTZ+Kla6
m0c1yApFemdgw+dFvvZUgaw8iWrX1196yCymPqxjRZa8SE8ZJ/bgfNMRjrEQ0hTKd9eXzkUbfM4E
ykhTBPj6g2c7/elz69Ea64GlZeAtZyN/1pOzZ3r8NwHmuja88X2o+Fkr9nbQEe7Oq7Kvx7IMOKr5
zmOjDeoznQ5lrH9XpnyZxwwbxCu2zbqEXm8p8jbGzpyLdEv3SLWVDddhGQHSRjNzmB51gXsoACSv
GscArNH7qyTQ3jYNKZUt5WfpwELWTGdW7TB8xyN2JGxhvF3/+ApJqBt8937mukOU9c5LxhMHcZP9
axBbcqqvlNl9xWFOl5hh/R1zk+H8aE8LyePfYDQz2RcMcW5YsYixnWZaRzt/qt+1lf01Ja4YH0pA
3FZ4FIvuH1qPp2CT08KaT5z/3IB9PDS9XR1gUpjDCoGF6eeKKPeH9Kuba6mdp+Apy5bxQU6PXCXc
aKuslzkIYEk68kwmHoo2jgorDhnXwCNmgpzj/R0pcensv2akh/ec0j4NTcbtEU7dp1Sz/qR1vFFC
vsqseG9zjg/MDZ6bfDbwIGE8nojBoceg2HK8SDw/3gsKyHzqIwMv/yT6T+USih4aw6sZNAx9WLw3
NiTOsuwoh8yqek11ZsffgaxQM4nnsFXk68YuDp2T/ojq4W+Ne1NmbbsZBFY46WRvyin0g9ziEZ7O
0QATOUz8bEPR9Vs3C6DW1MZtDI+CrAojgU31Nad2Z0MfJh1WvfjXpM27BSkciqt8iBUqvZ/P+7xV
T1ML5ou+NwVamE9AZfT8HPsbBUM7XS4LmJHTQVjLv1HoM3/E0HPsA2dvpj0rJFayja31RzibZ7Pw
7wK+mcsEGnwTZ/4HTU7NXjb6ZAZib01/gtoVZ1xG3+3syn1FVH5jzs59XDrBdlR+sDJ6zvWqKx8p
6+X0p39AKzlo6vzgFKLkFDicrRV0Ac7wdAHQRT3ChYfLE9IXJA1q4czp20qiZeKhv0bTo5cXe+Ua
WW3HvkmVgc35irjL1sh69aDVrTY7miUiUIukMH6AKryaxTdV7WSJPSVZ8TQWhpEYtMVcqqzx2GVY
BmoI06mEuL5M8BDi0rMFVXlPIgenfOvsteCHmlHLsQzQvW3oNMc4tL9p+sxPvRnMD5VXmQ/KSW61
Zb0GZpDc6WKsniYxP1NTUTACM2lQolui7DvjaIVkE5IxuwLQ7FGCcejEGWMeIO+ntkOxnSLnKpPx
KTezvVPNxgdJ8VtdED8WM3Uxc86ki7RTJJL2fs4pz7XZv5UIP4LISwj8NdjyuNTAvOCkB2wDZdzZ
lbQJHW30J3RdnMXCRyMNhGQypcA/mFWFBF561wmsACCiG5T+YuvGOmbQ3vavkILuiR32d3Om7/Er
57ceFggD67PJWPmchH23Ts2M8+v8ZrRIZmaiIaJoLFqRhy4bTfNfn2P5lBlPSZ3fqQG6dx6g6gap
czJFhqnH9y8V/UxrGA/0vwrxWExZuJTirrREzVc67o6zD/3ISOcSukHgsXkrhCp3uk6+/iykdZls
Aosym996oNZ3AaN8wtbZcUjt786fN00X2QcvMM51i8LqZJR0E2H6EiYxOR9j27od40eJKNwZ45Y3
PnbA6q6d6b1hAU3Obv6jFAt86xdXn5wOa3BmrjiKDZsOwdd+wPkZbREIgQ/kybq7ThyJT1aQDifR
UOjB2PmKg3/RXFNnkwk0TsG/MGMlHaOrZWT4wNtgQAdJNvVcyEs1DRec3vhdXAANPvwLmjIw3FdE
+dxDn6uLGVT5Vc7tQYz+bZAAJ8bcyU9mR3vSMF87ozNpeKYR0UeR51wZncpm8jdRyly9geeP7IWg
4LFIiDJ8yqLPCbbyqTxA7j6CvHhuh/DRYUta1QMV1AFjj07Oh3aOcQto8VA55bmxh6OF/0pn+hq4
cJqiXu/J5LXHEC72asjFW4n4D4EGCspgQGZqw2XswN5XBnJbNqnzYtmE80e/Sv7lzc715DuyJTUc
RBLO48RRTY3lvzFMIa1lBCdtfCcrtzTAbgztQze19AoY6a7ycZOmI7h1zdFqU7rc+BI02oaKGeZl
GJNDEf1M83ySFCI/1KBO+Fgk3kHqvc8r+zforMegcwFozf1/hADpDBRcQ507/QIDqBeAZVtiFRdR
bZzt2MTsXcf8qHPSoU0ZmQ+u7/WXxkz2Y99YD3J5+O/XHf+h8aU+d05A2sVVgqFzI++yOjvEc10h
DVO8LdoweQLdTubUs9N96/viwAkqsVb+gqGi6FqS0NThTixP/Qnau6FQ/1iADJuPmmZVDfML67Zz
//sw+IhFgRsjezMIumvkC+Aojr1x0l8nuqHxCjrNIx70xqXXwJmC+GxEwfxKFO2rtqvo/vfZ0rKk
ojK+jYO5Hpa0SR6NVzZw9z5FK3kOxiZn3ZZwwpffTN24Oma0Ji3NKc3UiafBm+sn6TKw4EncsDWX
bX6fZ+mmIlf66FCu+Gg2xdmNRX1vWklxjHpKgJKyd/cV/gzMqmJ66J7KjmkoPc6rZPA5Weuk+kAG
f1Zj629kE4U7SccWOribrG2W/yP7PvL2b8odu1q2m4VOV3SbTud+mWn+PuSjZrrZNuKY9fb6N5Fp
jm53p5eH36e/D6V0L6Y/M/IyJdpgRm1bKcJTSF/Q/wmPtS3Fb40f/TSj7m72B+Cq/CZhuN2AM4b7
DJbIyv7QtnmdB6RU/PzvU0PBNEcDeRqTPH2nZHvbB4PCp9EnD5qT45Z/d7/zQEKdhcO80Emab3h8
+X1LsuOlt7pvuTzz9RwCjaWJwJ1Hbs1+8loyVzirOoiwkwfeDb/28ju/D23fu+eikG+4c/+YuNie
qU6iXgGO8GsLsmQzMPp7KEB1773efIniuVjD7ObqtbCVXUSBRbR4rYMYjxkhuvU0qVavuu04z+G1
QlC4oh64V/fqW3V4JSw3bLkEVWgZpnMmNOWcvaRzSL7JP0HiICELhAvfbp9TndT3lt/V973M1lUo
w3NJ+24f487UNEIAAesffx/6vD5VU4NGbRbD49SDsLKDdAuTRhCNMtwPelJJAupPQoLGriJo998v
55zvAK0+CsO8dSBPH1KNGBVOc7VWOKI381L4jD9rWNN1whuGIAZQJL97CWq/Whu5GF6bPMG8QGs1
W/Ea93h81wKqfw+jE/SdDHZOW7xmTdUdFcGZR2NOIfJjJp1LKC1USjfHwht3bSiyR8OP/F0inYkR
YcPpkSEpewJWGjyhI/W5/RtMuPAfOm03EmAazZItwPLVeTkWrAgPzchE3njNW+8vYoW7CWkhXI1W
Rf3M8knjvCWeEE8K15LUMpTNtW4oKQildTawA7Wr3y9/H5zcJYyuC0IPWR7up+jNSAL7iVt+8mJD
j0JYjq51bVVgL+GwFhQvrMaxc45udU2S8Y/b2vE5UJPc+v1Qnpp6+DFNZj15z+kQzIBj32n5XIae
XDIqHOX9od3ZXa1P7iiyO3sa9qXvPvTsqA/55Dl7/r7+4MpRPuEMpLDY3hVuGF9+H3JdJf99VdXj
n9okduD1VraCrpJ+k83CV8ra+lg6mXVSA6icuIKmV6AgMh3/GvHP/DHDiqUUWefJw5a49yxT7UnE
ZoffdRj+W3mKSY2tOrNwIaDB7jLS+D7ulHgk7Rk/4OD/O2FeuR+TIdzGYbIzMPCd/Z4V2gyVx33C
33NSLfeG5v6WTgrHa00J5u/iMC6rwjzyQ2T0vrNw5AgTgZ10RnfzaWNbqynsT+AC8Jdm3atdCUxM
IQf6uk7T98hMUnho7bg3PAVDKQ0+RFGXO9HbXN8a3Z/jsunPzvJV0qa7iEzAQ8x1n1l18+H7CYRL
sDW70Md72FMcwsmEOaIcRhO/okNR3PLg+O6bgTv2/PuMHBEf5zjZZCx9//0BUgzzPoBsFTlMUtm1
7w3A2oPfX92o6K9eagSHKHf/Nm11Msr6p2wSydg6TV+A+iwMBPXYGTGVDvwnZ4MI/ibosonTAcLQ
2JjOtwnVHy+T9UfEGOirNMfE3rrTg5s38z3wnR0QwvpTJJq6k4Ji6TZz/xV2WGwSxUBxLSbcHdFQ
cNL1O29NFiy5dA1UpZGh3a7H1IWW69w3pjIv0NbMi52jVa1+n7sjvRJE9Jz/noa0BVAoMoCQXBgp
aqbeJuCSdlJiCV35zSOhtAwPTgsuyeF2W3UBjp2F2jGRxHiyMUKvoMsyfltCyYq+lPPvH1HSL+5S
D5cKb4fae0M7fYNo3n/XQf1cW+eMIcDFc2Ty5LitdXB8g8IWPwKdidGI1m1Und9VDs8EfopuFzb4
mJvk0Qb9eaCMzTukXbjgGpx85fcPoLL0GaEcUFTcj/3df18CQ9/l1uSQiUzwn8ncei19bR2oQ5g2
Vs2Z3IosY1uVeIqbQlivhRGw0rJu5g5HrMrM92HvPzKYoMizYnZYlcilfegzKyoYHaci23Le856A
1rn3uP8uYdQ1e9Zrd/2Lq6QO6zSa7AhqGA+FEvU2pwtq65gfZtbJ+4eBD8a9x56zCZruOxtsYw+W
eYJCF8i7ZCQzB0V6ZkAkj344vTphWx3ygoC1ZRcvGEKM0XjIDE01d6VnpFiJ248L59apiGmHfPwe
pLRejV6g7w5MsLUvscj0yQLA4gZkcSSuR/uvSyZ4m1DQccYNb54Lxh295Zb3ypiWakBOJnnWHe0J
v51neIBWY4rdfh9smlhUkk77jCWG4U7U77TK3q2iY5fDC4d6i+7P+dE6Vw3Cusms0qCdiS5CynNM
9bcjWbOfx/SaiZwNRIjr7LRMn23j3CgzWPVFEW07E3e6DZHkpoNq75jjhfPqtHc8+qzwJl9y3+VH
xzrn4M4dpZW9dPlwoDrT+ihiAczO9PHhMeb1J7yIYzpEW5LVzYWMgHmsp0YcAhrC7ls1Nox1dP6c
jIuUVlg0E0p8toYxvVVII9+VS7vu8sXyKwYIYG48RDUI9lm7GQ/gAXdX+Fwk06MkfoZZHa/kMI8F
cBSSeb4K4hWd1PYL1YTjpc2jJ0zyO/3eiaZ5b9LKOvfcptde0+j3CfqWIi6a4EKaCXUGVOxm/puM
kQa4BUygZZtpP6cdpfBtDijCWj7EQyGeJmtih7ROLk3Rj3nvv7rExrhB+k+Ol5YINswiSqttHojp
ffT0mpSpip8Hzx6uzUAOjnfh0+8DaZXbmBvuGV5TgL8wxpD9/x0ef0+Qv7+GZdLHcPC3VVZzI81J
GjHNy59cBQcvT0H3dVQMAm5cj55IX5PFWRxavMpsItFdOli+s0tsoBMUH9f3iuXiPjeHb3ok+LEu
yILfh0gzZ9fhtHaUM14n3Xm7zOUSFOpWAPIDihnW9tmy/OTcaV8dYi/rlkaUlvlSORz0smRZRkXL
qLMSBBhOiTncjVJxD2GOdg+7GLoxHp0IbsxnNveHpOPHsmXm0h+KvtKbFAP6Z0t1vFfk4UvZZ/Ox
kul3JeqLnbELm0pZVzswGF4nCBjZoO/JwIZ7eqgZf4Gf2xae1JCSU3ZAv42PvydLsMPTNYMlwIdt
5H8s0QA9/PEPQB6G+2DsgdtbnARLbEfHwURqtaUeuAgR8tEdtMZ5gSHlvP8gRboHuoloo6rN+jJ0
bX0Rbbsz3Vaffp9ZuTyFtIJfdPuEROM/ZNKObgY4wAnztp2GPjMAcMy9yKyHrkzibZjTW9YuT39/
LVRsGaNaQsk0XLerommts8wGvuS68tXYutq7DLTufh9q6utOI99BkgTtXT9cjQReIsZM96zlYOF6
EjB86eE6hw0D2BZ21iaAxH/EM8R7v4ko+G2krt54eZiH1/ozzRLBp7SojpEaGYZ6DJNHb0mHebXA
BDv4z5k33tUoep9cfMAPBwptpcAqBPgrvqRmno2rYEiSiw+BrOzH9KPqSFeYVoVZk/qAwRoDeM1e
/9SYNp9YOsw2osEgZNRBeZc2Ln3nlJO1Y3A3zF7ur5AHk13aT4RpqrG8zv05Ijn56rREuwulP3uH
cFfcULmdiMm9eQ0l7MRWIQ/MIWFm6d2/lSF9BZElGDzOwhsvaMb3ekiJq0tvLA555P/FkVjtpBPb
FB337xiRsGwUKtthYuO6qmheFv1srrQbtcdeEhXvgoIkq+XY3q4U9zRGzH8pzWT6Tb/IPa/KwHi8
NQ9EYB8q340vVks54kwr27bGl7FLPIiULQkTpJoQ1vny4jsD0/pQO/KaM5G6+ip7dEcpv+omurd0
3nwKS7GRB4H7OLkFyJFCa3j8SBNRIGy6jzCwJENj7mO4Jbt6DOX19yvoPIpSzfmZGNp4qlvkTt/L
YAIs614/26DZu/cozV1w3m53EJ76RyOH+58W8PvrajQFtGsQxkyNW2Zy2JnMmrk07yEAGrh8qp6g
3v/9LWNU4dYEmUKy3bdPLka8XzKKsawwv185qUN5uOu+9k2sz//7MKvm/33a54JLpITe898fSXFH
NWFLJeCiVfx+a7/fqbeMSZIEs83vb8iUw6AFovg8ttG5rWf1aS3A15yAFcOePN3H3pyco27Qd9Lr
GPGT5sEBpW9zEU23cm43dSuTazQoYOTzV90O7S22+f3JEbyURrn+/YMiGQXvYBuOi2/npwAI3dpJ
HloG9Xf18pBWPqa4/31e4gAMveJqEIb/sgKafoO2629DiLo5qb7BmYsDa07mLTi+P6blPicp8VvF
NrpL7fEYuC7UX0phMxdvytIss85covFOtuPtzCodinzV2mm6Qzw4Gh6dvtNNxPFN2ol67o3pM2VE
MXQRLkEYt2xoFwib74zbjX0ybYfGdy+hl8V7oEbBmtZOybh63bi5cSiLyXrWtiL3xgC5LV2ccVPh
7camvuN+sxzFMq5leTUfrZFXPnDrz5G2oO3AveMQDwOGcq+D9B4P33VUjI9VJsWabMvRtItguy4N
DNU4dwDKMwE4mzWnxTDADG2mc3TnwBW7C6eO63aZQ/7jGUaqpTXgNfKxmsAPEZsx5eA6js0p7+KH
hgK5dWMlxsZG90taOZ8bgnUlLG7ZYqo0JygMnZ/0W7cJrq03A5GpjVXoz2+BYBwoHOaDWXdCZvvn
mAy03YJSUTHEr01ZWKz500YPEg+lP+QbJ55aBv/dxJXC2w2AQQng+M4GhNJ6QI9bE3y11wVenG7H
6QYrekK23GCgnRWnIklrJDDCXElVP0irPCc9KmVpl/22sVtIwfm3L/uHkpS0kYXX2GnfUhLCN7Mv
L0OoLoGgGVJ5aFZsYeQhjPrYIj4AEsCrJKk30yT2saUrXFvm+CKXEYrbYwOyOUdt+mJs7rJZnJie
zqsYg+ByWV+brR6fuTg+xJD1FvUMRd0cn9yaOUpnpQtVPzSHw8TpI57uRIaLiQhqcE5ndixhIKV1
xUANvYu9TxbOJU/furp8becAXcLEndaaYtun5l3lxfFj2zLYrZjeICed0aGvMiIvUFvBeApKtnNS
MtAdNc2jS29DIJxVlAxqE3lDeeAWY27b2vrbir0nsJJN/eDc1WV1nNuKkTa8q61vNg896O7ZiIdL
1Hc/dZ9+GcQb1zIeq4MAYcwFPA4wLE/puu+87ylLCSvQG7FVeuzIn4Hsz9MdDuCWi035E8/hWTYp
jn58kbghI2INCbYA+gXXzmwHhwA+sdJ/2eCRDGzxt/lqy+B9QiUjC4X23mnvUphjuskjbFSEX9mN
3JmwVptxJfb4Ls2POIaeQVLgQTIwwTtffoL+1Dg8x+1kzRzy426iGbyKjhhWtkYr/7TSbG4MT/kL
NTXdcb/mmBQQBmiZE7UznHXeQZWRnYy284+ywL1ZKXHu+Pjjto0FuAUqy9WqDhKy25JxidVC0swt
jWccU8iSVH4JRvs25ZQZ6LT9UJXO1o4FdMQdIrnBo1tv6HKq4P3fw05k9ig9Ml12uLMb8ycckDQY
DXO/Gguomrk6EL0vd3Ocb2Vn3Sf8ILdGSadYAFSEtAU8BSn6r7wFR4iNHc/L/NbZ9b6Hlz2WVK2L
4oDPMMRk1LjbUFZPYhT9sczi+1wtXUOqmTY9laqmnzMKRE+F++6yLqony44cWNzepo6md3eQ51CV
+7GjNL4v2f6H0sIDorrVlBFMjfAQZCHuL5NqSHgEhnGLj4CGy31qZCy6apqBpSX/IuJSJyxT1Ub2
BIaDsdqqxHSOuYm9g0vbFoHO2cXjAE9iINZbOM8JXdnMR72dXXc4aBJbbr1JEX41ueSnYte44UUp
Y+9NJZO6YaQfg6rMtrGovZa2wPbGxITb6r0Ono2IU/ETpA0S62FP8i981SMw9Lgi6xWMlL2G8jM0
uZ714dn1XPomwP9bNTNwPtls4qmxNCR566ag6NuKk2MxYi2wLLgTk8/xY+oqE2BAgkNJ4/AWoTgH
0fiFaSbHveveGqdZx2McMmsaSCHYzOxIlVBjNwTXoqMwrih7bq7EAiT2Kz3Z2KScNjsUtlOQPGNB
xOWFAZDccoZtgGWMFYPTpZeCrC15Q/jcSfiQUEka6ng4D4O4aCCuF1vS5autbWzLVxU66IEG/1q3
ARPR1vdRProbyxfTzq7sCr5TSuJxkfRVzWwIxDpJb3qRV14xcENmcLdmuSDjwXkCbyVZOYlDyYvz
U6Ka9o7h3fug1VlXkbEzhuYrYBbTVqx1y564ofSD1TGBgtp1MRa/kcvzBy2/tzwhhybnwOBM8D24
HgOcJqg3fiO/oxHndamrM1PzvR77JydIT64Rlxsl3HanhxNJUxylGuUZRkh4Djv5nJf+e61B49vq
uQFWjtVF4CQqfMZEQ3ML5tnezgbTKFU2/4qoWBqqo21OXQAL3aY1NGnDjqAFktChrCAOMCzmTKeX
4QjXnDr1r8PoU1OiWnMX5IuPIvOAOtiW9SCwx65cgipzOjI0pcKYzk9SDG62D2uLHCzLMpd7g12J
pCc99WVftVu7jYqzRfmDgxPHINGhKiOgi8BmAk/so55NnnkPJSsvBeGWcw6hGGMRIdRPLnOnKWm+
2ByYq5A7ToeptRwYqdJPjj+97pxt48VvRYKHNg5eUoNT6YR2xsckmo50tKOsDqt+YlpaJ8ZnV3Cc
zEKSwW7u/E0FutN9k0zRJTtz1PXWZpJg/oZ6y/b32LcdN9qUzEQptsDDMIHBajURZBgE4DdPg7bF
EJzIbWq1x7weYz6LFsJ4AcLHGN9q0XZvvV09F9J9SqTBOFsB+K0Mh8xofE1Ka2Yn02dZ4WAWGTP0
QA+XirboC+dRQY4x7I8GcSqD2CJe3WVY+k0zN0cOCDuAO2TEkb/+bsy5ubUWAb0hUzA/4pQRQIWQ
WdAIrpb7sRMN8BW8YDtY+OOFPX2HqfVIOe69Er11jJ3ps4N1LPPQOfiJ9ek92WDRHvwpxPXgwTLi
TsrOY91m7OYbvxU3Axb8VM6CsSzoivTObub8RP/GAetCunWQztZFJJZEPfHKRJoPsFkOzdfgdQa0
c87fUsACoJmciR7Xgqbz9rjOcb49gHSlKScjLa2j12YYz7r13ROc6JYiq/6Hj9Iflb/nwUB3jQHg
OB4BKMC8vi8wcRKVW2eRooEh7EkA24i9Zd0xtc63c+gXGwtv88YNpMmncBKk1iqGE+E/uzLeyp7s
f+f2ej250YJ9YhykBBItWcdwI21JnKbv71KZyk3nSUVYTv1TrAbnAi9T4ygAAibT9zHGz270OKyk
c6oHez9X5tMoWKboYQ4WGJC/TQnFk+fnvOYEHdkba+3k2MpwZjt72tR/Qm/CkQxhDEdataN3wj03
bvZlGWyfYHtmzRXFNd9pHzjVmXuNsuSVRHS2WzpmetPtN0mfH1j6MZJ5DIVcwmqGIOild24ZgpOs
gxMipkUwcFy7RdztUu1Rf2kkJx2yrw4EI9Zcfn+aOcB60TFhTgP7C7ugRWmRvJo68QlggRD0IIAX
4zbImEUaJt7gST2OBZ9Mr9S0JSQigF2Qhi+hWLNTNRyOMQUmX6oQWJkz9TpGxaEq6+lY1Ooz6Id1
B803ZqSz5nrV8o3gOY9K94j1pwSXDxwPm/hHIz8gRS7BSf7N/hyhiCibflT4RJ3dYEzD3Ak2bWYd
rp19qeboqNL5Cf8Lprs0fM8C499AOeAuSwPwM1CvowzDR5MFH9rLuXKVj16ULC7alPBXXhw7p7iq
sP+HuPuSsHoSRoyiXXvumtq4az3QE0XzASz7oMR8oNUWfoeQ1rpsOHmY06Nq6Ebpy/pUpKUm9Jju
YUlbOyIAJfE9jCI5fiA/8b5SXIYb2hsQPtSLnMGTNrHT4UlA25BxIu5mTKx0RhKB6QoYx7r+KmiL
Wo3E/UcYKA2F3c3LjC2/0hgTtXEKquP/MHZeW44jSZp+lT51jxlosWe6LxwAtSaDweANT0gABAmt
n34/5NRsd1XP6d7KqqzMIAlCuJubm/1Cym1lqlspbil9+tpbyj6HM9KArVxWQ3xBew8nApVGptMP
hVBzg0eppHDk4M5RpR889Tqg3MdaCCjZjnlGob0um2SbSzjpsf94IYeZ3KSKzptlM215cn7SvaCc
1Y56fe/gBNSDHjUfgQSDV7aAUUYaAZwIOX80ZoFgwq3Evo2cWDUybW8l9ptdPkEmltvoWVG+f+Is
lkoWPYyHfDW7L5m68l0xX+8K9FfNsT+KNPOQ3f2lbXVq83rEygYnW2mrOWxDmgctlLDBHKdC6ZcN
W1Tpqc1tuT8ioCAQu93dWGvd+4g6bHEbwpv3aMAgBs6FkKASA6Jmp5JVQBT72/PutVprTFKS5oeF
6okegHMtmmJaP5iAQw/fAegpnMI7TJIK4lIThEC3K+tHGexFXz+OdaZCZSmNTQ26QKGqCAU6QCYO
kW+Ed8yVueR+TWq6TeLOIocEBrtDySDHd0D6qmkNdR6jukZhE1PHae4HRubDJT9KNgw76GV030H0
FdRmydxk9AkUIEyqhmpJGgHBonZo3pvWs59A/iH8Ph1UR6QbVNa2W0Jd8Xj6b5GD/gzudu9SnU9v
AeqCFoQ0GgsvNAV968mGrolAUGfDWL+vxO028PnisTAp9NZewANxsXSUJdi3RoTpCLyTOFqEZXGt
cvYrllQCSn3Enyj82Ei9lJMM8xWnWjG5p1advqk1zC26qLvIfrw7D4W9YgVath4mQwHInV7Fx7PL
F0Fcr0q9rkRXNmtUMMiR1fw4SDrmKinYcaV5DWCjCPyrfqKhm8UhsclWGSzwjFEXF5aVvbaOvr6p
JOwhjockqau60YOJ3pZjbP60wshvstUgHeWCUpGqJiT1gMq7+JC1zuqh3RZDg1inUaen0rDOTzyS
3WF0HB/POn9ULyaCCE/KSdEn5XETaJKK6pOUnrOObU2uv0h1BecwpVyiyu1UcZqSTkczRTqEllFQ
pQBgRNXR/7DV5BD2fYvxUrRAOdzP9blDnhTwdD0ZEMOsr4azginVRGadhLunPfc9/Tpmvp/lDWYx
YwBBGQZ7ygDLsEJO0O4Dw5DBrEfTDg02GfdbcKovUgjzkxKacCoVPW8i9qpG1lJL0DW0ZLK0Pqcy
+Rw5YQ+onWtdqjADzKCMV0FG4dnKdp0DFjXP6/cslF6pCuT483UyPVfty7ROIPYRHKh5ShAvFH+M
FvgLwcuKgsKt4c6NNKoElG6olzPKqVvwRF8j3iZAUWKSaAbSeBIQR6vB1OWGSs/whMhYdOYZX7QT
+A4E06zkZCnP1SO8bYOc9ciSP7TwxwrKu1cXFM/DZ7iJaQMjQnKhe926z/umVesVOhYvmiyJoe1M
V7WYThCOxvqM8ykVkDjvBXy3AnYxurUqDUob9Tl6cpZiMuyVaK/BAaK20E7tXv7QzerUwXYY2Jvc
qRlLenoIA7RT4jAEtZugsCEXzw9bKp1ZmxgqkVD5kCJaMzEdZ8/ouVKn1b8ow2TipsEiut0LUT/Z
OFr0aUZXaG5D2rLekIFinxUmLIJgdFJfYzsgFGVAyjuCjNi4z0qKwAjfLqoMQyEoIMxkluHfgFtv
yRsXj6RZN7mOLxyuFw9nblvUzrP27VnIWxWYpAdccoOcxU6re4/K0kl3YMZF6IiwXU78zGigOpoS
uaGCDqBqY2XXIB3iliZNSjMBqlVp6uRLRYvRtzVUYXIMwkXd40RJmqkOwE8spdhEJpJiVlDP+gfZ
OzlkD5c5c1ylv44SM5pJbdrsQDKSPJ6GIPmCqEJx9N5APnsoJDj09ysEunS0vkjGHt/GYLwrj+rE
pg4thvbuoVu6uhUlBGMJJo/J5g+uboFCCKNeokwrnk+mmYzcUl/ejM3oopfSv0BgLVM07r4lUTOz
prDzHLgdu4cs/QzJIUbBctrqgIvtNqKeWrHLy6T7/g6EoLcrigRmI3Kj170y0XZWlnzSLMg8owmP
AfDFAGFyglCEZXIYCMcOtHmJzsq9tF6LOr5m4Pd6Gpre01LXSk+zuQZl064jKLtti5AQ+ko4GqVI
39jAlOQOPHAEHRuJORQh++xGxhOeSgdnPzlhIqaNRTZjHlTVCP2iRqUhtKNzdEviZZUao70r+qBy
a1FNzLGoujVCC569Hw8MyAd2Hu0NRkePAEmSS590QDMOj3+gMUucKlznxpNHcmM9jm6YHdo3Ojb9
w9Xbm98NzDkShvngBPSTJJueYVy/ys80WIGmQsKK7AWlQWXU+zE6VRc5rfLCknYmyIMFMOtRmrIk
iteR42rOOaIi5SNnkoh01OvJnbewAHbLxoFSdmd8g+IfhMXq6jHbJyCMXHmQs4mUZaVrDhQ7Bwdi
eUM3CcEJhbcWzrsug46I0h3a6zlkcRDTiNuiaAl9zyfGo5cD6PRxe0booLHWw8OaqUozy2EhubF1
g2QtrwZbPSSIJojAdKYhmApO22rBFGnNaEcgEtQZUJAgaQbsQ+gzbX1tlO3rUyORr59g3iGDQMqO
qQX0EaWt3Ha+AD0hC5MXS3ajyeKZ9icKfxk1UXWF9O5blvS0t4t5pvTNLi2kRausc+bOo7QNF4c+
tO3G6VrWTreQa803lJr1pg7Pgby46dVL2zH6i0c+jt5NqD7PRohMWlVaBXBkGe3KOLLXcHwaocBM
8km+zmnVyujQ9hPDHC6BrlJZMG+TpjYOloJP6uh+0TyRArXlZjFI8lKyi00iNYZwZPrH954tl0yV
OmqhZPSk2D3UZgx6wt3TlD9uDXtqwtWCKQAWVK/XSp0eVFlNV88mmLE3fwpKAFslv78bWk5nTKpG
WZw99IRsPNuKQucCm7/Kr5xAZrBaXkpDboP+cQi5WfooEnIbTIoBIzksuJHoCgVhLLRMjf6ltexq
Dh/hBkrNvaMG45UqSV6Nta9AoEn3jNpY4/dMftal1JHNU/Ei3ZORz2N3iFc/V3INEkiqG4ZagBms
Y9Dd7ZA8DyyET57xY3bHem38ryjjzT231XUMSd8b4hjsMTAVyO3qHnCYDdC9u2KTYNB/nCAB5ieh
3pFKMrdVg0ZlR9GSkgnxNDYeflsVlFwklLvyks3JLZ6wd5uCp90Zg/ST3FM/VZH0ZLG5w7+zxiZC
uHzab1UiRfOiRPILKR+hSgHqoBYIey101qDhQxrLPGlKohPVhCchmwmUz6fMnbPlZD/oTejKtj2Q
wcLnzkKKEVaQs+muwbNDqMDIGH+l21BtenhSRiJnSIuVryna8v4tGqFF0qKqsJHsOj8ouEhZhoJw
V6RhkZca+FJ1altVsLdxAnTziBTrzlr/rhvatgtqNrnNHjnqAps+eymNWS/C6MOkgWIupKrdOV30
8IdSn8FFqjcRQ+ueU1lvKpS8AzmcK7ryg9GcKytG43aSjEeenK0CuaJIZKIm7FBpUDFOTIMvszRv
aOAhmaIz3720Kj6Ag1Ccu9PAGpa6bhuLGiq1HSQ7xdFeR0FpDJ50hVVH063OrTYhFlOuwW/ToVJm
TRmfSzuQL2SAARyM264w1XrDNr5dJQ6Z+aOIzzR15XVsd/YCw7i70NujZmTvzxb6Z1d8oVRjAA0o
t2gI0+2Qkb3EIS5Y6fVFfSjSSg/zNYLR5vRehnQVsozgrca+HBOCnR4WhjVAGYsjoDO4de/6S9rQ
vAlL7JnuIHs9JaPLnmjpOjnIVRXPE9w9K3o67GyRHQI1O0y7Xk19GaMu4oobBhjvlB2iDKh4LtNH
8a0lTQKtpA1HLSUYkyj6+bbsnCK0Tsr8yRqkS8VMtmFOgCrxnZbMDsPpYxbp00i3nEneRVOHsiP+
ksb2gVLHkbmFcGx5KSSQzA8KpoqvgpR00u+OsK/KlC4MRaET2LI/qPFmndApIr7eaCPngUEnFKkB
JHc/4jo/Z42z1poPK5M3JWTnoM+fFxPpNrZjLftXPW3oc+fDuxZQWdBxJdSK3lWrpqMc0ixUNISX
sXEOK/O+MILUdHNkV9wKfll3pyKCvOsDhihCHj0aUT3UmIpSk50pflQWftcTRuQ+wEY9DPfG/X5E
htycFiZAzw5CxKOioGkFcKvzong12zIcDarJO+NsKeUjtjVblvdQP7YBuggjs0aX7z4mZz8SuZzJ
ps5Xh1VJdwiDb2ubFs6mDSgIK02vLaNGH+YImlAfRtoG1YUAqbKqOHWVTv5Zxfdpu3UGLZk3afrW
PmRfUVp1A4VZ9eRfUpcGuV2DPAtEJY9whRQsnKZpVsIsCZ75Lnbq9IxK5TXwFA3hTLZBAGApMmMV
zMpQv4SWA82QEcU++8MM0J2qxs11SKgMFdx0TDVcKwicu5XVuuoCPyw2Fz0SYSYkjooePyi8aBsZ
JA5GoQQui/d3bFrXW37fxUqaTHqaEQJbrZNC5Q2QAx6STjgPZHps5ABsezQVeRfHxwYc9y6lW9Ag
MYuTdRtFBXpoCigAoC5TAsnvPaPqdVjrCFtIaownfXEyH9923upb6mo1MMtoeLAOAgBct7K9Azi7
MjSsZsvkK5MdY1LWI5SGUPIkzYPIRzQz0pRuyiOjDnzb3dvq2gXKS2KYlCDZ+j5iayXBRwsQNM1L
+qVdQKmafAiJSHoUxEbPKK9AVmCIg8b32rb5qhHz8dXn4wzQtkP2h+mlNvHLgAsUKnnu7QHLs8se
szxtR3NpMuagf8yq+rG9mzbO7dkItQJWgsRzHRNQtJI7FIFbITvOJnJyn7fISz2N8gY7xjxlbe3R
37+yEfkMalLYocTVWVb7aVHmSN906E1o9C2syth0ZYScRPeqj/jGMnc+b2b6rY9gC0tHvbagBiIX
ckNpB20K8p+fdCiOzZBATKe8kj3Qn0YPJ0Ih8AecPlTB2h6EwupoydIkpeNo6voOy7RUzqOpoZOi
29n1CbbKRckpY9L0z+wdnPwnkNVJ0SNFKnOxcqHYQk1aMJKSfep05e3ZSF9Kri8ix6jWTTdNsuBg
Wd2Md29x9sVk/nZHA02NOh+c7jpD/51RY0joRtC4CBTphOSM4w5SN7ELSCptg5dbJk+g6KzAoEB0
psEFxv1JKQxF5gYkglYlP892LPtUQAVs7efWaF+N/FKgN9fQ/JiYBdLeYenoXtJC9i4k5cuJAdDK
Ntj8XBs67zHI7fwOGMD5vj8P8BKu2GqXlHeWaUuT1n7091kOUZAqElJgHZsDnRyvk801wrcNYNe8
GBYoWci0efDhSOLL7WFSaiJkCwRyfjoJCK/2xGkeSPvJiuSLTusFwIO+NR93Fm+65PcQKVNoKSH+
EX03RRJGpIELfmYbajj2Zj+pNUMXO5ooRfyJXyMt5bwGSjFYhe9URk4DkA22jYo+xfHQ7UsNUfSY
PXCNUIhk6uArkv5FjuVlA4Z5oDA/DR0oaSqiLAHwbkB10RdNryX0UCjykiy5rWR/5vhTIaAJzyyo
+AmpJrIvRwWdjqxDfaiox5Kubk3uz5b8NHwtTPuAPcRk6O1wrlbZNgFh0vA+17rRJQ0QLDDTnBl4
D6+s+x2DcAAewh4dNcCWYHBHGM12zogIl6tbSARXCuU2uTn6TslJMtSiWaoOJgx2lG8HqCKTqAUI
50CtN6XMk5uQ8Isjjfaw3mVjD6p18bS61z4CzpdCvRARrRX65nmBRDbYj2lo5V4Q3BEdNFGlAE6N
GGWM0t/YCKutkRuHW6Jq35dQjqvk/kM4bWgH+0bFGLjXrTYNdaimSYS4VvlgY6/Bfq7DwTNalKtv
bIRQ4x9xcM1HiXBtAkOGZfx2jRM4FhYYYRWHoUUTeGz/Hb+qOEWzgQpz034ecoAXQN6fpZqbmAMd
R2DoxVE6+K1pkdADSjmg3c+qNt5ZD9LGBsRJ1/ZAEgOatiC6vQBayqrvHjOrnmWKE9Mb0ESZxcgr
xbXss9MLgEMob2BIoRBGVeXFD0ytQqx4lulN35kghaIWVlClaV+3jAoXfN61ptykWTvAP9Osp+xZ
fdLuKWNVRbq0wRCad/Urpo9bB8GMqk0nLCqQ815DuZD+zsIJFMPVrBD34UfKNSnH2/2xqTMQsxnn
nig9YKJau2p6vu/rVvUTOKW7Ads/NDPmYaINi8dgyL7eozoH+7pS5FN2C2rS9bCd9F3+ngflcxYB
LzRzxjlp9Yd2w6dAHrH6ZbKlZZsvhih9dxAyhp2eTO3Q+YY2fxmQO73ftc9e1vqZ1aOlpDAO2ia2
aQEMnmL2+0JtkA6jRJDmRrwsjef8tinl0Wu6HZZtYQRrA2qXD9H14RXZaB+fGQf0ocuDPor89FbB
cjg0lMlbc9wyAy4g6VylhoPWj6LrE1tJVF9W5GRZpHitSRAHk4RIAvfgOU0N3Zh2pCnZU3KHAAzL
gBzcJAtHrjzJ07TLYXw7djt4bdkYXqZKDvvpcmmoiTVtYDH7EsNdaNKYMemLUdIOXwd1iZAvYhOQ
Hd0qApNfydkUUX1HADxONm0JD7BccN8wtJdUXqcW5pLUAbHXmtnzaRyJ+nTg6XEYeiHPE9DLwjYV
1POQ84pv9KnSJFrkGlswGcCX0NEArUP1WnCSfiNTxJWUSFkqEjgrdYiNTQaW+RZljTeQN/JMNmFc
3pZmFJ/vZbe4P2MKTk8kYRF2wFojOj1sGofd/fmBktmka5pp3D8PEZB1O5RmzoNaRG106dbOUVdy
Qrc1mdpoTMGkdtp+gsgassAdNexER9/F7H7Kh76+F+hsN8AGi1sSTW+3x75NkbCTmQeeEtnfSpCt
Wj3U0KR+zA0tfU+RB3dtKtWw82h+W6Af1Er5tG5qi2RWTDmkmkRKZgENb1S/qy3kG7Pgx46T42Og
S1aMTXWNVMfonLMTRh83AyscTQFd53TMikS+4+9TRyBdiDfYNyBYdudporhOT5zQGEsKBEr2KhL4
GoiEMwwLEJtq7gaBQl6XGqGNZBtJl0KmKG1i6gQDc9UG/bHVI1hC4bsTgNkd4ieamqEfYpg0tUjg
MbIzvRuo28pUAOP3trloY1jjpdKt5TRfopQIOgd8ak3L+F+bgOn/ZBGHRaNl2aY2GhFiAjaaOv+D
TRtVmUb61ShPyKZODuO4153hvQdpLaDFL1OcjjB+N50lvarCVwbznTShmfVM/j3bkGOVKemlkkAq
xapNU3qEWeF8s9TRl2E1gYwiVZTvpUxmlkdHo5DkA7K0JjG5SNearCNIhZUIZP8EGOmTsnEf67sk
oF6bpCgGod5yNu5aSicHaHYGgFGESbeV9DpxU1nJZ3S0ym1m+f/tDRtVkKICFXNsoffxvr2BiMud
3lrf4Eb6//rmaf/kcWfJ5LwWEt+aqpvanw2iNQY2aBwJ7Jyem6OxjuXf0tpZlDbNeqR+kPuXUcwZ
Cq/PSiAPmeZMEqC0JJj9ooiRKNFo6IGFCyaxFLITwyvPVfNoVhQxhhkBikZypM/vGeYc946iqVYC
VHPrNMu8HMGkvVHnEKaVbuo8dX2ppQ9MgFuLvuozcE52L3lgeu19Xnf5xEYg+9/4rynOP1l+WxRQ
ZFlT1dHI0tT/NHrALCLRogHVxc0LRk1qKrv0Fi7vlRS+GrS9qRcG9PWe9OQzKDOX4hF+t2UHOChi
uy4/opzSVcI2SUIY2QdN3RObkn4TI90CCyiAVVUbYFOpHf6ykB7QFwOpugixnJlBlC/3oclvaon8
m54iMRLjbrMis3jXiuSjLNoLosyjMGCpel3R5nB36eTU6v2ldRQwfRU+bs/K9By5rKdDnyqnSlLM
yQhP9AMw7ELXWFy1TE2Pj3twZNfO5o8iz0oLZQSlCH0isrJggbbVgz0MYvwSioobsxVWjkmHMn6w
btEyy+4PeQ7of3SwgcSTxSWad8jTPCtEjvpbJW+pJw/zrjFIRtKkdXP2yaM1c0P3AeXAoQ6oUWck
f09b/UD319kawFwdPBHWt7BfPDF/mOUK3s2G1jkggYNrqoc/atPYk85GLat8ALILRoX3RMW//Jch
6yPWYxSXG6ReJEmBdqcom0ImFytQaEJfZeQrzX7ZN+YaAqm9hQXBra4jBP/tXXdDzAfJg3QTGjRw
EHP96LEE6yfmqEEfooED30BZ/fqtS0xl9XTkQ/+wwjdODonymqiqtS+3MjO99oEW0C+D9Txtbsu0
eseSZ6OCgJph+hVNaeM474itkpL3wFWzAjjCUE7UjMnpB5Yqf9RIl7h6bq01bFo3dIHAw6vllg65
7bWhsQBOZyyVbACRbZbJLmxUMD61/mGlrUViTy+mHxt6lNW/tL5TplUjd16DOtl+KD5RTF0xPp+Y
FiTDWlWDzHdywALICSL1lubh/tnIr1EaxWi7IG8UjqCFYkyd6e+hbolS5to2wb3JHQ3MUitO8ZCP
opNZSR0S9XFkQ/I3mRAS37tNPnKhhx4odCxhokjJRaihrL6YJZrzPZhrbwjRXDS0oZyjaJbsygbR
6AxGsVdYd5lNbmOA3IcweNNbWitBG8MHyOPJr+D3n5/d/wm+091/W3mWf/sv/v6ZZn1BnlT96a9/
O6VP/v2v8TP/7z1//MTf1tFngbzgT/Uv3zX9Tjfvz+/yz2/6w5H59t/Pznuv3v/wl9Glour39XfR
H77L+lH9OguuY3zn/++Lf/n+dZRTn33/9bfPtE6q8WhBlCa//f7S/Ouvvxmjj/B//uPxf39xvIC/
/nZ8j5LqL+Kdfe/34/vZ/9NHv9/L6q+/Sab6HxZQJUtWVEcbpYRwH26//+clYqmBeJ5uq7qq2Bgo
s15V4V9/U6z/cABwYRtg2rbKooMfZpnWv79kW7JlOgbsi/EV9bf/Ock/PMy/P9y/JPVzh7FuVXJg
ffSG/bt/q4EgDVQNZTwzWTZVTfuTs2aLBXuYYDfoXVKxXV+vp9NB7FbT7fxwYlwLeu0e+bGYB2Kb
io/D/LodxGEQ60jM/bfp6bSNxHM6Xe0OO+yNxenQicNuuuB/rIf89ZvX3r5vnuVns2qByumm8+FF
TMlzJ9lUmj+m0Tb0M1cWMxo9wvC+jovzfvW6WhzP59nxCBBL7Gfnu7s/1sK7UGkS1/FnX09xZi8n
ftZfs+N+Njuel/vZPzzQ3+/VH+6N88ek6Z/ujf4nk20Ep5M+aULNW5LniuWl8VA/5MtpEXJr5MXl
svxaX768y/q6XV4xcRbz3eF62U4C8TE5PMRq4y42b5VAF433f37PK2992B3mkdhe1vu9d5lPO7E9
nL53iXjbJOLVcg/zUy5OYvqZi+tl+RQf4iC7l7MmlpR2/O+dKUxR+Y2Y7na2V4ndbvd9mH9sD9OH
6Nzp6kUWC/457sdTXO59U7zm3mfg/vwsl5efTGzebPGuuFAS3ZfFMhTH41cslmdu7f5rs6HEI1qx
t33EdsU5mIjZvuChfC33/84K2vqjoevvt1YFo8/SwUCW/5RR6DRdJSVxVG9NI0xcr9cvj7PYH92f
r+XdPT/Fmv+WPNa7CzZOnV6uZ9yv3PV18MAOisPFu1ywaRDZvPUN8TOOj9nPkxESC66d0XFdOzwz
Q8w8RzBkxwdAQcA9738e7nK9xadSnAIhIAELBrEkTt+IJbg7sZufDofD9JsR7LjTJ0/ucIjczcIU
h89O7EwPJZ657nUutSW3EjipuSy4p8anpDUp/Occ//dD599EJgrx8rLY738Cb/bFw1y2gme8WvHj
m3j/d4MVDOr/NpOR0TVlR7Us/ddM/4cUHxsnNfh1S9UpAAkRTNAqcpfjSE0FPTCBNj5/ulgrFO7c
zrPEeTuf50JnSA9e410/TtPddlLMHSY992y5vMbigui+iJnYW92doiM/PqtczGP38LHdnp4LYsEh
EMWMW3k1BCFkTZTYv7TiuN9vGcgcJxIfjtvtA8HA5umdl5sXtxdfKQ9ddS9L73ol8BygpbmrOcf6
PjC/z0um0FoTlysIiMlniuhuRziBF+ZuKaj7H1vaHOPFRB529zxl2ZX9j0D49NXdneSy1ovNijBF
j+nXxR6+eVD8DQqYmzANUV0Vhvul8bIyUSY04QVAZwERycdW1UdKibceosVHyp28sK8RjtcLZBjc
u+BhQrHnYCe2gIxFzrjzzpn7tb8SHy/nS8QxL+MjuLa+OWV+eYhSumiO+j8hZ5sLCvZYuI2nIL6Y
Xm+FOP7szzTcmX0pv5a2D/TN1QRftOzFvhbcqkh8PVzbPZeLcW6fX76Ciex+nS+qu71+7ReFuKjT
yqMO6GEWwfyNvH7WCnbRovIc7yUUIKN8auOLKzcKDA/DHrNrNxAxD3arMUzojnu2P34vCvxigokb
g+PBnd99PybaLF5skRjlgt9Ibhgy2yeXorraZFg1q8GT/WhjbbvJ8z3cAfnMTumGuXMyOBT9PPcb
CZip6Sbe+DCDaTNDod6F3cjxbO+2kuc6Z44qHAN0vGACrjv/GJ+EPP3ad1zR9/wDeBRBEGgaT1lx
36enj3x8O+UYPnuSfNt7LdaZ+3qfnB7eaYo3267dZeKNxN9dVeIzcv1wgozvRJ407qu5rcQroYTn
8T29cZmvh3EmEBo4ES+eIlrh6+Jbck/jDX3lRJvZp+Om7uTjsJpGTP+bt/t+uo046GL1dOfjyjil
IuAtNo0ImXHjs2ScTw6rFcFZct8L8b74fLrvPgXD/cP7RgJwRt9+GU8/Y/cbiAlv345j6oINg/+z
3DOWwq3kYlrk7ZIZgBZO/yVxv25uPbu5C1YWPvpZT+h7c1kWT/L1myYIRzgoIpzuQd0xXQYujkrs
ZPrRuucvi2ko6M2wfOR8jDu7w09X1Px5tj/6NJfFjnodR6Pw7U1D75By0Z2Yr95oGXDo1D3sxriw
PZnibbvNiZK7A5rEXLHkTrZE1WJJ0d4j8T+EHmsVUjTiBGF6goKxO/4k5iPU4bglr1RMuWzIoBub
QI4egkvH3YXGSPhi+F+208Nu93ldn1DW8k1v1YhXOK4uV4m5pvtk2FZe69ZjoGPROBzKyTfRCb1L
Mc29E3GJW3GYTnebxWax2vhvwBc8nkcDjaCfSOsxUoSbyu8nCwzOxLspSu8ThuLKWj9+7C3wHc4v
ZZZc14Sk6YlBX3kfO+q0PjrqYvPCRmjbuAa3zQdTL8bL2TZcOlfFyGDXz69EbK+HYWOtdRHM3+Fw
u+M5L/eZ676WnuVOMVvjc4ePq83UuM0y/4133ViGffqMImDsqvNyEnHq2JN5050tCKEhy+Ux8O5u
zDK+eJu+DtNXU3yuEr7vDVML0birn1h8HX++8PLi11fmAnLznKlGInYTr4O7eV3chCpeMjFXWAjH
JWuTidW4eH3b5AiBuwu9FU7GvHDkKHeXeJVN74t3lMMIhscN3xgu3x9+KBK3FuevI7F/fxdjmvHj
/jBXxzvRiO/X6XF8rqyBXsiJIdPkWVNb3ATIBg9J43H1J2LxFig34sy/vViyXPRuQTyGkEzoG5MT
y4u8r95dnwioU2YAUn7eNfMupU90HIcAW+pZzS25z8eRkc3jTTWvVixlNNG5nhXYJsY19pAC+WbG
D2vc8kzsBcPit2K8neM6Mz5z1pqvwGMmjvH2sn64zBwWDBKiM4VrYvx2eUa/xvtqieyNZy7G6BjP
CNW9f6n9ZkIrEcf3x5wC58I6woyfUdr3LZzYRTnbh2JmiQsPkSzv4V4+DmRC5/OeI/Kr5wuWR9Ia
Er9aHCl4eMefylva3OT1JZjw3LnP462i8+R9nX1/s2DitGLJ9UiTZXapJom7ityHsPzVZhF4rPD7
4+vL4sH7lwycPScQTm2XzhTfN+a3TLbx/o73iQjDAHNfCMVv/mrxtXy4PKRkupi+hmL5FXnPrb40
l269q+fSFLNjT54w6hKeJ9QdlxyfxhkRVvhEpN2Grbx4HwcX+d3i7W1FNCBdYiby87fGf9PcH65m
T9awkCdjGBvz036e/RrkqAG7fHhxvIv3p3cMxeb4k0yDCXod4sVnXWcWvt/FcnmeMepY534y13A5
8OrzwU6Ggbvnazc34ce89XMMb5wNh1ntppuNOgFRO8mYBCBKPM7kJjbtipmhcIhyzoEZ2T5p9cM/
vrxsbL6WAcyWg3tIYV6MZ/5rbu1doGIs8s58v7wsFy9fPyzS7ubIsNkn7ts7d51BzSS0mTUvmftz
89W1c2Tgkno9prPZ3SU7eCdZrN3f/r4x/d/2MRYbyX/e42kadT0HFJGtsAf9x+IvYDOlHTSTPd7y
sr6QpV3nh+2VPy5J7ff7r+Xs68zou/CjqyXWhF3SvF+ZHC97ZzK+D6L6/PtwmBN3D6c5W7zVq3gf
A+v08H1gku/EdEV4XR1+Zc/jz9n4jZvGOVvKyel7DMGvm9XqMH1djbtGDsMHXB4nQ/F4/EH6gtEx
O/4QysbAxm+zxfu4tfshN/rZ72/ufkYuvf/X90YfN9n/8t6MG5V/yJrjUHpoJbh873y5rvfcm9Oa
89ifl5drJCaX4/6L89uze7pcrlt+Y4Emy2XnNw6BJYv1/OM03qr1eCf3y+OSty4v+8Xmhc0Lh7ye
uAvzK5+/MgDWT8LNkqVz+7Nfrrmx4+06cDOubPy2pytfcBmfxPr6fwk7i2VHkmQNv8vdy0wM24iM
ZFCCcCOTzhEzw9PP56pe3J4Zmy4uKSHA4XcPhyG7MOZ2gcewIWgcLFxkXdRLwI4FPAzzF4udEcsr
2BsnGw6ToijQmOwMO/HHlPHkFS/lfNG1EzqZU8gbu1kx89gWlGGX3+Gc9/Ir8ZxwzhP4Io5jMyiS
cZHMxlHwOx7Lw+VdRYb5mcxHPIv5f8fP+7gHyz8MIQIeG5pRbKYmjv0ez9E9YW94JU8x8Jhkmvd8
E09jHY9in3/1fEghZYsRYWnQD0ZQU5ynPbRiFgr353zMGrvcAyl1IaOQa0bcnefDYJFOec1GLRCa
eZ67G8VL/d6CvVv00SZIBxZMbHfkY38kw+KCOHSckTGQKvSMwIhHoeHm/jj18wDw/L9prdLo/Fer
t15rlPH41DDT/o0RKZnSvJypLWoFYg9iqI7ZSJwLUcJWQ13MXwgFmvkFiqVpX+jhz7ZE0AJTCNhv
IQwhITaEv8Yz/g6GWB9FAnkFec668cxhCvFAegWPFqr7alUeJ19hLmkhLDEI+XKMhcN4sJ0ZVJD2
01/oH2LlSv6Se3iuLBw+BRaTjzgDl7/6UHyfG2Vhx1w+HsM64yT1NS6IYNxBpIDcWN8sG4/ZvFSe
lTDyo/p1pzk77MJoidyacDXXQsT88KC3voikMeJjuGBVmAu3Bv0xeFPNCphFRgcZ8ZXwJLzKV/Ah
fCuMHFhyIdcI545ZpETem2HIMuMhXMoiJ9iS44irIi6K0IdAxJ5m2XkytzBcKN7mvQzXPioEIQxd
jLFjZRGZBU9kJCwUz48KuDeN4GHM3CLh+q+kZfK858zoihnsw/zZednCFO4dw1gygCSRTcZW5uk8
lsFwwyyaYUEmM17DI5n/bJxEPCn7Toz7uEWoBG+P7/Knn0PWRjw/X5IQZuVZvI5n81Rvhq9KRswX
sHsx5ukwrcPrWBKGJZ68IgmsVNbd4z/J97eQCNP88wtyYsuRTkJ5yAIuwoOQiDiZh85Ihc4AXkow
hGZ4uCAadhc1s1TIfSSCGJpDJuMhNUTAQBg/mSdjQvYl0TzrZfFbuaGPUOoiGb8ii8sG8HloDMg0
5C2Gtxj+DLPBzyBsK4PaRxSYwWga4jgMRzGvyQrZNcTzHNYegQa4m/GJUAmd2UxkI8yRzPjN9Jkw
YoYnAvEzdBPBXYo5iZZC4MmCjfweI46L77CzbuwkiLsBEpBH8lDfDJCJYbxV4JtRNwzVgCtHQt5x
CEeiF+XCUTw1iKxQSE3+AKj7OVpzIDKUtdvh10MmMcuuLM7AQaUelDP2HCaIoEMQ+uIaRTDzAN+X
qUJh/MFIM6Y6Zw4ZU0ScczNWgEg5kXOMUa6DH5OMxRvwvr8cbywFN/M2dLSMyTfTUeZBM4wjRhV0
w5FJf1HD/hRsFGMfMGwslixkaGyLz7bE8hFrNHIQ+icFFS7irmHAPE/0u+/LQHkN3hKVIbNFG6QL
Nx4NGJSD5zOU28I5Co5xI4tHI148YKtZM1aDd+C9lKUZxT0UzAurCvkf5z6u55B9MFM2AdaApdk1
WRGuXOQMiO2AemSTkPl5Ksyb4+mc+qMpH/dged+fTnv+ArUPAcWjqZ+6uFNwPqcuyz4Ie2wgL+8t
kA5Y8FNRVRg8sNwCmBJP6dWicafyULQYErGHnzWMWQJ+9EwWFt6cpWQhQH4LF8UTOtBVAn0jcPyw
x0esGO/L+yw7D3IFFXE9ugiYILzts2eQnwtCkjfIjwWqCvkpk2Jvch6F0M1TKxi6Q2ALXG+LrIPh
mPDCGvaDce4bBGmaxz5SUpRtHo94HDgQOcnNrigkHw0SIKwR4iJc+/4fjYz6EWnLcGRk6TBJc96E
8BXVyod4bvmwiHhdH60G5o5juf6fdGj974fxf3mO2xWOK6gTXAXS/h2wdUr7zvNaJTY9wDkJjEIx
CBgS7c7qfeXoEKeQyJmEpFH58I+qG6LZ0LBfyc36fYGWaAHhcFG5yEJmg/iDR+T3uBBwZY+DcRIa
0aJ/Pv8DzERgIzZFCMs7v28ey2v5/ZfQRdaXtXyCdv1zqSA5xCEQW/xvw7cef1WBqOeI/1mihtFy
Q3Swu2Cn2bJxEKUug2WF2Xb/rXIXbCL7w1V8DF6QoQ7ThWwXGHOhc597A9GlSGjE+5j9ZICoqiHb
lyJtAaUF+5ezf181IosEvpA/2LkFN9voU1kUuRbNA18laOHvYom8ZLgyzj6WJCqZfwNVBDa4CyhL
ZsuzIAT+hjoAq5Aa/IKWchcoZ1k1Jslic2jzVb3grV9BFjwzEEJiWXi04AUG/FVxIP8vO6CoxokI
LI5ZvtgZzSRqzYssyFKwnyjEHqSIBmZXIH8BxGBeBrNn9ZA7rkCCLxrhOx4iv6J+6qL05b/M70vs
X93FxIssmfGVJ58nnN0UnGvhCwKmOD+Ysmholgn4hvUkFgDQjiVj7rzwu7CFMxIAhCYpCqQTe8Zh
DGNGRhV9ebwI33AuWBzQLOAZQe4gYbuONzAAKlkD05VHoB9kLmEMQAfDGqywv9A7Xh8UXeyMBghS
VCZeWhbbRYAh9nyDuBFlDfyRUcjgIQf0O1qPZcvlmK4b+jFmoWzOOOoDZLKuXCn8gVwVbvK8gV/8
mbrvY27wEtFbX1WJ63OENIZIcvkbkYZ+GOnQyGjRVrnQ8yLvaYbOPdiQACnP4yZRhLk7crwEH53L
VFM0CsYDC5bwfgfZCOEgXAVDMJ5oyHIjPFHF7AgQBjDx3Y256PwvuuJ7PkHXOCjHeOSnMToF0c4w
4njkIIq/xAqlo0VHgm3m6AlRIa4z8BH3OZoOMYd7wSsAG98Z9NABoAAxEkQPOR93jvLDwhnNAUNY
YQIgRiiERS9mt8ARfCIIFz3H/g3QYQZDh9vlEAiBL8BMfuEuw8IRZSHfGq/wuiiWcJ4NBgKbsYCY
zICbgDqy4YvgF79ukKK6GBK3CTqSJ7xVDDkYQTtsuqyaj7WETpr6HDyNurjhPNnR2eyLjGRvwapi
3K+0LBjYEkMeVyU4VzC9fMY0ZkfNAstmU5r9+xN9htWPrvfZIwESzIJdENQEKpoaNofzYbBId8C5
cNcxFHtnziyPWeS/KY7SAfSmvu4f1gNaNT3oD8rNeygnVDECxcePhPpnF+QXk2A1QAo8w+DkGY2E
nzJxIEEagEamPIJDmB8GeQKPClGAf0Y5QhPyg8im8dR3eyOWago0mMZ5LhhtgWH06/LIL6Kaot55
EoN2gA08lP3DqQlV5rjCcg6u0qCM54nHQSiAh56YoD12E9nDS2RDhzXs9RHwZKSn/kb89YtFfsCZ
9QtxiIRa4M/4hRkW+F2G/6Aha005lf6PE/12vVVrNuhzg478u4LkxPVZPlEBz+KYE0E288CRsfjc
4GJUJT4C5JzIAXZJVAjCS+wCuIBPRRgKIER3AJELRDCyGB2AdMK+EfeGTBBxyFLzQBxI6FFiASAU
EKTwBVLJwfGA+hRpLvYkMhFUwX+GQ/v7Bow65B96V2RZKNCQcAOQPc59eQaMBKyTUeP/QTWkMXKG
SzPHCFxBLyBV+IBvfvvAWgdJJ6+Her0QhAVexK/AhsKbeC+FqWJkisAoXjI18CeA3BEBCTqDbUQK
yKPFIsf4QpsCCiHFVEgRYCbvxO5JmS1YRxRaH10yBklpuSMIiEHw/TRw++4/7CaJQ/+wm7W/7+aK
dun365XdHGLTsFIsad4XXc15PqYYGgzeZDUAK2JGCSrATQY8APDJZsPGosLZ8xmKOknmgB25B9IQ
8YpHj6UW3vzaJ/hEs69PSRQ491pMlUcOAzALGoA1GCO4/1Je3F18VQrkAy1AEHN8hOJm2utsjjgo
GMsQ+FR4qMzxEAc0bAPy92Pc3GMgC6AGX8P3RzSceaiowhvP7LMcynsi6ZkbJvEXf3ylkZzg4JRy
+BYDlGn/AQNMQVSYkU0HSbBl4HK2XwQ38RZOF4ouvNDwF+4pzBuh8i9FCaV/xTmWBaKTByFiAdtI
VP4pBIqTGJ0lqkd+Ic66+Mu+5Pr1IiGS0XCgjjBHLuMVFtiCX9jnICTAd4kiZGgoKRPrxQjmBzHh
x/oFyQn6Zw85cxPJhWELJ7B4f36Kjw43HgYsQhUIw6U8CT4BTKCUCC2JcycGVOk0WDBk0R/5ArFv
aUHmUR9Av0B4DYc9n5FgWQjNcEQDdMO5IvAHYIXHAJvIxReuQG7RXQxENAIw8BeiZh1hjZiDSH7I
yCGBsT1cxHmH+AxMme8PDEPhDH6DAInWwTspa8DlYhEkiSWggJF8TZd/CHugovR/8EezXKk0Kq1K
h3q1xGn+nT/em/r6TiskpJ1g9aEwawCvQN1eATaGVNGhWQGaRfSMWUGYZoibCVKo6ggMOsQrw+dw
BITNN9ArTigwRoa9GWcODASqEA8dj0gy8XEjIcNQ/otvR5jA4fMsGxC/MO+Kc5wXCHGh/hzGgECB
PXExQil4TsVPEKYIKbiOpV/4EGQMdkPhYAVj5kF5Xbwb0C7vEioUoxeqHxmBJshDEBGGITOF2gDV
4q/6w/eBLy8BFiCMUP9AXdk4dKkYlGEc5MjBINW/X1QdLFgn4XFQ6zCNsTNy/7tfKcsgcjsI3GBB
ZEEIizKLITYmCk8oePF///OAovVvAdZi07GJjQ69JhrUBvoTf/z/nPCNx+VE3fAnQg6Rg0rBioTn
BUbzRwnYPeOfYuPJT3A5zkERc4gm8ScLC4lhJFYOv/6YEX0RhHIihuWw+JrRXxmOQBKXGv/+zYU4
eQrT5z5+D8GTUcIJb3+I8YCphtTjGkssPOYv8lSUYSByy3e//lGxLKM3AUVyhYjbAM8/sCt2A1jk
q1gLnjWMgOKchzKH4VAcf9GYMYmQZgbiscTT8GfTFv2U0Ca+x534NTlnIlpFMwsFC+0YyEdwkBDQ
12KVvWHHUEQRZ5KeMy+iYiY3iZJEjSNLuR2xLWz5RR8w5C8zQW2L2k9mrLVcgXgzAHSwVsx9vBTS
wwkl8g0pNoP6xfbCjMBukOeLxSyu3D8mIibjF10CLHgmnk6mieeDu2EXMG2GB1SGJB98dTXq4ivM
hciRfRD59wfPF0OLp+O0EV3FQojFJxIenA5iY31DA3hiNkCCDO9Jd8lmCaKQywAOX/kt2t8hwI57
4U7eCeiWW+VlI8F3QIOvXwj3EU4kOQQBSzM+2A5XnhGfD1dOv/68H4WXCa+4+D+Q1+AKQYdIXaYw
wG4RXxyq6uuYHLH/BhcXpADW4CI4xwzw2MHBv4xAoOoGJchK4+zhT65wBY8COsQdxSg5PIJlEfE+
uvx/c1u99d9lZptisJVaq11ptf5NZtLMc7U97GA3Aqecs15y2s1hskqrOqAGoyrlpWF2SVruyt5Y
+1hO0ivF22xGj8E2fuTX6G6uaV1TQ7BszoQyLDmlR3WvHHK/LCpwoyYI6lF7v0TwUTku4f/dWBX7
7Wy0O7btdTRudNPO6O6SoIpFa7J7r6krhF9RZZawEdI8FaXArKuzdWv2muCevZkfddUQDM6IN36A
Wydq8syPfSre8YEMGqKpiGgbVOxNWCmu0dF/U+uLg+ydaRp6ovQ2jJnmpRLMyon5xVsbMgzN3dnY
9MGyGTVVw3ZqsjevtlNtENQ92FXVcVFJaFT5GVGLkyCF3oNIYAILdKUbPyghezCTjKLgg2Pwsp6O
hC+MqO5lnd2yqkdVn5xXwtHq9p4wh4/ZJtQq0isHy4HfVD3WOblK6s2JvksgSfYa74mEyI/2LiUm
wikTznInQoHox/nRJXedrrr+yW/OdvrkdEYtZ28RjUFZMIIwVjEjIZi/VyrxymVWVi9eTAzNWbU8
ItrwQdHkzJqwU2VW8RVQFmpNABLZe2rvEu/vttj0m3ewSyo46PHSbdzUrE6kwDGhVbraUXJDpzt/
bXN65l7HN/ccN1i1mrX3tzohROnZ/6hm/x29wq1Zuu/45Z14Gg0qyesxZP2/zeXnuaTOgtqld/dG
iMcR8rDK6mTlS4/gAXdrU/lJL+rpdVAm6mx8dJ9+x934m4jAjWh/VlceTh/whyKzrN2vkMkX1dxb
v2l/zMR6Zu8+4WXR5GWV+7TfeK0Mlc+7jXBLpEZ1au8NPcmKmpPVrFpYqaoHEccEI0sVLCquOy2q
Dtcp1JrQXvJwiiCc45tMN7VltVlQSi/uxk8CzWz6DiWlgrJtbZY0pdLSZ17T74ByDs7aZpVgo9Wc
xk5O3aUs75QIhrRaVsuE9pPEbTQ0afW6nC0DQCclQC42kYis/MqpJe2MzTgvXlbdr3kV0vR/qcB2
MPXg7DUJwrqwsbRIHp16a84Ajt368BXTkZ2qrcnBOeYliz5leUNfnElcH0Mi1q736C1tymFsUgrh
lbxysMyr1JnySsUDkt2Y+qAcUhtd76lMo6K23vkHwmeeJVP1KZ9iddyTsNkppPatfxnSZBMKglEQ
8hf7Sao/hNTkVGpNTE5aS96EX7Yo5WmTiWTfFUUk44k1bsPUN+LkgodVg3GTrRkuLQIZv4FSsCyB
zLVA6I7iarphJeeIxgv2eG3q/j5Imt7WP8MEDVXJKShXse+Lc7/pU8SMGExn6T8CMup578qC19XS
eRJbRptvRAhhaKapicApbtbHA8MdrEqxNySZqB2hni9vr+vw/s9HTVKXvqrQz5VwtLJPiXBNnBlh
mw1i2Wa1oGa3Wf+O48A2xOTwIk0hC/2xm5q5eoi74qWTh7v2DtbGe5vglyYQ4dJc8obaIQMSgg2R
X/gh1jq5886JUynO45N9jjejpeGjN6Fvl3BvHwfEHe57M2KbyCICsbesHWG89E8J74oEJf7pUInQ
oqOLnvgSBvjwaQZNaRhnPb76SF87aVk3prdlqFdrb64KG6Myumcn787I9/5enwb7XnQNgl1yCajV
2Njrd7/yQ/jroLamvJu1rPrVt2pRuU6vis3Kaqcv2hccu6u3PUkR95+7phLxiUjWj3erWCQUnfem
OX6jHQgt48uq/96bCZF95HOxdQ/HhWJcJBXbtzZXlwhbAo0oJCEBidR/cLdta4UUr1p0EGtYr+Tz
c56Wo5cFqWz7jeJqKmvV+XQrJbu1tE5W60Cau0/pwdvNIUuxVTSosUNNgjplR6hYRwEXtaYcHKFr
Ft3atw7lZRp9knNV1S6XGcXNmeRIHZXfbOotWJf+RrIIiMuuGPHPrMy277dV/rD6B+/tnrgDYsYq
Am/lT33yEO1PmLxiDQHXk9mCuOFBX/TK3by65L2aiabNkP02POzi7e1yMJRIWYRLb0O8YFke16s6
lDSqHCHTj9Mc1qJoj8ggSnqnsqd5EvRXv6iTDRWEog3BoB9VWhI2i6fVLpYwwCF8x8eY/ECnNmi4
FHQkmhutQ2Rl3ZLBICdL0GjS0gmpwlufql/WdWdeHhzbnpd7t+7H/VgbmyJ+r7BKyk5Fzct2VmJm
v5vu2i1HT/zbw4O3ditu24puVnVa7v2cEQFlc0uo70mwFDXO9SFp2VcCF8m3U6dkT2DvcLyxy/3d
QzdT4vdq9k43owqqqqyTtXO3a84knUgwH6VxXBSkk9UNdFVR6bDpC0qY6GHRsN2tmgXjnbXtl5A0
G2LSy/4tnERHuzoI3rw6eFLG1lSsJ/HB0KGVvbR9KN7+0t1mH8LSXwaFpPfxFf46KsplFpQrDjqE
IU+cNvHTJUK1zp5PiUonIM1ctf26rjqEykZV/bsI2C8ChKmHrIgNJ6bPLK29BR0hviZOf4YkVCtd
YYs4HOfv4khcwaYgMVIf4z4YhMDsnTXxCYtruwdV3H43dsvAvYTh7/XRoYG6BOWqn2X0xIM9XscU
nPVbxMzeiE+0qgTXLt1iC79f9cdDeGS7LtUWnLJtr7olslBoJeJzen2wux+9J6QaiR9Sn9wlxndK
VwtQDqXS+LsTDo96hjQLnyjEs1qwgVALAdnm6b6cYI/Ve/OGJ+hn3Eq8+cm9hNlWj2vq6c9wQzgV
S7II1snJozTeMPmEa1PzPTqNcLIOY9pZ+2dlHeObtet6hNQ+rbedVNu62q9ZVU/CIT/20b+pgipj
NknjJv1A2d0YEOTO6QhjtZxD994vmww4oCvuu89GUiJWTWzartPsTnUopGoK50zYZgspFnXXvV1S
0VuvSrA38ffLcES3qLKarrsd3Uo7ZKh2HYoxBR8CDLe6rqY3Ck/xurX3tA7Oo0+ZnMeUEpwFbRbJ
EaROkG6/7c20edelk6bO625x/zlMKYnin/p7WD0mDHxwQ5/8lAhafoMKaWnY3ZjbdKf8ztOAHWzK
bOWUtKZP+/RgnoFfpRrvzjqTSDF6l+3DRNdHNRDDmlaMPxeqfhQdAjqzSX/TnUQQUjhxajgjzlFJ
ES9KymjZrxPY2l60nWO2d1ejy6jZr/bJXuitXYqIb06qNdimB6tUQbCjiNuGQmfpmqx1FVyRK3uX
BpQowjkFY9R9Phkd+ht45aq2UfV3aZZzCggkVJ1bkpV7p7YGUclrGl9bN38T1xMKbTUdCvhqhGlS
dWk7EayTeraBWKiZbB/MPaS1zb4ou1w03fS33YND7+E+mFg/+hXE6MHZF+a2KDUIAl2a/Zghj59W
vUI9Q+f+8mtN/1UK1sAngiypgIlCT6B/t2Uf7rS2UBPKW6FsPOolIrHKNQf0Vt+BKjoCjZ7ulHqO
ybE/GR8HF+sWVpCTW/8dNWbXs6IM3qQo6WVNH8MWnD2x6sl0ElNNZnaItxT4vVAHJWqMa/EroPXi
I6BwaHj/oTqP3mTVNsnt1uSHOmxBNmGbX/1G/1rsUQT0a7ZjOko6T/dZoNmyDuaFORd76zZtU26K
Sqv9y+ARPInsHlW7++GZ4lgbLRXj3s5upY7Rmw6Gs+b8bSrYMTVd886UfTK1HyKHyXqgnAEWDKw9
n/johmVHowXozUFJvU/YduhCc7XWWQfFdTmq0s8+ptSeGt6Jod+aE13j8f9uVVKK6V/lEmOfr83W
Wdnkle2sZbA2nXhFEgFR0CVzM70QgE8hg6zRVpfueKJZXzGCmnXFCt4jyjCFVUMVd3V3gz1qt5xC
S6ArpGhTb/Jqt5TSnUmX3bpNIWbFUlH4OcynZYDHyiaY1iXxNG91lz+1KUV2VnEViE9OxCMoj2pO
C+lKHjelXdtWBV1Cpw8slhb68Wh/nhZ1sNv2blqCKn83cYW+DL1muJIXo0LCs05KoLC1aYabeJIf
Q9S9vmNmdlsIxHwbvPssonkgqUhqwnI8zycegN4hzt5ZwsTxYVZ9uBSHOQJB8n32yO99SllEDbT2
wdrGe7PhOIySGaSNexVe+9Z1lCkVFKH+E4eUH93yaUNs1YCTzeEVw3Znb7owI+rilFF2IiQTRqHZ
R2S6jFr2bO/RK8E8gmLtvoqKfdZzuu9ptUbek9RPPtkmpsTgw1ymh6tyPiQ3xNWQZI+kikngbeA6
khpW1s8lbjmStPD+OfWrXsspe2W7sXi6b2tOa3ZCmOhREB+tbnYOG027Ti9b9Dtoq2YmT/tJKRGK
zPTv3iO66Vv2nKjjzdBG6UPmzU+pd5le4r1XAfhRyqlttfxVXL/rQ42UZ9X8xK9+abHLWnsfbmia
991v/9Q2XimtJxRYpYXN9mLB9duV1VhBuG6DSPxhabp0yt071T/uNk2Cb5v8hBCcTV7O5WFfn95R
P07uhjIqNgW4rfZbXQ3F78OzuTbVJHr6FFeyqH2pdklHF/QsB3ivEElQTNsK0VlA9rOT3cMamTo0
rHQffemTZDJ6y+BD2DvZEQ1we6s5yORCO6m0XVFTOX0YUNYXsUspTCqwOXfr2q1anwXVgiFbmhb8
HiMaPahtSI0K4A+tUU/xBOhCyrXVJtaNU7yy+2wYdEEzKKWnxb5KqUpNyQDoDTWzdg79DrFRNz1i
7dA9bdVAr1ER6udEb6aMOpc7Uum2ukzTv6Xf+e2MyC9/RJesSV7UWddruoUpdvHeFatW8cs/96VV
pqdk90mwOx1doq3ZujexN3bqljDUXkcrT3KyfqYUkPtkT3vl0m0aI1dRm7CJSqvfzSEgmx2kdzqZ
PXD55Uxqqrxx2miel9M4uPRAUXt074HGE/oJuUvtf02Ln/tLtbfmOl5eaCqjRDxjHFkV8hp23SH1
+a3S8IL8AhOdNM0ZgIIPK3iTsnGPDr+PkHqtJHrdnYwSat7WZKd8lZ91d4i9kpFdlJCliZquDGiK
THU9n/JpyCThprMuUXXdusZY3YqvJYkWZmerr3wLZMUEIpMEsUL1ItaYYoVkyKxy6e2DNcM23Mlw
8iegImjdrpP9VR7SN4qHUKz/rj/xYfFKN6QpPd31uAWyJ/Vi1qp7FCd7DRp1D2LH77C13r1GWVXP
IJfNxH5GpxPo7ONR3p/WlfRlmcK7o463tJFUNpa8TqOdNcRRgVD8YFvs4zomHbBwadbZ2gXHey2b
0gARaUySiUUGYtCIcMPhZYOL73ywE1lE9BaoEGFnjj6qQx3HL2ItBVuKas8o9vPTsklQoneTmrCy
5Afh1ro6uEUCDtzllqT6u9ZgcQyghyL2hBxQe2stJqDQJQXG+f9Hj3ZqegR0GR/aoYa4PrLqsMbK
okmhDjdgg0myZaqUDZ43SURbsTOPwEbpeBX1w9Zhl8yokkmxqFTMFtChLZmBK7Dyk3QB0CRKZdwI
9gjMKmgJOGZlxRsguu0dNVbr1ng0rITX5beow6WP6ZsAD+0roHwLguS+WV0v9O+sv/J3DnXIdI2c
criUn/dMVqXiAqwv3plcLNJ8AO9WsXTxZ5XJoTnJQl2dknnrdPgigWxJss7GoWyjAvfBUkJUbW9p
Ju6G+aU7nocJripuB6xJUpZZ++boMCkg+Qp/BT0H0rczXJu1Uwkus1rsA6hNyaz0eJW8qYeCmX5x
2u4VmXDUP/to6WD+rs4qB1NSAR2PXFtk/dK7W9N1uOyu2YIrdMxp9AGx03CwDBopn4Yf9I6/djDP
yFuqOTvtd8Tk4tyW5t3WSc+f7NRK0s3Fql6Gb+unotckI+MGiZb65d+Cl//RTo0giXq0oqXWfBWQ
O0q6X9XduCWrbTf6lcXV7jh775NWeOUNoUNh1vTZJTmuT1tBxHyyEzj8xhD9mZSt+13RTXVVH1fI
HsrIkmZp6DKTHvG1NH20irXljNqFvBPIMKOgd7p8sz+rhFZXJgT0sIVbVTeVARCpNgjEQebR1hHF
Dru/kJt73em9rYtu/vjzCot5iG/606eI8YiiG/hA93jFVsRpNhVFY7ACKRNOctbJR3Vlu/4JcLr3
1s7PjmT5n6WFRKX2McX+GrJszI01A5jIVkxAFxQwz65QwdAekzgnwkacT+DKsdglYujhMFUZ58s/
xzlJs2DpnSoe3ioZEmMcJWzCLcBYEctrQ7sM3TIlrCSSFF20SdD2zj58nN7ju0TVYLQqLClcW8U+
iuqjITygimYXf8esy4k65XElCw2v4fjjvs0uuetbQPU/dZodsOA82p3KItkPUrkJgnwpgB3Td3Bc
fawzi48fzezTJ64p3oSSg5TRDv7g45ORhlP/bieC05yGTZ94on6tMsnCJz0qmfHG4qYNgmFjRyAq
kRFsRTM82ROrtle1tAcG+3nwvEzn4Q9FjHWFtXi4VcTBCjzIF2tzsn+KKqtItSTwzBE/E81jwjL3
qwRDmuYjLocNJTvByEec0voZjhMRWLPhA5Z7ZbBkSNvnXoqcicHKEYMJqtlH8qiuDrwzbJN+3lGF
ZIa/yA7lSXj/zPiIsXZ2yFxWlLQG+a2dOkJ0qw/B2j9wVEEGMYuAW0BH6Bmd4HIh2I5dxKUHcVL8
VyUTK9ykcZ0nd8R7V5y8h9uKDrqEN29LFnVTl3pJPUV2q7KHwcFAcYew0OB2fcIljWUZ0HiZFRmW
Y5x3eh1c0XMZUWN3WJoeo8DLtRkivFGBSdui+xy25IV4h0nBBjq1GMTKOQNdG1V8cQYPoMjH3zrV
ouLcCZR5GEnYfWgaQatq8UIEtnHnhnWLUOy3wEWklncd3XGpHNTirUa18cunKgezqzNrgAgLlGMh
UaTcsW76pM8FlEKK6dHr0U+F8hI0Ognzj7/s4sXB4Qi9AA/5B9mghqqFzrWqFlV1D/lSr1K4MQWi
hQdnNT+EW5iG6U1wwNDnMYcg4bcAw5byC5hIatrCE1wlXp5Gnk6dIxmn1MX1lp4Na5p0wgMOuaiF
+8W9WDHlodDhKS7kj4t7e+VvnC2TrymfYgugvbp/9/cDzjBGh0hWkcRy64kKxCCfUzMRtF2iegEr
gR/b1EjrjkFUuNQrpPtX6cETbG0cdP5S7/PX/DPfjt5h6aXvHXdbsza4V6idh3rnZc0h9Zw/ODhI
q2evKI0cnYIPAX1UoVUnF+SHbltyqkSZI3O1svFF1DKVEdVlEC+RMxVA/1uAq+7oAeUEOKFhh/d6
7ofIdJYofLlXaHFETVQSyTFc9E8etrGQlha6hp8ouDe5yiRYptRWJiaQ0yQbtKNbb9TC2mtkdfZw
Ynes6S4ylfHb8h6i2LwrumIDCWeodOelS9aLTaSGPNbUmyxxPB8Q/1qj5xtOb9SBTd4Q+pHs1xZf
TGwyIUl6xolM7NseZD2hygZri/xU7tG87JMX5OW1KuP/7BQbJId/o74LGZlwSdpxdzjodzp643vj
Em+p694E1Mh5U5ucZEZjcfZYz3aoR44M8Nzd5b3+T1kv3XznkeaqF9OcwzO7Bj9wKlN2KrZX16+f
jnUmrfimd6A1NAGODPsQr/Cerbz8FONmrJGaiclOai+Jem7F7uOapIQTUYOTlCLV+ny0sJsOPSxo
nKiOrO/SPoU0exYq2tfdo31IHxxemZd5TWEUF0r9qZClyqkPLsSGDso6AP5Zb6dhUSQWnlrqo7dR
V7igLpQ3OKhLvPLb7o7Di5d+GOrJeph8ZDVXFWzW5tRkbbHEPqmrLO0jLjngBRXudE98oAenBMHj
KFlUNGc9nCVt80qy03HDaXWH05yeiN4mqjpAw66cM/k0WKKkIaesWICdvGK3vP1gnZdcCvPbbec1
oreqDj4H3YRdwBULTgmLRRuBDyyizth7bTfxJnrzG7gCmF7BGRS/UCHAkzE+BmbegYHfwQ2cNE7b
LO3axmhRk7FYAuyCnmANBJ0KuoRjL2vnPqLlSv2WOO6jYaB7Nv4+52xPb22qsSOWzrA8/iTDiWOA
N1n3LtGqB5c7d5eCn6R0AyQ4LHFWKdnbZ/aU2A6THtiz1L0A8Uifuqr04GwiGoz1kOUEKaEr0RnJ
nX34xcJUk+Bhpm3kRzM+eCBDt2ZobnmJOEa9uxTbfOMiHMKaqhk/kGmXCCHEoSniU6cvu+z+lik0
QL0iMMfVqw8oMu0MSf9lRx7zsnVksDhF1JmcX8qHREePI4seM7T6b3fI+YIOKJ2K95CY0LLOS/ih
3+aZfuy0FS4BM5zRMWBKr3UrAW0Y82RF30hFkxLizqr6GdCqmNztBnUBAKfgzTbSU/yGgLmoxGFd
i6IoO6q3BJvw+iZhvKxdOeZ42QzxzVE97QKZTQWs1L2q/jnYUA9EKidI1aUGVaftI5OuQ8VLeByy
eXM2dn3gSuPM4plXaaiAyqR4AW74BzRxLAhoxU25tgJcVt7G7cYHhxO8YGs14zfSmNJC8UbEx0lF
QJSjW+WoE6rcw/SkmbsvnUt1Iaq8c3ZDjME6p5RZ/GmZektt2+oQ9d502aIYUcPrnOydT3OLOuWT
b6aa4KSlREtwtiig6op5VFcjU+mEHLZaMqmNOV6cG2x/GcOk1oON2kVNZ7XUcDZ/wtac8Lq73ruM
n7UKQsFTMMckP/SLsPZKkZQIIUop073Mfh/VCcPr3N/Y1XNUyS50JrCPfVxIraReDcJbM9pO7/+i
7kzaI8XVbf2LVA8SQohpRBB9hMN2uklPeJy2EwEC0QkEv/6uqL3v2Vk+lZnn1OjeSQ6cdjSApK9Z
33pBVUAz2aAN85ihH6oL7OtQliKOWvXXnVUgfS7iXNwJxJVxgWQLLqcrvgTzESV/hE/LrLpDqRhj
8rhZZD0+qzvUTdDi3XnwfyB7tJfwYVBKPbdn+mHvMYQG12IQ/OBU8mdKkd3kew7kx4Y/tYhD9vZJ
x8VK/rmftLf9bXnzjhYfrMCxy1R76H9CtOPBr1rhwXjoN1CRecjaEzzBHhY3ZvghPUDniMOrq1w/
jdsAFcu9+dIvYQoFuVUGz5jkBA8CxO4wolExzLy22BaO++5J7bck3Wc3esMP2Tpdet/OiFZOj4/z
OsfNwb6GEo7ejwjl6Lo6ote5AywaTy88Pb45CCUaGOfA6Smudu0aT/YWF3whbtNHAbEArFHquDl0
FJ7bC3k3mp3CDu2/wrpbvLk4usw4xpoduk1AxdzDpm+RPo+YCEZzsLtJq0X3jaweKDw/RrTFW3jJ
QlKBjeyBxvamvAEsB11De+ji3KxRodHpcv4AUABt8nGVb6C5uBkP+Pde3pXYWWbsevlD/3ANZHAA
YeDnCJPPtX7gJ2+bLIBb1HsFtwKB/v24fSjWIfZDlArjGo3oESZN5KgfLBgxe7XnB31Lb1FWwu4O
ZvKlQl9eHbHcF/T7DA/s2KL5BbbjNkc8pE/X7hgOj/axxf6GIvNGPmXv/FjeNFfrjzlegHaJTcdf
X3fmq1FFgUWXXWhMIU0NbuTe3kVXJQOqdwidXYyfethWxCb42n4AqVd/tLcj2o8Iyb5Oh/llQCf3
y4wa26o5zo8GZ3Z7G12QLq8AKoUeJl2SC3YJ9C83D9g8j7fl6h3qBkSq1YHg9BeHEJWgCc9A9XDV
4Mw4lDz8/i5Bt9BucWdw9t2hjQr76jPsMsg72aar4Q3xAEHEc81CFvt61R3U9fSHtkAgKHhHW3ff
r+6TJdnK2yQmKzTl7cfBHh6woSPAx4Ebo6lukWyQG4ODWqMag2gOLo2/me+W/326GypGCVO+EKJ7
iFGvUtUfVIwp7dqJZz2sBChGo5+HNUpeOD0qxBT1CooW3Awkjhv/UKEiqQ8IqpCfAB4KdyIUbk5u
G505bF4sKtU1SsPZMrhDAf8aR5RrJE3ZGq3pEI55CITRXcVywzZ61SxGeC718kkv4CkRrZA/wk3t
fQuZHGLtX2vHqPjvwwV//Y6ffNsmIQvONb4jpBXIUsoU+xtcgc70G9gxEkfwVWTkxWhcPtnTCBXM
tbCDvKy54w/X+ZB5myHdorBYwvaN0j1aePhpgQbWtQuCktvmGsRuoJaFQm8DHS4U7nA96lHFC3HN
PlAywUivXFymHIm7Xc9LsiF7lNrlZVzBKHPbb7r7coVwHrf5umHC4TTGcl1Xp3GbnEEwWh6fIPZC
qDJCmAATNGzY31VsERmxO3WCpQzB5YwganuAXwz+GKtnVyIg4Wu25mtvgT4nCs4Cu8GE0g3216tO
q1wFywccziuUeCb4scNy/waAvbs/L/+/3S4v/yMvzv+Z0ebfO3b+P2izSX0YcvzcZvP4arofrTX/
/PV/WWtSL/wDXswCdgqAacgQq+1fxprU8/4ArUeGMN3keIIpntF/+2oy9gdsMyF89ABVY9SL4Ib5
f301/T8iSrkXQRLpQU4eyP+Vr2YgrivhP2M4gEHzkEuYrnwyjSxUWo2tJRoSrwoxZmTcF5HaAqIx
Q5sXmN7r89Cz/K1QbDxnI7EnnxEOSEE1N8Nu7h0IStBsBld2b+peMuOh1V7D6fojz43EIS1N4S+b
iqmdm+cAcb7iO2jgZ7Qo+zL4Uk+aPogsg4atADcJUIqiYRMa3U5DBpgafXasDZ+8GvQGr8jFyo/0
cG7yRmw7Po+PIvALtYzqyKIBKYL+XrYy/RINhTgCwmDjRjCoDb02Kd6SpsJODBCT3qZ0ZN8JZpJQ
Bgkn72TblJw1KSFsc/DWBvmvDx7FnPfjKq2b7pFPalAgFNT83lehTzemCCuoGTM53Ne6CRc5g9/3
wiuq7pjLxgfgMipqsJ+5txWlQ6jnO/k0ydGhViQFwXrME9D6cmrvYeiSPTYuaV74WIwHHTXdYQDY
+2D9sEOeBWLEfeVXHdgJWTNcZZ8jgTJJpsCuwts6xvVAuR/AcXXKjDXf/AJfOR7BQNnAaTfCiVJ2
Yh00E4fx9zDdDJKWdyGIlhuYttZrFlXmTGyEeCJtKtTxmMBJn1Q1fc5cy+6MbPmjX6GPm0bEx/Ca
G4BRlsR96LYzB8U9FQ81wwamaL0vR1BBSFF4EN0mHmQYwQhP6EQDeA82RH0HS2V+5EFZbttSoaZD
B36qwOla87zvbyON5Fbqkm/8OpwPfgYwXlZaisJXyX2YoNkqums7Bg0HVyhMCDegwVZ6DWppIx6x
RQ83obX1gKHpRiurNfX8cl/rKFkVqUYFuCbNutFcg9Hms0vqug7N8nYIsKcLkLss4L0bkTj+mDVT
ejGWZS++5f25afDQDQHslRcEAKld0RAcXhXQaAvpevrIwKF6x81h1UJgxiOecufg/d3A/jqhRse2
kjWkaqzo8rXvO3HhJhsPQRmFIH+W6k2r3EASarLkGIYWCA2wcTfXJfCS8dk/ZkKXq5BEOGM7lp5r
RrPVFEm3SrUN1IIJdU1UWjDv5yZQuz5z5LsnKP1o5mnegRuVQz4XtcBYl5qfRabneKYgD0U8uwaK
IssPWmTNPppkueN1OcHgLg3A5DLd5ACBCvBAgKK2muZsfJmyOX0uazrEsx9G756MyD3Aws0XwHvz
Y9MCxAMW7/A4EpIBK6jnD5VZ6W3zeRxj3x8R25gOGQ0j/iGXlN+RqfZepRnqfpl6HiqLLWyhNe7a
HmbV+RasPnoz5161mpNOn/teZRBUDWO4EfmYjmAoSfXQzarcggA5bPuAOZRPgrHDgQ3CJ1SF0aTQ
racVmp39GJ7Y1I2nyWNQNbAuvwmnAJrxqK+X4dBOApTFqH41QdkiLy5kf8nhgLPurVDo9aQweJ9U
1l1GVRSv+O/myeYT4E4YbXwogWYEfan3lqVuLC7ZFaXntSCMTx5uWISFecP8isd1KvPnwpTqKytk
vu3ysUSZstT6ONQ2iPMJcLaxzOlhor23LgGWWuGTDVuM43U3MpHTmTIL27BxTA8MOEoNgGkjjjPL
x4/J5Ul5n1Qs3PmlP3/pTFFe5sxXm2aY09PstWG9UqMjywGb6KKqavviOuGfw1o0ICh7obtEkogD
0ALFEkgSyDRBUrlY1mLDSwBzQwWyUwradkW7TU9LaB5DPPhrXxo0jX0QR3feLNE4jli1Cr2pWeMt
9bHm1H+qWDfsuzoMN2bIsg81NsOlq6f8oahzaDXzPoHYWw0zuRtKSl9muESD9xG0VYK+ghXeVncG
cTTmcgCsmaIZue7Y0JfIqRIpcVOpncBGdwPUA574umrqj7Ij2bpw3J65nKDDzMZGHHKR9serz7W/
cDpvb+fItbs2dPS+ntFfLWifn0kwjTc1S/lT4mRLFr7j1RcDR3JUX5LSbaeWVusAgwlL42a0GQcw
vb+NQ4r6aqWj2wG0qkUbYpV0Jn1mIoHCRFtU0xyHzClsyy1LtHxx+XCVTFQ0PbVzFbz1RrK4YT16
iJwgfU/bAJUpWOJv6qHN3+pajbsK6IqlSTz0RJMJxnlEoyY7TONWTTp6oDTpdzQEziWmzJNfgozK
u0ZHxdaCMLkmzRQdudbeGpxm7wyaDnRzxo5uURsQUhdFaKKDUQ7ijXBEdbgb8vcmde06amX2RDmL
4qFpm3s58/DDsFmiv9wl5KFM8iLmnt++aiXcmtZFB2wvrY6zZsPJpBAHdSPj+0EBmAGJsBSnFFQ9
bL88CIEEnsevoF5pkJavPG6dMe9bo+SA9BMIEBT1imC6qUrGzmPSOrRUClMAkAl2Tuos3fqpROtt
8FdFCOUtr8F0yue02I6uVhfaE/3RmwhKhjSboVwPGz9aVKHtIJkIhnBZ9IlEAgM4FKRu9bAHdbU+
KaCId6KDjT5V1NvLsWW7kqfq0rKG3Qtu8F3wRsuadYii+4CbDY7u/Ahj9fS+9xXd1J6asyWfyfzE
AoDWOyziO38M8dROuQUKpBkIvU25gv4EkYR6zKuG7alv2tcMa2TT5v2MKjkv0QnIpvaqJ2YpVDpt
6+cr3SRsTxRpzqoakl1OlD0WRdIcqCTVTTOIqAA/wvlnGaX+sg76AZXVoqSLRpoSijiX7IPcm1+N
n807bRnUdsIAwOSnbJ0CmwBFWBZcSlVCGAyE197VI6YwjNM10H9ioMh7W2L3lu0K6Cn0/K4djHJh
+93X5qoiC9HFGnDugj4C8riyKUQsnDymZR6+qYaiRa99X56DJEdBhQDkQ1w47/yqsCiq2MZBOdeM
KM1wSY4NT8RWadKiep92VQuwCUWlrzWAikrhHZLelptJMyTgJPePoEoGb52ViPsCHKsXoAvKg5Sl
d8DJln9Fyjt96acIgUo3NHJv0ik9AWCWbEPNpxVxnX8a6ZDu27RKfBxbM2jKkYvCw1yAjyM4TaAM
MJM8z1VeHL1etBBoFOkXNpXDrveUfR6SadqNCBeecJZVO8C1LSQ0I2gqCz8hiVs2YQ9xc0MgJnSd
61HOlgnf+njUHxAx5Y9lpGE4T+m1R5uK8dL2VbtqSY3CKpMEXWctKygcyhr6v5r3zYpOENerFsU+
v+helE6GFdAg3jEo/H5cmNJCOKJcciOEUU9daaanxg/dF28e/C+B5NmOeQXQT42fCbWJNMpTcii2
DuDZRqJNWydqkeGGrep87vxlz8AkkV6B7RYgHOggy9dMdYAncon4ok8DEAMrXh9nIidoa2d/2HYa
L6EEnqSR+UYu+6Gq3vREh9vQSf3gm0JvDOPy5HVlwwG5K5KjST1543sW0vchcd+0I6BvAwiErMJ0
AwYN+ERuPRLkp74PIoDRusAdeR4gpmnmMEA3mGRQbLHGhhseFoj1qqHN1llKvThlHuYjRAEdQB+E
6mTElQYNytmxBp1kUQYWzTplWJz4skdVqRpFuWjV4PYpFew8hFgnE3cWpQ8+BTuJ3GoxjgIy7tF2
4XIk4NCXkw5uJxogRFMjArGkUvmuTos0Huu0uSRhqg+iUsMlzz16BuFXmyW4RZDIRmFFl6XvQx4Y
FOEhc5wcJ4JVVtkpQiVJp3HV5ubg5yk6iFPJbkvZFq/MG6p7zNFxdBxAkFpXou+hmZZdC61HQekt
Nw4H7tTD2dqUbGtzP3l0g2hhRG41lIt9Me5CS+nJRdP8PFVh+Tp3BMe8mYN8Wc8JpEvEGky85wMe
psgGrzPgU9ugLchtT4l7D0KZ3+BQs+9ylGgZpbk5St15G0n6dC/aOeLLpEyieEyC4WU0CWRWgvVf
Bho1C8p0e0HqFZ7JTCuMTiV8jkvE2pugTXsY4oeu2pohCJDlhe5tBHn+e8SourUtRam3z8d3SyeQ
TSOSHmsi3bJVhr6KGus4KKfoaUqxuLtrNrWgziTLnJNwnfByvvFsiq486XU6xiJIywubXbeu0lA9
DKlJocYLo80sLcYP8rR45QHB2A/v+M3Q1yjbOYbaNcBatw2VDSRwnD96dFIvFqTZ96AG82whLCJD
QyXSWvgqQsDGIHErpgH7KTZzRFkNarkMoTcorRVw0jmDfnVy/mkCmlEt3NTww6jC/tIENR5gXBt+
nimhr74HQnUqZfpWqxRg4qFj0IGWkpwQPw5nRYKgWFNuMJolGP7fs2W0CryCI6Bm7K2xfbhyinIc
jIDW7EWV0rgPCdkAzDkAb3vtsUYKmoC00Ude5i1ES6aS34E2Uu9zOs9i5eEpRz9BGLnyvFY/hqI2
56mPqpsEIN0VKDD9tJQaEZMTs/goEtcvJaAK4EMn+HM/G0PoWyumbxLrpiz2QpDfkvCKBaSp8Y5s
DnCRIxxIdYvjTAMJHyLzKvvH0Uc8NzT4kCekXB1G4HQNvSMoISAP+xDhIom9GBWA+qpLKzEQ5pE6
xtWC/DTss1vjStIvWYFs2Xgk/D5xi8ikqBxmizwMCDFldiz15UqWhmKVEfatb/3+uc6SJG6KQNwl
0uar0GHTBOSvQ3un5sNNn5XNNvKY3c8u4yeThSHoC9PsQ8w4Ud6u+8JB0muJQQzmPHT6zex/Gwtw
uBe2AoNpMbUkXIm+LPdBMNjviqc9BBZNAqUxC8st3mRBGmDEDIOgJd+VnsVXDEVXvEyFPwPP3s2o
GzPs70QFGpL03M43ACA3xc5znTzVpICEMKoAUFs02odUpRrMAVuWPvqgvMgltj2yc/1UomtOuiHC
dI5n11EW+Y+MTPxpnMh87wW1QgIXigevaNDm8yQk0DnnCJgBi05fmtnLv3tIGr5lHIjfeEbGhgSd
XA+EWu2yhnjPhCpw+7ppQn85qf3Hwc+7O1k4NLiQG4tuAR47vSdV2OEH/aTQhNP1XCya3h+AvHNB
8T0PJlw4Y7r6aQAb6yMnFX9XRV7Cq50FxbtNzXRT1zM0M1HT3s+mnNCaqgrUMwBErw+VUOHbNAly
CsJqhNAefCOURsNZvyXYTQ+qZ2pdt/34pGaDm9cIvclza08DjtGPMsoSu/RHT6G6zYMUhdxy9NEI
srWDu0ibW/QiKxColson81ehVYkIsUi/qsL0e9f0gCsARXmnB+TToaDIcJiqFRDQagCuolbZNzlP
HeStqj+yisknQmn9nk/CR+EDiK77sbIj8kGU0ZZD2TR2kTRJglJw0g7oxIDm961AXU2sawBiHmyT
BQxFmtpOcRIG9LEHmBfSEuc371aV2A1sCjYoSNAp6hMhiLt7rI/KbUyIEGShEi/aAtObPucecXel
8KBc0QZVsQXraojvgw4ghKFH1JR3KbDiXFn53DRecogS46Z9H/loVdZeGS1B+SvRndYMDOsx497R
B3sdnA5X0u91VugnPvdps8nSgmBkOEu6DxG6FIV7XTen0Wl58W2XYfxaIeV7R1FruhiejM2a0ELg
1E5KjNx5tKhfkg4lFQj/Mu8wC0xOCGM90ESyoWGrNJyTB1ml5iV3Kdt21SAeALpEty8k4SGgBWpI
jY+yPvii6Jw1UJiDXAvFtd/xF6lbFE7BK3NPLeMNCBNcehddOXVTtQR5K9Iq1PGbJKALOvr5F+2q
BEpblXKyBwJFkxWXrjpyKqHgGRiUPGLs3sGPJBug3Gu+jOaUbUR2Jbe5kT0YOgMZYhCiJ3NdvA6J
klseAWUmSlpCWdcP9svod2LDhlad265uLgjRNWSAte+W0VTOtzXlw60mhq0zZRpsxcxWa68Uk1qV
XU/uAm2gvctBtuxDg+amCwuox8cCg07FABv3oDNoyhYhdDjdXH/pSGAgoSHsmsqGdYAxl2bwY9nP
9RLNl/ILKqJyXZhGftcVId8D8JBviIsKUOMTk6418/r3skCtFAl/tsqES15Iwf1NJKb+UKdEbKQL
QHNNRn+HAxPHnZRz+Cqdqi8A5QEKUFryPtYZsm3PqmzR+7XbKUcAKbW+/zxnpPkowAD86qPqsgUN
dTMlLHsTUTntOA/n56atMuxzkYMo1+OpWHZFMZ0AB0zuAO4WL2NL/DwObenvhzYYvlWlF62GKwce
xOJ6ieQD480y6jWBqN/VcW/z6nsR1cG2G30I1ZRjIExLR5f5AMB6FmGlB6q+ToFMiXeHShoGzJMx
hUChBkN3ORa6OJba48s0CHVcV4WKZ9NhiqesvxnCt4qiFqlluVeoiqRk3BIFkaJD8XDRMhFtUl9X
9+L6bf0xjTD9ltU9X7AMf7fIw/Eqqu9xIiwicAMRXAxGPlPXkw8+z+TVqKHfJQwnc4/NCdpsI5JN
6YPmuMAWkx27ZhIYSWid+NoOeI+FHIIw7lQxApCe1/JEwwR9a2pQfQNHEbI0lNd2ft26o6WgRE85
mPCbSKX5eGVnY6jJzgopuQ4SgFX7EbN4Hgq+ICtnzZbCPGzvj3OHhtvUywNJ9dgtEhAB1zVn+jkP
RXtJPUvg8qwSjcklB6OIRNIjaKBkZ1zudmklq43NGcbUvcj170HBsiUQwwxTZdgMIcsF5y9DMchk
ax/Q3n2STuQOn6HeJsgj91LY6mGaZ7RHg74H45mhatLXQywY6S9FUhNEZWm1rdoKtcIgJajxqRHD
7OEYo9ijd2PKMU3ZUj+2Hmv2nfT8k6Ysf2JdV1nEoX20pWkFnXjXR1/qjFUP4YzsMp1Qk8FRPbzW
o6HrBIHENi9FVi+sRegnUVnbcj9K1oOrvOcpmDHqx/IuRicihZxX6OwYpZON/a5IFtzmgIa3Q74r
aEGWQcjRfKxzexaI4jDb1uG547o8ya7G8LPuotiEYXYCDwvjvZzhbM0SBeKuz0HpGYpykwwZKJMj
Ezfa9Fi9pCcnlPDQCyr9iS670NCFL1z7peEVBq7TQKYIt8sAovg8HNZjRs0BzEL/3lA7UDDgvWFc
yairXnHOY9wFLasyWCVp1L2XKS8EMh8LZWoUYPi6qaBLmApMQOQTGlhAtgcZxMRFEn7RfVrcGBNi
2GQMyEEI2JKtinYk9e2IJ/OO2ywJl+3Ijd4UyDTzTTIR/1uedeKmmev8uezAq1zMLhEXpC4m7l0S
im1QtD6Gm7PZPmYTsY+NnMSXCVEORIBVx+8S0KvdGgdhkaxk5vrn0JeQfYRB14JcrUz+4I+53KOU
00ersAiz3dQZzNaQwsOAlkMJ+g3R3TwvOe0TstKmmq4bLEleAydwC5oeEXPshhGnPJuC4W6OhvBW
RbyGXILk6dn4rQVwfsrAZHVcs37LVe3ADAWZEXKEq4vKqk+mwUPGkRB6TFE7dqvEdRncIJjRqBF4
9fTmlMcx09jUPqr0jWkg7cySAVF311Rui24h5n91EaWHaWiT4Dnqlffdq2cZ3Y/MSbHCncsfum7K
MJqhyIwJjZbpEXknCtLZmwnGft5SPKokrnJZfmSAPUAjlM4JtIiogo9vVZWC+EuDCXHCqHP34TnT
6pWNUA2ONW5ku7Ap4sNVlFwrrzOIiQhLDA3fnEfGcg1KIcnjxllsIY20YpsG1LSxMKRAtu8pAehU
WbEMQXTIMb9Q5xlbGybrvekJ0ot0ZuEecGty8ec+W+tOiQzbvuwhGzB9eecVodoyHMb3NI3q06D7
ASLDocMRi9+d9v7gBy8Agefvc2tRFszn9iLnBFFgOm+TyDSwOknBePWmAUcgT/x+h+POnrLAg+sF
9pocunQcSD2mFoh67oDv/OgQ0X6MfJB5bMGxnRYapTC+EPnQfKRjOuQbOA3XoMCxBvYbqNAthhKl
6skLMPQ6D5h7y9EoONskkgejJQSdTaW/h2CF3piZ1Sekv/NGea3YVUAAh2ueMKjwyVw844th8HNu
/dU4M36TtinsVEClfpr7qV3nbIbsCFU6CARtWaBR6/DHztjXHo3TbhFKlm8qpDSvqLoi3EbHA3I4
ryy/GplMN1ZSyKao371NfWbXdS2IWRT5qE4terYrJUaIbQI7rFvSIZTru8ahA8pLdhhG49+VzLf3
vRNQd3Np96oWrQByV2bPghUGPYcQVSU6dTelGuUhYQJLfSzQ7UJncwUwKyBOksB/pKUO8j30jKdw
avd27MWuUynZ6CqD5GqyfNmGUwPrGGumM8thUjIifYMoT+bTStVROK1wXfy7Aqv6fghpjtdleum3
ORRA1F9GTeMuaVg326yoxkdkh2DMs74DpqwgaZwzy14Q/EeXulRsQ0mVbqOkGyH2bTQFpD3zB/TH
iXc92bq5xVRY74uHZA6g3ii8vjzjWIagsphVu0i6vL/0BJ2FI9rImPZV2GUWGQU0szSIjRB7iBVL
R7j+1BQ6XTRIoMwMHP9qymvdMHQ2eIs8iYuW4I4jAe/knjYKE3V5aTWElaWratw5x4OY0Ypi90n1
QOL/vXrk73Uhf+G6/n/EaIXl36/EI5fXIuv6179gXf/8k38JSMLwD+mHIdI/yT3JPB82WP9SkAjv
DwlWuidDz4cfHZP4n38rSPzwDw+eWTwEuZJKH/DW/1KQMP8P/D5CwQj13QgURv6/UZD81dfwX/IR
ANv9K6/1BxEZzWdViLkS8ZAN6MuhzJ822LeM6Hc/XIt/a4l+xJv+Ffz6nzf4ZCgqhLauQPIcU1I+
2gLllZkf/9lLf3Ke7Y3Pizwqg1hnI8SEaQt/lHwWv8GR/+zKfHItKxKajZBjgEYt3E3No0PmN2fJ
5t+8/N/pdq4X/pNuZ5qkkKgOiDhoty5KLizA7EwzHbMmXP/68vzkC7BPzvVqzBEzWhLErdccHAZx
tSteIav4zcv/5MayK+nohycH2W/DkeeLOJwzb1mgHLwaA13+RuX4sw9/9an94dX9oSMjZ3hskroH
Qyw0u4YND9JAzvzrq/NXw9v/ei7Z9b78+AZ1EE4DUOBxlYhDUTRPRVYcqgZfp/eB5abZb7SMfwU/
/ed9rl/wh/cRzNER7ecgdlwsPU2WZTU+D3O/keCypQRSqWrQv1kQP/tOnxZzyFrbyD7hcU8jukf4
CbGjKjZWDysEJsGOl7affnP96HUdfBae4QFmnxZ2lyoxSBw1cdfmi0E3W42ZhQLZkzkNGKgxJ5uj
ZuDWIWG/WTI/e+I+rXczzm1XXgUW6TjUi6Z1p5I3v9mm/tTL/d3X+bTcdasrPbMuQPNeb3qOymlU
b3jlrS1HH62s7hv0ToIAMoO2//j1I/iz7/NpC0hy65I2Mfg+tHrPdQOpVHP5Ry9NP639QpMIvqfY
GnvfrYKSx2i1/MbY8Scrk35a9zOvRce8HIYEHOMa4WAxhZS0426mafqbt/jJhaGfFr/yIYeiU3aN
Tryd6sOtGcVvHtufvfSnZT/zNppR58XAdNifaj081Wn/zx5P+mmlD4NCCUGneOnSG3dRmWMmAxqG
3+wjP/vg15//uI9MeZNoL8EUneKbPMIEl/8Pz1H6aSVD1hV45rpt5ND6oEGyKbxx++vn8HpZ/2ZV
0U9LliY28xiRQWxH6q+kzFFKC0n3HXkCRvdH7Z9+/T4/uzqfVi8P2ODVOd6ny6evZRUdBRQkv37p
n32FT6uUoTyPCl82xU1q1yqQZ47dAF4W2Nl0v/71e/zk43uflqsqpipwNsV75BFDVcbqVc387p89
896nFQvpomjSoXOxSdwdhbqxLdvnX3/wP2/k39xg79NSJVU/N/4EP8sQyY5HnojJ0XG/9UlzqYLH
tkMho1lDVQshGTnIJvtna837tIw1L/zUZtbFWRMcuA7OQzHsf/2VfrK/eZ+WcTkLqKmzEQPutVk2
NfxYEqjJ9Bi9//r1f3avrz//YSFPfhkNxht5XGXXgaJh2AS+ff1nr/1pJTNPoLmROReDCDgvgxxN
NlLOv7kw18fl7271p7XctaOpTT9giHButkhMlyyDKNLYbRO1X/H0/h/OrmNJbl1Z/tBFBEjCENvu
Zvf0WM2M7Nkw5A699/z6l9TbjHAGZARDK3VIIExVAShkZT7jSHBaH4fB56jmzhkbrVnFWIPayh67
ontMAPllo3jB09jGDmlaZs2tLSRBS5XUoO6zJwEgCXCyeDZNv6R4lNrl1bj9/73Sop6QJS/L0Rsc
92fK2WuWqo0dcnGv/66FVJpL1wVQkkjWg45NTGDAGcECCGvljAGNE5+Hmn5cX4j3jVUqzb372Yoc
qy8gsNsNF6uxX5p83FjjZRbeG4LmwoAQAImiygmALFwfJpAqIKXiuOHBAvCnQfo2i/uz3Iqwfzaz
9z6nuXXq87mqg2r0bJt87GrkPJqLrZ4FYEgoQLh3rPkRaciDQCkc4/djLU65CHbt3XK5xL91+Tio
fQEMyeThSfRrLtI7K4u8fQukeXwAdGDqLjaWAEZ6UkhgI08cbNWave+HAPz+3XHfLf3Ghx17QiAP
FVv1ETiNYxcCjhDH/T/rQzDZsubsTm5nblLBxuYE9EN54eX8K8myCwFf4DgXG874fvSSSyrn7RoE
eIJhxILHNNZ0U3TyFjnje0tE/xDQcGdhC4BwmmzEFoPXuJrjxwnPUZ/Qjh7All8zm9ngWI0e12fL
1Lbm+WmFFCGTS9yabCQ9fHWdoyTe8EnDeruau4e9TXJaYVvte/m05IkBez52ifAE3bDXP9mHd/zQ
1dweNoQHb4ARvD4Dc3iDcj3HvuF5C3zVVH7v4xflpN960Fjyr3TJfyMo5GGLcob6tsCNLBvA39WB
bIcCPuMXdwUun8u/qQb+2CFoACtz6ypwcNjRaWxfSB0AbFJvRF3T3GsxBPnvhLltNnmhn3/Em87L
HG6WPC52+N68LN98cywY40I2ElVTXmSTT5L+y/m9u+Ch+We7+CdZ6ilQds43EgWG2OtqUYMBpNE2
TYpg6AZHXwCNXvzoQSlaEET6CS8yDj1sh16TVWlRJHSECwxoMnoT+aIoubZ1f6xRYTwRvExh7Qhe
PIb4wUWBWAsGfbsCHGT2UpS05WcbvHn7HEcLM0HCS2JFmOAsDktPglAtTYtsI7qYLEOLLjheM5cD
DOh1tfw3RkURaOz7fF/jUgsnQ9vLJHCi0XNswIlEkH+v8ul516z80XJ/Y3ahXYVDRbE2I+s/2qjr
GAR5WW/6z8X3HZOWWjRRHXXS0I3/f90r1KH4P7Dp5lP0Z+WXNYaNATZ3bDnIC6bPIxLPWfsMrNh6
BwxWLrVQExa8kSFrUHnC1KewK4OD46CkTA3PnCTnwZUnuwUCwJo2vMpg50uJ6FsX7q2pbDnucp6b
Ty/Upx9rFHzFfn1VM31aH5LBzqQWJeo0s0s8uoMsQdTqnAR1eDvMw1b4N7WuhQVJ2zp2URvj4UVY
IcuGa+hE8mjfrii1MCCTmDglKu7AQzuX34aoot8qlUU36zNjWmzNvWMxWpkL/LjHgVTNpugkKHhL
6q/E4Z7LwfXVXDYjmmmhNW9vHasD0Ixzj5H2PABZi0fTFxSmerVDtvKrhrUQmtM3dVrResZsOXgz
jJz8ocuij+tTZWpaO0IA5oVYTytQA0fNC22HH5k17MrDSKG5fOmOTWsBbO4NYQgAAACsTXva12vN
mwX38TqF6icg/0vwXZXdp2FnBkwKzXOD0cbb7gzhECA+iccS0E70nPxe77jh5CmWZXgTYhOgZ0VS
1DMusCinQa0HF5+Xq8ZyY+t47ZXxxtHQYJZCc19fpqHd2w72iSH9JabgUbnVtU6Gy1xVGyHOZDqa
D4fU5XU8zkgwZMW3OQYOJJEbDmxqWnPgaY5HqoAh8YCe+NDEOZC6W/evP7npd3aiPzQTb5YgpXWE
0mgENkGs28D5UfhAXtTycYofmgLnxuzBGR6G4YKSWid+HQBIxFFLzihGLX7hBDbVW/nQxaDe6QjX
vNqZnXSKB3j1HE2vAY0fBEpFaet666ZmmEOQCvxlajKs3F6WZPLyMrthuXhtWHleb9o0h1xzbZaV
wkVIsr0ISDSHM/A3EVRDAoPrAxbepLd1u0whTT/j6M5QQ5bhMDnh91iFDygnXKYU4MTjendMI9Wi
Qd8SgvoTRIMKJXe9478ESpz2Na0Fg3DG61nNUV3E5/4Lriu3omUbvTZ4KF9G88YOi5S6gwLUCuhC
53sDyyIx+REOlsdYojbOuSYT06KAiJCOlYDgepzYz7MvbvPBQvFXyD7tmx4tBARzzEAPUNoeL8e7
0aUovu327R5cDwFRXUaUwXwlYNU4JOZg0EUlys511XbtuAgqVqJAx5uK6MG1bHBGtS/rc2KYc6a5
tWhd8GZkaNrK7a8RG1+bsP/YZ2pfaGSaW0eACCY2h+uNdgQcINLR0u2+7Ou65tY9bRzBpgmPA9H0
E2UZ34pUfpV982u9eYPFM81PlRJRMyZ42aj97tkBFcBB4EHAssJvrmi99W8s3vNOUNWJkFLwsuQ2
6pQ8FPaeWtHcZjE5rze9zMJ7TWsOC/qhfC7FPHk0Tp0fUQ9209q6kUCMSgQFztwtrzJZkOa1dj2l
pCmQ8SZ99pmlAGHaUHABin/fODSn9Vs7oTMy3R5FxqJs3ddhfhkgBGTTqzupy/pHTOugua+kzYiy
YUxWELYvyQj62kJ93de05ruB6HpXgYLDc8L0PlUW6jOqjaYNFwdH810Iuk5NE6HXOCUc+AQpiCzH
uay5+PReWIDgVvNNmRXX9YEY/GGhI3q7A9RgmQHMPgZnXFyOpzidxmvXcbD+WZVzReVwvuETplFp
bp02Qe+mskYozR12JF02XRzWAAE41s1D6TbtUYDZ5Tjawz9WWvHTvtFp3j5OLrdkgBt3Lqyfbu/e
zy6o2mznwnrxfd8nFgd6s4WyjA9lu1wDeIFiBledfdF4YC/52dn+z/VPGHxRx8SNTMlRKDy1u8FC
GoR80QElo8ccmYr1DyyL/U5UcTRnR4VOTAvEW1TYnAENO7s0OxTRxUeBc8XSYwr8//qHTCPR3N5J
bV+EOSZrSP37qRflQbmgfYdxr7dvGojm8UMq5qFTIc7s6Ws3fR1bcK4BjotyeRia9akqN75jiCw6
WA5HjsaXTjBDZE1aH4KQzZ9o6qb7kio6UM5mQ06dEsvRogi+QJ19Oj7xCsecjd4vPvfOcutIuaks
cokabnBFsvhDOkAar43vW1tcJ+CiuynaCGSGxbaXz7/xjJYK0NYMeHVANdYlttzzciTOIr5htKbm
Nd/OQ06tGVwLHqqMikMVp+EDwNPNufEtZ9/t0l4+/WYEoNRAvcsUI79eJK81a1965FQP66ZqMCF7
+f1N21Imo8XCHBssqtfv1EDEOcvLjScsU+OaQ3fUZ0GZ4mEgDZvfRRiAwbydrJ0915yYDSlKSBQu
UzQEMaw/55+Wi+P6rBhgb9LWPLiJXWdKJ9gmk8XjUoZhtxBeuI1BSUPrp7k687n7vpk4M9mQto2P
BBVSk0A8cpLxd20NZyqLb4PItsCWBk/TYW92bKfS5RhN4/aQdUv+bbIvAR7EUeP5C48J63Nm2MJ1
AFzbdYUVgETLq7LkM1XBbZxAfaOEoECDqrz1bxgM6j8IOKLaPkxgUHYVDXieVPPFsUB1sa91zZXj
QU5NzxFOuVvdUbd7RsH5xkHTNDmaC4elU+Mgi9R+jEp6384/k5o8hgG/VLQ/rffeYESW5slNgwRj
LxDnBjrduHF9EgU9smZrTzM1r/nyQONqyiRs1KYgBlbdrYQMMHWmjc3GNEGaNwuQ/UWA2iMDRNrw
WNDpgUd1cyyC4NSy8WZ9ikwf0by6TZxhRBUbhJk7gHLLEqJD2WeLzCjWLLz1T5gsVHPlIAUpQZ5j
FSoR/1jeclRSbdiQYQV0NBzgpW6EqsLRyxuAjIr+ZsRCpy7ZOIIbeq7D4awkn1BbOOANpaPfIofc
AKezs+faFixEP8o4t3D+ZfMZxFfnEuxfXazOu+ZcR70VfgMivinHuxlxQFQYOXe9TDe6bpqVZTHe
7I+kLoAYjji29wpapH34mvnBp/VuG6Iy1RzWzxoQoVowEdTeZUdZWeDmCpEPHMG7UU4T6rmJtWGV
JtPRnLeYiGxLpfDIy8nFjuXRcvubChVa6yMxNa85b1UWo6pDhP6BjeVjxaP+2kTsJuqjYSM0GzxX
R76FsxNbYPoYvTgRt5i2TyVS1ayMn5F7/bI+CNNKa56Luw2pQuniaoiVoHV+56O2ck/TKE3624hQ
eNqhfNHBxcYZoTdWQ+CrZRuB8/1uCx3y5saOwOMJDLQE1KONmjsl+Mak/9lW/3tCBzvT237b/yuT
qWF1u+RM5VPkl8eecu9/czJXYW7jSdHv2pdgbkDU3iofQna8msE42ikbrJ0hs4c7UKMuUpZuEHfn
ALRq6aXCIxjoUHgSPNYwj2zjied9AxQ6kqwskWMhDBPch+QDs/27lN6Qrt9o3XAaFEpzH9tfqKSG
oveC9N9afGdhehdZ/DL10CrGIwVe5nEiLN15VyQWOrxsCsu8TJ0MRKTqR1mJ53ZOPu4zRG0DHMDS
NOGaUnpD1d4PPTvLfOuMabJDzX1QeTp0iQWKCJkn96AVQR5cfF7vtWF1ddwY6aMc5LXIf9OQfHaJ
8wunvwiMjsPrevuGrrvLNf5NjAf3FAV16wzBKAlyVea70MKOhq2COVPrfzmR9b8oHEDx1WJiKlQH
n2cf8iJusq/2R6glXr7pembnpZ3GeFgeI4gD9u4p5VuAb0O/1bIab5oG/qWsWorAokBw8ROl2GV8
AJcbqKvWZ92wqjpmI5Bs7KWLWpw+mx47Gwe+LjrLyN23qFLz2Yo5VZK4M6qICGkOZRZDGA+IuY3O
v78fCR2uZ6c+tfwMjjSi/uRFFf0XF/iKxJbnLK3Vrnu/cLUVaKRfFQBKQ1d1AEWPlzuR/ZrGWUIu
u1bAXVb+zQr7k4ryBnwIHuhw/02HYjoHk0CpPYe+4PoXDDakA+oKFTcs4XXpJVUCstMJ0uzpPriG
+KMD8ab30zxxy07Q+95h5xzkbKCt/me926bV1cLk3IOqbqxAyjArKIeU9JLEv8byN5hEtiL8EhXf
2VldLVpmJIisKlG95+I13Z7s0wg6PX6fuK/LG7yKYqRW+cUtQGccv2C/PfshyG4Ch55iR90iV34Y
i/ylxu0okN2VZw8iqK9t+wAenE8K/0slUOKyoLLOnY+qY6eSN15e3OJptfKtX60PgeSI/ENVvSQ2
XMjNxul8ByyYF6oP63NoWHodnefXnBSYQlTV5JKdBrx94OXbds7rrZu2ZB2gV0UBOOQEykWoX10k
ENKo0VLNBcWWsStuUF9ZoabKIc1x/XumYKUFcZx58rRBkt0D0fQ9IPrfUYF+7Vnx73rzBoPTIXlT
UHI3d0EYJDKhDk4VPPIc8P/MLc7pyDes2rQiWjhhYLIDk3fOvZAD09pG80PNt95vTPNj/x1KZOak
NTizOGC6iSdksughLE8pG8ttal5zSPDHzzLuJtQQglW079qjrPs7u9vKRJtmRvNGq5FyZD5q2kPV
QRc3UL99mW3dvQyN64i1GKWslluj76DivApV3giHbxxMDWYjtINL7VsN+O9QDd448Y9qBj992CAF
nR1DmbmnddM0FDQLHbvG0go0xH0pvKBPIAYafYqwT9sDdGAscO75I8Th2Q+Jv0r/OHb+rqy9+KPr
8Sa6JzM4v0oSg2aAW09Jrm54FH4ccrVxrTfNnOYLYMeLy6EEVNFO7YcMynM0ak4M9xOyBQwyfWEx
hzcDiCLRUyeCTZWteAWx579OEZ3Akr3ktsqNU8iyzu/sIjqyjc1S2FmD8k6kWxduMH5NYii1Rfmj
i3O9k4P+hrfxRgg02bHm4hw1u4EAr6JHA/rYQD8+jna6t9DcGwzcguPyCBMDq/tdm0hItc0+hL/A
L/Nr3YxNy6G5ONab9ixA70e//0xmehU+uZmhAlPRLUc3fEIHsYU9n2wubO5J6X/rZvski/oooY8B
cuDn9VEY4qAOZEMhXjlOgEF4M7QTytS+QIbgDjot3nrzhiXWsWwDyLZjqDYIr5NW4PV18tymoGHd
1/gybW8cAsRWadcXmB4RNg9WXYNs3NnC1JvmRXPnkHJUbXTouM0h8wnhgmMixVME0rednde8WUZB
xuZoRHX/2B2FzB95Vuw7KHHtotJ2XGRB1HOPDMW9D/YwcC29rE+5aVo0lw1J4osZ4HvPjwk/NODc
OExdeB/QOtuwGEME0qFpbZCCGYxhXprblJ7wbu/HHBTTzanIXuw622n2mvMKMLpOzBk4MqV+Ck3P
lhyh1lNsrK1hlnSUmgRzYTKAndtzp5I9A9uQnu0pmiDpkJX7djMdqeYP0HJJwTjr1WOKYiyafgwC
59JX7cddC82046kLZq1+TEABQir3gafJbTLLk4It7Wtec12KQt0iy3oBPsviMtrsmAj3hs7JxmZs
OmLoSDUSoQoeJQLwrqS8qnqhgp78+oKa7d/ZBLkUOTymcIqEWiduCYXKdvC0rg9tmaF3tlCmOXYQ
hF0bLy4ysfbMR5qisCD+Bl63H47wH/MERMfrH1pyve99SHPzkViyKSaMEWoRRfaEi4pV+GDx+DLO
3xzy2WohQ7P+JdOQNK+3UEwStSlodQPWZce5wVGgjlpwtwZgnq4Za4+gU9hK+xk2PaZt3dxt6aAW
y+vIMH+EiEn+BEK50muC8TulwT6QKkqf/948sKuOlIMqz8sy8pJK6SUk21W9KHSgG+gOOwUHFd6o
nCcU1h79trxZXwnDfqqj2poKeg5O3AkPpJUPvR14AEae9jWteTzFg2nkzljkLpuLm9niELxPwXi7
3rphVR3N4YvRbm1IT4GdbA6Py30rHLOXInIvyZRuzI3pE0s0fnMc4JM7+VCtEN4fyIDsLz1SFFEL
LFZVF9nGmdUQ2nXImrUUUPs5zksiCD6NqEU8uqigqCeoza5PlOkDmlf3hRyJXWIZcjGmxwzid3+4
E39OEVE/931Cc+ewAFsIJGaWza/sT/NEsgfWNv6xYcgGrX/CZKeaE5eFNaI4HmthxRM/+0huPoGS
jv/Y17rmu37Xs6GzYExxLyHFmN1nvJj2zb+OUfOnMRybDm2DBfsnCK+fxiiEWN++cgrwp/9tpNB7
zIsowC3ULqAkNYB9GIQuvN9wAcO068g0iJ9IWoeInaHDQPYejyWIxfFwGpzXJ95gnDqXW1WyCt1H
mbpCAWsZxKcR/A4WVAjXmzd1X/NgEScZthnMPfYaqLrUQX8cxDR7662bOr989U18sO0CyOwSNlmB
Ue2Yx6w7VXVV3xSTv8UdZfqE5rxlji+0lkAMhRRH6E5PlU/B9jpujMA0P5rjJlkA0lW+2L0TVk+q
Sekn6NCEr+vzY2pd89kYBYoQU4Jpzs7ws0jI1U2dfTuirTlsTFKciHJwMLag+YUoiT0eONSvNvYW
Q8d1MJocwQ7PHEwLB7kTNtukg1Lj/G19VgynLB2EVhdp347QyfKcKIwP5dTe4jXvI/SSrzMuPlxM
L9FAX+I89zcW2WBDOiKNgBhdRlCi8Xx7vBZxduvK7kKc7rQ+HtNkaRtxOkRkcFKMB/QcETYv6CbK
ru82Om9qfRnUGx8bxqBuVImsthAAjTOQ4qJ+19+5zstH3zTO0tkHWfuSsw1YcKqS4DeHoua+adE8
Nx5FOIsRuQSwft9ZYMH0p3zjQmBaUM1roSrU/b8FdSo7E1++uJ0NjQB/31X2zxXozaykowoI1Ilw
E+zbB4tABoNCw0HUvr1z2jXnrQKn7HmK6m7ezlcVhVAa2nym+LMzvXOJ0SFonExZBug87pnO+FBP
w2vByMHv6KUvq2dcOg6qgvz79NzBphani6x+PliFwAWEH3HDehh6+htaPchx0GtpZx/giJe2RvAq
GNwVyqIHHDvlgadteWpj9iEamq2bisHYdXzbaFeBcIFb8RqWc/B1y/YW0rH1vr1cJ3xz1SiiPAc+
Jul80HJV1xHDXzd2g0Xq8LawSpAom9E0TnwXH9SbIioucdZvYJ1N86IFAUsCdxlJzAtv6EMv0i/S
h3zfetdNbWsxgILCP+8knoWcCaIPYBX3oT2bb5E8Ga4QVIsCIciEQjBA41HOTa6NmwN5rG5g+r/j
CJqY6yMwTb4WDvKAZxyFbpidQnankLPkBIGX5gDEdrCxvqZJ0nZyqGSpwRmwAKUf/AqSofYiyPDu
tEstHAwsdAsoQ+KM6baQCXbu3KTYCMLvTw3XUW1lBEEX8HAzvKFEjoBas5tCMZOmIKG1/RDvvXtW
gOsAtwkK4r7d4DPg7IU8IFjwoXwEgRWrQdXC+ifez5jwv3Fu1v+KIq4rEP6DFjarfwkyPIFCv4Dc
V5oeqBh+Bzb/sP4h05Rp23kAYeoqbRCcqd/nL1P4U8biVNaC7Wx/+e7b3UWWeOUAfb5ndakXVAI6
ltUV9rVxunrfUv+wrr9tnjGfZEGPPOzQJ8PBmYbHCjKE+6ZGc+Y6sCD6awWIciJ5mEP7VHX9JXTc
Xfsu1zF1scOzchTouqrsM29mdugiaGwgX7qBwzTZkObFVQF47ZQjE04ItJNrIZ741FxlH51aKCud
rFTtitdcZ2yLraptB+hWenPu3BU++SBStUVsZxiEjrSjNusJtnSGXWy4H5S8MoueewoRZ+z1kIPb
eLc2uIEOuJvTBuIaFEMoo+ougTBaBwSLm8utoiZT+8vw3riBbUHPnDGk20k/PoyxfIU2xPM4QaZ6
3VYNfqCjv0ZS1+DlwDT1w/QKMuwTUoj/rjdtWgHNgzkjZQUCMKSJ04uAMkecWveWfCxUdRsNv9a/
Yer+8vub6bEsBpaeAREVwssLZns+E5C7boRrU+OaHzvMz4NeCuZxFefHyXY9ieThzonXdmMrrEbX
z2E4tR8+88h/kJCnW58U08Rr/otcAIMg+/LCF7AjgJbXhrv9CRJjnywa3kCnbKftaxtykmTAmADU
g4S5/UXlp9hqIaA1b2z3hlHoqCtUFIR9XYPkmRYW8pFhmF1B3D/fQvUvuzhIYoHRs9k6OZo+5v5t
R21V9aXfYqnbdGSnJhDymNOuOUOEujqgBlYceMeL0/r6GOxKZ00jguYJXeYtS6qXJgkeiLuVpjeN
Q9uVSd4MVeLD5xxku+eAnibU2kB81PUgzH7TbfOGmsagObcKcJKPBiQLurB8QBX14xxuQRZNY1g+
+canyQjAfaKw8KJKviz8W1lZvlZpfz/nDI9mZMO+TCPQvDtnPTSF6uWsOpATwPx3EzahfQus+TYE
knB1lTgb+RREVlkLxSMydVu1fab50dw7jX1JlYOOj/yGzOQaVF9ZsEis/5a7jvFc6o4taD/Hy/2S
FhkE30V66ONo3gh87191uA4io65DpIUsjYdC+FPfVKcs/1yT9mn2N7DGhi1Th5IhYlMhpcO8Uokf
fJovFh5dO7lFcmdqflmWN+bZWykbanBLe6jgVAcbpRmI3gkknaONo6npA5oPp67TOUHBoOgQyBc8
6Z0dK/PmNPhn3ThN8695btf3IiwaG3FVkeSUlb7XUT4fUOl3AyG2fR6gM6KFqu9HAf0CwKBQuZm3
Tzk03tb7b/BbHSnW2hFEISHQ7FEKIPbcTU/N2G5kzExta45Lw7B2oKDEvCyPLyoi4LGEHOnGccLg
tzo0DOpnCbRTl7iWVPWz0/b9q+gs99FGSfPFBcn+0a+bat/erPOhkT6BQmGJWYoz5xgG2U0OTGOm
tp40ln3xv9kzrgPE6j7oMgtIFpyI4uKFok76dhS5f03DEoLh/egffV77T3bXbJ5UDdAKriPGGkVA
V8ko8wCOrink9Zz8mOfQgvjMgl9TDILR5DsON4fS7jdWzOAqOogMaNA5cZ0al8SWvtph9ugO0X01
J0+I7RuOogwTqTn7zFU9Vg7WKePVTR00t04Tfp9y23O76Gee4R5BofhzSlrY4i7/4Zr/95VFFR0x
qE7IR9AR38XFuLFvGCxcJz/jqW/TugOSvW8hk35octQlt1WLurnQ55ch7qwTprP6sW8g2gaOF5CA
Cx+IwaTnv8EwPp4k5I92zpIWCWYI9eVZCMzr6Lte5QSP/rBPjIXrQLN6DCAUWeElv6x6+1Z0Pj1a
LNt6RjaEMK7t3S0RSTuUNfMacBhALo1xcMNBADT0ds26DjELQayf0KBhYPAY3EMlh0NPZLHhcIbO
6+AyGk4zrs4AsNC0Yg8FAQs9Ss72FVdzHVpWuBOohTpMTd6DxqHHuxqS/KCCWp8YQ7DQedAaaMJH
UYMn6pTVPxzwuh5o4l7zIrmJ83DfSxTX4WUUj9SZSnHsnhpxGgC7OoRWVG/YvCEW6QAyHgW1G1LU
uRSNuqgZnI7u3IDYHpVD8K4zyerotiRh+YOxYKv6zLTimhNnTdNnlV0xD4q/Zw4ULRu3/MxwjmKa
C5e9RZB8xrOyAAV6HVqfgygrDv40b4RuU9e1c3iSpYGV2Xj9dSIQEbt1YR07mu9MPvwHJjZSyAhL
SDYJGRwFBFLAabtxQDZY6n9gYhUy6UliASVatadWBfe8yU6kjKDEO29hBE3f0C7UWTUkSTAA6pPF
uEGzSEGGK/ucJPYD6elWPaphhR3tKD4FolKjK2E8tH3qs+7S5fwSZP7WTcuwwjp2LE8TOQUWFR4c
OH9kedB5NarTNgKGqXVtI7bspoOmq4XW7bZG1Ub/WFT1y3owMrW9/P7mkjLnY1yCnx6in9k03qa+
Ux58m22d7g37vM5uVvHQiR2oXnii/gnWlzP175lyTrjBhTvfxbmjeW81QpylqoCDd9P+u+w4sjJj
2JzXp8dkOJrr4v6cVXORMs9Ch28mPskvEqLf90SM6tO+T2j7sCpJltR4cPMGH+IHjlM8yMG+DaNy
31VFh4uVArqouV8tDiZvoB976jYrsS2D8+pYMb908xQvknin6vP7HnRmNs3OGebrQFT/JSsdKMSr
s0zEIc3Z95jmn9gIGbCQXCRUrkXtenVG9xVXcx1a1uI8k1gdTsi+048HP0rp2cHt+OT2wbDPE/+D
LuuboPXrhHldpyIvFlUMMM9OXDHXOc+Sakxq5aL1PGtOirJLDWbzsSg8n7XPu4xNpz6z27CY8AcF
6LPV/jl3pIH/EqmtlIohnOhKoEXRJUrAB1EBRu/Cyfmiyq1yS1PTmp9DOnVUfMm8Wr7/YWlaulsc
SaamNS9XgcppW2F7aEd1csv4IWDlvpuOjivD1VMQPrhIAhXzTZOiSGQov4I5Y6q/BmXVbdilIc7q
+LKiybpqrlpkUabpLvcfuvGqUIEcdpE3TJ/XTccwSTrMLAgaJUDzjgtoKMU/nHfBN5qKaasixdS8
vkUXPiUQOgeqmDp3WUchc56nG103nFf/hK83mxyhQ1YmWbi4bfekpsQ6Nj5KpcvSOcyNex2H9Dd0
QIsLoHT5aX22TCui7dl5VnEHuBUGdveBfUutgGbHsSyq6aBSW96rOGvDQ5VkzYf17xk2Kp0Jrc38
Pq76AGkcN3hKVc0OTVh87AEnWm/fkMfRhUFr4UDUNMJOjgJ3+nFsw4Ge6lKCg1rV4FTwqmHk5JDX
c1Mckzwn++T/uE4YRXFY401EHE/EwFiMTvcT7M5HnlnPmExvfWwm09MiSzFlqonAseJxkdeHDpYN
ZVJ3H4c819FvNEIJPQSuEBJt8aWo2+RoWf5Wxa2p69rhwelqCNoEvuNVdR8fcpB24LKXb/F8GhZd
h74BV0EikHLB5alzD8LuJ0vlV5LiljQIFC84lQeMyhYkyGDBOlYNXPijr9plKFN9DVkJXa/pGPnW
za5F1sFq45iznCyKp20KztKkYOMLnoODDYCCIcLoeDWhuKvKuHHBdhVgd2qXhcijueKA9aVQpJci
JtUhUsRqT6DGER/GLnPrjRSuwQh0mVLaFKOfushvgfWCQ26KEXXvW3mzr1SC65izWTUtlX4qPafM
7I8d5+XT6CbjviJrTjX3w6U4SEiEhZciPDaBOx+a0nIP+5Zd29rtsrWHIIBvYxXi0xQ6t2UQ9jsb
17xPCKJSd0LjloqrMyXZ93aetjI4BpUNpmPNcOcjdU/Qeo29ym/nYzDPT7h4PNOMPssGz9pR8Jv4
1W2Vps8tividCG9vJQGZSt3SA0c6oIZEXhKSn11eflufz/dDAtORaSjfrMoQcAGv6Orzn8rjur3G
fkXPQzY12OL6q4WaxQ23et+yQbb99+20GcBmEgUp91DJPgEy7/6zVJStj8TU9nKneXMoGAtrShOq
UGNU+JC/C6BnE50sVlobM/X+3YjpXFJNUoYJJZgpGtT/9L7/EAr71JTuk5VbL/uGsAztzRBog5K4
qUd8Hkc/OpKxisC1lW/lWE0D0DJugmaqGBtEzI7EJze2Plhz/zqWSXuq7SzeuQqa84MuImA2wZ0n
7l8dx77YfrKRvHIQajEP/318Ykpz/kC5Mw165OYJc8fkGLmsTA/EERaAdpTeJTUIW9qB1icSBvl1
AmwUzEdsusZjVZ7trppuoFvl3qZkmj9FTCY3wUwbMNTI+QMKvcNTFEjbC0QvPhVl822ic31pmjZ6
mqexvQsGB/XnUd/ftY4rnlJbFc9JDLLLOHCtA4Os/RNvQsCdFKPTrUzc9IH3ZfaV1Vl8sdwweCq6
HvtHG9nH1s3GC97pigfip/Mt0MrlSYxx81yPCfLSeQwpBzye3s39DH4uJPXj4b5Dr8F0hGoWN83G
YyGS/IvVzPljAHWGQ9Io3NJ7ibK6Q4ADcHh0AxvCpwkNv+bFUlXpiCyBKieKkA9MgoYVSpD+dz/q
iruEQ/lVyoY8pSwiYAlt+5vBbyHqLlR9y+MmOUR2/a9FgSXtpuSnn+NpcYhHchobQj2gmZJLGVv8
WJLqpyDz/HUGE5dXlk19VOFcXx1ezwdlzUSdwqpMj1Y1PLVWmV2Jyq372LKmc91CKqciSfTBslXj
KQBlTvaAOt/akTFut/wKoYun0YZ2D6rN4mPRD/FhDIpbxfP/4+hKliTVkeAXYSYkQOIK5F5ZWft2
wXp5LRBoYRHb14/n3MZ6rPtVgVBEuHu4h4dVJNuegHr6iWbnD6xLbDa1TuWjgaq3vyf/ki0htwVq
BiDo5KKwql3Q1fICyO0TVcFrvERw45zk74q7332j7MMSN1NOzbQdeLqaXbIIeQQ5uRbdWtI2m/WI
IFuPCbMksUHcJi+PXRdOoHWboaDDpHZisTKLp9WZotv6dt+q9V+4bukT1RhO4ZO0AdFIKRK3mXuA
CVRz0zA0xPep41PPO5qTmODHB0KVjcMKFWOKhSAWtkFRVaI/0MS7IrJ2y5oYO97MDaDcfVUVy6Y+
tgiJmD9dPdmbMYsrqpk9h/E6Qs+mBCL0kMKds3Y5uG3zS9bTsbts3pQrgBabZJWdJKwyG1+QoW73
brU90pvRve/dJNjO8LrBVtVkR5FVQY0pCLKL5gOd0CYftjgZxaUJTCWfmrXp54JZgscm1jqhGZ+b
cTsrbtKpEKJex/dma8cFm4msTodi04SQBxeHNd4/BNgHUlFKiqYb2xLPGLb6eeM4ZUU7N0bv23AE
QSFl3f0Rg+yyxTOYeNK505+AANSyb/Fhv8lwVPN+ilrV75p1Nvo8N9v2g2cormbzQsOJbKUyQ5gj
vQ5VG6nL1IckzCYquqeVteWng1PMDZ+X77OoQqpINqywh4jlrN6RfLWlRUQ8R14tTcJwNw66/w7n
VH0idNEcjepDlk+h70W2OT/D3mOm9NS0FeLJJwSVr/s0Cj05ytJRXEqpVaB3YHUVIxI0jCaxm2Q5
V09Y0ep5JvtesHxdglljzbVid7aG9gfHqInykiZDuluBYd0QDjI/ge8Nh0z7ZKkQuM0H91ijvWwO
3s5tn8u4nMIsgIxCw1YdkTRFyjrWvC4qVU3RqNk2ex956a5t5FK2r8uhwbC2uTYskM/Rv1M1Ur1P
tjicix5f0nDCYCRFphcrhg/Vt+u2l7OJ08fIpqX9jLeB1zsIBNoBKg4YE6us6RH+d15EuJoTdu3p
jy1jMb9FCaN41lDYuvKt1UnfXKuqGfDrs2aYbQab9uFvCYhkfpNq6/iDZAHUoG06iXcsupb82qVl
LfPIdogndW08mxtrXE0x2bJJPg4A4ZHdvIHVuvhxTh6UmJrSI5mK2emaGCfcJ7LhhjGD/8i6tZnC
2ngaZGPizfK5ciLMKV2RXIgvsJu3xUHtFdrxgfhknYB1dKIp1bHByps7jqgAwVMazjaZs2TjVt4G
gkJvMvxvB8p/7AyzP908gYfLeI9YdlxFzbr2BTzi2vCtLStGC1ljlN0Fmw6be0gbieGxxzjDeWwl
L+rSRp8dp91jUtEGZnigL/7QdWDsuJVV3D8rGY1kN5Sy3/KoCxQqzOKxMzePrbuOXIRpsYZ1K4sB
9uJtNkD8CNQyJOTGeIRbqeKdm7N+ML4vRJ2wqmhHmIId2LDAaAfiCLNkjQ/1sAvDaTQZodbBXX1q
8Y8turQcBpYDDh1UkDM/W7f19bV3M/ua+2SN8aZjOmQrLo3yqKWrwsPdzFgVyldL/0fVg/NHp7bN
ZFONH+chqSZLfi2WuD43Ja0CEMbAnp/wsTb1qceCwvhsEKo15P24NnGBHRjBsyBO/FfVJD15HA1C
mQ8iounHoAgR+IIXFmTNssSvVbdO7KhmypEZ4ldyWTlSJIuF8bkHHWpWtBMkrXgeBZSveczpKE9b
23r2so2jXjKpfe0y60s/nxK5jfTI0Mnh0Vi2DtfSLQZbzJu09oBId19lMnEtz5oAVpmXrk3XcCed
1eELceMCeZZUQ7xHHqOVeRsson1aI+OanUsaxU/xwlHEu26doSdQnXQnB6e/8q1MU+J3pGGRf+EO
yzkZ7vIU1j/Wd+1buiUtyRcAfgKWcctkNYrAnW4EuOZnXNaR0PiGKrBTcVkhbbLyoYszj6yN9jbL
WNx7u2l0zyyMl982Rn0pYL/u44L4fnuJwMIHqKepa759OoJ2J0B8WFGbar6W1VhFeSrGpQWeSdma
MzI7hEpN2IrcLyZN1y6rmhJ+H2ka/ItK+H/AcSbGocv6Fd/FEyyeiMUZ4zoYHhlsjfUzHCb9cOzI
kH7VCQnppxIBTFHypmP9/CM8S1PkRkBaWl7Etmld75A10/urUi7W+0kNoMpS3Nn02DfIYIMZYxXO
z+YevHljsbIsb6SUCyzJ1k7tG+yG8rVANQndXNzxApgednMNTcfalX1XIEiWq7ydhzn+izLXlXuu
+kCe0YWnOivhuBBCVWS1+o4j21/n0iCcu0y0Fr/bdO7dIcEOg32B7qna9uUydvS4iaTss8QI0j+v
YY8dQzZjJXgH2A5riWJhxOdx4AaBRXmsQLzMsuMhxpUBJmeuikpd9FIYaEeFj7p7l4huonZi/U+D
/d8uTHMIOxjpYU0SV6qOzqyeQufzfunXEZ8+wW1yW7D/nTykTSufE03buHDYG/TZBhN/DRg2mV3h
Rc/qa6BS7vOA4i9cCUeEwHGLR+xVRqML69fEzuF7X6NDOjRI1wsPqWOdftQGXq6Z7iMpc8TqhANi
DqZ4hqfdoDlixcPVBwfWLyOyKpmiaybUXCb5CK0UBLdEpBukpXe3vyt6nWH61q0bhgdsOnTlSdGO
VV/cioRBKlaOuvARYglhMRMs7QHXvwtkZrZeOGwreOSFYqgYzX8uGleRp34FRGa3JnCZD8eQnNey
IqhD09rZn0ii1uxbj2xG/OeHdi6GchZt0XWSIjxkC+ZOZSRdouFIS0SZ7BH8UpOsxNnh72tagaJI
AmPLL1ajEJ6AbK0K8dLzuv2aN+z45BLxNkk+4ascH0TCI5bxTdbDfvJRMJ3RKqCv841LzKlEwF+3
pyUL2mNYubXPZ3Ah6RvajE3+jtigcDfH4Yjzb7SrOjiBzaLKWz03HF0Nm9R64H4I6tM0T7S6xnNY
3m2e0N8+1/Uo10OJbns+0t4l7gZbuIY9iPsW4xFziDTHlPcEzqyx9s1fx1tLPuko+vpdYQs2vW7G
g2XLsT+sp5+od606bjUYU/jgB2w92Abhs39GxVq9r0fr7cuk4YC2r9ENszxYk364dIszCteBHBi6
Vz4kiJmvkKE+71PJgxh6R+RwXgeC0piHbG3UYRKw3T9pnujugq+5WV7XqvEkLwk4FhwLA7KZx52O
8zAdel/0Ataz+5qVChrlFBPfPg1XWJnObpjJ3dpPVSfrQ55mcqp7spMc2r1bufVbJLM2btCpunla
hi8fC1dmaBN0/bINU5q+WL75dOcWGYWYJfslynsbDe9JQ4X/u3WiDqEi6ko0YsZ6f2RxLXwBH4lh
OAeJXLen2KzTkEs7LP5VS5ijXSwsJn0eTmZ5IEM19vuEp92T3KwJMjGRdP60tK6S47jFDibvrmLj
f0hx8SFyB1AyrmkDqDOnAxfPVR2P5rhUENgW5VLFf6M1LemYh21PAXdCPBU11yD1NjgFoXdVjjvV
VoWOYmmgKhxVcmVQbaVo7+th3qW4HKcnH+N3PsXYGo/2Mdxg29/lNuN2LJgw0Zoxs8kgZ2VA6gLO
YoZh4mhG4bKhs8vy4ZAt7k9lrWm8x7Kk0geAAGt8QYnz4Sc8ruBM+teNnNUM/O0s0feGQkG4brdA
658tGNJ0rxGyZPOhuXu3RAzgfbqjG4HZ/aevaBxBQY9dseVC076hxxmq6EH9avzUtx7LbxPF+jYs
yUlS9JNZZ8y7m29yksAmLofKSNodrydKH1oxkCjN0AgZt+YD/mWxk/00bTpDxJljBK+jXaMvdGqy
Q9vWNXX1V2OXJijm1A3LfkLIlzwaQ4fTpJoqycSKyvEdp0uffqdVT4cXX9WGvxjLMUVrMmLASl04
FZwocuBoOtp8MHFscwzn4oi3wG+978oJcje6PaVa2/mEAYyElwjhT+U1DcbuRaCHr3LHNRJ8w2Fl
2Laf2NTdgoGFMHWeNr+jFILePIJHCtLsbDe/JqHxdJcMJm0LO4xTxqlh/FqVVVsWEdejwR93lF9D
UwdJJlvafOJDa5tsbCvztMao3rt46Vu4NXdmeFgrDvGOS4LqN6y28SVGwNtg8JuARMhhijh9rzQY
vlDnUfVaXMA37nvI+CCgmUk2Wzh1javq7T5hi2yKhHdBlaezhlIYVWftH0PPpuEwIaCqy7SZOdWZ
J3OiYULNZc9euwluUVnQ9JXMx4XdjeIFfK/Un973FJO7RL3PA1OGz0qUDqqdmP6r6ZDIzNMZWBSN
O/rUR44vO7+A6czchNRYWBV2TYxf38Q95JItRo6qH1ASkFiLeYp28NPdJVHNanSfgJueNTwfkUQh
ed7TKCjQ+1YPVUDoLW6SKUNKRvQZ1GOvELUadZgm1zlCWfC12tX4umVGECMBXCRu4xuLVKLzeDBw
JQi0G9EbuFVgao89OeNe2N595OJ8w0DRFuscNEcM063cdxhCHlDvh0Nalct/4zD+AmpWH6PJql3H
idsJMr6nXXwbh7bcK1jCnU2NNC7VqhA9L3JUslLWPR5jsvKMVLB8L9AO8xsz4wZ4DKoOc8Jw2sOX
vGLJcNsmCoouEA1M7quGqdzNJdCHpfvCOPC0GCJO9wP4JrdlfQ239rVK1hGjdlQ9JRWgsIYOWn4v
OHVn4EBe5EPf1oWI6uGF1bF+B1es6Q7Ipx+Q7BEHv0k/6dxXzWNJMHvrlpNDOLgt1x12j4OsG2WY
r+lKTzB6kW3GgRy8LGtobUZgBVBYFfJfMK6ZC2xDxS94Nf1jYMsFO7mWvXozVX/BN7qsN0g/SyBF
zDASutfQm5ohuUx8I66RZI2eNLRrtELeLEpyWE0dLgitYIhaeVEgEQ5zVlrZx5aVmGoW/yEX7Yq0
icq86eG5frbjOn7WFvuWRY0QjDK/D5r5vDW8WMYIcH4H3CtFEkzi510p29cA9eI46QZhJ8hwgNWX
xTL6Mv1jouyApk7nSsTPiwW/ZSqCYckOb9rYC2n1hSTbl2QdEmYpUujVUJ8ToE1bQP9bpO9yHMxD
z+XrmC4vhFe3vlzOUYxhSZVwcQ8n+6q69ooe7z0q15s01Xc5QjzB0AvU/+86PeaPdh5f/RL/uv/l
QFmRryZ9QTfTPuO+O/MYQ8BG5682hn8p6p0tkrWHtVvbH2b4+eYWeSDdgEkvGFXBtL7vJVbJGbjQ
eqkF4adFRSn8Z+L4mwkNMLePx6UISndobHiBieIHq+RrjZznTJjgQ5H0ZIf4rxUuhJJgssWQbmuO
eOwhM1OIKAMQ5MsoH2rWSlBc6CeFnY/NiC/Nef5Qr9sV4+EzOh1AKWWVRxU7pXNZJG2A7gU5L6ys
d2MY/uVr/YHp8E+91Ag0GXxGXXUFHvpViuC8hXi92Ev8N1pQqRU7BozkSd3+AEe8AIT9ICG7BCtY
IzO8VRJcLuoeLPnrZ0BHKInJsWzIP1e5HK77Zd73wRMZ1ioHhP4oSXpchu0VI8MV4MRXmaS/fT3+
MKLfVUzeAX/A7Vt8jjXw22Bkxya+i5fUk53cWzosU86SFix+yXuEOoTY/Yj0zgjgDktV53VrD/MY
/MBymWWpcuE+iag8LsGURay+RBrsl+rRRCHLEh4bd7/V5J5mHuzLPtLZpsi7pSv8VzoscbmThS80
Ft6Tp02MO9tEe9z/b7ZNL15XO21BlKYqOAGuRV1RR12VB+eRggLcwOPSDcrMij6H1otlS2TD/QKn
IDNvA26P/ltXeCJt0p3VXB3LoXuNN32MAfCiwKRJtqx2yAc+nLdY7ldvd1M4/nKwLSZ8xvWBuAnE
IZFljrMJMTdRG72GaK9xi1wl4q8c8K3Su0/g/T+c2WrHRvKrju4ViIVHaboPzEhJ1q1+b/FvETA0
oeCwQd0O2vni/txhG3kxYGuCOcqkm98QYndZoJtWYAfUhvAigSymWfDDUNbqGFftaz80b0i67XPI
9k1G2/ZXiKBBn0CdnrjksATdI6c1NkTX8lzL8HkY/LcQ7BPamrMR9TtLQa3cY86ChR8i9PvVXD7I
rm6ySuhLI3UhuT7YWe7nqv4Dk6pdwsIdgNBLmo4KDEONq4+5PC7NUZfLC5IiRA64rKisKKjDkBdj
fJ7r8KcmXZcZnWAGgLIqs2i+Mjj0KOA8sy2IG95Doxpc121V9Fv8hSLwErNpD1RVZxLatNOybjcp
47+Abw5w2T9Vi3hMV/8vVeF3X9fnpR4eo2W5cbttGa8wwWiz75E/Icj0OsUGf1Ydg3l5VJI8eG7/
LkNVwMihkChSwAinzyaSsCTXe1DPN8TjvQaJOdSt+XBbclZqK9oUQZQ9R6jpHGSqQiGO++SD2PEY
JOkDfCHe7uG8CqnJ2Km8hMi9IwyuQsQk/7pQHesgONJWHgGIPtigetPUn9NVFQm1rxtL9i1oX5B2
u2Xgzwiz/cPTEV8eaG8Lij1bCHsKURuztar2sp1EjhDlfzbdTp3bnttqojnq2kvj9WMgu0ey9kd+
93T3WwN5f3CiPWZaXGYvSbTsgclc60SobI7IdxPOT5gqv8pJvkZbucOkdqyV/rLdVvCgRq+LyrC4
6A2wyhVt1JgpNf3X47yLOcjraHldKvdpVnlupd173pxaxXdSuDNFr9nQ8TQLcupSdvUUt0dF0xI4
q95TWhcxtYetQdBQMD9BhP2hmgGgPHmgoYMs3mBUt4hXRhFCIKsPkQjnxuc5KGtgIkBJIbuNcobb
9/7WoFo+wTJ9hwnt2mnAkSr2XyNZnnvJfs2ucdm6zMC3yJkgCWup20MIjF7HDaQr7QusAL4sLsgl
HU9T0BdRX+L7N098xEHlZn3h1XSJG2wYkK1SuH3FsV3KCzaiCkDhRyP56yr5gQ/lT+fnW0D1lA19
9xB001X27ZlE4S1d0kcsND1ua//rfmIHQ3PaT9XObO0hGAGydPQsRvZu1AiUJQhPrVWvkAhd17lq
s9hQxPaGBGlm4Py6kJ5Maj7Ywr5HEcxZQ+KnylYov/VHyuUHWv/HFFVpWVih6PRYUvnWQfVqgKrE
btiJaTo2aMTue1yiqNGIIHbI3GI5/q3F+IM38opGB0an4x7BTX9nC4Bi1tPNEX8sWfs86/Sw+ei4
wXUMvp/5as0D8ln+LJ3IFx7B+wYfRmqjC13lkM8eInhkcr/Fc0kKKchtGvkvzeSpr8pmB6XdEUtS
x6oU3zbBqxdBlHFgTjsLghFjHt6W6X+vtPq+/91VY6t+Wi+UR//gJo28QzxKRAw8rTQ8aqWfLDdH
uJm8DEBGqnH76Gxw9e5u80D0CXGGGbwxWbb2tStiAv2PX98oV/8hzgweiMkDlwDNaOQ+eJpc4Eie
ZGmANDiJ0IhlCq5xOr0Hyfo+cPMP7kqPnQi+oxT8DgqEbtXv2JhjL5bHpncXuXXnhPb72MiXqbX/
rWx+GSr9u7LLG9fwvYnrz/8fdF27w1Ym5ylMHseJ35oZhy2M5NOc0OQA0+Iqp3r7AD8N+MHKQwfk
qwAWjuKHt4rN1suACFuc10M6NI8dlac4LsusI/QHaw77mZRJtpn0mvRTn1lgcXEKnL6pZFE19hMX
wDWI6e/Z8MsYhL/N0J7uN5hf1E9apnEGUOZGvPjQBs4DJbjoBM8tRfjmMIoHtsWZaW0e++qlqtBi
p/c73jcN/kPjrkrSwqFSJzw81Mgv5SHNyNrYDMf6I62WNYOY6Diu0zsMYnAKG0TPNy0FSAnKH8hA
1lmkUTQdWBAV9M/1grlpRmAOprMX2J5e1q5Lcp24HR4GwbWY/gSDws3Rho8hCsvoCS9Abz8Fhp+V
XH0G0ZdEC4JZC17Nlwot8Zgkf5oxfghUPJ40pkqsaZ/BOu6G3pJsi6iAjidMr6Lf3sAT//ORudwf
lxniA6mbX8FMU+S8dZdhnMV+CctfM8Jg83AmvzwwjyYzPtKfVSf1b2+3dwlkBC+jQ2PI0cQGvwCc
sl9oxxEx7gkwfEzeNWjBpq73kw2HsxWlPjQOKk2Armc94a2FKX9rgmo9sjlMRF5Pg/kd1A6B99OM
5zGmMahXZ/dmjKrMDPpHxjHPg8A9JIhZWvFMSkFT+ONpcVjZ9n2/gBK9/tfxABXDqe9Rr2emAKeP
Lnk1VfLeIyI7pwuaC1AAKepp+jVCUzA5YFAKb71i5rqq5RoZ3FioF7UDx8+rsN0tTXRic93ch1Gd
KdLlWDkI9mvM5z8blG8in4KU/AcPvWTPEmOAPsJ9N5pMmfEVXx+sMQPsagf8iO4exwGS4wwEJ90B
DA9uqpr8zyzmMgf5ADaxboG7uATSykhhes2o9+uX5FwVk+FiP1Jga2Gc6iuxQJu31YZhBhngWgQp
RBwS+hykMzrx6nyzw/4ulqc6X9uHaTEqzXp8iMUEs+b3ZVk5K1ZdJ0UMa9Mta9Mao3YgtEizeVPy
sZmtxURD1CEya/A51Hbej+iRT6zlEBQAycIIFHG5b2DqD4cY0e3SDTtaat0QjNUy9SPA1L6h30YM
UhfFFkRZBV4Hit1IzzDe6cic1/CaifN4IT2kFVHU2fdArX4D17EIk9VyFC/QbsDLH6kQpkAa73bG
z+WgF9Ery7t+SR7WsmPgoi2bodpoEhLnXSTpDxyclcvaJSl/Wpy4B8xUw6XUIj4N8JAGvZFsHzIJ
p3M7gBBKlQLzQMfrSnryXE2NpFc1Gwm7ReS7yMzFQ/9dqUiaB6W7IdjpcZTnGiT2LpZoGKZuwgUS
mfIxrOreZ3oSbn+PERZfZlhYUnCoXOqixX6teIyaSe+UYtET+iLW5m25JqcG7/kWpVG/mwdCO1hm
Wf/SrIydve+SN9iwqOsCSvhaxgZ9wpwG57hrqj1OflN0KREHhvibjCt8EYpi/YQ1cQKyXPMdnSt6
Bj5c5XW6TrlMBP6BsWn2XQc1SXbn3/dAj9c9YnmCbzvR5HsciHmO21CdAdT0676kvcW4s0w3xb04
dDIefeY2oLpry+Tn5gPOs7D06WEcnTvqIfJAM6ATmvUigGSq8TQyreaiA8AE2w4OvFJjqIIb1Ztv
hzXXgAurh21aY4ROLe0+XTG6bmxJsghffJZ4JfKgwXeKJc/mXFPh8gR6laOwSQFQUQFe6I6k97u4
m09zZPJlIQByEDCLVqqzRdPEYEU0/cCw0OX4oWTWiPBS++AY8XTHFv4cpVuIYyE+ETHzzknzqa1H
gwagugenBV+QJzSXj/BbarJ2QKYc8wB2hIBLkuvwRz3/Ezr+d42GKQfaq/O5HV+CZv4YdBrmRgQq
X6CXCQS5gpU6OJ0++KRWeVUvNz+DkCdq+cf4dtVxX2ekIwe838cgJO7al/WDwh26NOV1sOgm1qDJ
kRNEC596vqduPSWGfbeKws1THkZH9mvCHih8nMHfPCaR+V0H9rToaF9aczM9VE6y5c9BtTwkYx9n
8CVXxzJqc9EAdOBbeJiZZFnVtv0eEQCQxFAQaN42HNOCw6B3V3KFsUczMZgdFC9NAe4e3WVXGGZs
xhuUBiPZhy23/+6/9TSTg+vn3wQuXs6jKuOcFqmYcYYQqzWawzb4YzCEu5muhyqMzvDTxl05alAa
kM1tHcgsvf1rCXlTuKGLlsAbYOs06BCC8rT8mQPRZevgPxocGexF2qcRAjWruzEfYFOyJGCOwnuY
iZco0DMC0EdcpKuRNqMyuE5T/Jisy54H9NA2CHYKBa5IfnPjiuYnfoO2+YdUyc/KkA9oOQGiApCx
Y/v7z54Gy8F0CV57zU4tZY8Bx5SwVgCDFqtcDifaB4ZDNkDPJGJ1dXjah0Bws6eCnLElCrBVDy9T
ut02WT0M0NaWChOzjcIkm2kjrnjNbzXsOHq462UeYfOICnHHbSoRxTemTzP+Ztymr5uM3yRjj1yQ
l9Koh64ai6gGrQitGhQIywGY31OAp86kyYIAq+yDuMDTaD+S6hfVwVNVl0j0W87332ji8OTS6VcT
+dvQhd+MBntP0nfo7AAdV5DdtFORVCEmYZK3vlEFB9oSlf0BzvaZWZZPoFwSVDO0hC46oMm93Z8o
Hd2TSJqjK7vHqG7+wssfAqetCPvheUw2knmoBmA+/hcWu0Wf1p+gNw5W1UcSQWg2ebk3RJ2baskx
Px99+bxE8tPepQ8kIH94KF6iOSpI32emdh/3VwUyzBfQ5BSRcEWo/7A6eKTSXEJKnyJeEkxI4Z8I
FMX9/zDAVZcUYKsADxC4I1SWoIQcGi6+ZSgOD5BfF2O5HMGAoTjzbs1LKHY0QY1gQ+7KH/yIzxq2
TWHwEfDq5AmkEwsAZKS5sd8zIDhmWC5xA5AAx9xMz/efwyT9FaqZnRPtDZPSU0dw7mAv1aTIkBxi
EAjg+n+v8HsYhSooWF14dOXK+4uEHKFJg1wOw2vARYm2adgOi4EbMCXLGccd1Mi0D0d/QzHP+wnD
fQpgFdAbGvTgkNrfyInGvw8UM9OK5X1qHl2t/7GFvoStz6N0KSplft2jBoPV4NoFxllNp46Wf+wI
Vnjpzob+jIF6inp/bAg5NtuviM8n5NzjOWIbEkrhPv4KEJPCx3BPQnEsE0xsonOvqdBHmJkhHwx5
2jJu8/tTuJ+Pel6KrWIa+tDwpzfbwc13o7MS9crqv5Nv34NO33x5T+EM7REj63///xXgxbZn/2Pu
vJYkx64s+ys0PjfY0KKtSbMB4HDt4e6h4wUWKqG1xtfPQrI4rAoys6ZrXsYszaoyI9wh77n3nrP2
PnRE1MWO3V6wq4dkHU3mM8Frj2TpzQw6Ng5Cx4uWxp3dxqltmskHjE2516QxXs+xvhnV7glYqztE
jTB9CHIY9DuyMllll20E4eKrSsqoazKv06VpJ45+95Tl3NE0IsRIFjwFxXJKHT0lwToTWKFR/FXb
eN6z+LFuxL7KHswx0LdmOUWfPkikqzW9dJZ7wohoCC3DvA8H6kqdB75hEaEn66wqYk4OG9xT0vWQ
JpnS+CgG7JOSILnp0nZiPUjJMxmo0MQVNkET2307tBJ/xipB5KbILEVVvdaPM8XTI7Tf7OWNqWyb
OsydclRMW2oa6vFUrtaDnKO/CEMNyihWdxWbvudJ0mtHmud+O3V+vLLMqNmaUVgNbIe6V41a90YU
62jeFJkfXEO/v8upRbpdkBidrSkCGbul1RA1434VNoDAU6ruWqXQt/GcPBaS7COjnYuHkKwqbeOY
j2P/0azLe7FAuZj3iSfTRtKeVOkcxl1im2lc2ZU1JA7FfBWaoJBsvL9Fm5J7YBtRpbOTy/JNyhEP
9Pq8aYdQXLWtUq2tcVYcWYHRDTT5s6K7u630JD4I5No2nxWB129MzlY+iyRWsbkKujE7trl5FyvS
odOgP01M6MkIeINcS7bCGdpjXOwbRfhstXkgl5gJm7EQCibZJL/tqyb0up6FN6hso7/prP5cM20v
ulK3z3UXWw7I4MKDUhtOm+YbmeQXX8xPXZstqaTecsRJfTQM8cUqe8osekcGuyzrNUYe7Lrk6mmg
HghQbN7xfhr7MWujnRpp53EaNlKecRcGQIxhbRr9VhPEB9MIOjsHqNw3Kplro+lyB6xk38TabaBn
6WbqWLoWll4StPrUpRqJgX3Fr4pZ9ZGKjcHENbfrKtf8a2BoT1TvOndo0qWcJyjbLCnmdUgIsnV9
flWknjwvuMPA+wWUyDY52mcDc1wuI9ce9WA31vQkLDuJ2XMmuVORm3bmUcwdOR25aDZvwaTOdj8q
BbqPSbxX9fSGzTN9aMXgFbvc1OmoyKxqervakF8U0ZPm0oxj7LXBCNvWFBYyVZN91tReS0NLmcCn
zDYM9TBP8i2ls8rGt+clkNGML06m7HU0L9KUnRBGzxC+FznT38I2L6HbJUfDroLcEXvOeZrJ4dM2
dcqrtyiU32uju83TVqDExpaEIaO7qlXiZTaYT6FSnZJoSp1WtXgAOXjWlA/SAU8HwRFpP00vDpLL
BuU2vco6xyTlsrSanGqmG5it5GD4rMfDpH+S2JAZy1tPcfzU+/2ZhetdTLkXuLF5yhCiAyvMZ5zN
T1YdPGMrnEBPmk/SIkmaWTvI8bSTivkIYtvbUVLfwW4mJLuWBq0ileggD0JUt6PxBISS7+KJNERm
6uQj0106RXsx770prLYIN65JNV80IUd2OtQqNFauHxpL+sQyrrb9RrHwXgJ9TkkQusayXmoVn6zn
uKnDSV6NKkW00Ld4bh2pWexAeaylOGYQJUY0m/aQZqVsD/U8XslEh0+SOYXHMkhOA0GyUJLANq2u
ZfNaOMTPfSKHp4LSMDomXQMUD47a3D4a6bxtUorAZZa+a0q8zi3uZJwQRvRBfFKnqQcXN6mvGfOj
H4ydW6iG5onsL+3FDH4wY8UmdbuVJTQcqrDTVcUk+1du5BayaZwOTR1vStU8yGGynkX43rkJDqkW
XHNJf5P6ap2aHd58xljzchkEceGBiH7MTXNtsbpprGzbNAJKV/USNsPo0dKs560hadDXwIWVn25a
gwJf0AGONqHlyoFxRvdzzy19kSMCflnObpaVF7/qVqUG8GNJoBKDws1aKpJdvxsF3YAb6vzV4jYc
+NPDnFPmGgG8CGFyZxeRdg1MQ2QPq6DTiHJSSP34Cc7zRo/P00zxMQuDiPjL+rshuWnK5CHymLRF
oI8fht7sJgQDcS7tcfG9BeX2cP90Ej1YL2bB7WxtulR5030R+nNgOTukLEqH52IsHq2iOJmdyPpA
TB+Scn6xWkoW1DQa28BnphzbszamvF4ozopcZBlsOLTrJCt3rStjU1G3zKfXnomdiMMEoh5imgWo
+MhY0yWrRJjyQ9bAvfOk88gbs882UU+tQdcqvr4gyTLMPJvRi0qWqR0rkMk6sIQL6N+N65MDsOsu
v70YW2h6TNNt34mwu8ZKWIXx5T9p3JN7qQKH1qRu2pN77YHMCTa1VXuBHh+CbPCEDjZnGtyQjvZ9
F28kuriJCGoUWbqIKplI8y6YTn4SE+Q5TVkY98vJM1RcX6hXzfRE++1UHin18jr32jWl4cMs56R/
MMbm3sxK7s0YA6faQ6IOWxrWgRYEH039yCWbrP6lJPeGpVcUXlBD27wFY+rWmXnqEpN3vXY4CzH3
HXPxCInqnY+dgKqp7Kqny9ix3Q9f+D9ZZe0uNVQ4qLUoBouXk06rZKtIVkYcHRVy6VKavFGcJgsk
jbcJi7DOgbg0b3L4iruy0XWZbRE1eEqMz22nXTv0EDF3pm7Jv1MSknTf7qVwg0CFOEdTP0otEUVj
+S1Kv5Fdelp6MScDuScLoXZLHbkhqzK2CuxoTZUyy6mnzl6de1KenLR5Aspl8TtnPsrr9GUUsw+t
kw8isyRfCOq6qnlXF9F3oz1l4sNc+8xzteOXoTcM2Z70sr2MAgQaV2bytd5Q6wrF1q47qyR6ZHar
tY45D5c+EL1kFIBIGrLx5YZ3Q1SzDbClW2jAxFQf0zy+aZL42Kv6VeRApGXGVFpT9z0gFnMtQzzL
ubAJ4n4dJ6k3G1RwaeEmKMlZleOrMQ7kJJEsM+MzT81uYXYk88D3PF9ISzcWBDdXu7Oupo+g4lut
rg/cCHjppak0K6oKdYAx0ZuJ2aNxE3Ftdog4pycJWxA7A8YQ2bCRTwIY16c9D3zS82uQDqthsNxZ
Ks9auu6s5mV5iQQpWiXkiwOFHG39FC09gELZHrv+c/H7EHMM2WaR0l57x2OMIVx88SAmkmvgXTga
9YU+covnbZl9FwAGpFssSsIk1wjtzSVqHkTFPPdNfdL7HNmDehB1eT/ABoNFF9+HnqSab5bU3i1v
QDpiu6SPPZqO8qUkBMn43S+WVaksXPOGITdd28RfG1hvqARmtNmbtsSuvq+mVzXubxKt26TTY2qx
ABkwZ+dFi1gtUqjIp2PGcMt65knJajGhCTeYPeoCpH8x36isMOS6dROunk2Mk5JeHItmpVahPWNZ
JsmqZ0YtxH8BaT9txzLbFNhDVhpavNIJ2U1m/jEfTjMgTLhI2dgGLi8SqrxrokRbvnQ3CNlNkhj3
QTNtWHXYYuvbDbJGoJ1doYv7flRvDF0YHdVs7pbsHwbnPPpY1s5J6LtC39nJ1GyyjiUC7YcxSiId
9dr28yHjdEnws6T1tw0uemo4r/JmAaemO3/ZWreidPd9wC0OnrWWPBkM+Uy9iCMt6YPMMwlSdFv7
PjWZpGEFiiY9pHgGTmTBjaMkJnh10fgNKIikE3xcYrFmDxyWy5uKVN5UecuH4jaBjbX2xaSsklE+
cgkl6y4eXFdP64HntJSWQDnOUsuQsz58q2d30EC1D9tlsRHFZEIlUiD05JgwitCm3sM/x0GJ9uQP
pVfJ2a4VkvUS0MXwpQpUNAMfy3MiMh6XZ0LvUscgNa6PEXthxeXNXcLH8oi1YtxE86tEZn05rqGz
I1k+otKFYNT8VROOnsWcMlbeElG4wzmgWYJkuqD9WZ4lh6hqV+VEW7f8ISTMDvjlLWE7yqJT3Ib3
XK7RiFSEcWKtZWeMopugkzxiRJY1toiEUmOCgMajEKo9mZYP35WxbylAYQanMa1tYBmOVRneTJ8c
eTS9uDZcoCd2ZIoLBrTlajq4MGeZLuM5vtcGA41BRgjAKNrWC+WYkh5nN7UZDf12ia8lhpNdXH1U
s7SvDXAqSpH+VQTTJobEvFjEUJIV63pCk9k8JLl/k8R0Eu5Gd7nxBXUgKytWywkkaunyysud5BAZ
Nf4z1096Pl+VMtrGVFT51+VxM/kCc7rLyKkhE5c4NuNRNIUDqRjFRjaz5zcB2EnXFA7O2cfCkK8q
m8Q27klo5YeZOzfzkofpOwQg5YXUZo2QFju09B6n0KW1SwqRLSOw9IT8QmGpaJ3pxwbtUfHI9BsL
jtMpc383lNbI2htH2YyyoY3kRCHhW5MAytPXKB1eaVtwbzbWN2If4jFBTZx4bm9ifE0dFF/0sNQZ
zKqPkVOnU3ySfJNsoLYu+jjEQqUhZ7e8P4nx2sn+kyzqd1WL8GO5gVRu3NTvxU1OIS1dvjAM2eKy
zbqrFz9WIOKLqswnOSW9MrOL09S0deZqYpAt9N0SgZef007zXuzzz9of8ncxFc9GMVLhUV9QMLBP
qG97KXFno78Ww3SDRcm5UOV3vZd2utDwVii0bRHybp92A7Ka8WN5Tajffku0+RV3Ve5taL71uXjp
c5XcnUZu2yhuMYgsPGnO6VujsGOKLeGyvI0Uci+g/oc+y5+TeH6O1JqVQXmDTfmKpILHTdwGwrDS
MgswWHrWK/mESuNQW/GtqCVHQ2/vBErfKnURADLhLil69MNldJF8a9qXtMHz0H/u2rJ6CmLlYUjk
l0BVrlrKQiDSrLUoY+WZqVLoyupAyLGqi99X52xQT7PeHAyWBuwnMEWuZA7Sf/fxjY12lWTIh8ys
YYWfTmxb5ewj7/wXYLoD25XYRsBgYDimLcQo1dokZWO0jPu20EdbScubUe/Xs9HclCQG6OgjX4Dz
ANCsTzIf9GchoY0nSebUKFNs5Emvkhg1dl1M5HXK9gSMpdiBWrwQ2u9kfPtXPI6nxpgqagzyUyMr
9yzgz7qmXQezeAuKCaOZNPey2VhxySuRpKysG3dxqNzohek1ZrTqTZa3g/xSiRoRhmjGDEout0w/
ahhl4J9GcSWZ9lhDSxoIV/15TL/1IqBG1fjWHhuV5QRTJFA6Ytw8amd0oZRqtMYcVhKbhrGNV4JR
NYd0zF9LbkbStNcC9Vc7QP7BaZ6XEWzolG2GvnLSSnkcWDGUCduaJRAtAZiine1njJxBGwpHUYV3
pVxUV5Qdkyp9LQEK6qF9ibSxcKKseRm16I3MTs7MrVGA6Nym0d7zHCilNREZ1aq0bnT/HlXIA5V/
r1CpbItEVW3Mn4qhwgujEWxpKnZFbV0I8YiWGuKtYF3bOT6yOHvQS/81CEwUL8K8M80eEFm7Jbey
H9P0qYEKytN8o7TGHk8JTp1T8cmbi1O0M8XnjrpV+JCElueLyX2RwnOBisYOxiFo99JtJM6oomYW
GKUcXiWFIIUb1i2tvgDHW/gDNSawzX2yQgr01LYytcL4dkrnTzPqPT2ep40Q9oOHXApYB7qwsmez
rGjNxgwfh2x1hcb0ty1u2YyvzkC7H9zoYiGuZzTRXtugV/IlevpqfRA5YMwZBf7uinNcciaRARWN
AguHgXzYWGR4Nmhjo6uRRqBg1SfSZi4HI6dHPnysND34UGoj2zXgD5Sx59kbK1A0vRRvdAySD4k/
AY5PCtxYoPW2POSdnZpscq1YStA9o2qUiiRai7H+OSqt12vVW1WaVykat1WsXf2w09YxSd0VEHsW
2XJM9A10HZvPMdUx/sYjzqxM0cvaQHA0rY++IaO0gIP9/Pgfut6h/vVVSnqWXDhBuX4v54FckV7b
QSUc5iy8IAxej2myLStqgdlJVuvPP+as8cXZRavmtim1CPOOKDN3VGfYpsjW8DumFz9w1vjacigV
20znifPtOHYvJioik6fSs1gfxOTt51fw7w3I1K/9hoKIPkN9DBs6AwxKOuV2WT+VjOfFF2bxhPn5
YX7gomJ+cWhB0qlQPBtx8h4lh/rIUczS3zHw+NFXfzFoMVARIX9droDMDdrlQMbdpDHcP3biGp4h
v/JOadWmMIoU29wU4sI28fSUJv+P2daYX3xZilnEoidGXi60zV0jmzcF9OMf8hxSzS+uLNlMdarq
MnVl0gB3nYxha+ut9HteTNLiu/JvLFPML34sM5BeHPUMuiSrqQZZtVyywuwNvBLCSavyFaqT/FFQ
M7mHYpXZ7w7tPCCN1AfMprE6zhArlhAKf/AxfbFwqXo1KpoJ9wsQAsC8skTICeDwO87My8P+d1f7
ZZhLSjGFvpHQDLaqs5bslz/dRoM8HmSAxdj7+Zv2g9H+tT9R21UxWTSMKzPzNmf3QTIVaYB4pwgP
Pz/AD2xujMWr6Vev8jTFpO3CGYc5danhPLN/IQ8QlG9i+LGM9pS0w8+PtLzA/+Z+GV9Ge5Wz6aHl
Jz6Tgf9WDtmzVJu/55j4A2cp48tw73ID9+GQ72YTNxTXmcyxDgSNzwRSk9JtqDj+/CJ+8NCNLyM/
wqBEi8EvVqGQv6ioQbWq3NZB/zttU350j5Z//9XTUCxxUuhzRfdJVIK4PWK30nd/zM5MNb6MfpxY
mjFBsrf6vrBb7lE4aL/XCe9HZ/5l7E+zJCE8XlQghvAG2tq6UpCqf8h/TzW+DGRwvTFTNBqBNPT/
cHGdrR+bMtf/kMmxanwZyP3UGVI3LjNqKYUnCRdizErL34kSP7gvXxsRhaXSDVTPeGH8Yb80MmBv
evn5u/iDl/5rC6JunEU/0nHSl2g4Hqo11TvdJdEwIBSsNAT7SHx+fqQfrAf0L0PXbIuqFCT885mg
s2NcRwUF/B6wlD2jTQUCNSXVuvPPD/aDkKd/HcuapNMWIMS3DZ9Aeq9Iz0MlbFVRipxlJ/fzg/zo
sXwZx3AYoqWLpbZKFaNyDBD8jn5UfyxIfO1L1AeIlGY64eJ5aD0IWITlwXwMLW37x879yzjOxgiR
oEE3xSIaHCHqb1SUFj//6h+EN/3LKO51vAsMkzM3pcgToeLQ712FuPljCz79yziuyyLWtaUdNs6j
o4OpULAN00J2f37yP3qmX8axOUk0svTppB2Txl4tiSCpmnXv51/+gyHwtRcRzYl0BH44oadDV5Qk
xn3N39UiCIutlDl8PlK1BF5Sl8bg79fzn+/jfwWfxfnvc2Pzt//m7+9FCe0fhO2Xv/7trsj489/L
Z/7P7/z2E39bfxan1+yz+fpLv/kM3/vLcd3X9vU3f1nRF6ql1fhnPV0/GyCT79/PGS6/+X/7wz99
fv+Wu6n8/Ouf34sub5dvC6Ii//MvP9p+/PXPksaT/89ff/8vP1wu4K9/Pr6+vxZ/uv1f13/5zOdr
0/JxSfmLDlDLEFUkRTWWEDF8/uMnmqIYtF4TRegchePk+OKGf/2zLP9FllQRtYaoUPKQVd7tpuh+
+REGRSYhRFF0XbdodvuPc/vN0/nn0/pT3qHeiPK24WyW8ffPBc73A2hAV4gyTFOUqZf+dhIPkpFd
uVX1e4bpyrdOSaHcj8oRvwBq2mdfA+P1H7veG/Ztfkgs5Xc8I783LfiX43ON3AUwY+QMvz2+GKoN
+vKi3/eTN3e7VLoVhwIe7l4KzY0IxXejtfWrT01JD3S3MUbqODu89Tr1WrWblF8QU/Rz86eIvJtE
E94KCyRxMyC/HFRzY1jF2sRpJ8GsOdh3YBzT+Par5/3LPf3NPfztnPb9HuqmpFiaxDUo8tdrkCfK
+0NodnvpRtz5O/0Bgdk6vEmO+sG80XbpSTzoG/nRPCl3/49H/hICSe4qqphY3T4/dA/VqT6Pt8VL
eBusiSun+pQ9T7f5qj6ap+J3VghfGiH86zV/ieujLmVhC/mwF27Ts7+rdtImvFFO2lHZ5afxlO/y
o3TOfu+o0pft2i/HlUVTVnSKkOJX+++eiCaNMMB75aaqnBZVW2RjOic9Wif0jFt9l96NMCq9nT1A
mGyrjb6avWSjeequ9rod/+bVLuTZLj9Y74rXH+pzewM0v8/PUeRQLE8bFFXHFiwBA7jInQmfboWN
5eDJ5HRwwUxwO3DwqEkmuEKnylaU9+hmVMBlIiSzuzcJ/hzFjYscB86mmtwOy5qVtEJLZECEOIdT
4WFrC1ftddOWmi0E00Feg49V46HtLyI18Mor27Wmb9CxBCdr2PvkLsHswVjgjb9Nucs2myrHxF/G
zAECigtb/6azSg7tbJ1dxKOYoH6zzdfqWp2s/V2zBmoMF4MbhxxTcmw3zeIEaXdPlBCm8yTYPm4g
ZKadjkNuOcDNTJXBtlZx5Zhuqa3V2IWLwgsSVwSj3QCN4HRV0d65+rR8KlDlN6jd5j0tn1vlQc6/
BSJWjRsz3ozv8nHYC88Jqa/YlVQ3Xmc67sQbaMj6U3yLj8o2+tZoFLDc+j14m58Hw+4pXQp29jae
xctDhDFOsR8TKFcYVrfG8Ubf8D8dlRnfBk1ZzCB9KMkVL0TzDehvfo9O0yraBJvqQakuZCi61ag4
PCRr0+ynPUjY8Khfxat4SbfhnfLUragbeSGvbXosNlg7MaBa96N2qN16iRvcWGfuvjTsitBDZBpU
yOvhINzFxgY7ji2+i16yzjfasV6BPTqzJ18GnHwdcwVRtkroZOOITnnoPYpzN+K38LwP3Niuncjl
QdkDh48dY5s+oWe56R5g8XjCkgv2Q9fLY7Ayt8bK90BfdlxiubVsCLCGl98VP6nfYMl3I52Cl4aS
onUJFHRiDw3jILjDNo5XEwmmDnb+Jn6SLr+Wz/UzL0HFn2Slxut6dutmY1oOyS3RYcGT2ZoTfBO9
PF9F9+leFwTP7Ldmvm7vtDpwwhsJY8vinmU7H+ULdDyWBlu6itOtmXrKRTxDe5v5VTM95SpuhUv9
Gp+0S/UkXaYb8yCsYi9boRRYweY4k4s61p3tO90JNsVVeDI87bDcTMEJHX/30m7xqeETlZO7uRd6
1F6c0n6WHN3r7nSvXYeraVN5z6PzPq5MbzpAdzd29Ny+Ruf05N92T6AwNKlePCPPyY7U8fJtkBg7
/GUddNfO0Njqa6Ks28glux1WrjyC76+kNzqH5K64AhNU9X1PPaRkWycoDE9HnR1DJmd85b1Ddx1i
GqUyFdmWbXm51+MZZqsfMarBJxHZV77HGcphmnOkHDFJautec1sedd/tpzWlW/RS6wI5tI2y/YBq
vwyxDDzQ4vwUXCLhoXgxvPZAfQl/hyxzh29D5ZTWduLFX7pHrRvFE0cnUrzRAu5faWj3X0hdbDAq
89CoOPpWepQelQ2e8FtVs8112mwlrzvN2+6ELeIuexD28xlw5B0d3VhvmtDBqI0R2Uw2JmsytZ3e
jt/j0s0uMkIHsu8F1bY1Sd1gKRU4aI+i3o2sg5ns0VoNVDvGi6ZscKWa27NM9wnMvqDHWmQeqYvj
jj+dxmkFMY72Ytwhhb5N9sG+PTQJBogPsvRcGm9W8qILj8ZTMCfPjQhiBVQXiaEDht4AKX0T6AMQ
r+L79JKOoBd5+maglAT+L0xbFpdIOWxQL4HjvFmIwXVzNdEis4fos8MP4am/68/WI/4j1Meq6qWQ
KbpZnl7KrpDIGRfDg0/s6hNq6dm4ymfxPN1kiMm7Aqse239vX4Pn9tpfgqdqOOPQsRb1foXUD0TU
pc4yad0qH24pXkBkAbEHwSsFTvBeeCrkfORLCL+n+opg22lvzc/2Q0UyCwwJJ94fuhPeMcxKYrZT
H5hiPJpT4sKMonmn2vKWO+of2hV1rlXk0GqqMe0GqO/UrhZa4cG8YdB+ZJzOg2i58YcfrefMzq84
uRYfC6ORbyA9y1vzQezfkuZjkrbCU/bQPsFS8Cr2GnrBJcG2QyRpvck4Uhl2wY1j7NP7Fda77B/m
zvM5w9KWoBbo9Oal6bYasVLkLd2J2zF5is3npjua3WbotioYQelMgVvkjtnd+cIWFT9BAjeD9lF1
jaM2uEthlMhOHKZiHa1165pJXu7vlfZcSV6p3OBwx8qv3icjxImtH9RNclPd+p4f2uGDFuLo4Kao
rCC2J6ec3B4iqlzJMfVcSHgcHd0gWKn9Xky8PFsNZFr7+5k+wuvIEZ+ZALlIbqVrXfz34APsT6v5
2hJPpuxZB40JOy+d0CJse+y6Jic34GxoSLwWKZjBYRNDYAI+M3wgmrUmXWfrorV7o3G4Smjv+Fs/
2clZPrSXidez3IT1q6LsU/+QqW+WakMm64gETRiaG6m+j2rA+KwFMMI3BaQIdakbj9BhribtlZgS
35tEcRKy3u4wiMh1J0weMqg8MMjIv2NmNVjjtJ5wMz0QPi9Ga9OzQRP2SnfSulNyIft4TV61m/IJ
g9X0qQezeYxuixvl3odok9qHGEOrbeOOV+nlTNhatU55H7m0IqEEZWOk4aCFEYtNjtkmE9jiPIAQ
ikrpxhxap+D9zMGLMSKL830ApCn2KAy2ExPjel4lZyq2KfwQ9eGLfKtZ0EOJExaUhfK77hanKb21
zUfpKN5VZ5n5bnbmaYWh2hg68WSPl+FdmYgkmDTaFfXjdDtTfXU6b5EhvBcrDfbSUR+NO+rL5xTF
yhqCwfcdzJGS2/bF9FFPe2iuEF8Y6h2K8wjTTcR2AGBu0mwwSXGrN5xW0nuDCXwPUn1JPwXg7yPv
Oi6+6Jv5n+It+hYfxmdsjHK0gvfhIXn0T5hvCjipAF8HGyu254/qEVYlRZKEDAg2SQY0slNUpMzw
DBxPvPKY0WJBmPwHipEqLvyk30d+TPaNeCV2ygbXiYvwpDvqfWjaTBLJJ/wnfqWSeIqbo4DTBbt7
8mhNg2GKq7EQ8gahd8I+xyvFFcUBERyYmvAsVa9dirNol+FbPAEKwejiMluvxuLbz3cmyvdua182
dvT+kEVNoz+0qH5tdmFYHZZN4N57TGdHFinaWxq9SMpKBUCP82cNeL58z6Vvxnjq3yV9gzx7Hs4i
j9caMSk5D1i0GOlJeCZ6T+dsynE02MzyQZIPx1bYVdmtkdwnBMw6Q+K06317CJy8CVbjDsfgb4k6
uWBz+BFumk1+zF+4WMTNnuhCRa2njb/CO8Il87JC8OPyRh9mG8puxUqLCVNwYjdZ5TeC/WbYuNSt
WOCGh/ggT8Dzq8J/1CyV+d+T0zuTKfdgPCifjDmOOd8u1un6XglW8rfpdTqK95p/j7zv3r+ysN40
x5BZNNmrJYi1y4KhPMceKsG5tUdOonq16lXFSj1azcR7D4ubQHeIIoFuSxtYm9G0k1drdoM1PYqB
YfDv7+4X5SbbTllzcfM2E0wx3EnnW7lfQH8pjnof81tLqLrW6+xugKmwEMxsg9n26ZdqWGvlgPlv
817lV+XJvBjTOTDd2r8XLDubt1x717z1zWY4ZRdMA7FnbmvJlRod4Rlo106tDkN2UtuHKt8liOu1
jVRu9HAjqZuxP1fdjRnspGot9lulh9rBX15AZ7TJCi/hz4TjDQuogYU07vXQn2juVuVb6Hb3jbLW
kms4H7Vjyg4OXAYfa1e7NgP7AbtcMaW0D4J61JuecjkGJDeQzvzB1wfVBR0HqpFeNM+WcicU+6uW
2f2rdUEg9Q7D0saE8Bz6j8kkhrRgdmDVjJj7ileC77d2iQPoe+HfmG/4SD/n62Zkb6FvhXEz3EZP
o4wNqiU9LvlrEddsfz1RAc0qZ5ZyOxkq10ejkfCGCceoc6ViD9TqTNErRu8SmNsaf1huVrgaDVfQ
7Fhn9nHDdKMY+zx3FcB4F+GCzDrZnbRtND10E1vd5KTru9Z6aMDLPNnrV82Wfi+79N7ayDvNszwk
AyvL1UGu1HXylkd/z7T+j5J7x+i9LpriW/s1dfebbN/ptY/yb8XX3/n/ML0ny+STf5zeu6vB3D9e
P/70mn/86a54ew2KXyf6vn/674k+7Ln/QucNA/tUXTNkmeTwPzJ9gi79xcJ6Q8GiH0BBNpe0xi+p
Pkn6i6JZmmppsowrqLUEyl9SfZL4FxEFoGkZimgqKknb/0mq77dFU3K+MjoFw7IUUn34YehfqghS
EKiaGAkWxUa/d2ssZ0xWOLoSPQDIvmA7CYHcqBvZAB371R37dwmy3+ah/35o3aKrCWkyHfxrObVf
VQprnWKeoAK8tA2qG+E2Mgy8NEdto47VrdAbd5gLV3aaTA+pyjozGLDm7/W0s33mAC+g1U6W1Uh+
u9+p2hjf00X/nKW0JTErGaZKPpVJymC2+nJmVWyklZX6TkMXbLD16RJUReBZGnsrKxNXtJKWnUJD
M7GUnGvBeILZf50DTAvDJHQtVSZQRDjyqeh9kc9VLv3jvoEVB1h0MqpjTNDbKvDtTaUpgQvf0+1i
tQEvzGrENsdCgTgNrrXU7lvsfMMRl5W8RLlqtelNFBL1tW77v6k7s+XWlTNLPxEcQCIx3XImRVKU
KGq6QUjiFuY5MT59fTiuiLYdHa5y3/XNCdvH2tockPkPa32rgfxrDdUqnewLC49TgUF+AfgdqXR0
xlwhAEUMuFKqPlin2rRPknptKe/kePXZLKydKfyDX8XfhldcBzRuReWek7B5R2mAPwAQH3B1JMve
tl17BlYTKLffnYPFdZLyJlJHW3ulOFYTvXtF3ZM4AYwqgCiYTX8mUchVn6tTVdpP0o7uSQZCAyUc
CKjgMJkuzZZGn2jq/qtPCSxzd9hrot4VjXnsBw3zv6Kqy3qkaiwpMDgyyDLST7MxfkoDR1Hn8maY
4gkMxlNnTTDTgi2x3PzxfkgmH9kRi+LBCYpmlZXAG7rJ2arABUeYluhau/DsocFG6kEPjz4rsKtm
ie9qCReZCwAPjZFZLT+quDKCXxCd3B3fVVrds6x6BFeOOBhTJuU5L9z28bdoNTCoMCDxgPBjscuU
C4zUYJKlt6dkJqknVKSOhV4thgK+KG3vxfGpXvjkceKYsCXx0FqgrBT8VKp2J1ljG7Nqs9nKsl7a
XYl5L9DWoqmTc/A69HzNskD3lo3ASuPqjGzQqPrbVrfpW3TtFseY1EJqZo0NxyzKxeLIphNoVLqs
NPmkVLPME/VFfMevFxXXrCo6hNhRt/QhKvqEBay6xjYBNzeHtunqndYFJ3gv4gge5pQlvbtNOPO4
MHW+3ZjiVuhgFYEBJp/7TOez1NVSxYHUXbFM4PMb4JXsh1JCDLYZQ6HexEYa/lp8+qT4PZoDAyuA
EBWDu4h2QpteUkNCVakk0uzR2maucraQbfGfJdrKKcrgyfYkNQHWr5VVZvHDCLcuFkxTMQyu+ETT
JRjh8VAjcRwHUhwgelo9E1XMYss06gH0Ouln6v8x1PBDisFx7MfnEvjiPmXOlkyUAXlKee6l7dXL
czSYbokucvwAGz6t6wZAh24HzXmc/6GEeyaCI9uZKw3ZBlpYdNnuiBhfj8wTctDH3KL2EumPms7o
YRr+ysnIc6ktywnRYdjxQyLMPucvdFCVh1lKX/gxXzrrqQHyR69g/okMG+cfvOJhkvvAn/JtGk2A
thQzXSPCkdFZN7JU3lVE7RinDu1xwISK8PIScq9mGMUqQ3WwCG3mJ63GH1oxdsDOg59PwJcCu3ip
ExBUoDnvomOkkYmnIsZgas+UwkSlRyP8yOxYh+hi8FXBbLXAU3wNpOJFqmYF2OFVByUK2O/dr3kc
SpO/u4vErIvJZ5q6U1aMpAtFM0awKK4I/rahCe+aSwLVcohZAteu3vnaQtcvQac9JV4GxdvGYdBm
y8BIti42j1xTL7Vlng0Hf9rk4wE2fyszf1ESyHHV8aBXPfNEus9AQwFs4kI2E21YTFAyCAxZcCy9
EA+zET3/F3f+boYYXKop3ojGRHEdf+J2xAgSdRebWUPPVBwc5bqLOobJjAnsnJODXPuL5cGVymvQ
rGFaEieRg+kr3ks5vI6lfRYKkEBMBBNqX75y8T3SS9ie1qGPC7UG2jSAU/7I9fKhaHgRhQq+YykO
ae++KjzyKy10bwqS/yKbEbewgZ6nMnjQtT8uunJ0b7zOSP8xTOeQG/W7T8brwrWfrZi+d/A50gpl
PmbReORuWUftuOzN6tAB5tH9x8KI3vKML2nUc8UHpn0eM/s8iCfp8nH7rty2Fn2Io+p3150OjZk/
Rkg2V0RLXRzRbxwPwTnztxdNo0xua36PzvaD7wL66E9HxN9jysi0qddo/+goOVYr95aom+/QOSRt
eHfBNkGjCL/LkWbecY+jAyGwnhg65KXxCff6mJMrv4QjwRKgij8D/2CBPvnrN9tF3m6aCsMF7BZo
EISRDSY9euYtHVnPQ6n407BcCKhF8+gFdrFyxasVWAsxwNgynOGZot6uPYw2Oefx1JrnIQk2VsEk
zWbJmfG06n52GSwbtb944VaBtQq2C+ZwdBscrvROFVsCrDR4S6O3RIr7HTXFxm3tkXAZrieIMJ9/
3falxcJkbFekwv52IW9XN/gvQoBsFVjTzGTpSu/mdu0JAfueUuclKXm2Jostppz4nFWCQnrM3VVS
Qi2L70S83P1+checHhsANKBqRfRdtflnFVlPfeyex5gSQTdD9giBeqgSteuq06goVTDYDvGjrbR1
XhQXMoEDvHPDL5IDyNytxyBh0F46J7wnXnHpipyBZ/UVp6WxJvKKuQXmUCxNwW9mdQ0kjnNTKbHq
5x/sMfrERnFpOk7JrjUOFMnXiMaKQKaVKF2OAheUSTmi6scxti5c78OMhgK5D0SUtDtCmF/5JaNB
V0DhM4MAz1B9JHZoE5vFRTNSnAyhzdQ8vhL1IpZR2LMbqcWBULaHkhN6jZvfW36w16BOLHizqma+
37lFbKK4loaWHfuwX8N4ZHEXhPdGhb+l3Z6yrl5LHyeTqf0Q9MaDHTTecqjd74JxCyjsxE6qxVwa
9Siz51OQszQaX4bAPkG7PEUkmyzRiRNzmhNxljO57wkyB2GQfvptfjEt4/WvGqDKn2S5g/DyGNjN
l/QX1gzNqYvyLLT8uZxFSJMTkrAxRls76raY/jk9cn2dltq4Gb3HXpnY+xpk5G18nJr8WhiVtqv7
aTlOIErChDMo7iQe/XD+D0xl4/LgKe0e44Vz2kms+YXxMnJ0C0CWsJa5l1xwo627PsVHmd/QHPBW
9CdR5Z/Z9EykBs/GhKEkx7rWJMewNbOlWxRy08C1X7lh8+KW7LVJJtn3s6cDAP+Wk+EQxb5c5uYm
7LUDFehrwoQrgqC4bKcAlpOlBBMap9uVevRjxtMp9byWZPPuHGQgnagVB8E/SsJmlu2ARcXQvK82
8M5eU/PRNNH10IzptzUaT6lAOoYKmyQJ/45dnVShldsAnJ1qE7xr7a5AF3LTcfaxaKAWbDPAGv0F
e75Cas/TKIt9FqXUO/4cf4MU3estljqd/CYMgU92oFTKaufTNqv/aVP/Ly2QrUvHEpbpkMDm2szD
/qXREOi5Da+tNey8cQxuBmBlytVtmzxrtfUopkQtmOzNJaNRpRdnoD5qagjcljo8ObgkGNU5L6GP
KfXfN2fin9ULtEB//c3ofVzTZp/+l0LkH5ozz7ZrZRUtI6/urS76t3oK7rYzeuscF0SBkzmhZF94
yUsbxr9x0hLT4Acr5h5fY9ezTC68jexZkSUc4yXErpVL2tCkuMcjqogW7JYlSXVo5sKkKbKSeCOm
nX3JKtgYlv8PLwZpjGV4wjYE0UL/3M8B2HEtI6V1EQzPpp5CoASSb3Cmr8h7WNk885NvXe3IejRk
dsmzaVHV4YGj46Gu7AfdnzcH2TGpuCoTMkEXVnO0Lab/Vcb6KnKL98E/t5L1F/DqS6ubDNHyY2cG
5f/wSoxZAPZPnSkfiyTiE8mDh1tT/ssr6bsx0rsp1pbOYOp4LTGEG1z0nX3QUvvJ0Up9ZUz8db2G
r7Gpffz7N/KfZWl//1LQkJsGUbRMHv6K6v2HLwXqW6Jx2hADpaZOksaMFJr/SLb391/hIIlyIM4y
2vjXyNuxhY3dy9kPM1jbtJbnTtcOTceZ+u9fijD/L88ev4IRtIM4x/Xcf9EYjZmRcRjGcJRreuZx
GF8N61aMw0fSdacp1Q6AZBay5Z52xHykCwkJp2pc0tx6zF2kUhkp34dUITQKMyaBzjyTrYxXO/Sv
6Vhht+PgSGu2iql8KlHG4FkGkkpAzPwbbKrfcKTqr/zsAJd6aTY9HCgn+U2bRzJVLmFrnx2lF6Qf
xo8EtzwU/IJFLBkDAE1CFkVfw4X0HjmQpaOmF0v8ewu4nIyD62qve8z6yfexk8xelHRXK980frUr
6ZvLubqZW39bj1+N/FSq4mr78AxzoBuw9gu0UoQtNK1L85AfTb26jl3yi/n4Nyd2ULKeyqV6T3x3
n/zp3Q5mGoMa05peiUzE0TX5Lw6e5mVnphR1440ZpxExSoboU+KoAJDhbFwuiSqMH2RbXQOftiAB
X2Ka28xEs2KWwa/NbDfwQXypgoVIAM6tRVWj99Vn42L079195mVHrcfVI3lrVVhcm5amcm5SrBSA
EkjmCxjgrSs1pi0G9G4mJ+diqnAOg3YjzTLivprRieqQDAd4Oqu+Z4edFOveZM2TdO5LklEDc2EQ
OhHUj83w7rXzGNVcus5rH8Ou5xlQIP9hCo3niDW3Z1Hs+hkvMo/yqw+Dzgn/gL86ThUfkJ+xB+1h
JgO1sGIPZmwhn0aZ4icNfv2CjW4L3N3zMYdWLSsB7Q+GCXahwXiTsC5coz2JOWwTtJAl7T0IL5Dq
0T3UTPyDziqN4HmawbdPGd9F9h6XKFE2bk3uQPFLI//Fakz6b+TVsaky25PfaBR8JbtV1RwDdppY
i89DDBLEohtJJg/CR6cWUjGFCFsguV3xPsXGE6FXTJGpBBF80DnNDVVUsLcPq4NZcWPnQXpJtfg3
afwX4g12YAED5AFcINZW6Aa0FBurp8GPhSlPlsg4UXWLDpLWNeumbukFTEzqKrrPUX9u/kmw2GeU
1a+1Tolk1hU0ymKfdHQvReWcxyD+FgMkqcGg/ymSe42dlDXsWUvMWyrJmROwjv46Pv6jmff/QtD6
vxuL//8ke3X/7Vz88lV/Be3X+I/DcOyY/Ne/VK+aJf8mLI+rwxXC40aXHMp/l71qtvibjXHBmeWe
DreLSUXy38NwzfD+JjipTZdCyWIkq/Pv/nsaTmAkQlrXMT3XEh5OTTwh/4HyVTp/+ZH+zxVrS8u0
zfnPklxGqGn/0jj+wyVX95HXhRErQxdvP456SkQUDGvKOL7rhY7+r82Yl+Qxzt65/+4eKEovve6c
cRWQOx/Kh0Ibd1mvX4jiORtSHtOapxl0KOZRdktp+jZa5dtQmJh0bfXZGsE+DqO9XvSfSjEP6we7
3HrGTNUoXruQdqZVAq++6JDp8a/DnqFFtsIgDhdJfptRe5Um0qIYjIv0yz9BJV6JXXrsNflnnA5B
1XxoIcI2mZ4G03xPS5a8U3mBnf0Z9eUf4SVQ7JS8tnAhyULeDHlDQMQck+HrajXhFedIE6QFFxZa
vAJIg/GJAb9d1EDkSCJJlr7Gswg1Zu1p7qcbJhA+Q2up5psyq7yBd6qC/YxgIc5gsdM+b5oo5srw
wO9oKIoghwEgY1qwZEjJ8C12OfsvfoPlLcCEa5ocQ7TBeJXaBbnVxC1Y4sPTnFM8Ju8tiA4ls3hD
C7aK+skBcxJcpO4Vi3oeFwa2WLfVVjqInIRV3kHi9b518TUT+7f90cKJYwqASMUllk2jTYjt8j0J
6i9uV6D61RpM31uQBQ+CmwZwqwYKsdDumg/OVQwXGTOgGb3gPYpoTYr4pKzwdyjFl9nqH3E9cttH
D2QA3gIHZnwSHsiOuFrs86pqQFxgvyaaf5K190Eq1EeFFoNM86XVq00zhUCtQ9BkYXcVdZeAFLJv
U+p8uIXSV35RrLxivAOTixDa1RkKqu6tIuJzSSjrUZ+hg3FPwFZUTWySa/eRCFi0GHGO+AwQJngD
2zPqrcaalNGmBQe9wVqM2760GbEpi3K5o1W2Kj4yFzxT2k37vhiDpRj842i5Cewg7jOLIV2euoA3
ul3K1zKqPfYT1NbEaEQS3n8LFrU6C52LjzlNWvQ0V7L6KDz9oh9aiJqgEd6AzT7QZ/wYCZdBVQes
0/mEDfaobdVvoOcglvGCP0A5wdN+DUMwbxLqnzF29EUMYj5EW9KBbHcVMp9Jms88RDtjCG9KyVdn
6nfEBZ/7JkF/Bv8tgeiY+K+kwt4iumEgIwzLXCSb7YiAwgh4SjPrnvQ8VE6T72Mo4IPW7GvGxIsJ
yJPvWCd4dESL3gfDZE3CsqCJjnVsTsCHu2flIi4teUBKlGUA6JedYT6nOsTqbAAmC3whsjeV6fyG
tfU6FnJXhOONuF5Q20UNs8izHhJ3fBa2+I0n7SRIFoKNOCMmzZfJjN4M63UAZWmAWIRsN1ynBqlT
2n4a9h9ySp5UDZnJqZ3vjvHNKhvsZ2AC6IVm9b6hnoc2mJFQkgGUeNds/7WeCx/qpXtsaLvC6P6Y
Of/DKO1bP9nHwbXeiql8tkT1EQ0CdRRmeFd7MExEXLHxHmn1ZoJ7kdk/OB3+AI1rwUKxTGz8g0Zq
9wqi2q+uXXPfuSfF2G8Dy5iHyeELGPetbOGa1KGjmB0n06J3XQbzNhpmwFZ6Kfgk4opJiW+gvk3Z
ObnqQYT+uuiBf4wTnAjA8huTskbfUvrhBqYa6AQBaU2Kc99LLRp7bF9VhjKpJlkETFtEMJO8tMP8
ef8mjnoeJ3XLQ8bwnryzTiNtldl4MVl/Jh5lv/lybckQPjonnIeAIMNbqpGb5fsPU6RtHTDSnach
EdOdwzQybXdR9Y6udxmiZq2s7oKP8WW0vFPJtIu7B7ytuFEw/tQ+SCPDvZi59giGfYFqH5ZPXD12
vYfT/z1llQVP+iSH8lnZHaPgJmfQSNhU1W1IbFlb5BlVbGJyIq6D0v8T+eOXUdRfA4Z39mX1CR4I
1LFm2fqEzdhTcCuRUJJmoqAIe55k6aVLyjj2W8wQQePL3l4lovwyRr4qOfZHCmd1Fbgg7ScInr/J
pNB7FggmDdxPhX/Oc9h49HKP7ETeAmU9EfiBILqyGIb37bn3G0Z5xIg6HPQUfOEq8EDims57kRAl
Z8EjjijnlyR4u8BOnaUVuE+ZFDX3LmBgvfpOYvnjNPVx/sTwfdsgmfkZD2FMEkJuJBWSDHLmum6L
qku2pOqVn1nNVa1FFndvdomG4QaX+CiG6C6I4kjitwCvABuq/jNuazDT7HLMp5RJ4Aoa8Ftc5G8u
AVCLeGZ9dro8CVTJrHdTjdG70m7BWAKQaB6LAsBnmnz5LqpJM0HnN7Tr1I/UUmhoDiM9euegnDN/
ro5j/XZucUgL7xkHy6mBplzHSb2cwnTVZOWtrKenuMxPjh4eTQE3ddSawzDS19kEdhiZGS0Zm4Of
gIdm2EQ9hCEyRGKPQd+ka6PxL+Qj0mQBOmGUFy/NqrrABk7Qwper0q1gVgTypow3DuEL2GW06CP7
olJaOwc+qOYTce9M4FpnRjmszUer6kHIBYy/2NIcLIXDkBAr+NKtutkkNCjnG6NsA7yDDCMKlMIu
3Q2Jq8+uhg44QZlngDRPh1guC1Ke2RBQ/RTlbcjLXVrSYPoQk4F9xAQTNv07Ucps+gO6Dj5KWUc/
AGaptnwaL8+5a5rzKKOYBAXZl0uzPo2mi4WiGp+rCEg0AEi4fjo7mgoltD19torzhvQ/9KpgNyK9
oa/uih/NKNd0vB+VjviYzFyQFkhfXZiGpCt89lE5LMtyAG60KAmVXYAkGZFSEolTFZc4YWFuOFx0
zkXRg7HwrV8JimYw+GMWH+RHP7Uh5Q0EXn7aAAKZQ/Qj1PQQNfI7Zb8vqnhvDjxjrgUvcrDQ3frX
OmOdVjZ7BxXjhI5JAdYXPVQVbfgThdGDaphVCanwJ02otjwfPRLD/8q8N0YOb0YosDvVTVXg0JV/
DkzcDWH0o1nOM0vMVyHy+xQMp8Hx9zC5UWP/NL3xCRXto2uiW9F/UZGS69bxRAO9WbmD9ikLwbfK
YiMRBq85veGg9S+6SRy1Pb4DHL0RNn7Rneoqot+hyr4Sj51g/ey0zbvTIB2heDpZQ3hgmRFv0ogM
c6PYV0F/DATDZD9k4RC1CIJd1tIiDtaOl8/SP/dIwOGuU/1jgOMg6v7EafhRJ8NDFXawfs29lzRb
30GrmUXg2SLr0GaGh33LZJEYWVtDkRAcjx9wudjuxuZFlGdbjjuVEDbp5Ru3FKcCuSnfEWaNEXzb
KntzDYcAnQlLjj1k137eUzmc9jqLmxZlYF1pV179Mk5HlOJG10MyNTZeGn4HfXPKRljzYfxFe/xS
Q8Ch/ug3VtU99UlEMaw7T2GeHvvaOZLNsLAsenPIW2mXXUB7nobOf4pNdfYbe1cl+a6xCmPpx+EM
rlRg8pIfo8bD0+fVJ1v3fk2K/W50DMTLevXaOm1JOsRV+jbyCfeSNeKlrik1LJ1HrZ9uRk4pV+TD
sx8HnzbIYRhz7JnM+DZq+TeNx48o/I3ZaRtqh6w++mF58nimXRftbKjkcx9bB3ytpBc0TyGhLQvJ
RCro0pvRo0CRkM/jKIKf3ZtvQYc3JAxYSTkvgyU3UgfZ5J/tpjxmsPNJ4KzfslLfh02WLeqk+4hV
9+yDm/IybeV12jXo1EWZ4p5GxXMBHMvVdbGq2vHN6uoXHHRinSJUHlKQgqx3rVU2tnvV2grheD3C
78LcQMbn6PfDmlFYeZEUNn766gUB0QwEJunqfYCeyHoVQUttWGdq5Mcug8OTDOY64xNZAqHZSy3G
OsAGZJlnFrZhnyrco8ysJ28z+m27sHWyMwo/PFkMMRa1IqPSjfe6oxHDldHNAKG4CHLDd36AMWLk
MhQdGvAcBPhOSlYKFqNCz2DzXUNHWjsVzirdJDcjNdIVtPd43Zx9KXk/iH7WjfKPF4GGk3J01oPH
sM+Jit86DphVBiTFu5KJlkZINUrNbNpkvgG2mpjCIIfBXTv8IyWTx8jmUhM+/AQvnU5tUbVIkcsU
OarpQ0EPpL5yquo1MuR7Li0KokYXMBa1mzNq382sgzQilg4llUo41btAla8kkBGLnOW3ZNTSVZIT
TQyCCwNLVaaboUsPbSi1hzpu9W3dOtaiCMlZJsRiAvWFylUxgXfao8kWqw5jEMQWuvBc1MVqsLlq
eymsrWlXe0ufBe8i3gryoZajQLgCN4xbQfeZIDnVQ5oFFKJ8WqC/3ZHed8IJWkN/zZWxDjPUzz2S
UstDLkaCNHF5A7jjcOl5lPeA7sJDljJUY3KkDiHcByaq6bWkGE2r+okZxrORD3c0EwwtbbEVRvYe
Bey8jYmaO0HaI2XdbjplX+LaOCu0VrNQzuYUeCSQpYPmGn0g9CAiGthsEhprQl9iBny7OJ+foILV
ngRclnTjs+MhoxAhqRB+CghTS8knoStdWraT0JVt86b5ao0CnmSVrqY6HNZpYy6tnEemKXuU0Vw1
HmQSJDgFT3kUdCuJjZg/KH/S8slYY/vmiNMtLDG01JPffZcTFfLoccOFxQxsJDF0kfhVwIIw+RBI
DxhKXOxyRAZNBvc6vEIPtQAcErs0QvGMGNxx43TnNOZb5GTqZKWJXJSNcU3GCMy/g0S3+kAd8ZnE
5VtscXVo9r5uJVOTSuVkTbPW7Xt3QSJqTFJ2RqZE9zuNKGumtNoOIiJFEwm8yALcLa24kxs2aemd
5RC3hdbhYWfGWjhs7Eynfo6zKF+pLPsmZTZdpZjMjGZPkPqqGYmcCLTDYDfX2V2/KYhFibNTFZCc
UAqXoq3g/sl9ou+6jnjbCglzHFzTIdk6vvgqOf4rmV4C7gYdDwmhF36mXjpRYuOqIHdL8TJwKRW5
8apXfrAJE/kypa5H+fisSDpbKCxGj7qh/06hwsvmB/6uIr1lVUUG4gvSmlcTsE1dx2xd2R1s6YRQ
opgjeumiIKlRAGzTlCS9siClwOTdqGzjlINSRJ0i8/W+a0kaAXi4HTzU/egYnHpqZizltG5k9FR2
xGSEGXS7nrBZsqvlhqrPwGvg4v8KIe+6035S0/RgFdGuS+jMUBqiulcVoFk90XfCLzGUxsJYBEeS
eKj9RX8kQHYv8wnHG+YtUfNEQTafaAu5FLqz1jRQm+fTGSv7Rx/0P6N03gnzgFtsWGoVGazQAwjz
y9LyHCo5h+gI+LxDzmy+fJjsjBGLLjaDC+ElJ68QgTc7NS3UwU+rmUI74ebzfmyQjUGMGgmeNPOA
IX12seOSPhlsmDdij0EEUNbyLiyo5OQp46VfGK4YV1nuYX3JMD9Sisa5/mV2BWxSgxK48asPBugF
gPsJ4Rj5FmkhkVY5LRdOW6C68GhK59c1BuEfABCLrgSTV2kdNMH+h5xleXQkmWKRgL9nxcQTZ1h1
e/rWliRmYlqtg5VZlKJasUM4STyERsmSSLIUmw6XY2dVm0A63bIf23dwtATdJ9V3lmFqSMYBwGkX
PyvFGIa17XNekgyqYpsM5QSQs6uMD7iDK93SiSfoq3A3sJSvXR2bK8MRop3XeuqdtVg/FzgQNZ36
mDfHpTNmvpdN3Y24Gd/3kI128RvRoFcuNWomMoPRMxKGHoDo7oZXPyVne9aMaLJt35xWw2lUBA85
89SlM+p3KLbWqk7mKt0e+L1h/4GW56i17kcWte2685BN9Phua8K0FtO5SosvQHntQW/GL6v/0b0c
g4T4THT3aajVARHxuN7WbvWO8G/rWEAspAmAcqioc2zCOheemfyQ+1YjcxXIjBD8k/m3FF56nbPe
+gzZVSu+VT/gvnJ/tMT4UBPcGTMbTpYlaVLnnp3EE0zbG1OzXHRcm9Fh+Gfq9l2jee7aO2GNyco1
mXdqA41RzGHGCJkrUKtRTpHBga5hkVdlsdLQ9e8THU+xmZ4nrXAWiZl8uUm1k2Hw2YoHtpovaVID
C7PEE4CYFW6DB6TgP4G6gQrt1obCGWU1OzOvHug/iU1ZGB5RcYaM0eIQzlc6qtjQpwzkvCT71oWL
TozaS89ujYrFX6ZNdJm635J94by2ZKNpfhjx3h6NOT+MOTFEBHLcmJpyjmND0qgyJi4ddIE5ypNK
7gud5rQPXvpA2ic9jtxl6SQZZtioP6btmsQHvru+R4jQNByMsa3XIdwjWpt1kVIY1A30KoxF+9ag
uRNZT6YOq/d1wBlvtgkB0AbxJMlF6d7H1EnB94VTIakzHt4ie5MajqiQT5swLWqc2iWzgmC2BUf1
a0kEjIug4DC54qpi7dK2lbekhiADBF0tlo6M97eKsUILBocjUfJLh4HaovayZ5PkioVDwt2C+fis
BGJZ2TAOgXGx6Gg4zAppaNxwtLXAI2jZvrQxxoZba0RTBfVa2dwV4fiT8V0vhix5tJr0FkH4oOoc
vNUw/JDk/VD71o+Rmw9emFcrqQqIwfpI8ETt74mnIA/RUGotmGnve9twULOcAj7qTewSlTk6Op8q
V3kZVz8MpO0FJzl8AkN7LM4TcaxmulIF0AoiZu4+62K9rP0dXDJSx8efsBAeSopKcrf+igH+FlEf
E3KSEfNfPb6aPukpnMlX1aKyjG256fURdWGCg0eEDlx1xXepVDiN1ixq6m0tk/s4BAn2WZ4PIj/a
8wx/RYfd7pDQbZMmffNNk3BczTgnAcK08KMc/OYhQzw+5O1aUrctTcZJi7jVaJH4IKbQuU6DjVm7
0I8kTqqD0Z8H02/2SSEerJxzNiD6oR1eBgeLJvLdR4lzh6FtscOT+6Bl4avQfoOwDFZWR9Zci2B+
IQyK9iBEYOoE3oxThiLqJWtfQ8dlddRstT9Uj7K3nrPWLe8Kp19SBCu3TOQb+PS1q4V30cZiF2gj
97KewLRmb78pKoYavY9jvCq8t6ZVK99STC7nk7zsGYPon5FvLkOKMLjuGpqp8AwEsD1OcTpgAcJn
aiLEcvl8hqzZ51aUL7ymC9bY5G5jMTDT0NVB8z9ImeiXfo9PZ7K197BO9UMcZugMky2uY4vZ0YUx
nLfsGk8chpyYvOGhN+MnVdZX30ubVV+C3Yf62i01sosnee4LhRM2Q40/ILxqupntLGt0p+Rt8Ays
vd60H2P9awztl7CU+jLr0nRlg62SbIgzksXXnaYQdotHYp5QubR7T4nH1J0AW+lusWztnR6DvI1K
UR/yAYtSYubnrJAeN2hnLjR61U0TlMm2EDVQ5Wbdt6iaUqd3V36ECXdAyg6qc1x5s/WvZF1I9eRl
veDMSMOHqXU+ZVSRo5Aajx6x3kDjuxSVJ1Z6s3kek8bYhqwV51zdo6Xygx5MUKt7zuwmSiAhGOSQ
WfmupF3itEbPbSqXzRYahda4hpJJqdV6D2GH92psKMyAwr+qCkL9xOwlQQoJxqUk7yCHK27sncr7
bGrslrE9UlNrxikkqb0WAeDc4DC6Rf3EbzaLidTqtLA2nRzW2ZSQbSJfLF7h1q2iX9fd42Mc7HbR
9HHEs9w+1qr4kGVPA6btwsFjwtY6z0CAVrXy3nyR7MVoL9NxXbNT2xiumyGOq/5AXKeEVvHWmbpw
y2YTy2t5MyLF0WnVLCVywAJeQ1FX1g6yZy/YDSUx4LX/MTXNieAzSvG2ZBJYZ+9xR35qluKQVMNj
hF8P4UnEVu+sY5rPRw4SRxTBEYuzMzImyIbQX5qD/9V16qP0zlPJ6p85CFOsIEV2EuY8T1qIZAPt
/PzbuPhZeJLsrJfEkQepe2rT2bU/pwq1VUmAXjyUh6Ec7qLRHtwsx+Xmle9j9kUS9/uIMIkAwSlf
qqTf/RdL57XcOK6t4SdCFTPAW4vKkuWcbli2u5s5k2B4+v1xzrlxjaenPbJNAWv9ccjcNx8XsLQV
nVA/vZu1Oy0eOndGg9WOJ93Fr0leUyVchLvOS4dr3fWvxjiQsD2+5N0TUGwCzNV526YxXkVl/HVa
8ah087lQQ7Mphva4dMuXqh10IwXnpwEn62mvQL5N2rsHl2kqj3TmucYYSunzodHGm4ol7KVPz8kQ
D8x0MDkTAorIZBob7G80T1id4+4L58G2trBEtz0bKXBZxRauaHQkd9phvwoj1KGSH28GbOCNxtvU
cPSq2WfW0G+xEe89DyI6z54BAK5kkj46jpoCOmtvPrpFwNXHIWcUX5pu2aTTcl7sQ79E48EzFUUp
itpA+dhE/XDibEKpWyNGlu6vTyW17OTBnoBMx9hNt6GGw3HTS4p9jCAlxMgkF/vlhNmTYhDli8uJ
tCVIlPgIoWvfqaV8TDwBiArPWkPlNn397Ef6JdfyjUre7dJ43/RmcYT5HQzS8tkVPPRwzFitgRfY
WgYAjFiHFsyxvReevyXt6jxKg67qqcsDxwZSqQeu56qEnK6YiYRV/chp3cYy6tXLDU68P6k9v1MP
y7lvqDezj+4lMBQWn20Mr0CS6x+pGQ/JDsUlpb/xJLylGgH7UMU30S2/ZdbeIcp1GekawXvwW/j9
S5b6tCCa4lp487OZJV8sRbsoSkiv42mp9W/YOB9CkKjB2qdNXJ1ck73ZvBirZlCttCLVI6QNdicv
V1SKdmkQrmIcgDiYMf97ZHOrZH6bzVHvOqpvzUYedWNxfJhMQq0bG0HaIZvXCrAwSpOtUvJDkQjd
hulxoJkwIPK+CdwhvaU2yUW2kx8W+iA3MQAnNPqXPXL4RVuCyS5zwoVA7djv2K0Xf3Jys+V3Cp+1
UT9yrEf+t1XLb8+Mbp1bqm3dQXvkyYM90T5iOnrvVMY/Gbvk60hwb/qCdHGYhIoDw8vNbWWKZyn8
RxpgqL+Kks/EZd8KnXt7bk5GggB99nOKcYbhGvUSib2/V6O6uB3hJ3r5KvT4Q0jpfhbWRY/Lkcy5
OCAL1WIkdIuARo1vASk1pb95p+7ZI4U+F0mU8DJdaJWq2jhR1K6LB4acIt90BVA/i691CGHhjlXE
xDf8yszPNmaDksGmH7XzYTkGEvYxar7PUcazQxtrRs+mZYWfunDeZ+VSt5TPCHNtACAaJltOgv2Q
9Lems9lZc7IK0EnwaGvsPVAj5j61G+4mz15n3fEw1tZxIrod8vAy5TLoQmeG5BmubdffRzwrpBEA
NUSJQijo/rRDcYoHHO0NGoyM5H/gn6fJr188VISq7178qnzO/X46eIO6SlWf7JaLsVflSRp8SyKi
06DNfixtn5W97Ay64mOTdBXq4QHDTHDJ6aVxAbLxub0MdO7dybl4EQP4YGpwPrnDA7HqR6DT57LA
0NFGBdcf3F9rI2Wh29Ej3hKRns3okXyITqDpKsu/yN5/tah3dgxYtvTUGaCr505Kw8+QEc2rIHcp
EKYq2yMxpDDDnWEjDxBJsRmyhBaj2ADjS7g45tb7607QlXrI6Jt4aJRqtkml6YR1wa17foHONNF3
4qjrPBJOmpicJ5Ekm87ju8kZS8loQ3oJKr0WB+VRFzK46E/TDc9hHsPmZBcDXtG1a2JZ1iMMdAQF
EKdpG3s7Jfyveu0tMYS/yXOSQdTEepBGN+1Fv1X5d1hmfF1/i3YBBjcrHprQe7TmZnoQ4Pt3hO+M
IZhR9hf1zCtL0LCvJ4vwJf9Y+jM4TDzdC5SGwjae+3ppN/bqHfGYZ0xJ3pXP23UYIEYrA9jWyvvA
sIj4GWW+c7vpNPcEJGgrDYPOki9GGb801nxQLIKgIBHgowmBa/wgANksBM8HdcvtX3qIDctu27ii
2hmOx/jVON9uRCBZYQ71dqSoA+M84ajFYmj+DvKFaMSE25yRHhN5UDio8BLMlCPuFGXI5y4xHkPp
tTs0rPkp65DwcXmSBEXERSU/lrlwgyZMX1EugZ3WxjP635vCWhQb5Xuu6RBMqDOHmlmuU0Ed0eCK
JSiVfZ51MwaT4lfm0hIRWnubjEqWOprsIZC4Pum6U2a1rVqjObgRfbVNeZ1CSDirwwuQ5Wt9Aoqc
gnvbyVY1e9G9cEd324y/Nec5yW1jOm4x60LOde9V5oHVjaR8u18sjPz6PJ0aOx9fyZDYmA37WTLj
YDBqHFluEVzdjDGu4SXUewL2CKtcT0EBYNbiFIVJMVvyRzsLSAt+yOs97EP+LZzp3fJhEhPd0h/k
H8YRvIxdhrLAgtPbrvWpBg+vFlKF0OlUh6K2SYKZY39DNepieprOXBHRkJVhIeTMUXlxVL3zEC3d
a9TzTksLM7lfltXhl1VgWkm9LQGsTP4klGg8QExCoZ672RIfXZ1EWyhbX/ov9qjkQe4qASYJZeXs
Q/TODY8R5hg4DRL2BCXEY+p/sBTsLV1vM/5WOFY3L5dWMBd2SOhcYgZzmm1TcICjMybwCNZ7KPr2
MIfTH2O07rOyvoUV10Tmu6+dDl/paf20cFcNBbo7B3lu1BOQqPQzdebT0Rz6D99KDx13zDcxGg6N
nMe4vQqfIvPc5fZY/kUcDwb7Fu09v04LACeSEdXPtNZZln98zFcBRj1SQfjfL5G4cMsDDyfzh6X6
6xAvadA3VLXHMKGZ+GP64U/jDP+qwnmg9+FN8l4J3BSXCGHzT6vrEpthtm0Nn191p6ezgQlHRDEX
eo7tyo/kuG8696NDvoAMPL0rSvZnHwMf5aAYcIikYqyBoB4fkMHDcDWWR4OGfnGr4qGfnCMld0RU
LYw/STL/4OzJiN4g4gbRSUf66h2lyp9iUmeZg+tJBFl15j+UEiKYYltxN0sxwNxUv1U3HNQqpEts
krEolDgVtroVCGL9ev6X4nlBMYMzpozPnURVEc8kTFBHC2MZo08eZQo0FcNbgWv3LTZGmXmPdlXD
yEQZqVaJZDlnT479NvATtcZk2Q/1UotNboODEVKMYoUpq2D7u0PydSidWl9yuG7Lbp7JJ43PVhT2
QaQ01d+YvXpRmtvE8L7KQcDmO6ZxNgz8e2MWmfuQVUFIi1ps1/1l0goP0Vfk6RZIMNrhdTP3RQVe
6ffmMcvZupJQcHw0xnbx3B9LQLGC5zxGnB9PhMTsUFgPu6WKv6W8mlUqN7kHLuuvKpPelaeKKsZ2
JvCwb3rK2ifCSNy6JQ91fg4JL8AP6AjWG2dXTigovbRG/WkiS8qJPye3gDM4n1AdEPNVE6ePyfLM
3DQd0nnFTZvXUd7zk2EOI96kdXj3UIX7TArDR4f8FKtKCk2V8NhxlI3wcvWlnZo3keeEzWG698zq
X9OEUEVwnf1KZICkt6V98gdzQ5nnjN+5Z0LKvvXil8fWLJwVA+kA/6pgp2JhUibf/asYPz0/ffSx
GMVmqq8tZlp8yndmR7RBTHHN3VLbPgoth3I375+JBjLIXPY2Kn/fiK3ddIuLyRrMiitmbT1EA5vE
jEZWxtGRuBym2fpVxXebv4AGG3ehEVIRrth+J3M509xDBF+YcZ/BBw8lIhMilsk9JASsa8kUqDnQ
NlQCb5ukWQ02HVvq3BxKDkcgv7nbas8+5blxmBkN74yKLESz9WmET7NN78S4ubsC9ph5L0Ya6pHB
NNRq2A5GRkOL9i92HieEap7Kspp3lpjv+6aO3hnWtyO2UDT8Zf5ceooKw5aER0ev5p6PdFDpfc5c
0PkOQgHSFu6NeGrfXe7QufPfhs4BuUlsmqSMaxqF8VsXGs29HVECaD8wL7qsWE/R4PBBLl86wVjo
NnF28Oj9+HDr8JGYcuCmJvJpSaGmyhic+VzY0AJGnLZHxmEYXisElnfG+dI7N9uorwpr4meWhVhl
B1yALpkE5eK31zCESJ7dhQLwuQBo4XRAOU/lj9UbmEma/gSOCcg6xPmrW5XiPvHi55EM2dehz6On
Jm22zZROW5euwV2TD/lrsXHoTJJt+gJksrxSWJg2mf8iOPsfeEzuM//NGOzmxbIX43WKIBenaX7i
OePbtojhbY9Gn5HaNmdZgG1rOuQxjeEGlkAFAjVUZ/q/q/PS0AnjFvmyrZy5PtOqWZ/twiEhKeLp
iQ2HF73UGWlPPi21zfrfSE/W5//+aUBrtC9m+WAJ0Z3RphHkJvGaumndn//7IGzPJGZo/TxKHTp2
uL02bSdRGB6TDNkauGV//u9f/PehdmgHTeeKFj8s+ag+PWs4e2P2/x/ykvDRqoxSimDEcM7WP00t
6R3DHnUPxombqFzzVvFVAqm4faioSQg/oa71vz9Fem3eEpdicMaBJ+ks+jTW7GiYY5s9tZzGzSRq
4oa23G1jMiDX//K/fxPZ3oPRRMseIvkkvGxJCT+T2UEaCcBN4yw3k74gK3XvaytZbmXn9VuiwOn3
pLzkNip7vnWJzC/5Uh4cvmWuUAMnvFkQMsum75XTcLXnkKNAUAq9NUIHwUj6UC1lap8awQvaWrX3
nNR+fw2bur+KeumvkbdScIiB0Qmb1WOunqve7K6+CEG3406QebV+aKHXIIvTH0SLF0tN+rgMLXTF
+qFY/8KImuFQexNPz1ze69EKnLmAp1sgdpqO5viwcgkINAgBtFIYwtQ3R4ofUxPxXgo9bNvdzuKg
xxUFr1lXSJSpfqbb3cDEjLiPD8BALIxE522tNZUkn9iuRG+haY/KXF/tYvVrIZbeUt0q76y5qneG
xajflnK41uuHOIxt7haRBXg1f1IxTvuh+E4QF9xZufHppWRhVm5GWKH3oBy9bIpoHF6iwQBZXMIL
XvLhTo0iRhOBoRXt5rRLm8TZFQ1lzdLoo6ckLXYFeu77/z4D1rWvE5ZwozjUqfYehtbzHhqZeg+1
EQY0P/dpd6tDUrz6GW7EZmjYZlEDL2806RMcxx7O1A2MOrd2baudZ1Y+4yLN8Du3kLBov6WWySkY
/HxYFRdgOkjzMfpdmNFSafzg3aNSdJHVxY2uMWQcxyuKGqKGEqQxUuGgH39Acp0D+ww5x0Ifhtq8
cvWab7ON4bK3p+GhKDyCAP1u16fD+qvq3xJG6afEfEgeQJgVlzGsRVaNN1AGNqFVqKo08rpOldVj
VGOfM3Vf/jBIv6Iwdd1WPBcTEp6uA6AL41gFowsvtRjlh0XZZzZSeKuM6d2PEHojCUYvw1x/iqXY
exJ7RQ1Z9TPZn4keQbMj3/+/D3kzH7QzRwdl82L1LF7mrHjzLD6RMvoYHGkE/FoDdqhuB1b3Qd0H
gqFSWwGWXdQNSWr+rsUo2yl+XzpYn1A9hahINga6fubznGRpm/GeFi8dTRF5wpNNGHISn7R9jeYC
ZwF30J2O4ZvN1LuGM50qxAVteLIY/Q81N0XQZLmLaLIkkLEeczq1c/NReN5T4YE8OQ66EZuud4QE
/HV1qDTyE+lInsA+5AHutgo7w3FUvwB4/arCHR4ztwpsLNkH4gSzuzBk7yqsvj70RvERNmW+F/SI
uqShciDtGeyjzRC7/2rdTKdkoDlp8ee9Y2bj49JHr1Ps0m+p+g/HnZx97DrPpAHcIMW/wR6jsy+Q
FBb6ANGm72oM18eRsj/KKXkdeTdn+9AuSBhigFoWItKWnvBig/eJF3GoT8I+tmmzUuh9v8MkSxW2
LzZl3hLfDWGwi+fKejSHyXwc5xltsvvd+GAqXUErdlhGEh1iZAWWTO5m6uaubU1qQCkfCmsks9jv
h+08WVQ/0xdNqadb7e36R9dWH5AH5FRpdq2FS4GwtHeZtHgQW58ku56BMJLNkera4eoaun2ccra9
tgb90M4nDNC0jwUmwYTm3+1MofnGUu12aDWOdNVcsR0h2bTTQxqR253DhJARYq+1vwZJm2L93kYj
JIcnHi9LVe4GmWdbnxpljBuoySLiEwoQ5Lv7Olnyh5n5aePPjtrpNiZfsN+VcejxXK1irulviAB8
I1XD04ikY5wRJkgTAt+J9GdOP/XenrOtvVTZrvE4TIeMkWIa7H1dz7u5JxEijp9wqTLJ/jGL8Ri5
1yyfxdaLu/YIk5R67WMiC+sQp9GTUzXUmdp76fHeST+Jq/CDfCBxtkIeKupRBCbL2B2Yq9pQYopU
Tcxbu9LjPnXsw0x8Sdzogy7oXOtEVG6KeqsWLl+yQv3NOFjggxXUeagjBEB36THcyoyMkRL9FKRQ
suyRkG2s4SRrtmo/9ZEQp6/gXJgDvPrHs55Mt/oZJk4pt7DOs+ccxqZ+yozhW472uZTLP1umKogb
NiBDtXsYlF1bYDNFk5wg45Gkjo7pOVHRP361F9g9GkxhLlNkA45l+IcobIodLgPQdnAd9BPyEKmv
aJpA3VTQUB2AUpKbxiCQ8j/hB7YhpnJkAppdHAXCoTCQ1kOlkxoJa17GyUfW1F/9Iqyg4BXhizos
tnduZ7KQx9wMXBqjs7GlrPCjL2YKucPhVbirEBmVuJtA7Fn2q9LOvujLW9Y0PziyPqpV4971xOOY
kdoqN2PQz7y/SE5QouzdcNH7fHU957WOj+zm96Es9lVFEHJViIuWXrJtzP6nR7ABFEujso3dNuSQ
qmr9h6Lw/OwAntSoVvfTdoowu5RRH8icSEkPkli301MSUZ7QhxUJMO2vW00PXV6+hA0xE4i5NH6H
oXovXBUU3zbH8daRw48mnQB916osN/v3bCr3IrS6oGpztIFKrc3zYGnsPURgEB3pDh91nYtNZZbQ
FVOM6Gy6qEhj6BhsXnIiXhIPqYvh0f9bIM8z6g4SMd51pk8fHHSCFgrOjgjutCUwRZKw3mUEgDXa
Yl+syP/AutUtgVcgqSptO3wM2+cGPS50TfQwztSCNMkDPeR4n7fG4L4YM2J5re67VE8E+pAlpHCl
OVzC3HYoMl0JaEx8GBTIUHFq642aIgWgY+uNFRFso40vi27R1Ch/ba89x8lib5KMRF4AEq6PwT6H
asCF1Qdz7p/bIv1nVJ13jSp7DtAKHrOmK/a+S1izE8dbZym/lECooA1y53PU15HZlgflsou3eth6
CxNxSiDNprCNH07qE5f4uJlSBG52bvlopy5juhBJRop2onOyqvzGJfVufJ2dr6yO6bmtyI3P5/MQ
WR+17VRgHeVbU3hbrzN+o2dZhHrfzIjyi1aDMDT5Tg7K3qDADoF4rRz5tBBbVBC74dkyc+8Cm7uq
LVhKofY4RArUAa2MXzkmg2Jp+vNsvfptSh9xSG9DY484yHn26HEAfdTEiZstnQlCIt5glU1iD61S
MTUvSoLZ+rnxxYO0cvQPpmW/9BlROgBlae6zMi9tTnsqqVrNLsyxzjVR6wdyJCh1AN4liCC9YrE/
Z/HyBlxDOh4VTg5WpQU5YpCxfCKw01++iYfTH5C2wR1QjfoYS1hcdkuUkhj8uohYn3C81gQ4bhhE
W0GI3sQKhXOruasG9E7YvmayRV0u0+TMshn25vc0mzVPMdr2OGWFp7mWvD46dmc5pbtQTwsYs34c
Bb43kODkLJz6wyQEy6DN5G7q1ZFA4eJoKuxJ2WyZLCL2s4lZaV/x4qr+Pc7DL2nPz4trT4BgzZbf
0s7pyC0o+d8frbq8hMPORj7eM4e/oJd5tyogTasm7zeKTm1U+UFTTB+25GlFMuZt7MV8JY2v3HlD
Am4SswtHZgTK1XrBomZjFTHR3O1ZV4OdLPD6NoAumAhDWI500X0ZxvICxGfjZkkCBz8l7ErVEk+9
RR/yRGjIx8oj8nbfW+T/KfeXiLnHvsAv1bTzUUTewUZRhJUFGW+NNGoh62E192e3uCZrt1enVmxF
X0PnpfnFHh0b0xukR64/6ETHKExlFCeRcfDD6kXTe3sXKnKp6pbtrkSAE6liBva8Vrp6JiyAObId
5kNHiJYyosDC8nD33KssPUXAUcEhy8iNHyfAzKWmsckOG1xyE99DC67k4BXK/UOZhtbPJKiKdP35
MFXoTnoz08E8XYayogKmzo8O7thqTkZk6FbLvJLz+rcmrffAvdhzhZjeI4U5X1TzSTb8HmJHtYfG
//STmZMj52hH123zJKJGNhwEg7b4QJHNBJi2PPSOfeV5ws+o2o4KBWvn9msvB44VHJXo1a0Mpjfr
drMuF3IvG/qciaBU9rVh1rvTwn/xZgp22TAu6L+ptbYQWKkZKmxxNm1CN33kRMPdWLnVbgIBcOtp
70fJs5dRGDwnv8VY3Dh7OqicpQtmQ5FArB8NcszuS+b/vnhCKnOrE1bHDpFoFxNUNjtI34tEHNzE
ulq5voXl8opPxd8uIGJ4MnALhjg8tVmS4WCYOxT8YtukDqRgvwxgHN20M1nqYeZJuCQ57panLb5O
jWqU9WNba9GcJsFwFGaHOiSJrLFssvINnzYVkBrWJHXAlET+iGISbSuGlmyZj7JfUMYVnXusBYET
NLWgxIM7m8LA8doxgHGixIpekEiNe2L4DvPUuTsxlo89YYSgcAzv0+ihz+ujs7D58N8/0ViOZjPq
KJh0s5NuaAMYMZ1tl8n9N/teuQOlsM4FW6jsHgk7qS711La3keA8bbvxIR32vogMxBv9mwpb5KFW
lu0UoS7vHVlBdwkv49oZiXwn0n/u3HdfxrdhrqtjWKFbFFyr7wNQ+k6N1IU0VLu+9+g4YUsb+77y
mpZEqIomD/1pzRPsazksF+Sd6wbOp6PWHo9ebOzLRvATcxwCuCh+95npbyToyFdLvSA2HolkfTNi
1zgn8fThhQVOlHh4d0Vcn7VnUNnCOUMJnRuT8Te627DBpTxQ5Hq0YyXepO7+jF2I/mYVdeeJZJsE
/CfF2m3+k+Tmp1CCxy8WEbVxazB6iH92zFBkV/iygUPJg2WqJ+a0ChKbuFc7T2i1YrSAYfoxHLi7
OoR9yRYgrNYFJUF8FVmphzBZJ8gsoY76AYdLxleapuwZtJFbj3C0O9et/DuWthRJuU8EWX9ykGQF
kdWLgDnjFKEvvJNLZWNc4qAwh8IIynXHqebi3KwVWdo2i42hDWsLBPtTzeXH4NfqHImPMVSfxKZV
Z6wBjzOLZ7Cy/ijj6uPcexONSBDfGiWW3994X5p3dTwzNEIpLpQbQUGe2DIuHjAuulp4WS/n6spo
nxj65uLWq3loSZHZjuZfh4iAW78Y2x4skbOoe+2zM/eDF1RuerMTEj1x0e29mr6usYnOkRsvQV5H
GojbZ5PihzCaiRekWXWOczxSOqemA3PJW2pY99O0KKxOBPA55nLqpf93MFFwLjNEQVJHPDSLwG07
COMWYQocm5l1HXX0FozvuSrGe0Oke9fUD+losbJIsJXq4Cf5mWBZom+IdQxGq/4sU5c7pqQgPpuK
c9exqHihtxx4TI+5Zc/ntGFkdJHN9bP6U82wsdMQgNNtcmdRb2IudkmcLtwXnO2R+e7CByJeGca9
K40bfEOwDOM2hqPCYQ8UEOXyZamcfpd2Ct2oKT/KLMO84AsOXULryPhZVv0m2QYT6MGcSOSi7nDI
U7MJMpn0B2MimSv+nGsMU/gRycFHdpjWlzxWCcrCxCa2L/vMcic7qrF7dnoqaGSu+pOf1MHidX/q
epf2889aq7kfDEK9sgub6kM8wUDMkkG7c9qNIKb0QGIG8IJHVmCEaa9k8WUxwAp5QIDDMO1T4iI7
on+t3HpwZXyoE558VWFRJ5HonfWb3hGi3tDwneqCHqDWarZxOt7GpYj2c1E+D6ZFrwnq5bKowOcL
a4MpCqdUGz/UJSAcbIG/aUInsMv2ik3/ZzaWp9hzCM70+kOyNJciYfpRuctygk9hF3bLmTSSIzii
hbt31huX5DwdtevX4gvaof1nIejeKcRCzizqHpcqoiHJSD1A8x/nPkpof/4L8kQoQUqoZV9RDOWT
s2eXK01iP7dWUu5HJMSs8qW7IwH3feqhUEhd+wYZSFMsMk56jSUzFOqIoJ90sysTUjDKBBdMEaU7
hK0XovMt9pb5Mq2sZ6j9f4mwz3apjzOeK5rO7Jk0ubHJ5XaIlj/CP1XFWo7nVeey8Ka7eeSRJPBB
50MZTIagSocwtPPYN09ubk5QqEiAZ4rHh9Th3S4lt0RJlUFeJ0Ayr8lKaFLJK044RzvajODhR+Mc
Et0zKGRBIoHC0E13CD31z9buRtQzGAKgPzBsZm2a+eKWiLjsiXjjBE37ElvZjlAGKrwoBimTGCV6
XZmnShN44GKTzwdUdCr8jLs52Y3VER8hw5rDbYBsCjFn91YZoL9eOby6DI34H2DSYmO1YfGOTpX7
j69Om1Jm7sTkkSlC2hoZdIl1Bx6xn/p8jd9IoKg4PMd1O5lci0bL6OCVoz4wIzFOuR6FKQ6MeIhY
sAF/cKL8h077jZfDNg5ePKMu4MpxacCB2dj0sFjb0uRNno58C6YiYi5JxHDkJ/vWonRDKq++h8aG
T7MsVhk8uU9qJLhkLL/93PnDyPca5/XLGkaFPcpeyEFCuTqWElecOCbGSGJ0xyoRk1OLUAqDAAeh
m4v+Eldmi9qqIYnEC/f+grZkbL7NVGEdk9pDNe0iKV0/LUk3nmeM5GQwr8qBbJMYYRq0dwvilQv3
+q4a4ALzxAwDbyqfvJtTc/9YO6/haMK0cmAwKWg+CGJE5Pd5vPwx2QBhgJfvmIo8ZzfX0uMMhaFA
hRIYI070csaWaGrY2paQzzvXrwJMbU7TJAR/go6EklU9IvFgbmjGKqRbnrzUaC5+w9zaCSBQ3Ncb
NKUArtwVCIUwoHuo+0J0BJvYwJnoh8YhVk4S1D5vucqMga2SQwHWu0lJ3NxC1yMK4mStESUDThqb
LhLPQ4FEqLLwXFcCrt+N+4PE2etpJRi7XCtwox7XFfYjp8ok8NDf0RW/paMkVVdVvF+Bpcnj+gu9
+Ohrb2SYTjXcLHIes7EQhPHsDAiQ8eQQa3zfrLxjKUkIBoYDQumZfxwb3X9q0lMSdzerLPco7b79
UTo7lJbHdCnR35FgsSX2vdnkSsKcz8XfuDSeZ8m4jgfmLUrjfmO7E1VGBU1KcKoczGQfXbM16XkY
8Io54lhcSnvBQNRAgTV4vRbZlzssXd++hY1LEpm+L7S45W596h0O2lZxec/pZGO2Jm54qVACCoO3
xuxNX9WUvHUOxh8U1h25cBtfr718q8Aoj9wtbQTP1tAsUG9v9YCGKJQJZgbPmfZRqlj6J/lEp5E1
sPCUJjdk2i0/po+yxpYTLVcdvTwIkRCi50+p7ZIlV6NJXuPqmxA/szSImLVi1FhEyY2+rANpOdQ/
ZdXfXDojSeY/nJLWPRJm3vkbAhqohzL4gcTfJvrXgcuji8aO0CIXgYqAA9GpFhudqG05QsUjEHji
MnxvLWwllTL/ZpPfHz10GCPzIws7lZJtdJUZPD/z2CUFNN5mKW+MJmuvk+km0NwVUI03vE5puRJR
TnRIIuvvaM53aLX2mIeqCfC4rjr/3EDW+evx3wt2x7T5A6G31Uw+gQnQRYdCvp/AQpwQYjxFrkCg
EttvRNYI4Ri8QE4HEQryG1r/y7hYhzpvPiYi4yAsegS0fseKI388px031XGcXEaj7J+tDMrbeFKR
uxn7CGnpzuk9c7MKuMZmdcExhli2e9KYHKlBDk2WCG/Ctt2UARGvu8nmEXbLflwxY142KfGGG+E5
gZ3SVCNwm4EmLVH6LCMLMYHgwE0he5jG1kE6QUJVu+68t8YYX0m/swYcoz3vDV+BWkaEL91Vpv8X
5GkEvGbmPsy9LIiG9R+iMXyAz6QYZtQBYQ0IwAUbN/x0d4ymB9Ng0veVQLyDpThErMoVmP+RSXlJ
8yXZarLLsBZYW8dZsb0Ilyb3meHJ9Dx6aJCcgv6bmrK01KlPGS0eO89mkVWkUzdcNJ2fTkE0rmhB
b725tU9EVjMBvZFlE8QFaPV6fTmTWW2IwEPGOOCXTXp/PHFEHArTRrW3vlknTYy+wJMpB11s9VLc
gEIPGMFezWlto4u7+zbylouiE7OyjCdlcgLUontQ4fgp3+NWd1uEaifyGH55K64ihQo0ouZNDmSN
/n384PAtugwjdfjRA8mfidiDXuvCf5b0T9PU3Td9Mu1IMbgnLA2SSiJLs2tIgtnYSpP4RPaP15qk
jtMwWRQmJjDX1BcNS2c+ud2vysP8WDtcQ7kJZJpYItxF6c2XhkDKXZNGPWHxknDSj0XGzKTM6VKV
q8L2f+ydR2/z3HpF/0vmvGAvg0wkiqJ6syzZE0Ju7L3z12fxJgESBBlknsEF7tde2zJ5zlP2XhuI
DNJl+aqrscanB/TEK3p6Ogu6t9gVNumbhfFsE7zHgYeEhTLB77a5b3I10pkrATW6KWVuX8WvgY4d
JwoZCvPILmkFFPiYwpa6N/5EpfghxS06C1P+M5kmLtLWCJZZT96YXDJinp9dtZBhTwVZuA57j2SC
WOB8l+tzDcN9I4cNQ3ZJdhPV/0g5hHe+V58NrQW03gSk7OFGWvYTxExt8n89PY2dXtbMreDfsw7n
ShcVfyhMlKesGlgEAkDoMoqoDDeqUoskMrKTlsrhLYwRHjJGwceWkoPWG9OhIBnEizLeA907Fr7M
I9a37T7LYM4zcqasHs5lpYq7Upvwu+8aOWwvigRM1MDEKeJQBAnecr0IPHKdWrXbYiBAjHiActTr
fWAytcSj/FSm59QNyqskLK3E8+bBosNNxHkPRqhiBX+1Etk/paZOOtEcPyLUxrbJmNP1wUjOa3bl
p1llnVJ+GKHMG62FE3FUDNt7jR9TSiEm8blAyhm68WBoA42TVY12rOOuUgxWlH7hoqXhd1Oy/PES
pKp4HRThp8qQ1DRq1DmWQvKbrorRMg4KZQVtKD4bIhuVOFHciJXZsSgumpglByUZfpNunByGbKwP
OrcncLdnIrgNrXPgy70rk7criUOxMcKzQHAeQ4vuxgGcrFpPilbqyEMwztsmAMjWsVEefU0+U68W
P3T8vq3K9UbI+2iFD9Q4k4iMOqUOqCszuT1kORv+lOXJqsmn9MhR1y/EEqlGoek7vCY13pjC4UF/
Y3Mqvqq2uPFW8+sIb0GOxw+UXIlJEV+CMjCsqkRB3gqSjxE24GGzOOmahqSswQi3usxOqTDkHx34
WaCbmyaRza1ioMXRmqk/mEWpknfSy7sm38dBoOxLkmkzI8+2CuGX9Wg6kFbYG4cl1bM5g2vaaNOF
I9KRylHH5tvrUShHQ/CSEbB1NKGKoVxA0zF4r8y3Ln/TQB15gKEWDZhrqBXTKvTbk9B1H6jev2V9
4j+fxTsqGYuxMvfeg/KIfepwmUdb7Z9WKBY0X+a3VKcOX455WcbEYawKAvjUUxON61RnFmD1PsuA
lsuXO3KXace4blr8pJysHn/HTtvgjv7UVev+t/WVbc2tjo+blLNRwlc79gLGSWZtZtDWy561Mdmd
pYQjWJC0a1i2e8qFxx9qp/cQ4XeBqLAlkIDVtHfI5GZVdzklv3oOYuuezpEwoTq9dbLolpLhRroO
A4shdmYFP0NjwI6C7xN6bGf4VQAEwnTiBZ9NVq7/H1GaNWEzvo3F77/+yze5NQw1r79+mGf/lTcq
i0Cz//formuevrLw9T/+i38nlMrWP3ASyYolaZIoinSz/wkolcV/yEhyVdMCYKqJmkmO13/wSVWT
f6RB4zAMS0OQOiND/wNPqir/4EWTmehLJqWAYmj/FzqppMkzPPW/EMCpVGVYMaKh02HAaYBQ+t9Z
5kE99LLHwG4Zp9JssDYjt1FwI4ietilLcoIJ27H8HianRROnef3OLNGLTDCDFeT0a5P3S2MrhIQm
ZgQ1Bbu2TRl5y+kHCrGJjEg8maVW1k7lgTNBvS4x0pweZeoZ7yFX8CYbHjV13lLCsLNKY1dVAX8G
8rtiUD5nmYba1v8eZQ3o5JBUeCOTLRszMvByi+S7qQbCxfyqjGuD/iA4+KU0jxV4h5LRepN7azOl
aHYGjxiIXtVOCKquqVGqBwHhKiemaIPKQSg/VGS59h1+7A4JqGHsUlzvYdcux5iQgqqqETjEoMmq
PNx6IhNw1Di3McAQ0gcGyd9+je+sdouhJpinaoZVNysylWgdEdeyLPVyWrZGbGBcuFmD9MBPzxR7
QB7rD6a1UmLUQko1L/oI1Fq0kwBfT6GIE1vupkhbGyn/wgTvkFozARg1NBeGo25WWpEdGBF0mXDT
5v20wv/t2wM0NUUBIRPo1UpmEnOYnDCzmCyRusBKoaS6kkSH6b9WdJLd1uajIH3ISdnDJKllUsei
5Qi8Ee5nHG77bUDLsx/z5CyFJvkOIxxrPTsOQfUlhTw8iWagAaiRfVEhMJEkb0obu49G/mOknG8C
Be1P3u28UB3dUNvJDY7UqpmjNHp/K04DuiuDS7Quv4aYbOWRgDDaut+4ImRc64tylRsfQ0EvyVGu
2IrW7tWqnMN9YECNhfgsaZlcMvbo/tViWRFL4TSyme/EAXmtTkHXi35gy4yLpVnaI87dVaNYvpOn
mwgpkxvG0wFCn7k2q+Llq6YOQAZZRAPWJa7j1+j7tRvrULIQhNumZ8RLsf2hoyQMU4U/MyOtjGCc
9oq0FwrJOpiquZjSzHPQpakYk2F81Gx2dn7cfCC6J7ugM699mhx8D6gfyyG8W434bEMjcIgFYjOJ
F9W2kDIsA9aJA/HIrcgOxFR7O9A1CY7OP9NecT6rOld6l279TmbsVQMzIwnMntVEaOgkQHwFBHJM
C8uuoYUOhsRjKR8zVqdQVWovdQDH4q8g8R3fPigDj1VpIgRb5tPyamy7p4yxG1If6cp9+SUhkFmj
KoG9piWvDt4MQUjNioAA/I+tOlOzdYflwxOegrSsDKzjdaU82JRxjhis2wIZ6mtzL/hkAwF7xlB0
hM7jBBxgsXvFU5CGj140eaHyEwMkDHWjt+yTTMAyU2rM/XGDXLKBUHqQFxGaF9LsZTKH+xqZPQF6
rm8koeunl9JyRgTswEVQUEwYlAQQ0stxiJiuWf2xShvRmUkzXS5I+8p8YYRs1ilSZe5b4vC6BH97
n9zrwtq1MVu6iWSSuGXIJymew/D1s6gjfuHcueSSTURSIG5FpAPCi7C0Jc74jhH7iCAKJoxYKW+9
QHAwi07OS3ydkqaept4/owbS3UgYOqdA1QJ1gDNvIHOlKtl45wZLwQ53s0IvN048Ywp1cI3J0p9Y
H4UZNQXj0Uvf4S3PvMApQjAc/gCz1uugl1uNZdI6d1cpnqDpEkOOz1Z8D2XeHUIZ6IpCWiYiEQ9i
U74KNSR2VBrf0lgc7J6SEsDuiNVfChE4e9FlBLHeanR8sVk3ttC2DLi80BFGIXUA0tiFHxALGwag
+gn+lS0eKdUI230pfme6oWIVQe6ZhviuPa2ytURDd5S+TVOnnLM2eSZKfBjaiaWDGfzoVTEnr2F7
9nzGSlai89RiNZQzvM4e8T/ogwracZqQupDkI7s1u6pHaKl9im4nLIdLThiS4/cje/q05piX0nwV
dRu+P9OhNCe3dwwM21TSFLEcH2BkpeGaVITRxn1wC9gzRl4h7uvCF/eNYFxEQ5NcSx4ICC/rL63K
0aWbHpTHrn1OjB6gMengFpSEEIZJesJPUddGkD88ya/2HfLcpIlcDaG22TDSjKn5GALxPTUabg6J
7mardm3tgnKVlvgE60MsjDx3WYGHS8raM9CIQeUCFiv/HpRK+lZmUFYEocBVZTFWjioW3LFP/BGm
t43FU92kXD2KHxOGlU5voqnkBwmGVFd51gJos3FUyuoRK6N/mLSh572cboYWdK6l9gX310PMIn+b
YLdkUBYcdTNUnCq5SBXdVdKMk6uOQ2iHevShaWxHSgIAzmg2J4G9e9hBAgkm9aMP/U8xH4stWgVr
DYgZGjSIi7i+KwgKxXggXRKobiIeSz0rXqryBpWNBRp6ECfQOO3rYkJWyDZ5qfQVW2KW/WVpOmhc
0rs6pXsRg0fHmlckLjJRN1kSJ9tB//aCAXEEJQqTHNz8QjU0mx7iPymLUXBteM/RCMgrKvtx00yR
5lQGycSiDJYolxk6GpAc2oGs5nLqXr4xqEsN+8BBbr1koUgIni1Wpki0gvaZV9qlj01tl4uqtKIu
OXbI9h9ZsBpNZnVZyCxIVRV2L7iVQfM9UNJO4HvQp0zlsyaWKWwnzy0C3DmNogRniF6HQi+z01A0
iEobLXH/+Zd1KvJJCYbAXkTMD01V5geZ48bucgI5+iJF6u0pqBd1Di2GpNau70cfzmX9YTVetw/E
od//8/+pubISUdUAtKgk0B0en5WJfm2dZX7Mjgj5/ACtqRELpPDJClxu9Rai5F5ifBMZ5Co2ylHi
IIyam8JSLDCWCn/J+t5fVaX5kv1gm/cs1heTwKPhMVRhcxGqB4ZqYihrbunTXQtp+kFd6V1KeVuj
pARrUp+mulE3w1x3Cf6RbSwbIGRaOFZSzQE64KJzJIKvZa6PW5njW4hkdjiYUQWDVD/KvE05WWtQ
Tf1OV6wHyTtcoQZST6Cl6oijIYfW6+W3ZkC7NcpOJuA/4dRahMrsXZXJSJcbGlW8HEWEMkk2tKcp
Y7P08bFqavdR6k9YDWe5zBGHAucgQcXDfGyrzMIXsaa/tf6gr2uQahll/ypiRqV9wlLcm2XJ0ibb
p91oZ6m0QPsRD9AlK4pZgdEFpznwxGXB7IWMMg6+GGw5VjFhZs0MCOQNJZcJficMiR0msYVm+WA2
z8uoSb/ApERE/pNrIal2sJ4QJRrGjmS8sfIJUN72hLq20syPkLt9V8bQRZIthdze8zG8Q1tLi/iY
tL2blua6ZMOmcbY3neGWpreuhCeCfJcEKyebGIvFgsN2aJkKpbbEikOh2RwMYSY/xTpE/oifTO/O
vIqMfxPEGfBmW0x7GfGvFMNT8K2XgCOzGCAObjWMdCN5KVLIKglUdhpEy6D8KhlNhTqOYQtVI7S0
sFuoHSsxRtFYOUHzK/a0TQXflYTWZgq2mg9ONZNXLBT5cBoVOrTFlIvJtT4gOWcnkPJ9AXzgPEJC
1y6KETMr0LcWgxiOd2g1U9uS3Jo44ezDkhsFWXv9rQ3fkcRij9Szjqp9otJAp8kACShLeNbTVxIh
SKUeq0BEiX0Jx4l9GYr9NERjDzfAkrtDoneMmIEBFxOu2/RzkC+A3Drusoj6TGzXbI5PTa+r6zq/
s3NgmFDErpjfx2xfoyKd3ZQeY+ROI09VkBc+efUw3kLSVZihz0Z82NVVP7oqaAIRx1pUGEfmG+jO
ahvjxjt0A+iJygXRCaabeTNMrVjrLUQ6UhRQnsfU5/Caa83a8kuUHKhgokoNKH6XfIlKDI5qW26A
JzYKzkQAn5Dv4sZaaHLLoB8TJW53nUmIgJDcZ3vS5sO65sUc2R4aQCQHapsJ/XQJYafN1zoM+ZpB
76ojOQ5wiYzEECFR5BEljEdyrrh9LkpaRnBgNA3It4WlhMiLpEy6gqjuXC9HVk4WxZLx1rCKTWqr
Mh73RqOthOBRtdZNVqeLUUFkYI60TFGit6V5CGF5BScNsfSi1FPf5nzddLp0nzSUMJiB+cxq+RbQ
KFp9zFCJ5PhkKr4sL5BsCDnz/tLjxzTT6IQSTQJ2YwfTIC65LftloxcXsR8/+wwNHENV+D3pFZKB
Dp60fNdHCq6W6hgNV9r5JBNaMOAhfVacnScd2yra8vaUiDhgEn03AgqPtOpgDHgEcZRxnyyVRAlW
bSk/wS6ZzxYdGycC+1v2nraEzZ7WIfksSvEpC2lNSr3lY+1uGiRbsylebsxkpeZhO3/l02xkzwq5
nx35Ia7IyQ1bRnJlbrBITf9o9njYeA2joZHXiad8E1asrzGl/VS1vtbnx8yowLKYFtdXw8djNYj8
/Mq7+0DVdxby9yatm80QpH9BKbymkTS2pCglOjNxFUlKCidXwyiAihsPer6Xm5QKbczeB9gP23lH
F0uFG5AecRljK3Ax3wUAO3URZyPfoy4H1WIY4XCE1HlnnRNe7s4D+g4cmpmtVl68KtM4sxPdAM2D
LIKwEBA2TE0TlM/xgLedEpLphx5fdb+yjWZgd++plziML6nBMVMauZMRg+V4mUzDkfiroLAESsSj
KkkmlpCmt7OSWC1dPUk9Yp9USwUniqBdeOAxl9QhACLJm2rAxNhdiWIvz04BL2UTPU1AVJmxqAUQ
X/MaSkfSSOyp8rBSJi6qfzA9xS4CaSFv5NkggVYy5G2QXkFzbMMd8jwumIl/bhW3gZ68h1/hB+Gy
UE+xf8uL62BsK5R3AtoDL/ytSyS7P/5AmsSpas/jsI3HZ5dtyns+XDyTlbxTp7NgDgQDxab/WU0s
b9CKN+SkpMSS4OKiEmS9hmgKiq9eIRDHHsR1GfYfkb4Vq5PQvCCadHhSAiYyef4WtSNdsIvRhR8x
iK9a+okYb5VhJBeOjuw/u+kRgGCG3pw8hfCN8cQsRJhtMkuB+JrSu46c2Zin+cojDgmDRv43IE0t
oAvFg7bI8jc/fqQesh3VrgRvofT1y7eekXnQctcM32PvzxO+fTbVvfxAwIcyA/8etw+vCoLqTYW7
Horg6MA+WdQD+1xG13zeefnQhq3QX0DtQnec1JXVbDXT7YOnCmnCuB4GBJDqMlSZEm9mAnKQWcQ8
o17r3+cyJYgcbd+SMmq4ASCEAFeuCV/BO47TCo9SipJG7K9JnKLvfoayuOgAHkB+AJ/uIAhN1EMt
cIZyp7sR8RARi5v3iJ1x26sLR8R1L6A075QXWFv2tMCI+79OxNiNhNvakNMhlbVdsvu0vFepbFvF
4XofSlgn2xoSlIlWUyjCVVWsfezbFfByDYpnezYcgIwWRZS8bcdPEpoq9jC5xPpbupjWMS7x3PEe
Y5frEfeFJEq8zBaP4E8on5pUYxOJtlx2gJKB1caulmW7Drkue0NbAew/9a9GU3lYv0gXQC+CDA8L
KVOcCKA/6Ete5o9AurJzY6AeQSAO0X5eNNXNqIyYiyzH5F2LPxJ/7yVfXnhOqZFyeP1F+WUMJEqi
I9qbQKoQ//PQdvpxLDaZuZOgVPiTU9RfYrpnFa3GR1wTEv4J2DoS3zIp2NBtY23J6ci4SBHwHqOR
JXZSV5YDqxFtJ2YO9PSIX7BMnMRu6IhJZqnMz2mzDkWkzHmbrlt6h8l46vFnRNmrrnOSZhjziMKf
MI6LFHulsitIwMGlhr1J/WEjPfezC8PCPLdEmJR0Drphr98a3U8aH+Wi3fiteSmx4VXVLQa0N02E
tgUnjopeuBb9n87C2Osx27en2r/RmpfwSqsB7bBxMSlUPEQZKuATvfzEci43J0HfKjWXRW8e03Qm
577EcDuwm/QFcZEM0DlBKLGhIZ0FYSUrdLCR+dkzoiXbSMfPpbXa3fl3Uv8kDWet3bZolyVypnwu
/vc23HBlez2jSG4yLSRghJ8RYB2ZKDyx4hEQqJXeBeM6M8+to2FsEuHTKFB9UOZJjBDM7Fsub1K0
DtNLTsk+mGcjv9bKXYHY21Jus/awytjN4s4tiwfWSl4yP6eBd4z0Tfbea+EvGH6tZoeHSahXJFgO
qB7Gsxc8BOWaqdd/toGtrSd/bPlH6szwrHWXqtgP1j43TpbwLo7U6r+lcZHUc9NuRtTvCoA7TFoY
E3ERUqZ696Q8ZPVWYG6NW/wej6c4cfl6fbqSFFJd3ErpwQRRzuvbYnr68WWSj1567KMtE9Q+28n0
fwWBQQQIpN5e7D90n2sOCiJ/xKuTC7wlADWIusts5ERD4vApcwCCrkNTdTA1ym2E8YqJbUvdS97B
qvhvN9p4bLOdEDuGeq1kwTGHlY6RqghfbXlO9V3Bx6dKlzxdayzwDlawz6yDVRzS4hyzBQVoEFzE
9kqIgimt+Yn08Z6lsLPOQvjRAFWMviOYLml3UZXzWFweWDcwQrxxjgxonyBd+x9td+GgGRHOm8cu
eqbhbiJiQ32AnhCQhjQOGTywuKKACJB9ziUG8S5Mfw3/Olo3zpg03abyQQp2jXdRi9dsy+40TnuO
V9+iyCMFnLETKfA3AIA3YMF2jZoF3CsHsoV5j5ZQfJjtl8Sy0S9+9WlDeJACK1MYbwDiqEg9DbIk
vc9aEtFSO7G69fJd46+ZUUBPYU+xGaOjHH9l0ouBF9+9Vd18QEdHNcZr/E6KJYyRlV44XntKB3Mx
hMmKOHs7G397/9H6JzW7pfhUcpAU9D8qwKHQRkBE48fHmAY+0uJZAIqQgh8qCkniclROhzUaSDFH
VHZVwr2kXC0Z9KzwGXb3iqJZiOYolEcbb1P/oJff5XCf6rckXGMiARBj48BjuMQ6HEIu/BlCFdxi
/Il1G/8WeNowfTRBSzIKRbY1sIQnv2fHGD73XQ9rw+Cgnk4ZHhLyvJDiA5ey0js8PzZj3t6H4eVD
n95psw9xU4R3iR4/s15tc8UYERIpHmyN6cr9xSfTIKxMb/xWJqLt8PeowdbsDpK3y4pVGn73ZDf6
zO2s8aspCF/kfubeHMu7OVzi/mRSjfMj8SuYgCt1twRnC9IdLsXU36rjFjnI2H+lXDk8v/mTuy+C
sDvpa6B4deKOwkNTfiUfUwE8iiWkFTjFXKpG86fRsUrNsYnfBphaJJhNYBlurfWuGqucnK2ir1GL
rj0JjRzTNFcxXU/c5OOrM91E3iP4iU2nnb486kzhOzFPRLGp+o4vKlRrS1zwhGvjt0Tj3+zQX3nZ
KhBOfsE1RuKqwB96S7AoBkcqdjk58rySNY/Ma2Aagt0OcarY3TlOE+triu+Rto/ml9tYZ/q60Q49
hQk8SPZPJOuR2gO4nVAXrtc4u1Fv4JnrByiK654HQlybMt8sGIMubewyvBerEU3BpFFKuvylXJBu
glA5pY2EyMuL6hu86jFegRC/m01hrc6I8EOlbnrlJqQ64bRzchbiWNS0CSh1KnA0ynsrOsU6Oj6u
0OgI2HNpdOcaOWc0x75tYmTxw0o0X3qFlQCRlrenNY+j9TTn0aJh/IyHRWnwbcmze+m7E+79LOMs
LuByM0JS4Bn0dWpr+GwGlHh7lSmPtO5FTM0pTedj7F8dvxYst1HhcvtF3bmFQjkOomOUZKquajBT
/T0dbL3+FhO3aTatuNKxF2FaF5bjeOmBMIhcO+GvZhwStvaavmY5yFOseG8JmGDI/fDHxHVYUYdw
IQqZM9Rg+B1/WDc8UHitoQkyREXauQq0lVI/u+jOURwTJc8usfIOrWHzyso91oE1k5HMt3N/03qD
21K/MURrYW/Sz9qhvPamjTcRXn9kt2jUbsUjLl7rNFkYXbBl69KibYQwsjAxxONYOVgEtjKYKrOV
Lx9wzyf6yUgufr+pfUxeq7SkkSvvQnZoh8MQf1RoLQLVFTu37laM7SEKnCPlTsQODsVxJ27N9YyF
STjob4X2lYYPvbrm+Vmc3C5Y5eJKMbc5fjXR1vP1aOwMUFRUCjIj7VtBU5hv8zaxze4N/myNgIKe
ejaPTAyrouijj89RfcsRpJOoSgsmCLtOIG/WVtq1yntAFJl/VYxXne4kcrIDJ2QvKafY4+ys3UQK
44VokfTWQpm95dNpGB5pggb0pSnfAbZltoIx3MI2c8GqGMG50vd1vUcvL/8p0y3S31Fvk0bA+Cb6
K9HbMsBT3/TyPITXJLl7xdFs9jnALABsC5QsOmVNtDebK7STTv0FsQtjKCi3Y4d45aZKP1F0C9sD
dkbXi9bEEhLZtoTGRXthj8Gh2Xv6LlY+CmE7RXtPPCThypvWVX+e+r8aNXKoclJDwpsDcqPlkK4G
6q58l4evlcwSV6H1fpeK5WAsmtAphndaN1ncddm2wOiQhUymBf5YQFELMXiHSYhk7TFp4ZKmaamK
z2CZ82/YDHtYD270aBNMx9A65rRnobT1WcdajybaQ9zCGhNpJxPZO8sRO5WeFjZd6zmkezSgbeAm
CRwHiVf52+CEDIX3Jn8qAiBf67NU1jznYrarslMZPSGioQpiIfenEFQnnkln69otswoPyJflAome
IzBGf+TX2C8D+L8aP5e/DxX6KTfBD9Sv5XbvMReePluDz4jTM7Puing2pQOybHxDc/1VK2vV2NGq
MNefTq2KN5J7vWtKGz9zm9qmwX7C0Um/HA6U7tptZBcidcsBM3VFIyWTKFmuQJLDEn+0wnsoIaLB
Xp9jtRy9X9IFGOq98YGn/RtQ5qrZFYJN5gmC8mOBNVYtfgePjjnmEJPOsvwmB4dcfevztW84qrr1
1V289YY3jTs+FZ+8knVyDNjk+fpRTN+h2SzLcJs0N7z9uB3pOsm/6D9GhsdRf461I8R7VJUokXAM
DoCToaVQX19RWC2S5BRnW9bt/o7R7rgUFq380cDh+dTCO8k2vrz2cank2El3pblPsKljCWJ0jngz
ZiZPRYzcT0aPtwClGq+/8iXbKMJcl3k8PyZc2XAH7ED98XQ4OASr9PJ2Kg8Cx5F/DvIDvyyUxtNo
T8GbkLFoJfQk/W2FZMlzx7DgRDwnXLtVuBJWEOvJbiNcTknQp7vj8qtmINo5LP2jRwEj2Nvqc0Vb
uwmqpxo1Kx55hf955a+evlOP5Pm10A4iKWbCc8FcnKX7YR5cbyPxaswiWoGCb/yhUV2O0yXtKcGD
P5FLYMCfm/TZHkEsrvtzbu65RQfzY2rOU419804YCEmQy5SVqhifS9x7C4Tn1KeOuBLLb2x482Jj
qWL6jrtX15ZsoRnGM+JshkfmHbThphUfWrMKWqZHdF/ROW0//G5cpcIP1PDFKEdArvcs8uZHpwrt
3tgl+OawJ80dUDqwaCVM23rC0CHgDvla48QI8AjAjj7E5Gz2K7n/0ryvEM++p2QAWUbcUMK609l9
RFcj+5TLY2d/yayxtBUd8vAsYT2QJqnvselK+V1msFLjxtiYd1HYi/I28NaU0FSihbqZzDdiffL8
VWlrMX9F/VHQTxYfQi1t2gQt+cWnxoD2ueALaJ615bkS5iBbt9G3cncpmr+o/lOMm8hIuUMuY7Jd
NSrajWw3BY88fJf6n5FfRc0NLC57sBxx9arlTcFmYeCjcCXp3Zw+JgZgVBH4cpgYpx+CsbHKi588
Cp6DXBaYo9uwQLFl822zHmQUZmVbTXjOczFVhfTm56tglEismFb++MbbIXnrBtXhpPDW84rMmygA
7Ezkva1UvDWTM5tXKWKMcwKzKQzwOTwEa5MvvrzKSUfXNN608D1MDshHc/XA+ZYo70F9MdLPAhBa
ttN0F6ni4Lmm+THqzHMRCnJ+Sh5DDcZ08s0EP+OJF3JwM8ud5K8RqK/GmacyvZGHJecoRaR3MhYz
2MDlyMq4R8O0XiB25yg6s9mFe6VIS/qGQr4b6qc2Ji4fqThsi2KrUXF0NhGKvFShJJA45ioo/JMH
w7VRe5OmfVVsC2GnhfqqYXnRlXPNpcskay15X6VvZieDAwi7RhHVrvp864uYwSLed0dniU9ZyUmv
vSnVofeY96OzHmSbA0IBvvMnRtuq3SARk8u1kXx1wu+Iol8drn7sc00gaYpgp3b3iBADdfzUuFQK
qHXrqnApXxkFReUaFvO6qhlBs6gzsIP0TimfYLMa2m+tfIjpDYtdEt1JhJcIk4wADHxX8VfjJWQT
4tgjgmRB0DP+mWHPgFAkzdSlLBUstx4vmXcB0VQHT2AQvu4Qr2cVAAyCtdQ7J3M4eGjRvbcQQzjB
NYTX8shbLB05qg402vWfTn7puLT0le/tWnwdWYYtbtUpy8hfJ/BTMLRREh7lKF0jeJa6NXM5kRmk
Z2eZS68yzRYn7MkXU7/n4s5f16otXEtW7fWnEhl2QH6SxLFEcIat8wxipjOIKDxoaPOB1y185SNL
7uIqZoSswil9m6VSAqWNNB/isNON0a7MrdgfGDixItplnCNx9uDBrhGOFvR5jeV2yT2Yblb8aeBp
KjEKnf7eRfMj4mpR5plocyZVYKjcikY5LRnNM/qKF436Xo6KIyQepkumktNnYnxpGMVT6aJb56Zk
yNjdoBFHdLIbns7a2g/DexCxX0hlG7qo6v+2iMB6f6GRTS4RGjW/qJA32XKfDD7OcHEONIrqkaOQ
XFjqlMq8DtNtcibcJt/9UsTU7Ogr6MuW3S+okFSBKapqy4axHGuucNYqsmSiEWdApPzkCgOITVqs
FXVf6mQfQXO4g8+kyfWWDXrfxNdXw4IZL0sFHKF2TY9cR0hYKNZiZY1RawEKuV4BzikviJ1xWy2H
5kAyK/MAVESA5+eXm9VCQwiioO+RfSeJ00jnYrz54qpffZWi61lUFQWTfTJsNFw7vG0KdtnI7RVY
68tpWWXnlr5f/BL69y49JPMQQE8Qw72BES4CntMlu2JbDUwuHI1bmkSDABvh8BkO6A0L1g7Rw1rW
diWf5h8npgNpFj6qjlQ/SgQKMUG0RWNXSwdcG2gcqHa9h2adShXfbB7t83Rbv7rqULRPPiq9Y46v
bmXcCZZ5TYonmDV2YljfeDugSTWO0v42+ODS8akGO0RbAm0QX74TaasXeo9c/WfC4VadTO2lwUkd
f30gr/30ozryYmqvqfWVCi8D20RR0Wss+Y2Nm7J1m52K0ynBGZzZFvNruu2V5m36lbQQPMbWHZMv
9U8abnF/9+dYJnNDjTXKFz6GMllZEn7PNUHh2jzLl14Cj0SWlNgjbyBH0nhFKvp6hEKyUZyIDqRy
/42l89px3di26BcRYA6vJJVDK3TUCyF1ICnmHL7eozYM3AsYPrZ3t0RWrTXjPC7jJ2HWe8TnfGVW
fAmrY6Me5PATEmDAxZdQvoeN12vrXchu0Nc7PV9mHpZQttU1xn2CpAiEUzYyt0mYbMZn4BXYAzUd
OdV0HcNHGEBUUzI9SUcdeXncvkXYQp0YmXfaER1PQ1l26hGfkT+aZMwWEoVogMxxKHktY7rZv1UL
LNDPbbQqSFDclqsB2ctqcM7a9Ko7lksXB52BFxnwIqWGmGhobaA3Zw+6V6pHZLEgIHMn5F1f+h3/
KX2DNJrT0e1i58f1BUENZ/rc0TiVPNeBtLeNT6ebvKZ6f77q5SmaPsTp0ydvarHTV2SuZqvY+qSG
yR0Tm9DphCegQhT7Oi5Bw6tz6eugVSvL544CsV0Gi3namgE6eJk7xPoyxxfNWvUNY7lBlRszKmq1
zUAqfO/iYYTWrl8c0kVL+rbA2C/F+KpLfwFxqcG7Nu01c2t2SCX/ppZg3W8zvmnKBHAAjPKRpn+B
CWV4/CWFyTkBOQDAOcaBnZIZIxzBqL7i/JHjB9D6X2SgbuTFyIFX0Bn85MVCXcXk1YKwRNjcyy7y
80h3m/wP5IhZX9JfBhnNnTuyaG6xDOOzPXQLCbXESYafU1atfCRmI8Wv3YHr5MOCWj5I0JFVOQ++
w+ZXHt8q+WXSzmMmIe4XBl+sti6pJsHJMB8Jf5UZOwAObxj2Nfxmw8KLusUHHgW68xwfx0r2VUiH
afrApZMqVH7asCzlX02uHDUrXf5Z5xdj/Jzrl6Bd2qKpSvlRRWdjtQYSzjnYn+2m0V8rkdVTnGVk
ghG0jyKpO4lyT05GvwX88yKquwAC9npx4kb20S6644vNiLyJVuVAnL6M3wk+hobyRZEf4mLdBbux
OKRCoNGgnQhtVrWr3b3TXbgisSfzMVX/OL/jAitjy3kJBEvjRNN95qkfoJYaVnJ+6rVvmaCBudX8
OD9R28kp2t1trrAe6L9WA4q8iGVvVALYUsQyD6X7bK0LE2/NMkIpzCzIExCNiyT5kUKjzbvJVq/1
jFLUf/IFtuU+MVeaJ8Nrq27n84Io5qZqPoPyNcXEezIZVIjFU0h0MgcBGJOdOTRriRp04xDGG4Tx
PBEKslNiWHV6g62Tg4qZJ7W/ctSOXFmK82Lz0gZrqBmQ9tMzvxAxSUYTmQyLvKY5wJPpBIWFbyDj
9C8oIKQ3Y7jnHCt01yowN/LvkcpCLknh9i77SnvItY0prSLfIcVjSYyoaxMxBT1PQGXD2DCSwz3K
19FvXB1lLpqzVbTJ8g14yqoxD11DXteu1b71miwtaFxUS13HbUTwmzzSHwjjaXPshB/ksrriB1dA
T3AxkdgM+EGFaynm56zzrVrzWnbdUNQ3oSskTgTTeL2tKGBTsXfS+JDhLMYGD9KIDmOtWI9U/w2G
S1LuS52Cj1tpyUt9PHb6Ioj3lXMYBjRBFwGYyJmzaQlsVileVKs36oPo6wHAIUx02bMsZR+d9dNZ
32X/oM23Vw+oHL1C2pJGw43t8ymC4vjSwvI4pp++7YtSKCHeMHkEeGzjbz16z7rz5aN/nnUcCclK
oZCMUYcWi4WZbFON682gpka0kYPB2tdWI33LWrP0ZBgKjzbwXs5tJ+LrNArURwiLTPpOYHlRZ3Hg
Ou2i50swOr7tCNaTv4mTGqxHtz100SuErdBGyBE4fzuKJ/mGLD+gmCZ+qcp2MUGnKPDcpXLNY7D1
rQHXXq915RBmR/gOwOqeZYE/lNRFtNqkLQPw6Iz8VvsZXyw7cAfgD9zfHvpvkmZxlS2S+Ez8HSWy
A7HfLZHm8M3xitoZlasQHQTNm3Tn1BSSAnbOq8giaIpX7khpISTIXv2qmBEjtI8WOvr00WFD43h/
+lwHK8X5AimAOH8N0m95jPckLhCOf5HaE8iXF4eb9jpBfTPcck3a53GqcW5GXucSmKn8mO37c8Xp
2x7pz2Mw4HzWHQCjZSnKPI1HFV74h5m2SM6XdnP7ojjvOTEHqsqhQSAE7XQNdrYAX67MNU8hL+iD
vCxrMgQxKA4MJJhv5W5ZtiTFa5+p9Ws1oIHyqWULj41lNvggxtkDwNl93qreQ3zhWrwapO4pwzqI
XxoE285MwxnC+nqO2Ip4Ivihav7fBEefJn410k4Q8jraWxH86cQrx8F6cA7dJFgxDpasw9iIythe
RX8DYT85CUwr3aTVBRhzWAGtCZwn+v3/glHf0QRRq7hKh+u/CxWyMV870nfJc1aM31pJCZSytfNd
6WxCHuLuL9JvoQvV8cKKTuoKf5DnVIfMfXGQSdXhXbHekEKiWQtDjhuX+ocQCx4Be16G4bxmj1el
m/HcWjSs8TCVW+yJtDDGVMf18SWODsn8QpUhxPNnlv6CY2MW7jbw5ND6EijEi9aflZPMHAH6hT7R
QUUSaquMnHqDTzUs/thiR4gGcaEMYNpes1CQNPA2pP0hezpuGX5bssn9usnWVCJgUKjQNVdo3H7t
cA0zumLiMqbdyN7N01Tw4DJ09VbmZ+5t+sfVoaxJ4Gr9p7GZQcqktF3QJQoml3rtw4IGj7xw4dhb
IdEk8t4dLTi3Jc5qkFbS0Hs6ncqXmCzCwlG9sbgP5QfqFleLKDdF5co1aPiEtrKJYaPHAMk1Y5ag
prhsEKf7ksX6K0KkieEgg1Q9x9OtKn5U7CvdeDPl1xqbEoi+5Zv1kaktyC8xPGmPKECAbyZJizmb
nZzfcZ63DcrjeE8oUpv99coXHlU3CwMPoRmg9V/DI0ALt9dVt5AVBjhLlT/xXi6MeYeCFXkiqQxs
MAOgneYSCUyI/AAmk/Yfxs9Ufah9TE7tZvDK6TiU76YmipZtOJwfLEr0LxoRzP5hQH3Cd111SyiP
UPH17Ku0j9Qo+5b1Oq7tTaBfJVKQ4+1Mnr4ocLSJSC4MJFKXkXOZVajAAwMM7xGulnbnQmQyAbjG
yFW5c4zwnVRZyI5vOjgsCAhS3X2J4Ja0eOWT4kQWiNv0ZVnbeDqoxuscPLTyJZ2u4j/tSDcbhCFH
DjTapGFy8EnRxSmfvqiepFaPgS01L2wJdAtJga9q5Bu6pvKpQ69DkSbh3xh/PWBqaS1eIs1j2cjU
LRfApkUCYoAQ0R7rNOtR9pEI11qw0DiiUBgU7a0OAOigjoroSuDdrNLaRNwWeAdBNC32X5KVGRtj
nFhvVv7OLuBmpKZixFgnqywhqZjw/JGReCNJXoUlBUkzstWVvM03A3S8sxW/SmQtM0iOPLp3qBpv
DQz1LLekgP10KMSs6DaziVMnzBD5MX9CHjbJh8L3i9EIgXYaseDsJKmAk19iEJhbQqjS4qVoyaFo
jv34mFinp5XYjzR+0gWXYXQg6hAZKExUDmcJtTBNCyAiImv5t/rxu0dyIhahtCTdlHshNE/i6jb6
4w15nA5DngyPpH4Pi1Mjv7B8U/QZEaMiP9+j+cKur0RfY31NkSwJ+KLLLnCSEm4jbEBuS/7sNDnL
FK392loMsHVbdji4bInEAy7xhiOBu7Xqqd0cvg2CO8XPAsCKfk0BtuxexFxfCdRWEpxQFx4KxLwl
Ely9uYTquYHSVDiZ+zcYtnreY/ZDASutH8CVBhMBb+KgU688EDKl5ICooLIymjOygD3NRvC6kpoj
eZdMEbrdou9FDN/ebZ/kDc3lZ1zxJiqAz5HxBhcv27upZNDMjjXVseRK8rwF4zanOUk7tNNLwKzY
fMrySZZecpa/XN9aBB/4KJidF4q3odLParcOZs0rqk0LxAOb6z7rFfF6C/gPgTUt6FSFJc1wG+Fu
GlGPq39qdq3lZfBVSReUURafM0UJSZtxXL5q1pLUmBnKAbiDSrCqOpoy0Y04KAirQXKvWhwZMnPI
fO2nqzgf9WwldruICk0fy068K58nS/fTaWUV3QIrKNjbTqo2VbZSkzWeFQahimxjIitz1Ba8d8oI
/PNhmVQRXC0kqyTueUH8rtlfVCC5FpDkKaTg0IdGJIkAfIQZCt3ZmNwSVCr+uKziDe3w7Uhy6JE4
yUU10ybv1V5MauDSsfeh8qBntVWvscV6c3o+bxJGuayNQRRsZEQEP4EcPEOgveqLHHSPI4IEUftW
wJoDYfhEbhSrjv4FNO35i2XslHwHxi04DOwS4ilDiwXmsUhL3pJNAVJS7qR0X/crK1uKvIek/mEL
5IknYpUB6xuXWBQtO+dFMRDBPRlCPZG/ZKxqN/YJUUGmxZhNsB6AFtkG64lUj4EIQggm+zV6vj7H
fTteCvI7zD3IETzTiNwMqYtDx7ofX8i4NNXzk78/kwhrdjFxvOtEZ2N/7olr7GZvXNLF2sGYrSjm
crFXjPZmdDbSowTKHrdt/84Uj+LGNWiMYhBOyBTWOTucKQUDZoCfVM+0M/LRwXk4H+BjpSWsNLYS
voIRS5otnnrM+AjkiXIVvUleWO8aY+dwgBi4pu74yjDibjtKdkIJWMMm+rxGn7gcqY3J578ATdSA
VOdS83rVrcmGgzyivA7xkR/xuezXz/GXpEjFYEjXPbbtpPijAxg9RzIuiImarAkIkZe52s6wK2xj
UEzorK6zCRU6HCwgfSU7MDFgNVzFZFvZiG0FwTWwXi7gYp57RboF1WMyya0zWXU6wh5UAgYA2xDR
vNMvC4jaYMuACrbYImfQIUyYrqzsJh7fyRjXeqW7ff9jyVib9hyuWG94cfu1uemNVcV84pqraVGO
V/rZfDs/mvFmgn1VvlLmM2hrMhwBa1CmA7BKL5FKw2C6jLI9pjGN7nGWofmikW/NCUNaklj5zHQ3
AkQMaDC1GGk7CaHPBoiZ7x+RXZTcyEV1Z+cwEQMcmqkf49ca+49QWdVMhFciaHCbuUX83QywcpW8
ZLlcmM8dCeB0bfO5sIXMzD8MJPREtT18NsEmzTYrTk79KQYuwiliYli/nhZLts3ul/PKCxh+9DmF
oTXGwXBFUm0DUx4+EZaRMxHy6rHeoSaSm1sjvhRr9YipIiYZhRJJw9gg4WnxuY3bJiAymWG2Dk6U
X/CYUimJheehB78IJHBRWtCYR5Tg4gIXkLX3sGBJZFIU/iFozb42HzX9opX6pSWQ4xvorqG/8Bh0
6WqiDOraZEcZaepQXJ5or1I0/A0HJ8SUp5GU2HiBH0V7opuAWi+COLJtHA2IzbVTYSE+ZP2wWtRX
D3XyjJTwJaHEyex91YlyFS5HRrOYQEMJo3AKHqehWwLpFsdc81ap0GqgnML/7PMyK8basX9ieRvl
56C9TbDtOUJ+8Z44NsogVqTKHdLviQQKdNSxfqUzcDnxPS5BK4hqJqJFW4TlwohPuYdddiZD8m0k
wjCDWRPH6QwC1DZCGMLGPrW3GMZj9OJ5KwjvIngveSDoJXfnEl6V353XBhXdYgT1gUOIuu1Q/lUF
X5UvRxvdOo2oewx+puG1Qz/ivPPCNvmd3afSLnH5CkqFDYhmuAxYO+hP+fiqcvRF7Zut3+8TUHXk
6fo7dmwyQ/665QAqW2DAOobud8WS2kQQ0UPjwSAVht+c00hokWUF9E+HHH0Lu1uLlMQc+UARnzv8
OilpnmXwDY0/96c6O7TlIm3+6GrrAp3hFrl997Cdjcp0y/ymEPrV3qkEDjcab8VHjOQec+gvOd38
V8KFZYOu8DrweEmfnDkVvWwd0S/HZ7Gs2t/nsB2KI0ultmdW4G79oRydd7AWt9+ur15G+SrY/3hN
kQ4sA6jhcIbAFMm8ZoAo18wWQ43I0NgmnCQ6//uCh4p3SIg1AJnKTbjuzE8jvNMQDJABvECyh4P7
FwrFk5JbZRGPY4LYaAup33Lm6eaRbGEw7hehbRgbHtXhnY4ZYsZYxXuIPG6VuceUxJ/PG7HMVhZa
oWXMMgFWGldLKRaGCkBGDTxnzXAK6KPUO2qmXT242crfnLOPrdBwELR1QIUG4pJ5362+Gtftepi2
LXm6eK2H9NhHYgDJY1SRn021SSRaJfAm+hjFWfura4ufLTsL1kXKAThtJFvwPh+oAqryWOERrPo7
gJthbZr4A0BteLJv6kvEVLzNdgn3RTAxh/yTyDshu9c6UjUByvNNPvlSfsrnDYmxFd+h+pu2AX+L
Hj7gtDY/xfIuRa1lfsFEu31LMOw+PteF4kd1wk4FPY+EnzZpVtUzH9r43FcLbtNpLVCboBPRv0jW
BWFCZu06anwtws4EmUAh7BOFE7dQaO2dAkKN0/kjQaI7XM0Jbs9nDWh6lqcA3SKEnXD6HbmUCf/B
M/Wagp6wigXsZX4/rWukNCoBSyuzQzbF9MHUJWY/1OXDQgr30KHi1EfvWmc2QqjPuL+UhIwm+0Zm
uWM4nI59eUC/4gMry7C7wE1S+iBhAtfWh0Vyrr3EkWUaJRLAK9phgH8Vm1DafZp/KqGi6aa1VzJ8
40yBu8+9p+AaJ6cMCbiFx1keqUZuL/Vi9ga6wppV81yMPGJcfZibDOtPuCSkY6Ly87NtNPDgeYw+
J4Kys0+p+ojsM4/kqG7IbFjZUGM6GR+6a4NifFgLIjuGvUialiFHk7M4T7m4esQKw19Ubkj6FCQM
8f08SbJ7UCCHG7iZUiOS9G7X746zZvcr+FfydatQ29LeeyT2wMcRG69R/HZLgj4CzvvRA/pApR8A
I2IL6EVHJZjdPH3jv1zBLrKeTAvutW4vdHEd3SXIG/q4PjTFN53HtSKyjFxVuwnIvnu+mvypQY96
/MLRT64IwtkCfHoA+8SoIBgI+RIR659RJJNQJRGHAnyZLQ8ELj/KDopN8DUj3xjGixYVeIOQ9thC
XfcDx8gZbBkbk/8iVUB8CyVKAS5Z681BzBWtngzq6e4Z/4bOWVUm9y76CE6dszbnXdAcgm/2i+47
lHdJwdhr82cA5s2cddjpg6QDRo3pkcSk5aPbrBnymBgHsqJF1AKmPUDuf7AfWAq7Fo3frHAugQRi
WW1Qkjrla1P8Tu+1eiqq5QB5ybOgLMgbVuaDgda/+axRbarvlseOl15AMeoA3dE9O0zFnUi7pUH2
FsJYrJljcjYQkAffjtORsmK7cGK4PDi1f21pw6is8jXRkoDH2GY7hhCVWOuZz5LdE3k7AzNzgf1v
rDLkE2K1l5onTJK2KvLenqfizdbqk90eplOyQtWpb5pVsQJG4drH6kKJERJgrPGRB8HTVz3f27vo
EaTAgt9N7g+Bht6C3kMf2jZgmguje9Q9WuX2D5123lpEa6SLuAGaOcwiPNw0c0RLx1MHZ0+uBefX
2eSdzpUjNeCjz6gxli8VgldmJoYEI30ZA2DJGqVj+spdlAANUW/sRSDAhOe4tZYKwFvC5iYkXQOq
E8U4ZLfYYZXHdwGAgXSGIAofPWm7pHIkXGDgYP9eswws7WaX+KEfz7gJfpzyHjtfE80A6jmNL4Oy
rqSjAJT4K6fuXTFytnso5YKuj1z3ngA59YHpBrPyfmovbf5V5LtiLSNyWEW/agz1y5lztzWS0VDc
PL/j7ijlb2AclbGc7lP8aTCmVl/F+DawAQumWug64+GOVIPjRkOcBphffSiklYf7jlRzmzIi3bed
n3+7P4h8Iv2Rab7sTSgsHj4U6gxVYN/NYl72cCjYyCEq3iZefumcyGepPFBlw4BnIlA7Bv2XZNzU
bIRan9zIpuks/HkaNykrrs7wQx2KSyjyoq8FxzyIHHbIgPhHbl+aX4ZdKLWOHZyynx4gShqudEq7
s3FBM0y3iGVug/ioqS9yTxTiF/EmqGnGlR4dVXMh436mwgeL9gn2gHuAcs2J8jztS5AnDSHPEWO3
afmkajAYZRtMyp6dHGJ59YdKuv0KlwZafWQZ+iHhcqugdkJevxrREJHr8LzAu6x4QmA32/dGfmWb
sQyiOFYDiBOawNInJyPEMaT171P0oypCE46/5qPSjxR8iuFnzM9CBIbcqO+3U3Q2USe30t2Zdmkl
u232FhtEGGFOe+vnd4nxXm8mXwerqax90380Esm6pPkd09kAGuXNGy7AizgEoITXurQURwAjowNr
U1er8UHuW1ltmxFIYl9Ff9JwGpsPDXWf/lIllBFz863LfvksGEv26bSAG8oc5AT95OUI4joopIXm
qYB3SrOPB+Q2JES2LzNtEsHesi8dpYLRX/x8H6AS6AmnrJcLqasNWDBWXJ1/Dm75SLNpPC54hfjF
w+qnbxcw9hwY9waBYpdxOlenmdIUogmfZ1M7SfKbDrVnIY4Xitu0uZK1DwBwFJycWIYI2WxQNCba
OVTWrb22aL1ccJHAkl8TiBU26rbEdWCeUu3aTgwRySPuf+iHmMkbZ9ECAK6vI+Y3o6aiKvozpXXf
7BREz+C81HMlG6f4Emu63FwC6/rzOZqGHyyAK4xbHQM3d79o2SZ0FmdsjKO6z7jen9I9Ge/FEZY/
1hi3vUdpfgsKyQLDmaG9rBx5QB2jTptcYVvsCDuInZ0mpBYLkk4KtDj1Lk8/65LehfekeOv5ajTl
7VRGX1ZhLwYwdpVZu/vrDEs85wrpUtHKYu8U29OKVqCu3QMx1cvnJkasjaaVwykMebrthRP+Ejyx
hN6u0UWjTMZQiLml/Yt4r3UGkNZ5Y3caI0bwB64ZqwPSVhBaCKN8eXMIE7DTzq2w2E7qUYrPTgVz
z1kgwOYBQfi2bU5lcmjyZV5soyXTKRfAuALbMJPFhH2u5GoRGAkhv3gdBEGOblMgK5ROYY3Bz48y
qR221In7Qqbh8Xk1V1mlnau+y+aia3zYaP1U5SjL39Ins02Kyz0DBN+G4+tUcORh1BHUT1cx0IEN
qr4YMaAKUSTXaMWY2fRiLUVr8COjvtn1yCjxo7DcWo+eJofR+tZaSGpXKzdgeE+oqJASawNH2Bwd
ub1orasilDQgb7GGKmZdmY/JemiABWpSeqr00vPOGOU7sCuXI3JaukP8oXoTy3UPNzLmt3CgqIlD
ReIfME2+RljhmtLO4dK4/Xhq6a7A6ft0iZHWq41CTnWPQSKmk8Fq/tgQkKK4SpX5Fk0YMz+IwSbc
mLQ9fVBySHrLbn7w+wvYweFCYdeW6XsS2nv4z4Fn70V1TkSYdN1PIb/19Wcubct2HZFcAYyJvA9+
1CSZYel0pqsxf4/5wQxfoQ88BZqn42ioS14qSBy5BntHnFHjUpTk9yk4mflvWDPuJHsi57sK6wqS
GryFS+oAH5Un4IvwSmcdkd1+2PS0A4x8MASwjOfs+SN2YItT0CZtQ4EYDvid0+5nBDaiPKEfbhLT
JYyzom0QbJNjTNGevcIUDrIevPxTWMynmLGUoBkbfBoxkqx9NeA7wStUak5G1MSCTz5uEXk2RzQB
rQv6y7yaiLABcbplA5yQbzbbxjadUXvX6E9UhWP5s2+7JTulTyZOzW9MByoSBcYAp948g1UHcRya
16e8F5LCMhER6TlK85dAu0TTS5jdDIc0820iSQzLHE4eZDUyUo8gbJLwXMwR6pZszkmQHL4pD+7v
d22iWGlIISExGyMIVPgovpYyObfTBWSMUlQY9TMtyLH72zP946JGNgRutKzW0WbUT2n5VgW7xDmi
1OSjJw8H428y9gJoEFJu6rXoQvi0otdY/27V1xnZnu4BFtA/YaZL9Ttls/MRslCsRqY8ASC12DG9
EmXocLG0vdavKD9HJ274RJND7OxR+6ORx77TkpELelRq8SplaYoBXhsktVhOIIwo81qpyoxpEM0r
x/i2Kt/5KiKHW5vzpR69rEIWOwHnjO8VCiC+aOgHOlL/GGBYBYH8B4A+pbs43KIDtTc+gpOI6gzI
Pn+AxsObxS4FObAOV33/O5RvdCLh7/fK7PVJg19snBEn4/31n2y8oTifmKpr2dULduUFazZpE4BY
IG2IDBncB3hZ7TbqnwnEUd9qi4HCsenDJNhRppdy/s2iXc6ktZh8rfiZ2gphHk9rDqLAiC0nwAPu
B2ErlVos26hei+fLZhWNadyx7XnDs+Z36lEtzlAiEP4MWhv7C2WFONCCik/2Sow/9/FLSchHJLiZ
qBTFZJ9J/yLO1wDlH3GO3q+EnkJP7wHZ50/OpAjlR3Pg0wPlRcW3N+u1ASMURS+IoFpv1Eqo4B61
fb+gmdztlYtG0nQ4Xqxio9lnjAk1VodQJ2vxQpe6yww7WlckuKSLcfQ/t0QmEcn2ObVcXXi4/dQh
6VHg/1RLiE8uJ+UXMYnNhC2OQbs+4gOEfebqA+aALxC4ID0m8Ozqal5a00lakq7cLzLrS03/YOfN
5wdxAiFyfVk/2/06LvZSioKqcx1SwBkAA66PMlMWU1Mto4kZATllKb8FwU805cseDyHiSl360Z2/
uHgLiUTg5udz1Z5Lgt/cSdvSH8njxJk5XBM2VMzEs/IupkYtvqUeI0tz+kFbVtSsILGXjJcaJlsI
utLxCHjRIRBpf4p5hTpHfBFthVNPp7iHlk25chYZwOG3FGDI5qFw0HP15DsDvhG0TOQU+KSJbpfN
YldwBhKaS1CFXi+IfhEzWJ6sB1qiWdyx5bx/Ra6O3su9RyjXuET9ktubBDDAfpuwXaZXm/YOKeME
SL0NLVR2WHthBRYffimodpORVEBS3zU2GvVVD7a85dKdpy1iOHfGnxTcxQHwigBy7bL5DmZg7YZ4
Id76iJwlYRshVKtmD0Ey+iUlnPHpeiyPM0hA31puOHyg4CaT3yNamkweAcapJPuDUbfxo7WEw9TO
3ptQ5BM5QBlYY3jVm1nI5qEOEcZhh1yZQb7qrbOek26IP40SiG+C3lDbCMLSPI/J5yjIEs5aAd/W
+GPS/cS3WIx3nnVeXcAOcwdTY8LqkWbuppG4XLUK7uKeP0ILTK/947LiIYoXzZPaJ1v1NFQqCebN
aQTrYEJVm09zOs6rcNOoH3SgrGbjIICMKl0FK25d+D0hElLI9OlQZCRciY6EsIWry7avsfghuOtz
ouDATINlUN9UCZZFQ3NJ4k6NcetE6DHr51/SEtCg/YVAjsm79TzxpfkE+gVcFgg/bPetDo69F3AP
3HXjAWzvqmCPkGs+kmWVT8GhdEAhxnngx+H7I/8Qf99aHBoR0lKILIaNVvvlr/Dc4QWD99SsrR3v
RjLIzQFUTL1N2imTunVhWSgemtWg0lEe7IjI9qcTsCGxzSJa9l+9HK9y4plzutFKlPM8HL1NHTmT
t1696ffe/BbOajP+yDH78cnIcPqpOCl4Pd9Lh5u9QCTEagbGQYorP6kD0Nuce/RERbETJ4FoGabA
DqmLPT3UgU8iwRZv3fJa4gZGsaQ/pOTkGKenfpSyPfViVvGqiTgj6M7wM6l+xjokU4ZnN9o12alh
r2f5JKGk2hrJa57h/l1NxZ6RGYBaxFnTKExuEoMnrzBQDu/7W1UequrcGSTmF+5xnjczCoJUEaBX
zS7SIlxgAnYdr9MYsrgd+SOEa0rhaEmxBO/yTbAK0+scXQjyeSJUbndBf041Aa6SJxvN5BPAHlYE
PCDrCTfz1uowBHEDNJHG2q5CHyX+AD9WwQk8j5KRkyxCxV6TLiyr4qCcVrYsrUXel4Ei3+S44Feg
cNQ3Boe9gtmelKsRjr9lmJcZrgrv2xYoOXdbTIKYeH9gwQgP9xB0UQ3RQSFy43kKEhMikhjCviw6
PxoEezlNRULJNVOviqyW1nZ3ihV2kXdS4Yz6M1C+Om1b1CeIer284JixHGqqKKispeX0ZPHoI1eT
PQfus12GbJdB3mM+mzwbgikYPnATAhyDyN3YZEmzAmFkYnzBP1xhc+ZnDjE3x9DAqvpqmNI/jbcx
A8kdaxS3BSRdovaus9e6Biqpc1mDTFoUmIADOk2GbSlabTyiS42DibQNjqdR1+Vzn8gbGrBJ+pXf
Z4M+JAhbtl+koTyT+nyjiIYFNt/g5lD3BA+K5QiT8URUCuLONlpafbtx4oveIBprYdLp8kL9wMWJ
axauezGIn0XmyGe4s3sQUFTxfUlXauH39hfrnrAeFHzLYh5WSdQfpS+pXCdZxNj82khX4qcGmvyO
ODSHmIhMqgsc9N7O03VMtP5qudDSzke7u7BAgoD4A4PxC8uDL4cbvbp30l/5fAUOz4tTj5YjBCg3
kAoqMLFABouhPQQWwvLjkN5Vm4mT+M8GzAa7plBVWQy29fTLbMrXyL4LsWvey5yFSztINJH3DVd7
HwOxVLj9LgHfR3qLnihlQGL7ZWft0/6vrK7UfUJeimeLrM+x9E9c3oQ0oV4n2JFRCxaWTh8kH9LK
wQuJyodvH28QcxrhJWs1KL2Mb58ICt0u3anAMXof8Qu6jyH/w/QOkvBT81+a+jdruoqvozbfh/hQ
wsMkK6de6So2s20+7RNAX03oT+EaTZm2O47TmrDfZ8+FWHzUJCdJ3FEYI5ED5vFS+yBvQhynirSF
c3bIcSE6Gxz5PTfwgRy7AKYzxBNPrnWFWa7ckGlaKo9YY6xwdhKVAf13p4E+5jUSJRJ7G4vblIJL
Cwkpisgw+rbJE+OaRJpyTcV13O7U6hKohyq/0raIxJs6MB9Ghat2YK/IF4QEorUzzF+A1rC8AGTo
3PTpQnOOpMAi2xJZj4Yrf0/2nU3S48rJAgC/b3P6fKp3Q259o/7QYA4IyAGWnIjTj0kqAAhCvCpg
z7D8E99pLH2QPemN2DwIHsJEveF45otoxy31qbQdrTKWeWOtx8usAr/9tKXP0vkz9R2nQiF9BOgq
rFJ2p/yDT0ZqW0w4IBT9ic5Tk16LvmWjScgkWSWLJ0VcrrCtaGjnUebE4UGzNpbxKNq7zuxSRpdZ
AnAgDscH4AIXlxAldqSrzheFTUOjaMd+on18vtr5nv9LgIGe6BF7JgZb+1CfGu9t7mo+iVJWBA7j
W/ZaaTYJ+y+4jDUfi15jiUlQyv/EGcpxFB3MD6l9SBGcpe0OloHknxzQ8SnREZ88vVbmbzGvqf1V
yJg44GOdA+2gta8WrWYwDlF7hmQJQmLBkBLap3jYR8E5bN6wogF4LwLWHLOU+HPZ7IIvMu+EIgVk
EWKCqyAp7kF/iMyD1p1qgKDsJyHTdFo3NWNla/taE3uZ8mv7RJYGPwg0vZR18xmXKHMI+XkKSAC5
s0Fz6kVsvH2jYqPC3JcjzWwRPJ9UorMq6aY1lCVan6PxNc/1xjA1JJXzIrfRh6SvRHhjCPCBzLMK
/zpKPjYKNOG5cWkiKqTzRjQAUrIqOnaQO/MyJDPlnM1vGf85xqtav8rBm/M3LScfjoUhsnVhlgYB
/znBjlm9xkHGseFeeiJhHwAc1fYZgiw6BvzAQcRgxHgaINZEfJjx01M4o21xSTzZpV3d3ENUS8Gn
UK9b/bs2X1TjQ/j5Zk4stf3GmiUWdvbhZ3aTokc0vQ8TVq2dhGibl4OHUkUd3Ng5EwFOMqz3zjVu
cCYdxvFsTdRkDYP3BlsX/1FDqDXvaXzO65jcjLueEfbklozYV+LCEYNg6lsTbx38oWYknZR4RRPS
bHrN26tc3wAW/iPpvHYjR7Ig+kUE6M2ryrC8N5JeCJUMvff8+jnZA2wDM7vbM+oqMvOaiBPUYctJ
Yxjm9kjsc/md+M/ZeDe2jX0uuaI1VHt4EFGuczFLx+aiys+g/rHjXZAt0Oju+t4NOzE59BfmXKqu
gXPmnyKDtij1N8QmbyoCAHyNRniGvT23cZZ4PWvziqtpraibHmI5Gl2oWNg1uM/IKLbevmBsBwe5
P3gwUiw2gSzCEUgQBfte49nkohL3MtMCJFpLOdslCdxdzjMAn/6Pag0MzzHm8W4M5hmQoP920hHA
SlvtCSmo8jB7vWTvIBcEv/DuMFiXvq3mfXLuTE8bdi02HdgwHSpmLB6T/0eSEnvNiKbC1jHdx3It
jatOvaWY2SKCVgksqOcEPfoXaqZ5/YHOC+AmMK/cdRZC5TEplxFTJWN2tXFmitrNHZb9mcFaeG+r
W8zNevxdqC+LZqJE+si/NYM9hs1fBWETLUAQytEurdcombpiG0kH4NhvFWZaZZUnaNU5LQ3iGBAD
iu9dC52Zpi+NcO1lH3XrvI2Ov7KYYgnBb+PxVUkLPjhRdhHoQkyO2LvK0lPMrHA7vNmsHnTvID4J
X/1IrW0+AZhk6z/u87Ca1/1HbcLfpPSynK1n7vh6x+CE9wGtcoVSLULr3bCXsCUQdvFCQ24hFQcp
XrTDw0LdAqP9LfY+7qyus/M4L2ZKvC6LY6bSbB3FHyAKn5qMIG3Oole5sxIDHsxmgyMDYYs1fA+r
kPERzTzS2BPj5FkMqbGUTjWeDdTxCtDxqVgENvsFuv95PJ0TtjknZnCaz53t8ICkX5IBOLEm6+gj
1S8pzFgDepSvf2f1QSuuk/4ZIGFT0cS1dwoqtCDSO7i3sJ9TCIXNUucFL/fNnBD5iQEJQQkaaE0H
fLPBiy4j0Z2U30K7NPj6CTRkmuxhRIqTm8IAty42dntic3UHtftmGK9a3mf4iZvdmHFe+e9j+VDR
Ooq7VuVhzDQUtgbSdUbVHbt1tAko4zhMS6TeEWlEhBqjCQ9dgikoGlgygwVkexNso3TeJNdUZlY7
+yJeHjgRJ/lYUXrTvXufDoHzvLmMbdHazcEdBOVG169CuCKH7+KzdXrMR9WtCb+cFH8gI7sK7Mwc
ois3++dYvBRr0wK+SV6VuhrGdRjex/6Z1u9S9hs1r8zgFmLfMFZrQqoWkYfc4YiaCvfRtimfOfNp
8hj+dYuKCrF735dwi6mPudvz8gT50K9+bDytWXMjXv2N5n3UCX7sXr5yJJfM0Eems5+x/tGhbZLb
l5xvGThwgWfhR2V6+w6pSLCRmcdH+o6TG83qb2kvJhIku6UFHFFdkV9cT6c6P0r93TYWZKIv/Pyc
pCv7jWalOMb6XyubMxsr4beJvO9uLYiCJkeD5a8XEL95Ruw5iY/U2nTOrcTYQuID05UvnrOyRJJs
uV5I38jHUG/EcMhAJ0FiB02WFizRU4ziaUc1UD4jlOVjcqgJsizExrsbn+JFxPoxMsfEwKxAo6ID
IXQtsF4RD4SkPIiVRUzxwzczyYcWRY1vo9pT8UgslVLcYFs132upG01HWXsU0lXD2xBTHyPHYLu0
VIAjGot0ZxjvefaRTHtL22MorOL3lCOssM+obmCvulQMuuqaFgKjU9eshuEkIj0zZxkXdyIQMpQQ
tOU1zO3/rVgsSDjs02Qj5v8Nx5NuLEXiS0z6yKJtPu0c8KT1KWSQKElbc4lYqie4BKQTcZJI9bA6
UzE5u0i5Vj3goY+64rETOlGxi+T4WkwG7QptRB01KzX/GcxXgbY5Zvi2yBdpexpyIlK2g7kSTr7o
U8N9jNsXlK7nCnFyHOyHzpU61+lYNELRQFlc+KcGCRTVz7f1Hm99bSsc/UrDvSF0d2tbXvnqqtff
ssrV5BfxGE5zCiFho9oBsLuUbRJI7jl7FYTlbxX6F0blkbr6pdZvMCmJQ5o9ntX95v4V7j4jt1Bm
g8PdEOZX20KQyraiXtYPq15HjNj8ZaZeLOOIUyN55SBIZCbiDKBK/99k07H/1x0wh5SPMG7RaT5G
1TVUihR6BgInP1Pkt2C5hwOL2k7dkEDAhmONQBcpA3unWUFpeifxZ6aXK02jENkO7S8lHEJSJrv8
sGF2SSJkvz0Di3uUc9FwV5l+uGTWBCPjEKbfXA9BerMg/0j/mCtxv2PbiqYqYt6ruBMcrZsv7wse
YpPlsDXg0vwYmWZYMK6V6ox4KpVXmSxwqlK8c5Y0MY21t0A0Rp1NKz7NdP+v6g5CHAARArk2n9O/
6+koZmBR9mGRvSA8TRNwXgPbW/ph9EyisFxj+Zz2aXPJihv5xUhcmkoArA4FInWTqV2tw9552cVJ
Q1otbSzygwKSwhhYE2vGOA262LHRd9RKac0hhDEJF2/hyl8yAUHINxxBfAD+QywEE8AbNIBk+Cm8
rU0lTiBDxRRJ5tppWPoMcD3YTlPZZahU9lUIkUjMRHj90Srio+XzXE7mcQAvhPK0MNd5t7MCQG93
h6oAykBBFeeoXAUs+7VDzoPtIULZMOAv0O+1AbofBmeinUkG3Q3zSxvnuCOT+VQ/QYl56Us80CWJ
HonGYGsBLdFOTm0NJS7IGPG7gjboME4TLNZqxCRS7/ySMcRJM9+d+sVLPwswK7Hr5oBsEIdqymfV
Ygpw2/bPx2RNseTMpwbFMkoHXLdim5r5V41PJ3BOg7Iel/rS8bHL52iHmoVvPX6/Zf7/dIZJ/6ML
rUZlL6r+x2MHhkpy3qGcI2qzdzbQpyOSnFJE1c5Pb/2Jn8GEaeGVZE3X5zpnzLjwKBFv5RzNY/4t
+s4WaFh3i5hVSuoXHGW52OFPh0WkjrByHF45zR318yDdJ2DOlvYYk43vn9Eo2vJe04STmpGIvw1F
yoWr+xvmdoNyb9pH4jxrB/HpNZcPvrcuwr3F8HBWgZBbo2Aj2vsn5vqe6kupL3Tt18r+Mg08A5k9
y6b5jMq7Qzq0c5PfgoXfnklsmI1LbRbnHzJbBaFzNNE1WENGtZVjWn227V4DXhNurYi2dIm7zsvu
HbMBpTL/PUYajwbIhZlvnTQDI8a6D4BqzhEtzwG/cMpiZZn8RctMipl/0Gx0agKtcY1vVq4wa9AY
QgMShnFzwYtgfTMCYpqLKoe8AHNv2bc6vST9dziecvWnD9V1U1+aSmOlDA6IEB7d+kr63ZQdaja1
CbfexIqgUG7y1UT/kK7/XZ1sxvyrIF+l5tNAbzisAEnzSB+AnGnV1c53He1D5RRLgDdAshgjiz5F
bb91DBvjU7Bfmt6tu2OTnGVAYPlOZgTKMIuYZqwfkc9Mj7PSywR8mdBugehIXe7rqDt0426q0dsm
EI55pZibyWCwDhwBJjUYworwEhh/HAowUyx9RYSN5/9yGiCo+50QaQwMdSlUPOyQ+m9HzTwxPexZ
PMbqB7QBgzVkXVPZ9ds43rTTGnPBLPxLakREz85jpfU91GuFZR0++H5RIM/Tnwn/YP00hi8p3aoc
Fj2IweHaMUEpZapZUAs6slsn+5G8U2Es6wk5EsuvnfC6qph2ynUncV9bnNmHfzIq6cb0iLxC2JvL
Ntmq/tqWHqpBToyLVWMd4/oyUHO0vEDJGcif1qKYF1Da8xQec0bANAmC4YHPVDgBehlY344crWwX
jkBFXeSRRBfD/nn2WN3rbGspO1BxVbG3inP7BpMQLQJ4mOKm1he2/gWWcwu9+TxKl9yh6KSa/jBE
x5H7RW4JyKF2ZFEN7e69pWLMy1tdv4/U8/XFqi4Ol6imrmAHkuQ7i9HoiEFVKV0M9U4+kNUewqCa
pcNHp3NgTd+s+QW0u0Etgzzf7mqccBvo7eaa8XfffZCwMMOlQHQr+wo2TitaQq08O1dvxF+wihAI
D93Z8v5sfT+hjy56xH2cWHIwvAXFUa2XhYY4gbprpUdbpz05ww625sjiHX4708y4I6+S864+2DTy
KhkTXXg0mdYXWYN86KlpZIFuUv0gHNhT5aqLdIHtWWgW/IOE1iESogL6i3iZZi50dOGb0YanxZg1
BkExQxKTM3WGddxvJ3PlmITQn5RyHyHVkk4EvzbErMYPw/hUxksqrTNna8DvqhmQKvVSCkpoUDaA
DTR/WAKbAyXhLDM/FU4By/sQ+zJwvahTrew97I9AOggJ30/lJsZUkqDdofVe9NrZ/vr3AY5XLLUL
8v8iby871777gvTCFSN5e6TVmYK8Dylz5oqWSY+vws8c8eLIWDlr76k4XyFSlxosMq8EJ2O/tAw8
els/+BHEuQoyQL7J8EA62rtfyy56bmdTNyijYJ871qxYtOkxqC9FLdxC5qbFyjGqT937ru1fZDPz
BkGghdxbnCp6c2QNYke0tXNqZOhVYGy1gWk6jmUFICIpTB6K482gsSi/NLww5i61H8VzSKCnWjiG
6C9kEHt82wEsnYA8khYBi8djOejQMjCcZPyttbOHTTD89HbJdBoHDT0rFjOWKhVMTmGhTre1fZgG
5OFzqtKYp8pz0f7gSuLfrVEhsN0I1auvbHUabts4mYRbCT0fQhnouPy8eQDWgGCnWWduFHOTMnDI
GI+1zM2KnnwycITm0k/XOW43eyeO0dpZKEvWM+/N+IzatU17NNxgRSYSSHuDtZLGGmAaOR731C8p
8ze0/kkFsv7MomHG+SJbu4K0hznK48768ESjDgGK9dPCgYYsw5Xdahc1fGT4gyxsd2wZwxPUvpGw
3XZZ2w80NMjueR2xtDrjRQlv0KUd5qZq4B0K9UuEtXACtZQqsARahqXAn9LhLLUHOX6gV50HzJnB
TMVbZKWheSJHdYll3MBgbsxGb+U3cyZ1wbJZ2fohoO1e6fYiio/U7CnIjRaxsYwSRtwSHXRNBw8d
V4TeAk/E4Yo42rADJMJgHz9YmmkhSAeqMfuJDJ07qk1OuvFMcl4lCzlwfEySG0IKmL4qCFAPKIG1
C8TiImYND5WKIhmY8D+9UMArHR/aZsnEii4vTTATLH3vMWhAeQ9juwIDFaNo6quVtdfzvTW/0x/a
b9MiB8DIrgSzDPE5bhczC94A1dAo1vNNF9xsJO+SM+89UpU+ERlGMwaS4Vn08mjKVAaz6qEyGJU/
GqQP/oqlXTHsRJWPE1XibeON5+Gcuo00bsHU8jBqMPXgpxnW6vFJVCBcR7lHnH1KOjcXhC2oRM49
IX+X6UFx6XN2RWtujdcvn8Tk3JgM8eqAzIZr+w/Yh1wXqC2LSAv5TC6D1F4EwwneAlZW37BnGRb/
HLC9bOsLk5vR0BqiDN6oo99oJZdw82ieeSY7h9i5VRefWZk8NfjgNM+IGOFF+MYz5w0Jpu84IlhP
+BygfOKG8+b5sB+DTVLRPYuRLCSl7lhbiB9cbQCMBDuEqBrQ83jrcVcrrcsfGyJNnz7HaG8nWyTo
HpgDe2UjdDIvOEdmdcPGbeejkYcInmqbEACxQUjlgUUG83hZPUQ1k152IjlIj6yApMwfgAlxgsq/
p7gf5w1yGDGeRKLSx+6UvmcA75x6G44bYUBWyoUwM6v2tqjPobbhkCkcxJ0gbHhcq3uNP1ffphTp
MvGVRJCbG8eiT0M9MNJZsdrnqFK7M1kcxXjJ22g2+ewiBZiCZYRkcF4gmv9fGq1QEvHtDRBGAakX
C+mBS7mr3OkGKdJHZZoN10oHV+Lvw+Y1OG4nHLPsH/1Xli6V4mimG8JhsEjiN0WifpuKuRi8eOlc
osZX93Hy7FlqAipQFVchN5Nmj17RAEUlxPyjcmuNd+HFij5zVN/2dBbdnBUepHk0U7q9j8zKJxTk
4ZfrSVnZ3n14ZAxdpaPkXatyazk72XCjCJszcMxmRHBxSYSaO2AGEz0fgAXY/A/aN3neJovm2PqI
3MCFdDiFP6XE0Zabs0H6S2D65auyBeeIMLgucO85l0ze6j3ZgXRx4HYP8rh25LkMFGIUWj9l3zav
PR9DQ11aVyewh/l4LsnyGfRjlOxlJLb6CfFLUjZvTALE9Rtpa17esvwkn4avOmZh4BNCJfBiAU9r
vxC+yrz+SokdVCn6OTXBoeUIDJj2lhSGfu42NLBCPykda4Qe0lX8AVtIAqnsjvbTJ8o0xHpJqD1K
SESiKwTobYW2cVwZ8VJSHzqjAEJQxOCl3FlIyWiELHyOwZo8ubeGJhDlGcni6LueegAR3jtGuavB
cR0cLBDY9hTkbgAGmSd2CTeUfTTnkPLypxTHM5tDlMGkABeISRL3eYqdMhxdVmNcpUxw3DZckRus
VWfszQMdvV294PAJJbx9nUSt0rEmNS5Cxzw436LF7tcl/I76U2/7RYZd88Vb4p27dtule0W7C9sw
E1s/3prDRtXBP8/JXZmaX718b82Xj9ohR2yr1BCYGX0Y5XLUF4b5PrJMBX0XqK5o20LjItxLejmX
/H3lHFhvuzXKY9Y6YApEnazY5155Z3hvoQ3wofGxBOYILR+5seyz37K/UxAlVyrdqIF7KnS9YfjX
KJfQe6S/U3R8kUTcL9FtZtNv3tHWCDnrNiK8IVtHfF4ycVSM3bR2U5C57uACk1lWbwBTQYRkEpHb
p4lLmzUgUZvdg+6YmZ2ZHmGNxAA00ezI2ZGMkiXZ88gILrK3h+4nNF0w1qij+W0h4pUlE1iyOHjU
+CpEKaepvGJ7QYdiDF1gljFQtLNSfmbSR+PccDAbDB7UaxZ81EBbzRs6g1bcwCHOcvTRG90m5eEu
x+tWjAZM1LTNOSk3GdIZsMU6VfX4ymtEqM6c/ZL/25O3YoFyRM8jpOEg4ih6LP4nYkaHiCOHHTUU
Lfbj8LT88CDqDTl+sfCH/YFqtV8z5F+Q8TAy02p3qeaWTJhVis7vOtjoBVJZtF3Jiu2PY+yBS741
5Ub4Fdlei4k2Lb55rkBwKBHQYu2hVeumFdxkI1l2KT8QGSN/1dyGPquuE//LFPgRf0+xzn8gthst
+ZHrAjBnz1b2nikCq8kiwLo1KlDdm+Wr7NBYxnEf+wyRozyfqXTkJgzh3hEALlRcy3hNq+ChWqSh
D0+ydlAbXrcMyufOBgLB6CIw9sIwHdef4jGPF/z2sl/Q/MBGVnOWGCAXmR9XRzDuYriphRcCCuhi
G+3kAMEl0x4EOeSTZiE2C5H2qzaXtKfRYYWNaClYz4tdmB0M64hxkajYu89Wjnpm1pW0XBKeX4tm
Bfp1FT4k7dB4aBN71uqfeuJmPsupECMUgdcgGiQdKRITOWU3muxcGHqV2U8HB0ndMZLTwntgXPJ4
ZaqbUrrWOdqKjYHSBXKkvbFThD7agrkybkXOjDraFt3vSP2bRoekQwme0Y5aX1XMIV2uB2KCSCsT
HZamfFVpBkbmI+HqswjR6liYQtvSwxF7ifeozPJLVdh1Eoe9Rg/G2qXHGRltKxOkVFHxIc7z3r9V
hn2opeivrcpPkku4q/xMnxuScpom4TqiVkwz+U/TnVOQTo9UBkBVKUAamOerEfqxQNo2XMRVsSbu
+aBYq1HPX/302ZMmafPlagO5XL50MGHJT7n5rFPwaEHn2sxzgtLf5jDuozTdV1SSodyyUlXu6MVn
LS5+MDH9xUZJCnYVaSH+tywmdwOTZQn9wpt2faBymWIDKfWVwzKl7XjgqphDc1zSWi/R/8/UUNvv
g6E9dHJ7sBzF9Qv70qupzMKl5fxdFGgDtUBCN4MhtIsvwTC5kqKDG3VcOabclIajyi4SSYadO5CJ
rGXXmMuBPkuwNnvOmkpufmw9YtVgnS1H7HboJRLyzxG+OejGxjRfWyF+USB/yMwDpk5mcSlVSLEj
LDpzAL44LKIcmow1uvmEzoXsWc9GegVa0vMrt5jYALOKatQXh7HU9SslJXNQGze9LO2TINsVXUhw
2LRKkAm2CB8Un3uTLcKY9mSvObxUSH/UdNkWmtvSc5YAXkOd3jiPT1Nq3zsHq0dnGqdi6vdBVLiG
D9gXPbKVKPOhFLE5BQ3dhNYwQfgo7c1wo6c8EVRYKb43WjAnfU9wnwz+cPAxBUHb3BkwBOS4XDQW
TFG4j2KNkUfKuXbAsJFRRjzxMuY1CoNy1/NoUJgA0FPJtCzdKLcwnoElAm0Pt3jZ2YC0WF9MCsn1
QgRUkUWjcFMqeL7tbqfoX5L8mgCqFOLs+VEsADYWEQQ1PK2apScTU4+KQucCjKmUWNqCdPzwfkRZ
kiBbMdjrD6coYFrOailCbRgYtEkoA2ObRbnB2g9qI3sLnbmxHh2c5L2grxodOmeCNoaD1KB/IBhy
MqHTgNZqMDobDFRN1sTjhE6sgfmcxvOopcMZwLuyVi9SfaaSTWGDCxu5s1XKDefLQbtUkg6mICXs
ESiIf49Oh1U4Hx7Fflu0iyBW3gwMV5zAvkxvTKcZTktv2o7JRznVS37QBTGbi8RAXjdR6HY/esNM
iTFJdLStnRduM1wfDFOplOdIk7Sa3Trnh4VfYRDdaHALjJWlkAHG5pLYeirCz266UHSn8aPA49uS
QRZaiOyYTSBDC6V+7gepW5PuYPOJJHg9EjIA3jwGZZ5sR3jsLIQI41oH4Oanixptp84gRErlOxPF
lmNRfLyT4NoQhSDBwLdQV1s6HxvaefHDhTS0Sc75oD07Mox6Ib/kH1iYlCoRfaiQtCSkDbIYI9Fk
9JG8Y/cYqalaeHsj9muu6y6f+720UEP0tt6wzJDgTXgFrGxVBKwfa8ZrNJUIswskCuFIVQIaSEXP
nikAUzFRpkCgOlGp8ShVyLXQC0AQQPPQ8Znr2UoD6lV48U6vlEVajXQbNHAMBhelea0K9mDhbw74
2GSGofKEC7qX0aTziXVuLiIgHfromg+Qwx18YTVewobOmE5EsRi7ITPNSc5wkDoUaNctKHYWBOOA
ehn9VfOnp182VmJBp6hV5sEsK0XFyv5eSZ5VB3JW28LwukGur+mEAQJRImbfUsikmBG50nOJMdEu
akpDCx3YMNYLH9xe89WkWwsA2sC8q2Y3J3Nr5/ysGiASTbZWfSe/2VGDsiKaYcbC1ZTzpjQVKtrP
TnkFPizRlI/53NukmNJK1gt1wBYyEQ7Qq9ukem9MXGGsEfrm1XvPbjg4wT1xjoX2yNV9Hb4r5QfQ
Cru6S8meh1+jvVQGqhSDhoUxP9KEQqUerMEM0H80tAQDf58Py7bWuTKQUAzexuk81lM/eg8GuP9t
Ea2JCaqYicjRI+GeKSweIPyU54wvJY1PQ8lGX/3KbGYPiXIvIvCuMEewWswjSApehtkgJ5QA2UYO
RXyQvwXVgmWmYe4ViFKjBex45Ba9ZwWivpDv7jX1J8v8TFFDJ5O3EOYPRw/RlbwMiCp/gXprWwWy
BTO3gGEsxKQGl2MYfoU1U3sioYg2yP76FvGkidpB+agxGhSAQ5RfJf6zmUoVnxky0Ihm7ianL1wK
XAGkQ56l+KhUML0+QlTVwoSnXsII7DrmPaXK57EKmC19W084QsuvTr+bw41PoscLwsoYtFwsEcgV
zjJjM8hnv7ilBOkCP4q2RMAqJjlCvIFsvUk8ytcj4yE5cFM2s/FJiY8dRK23Vn2XFdp/aRmwEEz4
joBfWPRxGg61snYN9GyjNktDb2azCWioQoMSfrRMiIhUwBHDQCrzWeCobNgWGPY7/xVCP6xP5lfK
KTPkVC22q/HQ/5NiJ2j9MJlr3NitHSw139xm9LuGVcwDRnEeJNs4qdkrQYwcPr1OoAGTt4Y9sMpQ
gaYQwTChiCy0+eWPJBF4+WrIy1VczUV+CI2IxcYdWcWRUZUUE6Zy0Ilho81IV+S9QY0GsfxmpfQP
/Z6cmxEJZb/MN/gcp3QJm1lU7Oqd3ynli3I8mdHODy8SeD007e1Wxr2Iq0fP17kDt++eVD8TuFcJ
7GfLmMJQbuIhT4vPCluKz4+cOwO/JJJ1IYiwDydCNmTqlNDlRum0ilAHoatQ6Z4SGZR+iEJdv2tR
Ode6k+7lS025SPpdIl1SU1+KdzPTl+J/sCqfzOzf0VMHOMFNynakUAW6p2b4KoyPrDq0lg//yCBo
g/bwV+MEyc9hRtTbnxocdBJJxWuZpb+ydVetVz1sVe9YAJ+xthlCGEVjuvibVMVyVB9xvJOidcnn
W/sLLbSXpoYmQvnrGH57T1hnQGErb8tnGdo7pgms7VjGNFvZ2RHFg+++trcVdsv0WoprNvzS6ftG
7aYUH2mKyPaPP7Mz7nL9yhsyTu8512w2fvcI+dLyE9BvEl9RGE5wMeWDbtcEdJOWrK6t4V5TB6Sk
H9aavrdZpDDzbxROxA+Z6yfC2V45J7llRrX3yovZfmflqhxsDL70LSEmPkLjs4lrn81UWdzVwOKN
uWf5cxzBQfVXo7mICkGR0eIuc+ybyimL07kZ7FTl0hnXhhlKArf40pmkm23speofou6iUryP26ik
lzuQkM7vLe11D9piOgXMRzz1qtkfVaHMDO7UJD5iaGOf6MjsAo8Vp1d1HYPvNP1S0hU7zVa/pOi7
adaN6ag2axx4mrqVSQtRoq0nj5hq3bJ9hjJix10Sn+x8Y3mXgMEbVLve21asKrtDUS71GvjCpjUu
WovIUr5P5q1Hv6BkByjoFS2jrTC8qY85hh0+eE95NtmmLvaJ8hFOB3m46hwEbXjnkVE4BvA/l86v
6hg7ZULMxo0p/jgavWidvTrWulZ8Y2gChj30/6TuwVheGfdhxOL0rQCLQEnmazuTZR3mRZYoPoZD
Zpd9fiuUG/FCCGCPZoQFCd/hdJLAQoqlxc201w3DIH2X4PWNloXDusLYsdse2/eUjXyP44fOVuhd
qRtj1zOO/EUVn2TnZjKKtQ1GlBknOtKE5GRUd8s8BBXMoXNQbtMAFf96mJBEroDr2cEpQL5IZISj
HSPDnnsyVbjLJcda3EL1O0DL7/uzmbwAOyR8o3mLLo8sl6Gg1uL07K4EYRfZbwJfs/yJuf7SfeCH
ixbFgh1Yc8V7ePqqq9CgLEssS86XVL1G/2uKnqaNN1XaOemJ7mDuUoEEsI0rztJc+ym4a2w8WANq
mjpHy9NHi5DtVu5/GQP50JR6pOGg7cyTwxiQU08HGrN+CJSvOHjk3dM078XIAmZRZQvMQN64bbqd
mnzqbOezox9cDP4ZpGwzUFDbvd7dZO6V6JvDsTbmqo8nYRaylgKj1xwLfc+ApWZSjIEQmSmChK8U
BaXtXRwWaLV3iRTqJ7gb6lX1fmS+gPzOE1GmF73lC/0rmJUhYuSr1xDpgrltNzrCcp+n9mQPW9/7
0utNoTAfyz9H/7uRXaNn/F3s++EQERfTraPoCM+YBt7uV2TUYa7mgI9/xdvUnup276s7tXqnx5Yh
ekbRU4K/SRmla99d+4hkt0Q1yVrD2SY5G+J1qD54VpPiu67WyPIGm8zR9C1HgkSwBE4SUo0ZnjxC
zDYKWDvlXOKcTDmLO9iQ4Gwhtc9MOM8p9DBGoXPKwsL2Z5FtM6v6FS+YGB4UDbPCfWRsM8XlaGv1
R0EGAPpFI/2rWOOHZEzSAc5QooDW4ScrlA1hyL60lk2mXShSOU3sflN3H/ggmokZ18ZTdgwPHVzV
kf+uMuOmAn6re6zC/JoGfd5G6YyOmkzVtd0SOKr96iJQgZqmR9sXw6+VbaGy50S1rLOdXQwGC8Um
iG6iTeOH7aoXXaoPz91mDCsKow7FqFWRl+Ghvtplya+GI6lj/BtiLDTCWz++097llD/RKUrPBLVl
3rIshekh9dlq7+z4qie/rcJ6X/4Y9O/C+C7zvxJBfzZTelIFN0H/Y8bDDIOr6A9b6UdkHqb0YV11
1dUnXLCaKkRimB9cMKwyRv/UZISbeEnJkkrWnr1Jm7VXgzJzFQJ9LOBV7jCRDX9p4qttM+x+D5xD
8qjIXYCqKMO4Q2JHJZ/9Jc61RelbfHOL8ofv/UsOBwdQjWDMQjI+FUxFQpaJO35c01wCNSCE0uSN
o7B746UJyifvQKIdJYxZ+WNkrpesVGM1ZoSj3kJ/Z8GEpkapNhV/UZKlu7jrWGPrPdcx9UcFbhwR
LtnokMn4dkocCWxo2Ee9scGDvqGSEhS6/EVk3SIGRJwTo4VyZW2QL4k6rSmAfUhrbcRFwcGY+AVr
lJoLgVdmRAofWu8rvRgX+hihB3E+u3R6Oqb6KOSKIRPLSnX6sr1OsA7PNpeAisK5TbPDyK/k0Dxi
pm6hpe87Ddtob4MNija1pvHK5og5vr3KoIIY10YMI84Z0nVql1tzoDYo8p2Hij612RLbwPQkRN9I
AQZQlXlSnUzLO+2KNt21hiXcWItAzgz0O+YpsnSUc+Rb8Uuh34sgBTShqq6SeKWl9XbotV0vxXjo
3ibbW05jsZQYUjpWBMIQFWUAISR4HzxaFAszINoCHK2uYTRu2hFCURXEVxvKvOguEMhWkxUcFM8/
13Z7bgYIHM5Iy71r0qsPVLr7apzp0FEcNQEggVhetJSmbTFsyvBTRjGQjtS18J1a1c3CZJ8SyV5m
aFMMhMOEupnd0eOsV2jW5e6KQaCwjqM/rFJGe00ARASp1chSR4MBFDVfcn4W8t0QF0xMalwWq28l
S0RJvcXVCAdsfMZRhnNn2rVoOJQB02Szc6Z7mPjzKSMaKSeRhzyvWB9nctGgSh7XdfzqcIUxsonJ
lMDqt+KrXOYJRhVPWOPybx8YMu1ogX0l/jMYhpAJCtVKRV7nuzH/ojQnpJZGdwSijpF4rqsIuwDX
S924dMgvM4n8MmgNDYqxAqGjpeJaRlZRkzfTlUD5rQXZzJxHfNHMYlXqRm8APeGVEztcAoiavrvK
Eva/NuHcqc3+gsmtSy9SNbl5SFJZ6+80ZdzYdXvFnzjlww555k5ORl4o5ZhlzZkG2NVJqcNZg2sU
UsRATj38hDy6yGT7lbb0TMb+KjW/gx2uesu4g9c17PGi+sm2K/yVTo5Wg7G3SbRdqVc3qYx+pYS4
K1PIe+t+59ytofgqe2J6zf4V1dm1UHh2qEux+fd2e+ql4dAryiEzp0MQIzHmlGwCYvbYhDmmsAlr
43cN36kl2Uho8OUFwoeMFKSkTL7qquAQYW0xEMlAQWNfHchgAy06krnOuSjQxEqDJTmsZSsL35uS
1dEe0NkXE4L/ODqPJUmRLYh+EWYEQSC2nVqU1rXBuqq6INCagK+fwyzePBvRXdmZCcS97n58J6zi
k6ZXwv3bSWfPc2L/5lIC/srG2y78NWJ6GgP3oXIVJNpx67nLcaL5u1TTNrTNHQkzXBE2tDHpYsTj
eDHyootRoSnggq6wgCqdbSO+05NngZ/1P3A8kOQp/sroClwGdUutFhgXMmYXUt0k4JVYb45unii1
gQktr0XcPA0h4bPCdd6rORsvzh3UfZ6mTfUeT0tLjPrbWPOPmShGwaB4asDOXXlkhmzlQ9aH+TD8
aZv1uIFJJ68oZ2uyQF+jaHnxdUF3w6wfKEDE2GS5fypafZOeRNzEHbRsKNiV6K2CWA6VNAc4NE9u
e0w5vWyWGqnGVe25Tt8lJVUhxnrAA/S16GPgJEd3ic4yaE/tDLkX2gqWz75OLw4j7ZDj+sJ/UgTI
7UFxXhJFu9EErc89etApQvtmpG0qkqTvYJDUyCO4q3iHDkGnT9WUbpeapH3fPtgzwfE0AXwSb0iW
nHw5Xb0YVr5tbaPE+9BAufKo2OiJ64zuW3vqDq03UJlJQrgbmcLSq2Zgm3V1BqvzKChw58u/W3wi
ya7AhvrcuMNxHog+DfZZpG9m5MstWvG4DObDTjp6Phi10+TOFuK7waRbXoIowlkIRLgxuyYfTqsV
gLX8wJvG3pHuNQDyJvvrxYjrLnpH2t7HdXse9fK90JDANX4fut7JDDwrVwSbxxParbflOBJXIhuP
G0YUy01n8Xmr5eom9kXFzmXwoXto6PocEHzUfTf9nKBd5TCWCmwqycwZ24P0M12HOr1tUn2eQE4a
geUWNALRwaiebwzLxkT1RzkPeyuG1qSqQwohoOjDW6Ya8lmn2Gpu178dAaWOdUqL8ITEoW/VEN31
aPKtWXZ5YLHkM6cu7fAI9ecFCTBg69mAwqcyfg9UiSpS4W16UPt5LO6dFrDOXVKd82QfyVvqk/lr
4p7gP4zDvVMxRrNn6W/pAm3BHmn9XRv8eeDO5/Cnk2/tOkYWfyvr4Efvtf3iqweyNSJ5NlqwBAZo
EV1b9t9t86VZR8XZyJKdxZb30bfeNmd5MN8n3McSWJONsDY+pI4wEXBWETAhZREDtgUJivCe/OwQ
nidu7LH+HOT9Cq9XETsU++yS8hrL13WzGYePIfOCBK1huvuxX1+Qy2a0oXm1a8Gf+X9jbrY9u3MU
dgbsZKDnEJaJ1A896TFORf2Mv/2G9iwy+ZyDrgnFEzHgbLcBQZztO+uTH0L3QvIalM81D56avK1P
zW6/CXlIul2ImfxazA9+sxvs48I4y8m3p2HbbV8zceTj6PKzFd2J+G/r/joSe/mz7/5t3CdPMrtC
77Vx7sonR//wfS9iiNefBVjL2H+D6UbuaOnwjF33eiXJ3VRACZtEb0H0D4ZtGbt5b49tnBCMjUSc
ZbcGl5dKoI+zKCgJMFg+bSxDTe8fF3ho/fEGuITkUXooHL0PbZ1o9kSr7pK/px4bpF/+IKyAQot1
7Nl5GUFHOjzGghsrf67YHQcjgRBNLm4C2dyt+ej3jrJRhwMSD+tm3bWxFVbLlwSEWbNRo7LHpcbH
Cj79DDMaelERY3GK2s1Xmhhuy9k2qbxdThFPizznWTkd1eEuujcSQS4Lj3oeCOPhCefNxVdK4wJX
EXqO6cuDivJ92q/J2Xbvsb8ORuaF+YT1g0Y0BGK6OTISvDJ6B7VM6wNI2BJIcXwGm2zYsEepxIvU
b2KPAg1i7+HjFPxLCh6KNmoY5B2XVbKKDaLTC29/uteY2wbqs6qjyB8s5yVKCzSKv0X6z3bexcBA
cR+ZE9264T7lVhF4t2nwWSvgQPG3O98HxR25EyREDvJLDZVYf61oN4dI23BjhvsSDWZGvvp/3maS
C4qPWP+ZxGsJ7G9hWhrhIOTNaxmT+n7nGFUEP7H95jnwRF4ybtXiaRhRYXoy/V7BiITVfHr1/KvP
x5BE3cWzfvKeOuHXJHtYGJspyljkC1dHEFwS60EvzzFsahYoufM3Q3SIl/e4Iv4KpxpVnzvNJvXU
hgcqO3OUZ+udMijM6E9JQbrJghLybhBlA4x9XI7h36Gy90smyHA9t/hk2vyfoZ1lFNx09a8qFMIf
0vdsEeTcWC5FVexI6/wZH3yP40V5n2nOS1tiIJr0WbGUHf5lPoR7rB3ImcRdMNNvdZ9v0fD2lRc+
zn1+WL9KQ9LsVgZZL3YxZ4119dYF9VHFeBgNhC8x0gcLNCnDfYox1tktTrJjq0RYJiHGQ/zPKXdh
7ZxCi9ZB/LzG45Eqhu2sonPCtima3IvJ6p2HnlpbAM3oQfVCVpLutE95BE8Qcd3U0ATCP+vWGP5Z
NPbNFE8PBjUuV1wshJ8LGjxNkp2YmWkvostpDJCsn+KU++Xi3mq3PgrsG1aEa54jhi+SfWAXe141
nePlvmo5K0/NoUy93RLkGF/ER61hnTSG4nDId8FhntRt3JLVqhIUkNUAgSQTv8RQLYIMox5r3wn3
B8eDbR2nu755UklGKyOtdgmeG71PFlQ+4sqRwmGHwTdngLZtC9pgtnf4I6SGK1xGl6a800F5JQIN
cqSx9t4SvvJLJ+ielIqSOfU2i40rwIEL4kDEajLY19RcQQpRLlQ4QAgFQKbFwQ9suAFjj8wRjKoJ
qY0ITp3v4BZtOrhgal0998224ojD2Szpr4YGmLScbnu97ApcHmUK+S5G/R/Fdurn3TRFZ4sNEN5c
AVyq5eeZyT9qEJ4qHw7B7AP1RGKX9t3ALm2Jil24aekvcSN3ZwXzbg7pV2fK9oBUMuDsVD0d54nY
C46MPtT7EXSkjdVV+w7mpYUUzo3n4VxH+65AvcV9cGjYBLGymIOXVKTnogmOzCWDXW39geo3y3/v
unBrs5jknM7/KKrga5IezdKdk4D+z81iXT0GOo9jVYb4OLMDCQH/2JwlY4rT/01sglwcJ9MaUf61
sje7ZuuUme1ELjbz0YcIKoaaONz41cCkqe8g0wZocNLbVKtEnQ0Yi9F3qWhLsne/oaD4UyPuzyRF
/eHOHd48VKIqOnXeY6a+XetzZObPbE4z4qHNnlKyu4TzL0pke/mQxDdxlaESLiOvqbutlfWs0/bE
fqbaZTRRl52+WUfDul62IXkdQ0lK9SgByoz7PL0bQSrk+sMxz6348vMbOf5T5dHoN9vap/I5oMGz
PGT2fdt+F8FpXbvP1XSymeSkdU2nLQjzSLxGEIObBzVku4JmFdF8Z2hmusdwF/wdxHUNHcXg0nGA
2sFXOeEIfwxRNBQuw8hdLSfxph+qXehTuv6RSLWZWOVlaHOT+rbXbCYBpr1bDGdtkZvTHChfQ/ul
s8SG/wN4DytCHdwQzxKxBPXQlGQQi4sn6F7AHccY6EGf5EjiCRKCdkd5EU3hLRXGqGDrjykKwhP+
jDwZMmCsG++j1vjP5UjP+pMM7+cUxj6Hyx7YNwlEFAisWLZX/Axo40J2p55bqJUppHm9z1EjR7JG
1m0n8PhN/TluaWFJYRvEMQtcuPuwIivIGK3Tb1vye65BDvNeSp6HXTigv3cHUS4HE8rdZGy8qWZf
192TJT8jbtM+i1cw5TqcNjJMcX91h7CR+9GLtjLSe9G72zEL9mPd4Mn+lDNjCVycMLzt9EvkJH+W
8D6vfKz6PpRPs2/JHthBxE1VknvIv/uBwFvGy0fKMx3nQNDq7kSZD7XU+V2Vufeshu055w1fjxrE
PejYm0KKU3ARN9hIUXLBTcKqp5uEwbrE51Ik86GIWNrHHyV2pxRbRey+OXiFcVk1tJ8tTXWc+xA8
itqZDD4Tbgu90O84GwrbMd8Tdq0bus1o1KCnt3AwbZUE1lGuKmT4kNvjaLOZ7nGh/BpOoBOtR+v9
JIVbbdB+yb+tMns7zjyFX3sUojJAZlHLrpujjak7av8IUvLiesIWAx2TOaqzxtHiXJycS5njtbVJ
HP4BjzpG0UOmX+sU9xtBDo53vXUZR3BCPzUKWeUQvCl+nZ6jt/hYhoHypHiL02xdqNb7sfX/uEzg
i6G6ztLH2l92PLPoBbr2cLs9mkbreLi2U3AJOiIWznDQFGfMBehQtxaIG+gw+XXMEpqghpGHwHIH
cu4DK0jB1lnNzrkS5Y3jd3eaF85E3KbMer7q7nPX/TsXzU0NFGwRd66ADeNzafxxGnIR64Ne5dZ+
GXjMdKxKWnObT8OhHuhVysVtHCZPzShe1+SR1JgcnVRfgpyLwq6JhVBR79yuV4BIneM42z/0d99E
VQzOLDi29syF1sP48sCs6VtPQL2rmvO0ePeLexOFydeSVU8Ri6nC6t7Y17F5riDx9yAlouEHZGPS
d0955eKgADjHT7XE/L0uBod+uM1C+Erpygtob2Pqq/OXcACyFeJbzl+KMN35xKKy1LwOVQfmhNPK
9J4Dbeks95TPaOQ4orBVES7M5n0Vd3dOUmNSz7sLF9B1FB4+E5d7GpZkJT4ERow1ZmC1H7aPdqUm
SLfLRdTZiUUqDixM62F7rz1mTcUTbG7bm5ZBVKd02Xn5++i2mDNi+dMFzV7F8Zsbq9dITI8RWlxo
P1MA8JjzJs0WqK2QfdoffXA87isBwyMFr98TnobeZUuWexc1kwNLs4Pd8qqr9laJ9XvAsbMUz1WI
GUbML6FFnYtxGJtqnb/5S3oIXE7Gnvs7xdXJzpu9mPS+naJHU/mv/NinzI1vJY6ouMEsOOHdtHJY
dQWHfc+b7sKQmN7AUR7F66HVHXcdXL8xgcO2hryIlTuR30lHc1hLb5BvXes82Af1Awz/bUAfRMbF
lqJzdk139aFiMamvqln9GOMen1HR5NCQJX6Ui7lfUqJixPmsFhf5ijdNKJPHQMQyPs2BnSBRjjzh
hKNvqnF5xwrH+Xy+4ZuPN/HdJu6cs95EttzNtMgPimFu8Z8yDBS2k4JzzW7IUe8DgIpe+VTExYFk
uRXP7z0mhTRx93hcEXrplY/a54U1/hBTfek41zkLb1TPJm5gS1xdooXC8AmGKXRFD6yoZzD+SG6L
jfxaGOYE4axosn9bO9+JSR3TUV7mTL7ksb1XgzrVNaonHa2A/nEe7AsdP4u+v8UH8RtX7lYm/amH
G+9P+5Gv20iFOoz2vE9ODU6RBG9WSrtY5uT7RfVfSR/sJ/8Ri992bPLblrONrq5zWCIQIXiwlYVZ
fvKJcs0qZh1a3Fcj3QRN9DKb0tpyILmbvKsIBZXxGvCPYGhje2V7A0dmuqTxRUtT3AZp92CqIzWy
cCRNZN0WJZBQiSHlKwjMUXL9LgVJQ+AbGtU4oBo342FfLlhcFnFtJmJxg42RV13IYb+pwf81vz7F
pk7APsq9QRkV0C/Y8G3c4K6dvMd5jW/26t+6XXOy6OKgLzRJc98s/tWO7NvKnolizofeAOLyaMau
xvvVPNAwVU3WAhO6vA9K6HolSCo3sPbS646i7u7jCSgD4WwR5v2eYeRPBzBAxBGQQh8qo9z3oAnE
PF7ACQ/+sh3d4K1qiYJG6DdV1m3YSeB8W3bBbVliuw44r8aEE8itZC6+qL5+CnGq6QK3Ad5C+a7G
dm/oPOBphdyXepssGM4jGjQMezFnYGtCSs9JcWQhivgQPQ4NU0Q6TNummK8GSYjG979NT09cdwnK
4qjC7irNeMoldGZ2lqNKr22CNXOgzD24aQwZvatI8CeV6FeToiCnPvUWVF8eOpbG9eOxx++dDX3q
Bbm+iocgnQc1ckE/9LfRa45hMZ2/h7rY13O4ASUnTX8slmqf4Z2atUvVVQBbQIKZcDZj6+1te9zX
4NcrxQdfoHVF3cF2Mb9UZltA4C/MgWHy1NG627Pj96j57pjIyWFeG4qpbKayhsBClX34oBM7AkBg
TIPPJoDi/m6lFZMU3giBIzlOtnzEe517bP+KbbQGJ3H8NV0PbuHD0M0QbameD8nr9VBqZzDj66m7
ZrFJc9TEIKrYKqiVuECqTrMnkatlDRN287dvcWVh39IMtZJ21lKT2KhhOy6swVDmNQFbwXBU0F+9
JCSox3T/5ku4OjYP7D6EedMQHcS+ikmSMwOVKd9jey0RuoPkc06/uuV9XFdEBRhDj6APPD/+mH9L
a9hWHHJ5dJHSq9Abq30giXV6FxsZSrcB+xkW7rbCnf3s6ORoiQfHo6mv1T00bQ6IiRS07AwOvc/F
WjZIRUM1LOQQQiYw4cL6qq16PJUdib5QYwNSAxBrD9a+qd79Nki2ruS8nrwVi/cl0/4jBwmzFbbe
+guB395p+Plp/CmdlKNXKe50S8ePH2Q4SgP4J5PFqwV85GSYOTrXefAaIGdFwLKmAjTX8EeoMsUx
0MeQXdoZJJqivhVNf99BgowbjWl3KP1931+tiEeY45pg4xe4PC0KVcdlVVVyvmSJCy9l0UG9L6kf
kblwjhrcSdjU3NUEpu8gw4eZumWKXsyx0yiRHD0ePrShcpiE8BvFGXWLWKuMN/mstrNt50fdtSJc
6PguzZ1EmS3f/WomH1Srocgxyp+FT2eFlQ3fQPu2Y+7tM+HsAoewMgumTcCAUGpsA96PN65wEK2v
XEkrBdkDaFtHRyeBx8X5l2gznfRBiBlWf/Z+eZfV1nPmKkA7MTN/dU2m/pqq5phPNadoDyNBt8zX
gPxWko8n3lixTwvOPK65D3r/KS0jCB1ONIKiS5/CJHnwRbHLCrL6iycZ1XsbuQRzAJl/QJMYAScL
O4MIKIszK3qU4gHtwQ+JtX+KyTQ7gsRG0wc3RQYOqwdlb1O4MTmsrR2V4Apc/1KWKZKpD6AgNjxD
bEy9Kg3O7YCsmtRPjlG/0nugkQM4o6Wo/onvFxvueOq9jdTYOh50f155+tQ7BTwm89cUVCagJFeH
0oWMJhO+JHHzLNOaGIoyBzfn4pLddLH8UR7C8qL7tLgUQ3QIfNbIhc+MFef2dDRFfG1q0CtaR9jG
twHPzY2J4XymNlD8MqcQbMnzvZgTQB9aAn6Pxl3fklMM2FRv5OwOh5arqFkbj1T7FQ9+touTZfWg
F8dMrfQa6I/GWZbtvJDR9FaXE71cYtDTvi8tswtq8zM1xXfvUMnhiY4RnS2+w5reTl9aWr9P+RJQ
yJXLfxFYysZDrB4iNFvZFWe7wSTmsz9sguZGZA2i+gANV2cAujK/hxZGkiJAENjIV47QP3FfkWDJ
FuwN4m85YdGe6m1asntrY/Xd1fW0a0FC2oq3aYCvNUEqEQudiwX1FF2RO3BvMryjIfq7l36QTn5e
/MEhqF4wP1GEZi/I3LOIPhRGgGqJv9sCR2smaapLMW+HRfFej6l3lDq6lhVCmgc8q5kBL7a+d4yQ
WLZjyUAnXffJhjCH1ncQdIvWPmB91mjLse7tfzg3lvy5WTAOzTH4RaMXyXl4uQ0mdjrdOJGuFZyF
qBQq9F+Vw2idoufRgZmbIG+KCpPlKOKdSSj1sLju3d77Sp3xkrY0EZSLokqR4ITT/E5R9DsL9gGG
c4GuMc81GWMpzoEy1rCS/duOUWvr29jxQ/szYttjDJae1HG27ry6qR2Cy1qG50aCOxeW/xHCzRsh
0nTuUxYwTEgV/eNeU/DAYlHRPSqyJmKcf4RsLNAm1AtCzXJ8UBE8wPLIXlBEcs4k4cvUcWWU5jP1
iBmnC72wwvVvqvo5Yz3lpaPA8s3H4fqs/6xDxan4T+B7G1nFgPhtqoWtlpI1YZXRNSamJiHKBSuL
bakKJJ98eh/DZqeAWUWFxcCGd3qIHU42VU/2dqzxVHQNp4XHMKsuvgvouqOGO800KJsR92xU+XiR
pr0pXQTNOQU8scirCaBbOHVyp9wPLcEBRBHI0Wj1dQfURkBISEFRC5d3o4GA4fvmsZf1VbqOvW0W
ykxRtzofio2DBBww9Od584ZMe1cEFVDgyDo5ILXDwb1UvOPcOdk5dXn0NPLlgfkJldWSJDhU12wX
f2siTvCehX5W6hvHchcqVR6a/9+Jxk13TivP2cDeqGspSxt6TB7Kum+w1eUcu9ifklkYCuJdhtnG
D9SAH/SxYceQY54hwjZQ9KLIHk4N2ff1JJT16jXsMHeG40nENblT7O9tzNZLtP1jLgj7dA6HlaJd
YDKB68F0Jdzqw01iVDQTE6rLNGNUC/WL0qF56U9Sd3JbWtzZG1J1ao5oxGb1YpVYb6bgM+0wKRq7
RKpXboMH5GZcKARxgpC1vAVxDgtyPJJCtKF1r+8jJfRbDxdY57WPHX4fOEsoS25YvZdRiwomWdAl
961v/0MceAraloLFcE+1L+b9cCrwg5Ki8zzu7r7AORj58VGj5FQdPWRZQbWDbocz1yVhxYRAWrcS
dYwDBQMu4JyWuJvHMNjiAHjJ7f4qegW2iEoQ7tVnF/Mvw9p7yWWKOpZtEk3XR93Z7c62qRnu9Y8a
aS2YnYaZDxwv6luzadkXN5Y6csWhlBm+6pEBQz6i++dpjOxAoMmprF2V+fx7V+Dhw/fWzNQZhe03
tlo2qx0cxwxSblJlr6PDltbyyBgq5ic/jrD0shsauXzY0Ty6eZlvR8KvHMCrzTQRLArTIUaNEE9g
RCtf2xvVhjkFxewVS7ppcSzipE5Z1DdOTb2lCAFILOOOjOEcFfa2H35UGXEIdMd3xV2q6eDYDOg8
qnWfSkz+oywBlc+jt5v7ChZC8BAbfy0YX6ANjKjVOZaNpLPfU8nJyBVThhEaZ96Ao5Zz97Jzyv6d
4FzmplAfvPhB1p3LjQz7Upb4F29A/Y2QxoYlazd8SQllj7epzUrbUYrctqPAbOVnahgIGyJojVZ3
Yxz1Ey3oD6P6Z82djd5q2P7nrMlcTx3r/FRMEOT77ru2MKgs4crYZ1IZ7HfMrws6oArzg+UFbxwY
oMZpvoluQVmupV9ENocs97AzzXV4q9uH3G7WDhDAUMlAbmgazXMNe8DNULpJkVM75KTL5nHps5zM
Z0SM0MVGq3TyogIZHz3JzlKPoXdIuxxRayQDETbuKeKRerWgxuVF+iFLdT+3NnXXzU/S8ci0Moff
o//SVa34pi1QR/RLXYr52pb3cRXxadjsaQYDW80PIEoxso5xRbjKianIJCZhawSRpdTsA0Fhmiqm
1heugJgbbgfUZgYLC7asu0yO+9JFBSAel2yvLu1yPSvyvUGBT4euJr9oyKTP1aefriWMBTqDQ4YC
4i7rdDt+lE79hu4yexznrBQOz9gqForRQx7IiNSAeHYi9p1NZm6TMaBWJpLubpyym6ztWVsF+s7J
DFkszl2xRnfI2w54xjBQBMN+urY/6aLQm8pzaq5LQ6pqan8IL+KOXYga2ZHcZX7Sn6Pce6j7/m81
ZmzacO8dOmwN4+AxlRnv3vexEE9VRSyKMSTMA3GIBk5wNtu2mpu6W9Hh26fxutuwKF/tg/UxCvjO
hPpVDcmPL/t5b7fXJSMiNHBQ/uMhMDPhAJrqFVcky4BiYJhs+xtrqe+M5ZNulVmwdVIK2SLoIh0T
YhoV7IgmQk2yY8OQhXhw57Mnexp7RMi+JbDvMpsDvIzhrZYM0G2OO5JwYKRLpL14ONKGs82kBclF
MPcODrXKU7qpsWlvhJFfRg7IpAQNwoUx00rlru7GM7j2v04SErRukaCyMmQ/zAOF6JArGT/71QrX
0j3gxrUNPNB7jlz83ToJ/gRdQCSwXoqtY+1Kf34fky+rKT5Kq/noU5YFUUiSpdLde5DEhNt6Pv64
c1+Eek5L6N7QXqkL9LkfTf1OZM7vwtGVy5gnQmq1m4S2097AMMx6GWKlKQ65ro5F10E6JGVA9LOy
yMDZodjPdEkTefzTJdA3opt6auG2wuZc//1UcUzEZkhpx3Vai/F6l015hjFvC1o6CqH5drV1Slen
RbJ6k5OItI5az9cLW+V6DbgPXfdJ5fq3j4fJXoKLGPPtNKgWvxqHEdYr22GkwjKoOCHPk3gyMQI5
Le7sDr5dFQjgWry6IvzyCkMt4UwpZaKxALGQhItBta1ej7zsERGZ6B3wxV0XyE+clF/10jx59rBP
2S9t8unBkuPqjuxAA1ZvpQFhkKBrdfGCbSBf50BDQFoK+rp7mCm6PwyAG3CXdBO4ySIlSeJN+zCG
5TFri9rwAQHWB7U0OFea3CYQlU3K6JeMjNBOglzcpT20NYHVxD05ae2TRCmLXWnx9vopueYscI/C
4ikyTY6hfTY+BkOA4dqW5KSCYL/UJOMwfb2bovxKKvZNS4tIgmXyLag6ImfuwTIpZZ9BiOTBzlGX
0fH//67X8Y6a58eqsJ9l7DyjYHwTUL8MipO1IxkLi/L/KemYJCVvM1rkuPa7OzAq7fQ3Hry7rnlK
WRQAqOFLNi/je2Mt/0qJK8YmohhlL2Zi9nHb/qWSJLpLjmXdghaUPTiNSztg/lnR7Bg01TZcYAKU
bAiGQuEpCdWhhyhb8Lv/8dafLC3oUDZPkxk1hHKMhWXRSlrJsm0tLOZbZzoEFjUDUhLBS0M8B7bN
3Ypfxb7qq0vc7wI3q9bJe1KEkGuf1ESO0/VybxsqbHeVJj1ZYzPkwYX4i9jJraAdgnjbJN2nR7ys
TMgPNxJbZuKN31NtvXRhmhyqtyFKDd1rV7IAf71kYcTsgLQ0yAZJxQoqTiaYimH2jxYPZ3XNOJrZ
hx36KzPrMcMAicUpczn+bYaBaCcAjYs7jvEOwCtYIN+lIN6uaO69Eif8N/bJg3btc58NhLs5wFQK
WoEzdC5JZExDmQnjXeHxaEl2vUfrpU8YoY7CYxMyuNRTUOyU4sHtr1+pXj2T271zoqnbFiOfWRj0
L3LEQLb437alHNQtiOPcq9T82cdkSRVxvU3c8yN5+uSgoIpbmTFczoMoLs3UvxfhSxG756wsNzk+
tdlLedqZnDUgofAKDTQvq3m3NEziual/h9Z/F/GxjeQ9r+iSxQQUjYexDUIx+2u9r2bD0WNgRTNl
4p+kjTTq0feWsDrrcF63kODQrNE/Sh9zVDZBTV84DA4yNls/4pAsRw7bSRyhR5ltA9fU9b33dnKh
qUq32vJEMsj7Djomjy50Pe653ThvJC+J/XAc76iif1Y2S0y0zpcYmg9VKDM6x+rkU/l7H7AcaU01
oU+34aYYNd/4fra2DTP7UosI+8L041jc69qYYcgs89GrQT62Pt+2oWbydz0kziG5qJyzh9FB8ye2
85o//XoCE/s6sV7tkHNgmdSMMkIeezWtlA5cHRH1NEgz6YbNMsllUf0uLWaOohAM86p79jLsRBgG
jpWRNyE3dRKTvDNNxDvnyZyoX7FbqG8BITpB6KwDFuc5GJ+CjWjT6OBQw8A0NcmpXO0NNAeZ2Pel
i1G8jix4SYayyqGHk1LDkq1ttJdezTvT0hbLWVDocucndYSx8DPvXhbFsT/LJIk5B+iBJLJKGpRr
TaGhlgVQ/Q6KRtlWGBa4pmu3OgtDyXMf4z2yOv/EaL2NC76OucsuZErhFSUxG6OpRy1iFUcmYkW+
xQEGxnKeXgPH9881w76fsp9mRZ4uOF09ovTdUKY33Wg99tzHDplp/soGuU34/L7KG6qLQc7vUsnn
ZVecWMX8FPtVdQqNf2mGajVY35WV7Z81AuZGVeIyJ9yr6iRuj5wPj1ZLJ3RcsuS1I4tRgRaoPIZO
q2bX3y8dty+Zm4/Qxtvq+U3yJ6yCgAU+MTSMvzuVcnloB9pxNcDumPhmInnZd/AO0q0pCZy1IRUW
1fSz1Bz1+qi5HyxCTRmyZhXQ9VhRN1Nm+PH00Hdnd1APwTxWTyVmNET8AQnrllkHsr4NDjlKSHn0
B+74884uKRVb6g92WxyzZMDOhiP6vBDztHPyjDzwqS5s/+C44ROtn1hDBcyzwYeKxK2a+VWJEgzK
rb+pMClsiM8cWUmSaN2PCaUZxm4GbCUsi5ba4ONStFpmDOgmSY6O8gD0CfujS6SFs2A4L1H7r1y9
C+nJT5k0yxzUr69XUOfEKUn+iSqH08wcQSWox13EVSmzU+bx94EDSxwmR7vDz8/9iy7RJnPfBE7N
weIys7Wa0WuHX/Y5Cx4usI/caktM0WFx7enWDSaxL+rq2BfyZ6kWagEL7vChtYsz/9EuaHFxzYpq
TOzvqQeUVE3yZhLYfUX5L4rraWMMfGRJ6NAB9KiERviZMcMmTMSNqHK6butDrQKssVmH6FnqSw4G
BIwyiZra95+VqppD5potnJL42HFCxjAS/mZcabsl/pBpWx7jMVtfMmMyo9ZDHUuk0clND1Uv6Qen
4AFrl+Vsu6Sgp1ZaxVF6mN2a3uSbGgBbwNqYZl+OynPwTbCqHAXUnCD/5lsFImwZufeXy2aOXeDz
ihBczLQnpgnHfVdw0XfcXNoOBz9XNlVAI3kPw8BsKYPTlmEFhjUet6gA3ZGxTfkTtJxhZDlTCJBk
HbHveh9l/ac9MBvpMXldkv8YO6/lyJHtiv7KRD8LV0DCJKDQ3AeyPKvoTbNfEGySjYQ3Cf/1Wqge
SWMUcxUx0cOirSqYzHPO3mv3zS4mlsuld6IlTdo4rE45PjpVI5ONZmQF0zQNl0NNYk5qPGYj3Rtf
1/aOtYd5oFWsI6LDmzyZT7Fj4ZqP5gO8lzVuCnJRi+A98Z/HGgK1Z6LdqKL0Nor7x3zyoViVgvEL
at5Ccl+ai0WemeVvldWc+piJjJVz2tQiAYdS3KkMTbsIFiu9sp9aL9mO9vTcFd57blEvhSmKTGdk
Zg+LqSOsZkg4MZmB5DPYOpdhrkIygPrphxlCSs9tElgkko4gGBerXRevEgZ12yh45ZbZXlqUXlhp
aE51RXoZ+M2rO7J+2y63em15X1VrWle1RI8nNIr5WLyxVm1GB4Cn68AQSFWFlgrJXGao1zpi55X2
G9vX5aoMVoOLfNKjjC0bNtqE4/qsZMFA/I2CvhUBVzQa5gXKB96+rC04YjYOY3ySUK/irJt2M1XY
Jd+9dwtEmDn3E9ge7g9kiFkPiGUoUIKPLfrl6an2wm6bcK1e+F29T92QXmBA9Ytb8raQ3pOVee3a
nVNmjspZqwhuTGcQvioRrrfRnKwD+ByjCsE/eg7Tvai7TzNUqFgwxnKCiik/RpsWrA7KTeNi2pii
8HFULklLGQuN06nPSmiXfqVxGKKQGPoEgwyxhqoJWa0nmh/pSPSmYGcNrZ5SruloOwb3IqcsDduM
d1+h9Om9qd7W4zEM5MCKboLAd3yC2HJ/3dXLFK/Jwu000zibCjwVfprXu9Bc9+V0mgI8fWXh7D3R
DXtAJze9+dzOBSnofYEQv2QBwYxFC0CWG1BBbsUV1RDUqQmnAnnwPgKwrbP6BwPGZG1Hxs4dBAzg
gN4q9ZCzo3bAmU2zOI7dO6khL1SYAPDXo6ecbpRTewdUlP1+nprPBNUHLNPMWE0DtZ2ynujANigs
W+4I7IX71iXL0FyFU0zihafW1dCiXyeH2DZkyPdkt3PZ9psYZbcE3NQGvJ+Ix4i0GIq1rayXXFXF
mqmjIb2AID99PxKxpiHMkIpBMrZEhTpn7WfMrudgyf7OIKVj1WTB1zQMv0e6SY52S1ZEJFW4j40K
AgpCucwhEA0/HSq+kju8EvQ+PSvazFlJa6inQNfZO9oF8KRCgG9wxnrn+cFHOnj7hMuR+5K+Gciq
6cwMnKeBjp4Rh1x1wVXu8DeE714pH6qJO8U2E0YJ9Mgwwb/NjbFWefroTwJY/QSSulTvTY+sr0h7
sGNc7ZnpBkDEx73XXClniG7HGXf2zG4WIV7GOkVOUJQyb45wwuRlceMMZr4aFY3LED/AoRlb/IOs
YIJOFla+CWgC6rUBRsJW9kC928rZSb/PVy4KrsyB/yBECHSooElNb8KTUFq9qsFUykAUR1T66lls
IpxODCtP6nFj5+XX5j2eg21k42HRuHT7vlrn0/0cxPHaR1i+ErybfgpTIYrJi4uKeDVXyJdYkN+4
7t8IDkvZVY+fk+OQ32TgD5qZLweWUR2VwSbVgAiRMgBKxXxdNHLVvjeZa29cTz86SXGc8XfOHaN1
7EzMB0kWc75b2ETXvk6hchvj/TSffE29WNYz8LsMMdOI3toCwFhGlv0QUNU7ilAHN3GPaUeBGTvD
qTUg4tqLJHtykVFTVrZkPLNX7JC00cKU4nLhhhjiI1862xj1wOxk3xPc4IgdwNGx8C/KY5SiCm1m
0NKFKRLkV9qzvR2VhgpwdwW6ng/c5XeJZKRKf5SOmFvcaWGf6tlm+zmgxFhqmAwFJhY5SvmyFvNK
wVJ1rPEW79Wr48qSe6DCW+5WkO8aNIMDbPeAN6bU/T4PrYlr+jbrkLzPBgaaNnTgpobI1FtgpotM
zEyaEFjguKlTr0VAqg5oXME5hyUNdcvHNTA04N5RcAcRYT0Okvcu5H3LrbTAKd/ADE0s0IuQBFOX
2wOKOcJo4lJvkobbxzBrOhN+zu0iZP6Jz25jN+in6pqOZ6vYiMKmRfhJGV2NA/mBqMSk1UTbqWqf
0hpCE3bPfpU3fDRo8dQwN1FaF+teFtcGwLhVk6xrJGorZNUxYguWozjI9dFUG/KHo2MPXZo7V4Oi
sYOS1tDaMeJtFXH3Cbx82CWqvXF6yW2q8FBOev5jGOWI2FtaI10NtmVqxmMq5LzzTIa7OJGNiy+/
/Ps///Pf38f/iD7L2zJj0Fjof/4nj98xEzZxhOzwjw//+Vjm/Hf+mf/5nj99yyl+b0pd/mj/9ru2
n+X1W/6p//xNy7P5n9/MX//t2a3e2rc/PFizkrTTXfcJvupTd1l7fha8juU7/79f/OXz/Fsep+rz
1y/vS3Wx/LYoLosvv31p//HrFyHk+Y36+T4tv/+3Ly4v4Ncvj+otzt6Kj7/8yOebbn/9YpnuP2i+
29KWwPsCulRffhk+l68E8h+243rC822+yTl/hQWvVfxJ8x+OZ1t0NKUvbdd2xZdfdNktX+K3WaZp
Bp40hStdz3e+/PdL/8Mh/N9D+kvRIXKLi1b/+sWxv/xS/TzSy0uTvhcInp0jfMu0bSn4bb9U72/3
cRHx3da/mVVXBfNotLBxcaQXMTE6MwJXkmnT8jpy+us2qO9HC/0DYKXuIC1aFv2S7YkOy3ueU+PE
7f1QpjTQx5aNuSkCaEG92g8GrSnT1SACuv6pjWPr2LWOefQ5T6GeQViuJMq6vhu4OgPovg9DKnv6
crnJfgnt+GEWI+LaoVxqwPGUiKo8pGNysJXQNzMGaWdskge6++CJkHSykx4OvzuOv71Zv39zRPCX
N8cGPGb7lmNJ4XiS8+D3b46bVqovMvzx+FnjY+cB6WCQOrZAE2vVL+gxqz84fTLdxuCWwBsC6o0I
YkhbOjCuM3BTbVqCi6nFcPME04OSIWGWAxLGn68zSUAk+oMPPJchADEdDpSNYqjYyY0JjHJjeCgi
pJzT+SMNmvTvX6G1vILfH37pmgIonmtJV5i27/zp8CND7mTfleOWbfG4lV7PmDpRu4p+x3Y24xfL
d6rXOXOvSgMRgOfSW3ETVQEnr3FezXZ0cv2cjUfvo/3BBXsVB9GPv3+OfzkK0nVt4Zs+G3wLzYrD
BfT7o5AGwSSKWsmtFTC7mxecpx47kD9R1qO+Nex93bY3Xh/np5oXwyzPUvdT3r41NmyVxmXxMGxq
VdyF9j4ghM/36iXFkL5I4/cbPWUZzHuToPSsZ77rFtMtk4IaXFYwAtOChGvMPkxN1sjEy5y7v395
tvmXQ+A60qU68W3fExyOP768KrV8dO0m0/WEkm5lJtretrnFNLSJswfdeQTNYq9AiGc090Ux2tcm
8o6Tm5sApSzlrqVO5r0wF4H/2H9MCb3JZmIZ0gLBmWg5Y2UbpPdGpjdj6aVXlivsvezxDKS4YU8T
YpYrQ41lCtO8DK5ikTL7i6l///6FWstx+sO55gnug74wLTcwLWlaf3yhUe24zHVT6K1GdaiQ0HW1
rR6SJokfutKaV9E0DJsB/Fc0druwnr76Oow/ulnedKLOX2YTjkOD3OTSMtgYJGFvHFSMNPXvn6bw
/vo0aR1zxQeuF3jeny8JKyhsz6nqbmsDQ1tXFpurhqjMNcSEenO+B3iK2rhlosS5xijyGwaq3dBw
yScGyu1o9L9jFYgPPy/xYgLZXVdraUmA+/WUIbuN9F2HILPOh/nBEsGI8wOZ1fk+oEd0dv/iFf35
Hi9ZSjxT4j+0Ajsw5fKKf3ePF+xOwnaE4N/pdnHYmRPVHFDmDpPn+3yFLI4t4EyRYLI/IRWxb7dO
kY8nf1YPTbeBshTYzaWnzfyuzSK1m4PIAys2H6qGQWs9Nu6DrOJ6//dP217Ohz+eL6yAGJdM0wmo
wf0/nS+DqxrRKbNDp1Syh7JRYERGf0TuEqwAeXQHw++aJ+UxaDCz+Y7m/XMzFlAT3OJ7aFj1KgmM
kICJmbjWif1uaZK87TGJdA2s0M6g0B86G/Tl+k5JaKBuzrQ3GLxnMTX5O3oDkATRMo6yQIfNJP/W
1r8416y/nmss4B7XAloVx/b/vMBMMRPXeQKiiVyHZY9wkDixn4L8JIbJuuen9HpiuHBbMwja9zqf
LlucZckU+dhvl6K88IcTBJKn0f5XK4P7l3ef01/YdFwcwTbF/NNtqSjl7Ay2SRBIkzj7Ic+gCgy0
V5XooMDgfL0qvAr4jVPCjSswotnV17Fhnz+ONMczP67X5pIiWr3+i9Pir2ezy07KE7xb/B+LyB/P
5sgLLKtrE2qAgcgM00Kor0cIOwaduHQ8IYXBDkAzImQAY007ZvEtWfaU8ZChgAabVxlEn9XkBPOb
tIhMy0SwmkiSZaI0kVtW+82xEqhzFOXquutzJMmpgEdmY8oIRAEvoSV8dSmQC5nJD8e5mSYC9ehk
EvucmZu/f7k+J8Ofj0QgA1wY6AVZqr2/7ELUUIcs3ZD8mhZn8gAPdDqgusjpdCTM9Rky9+74oKoO
qU7nMSeW03Oe4shK63yPoQnOQH6LaaeHaoLsx1EW03IR6HVLNFFZmghda4agZj89i6W95tD0sCIW
lqH2NxoHEENFE5qkxvBdxwLWj0LtkpfxQ47adt9U0aeT+R5efh/EsoAglwp0fnZgIVKRprfSLdp5
2tCQ/PL7FOTwpTDR47gBeLK4r19UfDvZdUZbABoPV8uFC+rRzhBADE7x4ZbVt0R2u1IEN2Q20IGq
1ZHZj1qHDfrwsEJjWPiWe5SjO64zMYHfmUA4JDmkPaNVDS5xyi4hOzB4zHUCxLmq50+7uf4IiNAM
i/kQcTJdZs6HZ5ekpIwvBAJQkuXGLpaDc+POt1bZX1ohYS9KpwQ4tUaFPNGztxg/bolCRJ9SGDcD
UhPsZnRXp5gGjsivupY/7aKst/vAXMdlgOWbLnR2YPSCysADOZ6HzLmABmybZhwulGS9thtxVYBL
0tjWLnQEsCZRMwGnCOigFAneNARYdDGOhZE8xboHme6F6y5AmkCHPVYAuxM77vF1IwdRzVvYWAyD
aZQVsaw2NlqCPDFPbOY2U2k80cL53qJj6srPOoxQlQurvhgnIE9W95J4CiVw78AyqIL3bOmIc8Fc
NCxbF/1yyqW6pDVQPPlygR+VqMREYzDgcs0fo62fzaoRO9D9l+CTsGUJkk4jj7mK7ybmvuTCUVPx
nHREclcOueLDo6nkjtX31kPozNwWxriTdG+KSEMg8OsZimFGapyzCi3EzFZUViD3OIUhfJ0kvsk2
HMTGwcAEqBsFYdR9ExrVh2f3VzJLZyoSOnvM7w1Fy4LrVV8iVImTpNhoJAOmZTxqh8QMq2KCERr2
a+ggYEKeeGEphqaRupsmF9iDjaGVgeq3CRlU2U+EX2rgVzSaxdpqUhoidQPBaHwBceGM+t1B9kcD
u3mpuRmFRI0y1Tk2tUvuMHzT2oq+lb18bqaZWM12HVguPpQSHU7V7uuy+h6lnQtVusPxZ/arpvV3
3uTFq6LuEJBmwboOMEHCbxpWZmosfhTs2ICgNizbM7qZjrYMO+e2GK/IvaLJHIbXimdwGMcrqN9I
tzzzkYEd5t4wQlzaOYjZrAYFCj07v+3xr/L0A0XoYshluRvbtRlX1xDWi60W3B86b/7qZ2n76OXP
iethHIanBMGuuIiDr4URv7iOS8wJFdyFx3zU1d47O9IRN2Z0CsritjVCKGEDEVfSynZ1VbrPTgwH
w5o1RtWoXY+ZJd9y4hxN9R2GG4BgPTONZKt8xF9xSEaPNFWsOTct1kEys0yy1EKDNHbNpEtjI3nU
bb5hp2tedlHb7Jplz5I2HnM+bkTcNww4oUha4X/JDxNIR+Yl8XcyI8ImRq87jOqQ2pX31TXvC0dM
L2UsrCsf2SGEGtI++xi9rEpSwHBW7zx3jIEmlrANhKFqG0Veh1aQvmgUV3hmKYSNLlGP9aQk7d6S
nMRImq9mDf9JN6K+TmYju9KhT8KxZcNaBw4eBs3dVPn9lY+BVBdtdjSb+WtVp9Z91DnmvVQ1iohB
d1jVrmQciWslBn1juOZEm1g9USaAgV7ePZR5b8jSkhunxlERFKNL8R4/z8tCnUW431nkh1dpJGsU
3tn7gKANdWp8TCfsAayn6cEdABd3bSTumJ2ta44dRB4gCd7YGPs0tL5Xbn4oYuU+Dm5+OpcYXkc3
tI+wM2rJBCIkia1H5XOcBqc5GtnaToaFLuncT9x+H7RmtJaP9qrCLu2WIkW2KvPH2tYJmIBm3TCI
2nQzk54Bm9uj4aDiNsUTM+U9USrjfjLABdnaDF4IK7tnnW8/DaIlhkqHV7EDBUWKnN4Gle3FzMl6
mm21hCvg9hPdQq0JOfWHLOO0dkIcvAzQdj0BVYh5JIucSvPH1Lee/cpS390YLRP4h/HWd2RKxBWO
/MIAR9nksjwFoThMmjvDhclsBH+LfKFsPmaSu2mcy+quLQowzpOTboLCMbctqxtWafTYIi/eJlTU
a5/t5yFgu/NYGMb9+fP+Mk9P8k6g1YmWuNdQ3zhZRYs/zpiFxgyYYKdz8FMXjK8RbDtlt7dC1NUl
1ZOHqqtpb4flczX7ATjI9os/2yjqqpKMM0Zg18sc7Pr8UbUJUtv53Scaet1r7g94zPAkXZSqEpu2
DJOb2px/+2cO8mHNRWIRwsQXLJESBlVm2NF8jD2c79ORqQuD8RIBqhW30dX5cy2X/8+v/u9D4vKQ
YgzViUzVSGvrVmYst81EI79qESCwdW73SeqgqeyHhr0AmY8J893zLjpPCCcrqkKtS3YH16lbP8i6
aE9a4H1SONuI3I4rWjsDtLUoIv6tHMubQcUJBHoBhqQEyF7nudqmJeTdhvDlahFbnve0Y0CuztK3
kXWuTro1TmNYV69Gap7SuXBwhXEimiGomUGG5pY3HkqGy4Crrrt1n8r5GwIgSDlzLh+FMyxuCWQU
Y0V2hekXT86yhejJqXSe6LXqO/Ro83VCF5odYgKuyiDWyExOPx8lg1/scnYCbd5xszA8aCqxL7y9
0bLs99IjSQak3EHh+rXVVF9x1TBslj5pG3HVENkTEhF//uf8ZWv5Hr+p9SHCCkgpi4APccvFzPsR
qTR+R9xoQ0ApIVp27gvy8OJqSBLJnqb5zDFK3tRlwb7bc4FbE1bsTti7h4q3Ds2Y/SR8wILRFD2k
E4Iua/55JyqdabwNmTJtCulEJ3bJ+BZzHDOi98STaXibwtDZ2gtAOEkbvY4R1fb7PJLrSYV0XyQ+
TsKCLW5AiGWK+FKknGepxhUtknuUEmhHx5YaJmhArNQj8PIx13fWKJ8GD9G1BDJzlZHEeGq6p/lc
Pmh84Zee3akHu8S2KI2ChAujAie+3G7Q0H2y/6VX1lkezpT6oawCjASzuy0ZuAFmFuEhJFOF+AQ7
YY42UOClE/PdaaZaQYLd703dPqEXnG/LxRFk1T/6zk5vpj5uVkhnQrxARNCMOlA3HTMLaK62eSiD
MnuwHPEtSpJy59Dg3nm9/dAOSn01KntYOQ3gOzrKq7Hqy2s3l6uff7u27OaANBlFm+kV7JaH7qVI
b8qxjw525vRsyv3kfkBfAemFyuH8sI/yp58/jn7JWqOgptqSc7ceo8BeNfAe2V8m0zpTVXmKdfxB
M6/fnh+ZPgiKGOfMvjTIQyQMgX16C+fI9pmBtU1qr/KiA1Ye5vemRfR0W7dX2vJn2DK+le8zlIDT
GH8tvA/XDMFllpm3Y9sY3zKsRFjRrrXRqdseNPacQsFvnN5ai7LrH61FQzk5DDOjKvSvad781kGr
8+CtKm3vw0GeK72MTR+KYwtHrDav78bYG+91GzGrZn1IbA+02PmoEVsUHwfPhiritd6NNZnqci73
HBjxMnuIPPAj5wQPFM512/oEaRa0VZYFtQ/yAjlYbT/2TDX3hRshIqsJ9nOy8Vajat04fQGtP91z
UycBiA+cAqYrUJxdCo8sdOTw1BuJPjVclOi1uGCGKAt3cWq297ooNn6vAvhagJhapU7nf1wnuf3Z
TpBWv0l5lmzUufhcZeJhzaOt02WY42v3LQlcftiD8AirTF5ancUQ16RFeErj3jxA44eMWwcfRtsc
VIeM0I5fdehlYOkSAq3q5gP1sXszj0nIYA0UbhFOD+zpiaxzMGqxqzmej38qzB9iOFWyFc9NgBLJ
NrGjhVO2OreX2cXZF2bHXC5La7Kw4mlnIeEAG5srWrTFcHCdEcXNqMA7NSIktA4+UxDL5o59BwN/
Pbj788Pz6Xn+nDVDv7AD4QBSCcd9aJORpeZUs+8Y+5cB5VZfjSDQcozqRXuYahhWHBj7qeSa/vmw
KVuy5aPsbhgGlLzhkD3+Xx/R0Xpy80Jenddgu/MtJGC1BsuNYyNWeI7Lk4vafQlpQhlVAxqpbuxl
85UObnTlNLCxJnanV3NOsYeIzjrl9fSU2IZ9OwZhvaWLAZ4btfRliUv3aTSKCgJh7zwNpUYQk8e/
fXT+6oL4496c1SlpLzYSNDux88PP/nFaERMlCkztqizSbZQnFdITx2ULsqxkUw/rFI1xvM6GcIIW
kufIWbYxYD7MEjbHMlLWEZvkC1LEZoeVQJ7ySstT36Y4vezsJJWNFdKciD6MCxLIWSto2VEKn0SM
AssssT8zXxJODOYvrUGDL58TXeMfUhTyeqp3YzLVrznDJy6nNmIyVBKe2Ubm6tx4nS1KkMKGxpPG
CBesvC5uXRzZu7qnCqkomzE/2NaRPiwmRLjrlMQDWaaaGUYA/B8363UWEr7lTddhN/z2TxyWtAeW
Pjn7CTLj3enz3Ccv5gahk5ddBuy4H0buVaucKB8sLwkUgmH6hmsEkfVyh0upGYl7wSZHpwbifl2R
z+bSgkBXX2axcZ3WxqeZI8lHJwDi242bXV+6xXpSTE9GU+abKCFBoqxVxsmhmaiMbrfKBzzag0yq
ncGI61oKgAdDiWhINEoKoF0102tTxSvcwvNjkNl3dXoXaP2R5hP0lGXpSnunP5QFnIioMb8PI+Uh
s3/zUEtfnQovtGig5PauMom2yjRxwf0gy2PmqGL9cx6RoqTbtPMc3GSh22wn1WOFoOGKAYeEFYf0
knooUQcsCDKn/+zzIn5ExXgzW7XY5mmTbnA6zZusRbq1tVgKNz+blgZGivY87xp8jO2t0SIeNxUH
VODxQ1dILY9V/7rPTDKog+Ims0h2MGm7o3Bhr4BAFTO7ndw2LmGzDk5gxIA9wvVaTIjrGffn2SFt
S/cpaUZUnjbpUK3VHjPV61P1aRplRCwJLbO8b4+DgzAURGif3Hbw04ewVd9ZBGfUdsF1WSPsBU/T
3Bmtwfw+Q6VYcT62AJR7tm4lF2S/PNV07B9+jvCEWhWFF2HmSBMYQCW2uGX4lItSbClRsanT2kWB
T6KE04snDuenEbkgNwfUt+VoHaDoUNbbiOTSLgn3yof28PNXm8M8HBtCz1JXTA/nXScmkhxOfkL0
SFoSb92wo21lmtwzQ+4xYmfzJumXqMXlhAiL4tv5DRzw7RyLNoBFRqLjgXanXv9cfuc402s40/eV
nIqLPK9hnZy70CJByFmjdL1KFVk/Fso6zn+9T4QXnJh7PBdlmzIHHb+btqHvrWxyjp0x3YNJRwLc
EJLbLpWsay2R7rP/o18ezbQhUaBosQpoQRyCkCPfhc2+bzSxeWb2EVr04WZlQVQ5H6bzyO/nqROW
IwqUCn7R+Vc1An2w6nyCrR17+gYuJliNATYVR4zm6yJ3maLIJLpYdTduQPSbJ4m4CBknJGnxEJb2
fT+oZmt2odqks7Bfpja5whLD3sMIHvNwPogBdefYDcOVYw8GMRjFjZeH2V3vmROUt8a70LrE0VAg
ifVF0rykP0gnUCyITNrgQnyvVZgcFMaldVTmUC6Wzuu5tqAFNSEj79aDn3EXLQxANJV4KQFac4C8
+j5AHrbL8uix4I6yMRiUHSbJxDlCFM94wDvgt5n3548KX877Yfnc+SNj0fZJTVBUZtL/qtOpuR/z
JCNyuO63vQmQiLaO5sbD+kPJljMkGaY4e4rt5Y8zl1tPFanMno5ppUWzPgytNx0DxPVcs4U5PAdR
aO1br4cOIN4AEcz3bhiTQjEi00crhoK2yEw0YtRQXt7ijc9Sd6vq8ek8YwX8fXtegs7/DPiEvDav
TrMmq7FM7WM0e+M21nRohwJWxUCv/LpuLePgkQIlzrW/dG8D3OFUMZQrPkqCTSOlf4xxPgEfwNVW
aPdGekVDR6f4xrto3xh9Ci1VoK+PVOK9GovM38BLc5wTcpSGbCDdnZu8zRmxkS7tLGQIP2u+rlfZ
rhuzTz8W9C0A9NI0SPwNRHtcjZGi00Mh8Yy4tUgZRaP1t1dGKZPfPoos9zKtQmaLUoyHPDHmdcVi
BPgFuRdzue8JaXYuGsFd7ANi7GZzA6MFpRB8koFe1DUK4/aOJjyWwAhb6VRSTgzuIY7DnHBWh23V
lL9UjoKF4/v9pU96xoWJ8nSFSHiJKEAi2xAIEGxkgiGTfqck8ZXizmlEciTOCEkXWNfumZvcm4Sv
hq8+onUDuM6t43s/5CwPJV3WgpBR+vUQNXfKQQVmDybWunmi5Bu9XQcFYxewRK8sm0JURShxe9ol
baAu+9x+M4pmxG8W7tOzQWCgW2hH2fvsFAcLqq8vMmBaTO+gOGLXNIBIigyzSGUomODoTkq1M5Fw
I1Aj45ktprhwJMy8HuFgoPOLgkcY8zMckhiQJC1RVu+IbIEhWTRY0cLiaZINKlAabvGENiv8JBOj
WNcmRrTRJFfMyHaphUurwV93VZjgERD3MxUYHwa7umkyIyE8ErhqD06w8sWKYIPJIGfMGCpimphN
+Thg0izgdwIeoBm33JwAWOcGzVuUsSuvJW+X0/YNg2uKMjOCBvphmVrsO5doCK3BBAIVWHDFbAIJ
r/HrtYWmuAstelKpTDeTuU3qKl97JiJaDFKYlbF2lYkM4SSjioTgshCY1H4EWWeSgsl0ZIxhAsnm
ZRKKuRVn/EVjADJNdnRYnmM66yh8L90Ok6mVzvddJNlzEXdEnQAJZtZQHjJvO5bkbXY9SWp+r5/w
K2CdHI3rAVsJ9BX/0slysmnn+hCnuBidmgFc/J2i91uo42bb2285AWGIHaDP+ZibR6TQTEL8S8ou
rA3LasVU7aWPUWobemSQU+ybIM+eawYLF1iPvjY0abbtFH4HVMZIN6bJXUAtihtr3M0OZD7XfSd6
kEkfvsUg9ZHj9draZaIC/7+4A8lPsiuz3VaT2AiBBcXvrUPloX1SwHLIS62etQb+F7XXUGicPSkm
mf+cxy5I5xxTtJk4xtaw2DdF7OECN9tRdX9MCobFWOoV49mjW+UvtkemppheacSVlrotAjWuLCdG
7j6lz2HefbfwaiMN1m+Jo57spXEeSzfc+IZYl3k3Xsg8xxlgWvgo4tdkDKetPc1M6njrcw11Kjf6
U5+o78y0sKx8LtdKx4Loh4axUEu+csskCrpE2Gr0CApp185W+yPKJKMhXe9VP70NcfXZRgO47wDc
rgvP5aJrRw/2lIFZsAhOpT/Ym9mPmeCNICUwn2H+nrYJQsiuj53HHq0TEL5u7TbVq7mkXc1exv2t
fkkaOA9W2tw7ebD3+yh5mIpqJd3gtcbadlGa5l3ulPAq+x9euZGVJInTYrY/uuQVsAMFu1FmrxAW
D46f2Bgo1lUCbSOyigcPDS6bIai5GZC8kMLFKsMH1+gYU0QsVBNEm8v4PN5X+VPdOBkTDeubkfjb
aMBNprP4yksUQbhi3gdO8eZDBCQ/kkkfybXtUk9I5PLhXvhVvRVZDtckKUAEIflPJ8rzkU7OhreH
gSfutrXj4HmlSthabf7O5Y0/K22p0Nvugkayd5lJuu5yzPYW3JB9K6K3EUkJdTASN6MGJlGa+5z5
kD8b5tqql9YKAyo83W9JXAxEemL5m938vRdarnRpfm0HSGLNVK3LzGDtYpCmDBh0qkh3zigJxqrz
lY6TV5ECNVFF8abNvcKJhUcDqttE3CNxx4wNKuwnWjIow8vRxmG2Dtrx0AiIoI7u9W6xSg4d7p6I
CRjdIocCNd6x03syD31mW1sBbA+rBuQ9JkY4cpF6t+hhGCShP26N5EZV2Pki7GUltNINQhqmc/Ql
Ac8C2WWstMqQ28wjEaY5knmXVbRy4DYs0CzykZISrK5waNxOjxM+gIsZLe5l/97HScjZCWY3r+ub
qCHBStNHWlUmqHDTgPqRD81RJ9hzcuVChUCkubbtjtNgmLybJCDJ0vlhImevOiiFysbIb3RGyTtT
P+ba3pc4Yi4Nn1dNuXntizumfnqXyvIDasa3woyL1xFH3lI0X2RTOh2KaJrw0eHVdwfqjUS5T2h9
OvqexSrncKyDYaArQO+4DgDpecYTC8m0aixYpUZLBdPoXVVWxt3QMIDxU9Nk0BYTKp75r/EocFlG
47o0mAyDR1nJmvQIBcjaWXgqvVlZ21Y532AWXIrQZMvDVYG7lNWORqyHbqecJ/w4Q59gtWEmyehy
wDQAqpxRZ8/zYGd3XRk1NG/AAYOQPlRbKPNWQjDUf1F0Xs11KmkU/UVUQRP79eSoHP1CSbJMDg00
NPx6r/MwU+M7vrJ1BN1f2HttBpG9ChmnLCArQobVRmdvXVVu04hU56QPP7tckILjxntJF7kwEmeF
DQndBkSSh+4v8TvbyCQEiNUBfOcFuKEVMYrV7UOC2nPtQcEoJ/uSlvj/GQMgaMAXrcJ4OPDAHJcR
cB3G9rPtq2g7DGZvD1CAZ5v0M6u6Bi1JVbMZ9gtXIGPj/oE525G/PcktSyx2/UjOlJU2OMgNmV03
UGR0cYupPtI0grcGwbaOPewX/JRzLTeUus5+TEYCq2Xrnvr5T56wQl6S6Cr5q9tjgY0XRK/l4m5y
DCO7aobOPfntZRiaZZf65hDWBYC8dD61avhDgDwGfvpNF6gEKh7DLL0Spwyx/yZSWM+m5NHDObPt
wgCQnU53Q9sRUZ4XMGGIz+NzXzcGyPmiTbyxMNnmYjOl0LdEhkGxDuAR4Ldjif2Hjeiw77pgWbla
7vq8JT5WlvOxstkzJXa+W1T+gK9mXtlee/LzLjiAc2esYX83pTsyqmc6h4WDiK4RJZ4LTHDs5VuP
+/KUdfl33TOfcBAYFla9CayGOD1FFGJfgWCT6rG6CWWWOTnLOGBpbOWbAvQoP1+invXk/MW/k+7k
aF9kTtoaoSa/duw8FJZtEQbGvjrNKfy8IabFcVCrKPvdSMoBb+ZRtTzonraHepGSr2N1GxmEFotC
g5MRMKt5gPu0CDaAaDh025kLlsQIC8zWYeIG3Ff47bdd4HyCerqx5eKDIvXav0VBtbTC29m0L6il
L82CmyqiGlzZCaWN7rlOm1UauTNmACtZF2zqNhgrkrb4igTwyAEF2y28eFPNNEpjDhIjXop4F47V
rqfrX6WV/dZOUE8ymV0SbUNnGcNuY0YcvLONRSFozc0R94qJ2jzVL0zo3mazXJ3dkAzU/bH/OKTu
Pgjopr1ZcIN66MXihKxmzge76M/5zGAv1PY+ApRbVeZSOTYRXhFeBAmjS3iYWAS0QoTJfLtlwlNE
UEfnnyxdfQireklAueJutwhg+0E/9E5Nj2Bq29b+xbtp3zxQzY9O3azQnYbxuxjrbt+WOFLDCc+I
B/1vqDI88GOw8oOA+HfLPCY+rQehUFsJZWLDFKrBcLOGskG2Am0XuUukaY94V+rCfM2Os8skyE6R
4Vche4k9ouaXNc7OAXHwekh1vdF0Gvk0ETGmAnxOaElY9z+VZXy2kuqzbO/tYfi0mMNt9IybRvZw
FSFwMGChGXVvZU3DebvvHSLFyjA7JYMc1wkovzWEAgqMDhfMYBgwT6AjvQDAe8FzkCd9hrc9VwfR
f+MkHbd4IMrzVTXwN3IHJlQVIh9kaXtbkrkngc3XV3myx+dD09KmnJ9hfnTd/oWBSrCGLxsdrcD/
FGxsCVpT48Y4BLhK+8N2K+Dbo7lv4WKvTGV8Pj24dTfDsJRjtE0zrpEMCAnEyhfBJXu7bpiY+k81
jxLmUB5IxqIfAUjznRtPwSH3m6cOfxYzpGCGmmOBUH0ywh/Xi06rA3foLhHEaNvzfV4XO8ufmqsJ
xotxYvveb6jraE6A4gkmOAsJDLEObyGSNRvgNhzJASQkx3IArNYDdmWrGME7Mqcfu3dnjnnQUDG1
6Vmio16peXJZmVtol80bbkkuBDZGywBEzE2TbdcP7wMuK7+PvjMhP6sEOUmYS5KuEgHFReLXi2BS
d1h7ZCb8tQMhox7db73IcwEWjMnpTLcJyympoFGP7tXFdWWTOLWpPelSCjh7l9P06g/q6st7q4th
Lgrvn69eCqrWQ+fAmlsmSBB1zBxIB/NOCb8/4sLNsLQCESBPNYnQMQlhMb+fdlZuwMTVPZlPGHl0
rf96twSq7KtocNJyBE34Gp03ATjXMxVmfTyOeYyVDZlFhZoZk9pSQ2sRkbUtgfRu6qM/FxNWZ/ZY
ilePCgMnLQJ3hFdyQeWVfpkkRo0sIHjhe/u2BFvNBXFfBrJjRcr9AgvW/wciBNTZCJBOmxpbGv8I
KTPZXb+tu4zHRABjcwID5TcvD9xv5uK7UGK4QmEziwsYkT4AxJncvp6YCeipHcelmCUxJ8X2loIX
s3sixmwJiQY91kMVaRQJCErYvYyfWJHT8zT4YDVNyobI5hFAwMF0D4pFr4JPU/IbccOhi/6cs1lu
/Us3lIJ0KVesFcCIJrb+jWxQQFkFnKF4wE4gnT5swz4L1xaVyrDcF4X3N2vhltqaYbPCWw/jB8q9
rH5NTv0StTMnK4DQYa5e0TPkawRI38CP/2ST8+Zj2OatawHDUsHWdm5tohoU3jDhEAW5PPHncxUl
pG4yek4F57xnZLWxNUVvBnphETdbf5JVe3eC579Mgte1fprzudtKiNN0iJz6AFn7QfG7M/Pj+FSa
U5ImEH/0nrrvEyGpAhAK7nDgw7dLeEapYT3PCXiz8LfTsLNdgisygSOvb5tj5nzocexWYsn6vXLr
AjE9F/Ji/cFPp1ZSGU6+238Rp42y3gZShH6MH1mJyT3D6RNMFo9e2x7GG5t3Kh0f6SE7hJaxth+M
vwjG7VXg3IjHNYgqmyiKru0O/jBNBxdNy62iIl0ruFCTcVgx2gh17bL+CDbgDT+VnBk8LeadaTxz
HXHsbS7zpqcknep5J0hC3DHUK6aEOtapul095YyFbj5yBxsishL2DwzYhfus55at3KHKojcUhDhr
bWbKd8Nto18hm6TAIbtMdnyJ3Ot2sXPtXGCCt8O7zl10FHFg81rY8yaVMbdBhQmwrIZNf5NLdhbX
b+P6DiLqP40mq9LrumTT5MuuD3nvpjQGt9V+1Q4gyJR9z8qJEdi6CLxsi3HscUqd+yby5J6stm1N
i4k7kLpqsvc2xu6DVYZPtmgXNMfL3m2dW8nGBerZEHOAfbn4/cjfVK+6flqYE++YwmWruWpPsFbe
Mt3cuXGRAsOQr77tb8ZqxptdsJurpvwIW4NE1KbBmJyR/tE19kBpQ00R4fZ6hIW7h4RaunTFbjru
6qr5lysDSrM0IRLPP62ndmXMB6Q6y+X5vFHvK2owTFpEECLyRnOKp6l+yYeDYiv+tJQx2SRsVOMU
NaAO8Z1iJGXom68dl4yTrA6h5dIBbjynvDqL/coudNyLbkC1lXh7U8JHzgcWzWMBl8muKAABsmV1
Q1ERIO0Klq1hxbWudLKfGjPDlIFWEsjoi4V0MYtD7tRoUSz5IEv+hwWPE2dGcUHfyW6H/IFg0VTG
3cHUVLEC6vvsW89dC1yOYMYH+P3vXRJwjhoYcE2T/8G7/4rqjvSXpTy0cfzT53cj2vKVSSO+MywT
K8Rl2chjRyzGuRTwvjDSvdYy+icnuZYmisgNGFlkNUCyuDs8F3h+VQ2XkTsqSvJb3ksL+1iGf6xh
WJNe92zdgMciZe6qM/GYjAyDPWe+khLk7awO6VQ8EoFbwrKHkFsC5phDoAIEnKlw33Iubv1UfJMi
+6mnHqW0nVZr+G1w6Qu9F/joxi4lUZekE+NzwbTqseuXp0WAd1B9fxAuLmBiIlmPpf5TOwHygcrX
riYX2rdpiI8yDYbSIjLu1o9IzemZFksVH1pThGcbiedStvum0x8zEzOdkOCtgkuvfLFF/AwujNv0
MOMbKcrQ2ae2alZ+2PfPv+Fid88sVl5l28FqraJlE1rOQYSY2aPsTiPsOivHf+07dJM95Tco7Yvs
B1gaWEtOPY2jX8kMrpkCcesXR83e6GbMabexJwJyB2Aj0wptECuAGJ9Cpk62U+5dLuI+YVncLHnI
cjPaFpkQu6Zgcu6Sc7RoP1pHBLhdWgr9vFBmVbQJgcK12VkevwrlQGKPJXalF/Rb2wdKacLHKfFS
5sJWccq4cDkdLEjxZJP56ScxSKju6mch0f7EiVseeh09NjU0XZ9GjhQVtRvy6R3oEQ3RUP91VIbO
KF6wMPvpgeqQvgtrkQ6tQ83fZQ9Ri5oVkc/Ri9hfgCWKs95CHtFx3w9DcJna4GAiLvh8CCv2iw5S
pKI7LjHe9JRR3RIiRWoRsQF7BfhcRndsI3b2zHvvRohdQ1EWl7KqdnkBbmC8kXQagKR7WntgcBT3
iCOGemyOdaQPJGsR3TnXBNDCv0CSwrwyb+e9kszCtUVK80y9k05aPjTAHHAadBzl/sEjjmEblFHN
mGF2z+hDny1bbPO4cB8pG84skIl26/z3pgoXZGHRaylQ1VrBQifBiNcAKYZf63yMVfVaBlyOXc+d
FNwSyhuTbO2ev07jMx4CmP6bKp2sl2q6x9Thn0tMBRvVKhI6fNSYEfu7nd1hOVvSXB9bHnkgVj75
9UTc+dyJKgQbqFvnARkV49JiXg6VDn5tVzxJyU+oIL0TFbgBencuCSCiiL4vw+knQIaPlNM9q1Gj
heVH04WZu19wipG+a03bwCVRbSkeYs9/AoZu4CcY4r00nQNcpIkikia5ry30Ey3b2LSjZWUrBKx8
FfTp8gpuH+VKIpkXw/HpAPNgRBX0/8FN6yQDpJTzg26H+GyW+L6QYueE5AH0shbntAkeFw2qv42m
PX1CtpNEHSgBq8Ed52rronNFu/FOBTU+yBDZAMCYS3FD+WSyXV6GGNc8J8vbNLpy7/VIBbRrbyAx
+9s2dg7ktq47aQ0PSf5TlLRkwXjI2/SYFmP+igj92vrM8RXRBhFm1L3u5ubYa4haNBqw8jseVChy
0fNCDit5ALRc8CEYVYsHqpOIDeX45DHMxd65TO9ZIC6LjKhu67g9j9UV4ldCXG+1b+04PGZxioTf
/i6Qbm1yynduRveNRynF55y8TTm77cw1pDySazN19rjN+RrTb1Ky40vAIRzCliK1kFPK2kGTaPNY
tMsdL6p9ryJeTh8y97mUj72tnjFC0y11nCN9cRex1WUOlMzn2pLPc9eLO6Qxx5CpaTbY/yghrnPL
yizKHFhJdLYrb04cnB7dcBoh/qE4i45SsEMD3LjWESGgEF0Y5TjAMqMohsmGMXsZzEfBhJmUPoCI
1WBvLKB5czPBi3MUqPFwpTvLWmusxE1ytLOpP+M2fARZAxGisJdjnSKM7fPws6HEdEfr0czpyaMg
2FWNA/kaCIHj9QvCk5Q3B1QXkk11I3j8oyyQm96XLx2KedojCXisTvhaoFQt9RGLmqHg4O4KF13E
vKij7kMiRpHAMvmF2GHKS2nBkvJrSu2hIKjEQhLfJdiwvOZpbtMAKQNoSB1bG5r07IzNZ+1tAg1w
n44DMnflU6IJDKqBXBgV69Aw9kMkjFAODNT4HQUjCYwW41C3Ve88zn/68ZONgPe16Ae38wCsCF+c
W/EVFs68w8TE7in0LwwTuw2lwk8YuGrFtuYvQVQNWhQahDqxnyOnPSCEoYEKAwjz3JCjkTup/Q9H
eKuhq9SRhK+/4A2fayZ4Z8uPdkNYPnp90z/0+uoh59qws36sOgaGP9PczZfSBJto1VYGRGncl3DW
yVszWfrQmSDcDcB2T6F3mkZJbvCNUuYRddVnT4bFKXscltQmH4dbZcQeAYYv0TxfQd+4D9ZEX7YU
gn+1pGfydxquTBq2zjZIy+9ZFfs8q/jwLOXtTAqUqaOj74lz3iUd0e5+yGNH8byw307m/h0xwUNQ
AQr1fWQmivYRhCtyq3qJkIKT9wM5wDriH31v5jvdNvEDFGo4Fm34FYsSgXX2B5rwI6YdDiCDd4iO
G+xgm0OfrpcXVqngo2W1nwljmFC2oBn9zgK/2Je15jFmy7CTPiQQxBEvqvi6maNuKnq33d+2TslQ
/uB0P5bDrSKq9NbtMAcFWQ8Mm5DYYGrdS6lCYhUH9wiMYRX3Y8voo093mNbu8qDB8RbBuPJm8jPr
xN+Xw/CAboncSFiOVAbwo6bsQM2+mx3zmyD32LhpZp9XfEA3akrgIeEsDnk8aATpEn8edmy84+fQ
c91t0LbMVbzPNhjUWraQ7lxNGJPLB+N6lrOZRbjX2djsvFahxSia8Zl8S3jUya7smQ2jt/xuMtYi
cmhnojjx7kFrefLcajk6GQbxLOEunLng1qOb3YOV2HgZ6+/RerYLO3/prS8L6TGgX/w2U0gIqAnd
jViIrvcbknhtrQOEZfwB1UwAclSSOrbMLDZY565r2wZ2JTTXkFEnTkWcCJssHw1YiOq5y56XiIWL
qFhfLANbRinPdVJZ63YCQOPYQAdHk+5cW7+6BdU9bqmr15fWffCXoWm6q0cu92I6sDBh11MfLY/1
XcpuQvWSN8GVDXE4pGUJHiLSnq55RliBOboRqUMMKfae4ClEUOi7BuMc0R4rioNfqAZgyZBRhBWN
W5lxmVbOKe2Dj2X02DJX4zacvZFOnSoZO1hSRFffYlNn50BQ/fzmiQbqtGnCL4tEmlMS22fdhc+y
IJ7Ga4evuHROKM+WbWR1w3bMX0SUg1HCwLKyyHAvKJNeupmEyry66xY8LP1U8eNFJlMPtXWqNCp4
HvB/jav7MxE7r+Sa+YT6soZDoLGxHOIQSRDfxSP5jFJ9hYLlXJMToJnY0cgoh113OtUf1Hawidqx
3+atdbktvoWL/oQp3n0bsqAIg+Xk94y+3Zmlnpe/sRijBVrG6cKM/U5bwRsTmnLHAp263XkNp98W
RWlQVqcoBZqj6er32k7ukuTgz8B4SvJMStY7K5xhiBvg6leVN8N6Jn42Qyi20BPRYPAtuLt0FhFa
npR8denQkcil2/rh8MZaMdsVLb3+3G2CBPoA6XSpGoY9p8gzqUxRkBwGz7zSU23mkuTuWHicWL7z
byjCC1u0O7ebX31R2nunYWmCRZAnvsR848V6G/MWriW6bA/ThXeDJXcD/b/vufahZ3A8qoRpB3mD
tIL2M9SKr2Cc7wBWESNGLlfAwq4F5Kwzn0AW/xTq5AuWOf4GiDwrqyXufSnvZdHu4VITFDkyI0Yg
9BLkJTJOxdzEhmWIDxEsdpATGrf1nLP2mnavhL64nvsOXPkqC47m+dKq9mEh1O3Ydd7Bg/kWL2l/
09A+tKVOtqUo71Kty23pURCV4cUvMFAZhpMaDhUfNKJRR6R/evTNCrQKknp6fDZB12wZH7Tx6j2M
D3S6nWB3TO5EYEy/pQLke18Q9maGebFsngBbsDytH1HqPw658yd/y21+t50sj2EWvhaBmfeG2E34
DUS2LCBcJLrqTWjnp1ZY+7GVe0CUHRZZ3Lgiib6WQZC/StQxwzzBXzF6Bk30OMv83wgbYtszIs5S
ews8fBsgaE2t6EHk4bLJI9a1MSS8GgEj9nKbKO7u7eZbVqBwVswceAOUR4RQ6a6ynsjEtJjftWMu
A74e7QLOTkKB1IILfMyYtzUkXkVLcQQWsOEM5PU0+bHxC80mZtiCa09WXtUf+jT/h0DEgx65WGvE
qiCX7TeFIzl1SQitsXgihqN4ypO3QCVMlHuNKHH86edHN0L9zzpbswcu7IDxSR1s87RgcAPMoiBV
RDdpuAuqza1sxQP7mgpgrt2bK8y9FOSjDyBhewc6XauwysqbmGdE1cTY6fUnMHwb9qL4xuYOR5K6
xcvPIAr/ZiRvsS5jFDsgdyhbOlG7l5+pFyX7xUEB10AKTfUj7Dc0KRqUz3wSTB0HBF9xtOz7dvjI
S8azmS4IF+7+2clDGE30A0ORrEW7c8h9LT20S7IIHvt+fC2M8+7DDlpNXUn7lp0VYgkriz+iMPmt
feXvePVOeDzPOkSQ2MnXJs7KQ8rUxbX926I+htnqopoV97aYfuoM7zBjzEpZ743hOrRjxt8IHfHn
kzRsO1CAkgUXLR+NG+XpVkkor1l4HrmU0euSqB1aRYjOpXufl58Uxlru3QqGqB3YlKL44BqObAb6
4UAOytdCF0snFl9UF/7tYC9tPNucJz8gITLNf+rI/mVw9SeX5ZFtMTizCXVDa67xLmu8f02C8pz1
O+vU+Im7t0XV2yrGjEiAunrvNf61wm86+OLEgbwqAoK56M9ZEGP8IncReY2gTw63OSzDmm2bd2ue
lwKX7cBo34Mm1k+fRVaj0VwSQo8QqSXzsOvYDxOaEjy6SrwmYnzVef/lVckPOqTdmHf3QMLkTYx8
CCQzg9b9Fw8Jc8DEPUYmfr49pbkKHsb5H4AGZGKDvC7UwvMoVsrQB6pxeDewWFVHzcF4iVuPQ7I0
vCt+wWBelVscvo9BwpwNKFCxCqR6C/P0Ae8AMhpsxzVSn1ev04QQM30Og5z8cKRKEOEpGc08ryWu
FZZI2YuKEFeyrSD8s4xWPTC/bRMwPVhKsa1HwvYCZsOkPoz1xkJBwxAcMZ6TvmZOyjHuVU9jNgVb
U2XzUYC3lPptCYK/fc3vFYzTMOmuY+SZ7FHAJcwXHea/CGv/1IJRjjG4yHTxd+FmW4OdvG+yMN0G
Cl9qNgYYp2DvjWl6zxe/j6ZgL0ikWU8l7RgQZ+DYGRnrW+tm4BwZmigio32v/1V5eoLuVyPOeMxC
eoBJJn/iOHj1Hj1px092900EXLBfMoA9nifJUTXQYLOqulQpZn41kurjBaQt0eKsqP0Ygzjxv4Ul
8q61ApJ3vOoCC1W27yOCzU2fI02IYQqww0VM2HvBsZ85K0eLINaCLJjFYZkt7uAQNKwb/Hc9sFCX
1u1KRLehsV/x0DXngi3EoXwIfIznMRlHStSfrNZWU+v4LAsovoDURaSIchhXAVPx+BaRpMd9ODeH
0p3JvPVAQBfHcYq3dZvwPdUGUAik2QpCzGZCH23s4q9SNMRCNRbHr78LxRNCAv/spPounOwr/wep
QGPfIUFJLNbA9n0smRrl1UwhTTLCUqTnIegBChA/KKoPCDqMxvpvJ+qgyFOJk0yHnkbrc+PTXk28
PnsTIddhO3jI7HxTDdzP1QyXkMLb28Bp/21j+9mxyq+Gw5r9mPM8YZNauUFTQTBovlTrfcj60HZg
zjI9VZvcN38gnQD9GdCGzDGaGwBR17m6zf5gjjOuqrqzv4TwJNgjZfZHGE6HXs67MkEUQ+d5ICkp
f/Ty8SuvsRe7cfobL/lzk7seW1f32FX2wDx8RMaFFHtlV3sxxc2D5f+ETvkTDe51dK2NXVEnOQXC
X0cse3Sh4Wl6ot++Tm3hH3gg001lETcGGXDfxHQBTshNoQzjrpadXDjqUyXs9oBXLNuifX91JugO
vUtu8ahvs+jTzFCmdtVFa+XdSfS9BW7vbUgIX8vObElq0ipo4u04Pil5YaYpmzY7FKTadS5/efI0
iE7s+i8eQPwUJURo8eP73cysjOZ1EMWxAaRP0XOYCsawMhj/qobbqKABY0OH8W88hbNzZTjO/nXO
WIJ2DfYhuawGDzdwspQvcON3yIteYfhjDR/B12uLq6Ea5DrF9MxSJ0yOrsjeZ/uY3bbrXWoThILn
hojghPWNVRLRq+heox5Fq4U8ErhcsnIcc/U4/lGjma8sTUgUpU6BCm71iHwULeEqJfQNenAZboRp
zio9Vd6U7FuNy2UmcIifdG0DWw7OM8h1fkgzMO8aU6+vg1XrGnuNN+rOjxDmMjVoT8V0rebm3Q4s
+4TE9g7oDvg3v30O+rw5kumAgDyVmI3mtzRkcYoAddrqzOs2sR1XiBYSyGWmQDeGrhqN6lkmvjxk
fnNMm4xUUNZXm0Znn5mNitlNrJQtrv84D6xl4qY9lUo9LIRjbhy+7mrwvQM8J9I0WgR8WWGdfaKG
hkG9afUV1P69xtm30z3xj1kEZh1MA/qw7OItZJlqV7jbOazumTBZ1Cg2WjXGHZsWXfhBAxCgCWM9
sPTbdPLIj4Bsws70B4XAPoq6dk9jjNqwwslUB+PO6zteZDya+C/SlRRkpmWl9YoljhONhIm1gzty
G8rvcoAigYjy7Co8mX5M8E1RO/sqIbK0iu/oHvNdHFaGQ7ZZleJmUGniPdyxM7vpYeVI8yly0vcg
iQ1abWaeS4x3ah24ZLVW2fBFHvevXdfpjkOP9nKeX/Ku2KLQ+IoYavET4pr31KMTe6els6/dQP0p
G3Kr1DxQp5O662PNsclO3dy0tKZloUGwVr1y3Onq4p3gKCa7AnReTjI6cdpeIVazFXwWDBAYStlI
3fOzhz0GgZ+8b4EYoaBQj0DH071bPIdmpPthlLpFH/EgWkC5Q6D+dMtAqnE6sr8zKA+XeTvONt+v
ew0iGnxX5y0CEuYDznB1DSEQbQMvqLMPY5U1rxqA7zYj9+jKTfo+RQSxj8GUYaUpz/6EWWPmxV5S
0kAK4hxy4hwSrhckTp63Xybws5HFF0+L4r5sENjFxIm0iARNi1sl8r35RKgM6WXt62xVBVIveclC
VJIm2nVW7VzmKP0k1g9Ql823gyUOGnlE1c2rFVXVG8fqc9h3ZHHyozRkgORLu09pSdi+US7yrxVQ
/RaZM9jMtiZGERoa987tk+0QZsgWQpec2qVCN0gBFFcROvyYR4Qha6fC5JzLT7hm9K9ycKld+BNI
UX+zI/ZqUC4LALvsevqHIoTbFqbsNBne7fouvjkxeHtgDp5MlsRrP4Wzs8wqPEUJnrImupgbHBN4
Lsv/NHiK6gHEY6moiuPmxZ90i/A82TGN5qOQbrQanekogx/8RdjZoTNtwky+MRS/+UVJxIg63COE
9B7MCK27KPtHkWH0iOTy7dwkykp1xNR4/S3nGpwZW3+ILF56gSj8oN44ykuqrszhdHtk2tvcm9Ch
umOO5HBBxcwWOJEDe5/NvHjEzzuAodR0jmZU22IAx55RShJeeor1d2/J6QKEl+T24B+lD4t7l0SI
vg2OUcsHM7cYhbQo3rpUXMrIYuR7c8jZ3WlOX4DWJXfop3lv8PESjQByG14qW8eabIWWXw4kelOZ
8YImahRXkMWA4EgiJC2MxCKLeIOuEEcQTmRQ4CUF63DHESuPbRRmTFJI+MipmVZBwSAX4q9GP1PQ
tkThS1+l4aqLajaTxVUEBNblFrG/UuQQDXrgHRxhfaz/9S2Zm3EevEYWmooS2Sx/+Myz50PDAaZk
7YN+eY5hF0rPoZIs7zIEbxuqgAohBw2w39g/ERKnwVhfkH41e91ObbA6Utw6X7CjFBFM4hrUmKLJ
X0NRw348LQkTM0RZs1foC5+aPL/tkMq3oFwq+mpejHZmDmQYZyCE4z5aLokKCOnyG2JFy/NINs9a
NQtK+kR9WxWUnGgyP/BI/zKTRhTlEuU7kBu7AMg8zfA/5GI/tNjgM7v5cOCo4zDbKS/8W1gIVpFu
EdOM9kxSaawFeesUVyddac7KmLhVVDHLmP0tTUwq0Bh/R67kH+Da9jRJFgygr5xN1T0L4M3QeoCb
ivoOXQP9BOvIJMJZt/Ch9R31jYWYeBfHet0uIsAnWsdryOwMJJzkOZhTcXBvfpwu6gkZrhnpxGGM
VAdM6EqBXHIKOyGMY8PiN6Yjh+PWY59ltrqQxYOAPtu6UxAcwn64xnHhbzObmrhQw1NgKUqKmTN4
8h4AD61zlf5GUf5OPKRvSAngdgzBQBV/O7t5BslcMioof/OpNysrtu8CP8ev7594PPeyEQ+66b8G
Rhxz/adgE2VMsR2a4W4cxxcze3v8BBdqh4c6mT4KtKFa28wCg/toFMdZ3CpWFV6TESW7yp5vZpym
pFm2Shxy5I0g8GzXUa0/AhfDTmVVn8aQqOiF0Y+w1AYl3XbOkhMhQ0dLlbu0UJvKXtCz4JpzOusC
SN6sp8h5dsZvNfGKZemebexH0VuPBQpBwRTaa17HtDoiiqSODI/13LgnVtGbKUtuMd1+uCqr+jQ4
iIBopC2ytHc1VL6UNJddWRG1xyCW5tgAI6ksTIHy3ovsk2/Lv44hm6Vf3q3b6mPuvOXoD+Ed43AC
8xgSOIoaICwZRiB52g+WvuGyIWLZqioPWPcoCzQxA6O7/DpqZzRbCVZy9G6sv4Spj1WYqP2ctCUd
NCZFJ6du8x3ysWgWpn7pN7VTdoco3IauhF2eOs7GFN63dPvHcO7BsLIf5MVS7VMC/8rDU08WKwm9
FZUS6aKphaiLiZa34bHZLSYlLy+u5s1AFkunbyqiY1gQexLHzG0W048b2xvCdbXgx1nEKQojMn6Q
YUUeLJd8JAKcRGwtDNzTZ7fQ8tJ48llp6i0ZFc9OFVzESPlbOPzoR6cGTtqJT9MgPE7iYZcQ+Myw
PlHITUzBzToTJ8nUKiRIaoxgpHgV+ceEcm6k56/8HKVz2yx3YdmeSP94jT11HSLQ9FiTNGPHVa0b
a8/VwXmuGLF0AT8qV8jHIiWvg3DNrZNYt773VyfjJbE7YtRs4nQCyVTtRzKq2gAiTbZjRyBHcAkS
yLNti8DWNuyEnDn9qH2Bw2AR+JpmtWvj5VeDHmb5NdQb/oOwoy9fKjbpXHUVibR+Rm2QOrvQzRRP
HDE4cctcRGJXvI2zjZyweHqGVc94GHz1y0jhq2Ocfw3DbMvi8Acp0b9CQdOsGrn3+9+60W99MBfb
ue+eYPVgDG7bPeFFSa2u0KYeOJtodUjDHfV00KojgJuiuU3GNeawl7pH4TN/U51O53IBrTOzpcHd
wB6ELWkY+P9JOq8mR5E1iP4iIoCqwrzKm5bUdtq8EG3xHgrz6+9h78vGmpltjYTKfJl5MsCwb91F
mkxAptRvOzu4TPJkwvHnIKthtnHATnG+NZ+j0Y3AwIXzrrGZD3kGbnPEUga07TfHSXND2R59KQ1A
iTR7Z7AJLJF/EVFhAeEFCoBa0H19excEdrrSH3T0xBjedHXxMlq7MpdUoVmCmc9h7dgOL6+z3npa
YPdEgulA8zU78cnWRB9DFnmHUMwRw8gV5hrQxzA7djVnAZ8CuasR13fGXBs7r8I45iXDxsZ8QA7G
W1eVfHUCUEP8cGG+kP7Te6fYMahB4YMLgHT+FWvSjNKL45WlMFAPeIOobbrLervcDZk8dYWzw468
hWBkoiWthNGYuzBH88hsSgIs1vli7uc7Sr9PPeLgJa2QcjmZrs0YfqvZAVtRE9lgEjBlGV56zgfc
bV7bUQ+btE0AhRMTBwEYIz/OybGe7H0SMacuudevQ0NOm3YjdMhx0gg/FKacAW6/IMKxSXmJusUo
TlwEmZBG9b2seEKK4I14EjNAviz7obP3WRORwMrp0rZtNr04IPOprUPOkHsHXYwoIY54A45DPbSP
VUMziGNAY0nbfTTBwiHf41sDlrbRuRiR/+pzX4OCXGD+7uRziSo/p1gxHYPMVtwM5Bfw5iw2R7eF
fpPMjHyiqXrlgr1zuvhF+2S1mafsKSRiXa3to412S/6J357ELHMUEEZo6ZjIcAf0fkNALKP2ma5l
OpZHgm3K1fvYforGojrIxHrJPJtJkAMOaiycCx0l9El3jtj5frZJHdyUnRZ8rfkCxD14Q6vFAd0k
x9ZiwKlNZHNmlRhHeYewZZGjo2NRzrqhojRZqFn6M1DTweu616Qmvs5wmNNaENyVvU/2TBKdS+x9
0OScNFymNT4dYJsR/A8eppweUME0yuo4KNsHv83avSb0DpX5TWSDvrTqOx84LpPLTjDgupn9MCJp
4pp1n4pa1AfejG0Wyx2d8MUWs+a4a6wQDhifPzexR9PCU0Sv4n4Kxs8ko9hmVO9WyEOr5uED48Vl
imh1q+b23pX2iwxRCYgG/fR2wLyAUFjZMDHofKBjhQc5SFeooQltvpO38TBT7NArXlo5fbghg43K
7h7bzEIhtiNFISu9HEB494EZTetIM9UoBhnS1pq8JryeVS8BWICPeNRMMjGo8iZE7jVwani3KKzn
meLY2r4rcF1so3mQaGOLoEvf1aA56rXRfT+Ut9w3LsquF6s/U8QSt0IWulv+qAva07pzxqbZVkL+
dtzO8YwCs49cj9UGfPrGp8l6FdTDjdYjn/agHLlcHTCTkC2eLRpNrMTjJoAzsXIUdzIclm01H9L4
sxzbgDWRZczjF5u4KrAlhU9QtBBxJQKo6bq/SRq6Bw5rFF6z5tBvg9HN905cm1ZWWB8GHEd7Pl5g
6SPiG/amxShEV2QyJwcCsS4D6eYxGdEDopy7bpxiTqHufC/leHWIzuNhIsSUB+OuDrMn1st5n7Qj
yQp67HwzshcD0skZMOk2ObeCIC2STWQB9q5NzSkAMxIKjuDHwwVEmUA8iOb+VhdhhXzfz1vTTtIl
bQ3+vMP1Rqgjp9Zu5cNYwJWZleQwbf603hZA0VudBi9j4rn4lSOsY6I4DNaEfa4R+YbWMmp2jVs/
OtyZ8qw+wOpeWYyNNhUo+1V1iBfore1gOrMseC8VY5vC5drTUbgLQoHgW+OAFKEiyoTEWTl00nZu
dUKl2aeh4+wx+aLdKf/ShuIQG85T59c243j2XqVx0wYC1deL0kffsR8ZeRPoScAHiLhk4cEXidm0
TIL7iAMgmfS6fQgqltyqtDUFhllNH9X0ZCzhL3qlbc7VPUNrw9xPVNXhAOhxUSLXOVjVmtzaeU4b
bKyQX83lj3ox+A2USfqAnnNv05rzvvclKpDwH6qE5lEq/bACJIj+NSO54DZRUP3MRdrLuZJTDg1P
DU8QJXrliakgEzsY7Btnyje9UXw45qBAf05AjJqTEr7D5aHKdvUYQ+ae+6up1Tui1iMB72Rd+nVE
tov3xM4+Eq/sjg0BmDgNf/RE+JkNk0Irlq488o56SrN10mLTLkHsrYPkjpLdv7RgOquY/K9q44iG
j5ZZBF9mDSyqT0C4mM6joOlgXWl9iQJ8xBHsxl3Mdu7icS1bm/ta7uBVSTFl1c9Bw9XMrSL2ARNJ
w1FQAZLnwO6OKK43C2AzxtISCZiwF1pIcisGF7ZzNEG6mAKuZUg3naLCUxPywyEa3uFNimrA9BlN
lZMkrg9xad8nMUFx58Mi0LutZDIvI+sDR01/1TpNAZ3L+BeGk0mX5GAdmYFuqiVVbmIzWA0uSGhz
+AUaGm09vC5DLK6jE19EQgIS4OhKcjXhWJp4RBpsH5+o2Fah4tY7Jv66UdMlb0EMs1L+wFP/J53Z
g79Lxs9q5ruiApIcKYnTwJVvBpYR+jjTP8/FIgTcrd7W9YnpQAuV1IIJIcJj6FQNuh0PkGBMGToM
Vqlr2+MWuAxxcC8gxzUp+W4Ef+ouVH5XKgX42RMnPwUyaC66haaxgeXXTZiFs1a0ma4+u0xuTOJN
JMS3VZo/hTb5kmzA/uvGv3bX7iag9Ey1T22R4NxoKPZIi/Q9lwgQnbiySg5b7MTPczd827G1czxs
zFIAK5hVcK1KLQ5tznMTed1bY4JPq6jFWIgEKYs1RpkaEohHQBlhkexhpQyYZDg2DArSJ4fM9TiA
+bWYM3hNC/iyv1macWhTQOxTKeV1dHQOsnrqyH+s5tzCXsw1DigDpinj3seBu24amMhJVpwkkIqc
FZ0je4lNmf1WhH+s97jd6XG7B3i66UX+THhmndvGeHJ1CXsvWvBVqbUCg01ojpekaxCk2usYkUTg
FH0FwZesZhHiIK8S97HyiD4U/YMcGGn4KaMUa6C/LktTLtsJGpAFnU8jwjbGIfes1woreJ/WUAzJ
4YGj8iO+HHmTo/mR5PQn55rl+AaohyvTW+8QVPezJHhlSAVWFXzfBKUiw8yVamIpONhWtES1O8YG
L5IyEBFqMLw9IVRDQfFkEm75DXwQfpMDa3JbG8Y3ftwr1c3fQ80lFM+qvUlxBVOT5WDCrs6F7/7h
zWI7kkW/9eS/luDLJirUV5kGWKeVuQsawia0K+9sbV7yNKAbrf5SbkVUrV0hIL406goiGd94xdeH
8PSNgkyMiFbs7/rqJEvyqAhSa5o4EbDz+upOuCeoW7vpggLVIEvOVgLeL/Pu47nC9eJFDwl/WOag
075YzFDcM6FSiphNSDiLoeNQR16y0WX4TDXyhEX0lRF6GQynvpyZHnhsj6WY13FFWA+SwEs+Dd1+
8GkKaDTTMcnUeKOC9GMkF7SWCXMrTdjRdRdkahSTdQYRsZZ4Jq6yI+zTm2uFTn0jo5QySONwQHq0
L+qfsataDuRIG85lLNmPhyD+6MYOeZP2Pa6afSvfPf3XMTVE/PPzLYu1G0/0qC1Rr0jA/tGVdUst
4wsu9yryifmBd/8YSE7OC/SimyFuK3UI++HMhib1UG9amzZOKn5JXk64CLuS9hEufVgq4/k8c73s
5nbtMj0aDX2yRfNLruCZEulVP6XflWsvv5nVKaJiDNSFf0l7e2IgLNa6Dj5aQUCXi8hfH1IXZHji
vlbkNEoL05HbLoyUGqpqBRZizp/c3OlooIRIGr4Fil/h+RSpsws9BzERvLzJdoibN4WqIMBmOBVE
HNdO/oGP4C54o16PoUAgNxE+DeaAsF5ECREoPLj8lxVBOVofOUt0vfxlNEgDdUhg42dK6/uegzVS
hXXL04og15CeMsiTdHqeB5NEbdvUmInqa5Fz0AODtKNVEag/vps69k2GI9NdW0ZfBrO1nIgsTuBz
aj9XMgdQh9FIVwQfUCZXYRi85xONq9i578IqugW80ABDh9GMmL0pr0nY/yNipRt8lGt6MChfo5cE
J3Xy4CwECIU5NgXykkkWlT5LWaRH6wav4RXUOUJT2H0V7ALdXG10ZF7aofmducAnzlKga9U+H4rz
60/Jj5+QiCIuDz/JZ4ysgq9StNfJN3dYL08arKuf67c5GWMoxOxz1s52vJxEAUHlbnKpVGwnHI5F
AyFlvG/M6lJWBW990zDvzR/xBgCHqTmqRsE+5TncjslwT5znvo5YIZvGMihgUCTo6U0gQuqamJmZ
Z6Hm8Fwy8FZ7FXQsm53kAoAE6OwNuYTQdPzGaehWZEwt2daeg957SarR3FbmRDcxinnMAVrH5lHO
/6ypP2a+F3FR4Uxi2kxg59VkMVeJMhhCDg5FEPv3HGEeVDwy0XW5lEzDsQWwN9YNUH33bFv2LSYA
EE8Lel80NM12l8oovpgeP9jdOfezl6BuTkHmo8Mz6oHkhpf4deiJGBji0NXjrquRLjp7Nzc0P/Ay
MGhemtz5c1yO1Wjw25jG27nSF7/H7tLJbSbm5wL+hZwwj5kWhAeltoWdMgeKvn1jfA2AzJuWwQ9T
XNTwfNvF48jaNqUPBD+OTC+HvNxU5aLRaO+5jeKL0XdcMQJcMahaxrRL2vnUZ+qFd/wlYeY7GtWC
HS3gKefJPwdTB5QW1g+3eqc4kKhJkEOrmiW83G58paaQ7BKllGMyY6okD1l77bgxiCwO/tFp2w3O
3U0egn8r+JqaI+7tmZiKArqKxL68OLMhtNr7lzpw1yGV7ysZMuL0yLwlnvfmjO5H4IecWuPht8iK
L6v3xk0Sxjezfh9hH1Aess5b70D1slgrG0u0Vm+udgiYQpGTtORYhTyDftmgNrz6utk0dozwcRic
eTcFw0uQl/dxMh40QRunU7SRN9UbKUfcr+INvNSlNMNvEpzLuqv2yJCcaFEHsCU1G4RQUY4f1cz3
0WwvJsoPzxm/YojQVNzwc7lOIdkp+GFEI2ecABOLlWV8+DUQ2IFKU68vS/JydcPe5mzjrNmauKlY
E4+tB+YCA1AUGY95AtsdX/kpyWcOKKn1ahjD+39vuEaoxo+FxTWFvkEnJyzqZblocPDYjKHICiLq
vzQUaRUE4lzzEPd/MzSWMCmfZJ3B3FslA6nNMYK1K13GbgNLQE+GmpV4YwwzdeYdsxmyxCJKjolG
9Vs+6SGPP9IxetFcsFZVRwCpv0bdtw01ifjNsOmS8p8l9cH0yCBILCImIummH2wAZnV1svPisS8T
Oo7dQ6iHtRgFe3f9JLnGcyP37F1uml8BpipcuMLZUae6U6iYl1qMdziW8AjXamAAnT+UJSxu0qSY
GKSxBUKClE6Gp8KlVdfTfdDnxF2z8BJ1w27ygcBUvvFiJAimrpRIVfhck4dUT9NxbqqbBDzJKa7f
ORLnxH8TjqHL300ZbKNIXFWAlYy53gWt56v3+QIM5VuL2pT3vQsFyE/g1lvADbLpGUkr8dp/odKg
9N3wn7cIQY2Ag0nxHobBezems94bx5UW0zYKerIG/9HlJJbQ8ViHzkMSTSklgGuh/N+w5QtT1jQn
e578NhoYB8wIXlKuLusWrTUF1ij6S2R7VGo0uL+FSK5Ou2sasjKjGzxV4GSYIXOBioIfqtUwgZ+5
FdOzYq+bejwgP13qHMpdHD0MWZNtjGJ8LZ5bxzkuKKi2h2hRteaZJRumcpnD/qNMAlkm/TSy4qFw
nPrgJo9uWTwMJsUK814l8iJH72vwwNmNkoC//DApn9tSDcDDKfAL8sAWY/GcWWO/sRpgLSmVAGZU
b6rOeqkVtaVBBXmCrpyTMlA+owKML75h/DvWc1Vbw9lxEPUhKU4bkXNo4+uNMaGMxUnkomfKqt91
Xx09nL4QYamXQenxjzZ8gtmeQZuARV5ZmoNVbso/u+Ptgdhp3WEIXRX+dG4m3DFQkpxVosQBXtGd
LYZP7FecN6Pmt5qe/TFhms8wC3NF9+ekIZjsUiNBP3VMddaRGbVnbCJmbf8oYzzi0UYTHNsaC1v1
W2OQXNyw14GgFE5X6PW8DgzyFkJJvvT7MZP3/hs1Rxfs+fUhnq1nux3DnSaVaTc3lmWc9RGnxeYr
Qk3ftGxn247p95pk3kc7E7kizenL0D9oj8MpGdZAj3qd9cGdI2Ak9HTfrriXQ4+I9lkGe5miq4Tl
EF9WFvxFkkcCy+FqGplphgP6WJAyonaaU9o0CggT8JjJNp6mrrlqVRt7NvOHZIq3katuRt3orWUY
H7POztB83xQHbdKVtct13b3AkV1Kt6DoVXvpDZdBKNJIeXsOhv7O93BMtk1LBoIo6SpDTp8Hc0dX
AWeKzP6aopCNA+MT1o1sFXOyWBdFPx7dQlzKmr4flNUDn0BqclWUVnLqkNVxzeC5s8Avel1sb+b4
4Dp6z4qZrWq3IcgInCk2gz+3yqlkRkzbWwZ3p2ayDsp0Abe0BoFtyQhL1q5zNeczxeJQyKZ4I2gN
Nnmq+Bl4mjghmUQ58Y1x/n0vEuu3EnZ2zsVAz0yUrAXT/FXpEL1GKztNpjHvOfVRvmJWRK6x9Ui3
wfycSKZ/IJGwZSM4WPPdyJ5B4VJP4nbdGHF+wQaJoQjFCxgCIw32GQpb1q3XOReO6afao0XBdzqe
cDV8Rqb93HXkokSTLab4hU15E2TRT67Ngd9UA5KMN8xk9rp7cxhHxjJuu4GA/9dO464MuRuKUh4R
um7atZ948C1gwhYJ6Tx/ggvyVVrmHjIEg6XcHbc9GykFxV58IBqKPtBdofFwGDVh3JHiunnGzTQD
+KCTddfP4Zdos2tbDQm2MYo6EbbXU4q0Abr0W+KYkMahbyk4IuPCaDm573oer7mJ2nWs/HNscumv
hqXOy5F/whxfnBh9nusJlunmaBDQXTlZae4rLzrrKTsSi1i3ttFex0DvGqbAHETzliEVHrQMs07B
6bRsa6a1RSCZChBMlmP5CmVU71sqp9CzkBZDA4NBU3kbUTQ30gLPrWdwJhmQUxMZtfSw3xOnRBsw
8fkbQvOpV0B7eaTxg63o8MKBJNVbb6qrO980CTt6POpk00ePtruAo5h+c3bRW4lASCeNBbcAvrXq
61uQ5TMb2ngkLFLiFDSM9XxODUYFQTqskw74QZepCY3X+MZUTnGd8xGBsNnKxSLoSBzqObJBrLrs
6EH9o30CSXSCBbk2suqxh+wFB4QmtqSlPNxhDydixkFHO+5rIsB+FGMrdzqIbsxOnlTtivW0N2vv
JcYkt9ZgKikfrbE1E1vgbIDDZ6jdjeln8G8A3ge1wOKAB6LxW/DlBBKqcSDO5WTRDgggLRoLpNUw
WBqBFfu5lWxNiwxwVl6zdsB967ofTNRtsqAp5x7ZFQyfkYhU6YElgqgzqDvR9tEhwbe2irDRRhOR
ODqwUqLq9aNjA6ij39JKCFpVhXtXVRbpHZ+ZgY+SMaT5g+2RaiuV/ixxzS5ZpPM0zC9eZz/0cw0j
I9h1rdfu6Qz8m3R4GybNgt2/IaM/WEMHuk1162ASxd6zKfSFbgwBn++uHyYnjf9pIEwbRM1jOfiv
OGlhMupIrqs1mp3LYBgqDewKTDml/iFLwGAM9d7x6cjDJCV5Dow1hzrKzEPf36HT0gVG3Hhy4HaS
WZAeXE8XUd9/lDWW/IiVFqO4QmSdjT/bqz+Fy4E6DhrMl+Jg2e2LZo/aaNnddBQwRGP4P7QDgd7G
IpkW/pIYx2kUf3YCXgt7I7yfsHvmmP+DorVXdXIa2+G+pq0LSln6jULHuyF/3Sy/5Z1bowTNn3gL
w53BLR2wWRLHGx+i6IMKUO6a8JB544+ywmEvzejVinl3I+OfWdXwuZW/njX8sQbi2UrUht45fsFF
kcTvanFw1ir+bs3uoTAEZcxE3zuHUQ+OKxevqEuwpPSJwzv2hzaCc9PydIVonljwxFtPVC/M4GuK
FNdMjW64ihkX4awdn/AFQdTd+9y0kf/amY+GDa9FZq8mn10HYz56y+mPO98/Y4lQ18b7nI6PLDlU
ogVINZMgrzkyw7H54Rm2GCcMOJl49a/jGJ9snZBN7e9mVsOusyTfCjvaYzd9Kxgg5BaWrMLoYWWw
xtUKPqnqX2Q3ww9B5gzCdyton7XkyuayMhCMxtodZ79tnYGs541qUsBg3PhfGkgwgRd/vJTQzVe+
i9MOa8J7Ezs9fIZ42+XL0GcEAhU6+bGS93XFl6sZvX0BKJUBUcdsNGE5IBOIHPNsxvVZ+Z276X2O
DXUe7hyRh2vXCz5lxSNDZ9Sfg3DPx5KfOBcLH26rPXCjI/DCdYa9nUfiHnJCw6xe4p8FM9UX3CSM
dFznYj6GHg5WnQ/+LgP1NS23oJo5nKuqD8cdqLxzA1aIINjrmdgxhkfOvGwu0J+Za8wzFvsouhaJ
m2+YscBWtGgxHGX6RiETn8yEHFz1460z0eGVx/5IZfaLFSA3TewjK/Kvf5ak2kXFhMTJB6yjfeNO
T0447qMec8E0eyhTDxGX0B09bxgoZPJpmwhGcxW/zwtTj8kfDykMgjxO75TbM1nnq1LgZMw9fUSo
emoGivSkLu8Tt8b9WV59gYkW8YvEtPkTsIYNFqib2Ukx73qUddFEfJe2Fc9tfOiB9pzybyIk76In
Bpu4i0SAJgiCcQ52LIFOfKUc5NjYDHEZxjNMLfXbwnVH6F+xJDy74Kg5PDCgCzlCpAEyh66cxTXh
7/DV3bj47evcuc8ygAYBT9kwB6DSJWE9jbfvvwuvR405Yi8jJ4Mpod1/5WN0rKsOSmflHxpnGLfw
ExeQIoMcFBQ+al2sqcr67jMbahYTAtBh9nuqhcTx8RGn1rzzWlJUdfdexs23v+xAkZgF4Nj5XGcf
GRoVHV3sjS6T4S1OqBtB21H0G5y7QD5q2mVs+RMKC2+Gl12D8EzlDCVV84wib7f7BHa+xf8FWUQd
LaacO4DqvyI+Nhn+DDtlFG7aCi5JN5ys7nHi4WTmxotNVi7faa7rbs6kaeZmErX32NXPzgyDu7ct
Eg+cLWMiFEy47a+Sixdfmr5jfpOHd21BWXLWKhIeeQ4sz8A+7ObjQyVgi2RSAnDpOG6FJH9rDkWw
f4G2LoIs9smItWQNsCUhJMaHhv9WJHx2hjtg84rvRj9ydsP4bQoC70ayjD8FB0PfMdDVFWvRJLOX
SgzvzTzikPamtRcN2KhGatgzvCZ4ADk6EgyEfRfTkjEqLEttd1ekcbid7OKVyPjGwVqz7l/xvL8W
EEDg/43Rpg+b8+Qg1kD+An9Y9+C4EZ151tHaa5esALRMUjIZ5gXQHvvZhWujl5sT10IzgITt+czc
+wT6b+rKQ9lMW/yr2Xoa7XzDasWPbjDmlsSIOlkdGoY2HE15qGCWDU28zYfqUUHBsdLwPorKz6RO
Obc11TeErFn6aqvM5B8R6vmOsNkms7mBUKEMR4W6hinB0tKrTqxNg2m7LKn4rMK3hr7N24i/3HaM
x7bRP+TE5x1aX7fp5JWy7nwzTOEnM5F/yv+ZNazVIcAcF5pSU3lC9mAMjHvXRJyzOEgJ0b2YZvM4
qIj73pIlswP9viwaMocSOEXuU5YkNyfMv43I/JkBL65EiqCFnNS5aOpBb/fM4l4tzaAsAxMcxMOL
TRB/M9bToc7qnwyU2bYQ5aPbZB+9FyuGpinMQrq2Nqkq3tpROADL2i/FUBcHXcj+yElLMT3wilfL
jdqN55Bh0li9p+mFArGRI1R6jMZPi3U4LvQDub83rIGnYJnJN3b5GeR8JRrp/NNqZHsyPAoyuZEk
yj2F7au9OMKncnTBUTJnWmQ2pM9uDZwkuUuxdJtz8Vr40Bs5knzldn1KCkRdO0C08viMTNOz13wV
6Z7lMaWpNzeTa0prC5NPhi2a3JIqQdlzyx7muMAqDtJFivhR+IzhWiv7HKPpOrZ5sqJzjrvr7C7B
rXQbdKRURYqNqXZYE8uw3cnE+aGoqNhHROKmvDtMHpTXqSUpwpyf7MdzLKAv6vJb5nDBSotERo0P
zO3NDRUQkC4K/aRgjaBDeo/B0L21TO7B4LgYA9eqil0uHTyJGP7jdd2Z+RabejB2/oqR6V9FiWda
6Io6Er7ZHKy7lUbRhlMueLfi74JTIVb5kv970xxaF3gqYqKZFJ92S/OEpt8jNn7aDKoOE5Kt5SDF
lZUmQlhCEXKJW7bD8K2g6P33D0Ok8Ik2QOHGQjE3pRcglNW9xL0CjBkfaFzdlYIrfzqxmwWzfqWM
cetoi4xrXePy5aWlgNb3nMcR67N9VeDtN4T3haVrk7SMmITLdYSB0wgvgIgSSiHXDjQoMX/RWbnG
pwWVw2/+NWCS7bb9nTvU/eWFyookWphWH4ojwmaWrLNGEWz9UlyaFvUel77hmYy0STFbLpzHlNle
hm8fQhzu9OUFm9I7lOD4iT9Y/O60uk+R6DP7FAXdv2n5yaFV51tbGe7G1RsoBCttz08lkR7odeii
PBSnHLTWRER8W8fWY8QdgkDyUQn4ZiRmffI/Yi8ULT5h9etwc1w5A68hcUlgqeqcTWQL3WFjjezK
nMJxlfjZ2qzkvwF7PCPC4eY16CbNtRvDDzKeEOKk+Nb0o8wF+KYgV7haxv4VEMwWphgbLkM8I2jF
3qZmMmgWqiLStBlyrzTqCu+oJL4a2MGZyRbJ1AFMZGGEyBmIx+xdAyNd7K7t2lwiDoFX3CigYdZL
n0OW0i6pl+KdmCToDmv/yp252nIuMth81F0t1rYpKwR8nNxBWCJUJkxpERLFzgjtP19MB+ZNEAT6
SO7QLMllw8/xERIV0FvGCRYkX/IIrYz/MReK72q9HwrreRYaf1M3PqnS2fRBJvZ+4+fsvnDbRsB6
YUFS1Kkgp6j0ZBZjtlYcaCUr+iZmmLn355tjKHrDubKDJAc0SnxgNdLoAyKFT9mPOQxLWbwyjZiu
oILGVTN/NOVQ7YhONsxslwny8knl2as/YO4PukWhJKtD1m6Ua0JSf7B3uRknYtuMaDtl+S688hiY
lAizn2zCjlcXUjjBzAzfQAhZBe4q43jQRjghuX1i5dz71omGO3gcFBDBhk/EejabjQnRbtXFJFxt
lgGoNO9CBnqtmTurnvfecrvX0stMIN4cXRqbQYA9f1FCe5uSud6YvYAQjdxp1BOL9PiHV+krKmrG
3mNEHQQDqq7mlfqUj1F0RBXSWhKUG8fwWNfyMU3op2WWSRkXSS5cGorUd0R3VVPMn+Bo1M4aKEeR
w29lDtUhxEVUmjPcGVkfGTIVPOuERAtMRXiKmq8WHWtlzX6xY03XBr46EXYXPEMQiVDa0Jzjif7R
bOjO/M2FKRUuNMjX7D3Xqto2Ken/SPYSmAWbNiBSbD55yIHtXHsMxGRJwiCocwN5bTEbZRafNtP7
GMPuyl8ECeqJnkXx1/WFQq2mnSiiyg8vIGTwcUvMct65jY/qCp4KSpKz7seZTAXfpDU1V8M2FlxV
fHYxdih3XwcvA5NR0YMIiV9E77UIsfLJxuwldLTtCww9TGVfs7p44l6CG5Z3gW6pcXIX1sXuv9xa
QtXJVME4INaAT7a37uIIf7QaWcsrxXnYYerOWWs3ziFPpu/e55a1pZWXcRux+7VhM8I1rZc5N3eJ
k1eHXAhoVlqtuorOdXTaaRV2Z6p28frFr33MzWIOfgu75fzQrQV5vzuGL6/OgvK3yOWs5q78ZkL6
VerFQWqDu6YiMCcLsMPA3Wd4wOMl76ZHBHuu4ySc2tWUoXChT3gD38+Q6wBWe1q4wRSQ+0EftJao
1ZwajKqS+JYlMJVtEsprl9sD17WhgMHeWo/1YP/kkm+gl0904MxxfS+czD2YM4EwpyJBbrWqO3u+
qO+JyD0aCclZp0SvKpIAhZYCh76GeJ5PLDoTK44zISoT7X5hlD5sdKq9fR/6gOmC+JP6q3+N9vrn
cEau6Dz7Zgelfu76NOXrhYMXB+ORm6B+Rdk7953RMely4qcEi66dTZr3coD7NnsoCQ3AyNq296ST
xw8qbKtt1jIioYT3PViq0wa3l0cFNICHFhosMcdz6iTtTU0tw0a9BCxmQAon00k+rLlPfprEvPp0
R70W0/zjjyhKW6W4jbn4G15CRy9Dr+7R90ZwiVkME7XSVbMVRqc2RQDIldoucSKWUD3OyAmui9Jr
edFXkGoOW2AbHvmDfS4dtr5tBkd0KSSphBJbpNPkrsT9exdN03upZ5oP6s47TkXiOydDnL2lLPG/
v1gyfGv/q7AjjovV1enCS2xDKxsmDuTRHKKZ+FIBqXMNJplmPyOzvVmD15KEAXoQ5Ix1cKQzsLHo
5QwqtM0kLreRyvO9p4dfzTThYMwivFgGWJFGEiPOanDEy79KbcPYg7h8qikjPjdjnp4LxYAai2jG
N/Eh8JpDYM3kOHq5lxa1UaosT0FNRdXkwN0yJKxG26TC0K0N+cACqB5s1/bXYRzbO2pYUwDxebOV
zqSvWeHrawJ8E5BbwNl+WIoEI7GcOP77aDhhVHseJXfX494/SovK27p1QsHsETZwkJXBuYLbQgiP
u/5/FcpFCAGv4PftaGusrsEEynkmb7JO3W75JRnObAcdnWhovKEfKf4qHKRyCSf1/2/6bMvp/J9H
RrhuevUpAlFTNB2qzjj81wTaFLRup7YmZ+0mXDP96DIoB/T78ndSzsDT0q4gVTeBn7agItGj8S+N
om5TCzM8W4OzbEgZ4F3Xpg7AjclV04x6sLIFsbCUEIqlx5OPRtxFfAB7BZOHmb1y2aHTNzam5Dg6
xvxgwoU8xNLAKcRwM7Q8LqgNhtwJGiL6TlI8T8oPn/PHetnQWpu6LKJS/eusCK251NI7/ev/2DuT
5ciRLMv+SoivG1EKxdxSmQvaPHMmnRuIO8nAPCvGr+8DY3RkRFZ1VtW+RVKYziCdboQBqk/fu/dc
PRgqgzPkWie4HAEIa+E1Li2QYXJoGsSRc5hmAM9smdWxuROAVOFoIBRXFF57Q2UIVbQmqG7NZHxW
Zu7v1de9m83elPmmTnD0bUvPfAjsZDiZEQl09nznIluJj6MVa+d0qJ+RRo+3cdZEJ8dNmE4YY/Sz
Z8JyE5XodhABFtsuaupDDsUOpwE/d+xAxmbYSnrKVEDRBlgNWn8UHnG4/nr2oaOAtNfRIdEZjlnW
BGPToDt9vUSoTv7qGhupy6C8iRELrIMCIRBI/48slePLCDtClAP+Ww89TINf5HS9EWurRhxk6tmW
p7lD5TnEO+ZQNJPsCayL2WKNLPIPLVas8iI0H//xpzxIEK3MV40HgqSyYAafyEJt+6b6cELDXmXE
My10fksPC8GRvTYnjbSuFhMGyG1YB+7e0t8ZYgyn0SizQwYeyyis5hJK+XB9j4DczK5rOg+kVhTH
SQjrMbERsIWl/r1zCrVMBcfICAmgqQ7cEQXmTMffxU9xV5srEiR4v8yYwHNEhDdS5NbjoIj5MyHN
Ilr3aUUpcFNhJhc2rugLYQs0RSCvuka1r6GdXrKW6sP1qjtMKvcU6vZtYTvqqeIIGmblctJr5s0W
Ezo4qvXRckV6JBwKfNG4RpoM+HMYqwebNNNKK39Gnje+VsIWjFp60i6cdhU1AY3+dEgOllHRgDGb
+M7xqrPsPG+lC7+4o/+JN4BY2mXQzFfDm/BFigCcN6fdBeKo/oSPVMPzQE4xHuXwvu7du7ojq6ts
+nvIgPaOIzvirKQvX7LhNz+cViaskgHvxUPge9aDbbocWKz4DfiVWMQaR+BAVWdXx35vmjCfTHWE
9KpdctbMOXSKmX4sgd6Yen70Sx9BLUSNM6xQcRtgnKbwn4wbsFmdvyZ66Ey7gxOJXjklgPb3PjfC
3VBjViptvIpdQHaTjZ+b8ygcPOEE4xuOEkrbsN4ULiy4rnZWcqyz9z6FagvySj8Zek6izFC9YPUD
ABnDGAws5PkxLdkHEB9EAGhZ/MHsYDMO4b5Wpf1Uoa5dKGhbt33S3s3q1FXS9SWUJ+z6TlGQqJnB
r7k+Fr1MoqM/TuLYa2JgXENMILB+bprO9O6jpYb3CCS7m5zpVREvWVvR0QpTchtdiIP1SCJhapic
PnrnUJjU0Pjvs72i2bI3RsQ04aOgTQYS2a4XU9VXO8dy6k1eQry1crNgoURdBlJ6w6zQ2k6J666s
gGAmDGSnVudwE4c6yzzmwdiNIUV3EBUzORAES0OgB/QX5t1lQNkIQhWpTBTnNOdNj1xWFnXEi9rZ
wNhjGckCbvYpIZB7mxIDgrCoAKIhjh3rxUapXsDznC6GKHoeQ3SbEcPSFRpmHqYeEkA/TCBUPGdR
1QTxNiQSrwaJf8vGbRZr9a2TgJR3keCCIIbUoNptiK4drOJ9DV4C3kq/7IFoHNFweduEfZSMOUJL
0KqTfhnh92BHjaCJ9kcXSinA8DRZZoywzLQmDEdm9EQgrtLCCUmyLZ2tJIG0GGqK2szlKNT5T62b
rVzfn3cn/6dWZ9OM0qJZ1jarqbLua8MLNtL2rBuvlBsnb5ytSsX3XJrP1BEZpWvpLiYXgaAnIfUa
PBo4UwDIdsk242bM40A/RQOJLiNqfYZpLoJOcWBtKziXIS/KtehHxg5lNeiiXJ2yvmuyjc1NuYpb
pW+KtEAfE31nDhbdsKjjUcJwCXn6oc20t2he/8bGuO1YxGmsVpcxsU/hyEBfhGJaGp14NuhWLVCn
z9ovJ4G0eER5PDzzcpgKotYpSL4YYXeSrmTeOvkIbcHec6phAmPyQweIH7M5hk4RgkFcPeYaz8Ey
CM1kl7Lk5jhvnEz7rdDgFupWBQSkT9WqAAMwKJSgRpSSW9IF+6GLvpcU6oijIRpgZngaygLu/ERg
YDL9NuiZQ1wl/yy70xqehb9EtHsSEivZjPggPizcRaLHUzitC6fn2M7YaSHMgRFe5cwdmYXpx/XB
I/d5kBgbXVHdV4ZxouAteGrqj5p2vZNadNVQIpW2hpWab7Os0CXZOnN2k+4ib61ezcK/KL3/8HtM
pE1jv3kc3BLXOvCOqo1vJlt9MJB/O+MzICwiQ5P+ouVdtYsU4ZXdPK1UmU6/FkVwTSNYWaRtxB3u
A7DlIaf95klXhbuC21wQ/0rZZevl0XXdcNNZgjhVxiNwY9DCGgwoGiOhy1lmSw70REvMP1RVw/Ng
aBySU93kEtQFsXOEkJO5WZvGdspLHDNFvDFS9aFAZC2C4D6zB3UcIrNcMsY5mkVOAkTPwEizD10C
rbubLlmGxL/Wx33J2HXjJc3zKOX++kKSCc4M8Qw3dxQu4uTnerY0LUIeSQNlmbiJUsz9tGTJAW+6
OyfhKmtuDYkSTUBWdXeY8dMl9uw9MUXPOjCIG6MDd46LlBDFUTzExvi94SZeqtm34sQIGV0aYkgM
k+9VS200x6hYiYnaP7wbC9F/t2MEL/l7bNEF7BKIW86EUdkWu0TrnkkQe7ZH9svo5ALABgRewuUa
yWljJZ5331cmAfSFZ832FAH6FvlBVfF740AZG/W12WPXMDXvuSWjbFuyqCGeZxRSIdgI2/Auntqf
Zk1TizS/dIlL+HtuOZjEMv3WHsWTrSFD5SBFx6dI3xA72iviAa263eVUBzdVQUOokPSufBBurmUh
gHZpqsNzBNoW07yN5+nwVvPr9wYnSTBaP0ich5jSXK+fa+kos6Nq7Rk4zxp+16SsaEg54L+Yu1wf
sqKu7pihwPGYMpIleD1eKHZ5jq7ZysY9vVj/PqB3pOzoszQ5Q3hd8FjCyiG6nDOIWQjEfgS9fvvl
3/7+7//2Pvzv4LO4LfDGFHnz93/n8/eiHGsAe+qfPv37Y5Hxv+vf+eN7/vo3/n6K3mvSn35T//K7
Np/F+Uf22fzzN82v5o+fzL/++6tb/lA//vLJKlfEKt21n/V4/9m0qbq+Cn6P+Tv/u1/85fP6U5Ae
fP7t23vR5mr+aUFU5N9+/9Lu42/fOPV5hjCuF+vrWs3/xu/fMP8Sf/v2GGUFzIjPRn3+p3/z80ej
/vZNl86vhqljxnEtFgTbkd9+6fk781fMX4VELWLwD0kpbfvbLznQ8/Bv3zT3V9RRnuNZksOiJWiE
fvulKdrr17xfgeiJuX7yDNOQtu58+7/X4S/v5z/e31/yNrstolw113/12y/l1/s+/6KuDbobcy4t
fH6W6yLo5uvvP+5hWs7f/r8QgObcTlV6CFTW7z2K0E1sE1blRNo9uwjTUPoeDoMtVjHSgTjC05sa
sh0eiXgyq9sp/mFhWy1HujzE83lg8Ep8BUQq5MxBDq7B/Khu90ZqoVDz1kBOs4PmenjGfXnrA3gt
HSqPXIUPVREz348aDsSdGg+iv58YOV9GP/7Zh6/46WkqlbjeyQrZQ9ng6NWx5LZeIOcjzd5ud3Uf
hbuyaMNVxKq/6LwYsA+ZcHqdG0/dhHc8jigzgt2oMylLJ0x+vV2QtVGDhBY1ruQcb3xHCl2j6Q9q
ApkqUnpOLTjPll2aJmQ1y1+BHZBRse5bhFuq5TCgje6tmIfyKNNQ5sfRcxtNv7FuuhvlWYcB5RC1
45DvianAW8+VuaHRh8+3eylTZLJcSSyT9U6lt0mdkcFl4m+yzZEESaX/IDysWhFNg6WG7C9dSP/O
Gs0LiOaC/TaP1lwuckopQ/UuPFaNQLOVwliUOPd9GZHObtjbRjCnGqaC3qmHswBJaLUpEl3M0KBD
0jKzb/ukOplp96TVBYQR2CG+sF6QlGXIRv1HKloK5+77nx6a32/IP9+AjjT/4w3Iw2ZLW+imYemm
+OsNiF86mTq3LA+aH5PwlUykXHb0YCPk6Gv4L9N+BCijiRK9lJEOB8utnjWOyRsjIjwQM+dW1tE5
qSJqqLoqVg3JFkto0sG90wXvuuof87ZHfhbUZDcQJRmiClm6rrjr2vw3BLw00mI3WTU67YMSo58C
ZwhFtw5ftEuDIXSKO/1x1BX8zQxBi3K1ZZADLdDEw5gyD0yzHbe7uBOa/YQlTZLHVpTLMC7LJdFl
ABfiAoBqG6/aFEURjCwYggYlvh2SeCpJM3KmSi4yu/I20WSz0QDZ2BLIlW24NycmBsyyelrRgF/Z
kny6JVhhqtiLF0iPaJvJNrmbGB6RRJFvUxWfNEG8b27zO9u+8dJqjnWo/FQsFKF8q9qFD+DgvvAs
c6lSe5s6RNO5AR1Vjx1apy10ayDNJ5yEal2QWGgTKTpOFD2uTrXUq5AJVAz7XDNFurZHQyzEEL1T
diZbYdv5BTbLsWlq6j06UbQmGY+Ymp7AvLae60jcT2KQd5PXArIeSLkCFwiZ027Xo8XBxhgYjk6m
Lh4xQEfEr+HxcULQmEnfTbui+G1qfLmtW5MKrkvthY6Q3dGR82NWr3etaa3DZvgc6tA7pU11SON0
OmDKQsSgM8yN/ZK81flDVeifhZySddN3p7JtmqMDMO6eCPcHeHfM/mYenocow0JOYiDP6VPi9was
GWhFZzWIhVwpOtEt4IxmTw/X5lMCBBIqnrZ1Yc7TgMiK3aDxIkUpzW2XMncIWgy3pfB/JkQbDG2f
vsoeTClMfXKydO2uDqHj5PGxzjhvYC7mjs0LOetOsyN849mTPspn5eG47CrRr9L4CP5M289y/XQu
GGPPGBZFx9+ZNHvdBWP8aJSAoYCwuMDEHvy4zc59YlobRpAlOZ9DcSdqBA5UwqgManfV6XCQy8Ib
V4YHNCJgDrYiSRNPEOE0vePFW7Nx/TW95aOmdcaln6rVFEu5SnP/aVRGBK2ENHurQtQTSL2jscpS
ZDmKBjG4pF2CNgvXdLWbUN4fAxO9QRCZdOrAnz1kHQPqOPc5q6eDCf5FDHNHR+6R1WTPUQ+695qG
26Dc7yE7rxr00Xvddd8cQ1ervNHQxTQ0w+1hjkFK6L8OqG1VjQhRJoZ59EoOxGlrHbGKCFx9PPju
GHlIQO214sVvLR0J3Vh77rG3zH1dIU5OCJM66jypC+ipMcD32F+jpZJw07Ex175r3nNPGYR9VCAr
mkBsAgZkg+tbD63vvqmU5AotGuQqy8HFYCRBP2Rn2xiXAmE6fPBCTki9tE8tRzFiXt1L5ZjZITeM
p9zJuyPYZzy9mIBUFhaHyM7jg6hmk8UitxjzW4m7NpwcjYnU36uEWUpcCmfbYVdcIkLzl1DVOLiS
SsL8EFJwEvvk6RmNuejaaNH5JPu6JstoZ3FoTCaO+2UTJ5sQsYOrJ0czj8eNCoff8G6ezWlgeh2Y
67qgZ1tjxiARQ/UXhPhY8+cdLXHCXed33ip1BbgVGXRrRCv7NIEeSORzxcyN5gdXmMfYa3+UXndK
ppI5d89VcIXWn6V17+QcTivzhdjp9OTDVVibbfCziSjGwybHvNW11AfGj9HO1Nm4dwnjPvpaBS4p
4EFuml3ZdUCb6Ifs8vixjF+qCviQ7ynrzpk0tYB4gMB74uyWOMkDy814cCNnbRdz/HiTvZW50XB4
re6U1zMAQWjVsjnXU/OCFus2c2jRTHqDBARRBPmLI9FNLiuPOZ4EPOUbhr/hjsCDRy9KAJ1mALm6
CX53ZGIVBvZ98h3jzTeNSxfj8kFW/yrkc5VYG/IHxUKb25dS5rtBSvh8AVnaYQIdsoon1saQLWKS
JAU48OD1DkMsXL5mY9DFBxIYnKCH5C0PoGvhetL9qT7QSMR/gIemUzJddhaOderfh0QGZKwEjgCU
pq9Ysf19LL6rbCDH3AKdxukwO1QJe0FUaM26ov9Lyg0YLw9K8CyVXCQtJNkaujmzd/2jlZWzaAQ5
G20ztfB3A3vlF8ia+ppoxNpgViqb17JQR/BTu7F1ykVXaOwQLeWjg9PECJKT1jv3fdSTPRHi7x9j
jvpe7F/ggiXASRiPOosy0dUaoNCmNwX2N95jxjZoI6s0M1dBpHL0AS3GfBQcdZlboOgB3/LefaeA
weVPOcvr6JdmJ1/YEKc9nDrIC7SubrQsg+WkS8kS991NW3sP6OcxRA+yqp2MtiXmjtysX22iUebk
tHU+jSPLeLzxQ7DVwGhATxrRoujH/jSUCKhZ6HbQZZ/GJJkwb0DCclVx8Wm4nkqMrMRYI3AlDWiF
DAmRsX/OG9Imc0kDNUzWsiqOWAZoJhIaDj1BTntOfeZSN5z2Jo7L9jDFFSnhOnVe4qNcZNRscwr1
mk0TEOg7CDg4MOEJ7Gqzgc0i8IHjWZJattUOfju0GzEgpbL0CE2hzuB0qDixVzqR8MopsNiR0ns0
dF0Qfs74sm8xrdc2ZSbBtcscSf49WtZC9lS4tXEmRltHIuYTXO9QvVjzkkTHhMCLyLsv9JgZqrwF
rJKsLNVIlizzobTqZonqI6faxDxJ3aP7axsieZWNp3KUT8zRMOXnC2F85l5yl7b6KtLtByBqJ6vJ
OPOOzhIRT7IYgbFjXbUhDfGe26JvNyUKQIZ3+qJp1aHygnFvzlypXCL071KIqQmothjbO13bA+rV
09C17sXyEPvo+q3ItQ9tMk92zJpl2PZ+MtqWQ+FMSJdIDUCymMASAqxnVHpTIB9ykkdvGtvn8dHR
dCc4MKPU/8hzq98wdriZfLrryLhweKA5C+/oJBomaVRd6HzovdzO5h+Yh8fSgm5YNM2r6oudyLBE
ty47aAzZNsBmswoBleNTpUkUdUvLlshTsvxREYq4D9xu2MvR2yeDZrAOTPTkk8g7ImbFnyV3eCDo
pE/NEaFeAKusvA+ncU/0YmYsWrAKkqo5JFsUUBK+dVRgRB3RFDXQBeQM/lvwbkvXD/MjAM8JMPuT
Qx9/NWWICqsgWHMqO5s6+CO6F8wG0rFEc5YTyhLYTXxII3RvwXGHGXWPwO2BQ+eTLkfonSsN21c9
ECDBQjJvqSNZ2pDzEEBBTdbp4YFXDuKgXNixWaPDN+lz9jICSebtGctAeKpQQFEdMLm6iQqcYeBj
idEDK0SxCsDUDj+yPs3XzBpYyjLtnUitI/dbNDsp9AYnYy2ffVkibBGInvwI9G32A6ovYVjeSuat
ezO2dDZ7y3lLAqhYsiKNq9feeyTNaZH8NvpI5wwxfYrYwPkFNBdvcAXdghq2Y/pGDGzCF1zHYwVG
ffWvT1FyPqX/5RRPq5lGgUFznhOULv7pEDUJxn61VXWHII4fYnfrVNYyGvAxorA71nX7lnQGmo2K
pawJHkKqwsAU66FLUV3ORUCDDFh3acbTaL9BUtvDLw85Cw8cj4KS7eT/95X+O30lKenk0ID7f/SU
HvrPj8+/NKKuf+GrlUS/SLfB4ApdtzzbZgrzRytJ/1W4Du+7cA22J+qnP1pJtversKX1R/vIsn41
DMvUXYcf4/B/1v+keyTpUf3ptnPoQznScLEBWpYFyNH+p9turjNLcsDV0hqQjJPhaxwdI+Usx9yK
FcuvWHbKpwhpyhvDQJZL133iieOsmUT3aZ/kX8V1HipFVlmsjnVUz4yH+fPrh0jY0bbPbfeFrsVn
Ho76fYQveU9SKTjdEkjKn673f9KOuL7ifzxI19+Idh0meJSoknYYPcA/t8PYlAc8dwDnBTEuhqO8
84gddBcT+74ZYb4v/ZZlOstTn2iLbNwOhXNB97pkq/AP//hQdu4bnjANlVphbkqzam8sLZ35+whi
g5A4iBhXdQgn9Z6++ZLhW3BbT8DvdK9jH5srSTJAp5NFa6N2pnqbTu29GY7TJvUn/iE/zze4dF5J
qwxPuWMSczZTaRGx0D/oDaRz4w1gZPfNczjcuZGytj1iGGMM/FM2Ryp5o57vcjo9z8089iLtdNkW
FUS/iMmn2zNOg72jQRWSp0kzmg/DG150f9j+68vN5O0/3EGuYwqaoI7uEfA437p/vt5aOaABD5lO
VFqLHTFF1iuANcFd6ugENJHb70RewGce3EPldMYLUkttV2VYb9vW8B4ZWcPsZ+q2SaRKj4VfI6xi
6j3sgqwlIqcTR1RL0UPpNeZOMamkCBfhAwaLR9Pqn0qXlF87QsBXE2j50AfWilQa2lyeceuAUKJ4
tfutDuQMs3EY7ROdlZJJArXM3FMEx0hxXupoRl0XtfA8gdcRGO4aQRmNyl3kdH431TyQGBIyKLxZ
Glakw8qObQ/rWurshNdE24xx420fEyAoUnVI8GY+kOg9rJriI56aZBd4HIJdFKK7wUrfsahOu5Sj
80m37GzhGh1EPWBwtl54l+sHWPbehZu4Jp3WzNs3umwpbjdPX3R98FMjWfih6r1q0YqRHZ2oTxCY
1OCdmKeCWWq+GkDDqig2nkjlIKglLr2NJqp2xRlsWqupqzbX6aSYr0JmyGoTeDqsZ6X7CwQ1FTrA
of5Na5qHMOtRlEBPKL8DyQw3cW094ehQpMYM5jmN3Y8GK9/OZJZ79qpundnhq182/krGQc9ZiAHn
l5SH3md3irKuPuIhWbvZA02A8kWaXnGWARgK4nLHixiRLd4govie+C6e3wFjbFxYJbGIPYck06jJ
TiztW0eubMQ8S0kLzaeHDDaUxHLqSzzFQFEmIsY9zJd2+VoMbvYGcZ8Y37JrDkFim4912R+q+b/n
tlOuOnvs10NAkb4Ja8r4SCBkr+2x3btGXz6bZsA4kQ16rpHQEvfuML7a1stgl0xAGxgdmlE197iI
lkY/4hAKi3NW2d7i98dZZ3+2SpzvlS/epsgpoAYbwX1dHISik1l31fRiMWXTQYMt7NJOsXqVqO1x
qwAs6w25J1yWoHgihm5l1ZlPEMoh//tZ/BiFjbMyvWltJUa542AenCvPYiZo+f0PLKBIamK1yoCH
7lM37TZTYgYg9WwJFZVPJfK+IBngM3AT5H98Q5sb7cUS4+PkOCTzNSkUt/nJbXMK0DlAcIQOzkCC
phyVIwTjWQsJRjY5kByW7lXszj24amdLkLpsFhfXSvrz71KqIEpfU5MhO7jq+KKgZxcJcTxAzli2
RAOPCW0mSfHJocRgBIUD6id+F3PzpaYyxgecBZOOJTtv9h6yxdtIk2L5JbAbRIx8CVHjVW9or3k6
Veg42+ujNnjgpplRA3udV5AhJJ5wlsThSKFV4bmXdn7mJr3H+cKKuUYABqpv/o6wJNl54SZt/amN
LZLgAaIUK51/ztTgn69/aiMXF1Wk5NVS+69X2XmU9Ndt2mL8hAwJy+pcP9jUA39eZO1cethMq2HZ
5LN6ixWUyGcPUHcftPR0Qld7nk+y2ZCaC7ptOVddA9brNBWa2mWQ1f58/Lbv0OzUDBoqaxMMZrgu
CoKOiBof3uJkBvc3xFuHOgdKt8rCk0/EB+SYjPvDLOpNPPkKblMGRWzMOVs4qkAaoRsIkZRBH3/4
/dOYw0PuOy+itQ+mks5Jzh8YVKBwbWGY6rrGaYhb+h6vX/VoCUse2IQrNPpyekSrUN/B2sPKw2d+
14lHDZ2CTNLqzvMj8dg18DQyVesHZ/6UVFkD4SomJW8gto5Wn/HSS+JqwsmYaEzx6dzzqdR/sfFZ
ujXXRn+uNHSoiZbhScvWJcX7P889WoLjHC2U+sK5PgBhYhtH2dfeRtCtX87NnkcmVNXJudHG7okO
/3jrIl6dIWMR57NZH6zUq8AOyLuY/OYhgy1GtMF4zk4TXgfyFMuHIBoA06PXMpbJXDigXvMPSsCZ
RIhJVpYJ4pqkAN3yO5ZVhJ++V9/pvchORmnuSdcytoVJklGlNOtQmvlTrRoVrQNJDoBVq8vUv3y9
lKQimzkjiW4aXDxrVakt+g4DVq171XoC8LXzrVStZd7Zr1Ofkigpu59h1N1WnvrI6fGit0zKe6m0
N5dsrsGJk7Me9/kjGpEYhUWbHDk3IQRWwVJ6gfEkjYL8bF2eG9ug71P34ys5WyT6evam8zKuk6+I
Uuz5fttow4csBpEB334de57aFSInpe+6NalYuKwEWrFTETL8iQRnihHUemVVqPsMk+u6jqEumCl8
1iiL7hN3lLvIJXVXpO0FkkR7vF5vXzj0hyYC4rom/RgpH05fO5dD/6/MUPXEIpnerA7fmVczi5nK
wlxfZ1ZF24XEUUH1IuKA+HJmkLAFAnUxHelg54yfZTBkQDH8d8MJyhfm2tp2yN27cixdc+e6xV3V
gOq5Vkhxlr+Q2ooRseQ9jNlLl3T+5Lk2TNojNmZEG9d77AnyfaUZP4zu8B7alnHb2NOHUeku4nDA
QSQPI/JLNQ/x0PUugn/6el36OlgwgHqtM9LKB1jMcCzn20ZdP0gkT1+/dp6wcwnZj2RRieSF9IVq
m82lasCsDdxaQX8Y/3J3+Fpeewekf+CiklSz36muRzzx6HrBPtNkDTCCEobtXUr8/pfYLrtDruvn
PMdhuSAeJF4lCZrn1Ah/FFbK2MaM6a+Rp0VYV3C6SiNrkhW3UY22y6lK82zNH+pKL7FYzSrdsYT8
mkpqvPlBuX6wWYjWX1+lE0ZQWGyDRKJaxBfRNCtfxsCAIjASAYNcLUYlkxcqf83h3t9oncBN2tXV
tsJ1saLyp0bPlGAOMV50tPqrQKrwu23U65BwnveMorzu3WNHAXj/9UGO4MWKct1G7bxVGAhtsdWe
pTSZuZUTEyYyGgPLODOPK58nYDmGUyc92puN45A2Z/fu4XoTD5xCjmqnWQVw8qKV96ElyTgNLX3F
gXIZgtLbicZRt40CdWKZn0JX+Y+q+mgmxz6VuoN1Vf1MLbd5C8IoXPuZSlcOeEboeX3d3DiajPCd
dc1PI+yXWm9GW4zO2SpxfOOMhZdiLgBeztSQSUtCthor7o3hj+ap5H09u/DxloVquFEGYqx9O6u+
u16Niujr2oO/36FCbFd1Ng4w3dA25bQr1xTfz6QedeT0lo8pUppT5tiMio12V2TbxCs5a3l67Sxz
y0VdPZsPhko526ovjSeyip/isf5AI0rLyfQnvHtpDFdoaFEJhwrfeIRlyBsMBq+DcU+lPBCeYOEm
QIu0tVCfrpI0qb6nnXM3OWDLsm4bOsX43BGH3VlR9BNx/DsVBpskquuQrvFPrQM1VzjNz1qwypT5
25A1cpdUCEBFGNWEiVnaLlOKBhEDNi7ATBXiz3053hU6pJexVHdXPfzXI2bhlbq15sIzT9MfOSME
gCyv171jahw89uTFLr62EpqWa4yUATJbN3AXvWgfrutohr90mTkGyeA+9eO8VOoYRMUw7IbYd++a
OWOp6GGcVS134JA09r5XhJ9NAL+vC2grICdrsDE2GomZq1pD4jZEOAys8KSVjMkn2AWMu8zHuIPZ
z4pmPgd+zuHJ2aT4Ts4A++u7tnsk3uiHKTPnYxzQKetmugZkOh2aAIhryy1zaYyKlrNr3Tpm4b16
Bd4Csh8AEfi2+zoG8mT3kNQymwlW4UY7JLHOGjF3dekKg1fBruEHljjgqjZPoTc1F2RBGScSM34c
HDHxLKfyWFktwA4htnmHYHmyrW4ZINiDJFZ/94hsWifAdNeJj/PPlMzsTZ4gOdcw6Oa8DZxjuaxr
657L2h6V/GwbjvYjrlDMo++JCvqVNkvUi5DqKGW5WISlxrC4ze37r8vZOySUKkbN95kqL7o5PVIH
PzTkEbxoCWlV4JnVwQHUgnC4pdhVmVZtXNIBFqDXil3ZWP4qYwFw/Xc41kxpMmlwQ6fTFu3qKnDZ
LWuz095EcbTdQN5xjKIedmL7mSTm/NZDcbenj/roQahSrgk2FgKEgX8joh9oUilFhhYvB3AUB6+2
s2cDl8fUWgLwIh55cjhs/5Dpwe319GgExmUs2lerzwsU6w15eICZGXzIvrmAAvIADqrPunbeGlBe
C6xIEYpznrt//KknCHPl2c7n1VggzYBBuJ52ByIdf+vpsD5qNo9nYOk3woy1R6mM9qQzCbi53iQS
mtcyMTrQFXqkvyZPTtBYD0WT3E5NX64Cq/H3eRr5Z4skyBunC4GXtMyqKyPg2mpxBVBDs01CkYv5
5NIQ/KGBFJhBDvlqwpZPpeUe9ABoQyY4cUJzpxkwl/XFH7W9nsWY6dEhrr92w+AZWk2AJ5CMtDB5
uf5pYmQ21IW1dbuS2iUCAgx0Jjjg68lXXzvavGhW5ZhEdyBljF1fMRUOJjP31mPcoI5OXXvlAoB9
cq3wA9InjJvZOVP6zp1SMdxYItug/veajRS0WWmehaW/pJ/eVGSmAaQ0z/HEwxsj8Uc60qNfiaAj
OOpRFATZhcrzthiZzLPwtU/X1NRWae7RhGfyapLdbFX2SyEDwqxDO92LaDy0k0Uy8awKZZx7AGS4
F4GazgpL7oPgQdWmelkK64ilwcD8HLs6IWR8KKI7KIbWIQlCHTpKaKy+Vrsmz3s6/V5ytJ0pOSYj
tBNjGO6J6F7biH1uMkfLWaawBXFUsPeZDyMzICY2MWgwRWTn/ijo3fcq8e8zUK83dUWWQycj7dnF
uYwtvDNvQSckmzqh2MuM2Dl3VUKMFdLJvVnV9b1u+7feVXaQPhWNHZ59jgZmkinKYTfYMYaA/K2p
AAlT9tMXbrKoTOJyEUk4r5BaZBMT94f+nIGkWR9swVA0BYr2XDYkJ8C5S7SE1oJtrYfCyoCxwFG8
Fo0dXhcaC/SdlNl9dzEHnxT91WWTOpyuU86O7BTOtrRmAlRmavukSy6giYtT5U0DibXjYWiD4nT9
ULpnHNbQOXu1DLrM5uGBp6ZzZq2t/8PVmS03qrRN94qIoJg51Tzbluc+IXpwM88FBVz9t8B7//uN
/0QhyW63LSGoyidzpQ1JcN7eumD0b46lnXmVsUyEXc47UYK+JxV7bJhrb76TSqMdVlunGsdbYju/
mkHxG5reeCsnP79NeoswhIZ5LUvyLhSoU1rV9d5OH8ffk7Kay9Qk5TyYZAizrPpySqQ2jiKXLJWa
b2yfFTLyQl0Fl0YwVi28V4dWiQfaOO23unpVHMav+Paye+fbR1x6u6aBtRg6IYlANU9ewktNZfa+
ngU+tI/w3PWQs7RSs54tI6pBh84fdcbK3T3I4Fc3FBC4nXix4Cm8qLh61KV28jCDPtKhUQJiaY2z
pZFGLkOq3kKvUQc2ZvGlFFpHe6vtPsS6DwPWFOyuMi9c4wlGBPRcxwG7La0r5V84+bnmeY79KnG/
nZdHhJuHSxqWp5juKERwb9T3TYOfOOGnXytHfCwaZVjxi9vzX1UO0QMMafLICifDtx5YEm5f2fyQ
b42Q3mrLzZLntJ33Fr7T3ltFsF222JKciGKj5eiK2gMF4pfRaIObbkbTMxgTggvDpI6UQk7PSmYs
izGz4ZPhIdlGk8y6jHYCeabYJVlODvziOJ9hRT8dLtDonLCyg5o7382Wu4NDDlVFeXnogJhqtW++
x1FWHCNNwsCiF2J5my3WVnsfq4soDWcW1SLixlmkVQznC2fPUCQCWpOw5h8BnBLycH9K182PAZ1t
qhx9GrNSD8PZsmxqOrugxDAJT4ZDY6AZtOwEZiGS2vs3x5Y9sEVpvyua2c6+ynZ4PUDeSep59Zod
SlpOw0VodXug2hvy/cB7GAX+3SuBXQdaWt4CQRNCPiBxRE02MjmlEmLiCCUUYg933R3CJ9KfcMzn
1S8DxY52ekk6OapvZZvERLWL7lW6ZrWylRn/6aJmjQGASEVUdJe6tvLHuu5/eH6anWVMPFTNUTYW
SFA78HF+vw5Vxs8m/I5XnOWQw26eYvngVW9VdqyU/6xrZpUyI9/UcWtfM06chMqocqgzo7wxOf+y
iIM+fi8ClnRnmvtXv3V+0usw/jDKkjNDi0ohLKaAZtV5z75eXWM4DZ8yyP1tl1LixiUS/C1E3qsX
puD0bQ7YEvfVrYm0X6EfPbShVmGiLHJ6aIeH0UGn32Z556464fBm+jHbOyYEzyw0CTzQR/bi9Ew0
al9nRauacOd5KQFb307ukHj4H4jD8FUe1r67EQ74JqnprAHs2AN9FRQRPeZIAu7AqbGZzPJEshzS
sRHMfaa9sbWxQ+8kSxrXVNbfEbmLn6g/pIlJg3EEPFMEyDGhRZ3FEMAemwJ1M5FX3Nqi/THgagMS
H2sj0Dl8XfMmdPmW+WGaYVrElhtsg3ko5HhZcDZZoR4jGNay1fpj7FLcS4S0/AnxrPfk9FMb8xdf
N36GiK5eNbeZzvdYpBdvLkUZR8LxOM/ctl0PnW1eyadaVxCX5jUuXLEXRfWzFtgw7MDG7Dnf68gT
Q7/ViTapsXlaXmC4r8Eu6SXZMyVa2JW+flluStc7BHGNvYS+JmomiAg5qiS6ZsEvjAokSc7Ajafl
FANWeA4K3XzFd1D+s6EoYF9upLsamnS8mp4jp5VwtZVpAigDJ4BWM3KQrbOWOKCQjzoTw8choGvI
GHyU/wQ9r8KNcvNpab/nbfs6uHXyuSxexskdPmqQLTGIlbcU4f2StyMUU1/XPtiDbYELbyLDnetE
iH8XcCfgRBfxZTJqIDOUuuyIwURXlwbw7xuiJ2dcJeFDnPY/CG8EX1xySQ0FE5aPeVgTDJB4lFJb
1Yf67yHLiD96ZvPGrA5MuD1/yGZOXB5SKY/CxSG03DWUvA+UKVMTb0ZY1l2XbgYWm+ii9BFK6lM2
kx5k56FNutk4JA/V5Iz/iPy4EVM01afSG7GJcScxkJxY0j2RrIlOOryUNe+N761dFLyzP9+M38vA
FGSUW+DZgjP2aBhJdm7tRm1l0nmniTcOMHmanIKW0M9y+rCp+aCEbKvY5wA70kz3Gr4V78FkD4/d
pG0rr52ukZ2OjxDr/nxvSUJhvvnL0eIBILaNrgdrw8hEjkhwvWKHApHgVArx5hakvZYzh2v89MtQ
+3DSqTgsT9NvjVkt6FWwM4l/n8GN3uIh6b5IK58j4apPcH45NBrsYVY2EELUINlwpaMks7PO7chO
30OMPOahEPtUxfU9a7j6YZcJ/wjtHnseoMCo/h8BZ4g8nV4ZQZcGTTzXeKJSN2p1uGnzQzGWl4SE
CHyP2dPf45nfONrYbgwM8gwamrOi1i2d52zUUDx/q4oQpcBt6kl2KGsYwvM+ZuSAGRSrNzrgCaP3
XkNnQRFcG+pe5oUqY+tkk+YNGI158eqFLvEUaD5aosE3nlVGpnDZlfzgs62ogIW5VTJjm/6Z5eU9
2I3vwSYuPzCfWa3RjgIrbtEfWg85qGGzq9qnsIFC4tlh/31PEoLDyyGrS54eWPdbrzk9hXeP3lNj
KIY32RT6TQbO7yFABEYDFIdllrzcOJNvM1Gk006LfXNPy+mMb0IeMGs8qTj5P3xj1O7hlubN/Nob
bC7HPqreq7x+Tea3NeH9iJUjD8s1F3MYqvx81RzrSyWb9NnpvU9WUCxRh6a7R4AQwsoQL6UFrvJ/
7g0DRWN6k26CVjevQi9C5P/cDM89r9LynEZYdpg3lRj9H80hQeBsmgcCS9mD0d+0xuueOlPrjt8y
pj26lMNx8YsNE7wwtXvbIijaufQNMqQZVAc3BBe0bD7IS4lLoem/XX+OpczXpbroitXUKOMc6Ym7
s9xOI35uyWMTMmZs8Ac+5bit19+TRY+YiD3mFpC6mX0YWjAX/UJ7wiM9rsPIqfbmpIInvA7J9Vud
qYz0Es+bPsHSetPWTfuw3Oh02RzgR7FybWZtzy8exTyJs3J1cyIRPNDr1b4msfGUeoH+sGg786OR
RMXl+9CFVIOZ/5wmlHFHUXVQyOTb5WTOdCjHShY/LU9hM/JPdpp2kJiZI/iZdQ/GJju58poABaLW
Y3AKzuwJPIkxiI/Ej8+6be4lXdaPi9RKTJh4u5X6uyWP7o8MJ4g+nWNy6re6Cf4dbi5rj7EBnjWY
jbgYLZUiZicpwcRUaqftiRWv82WlL0MbcSblnXjwMtPe9pNAbZonF63hRFjTi3Sdd8mXAKFwc/Bl
HYsh9DZVH4rPsio/K68wzyguH21YBJfCxx+qKDD6KS1xARQ5vIaZWR8zJvwYsd115AAjjJvqWGc+
kMEo2BjApwBXJ/rBzatM3wc+XYlGc1iEWj2NyusU9A8G+8ltr2RxJBMAm89M2oudtxjxl4EEkIhx
M3loxytv8rN/rp7fZ8TC18b9mAXppTH19BJKj86KmvP08ha44A62VPBglpx0jw567fJ9sUooCMFm
x1MTtnH6rlu4tOijfObzQx8gKozelKzJJ8KOjkmgBq6y32w4cAe7E9HWyM30WSxAm9i/ZbPC78Xa
Gc6DvJd6z3JaDj2UmRKKAzO34KmaB5rOEP6MJQRYez4fIFNHDwg6K4c8vjkWGfQrMC82xCA/Qb0c
DWt4CLTRQp5mdtF6UFjycnqeQptp74Lk+D70DW8sDsuBy8qd4hslT8VM1dNZZj/lY2bu7CgEPE4w
kpH0+KGHbXuAYg44dODKqrkYMd2ujY9ob0wnKRR41KxY7ui+za7s9/S9ljj2ZYKfn9q1WCWzeQZz
fX+kKIlqHroA+BskS2xtHPZGRWRfjPKLxivnjzbgaLcG2lJQ3xxsFipKLUbUOcN6K+JUnJY0xeXa
8Fir5EsPK/fYdI2zg0HuHxUeqjV4i/Fiw+fZAIuYdpxyPhlsU2TvSKIEs3NjMW3kAyQIkICXpDJ+
BsrgHEZtHXM0uuhTzQOiZjQ7KhMuWmGFX/OdoZXiPQzLZ/ocy+ty41b9P/eGT1GfYurgTyQ426fR
S++R0xYpVvuW46IMjKNDq0feODaFs/1hOfryOvlSEMZ3yyO/8v+Rw3BkDDuDfiQW96fl0I8CSAKB
Ru8dahp1M20HXUc1wTnoq9+Elj/sMcQ7JCFW4q3BT1Ay9Su0LS6Ny/ebPkaR8e1lCWC8r7UQ1AAm
qdnMDiCSOox6u7xPFIh0O8QIqlMwCV8tVST7/+5ZSYtEmZrqVFdvy+59uYlzfGR4IGjJthwi4VG1
jdqEdnoYU8+m4pMpg/7VLidnm9WNdU8m+bdgKfiS25SQ44DAqqwP3+c0ouQjpa9rq4u1Uz3LsZmq
r4hJ4kHTrGsIeXFtDYImFkvz3u2KkYvj6eGRrhROHcvIAW7lawxIZh86ItzYjf5WFpGLhIzgMmZG
8qBi61CgwqIjJjRQLzCWqc85Awp9V9bG+IOTmds40WdoVNYqs62/ieF1XPRy5sg5CW76GnZlMJED
YPa8NoQN7bDUTsoom1Ni5hB1xNjn+xAHD8LuUN5AM5gEo5S26QQN5HrNJLKK8IvEmWyvVIO7rBy6
/BQRIjx3cdiR5jT2y+pkOV6jdKw3soZU4DNRnzmf+rXynxzA/XciShjxW/e5oOT54M0HpTYfo14G
88QSFEcNhshOMIzNbauC8Lnq61d7/gSib9cPtF6dlO5vnQk/fTB7NfIZOWMElBElMA0Po92U+4ET
3sqiEvRaaQJzsAdUm6fE2R5SZMXab7/8QsxDVZ9yw7wf7gUA3h0u5vEcJyH7wUUsKJX8KoF7n8Mh
ro7LvUnU8z0ZH4bI/LByysC1HtIBsE1o+2Ddyi4Qx1DB7EuAap1koy5hjlVHln2d7zqcfjj/PsuR
/tiez4bh/HEAemWaRguVYXKJXzSvb1mshZ1VBPlwmWoAD0NSm0+ZweLWr6sHY/8dRethVJ5pXQf9
p4fugQ1ogYjudZvKq5O9P/hIzyJpKCdrKKHr7C/6IZtrCzkO5XiK2CjOgnAWAMxeTHGFV9GODb9l
vwxw0ZmIWMwneBXNTrF5EmlNlbbTFBnBtLM/Fsmzy7isWQ4MuHnFsGjRoETGKwwj+xkMzM2xocV8
O5EWRUE6ebOp2fRDdWjNnQfZ90TYsCaGO2Q3zQ3V3Lk1fvRgUllD9jSjdd650a34BsRnt5z+RWQT
XpiBOcscp1R/lNflL2Ie6vDA7+P8xZinMDywGM7Dj2STtqiAgB/Frpyw63AInArFlGK5yChzGs7L
w6pADO56UCrLTjflz9YTYiTK/uPJ4JKyvwUFlJfnOsy3k5LT6zThXMFgna2z0Qw/DZMuCcI9HUCV
2NwR4zPObqsVu3hiNUo5ZrFpop5arhoh8vtjXfetd7L0uAqgKhjqSGiP3P/s2WK00p6+TSHL+ihr
po8k+FvNagedNum9mazhKAtYtuRCbHYqVNHoQaVdZd776ygkLRX66autOKRcy3K3SSQzHPGhfZCC
yf7gmuajFSfWo9UoApuyDS9GZWRskNvsutwjsvjvPdDMmyiL+l1KqIRBTrTxrET/2XXwSgJ3cLet
HVIOnjb9JkFMXvcoQ7krwlMwbxZzJ94W7liTLJ/VhpnA42Ie410cqk8FYr4xCELBQk3CrWxQtRY3
VNlXV1VDgkm08G+Uskkvh6e8GQfckLARtWkUz9g4hl064FIxx833MYLZA+/R1MDCc5OHRS01AFqI
cpbfaneY21hIcFrm+KNohwPFlN175kwE4frgAJN9PInaH9e+EjhOkowFumk8l90DQIfkshwatl78
/Wed3nvRE2L4LzbOQAgF48GVqTdPlQ9FjH+3TSnlgko0Wc84M1bLgdonrAPKnJFyar6NQVZ8dKYu
4OARM4YPkV8gF4nVaGnJfYBJuBU4e7bLw8pz4ELqfnNlZ95txiLojpY1DPtUVB3zIZJNDLpbFA8I
5cun3D8vm02H5qJLkxXF3a7AHUUTJeMsRIZrobFh69IRxVNzqo3W+ffaTpJznGoU2jFbxY9ctDsj
GUboj/NDVOtKd5PXzgZA3MqG0JtGyn9eZg3xqO3FfESp+diK4pEKggq+/ShRm9zYx3BnmzamueFY
URlw0vL0KjODy5GribWiSLVXrvcBhoelDtCLxzjuNM4ZKf2i2Vg8FnC19pTQiX9lbt7p5QrHBiVf
613Gf8UcBzCxTmNB0ExnW7juNuQlW+VaxXwzitqVyGTJSYfVpBfJelN6tbcudfpWwqivf4SKWFc5
jtX3veW5768q1pllZbWbhOKvp04yPqDLVQDqj7Wn1q6DJ8fzNsRQoPLUQ9m9K5s+W61MylvRjUh9
cyMIQ7oQxpcQDxjmXYjpgOa+J7hz7ETO1+KcUBibUXcABddpT4NhrheeWMw47EWbsgt1tt9nj8z4
09k00JvLFQSOI2UQiePcbFs+R6SjXjh5UxKECZXckZuLTelYEJms18WQ+K32NoC+sE5DxuHNzA5O
I6azcJK/6RA/xrAaHjAnFKe2Z08W5n4kaGD1qmuYPi/rBqc1xi21L95gx/sMhPS1AMK2Ie98iEUm
dj7un22JC+fFinsIoVribwuMXveqww88ar2LlR4RpFa/hOmQlaM1baXTT1jxh65qo5c74fjvErTk
uqXLa00lHGZVjL46Bw4n6h4nSCA2EicI4+SB+QreFr2q6LOunipGVxtNOvjly8OYUGzDaYZ5dk67
3eSjh8c0nmDZfvYnWtmw/4ZrpyggnIsIJks7EakSFEk48a8oNTdStSvNpZu0xWV9tZliIekHBPeS
Q+vTlB7U4q61PjHliULbelqVYITmi3+0Cxvea7LnGkJzRB7Xzz2iNVSZVnXBOLjCrj04B/B01ERI
grc+A/6W6B0Zhd9Glnu7PrI3FfyFtVE1NC7rDdFTZ0Jep5hmzgqEoW/uoMf0vP60Snf8bW33V2QU
9LDztd88e7HfjLtIY/dJSKh/GaBV7aAx3WQfEjd0Y2L0rgAlD/NMs9qzwKS1Y1SPCDz1D04Xf3LN
nMOU6mxGIMgpjYgpsrZ/elP104oQokJX20dp9ifop9tUxDrUsA2ir0YRyFwpToeYZfOKNLp7HE0t
2CaO7K56+NXa5S7qB3apGm0qYfHOHjen6oxUXFfjgeusfvbGo4PExBgw/esr9OQ9OI1hl1u4DS1T
/zKn5q2nEJQqIOc02MYXU6b8EfUfhvV8o0nGRyZJ/IMx+UdKDqILtPcHc9Bp5AqnX8wL45s32g/N
CGiTjduU9/AZjLxfwZS7IErT9mtpLB5DBRDeJBcVNz+FHG51yRoDoOsXVb+Asal5U4ULXAmU6Xqw
UPJ0Qaldn6r7MHdjjj47ZmUka5mwUptszgdxb/8YSpoF09TZ6gnjJK19H+jCYD5p/DQbLiqh7h8w
NeZbuy1p5NXeu0HMxZn0qFkVW0GhP0ZSHw/AkYjcJO3LCAC80Wn3qQJvZ8tBnId0rreLc6QC1d+q
6FMVmNOANmb3csg2BFVcJnI9ixnde4O6pa1r2XkbP5/gl2reH1pD3NsgtvhJ2r1qQ+u8SyvtJQKF
3GShvxF6/9tXu2DM0y1tA3vfRS0LMqjFo0pffBwN+6OLpE5hfPuMgcGlwLDaKlLVEBN2A62/G85X
1XqsmPxRt26vSyl3/Ft9h1Amt4D+VjX9OFJObxwh4yHG3LQ2TFy/RegRD/Y1vrMzAGTrfOTTXshj
UGoAeu2k29a6+xyy8WePTJmRHLSfAToqJ+pk2OrFBJ4mh1aDCcJcNRKYZuVGeCIAkq+UYZRH5XDe
AYcd9z2o5dFV+8J02O9S2Rp1xiZJIdoTot+Puf4TIfC3mnF/aInohs1LqDPEHWrzB+WPT2qQyWYK
IrU2aj3clBPIj7aI7mOhk35NG3NTaT6FZXV7LMPhh+FW3q5usr+50toVBNoTxT3UXuWq5Frj0ids
pH9FHHLBc7v9ANCO6jr+JlGx3mAQATmwShktgujYuKjPfOTjP17HsZDZgMMzgRc29ABkTcLdGH1P
FU/E0k2DVAA1FQO2bpHJJfyqAabugsg4xGFGY2DkXrOAK52ymCrafHo2jc77HedmdXX731jDjTOj
cf5UW9CZUCMxGMUFt+UJ9SO4Ge6Ir6iBtFgH+6zHq+g5HiH54qQ1OI2TjL2a2Rir3DGmG10unAr8
rlv3GHsWY+w2UtW1tVrsZz7DjwbICRDmkiFgXh/aUr/hDxTryOIj5pgG+rdTErxK+IVBtuPEM86a
aTqPlIuQ8D5bxgvXgmBDwA0WekDr4NwFOTGr4up5oFUD41AQ/BCyEweWqsauB7+yUVb3NWoxn1so
qRvaE+UqGd+zBMpLFScYeciEYx/ceYDVlagLags/S4brSC8D9W2ivo3uJc5/wQzSjmbX5hSntdRI
jbC36yl8ZFJE8W9JC1VTGpeB35T/pPydluLRazFgyJpAmdf58aFKJX3fGkXCXTBUpyA8dElw74ye
yo05ypxHH2XXDLfWSuhXEeVjVhXvGoWjhVVFrzIxv8o6+BOyndkMnnfzat8/8UnalNVcHR/p0M9G
HxCENnwCXvI2DuuBlZQnv6RPAoOaPBKf32UW/v+2Gu2D3nYry5i6vWFTHmQnGYapdjzalPNe3fnG
itvXSae73B77zwwptNPDfWO3+j2FtYpPLD92YEHPZcMM124TIvM4kVdGazr32U9jzjsTIHJs/GPj
I6JO14uoFuHiZK/TQr4DmvCuMQvpje2/uEF1dCoMmIXQ1VP9WslJbe3a/xzL9nfRBE9GzGaadNya
UwZxiBxPQTh59pYA2SPBb0wybSO2soBYKR2YMqJrzqVQvFhtXmxEEj2G2PUPYjL4HLEp6ak6f2wN
We4nj3lz2hTaY4PktDVZE68CLELw0oNDCoViJ0kvhq0cb67kVUIorEDmFHhLAi7dXWhvwsxX+7C2
p8ukKV51nIwnL+1vA5PiW5oS8XUdJwRR7zPaYgpPbis/Z0MWbTVrX1qtTq6XRX6bgaqUYwpOutAh
RrrXST4S4TL3g8HeR+eMCiGlfi1tKHZ+xGLWKIorzY6YUt3Iw9YfwJk6Zl0GQ1cSJOp1becHdK1a
Krs4plcfercnS9axE2GFB8865rCxwEUJRj/zFeGmqeLE2pkoQoyZ0wm9ozl2+M0yO6VkT9d3TQVB
A1mO+lQ8yI+9lVpbsjfACZzSvnkJK3UhvGjbu3SLMLUB2aq37gPdtFj2NfrgUomVKpgEe2rjkZAs
iyGPTbzcBhsi6NYWSFC5ybl44eZUFTp4Sj2OUK9NZuo0g/kJ+Nf+gwbZ5uLEU3+gReE8ZWF+SrV9
H+uQnhXus5Aql32hzKs50AMSDa6zUa6/E+asVyek1uQU7iZ+PRydurY2J6NDHvXsTRp2BLHMu6tk
DdVqdrSaLGptI/3tWxrlcWNqrRgt0HFC3hFprv7FhuMYGp39GpWeux6wZu1Vfi+bEhO1wkcyEajC
V257e/wzJ094a3b9KYMbQ6dvleoZmyb1jaX67FxQ3sUCVPTb3JHemWXLOjUL61QQpVt3LMA2HeLN
OvF8XihWmLja3k1mLKBjhpbMX/PXZasXtKD3k22mhP0GaLwvMD71FoUpSY67NtEBFHuAjNoWBbf1
9r6eZ+s+aXcDFXl4IoV7dA2moqZZnqPqWWM3e2rc5FiN2Ma98VBS3mNzEJ4R3Y1LZjAhSZ2Ipqo6
pzsm7F+Yh/yhQzvCWhWIO5yH7QzY2kyGGaJqTpyBjPEn6NzsECOaRcrRD6p/9+q2uuj0WGxit4jX
QDwIjyEpbLO0p1YifuACnh7CWn6pIHvAe2TRismCNYI6FtjqUxoOrM4Aywyz7XBN/QztFDM7l+1r
eNYsla8B1xYk2NgpV0CYtp0mbCZGDQKeP4Cd1lgtiexQ6wWsnrHHL5B5J+ZZB6fN0qs/cObpa7ZM
Q2vtgyL1eC8jyPBjtXNtuNSBg/GlcM5VZBDG0gE7kJ/Id4y2f0SD/NXN17fCrfT9qH2p5LGNa/dq
ZsmwilUqL2FAzaGHuYFzhirGtyqjowU/I5iUHuCWPnUs3GZOSo8da920zrAa9JzNMeGbbdNER5fD
cxX3RnagFrHYVqnnbBhxjxs3IyYpDMneTpLa9e1L3gG99ZKeGGucUmUP0e9q2farLHP5gJrflfY6
rF392NJLsm658GEBaWj9nm+EKXfTVNXHlO5SRki4loKOrZorsN1YmknzRzCUu7zvnu005FOd9+8M
ezIQd1w/wS9Wp1ir+Ewtd81Mr07JfMr67+FyL8dhR0nH/O3/87hcnmXnXUEXVl/fD5E30pOMPf0F
kV17STF+1ikXjWh+lNfFB5/F5LZ8LcnY3mh6aZ28ugpf0w6xwGlDf798FcYf+u/Yw2CBFn3Pgho7
ldHtHIiBZlXDkx1kwEfQg0kUlrtO9uMm8aKbwOpylQA1SjOdjhSOyhMQEVpZvVthvhAQ0N+HiDqJ
vCytt85hXRm2Lw4R1VspMC73UV6v7Vg+WeSqrz0tgNuGhENED+SDmTMw0fuYLlSvtE852Acu5hvl
NfHRQ2HfBvmUbPDCkI1CXP1onDNu9XxnFoPa2550+JQKqou68sEfe/GYZHp4EFH0o+rk7yZrr1Rf
YIiIq242abzVLBcuNLZ0d43dnI1zoq27+mLS8jJpQfS03HSjbjxkwRcWnZGuZIVyZ+fxvtdhg4+B
4C83xRCfkCFu1DH1AGcgccWZTZWvFVP5Jn3t3dCcX37wGFqh8crcTLwgq2hO+daFIzvORO+fi6li
s9/5KwSxcs8WWH8KqFM/kRuIVoUONnZEOD1OM3JvUIyNrCFPDoWBfD1hTuZjmd/eZWWoU5VrtwiN
Za+q0LqKLvMhePts/TQareqwMLC9jtcRFeIozMkeV67vievyhTbo9LOp/PXy6L8bF07Ydfk2bWDe
hfuS1qX5uf++Zbm3PBf0ZK2yESbOf19dvqCP1MSuDEwfEp3z9P/9gOWhaATna0vsv3/c/Iv9zz+V
uWVuhwxX+X//9r9ffnmONlUyPGJqgK7wl7J0Gg7GWD91oV4Vq2aGUkdVzF0axJzT8hhcg7Q4AfOl
ACrdyYo6xIxgRkzPzy3fuHxh0ONoW0kQh8yuy8hCvmUqgJbjBljedUIbDCdo4UxVfl6slmQgIqS2
iQ4Gcoq+nz9LeI/8fs6G04130Y1Zg63svgaYOd/NLcvAqpm64Kxkne0Tbdz2tvoRsKxjhPrvTV+p
4porPzjYVnv1usnaKN8t1iKqRkwBddgAzbYt/IAw1JE4be9Ygn0rm07cDHmqCoz1OMjqX2PVYpjG
wsDlI3rV7O6r8kR2K5Pmd2bGNrCtMnlqqJ3G9tHWD8DgzJ0+9GJGuXv7poMJaPdpeqxLVz8pz8FK
b8DAS2XswzdsooNFsviaCNPbdSqx1gXSwVHOymQlOQUOWD/9Wax0CmGSnqP9C0XhNDbaX0nj6EMz
30x9T6qrZFu+POcw+X+IOZQfGHDTl5WW75zZm02EJYCPFDcBu83b8hBs4d3xBrFJkOBXBg6H22AV
7c36f/dU9FtJVRwthN8+q6NbnLXg4tpWj25O031kGSuAyIQcgDduwPhd7ongBy+zBJYY6DkDuXat
Ct1dpLBWQKhwH/nY3rKpwthTCaJdAzEk0ITPcVqe2BP4iLzcUEWbbEZDqN1/z7Wt9VdFvXFKDOnj
kEl+eFZenGv/AfKZf09t5d+ppDhSbBJsY2J25C7iEcs5N5MGfIsJrNhTFcbKLw/Aeg+ifFhuSFVX
tAJayLvyOYZj8GkZWB/tEH+XJuv8hfXvaXkeb/O0Q/sb97mXyU9ryraOngavUJKcM2FDkyZaYrJj
6f+mjs6bm7dVn+S7kjL3bozzVz7B+9DFOlePbbPPSaZEHo692G+LlTf6wSuVgah2qGcrkddE4mi4
p482ZZRavVRuGV6US3ubjYYnTD959vDRT5FeHcyExWKmQPhFAX1vhTUmxS5zDElmWLOoItDiz4zQ
ym4MNHlebrSCAS4741e/yiDoJVP5lEemPDiqMw+FL51HPZ7qNXWqkOXY/o9F+Fua0UHDJP7RNZT3
alh3TjNf+ymmjm6lBiP87eJEHhjqvuH5CfcUy0Dsh2LyjLku+v4ZXj696kmcvQ6o/cxCVArj1zVe
pFt9LP+J6Xt/dKv2zkmkkz9S7nSuQKqxQJ3vpqYR7XI/P2bV0K1bFwqWiGNw4llfPLVaVj7FLXB4
rykfLCujKcyx23sdde1dBPpOJwv5sDyFVFid9U79WR5p8O+Ym/SApBxS9RqT7ZODpviSEv2EFQ54
vJnT3bTiSBYiGW0bXV+y+XHtH5XxCeEixrlU2A9eqd+DKBTPQTP8nDQm9kUa2o+Ob2qXPizZusVW
+ZMmp1s4sJlviMxviA7jODUKHXVQpD99Cv8cyHifFZCFeeo/7TXY1x+xGFZTm3wyyeuBOTSYQ2nn
uhutUx9SNsmHWJPloREua0XwIvRVU6Jdtjolbe6fbky1C4NRECCavskiYR8oij93tts9s62Hb8CW
b1f33h1Jpn6O9bI7ld7QrZaHVW3Uz4GT7WyD2vsyM295mgXPNN78H21nttu4lm3ZX7k478za7DZJ
oLIe1Fude9nhF8IOO9j33Oy+vgblUxUnD5BZ96UQgGBRksOSyN2sNeeYEuwqIh9q92Sf+4Kd8MBS
Ter6hzWR0VAjhdrF7vhO69Q8a7b52eI7WWkl0Tk+H+25JpCMyiEGD9Pznudv2VQAmhOnelVD95lG
AVXJoHvGEkMbObP7mxRv0VjUuAsQMd6BaVmmFNVXfDuPfTUVd9W8PxliPV6o+e71mFMUxV0oi+eK
K3CPWqS4ux6SmRPs+NqZ5udn/H7BANdIDpl/uL78ehwtPic0ubpL1dIdW1wfCcpw49S0WK6vp0lK
EHbRkQBBbMf+eiMyW+zH+eb33etPJaJI1vL/7mGv9DEXGgOgaH5VfX3y9ddcX3E9eL2xMud96tr8
QKbGSaRReIwg3Ph8BUO86mLfXmt1o99db7wxbW4aVumEgyRasybQVuvgV086bVvqU9Y+EMO4txxm
2xyZ2r3DJdYbg3kLIoJOTeLrP+qakC9baAaXZ0AMYRK7m9EkPC7QpHo2vYpF2tCmS6CvDpvcDI1Z
YIgEjp87N5zT0/VmCPQ/f7re1ZuhOxTIuzDHRgd083/ekAWEI+V6f4AHd3BKnQSIoXhrixg+5pAV
T5kJv4eG8fWO448csXBjqMhWx/61GqZhNzWF+YAPy7z1nRqxgms8XG9cRWyqxup4PUlIp5VjERgU
M/aSF4xa2m3qO8cc01M64nAei7J9n8oUY1qgnlUF4nFonXAj5uP63p6a/D2ZinxTI9UGfaysZ6ew
DyiJvEts5TvpkWwp60TcErvpo8sEy8lm33gJmvFIIUT+9BL+azczNUhHprMVboRxGrn9g2chWL8+
Zf5FKuq919qlY14zSNP8pBI8Jl190uAizb6J5nVM8zOrkeCLHJ9bDcL6a+AgFgptMz5FEsKVIyz4
lebUXWrXfLk+teZXt70XvHk0nlfogoYzaEBjz/QxbirBtKTi1mV/yjogb30kC1ys68zF3BNHToK7
26kIgO+rO/CU4aGgbjJ6lO2w9fJAZlCOaJFAXJ9xfW6g+h1EMHI3rLcqCc0j7nt5QpBLEvj1R4hD
5XocaAFROwCc44G7yEFXRxCS2eqmAfDw+WBYyI6Mk/lHPv/22G2vP9t4pVa5m0DK1oaVZH+0iseu
Pjde+lmzyfwIaaWwmTc+7awEvm6leHhw6JdhBFAzztdJJaiv5/27ChvCwbsO93An00vXZgdqjdqx
cPI/b6b57vUY27Ztr1PSAernkcqlnL8+7/tlhv0c4MTa9WPWsc93KcMBpUSa0yLKvd4EMgqODN/B
cRpNQvtMm+4Crb4imV6DKYq3wwxt1gSVy/vrA33v6isr6zQMbjyPANDnnJF+i1+HYlYtkw0aRWc8
57jux8AtGPz9MtyW68KABy2d556x/C5pIImXUaXdZdWwjW1tOP0+nhUzA4MPSYxTu63HeI8bo7k3
RJjdu49oVKaNZQtaZkZtnqYK/SO5wfoHuho2JHX75pCStSbB2t4jvKru3b7tUOvxDCctuc4i9zkb
SZyJw+EuHy171eOsfe6kjki6aT/ijiy/sS/6uyAszANFR2euDLYf4wYthPdipAUi0wL7eae7W2Eq
jywDKP+6i+aOjLziwgxFxyjTZzNUpVYervJ7q8Y2W0Hd9spIf0Ltkm18glPXxewlHKwy2ZM8pWFZ
41EzwjVqNG/s7R/ztixe8260t32K4BC9Tv6K6R+3V+ipcytr41YvgXMW1RDdh2xeNpT06B6UooeN
wenG9ps1dZPUm5bW4JatCRF4sU6qDtrTR4XGZxnG5NhlEnERBkSbTWc7HrPRPptGrv1yW5vudlx9
BmFWLkTVNkcY1IjoiyhZRyru7xwWKRv2OCiEtUyjIJy1hCRZTHcaDSs61CbrGOZOzrx94mLTaPje
zlNUJJQ33PZJG0BgZrCi3sGNnqKQkKYF2nDkPhFxSEgE+jKa0KU1Gc5LSiWhAAsb9tCU4jJ70qIi
Pfi+Ajw9duLNSPRT03T6k95Hks+Uttn1uIrJBiDuhEgw0UNwSrduI807iBjtE/JAd+FXaU7cZt8+
ORMBKng72rXFzoEiYTesmKi8tcZCeas6a3pxqdgtojLqzrbhp3DwlpqXihejKe1TEXSwNDV/2uIi
Udvcs7e+EThvWI0nqqmiIWKTTmNaARHQzUQ7NRn1FBQ9y1zExYfQykPW+9OFmAtrO7UtK1cCrC6s
H47XJwwxChuFsPnWTpvoRGMr5M8T+UdCYwuNXHak0NkzcTr1Rp/S9iaN4mKH7oDVj6F++AXFaj1I
igNptJEZTPekG433SezIcyXISP6/h3D/cB7I4vb6hOvxOLD7PSIa9oW85nrjNIO+IOwIj/NAvybk
a0VmpSXJEUnfbT+m4b2ab2Bv2Le5/vb7SFzI4D4XRBwgtTlfj0snCg+NkcWrNDLVJpjK7kVH0Uqm
tuyOCNC7l7qZq0Ot9UQj2rkD4/+Yz4dbXNg3pluXq+uLYi/rkQWU+c31RTRNL5mamru+luWz2ZC9
KwsXMjQJtjUiF/I35t0KoBgFi9q3lkEMPzmZdzXIFb9sh8VojZF1w7Q6vI3qrhokKT5WzimcUK7F
ODM+AI39dT1OUDpBzyTa3UdJRm41MqdVM7+gqrUlamjzFetXtPVjnWwQr6sunER7ohLtd82R+Ooa
0ySyi0UNW0H7GUQSyQdaFJza0LOeiS2JF0ZXVCcbtOczlYVfep3p3w+WXb3sxmJdjxjjHGUZG5ru
0bad76LjepJ61JxY1kUbWCIw67xwWHtNuwsK6CdSKPzj407TRg8jdv3WOwDYSn3OTi9CNu56+jOF
8TH7zx2S5wYoO2EWf2S9+RYWihZXS8mY2ARy+QxUv/r4Yflts6jNSYDHi9exLUx0wM1pysL8QMU3
YHN2UAEbf+wk1PRqxFpEfi+V1Z7GpjV2Bv0wcsDg4wpcxD7n6G5y7O6m66juW5WHiUo7DPYU7q/3
OrMKVsKM+5WPfv0c6NwIJoKl6Y3xeoba7bspdx9mDI+RsKYwIrVKLV1bdqUOXibLfzDTsp9GU372
vacyDz0uzbg4utnwmpGYqUoU+q1v0VFKhsegbdeOGj9YCtvGSIfJ8M/YPstF5cfGKjX7tWebkHG0
bGMX1Zsr42nTUexZRppzrBkiX/QkuA9CLd6EI1XymW3xZssO8wimMd31cxKiQIvLQK4cI9aeIVcc
oj413g2FJVb2lnlj+8HJVkFKMyh7cCJ0iY0VkhUW5du0MZ6cfHgAorm02vBZxsPJ0rIDsoMjEcFP
Wqgt09T/mKT4hasTH7+YDv4kPjBmnJwmKU8e8q9U8tGD+m92czfbRshzqA0Bm4X8V03AooHpvetV
iTSvQ6CRCb7ytkCu5cYx7eyeygRvF/xGtqsK2px9TGtJ2KWzaFyzWKLDXI2IT7GTAs8uNBSUBXmF
syBsxN1B4y+H3ABZumWHUKsEWUiD7dvwRqgZ2GiXWRweXNt3F0KjFAMNlKAezQuX5pBQ+2YlCHvI
3IoarwmSkInJOgBnjFRqX0iiYFQoab+WEOYzexXqRbRsVBsvXTADq2Tsv2qvH09sln9mPpyh1iaE
Ho5OyfS3JJhbrCO7f4oBQD4nU/yUP/j0Afa+xpThCOALQ1vk6FFc8PpN8EIXzzgFDkWDmDcDHjLd
onmYtrVBtTNdwbMOd05sgkRLzKcCzeMi5oJcEuFpLwxX0OYzp/iG2LJqEb6rQvp7fWTRQ2KzvrYr
ojaVtgjMqF8WY466JXtufVeieOOqAJO3ri3sdTIv0VAaZHF3/ZFNk7sUc/7mYA43XgqMgvopUIaH
MDcRUQV2TIOWvbneT8Xe6OMH08N5IPzxZiCrmIgM+khguVbMNaoL6ScIcRRh3x1RvMLIQPyHGmY/
eO2Ta6SkmJNFv6UA/pgA69oGpmLGSuDTO578xWIrX+Sy+8rmt4xSfWWGCaFK9TIcaBXK0HttqviX
ZWs7gmcuuE4T1pt02spI29DtlMjuKnedpo+O7tNGE/mTK6pwF1bYzgwrXZdOid6izDZuFb+YVfJB
XQepcRdTHlsnUXCm/8du9WdQVocGGViuJ8baEkO4SKf+SHhlOsJ/NSEQ447JMVqCLIi87MJc1y4a
R5K9rvU3ovRvBDNWGM6RmtGXmHoUI13/LPpJW1BlnKNTBrHxHKPed/5wyNj9k//rLOk5Rxu3bPxl
nrRnOjerQQsfPT3AfFqZJ08jN6RvxQ8mdkYw424cexfKF3KMUqIUzEpajbEicXHyzyR2LKxuSTzM
Hv3CHFkvcPaJVRtZHy1blWWatc9RFC9JAhhQHqThklArjYH+MKmSOIFAJ2ViDH5qSXk/v8kxjd6l
f4I/yi5oXOhTX7PYNvJdocY30szGLT7EY6nikkE7BuJPYvxiMmDZWnZkwAA7xg0pA6j3p15S5o9Q
/jUk+NEXIblJk5zgse8vQsVotRdu/1L306evJta0hCUqLHmy934RMuSTRQA1IzB8tWgsLlKHszuZ
9HcGVpSAhhXeaGRpbTuiU4gprFdpC3MgwuB/cqxzT1zeYmcW/B1j6D21RX+UGMLRHuaP7TklAPlY
0GU33LSeKxc/K5NiUCKhwnWMwWz65uXCDSCoHVEGs0FqncLcCprs3XUQEw+tBW8qJ7fUCrP3EgHV
U2S2Z9s1XvxivG+c8jSlih5QpYVkcTp8xGhLUfRzURFEWepEaxFverF6RhZq+zHRMM6DFNXnoHnH
PhQIoNIXSTpK1zZEeVQ4OtBShz7ehDJPAL5oPmZgf1GaP0ygggAHgYdlY4MMwkLoYkoyQir5pU1V
uNQi2kc4hZdJ7x+qNh1WGM5+aIgkjDYh2nsEuaWOEhv00PGryt5dYVy5oWh4TKfsdqJd3NLftVp1
N1IVXIJyWVJdIdciCRclObk+OT4yxLgN139wilOYDPfSajuS2+KOfpy4IQDkE9JlvOUEClCXEPA2
PsYINRDXiojNueRQmAcrS5p7YoYZt0HwVpo/bKYczlsZpZumgourAyVoPNJmjUagYKs/UWFQD/XQ
XY5NuY16de4z++Io9tkogrlIe0Rws+yh9d9ZbhPTtEUMyRfzAEFrGdbj3jcmHVYFrt+hA3yN3lNF
Q0pJblwaxMYoRYacWbBXsbTqozcafKcyfArr7uDH0F+85GYQbLeA7QTJHbHlS73sv8hWPdVa9a5P
D0Fl3doYIeyo32WRsdXsABX9+2Q0J5BjX3aZ3RIX856i4k07L9w0CRzq4AsRvIdbo+L6tvyLRokM
MfMNf1qPtLcGdlwcap2xFzhEsEWaHxFNOwLQ0UzkyM3IXpvvAY0IKVDsUkIH6B1KDi9A6EwQOQGa
Jvr1tK+jzZT5fHxw4in/IEGyhxyjOJWOSAwTbhm1nuqE+UYJY9EwCy5qbFtClAs8/V9gK0CzSDEu
Ui8mZgk8idDqH13C0t7Tyl+lla6cbhqWwhX10hPboqoQXlBXWpcZFRBqajcQc1cla7Jd49BNShnl
LVf7aKYONZuXH5MsQCtN2SeNiYmhFnyA+MZCvsvGpQVp6VaKvF55ufJefCu7hE3d/Ep6YpBVod6+
jaXKGe9o1YR4itPlSBrIkq9wx2ehbfjbSG5zEdtoGVQzc3aQWRkZ4BKLL45XtpkdNKPAdekfzW6V
vGdTHlko0jTLdZ6D+afc0MT+6mXJNPMt0o2tlJb5a8oJAEEA9c4aaxE2c16F8NHXjtpBiwf5ozfQ
C1GBHfk20y9j9i2ZFVbOPOPc03r3I4/MGp4fJXOXdoSt9aexNMRN08CtMJL87nrTB0TZ6A/fnOig
tNVtK4nOKMeJUJjBaXY6ipVL4AJsAmn9XnQdRMpnryECNRxt52P4FQdx9tPXCHVOwfK9lZb/Ouqu
uYpNcqyzmabVBdnDNyDJiEqUhgmo7yTrCt4VvLSrm+DbPgy7IT96Wn6Jp358i2379M1Ursk1PNok
Nm2tYY7XkMTQg5csNk1duJw2WnZHfA9U+pn1mZHNjcJlfHUZoxcpjgQwpH3srXIQf1tZk/I6NFSP
dV3Jz9Jik+d1F7dyWMyAhPp9U3f3kwk6RqZOcchlOZy68UdIt2nu7QMHLQfBVzkmPX2tEYuEi5RT
0/KD0gx6h1caRNmC9RkpWbe+vYlUM/7IWXy6qT69By3w1o7O5KpUU3BPIh4CGU1pJ0Bv7968mR3i
0nzB9sTkAaAMW2h0m5V1cmQjZWya0vt5NdZa2eeAd1Fr2O8BHh2PtITl06AmyRBOSELRN/YTgiQi
7vKOIDodYX3sRBZ/rlPf2wbKK1tkK8KgI6hILHPvTHtO2yNRacO6DiZNUzinuh2eIEBnz7U9vfZB
Pt4N1YRLpFE3kTk2F5wQUDJdCrN9NO2FX5cH0+61BXnZt20ggVrOEIRUeCebJJt964JfbVM6H6jS
blScPyS8meP1STV60gW+qFUxM2eszDX2peg2winP5PKObywnBMJ42WzHMUaCynla2Y5z14SxuFcW
3PBlZyI7vHKXhwodUWd5dCMADUwoY+ZMynwn6mTELYJn0Cxqpm6BYI9sgbcmx9j7bZsDPUTweIib
Z/47umiwt5QdoOr1dX8CW3xpREEu1xyeFroYr6+cWb833rDYqjvdK2vosGAn5AkUpziC36T7FCv+
W5tdZjRaD3CabQwMtVj2fht+TI2+dWhs2v7DlSvWhJH5iLGPxTwXPoUlOgHU40yjIcami3D88hey
mckZVML51PtVTNR3av5kq9Cmz0A8jLF1yVXbf9DOv2id9Yo3r34AtyBBdJN58H115Uk5QDpyxa6t
yv7eoHwVN51aJ0WG1Op6DiQBSS/MSCTRpEN769P8v5rRPP8rN8v06dtP2X1Rv0AHwN69mkFpqmJ0
C/LwJm2ldgrkrE7MFCFn+Ch14cYP1xvawASd6c5XCqZf9Fr/ODbSAKxctpTFouJcIJljddLuu9Ep
f0yhJ9FaphVGVA3o6tV4myWedrIC+x2xHNmUZNSuZPvLKEYXCYVdIqIQyVr12tGpHPuoyKvFHZVV
fCu7nuSGp+8PIujJGwTDaj9mKasJep7RlrjB5djiG70i61Hi/3DSdrizLAry3/CsGnk1vMKM5sjo
AFyMe5ir2FCDfQnPiMbG+DjpNEdNdseH2IXv4XTmC1ES2a6dvLXoh/HRriFf+BWtD0O+Z6VFH26m
p1f1RLmtmCCIdrDU/Li8H9s+5FtXrySBDQ/IIcIFS5fxYoZYnMoZzilzchYTKCNAgsw91r0z9Cn3
aSijHgKvm9xIVFBrPwo8CqsC3tFMxbiSb7sCS4xSsFzbCFOPkp22C8dCP37PDiOGRL/ILTIRzXZd
tQO87YbqJklwuXUU1x8H6ZBg7pAIf71YIVhS5XrTKw3Sv+cs82AIdnmg4oOm7QC8eHclySRLvDbZ
Jk9/TknlssmM5bANFOfABCQTTrR8LxvlLz27Ns6Ni16nh7i5rvpeXjRlP3QEepchZ5gi+/nBZdjE
LXv2Om8216EDuH6UkPMU3numYKFHKU3ion7sZ2mbi85cCy13r4pG342sSpcKk/mZEN6Xb3RwkGXJ
Ax7bGEUqDMsxTawVb1wsnRlR306R3Bl6Dmmrn0ogqj2kJFG0m8zcCZxIxbJzx2RdwNT9tt258MDM
oQrvtWaUYCJcSu7KwWCaQY4QEB0ph9FLg2tmCMt5nXSUe0340VOPXLpuh8UqHW9oqgeXTgxIvtNl
OfnaC8g1CzcqJmuqSlBjobA8lTqLwTDrUFiHCZM+00tA4QUWsEV9vbM4USW9r+3s3z+jrkDi/4qT
4jl29S051NPeHuSwKelr7AAZ0sEflXqCu6ivtTguNwGdzwTfP3hpMrOIkdALzos0aoi1MYu1Cgb8
3S4RawvNty+dwWQC/QE7wHWSdQPrybxxOY92V6L37xtwNvZWxPI9jFG256YZLtm2RBvwAdA6XSp0
i/8cbmD9a/SVg25V2paLNJyAbVN63hx+8JcAa30gDkzSJly3KKePVwSHN6TqmFfuCb27CsP8Z1ba
xhI7ZXvmiO5F3koRCPkYpEH+MI2HaXZK0JU2thND6dGNa3DgOm+ZglVz2zWjf6MV6UM+cxXCxp42
VPqppgaavgtavjr6BKS+FXm/Qr6Pk828MZyu3FqSZfjI5BXHLbELARIVc6Tnz9dRXgoyBpIY4n6Q
2bswrLrH//y5GPrfUx90h1a5Y5iWO//T/x5l5HFFJqPhaEvb98r9qFGKGvGgXG39AjvsASHAJ1Mn
XoVh1PCqVBMWDZ0CZmg0IJfieucJKlSZR8YRwh4dmj66IxhE8BZ6v353k3orrKfrR3m9MW3qdrUh
tZu4jqPHEV7xsRnHH7+fIQp/WHR6Hex7EmVYlnTHpPOMo+MweDS+Vb4NvggW0igfxiHWz57lEy+X
iLOWE1HTphMpBPbXlXvlJ6Tq1j7RoQAMqx8kxF5qMgzvlWnmt0bjVazCOO76Tr6awDjvK63Zm/Es
zX7IojSlGCSqM8Poxu2IqZXEEtPewtLm+FTlSgMu/XyTWIOGR1JtoqTt5l7hKrCjQ1l0RBMw5G1Q
KpX7PpkltXQFl1WTBe+e1q0LNBSf7jB9Qj6un22P5HLDVtFBxiI/6xigVgKCzA9SOG9AEfqfWa9e
7CHsL0EEDSOZnB6rWrrxU9u4K2kJKmwae0xN0TkQAdanoTorNwKHP64zKyi+MPW/KWCNrSW9HdBe
NOAz2y0kV0gFLFC7huzwcZTZF74Y27ILrDpi2jkO2nziHNGGcIY383KnsJz+IIYXdGit6LJ3nwls
7QZA2D0JBxDGF2/Cz96V60fQUB7zKEuBcQlyxnFkfd9cj0mPTFIHs+qZXvvDt4TfrGPUWTr/M0kw
hkyjS9YjQg4sGZ06z88ODs0JhiSCWrowZUWlgvZzMJ9am8ov2uHPfmBX5dnuRQ1CrsrGSKnjNyGb
7FjfEtSg7idYJ0uqIvQzcsy5CiB3143UGboBPIw32S+Dk6E+98ePxIuJZkhVdq9ZASyhyZU7T48I
2S2GORRdo4uS2rvBEt3TZDiXOJHqY+DypUKRyfsxqsR+UBp6RUabeWFfrwAecDontn6MfGrrU9ie
kwki1FCY+s4eugjrF3M4JA37wSxMsminwoJvXWlUfgIiLpRDXbFJFXBaKnSgPFaULbpb/FTGrmy+
enjCRAM34aGcbzSIInwy84/CMvnx+jiM/fBgev2v/zymWH8fUoRNjgzYG2FJ5GiOOY/FfxlrwyHG
PZHaaiXrjVFOn52hM9N2Ev0h1KpNVsTai93SjM88DDhhLeMXFd9oRhVeUmSv+jiSRU/1lfJGOR6a
uTDM3rdd+cerp0mpyvh2N3WzxcksWjYIQT6rpDUXB36DLhG5OiIg3z+FZdu+BNNZ15zykghp3Pom
PsvRkJcgXIWAQU5iMm9HswgflZH+CIfmY8oYoEvpDAuPzs5z4tjBSVXb//wpXT+Fvya7CCkxTJuI
/XThOVL8LW6naRL63brWrEQ9i8MjQT6lngM7bhrz1NYeCyx4Lhsz1MBmxqFzA/XPWRKFZV8Cp6wQ
ISCujKSb3U2u71NCS7l+qQoFO7t0MH5FKIRa49mo6/Q+SLQbHwEoTcEWiLmBGhU4W/OICzXf6Amj
YI41bM+SV9uruplWXTZ4/4/QvOtM8q9vGK2eYemGaVu8ZetvIW5DYMRO4nGm1i5ZCvqMpWuNsbtp
JSvbK9dXevjwv+sIoUW1F9QeD0bNmhUBFn6EwH1pPivPsWg3OHWOc7C3bomf0fE8keFldApPGUx7
RdfRZSoIvZqpxkkP5YDyyFZpsPOF1TMffbJA0k+CMJrdNKYWbu52OKF/0v7/ZFhuv4rze/bV/M//
QejjzwJnDdDA9hoB+fveKfoJfqv41f79Wf/youZ/XR8OvorVe/v+L3fW1/TJe/VVjw9fDRX1v2ZM
/ncf/K+v/06GpS656v99huXpXdVR+55H73/8+ftuPv/5x/VF3zmWmvUP13AkCzdi6rlCnHlF1381
7T//0HSHuEouGxeiqo2O1WQAYnpsw3/+YTj/INlSSAKshGFZukWSZlOo+SHd+oej27blsc5jXJkf
+j9v/8/IRz6578jNP+//V66yO0Kh2+aff/xtQWnPdEMuYBP5hEdXyrH+FmoZ4OjKnVC8tvWAoCJJ
7XuScx4yY5ZdOOG5TVR3m1c6aHGNRVCoB59BrAe7TEQG+I8+btgg2f4ZZIaHGG9aOhCOtgz6j9dt
6HwJh8Te3LkopzdOwCrcqm+KXlwiwEh712PxkSnEokE/nUjUxAJss8KokNCGkf4DfD804t63VqyF
3b0wM2/vRuM7ksBi4aO/6DIwx33SfJ/t//5TMY35Kv59lfO5SEvomCxN4Umq8fMX8NfBvzC0YHQy
5Pp5SbvN+TRMIlgk0cKQ/p6HMJhbjLjH7ErObYhkkakyxirU3SqzjyBacdjXjYNt0tab2tRcFUH9
CjEc8CUAhtztnmUFLkLX9J+FK2+S0h32rZEsHRekk6RCZ5DjbiDaY8wYcAQOG2HnhP/5zb30NeuO
nShC/YRa2JBN4UliJFhUhUG5ugyJ3wRSsDBjlhEM/wFxjyXRt+yraVwR2hY/OY0pCOTsD7hFSRAM
ffaI0tpkGlJG6VYnLNlbgnrSA4GIObteJECxPsLfsGENYkJ4U6bz4tRFtS6G6MPvpYOTDFJIPbJl
A5cfdsn7EKYXdo+UHO5QK0XLLChPo2wvOCqtdR7mcFH8eOXktGQDtKrNgJ3OGT4n6V6yqHwAX3Hf
ubTUEqt21x2SSsKNScqUbkoXRsfGR70yDYe9jsLByZtukUJ+MWKKMYERkpVu9kRZ0oPBUgdBpe/P
9pBi95v04SYn4hnMAHa3SifrPWXdxL5zodwAr0hupou+dqjrTREllc74lapo2rlj+CZ8lyxym3ZN
o/hcSpfkb0AX0NPlIq9VDfYmHW5bzwVKhYdrYdDwNQr/5JbTi96IdB13vbFTtEQgZVXLhDiXTWnI
JaRQexbk7KORSChXTC3FvOkjialBTNE+8NxmW+jITgoxggKS9k4prC8wamsqVCTZMb2WwZqrgTaY
5WCxK8OHxoR8dwvm0T+VilSpYYBGoJqtW1FUDTreLyzNeJfKoxJQb5jqCACNIIT0Lt5zuZMUNJaV
xLcymJm58LptTaueeDOEVq1lsusfwTUlGzti5ScGlqFJzqqv0ZmsuzqY+yo+sGEW6u2I+cHMjyX7
zkIWBzUgeazaGvyp3aM2CmSKg9s/u11Q7xhIl4j3NrGuXzINALKQGIK7kI+z88nBnRwP6CBUl206
QNOXsTnAc5jRDxEijdTs/KUsEm2lT0G4NNiH4/800IdgVNQleZc6qIiQCD8ocCEcj+hoJhTuDPE6
JqWzViL7pQ9Bu27KhuJUWO48x2ajPVHlEE30prIUmgySvU3mgD+u2GIRsNV+eWWg4zyJnVsGqa00
TLUKchmc3MYExRBl6tDgDS6olrOFhfAUeO81GJx3lnLWwus13OHJ2YFdR38lPPT43HZZ3bP1iYJ9
UOl0xKBOCq2t901LRBt2W8xQOyOtxUaqON02mjJZaChn1s2Mpxj+PhZt7UCmTbZuOx9qR6E9dIl7
oNeULtjQ7T098w62ap8MI9Mo1qAPdcdFkqmRRhrikrTkN5YkSlaVcxkxmGLPgYsWufmq9Fs6ZTaU
mCnh/yGkaBkTI1iQHchJHULws+V9EdmvjZtbT3rNzGLB9hr8eD2i3pv/+4SIYNwDU+vedIPfH9LM
u1QNI1KX28cqbCK2b8l0a2TBcxki/aaYA+jN3s+xKIsMEc2YmRF2h/6hyoS50NiQVXSMwSXRcvOy
etFOjbfKrGmflfENvn32+AhhW3cMjkU9WsvejDYZejHMq/j3IWIN5CDbY/hL9YyYqcFuDtgQGgh5
29jYjfXydkBiiQtgw5oAf52Z8Ud4wTJ1JA7XqdDXSkeK01j1K3agflWQDuElDr1c10EbAnk5CnV4
Ef1bVdTRVug1+Rmoe/BzrSvLhDgVsDlINQNWLtCkxURftP4ZY0mrnDEmbeVUky3NnEuTrGwFlcfK
fQlFpe2Y4O81B92xVr/jV9NXHoeXrH3nHPZXqIzhfgJ2s62c5hBNPrAmf85T9D8NTAwwJrp9z7p5
hYKMvgUAVfOt8Hyx0kOJoc9HFpJmXXQzlfLsxWZ/rCkI7cyONKAsvwXz84t8N7HJTYucjMUUlO6i
cGiS9n6UPNLWGLfsD5jHIDcFCUlttq0Z58pxVzgGmnPUpJTw/BQfIkY3UTV7pJ3NPi5Horyqmq6p
UFimb6MQ3b4FYJyYWzUtCS8t1oNbawcCWNdk3O/tkZUzpjJICm1MuLKpt5vBr++0LutvkkhRpyuH
3WD06LNGo1r6yRiueoGIwy1JoiBlddHnNsZ8vXy3LZlvC4w9u4aZsWDc6rEiAk4bs72RTdvY/N+U
nWeP20q7ZX8RgWImvyqLUufsL4TttplzKvLXzyr2uW/fOZg7mDFggqTUarUCq+p59l5bOHt7KZ+X
5nlCSrvx3OmvscysatEU9526kMK+BIiiB1hvRKDbEstKLvL0NDQV2hLTOZvJj5mvBNLEQm4sHf8A
pKpLKHFrdEI6B02Gz4Zmq8kOoOYiN4JoDKdjgT0M3cz8y0BwyXyATeha+q2FjXjRim6Ty3IBAJEa
txUht9cOGRJcoLkTt4nWGdghesWHLDaNp9MN9g0APlaEzG40sovR1n9YhHs/RyYogMLj9zgarw04
cRfD6N9obE5AtXDFmW4BH2zIgsnUPmPpEzgCDjmJbFLp4LB0kbsnd7AFh2wUt5QoytuqySwU474K
zbSyi50QM2b4guEsww0e8c3CS29v+baQ7e0auRJg4G2cy+EVBVsMiRdhNpVm96O1It4UzXzO1eBT
V0GHPyww1V7RZ28FhGgaRpyqWKudk/YCDWpgmI9vGuivvtYMPHdDLsHymSOHurDOn/dtT0Json7j
uhm7vqKGlu6EP7K0avMOJpu6Ff4wTdPkNNCQPa8HIiuec+jEkwmFgmrHrsmjJTD9agmyKvLUVQHE
yWS+1XgnDqb6+9ZHX/fEoL/jqgoRYh0X+8H3HNCydEY30jffY82mmY8rM3cb1L1ZLwG107NN1Obr
idQRo4orX0vPfsPyUu06MT2YCW6+U5L26YmC+c1wIg252nHVqbZWa2OEKdOzmIxXQrr7Q681vOBq
MxXDCxlMJlwpRnd611cHZcqRMWAM1k3HqjVCP3nwDX05N+VrWTZjsG5CfPH4nAGAxZ77C6RKjb4l
5CUcZ74IpksaeJoP3SbBBlH3Q3J2yQsoc6SDnKkgHrT2QSttUA68PPrQlMt2mpcyyH0f01rjvH+/
Nd+v4HrOyEYK+i2tldi1gT6aG1e9ReDmsdPhX2Y60EDjHq2K46i7JREZPmvimBsFkoqMGZRsIk7r
y9kXtbkxILwTsul1Yr++2oY980BD4YI14XVHhcpwC9Vj7pHWbNa/PsnsdwJEkXhitP16QSgfoEVu
yz8xgUhYm7w/CONe52hcDpou3cAbOrktNb3culiuQSKqd4C2+UJwOXqjyRJnOJKN2WGIAd7+tcmb
ovvaM6z+yiLxxfdbjCREPhBbCVpitOogMn+EPVLQAlbNxi3LTReD0mnUJq2W4gTjd7+eInajDQoz
7pgPrNtcUA8nOfKqWQTK8unja5SlGxeX+5H53bWuijBoLR05dRZqW5fLVLBuaKOTaUkBfsNnGPA4
0mKUiFrMddysAdHUMzZYsqKDobHbYN1DC9gFuGaMXREClDJk1l/ogX2kPXM/2ghD4BS2lW+sgTUG
aq7TejVY3/GvLw7XhVDYIUnTzk2thgy9xzg2lOTZ8uasv7z8PYIdw0g9vxPM+mJpuXub22lxxHcI
wD2ictYxOO+q0DNvMff4BrVFu79daJ7HE7J0MgJPhbpx3ZjDbN4ixjw2ukfASyGOZV8iG6yrTTpX
xu26yeLln706wTGnl1+nwzwCsGDO7Y6BzLiNMYnsnaiaEN1y6C/+LVnOeP0Kc1LcrOk2z7Mfmhjs
01JRV9qsN6Bjtm7s/Pp9r/WuOnnSt8Qc6EdDYzr2fasHJQspYN4yKe/co2YpEqIKBiz77DO3svre
JtflcfGorKnTjZUXR5uq+Ne9RO28+tjXH6y4Kh7aUryt92oRTBIcQO5q5ev5uwn7rD40NISu8JLq
6+SL+ooMrf5vh+s5NMr/3MqM6dM0LNDB6gfW+673+NfPr+fE7H9KHaaxa4fn0FNtwsbp8ZoJyPL9
2WQSdHImOz86vfXTt0MLc9emEWAL6zT/9BftbAzpNTWjU+oqC/L6oIxXCYrapThkZo2gu8Ca1kzo
7NB2lFoTnczMuwuZCOeI+YK2Q+Ob5ruEZkfSW4jfaobVIkFvPz/OnW3t0RQ1QS+1LSXhFzOp0O2x
Sl2ygeYv/PQ0aW9wzu8jeKFnux+qfR1mOrEqUXqAF1oqf+ijmYchHooUXZTOe/y9aRbtNXUacdRT
eG2G7YPnADYVFo8e9KFtOKOjpROPqQ+mWcSSp0KzaG+SpP+0Ha0+Alm5G0n96VmnHGALQHNnFTFE
OxOR9LYf+xuDPDekQvfotMx+0/RZQm6pdWSR96en311Y9g9audDe2sCZkV3CQRr3Y4xsEmQMs5ad
0YAJmCXzlDmmctRL0JNhVeynhXV/nEZPkSXbje3Ro+jrHZyTegsBFQOE9TOfiVYthYass4invTlu
7VZ+UnDINnPktyDhUDrz0TmZZXOpU3O4tmrDSx8H1E/3neODr/RBjsZueKoLvzkTsWQcuSQ9Q8Gs
94hAO4pXfDyXSSuuWJbLa0S5Og6jOSBgYmClgMq4szAd1vShksonpSl5LwyX4MJGIDOE80kmhXkl
jBcKFuvTCZzDtmyTh5i03NOiaR3wMfiAVRp313VT91WCa40PBGdgQJ2yJbL24SwfzclelJeg2etL
RzLZzAdjIf46aBe5mybjuTQW75jFQ3vtNKchwGFJDzg0eJOJQrP85GIwckgdxxC9QuyWkOcq34CV
6frnr68MyfEXUfwude23iEksBGa6F8T5nQl0xK/peORH8dxYEwTmnM6sBCSFIoewSGmbQaJ+dTqb
7bVRT94D4Unhi4CizLofpfak/mfdHJ1c2vDT4HeEa2BrcREeb8bafx6ht60HrXpd0bX+sSSCUwz9
RRf2hJp3LnZTQq+BSBf4JfobNzeDUmOZ5qoAoRXinHLB3H89ClppQ2cW6sa5TnUm22s50xPX5S2X
pY4+xv8xe0UEX3YgHd4uABPXSBARaztXXW3gDu6GSlaBra5KmVYTf4NEe4OnhNn7iH0QsqivL2RO
RkRGh1r6dyT0jopfsvf8sd1gDvsEanHsqqQ9oILeNqDKL8j5xRUajBE4Ka9O8gCtCFUOWSwEk1LA
Y7ZI0YVYU9LDd11rOsCOeZ3FNP9CsoDEf0CTHVZvUWuyGhzGv34GdCx0Lo45RQG0tj2Kphev6D/V
x5He3bNtTA75iEzvq7ghzi8Vz4tJ8QXrxA4CMWIRZoCsOsR+ERPiMr+7SrURXZwdFyN5zRz7gRYa
V4/IO6W03I6ZuvKIpNySXevvSLt/wocuTsCCmONrb7FaUGhN9mREzh3znb1exJ/dBEc70pZf4avR
w31ojZOPvoIpQoVTOB3xMWigcByS8ppJoqj3PrTQvOsQ+G5Dqy+2Wjm+YDxyjoU3+VfWUv51IKb0
ay/ylminAdLEl8ENdsXqOirzn149/9aVVfl7I6JyuhI+88+5Rc2US1M7f9+D8sbFgHV+bgoqX1Hi
vVltgR5+wt00/bAkhiczbanQ1vqmMPs32FL6hklStgF9tcemQB0EjuAmjZPjAsMPLVv6WmCQOEhB
VFpot1Sg5pQCpPmrAN8LRqi57b3uHQlJczJo+4EbndHpgL3KCvRymB6udWth9zKVr8hrghjP+tHi
lRsH4LItLLxtbXEFIG7gHtBDSkgmXM84JLLV6IfN6AwQ7saWIi9e52y76I6J04YXAg/DdHWVzHzh
oeWC/hTv75Pjp/ibnema4pdSYP8hyMpi70mE1TEUiohr0tRq5NVAf9xzWbAFjmy/rU4yN390yVAf
2m7YgecctwMaTYJHFuqT4ZKUGxCiw8GwRhHwn0eaCZ6AV00KX5yfzDp6sty31MABuo7shdf1QcHT
MYjAwJ5XQiER0PGqBmq+tby6eb6XuFMDJyqjQxtaSDUxsFI2LKEftSYEMae/mlhetvilO4o7pdzQ
6Jf79epM8qfYIT79LDAtABfvr2EuOhL0MvOAIYOCEld2MUjoJr22pyOu70Q4Udi23R1Mq/PEBwVi
T+/syOlmBPJPuuFjLRUW09aq3sw4s/cWOfK7cdET5n9UDHryOLY8t2vboPs2LfdPxHCuZ/1TZzCy
jNRiIfIK7N/Rj96hXC4XKMLhlJ+KXpzJN5PXpMUOC62V3fU4K5iloFn0d3aKGtTTN01CeZwUPn+7
Dl46czlMqwJJr/iRu0iHeWJctkKt2pd68rMcsqPVMvBOeozqQL0f5ZA/FTrdFb+nTm611bJLFR5x
tCOCbrH7GbbuIUtA1NmN1GUaOCAj9OeOGpWT5PN2mXnRTZ9vezmYCbkmCR+zlLeEItOAtEc65JaA
hqoqQEyeRxUsSbWtriZVxjwHg4MdsR/5Jjvl8HPMR+1Qh2D3Uqp626Hv5XX9+yURRbsa5S+IrOTH
TBuM1WF8KwfmKbWroQAW8pGV26lAtHjq7Om2zoa/sanyHhz8fo23zFc0teV2zDWi3yP3mXBae0PE
3HGa8MSVg3u0lMrXSZwbzeeLXQ+8lZPWPMmRYXk2epRV0Jb5PGgBXu2RlhhEpXAp2j1Z4hdWJ/co
JUjqS8Zp67PYyKmtQgBpB5yTEHf1KXzzFiYvI9VTy0eO1xvLKYSTv8UaXsdoLGph75bZVkEb/oko
Lop/4eeIvWU7LWGQt/W+SzpsCfmC6W/5HGLWSH4jwi1eRXEFXQkHdihOXZs9xEMiNqFFfHMbpzfo
haIzdYxtVLRWMMqoOMLE+62GRtv5YfDNoFpicGXobzKrAY3D66aDGdmfizB8MWop902IECjGHQwK
bNkfrEbjktP7UchrhFNOmCGfh3bb+tmHCyBnP2lMyM3GXXaUfHausEkNoJS2o1G3gzjiwM+awCgk
0R6qtRNU0OGu+IFZ13v1Xsrpbh5ke9Q6Z9/rGqU9eqk7x0OSzZLHUS9jWwsGIPPX2MQ/fVN1/Xo6
HiP0HjFnxklHeoWwkaUEn67fZZO+C+IrkPZBLXZnyp9xHDij+9FQmuGbvVyNDLAd79ESWpTDeOEM
TycTEdfiJYWbsIkjiOp0GGD1kDIGOOpCThf0Rko6OLGX35bZhSx+JnhQTv13/dTOkwj3/hCh3+SX
X3tok8NmqKPAX7iqxGq+ieKBHoLarIckWBYHwNs5oGnOjToDcQopLdHMEM+Z3+FVIeNYNzXvMie1
f8kJdNZd/7Je4mmc6vu4ZnLxddlXY+LX/H8d975215tkXJwyUU/n9edKFDc4H9chVA0Vg6/6J34+
mJQyuSyso2m3lDGqbX+kbaZJrD98DcCAn9Ixd3qI4dInDc4n6uV/r5StS/J/nfteq6/lru9b/1XA
+R/vt97wvez/foB/nft++O+n8f9/7v/1t633+y7gfT+rf537vz+D9cf+xxdCOjM4JKNc6NO1aO0V
s4dLHUAi8Tq01BRLRxK9SxiinaW3Jnr3YIrIvGpVjaXQjQ9JnsxGMW7n8dOukaMt9nxDPHf5ZFXZ
vVbHy0cEcnzfU2NB3G2ELxAO9zUpnSirP6QXjRT4W7CrjS0unsEjmYiQMnMsH6cuu8mQOl+Q3aZ0
hR33w8lR2Yy2bl5SmzYbdcRz7MwTfZICt+syI2CxCG5x60U/zIPYxuqHKJxt8f2Ub2mlK1yyZu3k
EDofmvBeU9EgiZzH8MYUHTZEdR7Gib8Z3Gw5mRCzoB6y5GgbN1BeLAtVxUeE7fCUCiW41h5LGb9N
mtc++jrFJbqVrxkIcGJtsFngrvHeHa3qwIUSQ+OJTH8NYSiIhFE96+BnmUjOu4XkAyMWFFV67V2T
FsLnqHg1DNkx2mv1dj0/88fi8tPTa79U86tHPdtS9/emkWuxg+Mx4RuFgTyfP7TKe5FpVj76TT5h
3ZRi45eyfZyb6HFJ/Xg/u329GSz8WZ6W+R/eKDat4xpvMvEd3FBEjGiCaGvftp4Zin314WivgMSZ
mUPkgeu+/mVkhtZBvMBkXQ8XLdtjInmYF++O1GZx7Igh7u10vu1m98keJNwZ+iW4MZjKm2h4TUNh
zHUgEmOe6oj1kl2MI+Elc7pHFW//iFe/vTca73dm2sY7SS/aHqRieNTGkpr11AT0zMwnrETOLZoF
qOLVslBhTjtAb3+Gnhesdqw4SPxZ+Vva9KBBY9IEfbaib08ascagFwg0g8Q7gknapho2EDsek48y
N1zqdmLeD4ZLTI5xcm0jeU99IFx+SQeFKcaRp/hDei7TMQiC76aV/4xdp75vYYc8eb59boZ6OTgZ
bhpwKD7R6nR7E4IiTwRIGucaKh8rw5pih8pSSVjdmSTUtXjUrlE9I9CwKv89nYB1u+QFX6rOEm+u
+7C+1qQFeud86YggSHvvfWwY/EbaXLdjbgskngAE7QxATZ8RbS0IRB4o9e+bOPkgl4d81jAPvCId
P8yZrrC0wHzO45Sf1ci07V3nDw1yHC+Er0215r4X6Gwm613rUzsQUCuZxXJ2xi+1qewx2iZdD48c
WeBr6n/YZli863HRXYQyaa2HC0jmnbSlPJpJe/Jcqnmer+3qpvWePadI7mybQHdHnZ+8ejjwgcmO
veYzog98N2Ux/kKPnsB89x2cIdGJiXX6vpSFAeGLDrjSTSCjNSZCtG20n9Su9tHM14GwJeetSfCb
5aJ6Qcgp7/TU+UwFfBRWVEMxCbUkosdGee1NKMJ6ShzAdT3MpudZdOOrYbGuzllH4fZkKGU6JUC4
d861TdD7EvADLL4p0reef8ylrezcDeZ4T4n/SZSKxjTF+i2xnMlbP/6xXGSShHWkV38o6jstNf+u
v6xGcbdJVHMfSxYemESz3qhBcHUeLeNqQsd4y9JXKw67115i+EhSeR5sJp+p4IvbxSGuXvpVh0l5
5OoSN57jtOZ1VocRiehA3tpkLJ6R7OV3reX9HYpFf4OjZR912xD79bCK63Q7W+bPRKeJChtMvGXI
HFopG5IyekA6OHLu3Er89orWe0NJsxyFSyypOVLFE4n7hi2SpJZyim4crthvYtzbRVi8LbDZb7AT
wLmJI1ZVWQw7MqK8a2cExq8vQGo0QLm1vrxtW8GCfzzPICkovxA5RATcsllyvmmhrp0av2J5N5vk
2BLRdFga47WKpRlAejQDrajMAJOaT8cxiXa11QqsQ50v6PRio6/a7CRc5oXFUtIMkUqf0GdVeDTC
8pAihmMmCA+XFe26v96+3n/d+z8dzurR/nUXsrF4iO8f+f659d7/7eYi4pVz9PIYNqohjjsgWPd6
KnJcytiM/9nDURWL7XoyaqaWlkVmUxsXI1ZP/oxQJ+wjIv4DO2gpb/yR1i6r/Cro1SbzeJrr3nrO
bzwfrBGDkaPamS31nAB1hbvTdLo0sWoEhUCggpZiwsnEoBIJnVk8V/A2WDcUf/7ZS2T2DqrG3Sfq
Rqfj7+hVD8iVLORJdcjhmAzQcv3c2kVMUjezOlxzD2LTaILvw6QD2jLdOzUkF8NzH+rSNQKRoCsH
FGndeXHhHowpngOPGHEGJZbzTrTMgVk1nJP+cPTD8IrWsSD4q6v3KX3QwFpaRp4u+rX+xu9f+324
Pj1W4yVN8vP6/Fur5nm5IIw3627bEKHCEqfYhWncBLbqfn1v1nPdmEvSxQmqNVPStNLi7I2edbY7
DNa0xXkikwFkQxuS0/cfPMzdwasS7aiMLcG6AUhFqp4kmiWO2kXsTdXhhHUE7CRjnFAdR0f1O9e9
XPUJBeUgLv7U0rGl0wgb45tk9JGEKI3DupkLh85iimSJZa5odlYSeSosB1Hz5IniZENyOg0E1/qF
BF9s20Ww7n1viIIoQHl7r2Xiu/v1kxZjVghIHo4XDPpEwUWs9jdF01dIk/mmjl2i2s9s+v/sVb5L
LksHNgMc4WZ99HgYsKjMAyjktAf2vD60s343v3/LoNPiNOGcrR/idQOfQaN2pj7U6waQ1qbW5vxc
q0/y+pn2bQz2VT3GO+kOAEvWD7U2hb/DZbyv7WKgczjzOV+RNutGi6vq3MLQiyPVFqzLAUl42H/t
uRqw2o1D4HPsirNn56EJaFU4LC8T7dMBcCj2tFmRBpSNJCEi74303FHmpT3dfz2Oxxzxa289R90f
BeB68l/38dSvxp7YbHSGa8VvHYN1g9vsn7310OuSfkvKeLOtUhrkekdTuDKs4Z+99ZyXiqOwPEZd
2IFkqqnLTCebs5/+NWFo07UtXCeg6+wgHqGjM3W4DGOnaSHiFfh5LaGQ23lyWpSoK3TAug5z+wZB
iCxxP6kD5h3+YfaL+9mRC/Cy/9o0fkrsiLbQCvQH/VKEdEz8rtrr5AxcpGFEF3PpHio9slAKqjCJ
Ao4KDCN9V7yPBq6gdVPXYCFpNVbvcqq8Q1lozqVDJHNZHOl+7a2HKNvE3lPPDh8jdRctJXWPeyS5
614itVn31hvNJL+Bmm8QOOEipusTEFeTDjUjIkFZlVYfKvOPPhM9XS7CfGBOfZ/0eGT6qTgm5PXs
Jj+dwH2JYQeRK+JJ99nVTkR4SpKOLhxUJkRl/sxT+ZSjSVznknrnZBzsIyw/7V453vmmbK2OOays
U6Lu2wfy66NfkY77Bnf1dGEp1j4stkF5XyfR10X+eoK8Gm+rMclI8fSig1lYJFnNF4hL7clF97OT
iWyfrKL4LLF0XinEjUjUDGOnDOd3CQHKuOUk7kp1uG5me7hd+kxD7YZWBaN5ewrLcbxbNzqe6Vsk
pKioVaIFAVyVlYud4eDgxItcbkUM5pOELCoSzG7KraO7zc4fqpdhjqcTFK47k5L+ydFHDe5iPUtK
2ERBxI2fXbX6vzYN6YNXfB2/EWFTQFXnRZiif6rxm/znrpRjiLKLigwpVdNdIQt313UPeMNwbCmp
l6qJZHXyCUnydLRZyiE6ZONZpXsxJfMYt6VuPC9kwkF/oefaCrywHnjHrQWJEtxHB6FlPRmiQroY
2s5QNctcVS+p+RKFTUttq0GB0wb6nAnhv/vCvYt8Pzo3PuCxtvvwcxRv1FkCQxVV3M7wsG4J6lwJ
ddABSKlY4ha4JJop6oBJDpTDCrW8o/ejx1fsDPE16fVPwsc9PMeooFTnYhQU62Id7IyjI25Kq+gH
ZvwPux3M69cmT2hy0O1AsR0ifimAm/ez9OHkUvdRo+6V9PgHydRceDkjZubLr81QHmyss4EzUFsj
RFAB+BhexsU7UASF32pU5hZEqRbo1mQca0LFyOIavjYCV7S+zaUoKfO7YPi1/gMdHa8vBfSA7jHz
NLWHB/QqRvBq6zXYai2kvlSldusUQ1OJNd8zjvXcZNQetH3c4utkQ2u6/z7tWA9Toxr2fmb/LldJ
yTrl+NrF6NIeFwCv69jtDxbxBuuwTicWNVF8X6vhfR2/I7gswTp+r3vrJrawT2XtcmIkRsGKp+Kj
tbnE+qX3vD6MpaY4Uu/v3cGWh5hETn2//mRh9eXG4ptCsVY3FtaFzBPWUX1c2q0+LsXZRGK7o6CJ
XAKKLVkJNq1oFaqiA7LYorGkvZ21l1xvZVA4egFnvPohS5Q0kdv9mf1EBtAPJYMWe2U/0b5JliMy
aAZUoQbur90OB8TJbq3dYko8A+vwXU16gcJbDb1adPCi0D5/D7G+mkGuQ/p6DiLaCbXYdMytFLv/
Or9c5400Z34o4xRSXyaVCM5YEIW4CRHMpRJQBHklO5F2+DPWgXidVxqI/Lf9EFP4WCyYUlHjIJtS
m3X8MNTobvfLT+M7tEa9IuuNWYM1NIyxMgE4JpfXjM+9kvaMapOUSv6zznqYwThnbOfrfEeoeVCl
pDrr3npuPdTBWtVaPZ0MQorx+Y/9Yxe3/aFs+54mvwFHY901XZ0cd5kdaHMge4/VCKjukpsM5eve
eq4p9GHrMn/mo8oN66brGbobtVkPtdCjQD2j32p6unx7S+Y9kj53hyJpOZRRc7dOX74n5vj7jSzJ
rrluPEK7lYpAUt/rtbid6aZQBTCq+4rVXRSl462zmO+TLwF2waDJJtQ8neY9DjTdcZB28CANzWeG
X7oClDsZqLk2P9cernXTDD90PLJxypVnolV27jzykx1oCDSlYoDaakMe0tW1GrBGHgTuJGrM+7pu
Kfyx5IiVaK5QIrp1T/j8OqzTBn3CDlxYg3bL69CB4JxJaTxMp8W03vE+8p01k/HkKVAAyuq32Xfz
Uzcs1TUFUTYo4oOHWmOAAzGF0zVMm+owZa0XZAhLN6Y1yu2YNBP9coCbiLaZx9oupP4MWG7L1NnT
pxJR7N/SmU5jQvUZPXV8b6ToeVGu+AEko3Yz6eFeeNp7weL9RApacdSFjjkbXMLdOPXZY2VlL6sd
GkGYAZRmfgIqGW76IfMICzUH79pq2T8bwyx+WE4FZoLEUZlMFCHFQq19AA7LKNMhrH4bwoELWElb
yy+N57aw2/d2rkFBO+QpSmtqt6LTKF8OUzgfQVKNT7Lzf85xOhCHzhGwcnIBCnptOIa3gKLcd7zY
yS7XXSswm9x93/JhhFTiT85OaCqyNCEcvNbFyZjuvc5FHpwTpRiF2mtZD5KueujCheUQM8LRSH1g
P0zCn1NITZY5aa8WpkZf01paJZZxbIy+PCbDLB+gj23Csa9PjedGINPSeBtZnndTlLr+kMXaLy22
f0Si6J/yNWk8c8cX246LPRMfEi4Hxz+Tv8B0s777snbBvSy2lYIJ8TgPC54jlnLJthwXvyblxUar
MOsn2GbpJQfKep3L/raPk8dczbWzHMG3bwl5kKWQd25OoxbqMaQkYdBfn6EBZ7Sw7Ek2r7mfX4tY
B4U9h81r1EPUi43hWXrJeWzt4aasYeFUMdeqSuuNe91KjHtj6NPrPAtygZ9b3aJi7eTp3talDlo7
wxlS28t+zp8ZErFwo8ViduTAUbOo/NX48C/N4nsXn0/MIRsAGDnlayPn/LCMg//Kc7WNVr8HR3i2
QdzerBvC9lirSfpmYT9u58LI7ibbX5gjewBP8gF3BiT0fc9V+HGM4kdU2OFuka23xXNj3VqOA8hI
s84N7uwdckn5HpUu/c26wBBcj7D/xQi9J6xYBBnkEQoG6/ExGxf+msWubhMhp7ME7mpshtiEbAvz
6sZjSXMD1y6vniOnbZ6WRs8OEpDFxdaagu4oivSirg6Vnua/SGxO0qX4zRIcmTU8yduObJ0rCAIw
KkY/PSdZ/OR5iNhci6K0L6OXSLefR1/Mt+sRQyjKJatD+qpu7Isy2XUD6m1wIU8U3Gt0bH14NXSL
wv58HBCTba1x1o/gbfGumLcpCbOPXx+vBffSPmrhy4vGsy9Tv/TM7h+gxEfbGhfGDanoGaXCm9zy
o68NORZ/IPP4QZP+xCChQVXTk3NYt/FTm+fpOXe1YxmjeCyJTvylwyedHACmZi9erNl58pK0ffKc
TrtY1MF2tEcxYiClb+ep3JnkQm5BINoEofqMKJ2BVw5/yisUjP5hnD1k95O8dTOa+loYee+Tm+i7
pS01dOnMah3edXMQ2k5k9VFkmv/kkmvZx718MTpaIjbGDmbKLxVcmZdx3HvuQDpOelcXo3Hm/qnC
LvXHoZyTO8OZy20Rxsck97SHdZMuLHAoyA2zfW/P+vTiZs6uH7rp0ekS+aKX5Yn2yPCw3lZk+rUb
puGilfNlhGt7F81hfGdIh86IW9EeVoeRvfxzA2lSFsULcbOepxKM32PAcDbOZgFJjE3rRpoScqlv
S6sK2jpuJSbzYH4K5l9O8SjbF/Qc/ZOlNv3CeBO7Cxarye2eql7aSBvG9/WIMp6xnyUSztgaFnvr
O0MYpKHjkEoBAujs0X0fLJNzHWHCcyZv3LkiA9hSzW/LmpardBbeQ//kRtl00cxFsoJQu8TuTZd1
T7jOeNEn469J6qnK9clrKj81ojg4PWcAdV9H9DHqy3o+tmWyy8D7bdN0QAQxe918YzAtvZGt+QpG
tj+xnppvokp+9r1ZnWeUG/dO0pe7qm+41KjDBdjjveIQBlaYvK2nct0pAXxaw8lJC+1K6ZXD9cfk
OP3zY4YDXFevjOiQC0zl/ZzEuIX6/skQfnSb43INDY7WU5byQ7qIJS/rOZ2v4JlPEPhQ9QPrOdSi
zKXC8X6Z4/5pMZghxAQa7NcbR8pY95BE9uuNYxIBD2AKk1gxGjGW6IXt3QgwK09dStxhB53isESm
dfaHVHlcSMQxG0pW612q1vCeejroizdOD+up2gc80xCgevLjxnsycjSrXeRQnvY2npP65IjKBo1B
iVxSS1EAZvDKwXtBmaUUSwMef8UoTXgJybwl3bM+rMQ8iYPpECctljqJMa00XPdMQ994EWC1cFkv
B1MAQqx0x7slh8+7Zc3Pkroqxr1RYDuM3PJShVYUQA2Jb0mziFssSpKq6NgvIK0xeOCbMFl/lbIw
9rU5f7ph1fDdyah9B8lfhfdsTMaxd1K+qXWmTb7TO+B/rvlAROp7r6BK5YgEvsdSM+R/UibpZE0t
j37udrvFhjOMhDufL8wFNdwtWbBM9qufWkTiaAgMpxbp4sxrWcXLswPkYwxRroYFWiJTQzDliha5
l+Xol+ixSBcghqm9TUg93A1k5LqvEwk021wBOHK/29QWwRwGNCS072IYkqestshaxEeh+LlL6f6G
ML6cWk/Wm8iTvy0Z+SdUKd1uzqujN9njnblglZ2g67Karh9BjlyRil3miZyFUHcAOdTy02PSqVSW
4aG2sIRqzG027kR4M03ag5dYFqV+fHga63WuusNFJwaJeXzV7jwPN15R346oBtGNFvIopggiq/ep
l+6yyS2z3vrj8pAZ+Jm7BTS7acabFCIxmYpvZklxhKilLYKsg+3Ax+1As2Qk9pBmPN3QW/s9qxge
X3NPROscbS9/ymbbPyatDUEmpoi9nKjikcQSWi+TSaqz2Rh7rZp+x6nxNGojBOIop63kq8t2SeN8
9ujbVEjLExvbSIOwN/xfzJ3ZctxKlmW/CGlwAO5wvPRDzEEyGJwp6gUmasA8z/j6XlBlZYmUUrSq
fugyy5RZ1b1KRAQA9+Pn7L32s+xljHfPvixn9C44dewazktf569GG5GmNpHAqzBld/zY+y4xvg6X
YdCGK04Y+0yOR0I16p0ChH9oYluutFg0F1gv2ulHUQXHZfIm4H6RR5d+GV2H2a8QX2e3iq5snwqo
BaOITMO+dlp5BpGLMgsCM+c5R69qw+03pVXsoEWgPcSXHUzNj6gv2pUdFCGxq/ISChfG4RlYxzL6
HugrKIUrkuzfcltZ1lkO5FNgw8nxyjxEqVfuAYJ+GSNYFoOExwp0ZZsQvnDdZdl1rtJk5QbO3ag5
KY9heM7y9mlwu4j8C+HAxgdfIcsKyXEPIqCMb1G0oLc893zVfZGWr2Wg970WuMF4Gn6aQch1WU+5
7XHehxKa2nviBU+4csijawhEbkr9MDDqXuUojw6dbG7Bsz7ERRftCB3c6lihQqSFHZvXg53uxzg/
chfjtWuZr37F8TE2RbGJi+GO5OuTqonDlJPuL4zG3fg9RmFwY1+l6+DUrtAkcf+tMSO6irEmE83r
tA4+ZaADjvZISdA53qWRktXbRj0Ny4YMU5ksIS2Q9+xsG80xr13ONxitXQikdj3o5BnXb0OydHDZ
wXm0x/Ccw3/beiXHhE6v/TEN7hM9PsYAMiuVUn5bZ7NhVttJhScHfDzIpwG/U5ObG8zmezzFh0F2
PDYjZqjKQMLMAnldWj/6srRvA4LKoSqn+b6VDExE+6TdCUI47scVORF601HgurURMDeYLiAgozQI
XqIcTHLQ0lTG0wpU3hwROLQaoRTtqXUSfhpEuXbmB51steTRp/hY5ZP4XqYkhBT6q4Gwjd5L/FgP
WA8bLBogmLb13P6IRl55PGmfwMAGhzrCkWP202XRK7zOFkruuZSruTbtjaxBWNvFXUrswf2YiMsG
/aIFCicX657KlV5h+1h510VmNFQnJrHvffSFKh0OLLunH1063CnaqANTxJ4lyWFCxQXPU2aMqDcp
oNwxWX2jQgtXbj9ObFZkm/S6StY12+s2rZGAAeTY2I1HIl77kmF0v4IF8KVo5NlqQeAaFkAII78t
df0VZqNN8lhRoZgrVTtu1QRvWsfzs6v4XCSGhfBzN5aRpdcxtm0vMqJ91WlvNUfmMZ7tm0zIbdfZ
ydYqFM6p1ltlKbgyzrCyN9eGH/nf5iVJShub3qizT/M87vIhPtlTsYPDvK9kg2rO2URaFxupkrty
dB+1zTBmUsdMUF/WjcPSZI7HAUkXk+GGDVGdrCL5EkRLdmASv7oBGQShfNZZgYTdcj7Xdf5gEgWY
T6lzduZiOQUFe+QWyD2t+YuTO5qcAfQ6gbVthHzOKaqmvriq/Pks6WPPhAXTXLcQTzfpmYRBEqPx
DqkuJhPQNeCSC1DJPiRaj/zsVWq4R9/i2J7ylPemaSwyNWBZGW93UKMIien6WlF6W8dXmSl4yrW9
Vj4dCs9g5hcTWN/xzluXA2ppKCE80F7G6HCmkUfHHN1i7F7myYBWyTrQjniWxcjSPDnPtc0oAGHg
Dw9PAN4shKpNRJ+Ae5HOfbENA/VkDSRK1vsURO6Bo2ON7AeNgEIf3bY105/UpN/hmsUh7PwXUFFi
HdQuyR3hIRqjB9sl83tGIk60woM31gnWZoe3WrjXlunjwaE3R8W9NuMlcce1N25YTXT3vRbV7+xd
PVWCghNpLoeWIt2YFllGszlpPNyQSZqKJZ0gRndDW4hsLvzW9IF23hRcRmHA2SfR2TpYmGHpGHxN
eryQyDLYxOw7+mxEnw/+onMJwVcN94gu0fyllUSMPb8GnnwICMpCd32MQDI/BPV9ZOlo7ZXRVQKx
+uwZK0klYsxFjRAaaTsZgOsyGb7F8tWp+rMr8P7TZ3JW04yFowF/pFEddYOUmM3nghAftDWG6RBr
h7RWD/YPBo2wjHNF1oJTsnIX5Q9asrtZD8mR1I4qg18wB9+EN13L2cKQ46ClSIx6Q2+3vhlttAmG
pP3eID/waiokcAA7Gy0NxYizozULiqSDid9IXpeg7b9ObQ3KNqVhzoFzZeOBzGxqNthcqCoOo1Ht
y05fcgSftzA0LmsIi/R8souwWjakuBn3g6W+GQSNpMJRu8ZkKRNq+t5GgqfCl/3CKVnrpn7tR0cQ
W8FomqQPhqEa8ip69y25q4rchKBmSB0dTS/J8Q/URA3HPAe5nT/5TvTZDFm2NB01n47lEn1CY8GS
Gz2XX6ERorcrzibSNDjO4Y0zj4+Zsp+ckgSNPJOrpvV+kAj6eU74zIEm7d7pePKAu/YgDQYk6KXN
DcmfJsmC1oTZKV+CISIZXQ/94GzizrkopHUOSrc79viVtqnpfmO7v2kq/xvQVrGuC/y9ZtMa67Cg
KQBXl2E46piVXgI7pP/FIuF00+ChWSe6n7cLwMH2LLHr5/i2goZleJONSC+5rRK5CSzEy5VQGaX9
AEPLRnVRJ/aTreLXWjVP80T7kVlwFKAIzOKovW1r1lroZIsJgx1Rmi2YHnJALP4ajd8E+nYXkvCD
0BpJ4GYoqu91lV9C4/qKkokA7iLeAJevdl5EWVsY1cRW3u51Gw0ogdoD+sJ63fkG1ZsB1aJCKrzP
MlK+YoM0+Sn8Ejn4PmYmpx2vGJ31+RS0XDoo8/NAX3AvRfGMmIh4nwqcHLSvmuiZwWJklaIxSPJz
R8DrVUVYQFV2wTpPBfZB0WLBaBCEjRZPjRO+MN7YdQaiYys2r6YoGc+VJGxj8l9IEgiLhnH1gFpI
xD/qUdE0jFHuxP3nork3FPTkyshNDitivDUeDIqtrewHHEQVxVJT8B7kAftOJvAj9Gq8JMFwN8bW
o5aCL4JajZNRcFnz6lw4JGUFzYgV01DN1nfys+EkdxnApk92QPewBx1sg8dlUjmuM0XeQAEufVNQ
Yq8sAI1hRlVX5vALmaR2GjzvjD2Ds8XjaIX5ReR+r2pMEG5coH11eBnSSDgb5jV6BQCCMAFXxycD
9fJKOflWGPq2igYgA13+Q3cExc7DF3LWH9I5eDYFXJi+tb8a3tjCwcnnG5QDQNcdA0ejQqfTVVm7
5YnI+ZBJtO7C/CHyj6J3kek1vtykSfA8u+rKG8wBnkP7WQQc8eDR4hzCVqCrc6Doq9TjaQx/+JgI
7s3luSxBw+3EUvmMcBnkbGbXQlYvjM/jdTZDYuUQODqReuIXXYNTFMcgR4E2T3n2OMchroXIvwYG
eepzZ4OnbO/P8imm/xNiCliNDLqKMmIU6cXVhtWTgN/pVDbTOfemnR66Zk2BV20QyR4rnh4ArcOj
Ghdpur83M+INIt997Mo4ISugL2nRSMnAR116JplYSDbKpaOeUD71qogvo7r53Psk7qCHqgz7Ercm
OO6Vb9p3NpimTTkTJGdmateZNEllGqMdB5pTIKMgmaVD6hlhj2f01I3YtIjMA7WxFJJ40/JU7Rk2
sHRJdxUlvs/QBKeGVcztltjmdUpIT1FJTUmVXlSOLtbx2mwXZWKUfE07T6/ZnaK9RwDllgRBZ2Nq
ZP49+PfdWDjhtkkfYrYoFAYyX8dNeGtlC28+gF3lEXjceNx8RA8MzVxvk8TU5IOHDmLSRzumtmJx
OhqcyTN//OEU6PeooHYuUQbm6LgHKCrxvkjOgUGWu5Lmt3ZIHVwoLN11M32CtbuFOg4UcPl/R+NX
WiEzXV3SJ4Z0+BI0ubGOpZWC/nKmo2fxxjSKDXuao1VSXrC7D7gs8lcUSiVHxgToIUD7fBydAwfm
r52/gU3U7hOrtTZzyH2geCQ6pZzwdmm5pxwr9qbp7WPtv7giWQgE6f0wq9M0LE3VWoPvspmqMJkK
InSbKYO+A1x1H00Y26GRVmSbjGyGBCCwSRU+4Ye+vdMscEekzVgbemOiyOa44LG09kOPQ8t08b+n
uXXSzufQHAllAIGUNI3HkF9tnUnStjIVT9ipA9ZyM0YBagaBRUyW8UVRVD2+Wny/LscJtB2vWG7b
uwlMVskn6kHp3qdeGK5IcC83TZUTFVjr1zIcJ0y7rFkeAbmD7e4a+PIbFjm262HYuKMSu7nWxrlM
6CfaCsB3FFsHq2vuJznVtzCC1j3c5NWYBTe96RCWatsnNwdhNw4x77E+Bb4gi7ylAPSXebuVdi2l
VZ6vJ6jsh9hqCQquXjqXGVgw22BWqudeqAcIWMMzIu9Tk8+7LFHjMzq87nKIu5IjGUZaz3r9CSZc
mIkwEt+g//6FWvwPEuC//s//81Bk/Oc9dvENqvHfwhnf/Fv/jvP4v5DgaCmQhv+e4Lhthi9tlEe/
8ht//pX/4Dfa1j8E9aYCJ+vCA3SF95/4Rtv8hwt+0fRsx3E0RFDAjv+kNxqWhNHo8WZbSkPhUBq6
4D/xjQZoR1u4JiQX4Uq4suK/xW+U1sJX/S9QoRaagwgESXwAFv+r0uQD/goqRLg+p0ZiUkk3ulyX
ATSH1bAAc9w8fiYGu70Yg5q1nkCSW2Psbk2cGZhJJvjscXStgOrsR9uF75iSrlGNWXJZx5qQCGQh
ZHG5B41X3g/aeCeN+pWVxL80HGJHK6BSU3RfS8O4oIKyL9vzFEAzMjuAGgHE+0trHnZDY4yMaBLr
2FTZliATTpK595lEPJPZ8jqZM4e0XsDgfl/Pa0+Me1XkEMJT3B/CvTQmWrd9iNF77IsjjdpbqVxI
UfO0M2l0DBHN5+Y8mh6RApTKvut9EWGxJUN7HJtTPvtPM7gCjyjra8deOHZsjeWYW4t0YZOIhn19
6KFuLAeN2c7JCUMHZw56habmohqdLyOu6sU+Qsti6Q///IMtbrqYAzeGltV8N1G3CxKO126xaCwn
Cr5WttNGePHCcvL3EDihfAzonDgcHPO8dvdj6HVIQGvAVjkRRY3MyfjDYrwS4dAfbRh5bHnmklBN
BBhjjebQEWbGijL1V+WMk5XcAfMhFXd9bIvbftRbk5CGdehRQmOLW5FruaiW7MjfC1GVcMNxjCKN
Yo1aZGc054G3CCPd+k1MkbbAmjqjYbuPfUTyjTjLAtgNbTREFeUBpFU/pvoa3vOVLqVHo7pt17Go
iFuQ4YWFm/eYD/VDh+EP0Xru0iGFYpRiUTvlyx/jkNzbc0+yXWATNhnVK+w639PZqQEuPEyWSTqN
S/qza2BqnRMd7bVxnGKDCkb4zi0tBUYRPdgcjw5Hu5CXTcGPWbbYspOUilhOe3Ck+UaQfCZs27yl
20/tY3SvqqXdWROhFyfMWIjubnKrJBfMW/nlkL5EEVy8PFY4nyh9MPnt/GxGoV9295rbl3F8IHVh
g8tyCehKfJpS/XQCTnVoo/Q7VN6KzZzMj7jUj7GXqQuZjM2T9KNtVw/qJRgpSpb/1dp1rZ3SogSd
nd3hXSJ0E89KL+VXkWenidPHleVNMQEYtbOqiEU40gapt4hD9jgtSEUr7vAM8bgrINGSbLVN3drX
TYOjPgi9Q+0M2Dk5jfeUIWkY6/0Q3yRJ0SBGHPuX0qJRQY1xHSI4gMlxb7OC0VJpvwmTcaRRn8i+
wIJp89PCWy4mM1+PCzSJHPLncaYDSPjEtJkN8xbNKLHKDSlrYdtQFqId5wNuWpuZc5HjzyyWzJii
rc+KcPPjYNsoazkKGmHP5zYZoVU9WTjukmhdUWzVLraGntBHO+mjb7lTshDl8ki/2j2UtvnJNKF6
zEl7yGy/2tP8Q+MnbzgJkx9YZDcpC0uJGkJ0MsCbrcj10UUFaOd2bvzyFOWPZI+FAEvKRYuNycWL
1Xd6UgADlbQuyEtdRZp066RV5B9p8wk55Vdm4/XWlQZxXXIo9llU/IhmRt+RP7lP6yEBlDtGjLWj
Rfc+euqx9AhLcefPwnHMNQeXh4TQYFhTbnwTkNPsYPgV1drGHv5cwK20KoMjH+e8+7qlF+IN/qeh
IJq7LBl3UI/ewSTnJZPOc5ZxtEGKSxYAtCFXMIfqDB1Q7Af9pu6yI8D7H5aXWmcPPK0nybpSjfZJ
GGOclM9y05L8sumXoUnqbyO/UTubt2XdpXOLXgH8RWnSJnDIIvbyAfOGfykMOZAEQdxSPtXGTpkw
T3xWnIGNQdqIXWPgB6CuDp5TLog70qgPZeVsPG2nl414drtwmd3eZMXkXZZtaB9x0x1MTY8kiOF2
ZHAO86Y+WRlknVZ39/3SxaHfehIe1RSb8AawFs9YIvdtKRC6IGZBtsux3Z40a5tLhicCz17VxsHr
i3Bn2vknY3CLZbUgZBP2xsatrBcQmJqedHPPa/ADDs0VA1z2KBFUOx+VqFNZBRISULXpEkwSUnoK
QTtlhmjNRGYH6FQlCFz86JW2W7+OSnpmuTY5okbkI2UXjss5JTBra2vLio13jq40EZbQBIHv6NTj
zjliV3ThMfSn/mwWfb2JXYJxVDyFO03bevAwDMUt2RgT7qQdmtB+yQveVNIpbh0n+tSYXbNRS97R
MCyDDk5KVu4iLm4koQks/vecM90VPbtzQ2ZDNhpIliMLHG13nYN6XvW54R26YjNXoQI+GqN9dJxq
G7BBbf1wF+YusDnjayhmuXOnfLj9+YcP+sojYF0W5BY2NMesEo+JM9KdDbLxyo4NAEmpvi3bmSLC
4txLa/PYx5ik0Ew9mgXhPmN34uWyrqwSjsQ89LdM4TqCgfr0aMA5mv0g4FH7UbI6gi8BYIu960uS
qDWz+nOPmdByBTF1sOQcpBkXpWd/SmQQ7qSPljl3fGb0RtdchKnyNrGmgSDGXTSrTxmFxA7Der0l
OjNaDUlCGo9KYAJx2gWpDcykCDjidVjSHPZ2f5GwzjK/aSI03arhBN7pUGIah831/7EA/7dl+v/G
Ctz5WwG++p5G8/c35Tf//j/p6dr9h0NvQStmatozcQj+Z/ltaO8fliVdbEOO5Snt8k/+WX4LzV/i
r3mWVo5HdoL9r+pbyH9o7QoHhKLpeqgH1X8Hnv629Kaw9zwg7ZRMtgaebrrvkgA6C5m1wqGMJzI8
sqBvKRxQ0M67X36PPzDalwr+vyr8f15GKIp7Tb9FC77OrxX+NFeeZ81Ts+8McKdMWrUTIoHNLir3
4Pj1mrnelDnHv1/U+uNVpckVpebN8N5dNeGrCTJDm70raemnPZPipvvkNeOlBNqBi+9CqZZdDqU2
w0MG4XtPy2u40jfcARPLERKOuAMFbQDxtb5EPZoJD4ByZ5z9ybzry69CMARtg4fCrlgUGM26ELkb
4+nvX4SH57dfz+P8ZgK355Ck3p2POI+UKvHLZp8C3c0XAFZovPz9EvafrqE1sUPS5mFA3Pn2DomB
kfzojUDFdfwdyPZGevxmrcUYKtz3WeuvbPqFK6X5o5g47XT2rUhKHE1edOV0kMShCs+degjc+q6a
7ivLgQ+xK2Ja1+j8HWOgL3PZlWBKR3lrISdJSWVCP1vDSW7neFND41PJYrDz5OaDL7fc6PePnyc8
TqumMjnPum+/HD3AAm9G1ezJl7wmYfjsF5eiq3f03R/K1L7VRfwt0e61zW0sQPgQYHjqW3ffA4zo
nfKYaQyPrrelWwWwutsBbNzw9F6R3Hiay/IIAVwodb1I/1YpvdBoxHmUjJfDJK9R2Z5DL34xh/z6
71+LN/0PX8te3lsWGNdU7wD/hiTTJHW5Z1ZOcmyMXE820BwTNQPjFN21IUsSJy0UOBxaIZRRsdg3
rY1WLby2yQ5YUy4n68Hqt3//YO+CB6Q0TWFay1unbIIZnPfP6xR7RUKTcR/lhM/D654aQFIPTaWZ
8JBBYIrV3y9ov1/Gfl5x4S0SeGNrU797elUrsikmXG8vBy5pPcwz2YEyucdydzeE806QJRiI265F
1UdSKrMZO/VwidlLTtijiqJ7v24PBQHfABLudF+cOR3RTxeciVEa+PGdl8mjV1wlk7OXZDsMuKQA
HFEATE9JK5k8yWTTy+6TH1VfP/hyS37Fr0/v8uWkJz3btPgvXZy3T+8gNCirrq33HfydWjPnxkm0
PqKTYKjqScQAAF1QMw8kha0JB1jC22EGh3s8eMGGgwa6UOQbQG1OIzm3PUG8XqI++XZDEFHBqTKn
6zIHqbE2+0/oQPxtk6D1NXVygWvYXqUNZdPfv5P40w0DIe8IbpbtcsveficTt5wo27LeWzOtExR8
hyLWI72MBOx5mu4N+iMtwBqfJ5yCmaQCiPifDe9T5dNj7xZ4etifP/hQ+v0LtfzSdKJM9l6TyIyf
cUq/xCVJckSAlho1Oh4DnmLGmQiU4efJdp5zMXEW7HxSoggGyHSbbgfHO2Ki0rtQoWJgUnc1ZPcQ
Z4rItG9Ch3GNiL2t5YeEvc7VccKfxdza+Qx3LLqK05jWb1ynoLyD+JAj3gnN3F7noqNvXZfUxKL+
1gZ0hAWrUq6XmVDe3elRv6geJzW6UL1Fz3A9u+KKEwBvtfcQepJejk0IXBsG16PbXhYKO3dcwH4T
+jMq4O8p2kZ/tPDkSSSJtn6kH4JULbor8tld+XnpAzn8goRDbpVJXiS1/moiuprnQT1JwqZLQZa6
yq4GtSOe5kcHSyl0SeEG/In0SX1OGJ1tOMUzeeCkOMckBGQhjPb2bnAzcAfIUxg+cA5CCikxyGSf
TYOI4uSUK2sji0avjG68AQyK4iFCwNRrIGecXUmhYCavnXgDG5xXFK7ZuKli/knYNM1Gu9G3uIs/
tRGGMKAVKY5Gx8MiXYmnMTY+F4g3G5xBuYesr15W9nQsHwc4p2r4NmIgLP17uAa7JiW+yk4fO9lJ
0nuzc3KjwqIEK8eVYrdu1klZgmlIYIjbsOJg8Qrj3qnUvMEtwMOQDCSyEm0r+sBG3NFdZl0rV06P
DIQQXcRO4a2f5k/K0Iy3Mr1WBDcG7dkaUI04BvlmkG+QeJjtPo7LyxZW0Zqj4XEs0QsmDKV2fQnq
5tmLawsdp7dVdXcywFUzMcsPU8+oLTOT1yAYF3oKil1+ARi80+Qyny2+jL0H9N47FWZ79PwOQyFy
e0ucQzUHa+1u7eiZUJi7ucCvR7BauF4er6lGxjlY1R1ZL6e/v3TL4vVucXMs07Q9jfbT/m0h8OdG
tqnpw3jN3RvZVZitU+c+oCJ1Zucm8stvf7+et2yK7y4oJGop6dC3Jony3eZUEIqb9llDO6kinL4Y
8u/JoECv05MswNYRAHETlKiNzKPJuH2FwOwuT/GiaT9GUbJIC8PgUOQkA3cYJuup+CQwcDPonHPU
okgn8lOWsq2SU26Pudx02ryfx+7GNxiZdo5+oeWFexKiL8B4UunR3So7fRnjbiezAEW+Ceg86HkO
zMhn7mM9Dp3trRonXLQGWIng3iIzw7o8pkjM4LK6UfySG+1OGdVXywA9lxfDCRX59y7mzN3hd2wN
66UeuIdTOt8LkmCiJEIZJM8TcEtyR2rnrlPqgPGWOeVZjAc+68HwvOtE9ad68F8k4UisuDu8nES8
1wVJ8nUA2zAlRzaK75KIFz0K7jppjeup7B7RARkCjnNqQa3TF4RBw+Nh2LDK6u7x7zdU/OEJEtIl
WcwBmchJ6d1WMgXmiKoqrfeVUz5nw3THrHNd6UvkzT3MFVjKcpgPRqexIoPv9U5otFeM9JEKDvIi
iCNmoVoeKkTPH3yyP2zcyjJt6QrLRPz6c+7xy3YiPEIHW2+u94FZfC0cwj4a273Aj3XbWQrLX/Lo
l+LkJGLt2fn+7xf/w6/CtV2ai4xXlsLh7QYLGoocH/KzOXFNh1b1jwZ7rKfiKwfMBfOAMf8fbOnK
IlSO/VNiQ/55wvjl20pYVV6VVGzpbvm9oR+KHOKmjgeyMVuFRr1bx6N7zT6WriDSXM8Lgn7GRiq/
t4K/kCUf1E1//AVoBnHwcy1iVZd//svnUZXu3Zpo8H2PWzO/NjIqw9xFvedBGp8+OOAKRmXvlxVF
zBnefu05FDbvKlCvAy7n+9iDS2m+JF63jYfiyuaBm7XxbZbZHQii52HI0CKGry2W+zJAdvD3e24v
N/Xd2qYsV3JEVJKQZblUXb98ZSYlEJhBqe2TGq9iMEI27Lv+WxIeQBEJOLBtt05oOFfKuY9xR3ZN
/OTG+Zfc6JONBoG96uOYjhlNf3cyj6WAiV/1AhFv+uxgY4R+FMNJXezy+Gbr6aRmemtQqW7saGIo
FKS7NrJ5n8hlRfbP6qO57X//kn8qHZXlkatBe5vx5fsnW3VGqfMg5K0qnXs3ZL2DoXxPHMmm6a+G
jg5jMUQM78vwK423G7asBzXxyPsB1rb5uhAIYv7+kZYt47ef3SNhzZKmYI65PBu//OyuT0xZPXhw
u4b4rvUQRXnNTeVbR4hPL0OLdxNpz4hp5oPr/nYAZL1jCGuRo8wDZ9NaeXvhFjZCmNRlAfwqeyU3
9SJxFp9H/cj+kJDKTglYRdemM31GlMLwUKm70vSvwpqKz762avBdDcrDDz7WzxX37e8hOGfTTCCX
T3n0u99+LOjMuA9x/O3jzCXVvrGR+4zu2q/Mm6nhOQyE81oNQb4WMkO81tT3+VD0a80yvqWB/2NO
7JPMiqd+oM6dHpDfv85jcx/TjFZaZcRL1C5tZr23muFlNp30ou/bF6HouY9P1YT+wEE/80ET4Q/P
nTCXX5p5smt74n3MIP2NAEa8k/NytdgfOmMN1LZG8oSIvI7iXTLEzyrFqQs96FqkJfVeT+wOB/Fn
wvOeIge7e5f5H/zY4vdNRghH08Pj16bH8X54XnSqaj09MGVDiJJazEujErmcdNdtKDZGbB6DguMD
WUQE33205v+26tmmqUmEpH5zPIsn8e2dppUWStlHWG7ALjGgIjya6fPFQCS0gH/Kws/UXF5l0n5s
cVzwOT84s/3Wanj3Ad5Vc1UTAYQz8fzUSXcRIW9aogObEQ5+hk0tlMeEHJC/v+3LS/Xm6X57yff1
hu6tFAhVsmRH9CfstPskHy8tBpV/v8wiy/j9OsJhPV/uLGGOb39bnM6qs2N+W/SsR+30azHG/Kxk
SUkCjDNHbcgrfMbr9EByO3mDMX4B5+CgXYirvWcM2zktHmWK4ZnUNCd7+eDj/fGXt7Qp6D9ZlraW
s/Qvix6E/45xcIwOazF2GOqqQUzGwXWPCBK9lbGA5ra9593M9QoFL7nzZNwgGJzS4DJMip0D15pR
r9e8fvDB/nh/bG1brovuxfvZK/rlg5WMiTmDBcW+Ko0LWM8MeUDVR4B8YRPhy6J0JZIJ/3ATPVTt
Qg6KX4rmFprFY919lC0slrv029Pyy6d59zPFhhEx6uTTBAQ4SS/d1mo8tf2EaYkptSIV1H5UWX5D
1/iCLFpMguTuRuW+uvz7z/LHp8kRLh05KgNaSW9vV5CD8RkShvG9fg0nHNiNfcBTWeDPFCXiX5pG
HEv+fs3lu/323X+5pv32mngKMwwfbr6vmD72Gh5y320Gaa3w0v0/Xurdy+KbfuXZgc4BL6EfHVCq
IQQX/Z31Yf2xjF7+8K2k8JbUWUzv79Y82+nKSnE03s8ju9eo200MNgXCEfihL3Ykzg4iaZ89aIm2
CK8M+NVRNV0mRgiEQu2yNHsx++Db6MqdPb9oaHluHDzg1L4Edjl/8LtYv1XBy2pFK9ZkGbE8V7/b
izPwLZIBQr7nuEd0XLkfZ/doJM2uxAq7LCJDJYnjNC9DY+/27rEMfbADaP0zGPgtpmxe2zT0b+K8
fyZa1OadmiT9JRRbF+kAXA1S5I556Nbuqvuy6z7Ydf+4yvzy8d89ti6xX52V8QgpSenGsbOBUSEu
+z4/5Cbq93b+n7wnrLiOLSXr1/tTTDwh3k9jn+y8ybhYxkGldq5RH12Utn3F9GST0a4pkvij1f63
tsRyn6jayUU2OUa8f6oaOjh0evii0eTg7lAkfM4bEXRX8G5JAiw2qUlckPyEJp7gmfD4335Tl0dE
MxCTmm7Mu7PSOKP6KXNWKQz327T1tz53NMDXUujugx37D4uClEIwdxC20AhH3i4KcAWFQgbO8twA
FPElPBn7gBxnmxju1d+/1e8lG/MA6Uj1s6mL2fzdAuTUpmG2Pg//1BHi44QI21v8RhhMaHljmWVv
RdPX4ZTLmb8bTkZsZ4UKP52I6Hbv077+YGTzh73pzQd6t0x1iIMGc2QVJr1tHaWK7Rq1kx7uPvji
y2vxbuXlpbEchiEcSGgAvP2RU7qRCrolq32CK8aL8LAUyGgiM7mOXHmM2JBWustetFV8mkk3JNmz
gTr9waf4wzO9jL1tRszuIiJ9t/bQF1Mko3E8IfURpC3THz2tCv2CrwRxVnuRMJGbmFGR4H3Ivfij
y8ufB693P4PDyJnDCOcjIeS7zbfHM5gbsV/sxwZdl7ZohefFGY0JciS5OMDoZNDmF3uAd5hc+KN3
rUPDtlxWEr149WDY98gxot0w9c+ilHpTNwqbN5xw5soox0paGIZQkO6r46Csc1vpswVt0kyApfGv
DJyFae1nU7DhOT/2bvhopAu6Q54cryJTyZS7wsNluTSw2uk+T9ytaaf5rrCtCyHrM+2jxzDEXp7C
T7KR13XW3m2dy8j2b5FKEwbCElwKJPWkeQVdetJ+gpM/wbchmLMnNTtOHT04GT3rsAyvM8f8klnW
0xgiK7RA0Sy5HUfEmK9ljMlZlPsJ1xtYGX00y+a66Kwnf2JO1k36fqJZvC1NwgAG3KSDa9v7YDyl
Mf7ypAlP89CWGMTxQnRpeMEv/g2KLlOy8D6z0eEYE9orMD0mKQ/jd7UXVvwZ03l421e3wHgI2qy+
u6r1dixvGDOjeh8a6VcN4JzTTLgi8oTiKR+Q8toM7XsCuP3si5sM29ZgZOKORbyrazhSoUMua1q/
ApaxNlVoV+uu0hfE3IBMFcY5M4rnyB955S1kCI0INopwNorCzVj4cjclz9XgvDKOv7dFkB6Arr6Q
8rCmQyLWDeeslYcRHZdt2+Tr/8vcmS23jaVb+lU6+h4VmDcQ0acvSIAgRYmaZcs3CEu2MM8znr4/
OCvSFsUST9W56YiKrMyUU5sAgT38/1rfgigZY9mDMq6Pa58frml+IMyU3DZGpDR29s+2M96q7k5I
pGiChFvlY9uvzG5E0TTqUIMJYIc/jczNH7fdPG573XxpgblXfO42ST1/5NSGsfYQAayCxN5PmMKr
VZNSTeQZeMkHvCvqmy+N41WjyS9IOB9jduL5ROaLVPwsE//Q9vH31K9epC1St5sa/WVUmN9EFD2H
w0OoNfSNc4YLIpt6tyAXIhEXpIDuoCDwrDCs3vCXeGweYtN4iCCC0v4IVxKglAh7thFleJjK/lkp
ce53UT05U0cFfEqAeksybYe4Z+NQkmLId2T71B81rWaG1ROv482ASycPTjb7eGR1doczrHCgryFU
ef2eTKXWBElvBcqA4lTZjQNxGlnR6hdyvQrphJJz0d4kdfLKWQnRm8LzUmXUYOReYYqNnn1DAQ0S
Ue+vG8dOUmrlZAsJuHddOHNMpUosW+FrufSYgJyvJYDAZkZHDvw4omCHfyZP1F6+tkS77/wwWfe1
q9nUdNKa8GRM3F+AgqIEToYn8Gw3kzK5aJgfcoA3rsACO408/oPdtCsDBs+uivzLorXuB228w4V9
P+nms33owPmsah4og8D3uKCPPwjjeijz11xQS5CE/2Lj/mut5DXPAdFWIfFyHLSdOW8eCxNjmvHa
pZmrYbtV8JMSOTBc/SoBamRZrYKcqkDXLB2+5DUk34N6AK1VpR2+0mel8wrla22Cbwq+kstB8bAa
t0ZgwZ82H6PmTodDGqYCn0iOOjtIeQTQ2d9LRKqbLWVGjt4HdrfEAaRph6cxvC4U60IIJLC9nF9p
Ub5X2E846gR4Liepu6sPtQlkrVRzCCJg5JjFyb6beCxRNFokf27mdOBWx9aKq5yuKonyji37Kkp0
oGYWThhFx25Ug2DT23X/oG3NrlqIks0eL6grkssuS7+nI6SkESjqCqL4XAcEYYkM6mma3cJSHWmu
O5RXlFWhokRNLouBlxiOxY0cqyaRyRIhBzxC1c+xV654+zBjViwACJr6vyYPFXhwwQRKFJ8jz+UX
/v+LxPQJNITSaDBqL7KibZWIuVirn3snNxU8xNa1OUmuqZf2TvWVJ60d8Qvarqjkh8Jq0k3JUVXY
5mttW3dEM9AUawgQ8uE84fTbiIg+amLaHOR0V5gdXtzGyhxEsAPtIehbUWNvkgmbb6nCUxTI1uH8
MFvhUQ6T50SE1EeMut/0oNjKzmRLb9mXeARVBMLLNwsjDFjIQhGzOQ4QeohD0WuF9dhU0+BYCrR1
tYcD2hrQLgIEiQurreDPVSW5paKbtiWoqUjJ1qqGVUPTktcgCAw86GQQKcHgYR2FJGfrnSN1BN0N
GuFEalHFPKGcnGDQKBzPIatLkT4sgiCc7hnbtwZdLWy/RHKTVKDiTwLrurOrRdTOC+77s7byE7Lb
0UhVG3PCf0YYMJFA2qASPhBfKawqF5avrbEgv81Kje0xGwxWZ2PeWmqnrlpN/KhJHl5PgjeLqqtM
4/Yp9nX8HumXIqFrohmAxrPBoRrWuC2PX8D9C4OckKLusTT5EylzkZrx8mnlT6x31ri0yGHIFYNJ
ANV4VeYKRu2gfix9mUJ7HqWONUX2ptGX183poBgkyI8bZbqKi5i8HyrySn5rG1Pm+jbTVU2EhFyg
4ldMyzUlYAIIsFaqiWuF3h1dLZJBO+Idu+Z7YeMUzCVdrOrkTkr0J8xm8TbWQsS35U8ZH8WqV5iQ
lc4tla5bt6q6S1mcel+9BabOE8xaydY5ehPSbBCoVzLDFD4LHRAK4MTfaaaCHZk1ZaNo8ZVJTvrK
tpJ0i/5kNZRSvMV0+G3URmsftQ3P9CvtspButE1+WQMikqigyQt79aUXY0+YQg32Zfa13RDNezql
06UJEqD1Zeq8lrxBukZLo65v4VlttBjlYJrxYQAIEVCk7RKRPE5TS22ntn6GWbQDusO2Z3GCK8sK
S3zp5OTGU2FJN+ZARokFKQuabQ8LxuSNonheazJsDH+mdwnZTZjJtUmIO0Sk8lZusGBMmjyvMfV+
qdv6qdWzbRQQf+RnT1LELNIUGdSu5iFo2FwlkKKmycenZ2zxVPM2zX1EKJwUrW0RP4iueBt4WdYy
Pr1LaFKdl8kE8UYzWXIzE2sRQ6mU0kthZPLFDH0oB1Bfg37Pw0JaG7n900zDNXkJ4AZntOOt1dKP
7h/IQbA9o/dQe7FQ65hXAZzi3cSTaRUAcvS8pDujAQ4RYfEGLP0eSxRGUBAfAED8g15mW06d2mJ5
NxFij5tmLvEKIBZza1FewuFkGTGnwPXn+mfGWXU9aOA9xzdRtu0BkYe/Cv0k2eoR752o0gv663PI
dw0HQJpYxIQCEUZqurU5p891+Zo2ibT2IzwNqjrugUujQaGsXvTpjW4hzWTO/aoO8IzKMqH0EDR7
A7C3ayN5X4Vqzy7DvDWjTHOSmcDcqgck7odvhpH3+Hb3LWsbOKTpxogb3k6Rqk6CDFUlnnCtm2N3
gX3rbWx0qBHym1Ga4QG6wFUri3UG401GDLibu6jEbs8mKC0VqFJmt6Jw4/Tx6LWzqaOoz9BH9i3b
ru5Qw7Qy03Y915CgZhzvkKwfBe8cXWco6vFYHqLM6lZzUzNkWt50hd9uLTa87ZzYTF75PmrAKUBM
uDJDnwaJeNNs/77soSqY8Q95aExiCCizBrhDV7l5YZO7PGT9hWoQMBQE0mOsX8XIBHI+Z9/9DKKb
eivrN2X/JolbcJewrufZMQLEKCsVz3VxU5UPuQ8ydTVpPzReS98GtFQ8TfZ1NtwH5sucNCuRTdiE
XlVycAV5jh0tpnIMHAVZThBDUB2++dElahtTG518Rl1JcoMSZFdWB7gob3eRCHeBKbwUQkyDt21J
9whJtGusPav8YRxQYHCSgeW/b1T1Uhrz61F9TObyOgWTC75zRwyml5rdDgnpdZAy1bWZa6vZerwd
k2EDmmoDj4zyuHqlaOGVkirYIIpLjGeexsOWIFCS8fEp0k2Hf5magCc4dVFj4mAsLlJ12uUKICH5
olRsCD3TRUFCSJ+8sZxybJU2ek2KBSuq1Q7sCkeMCsmmzAtHAtW5BBLqkJAyLd6yoYOYZ95HPZLd
vHUy9jmAlre+NXJ40TcdHhgS0lTF2CZTeOkHzUMLbrGr3qTeR4GngTYM7tseQwngEjklR1T0e2tO
sfmF94mID0LOlmOPO/kDCBtiHTLjyp6mOwrRly2Z3yspg2onqY+a1u+7Wv0BEfI5t/t7tjZXqMjK
vrnSQn+XhSl5oBgMou5ON6s9ZrcNlOoD8TP4MAEiN4QPB7e90WwtjROxad0lWnUVq8bXvM12wiKr
XfefZwA+KS+rkgWPkqV9kZHEqY9ZQ9wWxX8kAHiGLkhj36asmb4qPyGGuJDl4aETBX4adjFwgtNZ
vNm+vKsNzauS+dYvpG3bdMyakKsmrNQFJGKLEiQVcj9SX0vZckhTdjvVAu45O1MUXE1duJ+j8JYK
JksZrjNxPWKWgAaxNiEBYiVbxfMSTawR41q6kJQ8TvCrirlwNHHIpGIPh8HtW4hMQnj4ctY1khZV
9K5sp+vaYM6s0rWs/8R6VRgV6Ddz1+OmgcO/TcFFKjhxkGi6eqtvbF16lLu1Tk5gOsNu4xTTWUzW
luYOMFB9tdonJWuvneb3oaXf9KWACudWs35FYuJuGEqXXNZNms44LYkWm6YH0KFTPsIgKN2sk1eq
wKCOOMgHTmaZL0GVe/I4IqoHTdZBMJISnDud22aAq0BG+jAJNSGBWcuRxAvHkPiQA0Cj3mQaBUvI
opEWxDgLsfGtZteyINSUpHXsq10I5CnHky4OirJA3XP2dvkuLtR9nexQp17YobJppHpL78eDDX+n
aeJh5mRdG/YOE+3WmhiR3VgbBKx25brTY3dATqfl6TaPpmuzZCvJYuvM5F1C38X+Ap6DWcxnjaxg
vkxRuzMTQJR1vC6VfGs0GhGG7GAJOQ6U0On6CxK5O9zrFroLn0agJX2X559dRgmAQ0VP6bQejI3f
tW4MpccWoD9HnLREVQ6UpKxaBXJZbeQkduVLK1yOsXBGAMXQT/Iy+HFEeM0XNchoAX6d9gDCOMlB
6bTqe8B7iZMwLjfajZCwy7q0aSXOteVzMwintwJ3bgMXqLpLi+aG37JRtc4bfdUx49iRhuwy1p8b
XnafLz0iYUTtCagW2tqiUJH4S2Ly5GSRI4VX8KTWnNhXavA8WbBZxJbQKK8uh03J9tmHfGBBrCGl
gSCeO+JoKMk00s6KhDup2ZPf+17np+u+pa/eT7C2JzzPLV8I80YIZx5rpApEV7JAyRJ51rFBnStt
k1TWKg7Ix2U6C6LIQR0L19kogg2mrHiGnE5NwJTdqnN9IFxwnePEdpSZO49NMgd9I4lq5cOnJEvZ
Cyb1u2mQKG11ZK9V3DPh1X3xnGX1jbyJpwVtA27XoObTOnVGhAB6zC5Xd/xixPtALrAA1xO+hALQ
OG13INNrlhuPEG4t4pNAX8n91Gmw4yEFcjo731t96gLQcksWPakyyXsHj1a0bA0bjtzKFuD6xpLS
TcdDMVdkwherelbX4OW1zOn814mkLp4HljvqemgC/elOyb9bo4KHxOkDlNi+hOh332s2H9V25F+K
9DsUgClH1X6A0Poj68JNNBnbGmBZt6BstcSRI3IKx9JJMm0tCw6gXFrKOTsPB89udadCFJsmJbRC
UrHIpUZx44oe8rneOoEWbdRKXlujflGSY1cA8/OJ5EsbrMR9DzYzkZ0wW+yw9h7uCWHM821UqZ6K
naXTe89IogclI5NQVXYtfEtoi8+zZV4PEoXitiBHNV4eg400+6gQ2dpGzpjIXqXIG1ku6WmiEIdA
XdAA89vIqxWxGqANFzZu5ok9EtcHNghWWLo1NaKAETKLisCKbK1kqZPqCRsrxLy2v14mUHaZl0ov
rXVAip2dIAiGiamHTrrA5ZPLGXBHPk0bOKgYUzb9NFzI/s/R6u54OtlZWBs4gg6gAJetopORvdJ3
kdMLww2Y193SAkLZm7eG9AwI70LJ4m2pwtOt58smifb4ZL2A0A6CbtAPYzJdjL5S5OQb8tG35Vxt
1LBax2py0dfF/TBy6koS2S1ZEubJeksFBeN4PFBEJmVFxizESVEat5oORa76VobWIekGJ6TSHvj+
LgaamObWxo+MnTrobqreEnlkUYHGruLaA1EycgibU91zxrmJG2VnWdm2b99IjfbKPruWEuOWje4u
ohzdk9xdJrwVXb4lLL5Nyw3M000iqn2aTLsSiKT5GlfDQea2BayFQ4lCYKw3vgivOWTL9shmadqE
1zgj4LADkrmitv/SVMPD3I7rdujcvBm8Tk9dralc3SI3KoXTR23PZ6VSYpIftDtp6lYDJ/qOrHLc
yq7aFpu2LTcxei2tGA7xxLk9Hrq7piaxvhlqYDB//6Um6fWCLMv7XikqGH2kTEXgb+iL83e//zEM
s5FC/r/68a8fHP0nv34NduJ//kIM+wPKor//+dePf/93Z3786w+KhVEPlHv3i9RsL/TmX3/3+y9H
/670iTkg3Q+uc91SdCD3Fw7+3/+dPg9U6X7/87/8PUd/BCTmzlLZnx39+z+GO/pVf43061/++m+i
tJJ30wQDaflsv3/NX3+OOnhbBC1iipTVjpCqSjeelMHoPCOV2ku1q28bDdFnVSbjqvTbnxM4QHWg
Qv95M+lU52yxZcAIMVXWheXnf6g6dDmscPkgNwHdurOUfh0keK+kc1axE/1mGqEyHgBVAYRzLF0L
40jOm4JpoG+6CzT+bEJ4h5JVxNlvGhsSbc55l043KbH1IKWxdMUUi3LjzysrzCFuBUMOQbexx4EY
dItZq6AxU3lhAwR2Nje9mt1YrM1w6+6iwroUyejW/cusTee6Zidbh78/zrEzp8hqn7MKN3oC9lxW
Gtb4EmRpfmj9ctfhaV5hWQe+xJaGdoFVenbZbD//rk9/CX/fkWPNAsAViKADLeJhqK41/zqMn62Z
xZ3ZqlLjwwKE+XzAj+pdDWmfIRZ/Llo6uqbvvwMZXTtc2bbw/BrWbRquTJnQMzP9EhsDFJr5Kero
VM81er5QkEPZWEztpjinof4gFpJlEzKChYsNTxSir/cfYzKlACuYUZGXYF+w+/iyzK6fX+qHe7sM
gRQdUbSJlOHYSxqYJAb681AtiP+DBZjB0ds+X1ehaJ3GzHddhD47zbQzAoNf6sh3rdj344qjjnRg
h+QEM3N6Qc7eUAcmGFjFF6v3W8B9l23P/ryRZfBXpnJNCtRrbRoHxH3GShgRPkVV25gFS9AQkqPC
0s3c26PDqNKa8jTMj1JbwIjSbY3JeBX7RKlkKWu3jlc/C74Bk3il540oWG/BEfjXnZE9qS11UhCW
xZKmYtHHgbdTZRjRfNJD9TB9/vzGf5jAuAE6kgfmLoUy5fFDPTVKLud9hzZbQnSdjleDVh2MOLz9
fJhltji+z38Os7zef8wmSdeFJh2BysMIe5fllC6L6H6cnzq2vtFI/WiifTF06jkp6Knn6s9xjx7d
glZYhM0FDXTf3wBqc0ff5cC1gZS98/NxE1r1mRv6ceJc7ujiHRIGZmTllzL2j0sFTauGerqQqosE
aTrBTG34MEzUBC1P2ecBQVNmfg394YoAna/joHnw+Le9RR9JGMHd5/dd/SB24NOYlo4nDsWJxv/e
3/hhjKJBZtvhZYKzbR+0GPtwwQxXNa5qOrikiWSAp0zAf9W6qlYUBxsaj+wJAIPAZkaq3iZsKNs5
/1nG9SZRs/3y+pdN8/j5Rz01y/z5SY9EKEUbAaMM5MoDFr7G/+9OQXpGefPBes8ayhA2NwI/hAFi
7P3doPCojnMpSo+O7janf9m09HiVpDqkbX4LXfOurf2tiP29Nmg/QwM700Rbr0mQeFlXVRywqR6d
IgSV6i/C4RFytV7dG/V8PzW8yHWoH+ZK/5LRosB68Lq8SJUc72v95vObpXzQKy1XgoYdaT/CIN7f
91cSI7ga1THjey2Vb0w4Xwyp3NC13ITBEr9YbTspfCUsAbRzvU6M6RvJn9Uq0NCYVEK+1Ey61I16
5v7+5cc/es+FbCJTQ4SIq30hxP35nhcRj2JS5qWnl9ysITOvwwAAwTiQlgUA/rrOpktLFKoT2PON
pLGEz80I6wYTmmUNb3ENK7Ke7Q2kVNxAdbnOifVxwlCb11m1SXo4VqJfCvk6tkOlwJc/ivIpaIB8
yjHZnhCHwd8W30CY3OcxDfsB7iwnNXkXqbIj9/gzx3aJh9cCdAz6d1FG3y1Ff43V3NVUfzsACtLa
i6pWvhkGCFbYwTBHRdZTtIbVoxurIkjdtCt2IqEWTsFoVU0SBBhK8oVMAHlg7MyeI2kWlwczxloL
7mVBjKcUFjYZCYlxK7s9y4DTSEUCdSVz4Dbv8yhTncG3Cw7WALnQQFEO8soufwhjCo2Jwda8NbmT
xGQO2wzLwjyWV7KJCxjwC5knW7VH6KjbvN5gWsgdcdIRRnCZbgwDtrBPpLZkebXglhZVhieQJJm0
bN4Cw3CNAup8Xf1oKOjkbGS65BDn5guqm41MDwwQ1TaVwrucWO+1zSS9irqv2Wz2qBS4wAid8Kqb
tHg99ykAPKDFzEPrYOCC0xhraT/QVZAHYEOzr6zqyt6ZET/Tuh5cwd2QFm90SMk1iJ2qVl+EIQUc
S/sNLQjj0eoolzRPymyrq0xUz0GU83Wa2RNOkoMki307gFcTekh62ohGQxN7hCOgrirrkMFyaHzp
JejNl3FIifHSEXUEPBTIB58TLj6p87egCQ5qRuhHkxy0PqEZAoJN/ZoS6IMDkozVLOmfK6O31xHx
HI0AZB/+UPS4WlthDCqfAsCZV/vERGjJGq8PmBUbgMLRWjnafkXtTyspgdPiLgj1iSX8O9mC27tT
mvhGzvorrXvC6H9vGfHN9zbJ4GLwCp35IMtARy+zJeOcUwSnDrZ/RzOyHxMSAbq29ApotxStxZ79
9b6ob8va2PtdeKH0z0VBmERXXJQjQprx65lPsEwXx58AAyVOA0xMixf3/XQiLDFKBFCXnjoYt6EV
fyus4FC2+oPSV6Tv+Jsksu60qPwxQGr+fGz9g0QZ5SsGAk0DJWmj1jwaW69Dal1Ys71iJg5mTBBa
YS6lst3LN+jbnumjvxVsumuVBJBIpTpm71PS0lbN90lOstVUrfVntWkTz+wTG2qf0a96faA/rQd3
U2++xXKaOKNR3xWEylDLKzZ+ozymanWpTCpQ6LR7s6TyXp5TjRhi7Y44sfpCb8zaAaxHoz+4rKuW
EzsFMR4kCvk+xXvfbftyov6hX2nSlG0MMomtxX39+d05ZW/Fy8DiwyIKROTX0eWPXc5kZclEDCy+
ijK7nMr4B6LWda8R8Ro3xTfSlL9mRnVPM/MBuu7XOTAvpACpD7l4drmP4EXS1QhfUm7amZPEqa8N
PCjGSgyfcBOONMP6UGmipYHjZXTgjJQDctkd4gFJvHw9BNp05kac2D9bprwswDZ3A5bQ+ydUg6vd
DcWIRDmwdiTZuXVlbrB/nFHo/kIRHb8JLKmYOZfTOMWG9+O0oV11MYVomj80WLtoXygkNsbxfUKY
MUEtj/PcX3WaQemPRk1W70St7vXk7Ap/6o00l/0TEmbadh92UEmc2iSzFF6JkJPWjbWpx/om0i+M
hkDsML+ZisntKSVhOe/PmPJPmMoWMTqkHBOPpWmKo+82sWoLAIGCg6+RQfoHGJzM4lAZhC0qynWh
N5DI0rdcyu51fzgz+IkTDL1z0DX6gsz6gDvpJggVo0W3JTXMG1QRxGt2dDg1c1+KAnKruNcq8z4O
5W9n3rRTd9ymyIWXSRHs4o+eMGOA8yDpSumJgGKDLj9FEAdj8PpmpHl6AeSurBTXQFaEmCb58vno
4sRiRHkL5wFybfAEx7r4hK0KFNWQespgPOk6aS9ROV1z/Lnp0aQgwTReNLl5NJt7O/gaqN22KfsN
wpvVRBY1DtMeJW93OyF5Rur02physq7SRqX+nj4NfpW6YzXf2OZgrCnphLa6aTQbf7xi7KpSVTdW
3zwLnQ2ZvohUDfESqoyqmWxtjNhfzya6u1L5ko3EiQw/ynp+Gn0it1rCwpP+u4KHE6PJi520z8Rw
xevWmt7uVUEQqnGtJR0pkUNjYMqLC4f+HjuJYmICV/u8XBN3etF3j4HQd4vF4Zeigs1eX5TrRd4P
RYQPlI/k53Tdl771fxiy5kYTtEsar/effwvaiYdvsW9jhaD6ogr96O03Ut0s7RHFeCbIn07S9qmp
aOSFDUIFWngriJElpkrQionvFQNSjzI1doQIYs+TmucWB/YKRfpeLtuahqIE2pWakSIbL/Wce7PU
FlcqxJgA6Rw9t46zwWBfR0a9NUVyzXnp+1guW9mShBkLtEOkvwQTUUhST35HtqYkZ637nEdCacng
FdhgP7/+D5e/1MEs1mFL12zqYUeXn9N+zUGgMvmpBI0MLUKTqrK/y3V6GXf5fWeAILTmr6kcFmem
94/nZ4ZmgcOZprIVku2jE+NUNj0Z81gy0jF1O6P1SBhe2GxKQiKPAtYWnm/BqURLjW2TLBMCCRpK
YiHdXoQ5/VTezzNBpA0qokyPb7qcaPSUyKo5I/zEb8MzRqEP7+u7z6vIR7NFKeXs5QS3SjTWbpmh
fEv3Pv82lo3Pu6VoGYIJ0ALSB1nguCoZzPDXwWsUnjG1+9xEgnHQiEQyEPt+PtAynX8YaDlFKjz8
uvg1N/2xx8jICg79gRK0ldTIf0EbJfptgWS9aoI9reXdfzAcMEAT8zrgl+NS2ExjuU50TLvAtYgZ
upqK3LGnR5r3AXbaz8c6cQ9tlYInlCldZ25fthV/XFodpfOkhtSSi5mO4ewjLUlXRvezNvQzlbcT
D4QNQx1qOsgNdipHI5EMMMslL4YHWffKzFAcq6318PnVnBvjaKscqCOgKBufVsxBisyPFScS9/Mh
Puyz2GqosHiwv/H/v5jwf94wzgdDOfQSGWu2/GQV0Y++1LehPMlnXviTXwwVomVTC7TCPrpdIL+z
UTYZh7zEpz6LX2hrHBb4HiCR/+iSfg91dNeEHvSVUeK6KomjBc/dO4NlPVRZ8O9PCdyy3+Msr9kf
z5o0UMkTZNF4sm7cykK7lbLwnKf25BNggCbTwCURRnp027rJrE0S99gGC9/tfHXLUf4/+WY4BBIO
iciJk/H7yyitycIdxGVUw8wZanIIW9wo0ytigu3nz9qJ5QZqANtLqJNkDBxb6eXezknEw59XzOlb
OPXOTL2P0C4onZkw76smuyS67Mwaf/LBIwlD17DHKR989UrtpybPQw5jrryvSI2EnbtKtNSN+3P7
6FNDsYPX4JVwP4W6fJl/PBBTqgLhSUwevNk+QPumLqhgsYXeFxfmmYPLhwI87+3SQwS6KAD/iKOl
2xza1LALOfeG9CnrlP3KCu7EHNwkwZna46kJQqf+IHRjKZ18aBAqdWEGRr84ZLPLfJReC3QZmYjO
bMdPDcNmGPgtRRG+q6P1FZluZgVogj1NQFcsxnVVk0+v1Wd2PKcwCzQP2PHLBt0/ajDvv6MqH5ns
csZpmmXHhrSNsUz/vkiHA2gSSFLpPpCjjY98z2wqKnfmTyQjva55KgHwVkV9k5yHgUQ02mZnXsVf
AI2jlZm1n1SMxY8M9PdoSpmbdrb8lIe1Q9U4gwAMSleCrClKYyMhG8MyDHnQwNpmorWFttU8J9RP
CdfFGIKDLYULTxZERXShantJURLGUF90sb4aCbTK0ZlIItnWGtAM1HaWXm4+f8M/niR5LP+8gOWx
/eMVaEJitZoFbxX0sFLorCKaVz1d/TFqSyKxuhSfXR26/+fjLvflw30zKBfIGiUZzrLvh5Vgs5tF
xZunhQQ3z8i96MZIHG3G4k2AB/h8tFPPKrklf492tMBkE3CnknDfJW6EV5vqSydW3P/PRzl9TRq6
QjbJ1MuOntQ8TNrGInPLG41ptdCjRpmcbf2SNsC6MMWZR+/U3EX/5u/RjuaTHjtaXBaMZhhvEz4D
oU2eIT2F6pmrOn3vQMioS6WBruT7b8rvEdRmJYomS5pc4kdlm1wTOiif37vTV/N7lKP3iMxeuRGm
mnuq8syBeaVPPfxHw1X0/+HlHD3vJdVhAucZqMezb2WvqfpsVOqZ5+3kkwBhSUPZI1MKODorsWhb
PXP8sqFpPGl400yaoBLidGXEvmifmfBP3rvfox237qGXRF0zMFqgNy5B2zgOQYJaKk+5deZrOn1h
7AfAylANP34YzEouNdmcmO605y6kJfMlfFrepcw6d9I9+dgtO49/jnT0QABRtOQei4E3CdWJhguL
7EK8wmeu5+StgzPJfppFmX7d+4e7yQmwyTuehra4XdYXWmeuVj2FTfYfDaQbFmsljPVjgEOgEzNk
Clb/NBicsrBQkuEMCNlNZWeOIB+/ItjOCjWChTtGWfloZm1iDnQ0A3LPl8RmAWY3gL9bWF1Ed4r8
394gMhhiFRoE2i8A8vv716tlqHQqE+syGGatpz4tvVAJD1ISkr59qZKMBkf387ni46PBoGjNTFmm
+gkt5/2gyWyndNoo1xTJ7MriCxDZQ9b8M0vhXZbZ/8q77KaI8rb5r/99QnPEMAark0nGFoXOo82h
rWA/FhlfmViNRutmBe4+ANRkohLOjgFnN7LFSBA4i7Q5o3c6eYWUCegryDLPpvr+CiskKEZQ8Zq1
0oJ/ptQKLiobRvc/uJEmg0AHs0CpHM2Fg15IQYD7xwt8rH1ormdkyBLQ38+HOXkniXAEBUjhCEL2
0Z1MEpVQxp5YcE1tsZGhM5eoiM53RX2Va55M6ONMEU68yV+K6t+/RAWxHFMVokFqZ0dDx2qRJmE8
ZWyGQYsX0iXfNLzd/MwUrH6oTWvgK/Bk6IDA6ZIdH/vkWZeaiMxjrwoyGZeevk77EtfAWFxLMiYY
6DtX+jyXW5RzPV1sKmJ61IQYqiATqLF6P2iUHdtofo00SrqJda3Z7Ze04b40+jmGzsdZjw/LztPG
3w2l8VhEGeR9GrW2nnldrN7pt7pROihGb1Q/OnPmWe7u+13e0ghC/LUUd4DmHE2vWAtSLRVaBikZ
fgRJOUt8onFmRf94SFUMBXcT6kwq82wn378srRXDEWnnzCPeirf0y1QZGIe+ZbJ92U+Vq+IjyvX8
5fNnevmlR1f2btCjK6Pcgp8VlxdncID5lMo1Y8CijGuIY4hdRU5dNM+fD3liYgdqxbvK8wy//7jB
hqlUVnuzZ8iyXhMX4vnG7IU56n7SaeO5ObOHISTw4yWq6KTY87FAIhJ6f18nuwmHWs4yb5gJkFPE
BoPTSoZCbcyVCzVtLQhPmKZtNwl4xOfOfaeu9s/Rj6bAziyTmboj8G5tWJcRIAgiPiM8QwE8jyQz
/5onlqia/3Z05b9KnHwXS/kvU3He/amHkymY/x8G5yzMn3+dXLkOv//4MzZn+dN/xeao+j9gOcPD
WhoRZFQuPxl+Ni3rqPYPXZAzZi9ZkRqHLl6Nf6bmqPyI5g9ZlSAIyJ9Y+P7/zKwU/wAAxP6LtfbX
iYYf/d//c+LL+/1l/rl2k73y/gUV7EIFx3IKcQg2DO2DnLOYzU6vFPNCUdq9PQYhvtHuIlOlB3jX
T70+3RSW8VPWp73fE9HbVFc+PScvrB21BX0hFb5nx4l6PUk4ovw6cb4mvsXPwRQNUupfov01O1CP
8XDRCczSIy5Quo75FTb8DGh4uUtKpdhqdboUzXJo/v6VKJLFMoQbMVIl3H5+/1XKbbc0xetUT9cT
ueUOxp6VoaSYT+vMcuYGDL8emvzm4jJqWnMf6v4NgmBAPfCxu2zQL/RyoN+yQOgzAOgloj12r24d
tJ3LFmrVzOsqCOaN2dGtMe0CK5QiXDNC3DhF9G7NXNw1zdBt46C8kEEttb0mPD58v5kw0ylVfIAQ
hBZNEl+zEBiMlcFziKWhxZw0rucEQ0miAOfJOMQnc2zicMzNXSTRft4NeWuthzHfkuL4QxRSvNZo
31p4MYZy/jGaHWnDVfnDL196HQt8nSUDhiLjKZvml5Sksiy9tdL4tVHQWSYat3mWtGu1wM81zcld
6k/urCSBOxpobjpM0SkRK372/zg6r95IlTWK/iIkcnhtOme3s1/QeMYmU0ABBfz6szgvozO60h27
G6q+sPfa9cF3ii88V88JMSdrwjjv1TxVoU0UNJMhP0hPuQfvoMXN0zveJo2d/CUz2fVROa/GrD2W
FiBMf/mMvKzbdaTJ1BDlV9hy/lSk+5b4h/qgbk6+m4LFbZNHKovfeBz2ARI4y0h/nShKQ3fs0Dk3
xlMLjgSD8uBtPXZnJFduY6+7EQ6GA1wrvkWnZYxYhqNfZYjyXDzh1VQvUE7IQpOP2m7U1nB1j5Fl
nEpsNSEYV3cb965CK1it00l+jMb41qnpbVbxuy5rB5Y3iXxq5OQuqx97Sl8dmEJh3KlTMuZbSuIk
dHVSnlXmXO3coi2FXaKc3N0U0jpkcUBSKa/dlbsdX1f+mroR8Yoqvs4d0CMJon0oxoNnl85W+V6H
5MlnSToMeJWaN18m2G614DABsNg2mTiQNn/qcFKEnuSDFulWJgSj+G791rVqWRwGm1jiT2wx28KH
/BIBUxrMBOc+id0VO1dGi+5ra2W/ZYFyE90FEse0+eJr+C5sQjjMzPuYxnjf5+NHM2gzt6L2Jh3h
bju8iiuZaHyRUgV4z9x/LHGvQCLlllS6h2H6N79ocMdgaq/kl9PPdaj33k9Sz6t6CLowqWE4OBXc
3MqCuhCVr4kbf8PkWg961oeTuAIyf+3t8kaqA3ZdMq2YLn0XiXGpau+5zDvBG9febK9GFFT+xAUB
iEl8MpPslk39XUvG51hRE/vgWejmiRBNr6llrpPp1MX9sDPK/qu27XHVdeW970i19nEpzeLWDvFV
yLY5Wl716nT5bcTRZxa8jx0EZB6c5NyapgidXN76Jjtgp2WBO7ifyts2hKbuxxLHWp87K3N0D1mi
wU3CnZonc7YJ+FbBtLYMXIspnImE8mrDgABRXP7/S+VfrBjVgZG6m+Wf7oTk11Mt5uDJ/Tt1CB47
AMQrxJSWKMkj7JsPzRM3vv84MC8iSXA1CWpl8yC17smFaLVynfq7c7wt9Yh5MbtxVeZ6EjoZko5c
HOcoeXX9KdoTAG4OOG3xUBeN+ePrPPRCzDu05XvPJGx1SMu9bvETkHa7mHSWf1hHf+78KEO/Z6C6
V9MwPJd6c6uz4bU3WaTnE++blXCeZXZ/1ePmOOGUzk0Dr2GQvLbtlMPNFS+T750FYl0CN+V3nOrn
IiOuc8bh3g3JT6m0l9JEhenYc9il4jHgwk4i/RRjBnJnPlqNzyPmPfInbgXjr5iss0ZaFwoSRjag
WX7lwuSpRPWK8WtlFghxc9v7TKcVvTbpo4IguK55CB1sN4VuxBG+xIJ5wPPmxpvWXnvr5vhvYKic
Q2c+N4DUQsd0716tF9vEKNswHa5O6+AfPDUjvI66uhjsBzLRfzVVkKxJce/RMxnqQIQGktbAxqCd
lI9Gnz9g3x4zZzwnHQkVen6I5iWQplanofJkWPRI+7NdK/MbP1vE/612Ycd8hoyMCVgjjswZu4zr
LH1VE9LAbMbBWWjb0pRPrHles4xEk1Faz8rD1Uoa+nR2kqUAxOKlx/WBPYB5lUF8HGIBi2eRfqYb
J/P3s+VvJldAA+rOyJ2rBUnSQLdPPkAcQ/GAqDdP1n1W6lXo6aOOYGIFcj5n0RTCSyXY0nyrBm0t
zfSURs8ZVwKSotrelRyhnu3vAdYY0FQrlwV/01koTTTwJKKAoTW6q/L/eNbCeYtHRwtnHc6Tyl9x
TnbrIq7kukpMLJx9/ZoJcZZ99jnbEgu/u2+Vd3MUhItmsF5HxyNKuq++W7JEodUVoSnci2Om7yCK
r0BA17Vu8CMH1qbzfyqF4tYEChfG0PImsybibtb2Zma5lCVh6tFzLwkfX6Vwta032ToHbt9Jnhnw
vnH/2isv2g6qweir6uBMvpC/krgNP4Z1FvNlZuZg3KxY3yfpA0wNuuNen4k+wS4xT4VY9cbULngj
4ziXjk4GeGZue9U9vL4l4VsvIPzVXKqEYyE4DuzjXDuMJb3pNMfcs2WZAMeaB2frz/a7oSnwZhb4
oWpE0NVO6hQhWxTtbCwIlhgchPniaIYZDnX3XFbVgP60A1uceeSn9KEWm8w8p/JWN/HilJ/0jVHY
pz7WzwOOVy+ilMGzmjbQVkwn2RA4VJaSZbZG79aN+XBy6uqFg5ggJtCq7rQYjcq0WQ/adFdtGa/S
Qm0HkF993eh0d+Pz9Ep2ZAqGA4tIjeV2hSUaaEa6N43pE/wbdAytPOXYufGQA6ooLYTBpSjCaWYi
LOSPDABxm2iL+C3dXVTEr0WnP3zJC08yGCa2xSkuUrmzlqwgXxHtUCYPcpCQG0rQePPQCIg78wyU
2ojCxAicbVtPGVTjNTYncqaK50g9Eqcz93r/OtSzDi9W1EQpyTzM5IcDMnCpFIk1J9ydSC9eOWVt
Srd0dkbO/SEq3lHPi2AehY1KZWh2LqiJPnn0TpPzwuE11B9tzmOb2cHEbKc8Ix4h6RwkAmGI6Srh
Su5c0jVmtkj+s113xBpERAuK+i+ZB6TcwnQDJ2k40WH55sT4h93/e8unzpeM/8tsDtCZOVmCdh97
atPq1ZM9zS8Rl17adHu7tK6Nx4sQGbfaLGzeiMRYYbZ/lspvqAK+6tj60YkPNsa7bakNiVAJQrcp
zHqdRO4i2tpKwVAAIblQQ7PifSAVJw6q72l2Tij97xE/qy6Inwvie9oUT+5EUPOElD8d3EfTaV/9
1DrnLn1MZvcvKMG1tIl6bQVo96btQTgg1PJeojxbikBxKgP9qVvc9gQ+f5ISxqUZeecicje6Ux/z
CQ8+CRr7/7+Azm5OXT39mepkl6K5yvX8Rws6jexLziJAXquCEMHQVOBXWjwPpc1tq9PKwEVYWhVH
jzZ+pb06ME+Ii9JDfi99UxGFxsD0V5OJsY/rAf7R9KtBPzO88j2IDBYVHgYA7BgPw7gzivw3BofB
rX4jlVRboKGXoIn/DUl/6vvxZhRcZMmwrSkpo5q48DyzvdDxsrsm0g/NiM96PF+ppqt9EnvQGrJv
y47FRvhZv0ldZ1cOvAjaOFXbqAPHRdmRO4l3ri3BpHCeXwbHuKMRAuDoDGQit4pw6J9hruBIdE5L
LkqyXzxjtFmc6U4w7129uKWQ6Jw2PRF8vs1BHzQ2EdCjNI6DHrxXY77uDFg1SSSfG9u9ai6GOw0Y
bpgo6D/QvV7Smdu3N7KnufI3uee8NzMtF+82Sj87OeatvvW75pqGdIfXIZ9prNJhPyTuZlGEWQVw
s9bEtZgMb7MpXyxUmSo2j+TJ3sfKJm/aUfxQy5u29ID9CE5qfh3xLBkkD2tTd2hV/GP4b+6ggZpq
2pO5EBZMDE18v/O6jfLdwkbJsn+xEQteJGgpVV4cuzp4oEj9hzjjhcCXY9KAUhm3cZ0DFpm/p3Tu
YEyy19Xs7yGt+R2juVwT+3PKeHsAHFF7dBQqQWb+0VDz85B9mE20tpGBwnrit5c2kWXD9FklHBEY
Yn8bZqw7X6f0FdlhZIvIA0wLa7T6card7WTUV7ucX+q8+rFmX+xBt29JtV61I47RGd7xiCW9FOm6
yVOi64e7iIyTNQyMmob2PPXl2fKAmHXy2JOhFY6DdYyZL4SDJMraJHQxC4iJI0yOUoXKJvajTdLZ
mERlSgZ1DQLd/WSkftBGjoqqDQfWWEzt+1+dOnsa4d64ijR57OvhJE8y1d+VyEiU09ItBzEl7zwf
PTf5yXVxie0BuiCUM/zu/TEH6dKXjn2wPfX8r0sIFctxFu2C4pEzmMAtyw0Y1UqsbfM2tHoDFWXg
UQUUlwbgoDp9L4VjgnJ51fvrbOt7HBhfRZX+ZKODc0LiLZIlm/gi7j5yiXuh7i3Scb0mdDRoWq4f
2nLat0HwVqdFS3ILfjwybmVnvTs5Nc5iy4qe9CxjDKHnD6u3/ojYZ+BOWY2KCIzjGMhNvhiTUhPR
Qe5fxqp1YYkRbiirlydlGD9jpTR4SwiNlThRwZzkbMWbJp6AR7ngB0sgrVtcYFc3qRh8VyPZ6il+
kEy9DFRa+ypLz8JsrQ33Tr7SCv2hWq9gjpk9JyOZbGUy04RMzXpibL0yCucTlMc1n70XQ2jLyQZs
ws2fSYE1oKbyWPjuk+1Xf2dZBghLwUGKaLxVSQmlxXeId+vApuHt09rmUy9P9NfjJodTUvsg6kyb
MQl5j2EFXQpgKWyNBtDraPan0TFWQsAkKVqz3g4WquuqH6/zYH3ACTyDF6Q3NatnzAk5HiT1XVgm
RjnU03oUfXVNlu4omShCMdqGjCwKx5iOkY+4wzCUe6zUCKVeQTsUKAPbaBuY1d2e6eSa9H0yBZgW
YtiQ3CC1iv9phQEwuX7RQOaJZEYjHm9EUG+bfja2uiISVNbxthp1ECp0a1HVTOtsqorlXD3EW2U0
PyS566Hh0x1TGGar2p3v7mzeMGUAj/OWGJCU65I221r1nLGjQn4ZWSYwKrMu1kql26Y7l9TL58qn
DxBD94/FXL7uDYtsudkKcwmXEOYSRBcPo5qZGc+zICax91x23oe4HctjEu1b6gyMjA7Q0nbViooJ
Slm8GFLITcUv5Yif1jSCYzOiLyfSEMEw10nb07DFpEjBHdu3bcK9oDVHxg2ZUPkmc4dPrK3vBYDp
tYjkRq8cGDuKwV7QT9HOzSpa0xazXIuqJOyltDhd4uAFakyWRp9mbcFyrpp1VmkAIA2x1iuQ/nr9
QVCttsosayk5kj/Erq47s+2XYnOn2eO24DDgIxbjCkfzp0jwGpWevlWgdSct/528eNjrjf5hV2/0
PDSUsZcye6Tfa/tjUXachsVrMnbbNoVAbjAQYdEHTssEQmaSjZHN3seQ2dFRzuI1KLtlzGF+VIUk
tzOAo1a9Ash+qGZ+F+1blVfvKcdHTktPY644miztx+ntdIPjhWquyuqVbfUYkqRBntvUYCzNnBWV
GYEQGY6JETVfWo5no+Lxmkf/T5obKzu2hrV0xkeWBHpIAmjoptqWk/A5U9FLQAYBrknxJd/qOmOC
141o74VZQjfF2wpnlxxNtbYkYWbJPOhru7K/87j6mDoDwrLjAtpzNEIPPbxPXLCEmlnRHkwgvk+F
dy8r1MMf5m4r1EAuZ9q/KxkdwMM+sWME8jw3v7YcX/UIjfs48s3FNcWwrl8wBJ1NyqnRzv8F+sNj
XlJHcCtR8DeZUjuXo9tdVGNdS6R16c4hBMfrRH6pwsC1otY6TmP6qSbtSsc0rxsTKpLlvLMpA/Lo
jrfWCn6YT33qBbOrugDIPJtgkpBdXNh3J6tM1+pd2wMka6L6aFE+4Qf78bMPL537nRJcnha4HkfL
b0Krj2UnRJiV0QFWa4211/ww4/pBGf8qIdJynr6Uk//WNN4lATELZ/25Nv2v2YfOanzRQPwGVpuE
TRoQteHe2h6m89Dc9N/IlsUxNWNn5eQ+K5v4N0hSh9ZVLnPPknyF/LsLzC9Zj/ecZ9dVNtAFt9h1
pjbtMFR/2JzWK0dOT1NL/d44DNui9Bdi9LxRnm0dhNc8AOLvgyD11+kY/TXrEWjYoGMwFpuxqp78
qT+kfUC8CmC4JDGupQeTffT1N8C3V0FVHQc4lEdsletpfqSagCKLrJRWx97hVjmObc3RXj7p03Aw
A41YBCrbFHpfbH5ORH0eIheAl9ZBoco4jWLC29q5A37m4w+1Xf/UId0nBLxt9uh7/hkD4SSjlNUt
K/jFl5DavOH7aefvAB09eWJXGWGQ7tuM325JEpUmm/1U7jU1P039VxaXe1AF7ZY5+VdZJbidv/qF
4tjb0R85u9kqtb23sh1gsrnDo3ZoZrwxfTezVMNgPpw9G2SnVO4uc872OKaYnMU3j68T6h2FLvcC
RNgONKeIm3tg3/voVMbDa2XJb0yCTx3zlnQwUP5H4y424z9pZb+oLKakn0fcuMambuqbF8d/ba+o
w5aWyR2K10LjlYlnLnqL4ZROLPDk+2JFYMk/PK1dCL/8ZvDzdk175HhIQ3MA+RfJ+mcmEGhttHW3
4iFmYoPnFW6iblEKFGq4WyZ8fbICdGcZFTrxp11HhwGcFQMMalfh/xmyiV8LX0cRHF2vDlZuVnYh
cIDX6KeP+npVpvZuHLjx4mHYdH0x83Ze3SI9+UVwyfCbMH31/uo1OHjLtgVtOrd9KRnt9j6TdnKm
h354yFQ8mU1PtWFUZz/uoJ830YV4t/vgZ9tibIPNRCsZsiFlIKT62+D+9PoXD4T+LKzsOPZQW6fG
+Iqx4y8O0a9sQLtnK/9akL8nkICwbTDMfTwAGoyct8Hk28eNEXaNyT1ql+vAZeCUBPMOB215nJJx
4wv/bdIkIHw7uviGIKhVP3gzk6geT922B6e5fGZWXP4Lsgb+mjwiHuh5mOKL0Kx1MSfvy/8Ifn+V
1IEZKm/+42bvVmrdtaaDQu/NJ3Atz5Tef5YpuhPnHRRquJnCq18a90OPo79Wbgx7czZ+zWnxJ+Up
s7jyrNM6WqX5b1JkAGQ2rJYUbryEW07yLJ1vZV1dyfSvGRGFSAU2k7ZoLMp2bWTORY1eFPbKLZhu
AGirZ+tojsIG/pgdZIQICH7MhlAThK0eMOeIrA2c9U8DtUVIbgtLevvvxNfceJ9N1GZrr+zKfS3i
G3BZbHfPvpetTTP7A+Te3JdZehUAfHdWNn5HoODtQRuYSkCvWuT3jIvXU5Lrq2F0sZyJ7l8zo2XQ
FiBjbX/Xsw+8zYnfmU1o+3nMro0RXWbbV7si8P9Fj+VbcsDMUj4CIsz14K/ukPiLqWall9Hf2kUR
hjCeS6j5Be4tQgssud0j5Ywy4jSybpuB/S0s910LoNnExUF3qwjga8FtLMRrpkC15a7lh0I493T5
PNqECCbd/AIC9Fm31kdS0Arm1QwgJZ2DdavND24UeNDGNiPuhIZu2DCcFjBBM9oq7633uc1Bc9ab
rgDLoNnFNuhTYkAJEU/0vWklMOzYakq2mqoo97DfXkadL0lvt9NiOrQEY3XLTxEXQVp0eiKL2wXB
6ohfrRxP6Vyv/aBvNoUtd4waWfPp1dYjg8Q06WVqXNpZUvmhGUlk2B3pJdnM0KWRV9r+cVta0yMy
wQt0SzR4GYg9rNUqeWhWqlMGZctAW23pKw+m1xihyGMbssXFU216ICydCQmj/rgeWQZGMBDn5a9K
gKcWvz1yWqhy4pFW2p+4tdx9Z8iH9P11X+Zh734AJ89CP42ttTT8e8nu9Fja5tp3GijsdfCkF2Rm
zTDVGSczlMHRp+9m5unx+8DFEGqi+JvQqq+Gnp6gN3L7YNSwMFvaBB9u8dqa9U9TYyA5pu297SJx
iPWLmONjA1Z7H0UccYZ0dOrFcp1LSk+/ZqeWJyhCyE+62xrldj59+RR+O7SupLHzmfQadSt2ZRos
uXTlIl3pwk1CUReEtrJiAjpmlmDHHZITIcEYbMOCXwX6Y2cptiv57B46/JJUUrz8tp2GU1sGz6NK
tFC2pQv0WLt2QbBWE7warb2Agj5n/rwljQz3yBg9cPnEx5guOmmA2+tNAumZDkDCfmxGZxfo2sYu
JiiGNVNvJXu5tRp7A1AeRD7OTxcpU0aI0/JjZ2A86P45gA88tBLHhvOwIqCPsRWfXYKnOTfpjwLJ
A8dkD2kTlI25aPywyW0/jLqgAPkcfESBvzZLFo5WoxMMUbc00Wmdbkc7/pu0Rb9yK6NYW9QrGAfL
6qCbGaUscLitpwNfFvomtYVxneWT2avgqSkdH3TjWO6sCN5mi/0eE+VvK4P5oTNlPColT3jXn4La
2Q3j5F5qjLMXuHqXSmjvzCg/skT5uBm9P20yWsd6+aMKepvgKprtwvnpjbkkl6VdT63B+Vn4d8Jk
NlFMZt8stYveQBYpKgM4hzC7Ezb5nn+Q/1Jkdqxl3v2heIhhAh9FOxZ7O+npmyamXbgWpMa0IMNf
oFaFXcVw/NVdqw9knnnHgaSQtV+MNz2fqEYt82vKRXLvVQ9vlVRgDh5oMToj7kyQZl3mdy/XzmRu
vrmRY27yoGa8hpKd1DTzHWL+sPWLtjviIV1RKXKwRmxSe+DJF61wrT3vbrWplPE8ZemGCOBkM4xs
Kv3svYy1ll33VH4M+ec4lWsV26wu8tS70E+1xA5hHe60u+a1ez8x2h2m+OowxN6zcoHQKxqujWeo
+WZHnKCCk2vTBKVzrfrK2ETl0IX//9XP3HrjT4kbllx4N4dN4yHREQwsf/Osvrv9/1/YSqcDISuf
DO0dZoIDTuyBVkosqa+uJx9BJk+2aLNbD02tdM35OuCnnTSiOkarnvGKBmFe8SGWMPFx6kTU2T7t
fWL3EFyi4Bhbcqsb8TP7bY2XpYB6nDNULLn01qZF9Pz4t3HN4WAXHipcE5ZnDA8LAkwpN2lVXzpg
divs0+OmiP1HLVmPWRFD3lmHVzsre1ulUXow3AiIvh9d8sluQ9NMs3VvkjqhsRO3gpYhIM1o19hb
NjM2EkdQvU0sBuiiOF8ikja3Tu8rLnn1pyqy8kgYYrpqFfk1uqfhRZmvVhpzuXcTvcIA0RPGbZP7
zzzNmJwDtgSRQY9iyB6S4PI4mabEb6iaU91KBGA29zXraTu1tP8/1paePnT7ZMfX+aS3tXerHEsA
M9b6NcHT96pU7SHvqSe7FNL/wOhac6Ng5SedOlAFe0+SC2Wc4yvComMqovSp5ue+YVRdTctUm33h
zfEtVsMet2HfgsnLYkqvbjj0g/kOs696tMbGM1vj6ujNOYJKT4gBe4I0Ra8exJ/5MMvXxgHUgo/o
1sD7TvPgQ8qJYK60fBFS/Cltzn8naTWWf17+3sdtt4I4zzlc519RlPWnMmmSreyqdy0p3rU6oATs
bXRGfq2xKuGOLV3vAJk7XpLlNbaEbXw3nP6gyaw+//83LTPje2OSw5saWrPtE4c4qOWPwpfxGla7
ziQ6GWGRDbBrfa2kJLTzLavebNPbMG2nXpcbjBn6zq68YJPQ7ZfsuyFVDBT+mnXmJISRP187xHNr
fgcRzrVaEo5hJAwDWy+fgcwZii1T9+BP3cnfxshk2FF1RASvsFaDyyasN2ksKutGHY0iynZT3bxU
ufOr0sbawJz4B9Po0jLLeGtE/82yWjtmgo3h0AZn4D2bJJby5DPyj+o82QSzaYemlqhtUuanVAik
LrnzypBfhdvcIIJKN0g3s5W1jybnK62KS6zM11b6e88W5NL/31biOsx12tWilOE4dcHaTRK5R2oK
LlyjB/WzPSIUjkMHPvrQUjfNsN03Wc6wu+iTs2l3Dx9QzS5IvWW6Y79WvvttR/oTaTTs1ooJQYAp
Nlbc/m3etFr/jDvvy5Q+Mi+nufPhMV5wTaoM8uhMOlAxYYErdTKmEWkSVjA5G8pvlgVB1++1FP41
4Y1XEr6uZl5ZWzNq1JmBtgx1QmyKktiAOWk/AqJTYn86ImtCQuGl+S2/Nq5GeIfgAs+IUnGrjR6o
dN/TYUiJArOHAE/UWDDuJDF/qyRHyMFLzMC2i1ZVrcWnbKR2IziiAoSQ+2eZJM3VVy+KQCxKnCWn
DLad5Ljd8o7zWjaMhrUcxlg13uyke8TZeBudyl0ZJ87plDFYytLaJnJK54j3x+PUFiew4UzA2Sin
mhld4rk8IOORodOQWs999JqYkBKqaQ/lOrsxq36eS+sxVlGyNWfruXNN+OX1Ribjq0BpZ3gkkLsD
eU9O/iQd+Z4m5mecmxdm8aHesClxy7QEncWL5hc9JD4nexeDT8YEaDBpGQe7HZ+MTr7Mka+FY6Z9
li1B5a3yP8bO+FP1oKGJ1WLp+xrHB2YJ2s7vxIMMHMDKlt0B3WiOrM76nQcZLVTxh67L9tGV8r1v
05gjgL2VZb2zBlEpZmhl1dE6YZF+lBrfqW2NW7t1vDOrBjZTYzace0DOe1DL2WYaF6m9oY9rtDPj
vdeD7zziUtJ0pz3HA9qQkciBUymbYeM7p6lsvENgaSxBxRIqPdDH1XzBmaN5R9fIf9Fr/BUehaHJ
YmTAqiedqHkZJoHybEwe/EMV6sCcQE0pPpZddkWO2WlAFr9yNcFwyUg+tHb68Ew0KSvvby/m73Yo
WuBWbrfTJwbOBgFgjVH5H1K3ml0mTB9vs/PZlAMzdEN4e78qn/Wp7c+tS0Fas4XdxgNuRlfr0k1f
2CW2sfyfM+fkFiLWZ4fWhaMNt0WYjISrqDZYv1KoqtxFKDDaH0bB8TRFsnvw71OPJwlrX3tnugk5
dVS9IUCqjStd2PIUbK4jmp3qCdiK9OTSN2o3DfI0q3Faarp41TfTbkhYSo8kYNEn5Pee1low+YaJ
YiA71ET7QJv/PsaOvAwZx3FSOuiWTH1rV5p1AqRoAYZmUNwA4R6N/o21xFblVRBWM0WqT27KEPUP
S5vboyqb89wm8TlpML4MzvJg6/2B0IUwywp519Igh371d7DdUzXSWZc9733vCFIXbYorvzpTslXr
Zjb09YL2kyhkmMeOq9QbjK2TOm+ENSxzFFIA3Gg+u3PL2tGQ24QVZpu7DndAxtA1WSIslz806qgL
NRfFNwfPforuSa7Sp1JT6SNBZ3Cq8+kjdyxJdmX1btL/eW3yFlgBixNVXXMIWvuqwBlqB0V9abr4
JdWRSwEei/dw47Q72o4fr8yrk9CZ8eGtr7bS074cSmxpOZRrbX/yGaGqItYOiIZVaLnSPggyutA1
zTEW70xv4Uu6F6/81CoMEi29xWpqScrUa6tYwnS2gxsDGTfmYxHn185Rh8SVH2icog2Y9bDvG2ap
sVNtPGKgVsTIrKyKZFOrrLsNs2nWzhO1TW81T1nApkk2BCdxO6qWzdcgqlNZ+s0G5iX3Yv3mj97v
IjXaVYF77DK32/aDe5minFCGUUiCL/ttXKb7qYPy1ZGk1fpvGOMc1H1Ukb44OLp1IiXRu8n8XRPW
2p0VR5z26UccOMN0UwQgNMEstrIQPKa6PBla9ujjGclA6X9WNkHcZe+95c4Awb+un4NCu5kuFJPG
oW8ieg55A+Mb0Jo2mP4SQQBrRW3JmjJTR7LLEym6fSo9x9P/dY117IeItt9oc0w4WhTKvn8pRxp2
P6OrR73ClYNNd829SXxBkl1ydCg7pva056hX1zLNWnyFC+pGOu9FPNa0n0vYWgEL23b+Zoq+VI/2
eOn8cx4BYiPncJdt2QTwcrhdR9bCeLCQ4vqxJFO4JZ3JtMpNhcvqxgsSsumIUEoDFVK+8RU4c8Fm
mNFM1nKqR0magO0YxjV6Z0E2i+UdUk6+AiAlZzCwRd+rPtksUKZXTO4JVVuhDLf3Y0eYS+UuRQew
bJWsZaGTA+iRQLV4yFiQlPZBDeVhWmIeBtP7R+/S4r1eyoiOJIeqQrrbcm4mncG+tR7UMbXRD5dq
OAnOLs8JhcPc0Kt75HejjSzXnF9Yca77umo2ZYK0dpJWhnu2+EjlUG7IFX/NwRCF6TjSIFsVEEwV
U6J4zS1V1qvdxPl+Rrd4zso/ShtZD6BgIhwzxmSX30sHyXGieRpnL69kbhunXATttk0MuUrEWN41
Ko8AocWBpyFeA1KK3nDwny2FCqJQaIBi3QcJWjnHSDjGbZoz4+YRtOEMhVzr6ChX1mCkJ6lkeooo
kfbVNGxlbnl7gGdPsZD9JTWnW1doYjtm7osUxhxKb5qxkDlEr3D1JIT3bLtueEM+zrcngv+IOq/l
1JmuW1+RqlpZOiWIjLGN44lqeQXl2K149fsR71f7P6EAY4yR1D3nmCOo7cwg+cpW0m1BC1kp8mKl
9DF6FkkbnnuGZjlAwUUXhIlENOpCn6xVo0m1adz62hUgAJPQdPJTmrcHEJVkxV0fFYsDdXt39P2x
2fWc59SSCzNeH6sjqRfpoU2gwcwuWVGZmo+Pe3ab/e9ezC94g+3lRNzMNnCtLdqdGFLrlrd2f29D
wcJft0StlBmnotK696wB4maumlwADfr3WoX0ne50c7UxfadvmJlxhZE23N3Q659g2JDCTg+fMlSS
ybI8St25gP//LudiePOH4iWTxDT4w3yy/ParyuPqHUe7eR+lYG+Am+U7wgOc9DRotilurXu/NMVG
qpF4yHyiNDeFWqsxLo6QcbKgI3AgMN15eIcvn26qbBA78iKh9vCU1FmwHDqIYqT8nsLkAhXjw7X0
rYjNn5Y4v2vW9817lsNPIIqkLrz0Ilu9fvevIy53IxvOErrq7ivXxh4sZHqjpfjqMiUgNqh4TwpS
PkqA/7XecrFqU/4Ob9a5WW17Ibcxf9facWKE4/3yEgEsmp7wMvkjZ9gCzG+H3dwV1QV5Xs1DIteU
Fj93bR/uBf+e2X5MOiKDJFbFOwEBxcEaiW02akbYeV55F8J6Z2acA2T65Q8jPgO4rME9H385N5dc
XbLpfUy0yE+3snfHNYnuMm3Wa0g876QCsepjaOYwGAGDnDYoypKbP+Az6zQD84o2uUST0782pbs1
/GTnytx7tsAF36as35f0Xruqs6x1lgGgCD4o2wqU34Tdxpui4mBraflic4aokVAbLqIGvvYVvUT9
1kTHubLS5wY6zCzmuzK5LvwWQntlD5+z49GdGxhDmF0AZQIQomd+Gfa+3CR9+k8LB4++xmFZA2l9
L7WmPsHTZDNSuXn0y85cN1P6r0JVtYZ4H24qHZBPsRYddCD+iDjagW47kKbL8MIshvcmIskl70Y3
mK1i1cwG4/Rqqg85XdtGa3WGIi7YCVjwNp/M6MvrMFWCUzzn8y51KrHrmjp8C7mO1nPpq0NXW825
NKDcEZQiqBI4+bBLO84wZkmkHMF6Z/s3J5R95YBa7z0RO0QP+U+k1EHvUvrBl0hCCK/JhraEAWaJ
oMKeERdN794XGXIFI930pxRT82sfljASB7CrxrPGQ6tIDm1j+80NrSpIdf7+AvHOGsbF6Bb9k+di
3eEzhT0NzffYTDrrflqBJUsBn6lb+X4moQQ2BDGb+a+wdMd3sVDzcpdg1Xjg9VVdFidHJ78MQibG
9wImUJ8Nf3XmdiuRDyiUpzw74izYrM1YGG96zymdCqOGgQMr2u3/1qjGT3Y7+kfbLckdcnNY+f30
t9UJou40vd52Ij/XbQKCtIAYhpq0nTbEyCeWh4QGFIfBgyae5Rk+zNX0RBLds/Kn+RDHvkXAGhdF
HAFrOE4M5Wl5qHs9X83coDaJc64bnDjureF/iAhjpNqIqZ86YIbG0d8WlcrO9/p6O0JUOOqtxLm0
kNhpKRfr+jkjQDBxYlK6zRARVXsKEcZsp9zZ27D9nkvMXgNhqjYQHZbPUam9VLPt82ZpF9RTab1p
oNhbEGpCsuoif2rr/l6lct726b3r4OBNU1m8jW4V7aXOad+Qm0UbmqbHzh3Z27VfM//rC1fUVrfT
8mgBGC6ef/1b34T5ybD5Oh8POxnBUuUrWyVilGuNKdRRtY13mspIJx7bjN6Z189HSSg9PHgexqaL
ZbXnHfxeA1aQc/emZYvowi/ytYq19pgyjYZbO9kHygd7PS1bg81YYufFtb51lguKAPgQoiULOAIS
9SRq+W4zZ1+bqq4OzC3Vm14n3QLpJXutjNQbybvM0lNXC/zloVu1RSDKPML8m8Ndmg7KzISD9vhp
lWtoi/WCjKrlp01dDgdHd0ZyuXlns0jto90Kn0xw3irqVX5mfCRXjxdrXSwuVmP+eTyyRzd/KkP8
VJc3SuLSuSVhdfzvI4l8eukMuXk8sopa3mV6jYqU0GjITcIPh/vjR+h+Nm0hjJfHoyI0DmHdhbfH
W7p685Lrbv30eISHwe+2dczL41HkQvMkSoBQyOWDqpHyMtWV99+fL/N6WCOAmimJ+GwzBRqRbi7Z
OsuL+6aItwMsi93jp9bE2SW7icSw5SvI68oPWhylaUZ5sebZ2i4euXgeP23zKj/kNsOox++it1BH
XOQIgl1ePDSjdeoLj7HI4zvxRXFJoLsCDPPORQbiT2bb2+ONLQ0XWBV358dLvb5NXtLQhDEEA6Tt
dH8TJkn/WqOqqstofJu7bLqb46LSedJ603mCQWucCdlhKgitAc8//7mr2deZndOXxtMzJnaXmt77
JGDT7uU06kQeRgCWLmt+FXvizrEngM2DQE5hSei2sN7G5T+FrFHsdT0KNzqNBqsS9uD+PI6AepO+
CWHqvmHGV0AeZLgtOz1B/NJ3W4EGB+J8RmhxCdvLyZ8z0ufu+dilL0SvbNhrojd/ubE9Ursi8Zok
4yElYOtWlt41JeBr13huvkaI54N0xiQCOPHrVCV/c3b5i1iua4BNEzaUIsmdLn/zeM5Gw7SMAkg9
WyRGxrLFqfnTHfvhIEwp1n2h5re5nnehU6mdaZES93iKMpjBmBoJ91O1R5Icn43wee/iWdpXpvvO
LrZlt4GDrj/7qIVUjGjncZNY1yjOtNfHf+hFU6Ai6PKjdJ4cmWp3d1kpa2oYksvKHy1ifGRP9t23
EKskDMzPTZn0O1fEYjPHWKK4ljft/aKw7ya80QAtndpOy28oVEyHXtmwOyV17rKUAc9ZZ53eHcK9
k7+59tjBVSlujx+ariywnsdICDHbxu7i/A22/1E1Baoyh6ltWbEaV/U/IwRSiFxzvM+J/loOlbxq
JYzoMOpvhHSS7V6Z2r7iEnZTfQayIEEVGfaukyQwOzkjOxn1d4H8iilw/4zUknH8sit4eEUc8qaD
s6PK7i7DInpqWouT5ckd5unNMk3/xqlNDqzvXqQ9fAln6K5GPp8HFylE3hd3+tvrQOA7BEIGgFFU
7lkZ4SSKhGa+SZ7nvP9DDKBxGTvb3AN/O+tSzNqqCmMayg4oiHjD6JKgw9FNRarewnnIrBgGCQOK
NtTze5T2fpCCCGysBjg/GadfY8qVw8iSfOf4KdXkRXmGuI52LZ+9hpTqgf5mLZLfIUXZ6yiWtO+y
zndjCVddjiQpWcfYiIxA699NF4rQ7Fb2XmXVhmhHsU4zy9knyxzNRksV4NcUbZX0p7tR/ioqj+5v
7v6RMZBvwrHO76Kl4Iv8d7QbKIfM9GBUtBdxU8mXTvsDNcd9bTsHmqEdT9AoMuopOvZyME6VPw0X
TFhe84pUeKbT2SHvUEzqy2cyNVuCDtJyO7UXbZaj+Qrhwg2z4Sqa5hU5qrg/brQtIYkE+4ZJun+M
/0SdsgqlAD3LPxHZfBk4KviB1pqB3+CvLuo7k4m7WRNB6Xfm2WFen7uziS6D5aQrjGWrfQNxXpIf
3L3pAySSJq8OSN0OmPh4q2iQFOsa8ctT6VfAXn5zDxGRs7sNPlt+3d7LCLdHzrph5UzDh57o1cVr
XH+fZ9DVTeAZ23prvN684mnE4FeXqFsY9Efys681sbE9pEzxlLvHogM+wre0PlkxFp960mivSpRi
nyE0xeAsSEiafgNr91cNYpeNN/VfHmbAMCcTssGXl9vlQiIS4l3G27lr/Z1fRcPrqBWBRgG9i7SO
ynuCG4Kd0xSkZsYGXftPuq2hKZ6t++xr1n0pm+DC3rmMxROD4aOY0s9Od7YjxriQfULnbuAitom9
IdvBK3PvXJTl1o/sZz1Pvyo7O0tnrm609VdgG4jodnoecyBhaL+Ysqlvv/HTPdEo3WtnnAEh5J0y
P3spe1q8hUbgWQZ8BAQ8rWdc8bPu97Mr+NONdpM4rTDQgnuqwF2dqb+SZ9ZfH/dKYogJnmo/agOg
FeAG5jSrRscUKkMrhyYKj99aJtfHTcpltJ367lbU7UfqusU1m8biGv//exU9b017epBjcbGqDoLN
4xXF8jLyG9G0+MlLNqhtSwlNlczTJWaUzEoTcPHUENqGCOO9bzfWsezy04SgbD124EcjiOC1yWNA
pMo/ZfCugjqPqNYteF4e8/sEqXQ6IylRocnCaaZnMzl68MQuwFQMVYFadnGSNKukGCSdc0lfsPzA
hw/630uG5aEG7BeOc8awjOeVYtcuO/irbf+ZaxlNWe7pR9ac/917PAfVGEOSKbqQ/D4cHzcFooiA
Teo7tqPP2NSbAL9lhaAFb0vo6sutO4fq+HjW72eYL4/HPVQwJ/tFvRcFmqJqcab84Ibts+r0N6fp
iu++JiOVERde+PQdb31MXmDdZ89mhXSyL6ZA841ph5voAMXTqDfjJNW2U4Oxgh3XEW07k44z5vgD
IMn5Gdr8b4ev4T7s/IotLNQPix1nYJHJ+8XB2nhVoX4oDG2Y+ch0K+qzQAE0wCqkPjNojJA8tJKY
inrvRArSXuJhj5y2h2mGLZqTxDKg5pqA8xpn0l9rzz0BlCBzbXX/WY6Gu3KGOcZbPo/OqapNADtv
+MmeNEzUvxvQvjJ3IIikmn5ixNDfxln8m+Zyy6Bqr+fqJiLTedfJnlqVczW++IDrnRt5Gzj29Iuj
qdac8vO6vSJHMw/1AHmThgQelIyzQxFFP9gdVspjbsOY9k7uDmohr033QnZj4DOH3c/YOxpsl7+a
4jMptGVw51rveuuAunzOqiEfLZdqnWde9VRAud66qYVkoK2zfTbV1pmUHRQoDow/XYT20R2ilxi+
/SFuiCK1it74McN3c2Kk7SXupmkNJk45+Deikzog2vxL1MvRm1oiqBznDj3qFw7YzDSMUbt5pumc
HQKGKb1CdCKN8WSO0Y4UKc6/OAda4lt5MpA/SQYti3t398V0/AP0NfyrQdKZ7J41nMn1djCs/pMT
UyO0BswHgx1fa/rPboln7sPeuWbIpO62qXbT8srcGSAi1cViXgCfvCln+2Rq6AbNtEFb5CXVZWwM
693RfpEAXn+2WZ+QtinJUI5xnyKv4NSVQMB51vqc/GqEOGNpry6rOWTK6ivyUjuQIO47bAHyU2wQ
jxfB4vKyENiYY2mVNvRng03OY4Qnw4/YL/td2kzdeQ5TaE5K2+Z1nF+crMXXOh9/5hBuFaPjBrcJ
ODkDBu4OqjKUetaLbCOK1aw1vR2WeskqZEaX5NWwclUJ7RsqCvlH6c7N5uvYhD+s7jl6TCOC4Odd
0tyd9hJimQJOBiqf6RHBfNtnM/LTYNbjaNUq2DMUxTELFIQLxyrXeVwbRzutYZYaPgMIZ/RgQzGB
a43Rhaj5L8lM+0wP5Jwf98Y4+je0XbRDfA+dPy7idW/bC0XLyZC9DkhVdbLil6mzFc/nrBPb1LMR
8BW6GUgdTA9eUXoBf8NQpTzRt63zyK1PcU+QQNgQVhUO1IvulJ4fNw79yba1CPErvaRevKBtFtsG
f9LIE2+22UBYEfoJW6g3gvu6nRGFzhn7JffcAVbBO4HtJhvy/4bwZ1IeorkWXiBf9FmL7h58tXUP
EXI9WGl8gvocnx73RJ03Qe2Ff2CQWjvH7b6mUjJkr010xIi4Tomhx6dYD+OTPYiFWIcKm2SU4iSW
G0Z2xWnSC/+o0dGZUfnfM//3syaZfokR+thk8iITuslxFv3/7tnVq4Nm81iN2oBenptJh8CXThI7
9Nm09iKhDuxzXf733rDfyPtOva27/KXQt/dzanQbrEd/k3dcHGswn8Y1/YMrB+KmDPgYbnJpE9Dt
sqSRoJFjLdT8rDp55BGcGoU+VaYMTvOaAY0zEmmyxNL+XxKsCMk9SmVerA3c9qs5PNa+2blrYygv
dt3QH41xDsjF/jOV5q/HI6yx8tPj3v/dPJ4juec6+DiXCoOsYyVISu61k22zmk4VHLS4xa5/UqbJ
Z5/QCjl2cUcErtZJt/ehuJ4eNzrU121t4YpiVfNx1jSQPop9BBtqVbbEXhSpMRzsQW4lUlYMW8yN
P6t2U9hYL8Zpenp8eY8jlCaROmYAAVatDbdei6NtBL76oqU1JKVhpOatQkirNkL2fKrqD0tXTBA7
4X71rv/by7Xph8P2BLym3+DcIhQwp8DHjARToOa99PGV8SbjtZOVeZpUd3SN2f5bltY+8Rz5zxSw
XpCWHJPSvDHqBgCHZAsUrmufc0e+RySrNGiQrAddUvXrRiOrLK3Tc+wuXDGzal4GM0m3IHvdLe2x
PulbNMsOKpWdaQ7JpTaxieE0/zbKdjgVYG2HxnYjtCgqI6m81Pe13hjn2YQ2Khj0HkVdnbG5L3HJ
mMsbU8x8q4ch9gyzURJ3ATsxxa+FOpGhYK5+54O59XJoPWPsWW/1yqsWvzKguHWUWqzzcTIfexPF
WdM+a+yeA7K55xlxgmElmBHRfw0pvhr5nKUb0tnQX8pWe43qXN+gUeI7EagRsfugd6jsSyqKao9V
RsYSUo9Hw16s8HSK+G6hijfKgDROqOi+FaYXoNdCWtCSSOZpI0WWzoiyNsv9zHeeKFC9tu1xcg6D
KmdA7Fa5dSjTEfwAR5Jtb/Dfgy/a2xL7acZDebbXXf8nnLFbijFhf9bjEW0107+i0C/WZEyHyjGf
stprN3ANvBf8OuR/9+TcTytZh6daTc45Rz2OOFBtdHzerpUxXmwXBUUcNnh7hE/0vpIhGhPk2PM/
FrDEmqqUsh2CHzZwJfLvTNyMGv3eiPtPYo8XA3PEdVE/+SjngkpCJc8r+6QMzDv2qYtizEkjXG6s
7G5bzHdz5Bl4k+MH7R24+mtam8yH7txooNeDdSVX77OP8uek+FZmYwdxZ3U7SSnL8kAoXZrESznc
3DIvFtgIDETNAL8+2ZZ7H1UlXnKP9MDFKMmvkjxwMyf9hata2Q3fjucQzAencdR9fW2M9WtNYPTG
Y4vGkRJAqkBwJdVnlCLemjTV7xQDB84m3/1FtcEaIdIBsGTczUO9IZJuzzjT3Fpm8Tc39O9WP6Sl
ENvQ6N1jTdk3RcbGr11m9027y134L37YjYiQLNb5eBYfgLUEyUvoO4an33XzPhTxqQBO2DO5lsTR
q7VAbQ/HtiD87jY2aCLTVNtS8Wcmfly1448Hgte1fdZb7rZvHXddG9o3uxO0ihfiiuIX+B0biTEX
2xntkhmaBxGWL0Vi/EZFbpyMSNfReUCFiWf1RTQZp0OSP7mNXt1j9FDMrt3fdWr/Hga505cvrxpc
eGSiYM3Sr2jn0lXkijrAC2Jtlgw2o6LBh9pA0WSr6Q9UJW1tLco1eDurLCXNqB9JSqxZJnu3UTtZ
Vf9sJsjK3k1+v+3znFqNRqdpMMDqAeXaMvwzdOuwgKeqR83LDM91x3RnD3qJJn40NOZsbr0vC6M+
OhPd7jTV+brFVbSxiGfT/RZz8ULPj1o4Be6cbOKFypH4asLab/4rvT9O6r94g2kFSmKyVbehCizP
jvZDWZrYq5z7ueouGHC16xIh+vKLXJ4YvHA1iwgZgEiKn6JGijnkJvYUVts9xfCnsA5bJQmqZT0a
y1Ui+apCCQWFkKl01UytH4RFnGymhHDrbKrEKmlo4xGRwx5y0KtbajpPs9LPjhiDroxQQFpZSRQS
zEq0RQbctOQH/jAXDrkzIkK5IPvio6rdz6EXzRbzJAuQV+GwOiWBQhcBgbN5q+qig1x9yK2oRU9C
UV67BClmU+NdOmClJvKubn714e1cEYm5Fzy/pmTK9l4CX1goQD2LCsSRnLyqCwmB6koHlMIuN32P
I8Fr42YWbk6kdca9zsSi9W6l40BJNM19igTw+rgRK9Wbu3iarVMbDdYav/1+iy8MMok6y3dCyyHG
u5mx6x3XX0srPRWox5jw6e71cZNRipCbrI5O8ew39DkIJll2fzrvO+fUY8/OqjUOMM9C9fYpktkB
HZ3vYOJQtC915JFHXDY/BpX/e01ibtNsKsEknPNpLGwOweC1B3SFPylyw+3QZjCLk+lDdLa51RPq
Toy4bnbiruN6+uBzszYLPgg2TZhUte4ZWzZmH04Hej16q1o6765MQL/9zxq77MvMJTn49XUMGTZL
Anc34K8pfF7cx3wx+pgroBoayMuME6jurhh/aXBuS5XUH1A2x8DAwCXPkymwPWxzWgsD38KDOGF8
TPEE1K+tE42W1SuT5OL46RP/dJjiWrJoydj1cKMN0Se9hqP4bSe6+qk0/uAUegEKMWLXmgQGlPAG
3Iikta1d68nUsnKjWfgb+OXadrR9emT+TRYordrToAMJ57hMbOYIOjduTDM7nfVXiwnZXiJwkjEO
4V9zPAer/nLyvKVBFj+6pr36WvxHqNhkwUN1bybZh0v0qlEUF3Ss2rkTCqYH5J88PRFhJoIsMmA4
lx6+E9DxDNglwZw417no/gEttOib0r9RbROWyFRvLuM//Gv6NlfMmAuAz+PsG38wRIU/ZIuXKg8B
qji8K/Q66NEQPyiBu4lw5NeITQUn8kb0iXZIRMVFPRXd2+CFPo400VOZwUfmJULM6bsFqjB5A0v2
JOfdHKkfGON76Tdsz77WroADyqBwciicSfw+6iI6xbM1rXqZ/ExC/GggG/jdUCmYGNb42cZnNLNR
dZFuVaGY4JI7JZS+ZkCOUNNMzn3lriM7fE4jrhuWi9ZCaNPiFrBCVQGXccl7TRuP0Hiyw7xJWwaG
yMnjaYeXwtppzRs+AjDOjBNLyEaLTKgCSDenVO8CN+x1+IpsjlVMt5YAltTKehu06Obm5o9ppdPK
qHsX+FLL4FlVr50WvWVzw1S+mBnA2VgWNbPGoNF4C53mI57Uqp2Mf3FNu4ZIf03K/C+TyQus5ezb
wpIg07P23uHRF4vqBQeeO4Zs+mrQrV9oM+214QFN1Rp7CJC42fyJNWZr8RDi6lGOG5qE587HvoQw
zNBtz9AZjAP6WD72dBESxHBIEm8bEn2yUpoFbxhrroGWI8rxF/MwsDTD2Fg7BXX9fGA8XawMiS+X
6ahfmsF2gW3QzFZkP+WRQ1XhMwIX5UH3GgR9XDcZHPQgbOoLU5T4kIXFqwupYnmvhlh7I3WD1wx7
KspUg3rS/446BH95K/K17zp315mAvzwOMOj9bzg/KBbUBAzVniwbIpxTJysnprvQsnDjmNkxjhIw
usLt1qU/nKX9KzPio9PZKYyH6COv2s/RoSy1/RaW/SBvXDpbCEmEkrXJjzSQKUlN9Bvf/iMJWljJ
iTS9uAKH5ai3l6pLgXLC8mmOTbHOgXN3UYoiBC4M4h9MHiXK62yITt7Y4QHmUhrmWbhPYW3siyQp
2PQwCcYVDNnx+Is1xwqs3kMArgIpZwrOvA/XKdk7mwqgKLP1s4ETgzmyHsKxLctXSFcOPoH+OxPA
apVQBu4bp/rWdZTPi1zMibtLOsFzk6nDWkaXxVpC0eG1t0nn5JaO+sqoiIlgl08genc/C6/SZL4F
h2BjJDJClUYIw1j21mqe9XdMNBZp9/Bk5RBZau3Ji9t/1IVkMptHXmmu0kaWKJyjjR+pnT17f3TC
9VauVX+3nTyXk66D9ZdPnVuDoGhg7JBPIeypotmXbhXUF1lpv7XELc+xcSk7MAZp0x+gLbuNol2n
MeMygMyTVkkcY+p/UbNk0GaIv+X8NoRfCoI1hBT2JdsTNrMBEl9m7TbZCcpxp6WMKj4kSFBtaR2n
uQtuCH2TA4otWrVJ/HmNAgVynYSaLLTw1cuHN9HjNokKUq7n1m85QVyJj7W1dcLm0AlnhAarQ4Ty
R0zGBmOHyJgSJdnGzvwHpuFbtlz/YV4810Iv1m7sXDTJha16udU648IRcVl2innbwhMajPwXVgOf
pneIUVAKRjpSCnoKzwZgjNgu0zAGeoRgIAE+rNzaiiRC9SURCQP8SILhLMigKybDawAla52IYQ6E
FrfwY52gicw1FihPdqR9jj4kTD/9pmeJEQG8JPV8oG/4x9XDl9ygRC5ZKTyHbbIrre/IwTNv8vCb
bE9trAl8Zv85TvMiBEslyri09G9F7H0O/nCYOzijeWduIKLeo1L9I8Sh8wW7KvowfAYkfchxNpKf
kfpQhggA0Q4DgKtbpK6dTYQhJTIgqv5tdvn3gNnSam7FslJt6wSFE6CzFTR0CsIskYRUrb1pJRTM
WOjYAo3A6xqEpvmdb/pzyvi7xhSzPhQ3wy+gi2FwAsnD/miQpjbQqqTNxK7JtWbbT/YLhM7f/l9b
K1nkY0jyKZr3QdoIGrIAZqlxqH33iHHFOfLMb6Sv/g6nrGbrFy4eh0a3clunW4+ND6/Aehn87lnD
uGI9ZthBWbQr4fgaOgIr2sLM1lkY/aTowknbu8WsvEOrgJwj+ePHGUOTmrohiXq56fLwFe4TFnAo
hBFPraXMOEAhNoUlqzeTn2w9OgFnCmFhKKusa0b/V2KUiMwJGTZsPG28R+JvGdGEar8wEn9ltIQz
Rq3+ZW75EsWdxG+i3NYFYIXSMKcRh1ZTL4lhn+2oerPi/oVFiZy+wERnQ6WWYdZzpzBGsPNSd+O7
n05Ho1AdJeJ0Y5U9l8pFssoCOqRibcTuzSymY1ywTRhtAy9Mcs2bh7m1n6O2xEAh3kRuySjluRMa
4t8cb2QZzBG9hphmMCXm+KGXXmPL4KdonOqRuE2j/PB8FgCpd0cWE6pF5zcknKuY5RMxRueBeZ8R
Ff8U7Nkt/kZ3y4f4D5Hjx+ra385gPquISzKtN5Ej1EqfOe8chccoHoRoU19K9nuUDz+2M3+KkAsi
MjWkoO2mGkaKTqNeqWk+g1OykeMvE+ItHJiQbqfR+gYowECaNU6hjy1ZmTK4yqF3rEMm6o442nED
iUpBqk6CUu93cf9k2skBQ5Y9eU2v+XcdA42G9qBvy3i4qVRDSOZjB1PrxX7Wy6/OCKsVvmjhdjZ5
e9NwPHybqV6NIu8CW6P8bjuU+fTdOQX4LScKGhIz4hqvPAA1NZi44JXhYxGVQ8XaJ90rYSifadvT
jTXVqRdKoBnju+HACKvG060otaBjPNTE/nvUtfaO0oWLCZchWTvVofOD0e8+GzlmezbaHL79qYN4
tWpdbERs/bPv+r074JRaI3jeZkZ5dOB+bspK0fEpaybPGzspox3ep0Rr/sMDkkzsI+JBD6hkg07O
w9Y3s9viMIytBsqQVEN8mGTq5Mb2tkoclCEDjJOwOORG2F+SAdGE+nLbflegEdlnQ6Gw3J6dleUa
zX4qI8iIrvjttirestQFeYYHFQ6jpFNVh2n0MLXDZIg8p/pUejiFzmP5x0uWQgM+4FqxwK+nrHgf
DDgnsTDbtdsf6kWlJEM8OaSPlQgzuWKMM6YBdMoDtMoWK0CwYEAm5z6MHa7g2YB4HOcO6ALzdtRo
ZyaK9q2WpAVcRevahNpn6GUjBSp8J43ZFHUIBIA42utS0ITFe8fBHsRmpkSUFxpfF4IbBJNn6zrh
63N2teo4+DmrjhlC4lc+EpGhhfWoKT1onVJsoJIHamp2jbRgnZq5uR4L1rHahg6TdjANu3gP4f0U
1ibeU4p9JhbZzYS/21YYHUHkZtK/2LbGcCWcxt6gNEwuYnA5g9BYraDGfBtji4kgBRFspm3iayED
qYjIx5Qhf1V9hgDJuHD7lOjWsxgwfSoU7FzXGD9MC+9GmCIaRjmq2Lquz8QmSS9dhaR7cem2Zx+k
X1MKKEVtdY06NZL+xs1x+Ww97d2kjh5F373CRa+temOxu+BoEZ4xU0s2srfQx4hcX6cljjWY22Ah
axuMOA1RBLmJ52kYTdckws4kwwykmG4pJtSHCD4kpwcmRFn1UcAsh4psR7TnrYMxIXxcHajquWEO
12q9vcH0IA+ssUcua8dfs02p5WNm0ZWAiGi7uAqQ3bNXfcGd2PlzfdHtxNzYzFo2lWG6i//FQG3C
healWdDbuhNA9NTRQJflNhu9aI9yjrpJ+z2Ejtxbghhjyq6WWfJUWeLD98NNLbEv9OC7Mc778uYG
x7tFeCmwHNdGnAcS/FrTCQvbZMlIBXv4lsx//x91Z7YbOXJu63c592yQjAgGeZvzqFml4YZQqaqD
8zw//f7SNmD7wMY+vtjAPmig0ejukpSpZAz/WutbN+mGKVUDUGyRD/niqI1I9SfPc5Am7Crkm8Ro
u1uuUa7IKPxguq45psOskG/2SJ4qd/kt+3zmwa7XfsG9r8U0naUt9VER41e/H19Dw9kUeFTqO2Zt
5iLcoXoXSIFcmrxO2/uB7ZRE17Dup6zfwDs6zhEilk1Ojvdua/nzDCIvJxAXN9dOmnmrzAKusMRw
1ISEYDWoDdwXZyohfxdyjvZFlf5aEuui46ZnV7H91cjwDFxWvVtK+9dY84pLWoxt2K3MprDBqR4i
I8SQ4Sgywi2FP7H2ABGE0gSebXzM4sLdVkkjVx7voqyxZkEvhQevwh+K9Miln5s7l06CO8dSZy4Q
m4Z51EVHxcid1hW7ONUcD4XZuSp9jkejVyMkxzUIo5e/UAHmrtoaK5733uLu1ASqvUMM2toY3td5
GRWbhPdxDa0Qr4XXP3q8g6p/hT5z10ydAJHkgCSr/ASrQXpS9S6Q3Bs7f7odfX87hsipqJ0U0u9A
KqQho4qC1N8OLeRpJeOrbW5ZNDpXuWAQQq5sLhHymqB6I7cMdcJqtklFONBngLSyp+UxRJ04whV4
bAL6AJgxtBhhOXfqZIRBG8IaiBP7nDvJHZGQ5kc4Wf0+HQeeC8TjTT4X58ri4Fman1YcfsM0O4u2
nH6k85vBPUOQEZ0imDmHZzmAE5MuWL2CCCUTXyB6jJ8ejZtc5zx5RCxWz12PhCCWQO9kuLdVN5zi
ednFY57sPJP96qBhtU3Zv+gAerHn0ZFwO08PqXiOXRsf+PAgF5yMOJu4xywgEyrSU7WyfnEoOC80
RXI/6zTM58Tse6t+8l2Ica7VfHdYvodE05pQhOHJl3pVRe68Fsu8reO635bq1l9A1jgXCVxR0Pbd
TLeLNPUH+8xVAI3dtGN3Z/X5zo9yC+gne3UJaGzrde5EJGGy14o+uBW3xHDTW/pT0q+6McHUbYuO
RWDREE5rMR447X0GQQ8birAs/CF1j/2r25RlEHNazeW6kRrLMx4y1RS/5HlhnLfmOjbsMeFe7AxE
UYKbI8/s5RwHYMg4nhxjBtwbe6nlAQMFWEAGRGA1SVAu7kCRdBg9ZVm+GfqofuzbDcQKHsxWNTAn
XrIygDod2u2xLlMykSMjnrLZx3Xp0bE1r3pP4WsYD0VsjjgQvD0j1nDtc9V3ivfYXNy6a28t33/i
JviJWvPs8YeoFSX1qW7q7Oz9GBBNbx6DeV3V3UtC18QqMvV9qOzhkN90kpG4hgjqR10Ya9vYyevA
086vMX8ep8viT9XtAncoppt9rsGYHovxGlsMNWZsKb70JJoKeyQTvnqne/nOdrBm1hR+jGX0CttX
7FQKbcedoestcX7SEXaIyrL3hjcEYie5OzDRPsjzzNq3oxUBC8U+ST6YcJ5F8gWKdH/f0DjQkrrw
SMo+TkvrMlhoecRgVZEN7yCwlJC0+3xjB3V8cnhC9pKEAQSb5yEOcfJ2BLlspbk/pmvLNphGhgiT
A473Pip/VXazrR3xpoO4ZxEbmIdzTi8H4imptV0azDe3Uec2qKFgSWbmsaiIS4xshcX0nqXglzjw
UzOwGazyIEX1K2fPATbDKn5jB1f3E8SrI0XSRzT7rQqz+3aM70Im1askZ/xu2eyFZeZcx8V7TjAm
0hQG+YH6NSZRLcPPqkfj8tiEuerYW8LBt6mA5vYBsnjo8OwXS+AzAmzvY5dWurRqoYc+LFX96cqW
wTYh9FVRn0WSjtuYxWVlJVglCgcflDiU2PVuSQlo9Uy/nLZ4mHz3Z2Wg6TgOGt0C80OHBfYpUR2T
nEcKOE8B1xLywwAO3XIZ/eseQINdYAG0Fa9lwMcfhL9zJu5YKjySDAETiUxqvXfykN5hrPt+vuTb
tI7fmY0xyEuWnW7wmsXmz7IHfWslw3nUKt8ptbxnY/wzLWoQ7zUFL3Zio/jO7Jk5q1Btio3NibvC
bMMi6Kd72Ozl3ZRzGhpl9kA6B9HYXkkXZlJUMf8MHVSc6sYCGNvmq3ZzkjZDf8S0G+1SzWC3Xu5V
Wod3nmvzt0ioU1z1j87AOiZa75CWcXpwHecIUBfMrc0Iu8xLjsd2+TUmDirh2PC1IVvxugWDzTzD
tR8nuAWaeHidl+A8W2yo1Nus61q73By67LzMnmYOIcGSA6Y+hWzFj6rCGG4MDnrgZ9TFk8iLHMJs
1k+qG9U2AoW9Lmv3IbOK3xnckbu2abapvI0z4/rTdsuO0zXze/naF8J5TFTsPvZxl18hLF9s7RXH
dLG8VWFS/WpmcwgdRoeVWGPrWQ61P01HZ4To4WN49fpuFaNZs5lRUoomTaCAIbdPxsWtRA9EpvS2
KY6ue7vU+tR33SkQm7SP0Mx57LfLaD9UxfDFGHOdBmyrXIJfgeoU6+JmlYmr9y5NO1hd7O0y+PQm
HCe84N92sKPqPd0PNtRPlYbOzk3J5LuzJsw1HBqVPkxeE51Jxrvpl5wK/MtVxRijS3escSfC5PAJ
AyTPxfxq+3rXyPaEufmnGmIMAsNwxniDAkRaYz8WML0jhY5RYrMqwuzT6hE7C1N/zbF4910SrxCg
olWgo+HZUfqh94kHwlmiJ0OUp7gFxHEzB5yjpmNosjwmDXmFASsUd2q+6vTi1KjAdS43WeR+oSjZ
6ArUrLjekuy5ndw35KGHiNLUIdZgnBmsLZkNV0s16phFy3PQE+oJ7S9WlM/4O9ApVAPJ9h3Kbufd
Wlgi293hNpIrp9fxoWWrUzdynxcAVPk/t2Ks/6hA7F+3fv1TMdj/W33Yv2si+19YIObe+vb+fYPY
C7Nr8o3dV/GPPWJ/+UN/LRLT6g9H4YpnMO140vZcujD/WiTm6T/oixSOh1HLkVIJKsb+ViQmnT9s
6bqskCRhHLRN2uP+ViQmvD884sxKu75WCAPqPyoS++cWOsvlyi35uYT45+47y8RRnhH1xHovvrra
2ZCQPBlnOlEM9p028r+p9nNvX+/vdYJ//z7/V8tdUkciUZzg9wrwzYORtnXWZENePQcL5sUi0fme
YTjON9WwROnFTjk0rXIYbRciP/6OXhl7WM+hcmgkyszeEXJ6ETkekxG70VfCHOKuamR/jZLe3RPh
mamV9CqXkfQY/Hd9gULeftp/9Sr4Rf1jh3gTwU7ARersCRf9lpUPzsDgaRDbuXGLI4bdiDKKWyJx
N8w3ExB+zre2HbyNJ1g1arsz6CFZ3b81OOZw6Mo4Sb7zPIGmyy2Fc1rICpLhfkSMuNNMhzWorsWA
Ie4B/ixrL/HdS+DaEajuiBXTsnTQHiaMyT0H4xRJMddIdH4lovuxHDgU5m5sPyQuvAC7zrLfHHrm
Jyk7DlqKCdKrh26EhNOA6myZ9vucDYPs3iK5MxwZtzKxmHN//oSlxNi+NZPGh8E0IzlEXltf3bKg
gS2OluChsRx5nvywN7uuWqZnMgjxj1ngkGh855bBihzgZf6A6c2lyBLyNrvoD0Zh43PS9YYbWRJA
DQwtMDvrYMg00+3SeZReG3wUjsTI0aLBvThNIq8BEZvLMmWe3vsAedj4p5SmtgXhMogamWxbvyBW
ttBR9dAECWUJYmhCLKesj/aKUFNyDT1FBU6BPhy77q1ZKsjperLKlAqwBbRNTg5FlU385RRpu8ti
FdzP2QhFKmosjXwdmJ+CFRxki91Zyz2ZtTk54UJXH+BD20MnhvDSmIoCcds2R0oCszOUIqD6JjE/
Ohlnf+IXjzAZuIPCKaPi71Hx0ldmXuaHsirpUyhSQ06f08+w0baVfNY4ZNGFc//R17a38yyvvEf3
Lu8jKWe5ZtpO4mBp5HhuE6e5VmVdEUFWAvCKTTd7MvJPVuV118zY8jOOC66RHZrwt1vF06PHG0uX
u9UqcGFBdJVxLj6GrktfBLH4HZ7iEA7npO5L1UnUKKvgaB9Y07ujlpiuNsu7KFTkb4UsxQRpwJ1U
BolPlj0I112fzD99r0I1w7E3Hqdqnk9+o7J7U2KBKMMkP/sNOxjibrTzbdPsSs/rLmTS8ksbICbZ
IR8PpOeeWV+2JP6TkzjeGf+os0FIvqVcc/Ugppt307b8+gEDpfPdmLl6yk1UFhcHLgEuLRVz90/6
aHYuPR7BR2eZO6dcE5T1nxuSIXQhtiGyutcV1jeHge5M6Yi62NJgER11vyHUFV7443SekS9eU/2V
QS21x63Pv4Rs6SqceETJqk+RO809om3+wcCpiDZhVFffTTzpagcIq3keamm4GKT1wWo1NwwXzO89
7jbJEWDkzauBQ1lWVDxUecDXpG6Y1hKfoS7enoRwOXnZG3fAL34FfT8/WMwJQYeRmYPTWb6Ws3QO
EEqa9+52mMgdSjRY1fN7FfTLfm4KcdXB5G2dVCBChFhzeIAIncJ3q6v6DP0AkJLVJTvkG65JSSr2
U1AmVwxl3C7yxnvsRkn/47wM8QXkf7ptlrb8Ndv1dDf3U//DWO7wC/bAuAuxEPyYmOh+GidOPoe5
qo48GRYfnzKEI+s72N5TnD632y7SNh5mtBWbo6UPkW2DRy/aKKTqHfEvmlH7nN6mEhl4H/HLQxcM
m/eEUPo+7IbgfRDM6ji59dRATKVJDtQyTFtituCkpqFnKVhcD/OSnlvAP9TxzBKc6ZpUE5zUJsfZ
q0eFrVPzaVswnkA+YbnbMonN9qrq4ldghR2lYQyIXkp5oyNUpSOyNSnf5WKNBiboqGYMO2L2nHmV
I5cC9cH4e7U0cQHEyoxSvibu9sTJaD3KuepAYcmX+MmE0v5zLGQDiJtoGdgW6jNnWVxsAecXjmee
XxKSYps8bDSSJhTXreja8SVY/O4r6nNxz10oOAIuozW3sMuXMdR4MKcge6lYskG3QJKBWOJ/z1Yi
iaQm9l7bC6f6ZpKneWgAWuRZ+7H4drrXsi/3c11M3yXcjae0mPmcLK5hA5du+e55On4wqPmn0EBP
wVXHgtv4EdMyhRX0nGNNPiyFSjaenQueKsv8KPUkCIDN9jEkKfKZAirkwzwlxUGkPhoO342WEPqu
bkkuM9vrsbWDnzHE4y8diua5lSMhuIK7K6mAGYtuSwp7x5FLXqK40H+mQ85lF5vskVxpdQwLOKoz
Cwz9UVZiPlyDcVDyn1+CtmanHFhmmbZk/nEEmWCvw0R1O8ItGh94hVJhtVPySLyr3UeV7d9jE8zh
F+nuhFA1ovFKGZKbSJxg7ZOZ2OLCWv5k24DUGi9WdD9oBwuNHqjIAVRU7HFnDScnvYH94adjVQlt
Szzf8iVc2m0+UuEy3GHTyTNulbhPWssDL+PK5TfnRmgU1JdudW2Drqukct7yDmttmlT524iM9e7S
lMLCQGWbX2QLP5GEBFFyXfsgk4PKL4PIyva4NVGIHRF5XOpENv7IXDGdmZm3QPT8m40sSulrxP1+
MqXm/KW86UKipT6VwZIeChcdl4gwPT+M4TcCqNcxlCZcT6NdHVrqg37D/wyvYyrpIBhVdIkW1X7l
SUttWYDcC+TAOoxVNV0YohHicAbRP9VNnDxlFEFsCDMqlPwBI5VoY4V9pkiZx9oY0OKKEhSVQVU2
pCvPxWDzgwkdk+JVPt8QKiy9lbxEipICEmIV7SA3nkWFyfi7o/vuXahQ/pzxk20TWmW5MTMbIBDV
Pnm0xDSbzHXbLWylcmu1hI8d3pILUS8sRlUpmf3M83jouRY+QZXeDn3VXRpngHVazAG8jMk5oMUV
d/Qp9g8Q60rA8n199MoleJJeml7xyzfvBQbIXYtAR2eBtqmolPoUZ1750KWV98NTDCEJl+B8CJuo
mLAhuwN16jLD76Ud5zs1eIUGny7sIiRPgQOgv3BHFYdqNMyIIAd1FytL4z04VABzLp0JAstUFtx5
Xdh/9vIWJO9nsbHiJgBpXdXTlSn7tHNCFeC4CkBWev0CiB1GxI1y5XnhnVvI8HHIb0DJwSC5Vhhu
D2656LMcHIYZY8UQtIV9qKHdyfBdUkZwsepCknui+qpKMrF3R+0dayrfT66kXy6IiviQ+dS7chZz
uzdHtczliBGmP6R2mo+EDeypgRq56iqOeHM0yLuwmZcTuolmH/Vcb51ir6dcwIUKWaVt9OUXeXqT
iXxz6jxVBNdIhC65GcPog6iFI+9ll0/Vn3lzA2C6fvu2sHptJ453dO8FSn0Yera+0powO3eGotyb
zmq/qqSL3rXokTysOd1Cl0Z+1z0tIpWSO3vOGWO20zBvFBmLF1B/Da6sFuMVduSd4wztB3tQuuXD
P1BCzLzXQ61h1TYthTu0X3lxD+D3RoJXc6kfHfjWPLx2oBeOEtVwSYUsPzN0XxBZ8KUsWcNsrGam
yV4S3t9gUZrFLcU46tWSNpXOORDi6ynbTZYXb8oIRi+MbbWVCJBKS3eo6vImktVMSkhfLt01IUTz
lRtBl9tCDOLbTemdZM/E/JMvRE948DQoOJJi+HzbDuT0CE3MypvkrrUddMHM96kPasplevXyinKw
1h2GaIdvcXydFJDiTeLVGcS92vBpcahx1dQcfmddk8NYsKz2CcCNeqIISyBooe1/5JadvtpLM22B
KYRflQXkZwWhfjnlofbfoQ0V65qtFheIiLFyeAPqSxf5XX901Q0orMZpl6L2wxCgIK3b4jTIvzQ8
a0oOY6LmO3Ku/UWHpjzShFW+NFmWbZIhC85NPLI+YxsaTy15w91EgPtZWzTWriEJmoO21E/CwcMj
lyJ3mweBsxuEw4dQLBkW3irr3XescblZW3oKrSOXB3Mxc+we/NrBcAaX8TgsfWivnAYiI6YGX0FZ
XzSzohE9BbVmwnDSDSPbaemU1T1ZMlTWsPM58pFejQpaoyz/pfNEnm7cdB7FutEFQeCymm5GvITW
ggO/xBg6K6ukWlfN0A1rq24Nyqq/MDruu1Dum6LuJoxSQfyU170NLaMVr26cdS9zkiYnixPvi9JV
dSKWD8DZHShXxQCZkeZEVK4BORacwJxyO9iYLqgJK7ZuI7JzBQN/2zn9cA67dPhC+PIvdJ5g+c1z
QpR4Qc4cDym0idquvy5K6JP0c3evxDS/4yqQh8Gj5C1WEeno3u8uMbSgtxF15FFboP/WoG/CU9CN
BgMs166NiGR58PKEs1yvmIaVlivORR/Gzg65aXouCk/jEWFcgBskupQTxBIGw2abC60/tC3rY90n
3Yx8m7iPC+0w53GIQEkrKb7qgqTPBofWeC0wWVzrSlEgw0G6WE9Raz2HbnmzrTF8473rYGXiLSw+
O6Fm4uFJmGTXhktotQoK3ZygtxGhnPDZi9jNmWcHg+rY2tpJ3NxFpn/suOTU1yLyAXkSvxMeumpC
torbS/CTjqXK2nInNeAlklKttGkTcOg0o9N42t/D0wrW4PSQF2pLVn/2UZq92njYNBlVuCoOe9Pr
ULpAd6oEX7mfxt1jlCnwgzH9zQDWgVQPdeS+01LOpfZVFEH+m1wSaVsgdhOYDIP/ZeG8+5jUnfyz
Bb13KzJ2yV3bPs2UWCmHO9E498DU9EYpuvn4TPQItHi5j9qpSFXTFvqw9D4Z4Yjk1QMkhuGxx/uF
5jogeMedq/8US9retZ7o18Kiva2ttbkv8xASgoqzO87Y3lcN0vyKuozv6HZNfq2jSe0mewYVlJO7
gNLuleOO9juu6FxLiSDksTFPSWY7j06Sxo8jOC5W3exWRZxgYPGwTHThR43edTNmzB5xNxPFI5Uy
1FEDFr+5th01t59NTs3dml0gJXPVGuNihev894Zb0IOTZFZE0sSjXw27KyOrlPf2g0cB41S8NG3J
7ybBTTUvbp1AmY8V8taS3ufSnMs0zndx3yrK+cah4mBi6FYKSY+x+XHQVgto0Yqk+2dKkH2XZyRH
h6XD1mOqnuIinynOR15b8SsmA9SYfnC6VY5lnHxJKQdEPeSEVxYt8czEqD1bJujPS22F2yKYKAKK
lVY7J0sxvOaNg7q3+K+crMZHnXP9X5GrsoFIkal9SlorBAW6+JiAZupluHRKyxY391v+4bBUH3Jq
VK5phrnaF5l64+JBgAOQKI0smHvbtxZYNONxQ7iPpdDELyozATsMdDpO1hSYWHGh/BVMhfCpTBK2
lWmseqpWsiob94mflcfJdtWBlLc8JBURoaWaintD2PrEpdh828qX9+yAs7PlLZx2OIrT7OgZO0An
qKOfdFHePhrMXtttxRUTF1Naw/XAaj0/pMWYXk2mh20vXfswmbx/wsDKxKgEJXiDuKUUD6UuPyxz
+e5upn1j1WF7Q9TjWTty0SmfPIpAgV6wqyc5S7gXsxKyaMAoG4rihxoiWNCkFbZLG7XXvClaZzNU
Y0+NQtaR2GZqyD02HXYI+czPTBV29xWW+6clGdpjKnFnKtNyhoqWW/9Xe4PFVmUcH/rKBL9H0SHc
dPAidjCpWIFYNu3PjvEFHjoLnLHpcnIZUD0wkUI6aWm8o9eSntphCin0CysdfGaONx90yyAi8VwI
bOyYL9ryxPDpuPy18krUDVe5wVeWoGru6l4ZqKaphlYV1hol3FqoAttlc3az37kLBvlY9rFzakCE
hbxQbzr5xsbuZlt60Tio3aznlFVjx14Kh1eAR4/vwVldhatm0nrL1SzYj5QPgygn61msTdyrH05Q
i6+0TN3njvYDpqVlwSYCTrq8OlaZaEA1TfQmUba2GWk6f80FzFyToK3uy9E0CzfwdggYcC6yXyO8
CEj9OrbjNY8T8N54HqAMhSULSuveAZKSG+pPO6QyPMSDpTueE6l2OIhockZUp66+Vt3n7IM/S6Jp
FuhyQfzeiV7tpJNNX+z9876mp5ibKxcriJ3+u0c116skQI5GrT+sqkNULnqFScrtj/0cZ1uLA8Gp
Vws3O3vBb0P941WX2sVfbhGnJwAEiHgeGUPseWaIHLh10JD25ACJ+RqE1IUcy22d9D3rPs/H8JRK
GdxNgpKfVdaOznWxlQILUE/TmxeXvX/g3rO81Bkc68rv89dW1T4pRsvaTm0WPo1G5Yc6C7KNiW/4
P5WBhV18Uv82VT3wUmPCfN4wPqgwAmLYWP3JjvUwrSUQLCbhdj3gqpyFtZ8cwrGrMXebDc0fWJ4r
C3on0XzshekAEJLmBNMwWuOjcdtEAb5t/FDzdtNT3mFZpWdx12a0vzRUWy9chsaBwcsC/JKDd2Yd
pYBDFTAzPc04+PcLJH8Gdw5AycnG75DronpL+sU+xGTaWG2KuD6GjeJIWScuZOSmOswcZCkEtR1o
9F38S3Vs23Hm1vuSiNYvqfvwyBkMW03dpC9w38QzJpTkWUVu/hplUBzcYZ6f1LLIncMx7dTqSvwy
jXHeOyMo1QuhebTs6vRMKGuwXOgUyXzJJP05Y5EjdQMSA0qV0Qe4ItOuXnzSFhvu/MV3pOxqM9xQ
g7xOcQ7GyHv14FzuccC1B8o2mYsOsyuvrbbFFjCVIVhHHh/Xtw9U1Iuc5jtmsaVQrqipNIlwtq0A
xN9EZE5Hu8m94adhh2aP/HjBb9jedDzqsnzxwgFUY1CX14BIP5/7mDItaThzZaG09i5gtXWcTOMa
wvLy6oLNeClHOTHnozQBV2/Tcr5pdNfiOEz0T/J31dVoTV2Gz7Ye2QyFXTfsztKM0IBmhUcrn2Bm
xDSxnnNgUHcUNDgPRSeKzSIIdem48r+d2NC/GsTGffCmjkKRKskFzzH5AGwq7rZ1rPzbJloBTYLS
epnU0yMHUID1aZat8wgd3+Zaigc9IIhWUChL4mmAI8Enihl2avyzBxEYcLNOWwyhGstltHDXAask
6HOp8mMfD+HJ4bPwI5tH/asNwF3qzBnv8K54e2VC+8UO3PR+ym+w8z6gKoSDcfOulrp/9zsFgrOU
Oj9aChjRIFhYtXCmTaEyj+geJO4+LaZL1/jpBTakeiJtAXlbp7eEEawTfMTLj7yjj6CbaJTzHQrX
qVjHxYzsht25WKbxak0KxW9wfGrgsjGc3vxbSdCWeZjLeld7r3Zhjd9c0knGzMRj+TpCEr5zmjzL
VmWjffoaSuHfzE0YBzF+tp9TbzjNl0kTb5bJppWbfhE6GggpSY49Q+7jEONYFVf5gI+zC7840TKI
M9wZ6ETsWnSreqDPsAjrj1Zk7Wlp6mzPFl3yfwpxIb6sX2o/qF4r5UdnUJjpQzLain6JIsmfqjgt
D9ZU2TkDC0+91Y1HArEzc6TOLo1DjECwm1s7hq/2U8H5AO+i68fD6n9EJP//Sf6WSMb/Xv5+XX7+
/hfy9+0P/U3+Fn84wmWuhdgVsKr4aKd/lb+V+iMIPLY3l7Su7Qe+/Lv8rf5AtnIC29Xg8gPPDv4u
f+s/HF8KNwDWjgbuev+R/O0hM/+TpqsFI2uBiu4g2Qd8Kx95/h+1XS8rJefcId9HWL+4ZN/YZf5D
KSe9FUMKO5/UzDo2zPZqvxZ7Kq5GHDYm25ESmo9yKNjGKQY3AwtaViFY+kBlmMnCLktIe66y2Dd3
GUXvBX7PMjbUeODOWNEr9ZYx79ta6XTKbCxQrp6rnXGISSoJXYDb5opiwm4T+Da0aInTqSvKBerL
Vz10gogm5zV4YdtwdMVW5cCM/CR6yArYIKM1+ygYAhQPaLOek4PjYQqDD0KUr8PwGYT5vGdIE97n
zhYTlbpwypphjR667sO1mxA7XRzgcmn1vrCKiOv3FG4KiNtEKcLfQT4aQgHBfKZCjC2l+455xp4M
0d4911eLG1NUXXs1fvqdY/ZwovuzaDdmHL2znNrp4I4MQxNbnj0rDHZAPd+KAAdYSOR2se1TGFK8
Ep5clZM9Ccwdk3n7iUXfu9W4YYIzP0GEi1cO9DQMezGQxJDmgCYW0Z4uEJ8AjFt/Oo147LrwnADi
u/ylwUdTt0tShbtrEf1eHH2vJpl8Ox3tIHx4b2sRAyv6eSdufljYSR3mEP/ZSaqts/gJcVoKrIYC
5poflO/+IEfsPB40QtyB725Dvk47YXnmruZf7DwjGNs8egqWyBJgSShRKTHllWR/1qJf1CXEMH6F
T9xunUAg8s8uxlPZPQVWFuL0BQiQMAoA6wck6BPcTE+ugslHN9yCkTkFw9zrDCxhfqB4jh7Cus5f
RuShc9/dTq/2cF68unoYJw+Tp+V/Ql2vDvlC04aa3XrbPlUcZM8Jq3AT+OAjGgXCCp3uqYJmzqne
wozLTGxT1fMz17k/RTX9dO3seKt9viuh1hwqPPG4IQ4GZM5+mJaHBsWTwkJ8etQJjqlJnnviNEiv
wxaxYHwkNNmz2ZYPxOOWnRqQ0CQ5kSc4n7dWIXq/afcigJ228Fkt6mRLfN7sjFhwmXz0Jm52JjYr
q1q40+fOU1sOJ8od1c6oxN8kkfdrVJiNWw+RNyxwZNoZqnTe4qtvE6AQC95u3llKI5uPBtz+CQc+
gh/pvGpSJ9dtwCCPmpSHIIM+Kz4q42yIHUcMXfvjFFTqDv0eR0qEXatsKvVDdf62N+ZzKYrye57n
a5x+04MutiABfw5TMOw7E74mtyrNwR0OfRIenb7RmzS1f81evENOKA7A93MmDvVezIXz5noWYgVq
nmHnxuoA7dorwUxYMiaFJY4BeUo43nD/K4hne5XbP8oOHqcFwCCBvcpWmN5hqlxWaGH5l0FvX8oB
3FQ90OlGiwynjh3IHm/jthWDNMaCKGe7mSnsKRg4pRL8vmTpa66CI3To5Iylzd5hjXuQe7eka9Jx
ClrZ0vxVenVwbGMKdXdM5uOLa94Kmpc2QYrZFu4bNbnkcbTffw4ljFK87E8YIL9tl7S27fPB8Lgb
10a9LzAxNvHrX8oB7NaD5InFux8VndKEtFuFj8V40ZcgHrXD9OJtYGNUq2Zw6kNYz3QL0icAxAJu
1IJiR3GYKn2s+bcGWhqrrmFZX5txZomHJSIrAwFU2POegTQOlcLu9ogm8873p81U97u89Vwu++T7
aH89ZzYDbOAf1cmWSXt0sFpSRJYt50Uk7pYc30xyNnpPU85DvSKyWP6SXLztgmFp6MQcE10L9gLg
TxDSg/gE00VaX/9usKKssWy+WSqYyY+yKpPl9/rQO0dYKjZTnMlN7dtbVUibTJAWXAfQrCEbtxvX
ks8Agu/l6IbbYbGOS+b8CDIS+jJgfjBm1klGbsHXLwZ6wR4XUjOruG/CV4A6Hocf0QqfEg7I90Fj
TXsrtj5NnCcHrnZPFWi4dVpZVEjHbsrjavRhQputY5oKJ4zVNSsBhVyIEkBW+mM0Yza0EzKuVCdh
UMRWBs7hjIcn/JmRK4HSzrJDYS6ZZTXA1B/n7EUB3tLAai8Db0/l44oaxXSso4Sl2grv4XbG5AZ0
uG01w46+Dtm0svYXERB4x+wj6yxePtuuAkXtf/4XR+e1GzmSBdEvIsCk52uRRZaV9y9Eq9Wi98yk
+fo5NcCiMbvo0UolMs2NiBN5jd14oYY0ZdxO5WRd3yUGWOXaeUgmU7yktAAe/IyKH0Q+tI5SfbCf
yQhFsIsbNPznefMp6TDAz6ROLBeXoqwUiVesFBgSRHjOhsPikdHG4D7sQYnuZz/NwgK/SbBWSGfY
nj96m9MxOJ6JwAbDzom7QvpSgJLGo1QzWzExhDEYvd1mgnxyrD1XIV4B2bps1sM07C1uCzhlxhhm
/3JCl3vTDABiA/5pwiiGf2yl7+/djgtUbpLwakxK2oouiwbkLg4a1WnsSvbUGlyWx1lfNGonoezt
rGyuTouYYM+A0IoR6R+ks57KEp5sPlYvZV65/DuUXWyQI7bBLJ6zVy9344pN7qnM2hBqsIc6T437
ppKXmeEH4wSoXoVF+HMpfgHAijN5SvGYrOXO7Xn3tZaBZV6cp8T4geLH5Xol/sc47MVfPf1YcBVj
7yBFk1dATIS82IVFQJbkoOP4UPEZLLaQR3nZDCem8A/CVqZlZ5fFPJlsb9/rgPccewLCtDXYXpc4
n2kJ50eHrpBUdMK77FDu+pjZDL/rkgcKtNINeECcouUStXYJ8K1CnNyBb6OoMfb0HjV6FXCFru5x
bPfNKWc9b20db8i4BjeTwtN4A8+tXXq2dWO7KKuTF+drcCZxlZqK5zJvL3y3j/RqL7dxiUb3V9Ab
8p1hrRupFvOwK5urrpHRR4fu9lvRXkhkds2wPoglCytMacfBq9ZjkdR0Mkr2InQWfd/o0IXaG6nK
Z4BzqrXug0i6G2+LrZ2EZo3negCm2ZEiwVd/E+qNPyNkxmBJwIq1TRlgpLL27tKG7S/al7f3ckOB
3tqOyuhcJHf5ktnDd1UMd7lUbsTn+mPWyTuhhuTQyGezXwQtT+0vXGEjrJQ8N7ZGCkmm/h6V+Ij9
3Ypt3z+tZrKELowNykdYt3rqYHeiBhDQZZCGeiedj2XZ//X65gKTrN7bgvNPpsGU78drKSyxc2mB
lfYBcYy0QUFi2OEaWdLCvCdAD/JE1seMmeR+0mCQoIwFzPTy/Up0W2CcesndB8qG66vPlCxIaIzD
LEmsxM8IQf7/9ec1WUM/B/zZiGEHSy1/MMmjVJV5NPTJ+PCyrQlU435ysnEJ3AIcSYlkQIYEZrTR
ahFqC9uFOSMjJx6yDe8j2i2EwrpN2BMr86X+o6hl3LPQDeR4zACerB5tJdVnHrBSw2vnx44lZqWL
FriMV96Pbm1HjSmpT3eY9Yz0BV30oiBz4CoalkX/WqyMT6lI5sP1KAHTSlhM1irOSs2BJoHvePAp
jyDJKbP5JgA3BGwQrAwzKwax5J2VY/7zx7FnlWlgu/TaR8YsO521N4kHFztlyMipOOPJc0KF1cZA
mi3v+57JS9OBOuvNW9LB+svIhahHvnjhMFLSPWF/O/TtLGJZ2h9qFFnQFA7pgrZiDrfmMmpRyqlP
ULGe9kaYuEtONKU6cDZfg15vHQpyne5aZPJgbZ66o94sVJb25GpMCpdbpY6ppicN0aveOZXTHbaR
rg5j5cjh0hS1AIMLBcu7puNdQwSnmG7x6zucwaS3FitiLooAlN3sKX3gjF52mk1vvbMy4V1sQGEM
VrtHx1f3q0uqSlE4l8+M52nSwYqZAg5QeU1rr0WtyNqxTowNzeNs1dNLL9yzNykJMgq9VCOowB5B
UJOeFzOWzY+xFvbd/39Mc0HV4HKmbNeN2/ZvroYFmmCWRnYz0wTiPxLa6O/dchju//+nQYgszvKJ
IYxpB2k9tPgmf9psbO/UJNZ4XTBXNdS/rtRXanxAAPYYEG2rb0cy6Yvgxpo4eJOhha2o7HgxjH/S
rYpLjXglEsuEKqrIrtU3DIRxcwWONYoaecnW6vqTjpUPOJn8xJZbg8Jv7vW+6WOuwnfa2hkxuifD
aLi6ezjbxa2j6Fb+5jmPo7mJE66t0NcrZ+9ADl/o1GQwvbcXsz8LU4MIkeE640oDi9LHDefTaeFh
sIOv9rjSchRR6wgDHpuT8AxxbPTkse38Hwgz1p5pPT29rtTP1ATvm54Au+YAxas00NF9Z/BctqCZ
EXC1vv9MLBpQZQfRQG5oihk3DuxseWhvLuM2R9zrK0g/Go0L6Q57F4GnllO6d8bb8XhQH2WdSFp2
8dBQ9nnXaVPK0b1gUOUNmOWSad+TFqGElwxz/VOQSERjsQfO2MR7lJbfCb8kDFoS0e4nBWNqO2RN
LaJyJPTRJfRSa6UbLniWQp0SgaUtz8OcHG0mwUcoTRpniKUg6Soone+wCRPsHMFm7vzuJe2t8Y6C
n1KjA5IxWhpZA93tepWUF5TP37oy0tjRjVNVIBXUNgljmCeHZhPUDOC15b47njnzgW3L5y00Gl54
jKRaPKQcPxN30+I+qPP1b+WkKkbLJQXGS43jLbEPAPlOijpHPASQQFT+rFsMyCuY35NQVYgklt/X
ndkHcqw/EOpsvMJQFyh92FkzHqh1yc6Fg2pAuHqvUQvF3vJS6HK+S1J7vrvRlXdiNZvIF+9FVdAW
VA9lxPg7AuKzwlOTpWlgRSndKFV12NOzzsZpuYFmlTbr14eVA+GYkuxdDnWo1cSQPGk+NRZ1D94m
nwbQf0FuCQcDHnwN+thfvIaTGgJ3w3S6mELL1/+k1Ub+kvN/Jzp4W8I5o735+7yAM+5sy52we2OX
aZz4qB4RYBbECtMNBaPWbzlgAqfBkBgPhQnb1mveJv02kl0dLfK0gYdB776mdXj3vHcFAIeHLPus
nY92pK6spYKi7rBYtFjcafo06YeHfuCrR4oJvJfG8Xe2498N6djca14sJT0DOTXwcVfnrxqn+8Mk
q+EiiB27S/0mU9baYtaY8LAMrNrnWD23rpnurXQcQtQWNtAJJCuWVX9vaeuEkWZ60smEPTY0s/YM
gPqFlirhHTT9YTIZc41O1Qd+p3OuJEUtTfAiaer8kPUYw2b1MGgnt6fK7TVIMVv3Co6wKzGZiwPR
/Ic01y+1I7GQ6vj8YBM+FAVlRD5UKiH6vxQlQOL2sj+Eroncu4Ifx2OuRdlX5CG3Ykxbw5wqE4Qy
Mm0kaz3jeTXjipowUrI4pbJZ0NIwuL/I+YE5p1rMkCZyDeQ+xy5rKp/I/lvG51xQO5vMPcMBg4Md
HXl5tKFdhUv6PeQVEuEg8lAQd+6yDu+Z3hHFre9TsytibD4oxXjRKbDDiuSTYHXBuwYYuZInjz09
mFQK6rNbCf1mR99J3GtFkvGWqIg18tB1sa5HRiEmejInjNoXwzPZr2Ck+zUwcdQ+cip0ERhnn1O9
9g1Xi4hbvz7C+L9zR1M9FBZBM49LnglRw2U6AK9LPecNvuMpPzDD6YkPJlNsLdYRRDxDMrO+lwuA
aLBWeJF2BtcaPmBaVs1nepHH+9K21l2r9O22LMau4x88RXcGGnFkrBt7LUODG5LpLHNLBVWVsoze
uan/IVNHO6e6FxF19SjJFt7p/39KCLdSdtiELkbvaBua70r7hz8mIyUu7IBazO9ycnsyoTIB37i+
ucm0RXSNhPrUVoDE8QqMi/MX/EeKAdCkLXZFWIDFv+eqGHuWMII0Hd8Md9nNKhnCUUg9BGLB3WpI
lkhjI1fj+kKOZs0AA6SuwhuYbPcC6ebU0LgSbH5FFagF4Wo2wmWu5qt7yqSSH1WOs69LfCYl6Ps1
VkeMDzztmy1Adi7nhQ4Xhp12pIBQxW4GBaDinoH/lZWokQ7i9etmQe5jJoHNjXwuwSVIv1aG8AcO
HVC2Mb+XQLYjFwQsdjt4Qj01GSbnfNZOHdDHek/SNAtXs+xiWoh37trY51Kp19oalz2rqREomH23
m153ZMK5Gvk7DuwRYoDcu75BNQYTq4njKiVNO/blLVIpivhBd198P/seFTFP/NEULqXlvTU8byXJ
8zJnF1Nj+2LZrN0ZxtdeGpzq5h94jEPUlTolpDptcLgU90QC1oth3rcIhqEYKAHxKrU9kjKYL5vT
fbSqOXHCUNHqa14445g2AB9wasi8g8+ctNQ+DaAsselrYmd7zhFT/AjXx8W7luVko7X0HgiuGSPc
bTThZZznTqpsBUbf5hur03NLVeNe5lsTbRVEGc20If4RMp5srqz86HFaahFe0PMyrV+pJphHZlkd
mQvTfNzX0yXpIaezdhK+IoJqb9m+SiQKlz3LE2rYwfJoyWlXh6IDuNOuo5ZHqedl3FGMGBagQFn9
+vrOLzaGnyr9dYjd4Z9IywjWOOy0FPcFZk0e1f5W0zmmY9zb5oXhCvOQQv5T081itg7Qw3UfwNvI
+Bn88mdCzdaZksxDIRv7mjukQPXE4XxhvFGolEP9d4/83e6a/2lI4LSuMukESMpzYqzhUqR/u41L
Agf4LJrr+mkyMkUXkegiWXRwejtqYnItBY5DemjXZFSeaiODI9u0CrT/9JBvnKiRfX8yY/uHu4Hl
U+uOc8slryEa2+iet69o4dDIu90PWfLbGfQH5BmjqLRzuVqJmVx/fxi0aQ3NNXMDnU7L0WIOeduD
wwJIurraXL7InpM1cLrhflQVBv+BMXJm2b+Gbf4lN0Kpsgnxz3FmjPUl3/WNxOkU6g05vsu07eqK
o+S4ElrDwv1GFGA5TErreipEK1qlASbJeF6xWTR0FvzfmUtugbGOKq+gZ/Q70Bqhm7jfvo+tg0h1
b9COPdFmiDskbN3sA+jjeATa8J5P5NZMpEaVnnWH6XFazeJoD/s0L75Z9/8QceFNs/Gh03cfidH0
YzVrlLtD6y5MnkOMm1zX5CWzH3Uv/6CDl5kP6B/bHD7PAJ3nPSp16PBAXkpjPK5DcnR1DvikCWhd
afsqXMuM8mEmT1BLgXPhd92ZpBODhvjei7nigitc6zXpa5jxlX3xDMoZ7Jms0rLBIB/Ajmze/LLN
2StNtjQ3FvFgO32ULs7B2/RgwM3KjZcQhVt8rUv3Z+u4yhUzfkCjtTgTjDyV7vJIaGA5Tv2MbSDJ
sR0AyqhAMoep/rp00G8EZjWjT3PemCdbB9mWcqHP9bU/OEaNPdaav2TDkEPDeayqW62qAyCIhYjd
xufxwXkNf2v7V3SCIcn8M1JzF+nbQan83SE2Bi4qwzDS4JrxCiYqaNHElvQmphLR5PaS3ERrgaEQ
O2S1enSB+VS7sFQM23oVCzES3g4NZ5C9LBhrM+tW+U6Bt0G/JsSNEmAXUB9n4mRpGN1vTl1XDPjz
Zety91gL8DoiGThJjrW/d+DrcJikYpVdZGQyg/+zXEPqfOZbzj5OhmY6y3n4ctVwwgKDGMWMNyiN
gY45Z+DZKE/guF5tu7Yi2tYu6zwRFNDfE719Hvm9HYo0qqT+XJdZlJUJE3vtkiBMMWLGeOk64tk0
MliFOgBF5P91dzNcjPkEg1kzZ0pEavhtlGnBIx8P+jTTdpVWR9HZPWY50DoMJ/DhtJQ0gjdQAMgr
KjCxGtBYnH62vkVBdsbYYdCTz6ZO4zkH2WU6oek/tq2w4gJnVDYskcflJcTsHFiSoieq2hNsPxGs
aER4gO27CSwstG5eMf/Lr5p578IwrBe0zbEr3lFkCB1gHehQhrjQY2ooJlsEFr9sLuE/teLboR+H
OAPuxFQVmOKwPS4tNSrZ/O6t5kGW/dcmadA2JIUfFE0tdFnisf0jNxcdzpvbABqeESypGbbFutzb
a+ha4zMuPSbrWKwYx6XKu+HKO3xUWL05vZNgSHOfnJeGxczN4HbORIWwuvErlGbpX8RtmFnRLgMj
pXpo0gwFaTYjHXTSMffTt3U0AErAEANOErt0nhw6Z36yegymNMh0d7QVcq+DtgljYmCbH+j7KWru
N4N8FR6QPSjRBsaHZb1kVHb74z/68hh5ZU86WfLA1OGUm4ZJX+kI1wDz+SVPgdHo7b2oFP0qg+DQ
CSwV30p5oguRllspWWM8ce1viq9VyC7I/OXA/zvuzJLfLAYYTsOqOVIF9CF7wnQim/J9alXXXuvL
AyK2gzXKeVXkIFmJyGAnsvi2ypNbe1+u7/02lQ2LeQJzgUuDZJJxr3CZMG85WhtqumqcF8dc7+FI
ZVEqLQg5uC/1xFwD2r1gchnMmVYs5GxN5r8ZEN+uYFONNcf5u9BXQe9Lfzcx18iGbOBmat9pRsou
CBTMYaQIAUOLNr6PSNT8wqh4/9qcWr1UjIu6GqJok1dqn+LUD5ZB6y54Sx90CoLO6kMZQxOUFCju
5AhklshpffCRBJGlXifptntY5xStbygZ1vRh69wmFkNfgwpGMH+g4IKJf2HheGTVPdLVuAW2col/
pcYfxr5FXOvrl16pNpoS7Q3dCmtUh2zaDIjW7sHpAD+svU8YK4OiD96futlkvbed7tPt+ndvsWP4
y3KHhKud1DiaOE0HZsRZOu1rx6BJ7N7w4RRZGru/vw2ILh2zCvJzDEKLfSoYQ/ftD456KEPDPO9m
JztqQ+cHWgIISfHpESobDRkJ239XjWXSBhdQWNWEiALyyYPWyklXNOt4T6MKgE7acpqKSkHZEMXA
Kb/N3Z0/GkHtDBCA8LLfZUbHx4LVOVIzvHPptee2+dRSb7tOnNU6kt/Xo44ZYy8smxCzKN9xj7RU
KHPIqWvvu7GRrlxsypFjZAdb38DkSRuvXPK9CIswqukXAf+pdE6rFKhlYCnpn82ep0bC2ex1D7n7
sFl4FjEinhnRGQ/oCni8BZ1RwxU3+7LH6oRS2dBgYX00tn/teuN1oKJjGkzYMpSsAgDWEzj+pRpP
1gbzSQ2vzk3mJ7dtJiVTZIJwoZV2uKpHmN/eNoTdon0wKmkZoR65wFYH6Q8P2oIc4SbZYzFapHw4
set7eeO3U/LC4Y9EUs4n1BZTMCfEcaei1/e+wfBpKv170+3fJcdLr7Ova+YRJehBxPmsRgIYysVH
gfNvG6S7iuYJXeNQZUi3Rsu41td9gFD19Fi6TBjJnuMhJXalYECg+xEw6SvY4HM5HRMX9iRf/FCp
/KXY5r8mE+4tvwD5sa59MzyvC+UYrHdEYQ3KWUpzPehvOia/neQzI2ygmrBHsVeGZVH9Gg1+nUVS
ca2yhvX/ppwiNpzepBbFPxn0UmLBJOeV3SczNecJ5bbTBId7Ak4aSt0h1mh3p7QYro7meUhqBra1
dJLcC4snLYXXli70oGUE8XeZies899EfKJ/KD87Q+IGcFXFpSTXlLPszsdqvdSqt2LQ2sk03bdjT
EsTQGojYLH55IJkIqJ8FZwVncwSgOt30B23VnuYCS49ppRe87FzZ8vx8M7dgWniZBC2tYiBXlfo3
5pp9R8S5bXy0UpalQgk34v5d7sSMJbdnBj7h+eWoLYArL4Pc0QtQ71sTZ4mxvFllOLf5fQH9tlzt
V2J6KI+m3u9gviyxpHM91G333Kq6Zbbco10kd1gHuGj14yetHfvJawHMjR72en9+SDtx9RO0CGBM
ZWglbMa20eNyMNery4ZRsDWflE1cuho1GEUmtSXrZEflUD7c6p1Z9Ch01jqklpmR2DmhqpEvg6Um
0wuLWER/zw/4kHHAPbv2S9b9M9TwjSWx5G3vuTd3l3oUQ0iQhVwE0YRqdHkIqPmkb5J82UIXj4Wc
t5urlPaM5oDBb+LQMDICJX66lnZMXnEMTXIHB+U2H7mHSLFiCHFIb/icB/xWNy5aqQFFlyN3xpqs
c6mAjXWvCwm6gHGqvyvt5Gsz+Nua3icAMp4cc0nOPU7QXfmPgyA9HcxjdoazV23rRZpMcJt4pHip
/5VbewLWd+2tvsRujYjW12oLlctaYJDpdrRR3/MWrNSTWQnxdnAen4xErw3FgDu7BTPYGeqBFK51
7H0nLHyKhPSOxGYHi65YscB6yKBgHu7tQX/wgXHsrLHCDsvqnmJgO3VizNkQgmxpiney/VHe2zFG
KK49KkT/sa6L73LAtY8ZntOwyv0m6tvmcbHbB3zLNJJJWl1xc/Gh2xAUq81Z+YAybgR6fjab8Zyl
Jjq0MhhvrGe1jmbI4/KvxCeFqR5n2PDmF9ofyu7wFBi0ZY4e9pXVkb/92HtUV24vRNBwp8+M9rAb
twyIfbxxXUo8Tn05KSgr0H/1xGVzA2+3s2dUKF3vr1pivitGBJdqtNEJAOxxaMBCBrnfFFjLUvfU
WtNNkS9JCsjhuIrts/K9A1ATzFd1wfFgkDnV7wzel6tgfk2nyM2sRQNPHuEDdMIsbdjixv5M3XtQ
NloOQ9t9wDn8R0vUKbWxqRfSIvA0MxkF2xygzHB6WZMeCJz32vSMixwf55ei/nAa6UEhiRZOHWNm
Jympv67VwdYcjvy4R4KN99iClFWwLbjMigwMYiBM+SR7OhdxNh3HlXPZBhwv9XDptp7WhDQEf02+
OAw0iuyae+Ix86XWZXlrlHwjV1CfC0lxUO5+6h2YPuMzq/NxbzbiH4/Xi2HJi6bn2GNu2T2Pc0uj
j5+KCpBgMpcHbFUBhZGoihPVmG66/Iq5/KNP/qsNwne3CUS9govxLm3tAFJlA47HNK429QmrZjyU
BdGacbbrnQ3Dm5NnfUfe4WdQv6lXr6iiFVS1qr0z+pupnZBj5lcHW77lLeOfNNsMrjr88jKkXJhD
xnOqkvxtkNiI57zOr5RfsNGNPvw5yGhLVURc/be9cxsetTfKbGXkFHIOWWyXjDD1RhkcrsqHKZcP
tIygdBnWlwfJjRXssjUbQ4wZkpgPFwT5WGuDcfDqaMQytyTJePIycvtL5cckCcNJJzGfzzRtI3PE
WK/302Dj6FYbZulkJFJYytjaC7A5z7CD+BstooF+R4AbhQCArsaw6czGcBDU50TNvCKWLmLmLPbh
c126+QWzHFTEapUZ7zK9n4Un/YfJ+yoAiO7rLinDmgvJbgKUdEdLuR9WDpTVop7780D4aAdjdG/g
+HhwzfE4eXPU1O41mYrlzjYOadf86pVmRICdXrk9yb2nPJYbjd4f1z55fcIVjSMoRcDoungF7rEH
nWXdddEyVEhJCR4l/kEXUGd7w6eWZHNIk1gjOjLXAaoe6rcafYlcmRQ7Xlp6ESwMhiaD2XxarfNa
TjegN9ls/I49Pi4wL4L7odiCtLIeQUMQTg8ye50OySfqW3EA7596jbazbypLpsu/3lAi2M3VWz3o
A7cy7iSIUsue2i3Ax8kvSOUN/nxxpq6n3OeUVcVG4UDUcGadAbX4MY2lwZbFPWuml9Po2lOCi4fp
nDgn2/q7DGet37azhr2JypYb22EjauAzoVoEFQ8Ql005kNklfUBvTvJ362gJJkTAW4AF6Goo/djv
umGpY1fRRjV7oFm41QpQ9rNxh56LCRRdIFOCVK+uuBqPZLsEPrxuvuMgi7Mhb6ZDNQ80akjrx/LX
V0nKvRPYo7y6+EyyXMSa9wo16bZy5sO31Jsd3IeInT2/T90MOtMAKVy1xIaFTxHI2j1XlOBOGTho
KHgM4xh0wGPCVsMMRnO4i2mYMVyqnC8mAUHK/WrQMxPFMLVDRmRIl795Nx2AxqAkQ+mPyVBcgdr9
ODqGpdYHdGcTa5nkyzoBxTP9Q0rF/dPt9qXULfnhNsxe8tznJSrvC1GPDCCqv4ZEabmx7KQ25HE5
u2S4XLMPdUAqrL1419aSPomUtsNrPdKUPFaYbKaWDUfyTEEtAOan0h9Ppq8cdqLSuZlVoViTvSUk
iVMT4oO3W7o+ifBrMPLPDgDM4hw4MX18Is6rYT0npv936L1yP1onajLmS1owM5lavw2lWmVoF+k9
GTWOnnXyvPbWElG2gCZ57VL0h7UyCMLqN1NzLWGD+/z2+R9yMuClmnR6HYg0TRisdkpfQAg1izzk
7mMH7yaQXvfmN6o8dqEtETOLiUOO7tZNOBTDifafzy0Hujz17oittxhPPqxvGq1vgtP8I7mmgicZ
qi+1mWE26lW85rCHm4rZwpriCFW2DcCaDoHvRTfPfIW9Z5f2HdnM2C8sh+hIecNdvdGhrEdm4b7T
2+7ihNw5qnw1a4poTZs+VcUeodd0PJCrqD1qEwpk5lyrXlJiarhHOCYKiA47ztYwH9tPD/TQbtw8
0GD+G9m/lNPOymtarAH2JjLU5ABODlXL+05ZJmKvbFk39NhfCWHXDbjoBIMbvdgdfdT8XOyjHEZs
+aMtJXlWXtejNeIpEhBVdn7x3DitPE65+YnR8LoNTnmygCCN7X2X4Ly1FV2BlH0z0dcuda/Mo2Nv
3HisS3rLeloWO/pQzkR78u2h2KT9NKas+ozF8RbiOGf6bhxcPw2WEcYpRUo45/z1ZFXJefa08V00
/7rNnvezzkC6c7pzXVLSscGn283JL9ygB+MFHCQereEfZYyUR9CHBqdzeO0Se43htAbTJPTzyjuw
l7i3ikSU5yldHhMb4DfkL3CtnocBHNgHMGeCqXOeoFI2L5ZedXEtqT2cAM2nE02VU4PaO9pvis2Y
L9l+MXNtnjN6MKrMG1+Ns57zJJDp4vLrP3Zzcap6hNptuwWWp+3TaWqs0RU1FURRdxU17wfVad84
a/402/aYQ507q+VfkUtzV3PRLtKbsr7V2cG/YVr88kNzqlfwSXgYMYGWqXkHd/g5a3MUX2noJz/t
vFePKs/eUzQelqLgCmpHRd89qVvoy8XnBjVKBn23PsNR2Wu61cdiLT32CAeTaMk1ViZ/PAi5Fnfa
/dwuRKGn/rdciRXjznqBf53tWMsY484PRoLAYCwwShIxXUslnmcCQpxCfW6MJfzrG9OkXsyPcqlG
mBAdgAwML5rXvhbmpk7GIA+dKmgXwgGxU8XGtarJIsdbN1yyxLxmeo5fK2eXivqf3eUOZa/Tt6Xh
P57X5Q+q47hvt9GJfV18TR3+m36qTjTc3XP+qy4VMxokVvzTpc6Xt7wHynbsR+/2R+KoPfE71IoN
p7WXJ3uP4lV9ZboEUEyP5s1+SWnciWClDpw+B3D+uCzWmgEqIZF3aVIEQ4vLjacRgCyqdkKbkjgh
2rsrL4rjTJzMbh1Mm3u3pLQOe0U1vBmMhmPHoEwEXwbWtFKAlYJIvqMTo483rf1XevUVhwEm2hqt
rUYiotbowXQAj0LJBjBhfiNujns14ub3EVl3Glhd7i0J5zCrPrSjC5+YTtXAs9WbzxodkvVZL3pj
m3z3Ez+jUf8xMokLnHMGDAuYGIr9B1wCHYYLEi/1REnAdBx8l44bi0NbcxiT/rtAqDxXXFAXZ3zU
0oEst50vh3kZUqoEqDSQGC88cP+YbLJn6YiLBR6QRAY+UwIhVxvzWsmbJZqaTg9V086dAdVZZPdQ
aI1NlKXRj6rBpIUIgNMcqIW/vGErAyCoQ9y+HS42L7c+TbG+OIonahqpiyo1LLop55khr89TSXnj
1GB4Jlr0VMvW2OFyrMj2THhP+G9bNt3Rt1OE4raDDeKarejFXP6pBx5GjjalCEYdO5JRuT8ztR1F
QsEGBqaY3iJQzV/SHO1Ym1ibN//b5MnBHqNjLaHDDIin/TuO4k33/3kGag2I8H2Nm4OUParTqtd/
5KoBANJ0oPHOgzG1+cHq7Je2R4Mvb3PMNfOpzKPpOGSwcy9zeNFWpu8Nb05izgzsvdaKUQKvZ+G4
SVTnrhPXCtey0z239Ry6ptGdCMQnhFSLq97xQ9oG61sFQYRMd/6Se0MTLYodFwbU92yMYJ27ZzEi
x/O32/0MLfCOJXAwc2tHorgM7dn9revyS1BFzZFrcgIsaOgFGXHJjmQ5+VWszh7ToG1zzZPnWCJQ
Isc8+4FvEieS4IjvtmGv8lflTD95wV3FMtvfYvLHkw1Tpq1XwhHd59x5I86IudzDWzOPKufGRHFL
0IyRZhnZa2nVMJQyzNh1Mj3TOnwApVQFGrKq57lcCVMDUVNuDf8+Ppa0wYrWl3vGff0jXCibA1oI
xMh5xyn5Wm1GwNwVo1XPoYwkmNhx20SlMXDMo6PdqO9ft7hDVXXLA79VFJ3hCe/fX7NfswMCVXaP
BZVhZ04iip5G2buH2l0/pQvZAhrTcwfv4GGY7E+PBRuczGfipU74kLqbOFf4XXCnLUewKeQAdGou
TJ+88ViuL5qiv2kkCRIsOkNrOb1vQ85C5XrxvG1EHkqKYjUfRvPCiLzS8JyXcnyqMOXih/DdHSat
E7UsnBPS+Q2wmXEeHK/fr5P5YbQoo2IraYzK5M7Zti3iDk89KM1HbVOpHXvUxWVQatqlca/b5fuQ
SN6IgpKy2em+TfSieHFsRuglvgmYmyTtPAlepeZvF0+iJChTOZhELGkS7UGlnWjbOdhTK0PZhc40
TVENtxAtgcmTAMzL+JGUUl69m0XaxjVis8xwThjI3Ni4n/CxDFdzHP8iWwPbBO1kdpdxpGBjdTBw
GwVRI4ScT7v0VJgzXhyFpT8v/XAdJVEm6BXIh4Bidou9mcQnbFrrOuen55weONVs7NKGoMj8M+HD
f2jtC+0gARPzf+WcHT09OZaMRCk5A05AYGWAXy0k3hKrbe1r2VTPODLCTuNAymCxiiAErdGUz9Xe
rmlfo4kLQxF1logL26HQcVmKnlyZtv+PrPNabl3Zku0XIQIoFNwrvaf8WlsvFcvC+4L9+jtAdffZ
ce4LgxQpkoJI1Kw5M0dqXezUZD/FC0AoR9WQakiwKjh1HnbE1ieRY56rczp633CEMbE2ZbCoT/iQ
B9GbQVbTxhtxF2Sx9epktrmZwNiS7p6idYZCc3CqMVoj/q1PwTw8NYPvX/0A5r99NHoyY8i/kG/j
YtkqGWOgDTo5OileEWDkR8tmnzqgVXqVxcQOENQ1xbP7I/Im9TkxNMQMQm+EeWDDJmoDzWa6ApSA
PzH61Q/iD9ZGM2W/5x5ERonKnY2n+tnpoLmZTv/kGVIeG2MA4KGqA7O5nmMTUmkUSbxh38yIo1s6
kTNIFs9MCSfwir+jxaorPOMdkad/TwCl7u2ov7hAFNcz2BO4lt6m78vgSCPDXXWe0767fc6mo2i2
QTwwaosKdMxdRSqGlcUM/BMaUFY9HCwbl0cOr2RdzwM+d9rhtD6sl6OHeD12/sQFXaxU1TRPn4hc
e4ubkP66TL/rUpgY4X9DIp9Xn0wSqKIpdJ0gKu+IlttcLzG7pynHNF9EboBIefrmjxrVSin2hGtQ
Sub72uqwt1ESNY8MKpzq00WV4TtgzXN2Tom/Zg7Hfx5IIbCC7F61JIAt9tA+bhFi5tUGhf33QuBl
hb6fGQwv8GDT0YPYoqO/1hi/NDiDtoGZM4qkW1tFM24rNt7AuMYXhGWE4cCRc92fBDb+Lf3+g7EO
wc+LSVxjDCzJXiQ210gprr1Fcg/wotoQ5WScOUw/mZ0DjJd0rMwGMAlsYGqI4nfcqeac1dFfr8p+
suvN94CjTgRzYfYRF74gPwhq9Qj5ScI1cYMvYgpoOg3HHmmDX9Ktrrr+JS7NgNiJ9K/vgaGok9Z8
rqqbAre0bUFcXI33wunrq8rjb23res8oEkkccDDQzCPymATYwiHQ8xkn8YDMCY4ygGT/YGGpxVsp
TjRVxSlSMapBlkdiaSMCZKmg93ObW6cYSADlpv2/15afPW76HIVdUfgfkAaxyzoQ/2qNLIgTRQ7z
BkQRwD5xKRnwjqBt9licUFmOdsVsXKJ40jbtlnmU3+CtWbt8dN1zl2nvXHmJdyYQhdQD8otsGvED
MN9G4zcGx4RxVEWcxSxlJmdfNcmZlpHchYV696tAnS0rN9Dett2xBHAjVJCcHxcEcqVf1x43/dl6
iw32BGFZF2jQIQJgT+P9LB/TOAYt8HWVDGKUCxkeCVPK6eiCxohKo9rpgcM4RrPcUsnRqO5Ec06b
i2MN58Ge7UMw+BSDROaGMokxHXQYcrQsLyRcxwTQGtBR4yVQLohMeSKreZWrgu/WclGETNSwBxBK
IMF4RoAY6iCqLrizKpRs8RMa4eywMDovtfJORTjRLJyhl+NfxP6tk4mTSArmLVKpu2tQ1p05a/U+
mWd2l+6t3HWOQ4ciQYWFi8jEJu8F+bHw0AGvbAevRqsCY4PWzTjby9F8HNfHtZ7cWmRNA0a55T/1
uIhG+zrX2Csc5MQMggjLphreApkgvtchP2f0RHjA/7QeIQyd7bD9rDLsEFNHSn2kzlXua4qNYdMa
pNvUxS8fHwT2QUq+JVRKRkRvmNgUTsGuctN5lwrrWSjfO7rdL5kgKaMr8Eui/9379XAV2rIwP5j5
epjH56ClIceWIcSHBFenmAlWVax3QZc8B3FnnLpusaOhesQbJtdDOYCHyett2vPRTOghmmXImI5J
5lBHeyjtCv5KAfhFkaA7amI3hHUaFKV+kE31LqoaaMx8HJ8Db+z4IihgNfDw6DYC5kZgXisVY5Xs
7N00WluZan0wi3Q4iTaUG3cY+JeTlX5CzmOygVjcE/7AxFuEbEmyDhdBa6l5+fb99Uio2yLg/sgi
NoqlJerTUC5RaYxqnJDoMguaW6QV3V6/H09f15abIn+KwAQencqoT/ZykS+/3Ai4c44AEwwJVJ+q
Ym5PVAOEz0G67j9iSdS7nUfZFhpousUk1JNShVt63RuQqWfm+hNpdURXp1CAc9fi0FNJiZjTuWd2
1rNucUa5bXArg+bNQxJx9kKHPUNAzdMzO/WrS9X08q2BnLyoDz0QL9dQdWc/g01ttlbNmBvIeE/s
DIhJ2nkL4vtVoRmr85FWYAX3fnZ3gRuOZLMX0Uc1yTeKZn0wllApDz78yirr36ak5V2hFOe0RxMq
6lz7aS6SHaJEuJzzeA1KyWI+pt0usDFyUMN5aA8lHjMy4IGbAJLeoGjgk2L7zSExPOP7FHw8DMa+
rLEkuqO/h+gA1Jov+M24RezX/9F+2B9IJE9pgYXjjpZgcihwjJhxMXykmbVEjMkbHf1xg3C3fnHS
+aVQoIBVLvPXflGfh5Qh+wUZ/z6N83etrHFLxGF8MmDIrfKGJjfvvGBcpBCGOJz4oVcm95aYDsbQ
nP2ld2UQ2+zzvGRxQi2Fd9NiQehTXAWM3gFc4jZDAj4T2He2HAJptPEPmmFnn5m+2KXPmn7I0Ux7
H2StdQT3X62rpMy3nJ4QfdKd8UfjvpSSM6DZFaiT/iWFMWoJ/+QmBMvq6pclpGKJRmpgNoU8tfP8
VHhdu7fK8meki3nvgrHZqbEn4Td0aDlHSXi0M8N7dhrE1CHvgDhI4AWBusX2bzLA3zjoGWgWr983
8VSSt9NsjKGetnmIfteEAhmuickiDFvQiatkmT7HraPOYdIiNO4UxF6J5gi69CRKUHR5HU0Hu6B3
HziJd5jNEbZ67NPmximI6nKnyqneoHXDZDpthfuTvpl49oSdX6aQGPcZ6rbr98nJUaZ99UOxc73+
F8+6xTkKRqgTPxzU/CAJq7NH7cEXO+poqlyNICXPheHp10U9+epUReNfH8c5EQXFxWZStKntblrZ
muK8qYgMEBLeKYtir4ZbFtv9rs+BMn5d+BEpQoLBZYzCd+cl3ydm60cbLdIqHApBEfwJValZmzn+
9kocdCKtE9son3J60BnRPPGpsLB7M4IwGH6jZNPYJikwI2clwjJGfi+iMy3P6Nz63i8Wfz4lqjIZ
/XFeFg7rKRp3Fmu2A3JL3MDfr7X7gXqu+lGsG6qGsxs19vlxTf7ftShUz+Q7D3vQvP8wIJS7xLVx
Wy0X2vxhDJl7aiL6GKU5Gbg5DY8h8cYKI/uSsRXhYw0CIKvwCzlDU4FjW/jad5vU+3PTdQCcrWi6
PK6NrcL2z6dxbQ5M8lGvMXe1qKrzKQMSNZnIubFY0z2HZA/Nvsc6IRjmqHD8Uc4UZFWUYl2AWPx1
0YtRHI3MOsTF5KACCcBLwH689P3gb6xoEQmMcE+01V6JR+MTSRb3Tk/D//y6XJ4o7+uQlT+7lux5
zg5iAEVPhp1L7R+YwTIzi/zLfy4a1ZeXqT4WwP6vGrlTnHvJXtnds64pASrbJ9+0JRbiPxc6cxQQ
Y6AwFvNKV3yfTH1O4im4jDBQ95kz/YSPiR62gFvSBTPnXI2mOg2KDnJbBiNjRpU1T7/wF60CuzU4
ouJKm1MdiCnwYcvxVCFWXTDu/qnve3WOMcNAgk0v0n6p1BxeU06PqPeiYzQy8fKXv5DJaXx93FQH
olKDfRSN390MMh5uUECuNOeR8TDgC6wMllidX3DttjSdxuiDfV21MW2IXJhYjV2mES6bUnenoCSG
ukA6dbNyDTU2zdxXlcOANGkmGl42/TPr+SOQTvJJrxq4NKTMCMMZdlV5LJs++Um3Ev5bKeJ3mPH+
pm6IXXFrQu5EFJv7FOArkLAGhVQfwUtRwT7JKTUiKcWGjntzqZCRgahnTLTIAJGhAyYvkZwG63K2
ut9JrbfII71fxZICUhuVeR/r9nvQWOi46jh5tlraznz2iQAod6zl+TaZIQ22A2uas8jNekceGjGm
d59gm03nVAcUV/nZ9l8qz/uMO0EGIRFsrfGP36W32jCcv3PFKSTpzV/GcrJunXF6y0f0yCGZz6yy
/Gvq0qeXmJpHSMLIOpt22iANgOVAffhm1FA1kUV1v20qVT0t1oeobK912H8CavGYuFRoSUy25G3p
5/fK6lB14tPonRwZ8Gx7a4/McEYT9gc0fIYJZBKySLGzghUqP1JyU/Y9x3Hr9ZbzYaIzZGpf+IfH
vcgxaGkrJ7w+ftdU5akHHf+SkqnxnidPjwcBWYmfbBuI4PL8FnHYZ9oHWD6WJ7TycEL1Zevt12MN
MW+cxjMPjyd07ZyNRmfZl8fvzlKcySIQz+Dkog8x7h8/nRjIkyk+vzyewQVNgaMpMcg64P17tSf3
ZQjU/fFy8WxKTgYMnR/3IoSlh0N3/PJ4OY8QWjmoBntwoz+YSD0elAzSfnJ86+l/3gNbYYobUJXL
84d9FB4abcRf7z+BskRyH47gx8vNvY+aBzEdias8ePCiuxuUEQZWjsTjR0T7xs9J6d8et0o95xdk
8WzhlkfI0cwPyWAxyl1+3fHqZFsPk7F/3KQOAf0dB/758VqO5zzVnhBfBx00R+YP7Ufkh/rZS3I0
XTwDqIP+MvXodB43ScBlQLkcksdNhuOE982t/DquQjKMj/0e2+Dyu6AQX9qqbL+e3yhw69ThB2xZ
+9ni//J4jBgneQHmOHy9f2KNgMgWSKm7skMA4bX2hRwcZ1MhuGGTlv6OG0SKzKPrFzPhKM1j9/G4
ZZvepfINduE+cSh0VO9OO3q7UtOG8bNCvLt1+BTbTnA3g9B+h/ByDKPfqY69++Nu242eQaPLr1sw
X59jup73L0xzl74QLzp93Uea3ssw+93XLa9vX6GytF+PzGfvVbDmfN1XD+MbRon861YyZe9Wnydf
b8AAQeWYY/h1HzE3H/EwBTc3RxeV22W1i8JoH/T2eMeMEG5qVdUYOLkp6caDeNF7sxz/GKlun5I0
eEaLf8rsCq3JHBxmLQzSc2Om9FFvHhon1Hemrpp9x2ItM5c8Gyt3tmPY1HfIf/PZDY2jKReOCqeh
dVM37X02Sx8OjHEU1getAOseKyKhGXiRKrqwOxKXsCkm5dpV8SEiJNoBlXYp8+DdCBnLkwcSIAMF
iL6qnKQ6qWB+kWVfbn02x5ym/SNmo/HOPF4e7cL7cKZO3rIidQ5znvx83HpcJIOb7JwatXBmkjsh
y5HKImCvJBnVEwljnozQOeG6MG9h65k3O+nja17c8wGRh43Jla3vNgBqxYYgwLkz8MfHAhlKVXl0
MQmaZkgT+2vrYbWPHXmzkH8O1iQuQZnhUQ/dYt8zfJ1x8DKKYNWNAk0rkAbOqulkvAfWL29zNBGH
hi909bjZzI59k/6dqdFwjVLAQ2kZknyLQYkCBzsFADb3JlLp3prU2gdoM8+DqoODEbmf9vJWoPw7
t8e1x4XDISJppj5qqlj6ZyUkph4HV4nq53GcGhd0ZEThaC5/w+NHoWbm25qN3nkx7y5tkGO1OUPC
bJxDxN2xXJt+ACJWYmFflRJTQTnhaAmEGxFeATapJwASw7I5rPumHe7AitWuNQkVGMKXlm7P1V/e
5eOz8LiW+rTWHJrym8dN0lN+MbcSh9GKvRvz8Es5mN1hpqgNZIhMF5P5XSgTX2s3nxInLY+DLpmD
JrjSAsgfgcTMjgiXwk2o2zhGI9DVea8zAY23qByqGQAHY9X4l4lK33o20lIfF0a70YNDj2Z0VdHc
IAd9XCzmCwqLdGfim6Ka6fbMXyGh9VWOJNX/4waQKLqOzW4SYczKAvTexKxfcp1amzgyDhV+iUlD
6xZWaSDuHR1o9BhTjEtBBbvXAdoPz4Q9Q9XHfsYPIMFlkIrg2JD8tGIz9prp+kefy1s0JdkuyD+g
T6zyzoX20gV7FZqnJA9PdEXI0C7rM7GQWDZiJsvyFtJvYSI33maQ2CskTz4nYZWfTCsvTib4cZaQ
/7sNs6sAa/q/d4eyG4lZnosASm4yjv9+qFh+/+uHj6dqYQ2ih1x+F20YBrheCyTAX4/4r+d9/MLj
CVhzKav+6+5/v+zXdVlkPNd/HvbvVxB8Qprzv1/tP0//uAaWma7sv/+Kx0s/7ntcfL3H/34//35l
83Gc/vMbjz/z6yUfP/zXH//1Ov/fcfh6tv9+8NczmuBEpt5CDGSAvIICcQRfFu6hMDwTFxCd/3Ux
Bk+xWS5j6j9DE1/H2sSgP+e/aUV3p8bqUqxVmN2qmlwkFSs2r/4HdETvNIm763oVoQlTde6qPfsa
zErQ8w9eme/0HFYA3rko4Ymf8yr8S2uz37nVssXMjL/xshFrCcXYGYX4prxcnr10kOcAW6DVQ2/2
Jjs7Ibhi1vA5RKwSVZvHsDHEhX1tsG5rbJFD2OFJXGbu6KfPUIsQoWbBBbZweJ7TNDoHVcX0IUgQ
wZqE0JaB4axIrcguj4vCVjWmhjoDIDuN52SwGfVQA23cZbtpFhF2lgJXSOXHH+nYQpxAiX81G6Qj
aE52om2A6LUy2yYTk3nSUKcJ3rBYZGI0Ak51xai4IF2RRopirazPyqu+4TJGXjym49HwDZo91s+M
0J3TwHn9PifjAX9tu0uddDdLk4AWFqk46ZHJ2/qtjZOjAH+/dvMJK3KMVjHT31tpm8epuiIBsA8Y
GLeprl+xWKYIF88OKtAVLb7sI0rvDa3StZz9Xz6A3G3akMfUebhyIzZz1yBGPZUs79afyJCOhPwo
HLQKRWfuhRAv0vOLpQP3XudFvncMhr5GUK+91q+2qWngaq+9ix+CFFTUHaMT7WvaVZdOuB+Yx9qT
6ILfmvEa1cEy0yHVeqqTTdVATJCG7a9L+9ov+3nfQJpW9xdm8X5Cl2QoSBaiPf2bLDh7KwTxxSbs
NAwi2R2W/rSdfJT5dMHwszHVYOLXrREToM/vuzc5l+kuoFG+EEWuTYfmLHB+mUM/7DycpT4boJNm
Aa+XdTITuN3GSl/PSWRHT22PlMKzgvIYI38Z6uB5cK30tfWQdw/YZ8DMMytDlIOrzz7CyD6qoF1S
e8xD206seO1QYKr9MzWy3ULdQ+/Xz0eqUvspnD3aywTf2ooMcd9/DUOSalK4be+4uDGyGuQeOtYZ
XQ4N7FD/I5cfDXm1w1J+k/mG4qiM5/4DoGaANrZ29yb9UXuAuoOVo79aajgXWRM+CeyS3hB1e0Hl
5PvpEwKbcV+U/IY02Mg1Iwc3cl6yBTyEA/WzaBKGXMjtgYmHu/98w1Xu0h+dEzrBCQGrGHFDeaeX
3b15JRtrZkpYvZj72NVCYkydoyygbGYd+nR34h9b0bZVbsepWeTJek5in6XdsPiqIRDNxuI4Q8w5
4tjAZz7yzU/boMO/yNCQiYGdEBg2tf64aovgkIaMRYxpEnt/jP/kBRYcpealu49/jzSnYJNa8dlw
5cWNrG3c4o1OgjA+tVn7WnU4XVyOGKJ6ExUmqIJF8r3Geb/2jI7JT5N+L5oKc0HAbNvXHTZ8gKla
ypfY9du9ctOnqPacVUsQEvg2OoroDJ0pFXu32/QdnbxE6WMhx2zno1YfvMbFCuygp5f6aEVOfE+X
rjXOZOW772ZNJawxhdOgc4lYmHEDahzlQ0OMQFUWV/zw6Dgz661pypkczg5DmAmMLbOjnd1nfDBL
80/fJJ+JJljN2WVZ6a8TmCFrCxqdifN+r41nNQRPTYuWd/HC9RjVVxQcP3XBKzUgh44DLA9/6R04
HKzZmpDtW2wUI5e+enpJowyWLKF8iAeRAYvwZxAqijR3+lXHEipZbb2ACqgvYyuvcUgAOCoibHU4
w/ZEhP3FgtPcWiJEboXXpsT3VJxKtZAoinklTX+cj/ciLktcUDHumQ65A6JpgMBgqTsxn99T4jFX
nuNyUqmag84l2EPPAVdCO3Hb++5H0MavqYuZXgpB5zCQL2QRaDhXgi7kiBgxIXuzQig55aBJwiJw
LoDMRIeDn9OKvSZGzcLaV690W9ikeHiwqqr5p6h+Aw6nRVUdCLnS5JqOu77FeYcp27sGFY21etLe
uo37k4mhYJvwZUB2hnFk9IxhN3auXObtlxSgJPoEQiAsS+htYzVPDf2GA2OBLdTJNaNNbx/oUZxt
hznRMH0WfnYQVYm0PPfEueVjTWc5jOjoGpvQUe9BBkZl6khhiIJdkVXGWYPGJQLWYCucxXpPcN/V
lU+9640stPI8wkX2bQQKjIb7Maqv/pH+dPEyuzOOrqjf+iXoP/pWTP/kzNzJQT+hxHF0kwg3yRCw
eR9/mx1K4UCRJxLH3zqiCDYxMcy7OKY17YlMb3qSKbbIA4fnJiFyJYBVOCfmHcDvXkR5/wRrAby5
N5OV2gbHlLDE4+yy6jR272y71EtQgxx6l2pcNYgzDAjQ/FOH19LthkNKy25FdoJ7bG376vU47NOh
7VBBmRegrsnB5TQna0schpkmrVeCZCqbA2luT+FIdmfudHfILEz1TXMzuG60dZX67jbdCJaShPJ0
QDsykpBYgp9Lo7Y9VL55gbiyLUNUH+0o21UYsUuUFX220Ws5IeM0CfKfiBZJfioSm3zNX3iSWb+6
lnuQw4Upu5q4ZaYXv5Bz8OanY7n3e/ttLKCthqmzqT1AwlWd5buk/Sz0UJ7p8keUAnod1UnzN/Qo
tmzTPOYjikVTIseJS696mtjuHZ25JXa+tRiUGnaGVDRHqlb56Y2vLh8sOAHFHx0ttE85jnSJxs/O
85Bt1XRhE6kTijcvhIlaArEbOzTaGf+AoqvcbRKbR5FC1DBT6wPLwieIvHBPWNgaeNWpIXpj75EF
DnC8w6uVoaNsDHcdxO47Cu/sHM50z8OZ3IIm6Piyd7TEtHDRODt5h4jwGVXMYhOZMdEn2AeTVOxo
+tSgTtjngB+CeyqdjU6ieJf5xL3Ziz7WWHLikRDYHhCr0JjjrelccbuqcTK23kB8Hv3PXWiH7jLr
IzapCr+bZhE+6778YRIAtUrt9xqTAE1VA6IVQh9fpeG6ixEMSuQF5LPhs7XdklxrJh0jEL63qkve
NTPmtZNVKcp43JyYZ18tp41pm4LryZ1s2OYcgbrPil22VB2JszUKAHAVXtx9SsWSxjNKjSkhs69y
Dgh66I73mEWT0vZ2cu5/hIPd7kZIfbiog3xr4xh0knivpuo5rmF+eLJ+IjytOE/FiNSXXmDbM+Ef
aRn2OVT02ZgPWlacBPPfUzMZB5G7+xkSA5hNPwTZjQeGgDRmg/mBdh8dLlVtZWd2J7cKqz08mGdG
Zu5qnjOCVKl5XfsDDdHLLEZk4r0HObbhDKED9+am7eeSEopyFmOZy1Rwwjwwwwt/JdhhGqdtbPlv
plU2e2X0DkT09oht3zo42IpguFNIYH38E5RtjSW7uaWT3b32sb8BPL9L8a7+08JBt6CziqnH/TBg
8CwXseUUpNauatrs4rz5To010U3FCuNyvaHfUITdsB8lAb2Shjn5lPYmNlKy9GJkvItQVfYYhQxt
vIshQPCOqmSgj68GzuFOS4BLGefrQFbGDrTeTYT5L9XP6Ohc/y2ri996ln+SRbfkOZHB+JoVIc6j
bamZ66a5GFbzgLMWVddmsLpwY/iohGnX3IZqRP4LWzgThX8cB9PY8FXXLcsFg09hM0KHwTbiydr6
XZOezUmfbXO8l23FmDBbagIjPji1c1LJ9LrsoXdmMtSbqcWvl9cwsoVjUWFX5boo7ijAFgxzR6KH
DZ0FqcwkB3yS4Jaof2YiHfNy2po2lMhJ8V2BYVlvDBO9DvhhJrtWu8wGi8VXN+1RDeTbalTFPi3o
6hWA2YVlIrX6PsjS20ZZ/moFDFVMiqJLKcq1Dfh0jFhAvCVQqS784WrL/qleJP1Rg9eXmOhjV80H
C6TINrIi/zy4w+sIl2pFv9E9VyaTaPCXr7FmmitQVZt+/2Lk4Y4QeLVFkT0uqHyogG5+om6/9rpD
LRt1eNf6ul27TlgyzsSF1QVbURT1O2dlQK7ATaRE12G685Mqmis8UXuDkOkaJBQATbX46SUG4LhB
QO4Vv2pNEwkDPn7Pob6zFLWN/cMleXOl9eSwu8N0o715h6LsH52ai4Pgj0IueajCEPB3Uq1476hR
B5bArpMXNUTf+tQxrsRFMFXMA3PTV1MDb+pjLgRntt5lhm4r70Z2ymc1EfHpKPjnjPYWutIsrh7R
qev+vQ4ICQIS1m87dziyYP8Za7Yakyr6Nd1V7LsL7S1I8+pYp1a0C0bCl3O04aQvHauZ9dtddko1
BoOmDRXK2cFcmybG4tm1fw6Wl62CWQH0EGRbWVBUYqn5hGq0Z17PMLKyfmBCDQCOBWim2+A8aJwz
UKizF3LZGZqaySkmzBHzkt8/a+RKrVLDK0IVPoOsPGwS1YtO9uOQMNnssE7l/OW0GkwYR2JHC6sB
esOPyrB7QmCHtax57b2xPDK1dLdYgOxPl/WizX3nibb2i6+6/CZbda9xYIbGFL8VyARW0ovUUQGT
Q2UsIGtiU/A/6HeZ296lL4LOYr5QKX1LTNgOsT2+p23h7iSOPTvxi6OLGOJcpTsiTie6HQIBrkqz
vSjyO4o+fYrG/Llv6GlYXl+dChuOp+O/iL6Ha6LS7jLQT1nFnm1vIW6RmCSb/MA08mAo2QOlKNjc
F95w2dTQHs822jQH/FGIaadUmLVC27jpxshwB3fbvg+nAxFkO22NB9sb6+Ngw/YBxeYQp5B8H9U4
sn3pmXpIzfZYnKzEhntARRbFpzRWtCDi5pp5fr2D8sFAjcgfcnbXfVmB2onRASdsfonvBK+sFMIj
isGa2a3X7BjdL538ETmnV2Af9qD18HykU8Ew7wH2JaAEKHQKg636wAlRWNHBtN5lnqjdCPxu1Z4N
f/40TKsiB8B7T/vy57gozRqFNNOHRzmAaVu7vn4pvfmbU+DwdHijuIluZW7+SSHFGZDYNgbBSAQ8
g34y5/pOIxN/12C/oXMCobZ0FIn7ZEgZwyumZb6REWsGhZ7awkoEwgO3lU2dvPLlCDZkzIN9ALWg
knRTWTZ4TbS7AWf8FYI9oFQFrou6Zi3UmwKUzC5NCU5UotXHekI+jcqKjkcrUH+gejuLaN7xldBX
C7byWqQ0jYqCGmWGGChmyL9M7MNgrrdxo69k3hobw4n/1GQnb0FfEdSeY4ApKgFfKYRODd+OLFDn
R+7Xh9IZ9TYRjaT50gf7XKH0tEbYza1yvyc5NSN6nM00uwlOh8Q+tz2iBvqlW7PmjOvpf3AHP5Ge
od90vWBVHJVQ+cQsKYP1UvjFfkrzW1747QUbPOFjrQ091nfvcyeALiOWStseXw7a2DT8HB2gzEhT
CwxsG9Qe1opq8aZNrPNZuczMc/IurN5ghjlgTRsGrC3tSB8yU3/QZpQHvhTPeazeIe7aWzXPb2Xl
9IgYYarbNsJBc1HVe3UJgbq0Ucu76cbusjPa83YdGtaPRjTHeQ5GgjbIllAkzRo6Dc+s6BI0ljVs
2PVD/eErOFj5Htxh3CTPWEri3RqR0bTxu1Y9I1Tnm9lphud5vSl6LC8qQl8SpfkJ2px5ZhE+xCpU
W28uj0nn5pupUc+GTahqB+BgRuiNDwFOaPSHrYs6m1CU1skpTWYLAXJ37JqOlCaE0qHh9DvApy1S
+fk+jArNfENAl1cY9kZ7HjTZ1vwM0W3v5qT9JygvTYjcqJjtGan+kB2RYlsbSliABwgo9n1YvlMB
ocYnzJMFsHrSgm89pI6rQ27NrmWEdTBC+OQ2WXhjw5oqWXifWkS7JJUFIL10Uq61ewkgQG+7nkSC
WJYU9Z77kaXV1U7c5FbxXzfd0TqbWE3gYus91AiXyczARADyogaAuo5c4G6Nh/GxYLaz8Tp50jP4
K48YWWTBC/JCiV3kohzoIyPjbG0/4bY2dkTcEXeLkiF05U4tkCwpIPK1EzuNySSiLBhj8YTJhJEo
GiG54MQO7ZI54ooEwZIibb13aLqkQoqtQgYEpwz1e1+6SAJ8D1B9c1eSvU/ZhZDxckg4EqLV4GEr
K6v6PY0ZM1lONZ1yE6cDuuBtkFBr5xNItqQX6Co8dOE0TpG0Myevqg9qrEPvjz+BsFASu8R29ss8
t6v9M7Op+ZuXkzqQ5sMb6mjnqbEhTvr9/I1hFUkzxIXTGOJRVZVHG6Gq+EQizPTNtJCbQsV8qQgj
f80s8/D4pVEgdwsYaa8fjyLtOyMLZKjdmvV3Hj4It5/XAee6k1hu9giMVh1Qw+tshOOHbTgXLW19
yRnNU6UmHyMD6SBMv4Wzb9yEaf42aeN9qzz0PlHGeeRxJ6PHZKuVnR4e97o5er621t1Vo2d+t6dq
1QWsb4NBq7Drg3dFDJoDaOYVLEvwzmKeheYRvk35MoXuwIiMj/ZMJlTqktqqe/9IgLDNBpV0nBC7
5bZp4cniwgDtA8UL2C9uCIlIEgmC+TMYPE4qSQJtTHv3OJ3fJ9WIj8RCNNkmdUHzizqD4ild+2EK
bytj3bJ7zkux2RMflFd61zpAzP2i4yEVX73Mhwc5ibT6JRVGfVawT9p9xIDymTaYkHyYJrYAoyHa
ufwRZ4g3nW4AJk8rO4ki+yU3jR+s8MEqqsEtGZ1Lxq/DuYFuL8VSLfYV69fO8S5d35ob2pXn0K2b
7VhK85sdsOUpC49TQgMc8lED9Sm1B3h2slqISfV1W71CZT4ReWUe3Rwbqj0F0aEg53hHtqvxjVTZ
0uo+0GAaTy1cw5e5ZT1XwR+T+pI5MxUhH4saNzcmXoc9x7fJ+aQsK7f/j7rzWnIcy7Lsr7TV86Dm
XgAXYqyrHpxak649XmAhobXG188Co2YyI6s787kt02gOCg86CVxxzt5rZ1lvb30nTtZdmLsbCpHo
zWpkvy27z2lga8XiO2SeUgNSPrvoNn5IJz0zgh2iA/RKcxm40BgYG/fszs5Vy7sKt6TvEHq0DmAS
BiWg3S6gPKv33iXDtPRueAEsCpdCo2VAm2oaHX9ja7NwAYda1UDA8qInhjfSh31lzehfGUO1zbGj
DeG46foAOW7XuWuTtcCbl7Ubqff+1hzhbgV9jENDRMNKQ8TxVjvyPaTOHuF02fajaT3XaPDWFci3
VaxVwxIfG2IwhTLWzdIHHWn/BtvT+Nwq2OKeNTnkvgQYizM7JLxrcHdcpsUCFgf99fZYhhZ67yXi
6c+J2XkXeLe0GhgYdyQYvcJvIOqD/TxMK2u6tU73ubDpzmRldUDwKY4onwQlMnaJVTeZmxQgJM4F
JFdIPLttif0gMv30VHM9cwrDQ5Ld1iBZWTGZf51iqR6yDkWakVDt1AZET0Ib+7VFUeQlbNIfViHt
b0XFEtHN3E+6A9nddrjyMwsuTVwAWOkDB5RPN330qMW0RJNfkCysnYrZtulnxVFgOs96eBlDY9nj
83ytTa25RsJk8G1g9JLtBRQgDS9ZGb34JLq9VNPQXCrUJ4Mav7MA8U8kUjXPyaKa2sMceH8a3YaS
hVEcVDrIIzyNMivkxYXihlGsvN5vupjUCwyyPkKL/M1KRXbodao5fYEFKdJzYnpm/xKk4uVgGuYJ
Ez60rsbL1qZlE3IXpw5kcBe2lCWgRg9X3WBJLZ2OJVnonfKm+ZLBTR6Kd8w8n5AUwbxXSbYb6r0E
sr6ome6XfgJfMsjtnQo3Y0utLpjL0oNnXCvV0uaL1FvnU0odKuMiKjJ9w6Zv1y2qob6lka5qtkEx
FQbWsuGVnmBCTJz5TDzyfME7/b5zTXzCxcpXtQOndlWwoFlkRb4rh/5EJRSF0EiQ04iUQmco7rA6
sOaiHFJQzGoYIwZzTI9uwA6w5KzcImjnb+0mB8g/lDdv6hXVGhBZrqt/KyKWAsqBrhJ7+gXTD3HA
9KBW2CbEfl54ysBV1F6ygfDMjnC+/NYBQSeGQg07Q67rrUDKsbF6oLtFyl7CpTRJYpaxMpFzW/1L
3/XJJgGHQIEc4YmT3MzMYjnH4kS5DRcV9ZnURZCUynoZx/YPRZfhZEo+UdtE/YGli+F+QlhE25ON
PHpgxxbIvit10ulSL3DiIjEvq0XHNrFJWdAIEX/xS3+bV1N9LfELBh4T4BDhQ45AxpH0Wju33Mnr
b7ZD3AgUHG/p1mO284nFZELx6O+mc7MHS7CHaGblju6XsOpoWQsmNS3tzDOyqdc+ohN3BmnmvNC9
Nqb8A0OgcZsK9Xmg8u6MWQENiDRWH3nM2rAa9jcTWF2X2HkwlSe77fST1e2DAgtIF9o+0sjvlCtg
URcIjftc7ZBNLEzVc1LkT6K0ILIqNHS0l5KrHNqVVkOChoblEzOVsx+33M0UEmTgwT7d9wmprNSO
s2M6pHITqy49K49LPBlTrifbX9NxZJlm8d2YnvVgtFq3qFJ2SMIlelaryVWwbPtgmRMWnQZNipeZ
1RkNKxJyuwTHg9TdRjbzkDZeczJjbZfGur+wqfU9uGlbrIZu/EaJHip1RxIWyvUf05zXBLvOW5Wk
VhvYHvGYgaq0SJd6KBHesfuL3ljHw1/GmfmQxpBg2OQyUcV084txWUkqwuwdTlzo+kbzwD/Uer11
5wiTEqzpHA2zjhwwTe6kg9xm0plUt6J79ypzNwXcQKErKlSwZPUSbkNWOulExLqea9+gxxYFhsZa
0EJFeHspG/LE/XhoKWL248oDa0ORrCTu2pwV2Ui0gSNApXEIcVgkkeusgqh7yKmL71Nq3AmnONuw
DlhOLfSLST2T1rZCB1UTjgccKW6stRiBUwO0vmCDo5PE7AH0m9Rur6ER0sIUsYsfbJnx0aoUFyCR
9BGaoWuTVrs4mywUNQQeGdBCyPQJodKu4KasqiZ+dNyiJ6NgbQgQijH0OfoORCuVKaBEI4a0Eg+X
YO5b4DbXt1hKPsCVdnznQJjNFHsH2nlt87uM1CteJD/P/iNr02sOyqf+x9+k8bf/KH7evfv2j7/Z
hmO7hpQSAalUwpSGzuNfPz+GmT8/+38R/c6H5mXs9kuStwab0mljHmG2JEs2Vs4aXsu4aDtna/Z4
e9ljrxlH59Icnv/K6Y5/8XbMOeT0D+8H0Z6pS12ZSuqW8+v7KSw9dlOZMaGAJgVSMn/BaLiX0D9O
nFOPnqurayEIVyabjYYi29KoYESY4cgtjHur1V7B5Ed7b9BeRbg3y5xpIpOXBjbvA9oxChya2nrV
8CXxqBHQQ1vWUX2zvegE1TJhmMT02hGFDaqr/lRRBi6bH5wcn5scymui0he77S/pwO5Cttklc7ji
0whOnEe+cdUP60gjL9VrPxDztyDjtGyfCfM5UZk4JH71ZjTGCGqzPpgGFWRZXihpl5wtFJ5tKAcL
lfoAXBH2nmL1pEn2pCGVt2Xlqw+RvnZ+LbE+sOoysvHqZhGlxUoZK6lTEdIL89GiX9cnqAvcPoX8
lmbvJaHnCN0IWMDVscKm8jjm2cpmtVNGo2D1QtEiSa7pNJmY9ibKEDMxvQa2YhOCA5RGneMso+Q7
wBCMsYzSnhFbYK+LvA9fDW/KVyHuNxQnucX6q145UculWbCKUVa6VbObw9eCTx4SQjIe668QsS4E
hw/whSqx7ox+5akE8kzJ9GqNxg1N/c70azYhKSqeQrlLI3Wv+mi9dQgw14nh7wIjVrRxZLxmT/GU
xebOFA2oYC/+ZNM8gqsKu24262LGoYCmIGpbVvmDilKHYydbNpk6q3ygJWT2x2ogPr4nnyJOVbwb
5pkRovwDbR1/8eentyn+eHY7SDmlablKCl2wt/r17Eaj6MnMCRh7HWyftP94F9X4CA5sM3h1sWtj
Ze9KBuEE8+GmInUT6Eu7ruxgUaTVB/7dx064B03DbS2K7mwL/9iijKKnKJuF3XsAaGDfsIIiSJ2e
7kJSccUJCSHQ9BFl05zGnkdJbZyS8Bw/D76Uy6JT1rKdnd+WZmI8dWxWDZBSWZIR/K55X0oMM+v7
J/G/vw7/x/+e/2vgqf/5nxx/zSmAh37Q/OHwn895yv//Ob/m/z/n11f88xR+rfI6/9H86bP+B4VY
S5MA6f8+xPr0+dtn/3P99XNFanVGVX2cR+n7i36GWCvxd3NOhxa6YRo2g+fPBGvT+Dt1EmKtGTF1
XdiCYZ6mbRP842+alH930bVK11K249ru/A7qvL0/pqu/K1cKmjGmEJyXnJD3b+CP3+Fvx79MJvym
3w3ejm4YJOKxfdQxCPOPWfPp/7vJpAd+VTU+Ujx/6tFT+DQqjxXdGCS230HNoMJtsUm37HhZdyx2
M0iiTSf8fTVoqmEo382hvFZtxAavir9Yw5fffZb/Oud+eX/Wv70/05LKchw+J1cZ1h8Stul15zXb
MZJEqQ5Rr6UwJt16rRdQvvPR+GaF6HQKkZwtU/+GHch5CMc3ux1f86Hd5zM0p4COHUaO+JnW/svV
8Pt3pv79kzMtZUqb/1jlMxv/+smp0kFeNEBZ8CPYztXoYgxpxSEw6CMPIcPtUDbAr1itQvN7Vn4w
rFnJxnRaIYw0Uc387buwRtxpWbf0keB12QsjE8+sAF9Dwgg7p/xeZhLFQEtxVpo3v9Fv5GnHy8kQ
Fmva7OAHrHOoJNAHNJOvmTwpF0aJo0LETQXYIsqKGO3Y/2E/CReh9YWUB5RVpY1fDnsdyyyJs0no
c4jiiyctVARGRGhP4ZMmO8DodPFQtD2zgNDsYzTEGK5ravyOZpwyL0MvNUyvMISuE9a6vxh53V/X
OfOpyfLGcgVnpmvajL2/fsBsW2G2RpyaRaCM9WRoYtu4EA7qrj1GfKksp7XL2FaQ5ExnFevOF1mE
3XM1J0e1o7WVtRUehlF+uF5DTbEd6aH1vkct/KS7BFIWmIaMzuHPhf3kpr5+KgDdVkCKDcdKVuWg
iQ0TPr32yZxmi4FOTb6Va6dkSWophHeaT/pNyToBcau2bnWW9hQ9di4gqLWR+CtfOESyOeOpNWaI
vkecppw8xIhZdogniHujjUFLJCremun4FuAiRh85HR0jrTCgqfGcme2h77rnsMvKbe85OTTeEUbf
jh0kIWfsvRG4IyMGbTIQrJScVT2KYxWDL4xYSVB1wQFU3XfqYYDHfaQzn07Es+D8a7F91Ef2NY9+
FOQ30NlX7Jkm8HAaO82YfMl6Yo0grMcbHzMA7cU5MMl6z2DFUSQe94ZOnAL6Y/9omiyrpmS4/vnV
r/9Xp4BtCGm5nNGGtOfHfzc6JS4tcjyCyWI29q+UiaqxsOTZKJ+rLIEZdzfTywUtELnLR/lCUM9h
8ssb4RPF0kVTuIiqdDW4WrOcckgGGmDZperVJ93WsZu0+a52On8VEK/yF+98Xhb8tii+n7wSVZdS
OiOXbVnz6PG7d57VjaNFBs7nUDZH39etXebm1kbTkako+jQiQXIY5Xa+k8IkBrdj1ZjF7mGKiGmF
t7ZC4SrR/bfrcH4odF1IXjrDHBHyy7LszSWgMCor0zOqRJ/+40COn92zu4ndU5xMiH8Ik93++V8l
f13qz3+V4xq2g4VB6LplGvNo/bu/ymSdnOkRdR8zP1Mtg6c5kWDUR2zVzbZHftgdQ1F+ZPl59MBQ
gwGkODpHpDZ7UIq4v3X9LyYI49f12fyWmA2ZV23HcBiE/zgM84bLUqfCj9y1r9aGZg5gDagt0gRm
8iVj16NoEWjftEZYK1oaZDBE/bIqTFSf2gSPPFMLKdpggbJjX0L9pf+eN2sfK/2km5Qco1nk5OJB
SVW2iYJZT1xa0Om5DpugeObzyJf93AcJ3fqvPu9/O4tM3RZMf5Zga+Eq8YezyGqHoZo8nMi+tBHu
heUzpaE66YItrFnQJhShiTEiY4YGDRIipIoDfR1VjV/xsKJsZjBf+NWTr4XWygTl5MtiWP35OaE7
uv6Hc53usWImpGYkJf0t+w9nhS96wLrI8xYW8leNlEv8z6rFad14LY6x2N7bWUNYdKzbeycpPmud
0Fb3+xM/bDNAdMFrkzOoTXgS3AenqJ7q2sYuYaPKpndwdWJdOxAdC3UvH5uPlOzFh6K2i7Mf6iYe
Q/d2vx+gp7UiSY5ePYKkDwf9XWeabwHY6b0R9czGkgJkP/bazh8JWFaDLgGg+/WLI7BoNWExrSh6
1S9WQRgiXkqxHIapegGsHu4mBdL6/qgoRLf3MITDOMuLG6vhDZw4dbUADoC/sx5TctweCwcYZ1m1
/ep+XwWG/9GiYDNktX+7P6MCW7GZyJGgZsWD9xs3zK6pi5KclhDfOuG1axOg21nGQXzONUDQxNfg
seDoftf9wfthMmDdqnwC3SYxfbKhwz2gO8T0AyzeW6NxcKHO6Hi78y6B1spIGvWecQIMSD34/qOw
6mvlgVMxVU3PKRMGfkXoDKTU+yvZWfrvDqcBGVteCdYuTaOWiTe0kEmK8T12gVA5afdSRWJE/+ry
eXuotkHrfTDXsr5MyLr3sQMiq4k3USz693j0ljZCJXrWUh4hlsqjM40+3ouKNEHwmNepTLfaFNdr
H3rYmvwEQElqoIjfDHCCNL36Gni4NvTJIrM2IIIvyRpjHWpqurBgIisR+yh8zD5YpaQQzbzIEEA1
hfZt9I1NrnyF1lHeugL0j62J125IoMFCQKBqy2GYZQV52na8TKLgye5CWD9TEd0sM4eQjQRukzDq
QavQMnPZhdSdI3cMb4T52TuSkljatYO3aLRSbjwzpO2T6+SONM67nPTuaWzL7imO5LuFgvR4P3JC
KQjv9TVS7HmGIKyPapYlVhMezkhQZJhvglGDUz1IkGjzoa4IgUX9jOfCztTTEMX5E88fIrXA4CMf
WclUL5JJBbBv9RSYsnrRvIpOUp7f7o/ZZgSsziwu96OhMb6jPOkIG+d1YjRgMYto6cO0oWIZIKea
b3xNp3RcVtqpqZjo2oZzaQzt6cFx6ZIyGfEcys8pK/eo3Nyf/duL3flRw0WU3tefrcCV5zrn4wnr
6Njpko9HFgj/M39aa7SOX9IJlpg9seAtAqKv0QIaD6rJzHPvgmBpxFtQJfrpfg+a/U8FrqMtmXH2
uauKEm5HQlAdMEDmpDGhUxPmj0M86TSs3HMHiAtXH9P0nun2LALaQL8d1qh/L/cbbTxUnRkf4yk1
f97gHXQXAQl9i6HozWMxKmCo94e9cDKLpakYnCxZbJvKD3CMRpqzqiXwNkdqeBYqlDOREQx7hPt4
XKte34lZYv3zUNGV8Ib6dn8uEqXijNAW0sr8ykjoNx+t38F0wwPeoHXZF8YLQm51lnn91tV8YvV8
ZHB0f0yRqHx/jECLfz2GBvXnY//F6+bHqBSZsBICqsSyGG+BPqA/h1C0uh/eb8qYL6OpMhh7hN3d
7vfpHWj2As7M9rf7bJeNmltoT6LporXLpfpYxGNwRtV0vB/db/QI5lPGdnJTkq64MzuSLytp9zfC
Fs+JCKbj/aiZ78KSsFGii85OiTpwkRJYQOasfomqAgMIfd75o+uTvr8VeahdStbK9yNYYP6JQNej
31nDRQe+2sgC9Qdr8fjWd19Yc9qXITIGn3h2d9e2IjmlSD1uJf9CpcR0ikXbYqoFLTQ1UXpJIkkw
HbCbbBeU5ieohekFOaZ+bGdDUTJ5h9FJYHK1agL1wSnt5WIdGKjM88lprkY3NNTy+Mk/ZF1dXH+7
d2LPsMgqMlnuT7o/oCFK3eeJ+3R/yW/3K0O8pGFn7u/335+qZIe9o0wbYnfa6qGqwgrBZuk85SGW
Q9KBz/ej2di3LGO4epQ1bLikTo6DpfyR9zBYFuEEM4OJ+VpUuvNUJ0O4DKAGbNgmfPYC5ZwAaxvr
OognPNLO+CJzvj3XLtOVl3fjixtCC0xzpZb3w7hmKC9HuIsAOcYXU43bOgy1nZEaUHrChnptOEFz
Ljoknjra1gS6AX5Ee7y0jkMFFrQUIZHjZSDJEEM2y7jCMYFtcpdwhFqBZabhLLI5y6lXO4N/9bkR
xAQ2yJNWNj29Z4gN5aEd4IfeH819B5xykC7vD6Ytu3U9p4daTupyv+v+24iYu8K0Rn6JnQ/ZZGUF
RxNt6RFJVnBsZQ1GzptOCeaSsEmmS5W61ZOe6OlapMpfAamtn6j7mrdxSmdkbf10f4ZDNgBRRF20
7fgdT2qeGvC5vt+fcb8L1/M3OMUhsjhe5I+GvrVQxWHO5vlFU38HiVIc6kHdsHkZ6E/87LELe/sc
t876fnS/ifuC7n0VsaLVquzxfp/Wppz2uEO2v91nINiIKO5eyzxh61S6HuI5lsAULJylH2TlM7os
5qku+nY/ctupfFY6nnTmoPs9QwDuHV/eRtCWjxZdyR9NOVM+mXWuHvC7OwhKpXhCH9LuwsbS0LAF
8glNtnzKos+CTYzh0q+74/ZTJ+B7Eq1HqGdHvbhuhvCsj1Vxsv1zkmYhURfc4+SWfyiMZkeotn2r
hmrfRYrJYD5SzaRfw/r1ftDSbywCqZ0czytOrantFfJmRo80ma3rI2Gv4GgWsVLjIYBdNijzI5Hj
Q4hlbz/JHlknOvROKHXSauybEvojJQAaibgbaafON/efKkboI7RdfNyEjGYTV1xN6fYNZ5EDcuSd
HuT3jjyUgRi0wD/GQ1rfTIRffHKNv7OIGggWvx2rKB62us/X7oSZvY+I0lu0IvbfNEa5te/67Tpy
B/+tQvG+cMiA2TdcM7tRrwZSuRRmqLqK92lfa08mpKpNOK9ILHvynoQKxmuh1etSmsEFDBvJYWYP
dibPkZwwyeJRpE59F6DIBjCwR2S4CyBkQaikRDagDacKHPsJkseLa/bGMsYHxPekDY9NMJfCFG5X
oz9KiTKoah37k5/Jx9RAiJT5BuonZ4YYpv2NplB9BoJRrVIBLo2Ex/ZYdW5+IOPLfMOtsNLjfYIf
4DoS1Xpt4ibYQcMgIhXAdMLbX98XqUGvlnkZXfxQjvXDmLfOgr8RnBmJAXgcsx4V11iRoBxpLkuX
Am2jjxVBgRSuq5qyelylez9V9AOLKDrRb57QzjWQybFcPP/8yohXgQADmeOhb8LgYqfkkwXzP0eV
cnZo4lly6uLG3tXZRl7dnHA6POTsSggBM7o3SxAgkuFD3Nk+kTdAi2AC9pZxUf23pHPHT+xnZ1V9
Hl4Zlvu9mEgCn1BXzf2JXeUV6qYlsI4Dq9q4kBPpB0tFnDOlxnnar0hleeEAuzLoAPJkgbjygVEc
mc6UhziFpHpOXD0hQNIH1cBR3xjy2djaPbKdurFu3nzs1YRKhm5aHkOjhnXVUkfZZR3kA+FGWBG6
E8mk2bNvUPur3JBlcOubV1wJKBew4GBAi+tTnfpvU0i/z8rc/tNovfutHXyZshSLCGjeg2xJBaWb
GcHUVpxfBGCaywmF3c4SJWvO2Nj7dM+PIF+YTF1a/tKXF0yKtyKMjJdgfB5ySlkeuTjHLCJIe0iY
emm86sU51bNyJUJbO5QezCqbgS5uamltFAb0Zg7LAS+YPgf+gAWO0v5GpN3j/deyglhqmu8/RXva
lJBUxso5ey0iTAuk7aMuZsU1HZczmsy3CNTK2U2IZewxGNuyN2D+8ZbdPM1Jk2lgM3ZTiDKjCvcN
eMMtIzNs+ok/pkCVeGKbA2+qxiGKWWcgo5bkwQ5VnxY9i9p/I9mwR2jSqG03SiTSiRds6rYo3vyc
5MbaLPEijsx3Q8rfR1eVQTWnxKzoap3gNYH8ZAk0os8+Ws34CAeHxVI8TYL48uGby+cP/6y5CT+Q
jzILyb9p9Ak/NYfkEbZrvy4HdObTctT76HpfpaUjk3jcWRSZ2DdlCNbViwVGYiMRwKFwci+6qtyL
hvwAh2JNks58eH/AG2S08936awG/o9loBKqyneigqtR+ukkTQt0T/MCcWQZ8SpnLj76ytjD4rW9o
Iz8yzx0OuMkQf7GtODJFOw8dv/KNlUq0MfJJW6V2GL/JukESW7cDK6X8RS/VxFg/CBzzGFcHBdra
U1l9sUVzFnVQPPUzgnMKir2ocmqeYRs9w+CwH936TbRW9Ix2y30q901JMmJl+ITpltGu9Kb5zOIm
N4NpFYx0oFstYaHY8UtM0VW4cgw6ylgNbqgR1U0WolhHJTmY9/sQkRV73a2Cducr39szPwYXZUfh
hZg2cjd0Jl8DvOCO0tBXJ8jsXa8fuiwT7JQD/3tCG6az6rcgabdJhRWzqKq3nLL5obdV8yQb5oJe
sxla9GAJfIzKykQ+ch4TPxvGC1k61dGzybq6/xQz0S58P9dRa9QfeY55yDapeZeFh7DfoghJNPkz
IIl8yyXSY58bjBVxgeOxb5PxyBX5HaJttu6TGD0SgWK4gCYU2LLFsylEAoiIaKpolUkLafa0DY3R
vxazW1qDL7pwJUxLYZjlLolstfIql6Fp/uDIcJxxdsjVe2onKC0n8Ip2PcxbX5rNYOzXDWG/tLKD
ZZr25Sst8i9hwyxdmN64ClzHOODSe8o9BjJkk59GfUx3uHuao0wLzuB5nRbrzSmZ1LEmX2/BKmnB
aRkBiNhHFdNJXFGlF4Q6TKI2iclsSBEkbuShFlN0afwiusSpn62rqr2W1P0fzF6i6fTjfAMefkcK
NHrE3k2fiVhgKR6R+0bsWPXAjgUUWBU84aUfjsqyB7b/fJS/HbpTftSTsOB3IUmaQu2U51P/bfh/
P/iF+/Oe+SFfhUyGiQxXIYina902EzMpGZqi8Z8r3TSuIzxWllFw3DyK6kvLtK0FARtMdTbfAUCC
vN9AsmAwVzlqOmnT5m/EPvWQqWpVbm072TAt+USX+e0PcMeP7KTF0Wj0cF2UerXJSpceeTvzkTFh
PdVaGaBV0xEKFCZBkEUNsmYkNLGrkecJLnCMxXvH6+ZyXuMflG/KXajpXMOVuS7jr3WVEAdOqfXA
6qagTK6Xr1YZEN+qtP50v8mtAl2dC2EjFKJeJlq6aVSvHxEo5NfB7vNrU6SfDT3YQ4lktSjzaVWq
OaHWLiFZZH5ycdlsLPXBpzyfawhT7LI5BIHlneg9tMtGEJTuaxLQb5iZp5GQaCTfjkFThwYaBYQu
AaI8mmCqMFgthkbkewr4pzyFyRULx16MDe4gPy3bvR4RZkjeyAuiYrpGBfK17zEn0FH2ot5GnMwL
s7aw6le1s8f0ry0zixJeK52D4VrhOjNQg0et+aPC5I2LkbKvUz6YjAIAqo0f7KbGB7ekwKiUfEFL
BZkLKONu7HPSGqTQFlmJpYGcceJpMvc9KJIPZ+YMJfoAud2TQL/77yU1xndaKqfESS5Fp4fb3GWi
Mapc3OrYJV0jHx5HLEqqrt+yoen2g4lDlgo12BTTfQwExv+4Kj/MopUbXtuvnVTKU5ow6PSBh9O5
dOFW8hu0aRiI4Bvbc9kESxNnvnyo8gzzF9t9VFbDKZLTSfZO/Zh+m9oqeRQDHGQvi0+yEbc0YEMr
Vf6NCLFhYxvoivMWvxqG+HhB/kvAPtLVNkMc0SZjeN+NVTleTfsFd/al7cl3gFbDTm+0/L3HyuB6
v+nq8uTHrv3JC/R3Ci5fvNKqDm3cg/Cno7zRejIHqt4bwahm6b62kLjyARpvcUBvBnfTuGMxv/Oj
Ot71owqfgejNtIXhHTLcuAW83Kz8ilYeis5pa9Ma4mvL3jTO042OWQaliUnZlwwYqj+OcUYZY57L
qdoP6mN0vXQXyQRqlO0RUgF5biIHIAxOvuuki3HwrwZxNoeyQIRL6kuOatxCLYT1+I3+Ll+Ma9sL
mpgK+u1Nn3pnrmJaB9BUO3A0SCgJYYCb/6PKjedSXwIyU2iLUWWH4zsYYQVFPGNRR2TKEQMTeytC
XNO+Y5HGe3pHhGqGldqopEsxMuKRJePc8E+zJHLRt0A0ereGpponamHEZX4ux/xo66o95OGwZlUc
POvzDSLhN3I4KT76MVwkO25R5drIzI06xzbeTNs0TFlSYq2nm93WX/soQMXbgaDRNLnVpeLCcf3n
Yr7hE/40DEC6wq7Ptj+Xh+TR18j0AjbbQI825Ea5R69o1caxDFLJzVdSjIMT9k5CHNBpfQwOYmMt
c699hV3d1ymG6VVf7kZlf2nzmcQ035RjR6SLa289cwrxwnBTJvGlNlmY5cDvqG2k7jopynEpkqrf
+LZ9MYfU3eg1JP46h8SAn8dfEWMtHoRl+N+p6VOsC2HTBzjapHRPmtk8speb8b/Ku6YSarFOmW4Z
eGO3z7Oy2zvC7vaJIBtVZwO5yCIJBNkW1VNUFjDqNFDJ9Zhv8VCSUeuWJp3dhgCUPvjAWBeDuE6I
4xlhDFEFx3JWq3RNLXWO9Ayh+YsLJGZnnzstJipbduuynu1GTXEOLBGdRR6tAzSvD/oQoNdwMbFF
JSgZmAOMhhYefUgxZ8NGMxkj4z6JOgVJBGv4OAkjeccUTkjrQ8F6DZNliI0IP28V0KkHrQCGpYqh
RbIjlS2eCGXgWLRtetVk1hWagaghQCTCTARIIYzCXaSBkSOhHUUmwIVV6sZPKdl3exOX69Kc0A33
KQEdcrL37WQis5qFBqPnGw9BahMHO4DmjKfyMyYuq23JSkzZI45cRY5g7ACVYx6q3peLEPrHA463
heWVJ6OX2rYyWudI6F6+shrf2cOXXcaicreqpi+Zq1LuXY1wja4at+R/kBhm8x7ykEYI4sRHm4XS
fqx6g/YBgUGzh9R1uDjZ6ey7dnqMsvBmJ9I/dt3oHIWlHtIwSE6uKp5IqAU1EpBsqWUEW/SKLxrW
EBJbTjz4CDupZLYyiHcs7SB/taGDYeKEVYWhjhUjf4evaCjGVj3Htw3aYx3l/S31LJwZfvaRldgq
Mt996yc6Ml0YP/rwdnU3ck9l2cK2tNjoUv70qbZS7vUKRG2+I9ndeMnRKxVxTf38oysQTHQ9YcSk
PZDRbmqHCFzhZeir5jjlEc43aTIbVQhbDcSZhj34W0k2wcppEFYgAy4eW5PVCPRhWHk5+fH4PD28
iIL1qwiyazgmfAbaQES0mN5H046/zD/0JdEvRkRgXJZTFoGUJlD5mq9u0D7bTtxbQBr7ayrYRbdB
uaITtNG9rj10CTpiXQ9nI1xdrodSC5+r2hzB4TdvWTN8MLrm6FM410rUP/A3ptk+GWApVj4VE9SD
74lHsAVqoWfR9OpMBjkGMmA9Z+EJBtmxLmkSyEpg48e+A0cOsuAwmU9ANIHIN1KuNM7vEzlBSHjs
ulhl7EwWKLYpllu2vkhJox/wX4To/OuHLBwp/YyNuxZNXh1MRtyow201DHm168xOf5EyCvCAEw8d
6QX+6GjkIk/BQ7dZhkMQy93SBVAX19rX2qzTBWVJcSWTwXzIWw93p0c3zx/hm3k2qVdBZQMQMcZr
p2PSmgzi2ZwgPonh0I9j82pE3leUMkzLVRLv0C7IJ0jWyX4MNVy9mr2pzSjlG4Zsxul4KuPxux77
YmF4TbZoaMCBj06W7RhBKGk63HNJT6eeMI3zOEeO1yBzqXdUkNVCwvWmPC/XBZn3y6lB7z8HOEZl
nG/1YmdW/5e9M+ltXNm29H+pOS/IIBlBDmqiXpRkW+7SzgnhLtn3PX99fdQ5952L94ACal4TgpLT
TluigrH3XutbTklSmh8CvQGw2BrZmf6cTYDrQ5dyUwPs/+om9YjRYvh0wwsSjf6T6/hzRJb8XPP6
7pPSgW3vqP6YDlGwKbLsa/Cp0hKUvPe3Q6uqAFytvETYhLVMvQc5uXlFoZYNSjn9JpZPBbl4rTXy
Vrlhny2DGVmfBe6zHTEI6BqwWVRFz5lbWLscQSCEAXUVnZZ91KM7rgfAZpecUNWHoOcThwtQPgfJ
kho3FcN9wGh0F9cLyjp6l0FqX3MQzF7Z5vXqrzp/FPkOo0yJ9CUYnxLfXenTchf2IWum8fwACFR9
RDUNLspF7ReMumxdF3X9nGjlAOoVWm6nc5XqsoWuRwlZF/TVJrtIUKkk+UMrWNbz3mIX0JqEJ4Sa
/VW3lXrIxBwTbDWtyRYK38YIs7BvdZ/cuqt1WjHmh7G5L4Oq9rjLBAc+qTOtNRDxaZ8Er+3yeZJw
878So4RIkITeRGHwHjoQy2195FWbfei8rXYm8vc9ZOdG84w5YbpMYW4HMzfFZqSNuCRg1Oe0lsF5
caYZw/diNHwKU7c78AnW9xjAX9LSyvaQp+LXzv7hbzJ/BcStnCXrCRtif16JQPMvg4X7PK2q7E64
UXOxZvLQu3i0Po320ZWy+egHkEfcdAgc4yKy3H3O7/rWg9Q+834jaupTlEKBQ35kQFiMBtuTSKfp
UBfR11D2xZ3s2oGXwBwOfhPCC5oXJrtm7DN2jrs8ImWjrRHBdz5ZY/ovyMXDtcBXuJpsNMhLG4+M
7p6Rdv9tRBrwVET40FzleRpj7gTABDYqFfV51PDMl31tvfspeDf0rPXO7cbp2C3mMOhA8/jS4QB6
rYgx35GoC7Awj7u7ZjATYIEh1eoEnUh3Cv3g2kN5koj7kAbV61J0wXWGYvzYSIj+ffNgxuKAvmVe
tzKc3yNXv9eCRD+2GI23UiVq3dtuQIrqOL3pzpa/qOFSmka6ZYa6FDWdBYvdq5DEdBbTgN2NTHM2
g7xxjYJ+oEeVfCddhtFzW4t3+BMITRqUKVpqv2GIGs1Z+xpjJvhu7/YPNOnJNOy5Hv06L54biRyB
JAdrhfk5vGKpvsxYAV+dkM9j38ju2KZx8+hLzEzAPhqvHclYkX3IrsEgkJiyonptaeKOVlm+jZis
vNAGOde0Zvnm94tKI5k/S78290yLwnOBwG2XmL3xLDCPrsjZcJ+MRGBb9++duiKy1JrF3i0n8Coa
m8LZqCoIZPq8xmP/h3i09se3CSMSrfzMlAWvQQMfGoZgVNDuNV4cloQch+SNGK66RjrxKvPYq21r
DcU+0cbxOg7JSwVBM+vi+rWSVCCEJ6mrSkbo8X7MFqJOXAbxwI5Dkm2PeUUI/WzU7V87/zT+1jVl
nTJ7StnrjME3puqXIKszAAYzG3GxIS7KPZeNkd9FDdK0skvC16RJuPGw+ncpghDuflfZ68z0tOjC
xqK5drb9yNtcJluneOwIgrwKYf0IXAEehQiTs3EqmVWEU7uxEjhRvruoKnOyFGX9xuC2fYynxvVS
F6Zk32u/OxxhL05enH0fDm1UmdkzJUV8Npwyhko9/poGcW/m2XihzVCvKzomB+no2OSt2fHmRVjR
+Plj5BiXdjYkvUqCv2LXTOmLW/OKKALrwZi7FwbX2tEWibm5NSlifViPhbOdk869j/LYvbexwJ3/
erEyAT4ybVP7qaqP1GfOCYxPfTZow6213Gw3GuXzeVJi2MqyBe5ISrJVhD+hnWWPuDcMjGCNOhR9
YLyzoYq18d6OEPba7CwZSAfPtmyLaxHWmMLQg025w3vRGRdsE8bZdpPowQ3f+MT5iAPUtC+7sV6p
tvfvKqvLNnEfO4TNZtV7wS6NoKC8uA9CAsWLaWEHum5J69zSz4ihobbrcJH5hgzFDsg2TMEnYims
DfkW40UV9IudlFtCaTLEbAr1YMGrvZ+gHJGoPRvneZIlQSRYYTKl5XdhR9Q77+0KXD4dh3YU1zS9
oBDon+Pa7p8nd3qKSsjpPXehlJbU4q9EF9xX2pbm27qho8ZsbjizfeCGw0IaUoGN6TabCsKalz+s
ByXoxVZIRx3wxansnfAkU+Jt8ZIeqAHbX1lXbRCQZIe01eFSmxn+mXb+XE6KWJtuJ/byjNkmr7eT
5UuOK4GAuEg05Yh81c7b8KEzE1gNMtK2jHGsX2pyTvGcGl9+gzVKGdNOua62dXDOeTZsdjl+N2NI
/3Roh2c67i4uHe7fYVH7oDaG7ISl5I+TjuOmpIgi3Ts1ngTLER6wjnzuvHhx70I4ZVuDG+C6kPRV
Dolj5p6NXDwUzNzDpM9Ot0MCPQBoSyzv3Aoo0WhP3BkFcfd19UdkTNx8VAdeXy09Vff+tnvk9Ta2
Jnr8TVi5yZkCJjkXlnUWqgnvjBKPVp6UJqWy6iEDyIe6Cd1DoweHhKwx6CZBa96VYly7YR79hMGb
pbfGrz7FNVS4iqhDyL64bu/8NLLuYhRQ66iNAySQqr4yYRl2Xa+xnCYukJxSNJuwhAqr8x9d6c2B
a9K6hCzvRKW09rX7jjLnHY223BoO8sDSzod3zXxeFH/I21Kx7ZCynaF/OPSRM+cX++5xG1lsQEQV
umQlt2+JObQPSR9Fz4bN2pgY6lB1RrpLRvijbazndzk8cM9l8LAzXLN+lqHOli5K+99SGRDBE4tG
YEpM1K17007xOa4cRn66vEhGbl+l1v1gWyyfLZGDWFVttjIh4HKvntt3G0cljKp3NvvJYWyzdkf4
u/YOhm9HrYhyDt/tHSK3aoEXBhhVKzp7BHlVzJKCdBcl7W+nV5qnayYfNrmchh0Al2GULSlLdrRx
BoLvUG2E8P6mgEQYHuqhVAfkJ5jUq8uAqfojHYM9pvpsY8WSROGxttnGhyerVY/WrecTBiVoUaxF
h6ELP8OBMhiR6kRCpETGv5uHMUS7njywiW0vUEf+PqRACElqWZ4sPYzR6V5TZchEJ+1s5uZ1CbXZ
oGNDqvu7T3dhNqfoc5oS5Cwhty1CZwduT+cy0PboK0d8WrV5kGYrH00G7fclwzm9d7jZ+6Wlb7qu
qHeDxf4or5vunKK6pPWb48krKvvVr9IliSofN9L2r9bSab4doM1hWxdTFG5KWV9Cl9pdiMd/enTL
3KJVhs5sI3XKo65CQYyXejTLbPRuj24HR9HE0kaHjlgDLW+uhvBZ6WbwPI1/ks4aHlMcXJ7BhccI
XNwlkame8BK2bFMFbeuk1d79sQZlNgXJA+wOWLgwgjZTrPDdE4ZxBzr677NheY7GRLtBBIHmiKHe
mf05qFPlvNwepaYS2zRY6C29di1Lc/6eCrIxSkv+aSrmHF2TRvTqH4JKGkeDFhrjbdP2TKezvWAC
p7X663R50iUMKUCkfTCXjnTXTBUMOaRpt4fki71PSNgfDWm8mgz3f+UZNB7DdJI7aVqK4mwi2scI
TnFBkAKkIbM+ky8wE7CdwTnsyuDOtOP9bQnwl3UABUCywa3/hcJm2nVQEPGh1KRKUQM+aTpyYckI
8NVhPo1QMNXeB9n+drHE6NpgPJcilQe7tWDwVU3zWpVopRIFt60rtPq1rnqSkydarCJvF9w+49C+
y837UhDLmhj6Y24GEVW2aveZ6ZjHMATHmlqi3yZVQ9EdslYHkQrf/9tZIkX013N4X0h4C8t+l3eO
cX87VLKX65DtM8U9z81lB+V8ZIGqHBfxJaw57M9ifM3RBUKoMHvim53h1amNS7JUtKL8rKX1DUUr
eQplqY4j0/adAVXxfbAke4M8fyFQSlvloltNSFkfBhQuV8Al6s4GIHt7VCZUjMoa12bWVoiNq+bI
ENDzNfZvdlsjJ3aotMlFHjd1x5UTFm5/yMU0PGoqdK4kLt4eDCobHmstQCpW2SMVAP+gZDB5gk+a
rDoGglA35/Q/061yZUK6rqOhwI0uD7PpDLu2mes9xYz9VvfyAhdPewRf2dxP6pM/IINOCIppbRvI
RNlAE4yZ5qj5FfuPrUWrdX1b7EhJ0rzb2W0ZvJ3dDlO7FpCjtzVum8NQ6tUb5FkaHBTpLHrl7p/n
AWuvQsucfg/L8xYTXzYnBmYhblpbJ9FxpWk63QZWu4bJp1sy5u+B8yZd/IvJ/x8Q4u2PDsiyK8l6
rALkS0O4KCL097gQOG8ntLltPapLvxxuZ36W/31Gn3HH5WQze02UV/mN8kZp/H32z3OVqcVeHj0F
w5RcTGr3y+2sr52E9mBEnkYpj/988fb8P/+MCJrkQtBwvSWq1V/984VcB/0tQmrQtmnGs9v59MFg
ZTwHoZU+CGs+ZSRsvAS9Kp5hnyIsl6uGHsIuDzMiN+MYih/5dOvSTJqjIcS0N2WQPbEVxbtQW/a3
P/zQtvY/ZZ4ce7zSa95Td9+YU3bv1iQBhTkjctqMn8xm2/VIf+AOe/yPi097jx4CC0cbGp+QtoCI
xOlvk3Jy2+bO7DE2ENDo8FKX6LogMnEYXf3vM8gSf5+V/HXbvA5oKjnyjnK39My0bO4j4o3uXbsL
7mzG5vQYm/u26KmKy8E+zW1awXEjxbsj+mA1af6GWjv87bizx5T+CEfX/BWDGfAmZvnroOOh6eb9
RrAZH11wa8SNfia8UExMMHBl/QCisA25B+PlWfWpme1VNwZ3YijedLR4z6Nf1Y+Db61t13We04GZ
vl+U64726Mm10cDdDkGMJYdvdzA19NOvMRTZGVYaQYdxq+015oO3p24HmxsfVhj+RYBUfguTj8l6
Z5hErP77AKULbmOMMNlTQynMtUDeQCaWeaQJTeAuWds5BJ/436duCcFxKNKcHAjO2J6DqIHIO3W0
pG/Txb62f2uEHj2UZlk8WXLwMlj051I34MFUqNOYNjFR1zzfSgm3TIfpbRzxrwzQVVcaTOjDUNEn
ipBO3GlFsyw44b/PrPQ+Jf3kASLBb7Pw80u9jN6LonY3rmtTvRMj/VQmx8pGLWGF6tRMalNXRb+Z
+EkblWPWpdr+zvOQz7UgOTPXe/8hryx0f1oWf8/Vi9Ky+VPTR8lANTZOtmuu7aVL/89hLKYviR91
f3sqQvqdo6150ao5XDkNrcVgUPxmgf2HK3SFJRSpVq2/2TUXrlnZmEPrqduSakXoqVtpXmA6f5D7
4F4MpAYClAwrjYX8AHhF4+13TcIFoLdPjjgFRp3+5IVx0mIn+edEKyZPQj2ymbF2S0/JJS2HWp4R
T6xvhNM7Z0p2h9oCws/tjCa9A4S+IKFJ61BvIMWqCNdygQmcbdMCJXk7vR3U8uTtTMd64TX8u9tT
6vbvGJtiWQREnw1O9QSGdFRN/3w7zHb41GVuc8fcsH9mtTDIGy4pGQdQHVbUJ1405cEDpC5ccIrY
u9bZjrllfXXmwVfVRyQT5xU+WumV2tIxDyfntQlBqKYhg+dxeZjN8Ywdzm68nJQECipeKHfgqqG3
S9cWncPl/+6Jcv+HKQ2PnGmi8bZwbeEN/m+u6gRRVTaofsQbHN/XDFdfEmfBOQb5Vbdn99y2YiCA
ZSBfypimHcKFydPCsdp1DTJEDJEA0gf7SvexuTDKDZ54b+vj1HVy4dYYV5X9vnkCDDvhQ4FBYxtB
C6Wprj9hqCGAN6weZ8clHkUa3a9aRihbDHA7WVBHax2Nj8eqle1soJS7SMlPwodyiMVLD6SCGTLD
YNs244RpLK+9QHff+8ny8p63gNQZQrs7B2+xSUaSTy4INrQUnVfQ6UgE9ezomp6vl/K+5lZEJG5w
NthJ54V+l4fmc1FZw76T0TUmVQVJiGZss8rea6CEnrzbrLhR2hXv6mm2p60zTHJja0jmtGFc1pz8
ycpofdapPjzEBESvpOzuBBnAkMpTnAAT+uY2FYQL5xZBJkTRtCS7Yf1BDkVK4FHO+V7oRU4ObPX/
+Qg/N57B81T+/O//9VV0NEqnx58gKvL/RB0wRP6PT8fmo/34m4Nw95HxfS/BR/798T++4S82gmn/
SzcxN2Lvdw25OB3/jUcQ7r8IjBMWfATJ/A2d1H/hEax/CfwUmDdtFhkplav+oSMYsBYs3XL5aUIq
07X/X+AIwhSLif8/bLwGmAXJHJkWH4YjJo38V/9peFVwrq009h9lhxksHPqFgmow7Mh+GIaFW1h8
ZMOkSbzJOvdLmQSESFH+YjG1XwHcncy2xKtFiMVcvYvAPuG/vgfw88ms+zB2SNQMzSGvDHepzRK7
ylz1bPZeNJcvKKoZKUzZx9BahwlGGcKmq6jSZ9pQIBuRCWwDETEbdz5CSYhbXlcsI+IPjqZ+zZbp
RBiq0qqvNItey5yOWog4em23xmWYYqAtZvndM79yqk8zzT5xawFHjYlhlOS1EgM9fOW1Rl5KIVDn
t/rjUIdXqVOR1tqMX5Ntm4qLR4H3KTJAOxVifGTCpXZmsbO69rNowPsGgpE01nz+rOAaZ5X1ZubI
M6O1Q8jOFqheuStpwhadVm/DSKsAJ4czTAlwtvbLUNdvxMDs9FT7qfjeVUmLX6C7XmXLB901rXBj
omFN9R7Jk27r29gq93aNlLuJmqPdBgzoC2deS80lgDRIsawb4W/RzV9GNT8M/YTjVzq/srEE/TO0
145Y8U1Y15JptkEmT9t8C2vRDVXuBtczYYZJ/6zFn9bYqFWgB80OneG2Y5K0Cp0cqWR6j5xqHyn9
x87Nt9QiZCLQi23qwxhlA6szwjSSGquZv3R1nyZoVfm5MvAz9uhOG1dROvQ/g2FOd50gP4fo+nuo
zyN/CJoF+np0yEdiBtbwL4pDPJa/q8B9L7qWZtHUX6w4EvtYuL/JnJjXdlBRnE530nDE1oRlvLEA
uYcqGtZYI8H0pgJUuTMjPbHd46Wf2tKLYo0OLvRdP7bBQJvWg2MAJJLGxGQcfY0J9E+b9ed+bEKv
7YyvQiC+8Asfpa3qLpVqhzMK8CdBG5fQ938f2KDqG4N+EWbxNtrqhUO6NzlIZi1+QTE/1qiEgVmX
Op8WRz8Vrjmhn0kOGHdyErXRXiMbuJSh3q6dqqm9WMT/ebg95y9fiMaSvZOJLlMl87Fs6mJfRMY2
LzLfG4GcMV21tgjPf8a62kRzXnrEl+6UnJJDMbMZWobIhWdGZeHdzgiL3gmr1PZpI1svi+LOu53d
DnlVEKc0jTbohTE8TdPEkDFU6QYAQ+VVVskhVJXH7hrtn4Co4DvTAngPs/U8D4+hE83pKr4dS4WK
UFr6lYsd1n86nykzP0U1NafxHo9G4el0sDGeiMLTeqTrYkhQGLRGslHz1U6Ze/m6i7UL3uVmtDsE
zMUlKvvoUJLWXIOom7nWTUqbDGBDXBrlbjSaX7ff9HYYVVtBOlx+6dtjS0ELpWVKFO0Y4KbK5jNL
8gfDNBfwFJFkebjBIJ95zvIeuSi/vdvDxGpsogcQ38WZxbiqUGwCrHljtSG8xKnrva5kfWuWgx/c
x90VDrmP7QLpvMMUaGxa8oCXw+3sdggM5IRFmQUAF+VXr6izijAMqEGqyVPBPHldm/wpGHJB3g5a
rw7K1rudzdLe1P5U7eA1PTcJ8UhlBVCpDQLYs5PYzcoRB3cIfvy0Q2S5sOVvB6CkrWeY26if6ZEb
ZsOoiQNCC+Dz//Uw0UFJFAVOGalXjTdrTNl03YfLDBS49mzm2WBroCrHOBvipe8eLofb2e3SHk03
8szvOSEOQbevYS9w82Y1jdLEv/pzmq1NaVWHmDeW4IOPmLkI23v9t2+jtp20rvG0qJiOhnxxwITv
aBy+Fa3THufGwekdiy0idhoKs3pAvMrIt4KiTc7cEoEAM75ICTedbbprvj4q8qGBkHEN0/vv3eRk
k+TRMMo+3K7h2zVhatl4RMn2RLS96VnKNolE4iwgPnfb2sRFwPGk+yJqpDX6Wc52t6cVdU5MhP2r
7Hac8mTwaF3xhIE+kc1fc+CNI83J7gfHo8DnYou4C/E6ohzKcj7V4QAaMMhPuV0CTRlD20sM4oY0
QjYtLkOVnkNIbATIYZJM4Bxhhq4ufUXnsQxTxLuBTbagkV7QaaUXlXcQH+lR07XJ79oW6RDziRyJ
kAVU68FelJZKir0ddCbaPqYgXGX60Zx0WtwlpNHEOZbMgaBbsn6G5tzCI/FjtET51rBHtgFFpzZR
yptH0gBRa4JyzwWQe5Sc3me2fHWQGP/1KFnIbNikL7Lo4+tsmH/w9rNlbp9SyMr0IUDIEcq7Vyg9
97Xu13AT8XnZpWHB67EPwizdDyQB5XoqTpEz8Bq14ymc5yMR0xXTTC3fagVvTGOV0btvZs4mJWGK
3AlnzQR3vEA3DdUgNsMM1b50jDu0hcBHuDMicB9DJqnGhK62MdSrCWNgU1gSqYm0IfLM7ISSYHxY
2nGkIcIfiw3tWrCCk7Kj/Q5qPKeGmAinhWgfReMxlck3cpIXc/SXahsOuWXUXIEo6rkZKWJxCyrg
WYc9TszSKtEccW57m94snpkEsqFBJFyjRlD+KdB/LHMCVwlYVR/ltrG9VG3l7KyUrqYdkfU2wGMf
ZoZIsrAZTCPiqs3tBHh3E85KOximxpAHfElKm2SuYBLj7Kd1FHSncuOTcn1quAWtfIO7oile+8wE
VdlBDU3cItoF/SN0X3qywQB4FXZPVY2HwlwSoqp5bWRJtkFMsdKzZjwQpXivECSchPtGViC9lcKN
tsQYbGId2J09Wqj1ieJTQUVPdIyqjeOTMcxbHDBDPjhOeKntVGxm2/gSPl67xVOXd2xzDAZ25LDR
DOuTda2n9IN9xdAxI4mkg5O+GutL1FbZs6A0jLFGZjCE7lh6x41tNc5BT7vvEgTnREzjcWztvR6n
4xLHayJMBgyfY0TZyIHWhkY2j6ZzjeT02wH6FUiFbYCTvgeJXb3oQ5TumpH6rOPaRO8n/kQO8Rsm
FPmTVmHQcWLUKspBw4W7aw2ufOeaRXe2AIKuKYyJ9KqIHG5prgDA8u2dZEqOdMdcxBeYvgJCJmkK
cpebAiJ1awYRU2kiSJotvPchJh3nxwCYsYCi+rXm1F+JX/ygKvlmXm/uRl9rT5qLFdNImmBvOrHl
RZk6sAKamO+r41y1TAKq99rlM5ZTBW9ytjirqJnu9abP1/rUaYRO0BSCTCqL4hJr5gv02YQprdLf
09F5SdKgfBTDwQ1msIhlh9GvS90NbGrrHBH7glnSKg+jn/2xNEg9qrFMFrn0YtU4mVGcMZ0fjvz6
5yTxBy4BJJuCj6ElsEPU/qaAQJswU/N785XGAChJmXzFtTqVysl2M9v6VTP0zr5fhPgtkwPkt1m0
5SeDhO0R4wZomBmBnDU3/FENEHlkX/22r0Ia+uapB+u2VXQz1rljVFuHcGlEJk9o/XeNX3qdMKvd
lNjfnR4+Y13lJbDviRg518vsoS5bgqSr9JeFqoPhkGXB66QI6eO0udwOzCb/Prs99GO3h0dunv95
Hjgym0JRG5t0sRYZrfYJ+1Bt+6z5MwVp95gN0UAzYV+3kOVF2lzZukVLR/gt7uvnyB2ni1/hpTJi
tZVG8zCO8hNNuH+oEJAgw+DqTzsdMBIH0v1GhAtZtwqh6CuP5hML+owpi1BlGrr1oKatGwRQKIX2
RRzKBN4LcW/SfnVyMAkTan76qSnva2G+NU7xrCejiVmC/Zwt83vHcr5oZtZo11SPj2nG21lYd0Br
6Kgb+Hz4AA4AbdbKgrLmInpC/SOsTSizE/vYrZGF6CMh0eYs0is0DJ+lGQNuK/ZGuvgf/F+jxHBE
ZOMM+EbRuF4RTbDicy1+V6RiryZuhQ9dgFGj0waqrSQWv31kPcheo+ViDnmpZ4uJ5HLQ6FJ5pe7+
4S7dEwUph7MdP6eFJLGmIb/JzXO5aRrxPC7JDmbVfw8VepAYWxA/h6v9JdAbGr2yvTpgE8Jkeh/a
Wjs4At50XZKslTVWt9ZEhmxyqcToyccOoRKjFrwWch2BRqDedB9CBCiXOEDx1HXOhpL1Esq4v2Rx
jk+LTzJerj3xCFvo7x9zWjd3zPabI7n3j2XgR5tCw1rVZfobplMHxnZnbqvGLniRfO4T+l5PhysK
wl3Yhy9uQ8zvVEOqyXPil03jXRNO7Nm9lq6yaWT8k6BYmwWlHV7kGJtgLOuNa2BBKxPsYD2ggZVJ
EUQ311oNlYnLsDG/4jjcWknhwxtLfb62kKjYa62F0SBhiOmG9U3ypIJ6vhcKI3xUuFweqb4dkHp6
ETO1xUULXyCE85lHSyiwBeu1PHHpfoliVPucCpPBWeKsnLF4MQaDPNKyYJzNLFlaGWlcQeduO8ff
GUKRvZwEB6nNn5ZtSTRC7blqYG0MLLBi2UhIJ9m1iIMReWgkJYrc2djZsB0i0z5U/HknMqn3jAKr
480fGJkOhHcwz7lbox8CBTjM6XkuA3qSTjMdtNE1TpUVnMKpWCchTH8gyMIhsG1sdP+Y+KyC7D47
QlYYfKPvC9yuW8OwuVhELK1jIckmIbM1KjxexXTVVhi+bN8k5RUrA9FsHX1uxECR3Wl3NFUe6kVe
x0CMrD4UFPrxWA/6yEfPOpYYTI+qs4sthgaujW6izTBZwTJ13+o66Ye1nEfiXtxjpYIfFCKHoLau
HXmAdcmVJYIn8uDXeNvyI5IiPAlwhIUwo0Nj1sTTsYIHvnUqNLRncZ6rHfuhYDVCZDGF+k1H29lb
FiLwFHGmwFU5sQGcSjVSqqi7IJkeAzLCAsc0VkgSciLspuBIWt9hdOxgQ79NAX6bLmmtsWa3+mFK
H3KL1EI5MgkrCiForVN0D3wpAP6+8sN0MXa07z7FLX+/uRGlCsm5OMxdYXp9DkAsT2KSXPXgy7VA
/OmwPjRauVvHn1kNDPoxfNZJAd6C5rZP7kRyMwNRlAVmdDRmaAVimD74BrZt+SPz+O51AR8TdfST
6646V7TG+KH+Xaq+ymOy8NGysbLPtkXkS0v62spEI+5r6rX1bfyRMWnStiCaoRbId4hnDGqdaCb1
24iwL4AYOE6LxxeHoOZnRAjCbeOatVZVjX/G0poXXfKrVvJPlM/tfd/DMpYBK1yCjWwVJabpDaH2
avTJt9YNJOykBDzTGzmObLXIenO0NQaN7GWRvbtiODuaC16DmwG5dIJEN2KGKlENJ5EYGGuwRGll
Of3B/3C1C5F8EG5FpC9Tqxc57Yai1NY0Nu2rw9l2bBv3ksqGgbgtIUYwB/Bs7Re1ZrjpiGgjwEtf
k1Dmo3tOrmrO7S12imibmSOdp667c+KBgDuCKkZFJhnd8uZIFsR4ggYK14xEz9PUvs1T4hxyDeC7
24/kaEzTeOjk9NuWkUUIV3swBsLX2O8tAHWSrbqGfRcLeLZmOIP8R7ieoXKNsF9KtWBWGWBosFxi
Gj/ysZ+RPg3dfhzOc9Aw5VwOQWX8fWZXtrWpIGDQBwS6j/bUWNtTec7T7E8+h4ihqND1utn3afvV
YvE4RcG2TfTcK1S6dRjFnm4HlbOalyHLh6szWlXUJms4dhdXqvKE1G1TBfhF8Ztkh6igGLQJhpgT
1wtjmiN5RFaS6wwAQFnlzpmLWcHKi+kTyRNwBybxNv2klNwYa3iap/wgAQCcFL7ha5XYoEBm+82P
oF40UTWgY0JdIN3uzObWXiU99MymBnrmFAmpjX0A7ADbQW+O9xXgMCJUOJCX9uYYUPgFqQfhaKF9
7N/B09hHVBUkDRe84RMd9dUcsn8WmfoYlT97fgcgumT52xpt2R+judi1GDxWyeAa21qocOPDCF73
CTcf3LEGiFDRn3rR9qdGEjuXB+MfV6W9RyJpRKfXGbNNJ1gAVkbpbMwib57mWWwYSwYvZR5pQC5t
YjL4tL4ZPQn3Ka2UfVlp3YbaAM+f1X0obcof6sgengKRHxHbp2+67NgWM11uMPRuLFR7NUkMqzxk
IR3Qna6SpPpSzbK3r1okz+23qmWJze8rCiVGO25W7DnNK4khEqe+cxbykVn/eejFXakX9WVmt7Of
q/Sj7WS50brgT1b4d0L8QvXfoRy0UGrtkInonsijk1MXxJBmPuVcXNBVUNclVA4abbjKgwC02lTX
xzC9thlR7SRWJdsJS/3g4DZ3/ei97CSfYmpX0B7Eubv5B4V+6Q39Lylo4M3M4nwfz5brMMZKvx0t
ijf0Ev315OvxxYjr+FI10fc4+vLokPIbN8SXGcp5dhMyrHKFt7KPq2vUFvrbkMjzLKtzNQwbckFh
dJDdSTRy8RCxJ0YuZH9MhXV1gh8B+vlimIcs0F6Jb8tJTcpXSKTBKA3lI1ndJ5AgSwbZKsk0mHHR
xWkMPrzxvWbkX5YL59FG4lJ2/v9h7zyWG2e2Lf1E6ACQyAQwpTciJcpQZoJQlargTcIDT38/8j8d
p8+NuNHR854wikYqSgIzd+691rcWgDmmh74k4LWGJgRx5Wnye9SK3UC4jYuvNkiPlvxwwg6XpGJx
xt/N7ALEeusDOXQDUFe+X+8T2a3LvCOuTfy2/PBNloQQzWmAjcArL1EKBlgSzql8ptJA+z6nNHmN
CxCBqACOdU2HrawyxX6f7NvBj7bAlm5H5gI3EuCggwMOhfRWoqmYKnSxCK+QGAQ+b3LMhtnlADi3
73gnumWLlgCnkGRPCmkXKI/u7VD2O9vJkbs6bo1ltpHvqN1o12BkjW0CsvDmH8BGvlRMZE9jgqHd
hay5lr3DbPje27z9637X9+znYKp3zk162+QiIppgfGwy9tFxMMyVl8s9WKjsCQQWuz/fCi5TtooY
V0FsLHaJnlGIqQV02naPMOJgzYwUe6YDvXo3XY5mBSHe9C0ObQ8nEStBQPieSHbSLvNdnt6q9Fyd
07Qpt27iXuP8szLrbOf3c3iQUXtxiepdV255mjTjTvpiWINlzp/bAJAZzv4K9jyOE6NfWZ7zS9Gl
XtO2fIRV+uTRVkF4xBlxbqttbZ+CGB0WHa6XXFTreMoRrDE6Q7M6nFwQNwu718lxGBLveRBcTMoq
4zWGjnfPp8asvN2Yhs2+0eYtxS96zhOrXDvD8NIMI1tNIJdlBIx5DOL9KJoBbfNcLKVXafKdJ0DN
jeG9qpJN3PWadYrkj8zEhh/fCcaXPpQ/oXV2+LFXfFbc5WA1tE3cmJ6Zmz6ZG8tt6L7mbrZN0Qot
jGk5Q7EBqUOWQDurXVj4K6XHcEXcVMrCvyJd2SWEGmkwmUOQBqh21+TTj2AgNFFxlFc1cOyjEyI8
9vP6JG7csCr1HNJ6YmtpogdZYMN/IyHF2NOVUpJ3ZGOE3RfZUwu/6cSaepUthdgFSw2cCAQ5bPqf
WRv9iIouuohCzgqshpuxW/XYBh7YtKDDhpQ8yECuZlB9wjKyLpxuGrqdcUV6A59tB35EqGyCZuS7
yhliMNUP1tWtDo+zb4t4k+U8hlwBHc0FDuznknKX48GrFLk+t767lsBp0XFwWq2siWm9tSUBke1M
p8OjIdI1Vz+/n0ZfCOs4mn4KVms2JFw0zwWmxE09UcTMJvWJUuaqHSuSOpgWHpVB3x/tD4zKqmHL
z2Lyf6KJ66wdTDLlSB45Ok3Sr5M2axadg5F0tqsniC4be9K3tZThSJA1xL5lXUfa8Q4u6yHJ2y/D
3Yuk+eZ9Hgja/dOZ8ilvXGY3Dn0127mRGbZIdLOH2vG/PLJPoYdE+UNJqbkckoYgUhEaD/484A+f
O5p7hf1aIHRYzL7N/kTMDSoMn5Gn5Lg9BdhQ4otZyYO29A6lO4Ezkd5W00ASNO0SIaKWbnK6bdru
NZDYq2YDpZVrkoVIZurYElSWpMVnFNuvxKYZV0MRpcwnNeeEOoQnlemnpqdB0VgBvSoZbnLCqFuy
poNRQmIKYo9OF7VpnZ8rjKs7/OeLXNc3ul99wmdnrAunHba0Oleyi9ODxaU6+YSKARLQxrcfcGBC
d72LrPximMkOoWpzQDJ6iOlGLTN1q5DHbFwaqgsOUxLmOz77mEoTvQ5sNHqwZIj6Cd2d0abJh0sT
Nkjq/quDibrpRdXtKqOuzllvHZNpCVd8OFgJ5IjSyOHqVkn3mKCVxJzkTB9FhygVYH8Bx8VpEceR
UlG7ya+UVd+fopXpRyT0kmCwbG1NJKRUYpO4Ufhkk7y1TieVveimn5fY58xr09KRYjhz0boY3z9d
I6t+VDXnS9ccu6faEHLfdo4Bx7mTr55wfyBf1D9W1O8bRJmhJIsqFRZjBwy2g7c3cY6/FLCLFrf0
6x8g8ovYZATa1zl1tDXfmoYRf1fhPLBQtQ9CMIFmeFa+A+16aRsd/GhLHGMnHk+cOjoiou3v2mNs
ngANO86DT/4lVl+6t8zU+ojw7aqCT7Gs8J7+APXIl1jg26dYT+4+BuOBDKlqX71uCRiG3nbSd6+y
8X06vwqfhZli3MuR/DS+BbEFqN27VcvLDAXip4apboLVhrApMOtEk7EYufKQkDVgPUSYbGXcePvU
NLzH2INQYzVyfOyKgD0bncCQJ+6fKYmw83nBFc20C9zXPHQPuk68zaCct4rVESz0/Igkgd6tZWDC
nQAZB4F6NxyrWbY5CcBhxcfWZxQ7469Jgjp/FgBQGxvvN618b5diOllOuNP49KtppeObpdAQ7FyN
3tdjSJS795cu4mrEcbVUysm2wqYZoINpXMgy+oCYRm1N0kTkaJsSDpJt2u+BozV7hmXojPXPQJuZ
ziBC9bIP1r0ci1XW9n9YIFo1P+T8BesBdFZbp1wDVctps9tUt2+JFQ8OqzH8ShL/u3TyM2gicnMb
tOq1/eQqp15irqM5x9jcCuXKTuzfPU6MFX2LP7Stn02rIzWdnyaO0nJNmPq1Kb8aJWIiyimuDcZP
jEc4gWMyK3GHhgKU17cTwdKiKxujG5n/cCrfTflwVV5+URxQYMajoYg5l06URx5/hKDp0w0pmScV
xXujG9WK/PRyoSvx01ruA+r2Zy8Xf0ZXnITsv9iYiLn0gkvqM1KuauuL97IpMV3iNGteMHhDkItu
iq7BIh/gwhDwpfUEVPR0WhdiKBHwzn97igaRfNSG99mFslpm4bDN6K8UbvbRxA+9QciB9i9m1x4H
2WxKRRZWwyYUpl/03yg2mCWZ3aFSijG964WHbHLomrX6Y1Ypg8mMxT/+IT2QKFayp5a1TbIrLNFM
8CZMkhYxokwWh9PYHEEyBNSl0POODqSIRephr6nqH5KXS2zOYjm7kGNl4v9iNYYD2xIA3M2bqiub
x7EBNkxgcd1Ib8O410vsfCWgyDAgEi9GPcNaqGLUayH5tb752YJLWVUJEB8SQRHUJh84mbw/N/xJ
ylb+yF+Gxh0JGX4+9otuDutnI8udXS0qZ5tY/mOl4+lUZELs5jZ8w2wKOaQyz1w7YA687gBIcTq7
KTX/2ITpOhZk2LkW/MvGS75q4B2+wh1UQUHQJAMj9BfXQcXR0Wb/WURpQMloscK4LqV+GDY4yIir
HnQQ0Jl+jCMy4uoOinAcFdk2lxzgvakm7cEsV9UAjDZrB7YWyyQILPrlk8LHNwjgH/vDLqladyGr
Y1R7710dM37rGsEclYAhjX8zepoDfmTboOEEUuTXEGQg56Mm3VgToWZEv61nf/oOEc6sZqx0BZfv
HLTdLg3UC4wz2FYl00eHCfHCllVwZLYwr260tdvkJjk7aJP/ufEqZvne2MvtP080WcgsUlJ/yKox
uF7+96vvT49FOK3tnOz6eISFiRD5DbcgQPXKwSY7wmOlmKKF2uXR35lZ4VDmyUZ3THi9yV8R8zAt
zGigQuzyT6PyC6bLLrNDOyJoetqSzrR1/fjb8+iDtQg/qAVS7LQBKD+WFfhnlHrharaZtLtFnD/Y
hcWyHzUvNo2TVZ7CC/RJZ6XRsachcaMPUT0BhSv8DldRenAiGnWhnBapY/1OZijHLgvIAuXbWnr+
XtKOWYREtAHN17+82mHi6l8ITTNZ0f2nmDPmSg84jxqXYHRizxeWU/xUN2FUd7Pyp4JY+9m9kNuM
+wvty2KyPA/EGwewoGO8NQrGul6GUMzE59T6LVLZwcMFZXZPXtwdHcLku8jEEdVm3+boEYFm5/Rp
62cZFy8D4o0tOhLscK0+RNmNrpBUDKRD4e9zI2CDHVhkxwS/MZqh7CGWo7cfdb8KTdQ6EtQPZ1Nd
bnLtI+NkRLjKcutjxFDYpQS0WMXPPPqnPEaPEAkIagV3F0j32aZv4S5NHKGCqjV2wMcisq9WEv8W
Mq1Ok8kSSaz4i0i7caFAkGD4LJ6HtkpYBppTIJMNSAB7OTXCWeaaSlIyiI0ggnnTqaqqV9kzqo3L
xtqh8lnMKvlmkPIXg7SzZJhhP0ZG9mz74Q960nAlAq613Kw3Ocq3GeToMsWtSAPWz0gryP7iJi02
VYQWKQKpDI4LVoo5b/q5TY+ZH9JfjIrv2ac3TwMLIXhJkHqu/PSgYd7krb82ezff1jnLUECNbSH4
Xio5PgMdeE7s+M0V04fFGXNJMEoKUbOitExIfalzdo4XEAynZLD/mMC4B9GiQSntI/MeOkTo+9+S
0jwQ6wGGv71B2uLnWpvJoqn8co1Q/ZAg0zyMZvw5O4DZ6g704PxqFnH7nLpgJi0jfirKe+LaSgxh
tEzQlyxal0v2Lg/9/zlj/zcdrYX49X/OGXsp8+8s/k8h7e0r/hUyhvDVEspGnOJIy3ItkkL+lTNm
/i/f85RNPIp7f4r0jn/ljFnEjHmMLXwX5aspaYb8n0JapXjMNE3PdQVqdvf/RUmLf5vv9R9KWoSG
JiQi32HdMbHcOf+ppBUBT1DDRwhICFKY5Jwss7ypvvqQY3btUb+aaC4fZRsMi/sTvGufUNWyPLei
TC4+C/s/T8iCbS0FycCpUHnPbl+/scJVXwjetlpTHPdNYODVH7w3fZt13YyyCl7Cpk7hfxG2HnzW
OQs0lmDQPPaOVoV/y2APPtNw2gvVzy+WEy6yLmr3vON0S7cjfmtM44tEy+C3QepUmsvoPYagvunr
CmIpIYALDNDBG6aXTU8Y9ie2fGdtVymdWB2tsWSnzya0i4e0Lj9r1a4tGhpfBZ7tlSw4KTWEZKzL
lvYvpydj6VR1s2xM1MKpJYZDAjyU1CDRXAsjeEmtNvmROoEjor11xo9+mAfIgTOtFlRbmcvEJ423
tPyjrYrn/LMfzAPFkY2C08IVVkBQzRPmlRZG8FKE7Us4xvWuHlq4pk4evFg90yzHS+3ftOfPMQaj
d6OGZONpqz9UQdI89QIZryDFu2M87dW/60kPfwqJVNWLRfTm9lDAYq+wji5nyxNQ+Xzd20QIe8X8
fn8t1u61ZQfDt6RqJy7THJ6IwFA7IxTtjkZ7fMH+crYyiXnLmsKD0Om47wdabg4AqHU+FHJLo3e6
zoWFHDoGngol4eqhYD/SfOlWaRHYFzMtujVgLweNxYgltor9UzEazjYGQ/Bg92m6DxRTFkVG+OF+
9/7ExAmXNp/tn1onGTcFjeRHDVNijQZNXIbE6lZY/+VLQx4BZpU6uiL+cdFKevWHpGFCabFWphze
azAyy1K7zbOqpFoXWR2cemwqRG/P+FoMJ39oNOdaAHjNE+OAYQX+IX/jb2ujG3Tsr6xxL0NVen8D
452POGIy1YtNain3dze5f3FHhB99Uva0hib1PHk0Dfm/SxFl54H6Yjt3iX0sR3lTldGUNQoPUCTW
7g2SJf+Rxn+4Hvy+fnGaoEdRmWTv7RBCAPQm/d37NfCMRP0ZjGyVGClcqV5ABUB/xSkvPNhy6H/j
O/sZGi/97ETtLdouZqhW39DPdTldrB5oQUmz/IzW3dgKiH2cmoZDObbEWsmpvWhfGMukme1rNhAP
oWUqfvn1vG+kYJAHSM8tUXKjiGzR3oX+l54MjHymFyO4oZ8HgTZ8iqWqtnpo7OMM6ODguV1Cmd65
51Y6xXpCTnE2x/RNJpxOy0bq320eH7LUDsgLcdONDTOPluvtikOJyTxD8wrTAds0hJ80aSy0drQe
285QqCQrD/khMAillD5jt6X9D2LtmfnLDWhYOldVMXNjaC6+SyHgIDgFxUz70aS4FGmXJeuoVfJZ
ahoegfR/ZYl237F0uUs9iOxiG1m4tcrAPBbgKo5pE5RbbILiKXAYJwmIg2Aib9m2IvqTd2IxJ4x0
F3Ph7ZNJ+N+5MyNeyLVJe+pWm8u6P6s5dXfC0+VKOxScTgPEEF0pSn6p3d8Ns3DD9YfvweV0ju57
Yt7ROQ98UpxVYFn6Cy7vKp9d9VsCQsc3MKrLBFp1HwZRue3tKnqj3fhl6sF8gGHTrjRdIJpfUXhp
msQ7GWkFlErbMK9qJ1lEPubDMOndU67BTf63Jyw0Z/98RWKm8z9fgVrnk8MM08OEd95X9a/YMpJP
CwXDGgKttxNjm36qkqQgWjjvUkSsACY5TwCz0k8DMc9CTMF0AuBavcK9I8+Dx9OyqbZB6Tmb+3cb
4Qr5GFkSv4D71TgvRUWxZkvilywzdF7arPIfnFB83p+0b6+oyunBI/PrfH+B9kjztnCcMipu/05u
5H+0AoRQw0j/kYFe+TxRwt0fH2uMUhRxOEdvLxPQv9ow7V7kLUNplP7VNw1OJ+xh7zJiNBVLYWwg
BYUfUcoWWHV2+UhObPpWlQl2U68w+F9y8G+3r0APplcqKNT+fncQIAcZer8k9Wg/OWOF4p5XdUMV
bNPWwXt1u5snHUEzmElPHbbp95I0Zv63NsUPDmmQ7bjIraUODeer0917A6fvGXohp3QdZkxpeZzw
hKdUqOLVBfHZBzXgYLA7p6Cc240yi/xJijhZO7AKnmuXdgQqw+qNAA5OsTYuMD9MP0Pz0WS5+jFz
NI1hGMknJy8kk1XM9MlYVm9om786RgwwMKbnj2ga22vHZOY5S+U2ceruauDuPE9+cykneZQmaFjA
RhbOjDjdxIxXlxlRRosEP+2VQLhx5YWZ9ejnPWNw1gZe7A1w2OCCarjxz0QqdwSolfFnksRX5XT0
tuJxfm3NJ0Hv9U/Vs2C5ZZ++kSfN2MOYbhpjTxwAgeZbiiHj4tlMfmUf5N8NrYOZrs3fGOGHPcbR
t8EkCKU4fZ86lDiFDRbCrlLylWYH8RNBL69dRcwZMevuh7wBrfreDL+1kB+taqrf+DbPUTPRkik8
eYxJ4dOQTb76/jZKuW3zWEaiE5wTmF3Kb75wHq0aCMC/I5R0CzGM1bM3G4f2tgU0bu0fg7wd4eMy
9sg9pz3qhtZuiNznNGC22iBmch4nMeh1ORT5cznZtzCsELuSA2yqIN3jPbvvHPx5v5qMfdCpvN9x
PB9KkyT6BcMd6F0Gpzhs1jWTfbS+bKi2TSRmCLr/WSry00taMFrmaKeINdG1JGzJd3/w7JzsLmp+
xmx4LGy+75SOl6JEXjDl5svs5/6vQBlvmLbbX8roP6Y+D777JP6erKn/7lHO5mEefifJ/BcF6PiF
VZX2CgruL9io9AeqYT7SQOe4OzJQi0fdPmA+mx6DWkfLNJ3HX9o391LhF2Yhgk1pU7GpztrFhShA
3UfVuk919GJrc6Sx05bvqYPOxJ55G3FsnkXmRCFH/QiMhJfGCwOcuHXbWavGfnHzTn4lFVXv5HTF
1QGhvQzdKnkm/BwRsGrbs1ZJtGtpcJOYNu7T20xsytJgl45F8BBldHLzypeP5i3kLEmU8TzNXO3s
XSHJnvPBbGh3MmbpML5c8nCIf7oUI2lAlwDgP00/QIgcygeGv/wlekKf0NumIjFwwE/9OwSPQ8Cl
CMqBart29P7+qjrt0mNjinZ5v9uZxrg2O8qy+12ujxwS9ajP97tVsND8nt774tZbhFZCN8DbN+in
XgY1WBsuoHBbqL7+GKP605WT/RQWcnoWRN/dH47UmO+qKjbXDnXJBw6tZuFDHD6YXXZuNXWVhtix
SqbM/ES+tQ9Z5X8mK/iwKMuvpuoNdG2gJ/79UoodvR6q0NxHJC4M8xj9tAY9mr6JDRYppZmusNFr
ZCcvdBVpvt1e4qEyJwtt/uwgPq56DvcPrk5Gwk9u8YK5G3wJYAT3l4YjXZrM6iPMc/yxUCTO2z5v
0tchq46s/GuJQfqaxD5BAr1gAk5b8Wohc1vfeMfstOyPsAyKLzM6sX9nnzOwv53hUbPcH/bp4+bS
n64hZLZDUMQEo91e7s8UzviIX61Au8eucIx/vo0ag28xWu5lRm5KeE2Z0sGYiy83TMi5C1z7cS5z
m0khvfNmhINbGQq6qy2YdjNZLViwrnw3akdmIusaeOQ1istqnVtOt7VVUl1HDl5LG+UCFuDwpzHd
/BRTK6zj1hk3Phat17j3qHtdMEtjkTWvukjCC+2PjQiYWAY5THx/jjWceo+irSYU4HYvKO3ySNrE
Qxe4xYPf2+YeFPl2SNPuXAOVPjee052T0aNdZeiH++M+VuU7ZbDK8IU4g55Xgqvk+X5TAi6BgVI8
Jc6s4fYOyHIKPMOBptItxjp98XojeRGkA1hKB0/3e5Z06o3SqJv9ELtxmNGLHvN53JlMfdY3Ws87
zUaSarUwQGJ2/vuI+4dcyRhx9wCOJgYXVOGpRL7ofdrat1HsWOOZYcp4KY3yV16P3mcyefVKyDKg
JLX6XTdS5cZlCtkqSz5RirTk9XGwjNo5+XTt9iOLjfYS5ygEJ9cPAV3wsmToWAc6PlG3gENHd8az
MbqMoI1AcQFf56ytUDInEH2j1HyqW2JwgQra2zII8K8VHQxrsz/e34+bdJIAkczdNU7df8724v5w
3zl4EzS6f1Ek3idZMjvLs4o3yDd60UDR2LhWTQ/2dkKzzLjb14yK0PIN09VOCfaSDq39RFblds6g
0eFjkoc+Ze5vIzpEVyiZviQO1M9AiXM5RuVX64vHPI79Fx+zE1oTrrSU/PSlHwawKSB1+Tva1qw5
jh4Ypmf1uvHqfo1tQT3y9otjLbvzMJr4b5mCPJRtdoodjiEA9WDU0Ws/3rjXG1305YtKWB7Jy6iP
geA3opX/qypyqJEG1hdRKOelA62/Vn4Et09H83bA3GgzYdqW+Is+pbPuQ+18KFIuQe8nbLyKYJvM
zJyzai0InjbxQ2H3HPoFUAeJu5j6ZQ/nm8lVMKhzbIVr3yFlktQrdfZ8r9+3KidTISGYJQewvhNh
PX0Y2tiXRJO/WPE3S2p0smSsEIeE8rO3Cd6KwwG77c2SksvB3SpFOd4l/rARbeU99ljiPaRu9K75
TN8XWYw0X6NVDU82lX5lz/Ta6Q799ZkbXrSRfvcGDMTQbYZdxyVGXzXcC2Fav0eOHBiDMXRA0txH
U5QBcx7eIsPtDgWRs6cZWrxbm+vInpLDPTTNrTtmDFnaH+ZKWiz9ZbaBHjd9NFO89jS649izv53R
+Lr/o2Uz94gMeqw4dNL7idcS/v4vw8bvobHhnIuRg7pbuL/KiC3IoajHGziMsDCyemuZKnkqkUvS
QkeISxbJCW3P/GiaqVr1SvUryNH2WHgHJgTJ0Yyr74SkhVOS+ihvy7z6p+80hcyEav6jE+KwtUkV
hk7SZNsHB7+H4bIsIoPhU4CqUBEW8G55gVhUSe883O8OCQ4dEN9vjRsGj1VQft0f7sim2Xmcj1ep
aq+Ic/0FjLriGS8S0zRCjXGn2mrlygHFIwQyMhxyS62sBFy56fSgW/r+IaNMRxXB3X/f6Puz+fhr
BlsOTq3+wWc27YNamRfm7+4Dh/6TpTrz4t0eCn2pDwHBYgsm1smZOS3XCea0vGpcWGfEadbOw/2O
GJp+Y4BJX4LVVBdzrVBxXe7/DqdU7/qMYq+a7OhiF9jGUwsssbo1/4fbRKcB4XIWvXS3lcywyRjN
xbaM5qVPC3HDgkNF4zzwVUG1QCc55NtkIjDPMS35JIcoZb0MVuzT8sm+PVQOGCYbfHnbNC+JfMw9
QI+kUfJnHeeHfx5jz6ZjbebLrk7bk8nFf6wQLdaIsY90adyHQmj3gpwu46Nb4w9sOFcsJxtmUT0F
74Ejm7M9Rpghs0SuXK8TV89Fm+4Gbnaecq8/cxwnwiwgCsRJsqvhxS9RmZ1yqqZnOqEb3GbkV9SZ
Q5yrX23vd7E5VrcJAoI8H+1YmzTDR7x1B1oeA1LZrve//GGKT05RfZn1ZxEfgBjZiIYbgqdwAj/a
SLRhJERv5czsziDmZ9KpsTJvPlT/7kjFSr5qHeMjy2reLMP6n27oF65vL6V3sxg4ZfnYx0HxaJiK
UIl5+K7IcfUQHo4h9lhOJO4qCMvhoQnGcT2Kbhf4cbAox87au7NhnfpRvxGS9UCUBCFAk1DEZpR8
+CISnvKkSjcjGOq8l3DqO+NUVwHSt9u9f984eizWYcbbInyhOI43ZtB4owl5dh2uM2YOmDeIjmrn
Zjj7ZMvUwgagOkZkanjqBIXZ39aw0FcWV9obCYdoG6LGQxnpmZtSIMGXVkW1dbsZYL0fTVvgIGiZ
XPQtkw2Fj5FSvAu2edEx6ND6K87baVtW03yMDWzRzJS8YT0k2GMjGl0rM6VQGE3LeUUGEe1oAKwd
m9S++9usbu9OIv37Z1eCl+BA0a1QcbrAiM02fB8dYmdxIUdnib5wcX88pHRbdhZbQDYaFwtzyzlo
oATwEbJ/WeIhrlzOepHxNwMbehiTwjmUAQIqn+CYRZNY3m4KojPYhfyxxMqGeQcIip9Zw1LWDZsj
7Gm8Hip9NPnN5E7enKxR36QGEb5fM0kOIbliBFKEAgELi1oedvahULbN8sPNLHMm0jJXB5mQf5bR
gNhoZKrvJTveYh7H5iR6gdqPz91m7hrgx3HfrT0Omsv73ftNEvScFNwy3Vm3F5utng9DF8+wqstD
nql2F1q+sZBETi3l2E77xszbt17gRZucvN2NrmzejC5ClJ0Y+yYrqqWBeBn2r2xdwuFitRqoDzZz
6D7Yuom+lAfATgO82xWW+Lzjbe83cwVZS9f2r4YCepWTFfE2jngeMUJxMuW3dtSjESwts72iT7J/
tyNNT91HfwV+tCnXcPXsGuNm5H0KiBdnCNb5tcvTI00Ufbnf04T8TBVhWTNCulNSdo/C609omOkF
ls4f8sdvWH0cl02fm+fJhabc0gJVmlDuOYisjWeFvmLeKcB2mP284GgDlhsf0W8jJw2ojBjv8eGU
Xlfm3IYp+P3G3U7gvShcDPO7x4R7si3Vvtu/QaGl73oWwbnLgr9hMOtjaft/9S2EwmQanQOSRB5R
Y2AJStDzvlM+udOqipFABWN+rQVyIJsx7DHutpH2iGzuid+wCmt6iDm+K9fozqpuk23DWrip8+xv
rYbpV1LMv32thpc68H/7I3jPOp77KzlLWB8h8zzc7/aOfWWSjKSk5NOyF30u34uUxCjlDCflms2i
4i8JbLl0TnEc/kCo5wftnZhepD396wlCcbJj08ANvz1kRxrxLayvjVkYBseduuHacPNNP80gLgmG
2U6JJmClM5W3jpU54xVvrlXW1m9F2I9PKiuPYRvWb74iUWiQ5CahNOBAXwvMvggZH+83iT00j3WK
LuP+BFI7UANjhSUcmgIlUmaRGDOJp3Do1HLAJrEqwy5+iOaUJL4qRUeSQ5B0gyYhIHH4K3GSP3i0
c8M6J39Xy5JIsP5fN/fHKqBmU4UsqKSdcDt540/IksVnrlJAu80wrecs1oiRsr+AI2k9+Yl1IDei
2E8WFBngjKRikom+anJ3uIqU6XFmUfe7Uw85i8kURhbOU6z3KVBUC+6nUoO9afP0LWH+u01diPGO
hBY2E2nBmcT4W7e1dWyLP05OZyIAo7NsKs6PsVdBJMgy/2i7wj/WZhtvC1oL94eyod5qOlrY1q18
jemqiJdTz9Qr9FomYWZIdQFmfOW5ygKx0fV75u/i7X539F7DPrYPTPLiF211H4Ntxt+M16qlbU7e
ye6r5GkIjJWXmMdgHl/qsQy2ddeNmFW5cehldotkTN9Je0O1OtBYG+zExwQaes+99PSDNZkfc6Xw
/VruiP6Aj8haxc1rWIXNVxl8201vrsZZDRChYXbbyZeOrO7ZS6XzMo/ykaPwTgis+ZI+BEmPwdXA
+LR1/Xra+i3o45p9ZMnJcT7fb1RkeYQIuzh4DSaFBblSemLu5UadevIEuOwZ4wZaFG8ghWSYX4NY
u2j2dbzFuI9A1GaDiXB2J1V2RHF5i4kEL1n5b7lMuhfD4wQDyfFqkyX9xHjjMYGOSEETfMpGeCeR
43xHoFBcPWBpRyFSd8Egt7iiO+j2yuZY7di38Bwh/FWGUoqBAbKrYzGinkVHdnIZ+21qS1tLewj1
m9l1O5e96HK/x2X/XCviSIIWI0JtZ6yc7kAEo8DLtoKPwZEvj8Nd3w/g80e/ONHeqY44RDtEsZtI
6fCYelV9bQJGo01Xvav+vZK9PmX4Mk65kPqkJ7s4NZv7v++P1om1VUMMCBOL7SlvQhCCcZfy9cg0
ApcQMi/lJ03rcBknNq4qqayd7/rtejYD56Py8eM00qFN2jrIpu2ANjGO3PXMb2hzkw6hoJi/o2DE
7+mDpUHSnS6qANaKNoqHmxljV4bthsZIfMyhRFVTWqBUdf6LvTNZbh3ZsuyvlOUcz9A3ZZk1IAj2
okSqvZrA1FyhBxw9HF9fC4yXLyLDMs3qA2pCoySqI0H34+fsvXZzwdyIzFuan2aTo5SZ3egJlXeD
ueHYFHCWI1sjN8ripjGMbWwo9hHTxrpTYvrTCJHvhy5c241rohVyentjaCLymbDYvkMmAUZC0ki9
qQVWoHrFBl35dCjbOF/UjrfbmR2obudp5bjDcMRbOm5isosfcwPjvpNV6hdvPGAdXv6j1JKFWTqB
k9CqQ/TnwDDq58MNPAk/WlvX1dhvS2eNjKu7py1r34f4q+kdONumKN6suPV+lTOTibxh0EljunqC
4nOCb/MpXIix8SLPDmfGNVpZvXQqWFmvHa42tusFF7pQGPKa0hDvjUtmXJRHe03M5bFt3PJIt/qz
YBaJBcBCc1Yjgz10uosrqi7uh3/daNuU8+rJVHWS46Purzdi+bAN5QkHk741LQAkEyi/w2ySjKhS
2riNk+yaBXFNy0A/VBy0VpFQzMe0L72dCg0YMon8aA2t+W0tYBnAE0AkXHfTirH5AoqHa406+QUY
P0gBS1cPQjfusl4PLzD8+1U06cMe+U9yRsL5kecK214XZx8TuGrkf6oMWlrme5l3T6wAxrtOKwBD
s1mfBhrn19rN3vsu1N9di/diSgrcnTsBBJKN+kOBR7dtbJ/tqvzOnEG+Owms6SJuu18R84BV3E8E
UaS5vqoQEL2ytkVkRsj0JQRX6tux2we5DPOdiIoPc0jDb82Ot31bte/kZ2RrDfrQWTdU/cCIe9rM
HEKexoR/38ON+1kbkU9S4QYSVPMqCdvdoce3NxiDq3e6xl0uqw8rdvDitjG5KCzlthkXj3Ofpbt6
zqR/S48c0pmpnEiCYW7lPvesfDUBnErizn31YMdAqTEEVvYEd7fqtP6tPZiRgk3/MpMW8BIq7Fvy
Mceh/mg5iTw1TqXcZQoONpwfddCWFJ5aE/vCsYaXlN4aNJE8XHu1Zm8lQZTaEikEBMW89mao7SuV
QBSR6v2b7nGui1tx1Oit+W1lWuRwZdap1lMOmpYjn+1kXBPsq7zJOZ12gpZlwDhJeWvn5tOdWuuB
oHPlwZjt99unqfaNwOZ13pldFv3i3wjSOlGRtiTWKXfUDJcbPyxpPQmjh5lP0w3hi4nI/fbtzF2K
PczpLLj9TjogDB9rcCoemtFLaP6o+CjbHFezS+G3LZMpWZdja2w919vNi0SmRT4zM5+FXGG0pJ3Q
QvGy/IdWAcuFDj+imNTlQPwx4U+4J20DBy5F/XFsgKOkwPKDUFh7sVDnQ8OHbS1PtIBr8kdQk2g4
LolcEd0+EWhlI7NMd4rSWWsu7mjbeEymM5EcEhm7B5NoVX+0ML7pkak8xqT7xaG5o1PukjBl5pD7
URsb2Zg+cHIbV6WGY4uxdrFfWjzJFM5bPVm5S7e8+tYHEBjzrOhrLH+8uF14AUN5FpLgNw7T9nqy
z2Uj6XuaRs4FHu2mtjS2imhIgwnvp1mHaTaHgZWLGYi/6O6jDl90bSbvOCkRNKv1NiSt/Nr3Quzy
EHDSEJk9UEC4VwQKNPeAcRnOofTzW1vuXSY619tNSpghhH8v3DeODjx4MAREIi5+4BH1Uat7sUo1
Lrd0Nr45JjP7LOvdGCb5FuzSd0Yc9qsSI+OksZ5cO2fKNiSOlB1Y6bQft23omqfxM0nn4jCyeikJ
jYMWckPslDsCEmyeoAkkBFaSLXqR19DRrCvwN/MazkT9Rly02KyEdSXk3fKFhuGJgvYUR9nP7dPu
8nhd/WIQ9Ugcw3qOp2Fr0TEKKK4SBozlb6ObblIuwpK151GzAsCykHW98NvS+0tU4xpLhdetp9Fc
jvmDvorxDayQVaV3Tl7IYwv5CBlWpr3MupVyQORPteeWZFUT9k0Zf5RgkPzJJTG+ixIPEb6O6Jk9
NjAS+BEIV8272z1WJ8TypP9wLCAodmqFvo5mtTuj8FSDiqLBp2HKadxTt1Ov/BRIXuAIpR9uSms/
0/RNMrHRjVqMAFdMzIIqnrsoHLdmBC8AZu9EPzfci5zQAJMLZE0f7DzrOjDzCrqvAV0qb4D6iX7K
HsPhYezC9KAZ8eCrhf4Q0zt+JVzHNhWw942Y721XfEOL/jVSQx4KOYx7jj0Nbl+MoPpwiobZITxS
gC/LsJg6VW88Wg8dGW1iQGZCXgIgarGQ1gqiC0lwHbZm1nzMFr5DgsM22ANJZWOCZpXzQ1gjEI0R
7z8OplNQjnkcC734mTK1BtiQVC9tjwU0LBJxbuPpLQth7veOn41O/BS6iuaDlotPbg+OIRIOOmTO
mC+N0KxVL43krZkyItisKN+bePI2HCnYAgmgVfTOPsVg9bDQII2qqaGUhzK2Oc2W2dLQVRIA+vzB
ZDm8Mf75KMsB2IOwzwmSOiiPffVQI8LmdDiGzhltmjyQoUoKbZkDHHTGKycJkgyyfLgky02OPM0p
KwFFjTKUOOOYgAW8yKUxvSZuG27xhCkInydHe1KVzL0UxBev4YbJzeB6ayil4Z1i6MNDyAxjG9o6
0yHE+li/XEKOcaEKUIIB18c7MxLE3oaRXhDKphdOYJwjRhvpMGiZ1Yw+eg454wLxNDc8Qj2ZvX0v
afZjrU0FdbDxnBlGe2wHUV4GRdUCld+7vn2oDrHxUNN6JnEKRAvBR4scgcWlmwkYAcW/MfRHadbq
BgqD8ItM2Yy5Gl/6HbMla6XqUYaN1nGRRnPuzfP8EhHpTaBG0nBa6bMLVuZpi88BnJKwMzJL1HEL
bp6mz5gxm3Iw8eiKfgYe812HQ35gdDQrq84dwYta5DcZxCJpNTa2MFIIr4TbfJkqaJQjBozDSEIN
1E/iMEvO9henHxkFe8AC5lnsCtmPuwiHzipuLMEfMitrOnR5IJhmlFCh71Uzqy/CMuuAKQKskOXD
22P71EGotSfuol8LQsAvCnnJ6L5mv8rHFPgp1CzHQPdcdUuqUt+Mm5kRUsTx8VwKNzybkmgNjPUX
NOTMEAf7nunSdJfM410qCqQsBczNsPmaRGrvc1M1zg7eP8WptAtxDdrFrWzzuJh9+mY62benJGat
wotWf6gtr/VQceINsQ2SjmKuM4Yr6LZ49fBqsrvE6Uvr9vIYj0CkaKZAKCGLk9kcN54NKLSbmvNI
IN8J0eeuNrPfQ1nACpgahY5uZS8rXuVb6qZJw7MLIhrLmSmBc0b4tvE23sczQazwTC6epeyHOIRf
W3VbGyiCyLLu1ENBHcyBlC9b88AAVUQGTmrNj0r8NPytDdHwYLseMs6QJ99ICWOTclmEpOe3iG4v
CckZJNL17n5Wwhgt3efQ6BZlAlwmSl3UDtrOpLJBTzG94dPjXeqUW+R44cUZ+NOroSq35qDqqBL3
XmHMpypXCPHTIM5JOR7GrtSD1gq/7MxEllcfbLKa75JJty9Z6jJx1tt+NWQJ4WbL52pYaQGf3zYD
pC2naT97tdaxafNehXqoB5Ru5vr2Idwb3ur1lo6kTVns2duS12fwkodh5IQC7d/byWUlKAbeBAPn
yqs1TsUmsuxNVAsmq485ckil8qr3PDSxGyr2hzt5z0ScjF96Ic8AJIrfhIPvuqQKfwxNX4czzAYE
gLR/jArBqPnmhsJNV5Z+aQSYuJWjYVBWa4l4MCvoEyIWKbTmpIMz+Cba9tGTVv/JYvgxlJb9ro1L
oAbpi7/YzwagOI35ms0DdIbQFS9GqNRkiuTuU6oUeKyNbnxMYK9jWEfKk9DRWyMT9h4qYavBLEf9
fhqyZoNWYDwP06J3KeLuLkpLd+vWas2QBU2AXqFPhKSo7jmS1cQeQTAvIwu7HkSSY6jO4w7bKSRT
sGLbTre0OygE7sa2MvtsIUbeIFlXCBKDQkYrtbzYI/pKs/TGKynTFZtoRuiNlRg+Ce7lswdgEXhC
q6EgRmqtm2r2pqTsYOgPsY8whcM+2pXkLKIMzNAkhwtpvamn76ljqqe65c9gZxubYCLmWzmNd7G4
zOEvpp7N845Rh2eFragIocQBCMebUaqBRZzyj0vWnNFO5vdQiQchm+Qry5TXctb6D1unSG061fll
D8hmRR0jTVHoDjtmhqm/RfqI+q575v+iTlM57ZvsgWtHDPq1oaO67mK3vRgz6MBOTvkDho1kg01Y
wUc24cxGhnJnEQSwVZqlC20q7U5hMTmWjQ6Dry51hkIFcqk+N/elrPIjkC5nN4eImxMgOtuxaKu7
2UCPJhWrOddx2aP87Sdi7zlsgGQwH8joSgJomtE1559dj2NTP7bx4GHb1fQnA6qQr5PG90J6fQiM
LJavhllNAAZJtoEvCmsX5ee7qOdPNQ+Lz6pLn2oDiZZo87vWrOTvkXmsiAXtZSeEqOHYKdor+frH
8w4RkDoBvShCKa4HqnqzXE+slPQ3+4JJIrmGRmTcxWaCXl13nhK7Tj5H3lepmQ3vgG0LftjovZkz
Ta9Kc7pXvEUKziEvfO6F3vuaUKankWSORU5fPOpDNgGvSb2Lro5ZUIS9+tAWNlwVz+jwzdIQ6Ymh
P6t4DrZtI/I7FeTLrkrD5FTnHJUs2SfAIUd7z6geZhji6gMt72Ivk8g61qiQdgSI2aemTuHKMA+6
g5htUHEZyb3HcrwZXbV6QPFcB4WwxwszfX1dSTTBJBJk63bO8icUdmAkpTo99yEjARoGygtUQn1F
XtjwprsKmZPWEL1LLmvCleePNMpfExaBL2hf91XreN+4aPekWasYmcogbKse7RlGvQg7Rcp82f/j
6fds2k7hIobT2O2dDj+ex844GmHyw7HiCO6u/W467wIFTv+szPCXg/b6o1GmZCVjbfzV6GDRR7eN
6PagmRiafnwpPJSN3SjSZwJZIQN2guIUrceaxae9Jk3ireNpTi9sO1Ngwtm6B4TC7pNnhyFW4uOQ
dvGxT/R/3rO6jt5u5xj+n5+73bNbt4De+a9Ht8u3/OUrfz68UiSWqT8f+bdf09Kk2cwmRIbbT/zz
+26Pu30Y4nFDJz2kFPZkCtSlJGmFyJc/bpx/3SvSoiTspEMwKdiUJ6OCv0P7Scj4aDBbvieWvT1F
o7m5fYS+2LYYRxYl8YUwlqO4v5+R5J5zyYnGc+7zvsKskHJt96kEjZomyJnFFCtLJyfa3j7pJqc+
sTgLlyq4kTj8jqlilVWdKvm5nkj4palNztkSzFBU4pK7mcG2vGCwGkFEGphDK1eci5lHXxMK40Dv
LDQnHNDiUjyrTmmfRoFR5PYhIkLCcSrr6dbT9YhAPXFlh+fCbV5F7MLBNJ3o3E7jdzM4qT9oc0sA
g2nvO8yLa72pm1dXYB1R0WF3BI3stahX3+rBWWum3qznUbV3LSiSAzlAEGpkpiJ6h5jA1hHosSV/
Csy4jNBb7H4oVDADpPU4BzpxRHYHuoOxAzT4HGchcuw2Zq7upluHmLqjzZZ0rh8KlMQ+QbWwZJfH
V83AtMZ5RkVVrDqqx53GYYiDY3cc2vQ7QrRg9shzCZ7o8QHgPIG5hRO09qiCJz0LQiuufa0EHpEi
RFQM0zuby7Kvy6jcVQ2LDbUmTLeo7vzBIfoRClBLsaMxdhZATCrQDkpUsW1ixvMrMCR9oa+aQRK3
NDVLBpEqDvUwED4wtQj0yU5VYmXTW5+aMpyzMXrEI6+yBoIDGuiB4WzEWYrAL9C0i0X/4Jo4nyV1
TABzirN5rmvXqEZL1KCVn23gc0zaX9FfdX5pW8QuddUbHSc6aGNZr9vJPrA1mOtkkBicRDnvMjsN
ePeSXAB50I8GEXhx0p6k5rzZYWttO8mRQ3fpLTE7aUpnPA3e6AQ1quhVOZGRzNYbEW5WEEZJl6bH
nXiEwFscNfdVZCl8HlSwR1O36AvAvlnVZocR0oIUkYVy3qVWxriYFn5vQQLIPabFubqU9i0/0zDX
5mihfcNuCqpyfBdTFpRDPbxpY7jOsmcnscffOebbVdyO79ncdpvI0xs/xrUDr8ATfky/d0VzOpin
8dEQj2qL1xsPCYZKy+3Q2DPvVLHYVn1BNHC7hzr3Xs4jHfTWeMrFT5iY7043z2CXZpsQkv6A9jTI
5nIvCB18NY1hWBcqGcJaLa9IaLRHVxeBYrfI1frsV9c0LrTQmCgg+OEumC6/cKKC9yNoh8iyqs8+
I2Sh8PB8z8WVNwgUcHNxaDyBRDFepzJbj+hCHYYjn6Ydq9jCq+gMWDY9GyQlcOXJ5lOPAE/adfuW
j4RmErC+HRO932Ev9l5DCM5DN7vvUa2NWLSIBOgKo1iFpapebdM4CNvbe6nVfcCGouRBSfywpFGc
3JKioQ8hXtBs0YJJJWxSmMqz0UBXTMqw3owt8lhhE2/vtnRWYGerfXtfoJDaJ3hsnqMkOt++lmj4
DQi0EHdVhUqz72gwArqpUlX5VeWcsWpnsC5GkylHxevA4cu6+yjJCMwM9QViNgWXlX8hYJvfcwOu
f58VTFhC99es9BDPGKaJLDGxj39FqPg5h1mblFcGfxPVh06z5oer/xhrWvjlov1vI9CK9gCR24FC
Xy8bbheLF3ew5ddSnLS9UtEa7JoHHOT3s011AoT0eWrU7DMqi0/wxNZ7NFHmWwsoGz7stClGrTig
pikOt3ujherdJdmQFv3ylT9v/vaYv33fX77l9iP+/LLWZNEWweddRxQ9h+coWtNMqQ7JcjOacFOX
5so/P77dM3rSD2739FUi9S7IILvDP4iB71HKy4NuREdblh1lTS4Pg+JOh8xw4DYKb4mlBXoPFqlR
/W7o7HVDzrw/XJvcUI9qqJkgxES9FjlNKflo5jM1tT1DM41kwu3Q5vVBpN1XZvGLJ1nFQCTYpLAw
Nw3ZTcvdUtGqw+3e37/SW9Z/8/i/fPaPu7pUHhFR1JvQGSAz0sAAXu/sawKrtqIHDQZJB1LYcq9P
Yv6e/+Zzfz6Esjfg+FfvxPLctE0sD7OswR/liCfUgb2Cwki2rF3Avg/GcvPHx6qnLplK2OKVPONR
qayog6Lxk0lffRiRpWP8vj03t0+Ums7xCoq1jMI9mWYkUUijPbipBWQnBf2BBWVvjikZKmOPa4Uf
fvtlsyQ4IJ5rFsews+5ul4dok/Jwu0cIR3SoxapnXT7yCqzLITM2LTpZz+R94mCbvz1Ltxtteaq6
y0gjjw2J0DpPi/YTJBSgP4fIrObDrCgS5ZWTY12QkhRurTu4rUPJgcPfzBQP7KsyBk6bXaY2xMiQ
U0F2LdM2fWDuZiOP2pGnySmozo9VS9J14jADS1LVO1QOYbgTndJYrX1iYkqcOtzc7nVAYHDYyR36
jP4QR2MPbNOEQHK7e/tkR2jmrq4uTkU8Nyrvb6ybmEr74bO3lCTQlBriV91npFUUBXwDB02+C6rb
9OYPCM6/ZlV7JtABBVY1JiepZHkAg7n9NQCLtVDOfQ0lffwGdedVW4QDE1Qy1SVoOM6cS2PQ+Goq
X4SWwUCwJ03FckvWCA9t8dhLBKSpfDO0fD9PRbEmUVE9AdHn7K8ICl4LAF5fF+FdxpnCh3UQffUI
DLrQ/LA0wufoZqwyxY7u+iKZThROaO3zKduJzMGtlMf0TtpypZjt2rWK5lftDq6fKXp952EXuNe6
GgsAfoNorKdfuYjWLikDK+kOHkkFzbYBrgqiJgkQ9LWBo4wvWYojZTJJnZPNXYcQn0C+tP5qrLPq
MfbzigXwzHjzFCPmCdRigMGyXLG3y5Y5v7v+/6iA/6fILQMT//+MCniiq/dfAreWh//BCdD+4ao2
jTrPgWtkQQT4T0yAov5DMx0Dj76qE3Nl6mCp/goKIIYXBQRmT1c1NY8vcWbs4v/4N/sfGiF3muc6
qoOocmEI/J9//5r+d/S7evgjSKv928f/i+LuoaKEbv/j3zTP5E/7CycAT79jWK6OVQ9WgGsiV/mv
nIC2yTTY/j/St8skvg5eF19nVrlRoVRn2gG5V5lBXtPaXzcI6PfeXCnUKQANe61urnGM72CIs2Hn
QFbfeDmJR5pim/ekHuEUygD3joNxb+DCZSvPaEFqnIeq2XiNpWNtE1o4yKPoQEVyUPea2lMVaM42
C9mgCiwChzGzDiaplb6einoDsWvTEK+xapp+ERMmcOxmOoV5R5njtWtGqVSgMTZjSe+zrKw9wVMn
r2qtAOriVQFLCa8TimYIzLUIH/qmsLZgO1VOMem77cKedisPvk2DSs1pqtUkQm/HkGfvCuenYKka
0QPfTb2Ett4ZVtBXmbEq0QYZpvWiM8zeF12+nV3dr8HmBGx2GCuo/+HYsb5WAaexAVWum8MU9PNq
Z0cxI+KU8fkcITGY743KYMQcJx0uhuRbcevju6Vkn6CpWLJZGJfUozcDh5nN3JKwJVTunVsf2pEG
GN7YkDoqlmsUEx8q/oOqN1fEd+6HggwuWe/6+CdOYTii3CSV9bHX7JfBlW+yZEgpuyNyOHpCUhxk
mcLgjKniY/pQs+G+WMo4r5Iiu5RiB27zeVaK50SqD1xha1qBjd+CvfRlZoy+moRfZJNKb36z5Xwf
T96uR/281pOpDdjQdjEnIzlxFbEdJy7trannCczGa5o1+gp5/33ozQ86HW4LaQzEHc6lwsHwVIf7
omeqkkVht3Z12lY6etKeLrRTGyDl0h9w3AnSJBI2JsgvpxjsPRuC2/iZRwq3VfUrt/+KYQXlTohj
oHj2lHTeu67xHUv1bihA0raIdDnser+KRY/cJfE+LhRc7LT3HTI1krS+X3LiZRpOK92yfLfIH8xM
e/Aqw/aLzvqWhGg4BV2jeCQlJCx/KiMFMDNjQ2zq5KfplE1R2c/piOfUjIlvWDhrq07aH2TO1uu6
cbeWTK7ZhCZOKdqRA7R6hOZGeI4iHz0MtOM8XJE388Pb/jPWH8w8IZHCDBHMMDn2dTu7Vo5d+K8A
jnkSZXXwmohx/EjBpIOKd+2xWLNrvpgJBEnZ9E8EzeORSbqLir941diY95XJQnmVbrRGPiQcUbGR
FaeckfcKWdC6KeVDm4SE8lA4RHrqBIwgT/XUp4ykmEB2UOstdmcQBN2ynKDIoeF5EMI9hY32aCT2
S2oTNNMV7ZaphLfL4JVsrLltgqiEou60CmKX5d6fH1bMX7aatI/qkoMllxttCcO63bOsk2JoJBBz
7uJthWaelFUQwvnKpMF60JcbUUXmto7mHQNRiwgAvVs72HFWcyWa0+2GjDd65TSrSa4/17ST1PqX
qN16E7vzc1ZoD/T0wet2vYK6LnCqeoVy5Gj2yugj27eIDsxBBOKAiM2pZlQzmsz8nZFG45hAhtAN
5GMEsOh02VcciqwjFzcosEkzt31BkdbofXoINXRQXnrEZ54db/fGSU3/ea8paUcYSLCI+FzPWgsC
OWrXRjecODeS6D7a+RkdSOxXuFxXJazDng7vKtHC+EgbMofNVRHnhQK1TXJ9Fy+nktvNLcNj6KgF
l7NF1HVAMYgJA9vG6zZpMzhRpwFNEXO0yQlUVPIUVCEE7JXuJgT3OFm6UFRt8gQcQTtB82iUoOkC
stlO61hHNU1zq/VsScWMUF8HUlvnjuOrNKuVpQlQC8ZiGowmVdGxZFWMHtooOXOpBTVz1HU+EVbY
KJhUnLF8TXr3l0AQw8koJC15CjpcPRuRP7VcRCh78SuFMbO+vnkds3I6ELE9sqfAIBsWn1idHvTn
JGmttY3amTAubevZVrsr6DdgHGbsRm3f49gWj1A5xQbTDnAA17tY2CyOiGbu08GttzzLCzQLCK9O
iKoWDRYhE7RQ6BKMhz41Tgycuq2FItevHOe1Jq5opWpOezAZoJXrskEqkSXC9IcZ8rDKyLRJ6n1U
6zqFfH2NOiBnoI9J3+nsT14wBRyJyishCfELKUD1CTkGIPOLVKIDMNJHiu7+KbXva9vCXGI5mwIy
5NpqyG8u4aSJ8QM9y7SeOO+/uIUKbVPn6W1MXox5or8IpdSOXLkBtDbuALJLv2W+tXSUgF5ZHWiv
gSDNOWebGkT9OU7V64zl2bcqbC+0HV2kItYchEW4mayZf0l1PzlnsHQoaEJHRbPQujPVLkUuz5ZX
3udTdyfhGwQckp8YWBNvaELsm6cHAyLoGqkCx5wp2kz0iHY2UUG4b5Q5iBQrvnO1CteqKHgR2/p9
FqzPtqECaVOio2aHU2C3w1bVxhWNjRiH+HOKnG3jRLJmGpwZj8T4rhoP/qsdjyhFhaNcmXXRFaw1
HArAqjO3XEuJp9fVidic+344GJ5YNCwEnjsMFDlWT3dFKd1lJxswALn01DyHraSCFBjnNhWMXfpD
PIAzi8iCGEqSIUShHuoYXg4LdvuQqHm6HTur2yYMMDDSfXcemThu0qUA5NM3wQjiqFu6wF6cBAUk
hFPXhftBr6djgzJ7ZRSxTppA2Jz7+Ds1Kwh5/UxX1GbWEyFgXMT6pq8rCrD6Xlw0N5dXtc3ucG2l
b2qKC0ozBtqEIg/vWjWhNxvHzxz24Ey7EkETzbLXJHVWWirNTT10zU4HFhm01bIn4dpYMQM8dp44
2oz9/IFZZdDE6Q4U+V1Z6A4Qvl4uJEl8yEl0b5QSYrDhbW2Fyz3jBLlmAGqc7QQX8dBa06caxpu5
HrutYvWgckOnRasqmjWDM8Kr4szEMTHusj66xh0RT2oyPGYRCXYjr+JVlFyaOIo4G4liDjqQ+ucy
A1w7GOMh67uNIEANor7ZBQoWWXb4mlxop6p8r8pPYky6U2I4z0XR9FsPz+SJHI7nSoQ2qrqLlhM4
VaWuSzGARrDGsAoRcYQjyGHbb3uJp0ZlyIpiAchjZs1+3FXmur16hTodAFw2DelY2BHUVeGN3UYC
gDPicN5NOVaEGFfW1ogVzANK9V7i5iD3kR8ZW0IQShWkc9O8dgtf1k7ba1Wy61tOtq/rdA7UDkJw
X9YfiIW0u6kkGLEU6qYd8p8CA9tK7+nfpaA2Ngly1M7PGQgsc++KXkGBTtCEQR9uLF0BE6QYewhO
I2zA8qgzzVvZCh50lISKD8o/4uAMaBMt3JgMB5NNDclVPxF56HkseS0gG2Co9mziJ86HeadaFxMg
gHAJqXNjon6mJU3R0Imvsk04o0wPGQmHsxPMMa+MnuMnxHo18c7RKZgzC4y2CdS83kRuVBM/guSR
J1k9pNPkBHi50fG0KHKEfirlrG6t3nrzKrxCLgSC1G47zOrgN1J9g5x/JTxE9BbeCg7MWRckLvwc
0UX6riiiF4nRMYJEtpqTX/HgBiUeH5CeFITlU0pk34NpZBi6n5FuEYsVlfu5MspzhA7obNRyPnjp
su50xpouBSEwsLZQ9WLdGLBWEEc57FJDfIoqVs+3G8VOT54uyH7woEjjsJ7SOxKq2JHC6uQ11pej
Dtmuw/R8bnR6+aNRQznLJn9qZAWJWW3XVl1FOwdCsE4OR9Dp069U6e+zluWuzVIWwNI+6wOvpWuO
A/DxFr8r0udAHTXtLO26PA7auNHd4rOpUhApYvqq8MSi8W+DUGs6P5MKb9IM9YqY1Gw1R5SFTkGs
idqM8qShakIFjZ5zHIuDzIpNmojv2HCnlavYb1Nkg+iYWBhQuaKnSy8F6qo6a39MJt2abbCc9IsY
tc2vDIdGf+T95TOY8Ie6H8lXyl5MtU59+s5yndvRru1HZ+O2U9BqWJIaNznMIQeC2Ob/hVOXr1V1
WLvAOvEC8X3M09J1jaPYGxvz4Cw3Ipl5Z1AjWnh4CRPyG5covUk6L4VbPKCdIb3zUZ0xfbWz+hJH
CBUBKy3FS1zQqBX5puGt4dM5RwQ+Qg6qPQoA+rwBuQlHA2ApoJQhVMtzGJbXttCHXYfyy6vuy1wx
NrfgusGissGhxJJk6X5sPpVFvkvzpNxUlJ9KYZDmTDan4/S/s3p8NYXxltg4GOgmPJeT9qal46HJ
Rz8OdSoNhJGojEfmWFXc+hnRsagpsOKQ68VZQ2XvLx9BBLgcOkVXPZMYAEl0aph1ZA5Chtze67NB
0ZXicZNK+RYyw1gVqf57zmG8I7j+pI4hJaSDtsRmHMQewFlhhU95PO21JlW2oceZucAeicLFJQ8A
iHnEquDMqRVMwyQBeU6AH5J3d0rra1OSHWYN4j6T/EipjWLdzCpHrUXTNk6n2A1Vkq3b594Snwjx
kn16Z6EKXnn9cqTOlC4Ym3naSlqrK/Iw4It6L0pDcm7V4X23ArtY3pgjkT26+VZ6ctfJ9MsZE8Wv
ehzAyvhkMORWNVBnJSfeHfa0z9kJH/MlX5K5BQD+e0tTMt8Uek1Pr93mMj1PrXHfKO3WC+OgUX6G
Ajlp2LFgMa3+aGKw0Q1T82rUn130BLftIY4/UqvZFXXd+0s8weigTMthRzkyYchnnqgwKdDNDBFG
UZxsJ36dUuDa9Ml9ZIawtIv53ok5tUVe/NqIqKJI+7/snUdv5EqYZf/L7NmgCbrFbJhMnymlTJbM
hihJVbRBH3S/vg+rMRj0ZjCzn42A5/RUSjLiM/eeS5m1qveEND4JIz0Yo9YHmWfvPezIVoz2f27f
ZezuxsElDrtrPxcp0L23T2ncbs3W5IfG4K30AR6FdpFv7gu2QkqSEftyXk1MIzxqS5sSaU7bx4QI
kMD31z/ysHOltA6G4jmt2fARNP1sVyOmcpRBs1vfSdEFZUpcolnF3z621qCo/H25ah5ZYYRaW5sn
uMxLkpCzU1N6zVKFGbWoS7IA2pLN5BSky4AT1ClKNvF6OUXAubQlvVjscraTH7fQXrq3qEicY/tg
Cq7aeFncTSKZ7KtHVE6PBAAMdNOx3NoTI9CFiUqoze4u6rpqZ+ndz+AwqU855CMM0FvhTt5OJkBs
42afLCKckxH3uHVOkuarZYvk6ETmZbZj7kYAUQQ9TrvB0V88lb5hFzswGQZ1fPClvbWQo6M8NDC0
JPx+hJ1rwULEYCVyblYnrjG1NKEGHxoBbkq6HQwrzUh3aF6QBzhsQrOK+hXjFxJknkgdQDhVR86t
5SVf7mwiPWDCM1TsN0vmBYfBjW9oDHHmPmTKGCFwFyi+S6wCrSC7wh7vGUQPJLPptrZZpDctEXZY
6QJCpy4iKY4cubt4iV60Un/Ra+fWj/NPrhWU2TH58B25YANBpCg93pBYvrPMAQdY0vpFCWfB9Epp
hVY2IeydQOhfseLNLL35pYqsnZX+WFL/rBLOEqca+cC99rHnsWaxEsiq+yOQ1ARW4bzP+QdZegwM
y4/ejO5wv3G/pc13bNovespJno7DDVP2twsVqJa41caaqL/Wzbcx9O+CYnuS+pdYRMtynJOz5vk2
G8IHy5ygVD1JbmBCNlNp3iUny97CVQU//rS+Gm2KQDjvo1dH1geijX55S3uzGgLwct9PQ0VeESKe
6KuIhidTjR7ikE3nLvZhNI1bnFbhoKlPqMwI8m3r5qORyov807UyDO8r6DK9L5wHS4NjPcmTGxoG
Cq9WvIwUEExZaPhlvJeYhQM/d6rN2Me3BZnFBs3qF3KidxJbvu2UEVaz6LtMNcDDoHZtxzFnl2a/
IIx5EaTTpwZjnL6yvoguvBU+3JEexMacLj+WYKKa9TDdEiO7V63BcNFF8q1iol0jdOZ0kq+5r90X
u213SuJRNRSvialOY6qT86yR7s2vbZe13qFgbLrxB9AOQ895veBtoBSoD2g0cnj6Rr41UBonCsnF
OB886b31bONCOyKg3OWo6WvKhIHulco1sI9l3tV4JR9FZU6hZjJC8WR2RsDft4zEptnbSxO9LSab
q1LGy+IIrqb0Xs8DUSoRujaozz/RWPOSlerQQbMO2FzNRNHUl4zual/pfZhE+XuKWRLbXbTxk9ra
U13sKxd4/zSrR+YLy8UyRFjO6bRJYBsGEVrwNfL37nBhlpZp0nnWf5W/kH/A+zllbUG7pI+hwfNI
oMJv101GjgMkQTNEyzhGBhSRwiJPa9keIERFj7tKDlyVOGFNCumhFTpYJwbCS9leUiq7jRomtZeD
/0D6ikutftIgeh2VHr8A8qlalrpTVOOpsCCwMpsqUvEwmEDIWwPUUq7Ec938qgeaLEP1Gy0/0igu
yMivrSnmCxk5v01iHXbYo1Ey+OgCDS0JU8LC+IVOl1KxmcpHAU3S55MB8eOFUdn+JnMjvlVO/ZGP
yWmYrZ+1mN6WS3fR5TVOZtrvdkCbwfTFWwJ2idmONMvN7APlANxd8DuMDtOcvvB+YtzNP1OwEcEA
As/S0Pd0k7HXFHPbvHixIumACx2fHa1I9xncGE1zLogiaGwUaVdxsn5MVGcLLJAwM/VL2qVvXWn/
MkAKwCh9ShfnRkN5bpasDxUgd7eJ2iAT8xe/3xzz5zQFsmdsD4GEy4GgrMTx0Wjzy6TPHzWs6Ynx
aiWiDTAzdLiVHGdT+/ojiWwsEE7EB50ZFHr5hqXFl1/K90w27wIIZmDBq0M4xbqxBgKfFTwqJgq+
4yrv8qbWJFCv6jf8cAeobNG2w3i3maX8PVXuBz6Moyu0lrdjMX4N9RIMjiI2lmJJTu640TjIAxi2
czDCTmLqn/z2qt7fwBn9GXikkUY+llUcY5z+VcZ4JMvSvkAFtoPoyYn8p9irP/pmOsKbIz8jXl7w
NXOdPLc5lRx53A9O0jWnXAis4OMQwl8mChFTSxJnv4Gfqcc1zFOV3cioD8EojLdjvEYkR1CwGaLH
PdEsLddt9sses3jfd8O15jW70BzxXNAbz3qoQ5jYTkIDP2nV7zN7qEvvj+fVr2DY0S8G/YS/p681
+S04tAhDH6m/A1eD8lIhX1/v60VNN+L5kKMhsg2WnjwqObTBJMRTkhbN0fFI9CBsa784VhtYTz1s
qoaHfKu1ZbMZdSZABbQ5TKF6OAwp/D0f+VLOmGihcUEqFaPFdGS+qzHqtrGwN0lGUAsWeYa4BJjb
T65M19AQ3myDyVGQY/MXzhjthZcQ2eOnb2iIkJLiBdaGN5KvuOkS8ynL917PHdY7pdosnXEzrMwP
oO/irTHHvxJ72TAUM3MWOsoxtow9ka6HmliZzewMP2Vb3XEgUKXL5hm/7WlELX3JJECieYr3qcFp
SZxaOAFeuvKyZnAYrmNneDBy1uIjRWM9wAaF+8MVXFs0s2P724Wdc81jHXaFetekoR0WoWdwoKY1
x6HedBoEBvh9W2E1X9oaTKARP1mlw6sX5UngWtY3zJGcJc5wLi2PYQ7h6EvO4ah7nA+6TSDGnHuh
45HXO2XVHQvj61Ky4Hf5zNTiXV2Gy65GBwfElPyJCEBMquWnfPIrWAOxvR+ignui6RHEodH2Bd2Q
GUEdqOt578ysHkbyO0cp/BA2GbeixK4Z/XaZ2iqdIbiJ/mMvMx2Q0zJgEobkeipKrM7Z6D0sEUd9
kai7rSGcjhesEc36d916M5S8HE7GgYzWfAvn/TTUnGRcIsDIFyJRdGyCxh88PUsJdwEp4dPYxuC3
iF/TUhNCX/27TsjQHZb8ubF5VJ1Y1wIK33nTu9WlHVQIRcXY0q1HIekJ5ToAWUxGGJhAvgcAm9fq
7FLpb4sJtwqq4AtzZ5RwFY320vrZlg4Y+1yu/kqnr3YcGL/HvDMPlss2DOI2fbezglaS2j6pVWSV
CSbweWKfqhqcTS6a3WDPvKSdSLnq0v64xLpPFlrXbT0m3xhzl6N0aTbHlhAMHHYRx090aioCpvHT
4rbxd5FggjdZ7rhtEmkEiTsQQzXwsTM8e8FEE12McXoecl7lolRfVq095HQkRQSJwc1KHrWMV3NC
5LYt+8UK/MihLnXx5NUq/x3jsGdsWX1aqzPDNfT9bGXYWV1MRf3qt8PsupeGgyJwiA9mz71VkpxU
zg29VGdSlDFJ9VwvOgClv5id9ceajU9mZHSQNtcjPzwd8kR6UdHQUZF/QdNvT+9uSV+g15+Iem6s
lUIYVCYDy9I/V55+KUg0G6KDqIuvWneuU+NyYeNjqc38vlT0LUkNkG4Rz/Rsz+TjvEBv2phN90wC
bahX+PjkHuTO9h9DBE/VGOpJ946q7rmgHEYQ7QxBOeuvyUQ6iOyYKfTewFySORWblWDOOTzjm6ak
feCRPwkuEWJuSPExudxii7InI7FFmg5Eguq+Og42kkOREc4YxGVbbnAzvUheeiTGME3GKGgtvrgu
ypeUWOcqfhrHif0RhwDlVrWrFy5Asjn3xEfZoSyTv4QJEjFEIM3fBKUyZ3qfIGRNCTd1EDhsU4j0
GCzbcHB6KP6Cwe9Ix2kRk0a2FjVbSepTLQDs9AOTSz/CKCEgY4tc59cyOwZWPSrKWudlcrMz9zJm
l+pM5XZsG1fcBFnFaaLkPsYexIi/+F2B5tp4Q/6FzZz0LT7yTa8mf4OdGK7Sso6ZG9y0ef/HTcXE
j8SMYCKMAJzItMnZDIWjY7EclSQd9rN7qntV3jy2CwHZKrL8YrJ1zbvxz5RF+sFZlbIS4z4Sb2cl
fDHQBWnNHdc54C2wVz4xdQuHtsfdUtoCdp1Ito7VlFuM+UfVD6/E1tZON288VqS7fMi/8yZ9bfXu
F3U5ISd5z+PUUNXVpBkQr9MihkA3TeQpPfjQUXJLX9K8LexdLVNemcrOhxSzfuOnP+4IKGYgH6u0
/T+mb8xbMXdPIEOO1uzUL9DR8vP/lwP9X8mBvP+TGij4U6blf5MD8a//lxrI+g/PxqNKCIhv6AYT
A8Q2/5Uaov+H6wp7/Ueeaevogladzv+KDTHJGvGQspuOo9umKf53bIjzH6ZlsUfVbd9xwBTa5v+L
Gsi07DUV5L9kQ8ef//k/VjWQsC2+pe76ru3yc/53NVAmowQsET51O57Pdkbw25QCnJZsvx8EKrzM
crRDR4LeQwasDMJVHGTSO8Dh84/CNV+bXC1HoppIsCFftdlUJVYTexJ3wDIxeOxYnduG+THH2HXS
O3FhRbcssX/996UbNQoCp7iQneVfJ2dBUYsicdbH+EFGy5889yGYLr17glu28bvFviAWodwdh/d4
Soz9v7/69/eJfOWyQPC07n9Zokv7A8iFsSs8wwFDpIHU0N330RsfRhZlRCJkJ7+E4Eu11Jnkh9Cu
6eZ0Bx5VhF6GhDmpMF9FPvAJO2+vqY3LwBtI2kJ65J6xK5HkyzqY5a1XnfUc5LDq/WOXLPEhmbL0
7A7xR9T63T6SZnbllmHpblAbrn81QuIlzd7J9vzoYmtXBNjiu5bkbCRaKA2CUttpeVpcGTEhUgUl
DiOmPv8913Z6siTn1mCiED5W/S6VPjrVlCkqPdJJm8Vzzzgo6KUqObYu1N/9Tgz5zZ4nSqY6wXzu
u29VmyTHOCVT0tWi6LUhSbR2Ftw3EO34lWU4X1kCEV9lFOSVVEX2xyY361SVYVpk7l6zhm9iVdDU
RyIQfIIsxMd2Y9f+V+9zDyEN6xl1J8i9sr/1HB8IAoBU6NAOz/4lpvILEZvgMBm6x8E2xo8FP4Zm
xD85kfNVNT7NwKkZwH+nNmVq1mAhKPDkBWVE5J/yYib+U44vpKFV0hFWMNBHNN+7R5okoFpgf5jx
cPualjw3ipjNwYHWscrskwh2WTLX9NtJ8qGb82srVbUh0a84po08CrIpo7qg9QBq5tdQsAvmudWU
X5M6Sfc2UchWaYIuXDEUxos7x8TepM5pXgcNc5FcO6e7cltspNnvkS8BaEhIN4G9u1PcKEuMi3rs
+11FQYz9vDg39kTq1wBLbRzs678vmu9/kBSPzynudTLO9Sroz8LNow2Y9UcVk+MOrGo++v43+crG
znTjd/MfWHX9Ui3Tc1cNSGvaviJNpkvDye5sLB6guJArg9pPWVnU8Y/dolPrpfxCM2J04wIYlA8R
U6wD21Vnoo9YaVtDoMYCBj3Y+mvqhYfsA/jMYh0Q/mebSi8gQmRowFxUwpuIa1UfZ/Blams19r3M
MibuNW6MsrmDZkIWg8H1aPGnymL9bOMlYNA66mGLmeXffn9iMN00uo7XNc4upg44PbegSTSlJ8+I
ChsQn2UXJgTD7glc+lmi2t3qNv0+NF7ISgx011GTmahNW4tf+VS881MT8oV0eb2fXzGYUoMiNCEq
HF44CTihzhTyghmBfSf2E33wZVgulU2BXjwtU4miyTcXxnkq6I10RtJFSygGECrjgO9BMohOJyZU
2Vwml+VVEYM46tnKqlLqUajWCJH25ixsmM+y1+7t8rU025NC8bFrCEE37Q8d2biKl72h9HpPYM5B
71pMXC5hmd7ACiDq6FRcrQoXzMB0snySOrPkIK2nm5biKjciYgojs/xgYv1skRANyQemcwaSBb0w
m57I25iw0QOW0c0uyyBvLwVHQc1Ko8Met9pY2HJn/s6bGIJ1hlvt9YREZYGhuWG3dVjIQ606uLxJ
icIMqEyNXwn/JxZqf1OaiLaLAmK+4fydRIvgUPB/HCr3ndBRNhVzkvLMDkER84cgz5a9jNI2mkM8
clWDp7dX5UXH+5kpPNK4IzYiaURIisyFjyg/TEbD0CR6Yt1/NVLFVN6r36UH2AL//2rpuA0Vu/My
2tOvTvs8p6KUKkJBJOMvxzHZeQvTOTEPo9OYmmUEFSRfhgrBp7paSe1uPCQFC9b8ipDJIl7p18Lx
tyBAUTdmSHkc1oKY1nlJYAMOJvHpOaNKJQ0Gfip/x6iRhgXBjDAaLGSTE+DCQuxoPJPQnSFtTJi8
g2bwyp1LA0gy0mfcQhhMFoMelKI6MdAPLr38yrHvQd1JWP97GDOZPfbMtI6M1J+A7qTDX1WQpsAz
ivxyxVwyGe91ncfTXo5E4rx4hNGz7nc3k10jHu2JqYtYsZWwjFoGZ56zvBDSwXUUyXKXVYnx0sFi
cj2x7nV7pJlQTPBXR9rOU0RPsfDU7PS5EjWtrRM/zznfxPGZVqC81/X6cUxYSRpG+iwZSocI4885
g5xN6zK7Ir6pLL1oC1zsIdOrQ2w5JnGR1TFNR2TDKuFmq+/r+B2XhTeGM5sKA4kdkAXBbqN1AmQG
4ymVDke4xrBRYKJA4RM61lSF+Zw2/HJvxEsg8jWas5qY0SRieLaymETyyMLGxt7rIhoMnbXo9uNY
xcdOajvUYO0WpOLEvAlgn9v8VK5phKzXtr34ZsAFWNpFSVTChnKVzjPDuH8zkGJjT+Z+NAuwo1aO
+rF+zpMMzx3a3ANOuCwc6hmzuTO+Cs8YWIoSwuFkefFmx8O+6LJQS+SP3k9qO7M6DZEP+IEN1jvw
TAStDvnpOBp4Gj3CfzLTQa7oI8sF7z+ztVmzao89YrI9m0zelVj+wvNo7jL5WIP9PMdKf4g1nvqF
ZIggy5f8MSvEVraL95R8y6ovd+i/GIoUXrlfRpaWXZddYrLPD0tDhmPrfjeDgljOTKQamvkMtJHd
DRPTFcfOymGjvGR+BrJCMfYtJ2ntUl18p3HtHNOofoXAenE1l3ETa8GhdEp0L3jjvN+wpqB84DqJ
3IWRtQM5wWc8H+ispLY+bl2zp3pzu1RsJjN70kgM3eGruityqRD8LDsz89xdrpt3WHgTYSDTm95x
NbDGZibgz+x2U0V0YvYHkcmtlYL8D3us95K7Lmzz9o9fx+nOSCVr+cF7qLoKYOFSwBpdsi1nnR6Y
BqpkH4suMiJ8H6Io9hjhetZwenHsiCrpGxs0p36zOj97WjIoEMviDLvZ8/boRDDEoP9ifEaurJWS
UOGl8h2H4mZUXbHNQN1zJ5WvcH14WzGue6jMcn0+CwNNkZNylM/t8uUv7X2SZJvzMn8kBbE6YmwM
RrTVk4hASWalxuLT1n9VcqS/09kkReKrkka8t8cpEH2CBQgtARN3O8jMysQqmJ/ayYv3QuVgvFdk
NJ3HNo3lmSf6gOafVZPXPDWJ8YRU+U3kTOE0XIQd93+VsOZ12a43wjhMef2ZT/TP0HW3VNheMOo2
UyoLoQr1zJLrJ9Ez+Fc2o7Qq3kfRmlTUjBqaoZQLwhroDYbkFbjcQ+MhUxM6yrGlRoztV2i10hZ/
tllO1KEx48dmMfc00seuVV/G0lIbG/3WteMgaom0IJ6U/2IkPMdFgm1gLo10uw7Hmm0xhzv7G/tS
kVd/yAuKhm4XZ/zQ1VIAWwQnWVnDlaHHgrl0vqccvk/Ye26RVt84e8xH4lwfqhilZR31pKo24k8y
2/6R9ACG85l4ilqCxseVeuKbAv58z1aUd1PxAIRUUc6T1RCKqwE8YjYRXxPSGFPPadbqIrRz75nc
QMK5SBWrWGnbu87QTDBGzWlS3UwOVcRZ0P5CTWQ86TLsjah/8lT0A5whjJBDo1tFAW61GbruY5ch
l/ZVXTGmSKYNUYh3NCVnM5cXjbZpa7WMYhIvfRZkeWy9wWu3hECkW2Ei9XKs6NAmyOWZp6ht4mlc
B+zPt+0kH5BV7SO9oaYoy++FPejRimwszAjglm4jBAv3kqoy5EX/043iNtZtS1OC4qetGePyw+wL
0X5JrS9Omr3tcjWffDyEYL2YkSl/DkXfIBxNMXM4LaPFBIyLGU3Z1l2IdHcqDL7sScCc+udp+vYU
ap8xJe3RkASl5yY8qeWqmYa70Vqag1IjAc5N8w00MEFp9ExypIPMjNg3Y+jcTRTZjIeS4+COzIY7
aXPwFZdmWW64Rqodsp20040rpmXmXpyGaqjbF79c7r2tzT+xcyONBp2Nln1nfoRhYS0WcA2QSJzH
W1NDTqhmHSNKBtnNBQTD+c28CaHXNYtVe4+SWv4TWH02JBzgmjOu6YoLHXRt2bc0rQ8wHMlEwscR
T8XfupMkk7DneUgG13kgzI0vSJaDgt3+Rlrzh4JA9PDvy5wAsgEXVW1pdueHpFzMnZCo/wSja7I3
Wy2yEPHU4CBQHHlwUfigU6BIrkED4y5UMOV4Qg9zKZ3xLZbJvq77LXs5JlG9rB8n+7OtomxHh7sc
pAZiy02jWzuzmYqy/O9EzBYo6fFLVXWMDmg/tMZrlnqXIm8QyUebqsIaYCQ2I/Gmf4BxY4SJbfqM
+6qRAhJTO2IxBIMI1IU4wwB0zl7EwIyXcJdQIzRFsey7QVtxAN/ZkL5TYFxx3skdq5jXNB9AZ49R
TrCSvTfdrdHX9lNqUsbAMGX4m5tH/vx5BEaMa4513Ygjv52XOYQwR0k87ZwcdmhbuUejgkzjDidV
zqQNOQAPTO3otINADp1VB7MA11zKqDsi59G9GjdRTEELEfbCrHMKeWHqnKFrbjDJa6QPwAd2ni+b
CgmbeG+K+RE0y6EW+ni0zfY+9pRNsGtCFpC/mPiYz3rJqsEssJ7mijmy4EiBhbKtezbcfYN2lbMa
qFf/punc7rt5bhQSr7mm8R22Xt99g9GKz+gAlq1mAZ0gXbHk9dFtyNqazeSZ/WB6dUBqYpvfQZQI
+slLgZ6NFYKecYeJHay3HVnbPjOCfux4xDM9mED/nZXtY4Kwus82R8Q1hkoxCE9jSo1OE+XOs0CA
zf50NnJG/eRG7RJjiegNvH3sowgylD3wy11lT6V2yXLqYTRvcYi8BzVtzJWRWa22x1mHHtjQv0q7
wloSqTKEgmBuxgaidR6je3fYhRwR4/zMSIp3U8UqZnboR1jb5izZfjrDdp98BJiagB2I3fjgskuz
4ulh0DsKWE0SPNHp55wJhN/kd+r4hDcH4HQXT86xH9wHZQC6jFriHTtg9QBU4gdsbKzwFJYA12pC
rDhgosenySXGi9CIMoga20AA0bFvFnzzB9VUJ48yVFZMJZLkgqniXjZccmOcjyBr563d8gtRff6I
qhNnaNUffQqPrd7R2iRlt+MnQrZJbB/NHla3bnHPbud+1knD/JcQApLjX3xcyiMU7JR/tak5cD1s
xvOAIdXMLD2ARCFDT5AzAcNP2uyzDNIF0HudvCRe08LNv4SRfC4ed3b11RHGQA/SjmH2BTCAf46T
CCJldGctfmHT91oY84dtROCX22dT4q7QxirwaxQlmUf43vzt9epM4AxAQL69wQKPDGy0HwvQXoRS
WKTKGAAE3MzLGDXnnOCcQ9XzyceJAbyYfV+u6nmDTuM6F8o5ar6BvEPX/L3Gb/ZC9OYH0VE9dUNM
07gAt0ztwX3Kl/TmEKzIwmjXtRR2kP/4RzOlAiZgqrTO3s2Oxwk9IZiwQBJqbD0RVjO/a+IhmC2E
Ly3iHAJJsuexs84UpnKbRtPJojqBAz0em1y/84Ro5u9qFnoI5+4O74VAV8d4QK6LNqMIcog7mAJ0
WvFkBcWVL3NEbDurcsrRF184DAI3RYbovMxQFyuBiwpPqB2MjNUWcVFt9gTG77I+nVElf/E2/UHO
ho8ANg11mGOjp9UVb46VDef1RxiG/juD+b16IAh/nvYIavow8tKA385fV9SPWezdUg8OBrzUYojf
GjZGQaPsh6EkoSev/mYJorTZar/gKb4UEGHUNN9IYUIHbtXnCn9K7NrI6kfURuM0nVP6OPgMD5Qf
Tegx5zMHuU2aP1aN+N3CBhPavf4nGi0Sm0mBqEpGqAPA4U3ZlQdrzqwdTQMSdr279k13chJ3rw/j
ISu/59b+xZWwFzAsDqPVPrPufZHTpL/VY0Jp23aPseiAvWpNS5ARkLOqfWKoOB76hNraiJ/02b0x
pLgazDA3UmjNUawMtjZFtwXwaidjPu2qFDKk8X6PEtE/uGgyNnNtWHfHRsKkQT0dpF89zKn2JvSI
QkYnStRphnhXjREGK8QkMiveFr4p+MnBghJUDldo/tcB1VfkIHZJIo2kWmeGVcusWYc3eyi4Vfz4
Q5ksR2VTn2f/b451HJORuMzpN44z69HWhj3z2N9LqacHlyA1JI5EB6SnlqjhzkfmgejTMo1zm1HU
rAnMG90anrH/I6hqK3wkw/PEOJc4WCqcdTbkg9DyhfbaFuPfPFIHXWjhRJKsieUAsXH6qlVMl8vu
bbDUMcIhQqHIMAJkytmmnI1649nozU8QGojr5vzq+jYt5HQC6Oik6qwqsrKskpS12vJe1EKp3DIc
syvmMVMSXdjNOQe/7T+kd2zAhWzKpX+W7KbRl4PcGiccGf605XE4sGKYd2Q/XWcrCVAgPQG7SzdE
kFA0tPW1MBctmAvGAok6GIDmOZj7Z7eKGGZo09nklWh40oJ5DbxEF/uiZpIgR4182+nmjtibDMHN
M5zh8TK0Y5cPtzWSD4b4UJBLYFfy3/WV+VwBPyqSjaoJ7GZeZSicj1lreEjeCkigaDZnlsN7+vMf
3UZ/1Zg0GcujhqOayU3VsGfmz+kas4UVlvUrhK68t74JbTgsU/qwjMZfgopgj5gvDGS3sJfRNRl6
yCWO9QOxIhaHoCQvMiHFy++EHVrYLraTeaVpbw9o+nd9BZoHV+ePZ9zpiyl1nd8Z/LoOxlhqOy+R
rnEUIjNwgUiBLjBNeoCd6dNW1RB17VhBa4rfUKS+l8WW5B3in1zrRSzjF+J0wrm/UhERcCv1M/EE
V/eUee8YIETj9agXcYpHPguWorrOJmdrzgmJpEAicU3nLx17Se00e2X/xGxgjJhmJROIUPk4Lh3m
ya5mhqQXw4OL3CLuBdNIs3nu9Oi21GA0OOvDODfu4zB9je0deet4hgRLDZlV25G0ZDfSNr3wf7zU
e5+97JBm4z1ac0aS/DCwMfdWWm0fDWeVteSLlNw4MynXiaURkTJ/avh7eKrg8inAKot6hviFS4Z5
5gYbNfLreWMUHlW5UzyX6BFlnPt7XyeIatZm6t7+QkjSqauh9haz6ewXXZ6drHozFjSofhs9Ert6
6BhXBF7B0TCnOYo9ycUA4k33b0MGjWuy3rQuvoBCepqVh+DfRhTYC/O1AL88MBZJNa/a+dN0Q8Md
kkhQHqJFDZuJIBNPoLIHTsvCxfxUan6B6JZsB6/irGRP7+WPOEvXvkx30FWzy/YGRPEAUuolBjJq
VinfBsqIrW0G5b8YEVuizDnj2jE3KKqPMnXSHbKIO3GSW70BEYQdjfiIvDdOzTgeh47A0iE+jq1T
blmS5zupeGGRLtB2jXvJ8CgXZjDmHPqaUz3DwgoFAmTMs+5LoSHrXhz7pcUXnrUpwg2LwHOlYlyu
+mF1LEobAL2JZnIDPQNpbFu8MNACTmBsVVISDLje/kOaIufSXxov/mkyL2ZzPodVrt5LIXqsZa6J
dTBHMNm2B6EKI7RZph4n2W7d0hpCI1EEeDvdPsvKT+SeWzpozE7T8ihzXog6Tj6NmMxgjA4Ny7/i
VPnTwTB/94bV7isgZtvG8b7Nhccq1egtMHMvYvIDfc6H7dC9jWodtCfORRoKadxId5+JFThuBoqc
hj5l7l6zMLCn5WdxSkIxQlVroUJo4aJ2W61Od+aQ/YhsFzFTf1vQbiIgaOmXmQ74Yxpzh5BRlzqk
VMpJaYGfyfO4ere02Dj6pY6jO9olmLv61eXlrJJ6PkH6HwSJNALw2plKE/FoKt54EGF/TXS/O6Nf
Nl47GVdlYKNfnWUDjea2UNkRrijzMWSSzwl5ryWkqbcxwSubM3DJ+AHaGCH6MshPWETiUJQluKvV
2+aX5sI7WnwUq+/NXh1wzeqFKyV7v3Y6dTfDT3ECzjpk4GK2wgJx6dZjMRCQvQaOnyBsbmDmyMpi
f4L2y0MNDtZ30J5I/HEC0ZT3pPayi4pztU+VTa0qugv0tIu1uvvqBe1EtDr+ABTQ1K4uwIy+km93
4uPW4ffjFESUsmCExD1YrT7CYXUUZqu30FpdhjF2wwzbITmBh3r1IfarI9H9502M2ObAu+5oVK1+
T7DUTq1eRnt1NarV35itTsdcW3/k3tubqwuSD/CR3Tk/yOqQlKtXkkz0a4N5kj1lvbVXP2WHsZJr
/mysTst29Vwaq/sS73N70FdHZpK5yEM89QbxSJ661bdJ0MO9XZ2ccvV0UhvE22X1earV8blg/cTU
QCX4zw2KLbRd/aFsiwHhr55RzDa8YEXmAXj7AZjcPmDWhoe5ek2J3ZrOHfbT4p8PFUOqsTpTq9Wj
CqD0vTMlWZWrf5Ul20+CoXXo0WPpS4fs2mxuEOhs9qN8qTDBqtUNa66+WLU6ZGOf2b9ZePbJLZJi
DyEaqimOWpjPA1IyXLbm6rftVuctekT4uV5Fe1sMJ89kDZdSG6BelDinEhpAKzN2wBy2Qz1ofGR1
uWt8vL7J6jxZ3b/1f7J3Jst1K1mW/ZX6gEIYHHA4gOntW172FDmBkZSIvu/x9bVcUZYZmYO0zHlO
aC9eSE/iJZrj++y9diXqFcbudhfkL4VOCC9EhR2E/sjTbb9zfK5HKXmGsozhjf/h6aSxqzPHBiTC
a6BzyI5OJNNATFi6g4Ec5uRudW55nu6VzjGzml/w82fPk844p4SdJaFnfizzHbCeZsOJwuGqIBvd
6pT0Qlx61LlpnwA1YaZlSyLVW0mdrkZU8tcDgeue4PWsE9iTzmLbOpVd6Xx245DULnRmW4z2eHB0
jrtj4ql0srvSGW+fsLerU9+AZ6vXUCfBUyLhOVknnRDP9JPX1alxutGvsSKrS5ocjMXTPBgsagnA
6rx5rJPnlG6QEyKMHulUOlbNr1rn1MfRprU8Lh/lMnPJEGb3OIOws0JZbFJ21TrxTsucw/O5gXBV
6UR8QTRe6oy8pdPynY7N6/y8r5P0kyqdrWWmZ6lT9oXO29NrTPK+lLdsjpNzrdyHGpfkblmiaqes
7MnBj3Gq0rneWpJTi5POtElW+Agz1qeRzvyLFyLnyanHoHLMsk2o2QBUYk4nNrRvgeYGuAAEmqVt
AGM/tz1kgRjEAF3CgEnj4Sx6+536YUYnTGzOUgMe0ISCIqOVOw/vIjysq0VTDDRXCwsr+xffZj3p
/sStpY/WmIktKAiNxiEkcBFC+Ah+R59BDf5pO2p4gu2CUQg0UAFxFSJjoFkLwV/qQgp/YeC5rxRA
g1GzGUpNaSBywUqpxVz7lw/HkZAuxUl9/cXM/f3SxDAfBPCHRlMgbJcdXYz/+pyPBroQDkk+Xw0e
hs2AOnHXRa13+vvFAjAha5I+M8gJ2tnMTacpFAD3dsMEnEJqKoIbV2gFf/933mN2h2XRaarFpPkW
nSZdUFzinIWmXySagzG6E/lfs8Agg7t/03C7rUIJOYM6Xg/wfbZvNFXD1nwNj5UWIWCazbe55m/g
BWlX3H333TK9ZA6guSor3+PgalE5kwJSr4Fx7GYq6DuKYE2ShubUwQqqnVNtTodSs0CEpoLY+ktp
yf6fX5S5YQI4tpojEmiiSGBeJs0aMTVrhFJI1EMTCEmhaSSopxxvlYaVGGw/sGUCMMkEKBOarP0D
/pJ9Ab9nI+GdGI14ymZ1WUb95yXojBqNIv9CUjQtRWNTKg1QqSGpKMjoW1+AD25w+xGguK+amRGQ
QwiGlvwSsY0ym/m+gXezUFBVdHgO6ImD9xM1DxViEeDt9nmUeFYWT726GvkiYL8IDYFBGGeZDxfG
sjF055BfDFYqYGPChmHcrAjklRPveR+Eq9N8LZo1M1rTI9uYgwBCIzSNxqA6bbFRvRJNqpEgayrQ
NYtm2LQaZgOqmHxT5ZGGJreSgbypQd/wMP2DpEJSsgdomcs/vsGJnlUWaJ2SPIOwfnuapEMS+N4s
k3sBYseObOQjNg5zXt56djs8FOZVCJanBc+TaU4PHYvvAfsEdtUxmFFgPi5QH0/TfRwzfZl67w1Q
MkfEr7HNmKbAAdWaCxRqQpBxIu35mYENSjU/yAUkZDP15qn/wNT4Yk6E2BLNHMo0fWgEQ1SCI6IY
jruA/dQK4j8ZyeXeENWt6JnuKJMD8B3tE489osPmBAlqIq62tcAf9SGUqk4TkbIgOMSjuE2gkph2
zdb9njRBqWGZr40GzVpS49bPyz09cdhnshfSVhEQJpspaWW36tU08GcXgJoAx/ODhnLojRTMwYI7
T0Cd3H781Qn1OgJ7IqPM5ssHgv5TAnFquHOQ4I5Fj6eG1EAHMirU7Chc8ef6gpPntQUslWvClMPI
urV8Ti/Ap3JNoYo1j0oCprpb6HpNU7xaymMBpOlVc3mzfY7kmmrlaL5VyvcM7UpTr0rNv6pxpGec
0AqHnNxM6ybg2ImAoB6JM2xaULSS3n5142jPHhu6gCZtge8jRHeNNYEreDIH+ZNM4XHWfC4P3wY+
noWph41ELdE8kYA+Ag+3s2UEch/M92oIoJODhE8GfIkkpR+dmMhm4xtnV2qPLLww0oDJruOHI5TN
95Jwi9kmuXPNGSvHdlNX3Pr/66H9b3lohflfmWif/hR/ws/sP9ho9e/4p4/WEOIfNp3Cnm9bpu3a
jv1vRlpDuP9wbNN0Pc9zfdvHzvrvRlr1D+ULZdFPAFvPNO1/x+oJ6x+26VqIVp4Cp0mL+//ESCtw
+P6LjdZhyyyVw8sTM69rwtH6TzballCeMDiXOKKs7jDDvEw1TbLNyHU6KnqJomHkqh7loZOVdkkx
j9WQRXj5OuJieaS9Hfqsk9VkswULTJ3iaF2x+5dP9P/DAP/Pv8D/bN/ms/iPf09t96US2+XjcNHg
9f///fkYF6GGBf5fA+U9HY1IY9KusdXedxiUdmmdQO6dUY7q5MvPWmR9yjMqKkj5B7/aMDiMT71L
c7GIMfPkof2Me10doi77jVIf7urMemkkeLiOYkfLY1HW51ujLTkK196ParL7gQl/7fuzd5LRHFCg
kfxK5miTJWn7DBjinW7GA6xlsR1jyhU5UJwZRvaxdI2VMdtn28zEmhpvudXT0K548akJYUHXAOP3
aZPmpbQSk7vrxqLdtyyRVBBTGFzlB1uo8ISjecYrImDwZeZAx5dHYpnaWLs7mx6vACfjbwOaWJrw
QGnItMfHZUQuaUMJiiBiLdf10GhVX/0258665E1DdDvMC2RDZW1Ayz8ATnmw0wQTUDH+ztTUXWxc
HdvY4d1rAIOPKddAvmdTISbJVBmEVEFU8yaOmo/AHx8WFhb7TmmsIFAtkIT0kmnnsjB/muwzTMrw
UrFtm63U5XQzswAyGgA3jKC7wJpu0UiLyd+Awt8vGK8MFFAfzy05xFaXogcdMlIb+C4jns8W1Tml
HkK/XcQZ2yG22IgDcU5naGwM53GZJ4jOzCJlqH7FaDL6IvnG0QhGhJd3KNNdCahLmVGJc7nFKkxR
B6I7AymXgGRhsErKmv4idxM6GJRae9fYBPBVMTCLyOqHqPKHJgMCqIpb0lOi40zVk4tL2uiLDbm9
Je9SbEaWDGN2LwJhMD82vEji97jrf4Qz/KEFbo/x4pexwJoAK3ZnNAb5zq64Hc2pPShVq22fzF9x
51/GwpDrCinGG52PkvNHVyNWezO4aId22Mkqe9KQ/j3KDp6amdE1bjDO1C9+dh0YGw4mRRGEzPAs
JAljl2PtDYUtTJDUWIONtFcjNsr10kTNXVcishINFSl77ixkHpBSvkbgLMw4fI5ymBGBlXypklm/
mF9kXnS7aeoPQ8Q+mRbbN4tTRFMOBi4/ngNN8TYJSEQNCIDKoSu2oTuEzcfWiRinyqzbtx7gCJJP
+boWzZFXVzcs9cqm5xwqkg+4W7PrjPGJ58EunhPiJano107/Vo/I90W6eHsX27oMwValIvqV4uCW
c0aacDbOFM3fSaO4a9zxTzlPj1bIUqoSrTip7vGqLwJhjmdcgeuWfO0mm+sv14CyPddY7nqqV4mr
60xQ/UMRKjXpoN3AcK9igfZq0lUlYvDXWT/tvNDCkZ9cZzFQExRkf3IOuWmP0852v8yuPoRCfMCw
/KI/PsVsm6WbkmUB0gpuQ2Mu0ZcR9q3sCzvVzvD+ekwHvaC584Lm0XnBt23QatX9qD7kFFu9WWJ6
c4jjwCz9dnDFgVfedgGhfDpnH+NmPrkcwbcYxs7EnChiN6fL6LQvnQIR0bfJex2SHSda+MamFawT
6/xi4B7jkHBUOFjwi6AEt7Ai+sr0dgNaKxgaWkloZSMUP28a4r6rGLQCj4ehx7XUSP+pxm40OBi0
h1TQ/MQqcVwGiwQu5tGE8MVck1SurOjEiwicV6Z+R9mDPwJNxnP8WmCP2zcDqm0ads2mbtFP0ohl
Tlq8Sxx249D/mFZR7cnGEjMkWucmcljXVbf3e98FPtEjpeQ7f7bTW9B2l7L2jyEW0EVbDCj+O4w+
yJ2JVxMoazp8AmxQVL+AWEr2MGehIJacrtmHuKlXorvUj9OI/waL0CpPl2o9BjowIN23QqY4oNMH
310ImpY+t7l08Pu8U7oVF7naRmVxC/JkOlE3SU06lFUuqMB1l22em79kePQ9Hb1tjZGt/oflqx48
AwHlynePdYC0afWUPiq7ardEQP7oDGUdzTv6e9RKST/fmS6m+MKkQWUEZm85ZrWbJ+dSh/dxm+BS
LYtPhy7uExj+36Ns6wPmDySo8VblPJuW9DCPOEZizoDwTXCyzZ8kerH/QqNf022Em5Aw9Zp/wDGe
h39yep4wU5nrEIAm/MzsWEHv4pq+LqLbjMpEKWx6yH8jXDWX3s6AVdnSYpJAZ04b/xHmD6/Lp4y6
pJ2KbWj5E61uk4w2zTxx+5Btiz282NFQTOthnO8ZJS7TEOv+p6AHDtNcg5DS48F3xMm14KD20dmq
sS0t6MPwCFr22X6xzxbAP5IwtQqT9RI2yT4trE1MgjPDOO/2LkTgmfJxh/cgu5ONEhRf9n5gbCQ1
RJzPWwrvQw348n14TMiiB5uXBsbjNcFd7zhOdnpfdZIGxYjMHE7dp6HClZHMyZ4CuGGHfQBSS9u2
t8ofWEmXJDJs3pc2fbZNSu+QXUwHTWMoDdieyYCm4vocDifCf/1SIc5M6YaAj7PBO2HdVI4KvOQf
fj3coxK+BQn12IVTvPUj+8fKFzCTCoGlB4uYzUltlxa5ueptJ9mUi8PyT9Iw65b+KrZc4jIxDzuH
G4fjEl6DBFky8fqVHBG3lZG8LmWtKd73cpxtCjhGlpX19MgqGPNVqfs/RuR9FQMiwojXgs+LsztG
uq+m7qQ2rGlPbPKadsuwK7LijzGLBUuAdaYyItnZAYkag7i/rrAZG4dISUC5EU2GK9e0H1l2+Y9L
zRYqiWrwpCQBYyuRh9TzAFAInK7dPVNc+/D3S1I6w7anZ6WOp9sw6u3gEFabULFcZNs3ABapvYvj
j1+ddPczfhUOuvyFKKAupE8nK0d9fU/2fgvarpmZRjoJ10wDcZp9Z5Tk4KevJggwDpnxrZl+Zlqd
HRdg3HSxTSySY/pqOcYWhPC+9ElRNf4Zku6Pj1/9ZFDJI/oFbnP+aVTqpmg/pTFlYE0XsgzURJLZ
+tWYHuPERGMJqRVOhd60smpuqdmzn6S1x7tgMrMGTwkrQh4DBYq/YJhcJVPdbwONFSFNdt8D4rrH
ht1M2ZbwEe9rYGdYD06hHd2F0iR9knsnjsqE1vjNynXQb93oHtM3EpQ/sl+gAHVrWfkti2DyEHZa
Ofn0aUw5Wdee2rHGfpgUOx6Vj4ccGZtNdvuLJCuNPj8u/SOnpP9T5pSHmg5XwOJrdTyPWmzu7rM6
ISnciBS92bH72k2YfrjvjsGivumuuEzTLFccYWlnbdKL1aW7Qi0cOMb2pyGjNAy3EQrdQJkGVCAV
gtdTv21vPEH1vsK2AKMtx4nACuPvnIf3Y8hLZkJLW5y5ebD79gmigHXwoF6u65RW7sYzbt6kxC6n
lDYUBeXpYyI3agTXD6ZCQM8619E0X6wGDGhdMMcaOZZyfFCUkcsKDT6VvE/ApnTdYxGFX55d4aK1
+0tV1sNFVckp5j+7pu8Ll3Yacxlea1NFG2d20ACJ48Dn8on7+J8ItNnGlx9zVlhXz4S6SyQHe7i/
EKauG+IWBgznOuOFVqvyyBbI3pVlcAdiSvGeLvw1WBD2JLqTPcLwcSINCaxa6069XuDTvLRKxszb
xPxU6J+k7DZ5Mghg4Wfx3oXpI1Yu5V55kKYrTOhFhivJpAlwk1mdRQNn0ME1ILlbfZfTJA8lZpyd
F7Mmj41qnRYFHxCcjYx1x8zvRN7JGQ1xmopwwXBLS3PUssWesvETxDmtazwFuHa/eegDXKhN3sSs
eexg+DXVOa3V+l+7jvk7MkqaatNbTs3RnvOGe/BG7yvBV+aUQ/6MjvkTtj1xcHFseO6jG7LndAzc
BDEZlMTFuM1adMPyods68rEIab3BZMzjv8WcnwWMiTDit132PJdExMa4qHfCQ6hkrmFPH7XLNhnD
eJ/39KkbcfotqGpcIbdIjzpZlZ2q2vHegJ5tYohXdolTebAAVSUpDXaw3eDhoEkPS6tgnB0lvI+t
Bax+XTX9OW4RlcMy/kO28jCSjlwZ2u+nAKoOJlp9M3Rqxzl0LVnvbgwei9AP+EWIqOjQigIQNrRJ
0364yoCLXUXbzDfBpi3hhjqnj6ziV3FIOA1LUzGvuckxCdwXkZszSVE32LsTeNBlfGl06qUNjq0R
1hsfm/86ScxdV5m3KWnnKyAII6ooZKnINMwdTKsIKhA/8oMVuK9F5PE0Y/c5mfQ+Bnf0jKgrGIv8
JSomzgn0pB9bTQTRKjLKYLE0uEFdKq6hP777dZ3fNRNnXgtbQO1n5U6EGQNB2iVPc/TTTtdIRfLk
y/ZmGuy7HUOQPwLa6g4f3miOe3v2LtUQv/GaBlBUGLgVcsrhiueKG44wZA2/ts4hvagCEwiq3wlO
m9pDm17uw2BC58XXIgTWzIr514qX58L4THWbZl7WP1WMo3SKjAfllFvEUvLzrpdcm1w7dSKGNJJC
ZLtkg+cDQ9y2aTTepv7pcIEQ9M1esKO0IOIx7Y1Deu2qCh9oS2+YfaAAWtcQ2g1eeMA8Qd1M697W
oKdpsPe0hBZePP8KnRTyf3FzNYQpaicI3Txs+UC9E0iFc+ji62MK4rtOrJeyC2gZSGZkl2CD0gFK
rsRdb2KWW6tBl9AIzizAoRYxPTRw06hgGfpt1T7JZPgAhrihxcui5iBhk85fxGBjgdMMqeQ9dtkK
Vs5448hywUPVr4Cp4l6j2ZFNxypLsSuqTnTrxrSOipzsum6dE1gr9+LxyC8durMXQBmRdA6AVTeB
g/ctBX4qyjeMU+M+qopbaSGYxk4wXy0LBCMZSy43is9D4yM1KAzIYyIeljfvAd9z0MCexuEJfH9q
NwcP4sSWUh32rqw/I9cAQDJb9Q4f3QaeKi7gvvsminDmkvhjKG9js3Gj4BSfGwDWLQkUG+vhOLGH
RPwnmITNfZDnvmHdU6CmPlCcCDAde6Q5j4Dh29eEWcfonde0zvkgvYUYh4PMHFkVm27ArypOH8Jg
BpwPGWfEU5kQ7tvFTULDSrVsvSYGphjUKOnjJ/OFt1a9QOrQdBHa0PFqjzRYQJDOV4qRhxO++xsx
5N7x5G9aBLutjJb+WDnWDYTWaRqwFTHC3UG9BmAf5dfFCXgPBsUruhdWezyMfcDQUSLvr0qXCOBg
IHS4efrRdf5PXuTkahleC2W/ls3w4hXGLWWQZRTKb4uRbv2l+gZTS6ogCzYGjL21r8ZDG+NWNnTD
vV28FnNGJX3OzSB88NBpH9NXT7Cc4hf+wwM4kNhLz2U5ccGUpBfBElkXM+y/NL5GFsaw6Xlfsiaf
/3Rm5bAomdQucclMWoounnba+ylpE0xbp35b+6TmqnNLvHybJcHZRy8jy38w4mBd2OlJapFe8ToU
mdouHfdB1A3fncNhDhsScbwB2xcHekmmPNy7trfTGfcVEVSPaKnTIu7rNDNMvTY1mo0ps5tarOlg
+fMd56gmz9mY8yb2xvQo2KGmJVKQrHDFMLWQxqUo2x/tn6oOSgz78pzYGHpmXrIrluYoiCmN4pjs
l0VLTjEJsALu38qph1tRf3Vd91t62QIsx96HZtlw/NMGED63zrkFVUxE3uNuap54Ow3PHVnBEFhe
mXrP0WB9gTp1cDNhV3fs8cmT0Rm5NF2XDbmBxhOPJX5q0+YWmzz/S4NIEGtswuQR1V/eHJ6D1t1h
CrqrG/D2HZXpG97uvKcrgtFFIb0Ntg7a1qmR3ZgK1a0R0/09rV0+TF124/bIdZD0lr0RSb83iSks
lAXlUYwnZfLvaJLjh0HHCAzr4TlfovogXetCYudZRocIeYb2kwTsXeC+j0VXHmbd29d3GujLqL8O
MWLNc4Y1NhPAp91mb4+XOFSvlazKbSqsmfo1gPK9rDeRl695qP9Ani1B1Mg3VU7GPq6LN9GJA8W8
x2RwzpJSkZWZUrSUs+7qxo4KgKGJ1otnna2kP/bJJjCmnRss/nZkKbjO1fxjOFSIJg/dhOnHK3Hj
R3EebZGTd03d096YoRz2CRXLgzoS0xfMjPkECJhqkKZHDfYtXu2VJcHttTvav25Oa3U7oyan24UF
UFJxq7P60nTJphPOG8UjvmI2dvj84ZxOn11osDXLLRJzdAAslrLpPEdRzrLnwJIfNHjSBRA5b7q1
So3hF2ZRWAhW9BlKyRjacGdj97Kykfcz/d+FmLkaMdraXgTyy39RrFSBhVNv42wap+V0Uss9P3Nw
P9HV6LAsNEH2K6YS2uyoR+e++60GWgR57fS8t/HSrniMz6vc4iedz5JqQ/vejE0GNc9fTfhn98Vg
bWwjz+7iHO8GhgaO1vGnZ49vNbm4FflyFo8YodYJnWFGsam95hvK7wNxoHltd/aP7O0bnKJPXuSk
LOb6Xbb+o+PLDae4aU34yNqOHol6n7ZbYDsoWKDqotUfy50oskinlyU3+HUx2d8aMTGn68Ru0cJC
5agVICNwapVzi8B++8aHK6ryPnRdHOw8ArLmpYkY/i2DI7eNVLpQ+CrOue3DtSwfWRX4G7Mx7Q0E
RspIRtyR0pBHRvtzsWSc42FwH2K3/KUWn+IaB1UxDeGStfKzHoFXmslLMHCeMArvu8zcj3wWf4Bt
oEc5xRf8UHt5HgRp0eXNN0b4awRN6Gnh4untBbU0AMk0mxgRmvAdVaTbWNV88ho4dqTQSdH3Hjkf
spyt0/+1GL46zJhBAegpzLBSNLZvPWAY8xL/jrIjfNNQfll2kL2kk4feaIG/vdDwA65yO+w5fjpw
mEU78ZC2bo3KjFMBic5chhdcEMYjQuzERnlVmjba5RTdelYayO2IYrLdlVP8RkBOrROztna2ke25
I0+xYyNQufBf6WIKAQz18YBbPSeIPkgf2wa7p8L01TFvwl8BTJcJlvvGtZBPYgtRKaUrNravzSy/
89niWEnZICrdcFLa7WnY5bXI+seBKDUJGvyMyjK/JgKd6zEpjoOd7edyvmOlu2a25E6lZMAr4l23
zM+WrB8WKw0Pk1nwhKy8Z+LH8YYKHl6uONTC3N4za/EusP0DbK611bntefGHvetO3N94buWUEzWr
w31Gm3Tq7u0qekDsXtYw9ep1x3AYy0YCj8zia+7XryIz7vwegWbweYCrjGhsnt9lQeneodpuJ0dR
YUQV3oYCiE84jhWlbM9NsRQcaEHMNZZ1S0y32rpqJpq8ePRdVcSOnU7D87x1v9jnJo5Y+w9ltyIu
+zNom/W8oKla5a6l0ZioFL5F0uUawe2Ym3K0KcfK7LugD7F6GOb90EfxpQmX7xknA90p2ac15vWN
SYi1YHBIzOGHp62XO8Paq1BLVS4pzG7JQfT1iDQYEMTCjzqdh9T4HpwlQs1HPIFNuuH1VuHXLb4k
y3K291gglmwDqgRrIe45nD9vfX0JE5AFLmGEcMHsQLXFtbIIpmWOQXxiqq0NTocn4qTfSSmop4u6
Yyasl673fWy20KFVv5s7+0apFQ0PXvYUGQpBx6AonZxan7bf0TJesyHhMF0zzXZdeIyzYWd7/MiS
rr1Lq/ZNV2YI1kkMihkeUHzlTj89pNKu1pNpw3Frf7PGgiW6GCORyRR8aYuyn1PlkyWNzhRm67i0
eiaGYONS/ojUYyI628nOKMN+s3gclXzBJIpHKNi5FWwEcLC/eUCUm7ockTE4+cFAvVCN9SgFqcEl
wcTVyn64TVm5L03irvbEbWy403ftTSwFlTMf7El+q84QJ3O0IJfaa6+L4yffH2o6ZcTOL3+bGRNS
ziSCTwaNT8lXPCAF5mjg0XR0dOM3zNVxEmcMWT08Ht5tfk4vWR9k1VZ5yd2oxue6Hda0f2MWNyAq
VqEJIh+PTUu+e4CiRG3kfE4Wzdx5jAzRblCoH22469hrfpdU168W+twqJ0EhT0fWf/aD1TLlxljh
ItW7u+G1VsPNfcWXyOFhkUlMw73q6R4wcUxy+51z3isgmEZzLZLIPrcwrc6xaQynRoDTDJVLbxPt
JmvdyX7LUaJvRDo2wFSaq5qC8jBYVxUjNrT+MumqWf8+BUPIs3d+9mUc3gdRdhnRa1qjHwEoG+6t
TORHEjXLG8kf3rJ8HisUHwMoeVu+TxlW88qZP+s8DaAfmtG5KEIyK173TbrTcAV7PtCWpVuYVyWj
YUeh8QQ9NSaBp0t6i/7Ln+tbNMjhoZza+d4Msu8gUpStFYPcRsqs6HksLCorzPqCR10GufuOP3fe
I9KVe1yP0Uvi5qfM2gtcBl+GhyBDh3N+dURe37GmMNeVm5cH02jU3qTfq3DbH3iw72Pnlm+BSKHG
2oE8ElN88jMzOIi6ILU0xv7V5+ewlWR5nuvIddhWOiOCxhzSQSmpJ5gW67VLQYmE8g3pVN6AeJpM
ukTNa/Zqg+uPu6TvYaaWMj+kQwM2nxJSxCVMLd5gFG9207FjSEHdllb22yJ//kK8GWR7NvJUJZeH
B6ozt4lmFVRJjg9t9B9FklaPdr7vpOfz3TSUcpuusQUWAsCb1dPOo0EZMEHT7JteFuu+yb6LMMKJ
nxs3v0UrZ5tGUZN7G710gLsen3raME9hyJk5DYCELvExFLXiahUYiG37KDDLMwhPnHu9D9oAdhyZ
4uPImP+Ay8+IeLUWXVYc2ifH+xGGQ9Ssi9RucJKH0oblGrfi02P6QRIywTflbGginzczoDDQXzUr
pFy92UvEjWmkP2j6/kqVenHKuXvbNRV4WUyXuK/Xtec9iZHzg6hdOM10C7D47FZ1KNI1F3ocxfF9
i06cW4Z5XDoePmkXq60B6u1UuZ6eZvun3meQrUgcExgQx7TQWV0n/wwV565OlgRPqvTOjN6bTsln
v/DVrre95xTj2xY+r3trHSjiZuCsAeyGd35EuUPAwykFA7jNuMhXYdZ25xT0IGlK8zo1cqRFNrpa
nJwu6YLZqw+WU9LZ1SutToRkcNhFjTxaFed0r3WK+8luf4MDO7cV748xjepdXdPnyrV7dCXO+n6+
yB4Dc9KNw97hoZrBgcRccE0tvpmw8V4ar30ck7i+GnK4xEmEXbCaXiz8FztXuOAawHo78PEVJ7o9
sc4XP7DnvVjmF5fT7Hr0Y3/fpRn+s8wnTpVxmiLJmbxzzi6b/I5uDuN79j6kiZw091VyxPb7YtNp
c9CwWjhJc3HoxHmcArr/wDus0rHwn+hCQU9pdnT7EnvLYMg07vy0IGk3lYr2UROOeyHVc0UcZd9Y
wYc9ivaOxwFrq0wVm6j200s2ss0war/fZuFgn1WdtLuEYqesfm9pB4YeZhVQaON7IlqXOBb+lp1H
vLYJibtuxvaFcJ4fjRwF+05s4Mqf2FQIPgmCLDnf43ZEFOWIoHEBCt3G6Wz7lAtUsaygmjEuo4PV
Gt3apm0GAcdgL8Okw/GJUDF2cfbzHmdL098uqsTUxpJeUNS7tfjciHa2KAAYLpWVbEvVhdfCig9m
xfbfaKcbUc1NoMjbJHlcHGcGn7ggVwU3lBVfppeMJOErJixWvI9OmiMJTv17NlXkNvCq8kimHS/1
btQ2wLJCcHTa3jvUwqNym8nxmhe8+u2KmCGkX7Q4TbzSXyK3o2ulpr+EmF77yA6RH2HIA4vmkopw
Op3ZHJ2M3ei3F4KYJYk0u/jnF8H2VxOtuPsMa3wxw+WqYMNxFhVjcyphzRAN4Njj01AlgKhTjWhx
93b1sdGOnND8Y4s8RsVgtZgGR+lTardMTUVJN/yf0qD7DhGS2sCF7kA3QaXobK7mvnaaE0TdnoX/
HL1aqYp2GR5sHlT6z/37h49h2ZxMb4BKuzjcJgMwOjs4S6d0T+zJP/2agrnK+eqUzehfjEe5+IfW
anLo6Qn2ByPhWjBy+phzsjbx6IpzlrtnmIh8w7xjTv7SgU0wRcgbJ+D4MmR3tbDKY8DONeyr6Jq6
S7OHrEozQAUywxjjB8sec66RrQHFe9fO/bhtevPVJOJ2El3lbx1yfC3HoBpZcRXi9srnYJuN5OMa
1xoPPeVxL7lzrRleUPdwj0esfXnKzc/8VXeyFpKe+aS6xAYLXH+erJ0S4qcLeBSiVssH3w/eqtx6
KsPGuNGjNbz6rOiH+MURRn5olf/ZwBqKwyy+pGa5bgzovGWyXE1noINmbB8hAy+rLhRo5bkeZ8MX
4rI1WQKwcG3uvgKx4g02jy+xwzEiKFGLXB9IQoinjEC/t1OK/Q2ZhCtK87w3m+W9HLQNV9T1kfVI
xw4vG1izg4K2nJoQggSSiIYzEjvd99R7bDrL8Y5x4j3GfGRnFD5WeF9Ome4GuE13XVDsA49yA1UQ
7BnqZri6lfnjV7gAR+9iG96h9VOWmJwC+PvdzXlCDbxMmPKJ92ZLEZx8gE4rx/Thu9fjc29DVgDe
Io8jrRYAvHilo6tnLrDFTmLXTgPeuiYWrmXGO1ujkS2IOntnzu1tr4ELllxOxWCHF8OI2W/ZPDcW
hHXRtM15YOtB31xA4GwWxi4JW7kFZjRguwkPg+NCyMmx9wryYithA1sbvYKOHQnbRFEveVI2Z7Se
gbuYWfkGwt/PMJDvrUcZlFz6pfOnMhSsFRfrO1uh6L4OCbUCi7M3cK+QmXtn3vgD56C6E/ku7mO5
leqsouoPJmGY4E3HG40RpGDl8WCU8yXMsvqOoo2JFLxx8CnUO0wqfkgm457WFGcXWom4Zd6lTpLD
LER4MnsE6wSQBezt9CXGQ3bqEPq0rYqwJTcWJj9sh5iGTXQ3j8Kg/0fdmTXHrVzZ+q84/I7TSCSQ
AG60HXFrnlicJ70gKInCPM/49fcDzwk3SXVL7cdrOxiSRbKqMGXuvdf6lmfSfaq7g5CsTnGlbkL6
jOjQSQTmiEOqUvlFD+kbj/leH1lRi66VVyMiJ6tsMEAH9nCVFtppojLbi85BY1DYw7IZuKjsedxI
sMPCDfH5RMDM7AFJGenoy6Er7jvLmdYYfHa9b3l7ZQFiAyTjHQS1OF2sc4mohq6sRxVvakQ6gAmN
neLBaPs7J8mTizq894rrTqh0LRz97F1l3rrMrbMxKGCWc8PLqaozlMpZ6ggKAJg/gMHcCLZNmqds
kewHrNUmqmpRMyQwrE1DmsBihCOIQy/6Mvg8b5sUBxBbe4a2wWUT+NSuwsKUabOsBdpkL/QOB4Jm
qr0tqoaxh0PezeBiEZYOSG9m37P4UWZwoLNR2wbCOJq6SjdBfUatUB2yANegR0Ae41oT/8e1nZD1
kpqE9A0+flwHrV0w6IAK1RpZsLWN5HiTaFR2aaQnm0jUZBAWcq2p5DHn0K9077tZi2HnShoiTODz
ixzqMzPEBrslaJseyeEWrfy4FmO7geVrnIuWTULtGhv87T8SVVTLMPO0XVw6W6OI2NbjKcXcYi6z
njgZomTaXcpY0rXraXYrM4fXdl4wFXtZ0U/UGeMtXc48G0Z0NHUAdEUXs3etpQGuYGIQ443LxU+R
djb40vmdoG6SrS9t+54ONw0gO7uvu07b9YY+1/ugCds+WeWtD3Ao0rUT4JPZv06URUpVIh3Seqz8
uivxHrYqYgDOgM7xZl0xh2FfCng72A4B4AUPN64FaCqq8QWPOr2jsIPpaU8A1r3gW9zV6XryWs40
bZ4aGRjhiAwTB//Ss4evnXHvuJq3mJPLWfW1ek2dQfVpBN8wAkZffRNZKYtdfapK865nhMBjQi+O
dlDdhRUPWKcnj3OoPdiJgFoYbDJaHAmbMDugYVqAsd5P1QXbdkZJBF+HVvsgM5zYGNmVRdpea0Zf
bK0gE7RHP+XToyVwuSDcbc0mFsBkyGSfrcnBK7L71PV+wE5p0ByxEIbM8ujyUCM4+rTXGZNvu9B8
xOfA9F5YuygPGZDFzlPdmAJGCg3Oin1qZHR0BTxzWI4VZV3k5tdua12S92FtdTdzLsexKXhURE9W
Q5qnXs09J5Z/PIDyzi0A+1v1DWBVHtR2QnjMKCBNJvQ9Ak6sRRSgkSKzUwQho4e9DmUtZuP1i4mT
e2UrqKC+WWyzIcfKXlPaEZOysxBHVhGzssnLH8pugjrlBOcsZVylBttaEi3ZrUKIaQWOkYBFQ6+t
o48tI/Yn++zX05NtG/khxCCZ1ClBNQ2yqkhcVw7IxmYMvw/aSQ+m4azhPls385vgETwdBbyrhSOM
vZ2kSMrmLxNKmGH39kclg7VXKvLyKA9pd2Jea9nN7BKf11K81UMG75ybpixhXZIBuRTaU5fNqSwm
uAf/m+eUHiZFrWS3pzwUlvaVFiQF1cRjV6EkJR13qJ69Wo4HS4cv9vYF1Um3MLwGRFHkVCkDkGhT
4ZDZeWQMrOGVwAMQLhuL+UtepvXB6126sQqsF9i0RbEmoNcDaBRc0rW/c6co2JZlsXQSjRmspleH
ty9vP04XYB599QNzDv5BK2vMOP/6lre/5vlEwzb0N3LygXSU7g2qM+ZY9Jo09xFUDLoSP0GMUiMs
Kob0S6shtLKRKBTjdMKY+mJHHvNH7KruHLrWNcnS9EiGkABYRvIvpRZ+k/Q/E8IRmG0sjSE81KX5
4EBJphV1lBlW2RTNoxEABzGCp1FicgHg0eyd7kqactokCdRfLy9K5B1wXuqsSk4SMK9Go2ungx2U
LYM9v8hYtsbpK7MTsRsdNBW0K4jW7VkvnTrJ156sGGDV5Z3mEu2Dg8jmRiO1SOshMpBquJFtjlc/
t9HZzDEGiuf5qpI6rvas3Wbtswd+c1WreGU32MsmG6aM6jV2Pp51wZT0qi67jUp/FHJgVky024DS
dev3grWgi/ZB2lavHRMIF9PFRM2wzUR3HZBj0nJFHXKTPL5cZVuUPQCpDI/MtkTG58IWP1w79Xee
U50KWUuMqq52qIqrzqVQ8Qwr2vJ0Ywc38agQhiGoDLBgM2dTS8e3zhb4DdGzoR4AHkapP60IA3uY
ahc5OFODNdlLM079uSwUKQ2EF6FIYAUQVnyyEdvdezm5NKqMLdoMA0gGUXg3zYBWQFWLzG2ONWCt
NViXpyxkw6dn/bB3wmI7EiF9YRXX1hClW4Q690Dqq1OMlyTpXOh+vi7pfNr3XmI8jd2Vk4EAsIqo
vTbdyMP+PHvrgupFpKK+iRP6Hy1hdQAUt1Xc3wSy8dYqnXd9kAJhN0CjjMiswZfPSARdIdTjH3PD
hOHdvAhins+4G6g4QZcBeSOPqZ+uWmGz97J58MSgUU8ZpAURmoBrZh1NZGdEwLgNKIOuuALX3pzL
ObrS3WFERvk8EVdem9WyEXW68StU9GPcnwHdURWDYmR0pu987j9kw09+ITj+Zk9geT8+YBWVh7B1
T0FkxuTZrYvsWDR0Pl0RXpYRq4xtEsuQ5eUaJoezaOrIX0VOwUdIibvN62njDxR3cTASq9wZyzCk
8zjGGHxlyAoLQ5Ydi43BxZtHIDOBCQJz1CFmR5PIuSoKqsdWI0PSAQpXjVfpHJFIyc2vmj9wpmgI
Z2apLyxulYUT32AbZ0sKAwu/cKOuBj99ntBS1PH4iFchjzGCQg+OGnpSSFGjQ6cy1L7IQQhj1iDR
ogt15fCduSZoCe+7rgPFYCcOoylsdjkhjIkYrA39fH6Pcdn2w3TAa3WNlPirAs90KWMbJ4GOXDnQ
rozCeUZUOOEQSF9yCF8HIHbLubUQ55mxy4GfMZBtH1N0CRSp/ldYT8AW8N0ibWHSXKj4WmdHt0B0
mF3YwYR5vv/SdfiH9JZ1D9W70tycVKxhF9DlWKEdTviWuYJ1kFDJ9FQ4obkXk3abIn/QuggdzEAC
iObaVxLW/SIm2umYj7ODtNVX7DWfJ0YyGGeBphcg4GhRp0+yp0fnissUGCRDpvIUWFguRk1L2No1
0YH520kNXFjtNO5Gm2CClunOhvY0zqKhuSb8+MKlBUV92TirPnFJ2iHEJcurZB9QroWwLpdNqOmb
zOg2PZPAzn3xTOjsWYsIJewpnqsExdgkX1zSlAnfQ3/Uua9myx3d6cNRsHOhF9WbZ4e9GWaN5McQ
TuGWKYNc+Rr6Dyul8AwteiI5YZdzKRRkERbiGi9pFZFOD1KLRxnrnKeGjUdG1dk1Vm8/ZQR8oqQC
XOMY4TIRlFJ2CIUe7deqFniDo2jC7Z990ciYXgBqYEresPnXJI3iBiIJjYZ2XNFVWCHddzdtww2A
2hrCAt7NSXnocNUTJijCxKxaLO0u91f1BHgdO9ZelSmQNcGdEKfpI1kQ3jLR0i/CbLolAhnY3/oh
1zTztB0kCxZ6fZFRxuoNIawxtSkIaDTj/mxRiL3BP832za7i0HDkl4QqFpuslbcgEUH1hK+KYdkG
7WI30AJCK7qD15mu85amhk1qjizyCTcz0uQhYglKJ8gtTN7INpu9vw0kuFxe5wjeVzHsi61jZkek
UPnKaykKeliKYnwKtBhjAVNe4hrQOnshShqff46MLF6bRs7KV7gzzK3SCNPue+AHRJLeFP7t2OBD
9VnfIfkkN/S4iqiPjzZg8xLWQOvtK2E8SgkZk6ZxRivpNU+0gLBCvFWuzcy11nU8zwxxux4iUd2Q
d1ZW7SvSam/LQO2bU+nceg2lTOvDFWu06LqYep1ZM0wMILrxyqFXHgTyNhzlhdSNK15Lqng4FW2F
2rAfn0JICwuUavnRFc41yqVqDwGBIW3j3xgldgSHLtHSzuMAEj9KzNAHNhOEI9LHqIUX1hU0RaLv
pp9n1KXe5q0TGQSAgYNaXuvpXFMnjHe9QrDHI8TBGbNvslJXLf3Rows1sh2hzWetddsbAfPSKt3S
zAf8YdQXRmo+EuFEioRukPRjjPgfxOVs9lJKADXDQ6h7jK2dMb73g1ZQnrHUlBrSWd9wTnlPHS0i
HBNprIOBDVelyWg6GXVc+mN65SPB2WhuAGXJQJtaatadNKG5G7CulhPSKV1Z09UMcCCKRJ5KyRrH
e/QPZZAQ2mOdE51rspF6te4D2oyHWis5jkW486pMXpm6zn7HePETAJPSQ6M2YL7OvY72uRduDEwX
K67ZnBZ0dSls99YxRms3ddOGW8he1THXFuiK+worx4EmLj2BlMXR34NqT6AZjSTuLXhgyiOa8wHy
Eo/MOKJjY1OIcwExWrEV5IVOH+EDmfYPBIqg3tGboX7jd0BD3gbdDwgz+alpQ5iLQXiLquTZK3J4
azmg8nRc8WSmxadswqEW+MxwACBgqNbED3dshWZeHFReJiKsMGMJ4csjAIRSkGZkFPsn7Ft4Qtlt
Mfmmr1iwLkeFxrNI4sgbA+JnSCCeEH/ZVsEeQO9dSnvFLeSi5poK2ncDglZq29JZ6zWAbD0XAXcC
d5blIbo05w7FxAK78HTni6j67qJQ1yMrwAY4AKFag2jYvRNcQSD8c6OBe/REcmVEvbHqw9xcy7Nl
2SkJ7CfqiohAm5a8Xb/eFu5wP2K3XLm+DA9RFT+okcltrWy5dp2quGv0iyImvi/IL3SkFTS3CXoq
a9BfA7TNwqLfxu42P+ZIGADyAMcDju2hIDCGa43UzQJYRlFqDqUfIIcmnC5yEL7YRbNoM8AE1Hr1
RXfILGnS8hl6Cvgk/Coe+jZ2EXurF2rpl1/smmyuybZeE7chVZNQ2BVWT3PHAAlzQpaf0BjRkcdG
jdoT5F1Z5kDeokKtENI1s6D1Mvc1mkZGdaeQRHQt07jqGCcDEMeB4D8Xj6lbxdG+1I0St/whkbhH
iqJx55hQrEtyfMLWV113mnU5xba3bI1p1jBGx2bebSBKYqbnc1e2E/oSVlXYbEFxkL5lrybaMQzv
Z66RCeMymFFbEvlPKFsev9U2dPFSCyvrVrBy5rG9ZW4sUzYcY5Mw6BQouNHV24AhM4rS25Sh0LaW
KUAzXdvr0p8OfQbAt4h8eiUJ4n3PW09+86S1eBxVQ+KIImAA/WeG1QRoQGhuY8rYE+Eq5trOxNH3
gydc6cBAJwJ9usbGWMEGhyU+TcBrkOLy9ic5I3tnUrQcuK7Kmk1NOJ4Vz/5V5tOpLMIUWGRZLQv+
7xAs6o0ZuFdRcyhF2JPdesL0xOqoGiC+gbrHGeksg4JGsKzcXT+5EXCtWF/52WucYEqYFLJI17cf
fUBUe0renalP8cYS2V3/o2Z0vR3G7n5kDV1VBqNd1brf8rBMmMSTw1SEV6qzvloEH61yBss0QYLr
2hJXdK2940Tg87XVVPpeafK5AOw8laLfAOykr1D0Rz1LSHFEGrkM0k4cEptmbuNo+0D63glW9EMp
C9LlsDBOUA57+iIrxHBfM0tt6oLRgoI+ClGvTi5GFNToDeg7YfehWQXmBP9ZQJSH7l5IcWpj5qq4
dx/YwRK5mDhPIT0V5IaoeyNfu4oGAIeuLi+VZ06XaPBplHmkFtBcA3ACqzaYSNcYG++piucboTZr
uubufWyMGBwIqNDtmj2jGZ61pnpgGePyA5uv3xGIxeNNmee+n3ugaCG3GtjOJQuBQlzCM7cM801A
8tCSpMFH4k/EBR1dNNLYiGwRsK2Jm2LdMXQFYAy33Yv1rTGl+g0z2mNP8+Tg+N7F3IIGUWY+Z42w
V2XF4m6UFPRBY2i3g2EAa58ZOOj4N/wIfF/7rkMXtTZStc16kR7wD6SHJrbOTPKQnQ/BDhXK44xM
mTAfnGxupMbiBxISsWo54DV2rIc0sykKmtE4dICp1pSMBFJNctgnDOhiZRiHVKW3qpDnWl37Y/Uj
751bvCYNd32XBcZuGmBqkV7h4BRm6VhOVfHUgT/j8fzyNgIMrTg/dKEHyb3vsTsM08RgM6FB+vYv
b188A9tU1AyP8dwTGmryiipWMghQ8x9JzUhXZoDxwiAzAfVzgvFgqHnIRvaLVab3PdLSQxux4Ub6
6S/ffujtN719CeffmREako4O0/2wea7I5yny1DsMxng90OpCyR7RzNRgBRaTsXMj86bsB5eeBucQ
hqeN5UBJF8t3eStn3pRnZC1D7vmIO251RFeQbhGTFLuxfhktSW8+sXD6mvcZWmRybFK2hX6ndtnc
aHr70tstv/rtj0C7GNuB7ueSZPje+dPx7cvkzU9kdAJ5AopsVNVToBA21aJpj2OFg4YnEc8YFExH
XRY43qJmn5NNxW0XLTx4kExT6rNpV2wr6P/3OtI50ZpL2Vazta2E329PNR3tapXaxaEs7PsW8pGZ
DcGmnDqAkzAL8tI2Nr4ebGOXLHl0aKcixuWukeW5JHELQw2uQa6iJxQCVwMV71Jz6xtvVFheanNT
6+GmTth/dL2zAxSD+Wx+YCqHhHHECYSCYiyk6fQqTFYc3YTIasGRqfBFOrh/mIGtmjDbjSFiPSuF
C0XjdGxJnpkExkA2o9RcAVvABVYRrKVVEa6NkkFUXMx502WBUaG3jy4o2vImJHeSz+1fgJHfR0OS
zGBAfRmKttsOJFZXCbObCP8b9dz9ZDto6OI7cnqf4aQNmJHhVoTRqu9g7uTka/He7nj44EBLnvIG
V+sYsKVM5qrRTfg+QTEL4+tso+8FmKgzvp4c2H1UBHIq1q0FfGKwpku7lE+mwInShN3JYqndlLql
7zRTfwg0+KFJ0GTrkhYzASrWljnRtUV+RZaaT4NTvVR2pVa9zZZpSvSrafLuCVfdxqksdlRkxKX1
Heb3COEXUocnRuAd0zZ/G/VMTgi+QiaAaM8s05U3MZMwydl2gU5HZJotcqe4d4PwGyaO76bV4Kxl
xa/wEQgrKBcN+IIaScK6qulikPwSbAwn31tDdmf1Kl/njq8OwgnvfBJmN0z4kcgUSYMcdTnGzM9y
ckf3KdIMgUcC8Qv97XZgss9QSZtqYrgYJc+ynm3l+wdPTbSlO8XBCFhvFjS5cXmq+r5xa3+nGSXe
ahfXgtQe0omVEtybWnS+/K6B/NuZHagrRbCC3lbVfvDqbWlUbE/6RTkF5DAk6jrzHW+vp+WVsvEU
YrVPdlaFWAPV9RIYKB0FtSKI7DwYPUe3Zyr9hmT5j2/D//Ff87+YLPU//5O/f8uJFgspwD799Z93
ecr//nP+mX99z8ef+OfFfLTr/Efzy+/avubnl/S1/vxNH34zr/7Xu1u9NC8f/rJ+4/hcUzmON691
mzRv74LPMX/n//Yf//b6v6IBSTIt/+P97//r5+YP8I+/37XdS9J+gAHNP/AnDIga6A/HNnhWKKR3
6r8yNREP/UEwJoZcU1mOoUvxLxKQZv1BIq0t6LNYSloueat//1udt03wj79r7h+m5J9cyzWgwUr5
76GAyO18h9hxIOq7ihEduZ4zcuhPBM87xE6WmLYW2NK8zRL7EJfcMiPlgNalx9zMkFXLCyOwLx21
pUIkNNMxHytGyn9Spj5cVh9QP3zUn96FbSv+o+sYBmz7I+jHc3qJr4hyuknpbKapxCRwFk7wOI4M
+QtmR4uxj16yGItPaXT+EgY3y1IDKITnVOJecHgv4lH/FhaU5SHMDz117wzJIAUa/UmM3cqv9x3h
I2R8wjrO9jAX3bts5s1JcMMU+kDc0Ku+uwz+ul3ef66PnKW3g+sanD1bt5E1SucTZ4kQ08gJdd27
dfIS+zEFDci5vGAXr+54Jpcr/K2Yr82k3P76hefM1Y8HFNkqyjSsOBLOlG4CoHpPToqglQoURuVd
VVpnM9JPcf9iG8Wt7joLtPoHzTd5ptGSQyI5Rc4yHXproQlASrGBFtGSJ0qWVVojDc9D/ZhXxUNb
KBtPL5kuk+R4aoJc5qRFqpI4d3pX3ni5eYHx7mYSxsnLDFizX+3KuAvoZ9BDN3jKupfIMnY5nqGI
JRH84aPnW/tQ8XtNEyYCNqNnZtl4PYEhtmgXf31QxM8Hhe4FFCmDlclAivDpdNDymn3daXyndRC9
65BAyDE9WUpgJUlxpUckugR76uenwZZsCtJv5mheCCc61O20VWW77Z3J/827mi/tPBlpLc2Rtlwj
gCCEa/GOdMmJ0ufI23c3YBMZqs5JS7hziJvQsmweo0yIfBqvRPV0tN3s6teHwfjpZuMVDUjEyFu5
yKQ7H6Z3r1jFut+jlpB3rUnupXuh186jaqMfNFVLXMXIhjI9xlumFQcWRbVt/eYxTiGiT0aHN+w8
6NqXxKBH6aBgmN2Fu27KMVRIl01JU/zu+HzM/P3zAEkB9MwGiybmDOEPb5f2U1ayrTSBK2h32JBL
fFBXrYVpIIsUXbCMOmxAN+wQHbkFt8WwA+VICi1hJEtsleiFtnTcboe7YBe7PUxHm//7reVXe7d9
mT6ZfosGMWSI1IUYo4YhfMJVDmspdGpKDPBGjelDYIng1g400pxgH1bGbZYTjxhKfOGVxBmqxelR
72G9j+3NkAVfXSfipZqHsvGqjazpw/jho7ALfBpWCg/ENfaYNrA+NBlqLZSoKbD/CPNPndF1CgYc
LsDEqPPrcUtn/iqpwmoFVfd1auLgYBVgk2PrHjgG0/jOrDa9yRCjDCvAwnBOcXUg6HYRZoUN8om0
2mqNDgpWDne/vpzMny8nNCYS3wx8OiGEzVL1/nLqQtBNnj+yzWyjr4wbGPCGByrffWAlOwpnZPs8
RcLcwhdFOyKVF1Egjjj273xNnJCWnPSiOGlJ8EMHdzESzJTnGANDfxumj2G/C5Bwd3l2nXLFERPq
brwcno9pfMsczLfteEsH6qTIWzGojrq+zjZ6S7BVKODJ3OtMvRZwXPPi268/Nm4OPteHG9ekX2uy
sEOTsGz8Ax8/d+rnvRGjc7tPTIXBoL9nGnsY0v77NGHhNtvweUrap16mh153HnFLuWxNi3Y5Delu
JC2ThiPDPOKFlnmb0mWBAEBiE9R3PfhuxPDX9TkpSk70n1KiCJP87Nj1gWCrR4I9EZeM0Z1dpjhP
9Ab0Y1XemlRzUdIrEMySnBCcWwmSx1knFa8kPIY0SATCP1aArCMvtmNBnACSCO+bJxMGXRX/EkwV
PpwBi7bHMIRnKDNMRPggeFH1qGj+rhIL2bmACr4lD4q2CHD2puclcnJOVi03IeozxNOYgpaNffIH
3cCWYdk7HYfL0uW011lH1GRHMkTZJiurJe9Wz6Qg4b5td9Ygdl4fYWiozRX0wg62BR1UI8dNYwt5
dmrkCbVP/x+SIoourbswkBv4adzv7bh5alr0+NqcKR1MpEwA5KLfWmMOwxG5hQ08bbRLf0zXhlWY
QN/4bBV8m4XRtM62SK1TkhrB0nbneJ6g+Z6IFslqLZyVPaAxcLogWlIrYxzGSCCyQK6rCMRMnBKe
NbRAde1Wbdwa5pnrFzkTALEUjYZYtyBnIcTnsxQ1vbAxvHd8+TT6w9EWMXINW/arBs8psyN0qnY3
7VNYGWTuzc7wgvwHzZ5uEnlHohGgWb0ZDj7zSR+QPqQpvHa6vHbphyyitCNfWF+YiU1vKB5A0zKC
XvYO5cLoU2wiUEWFFA0M22fhQjmtaqPdEaMF8kGOl2lfPv7mPpkX1Y+3ia1ci7kAq66S5ttt9G61
IbOS5g2ejvt4TL4Q375EWl5ckT+0HCTqXyegDTnVBsld8RyslboEoXVfmWwS44sMHFkwe8KviWWm
axl9y7Ix2wtnmH6zyrxtiH56m+zOlevarIzq84apyUkIt63q3h9oY6SGy0C1uJ7NJ+uBVPllqqGV
yqfbyBuNrVvpF11K/yIO9XE9kEvX+xXy/iJ+NDzrhmNcrto6yhAH0fqWiJr6GGK1FgXM3HRWH4YR
932GPDEwJ0SvzKBXVIYpAWxM7JU9h5VMLbg1lQcHR+qP1uC9JpnZrXPRPxpkG3AZPYQNfYya0UYx
IKCrQHctlEweVKQRWdX2u7cT+W/Vfv8/lWwG+4j/uWRDX9K8fv/b/61evv6NGVr10rzWHwq4+cf/
LOAs9YckG9Ox53rMwBTMg75/rZt//N0SsFwlA3ppUqEZaMf+VcEZ1HYUVQQAkKrp6Oa81/yrgDOM
P5SkbGPnReHlmv8my3W+MP/rwrW5eKjd2CLr1F6WY8/v7v3yqxjIFXZETrUTRXLJ9ugiKiVeI9e6
psPfEXWGRyNoGUR06WNsoqvCFlTf+I0PzLJruk1glNdJ0ft/Xi//Y00nPu4L/nxjpmUpPqKuHPfz
NpNbKLVyz81XliSmSBF/toPg7V0Bkr2kgXKjAdXRTXksoio4yZmBgt76+O6kXv15GN4XYB8fPn+9
B44JDyATaK7+aatb5oxIFR2iFRj4+RkMiz+nOR1C56rCrxOKTSxbkcVDMIv3//5LW65ij81Y0IDH
9vG8tFWtzD4VvHTJrT+2GFsYQo3bEbNIN43HDtUFGor22saX/JuPLeRPF4WrW6ZpW0AyXWWb897l
3UO3KrUCGbtRrBgTdxGe+YEE7sqy/A3xpdpGOB1JSGWPqYe3SL6J15/cEEyM6xssd78r7+f74NM1
6tL5QP6LTIcb4vNpQFJCGu3YkcCiC2fXBuYZbde4d8uaaNEs3yZOw4RQIr2CO7lodBCO+O+WYBim
31yVP18QrslqKC1dCExzn6utzovR3Vt4YxNC45eq1+1FkVblGUsdJLI4xgpnosGW7b2hvHTx60vi
Y/05X42uyWbRcPgvucWfd8q57XYjpVm7qsyRUO9Kfu1Vre9dX/fZLuXt+dcv97GyfHs5xTVgW9yF
gjbPpyvQQ03AJjBAR+ibGBN6ol8iq/jWGvoDhdzJw9Nw+PUrio+12p8vaTu8qAsuEmnGfPjfXXdw
o+2InUu7EnIcd5PhWMsqYFgTSfCYNTkbvoxvaCGgxPKNUy5LUpZzY5tqGlFuBTtCze0uf/2ejP/m
qDsOPTTd4Yzzpj7dC0keyIJoxAosgGVvG2qDY18afCHebVFmkbPD8LeNIcFDdYqvkTXKfezUD0LK
8CbFKYESr3euij4qwGW6tPwTTT8iOYsXrUaXvY7oEyeFU+06QqSwLSx6prBr1dYt+kD/N9eQ/OnW
VrqADU7x7rwRxud/f3eI8dSUqizBpRZuCwkPcg4g2/gg2xT4iUWYAaCWF3gc8jEIpi9u8czUh/rS
SShaG7VLCLbS4Sg8JBDzFqFIXxyIiptmZviYrX1ZMk27oLXtHnAJYwrqLRi9uvXgujFuvkSniZ63
42xjQ1bd4xII8gnNrdfDqieR8Tfn7qcHBxewKcCku1JwOX1uY6XK0JiYII8uqljbqAIdWDdgCGQ/
nECkM6jKUbaQb1RvE4G+sPIMsLUdAQ+Em2y6QDQYPW0IaiFEJM0eKR5RBV41lhl8kwPBJqBgGN92
V/3Qub/pwRkfu3/cDLx5y2DtN3nacPvNH+7dmcJ17IiQWTnO4cm8LOj0FWl002DLOVFW2AsNecDe
servmiBbjHRQcV+nX9GzUbfwvASeO3nrtinB3Ihy7ReF2Cepj4KisKz1iDJiD8YyhZ75neAhPBVO
j/d3QGMjYCnjVRgMhAFt/Ztz8mmnPH8s7mue5kqHXk8T7dMF2I6jME0yT1dka6MG8bMJSGwKMibD
4ZobVvZlmP+Ec2FtIcU7fq0s6NSDMT2k5RDcDlmImFIZ9mHMWIWIn76DUpQe44xu05MxlAJMdnBT
xp2/AwpPzRwkeyM37rRRb8/IiopNkpInGbq+t1K9iSUHprvw0aaLcAQoC6VjE2Q9SEZLUUcWfbAB
PpwuLSQJ96Iav09hfbDjPH/CFn1Ok8n8zS3683nXJUSSedZq0Nf7fNFaRRZOKUTj1TTW3aYYiJp6
+zQ28YBrRve0GnPej+PiSvn1/SJ/euQr1jY6ihZ9RDF//XTJJY1vYrto0GtH+SYag1dr0i+lbqbH
wtMuYGsCHmPktY2nZlgKJsLLFAzfKqiVwxQX8kRjJUTYFt6w6gpl4ry1p6MVQDZKp2E6+wHPdsNI
q1WeOrtUlcxg2Wg3zqjOo+jvFfomsBn02DW4T+ssJ1sM5BVOyyTd962KjwVeExi0Q7rJnH7EoFia
v7lAf95tMIFVwrF4SkruPzWfn3f3nWIvEipnZDggZHcRtbc03SZIK6W5iWsPkZyrcFpas9/EaetN
hpFvVadUnGxM4tWvz4j4+YxItuauOVeWps2T8uObqR27j8pYjatoEIDrwuTGS7LyKtkQZYo0xd9B
Y7aWTkuYZ5Frr55Bjjyo9C8d3k7qv3k0mmgbwwKv0tmd85vt0E9rI2MmQ7BJpHrgerXmd//uUI02
OUYdKiwUUcleJQZrtuAijYMK/I4LIOPXR8P5efHiQFg0cXlJVInOp1PjJUk+xB4LI8juS7Cie3eY
bJp4WntNzxnYWWEAxwnDGBMNXZk0y9p1J2ubOTWqYenW0KFb+s2O/UAXhEERHNJRivLCXuUNOZ+B
ZhQXZebtg7ytLpCcyy177ScAYx5No8hcM/RlfuFZ2mGkA8Fcrp+3Bf5F37J6FkF7pmVO78nVr+fe
Cvjv+EGCmqnMRizTZvAue0PdNFUyMEyq1L5nMrtgyZ/u06HoMZEzw49CZbK5CE/MycJnKKbsTNAp
ixQNpMRbK1jBt8SNnUsbQVeJi3CHfaB4ttHuu4E/XokB1FlXZLcmGs2hCfKtjPlTIzJr7Rn3thr6
FRPH9lbNi/YEcedWmTEStcprTwQQOpBL/RRxk7XFfFlds51YN35QHPGoMB53wuE3p9X4b04rM0zm
TJKtJo+fTysdSpdSUUIy4iqjS1FiTUFCQQw1mi7D/j44TMtx0WIzC+mvBNMpsWMAwp5+Wdnp3k4b
rAU1PmOU8RPKepSZpOY6pVtehJ37xW2N5DGI5deS8NPlry9IutM/P615UiiHYhzWrG6+TUve3QJp
6ZlO5/HkIy8w2ldhk5FQEOlXjlEmIIdc62EYYqAAjgmHzhqZ649wEbMA+BE9RlX3OCClxCNQnydh
DRje5DMhhtWOudHZaXS1KHrXpdIzEJSQqYLc3rvNIreiVte+Rrke/j/uzqs3cmTb0n9oOKA3r+m9
kVKqkl6IsvQ2SEaQv34+Zt8z1adx7gXmdYBGQl2SUplMkhF777W+tcJ/TDLoGF3LituwVLiMu/GG
mOsoA3ws4BfhVimEIMn4K3K1g4eXA0Pk2m6y3z7dKbSK4Rcc3e+2bIyF74S/7Dz4PrUYrKzB/JmQ
urYJJfFuY9D89qUAMBBHbPfC7hc5qzt86mR9hYjp8ccrEDBLe2hwXFb53ZrEFYoffacSkGcb7C02
Kr5hbzTb93fOUH7xC1IwkMxkZE6MjyIQwdnr58T6EDqgGudIC5/DWN57bWKqZ0NCx+S0kjYUCPYP
v/ENQI7LHWdGTWGIyc+hiB/5NCSbsE9PJMyzytedMacdkhPr6HtcUYw4PkZACpc+ejTIzy6ADRGb
aldYygyuTNy12P7okWfAfzXVTOuxDrQ1fPpgUfjVxxQiC+3GlkAnN1m4hJFkJKduU1IadrgPEfmu
XSXQQFUekucRtaVtjRvTaghoNUJeauv8ZK7Jh01AoGcQ0k1kKWzNBhsoSGoGN3AL2Jt1S6KCymWq
i205YdvI036dDVZ9GGi6Tk7KvhmahBMRl+z2xra1ey5ZNGRLjGHrZAbUijSQJ3RzhLE/uFvZm9D3
8i2K973QmReWdbUQEqcyJMAXnufiT8j6heCsM7IPbwdZ4GeR+uQDzGF0OSkGwTBjkkqJslPaeOi1
30UyrRwR1QuTsXtG42rJb6wqoBmMbetobRcDRsMG4ZKeqGzTBRZZgs3JiiDupthHd8DUQmJoV6hK
N8hWcPdJNwRWVp5wBiHrylz4Z+TVo9yBtV4uZfuC/cddZ+bwWxsVI7jhSIwMRtbJf/HjBmvJAJ1K
uNO3ogU2AAftvXSSe2ETDhmHbU8w+LQf4une6iCpjARzgzQLoNBiidA1WUC6jbd9OHzKMZhmgRAE
kaRb61NV7bDfWfCYj1Xa0hcfnXEN+G1njdhUcEJkS4axWztmIg5WAoEWducCBN2qLT0m4SpeTNac
HYLjjSl1tbDjcl3N7noN7zYnE6gecAyvGTkEywyxlD0/STk2MY5XNMxBLacdsCQueUND9AsCvSs6
79LOD1ZkkmKpf/Wi0Fh70uyvgKpKkAPNaJjIrozvOVwpfXB/13rtYYBLPXJLuOfaPcwrle2KlqKh
he2+QjaFO8BLSAPMl0bflGvmmdtJUDAahSWWgnEK5BkfCC75kr4Kzn7MJmggQLu3fgML/aLhJsq4
xSB/AmmWF9ijkgQap6RgMe/EyGxa0eHuEVjJlYtf1jDbVdsiPQ2G+ks/lTb8mmxCz9T8aLNdzn6T
K0+g8Hdn0eqMbeUyaSykHGXM8Qt6Y09OfbSIvEDbEN2xIBVmWHWCT8kleYblizSLKFuIyVoMbXgw
BcWfLcZkQUnwTTnBm6w1AtFrAsllBAcrKoxoZw79Y1PFDAb7sAfbpwpr4/fdqXG7d4ZEP71CPLAM
MzBJfNgDDXr3HjUuVSSpmDb53Apt5VL5h1Fr5jOZnNkoWmZkCC2Sut/7QD12AxZtNNYBzQEaCqWg
qWbDn6wb2CRBOHMWb1BiWlDDERdTc2yDOt3k7fCu9RZkHo1tTw7jCcEjXhCypA4Y6GYJpAl4kSeE
dYVGzHjvbJfZQUZ2QhmSgAuZmvQa0FR19dHp8brQsg1D/SNbcbQytaqWFaIZFJtUYqRHOBVTcLMO
7ql0Lqmy8fBasDZ5eUvLhtEVs0Q0oj7mafQh/IFStRLtbDFex476THSxzLIAUXaiyKbVsws3vXJr
CuTrU/jZCj9buYLs7rD70XqExWRDBvbNxdFlducmm7Il02cu1eIxpTmBgBlvFR/GEZzAb8eap7XR
l2jCdmjhy0OfA8Gom4xzOCAY7WKFkJaZ9kKf5rDPbZtotO5meSEc5Hs+pwclYfrL7MOftSu6zdCS
Pxggh54gO9QzIpOJC0a0pSfhOSjlMHQM+pNXMrRsCSdYe9PN7YBJhDkuEGoLEN+EmzUdzRtcBMNK
ORrHNO/eZEThmanPHJ8XrKbPqKAGrRwc5lXUkZgmqnYbFehFQSKjLZ68M5maRyDoKX7cULKZqy5p
l38KPUMDMyns1S6AYgeucyaN5SBctbVarmsne6+Ku9VZ3+uwOvswDFAfgEEZ4bfiVsgSuNka43VE
Ar/7PrE2CCh68hnzlVVbWID8alo3XruD4H5BmfY+Ngyb7S9uy9HNulcUDt4qIeOFh6+CupTzH/CR
JpJT0LvIiA1gEXbob1CPLb3I+OWnE2RQq394k2RcZd5qOBnAEu31KGFPtC0fnebn17TjiQkiz5a0
+Gw9O2Sd2ilOHEN6rGXWqs4BX2iTvSBjXIfhzN+xgl85NaTy4ln4BTrZrFhAfW45DjZTU9blUilc
6DqS2yBsuHfafKhlrV25F58KIp8hpzCwBmS1DB1M0K3zbgbh19FzrqrREY+TL2QqECF0e8Gp6R8O
iXcCgjxvwVMIbrTJgR7hQE3EGrw0OpcsZxwVIJ2ddTSvR618ldgRnMhmUtyn1wh/sGW84mMxWTWh
rUFs+UAsRdRV5hATy4wys5NXe+reSTlYeDn+cVlOP1qyvCGI918A5/QaSW72d5XglhkKGLoiM7Zu
L0/K8ctlmNkEfhXhubZ/c5J8BoHeLuLUJJQ4kkhhbTDRbcoxhqzQOAJFdxiukl7d7c4GHtAuIhul
/kQ6wez9+OHNltWsINNtYN0JBOwyQX1UmO2ZeSR2jcC9oJbzj8+HzvffhG0U2+f/iZhEY8uO6BLU
CFzdGISYiIyJxDCPWLgoO9BrQPgaZQ7w/qiJNg0zgMXo5sapm8SD6Yx2IreN2MCRVnA3bwWrgbBR
w9lG+KPRh+3M3nH2yiVMwrNTbnye+9A5Tsveh5ifBjt3dNW1wfvnSCKPBNuc6Cu7od+GIRKoPw3J
eXFPBLIwAbZwqazGaCQLJzbjlddgcICaEJzDzvtA38N1Ss20htUNzQDlzsXBuER7ESzjwOYnLp1i
k9E9TIiOwBiNfiP20P1LVDyFKeE5xldAyN8CP/OOrWY13Iu9X13U+keiIYpD0NTQOGZx+8QGcJ2p
Za1wiRop0XsgzOzD5OfeRku917DPwQu+q8gfzm6RvApndF+bSaUw/HNzyWr66UCm3Hrdzk4N62bF
pX3BCLbymxo8WFHHm7bAIgsPopjc4pQWbnnWRFGeA9AfBPxIyIJ+d0mNSm4r0HqAoPKjNZrraNBr
FIEQ4DL+WsZ8lGyGqNxXHUFQfV4gheAiXlAy4GKUy7hy3T35EHPfVdK881L3VlrNlQAPNMeD1m4i
T05brcfXrkX3KFC/hJLeiehy9TDFHGDmjZsStce2iir9JAWmaERX0VLXq3hD+HG6jFmSj2aU3ikj
SBgocgGaODwx1Htg2yKAt+/koxVyk0dSfgPxhtZKw91s+9/ttkM0lejbKMz8L2MHVD5Cc+hB99gV
YxxegnEHpmc4yN73cbW1uH+xKCdFWB1JwixxscO0MJMY/M9mDAYTzCMmO2Ub8c6iiloKbklbxQ3e
iUCUDmX7aUBNhIZZvJkVhU42yI/IsI6BmzSLuk4/UoMwNeGWYCIh9SyAooFVIPciTrHYEBJnQoAF
HuWKae+7KIEIVWbpkxC6ogFESH4kvQpnbMbqp8+Z4u0MLtSb35ljLkSdC6DqrMwp40S2sHKPiZSB
pj5G7wQNEWcmV5aOgEQzdgaetLeoHi/QDuVu0vR8j/xhnXYVLbqoED44YojMomF4YBWZc2cG27OG
hN+EG/pX0bqwbGu330emSRlHittSNy5a1RNL2buK/WfdrXMVdKe2zQBdNlT8YTx7TY2cgSsriNFo
I4Rbkr6KcbIOnPJ3W7rkhVh2tiXUVjy0GOMFjYr+p9P4G9OQNSdDxxYjHrgzcp96IdoY6mAMczYr
I4eszQmbuIvkDpdjfHNrC7InjvIXr7NmpQWYBWXJ8uiiK1tpyCh8A8QnVkfyOrGjQ4ikDGwrCDlo
mo1HU5VbwKeEdjhoaiqERC+YxvBdE6lUN4Cm2LgFnxalx1RM3/IguremBsHNzftdUmfdB66BRYvC
8EtVXUVVdAfQHh77JaN7UHuui8nXDoUTEYrkB0tU4tqpCUTJRch2aAjM8zhU16If6hPjDvsWe8dh
TpvQ2wpEDtSAdd55CzhByZtrQ8GSkDg0t6UnqGbq3AThriEHVNRTvskUXGeXv7Uh5soionSjiZ80
LdqTDWhFF1DqO0HWX9oQMe2ySTuNg2+vE9eR92pMz35f5muQPNNGZZ15njQWWgdh+IlRGKhgCxGT
6bQOBg7xiq4aRExYUsiScU873SPDp9UYMvFp2mW2M9rsheMX39O4AHI846Nyc7LPvdJ/ph4t/nHC
sVx4QfJW9WnyZuT9t9oNItoh+nhgN7jrYCu9FoP6wZa5finRZ2xAC1bB2tejvQEdlYBROzunY0Ls
JUjHtTFk+qLLBwePBel0Y+U266bAHxT6ggg4jaoiyYofThmeGwLYtqUVetsy0sYNCG4uA+RWS1NP
2Vn4ILmCPiMOikCpKxxNtuS12HsgMG6jG5/GeLbJY5h+02L4/2bsrLRWJguSEv1vbsLW2y+Lm+jc
bO46pJv5udYRE9CVSdb8NZ9wOKGXKtZNl4BMtqqLqeFxK0zCgQh4ghLatIcmQKDb14TJQhumPHYU
sWykDdLf86ytz2q6lhk8ACDBL51NuSMsTTuNUfEDRcpL6qTDFbAGKsVTFtvdgSL3O+AnwrqkCF5R
c8u9wyHnJiNt/xu6puJWTna1gZaZ70b0Clnfx8sM5ucuSOoGDxMEbNNmCbS1HBo5A661qInLcEto
5Y3vvWWJVW+tmVLWjPWVgAqX1MQgPoGUqKKpwmefM5EZfGdDbmyA/5r9VTsYOw3n4K4u7fbGbksn
mogGjh+1pHGWOiIJtiknTHJqaZrU69wu2Ip0JbNKe+i4k0Ysp5Vzj2fVq4QsCjQk63bxgA/RB/e3
dOza2XfcAY+gYeW6jxtnpbPCbF3P+E5d3vJJA+ElnyXf1D1jC+IE2feHy6IQcEvy/iFMfOlIFp2v
Iz3EDYDxt8Q1O8R7s8M5z8Z97Qzq1HmY5QqLK5WB5q6B27YUvRVdyVBkf8o+fWPhLF8OlZV/IL37
2Q6YgQ2N+5JpBfI29qW8JfiejjJNHwFs4WnUX7ym73a502bMs3owsCUgzMDzg1tgdi9hC3hWJzZx
HWgsaXUluV+rBjYYO8DMSW+T+lSd+UYMwrCKjfp7CmDijF5Nq6mjQ21qToyhNqkq00tTZ8XGSTRG
okVa9AulD3t3BO3uRaCcrN6dNllIeI4htW3JPBa0gJ6dnl9V9njvXMRGUTgVZ7e0YQBYPsuDP4v7
nGDayHZGeHhRchw8Isbma6BzpDiXXxqCkYIkAeztO+V+Eo21i1RK0A77tiWot0OIrvxWjsxuHexy
y5qTnJU82fcJ6LCgkgQLfGFAemr7UV4nEQvaB2a78Vu4iZiItYP2TC6GJ3JspwnAQmHpS8sx6LkZ
4xr/BAK6Acy/BwB9yaRMP5oj2Zmw1LCHOfH3OpLZKaGXYWnoFQOnzD4GzTwQP+v+zPKRIFFFE76M
94MfssFuffPc4EoJ/O5Rse1WeDHWbjO2K9iCYtXlBLn7WSIAhWjGzUrc++j7yWkyUsEpvCrZeR2q
muNfOvE2Um5wbZyuJk64xrY2YgpnkYCpBM8evAlbY1tyb6q9pn3RIVMOYxw/7OEBJD+9AWFM76PA
WSHbNH3TEFi4k/XTt32xZhQBG0jYxd2fYkpNRtirBCvLBr9U8z6qQwV27jAQD7etavvFZs17xGg6
+p68jSChRNEzw7iC/lzmNfRQYxLOay+tHbrf+OT5+azCHa3bkDBsA6oFjCbVNrU0AVFzb9l4Nm/R
HMENhxO7q2AMrJdyeFNaF5/Svnsjk7p605qaLZQxyb1Lmo3Gv206yGBU7c2d4f5Piup8obVzqCgm
e2GHX0rLPRWZrei+Abnyn+OkQY+OZAjbyG71LfbFAkuL6skWCLQtmN5S76wHvHy6CAKiKXmwNPFg
QR2HqUvgyBvJKhnijZcJvE9UgWRSvXs5IJRCdhNBPvi47WggWUg5YOaxe+ZquIEz6DZuDxzVng33
g7JJpYqbq54E5aHqbXWZhN/t4PC+ZMT/xLlnrI28pCov1bCB/mGujHkwOA4heuguhTE4Te6m1tse
Lt7Y7Yckfg9KvBo5FS1nB5QTwi6166gGAqagzdzZ2b7bpjhBfmQLSrDlBknTrY8obHl6VPYqzhe0
0bQ9xHI27mKIz6W26rrXMSZ5Ziy0re53zt5ucCJIx3VXqiEhZiikfcjiGgaEoX2TIH5X2uDImzbI
bpv6WXokrfdm9sCwamXqVwa+B6rU6DqZ8kec9/mR3eN4Z6Ev7yZ9pqG5JYn71U1CSefGpodf6lvp
BOG+jPWPQbJHyG2i2zyb0aBlB86urhinxlrRXRvQ9wu7GuCOs2mg01ugxgF/sEAiSzRFOhyYf5IE
WRTxVksT0rOy/D4bAgkcmEkp5MPMRW+cAlyFsJOsK5SgfEYMFQ2TjsTUH8zj4Efxnn5XuvKgX7+M
iuAeUvIQ3pU3q/opO6I/KFr7LZlFV82Fm0yu9jdBdbftHB+EoRza9QBoYSWYgjPq1dsbRtxvlaOq
HciQfuuwaVwP0DrkvFBoE41ldqDhJXZeQ+/c+zHYCoeZaexO5+fD3P/ZpLXTECBn36NGD/YKduY+
6Ky9oveXLxrbxys9Pwwibw4B3DliWexhy4jiJvpx+K2zF2F0kvzoWhj8vVfKV9gPzaaN3OAYN2Vw
REbasGXzhteQuSrTjSz54XAY2iaRhC1FNyTL1YfeIrkpbcJapQxzeg/ptI+VlBdVEoyDRsZ7r0rt
+zQm/E1mOf7M/Ujor/ZMQt6cKSvXzij082TqDRTslA4YCvt7CCJrWdOK+SQD/Ph8xQLwOUWbTeCI
Hy9tJfsX8v+CDYtVelRJZJ/GhAgiIgvGh13GHdAyW/xsGd49f92ywjdqivirb8GKZ9M9XAtm1Lvc
iPxdwsVzfX7j+SNRHL/381ESmIu0zup+0uUWBBu002OkabX27dqm4OYPW/4QbGwu95fny3q+QCdO
t8+jNM5oerOSn15Bbp707e7+fItFIprD823HlSzXk6zMtyhJSQfA9vCrzdbPVzwft2A+gKPdWyun
ydUF9c24z9Oi2Ll6092eBz/zxupj/lzL7J1S3qW/HqnTXw8zGIQbDHw+Sn5FLgQP3qh+FjWb6bid
64DnDz6/8edXnl/5jR1CMrORic1P+HyCv57r+dN/nvCvb7NaTKN//PNMz6/+9jeeP2bZCqDaJBAZ
PF/W8x+T+WU+v/rrx6sJxEzdeq9/nuzPj/zz7aSej8vTE/v/+KrmN/zXb9DHTFc50jyGRP86FHWQ
cmj+PPfzKTIx5AdDq9f/+Pe/vcC/verc/LRKgqj/+bL+9tOW0o113dj0/v79k/nbz/x5p7M+Js8A
8j+Pz59//8er8WLSa03hCNhs/3o7fzvYf35PuB2bFGbof/7p+dU/P88ONcXqf6W2mxPTRx6YPg7x
IUPPeWkYw3HzXxdelTxs+YLJpFoJ5uO7rKUr0mmklT//N560JaFcckecbyU8Nsg0zHEmkAHtUHkv
YDE3Vxz+0yGKabJWA6ae50D//8mlgD2d//5pK/83v/r/fw51E6nXf293eMWg/v1b+/PfLQ78yl8W
B0vHyMDqFaDPdkyUa+iA/rI4GPr/RoHJqod93UFT5aBfwsM3G9H9+Vvo2lEAYlFHc/Z/HQ6ejWPC
sVzXNHCU841/Oef/S7H/F1IAp/5/UPD7/24j4MmRlDi8MgszhYHA5B+SNtJDjCokannDbosoPAdC
xfyA1IKRhA7Qbz0yvDwkNLtApJDtPGKdJ85GVlcKWWPvBqAC6efZDKF7gWIg/2JiWa2dyjj3of81
jjFqFVaIo2ccobfkvevs+1G/U7eTTE/QA+n1QM2Jhj9EQ8z80HOrlXLlI7OJcE4HEPKO1AIyebFQ
Fz6aa4zMNEIa0uTMorqQEeYdtdba6IYT3NkWrDXafcQVULcOBEk9ysw5dNWtZB67q+zuHPVlzUIH
qCiOMqJFNdGsrDDNgEl63iIOwBgVsQr2oZ1SnifWKkO0heKpKY9VAWofiTAiKhQzBzAR//VQRcZK
K/t4bxC5cDRDPT0iqxFwC4GhUbWjRvW6uXPftUc4pO3RGzKCH+d4Kqwx0cvfTr7/8KFa89lZ/3Gt
IIXDCOY7KDEsxzIM9/n9v6luYB1D4XNm6IwPX16Q3Lj3PX3t9b7xxuClg4Abuv7XyVVq62AAhkKn
V9tQVcdwGhYoUuI3Ol7yLHxTLF7SqtAxrSv97jBcX48Aedc+JtOwsaPXJEBV5IKLOQwW/LG5IWwP
jnrxU6Htp1LxcTERWXURJlXdVzddLQvLGr6HUBtbvSLAN7MPJC8j3XGI9mLR9/cRANaaiEfpbTrd
es8geNNkome6r0GtzSg/awjSk+G11aXwBofGOcLD57Y8FNe07+0bhgioSH14GxiFrcEla2u8qzhY
raS8OUb/5rutfQ3oUsU1I4cpyNodWGHG8RXJj+C6rj1pJydax2hkGVy8Qo40jBDatl/1ax1UIPNZ
J2BMZKE3HnEvum7kCDpoeX9s9EJtXPnWxV5/CDur3NWWsVJePwcdd97daCBXB65TvjZR8r3O7XSr
F7hy3bHqtpz3NHInn6QVS4ZHk/AyrSNNwiAkJEEvjhhFMsRFhHCwyphOKe73FWxNG3EFB5rsq/Im
GoCxqNZSZG0+n6gVhu55UCq+tdXBIALtRJ6y5A/UX63CBxCssg9y4CMwsgR10usG1evI+HJmTSGU
r0Gnv4E+0y9kIOR2mo+7SkcPnt9sfPGaD6021B4MC1IdR/iHOE4Q7LRmEZDM6fVHsFMAKMTF6+F7
uRFBnMp75F5ogfk1u9NIFqUeZM2xY1C6yZ3hW9sPw0XZjH+EptWrVg3nJPe8I2NUBsD6sUbcQvCk
v+1JplqQ7kOFaABXd4Ik3DDcK7Z65/+aMqL1AIXsjDp+UWFTf0wBaFVqiuquAxfn5peua8z2F9mh
as8R5q8zfxyvMSM+k9iKR94C5cpijPxFMJ1qbY2+lvwrzYxeoqYnylbC9EPhOn4lMg8tWRremyzw
GMTypKYONn9A7b2lWd2TOD+aS17pPaq9+iRlEt5omn9tAuvdzXguA6zgG+z1iDjrJewk/2jreXhW
RjERXo97XlX69fng9pIqm54AmC5Ay03vpJ9J6C2Dua8PIfFRx8Tch5BzGFGzmY/a3NgOdZBcaD5r
mzj0WsCO1HCcBR+iA09bB8datd0L1Eigjn6SXGJXJ6rGCk+mlL/c0EIe4bX9VqV2yW4DfhFT2uSQ
KWAKpe86MEvj1zTdSmQBd6inBjf4UN96g20hJk9prFjw2olYJ9oP2fybQ9Y6fZiTFtvqFMwPWYVX
G0SSs4LJrQMp9KIjF/Ci1vaD7fR3HSHDSztwNOElEnESIiSBNH72UAqdVciMeVIe/U9IqRd9PkO1
oMcwzgzVttxr29jFCzGfL1POcCVD3slbMnZm4mirBN3wCt6usSGHRlxLEjroASboTpKjo7XOOfNj
5+zNXzW7IRrkUckSAKuS7qsZcKJbSQbxsdt3rfYb3AsLVSW0aWErDjvHelrZzF5XJki721BN5sEv
ukuX+dOxnR/CVh/R2uTf4sYg2rFv0J/0WYSausID04iGvAYOCDKhRU9y4LGziK/6n1cMDJX/rqRm
yXBch/p+Rqk4sG9mws7ftcpWUfrRONXh2kZjTtfUO8O4wgStkerpeC36cqW9pQho7tbc90rd8AtL
JbbrMcLuZTr6mdHseI73FGTcfvPJWZchi1xiZb+fNqDaNEPAmqlc4Ytnw1vGipmxTQ1rBcu0Kuvl
WPrauY1H7ezSWZp7ovpaul2/qUUmDsywv8rU1lAY0XkwNV8hVQGb4cSG2oZ2fYIhYJ7DOuesHGLQ
z5h8MAa2X32hIxyghQ0VPm+JHOCKaBltvXI9ZTQuEDnrNsT+mcicVQS0oYbZm6FmoreI9RONCzbZ
Rdpv2CSQ8dCASrN+0O0rz2NJ+gon/5JWJx+hjykBwCRhw0VBNEPnRQ83csULyr1F7vzoaxFyv7OS
G8vOW0uPdC9T6yPoguQrwyaPPDwIAO0MB9YbO1+zqGQb+gP5wxyvIovTa5hiCREjZrp4ctNbxHA0
dORvr4vjswH1czWb8vYe469FX5r1oSNZGws4SkiQGO9a16THJrTMjd4gdCoBg+5E6L6ZvuguyPfF
3slnXakbfec1QMUEHMvItL9kZpweS61Up8qGco2WFQVmYh5d17+Z85Am6Qd63hUilGHMyL+aN22D
axW0NwzJdm0cZ0nQOwSJfe81zilMEoorc1QsqbbYEQiZbzT2dDTf00NScHkzKMnPTgv5TJQ+fDIv
ybb6QZ97iZEvjW1s9xIStRuehkH+HMIhvuQaHYeSsaOkeXCzi8JfhbClj0kx6oQKWucp6Ao4RVX5
5mrZvfE1VpMm+U4K0l4x2HJNRbJAEPkvhpeE62zskYhAdveyUttHqgq3cZo9LC3LzgDDl3Rru2NK
blFmynEP0i868WvmfmQmpdu+cWRmT4onw37Ot2Y3dXpwGJmyzEAS3i19z2tk0BVmsEQKYzHp2yag
hrNwrJ+d+WEihaqbgm2U6vRVndh6dP3WblwNRLmnYNpDJqEzKAjlolE61qDZudcw2clf2ypUr+B4
5CK0NQV+B4GvI8h7yUn1XtaF5lxGZTFEdVx1I3WlXcClBHowIcLQRuNLXOXB3ptSbgYFamA7l8kq
63LnVZ/ql7hNxYF03Etg+dOjrZCcpkkbbd1QITSLg+haALafVSoLjzTxfT61/oPWPmNbhbAtPRae
XV1c5ERIEL+4CFc/UTL0C3CmdBvZed2aodskjbPx2vSmHNX+zD1w7ifpdd4Z+31wHikGFrUru72r
D6AMhrBfawYFS1lCifGq3NrCG/DxzADbg6HHVkrVC6tEMp6YJct7Uga7MFTxUhLSh+iYHIbOysUq
YsQL5qFvPorC0bY1Y89zJtBbtWjHV/U8kWG/hyyKO4jehARq8AcE7FwyT/uEyNyMUQO5nYvaRoE7
Qa8+6Y4hyMwOa0TPhl8cJ30qjoz0w5V0EdG4cw1jkuqh0RLBZOaC7uvnSWUUob1r9gEojFWVVC3K
AEYYgOKDm6cdpo4IgNpqve+Iw78Q7QDwmR482k0wvgDOIQfnCnVMIe5mmpybMZwWAiPIA8LnsqI7
/KBtQTxrz8BMQ8h31Yr2vQsCIqskyRaj3kIgLFFwlWbW4GXWxVuYTBcx1L9B51a7FsUU0t2xhUtc
Zkv68QR8htnvvgAFG80k3HwsaMb18b3uiLIxanGMpn0L0xGZflrQ78xJdswKYrxHdtyngPMA5dD4
I+0IgC7rTxe+9IG5BXH0cO0Xuob5rJWELPgus2t3mi5YGAIOBNeVJLy2SoyTGXMJMwciVrID1EKx
wn0rF9/jRPc2oGEByHLnOQ2MlIeMNq4uanx2M6NQj2K5yVLxGZn1nShgbce7l+e0g3kMhLRfN3O/
5fkgqApYSG5hSCwvcm1va6CxWk8GAhd4he9GJIHPkI5xDiNU/VoV6oSNl4tM2gBVgu+V18/bH53Z
tLF18oEE8caBM/o8sbpNHdsO5bdEFCuZ8vx1sOq82IVWpB8D9lfHkRCkNLTDQ8G46NgMCPHq3jtV
wfDalUZwFEJpe7QFQ5CPh9qJzEM7PyDRAL/oWNXaHsv65EbEQVh+eQr7wCZCULcPRdsIQPk4Nqgq
iB82phgDToEec6Vsj6kd+Z3dnv5GcIKlKjbZQPHftIN57QtjPbjtLysuul2qxgwnTNUqTrwZu0OE
+LqNE7nUmqdirq+PlJ8rFwfneRI07vrRdUAYo4B6tirnh9ZAdm1F9YURkL0pUo/k6VR+JpKFAbNH
gCQh+BqsDFQOWxlr8bHvbFqPhaJQ6NERZjjO1Mg1KnTjxvTBRzcfG+fK916AIU0QcDtxqzQd15qC
J0peY+1yCzfH5OSrstyYgU2osCbFuI9ziynG/DD6WB/cWF5LxahVNqgjSv/ALIxkI3vqm61yMZIi
IjT3OYrWZCmyYqenHVavzsVyjyMOwRqOgdPzgShSRKBuc9PwSsyKH3BBBfFVDcLdZa6QDGAKaEvu
6yCqkE6tVJJfao843DIYtQNq0Hcc70x0gR7oQz6cdUQvV4a523DArismQnaDuNZWVhu023J0xdns
392OyXDNWjYitN/Fdb7VQG3smb/q0DlR8g9IxhZYcGDwwDEYxMSCVCG29bUvtYirXY9HkqFsozNC
EAKRVNah7pbq3NmjWBnGEK/+7MJDoghLko/Isa9wAmhW8VrW4tRqzSbtuvJSeanYIf4wXyLFEhs3
6VtRySuCJ+3YtGQAPSuO0eF+iXtiP6EAOSJ/uEwMbnb+8EPPiv4Sky+YuB9N/JGHxFSSYKyIzkuj
N9CrKGwuXu2Vd3j8zdmqqg8M5pv/w9V5LceNbNv2ixABb17Le5YhRUkvCKklwftMAImvPwNQ394R
9yWjir03RRaBxMq15hwznx9nlgyKl1AIAmF4aQXg8Wk+g8WZpAxS6keGxX/N6WZX4vXkks24DEx3
Wxm2/wW25x0bpHXX90spa1TGeDXLah0nrXNy6wmzmN3AUaJ0OLSGkTzomGRFPxwHixy2eujLV6UZ
zUGnv7auZgJaFKmjZ4nuDBPLPth4z+12zK96mhdXXYmfWd2oPVKDZuWg9NnGWq2frba0AcMyJAcB
ptmrvFGAodI42QVm++lnItwtG1wLoPrYzxk1uuNfnEpzDw5J81M05puOKnC1pJEKDw9BmtBfwH9A
QE/aylueItuRJambbuoB/UoaDz8EyRnL912WqszXuRXznKtNKkFfxGC1B6r0ROGOW+dtAxNad6wb
I9EiiqM3zXQvtIZsSPZUuxni1qsgW+ZKWf7L6uTAHFr01J7CxzfDBo+IUx6C5mfXNpz1ZFRdSyq6
zd9v35FLidzQNe66bpq0p6xiU4vcwhaBxLzScVHQVqqmS6h73TkvsCS1cX/UUu7ccIquZeMNFyfF
b0VZuCxI6zj7+hPAxaoAlV4iVCKZbMP/QFywlTroRFzspnXy7N1BO5M40G1w7zh/tzRoTQMcKyRJ
ocuvaLEJ7GKlxze0mitp2Por18ifwiEVkw9s/CCopGNXdfobZ7T+poXkRkRsr7WB2gYNlTJRk5k6
2NCkIskMFy2tzu/CSKc9v0gERrSrNq4WkgBZWWwt87K86oM+ZcziQUZ2QlKqJB2SlOiKa+lF5lZ2
/AfHd7M3TSfOxC/xIBVGcrV87lG/H5M3tIwZRi2+WeqRN6nGG7m9b/rXPM2brwIC3jkiXooWx3vU
8PGLPtIfnJuA9QkVoAdwP5VVxa+wNpO3rCfHwu78da03/VFC6L12LfB0K0C0T1X2pndtyXzdOnft
eGpta7iWTofXAHrKRiAgcpSn36H+GftOFT9lXPa/SbWpT77b/IPK+2D6s7Uad1spRuMeGeFdK2wU
iqZGDvrMj7dr6kVOsKe85Ju3ufD3bW5+FBH1VqOjOSmb0TxGzk9UAZygKof928q5Swu8RfgurM88
G+GJ8lTCrjOSNjGXG0adu0j5vGFX5+TMxqodLir19kM1EYCAI+AO9etU56OBMDtRB65EY5P7ZKCD
gZNtJq4MDOhwkdyOUWUgvqzi+zf8KCDqMtSELsbKtStnDemUZfG5iRW4ET7TjZQNj+d6HqhbU9/s
TDSqe2Akf+zBQlQ4APOnfacBZZf2zZwX16v8HaQwsQq9YJtoJChT8HAgM2t1rkGnjmnq0tpjycO0
P+Aa+NNUyDHLhnZRMYT4JXm0uxV3TAw79rLUboD4bklRGBBJEJQh8cCGRwrIOTc/pUJOJFRCg3Oo
vuSkiJyXRXMCb3Yiz/oScz8NdntZljDM7h7ZJ/whZeWuLV1eCP/ujs0E/hSRuHXlnjjo5nTTBgG8
es73BP8wtzBNZFBw3CjxqmafGhAgmsqa9eQcIn2E+dhrqlBtIIdmNaki2npMxNdRBMU+DMziMhf8
K0Pq8S4Ik/ReIS/fZUwxVl6voUCNOxHihVYz/XpI3yBR/hkIrzzJzmy3uTVhxfSU/+xa79jWU30G
mzme0N6cZe09xaiiB02zns5PjpQRQPs3nxwo/tpZVvhfAl1+d7mnNpjT2o2PWRcggEliRx1ynDCs
a2k5v83eNT9U2VpXc7r7TQd9zsAaU0ec3l09Fre88ac1zXx/V1eIsHlwU4KmKKOSNO/3y18qds2v
c/GHe3ZEL10z8zFrE1NoT5vbJN9wEyKDXDsaoUijpt6Vjngo5gD1clrrAsR8OsqhudlJYM5VXgwx
Q33zRpl9l+IUOYm/03Np7zkBZeeq/gzzprg2Nvk2nXa1QY3uYzl+1qZhncp5SWVr7EzbfMeyEp41
lFrbMhXkFlAwnTgQXRPg5zedDvLVsJ5jywmJwxSzW78iQc5ss7OeEUtUpe55ytx25Vl9v3VDx8Fo
hVOh5bFi1YQ5QFTMCBC649zgltDQhS5vRYcvMAk+OYz18Hqq4ZILAwcxXdcVSMx9LSQpwXkcPcad
M6XXWLTDL1D3c103ir1GRbuqjKx5F4k/PM1WrBy2Ly+3kenCyrikoaRrG4cEe+rCvWGpd28ahUAD
geNktM1OVXyEy2kJPgq/zNhCfoCxjJiWEZZZpf0laYNHkPrDeZii4exr1bHTjPjNRN85cGmfSuyB
PEpZoigrLs1oUckOcbVbfqlh0Nxd2MjfWRD8MJh470FNqosTgkntRkSnrawsdEJDuwarudJwIp5U
ELd3H+M27dVy+nCiAYli/hI0eO+WmXXkHuBSimLEcb3Z/ANLP31rvMo7Yvv4GDDw3Z02mvZzwh0c
Gx0rn8W2RNtFkmbDX9IpR3mdjEsTls45jrVt17TdWxbHTB/awdtz/jB3NN18ADPCwsY3YOFC8565
4y8rT35k5LM8VQ1HIMIZ7Luu9QUlDfeLfqRmGZ9OUtPkM7iWeWKhNmrSp0fpv7LGBH34XN+lZGeg
kLd+TIVvfug9rgMjs7m0cfgBjw5+eknRXAlNWZUDXYYVLpTgoCuM3WP95htdgDg4DzamY//G/lJe
9AAGSskx14MS/5XZ5SvTGB26Rr33HVTEadOqlVVZ3TF1xK6tejRMVYKFzOdC65zUuDfzknvqlBfy
sxJecuQirl6TbYSYgFu8sWVq7ZXT3Alecc7LUkqOVm5iuhsoh+0lqW2sm3QWt03gwi1wGVNhCWvO
y2Dl7zLAhyWtYnnYLY+9EhwRKsSTKGt5XrSmY9kzA5T6YQi1n1pXWaCzcJGayPUBXdHjGO0M6XKI
zATbSvE29nn5NjRpdLGxeEdG+cHD3PsB7SKqLz7Nlj1ahA0KNe0rQRPU/BZyVd/lfF1XzhcjG2/M
9bKHcsmZCYL8T687/cWWB2wYuO24xIE2BPmZrq5ZAQjVk33Veq/K9+VlsGoJRzvWNrbJiVUbYATg
ot3gE+HPKDNopyWjHgis0dciGuLTlBAchy2f6crktjtCAnENQH3dOGZOiA/dFDxh9XRVmnXw7Qbb
7rzkvb1LEgSLhZ22V1gG4mnrqsZYF+NFq9knkHMMtwLh/SYuMoqzGutSoyGopXX5SBHH36ToSXsZ
/EdQwCJC3G7tS8+Ort1cvnlh/ietKnOFrQZCwPyBxvlQvNHslKgkp1OTUmy2lUt17+WGh/2CDJOO
ftHGjO3GX/tcPrMrnTCSkqO1wdH33LFHnr3S2ubzdVfUvUBnFLEzmWk/jx5re9364pNoeATXEVuL
Ny9hJfDDGuOWCAhfb+1zDCL2wifWX5ZXwbxJZhjhNkM9B2/NzZd+aIOTD0kUKXI8bHtNthf8ZIzT
FOkiy1vTbX9EPiS65dSru4EnATLRpgkbpoutSIMLZkD/Yufi31dx4jbHBqANYRuK4cxcp+d2EF35
6L7jQwnPZevnR6nlaj3a9X7KGu3AfJcgs8GmjZrSRrqYaTms/QRmQpxYv/WOVij9n+ClGRUesz77
blXjOex4VIyjq7/Jsc0Pgpi/U10GOWJNcQbQ/4w17xJr7XgW9IApxDg2tIreVJLpzdpw6pfRhvkx
L4N38GQuJyoqDx7gGPDLPHq6TAa7mtT1EDhPlotXaycubUfp7iPmxS+dNDM/jjHnV87Pwdz5naLP
b/tig6gc/QO31nYZ6ZauZm6rvNTwkmGw16rAO+YxeazzbGoqA3ubg6pf0ZNNro55pOaDotbm+nl5
FbsWr4zqT2da5c4A0XImJsQ5J/PIieTcNwjExT6pyV8cU9c6kVeuTuOz8oVmrYWbZpspotdjaoqp
r2UaIFZGT+cw09r3lNh76E+0VAwyAWloU1qMsacdpE1NGAwu6IY4CR7UyOrQBCFq93m8VPUoFWOC
spd3Hj3XLk49TENCHJM8Kw+BqXAOl9Ml8BocG75dMIhjCbw6PthJ/JWnNRL3eREdYnTsRoh0PYJF
HeW8i0yau9TGtsLTOb3WraNfaHe/nNhh1+j5pEaRfTOng5txmKkyslfzIv8SOdjQc4vKP9bbS2jz
bvkSBfk7OgrHRR9AYlhY6eGl8EqslwGpkS5hzzE59RfMs+lBj+ynReuK4XUdqfOyOBKCbSqRBbJR
dAAr0uTuarI+1IcoHeuLnaJJW16JuH2r4wmaelfFF9yM8WV5lU9xvleu+XPEn3SUtvHOLHq8LZsP
fWiUsPFI1qJJXANemYDHsX1Z3hn0ItaecHC0z9u90E1I5nHL0wNyIQFyzKbPemra9UrML+0s9lfN
vN8DQaOIXyr5eXHrIDwXhrzadvhlUFa8GwwN4hXmA57cxgd+9ehstEXwMse+3RO72MyZQhlJ30hu
PSmKS47nBiUHOWNHUzG5cIV/LufFmZyRPkD6My0g6EnSjc9WCL10CCBsDo1FxmrHD+ghnVrnAqNG
SsrTZSncNez9m7BmsLGMSZclBM9+ydRPIJD+edk3lqUOMGVmsn3FGNRzURL8NHb5F4Neiuqbk0oF
6WFe5sKUC4IbVzl22gx+5vzbI96vtxbTbaIFDR/sDLGAW0KTCS81iDfUXdfbp+bQvTl17eGniUZj
l+iRvvXxt/3tHi4tRHZMr+vNMw/4mt7CiFA68SkSwhEFtFHXuF5YqPbYw+s8xI+TIfaLSLj9b+n6
Ua5Ct382OlOwxVK3LJavvUvAmCvDG4yHo217ZfePvMM4RdBTsw6GoP5ZhuMhaRIwCnltgW4b1Lvn
qHVOH/Dp28nax4xvx+5QbqSX9ttQE93KLYV3AqfhncBHWDtgTF91/sWbb49AeOalHYu9NLTveht/
t7UQIDCaRgag40fp5MPWNFNm/yZ29NH0XfQTU78VtbIfjceBx4177dHzOIuwIKwm6eAhL9BKeF0U
X3LN2uqpqwyi7mC7IQlxThxNc0yBZFvWEvORmjUJy4IyrMK+p606yzmyQ+pMrRFNiLydCxoDk8oA
nDzRkYt0MqzfVWh3JzuxH4nwdrNV6JRPBCQvr5ZlIO3d1jicYBtJRnaayOj4bU1mg9BGxa7TmHlP
Kr7F8TA8dV8Pd6nPFLf2hInfnWlH0HjJI4dLtx+xQ6M9Uf82f8sQQ0xcIKoPSr08qhpE2H8PFzT1
w4F4ynPysRRKUV669yar7k7U1mcpnfGwjIjs4nfpN+6euBBzH6kBL4whInLQ/PZsx3Nu5RjeeuI/
VW+gkPJb/ZZAR3rDSpgew9SMGLVEhIngbd4vA6YKtfwBGALT6L7R3gDdocbn/Fcks2M+LhmKAcI6
NFrb7YBNbFD1tb8S+ROwHa77nIF/ST9uXaCZwrDNHVw12ScUNHSEvUruy2i4rsNjVP4gHbB8FS56
dlqxWFqw4Otzd9eU/i+nmfwbYcFQjDhKPcwAZZPUg4fshumUYhReuR1V02hdezBd53aMqD8AA+Bu
oyzf/J3yuenLcPvuRM+Yg0DYmjQDp3irEtmcxtZKTzg/O1/FQJ3C+QTBjQpvn55tMmtIFpVTlrlM
0EVdb5d6bVmsgB4+1RIdcKKz/NhcWHgh3Vr8lEkBaA1XYAyOKo6JqlaRd+xN8bNP/eJuY1TYFIFG
ggMTT0drprkh2BwL6B6Ptgh/AtigxTEwi6rmAPmB82TdzE0nJtk/0r6hy1W6b1Lw/zbnPkQmI/fq
G5//u3L44NVJr9DWrZyB4Gu6DlSk4znWAXkYueo/ZRHQoHe5MNAK13uUM0+PRhqJoGHBg9A1t+Wv
ZXJoh0m4oufDhx11xbksHEYbcdUdx5FJujBVf2zd2FzbouuuXkPXOPe0ENdqzdAOM/m7XlfrZoJz
KGo+ipHQxlenqp9KT7QDJtN4H2eYRpfnv0nW8sFg6LIp9OpbCzB062iwKdLY6y5WXoAaiarxbYzH
G/q+7GHY8p8xyeSJ3lL2CGRDe6o0DEyV9Zpv7z9HS5QfQY1YyUTYQ3jRtEIOEb0FpqfdCj3BMISe
rRPBNqMgrdfoBMUKexrQAwIfaiCLNsN4MzqWQf97kOanlfjRWc6NfCdvkCa5TMBpSJ10OvCn5RXS
HdLeIlg1hI+Es2ZnWSLqoHOaINKLgvzR6bW/spl3fdLq2E5TNpxtynoMMj75uI4YzpX0enx8nN/s
HipJMkP3Jj9qiMph8WS5i/2yPDYZ+QZGaJK/OYVfgn5wiaZgr9+G85N2Wdy2LTe2RlW2RQEc7iu/
be96r4ttYtc4Lk0bY2uoTlBa5OGvZq9B/nsKaTaSnIFjSEzuzbVk/OpkCaHKzpq9aPX6UWvoK428
6g6wN7npSmjOkpi8ZDO4nCBCJ+M4k2n6GgtETqhe3J8ntr7VNNBaQcRwXEro5aqtcwGsU7nTtsy4
LiaJmHcdgbwBLBScIgNgoxOGR0CN9Vk0A4CYWQ1KHd9tOkI814i3wA/V09mdTw8gaoNL0HCP0IHB
AV9YTIBzByXq7GtDpOEaOtOJqm0G7PWVt+egxv6iIf0ycHs1WnKANdN9Kb/07A5lYqhHZ8AX4VCH
v3SWh01hl8EyI79DmpzDEiH8bR726o7kydhFDUo5s60OVq0k1WRMX8yzxm3bM0qKPQMOaMEsHGeJ
AuaUor2rMm1Y141uXYTZaySD1pzosqw9mTUHpa1PaOZJzK6w5UJLJybHXYgDMjXZYs25SGoGjHAg
i57Sw8ckHU++0ELWTzndIaW5JzULedKIxm0X+dCE2abfLERReaGRaznW39IKwG1jkJ8ZtvWrNHEq
jHkI7AAsxDM0vGNA9OhK4AS8upmt71tVU18iVbmByY02RvpPIO3gbhPnsu8pEY76RPEtJh4vqYGO
RcjU2efSl8/WIeZMtO5B1yrBPpaI5+AXKyQ2+QGRqr1y9VK86r5DRWSZ+babWgNpE+1es9UB+Dkp
ZmTgs6gqCXJehudFw6TCCbWXjBz/DR4125zJ03MZQXoiIb/eya2/usBAvkN0ML6GNu0Lk93RF1a/
DrUAVD5+nyKdA+dR2r6GnGCbdATh30a/YNeQKuTq+n0q4HzUqHzMWMdS1EYH29ONx9D08sk8cg+K
dy0BrL/Hk793zdY4yF74dLNC997Kotg4I3UYVuxpO82HlIyxgc1h+O9vwhG8uTnz3YYq8uHEvbgG
GgmLVkPWhYTlyiUsy9+OKX7RHsHBynikSzz/DriMkgBm2uylLVTx76uu08huYrazH3Lrl0WMN0+i
0HhblszlOxdlD+CGRJxJVcZ7UlvuszZAY7Q2FN3ZcuqatuBzqH0c2VRqemucWtGYBwTm3afRgDNB
hfohKjYhb3JumgVko6k6ZG7Se+aCznQzjpuskYRyzB9Zgr50LWT3XbmwlRkO1R/AnZ9Y26afQ6Dd
K93/NYJd2y0/Y2tJvglR5AScIYyeuGYj/jBPGqMHK6DviBLU3HLEaLbukJbXPmvf7PkelTqa0CYy
1zUu2fVUDOZmEaohXSoZO6gWcYX50RMbust0W948RxxGwFv7dJbyhoZ8IRO1NxipOe/RY+AEW+bU
0wfLsCG05L36DmJm78V2gi6a53/dFuh1NLTrAZIqFzIj3m7xadWYrg3S5DeNlbq01KuKDZLKHO9m
gFk5c7dNTui1NgzewySzddWnzU73Ues1fnnNB3N4CmZoJ18bgT7J3cRtcy/nfwzGDwcsb8d2IU6j
SNGmYqtDp0I2aG3Wv3qa063txi9rphMNYcN0w7SKc1AKihYkaceGTuwRHtU36FHt2im0cIdEyn8g
IC/OudB+1IntnsKC40MwlOW7VhR/zM4a2Kfs+FQaIX5nDbdE0rv2yQV68IUewRcoiOFb2qK3JwNQ
26Zd/+mFzI2VUVavkCMItBqku4nuYv+Y7dSj0SQPzQ83SnrVWxkYhzHng185YWvv64GYrwzAydYz
JQ/XJGH6XfkmcqjlTMBViaBdgmpbx8bwNS5xOiC4lnen6ZgJNRNpvFK8dEto+2WvdFy0Gb4Ww+ZB
DaAbJhUKSVrfrRC4DGQIbQfwgAc0YuknYPEHrZL61Wly97/RM1HvyCPytKWHhZp8uQ0Bc7t7LF0g
+CGRrQvf+VRI10BXVLF/KRX525qZ/CoTVRBm7SJZAmG04049JnLoNn+/B8ytdHS8YzwL3eJYfs43
z8FRYUKxr/6UQg/fmlYL3xhL5cSy59Zu+VrNgBDhhnk1a999q20My6gLGCfkwbvH7Imitio+GACR
vuzm3re0+eI3DyXvPJSmH7Ely42eEBJWj9kTaDVIWKA1EAXML2iRN4mY8lPe69k5At3h+7BHzHRQ
F31e+rgjbiuxXvxjSl+pzJcbwuzSTQTSbE9rjR193tDczPP2kmcvsDHPuTsBGP/ZQrMszuyjaRxl
7+22vZR0VRhQszDp1K55nOHEhrc3qnqfzp/MWNTaLD2KIH+hEQ/mRQ/GU4Du6WTRZ99Fpu6s6BLp
N9IJsneyxIqdxUgAaCgXxABfZW3rhnPv9fwbgyP9hAfIuS9Lquwrceby4LYXQ/S9IF+YhqnIk09p
wZNQmUzOrqzNPe7z+Bx4qgQ1Bx29ZBugPJ7NPbIY912WtMelqZOCcxSrWGKFzXGPugAkjrEvLvas
JBWM4JtQgT6ZS8lmGYplTXmw+RZ5HphnhJbmeXmlDSCZOyCYiBn2TqtjVSfxUF2Whacmmdc5cpnl
2MrA5N9TrDXSH498wUm882no9hQt17EvpyvtPH2K0FGF9sOixbJf+lRTzySYNvBLBcI8djgpLlIl
R0F0zxvUIbztlF1U1NdZCr4afOsf+NbjeVmy1Pr3VTG/KiEwH3O4uJ6Gwm+N2heUZnbNM3MniYq8
C260uzAsJGyT/woybhbB9KhHyfHwiFXZtxM9ZsQjG62JnAv/MX1bpk00u2zqK/2b7SoGOZV26t1x
umSzxmNZlrd69U83qO5cYzsSK2Kd+4sFSEMfOZ7TNv/ltmqAHOANZ0PG48Hr60OTRxPXAgco1ZlA
Zpb3tfFCYtCdal+PGZBHfcpcN1/FVYldH7FJcnHHspgHHjxCYH9EyVhluzLCPwqNwjv384LKyTun
FkfQYhraXW012skyp7cgzcy3EMXnW0TzeOO6CBKnyDD3edBwOpknY7qVWTfLPQjLV4zZOxOBxptb
K3WLk9XYlPaXKRUBQ2VTHByn/4LR0Dm4pgdtyqbLA4fCcZONqEX2tfD0cA/J50feGuna9qL6swyY
/Iraty+ljUclGSKkzY6C0toxHF7mEMucp7PbB+dPC4Zew8ghHkY+xGw4dWhuBPKDkBwUkIdwRRhr
zuN8fV6W7j8UI2+vxgRzXpmiGPl/S9uHiOgU+AR71DnUzKOGwUFdG4KJm9+YLzQh2lktwji3rL5m
ZRyScz+rEIQZ1Vu7jvK1LMdTgz1nj2NFPy1LhSjwRED4HqU0U0Wis8GaMYQhGmJZRlvqFzFLQc2R
Zo7VXhvhlzfbMOI1bFJYpfPbvCaqTAwIQwNL2KAmIgfPF5dr0Df+0U/pE//XFl1eYRlBHiHsdPv/
3boS1SZ0ZU5H2TzDWFRHy5Kq7E9URzZi6zx7QrifDqbFDTYNAWd1X/4YcpQCNJVf6K++RBqN4qQE
F5y17lPrtP5Q9/PftxEgZGKdUxKxWJulAPxfPRinExkmlUHKA4+i3MLuGCb1BIXT/hkCSrstwgJT
c3+CNbpChMhOsvSmTRuU5maYLRK+ZKq11KU9p7CV1cb10RnaekO+SbEVBSSVUU/jUzQE1iELPUJS
SpGvLVfYu2goUbD5IQel0dE3dmtOR1oiD3pK4qZJN90hQojW5Ah7NxjoJBv4OPH2KLvkr5zecY2p
4qmllYv3k+xN4CPBvRtlcFHhn8qGp4f0Jv4wI2fkHqHDzxN4eeAkNWYk9B7RJvasj0mX5s/lBZFy
m7wMSbH0Uz40Zq3DZuwje21qZsUpD+IodIXRWeXjhZazOzKjIwNuqSptRpKkzELyzNxo25QqwrsD
BnR01YlpcQbz2sG76rNP577K/ipCAC3FG/iRYKX9wn+KwtvShq0OylPJxs3qaP/36G4ZOvTJueVf
kul3qlB9oTACWJnOsoFlwQtJN3tUO4tpilG6/bEIB/5IgvIW3+qsywk4/OY8oTSQHnGGhg4bFWfK
+Z/Jx0ZnWpRqV6PUhncrbncqBSKC62uxVtkCo2RNK1jgO177jsYwsiss7/xI0yk7LjfOcs+ULbNr
AOCwcqs6OsO+jdDcs5BXE52jvMl33YQGPhiA++mFlxymBuK/bqX11Ug93HhWrE5V9c8iYBzZnFOD
T6wP1PeMRgH5lpQsgQ0ZMYndAA0IyxhZkMvqLNhUI8z/yu8rjq/Kvw1G6L/7Y/ZxPTaBkz6XBdIx
WmMv41ze9huzYuZMT3tqTtZkH9pZyb0sUYWFI/OCWx1y0lhDoCnPg673N/Xfkhs5QDy5gZvzD/qK
gmMjPw9hS3C4fX8kG5LB0ptdFRrob7oXGZ3US0Yb6Yg55xALcgNSlBhojehSLYsJs3otDdTJeQ7L
TdeBzslYH++yMYJrU2W/6F+7h85pwgc+PO2Bt/rwaJraOwn8MNdBOmRxR3ZxLNCgHZd+dHIJjSC8
mk3AZTkzYuiUg2lMyFCCBeHTqG0wvoW2ubeGcZxl9PS/l+bFPLDIGl8dIr0pdw5GEWZbcRmcOmuV
UzKhBaD5nRDUOjvR+PT1AHo2BuC/7QeMBpxi+L3tWbC+LDo9yhECndBf7dTUW2SQ9k3VfX6oSMH0
B9+78HX92gr6Y1r50XCNH0MJKcseYRPNN8CyhPPbhJMQ9sKkR0IM/nSoNOAH5ZRvqevmbcD5x4qc
e20HHFEAsbzXWnVrID0+PS8lCxL5AvJd+O1W7Brblq6c5irvVHEaWqVL10+zYx7LsXWodevH0GjO
w0d4fs2C9LK8y/jJzroR/SmN1t3IvLdwHwrro8kK3nqBtfcs7DLMH4p5nr+IKwUwqzaWO8LVKz5E
Nf4c65vin6jb+Szovxj3GEdPsldE8DltVdGBTgYeZ3q7HxkOvZd6eCpT23tb3jVNN3tlWsxzrgdg
k78lHNzqLqaebreh9laJS2FMqs5bt2kElhzi9N/adZg64Gl+dIiRj+/Dtvo5ZZ1SqxG/K/gmVMPW
ECtjpsmyNaMfCuevKWX6pEFRYSw1R5W0jArRm0O9Gs8+z5lD7s154opteGo1+HB2766m0ffW/Afa
6oPTcARKvC2+HuYndDLAntrhg1MAxlYl3kZjsNZGZfnYu/rklx9h4Jzvg6JPDk7uAla0Cd8kBAti
i0Fe0/xKyRg9vhE5L82pnp4Mw28W6gs+arEycGXel4W2bIAVKfog4PzQLs19LXg2mm9jFLXbGyGO
Rdn80SqtOCzqMqF9L0yhPVGUxKuuDYsXuUNfSw8J1dhjDLBbLNd45Ift5E9MBmvNSiHoj9ZG98mO
on0WXyfETSR1/Z5S6Z4rYUXPoSJf1s769kdXeY8+z744cW4fMjWNkBb1iEPS/JicpUCmBU5tqKly
c65Zh3P/g7O0czC0BIhbWR7iNAw2Tm2przrw6Mr6o5MV/63H+7hz8944pDB07c6YHtia/7EjUR45
yUxnTerZXZ9deEXhqnWFePm+fM3zs/NI0XGoyoCxR0yA5Gns0P5rkb6RGfSevG7DV16F7aVKvN/6
JJiH0iaUDL2ZKuU9HTVO5GbbuFeTectVkOGB6tscdx6U8wtn7/pCIAOqyaAfd1bMtKDyo4gTfttd
C/+VNXgv5KwWTmD/1LWyqK4jSEVhApnzP/NcY9pEXlU8Wrdcv81xatSVyBh1j2ElrqyeyxLJa3Zq
POipQk3awcwMZn//Dd392LfJjuiHdWB0+N4TdVm2WsMNswv2vAuic7lJOtFul69nco2tRr/KzJqN
qIW2DhX1AeUxtMJEkf+FYuuMLDvH1m42yK35+xkF/kPHYZo2DyUhofFkkOo3et7rX0FEDkv/WJKa
U9N9FRvNpZGRVbT8K4YKmYucGy+Use1obq+WAVP2V6LNfqLbAAkCL0fLNh8Nl0NioQ9PZtjGThuC
O+PHau/2VUDwzaAIPVkQBr5q690yGkjmgULczRQKDZhx7oTZPuYKxiPWif1Ie5GwbBulKweh3ZSU
OalTPHib2X6vW3qxsVU7bpa3sm+b/SDbGZQtFN66ROEMzRnhwsgoU9qugmlbjMSOn8NsmCzFTV7s
i7jF1uf3/oXjj3uRa9MjHVCfl8XrUAmmPJOZPgizgO+/NNusBOkL0dIW5l7xbmhNf1UJodeeSNMN
NJDGWydalsNJFF8KSecl0ND8AGu1bv2gOxSsbE8lKNeKD6SKN1pq2kecNceioke26oKPqEsKWvfw
0F3PzT8yJPMMfypUq3S5tggd0k3vZ+psJ1KdPSLy1mTOjmv1f3yd15LcTJpknwhmCGjcptaZJcni
DYwSWgMB8fR7AsVp7syuzU1YsZrsn8XMRER87n5ceWMi5ZLJAljTTZt9+Gmg75Y7XgDgvlmVFnXF
3n7A5zCOoniJVdUQnnH6AXLIxF1nGC9TSg+5l0BEa/v6t9ZL61nqiX4YY6ajE4GX50lH4zLMb7Ew
4mMkg1NpdvE+hOILp8iJ94Ktpa5IPdV6V1+Syf8tBG8JW7lIliV3njJ4KidPN3AvEwsSm8GlwaFT
Z7Ss77WTkRd3e5mgF30e7pOs2I3NpL83if/A2ZIdS95QT67l/27wMe90RWjx+JAdC/D8aaihNuXs
iZ9jdsGdHp+cNsXtzVi2FIwCGLIGtqgKuGo/kwWnAuTSSGFsTMIFu1rLsve8DTCqdNNTzjPvEY7y
OGbte++h2ppgyB7LYmWWPNWk5iqDU3UgDIJQOGofsc8w1DHq7zy4klPRBm+aRYp4+uugw0bnGsdO
ZtN5CKY3PMty7ycV/sZA688ct0E/J6Q6lqyOVGbCPEh+OlH/UnL7OMvCvdgcr9eGWd0oKkqeMTbx
4K40a4fD9ieNOYhkMMvOgtQ0aTfrK4I3vkY5bsyCvNnQigDUG3ue2wLzFTP2xzJyMJ4TeToa8DSu
DRmdru4dd+MRATUM6W9BamDnz4HyAPDoi3M/lCbNBtOfoJwCe2tBQFuz4XP9BgwMGMICa08z2gn0
us1sJcGTZrX5BtgxsT+dVEOllqKuuEExhIbw0Zr441TogRhxhjClqPGRbZ1UkQJuSV1iOPbpuq9R
Ahl12yfuWeY2r9JoRekSlyY3sbH9eb+x8xqnDEPDaflKcEE+Tgv1ZnSeZWs2O8ROfdOpkgc0X51p
C457iNhPhMZ/C8oh2HOCicqhYF5HFOc9V7gC7NZ8GCBCVgFMmt1i8VkWtNF6bSeUcTBqWyfZNF/a
uJIGhj/NW7uwPKAWRsa12+Wz21F5/GOJUXNiTa+SbN7J0KwHNx18rDj9eD+34S1wEu47Zp8duOkd
EqtznwJaa45MkRtOGTtZ1eaurZw3ClQgWNRx7eCc0ik6xl3Z2Ou2tX8YIqz2Q5hTZKC705ue9+ja
yodJoKw6f34V7DqzNi+6EnAntfh+QsQMS+ga8kflbM1s3Fdw6Q8qRcgxGQfPykeY2cX4M3CNlDxO
NOm9Myc4iA7JCSyKeGK4l24dx/6DykqNiRLvfGtI77VnH70qfNTa0N9ytZnr9IhylNH5hOb+FhWO
x1/vtXu3YXL+OUo3q2Y8MiDNwRyNezcrrTef+t5ylVd2ctH68qvrusMzgPPhuU3sUzzDdQmdc224
8V0Os0X2BR0y53p1+bdETk8atpFYtNzcOv9bMhxTqzrEjqP5c35dFklo/xKBpr3DxXoNB+pfuiox
nyyPt4RGDq8dsaUBVHTukmH4CQ/UY4wwiFOKrD3jHGQKEqDVkUK5dsu0R814WrVobfZLw9R+xH9U
PDeORId2aVAJSWGdTY7mKO7WBPUWkrr6Caog7RGTWZJ5mnd6Ln5Hs084CaH2DNvTXgUqEieIb1xq
zAwMLUjkP3cyxZhPSQDveqJqPqGq7VDDOW5Tt33qO/OSdna6Gh3HP3wevfWRs0hX62v2rPm8UEGi
CDlqyqITshe7t9rCweJG59Jw+LDEnXYEsutsSrRSrqP8ksRxd5oFLHYzb+1DacTzfaECCEs+E8CB
INdeE9N6d6ZZnP4tXeuJU54oKdGl2wD7P54HMbyBKwu3iZTvpOsnHDz6V6y4NJPYXnaJwQLcGtFK
tNHqN1IQqdjAatDyvGAnEf8+Ji6Lut+7J/KW2Ya3H/PZFCdJiqf3TXwLVIR5WZx+8o5EutdjFM8F
9kssCtjyVzqIvFsmZf1e18UlUtjcLC5R2a0+huqfmC8Dd1QOKcn0lRnkypjhDmUdTngaAlNvpcFr
vQ3UajAJ3Uex65xTaDsMUjMMM+ortEOqk5rA5XFKUxTVO6SWtEo7iXz0sB+GfU6jBLrM4hoEiY6W
lk5FdLWcTR57LU5BzgF9FD2bOAx3FSxt3FPew4YzzYGzJIDI27vl8DRTNof6SxjHjm6eWpavRPna
0gl2p9f9yvOTS8Nkd4+Sv8eBwyJsnQJeRW9ITGvMWJdfFalBczAyPMx37eQsOWW1kMbHxcTBfl2n
wa+BRNirioW9QjxyQpxDgKvNk6l1xavspvXk9fZ7FjePuqKSMS/K2+TEIdEve97Euqjuxn4ZOodx
39yo8q3VCZdJFOxTytsckzY5MNpEH0s0zcVq6S6wnpTxhIUs06AFrWJUZQi0EFAZ+UBuczB4pjKp
DtyD6OwjfbwsY1q/pBKqjVHqw9atLXDoDMfNFS/CRPJuBqENHOmL3+Kk9eJZu/4Vyhz6M3lSWT39
0oyl22gAkWPmI9FP/63UrPJZt/LqVscu8TLintRzMssKA8qkWt6HTYjH326L+tQpiExgwDNuaAI7
5Enx3UmC/LvVHKehSveDkdgrLnwxG5LrHxrHIsvMyB7zFa/0gZ7xWzZpNtRm81amrbvqGWbsyFjw
yKY2hQIhVbbTgp7zVyiVP+REWpqzA5YyNdlJegNcFDoZH3gcXyFmMOwGWNgnze2OGTzNZehaC/B8
k9M9vLr6+XmlRYmRx1kYj8UQLa24AE/U59euGamGYVC1SjSberA0LO6eWkpdN69t/mvu8J8WlEOe
/IroO8il/KkB+n8GRaAu/HlkQyooyO9wD51uKIHjbWzakGMJuWLMC+xDcLiiTe2SZPfakenDlH4B
V2tQSxVHEy2TjbWp8tnE9RGfZ3XjS3jKaKk3Hoe0/jv9tkNhnSf/l1D3ABovyTyr4PPo14oBQi0e
1MsK3BhPgst/uRuGj0rDiPvP5LD4Gz4Hpa2D77orpxYquhHUVw3qCynU+RXqF5+BzrbOmtp/lgWx
qmPkwf1268UdY2JG8xdggPkl1uY3uiL6vaqJXpc2gs3d6GwqC/2pfelnIz7zmC7Yb4R2tsfqlX7z
v3bOJdowSwKIgAWxclkijF/nmOlkIr9DKRhXZcELnIFRuOXKldnNHGZl4mDXzSk0E10kfvRd8e3P
7MyXXAGVliXJSZK5/nlhv/9bmtaYNw53oxTr2mINiQYuUl5ENiPHRkunagHuwfPFC4MBXDe8o3MH
otHo4JEhLiLG5hTL4pmqbA9s9eIicbNL2yQ3jinOw1YCqRY56WO0dmYWjTwxLX+XwYq8FVMTCIbV
LrtcVh8XcXi0tHeTcyJMMXHvOa3fJEZ2b3E5u0nB0Dosf33mBwiYi2PI7d1SSLBGs9KzoxU0u/tR
9u6EnD4iFUotNc26OImDndV1dkynOe3ird7oyM8Evsvhy1Ak+uc9l9en3/Ome8SgsVf+VI4E3ce3
GgTLbkGEJ4pJgk8lJrtEJ5VJyJMurMzbhqPjHQDF/c3NDEwUjoCoID+SHrQUiCds4oEAKsd+QmKM
ibMmfOE2fZw8C1+dORI0l3K65rX2K0yT4iQcqBYVJy8nLPAgRBRSAgaUliRrDErKj/JbqUm0Q9zo
nI3EED7SfecKaHAZs2csaBgnaSl1pE8dfAf9rUdBfbHtsYN2GF4pFd4SlEuuqZYPd/4CcPkJaO86
jfzH8r0RH8ynnY9BEF7///ArFi86Dpp6FaqcJe9+6rnUnY3WYMJTamnma8Z896SZGQfRtJQforV7
WDyopTXZd9oTiC5LcacIp91GxCNvQZNWez2P62s/O/fS8tNXdn1mmjMlw2nCMX/2q/zWm02w5iQC
DD2B2kBlA1xuzgD0EdVG/SLz+Zel99mKaRJWOyVOemN8I7moP/XczrYFVWDb2SX1bthDuUr9UbuI
ioDoYms0q4SDrTdsvcrkNYtlehZhtjNiPJm266Iv4N/mXJJD/hn8L4Mxztuea+nq3/UPbBHRnYSA
mvQJzlVs8OsMLxm3DqBDvgqDQUjZ1WXtbGa9kzcS6+aGZ5S3nuMR4uJyF6oloTU6YcNtqgCHVp7t
moh0m8lccN0bOV3zKq+3LFnlNxdHD37CnjL3S1mJnanAah1jDQ0BW9pAinyC/0/LkiX2MZH9eN7k
dG3feFTJq+uFNNTim25QHc/cJT0Q8bLaJgbZy2TE+lfTCHVevloWT1GoZnOYN0KZ6U21+LxPDmma
uhjTioyqp4o918aEfvz8pjTHz8PQcgyKw2w8SzWuUqr6JCIyYpCYPr9C8Im2FPMxWSHqkyjB818C
Y/Zba+Ulbja/ewVS9vJj6C1t8tIOLgsijgRWuPJwHhyWnSvzKJowhoBgaDomvCjmuSuC4bYsViX1
Iw6C59gHEz+J0EJ+G8LLsugjw2+Z8sZRSh1+kfDsKJnKUkvjNf0pNQ6hEo39sNVPNL/S7ehiHdkw
PyL/JsP5PHa2i6bdTBsTlZW/iJxwTeDVdCovAcvQ8GDjyUf6CDATARoGccekdjf+NEZnSOBQQ2RE
cr/VWhfuYvxqdtArjb7FjG2rL3HyCCUoG2sHf9s6U/dyLNgUYIQIz2XjvcSObmxAZuFh+M//uHzl
dk6++zzGRqNx4E91WHQIco6ENs5+m97TrqE0oJKMuQZVkcBE06UxIaCCUCUNbLUMZQqbq2YkbVW4
JbpqvPKGpAAWbsktNUm65E0EDieswbyaEWyHmiCsw/zsDdmBpkgsRS9aExqbuUH7n12fTnGVAWRQ
oZ0Ft0tlBIhM6zt2pGZHFR2AXLWIPibeJ8N05xTRz2QQY0AIGTt0AuaOAEFdotyhWDtQki9dlGOm
msf0yyBjbskqQ1xwILYT4ADUbZEtTsLo/Lmpj9RWTSosvix0P1SXSCXGa3hn+3KKn+Y99j4iY1rV
U5KZZDO0qvDJ1ap4v6QZXUWWWr5aEo7a4KQHQku04JnOyQNh/LlYRJaJTAV4AfhRTVP/u+BNAKY7
i1cVMvzc35ZNbtnutLlZE613TsKNoakkTXsq+bQuv4oVUmEODXitHABTNVlZnDzFTCjFwVlkV/Vw
WNzZtBupT5fm/BkBbhyoTLF3wmAmvdTcgAKQTMm76R76d4xiFAtBr9laIokudB0wo7HhZZ0geqz+
hyGinkzeIghbm386aV0CDfUj55sEenj07elLtEwlGuaOO9LG1t6Ah7ytHfDQg2ua1K4k1gMScISE
UjLRdKFHowAeO6wJzNzFvKt4yS0VdCpHs/xcpIo84QWozrxheYJylt3AN54uy9JQLnMYu+bGcyth
ptWxBZbuOS9jNBOmM5vll0Pda1udm/eKPnFIJsdUsEmUfd7g9q6z8qThBFPgz4oW46o74w7lkwJo
6WQkILVCgEvYy1nh2v7gPK+Z1FZaw0AzrVqECj2VIlLTyjZ8buNWQdKG61L6zkOi2s0TBkeq1dNd
ghT8Kq3G4ZwU5SdpM/DHRG+uJvXpzLimVAzS+bTyrO433syx5d+Mf/lKbzCUwfzXg49cFWkXZjqe
2dzG86BcS45diCPhaOIXesa+394TYAfYLHJi/oQRn1oCIns8wiNKWq3YUeCFaBI1ScsQP+Pf67D8
KnTNpzGsTGTbxLr2SmOOKrM9q2aWJYZWWtPfVFpSFHeeth0eafNbGD6HcYUV32ceeEippaFCzCYS
nXrGXraS9LF3wnvvPNcJ88AsK3+yZdebukq+pSX/8JuyRgMzPR6uHOT657rElDG9wAyQ1yw2x5dS
JpSYMjI66D2zU01gbyPKXz+EcKmf4HkJvSrIrznz00XoWCQP2seHs58QlCD1YsRBCW4S38zkvhdU
pDETFJugo2iL7OyQi6Hcgyu0jsCfjqWa6c/qaq8uMSeiOzrNyTxB8wD0uCJbZ2rXDWhsIsER17vF
w0Oj+HTxqB9zuXHNRt3uwtbobm0HDwr2oLYr+klc8MFEh+lL343dFqRnfvfVIpjUEdq2E1ofgwf7
ZfKlaOrxUHpQdSid2UW+PX/2o+U94hvk4OjOhIalAkVWGbkOWbO9l8r43cDDZnMDEeGyRd18hN3N
nLdvla0J/r97m7KobFyXUEAzpyJED8F4W1XWfImtzj4L48uQogUL9TZYXAaL32Bs+z9RHNdHTXfo
dkDA3NUdPGeYkM41HTDmuGInid2ihHSv7eQWz34UA/qM6M/DRHZqEwE/nrMgwD4vRs3S7E9tZRFY
JA2PiLzkhlEB4B6qJ91Cq1uOVZSnE1FQubxoAbarpTPN/jB6zNJnBx5IhXgVFBYHdH5Vi9Y9FppP
FEYEXLS4YIs7xXSMY5K3UjbWB156dzVwW7zha+0OncRrEmcZpeil6fzq4w/g6K+zUDl0fNAPV0Bi
S0vsPpOKS/N20wjZYHqOaoLTyWT8xPup76s6LOHTzfrdb2jn6jlIr5dJE7a/+HPmlNl0wMeu7e3C
sdknkZWd5tmPccQ4PJws8qxgnxUibjFzubpd4NSbX3X1wy//IJXydBaNSE90lLSzBy/ISqG1lYYg
9L5w58CV1uc+rXap290/D24ALJIdXBSm026IRQlNDmusQpMui9VPXLjDsUDQquuDjY15h/TwBH5j
pJMULDNnveqInfBbhG5+Z5Bbbzm56QdhMdZq0plzIoQTsR5R3teLzheWNU6b2tuLTvsTx7jXZeA3
T/ZE/5bM9XFjQ9UNHUFPL8eRhWSXqQnc8lWuxnC1C+KS8sgtt1V5WCAVRuRTvBQMQJLU6YgPx66O
h+y8XFyWKwzSp31sjPQpG1wmkZEmOOR6mrmKNAbEqc6Vk2lTsQIeINYV7afrKe4wBo3SooPVdnHF
CwbSbfiUw1Z4uA4Hf+asLifKyD5F82yfGOS6ypoG02wOyDTDWjFze3rl2Xb2QKCsuS97L1NkJU9a
O2yAGHgvIeMDso+uu7ZVfnoBIy1L7H7EYYyyl8ovcIC9A5TrAQWUN+PNyY9lqQb5qfVRe6QKFuE+
5IZPHQNF4KGTAL5tom2vzfE2Bkz3XjnOh521M130gp+jSIdPmhjKFaVsqElmg1Ws9WbMbEyPDyPn
dceS2n1ZrKr1aeWrkx3pTRruTYu3uAXND+4i1vrBgIqB5nZdvirTGubfQGe0Ri1rM7vzkegT9Lde
LwaG6S2ZaHh8+96GRtsic+ldXt113X90SUnIE2H5c99sqoKAbEghpmN5xlZ3iWD5qqvvnbIjPDrl
UJ3GBTxZmc2Hkjxu8yDETXbS31TDyoZOtnbVAJIcdstzFfPqgmdaFm/shwP3J7qz++hXpYfO7nO/
j5z89L/zsx3vfxYuQGazDYv4h20IrgzWf6dnJyZ+32ES/nYquBDHRZjdSem/5sE89cSasfYtSPJF
LKVVA/8J/hIuLd6J47S99Y36Vw4L5+TrWcduFz0bmEFuo4CZOVgO72EHx7zPI/zatsZt6j0bN1hR
nfqeAF4GUt2n4HwJiE0NcUTUEUQjFyI0RszyvCwaEPaNW9Lxt5RfzG0uYC3zQBW3oQjkdSnpQB2i
S5udDAAdm2bLsQUxalJVwKALzFL/2io5cQYbdHJhT+7HGdd/1rgP3Tp2jqafoDqTtBxjDfmfR6Qx
1N8Nbr1M1BznUpO/PfFSdWt4Xhte9Gxb6DI/Lh8IIV7+91fF/n+Y5ni7XJPbvSVsy+X1+e+vyuxJ
SzOARG/NCrN65sotjv8OrZ2lqAd7FwYoogAZ/n5PQAblozMEp+W3+G3U39WfymjUwnoaxuuu1ezX
rGvhmUr6LKX6Zcdj5pBITXz+r6Y7eJcwzyhAUxEva9L0K2z759hEf90szuIwSHDa4FeCjq6+uRSZ
LN/EMv+fbxJNW9G2BSIvaPjAcdfGlF21T4su/+97y8OVgl9Qeer3mY1sSJ4j3S+/+d/vW763/Obl
e5HuVJ/tQFT7/P/LZAw+kP/jc2D7ti9MwXTSF7pnGOpz8n8Vj1hG3HM+NMO9BrB3n9ogjZbFqzlU
R7YWbpeNPBlHDDMAsyKPTLBJVGeJZ+nBl7gdhmf1jcgM4St4FBqagdEARIgx3MVtusEtND8EliGY
wkAsex2TtpvVV2ciUFzk0c9ZfQIaXArHwRv/TmY4p/6eZw4N//hhA3OKVeMwIGy5Vo4NgCXHnvNj
YWU/mUVPz4Yet2uPtOGF1zuCZiCf/TDogFRa2nNEOgSa5HJnDjWA/7VRnpYzQqGETTPOgbdEOuQi
GtJOPSwpA/l+pL96sauYX8vc4hrW9sA/e9tAlFaMNBgX/kafGCgNQTfe8vLECAZYDaWzG4wyHp0O
05eYNt1707sQQ8FtbjklzExDyxrkFkJnClx7Yf3pYUH8nKzUSlefVo60xTF2jPVyFANu4269IaYa
JDbmk1BLSAoeOprNE4L6kOLgDWW/b3x4EA4F6KfEgZUSpk6/IZZawXTbyll3id+SvhOaY92FJ9Kb
5DAzRq28M3SgF9HLjAP/UXmfiRsePV38mUlo7sm8aViW4+lusLcu+YcYggzUKn3c5zXzKcaJw74i
kIXQGlfg8PCaVTYfDj+Hc1srkJhbxNoOnlW6MhWRuJ8zaHm97h/BH++x4oXnros2iRpqmsptHqdi
74Fw2Y91MO7mQjZX4TdbQ4jpVrs1fcXRj0KrKREp7fYOfiRZBYwS7m10pWVnbSZt/xuK4U+zqOJV
DL30aNpxfwdNhOSL37O1BCRaU9SPwAnIK5lfpkpP9p6aGwLRYgRZidpfy9T4XpZlB9VF6cw1ZNsq
paaib5AeTavU6Sft7OewnBedOICqqF0jXi884XV5B01G1TVAHMdstUuPo+uS+EPGBZ/jbjRiZE8o
RIfBHYH3HjCFT13LFBaDPTpIwBVl0It5P4gGOFnKDL4NY+Qtuz92YTe89JFyJAQuFZw0vrhFeGEQ
MwN45wPgc4FYKho035o2nJHERldM8oYyxn1flb/mnBmi91+YnvTP59YN0hCcdDRRHFGMDUa2GEkK
OcRzKB1BAx8P09ieGsWrWpbFNkEK/cOfLWfnjFlCFa7PJ9pwVoGKwJl3wWvzGHisU2z03tTBH+TS
h0ObOnpDxTTC4Z8hGuNXxydtqxWesba7kEpnfvQVz/0cQnb2kSp/S44haD8Lv/7JaGdYLzClzqHA
IyZjucWUWNJBAg0ae3OyQn+zbg4X9x0dUhpePaTi1qwvy865LK4jx2OJngEKKzj9W2rwIlFZTodl
8pW5qdwLTMGG8h1QUUJkLGHgrDkfimTXc23vMqO+A1wYN2HcTHvBwHQdYLlf48iPdlINeYMezrIb
qYCr3VI0Y+QxHHqLpMspGn4NaWk801RbSgzHgMWMq4jEi0VpzwrPUs27h1QeKMhs4w+0n2CWuLll
IJ+lgF6DFe/KLsZSkk8bcrOjqCGxKMDQ/nQN/T7/ljoSb6VuTjtHCoJx/1mwfZvg/7yCOFNA2/fs
eR+JTrD74Fuav/EMgB/kq6hoSRtqbXVU1hmRExP66GWk7uC3vidR2+8M3GSnZZltNoMh4R4wVuSM
Y+WxiT034oapI+q2hI0bHivcYWGbqV/KmfIri7jlhlR+URIzGkmglhOGuti7T1Qhk5WoL2Vb+quW
DvJD7wTeMyix1ZTkPryL5MxTiXmz8nwgOptnxfUroNkeW/gfXEJMeerVV7RzPwXk1w86ZgkewTCx
yavfoiT6klt+v5cKaGSprH6PCsl9zPgYev/dykEtVRHjWZyI+SVh7LgH06G/9nH1ZCbUJ0/aD8jB
9ZbOzdAPKUGlwgoBPT7b9mQeDZ7fjXJoaQrh7kT0yHYEIgU1A0lUWUwj5mAjSKuBCxq7mI0uK1c0
RcTMQ+d416iCGeEK+h/wkjjE8zJwy1UzXVyeETBC2+s/SFimW3hSRLGfo30VDK9NbJFSadnWpa41
R68xxIWOEIyEKXmeYhBfMxH8nFR5Yu7SN6QVZoI9nUmQlnlXL82nddAN0BYaqzuXJTw+nQf4ttBa
b9XBzZznAeA8D16KwBpQpRSSd03SPZy+Rwl3DlkcwdqGQbyLUWseEJHxxuO42oAypMLbzDxig7H9
1FtkSB1LnK0aNH0niPmGxQemsCldUyvyvijFjTUku0U4tvv6SxXhg6E5tbl0/GNtGDb+lWCMLuYh
jHBYlXdr6MVHWIpvdQENn4H8pcsZsPnpvCftu4HYHx2Xm+NYdXCwQz6weug/gpk5IAQpqG4NaZJO
5MRwBh4i1E2tl+fNssi0ew9Mvwo2Zfm65Ok013F3ZSl+4sRyj07e7on8TnT05uYlzizOpyKFDTcQ
LfBiEvpTMEL8G+i+qIGvrQnOjhuXcfsaQcw5caaKN7bmZPuhNSaQHHZ2tiC4+3T63YfYAteOcrYL
Fe1oEGokrBM06FowY4lhJp/0wkpVSIVJdrSVUXFG018Paote+MrMu0ZkUO9LXGDdXvJTmWv0KwJU
FmesztvPPE7WMqwbaMpldgwQb+ywzR/TRPhMN4CUDXP2o+7I4y3sKZ9JcT3iwDOnyH54g/ur7ZCg
amP65uvmLSGYDLZGnujj4IMg0wdc7eBQyBCUajbvGNFUh5IJ+DqBnP1U5tF8Srvino/zeJwNIzyP
aom4dxr6XFyWrLFee8+O74i9oBDxSN5t84+b2cr6J0Ro4rku8YEmBas9qra9nvIMzv7BytUMPqOq
EbCEWLArB++b46TjJVBzldooUNvFxiVO6nfiygyruc245jdlhl9+MTPngOgO+G0UuH1v+YBAqj6l
vzTBo9wXnCvNZNAIgcLNWK6EXgbxKk3K1aJpmHr8q2EKugs7VPO+Ji3Y2Aktf7b9JHuORjaQ6R3u
VrqtNWJ53lyGF0+f9jk4/i+aSdl2EZfpWxsVv2BUUgpEyUdTuAFhmbbYkj9j5q/MMZVDYhK71Jec
+ejK68OTZk/D0UDiJ0BA4p1ju7txRlN/mgKhbRgj7+M2UpQu+qxWHsGE3O3yJy0DEpSHI06iMj0s
nCpMCLARDWNFGDHGWj7oN0v/IHiAEGCUNg65WwJSQZl3W7wsRB1GSK8z8oomTXDsiKXrKhBoeIzB
DylzjJ0N95OSvVgylkL/aG2qhWA8KCgCWnJWhT81bDvrhpM5JyS8M6kDQdyqdSIy1H5kiWe/xyJ4
jvLg2CrJNS7muUFpNa9+EaYHPyy+4qk1dwmFkPvKnF8ggsC9TyJ7TY30IauZS7cK3lM45m7yuaws
mD699HSF6ZkhH+QpZBfeNxa4ZPLy9q5Sc3tEOyDuhfbdhG+D2XE66E5qX3Knedi5bRx0NU8c8Faf
XEJ3liHkuBq1ryaf2J3f2D+WRkO9w0kYw7zUVJ9IqjoEcLSG3DraZKULmUG0ap5mpkuXLskT/H40
mY31aO/lpO99e/SuSWmCgGXusMWvvbTWtXBMBiMFhUa50SajXqaXxR/wZyls2KfIlfHXtu5PCGbx
VksteehbbVwX+QxrZHR0trQiBvBubEq3F1yZ8RPabb8NKiH2eZ+feYK5V6usfyMwcGXBcLDOG5If
ubT+JIVpXWqZck035As5ZQZRTJu39VCZbx5+rInb4cXKfX2bmP3PeNTCtQC7xm4FJ9MomRqSE9u1
pV5eQ5sN09DArcShfygVu6jUQ4zuI3BSHxgTBrh4nSNVnYtpSDZm1hcXE248ZkgACctCAG/TR8Li
Q4DAmaWUBylcKGweYj6yb1cE8WbQN+XddDAZBTZlhGhq+w694hkW/E6aTb+rB9ylmtfW277iP+TP
YlrncHrQpnN5qRT/NjFxautBeKQ+Kb7q4o3ELqguJsb8x2CRz7C4RCLnAw3B+omh6HyiLyuT302s
hIfBAUVWl2PygpVL/ka7o5SCXqID8Q36ilQs3/bHN4nN9SUf8PGTW8sL+2tkvZILfIDg2Cz+Bmr+
iOyYCb4LVDhZVN9tHBC4keP5qjEK3VjSAzUeyPlsuD0+79B8jUGtXOkemoDlpPLQ5U6PCBxkWwaY
mEwIKOSOfLEnZlElEDUgz/2PBqTL2muANQxxlL0kNckofSrkeo2qllx7taQtZXlJ0ra44fVwxeal
HTJfgiEaa/tHMlv8vRjSX2Rr9PtlrOxKkNuOBg7UUtGJTjV2RIkZ7wJvxsmpl/M2nS37JhUS3x0d
ajXoutpxf9g0ldNeWpsnrnqbLLoUTWvJGWfA3XRpDDci3k/wQ20VJCKAQWAiJE3YqSUkc7Y3dfsH
kjbz+ZHo7SzTdh1OcequJgoIcZAYCAZpmLJLMbxPkbo3Hl56qJ05oktiFye9pa3Kzuv6xXLjnwbd
d4dcSvNi9/It1WgP4u/Y8Yd8HxXa+TGUvvEUh8WuyXDz6iBnnwKSB3TWPmzbT3aDiVir25RJ8IQu
X8059DZxZTxrCluVdDSgtZ11JYQizl2UuKq3bd9HUDxyJd1wdn/nH9jftUqYRVhINnM3j+vPSKyr
crERTroxq7tNzx+4MOdoLpRNWST8NqWoeTwaB83hIKx5eXuRGApVGnRZqB6ZdnUUYiVSjsJlCU3q
tUJzzVtYkx0K0mwMj7AjYLycPditQqQ/XF5zncNRZqkY/bN70k3h+Sco7xi047K61h4GDunG/pax
Er05cWoEx1w1BKh7Bll4jsWO1XwfnU4RDzVBhS4AhJOuribLV5n/4AesHlqRE3QmShBq6bAuOBgg
2BK+yznQr8ilmLveQKOnKI5xpBfjcSuyJx1K/oHLHeyBhk43sAO/ajVkXU4amuLv1vN8tqyoPvW5
frahDNyz3gfM7xuvs0soS8nBizAsLFq/ksqEw6Bc4zImY66Z3qvuYSatsdJspEPnj5sm+hFANk5T
ssmzowLVbvqRutW3qBzTS2k28RfLi0+/MWB3t8qruSw04K49i4OWqcW7OQ+gLtjtl2VPKTTowpys
vGcLYXD22jM0y/QET6F6jpObS76VQsfiLJu0u3ruO/ES+xg1c5PzcRwfNEzT05CRcmKDC07CkMV6
EIS8/iFPjTLt8Pc5j8iyuRza8/BpZkgTPGWa6gZbDp3QJJHVluu8lQSrXonZQWKNR6iO9+WC1pXV
RzpHwCKbsd9TmnTtOFjkyoelq9unR/vvBHZygcnZPSzJqSUrkAopObCGbwuLuUkxA0q4z9Rz0fIy
tNwQGEsV24am3p3oU+9RljQ4OvR4brAoZBucTYzKfIL9MRtCoKombeH0AJ25YuyhT7bbWc0ToZf5
/HjtePS9N6ov0WMyxvvLYQA8I26Sprr2GHxID3glZOZG3xh+iCsXGz/Btbaw4+3/oe68mhtH1jP8
V1x7jzVCI1X5+IKZlEQqjaSZG5R2RgLQyDn8ej+NGe8Er/fYvnOVCkUAFEgidH/hDSVQYFwBuf1j
y1HQD2TuekvUN4FGOa0tB052O956SDZuI74YV+tTPIx/VEY7kRRCj4dN89o2OOxwC0tc9fjfxjH1
8+hB8Au9RNtGbQO3DiXkUhtfnDg7ltHoHuN3ijbBlY1eJ+qY6GSiovVZ+pjoeB6FrW7Q+UGIlQCx
mG9cv/9cWd0xUqiX3HBWUPvLk0ysdBeKd1QP6uuxyHNtW2VadNfqyR/1wCA6MCOtZtcIzzbEngrx
qMRz4isxS8Y2q0f6f7rkFn1guD4Ggj35xLNWI72h29FdkysOHo3gXZImRyfQ8A1BMrYq8exts77Y
tA6nrcKXsc7nek/m329mTZ66ycaAMh7/4KuYO3LTrS9GPFCGqLnR68LDsDnb4yBaINfVQnLWW3wp
4lasoqOjnleh+80eHwtCrKUYS3XwlCD2BfSowfvxSlZUKeJkQndaRzBDNhcPOTSioy69Hol5rvWa
skQcZDGpMP87RCgHDoKuItl2f5UXgpTusNA4BOnwkeB5Xlc2CnZQK/qt9xWLSJvqBm3lD3YTTjeW
ObwEfkSVpprNrafcbYuue9DMNj2YcxcfqzC4WpIgXJm/+MWgHY1a1zf0PHAtx7g7nRLtYwQEDEl5
zpQAGalzuDkCUBY31MuaFnZW7pUz0NTG2+PMdVsFfbCvEvCiaJN9aExqI7A53ydPa57tonumokox
xLbn3axKi4E1XwpAI0czIRawlHgvRKv55BcGfOWI3j0tUX8fgx04L4ucKzij7oFrRLaOZGVdxkY3
kctBkirV6SgPxvSGxo08aWllncnL1zCDihtkbIxtMfKoZYAHVmE59JS+CSn0St9NSrl20ODE+HSF
13WksOUOOoy2giclZnjjafp4QKC7uE4jYW2HSYBPVVJQNSiAvaf7T4nVDjfanB9ik8gKAxjM6Os+
Q1/BSO6zTJAohhGWNToc5xQGzY5Kq0Mmfe82iJVp1oQHxFjbDwcc/u7DALIkpx87powK94R8MpwX
7C8dQ1HlJVghXuXm1eh2w3nxHabTfYT7bwCW6/U9iQK9B5MLnfTZI5Q/OvnQJKXMnbUblYqRDAKi
Msoj1saPqLyF23pHOS0CuqdQe/k58DPwZ3lW3qZOcePhR6MgRdiPmi76TrphbYLEJMMr5HAXetkH
D0L8Lp+5sKOCdtZt97ogz8BB7QOdxowy3UE0HSchDb1iSh7tyQQ5ufYlqggK2L/1TP9R7yOxj1Gp
gCQCaB/YLYykAPJcgdw5RuIAN0+LiHC7lEixx9rrExmIDZ5nQmYVCFqxdn0hxDrUXNCiDgIToJGZ
sQbQM8sCREx9SJA8+V6OWV7pTo0FUwDGvXaxTRxoYh3SesbpUN6nvm6/TNw5kvRy0w/f8GgIamNz
ndHIA1IqTtLzaDxg9qNjlnHyhX3sYFmsh4Iw1m/R5FoWlcSOtOwBHy+4BtNP8ZsJXXqmuiRGr7UE
HlA97NLxtFQy7NkYDxDV2xX86BE5n54k18lhGdClWXRFAUNjAdHI/ZTTgmJgvRnjrLlQlbT3Qhi3
MAHRB/a8c2mN/tn1Yo0r+lH3kDe2KSEBxxfixtbMP7QEokqeZQFyU5p4wF5snSPwvAF2AdegUgKV
KrFNVIrbj8Gj1euTvRapV+4mfQjPPjYDuzxHYboLHwAbE1jZ2l1iA63JwvlJKQnurTDhhyigoJQf
oBygVuFryXVD/L/zpyC/9oIBMQbR3yUSmco+49GYfczjuYrVLs2KT6XityCpGZyWV2N/pS/wBNUi
Qf1rZGyHNoT25LEhIrlgnpoikzlXVzjY9A8U5TnLOW06oEADPq84Vo9BDNa8g9vXpGgBWK05XA88
e6dSulsbAGwvfH3fuWZQ43sZuHTm9Jd6irKr9s/FDMeTZzgtYWElcKO+UkatHAiENmk+BTvrCZcp
6xbzVee+lumqAds4W0V99pqgOi+vWsNedQXsaB/9xQoQlohWgCHsXeCIEuWOMXG3tU8BXCBrRSYf
NHusZgIeKhoof1IaZ+jjWLhmtz4ywAcTA7PRFKizoJ7eHQsL70nPcAASTdTm4mhI9mM8PA7Q/07L
ohlw/EjE+JQjVLILFbtgWUQOddsqTcGnqG2+Er6XhKaRlNS11cCxjB6GQv/6dnb2cmrKYCps8E8i
lDsRoLgPS51EgABvvUCjF5D0hD4TGS2kXPjiNoiP3gP9Ix40VAU5w3pHCbHLkk1COo69TSDjw8LT
rFThHkgaPr9WUmzQ7P1GyG3b1NsTop4JOAWfHlXZTZS2r3U6NJCOKhuJ3dw/Tz54uM4eTq1u2dzQ
UIlAq0RrboRhvchMhqIwds6ATsiy2nEH1s3cn/LSw4B1SX36NSx7+5QY16JPslNcBpYAH0OvtY1B
dpgq7Pu+MMYETaIpRT6GHtWoznm/sCMN2IaDbbp7TbhTx0Wn8i58okg7PQx+G90LKCE08WaP9K59
FXgs7McGx08EB90N7RUU+BQxnhJVdq67j1zqrYH180XmbXVP8/w9bxKxr5lHTjQMtkXYQkMa+bUp
DjYb6ac58i6th1kKSc4GpsZ08huk8rpqQNE/1mgiLCY9tRHDLE/hbSXRuBmpaG6ZvfqTETXpfqGR
RDDaCbaT40hERJWBjnER61g89P5pXBpnqdR4BI0GCycvvi7UwunKrYOS49FWwN1QSTd1Bja3hPfw
dag161KA67JQJIoUhTIIweUV2B+WYFsa1P5vqFKvddkNV18ZYpllUAFPmFeVjQdJPp/ddMdRBzHc
5Z4PpVDUOMKN8607xNZVbOqXxou9DfKl2MjpiCjXCqM1o4mxASzrrRetpEUiBJ9tOikpmKTIzGwP
wx23vEKAUjuO5tBnB9XGWTLSTg0PJLfM2xGHod43nJaFzJzh5MzDfYXM0w9NMAJHfw0lDBSPii80
hfiTFpU5o4hehqxu8bYwbYUCmaHyauLc+9m4C4B7b0sbITO0DummcOftwhIyUqPksoFa0ERWi9R0
+42AFsJjX+5dFRPOOQrzjkWtblVawxOk22CHgubJMdLw1lMLdOoQ3whn/ZDPlPBS+K8bXHS8i0yc
Zk1vG3bmaLmXDjVfy6VcgHx6tI1bkA8L3dlDYpau50J/Dt1hnzjTvWPm4lpms73jG0Urd4S8mWnm
fUhGduUnAwt3dOkJPy9WHwsT1UaQGqfPyt/aAFkP5A6ryA3lNeZT1j6NrIcJffl+NakLPKhFMAKu
QYsh2+LMQMWYjtnCyjFUlaUezIF2EXLvgAROySy1Y5Aic6w0cXsaD5emCnw66m6+yy2eRbof+T1g
v+iQZ0O+DiLnuTfrO9TsazwKrk36ZVcLsxwHd/QzOlwtvSJ4iTXP2M0VQEg3hJUOVTHwEPhEKs9W
vdRlYQi+a154tFdm8KOmoksuAiqxBYTk65RSm3iIlBWsP0ZQr91OYYV5cB/DdRvmwNgHxnC76K19
t5EW3vQlVd0VCmYdgm/Iatshj8GyADDD+DUOMHM7ZootrQWYMylW6IkL5hxOBU7ImmVBXLD8q4Fu
5pWFyxQ97O3iuvwd7Bh6khJbMMfrYAHeE2M5m6CgjhvxgDCBOzMyByJ9QUSIjowNZIgcSOEsW9Sz
A2BVSVB/CpgbdqXinyEkNFCUKQ5jY2H5xqhBdcyD8YhRiNalztY0gVG6VdnehNBucOfAIdfpBdYU
HkMNyjRUAV0Pa0aqyh9wjHR3WYnqxlp0APFb9IpynBXT6HMKjAXpjdg5D0VsfoWzRRWYtqSBtFwN
VngwFNFB0/axFd+n7txfBmFTkBrMDyYp5XXvcGMUgRleuG0/tEH1UofCuHdsM0cxR3eQHoYr34KN
WHthbO3tOf8yTdytPU67ILErsMRTpbhcdbg3NMaGhTiddjoufDpP6RKIxFE4XoeRB3F6MMVm9juo
3bSmt3MJG2lGrgyIrltCEO9HlJD0nPKQKOr5ELjxrhSA+5eFo8You86fjA6EQ9ZE6kdmvG2Omy1d
OP+6QcDmGMTRcVnjIt1JgdzYooofm0pJjkpJO0N5aFMe+lTryltD64KLh+UTKEUg1ZTLS5wY1wRQ
I2VdKCmmpC6girfIoWYHnDTvFqWZ1pzw1NaLrYt0xbnqAMqGpURcHJXxukfgHjXFCDEWOheziicE
qIkrt7KuQur/h0UCx1IV3dEYr/4eVSjs/4Jxs0xHWBZKETp6mobzM8YNCBhft67SfQkZcKAXcHCx
IFp3eC10U9ncpkL/kof1I3F2j89zyO+YEUraRF6KY3VVXYF+mk5NgfF711NRrnoEz1I94cGGTREl
Yj2M1NvJYIIdGSanVJCWBRF0FW51xxiP1kDc5fKIrhwwzJDRkSIHkLTRPDSYqd3ATw/79JTIQ6Ho
Iomv03eNHJy98dc9jS45gOLZIGPRbH16Pkg1Miz/k9Pk/3KaHBQPqGDbPgJmnuH/Cr6UrY5UtU1q
puNAtEILdNMrmN6yyOz+26tllTBzwpfvxLCKF6HqViwLpzBbhqT+TraqXt1E5cXuhThQ2GF012O4
TvQEmCBK1e3LU/S4RcntCOiEvj3+DBJQTZWhct4g8xPmAMcybahRlmKyppHZ3Uw6IDUfR47tkiE2
igByLQ1NfmyJmXrt1DTyil6V/YjOM+xbytzcvj4FPAKUdil9a26w/vszZ+q/oigd3TJ0W50802E0
/xVNLMgvTVtm/V6ARwViOJ0dtShJFs+zw5ABrUDfLTsK1/3oN4SLjuY2p2XRGkn79dWyKv7ckXoz
9Q1q1Bsjd7/5ioMqhVKBO8uySfzpN/59dXkF2MzejEXWrJfVZTGrgzTyoNMaP9n4pTjrOBzjq2WR
CvoniLwypSpO/KgEmr8vvm8zLo0JfXTZZcgUYoAB9MTSm3ueCu2CkoW7MZTqy7Iao0HpAoZOT5mF
ROOybVn4beYdR6P8hPrOypHUy9NG466nS2dcdw1oGOpWMB9wK6i2mh+HtBWugwZRBLuGPGTBfFws
hpdNi8/wsqhrlMDdxHj+ZXuEWvdXO2LTwOQQJU/wHH9uW/51+Y9Z1sSRVJC3iyRxBHL8JPwUEF4H
tn5UEOxl27L3+yp0LGjby/rXl7/sX1aXRTajdLy8+nqcaiiOqZ6uyQPljYcHqKpu1PNGhw+wpsFI
o0wtJpMC1GZ5GZoKHZTSO+/V/3x/j6n0yb+vwso89jZl1bBWbjVKH6GjxXWNsBc93UBHIFStugx3
DaFvCvowgEqbFvN4TS1mvDaAwa/Rs8NlRW37vuP7qlQ7Itvs0Yw005PUvOhspvXZLHIm3Tq65ICC
mNtTglujJS+1Ra+6BHr11Zs0VOGeFs8H7DPj46y0ub96lqpXyyrJQ45woYfrnvOFQb66nSiYgWMk
e8x9VAMADzegTSeJ/IlaTG1KKhK00Q6hyisk5cUhRADjamly2T5Bu1IoFNEmODjnCjThNgiltUnx
P7zNlE8DLpEozCgY97KNWlh/+fvxwvl1QnIMH09227UNlxDeds2fJyQD/SbDzkjejLS+zRBuetcu
M8KCDwS44VeMANTmgIyfh14hBpYF2pwIR2bQzfE+MoMNpnLf9pR9BSEKj0S5oxdOTStx8gMJLciE
STduh6Y0bpHkny+6+bCsmPDzb4Yi2hqquL0sGtXBClWp+r9dHWAOr2KLB7xKHkfPSd8iC1AgzHwF
wKPLGrW+c8ag69uijED6tmgBLpvQPP+23QLWRtWXnk5WOhdHKfYt1DLKQybkD4puITmFfZWiypIV
NpiPWeXFfpXyMkgxDfj762H9xfUQAoCS5wrLI0T45XpMopV0Z2x7HxNsnjPPM+/CAeJggo5KCubm
btkUIQ50ldv18/dNsgiMQzyCnEzUPzW6i/AEkT+zO23KXiEUlq5lwB13HOfmZOZZMuJVzY4qE2O3
keherxpBuPjDLmboZocVw7i3s0FuK+Sa6N0jTrmKlBecX/vbvz8DQhErCjjSOMh8+cdvChDFn2ua
huU7lu8Zv5wBP2Hi0r1a7HPEOuv0i96jI7UsKpEmyjJx+ra+bHSTCLMIsFkrj+xiRw8gAhSnpx8A
Obp7cOnoxy2rcaEdkUPHFox4Wg9otitnwiKMaWVmy9JbNjjjAFk73KmMEFB1jXPhsuOH9ywbf9gf
ZH6A+F3ubVsrj/cViLW9yNrhY5olEF8i60MqTPvKvf0np0qdil9OFXplhjDA7+mmWJhFPzAmAntK
DL937D0zpDyS+aUPSEngEK2nX8KoNgoktDkxnQ2FVeY1EImc9iT6KsT8CAAwxbkaAa+Lzit8mlfi
QIK6nBatn1oQf50SG+Ux3Iwj5gg8G/bZUwtrkjZBhTybI/lmMwLkb+1CgaDUXuMuir35h3eqI/g4
atuE7Jc8lR+iSDrHKBtSDJTZtCwMYAurvz87noqlfzw7rmno1BtM19dxlcVe9eehrWzBKfdhAA68
zeX2+8S8TLYT6+tIo+DOdQtn/MqZz5f3RFGU0W3oP+rSBnbuQvgNp0+Yx4F2kXP/iCktyrKxbK6X
VRtg2EZEZbZfVkuj9hDDAMW7rBrlNJ/VgSAp9o/LpjZ8XQ4GX+SvD5bK4ceDISH37WDYgs1nuqp3
y3FGPIJVuzZojyY93NiLm8cYsfz94JNNjFXfPOp6BziwMp6TyhkAS0znwnbqh+WtXeMlq6SucOVW
bw0lROLJDIHEqgNlULYA9Sm8tNorekTGq8Hcfz1QbvoHx/Tz2+W9Xgk6N0pH47iszuOEb7zeBZtl
1dB6JBzgP309kqW55gMd8GWfTs95//dX3f91+GDkcF3DErprQaXTrV+uuvo4dxzDCjumHF1kD8DJ
spAKPN1o8ceW1IAaFZhjwJoJ4F7c4e9LYLDnooE2wc2EvpLTFh/6KCC1ruWLh7nYCfKrs861+eCj
C+yYCLsDXsZvfAExLK96p6Gri0OFKUHjJUH6AF6ivywLNH+GC+1Msc6NFAV8tYOws7/UatE25efY
rTYxrNTjYn9Vc1udh0qcfMp/SFB37n1pFjHBt5B7V23DJim/iTUfRRN3uE50OspCAUS/r1bABjed
LMt1pei/X/l6GpTgZdVQr/TmYztXe86YJAetyqept4FHG025acv5AcOW4rovKnEGd0Q20Qb1Mwlh
DXiKmmA6YvlVif4ZUPFeSbF/pNjj7TraQ/umxs2sz4Etusrt2FcLL48oUnkVIsfxgE9iDIZnFZu4
zs9+3lIwQFbnhLvPt0UeA3Bfbo5//Yll1vz7v7H+uSgnpPqBEvy8+u838ecaVP57+2/q3/582//p
XY9Fxt+vB/rpuHz8t6+3eW1ff1rZ5nTxp7vurZ7u35oubZfvAF1OvfN/uvNf3pajPE7l2z9++1x0
eauOFsZF/tu3XWpWNVQG/a8/Hv/bzvNrxv+dXrPX+PPrf/mPt9em/cdvoMN/h38FK8/SPdu3XGKW
4e3rHu93y0Fo0HZQCgV9rfO0kfW1ER/p/W6bRJTsE6YOo5xv0BRAg9nl/u7qeNv5nm77MP1067f/
/Gq3Xwfwrxftr5mDS83k+zhvUyXQSXh9B+KgYzvuryGsW89NXJNs7+hHX2bLPgTeWcjiY5XMqj1D
RESRH5am291jDICtgd4PVKfEPVa1dDxLPC7KKP0ns4/5cyC3fCtDZ+pxTUjSOrH1z7MPMJrGQdUe
ZNzYP4jkIEcfeTn3DMwazMx4b4nwFQ/Ld+nEN356h5f0LrSn12k0nsxxeApiMr2WLJSH9d0Mk1dq
HBbtE2ajMUHwJ8X6IrdB5ESHH678t9P7L6gy3xZx3jb/+I2x4qd58+s3p9Ro+4DnHNNxVIXhh6gC
u1NDL2Bc7EIPY03hVZ9Q1VfayuUhA1my7YrhVIfR50THAJU0Ba9HuzzLGt+v/hzGA65SIzIgkgob
MJXGArtZXpLOf4EMcBthJCZBWpStew1eESUBa2dG2rOG0A48MLC5dkQKhdaJK+Npm40AA7EMj5Jg
VIYy6E5q1RqzcMBrzHTAkdoBpKEPamg70CNA1Xln+PLdlpwo3SAbSEWzCTRxh8Vw0KU3Wov0AfiO
SpaIcUcPZveqF3SYYwA7jnMKx42TypVGiAwFks7uH32IapyYwXV44YuuwdwHm001ZyXiEt3RLn/C
tedoYFcDvuMIVA4LZROLyJzPdSKB8G8PtR/Xo4pbD85OuLJNNGZq0dAImqcPNk1dHA4CY7e8Q4zp
e1U9TUVAfoPS8trpmpvcyx+DpgXUawFKgs+3Xu5ttGk+jQIH4GCCeKjLM13XC8RRmKXxi63j4ZcZ
T2WjPxVuE4CWQ+3PEicKqfT7mOmmmfyufESKKomcL6VxNZiATbvOtg+Wc9tWQYJcldOgqSgR/J0z
MiuUW1GR+9KY+WsHZseTFwM/TrA6VzE/Y2PW4L39ut9rdVsfPG8a6CpP4C1kT1W4nj9EWY2t59C+
NhLTYMcBrBf7z8ZM7m+3n6LEsw++RacC06k45gfkYXwM4MmUQ/6KrsC0jjDoQLqipykJqKGGzbB2
qbQqlPUV8u3ISvkoc2MqYiTQLm33s+sjsL0ci5Od4Ahtr1sMWFY0i8rdoE8fhStWSWrQCtcxTmjb
7M0Ph4vpgMps9XXZE9TzHCGV5j9ZqjudpNHeq/tqY4XxGy98CCJvlWODAq4Zb8hAQxQjQpWOZPxo
g8cjMMZrHRen2sF6wMBwZuUVSF94cfpeg3gbo/A+04Ns63eq1KR+KVSQRTgkdu6McNb2vh9ducy5
+3BAxdekIExjhNsUaSwyOIa+Ohgf87FYhX5Q7iv8V7ddYB2CeKgPUhZ4EURYM4xpeB9FfraeeFZp
7TOjp9yFHqpS7jTM677H9gY2Thjm+XbUxJOo26fS6FC8itw1aNGYEof+cbZRHCtKbsVyEpSmR3aG
xW3p0qkfQxokljYga99iLGLl7a4vQCSPDmVoWaztrry0EPmKaX4qUm5krBvCVU11Ofs4FLLeBW1m
gqJuLlHaTXxch4sbnmGecNDj7/glo1Pf+bn7jI0x8NNMrpGA5ymvabtZjn8e9I4YLuffnGF6onX/
nKTDuS9r4Mged1T1hwu9dwuamndoyWsyT09ZXyGtJLAdSuDvr8bUvI28+Ka15YWHFgjz9EQIj2ti
497UOj5dI+2qXWbd1GmDkZ6Vv5JIwN2IXnn7SI4M1JLcq841el+a8UThqQYp4fXrfHySySWsNWuD
vAzAT8u5kRVIw8jsk1UZx93aylJ/VScQJm2t32n2pc6z1zDySejwMcHedFWhr3vIjQm4yDYePUhz
GIZHFTeaC/xmAxXVdzPKFfBoVontxQhSTUfMLddpDSQh8dHE61wuThMl77NroMPogUmDB7MSfvAU
C2Ca0SDWPWYkq9qVeO761UsEbgApmXe3mp/ypGW8UaOtATAfI+C6BWDoIJm7jo3hKcoPVsOlBXoe
0LvprnX8XOgH+i8Q3ZkVaIIQkTaP/WzcaqGbkZrZb3CKX1OwkSs0tYOVrJEL6WAHCa6mweGRNunu
I58LOCKcRc+pUJczQ9AfD6k6g3dh7qoAz+hlXMXr7DM5CUrP7x7soHVX8XNHym/AmzgnKWu1jB+B
rdE6tcDZmu1FofTXYT+gwsH3A8BZrYoIyeQCY9XltJdBeoOAR7QKreHeyBDHHqYrGiP3BbyxIjnP
SmpY4Aaxgl0Eazhrb+a0up2n9l7N88XY3JvMTKYWoBsa/mGk05OXOmcx60++FX+G5bkuaN4wPHJz
wUTyG01se+C+q7J9nsP2GMok32rG/BRkOCyJ3jy1QAg7klau0IDhHvjCkDyAmQoEYtEhbvkWlvhf
+ZxRE6Gjk6T3m3jIeWXzB4OuxSqCADiQMgJ1DxCn50EixXzK0+qzDVsvtJJXY4RlZXfZK7Fei9/0
+GRU4SsVrJ20cOLOJuYtrmAdQN1rIJ1TetjQf3vU0ZdXLlLIqFFQ0nyYmRJa8brEes9DHGFlEqus
RwSr1r1Hixkqx+C6t87IFwkckP3I1p9wVzJwyOTyTx3GSGEwYpPGj5kt0LZZloOy0miQ5fSY46MJ
PoUqC98aEkIBQCBv8hOuO7A63QKntIjKqrKzTUPiinBM92mj37SS585F6WDjpfE74P0dCs9vmhot
4zgU2HQr0DM34XJDWAXzaKm1162st7rARVS4Dm2mrgKxwTMdlE2503r6O0AE4NoJOu5IEb9EA58L
wuW1n8p7PuygVfyKVOchicPG30obsOusa/fLB+sVt6w0X40COXp1D7tp+mo11jmLg09Di5Z65Rio
kUHtSeJpH6ClCU0F1AoWDACsw0wJVx8qBWiwaKC2jeEzy74HGmHvcg1GWX1Ip+kYq5CkTVAzytO3
BmrvOfTfXN6/biPuZdcProdW32t27m0qL7t1dWQurPgV9iwa1bwo5gzKYV0zKnMjJVB4V3M7mvth
WNGWtVa9UWGWVXZPGTIZqCZX3kZq5aZqrC+ZC5WqkdgX9CNaCZZmHZsGd2FRRhLCHBB96OYndIPO
4yibA4D5dYiOT+A5E8qWMSyjnHbFMCKAg43XlW9iZ6YxAaFGsTKkSVtd6MUmGjC77WidjjOisUYx
GjsjhXpvdmcNN+YNylcamNzkXRLcpCX9ABIPrmz6EM4dul7q903+fBf5VbQJmyGhxgUppC/hhhdg
DRPLvtd7+93pu0/IYrQHBZ1JUnGf8ITsA0ej7tb0e9O691X9DY1YAHtWo8jM1Khx1946fNN0IGdR
97w79MZugDcIgiojRAGwxdxDyyEFCgPWLGvw5pl5khGPUQaiGC+Vr1WPm2s6183WSMELI2y/yXzu
ICt9jgE9gKzSM5gvQQrNAF1MfXS/iM9d2LwxaDA+j8wSpuSKkU5wtZK4BQaNunfiJQh/Gs2q9oA0
kIAEId9weRiBUr8OU3WV5O271RnKQiFAuaBmeEyZLUz/6KfDu+WVALjJF+xRvrqCnio63o+uAVwk
GXjouKlxZM3WuuV+bvENwrxew32hM9ctNhywzbcVEtprSIPPBZWYhke+p1IzqmE2dtkjGHzXSQU/
pE+v8kYAi+wZtW0MH2CuvfDo3oKxB69A7MH84X1myoRM1fJNGFbXVW6ipa5iVD82nolcP4xlg67n
zAiKTRxusOGVVTCvz97daKfHyeLhj21F50TYANDyrsSzvfpU5/I9UY8yWhVA9J0Muyd+tdUQpbpN
tE0RSoCfbh3HuMS+zeih5oX6qgGKawPQJMHjzMQM7ZPpj1s/7IHvDM+mmkHTzii3afw0jtDdrPlW
gToTZarUxcbGiDFGRyCB/Kkz6Zrl00pOMaNOzo3tgXHbOh4E1jnNtwG8zU1RbgZSpFVZ8ZNHRuxV
aFKJguFAh+p5OZquDePKdZOrJX3yZWuucafAiM5+9jBWTQTOkLJTXxUuxMqX/SdXqxDFLxm0y4gg
yqNNCnXRu+oKzNtCmT1nEsUOJjRPgn31+s+DRj6eDSQLFjTrVXsTWTZC1n74jh9KsUn88hY8LnZ9
IwDiUoaPUag9ooxxDc0Ne04heJp87laY+Xo2YByrJdMm6s2bMJMvYasb1K413AtyOBvxa9iT0aCL
srM7NBQmVhxGCqKa6aGXQJZSErNmiF8FE1xgtyfmQjT38cXaeEn6Ngk92YduDEmILAB5LTgbvrEK
EHJcaS7BTZPKLXNaKqYrzhyBQPNSNGttULeRWsxjy7RaPIqKaWTZ0ncG5lsOFqnu+DL2zFRZi73T
iKBAFjyXASOk6AoyQ0sKVH8gnJO/rUFSeeCk33oHNj2CJuigpWwZLex36dnB63WfdZ1k1/ENsO5u
Eh8KeFrrrJu9Q0ywkBWlf2k1f41NfLubBQEjag4thtQAGugmu/4IqcWRG/A7Op4KfG4zDtOp1aIt
xr/5yU/rYykTinu03HD8M3Z1C47OdvBcSdHs75B6B08MPJ4+R6jNSnFi11DTpM3KnBhS6gYNzj2T
tjTSG1TeJmzMuCehfcL3wTkj3se9Xu80ryV1KscXXNcQpLVhskpzskj5mVcw/HsUWE4glz4QH5v/
BDxh/FXNxnPAZjq+ANbt/aJABfISUW0TUmXW4SRilM8TSLvagi3pS+6dItSeG3pz2ygE6jXVoHjm
5DVLMuy6TPqIIfp4Rc8N8b+vWv51pfGnAub/rLC5fytUza/5f1G0pGb23xctr97y6ZeSJe//WrIU
xu8ehS2XqqVDfZJq1n+WLC3rd9+glkklUwdipLtc428VS/t33bKoVaoip47FiPm9YqmJ312KNq7O
dpSQLQNg1/+iZElL4qcam2sJqpYeylL0pei+Wz7f78caWzhmIzS2CK9NBK76bYsjNNluL5MXtw1g
gEQWog9YQ4pXDYNZop0OGNtmtPWse4p8gbg/vcr5Qy3EWIL17xg5Vh0egYnL4GYJhmI9qUKkA3q0
RBjxwnya+nKlgVWId5Q8JrtinCsF7rLYZiDf2OjUuWi5pxN+TBUJY8fBnHCVUOrv3yc7b6xrSilS
69fw0JWgkWuNJYigAnOracLn+8XMpsnA9sCblDulHz9PnkVvbGpCNBOLYX71Cm0HtzcnW83cYjWG
XX1MSpM8v+9JWQ+gFVt+GAnqtB49A+oqFZxwvJkCTAh3wlLCwAH8L6Ug6bYhabOHBFuIWCYTv3bb
ZyKYJcS4cHI+2V7T9y9o+MmuetVjLW/8z03vgBxfy8avFgc/GK/m2iBl7f6gwKzV5iZxZCnkOpUt
nghpSQh6CwavZMIdss5eS1/gyRTi0laTp7s9oq6RDWY4Dph9DnXqMgKOWdlWt0YJ3AQ1xEb4xhbU
qBWeqgIc1HNWFrGAqOITy506q/Aq4HnIZLUGsaddT+2qNmoEvPV4IiHv/QJ4SDVydk4TNCCaJKkk
1G+LGdBMIE0HafvCpCSXUh26A/FklZe84aNIxXLTKrZdJvIvImD+rwaANocuhTG0aYSuXQx/ih4w
kRzhnga10QHwtntXNeq6rsnPXQ9Oo9tlbRTBKeqdenRK+KLRFOKWjojo3YiK1xRc5/VgTy8tkh7h
CjgWgiq+rXVkRtY83IEGiay1kHlPjS4wgBhGLYP9QSppfubzCfGYuxiIefpga9QAjxjgoEgC7Kuh
joaUeY4IV4UUUQC3h2lnYGLLe+lf6ZqGSD1OPOilEG4hFz4kdWNtwmnIgME7s5huKru03BsTqXxq
gtzs/g7d6xC+ziSxiojRpFD45a4cLnB9q3bd6o6Es4GjPE4U9DQos/dl0e/0/j+4O7/ltrHkjL8K
a66SCzAESJBgVXaqLFlje2x5PZbGW7M3KkjCkDApQgIJyVQqVXmNXOcqF7nLG+yb5Eny6wPAxgFp
yaPG7pzdVGq3ZGkPgWaf/vv118wiHS3y1V0Aq+wNUXIa3RQ+ETokOCuGKtasmVlOwRP9NAJq4x2t
J+Fw/XI8WhVsyh0wAnGUb0G6vszJNmfv4F0Deni9mXAHA+j28h8W46vFlr/hfr1khn6cXlLK2oQf
2GUZLBh4pbf9knIY52QQNGUjKlf3ZzfvQcaPoMIZhvPJ0XyRh9cX45lYEwwZW4rgfVmcvUkDqOsI
W7e3gwMfpr/0OMiBP51uh9u76NX4E0Dxlwv/YxEd+vebJePR6XT765i+383bIBhgXPy7ebB9NSrG
YJmCMZeVaur4NjooZt48vwaMHhbBTywfGU9eL6L79dXF7WbDEx0svWw4i2fT7XY0JLaPgl+uC6hs
X8ADkX9kuxbrKA7yjCmD9AMBevDRB36fXt0X6wsC73TEBAxQrXX0NgCne7M9WE9n6eYHSOhn939M
84WfP79n4hLurmlKDXS+uCVIuV9sxmfvb6cMJwfPr24G4b2XfFwFVGKOoNy9Gv3ScDd7OiU2viDy
QV0IwtKPpsAtfXgrbRsOGPoTWHM4dcIbtvKiNys0GvIo4q50env8KUqjk4c/0fYa5ScO6W0HPkSx
0JK2OjPbcP6RkYzVx4P5dLKGdsW7+3OwhmaQrcv3w7d0xooL72ozy8oAxOqaNltCdku9+lg66kOY
o6f+pN3Kus1uWSMV8rE396MZPAd0n5loDd4//HL7xDkMRwDYp4PAB4pmi3O2XnjDcUBVG6pvVoSf
sduF+nxCJ4Q9ECyJfKRBZ8d6vFTk43eDaOKH9LOw7/bH+TTQlvdb1pHer8EJnX3cQnqbTiYv74Jw
ePTwm+3Ij48ajSlRA+fiS2vLLx/4602B/h5sbmhYnc2Dy8nNx+kj7yOx6ZcuaPk+4WgwJp6YEFtM
WuJjbiD0zXhI4DNC8glWNLLY2Z/A174eL25/8gv/w8129ObhN9tRSAFnh/6IZq4/nQz91oeuRotJ
xpDU/OAs//RHBiwAHDEge5B/un6/mJHeeWcwqT78kXu+Nz4ykkBtPCFKb31v9G3S7GbJGMwonFNY
uv8oLJ9DRkemtyTQjwh174eBRptEIIkC7p2tJGQ9V3db1qLD0LSZvWBpl3/qjdPBj7M1meHD77VH
SabDAQksrC8Yk4E8SrPreraAsesuTaFw9NYvI6bvx+Ozq9/8IcDqhkNBiwHoGrZNFnTgA6ZpaCRE
6Xz4gZmswTFMz1eP2ItdrQgIpOViTYdD0Qv7VdhREcxGVxFaAZfEcOK/Klb+4TpI3wwWdBFWc+/0
YdHtfksB6hBMRgHeFbJB0oCm6IYblrVdz6fzg9X13S/0JX4JwvwD1d9H7L0vz21fMT5niOCAGtDV
H7WgRZtrfO+APbEHwc3IgyUe4r7DbARvz/PrEDKHg+IMnv/n4dkNeLIJHH9/9vK7ZfZysZxF09Pp
zSciy/nNaHt2SPBwe/ywDHbUZ+qHPi4JPZ0KJLAlg8HZJl0PzqR1fTMeHmab1Xu4g88f/gx/z4eM
RyCFh+Ayya/agp4NBjfFHWzH6OjH82wNQom91mcg/2ZL+Pxpds/OiFBh95gMFgc314MP4ylUU6vb
Hwfz9AnfeQijFUjRiBh63NIxKH9ugIyjY0O2aObsrSaQYHIRhs+jDTMj6fOHX32fio2J+PisERts
zFxP43auoc7bjEMMwYLI9eOPy8xnmJXe9vXq+RWRjv+IkdsRdBSAq4GAnDdk/+ywZVdnHxk2DCPu
KTtBj7bUd1fD7BFTEAza2ozURhM0Gl44oDhthxEiKrj9hLhtPT6eQK5yn99OqRqvfk5n0QHB7uGW
2Zs7H8Dspz/e5+9uol9BDDPBmjE0lB9sKHYGxRU0QIArh3d3z4fRx5+M0Cs8VBVhtfBZrR+//4bC
x1+hpNGAbO0AsT5jkwSmZVA0p9nT/qiuIOw/6NuQXdxzq0RiHshgyh763y9joGfFJdAvzw/64hCA
KfmReB6BTy0zgBXl78FqCQc+6C5gwEAqR6giH9gQ0NdE8PDb7SLeds956A0SA3sziHGlBKgVATXn
SnMPImoyPiJtCCAY9IGVDSZjLv9gwMyea+9ffiFlMP9Zk36DBowG/WCKW8N7jAiFSWas9x+N+kyI
BNNJMBFbC7OUawIA+K5UAW8Y9CfA9Hh/YljeNiLQa+iAF477SIaiIVQs6ADScE0I4qtVhmDERccA
EECg7RFbhW0R+KM+W3lw+/gLOEDCkF+7ZQeGZEQqCXhDwKyE+kBcB+MhqagEUQ0tCKYUlckUGSgg
i4M91rmbICMQKhH4wz71WXI5AqqQXRwRWtWQgOeH/RFpEBEwZmJC4Zo4yS0tkBRNJYJw0B/z7QLz
FzVgQSQybYhg1AcQy7qhSYQpREAyX+CaBPDgKhGMwHv7U6Ar8n4V4LshAkxBRO0PYlafMJWYwD0l
0JqCaZ8ylHSOyPNGFPgk3m9IQEImai3Q8oThKByHI+eCgkAbF4bDPkaOVihtNHLKgbj9pgSiPjxj
ozHTVcEAVZEGl1vXQGpRqlsQ4PNDcj5awZR+SK45sCEB7ERIQYgRM+6BH5JHuSaBoNTKp0eGAb3S
ERvJRtQTApbY+XZqMCVwjMYhseEIt0lX0TkJDLWW0PMH/UmIsWOxAHV34J22IfC4JvDf+gx4TBg/
gcLRPXeglUGAy+NrnkQT5mt8yMpsLfAmmIKQsIjKEFPkxAXORYa+1h0QFrHKhBI+Sg55DrfeMgWw
dvRD3AB1cBJJuhcO2gKf8o/KHOL1iQXwhJIK7pEBv6cNMKGoTDnBmAvX7OFYexN8v48CUNOOUHK8
n+RcDY8wCiiVMB4XEDNyH8gjXJNApZcKjzDp4xAiBkwFsyLhsSUBPMKIG4KV4CYQG0ga7VZUEEih
WHUPWEvalx4NcQHXgGaKMPA0tCBguHFKasBloRMBiKjUOocKZjgypQyGY75ncgBIrCgKieu3ROAj
A+wA1QR6TLQK3AsMqurF0y8CkRHtx8lY6kEUDgUP1lQCbyJxAeVEHKK0mAmRXbsJ0l9XXQRqAbwi
1QJSYaoFdLZtERA9juH2JUeEwYFekVCZuGUMSHKVMpjwilIZJgca+KOIzpstg5C4IKRuDFiI4tqY
0ppzMqjs09OvAraAehCF03CIRRDsgS2DaZ+drrhD/mpCk5JQ2jkZVKr5dBkw606fm7oYEz10h01J
pOETvIgmAsaALgsQGoIkyaTcugtVsPJ0EQwxB7QPQAlFAqAFhGKpAbjbIBijBjACTMcAA8qY3CW3
qA0PvSAEJQzkmNAHz0CMyIkNLcDv9qHyBlbOHXEyOpLvTOUTRlMiZCihSJR4UarpLQmEFM5Ilqko
kDU7WDbzxYCrJDD0+0xCUhIiCIb/AViKpQNETpMI6N4XJXDNEKgDZOkRUAuaSpqAxeMuWBLwxj6J
JN0T3AGlxZIYxC1bqA2Pg6jvUw8CXWFKo5CSWBIIqKfQP6PhSjdpCJDIOYeoNgMDvuKJ4HKg4Npx
BXQaqZsTPwvqAEvgXmwslCgqK0DtmLwggBaH6G9I+bCVI9JJJEumfO6Xf+CaEaABqJRAGPSpmkv7
aBwN4JaUOZumLyQqlFLZVFCjYB4dLBoK/E+nBLSJMPRkh5SMdiOiCSIYox3gLjAWgbESbtnBQJyX
SgQSFFIl8AcBTQKGnWSirqEFQ4mbuR602gCiSUjk2kWQAEYlAapFbOSW/Bcg37Rk/G5IwIuiPpgj
LAVgvNCkBq6JIFB30kAYSTgYUCX5HPs3ZUCrkVgQcyDgqyGppHNZ8kRbPQ8jnP6QeRGKxvXX3BAB
mQOw/cl0ghaAvXCyVqK8CB62gGLYcEAKTAF9JzL2xvyeTiP4WvjSnMyRBS6vMgZg6aieS1wgnHDy
jpY5FF48KilUCiirGSyia7ZAuOBUEhAgHS8HlyDzUiOIiG2HILUiAkMuCSGTk8Vz0wFWiUDSH2BF
A/DzTHtIddhWgsGwTwXFJzJATSRwcE0JBCmuksB4JOUyzGGFKuBaNW3hGFhBANKu0oCqSOtQpaju
7yqKZRgC5sinVAOpFzFJwpfcEAHtZGYsIq5Jhb4poxCHRBBpdcADPoMKGEipL1OFxEeWDKTZCjWo
/DtZFKBL5zBWpLbKi0AmbBJAcPe8KzmAXSjwp3RbCZpJIwWCZuqJXDyH1EB6PipTMO1PhZ57SmQA
vhr8gKUDXsQ9oZkKwzn1BNBWkj+4JYFIqwOT/pRC0WQKpgB1JyqwPaJHPZEOI9OONNYZ3ptIp9Et
EYCBU2oBDgFbAKaWGQN6KO3egSdcwiDSKReQMUOa4SD8fqotHDOHA5SQORPuAk3DNrQCOrL+lKUI
ZNP028fs0HSuo6yuGSECc9XB0Q1pDzCQZFsDKsckUbhEioes0DJVNceuQjUT8PTIQOAlXHP8IZ1E
/qsdHtJDAnESkSNHZljJPYvIAI3SHJAHkQEQGPGeBoFv91DwiuROAJBgIjDZtHNOgSdXigC+IajD
AY7Ii1JJb18F6glTgDeDIdXzkYCMnIsQaYMqZYDVn0p7JCAQ3tNRZlFEn4LRGMytq8EB7kwpAyoG
lEyI/epeim0SGU6UhePcAimilv1Wtyyi7KThiZ5uEEFYC/8CJN5URiqEdSNV8ui1UUeQ+imlJdrr
FerdoSCZ0VqwktrbwIsSJAZUTaioG+dnW0XqKaD1gSABtmGY08FaOjB5pS6MqBQHBEeDCIMHtq7V
WJX4ASXB8mAyXeyrGpoC1W2giIrfR5KyHozEoTWgJyBs9IOmE3oCFcbEuSCRy6pUAsCljJ5JhYj6
EfjbFt4Mr0GJGQWArSGQKKE0wQ7ZA78aoX66TWRcGQQyzs+gaBhDs0snocSIQLCZ1mWMl12qZW7i
kgiqibmni2CEOUS9J5PPtXQrV5DSSSR1ZgCJpszsnBaE2mYCEAOxcsDtSAaIiAVX2XCMhAbAMnEU
7OABd2dKjG6FBvBoKk0Bg6qACxi8ApAvVCktuFlE7ETrGTtYjWs4pwTQkypFgMXHztEqCKqxE1sL
vAg1kRIb6sEyH+dqR5G6dIQ/lPCYbokgCk1pqHELfBIlK4B20CFqRUBPLRIDAJqqxJvZVWTm96b0
XCHvkLl+ZpPcSxX1OJMxkDJqpKwoo11AaMBNb2rBkCoreSL9tHJU1zktgM9RaQgIjRlEwOXRMsQe
gLuyRDAiOwBlI6hM54wAVW3lyxMN+BFtYwAWWDugVHZuNJ4AtZJmG6wFZkLVvSsw1YYD1MyAjRDt
CYpELnr7CtB0lam9El7iYCeFtFWpBVIfBlI8pB5SvqWtBdNpX+JBZhQonDkJtZpqm0lgr4GWUDkM
MfmM5cmURcMOegxoUisbmPaCi+FAqPWFHm1jQVkBOmYkn9C3NYNBBYFgmelMQmLQ6S62ELQ64AWU
QWgbgLlFyYdlbbihBMzlMa8IcSLlEwOxcc4YmlFCVZnEyIC99phByEmEmMFuLNNhoN0OnUENvXVO
BqCCldYQhAUtdewhPg/fOKJjZucG9Nr6VFQFdMgfOMlgIngAlSLwRYMx4eUYvaS93h7J8sYQv+Ez
RgTIsDOXeDS3smRfTeUD0gZLxzAK2QFgfJk/srwCwTHDmfyW4ECQd+4lCIzSKPXAoyDERQjpmu7l
bhBuNyZ26n6jeyFyBftQFMzAGoEmqkfy2xgLYTABW0AACa0bhlMKy25dBHUvjeBIZlNJD0Y+KQeB
kn0NQOIDsGBDg5C1u5clqQe1ZVgdRj/6AkCQyZUk2mzEBcwoQwtelRDIoJy7A9hopRWAoQXrhwaM
aalLNtyKCqZ9yOxJFD/32Fy7A8RtShF4WDruN+ExYDP48w2WtaEFzC7iK6mYUlelzTatEN8u9Q7U
U8oiAeatZOKENim9UhLPhghoIAmzHTFjhJkAguqaFjBfrdSC4ZTYkKBH0oQ97H7wWQFA4qpQUQJx
RuXYNRGo3SGD2NTIWD5Az5wUqT2ZRg8Z4je2GNC5hwYR5J1rEvDVSkCnlOwIdkOqouymb/tDIwKZ
QAB/Y8C3ZWLqkiWQGpcqPQiFkAAEEaFPSWdlR8ZCgEj/jMkswdi4WDDR+wMzlvU1qldvAvyYfrVM
pFFTcC4koNyv1ADcIZQUAXwEcttLItOGLxBWbCG4wheSJAO6LTXOoUsQqEkuAVczbCLMfVJBL3mt
GyIYSOtEUEXEBRFJkoP+UIi6VXaA3Ij3o+YCYRW60JrD8MYQImMCERErc5ykuKyIpZ6eHuIMhIoD
NCFIOrnudu3cmwAnYJKd7gLgVhezA6r6SiUQ8hoh8yI5ZCJDiCmssJDJRcZX5fUZWhJmC/dMQUW0
93QtIC6EoAtyEvrpe7rpnrRQ4ASH+Zo1cOzEEuCRY1UCbWjsUTJkNPELrXOrhwIYVSZ22MoDCs1M
ZbkmAtY/KW8ClRKYvwGXgSmgi8DqOusmiFMcCvMztNCGwMe5WpGaxsnzIWoCVk1+DO1zRXDecIoe
I0twIrMLgGklUzd2zhqgqEo1oDj+ZfJOgr+GAGDIx0/CfjoBbCplY+fen0qW8v09iiF0UITzGURp
NXPVkAGIa2ooSEF2IBoqK9dMgSltqCIjFmmDK6BUJmsOQJq2GFzYCEKHBYhlWTM2VWW3HIJ6Iiug
oyzrLWmm0zPF7tlFQ+E/p81IKxmIiZtJIqN0ypsAqx1jmRL5Ef0I6tx2CB4j+0ZDQKaXHVXnCkYg
QZUy8FAEmuo2rLphDQgchOEEvCm0b45SXKop0EEVUyiC7J+MmHcVGLclAvAl0kYdy5pMYBgD58pm
gT5NwB74sgEUv2eoeuxMaQzCRCjNmEAAiOIi8zMUNNqrIPgJvmPyYQoGu9hzakqG0WmCVzA0N86p
AbQLWhmwJ0oIPifkyvw/ZdQW1EgowCVbxGEwsewi5y9YSa0QmFYeUxFi0KIcQ20tT8QmBkwkjcmT
xFqUkypuxQdUv5VCIGkWCnDMHYiiXQi6J/ki9wDoITVmAOqRe2VUNfCQmSyK5NREGFqXxXmt8hGB
E46BtNrRCAlYhFIJ4OkQAjsIPMBO0FkSev2GZ6TMLFvLyRO4BzC6VNM/TtWR1caAKJBxfaAF5ex6
ezgR6gIqCtJ6BokvPPDOpYzErko1ELyZNJSxKkzlgSgiEG6oASsm2SYlvE4YDP7DwXW61Sa3p9cQ
TZiMw2MROwujSJ7tmzCl8UrYhEFkXYCwnjoXG8C3o9QCRm5gEhd7x3ZAiYftMJmhfjJmFuiAU5a9
cu4xnLHMQCuCEBY32ZA5wh2Y9XDWRQjJpeB3Kd2hm/0EYSxWlU4ESkMTgX4RCaHMq9uJQkRzGUZQ
EMpmY5iDpRN6HEoRsPWBSQuiI4aVqZQRJVpaABqfzrOsRuEeADpyb1BZzWUD76tgjD5jzlCqhj+Q
0BErQIsZl1GFjo6FxxNthx0mcCkZMJcnpVJhcrFEwMQKQHTQaHgKwqaaX9OlyEgbGxIUQHcpHHfM
JlIXEQqEhhIIBzTVY8FgQO8he+PKD3RIBCMt8hJqDqbSBHhLTcCQd1giYGEcRVQ6TbTUypaSMTwO
ScCv1hY9PS7CFlZDWa1WCtUS+CrwD/iCemmKW0agIuR++rsL8JZ2IdEgF5y8oNVTpZHCyCoTWV94
39wSAKm90hNCYySLMEDSkBlUXJ5NGwCjh2SGAevimMQgS3IvLFZnBrSVhdmO7gFkBKyQb+3PpFZm
0AUMppWjOs7VSSqyPdU9EE47CkEVrtYOCYXfiKE08gYUzhQNnTOD6kkcOgjkRDKgWCFvW+EAMBvC
QbBIdJadhB7z6Epb4Am8mtxXCBwplfFFtwKCiezaJVZCDmZ/ZgX1dckdqiF3MpFFj4SNgDRKYLMy
hKYNiwi3C2XjzzGji+nRQB0Vyb5c5gwYOMIaCsezFRXJ9nHq6kMiRtqrgrhyzRyQ32rvgqxKAklD
dEgxAIYGybgaakDneSQS8gkQGEYxPsOx2EC9KAgArnRIaCearWDki5YIZKad9pEQYbJf2pA7uKYH
dAHVekBnGT54IiA43Zg7aqEvgZmEQI1IIWA3MHVD12QgpV408+nBAS0E2ZFKF4nmegi3W2u7tiBN
GFssd+Y5aA9BRColAEkNZVFekbKpUJa1wEbCZATZE9YCvicpqzjXQFC3EuFmwOMDnZClwbymXS8D
hz4IQsCpZrOkiwMZFSD46ZfAxxay7YCiuR+SDDGLbNlCPCK+kh4SlwRaM6In18wAWZzyFshIikDu
GEkRZW9hbMYA9akZEz8zw0jvwD0CcD2bEy5/jCMgCzAYovZ6eXgrpKtCUABKHTtRxuMORcfqWhHI
W3YCYuxpGDOSDbjQugWeNNEkNC6DRuqGzqXK6tE8mdZnMA9Th0U0g8qWCJhXwU5ETD/J8KZ7k2kw
CSjNADrAEjABklEYZChDmiONwFgA6iNSROkf4C8M5Z1bgTEGSikCqsYiAJICxCnkdXatwIsAYNNq
r7FFDqqBOk0WQi+iASbVQVEx+N3KDaSuznKAMVzYsjQMghPX/OFQ6w6pliAAtmFJaGjUwAYUkHsw
nce6dcAGhhHbue4JUYzyIrAoFWcoq5QjMgNBE1q2gA6C0DtJlQB0mbTTXdMCbLRSBCANKQrKyjiC
I8Qg1eiGOfTQAmIm9gbSY3KUzSrQNhLNPDqDqBSIJwAKWxgzof1GNtJhlW1SxmE45hEEAqHKkRk9
Y1CXlbRUi2oOx4YWALmA6EvIjuGCrhYEuCUCOrxKEUgKRJecSghTqrIxiwMbIvBgwWTZMr8rXaaD
ThFGbqUM0AJCXy6CICnReNSqIYKhTCHIxBbmAFT2sMJzOZQgAPlQSgDHLx1j8JaUQwzbpyUCaknE
BT5lNNZqyyZJ91wC/R+lDBg7Yi2MbABg5IaNqQDtLCEwhQGhE4XzQVhhDc0HOqQHfEFqxziS+TQC
P8AVn1k6GpcBOCaUtwBNI7rrTi4VZvOjUhHIhYTOirIpFZGqb9oUAeBrCY8B3TLM6ObkfgfhEbUC
ZvJxjERI5r43RCBegQYTN8KvMRiu3QUmrZVqQAcBULnEhyTM/AeEJZY9EHMBxIZ7MjDA5Kpi75I9
kOFSVYDEPA5ELbJdXIgayoSwoQfC+QrjF00UkKdmPM01NQAhohTBiHyQPhIgEhJGofGwi+g+C4QY
gQOQWg2kONdFoM2lFQFAGzJFSojouhSJ7ADJg/eKDewsYCaIllWj7hG8YcyUMiBhlNIgiEsSBvF8
dsJIXZHggMW7EwZWnJzTpAekFAFlA/alST+VDTkj8FW2PWQoC3fBFKezZOg4daUIPHoFgAvG6Dot
VRlRs2uI3AQBmUDtJORfbo6jqG+CbAYkHZgQDJMUUjmw3CLaLzflyyLNMhxzyC0Gapo3hjD5eiU0
YBGOWRrXcgr01qmpyNSOabfILK9bhQNZc6eLDFiJhhLAYEYVUWb0bHvI1gA8ptmY5yLRIUZa+f7Q
e2HtZMd2tQ+LAxuREUAjGdkDhE9DgZGVSuUcugV4LK0IAOAyahF8Zc86adQIUIXsmi15X0uROyQC
bfmQSQxZk0XJaGyYfdt9VbIkwZ6iJAaNhz1wzQyoKd48emo4RJwhZIdmYN3uLVNjBnMQUVyGF5cV
i9VWHoeUQF03YviQVgoImwljedTH2j01yocymUhPlUyK2Kis1TkkAaZolJaAEqlsi+O2ExEIp5Gd
IMiotpRWQ8DJtbd0yx1W+wmeDjQSfDEIC8YQ8PlwH0va2XAH0FbI+1M4JU2iciazCm5JABYBpRJ4
3HX8KlT4ML3vI7ljeSJTygK0cTUqYppCKwTmEaik00bgumP5xPJbmsBgasmGaNbHOGcLYJ5RSoB+
EdcASwDGALgFCGPr/Vk2TD1xxJBqOcXs3pCur8YYUEOnY4Y1YOwC/LGZwGwYA+YxcIksV6Tr5Cj7
bbXp++n2ECY/MQZkBwyqowZmyUBDBnINZEUOnF/0E5wkLVD31wGVEQ9QOsXqC+KqtV/eg/qVcIHu
OmmUtNkdnMtRo9AFY8AwDntB2JXEf0nztKEGzKSQKEpFsZ5jdM4i0hlXWkTZK00WBHsLAyl0EdoF
E5ZDMMQXkiZKd9HA0lyLDbS9FI9ZREpmUiOnk2IGMi09oKnKfnFSabBp5XJpI/NvCpK/4Y/W9SDF
4TxdXh6tNukmTdY/FUm+fZ+si+Xm0T/4+gG9RI7bvrr8w3c4NpYKWX96ur1OysPLP5Ofv7/I+J+s
+Id/lWdv/ELGPRo/ZhdJvHrkby6yYrWR15il2Wq988eVcMx7V8/S/KejpiisB69/U//jyzTJ4/xi
vjW/2FZv/Ta+Sv7w3bNf8/Qi/q4hCSqj9Y/yqX/47vMrN+7Sg0euNnzapnWsECQqz12n1oMyOKs8
8ajIs+ukfipRAwGRE/QkRi+e9vpvs3wz7z27StqClREG5dknWbH/7CGsBJT0Nc+NMOKWhEkMpUpI
iswccoQ7lMas/RlFQ4Ob9966rd8b3Z4lmfWvjTtca+pv/31DcY2GWSdVt8a+mdat27l0D/zt73VD
914nPM4DX8Xv/E2wnw0glvaraBq7v5r9O0iW6b1lAiR2/KqOf6MJPMzWm7j3vmUCJRrRnny07J3E
y9v4Msvrw8RuSdVGe/SLIt4kV/HSMrK7Rrtx479RGi+z1aUYl/oRS0P7qP5yFTEZD3matwg4j2eF
9cRm2EAri3fxKr6yj5UBs4ePbSrsUeWd/zamr3Qt2gvnnu075Gu4tL4GGah6+Ft4XG1e5EmyWsar
y/ooUUghf9UefJx8Si+y+hyj5pKFaY89idPVpveOKC5Pejx27zi9KRJSsfpo+SQK+PWPddxSfPHN
33hTf16lm+Syd7LBEljXlcki/emHCCKPl3tjI+Mxvi4pHuZzy/Mhi3AY5+n5OaF3/bSlrREqVqkP
fvWbKM//HS+wxLL/ePf32a+zebxKcYbWF9LBVXt2n+TncfrRPpgKxFe/4m/UoGf5VbKyEw1aLNpT
D+LVbBlfJut5fZa5sx0I4ngbr65iKxiQgRj1A8+L9pfWgQU4yItVktZPJyKQEWHtsx7GV+fZpf2d
SS1ce+5JnvbexKuF5YB2s+PiN5tZ0pyVfWgHikuUNeu9lv84efa+fvnS/HXwzb1aXWarpJUfsuOj
/qCn+xxOtr86tq7pT/0xvrZNA40r/amvt/lse982Z6broFW2smzwOssTSzMMCFZ7dlk22HN2B4rx
Or6PF/NdkXRwr9/EGX65fHmjyFJl18riOL6Is50rIhhT9cncvWzZ0uUucr7jeHmZ3toBmVlboX5i
kr1t+04L8Fx78NvkOl7Wx5ivTuZUtae+I9m7SJa9V2sJ3m3VkIEf/fmLnVDFkHioD6Z0nV5fUze2
Hprqmv6hT9LVLL7GbNRHibgNd672qU/ncdrOkoAF1p/zdIt/Gn9MdyVtQM7qZ47TO9vug+zo4ImL
fCFhYdvMmdao9pl/vj9P9ohDyEy0R39Ikw2FjPogoxpdmLpXmyIvrquL2Dwdqh7ZCqx97tfFKl7P
03zfJzDI0UF8cHKdx5vldp8toefZRVxznF5eLpPeUbze1AIR+Y8mD5+OhfimTPdkni4yQvQ9IqLT
Ao14B4USHE+8jXuvizxd/t9//Od6IT+9Ty9nlrEhdYfOt4Pqw2l6leXem2S9sc8XzgsBH2q16iQh
ll8U9Xf+L8/TONuS5qS9n4rVZWwVbqZQKxgGQu2HPs8Wl1nvX3qn8YLsL7WLijCcAS7r4Jt6HRdp
ni5qGRmXC8YZppQOQrx3sbdMvYt5GnvrdbHnMzr47k9IkPec3IEteRNfb+ataKQUzaMhw+9XD5Im
7D9gOWg5oytq5TcdqOczCbutQzu4UAfZZk0kYR0rA0Nac3BAFGHVwgRyrD4Ub0wWXR8kt7+LVOlw
Hl82z9ztjBe/ufTxPrkuzpfpRS/7tbeZJ71DSZqsD+nA0JtDe//0/P3hP1tHd6Bs1JqSPLNL70Lt
pP0KDzN8n53uhh2UsD6X3A3MY9WrxV8/sKiKoNrVjx9fJ70PSX5peW6hpdGe/Pxjeg7qwVJuGWLV
nns0215v6mNEDF3kvUc39FAzTNyy96Ig3bPMh3CWqZ86TzetCpGAdNXHbuZpdm1bZqFf1p57yg1/
QXXWPjnqIF54EZ/bl1CGerWP+4JmhfWVCQBcfeiOIjB7pj/28C//u0l6l4Tlr26z1E7/GVzTf8Dr
ZLW1hLEHblX8Zvv/Jj1vhwB+FyV1soZsM7c8Cfup9VLgeVtSEO51rU4c09WexWvQC/VZJmLvwpEc
x9tsYydQEGHUH/P0oo3kgneWFTagaL0klq1DO7jHx7jSi1Yjvoss6zgmEybnts0ZEOkOxJvdi52k
r1+fZTRCFjRrRfw2JequjzGndmHazaktQQj5qvZpS7/pHaTrdVzUx5mn3gU4Fr/Z/LwnprcBJWbh
q/ahK1zmDpaWwbr6FZ5+8yhbJDM7gYWlooNzBVAS994kNPbq00TQjAHWPyoeOgNJZqsHxAIdnFtc
tuq7Xfi608xOQiAT7uBR//JfWe80u/rLfxvQzrv8L/+zukhtvLGhOtJq32lBZbola2HKVp8br+7b
xg4mHf3BP892bmEX/foDqvQ01ns/xGsrEDAce1phAJdPW3Fs0EVz74gyAxMFlhM0y1S0D/znnbg7
6KJw/uf06jw+v7Mthuyn0D5vaUNPdu63UERqzz6glXBK+GL1JFmf8NjJv18BsGwTaEuAzecXW844
S/OfjjoZITmI5zkIxVqWZYRR//R0D3K4vc6LdX2OnNpFCPcCuAL4xjy9bp7MKFv949Mf+FVueya/
C3/3ap3HiaW2ZuRfeyF41pv6jc0XJiT12kN/zPKWc4ZFR3/s6+IuTq1Sjf/4zX0cBfwmOY9Xdg3B
rPbUSuGPVy016MI4/hQzU1WL0nxhQtqjfdSTuLhMe8/yuO3YZNRTffiWOlh9jDwyS97rH59+yX4u
EcryzL2jq5QmbgtT0cX4xp9oQfaAbFr9NBby6h//lwQYQX2MEcq4g4v3gv7HqvcySWfzjWUxoXXp
wmgSYJ7XXdPmw9NgxBpNO3iDZ+dF77hYW/pSnd6B0vzb+6OTo/cfjp7/e0++2iRf9U7a2slAOwSJ
7BmR/XNsoOb/6lf9mrbuc6UPONhyXNVy6UdNB/zY76sbaW6/GVO0jpKH3DOtWnxJkf8eZt2W2GTb
anTgQJ6BXSXTrb9OEWAHZZVnxZowwjpVqGG0ZpOBtFla2JCdDi7YQbZGsCYRfZnk98ksu21hkIWO
voOHj1tB2+6MbkMlvxHrclAsZwx2WLKWTRrax32eCHTesvJdmONXedLGzXVRxztab7LW5WBkXS2E
w/tEoB31QXI7uqjj/ZDujFg9blEfj9p+iPMs2eeLdkerf7ue/UAEf5E0JSHkUlote5GeM/XUit9k
N5z6YEgQVutkW58kX93jU4qPy/hFkhPD2sd2IQfG7mzpCpOlVgiHeUb9xFJfQ4+oPfdlAa42t4QA
lbj+eV+BYKb6VR9kvHkX1dxXm3hpP63sE9BK4cckbykYWzQ6OJZwlUaVHQqb3XXaB34Tb25b2tBF
afFNupkX7dAEbnG9KE6W2W28aD9yBzJ+k2LXN8mKeLdVnJGVI2o5F58Spq6KfFafZTS5C9Dycba8
RCbWubIuSPvIx9kqbjcFO7giNEY39sN2UWZ9m4COysVSWAkdSy30gmDU6C62bUUXrvmdZKG2Yesi
NXwHn0rR6n/5XUxrv6dF1YqnzOJirZ7JjQblZ+kEXDX67w2MLFYzT1d2d6OLrOPkulXBZbFWBw98
G5PQ5ZZOwB/ZwcF3yaXtPNgE1sWx6Ya54rYaQw2rP/vnhRTJreDSMFlrta0qiL1mDOgys9PGLnA1
HwiuLtC7Q3iyaiGIpYcdsP7xa+WRxwNNLDIOKpnltkJ3kdWcMB7euoJdAOUYPUsEunrcqvHCi9qN
YYbeiQnFhGFb++mr/VBabXmdrbNbS9pTVgGxZvuxL/P3rHVV7A3aclfzFapqWfOfjpq1OOuz6t/U
//gQAcWzvDi3LH8HZukZTwbJjSneHMT5OS3S+usyV7H+4ekXEQh9kS5tEL1sE9SqmzwtVEV2CNNB
zCW4UtqO8ZVNKtRFg+FtfBsDPdozViW80FqBHMZbgo599YsuIufDlu4Ja6n2iZ9nV6ATbIrALgLc
+tz9mPRxB8oHzU+bPaiLePQHjr2Ye7BlXcLBU9h4ni4wai/pdqb1F2eyqi6G337ksrS+Rmj/6495
uumoxEFcKiiWNn6xixkGiRLWAlXb1E9rhNJFO+4dFbRNxkijnReyWLb+qKcL5mTTe51uNmtjtt8m
t6llBTsZky2Jod4UF3asYFYsa+/9KXlGehlfmsc/zc7jFkKui3bBKYCtUj6H6Ga23mcXYZXt5Lv4
kFLahUaLFNUMHpXWYWckvwt09wEg4XQ9731I81m619jDqal/qZ9PHvyEDlT4gIpJa7Qg6IJp8BA2
QFg4ahGYIKYLTPJJbMdegXChay9CecmO6PaRCtmAJHYkdXU+kRIFn2VyZWVZ7Gbp4AOEPe445gPs
lJntX13MPGHnSuNfP6l8nUNYoR8NPvZF33+b/nlJl1vH84fCLF1lBCStXxQGtufi76t/ns/k6e0h
pi7IDA4gtmnV1btIeA/y+N4GZXYBvJbv0yq0dDEIdJgts/YgWxdUGkcXBJI2mWsXnJFlWCZTiK2R
ti4KyD/Ey4UUyfb560kH7vpFAamdleOybKM2L4qIjOkd2FAs1TAbVr/ceGE7b1z5b8QnCDERCbpl
us1SHvXBSV7U722C3i6mHH/Oi/bDmv3I2of9QCnvHl5S64sLHp9p+/3cwD5+c61TaL5N5VOa/3TU
SZXpRZIRWlqC7oIA632xbs+RdJF6SphvoxTgK67V+mvXeZ/QviE42Pc/axDNVwD4i2US59//PwAA
AP//</cx:binary>
              </cx:geoCache>
            </cx:geography>
          </cx:layoutPr>
          <cx:valueColors>
            <cx:minColor>
              <a:srgbClr val="F2CAC4"/>
            </cx:minColor>
            <cx:maxColor>
              <a:srgbClr val="E35A3A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Emerging Threat Flags</cx:v>
            </cx:txData>
          </cx:tx>
          <cx:dataPt idx="26"/>
          <cx:dataPt idx="146"/>
          <cx:dataPt idx="188"/>
          <cx:dataId val="0"/>
          <cx:layoutPr>
            <cx:geography cultureLanguage="en-US" cultureRegion="US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  <cx:valueColors>
            <cx:minColor>
              <a:srgbClr val="FCD5B4"/>
            </cx:minColor>
            <cx:maxColor>
              <a:srgbClr val="E06C25"/>
            </cx:maxColor>
          </cx:valueColors>
          <cx:valueColorPositions>
            <cx:minPosition>
              <cx:number val="0"/>
            </cx:min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6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6.xml"/><Relationship Id="rId12" Type="http://schemas.openxmlformats.org/officeDocument/2006/relationships/chart" Target="../charts/chart10.xml"/><Relationship Id="rId17" Type="http://schemas.openxmlformats.org/officeDocument/2006/relationships/chart" Target="../charts/chart15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20" Type="http://schemas.openxmlformats.org/officeDocument/2006/relationships/chart" Target="../charts/chart18.xml"/><Relationship Id="rId1" Type="http://schemas.microsoft.com/office/2014/relationships/chartEx" Target="../charts/chartEx2.xml"/><Relationship Id="rId6" Type="http://schemas.microsoft.com/office/2014/relationships/chartEx" Target="../charts/chartEx3.xml"/><Relationship Id="rId11" Type="http://schemas.microsoft.com/office/2014/relationships/chartEx" Target="../charts/chartEx4.xml"/><Relationship Id="rId5" Type="http://schemas.openxmlformats.org/officeDocument/2006/relationships/chart" Target="../charts/chart5.xml"/><Relationship Id="rId15" Type="http://schemas.openxmlformats.org/officeDocument/2006/relationships/chart" Target="../charts/chart13.xml"/><Relationship Id="rId10" Type="http://schemas.openxmlformats.org/officeDocument/2006/relationships/chart" Target="../charts/chart9.xml"/><Relationship Id="rId19" Type="http://schemas.openxmlformats.org/officeDocument/2006/relationships/chart" Target="../charts/chart17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2.xml"/><Relationship Id="rId2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63500</xdr:rowOff>
    </xdr:from>
    <xdr:to>
      <xdr:col>7</xdr:col>
      <xdr:colOff>215900</xdr:colOff>
      <xdr:row>55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F74A4B-C266-8B4D-A01C-39338272A748}"/>
            </a:ext>
          </a:extLst>
        </xdr:cNvPr>
        <xdr:cNvSpPr txBox="1"/>
      </xdr:nvSpPr>
      <xdr:spPr>
        <a:xfrm>
          <a:off x="952500" y="469900"/>
          <a:ext cx="5930900" cy="10744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Compound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Risk Monitor</a:t>
          </a:r>
        </a:p>
        <a:p>
          <a:endParaRPr lang="en-US" sz="1600" b="0" u="none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 b="0" i="1" u="none" baseline="0">
              <a:latin typeface="Arial" panose="020B0604020202020204" pitchFamily="34" charset="0"/>
              <a:cs typeface="Arial" panose="020B0604020202020204" pitchFamily="34" charset="0"/>
            </a:rPr>
            <a:t>[Insert short description.]</a:t>
          </a:r>
        </a:p>
        <a:p>
          <a:endParaRPr lang="en-US" sz="14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u="none" baseline="0">
              <a:latin typeface="Arial" panose="020B0604020202020204" pitchFamily="34" charset="0"/>
              <a:cs typeface="Arial" panose="020B0604020202020204" pitchFamily="34" charset="0"/>
            </a:rPr>
            <a:t>This document is an interactive version of the Compound Risk Monitor. The file was last updated on DD/MM/YYYY. The most recent version of the monitor can be found at </a:t>
          </a:r>
          <a:r>
            <a:rPr lang="en-US" sz="1400" b="0" i="0" u="sng" strike="noStrike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  <a:hlinkClick xmlns:r="http://schemas.openxmlformats.org/officeDocument/2006/relationships" r:id=""/>
            </a:rPr>
            <a:t>https://compound-risk-monitor.netlify.app</a:t>
          </a:r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u="sng">
              <a:latin typeface="Arial" panose="020B0604020202020204" pitchFamily="34" charset="0"/>
              <a:cs typeface="Arial" panose="020B0604020202020204" pitchFamily="34" charset="0"/>
            </a:rPr>
            <a:t>Table of Contents</a:t>
          </a:r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Dashboard A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Map, histogram and table of all countries risk flags, using the selected aggregation method and snapshot. Use this sheet to select aggregation method.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6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2. Data Dictionary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List of all indicators, organized by dimension. Use this sheet to select which indicators to include.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3. Compound Alert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Table of all countries with overall, underlying and emerging flag counts, and dimensional values.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4. Dimension Sheets</a:t>
          </a:r>
          <a:endParaRPr kumimoji="0" lang="en-US" sz="1800" b="0" i="0" u="sng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a. Health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b. Food Security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c. Conflic and Fragility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d. Macro Fiscal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e. Natural Hazard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schemeClr val="dk1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f. Socio-economic vulnerability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5. Data Reliability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Table of data completeness for each dimension in each country. Higher values indicate more constitutive indicators are missing.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6. Parameters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Under the hood methods sheet. Use Dashboard A to select aggregation methods.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kumimoji="0" lang="en-US" sz="16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7. Dashboard B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Alternative dashboard with radar plots and heat maps.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dk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12700</xdr:colOff>
      <xdr:row>4</xdr:row>
      <xdr:rowOff>12700</xdr:rowOff>
    </xdr:from>
    <xdr:to>
      <xdr:col>23</xdr:col>
      <xdr:colOff>12700</xdr:colOff>
      <xdr:row>29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D37197-9211-8645-A090-1928B360D8CC}"/>
            </a:ext>
          </a:extLst>
        </xdr:cNvPr>
        <xdr:cNvSpPr txBox="1"/>
      </xdr:nvSpPr>
      <xdr:spPr>
        <a:xfrm>
          <a:off x="17157700" y="825500"/>
          <a:ext cx="4762500" cy="514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0" u="sng" baseline="0">
              <a:latin typeface="Arial" panose="020B0604020202020204" pitchFamily="34" charset="0"/>
              <a:cs typeface="Arial" panose="020B0604020202020204" pitchFamily="34" charset="0"/>
            </a:rPr>
            <a:t>                              </a:t>
          </a:r>
        </a:p>
        <a:p>
          <a:endParaRPr lang="en-US" sz="1800" b="0" u="sng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800" b="0" u="sng" baseline="0">
              <a:latin typeface="Arial" panose="020B0604020202020204" pitchFamily="34" charset="0"/>
              <a:cs typeface="Arial" panose="020B0604020202020204" pitchFamily="34" charset="0"/>
            </a:rPr>
            <a:t>Table of Contents</a:t>
          </a:r>
          <a:endParaRPr lang="en-US" sz="1800" b="0" u="sng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8</xdr:col>
      <xdr:colOff>292099</xdr:colOff>
      <xdr:row>1</xdr:row>
      <xdr:rowOff>190499</xdr:rowOff>
    </xdr:from>
    <xdr:to>
      <xdr:col>16</xdr:col>
      <xdr:colOff>25400</xdr:colOff>
      <xdr:row>38</xdr:row>
      <xdr:rowOff>9310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8C2372C2-3296-5A42-ACF3-127E0D38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912099" y="393699"/>
          <a:ext cx="7353301" cy="7337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18</xdr:row>
      <xdr:rowOff>88901</xdr:rowOff>
    </xdr:from>
    <xdr:to>
      <xdr:col>10</xdr:col>
      <xdr:colOff>774700</xdr:colOff>
      <xdr:row>42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AA24F7-458E-1C40-BA3E-B754B214FA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848101"/>
              <a:ext cx="7594600" cy="478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101600</xdr:colOff>
      <xdr:row>18</xdr:row>
      <xdr:rowOff>76200</xdr:rowOff>
    </xdr:from>
    <xdr:to>
      <xdr:col>17</xdr:col>
      <xdr:colOff>673100</xdr:colOff>
      <xdr:row>41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56717-F234-1F42-BEEF-67883F7EC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41</xdr:row>
      <xdr:rowOff>88901</xdr:rowOff>
    </xdr:from>
    <xdr:to>
      <xdr:col>10</xdr:col>
      <xdr:colOff>774700</xdr:colOff>
      <xdr:row>65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84709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53</xdr:row>
      <xdr:rowOff>90067</xdr:rowOff>
    </xdr:from>
    <xdr:to>
      <xdr:col>14</xdr:col>
      <xdr:colOff>260335</xdr:colOff>
      <xdr:row>65</xdr:row>
      <xdr:rowOff>93115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AF8D33-7324-7D49-8585-3CBD341A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258472</xdr:colOff>
      <xdr:row>41</xdr:row>
      <xdr:rowOff>104007</xdr:rowOff>
    </xdr:from>
    <xdr:to>
      <xdr:col>18</xdr:col>
      <xdr:colOff>187441</xdr:colOff>
      <xdr:row>53</xdr:row>
      <xdr:rowOff>107055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6A003B-F992-8A4B-A8A7-F4FAB705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107935</xdr:colOff>
      <xdr:row>41</xdr:row>
      <xdr:rowOff>103406</xdr:rowOff>
    </xdr:from>
    <xdr:to>
      <xdr:col>14</xdr:col>
      <xdr:colOff>260335</xdr:colOff>
      <xdr:row>53</xdr:row>
      <xdr:rowOff>106454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B026FE-E380-A742-8A34-A7BEFD813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262446</xdr:colOff>
      <xdr:row>53</xdr:row>
      <xdr:rowOff>106387</xdr:rowOff>
    </xdr:from>
    <xdr:to>
      <xdr:col>18</xdr:col>
      <xdr:colOff>187442</xdr:colOff>
      <xdr:row>65</xdr:row>
      <xdr:rowOff>92701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B46332-5FE8-E348-BEF4-C54AAB747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40</xdr:row>
      <xdr:rowOff>165100</xdr:rowOff>
    </xdr:from>
    <xdr:to>
      <xdr:col>18</xdr:col>
      <xdr:colOff>190500</xdr:colOff>
      <xdr:row>40</xdr:row>
      <xdr:rowOff>165100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22C9DA-B400-E24C-A093-B687CA9E7239}"/>
            </a:ext>
          </a:extLst>
        </xdr:cNvPr>
        <xdr:cNvCxnSpPr/>
      </xdr:nvCxnSpPr>
      <xdr:spPr>
        <a:xfrm>
          <a:off x="2400300" y="1384300"/>
          <a:ext cx="121412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268</xdr:row>
      <xdr:rowOff>88901</xdr:rowOff>
    </xdr:from>
    <xdr:to>
      <xdr:col>10</xdr:col>
      <xdr:colOff>774700</xdr:colOff>
      <xdr:row>292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FE8BAE7-FA37-BA43-8CD0-2E598038FA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216027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280</xdr:row>
      <xdr:rowOff>90067</xdr:rowOff>
    </xdr:from>
    <xdr:to>
      <xdr:col>14</xdr:col>
      <xdr:colOff>260335</xdr:colOff>
      <xdr:row>292</xdr:row>
      <xdr:rowOff>93115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51A6154-215E-FB4D-A9FD-2A2380168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258472</xdr:colOff>
      <xdr:row>268</xdr:row>
      <xdr:rowOff>104007</xdr:rowOff>
    </xdr:from>
    <xdr:to>
      <xdr:col>18</xdr:col>
      <xdr:colOff>187441</xdr:colOff>
      <xdr:row>280</xdr:row>
      <xdr:rowOff>107055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5A8F2E1-463F-6D49-AFAC-F68A6900A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107935</xdr:colOff>
      <xdr:row>268</xdr:row>
      <xdr:rowOff>103406</xdr:rowOff>
    </xdr:from>
    <xdr:to>
      <xdr:col>14</xdr:col>
      <xdr:colOff>260335</xdr:colOff>
      <xdr:row>280</xdr:row>
      <xdr:rowOff>106454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7161D88-716F-924C-95F9-ADEADBEF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262446</xdr:colOff>
      <xdr:row>280</xdr:row>
      <xdr:rowOff>106387</xdr:rowOff>
    </xdr:from>
    <xdr:to>
      <xdr:col>18</xdr:col>
      <xdr:colOff>187442</xdr:colOff>
      <xdr:row>292</xdr:row>
      <xdr:rowOff>92701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2643A0E-F8A7-754E-912E-EF46C645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611038</xdr:colOff>
      <xdr:row>267</xdr:row>
      <xdr:rowOff>165100</xdr:rowOff>
    </xdr:from>
    <xdr:to>
      <xdr:col>18</xdr:col>
      <xdr:colOff>190500</xdr:colOff>
      <xdr:row>267</xdr:row>
      <xdr:rowOff>165100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74CE4F6-F587-884D-BAED-41827A2D0087}"/>
            </a:ext>
          </a:extLst>
        </xdr:cNvPr>
        <xdr:cNvCxnSpPr/>
      </xdr:nvCxnSpPr>
      <xdr:spPr>
        <a:xfrm>
          <a:off x="3786038" y="12098308"/>
          <a:ext cx="9967104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</xdr:colOff>
      <xdr:row>495</xdr:row>
      <xdr:rowOff>88901</xdr:rowOff>
    </xdr:from>
    <xdr:to>
      <xdr:col>10</xdr:col>
      <xdr:colOff>774700</xdr:colOff>
      <xdr:row>519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B09BAF08-6841-7842-8BD6-3B4432CD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4658301"/>
              <a:ext cx="7594600" cy="4876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107935</xdr:colOff>
      <xdr:row>507</xdr:row>
      <xdr:rowOff>90067</xdr:rowOff>
    </xdr:from>
    <xdr:to>
      <xdr:col>14</xdr:col>
      <xdr:colOff>260335</xdr:colOff>
      <xdr:row>519</xdr:row>
      <xdr:rowOff>93115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5B9BFCE-89E6-5F40-9202-B592B2882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258472</xdr:colOff>
      <xdr:row>495</xdr:row>
      <xdr:rowOff>104007</xdr:rowOff>
    </xdr:from>
    <xdr:to>
      <xdr:col>18</xdr:col>
      <xdr:colOff>187441</xdr:colOff>
      <xdr:row>507</xdr:row>
      <xdr:rowOff>107055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F4377DE-EA40-1A4F-99CC-214AE1B50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107935</xdr:colOff>
      <xdr:row>495</xdr:row>
      <xdr:rowOff>103406</xdr:rowOff>
    </xdr:from>
    <xdr:to>
      <xdr:col>14</xdr:col>
      <xdr:colOff>260335</xdr:colOff>
      <xdr:row>507</xdr:row>
      <xdr:rowOff>106454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C7C4F18-4F0A-AB44-A016-3C7DD288F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262446</xdr:colOff>
      <xdr:row>507</xdr:row>
      <xdr:rowOff>106387</xdr:rowOff>
    </xdr:from>
    <xdr:to>
      <xdr:col>18</xdr:col>
      <xdr:colOff>187442</xdr:colOff>
      <xdr:row>519</xdr:row>
      <xdr:rowOff>92701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D5F5DF8-24B0-0341-B1F4-07F676D07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389467</xdr:colOff>
      <xdr:row>494</xdr:row>
      <xdr:rowOff>165100</xdr:rowOff>
    </xdr:from>
    <xdr:to>
      <xdr:col>18</xdr:col>
      <xdr:colOff>190500</xdr:colOff>
      <xdr:row>494</xdr:row>
      <xdr:rowOff>165100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ED5FB9BE-B4C3-1142-9522-8FA5630A0BF7}"/>
            </a:ext>
          </a:extLst>
        </xdr:cNvPr>
        <xdr:cNvCxnSpPr/>
      </xdr:nvCxnSpPr>
      <xdr:spPr>
        <a:xfrm>
          <a:off x="2794000" y="22703367"/>
          <a:ext cx="10977033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31403</xdr:colOff>
      <xdr:row>7</xdr:row>
      <xdr:rowOff>37060</xdr:rowOff>
    </xdr:from>
    <xdr:to>
      <xdr:col>12</xdr:col>
      <xdr:colOff>88900</xdr:colOff>
      <xdr:row>21</xdr:row>
      <xdr:rowOff>26900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4D042E3-4475-4846-AF95-7E0C66A74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7</xdr:row>
      <xdr:rowOff>18469</xdr:rowOff>
    </xdr:from>
    <xdr:to>
      <xdr:col>7</xdr:col>
      <xdr:colOff>419099</xdr:colOff>
      <xdr:row>35</xdr:row>
      <xdr:rowOff>154328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87309561-2F35-BC48-881F-0337539A1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31403</xdr:colOff>
      <xdr:row>21</xdr:row>
      <xdr:rowOff>165100</xdr:rowOff>
    </xdr:from>
    <xdr:to>
      <xdr:col>12</xdr:col>
      <xdr:colOff>88900</xdr:colOff>
      <xdr:row>35</xdr:row>
      <xdr:rowOff>154940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8853F35A-963F-1745-9887-A682A3632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260003</xdr:colOff>
      <xdr:row>7</xdr:row>
      <xdr:rowOff>37060</xdr:rowOff>
    </xdr:from>
    <xdr:to>
      <xdr:col>16</xdr:col>
      <xdr:colOff>76200</xdr:colOff>
      <xdr:row>21</xdr:row>
      <xdr:rowOff>26900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74DF092-721E-2D43-B953-10B3635EC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260003</xdr:colOff>
      <xdr:row>21</xdr:row>
      <xdr:rowOff>165100</xdr:rowOff>
    </xdr:from>
    <xdr:to>
      <xdr:col>16</xdr:col>
      <xdr:colOff>76200</xdr:colOff>
      <xdr:row>35</xdr:row>
      <xdr:rowOff>154940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5FF70BD-51BE-C944-8A89-799EBA7B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241300</xdr:colOff>
      <xdr:row>7</xdr:row>
      <xdr:rowOff>37060</xdr:rowOff>
    </xdr:from>
    <xdr:to>
      <xdr:col>19</xdr:col>
      <xdr:colOff>349597</xdr:colOff>
      <xdr:row>21</xdr:row>
      <xdr:rowOff>26900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5F7BEF3-CA66-5A48-B3CE-947811162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241300</xdr:colOff>
      <xdr:row>21</xdr:row>
      <xdr:rowOff>165100</xdr:rowOff>
    </xdr:from>
    <xdr:to>
      <xdr:col>19</xdr:col>
      <xdr:colOff>349597</xdr:colOff>
      <xdr:row>35</xdr:row>
      <xdr:rowOff>154940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57DAFC8-FFD3-D54B-A738-9BE7D52DA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-04-12-crm-op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ata"/>
      <sheetName val="Parameters"/>
    </sheetNames>
    <sheetDataSet>
      <sheetData sheetId="0"/>
      <sheetData sheetId="1">
        <row r="5">
          <cell r="H5" t="str">
            <v>B1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lth" connectionId="3" xr16:uid="{31AC9B2E-0CDA-2948-9F37-04F0E52FBB3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od Security" connectionId="2" xr16:uid="{C1DB5AEE-D64D-B545-8963-9108BB75981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flict and Fragility" connectionId="1" xr16:uid="{9FC9F3EE-BC56-4C41-A3FD-F3DD03F6DD4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cro Fiscal" connectionId="4" xr16:uid="{C4E87F13-0771-A845-B0A0-D2522E63E322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ural Hazard" connectionId="5" xr16:uid="{707FA958-C752-AD4C-A70A-688740232B8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cioeconomic Vulnerability" connectionId="8" xr16:uid="{43FD248E-14C7-EB47-8B9A-040419043D79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iabilitysheet_1" connectionId="6" xr16:uid="{69FAFB14-7001-4646-B1BB-88A6AFC7BBC5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liabilitysheet" connectionId="7" xr16:uid="{D9839023-6F81-B646-983E-CDFAEBBF4866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89C0B92-7D5C-AD46-8D2B-9A3F2C6D14F9}" name="Table13" displayName="Table13" ref="B299:R489" totalsRowShown="0" headerRowDxfId="37" tableBorderDxfId="36">
  <autoFilter ref="B299:R489" xr:uid="{AF9F9920-083E-4346-A8DE-71577C15336F}">
    <filterColumn colId="6">
      <customFilters>
        <customFilter operator="greaterThanOrEqual" val="5"/>
      </customFilters>
    </filterColumn>
  </autoFilter>
  <sortState xmlns:xlrd2="http://schemas.microsoft.com/office/spreadsheetml/2017/richdata2" ref="B300:R324">
    <sortCondition descending="1" ref="H299:H489"/>
  </sortState>
  <tableColumns count="17">
    <tableColumn id="1" xr3:uid="{15C748A3-4D6D-0C4A-97CB-C900FC091C61}" name="Country_x000a_Name" dataDxfId="35">
      <calculatedColumnFormula>'Compound Alert'!B6</calculatedColumnFormula>
    </tableColumn>
    <tableColumn id="2" xr3:uid="{0E0E2050-71C9-BB4D-A410-694424BDAC07}" name="Country Code" dataDxfId="34">
      <calculatedColumnFormula>'Compound Alert'!C6</calculatedColumnFormula>
    </tableColumn>
    <tableColumn id="3" xr3:uid="{A201F05C-6025-AA44-9E1F-EFE0C63D32B7}" name="Blank2" dataDxfId="33">
      <calculatedColumnFormula>'Compound Alert'!F6</calculatedColumnFormula>
    </tableColumn>
    <tableColumn id="4" xr3:uid="{6A87F9AD-7F36-9C44-B91C-EE2A1CF44CC6}" name="Underlying Vulnerability" dataDxfId="32">
      <calculatedColumnFormula>'Compound Alert'!J6</calculatedColumnFormula>
    </tableColumn>
    <tableColumn id="5" xr3:uid="{3BD50F5F-B1F3-FF4D-BB11-135CE3AD8798}" name="Column1" dataDxfId="31"/>
    <tableColumn id="6" xr3:uid="{AD438898-0350-274E-B9EF-294CD3F84924}" name="Blank3" dataDxfId="30">
      <calculatedColumnFormula>'Compound Alert'!Q6</calculatedColumnFormula>
    </tableColumn>
    <tableColumn id="7" xr3:uid="{6270D74A-9136-6940-83FB-BE2AFC343D8E}" name="Health2" dataDxfId="29">
      <calculatedColumnFormula>'Compound Alert'!Y6</calculatedColumnFormula>
    </tableColumn>
    <tableColumn id="8" xr3:uid="{968C9EAF-7961-7745-8A83-00F55323C7FF}" name="Food Security3" dataDxfId="28">
      <calculatedColumnFormula>'Compound Alert'!Z6</calculatedColumnFormula>
    </tableColumn>
    <tableColumn id="9" xr3:uid="{7FCF98DB-6FB5-9941-B027-C4FFBFD30DED}" name="Macro Fiscal4" dataDxfId="27">
      <calculatedColumnFormula>'Compound Alert'!Y6</calculatedColumnFormula>
    </tableColumn>
    <tableColumn id="10" xr3:uid="{1B0260AF-3258-D346-B932-9AF8C00F7556}" name="Socio-Econ Vulnerability5" dataDxfId="26">
      <calculatedColumnFormula>'Compound Alert'!Z6</calculatedColumnFormula>
    </tableColumn>
    <tableColumn id="11" xr3:uid="{57CFCA9A-8B90-604B-950B-57C96827F467}" name="Natural Hazards6" dataDxfId="25">
      <calculatedColumnFormula>'Compound Alert'!AA6</calculatedColumnFormula>
    </tableColumn>
    <tableColumn id="12" xr3:uid="{A802981F-2DBF-BF4D-9727-CF24B7B4644F}" name="Conflict and Fragility" dataDxfId="24">
      <calculatedColumnFormula>'Compound Alert'!AB6</calculatedColumnFormula>
    </tableColumn>
    <tableColumn id="13" xr3:uid="{4F9204A1-B19E-8C42-BCDC-38014D0577DB}" name="Blank7" dataDxfId="23">
      <calculatedColumnFormula>'Compound Alert'!AC6</calculatedColumnFormula>
    </tableColumn>
    <tableColumn id="14" xr3:uid="{155D1916-253D-B047-BC69-2CB58CB7613C}" name="Underlying Vulnerability12" dataDxfId="22">
      <calculatedColumnFormula>'Compound Alert'!AD6</calculatedColumnFormula>
    </tableColumn>
    <tableColumn id="15" xr3:uid="{021CA6FF-08D0-2A4C-AF40-80BCB9191EDA}" name="Column2" dataDxfId="21"/>
    <tableColumn id="16" xr3:uid="{04D17CB2-5942-5448-B000-D0517EF953DB}" name="Column3" dataDxfId="20">
      <calculatedColumnFormula>'Compound Alert'!#REF!</calculatedColumnFormula>
    </tableColumn>
    <tableColumn id="17" xr3:uid="{8D6524E2-D287-EE49-8B00-ABEBABBD49EB}" name="Column4" dataDxfId="19">
      <calculatedColumnFormula>'Compound Alert'!#REF!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92B26A5-F49F-C449-89D5-DBBF82DC851E}" name="Table14" displayName="Table14" ref="B527:R718" totalsRowShown="0" headerRowDxfId="18" tableBorderDxfId="17">
  <autoFilter ref="B527:R718" xr:uid="{ED2AC098-075D-C74A-A7C6-1DD3F2DD3FD6}">
    <filterColumn colId="6">
      <customFilters>
        <customFilter operator="greaterThanOrEqual" val="5"/>
      </customFilters>
    </filterColumn>
  </autoFilter>
  <sortState xmlns:xlrd2="http://schemas.microsoft.com/office/spreadsheetml/2017/richdata2" ref="B528:R718">
    <sortCondition descending="1" ref="H527:H718"/>
  </sortState>
  <tableColumns count="17">
    <tableColumn id="1" xr3:uid="{8E7D959B-4ACB-AC4B-8AA6-4618A76D2683}" name="Country_x000a_Name" dataDxfId="16">
      <calculatedColumnFormula>'Compound Alert'!B6</calculatedColumnFormula>
    </tableColumn>
    <tableColumn id="2" xr3:uid="{E2AC52D0-7C3D-C142-8BF3-90BD1BDB60BF}" name="Country Code" dataDxfId="15">
      <calculatedColumnFormula>'Compound Alert'!C6</calculatedColumnFormula>
    </tableColumn>
    <tableColumn id="3" xr3:uid="{359FA8BA-410D-DB43-9D9B-94D4CBC2F71C}" name="Blank2" dataDxfId="14">
      <calculatedColumnFormula>'Compound Alert'!F6</calculatedColumnFormula>
    </tableColumn>
    <tableColumn id="4" xr3:uid="{0910E68E-F757-6141-BFD2-3DE04695A107}" name="Upcoming Threats" dataDxfId="13">
      <calculatedColumnFormula>'Compound Alert'!M6</calculatedColumnFormula>
    </tableColumn>
    <tableColumn id="5" xr3:uid="{B4A9544A-42E6-BA49-B6EC-288C39886CDF}" name="Column1" dataDxfId="12"/>
    <tableColumn id="6" xr3:uid="{E6E80466-EAEC-1642-8EF3-0B286113CC22}" name="Blank3" dataDxfId="11">
      <calculatedColumnFormula>'Compound Alert'!Q6</calculatedColumnFormula>
    </tableColumn>
    <tableColumn id="7" xr3:uid="{996367AD-1AE4-724E-87D5-5B5EA24D9D85}" name="Health7" dataDxfId="10">
      <calculatedColumnFormula>'Compound Alert'!AF6</calculatedColumnFormula>
    </tableColumn>
    <tableColumn id="8" xr3:uid="{FAF6B431-1854-B842-A987-D787E7FB8294}" name="Food Security8" dataDxfId="9">
      <calculatedColumnFormula>'Compound Alert'!AG6</calculatedColumnFormula>
    </tableColumn>
    <tableColumn id="9" xr3:uid="{6898BE5F-4A9D-074B-A45C-D802A33647C5}" name="Socio-Econ Vulnerability9" dataDxfId="8">
      <calculatedColumnFormula>'Compound Alert'!AF6</calculatedColumnFormula>
    </tableColumn>
    <tableColumn id="10" xr3:uid="{625C576E-35C9-2140-BF64-83E8CF0B9ABE}" name="Macro Fiscal10" dataDxfId="7">
      <calculatedColumnFormula>'Compound Alert'!AG6</calculatedColumnFormula>
    </tableColumn>
    <tableColumn id="11" xr3:uid="{0FC0FF3D-0362-A645-8ED4-FDE1F80C802B}" name="Natural Hazards11" dataDxfId="6">
      <calculatedColumnFormula>'Compound Alert'!AH6</calculatedColumnFormula>
    </tableColumn>
    <tableColumn id="12" xr3:uid="{B66D8E14-96EF-4D48-99DB-317AFB4A521C}" name="Institutional Fragility" dataDxfId="5">
      <calculatedColumnFormula>'Compound Alert'!AI6</calculatedColumnFormula>
    </tableColumn>
    <tableColumn id="13" xr3:uid="{F06339DC-6A87-9944-B25B-A2261A4CF1FE}" name="Blank7" dataDxfId="4">
      <calculatedColumnFormula>'Compound Alert'!AJ6</calculatedColumnFormula>
    </tableColumn>
    <tableColumn id="14" xr3:uid="{B4502214-0D9A-744F-A2BC-3CB2D6626257}" name="Underlying Vulnerability12" dataDxfId="3">
      <calculatedColumnFormula>'Compound Alert'!AK6</calculatedColumnFormula>
    </tableColumn>
    <tableColumn id="15" xr3:uid="{6B37EEE5-9986-7346-AC07-210866DD2F09}" name="Column2" dataDxfId="2"/>
    <tableColumn id="16" xr3:uid="{88F5A493-C202-F044-9768-8FD239F3BFA7}" name="Column3" dataDxfId="1">
      <calculatedColumnFormula>'Compound Alert'!#REF!</calculatedColumnFormula>
    </tableColumn>
    <tableColumn id="17" xr3:uid="{57C03270-4C46-1346-92FF-60D56D634820}" name="Column4" dataDxfId="0">
      <calculatedColumnFormula>'Compound Alert'!AN202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0122-8EFF-0F4E-9365-71EF323EE6B7}">
  <dimension ref="A1:Q55"/>
  <sheetViews>
    <sheetView zoomScaleNormal="100" workbookViewId="0">
      <selection activeCell="H18" sqref="H18"/>
    </sheetView>
  </sheetViews>
  <sheetFormatPr baseColWidth="10" defaultRowHeight="16" x14ac:dyDescent="0.2"/>
  <sheetData>
    <row r="1" spans="1:17" x14ac:dyDescent="0.2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</row>
    <row r="2" spans="1:17" x14ac:dyDescent="0.2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x14ac:dyDescent="0.2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x14ac:dyDescent="0.2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x14ac:dyDescent="0.2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x14ac:dyDescent="0.2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x14ac:dyDescent="0.2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x14ac:dyDescent="0.2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x14ac:dyDescent="0.2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x14ac:dyDescent="0.2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x14ac:dyDescent="0.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x14ac:dyDescent="0.2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x14ac:dyDescent="0.2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x14ac:dyDescent="0.2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x14ac:dyDescent="0.2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x14ac:dyDescent="0.2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x14ac:dyDescent="0.2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x14ac:dyDescent="0.2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x14ac:dyDescent="0.2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x14ac:dyDescent="0.2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x14ac:dyDescent="0.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x14ac:dyDescent="0.2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x14ac:dyDescent="0.2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x14ac:dyDescent="0.2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x14ac:dyDescent="0.2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x14ac:dyDescent="0.2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</row>
    <row r="29" spans="1:17" x14ac:dyDescent="0.2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</row>
    <row r="30" spans="1:17" x14ac:dyDescent="0.2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</row>
    <row r="31" spans="1:17" x14ac:dyDescent="0.2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x14ac:dyDescent="0.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x14ac:dyDescent="0.2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x14ac:dyDescent="0.2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x14ac:dyDescent="0.2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x14ac:dyDescent="0.2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x14ac:dyDescent="0.2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  <row r="38" spans="1:17" x14ac:dyDescent="0.2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39" spans="1:17" x14ac:dyDescent="0.2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2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</row>
    <row r="41" spans="1:17" x14ac:dyDescent="0.2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</row>
    <row r="42" spans="1:17" x14ac:dyDescent="0.2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</row>
    <row r="43" spans="1:17" x14ac:dyDescent="0.2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</row>
    <row r="44" spans="1:17" x14ac:dyDescent="0.2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</row>
    <row r="45" spans="1:17" x14ac:dyDescent="0.2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</row>
    <row r="46" spans="1:17" x14ac:dyDescent="0.2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</row>
    <row r="47" spans="1:17" x14ac:dyDescent="0.2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</row>
    <row r="48" spans="1:17" x14ac:dyDescent="0.2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</row>
    <row r="49" spans="1:17" x14ac:dyDescent="0.2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</row>
    <row r="50" spans="1:17" x14ac:dyDescent="0.2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</row>
    <row r="51" spans="1:17" x14ac:dyDescent="0.2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</row>
    <row r="52" spans="1:17" x14ac:dyDescent="0.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</row>
    <row r="53" spans="1:17" x14ac:dyDescent="0.2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</row>
    <row r="54" spans="1:17" x14ac:dyDescent="0.2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</row>
    <row r="55" spans="1:17" x14ac:dyDescent="0.2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A128E-9EDB-2A4C-A8B7-C5D2F2FA300F}">
  <dimension ref="A2:HI247"/>
  <sheetViews>
    <sheetView topLeftCell="A31" workbookViewId="0">
      <selection activeCell="B11" sqref="B11:F11"/>
    </sheetView>
  </sheetViews>
  <sheetFormatPr baseColWidth="10" defaultColWidth="8.7109375" defaultRowHeight="16" x14ac:dyDescent="0.2"/>
  <cols>
    <col min="1" max="1" width="4.42578125" style="64" customWidth="1"/>
    <col min="2" max="2" width="22.5703125" style="29" customWidth="1"/>
    <col min="3" max="3" width="8.7109375" style="29" customWidth="1"/>
    <col min="4" max="4" width="8.28515625" style="52" customWidth="1"/>
    <col min="5" max="5" width="8.7109375" style="30" customWidth="1"/>
    <col min="6" max="6" width="2.7109375" style="31" customWidth="1"/>
    <col min="7" max="7" width="8.7109375" style="30" customWidth="1"/>
    <col min="8" max="8" width="4.85546875" style="30" customWidth="1"/>
    <col min="9" max="9" width="2.7109375" style="28" customWidth="1"/>
    <col min="10" max="10" width="9.7109375" style="28" customWidth="1"/>
    <col min="11" max="11" width="9.7109375" style="52" customWidth="1"/>
    <col min="12" max="15" width="9.7109375" style="31" customWidth="1"/>
    <col min="16" max="16" width="2.7109375" style="31" customWidth="1"/>
    <col min="17" max="17" width="9.7109375" style="31" customWidth="1"/>
    <col min="18" max="18" width="9.7109375" style="56" customWidth="1"/>
    <col min="19" max="19" width="9.140625" style="31" customWidth="1"/>
    <col min="20" max="20" width="15.28515625" style="31" customWidth="1"/>
    <col min="21" max="21" width="14.42578125" style="31" customWidth="1"/>
    <col min="22" max="22" width="24.140625" style="31" customWidth="1"/>
    <col min="23" max="23" width="17.140625" style="31" customWidth="1"/>
    <col min="24" max="24" width="20.140625" style="31" customWidth="1"/>
    <col min="25" max="25" width="8.5703125" style="56" customWidth="1"/>
    <col min="26" max="26" width="27.85546875" style="30" bestFit="1" customWidth="1"/>
    <col min="27" max="27" width="12.42578125" style="30" bestFit="1" customWidth="1"/>
    <col min="28" max="28" width="18.7109375" style="30" bestFit="1" customWidth="1"/>
    <col min="29" max="29" width="17.85546875" style="30" bestFit="1" customWidth="1"/>
    <col min="30" max="30" width="27.85546875" style="30" bestFit="1" customWidth="1"/>
    <col min="31" max="31" width="20.5703125" style="30" bestFit="1" customWidth="1"/>
    <col min="32" max="32" width="20.7109375" style="52" bestFit="1" customWidth="1"/>
    <col min="33" max="33" width="12.140625" style="28" bestFit="1" customWidth="1"/>
    <col min="34" max="34" width="11.140625" style="28" bestFit="1" customWidth="1"/>
    <col min="35" max="46" width="12.140625" style="28" bestFit="1" customWidth="1"/>
    <col min="47" max="47" width="21.140625" style="28" bestFit="1" customWidth="1"/>
    <col min="48" max="49" width="12.140625" style="28" bestFit="1" customWidth="1"/>
    <col min="50" max="50" width="17" style="28" bestFit="1" customWidth="1"/>
    <col min="51" max="51" width="12.140625" style="28" bestFit="1" customWidth="1"/>
    <col min="52" max="52" width="12" style="28" bestFit="1" customWidth="1"/>
    <col min="53" max="53" width="7.42578125" style="28" bestFit="1" customWidth="1"/>
    <col min="54" max="57" width="12.140625" style="28" bestFit="1" customWidth="1"/>
    <col min="58" max="58" width="21.28515625" style="28" bestFit="1" customWidth="1"/>
    <col min="59" max="60" width="5.28515625" style="28" bestFit="1" customWidth="1"/>
    <col min="61" max="64" width="12.140625" style="28" bestFit="1" customWidth="1"/>
    <col min="65" max="65" width="9.28515625" style="28" bestFit="1" customWidth="1"/>
    <col min="66" max="70" width="12.140625" style="28" bestFit="1" customWidth="1"/>
    <col min="71" max="71" width="13.7109375" style="28" bestFit="1" customWidth="1"/>
    <col min="72" max="72" width="11.140625" style="28" bestFit="1" customWidth="1"/>
    <col min="73" max="74" width="12.140625" style="28" bestFit="1" customWidth="1"/>
    <col min="75" max="75" width="17.5703125" style="28" bestFit="1" customWidth="1"/>
    <col min="76" max="78" width="12.140625" style="28" bestFit="1" customWidth="1"/>
    <col min="79" max="79" width="15.7109375" style="28" bestFit="1" customWidth="1"/>
    <col min="80" max="85" width="12.140625" style="28" bestFit="1" customWidth="1"/>
    <col min="86" max="86" width="6.85546875" style="28" bestFit="1" customWidth="1"/>
    <col min="87" max="87" width="6.42578125" style="28" bestFit="1" customWidth="1"/>
    <col min="88" max="90" width="12.140625" style="28" bestFit="1" customWidth="1"/>
    <col min="91" max="91" width="11.140625" style="28" bestFit="1" customWidth="1"/>
    <col min="92" max="93" width="12.140625" style="28" bestFit="1" customWidth="1"/>
    <col min="94" max="94" width="11.140625" style="28" bestFit="1" customWidth="1"/>
    <col min="95" max="95" width="7" style="28" bestFit="1" customWidth="1"/>
    <col min="96" max="96" width="13.140625" style="28" bestFit="1" customWidth="1"/>
    <col min="97" max="97" width="12.140625" style="28" bestFit="1" customWidth="1"/>
    <col min="98" max="98" width="11.140625" style="28" bestFit="1" customWidth="1"/>
    <col min="99" max="105" width="12.140625" style="28" bestFit="1" customWidth="1"/>
    <col min="106" max="106" width="6.85546875" style="28" bestFit="1" customWidth="1"/>
    <col min="107" max="114" width="12.140625" style="28" bestFit="1" customWidth="1"/>
    <col min="115" max="115" width="10.140625" style="28" bestFit="1" customWidth="1"/>
    <col min="116" max="116" width="15.5703125" style="28" bestFit="1" customWidth="1"/>
    <col min="117" max="122" width="12.140625" style="28" bestFit="1" customWidth="1"/>
    <col min="123" max="123" width="11.140625" style="28" bestFit="1" customWidth="1"/>
    <col min="124" max="133" width="12.140625" style="28" bestFit="1" customWidth="1"/>
    <col min="134" max="134" width="14.5703125" style="28" bestFit="1" customWidth="1"/>
    <col min="135" max="137" width="12.140625" style="28" bestFit="1" customWidth="1"/>
    <col min="138" max="138" width="10.140625" style="28" bestFit="1" customWidth="1"/>
    <col min="139" max="139" width="17.7109375" style="28" bestFit="1" customWidth="1"/>
    <col min="140" max="145" width="12.140625" style="28" bestFit="1" customWidth="1"/>
    <col min="146" max="146" width="6" style="28" bestFit="1" customWidth="1"/>
    <col min="147" max="152" width="12.140625" style="28" bestFit="1" customWidth="1"/>
    <col min="153" max="153" width="14.85546875" style="28" bestFit="1" customWidth="1"/>
    <col min="154" max="156" width="12.140625" style="28" bestFit="1" customWidth="1"/>
    <col min="157" max="157" width="5.85546875" style="28" bestFit="1" customWidth="1"/>
    <col min="158" max="158" width="12.140625" style="28" bestFit="1" customWidth="1"/>
    <col min="159" max="159" width="16.7109375" style="28" bestFit="1" customWidth="1"/>
    <col min="160" max="166" width="12.140625" style="28" bestFit="1" customWidth="1"/>
    <col min="167" max="167" width="17.140625" style="28" bestFit="1" customWidth="1"/>
    <col min="168" max="168" width="12.140625" style="28" bestFit="1" customWidth="1"/>
    <col min="169" max="169" width="18.28515625" style="28" bestFit="1" customWidth="1"/>
    <col min="170" max="170" width="11.140625" style="28" bestFit="1" customWidth="1"/>
    <col min="171" max="171" width="28.85546875" style="28" bestFit="1" customWidth="1"/>
    <col min="172" max="172" width="12.140625" style="28" bestFit="1" customWidth="1"/>
    <col min="173" max="173" width="20.28515625" style="28" bestFit="1" customWidth="1"/>
    <col min="174" max="177" width="12.140625" style="28" bestFit="1" customWidth="1"/>
    <col min="178" max="178" width="11.5703125" style="28" bestFit="1" customWidth="1"/>
    <col min="179" max="181" width="12.140625" style="28" bestFit="1" customWidth="1"/>
    <col min="182" max="182" width="14.7109375" style="28" bestFit="1" customWidth="1"/>
    <col min="183" max="183" width="7.7109375" style="28" bestFit="1" customWidth="1"/>
    <col min="184" max="184" width="12.140625" style="28" bestFit="1" customWidth="1"/>
    <col min="185" max="185" width="11.42578125" style="28" bestFit="1" customWidth="1"/>
    <col min="186" max="190" width="12.140625" style="28" bestFit="1" customWidth="1"/>
    <col min="191" max="191" width="10.5703125" style="28" bestFit="1" customWidth="1"/>
    <col min="192" max="197" width="12.140625" style="28" bestFit="1" customWidth="1"/>
    <col min="198" max="198" width="11.140625" style="28" bestFit="1" customWidth="1"/>
    <col min="199" max="199" width="17.85546875" style="28" bestFit="1" customWidth="1"/>
    <col min="200" max="201" width="12.140625" style="28" bestFit="1" customWidth="1"/>
    <col min="202" max="202" width="12.28515625" style="28" bestFit="1" customWidth="1"/>
    <col min="203" max="203" width="6.5703125" style="28" bestFit="1" customWidth="1"/>
    <col min="204" max="204" width="7.28515625" style="28" bestFit="1" customWidth="1"/>
    <col min="205" max="205" width="12.140625" style="28" bestFit="1" customWidth="1"/>
    <col min="206" max="206" width="18.7109375" style="28" bestFit="1" customWidth="1"/>
    <col min="207" max="207" width="14" style="28" bestFit="1" customWidth="1"/>
    <col min="208" max="208" width="21.7109375" style="28" bestFit="1" customWidth="1"/>
    <col min="209" max="217" width="12.140625" style="28" bestFit="1" customWidth="1"/>
    <col min="218" max="16384" width="8.7109375" style="28"/>
  </cols>
  <sheetData>
    <row r="2" spans="1:11" ht="20" x14ac:dyDescent="0.2">
      <c r="B2" s="84" t="s">
        <v>619</v>
      </c>
    </row>
    <row r="4" spans="1:11" x14ac:dyDescent="0.2">
      <c r="B4" s="29" t="s">
        <v>620</v>
      </c>
    </row>
    <row r="6" spans="1:11" x14ac:dyDescent="0.2">
      <c r="B6" s="244" t="s">
        <v>621</v>
      </c>
      <c r="C6" s="245"/>
      <c r="D6" s="246"/>
      <c r="E6" s="247"/>
      <c r="F6" s="214"/>
      <c r="K6" s="52" t="s">
        <v>622</v>
      </c>
    </row>
    <row r="7" spans="1:11" x14ac:dyDescent="0.2">
      <c r="A7" s="71"/>
      <c r="B7" s="280" t="s">
        <v>4</v>
      </c>
      <c r="C7" s="281"/>
      <c r="D7" s="281"/>
      <c r="E7" s="281"/>
      <c r="F7" s="282"/>
      <c r="G7" s="248" t="s">
        <v>623</v>
      </c>
    </row>
    <row r="8" spans="1:11" x14ac:dyDescent="0.2">
      <c r="B8" s="249"/>
      <c r="C8" s="250"/>
      <c r="D8" s="251"/>
      <c r="E8" s="252"/>
      <c r="F8" s="253"/>
    </row>
    <row r="9" spans="1:11" x14ac:dyDescent="0.2">
      <c r="A9" s="63"/>
      <c r="B9" s="273" t="s">
        <v>624</v>
      </c>
      <c r="C9" s="274"/>
      <c r="D9" s="275"/>
      <c r="E9" s="276"/>
      <c r="F9" s="277"/>
      <c r="G9" s="278"/>
      <c r="H9" s="278"/>
      <c r="I9" s="279"/>
      <c r="J9" s="279"/>
      <c r="K9" s="63"/>
    </row>
    <row r="10" spans="1:11" x14ac:dyDescent="0.2">
      <c r="B10" s="272" t="s">
        <v>642</v>
      </c>
      <c r="C10" s="250"/>
      <c r="D10" s="251"/>
      <c r="E10" s="252"/>
      <c r="F10" s="253"/>
    </row>
    <row r="11" spans="1:11" x14ac:dyDescent="0.2">
      <c r="A11" s="52"/>
      <c r="B11" s="283" t="s">
        <v>625</v>
      </c>
      <c r="C11" s="284"/>
      <c r="D11" s="284"/>
      <c r="E11" s="284"/>
      <c r="F11" s="285"/>
      <c r="G11" s="248" t="s">
        <v>623</v>
      </c>
    </row>
    <row r="12" spans="1:11" x14ac:dyDescent="0.2">
      <c r="B12" s="254"/>
      <c r="C12" s="255"/>
      <c r="D12" s="256"/>
      <c r="E12" s="257"/>
      <c r="F12" s="258"/>
    </row>
    <row r="13" spans="1:11" x14ac:dyDescent="0.2">
      <c r="B13" s="244" t="s">
        <v>626</v>
      </c>
      <c r="C13" s="245"/>
      <c r="D13" s="246"/>
      <c r="E13" s="247"/>
      <c r="F13" s="214"/>
    </row>
    <row r="14" spans="1:11" x14ac:dyDescent="0.2">
      <c r="A14" s="71"/>
      <c r="B14" s="259" t="s">
        <v>627</v>
      </c>
      <c r="C14" s="2"/>
      <c r="D14" s="45"/>
      <c r="E14" s="4"/>
      <c r="F14" s="3"/>
      <c r="G14" s="260"/>
    </row>
    <row r="15" spans="1:11" x14ac:dyDescent="0.2">
      <c r="A15" s="71"/>
      <c r="B15" s="286" t="s">
        <v>628</v>
      </c>
      <c r="C15" s="284"/>
      <c r="D15" s="284"/>
      <c r="E15" s="284"/>
      <c r="F15" s="285"/>
      <c r="G15" s="248" t="s">
        <v>623</v>
      </c>
    </row>
    <row r="16" spans="1:11" x14ac:dyDescent="0.2">
      <c r="B16" s="261"/>
      <c r="C16" s="250"/>
      <c r="D16" s="251"/>
      <c r="E16" s="252"/>
      <c r="F16" s="253"/>
    </row>
    <row r="17" spans="2:2" x14ac:dyDescent="0.2">
      <c r="B17" s="182"/>
    </row>
    <row r="18" spans="2:2" ht="20" x14ac:dyDescent="0.2">
      <c r="B18" s="84" t="str">
        <f>_xlfn.CONCAT("— ",UPPER(B7)," — ")</f>
        <v xml:space="preserve">— OVERALL ALERT — </v>
      </c>
    </row>
    <row r="35" spans="1:217" x14ac:dyDescent="0.2">
      <c r="T35" s="30"/>
    </row>
    <row r="42" spans="1:217" x14ac:dyDescent="0.2">
      <c r="P42" s="214"/>
      <c r="Q42" s="214"/>
      <c r="R42" s="262"/>
    </row>
    <row r="43" spans="1:217" s="1" customFormat="1" ht="50" customHeight="1" x14ac:dyDescent="0.2">
      <c r="A43" s="45" t="s">
        <v>448</v>
      </c>
      <c r="B43" s="11" t="s">
        <v>393</v>
      </c>
      <c r="C43" s="12" t="s">
        <v>394</v>
      </c>
      <c r="D43" s="12" t="s">
        <v>543</v>
      </c>
      <c r="E43" s="12" t="s">
        <v>548</v>
      </c>
      <c r="F43" s="61" t="s">
        <v>449</v>
      </c>
      <c r="G43" s="287" t="str">
        <f>_xlfn.CONCAT(B7, " Flags")</f>
        <v>Overall Alert Flags</v>
      </c>
      <c r="H43" s="288"/>
      <c r="I43" s="48" t="s">
        <v>450</v>
      </c>
      <c r="J43" s="216" t="s">
        <v>396</v>
      </c>
      <c r="K43" s="216" t="s">
        <v>397</v>
      </c>
      <c r="L43" s="216" t="s">
        <v>398</v>
      </c>
      <c r="M43" s="216" t="s">
        <v>517</v>
      </c>
      <c r="N43" s="216" t="s">
        <v>400</v>
      </c>
      <c r="O43" s="217" t="s">
        <v>401</v>
      </c>
      <c r="P43" s="263"/>
      <c r="Q43" s="264"/>
      <c r="R43" s="264"/>
      <c r="S43" s="13"/>
      <c r="T43" s="13"/>
      <c r="U43" s="13"/>
      <c r="V43" s="13"/>
      <c r="W43" s="13"/>
      <c r="X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</row>
    <row r="44" spans="1:217" s="19" customFormat="1" x14ac:dyDescent="0.2">
      <c r="A44" s="45" t="s">
        <v>448</v>
      </c>
      <c r="B44" s="65" t="s">
        <v>393</v>
      </c>
      <c r="C44" s="66" t="s">
        <v>394</v>
      </c>
      <c r="F44" s="62" t="s">
        <v>449</v>
      </c>
      <c r="G44" s="67" t="s">
        <v>4</v>
      </c>
      <c r="H44" s="67" t="s">
        <v>455</v>
      </c>
      <c r="I44" s="49" t="s">
        <v>450</v>
      </c>
      <c r="J44" s="69" t="s">
        <v>396</v>
      </c>
      <c r="K44" s="69" t="s">
        <v>397</v>
      </c>
      <c r="L44" s="69" t="s">
        <v>398</v>
      </c>
      <c r="M44" s="69" t="s">
        <v>531</v>
      </c>
      <c r="N44" s="69" t="s">
        <v>400</v>
      </c>
      <c r="O44" s="69" t="s">
        <v>401</v>
      </c>
      <c r="P44" s="69" t="s">
        <v>451</v>
      </c>
      <c r="Q44" s="49"/>
      <c r="R44" s="49"/>
      <c r="S44" s="18"/>
      <c r="T44" s="18"/>
      <c r="U44" s="18"/>
      <c r="V44" s="18"/>
      <c r="W44" s="18"/>
      <c r="X44" s="1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1:217" x14ac:dyDescent="0.2">
      <c r="A45" s="64">
        <v>1</v>
      </c>
      <c r="B45" s="20" t="str">
        <f>'Compound Alert'!B6</f>
        <v>Afghanistan</v>
      </c>
      <c r="C45" s="20" t="str">
        <f>'Compound Alert'!C6</f>
        <v>AFG</v>
      </c>
      <c r="D45" s="20" t="str">
        <f>'Compound Alert'!D6</f>
        <v>SAS           South Asia</v>
      </c>
      <c r="E45" s="20" t="str">
        <f>'Compound Alert'!E6</f>
        <v>IDA</v>
      </c>
      <c r="F45" s="50">
        <f>'Compound Alert'!F6</f>
        <v>0</v>
      </c>
      <c r="G45" s="22">
        <f>IF($B$7="Overall Alert",'Compound Alert'!G6,IF($B$7="Underlying Vulnerability",'Compound Alert'!J6,IF($B$7="Emerging Threat",'Compound Alert'!M6)))</f>
        <v>5.5</v>
      </c>
      <c r="H45" s="23">
        <f>IF($B$7="Overall Alert",'Compound Alert'!H6,IF($B$7="Underlying Vulnerability",'Compound Alert'!K6,IF($B$7="Emerging Threat",'Compound Alert'!N6)))</f>
        <v>5.5</v>
      </c>
      <c r="I45" s="50">
        <f>'Compound Alert'!Q6</f>
        <v>0</v>
      </c>
      <c r="J45" s="25" t="str">
        <f>IF(
   $B$7="Overall Alert",IF(
      'Compound Alert'!R6 &gt;= 7, "HIGH",IF(
         'Compound Alert'!R6 &gt;= 5, "MED","LOW")), IF(
            $B$7="Underlying Vulnerability", IF(
               'Compound Alert'!Y6 &gt;= 10, "HIGH",IF(
                  'Compound Alert'!Y6 &gt;= 7, "MED","LOW")),IF(
                     $B$7="Emerging Threat", IF(
                        'Compound Alert'!AF6 &gt;= 10, "HIGH",IF(
                            'Compound Alert'!AF6 &gt;= 7, "MED","LOW")))))</f>
        <v>HIGH</v>
      </c>
      <c r="K45" s="25" t="str">
        <f>IF(
   $B$7="Overall Alert",IF(
      'Compound Alert'!S6 &gt;= 7, "HIGH",IF(
         'Compound Alert'!S6 &gt;= 5, "MED","LOW")), IF(
            $B$7="Underlying Vulnerability", IF(
               'Compound Alert'!Z6 &gt;= 10, "HIGH",IF(
                  'Compound Alert'!Z6 &gt;= 7, "MED","LOW")),IF(
                     $B$7="Emerging Threat", IF(
                        'Compound Alert'!AG6 &gt;= 10, "HIGH",IF(
                            'Compound Alert'!AG6 &gt;= 7, "MED","LOW")))))</f>
        <v>HIGH</v>
      </c>
      <c r="L45" s="25" t="str">
        <f>IF(
   $B$7="Overall Alert",IF(
      'Compound Alert'!T6 &gt;= 7, "HIGH",IF(
         'Compound Alert'!T6 &gt;= 5, "MED","LOW")), IF(
            $B$7="Underlying Vulnerability", IF(
               'Compound Alert'!AA6 &gt;= 10, "HIGH",IF(
                  'Compound Alert'!AA6 &gt;= 7, "MED","LOW")),IF(
                     $B$7="Emerging Threat", IF(
                        'Compound Alert'!AH6 &gt;= 10, "HIGH",IF(
                            'Compound Alert'!AH6 &gt;= 7, "MED","LOW")))))</f>
        <v>MED</v>
      </c>
      <c r="M45" s="25" t="str">
        <f>IF(
   $B$7="Overall Alert",IF(
      'Compound Alert'!U6 &gt;= 7, "HIGH",IF(
         'Compound Alert'!U6 &gt;= 5, "MED","LOW")), IF(
            $B$7="Underlying Vulnerability", IF(
               'Compound Alert'!AB6 &gt;= 10, "HIGH",IF(
                  'Compound Alert'!AB6 &gt;= 7, "MED","LOW")),IF(
                     $B$7="Emerging Threat", IF(
                        'Compound Alert'!AI6 &gt;= 10, "HIGH",IF(
                            'Compound Alert'!AI6 &gt;= 7, "MED","LOW")))))</f>
        <v>HIGH</v>
      </c>
      <c r="N45" s="25" t="str">
        <f>IF(
   $B$7="Overall Alert",IF(
      'Compound Alert'!V6 &gt;= 7, "HIGH",IF(
         'Compound Alert'!V6 &gt;= 5, "MED","LOW")), IF(
            $B$7="Underlying Vulnerability", IF(
               'Compound Alert'!AC6 &gt;= 10, "HIGH",IF(
                  'Compound Alert'!AC6 &gt;= 7, "MED","LOW")),IF(
                     $B$7="Emerging Threat", IF(
                        'Compound Alert'!AJ6 &gt;= 10, "HIGH",IF(
                            'Compound Alert'!AJ6 &gt;= 7, "MED","LOW")))))</f>
        <v>HIGH</v>
      </c>
      <c r="O45" s="25" t="str">
        <f>IF(
   $B$7="Overall Alert",IF(
      'Compound Alert'!W6 &gt;= 7, "HIGH",IF(
         'Compound Alert'!W6 &gt;= 5, "MED","LOW")), IF(
            $B$7="Underlying Vulnerability", IF(
               'Compound Alert'!AD6 &gt;= 10, "HIGH",IF(
                  'Compound Alert'!AD6 &gt;= 7, "MED","LOW")),IF(
                     $B$7="Emerging Threat", IF(
                        'Compound Alert'!AK6 &gt;= 10, "HIGH",IF(
                            'Compound Alert'!AK6 &gt;= 7, "MED","LOW")))))</f>
        <v>HIGH</v>
      </c>
      <c r="P45" s="25"/>
      <c r="Q45" s="27"/>
      <c r="R45" s="27"/>
      <c r="S45" s="21"/>
      <c r="T45" s="21"/>
      <c r="U45" s="21"/>
      <c r="V45" s="21"/>
      <c r="W45" s="21"/>
      <c r="X45" s="21"/>
      <c r="Y45" s="28"/>
      <c r="Z45" s="28"/>
      <c r="AA45" s="28"/>
      <c r="AB45" s="28"/>
      <c r="AC45" s="28"/>
      <c r="AD45" s="28"/>
      <c r="AE45" s="28"/>
      <c r="AF45" s="2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1:217" x14ac:dyDescent="0.2">
      <c r="A46" s="64">
        <v>2</v>
      </c>
      <c r="B46" s="20" t="str">
        <f>'Compound Alert'!B7</f>
        <v>Angola</v>
      </c>
      <c r="C46" s="20" t="str">
        <f>'Compound Alert'!C7</f>
        <v>AGO</v>
      </c>
      <c r="D46" s="20" t="str">
        <f>'Compound Alert'!D7</f>
        <v>SSF           Sub-Saharan Africa</v>
      </c>
      <c r="E46" s="20" t="str">
        <f>'Compound Alert'!E7</f>
        <v>IBRD</v>
      </c>
      <c r="F46" s="50">
        <f>'Compound Alert'!F7</f>
        <v>0</v>
      </c>
      <c r="G46" s="22">
        <f>IF($B$7="Overall Alert",'Compound Alert'!G7,IF($B$7="Underlying Vulnerability",'Compound Alert'!J7,IF($B$7="Emerging Threat",'Compound Alert'!M7)))</f>
        <v>3.5</v>
      </c>
      <c r="H46" s="23">
        <f>IF($B$7="Overall Alert",'Compound Alert'!H7,IF($B$7="Underlying Vulnerability",'Compound Alert'!K7,IF($B$7="Emerging Threat",'Compound Alert'!N7)))</f>
        <v>3.5</v>
      </c>
      <c r="I46" s="50">
        <f>'Compound Alert'!Q7</f>
        <v>0</v>
      </c>
      <c r="J46" s="25" t="str">
        <f>IF(
   $B$7="Overall Alert",IF(
      'Compound Alert'!R7 &gt;= 7, "HIGH",IF(
         'Compound Alert'!R7 &gt;= 5, "MED","LOW")), IF(
            $B$7="Underlying Vulnerability", IF(
               'Compound Alert'!Y7 &gt;= 10, "HIGH",IF(
                  'Compound Alert'!Y7 &gt;= 7, "MED","LOW")),IF(
                     $B$7="Emerging Threat", IF(
                        'Compound Alert'!AF7 &gt;= 10, "HIGH",IF(
                            'Compound Alert'!AF7 &gt;= 7, "MED","LOW")))))</f>
        <v>HIGH</v>
      </c>
      <c r="K46" s="25" t="str">
        <f>IF(
   $B$7="Overall Alert",IF(
      'Compound Alert'!S7 &gt;= 7, "HIGH",IF(
         'Compound Alert'!S7 &gt;= 5, "MED","LOW")), IF(
            $B$7="Underlying Vulnerability", IF(
               'Compound Alert'!Z7 &gt;= 10, "HIGH",IF(
                  'Compound Alert'!Z7 &gt;= 7, "MED","LOW")),IF(
                     $B$7="Emerging Threat", IF(
                        'Compound Alert'!AG7 &gt;= 10, "HIGH",IF(
                            'Compound Alert'!AG7 &gt;= 7, "MED","LOW")))))</f>
        <v>HIGH</v>
      </c>
      <c r="L46" s="25" t="str">
        <f>IF(
   $B$7="Overall Alert",IF(
      'Compound Alert'!T7 &gt;= 7, "HIGH",IF(
         'Compound Alert'!T7 &gt;= 5, "MED","LOW")), IF(
            $B$7="Underlying Vulnerability", IF(
               'Compound Alert'!AA7 &gt;= 10, "HIGH",IF(
                  'Compound Alert'!AA7 &gt;= 7, "MED","LOW")),IF(
                     $B$7="Emerging Threat", IF(
                        'Compound Alert'!AH7 &gt;= 10, "HIGH",IF(
                            'Compound Alert'!AH7 &gt;= 7, "MED","LOW")))))</f>
        <v>MED</v>
      </c>
      <c r="M46" s="25" t="str">
        <f>IF(
   $B$7="Overall Alert",IF(
      'Compound Alert'!U7 &gt;= 7, "HIGH",IF(
         'Compound Alert'!U7 &gt;= 5, "MED","LOW")), IF(
            $B$7="Underlying Vulnerability", IF(
               'Compound Alert'!AB7 &gt;= 10, "HIGH",IF(
                  'Compound Alert'!AB7 &gt;= 7, "MED","LOW")),IF(
                     $B$7="Emerging Threat", IF(
                        'Compound Alert'!AI7 &gt;= 10, "HIGH",IF(
                            'Compound Alert'!AI7 &gt;= 7, "MED","LOW")))))</f>
        <v>HIGH</v>
      </c>
      <c r="N46" s="25" t="str">
        <f>IF(
   $B$7="Overall Alert",IF(
      'Compound Alert'!V7 &gt;= 7, "HIGH",IF(
         'Compound Alert'!V7 &gt;= 5, "MED","LOW")), IF(
            $B$7="Underlying Vulnerability", IF(
               'Compound Alert'!AC7 &gt;= 10, "HIGH",IF(
                  'Compound Alert'!AC7 &gt;= 7, "MED","LOW")),IF(
                     $B$7="Emerging Threat", IF(
                        'Compound Alert'!AJ7 &gt;= 10, "HIGH",IF(
                            'Compound Alert'!AJ7 &gt;= 7, "MED","LOW")))))</f>
        <v>LOW</v>
      </c>
      <c r="O46" s="25" t="str">
        <f>IF(
   $B$7="Overall Alert",IF(
      'Compound Alert'!W7 &gt;= 7, "HIGH",IF(
         'Compound Alert'!W7 &gt;= 5, "MED","LOW")), IF(
            $B$7="Underlying Vulnerability", IF(
               'Compound Alert'!AD7 &gt;= 10, "HIGH",IF(
                  'Compound Alert'!AD7 &gt;= 7, "MED","LOW")),IF(
                     $B$7="Emerging Threat", IF(
                        'Compound Alert'!AK7 &gt;= 10, "HIGH",IF(
                            'Compound Alert'!AK7 &gt;= 7, "MED","LOW")))))</f>
        <v>LOW</v>
      </c>
      <c r="P46" s="25"/>
      <c r="Q46" s="27"/>
      <c r="R46" s="27"/>
      <c r="S46" s="21"/>
      <c r="T46" s="21"/>
      <c r="U46" s="21"/>
      <c r="V46" s="21"/>
      <c r="W46" s="21"/>
      <c r="X46" s="21"/>
      <c r="Y46" s="28"/>
      <c r="Z46" s="28"/>
      <c r="AA46" s="28"/>
      <c r="AB46" s="28"/>
      <c r="AC46" s="28"/>
      <c r="AD46" s="28"/>
      <c r="AE46" s="28"/>
      <c r="AF46" s="2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</row>
    <row r="47" spans="1:217" x14ac:dyDescent="0.2">
      <c r="A47" s="64">
        <v>3</v>
      </c>
      <c r="B47" s="20" t="str">
        <f>'Compound Alert'!B8</f>
        <v>Albania</v>
      </c>
      <c r="C47" s="20" t="str">
        <f>'Compound Alert'!C8</f>
        <v>ALB</v>
      </c>
      <c r="D47" s="20" t="str">
        <f>'Compound Alert'!D8</f>
        <v>ECS           Europe &amp; Central Asia</v>
      </c>
      <c r="E47" s="20" t="str">
        <f>'Compound Alert'!E8</f>
        <v>IBRD</v>
      </c>
      <c r="F47" s="50">
        <f>'Compound Alert'!F8</f>
        <v>0</v>
      </c>
      <c r="G47" s="22">
        <f>IF($B$7="Overall Alert",'Compound Alert'!G8,IF($B$7="Underlying Vulnerability",'Compound Alert'!J8,IF($B$7="Emerging Threat",'Compound Alert'!M8)))</f>
        <v>1.5</v>
      </c>
      <c r="H47" s="23">
        <f>IF($B$7="Overall Alert",'Compound Alert'!H8,IF($B$7="Underlying Vulnerability",'Compound Alert'!K8,IF($B$7="Emerging Threat",'Compound Alert'!N8)))</f>
        <v>1.5</v>
      </c>
      <c r="I47" s="50">
        <f>'Compound Alert'!Q8</f>
        <v>0</v>
      </c>
      <c r="J47" s="25" t="str">
        <f>IF(
   $B$7="Overall Alert",IF(
      'Compound Alert'!R8 &gt;= 7, "HIGH",IF(
         'Compound Alert'!R8 &gt;= 5, "MED","LOW")), IF(
            $B$7="Underlying Vulnerability", IF(
               'Compound Alert'!Y8 &gt;= 10, "HIGH",IF(
                  'Compound Alert'!Y8 &gt;= 7, "MED","LOW")),IF(
                     $B$7="Emerging Threat", IF(
                        'Compound Alert'!AF8 &gt;= 10, "HIGH",IF(
                            'Compound Alert'!AF8 &gt;= 7, "MED","LOW")))))</f>
        <v>HIGH</v>
      </c>
      <c r="K47" s="25" t="str">
        <f>IF(
   $B$7="Overall Alert",IF(
      'Compound Alert'!S8 &gt;= 7, "HIGH",IF(
         'Compound Alert'!S8 &gt;= 5, "MED","LOW")), IF(
            $B$7="Underlying Vulnerability", IF(
               'Compound Alert'!Z8 &gt;= 10, "HIGH",IF(
                  'Compound Alert'!Z8 &gt;= 7, "MED","LOW")),IF(
                     $B$7="Emerging Threat", IF(
                        'Compound Alert'!AG8 &gt;= 10, "HIGH",IF(
                            'Compound Alert'!AG8 &gt;= 7, "MED","LOW")))))</f>
        <v>LOW</v>
      </c>
      <c r="L47" s="25" t="str">
        <f>IF(
   $B$7="Overall Alert",IF(
      'Compound Alert'!T8 &gt;= 7, "HIGH",IF(
         'Compound Alert'!T8 &gt;= 5, "MED","LOW")), IF(
            $B$7="Underlying Vulnerability", IF(
               'Compound Alert'!AA8 &gt;= 10, "HIGH",IF(
                  'Compound Alert'!AA8 &gt;= 7, "MED","LOW")),IF(
                     $B$7="Emerging Threat", IF(
                        'Compound Alert'!AH8 &gt;= 10, "HIGH",IF(
                            'Compound Alert'!AH8 &gt;= 7, "MED","LOW")))))</f>
        <v>MED</v>
      </c>
      <c r="M47" s="25" t="str">
        <f>IF(
   $B$7="Overall Alert",IF(
      'Compound Alert'!U8 &gt;= 7, "HIGH",IF(
         'Compound Alert'!U8 &gt;= 5, "MED","LOW")), IF(
            $B$7="Underlying Vulnerability", IF(
               'Compound Alert'!AB8 &gt;= 10, "HIGH",IF(
                  'Compound Alert'!AB8 &gt;= 7, "MED","LOW")),IF(
                     $B$7="Emerging Threat", IF(
                        'Compound Alert'!AI8 &gt;= 10, "HIGH",IF(
                            'Compound Alert'!AI8 &gt;= 7, "MED","LOW")))))</f>
        <v>LOW</v>
      </c>
      <c r="N47" s="25" t="str">
        <f>IF(
   $B$7="Overall Alert",IF(
      'Compound Alert'!V8 &gt;= 7, "HIGH",IF(
         'Compound Alert'!V8 &gt;= 5, "MED","LOW")), IF(
            $B$7="Underlying Vulnerability", IF(
               'Compound Alert'!AC8 &gt;= 10, "HIGH",IF(
                  'Compound Alert'!AC8 &gt;= 7, "MED","LOW")),IF(
                     $B$7="Emerging Threat", IF(
                        'Compound Alert'!AJ8 &gt;= 10, "HIGH",IF(
                            'Compound Alert'!AJ8 &gt;= 7, "MED","LOW")))))</f>
        <v>LOW</v>
      </c>
      <c r="O47" s="25" t="str">
        <f>IF(
   $B$7="Overall Alert",IF(
      'Compound Alert'!W8 &gt;= 7, "HIGH",IF(
         'Compound Alert'!W8 &gt;= 5, "MED","LOW")), IF(
            $B$7="Underlying Vulnerability", IF(
               'Compound Alert'!AD8 &gt;= 10, "HIGH",IF(
                  'Compound Alert'!AD8 &gt;= 7, "MED","LOW")),IF(
                     $B$7="Emerging Threat", IF(
                        'Compound Alert'!AK8 &gt;= 10, "HIGH",IF(
                            'Compound Alert'!AK8 &gt;= 7, "MED","LOW")))))</f>
        <v>LOW</v>
      </c>
      <c r="P47" s="25"/>
      <c r="Q47" s="27"/>
      <c r="R47" s="27"/>
      <c r="S47" s="21"/>
      <c r="T47" s="21"/>
      <c r="U47" s="21"/>
      <c r="V47" s="21"/>
      <c r="W47" s="21"/>
      <c r="X47" s="21"/>
      <c r="Y47" s="28"/>
      <c r="Z47" s="28"/>
      <c r="AA47" s="28"/>
      <c r="AB47" s="28"/>
      <c r="AC47" s="28"/>
      <c r="AD47" s="28"/>
      <c r="AE47" s="28"/>
      <c r="AF47" s="28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</row>
    <row r="48" spans="1:217" x14ac:dyDescent="0.2">
      <c r="A48" s="64">
        <v>4</v>
      </c>
      <c r="B48" s="20" t="str">
        <f>'Compound Alert'!B9</f>
        <v>United Arab Emirates</v>
      </c>
      <c r="C48" s="20" t="str">
        <f>'Compound Alert'!C9</f>
        <v>ARE</v>
      </c>
      <c r="D48" s="20" t="str">
        <f>'Compound Alert'!D9</f>
        <v>MEA           Middle East &amp; North Africa</v>
      </c>
      <c r="E48" s="20" t="str">
        <f>'Compound Alert'!E9</f>
        <v xml:space="preserve"> </v>
      </c>
      <c r="F48" s="50">
        <f>'Compound Alert'!F9</f>
        <v>0</v>
      </c>
      <c r="G48" s="22">
        <f>IF($B$7="Overall Alert",'Compound Alert'!G9,IF($B$7="Underlying Vulnerability",'Compound Alert'!J9,IF($B$7="Emerging Threat",'Compound Alert'!M9)))</f>
        <v>0.5</v>
      </c>
      <c r="H48" s="23">
        <f>IF($B$7="Overall Alert",'Compound Alert'!H9,IF($B$7="Underlying Vulnerability",'Compound Alert'!K9,IF($B$7="Emerging Threat",'Compound Alert'!N9)))</f>
        <v>0.5</v>
      </c>
      <c r="I48" s="50">
        <f>'Compound Alert'!Q9</f>
        <v>0</v>
      </c>
      <c r="J48" s="25" t="str">
        <f>IF(
   $B$7="Overall Alert",IF(
      'Compound Alert'!R9 &gt;= 7, "HIGH",IF(
         'Compound Alert'!R9 &gt;= 5, "MED","LOW")), IF(
            $B$7="Underlying Vulnerability", IF(
               'Compound Alert'!Y9 &gt;= 10, "HIGH",IF(
                  'Compound Alert'!Y9 &gt;= 7, "MED","LOW")),IF(
                     $B$7="Emerging Threat", IF(
                        'Compound Alert'!AF9 &gt;= 10, "HIGH",IF(
                            'Compound Alert'!AF9 &gt;= 7, "MED","LOW")))))</f>
        <v>MED</v>
      </c>
      <c r="K48" s="25" t="str">
        <f>IF(
   $B$7="Overall Alert",IF(
      'Compound Alert'!S9 &gt;= 7, "HIGH",IF(
         'Compound Alert'!S9 &gt;= 5, "MED","LOW")), IF(
            $B$7="Underlying Vulnerability", IF(
               'Compound Alert'!Z9 &gt;= 10, "HIGH",IF(
                  'Compound Alert'!Z9 &gt;= 7, "MED","LOW")),IF(
                     $B$7="Emerging Threat", IF(
                        'Compound Alert'!AG9 &gt;= 10, "HIGH",IF(
                            'Compound Alert'!AG9 &gt;= 7, "MED","LOW")))))</f>
        <v>LOW</v>
      </c>
      <c r="L48" s="25" t="str">
        <f>IF(
   $B$7="Overall Alert",IF(
      'Compound Alert'!T9 &gt;= 7, "HIGH",IF(
         'Compound Alert'!T9 &gt;= 5, "MED","LOW")), IF(
            $B$7="Underlying Vulnerability", IF(
               'Compound Alert'!AA9 &gt;= 10, "HIGH",IF(
                  'Compound Alert'!AA9 &gt;= 7, "MED","LOW")),IF(
                     $B$7="Emerging Threat", IF(
                        'Compound Alert'!AH9 &gt;= 10, "HIGH",IF(
                            'Compound Alert'!AH9 &gt;= 7, "MED","LOW")))))</f>
        <v>LOW</v>
      </c>
      <c r="M48" s="25" t="str">
        <f>IF(
   $B$7="Overall Alert",IF(
      'Compound Alert'!U9 &gt;= 7, "HIGH",IF(
         'Compound Alert'!U9 &gt;= 5, "MED","LOW")), IF(
            $B$7="Underlying Vulnerability", IF(
               'Compound Alert'!AB9 &gt;= 10, "HIGH",IF(
                  'Compound Alert'!AB9 &gt;= 7, "MED","LOW")),IF(
                     $B$7="Emerging Threat", IF(
                        'Compound Alert'!AI9 &gt;= 10, "HIGH",IF(
                            'Compound Alert'!AI9 &gt;= 7, "MED","LOW")))))</f>
        <v>LOW</v>
      </c>
      <c r="N48" s="25" t="str">
        <f>IF(
   $B$7="Overall Alert",IF(
      'Compound Alert'!V9 &gt;= 7, "HIGH",IF(
         'Compound Alert'!V9 &gt;= 5, "MED","LOW")), IF(
            $B$7="Underlying Vulnerability", IF(
               'Compound Alert'!AC9 &gt;= 10, "HIGH",IF(
                  'Compound Alert'!AC9 &gt;= 7, "MED","LOW")),IF(
                     $B$7="Emerging Threat", IF(
                        'Compound Alert'!AJ9 &gt;= 10, "HIGH",IF(
                            'Compound Alert'!AJ9 &gt;= 7, "MED","LOW")))))</f>
        <v>LOW</v>
      </c>
      <c r="O48" s="25" t="str">
        <f>IF(
   $B$7="Overall Alert",IF(
      'Compound Alert'!W9 &gt;= 7, "HIGH",IF(
         'Compound Alert'!W9 &gt;= 5, "MED","LOW")), IF(
            $B$7="Underlying Vulnerability", IF(
               'Compound Alert'!AD9 &gt;= 10, "HIGH",IF(
                  'Compound Alert'!AD9 &gt;= 7, "MED","LOW")),IF(
                     $B$7="Emerging Threat", IF(
                        'Compound Alert'!AK9 &gt;= 10, "HIGH",IF(
                            'Compound Alert'!AK9 &gt;= 7, "MED","LOW")))))</f>
        <v>LOW</v>
      </c>
      <c r="P48" s="25"/>
      <c r="Q48" s="27"/>
      <c r="R48" s="27"/>
      <c r="S48" s="21"/>
      <c r="T48" s="21"/>
      <c r="U48" s="21"/>
      <c r="V48" s="21"/>
      <c r="W48" s="21"/>
      <c r="X48" s="21"/>
      <c r="Y48" s="28"/>
      <c r="Z48" s="28"/>
      <c r="AA48" s="28"/>
      <c r="AB48" s="28"/>
      <c r="AC48" s="28"/>
      <c r="AD48" s="28"/>
      <c r="AE48" s="28"/>
      <c r="AF48" s="28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</row>
    <row r="49" spans="1:50" x14ac:dyDescent="0.2">
      <c r="A49" s="64">
        <v>5</v>
      </c>
      <c r="B49" s="20" t="str">
        <f>'Compound Alert'!B10</f>
        <v>Argentina</v>
      </c>
      <c r="C49" s="20" t="str">
        <f>'Compound Alert'!C10</f>
        <v>ARG</v>
      </c>
      <c r="D49" s="20" t="str">
        <f>'Compound Alert'!D10</f>
        <v>LCN           Latin America &amp; Caribbean</v>
      </c>
      <c r="E49" s="20" t="str">
        <f>'Compound Alert'!E10</f>
        <v>IBRD</v>
      </c>
      <c r="F49" s="50">
        <f>'Compound Alert'!F10</f>
        <v>0</v>
      </c>
      <c r="G49" s="22">
        <f>IF($B$7="Overall Alert",'Compound Alert'!G10,IF($B$7="Underlying Vulnerability",'Compound Alert'!J10,IF($B$7="Emerging Threat",'Compound Alert'!M10)))</f>
        <v>1</v>
      </c>
      <c r="H49" s="23">
        <f>IF($B$7="Overall Alert",'Compound Alert'!H10,IF($B$7="Underlying Vulnerability",'Compound Alert'!K10,IF($B$7="Emerging Threat",'Compound Alert'!N10)))</f>
        <v>1</v>
      </c>
      <c r="I49" s="50">
        <f>'Compound Alert'!Q10</f>
        <v>0</v>
      </c>
      <c r="J49" s="25" t="str">
        <f>IF(
   $B$7="Overall Alert",IF(
      'Compound Alert'!R10 &gt;= 7, "HIGH",IF(
         'Compound Alert'!R10 &gt;= 5, "MED","LOW")), IF(
            $B$7="Underlying Vulnerability", IF(
               'Compound Alert'!Y10 &gt;= 10, "HIGH",IF(
                  'Compound Alert'!Y10 &gt;= 7, "MED","LOW")),IF(
                     $B$7="Emerging Threat", IF(
                        'Compound Alert'!AF10 &gt;= 10, "HIGH",IF(
                            'Compound Alert'!AF10 &gt;= 7, "MED","LOW")))))</f>
        <v>MED</v>
      </c>
      <c r="K49" s="25" t="str">
        <f>IF(
   $B$7="Overall Alert",IF(
      'Compound Alert'!S10 &gt;= 7, "HIGH",IF(
         'Compound Alert'!S10 &gt;= 5, "MED","LOW")), IF(
            $B$7="Underlying Vulnerability", IF(
               'Compound Alert'!Z10 &gt;= 10, "HIGH",IF(
                  'Compound Alert'!Z10 &gt;= 7, "MED","LOW")),IF(
                     $B$7="Emerging Threat", IF(
                        'Compound Alert'!AG10 &gt;= 10, "HIGH",IF(
                            'Compound Alert'!AG10 &gt;= 7, "MED","LOW")))))</f>
        <v>LOW</v>
      </c>
      <c r="L49" s="25" t="str">
        <f>IF(
   $B$7="Overall Alert",IF(
      'Compound Alert'!T10 &gt;= 7, "HIGH",IF(
         'Compound Alert'!T10 &gt;= 5, "MED","LOW")), IF(
            $B$7="Underlying Vulnerability", IF(
               'Compound Alert'!AA10 &gt;= 10, "HIGH",IF(
                  'Compound Alert'!AA10 &gt;= 7, "MED","LOW")),IF(
                     $B$7="Emerging Threat", IF(
                        'Compound Alert'!AH10 &gt;= 10, "HIGH",IF(
                            'Compound Alert'!AH10 &gt;= 7, "MED","LOW")))))</f>
        <v>LOW</v>
      </c>
      <c r="M49" s="25" t="str">
        <f>IF(
   $B$7="Overall Alert",IF(
      'Compound Alert'!U10 &gt;= 7, "HIGH",IF(
         'Compound Alert'!U10 &gt;= 5, "MED","LOW")), IF(
            $B$7="Underlying Vulnerability", IF(
               'Compound Alert'!AB10 &gt;= 10, "HIGH",IF(
                  'Compound Alert'!AB10 &gt;= 7, "MED","LOW")),IF(
                     $B$7="Emerging Threat", IF(
                        'Compound Alert'!AI10 &gt;= 10, "HIGH",IF(
                            'Compound Alert'!AI10 &gt;= 7, "MED","LOW")))))</f>
        <v>MED</v>
      </c>
      <c r="N49" s="25" t="str">
        <f>IF(
   $B$7="Overall Alert",IF(
      'Compound Alert'!V10 &gt;= 7, "HIGH",IF(
         'Compound Alert'!V10 &gt;= 5, "MED","LOW")), IF(
            $B$7="Underlying Vulnerability", IF(
               'Compound Alert'!AC10 &gt;= 10, "HIGH",IF(
                  'Compound Alert'!AC10 &gt;= 7, "MED","LOW")),IF(
                     $B$7="Emerging Threat", IF(
                        'Compound Alert'!AJ10 &gt;= 10, "HIGH",IF(
                            'Compound Alert'!AJ10 &gt;= 7, "MED","LOW")))))</f>
        <v>LOW</v>
      </c>
      <c r="O49" s="25" t="str">
        <f>IF(
   $B$7="Overall Alert",IF(
      'Compound Alert'!W10 &gt;= 7, "HIGH",IF(
         'Compound Alert'!W10 &gt;= 5, "MED","LOW")), IF(
            $B$7="Underlying Vulnerability", IF(
               'Compound Alert'!AD10 &gt;= 10, "HIGH",IF(
                  'Compound Alert'!AD10 &gt;= 7, "MED","LOW")),IF(
                     $B$7="Emerging Threat", IF(
                        'Compound Alert'!AK10 &gt;= 10, "HIGH",IF(
                            'Compound Alert'!AK10 &gt;= 7, "MED","LOW")))))</f>
        <v>LOW</v>
      </c>
      <c r="P49" s="25"/>
      <c r="Q49" s="27"/>
      <c r="R49" s="27"/>
      <c r="S49" s="21"/>
      <c r="T49" s="21"/>
      <c r="U49" s="21"/>
      <c r="V49" s="21"/>
      <c r="W49" s="21"/>
      <c r="X49" s="21"/>
      <c r="Y49" s="28"/>
      <c r="Z49" s="28"/>
      <c r="AA49" s="28"/>
      <c r="AB49" s="28"/>
      <c r="AC49" s="28"/>
      <c r="AD49" s="28"/>
      <c r="AE49" s="28"/>
      <c r="AF49" s="28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</row>
    <row r="50" spans="1:50" x14ac:dyDescent="0.2">
      <c r="A50" s="64">
        <v>6</v>
      </c>
      <c r="B50" s="20" t="str">
        <f>'Compound Alert'!B11</f>
        <v>Armenia</v>
      </c>
      <c r="C50" s="20" t="str">
        <f>'Compound Alert'!C11</f>
        <v>ARM</v>
      </c>
      <c r="D50" s="20" t="str">
        <f>'Compound Alert'!D11</f>
        <v>ECS           Europe &amp; Central Asia</v>
      </c>
      <c r="E50" s="20" t="str">
        <f>'Compound Alert'!E11</f>
        <v>IBRD</v>
      </c>
      <c r="F50" s="50">
        <f>'Compound Alert'!F11</f>
        <v>0</v>
      </c>
      <c r="G50" s="22">
        <f>IF($B$7="Overall Alert",'Compound Alert'!G11,IF($B$7="Underlying Vulnerability",'Compound Alert'!J11,IF($B$7="Emerging Threat",'Compound Alert'!M11)))</f>
        <v>1</v>
      </c>
      <c r="H50" s="23">
        <f>IF($B$7="Overall Alert",'Compound Alert'!H11,IF($B$7="Underlying Vulnerability",'Compound Alert'!K11,IF($B$7="Emerging Threat",'Compound Alert'!N11)))</f>
        <v>1</v>
      </c>
      <c r="I50" s="50">
        <f>'Compound Alert'!Q11</f>
        <v>0</v>
      </c>
      <c r="J50" s="25" t="str">
        <f>IF(
   $B$7="Overall Alert",IF(
      'Compound Alert'!R11 &gt;= 7, "HIGH",IF(
         'Compound Alert'!R11 &gt;= 5, "MED","LOW")), IF(
            $B$7="Underlying Vulnerability", IF(
               'Compound Alert'!Y11 &gt;= 10, "HIGH",IF(
                  'Compound Alert'!Y11 &gt;= 7, "MED","LOW")),IF(
                     $B$7="Emerging Threat", IF(
                        'Compound Alert'!AF11 &gt;= 10, "HIGH",IF(
                            'Compound Alert'!AF11 &gt;= 7, "MED","LOW")))))</f>
        <v>MED</v>
      </c>
      <c r="K50" s="25" t="str">
        <f>IF(
   $B$7="Overall Alert",IF(
      'Compound Alert'!S11 &gt;= 7, "HIGH",IF(
         'Compound Alert'!S11 &gt;= 5, "MED","LOW")), IF(
            $B$7="Underlying Vulnerability", IF(
               'Compound Alert'!Z11 &gt;= 10, "HIGH",IF(
                  'Compound Alert'!Z11 &gt;= 7, "MED","LOW")),IF(
                     $B$7="Emerging Threat", IF(
                        'Compound Alert'!AG11 &gt;= 10, "HIGH",IF(
                            'Compound Alert'!AG11 &gt;= 7, "MED","LOW")))))</f>
        <v>LOW</v>
      </c>
      <c r="L50" s="25" t="str">
        <f>IF(
   $B$7="Overall Alert",IF(
      'Compound Alert'!T11 &gt;= 7, "HIGH",IF(
         'Compound Alert'!T11 &gt;= 5, "MED","LOW")), IF(
            $B$7="Underlying Vulnerability", IF(
               'Compound Alert'!AA11 &gt;= 10, "HIGH",IF(
                  'Compound Alert'!AA11 &gt;= 7, "MED","LOW")),IF(
                     $B$7="Emerging Threat", IF(
                        'Compound Alert'!AH11 &gt;= 10, "HIGH",IF(
                            'Compound Alert'!AH11 &gt;= 7, "MED","LOW")))))</f>
        <v>LOW</v>
      </c>
      <c r="M50" s="25" t="str">
        <f>IF(
   $B$7="Overall Alert",IF(
      'Compound Alert'!U11 &gt;= 7, "HIGH",IF(
         'Compound Alert'!U11 &gt;= 5, "MED","LOW")), IF(
            $B$7="Underlying Vulnerability", IF(
               'Compound Alert'!AB11 &gt;= 10, "HIGH",IF(
                  'Compound Alert'!AB11 &gt;= 7, "MED","LOW")),IF(
                     $B$7="Emerging Threat", IF(
                        'Compound Alert'!AI11 &gt;= 10, "HIGH",IF(
                            'Compound Alert'!AI11 &gt;= 7, "MED","LOW")))))</f>
        <v>MED</v>
      </c>
      <c r="N50" s="25" t="str">
        <f>IF(
   $B$7="Overall Alert",IF(
      'Compound Alert'!V11 &gt;= 7, "HIGH",IF(
         'Compound Alert'!V11 &gt;= 5, "MED","LOW")), IF(
            $B$7="Underlying Vulnerability", IF(
               'Compound Alert'!AC11 &gt;= 10, "HIGH",IF(
                  'Compound Alert'!AC11 &gt;= 7, "MED","LOW")),IF(
                     $B$7="Emerging Threat", IF(
                        'Compound Alert'!AJ11 &gt;= 10, "HIGH",IF(
                            'Compound Alert'!AJ11 &gt;= 7, "MED","LOW")))))</f>
        <v>LOW</v>
      </c>
      <c r="O50" s="25" t="str">
        <f>IF(
   $B$7="Overall Alert",IF(
      'Compound Alert'!W11 &gt;= 7, "HIGH",IF(
         'Compound Alert'!W11 &gt;= 5, "MED","LOW")), IF(
            $B$7="Underlying Vulnerability", IF(
               'Compound Alert'!AD11 &gt;= 10, "HIGH",IF(
                  'Compound Alert'!AD11 &gt;= 7, "MED","LOW")),IF(
                     $B$7="Emerging Threat", IF(
                        'Compound Alert'!AK11 &gt;= 10, "HIGH",IF(
                            'Compound Alert'!AK11 &gt;= 7, "MED","LOW")))))</f>
        <v>LOW</v>
      </c>
      <c r="P50" s="25"/>
      <c r="Q50" s="27"/>
      <c r="R50" s="27"/>
      <c r="S50" s="21"/>
      <c r="T50" s="21"/>
      <c r="U50" s="21"/>
      <c r="V50" s="21"/>
      <c r="W50" s="21"/>
      <c r="X50" s="21"/>
      <c r="Y50" s="28"/>
      <c r="Z50" s="28"/>
      <c r="AA50" s="28"/>
      <c r="AB50" s="28"/>
      <c r="AC50" s="28"/>
      <c r="AD50" s="28"/>
      <c r="AE50" s="28"/>
      <c r="AF50" s="28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</row>
    <row r="51" spans="1:50" x14ac:dyDescent="0.2">
      <c r="A51" s="64">
        <v>7</v>
      </c>
      <c r="B51" s="20" t="str">
        <f>'Compound Alert'!B12</f>
        <v>Antigua and Barbuda</v>
      </c>
      <c r="C51" s="20" t="str">
        <f>'Compound Alert'!C12</f>
        <v>ATG</v>
      </c>
      <c r="D51" s="20" t="str">
        <f>'Compound Alert'!D12</f>
        <v>LCN           Latin America &amp; Caribbean</v>
      </c>
      <c r="E51" s="20" t="str">
        <f>'Compound Alert'!E12</f>
        <v>IBRD</v>
      </c>
      <c r="F51" s="50">
        <f>'Compound Alert'!F12</f>
        <v>0</v>
      </c>
      <c r="G51" s="22">
        <f>IF($B$7="Overall Alert",'Compound Alert'!G12,IF($B$7="Underlying Vulnerability",'Compound Alert'!J12,IF($B$7="Emerging Threat",'Compound Alert'!M12)))</f>
        <v>1</v>
      </c>
      <c r="H51" s="23">
        <f>IF($B$7="Overall Alert",'Compound Alert'!H12,IF($B$7="Underlying Vulnerability",'Compound Alert'!K12,IF($B$7="Emerging Threat",'Compound Alert'!N12)))</f>
        <v>1</v>
      </c>
      <c r="I51" s="50">
        <f>'Compound Alert'!Q12</f>
        <v>0</v>
      </c>
      <c r="J51" s="25" t="str">
        <f>IF(
   $B$7="Overall Alert",IF(
      'Compound Alert'!R12 &gt;= 7, "HIGH",IF(
         'Compound Alert'!R12 &gt;= 5, "MED","LOW")), IF(
            $B$7="Underlying Vulnerability", IF(
               'Compound Alert'!Y12 &gt;= 10, "HIGH",IF(
                  'Compound Alert'!Y12 &gt;= 7, "MED","LOW")),IF(
                     $B$7="Emerging Threat", IF(
                        'Compound Alert'!AF12 &gt;= 10, "HIGH",IF(
                            'Compound Alert'!AF12 &gt;= 7, "MED","LOW")))))</f>
        <v>HIGH</v>
      </c>
      <c r="K51" s="25" t="str">
        <f>IF(
   $B$7="Overall Alert",IF(
      'Compound Alert'!S12 &gt;= 7, "HIGH",IF(
         'Compound Alert'!S12 &gt;= 5, "MED","LOW")), IF(
            $B$7="Underlying Vulnerability", IF(
               'Compound Alert'!Z12 &gt;= 10, "HIGH",IF(
                  'Compound Alert'!Z12 &gt;= 7, "MED","LOW")),IF(
                     $B$7="Emerging Threat", IF(
                        'Compound Alert'!AG12 &gt;= 10, "HIGH",IF(
                            'Compound Alert'!AG12 &gt;= 7, "MED","LOW")))))</f>
        <v>LOW</v>
      </c>
      <c r="L51" s="25" t="str">
        <f>IF(
   $B$7="Overall Alert",IF(
      'Compound Alert'!T12 &gt;= 7, "HIGH",IF(
         'Compound Alert'!T12 &gt;= 5, "MED","LOW")), IF(
            $B$7="Underlying Vulnerability", IF(
               'Compound Alert'!AA12 &gt;= 10, "HIGH",IF(
                  'Compound Alert'!AA12 &gt;= 7, "MED","LOW")),IF(
                     $B$7="Emerging Threat", IF(
                        'Compound Alert'!AH12 &gt;= 10, "HIGH",IF(
                            'Compound Alert'!AH12 &gt;= 7, "MED","LOW")))))</f>
        <v>LOW</v>
      </c>
      <c r="M51" s="25" t="str">
        <f>IF(
   $B$7="Overall Alert",IF(
      'Compound Alert'!U12 &gt;= 7, "HIGH",IF(
         'Compound Alert'!U12 &gt;= 5, "MED","LOW")), IF(
            $B$7="Underlying Vulnerability", IF(
               'Compound Alert'!AB12 &gt;= 10, "HIGH",IF(
                  'Compound Alert'!AB12 &gt;= 7, "MED","LOW")),IF(
                     $B$7="Emerging Threat", IF(
                        'Compound Alert'!AI12 &gt;= 10, "HIGH",IF(
                            'Compound Alert'!AI12 &gt;= 7, "MED","LOW")))))</f>
        <v>LOW</v>
      </c>
      <c r="N51" s="25" t="str">
        <f>IF(
   $B$7="Overall Alert",IF(
      'Compound Alert'!V12 &gt;= 7, "HIGH",IF(
         'Compound Alert'!V12 &gt;= 5, "MED","LOW")), IF(
            $B$7="Underlying Vulnerability", IF(
               'Compound Alert'!AC12 &gt;= 10, "HIGH",IF(
                  'Compound Alert'!AC12 &gt;= 7, "MED","LOW")),IF(
                     $B$7="Emerging Threat", IF(
                        'Compound Alert'!AJ12 &gt;= 10, "HIGH",IF(
                            'Compound Alert'!AJ12 &gt;= 7, "MED","LOW")))))</f>
        <v>LOW</v>
      </c>
      <c r="O51" s="25" t="str">
        <f>IF(
   $B$7="Overall Alert",IF(
      'Compound Alert'!W12 &gt;= 7, "HIGH",IF(
         'Compound Alert'!W12 &gt;= 5, "MED","LOW")), IF(
            $B$7="Underlying Vulnerability", IF(
               'Compound Alert'!AD12 &gt;= 10, "HIGH",IF(
                  'Compound Alert'!AD12 &gt;= 7, "MED","LOW")),IF(
                     $B$7="Emerging Threat", IF(
                        'Compound Alert'!AK12 &gt;= 10, "HIGH",IF(
                            'Compound Alert'!AK12 &gt;= 7, "MED","LOW")))))</f>
        <v>LOW</v>
      </c>
      <c r="P51" s="25"/>
      <c r="Q51" s="27"/>
      <c r="R51" s="27"/>
      <c r="S51" s="21"/>
      <c r="T51" s="21"/>
      <c r="U51" s="21"/>
      <c r="V51" s="21"/>
      <c r="W51" s="21"/>
      <c r="X51" s="21"/>
      <c r="Y51" s="28"/>
      <c r="Z51" s="28"/>
      <c r="AA51" s="28"/>
      <c r="AB51" s="28"/>
      <c r="AC51" s="28"/>
      <c r="AD51" s="28"/>
      <c r="AE51" s="28"/>
      <c r="AF51" s="28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</row>
    <row r="52" spans="1:50" x14ac:dyDescent="0.2">
      <c r="A52" s="64">
        <v>8</v>
      </c>
      <c r="B52" s="20" t="str">
        <f>'Compound Alert'!B13</f>
        <v>Australia</v>
      </c>
      <c r="C52" s="20" t="str">
        <f>'Compound Alert'!C13</f>
        <v>AUS</v>
      </c>
      <c r="D52" s="20" t="str">
        <f>'Compound Alert'!D13</f>
        <v>EAS           East Asia &amp; Pacific</v>
      </c>
      <c r="E52" s="20" t="str">
        <f>'Compound Alert'!E13</f>
        <v xml:space="preserve"> </v>
      </c>
      <c r="F52" s="50">
        <f>'Compound Alert'!F13</f>
        <v>0</v>
      </c>
      <c r="G52" s="22">
        <f>IF($B$7="Overall Alert",'Compound Alert'!G13,IF($B$7="Underlying Vulnerability",'Compound Alert'!J13,IF($B$7="Emerging Threat",'Compound Alert'!M13)))</f>
        <v>0</v>
      </c>
      <c r="H52" s="23">
        <f>IF($B$7="Overall Alert",'Compound Alert'!H13,IF($B$7="Underlying Vulnerability",'Compound Alert'!K13,IF($B$7="Emerging Threat",'Compound Alert'!N13)))</f>
        <v>0</v>
      </c>
      <c r="I52" s="50">
        <f>'Compound Alert'!Q13</f>
        <v>0</v>
      </c>
      <c r="J52" s="25" t="str">
        <f>IF(
   $B$7="Overall Alert",IF(
      'Compound Alert'!R13 &gt;= 7, "HIGH",IF(
         'Compound Alert'!R13 &gt;= 5, "MED","LOW")), IF(
            $B$7="Underlying Vulnerability", IF(
               'Compound Alert'!Y13 &gt;= 10, "HIGH",IF(
                  'Compound Alert'!Y13 &gt;= 7, "MED","LOW")),IF(
                     $B$7="Emerging Threat", IF(
                        'Compound Alert'!AF13 &gt;= 10, "HIGH",IF(
                            'Compound Alert'!AF13 &gt;= 7, "MED","LOW")))))</f>
        <v>LOW</v>
      </c>
      <c r="K52" s="25" t="str">
        <f>IF(
   $B$7="Overall Alert",IF(
      'Compound Alert'!S13 &gt;= 7, "HIGH",IF(
         'Compound Alert'!S13 &gt;= 5, "MED","LOW")), IF(
            $B$7="Underlying Vulnerability", IF(
               'Compound Alert'!Z13 &gt;= 10, "HIGH",IF(
                  'Compound Alert'!Z13 &gt;= 7, "MED","LOW")),IF(
                     $B$7="Emerging Threat", IF(
                        'Compound Alert'!AG13 &gt;= 10, "HIGH",IF(
                            'Compound Alert'!AG13 &gt;= 7, "MED","LOW")))))</f>
        <v>LOW</v>
      </c>
      <c r="L52" s="25" t="str">
        <f>IF(
   $B$7="Overall Alert",IF(
      'Compound Alert'!T13 &gt;= 7, "HIGH",IF(
         'Compound Alert'!T13 &gt;= 5, "MED","LOW")), IF(
            $B$7="Underlying Vulnerability", IF(
               'Compound Alert'!AA13 &gt;= 10, "HIGH",IF(
                  'Compound Alert'!AA13 &gt;= 7, "MED","LOW")),IF(
                     $B$7="Emerging Threat", IF(
                        'Compound Alert'!AH13 &gt;= 10, "HIGH",IF(
                            'Compound Alert'!AH13 &gt;= 7, "MED","LOW")))))</f>
        <v>LOW</v>
      </c>
      <c r="M52" s="25" t="str">
        <f>IF(
   $B$7="Overall Alert",IF(
      'Compound Alert'!U13 &gt;= 7, "HIGH",IF(
         'Compound Alert'!U13 &gt;= 5, "MED","LOW")), IF(
            $B$7="Underlying Vulnerability", IF(
               'Compound Alert'!AB13 &gt;= 10, "HIGH",IF(
                  'Compound Alert'!AB13 &gt;= 7, "MED","LOW")),IF(
                     $B$7="Emerging Threat", IF(
                        'Compound Alert'!AI13 &gt;= 10, "HIGH",IF(
                            'Compound Alert'!AI13 &gt;= 7, "MED","LOW")))))</f>
        <v>LOW</v>
      </c>
      <c r="N52" s="25" t="str">
        <f>IF(
   $B$7="Overall Alert",IF(
      'Compound Alert'!V13 &gt;= 7, "HIGH",IF(
         'Compound Alert'!V13 &gt;= 5, "MED","LOW")), IF(
            $B$7="Underlying Vulnerability", IF(
               'Compound Alert'!AC13 &gt;= 10, "HIGH",IF(
                  'Compound Alert'!AC13 &gt;= 7, "MED","LOW")),IF(
                     $B$7="Emerging Threat", IF(
                        'Compound Alert'!AJ13 &gt;= 10, "HIGH",IF(
                            'Compound Alert'!AJ13 &gt;= 7, "MED","LOW")))))</f>
        <v>LOW</v>
      </c>
      <c r="O52" s="25" t="str">
        <f>IF(
   $B$7="Overall Alert",IF(
      'Compound Alert'!W13 &gt;= 7, "HIGH",IF(
         'Compound Alert'!W13 &gt;= 5, "MED","LOW")), IF(
            $B$7="Underlying Vulnerability", IF(
               'Compound Alert'!AD13 &gt;= 10, "HIGH",IF(
                  'Compound Alert'!AD13 &gt;= 7, "MED","LOW")),IF(
                     $B$7="Emerging Threat", IF(
                        'Compound Alert'!AK13 &gt;= 10, "HIGH",IF(
                            'Compound Alert'!AK13 &gt;= 7, "MED","LOW")))))</f>
        <v>LOW</v>
      </c>
      <c r="P52" s="25"/>
      <c r="Q52" s="27"/>
      <c r="R52" s="27"/>
      <c r="S52" s="21"/>
      <c r="T52" s="21"/>
      <c r="U52" s="21"/>
      <c r="V52" s="21"/>
      <c r="W52" s="21"/>
      <c r="X52" s="21"/>
      <c r="Y52" s="28"/>
      <c r="Z52" s="28"/>
      <c r="AA52" s="28"/>
      <c r="AB52" s="28"/>
      <c r="AC52" s="28"/>
      <c r="AD52" s="28"/>
      <c r="AE52" s="28"/>
      <c r="AF52" s="28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</row>
    <row r="53" spans="1:50" x14ac:dyDescent="0.2">
      <c r="A53" s="64">
        <v>9</v>
      </c>
      <c r="B53" s="20" t="str">
        <f>'Compound Alert'!B14</f>
        <v>Austria</v>
      </c>
      <c r="C53" s="20" t="str">
        <f>'Compound Alert'!C14</f>
        <v>AUT</v>
      </c>
      <c r="D53" s="20" t="str">
        <f>'Compound Alert'!D14</f>
        <v>ECS           Europe &amp; Central Asia</v>
      </c>
      <c r="E53" s="20" t="str">
        <f>'Compound Alert'!E14</f>
        <v xml:space="preserve"> </v>
      </c>
      <c r="F53" s="50">
        <f>'Compound Alert'!F14</f>
        <v>0</v>
      </c>
      <c r="G53" s="22">
        <f>IF($B$7="Overall Alert",'Compound Alert'!G14,IF($B$7="Underlying Vulnerability",'Compound Alert'!J14,IF($B$7="Emerging Threat",'Compound Alert'!M14)))</f>
        <v>0.5</v>
      </c>
      <c r="H53" s="23">
        <f>IF($B$7="Overall Alert",'Compound Alert'!H14,IF($B$7="Underlying Vulnerability",'Compound Alert'!K14,IF($B$7="Emerging Threat",'Compound Alert'!N14)))</f>
        <v>0.5</v>
      </c>
      <c r="I53" s="50">
        <f>'Compound Alert'!Q14</f>
        <v>0</v>
      </c>
      <c r="J53" s="25" t="str">
        <f>IF(
   $B$7="Overall Alert",IF(
      'Compound Alert'!R14 &gt;= 7, "HIGH",IF(
         'Compound Alert'!R14 &gt;= 5, "MED","LOW")), IF(
            $B$7="Underlying Vulnerability", IF(
               'Compound Alert'!Y14 &gt;= 10, "HIGH",IF(
                  'Compound Alert'!Y14 &gt;= 7, "MED","LOW")),IF(
                     $B$7="Emerging Threat", IF(
                        'Compound Alert'!AF14 &gt;= 10, "HIGH",IF(
                            'Compound Alert'!AF14 &gt;= 7, "MED","LOW")))))</f>
        <v>MED</v>
      </c>
      <c r="K53" s="25" t="str">
        <f>IF(
   $B$7="Overall Alert",IF(
      'Compound Alert'!S14 &gt;= 7, "HIGH",IF(
         'Compound Alert'!S14 &gt;= 5, "MED","LOW")), IF(
            $B$7="Underlying Vulnerability", IF(
               'Compound Alert'!Z14 &gt;= 10, "HIGH",IF(
                  'Compound Alert'!Z14 &gt;= 7, "MED","LOW")),IF(
                     $B$7="Emerging Threat", IF(
                        'Compound Alert'!AG14 &gt;= 10, "HIGH",IF(
                            'Compound Alert'!AG14 &gt;= 7, "MED","LOW")))))</f>
        <v>LOW</v>
      </c>
      <c r="L53" s="25" t="str">
        <f>IF(
   $B$7="Overall Alert",IF(
      'Compound Alert'!T14 &gt;= 7, "HIGH",IF(
         'Compound Alert'!T14 &gt;= 5, "MED","LOW")), IF(
            $B$7="Underlying Vulnerability", IF(
               'Compound Alert'!AA14 &gt;= 10, "HIGH",IF(
                  'Compound Alert'!AA14 &gt;= 7, "MED","LOW")),IF(
                     $B$7="Emerging Threat", IF(
                        'Compound Alert'!AH14 &gt;= 10, "HIGH",IF(
                            'Compound Alert'!AH14 &gt;= 7, "MED","LOW")))))</f>
        <v>LOW</v>
      </c>
      <c r="M53" s="25" t="str">
        <f>IF(
   $B$7="Overall Alert",IF(
      'Compound Alert'!U14 &gt;= 7, "HIGH",IF(
         'Compound Alert'!U14 &gt;= 5, "MED","LOW")), IF(
            $B$7="Underlying Vulnerability", IF(
               'Compound Alert'!AB14 &gt;= 10, "HIGH",IF(
                  'Compound Alert'!AB14 &gt;= 7, "MED","LOW")),IF(
                     $B$7="Emerging Threat", IF(
                        'Compound Alert'!AI14 &gt;= 10, "HIGH",IF(
                            'Compound Alert'!AI14 &gt;= 7, "MED","LOW")))))</f>
        <v>LOW</v>
      </c>
      <c r="N53" s="25" t="str">
        <f>IF(
   $B$7="Overall Alert",IF(
      'Compound Alert'!V14 &gt;= 7, "HIGH",IF(
         'Compound Alert'!V14 &gt;= 5, "MED","LOW")), IF(
            $B$7="Underlying Vulnerability", IF(
               'Compound Alert'!AC14 &gt;= 10, "HIGH",IF(
                  'Compound Alert'!AC14 &gt;= 7, "MED","LOW")),IF(
                     $B$7="Emerging Threat", IF(
                        'Compound Alert'!AJ14 &gt;= 10, "HIGH",IF(
                            'Compound Alert'!AJ14 &gt;= 7, "MED","LOW")))))</f>
        <v>LOW</v>
      </c>
      <c r="O53" s="25" t="str">
        <f>IF(
   $B$7="Overall Alert",IF(
      'Compound Alert'!W14 &gt;= 7, "HIGH",IF(
         'Compound Alert'!W14 &gt;= 5, "MED","LOW")), IF(
            $B$7="Underlying Vulnerability", IF(
               'Compound Alert'!AD14 &gt;= 10, "HIGH",IF(
                  'Compound Alert'!AD14 &gt;= 7, "MED","LOW")),IF(
                     $B$7="Emerging Threat", IF(
                        'Compound Alert'!AK14 &gt;= 10, "HIGH",IF(
                            'Compound Alert'!AK14 &gt;= 7, "MED","LOW")))))</f>
        <v>LOW</v>
      </c>
      <c r="P53" s="25"/>
      <c r="Q53" s="27"/>
      <c r="R53" s="27"/>
      <c r="S53" s="21"/>
      <c r="T53" s="21"/>
      <c r="U53" s="21"/>
      <c r="V53" s="21"/>
      <c r="W53" s="21"/>
      <c r="X53" s="21"/>
      <c r="Y53" s="28"/>
      <c r="Z53" s="28"/>
      <c r="AA53" s="28"/>
      <c r="AB53" s="28"/>
      <c r="AC53" s="28"/>
      <c r="AD53" s="28"/>
      <c r="AE53" s="28"/>
      <c r="AF53" s="28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</row>
    <row r="54" spans="1:50" x14ac:dyDescent="0.2">
      <c r="A54" s="64">
        <v>10</v>
      </c>
      <c r="B54" s="20" t="str">
        <f>'Compound Alert'!B15</f>
        <v>Azerbaijan</v>
      </c>
      <c r="C54" s="20" t="str">
        <f>'Compound Alert'!C15</f>
        <v>AZE</v>
      </c>
      <c r="D54" s="20" t="str">
        <f>'Compound Alert'!D15</f>
        <v>ECS           Europe &amp; Central Asia</v>
      </c>
      <c r="E54" s="20" t="str">
        <f>'Compound Alert'!E15</f>
        <v>IBRD</v>
      </c>
      <c r="F54" s="50">
        <f>'Compound Alert'!F15</f>
        <v>0</v>
      </c>
      <c r="G54" s="22">
        <f>IF($B$7="Overall Alert",'Compound Alert'!G15,IF($B$7="Underlying Vulnerability",'Compound Alert'!J15,IF($B$7="Emerging Threat",'Compound Alert'!M15)))</f>
        <v>2</v>
      </c>
      <c r="H54" s="23">
        <f>IF($B$7="Overall Alert",'Compound Alert'!H15,IF($B$7="Underlying Vulnerability",'Compound Alert'!K15,IF($B$7="Emerging Threat",'Compound Alert'!N15)))</f>
        <v>2</v>
      </c>
      <c r="I54" s="50">
        <f>'Compound Alert'!Q15</f>
        <v>0</v>
      </c>
      <c r="J54" s="25" t="str">
        <f>IF(
   $B$7="Overall Alert",IF(
      'Compound Alert'!R15 &gt;= 7, "HIGH",IF(
         'Compound Alert'!R15 &gt;= 5, "MED","LOW")), IF(
            $B$7="Underlying Vulnerability", IF(
               'Compound Alert'!Y15 &gt;= 10, "HIGH",IF(
                  'Compound Alert'!Y15 &gt;= 7, "MED","LOW")),IF(
                     $B$7="Emerging Threat", IF(
                        'Compound Alert'!AF15 &gt;= 10, "HIGH",IF(
                            'Compound Alert'!AF15 &gt;= 7, "MED","LOW")))))</f>
        <v>HIGH</v>
      </c>
      <c r="K54" s="25" t="str">
        <f>IF(
   $B$7="Overall Alert",IF(
      'Compound Alert'!S15 &gt;= 7, "HIGH",IF(
         'Compound Alert'!S15 &gt;= 5, "MED","LOW")), IF(
            $B$7="Underlying Vulnerability", IF(
               'Compound Alert'!Z15 &gt;= 10, "HIGH",IF(
                  'Compound Alert'!Z15 &gt;= 7, "MED","LOW")),IF(
                     $B$7="Emerging Threat", IF(
                        'Compound Alert'!AG15 &gt;= 10, "HIGH",IF(
                            'Compound Alert'!AG15 &gt;= 7, "MED","LOW")))))</f>
        <v>LOW</v>
      </c>
      <c r="L54" s="25" t="str">
        <f>IF(
   $B$7="Overall Alert",IF(
      'Compound Alert'!T15 &gt;= 7, "HIGH",IF(
         'Compound Alert'!T15 &gt;= 5, "MED","LOW")), IF(
            $B$7="Underlying Vulnerability", IF(
               'Compound Alert'!AA15 &gt;= 10, "HIGH",IF(
                  'Compound Alert'!AA15 &gt;= 7, "MED","LOW")),IF(
                     $B$7="Emerging Threat", IF(
                        'Compound Alert'!AH15 &gt;= 10, "HIGH",IF(
                            'Compound Alert'!AH15 &gt;= 7, "MED","LOW")))))</f>
        <v>MED</v>
      </c>
      <c r="M54" s="25" t="str">
        <f>IF(
   $B$7="Overall Alert",IF(
      'Compound Alert'!U15 &gt;= 7, "HIGH",IF(
         'Compound Alert'!U15 &gt;= 5, "MED","LOW")), IF(
            $B$7="Underlying Vulnerability", IF(
               'Compound Alert'!AB15 &gt;= 10, "HIGH",IF(
                  'Compound Alert'!AB15 &gt;= 7, "MED","LOW")),IF(
                     $B$7="Emerging Threat", IF(
                        'Compound Alert'!AI15 &gt;= 10, "HIGH",IF(
                            'Compound Alert'!AI15 &gt;= 7, "MED","LOW")))))</f>
        <v>LOW</v>
      </c>
      <c r="N54" s="25" t="str">
        <f>IF(
   $B$7="Overall Alert",IF(
      'Compound Alert'!V15 &gt;= 7, "HIGH",IF(
         'Compound Alert'!V15 &gt;= 5, "MED","LOW")), IF(
            $B$7="Underlying Vulnerability", IF(
               'Compound Alert'!AC15 &gt;= 10, "HIGH",IF(
                  'Compound Alert'!AC15 &gt;= 7, "MED","LOW")),IF(
                     $B$7="Emerging Threat", IF(
                        'Compound Alert'!AJ15 &gt;= 10, "HIGH",IF(
                            'Compound Alert'!AJ15 &gt;= 7, "MED","LOW")))))</f>
        <v>MED</v>
      </c>
      <c r="O54" s="25" t="str">
        <f>IF(
   $B$7="Overall Alert",IF(
      'Compound Alert'!W15 &gt;= 7, "HIGH",IF(
         'Compound Alert'!W15 &gt;= 5, "MED","LOW")), IF(
            $B$7="Underlying Vulnerability", IF(
               'Compound Alert'!AD15 &gt;= 10, "HIGH",IF(
                  'Compound Alert'!AD15 &gt;= 7, "MED","LOW")),IF(
                     $B$7="Emerging Threat", IF(
                        'Compound Alert'!AK15 &gt;= 10, "HIGH",IF(
                            'Compound Alert'!AK15 &gt;= 7, "MED","LOW")))))</f>
        <v>LOW</v>
      </c>
      <c r="P54" s="25"/>
      <c r="Q54" s="27"/>
      <c r="R54" s="27"/>
      <c r="S54" s="21"/>
      <c r="T54" s="21"/>
      <c r="U54" s="21"/>
      <c r="V54" s="21"/>
      <c r="W54" s="21"/>
      <c r="X54" s="21"/>
      <c r="Y54" s="28"/>
      <c r="Z54" s="28"/>
      <c r="AA54" s="28"/>
      <c r="AB54" s="28"/>
      <c r="AC54" s="28"/>
      <c r="AD54" s="28"/>
      <c r="AE54" s="28"/>
      <c r="AF54" s="28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</row>
    <row r="55" spans="1:50" x14ac:dyDescent="0.2">
      <c r="A55" s="64">
        <v>11</v>
      </c>
      <c r="B55" s="20" t="str">
        <f>'Compound Alert'!B16</f>
        <v>Burundi</v>
      </c>
      <c r="C55" s="20" t="str">
        <f>'Compound Alert'!C16</f>
        <v>BDI</v>
      </c>
      <c r="D55" s="20" t="str">
        <f>'Compound Alert'!D16</f>
        <v>SSF           Sub-Saharan Africa</v>
      </c>
      <c r="E55" s="20" t="str">
        <f>'Compound Alert'!E16</f>
        <v>IDA</v>
      </c>
      <c r="F55" s="50">
        <f>'Compound Alert'!F16</f>
        <v>0</v>
      </c>
      <c r="G55" s="22">
        <f>IF($B$7="Overall Alert",'Compound Alert'!G16,IF($B$7="Underlying Vulnerability",'Compound Alert'!J16,IF($B$7="Emerging Threat",'Compound Alert'!M16)))</f>
        <v>3</v>
      </c>
      <c r="H55" s="23">
        <f>IF($B$7="Overall Alert",'Compound Alert'!H16,IF($B$7="Underlying Vulnerability",'Compound Alert'!K16,IF($B$7="Emerging Threat",'Compound Alert'!N16)))</f>
        <v>3</v>
      </c>
      <c r="I55" s="50">
        <f>'Compound Alert'!Q16</f>
        <v>0</v>
      </c>
      <c r="J55" s="25" t="str">
        <f>IF(
   $B$7="Overall Alert",IF(
      'Compound Alert'!R16 &gt;= 7, "HIGH",IF(
         'Compound Alert'!R16 &gt;= 5, "MED","LOW")), IF(
            $B$7="Underlying Vulnerability", IF(
               'Compound Alert'!Y16 &gt;= 10, "HIGH",IF(
                  'Compound Alert'!Y16 &gt;= 7, "MED","LOW")),IF(
                     $B$7="Emerging Threat", IF(
                        'Compound Alert'!AF16 &gt;= 10, "HIGH",IF(
                            'Compound Alert'!AF16 &gt;= 7, "MED","LOW")))))</f>
        <v>HIGH</v>
      </c>
      <c r="K55" s="25" t="str">
        <f>IF(
   $B$7="Overall Alert",IF(
      'Compound Alert'!S16 &gt;= 7, "HIGH",IF(
         'Compound Alert'!S16 &gt;= 5, "MED","LOW")), IF(
            $B$7="Underlying Vulnerability", IF(
               'Compound Alert'!Z16 &gt;= 10, "HIGH",IF(
                  'Compound Alert'!Z16 &gt;= 7, "MED","LOW")),IF(
                     $B$7="Emerging Threat", IF(
                        'Compound Alert'!AG16 &gt;= 10, "HIGH",IF(
                            'Compound Alert'!AG16 &gt;= 7, "MED","LOW")))))</f>
        <v>HIGH</v>
      </c>
      <c r="L55" s="25" t="str">
        <f>IF(
   $B$7="Overall Alert",IF(
      'Compound Alert'!T16 &gt;= 7, "HIGH",IF(
         'Compound Alert'!T16 &gt;= 5, "MED","LOW")), IF(
            $B$7="Underlying Vulnerability", IF(
               'Compound Alert'!AA16 &gt;= 10, "HIGH",IF(
                  'Compound Alert'!AA16 &gt;= 7, "MED","LOW")),IF(
                     $B$7="Emerging Threat", IF(
                        'Compound Alert'!AH16 &gt;= 10, "HIGH",IF(
                            'Compound Alert'!AH16 &gt;= 7, "MED","LOW")))))</f>
        <v>LOW</v>
      </c>
      <c r="M55" s="25" t="str">
        <f>IF(
   $B$7="Overall Alert",IF(
      'Compound Alert'!U16 &gt;= 7, "HIGH",IF(
         'Compound Alert'!U16 &gt;= 5, "MED","LOW")), IF(
            $B$7="Underlying Vulnerability", IF(
               'Compound Alert'!AB16 &gt;= 10, "HIGH",IF(
                  'Compound Alert'!AB16 &gt;= 7, "MED","LOW")),IF(
                     $B$7="Emerging Threat", IF(
                        'Compound Alert'!AI16 &gt;= 10, "HIGH",IF(
                            'Compound Alert'!AI16 &gt;= 7, "MED","LOW")))))</f>
        <v>HIGH</v>
      </c>
      <c r="N55" s="25" t="str">
        <f>IF(
   $B$7="Overall Alert",IF(
      'Compound Alert'!V16 &gt;= 7, "HIGH",IF(
         'Compound Alert'!V16 &gt;= 5, "MED","LOW")), IF(
            $B$7="Underlying Vulnerability", IF(
               'Compound Alert'!AC16 &gt;= 10, "HIGH",IF(
                  'Compound Alert'!AC16 &gt;= 7, "MED","LOW")),IF(
                     $B$7="Emerging Threat", IF(
                        'Compound Alert'!AJ16 &gt;= 10, "HIGH",IF(
                            'Compound Alert'!AJ16 &gt;= 7, "MED","LOW")))))</f>
        <v>LOW</v>
      </c>
      <c r="O55" s="25" t="str">
        <f>IF(
   $B$7="Overall Alert",IF(
      'Compound Alert'!W16 &gt;= 7, "HIGH",IF(
         'Compound Alert'!W16 &gt;= 5, "MED","LOW")), IF(
            $B$7="Underlying Vulnerability", IF(
               'Compound Alert'!AD16 &gt;= 10, "HIGH",IF(
                  'Compound Alert'!AD16 &gt;= 7, "MED","LOW")),IF(
                     $B$7="Emerging Threat", IF(
                        'Compound Alert'!AK16 &gt;= 10, "HIGH",IF(
                            'Compound Alert'!AK16 &gt;= 7, "MED","LOW")))))</f>
        <v>LOW</v>
      </c>
      <c r="P55" s="25"/>
      <c r="Q55" s="27"/>
      <c r="R55" s="27"/>
      <c r="S55" s="21"/>
      <c r="T55" s="21"/>
      <c r="U55" s="21"/>
      <c r="V55" s="21"/>
      <c r="W55" s="21"/>
      <c r="X55" s="21"/>
      <c r="Y55" s="28"/>
      <c r="Z55" s="28"/>
      <c r="AA55" s="28"/>
      <c r="AB55" s="28"/>
      <c r="AC55" s="28"/>
      <c r="AD55" s="28"/>
      <c r="AE55" s="28"/>
      <c r="AF55" s="28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</row>
    <row r="56" spans="1:50" x14ac:dyDescent="0.2">
      <c r="A56" s="64">
        <v>12</v>
      </c>
      <c r="B56" s="20" t="str">
        <f>'Compound Alert'!B17</f>
        <v>Belgium</v>
      </c>
      <c r="C56" s="20" t="str">
        <f>'Compound Alert'!C17</f>
        <v>BEL</v>
      </c>
      <c r="D56" s="20" t="str">
        <f>'Compound Alert'!D17</f>
        <v>ECS           Europe &amp; Central Asia</v>
      </c>
      <c r="E56" s="20" t="str">
        <f>'Compound Alert'!E17</f>
        <v xml:space="preserve"> </v>
      </c>
      <c r="F56" s="50">
        <f>'Compound Alert'!F17</f>
        <v>0</v>
      </c>
      <c r="G56" s="22">
        <f>IF($B$7="Overall Alert",'Compound Alert'!G17,IF($B$7="Underlying Vulnerability",'Compound Alert'!J17,IF($B$7="Emerging Threat",'Compound Alert'!M17)))</f>
        <v>0</v>
      </c>
      <c r="H56" s="23">
        <f>IF($B$7="Overall Alert",'Compound Alert'!H17,IF($B$7="Underlying Vulnerability",'Compound Alert'!K17,IF($B$7="Emerging Threat",'Compound Alert'!N17)))</f>
        <v>0</v>
      </c>
      <c r="I56" s="50">
        <f>'Compound Alert'!Q17</f>
        <v>0</v>
      </c>
      <c r="J56" s="25" t="str">
        <f>IF(
   $B$7="Overall Alert",IF(
      'Compound Alert'!R17 &gt;= 7, "HIGH",IF(
         'Compound Alert'!R17 &gt;= 5, "MED","LOW")), IF(
            $B$7="Underlying Vulnerability", IF(
               'Compound Alert'!Y17 &gt;= 10, "HIGH",IF(
                  'Compound Alert'!Y17 &gt;= 7, "MED","LOW")),IF(
                     $B$7="Emerging Threat", IF(
                        'Compound Alert'!AF17 &gt;= 10, "HIGH",IF(
                            'Compound Alert'!AF17 &gt;= 7, "MED","LOW")))))</f>
        <v>LOW</v>
      </c>
      <c r="K56" s="25" t="str">
        <f>IF(
   $B$7="Overall Alert",IF(
      'Compound Alert'!S17 &gt;= 7, "HIGH",IF(
         'Compound Alert'!S17 &gt;= 5, "MED","LOW")), IF(
            $B$7="Underlying Vulnerability", IF(
               'Compound Alert'!Z17 &gt;= 10, "HIGH",IF(
                  'Compound Alert'!Z17 &gt;= 7, "MED","LOW")),IF(
                     $B$7="Emerging Threat", IF(
                        'Compound Alert'!AG17 &gt;= 10, "HIGH",IF(
                            'Compound Alert'!AG17 &gt;= 7, "MED","LOW")))))</f>
        <v>LOW</v>
      </c>
      <c r="L56" s="25" t="str">
        <f>IF(
   $B$7="Overall Alert",IF(
      'Compound Alert'!T17 &gt;= 7, "HIGH",IF(
         'Compound Alert'!T17 &gt;= 5, "MED","LOW")), IF(
            $B$7="Underlying Vulnerability", IF(
               'Compound Alert'!AA17 &gt;= 10, "HIGH",IF(
                  'Compound Alert'!AA17 &gt;= 7, "MED","LOW")),IF(
                     $B$7="Emerging Threat", IF(
                        'Compound Alert'!AH17 &gt;= 10, "HIGH",IF(
                            'Compound Alert'!AH17 &gt;= 7, "MED","LOW")))))</f>
        <v>LOW</v>
      </c>
      <c r="M56" s="25" t="str">
        <f>IF(
   $B$7="Overall Alert",IF(
      'Compound Alert'!U17 &gt;= 7, "HIGH",IF(
         'Compound Alert'!U17 &gt;= 5, "MED","LOW")), IF(
            $B$7="Underlying Vulnerability", IF(
               'Compound Alert'!AB17 &gt;= 10, "HIGH",IF(
                  'Compound Alert'!AB17 &gt;= 7, "MED","LOW")),IF(
                     $B$7="Emerging Threat", IF(
                        'Compound Alert'!AI17 &gt;= 10, "HIGH",IF(
                            'Compound Alert'!AI17 &gt;= 7, "MED","LOW")))))</f>
        <v>LOW</v>
      </c>
      <c r="N56" s="25" t="str">
        <f>IF(
   $B$7="Overall Alert",IF(
      'Compound Alert'!V17 &gt;= 7, "HIGH",IF(
         'Compound Alert'!V17 &gt;= 5, "MED","LOW")), IF(
            $B$7="Underlying Vulnerability", IF(
               'Compound Alert'!AC17 &gt;= 10, "HIGH",IF(
                  'Compound Alert'!AC17 &gt;= 7, "MED","LOW")),IF(
                     $B$7="Emerging Threat", IF(
                        'Compound Alert'!AJ17 &gt;= 10, "HIGH",IF(
                            'Compound Alert'!AJ17 &gt;= 7, "MED","LOW")))))</f>
        <v>LOW</v>
      </c>
      <c r="O56" s="25" t="str">
        <f>IF(
   $B$7="Overall Alert",IF(
      'Compound Alert'!W17 &gt;= 7, "HIGH",IF(
         'Compound Alert'!W17 &gt;= 5, "MED","LOW")), IF(
            $B$7="Underlying Vulnerability", IF(
               'Compound Alert'!AD17 &gt;= 10, "HIGH",IF(
                  'Compound Alert'!AD17 &gt;= 7, "MED","LOW")),IF(
                     $B$7="Emerging Threat", IF(
                        'Compound Alert'!AK17 &gt;= 10, "HIGH",IF(
                            'Compound Alert'!AK17 &gt;= 7, "MED","LOW")))))</f>
        <v>LOW</v>
      </c>
      <c r="P56" s="25"/>
      <c r="Q56" s="27"/>
      <c r="R56" s="27"/>
      <c r="S56" s="21"/>
      <c r="T56" s="21"/>
      <c r="U56" s="21"/>
      <c r="V56" s="21"/>
      <c r="W56" s="21"/>
      <c r="X56" s="21"/>
      <c r="Y56" s="28"/>
      <c r="Z56" s="28"/>
      <c r="AA56" s="28"/>
      <c r="AB56" s="28"/>
      <c r="AC56" s="28"/>
      <c r="AD56" s="28"/>
      <c r="AE56" s="28"/>
      <c r="AF56" s="28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</row>
    <row r="57" spans="1:50" x14ac:dyDescent="0.2">
      <c r="A57" s="64">
        <v>13</v>
      </c>
      <c r="B57" s="20" t="str">
        <f>'Compound Alert'!B18</f>
        <v>Benin</v>
      </c>
      <c r="C57" s="20" t="str">
        <f>'Compound Alert'!C18</f>
        <v>BEN</v>
      </c>
      <c r="D57" s="20" t="str">
        <f>'Compound Alert'!D18</f>
        <v>SSF           Sub-Saharan Africa</v>
      </c>
      <c r="E57" s="20" t="str">
        <f>'Compound Alert'!E18</f>
        <v>IDA</v>
      </c>
      <c r="F57" s="50">
        <f>'Compound Alert'!F18</f>
        <v>0</v>
      </c>
      <c r="G57" s="22">
        <f>IF($B$7="Overall Alert",'Compound Alert'!G18,IF($B$7="Underlying Vulnerability",'Compound Alert'!J18,IF($B$7="Emerging Threat",'Compound Alert'!M18)))</f>
        <v>1</v>
      </c>
      <c r="H57" s="23">
        <f>IF($B$7="Overall Alert",'Compound Alert'!H18,IF($B$7="Underlying Vulnerability",'Compound Alert'!K18,IF($B$7="Emerging Threat",'Compound Alert'!N18)))</f>
        <v>1</v>
      </c>
      <c r="I57" s="50">
        <f>'Compound Alert'!Q18</f>
        <v>0</v>
      </c>
      <c r="J57" s="25" t="str">
        <f>IF(
   $B$7="Overall Alert",IF(
      'Compound Alert'!R18 &gt;= 7, "HIGH",IF(
         'Compound Alert'!R18 &gt;= 5, "MED","LOW")), IF(
            $B$7="Underlying Vulnerability", IF(
               'Compound Alert'!Y18 &gt;= 10, "HIGH",IF(
                  'Compound Alert'!Y18 &gt;= 7, "MED","LOW")),IF(
                     $B$7="Emerging Threat", IF(
                        'Compound Alert'!AF18 &gt;= 10, "HIGH",IF(
                            'Compound Alert'!AF18 &gt;= 7, "MED","LOW")))))</f>
        <v>MED</v>
      </c>
      <c r="K57" s="25" t="str">
        <f>IF(
   $B$7="Overall Alert",IF(
      'Compound Alert'!S18 &gt;= 7, "HIGH",IF(
         'Compound Alert'!S18 &gt;= 5, "MED","LOW")), IF(
            $B$7="Underlying Vulnerability", IF(
               'Compound Alert'!Z18 &gt;= 10, "HIGH",IF(
                  'Compound Alert'!Z18 &gt;= 7, "MED","LOW")),IF(
                     $B$7="Emerging Threat", IF(
                        'Compound Alert'!AG18 &gt;= 10, "HIGH",IF(
                            'Compound Alert'!AG18 &gt;= 7, "MED","LOW")))))</f>
        <v>LOW</v>
      </c>
      <c r="L57" s="25" t="str">
        <f>IF(
   $B$7="Overall Alert",IF(
      'Compound Alert'!T18 &gt;= 7, "HIGH",IF(
         'Compound Alert'!T18 &gt;= 5, "MED","LOW")), IF(
            $B$7="Underlying Vulnerability", IF(
               'Compound Alert'!AA18 &gt;= 10, "HIGH",IF(
                  'Compound Alert'!AA18 &gt;= 7, "MED","LOW")),IF(
                     $B$7="Emerging Threat", IF(
                        'Compound Alert'!AH18 &gt;= 10, "HIGH",IF(
                            'Compound Alert'!AH18 &gt;= 7, "MED","LOW")))))</f>
        <v>LOW</v>
      </c>
      <c r="M57" s="25" t="str">
        <f>IF(
   $B$7="Overall Alert",IF(
      'Compound Alert'!U18 &gt;= 7, "HIGH",IF(
         'Compound Alert'!U18 &gt;= 5, "MED","LOW")), IF(
            $B$7="Underlying Vulnerability", IF(
               'Compound Alert'!AB18 &gt;= 10, "HIGH",IF(
                  'Compound Alert'!AB18 &gt;= 7, "MED","LOW")),IF(
                     $B$7="Emerging Threat", IF(
                        'Compound Alert'!AI18 &gt;= 10, "HIGH",IF(
                            'Compound Alert'!AI18 &gt;= 7, "MED","LOW")))))</f>
        <v>MED</v>
      </c>
      <c r="N57" s="25" t="str">
        <f>IF(
   $B$7="Overall Alert",IF(
      'Compound Alert'!V18 &gt;= 7, "HIGH",IF(
         'Compound Alert'!V18 &gt;= 5, "MED","LOW")), IF(
            $B$7="Underlying Vulnerability", IF(
               'Compound Alert'!AC18 &gt;= 10, "HIGH",IF(
                  'Compound Alert'!AC18 &gt;= 7, "MED","LOW")),IF(
                     $B$7="Emerging Threat", IF(
                        'Compound Alert'!AJ18 &gt;= 10, "HIGH",IF(
                            'Compound Alert'!AJ18 &gt;= 7, "MED","LOW")))))</f>
        <v>LOW</v>
      </c>
      <c r="O57" s="25" t="str">
        <f>IF(
   $B$7="Overall Alert",IF(
      'Compound Alert'!W18 &gt;= 7, "HIGH",IF(
         'Compound Alert'!W18 &gt;= 5, "MED","LOW")), IF(
            $B$7="Underlying Vulnerability", IF(
               'Compound Alert'!AD18 &gt;= 10, "HIGH",IF(
                  'Compound Alert'!AD18 &gt;= 7, "MED","LOW")),IF(
                     $B$7="Emerging Threat", IF(
                        'Compound Alert'!AK18 &gt;= 10, "HIGH",IF(
                            'Compound Alert'!AK18 &gt;= 7, "MED","LOW")))))</f>
        <v>LOW</v>
      </c>
      <c r="P57" s="25"/>
      <c r="Q57" s="27"/>
      <c r="R57" s="27"/>
      <c r="S57" s="21"/>
      <c r="T57" s="21"/>
      <c r="U57" s="21"/>
      <c r="V57" s="21"/>
      <c r="W57" s="21"/>
      <c r="X57" s="21"/>
      <c r="Y57" s="28"/>
      <c r="Z57" s="28"/>
      <c r="AA57" s="28"/>
      <c r="AB57" s="28"/>
      <c r="AC57" s="28"/>
      <c r="AD57" s="28"/>
      <c r="AE57" s="28"/>
      <c r="AF57" s="28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</row>
    <row r="58" spans="1:50" x14ac:dyDescent="0.2">
      <c r="A58" s="64">
        <v>14</v>
      </c>
      <c r="B58" s="20" t="str">
        <f>'Compound Alert'!B19</f>
        <v>Burkina Faso</v>
      </c>
      <c r="C58" s="20" t="str">
        <f>'Compound Alert'!C19</f>
        <v>BFA</v>
      </c>
      <c r="D58" s="20" t="str">
        <f>'Compound Alert'!D19</f>
        <v>SSF           Sub-Saharan Africa</v>
      </c>
      <c r="E58" s="20" t="str">
        <f>'Compound Alert'!E19</f>
        <v>IDA</v>
      </c>
      <c r="F58" s="50">
        <f>'Compound Alert'!F19</f>
        <v>0</v>
      </c>
      <c r="G58" s="22">
        <f>IF($B$7="Overall Alert",'Compound Alert'!G19,IF($B$7="Underlying Vulnerability",'Compound Alert'!J19,IF($B$7="Emerging Threat",'Compound Alert'!M19)))</f>
        <v>4</v>
      </c>
      <c r="H58" s="23">
        <f>IF($B$7="Overall Alert",'Compound Alert'!H19,IF($B$7="Underlying Vulnerability",'Compound Alert'!K19,IF($B$7="Emerging Threat",'Compound Alert'!N19)))</f>
        <v>4</v>
      </c>
      <c r="I58" s="50">
        <f>'Compound Alert'!Q19</f>
        <v>0</v>
      </c>
      <c r="J58" s="25" t="str">
        <f>IF(
   $B$7="Overall Alert",IF(
      'Compound Alert'!R19 &gt;= 7, "HIGH",IF(
         'Compound Alert'!R19 &gt;= 5, "MED","LOW")), IF(
            $B$7="Underlying Vulnerability", IF(
               'Compound Alert'!Y19 &gt;= 10, "HIGH",IF(
                  'Compound Alert'!Y19 &gt;= 7, "MED","LOW")),IF(
                     $B$7="Emerging Threat", IF(
                        'Compound Alert'!AF19 &gt;= 10, "HIGH",IF(
                            'Compound Alert'!AF19 &gt;= 7, "MED","LOW")))))</f>
        <v>HIGH</v>
      </c>
      <c r="K58" s="25" t="str">
        <f>IF(
   $B$7="Overall Alert",IF(
      'Compound Alert'!S19 &gt;= 7, "HIGH",IF(
         'Compound Alert'!S19 &gt;= 5, "MED","LOW")), IF(
            $B$7="Underlying Vulnerability", IF(
               'Compound Alert'!Z19 &gt;= 10, "HIGH",IF(
                  'Compound Alert'!Z19 &gt;= 7, "MED","LOW")),IF(
                     $B$7="Emerging Threat", IF(
                        'Compound Alert'!AG19 &gt;= 10, "HIGH",IF(
                            'Compound Alert'!AG19 &gt;= 7, "MED","LOW")))))</f>
        <v>HIGH</v>
      </c>
      <c r="L58" s="25" t="str">
        <f>IF(
   $B$7="Overall Alert",IF(
      'Compound Alert'!T19 &gt;= 7, "HIGH",IF(
         'Compound Alert'!T19 &gt;= 5, "MED","LOW")), IF(
            $B$7="Underlying Vulnerability", IF(
               'Compound Alert'!AA19 &gt;= 10, "HIGH",IF(
                  'Compound Alert'!AA19 &gt;= 7, "MED","LOW")),IF(
                     $B$7="Emerging Threat", IF(
                        'Compound Alert'!AH19 &gt;= 10, "HIGH",IF(
                            'Compound Alert'!AH19 &gt;= 7, "MED","LOW")))))</f>
        <v>LOW</v>
      </c>
      <c r="M58" s="25" t="str">
        <f>IF(
   $B$7="Overall Alert",IF(
      'Compound Alert'!U19 &gt;= 7, "HIGH",IF(
         'Compound Alert'!U19 &gt;= 5, "MED","LOW")), IF(
            $B$7="Underlying Vulnerability", IF(
               'Compound Alert'!AB19 &gt;= 10, "HIGH",IF(
                  'Compound Alert'!AB19 &gt;= 7, "MED","LOW")),IF(
                     $B$7="Emerging Threat", IF(
                        'Compound Alert'!AI19 &gt;= 10, "HIGH",IF(
                            'Compound Alert'!AI19 &gt;= 7, "MED","LOW")))))</f>
        <v>HIGH</v>
      </c>
      <c r="N58" s="25" t="str">
        <f>IF(
   $B$7="Overall Alert",IF(
      'Compound Alert'!V19 &gt;= 7, "HIGH",IF(
         'Compound Alert'!V19 &gt;= 5, "MED","LOW")), IF(
            $B$7="Underlying Vulnerability", IF(
               'Compound Alert'!AC19 &gt;= 10, "HIGH",IF(
                  'Compound Alert'!AC19 &gt;= 7, "MED","LOW")),IF(
                     $B$7="Emerging Threat", IF(
                        'Compound Alert'!AJ19 &gt;= 10, "HIGH",IF(
                            'Compound Alert'!AJ19 &gt;= 7, "MED","LOW")))))</f>
        <v>LOW</v>
      </c>
      <c r="O58" s="25" t="str">
        <f>IF(
   $B$7="Overall Alert",IF(
      'Compound Alert'!W19 &gt;= 7, "HIGH",IF(
         'Compound Alert'!W19 &gt;= 5, "MED","LOW")), IF(
            $B$7="Underlying Vulnerability", IF(
               'Compound Alert'!AD19 &gt;= 10, "HIGH",IF(
                  'Compound Alert'!AD19 &gt;= 7, "MED","LOW")),IF(
                     $B$7="Emerging Threat", IF(
                        'Compound Alert'!AK19 &gt;= 10, "HIGH",IF(
                            'Compound Alert'!AK19 &gt;= 7, "MED","LOW")))))</f>
        <v>HIGH</v>
      </c>
      <c r="P58" s="25"/>
      <c r="Q58" s="27"/>
      <c r="R58" s="27"/>
      <c r="S58" s="21"/>
      <c r="T58" s="21"/>
      <c r="U58" s="21"/>
      <c r="V58" s="21"/>
      <c r="W58" s="21"/>
      <c r="X58" s="21"/>
      <c r="Y58" s="28"/>
      <c r="Z58" s="28"/>
      <c r="AA58" s="28"/>
      <c r="AB58" s="28"/>
      <c r="AC58" s="28"/>
      <c r="AD58" s="28"/>
      <c r="AE58" s="28"/>
      <c r="AF58" s="28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</row>
    <row r="59" spans="1:50" x14ac:dyDescent="0.2">
      <c r="A59" s="64">
        <v>15</v>
      </c>
      <c r="B59" s="20" t="str">
        <f>'Compound Alert'!B20</f>
        <v>Bangladesh</v>
      </c>
      <c r="C59" s="20" t="str">
        <f>'Compound Alert'!C20</f>
        <v>BGD</v>
      </c>
      <c r="D59" s="20" t="str">
        <f>'Compound Alert'!D20</f>
        <v>SAS           South Asia</v>
      </c>
      <c r="E59" s="20" t="str">
        <f>'Compound Alert'!E20</f>
        <v>IDA</v>
      </c>
      <c r="F59" s="50">
        <f>'Compound Alert'!F20</f>
        <v>0</v>
      </c>
      <c r="G59" s="22">
        <f>IF($B$7="Overall Alert",'Compound Alert'!G20,IF($B$7="Underlying Vulnerability",'Compound Alert'!J20,IF($B$7="Emerging Threat",'Compound Alert'!M20)))</f>
        <v>3</v>
      </c>
      <c r="H59" s="23">
        <f>IF($B$7="Overall Alert",'Compound Alert'!H20,IF($B$7="Underlying Vulnerability",'Compound Alert'!K20,IF($B$7="Emerging Threat",'Compound Alert'!N20)))</f>
        <v>3</v>
      </c>
      <c r="I59" s="50">
        <f>'Compound Alert'!Q20</f>
        <v>0</v>
      </c>
      <c r="J59" s="25" t="str">
        <f>IF(
   $B$7="Overall Alert",IF(
      'Compound Alert'!R20 &gt;= 7, "HIGH",IF(
         'Compound Alert'!R20 &gt;= 5, "MED","LOW")), IF(
            $B$7="Underlying Vulnerability", IF(
               'Compound Alert'!Y20 &gt;= 10, "HIGH",IF(
                  'Compound Alert'!Y20 &gt;= 7, "MED","LOW")),IF(
                     $B$7="Emerging Threat", IF(
                        'Compound Alert'!AF20 &gt;= 10, "HIGH",IF(
                            'Compound Alert'!AF20 &gt;= 7, "MED","LOW")))))</f>
        <v>HIGH</v>
      </c>
      <c r="K59" s="25" t="str">
        <f>IF(
   $B$7="Overall Alert",IF(
      'Compound Alert'!S20 &gt;= 7, "HIGH",IF(
         'Compound Alert'!S20 &gt;= 5, "MED","LOW")), IF(
            $B$7="Underlying Vulnerability", IF(
               'Compound Alert'!Z20 &gt;= 10, "HIGH",IF(
                  'Compound Alert'!Z20 &gt;= 7, "MED","LOW")),IF(
                     $B$7="Emerging Threat", IF(
                        'Compound Alert'!AG20 &gt;= 10, "HIGH",IF(
                            'Compound Alert'!AG20 &gt;= 7, "MED","LOW")))))</f>
        <v>LOW</v>
      </c>
      <c r="L59" s="25" t="str">
        <f>IF(
   $B$7="Overall Alert",IF(
      'Compound Alert'!T20 &gt;= 7, "HIGH",IF(
         'Compound Alert'!T20 &gt;= 5, "MED","LOW")), IF(
            $B$7="Underlying Vulnerability", IF(
               'Compound Alert'!AA20 &gt;= 10, "HIGH",IF(
                  'Compound Alert'!AA20 &gt;= 7, "MED","LOW")),IF(
                     $B$7="Emerging Threat", IF(
                        'Compound Alert'!AH20 &gt;= 10, "HIGH",IF(
                            'Compound Alert'!AH20 &gt;= 7, "MED","LOW")))))</f>
        <v>HIGH</v>
      </c>
      <c r="M59" s="25" t="str">
        <f>IF(
   $B$7="Overall Alert",IF(
      'Compound Alert'!U20 &gt;= 7, "HIGH",IF(
         'Compound Alert'!U20 &gt;= 5, "MED","LOW")), IF(
            $B$7="Underlying Vulnerability", IF(
               'Compound Alert'!AB20 &gt;= 10, "HIGH",IF(
                  'Compound Alert'!AB20 &gt;= 7, "MED","LOW")),IF(
                     $B$7="Emerging Threat", IF(
                        'Compound Alert'!AI20 &gt;= 10, "HIGH",IF(
                            'Compound Alert'!AI20 &gt;= 7, "MED","LOW")))))</f>
        <v>HIGH</v>
      </c>
      <c r="N59" s="25" t="str">
        <f>IF(
   $B$7="Overall Alert",IF(
      'Compound Alert'!V20 &gt;= 7, "HIGH",IF(
         'Compound Alert'!V20 &gt;= 5, "MED","LOW")), IF(
            $B$7="Underlying Vulnerability", IF(
               'Compound Alert'!AC20 &gt;= 10, "HIGH",IF(
                  'Compound Alert'!AC20 &gt;= 7, "MED","LOW")),IF(
                     $B$7="Emerging Threat", IF(
                        'Compound Alert'!AJ20 &gt;= 10, "HIGH",IF(
                            'Compound Alert'!AJ20 &gt;= 7, "MED","LOW")))))</f>
        <v>LOW</v>
      </c>
      <c r="O59" s="25" t="str">
        <f>IF(
   $B$7="Overall Alert",IF(
      'Compound Alert'!W20 &gt;= 7, "HIGH",IF(
         'Compound Alert'!W20 &gt;= 5, "MED","LOW")), IF(
            $B$7="Underlying Vulnerability", IF(
               'Compound Alert'!AD20 &gt;= 10, "HIGH",IF(
                  'Compound Alert'!AD20 &gt;= 7, "MED","LOW")),IF(
                     $B$7="Emerging Threat", IF(
                        'Compound Alert'!AK20 &gt;= 10, "HIGH",IF(
                            'Compound Alert'!AK20 &gt;= 7, "MED","LOW")))))</f>
        <v>LOW</v>
      </c>
      <c r="P59" s="25"/>
      <c r="Q59" s="27"/>
      <c r="R59" s="27"/>
      <c r="S59" s="21"/>
      <c r="T59" s="21"/>
      <c r="U59" s="21"/>
      <c r="V59" s="21"/>
      <c r="W59" s="21"/>
      <c r="X59" s="21"/>
      <c r="Y59" s="28"/>
      <c r="Z59" s="28"/>
      <c r="AA59" s="28"/>
      <c r="AB59" s="28"/>
      <c r="AC59" s="28"/>
      <c r="AD59" s="28"/>
      <c r="AE59" s="28"/>
      <c r="AF59" s="28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</row>
    <row r="60" spans="1:50" x14ac:dyDescent="0.2">
      <c r="A60" s="64">
        <v>16</v>
      </c>
      <c r="B60" s="20" t="str">
        <f>'Compound Alert'!B21</f>
        <v>Bulgaria</v>
      </c>
      <c r="C60" s="20" t="str">
        <f>'Compound Alert'!C21</f>
        <v>BGR</v>
      </c>
      <c r="D60" s="20" t="str">
        <f>'Compound Alert'!D21</f>
        <v>ECS           Europe &amp; Central Asia</v>
      </c>
      <c r="E60" s="20" t="str">
        <f>'Compound Alert'!E21</f>
        <v>IBRD</v>
      </c>
      <c r="F60" s="50">
        <f>'Compound Alert'!F21</f>
        <v>0</v>
      </c>
      <c r="G60" s="22">
        <f>IF($B$7="Overall Alert",'Compound Alert'!G21,IF($B$7="Underlying Vulnerability",'Compound Alert'!J21,IF($B$7="Emerging Threat",'Compound Alert'!M21)))</f>
        <v>1</v>
      </c>
      <c r="H60" s="23">
        <f>IF($B$7="Overall Alert",'Compound Alert'!H21,IF($B$7="Underlying Vulnerability",'Compound Alert'!K21,IF($B$7="Emerging Threat",'Compound Alert'!N21)))</f>
        <v>1</v>
      </c>
      <c r="I60" s="50">
        <f>'Compound Alert'!Q21</f>
        <v>0</v>
      </c>
      <c r="J60" s="25" t="str">
        <f>IF(
   $B$7="Overall Alert",IF(
      'Compound Alert'!R21 &gt;= 7, "HIGH",IF(
         'Compound Alert'!R21 &gt;= 5, "MED","LOW")), IF(
            $B$7="Underlying Vulnerability", IF(
               'Compound Alert'!Y21 &gt;= 10, "HIGH",IF(
                  'Compound Alert'!Y21 &gt;= 7, "MED","LOW")),IF(
                     $B$7="Emerging Threat", IF(
                        'Compound Alert'!AF21 &gt;= 10, "HIGH",IF(
                            'Compound Alert'!AF21 &gt;= 7, "MED","LOW")))))</f>
        <v>MED</v>
      </c>
      <c r="K60" s="25" t="str">
        <f>IF(
   $B$7="Overall Alert",IF(
      'Compound Alert'!S21 &gt;= 7, "HIGH",IF(
         'Compound Alert'!S21 &gt;= 5, "MED","LOW")), IF(
            $B$7="Underlying Vulnerability", IF(
               'Compound Alert'!Z21 &gt;= 10, "HIGH",IF(
                  'Compound Alert'!Z21 &gt;= 7, "MED","LOW")),IF(
                     $B$7="Emerging Threat", IF(
                        'Compound Alert'!AG21 &gt;= 10, "HIGH",IF(
                            'Compound Alert'!AG21 &gt;= 7, "MED","LOW")))))</f>
        <v>LOW</v>
      </c>
      <c r="L60" s="25" t="str">
        <f>IF(
   $B$7="Overall Alert",IF(
      'Compound Alert'!T21 &gt;= 7, "HIGH",IF(
         'Compound Alert'!T21 &gt;= 5, "MED","LOW")), IF(
            $B$7="Underlying Vulnerability", IF(
               'Compound Alert'!AA21 &gt;= 10, "HIGH",IF(
                  'Compound Alert'!AA21 &gt;= 7, "MED","LOW")),IF(
                     $B$7="Emerging Threat", IF(
                        'Compound Alert'!AH21 &gt;= 10, "HIGH",IF(
                            'Compound Alert'!AH21 &gt;= 7, "MED","LOW")))))</f>
        <v>LOW</v>
      </c>
      <c r="M60" s="25" t="str">
        <f>IF(
   $B$7="Overall Alert",IF(
      'Compound Alert'!U21 &gt;= 7, "HIGH",IF(
         'Compound Alert'!U21 &gt;= 5, "MED","LOW")), IF(
            $B$7="Underlying Vulnerability", IF(
               'Compound Alert'!AB21 &gt;= 10, "HIGH",IF(
                  'Compound Alert'!AB21 &gt;= 7, "MED","LOW")),IF(
                     $B$7="Emerging Threat", IF(
                        'Compound Alert'!AI21 &gt;= 10, "HIGH",IF(
                            'Compound Alert'!AI21 &gt;= 7, "MED","LOW")))))</f>
        <v>MED</v>
      </c>
      <c r="N60" s="25" t="str">
        <f>IF(
   $B$7="Overall Alert",IF(
      'Compound Alert'!V21 &gt;= 7, "HIGH",IF(
         'Compound Alert'!V21 &gt;= 5, "MED","LOW")), IF(
            $B$7="Underlying Vulnerability", IF(
               'Compound Alert'!AC21 &gt;= 10, "HIGH",IF(
                  'Compound Alert'!AC21 &gt;= 7, "MED","LOW")),IF(
                     $B$7="Emerging Threat", IF(
                        'Compound Alert'!AJ21 &gt;= 10, "HIGH",IF(
                            'Compound Alert'!AJ21 &gt;= 7, "MED","LOW")))))</f>
        <v>LOW</v>
      </c>
      <c r="O60" s="25" t="str">
        <f>IF(
   $B$7="Overall Alert",IF(
      'Compound Alert'!W21 &gt;= 7, "HIGH",IF(
         'Compound Alert'!W21 &gt;= 5, "MED","LOW")), IF(
            $B$7="Underlying Vulnerability", IF(
               'Compound Alert'!AD21 &gt;= 10, "HIGH",IF(
                  'Compound Alert'!AD21 &gt;= 7, "MED","LOW")),IF(
                     $B$7="Emerging Threat", IF(
                        'Compound Alert'!AK21 &gt;= 10, "HIGH",IF(
                            'Compound Alert'!AK21 &gt;= 7, "MED","LOW")))))</f>
        <v>LOW</v>
      </c>
      <c r="P60" s="25"/>
      <c r="Q60" s="27"/>
      <c r="R60" s="27"/>
      <c r="S60" s="21"/>
      <c r="T60" s="21"/>
      <c r="U60" s="21"/>
      <c r="V60" s="21"/>
      <c r="W60" s="21"/>
      <c r="X60" s="21"/>
      <c r="Y60" s="28"/>
      <c r="Z60" s="28"/>
      <c r="AA60" s="28"/>
      <c r="AB60" s="28"/>
      <c r="AC60" s="28"/>
      <c r="AD60" s="28"/>
      <c r="AE60" s="28"/>
      <c r="AF60" s="28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</row>
    <row r="61" spans="1:50" x14ac:dyDescent="0.2">
      <c r="A61" s="64">
        <v>17</v>
      </c>
      <c r="B61" s="20" t="str">
        <f>'Compound Alert'!B22</f>
        <v>Bahrain</v>
      </c>
      <c r="C61" s="20" t="str">
        <f>'Compound Alert'!C22</f>
        <v>BHR</v>
      </c>
      <c r="D61" s="20" t="str">
        <f>'Compound Alert'!D22</f>
        <v>MEA           Middle East &amp; North Africa</v>
      </c>
      <c r="E61" s="20" t="str">
        <f>'Compound Alert'!E22</f>
        <v xml:space="preserve"> </v>
      </c>
      <c r="F61" s="50">
        <f>'Compound Alert'!F22</f>
        <v>0</v>
      </c>
      <c r="G61" s="22">
        <f>IF($B$7="Overall Alert",'Compound Alert'!G22,IF($B$7="Underlying Vulnerability",'Compound Alert'!J22,IF($B$7="Emerging Threat",'Compound Alert'!M22)))</f>
        <v>1.5</v>
      </c>
      <c r="H61" s="23">
        <f>IF($B$7="Overall Alert",'Compound Alert'!H22,IF($B$7="Underlying Vulnerability",'Compound Alert'!K22,IF($B$7="Emerging Threat",'Compound Alert'!N22)))</f>
        <v>1.5</v>
      </c>
      <c r="I61" s="50">
        <f>'Compound Alert'!Q22</f>
        <v>0</v>
      </c>
      <c r="J61" s="25" t="str">
        <f>IF(
   $B$7="Overall Alert",IF(
      'Compound Alert'!R22 &gt;= 7, "HIGH",IF(
         'Compound Alert'!R22 &gt;= 5, "MED","LOW")), IF(
            $B$7="Underlying Vulnerability", IF(
               'Compound Alert'!Y22 &gt;= 10, "HIGH",IF(
                  'Compound Alert'!Y22 &gt;= 7, "MED","LOW")),IF(
                     $B$7="Emerging Threat", IF(
                        'Compound Alert'!AF22 &gt;= 10, "HIGH",IF(
                            'Compound Alert'!AF22 &gt;= 7, "MED","LOW")))))</f>
        <v>HIGH</v>
      </c>
      <c r="K61" s="25" t="str">
        <f>IF(
   $B$7="Overall Alert",IF(
      'Compound Alert'!S22 &gt;= 7, "HIGH",IF(
         'Compound Alert'!S22 &gt;= 5, "MED","LOW")), IF(
            $B$7="Underlying Vulnerability", IF(
               'Compound Alert'!Z22 &gt;= 10, "HIGH",IF(
                  'Compound Alert'!Z22 &gt;= 7, "MED","LOW")),IF(
                     $B$7="Emerging Threat", IF(
                        'Compound Alert'!AG22 &gt;= 10, "HIGH",IF(
                            'Compound Alert'!AG22 &gt;= 7, "MED","LOW")))))</f>
        <v>LOW</v>
      </c>
      <c r="L61" s="25" t="str">
        <f>IF(
   $B$7="Overall Alert",IF(
      'Compound Alert'!T22 &gt;= 7, "HIGH",IF(
         'Compound Alert'!T22 &gt;= 5, "MED","LOW")), IF(
            $B$7="Underlying Vulnerability", IF(
               'Compound Alert'!AA22 &gt;= 10, "HIGH",IF(
                  'Compound Alert'!AA22 &gt;= 7, "MED","LOW")),IF(
                     $B$7="Emerging Threat", IF(
                        'Compound Alert'!AH22 &gt;= 10, "HIGH",IF(
                            'Compound Alert'!AH22 &gt;= 7, "MED","LOW")))))</f>
        <v>MED</v>
      </c>
      <c r="M61" s="25" t="str">
        <f>IF(
   $B$7="Overall Alert",IF(
      'Compound Alert'!U22 &gt;= 7, "HIGH",IF(
         'Compound Alert'!U22 &gt;= 5, "MED","LOW")), IF(
            $B$7="Underlying Vulnerability", IF(
               'Compound Alert'!AB22 &gt;= 10, "HIGH",IF(
                  'Compound Alert'!AB22 &gt;= 7, "MED","LOW")),IF(
                     $B$7="Emerging Threat", IF(
                        'Compound Alert'!AI22 &gt;= 10, "HIGH",IF(
                            'Compound Alert'!AI22 &gt;= 7, "MED","LOW")))))</f>
        <v>LOW</v>
      </c>
      <c r="N61" s="25" t="str">
        <f>IF(
   $B$7="Overall Alert",IF(
      'Compound Alert'!V22 &gt;= 7, "HIGH",IF(
         'Compound Alert'!V22 &gt;= 5, "MED","LOW")), IF(
            $B$7="Underlying Vulnerability", IF(
               'Compound Alert'!AC22 &gt;= 10, "HIGH",IF(
                  'Compound Alert'!AC22 &gt;= 7, "MED","LOW")),IF(
                     $B$7="Emerging Threat", IF(
                        'Compound Alert'!AJ22 &gt;= 10, "HIGH",IF(
                            'Compound Alert'!AJ22 &gt;= 7, "MED","LOW")))))</f>
        <v>LOW</v>
      </c>
      <c r="O61" s="25" t="str">
        <f>IF(
   $B$7="Overall Alert",IF(
      'Compound Alert'!W22 &gt;= 7, "HIGH",IF(
         'Compound Alert'!W22 &gt;= 5, "MED","LOW")), IF(
            $B$7="Underlying Vulnerability", IF(
               'Compound Alert'!AD22 &gt;= 10, "HIGH",IF(
                  'Compound Alert'!AD22 &gt;= 7, "MED","LOW")),IF(
                     $B$7="Emerging Threat", IF(
                        'Compound Alert'!AK22 &gt;= 10, "HIGH",IF(
                            'Compound Alert'!AK22 &gt;= 7, "MED","LOW")))))</f>
        <v>LOW</v>
      </c>
      <c r="P61" s="25"/>
      <c r="Q61" s="27"/>
      <c r="R61" s="27"/>
      <c r="S61" s="21"/>
      <c r="T61" s="21"/>
      <c r="U61" s="21"/>
      <c r="V61" s="21"/>
      <c r="W61" s="21"/>
      <c r="X61" s="21"/>
      <c r="Y61" s="28"/>
      <c r="Z61" s="28"/>
      <c r="AA61" s="28"/>
      <c r="AB61" s="28"/>
      <c r="AC61" s="28"/>
      <c r="AD61" s="28"/>
      <c r="AE61" s="28"/>
      <c r="AF61" s="28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</row>
    <row r="62" spans="1:50" x14ac:dyDescent="0.2">
      <c r="A62" s="64">
        <v>18</v>
      </c>
      <c r="B62" s="20" t="str">
        <f>'Compound Alert'!B23</f>
        <v>Bahamas</v>
      </c>
      <c r="C62" s="20" t="str">
        <f>'Compound Alert'!C23</f>
        <v>BHS</v>
      </c>
      <c r="D62" s="20" t="str">
        <f>'Compound Alert'!D23</f>
        <v>LCN           Latin America &amp; Caribbean</v>
      </c>
      <c r="E62" s="20" t="str">
        <f>'Compound Alert'!E23</f>
        <v xml:space="preserve"> </v>
      </c>
      <c r="F62" s="50">
        <f>'Compound Alert'!F23</f>
        <v>0</v>
      </c>
      <c r="G62" s="22">
        <f>IF($B$7="Overall Alert",'Compound Alert'!G23,IF($B$7="Underlying Vulnerability",'Compound Alert'!J23,IF($B$7="Emerging Threat",'Compound Alert'!M23)))</f>
        <v>1</v>
      </c>
      <c r="H62" s="23">
        <f>IF($B$7="Overall Alert",'Compound Alert'!H23,IF($B$7="Underlying Vulnerability",'Compound Alert'!K23,IF($B$7="Emerging Threat",'Compound Alert'!N23)))</f>
        <v>1</v>
      </c>
      <c r="I62" s="50">
        <f>'Compound Alert'!Q23</f>
        <v>0</v>
      </c>
      <c r="J62" s="25" t="str">
        <f>IF(
   $B$7="Overall Alert",IF(
      'Compound Alert'!R23 &gt;= 7, "HIGH",IF(
         'Compound Alert'!R23 &gt;= 5, "MED","LOW")), IF(
            $B$7="Underlying Vulnerability", IF(
               'Compound Alert'!Y23 &gt;= 10, "HIGH",IF(
                  'Compound Alert'!Y23 &gt;= 7, "MED","LOW")),IF(
                     $B$7="Emerging Threat", IF(
                        'Compound Alert'!AF23 &gt;= 10, "HIGH",IF(
                            'Compound Alert'!AF23 &gt;= 7, "MED","LOW")))))</f>
        <v>LOW</v>
      </c>
      <c r="K62" s="25" t="str">
        <f>IF(
   $B$7="Overall Alert",IF(
      'Compound Alert'!S23 &gt;= 7, "HIGH",IF(
         'Compound Alert'!S23 &gt;= 5, "MED","LOW")), IF(
            $B$7="Underlying Vulnerability", IF(
               'Compound Alert'!Z23 &gt;= 10, "HIGH",IF(
                  'Compound Alert'!Z23 &gt;= 7, "MED","LOW")),IF(
                     $B$7="Emerging Threat", IF(
                        'Compound Alert'!AG23 &gt;= 10, "HIGH",IF(
                            'Compound Alert'!AG23 &gt;= 7, "MED","LOW")))))</f>
        <v>LOW</v>
      </c>
      <c r="L62" s="25" t="str">
        <f>IF(
   $B$7="Overall Alert",IF(
      'Compound Alert'!T23 &gt;= 7, "HIGH",IF(
         'Compound Alert'!T23 &gt;= 5, "MED","LOW")), IF(
            $B$7="Underlying Vulnerability", IF(
               'Compound Alert'!AA23 &gt;= 10, "HIGH",IF(
                  'Compound Alert'!AA23 &gt;= 7, "MED","LOW")),IF(
                     $B$7="Emerging Threat", IF(
                        'Compound Alert'!AH23 &gt;= 10, "HIGH",IF(
                            'Compound Alert'!AH23 &gt;= 7, "MED","LOW")))))</f>
        <v>LOW</v>
      </c>
      <c r="M62" s="25" t="str">
        <f>IF(
   $B$7="Overall Alert",IF(
      'Compound Alert'!U23 &gt;= 7, "HIGH",IF(
         'Compound Alert'!U23 &gt;= 5, "MED","LOW")), IF(
            $B$7="Underlying Vulnerability", IF(
               'Compound Alert'!AB23 &gt;= 10, "HIGH",IF(
                  'Compound Alert'!AB23 &gt;= 7, "MED","LOW")),IF(
                     $B$7="Emerging Threat", IF(
                        'Compound Alert'!AI23 &gt;= 10, "HIGH",IF(
                            'Compound Alert'!AI23 &gt;= 7, "MED","LOW")))))</f>
        <v>MED</v>
      </c>
      <c r="N62" s="25" t="str">
        <f>IF(
   $B$7="Overall Alert",IF(
      'Compound Alert'!V23 &gt;= 7, "HIGH",IF(
         'Compound Alert'!V23 &gt;= 5, "MED","LOW")), IF(
            $B$7="Underlying Vulnerability", IF(
               'Compound Alert'!AC23 &gt;= 10, "HIGH",IF(
                  'Compound Alert'!AC23 &gt;= 7, "MED","LOW")),IF(
                     $B$7="Emerging Threat", IF(
                        'Compound Alert'!AJ23 &gt;= 10, "HIGH",IF(
                            'Compound Alert'!AJ23 &gt;= 7, "MED","LOW")))))</f>
        <v>MED</v>
      </c>
      <c r="O62" s="25" t="str">
        <f>IF(
   $B$7="Overall Alert",IF(
      'Compound Alert'!W23 &gt;= 7, "HIGH",IF(
         'Compound Alert'!W23 &gt;= 5, "MED","LOW")), IF(
            $B$7="Underlying Vulnerability", IF(
               'Compound Alert'!AD23 &gt;= 10, "HIGH",IF(
                  'Compound Alert'!AD23 &gt;= 7, "MED","LOW")),IF(
                     $B$7="Emerging Threat", IF(
                        'Compound Alert'!AK23 &gt;= 10, "HIGH",IF(
                            'Compound Alert'!AK23 &gt;= 7, "MED","LOW")))))</f>
        <v>LOW</v>
      </c>
      <c r="P62" s="25"/>
      <c r="Q62" s="27"/>
      <c r="R62" s="27"/>
      <c r="S62" s="21"/>
      <c r="T62" s="21"/>
      <c r="U62" s="21"/>
      <c r="V62" s="21"/>
      <c r="W62" s="21"/>
      <c r="X62" s="21"/>
      <c r="Y62" s="28"/>
      <c r="Z62" s="28"/>
      <c r="AA62" s="28"/>
      <c r="AB62" s="28"/>
      <c r="AC62" s="28"/>
      <c r="AD62" s="28"/>
      <c r="AE62" s="28"/>
      <c r="AF62" s="28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</row>
    <row r="63" spans="1:50" x14ac:dyDescent="0.2">
      <c r="A63" s="64">
        <v>19</v>
      </c>
      <c r="B63" s="20" t="str">
        <f>'Compound Alert'!B24</f>
        <v>Bosnia and Herzegovina</v>
      </c>
      <c r="C63" s="20" t="str">
        <f>'Compound Alert'!C24</f>
        <v>BIH</v>
      </c>
      <c r="D63" s="20" t="str">
        <f>'Compound Alert'!D24</f>
        <v>ECS           Europe &amp; Central Asia</v>
      </c>
      <c r="E63" s="20" t="str">
        <f>'Compound Alert'!E24</f>
        <v>IBRD</v>
      </c>
      <c r="F63" s="50">
        <f>'Compound Alert'!F24</f>
        <v>0</v>
      </c>
      <c r="G63" s="22">
        <f>IF($B$7="Overall Alert",'Compound Alert'!G24,IF($B$7="Underlying Vulnerability",'Compound Alert'!J24,IF($B$7="Emerging Threat",'Compound Alert'!M24)))</f>
        <v>2</v>
      </c>
      <c r="H63" s="23">
        <f>IF($B$7="Overall Alert",'Compound Alert'!H24,IF($B$7="Underlying Vulnerability",'Compound Alert'!K24,IF($B$7="Emerging Threat",'Compound Alert'!N24)))</f>
        <v>2</v>
      </c>
      <c r="I63" s="50">
        <f>'Compound Alert'!Q24</f>
        <v>0</v>
      </c>
      <c r="J63" s="25" t="str">
        <f>IF(
   $B$7="Overall Alert",IF(
      'Compound Alert'!R24 &gt;= 7, "HIGH",IF(
         'Compound Alert'!R24 &gt;= 5, "MED","LOW")), IF(
            $B$7="Underlying Vulnerability", IF(
               'Compound Alert'!Y24 &gt;= 10, "HIGH",IF(
                  'Compound Alert'!Y24 &gt;= 7, "MED","LOW")),IF(
                     $B$7="Emerging Threat", IF(
                        'Compound Alert'!AF24 &gt;= 10, "HIGH",IF(
                            'Compound Alert'!AF24 &gt;= 7, "MED","LOW")))))</f>
        <v>HIGH</v>
      </c>
      <c r="K63" s="25" t="str">
        <f>IF(
   $B$7="Overall Alert",IF(
      'Compound Alert'!S24 &gt;= 7, "HIGH",IF(
         'Compound Alert'!S24 &gt;= 5, "MED","LOW")), IF(
            $B$7="Underlying Vulnerability", IF(
               'Compound Alert'!Z24 &gt;= 10, "HIGH",IF(
                  'Compound Alert'!Z24 &gt;= 7, "MED","LOW")),IF(
                     $B$7="Emerging Threat", IF(
                        'Compound Alert'!AG24 &gt;= 10, "HIGH",IF(
                            'Compound Alert'!AG24 &gt;= 7, "MED","LOW")))))</f>
        <v>LOW</v>
      </c>
      <c r="L63" s="25" t="str">
        <f>IF(
   $B$7="Overall Alert",IF(
      'Compound Alert'!T24 &gt;= 7, "HIGH",IF(
         'Compound Alert'!T24 &gt;= 5, "MED","LOW")), IF(
            $B$7="Underlying Vulnerability", IF(
               'Compound Alert'!AA24 &gt;= 10, "HIGH",IF(
                  'Compound Alert'!AA24 &gt;= 7, "MED","LOW")),IF(
                     $B$7="Emerging Threat", IF(
                        'Compound Alert'!AH24 &gt;= 10, "HIGH",IF(
                            'Compound Alert'!AH24 &gt;= 7, "MED","LOW")))))</f>
        <v>MED</v>
      </c>
      <c r="M63" s="25" t="str">
        <f>IF(
   $B$7="Overall Alert",IF(
      'Compound Alert'!U24 &gt;= 7, "HIGH",IF(
         'Compound Alert'!U24 &gt;= 5, "MED","LOW")), IF(
            $B$7="Underlying Vulnerability", IF(
               'Compound Alert'!AB24 &gt;= 10, "HIGH",IF(
                  'Compound Alert'!AB24 &gt;= 7, "MED","LOW")),IF(
                     $B$7="Emerging Threat", IF(
                        'Compound Alert'!AI24 &gt;= 10, "HIGH",IF(
                            'Compound Alert'!AI24 &gt;= 7, "MED","LOW")))))</f>
        <v>MED</v>
      </c>
      <c r="N63" s="25" t="str">
        <f>IF(
   $B$7="Overall Alert",IF(
      'Compound Alert'!V24 &gt;= 7, "HIGH",IF(
         'Compound Alert'!V24 &gt;= 5, "MED","LOW")), IF(
            $B$7="Underlying Vulnerability", IF(
               'Compound Alert'!AC24 &gt;= 10, "HIGH",IF(
                  'Compound Alert'!AC24 &gt;= 7, "MED","LOW")),IF(
                     $B$7="Emerging Threat", IF(
                        'Compound Alert'!AJ24 &gt;= 10, "HIGH",IF(
                            'Compound Alert'!AJ24 &gt;= 7, "MED","LOW")))))</f>
        <v>LOW</v>
      </c>
      <c r="O63" s="25" t="str">
        <f>IF(
   $B$7="Overall Alert",IF(
      'Compound Alert'!W24 &gt;= 7, "HIGH",IF(
         'Compound Alert'!W24 &gt;= 5, "MED","LOW")), IF(
            $B$7="Underlying Vulnerability", IF(
               'Compound Alert'!AD24 &gt;= 10, "HIGH",IF(
                  'Compound Alert'!AD24 &gt;= 7, "MED","LOW")),IF(
                     $B$7="Emerging Threat", IF(
                        'Compound Alert'!AK24 &gt;= 10, "HIGH",IF(
                            'Compound Alert'!AK24 &gt;= 7, "MED","LOW")))))</f>
        <v>LOW</v>
      </c>
      <c r="P63" s="25"/>
      <c r="Q63" s="27"/>
      <c r="R63" s="27"/>
      <c r="S63" s="21"/>
      <c r="T63" s="21"/>
      <c r="U63" s="21"/>
      <c r="V63" s="21"/>
      <c r="W63" s="21"/>
      <c r="X63" s="21"/>
      <c r="Y63" s="28"/>
      <c r="Z63" s="28"/>
      <c r="AA63" s="28"/>
      <c r="AB63" s="28"/>
      <c r="AC63" s="28"/>
      <c r="AD63" s="28"/>
      <c r="AE63" s="28"/>
      <c r="AF63" s="28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</row>
    <row r="64" spans="1:50" x14ac:dyDescent="0.2">
      <c r="A64" s="64">
        <v>20</v>
      </c>
      <c r="B64" s="20" t="str">
        <f>'Compound Alert'!B25</f>
        <v>Belarus</v>
      </c>
      <c r="C64" s="20" t="str">
        <f>'Compound Alert'!C25</f>
        <v>BLR</v>
      </c>
      <c r="D64" s="20" t="str">
        <f>'Compound Alert'!D25</f>
        <v>ECS           Europe &amp; Central Asia</v>
      </c>
      <c r="E64" s="20" t="str">
        <f>'Compound Alert'!E25</f>
        <v>IBRD</v>
      </c>
      <c r="F64" s="50">
        <f>'Compound Alert'!F25</f>
        <v>0</v>
      </c>
      <c r="G64" s="22">
        <f>IF($B$7="Overall Alert",'Compound Alert'!G25,IF($B$7="Underlying Vulnerability",'Compound Alert'!J25,IF($B$7="Emerging Threat",'Compound Alert'!M25)))</f>
        <v>2</v>
      </c>
      <c r="H64" s="23">
        <f>IF($B$7="Overall Alert",'Compound Alert'!H25,IF($B$7="Underlying Vulnerability",'Compound Alert'!K25,IF($B$7="Emerging Threat",'Compound Alert'!N25)))</f>
        <v>2</v>
      </c>
      <c r="I64" s="50">
        <f>'Compound Alert'!Q25</f>
        <v>0</v>
      </c>
      <c r="J64" s="25" t="str">
        <f>IF(
   $B$7="Overall Alert",IF(
      'Compound Alert'!R25 &gt;= 7, "HIGH",IF(
         'Compound Alert'!R25 &gt;= 5, "MED","LOW")), IF(
            $B$7="Underlying Vulnerability", IF(
               'Compound Alert'!Y25 &gt;= 10, "HIGH",IF(
                  'Compound Alert'!Y25 &gt;= 7, "MED","LOW")),IF(
                     $B$7="Emerging Threat", IF(
                        'Compound Alert'!AF25 &gt;= 10, "HIGH",IF(
                            'Compound Alert'!AF25 &gt;= 7, "MED","LOW")))))</f>
        <v>HIGH</v>
      </c>
      <c r="K64" s="25" t="str">
        <f>IF(
   $B$7="Overall Alert",IF(
      'Compound Alert'!S25 &gt;= 7, "HIGH",IF(
         'Compound Alert'!S25 &gt;= 5, "MED","LOW")), IF(
            $B$7="Underlying Vulnerability", IF(
               'Compound Alert'!Z25 &gt;= 10, "HIGH",IF(
                  'Compound Alert'!Z25 &gt;= 7, "MED","LOW")),IF(
                     $B$7="Emerging Threat", IF(
                        'Compound Alert'!AG25 &gt;= 10, "HIGH",IF(
                            'Compound Alert'!AG25 &gt;= 7, "MED","LOW")))))</f>
        <v>LOW</v>
      </c>
      <c r="L64" s="25" t="str">
        <f>IF(
   $B$7="Overall Alert",IF(
      'Compound Alert'!T25 &gt;= 7, "HIGH",IF(
         'Compound Alert'!T25 &gt;= 5, "MED","LOW")), IF(
            $B$7="Underlying Vulnerability", IF(
               'Compound Alert'!AA25 &gt;= 10, "HIGH",IF(
                  'Compound Alert'!AA25 &gt;= 7, "MED","LOW")),IF(
                     $B$7="Emerging Threat", IF(
                        'Compound Alert'!AH25 &gt;= 10, "HIGH",IF(
                            'Compound Alert'!AH25 &gt;= 7, "MED","LOW")))))</f>
        <v>HIGH</v>
      </c>
      <c r="M64" s="25" t="str">
        <f>IF(
   $B$7="Overall Alert",IF(
      'Compound Alert'!U25 &gt;= 7, "HIGH",IF(
         'Compound Alert'!U25 &gt;= 5, "MED","LOW")), IF(
            $B$7="Underlying Vulnerability", IF(
               'Compound Alert'!AB25 &gt;= 10, "HIGH",IF(
                  'Compound Alert'!AB25 &gt;= 7, "MED","LOW")),IF(
                     $B$7="Emerging Threat", IF(
                        'Compound Alert'!AI25 &gt;= 10, "HIGH",IF(
                            'Compound Alert'!AI25 &gt;= 7, "MED","LOW")))))</f>
        <v>LOW</v>
      </c>
      <c r="N64" s="25" t="str">
        <f>IF(
   $B$7="Overall Alert",IF(
      'Compound Alert'!V25 &gt;= 7, "HIGH",IF(
         'Compound Alert'!V25 &gt;= 5, "MED","LOW")), IF(
            $B$7="Underlying Vulnerability", IF(
               'Compound Alert'!AC25 &gt;= 10, "HIGH",IF(
                  'Compound Alert'!AC25 &gt;= 7, "MED","LOW")),IF(
                     $B$7="Emerging Threat", IF(
                        'Compound Alert'!AJ25 &gt;= 10, "HIGH",IF(
                            'Compound Alert'!AJ25 &gt;= 7, "MED","LOW")))))</f>
        <v>LOW</v>
      </c>
      <c r="O64" s="25" t="str">
        <f>IF(
   $B$7="Overall Alert",IF(
      'Compound Alert'!W25 &gt;= 7, "HIGH",IF(
         'Compound Alert'!W25 &gt;= 5, "MED","LOW")), IF(
            $B$7="Underlying Vulnerability", IF(
               'Compound Alert'!AD25 &gt;= 10, "HIGH",IF(
                  'Compound Alert'!AD25 &gt;= 7, "MED","LOW")),IF(
                     $B$7="Emerging Threat", IF(
                        'Compound Alert'!AK25 &gt;= 10, "HIGH",IF(
                            'Compound Alert'!AK25 &gt;= 7, "MED","LOW")))))</f>
        <v>LOW</v>
      </c>
      <c r="P64" s="25"/>
      <c r="Q64" s="27"/>
      <c r="R64" s="27"/>
      <c r="S64" s="21"/>
      <c r="T64" s="21"/>
      <c r="U64" s="21"/>
      <c r="V64" s="21"/>
      <c r="W64" s="21"/>
      <c r="X64" s="21"/>
      <c r="Y64" s="28"/>
      <c r="Z64" s="28"/>
      <c r="AA64" s="28"/>
      <c r="AB64" s="28"/>
      <c r="AC64" s="28"/>
      <c r="AD64" s="28"/>
      <c r="AE64" s="28"/>
      <c r="AF64" s="28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</row>
    <row r="65" spans="1:50" x14ac:dyDescent="0.2">
      <c r="A65" s="64">
        <v>21</v>
      </c>
      <c r="B65" s="20" t="str">
        <f>'Compound Alert'!B26</f>
        <v>Belize</v>
      </c>
      <c r="C65" s="20" t="str">
        <f>'Compound Alert'!C26</f>
        <v>BLZ</v>
      </c>
      <c r="D65" s="20" t="str">
        <f>'Compound Alert'!D26</f>
        <v>LCN           Latin America &amp; Caribbean</v>
      </c>
      <c r="E65" s="20" t="str">
        <f>'Compound Alert'!E26</f>
        <v>IBRD</v>
      </c>
      <c r="F65" s="50">
        <f>'Compound Alert'!F26</f>
        <v>0</v>
      </c>
      <c r="G65" s="22">
        <f>IF($B$7="Overall Alert",'Compound Alert'!G26,IF($B$7="Underlying Vulnerability",'Compound Alert'!J26,IF($B$7="Emerging Threat",'Compound Alert'!M26)))</f>
        <v>1</v>
      </c>
      <c r="H65" s="23">
        <f>IF($B$7="Overall Alert",'Compound Alert'!H26,IF($B$7="Underlying Vulnerability",'Compound Alert'!K26,IF($B$7="Emerging Threat",'Compound Alert'!N26)))</f>
        <v>1</v>
      </c>
      <c r="I65" s="50">
        <f>'Compound Alert'!Q26</f>
        <v>0</v>
      </c>
      <c r="J65" s="25" t="str">
        <f>IF(
   $B$7="Overall Alert",IF(
      'Compound Alert'!R26 &gt;= 7, "HIGH",IF(
         'Compound Alert'!R26 &gt;= 5, "MED","LOW")), IF(
            $B$7="Underlying Vulnerability", IF(
               'Compound Alert'!Y26 &gt;= 10, "HIGH",IF(
                  'Compound Alert'!Y26 &gt;= 7, "MED","LOW")),IF(
                     $B$7="Emerging Threat", IF(
                        'Compound Alert'!AF26 &gt;= 10, "HIGH",IF(
                            'Compound Alert'!AF26 &gt;= 7, "MED","LOW")))))</f>
        <v>LOW</v>
      </c>
      <c r="K65" s="25" t="str">
        <f>IF(
   $B$7="Overall Alert",IF(
      'Compound Alert'!S26 &gt;= 7, "HIGH",IF(
         'Compound Alert'!S26 &gt;= 5, "MED","LOW")), IF(
            $B$7="Underlying Vulnerability", IF(
               'Compound Alert'!Z26 &gt;= 10, "HIGH",IF(
                  'Compound Alert'!Z26 &gt;= 7, "MED","LOW")),IF(
                     $B$7="Emerging Threat", IF(
                        'Compound Alert'!AG26 &gt;= 10, "HIGH",IF(
                            'Compound Alert'!AG26 &gt;= 7, "MED","LOW")))))</f>
        <v>LOW</v>
      </c>
      <c r="L65" s="25" t="str">
        <f>IF(
   $B$7="Overall Alert",IF(
      'Compound Alert'!T26 &gt;= 7, "HIGH",IF(
         'Compound Alert'!T26 &gt;= 5, "MED","LOW")), IF(
            $B$7="Underlying Vulnerability", IF(
               'Compound Alert'!AA26 &gt;= 10, "HIGH",IF(
                  'Compound Alert'!AA26 &gt;= 7, "MED","LOW")),IF(
                     $B$7="Emerging Threat", IF(
                        'Compound Alert'!AH26 &gt;= 10, "HIGH",IF(
                            'Compound Alert'!AH26 &gt;= 7, "MED","LOW")))))</f>
        <v>LOW</v>
      </c>
      <c r="M65" s="25" t="str">
        <f>IF(
   $B$7="Overall Alert",IF(
      'Compound Alert'!U26 &gt;= 7, "HIGH",IF(
         'Compound Alert'!U26 &gt;= 5, "MED","LOW")), IF(
            $B$7="Underlying Vulnerability", IF(
               'Compound Alert'!AB26 &gt;= 10, "HIGH",IF(
                  'Compound Alert'!AB26 &gt;= 7, "MED","LOW")),IF(
                     $B$7="Emerging Threat", IF(
                        'Compound Alert'!AI26 &gt;= 10, "HIGH",IF(
                            'Compound Alert'!AI26 &gt;= 7, "MED","LOW")))))</f>
        <v>HIGH</v>
      </c>
      <c r="N65" s="25" t="str">
        <f>IF(
   $B$7="Overall Alert",IF(
      'Compound Alert'!V26 &gt;= 7, "HIGH",IF(
         'Compound Alert'!V26 &gt;= 5, "MED","LOW")), IF(
            $B$7="Underlying Vulnerability", IF(
               'Compound Alert'!AC26 &gt;= 10, "HIGH",IF(
                  'Compound Alert'!AC26 &gt;= 7, "MED","LOW")),IF(
                     $B$7="Emerging Threat", IF(
                        'Compound Alert'!AJ26 &gt;= 10, "HIGH",IF(
                            'Compound Alert'!AJ26 &gt;= 7, "MED","LOW")))))</f>
        <v>LOW</v>
      </c>
      <c r="O65" s="25" t="str">
        <f>IF(
   $B$7="Overall Alert",IF(
      'Compound Alert'!W26 &gt;= 7, "HIGH",IF(
         'Compound Alert'!W26 &gt;= 5, "MED","LOW")), IF(
            $B$7="Underlying Vulnerability", IF(
               'Compound Alert'!AD26 &gt;= 10, "HIGH",IF(
                  'Compound Alert'!AD26 &gt;= 7, "MED","LOW")),IF(
                     $B$7="Emerging Threat", IF(
                        'Compound Alert'!AK26 &gt;= 10, "HIGH",IF(
                            'Compound Alert'!AK26 &gt;= 7, "MED","LOW")))))</f>
        <v>LOW</v>
      </c>
      <c r="P65" s="25"/>
      <c r="Q65" s="27"/>
      <c r="R65" s="27"/>
      <c r="S65" s="21"/>
      <c r="T65" s="21"/>
      <c r="U65" s="21"/>
      <c r="V65" s="21"/>
      <c r="W65" s="21"/>
      <c r="X65" s="21"/>
      <c r="Y65" s="28"/>
      <c r="Z65" s="28"/>
      <c r="AA65" s="28"/>
      <c r="AB65" s="28"/>
      <c r="AC65" s="28"/>
      <c r="AD65" s="28"/>
      <c r="AE65" s="28"/>
      <c r="AF65" s="28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</row>
    <row r="66" spans="1:50" x14ac:dyDescent="0.2">
      <c r="A66" s="64">
        <v>22</v>
      </c>
      <c r="B66" s="20" t="str">
        <f>'Compound Alert'!B27</f>
        <v>Bolivia</v>
      </c>
      <c r="C66" s="20" t="str">
        <f>'Compound Alert'!C27</f>
        <v>BOL</v>
      </c>
      <c r="D66" s="20" t="str">
        <f>'Compound Alert'!D27</f>
        <v>LCN           Latin America &amp; Caribbean</v>
      </c>
      <c r="E66" s="20" t="str">
        <f>'Compound Alert'!E27</f>
        <v>IBRD</v>
      </c>
      <c r="F66" s="50">
        <f>'Compound Alert'!F27</f>
        <v>0</v>
      </c>
      <c r="G66" s="22">
        <f>IF($B$7="Overall Alert",'Compound Alert'!G27,IF($B$7="Underlying Vulnerability",'Compound Alert'!J27,IF($B$7="Emerging Threat",'Compound Alert'!M27)))</f>
        <v>2</v>
      </c>
      <c r="H66" s="23">
        <f>IF($B$7="Overall Alert",'Compound Alert'!H27,IF($B$7="Underlying Vulnerability",'Compound Alert'!K27,IF($B$7="Emerging Threat",'Compound Alert'!N27)))</f>
        <v>2</v>
      </c>
      <c r="I66" s="50">
        <f>'Compound Alert'!Q27</f>
        <v>0</v>
      </c>
      <c r="J66" s="25" t="str">
        <f>IF(
   $B$7="Overall Alert",IF(
      'Compound Alert'!R27 &gt;= 7, "HIGH",IF(
         'Compound Alert'!R27 &gt;= 5, "MED","LOW")), IF(
            $B$7="Underlying Vulnerability", IF(
               'Compound Alert'!Y27 &gt;= 10, "HIGH",IF(
                  'Compound Alert'!Y27 &gt;= 7, "MED","LOW")),IF(
                     $B$7="Emerging Threat", IF(
                        'Compound Alert'!AF27 &gt;= 10, "HIGH",IF(
                            'Compound Alert'!AF27 &gt;= 7, "MED","LOW")))))</f>
        <v>HIGH</v>
      </c>
      <c r="K66" s="25" t="str">
        <f>IF(
   $B$7="Overall Alert",IF(
      'Compound Alert'!S27 &gt;= 7, "HIGH",IF(
         'Compound Alert'!S27 &gt;= 5, "MED","LOW")), IF(
            $B$7="Underlying Vulnerability", IF(
               'Compound Alert'!Z27 &gt;= 10, "HIGH",IF(
                  'Compound Alert'!Z27 &gt;= 7, "MED","LOW")),IF(
                     $B$7="Emerging Threat", IF(
                        'Compound Alert'!AG27 &gt;= 10, "HIGH",IF(
                            'Compound Alert'!AG27 &gt;= 7, "MED","LOW")))))</f>
        <v>LOW</v>
      </c>
      <c r="L66" s="25" t="str">
        <f>IF(
   $B$7="Overall Alert",IF(
      'Compound Alert'!T27 &gt;= 7, "HIGH",IF(
         'Compound Alert'!T27 &gt;= 5, "MED","LOW")), IF(
            $B$7="Underlying Vulnerability", IF(
               'Compound Alert'!AA27 &gt;= 10, "HIGH",IF(
                  'Compound Alert'!AA27 &gt;= 7, "MED","LOW")),IF(
                     $B$7="Emerging Threat", IF(
                        'Compound Alert'!AH27 &gt;= 10, "HIGH",IF(
                            'Compound Alert'!AH27 &gt;= 7, "MED","LOW")))))</f>
        <v>LOW</v>
      </c>
      <c r="M66" s="25" t="str">
        <f>IF(
   $B$7="Overall Alert",IF(
      'Compound Alert'!U27 &gt;= 7, "HIGH",IF(
         'Compound Alert'!U27 &gt;= 5, "MED","LOW")), IF(
            $B$7="Underlying Vulnerability", IF(
               'Compound Alert'!AB27 &gt;= 10, "HIGH",IF(
                  'Compound Alert'!AB27 &gt;= 7, "MED","LOW")),IF(
                     $B$7="Emerging Threat", IF(
                        'Compound Alert'!AI27 &gt;= 10, "HIGH",IF(
                            'Compound Alert'!AI27 &gt;= 7, "MED","LOW")))))</f>
        <v>HIGH</v>
      </c>
      <c r="N66" s="25" t="str">
        <f>IF(
   $B$7="Overall Alert",IF(
      'Compound Alert'!V27 &gt;= 7, "HIGH",IF(
         'Compound Alert'!V27 &gt;= 5, "MED","LOW")), IF(
            $B$7="Underlying Vulnerability", IF(
               'Compound Alert'!AC27 &gt;= 10, "HIGH",IF(
                  'Compound Alert'!AC27 &gt;= 7, "MED","LOW")),IF(
                     $B$7="Emerging Threat", IF(
                        'Compound Alert'!AJ27 &gt;= 10, "HIGH",IF(
                            'Compound Alert'!AJ27 &gt;= 7, "MED","LOW")))))</f>
        <v>LOW</v>
      </c>
      <c r="O66" s="25" t="str">
        <f>IF(
   $B$7="Overall Alert",IF(
      'Compound Alert'!W27 &gt;= 7, "HIGH",IF(
         'Compound Alert'!W27 &gt;= 5, "MED","LOW")), IF(
            $B$7="Underlying Vulnerability", IF(
               'Compound Alert'!AD27 &gt;= 10, "HIGH",IF(
                  'Compound Alert'!AD27 &gt;= 7, "MED","LOW")),IF(
                     $B$7="Emerging Threat", IF(
                        'Compound Alert'!AK27 &gt;= 10, "HIGH",IF(
                            'Compound Alert'!AK27 &gt;= 7, "MED","LOW")))))</f>
        <v>LOW</v>
      </c>
      <c r="P66" s="25"/>
      <c r="Q66" s="27"/>
      <c r="R66" s="27"/>
      <c r="S66" s="21"/>
      <c r="T66" s="21"/>
      <c r="U66" s="21"/>
      <c r="V66" s="21"/>
      <c r="W66" s="21"/>
      <c r="X66" s="21"/>
      <c r="Y66" s="28"/>
      <c r="Z66" s="28"/>
      <c r="AA66" s="28"/>
      <c r="AB66" s="28"/>
      <c r="AC66" s="28"/>
      <c r="AD66" s="28"/>
      <c r="AE66" s="28"/>
      <c r="AF66" s="28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</row>
    <row r="67" spans="1:50" x14ac:dyDescent="0.2">
      <c r="A67" s="64">
        <v>23</v>
      </c>
      <c r="B67" s="20" t="str">
        <f>'Compound Alert'!B28</f>
        <v>Brazil</v>
      </c>
      <c r="C67" s="20" t="str">
        <f>'Compound Alert'!C28</f>
        <v>BRA</v>
      </c>
      <c r="D67" s="20" t="str">
        <f>'Compound Alert'!D28</f>
        <v>LCN           Latin America &amp; Caribbean</v>
      </c>
      <c r="E67" s="20" t="str">
        <f>'Compound Alert'!E28</f>
        <v>IBRD</v>
      </c>
      <c r="F67" s="50">
        <f>'Compound Alert'!F28</f>
        <v>0</v>
      </c>
      <c r="G67" s="22">
        <f>IF($B$7="Overall Alert",'Compound Alert'!G28,IF($B$7="Underlying Vulnerability",'Compound Alert'!J28,IF($B$7="Emerging Threat",'Compound Alert'!M28)))</f>
        <v>1.5</v>
      </c>
      <c r="H67" s="23">
        <f>IF($B$7="Overall Alert",'Compound Alert'!H28,IF($B$7="Underlying Vulnerability",'Compound Alert'!K28,IF($B$7="Emerging Threat",'Compound Alert'!N28)))</f>
        <v>1.5</v>
      </c>
      <c r="I67" s="50">
        <f>'Compound Alert'!Q28</f>
        <v>0</v>
      </c>
      <c r="J67" s="25" t="str">
        <f>IF(
   $B$7="Overall Alert",IF(
      'Compound Alert'!R28 &gt;= 7, "HIGH",IF(
         'Compound Alert'!R28 &gt;= 5, "MED","LOW")), IF(
            $B$7="Underlying Vulnerability", IF(
               'Compound Alert'!Y28 &gt;= 10, "HIGH",IF(
                  'Compound Alert'!Y28 &gt;= 7, "MED","LOW")),IF(
                     $B$7="Emerging Threat", IF(
                        'Compound Alert'!AF28 &gt;= 10, "HIGH",IF(
                            'Compound Alert'!AF28 &gt;= 7, "MED","LOW")))))</f>
        <v>MED</v>
      </c>
      <c r="K67" s="25" t="str">
        <f>IF(
   $B$7="Overall Alert",IF(
      'Compound Alert'!S28 &gt;= 7, "HIGH",IF(
         'Compound Alert'!S28 &gt;= 5, "MED","LOW")), IF(
            $B$7="Underlying Vulnerability", IF(
               'Compound Alert'!Z28 &gt;= 10, "HIGH",IF(
                  'Compound Alert'!Z28 &gt;= 7, "MED","LOW")),IF(
                     $B$7="Emerging Threat", IF(
                        'Compound Alert'!AG28 &gt;= 10, "HIGH",IF(
                            'Compound Alert'!AG28 &gt;= 7, "MED","LOW")))))</f>
        <v>LOW</v>
      </c>
      <c r="L67" s="25" t="str">
        <f>IF(
   $B$7="Overall Alert",IF(
      'Compound Alert'!T28 &gt;= 7, "HIGH",IF(
         'Compound Alert'!T28 &gt;= 5, "MED","LOW")), IF(
            $B$7="Underlying Vulnerability", IF(
               'Compound Alert'!AA28 &gt;= 10, "HIGH",IF(
                  'Compound Alert'!AA28 &gt;= 7, "MED","LOW")),IF(
                     $B$7="Emerging Threat", IF(
                        'Compound Alert'!AH28 &gt;= 10, "HIGH",IF(
                            'Compound Alert'!AH28 &gt;= 7, "MED","LOW")))))</f>
        <v>LOW</v>
      </c>
      <c r="M67" s="25" t="str">
        <f>IF(
   $B$7="Overall Alert",IF(
      'Compound Alert'!U28 &gt;= 7, "HIGH",IF(
         'Compound Alert'!U28 &gt;= 5, "MED","LOW")), IF(
            $B$7="Underlying Vulnerability", IF(
               'Compound Alert'!AB28 &gt;= 10, "HIGH",IF(
                  'Compound Alert'!AB28 &gt;= 7, "MED","LOW")),IF(
                     $B$7="Emerging Threat", IF(
                        'Compound Alert'!AI28 &gt;= 10, "HIGH",IF(
                            'Compound Alert'!AI28 &gt;= 7, "MED","LOW")))))</f>
        <v>MED</v>
      </c>
      <c r="N67" s="25" t="str">
        <f>IF(
   $B$7="Overall Alert",IF(
      'Compound Alert'!V28 &gt;= 7, "HIGH",IF(
         'Compound Alert'!V28 &gt;= 5, "MED","LOW")), IF(
            $B$7="Underlying Vulnerability", IF(
               'Compound Alert'!AC28 &gt;= 10, "HIGH",IF(
                  'Compound Alert'!AC28 &gt;= 7, "MED","LOW")),IF(
                     $B$7="Emerging Threat", IF(
                        'Compound Alert'!AJ28 &gt;= 10, "HIGH",IF(
                            'Compound Alert'!AJ28 &gt;= 7, "MED","LOW")))))</f>
        <v>MED</v>
      </c>
      <c r="O67" s="25" t="str">
        <f>IF(
   $B$7="Overall Alert",IF(
      'Compound Alert'!W28 &gt;= 7, "HIGH",IF(
         'Compound Alert'!W28 &gt;= 5, "MED","LOW")), IF(
            $B$7="Underlying Vulnerability", IF(
               'Compound Alert'!AD28 &gt;= 10, "HIGH",IF(
                  'Compound Alert'!AD28 &gt;= 7, "MED","LOW")),IF(
                     $B$7="Emerging Threat", IF(
                        'Compound Alert'!AK28 &gt;= 10, "HIGH",IF(
                            'Compound Alert'!AK28 &gt;= 7, "MED","LOW")))))</f>
        <v>LOW</v>
      </c>
      <c r="P67" s="25"/>
      <c r="Q67" s="27"/>
      <c r="R67" s="27"/>
      <c r="S67" s="21"/>
      <c r="T67" s="21"/>
      <c r="U67" s="21"/>
      <c r="V67" s="21"/>
      <c r="W67" s="21"/>
      <c r="X67" s="21"/>
      <c r="Y67" s="28"/>
      <c r="Z67" s="28"/>
      <c r="AA67" s="28"/>
      <c r="AB67" s="28"/>
      <c r="AC67" s="28"/>
      <c r="AD67" s="28"/>
      <c r="AE67" s="28"/>
      <c r="AF67" s="28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</row>
    <row r="68" spans="1:50" x14ac:dyDescent="0.2">
      <c r="A68" s="64">
        <v>24</v>
      </c>
      <c r="B68" s="20" t="str">
        <f>'Compound Alert'!B29</f>
        <v>Barbados</v>
      </c>
      <c r="C68" s="20" t="str">
        <f>'Compound Alert'!C29</f>
        <v>BRB</v>
      </c>
      <c r="D68" s="20" t="str">
        <f>'Compound Alert'!D29</f>
        <v>LCN           Latin America &amp; Caribbean</v>
      </c>
      <c r="E68" s="20" t="str">
        <f>'Compound Alert'!E29</f>
        <v xml:space="preserve"> </v>
      </c>
      <c r="F68" s="50">
        <f>'Compound Alert'!F29</f>
        <v>0</v>
      </c>
      <c r="G68" s="22">
        <f>IF($B$7="Overall Alert",'Compound Alert'!G29,IF($B$7="Underlying Vulnerability",'Compound Alert'!J29,IF($B$7="Emerging Threat",'Compound Alert'!M29)))</f>
        <v>0.5</v>
      </c>
      <c r="H68" s="23">
        <f>IF($B$7="Overall Alert",'Compound Alert'!H29,IF($B$7="Underlying Vulnerability",'Compound Alert'!K29,IF($B$7="Emerging Threat",'Compound Alert'!N29)))</f>
        <v>0.5</v>
      </c>
      <c r="I68" s="50">
        <f>'Compound Alert'!Q29</f>
        <v>0</v>
      </c>
      <c r="J68" s="25" t="str">
        <f>IF(
   $B$7="Overall Alert",IF(
      'Compound Alert'!R29 &gt;= 7, "HIGH",IF(
         'Compound Alert'!R29 &gt;= 5, "MED","LOW")), IF(
            $B$7="Underlying Vulnerability", IF(
               'Compound Alert'!Y29 &gt;= 10, "HIGH",IF(
                  'Compound Alert'!Y29 &gt;= 7, "MED","LOW")),IF(
                     $B$7="Emerging Threat", IF(
                        'Compound Alert'!AF29 &gt;= 10, "HIGH",IF(
                            'Compound Alert'!AF29 &gt;= 7, "MED","LOW")))))</f>
        <v>LOW</v>
      </c>
      <c r="K68" s="25" t="str">
        <f>IF(
   $B$7="Overall Alert",IF(
      'Compound Alert'!S29 &gt;= 7, "HIGH",IF(
         'Compound Alert'!S29 &gt;= 5, "MED","LOW")), IF(
            $B$7="Underlying Vulnerability", IF(
               'Compound Alert'!Z29 &gt;= 10, "HIGH",IF(
                  'Compound Alert'!Z29 &gt;= 7, "MED","LOW")),IF(
                     $B$7="Emerging Threat", IF(
                        'Compound Alert'!AG29 &gt;= 10, "HIGH",IF(
                            'Compound Alert'!AG29 &gt;= 7, "MED","LOW")))))</f>
        <v>LOW</v>
      </c>
      <c r="L68" s="25" t="str">
        <f>IF(
   $B$7="Overall Alert",IF(
      'Compound Alert'!T29 &gt;= 7, "HIGH",IF(
         'Compound Alert'!T29 &gt;= 5, "MED","LOW")), IF(
            $B$7="Underlying Vulnerability", IF(
               'Compound Alert'!AA29 &gt;= 10, "HIGH",IF(
                  'Compound Alert'!AA29 &gt;= 7, "MED","LOW")),IF(
                     $B$7="Emerging Threat", IF(
                        'Compound Alert'!AH29 &gt;= 10, "HIGH",IF(
                            'Compound Alert'!AH29 &gt;= 7, "MED","LOW")))))</f>
        <v>LOW</v>
      </c>
      <c r="M68" s="25" t="str">
        <f>IF(
   $B$7="Overall Alert",IF(
      'Compound Alert'!U29 &gt;= 7, "HIGH",IF(
         'Compound Alert'!U29 &gt;= 5, "MED","LOW")), IF(
            $B$7="Underlying Vulnerability", IF(
               'Compound Alert'!AB29 &gt;= 10, "HIGH",IF(
                  'Compound Alert'!AB29 &gt;= 7, "MED","LOW")),IF(
                     $B$7="Emerging Threat", IF(
                        'Compound Alert'!AI29 &gt;= 10, "HIGH",IF(
                            'Compound Alert'!AI29 &gt;= 7, "MED","LOW")))))</f>
        <v>MED</v>
      </c>
      <c r="N68" s="25" t="str">
        <f>IF(
   $B$7="Overall Alert",IF(
      'Compound Alert'!V29 &gt;= 7, "HIGH",IF(
         'Compound Alert'!V29 &gt;= 5, "MED","LOW")), IF(
            $B$7="Underlying Vulnerability", IF(
               'Compound Alert'!AC29 &gt;= 10, "HIGH",IF(
                  'Compound Alert'!AC29 &gt;= 7, "MED","LOW")),IF(
                     $B$7="Emerging Threat", IF(
                        'Compound Alert'!AJ29 &gt;= 10, "HIGH",IF(
                            'Compound Alert'!AJ29 &gt;= 7, "MED","LOW")))))</f>
        <v>LOW</v>
      </c>
      <c r="O68" s="25" t="str">
        <f>IF(
   $B$7="Overall Alert",IF(
      'Compound Alert'!W29 &gt;= 7, "HIGH",IF(
         'Compound Alert'!W29 &gt;= 5, "MED","LOW")), IF(
            $B$7="Underlying Vulnerability", IF(
               'Compound Alert'!AD29 &gt;= 10, "HIGH",IF(
                  'Compound Alert'!AD29 &gt;= 7, "MED","LOW")),IF(
                     $B$7="Emerging Threat", IF(
                        'Compound Alert'!AK29 &gt;= 10, "HIGH",IF(
                            'Compound Alert'!AK29 &gt;= 7, "MED","LOW")))))</f>
        <v>LOW</v>
      </c>
      <c r="P68" s="25"/>
      <c r="Q68" s="27"/>
      <c r="R68" s="27"/>
      <c r="S68" s="21"/>
      <c r="T68" s="21"/>
      <c r="U68" s="21"/>
      <c r="V68" s="21"/>
      <c r="W68" s="21"/>
      <c r="X68" s="21"/>
      <c r="Y68" s="28"/>
      <c r="Z68" s="28"/>
      <c r="AA68" s="28"/>
      <c r="AB68" s="28"/>
      <c r="AC68" s="28"/>
      <c r="AD68" s="28"/>
      <c r="AE68" s="28"/>
      <c r="AF68" s="28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</row>
    <row r="69" spans="1:50" x14ac:dyDescent="0.2">
      <c r="A69" s="64">
        <v>25</v>
      </c>
      <c r="B69" s="20" t="str">
        <f>'Compound Alert'!B30</f>
        <v>Brunei Darussalam</v>
      </c>
      <c r="C69" s="20" t="str">
        <f>'Compound Alert'!C30</f>
        <v>BRN</v>
      </c>
      <c r="D69" s="20" t="str">
        <f>'Compound Alert'!D30</f>
        <v>EAS           East Asia &amp; Pacific</v>
      </c>
      <c r="E69" s="20" t="str">
        <f>'Compound Alert'!E30</f>
        <v xml:space="preserve"> </v>
      </c>
      <c r="F69" s="50">
        <f>'Compound Alert'!F30</f>
        <v>0</v>
      </c>
      <c r="G69" s="22">
        <f>IF($B$7="Overall Alert",'Compound Alert'!G30,IF($B$7="Underlying Vulnerability",'Compound Alert'!J30,IF($B$7="Emerging Threat",'Compound Alert'!M30)))</f>
        <v>1</v>
      </c>
      <c r="H69" s="23">
        <f>IF($B$7="Overall Alert",'Compound Alert'!H30,IF($B$7="Underlying Vulnerability",'Compound Alert'!K30,IF($B$7="Emerging Threat",'Compound Alert'!N30)))</f>
        <v>1</v>
      </c>
      <c r="I69" s="50">
        <f>'Compound Alert'!Q30</f>
        <v>0</v>
      </c>
      <c r="J69" s="25" t="str">
        <f>IF(
   $B$7="Overall Alert",IF(
      'Compound Alert'!R30 &gt;= 7, "HIGH",IF(
         'Compound Alert'!R30 &gt;= 5, "MED","LOW")), IF(
            $B$7="Underlying Vulnerability", IF(
               'Compound Alert'!Y30 &gt;= 10, "HIGH",IF(
                  'Compound Alert'!Y30 &gt;= 7, "MED","LOW")),IF(
                     $B$7="Emerging Threat", IF(
                        'Compound Alert'!AF30 &gt;= 10, "HIGH",IF(
                            'Compound Alert'!AF30 &gt;= 7, "MED","LOW")))))</f>
        <v>MED</v>
      </c>
      <c r="K69" s="25" t="str">
        <f>IF(
   $B$7="Overall Alert",IF(
      'Compound Alert'!S30 &gt;= 7, "HIGH",IF(
         'Compound Alert'!S30 &gt;= 5, "MED","LOW")), IF(
            $B$7="Underlying Vulnerability", IF(
               'Compound Alert'!Z30 &gt;= 10, "HIGH",IF(
                  'Compound Alert'!Z30 &gt;= 7, "MED","LOW")),IF(
                     $B$7="Emerging Threat", IF(
                        'Compound Alert'!AG30 &gt;= 10, "HIGH",IF(
                            'Compound Alert'!AG30 &gt;= 7, "MED","LOW")))))</f>
        <v>LOW</v>
      </c>
      <c r="L69" s="25" t="str">
        <f>IF(
   $B$7="Overall Alert",IF(
      'Compound Alert'!T30 &gt;= 7, "HIGH",IF(
         'Compound Alert'!T30 &gt;= 5, "MED","LOW")), IF(
            $B$7="Underlying Vulnerability", IF(
               'Compound Alert'!AA30 &gt;= 10, "HIGH",IF(
                  'Compound Alert'!AA30 &gt;= 7, "MED","LOW")),IF(
                     $B$7="Emerging Threat", IF(
                        'Compound Alert'!AH30 &gt;= 10, "HIGH",IF(
                            'Compound Alert'!AH30 &gt;= 7, "MED","LOW")))))</f>
        <v>LOW</v>
      </c>
      <c r="M69" s="25" t="str">
        <f>IF(
   $B$7="Overall Alert",IF(
      'Compound Alert'!U30 &gt;= 7, "HIGH",IF(
         'Compound Alert'!U30 &gt;= 5, "MED","LOW")), IF(
            $B$7="Underlying Vulnerability", IF(
               'Compound Alert'!AB30 &gt;= 10, "HIGH",IF(
                  'Compound Alert'!AB30 &gt;= 7, "MED","LOW")),IF(
                     $B$7="Emerging Threat", IF(
                        'Compound Alert'!AI30 &gt;= 10, "HIGH",IF(
                            'Compound Alert'!AI30 &gt;= 7, "MED","LOW")))))</f>
        <v>LOW</v>
      </c>
      <c r="N69" s="25" t="str">
        <f>IF(
   $B$7="Overall Alert",IF(
      'Compound Alert'!V30 &gt;= 7, "HIGH",IF(
         'Compound Alert'!V30 &gt;= 5, "MED","LOW")), IF(
            $B$7="Underlying Vulnerability", IF(
               'Compound Alert'!AC30 &gt;= 10, "HIGH",IF(
                  'Compound Alert'!AC30 &gt;= 7, "MED","LOW")),IF(
                     $B$7="Emerging Threat", IF(
                        'Compound Alert'!AJ30 &gt;= 10, "HIGH",IF(
                            'Compound Alert'!AJ30 &gt;= 7, "MED","LOW")))))</f>
        <v>MED</v>
      </c>
      <c r="O69" s="25" t="str">
        <f>IF(
   $B$7="Overall Alert",IF(
      'Compound Alert'!W30 &gt;= 7, "HIGH",IF(
         'Compound Alert'!W30 &gt;= 5, "MED","LOW")), IF(
            $B$7="Underlying Vulnerability", IF(
               'Compound Alert'!AD30 &gt;= 10, "HIGH",IF(
                  'Compound Alert'!AD30 &gt;= 7, "MED","LOW")),IF(
                     $B$7="Emerging Threat", IF(
                        'Compound Alert'!AK30 &gt;= 10, "HIGH",IF(
                            'Compound Alert'!AK30 &gt;= 7, "MED","LOW")))))</f>
        <v>LOW</v>
      </c>
      <c r="P69" s="25"/>
      <c r="Q69" s="27"/>
      <c r="R69" s="27"/>
      <c r="S69" s="21"/>
      <c r="T69" s="21"/>
      <c r="U69" s="21"/>
      <c r="V69" s="21"/>
      <c r="W69" s="21"/>
      <c r="X69" s="21"/>
      <c r="Y69" s="28"/>
      <c r="Z69" s="28"/>
      <c r="AA69" s="28"/>
      <c r="AB69" s="28"/>
      <c r="AC69" s="28"/>
      <c r="AD69" s="28"/>
      <c r="AE69" s="28"/>
      <c r="AF69" s="28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</row>
    <row r="70" spans="1:50" x14ac:dyDescent="0.2">
      <c r="A70" s="64">
        <v>26</v>
      </c>
      <c r="B70" s="20" t="str">
        <f>'Compound Alert'!B31</f>
        <v>Bhutan</v>
      </c>
      <c r="C70" s="20" t="str">
        <f>'Compound Alert'!C31</f>
        <v>BTN</v>
      </c>
      <c r="D70" s="20" t="str">
        <f>'Compound Alert'!D31</f>
        <v>SAS           South Asia</v>
      </c>
      <c r="E70" s="20" t="str">
        <f>'Compound Alert'!E31</f>
        <v>IDA</v>
      </c>
      <c r="F70" s="50">
        <f>'Compound Alert'!F31</f>
        <v>0</v>
      </c>
      <c r="G70" s="22">
        <f>IF($B$7="Overall Alert",'Compound Alert'!G31,IF($B$7="Underlying Vulnerability",'Compound Alert'!J31,IF($B$7="Emerging Threat",'Compound Alert'!M31)))</f>
        <v>1</v>
      </c>
      <c r="H70" s="23">
        <f>IF($B$7="Overall Alert",'Compound Alert'!H31,IF($B$7="Underlying Vulnerability",'Compound Alert'!K31,IF($B$7="Emerging Threat",'Compound Alert'!N31)))</f>
        <v>1</v>
      </c>
      <c r="I70" s="50">
        <f>'Compound Alert'!Q31</f>
        <v>0</v>
      </c>
      <c r="J70" s="25" t="str">
        <f>IF(
   $B$7="Overall Alert",IF(
      'Compound Alert'!R31 &gt;= 7, "HIGH",IF(
         'Compound Alert'!R31 &gt;= 5, "MED","LOW")), IF(
            $B$7="Underlying Vulnerability", IF(
               'Compound Alert'!Y31 &gt;= 10, "HIGH",IF(
                  'Compound Alert'!Y31 &gt;= 7, "MED","LOW")),IF(
                     $B$7="Emerging Threat", IF(
                        'Compound Alert'!AF31 &gt;= 10, "HIGH",IF(
                            'Compound Alert'!AF31 &gt;= 7, "MED","LOW")))))</f>
        <v>LOW</v>
      </c>
      <c r="K70" s="25" t="str">
        <f>IF(
   $B$7="Overall Alert",IF(
      'Compound Alert'!S31 &gt;= 7, "HIGH",IF(
         'Compound Alert'!S31 &gt;= 5, "MED","LOW")), IF(
            $B$7="Underlying Vulnerability", IF(
               'Compound Alert'!Z31 &gt;= 10, "HIGH",IF(
                  'Compound Alert'!Z31 &gt;= 7, "MED","LOW")),IF(
                     $B$7="Emerging Threat", IF(
                        'Compound Alert'!AG31 &gt;= 10, "HIGH",IF(
                            'Compound Alert'!AG31 &gt;= 7, "MED","LOW")))))</f>
        <v>LOW</v>
      </c>
      <c r="L70" s="25" t="str">
        <f>IF(
   $B$7="Overall Alert",IF(
      'Compound Alert'!T31 &gt;= 7, "HIGH",IF(
         'Compound Alert'!T31 &gt;= 5, "MED","LOW")), IF(
            $B$7="Underlying Vulnerability", IF(
               'Compound Alert'!AA31 &gt;= 10, "HIGH",IF(
                  'Compound Alert'!AA31 &gt;= 7, "MED","LOW")),IF(
                     $B$7="Emerging Threat", IF(
                        'Compound Alert'!AH31 &gt;= 10, "HIGH",IF(
                            'Compound Alert'!AH31 &gt;= 7, "MED","LOW")))))</f>
        <v>LOW</v>
      </c>
      <c r="M70" s="25" t="str">
        <f>IF(
   $B$7="Overall Alert",IF(
      'Compound Alert'!U31 &gt;= 7, "HIGH",IF(
         'Compound Alert'!U31 &gt;= 5, "MED","LOW")), IF(
            $B$7="Underlying Vulnerability", IF(
               'Compound Alert'!AB31 &gt;= 10, "HIGH",IF(
                  'Compound Alert'!AB31 &gt;= 7, "MED","LOW")),IF(
                     $B$7="Emerging Threat", IF(
                        'Compound Alert'!AI31 &gt;= 10, "HIGH",IF(
                            'Compound Alert'!AI31 &gt;= 7, "MED","LOW")))))</f>
        <v>HIGH</v>
      </c>
      <c r="N70" s="25" t="str">
        <f>IF(
   $B$7="Overall Alert",IF(
      'Compound Alert'!V31 &gt;= 7, "HIGH",IF(
         'Compound Alert'!V31 &gt;= 5, "MED","LOW")), IF(
            $B$7="Underlying Vulnerability", IF(
               'Compound Alert'!AC31 &gt;= 10, "HIGH",IF(
                  'Compound Alert'!AC31 &gt;= 7, "MED","LOW")),IF(
                     $B$7="Emerging Threat", IF(
                        'Compound Alert'!AJ31 &gt;= 10, "HIGH",IF(
                            'Compound Alert'!AJ31 &gt;= 7, "MED","LOW")))))</f>
        <v>LOW</v>
      </c>
      <c r="O70" s="25" t="str">
        <f>IF(
   $B$7="Overall Alert",IF(
      'Compound Alert'!W31 &gt;= 7, "HIGH",IF(
         'Compound Alert'!W31 &gt;= 5, "MED","LOW")), IF(
            $B$7="Underlying Vulnerability", IF(
               'Compound Alert'!AD31 &gt;= 10, "HIGH",IF(
                  'Compound Alert'!AD31 &gt;= 7, "MED","LOW")),IF(
                     $B$7="Emerging Threat", IF(
                        'Compound Alert'!AK31 &gt;= 10, "HIGH",IF(
                            'Compound Alert'!AK31 &gt;= 7, "MED","LOW")))))</f>
        <v>LOW</v>
      </c>
      <c r="P70" s="25"/>
      <c r="Q70" s="27"/>
      <c r="R70" s="27"/>
      <c r="S70" s="21"/>
      <c r="T70" s="21"/>
      <c r="U70" s="21"/>
      <c r="V70" s="21"/>
      <c r="W70" s="21"/>
      <c r="X70" s="21"/>
      <c r="Y70" s="28"/>
      <c r="Z70" s="28"/>
      <c r="AA70" s="28"/>
      <c r="AB70" s="28"/>
      <c r="AC70" s="28"/>
      <c r="AD70" s="28"/>
      <c r="AE70" s="28"/>
      <c r="AF70" s="28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</row>
    <row r="71" spans="1:50" x14ac:dyDescent="0.2">
      <c r="A71" s="64">
        <v>27</v>
      </c>
      <c r="B71" s="20" t="str">
        <f>'Compound Alert'!B32</f>
        <v>Botswana</v>
      </c>
      <c r="C71" s="20" t="str">
        <f>'Compound Alert'!C32</f>
        <v>BWA</v>
      </c>
      <c r="D71" s="20" t="str">
        <f>'Compound Alert'!D32</f>
        <v>SSF           Sub-Saharan Africa</v>
      </c>
      <c r="E71" s="20" t="str">
        <f>'Compound Alert'!E32</f>
        <v>IBRD</v>
      </c>
      <c r="F71" s="50">
        <f>'Compound Alert'!F32</f>
        <v>0</v>
      </c>
      <c r="G71" s="22">
        <f>IF($B$7="Overall Alert",'Compound Alert'!G32,IF($B$7="Underlying Vulnerability",'Compound Alert'!J32,IF($B$7="Emerging Threat",'Compound Alert'!M32)))</f>
        <v>2</v>
      </c>
      <c r="H71" s="23">
        <f>IF($B$7="Overall Alert",'Compound Alert'!H32,IF($B$7="Underlying Vulnerability",'Compound Alert'!K32,IF($B$7="Emerging Threat",'Compound Alert'!N32)))</f>
        <v>2</v>
      </c>
      <c r="I71" s="50">
        <f>'Compound Alert'!Q32</f>
        <v>0</v>
      </c>
      <c r="J71" s="25" t="str">
        <f>IF(
   $B$7="Overall Alert",IF(
      'Compound Alert'!R32 &gt;= 7, "HIGH",IF(
         'Compound Alert'!R32 &gt;= 5, "MED","LOW")), IF(
            $B$7="Underlying Vulnerability", IF(
               'Compound Alert'!Y32 &gt;= 10, "HIGH",IF(
                  'Compound Alert'!Y32 &gt;= 7, "MED","LOW")),IF(
                     $B$7="Emerging Threat", IF(
                        'Compound Alert'!AF32 &gt;= 10, "HIGH",IF(
                            'Compound Alert'!AF32 &gt;= 7, "MED","LOW")))))</f>
        <v>HIGH</v>
      </c>
      <c r="K71" s="25" t="str">
        <f>IF(
   $B$7="Overall Alert",IF(
      'Compound Alert'!S32 &gt;= 7, "HIGH",IF(
         'Compound Alert'!S32 &gt;= 5, "MED","LOW")), IF(
            $B$7="Underlying Vulnerability", IF(
               'Compound Alert'!Z32 &gt;= 10, "HIGH",IF(
                  'Compound Alert'!Z32 &gt;= 7, "MED","LOW")),IF(
                     $B$7="Emerging Threat", IF(
                        'Compound Alert'!AG32 &gt;= 10, "HIGH",IF(
                            'Compound Alert'!AG32 &gt;= 7, "MED","LOW")))))</f>
        <v>LOW</v>
      </c>
      <c r="L71" s="25" t="str">
        <f>IF(
   $B$7="Overall Alert",IF(
      'Compound Alert'!T32 &gt;= 7, "HIGH",IF(
         'Compound Alert'!T32 &gt;= 5, "MED","LOW")), IF(
            $B$7="Underlying Vulnerability", IF(
               'Compound Alert'!AA32 &gt;= 10, "HIGH",IF(
                  'Compound Alert'!AA32 &gt;= 7, "MED","LOW")),IF(
                     $B$7="Emerging Threat", IF(
                        'Compound Alert'!AH32 &gt;= 10, "HIGH",IF(
                            'Compound Alert'!AH32 &gt;= 7, "MED","LOW")))))</f>
        <v>LOW</v>
      </c>
      <c r="M71" s="25" t="str">
        <f>IF(
   $B$7="Overall Alert",IF(
      'Compound Alert'!U32 &gt;= 7, "HIGH",IF(
         'Compound Alert'!U32 &gt;= 5, "MED","LOW")), IF(
            $B$7="Underlying Vulnerability", IF(
               'Compound Alert'!AB32 &gt;= 10, "HIGH",IF(
                  'Compound Alert'!AB32 &gt;= 7, "MED","LOW")),IF(
                     $B$7="Emerging Threat", IF(
                        'Compound Alert'!AI32 &gt;= 10, "HIGH",IF(
                            'Compound Alert'!AI32 &gt;= 7, "MED","LOW")))))</f>
        <v>HIGH</v>
      </c>
      <c r="N71" s="25" t="str">
        <f>IF(
   $B$7="Overall Alert",IF(
      'Compound Alert'!V32 &gt;= 7, "HIGH",IF(
         'Compound Alert'!V32 &gt;= 5, "MED","LOW")), IF(
            $B$7="Underlying Vulnerability", IF(
               'Compound Alert'!AC32 &gt;= 10, "HIGH",IF(
                  'Compound Alert'!AC32 &gt;= 7, "MED","LOW")),IF(
                     $B$7="Emerging Threat", IF(
                        'Compound Alert'!AJ32 &gt;= 10, "HIGH",IF(
                            'Compound Alert'!AJ32 &gt;= 7, "MED","LOW")))))</f>
        <v>LOW</v>
      </c>
      <c r="O71" s="25" t="str">
        <f>IF(
   $B$7="Overall Alert",IF(
      'Compound Alert'!W32 &gt;= 7, "HIGH",IF(
         'Compound Alert'!W32 &gt;= 5, "MED","LOW")), IF(
            $B$7="Underlying Vulnerability", IF(
               'Compound Alert'!AD32 &gt;= 10, "HIGH",IF(
                  'Compound Alert'!AD32 &gt;= 7, "MED","LOW")),IF(
                     $B$7="Emerging Threat", IF(
                        'Compound Alert'!AK32 &gt;= 10, "HIGH",IF(
                            'Compound Alert'!AK32 &gt;= 7, "MED","LOW")))))</f>
        <v>LOW</v>
      </c>
      <c r="P71" s="25"/>
      <c r="Q71" s="27"/>
      <c r="R71" s="27"/>
      <c r="S71" s="21"/>
      <c r="T71" s="21"/>
      <c r="U71" s="21"/>
      <c r="V71" s="21"/>
      <c r="W71" s="21"/>
      <c r="X71" s="21"/>
      <c r="Y71" s="28"/>
      <c r="Z71" s="28"/>
      <c r="AA71" s="28"/>
      <c r="AB71" s="28"/>
      <c r="AC71" s="28"/>
      <c r="AD71" s="28"/>
      <c r="AE71" s="28"/>
      <c r="AF71" s="28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</row>
    <row r="72" spans="1:50" x14ac:dyDescent="0.2">
      <c r="A72" s="64">
        <v>28</v>
      </c>
      <c r="B72" s="20" t="str">
        <f>'Compound Alert'!B33</f>
        <v>Central African Republic</v>
      </c>
      <c r="C72" s="20" t="str">
        <f>'Compound Alert'!C33</f>
        <v>CAF</v>
      </c>
      <c r="D72" s="20" t="str">
        <f>'Compound Alert'!D33</f>
        <v>SSF           Sub-Saharan Africa</v>
      </c>
      <c r="E72" s="20" t="str">
        <f>'Compound Alert'!E33</f>
        <v>IDA</v>
      </c>
      <c r="F72" s="50">
        <f>'Compound Alert'!F33</f>
        <v>0</v>
      </c>
      <c r="G72" s="22">
        <f>IF($B$7="Overall Alert",'Compound Alert'!G33,IF($B$7="Underlying Vulnerability",'Compound Alert'!J33,IF($B$7="Emerging Threat",'Compound Alert'!M33)))</f>
        <v>4.5</v>
      </c>
      <c r="H72" s="23">
        <f>IF($B$7="Overall Alert",'Compound Alert'!H33,IF($B$7="Underlying Vulnerability",'Compound Alert'!K33,IF($B$7="Emerging Threat",'Compound Alert'!N33)))</f>
        <v>4.5</v>
      </c>
      <c r="I72" s="50">
        <f>'Compound Alert'!Q33</f>
        <v>0</v>
      </c>
      <c r="J72" s="25" t="str">
        <f>IF(
   $B$7="Overall Alert",IF(
      'Compound Alert'!R33 &gt;= 7, "HIGH",IF(
         'Compound Alert'!R33 &gt;= 5, "MED","LOW")), IF(
            $B$7="Underlying Vulnerability", IF(
               'Compound Alert'!Y33 &gt;= 10, "HIGH",IF(
                  'Compound Alert'!Y33 &gt;= 7, "MED","LOW")),IF(
                     $B$7="Emerging Threat", IF(
                        'Compound Alert'!AF33 &gt;= 10, "HIGH",IF(
                            'Compound Alert'!AF33 &gt;= 7, "MED","LOW")))))</f>
        <v>HIGH</v>
      </c>
      <c r="K72" s="25" t="str">
        <f>IF(
   $B$7="Overall Alert",IF(
      'Compound Alert'!S33 &gt;= 7, "HIGH",IF(
         'Compound Alert'!S33 &gt;= 5, "MED","LOW")), IF(
            $B$7="Underlying Vulnerability", IF(
               'Compound Alert'!Z33 &gt;= 10, "HIGH",IF(
                  'Compound Alert'!Z33 &gt;= 7, "MED","LOW")),IF(
                     $B$7="Emerging Threat", IF(
                        'Compound Alert'!AG33 &gt;= 10, "HIGH",IF(
                            'Compound Alert'!AG33 &gt;= 7, "MED","LOW")))))</f>
        <v>HIGH</v>
      </c>
      <c r="L72" s="25" t="str">
        <f>IF(
   $B$7="Overall Alert",IF(
      'Compound Alert'!T33 &gt;= 7, "HIGH",IF(
         'Compound Alert'!T33 &gt;= 5, "MED","LOW")), IF(
            $B$7="Underlying Vulnerability", IF(
               'Compound Alert'!AA33 &gt;= 10, "HIGH",IF(
                  'Compound Alert'!AA33 &gt;= 7, "MED","LOW")),IF(
                     $B$7="Emerging Threat", IF(
                        'Compound Alert'!AH33 &gt;= 10, "HIGH",IF(
                            'Compound Alert'!AH33 &gt;= 7, "MED","LOW")))))</f>
        <v>MED</v>
      </c>
      <c r="M72" s="25" t="str">
        <f>IF(
   $B$7="Overall Alert",IF(
      'Compound Alert'!U33 &gt;= 7, "HIGH",IF(
         'Compound Alert'!U33 &gt;= 5, "MED","LOW")), IF(
            $B$7="Underlying Vulnerability", IF(
               'Compound Alert'!AB33 &gt;= 10, "HIGH",IF(
                  'Compound Alert'!AB33 &gt;= 7, "MED","LOW")),IF(
                     $B$7="Emerging Threat", IF(
                        'Compound Alert'!AI33 &gt;= 10, "HIGH",IF(
                            'Compound Alert'!AI33 &gt;= 7, "MED","LOW")))))</f>
        <v>HIGH</v>
      </c>
      <c r="N72" s="25" t="str">
        <f>IF(
   $B$7="Overall Alert",IF(
      'Compound Alert'!V33 &gt;= 7, "HIGH",IF(
         'Compound Alert'!V33 &gt;= 5, "MED","LOW")), IF(
            $B$7="Underlying Vulnerability", IF(
               'Compound Alert'!AC33 &gt;= 10, "HIGH",IF(
                  'Compound Alert'!AC33 &gt;= 7, "MED","LOW")),IF(
                     $B$7="Emerging Threat", IF(
                        'Compound Alert'!AJ33 &gt;= 10, "HIGH",IF(
                            'Compound Alert'!AJ33 &gt;= 7, "MED","LOW")))))</f>
        <v>LOW</v>
      </c>
      <c r="O72" s="25" t="str">
        <f>IF(
   $B$7="Overall Alert",IF(
      'Compound Alert'!W33 &gt;= 7, "HIGH",IF(
         'Compound Alert'!W33 &gt;= 5, "MED","LOW")), IF(
            $B$7="Underlying Vulnerability", IF(
               'Compound Alert'!AD33 &gt;= 10, "HIGH",IF(
                  'Compound Alert'!AD33 &gt;= 7, "MED","LOW")),IF(
                     $B$7="Emerging Threat", IF(
                        'Compound Alert'!AK33 &gt;= 10, "HIGH",IF(
                            'Compound Alert'!AK33 &gt;= 7, "MED","LOW")))))</f>
        <v>HIGH</v>
      </c>
      <c r="P72" s="25"/>
      <c r="Q72" s="27"/>
      <c r="R72" s="27"/>
      <c r="S72" s="21"/>
      <c r="T72" s="21"/>
      <c r="U72" s="21"/>
      <c r="V72" s="21"/>
      <c r="W72" s="21"/>
      <c r="X72" s="21"/>
      <c r="Y72" s="28"/>
      <c r="Z72" s="28"/>
      <c r="AA72" s="28"/>
      <c r="AB72" s="28"/>
      <c r="AC72" s="28"/>
      <c r="AD72" s="28"/>
      <c r="AE72" s="28"/>
      <c r="AF72" s="28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</row>
    <row r="73" spans="1:50" x14ac:dyDescent="0.2">
      <c r="A73" s="64">
        <v>29</v>
      </c>
      <c r="B73" s="20" t="str">
        <f>'Compound Alert'!B34</f>
        <v>Canada</v>
      </c>
      <c r="C73" s="20" t="str">
        <f>'Compound Alert'!C34</f>
        <v>CAN</v>
      </c>
      <c r="D73" s="20" t="str">
        <f>'Compound Alert'!D34</f>
        <v>NAC           North America</v>
      </c>
      <c r="E73" s="20" t="str">
        <f>'Compound Alert'!E34</f>
        <v xml:space="preserve"> </v>
      </c>
      <c r="F73" s="50">
        <f>'Compound Alert'!F34</f>
        <v>0</v>
      </c>
      <c r="G73" s="22">
        <f>IF($B$7="Overall Alert",'Compound Alert'!G34,IF($B$7="Underlying Vulnerability",'Compound Alert'!J34,IF($B$7="Emerging Threat",'Compound Alert'!M34)))</f>
        <v>0</v>
      </c>
      <c r="H73" s="23">
        <f>IF($B$7="Overall Alert",'Compound Alert'!H34,IF($B$7="Underlying Vulnerability",'Compound Alert'!K34,IF($B$7="Emerging Threat",'Compound Alert'!N34)))</f>
        <v>0</v>
      </c>
      <c r="I73" s="50">
        <f>'Compound Alert'!Q34</f>
        <v>0</v>
      </c>
      <c r="J73" s="25" t="str">
        <f>IF(
   $B$7="Overall Alert",IF(
      'Compound Alert'!R34 &gt;= 7, "HIGH",IF(
         'Compound Alert'!R34 &gt;= 5, "MED","LOW")), IF(
            $B$7="Underlying Vulnerability", IF(
               'Compound Alert'!Y34 &gt;= 10, "HIGH",IF(
                  'Compound Alert'!Y34 &gt;= 7, "MED","LOW")),IF(
                     $B$7="Emerging Threat", IF(
                        'Compound Alert'!AF34 &gt;= 10, "HIGH",IF(
                            'Compound Alert'!AF34 &gt;= 7, "MED","LOW")))))</f>
        <v>LOW</v>
      </c>
      <c r="K73" s="25" t="str">
        <f>IF(
   $B$7="Overall Alert",IF(
      'Compound Alert'!S34 &gt;= 7, "HIGH",IF(
         'Compound Alert'!S34 &gt;= 5, "MED","LOW")), IF(
            $B$7="Underlying Vulnerability", IF(
               'Compound Alert'!Z34 &gt;= 10, "HIGH",IF(
                  'Compound Alert'!Z34 &gt;= 7, "MED","LOW")),IF(
                     $B$7="Emerging Threat", IF(
                        'Compound Alert'!AG34 &gt;= 10, "HIGH",IF(
                            'Compound Alert'!AG34 &gt;= 7, "MED","LOW")))))</f>
        <v>LOW</v>
      </c>
      <c r="L73" s="25" t="str">
        <f>IF(
   $B$7="Overall Alert",IF(
      'Compound Alert'!T34 &gt;= 7, "HIGH",IF(
         'Compound Alert'!T34 &gt;= 5, "MED","LOW")), IF(
            $B$7="Underlying Vulnerability", IF(
               'Compound Alert'!AA34 &gt;= 10, "HIGH",IF(
                  'Compound Alert'!AA34 &gt;= 7, "MED","LOW")),IF(
                     $B$7="Emerging Threat", IF(
                        'Compound Alert'!AH34 &gt;= 10, "HIGH",IF(
                            'Compound Alert'!AH34 &gt;= 7, "MED","LOW")))))</f>
        <v>LOW</v>
      </c>
      <c r="M73" s="25" t="str">
        <f>IF(
   $B$7="Overall Alert",IF(
      'Compound Alert'!U34 &gt;= 7, "HIGH",IF(
         'Compound Alert'!U34 &gt;= 5, "MED","LOW")), IF(
            $B$7="Underlying Vulnerability", IF(
               'Compound Alert'!AB34 &gt;= 10, "HIGH",IF(
                  'Compound Alert'!AB34 &gt;= 7, "MED","LOW")),IF(
                     $B$7="Emerging Threat", IF(
                        'Compound Alert'!AI34 &gt;= 10, "HIGH",IF(
                            'Compound Alert'!AI34 &gt;= 7, "MED","LOW")))))</f>
        <v>LOW</v>
      </c>
      <c r="N73" s="25" t="str">
        <f>IF(
   $B$7="Overall Alert",IF(
      'Compound Alert'!V34 &gt;= 7, "HIGH",IF(
         'Compound Alert'!V34 &gt;= 5, "MED","LOW")), IF(
            $B$7="Underlying Vulnerability", IF(
               'Compound Alert'!AC34 &gt;= 10, "HIGH",IF(
                  'Compound Alert'!AC34 &gt;= 7, "MED","LOW")),IF(
                     $B$7="Emerging Threat", IF(
                        'Compound Alert'!AJ34 &gt;= 10, "HIGH",IF(
                            'Compound Alert'!AJ34 &gt;= 7, "MED","LOW")))))</f>
        <v>LOW</v>
      </c>
      <c r="O73" s="25" t="str">
        <f>IF(
   $B$7="Overall Alert",IF(
      'Compound Alert'!W34 &gt;= 7, "HIGH",IF(
         'Compound Alert'!W34 &gt;= 5, "MED","LOW")), IF(
            $B$7="Underlying Vulnerability", IF(
               'Compound Alert'!AD34 &gt;= 10, "HIGH",IF(
                  'Compound Alert'!AD34 &gt;= 7, "MED","LOW")),IF(
                     $B$7="Emerging Threat", IF(
                        'Compound Alert'!AK34 &gt;= 10, "HIGH",IF(
                            'Compound Alert'!AK34 &gt;= 7, "MED","LOW")))))</f>
        <v>LOW</v>
      </c>
      <c r="P73" s="25"/>
      <c r="Q73" s="27"/>
      <c r="R73" s="27"/>
      <c r="S73" s="21"/>
      <c r="T73" s="21"/>
      <c r="U73" s="21"/>
      <c r="V73" s="21"/>
      <c r="W73" s="21"/>
      <c r="X73" s="21"/>
      <c r="Y73" s="28"/>
      <c r="Z73" s="28"/>
      <c r="AA73" s="28"/>
      <c r="AB73" s="28"/>
      <c r="AC73" s="28"/>
      <c r="AD73" s="28"/>
      <c r="AE73" s="28"/>
      <c r="AF73" s="28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</row>
    <row r="74" spans="1:50" x14ac:dyDescent="0.2">
      <c r="A74" s="64">
        <v>30</v>
      </c>
      <c r="B74" s="20" t="str">
        <f>'Compound Alert'!B35</f>
        <v>Switzerland</v>
      </c>
      <c r="C74" s="20" t="str">
        <f>'Compound Alert'!C35</f>
        <v>CHE</v>
      </c>
      <c r="D74" s="20" t="str">
        <f>'Compound Alert'!D35</f>
        <v>ECS           Europe &amp; Central Asia</v>
      </c>
      <c r="E74" s="20" t="str">
        <f>'Compound Alert'!E35</f>
        <v xml:space="preserve"> </v>
      </c>
      <c r="F74" s="50">
        <f>'Compound Alert'!F35</f>
        <v>0</v>
      </c>
      <c r="G74" s="22">
        <f>IF($B$7="Overall Alert",'Compound Alert'!G35,IF($B$7="Underlying Vulnerability",'Compound Alert'!J35,IF($B$7="Emerging Threat",'Compound Alert'!M35)))</f>
        <v>0</v>
      </c>
      <c r="H74" s="23">
        <f>IF($B$7="Overall Alert",'Compound Alert'!H35,IF($B$7="Underlying Vulnerability",'Compound Alert'!K35,IF($B$7="Emerging Threat",'Compound Alert'!N35)))</f>
        <v>0</v>
      </c>
      <c r="I74" s="50">
        <f>'Compound Alert'!Q35</f>
        <v>0</v>
      </c>
      <c r="J74" s="25" t="str">
        <f>IF(
   $B$7="Overall Alert",IF(
      'Compound Alert'!R35 &gt;= 7, "HIGH",IF(
         'Compound Alert'!R35 &gt;= 5, "MED","LOW")), IF(
            $B$7="Underlying Vulnerability", IF(
               'Compound Alert'!Y35 &gt;= 10, "HIGH",IF(
                  'Compound Alert'!Y35 &gt;= 7, "MED","LOW")),IF(
                     $B$7="Emerging Threat", IF(
                        'Compound Alert'!AF35 &gt;= 10, "HIGH",IF(
                            'Compound Alert'!AF35 &gt;= 7, "MED","LOW")))))</f>
        <v>LOW</v>
      </c>
      <c r="K74" s="25" t="str">
        <f>IF(
   $B$7="Overall Alert",IF(
      'Compound Alert'!S35 &gt;= 7, "HIGH",IF(
         'Compound Alert'!S35 &gt;= 5, "MED","LOW")), IF(
            $B$7="Underlying Vulnerability", IF(
               'Compound Alert'!Z35 &gt;= 10, "HIGH",IF(
                  'Compound Alert'!Z35 &gt;= 7, "MED","LOW")),IF(
                     $B$7="Emerging Threat", IF(
                        'Compound Alert'!AG35 &gt;= 10, "HIGH",IF(
                            'Compound Alert'!AG35 &gt;= 7, "MED","LOW")))))</f>
        <v>LOW</v>
      </c>
      <c r="L74" s="25" t="str">
        <f>IF(
   $B$7="Overall Alert",IF(
      'Compound Alert'!T35 &gt;= 7, "HIGH",IF(
         'Compound Alert'!T35 &gt;= 5, "MED","LOW")), IF(
            $B$7="Underlying Vulnerability", IF(
               'Compound Alert'!AA35 &gt;= 10, "HIGH",IF(
                  'Compound Alert'!AA35 &gt;= 7, "MED","LOW")),IF(
                     $B$7="Emerging Threat", IF(
                        'Compound Alert'!AH35 &gt;= 10, "HIGH",IF(
                            'Compound Alert'!AH35 &gt;= 7, "MED","LOW")))))</f>
        <v>LOW</v>
      </c>
      <c r="M74" s="25" t="str">
        <f>IF(
   $B$7="Overall Alert",IF(
      'Compound Alert'!U35 &gt;= 7, "HIGH",IF(
         'Compound Alert'!U35 &gt;= 5, "MED","LOW")), IF(
            $B$7="Underlying Vulnerability", IF(
               'Compound Alert'!AB35 &gt;= 10, "HIGH",IF(
                  'Compound Alert'!AB35 &gt;= 7, "MED","LOW")),IF(
                     $B$7="Emerging Threat", IF(
                        'Compound Alert'!AI35 &gt;= 10, "HIGH",IF(
                            'Compound Alert'!AI35 &gt;= 7, "MED","LOW")))))</f>
        <v>LOW</v>
      </c>
      <c r="N74" s="25" t="str">
        <f>IF(
   $B$7="Overall Alert",IF(
      'Compound Alert'!V35 &gt;= 7, "HIGH",IF(
         'Compound Alert'!V35 &gt;= 5, "MED","LOW")), IF(
            $B$7="Underlying Vulnerability", IF(
               'Compound Alert'!AC35 &gt;= 10, "HIGH",IF(
                  'Compound Alert'!AC35 &gt;= 7, "MED","LOW")),IF(
                     $B$7="Emerging Threat", IF(
                        'Compound Alert'!AJ35 &gt;= 10, "HIGH",IF(
                            'Compound Alert'!AJ35 &gt;= 7, "MED","LOW")))))</f>
        <v>LOW</v>
      </c>
      <c r="O74" s="25" t="str">
        <f>IF(
   $B$7="Overall Alert",IF(
      'Compound Alert'!W35 &gt;= 7, "HIGH",IF(
         'Compound Alert'!W35 &gt;= 5, "MED","LOW")), IF(
            $B$7="Underlying Vulnerability", IF(
               'Compound Alert'!AD35 &gt;= 10, "HIGH",IF(
                  'Compound Alert'!AD35 &gt;= 7, "MED","LOW")),IF(
                     $B$7="Emerging Threat", IF(
                        'Compound Alert'!AK35 &gt;= 10, "HIGH",IF(
                            'Compound Alert'!AK35 &gt;= 7, "MED","LOW")))))</f>
        <v>LOW</v>
      </c>
      <c r="P74" s="25"/>
      <c r="Q74" s="27"/>
      <c r="R74" s="27"/>
      <c r="S74" s="21"/>
      <c r="T74" s="21"/>
      <c r="U74" s="21"/>
      <c r="V74" s="21"/>
      <c r="W74" s="21"/>
      <c r="X74" s="21"/>
      <c r="Y74" s="28"/>
      <c r="Z74" s="28"/>
      <c r="AA74" s="28"/>
      <c r="AB74" s="28"/>
      <c r="AC74" s="28"/>
      <c r="AD74" s="28"/>
      <c r="AE74" s="28"/>
      <c r="AF74" s="28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</row>
    <row r="75" spans="1:50" x14ac:dyDescent="0.2">
      <c r="A75" s="64">
        <v>31</v>
      </c>
      <c r="B75" s="20" t="str">
        <f>'Compound Alert'!B36</f>
        <v>Chile</v>
      </c>
      <c r="C75" s="20" t="str">
        <f>'Compound Alert'!C36</f>
        <v>CHL</v>
      </c>
      <c r="D75" s="20" t="str">
        <f>'Compound Alert'!D36</f>
        <v>LCN           Latin America &amp; Caribbean</v>
      </c>
      <c r="E75" s="20" t="str">
        <f>'Compound Alert'!E36</f>
        <v>IBRD</v>
      </c>
      <c r="F75" s="50">
        <f>'Compound Alert'!F36</f>
        <v>0</v>
      </c>
      <c r="G75" s="22">
        <f>IF($B$7="Overall Alert",'Compound Alert'!G36,IF($B$7="Underlying Vulnerability",'Compound Alert'!J36,IF($B$7="Emerging Threat",'Compound Alert'!M36)))</f>
        <v>0.5</v>
      </c>
      <c r="H75" s="23">
        <f>IF($B$7="Overall Alert",'Compound Alert'!H36,IF($B$7="Underlying Vulnerability",'Compound Alert'!K36,IF($B$7="Emerging Threat",'Compound Alert'!N36)))</f>
        <v>0.5</v>
      </c>
      <c r="I75" s="50">
        <f>'Compound Alert'!Q36</f>
        <v>0</v>
      </c>
      <c r="J75" s="25" t="str">
        <f>IF(
   $B$7="Overall Alert",IF(
      'Compound Alert'!R36 &gt;= 7, "HIGH",IF(
         'Compound Alert'!R36 &gt;= 5, "MED","LOW")), IF(
            $B$7="Underlying Vulnerability", IF(
               'Compound Alert'!Y36 &gt;= 10, "HIGH",IF(
                  'Compound Alert'!Y36 &gt;= 7, "MED","LOW")),IF(
                     $B$7="Emerging Threat", IF(
                        'Compound Alert'!AF36 &gt;= 10, "HIGH",IF(
                            'Compound Alert'!AF36 &gt;= 7, "MED","LOW")))))</f>
        <v>MED</v>
      </c>
      <c r="K75" s="25" t="str">
        <f>IF(
   $B$7="Overall Alert",IF(
      'Compound Alert'!S36 &gt;= 7, "HIGH",IF(
         'Compound Alert'!S36 &gt;= 5, "MED","LOW")), IF(
            $B$7="Underlying Vulnerability", IF(
               'Compound Alert'!Z36 &gt;= 10, "HIGH",IF(
                  'Compound Alert'!Z36 &gt;= 7, "MED","LOW")),IF(
                     $B$7="Emerging Threat", IF(
                        'Compound Alert'!AG36 &gt;= 10, "HIGH",IF(
                            'Compound Alert'!AG36 &gt;= 7, "MED","LOW")))))</f>
        <v>LOW</v>
      </c>
      <c r="L75" s="25" t="str">
        <f>IF(
   $B$7="Overall Alert",IF(
      'Compound Alert'!T36 &gt;= 7, "HIGH",IF(
         'Compound Alert'!T36 &gt;= 5, "MED","LOW")), IF(
            $B$7="Underlying Vulnerability", IF(
               'Compound Alert'!AA36 &gt;= 10, "HIGH",IF(
                  'Compound Alert'!AA36 &gt;= 7, "MED","LOW")),IF(
                     $B$7="Emerging Threat", IF(
                        'Compound Alert'!AH36 &gt;= 10, "HIGH",IF(
                            'Compound Alert'!AH36 &gt;= 7, "MED","LOW")))))</f>
        <v>LOW</v>
      </c>
      <c r="M75" s="25" t="str">
        <f>IF(
   $B$7="Overall Alert",IF(
      'Compound Alert'!U36 &gt;= 7, "HIGH",IF(
         'Compound Alert'!U36 &gt;= 5, "MED","LOW")), IF(
            $B$7="Underlying Vulnerability", IF(
               'Compound Alert'!AB36 &gt;= 10, "HIGH",IF(
                  'Compound Alert'!AB36 &gt;= 7, "MED","LOW")),IF(
                     $B$7="Emerging Threat", IF(
                        'Compound Alert'!AI36 &gt;= 10, "HIGH",IF(
                            'Compound Alert'!AI36 &gt;= 7, "MED","LOW")))))</f>
        <v>LOW</v>
      </c>
      <c r="N75" s="25" t="str">
        <f>IF(
   $B$7="Overall Alert",IF(
      'Compound Alert'!V36 &gt;= 7, "HIGH",IF(
         'Compound Alert'!V36 &gt;= 5, "MED","LOW")), IF(
            $B$7="Underlying Vulnerability", IF(
               'Compound Alert'!AC36 &gt;= 10, "HIGH",IF(
                  'Compound Alert'!AC36 &gt;= 7, "MED","LOW")),IF(
                     $B$7="Emerging Threat", IF(
                        'Compound Alert'!AJ36 &gt;= 10, "HIGH",IF(
                            'Compound Alert'!AJ36 &gt;= 7, "MED","LOW")))))</f>
        <v>LOW</v>
      </c>
      <c r="O75" s="25" t="str">
        <f>IF(
   $B$7="Overall Alert",IF(
      'Compound Alert'!W36 &gt;= 7, "HIGH",IF(
         'Compound Alert'!W36 &gt;= 5, "MED","LOW")), IF(
            $B$7="Underlying Vulnerability", IF(
               'Compound Alert'!AD36 &gt;= 10, "HIGH",IF(
                  'Compound Alert'!AD36 &gt;= 7, "MED","LOW")),IF(
                     $B$7="Emerging Threat", IF(
                        'Compound Alert'!AK36 &gt;= 10, "HIGH",IF(
                            'Compound Alert'!AK36 &gt;= 7, "MED","LOW")))))</f>
        <v>LOW</v>
      </c>
      <c r="P75" s="25"/>
      <c r="Q75" s="27"/>
      <c r="R75" s="27"/>
      <c r="S75" s="21"/>
      <c r="T75" s="21"/>
      <c r="U75" s="21"/>
      <c r="V75" s="21"/>
      <c r="W75" s="21"/>
      <c r="X75" s="21"/>
      <c r="Y75" s="28"/>
      <c r="Z75" s="28"/>
      <c r="AA75" s="28"/>
      <c r="AB75" s="28"/>
      <c r="AC75" s="28"/>
      <c r="AD75" s="28"/>
      <c r="AE75" s="28"/>
      <c r="AF75" s="28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spans="1:50" x14ac:dyDescent="0.2">
      <c r="A76" s="64">
        <v>32</v>
      </c>
      <c r="B76" s="20" t="str">
        <f>'Compound Alert'!B37</f>
        <v>China</v>
      </c>
      <c r="C76" s="20" t="str">
        <f>'Compound Alert'!C37</f>
        <v>CHN</v>
      </c>
      <c r="D76" s="20" t="str">
        <f>'Compound Alert'!D37</f>
        <v>EAS           East Asia &amp; Pacific</v>
      </c>
      <c r="E76" s="20" t="str">
        <f>'Compound Alert'!E37</f>
        <v>IBRD</v>
      </c>
      <c r="F76" s="50">
        <f>'Compound Alert'!F37</f>
        <v>0</v>
      </c>
      <c r="G76" s="22">
        <f>IF($B$7="Overall Alert",'Compound Alert'!G37,IF($B$7="Underlying Vulnerability",'Compound Alert'!J37,IF($B$7="Emerging Threat",'Compound Alert'!M37)))</f>
        <v>0.5</v>
      </c>
      <c r="H76" s="23">
        <f>IF($B$7="Overall Alert",'Compound Alert'!H37,IF($B$7="Underlying Vulnerability",'Compound Alert'!K37,IF($B$7="Emerging Threat",'Compound Alert'!N37)))</f>
        <v>0.5</v>
      </c>
      <c r="I76" s="50">
        <f>'Compound Alert'!Q37</f>
        <v>0</v>
      </c>
      <c r="J76" s="25" t="str">
        <f>IF(
   $B$7="Overall Alert",IF(
      'Compound Alert'!R37 &gt;= 7, "HIGH",IF(
         'Compound Alert'!R37 &gt;= 5, "MED","LOW")), IF(
            $B$7="Underlying Vulnerability", IF(
               'Compound Alert'!Y37 &gt;= 10, "HIGH",IF(
                  'Compound Alert'!Y37 &gt;= 7, "MED","LOW")),IF(
                     $B$7="Emerging Threat", IF(
                        'Compound Alert'!AF37 &gt;= 10, "HIGH",IF(
                            'Compound Alert'!AF37 &gt;= 7, "MED","LOW")))))</f>
        <v>LOW</v>
      </c>
      <c r="K76" s="25" t="str">
        <f>IF(
   $B$7="Overall Alert",IF(
      'Compound Alert'!S37 &gt;= 7, "HIGH",IF(
         'Compound Alert'!S37 &gt;= 5, "MED","LOW")), IF(
            $B$7="Underlying Vulnerability", IF(
               'Compound Alert'!Z37 &gt;= 10, "HIGH",IF(
                  'Compound Alert'!Z37 &gt;= 7, "MED","LOW")),IF(
                     $B$7="Emerging Threat", IF(
                        'Compound Alert'!AG37 &gt;= 10, "HIGH",IF(
                            'Compound Alert'!AG37 &gt;= 7, "MED","LOW")))))</f>
        <v>LOW</v>
      </c>
      <c r="L76" s="25" t="str">
        <f>IF(
   $B$7="Overall Alert",IF(
      'Compound Alert'!T37 &gt;= 7, "HIGH",IF(
         'Compound Alert'!T37 &gt;= 5, "MED","LOW")), IF(
            $B$7="Underlying Vulnerability", IF(
               'Compound Alert'!AA37 &gt;= 10, "HIGH",IF(
                  'Compound Alert'!AA37 &gt;= 7, "MED","LOW")),IF(
                     $B$7="Emerging Threat", IF(
                        'Compound Alert'!AH37 &gt;= 10, "HIGH",IF(
                            'Compound Alert'!AH37 &gt;= 7, "MED","LOW")))))</f>
        <v>LOW</v>
      </c>
      <c r="M76" s="25" t="str">
        <f>IF(
   $B$7="Overall Alert",IF(
      'Compound Alert'!U37 &gt;= 7, "HIGH",IF(
         'Compound Alert'!U37 &gt;= 5, "MED","LOW")), IF(
            $B$7="Underlying Vulnerability", IF(
               'Compound Alert'!AB37 &gt;= 10, "HIGH",IF(
                  'Compound Alert'!AB37 &gt;= 7, "MED","LOW")),IF(
                     $B$7="Emerging Threat", IF(
                        'Compound Alert'!AI37 &gt;= 10, "HIGH",IF(
                            'Compound Alert'!AI37 &gt;= 7, "MED","LOW")))))</f>
        <v>MED</v>
      </c>
      <c r="N76" s="25" t="str">
        <f>IF(
   $B$7="Overall Alert",IF(
      'Compound Alert'!V37 &gt;= 7, "HIGH",IF(
         'Compound Alert'!V37 &gt;= 5, "MED","LOW")), IF(
            $B$7="Underlying Vulnerability", IF(
               'Compound Alert'!AC37 &gt;= 10, "HIGH",IF(
                  'Compound Alert'!AC37 &gt;= 7, "MED","LOW")),IF(
                     $B$7="Emerging Threat", IF(
                        'Compound Alert'!AJ37 &gt;= 10, "HIGH",IF(
                            'Compound Alert'!AJ37 &gt;= 7, "MED","LOW")))))</f>
        <v>LOW</v>
      </c>
      <c r="O76" s="25" t="str">
        <f>IF(
   $B$7="Overall Alert",IF(
      'Compound Alert'!W37 &gt;= 7, "HIGH",IF(
         'Compound Alert'!W37 &gt;= 5, "MED","LOW")), IF(
            $B$7="Underlying Vulnerability", IF(
               'Compound Alert'!AD37 &gt;= 10, "HIGH",IF(
                  'Compound Alert'!AD37 &gt;= 7, "MED","LOW")),IF(
                     $B$7="Emerging Threat", IF(
                        'Compound Alert'!AK37 &gt;= 10, "HIGH",IF(
                            'Compound Alert'!AK37 &gt;= 7, "MED","LOW")))))</f>
        <v>LOW</v>
      </c>
      <c r="P76" s="25"/>
      <c r="Q76" s="27"/>
      <c r="R76" s="27"/>
      <c r="S76" s="21"/>
      <c r="T76" s="21"/>
      <c r="U76" s="21"/>
      <c r="V76" s="21"/>
      <c r="W76" s="21"/>
      <c r="X76" s="21"/>
      <c r="Y76" s="28"/>
      <c r="Z76" s="28"/>
      <c r="AA76" s="28"/>
      <c r="AB76" s="28"/>
      <c r="AC76" s="28"/>
      <c r="AD76" s="28"/>
      <c r="AE76" s="28"/>
      <c r="AF76" s="28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</row>
    <row r="77" spans="1:50" x14ac:dyDescent="0.2">
      <c r="A77" s="64">
        <v>33</v>
      </c>
      <c r="B77" s="20" t="str">
        <f>'Compound Alert'!B38</f>
        <v>Côte d'Ivoire</v>
      </c>
      <c r="C77" s="20" t="str">
        <f>'Compound Alert'!C38</f>
        <v>CIV</v>
      </c>
      <c r="D77" s="20" t="str">
        <f>'Compound Alert'!D38</f>
        <v>SSF           Sub-Saharan Africa</v>
      </c>
      <c r="E77" s="20" t="str">
        <f>'Compound Alert'!E38</f>
        <v>IDA</v>
      </c>
      <c r="F77" s="50">
        <f>'Compound Alert'!F38</f>
        <v>0</v>
      </c>
      <c r="G77" s="22">
        <f>IF($B$7="Overall Alert",'Compound Alert'!G38,IF($B$7="Underlying Vulnerability",'Compound Alert'!J38,IF($B$7="Emerging Threat",'Compound Alert'!M38)))</f>
        <v>2.5</v>
      </c>
      <c r="H77" s="23">
        <f>IF($B$7="Overall Alert",'Compound Alert'!H38,IF($B$7="Underlying Vulnerability",'Compound Alert'!K38,IF($B$7="Emerging Threat",'Compound Alert'!N38)))</f>
        <v>2.5</v>
      </c>
      <c r="I77" s="50">
        <f>'Compound Alert'!Q38</f>
        <v>0</v>
      </c>
      <c r="J77" s="25" t="str">
        <f>IF(
   $B$7="Overall Alert",IF(
      'Compound Alert'!R38 &gt;= 7, "HIGH",IF(
         'Compound Alert'!R38 &gt;= 5, "MED","LOW")), IF(
            $B$7="Underlying Vulnerability", IF(
               'Compound Alert'!Y38 &gt;= 10, "HIGH",IF(
                  'Compound Alert'!Y38 &gt;= 7, "MED","LOW")),IF(
                     $B$7="Emerging Threat", IF(
                        'Compound Alert'!AF38 &gt;= 10, "HIGH",IF(
                            'Compound Alert'!AF38 &gt;= 7, "MED","LOW")))))</f>
        <v>HIGH</v>
      </c>
      <c r="K77" s="25" t="str">
        <f>IF(
   $B$7="Overall Alert",IF(
      'Compound Alert'!S38 &gt;= 7, "HIGH",IF(
         'Compound Alert'!S38 &gt;= 5, "MED","LOW")), IF(
            $B$7="Underlying Vulnerability", IF(
               'Compound Alert'!Z38 &gt;= 10, "HIGH",IF(
                  'Compound Alert'!Z38 &gt;= 7, "MED","LOW")),IF(
                     $B$7="Emerging Threat", IF(
                        'Compound Alert'!AG38 &gt;= 10, "HIGH",IF(
                            'Compound Alert'!AG38 &gt;= 7, "MED","LOW")))))</f>
        <v>LOW</v>
      </c>
      <c r="L77" s="25" t="str">
        <f>IF(
   $B$7="Overall Alert",IF(
      'Compound Alert'!T38 &gt;= 7, "HIGH",IF(
         'Compound Alert'!T38 &gt;= 5, "MED","LOW")), IF(
            $B$7="Underlying Vulnerability", IF(
               'Compound Alert'!AA38 &gt;= 10, "HIGH",IF(
                  'Compound Alert'!AA38 &gt;= 7, "MED","LOW")),IF(
                     $B$7="Emerging Threat", IF(
                        'Compound Alert'!AH38 &gt;= 10, "HIGH",IF(
                            'Compound Alert'!AH38 &gt;= 7, "MED","LOW")))))</f>
        <v>MED</v>
      </c>
      <c r="M77" s="25" t="str">
        <f>IF(
   $B$7="Overall Alert",IF(
      'Compound Alert'!U38 &gt;= 7, "HIGH",IF(
         'Compound Alert'!U38 &gt;= 5, "MED","LOW")), IF(
            $B$7="Underlying Vulnerability", IF(
               'Compound Alert'!AB38 &gt;= 10, "HIGH",IF(
                  'Compound Alert'!AB38 &gt;= 7, "MED","LOW")),IF(
                     $B$7="Emerging Threat", IF(
                        'Compound Alert'!AI38 &gt;= 10, "HIGH",IF(
                            'Compound Alert'!AI38 &gt;= 7, "MED","LOW")))))</f>
        <v>HIGH</v>
      </c>
      <c r="N77" s="25" t="str">
        <f>IF(
   $B$7="Overall Alert",IF(
      'Compound Alert'!V38 &gt;= 7, "HIGH",IF(
         'Compound Alert'!V38 &gt;= 5, "MED","LOW")), IF(
            $B$7="Underlying Vulnerability", IF(
               'Compound Alert'!AC38 &gt;= 10, "HIGH",IF(
                  'Compound Alert'!AC38 &gt;= 7, "MED","LOW")),IF(
                     $B$7="Emerging Threat", IF(
                        'Compound Alert'!AJ38 &gt;= 10, "HIGH",IF(
                            'Compound Alert'!AJ38 &gt;= 7, "MED","LOW")))))</f>
        <v>LOW</v>
      </c>
      <c r="O77" s="25" t="str">
        <f>IF(
   $B$7="Overall Alert",IF(
      'Compound Alert'!W38 &gt;= 7, "HIGH",IF(
         'Compound Alert'!W38 &gt;= 5, "MED","LOW")), IF(
            $B$7="Underlying Vulnerability", IF(
               'Compound Alert'!AD38 &gt;= 10, "HIGH",IF(
                  'Compound Alert'!AD38 &gt;= 7, "MED","LOW")),IF(
                     $B$7="Emerging Threat", IF(
                        'Compound Alert'!AK38 &gt;= 10, "HIGH",IF(
                            'Compound Alert'!AK38 &gt;= 7, "MED","LOW")))))</f>
        <v>LOW</v>
      </c>
      <c r="P77" s="25"/>
      <c r="Q77" s="27"/>
      <c r="R77" s="27"/>
      <c r="S77" s="21"/>
      <c r="T77" s="21"/>
      <c r="U77" s="21"/>
      <c r="V77" s="21"/>
      <c r="W77" s="21"/>
      <c r="X77" s="21"/>
      <c r="Y77" s="28"/>
      <c r="Z77" s="28"/>
      <c r="AA77" s="28"/>
      <c r="AB77" s="28"/>
      <c r="AC77" s="28"/>
      <c r="AD77" s="28"/>
      <c r="AE77" s="28"/>
      <c r="AF77" s="28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</row>
    <row r="78" spans="1:50" x14ac:dyDescent="0.2">
      <c r="A78" s="64">
        <v>34</v>
      </c>
      <c r="B78" s="20" t="str">
        <f>'Compound Alert'!B39</f>
        <v>Cameroon</v>
      </c>
      <c r="C78" s="20" t="str">
        <f>'Compound Alert'!C39</f>
        <v>CMR</v>
      </c>
      <c r="D78" s="20" t="str">
        <f>'Compound Alert'!D39</f>
        <v>SSF           Sub-Saharan Africa</v>
      </c>
      <c r="E78" s="20" t="str">
        <f>'Compound Alert'!E39</f>
        <v>Blend</v>
      </c>
      <c r="F78" s="50">
        <f>'Compound Alert'!F39</f>
        <v>0</v>
      </c>
      <c r="G78" s="22">
        <f>IF($B$7="Overall Alert",'Compound Alert'!G39,IF($B$7="Underlying Vulnerability",'Compound Alert'!J39,IF($B$7="Emerging Threat",'Compound Alert'!M39)))</f>
        <v>4.5</v>
      </c>
      <c r="H78" s="23">
        <f>IF($B$7="Overall Alert",'Compound Alert'!H39,IF($B$7="Underlying Vulnerability",'Compound Alert'!K39,IF($B$7="Emerging Threat",'Compound Alert'!N39)))</f>
        <v>4.5</v>
      </c>
      <c r="I78" s="50">
        <f>'Compound Alert'!Q39</f>
        <v>0</v>
      </c>
      <c r="J78" s="25" t="str">
        <f>IF(
   $B$7="Overall Alert",IF(
      'Compound Alert'!R39 &gt;= 7, "HIGH",IF(
         'Compound Alert'!R39 &gt;= 5, "MED","LOW")), IF(
            $B$7="Underlying Vulnerability", IF(
               'Compound Alert'!Y39 &gt;= 10, "HIGH",IF(
                  'Compound Alert'!Y39 &gt;= 7, "MED","LOW")),IF(
                     $B$7="Emerging Threat", IF(
                        'Compound Alert'!AF39 &gt;= 10, "HIGH",IF(
                            'Compound Alert'!AF39 &gt;= 7, "MED","LOW")))))</f>
        <v>HIGH</v>
      </c>
      <c r="K78" s="25" t="str">
        <f>IF(
   $B$7="Overall Alert",IF(
      'Compound Alert'!S39 &gt;= 7, "HIGH",IF(
         'Compound Alert'!S39 &gt;= 5, "MED","LOW")), IF(
            $B$7="Underlying Vulnerability", IF(
               'Compound Alert'!Z39 &gt;= 10, "HIGH",IF(
                  'Compound Alert'!Z39 &gt;= 7, "MED","LOW")),IF(
                     $B$7="Emerging Threat", IF(
                        'Compound Alert'!AG39 &gt;= 10, "HIGH",IF(
                            'Compound Alert'!AG39 &gt;= 7, "MED","LOW")))))</f>
        <v>HIGH</v>
      </c>
      <c r="L78" s="25" t="str">
        <f>IF(
   $B$7="Overall Alert",IF(
      'Compound Alert'!T39 &gt;= 7, "HIGH",IF(
         'Compound Alert'!T39 &gt;= 5, "MED","LOW")), IF(
            $B$7="Underlying Vulnerability", IF(
               'Compound Alert'!AA39 &gt;= 10, "HIGH",IF(
                  'Compound Alert'!AA39 &gt;= 7, "MED","LOW")),IF(
                     $B$7="Emerging Threat", IF(
                        'Compound Alert'!AH39 &gt;= 10, "HIGH",IF(
                            'Compound Alert'!AH39 &gt;= 7, "MED","LOW")))))</f>
        <v>MED</v>
      </c>
      <c r="M78" s="25" t="str">
        <f>IF(
   $B$7="Overall Alert",IF(
      'Compound Alert'!U39 &gt;= 7, "HIGH",IF(
         'Compound Alert'!U39 &gt;= 5, "MED","LOW")), IF(
            $B$7="Underlying Vulnerability", IF(
               'Compound Alert'!AB39 &gt;= 10, "HIGH",IF(
                  'Compound Alert'!AB39 &gt;= 7, "MED","LOW")),IF(
                     $B$7="Emerging Threat", IF(
                        'Compound Alert'!AI39 &gt;= 10, "HIGH",IF(
                            'Compound Alert'!AI39 &gt;= 7, "MED","LOW")))))</f>
        <v>HIGH</v>
      </c>
      <c r="N78" s="25" t="str">
        <f>IF(
   $B$7="Overall Alert",IF(
      'Compound Alert'!V39 &gt;= 7, "HIGH",IF(
         'Compound Alert'!V39 &gt;= 5, "MED","LOW")), IF(
            $B$7="Underlying Vulnerability", IF(
               'Compound Alert'!AC39 &gt;= 10, "HIGH",IF(
                  'Compound Alert'!AC39 &gt;= 7, "MED","LOW")),IF(
                     $B$7="Emerging Threat", IF(
                        'Compound Alert'!AJ39 &gt;= 10, "HIGH",IF(
                            'Compound Alert'!AJ39 &gt;= 7, "MED","LOW")))))</f>
        <v>LOW</v>
      </c>
      <c r="O78" s="25" t="str">
        <f>IF(
   $B$7="Overall Alert",IF(
      'Compound Alert'!W39 &gt;= 7, "HIGH",IF(
         'Compound Alert'!W39 &gt;= 5, "MED","LOW")), IF(
            $B$7="Underlying Vulnerability", IF(
               'Compound Alert'!AD39 &gt;= 10, "HIGH",IF(
                  'Compound Alert'!AD39 &gt;= 7, "MED","LOW")),IF(
                     $B$7="Emerging Threat", IF(
                        'Compound Alert'!AK39 &gt;= 10, "HIGH",IF(
                            'Compound Alert'!AK39 &gt;= 7, "MED","LOW")))))</f>
        <v>HIGH</v>
      </c>
      <c r="P78" s="25"/>
      <c r="Q78" s="27"/>
      <c r="R78" s="27"/>
      <c r="S78" s="21"/>
      <c r="T78" s="21"/>
      <c r="U78" s="21"/>
      <c r="V78" s="21"/>
      <c r="W78" s="21"/>
      <c r="X78" s="21"/>
      <c r="Y78" s="28"/>
      <c r="Z78" s="28"/>
      <c r="AA78" s="28"/>
      <c r="AB78" s="28"/>
      <c r="AC78" s="28"/>
      <c r="AD78" s="28"/>
      <c r="AE78" s="28"/>
      <c r="AF78" s="28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</row>
    <row r="79" spans="1:50" x14ac:dyDescent="0.2">
      <c r="A79" s="64">
        <v>35</v>
      </c>
      <c r="B79" s="20" t="str">
        <f>'Compound Alert'!B40</f>
        <v>Congo DR</v>
      </c>
      <c r="C79" s="20" t="str">
        <f>'Compound Alert'!C40</f>
        <v>COD</v>
      </c>
      <c r="D79" s="20" t="str">
        <f>'Compound Alert'!D40</f>
        <v>SSF           Sub-Saharan Africa</v>
      </c>
      <c r="E79" s="20" t="str">
        <f>'Compound Alert'!E40</f>
        <v>IDA</v>
      </c>
      <c r="F79" s="50">
        <f>'Compound Alert'!F40</f>
        <v>0</v>
      </c>
      <c r="G79" s="22">
        <f>IF($B$7="Overall Alert",'Compound Alert'!G40,IF($B$7="Underlying Vulnerability",'Compound Alert'!J40,IF($B$7="Emerging Threat",'Compound Alert'!M40)))</f>
        <v>5</v>
      </c>
      <c r="H79" s="23">
        <f>IF($B$7="Overall Alert",'Compound Alert'!H40,IF($B$7="Underlying Vulnerability",'Compound Alert'!K40,IF($B$7="Emerging Threat",'Compound Alert'!N40)))</f>
        <v>5</v>
      </c>
      <c r="I79" s="50">
        <f>'Compound Alert'!Q40</f>
        <v>0</v>
      </c>
      <c r="J79" s="25" t="str">
        <f>IF(
   $B$7="Overall Alert",IF(
      'Compound Alert'!R40 &gt;= 7, "HIGH",IF(
         'Compound Alert'!R40 &gt;= 5, "MED","LOW")), IF(
            $B$7="Underlying Vulnerability", IF(
               'Compound Alert'!Y40 &gt;= 10, "HIGH",IF(
                  'Compound Alert'!Y40 &gt;= 7, "MED","LOW")),IF(
                     $B$7="Emerging Threat", IF(
                        'Compound Alert'!AF40 &gt;= 10, "HIGH",IF(
                            'Compound Alert'!AF40 &gt;= 7, "MED","LOW")))))</f>
        <v>HIGH</v>
      </c>
      <c r="K79" s="25" t="str">
        <f>IF(
   $B$7="Overall Alert",IF(
      'Compound Alert'!S40 &gt;= 7, "HIGH",IF(
         'Compound Alert'!S40 &gt;= 5, "MED","LOW")), IF(
            $B$7="Underlying Vulnerability", IF(
               'Compound Alert'!Z40 &gt;= 10, "HIGH",IF(
                  'Compound Alert'!Z40 &gt;= 7, "MED","LOW")),IF(
                     $B$7="Emerging Threat", IF(
                        'Compound Alert'!AG40 &gt;= 10, "HIGH",IF(
                            'Compound Alert'!AG40 &gt;= 7, "MED","LOW")))))</f>
        <v>HIGH</v>
      </c>
      <c r="L79" s="25" t="str">
        <f>IF(
   $B$7="Overall Alert",IF(
      'Compound Alert'!T40 &gt;= 7, "HIGH",IF(
         'Compound Alert'!T40 &gt;= 5, "MED","LOW")), IF(
            $B$7="Underlying Vulnerability", IF(
               'Compound Alert'!AA40 &gt;= 10, "HIGH",IF(
                  'Compound Alert'!AA40 &gt;= 7, "MED","LOW")),IF(
                     $B$7="Emerging Threat", IF(
                        'Compound Alert'!AH40 &gt;= 10, "HIGH",IF(
                            'Compound Alert'!AH40 &gt;= 7, "MED","LOW")))))</f>
        <v>HIGH</v>
      </c>
      <c r="M79" s="25" t="str">
        <f>IF(
   $B$7="Overall Alert",IF(
      'Compound Alert'!U40 &gt;= 7, "HIGH",IF(
         'Compound Alert'!U40 &gt;= 5, "MED","LOW")), IF(
            $B$7="Underlying Vulnerability", IF(
               'Compound Alert'!AB40 &gt;= 10, "HIGH",IF(
                  'Compound Alert'!AB40 &gt;= 7, "MED","LOW")),IF(
                     $B$7="Emerging Threat", IF(
                        'Compound Alert'!AI40 &gt;= 10, "HIGH",IF(
                            'Compound Alert'!AI40 &gt;= 7, "MED","LOW")))))</f>
        <v>HIGH</v>
      </c>
      <c r="N79" s="25" t="str">
        <f>IF(
   $B$7="Overall Alert",IF(
      'Compound Alert'!V40 &gt;= 7, "HIGH",IF(
         'Compound Alert'!V40 &gt;= 5, "MED","LOW")), IF(
            $B$7="Underlying Vulnerability", IF(
               'Compound Alert'!AC40 &gt;= 10, "HIGH",IF(
                  'Compound Alert'!AC40 &gt;= 7, "MED","LOW")),IF(
                     $B$7="Emerging Threat", IF(
                        'Compound Alert'!AJ40 &gt;= 10, "HIGH",IF(
                            'Compound Alert'!AJ40 &gt;= 7, "MED","LOW")))))</f>
        <v>LOW</v>
      </c>
      <c r="O79" s="25" t="str">
        <f>IF(
   $B$7="Overall Alert",IF(
      'Compound Alert'!W40 &gt;= 7, "HIGH",IF(
         'Compound Alert'!W40 &gt;= 5, "MED","LOW")), IF(
            $B$7="Underlying Vulnerability", IF(
               'Compound Alert'!AD40 &gt;= 10, "HIGH",IF(
                  'Compound Alert'!AD40 &gt;= 7, "MED","LOW")),IF(
                     $B$7="Emerging Threat", IF(
                        'Compound Alert'!AK40 &gt;= 10, "HIGH",IF(
                            'Compound Alert'!AK40 &gt;= 7, "MED","LOW")))))</f>
        <v>HIGH</v>
      </c>
      <c r="P79" s="25"/>
      <c r="Q79" s="27"/>
      <c r="R79" s="27"/>
      <c r="S79" s="21"/>
      <c r="T79" s="21"/>
      <c r="U79" s="21"/>
      <c r="V79" s="21"/>
      <c r="W79" s="21"/>
      <c r="X79" s="21"/>
      <c r="Y79" s="28"/>
      <c r="Z79" s="28"/>
      <c r="AA79" s="28"/>
      <c r="AB79" s="28"/>
      <c r="AC79" s="28"/>
      <c r="AD79" s="28"/>
      <c r="AE79" s="28"/>
      <c r="AF79" s="28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</row>
    <row r="80" spans="1:50" x14ac:dyDescent="0.2">
      <c r="A80" s="64">
        <v>36</v>
      </c>
      <c r="B80" s="20" t="str">
        <f>'Compound Alert'!B41</f>
        <v>Congo</v>
      </c>
      <c r="C80" s="20" t="str">
        <f>'Compound Alert'!C41</f>
        <v>COG</v>
      </c>
      <c r="D80" s="20" t="str">
        <f>'Compound Alert'!D41</f>
        <v>SSF           Sub-Saharan Africa</v>
      </c>
      <c r="E80" s="20" t="str">
        <f>'Compound Alert'!E41</f>
        <v>Blend</v>
      </c>
      <c r="F80" s="50">
        <f>'Compound Alert'!F41</f>
        <v>0</v>
      </c>
      <c r="G80" s="22">
        <f>IF($B$7="Overall Alert",'Compound Alert'!G41,IF($B$7="Underlying Vulnerability",'Compound Alert'!J41,IF($B$7="Emerging Threat",'Compound Alert'!M41)))</f>
        <v>4</v>
      </c>
      <c r="H80" s="23">
        <f>IF($B$7="Overall Alert",'Compound Alert'!H41,IF($B$7="Underlying Vulnerability",'Compound Alert'!K41,IF($B$7="Emerging Threat",'Compound Alert'!N41)))</f>
        <v>4</v>
      </c>
      <c r="I80" s="50">
        <f>'Compound Alert'!Q41</f>
        <v>0</v>
      </c>
      <c r="J80" s="25" t="str">
        <f>IF(
   $B$7="Overall Alert",IF(
      'Compound Alert'!R41 &gt;= 7, "HIGH",IF(
         'Compound Alert'!R41 &gt;= 5, "MED","LOW")), IF(
            $B$7="Underlying Vulnerability", IF(
               'Compound Alert'!Y41 &gt;= 10, "HIGH",IF(
                  'Compound Alert'!Y41 &gt;= 7, "MED","LOW")),IF(
                     $B$7="Emerging Threat", IF(
                        'Compound Alert'!AF41 &gt;= 10, "HIGH",IF(
                            'Compound Alert'!AF41 &gt;= 7, "MED","LOW")))))</f>
        <v>HIGH</v>
      </c>
      <c r="K80" s="25" t="str">
        <f>IF(
   $B$7="Overall Alert",IF(
      'Compound Alert'!S41 &gt;= 7, "HIGH",IF(
         'Compound Alert'!S41 &gt;= 5, "MED","LOW")), IF(
            $B$7="Underlying Vulnerability", IF(
               'Compound Alert'!Z41 &gt;= 10, "HIGH",IF(
                  'Compound Alert'!Z41 &gt;= 7, "MED","LOW")),IF(
                     $B$7="Emerging Threat", IF(
                        'Compound Alert'!AG41 &gt;= 10, "HIGH",IF(
                            'Compound Alert'!AG41 &gt;= 7, "MED","LOW")))))</f>
        <v>LOW</v>
      </c>
      <c r="L80" s="25" t="str">
        <f>IF(
   $B$7="Overall Alert",IF(
      'Compound Alert'!T41 &gt;= 7, "HIGH",IF(
         'Compound Alert'!T41 &gt;= 5, "MED","LOW")), IF(
            $B$7="Underlying Vulnerability", IF(
               'Compound Alert'!AA41 &gt;= 10, "HIGH",IF(
                  'Compound Alert'!AA41 &gt;= 7, "MED","LOW")),IF(
                     $B$7="Emerging Threat", IF(
                        'Compound Alert'!AH41 &gt;= 10, "HIGH",IF(
                            'Compound Alert'!AH41 &gt;= 7, "MED","LOW")))))</f>
        <v>HIGH</v>
      </c>
      <c r="M80" s="25" t="str">
        <f>IF(
   $B$7="Overall Alert",IF(
      'Compound Alert'!U41 &gt;= 7, "HIGH",IF(
         'Compound Alert'!U41 &gt;= 5, "MED","LOW")), IF(
            $B$7="Underlying Vulnerability", IF(
               'Compound Alert'!AB41 &gt;= 10, "HIGH",IF(
                  'Compound Alert'!AB41 &gt;= 7, "MED","LOW")),IF(
                     $B$7="Emerging Threat", IF(
                        'Compound Alert'!AI41 &gt;= 10, "HIGH",IF(
                            'Compound Alert'!AI41 &gt;= 7, "MED","LOW")))))</f>
        <v>HIGH</v>
      </c>
      <c r="N80" s="25" t="str">
        <f>IF(
   $B$7="Overall Alert",IF(
      'Compound Alert'!V41 &gt;= 7, "HIGH",IF(
         'Compound Alert'!V41 &gt;= 5, "MED","LOW")), IF(
            $B$7="Underlying Vulnerability", IF(
               'Compound Alert'!AC41 &gt;= 10, "HIGH",IF(
                  'Compound Alert'!AC41 &gt;= 7, "MED","LOW")),IF(
                     $B$7="Emerging Threat", IF(
                        'Compound Alert'!AJ41 &gt;= 10, "HIGH",IF(
                            'Compound Alert'!AJ41 &gt;= 7, "MED","LOW")))))</f>
        <v>LOW</v>
      </c>
      <c r="O80" s="25" t="str">
        <f>IF(
   $B$7="Overall Alert",IF(
      'Compound Alert'!W41 &gt;= 7, "HIGH",IF(
         'Compound Alert'!W41 &gt;= 5, "MED","LOW")), IF(
            $B$7="Underlying Vulnerability", IF(
               'Compound Alert'!AD41 &gt;= 10, "HIGH",IF(
                  'Compound Alert'!AD41 &gt;= 7, "MED","LOW")),IF(
                     $B$7="Emerging Threat", IF(
                        'Compound Alert'!AK41 &gt;= 10, "HIGH",IF(
                            'Compound Alert'!AK41 &gt;= 7, "MED","LOW")))))</f>
        <v>HIGH</v>
      </c>
      <c r="P80" s="25"/>
      <c r="Q80" s="27"/>
      <c r="R80" s="27"/>
      <c r="S80" s="21"/>
      <c r="T80" s="21"/>
      <c r="U80" s="21"/>
      <c r="V80" s="21"/>
      <c r="W80" s="21"/>
      <c r="X80" s="21"/>
      <c r="Y80" s="28"/>
      <c r="Z80" s="28"/>
      <c r="AA80" s="28"/>
      <c r="AB80" s="28"/>
      <c r="AC80" s="28"/>
      <c r="AD80" s="28"/>
      <c r="AE80" s="28"/>
      <c r="AF80" s="28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</row>
    <row r="81" spans="1:50" x14ac:dyDescent="0.2">
      <c r="A81" s="64">
        <v>37</v>
      </c>
      <c r="B81" s="20" t="str">
        <f>'Compound Alert'!B42</f>
        <v>Colombia</v>
      </c>
      <c r="C81" s="20" t="str">
        <f>'Compound Alert'!C42</f>
        <v>COL</v>
      </c>
      <c r="D81" s="20" t="str">
        <f>'Compound Alert'!D42</f>
        <v>LCN           Latin America &amp; Caribbean</v>
      </c>
      <c r="E81" s="20" t="str">
        <f>'Compound Alert'!E42</f>
        <v>IBRD</v>
      </c>
      <c r="F81" s="50">
        <f>'Compound Alert'!F42</f>
        <v>0</v>
      </c>
      <c r="G81" s="22">
        <f>IF($B$7="Overall Alert",'Compound Alert'!G42,IF($B$7="Underlying Vulnerability",'Compound Alert'!J42,IF($B$7="Emerging Threat",'Compound Alert'!M42)))</f>
        <v>3</v>
      </c>
      <c r="H81" s="23">
        <f>IF($B$7="Overall Alert",'Compound Alert'!H42,IF($B$7="Underlying Vulnerability",'Compound Alert'!K42,IF($B$7="Emerging Threat",'Compound Alert'!N42)))</f>
        <v>3</v>
      </c>
      <c r="I81" s="50">
        <f>'Compound Alert'!Q42</f>
        <v>0</v>
      </c>
      <c r="J81" s="25" t="str">
        <f>IF(
   $B$7="Overall Alert",IF(
      'Compound Alert'!R42 &gt;= 7, "HIGH",IF(
         'Compound Alert'!R42 &gt;= 5, "MED","LOW")), IF(
            $B$7="Underlying Vulnerability", IF(
               'Compound Alert'!Y42 &gt;= 10, "HIGH",IF(
                  'Compound Alert'!Y42 &gt;= 7, "MED","LOW")),IF(
                     $B$7="Emerging Threat", IF(
                        'Compound Alert'!AF42 &gt;= 10, "HIGH",IF(
                            'Compound Alert'!AF42 &gt;= 7, "MED","LOW")))))</f>
        <v>HIGH</v>
      </c>
      <c r="K81" s="25" t="str">
        <f>IF(
   $B$7="Overall Alert",IF(
      'Compound Alert'!S42 &gt;= 7, "HIGH",IF(
         'Compound Alert'!S42 &gt;= 5, "MED","LOW")), IF(
            $B$7="Underlying Vulnerability", IF(
               'Compound Alert'!Z42 &gt;= 10, "HIGH",IF(
                  'Compound Alert'!Z42 &gt;= 7, "MED","LOW")),IF(
                     $B$7="Emerging Threat", IF(
                        'Compound Alert'!AG42 &gt;= 10, "HIGH",IF(
                            'Compound Alert'!AG42 &gt;= 7, "MED","LOW")))))</f>
        <v>LOW</v>
      </c>
      <c r="L81" s="25" t="str">
        <f>IF(
   $B$7="Overall Alert",IF(
      'Compound Alert'!T42 &gt;= 7, "HIGH",IF(
         'Compound Alert'!T42 &gt;= 5, "MED","LOW")), IF(
            $B$7="Underlying Vulnerability", IF(
               'Compound Alert'!AA42 &gt;= 10, "HIGH",IF(
                  'Compound Alert'!AA42 &gt;= 7, "MED","LOW")),IF(
                     $B$7="Emerging Threat", IF(
                        'Compound Alert'!AH42 &gt;= 10, "HIGH",IF(
                            'Compound Alert'!AH42 &gt;= 7, "MED","LOW")))))</f>
        <v>LOW</v>
      </c>
      <c r="M81" s="25" t="str">
        <f>IF(
   $B$7="Overall Alert",IF(
      'Compound Alert'!U42 &gt;= 7, "HIGH",IF(
         'Compound Alert'!U42 &gt;= 5, "MED","LOW")), IF(
            $B$7="Underlying Vulnerability", IF(
               'Compound Alert'!AB42 &gt;= 10, "HIGH",IF(
                  'Compound Alert'!AB42 &gt;= 7, "MED","LOW")),IF(
                     $B$7="Emerging Threat", IF(
                        'Compound Alert'!AI42 &gt;= 10, "HIGH",IF(
                            'Compound Alert'!AI42 &gt;= 7, "MED","LOW")))))</f>
        <v>HIGH</v>
      </c>
      <c r="N81" s="25" t="str">
        <f>IF(
   $B$7="Overall Alert",IF(
      'Compound Alert'!V42 &gt;= 7, "HIGH",IF(
         'Compound Alert'!V42 &gt;= 5, "MED","LOW")), IF(
            $B$7="Underlying Vulnerability", IF(
               'Compound Alert'!AC42 &gt;= 10, "HIGH",IF(
                  'Compound Alert'!AC42 &gt;= 7, "MED","LOW")),IF(
                     $B$7="Emerging Threat", IF(
                        'Compound Alert'!AJ42 &gt;= 10, "HIGH",IF(
                            'Compound Alert'!AJ42 &gt;= 7, "MED","LOW")))))</f>
        <v>HIGH</v>
      </c>
      <c r="O81" s="25" t="str">
        <f>IF(
   $B$7="Overall Alert",IF(
      'Compound Alert'!W42 &gt;= 7, "HIGH",IF(
         'Compound Alert'!W42 &gt;= 5, "MED","LOW")), IF(
            $B$7="Underlying Vulnerability", IF(
               'Compound Alert'!AD42 &gt;= 10, "HIGH",IF(
                  'Compound Alert'!AD42 &gt;= 7, "MED","LOW")),IF(
                     $B$7="Emerging Threat", IF(
                        'Compound Alert'!AK42 &gt;= 10, "HIGH",IF(
                            'Compound Alert'!AK42 &gt;= 7, "MED","LOW")))))</f>
        <v>LOW</v>
      </c>
      <c r="P81" s="25"/>
      <c r="Q81" s="27"/>
      <c r="R81" s="27"/>
      <c r="S81" s="21"/>
      <c r="T81" s="21"/>
      <c r="U81" s="21"/>
      <c r="V81" s="21"/>
      <c r="W81" s="21"/>
      <c r="X81" s="21"/>
      <c r="Y81" s="28"/>
      <c r="Z81" s="28"/>
      <c r="AA81" s="28"/>
      <c r="AB81" s="28"/>
      <c r="AC81" s="28"/>
      <c r="AD81" s="28"/>
      <c r="AE81" s="28"/>
      <c r="AF81" s="28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</row>
    <row r="82" spans="1:50" x14ac:dyDescent="0.2">
      <c r="A82" s="64">
        <v>38</v>
      </c>
      <c r="B82" s="20" t="str">
        <f>'Compound Alert'!B43</f>
        <v>Comoros</v>
      </c>
      <c r="C82" s="20" t="str">
        <f>'Compound Alert'!C43</f>
        <v>COM</v>
      </c>
      <c r="D82" s="20" t="str">
        <f>'Compound Alert'!D43</f>
        <v>SSF           Sub-Saharan Africa</v>
      </c>
      <c r="E82" s="20" t="str">
        <f>'Compound Alert'!E43</f>
        <v>IDA</v>
      </c>
      <c r="F82" s="50">
        <f>'Compound Alert'!F43</f>
        <v>0</v>
      </c>
      <c r="G82" s="22">
        <f>IF($B$7="Overall Alert",'Compound Alert'!G43,IF($B$7="Underlying Vulnerability",'Compound Alert'!J43,IF($B$7="Emerging Threat",'Compound Alert'!M43)))</f>
        <v>0.5</v>
      </c>
      <c r="H82" s="23">
        <f>IF($B$7="Overall Alert",'Compound Alert'!H43,IF($B$7="Underlying Vulnerability",'Compound Alert'!K43,IF($B$7="Emerging Threat",'Compound Alert'!N43)))</f>
        <v>0.5</v>
      </c>
      <c r="I82" s="50">
        <f>'Compound Alert'!Q43</f>
        <v>0</v>
      </c>
      <c r="J82" s="25" t="str">
        <f>IF(
   $B$7="Overall Alert",IF(
      'Compound Alert'!R43 &gt;= 7, "HIGH",IF(
         'Compound Alert'!R43 &gt;= 5, "MED","LOW")), IF(
            $B$7="Underlying Vulnerability", IF(
               'Compound Alert'!Y43 &gt;= 10, "HIGH",IF(
                  'Compound Alert'!Y43 &gt;= 7, "MED","LOW")),IF(
                     $B$7="Emerging Threat", IF(
                        'Compound Alert'!AF43 &gt;= 10, "HIGH",IF(
                            'Compound Alert'!AF43 &gt;= 7, "MED","LOW")))))</f>
        <v>LOW</v>
      </c>
      <c r="K82" s="25" t="str">
        <f>IF(
   $B$7="Overall Alert",IF(
      'Compound Alert'!S43 &gt;= 7, "HIGH",IF(
         'Compound Alert'!S43 &gt;= 5, "MED","LOW")), IF(
            $B$7="Underlying Vulnerability", IF(
               'Compound Alert'!Z43 &gt;= 10, "HIGH",IF(
                  'Compound Alert'!Z43 &gt;= 7, "MED","LOW")),IF(
                     $B$7="Emerging Threat", IF(
                        'Compound Alert'!AG43 &gt;= 10, "HIGH",IF(
                            'Compound Alert'!AG43 &gt;= 7, "MED","LOW")))))</f>
        <v>LOW</v>
      </c>
      <c r="L82" s="25" t="str">
        <f>IF(
   $B$7="Overall Alert",IF(
      'Compound Alert'!T43 &gt;= 7, "HIGH",IF(
         'Compound Alert'!T43 &gt;= 5, "MED","LOW")), IF(
            $B$7="Underlying Vulnerability", IF(
               'Compound Alert'!AA43 &gt;= 10, "HIGH",IF(
                  'Compound Alert'!AA43 &gt;= 7, "MED","LOW")),IF(
                     $B$7="Emerging Threat", IF(
                        'Compound Alert'!AH43 &gt;= 10, "HIGH",IF(
                            'Compound Alert'!AH43 &gt;= 7, "MED","LOW")))))</f>
        <v>LOW</v>
      </c>
      <c r="M82" s="25" t="str">
        <f>IF(
   $B$7="Overall Alert",IF(
      'Compound Alert'!U43 &gt;= 7, "HIGH",IF(
         'Compound Alert'!U43 &gt;= 5, "MED","LOW")), IF(
            $B$7="Underlying Vulnerability", IF(
               'Compound Alert'!AB43 &gt;= 10, "HIGH",IF(
                  'Compound Alert'!AB43 &gt;= 7, "MED","LOW")),IF(
                     $B$7="Emerging Threat", IF(
                        'Compound Alert'!AI43 &gt;= 10, "HIGH",IF(
                            'Compound Alert'!AI43 &gt;= 7, "MED","LOW")))))</f>
        <v>MED</v>
      </c>
      <c r="N82" s="25" t="str">
        <f>IF(
   $B$7="Overall Alert",IF(
      'Compound Alert'!V43 &gt;= 7, "HIGH",IF(
         'Compound Alert'!V43 &gt;= 5, "MED","LOW")), IF(
            $B$7="Underlying Vulnerability", IF(
               'Compound Alert'!AC43 &gt;= 10, "HIGH",IF(
                  'Compound Alert'!AC43 &gt;= 7, "MED","LOW")),IF(
                     $B$7="Emerging Threat", IF(
                        'Compound Alert'!AJ43 &gt;= 10, "HIGH",IF(
                            'Compound Alert'!AJ43 &gt;= 7, "MED","LOW")))))</f>
        <v>LOW</v>
      </c>
      <c r="O82" s="25" t="str">
        <f>IF(
   $B$7="Overall Alert",IF(
      'Compound Alert'!W43 &gt;= 7, "HIGH",IF(
         'Compound Alert'!W43 &gt;= 5, "MED","LOW")), IF(
            $B$7="Underlying Vulnerability", IF(
               'Compound Alert'!AD43 &gt;= 10, "HIGH",IF(
                  'Compound Alert'!AD43 &gt;= 7, "MED","LOW")),IF(
                     $B$7="Emerging Threat", IF(
                        'Compound Alert'!AK43 &gt;= 10, "HIGH",IF(
                            'Compound Alert'!AK43 &gt;= 7, "MED","LOW")))))</f>
        <v>LOW</v>
      </c>
      <c r="P82" s="25"/>
      <c r="Q82" s="27"/>
      <c r="R82" s="27"/>
      <c r="S82" s="21"/>
      <c r="T82" s="21"/>
      <c r="U82" s="21"/>
      <c r="V82" s="21"/>
      <c r="W82" s="21"/>
      <c r="X82" s="21"/>
      <c r="Y82" s="28"/>
      <c r="Z82" s="28"/>
      <c r="AA82" s="28"/>
      <c r="AB82" s="28"/>
      <c r="AC82" s="28"/>
      <c r="AD82" s="28"/>
      <c r="AE82" s="28"/>
      <c r="AF82" s="28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</row>
    <row r="83" spans="1:50" x14ac:dyDescent="0.2">
      <c r="A83" s="64">
        <v>39</v>
      </c>
      <c r="B83" s="20" t="str">
        <f>'Compound Alert'!B44</f>
        <v>Cabo Verde</v>
      </c>
      <c r="C83" s="20" t="str">
        <f>'Compound Alert'!C44</f>
        <v>CPV</v>
      </c>
      <c r="D83" s="20" t="str">
        <f>'Compound Alert'!D44</f>
        <v>SSF           Sub-Saharan Africa</v>
      </c>
      <c r="E83" s="20" t="str">
        <f>'Compound Alert'!E44</f>
        <v>Blend</v>
      </c>
      <c r="F83" s="50">
        <f>'Compound Alert'!F44</f>
        <v>0</v>
      </c>
      <c r="G83" s="22">
        <f>IF($B$7="Overall Alert",'Compound Alert'!G44,IF($B$7="Underlying Vulnerability",'Compound Alert'!J44,IF($B$7="Emerging Threat",'Compound Alert'!M44)))</f>
        <v>1.5</v>
      </c>
      <c r="H83" s="23">
        <f>IF($B$7="Overall Alert",'Compound Alert'!H44,IF($B$7="Underlying Vulnerability",'Compound Alert'!K44,IF($B$7="Emerging Threat",'Compound Alert'!N44)))</f>
        <v>1.5</v>
      </c>
      <c r="I83" s="50">
        <f>'Compound Alert'!Q44</f>
        <v>0</v>
      </c>
      <c r="J83" s="25" t="str">
        <f>IF(
   $B$7="Overall Alert",IF(
      'Compound Alert'!R44 &gt;= 7, "HIGH",IF(
         'Compound Alert'!R44 &gt;= 5, "MED","LOW")), IF(
            $B$7="Underlying Vulnerability", IF(
               'Compound Alert'!Y44 &gt;= 10, "HIGH",IF(
                  'Compound Alert'!Y44 &gt;= 7, "MED","LOW")),IF(
                     $B$7="Emerging Threat", IF(
                        'Compound Alert'!AF44 &gt;= 10, "HIGH",IF(
                            'Compound Alert'!AF44 &gt;= 7, "MED","LOW")))))</f>
        <v>HIGH</v>
      </c>
      <c r="K83" s="25" t="str">
        <f>IF(
   $B$7="Overall Alert",IF(
      'Compound Alert'!S44 &gt;= 7, "HIGH",IF(
         'Compound Alert'!S44 &gt;= 5, "MED","LOW")), IF(
            $B$7="Underlying Vulnerability", IF(
               'Compound Alert'!Z44 &gt;= 10, "HIGH",IF(
                  'Compound Alert'!Z44 &gt;= 7, "MED","LOW")),IF(
                     $B$7="Emerging Threat", IF(
                        'Compound Alert'!AG44 &gt;= 10, "HIGH",IF(
                            'Compound Alert'!AG44 &gt;= 7, "MED","LOW")))))</f>
        <v>LOW</v>
      </c>
      <c r="L83" s="25" t="str">
        <f>IF(
   $B$7="Overall Alert",IF(
      'Compound Alert'!T44 &gt;= 7, "HIGH",IF(
         'Compound Alert'!T44 &gt;= 5, "MED","LOW")), IF(
            $B$7="Underlying Vulnerability", IF(
               'Compound Alert'!AA44 &gt;= 10, "HIGH",IF(
                  'Compound Alert'!AA44 &gt;= 7, "MED","LOW")),IF(
                     $B$7="Emerging Threat", IF(
                        'Compound Alert'!AH44 &gt;= 10, "HIGH",IF(
                            'Compound Alert'!AH44 &gt;= 7, "MED","LOW")))))</f>
        <v>LOW</v>
      </c>
      <c r="M83" s="25" t="str">
        <f>IF(
   $B$7="Overall Alert",IF(
      'Compound Alert'!U44 &gt;= 7, "HIGH",IF(
         'Compound Alert'!U44 &gt;= 5, "MED","LOW")), IF(
            $B$7="Underlying Vulnerability", IF(
               'Compound Alert'!AB44 &gt;= 10, "HIGH",IF(
                  'Compound Alert'!AB44 &gt;= 7, "MED","LOW")),IF(
                     $B$7="Emerging Threat", IF(
                        'Compound Alert'!AI44 &gt;= 10, "HIGH",IF(
                            'Compound Alert'!AI44 &gt;= 7, "MED","LOW")))))</f>
        <v>MED</v>
      </c>
      <c r="N83" s="25" t="str">
        <f>IF(
   $B$7="Overall Alert",IF(
      'Compound Alert'!V44 &gt;= 7, "HIGH",IF(
         'Compound Alert'!V44 &gt;= 5, "MED","LOW")), IF(
            $B$7="Underlying Vulnerability", IF(
               'Compound Alert'!AC44 &gt;= 10, "HIGH",IF(
                  'Compound Alert'!AC44 &gt;= 7, "MED","LOW")),IF(
                     $B$7="Emerging Threat", IF(
                        'Compound Alert'!AJ44 &gt;= 10, "HIGH",IF(
                            'Compound Alert'!AJ44 &gt;= 7, "MED","LOW")))))</f>
        <v>LOW</v>
      </c>
      <c r="O83" s="25" t="str">
        <f>IF(
   $B$7="Overall Alert",IF(
      'Compound Alert'!W44 &gt;= 7, "HIGH",IF(
         'Compound Alert'!W44 &gt;= 5, "MED","LOW")), IF(
            $B$7="Underlying Vulnerability", IF(
               'Compound Alert'!AD44 &gt;= 10, "HIGH",IF(
                  'Compound Alert'!AD44 &gt;= 7, "MED","LOW")),IF(
                     $B$7="Emerging Threat", IF(
                        'Compound Alert'!AK44 &gt;= 10, "HIGH",IF(
                            'Compound Alert'!AK44 &gt;= 7, "MED","LOW")))))</f>
        <v>LOW</v>
      </c>
      <c r="P83" s="25"/>
      <c r="Q83" s="27"/>
      <c r="R83" s="27"/>
      <c r="S83" s="21"/>
      <c r="T83" s="21"/>
      <c r="U83" s="21"/>
      <c r="V83" s="21"/>
      <c r="W83" s="21"/>
      <c r="X83" s="21"/>
      <c r="Y83" s="28"/>
      <c r="Z83" s="28"/>
      <c r="AA83" s="28"/>
      <c r="AB83" s="28"/>
      <c r="AC83" s="28"/>
      <c r="AD83" s="28"/>
      <c r="AE83" s="28"/>
      <c r="AF83" s="28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</row>
    <row r="84" spans="1:50" x14ac:dyDescent="0.2">
      <c r="A84" s="64">
        <v>40</v>
      </c>
      <c r="B84" s="20" t="str">
        <f>'Compound Alert'!B45</f>
        <v>Costa Rica</v>
      </c>
      <c r="C84" s="20" t="str">
        <f>'Compound Alert'!C45</f>
        <v>CRI</v>
      </c>
      <c r="D84" s="20" t="str">
        <f>'Compound Alert'!D45</f>
        <v>LCN           Latin America &amp; Caribbean</v>
      </c>
      <c r="E84" s="20" t="str">
        <f>'Compound Alert'!E45</f>
        <v>IBRD</v>
      </c>
      <c r="F84" s="50">
        <f>'Compound Alert'!F45</f>
        <v>0</v>
      </c>
      <c r="G84" s="22">
        <f>IF($B$7="Overall Alert",'Compound Alert'!G45,IF($B$7="Underlying Vulnerability",'Compound Alert'!J45,IF($B$7="Emerging Threat",'Compound Alert'!M45)))</f>
        <v>1</v>
      </c>
      <c r="H84" s="23">
        <f>IF($B$7="Overall Alert",'Compound Alert'!H45,IF($B$7="Underlying Vulnerability",'Compound Alert'!K45,IF($B$7="Emerging Threat",'Compound Alert'!N45)))</f>
        <v>1</v>
      </c>
      <c r="I84" s="50">
        <f>'Compound Alert'!Q45</f>
        <v>0</v>
      </c>
      <c r="J84" s="25" t="str">
        <f>IF(
   $B$7="Overall Alert",IF(
      'Compound Alert'!R45 &gt;= 7, "HIGH",IF(
         'Compound Alert'!R45 &gt;= 5, "MED","LOW")), IF(
            $B$7="Underlying Vulnerability", IF(
               'Compound Alert'!Y45 &gt;= 10, "HIGH",IF(
                  'Compound Alert'!Y45 &gt;= 7, "MED","LOW")),IF(
                     $B$7="Emerging Threat", IF(
                        'Compound Alert'!AF45 &gt;= 10, "HIGH",IF(
                            'Compound Alert'!AF45 &gt;= 7, "MED","LOW")))))</f>
        <v>MED</v>
      </c>
      <c r="K84" s="25" t="str">
        <f>IF(
   $B$7="Overall Alert",IF(
      'Compound Alert'!S45 &gt;= 7, "HIGH",IF(
         'Compound Alert'!S45 &gt;= 5, "MED","LOW")), IF(
            $B$7="Underlying Vulnerability", IF(
               'Compound Alert'!Z45 &gt;= 10, "HIGH",IF(
                  'Compound Alert'!Z45 &gt;= 7, "MED","LOW")),IF(
                     $B$7="Emerging Threat", IF(
                        'Compound Alert'!AG45 &gt;= 10, "HIGH",IF(
                            'Compound Alert'!AG45 &gt;= 7, "MED","LOW")))))</f>
        <v>LOW</v>
      </c>
      <c r="L84" s="25" t="str">
        <f>IF(
   $B$7="Overall Alert",IF(
      'Compound Alert'!T45 &gt;= 7, "HIGH",IF(
         'Compound Alert'!T45 &gt;= 5, "MED","LOW")), IF(
            $B$7="Underlying Vulnerability", IF(
               'Compound Alert'!AA45 &gt;= 10, "HIGH",IF(
                  'Compound Alert'!AA45 &gt;= 7, "MED","LOW")),IF(
                     $B$7="Emerging Threat", IF(
                        'Compound Alert'!AH45 &gt;= 10, "HIGH",IF(
                            'Compound Alert'!AH45 &gt;= 7, "MED","LOW")))))</f>
        <v>LOW</v>
      </c>
      <c r="M84" s="25" t="str">
        <f>IF(
   $B$7="Overall Alert",IF(
      'Compound Alert'!U45 &gt;= 7, "HIGH",IF(
         'Compound Alert'!U45 &gt;= 5, "MED","LOW")), IF(
            $B$7="Underlying Vulnerability", IF(
               'Compound Alert'!AB45 &gt;= 10, "HIGH",IF(
                  'Compound Alert'!AB45 &gt;= 7, "MED","LOW")),IF(
                     $B$7="Emerging Threat", IF(
                        'Compound Alert'!AI45 &gt;= 10, "HIGH",IF(
                            'Compound Alert'!AI45 &gt;= 7, "MED","LOW")))))</f>
        <v>MED</v>
      </c>
      <c r="N84" s="25" t="str">
        <f>IF(
   $B$7="Overall Alert",IF(
      'Compound Alert'!V45 &gt;= 7, "HIGH",IF(
         'Compound Alert'!V45 &gt;= 5, "MED","LOW")), IF(
            $B$7="Underlying Vulnerability", IF(
               'Compound Alert'!AC45 &gt;= 10, "HIGH",IF(
                  'Compound Alert'!AC45 &gt;= 7, "MED","LOW")),IF(
                     $B$7="Emerging Threat", IF(
                        'Compound Alert'!AJ45 &gt;= 10, "HIGH",IF(
                            'Compound Alert'!AJ45 &gt;= 7, "MED","LOW")))))</f>
        <v>LOW</v>
      </c>
      <c r="O84" s="25" t="str">
        <f>IF(
   $B$7="Overall Alert",IF(
      'Compound Alert'!W45 &gt;= 7, "HIGH",IF(
         'Compound Alert'!W45 &gt;= 5, "MED","LOW")), IF(
            $B$7="Underlying Vulnerability", IF(
               'Compound Alert'!AD45 &gt;= 10, "HIGH",IF(
                  'Compound Alert'!AD45 &gt;= 7, "MED","LOW")),IF(
                     $B$7="Emerging Threat", IF(
                        'Compound Alert'!AK45 &gt;= 10, "HIGH",IF(
                            'Compound Alert'!AK45 &gt;= 7, "MED","LOW")))))</f>
        <v>LOW</v>
      </c>
      <c r="P84" s="25"/>
      <c r="Q84" s="27"/>
      <c r="R84" s="27"/>
      <c r="S84" s="21"/>
      <c r="T84" s="21"/>
      <c r="U84" s="21"/>
      <c r="V84" s="21"/>
      <c r="W84" s="21"/>
      <c r="X84" s="21"/>
      <c r="Y84" s="28"/>
      <c r="Z84" s="28"/>
      <c r="AA84" s="28"/>
      <c r="AB84" s="28"/>
      <c r="AC84" s="28"/>
      <c r="AD84" s="28"/>
      <c r="AE84" s="28"/>
      <c r="AF84" s="28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</row>
    <row r="85" spans="1:50" x14ac:dyDescent="0.2">
      <c r="A85" s="64">
        <v>41</v>
      </c>
      <c r="B85" s="20" t="str">
        <f>'Compound Alert'!B46</f>
        <v>Cuba</v>
      </c>
      <c r="C85" s="20" t="str">
        <f>'Compound Alert'!C46</f>
        <v>CUB</v>
      </c>
      <c r="D85" s="20" t="str">
        <f>'Compound Alert'!D46</f>
        <v>LCN           Latin America &amp; Caribbean</v>
      </c>
      <c r="E85" s="20" t="str">
        <f>'Compound Alert'!E46</f>
        <v xml:space="preserve"> </v>
      </c>
      <c r="F85" s="50">
        <f>'Compound Alert'!F46</f>
        <v>0</v>
      </c>
      <c r="G85" s="22">
        <f>IF($B$7="Overall Alert",'Compound Alert'!G46,IF($B$7="Underlying Vulnerability",'Compound Alert'!J46,IF($B$7="Emerging Threat",'Compound Alert'!M46)))</f>
        <v>2.5</v>
      </c>
      <c r="H85" s="23">
        <f>IF($B$7="Overall Alert",'Compound Alert'!H46,IF($B$7="Underlying Vulnerability",'Compound Alert'!K46,IF($B$7="Emerging Threat",'Compound Alert'!N46)))</f>
        <v>2.5</v>
      </c>
      <c r="I85" s="50">
        <f>'Compound Alert'!Q46</f>
        <v>0</v>
      </c>
      <c r="J85" s="25" t="str">
        <f>IF(
   $B$7="Overall Alert",IF(
      'Compound Alert'!R46 &gt;= 7, "HIGH",IF(
         'Compound Alert'!R46 &gt;= 5, "MED","LOW")), IF(
            $B$7="Underlying Vulnerability", IF(
               'Compound Alert'!Y46 &gt;= 10, "HIGH",IF(
                  'Compound Alert'!Y46 &gt;= 7, "MED","LOW")),IF(
                     $B$7="Emerging Threat", IF(
                        'Compound Alert'!AF46 &gt;= 10, "HIGH",IF(
                            'Compound Alert'!AF46 &gt;= 7, "MED","LOW")))))</f>
        <v>MED</v>
      </c>
      <c r="K85" s="25" t="str">
        <f>IF(
   $B$7="Overall Alert",IF(
      'Compound Alert'!S46 &gt;= 7, "HIGH",IF(
         'Compound Alert'!S46 &gt;= 5, "MED","LOW")), IF(
            $B$7="Underlying Vulnerability", IF(
               'Compound Alert'!Z46 &gt;= 10, "HIGH",IF(
                  'Compound Alert'!Z46 &gt;= 7, "MED","LOW")),IF(
                     $B$7="Emerging Threat", IF(
                        'Compound Alert'!AG46 &gt;= 10, "HIGH",IF(
                            'Compound Alert'!AG46 &gt;= 7, "MED","LOW")))))</f>
        <v>LOW</v>
      </c>
      <c r="L85" s="25" t="str">
        <f>IF(
   $B$7="Overall Alert",IF(
      'Compound Alert'!T46 &gt;= 7, "HIGH",IF(
         'Compound Alert'!T46 &gt;= 5, "MED","LOW")), IF(
            $B$7="Underlying Vulnerability", IF(
               'Compound Alert'!AA46 &gt;= 10, "HIGH",IF(
                  'Compound Alert'!AA46 &gt;= 7, "MED","LOW")),IF(
                     $B$7="Emerging Threat", IF(
                        'Compound Alert'!AH46 &gt;= 10, "HIGH",IF(
                            'Compound Alert'!AH46 &gt;= 7, "MED","LOW")))))</f>
        <v>HIGH</v>
      </c>
      <c r="M85" s="25" t="str">
        <f>IF(
   $B$7="Overall Alert",IF(
      'Compound Alert'!U46 &gt;= 7, "HIGH",IF(
         'Compound Alert'!U46 &gt;= 5, "MED","LOW")), IF(
            $B$7="Underlying Vulnerability", IF(
               'Compound Alert'!AB46 &gt;= 10, "HIGH",IF(
                  'Compound Alert'!AB46 &gt;= 7, "MED","LOW")),IF(
                     $B$7="Emerging Threat", IF(
                        'Compound Alert'!AI46 &gt;= 10, "HIGH",IF(
                            'Compound Alert'!AI46 &gt;= 7, "MED","LOW")))))</f>
        <v>LOW</v>
      </c>
      <c r="N85" s="25" t="str">
        <f>IF(
   $B$7="Overall Alert",IF(
      'Compound Alert'!V46 &gt;= 7, "HIGH",IF(
         'Compound Alert'!V46 &gt;= 5, "MED","LOW")), IF(
            $B$7="Underlying Vulnerability", IF(
               'Compound Alert'!AC46 &gt;= 10, "HIGH",IF(
                  'Compound Alert'!AC46 &gt;= 7, "MED","LOW")),IF(
                     $B$7="Emerging Threat", IF(
                        'Compound Alert'!AJ46 &gt;= 10, "HIGH",IF(
                            'Compound Alert'!AJ46 &gt;= 7, "MED","LOW")))))</f>
        <v>HIGH</v>
      </c>
      <c r="O85" s="25" t="str">
        <f>IF(
   $B$7="Overall Alert",IF(
      'Compound Alert'!W46 &gt;= 7, "HIGH",IF(
         'Compound Alert'!W46 &gt;= 5, "MED","LOW")), IF(
            $B$7="Underlying Vulnerability", IF(
               'Compound Alert'!AD46 &gt;= 10, "HIGH",IF(
                  'Compound Alert'!AD46 &gt;= 7, "MED","LOW")),IF(
                     $B$7="Emerging Threat", IF(
                        'Compound Alert'!AK46 &gt;= 10, "HIGH",IF(
                            'Compound Alert'!AK46 &gt;= 7, "MED","LOW")))))</f>
        <v>LOW</v>
      </c>
      <c r="P85" s="25"/>
      <c r="Q85" s="27"/>
      <c r="R85" s="27"/>
      <c r="S85" s="21"/>
      <c r="T85" s="21"/>
      <c r="U85" s="21"/>
      <c r="V85" s="21"/>
      <c r="W85" s="21"/>
      <c r="X85" s="21"/>
      <c r="Y85" s="28"/>
      <c r="Z85" s="28"/>
      <c r="AA85" s="28"/>
      <c r="AB85" s="28"/>
      <c r="AC85" s="28"/>
      <c r="AD85" s="28"/>
      <c r="AE85" s="28"/>
      <c r="AF85" s="28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</row>
    <row r="86" spans="1:50" x14ac:dyDescent="0.2">
      <c r="A86" s="64">
        <v>42</v>
      </c>
      <c r="B86" s="20" t="str">
        <f>'Compound Alert'!B47</f>
        <v>Cyprus</v>
      </c>
      <c r="C86" s="20" t="str">
        <f>'Compound Alert'!C47</f>
        <v>CYP</v>
      </c>
      <c r="D86" s="20" t="str">
        <f>'Compound Alert'!D47</f>
        <v>ECS           Europe &amp; Central Asia</v>
      </c>
      <c r="E86" s="20" t="str">
        <f>'Compound Alert'!E47</f>
        <v xml:space="preserve"> </v>
      </c>
      <c r="F86" s="50">
        <f>'Compound Alert'!F47</f>
        <v>0</v>
      </c>
      <c r="G86" s="22">
        <f>IF($B$7="Overall Alert",'Compound Alert'!G47,IF($B$7="Underlying Vulnerability",'Compound Alert'!J47,IF($B$7="Emerging Threat",'Compound Alert'!M47)))</f>
        <v>1</v>
      </c>
      <c r="H86" s="23">
        <f>IF($B$7="Overall Alert",'Compound Alert'!H47,IF($B$7="Underlying Vulnerability",'Compound Alert'!K47,IF($B$7="Emerging Threat",'Compound Alert'!N47)))</f>
        <v>1</v>
      </c>
      <c r="I86" s="50">
        <f>'Compound Alert'!Q47</f>
        <v>0</v>
      </c>
      <c r="J86" s="25" t="str">
        <f>IF(
   $B$7="Overall Alert",IF(
      'Compound Alert'!R47 &gt;= 7, "HIGH",IF(
         'Compound Alert'!R47 &gt;= 5, "MED","LOW")), IF(
            $B$7="Underlying Vulnerability", IF(
               'Compound Alert'!Y47 &gt;= 10, "HIGH",IF(
                  'Compound Alert'!Y47 &gt;= 7, "MED","LOW")),IF(
                     $B$7="Emerging Threat", IF(
                        'Compound Alert'!AF47 &gt;= 10, "HIGH",IF(
                            'Compound Alert'!AF47 &gt;= 7, "MED","LOW")))))</f>
        <v>HIGH</v>
      </c>
      <c r="K86" s="25" t="str">
        <f>IF(
   $B$7="Overall Alert",IF(
      'Compound Alert'!S47 &gt;= 7, "HIGH",IF(
         'Compound Alert'!S47 &gt;= 5, "MED","LOW")), IF(
            $B$7="Underlying Vulnerability", IF(
               'Compound Alert'!Z47 &gt;= 10, "HIGH",IF(
                  'Compound Alert'!Z47 &gt;= 7, "MED","LOW")),IF(
                     $B$7="Emerging Threat", IF(
                        'Compound Alert'!AG47 &gt;= 10, "HIGH",IF(
                            'Compound Alert'!AG47 &gt;= 7, "MED","LOW")))))</f>
        <v>LOW</v>
      </c>
      <c r="L86" s="25" t="str">
        <f>IF(
   $B$7="Overall Alert",IF(
      'Compound Alert'!T47 &gt;= 7, "HIGH",IF(
         'Compound Alert'!T47 &gt;= 5, "MED","LOW")), IF(
            $B$7="Underlying Vulnerability", IF(
               'Compound Alert'!AA47 &gt;= 10, "HIGH",IF(
                  'Compound Alert'!AA47 &gt;= 7, "MED","LOW")),IF(
                     $B$7="Emerging Threat", IF(
                        'Compound Alert'!AH47 &gt;= 10, "HIGH",IF(
                            'Compound Alert'!AH47 &gt;= 7, "MED","LOW")))))</f>
        <v>LOW</v>
      </c>
      <c r="M86" s="25" t="str">
        <f>IF(
   $B$7="Overall Alert",IF(
      'Compound Alert'!U47 &gt;= 7, "HIGH",IF(
         'Compound Alert'!U47 &gt;= 5, "MED","LOW")), IF(
            $B$7="Underlying Vulnerability", IF(
               'Compound Alert'!AB47 &gt;= 10, "HIGH",IF(
                  'Compound Alert'!AB47 &gt;= 7, "MED","LOW")),IF(
                     $B$7="Emerging Threat", IF(
                        'Compound Alert'!AI47 &gt;= 10, "HIGH",IF(
                            'Compound Alert'!AI47 &gt;= 7, "MED","LOW")))))</f>
        <v>LOW</v>
      </c>
      <c r="N86" s="25" t="str">
        <f>IF(
   $B$7="Overall Alert",IF(
      'Compound Alert'!V47 &gt;= 7, "HIGH",IF(
         'Compound Alert'!V47 &gt;= 5, "MED","LOW")), IF(
            $B$7="Underlying Vulnerability", IF(
               'Compound Alert'!AC47 &gt;= 10, "HIGH",IF(
                  'Compound Alert'!AC47 &gt;= 7, "MED","LOW")),IF(
                     $B$7="Emerging Threat", IF(
                        'Compound Alert'!AJ47 &gt;= 10, "HIGH",IF(
                            'Compound Alert'!AJ47 &gt;= 7, "MED","LOW")))))</f>
        <v>LOW</v>
      </c>
      <c r="O86" s="25" t="str">
        <f>IF(
   $B$7="Overall Alert",IF(
      'Compound Alert'!W47 &gt;= 7, "HIGH",IF(
         'Compound Alert'!W47 &gt;= 5, "MED","LOW")), IF(
            $B$7="Underlying Vulnerability", IF(
               'Compound Alert'!AD47 &gt;= 10, "HIGH",IF(
                  'Compound Alert'!AD47 &gt;= 7, "MED","LOW")),IF(
                     $B$7="Emerging Threat", IF(
                        'Compound Alert'!AK47 &gt;= 10, "HIGH",IF(
                            'Compound Alert'!AK47 &gt;= 7, "MED","LOW")))))</f>
        <v>LOW</v>
      </c>
      <c r="P86" s="25"/>
      <c r="Q86" s="27"/>
      <c r="R86" s="27"/>
      <c r="S86" s="21"/>
      <c r="T86" s="21"/>
      <c r="U86" s="21"/>
      <c r="V86" s="21"/>
      <c r="W86" s="21"/>
      <c r="X86" s="21"/>
      <c r="Y86" s="28"/>
      <c r="Z86" s="28"/>
      <c r="AA86" s="28"/>
      <c r="AB86" s="28"/>
      <c r="AC86" s="28"/>
      <c r="AD86" s="28"/>
      <c r="AE86" s="28"/>
      <c r="AF86" s="28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1:50" x14ac:dyDescent="0.2">
      <c r="A87" s="64">
        <v>43</v>
      </c>
      <c r="B87" s="20" t="str">
        <f>'Compound Alert'!B48</f>
        <v>Czech Republic</v>
      </c>
      <c r="C87" s="20" t="str">
        <f>'Compound Alert'!C48</f>
        <v>CZE</v>
      </c>
      <c r="D87" s="20" t="str">
        <f>'Compound Alert'!D48</f>
        <v>ECS           Europe &amp; Central Asia</v>
      </c>
      <c r="E87" s="20" t="str">
        <f>'Compound Alert'!E48</f>
        <v xml:space="preserve"> </v>
      </c>
      <c r="F87" s="50">
        <f>'Compound Alert'!F48</f>
        <v>0</v>
      </c>
      <c r="G87" s="22">
        <f>IF($B$7="Overall Alert",'Compound Alert'!G48,IF($B$7="Underlying Vulnerability",'Compound Alert'!J48,IF($B$7="Emerging Threat",'Compound Alert'!M48)))</f>
        <v>0.5</v>
      </c>
      <c r="H87" s="23">
        <f>IF($B$7="Overall Alert",'Compound Alert'!H48,IF($B$7="Underlying Vulnerability",'Compound Alert'!K48,IF($B$7="Emerging Threat",'Compound Alert'!N48)))</f>
        <v>0.5</v>
      </c>
      <c r="I87" s="50">
        <f>'Compound Alert'!Q48</f>
        <v>0</v>
      </c>
      <c r="J87" s="25" t="str">
        <f>IF(
   $B$7="Overall Alert",IF(
      'Compound Alert'!R48 &gt;= 7, "HIGH",IF(
         'Compound Alert'!R48 &gt;= 5, "MED","LOW")), IF(
            $B$7="Underlying Vulnerability", IF(
               'Compound Alert'!Y48 &gt;= 10, "HIGH",IF(
                  'Compound Alert'!Y48 &gt;= 7, "MED","LOW")),IF(
                     $B$7="Emerging Threat", IF(
                        'Compound Alert'!AF48 &gt;= 10, "HIGH",IF(
                            'Compound Alert'!AF48 &gt;= 7, "MED","LOW")))))</f>
        <v>MED</v>
      </c>
      <c r="K87" s="25" t="str">
        <f>IF(
   $B$7="Overall Alert",IF(
      'Compound Alert'!S48 &gt;= 7, "HIGH",IF(
         'Compound Alert'!S48 &gt;= 5, "MED","LOW")), IF(
            $B$7="Underlying Vulnerability", IF(
               'Compound Alert'!Z48 &gt;= 10, "HIGH",IF(
                  'Compound Alert'!Z48 &gt;= 7, "MED","LOW")),IF(
                     $B$7="Emerging Threat", IF(
                        'Compound Alert'!AG48 &gt;= 10, "HIGH",IF(
                            'Compound Alert'!AG48 &gt;= 7, "MED","LOW")))))</f>
        <v>LOW</v>
      </c>
      <c r="L87" s="25" t="str">
        <f>IF(
   $B$7="Overall Alert",IF(
      'Compound Alert'!T48 &gt;= 7, "HIGH",IF(
         'Compound Alert'!T48 &gt;= 5, "MED","LOW")), IF(
            $B$7="Underlying Vulnerability", IF(
               'Compound Alert'!AA48 &gt;= 10, "HIGH",IF(
                  'Compound Alert'!AA48 &gt;= 7, "MED","LOW")),IF(
                     $B$7="Emerging Threat", IF(
                        'Compound Alert'!AH48 &gt;= 10, "HIGH",IF(
                            'Compound Alert'!AH48 &gt;= 7, "MED","LOW")))))</f>
        <v>LOW</v>
      </c>
      <c r="M87" s="25" t="str">
        <f>IF(
   $B$7="Overall Alert",IF(
      'Compound Alert'!U48 &gt;= 7, "HIGH",IF(
         'Compound Alert'!U48 &gt;= 5, "MED","LOW")), IF(
            $B$7="Underlying Vulnerability", IF(
               'Compound Alert'!AB48 &gt;= 10, "HIGH",IF(
                  'Compound Alert'!AB48 &gt;= 7, "MED","LOW")),IF(
                     $B$7="Emerging Threat", IF(
                        'Compound Alert'!AI48 &gt;= 10, "HIGH",IF(
                            'Compound Alert'!AI48 &gt;= 7, "MED","LOW")))))</f>
        <v>LOW</v>
      </c>
      <c r="N87" s="25" t="str">
        <f>IF(
   $B$7="Overall Alert",IF(
      'Compound Alert'!V48 &gt;= 7, "HIGH",IF(
         'Compound Alert'!V48 &gt;= 5, "MED","LOW")), IF(
            $B$7="Underlying Vulnerability", IF(
               'Compound Alert'!AC48 &gt;= 10, "HIGH",IF(
                  'Compound Alert'!AC48 &gt;= 7, "MED","LOW")),IF(
                     $B$7="Emerging Threat", IF(
                        'Compound Alert'!AJ48 &gt;= 10, "HIGH",IF(
                            'Compound Alert'!AJ48 &gt;= 7, "MED","LOW")))))</f>
        <v>LOW</v>
      </c>
      <c r="O87" s="25" t="str">
        <f>IF(
   $B$7="Overall Alert",IF(
      'Compound Alert'!W48 &gt;= 7, "HIGH",IF(
         'Compound Alert'!W48 &gt;= 5, "MED","LOW")), IF(
            $B$7="Underlying Vulnerability", IF(
               'Compound Alert'!AD48 &gt;= 10, "HIGH",IF(
                  'Compound Alert'!AD48 &gt;= 7, "MED","LOW")),IF(
                     $B$7="Emerging Threat", IF(
                        'Compound Alert'!AK48 &gt;= 10, "HIGH",IF(
                            'Compound Alert'!AK48 &gt;= 7, "MED","LOW")))))</f>
        <v>LOW</v>
      </c>
      <c r="P87" s="25"/>
      <c r="Q87" s="27"/>
      <c r="R87" s="27"/>
      <c r="S87" s="21"/>
      <c r="T87" s="21"/>
      <c r="U87" s="21"/>
      <c r="V87" s="21"/>
      <c r="W87" s="21"/>
      <c r="X87" s="21"/>
      <c r="Y87" s="28"/>
      <c r="Z87" s="28"/>
      <c r="AA87" s="28"/>
      <c r="AB87" s="28"/>
      <c r="AC87" s="28"/>
      <c r="AD87" s="28"/>
      <c r="AE87" s="28"/>
      <c r="AF87" s="28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1:50" x14ac:dyDescent="0.2">
      <c r="A88" s="64">
        <v>44</v>
      </c>
      <c r="B88" s="20" t="str">
        <f>'Compound Alert'!B49</f>
        <v>Germany</v>
      </c>
      <c r="C88" s="20" t="str">
        <f>'Compound Alert'!C49</f>
        <v>DEU</v>
      </c>
      <c r="D88" s="20" t="str">
        <f>'Compound Alert'!D49</f>
        <v>ECS           Europe &amp; Central Asia</v>
      </c>
      <c r="E88" s="20" t="str">
        <f>'Compound Alert'!E49</f>
        <v xml:space="preserve"> </v>
      </c>
      <c r="F88" s="50">
        <f>'Compound Alert'!F49</f>
        <v>0</v>
      </c>
      <c r="G88" s="22">
        <f>IF($B$7="Overall Alert",'Compound Alert'!G49,IF($B$7="Underlying Vulnerability",'Compound Alert'!J49,IF($B$7="Emerging Threat",'Compound Alert'!M49)))</f>
        <v>0</v>
      </c>
      <c r="H88" s="23">
        <f>IF($B$7="Overall Alert",'Compound Alert'!H49,IF($B$7="Underlying Vulnerability",'Compound Alert'!K49,IF($B$7="Emerging Threat",'Compound Alert'!N49)))</f>
        <v>0</v>
      </c>
      <c r="I88" s="50">
        <f>'Compound Alert'!Q49</f>
        <v>0</v>
      </c>
      <c r="J88" s="25" t="str">
        <f>IF(
   $B$7="Overall Alert",IF(
      'Compound Alert'!R49 &gt;= 7, "HIGH",IF(
         'Compound Alert'!R49 &gt;= 5, "MED","LOW")), IF(
            $B$7="Underlying Vulnerability", IF(
               'Compound Alert'!Y49 &gt;= 10, "HIGH",IF(
                  'Compound Alert'!Y49 &gt;= 7, "MED","LOW")),IF(
                     $B$7="Emerging Threat", IF(
                        'Compound Alert'!AF49 &gt;= 10, "HIGH",IF(
                            'Compound Alert'!AF49 &gt;= 7, "MED","LOW")))))</f>
        <v>LOW</v>
      </c>
      <c r="K88" s="25" t="str">
        <f>IF(
   $B$7="Overall Alert",IF(
      'Compound Alert'!S49 &gt;= 7, "HIGH",IF(
         'Compound Alert'!S49 &gt;= 5, "MED","LOW")), IF(
            $B$7="Underlying Vulnerability", IF(
               'Compound Alert'!Z49 &gt;= 10, "HIGH",IF(
                  'Compound Alert'!Z49 &gt;= 7, "MED","LOW")),IF(
                     $B$7="Emerging Threat", IF(
                        'Compound Alert'!AG49 &gt;= 10, "HIGH",IF(
                            'Compound Alert'!AG49 &gt;= 7, "MED","LOW")))))</f>
        <v>LOW</v>
      </c>
      <c r="L88" s="25" t="str">
        <f>IF(
   $B$7="Overall Alert",IF(
      'Compound Alert'!T49 &gt;= 7, "HIGH",IF(
         'Compound Alert'!T49 &gt;= 5, "MED","LOW")), IF(
            $B$7="Underlying Vulnerability", IF(
               'Compound Alert'!AA49 &gt;= 10, "HIGH",IF(
                  'Compound Alert'!AA49 &gt;= 7, "MED","LOW")),IF(
                     $B$7="Emerging Threat", IF(
                        'Compound Alert'!AH49 &gt;= 10, "HIGH",IF(
                            'Compound Alert'!AH49 &gt;= 7, "MED","LOW")))))</f>
        <v>LOW</v>
      </c>
      <c r="M88" s="25" t="str">
        <f>IF(
   $B$7="Overall Alert",IF(
      'Compound Alert'!U49 &gt;= 7, "HIGH",IF(
         'Compound Alert'!U49 &gt;= 5, "MED","LOW")), IF(
            $B$7="Underlying Vulnerability", IF(
               'Compound Alert'!AB49 &gt;= 10, "HIGH",IF(
                  'Compound Alert'!AB49 &gt;= 7, "MED","LOW")),IF(
                     $B$7="Emerging Threat", IF(
                        'Compound Alert'!AI49 &gt;= 10, "HIGH",IF(
                            'Compound Alert'!AI49 &gt;= 7, "MED","LOW")))))</f>
        <v>LOW</v>
      </c>
      <c r="N88" s="25" t="str">
        <f>IF(
   $B$7="Overall Alert",IF(
      'Compound Alert'!V49 &gt;= 7, "HIGH",IF(
         'Compound Alert'!V49 &gt;= 5, "MED","LOW")), IF(
            $B$7="Underlying Vulnerability", IF(
               'Compound Alert'!AC49 &gt;= 10, "HIGH",IF(
                  'Compound Alert'!AC49 &gt;= 7, "MED","LOW")),IF(
                     $B$7="Emerging Threat", IF(
                        'Compound Alert'!AJ49 &gt;= 10, "HIGH",IF(
                            'Compound Alert'!AJ49 &gt;= 7, "MED","LOW")))))</f>
        <v>LOW</v>
      </c>
      <c r="O88" s="25" t="str">
        <f>IF(
   $B$7="Overall Alert",IF(
      'Compound Alert'!W49 &gt;= 7, "HIGH",IF(
         'Compound Alert'!W49 &gt;= 5, "MED","LOW")), IF(
            $B$7="Underlying Vulnerability", IF(
               'Compound Alert'!AD49 &gt;= 10, "HIGH",IF(
                  'Compound Alert'!AD49 &gt;= 7, "MED","LOW")),IF(
                     $B$7="Emerging Threat", IF(
                        'Compound Alert'!AK49 &gt;= 10, "HIGH",IF(
                            'Compound Alert'!AK49 &gt;= 7, "MED","LOW")))))</f>
        <v>LOW</v>
      </c>
      <c r="P88" s="25"/>
      <c r="Q88" s="27"/>
      <c r="R88" s="27"/>
      <c r="S88" s="21"/>
      <c r="T88" s="21"/>
      <c r="U88" s="21"/>
      <c r="V88" s="21"/>
      <c r="W88" s="21"/>
      <c r="X88" s="21"/>
      <c r="Y88" s="28"/>
      <c r="Z88" s="28"/>
      <c r="AA88" s="28"/>
      <c r="AB88" s="28"/>
      <c r="AC88" s="28"/>
      <c r="AD88" s="28"/>
      <c r="AE88" s="28"/>
      <c r="AF88" s="28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1:50" x14ac:dyDescent="0.2">
      <c r="A89" s="64">
        <v>45</v>
      </c>
      <c r="B89" s="20" t="str">
        <f>'Compound Alert'!B50</f>
        <v>Djibouti</v>
      </c>
      <c r="C89" s="20" t="str">
        <f>'Compound Alert'!C50</f>
        <v>DJI</v>
      </c>
      <c r="D89" s="20" t="str">
        <f>'Compound Alert'!D50</f>
        <v>MEA           Middle East &amp; North Africa</v>
      </c>
      <c r="E89" s="20" t="str">
        <f>'Compound Alert'!E50</f>
        <v>IDA</v>
      </c>
      <c r="F89" s="50">
        <f>'Compound Alert'!F50</f>
        <v>0</v>
      </c>
      <c r="G89" s="22">
        <f>IF($B$7="Overall Alert",'Compound Alert'!G50,IF($B$7="Underlying Vulnerability",'Compound Alert'!J50,IF($B$7="Emerging Threat",'Compound Alert'!M50)))</f>
        <v>1.5</v>
      </c>
      <c r="H89" s="23">
        <f>IF($B$7="Overall Alert",'Compound Alert'!H50,IF($B$7="Underlying Vulnerability",'Compound Alert'!K50,IF($B$7="Emerging Threat",'Compound Alert'!N50)))</f>
        <v>1.5</v>
      </c>
      <c r="I89" s="50">
        <f>'Compound Alert'!Q50</f>
        <v>0</v>
      </c>
      <c r="J89" s="25" t="str">
        <f>IF(
   $B$7="Overall Alert",IF(
      'Compound Alert'!R50 &gt;= 7, "HIGH",IF(
         'Compound Alert'!R50 &gt;= 5, "MED","LOW")), IF(
            $B$7="Underlying Vulnerability", IF(
               'Compound Alert'!Y50 &gt;= 10, "HIGH",IF(
                  'Compound Alert'!Y50 &gt;= 7, "MED","LOW")),IF(
                     $B$7="Emerging Threat", IF(
                        'Compound Alert'!AF50 &gt;= 10, "HIGH",IF(
                            'Compound Alert'!AF50 &gt;= 7, "MED","LOW")))))</f>
        <v>HIGH</v>
      </c>
      <c r="K89" s="25" t="str">
        <f>IF(
   $B$7="Overall Alert",IF(
      'Compound Alert'!S50 &gt;= 7, "HIGH",IF(
         'Compound Alert'!S50 &gt;= 5, "MED","LOW")), IF(
            $B$7="Underlying Vulnerability", IF(
               'Compound Alert'!Z50 &gt;= 10, "HIGH",IF(
                  'Compound Alert'!Z50 &gt;= 7, "MED","LOW")),IF(
                     $B$7="Emerging Threat", IF(
                        'Compound Alert'!AG50 &gt;= 10, "HIGH",IF(
                            'Compound Alert'!AG50 &gt;= 7, "MED","LOW")))))</f>
        <v>LOW</v>
      </c>
      <c r="L89" s="25" t="str">
        <f>IF(
   $B$7="Overall Alert",IF(
      'Compound Alert'!T50 &gt;= 7, "HIGH",IF(
         'Compound Alert'!T50 &gt;= 5, "MED","LOW")), IF(
            $B$7="Underlying Vulnerability", IF(
               'Compound Alert'!AA50 &gt;= 10, "HIGH",IF(
                  'Compound Alert'!AA50 &gt;= 7, "MED","LOW")),IF(
                     $B$7="Emerging Threat", IF(
                        'Compound Alert'!AH50 &gt;= 10, "HIGH",IF(
                            'Compound Alert'!AH50 &gt;= 7, "MED","LOW")))))</f>
        <v>MED</v>
      </c>
      <c r="M89" s="25" t="str">
        <f>IF(
   $B$7="Overall Alert",IF(
      'Compound Alert'!U50 &gt;= 7, "HIGH",IF(
         'Compound Alert'!U50 &gt;= 5, "MED","LOW")), IF(
            $B$7="Underlying Vulnerability", IF(
               'Compound Alert'!AB50 &gt;= 10, "HIGH",IF(
                  'Compound Alert'!AB50 &gt;= 7, "MED","LOW")),IF(
                     $B$7="Emerging Threat", IF(
                        'Compound Alert'!AI50 &gt;= 10, "HIGH",IF(
                            'Compound Alert'!AI50 &gt;= 7, "MED","LOW")))))</f>
        <v>LOW</v>
      </c>
      <c r="N89" s="25" t="str">
        <f>IF(
   $B$7="Overall Alert",IF(
      'Compound Alert'!V50 &gt;= 7, "HIGH",IF(
         'Compound Alert'!V50 &gt;= 5, "MED","LOW")), IF(
            $B$7="Underlying Vulnerability", IF(
               'Compound Alert'!AC50 &gt;= 10, "HIGH",IF(
                  'Compound Alert'!AC50 &gt;= 7, "MED","LOW")),IF(
                     $B$7="Emerging Threat", IF(
                        'Compound Alert'!AJ50 &gt;= 10, "HIGH",IF(
                            'Compound Alert'!AJ50 &gt;= 7, "MED","LOW")))))</f>
        <v>LOW</v>
      </c>
      <c r="O89" s="25" t="str">
        <f>IF(
   $B$7="Overall Alert",IF(
      'Compound Alert'!W50 &gt;= 7, "HIGH",IF(
         'Compound Alert'!W50 &gt;= 5, "MED","LOW")), IF(
            $B$7="Underlying Vulnerability", IF(
               'Compound Alert'!AD50 &gt;= 10, "HIGH",IF(
                  'Compound Alert'!AD50 &gt;= 7, "MED","LOW")),IF(
                     $B$7="Emerging Threat", IF(
                        'Compound Alert'!AK50 &gt;= 10, "HIGH",IF(
                            'Compound Alert'!AK50 &gt;= 7, "MED","LOW")))))</f>
        <v>LOW</v>
      </c>
      <c r="P89" s="25"/>
      <c r="Q89" s="27"/>
      <c r="R89" s="27"/>
      <c r="S89" s="21"/>
      <c r="T89" s="21"/>
      <c r="U89" s="21"/>
      <c r="V89" s="21"/>
      <c r="W89" s="21"/>
      <c r="X89" s="21"/>
      <c r="Y89" s="28"/>
      <c r="Z89" s="28"/>
      <c r="AA89" s="28"/>
      <c r="AB89" s="28"/>
      <c r="AC89" s="28"/>
      <c r="AD89" s="28"/>
      <c r="AE89" s="28"/>
      <c r="AF89" s="28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1:50" x14ac:dyDescent="0.2">
      <c r="A90" s="64">
        <v>46</v>
      </c>
      <c r="B90" s="20" t="str">
        <f>'Compound Alert'!B51</f>
        <v>Dominica</v>
      </c>
      <c r="C90" s="20" t="str">
        <f>'Compound Alert'!C51</f>
        <v>DMA</v>
      </c>
      <c r="D90" s="20" t="str">
        <f>'Compound Alert'!D51</f>
        <v>LCN           Latin America &amp; Caribbean</v>
      </c>
      <c r="E90" s="20" t="str">
        <f>'Compound Alert'!E51</f>
        <v>Blend</v>
      </c>
      <c r="F90" s="50">
        <f>'Compound Alert'!F51</f>
        <v>0</v>
      </c>
      <c r="G90" s="22">
        <f>IF($B$7="Overall Alert",'Compound Alert'!G51,IF($B$7="Underlying Vulnerability",'Compound Alert'!J51,IF($B$7="Emerging Threat",'Compound Alert'!M51)))</f>
        <v>1</v>
      </c>
      <c r="H90" s="23">
        <f>IF($B$7="Overall Alert",'Compound Alert'!H51,IF($B$7="Underlying Vulnerability",'Compound Alert'!K51,IF($B$7="Emerging Threat",'Compound Alert'!N51)))</f>
        <v>1</v>
      </c>
      <c r="I90" s="50">
        <f>'Compound Alert'!Q51</f>
        <v>0</v>
      </c>
      <c r="J90" s="25" t="str">
        <f>IF(
   $B$7="Overall Alert",IF(
      'Compound Alert'!R51 &gt;= 7, "HIGH",IF(
         'Compound Alert'!R51 &gt;= 5, "MED","LOW")), IF(
            $B$7="Underlying Vulnerability", IF(
               'Compound Alert'!Y51 &gt;= 10, "HIGH",IF(
                  'Compound Alert'!Y51 &gt;= 7, "MED","LOW")),IF(
                     $B$7="Emerging Threat", IF(
                        'Compound Alert'!AF51 &gt;= 10, "HIGH",IF(
                            'Compound Alert'!AF51 &gt;= 7, "MED","LOW")))))</f>
        <v>HIGH</v>
      </c>
      <c r="K90" s="25" t="str">
        <f>IF(
   $B$7="Overall Alert",IF(
      'Compound Alert'!S51 &gt;= 7, "HIGH",IF(
         'Compound Alert'!S51 &gt;= 5, "MED","LOW")), IF(
            $B$7="Underlying Vulnerability", IF(
               'Compound Alert'!Z51 &gt;= 10, "HIGH",IF(
                  'Compound Alert'!Z51 &gt;= 7, "MED","LOW")),IF(
                     $B$7="Emerging Threat", IF(
                        'Compound Alert'!AG51 &gt;= 10, "HIGH",IF(
                            'Compound Alert'!AG51 &gt;= 7, "MED","LOW")))))</f>
        <v>LOW</v>
      </c>
      <c r="L90" s="25" t="str">
        <f>IF(
   $B$7="Overall Alert",IF(
      'Compound Alert'!T51 &gt;= 7, "HIGH",IF(
         'Compound Alert'!T51 &gt;= 5, "MED","LOW")), IF(
            $B$7="Underlying Vulnerability", IF(
               'Compound Alert'!AA51 &gt;= 10, "HIGH",IF(
                  'Compound Alert'!AA51 &gt;= 7, "MED","LOW")),IF(
                     $B$7="Emerging Threat", IF(
                        'Compound Alert'!AH51 &gt;= 10, "HIGH",IF(
                            'Compound Alert'!AH51 &gt;= 7, "MED","LOW")))))</f>
        <v>LOW</v>
      </c>
      <c r="M90" s="25" t="str">
        <f>IF(
   $B$7="Overall Alert",IF(
      'Compound Alert'!U51 &gt;= 7, "HIGH",IF(
         'Compound Alert'!U51 &gt;= 5, "MED","LOW")), IF(
            $B$7="Underlying Vulnerability", IF(
               'Compound Alert'!AB51 &gt;= 10, "HIGH",IF(
                  'Compound Alert'!AB51 &gt;= 7, "MED","LOW")),IF(
                     $B$7="Emerging Threat", IF(
                        'Compound Alert'!AI51 &gt;= 10, "HIGH",IF(
                            'Compound Alert'!AI51 &gt;= 7, "MED","LOW")))))</f>
        <v>LOW</v>
      </c>
      <c r="N90" s="25" t="str">
        <f>IF(
   $B$7="Overall Alert",IF(
      'Compound Alert'!V51 &gt;= 7, "HIGH",IF(
         'Compound Alert'!V51 &gt;= 5, "MED","LOW")), IF(
            $B$7="Underlying Vulnerability", IF(
               'Compound Alert'!AC51 &gt;= 10, "HIGH",IF(
                  'Compound Alert'!AC51 &gt;= 7, "MED","LOW")),IF(
                     $B$7="Emerging Threat", IF(
                        'Compound Alert'!AJ51 &gt;= 10, "HIGH",IF(
                            'Compound Alert'!AJ51 &gt;= 7, "MED","LOW")))))</f>
        <v>LOW</v>
      </c>
      <c r="O90" s="25" t="str">
        <f>IF(
   $B$7="Overall Alert",IF(
      'Compound Alert'!W51 &gt;= 7, "HIGH",IF(
         'Compound Alert'!W51 &gt;= 5, "MED","LOW")), IF(
            $B$7="Underlying Vulnerability", IF(
               'Compound Alert'!AD51 &gt;= 10, "HIGH",IF(
                  'Compound Alert'!AD51 &gt;= 7, "MED","LOW")),IF(
                     $B$7="Emerging Threat", IF(
                        'Compound Alert'!AK51 &gt;= 10, "HIGH",IF(
                            'Compound Alert'!AK51 &gt;= 7, "MED","LOW")))))</f>
        <v>LOW</v>
      </c>
      <c r="P90" s="25"/>
      <c r="Q90" s="27"/>
      <c r="R90" s="27"/>
      <c r="S90" s="21"/>
      <c r="T90" s="21"/>
      <c r="U90" s="21"/>
      <c r="V90" s="21"/>
      <c r="W90" s="21"/>
      <c r="X90" s="21"/>
      <c r="Y90" s="28"/>
      <c r="Z90" s="28"/>
      <c r="AA90" s="28"/>
      <c r="AB90" s="28"/>
      <c r="AC90" s="28"/>
      <c r="AD90" s="28"/>
      <c r="AE90" s="28"/>
      <c r="AF90" s="28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1:50" x14ac:dyDescent="0.2">
      <c r="A91" s="64">
        <v>47</v>
      </c>
      <c r="B91" s="20" t="str">
        <f>'Compound Alert'!B52</f>
        <v>Denmark</v>
      </c>
      <c r="C91" s="20" t="str">
        <f>'Compound Alert'!C52</f>
        <v>DNK</v>
      </c>
      <c r="D91" s="20" t="str">
        <f>'Compound Alert'!D52</f>
        <v>ECS           Europe &amp; Central Asia</v>
      </c>
      <c r="E91" s="20" t="str">
        <f>'Compound Alert'!E52</f>
        <v xml:space="preserve"> </v>
      </c>
      <c r="F91" s="50">
        <f>'Compound Alert'!F52</f>
        <v>0</v>
      </c>
      <c r="G91" s="22">
        <f>IF($B$7="Overall Alert",'Compound Alert'!G52,IF($B$7="Underlying Vulnerability",'Compound Alert'!J52,IF($B$7="Emerging Threat",'Compound Alert'!M52)))</f>
        <v>0</v>
      </c>
      <c r="H91" s="23">
        <f>IF($B$7="Overall Alert",'Compound Alert'!H52,IF($B$7="Underlying Vulnerability",'Compound Alert'!K52,IF($B$7="Emerging Threat",'Compound Alert'!N52)))</f>
        <v>0</v>
      </c>
      <c r="I91" s="50">
        <f>'Compound Alert'!Q52</f>
        <v>0</v>
      </c>
      <c r="J91" s="25" t="str">
        <f>IF(
   $B$7="Overall Alert",IF(
      'Compound Alert'!R52 &gt;= 7, "HIGH",IF(
         'Compound Alert'!R52 &gt;= 5, "MED","LOW")), IF(
            $B$7="Underlying Vulnerability", IF(
               'Compound Alert'!Y52 &gt;= 10, "HIGH",IF(
                  'Compound Alert'!Y52 &gt;= 7, "MED","LOW")),IF(
                     $B$7="Emerging Threat", IF(
                        'Compound Alert'!AF52 &gt;= 10, "HIGH",IF(
                            'Compound Alert'!AF52 &gt;= 7, "MED","LOW")))))</f>
        <v>LOW</v>
      </c>
      <c r="K91" s="25" t="str">
        <f>IF(
   $B$7="Overall Alert",IF(
      'Compound Alert'!S52 &gt;= 7, "HIGH",IF(
         'Compound Alert'!S52 &gt;= 5, "MED","LOW")), IF(
            $B$7="Underlying Vulnerability", IF(
               'Compound Alert'!Z52 &gt;= 10, "HIGH",IF(
                  'Compound Alert'!Z52 &gt;= 7, "MED","LOW")),IF(
                     $B$7="Emerging Threat", IF(
                        'Compound Alert'!AG52 &gt;= 10, "HIGH",IF(
                            'Compound Alert'!AG52 &gt;= 7, "MED","LOW")))))</f>
        <v>LOW</v>
      </c>
      <c r="L91" s="25" t="str">
        <f>IF(
   $B$7="Overall Alert",IF(
      'Compound Alert'!T52 &gt;= 7, "HIGH",IF(
         'Compound Alert'!T52 &gt;= 5, "MED","LOW")), IF(
            $B$7="Underlying Vulnerability", IF(
               'Compound Alert'!AA52 &gt;= 10, "HIGH",IF(
                  'Compound Alert'!AA52 &gt;= 7, "MED","LOW")),IF(
                     $B$7="Emerging Threat", IF(
                        'Compound Alert'!AH52 &gt;= 10, "HIGH",IF(
                            'Compound Alert'!AH52 &gt;= 7, "MED","LOW")))))</f>
        <v>LOW</v>
      </c>
      <c r="M91" s="25" t="str">
        <f>IF(
   $B$7="Overall Alert",IF(
      'Compound Alert'!U52 &gt;= 7, "HIGH",IF(
         'Compound Alert'!U52 &gt;= 5, "MED","LOW")), IF(
            $B$7="Underlying Vulnerability", IF(
               'Compound Alert'!AB52 &gt;= 10, "HIGH",IF(
                  'Compound Alert'!AB52 &gt;= 7, "MED","LOW")),IF(
                     $B$7="Emerging Threat", IF(
                        'Compound Alert'!AI52 &gt;= 10, "HIGH",IF(
                            'Compound Alert'!AI52 &gt;= 7, "MED","LOW")))))</f>
        <v>LOW</v>
      </c>
      <c r="N91" s="25" t="str">
        <f>IF(
   $B$7="Overall Alert",IF(
      'Compound Alert'!V52 &gt;= 7, "HIGH",IF(
         'Compound Alert'!V52 &gt;= 5, "MED","LOW")), IF(
            $B$7="Underlying Vulnerability", IF(
               'Compound Alert'!AC52 &gt;= 10, "HIGH",IF(
                  'Compound Alert'!AC52 &gt;= 7, "MED","LOW")),IF(
                     $B$7="Emerging Threat", IF(
                        'Compound Alert'!AJ52 &gt;= 10, "HIGH",IF(
                            'Compound Alert'!AJ52 &gt;= 7, "MED","LOW")))))</f>
        <v>LOW</v>
      </c>
      <c r="O91" s="25" t="str">
        <f>IF(
   $B$7="Overall Alert",IF(
      'Compound Alert'!W52 &gt;= 7, "HIGH",IF(
         'Compound Alert'!W52 &gt;= 5, "MED","LOW")), IF(
            $B$7="Underlying Vulnerability", IF(
               'Compound Alert'!AD52 &gt;= 10, "HIGH",IF(
                  'Compound Alert'!AD52 &gt;= 7, "MED","LOW")),IF(
                     $B$7="Emerging Threat", IF(
                        'Compound Alert'!AK52 &gt;= 10, "HIGH",IF(
                            'Compound Alert'!AK52 &gt;= 7, "MED","LOW")))))</f>
        <v>LOW</v>
      </c>
      <c r="P91" s="25"/>
      <c r="Q91" s="27"/>
      <c r="R91" s="27"/>
      <c r="S91" s="21"/>
      <c r="T91" s="21"/>
      <c r="U91" s="21"/>
      <c r="V91" s="21"/>
      <c r="W91" s="21"/>
      <c r="X91" s="21"/>
      <c r="Y91" s="28"/>
      <c r="Z91" s="28"/>
      <c r="AA91" s="28"/>
      <c r="AB91" s="28"/>
      <c r="AC91" s="28"/>
      <c r="AD91" s="28"/>
      <c r="AE91" s="28"/>
      <c r="AF91" s="28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1:50" x14ac:dyDescent="0.2">
      <c r="A92" s="64">
        <v>48</v>
      </c>
      <c r="B92" s="20" t="str">
        <f>'Compound Alert'!B53</f>
        <v>Dominican Republic</v>
      </c>
      <c r="C92" s="20" t="str">
        <f>'Compound Alert'!C53</f>
        <v>DOM</v>
      </c>
      <c r="D92" s="20" t="str">
        <f>'Compound Alert'!D53</f>
        <v>LCN           Latin America &amp; Caribbean</v>
      </c>
      <c r="E92" s="20" t="str">
        <f>'Compound Alert'!E53</f>
        <v>IBRD</v>
      </c>
      <c r="F92" s="50">
        <f>'Compound Alert'!F53</f>
        <v>0</v>
      </c>
      <c r="G92" s="22">
        <f>IF($B$7="Overall Alert",'Compound Alert'!G53,IF($B$7="Underlying Vulnerability",'Compound Alert'!J53,IF($B$7="Emerging Threat",'Compound Alert'!M53)))</f>
        <v>2</v>
      </c>
      <c r="H92" s="23">
        <f>IF($B$7="Overall Alert",'Compound Alert'!H53,IF($B$7="Underlying Vulnerability",'Compound Alert'!K53,IF($B$7="Emerging Threat",'Compound Alert'!N53)))</f>
        <v>2</v>
      </c>
      <c r="I92" s="50">
        <f>'Compound Alert'!Q53</f>
        <v>0</v>
      </c>
      <c r="J92" s="25" t="str">
        <f>IF(
   $B$7="Overall Alert",IF(
      'Compound Alert'!R53 &gt;= 7, "HIGH",IF(
         'Compound Alert'!R53 &gt;= 5, "MED","LOW")), IF(
            $B$7="Underlying Vulnerability", IF(
               'Compound Alert'!Y53 &gt;= 10, "HIGH",IF(
                  'Compound Alert'!Y53 &gt;= 7, "MED","LOW")),IF(
                     $B$7="Emerging Threat", IF(
                        'Compound Alert'!AF53 &gt;= 10, "HIGH",IF(
                            'Compound Alert'!AF53 &gt;= 7, "MED","LOW")))))</f>
        <v>MED</v>
      </c>
      <c r="K92" s="25" t="str">
        <f>IF(
   $B$7="Overall Alert",IF(
      'Compound Alert'!S53 &gt;= 7, "HIGH",IF(
         'Compound Alert'!S53 &gt;= 5, "MED","LOW")), IF(
            $B$7="Underlying Vulnerability", IF(
               'Compound Alert'!Z53 &gt;= 10, "HIGH",IF(
                  'Compound Alert'!Z53 &gt;= 7, "MED","LOW")),IF(
                     $B$7="Emerging Threat", IF(
                        'Compound Alert'!AG53 &gt;= 10, "HIGH",IF(
                            'Compound Alert'!AG53 &gt;= 7, "MED","LOW")))))</f>
        <v>LOW</v>
      </c>
      <c r="L92" s="25" t="str">
        <f>IF(
   $B$7="Overall Alert",IF(
      'Compound Alert'!T53 &gt;= 7, "HIGH",IF(
         'Compound Alert'!T53 &gt;= 5, "MED","LOW")), IF(
            $B$7="Underlying Vulnerability", IF(
               'Compound Alert'!AA53 &gt;= 10, "HIGH",IF(
                  'Compound Alert'!AA53 &gt;= 7, "MED","LOW")),IF(
                     $B$7="Emerging Threat", IF(
                        'Compound Alert'!AH53 &gt;= 10, "HIGH",IF(
                            'Compound Alert'!AH53 &gt;= 7, "MED","LOW")))))</f>
        <v>MED</v>
      </c>
      <c r="M92" s="25" t="str">
        <f>IF(
   $B$7="Overall Alert",IF(
      'Compound Alert'!U53 &gt;= 7, "HIGH",IF(
         'Compound Alert'!U53 &gt;= 5, "MED","LOW")), IF(
            $B$7="Underlying Vulnerability", IF(
               'Compound Alert'!AB53 &gt;= 10, "HIGH",IF(
                  'Compound Alert'!AB53 &gt;= 7, "MED","LOW")),IF(
                     $B$7="Emerging Threat", IF(
                        'Compound Alert'!AI53 &gt;= 10, "HIGH",IF(
                            'Compound Alert'!AI53 &gt;= 7, "MED","LOW")))))</f>
        <v>HIGH</v>
      </c>
      <c r="N92" s="25" t="str">
        <f>IF(
   $B$7="Overall Alert",IF(
      'Compound Alert'!V53 &gt;= 7, "HIGH",IF(
         'Compound Alert'!V53 &gt;= 5, "MED","LOW")), IF(
            $B$7="Underlying Vulnerability", IF(
               'Compound Alert'!AC53 &gt;= 10, "HIGH",IF(
                  'Compound Alert'!AC53 &gt;= 7, "MED","LOW")),IF(
                     $B$7="Emerging Threat", IF(
                        'Compound Alert'!AJ53 &gt;= 10, "HIGH",IF(
                            'Compound Alert'!AJ53 &gt;= 7, "MED","LOW")))))</f>
        <v>LOW</v>
      </c>
      <c r="O92" s="25" t="str">
        <f>IF(
   $B$7="Overall Alert",IF(
      'Compound Alert'!W53 &gt;= 7, "HIGH",IF(
         'Compound Alert'!W53 &gt;= 5, "MED","LOW")), IF(
            $B$7="Underlying Vulnerability", IF(
               'Compound Alert'!AD53 &gt;= 10, "HIGH",IF(
                  'Compound Alert'!AD53 &gt;= 7, "MED","LOW")),IF(
                     $B$7="Emerging Threat", IF(
                        'Compound Alert'!AK53 &gt;= 10, "HIGH",IF(
                            'Compound Alert'!AK53 &gt;= 7, "MED","LOW")))))</f>
        <v>LOW</v>
      </c>
      <c r="P92" s="25"/>
      <c r="Q92" s="27"/>
      <c r="R92" s="27"/>
      <c r="S92" s="21"/>
      <c r="T92" s="21"/>
      <c r="U92" s="21"/>
      <c r="V92" s="21"/>
      <c r="W92" s="21"/>
      <c r="X92" s="21"/>
      <c r="Y92" s="28"/>
      <c r="Z92" s="28"/>
      <c r="AA92" s="28"/>
      <c r="AB92" s="28"/>
      <c r="AC92" s="28"/>
      <c r="AD92" s="28"/>
      <c r="AE92" s="28"/>
      <c r="AF92" s="28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1:50" x14ac:dyDescent="0.2">
      <c r="A93" s="64">
        <v>49</v>
      </c>
      <c r="B93" s="20" t="str">
        <f>'Compound Alert'!B54</f>
        <v>Algeria</v>
      </c>
      <c r="C93" s="20" t="str">
        <f>'Compound Alert'!C54</f>
        <v>DZA</v>
      </c>
      <c r="D93" s="20" t="str">
        <f>'Compound Alert'!D54</f>
        <v>MEA           Middle East &amp; North Africa</v>
      </c>
      <c r="E93" s="20" t="str">
        <f>'Compound Alert'!E54</f>
        <v>IBRD</v>
      </c>
      <c r="F93" s="50">
        <f>'Compound Alert'!F54</f>
        <v>0</v>
      </c>
      <c r="G93" s="22">
        <f>IF($B$7="Overall Alert",'Compound Alert'!G54,IF($B$7="Underlying Vulnerability",'Compound Alert'!J54,IF($B$7="Emerging Threat",'Compound Alert'!M54)))</f>
        <v>2</v>
      </c>
      <c r="H93" s="23">
        <f>IF($B$7="Overall Alert",'Compound Alert'!H54,IF($B$7="Underlying Vulnerability",'Compound Alert'!K54,IF($B$7="Emerging Threat",'Compound Alert'!N54)))</f>
        <v>2</v>
      </c>
      <c r="I93" s="50">
        <f>'Compound Alert'!Q54</f>
        <v>0</v>
      </c>
      <c r="J93" s="25" t="str">
        <f>IF(
   $B$7="Overall Alert",IF(
      'Compound Alert'!R54 &gt;= 7, "HIGH",IF(
         'Compound Alert'!R54 &gt;= 5, "MED","LOW")), IF(
            $B$7="Underlying Vulnerability", IF(
               'Compound Alert'!Y54 &gt;= 10, "HIGH",IF(
                  'Compound Alert'!Y54 &gt;= 7, "MED","LOW")),IF(
                     $B$7="Emerging Threat", IF(
                        'Compound Alert'!AF54 &gt;= 10, "HIGH",IF(
                            'Compound Alert'!AF54 &gt;= 7, "MED","LOW")))))</f>
        <v>HIGH</v>
      </c>
      <c r="K93" s="25" t="str">
        <f>IF(
   $B$7="Overall Alert",IF(
      'Compound Alert'!S54 &gt;= 7, "HIGH",IF(
         'Compound Alert'!S54 &gt;= 5, "MED","LOW")), IF(
            $B$7="Underlying Vulnerability", IF(
               'Compound Alert'!Z54 &gt;= 10, "HIGH",IF(
                  'Compound Alert'!Z54 &gt;= 7, "MED","LOW")),IF(
                     $B$7="Emerging Threat", IF(
                        'Compound Alert'!AG54 &gt;= 10, "HIGH",IF(
                            'Compound Alert'!AG54 &gt;= 7, "MED","LOW")))))</f>
        <v>LOW</v>
      </c>
      <c r="L93" s="25" t="str">
        <f>IF(
   $B$7="Overall Alert",IF(
      'Compound Alert'!T54 &gt;= 7, "HIGH",IF(
         'Compound Alert'!T54 &gt;= 5, "MED","LOW")), IF(
            $B$7="Underlying Vulnerability", IF(
               'Compound Alert'!AA54 &gt;= 10, "HIGH",IF(
                  'Compound Alert'!AA54 &gt;= 7, "MED","LOW")),IF(
                     $B$7="Emerging Threat", IF(
                        'Compound Alert'!AH54 &gt;= 10, "HIGH",IF(
                            'Compound Alert'!AH54 &gt;= 7, "MED","LOW")))))</f>
        <v>MED</v>
      </c>
      <c r="M93" s="25" t="str">
        <f>IF(
   $B$7="Overall Alert",IF(
      'Compound Alert'!U54 &gt;= 7, "HIGH",IF(
         'Compound Alert'!U54 &gt;= 5, "MED","LOW")), IF(
            $B$7="Underlying Vulnerability", IF(
               'Compound Alert'!AB54 &gt;= 10, "HIGH",IF(
                  'Compound Alert'!AB54 &gt;= 7, "MED","LOW")),IF(
                     $B$7="Emerging Threat", IF(
                        'Compound Alert'!AI54 &gt;= 10, "HIGH",IF(
                            'Compound Alert'!AI54 &gt;= 7, "MED","LOW")))))</f>
        <v>MED</v>
      </c>
      <c r="N93" s="25" t="str">
        <f>IF(
   $B$7="Overall Alert",IF(
      'Compound Alert'!V54 &gt;= 7, "HIGH",IF(
         'Compound Alert'!V54 &gt;= 5, "MED","LOW")), IF(
            $B$7="Underlying Vulnerability", IF(
               'Compound Alert'!AC54 &gt;= 10, "HIGH",IF(
                  'Compound Alert'!AC54 &gt;= 7, "MED","LOW")),IF(
                     $B$7="Emerging Threat", IF(
                        'Compound Alert'!AJ54 &gt;= 10, "HIGH",IF(
                            'Compound Alert'!AJ54 &gt;= 7, "MED","LOW")))))</f>
        <v>LOW</v>
      </c>
      <c r="O93" s="25" t="str">
        <f>IF(
   $B$7="Overall Alert",IF(
      'Compound Alert'!W54 &gt;= 7, "HIGH",IF(
         'Compound Alert'!W54 &gt;= 5, "MED","LOW")), IF(
            $B$7="Underlying Vulnerability", IF(
               'Compound Alert'!AD54 &gt;= 10, "HIGH",IF(
                  'Compound Alert'!AD54 &gt;= 7, "MED","LOW")),IF(
                     $B$7="Emerging Threat", IF(
                        'Compound Alert'!AK54 &gt;= 10, "HIGH",IF(
                            'Compound Alert'!AK54 &gt;= 7, "MED","LOW")))))</f>
        <v>LOW</v>
      </c>
      <c r="P93" s="25"/>
      <c r="Q93" s="27"/>
      <c r="R93" s="27"/>
      <c r="S93" s="21"/>
      <c r="T93" s="21"/>
      <c r="U93" s="21"/>
      <c r="V93" s="21"/>
      <c r="W93" s="21"/>
      <c r="X93" s="21"/>
      <c r="Y93" s="28"/>
      <c r="Z93" s="28"/>
      <c r="AA93" s="28"/>
      <c r="AB93" s="28"/>
      <c r="AC93" s="28"/>
      <c r="AD93" s="28"/>
      <c r="AE93" s="28"/>
      <c r="AF93" s="28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4" spans="1:50" x14ac:dyDescent="0.2">
      <c r="A94" s="64">
        <v>50</v>
      </c>
      <c r="B94" s="20" t="str">
        <f>'Compound Alert'!B55</f>
        <v>Ecuador</v>
      </c>
      <c r="C94" s="20" t="str">
        <f>'Compound Alert'!C55</f>
        <v>ECU</v>
      </c>
      <c r="D94" s="20" t="str">
        <f>'Compound Alert'!D55</f>
        <v>LCN           Latin America &amp; Caribbean</v>
      </c>
      <c r="E94" s="20" t="str">
        <f>'Compound Alert'!E55</f>
        <v>IBRD</v>
      </c>
      <c r="F94" s="50">
        <f>'Compound Alert'!F55</f>
        <v>0</v>
      </c>
      <c r="G94" s="22">
        <f>IF($B$7="Overall Alert",'Compound Alert'!G55,IF($B$7="Underlying Vulnerability",'Compound Alert'!J55,IF($B$7="Emerging Threat",'Compound Alert'!M55)))</f>
        <v>2</v>
      </c>
      <c r="H94" s="23">
        <f>IF($B$7="Overall Alert",'Compound Alert'!H55,IF($B$7="Underlying Vulnerability",'Compound Alert'!K55,IF($B$7="Emerging Threat",'Compound Alert'!N55)))</f>
        <v>2</v>
      </c>
      <c r="I94" s="50">
        <f>'Compound Alert'!Q55</f>
        <v>0</v>
      </c>
      <c r="J94" s="25" t="str">
        <f>IF(
   $B$7="Overall Alert",IF(
      'Compound Alert'!R55 &gt;= 7, "HIGH",IF(
         'Compound Alert'!R55 &gt;= 5, "MED","LOW")), IF(
            $B$7="Underlying Vulnerability", IF(
               'Compound Alert'!Y55 &gt;= 10, "HIGH",IF(
                  'Compound Alert'!Y55 &gt;= 7, "MED","LOW")),IF(
                     $B$7="Emerging Threat", IF(
                        'Compound Alert'!AF55 &gt;= 10, "HIGH",IF(
                            'Compound Alert'!AF55 &gt;= 7, "MED","LOW")))))</f>
        <v>MED</v>
      </c>
      <c r="K94" s="25" t="str">
        <f>IF(
   $B$7="Overall Alert",IF(
      'Compound Alert'!S55 &gt;= 7, "HIGH",IF(
         'Compound Alert'!S55 &gt;= 5, "MED","LOW")), IF(
            $B$7="Underlying Vulnerability", IF(
               'Compound Alert'!Z55 &gt;= 10, "HIGH",IF(
                  'Compound Alert'!Z55 &gt;= 7, "MED","LOW")),IF(
                     $B$7="Emerging Threat", IF(
                        'Compound Alert'!AG55 &gt;= 10, "HIGH",IF(
                            'Compound Alert'!AG55 &gt;= 7, "MED","LOW")))))</f>
        <v>LOW</v>
      </c>
      <c r="L94" s="25" t="str">
        <f>IF(
   $B$7="Overall Alert",IF(
      'Compound Alert'!T55 &gt;= 7, "HIGH",IF(
         'Compound Alert'!T55 &gt;= 5, "MED","LOW")), IF(
            $B$7="Underlying Vulnerability", IF(
               'Compound Alert'!AA55 &gt;= 10, "HIGH",IF(
                  'Compound Alert'!AA55 &gt;= 7, "MED","LOW")),IF(
                     $B$7="Emerging Threat", IF(
                        'Compound Alert'!AH55 &gt;= 10, "HIGH",IF(
                            'Compound Alert'!AH55 &gt;= 7, "MED","LOW")))))</f>
        <v>HIGH</v>
      </c>
      <c r="M94" s="25" t="str">
        <f>IF(
   $B$7="Overall Alert",IF(
      'Compound Alert'!U55 &gt;= 7, "HIGH",IF(
         'Compound Alert'!U55 &gt;= 5, "MED","LOW")), IF(
            $B$7="Underlying Vulnerability", IF(
               'Compound Alert'!AB55 &gt;= 10, "HIGH",IF(
                  'Compound Alert'!AB55 &gt;= 7, "MED","LOW")),IF(
                     $B$7="Emerging Threat", IF(
                        'Compound Alert'!AI55 &gt;= 10, "HIGH",IF(
                            'Compound Alert'!AI55 &gt;= 7, "MED","LOW")))))</f>
        <v>MED</v>
      </c>
      <c r="N94" s="25" t="str">
        <f>IF(
   $B$7="Overall Alert",IF(
      'Compound Alert'!V55 &gt;= 7, "HIGH",IF(
         'Compound Alert'!V55 &gt;= 5, "MED","LOW")), IF(
            $B$7="Underlying Vulnerability", IF(
               'Compound Alert'!AC55 &gt;= 10, "HIGH",IF(
                  'Compound Alert'!AC55 &gt;= 7, "MED","LOW")),IF(
                     $B$7="Emerging Threat", IF(
                        'Compound Alert'!AJ55 &gt;= 10, "HIGH",IF(
                            'Compound Alert'!AJ55 &gt;= 7, "MED","LOW")))))</f>
        <v>LOW</v>
      </c>
      <c r="O94" s="25" t="str">
        <f>IF(
   $B$7="Overall Alert",IF(
      'Compound Alert'!W55 &gt;= 7, "HIGH",IF(
         'Compound Alert'!W55 &gt;= 5, "MED","LOW")), IF(
            $B$7="Underlying Vulnerability", IF(
               'Compound Alert'!AD55 &gt;= 10, "HIGH",IF(
                  'Compound Alert'!AD55 &gt;= 7, "MED","LOW")),IF(
                     $B$7="Emerging Threat", IF(
                        'Compound Alert'!AK55 &gt;= 10, "HIGH",IF(
                            'Compound Alert'!AK55 &gt;= 7, "MED","LOW")))))</f>
        <v>LOW</v>
      </c>
      <c r="P94" s="25"/>
      <c r="Q94" s="27"/>
      <c r="R94" s="27"/>
      <c r="S94" s="21"/>
      <c r="T94" s="21"/>
      <c r="U94" s="21"/>
      <c r="V94" s="21"/>
      <c r="W94" s="21"/>
      <c r="X94" s="21"/>
      <c r="Y94" s="28"/>
      <c r="Z94" s="28"/>
      <c r="AA94" s="28"/>
      <c r="AB94" s="28"/>
      <c r="AC94" s="28"/>
      <c r="AD94" s="28"/>
      <c r="AE94" s="28"/>
      <c r="AF94" s="28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</row>
    <row r="95" spans="1:50" x14ac:dyDescent="0.2">
      <c r="A95" s="64">
        <v>51</v>
      </c>
      <c r="B95" s="20" t="str">
        <f>'Compound Alert'!B56</f>
        <v>Egypt</v>
      </c>
      <c r="C95" s="20" t="str">
        <f>'Compound Alert'!C56</f>
        <v>EGY</v>
      </c>
      <c r="D95" s="20" t="str">
        <f>'Compound Alert'!D56</f>
        <v>MEA           Middle East &amp; North Africa</v>
      </c>
      <c r="E95" s="20" t="str">
        <f>'Compound Alert'!E56</f>
        <v>IBRD</v>
      </c>
      <c r="F95" s="50">
        <f>'Compound Alert'!F56</f>
        <v>0</v>
      </c>
      <c r="G95" s="22">
        <f>IF($B$7="Overall Alert",'Compound Alert'!G56,IF($B$7="Underlying Vulnerability",'Compound Alert'!J56,IF($B$7="Emerging Threat",'Compound Alert'!M56)))</f>
        <v>1</v>
      </c>
      <c r="H95" s="23">
        <f>IF($B$7="Overall Alert",'Compound Alert'!H56,IF($B$7="Underlying Vulnerability",'Compound Alert'!K56,IF($B$7="Emerging Threat",'Compound Alert'!N56)))</f>
        <v>1</v>
      </c>
      <c r="I95" s="50">
        <f>'Compound Alert'!Q56</f>
        <v>0</v>
      </c>
      <c r="J95" s="25" t="str">
        <f>IF(
   $B$7="Overall Alert",IF(
      'Compound Alert'!R56 &gt;= 7, "HIGH",IF(
         'Compound Alert'!R56 &gt;= 5, "MED","LOW")), IF(
            $B$7="Underlying Vulnerability", IF(
               'Compound Alert'!Y56 &gt;= 10, "HIGH",IF(
                  'Compound Alert'!Y56 &gt;= 7, "MED","LOW")),IF(
                     $B$7="Emerging Threat", IF(
                        'Compound Alert'!AF56 &gt;= 10, "HIGH",IF(
                            'Compound Alert'!AF56 &gt;= 7, "MED","LOW")))))</f>
        <v>MED</v>
      </c>
      <c r="K95" s="25" t="str">
        <f>IF(
   $B$7="Overall Alert",IF(
      'Compound Alert'!S56 &gt;= 7, "HIGH",IF(
         'Compound Alert'!S56 &gt;= 5, "MED","LOW")), IF(
            $B$7="Underlying Vulnerability", IF(
               'Compound Alert'!Z56 &gt;= 10, "HIGH",IF(
                  'Compound Alert'!Z56 &gt;= 7, "MED","LOW")),IF(
                     $B$7="Emerging Threat", IF(
                        'Compound Alert'!AG56 &gt;= 10, "HIGH",IF(
                            'Compound Alert'!AG56 &gt;= 7, "MED","LOW")))))</f>
        <v>LOW</v>
      </c>
      <c r="L95" s="25" t="str">
        <f>IF(
   $B$7="Overall Alert",IF(
      'Compound Alert'!T56 &gt;= 7, "HIGH",IF(
         'Compound Alert'!T56 &gt;= 5, "MED","LOW")), IF(
            $B$7="Underlying Vulnerability", IF(
               'Compound Alert'!AA56 &gt;= 10, "HIGH",IF(
                  'Compound Alert'!AA56 &gt;= 7, "MED","LOW")),IF(
                     $B$7="Emerging Threat", IF(
                        'Compound Alert'!AH56 &gt;= 10, "HIGH",IF(
                            'Compound Alert'!AH56 &gt;= 7, "MED","LOW")))))</f>
        <v>LOW</v>
      </c>
      <c r="M95" s="25" t="str">
        <f>IF(
   $B$7="Overall Alert",IF(
      'Compound Alert'!U56 &gt;= 7, "HIGH",IF(
         'Compound Alert'!U56 &gt;= 5, "MED","LOW")), IF(
            $B$7="Underlying Vulnerability", IF(
               'Compound Alert'!AB56 &gt;= 10, "HIGH",IF(
                  'Compound Alert'!AB56 &gt;= 7, "MED","LOW")),IF(
                     $B$7="Emerging Threat", IF(
                        'Compound Alert'!AI56 &gt;= 10, "HIGH",IF(
                            'Compound Alert'!AI56 &gt;= 7, "MED","LOW")))))</f>
        <v>MED</v>
      </c>
      <c r="N95" s="25" t="str">
        <f>IF(
   $B$7="Overall Alert",IF(
      'Compound Alert'!V56 &gt;= 7, "HIGH",IF(
         'Compound Alert'!V56 &gt;= 5, "MED","LOW")), IF(
            $B$7="Underlying Vulnerability", IF(
               'Compound Alert'!AC56 &gt;= 10, "HIGH",IF(
                  'Compound Alert'!AC56 &gt;= 7, "MED","LOW")),IF(
                     $B$7="Emerging Threat", IF(
                        'Compound Alert'!AJ56 &gt;= 10, "HIGH",IF(
                            'Compound Alert'!AJ56 &gt;= 7, "MED","LOW")))))</f>
        <v>LOW</v>
      </c>
      <c r="O95" s="25" t="str">
        <f>IF(
   $B$7="Overall Alert",IF(
      'Compound Alert'!W56 &gt;= 7, "HIGH",IF(
         'Compound Alert'!W56 &gt;= 5, "MED","LOW")), IF(
            $B$7="Underlying Vulnerability", IF(
               'Compound Alert'!AD56 &gt;= 10, "HIGH",IF(
                  'Compound Alert'!AD56 &gt;= 7, "MED","LOW")),IF(
                     $B$7="Emerging Threat", IF(
                        'Compound Alert'!AK56 &gt;= 10, "HIGH",IF(
                            'Compound Alert'!AK56 &gt;= 7, "MED","LOW")))))</f>
        <v>LOW</v>
      </c>
      <c r="P95" s="25"/>
      <c r="Q95" s="27"/>
      <c r="R95" s="27"/>
      <c r="S95" s="21"/>
      <c r="T95" s="21"/>
      <c r="U95" s="21"/>
      <c r="V95" s="21"/>
      <c r="W95" s="21"/>
      <c r="X95" s="21"/>
      <c r="Y95" s="28"/>
      <c r="Z95" s="28"/>
      <c r="AA95" s="28"/>
      <c r="AB95" s="28"/>
      <c r="AC95" s="28"/>
      <c r="AD95" s="28"/>
      <c r="AE95" s="28"/>
      <c r="AF95" s="28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</row>
    <row r="96" spans="1:50" x14ac:dyDescent="0.2">
      <c r="A96" s="64">
        <v>52</v>
      </c>
      <c r="B96" s="20" t="str">
        <f>'Compound Alert'!B57</f>
        <v>Eritrea</v>
      </c>
      <c r="C96" s="20" t="str">
        <f>'Compound Alert'!C57</f>
        <v>ERI</v>
      </c>
      <c r="D96" s="20" t="str">
        <f>'Compound Alert'!D57</f>
        <v>SSF           Sub-Saharan Africa</v>
      </c>
      <c r="E96" s="20" t="str">
        <f>'Compound Alert'!E57</f>
        <v>IDA</v>
      </c>
      <c r="F96" s="50">
        <f>'Compound Alert'!F57</f>
        <v>0</v>
      </c>
      <c r="G96" s="22">
        <f>IF($B$7="Overall Alert",'Compound Alert'!G57,IF($B$7="Underlying Vulnerability",'Compound Alert'!J57,IF($B$7="Emerging Threat",'Compound Alert'!M57)))</f>
        <v>1.5</v>
      </c>
      <c r="H96" s="23">
        <f>IF($B$7="Overall Alert",'Compound Alert'!H57,IF($B$7="Underlying Vulnerability",'Compound Alert'!K57,IF($B$7="Emerging Threat",'Compound Alert'!N57)))</f>
        <v>1.5</v>
      </c>
      <c r="I96" s="50">
        <f>'Compound Alert'!Q57</f>
        <v>0</v>
      </c>
      <c r="J96" s="25" t="str">
        <f>IF(
   $B$7="Overall Alert",IF(
      'Compound Alert'!R57 &gt;= 7, "HIGH",IF(
         'Compound Alert'!R57 &gt;= 5, "MED","LOW")), IF(
            $B$7="Underlying Vulnerability", IF(
               'Compound Alert'!Y57 &gt;= 10, "HIGH",IF(
                  'Compound Alert'!Y57 &gt;= 7, "MED","LOW")),IF(
                     $B$7="Emerging Threat", IF(
                        'Compound Alert'!AF57 &gt;= 10, "HIGH",IF(
                            'Compound Alert'!AF57 &gt;= 7, "MED","LOW")))))</f>
        <v>LOW</v>
      </c>
      <c r="K96" s="25" t="str">
        <f>IF(
   $B$7="Overall Alert",IF(
      'Compound Alert'!S57 &gt;= 7, "HIGH",IF(
         'Compound Alert'!S57 &gt;= 5, "MED","LOW")), IF(
            $B$7="Underlying Vulnerability", IF(
               'Compound Alert'!Z57 &gt;= 10, "HIGH",IF(
                  'Compound Alert'!Z57 &gt;= 7, "MED","LOW")),IF(
                     $B$7="Emerging Threat", IF(
                        'Compound Alert'!AG57 &gt;= 10, "HIGH",IF(
                            'Compound Alert'!AG57 &gt;= 7, "MED","LOW")))))</f>
        <v>LOW</v>
      </c>
      <c r="L96" s="25" t="str">
        <f>IF(
   $B$7="Overall Alert",IF(
      'Compound Alert'!T57 &gt;= 7, "HIGH",IF(
         'Compound Alert'!T57 &gt;= 5, "MED","LOW")), IF(
            $B$7="Underlying Vulnerability", IF(
               'Compound Alert'!AA57 &gt;= 10, "HIGH",IF(
                  'Compound Alert'!AA57 &gt;= 7, "MED","LOW")),IF(
                     $B$7="Emerging Threat", IF(
                        'Compound Alert'!AH57 &gt;= 10, "HIGH",IF(
                            'Compound Alert'!AH57 &gt;= 7, "MED","LOW")))))</f>
        <v>MED</v>
      </c>
      <c r="M96" s="25" t="str">
        <f>IF(
   $B$7="Overall Alert",IF(
      'Compound Alert'!U57 &gt;= 7, "HIGH",IF(
         'Compound Alert'!U57 &gt;= 5, "MED","LOW")), IF(
            $B$7="Underlying Vulnerability", IF(
               'Compound Alert'!AB57 &gt;= 10, "HIGH",IF(
                  'Compound Alert'!AB57 &gt;= 7, "MED","LOW")),IF(
                     $B$7="Emerging Threat", IF(
                        'Compound Alert'!AI57 &gt;= 10, "HIGH",IF(
                            'Compound Alert'!AI57 &gt;= 7, "MED","LOW")))))</f>
        <v>HIGH</v>
      </c>
      <c r="N96" s="25" t="str">
        <f>IF(
   $B$7="Overall Alert",IF(
      'Compound Alert'!V57 &gt;= 7, "HIGH",IF(
         'Compound Alert'!V57 &gt;= 5, "MED","LOW")), IF(
            $B$7="Underlying Vulnerability", IF(
               'Compound Alert'!AC57 &gt;= 10, "HIGH",IF(
                  'Compound Alert'!AC57 &gt;= 7, "MED","LOW")),IF(
                     $B$7="Emerging Threat", IF(
                        'Compound Alert'!AJ57 &gt;= 10, "HIGH",IF(
                            'Compound Alert'!AJ57 &gt;= 7, "MED","LOW")))))</f>
        <v>LOW</v>
      </c>
      <c r="O96" s="25" t="str">
        <f>IF(
   $B$7="Overall Alert",IF(
      'Compound Alert'!W57 &gt;= 7, "HIGH",IF(
         'Compound Alert'!W57 &gt;= 5, "MED","LOW")), IF(
            $B$7="Underlying Vulnerability", IF(
               'Compound Alert'!AD57 &gt;= 10, "HIGH",IF(
                  'Compound Alert'!AD57 &gt;= 7, "MED","LOW")),IF(
                     $B$7="Emerging Threat", IF(
                        'Compound Alert'!AK57 &gt;= 10, "HIGH",IF(
                            'Compound Alert'!AK57 &gt;= 7, "MED","LOW")))))</f>
        <v>LOW</v>
      </c>
      <c r="P96" s="25"/>
      <c r="Q96" s="27"/>
      <c r="R96" s="27"/>
      <c r="S96" s="21"/>
      <c r="T96" s="21"/>
      <c r="U96" s="21"/>
      <c r="V96" s="21"/>
      <c r="W96" s="21"/>
      <c r="X96" s="21"/>
      <c r="Y96" s="28"/>
      <c r="Z96" s="28"/>
      <c r="AA96" s="28"/>
      <c r="AB96" s="28"/>
      <c r="AC96" s="28"/>
      <c r="AD96" s="28"/>
      <c r="AE96" s="28"/>
      <c r="AF96" s="28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</row>
    <row r="97" spans="1:50" x14ac:dyDescent="0.2">
      <c r="A97" s="64">
        <v>53</v>
      </c>
      <c r="B97" s="20" t="str">
        <f>'Compound Alert'!B58</f>
        <v>Spain</v>
      </c>
      <c r="C97" s="20" t="str">
        <f>'Compound Alert'!C58</f>
        <v>ESP</v>
      </c>
      <c r="D97" s="20" t="str">
        <f>'Compound Alert'!D58</f>
        <v>ECS           Europe &amp; Central Asia</v>
      </c>
      <c r="E97" s="20" t="str">
        <f>'Compound Alert'!E58</f>
        <v xml:space="preserve"> </v>
      </c>
      <c r="F97" s="50">
        <f>'Compound Alert'!F58</f>
        <v>0</v>
      </c>
      <c r="G97" s="22">
        <f>IF($B$7="Overall Alert",'Compound Alert'!G58,IF($B$7="Underlying Vulnerability",'Compound Alert'!J58,IF($B$7="Emerging Threat",'Compound Alert'!M58)))</f>
        <v>0</v>
      </c>
      <c r="H97" s="23">
        <f>IF($B$7="Overall Alert",'Compound Alert'!H58,IF($B$7="Underlying Vulnerability",'Compound Alert'!K58,IF($B$7="Emerging Threat",'Compound Alert'!N58)))</f>
        <v>0</v>
      </c>
      <c r="I97" s="50">
        <f>'Compound Alert'!Q58</f>
        <v>0</v>
      </c>
      <c r="J97" s="25" t="str">
        <f>IF(
   $B$7="Overall Alert",IF(
      'Compound Alert'!R58 &gt;= 7, "HIGH",IF(
         'Compound Alert'!R58 &gt;= 5, "MED","LOW")), IF(
            $B$7="Underlying Vulnerability", IF(
               'Compound Alert'!Y58 &gt;= 10, "HIGH",IF(
                  'Compound Alert'!Y58 &gt;= 7, "MED","LOW")),IF(
                     $B$7="Emerging Threat", IF(
                        'Compound Alert'!AF58 &gt;= 10, "HIGH",IF(
                            'Compound Alert'!AF58 &gt;= 7, "MED","LOW")))))</f>
        <v>LOW</v>
      </c>
      <c r="K97" s="25" t="str">
        <f>IF(
   $B$7="Overall Alert",IF(
      'Compound Alert'!S58 &gt;= 7, "HIGH",IF(
         'Compound Alert'!S58 &gt;= 5, "MED","LOW")), IF(
            $B$7="Underlying Vulnerability", IF(
               'Compound Alert'!Z58 &gt;= 10, "HIGH",IF(
                  'Compound Alert'!Z58 &gt;= 7, "MED","LOW")),IF(
                     $B$7="Emerging Threat", IF(
                        'Compound Alert'!AG58 &gt;= 10, "HIGH",IF(
                            'Compound Alert'!AG58 &gt;= 7, "MED","LOW")))))</f>
        <v>LOW</v>
      </c>
      <c r="L97" s="25" t="str">
        <f>IF(
   $B$7="Overall Alert",IF(
      'Compound Alert'!T58 &gt;= 7, "HIGH",IF(
         'Compound Alert'!T58 &gt;= 5, "MED","LOW")), IF(
            $B$7="Underlying Vulnerability", IF(
               'Compound Alert'!AA58 &gt;= 10, "HIGH",IF(
                  'Compound Alert'!AA58 &gt;= 7, "MED","LOW")),IF(
                     $B$7="Emerging Threat", IF(
                        'Compound Alert'!AH58 &gt;= 10, "HIGH",IF(
                            'Compound Alert'!AH58 &gt;= 7, "MED","LOW")))))</f>
        <v>LOW</v>
      </c>
      <c r="M97" s="25" t="str">
        <f>IF(
   $B$7="Overall Alert",IF(
      'Compound Alert'!U58 &gt;= 7, "HIGH",IF(
         'Compound Alert'!U58 &gt;= 5, "MED","LOW")), IF(
            $B$7="Underlying Vulnerability", IF(
               'Compound Alert'!AB58 &gt;= 10, "HIGH",IF(
                  'Compound Alert'!AB58 &gt;= 7, "MED","LOW")),IF(
                     $B$7="Emerging Threat", IF(
                        'Compound Alert'!AI58 &gt;= 10, "HIGH",IF(
                            'Compound Alert'!AI58 &gt;= 7, "MED","LOW")))))</f>
        <v>LOW</v>
      </c>
      <c r="N97" s="25" t="str">
        <f>IF(
   $B$7="Overall Alert",IF(
      'Compound Alert'!V58 &gt;= 7, "HIGH",IF(
         'Compound Alert'!V58 &gt;= 5, "MED","LOW")), IF(
            $B$7="Underlying Vulnerability", IF(
               'Compound Alert'!AC58 &gt;= 10, "HIGH",IF(
                  'Compound Alert'!AC58 &gt;= 7, "MED","LOW")),IF(
                     $B$7="Emerging Threat", IF(
                        'Compound Alert'!AJ58 &gt;= 10, "HIGH",IF(
                            'Compound Alert'!AJ58 &gt;= 7, "MED","LOW")))))</f>
        <v>LOW</v>
      </c>
      <c r="O97" s="25" t="str">
        <f>IF(
   $B$7="Overall Alert",IF(
      'Compound Alert'!W58 &gt;= 7, "HIGH",IF(
         'Compound Alert'!W58 &gt;= 5, "MED","LOW")), IF(
            $B$7="Underlying Vulnerability", IF(
               'Compound Alert'!AD58 &gt;= 10, "HIGH",IF(
                  'Compound Alert'!AD58 &gt;= 7, "MED","LOW")),IF(
                     $B$7="Emerging Threat", IF(
                        'Compound Alert'!AK58 &gt;= 10, "HIGH",IF(
                            'Compound Alert'!AK58 &gt;= 7, "MED","LOW")))))</f>
        <v>LOW</v>
      </c>
      <c r="P97" s="25"/>
      <c r="Q97" s="27"/>
      <c r="R97" s="27"/>
      <c r="S97" s="21"/>
      <c r="T97" s="21"/>
      <c r="U97" s="21"/>
      <c r="V97" s="21"/>
      <c r="W97" s="21"/>
      <c r="X97" s="21"/>
      <c r="Y97" s="28"/>
      <c r="Z97" s="28"/>
      <c r="AA97" s="28"/>
      <c r="AB97" s="28"/>
      <c r="AC97" s="28"/>
      <c r="AD97" s="28"/>
      <c r="AE97" s="28"/>
      <c r="AF97" s="28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</row>
    <row r="98" spans="1:50" x14ac:dyDescent="0.2">
      <c r="A98" s="64">
        <v>54</v>
      </c>
      <c r="B98" s="20" t="str">
        <f>'Compound Alert'!B59</f>
        <v>Estonia</v>
      </c>
      <c r="C98" s="20" t="str">
        <f>'Compound Alert'!C59</f>
        <v>EST</v>
      </c>
      <c r="D98" s="20" t="str">
        <f>'Compound Alert'!D59</f>
        <v>ECS           Europe &amp; Central Asia</v>
      </c>
      <c r="E98" s="20" t="str">
        <f>'Compound Alert'!E59</f>
        <v xml:space="preserve"> </v>
      </c>
      <c r="F98" s="50">
        <f>'Compound Alert'!F59</f>
        <v>0</v>
      </c>
      <c r="G98" s="22">
        <f>IF($B$7="Overall Alert",'Compound Alert'!G59,IF($B$7="Underlying Vulnerability",'Compound Alert'!J59,IF($B$7="Emerging Threat",'Compound Alert'!M59)))</f>
        <v>0.5</v>
      </c>
      <c r="H98" s="23">
        <f>IF($B$7="Overall Alert",'Compound Alert'!H59,IF($B$7="Underlying Vulnerability",'Compound Alert'!K59,IF($B$7="Emerging Threat",'Compound Alert'!N59)))</f>
        <v>0.5</v>
      </c>
      <c r="I98" s="50">
        <f>'Compound Alert'!Q59</f>
        <v>0</v>
      </c>
      <c r="J98" s="25" t="str">
        <f>IF(
   $B$7="Overall Alert",IF(
      'Compound Alert'!R59 &gt;= 7, "HIGH",IF(
         'Compound Alert'!R59 &gt;= 5, "MED","LOW")), IF(
            $B$7="Underlying Vulnerability", IF(
               'Compound Alert'!Y59 &gt;= 10, "HIGH",IF(
                  'Compound Alert'!Y59 &gt;= 7, "MED","LOW")),IF(
                     $B$7="Emerging Threat", IF(
                        'Compound Alert'!AF59 &gt;= 10, "HIGH",IF(
                            'Compound Alert'!AF59 &gt;= 7, "MED","LOW")))))</f>
        <v>MED</v>
      </c>
      <c r="K98" s="25" t="str">
        <f>IF(
   $B$7="Overall Alert",IF(
      'Compound Alert'!S59 &gt;= 7, "HIGH",IF(
         'Compound Alert'!S59 &gt;= 5, "MED","LOW")), IF(
            $B$7="Underlying Vulnerability", IF(
               'Compound Alert'!Z59 &gt;= 10, "HIGH",IF(
                  'Compound Alert'!Z59 &gt;= 7, "MED","LOW")),IF(
                     $B$7="Emerging Threat", IF(
                        'Compound Alert'!AG59 &gt;= 10, "HIGH",IF(
                            'Compound Alert'!AG59 &gt;= 7, "MED","LOW")))))</f>
        <v>LOW</v>
      </c>
      <c r="L98" s="25" t="str">
        <f>IF(
   $B$7="Overall Alert",IF(
      'Compound Alert'!T59 &gt;= 7, "HIGH",IF(
         'Compound Alert'!T59 &gt;= 5, "MED","LOW")), IF(
            $B$7="Underlying Vulnerability", IF(
               'Compound Alert'!AA59 &gt;= 10, "HIGH",IF(
                  'Compound Alert'!AA59 &gt;= 7, "MED","LOW")),IF(
                     $B$7="Emerging Threat", IF(
                        'Compound Alert'!AH59 &gt;= 10, "HIGH",IF(
                            'Compound Alert'!AH59 &gt;= 7, "MED","LOW")))))</f>
        <v>LOW</v>
      </c>
      <c r="M98" s="25" t="str">
        <f>IF(
   $B$7="Overall Alert",IF(
      'Compound Alert'!U59 &gt;= 7, "HIGH",IF(
         'Compound Alert'!U59 &gt;= 5, "MED","LOW")), IF(
            $B$7="Underlying Vulnerability", IF(
               'Compound Alert'!AB59 &gt;= 10, "HIGH",IF(
                  'Compound Alert'!AB59 &gt;= 7, "MED","LOW")),IF(
                     $B$7="Emerging Threat", IF(
                        'Compound Alert'!AI59 &gt;= 10, "HIGH",IF(
                            'Compound Alert'!AI59 &gt;= 7, "MED","LOW")))))</f>
        <v>LOW</v>
      </c>
      <c r="N98" s="25" t="str">
        <f>IF(
   $B$7="Overall Alert",IF(
      'Compound Alert'!V59 &gt;= 7, "HIGH",IF(
         'Compound Alert'!V59 &gt;= 5, "MED","LOW")), IF(
            $B$7="Underlying Vulnerability", IF(
               'Compound Alert'!AC59 &gt;= 10, "HIGH",IF(
                  'Compound Alert'!AC59 &gt;= 7, "MED","LOW")),IF(
                     $B$7="Emerging Threat", IF(
                        'Compound Alert'!AJ59 &gt;= 10, "HIGH",IF(
                            'Compound Alert'!AJ59 &gt;= 7, "MED","LOW")))))</f>
        <v>LOW</v>
      </c>
      <c r="O98" s="25" t="str">
        <f>IF(
   $B$7="Overall Alert",IF(
      'Compound Alert'!W59 &gt;= 7, "HIGH",IF(
         'Compound Alert'!W59 &gt;= 5, "MED","LOW")), IF(
            $B$7="Underlying Vulnerability", IF(
               'Compound Alert'!AD59 &gt;= 10, "HIGH",IF(
                  'Compound Alert'!AD59 &gt;= 7, "MED","LOW")),IF(
                     $B$7="Emerging Threat", IF(
                        'Compound Alert'!AK59 &gt;= 10, "HIGH",IF(
                            'Compound Alert'!AK59 &gt;= 7, "MED","LOW")))))</f>
        <v>LOW</v>
      </c>
      <c r="P98" s="25"/>
      <c r="Q98" s="27"/>
      <c r="R98" s="27"/>
      <c r="S98" s="21"/>
      <c r="T98" s="21"/>
      <c r="U98" s="21"/>
      <c r="V98" s="21"/>
      <c r="W98" s="21"/>
      <c r="X98" s="21"/>
      <c r="Y98" s="28"/>
      <c r="Z98" s="28"/>
      <c r="AA98" s="28"/>
      <c r="AB98" s="28"/>
      <c r="AC98" s="28"/>
      <c r="AD98" s="28"/>
      <c r="AE98" s="28"/>
      <c r="AF98" s="28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</row>
    <row r="99" spans="1:50" x14ac:dyDescent="0.2">
      <c r="A99" s="64">
        <v>55</v>
      </c>
      <c r="B99" s="20" t="str">
        <f>'Compound Alert'!B60</f>
        <v>Ethiopia</v>
      </c>
      <c r="C99" s="20" t="str">
        <f>'Compound Alert'!C60</f>
        <v>ETH</v>
      </c>
      <c r="D99" s="20" t="str">
        <f>'Compound Alert'!D60</f>
        <v>SSF           Sub-Saharan Africa</v>
      </c>
      <c r="E99" s="20" t="str">
        <f>'Compound Alert'!E60</f>
        <v>IDA</v>
      </c>
      <c r="F99" s="50">
        <f>'Compound Alert'!F60</f>
        <v>0</v>
      </c>
      <c r="G99" s="22">
        <f>IF($B$7="Overall Alert",'Compound Alert'!G60,IF($B$7="Underlying Vulnerability",'Compound Alert'!J60,IF($B$7="Emerging Threat",'Compound Alert'!M60)))</f>
        <v>5</v>
      </c>
      <c r="H99" s="23">
        <f>IF($B$7="Overall Alert",'Compound Alert'!H60,IF($B$7="Underlying Vulnerability",'Compound Alert'!K60,IF($B$7="Emerging Threat",'Compound Alert'!N60)))</f>
        <v>5</v>
      </c>
      <c r="I99" s="50">
        <f>'Compound Alert'!Q60</f>
        <v>0</v>
      </c>
      <c r="J99" s="25" t="str">
        <f>IF(
   $B$7="Overall Alert",IF(
      'Compound Alert'!R60 &gt;= 7, "HIGH",IF(
         'Compound Alert'!R60 &gt;= 5, "MED","LOW")), IF(
            $B$7="Underlying Vulnerability", IF(
               'Compound Alert'!Y60 &gt;= 10, "HIGH",IF(
                  'Compound Alert'!Y60 &gt;= 7, "MED","LOW")),IF(
                     $B$7="Emerging Threat", IF(
                        'Compound Alert'!AF60 &gt;= 10, "HIGH",IF(
                            'Compound Alert'!AF60 &gt;= 7, "MED","LOW")))))</f>
        <v>HIGH</v>
      </c>
      <c r="K99" s="25" t="str">
        <f>IF(
   $B$7="Overall Alert",IF(
      'Compound Alert'!S60 &gt;= 7, "HIGH",IF(
         'Compound Alert'!S60 &gt;= 5, "MED","LOW")), IF(
            $B$7="Underlying Vulnerability", IF(
               'Compound Alert'!Z60 &gt;= 10, "HIGH",IF(
                  'Compound Alert'!Z60 &gt;= 7, "MED","LOW")),IF(
                     $B$7="Emerging Threat", IF(
                        'Compound Alert'!AG60 &gt;= 10, "HIGH",IF(
                            'Compound Alert'!AG60 &gt;= 7, "MED","LOW")))))</f>
        <v>HIGH</v>
      </c>
      <c r="L99" s="25" t="str">
        <f>IF(
   $B$7="Overall Alert",IF(
      'Compound Alert'!T60 &gt;= 7, "HIGH",IF(
         'Compound Alert'!T60 &gt;= 5, "MED","LOW")), IF(
            $B$7="Underlying Vulnerability", IF(
               'Compound Alert'!AA60 &gt;= 10, "HIGH",IF(
                  'Compound Alert'!AA60 &gt;= 7, "MED","LOW")),IF(
                     $B$7="Emerging Threat", IF(
                        'Compound Alert'!AH60 &gt;= 10, "HIGH",IF(
                            'Compound Alert'!AH60 &gt;= 7, "MED","LOW")))))</f>
        <v>HIGH</v>
      </c>
      <c r="M99" s="25" t="str">
        <f>IF(
   $B$7="Overall Alert",IF(
      'Compound Alert'!U60 &gt;= 7, "HIGH",IF(
         'Compound Alert'!U60 &gt;= 5, "MED","LOW")), IF(
            $B$7="Underlying Vulnerability", IF(
               'Compound Alert'!AB60 &gt;= 10, "HIGH",IF(
                  'Compound Alert'!AB60 &gt;= 7, "MED","LOW")),IF(
                     $B$7="Emerging Threat", IF(
                        'Compound Alert'!AI60 &gt;= 10, "HIGH",IF(
                            'Compound Alert'!AI60 &gt;= 7, "MED","LOW")))))</f>
        <v>HIGH</v>
      </c>
      <c r="N99" s="25" t="str">
        <f>IF(
   $B$7="Overall Alert",IF(
      'Compound Alert'!V60 &gt;= 7, "HIGH",IF(
         'Compound Alert'!V60 &gt;= 5, "MED","LOW")), IF(
            $B$7="Underlying Vulnerability", IF(
               'Compound Alert'!AC60 &gt;= 10, "HIGH",IF(
                  'Compound Alert'!AC60 &gt;= 7, "MED","LOW")),IF(
                     $B$7="Emerging Threat", IF(
                        'Compound Alert'!AJ60 &gt;= 10, "HIGH",IF(
                            'Compound Alert'!AJ60 &gt;= 7, "MED","LOW")))))</f>
        <v>HIGH</v>
      </c>
      <c r="O99" s="25" t="str">
        <f>IF(
   $B$7="Overall Alert",IF(
      'Compound Alert'!W60 &gt;= 7, "HIGH",IF(
         'Compound Alert'!W60 &gt;= 5, "MED","LOW")), IF(
            $B$7="Underlying Vulnerability", IF(
               'Compound Alert'!AD60 &gt;= 10, "HIGH",IF(
                  'Compound Alert'!AD60 &gt;= 7, "MED","LOW")),IF(
                     $B$7="Emerging Threat", IF(
                        'Compound Alert'!AK60 &gt;= 10, "HIGH",IF(
                            'Compound Alert'!AK60 &gt;= 7, "MED","LOW")))))</f>
        <v>LOW</v>
      </c>
      <c r="P99" s="25"/>
      <c r="Q99" s="27"/>
      <c r="R99" s="27"/>
      <c r="S99" s="21"/>
      <c r="T99" s="21"/>
      <c r="U99" s="21"/>
      <c r="V99" s="21"/>
      <c r="W99" s="21"/>
      <c r="X99" s="21"/>
      <c r="Y99" s="28"/>
      <c r="Z99" s="28"/>
      <c r="AA99" s="28"/>
      <c r="AB99" s="28"/>
      <c r="AC99" s="28"/>
      <c r="AD99" s="28"/>
      <c r="AE99" s="28"/>
      <c r="AF99" s="28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</row>
    <row r="100" spans="1:50" x14ac:dyDescent="0.2">
      <c r="A100" s="64">
        <v>56</v>
      </c>
      <c r="B100" s="20" t="str">
        <f>'Compound Alert'!B61</f>
        <v>Finland</v>
      </c>
      <c r="C100" s="20" t="str">
        <f>'Compound Alert'!C61</f>
        <v>FIN</v>
      </c>
      <c r="D100" s="20" t="str">
        <f>'Compound Alert'!D61</f>
        <v>ECS           Europe &amp; Central Asia</v>
      </c>
      <c r="E100" s="20" t="str">
        <f>'Compound Alert'!E61</f>
        <v xml:space="preserve"> </v>
      </c>
      <c r="F100" s="50">
        <f>'Compound Alert'!F61</f>
        <v>0</v>
      </c>
      <c r="G100" s="22">
        <f>IF($B$7="Overall Alert",'Compound Alert'!G61,IF($B$7="Underlying Vulnerability",'Compound Alert'!J61,IF($B$7="Emerging Threat",'Compound Alert'!M61)))</f>
        <v>0</v>
      </c>
      <c r="H100" s="23">
        <f>IF($B$7="Overall Alert",'Compound Alert'!H61,IF($B$7="Underlying Vulnerability",'Compound Alert'!K61,IF($B$7="Emerging Threat",'Compound Alert'!N61)))</f>
        <v>0</v>
      </c>
      <c r="I100" s="50">
        <f>'Compound Alert'!Q61</f>
        <v>0</v>
      </c>
      <c r="J100" s="25" t="str">
        <f>IF(
   $B$7="Overall Alert",IF(
      'Compound Alert'!R61 &gt;= 7, "HIGH",IF(
         'Compound Alert'!R61 &gt;= 5, "MED","LOW")), IF(
            $B$7="Underlying Vulnerability", IF(
               'Compound Alert'!Y61 &gt;= 10, "HIGH",IF(
                  'Compound Alert'!Y61 &gt;= 7, "MED","LOW")),IF(
                     $B$7="Emerging Threat", IF(
                        'Compound Alert'!AF61 &gt;= 10, "HIGH",IF(
                            'Compound Alert'!AF61 &gt;= 7, "MED","LOW")))))</f>
        <v>LOW</v>
      </c>
      <c r="K100" s="25" t="str">
        <f>IF(
   $B$7="Overall Alert",IF(
      'Compound Alert'!S61 &gt;= 7, "HIGH",IF(
         'Compound Alert'!S61 &gt;= 5, "MED","LOW")), IF(
            $B$7="Underlying Vulnerability", IF(
               'Compound Alert'!Z61 &gt;= 10, "HIGH",IF(
                  'Compound Alert'!Z61 &gt;= 7, "MED","LOW")),IF(
                     $B$7="Emerging Threat", IF(
                        'Compound Alert'!AG61 &gt;= 10, "HIGH",IF(
                            'Compound Alert'!AG61 &gt;= 7, "MED","LOW")))))</f>
        <v>LOW</v>
      </c>
      <c r="L100" s="25" t="str">
        <f>IF(
   $B$7="Overall Alert",IF(
      'Compound Alert'!T61 &gt;= 7, "HIGH",IF(
         'Compound Alert'!T61 &gt;= 5, "MED","LOW")), IF(
            $B$7="Underlying Vulnerability", IF(
               'Compound Alert'!AA61 &gt;= 10, "HIGH",IF(
                  'Compound Alert'!AA61 &gt;= 7, "MED","LOW")),IF(
                     $B$7="Emerging Threat", IF(
                        'Compound Alert'!AH61 &gt;= 10, "HIGH",IF(
                            'Compound Alert'!AH61 &gt;= 7, "MED","LOW")))))</f>
        <v>LOW</v>
      </c>
      <c r="M100" s="25" t="str">
        <f>IF(
   $B$7="Overall Alert",IF(
      'Compound Alert'!U61 &gt;= 7, "HIGH",IF(
         'Compound Alert'!U61 &gt;= 5, "MED","LOW")), IF(
            $B$7="Underlying Vulnerability", IF(
               'Compound Alert'!AB61 &gt;= 10, "HIGH",IF(
                  'Compound Alert'!AB61 &gt;= 7, "MED","LOW")),IF(
                     $B$7="Emerging Threat", IF(
                        'Compound Alert'!AI61 &gt;= 10, "HIGH",IF(
                            'Compound Alert'!AI61 &gt;= 7, "MED","LOW")))))</f>
        <v>LOW</v>
      </c>
      <c r="N100" s="25" t="str">
        <f>IF(
   $B$7="Overall Alert",IF(
      'Compound Alert'!V61 &gt;= 7, "HIGH",IF(
         'Compound Alert'!V61 &gt;= 5, "MED","LOW")), IF(
            $B$7="Underlying Vulnerability", IF(
               'Compound Alert'!AC61 &gt;= 10, "HIGH",IF(
                  'Compound Alert'!AC61 &gt;= 7, "MED","LOW")),IF(
                     $B$7="Emerging Threat", IF(
                        'Compound Alert'!AJ61 &gt;= 10, "HIGH",IF(
                            'Compound Alert'!AJ61 &gt;= 7, "MED","LOW")))))</f>
        <v>LOW</v>
      </c>
      <c r="O100" s="25" t="str">
        <f>IF(
   $B$7="Overall Alert",IF(
      'Compound Alert'!W61 &gt;= 7, "HIGH",IF(
         'Compound Alert'!W61 &gt;= 5, "MED","LOW")), IF(
            $B$7="Underlying Vulnerability", IF(
               'Compound Alert'!AD61 &gt;= 10, "HIGH",IF(
                  'Compound Alert'!AD61 &gt;= 7, "MED","LOW")),IF(
                     $B$7="Emerging Threat", IF(
                        'Compound Alert'!AK61 &gt;= 10, "HIGH",IF(
                            'Compound Alert'!AK61 &gt;= 7, "MED","LOW")))))</f>
        <v>LOW</v>
      </c>
      <c r="P100" s="25"/>
      <c r="Q100" s="27"/>
      <c r="R100" s="27"/>
      <c r="S100" s="21"/>
      <c r="T100" s="21"/>
      <c r="U100" s="21"/>
      <c r="V100" s="21"/>
      <c r="W100" s="21"/>
      <c r="X100" s="21"/>
      <c r="Y100" s="28"/>
      <c r="Z100" s="28"/>
      <c r="AA100" s="28"/>
      <c r="AB100" s="28"/>
      <c r="AC100" s="28"/>
      <c r="AD100" s="28"/>
      <c r="AE100" s="28"/>
      <c r="AF100" s="28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</row>
    <row r="101" spans="1:50" x14ac:dyDescent="0.2">
      <c r="A101" s="64">
        <v>57</v>
      </c>
      <c r="B101" s="20" t="str">
        <f>'Compound Alert'!B62</f>
        <v>Fiji</v>
      </c>
      <c r="C101" s="20" t="str">
        <f>'Compound Alert'!C62</f>
        <v>FJI</v>
      </c>
      <c r="D101" s="20" t="str">
        <f>'Compound Alert'!D62</f>
        <v>EAS           East Asia &amp; Pacific</v>
      </c>
      <c r="E101" s="20" t="str">
        <f>'Compound Alert'!E62</f>
        <v>Blend</v>
      </c>
      <c r="F101" s="50">
        <f>'Compound Alert'!F62</f>
        <v>0</v>
      </c>
      <c r="G101" s="22">
        <f>IF($B$7="Overall Alert",'Compound Alert'!G62,IF($B$7="Underlying Vulnerability",'Compound Alert'!J62,IF($B$7="Emerging Threat",'Compound Alert'!M62)))</f>
        <v>1.5</v>
      </c>
      <c r="H101" s="23">
        <f>IF($B$7="Overall Alert",'Compound Alert'!H62,IF($B$7="Underlying Vulnerability",'Compound Alert'!K62,IF($B$7="Emerging Threat",'Compound Alert'!N62)))</f>
        <v>1.5</v>
      </c>
      <c r="I101" s="50">
        <f>'Compound Alert'!Q62</f>
        <v>0</v>
      </c>
      <c r="J101" s="25" t="str">
        <f>IF(
   $B$7="Overall Alert",IF(
      'Compound Alert'!R62 &gt;= 7, "HIGH",IF(
         'Compound Alert'!R62 &gt;= 5, "MED","LOW")), IF(
            $B$7="Underlying Vulnerability", IF(
               'Compound Alert'!Y62 &gt;= 10, "HIGH",IF(
                  'Compound Alert'!Y62 &gt;= 7, "MED","LOW")),IF(
                     $B$7="Emerging Threat", IF(
                        'Compound Alert'!AF62 &gt;= 10, "HIGH",IF(
                            'Compound Alert'!AF62 &gt;= 7, "MED","LOW")))))</f>
        <v>MED</v>
      </c>
      <c r="K101" s="25" t="str">
        <f>IF(
   $B$7="Overall Alert",IF(
      'Compound Alert'!S62 &gt;= 7, "HIGH",IF(
         'Compound Alert'!S62 &gt;= 5, "MED","LOW")), IF(
            $B$7="Underlying Vulnerability", IF(
               'Compound Alert'!Z62 &gt;= 10, "HIGH",IF(
                  'Compound Alert'!Z62 &gt;= 7, "MED","LOW")),IF(
                     $B$7="Emerging Threat", IF(
                        'Compound Alert'!AG62 &gt;= 10, "HIGH",IF(
                            'Compound Alert'!AG62 &gt;= 7, "MED","LOW")))))</f>
        <v>LOW</v>
      </c>
      <c r="L101" s="25" t="str">
        <f>IF(
   $B$7="Overall Alert",IF(
      'Compound Alert'!T62 &gt;= 7, "HIGH",IF(
         'Compound Alert'!T62 &gt;= 5, "MED","LOW")), IF(
            $B$7="Underlying Vulnerability", IF(
               'Compound Alert'!AA62 &gt;= 10, "HIGH",IF(
                  'Compound Alert'!AA62 &gt;= 7, "MED","LOW")),IF(
                     $B$7="Emerging Threat", IF(
                        'Compound Alert'!AH62 &gt;= 10, "HIGH",IF(
                            'Compound Alert'!AH62 &gt;= 7, "MED","LOW")))))</f>
        <v>LOW</v>
      </c>
      <c r="M101" s="25" t="str">
        <f>IF(
   $B$7="Overall Alert",IF(
      'Compound Alert'!U62 &gt;= 7, "HIGH",IF(
         'Compound Alert'!U62 &gt;= 5, "MED","LOW")), IF(
            $B$7="Underlying Vulnerability", IF(
               'Compound Alert'!AB62 &gt;= 10, "HIGH",IF(
                  'Compound Alert'!AB62 &gt;= 7, "MED","LOW")),IF(
                     $B$7="Emerging Threat", IF(
                        'Compound Alert'!AI62 &gt;= 10, "HIGH",IF(
                            'Compound Alert'!AI62 &gt;= 7, "MED","LOW")))))</f>
        <v>MED</v>
      </c>
      <c r="N101" s="25" t="str">
        <f>IF(
   $B$7="Overall Alert",IF(
      'Compound Alert'!V62 &gt;= 7, "HIGH",IF(
         'Compound Alert'!V62 &gt;= 5, "MED","LOW")), IF(
            $B$7="Underlying Vulnerability", IF(
               'Compound Alert'!AC62 &gt;= 10, "HIGH",IF(
                  'Compound Alert'!AC62 &gt;= 7, "MED","LOW")),IF(
                     $B$7="Emerging Threat", IF(
                        'Compound Alert'!AJ62 &gt;= 10, "HIGH",IF(
                            'Compound Alert'!AJ62 &gt;= 7, "MED","LOW")))))</f>
        <v>MED</v>
      </c>
      <c r="O101" s="25" t="str">
        <f>IF(
   $B$7="Overall Alert",IF(
      'Compound Alert'!W62 &gt;= 7, "HIGH",IF(
         'Compound Alert'!W62 &gt;= 5, "MED","LOW")), IF(
            $B$7="Underlying Vulnerability", IF(
               'Compound Alert'!AD62 &gt;= 10, "HIGH",IF(
                  'Compound Alert'!AD62 &gt;= 7, "MED","LOW")),IF(
                     $B$7="Emerging Threat", IF(
                        'Compound Alert'!AK62 &gt;= 10, "HIGH",IF(
                            'Compound Alert'!AK62 &gt;= 7, "MED","LOW")))))</f>
        <v>LOW</v>
      </c>
      <c r="P101" s="25"/>
      <c r="Q101" s="27"/>
      <c r="R101" s="27"/>
      <c r="S101" s="21"/>
      <c r="T101" s="21"/>
      <c r="U101" s="21"/>
      <c r="V101" s="21"/>
      <c r="W101" s="21"/>
      <c r="X101" s="21"/>
      <c r="Y101" s="28"/>
      <c r="Z101" s="28"/>
      <c r="AA101" s="28"/>
      <c r="AB101" s="28"/>
      <c r="AC101" s="28"/>
      <c r="AD101" s="28"/>
      <c r="AE101" s="28"/>
      <c r="AF101" s="28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</row>
    <row r="102" spans="1:50" x14ac:dyDescent="0.2">
      <c r="A102" s="64">
        <v>58</v>
      </c>
      <c r="B102" s="20" t="str">
        <f>'Compound Alert'!B63</f>
        <v>France</v>
      </c>
      <c r="C102" s="20" t="str">
        <f>'Compound Alert'!C63</f>
        <v>FRA</v>
      </c>
      <c r="D102" s="20" t="str">
        <f>'Compound Alert'!D63</f>
        <v>ECS           Europe &amp; Central Asia</v>
      </c>
      <c r="E102" s="20" t="str">
        <f>'Compound Alert'!E63</f>
        <v xml:space="preserve"> </v>
      </c>
      <c r="F102" s="50">
        <f>'Compound Alert'!F63</f>
        <v>0</v>
      </c>
      <c r="G102" s="22">
        <f>IF($B$7="Overall Alert",'Compound Alert'!G63,IF($B$7="Underlying Vulnerability",'Compound Alert'!J63,IF($B$7="Emerging Threat",'Compound Alert'!M63)))</f>
        <v>0.5</v>
      </c>
      <c r="H102" s="23">
        <f>IF($B$7="Overall Alert",'Compound Alert'!H63,IF($B$7="Underlying Vulnerability",'Compound Alert'!K63,IF($B$7="Emerging Threat",'Compound Alert'!N63)))</f>
        <v>0.5</v>
      </c>
      <c r="I102" s="50">
        <f>'Compound Alert'!Q63</f>
        <v>0</v>
      </c>
      <c r="J102" s="25" t="str">
        <f>IF(
   $B$7="Overall Alert",IF(
      'Compound Alert'!R63 &gt;= 7, "HIGH",IF(
         'Compound Alert'!R63 &gt;= 5, "MED","LOW")), IF(
            $B$7="Underlying Vulnerability", IF(
               'Compound Alert'!Y63 &gt;= 10, "HIGH",IF(
                  'Compound Alert'!Y63 &gt;= 7, "MED","LOW")),IF(
                     $B$7="Emerging Threat", IF(
                        'Compound Alert'!AF63 &gt;= 10, "HIGH",IF(
                            'Compound Alert'!AF63 &gt;= 7, "MED","LOW")))))</f>
        <v>MED</v>
      </c>
      <c r="K102" s="25" t="str">
        <f>IF(
   $B$7="Overall Alert",IF(
      'Compound Alert'!S63 &gt;= 7, "HIGH",IF(
         'Compound Alert'!S63 &gt;= 5, "MED","LOW")), IF(
            $B$7="Underlying Vulnerability", IF(
               'Compound Alert'!Z63 &gt;= 10, "HIGH",IF(
                  'Compound Alert'!Z63 &gt;= 7, "MED","LOW")),IF(
                     $B$7="Emerging Threat", IF(
                        'Compound Alert'!AG63 &gt;= 10, "HIGH",IF(
                            'Compound Alert'!AG63 &gt;= 7, "MED","LOW")))))</f>
        <v>LOW</v>
      </c>
      <c r="L102" s="25" t="str">
        <f>IF(
   $B$7="Overall Alert",IF(
      'Compound Alert'!T63 &gt;= 7, "HIGH",IF(
         'Compound Alert'!T63 &gt;= 5, "MED","LOW")), IF(
            $B$7="Underlying Vulnerability", IF(
               'Compound Alert'!AA63 &gt;= 10, "HIGH",IF(
                  'Compound Alert'!AA63 &gt;= 7, "MED","LOW")),IF(
                     $B$7="Emerging Threat", IF(
                        'Compound Alert'!AH63 &gt;= 10, "HIGH",IF(
                            'Compound Alert'!AH63 &gt;= 7, "MED","LOW")))))</f>
        <v>LOW</v>
      </c>
      <c r="M102" s="25" t="str">
        <f>IF(
   $B$7="Overall Alert",IF(
      'Compound Alert'!U63 &gt;= 7, "HIGH",IF(
         'Compound Alert'!U63 &gt;= 5, "MED","LOW")), IF(
            $B$7="Underlying Vulnerability", IF(
               'Compound Alert'!AB63 &gt;= 10, "HIGH",IF(
                  'Compound Alert'!AB63 &gt;= 7, "MED","LOW")),IF(
                     $B$7="Emerging Threat", IF(
                        'Compound Alert'!AI63 &gt;= 10, "HIGH",IF(
                            'Compound Alert'!AI63 &gt;= 7, "MED","LOW")))))</f>
        <v>LOW</v>
      </c>
      <c r="N102" s="25" t="str">
        <f>IF(
   $B$7="Overall Alert",IF(
      'Compound Alert'!V63 &gt;= 7, "HIGH",IF(
         'Compound Alert'!V63 &gt;= 5, "MED","LOW")), IF(
            $B$7="Underlying Vulnerability", IF(
               'Compound Alert'!AC63 &gt;= 10, "HIGH",IF(
                  'Compound Alert'!AC63 &gt;= 7, "MED","LOW")),IF(
                     $B$7="Emerging Threat", IF(
                        'Compound Alert'!AJ63 &gt;= 10, "HIGH",IF(
                            'Compound Alert'!AJ63 &gt;= 7, "MED","LOW")))))</f>
        <v>LOW</v>
      </c>
      <c r="O102" s="25" t="str">
        <f>IF(
   $B$7="Overall Alert",IF(
      'Compound Alert'!W63 &gt;= 7, "HIGH",IF(
         'Compound Alert'!W63 &gt;= 5, "MED","LOW")), IF(
            $B$7="Underlying Vulnerability", IF(
               'Compound Alert'!AD63 &gt;= 10, "HIGH",IF(
                  'Compound Alert'!AD63 &gt;= 7, "MED","LOW")),IF(
                     $B$7="Emerging Threat", IF(
                        'Compound Alert'!AK63 &gt;= 10, "HIGH",IF(
                            'Compound Alert'!AK63 &gt;= 7, "MED","LOW")))))</f>
        <v>LOW</v>
      </c>
      <c r="P102" s="25"/>
      <c r="Q102" s="27"/>
      <c r="R102" s="27"/>
      <c r="S102" s="21"/>
      <c r="T102" s="21"/>
      <c r="U102" s="21"/>
      <c r="V102" s="21"/>
      <c r="W102" s="21"/>
      <c r="X102" s="21"/>
      <c r="Y102" s="28"/>
      <c r="Z102" s="28"/>
      <c r="AA102" s="28"/>
      <c r="AB102" s="28"/>
      <c r="AC102" s="28"/>
      <c r="AD102" s="28"/>
      <c r="AE102" s="28"/>
      <c r="AF102" s="2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</row>
    <row r="103" spans="1:50" x14ac:dyDescent="0.2">
      <c r="A103" s="64">
        <v>59</v>
      </c>
      <c r="B103" s="20" t="str">
        <f>'Compound Alert'!B64</f>
        <v>Micronesia</v>
      </c>
      <c r="C103" s="20" t="str">
        <f>'Compound Alert'!C64</f>
        <v>FSM</v>
      </c>
      <c r="D103" s="20" t="str">
        <f>'Compound Alert'!D64</f>
        <v>EAS           East Asia &amp; Pacific</v>
      </c>
      <c r="E103" s="20" t="str">
        <f>'Compound Alert'!E64</f>
        <v>IDA</v>
      </c>
      <c r="F103" s="50">
        <f>'Compound Alert'!F64</f>
        <v>0</v>
      </c>
      <c r="G103" s="22">
        <f>IF($B$7="Overall Alert",'Compound Alert'!G64,IF($B$7="Underlying Vulnerability",'Compound Alert'!J64,IF($B$7="Emerging Threat",'Compound Alert'!M64)))</f>
        <v>1</v>
      </c>
      <c r="H103" s="23">
        <f>IF($B$7="Overall Alert",'Compound Alert'!H64,IF($B$7="Underlying Vulnerability",'Compound Alert'!K64,IF($B$7="Emerging Threat",'Compound Alert'!N64)))</f>
        <v>1</v>
      </c>
      <c r="I103" s="50">
        <f>'Compound Alert'!Q64</f>
        <v>0</v>
      </c>
      <c r="J103" s="25" t="str">
        <f>IF(
   $B$7="Overall Alert",IF(
      'Compound Alert'!R64 &gt;= 7, "HIGH",IF(
         'Compound Alert'!R64 &gt;= 5, "MED","LOW")), IF(
            $B$7="Underlying Vulnerability", IF(
               'Compound Alert'!Y64 &gt;= 10, "HIGH",IF(
                  'Compound Alert'!Y64 &gt;= 7, "MED","LOW")),IF(
                     $B$7="Emerging Threat", IF(
                        'Compound Alert'!AF64 &gt;= 10, "HIGH",IF(
                            'Compound Alert'!AF64 &gt;= 7, "MED","LOW")))))</f>
        <v>LOW</v>
      </c>
      <c r="K103" s="25" t="str">
        <f>IF(
   $B$7="Overall Alert",IF(
      'Compound Alert'!S64 &gt;= 7, "HIGH",IF(
         'Compound Alert'!S64 &gt;= 5, "MED","LOW")), IF(
            $B$7="Underlying Vulnerability", IF(
               'Compound Alert'!Z64 &gt;= 10, "HIGH",IF(
                  'Compound Alert'!Z64 &gt;= 7, "MED","LOW")),IF(
                     $B$7="Emerging Threat", IF(
                        'Compound Alert'!AG64 &gt;= 10, "HIGH",IF(
                            'Compound Alert'!AG64 &gt;= 7, "MED","LOW")))))</f>
        <v>LOW</v>
      </c>
      <c r="L103" s="25" t="str">
        <f>IF(
   $B$7="Overall Alert",IF(
      'Compound Alert'!T64 &gt;= 7, "HIGH",IF(
         'Compound Alert'!T64 &gt;= 5, "MED","LOW")), IF(
            $B$7="Underlying Vulnerability", IF(
               'Compound Alert'!AA64 &gt;= 10, "HIGH",IF(
                  'Compound Alert'!AA64 &gt;= 7, "MED","LOW")),IF(
                     $B$7="Emerging Threat", IF(
                        'Compound Alert'!AH64 &gt;= 10, "HIGH",IF(
                            'Compound Alert'!AH64 &gt;= 7, "MED","LOW")))))</f>
        <v>LOW</v>
      </c>
      <c r="M103" s="25" t="str">
        <f>IF(
   $B$7="Overall Alert",IF(
      'Compound Alert'!U64 &gt;= 7, "HIGH",IF(
         'Compound Alert'!U64 &gt;= 5, "MED","LOW")), IF(
            $B$7="Underlying Vulnerability", IF(
               'Compound Alert'!AB64 &gt;= 10, "HIGH",IF(
                  'Compound Alert'!AB64 &gt;= 7, "MED","LOW")),IF(
                     $B$7="Emerging Threat", IF(
                        'Compound Alert'!AI64 &gt;= 10, "HIGH",IF(
                            'Compound Alert'!AI64 &gt;= 7, "MED","LOW")))))</f>
        <v>LOW</v>
      </c>
      <c r="N103" s="25" t="str">
        <f>IF(
   $B$7="Overall Alert",IF(
      'Compound Alert'!V64 &gt;= 7, "HIGH",IF(
         'Compound Alert'!V64 &gt;= 5, "MED","LOW")), IF(
            $B$7="Underlying Vulnerability", IF(
               'Compound Alert'!AC64 &gt;= 10, "HIGH",IF(
                  'Compound Alert'!AC64 &gt;= 7, "MED","LOW")),IF(
                     $B$7="Emerging Threat", IF(
                        'Compound Alert'!AJ64 &gt;= 10, "HIGH",IF(
                            'Compound Alert'!AJ64 &gt;= 7, "MED","LOW")))))</f>
        <v>HIGH</v>
      </c>
      <c r="O103" s="25" t="str">
        <f>IF(
   $B$7="Overall Alert",IF(
      'Compound Alert'!W64 &gt;= 7, "HIGH",IF(
         'Compound Alert'!W64 &gt;= 5, "MED","LOW")), IF(
            $B$7="Underlying Vulnerability", IF(
               'Compound Alert'!AD64 &gt;= 10, "HIGH",IF(
                  'Compound Alert'!AD64 &gt;= 7, "MED","LOW")),IF(
                     $B$7="Emerging Threat", IF(
                        'Compound Alert'!AK64 &gt;= 10, "HIGH",IF(
                            'Compound Alert'!AK64 &gt;= 7, "MED","LOW")))))</f>
        <v>LOW</v>
      </c>
      <c r="P103" s="25"/>
      <c r="Q103" s="27"/>
      <c r="R103" s="27"/>
      <c r="S103" s="21"/>
      <c r="T103" s="21"/>
      <c r="U103" s="21"/>
      <c r="V103" s="21"/>
      <c r="W103" s="21"/>
      <c r="X103" s="21"/>
      <c r="Y103" s="28"/>
      <c r="Z103" s="28"/>
      <c r="AA103" s="28"/>
      <c r="AB103" s="28"/>
      <c r="AC103" s="28"/>
      <c r="AD103" s="28"/>
      <c r="AE103" s="28"/>
      <c r="AF103" s="28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</row>
    <row r="104" spans="1:50" x14ac:dyDescent="0.2">
      <c r="A104" s="64">
        <v>60</v>
      </c>
      <c r="B104" s="20" t="str">
        <f>'Compound Alert'!B65</f>
        <v>Gabon</v>
      </c>
      <c r="C104" s="20" t="str">
        <f>'Compound Alert'!C65</f>
        <v>GAB</v>
      </c>
      <c r="D104" s="20" t="str">
        <f>'Compound Alert'!D65</f>
        <v>SSF           Sub-Saharan Africa</v>
      </c>
      <c r="E104" s="20" t="str">
        <f>'Compound Alert'!E65</f>
        <v>IBRD</v>
      </c>
      <c r="F104" s="50">
        <f>'Compound Alert'!F65</f>
        <v>0</v>
      </c>
      <c r="G104" s="22">
        <f>IF($B$7="Overall Alert",'Compound Alert'!G65,IF($B$7="Underlying Vulnerability",'Compound Alert'!J65,IF($B$7="Emerging Threat",'Compound Alert'!M65)))</f>
        <v>2</v>
      </c>
      <c r="H104" s="23">
        <f>IF($B$7="Overall Alert",'Compound Alert'!H65,IF($B$7="Underlying Vulnerability",'Compound Alert'!K65,IF($B$7="Emerging Threat",'Compound Alert'!N65)))</f>
        <v>2</v>
      </c>
      <c r="I104" s="50">
        <f>'Compound Alert'!Q65</f>
        <v>0</v>
      </c>
      <c r="J104" s="25" t="str">
        <f>IF(
   $B$7="Overall Alert",IF(
      'Compound Alert'!R65 &gt;= 7, "HIGH",IF(
         'Compound Alert'!R65 &gt;= 5, "MED","LOW")), IF(
            $B$7="Underlying Vulnerability", IF(
               'Compound Alert'!Y65 &gt;= 10, "HIGH",IF(
                  'Compound Alert'!Y65 &gt;= 7, "MED","LOW")),IF(
                     $B$7="Emerging Threat", IF(
                        'Compound Alert'!AF65 &gt;= 10, "HIGH",IF(
                            'Compound Alert'!AF65 &gt;= 7, "MED","LOW")))))</f>
        <v>HIGH</v>
      </c>
      <c r="K104" s="25" t="str">
        <f>IF(
   $B$7="Overall Alert",IF(
      'Compound Alert'!S65 &gt;= 7, "HIGH",IF(
         'Compound Alert'!S65 &gt;= 5, "MED","LOW")), IF(
            $B$7="Underlying Vulnerability", IF(
               'Compound Alert'!Z65 &gt;= 10, "HIGH",IF(
                  'Compound Alert'!Z65 &gt;= 7, "MED","LOW")),IF(
                     $B$7="Emerging Threat", IF(
                        'Compound Alert'!AG65 &gt;= 10, "HIGH",IF(
                            'Compound Alert'!AG65 &gt;= 7, "MED","LOW")))))</f>
        <v>LOW</v>
      </c>
      <c r="L104" s="25" t="str">
        <f>IF(
   $B$7="Overall Alert",IF(
      'Compound Alert'!T65 &gt;= 7, "HIGH",IF(
         'Compound Alert'!T65 &gt;= 5, "MED","LOW")), IF(
            $B$7="Underlying Vulnerability", IF(
               'Compound Alert'!AA65 &gt;= 10, "HIGH",IF(
                  'Compound Alert'!AA65 &gt;= 7, "MED","LOW")),IF(
                     $B$7="Emerging Threat", IF(
                        'Compound Alert'!AH65 &gt;= 10, "HIGH",IF(
                            'Compound Alert'!AH65 &gt;= 7, "MED","LOW")))))</f>
        <v>LOW</v>
      </c>
      <c r="M104" s="25" t="str">
        <f>IF(
   $B$7="Overall Alert",IF(
      'Compound Alert'!U65 &gt;= 7, "HIGH",IF(
         'Compound Alert'!U65 &gt;= 5, "MED","LOW")), IF(
            $B$7="Underlying Vulnerability", IF(
               'Compound Alert'!AB65 &gt;= 10, "HIGH",IF(
                  'Compound Alert'!AB65 &gt;= 7, "MED","LOW")),IF(
                     $B$7="Emerging Threat", IF(
                        'Compound Alert'!AI65 &gt;= 10, "HIGH",IF(
                            'Compound Alert'!AI65 &gt;= 7, "MED","LOW")))))</f>
        <v>HIGH</v>
      </c>
      <c r="N104" s="25" t="str">
        <f>IF(
   $B$7="Overall Alert",IF(
      'Compound Alert'!V65 &gt;= 7, "HIGH",IF(
         'Compound Alert'!V65 &gt;= 5, "MED","LOW")), IF(
            $B$7="Underlying Vulnerability", IF(
               'Compound Alert'!AC65 &gt;= 10, "HIGH",IF(
                  'Compound Alert'!AC65 &gt;= 7, "MED","LOW")),IF(
                     $B$7="Emerging Threat", IF(
                        'Compound Alert'!AJ65 &gt;= 10, "HIGH",IF(
                            'Compound Alert'!AJ65 &gt;= 7, "MED","LOW")))))</f>
        <v>LOW</v>
      </c>
      <c r="O104" s="25" t="str">
        <f>IF(
   $B$7="Overall Alert",IF(
      'Compound Alert'!W65 &gt;= 7, "HIGH",IF(
         'Compound Alert'!W65 &gt;= 5, "MED","LOW")), IF(
            $B$7="Underlying Vulnerability", IF(
               'Compound Alert'!AD65 &gt;= 10, "HIGH",IF(
                  'Compound Alert'!AD65 &gt;= 7, "MED","LOW")),IF(
                     $B$7="Emerging Threat", IF(
                        'Compound Alert'!AK65 &gt;= 10, "HIGH",IF(
                            'Compound Alert'!AK65 &gt;= 7, "MED","LOW")))))</f>
        <v>LOW</v>
      </c>
      <c r="P104" s="25"/>
      <c r="Q104" s="27"/>
      <c r="R104" s="27"/>
      <c r="S104" s="21"/>
      <c r="T104" s="21"/>
      <c r="U104" s="21"/>
      <c r="V104" s="21"/>
      <c r="W104" s="21"/>
      <c r="X104" s="21"/>
      <c r="Y104" s="28"/>
      <c r="Z104" s="28"/>
      <c r="AA104" s="28"/>
      <c r="AB104" s="28"/>
      <c r="AC104" s="28"/>
      <c r="AD104" s="28"/>
      <c r="AE104" s="28"/>
      <c r="AF104" s="28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</row>
    <row r="105" spans="1:50" x14ac:dyDescent="0.2">
      <c r="A105" s="64">
        <v>61</v>
      </c>
      <c r="B105" s="20" t="str">
        <f>'Compound Alert'!B66</f>
        <v>United Kingdom</v>
      </c>
      <c r="C105" s="20" t="str">
        <f>'Compound Alert'!C66</f>
        <v>GBR</v>
      </c>
      <c r="D105" s="20" t="str">
        <f>'Compound Alert'!D66</f>
        <v>ECS           Europe &amp; Central Asia</v>
      </c>
      <c r="E105" s="20" t="str">
        <f>'Compound Alert'!E66</f>
        <v xml:space="preserve"> </v>
      </c>
      <c r="F105" s="50">
        <f>'Compound Alert'!F66</f>
        <v>0</v>
      </c>
      <c r="G105" s="22">
        <f>IF($B$7="Overall Alert",'Compound Alert'!G66,IF($B$7="Underlying Vulnerability",'Compound Alert'!J66,IF($B$7="Emerging Threat",'Compound Alert'!M66)))</f>
        <v>0</v>
      </c>
      <c r="H105" s="23">
        <f>IF($B$7="Overall Alert",'Compound Alert'!H66,IF($B$7="Underlying Vulnerability",'Compound Alert'!K66,IF($B$7="Emerging Threat",'Compound Alert'!N66)))</f>
        <v>0</v>
      </c>
      <c r="I105" s="50">
        <f>'Compound Alert'!Q66</f>
        <v>0</v>
      </c>
      <c r="J105" s="25" t="str">
        <f>IF(
   $B$7="Overall Alert",IF(
      'Compound Alert'!R66 &gt;= 7, "HIGH",IF(
         'Compound Alert'!R66 &gt;= 5, "MED","LOW")), IF(
            $B$7="Underlying Vulnerability", IF(
               'Compound Alert'!Y66 &gt;= 10, "HIGH",IF(
                  'Compound Alert'!Y66 &gt;= 7, "MED","LOW")),IF(
                     $B$7="Emerging Threat", IF(
                        'Compound Alert'!AF66 &gt;= 10, "HIGH",IF(
                            'Compound Alert'!AF66 &gt;= 7, "MED","LOW")))))</f>
        <v>LOW</v>
      </c>
      <c r="K105" s="25" t="str">
        <f>IF(
   $B$7="Overall Alert",IF(
      'Compound Alert'!S66 &gt;= 7, "HIGH",IF(
         'Compound Alert'!S66 &gt;= 5, "MED","LOW")), IF(
            $B$7="Underlying Vulnerability", IF(
               'Compound Alert'!Z66 &gt;= 10, "HIGH",IF(
                  'Compound Alert'!Z66 &gt;= 7, "MED","LOW")),IF(
                     $B$7="Emerging Threat", IF(
                        'Compound Alert'!AG66 &gt;= 10, "HIGH",IF(
                            'Compound Alert'!AG66 &gt;= 7, "MED","LOW")))))</f>
        <v>LOW</v>
      </c>
      <c r="L105" s="25" t="str">
        <f>IF(
   $B$7="Overall Alert",IF(
      'Compound Alert'!T66 &gt;= 7, "HIGH",IF(
         'Compound Alert'!T66 &gt;= 5, "MED","LOW")), IF(
            $B$7="Underlying Vulnerability", IF(
               'Compound Alert'!AA66 &gt;= 10, "HIGH",IF(
                  'Compound Alert'!AA66 &gt;= 7, "MED","LOW")),IF(
                     $B$7="Emerging Threat", IF(
                        'Compound Alert'!AH66 &gt;= 10, "HIGH",IF(
                            'Compound Alert'!AH66 &gt;= 7, "MED","LOW")))))</f>
        <v>LOW</v>
      </c>
      <c r="M105" s="25" t="str">
        <f>IF(
   $B$7="Overall Alert",IF(
      'Compound Alert'!U66 &gt;= 7, "HIGH",IF(
         'Compound Alert'!U66 &gt;= 5, "MED","LOW")), IF(
            $B$7="Underlying Vulnerability", IF(
               'Compound Alert'!AB66 &gt;= 10, "HIGH",IF(
                  'Compound Alert'!AB66 &gt;= 7, "MED","LOW")),IF(
                     $B$7="Emerging Threat", IF(
                        'Compound Alert'!AI66 &gt;= 10, "HIGH",IF(
                            'Compound Alert'!AI66 &gt;= 7, "MED","LOW")))))</f>
        <v>LOW</v>
      </c>
      <c r="N105" s="25" t="str">
        <f>IF(
   $B$7="Overall Alert",IF(
      'Compound Alert'!V66 &gt;= 7, "HIGH",IF(
         'Compound Alert'!V66 &gt;= 5, "MED","LOW")), IF(
            $B$7="Underlying Vulnerability", IF(
               'Compound Alert'!AC66 &gt;= 10, "HIGH",IF(
                  'Compound Alert'!AC66 &gt;= 7, "MED","LOW")),IF(
                     $B$7="Emerging Threat", IF(
                        'Compound Alert'!AJ66 &gt;= 10, "HIGH",IF(
                            'Compound Alert'!AJ66 &gt;= 7, "MED","LOW")))))</f>
        <v>LOW</v>
      </c>
      <c r="O105" s="25" t="str">
        <f>IF(
   $B$7="Overall Alert",IF(
      'Compound Alert'!W66 &gt;= 7, "HIGH",IF(
         'Compound Alert'!W66 &gt;= 5, "MED","LOW")), IF(
            $B$7="Underlying Vulnerability", IF(
               'Compound Alert'!AD66 &gt;= 10, "HIGH",IF(
                  'Compound Alert'!AD66 &gt;= 7, "MED","LOW")),IF(
                     $B$7="Emerging Threat", IF(
                        'Compound Alert'!AK66 &gt;= 10, "HIGH",IF(
                            'Compound Alert'!AK66 &gt;= 7, "MED","LOW")))))</f>
        <v>LOW</v>
      </c>
      <c r="P105" s="25"/>
      <c r="Q105" s="27"/>
      <c r="R105" s="27"/>
      <c r="S105" s="21"/>
      <c r="T105" s="21"/>
      <c r="U105" s="21"/>
      <c r="V105" s="21"/>
      <c r="W105" s="21"/>
      <c r="X105" s="21"/>
      <c r="Y105" s="28"/>
      <c r="Z105" s="28"/>
      <c r="AA105" s="28"/>
      <c r="AB105" s="28"/>
      <c r="AC105" s="28"/>
      <c r="AD105" s="28"/>
      <c r="AE105" s="28"/>
      <c r="AF105" s="28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</row>
    <row r="106" spans="1:50" x14ac:dyDescent="0.2">
      <c r="A106" s="64">
        <v>62</v>
      </c>
      <c r="B106" s="20" t="str">
        <f>'Compound Alert'!B67</f>
        <v>Georgia</v>
      </c>
      <c r="C106" s="20" t="str">
        <f>'Compound Alert'!C67</f>
        <v>GEO</v>
      </c>
      <c r="D106" s="20" t="str">
        <f>'Compound Alert'!D67</f>
        <v>ECS           Europe &amp; Central Asia</v>
      </c>
      <c r="E106" s="20" t="str">
        <f>'Compound Alert'!E67</f>
        <v>IBRD</v>
      </c>
      <c r="F106" s="50">
        <f>'Compound Alert'!F67</f>
        <v>0</v>
      </c>
      <c r="G106" s="22">
        <f>IF($B$7="Overall Alert",'Compound Alert'!G67,IF($B$7="Underlying Vulnerability",'Compound Alert'!J67,IF($B$7="Emerging Threat",'Compound Alert'!M67)))</f>
        <v>1</v>
      </c>
      <c r="H106" s="23">
        <f>IF($B$7="Overall Alert",'Compound Alert'!H67,IF($B$7="Underlying Vulnerability",'Compound Alert'!K67,IF($B$7="Emerging Threat",'Compound Alert'!N67)))</f>
        <v>1</v>
      </c>
      <c r="I106" s="50">
        <f>'Compound Alert'!Q67</f>
        <v>0</v>
      </c>
      <c r="J106" s="25" t="str">
        <f>IF(
   $B$7="Overall Alert",IF(
      'Compound Alert'!R67 &gt;= 7, "HIGH",IF(
         'Compound Alert'!R67 &gt;= 5, "MED","LOW")), IF(
            $B$7="Underlying Vulnerability", IF(
               'Compound Alert'!Y67 &gt;= 10, "HIGH",IF(
                  'Compound Alert'!Y67 &gt;= 7, "MED","LOW")),IF(
                     $B$7="Emerging Threat", IF(
                        'Compound Alert'!AF67 &gt;= 10, "HIGH",IF(
                            'Compound Alert'!AF67 &gt;= 7, "MED","LOW")))))</f>
        <v>MED</v>
      </c>
      <c r="K106" s="25" t="str">
        <f>IF(
   $B$7="Overall Alert",IF(
      'Compound Alert'!S67 &gt;= 7, "HIGH",IF(
         'Compound Alert'!S67 &gt;= 5, "MED","LOW")), IF(
            $B$7="Underlying Vulnerability", IF(
               'Compound Alert'!Z67 &gt;= 10, "HIGH",IF(
                  'Compound Alert'!Z67 &gt;= 7, "MED","LOW")),IF(
                     $B$7="Emerging Threat", IF(
                        'Compound Alert'!AG67 &gt;= 10, "HIGH",IF(
                            'Compound Alert'!AG67 &gt;= 7, "MED","LOW")))))</f>
        <v>LOW</v>
      </c>
      <c r="L106" s="25" t="str">
        <f>IF(
   $B$7="Overall Alert",IF(
      'Compound Alert'!T67 &gt;= 7, "HIGH",IF(
         'Compound Alert'!T67 &gt;= 5, "MED","LOW")), IF(
            $B$7="Underlying Vulnerability", IF(
               'Compound Alert'!AA67 &gt;= 10, "HIGH",IF(
                  'Compound Alert'!AA67 &gt;= 7, "MED","LOW")),IF(
                     $B$7="Emerging Threat", IF(
                        'Compound Alert'!AH67 &gt;= 10, "HIGH",IF(
                            'Compound Alert'!AH67 &gt;= 7, "MED","LOW")))))</f>
        <v>LOW</v>
      </c>
      <c r="M106" s="25" t="str">
        <f>IF(
   $B$7="Overall Alert",IF(
      'Compound Alert'!U67 &gt;= 7, "HIGH",IF(
         'Compound Alert'!U67 &gt;= 5, "MED","LOW")), IF(
            $B$7="Underlying Vulnerability", IF(
               'Compound Alert'!AB67 &gt;= 10, "HIGH",IF(
                  'Compound Alert'!AB67 &gt;= 7, "MED","LOW")),IF(
                     $B$7="Emerging Threat", IF(
                        'Compound Alert'!AI67 &gt;= 10, "HIGH",IF(
                            'Compound Alert'!AI67 &gt;= 7, "MED","LOW")))))</f>
        <v>MED</v>
      </c>
      <c r="N106" s="25" t="str">
        <f>IF(
   $B$7="Overall Alert",IF(
      'Compound Alert'!V67 &gt;= 7, "HIGH",IF(
         'Compound Alert'!V67 &gt;= 5, "MED","LOW")), IF(
            $B$7="Underlying Vulnerability", IF(
               'Compound Alert'!AC67 &gt;= 10, "HIGH",IF(
                  'Compound Alert'!AC67 &gt;= 7, "MED","LOW")),IF(
                     $B$7="Emerging Threat", IF(
                        'Compound Alert'!AJ67 &gt;= 10, "HIGH",IF(
                            'Compound Alert'!AJ67 &gt;= 7, "MED","LOW")))))</f>
        <v>LOW</v>
      </c>
      <c r="O106" s="25" t="str">
        <f>IF(
   $B$7="Overall Alert",IF(
      'Compound Alert'!W67 &gt;= 7, "HIGH",IF(
         'Compound Alert'!W67 &gt;= 5, "MED","LOW")), IF(
            $B$7="Underlying Vulnerability", IF(
               'Compound Alert'!AD67 &gt;= 10, "HIGH",IF(
                  'Compound Alert'!AD67 &gt;= 7, "MED","LOW")),IF(
                     $B$7="Emerging Threat", IF(
                        'Compound Alert'!AK67 &gt;= 10, "HIGH",IF(
                            'Compound Alert'!AK67 &gt;= 7, "MED","LOW")))))</f>
        <v>LOW</v>
      </c>
      <c r="P106" s="25"/>
      <c r="Q106" s="27"/>
      <c r="R106" s="27"/>
      <c r="S106" s="21"/>
      <c r="T106" s="21"/>
      <c r="U106" s="21"/>
      <c r="V106" s="21"/>
      <c r="W106" s="21"/>
      <c r="X106" s="21"/>
      <c r="Y106" s="28"/>
      <c r="Z106" s="28"/>
      <c r="AA106" s="28"/>
      <c r="AB106" s="28"/>
      <c r="AC106" s="28"/>
      <c r="AD106" s="28"/>
      <c r="AE106" s="28"/>
      <c r="AF106" s="28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50" x14ac:dyDescent="0.2">
      <c r="A107" s="64">
        <v>63</v>
      </c>
      <c r="B107" s="20" t="str">
        <f>'Compound Alert'!B68</f>
        <v>Ghana</v>
      </c>
      <c r="C107" s="20" t="str">
        <f>'Compound Alert'!C68</f>
        <v>GHA</v>
      </c>
      <c r="D107" s="20" t="str">
        <f>'Compound Alert'!D68</f>
        <v>SSF           Sub-Saharan Africa</v>
      </c>
      <c r="E107" s="20" t="str">
        <f>'Compound Alert'!E68</f>
        <v>IDA</v>
      </c>
      <c r="F107" s="50">
        <f>'Compound Alert'!F68</f>
        <v>0</v>
      </c>
      <c r="G107" s="22">
        <f>IF($B$7="Overall Alert",'Compound Alert'!G68,IF($B$7="Underlying Vulnerability",'Compound Alert'!J68,IF($B$7="Emerging Threat",'Compound Alert'!M68)))</f>
        <v>2</v>
      </c>
      <c r="H107" s="23">
        <f>IF($B$7="Overall Alert",'Compound Alert'!H68,IF($B$7="Underlying Vulnerability",'Compound Alert'!K68,IF($B$7="Emerging Threat",'Compound Alert'!N68)))</f>
        <v>2</v>
      </c>
      <c r="I107" s="50">
        <f>'Compound Alert'!Q68</f>
        <v>0</v>
      </c>
      <c r="J107" s="25" t="str">
        <f>IF(
   $B$7="Overall Alert",IF(
      'Compound Alert'!R68 &gt;= 7, "HIGH",IF(
         'Compound Alert'!R68 &gt;= 5, "MED","LOW")), IF(
            $B$7="Underlying Vulnerability", IF(
               'Compound Alert'!Y68 &gt;= 10, "HIGH",IF(
                  'Compound Alert'!Y68 &gt;= 7, "MED","LOW")),IF(
                     $B$7="Emerging Threat", IF(
                        'Compound Alert'!AF68 &gt;= 10, "HIGH",IF(
                            'Compound Alert'!AF68 &gt;= 7, "MED","LOW")))))</f>
        <v>MED</v>
      </c>
      <c r="K107" s="25" t="str">
        <f>IF(
   $B$7="Overall Alert",IF(
      'Compound Alert'!S68 &gt;= 7, "HIGH",IF(
         'Compound Alert'!S68 &gt;= 5, "MED","LOW")), IF(
            $B$7="Underlying Vulnerability", IF(
               'Compound Alert'!Z68 &gt;= 10, "HIGH",IF(
                  'Compound Alert'!Z68 &gt;= 7, "MED","LOW")),IF(
                     $B$7="Emerging Threat", IF(
                        'Compound Alert'!AG68 &gt;= 10, "HIGH",IF(
                            'Compound Alert'!AG68 &gt;= 7, "MED","LOW")))))</f>
        <v>LOW</v>
      </c>
      <c r="L107" s="25" t="str">
        <f>IF(
   $B$7="Overall Alert",IF(
      'Compound Alert'!T68 &gt;= 7, "HIGH",IF(
         'Compound Alert'!T68 &gt;= 5, "MED","LOW")), IF(
            $B$7="Underlying Vulnerability", IF(
               'Compound Alert'!AA68 &gt;= 10, "HIGH",IF(
                  'Compound Alert'!AA68 &gt;= 7, "MED","LOW")),IF(
                     $B$7="Emerging Threat", IF(
                        'Compound Alert'!AH68 &gt;= 10, "HIGH",IF(
                            'Compound Alert'!AH68 &gt;= 7, "MED","LOW")))))</f>
        <v>MED</v>
      </c>
      <c r="M107" s="25" t="str">
        <f>IF(
   $B$7="Overall Alert",IF(
      'Compound Alert'!U68 &gt;= 7, "HIGH",IF(
         'Compound Alert'!U68 &gt;= 5, "MED","LOW")), IF(
            $B$7="Underlying Vulnerability", IF(
               'Compound Alert'!AB68 &gt;= 10, "HIGH",IF(
                  'Compound Alert'!AB68 &gt;= 7, "MED","LOW")),IF(
                     $B$7="Emerging Threat", IF(
                        'Compound Alert'!AI68 &gt;= 10, "HIGH",IF(
                            'Compound Alert'!AI68 &gt;= 7, "MED","LOW")))))</f>
        <v>HIGH</v>
      </c>
      <c r="N107" s="25" t="str">
        <f>IF(
   $B$7="Overall Alert",IF(
      'Compound Alert'!V68 &gt;= 7, "HIGH",IF(
         'Compound Alert'!V68 &gt;= 5, "MED","LOW")), IF(
            $B$7="Underlying Vulnerability", IF(
               'Compound Alert'!AC68 &gt;= 10, "HIGH",IF(
                  'Compound Alert'!AC68 &gt;= 7, "MED","LOW")),IF(
                     $B$7="Emerging Threat", IF(
                        'Compound Alert'!AJ68 &gt;= 10, "HIGH",IF(
                            'Compound Alert'!AJ68 &gt;= 7, "MED","LOW")))))</f>
        <v>LOW</v>
      </c>
      <c r="O107" s="25" t="str">
        <f>IF(
   $B$7="Overall Alert",IF(
      'Compound Alert'!W68 &gt;= 7, "HIGH",IF(
         'Compound Alert'!W68 &gt;= 5, "MED","LOW")), IF(
            $B$7="Underlying Vulnerability", IF(
               'Compound Alert'!AD68 &gt;= 10, "HIGH",IF(
                  'Compound Alert'!AD68 &gt;= 7, "MED","LOW")),IF(
                     $B$7="Emerging Threat", IF(
                        'Compound Alert'!AK68 &gt;= 10, "HIGH",IF(
                            'Compound Alert'!AK68 &gt;= 7, "MED","LOW")))))</f>
        <v>LOW</v>
      </c>
      <c r="P107" s="25"/>
      <c r="Q107" s="27"/>
      <c r="R107" s="27"/>
      <c r="S107" s="21"/>
      <c r="T107" s="21"/>
      <c r="U107" s="21"/>
      <c r="V107" s="21"/>
      <c r="W107" s="21"/>
      <c r="X107" s="21"/>
      <c r="Y107" s="28"/>
      <c r="Z107" s="28"/>
      <c r="AA107" s="28"/>
      <c r="AB107" s="28"/>
      <c r="AC107" s="28"/>
      <c r="AD107" s="28"/>
      <c r="AE107" s="28"/>
      <c r="AF107" s="28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</row>
    <row r="108" spans="1:50" x14ac:dyDescent="0.2">
      <c r="A108" s="64">
        <v>64</v>
      </c>
      <c r="B108" s="20" t="str">
        <f>'Compound Alert'!B69</f>
        <v>Guinea</v>
      </c>
      <c r="C108" s="20" t="str">
        <f>'Compound Alert'!C69</f>
        <v>GIN</v>
      </c>
      <c r="D108" s="20" t="str">
        <f>'Compound Alert'!D69</f>
        <v>SSF           Sub-Saharan Africa</v>
      </c>
      <c r="E108" s="20" t="str">
        <f>'Compound Alert'!E69</f>
        <v>IDA</v>
      </c>
      <c r="F108" s="50">
        <f>'Compound Alert'!F69</f>
        <v>0</v>
      </c>
      <c r="G108" s="22">
        <f>IF($B$7="Overall Alert",'Compound Alert'!G69,IF($B$7="Underlying Vulnerability",'Compound Alert'!J69,IF($B$7="Emerging Threat",'Compound Alert'!M69)))</f>
        <v>2</v>
      </c>
      <c r="H108" s="23">
        <f>IF($B$7="Overall Alert",'Compound Alert'!H69,IF($B$7="Underlying Vulnerability",'Compound Alert'!K69,IF($B$7="Emerging Threat",'Compound Alert'!N69)))</f>
        <v>2</v>
      </c>
      <c r="I108" s="50">
        <f>'Compound Alert'!Q69</f>
        <v>0</v>
      </c>
      <c r="J108" s="25" t="str">
        <f>IF(
   $B$7="Overall Alert",IF(
      'Compound Alert'!R69 &gt;= 7, "HIGH",IF(
         'Compound Alert'!R69 &gt;= 5, "MED","LOW")), IF(
            $B$7="Underlying Vulnerability", IF(
               'Compound Alert'!Y69 &gt;= 10, "HIGH",IF(
                  'Compound Alert'!Y69 &gt;= 7, "MED","LOW")),IF(
                     $B$7="Emerging Threat", IF(
                        'Compound Alert'!AF69 &gt;= 10, "HIGH",IF(
                            'Compound Alert'!AF69 &gt;= 7, "MED","LOW")))))</f>
        <v>HIGH</v>
      </c>
      <c r="K108" s="25" t="str">
        <f>IF(
   $B$7="Overall Alert",IF(
      'Compound Alert'!S69 &gt;= 7, "HIGH",IF(
         'Compound Alert'!S69 &gt;= 5, "MED","LOW")), IF(
            $B$7="Underlying Vulnerability", IF(
               'Compound Alert'!Z69 &gt;= 10, "HIGH",IF(
                  'Compound Alert'!Z69 &gt;= 7, "MED","LOW")),IF(
                     $B$7="Emerging Threat", IF(
                        'Compound Alert'!AG69 &gt;= 10, "HIGH",IF(
                            'Compound Alert'!AG69 &gt;= 7, "MED","LOW")))))</f>
        <v>LOW</v>
      </c>
      <c r="L108" s="25" t="str">
        <f>IF(
   $B$7="Overall Alert",IF(
      'Compound Alert'!T69 &gt;= 7, "HIGH",IF(
         'Compound Alert'!T69 &gt;= 5, "MED","LOW")), IF(
            $B$7="Underlying Vulnerability", IF(
               'Compound Alert'!AA69 &gt;= 10, "HIGH",IF(
                  'Compound Alert'!AA69 &gt;= 7, "MED","LOW")),IF(
                     $B$7="Emerging Threat", IF(
                        'Compound Alert'!AH69 &gt;= 10, "HIGH",IF(
                            'Compound Alert'!AH69 &gt;= 7, "MED","LOW")))))</f>
        <v>LOW</v>
      </c>
      <c r="M108" s="25" t="str">
        <f>IF(
   $B$7="Overall Alert",IF(
      'Compound Alert'!U69 &gt;= 7, "HIGH",IF(
         'Compound Alert'!U69 &gt;= 5, "MED","LOW")), IF(
            $B$7="Underlying Vulnerability", IF(
               'Compound Alert'!AB69 &gt;= 10, "HIGH",IF(
                  'Compound Alert'!AB69 &gt;= 7, "MED","LOW")),IF(
                     $B$7="Emerging Threat", IF(
                        'Compound Alert'!AI69 &gt;= 10, "HIGH",IF(
                            'Compound Alert'!AI69 &gt;= 7, "MED","LOW")))))</f>
        <v>HIGH</v>
      </c>
      <c r="N108" s="25" t="str">
        <f>IF(
   $B$7="Overall Alert",IF(
      'Compound Alert'!V69 &gt;= 7, "HIGH",IF(
         'Compound Alert'!V69 &gt;= 5, "MED","LOW")), IF(
            $B$7="Underlying Vulnerability", IF(
               'Compound Alert'!AC69 &gt;= 10, "HIGH",IF(
                  'Compound Alert'!AC69 &gt;= 7, "MED","LOW")),IF(
                     $B$7="Emerging Threat", IF(
                        'Compound Alert'!AJ69 &gt;= 10, "HIGH",IF(
                            'Compound Alert'!AJ69 &gt;= 7, "MED","LOW")))))</f>
        <v>LOW</v>
      </c>
      <c r="O108" s="25" t="str">
        <f>IF(
   $B$7="Overall Alert",IF(
      'Compound Alert'!W69 &gt;= 7, "HIGH",IF(
         'Compound Alert'!W69 &gt;= 5, "MED","LOW")), IF(
            $B$7="Underlying Vulnerability", IF(
               'Compound Alert'!AD69 &gt;= 10, "HIGH",IF(
                  'Compound Alert'!AD69 &gt;= 7, "MED","LOW")),IF(
                     $B$7="Emerging Threat", IF(
                        'Compound Alert'!AK69 &gt;= 10, "HIGH",IF(
                            'Compound Alert'!AK69 &gt;= 7, "MED","LOW")))))</f>
        <v>LOW</v>
      </c>
      <c r="P108" s="25"/>
      <c r="Q108" s="27"/>
      <c r="R108" s="27"/>
      <c r="S108" s="21"/>
      <c r="T108" s="21"/>
      <c r="U108" s="21"/>
      <c r="V108" s="21"/>
      <c r="W108" s="21"/>
      <c r="X108" s="21"/>
      <c r="Y108" s="28"/>
      <c r="Z108" s="28"/>
      <c r="AA108" s="28"/>
      <c r="AB108" s="28"/>
      <c r="AC108" s="28"/>
      <c r="AD108" s="28"/>
      <c r="AE108" s="28"/>
      <c r="AF108" s="28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</row>
    <row r="109" spans="1:50" x14ac:dyDescent="0.2">
      <c r="A109" s="64">
        <v>65</v>
      </c>
      <c r="B109" s="20" t="str">
        <f>'Compound Alert'!B70</f>
        <v>Gambia</v>
      </c>
      <c r="C109" s="20" t="str">
        <f>'Compound Alert'!C70</f>
        <v>GMB</v>
      </c>
      <c r="D109" s="20" t="str">
        <f>'Compound Alert'!D70</f>
        <v>SSF           Sub-Saharan Africa</v>
      </c>
      <c r="E109" s="20" t="str">
        <f>'Compound Alert'!E70</f>
        <v>IDA</v>
      </c>
      <c r="F109" s="50">
        <f>'Compound Alert'!F70</f>
        <v>0</v>
      </c>
      <c r="G109" s="22">
        <f>IF($B$7="Overall Alert",'Compound Alert'!G70,IF($B$7="Underlying Vulnerability",'Compound Alert'!J70,IF($B$7="Emerging Threat",'Compound Alert'!M70)))</f>
        <v>3.5</v>
      </c>
      <c r="H109" s="23">
        <f>IF($B$7="Overall Alert",'Compound Alert'!H70,IF($B$7="Underlying Vulnerability",'Compound Alert'!K70,IF($B$7="Emerging Threat",'Compound Alert'!N70)))</f>
        <v>3.5</v>
      </c>
      <c r="I109" s="50">
        <f>'Compound Alert'!Q70</f>
        <v>0</v>
      </c>
      <c r="J109" s="25" t="str">
        <f>IF(
   $B$7="Overall Alert",IF(
      'Compound Alert'!R70 &gt;= 7, "HIGH",IF(
         'Compound Alert'!R70 &gt;= 5, "MED","LOW")), IF(
            $B$7="Underlying Vulnerability", IF(
               'Compound Alert'!Y70 &gt;= 10, "HIGH",IF(
                  'Compound Alert'!Y70 &gt;= 7, "MED","LOW")),IF(
                     $B$7="Emerging Threat", IF(
                        'Compound Alert'!AF70 &gt;= 10, "HIGH",IF(
                            'Compound Alert'!AF70 &gt;= 7, "MED","LOW")))))</f>
        <v>HIGH</v>
      </c>
      <c r="K109" s="25" t="str">
        <f>IF(
   $B$7="Overall Alert",IF(
      'Compound Alert'!S70 &gt;= 7, "HIGH",IF(
         'Compound Alert'!S70 &gt;= 5, "MED","LOW")), IF(
            $B$7="Underlying Vulnerability", IF(
               'Compound Alert'!Z70 &gt;= 10, "HIGH",IF(
                  'Compound Alert'!Z70 &gt;= 7, "MED","LOW")),IF(
                     $B$7="Emerging Threat", IF(
                        'Compound Alert'!AG70 &gt;= 10, "HIGH",IF(
                            'Compound Alert'!AG70 &gt;= 7, "MED","LOW")))))</f>
        <v>LOW</v>
      </c>
      <c r="L109" s="25" t="str">
        <f>IF(
   $B$7="Overall Alert",IF(
      'Compound Alert'!T70 &gt;= 7, "HIGH",IF(
         'Compound Alert'!T70 &gt;= 5, "MED","LOW")), IF(
            $B$7="Underlying Vulnerability", IF(
               'Compound Alert'!AA70 &gt;= 10, "HIGH",IF(
                  'Compound Alert'!AA70 &gt;= 7, "MED","LOW")),IF(
                     $B$7="Emerging Threat", IF(
                        'Compound Alert'!AH70 &gt;= 10, "HIGH",IF(
                            'Compound Alert'!AH70 &gt;= 7, "MED","LOW")))))</f>
        <v>MED</v>
      </c>
      <c r="M109" s="25" t="str">
        <f>IF(
   $B$7="Overall Alert",IF(
      'Compound Alert'!U70 &gt;= 7, "HIGH",IF(
         'Compound Alert'!U70 &gt;= 5, "MED","LOW")), IF(
            $B$7="Underlying Vulnerability", IF(
               'Compound Alert'!AB70 &gt;= 10, "HIGH",IF(
                  'Compound Alert'!AB70 &gt;= 7, "MED","LOW")),IF(
                     $B$7="Emerging Threat", IF(
                        'Compound Alert'!AI70 &gt;= 10, "HIGH",IF(
                            'Compound Alert'!AI70 &gt;= 7, "MED","LOW")))))</f>
        <v>HIGH</v>
      </c>
      <c r="N109" s="25" t="str">
        <f>IF(
   $B$7="Overall Alert",IF(
      'Compound Alert'!V70 &gt;= 7, "HIGH",IF(
         'Compound Alert'!V70 &gt;= 5, "MED","LOW")), IF(
            $B$7="Underlying Vulnerability", IF(
               'Compound Alert'!AC70 &gt;= 10, "HIGH",IF(
                  'Compound Alert'!AC70 &gt;= 7, "MED","LOW")),IF(
                     $B$7="Emerging Threat", IF(
                        'Compound Alert'!AJ70 &gt;= 10, "HIGH",IF(
                            'Compound Alert'!AJ70 &gt;= 7, "MED","LOW")))))</f>
        <v>LOW</v>
      </c>
      <c r="O109" s="25" t="str">
        <f>IF(
   $B$7="Overall Alert",IF(
      'Compound Alert'!W70 &gt;= 7, "HIGH",IF(
         'Compound Alert'!W70 &gt;= 5, "MED","LOW")), IF(
            $B$7="Underlying Vulnerability", IF(
               'Compound Alert'!AD70 &gt;= 10, "HIGH",IF(
                  'Compound Alert'!AD70 &gt;= 7, "MED","LOW")),IF(
                     $B$7="Emerging Threat", IF(
                        'Compound Alert'!AK70 &gt;= 10, "HIGH",IF(
                            'Compound Alert'!AK70 &gt;= 7, "MED","LOW")))))</f>
        <v>HIGH</v>
      </c>
      <c r="P109" s="25"/>
      <c r="Q109" s="27"/>
      <c r="R109" s="27"/>
      <c r="S109" s="21"/>
      <c r="T109" s="21"/>
      <c r="U109" s="21"/>
      <c r="V109" s="21"/>
      <c r="W109" s="21"/>
      <c r="X109" s="21"/>
      <c r="Y109" s="28"/>
      <c r="Z109" s="28"/>
      <c r="AA109" s="28"/>
      <c r="AB109" s="28"/>
      <c r="AC109" s="28"/>
      <c r="AD109" s="28"/>
      <c r="AE109" s="28"/>
      <c r="AF109" s="28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</row>
    <row r="110" spans="1:50" x14ac:dyDescent="0.2">
      <c r="A110" s="64">
        <v>66</v>
      </c>
      <c r="B110" s="20" t="str">
        <f>'Compound Alert'!B71</f>
        <v>Guinea-Bissau</v>
      </c>
      <c r="C110" s="20" t="str">
        <f>'Compound Alert'!C71</f>
        <v>GNB</v>
      </c>
      <c r="D110" s="20" t="str">
        <f>'Compound Alert'!D71</f>
        <v>SSF           Sub-Saharan Africa</v>
      </c>
      <c r="E110" s="20" t="str">
        <f>'Compound Alert'!E71</f>
        <v>IDA</v>
      </c>
      <c r="F110" s="50">
        <f>'Compound Alert'!F71</f>
        <v>0</v>
      </c>
      <c r="G110" s="22">
        <f>IF($B$7="Overall Alert",'Compound Alert'!G71,IF($B$7="Underlying Vulnerability",'Compound Alert'!J71,IF($B$7="Emerging Threat",'Compound Alert'!M71)))</f>
        <v>1</v>
      </c>
      <c r="H110" s="23">
        <f>IF($B$7="Overall Alert",'Compound Alert'!H71,IF($B$7="Underlying Vulnerability",'Compound Alert'!K71,IF($B$7="Emerging Threat",'Compound Alert'!N71)))</f>
        <v>1</v>
      </c>
      <c r="I110" s="50">
        <f>'Compound Alert'!Q71</f>
        <v>0</v>
      </c>
      <c r="J110" s="25" t="str">
        <f>IF(
   $B$7="Overall Alert",IF(
      'Compound Alert'!R71 &gt;= 7, "HIGH",IF(
         'Compound Alert'!R71 &gt;= 5, "MED","LOW")), IF(
            $B$7="Underlying Vulnerability", IF(
               'Compound Alert'!Y71 &gt;= 10, "HIGH",IF(
                  'Compound Alert'!Y71 &gt;= 7, "MED","LOW")),IF(
                     $B$7="Emerging Threat", IF(
                        'Compound Alert'!AF71 &gt;= 10, "HIGH",IF(
                            'Compound Alert'!AF71 &gt;= 7, "MED","LOW")))))</f>
        <v>LOW</v>
      </c>
      <c r="K110" s="25" t="str">
        <f>IF(
   $B$7="Overall Alert",IF(
      'Compound Alert'!S71 &gt;= 7, "HIGH",IF(
         'Compound Alert'!S71 &gt;= 5, "MED","LOW")), IF(
            $B$7="Underlying Vulnerability", IF(
               'Compound Alert'!Z71 &gt;= 10, "HIGH",IF(
                  'Compound Alert'!Z71 &gt;= 7, "MED","LOW")),IF(
                     $B$7="Emerging Threat", IF(
                        'Compound Alert'!AG71 &gt;= 10, "HIGH",IF(
                            'Compound Alert'!AG71 &gt;= 7, "MED","LOW")))))</f>
        <v>LOW</v>
      </c>
      <c r="L110" s="25" t="str">
        <f>IF(
   $B$7="Overall Alert",IF(
      'Compound Alert'!T71 &gt;= 7, "HIGH",IF(
         'Compound Alert'!T71 &gt;= 5, "MED","LOW")), IF(
            $B$7="Underlying Vulnerability", IF(
               'Compound Alert'!AA71 &gt;= 10, "HIGH",IF(
                  'Compound Alert'!AA71 &gt;= 7, "MED","LOW")),IF(
                     $B$7="Emerging Threat", IF(
                        'Compound Alert'!AH71 &gt;= 10, "HIGH",IF(
                            'Compound Alert'!AH71 &gt;= 7, "MED","LOW")))))</f>
        <v>LOW</v>
      </c>
      <c r="M110" s="25" t="str">
        <f>IF(
   $B$7="Overall Alert",IF(
      'Compound Alert'!U71 &gt;= 7, "HIGH",IF(
         'Compound Alert'!U71 &gt;= 5, "MED","LOW")), IF(
            $B$7="Underlying Vulnerability", IF(
               'Compound Alert'!AB71 &gt;= 10, "HIGH",IF(
                  'Compound Alert'!AB71 &gt;= 7, "MED","LOW")),IF(
                     $B$7="Emerging Threat", IF(
                        'Compound Alert'!AI71 &gt;= 10, "HIGH",IF(
                            'Compound Alert'!AI71 &gt;= 7, "MED","LOW")))))</f>
        <v>HIGH</v>
      </c>
      <c r="N110" s="25" t="str">
        <f>IF(
   $B$7="Overall Alert",IF(
      'Compound Alert'!V71 &gt;= 7, "HIGH",IF(
         'Compound Alert'!V71 &gt;= 5, "MED","LOW")), IF(
            $B$7="Underlying Vulnerability", IF(
               'Compound Alert'!AC71 &gt;= 10, "HIGH",IF(
                  'Compound Alert'!AC71 &gt;= 7, "MED","LOW")),IF(
                     $B$7="Emerging Threat", IF(
                        'Compound Alert'!AJ71 &gt;= 10, "HIGH",IF(
                            'Compound Alert'!AJ71 &gt;= 7, "MED","LOW")))))</f>
        <v>LOW</v>
      </c>
      <c r="O110" s="25" t="str">
        <f>IF(
   $B$7="Overall Alert",IF(
      'Compound Alert'!W71 &gt;= 7, "HIGH",IF(
         'Compound Alert'!W71 &gt;= 5, "MED","LOW")), IF(
            $B$7="Underlying Vulnerability", IF(
               'Compound Alert'!AD71 &gt;= 10, "HIGH",IF(
                  'Compound Alert'!AD71 &gt;= 7, "MED","LOW")),IF(
                     $B$7="Emerging Threat", IF(
                        'Compound Alert'!AK71 &gt;= 10, "HIGH",IF(
                            'Compound Alert'!AK71 &gt;= 7, "MED","LOW")))))</f>
        <v>LOW</v>
      </c>
      <c r="P110" s="25"/>
      <c r="Q110" s="27"/>
      <c r="R110" s="27"/>
      <c r="S110" s="21"/>
      <c r="T110" s="21"/>
      <c r="U110" s="21"/>
      <c r="V110" s="21"/>
      <c r="W110" s="21"/>
      <c r="X110" s="21"/>
      <c r="Y110" s="28"/>
      <c r="Z110" s="28"/>
      <c r="AA110" s="28"/>
      <c r="AB110" s="28"/>
      <c r="AC110" s="28"/>
      <c r="AD110" s="28"/>
      <c r="AE110" s="28"/>
      <c r="AF110" s="28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</row>
    <row r="111" spans="1:50" x14ac:dyDescent="0.2">
      <c r="A111" s="64">
        <v>67</v>
      </c>
      <c r="B111" s="20" t="str">
        <f>'Compound Alert'!B72</f>
        <v>Equatorial Guinea</v>
      </c>
      <c r="C111" s="20" t="str">
        <f>'Compound Alert'!C72</f>
        <v>GNQ</v>
      </c>
      <c r="D111" s="20" t="str">
        <f>'Compound Alert'!D72</f>
        <v>SSF           Sub-Saharan Africa</v>
      </c>
      <c r="E111" s="20" t="str">
        <f>'Compound Alert'!E72</f>
        <v>IBRD</v>
      </c>
      <c r="F111" s="50">
        <f>'Compound Alert'!F72</f>
        <v>0</v>
      </c>
      <c r="G111" s="22">
        <f>IF($B$7="Overall Alert",'Compound Alert'!G72,IF($B$7="Underlying Vulnerability",'Compound Alert'!J72,IF($B$7="Emerging Threat",'Compound Alert'!M72)))</f>
        <v>1</v>
      </c>
      <c r="H111" s="23">
        <f>IF($B$7="Overall Alert",'Compound Alert'!H72,IF($B$7="Underlying Vulnerability",'Compound Alert'!K72,IF($B$7="Emerging Threat",'Compound Alert'!N72)))</f>
        <v>1</v>
      </c>
      <c r="I111" s="50">
        <f>'Compound Alert'!Q72</f>
        <v>0</v>
      </c>
      <c r="J111" s="25" t="str">
        <f>IF(
   $B$7="Overall Alert",IF(
      'Compound Alert'!R72 &gt;= 7, "HIGH",IF(
         'Compound Alert'!R72 &gt;= 5, "MED","LOW")), IF(
            $B$7="Underlying Vulnerability", IF(
               'Compound Alert'!Y72 &gt;= 10, "HIGH",IF(
                  'Compound Alert'!Y72 &gt;= 7, "MED","LOW")),IF(
                     $B$7="Emerging Threat", IF(
                        'Compound Alert'!AF72 &gt;= 10, "HIGH",IF(
                            'Compound Alert'!AF72 &gt;= 7, "MED","LOW")))))</f>
        <v>LOW</v>
      </c>
      <c r="K111" s="25" t="str">
        <f>IF(
   $B$7="Overall Alert",IF(
      'Compound Alert'!S72 &gt;= 7, "HIGH",IF(
         'Compound Alert'!S72 &gt;= 5, "MED","LOW")), IF(
            $B$7="Underlying Vulnerability", IF(
               'Compound Alert'!Z72 &gt;= 10, "HIGH",IF(
                  'Compound Alert'!Z72 &gt;= 7, "MED","LOW")),IF(
                     $B$7="Emerging Threat", IF(
                        'Compound Alert'!AG72 &gt;= 10, "HIGH",IF(
                            'Compound Alert'!AG72 &gt;= 7, "MED","LOW")))))</f>
        <v>LOW</v>
      </c>
      <c r="L111" s="25" t="str">
        <f>IF(
   $B$7="Overall Alert",IF(
      'Compound Alert'!T72 &gt;= 7, "HIGH",IF(
         'Compound Alert'!T72 &gt;= 5, "MED","LOW")), IF(
            $B$7="Underlying Vulnerability", IF(
               'Compound Alert'!AA72 &gt;= 10, "HIGH",IF(
                  'Compound Alert'!AA72 &gt;= 7, "MED","LOW")),IF(
                     $B$7="Emerging Threat", IF(
                        'Compound Alert'!AH72 &gt;= 10, "HIGH",IF(
                            'Compound Alert'!AH72 &gt;= 7, "MED","LOW")))))</f>
        <v>HIGH</v>
      </c>
      <c r="M111" s="25" t="str">
        <f>IF(
   $B$7="Overall Alert",IF(
      'Compound Alert'!U72 &gt;= 7, "HIGH",IF(
         'Compound Alert'!U72 &gt;= 5, "MED","LOW")), IF(
            $B$7="Underlying Vulnerability", IF(
               'Compound Alert'!AB72 &gt;= 10, "HIGH",IF(
                  'Compound Alert'!AB72 &gt;= 7, "MED","LOW")),IF(
                     $B$7="Emerging Threat", IF(
                        'Compound Alert'!AI72 &gt;= 10, "HIGH",IF(
                            'Compound Alert'!AI72 &gt;= 7, "MED","LOW")))))</f>
        <v>LOW</v>
      </c>
      <c r="N111" s="25" t="str">
        <f>IF(
   $B$7="Overall Alert",IF(
      'Compound Alert'!V72 &gt;= 7, "HIGH",IF(
         'Compound Alert'!V72 &gt;= 5, "MED","LOW")), IF(
            $B$7="Underlying Vulnerability", IF(
               'Compound Alert'!AC72 &gt;= 10, "HIGH",IF(
                  'Compound Alert'!AC72 &gt;= 7, "MED","LOW")),IF(
                     $B$7="Emerging Threat", IF(
                        'Compound Alert'!AJ72 &gt;= 10, "HIGH",IF(
                            'Compound Alert'!AJ72 &gt;= 7, "MED","LOW")))))</f>
        <v>LOW</v>
      </c>
      <c r="O111" s="25" t="str">
        <f>IF(
   $B$7="Overall Alert",IF(
      'Compound Alert'!W72 &gt;= 7, "HIGH",IF(
         'Compound Alert'!W72 &gt;= 5, "MED","LOW")), IF(
            $B$7="Underlying Vulnerability", IF(
               'Compound Alert'!AD72 &gt;= 10, "HIGH",IF(
                  'Compound Alert'!AD72 &gt;= 7, "MED","LOW")),IF(
                     $B$7="Emerging Threat", IF(
                        'Compound Alert'!AK72 &gt;= 10, "HIGH",IF(
                            'Compound Alert'!AK72 &gt;= 7, "MED","LOW")))))</f>
        <v>LOW</v>
      </c>
      <c r="P111" s="25"/>
      <c r="Q111" s="27"/>
      <c r="R111" s="27"/>
      <c r="S111" s="21"/>
      <c r="T111" s="21"/>
      <c r="U111" s="21"/>
      <c r="V111" s="21"/>
      <c r="W111" s="21"/>
      <c r="X111" s="21"/>
      <c r="Y111" s="28"/>
      <c r="Z111" s="28"/>
      <c r="AA111" s="28"/>
      <c r="AB111" s="28"/>
      <c r="AC111" s="28"/>
      <c r="AD111" s="28"/>
      <c r="AE111" s="28"/>
      <c r="AF111" s="28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</row>
    <row r="112" spans="1:50" x14ac:dyDescent="0.2">
      <c r="A112" s="64">
        <v>68</v>
      </c>
      <c r="B112" s="20" t="str">
        <f>'Compound Alert'!B73</f>
        <v>Greece</v>
      </c>
      <c r="C112" s="20" t="str">
        <f>'Compound Alert'!C73</f>
        <v>GRC</v>
      </c>
      <c r="D112" s="20" t="str">
        <f>'Compound Alert'!D73</f>
        <v>ECS           Europe &amp; Central Asia</v>
      </c>
      <c r="E112" s="20" t="str">
        <f>'Compound Alert'!E73</f>
        <v xml:space="preserve"> </v>
      </c>
      <c r="F112" s="50">
        <f>'Compound Alert'!F73</f>
        <v>0</v>
      </c>
      <c r="G112" s="22">
        <f>IF($B$7="Overall Alert",'Compound Alert'!G73,IF($B$7="Underlying Vulnerability",'Compound Alert'!J73,IF($B$7="Emerging Threat",'Compound Alert'!M73)))</f>
        <v>0.5</v>
      </c>
      <c r="H112" s="23">
        <f>IF($B$7="Overall Alert",'Compound Alert'!H73,IF($B$7="Underlying Vulnerability",'Compound Alert'!K73,IF($B$7="Emerging Threat",'Compound Alert'!N73)))</f>
        <v>0.5</v>
      </c>
      <c r="I112" s="50">
        <f>'Compound Alert'!Q73</f>
        <v>0</v>
      </c>
      <c r="J112" s="25" t="str">
        <f>IF(
   $B$7="Overall Alert",IF(
      'Compound Alert'!R73 &gt;= 7, "HIGH",IF(
         'Compound Alert'!R73 &gt;= 5, "MED","LOW")), IF(
            $B$7="Underlying Vulnerability", IF(
               'Compound Alert'!Y73 &gt;= 10, "HIGH",IF(
                  'Compound Alert'!Y73 &gt;= 7, "MED","LOW")),IF(
                     $B$7="Emerging Threat", IF(
                        'Compound Alert'!AF73 &gt;= 10, "HIGH",IF(
                            'Compound Alert'!AF73 &gt;= 7, "MED","LOW")))))</f>
        <v>MED</v>
      </c>
      <c r="K112" s="25" t="str">
        <f>IF(
   $B$7="Overall Alert",IF(
      'Compound Alert'!S73 &gt;= 7, "HIGH",IF(
         'Compound Alert'!S73 &gt;= 5, "MED","LOW")), IF(
            $B$7="Underlying Vulnerability", IF(
               'Compound Alert'!Z73 &gt;= 10, "HIGH",IF(
                  'Compound Alert'!Z73 &gt;= 7, "MED","LOW")),IF(
                     $B$7="Emerging Threat", IF(
                        'Compound Alert'!AG73 &gt;= 10, "HIGH",IF(
                            'Compound Alert'!AG73 &gt;= 7, "MED","LOW")))))</f>
        <v>LOW</v>
      </c>
      <c r="L112" s="25" t="str">
        <f>IF(
   $B$7="Overall Alert",IF(
      'Compound Alert'!T73 &gt;= 7, "HIGH",IF(
         'Compound Alert'!T73 &gt;= 5, "MED","LOW")), IF(
            $B$7="Underlying Vulnerability", IF(
               'Compound Alert'!AA73 &gt;= 10, "HIGH",IF(
                  'Compound Alert'!AA73 &gt;= 7, "MED","LOW")),IF(
                     $B$7="Emerging Threat", IF(
                        'Compound Alert'!AH73 &gt;= 10, "HIGH",IF(
                            'Compound Alert'!AH73 &gt;= 7, "MED","LOW")))))</f>
        <v>LOW</v>
      </c>
      <c r="M112" s="25" t="str">
        <f>IF(
   $B$7="Overall Alert",IF(
      'Compound Alert'!U73 &gt;= 7, "HIGH",IF(
         'Compound Alert'!U73 &gt;= 5, "MED","LOW")), IF(
            $B$7="Underlying Vulnerability", IF(
               'Compound Alert'!AB73 &gt;= 10, "HIGH",IF(
                  'Compound Alert'!AB73 &gt;= 7, "MED","LOW")),IF(
                     $B$7="Emerging Threat", IF(
                        'Compound Alert'!AI73 &gt;= 10, "HIGH",IF(
                            'Compound Alert'!AI73 &gt;= 7, "MED","LOW")))))</f>
        <v>LOW</v>
      </c>
      <c r="N112" s="25" t="str">
        <f>IF(
   $B$7="Overall Alert",IF(
      'Compound Alert'!V73 &gt;= 7, "HIGH",IF(
         'Compound Alert'!V73 &gt;= 5, "MED","LOW")), IF(
            $B$7="Underlying Vulnerability", IF(
               'Compound Alert'!AC73 &gt;= 10, "HIGH",IF(
                  'Compound Alert'!AC73 &gt;= 7, "MED","LOW")),IF(
                     $B$7="Emerging Threat", IF(
                        'Compound Alert'!AJ73 &gt;= 10, "HIGH",IF(
                            'Compound Alert'!AJ73 &gt;= 7, "MED","LOW")))))</f>
        <v>LOW</v>
      </c>
      <c r="O112" s="25" t="str">
        <f>IF(
   $B$7="Overall Alert",IF(
      'Compound Alert'!W73 &gt;= 7, "HIGH",IF(
         'Compound Alert'!W73 &gt;= 5, "MED","LOW")), IF(
            $B$7="Underlying Vulnerability", IF(
               'Compound Alert'!AD73 &gt;= 10, "HIGH",IF(
                  'Compound Alert'!AD73 &gt;= 7, "MED","LOW")),IF(
                     $B$7="Emerging Threat", IF(
                        'Compound Alert'!AK73 &gt;= 10, "HIGH",IF(
                            'Compound Alert'!AK73 &gt;= 7, "MED","LOW")))))</f>
        <v>LOW</v>
      </c>
      <c r="P112" s="25"/>
      <c r="Q112" s="27"/>
      <c r="R112" s="27"/>
      <c r="S112" s="21"/>
      <c r="T112" s="21"/>
      <c r="U112" s="21"/>
      <c r="V112" s="21"/>
      <c r="W112" s="21"/>
      <c r="X112" s="21"/>
      <c r="Y112" s="28"/>
      <c r="Z112" s="28"/>
      <c r="AA112" s="28"/>
      <c r="AB112" s="28"/>
      <c r="AC112" s="28"/>
      <c r="AD112" s="28"/>
      <c r="AE112" s="28"/>
      <c r="AF112" s="28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</row>
    <row r="113" spans="1:50" x14ac:dyDescent="0.2">
      <c r="A113" s="64">
        <v>69</v>
      </c>
      <c r="B113" s="20" t="str">
        <f>'Compound Alert'!B74</f>
        <v>Grenada</v>
      </c>
      <c r="C113" s="20" t="str">
        <f>'Compound Alert'!C74</f>
        <v>GRD</v>
      </c>
      <c r="D113" s="20" t="str">
        <f>'Compound Alert'!D74</f>
        <v>LCN           Latin America &amp; Caribbean</v>
      </c>
      <c r="E113" s="20" t="str">
        <f>'Compound Alert'!E74</f>
        <v>Blend</v>
      </c>
      <c r="F113" s="50">
        <f>'Compound Alert'!F74</f>
        <v>0</v>
      </c>
      <c r="G113" s="22">
        <f>IF($B$7="Overall Alert",'Compound Alert'!G74,IF($B$7="Underlying Vulnerability",'Compound Alert'!J74,IF($B$7="Emerging Threat",'Compound Alert'!M74)))</f>
        <v>0</v>
      </c>
      <c r="H113" s="23">
        <f>IF($B$7="Overall Alert",'Compound Alert'!H74,IF($B$7="Underlying Vulnerability",'Compound Alert'!K74,IF($B$7="Emerging Threat",'Compound Alert'!N74)))</f>
        <v>0</v>
      </c>
      <c r="I113" s="50">
        <f>'Compound Alert'!Q74</f>
        <v>0</v>
      </c>
      <c r="J113" s="25" t="str">
        <f>IF(
   $B$7="Overall Alert",IF(
      'Compound Alert'!R74 &gt;= 7, "HIGH",IF(
         'Compound Alert'!R74 &gt;= 5, "MED","LOW")), IF(
            $B$7="Underlying Vulnerability", IF(
               'Compound Alert'!Y74 &gt;= 10, "HIGH",IF(
                  'Compound Alert'!Y74 &gt;= 7, "MED","LOW")),IF(
                     $B$7="Emerging Threat", IF(
                        'Compound Alert'!AF74 &gt;= 10, "HIGH",IF(
                            'Compound Alert'!AF74 &gt;= 7, "MED","LOW")))))</f>
        <v>LOW</v>
      </c>
      <c r="K113" s="25" t="str">
        <f>IF(
   $B$7="Overall Alert",IF(
      'Compound Alert'!S74 &gt;= 7, "HIGH",IF(
         'Compound Alert'!S74 &gt;= 5, "MED","LOW")), IF(
            $B$7="Underlying Vulnerability", IF(
               'Compound Alert'!Z74 &gt;= 10, "HIGH",IF(
                  'Compound Alert'!Z74 &gt;= 7, "MED","LOW")),IF(
                     $B$7="Emerging Threat", IF(
                        'Compound Alert'!AG74 &gt;= 10, "HIGH",IF(
                            'Compound Alert'!AG74 &gt;= 7, "MED","LOW")))))</f>
        <v>LOW</v>
      </c>
      <c r="L113" s="25" t="str">
        <f>IF(
   $B$7="Overall Alert",IF(
      'Compound Alert'!T74 &gt;= 7, "HIGH",IF(
         'Compound Alert'!T74 &gt;= 5, "MED","LOW")), IF(
            $B$7="Underlying Vulnerability", IF(
               'Compound Alert'!AA74 &gt;= 10, "HIGH",IF(
                  'Compound Alert'!AA74 &gt;= 7, "MED","LOW")),IF(
                     $B$7="Emerging Threat", IF(
                        'Compound Alert'!AH74 &gt;= 10, "HIGH",IF(
                            'Compound Alert'!AH74 &gt;= 7, "MED","LOW")))))</f>
        <v>LOW</v>
      </c>
      <c r="M113" s="25" t="str">
        <f>IF(
   $B$7="Overall Alert",IF(
      'Compound Alert'!U74 &gt;= 7, "HIGH",IF(
         'Compound Alert'!U74 &gt;= 5, "MED","LOW")), IF(
            $B$7="Underlying Vulnerability", IF(
               'Compound Alert'!AB74 &gt;= 10, "HIGH",IF(
                  'Compound Alert'!AB74 &gt;= 7, "MED","LOW")),IF(
                     $B$7="Emerging Threat", IF(
                        'Compound Alert'!AI74 &gt;= 10, "HIGH",IF(
                            'Compound Alert'!AI74 &gt;= 7, "MED","LOW")))))</f>
        <v>LOW</v>
      </c>
      <c r="N113" s="25" t="str">
        <f>IF(
   $B$7="Overall Alert",IF(
      'Compound Alert'!V74 &gt;= 7, "HIGH",IF(
         'Compound Alert'!V74 &gt;= 5, "MED","LOW")), IF(
            $B$7="Underlying Vulnerability", IF(
               'Compound Alert'!AC74 &gt;= 10, "HIGH",IF(
                  'Compound Alert'!AC74 &gt;= 7, "MED","LOW")),IF(
                     $B$7="Emerging Threat", IF(
                        'Compound Alert'!AJ74 &gt;= 10, "HIGH",IF(
                            'Compound Alert'!AJ74 &gt;= 7, "MED","LOW")))))</f>
        <v>LOW</v>
      </c>
      <c r="O113" s="25" t="str">
        <f>IF(
   $B$7="Overall Alert",IF(
      'Compound Alert'!W74 &gt;= 7, "HIGH",IF(
         'Compound Alert'!W74 &gt;= 5, "MED","LOW")), IF(
            $B$7="Underlying Vulnerability", IF(
               'Compound Alert'!AD74 &gt;= 10, "HIGH",IF(
                  'Compound Alert'!AD74 &gt;= 7, "MED","LOW")),IF(
                     $B$7="Emerging Threat", IF(
                        'Compound Alert'!AK74 &gt;= 10, "HIGH",IF(
                            'Compound Alert'!AK74 &gt;= 7, "MED","LOW")))))</f>
        <v>LOW</v>
      </c>
      <c r="P113" s="25"/>
      <c r="Q113" s="27"/>
      <c r="R113" s="27"/>
      <c r="S113" s="21"/>
      <c r="T113" s="21"/>
      <c r="U113" s="21"/>
      <c r="V113" s="21"/>
      <c r="W113" s="21"/>
      <c r="X113" s="21"/>
      <c r="Y113" s="28"/>
      <c r="Z113" s="28"/>
      <c r="AA113" s="28"/>
      <c r="AB113" s="28"/>
      <c r="AC113" s="28"/>
      <c r="AD113" s="28"/>
      <c r="AE113" s="28"/>
      <c r="AF113" s="28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</row>
    <row r="114" spans="1:50" x14ac:dyDescent="0.2">
      <c r="A114" s="64">
        <v>70</v>
      </c>
      <c r="B114" s="20" t="str">
        <f>'Compound Alert'!B75</f>
        <v>Guatemala</v>
      </c>
      <c r="C114" s="20" t="str">
        <f>'Compound Alert'!C75</f>
        <v>GTM</v>
      </c>
      <c r="D114" s="20" t="str">
        <f>'Compound Alert'!D75</f>
        <v>LCN           Latin America &amp; Caribbean</v>
      </c>
      <c r="E114" s="20" t="str">
        <f>'Compound Alert'!E75</f>
        <v>IBRD</v>
      </c>
      <c r="F114" s="50">
        <f>'Compound Alert'!F75</f>
        <v>0</v>
      </c>
      <c r="G114" s="22">
        <f>IF($B$7="Overall Alert",'Compound Alert'!G75,IF($B$7="Underlying Vulnerability",'Compound Alert'!J75,IF($B$7="Emerging Threat",'Compound Alert'!M75)))</f>
        <v>3</v>
      </c>
      <c r="H114" s="23">
        <f>IF($B$7="Overall Alert",'Compound Alert'!H75,IF($B$7="Underlying Vulnerability",'Compound Alert'!K75,IF($B$7="Emerging Threat",'Compound Alert'!N75)))</f>
        <v>3</v>
      </c>
      <c r="I114" s="50">
        <f>'Compound Alert'!Q75</f>
        <v>0</v>
      </c>
      <c r="J114" s="25" t="str">
        <f>IF(
   $B$7="Overall Alert",IF(
      'Compound Alert'!R75 &gt;= 7, "HIGH",IF(
         'Compound Alert'!R75 &gt;= 5, "MED","LOW")), IF(
            $B$7="Underlying Vulnerability", IF(
               'Compound Alert'!Y75 &gt;= 10, "HIGH",IF(
                  'Compound Alert'!Y75 &gt;= 7, "MED","LOW")),IF(
                     $B$7="Emerging Threat", IF(
                        'Compound Alert'!AF75 &gt;= 10, "HIGH",IF(
                            'Compound Alert'!AF75 &gt;= 7, "MED","LOW")))))</f>
        <v>MED</v>
      </c>
      <c r="K114" s="25" t="str">
        <f>IF(
   $B$7="Overall Alert",IF(
      'Compound Alert'!S75 &gt;= 7, "HIGH",IF(
         'Compound Alert'!S75 &gt;= 5, "MED","LOW")), IF(
            $B$7="Underlying Vulnerability", IF(
               'Compound Alert'!Z75 &gt;= 10, "HIGH",IF(
                  'Compound Alert'!Z75 &gt;= 7, "MED","LOW")),IF(
                     $B$7="Emerging Threat", IF(
                        'Compound Alert'!AG75 &gt;= 10, "HIGH",IF(
                            'Compound Alert'!AG75 &gt;= 7, "MED","LOW")))))</f>
        <v>HIGH</v>
      </c>
      <c r="L114" s="25" t="str">
        <f>IF(
   $B$7="Overall Alert",IF(
      'Compound Alert'!T75 &gt;= 7, "HIGH",IF(
         'Compound Alert'!T75 &gt;= 5, "MED","LOW")), IF(
            $B$7="Underlying Vulnerability", IF(
               'Compound Alert'!AA75 &gt;= 10, "HIGH",IF(
                  'Compound Alert'!AA75 &gt;= 7, "MED","LOW")),IF(
                     $B$7="Emerging Threat", IF(
                        'Compound Alert'!AH75 &gt;= 10, "HIGH",IF(
                            'Compound Alert'!AH75 &gt;= 7, "MED","LOW")))))</f>
        <v>MED</v>
      </c>
      <c r="M114" s="25" t="str">
        <f>IF(
   $B$7="Overall Alert",IF(
      'Compound Alert'!U75 &gt;= 7, "HIGH",IF(
         'Compound Alert'!U75 &gt;= 5, "MED","LOW")), IF(
            $B$7="Underlying Vulnerability", IF(
               'Compound Alert'!AB75 &gt;= 10, "HIGH",IF(
                  'Compound Alert'!AB75 &gt;= 7, "MED","LOW")),IF(
                     $B$7="Emerging Threat", IF(
                        'Compound Alert'!AI75 &gt;= 10, "HIGH",IF(
                            'Compound Alert'!AI75 &gt;= 7, "MED","LOW")))))</f>
        <v>HIGH</v>
      </c>
      <c r="N114" s="25" t="str">
        <f>IF(
   $B$7="Overall Alert",IF(
      'Compound Alert'!V75 &gt;= 7, "HIGH",IF(
         'Compound Alert'!V75 &gt;= 5, "MED","LOW")), IF(
            $B$7="Underlying Vulnerability", IF(
               'Compound Alert'!AC75 &gt;= 10, "HIGH",IF(
                  'Compound Alert'!AC75 &gt;= 7, "MED","LOW")),IF(
                     $B$7="Emerging Threat", IF(
                        'Compound Alert'!AJ75 &gt;= 10, "HIGH",IF(
                            'Compound Alert'!AJ75 &gt;= 7, "MED","LOW")))))</f>
        <v>LOW</v>
      </c>
      <c r="O114" s="25" t="str">
        <f>IF(
   $B$7="Overall Alert",IF(
      'Compound Alert'!W75 &gt;= 7, "HIGH",IF(
         'Compound Alert'!W75 &gt;= 5, "MED","LOW")), IF(
            $B$7="Underlying Vulnerability", IF(
               'Compound Alert'!AD75 &gt;= 10, "HIGH",IF(
                  'Compound Alert'!AD75 &gt;= 7, "MED","LOW")),IF(
                     $B$7="Emerging Threat", IF(
                        'Compound Alert'!AK75 &gt;= 10, "HIGH",IF(
                            'Compound Alert'!AK75 &gt;= 7, "MED","LOW")))))</f>
        <v>LOW</v>
      </c>
      <c r="P114" s="25"/>
      <c r="Q114" s="27"/>
      <c r="R114" s="27"/>
      <c r="S114" s="21"/>
      <c r="T114" s="21"/>
      <c r="U114" s="21"/>
      <c r="V114" s="21"/>
      <c r="W114" s="21"/>
      <c r="X114" s="21"/>
      <c r="Y114" s="28"/>
      <c r="Z114" s="28"/>
      <c r="AA114" s="28"/>
      <c r="AB114" s="28"/>
      <c r="AC114" s="28"/>
      <c r="AD114" s="28"/>
      <c r="AE114" s="28"/>
      <c r="AF114" s="28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</row>
    <row r="115" spans="1:50" x14ac:dyDescent="0.2">
      <c r="A115" s="64">
        <v>71</v>
      </c>
      <c r="B115" s="20" t="str">
        <f>'Compound Alert'!B76</f>
        <v>Guyana</v>
      </c>
      <c r="C115" s="20" t="str">
        <f>'Compound Alert'!C76</f>
        <v>GUY</v>
      </c>
      <c r="D115" s="20" t="str">
        <f>'Compound Alert'!D76</f>
        <v>LCN           Latin America &amp; Caribbean</v>
      </c>
      <c r="E115" s="20" t="str">
        <f>'Compound Alert'!E76</f>
        <v>IDA</v>
      </c>
      <c r="F115" s="50">
        <f>'Compound Alert'!F76</f>
        <v>0</v>
      </c>
      <c r="G115" s="22">
        <f>IF($B$7="Overall Alert",'Compound Alert'!G76,IF($B$7="Underlying Vulnerability",'Compound Alert'!J76,IF($B$7="Emerging Threat",'Compound Alert'!M76)))</f>
        <v>1</v>
      </c>
      <c r="H115" s="23">
        <f>IF($B$7="Overall Alert",'Compound Alert'!H76,IF($B$7="Underlying Vulnerability",'Compound Alert'!K76,IF($B$7="Emerging Threat",'Compound Alert'!N76)))</f>
        <v>1</v>
      </c>
      <c r="I115" s="50">
        <f>'Compound Alert'!Q76</f>
        <v>0</v>
      </c>
      <c r="J115" s="25" t="str">
        <f>IF(
   $B$7="Overall Alert",IF(
      'Compound Alert'!R76 &gt;= 7, "HIGH",IF(
         'Compound Alert'!R76 &gt;= 5, "MED","LOW")), IF(
            $B$7="Underlying Vulnerability", IF(
               'Compound Alert'!Y76 &gt;= 10, "HIGH",IF(
                  'Compound Alert'!Y76 &gt;= 7, "MED","LOW")),IF(
                     $B$7="Emerging Threat", IF(
                        'Compound Alert'!AF76 &gt;= 10, "HIGH",IF(
                            'Compound Alert'!AF76 &gt;= 7, "MED","LOW")))))</f>
        <v>MED</v>
      </c>
      <c r="K115" s="25" t="str">
        <f>IF(
   $B$7="Overall Alert",IF(
      'Compound Alert'!S76 &gt;= 7, "HIGH",IF(
         'Compound Alert'!S76 &gt;= 5, "MED","LOW")), IF(
            $B$7="Underlying Vulnerability", IF(
               'Compound Alert'!Z76 &gt;= 10, "HIGH",IF(
                  'Compound Alert'!Z76 &gt;= 7, "MED","LOW")),IF(
                     $B$7="Emerging Threat", IF(
                        'Compound Alert'!AG76 &gt;= 10, "HIGH",IF(
                            'Compound Alert'!AG76 &gt;= 7, "MED","LOW")))))</f>
        <v>LOW</v>
      </c>
      <c r="L115" s="25" t="str">
        <f>IF(
   $B$7="Overall Alert",IF(
      'Compound Alert'!T76 &gt;= 7, "HIGH",IF(
         'Compound Alert'!T76 &gt;= 5, "MED","LOW")), IF(
            $B$7="Underlying Vulnerability", IF(
               'Compound Alert'!AA76 &gt;= 10, "HIGH",IF(
                  'Compound Alert'!AA76 &gt;= 7, "MED","LOW")),IF(
                     $B$7="Emerging Threat", IF(
                        'Compound Alert'!AH76 &gt;= 10, "HIGH",IF(
                            'Compound Alert'!AH76 &gt;= 7, "MED","LOW")))))</f>
        <v>LOW</v>
      </c>
      <c r="M115" s="25" t="str">
        <f>IF(
   $B$7="Overall Alert",IF(
      'Compound Alert'!U76 &gt;= 7, "HIGH",IF(
         'Compound Alert'!U76 &gt;= 5, "MED","LOW")), IF(
            $B$7="Underlying Vulnerability", IF(
               'Compound Alert'!AB76 &gt;= 10, "HIGH",IF(
                  'Compound Alert'!AB76 &gt;= 7, "MED","LOW")),IF(
                     $B$7="Emerging Threat", IF(
                        'Compound Alert'!AI76 &gt;= 10, "HIGH",IF(
                            'Compound Alert'!AI76 &gt;= 7, "MED","LOW")))))</f>
        <v>LOW</v>
      </c>
      <c r="N115" s="25" t="str">
        <f>IF(
   $B$7="Overall Alert",IF(
      'Compound Alert'!V76 &gt;= 7, "HIGH",IF(
         'Compound Alert'!V76 &gt;= 5, "MED","LOW")), IF(
            $B$7="Underlying Vulnerability", IF(
               'Compound Alert'!AC76 &gt;= 10, "HIGH",IF(
                  'Compound Alert'!AC76 &gt;= 7, "MED","LOW")),IF(
                     $B$7="Emerging Threat", IF(
                        'Compound Alert'!AJ76 &gt;= 10, "HIGH",IF(
                            'Compound Alert'!AJ76 &gt;= 7, "MED","LOW")))))</f>
        <v>MED</v>
      </c>
      <c r="O115" s="25" t="str">
        <f>IF(
   $B$7="Overall Alert",IF(
      'Compound Alert'!W76 &gt;= 7, "HIGH",IF(
         'Compound Alert'!W76 &gt;= 5, "MED","LOW")), IF(
            $B$7="Underlying Vulnerability", IF(
               'Compound Alert'!AD76 &gt;= 10, "HIGH",IF(
                  'Compound Alert'!AD76 &gt;= 7, "MED","LOW")),IF(
                     $B$7="Emerging Threat", IF(
                        'Compound Alert'!AK76 &gt;= 10, "HIGH",IF(
                            'Compound Alert'!AK76 &gt;= 7, "MED","LOW")))))</f>
        <v>LOW</v>
      </c>
      <c r="P115" s="25"/>
      <c r="Q115" s="27"/>
      <c r="R115" s="27"/>
      <c r="S115" s="21"/>
      <c r="T115" s="21"/>
      <c r="U115" s="21"/>
      <c r="V115" s="21"/>
      <c r="W115" s="21"/>
      <c r="X115" s="21"/>
      <c r="Y115" s="28"/>
      <c r="Z115" s="28"/>
      <c r="AA115" s="28"/>
      <c r="AB115" s="28"/>
      <c r="AC115" s="28"/>
      <c r="AD115" s="28"/>
      <c r="AE115" s="28"/>
      <c r="AF115" s="28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50" x14ac:dyDescent="0.2">
      <c r="A116" s="64">
        <v>72</v>
      </c>
      <c r="B116" s="20" t="str">
        <f>'Compound Alert'!B77</f>
        <v>Honduras</v>
      </c>
      <c r="C116" s="20" t="str">
        <f>'Compound Alert'!C77</f>
        <v>HND</v>
      </c>
      <c r="D116" s="20" t="str">
        <f>'Compound Alert'!D77</f>
        <v>LCN           Latin America &amp; Caribbean</v>
      </c>
      <c r="E116" s="20" t="str">
        <f>'Compound Alert'!E77</f>
        <v>IDA</v>
      </c>
      <c r="F116" s="50">
        <f>'Compound Alert'!F77</f>
        <v>0</v>
      </c>
      <c r="G116" s="22">
        <f>IF($B$7="Overall Alert",'Compound Alert'!G77,IF($B$7="Underlying Vulnerability",'Compound Alert'!J77,IF($B$7="Emerging Threat",'Compound Alert'!M77)))</f>
        <v>2.5</v>
      </c>
      <c r="H116" s="23">
        <f>IF($B$7="Overall Alert",'Compound Alert'!H77,IF($B$7="Underlying Vulnerability",'Compound Alert'!K77,IF($B$7="Emerging Threat",'Compound Alert'!N77)))</f>
        <v>2.5</v>
      </c>
      <c r="I116" s="50">
        <f>'Compound Alert'!Q77</f>
        <v>0</v>
      </c>
      <c r="J116" s="25" t="str">
        <f>IF(
   $B$7="Overall Alert",IF(
      'Compound Alert'!R77 &gt;= 7, "HIGH",IF(
         'Compound Alert'!R77 &gt;= 5, "MED","LOW")), IF(
            $B$7="Underlying Vulnerability", IF(
               'Compound Alert'!Y77 &gt;= 10, "HIGH",IF(
                  'Compound Alert'!Y77 &gt;= 7, "MED","LOW")),IF(
                     $B$7="Emerging Threat", IF(
                        'Compound Alert'!AF77 &gt;= 10, "HIGH",IF(
                            'Compound Alert'!AF77 &gt;= 7, "MED","LOW")))))</f>
        <v>HIGH</v>
      </c>
      <c r="K116" s="25" t="str">
        <f>IF(
   $B$7="Overall Alert",IF(
      'Compound Alert'!S77 &gt;= 7, "HIGH",IF(
         'Compound Alert'!S77 &gt;= 5, "MED","LOW")), IF(
            $B$7="Underlying Vulnerability", IF(
               'Compound Alert'!Z77 &gt;= 10, "HIGH",IF(
                  'Compound Alert'!Z77 &gt;= 7, "MED","LOW")),IF(
                     $B$7="Emerging Threat", IF(
                        'Compound Alert'!AG77 &gt;= 10, "HIGH",IF(
                            'Compound Alert'!AG77 &gt;= 7, "MED","LOW")))))</f>
        <v>HIGH</v>
      </c>
      <c r="L116" s="25" t="str">
        <f>IF(
   $B$7="Overall Alert",IF(
      'Compound Alert'!T77 &gt;= 7, "HIGH",IF(
         'Compound Alert'!T77 &gt;= 5, "MED","LOW")), IF(
            $B$7="Underlying Vulnerability", IF(
               'Compound Alert'!AA77 &gt;= 10, "HIGH",IF(
                  'Compound Alert'!AA77 &gt;= 7, "MED","LOW")),IF(
                     $B$7="Emerging Threat", IF(
                        'Compound Alert'!AH77 &gt;= 10, "HIGH",IF(
                            'Compound Alert'!AH77 &gt;= 7, "MED","LOW")))))</f>
        <v>LOW</v>
      </c>
      <c r="M116" s="25" t="str">
        <f>IF(
   $B$7="Overall Alert",IF(
      'Compound Alert'!U77 &gt;= 7, "HIGH",IF(
         'Compound Alert'!U77 &gt;= 5, "MED","LOW")), IF(
            $B$7="Underlying Vulnerability", IF(
               'Compound Alert'!AB77 &gt;= 10, "HIGH",IF(
                  'Compound Alert'!AB77 &gt;= 7, "MED","LOW")),IF(
                     $B$7="Emerging Threat", IF(
                        'Compound Alert'!AI77 &gt;= 10, "HIGH",IF(
                            'Compound Alert'!AI77 &gt;= 7, "MED","LOW")))))</f>
        <v>MED</v>
      </c>
      <c r="N116" s="25" t="str">
        <f>IF(
   $B$7="Overall Alert",IF(
      'Compound Alert'!V77 &gt;= 7, "HIGH",IF(
         'Compound Alert'!V77 &gt;= 5, "MED","LOW")), IF(
            $B$7="Underlying Vulnerability", IF(
               'Compound Alert'!AC77 &gt;= 10, "HIGH",IF(
                  'Compound Alert'!AC77 &gt;= 7, "MED","LOW")),IF(
                     $B$7="Emerging Threat", IF(
                        'Compound Alert'!AJ77 &gt;= 10, "HIGH",IF(
                            'Compound Alert'!AJ77 &gt;= 7, "MED","LOW")))))</f>
        <v>LOW</v>
      </c>
      <c r="O116" s="25" t="str">
        <f>IF(
   $B$7="Overall Alert",IF(
      'Compound Alert'!W77 &gt;= 7, "HIGH",IF(
         'Compound Alert'!W77 &gt;= 5, "MED","LOW")), IF(
            $B$7="Underlying Vulnerability", IF(
               'Compound Alert'!AD77 &gt;= 10, "HIGH",IF(
                  'Compound Alert'!AD77 &gt;= 7, "MED","LOW")),IF(
                     $B$7="Emerging Threat", IF(
                        'Compound Alert'!AK77 &gt;= 10, "HIGH",IF(
                            'Compound Alert'!AK77 &gt;= 7, "MED","LOW")))))</f>
        <v>LOW</v>
      </c>
      <c r="P116" s="25"/>
      <c r="Q116" s="27"/>
      <c r="R116" s="27"/>
      <c r="S116" s="21"/>
      <c r="T116" s="21"/>
      <c r="U116" s="21"/>
      <c r="V116" s="21"/>
      <c r="W116" s="21"/>
      <c r="X116" s="21"/>
      <c r="Y116" s="28"/>
      <c r="Z116" s="28"/>
      <c r="AA116" s="28"/>
      <c r="AB116" s="28"/>
      <c r="AC116" s="28"/>
      <c r="AD116" s="28"/>
      <c r="AE116" s="28"/>
      <c r="AF116" s="28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</row>
    <row r="117" spans="1:50" x14ac:dyDescent="0.2">
      <c r="A117" s="64">
        <v>73</v>
      </c>
      <c r="B117" s="20" t="str">
        <f>'Compound Alert'!B78</f>
        <v>Croatia</v>
      </c>
      <c r="C117" s="20" t="str">
        <f>'Compound Alert'!C78</f>
        <v>HRV</v>
      </c>
      <c r="D117" s="20" t="str">
        <f>'Compound Alert'!D78</f>
        <v>ECS           Europe &amp; Central Asia</v>
      </c>
      <c r="E117" s="20" t="str">
        <f>'Compound Alert'!E78</f>
        <v>IBRD</v>
      </c>
      <c r="F117" s="50">
        <f>'Compound Alert'!F78</f>
        <v>0</v>
      </c>
      <c r="G117" s="22">
        <f>IF($B$7="Overall Alert",'Compound Alert'!G78,IF($B$7="Underlying Vulnerability",'Compound Alert'!J78,IF($B$7="Emerging Threat",'Compound Alert'!M78)))</f>
        <v>1</v>
      </c>
      <c r="H117" s="23">
        <f>IF($B$7="Overall Alert",'Compound Alert'!H78,IF($B$7="Underlying Vulnerability",'Compound Alert'!K78,IF($B$7="Emerging Threat",'Compound Alert'!N78)))</f>
        <v>1</v>
      </c>
      <c r="I117" s="50">
        <f>'Compound Alert'!Q78</f>
        <v>0</v>
      </c>
      <c r="J117" s="25" t="str">
        <f>IF(
   $B$7="Overall Alert",IF(
      'Compound Alert'!R78 &gt;= 7, "HIGH",IF(
         'Compound Alert'!R78 &gt;= 5, "MED","LOW")), IF(
            $B$7="Underlying Vulnerability", IF(
               'Compound Alert'!Y78 &gt;= 10, "HIGH",IF(
                  'Compound Alert'!Y78 &gt;= 7, "MED","LOW")),IF(
                     $B$7="Emerging Threat", IF(
                        'Compound Alert'!AF78 &gt;= 10, "HIGH",IF(
                            'Compound Alert'!AF78 &gt;= 7, "MED","LOW")))))</f>
        <v>MED</v>
      </c>
      <c r="K117" s="25" t="str">
        <f>IF(
   $B$7="Overall Alert",IF(
      'Compound Alert'!S78 &gt;= 7, "HIGH",IF(
         'Compound Alert'!S78 &gt;= 5, "MED","LOW")), IF(
            $B$7="Underlying Vulnerability", IF(
               'Compound Alert'!Z78 &gt;= 10, "HIGH",IF(
                  'Compound Alert'!Z78 &gt;= 7, "MED","LOW")),IF(
                     $B$7="Emerging Threat", IF(
                        'Compound Alert'!AG78 &gt;= 10, "HIGH",IF(
                            'Compound Alert'!AG78 &gt;= 7, "MED","LOW")))))</f>
        <v>LOW</v>
      </c>
      <c r="L117" s="25" t="str">
        <f>IF(
   $B$7="Overall Alert",IF(
      'Compound Alert'!T78 &gt;= 7, "HIGH",IF(
         'Compound Alert'!T78 &gt;= 5, "MED","LOW")), IF(
            $B$7="Underlying Vulnerability", IF(
               'Compound Alert'!AA78 &gt;= 10, "HIGH",IF(
                  'Compound Alert'!AA78 &gt;= 7, "MED","LOW")),IF(
                     $B$7="Emerging Threat", IF(
                        'Compound Alert'!AH78 &gt;= 10, "HIGH",IF(
                            'Compound Alert'!AH78 &gt;= 7, "MED","LOW")))))</f>
        <v>MED</v>
      </c>
      <c r="M117" s="25" t="str">
        <f>IF(
   $B$7="Overall Alert",IF(
      'Compound Alert'!U78 &gt;= 7, "HIGH",IF(
         'Compound Alert'!U78 &gt;= 5, "MED","LOW")), IF(
            $B$7="Underlying Vulnerability", IF(
               'Compound Alert'!AB78 &gt;= 10, "HIGH",IF(
                  'Compound Alert'!AB78 &gt;= 7, "MED","LOW")),IF(
                     $B$7="Emerging Threat", IF(
                        'Compound Alert'!AI78 &gt;= 10, "HIGH",IF(
                            'Compound Alert'!AI78 &gt;= 7, "MED","LOW")))))</f>
        <v>LOW</v>
      </c>
      <c r="N117" s="25" t="str">
        <f>IF(
   $B$7="Overall Alert",IF(
      'Compound Alert'!V78 &gt;= 7, "HIGH",IF(
         'Compound Alert'!V78 &gt;= 5, "MED","LOW")), IF(
            $B$7="Underlying Vulnerability", IF(
               'Compound Alert'!AC78 &gt;= 10, "HIGH",IF(
                  'Compound Alert'!AC78 &gt;= 7, "MED","LOW")),IF(
                     $B$7="Emerging Threat", IF(
                        'Compound Alert'!AJ78 &gt;= 10, "HIGH",IF(
                            'Compound Alert'!AJ78 &gt;= 7, "MED","LOW")))))</f>
        <v>LOW</v>
      </c>
      <c r="O117" s="25" t="str">
        <f>IF(
   $B$7="Overall Alert",IF(
      'Compound Alert'!W78 &gt;= 7, "HIGH",IF(
         'Compound Alert'!W78 &gt;= 5, "MED","LOW")), IF(
            $B$7="Underlying Vulnerability", IF(
               'Compound Alert'!AD78 &gt;= 10, "HIGH",IF(
                  'Compound Alert'!AD78 &gt;= 7, "MED","LOW")),IF(
                     $B$7="Emerging Threat", IF(
                        'Compound Alert'!AK78 &gt;= 10, "HIGH",IF(
                            'Compound Alert'!AK78 &gt;= 7, "MED","LOW")))))</f>
        <v>LOW</v>
      </c>
      <c r="P117" s="25"/>
      <c r="Q117" s="27"/>
      <c r="R117" s="27"/>
      <c r="S117" s="21"/>
      <c r="T117" s="21"/>
      <c r="U117" s="21"/>
      <c r="V117" s="21"/>
      <c r="W117" s="21"/>
      <c r="X117" s="21"/>
      <c r="Y117" s="28"/>
      <c r="Z117" s="28"/>
      <c r="AA117" s="28"/>
      <c r="AB117" s="28"/>
      <c r="AC117" s="28"/>
      <c r="AD117" s="28"/>
      <c r="AE117" s="28"/>
      <c r="AF117" s="28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</row>
    <row r="118" spans="1:50" x14ac:dyDescent="0.2">
      <c r="A118" s="64">
        <v>74</v>
      </c>
      <c r="B118" s="20" t="str">
        <f>'Compound Alert'!B79</f>
        <v>Haiti</v>
      </c>
      <c r="C118" s="20" t="str">
        <f>'Compound Alert'!C79</f>
        <v>HTI</v>
      </c>
      <c r="D118" s="20" t="str">
        <f>'Compound Alert'!D79</f>
        <v>LCN           Latin America &amp; Caribbean</v>
      </c>
      <c r="E118" s="20" t="str">
        <f>'Compound Alert'!E79</f>
        <v>IDA</v>
      </c>
      <c r="F118" s="50">
        <f>'Compound Alert'!F79</f>
        <v>0</v>
      </c>
      <c r="G118" s="22">
        <f>IF($B$7="Overall Alert",'Compound Alert'!G79,IF($B$7="Underlying Vulnerability",'Compound Alert'!J79,IF($B$7="Emerging Threat",'Compound Alert'!M79)))</f>
        <v>4.5</v>
      </c>
      <c r="H118" s="23">
        <f>IF($B$7="Overall Alert",'Compound Alert'!H79,IF($B$7="Underlying Vulnerability",'Compound Alert'!K79,IF($B$7="Emerging Threat",'Compound Alert'!N79)))</f>
        <v>4.5</v>
      </c>
      <c r="I118" s="50">
        <f>'Compound Alert'!Q79</f>
        <v>0</v>
      </c>
      <c r="J118" s="25" t="str">
        <f>IF(
   $B$7="Overall Alert",IF(
      'Compound Alert'!R79 &gt;= 7, "HIGH",IF(
         'Compound Alert'!R79 &gt;= 5, "MED","LOW")), IF(
            $B$7="Underlying Vulnerability", IF(
               'Compound Alert'!Y79 &gt;= 10, "HIGH",IF(
                  'Compound Alert'!Y79 &gt;= 7, "MED","LOW")),IF(
                     $B$7="Emerging Threat", IF(
                        'Compound Alert'!AF79 &gt;= 10, "HIGH",IF(
                            'Compound Alert'!AF79 &gt;= 7, "MED","LOW")))))</f>
        <v>HIGH</v>
      </c>
      <c r="K118" s="25" t="str">
        <f>IF(
   $B$7="Overall Alert",IF(
      'Compound Alert'!S79 &gt;= 7, "HIGH",IF(
         'Compound Alert'!S79 &gt;= 5, "MED","LOW")), IF(
            $B$7="Underlying Vulnerability", IF(
               'Compound Alert'!Z79 &gt;= 10, "HIGH",IF(
                  'Compound Alert'!Z79 &gt;= 7, "MED","LOW")),IF(
                     $B$7="Emerging Threat", IF(
                        'Compound Alert'!AG79 &gt;= 10, "HIGH",IF(
                            'Compound Alert'!AG79 &gt;= 7, "MED","LOW")))))</f>
        <v>HIGH</v>
      </c>
      <c r="L118" s="25" t="str">
        <f>IF(
   $B$7="Overall Alert",IF(
      'Compound Alert'!T79 &gt;= 7, "HIGH",IF(
         'Compound Alert'!T79 &gt;= 5, "MED","LOW")), IF(
            $B$7="Underlying Vulnerability", IF(
               'Compound Alert'!AA79 &gt;= 10, "HIGH",IF(
                  'Compound Alert'!AA79 &gt;= 7, "MED","LOW")),IF(
                     $B$7="Emerging Threat", IF(
                        'Compound Alert'!AH79 &gt;= 10, "HIGH",IF(
                            'Compound Alert'!AH79 &gt;= 7, "MED","LOW")))))</f>
        <v>MED</v>
      </c>
      <c r="M118" s="25" t="str">
        <f>IF(
   $B$7="Overall Alert",IF(
      'Compound Alert'!U79 &gt;= 7, "HIGH",IF(
         'Compound Alert'!U79 &gt;= 5, "MED","LOW")), IF(
            $B$7="Underlying Vulnerability", IF(
               'Compound Alert'!AB79 &gt;= 10, "HIGH",IF(
                  'Compound Alert'!AB79 &gt;= 7, "MED","LOW")),IF(
                     $B$7="Emerging Threat", IF(
                        'Compound Alert'!AI79 &gt;= 10, "HIGH",IF(
                            'Compound Alert'!AI79 &gt;= 7, "MED","LOW")))))</f>
        <v>HIGH</v>
      </c>
      <c r="N118" s="25" t="str">
        <f>IF(
   $B$7="Overall Alert",IF(
      'Compound Alert'!V79 &gt;= 7, "HIGH",IF(
         'Compound Alert'!V79 &gt;= 5, "MED","LOW")), IF(
            $B$7="Underlying Vulnerability", IF(
               'Compound Alert'!AC79 &gt;= 10, "HIGH",IF(
                  'Compound Alert'!AC79 &gt;= 7, "MED","LOW")),IF(
                     $B$7="Emerging Threat", IF(
                        'Compound Alert'!AJ79 &gt;= 10, "HIGH",IF(
                            'Compound Alert'!AJ79 &gt;= 7, "MED","LOW")))))</f>
        <v>LOW</v>
      </c>
      <c r="O118" s="25" t="str">
        <f>IF(
   $B$7="Overall Alert",IF(
      'Compound Alert'!W79 &gt;= 7, "HIGH",IF(
         'Compound Alert'!W79 &gt;= 5, "MED","LOW")), IF(
            $B$7="Underlying Vulnerability", IF(
               'Compound Alert'!AD79 &gt;= 10, "HIGH",IF(
                  'Compound Alert'!AD79 &gt;= 7, "MED","LOW")),IF(
                     $B$7="Emerging Threat", IF(
                        'Compound Alert'!AK79 &gt;= 10, "HIGH",IF(
                            'Compound Alert'!AK79 &gt;= 7, "MED","LOW")))))</f>
        <v>HIGH</v>
      </c>
      <c r="P118" s="25"/>
      <c r="Q118" s="27"/>
      <c r="R118" s="27"/>
      <c r="S118" s="21"/>
      <c r="T118" s="21"/>
      <c r="U118" s="21"/>
      <c r="V118" s="21"/>
      <c r="W118" s="21"/>
      <c r="X118" s="21"/>
      <c r="Y118" s="28"/>
      <c r="Z118" s="28"/>
      <c r="AA118" s="28"/>
      <c r="AB118" s="28"/>
      <c r="AC118" s="28"/>
      <c r="AD118" s="28"/>
      <c r="AE118" s="28"/>
      <c r="AF118" s="28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</row>
    <row r="119" spans="1:50" x14ac:dyDescent="0.2">
      <c r="A119" s="64">
        <v>75</v>
      </c>
      <c r="B119" s="20" t="str">
        <f>'Compound Alert'!B80</f>
        <v>Hungary</v>
      </c>
      <c r="C119" s="20" t="str">
        <f>'Compound Alert'!C80</f>
        <v>HUN</v>
      </c>
      <c r="D119" s="20" t="str">
        <f>'Compound Alert'!D80</f>
        <v>ECS           Europe &amp; Central Asia</v>
      </c>
      <c r="E119" s="20" t="str">
        <f>'Compound Alert'!E80</f>
        <v xml:space="preserve"> </v>
      </c>
      <c r="F119" s="50">
        <f>'Compound Alert'!F80</f>
        <v>0</v>
      </c>
      <c r="G119" s="22">
        <f>IF($B$7="Overall Alert",'Compound Alert'!G80,IF($B$7="Underlying Vulnerability",'Compound Alert'!J80,IF($B$7="Emerging Threat",'Compound Alert'!M80)))</f>
        <v>0.5</v>
      </c>
      <c r="H119" s="23">
        <f>IF($B$7="Overall Alert",'Compound Alert'!H80,IF($B$7="Underlying Vulnerability",'Compound Alert'!K80,IF($B$7="Emerging Threat",'Compound Alert'!N80)))</f>
        <v>0.5</v>
      </c>
      <c r="I119" s="50">
        <f>'Compound Alert'!Q80</f>
        <v>0</v>
      </c>
      <c r="J119" s="25" t="str">
        <f>IF(
   $B$7="Overall Alert",IF(
      'Compound Alert'!R80 &gt;= 7, "HIGH",IF(
         'Compound Alert'!R80 &gt;= 5, "MED","LOW")), IF(
            $B$7="Underlying Vulnerability", IF(
               'Compound Alert'!Y80 &gt;= 10, "HIGH",IF(
                  'Compound Alert'!Y80 &gt;= 7, "MED","LOW")),IF(
                     $B$7="Emerging Threat", IF(
                        'Compound Alert'!AF80 &gt;= 10, "HIGH",IF(
                            'Compound Alert'!AF80 &gt;= 7, "MED","LOW")))))</f>
        <v>MED</v>
      </c>
      <c r="K119" s="25" t="str">
        <f>IF(
   $B$7="Overall Alert",IF(
      'Compound Alert'!S80 &gt;= 7, "HIGH",IF(
         'Compound Alert'!S80 &gt;= 5, "MED","LOW")), IF(
            $B$7="Underlying Vulnerability", IF(
               'Compound Alert'!Z80 &gt;= 10, "HIGH",IF(
                  'Compound Alert'!Z80 &gt;= 7, "MED","LOW")),IF(
                     $B$7="Emerging Threat", IF(
                        'Compound Alert'!AG80 &gt;= 10, "HIGH",IF(
                            'Compound Alert'!AG80 &gt;= 7, "MED","LOW")))))</f>
        <v>LOW</v>
      </c>
      <c r="L119" s="25" t="str">
        <f>IF(
   $B$7="Overall Alert",IF(
      'Compound Alert'!T80 &gt;= 7, "HIGH",IF(
         'Compound Alert'!T80 &gt;= 5, "MED","LOW")), IF(
            $B$7="Underlying Vulnerability", IF(
               'Compound Alert'!AA80 &gt;= 10, "HIGH",IF(
                  'Compound Alert'!AA80 &gt;= 7, "MED","LOW")),IF(
                     $B$7="Emerging Threat", IF(
                        'Compound Alert'!AH80 &gt;= 10, "HIGH",IF(
                            'Compound Alert'!AH80 &gt;= 7, "MED","LOW")))))</f>
        <v>LOW</v>
      </c>
      <c r="M119" s="25" t="str">
        <f>IF(
   $B$7="Overall Alert",IF(
      'Compound Alert'!U80 &gt;= 7, "HIGH",IF(
         'Compound Alert'!U80 &gt;= 5, "MED","LOW")), IF(
            $B$7="Underlying Vulnerability", IF(
               'Compound Alert'!AB80 &gt;= 10, "HIGH",IF(
                  'Compound Alert'!AB80 &gt;= 7, "MED","LOW")),IF(
                     $B$7="Emerging Threat", IF(
                        'Compound Alert'!AI80 &gt;= 10, "HIGH",IF(
                            'Compound Alert'!AI80 &gt;= 7, "MED","LOW")))))</f>
        <v>LOW</v>
      </c>
      <c r="N119" s="25" t="str">
        <f>IF(
   $B$7="Overall Alert",IF(
      'Compound Alert'!V80 &gt;= 7, "HIGH",IF(
         'Compound Alert'!V80 &gt;= 5, "MED","LOW")), IF(
            $B$7="Underlying Vulnerability", IF(
               'Compound Alert'!AC80 &gt;= 10, "HIGH",IF(
                  'Compound Alert'!AC80 &gt;= 7, "MED","LOW")),IF(
                     $B$7="Emerging Threat", IF(
                        'Compound Alert'!AJ80 &gt;= 10, "HIGH",IF(
                            'Compound Alert'!AJ80 &gt;= 7, "MED","LOW")))))</f>
        <v>LOW</v>
      </c>
      <c r="O119" s="25" t="str">
        <f>IF(
   $B$7="Overall Alert",IF(
      'Compound Alert'!W80 &gt;= 7, "HIGH",IF(
         'Compound Alert'!W80 &gt;= 5, "MED","LOW")), IF(
            $B$7="Underlying Vulnerability", IF(
               'Compound Alert'!AD80 &gt;= 10, "HIGH",IF(
                  'Compound Alert'!AD80 &gt;= 7, "MED","LOW")),IF(
                     $B$7="Emerging Threat", IF(
                        'Compound Alert'!AK80 &gt;= 10, "HIGH",IF(
                            'Compound Alert'!AK80 &gt;= 7, "MED","LOW")))))</f>
        <v>LOW</v>
      </c>
      <c r="P119" s="25"/>
      <c r="Q119" s="27"/>
      <c r="R119" s="27"/>
      <c r="S119" s="21"/>
      <c r="T119" s="21"/>
      <c r="U119" s="21"/>
      <c r="V119" s="21"/>
      <c r="W119" s="21"/>
      <c r="X119" s="21"/>
      <c r="Y119" s="28"/>
      <c r="Z119" s="28"/>
      <c r="AA119" s="28"/>
      <c r="AB119" s="28"/>
      <c r="AC119" s="28"/>
      <c r="AD119" s="28"/>
      <c r="AE119" s="28"/>
      <c r="AF119" s="28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</row>
    <row r="120" spans="1:50" x14ac:dyDescent="0.2">
      <c r="A120" s="64">
        <v>76</v>
      </c>
      <c r="B120" s="20" t="str">
        <f>'Compound Alert'!B81</f>
        <v>Indonesia</v>
      </c>
      <c r="C120" s="20" t="str">
        <f>'Compound Alert'!C81</f>
        <v>IDN</v>
      </c>
      <c r="D120" s="20" t="str">
        <f>'Compound Alert'!D81</f>
        <v>EAS           East Asia &amp; Pacific</v>
      </c>
      <c r="E120" s="20" t="str">
        <f>'Compound Alert'!E81</f>
        <v>IBRD</v>
      </c>
      <c r="F120" s="50">
        <f>'Compound Alert'!F81</f>
        <v>0</v>
      </c>
      <c r="G120" s="22">
        <f>IF($B$7="Overall Alert",'Compound Alert'!G81,IF($B$7="Underlying Vulnerability",'Compound Alert'!J81,IF($B$7="Emerging Threat",'Compound Alert'!M81)))</f>
        <v>1</v>
      </c>
      <c r="H120" s="23">
        <f>IF($B$7="Overall Alert",'Compound Alert'!H81,IF($B$7="Underlying Vulnerability",'Compound Alert'!K81,IF($B$7="Emerging Threat",'Compound Alert'!N81)))</f>
        <v>1</v>
      </c>
      <c r="I120" s="50">
        <f>'Compound Alert'!Q81</f>
        <v>0</v>
      </c>
      <c r="J120" s="25" t="str">
        <f>IF(
   $B$7="Overall Alert",IF(
      'Compound Alert'!R81 &gt;= 7, "HIGH",IF(
         'Compound Alert'!R81 &gt;= 5, "MED","LOW")), IF(
            $B$7="Underlying Vulnerability", IF(
               'Compound Alert'!Y81 &gt;= 10, "HIGH",IF(
                  'Compound Alert'!Y81 &gt;= 7, "MED","LOW")),IF(
                     $B$7="Emerging Threat", IF(
                        'Compound Alert'!AF81 &gt;= 10, "HIGH",IF(
                            'Compound Alert'!AF81 &gt;= 7, "MED","LOW")))))</f>
        <v>MED</v>
      </c>
      <c r="K120" s="25" t="str">
        <f>IF(
   $B$7="Overall Alert",IF(
      'Compound Alert'!S81 &gt;= 7, "HIGH",IF(
         'Compound Alert'!S81 &gt;= 5, "MED","LOW")), IF(
            $B$7="Underlying Vulnerability", IF(
               'Compound Alert'!Z81 &gt;= 10, "HIGH",IF(
                  'Compound Alert'!Z81 &gt;= 7, "MED","LOW")),IF(
                     $B$7="Emerging Threat", IF(
                        'Compound Alert'!AG81 &gt;= 10, "HIGH",IF(
                            'Compound Alert'!AG81 &gt;= 7, "MED","LOW")))))</f>
        <v>LOW</v>
      </c>
      <c r="L120" s="25" t="str">
        <f>IF(
   $B$7="Overall Alert",IF(
      'Compound Alert'!T81 &gt;= 7, "HIGH",IF(
         'Compound Alert'!T81 &gt;= 5, "MED","LOW")), IF(
            $B$7="Underlying Vulnerability", IF(
               'Compound Alert'!AA81 &gt;= 10, "HIGH",IF(
                  'Compound Alert'!AA81 &gt;= 7, "MED","LOW")),IF(
                     $B$7="Emerging Threat", IF(
                        'Compound Alert'!AH81 &gt;= 10, "HIGH",IF(
                            'Compound Alert'!AH81 &gt;= 7, "MED","LOW")))))</f>
        <v>LOW</v>
      </c>
      <c r="M120" s="25" t="str">
        <f>IF(
   $B$7="Overall Alert",IF(
      'Compound Alert'!U81 &gt;= 7, "HIGH",IF(
         'Compound Alert'!U81 &gt;= 5, "MED","LOW")), IF(
            $B$7="Underlying Vulnerability", IF(
               'Compound Alert'!AB81 &gt;= 10, "HIGH",IF(
                  'Compound Alert'!AB81 &gt;= 7, "MED","LOW")),IF(
                     $B$7="Emerging Threat", IF(
                        'Compound Alert'!AI81 &gt;= 10, "HIGH",IF(
                            'Compound Alert'!AI81 &gt;= 7, "MED","LOW")))))</f>
        <v>MED</v>
      </c>
      <c r="N120" s="25" t="str">
        <f>IF(
   $B$7="Overall Alert",IF(
      'Compound Alert'!V81 &gt;= 7, "HIGH",IF(
         'Compound Alert'!V81 &gt;= 5, "MED","LOW")), IF(
            $B$7="Underlying Vulnerability", IF(
               'Compound Alert'!AC81 &gt;= 10, "HIGH",IF(
                  'Compound Alert'!AC81 &gt;= 7, "MED","LOW")),IF(
                     $B$7="Emerging Threat", IF(
                        'Compound Alert'!AJ81 &gt;= 10, "HIGH",IF(
                            'Compound Alert'!AJ81 &gt;= 7, "MED","LOW")))))</f>
        <v>LOW</v>
      </c>
      <c r="O120" s="25" t="str">
        <f>IF(
   $B$7="Overall Alert",IF(
      'Compound Alert'!W81 &gt;= 7, "HIGH",IF(
         'Compound Alert'!W81 &gt;= 5, "MED","LOW")), IF(
            $B$7="Underlying Vulnerability", IF(
               'Compound Alert'!AD81 &gt;= 10, "HIGH",IF(
                  'Compound Alert'!AD81 &gt;= 7, "MED","LOW")),IF(
                     $B$7="Emerging Threat", IF(
                        'Compound Alert'!AK81 &gt;= 10, "HIGH",IF(
                            'Compound Alert'!AK81 &gt;= 7, "MED","LOW")))))</f>
        <v>LOW</v>
      </c>
      <c r="P120" s="25"/>
      <c r="Q120" s="27"/>
      <c r="R120" s="27"/>
      <c r="S120" s="21"/>
      <c r="T120" s="21"/>
      <c r="U120" s="21"/>
      <c r="V120" s="21"/>
      <c r="W120" s="21"/>
      <c r="X120" s="21"/>
      <c r="Y120" s="28"/>
      <c r="Z120" s="28"/>
      <c r="AA120" s="28"/>
      <c r="AB120" s="28"/>
      <c r="AC120" s="28"/>
      <c r="AD120" s="28"/>
      <c r="AE120" s="28"/>
      <c r="AF120" s="28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</row>
    <row r="121" spans="1:50" x14ac:dyDescent="0.2">
      <c r="A121" s="64">
        <v>77</v>
      </c>
      <c r="B121" s="20" t="str">
        <f>'Compound Alert'!B82</f>
        <v>India</v>
      </c>
      <c r="C121" s="20" t="str">
        <f>'Compound Alert'!C82</f>
        <v>IND</v>
      </c>
      <c r="D121" s="20" t="str">
        <f>'Compound Alert'!D82</f>
        <v>SAS           South Asia</v>
      </c>
      <c r="E121" s="20" t="str">
        <f>'Compound Alert'!E82</f>
        <v>IBRD</v>
      </c>
      <c r="F121" s="50">
        <f>'Compound Alert'!F82</f>
        <v>0</v>
      </c>
      <c r="G121" s="22">
        <f>IF($B$7="Overall Alert",'Compound Alert'!G82,IF($B$7="Underlying Vulnerability",'Compound Alert'!J82,IF($B$7="Emerging Threat",'Compound Alert'!M82)))</f>
        <v>2</v>
      </c>
      <c r="H121" s="23">
        <f>IF($B$7="Overall Alert",'Compound Alert'!H82,IF($B$7="Underlying Vulnerability",'Compound Alert'!K82,IF($B$7="Emerging Threat",'Compound Alert'!N82)))</f>
        <v>2</v>
      </c>
      <c r="I121" s="50">
        <f>'Compound Alert'!Q82</f>
        <v>0</v>
      </c>
      <c r="J121" s="25" t="str">
        <f>IF(
   $B$7="Overall Alert",IF(
      'Compound Alert'!R82 &gt;= 7, "HIGH",IF(
         'Compound Alert'!R82 &gt;= 5, "MED","LOW")), IF(
            $B$7="Underlying Vulnerability", IF(
               'Compound Alert'!Y82 &gt;= 10, "HIGH",IF(
                  'Compound Alert'!Y82 &gt;= 7, "MED","LOW")),IF(
                     $B$7="Emerging Threat", IF(
                        'Compound Alert'!AF82 &gt;= 10, "HIGH",IF(
                            'Compound Alert'!AF82 &gt;= 7, "MED","LOW")))))</f>
        <v>HIGH</v>
      </c>
      <c r="K121" s="25" t="str">
        <f>IF(
   $B$7="Overall Alert",IF(
      'Compound Alert'!S82 &gt;= 7, "HIGH",IF(
         'Compound Alert'!S82 &gt;= 5, "MED","LOW")), IF(
            $B$7="Underlying Vulnerability", IF(
               'Compound Alert'!Z82 &gt;= 10, "HIGH",IF(
                  'Compound Alert'!Z82 &gt;= 7, "MED","LOW")),IF(
                     $B$7="Emerging Threat", IF(
                        'Compound Alert'!AG82 &gt;= 10, "HIGH",IF(
                            'Compound Alert'!AG82 &gt;= 7, "MED","LOW")))))</f>
        <v>LOW</v>
      </c>
      <c r="L121" s="25" t="str">
        <f>IF(
   $B$7="Overall Alert",IF(
      'Compound Alert'!T82 &gt;= 7, "HIGH",IF(
         'Compound Alert'!T82 &gt;= 5, "MED","LOW")), IF(
            $B$7="Underlying Vulnerability", IF(
               'Compound Alert'!AA82 &gt;= 10, "HIGH",IF(
                  'Compound Alert'!AA82 &gt;= 7, "MED","LOW")),IF(
                     $B$7="Emerging Threat", IF(
                        'Compound Alert'!AH82 &gt;= 10, "HIGH",IF(
                            'Compound Alert'!AH82 &gt;= 7, "MED","LOW")))))</f>
        <v>LOW</v>
      </c>
      <c r="M121" s="25" t="str">
        <f>IF(
   $B$7="Overall Alert",IF(
      'Compound Alert'!U82 &gt;= 7, "HIGH",IF(
         'Compound Alert'!U82 &gt;= 5, "MED","LOW")), IF(
            $B$7="Underlying Vulnerability", IF(
               'Compound Alert'!AB82 &gt;= 10, "HIGH",IF(
                  'Compound Alert'!AB82 &gt;= 7, "MED","LOW")),IF(
                     $B$7="Emerging Threat", IF(
                        'Compound Alert'!AI82 &gt;= 10, "HIGH",IF(
                            'Compound Alert'!AI82 &gt;= 7, "MED","LOW")))))</f>
        <v>HIGH</v>
      </c>
      <c r="N121" s="25" t="str">
        <f>IF(
   $B$7="Overall Alert",IF(
      'Compound Alert'!V82 &gt;= 7, "HIGH",IF(
         'Compound Alert'!V82 &gt;= 5, "MED","LOW")), IF(
            $B$7="Underlying Vulnerability", IF(
               'Compound Alert'!AC82 &gt;= 10, "HIGH",IF(
                  'Compound Alert'!AC82 &gt;= 7, "MED","LOW")),IF(
                     $B$7="Emerging Threat", IF(
                        'Compound Alert'!AJ82 &gt;= 10, "HIGH",IF(
                            'Compound Alert'!AJ82 &gt;= 7, "MED","LOW")))))</f>
        <v>LOW</v>
      </c>
      <c r="O121" s="25" t="str">
        <f>IF(
   $B$7="Overall Alert",IF(
      'Compound Alert'!W82 &gt;= 7, "HIGH",IF(
         'Compound Alert'!W82 &gt;= 5, "MED","LOW")), IF(
            $B$7="Underlying Vulnerability", IF(
               'Compound Alert'!AD82 &gt;= 10, "HIGH",IF(
                  'Compound Alert'!AD82 &gt;= 7, "MED","LOW")),IF(
                     $B$7="Emerging Threat", IF(
                        'Compound Alert'!AK82 &gt;= 10, "HIGH",IF(
                            'Compound Alert'!AK82 &gt;= 7, "MED","LOW")))))</f>
        <v>LOW</v>
      </c>
      <c r="P121" s="25"/>
      <c r="Q121" s="27"/>
      <c r="R121" s="27"/>
      <c r="S121" s="21"/>
      <c r="T121" s="21"/>
      <c r="U121" s="21"/>
      <c r="V121" s="21"/>
      <c r="W121" s="21"/>
      <c r="X121" s="21"/>
      <c r="Y121" s="28"/>
      <c r="Z121" s="28"/>
      <c r="AA121" s="28"/>
      <c r="AB121" s="28"/>
      <c r="AC121" s="28"/>
      <c r="AD121" s="28"/>
      <c r="AE121" s="28"/>
      <c r="AF121" s="28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</row>
    <row r="122" spans="1:50" x14ac:dyDescent="0.2">
      <c r="A122" s="64">
        <v>78</v>
      </c>
      <c r="B122" s="20" t="str">
        <f>'Compound Alert'!B83</f>
        <v>Ireland</v>
      </c>
      <c r="C122" s="20" t="str">
        <f>'Compound Alert'!C83</f>
        <v>IRL</v>
      </c>
      <c r="D122" s="20" t="str">
        <f>'Compound Alert'!D83</f>
        <v>ECS           Europe &amp; Central Asia</v>
      </c>
      <c r="E122" s="20" t="str">
        <f>'Compound Alert'!E83</f>
        <v xml:space="preserve"> </v>
      </c>
      <c r="F122" s="50">
        <f>'Compound Alert'!F83</f>
        <v>0</v>
      </c>
      <c r="G122" s="22">
        <f>IF($B$7="Overall Alert",'Compound Alert'!G83,IF($B$7="Underlying Vulnerability",'Compound Alert'!J83,IF($B$7="Emerging Threat",'Compound Alert'!M83)))</f>
        <v>0</v>
      </c>
      <c r="H122" s="23">
        <f>IF($B$7="Overall Alert",'Compound Alert'!H83,IF($B$7="Underlying Vulnerability",'Compound Alert'!K83,IF($B$7="Emerging Threat",'Compound Alert'!N83)))</f>
        <v>0</v>
      </c>
      <c r="I122" s="50">
        <f>'Compound Alert'!Q83</f>
        <v>0</v>
      </c>
      <c r="J122" s="25" t="str">
        <f>IF(
   $B$7="Overall Alert",IF(
      'Compound Alert'!R83 &gt;= 7, "HIGH",IF(
         'Compound Alert'!R83 &gt;= 5, "MED","LOW")), IF(
            $B$7="Underlying Vulnerability", IF(
               'Compound Alert'!Y83 &gt;= 10, "HIGH",IF(
                  'Compound Alert'!Y83 &gt;= 7, "MED","LOW")),IF(
                     $B$7="Emerging Threat", IF(
                        'Compound Alert'!AF83 &gt;= 10, "HIGH",IF(
                            'Compound Alert'!AF83 &gt;= 7, "MED","LOW")))))</f>
        <v>LOW</v>
      </c>
      <c r="K122" s="25" t="str">
        <f>IF(
   $B$7="Overall Alert",IF(
      'Compound Alert'!S83 &gt;= 7, "HIGH",IF(
         'Compound Alert'!S83 &gt;= 5, "MED","LOW")), IF(
            $B$7="Underlying Vulnerability", IF(
               'Compound Alert'!Z83 &gt;= 10, "HIGH",IF(
                  'Compound Alert'!Z83 &gt;= 7, "MED","LOW")),IF(
                     $B$7="Emerging Threat", IF(
                        'Compound Alert'!AG83 &gt;= 10, "HIGH",IF(
                            'Compound Alert'!AG83 &gt;= 7, "MED","LOW")))))</f>
        <v>LOW</v>
      </c>
      <c r="L122" s="25" t="str">
        <f>IF(
   $B$7="Overall Alert",IF(
      'Compound Alert'!T83 &gt;= 7, "HIGH",IF(
         'Compound Alert'!T83 &gt;= 5, "MED","LOW")), IF(
            $B$7="Underlying Vulnerability", IF(
               'Compound Alert'!AA83 &gt;= 10, "HIGH",IF(
                  'Compound Alert'!AA83 &gt;= 7, "MED","LOW")),IF(
                     $B$7="Emerging Threat", IF(
                        'Compound Alert'!AH83 &gt;= 10, "HIGH",IF(
                            'Compound Alert'!AH83 &gt;= 7, "MED","LOW")))))</f>
        <v>LOW</v>
      </c>
      <c r="M122" s="25" t="str">
        <f>IF(
   $B$7="Overall Alert",IF(
      'Compound Alert'!U83 &gt;= 7, "HIGH",IF(
         'Compound Alert'!U83 &gt;= 5, "MED","LOW")), IF(
            $B$7="Underlying Vulnerability", IF(
               'Compound Alert'!AB83 &gt;= 10, "HIGH",IF(
                  'Compound Alert'!AB83 &gt;= 7, "MED","LOW")),IF(
                     $B$7="Emerging Threat", IF(
                        'Compound Alert'!AI83 &gt;= 10, "HIGH",IF(
                            'Compound Alert'!AI83 &gt;= 7, "MED","LOW")))))</f>
        <v>LOW</v>
      </c>
      <c r="N122" s="25" t="str">
        <f>IF(
   $B$7="Overall Alert",IF(
      'Compound Alert'!V83 &gt;= 7, "HIGH",IF(
         'Compound Alert'!V83 &gt;= 5, "MED","LOW")), IF(
            $B$7="Underlying Vulnerability", IF(
               'Compound Alert'!AC83 &gt;= 10, "HIGH",IF(
                  'Compound Alert'!AC83 &gt;= 7, "MED","LOW")),IF(
                     $B$7="Emerging Threat", IF(
                        'Compound Alert'!AJ83 &gt;= 10, "HIGH",IF(
                            'Compound Alert'!AJ83 &gt;= 7, "MED","LOW")))))</f>
        <v>LOW</v>
      </c>
      <c r="O122" s="25" t="str">
        <f>IF(
   $B$7="Overall Alert",IF(
      'Compound Alert'!W83 &gt;= 7, "HIGH",IF(
         'Compound Alert'!W83 &gt;= 5, "MED","LOW")), IF(
            $B$7="Underlying Vulnerability", IF(
               'Compound Alert'!AD83 &gt;= 10, "HIGH",IF(
                  'Compound Alert'!AD83 &gt;= 7, "MED","LOW")),IF(
                     $B$7="Emerging Threat", IF(
                        'Compound Alert'!AK83 &gt;= 10, "HIGH",IF(
                            'Compound Alert'!AK83 &gt;= 7, "MED","LOW")))))</f>
        <v>LOW</v>
      </c>
      <c r="P122" s="25"/>
      <c r="Q122" s="27"/>
      <c r="R122" s="27"/>
      <c r="S122" s="21"/>
      <c r="T122" s="21"/>
      <c r="U122" s="21"/>
      <c r="V122" s="21"/>
      <c r="W122" s="21"/>
      <c r="X122" s="21"/>
      <c r="Y122" s="28"/>
      <c r="Z122" s="28"/>
      <c r="AA122" s="28"/>
      <c r="AB122" s="28"/>
      <c r="AC122" s="28"/>
      <c r="AD122" s="28"/>
      <c r="AE122" s="28"/>
      <c r="AF122" s="28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</row>
    <row r="123" spans="1:50" x14ac:dyDescent="0.2">
      <c r="A123" s="64">
        <v>79</v>
      </c>
      <c r="B123" s="20" t="str">
        <f>'Compound Alert'!B84</f>
        <v>Iran</v>
      </c>
      <c r="C123" s="20" t="str">
        <f>'Compound Alert'!C84</f>
        <v>IRN</v>
      </c>
      <c r="D123" s="20" t="str">
        <f>'Compound Alert'!D84</f>
        <v>MEA           Middle East &amp; North Africa</v>
      </c>
      <c r="E123" s="20" t="str">
        <f>'Compound Alert'!E84</f>
        <v>IBRD</v>
      </c>
      <c r="F123" s="50">
        <f>'Compound Alert'!F84</f>
        <v>0</v>
      </c>
      <c r="G123" s="22">
        <f>IF($B$7="Overall Alert",'Compound Alert'!G84,IF($B$7="Underlying Vulnerability",'Compound Alert'!J84,IF($B$7="Emerging Threat",'Compound Alert'!M84)))</f>
        <v>2.5</v>
      </c>
      <c r="H123" s="23">
        <f>IF($B$7="Overall Alert",'Compound Alert'!H84,IF($B$7="Underlying Vulnerability",'Compound Alert'!K84,IF($B$7="Emerging Threat",'Compound Alert'!N84)))</f>
        <v>2.5</v>
      </c>
      <c r="I123" s="50">
        <f>'Compound Alert'!Q84</f>
        <v>0</v>
      </c>
      <c r="J123" s="25" t="str">
        <f>IF(
   $B$7="Overall Alert",IF(
      'Compound Alert'!R84 &gt;= 7, "HIGH",IF(
         'Compound Alert'!R84 &gt;= 5, "MED","LOW")), IF(
            $B$7="Underlying Vulnerability", IF(
               'Compound Alert'!Y84 &gt;= 10, "HIGH",IF(
                  'Compound Alert'!Y84 &gt;= 7, "MED","LOW")),IF(
                     $B$7="Emerging Threat", IF(
                        'Compound Alert'!AF84 &gt;= 10, "HIGH",IF(
                            'Compound Alert'!AF84 &gt;= 7, "MED","LOW")))))</f>
        <v>HIGH</v>
      </c>
      <c r="K123" s="25" t="str">
        <f>IF(
   $B$7="Overall Alert",IF(
      'Compound Alert'!S84 &gt;= 7, "HIGH",IF(
         'Compound Alert'!S84 &gt;= 5, "MED","LOW")), IF(
            $B$7="Underlying Vulnerability", IF(
               'Compound Alert'!Z84 &gt;= 10, "HIGH",IF(
                  'Compound Alert'!Z84 &gt;= 7, "MED","LOW")),IF(
                     $B$7="Emerging Threat", IF(
                        'Compound Alert'!AG84 &gt;= 10, "HIGH",IF(
                            'Compound Alert'!AG84 &gt;= 7, "MED","LOW")))))</f>
        <v>LOW</v>
      </c>
      <c r="L123" s="25" t="str">
        <f>IF(
   $B$7="Overall Alert",IF(
      'Compound Alert'!T84 &gt;= 7, "HIGH",IF(
         'Compound Alert'!T84 &gt;= 5, "MED","LOW")), IF(
            $B$7="Underlying Vulnerability", IF(
               'Compound Alert'!AA84 &gt;= 10, "HIGH",IF(
                  'Compound Alert'!AA84 &gt;= 7, "MED","LOW")),IF(
                     $B$7="Emerging Threat", IF(
                        'Compound Alert'!AH84 &gt;= 10, "HIGH",IF(
                            'Compound Alert'!AH84 &gt;= 7, "MED","LOW")))))</f>
        <v>HIGH</v>
      </c>
      <c r="M123" s="25" t="str">
        <f>IF(
   $B$7="Overall Alert",IF(
      'Compound Alert'!U84 &gt;= 7, "HIGH",IF(
         'Compound Alert'!U84 &gt;= 5, "MED","LOW")), IF(
            $B$7="Underlying Vulnerability", IF(
               'Compound Alert'!AB84 &gt;= 10, "HIGH",IF(
                  'Compound Alert'!AB84 &gt;= 7, "MED","LOW")),IF(
                     $B$7="Emerging Threat", IF(
                        'Compound Alert'!AI84 &gt;= 10, "HIGH",IF(
                            'Compound Alert'!AI84 &gt;= 7, "MED","LOW")))))</f>
        <v>LOW</v>
      </c>
      <c r="N123" s="25" t="str">
        <f>IF(
   $B$7="Overall Alert",IF(
      'Compound Alert'!V84 &gt;= 7, "HIGH",IF(
         'Compound Alert'!V84 &gt;= 5, "MED","LOW")), IF(
            $B$7="Underlying Vulnerability", IF(
               'Compound Alert'!AC84 &gt;= 10, "HIGH",IF(
                  'Compound Alert'!AC84 &gt;= 7, "MED","LOW")),IF(
                     $B$7="Emerging Threat", IF(
                        'Compound Alert'!AJ84 &gt;= 10, "HIGH",IF(
                            'Compound Alert'!AJ84 &gt;= 7, "MED","LOW")))))</f>
        <v>MED</v>
      </c>
      <c r="O123" s="25" t="str">
        <f>IF(
   $B$7="Overall Alert",IF(
      'Compound Alert'!W84 &gt;= 7, "HIGH",IF(
         'Compound Alert'!W84 &gt;= 5, "MED","LOW")), IF(
            $B$7="Underlying Vulnerability", IF(
               'Compound Alert'!AD84 &gt;= 10, "HIGH",IF(
                  'Compound Alert'!AD84 &gt;= 7, "MED","LOW")),IF(
                     $B$7="Emerging Threat", IF(
                        'Compound Alert'!AK84 &gt;= 10, "HIGH",IF(
                            'Compound Alert'!AK84 &gt;= 7, "MED","LOW")))))</f>
        <v>LOW</v>
      </c>
      <c r="P123" s="25"/>
      <c r="Q123" s="27"/>
      <c r="R123" s="27"/>
      <c r="S123" s="21"/>
      <c r="T123" s="21"/>
      <c r="U123" s="21"/>
      <c r="V123" s="21"/>
      <c r="W123" s="21"/>
      <c r="X123" s="21"/>
      <c r="Y123" s="28"/>
      <c r="Z123" s="28"/>
      <c r="AA123" s="28"/>
      <c r="AB123" s="28"/>
      <c r="AC123" s="28"/>
      <c r="AD123" s="28"/>
      <c r="AE123" s="28"/>
      <c r="AF123" s="28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</row>
    <row r="124" spans="1:50" x14ac:dyDescent="0.2">
      <c r="A124" s="64">
        <v>80</v>
      </c>
      <c r="B124" s="20" t="str">
        <f>'Compound Alert'!B85</f>
        <v>Iraq</v>
      </c>
      <c r="C124" s="20" t="str">
        <f>'Compound Alert'!C85</f>
        <v>IRQ</v>
      </c>
      <c r="D124" s="20" t="str">
        <f>'Compound Alert'!D85</f>
        <v>MEA           Middle East &amp; North Africa</v>
      </c>
      <c r="E124" s="20" t="str">
        <f>'Compound Alert'!E85</f>
        <v>IBRD</v>
      </c>
      <c r="F124" s="50">
        <f>'Compound Alert'!F85</f>
        <v>0</v>
      </c>
      <c r="G124" s="22">
        <f>IF($B$7="Overall Alert",'Compound Alert'!G85,IF($B$7="Underlying Vulnerability",'Compound Alert'!J85,IF($B$7="Emerging Threat",'Compound Alert'!M85)))</f>
        <v>3</v>
      </c>
      <c r="H124" s="23">
        <f>IF($B$7="Overall Alert",'Compound Alert'!H85,IF($B$7="Underlying Vulnerability",'Compound Alert'!K85,IF($B$7="Emerging Threat",'Compound Alert'!N85)))</f>
        <v>3</v>
      </c>
      <c r="I124" s="50">
        <f>'Compound Alert'!Q85</f>
        <v>0</v>
      </c>
      <c r="J124" s="25" t="str">
        <f>IF(
   $B$7="Overall Alert",IF(
      'Compound Alert'!R85 &gt;= 7, "HIGH",IF(
         'Compound Alert'!R85 &gt;= 5, "MED","LOW")), IF(
            $B$7="Underlying Vulnerability", IF(
               'Compound Alert'!Y85 &gt;= 10, "HIGH",IF(
                  'Compound Alert'!Y85 &gt;= 7, "MED","LOW")),IF(
                     $B$7="Emerging Threat", IF(
                        'Compound Alert'!AF85 &gt;= 10, "HIGH",IF(
                            'Compound Alert'!AF85 &gt;= 7, "MED","LOW")))))</f>
        <v>HIGH</v>
      </c>
      <c r="K124" s="25" t="str">
        <f>IF(
   $B$7="Overall Alert",IF(
      'Compound Alert'!S85 &gt;= 7, "HIGH",IF(
         'Compound Alert'!S85 &gt;= 5, "MED","LOW")), IF(
            $B$7="Underlying Vulnerability", IF(
               'Compound Alert'!Z85 &gt;= 10, "HIGH",IF(
                  'Compound Alert'!Z85 &gt;= 7, "MED","LOW")),IF(
                     $B$7="Emerging Threat", IF(
                        'Compound Alert'!AG85 &gt;= 10, "HIGH",IF(
                            'Compound Alert'!AG85 &gt;= 7, "MED","LOW")))))</f>
        <v>LOW</v>
      </c>
      <c r="L124" s="25" t="str">
        <f>IF(
   $B$7="Overall Alert",IF(
      'Compound Alert'!T85 &gt;= 7, "HIGH",IF(
         'Compound Alert'!T85 &gt;= 5, "MED","LOW")), IF(
            $B$7="Underlying Vulnerability", IF(
               'Compound Alert'!AA85 &gt;= 10, "HIGH",IF(
                  'Compound Alert'!AA85 &gt;= 7, "MED","LOW")),IF(
                     $B$7="Emerging Threat", IF(
                        'Compound Alert'!AH85 &gt;= 10, "HIGH",IF(
                            'Compound Alert'!AH85 &gt;= 7, "MED","LOW")))))</f>
        <v>HIGH</v>
      </c>
      <c r="M124" s="25" t="str">
        <f>IF(
   $B$7="Overall Alert",IF(
      'Compound Alert'!U85 &gt;= 7, "HIGH",IF(
         'Compound Alert'!U85 &gt;= 5, "MED","LOW")), IF(
            $B$7="Underlying Vulnerability", IF(
               'Compound Alert'!AB85 &gt;= 10, "HIGH",IF(
                  'Compound Alert'!AB85 &gt;= 7, "MED","LOW")),IF(
                     $B$7="Emerging Threat", IF(
                        'Compound Alert'!AI85 &gt;= 10, "HIGH",IF(
                            'Compound Alert'!AI85 &gt;= 7, "MED","LOW")))))</f>
        <v>LOW</v>
      </c>
      <c r="N124" s="25" t="str">
        <f>IF(
   $B$7="Overall Alert",IF(
      'Compound Alert'!V85 &gt;= 7, "HIGH",IF(
         'Compound Alert'!V85 &gt;= 5, "MED","LOW")), IF(
            $B$7="Underlying Vulnerability", IF(
               'Compound Alert'!AC85 &gt;= 10, "HIGH",IF(
                  'Compound Alert'!AC85 &gt;= 7, "MED","LOW")),IF(
                     $B$7="Emerging Threat", IF(
                        'Compound Alert'!AJ85 &gt;= 10, "HIGH",IF(
                            'Compound Alert'!AJ85 &gt;= 7, "MED","LOW")))))</f>
        <v>LOW</v>
      </c>
      <c r="O124" s="25" t="str">
        <f>IF(
   $B$7="Overall Alert",IF(
      'Compound Alert'!W85 &gt;= 7, "HIGH",IF(
         'Compound Alert'!W85 &gt;= 5, "MED","LOW")), IF(
            $B$7="Underlying Vulnerability", IF(
               'Compound Alert'!AD85 &gt;= 10, "HIGH",IF(
                  'Compound Alert'!AD85 &gt;= 7, "MED","LOW")),IF(
                     $B$7="Emerging Threat", IF(
                        'Compound Alert'!AK85 &gt;= 10, "HIGH",IF(
                            'Compound Alert'!AK85 &gt;= 7, "MED","LOW")))))</f>
        <v>HIGH</v>
      </c>
      <c r="P124" s="25"/>
      <c r="Q124" s="27"/>
      <c r="R124" s="27"/>
      <c r="S124" s="21"/>
      <c r="T124" s="21"/>
      <c r="U124" s="21"/>
      <c r="V124" s="21"/>
      <c r="W124" s="21"/>
      <c r="X124" s="21"/>
      <c r="Y124" s="28"/>
      <c r="Z124" s="28"/>
      <c r="AA124" s="28"/>
      <c r="AB124" s="28"/>
      <c r="AC124" s="28"/>
      <c r="AD124" s="28"/>
      <c r="AE124" s="28"/>
      <c r="AF124" s="28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</row>
    <row r="125" spans="1:50" x14ac:dyDescent="0.2">
      <c r="A125" s="64">
        <v>81</v>
      </c>
      <c r="B125" s="20" t="str">
        <f>'Compound Alert'!B86</f>
        <v>Iceland</v>
      </c>
      <c r="C125" s="20" t="str">
        <f>'Compound Alert'!C86</f>
        <v>ISL</v>
      </c>
      <c r="D125" s="20" t="str">
        <f>'Compound Alert'!D86</f>
        <v>ECS           Europe &amp; Central Asia</v>
      </c>
      <c r="E125" s="20" t="str">
        <f>'Compound Alert'!E86</f>
        <v xml:space="preserve"> </v>
      </c>
      <c r="F125" s="50">
        <f>'Compound Alert'!F86</f>
        <v>0</v>
      </c>
      <c r="G125" s="22">
        <f>IF($B$7="Overall Alert",'Compound Alert'!G86,IF($B$7="Underlying Vulnerability",'Compound Alert'!J86,IF($B$7="Emerging Threat",'Compound Alert'!M86)))</f>
        <v>0</v>
      </c>
      <c r="H125" s="23">
        <f>IF($B$7="Overall Alert",'Compound Alert'!H86,IF($B$7="Underlying Vulnerability",'Compound Alert'!K86,IF($B$7="Emerging Threat",'Compound Alert'!N86)))</f>
        <v>0</v>
      </c>
      <c r="I125" s="50">
        <f>'Compound Alert'!Q86</f>
        <v>0</v>
      </c>
      <c r="J125" s="25" t="str">
        <f>IF(
   $B$7="Overall Alert",IF(
      'Compound Alert'!R86 &gt;= 7, "HIGH",IF(
         'Compound Alert'!R86 &gt;= 5, "MED","LOW")), IF(
            $B$7="Underlying Vulnerability", IF(
               'Compound Alert'!Y86 &gt;= 10, "HIGH",IF(
                  'Compound Alert'!Y86 &gt;= 7, "MED","LOW")),IF(
                     $B$7="Emerging Threat", IF(
                        'Compound Alert'!AF86 &gt;= 10, "HIGH",IF(
                            'Compound Alert'!AF86 &gt;= 7, "MED","LOW")))))</f>
        <v>LOW</v>
      </c>
      <c r="K125" s="25" t="str">
        <f>IF(
   $B$7="Overall Alert",IF(
      'Compound Alert'!S86 &gt;= 7, "HIGH",IF(
         'Compound Alert'!S86 &gt;= 5, "MED","LOW")), IF(
            $B$7="Underlying Vulnerability", IF(
               'Compound Alert'!Z86 &gt;= 10, "HIGH",IF(
                  'Compound Alert'!Z86 &gt;= 7, "MED","LOW")),IF(
                     $B$7="Emerging Threat", IF(
                        'Compound Alert'!AG86 &gt;= 10, "HIGH",IF(
                            'Compound Alert'!AG86 &gt;= 7, "MED","LOW")))))</f>
        <v>LOW</v>
      </c>
      <c r="L125" s="25" t="str">
        <f>IF(
   $B$7="Overall Alert",IF(
      'Compound Alert'!T86 &gt;= 7, "HIGH",IF(
         'Compound Alert'!T86 &gt;= 5, "MED","LOW")), IF(
            $B$7="Underlying Vulnerability", IF(
               'Compound Alert'!AA86 &gt;= 10, "HIGH",IF(
                  'Compound Alert'!AA86 &gt;= 7, "MED","LOW")),IF(
                     $B$7="Emerging Threat", IF(
                        'Compound Alert'!AH86 &gt;= 10, "HIGH",IF(
                            'Compound Alert'!AH86 &gt;= 7, "MED","LOW")))))</f>
        <v>LOW</v>
      </c>
      <c r="M125" s="25" t="str">
        <f>IF(
   $B$7="Overall Alert",IF(
      'Compound Alert'!U86 &gt;= 7, "HIGH",IF(
         'Compound Alert'!U86 &gt;= 5, "MED","LOW")), IF(
            $B$7="Underlying Vulnerability", IF(
               'Compound Alert'!AB86 &gt;= 10, "HIGH",IF(
                  'Compound Alert'!AB86 &gt;= 7, "MED","LOW")),IF(
                     $B$7="Emerging Threat", IF(
                        'Compound Alert'!AI86 &gt;= 10, "HIGH",IF(
                            'Compound Alert'!AI86 &gt;= 7, "MED","LOW")))))</f>
        <v>LOW</v>
      </c>
      <c r="N125" s="25" t="str">
        <f>IF(
   $B$7="Overall Alert",IF(
      'Compound Alert'!V86 &gt;= 7, "HIGH",IF(
         'Compound Alert'!V86 &gt;= 5, "MED","LOW")), IF(
            $B$7="Underlying Vulnerability", IF(
               'Compound Alert'!AC86 &gt;= 10, "HIGH",IF(
                  'Compound Alert'!AC86 &gt;= 7, "MED","LOW")),IF(
                     $B$7="Emerging Threat", IF(
                        'Compound Alert'!AJ86 &gt;= 10, "HIGH",IF(
                            'Compound Alert'!AJ86 &gt;= 7, "MED","LOW")))))</f>
        <v>LOW</v>
      </c>
      <c r="O125" s="25" t="str">
        <f>IF(
   $B$7="Overall Alert",IF(
      'Compound Alert'!W86 &gt;= 7, "HIGH",IF(
         'Compound Alert'!W86 &gt;= 5, "MED","LOW")), IF(
            $B$7="Underlying Vulnerability", IF(
               'Compound Alert'!AD86 &gt;= 10, "HIGH",IF(
                  'Compound Alert'!AD86 &gt;= 7, "MED","LOW")),IF(
                     $B$7="Emerging Threat", IF(
                        'Compound Alert'!AK86 &gt;= 10, "HIGH",IF(
                            'Compound Alert'!AK86 &gt;= 7, "MED","LOW")))))</f>
        <v>LOW</v>
      </c>
      <c r="P125" s="25"/>
      <c r="Q125" s="27"/>
      <c r="R125" s="27"/>
      <c r="S125" s="21"/>
      <c r="T125" s="21"/>
      <c r="U125" s="21"/>
      <c r="V125" s="21"/>
      <c r="W125" s="21"/>
      <c r="X125" s="21"/>
      <c r="Y125" s="28"/>
      <c r="Z125" s="28"/>
      <c r="AA125" s="28"/>
      <c r="AB125" s="28"/>
      <c r="AC125" s="28"/>
      <c r="AD125" s="28"/>
      <c r="AE125" s="28"/>
      <c r="AF125" s="28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</row>
    <row r="126" spans="1:50" x14ac:dyDescent="0.2">
      <c r="A126" s="64">
        <v>82</v>
      </c>
      <c r="B126" s="20" t="str">
        <f>'Compound Alert'!B87</f>
        <v>Israel</v>
      </c>
      <c r="C126" s="20" t="str">
        <f>'Compound Alert'!C87</f>
        <v>ISR</v>
      </c>
      <c r="D126" s="20" t="str">
        <f>'Compound Alert'!D87</f>
        <v>MEA           Middle East &amp; North Africa</v>
      </c>
      <c r="E126" s="20" t="str">
        <f>'Compound Alert'!E87</f>
        <v xml:space="preserve"> </v>
      </c>
      <c r="F126" s="50">
        <f>'Compound Alert'!F87</f>
        <v>0</v>
      </c>
      <c r="G126" s="22">
        <f>IF($B$7="Overall Alert",'Compound Alert'!G87,IF($B$7="Underlying Vulnerability",'Compound Alert'!J87,IF($B$7="Emerging Threat",'Compound Alert'!M87)))</f>
        <v>0.5</v>
      </c>
      <c r="H126" s="23">
        <f>IF($B$7="Overall Alert",'Compound Alert'!H87,IF($B$7="Underlying Vulnerability",'Compound Alert'!K87,IF($B$7="Emerging Threat",'Compound Alert'!N87)))</f>
        <v>0.5</v>
      </c>
      <c r="I126" s="50">
        <f>'Compound Alert'!Q87</f>
        <v>0</v>
      </c>
      <c r="J126" s="25" t="str">
        <f>IF(
   $B$7="Overall Alert",IF(
      'Compound Alert'!R87 &gt;= 7, "HIGH",IF(
         'Compound Alert'!R87 &gt;= 5, "MED","LOW")), IF(
            $B$7="Underlying Vulnerability", IF(
               'Compound Alert'!Y87 &gt;= 10, "HIGH",IF(
                  'Compound Alert'!Y87 &gt;= 7, "MED","LOW")),IF(
                     $B$7="Emerging Threat", IF(
                        'Compound Alert'!AF87 &gt;= 10, "HIGH",IF(
                            'Compound Alert'!AF87 &gt;= 7, "MED","LOW")))))</f>
        <v>MED</v>
      </c>
      <c r="K126" s="25" t="str">
        <f>IF(
   $B$7="Overall Alert",IF(
      'Compound Alert'!S87 &gt;= 7, "HIGH",IF(
         'Compound Alert'!S87 &gt;= 5, "MED","LOW")), IF(
            $B$7="Underlying Vulnerability", IF(
               'Compound Alert'!Z87 &gt;= 10, "HIGH",IF(
                  'Compound Alert'!Z87 &gt;= 7, "MED","LOW")),IF(
                     $B$7="Emerging Threat", IF(
                        'Compound Alert'!AG87 &gt;= 10, "HIGH",IF(
                            'Compound Alert'!AG87 &gt;= 7, "MED","LOW")))))</f>
        <v>LOW</v>
      </c>
      <c r="L126" s="25" t="str">
        <f>IF(
   $B$7="Overall Alert",IF(
      'Compound Alert'!T87 &gt;= 7, "HIGH",IF(
         'Compound Alert'!T87 &gt;= 5, "MED","LOW")), IF(
            $B$7="Underlying Vulnerability", IF(
               'Compound Alert'!AA87 &gt;= 10, "HIGH",IF(
                  'Compound Alert'!AA87 &gt;= 7, "MED","LOW")),IF(
                     $B$7="Emerging Threat", IF(
                        'Compound Alert'!AH87 &gt;= 10, "HIGH",IF(
                            'Compound Alert'!AH87 &gt;= 7, "MED","LOW")))))</f>
        <v>LOW</v>
      </c>
      <c r="M126" s="25" t="str">
        <f>IF(
   $B$7="Overall Alert",IF(
      'Compound Alert'!U87 &gt;= 7, "HIGH",IF(
         'Compound Alert'!U87 &gt;= 5, "MED","LOW")), IF(
            $B$7="Underlying Vulnerability", IF(
               'Compound Alert'!AB87 &gt;= 10, "HIGH",IF(
                  'Compound Alert'!AB87 &gt;= 7, "MED","LOW")),IF(
                     $B$7="Emerging Threat", IF(
                        'Compound Alert'!AI87 &gt;= 10, "HIGH",IF(
                            'Compound Alert'!AI87 &gt;= 7, "MED","LOW")))))</f>
        <v>LOW</v>
      </c>
      <c r="N126" s="25" t="str">
        <f>IF(
   $B$7="Overall Alert",IF(
      'Compound Alert'!V87 &gt;= 7, "HIGH",IF(
         'Compound Alert'!V87 &gt;= 5, "MED","LOW")), IF(
            $B$7="Underlying Vulnerability", IF(
               'Compound Alert'!AC87 &gt;= 10, "HIGH",IF(
                  'Compound Alert'!AC87 &gt;= 7, "MED","LOW")),IF(
                     $B$7="Emerging Threat", IF(
                        'Compound Alert'!AJ87 &gt;= 10, "HIGH",IF(
                            'Compound Alert'!AJ87 &gt;= 7, "MED","LOW")))))</f>
        <v>LOW</v>
      </c>
      <c r="O126" s="25" t="str">
        <f>IF(
   $B$7="Overall Alert",IF(
      'Compound Alert'!W87 &gt;= 7, "HIGH",IF(
         'Compound Alert'!W87 &gt;= 5, "MED","LOW")), IF(
            $B$7="Underlying Vulnerability", IF(
               'Compound Alert'!AD87 &gt;= 10, "HIGH",IF(
                  'Compound Alert'!AD87 &gt;= 7, "MED","LOW")),IF(
                     $B$7="Emerging Threat", IF(
                        'Compound Alert'!AK87 &gt;= 10, "HIGH",IF(
                            'Compound Alert'!AK87 &gt;= 7, "MED","LOW")))))</f>
        <v>LOW</v>
      </c>
      <c r="P126" s="25"/>
      <c r="Q126" s="27"/>
      <c r="R126" s="27"/>
      <c r="S126" s="21"/>
      <c r="T126" s="21"/>
      <c r="U126" s="21"/>
      <c r="V126" s="21"/>
      <c r="W126" s="21"/>
      <c r="X126" s="21"/>
      <c r="Y126" s="28"/>
      <c r="Z126" s="28"/>
      <c r="AA126" s="28"/>
      <c r="AB126" s="28"/>
      <c r="AC126" s="28"/>
      <c r="AD126" s="28"/>
      <c r="AE126" s="28"/>
      <c r="AF126" s="28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</row>
    <row r="127" spans="1:50" x14ac:dyDescent="0.2">
      <c r="A127" s="64">
        <v>83</v>
      </c>
      <c r="B127" s="20" t="str">
        <f>'Compound Alert'!B88</f>
        <v>Italy</v>
      </c>
      <c r="C127" s="20" t="str">
        <f>'Compound Alert'!C88</f>
        <v>ITA</v>
      </c>
      <c r="D127" s="20" t="str">
        <f>'Compound Alert'!D88</f>
        <v>ECS           Europe &amp; Central Asia</v>
      </c>
      <c r="E127" s="20" t="str">
        <f>'Compound Alert'!E88</f>
        <v xml:space="preserve"> </v>
      </c>
      <c r="F127" s="50">
        <f>'Compound Alert'!F88</f>
        <v>0</v>
      </c>
      <c r="G127" s="22">
        <f>IF($B$7="Overall Alert",'Compound Alert'!G88,IF($B$7="Underlying Vulnerability",'Compound Alert'!J88,IF($B$7="Emerging Threat",'Compound Alert'!M88)))</f>
        <v>0.5</v>
      </c>
      <c r="H127" s="23">
        <f>IF($B$7="Overall Alert",'Compound Alert'!H88,IF($B$7="Underlying Vulnerability",'Compound Alert'!K88,IF($B$7="Emerging Threat",'Compound Alert'!N88)))</f>
        <v>0.5</v>
      </c>
      <c r="I127" s="50">
        <f>'Compound Alert'!Q88</f>
        <v>0</v>
      </c>
      <c r="J127" s="25" t="str">
        <f>IF(
   $B$7="Overall Alert",IF(
      'Compound Alert'!R88 &gt;= 7, "HIGH",IF(
         'Compound Alert'!R88 &gt;= 5, "MED","LOW")), IF(
            $B$7="Underlying Vulnerability", IF(
               'Compound Alert'!Y88 &gt;= 10, "HIGH",IF(
                  'Compound Alert'!Y88 &gt;= 7, "MED","LOW")),IF(
                     $B$7="Emerging Threat", IF(
                        'Compound Alert'!AF88 &gt;= 10, "HIGH",IF(
                            'Compound Alert'!AF88 &gt;= 7, "MED","LOW")))))</f>
        <v>MED</v>
      </c>
      <c r="K127" s="25" t="str">
        <f>IF(
   $B$7="Overall Alert",IF(
      'Compound Alert'!S88 &gt;= 7, "HIGH",IF(
         'Compound Alert'!S88 &gt;= 5, "MED","LOW")), IF(
            $B$7="Underlying Vulnerability", IF(
               'Compound Alert'!Z88 &gt;= 10, "HIGH",IF(
                  'Compound Alert'!Z88 &gt;= 7, "MED","LOW")),IF(
                     $B$7="Emerging Threat", IF(
                        'Compound Alert'!AG88 &gt;= 10, "HIGH",IF(
                            'Compound Alert'!AG88 &gt;= 7, "MED","LOW")))))</f>
        <v>LOW</v>
      </c>
      <c r="L127" s="25" t="str">
        <f>IF(
   $B$7="Overall Alert",IF(
      'Compound Alert'!T88 &gt;= 7, "HIGH",IF(
         'Compound Alert'!T88 &gt;= 5, "MED","LOW")), IF(
            $B$7="Underlying Vulnerability", IF(
               'Compound Alert'!AA88 &gt;= 10, "HIGH",IF(
                  'Compound Alert'!AA88 &gt;= 7, "MED","LOW")),IF(
                     $B$7="Emerging Threat", IF(
                        'Compound Alert'!AH88 &gt;= 10, "HIGH",IF(
                            'Compound Alert'!AH88 &gt;= 7, "MED","LOW")))))</f>
        <v>LOW</v>
      </c>
      <c r="M127" s="25" t="str">
        <f>IF(
   $B$7="Overall Alert",IF(
      'Compound Alert'!U88 &gt;= 7, "HIGH",IF(
         'Compound Alert'!U88 &gt;= 5, "MED","LOW")), IF(
            $B$7="Underlying Vulnerability", IF(
               'Compound Alert'!AB88 &gt;= 10, "HIGH",IF(
                  'Compound Alert'!AB88 &gt;= 7, "MED","LOW")),IF(
                     $B$7="Emerging Threat", IF(
                        'Compound Alert'!AI88 &gt;= 10, "HIGH",IF(
                            'Compound Alert'!AI88 &gt;= 7, "MED","LOW")))))</f>
        <v>LOW</v>
      </c>
      <c r="N127" s="25" t="str">
        <f>IF(
   $B$7="Overall Alert",IF(
      'Compound Alert'!V88 &gt;= 7, "HIGH",IF(
         'Compound Alert'!V88 &gt;= 5, "MED","LOW")), IF(
            $B$7="Underlying Vulnerability", IF(
               'Compound Alert'!AC88 &gt;= 10, "HIGH",IF(
                  'Compound Alert'!AC88 &gt;= 7, "MED","LOW")),IF(
                     $B$7="Emerging Threat", IF(
                        'Compound Alert'!AJ88 &gt;= 10, "HIGH",IF(
                            'Compound Alert'!AJ88 &gt;= 7, "MED","LOW")))))</f>
        <v>LOW</v>
      </c>
      <c r="O127" s="25" t="str">
        <f>IF(
   $B$7="Overall Alert",IF(
      'Compound Alert'!W88 &gt;= 7, "HIGH",IF(
         'Compound Alert'!W88 &gt;= 5, "MED","LOW")), IF(
            $B$7="Underlying Vulnerability", IF(
               'Compound Alert'!AD88 &gt;= 10, "HIGH",IF(
                  'Compound Alert'!AD88 &gt;= 7, "MED","LOW")),IF(
                     $B$7="Emerging Threat", IF(
                        'Compound Alert'!AK88 &gt;= 10, "HIGH",IF(
                            'Compound Alert'!AK88 &gt;= 7, "MED","LOW")))))</f>
        <v>LOW</v>
      </c>
      <c r="P127" s="25"/>
      <c r="Q127" s="27"/>
      <c r="R127" s="27"/>
      <c r="S127" s="21"/>
      <c r="T127" s="21"/>
      <c r="U127" s="21"/>
      <c r="V127" s="21"/>
      <c r="W127" s="21"/>
      <c r="X127" s="21"/>
      <c r="Y127" s="28"/>
      <c r="Z127" s="28"/>
      <c r="AA127" s="28"/>
      <c r="AB127" s="28"/>
      <c r="AC127" s="28"/>
      <c r="AD127" s="28"/>
      <c r="AE127" s="28"/>
      <c r="AF127" s="28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</row>
    <row r="128" spans="1:50" x14ac:dyDescent="0.2">
      <c r="A128" s="64">
        <v>84</v>
      </c>
      <c r="B128" s="20" t="str">
        <f>'Compound Alert'!B89</f>
        <v>Jamaica</v>
      </c>
      <c r="C128" s="20" t="str">
        <f>'Compound Alert'!C89</f>
        <v>JAM</v>
      </c>
      <c r="D128" s="20" t="str">
        <f>'Compound Alert'!D89</f>
        <v>LCN           Latin America &amp; Caribbean</v>
      </c>
      <c r="E128" s="20" t="str">
        <f>'Compound Alert'!E89</f>
        <v>IBRD</v>
      </c>
      <c r="F128" s="50">
        <f>'Compound Alert'!F89</f>
        <v>0</v>
      </c>
      <c r="G128" s="22">
        <f>IF($B$7="Overall Alert",'Compound Alert'!G89,IF($B$7="Underlying Vulnerability",'Compound Alert'!J89,IF($B$7="Emerging Threat",'Compound Alert'!M89)))</f>
        <v>0.5</v>
      </c>
      <c r="H128" s="23">
        <f>IF($B$7="Overall Alert",'Compound Alert'!H89,IF($B$7="Underlying Vulnerability",'Compound Alert'!K89,IF($B$7="Emerging Threat",'Compound Alert'!N89)))</f>
        <v>0.5</v>
      </c>
      <c r="I128" s="50">
        <f>'Compound Alert'!Q89</f>
        <v>0</v>
      </c>
      <c r="J128" s="25" t="str">
        <f>IF(
   $B$7="Overall Alert",IF(
      'Compound Alert'!R89 &gt;= 7, "HIGH",IF(
         'Compound Alert'!R89 &gt;= 5, "MED","LOW")), IF(
            $B$7="Underlying Vulnerability", IF(
               'Compound Alert'!Y89 &gt;= 10, "HIGH",IF(
                  'Compound Alert'!Y89 &gt;= 7, "MED","LOW")),IF(
                     $B$7="Emerging Threat", IF(
                        'Compound Alert'!AF89 &gt;= 10, "HIGH",IF(
                            'Compound Alert'!AF89 &gt;= 7, "MED","LOW")))))</f>
        <v>MED</v>
      </c>
      <c r="K128" s="25" t="str">
        <f>IF(
   $B$7="Overall Alert",IF(
      'Compound Alert'!S89 &gt;= 7, "HIGH",IF(
         'Compound Alert'!S89 &gt;= 5, "MED","LOW")), IF(
            $B$7="Underlying Vulnerability", IF(
               'Compound Alert'!Z89 &gt;= 10, "HIGH",IF(
                  'Compound Alert'!Z89 &gt;= 7, "MED","LOW")),IF(
                     $B$7="Emerging Threat", IF(
                        'Compound Alert'!AG89 &gt;= 10, "HIGH",IF(
                            'Compound Alert'!AG89 &gt;= 7, "MED","LOW")))))</f>
        <v>LOW</v>
      </c>
      <c r="L128" s="25" t="str">
        <f>IF(
   $B$7="Overall Alert",IF(
      'Compound Alert'!T89 &gt;= 7, "HIGH",IF(
         'Compound Alert'!T89 &gt;= 5, "MED","LOW")), IF(
            $B$7="Underlying Vulnerability", IF(
               'Compound Alert'!AA89 &gt;= 10, "HIGH",IF(
                  'Compound Alert'!AA89 &gt;= 7, "MED","LOW")),IF(
                     $B$7="Emerging Threat", IF(
                        'Compound Alert'!AH89 &gt;= 10, "HIGH",IF(
                            'Compound Alert'!AH89 &gt;= 7, "MED","LOW")))))</f>
        <v>LOW</v>
      </c>
      <c r="M128" s="25" t="str">
        <f>IF(
   $B$7="Overall Alert",IF(
      'Compound Alert'!U89 &gt;= 7, "HIGH",IF(
         'Compound Alert'!U89 &gt;= 5, "MED","LOW")), IF(
            $B$7="Underlying Vulnerability", IF(
               'Compound Alert'!AB89 &gt;= 10, "HIGH",IF(
                  'Compound Alert'!AB89 &gt;= 7, "MED","LOW")),IF(
                     $B$7="Emerging Threat", IF(
                        'Compound Alert'!AI89 &gt;= 10, "HIGH",IF(
                            'Compound Alert'!AI89 &gt;= 7, "MED","LOW")))))</f>
        <v>LOW</v>
      </c>
      <c r="N128" s="25" t="str">
        <f>IF(
   $B$7="Overall Alert",IF(
      'Compound Alert'!V89 &gt;= 7, "HIGH",IF(
         'Compound Alert'!V89 &gt;= 5, "MED","LOW")), IF(
            $B$7="Underlying Vulnerability", IF(
               'Compound Alert'!AC89 &gt;= 10, "HIGH",IF(
                  'Compound Alert'!AC89 &gt;= 7, "MED","LOW")),IF(
                     $B$7="Emerging Threat", IF(
                        'Compound Alert'!AJ89 &gt;= 10, "HIGH",IF(
                            'Compound Alert'!AJ89 &gt;= 7, "MED","LOW")))))</f>
        <v>LOW</v>
      </c>
      <c r="O128" s="25" t="str">
        <f>IF(
   $B$7="Overall Alert",IF(
      'Compound Alert'!W89 &gt;= 7, "HIGH",IF(
         'Compound Alert'!W89 &gt;= 5, "MED","LOW")), IF(
            $B$7="Underlying Vulnerability", IF(
               'Compound Alert'!AD89 &gt;= 10, "HIGH",IF(
                  'Compound Alert'!AD89 &gt;= 7, "MED","LOW")),IF(
                     $B$7="Emerging Threat", IF(
                        'Compound Alert'!AK89 &gt;= 10, "HIGH",IF(
                            'Compound Alert'!AK89 &gt;= 7, "MED","LOW")))))</f>
        <v>LOW</v>
      </c>
      <c r="P128" s="25"/>
      <c r="Q128" s="27"/>
      <c r="R128" s="27"/>
      <c r="S128" s="21"/>
      <c r="T128" s="21"/>
      <c r="U128" s="21"/>
      <c r="V128" s="21"/>
      <c r="W128" s="21"/>
      <c r="X128" s="21"/>
      <c r="Y128" s="28"/>
      <c r="Z128" s="28"/>
      <c r="AA128" s="28"/>
      <c r="AB128" s="28"/>
      <c r="AC128" s="28"/>
      <c r="AD128" s="28"/>
      <c r="AE128" s="28"/>
      <c r="AF128" s="28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</row>
    <row r="129" spans="1:50" x14ac:dyDescent="0.2">
      <c r="A129" s="64">
        <v>85</v>
      </c>
      <c r="B129" s="20" t="str">
        <f>'Compound Alert'!B90</f>
        <v>Jordan</v>
      </c>
      <c r="C129" s="20" t="str">
        <f>'Compound Alert'!C90</f>
        <v>JOR</v>
      </c>
      <c r="D129" s="20" t="str">
        <f>'Compound Alert'!D90</f>
        <v>MEA           Middle East &amp; North Africa</v>
      </c>
      <c r="E129" s="20" t="str">
        <f>'Compound Alert'!E90</f>
        <v>IBRD</v>
      </c>
      <c r="F129" s="50">
        <f>'Compound Alert'!F90</f>
        <v>0</v>
      </c>
      <c r="G129" s="22">
        <f>IF($B$7="Overall Alert",'Compound Alert'!G90,IF($B$7="Underlying Vulnerability",'Compound Alert'!J90,IF($B$7="Emerging Threat",'Compound Alert'!M90)))</f>
        <v>2</v>
      </c>
      <c r="H129" s="23">
        <f>IF($B$7="Overall Alert",'Compound Alert'!H90,IF($B$7="Underlying Vulnerability",'Compound Alert'!K90,IF($B$7="Emerging Threat",'Compound Alert'!N90)))</f>
        <v>2</v>
      </c>
      <c r="I129" s="50">
        <f>'Compound Alert'!Q90</f>
        <v>0</v>
      </c>
      <c r="J129" s="25" t="str">
        <f>IF(
   $B$7="Overall Alert",IF(
      'Compound Alert'!R90 &gt;= 7, "HIGH",IF(
         'Compound Alert'!R90 &gt;= 5, "MED","LOW")), IF(
            $B$7="Underlying Vulnerability", IF(
               'Compound Alert'!Y90 &gt;= 10, "HIGH",IF(
                  'Compound Alert'!Y90 &gt;= 7, "MED","LOW")),IF(
                     $B$7="Emerging Threat", IF(
                        'Compound Alert'!AF90 &gt;= 10, "HIGH",IF(
                            'Compound Alert'!AF90 &gt;= 7, "MED","LOW")))))</f>
        <v>HIGH</v>
      </c>
      <c r="K129" s="25" t="str">
        <f>IF(
   $B$7="Overall Alert",IF(
      'Compound Alert'!S90 &gt;= 7, "HIGH",IF(
         'Compound Alert'!S90 &gt;= 5, "MED","LOW")), IF(
            $B$7="Underlying Vulnerability", IF(
               'Compound Alert'!Z90 &gt;= 10, "HIGH",IF(
                  'Compound Alert'!Z90 &gt;= 7, "MED","LOW")),IF(
                     $B$7="Emerging Threat", IF(
                        'Compound Alert'!AG90 &gt;= 10, "HIGH",IF(
                            'Compound Alert'!AG90 &gt;= 7, "MED","LOW")))))</f>
        <v>LOW</v>
      </c>
      <c r="L129" s="25" t="str">
        <f>IF(
   $B$7="Overall Alert",IF(
      'Compound Alert'!T90 &gt;= 7, "HIGH",IF(
         'Compound Alert'!T90 &gt;= 5, "MED","LOW")), IF(
            $B$7="Underlying Vulnerability", IF(
               'Compound Alert'!AA90 &gt;= 10, "HIGH",IF(
                  'Compound Alert'!AA90 &gt;= 7, "MED","LOW")),IF(
                     $B$7="Emerging Threat", IF(
                        'Compound Alert'!AH90 &gt;= 10, "HIGH",IF(
                            'Compound Alert'!AH90 &gt;= 7, "MED","LOW")))))</f>
        <v>LOW</v>
      </c>
      <c r="M129" s="25" t="str">
        <f>IF(
   $B$7="Overall Alert",IF(
      'Compound Alert'!U90 &gt;= 7, "HIGH",IF(
         'Compound Alert'!U90 &gt;= 5, "MED","LOW")), IF(
            $B$7="Underlying Vulnerability", IF(
               'Compound Alert'!AB90 &gt;= 10, "HIGH",IF(
                  'Compound Alert'!AB90 &gt;= 7, "MED","LOW")),IF(
                     $B$7="Emerging Threat", IF(
                        'Compound Alert'!AI90 &gt;= 10, "HIGH",IF(
                            'Compound Alert'!AI90 &gt;= 7, "MED","LOW")))))</f>
        <v>HIGH</v>
      </c>
      <c r="N129" s="25" t="str">
        <f>IF(
   $B$7="Overall Alert",IF(
      'Compound Alert'!V90 &gt;= 7, "HIGH",IF(
         'Compound Alert'!V90 &gt;= 5, "MED","LOW")), IF(
            $B$7="Underlying Vulnerability", IF(
               'Compound Alert'!AC90 &gt;= 10, "HIGH",IF(
                  'Compound Alert'!AC90 &gt;= 7, "MED","LOW")),IF(
                     $B$7="Emerging Threat", IF(
                        'Compound Alert'!AJ90 &gt;= 10, "HIGH",IF(
                            'Compound Alert'!AJ90 &gt;= 7, "MED","LOW")))))</f>
        <v>LOW</v>
      </c>
      <c r="O129" s="25" t="str">
        <f>IF(
   $B$7="Overall Alert",IF(
      'Compound Alert'!W90 &gt;= 7, "HIGH",IF(
         'Compound Alert'!W90 &gt;= 5, "MED","LOW")), IF(
            $B$7="Underlying Vulnerability", IF(
               'Compound Alert'!AD90 &gt;= 10, "HIGH",IF(
                  'Compound Alert'!AD90 &gt;= 7, "MED","LOW")),IF(
                     $B$7="Emerging Threat", IF(
                        'Compound Alert'!AK90 &gt;= 10, "HIGH",IF(
                            'Compound Alert'!AK90 &gt;= 7, "MED","LOW")))))</f>
        <v>LOW</v>
      </c>
      <c r="P129" s="25"/>
      <c r="Q129" s="27"/>
      <c r="R129" s="27"/>
      <c r="S129" s="21"/>
      <c r="T129" s="21"/>
      <c r="U129" s="21"/>
      <c r="V129" s="21"/>
      <c r="W129" s="21"/>
      <c r="X129" s="21"/>
      <c r="Y129" s="28"/>
      <c r="Z129" s="28"/>
      <c r="AA129" s="28"/>
      <c r="AB129" s="28"/>
      <c r="AC129" s="28"/>
      <c r="AD129" s="28"/>
      <c r="AE129" s="28"/>
      <c r="AF129" s="28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</row>
    <row r="130" spans="1:50" x14ac:dyDescent="0.2">
      <c r="A130" s="64">
        <v>86</v>
      </c>
      <c r="B130" s="20" t="str">
        <f>'Compound Alert'!B91</f>
        <v>Japan</v>
      </c>
      <c r="C130" s="20" t="str">
        <f>'Compound Alert'!C91</f>
        <v>JPN</v>
      </c>
      <c r="D130" s="20" t="str">
        <f>'Compound Alert'!D91</f>
        <v>EAS           East Asia &amp; Pacific</v>
      </c>
      <c r="E130" s="20" t="str">
        <f>'Compound Alert'!E91</f>
        <v xml:space="preserve"> </v>
      </c>
      <c r="F130" s="50">
        <f>'Compound Alert'!F91</f>
        <v>0</v>
      </c>
      <c r="G130" s="22">
        <f>IF($B$7="Overall Alert",'Compound Alert'!G91,IF($B$7="Underlying Vulnerability",'Compound Alert'!J91,IF($B$7="Emerging Threat",'Compound Alert'!M91)))</f>
        <v>1</v>
      </c>
      <c r="H130" s="23">
        <f>IF($B$7="Overall Alert",'Compound Alert'!H91,IF($B$7="Underlying Vulnerability",'Compound Alert'!K91,IF($B$7="Emerging Threat",'Compound Alert'!N91)))</f>
        <v>1</v>
      </c>
      <c r="I130" s="50">
        <f>'Compound Alert'!Q91</f>
        <v>0</v>
      </c>
      <c r="J130" s="25" t="str">
        <f>IF(
   $B$7="Overall Alert",IF(
      'Compound Alert'!R91 &gt;= 7, "HIGH",IF(
         'Compound Alert'!R91 &gt;= 5, "MED","LOW")), IF(
            $B$7="Underlying Vulnerability", IF(
               'Compound Alert'!Y91 &gt;= 10, "HIGH",IF(
                  'Compound Alert'!Y91 &gt;= 7, "MED","LOW")),IF(
                     $B$7="Emerging Threat", IF(
                        'Compound Alert'!AF91 &gt;= 10, "HIGH",IF(
                            'Compound Alert'!AF91 &gt;= 7, "MED","LOW")))))</f>
        <v>LOW</v>
      </c>
      <c r="K130" s="25" t="str">
        <f>IF(
   $B$7="Overall Alert",IF(
      'Compound Alert'!S91 &gt;= 7, "HIGH",IF(
         'Compound Alert'!S91 &gt;= 5, "MED","LOW")), IF(
            $B$7="Underlying Vulnerability", IF(
               'Compound Alert'!Z91 &gt;= 10, "HIGH",IF(
                  'Compound Alert'!Z91 &gt;= 7, "MED","LOW")),IF(
                     $B$7="Emerging Threat", IF(
                        'Compound Alert'!AG91 &gt;= 10, "HIGH",IF(
                            'Compound Alert'!AG91 &gt;= 7, "MED","LOW")))))</f>
        <v>LOW</v>
      </c>
      <c r="L130" s="25" t="str">
        <f>IF(
   $B$7="Overall Alert",IF(
      'Compound Alert'!T91 &gt;= 7, "HIGH",IF(
         'Compound Alert'!T91 &gt;= 5, "MED","LOW")), IF(
            $B$7="Underlying Vulnerability", IF(
               'Compound Alert'!AA91 &gt;= 10, "HIGH",IF(
                  'Compound Alert'!AA91 &gt;= 7, "MED","LOW")),IF(
                     $B$7="Emerging Threat", IF(
                        'Compound Alert'!AH91 &gt;= 10, "HIGH",IF(
                            'Compound Alert'!AH91 &gt;= 7, "MED","LOW")))))</f>
        <v>LOW</v>
      </c>
      <c r="M130" s="25" t="str">
        <f>IF(
   $B$7="Overall Alert",IF(
      'Compound Alert'!U91 &gt;= 7, "HIGH",IF(
         'Compound Alert'!U91 &gt;= 5, "MED","LOW")), IF(
            $B$7="Underlying Vulnerability", IF(
               'Compound Alert'!AB91 &gt;= 10, "HIGH",IF(
                  'Compound Alert'!AB91 &gt;= 7, "MED","LOW")),IF(
                     $B$7="Emerging Threat", IF(
                        'Compound Alert'!AI91 &gt;= 10, "HIGH",IF(
                            'Compound Alert'!AI91 &gt;= 7, "MED","LOW")))))</f>
        <v>LOW</v>
      </c>
      <c r="N130" s="25" t="str">
        <f>IF(
   $B$7="Overall Alert",IF(
      'Compound Alert'!V91 &gt;= 7, "HIGH",IF(
         'Compound Alert'!V91 &gt;= 5, "MED","LOW")), IF(
            $B$7="Underlying Vulnerability", IF(
               'Compound Alert'!AC91 &gt;= 10, "HIGH",IF(
                  'Compound Alert'!AC91 &gt;= 7, "MED","LOW")),IF(
                     $B$7="Emerging Threat", IF(
                        'Compound Alert'!AJ91 &gt;= 10, "HIGH",IF(
                            'Compound Alert'!AJ91 &gt;= 7, "MED","LOW")))))</f>
        <v>HIGH</v>
      </c>
      <c r="O130" s="25" t="str">
        <f>IF(
   $B$7="Overall Alert",IF(
      'Compound Alert'!W91 &gt;= 7, "HIGH",IF(
         'Compound Alert'!W91 &gt;= 5, "MED","LOW")), IF(
            $B$7="Underlying Vulnerability", IF(
               'Compound Alert'!AD91 &gt;= 10, "HIGH",IF(
                  'Compound Alert'!AD91 &gt;= 7, "MED","LOW")),IF(
                     $B$7="Emerging Threat", IF(
                        'Compound Alert'!AK91 &gt;= 10, "HIGH",IF(
                            'Compound Alert'!AK91 &gt;= 7, "MED","LOW")))))</f>
        <v>LOW</v>
      </c>
      <c r="P130" s="25"/>
      <c r="Q130" s="27"/>
      <c r="R130" s="27"/>
      <c r="S130" s="21"/>
      <c r="T130" s="21"/>
      <c r="U130" s="21"/>
      <c r="V130" s="21"/>
      <c r="W130" s="21"/>
      <c r="X130" s="21"/>
      <c r="Y130" s="28"/>
      <c r="Z130" s="28"/>
      <c r="AA130" s="28"/>
      <c r="AB130" s="28"/>
      <c r="AC130" s="28"/>
      <c r="AD130" s="28"/>
      <c r="AE130" s="28"/>
      <c r="AF130" s="28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</row>
    <row r="131" spans="1:50" x14ac:dyDescent="0.2">
      <c r="A131" s="64">
        <v>87</v>
      </c>
      <c r="B131" s="20" t="str">
        <f>'Compound Alert'!B92</f>
        <v>Kazakhstan</v>
      </c>
      <c r="C131" s="20" t="str">
        <f>'Compound Alert'!C92</f>
        <v>KAZ</v>
      </c>
      <c r="D131" s="20" t="str">
        <f>'Compound Alert'!D92</f>
        <v>ECS           Europe &amp; Central Asia</v>
      </c>
      <c r="E131" s="20" t="str">
        <f>'Compound Alert'!E92</f>
        <v>IBRD</v>
      </c>
      <c r="F131" s="50">
        <f>'Compound Alert'!F92</f>
        <v>0</v>
      </c>
      <c r="G131" s="22">
        <f>IF($B$7="Overall Alert",'Compound Alert'!G92,IF($B$7="Underlying Vulnerability",'Compound Alert'!J92,IF($B$7="Emerging Threat",'Compound Alert'!M92)))</f>
        <v>1</v>
      </c>
      <c r="H131" s="23">
        <f>IF($B$7="Overall Alert",'Compound Alert'!H92,IF($B$7="Underlying Vulnerability",'Compound Alert'!K92,IF($B$7="Emerging Threat",'Compound Alert'!N92)))</f>
        <v>1</v>
      </c>
      <c r="I131" s="50">
        <f>'Compound Alert'!Q92</f>
        <v>0</v>
      </c>
      <c r="J131" s="25" t="str">
        <f>IF(
   $B$7="Overall Alert",IF(
      'Compound Alert'!R92 &gt;= 7, "HIGH",IF(
         'Compound Alert'!R92 &gt;= 5, "MED","LOW")), IF(
            $B$7="Underlying Vulnerability", IF(
               'Compound Alert'!Y92 &gt;= 10, "HIGH",IF(
                  'Compound Alert'!Y92 &gt;= 7, "MED","LOW")),IF(
                     $B$7="Emerging Threat", IF(
                        'Compound Alert'!AF92 &gt;= 10, "HIGH",IF(
                            'Compound Alert'!AF92 &gt;= 7, "MED","LOW")))))</f>
        <v>MED</v>
      </c>
      <c r="K131" s="25" t="str">
        <f>IF(
   $B$7="Overall Alert",IF(
      'Compound Alert'!S92 &gt;= 7, "HIGH",IF(
         'Compound Alert'!S92 &gt;= 5, "MED","LOW")), IF(
            $B$7="Underlying Vulnerability", IF(
               'Compound Alert'!Z92 &gt;= 10, "HIGH",IF(
                  'Compound Alert'!Z92 &gt;= 7, "MED","LOW")),IF(
                     $B$7="Emerging Threat", IF(
                        'Compound Alert'!AG92 &gt;= 10, "HIGH",IF(
                            'Compound Alert'!AG92 &gt;= 7, "MED","LOW")))))</f>
        <v>LOW</v>
      </c>
      <c r="L131" s="25" t="str">
        <f>IF(
   $B$7="Overall Alert",IF(
      'Compound Alert'!T92 &gt;= 7, "HIGH",IF(
         'Compound Alert'!T92 &gt;= 5, "MED","LOW")), IF(
            $B$7="Underlying Vulnerability", IF(
               'Compound Alert'!AA92 &gt;= 10, "HIGH",IF(
                  'Compound Alert'!AA92 &gt;= 7, "MED","LOW")),IF(
                     $B$7="Emerging Threat", IF(
                        'Compound Alert'!AH92 &gt;= 10, "HIGH",IF(
                            'Compound Alert'!AH92 &gt;= 7, "MED","LOW")))))</f>
        <v>MED</v>
      </c>
      <c r="M131" s="25" t="str">
        <f>IF(
   $B$7="Overall Alert",IF(
      'Compound Alert'!U92 &gt;= 7, "HIGH",IF(
         'Compound Alert'!U92 &gt;= 5, "MED","LOW")), IF(
            $B$7="Underlying Vulnerability", IF(
               'Compound Alert'!AB92 &gt;= 10, "HIGH",IF(
                  'Compound Alert'!AB92 &gt;= 7, "MED","LOW")),IF(
                     $B$7="Emerging Threat", IF(
                        'Compound Alert'!AI92 &gt;= 10, "HIGH",IF(
                            'Compound Alert'!AI92 &gt;= 7, "MED","LOW")))))</f>
        <v>LOW</v>
      </c>
      <c r="N131" s="25" t="str">
        <f>IF(
   $B$7="Overall Alert",IF(
      'Compound Alert'!V92 &gt;= 7, "HIGH",IF(
         'Compound Alert'!V92 &gt;= 5, "MED","LOW")), IF(
            $B$7="Underlying Vulnerability", IF(
               'Compound Alert'!AC92 &gt;= 10, "HIGH",IF(
                  'Compound Alert'!AC92 &gt;= 7, "MED","LOW")),IF(
                     $B$7="Emerging Threat", IF(
                        'Compound Alert'!AJ92 &gt;= 10, "HIGH",IF(
                            'Compound Alert'!AJ92 &gt;= 7, "MED","LOW")))))</f>
        <v>LOW</v>
      </c>
      <c r="O131" s="25" t="str">
        <f>IF(
   $B$7="Overall Alert",IF(
      'Compound Alert'!W92 &gt;= 7, "HIGH",IF(
         'Compound Alert'!W92 &gt;= 5, "MED","LOW")), IF(
            $B$7="Underlying Vulnerability", IF(
               'Compound Alert'!AD92 &gt;= 10, "HIGH",IF(
                  'Compound Alert'!AD92 &gt;= 7, "MED","LOW")),IF(
                     $B$7="Emerging Threat", IF(
                        'Compound Alert'!AK92 &gt;= 10, "HIGH",IF(
                            'Compound Alert'!AK92 &gt;= 7, "MED","LOW")))))</f>
        <v>LOW</v>
      </c>
      <c r="P131" s="25"/>
      <c r="Q131" s="27"/>
      <c r="R131" s="27"/>
      <c r="S131" s="21"/>
      <c r="T131" s="21"/>
      <c r="U131" s="21"/>
      <c r="V131" s="21"/>
      <c r="W131" s="21"/>
      <c r="X131" s="21"/>
      <c r="Y131" s="28"/>
      <c r="Z131" s="28"/>
      <c r="AA131" s="28"/>
      <c r="AB131" s="28"/>
      <c r="AC131" s="28"/>
      <c r="AD131" s="28"/>
      <c r="AE131" s="28"/>
      <c r="AF131" s="28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</row>
    <row r="132" spans="1:50" x14ac:dyDescent="0.2">
      <c r="A132" s="64">
        <v>88</v>
      </c>
      <c r="B132" s="20" t="str">
        <f>'Compound Alert'!B93</f>
        <v>Kenya</v>
      </c>
      <c r="C132" s="20" t="str">
        <f>'Compound Alert'!C93</f>
        <v>KEN</v>
      </c>
      <c r="D132" s="20" t="str">
        <f>'Compound Alert'!D93</f>
        <v>SSF           Sub-Saharan Africa</v>
      </c>
      <c r="E132" s="20" t="str">
        <f>'Compound Alert'!E93</f>
        <v>Blend</v>
      </c>
      <c r="F132" s="50">
        <f>'Compound Alert'!F93</f>
        <v>0</v>
      </c>
      <c r="G132" s="22">
        <f>IF($B$7="Overall Alert",'Compound Alert'!G93,IF($B$7="Underlying Vulnerability",'Compound Alert'!J93,IF($B$7="Emerging Threat",'Compound Alert'!M93)))</f>
        <v>4.5</v>
      </c>
      <c r="H132" s="23">
        <f>IF($B$7="Overall Alert",'Compound Alert'!H93,IF($B$7="Underlying Vulnerability",'Compound Alert'!K93,IF($B$7="Emerging Threat",'Compound Alert'!N93)))</f>
        <v>4.5</v>
      </c>
      <c r="I132" s="50">
        <f>'Compound Alert'!Q93</f>
        <v>0</v>
      </c>
      <c r="J132" s="25" t="str">
        <f>IF(
   $B$7="Overall Alert",IF(
      'Compound Alert'!R93 &gt;= 7, "HIGH",IF(
         'Compound Alert'!R93 &gt;= 5, "MED","LOW")), IF(
            $B$7="Underlying Vulnerability", IF(
               'Compound Alert'!Y93 &gt;= 10, "HIGH",IF(
                  'Compound Alert'!Y93 &gt;= 7, "MED","LOW")),IF(
                     $B$7="Emerging Threat", IF(
                        'Compound Alert'!AF93 &gt;= 10, "HIGH",IF(
                            'Compound Alert'!AF93 &gt;= 7, "MED","LOW")))))</f>
        <v>HIGH</v>
      </c>
      <c r="K132" s="25" t="str">
        <f>IF(
   $B$7="Overall Alert",IF(
      'Compound Alert'!S93 &gt;= 7, "HIGH",IF(
         'Compound Alert'!S93 &gt;= 5, "MED","LOW")), IF(
            $B$7="Underlying Vulnerability", IF(
               'Compound Alert'!Z93 &gt;= 10, "HIGH",IF(
                  'Compound Alert'!Z93 &gt;= 7, "MED","LOW")),IF(
                     $B$7="Emerging Threat", IF(
                        'Compound Alert'!AG93 &gt;= 10, "HIGH",IF(
                            'Compound Alert'!AG93 &gt;= 7, "MED","LOW")))))</f>
        <v>HIGH</v>
      </c>
      <c r="L132" s="25" t="str">
        <f>IF(
   $B$7="Overall Alert",IF(
      'Compound Alert'!T93 &gt;= 7, "HIGH",IF(
         'Compound Alert'!T93 &gt;= 5, "MED","LOW")), IF(
            $B$7="Underlying Vulnerability", IF(
               'Compound Alert'!AA93 &gt;= 10, "HIGH",IF(
                  'Compound Alert'!AA93 &gt;= 7, "MED","LOW")),IF(
                     $B$7="Emerging Threat", IF(
                        'Compound Alert'!AH93 &gt;= 10, "HIGH",IF(
                            'Compound Alert'!AH93 &gt;= 7, "MED","LOW")))))</f>
        <v>MED</v>
      </c>
      <c r="M132" s="25" t="str">
        <f>IF(
   $B$7="Overall Alert",IF(
      'Compound Alert'!U93 &gt;= 7, "HIGH",IF(
         'Compound Alert'!U93 &gt;= 5, "MED","LOW")), IF(
            $B$7="Underlying Vulnerability", IF(
               'Compound Alert'!AB93 &gt;= 10, "HIGH",IF(
                  'Compound Alert'!AB93 &gt;= 7, "MED","LOW")),IF(
                     $B$7="Emerging Threat", IF(
                        'Compound Alert'!AI93 &gt;= 10, "HIGH",IF(
                            'Compound Alert'!AI93 &gt;= 7, "MED","LOW")))))</f>
        <v>HIGH</v>
      </c>
      <c r="N132" s="25" t="str">
        <f>IF(
   $B$7="Overall Alert",IF(
      'Compound Alert'!V93 &gt;= 7, "HIGH",IF(
         'Compound Alert'!V93 &gt;= 5, "MED","LOW")), IF(
            $B$7="Underlying Vulnerability", IF(
               'Compound Alert'!AC93 &gt;= 10, "HIGH",IF(
                  'Compound Alert'!AC93 &gt;= 7, "MED","LOW")),IF(
                     $B$7="Emerging Threat", IF(
                        'Compound Alert'!AJ93 &gt;= 10, "HIGH",IF(
                            'Compound Alert'!AJ93 &gt;= 7, "MED","LOW")))))</f>
        <v>HIGH</v>
      </c>
      <c r="O132" s="25" t="str">
        <f>IF(
   $B$7="Overall Alert",IF(
      'Compound Alert'!W93 &gt;= 7, "HIGH",IF(
         'Compound Alert'!W93 &gt;= 5, "MED","LOW")), IF(
            $B$7="Underlying Vulnerability", IF(
               'Compound Alert'!AD93 &gt;= 10, "HIGH",IF(
                  'Compound Alert'!AD93 &gt;= 7, "MED","LOW")),IF(
                     $B$7="Emerging Threat", IF(
                        'Compound Alert'!AK93 &gt;= 10, "HIGH",IF(
                            'Compound Alert'!AK93 &gt;= 7, "MED","LOW")))))</f>
        <v>LOW</v>
      </c>
      <c r="P132" s="25"/>
      <c r="Q132" s="27"/>
      <c r="R132" s="27"/>
      <c r="S132" s="21"/>
      <c r="T132" s="21"/>
      <c r="U132" s="21"/>
      <c r="V132" s="21"/>
      <c r="W132" s="21"/>
      <c r="X132" s="21"/>
      <c r="Y132" s="28"/>
      <c r="Z132" s="28"/>
      <c r="AA132" s="28"/>
      <c r="AB132" s="28"/>
      <c r="AC132" s="28"/>
      <c r="AD132" s="28"/>
      <c r="AE132" s="28"/>
      <c r="AF132" s="28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</row>
    <row r="133" spans="1:50" x14ac:dyDescent="0.2">
      <c r="A133" s="64">
        <v>89</v>
      </c>
      <c r="B133" s="20" t="str">
        <f>'Compound Alert'!B94</f>
        <v>Kyrgyzstan</v>
      </c>
      <c r="C133" s="20" t="str">
        <f>'Compound Alert'!C94</f>
        <v>KGZ</v>
      </c>
      <c r="D133" s="20" t="str">
        <f>'Compound Alert'!D94</f>
        <v>ECS           Europe &amp; Central Asia</v>
      </c>
      <c r="E133" s="20" t="str">
        <f>'Compound Alert'!E94</f>
        <v>IDA</v>
      </c>
      <c r="F133" s="50">
        <f>'Compound Alert'!F94</f>
        <v>0</v>
      </c>
      <c r="G133" s="22">
        <f>IF($B$7="Overall Alert",'Compound Alert'!G94,IF($B$7="Underlying Vulnerability",'Compound Alert'!J94,IF($B$7="Emerging Threat",'Compound Alert'!M94)))</f>
        <v>1.5</v>
      </c>
      <c r="H133" s="23">
        <f>IF($B$7="Overall Alert",'Compound Alert'!H94,IF($B$7="Underlying Vulnerability",'Compound Alert'!K94,IF($B$7="Emerging Threat",'Compound Alert'!N94)))</f>
        <v>1.5</v>
      </c>
      <c r="I133" s="50">
        <f>'Compound Alert'!Q94</f>
        <v>0</v>
      </c>
      <c r="J133" s="25" t="str">
        <f>IF(
   $B$7="Overall Alert",IF(
      'Compound Alert'!R94 &gt;= 7, "HIGH",IF(
         'Compound Alert'!R94 &gt;= 5, "MED","LOW")), IF(
            $B$7="Underlying Vulnerability", IF(
               'Compound Alert'!Y94 &gt;= 10, "HIGH",IF(
                  'Compound Alert'!Y94 &gt;= 7, "MED","LOW")),IF(
                     $B$7="Emerging Threat", IF(
                        'Compound Alert'!AF94 &gt;= 10, "HIGH",IF(
                            'Compound Alert'!AF94 &gt;= 7, "MED","LOW")))))</f>
        <v>MED</v>
      </c>
      <c r="K133" s="25" t="str">
        <f>IF(
   $B$7="Overall Alert",IF(
      'Compound Alert'!S94 &gt;= 7, "HIGH",IF(
         'Compound Alert'!S94 &gt;= 5, "MED","LOW")), IF(
            $B$7="Underlying Vulnerability", IF(
               'Compound Alert'!Z94 &gt;= 10, "HIGH",IF(
                  'Compound Alert'!Z94 &gt;= 7, "MED","LOW")),IF(
                     $B$7="Emerging Threat", IF(
                        'Compound Alert'!AG94 &gt;= 10, "HIGH",IF(
                            'Compound Alert'!AG94 &gt;= 7, "MED","LOW")))))</f>
        <v>LOW</v>
      </c>
      <c r="L133" s="25" t="str">
        <f>IF(
   $B$7="Overall Alert",IF(
      'Compound Alert'!T94 &gt;= 7, "HIGH",IF(
         'Compound Alert'!T94 &gt;= 5, "MED","LOW")), IF(
            $B$7="Underlying Vulnerability", IF(
               'Compound Alert'!AA94 &gt;= 10, "HIGH",IF(
                  'Compound Alert'!AA94 &gt;= 7, "MED","LOW")),IF(
                     $B$7="Emerging Threat", IF(
                        'Compound Alert'!AH94 &gt;= 10, "HIGH",IF(
                            'Compound Alert'!AH94 &gt;= 7, "MED","LOW")))))</f>
        <v>LOW</v>
      </c>
      <c r="M133" s="25" t="str">
        <f>IF(
   $B$7="Overall Alert",IF(
      'Compound Alert'!U94 &gt;= 7, "HIGH",IF(
         'Compound Alert'!U94 &gt;= 5, "MED","LOW")), IF(
            $B$7="Underlying Vulnerability", IF(
               'Compound Alert'!AB94 &gt;= 10, "HIGH",IF(
                  'Compound Alert'!AB94 &gt;= 7, "MED","LOW")),IF(
                     $B$7="Emerging Threat", IF(
                        'Compound Alert'!AI94 &gt;= 10, "HIGH",IF(
                            'Compound Alert'!AI94 &gt;= 7, "MED","LOW")))))</f>
        <v>MED</v>
      </c>
      <c r="N133" s="25" t="str">
        <f>IF(
   $B$7="Overall Alert",IF(
      'Compound Alert'!V94 &gt;= 7, "HIGH",IF(
         'Compound Alert'!V94 &gt;= 5, "MED","LOW")), IF(
            $B$7="Underlying Vulnerability", IF(
               'Compound Alert'!AC94 &gt;= 10, "HIGH",IF(
                  'Compound Alert'!AC94 &gt;= 7, "MED","LOW")),IF(
                     $B$7="Emerging Threat", IF(
                        'Compound Alert'!AJ94 &gt;= 10, "HIGH",IF(
                            'Compound Alert'!AJ94 &gt;= 7, "MED","LOW")))))</f>
        <v>MED</v>
      </c>
      <c r="O133" s="25" t="str">
        <f>IF(
   $B$7="Overall Alert",IF(
      'Compound Alert'!W94 &gt;= 7, "HIGH",IF(
         'Compound Alert'!W94 &gt;= 5, "MED","LOW")), IF(
            $B$7="Underlying Vulnerability", IF(
               'Compound Alert'!AD94 &gt;= 10, "HIGH",IF(
                  'Compound Alert'!AD94 &gt;= 7, "MED","LOW")),IF(
                     $B$7="Emerging Threat", IF(
                        'Compound Alert'!AK94 &gt;= 10, "HIGH",IF(
                            'Compound Alert'!AK94 &gt;= 7, "MED","LOW")))))</f>
        <v>LOW</v>
      </c>
      <c r="P133" s="25"/>
      <c r="Q133" s="27"/>
      <c r="R133" s="27"/>
      <c r="S133" s="21"/>
      <c r="T133" s="21"/>
      <c r="U133" s="21"/>
      <c r="V133" s="21"/>
      <c r="W133" s="21"/>
      <c r="X133" s="21"/>
      <c r="Y133" s="28"/>
      <c r="Z133" s="28"/>
      <c r="AA133" s="28"/>
      <c r="AB133" s="28"/>
      <c r="AC133" s="28"/>
      <c r="AD133" s="28"/>
      <c r="AE133" s="28"/>
      <c r="AF133" s="28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</row>
    <row r="134" spans="1:50" x14ac:dyDescent="0.2">
      <c r="A134" s="64">
        <v>90</v>
      </c>
      <c r="B134" s="20" t="str">
        <f>'Compound Alert'!B95</f>
        <v>Cambodia</v>
      </c>
      <c r="C134" s="20" t="str">
        <f>'Compound Alert'!C95</f>
        <v>KHM</v>
      </c>
      <c r="D134" s="20" t="str">
        <f>'Compound Alert'!D95</f>
        <v>EAS           East Asia &amp; Pacific</v>
      </c>
      <c r="E134" s="20" t="str">
        <f>'Compound Alert'!E95</f>
        <v>IDA</v>
      </c>
      <c r="F134" s="50">
        <f>'Compound Alert'!F95</f>
        <v>0</v>
      </c>
      <c r="G134" s="22">
        <f>IF($B$7="Overall Alert",'Compound Alert'!G95,IF($B$7="Underlying Vulnerability",'Compound Alert'!J95,IF($B$7="Emerging Threat",'Compound Alert'!M95)))</f>
        <v>2.5</v>
      </c>
      <c r="H134" s="23">
        <f>IF($B$7="Overall Alert",'Compound Alert'!H95,IF($B$7="Underlying Vulnerability",'Compound Alert'!K95,IF($B$7="Emerging Threat",'Compound Alert'!N95)))</f>
        <v>2.5</v>
      </c>
      <c r="I134" s="50">
        <f>'Compound Alert'!Q95</f>
        <v>0</v>
      </c>
      <c r="J134" s="25" t="str">
        <f>IF(
   $B$7="Overall Alert",IF(
      'Compound Alert'!R95 &gt;= 7, "HIGH",IF(
         'Compound Alert'!R95 &gt;= 5, "MED","LOW")), IF(
            $B$7="Underlying Vulnerability", IF(
               'Compound Alert'!Y95 &gt;= 10, "HIGH",IF(
                  'Compound Alert'!Y95 &gt;= 7, "MED","LOW")),IF(
                     $B$7="Emerging Threat", IF(
                        'Compound Alert'!AF95 &gt;= 10, "HIGH",IF(
                            'Compound Alert'!AF95 &gt;= 7, "MED","LOW")))))</f>
        <v>HIGH</v>
      </c>
      <c r="K134" s="25" t="str">
        <f>IF(
   $B$7="Overall Alert",IF(
      'Compound Alert'!S95 &gt;= 7, "HIGH",IF(
         'Compound Alert'!S95 &gt;= 5, "MED","LOW")), IF(
            $B$7="Underlying Vulnerability", IF(
               'Compound Alert'!Z95 &gt;= 10, "HIGH",IF(
                  'Compound Alert'!Z95 &gt;= 7, "MED","LOW")),IF(
                     $B$7="Emerging Threat", IF(
                        'Compound Alert'!AG95 &gt;= 10, "HIGH",IF(
                            'Compound Alert'!AG95 &gt;= 7, "MED","LOW")))))</f>
        <v>LOW</v>
      </c>
      <c r="L134" s="25" t="str">
        <f>IF(
   $B$7="Overall Alert",IF(
      'Compound Alert'!T95 &gt;= 7, "HIGH",IF(
         'Compound Alert'!T95 &gt;= 5, "MED","LOW")), IF(
            $B$7="Underlying Vulnerability", IF(
               'Compound Alert'!AA95 &gt;= 10, "HIGH",IF(
                  'Compound Alert'!AA95 &gt;= 7, "MED","LOW")),IF(
                     $B$7="Emerging Threat", IF(
                        'Compound Alert'!AH95 &gt;= 10, "HIGH",IF(
                            'Compound Alert'!AH95 &gt;= 7, "MED","LOW")))))</f>
        <v>MED</v>
      </c>
      <c r="M134" s="25" t="str">
        <f>IF(
   $B$7="Overall Alert",IF(
      'Compound Alert'!U95 &gt;= 7, "HIGH",IF(
         'Compound Alert'!U95 &gt;= 5, "MED","LOW")), IF(
            $B$7="Underlying Vulnerability", IF(
               'Compound Alert'!AB95 &gt;= 10, "HIGH",IF(
                  'Compound Alert'!AB95 &gt;= 7, "MED","LOW")),IF(
                     $B$7="Emerging Threat", IF(
                        'Compound Alert'!AI95 &gt;= 10, "HIGH",IF(
                            'Compound Alert'!AI95 &gt;= 7, "MED","LOW")))))</f>
        <v>LOW</v>
      </c>
      <c r="N134" s="25" t="str">
        <f>IF(
   $B$7="Overall Alert",IF(
      'Compound Alert'!V95 &gt;= 7, "HIGH",IF(
         'Compound Alert'!V95 &gt;= 5, "MED","LOW")), IF(
            $B$7="Underlying Vulnerability", IF(
               'Compound Alert'!AC95 &gt;= 10, "HIGH",IF(
                  'Compound Alert'!AC95 &gt;= 7, "MED","LOW")),IF(
                     $B$7="Emerging Threat", IF(
                        'Compound Alert'!AJ95 &gt;= 10, "HIGH",IF(
                            'Compound Alert'!AJ95 &gt;= 7, "MED","LOW")))))</f>
        <v>HIGH</v>
      </c>
      <c r="O134" s="25" t="str">
        <f>IF(
   $B$7="Overall Alert",IF(
      'Compound Alert'!W95 &gt;= 7, "HIGH",IF(
         'Compound Alert'!W95 &gt;= 5, "MED","LOW")), IF(
            $B$7="Underlying Vulnerability", IF(
               'Compound Alert'!AD95 &gt;= 10, "HIGH",IF(
                  'Compound Alert'!AD95 &gt;= 7, "MED","LOW")),IF(
                     $B$7="Emerging Threat", IF(
                        'Compound Alert'!AK95 &gt;= 10, "HIGH",IF(
                            'Compound Alert'!AK95 &gt;= 7, "MED","LOW")))))</f>
        <v>LOW</v>
      </c>
      <c r="P134" s="25"/>
      <c r="Q134" s="27"/>
      <c r="R134" s="27"/>
      <c r="S134" s="21"/>
      <c r="T134" s="21"/>
      <c r="U134" s="21"/>
      <c r="V134" s="21"/>
      <c r="W134" s="21"/>
      <c r="X134" s="21"/>
      <c r="Y134" s="28"/>
      <c r="Z134" s="28"/>
      <c r="AA134" s="28"/>
      <c r="AB134" s="28"/>
      <c r="AC134" s="28"/>
      <c r="AD134" s="28"/>
      <c r="AE134" s="28"/>
      <c r="AF134" s="28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</row>
    <row r="135" spans="1:50" x14ac:dyDescent="0.2">
      <c r="A135" s="64">
        <v>91</v>
      </c>
      <c r="B135" s="20" t="str">
        <f>'Compound Alert'!B96</f>
        <v>Kiribati</v>
      </c>
      <c r="C135" s="20" t="str">
        <f>'Compound Alert'!C96</f>
        <v>KIR</v>
      </c>
      <c r="D135" s="20" t="str">
        <f>'Compound Alert'!D96</f>
        <v>EAS           East Asia &amp; Pacific</v>
      </c>
      <c r="E135" s="20" t="str">
        <f>'Compound Alert'!E96</f>
        <v>IDA</v>
      </c>
      <c r="F135" s="50">
        <f>'Compound Alert'!F96</f>
        <v>0</v>
      </c>
      <c r="G135" s="22">
        <f>IF($B$7="Overall Alert",'Compound Alert'!G96,IF($B$7="Underlying Vulnerability",'Compound Alert'!J96,IF($B$7="Emerging Threat",'Compound Alert'!M96)))</f>
        <v>1.5</v>
      </c>
      <c r="H135" s="23">
        <f>IF($B$7="Overall Alert",'Compound Alert'!H96,IF($B$7="Underlying Vulnerability",'Compound Alert'!K96,IF($B$7="Emerging Threat",'Compound Alert'!N96)))</f>
        <v>1.5</v>
      </c>
      <c r="I135" s="50">
        <f>'Compound Alert'!Q96</f>
        <v>0</v>
      </c>
      <c r="J135" s="25" t="str">
        <f>IF(
   $B$7="Overall Alert",IF(
      'Compound Alert'!R96 &gt;= 7, "HIGH",IF(
         'Compound Alert'!R96 &gt;= 5, "MED","LOW")), IF(
            $B$7="Underlying Vulnerability", IF(
               'Compound Alert'!Y96 &gt;= 10, "HIGH",IF(
                  'Compound Alert'!Y96 &gt;= 7, "MED","LOW")),IF(
                     $B$7="Emerging Threat", IF(
                        'Compound Alert'!AF96 &gt;= 10, "HIGH",IF(
                            'Compound Alert'!AF96 &gt;= 7, "MED","LOW")))))</f>
        <v>HIGH</v>
      </c>
      <c r="K135" s="25" t="str">
        <f>IF(
   $B$7="Overall Alert",IF(
      'Compound Alert'!S96 &gt;= 7, "HIGH",IF(
         'Compound Alert'!S96 &gt;= 5, "MED","LOW")), IF(
            $B$7="Underlying Vulnerability", IF(
               'Compound Alert'!Z96 &gt;= 10, "HIGH",IF(
                  'Compound Alert'!Z96 &gt;= 7, "MED","LOW")),IF(
                     $B$7="Emerging Threat", IF(
                        'Compound Alert'!AG96 &gt;= 10, "HIGH",IF(
                            'Compound Alert'!AG96 &gt;= 7, "MED","LOW")))))</f>
        <v>LOW</v>
      </c>
      <c r="L135" s="25" t="str">
        <f>IF(
   $B$7="Overall Alert",IF(
      'Compound Alert'!T96 &gt;= 7, "HIGH",IF(
         'Compound Alert'!T96 &gt;= 5, "MED","LOW")), IF(
            $B$7="Underlying Vulnerability", IF(
               'Compound Alert'!AA96 &gt;= 10, "HIGH",IF(
                  'Compound Alert'!AA96 &gt;= 7, "MED","LOW")),IF(
                     $B$7="Emerging Threat", IF(
                        'Compound Alert'!AH96 &gt;= 10, "HIGH",IF(
                            'Compound Alert'!AH96 &gt;= 7, "MED","LOW")))))</f>
        <v>LOW</v>
      </c>
      <c r="M135" s="25" t="str">
        <f>IF(
   $B$7="Overall Alert",IF(
      'Compound Alert'!U96 &gt;= 7, "HIGH",IF(
         'Compound Alert'!U96 &gt;= 5, "MED","LOW")), IF(
            $B$7="Underlying Vulnerability", IF(
               'Compound Alert'!AB96 &gt;= 10, "HIGH",IF(
                  'Compound Alert'!AB96 &gt;= 7, "MED","LOW")),IF(
                     $B$7="Emerging Threat", IF(
                        'Compound Alert'!AI96 &gt;= 10, "HIGH",IF(
                            'Compound Alert'!AI96 &gt;= 7, "MED","LOW")))))</f>
        <v>LOW</v>
      </c>
      <c r="N135" s="25" t="str">
        <f>IF(
   $B$7="Overall Alert",IF(
      'Compound Alert'!V96 &gt;= 7, "HIGH",IF(
         'Compound Alert'!V96 &gt;= 5, "MED","LOW")), IF(
            $B$7="Underlying Vulnerability", IF(
               'Compound Alert'!AC96 &gt;= 10, "HIGH",IF(
                  'Compound Alert'!AC96 &gt;= 7, "MED","LOW")),IF(
                     $B$7="Emerging Threat", IF(
                        'Compound Alert'!AJ96 &gt;= 10, "HIGH",IF(
                            'Compound Alert'!AJ96 &gt;= 7, "MED","LOW")))))</f>
        <v>MED</v>
      </c>
      <c r="O135" s="25" t="str">
        <f>IF(
   $B$7="Overall Alert",IF(
      'Compound Alert'!W96 &gt;= 7, "HIGH",IF(
         'Compound Alert'!W96 &gt;= 5, "MED","LOW")), IF(
            $B$7="Underlying Vulnerability", IF(
               'Compound Alert'!AD96 &gt;= 10, "HIGH",IF(
                  'Compound Alert'!AD96 &gt;= 7, "MED","LOW")),IF(
                     $B$7="Emerging Threat", IF(
                        'Compound Alert'!AK96 &gt;= 10, "HIGH",IF(
                            'Compound Alert'!AK96 &gt;= 7, "MED","LOW")))))</f>
        <v>LOW</v>
      </c>
      <c r="P135" s="25"/>
      <c r="Q135" s="27"/>
      <c r="R135" s="27"/>
      <c r="S135" s="21"/>
      <c r="T135" s="21"/>
      <c r="U135" s="21"/>
      <c r="V135" s="21"/>
      <c r="W135" s="21"/>
      <c r="X135" s="21"/>
      <c r="Y135" s="28"/>
      <c r="Z135" s="28"/>
      <c r="AA135" s="28"/>
      <c r="AB135" s="28"/>
      <c r="AC135" s="28"/>
      <c r="AD135" s="28"/>
      <c r="AE135" s="28"/>
      <c r="AF135" s="28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</row>
    <row r="136" spans="1:50" x14ac:dyDescent="0.2">
      <c r="A136" s="64">
        <v>92</v>
      </c>
      <c r="B136" s="20" t="str">
        <f>'Compound Alert'!B97</f>
        <v>Saint Kitts and Nevis</v>
      </c>
      <c r="C136" s="20" t="str">
        <f>'Compound Alert'!C97</f>
        <v>KNA</v>
      </c>
      <c r="D136" s="20" t="str">
        <f>'Compound Alert'!D97</f>
        <v>LCN           Latin America &amp; Caribbean</v>
      </c>
      <c r="E136" s="20" t="str">
        <f>'Compound Alert'!E97</f>
        <v>IBRD</v>
      </c>
      <c r="F136" s="50">
        <f>'Compound Alert'!F97</f>
        <v>0</v>
      </c>
      <c r="G136" s="22">
        <f>IF($B$7="Overall Alert",'Compound Alert'!G97,IF($B$7="Underlying Vulnerability",'Compound Alert'!J97,IF($B$7="Emerging Threat",'Compound Alert'!M97)))</f>
        <v>0</v>
      </c>
      <c r="H136" s="23">
        <f>IF($B$7="Overall Alert",'Compound Alert'!H97,IF($B$7="Underlying Vulnerability",'Compound Alert'!K97,IF($B$7="Emerging Threat",'Compound Alert'!N97)))</f>
        <v>0</v>
      </c>
      <c r="I136" s="50">
        <f>'Compound Alert'!Q97</f>
        <v>0</v>
      </c>
      <c r="J136" s="25" t="str">
        <f>IF(
   $B$7="Overall Alert",IF(
      'Compound Alert'!R97 &gt;= 7, "HIGH",IF(
         'Compound Alert'!R97 &gt;= 5, "MED","LOW")), IF(
            $B$7="Underlying Vulnerability", IF(
               'Compound Alert'!Y97 &gt;= 10, "HIGH",IF(
                  'Compound Alert'!Y97 &gt;= 7, "MED","LOW")),IF(
                     $B$7="Emerging Threat", IF(
                        'Compound Alert'!AF97 &gt;= 10, "HIGH",IF(
                            'Compound Alert'!AF97 &gt;= 7, "MED","LOW")))))</f>
        <v>LOW</v>
      </c>
      <c r="K136" s="25" t="str">
        <f>IF(
   $B$7="Overall Alert",IF(
      'Compound Alert'!S97 &gt;= 7, "HIGH",IF(
         'Compound Alert'!S97 &gt;= 5, "MED","LOW")), IF(
            $B$7="Underlying Vulnerability", IF(
               'Compound Alert'!Z97 &gt;= 10, "HIGH",IF(
                  'Compound Alert'!Z97 &gt;= 7, "MED","LOW")),IF(
                     $B$7="Emerging Threat", IF(
                        'Compound Alert'!AG97 &gt;= 10, "HIGH",IF(
                            'Compound Alert'!AG97 &gt;= 7, "MED","LOW")))))</f>
        <v>LOW</v>
      </c>
      <c r="L136" s="25" t="str">
        <f>IF(
   $B$7="Overall Alert",IF(
      'Compound Alert'!T97 &gt;= 7, "HIGH",IF(
         'Compound Alert'!T97 &gt;= 5, "MED","LOW")), IF(
            $B$7="Underlying Vulnerability", IF(
               'Compound Alert'!AA97 &gt;= 10, "HIGH",IF(
                  'Compound Alert'!AA97 &gt;= 7, "MED","LOW")),IF(
                     $B$7="Emerging Threat", IF(
                        'Compound Alert'!AH97 &gt;= 10, "HIGH",IF(
                            'Compound Alert'!AH97 &gt;= 7, "MED","LOW")))))</f>
        <v>LOW</v>
      </c>
      <c r="M136" s="25" t="str">
        <f>IF(
   $B$7="Overall Alert",IF(
      'Compound Alert'!U97 &gt;= 7, "HIGH",IF(
         'Compound Alert'!U97 &gt;= 5, "MED","LOW")), IF(
            $B$7="Underlying Vulnerability", IF(
               'Compound Alert'!AB97 &gt;= 10, "HIGH",IF(
                  'Compound Alert'!AB97 &gt;= 7, "MED","LOW")),IF(
                     $B$7="Emerging Threat", IF(
                        'Compound Alert'!AI97 &gt;= 10, "HIGH",IF(
                            'Compound Alert'!AI97 &gt;= 7, "MED","LOW")))))</f>
        <v>LOW</v>
      </c>
      <c r="N136" s="25" t="str">
        <f>IF(
   $B$7="Overall Alert",IF(
      'Compound Alert'!V97 &gt;= 7, "HIGH",IF(
         'Compound Alert'!V97 &gt;= 5, "MED","LOW")), IF(
            $B$7="Underlying Vulnerability", IF(
               'Compound Alert'!AC97 &gt;= 10, "HIGH",IF(
                  'Compound Alert'!AC97 &gt;= 7, "MED","LOW")),IF(
                     $B$7="Emerging Threat", IF(
                        'Compound Alert'!AJ97 &gt;= 10, "HIGH",IF(
                            'Compound Alert'!AJ97 &gt;= 7, "MED","LOW")))))</f>
        <v>LOW</v>
      </c>
      <c r="O136" s="25" t="str">
        <f>IF(
   $B$7="Overall Alert",IF(
      'Compound Alert'!W97 &gt;= 7, "HIGH",IF(
         'Compound Alert'!W97 &gt;= 5, "MED","LOW")), IF(
            $B$7="Underlying Vulnerability", IF(
               'Compound Alert'!AD97 &gt;= 10, "HIGH",IF(
                  'Compound Alert'!AD97 &gt;= 7, "MED","LOW")),IF(
                     $B$7="Emerging Threat", IF(
                        'Compound Alert'!AK97 &gt;= 10, "HIGH",IF(
                            'Compound Alert'!AK97 &gt;= 7, "MED","LOW")))))</f>
        <v>LOW</v>
      </c>
      <c r="P136" s="25"/>
      <c r="Q136" s="27"/>
      <c r="R136" s="27"/>
      <c r="S136" s="21"/>
      <c r="T136" s="21"/>
      <c r="U136" s="21"/>
      <c r="V136" s="21"/>
      <c r="W136" s="21"/>
      <c r="X136" s="21"/>
      <c r="Y136" s="28"/>
      <c r="Z136" s="28"/>
      <c r="AA136" s="28"/>
      <c r="AB136" s="28"/>
      <c r="AC136" s="28"/>
      <c r="AD136" s="28"/>
      <c r="AE136" s="28"/>
      <c r="AF136" s="28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</row>
    <row r="137" spans="1:50" x14ac:dyDescent="0.2">
      <c r="A137" s="64">
        <v>93</v>
      </c>
      <c r="B137" s="20" t="str">
        <f>'Compound Alert'!B98</f>
        <v>Korea Republic of</v>
      </c>
      <c r="C137" s="20" t="str">
        <f>'Compound Alert'!C98</f>
        <v>KOR</v>
      </c>
      <c r="D137" s="20" t="str">
        <f>'Compound Alert'!D98</f>
        <v>EAS           East Asia &amp; Pacific</v>
      </c>
      <c r="E137" s="20" t="str">
        <f>'Compound Alert'!E98</f>
        <v xml:space="preserve"> </v>
      </c>
      <c r="F137" s="50">
        <f>'Compound Alert'!F98</f>
        <v>0</v>
      </c>
      <c r="G137" s="22">
        <f>IF($B$7="Overall Alert",'Compound Alert'!G98,IF($B$7="Underlying Vulnerability",'Compound Alert'!J98,IF($B$7="Emerging Threat",'Compound Alert'!M98)))</f>
        <v>0.5</v>
      </c>
      <c r="H137" s="23">
        <f>IF($B$7="Overall Alert",'Compound Alert'!H98,IF($B$7="Underlying Vulnerability",'Compound Alert'!K98,IF($B$7="Emerging Threat",'Compound Alert'!N98)))</f>
        <v>0.5</v>
      </c>
      <c r="I137" s="50">
        <f>'Compound Alert'!Q98</f>
        <v>0</v>
      </c>
      <c r="J137" s="25" t="str">
        <f>IF(
   $B$7="Overall Alert",IF(
      'Compound Alert'!R98 &gt;= 7, "HIGH",IF(
         'Compound Alert'!R98 &gt;= 5, "MED","LOW")), IF(
            $B$7="Underlying Vulnerability", IF(
               'Compound Alert'!Y98 &gt;= 10, "HIGH",IF(
                  'Compound Alert'!Y98 &gt;= 7, "MED","LOW")),IF(
                     $B$7="Emerging Threat", IF(
                        'Compound Alert'!AF98 &gt;= 10, "HIGH",IF(
                            'Compound Alert'!AF98 &gt;= 7, "MED","LOW")))))</f>
        <v>MED</v>
      </c>
      <c r="K137" s="25" t="str">
        <f>IF(
   $B$7="Overall Alert",IF(
      'Compound Alert'!S98 &gt;= 7, "HIGH",IF(
         'Compound Alert'!S98 &gt;= 5, "MED","LOW")), IF(
            $B$7="Underlying Vulnerability", IF(
               'Compound Alert'!Z98 &gt;= 10, "HIGH",IF(
                  'Compound Alert'!Z98 &gt;= 7, "MED","LOW")),IF(
                     $B$7="Emerging Threat", IF(
                        'Compound Alert'!AG98 &gt;= 10, "HIGH",IF(
                            'Compound Alert'!AG98 &gt;= 7, "MED","LOW")))))</f>
        <v>LOW</v>
      </c>
      <c r="L137" s="25" t="str">
        <f>IF(
   $B$7="Overall Alert",IF(
      'Compound Alert'!T98 &gt;= 7, "HIGH",IF(
         'Compound Alert'!T98 &gt;= 5, "MED","LOW")), IF(
            $B$7="Underlying Vulnerability", IF(
               'Compound Alert'!AA98 &gt;= 10, "HIGH",IF(
                  'Compound Alert'!AA98 &gt;= 7, "MED","LOW")),IF(
                     $B$7="Emerging Threat", IF(
                        'Compound Alert'!AH98 &gt;= 10, "HIGH",IF(
                            'Compound Alert'!AH98 &gt;= 7, "MED","LOW")))))</f>
        <v>LOW</v>
      </c>
      <c r="M137" s="25" t="str">
        <f>IF(
   $B$7="Overall Alert",IF(
      'Compound Alert'!U98 &gt;= 7, "HIGH",IF(
         'Compound Alert'!U98 &gt;= 5, "MED","LOW")), IF(
            $B$7="Underlying Vulnerability", IF(
               'Compound Alert'!AB98 &gt;= 10, "HIGH",IF(
                  'Compound Alert'!AB98 &gt;= 7, "MED","LOW")),IF(
                     $B$7="Emerging Threat", IF(
                        'Compound Alert'!AI98 &gt;= 10, "HIGH",IF(
                            'Compound Alert'!AI98 &gt;= 7, "MED","LOW")))))</f>
        <v>LOW</v>
      </c>
      <c r="N137" s="25" t="str">
        <f>IF(
   $B$7="Overall Alert",IF(
      'Compound Alert'!V98 &gt;= 7, "HIGH",IF(
         'Compound Alert'!V98 &gt;= 5, "MED","LOW")), IF(
            $B$7="Underlying Vulnerability", IF(
               'Compound Alert'!AC98 &gt;= 10, "HIGH",IF(
                  'Compound Alert'!AC98 &gt;= 7, "MED","LOW")),IF(
                     $B$7="Emerging Threat", IF(
                        'Compound Alert'!AJ98 &gt;= 10, "HIGH",IF(
                            'Compound Alert'!AJ98 &gt;= 7, "MED","LOW")))))</f>
        <v>LOW</v>
      </c>
      <c r="O137" s="25" t="str">
        <f>IF(
   $B$7="Overall Alert",IF(
      'Compound Alert'!W98 &gt;= 7, "HIGH",IF(
         'Compound Alert'!W98 &gt;= 5, "MED","LOW")), IF(
            $B$7="Underlying Vulnerability", IF(
               'Compound Alert'!AD98 &gt;= 10, "HIGH",IF(
                  'Compound Alert'!AD98 &gt;= 7, "MED","LOW")),IF(
                     $B$7="Emerging Threat", IF(
                        'Compound Alert'!AK98 &gt;= 10, "HIGH",IF(
                            'Compound Alert'!AK98 &gt;= 7, "MED","LOW")))))</f>
        <v>LOW</v>
      </c>
      <c r="P137" s="25"/>
      <c r="Q137" s="27"/>
      <c r="R137" s="27"/>
      <c r="S137" s="21"/>
      <c r="T137" s="21"/>
      <c r="U137" s="21"/>
      <c r="V137" s="21"/>
      <c r="W137" s="21"/>
      <c r="X137" s="21"/>
      <c r="Y137" s="28"/>
      <c r="Z137" s="28"/>
      <c r="AA137" s="28"/>
      <c r="AB137" s="28"/>
      <c r="AC137" s="28"/>
      <c r="AD137" s="28"/>
      <c r="AE137" s="28"/>
      <c r="AF137" s="28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</row>
    <row r="138" spans="1:50" x14ac:dyDescent="0.2">
      <c r="A138" s="64">
        <v>94</v>
      </c>
      <c r="B138" s="20" t="str">
        <f>'Compound Alert'!B99</f>
        <v>Kuwait</v>
      </c>
      <c r="C138" s="20" t="str">
        <f>'Compound Alert'!C99</f>
        <v>KWT</v>
      </c>
      <c r="D138" s="20" t="str">
        <f>'Compound Alert'!D99</f>
        <v>MEA           Middle East &amp; North Africa</v>
      </c>
      <c r="E138" s="20" t="str">
        <f>'Compound Alert'!E99</f>
        <v xml:space="preserve"> </v>
      </c>
      <c r="F138" s="50">
        <f>'Compound Alert'!F99</f>
        <v>0</v>
      </c>
      <c r="G138" s="22">
        <f>IF($B$7="Overall Alert",'Compound Alert'!G99,IF($B$7="Underlying Vulnerability",'Compound Alert'!J99,IF($B$7="Emerging Threat",'Compound Alert'!M99)))</f>
        <v>0.5</v>
      </c>
      <c r="H138" s="23">
        <f>IF($B$7="Overall Alert",'Compound Alert'!H99,IF($B$7="Underlying Vulnerability",'Compound Alert'!K99,IF($B$7="Emerging Threat",'Compound Alert'!N99)))</f>
        <v>0.5</v>
      </c>
      <c r="I138" s="50">
        <f>'Compound Alert'!Q99</f>
        <v>0</v>
      </c>
      <c r="J138" s="25" t="str">
        <f>IF(
   $B$7="Overall Alert",IF(
      'Compound Alert'!R99 &gt;= 7, "HIGH",IF(
         'Compound Alert'!R99 &gt;= 5, "MED","LOW")), IF(
            $B$7="Underlying Vulnerability", IF(
               'Compound Alert'!Y99 &gt;= 10, "HIGH",IF(
                  'Compound Alert'!Y99 &gt;= 7, "MED","LOW")),IF(
                     $B$7="Emerging Threat", IF(
                        'Compound Alert'!AF99 &gt;= 10, "HIGH",IF(
                            'Compound Alert'!AF99 &gt;= 7, "MED","LOW")))))</f>
        <v>MED</v>
      </c>
      <c r="K138" s="25" t="str">
        <f>IF(
   $B$7="Overall Alert",IF(
      'Compound Alert'!S99 &gt;= 7, "HIGH",IF(
         'Compound Alert'!S99 &gt;= 5, "MED","LOW")), IF(
            $B$7="Underlying Vulnerability", IF(
               'Compound Alert'!Z99 &gt;= 10, "HIGH",IF(
                  'Compound Alert'!Z99 &gt;= 7, "MED","LOW")),IF(
                     $B$7="Emerging Threat", IF(
                        'Compound Alert'!AG99 &gt;= 10, "HIGH",IF(
                            'Compound Alert'!AG99 &gt;= 7, "MED","LOW")))))</f>
        <v>LOW</v>
      </c>
      <c r="L138" s="25" t="str">
        <f>IF(
   $B$7="Overall Alert",IF(
      'Compound Alert'!T99 &gt;= 7, "HIGH",IF(
         'Compound Alert'!T99 &gt;= 5, "MED","LOW")), IF(
            $B$7="Underlying Vulnerability", IF(
               'Compound Alert'!AA99 &gt;= 10, "HIGH",IF(
                  'Compound Alert'!AA99 &gt;= 7, "MED","LOW")),IF(
                     $B$7="Emerging Threat", IF(
                        'Compound Alert'!AH99 &gt;= 10, "HIGH",IF(
                            'Compound Alert'!AH99 &gt;= 7, "MED","LOW")))))</f>
        <v>LOW</v>
      </c>
      <c r="M138" s="25" t="str">
        <f>IF(
   $B$7="Overall Alert",IF(
      'Compound Alert'!U99 &gt;= 7, "HIGH",IF(
         'Compound Alert'!U99 &gt;= 5, "MED","LOW")), IF(
            $B$7="Underlying Vulnerability", IF(
               'Compound Alert'!AB99 &gt;= 10, "HIGH",IF(
                  'Compound Alert'!AB99 &gt;= 7, "MED","LOW")),IF(
                     $B$7="Emerging Threat", IF(
                        'Compound Alert'!AI99 &gt;= 10, "HIGH",IF(
                            'Compound Alert'!AI99 &gt;= 7, "MED","LOW")))))</f>
        <v>LOW</v>
      </c>
      <c r="N138" s="25" t="str">
        <f>IF(
   $B$7="Overall Alert",IF(
      'Compound Alert'!V99 &gt;= 7, "HIGH",IF(
         'Compound Alert'!V99 &gt;= 5, "MED","LOW")), IF(
            $B$7="Underlying Vulnerability", IF(
               'Compound Alert'!AC99 &gt;= 10, "HIGH",IF(
                  'Compound Alert'!AC99 &gt;= 7, "MED","LOW")),IF(
                     $B$7="Emerging Threat", IF(
                        'Compound Alert'!AJ99 &gt;= 10, "HIGH",IF(
                            'Compound Alert'!AJ99 &gt;= 7, "MED","LOW")))))</f>
        <v>LOW</v>
      </c>
      <c r="O138" s="25" t="str">
        <f>IF(
   $B$7="Overall Alert",IF(
      'Compound Alert'!W99 &gt;= 7, "HIGH",IF(
         'Compound Alert'!W99 &gt;= 5, "MED","LOW")), IF(
            $B$7="Underlying Vulnerability", IF(
               'Compound Alert'!AD99 &gt;= 10, "HIGH",IF(
                  'Compound Alert'!AD99 &gt;= 7, "MED","LOW")),IF(
                     $B$7="Emerging Threat", IF(
                        'Compound Alert'!AK99 &gt;= 10, "HIGH",IF(
                            'Compound Alert'!AK99 &gt;= 7, "MED","LOW")))))</f>
        <v>LOW</v>
      </c>
      <c r="P138" s="25"/>
      <c r="Q138" s="27"/>
      <c r="R138" s="27"/>
      <c r="S138" s="21"/>
      <c r="T138" s="21"/>
      <c r="U138" s="21"/>
      <c r="V138" s="21"/>
      <c r="W138" s="21"/>
      <c r="X138" s="21"/>
      <c r="Y138" s="28"/>
      <c r="Z138" s="28"/>
      <c r="AA138" s="28"/>
      <c r="AB138" s="28"/>
      <c r="AC138" s="28"/>
      <c r="AD138" s="28"/>
      <c r="AE138" s="28"/>
      <c r="AF138" s="28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</row>
    <row r="139" spans="1:50" x14ac:dyDescent="0.2">
      <c r="A139" s="64">
        <v>95</v>
      </c>
      <c r="B139" s="20" t="str">
        <f>'Compound Alert'!B100</f>
        <v>Lao PDR</v>
      </c>
      <c r="C139" s="20" t="str">
        <f>'Compound Alert'!C100</f>
        <v>LAO</v>
      </c>
      <c r="D139" s="20" t="str">
        <f>'Compound Alert'!D100</f>
        <v>EAS           East Asia &amp; Pacific</v>
      </c>
      <c r="E139" s="20" t="str">
        <f>'Compound Alert'!E100</f>
        <v>IDA</v>
      </c>
      <c r="F139" s="50">
        <f>'Compound Alert'!F100</f>
        <v>0</v>
      </c>
      <c r="G139" s="22">
        <f>IF($B$7="Overall Alert",'Compound Alert'!G100,IF($B$7="Underlying Vulnerability",'Compound Alert'!J100,IF($B$7="Emerging Threat",'Compound Alert'!M100)))</f>
        <v>2.5</v>
      </c>
      <c r="H139" s="23">
        <f>IF($B$7="Overall Alert",'Compound Alert'!H100,IF($B$7="Underlying Vulnerability",'Compound Alert'!K100,IF($B$7="Emerging Threat",'Compound Alert'!N100)))</f>
        <v>2.5</v>
      </c>
      <c r="I139" s="50">
        <f>'Compound Alert'!Q100</f>
        <v>0</v>
      </c>
      <c r="J139" s="25" t="str">
        <f>IF(
   $B$7="Overall Alert",IF(
      'Compound Alert'!R100 &gt;= 7, "HIGH",IF(
         'Compound Alert'!R100 &gt;= 5, "MED","LOW")), IF(
            $B$7="Underlying Vulnerability", IF(
               'Compound Alert'!Y100 &gt;= 10, "HIGH",IF(
                  'Compound Alert'!Y100 &gt;= 7, "MED","LOW")),IF(
                     $B$7="Emerging Threat", IF(
                        'Compound Alert'!AF100 &gt;= 10, "HIGH",IF(
                            'Compound Alert'!AF100 &gt;= 7, "MED","LOW")))))</f>
        <v>MED</v>
      </c>
      <c r="K139" s="25" t="str">
        <f>IF(
   $B$7="Overall Alert",IF(
      'Compound Alert'!S100 &gt;= 7, "HIGH",IF(
         'Compound Alert'!S100 &gt;= 5, "MED","LOW")), IF(
            $B$7="Underlying Vulnerability", IF(
               'Compound Alert'!Z100 &gt;= 10, "HIGH",IF(
                  'Compound Alert'!Z100 &gt;= 7, "MED","LOW")),IF(
                     $B$7="Emerging Threat", IF(
                        'Compound Alert'!AG100 &gt;= 10, "HIGH",IF(
                            'Compound Alert'!AG100 &gt;= 7, "MED","LOW")))))</f>
        <v>LOW</v>
      </c>
      <c r="L139" s="25" t="str">
        <f>IF(
   $B$7="Overall Alert",IF(
      'Compound Alert'!T100 &gt;= 7, "HIGH",IF(
         'Compound Alert'!T100 &gt;= 5, "MED","LOW")), IF(
            $B$7="Underlying Vulnerability", IF(
               'Compound Alert'!AA100 &gt;= 10, "HIGH",IF(
                  'Compound Alert'!AA100 &gt;= 7, "MED","LOW")),IF(
                     $B$7="Emerging Threat", IF(
                        'Compound Alert'!AH100 &gt;= 10, "HIGH",IF(
                            'Compound Alert'!AH100 &gt;= 7, "MED","LOW")))))</f>
        <v>MED</v>
      </c>
      <c r="M139" s="25" t="str">
        <f>IF(
   $B$7="Overall Alert",IF(
      'Compound Alert'!U100 &gt;= 7, "HIGH",IF(
         'Compound Alert'!U100 &gt;= 5, "MED","LOW")), IF(
            $B$7="Underlying Vulnerability", IF(
               'Compound Alert'!AB100 &gt;= 10, "HIGH",IF(
                  'Compound Alert'!AB100 &gt;= 7, "MED","LOW")),IF(
                     $B$7="Emerging Threat", IF(
                        'Compound Alert'!AI100 &gt;= 10, "HIGH",IF(
                            'Compound Alert'!AI100 &gt;= 7, "MED","LOW")))))</f>
        <v>HIGH</v>
      </c>
      <c r="N139" s="25" t="str">
        <f>IF(
   $B$7="Overall Alert",IF(
      'Compound Alert'!V100 &gt;= 7, "HIGH",IF(
         'Compound Alert'!V100 &gt;= 5, "MED","LOW")), IF(
            $B$7="Underlying Vulnerability", IF(
               'Compound Alert'!AC100 &gt;= 10, "HIGH",IF(
                  'Compound Alert'!AC100 &gt;= 7, "MED","LOW")),IF(
                     $B$7="Emerging Threat", IF(
                        'Compound Alert'!AJ100 &gt;= 10, "HIGH",IF(
                            'Compound Alert'!AJ100 &gt;= 7, "MED","LOW")))))</f>
        <v>MED</v>
      </c>
      <c r="O139" s="25" t="str">
        <f>IF(
   $B$7="Overall Alert",IF(
      'Compound Alert'!W100 &gt;= 7, "HIGH",IF(
         'Compound Alert'!W100 &gt;= 5, "MED","LOW")), IF(
            $B$7="Underlying Vulnerability", IF(
               'Compound Alert'!AD100 &gt;= 10, "HIGH",IF(
                  'Compound Alert'!AD100 &gt;= 7, "MED","LOW")),IF(
                     $B$7="Emerging Threat", IF(
                        'Compound Alert'!AK100 &gt;= 10, "HIGH",IF(
                            'Compound Alert'!AK100 &gt;= 7, "MED","LOW")))))</f>
        <v>LOW</v>
      </c>
      <c r="P139" s="25"/>
      <c r="Q139" s="27"/>
      <c r="R139" s="27"/>
      <c r="S139" s="21"/>
      <c r="T139" s="21"/>
      <c r="U139" s="21"/>
      <c r="V139" s="21"/>
      <c r="W139" s="21"/>
      <c r="X139" s="21"/>
      <c r="Y139" s="28"/>
      <c r="Z139" s="28"/>
      <c r="AA139" s="28"/>
      <c r="AB139" s="28"/>
      <c r="AC139" s="28"/>
      <c r="AD139" s="28"/>
      <c r="AE139" s="28"/>
      <c r="AF139" s="28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</row>
    <row r="140" spans="1:50" x14ac:dyDescent="0.2">
      <c r="A140" s="64">
        <v>96</v>
      </c>
      <c r="B140" s="20" t="str">
        <f>'Compound Alert'!B101</f>
        <v>Lebanon</v>
      </c>
      <c r="C140" s="20" t="str">
        <f>'Compound Alert'!C101</f>
        <v>LBN</v>
      </c>
      <c r="D140" s="20" t="str">
        <f>'Compound Alert'!D101</f>
        <v>MEA           Middle East &amp; North Africa</v>
      </c>
      <c r="E140" s="20" t="str">
        <f>'Compound Alert'!E101</f>
        <v>IBRD</v>
      </c>
      <c r="F140" s="50">
        <f>'Compound Alert'!F101</f>
        <v>0</v>
      </c>
      <c r="G140" s="22">
        <f>IF($B$7="Overall Alert",'Compound Alert'!G101,IF($B$7="Underlying Vulnerability",'Compound Alert'!J101,IF($B$7="Emerging Threat",'Compound Alert'!M101)))</f>
        <v>4</v>
      </c>
      <c r="H140" s="23">
        <f>IF($B$7="Overall Alert",'Compound Alert'!H101,IF($B$7="Underlying Vulnerability",'Compound Alert'!K101,IF($B$7="Emerging Threat",'Compound Alert'!N101)))</f>
        <v>4</v>
      </c>
      <c r="I140" s="50">
        <f>'Compound Alert'!Q101</f>
        <v>0</v>
      </c>
      <c r="J140" s="25" t="str">
        <f>IF(
   $B$7="Overall Alert",IF(
      'Compound Alert'!R101 &gt;= 7, "HIGH",IF(
         'Compound Alert'!R101 &gt;= 5, "MED","LOW")), IF(
            $B$7="Underlying Vulnerability", IF(
               'Compound Alert'!Y101 &gt;= 10, "HIGH",IF(
                  'Compound Alert'!Y101 &gt;= 7, "MED","LOW")),IF(
                     $B$7="Emerging Threat", IF(
                        'Compound Alert'!AF101 &gt;= 10, "HIGH",IF(
                            'Compound Alert'!AF101 &gt;= 7, "MED","LOW")))))</f>
        <v>HIGH</v>
      </c>
      <c r="K140" s="25" t="str">
        <f>IF(
   $B$7="Overall Alert",IF(
      'Compound Alert'!S101 &gt;= 7, "HIGH",IF(
         'Compound Alert'!S101 &gt;= 5, "MED","LOW")), IF(
            $B$7="Underlying Vulnerability", IF(
               'Compound Alert'!Z101 &gt;= 10, "HIGH",IF(
                  'Compound Alert'!Z101 &gt;= 7, "MED","LOW")),IF(
                     $B$7="Emerging Threat", IF(
                        'Compound Alert'!AG101 &gt;= 10, "HIGH",IF(
                            'Compound Alert'!AG101 &gt;= 7, "MED","LOW")))))</f>
        <v>MED</v>
      </c>
      <c r="L140" s="25" t="str">
        <f>IF(
   $B$7="Overall Alert",IF(
      'Compound Alert'!T101 &gt;= 7, "HIGH",IF(
         'Compound Alert'!T101 &gt;= 5, "MED","LOW")), IF(
            $B$7="Underlying Vulnerability", IF(
               'Compound Alert'!AA101 &gt;= 10, "HIGH",IF(
                  'Compound Alert'!AA101 &gt;= 7, "MED","LOW")),IF(
                     $B$7="Emerging Threat", IF(
                        'Compound Alert'!AH101 &gt;= 10, "HIGH",IF(
                            'Compound Alert'!AH101 &gt;= 7, "MED","LOW")))))</f>
        <v>HIGH</v>
      </c>
      <c r="M140" s="25" t="str">
        <f>IF(
   $B$7="Overall Alert",IF(
      'Compound Alert'!U101 &gt;= 7, "HIGH",IF(
         'Compound Alert'!U101 &gt;= 5, "MED","LOW")), IF(
            $B$7="Underlying Vulnerability", IF(
               'Compound Alert'!AB101 &gt;= 10, "HIGH",IF(
                  'Compound Alert'!AB101 &gt;= 7, "MED","LOW")),IF(
                     $B$7="Emerging Threat", IF(
                        'Compound Alert'!AI101 &gt;= 10, "HIGH",IF(
                            'Compound Alert'!AI101 &gt;= 7, "MED","LOW")))))</f>
        <v>MED</v>
      </c>
      <c r="N140" s="25" t="str">
        <f>IF(
   $B$7="Overall Alert",IF(
      'Compound Alert'!V101 &gt;= 7, "HIGH",IF(
         'Compound Alert'!V101 &gt;= 5, "MED","LOW")), IF(
            $B$7="Underlying Vulnerability", IF(
               'Compound Alert'!AC101 &gt;= 10, "HIGH",IF(
                  'Compound Alert'!AC101 &gt;= 7, "MED","LOW")),IF(
                     $B$7="Emerging Threat", IF(
                        'Compound Alert'!AJ101 &gt;= 10, "HIGH",IF(
                            'Compound Alert'!AJ101 &gt;= 7, "MED","LOW")))))</f>
        <v>LOW</v>
      </c>
      <c r="O140" s="25" t="str">
        <f>IF(
   $B$7="Overall Alert",IF(
      'Compound Alert'!W101 &gt;= 7, "HIGH",IF(
         'Compound Alert'!W101 &gt;= 5, "MED","LOW")), IF(
            $B$7="Underlying Vulnerability", IF(
               'Compound Alert'!AD101 &gt;= 10, "HIGH",IF(
                  'Compound Alert'!AD101 &gt;= 7, "MED","LOW")),IF(
                     $B$7="Emerging Threat", IF(
                        'Compound Alert'!AK101 &gt;= 10, "HIGH",IF(
                            'Compound Alert'!AK101 &gt;= 7, "MED","LOW")))))</f>
        <v>HIGH</v>
      </c>
      <c r="P140" s="25"/>
      <c r="Q140" s="27"/>
      <c r="R140" s="27"/>
      <c r="S140" s="21"/>
      <c r="T140" s="21"/>
      <c r="U140" s="21"/>
      <c r="V140" s="21"/>
      <c r="W140" s="21"/>
      <c r="X140" s="21"/>
      <c r="Y140" s="28"/>
      <c r="Z140" s="28"/>
      <c r="AA140" s="28"/>
      <c r="AB140" s="28"/>
      <c r="AC140" s="28"/>
      <c r="AD140" s="28"/>
      <c r="AE140" s="28"/>
      <c r="AF140" s="28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</row>
    <row r="141" spans="1:50" x14ac:dyDescent="0.2">
      <c r="A141" s="64">
        <v>97</v>
      </c>
      <c r="B141" s="20" t="str">
        <f>'Compound Alert'!B102</f>
        <v>Liberia</v>
      </c>
      <c r="C141" s="20" t="str">
        <f>'Compound Alert'!C102</f>
        <v>LBR</v>
      </c>
      <c r="D141" s="20" t="str">
        <f>'Compound Alert'!D102</f>
        <v>SSF           Sub-Saharan Africa</v>
      </c>
      <c r="E141" s="20" t="str">
        <f>'Compound Alert'!E102</f>
        <v>IDA</v>
      </c>
      <c r="F141" s="50">
        <f>'Compound Alert'!F102</f>
        <v>0</v>
      </c>
      <c r="G141" s="22">
        <f>IF($B$7="Overall Alert",'Compound Alert'!G102,IF($B$7="Underlying Vulnerability",'Compound Alert'!J102,IF($B$7="Emerging Threat",'Compound Alert'!M102)))</f>
        <v>3.5</v>
      </c>
      <c r="H141" s="23">
        <f>IF($B$7="Overall Alert",'Compound Alert'!H102,IF($B$7="Underlying Vulnerability",'Compound Alert'!K102,IF($B$7="Emerging Threat",'Compound Alert'!N102)))</f>
        <v>3.5</v>
      </c>
      <c r="I141" s="50">
        <f>'Compound Alert'!Q102</f>
        <v>0</v>
      </c>
      <c r="J141" s="25" t="str">
        <f>IF(
   $B$7="Overall Alert",IF(
      'Compound Alert'!R102 &gt;= 7, "HIGH",IF(
         'Compound Alert'!R102 &gt;= 5, "MED","LOW")), IF(
            $B$7="Underlying Vulnerability", IF(
               'Compound Alert'!Y102 &gt;= 10, "HIGH",IF(
                  'Compound Alert'!Y102 &gt;= 7, "MED","LOW")),IF(
                     $B$7="Emerging Threat", IF(
                        'Compound Alert'!AF102 &gt;= 10, "HIGH",IF(
                            'Compound Alert'!AF102 &gt;= 7, "MED","LOW")))))</f>
        <v>HIGH</v>
      </c>
      <c r="K141" s="25" t="str">
        <f>IF(
   $B$7="Overall Alert",IF(
      'Compound Alert'!S102 &gt;= 7, "HIGH",IF(
         'Compound Alert'!S102 &gt;= 5, "MED","LOW")), IF(
            $B$7="Underlying Vulnerability", IF(
               'Compound Alert'!Z102 &gt;= 10, "HIGH",IF(
                  'Compound Alert'!Z102 &gt;= 7, "MED","LOW")),IF(
                     $B$7="Emerging Threat", IF(
                        'Compound Alert'!AG102 &gt;= 10, "HIGH",IF(
                            'Compound Alert'!AG102 &gt;= 7, "MED","LOW")))))</f>
        <v>HIGH</v>
      </c>
      <c r="L141" s="25" t="str">
        <f>IF(
   $B$7="Overall Alert",IF(
      'Compound Alert'!T102 &gt;= 7, "HIGH",IF(
         'Compound Alert'!T102 &gt;= 5, "MED","LOW")), IF(
            $B$7="Underlying Vulnerability", IF(
               'Compound Alert'!AA102 &gt;= 10, "HIGH",IF(
                  'Compound Alert'!AA102 &gt;= 7, "MED","LOW")),IF(
                     $B$7="Emerging Threat", IF(
                        'Compound Alert'!AH102 &gt;= 10, "HIGH",IF(
                            'Compound Alert'!AH102 &gt;= 7, "MED","LOW")))))</f>
        <v>MED</v>
      </c>
      <c r="M141" s="25" t="str">
        <f>IF(
   $B$7="Overall Alert",IF(
      'Compound Alert'!U102 &gt;= 7, "HIGH",IF(
         'Compound Alert'!U102 &gt;= 5, "MED","LOW")), IF(
            $B$7="Underlying Vulnerability", IF(
               'Compound Alert'!AB102 &gt;= 10, "HIGH",IF(
                  'Compound Alert'!AB102 &gt;= 7, "MED","LOW")),IF(
                     $B$7="Emerging Threat", IF(
                        'Compound Alert'!AI102 &gt;= 10, "HIGH",IF(
                            'Compound Alert'!AI102 &gt;= 7, "MED","LOW")))))</f>
        <v>HIGH</v>
      </c>
      <c r="N141" s="25" t="str">
        <f>IF(
   $B$7="Overall Alert",IF(
      'Compound Alert'!V102 &gt;= 7, "HIGH",IF(
         'Compound Alert'!V102 &gt;= 5, "MED","LOW")), IF(
            $B$7="Underlying Vulnerability", IF(
               'Compound Alert'!AC102 &gt;= 10, "HIGH",IF(
                  'Compound Alert'!AC102 &gt;= 7, "MED","LOW")),IF(
                     $B$7="Emerging Threat", IF(
                        'Compound Alert'!AJ102 &gt;= 10, "HIGH",IF(
                            'Compound Alert'!AJ102 &gt;= 7, "MED","LOW")))))</f>
        <v>LOW</v>
      </c>
      <c r="O141" s="25" t="str">
        <f>IF(
   $B$7="Overall Alert",IF(
      'Compound Alert'!W102 &gt;= 7, "HIGH",IF(
         'Compound Alert'!W102 &gt;= 5, "MED","LOW")), IF(
            $B$7="Underlying Vulnerability", IF(
               'Compound Alert'!AD102 &gt;= 10, "HIGH",IF(
                  'Compound Alert'!AD102 &gt;= 7, "MED","LOW")),IF(
                     $B$7="Emerging Threat", IF(
                        'Compound Alert'!AK102 &gt;= 10, "HIGH",IF(
                            'Compound Alert'!AK102 &gt;= 7, "MED","LOW")))))</f>
        <v>LOW</v>
      </c>
      <c r="P141" s="25"/>
      <c r="Q141" s="27"/>
      <c r="R141" s="27"/>
      <c r="S141" s="21"/>
      <c r="T141" s="21"/>
      <c r="U141" s="21"/>
      <c r="V141" s="21"/>
      <c r="W141" s="21"/>
      <c r="X141" s="21"/>
      <c r="Y141" s="28"/>
      <c r="Z141" s="28"/>
      <c r="AA141" s="28"/>
      <c r="AB141" s="28"/>
      <c r="AC141" s="28"/>
      <c r="AD141" s="28"/>
      <c r="AE141" s="28"/>
      <c r="AF141" s="28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</row>
    <row r="142" spans="1:50" x14ac:dyDescent="0.2">
      <c r="A142" s="64">
        <v>98</v>
      </c>
      <c r="B142" s="20" t="str">
        <f>'Compound Alert'!B103</f>
        <v>Libya</v>
      </c>
      <c r="C142" s="20" t="str">
        <f>'Compound Alert'!C103</f>
        <v>LBY</v>
      </c>
      <c r="D142" s="20" t="str">
        <f>'Compound Alert'!D103</f>
        <v>MEA           Middle East &amp; North Africa</v>
      </c>
      <c r="E142" s="20" t="str">
        <f>'Compound Alert'!E103</f>
        <v>IBRD</v>
      </c>
      <c r="F142" s="50">
        <f>'Compound Alert'!F103</f>
        <v>0</v>
      </c>
      <c r="G142" s="22">
        <f>IF($B$7="Overall Alert",'Compound Alert'!G103,IF($B$7="Underlying Vulnerability",'Compound Alert'!J103,IF($B$7="Emerging Threat",'Compound Alert'!M103)))</f>
        <v>2.5</v>
      </c>
      <c r="H142" s="23">
        <f>IF($B$7="Overall Alert",'Compound Alert'!H103,IF($B$7="Underlying Vulnerability",'Compound Alert'!K103,IF($B$7="Emerging Threat",'Compound Alert'!N103)))</f>
        <v>2.5</v>
      </c>
      <c r="I142" s="50">
        <f>'Compound Alert'!Q103</f>
        <v>0</v>
      </c>
      <c r="J142" s="25" t="str">
        <f>IF(
   $B$7="Overall Alert",IF(
      'Compound Alert'!R103 &gt;= 7, "HIGH",IF(
         'Compound Alert'!R103 &gt;= 5, "MED","LOW")), IF(
            $B$7="Underlying Vulnerability", IF(
               'Compound Alert'!Y103 &gt;= 10, "HIGH",IF(
                  'Compound Alert'!Y103 &gt;= 7, "MED","LOW")),IF(
                     $B$7="Emerging Threat", IF(
                        'Compound Alert'!AF103 &gt;= 10, "HIGH",IF(
                            'Compound Alert'!AF103 &gt;= 7, "MED","LOW")))))</f>
        <v>HIGH</v>
      </c>
      <c r="K142" s="25" t="str">
        <f>IF(
   $B$7="Overall Alert",IF(
      'Compound Alert'!S103 &gt;= 7, "HIGH",IF(
         'Compound Alert'!S103 &gt;= 5, "MED","LOW")), IF(
            $B$7="Underlying Vulnerability", IF(
               'Compound Alert'!Z103 &gt;= 10, "HIGH",IF(
                  'Compound Alert'!Z103 &gt;= 7, "MED","LOW")),IF(
                     $B$7="Emerging Threat", IF(
                        'Compound Alert'!AG103 &gt;= 10, "HIGH",IF(
                            'Compound Alert'!AG103 &gt;= 7, "MED","LOW")))))</f>
        <v>LOW</v>
      </c>
      <c r="L142" s="25" t="str">
        <f>IF(
   $B$7="Overall Alert",IF(
      'Compound Alert'!T103 &gt;= 7, "HIGH",IF(
         'Compound Alert'!T103 &gt;= 5, "MED","LOW")), IF(
            $B$7="Underlying Vulnerability", IF(
               'Compound Alert'!AA103 &gt;= 10, "HIGH",IF(
                  'Compound Alert'!AA103 &gt;= 7, "MED","LOW")),IF(
                     $B$7="Emerging Threat", IF(
                        'Compound Alert'!AH103 &gt;= 10, "HIGH",IF(
                            'Compound Alert'!AH103 &gt;= 7, "MED","LOW")))))</f>
        <v>LOW</v>
      </c>
      <c r="M142" s="25" t="str">
        <f>IF(
   $B$7="Overall Alert",IF(
      'Compound Alert'!U103 &gt;= 7, "HIGH",IF(
         'Compound Alert'!U103 &gt;= 5, "MED","LOW")), IF(
            $B$7="Underlying Vulnerability", IF(
               'Compound Alert'!AB103 &gt;= 10, "HIGH",IF(
                  'Compound Alert'!AB103 &gt;= 7, "MED","LOW")),IF(
                     $B$7="Emerging Threat", IF(
                        'Compound Alert'!AI103 &gt;= 10, "HIGH",IF(
                            'Compound Alert'!AI103 &gt;= 7, "MED","LOW")))))</f>
        <v>MED</v>
      </c>
      <c r="N142" s="25" t="str">
        <f>IF(
   $B$7="Overall Alert",IF(
      'Compound Alert'!V103 &gt;= 7, "HIGH",IF(
         'Compound Alert'!V103 &gt;= 5, "MED","LOW")), IF(
            $B$7="Underlying Vulnerability", IF(
               'Compound Alert'!AC103 &gt;= 10, "HIGH",IF(
                  'Compound Alert'!AC103 &gt;= 7, "MED","LOW")),IF(
                     $B$7="Emerging Threat", IF(
                        'Compound Alert'!AJ103 &gt;= 10, "HIGH",IF(
                            'Compound Alert'!AJ103 &gt;= 7, "MED","LOW")))))</f>
        <v>LOW</v>
      </c>
      <c r="O142" s="25" t="str">
        <f>IF(
   $B$7="Overall Alert",IF(
      'Compound Alert'!W103 &gt;= 7, "HIGH",IF(
         'Compound Alert'!W103 &gt;= 5, "MED","LOW")), IF(
            $B$7="Underlying Vulnerability", IF(
               'Compound Alert'!AD103 &gt;= 10, "HIGH",IF(
                  'Compound Alert'!AD103 &gt;= 7, "MED","LOW")),IF(
                     $B$7="Emerging Threat", IF(
                        'Compound Alert'!AK103 &gt;= 10, "HIGH",IF(
                            'Compound Alert'!AK103 &gt;= 7, "MED","LOW")))))</f>
        <v>HIGH</v>
      </c>
      <c r="P142" s="25"/>
      <c r="Q142" s="27"/>
      <c r="R142" s="27"/>
      <c r="S142" s="21"/>
      <c r="T142" s="21"/>
      <c r="U142" s="21"/>
      <c r="V142" s="21"/>
      <c r="W142" s="21"/>
      <c r="X142" s="21"/>
      <c r="Y142" s="28"/>
      <c r="Z142" s="28"/>
      <c r="AA142" s="28"/>
      <c r="AB142" s="28"/>
      <c r="AC142" s="28"/>
      <c r="AD142" s="28"/>
      <c r="AE142" s="28"/>
      <c r="AF142" s="28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</row>
    <row r="143" spans="1:50" x14ac:dyDescent="0.2">
      <c r="A143" s="64">
        <v>99</v>
      </c>
      <c r="B143" s="20" t="str">
        <f>'Compound Alert'!B104</f>
        <v>Saint Lucia</v>
      </c>
      <c r="C143" s="20" t="str">
        <f>'Compound Alert'!C104</f>
        <v>LCA</v>
      </c>
      <c r="D143" s="20" t="str">
        <f>'Compound Alert'!D104</f>
        <v>LCN           Latin America &amp; Caribbean</v>
      </c>
      <c r="E143" s="20" t="str">
        <f>'Compound Alert'!E104</f>
        <v>Blend</v>
      </c>
      <c r="F143" s="50">
        <f>'Compound Alert'!F104</f>
        <v>0</v>
      </c>
      <c r="G143" s="22">
        <f>IF($B$7="Overall Alert",'Compound Alert'!G104,IF($B$7="Underlying Vulnerability",'Compound Alert'!J104,IF($B$7="Emerging Threat",'Compound Alert'!M104)))</f>
        <v>0.5</v>
      </c>
      <c r="H143" s="23">
        <f>IF($B$7="Overall Alert",'Compound Alert'!H104,IF($B$7="Underlying Vulnerability",'Compound Alert'!K104,IF($B$7="Emerging Threat",'Compound Alert'!N104)))</f>
        <v>0.5</v>
      </c>
      <c r="I143" s="50">
        <f>'Compound Alert'!Q104</f>
        <v>0</v>
      </c>
      <c r="J143" s="25" t="str">
        <f>IF(
   $B$7="Overall Alert",IF(
      'Compound Alert'!R104 &gt;= 7, "HIGH",IF(
         'Compound Alert'!R104 &gt;= 5, "MED","LOW")), IF(
            $B$7="Underlying Vulnerability", IF(
               'Compound Alert'!Y104 &gt;= 10, "HIGH",IF(
                  'Compound Alert'!Y104 &gt;= 7, "MED","LOW")),IF(
                     $B$7="Emerging Threat", IF(
                        'Compound Alert'!AF104 &gt;= 10, "HIGH",IF(
                            'Compound Alert'!AF104 &gt;= 7, "MED","LOW")))))</f>
        <v>LOW</v>
      </c>
      <c r="K143" s="25" t="str">
        <f>IF(
   $B$7="Overall Alert",IF(
      'Compound Alert'!S104 &gt;= 7, "HIGH",IF(
         'Compound Alert'!S104 &gt;= 5, "MED","LOW")), IF(
            $B$7="Underlying Vulnerability", IF(
               'Compound Alert'!Z104 &gt;= 10, "HIGH",IF(
                  'Compound Alert'!Z104 &gt;= 7, "MED","LOW")),IF(
                     $B$7="Emerging Threat", IF(
                        'Compound Alert'!AG104 &gt;= 10, "HIGH",IF(
                            'Compound Alert'!AG104 &gt;= 7, "MED","LOW")))))</f>
        <v>LOW</v>
      </c>
      <c r="L143" s="25" t="str">
        <f>IF(
   $B$7="Overall Alert",IF(
      'Compound Alert'!T104 &gt;= 7, "HIGH",IF(
         'Compound Alert'!T104 &gt;= 5, "MED","LOW")), IF(
            $B$7="Underlying Vulnerability", IF(
               'Compound Alert'!AA104 &gt;= 10, "HIGH",IF(
                  'Compound Alert'!AA104 &gt;= 7, "MED","LOW")),IF(
                     $B$7="Emerging Threat", IF(
                        'Compound Alert'!AH104 &gt;= 10, "HIGH",IF(
                            'Compound Alert'!AH104 &gt;= 7, "MED","LOW")))))</f>
        <v>LOW</v>
      </c>
      <c r="M143" s="25" t="str">
        <f>IF(
   $B$7="Overall Alert",IF(
      'Compound Alert'!U104 &gt;= 7, "HIGH",IF(
         'Compound Alert'!U104 &gt;= 5, "MED","LOW")), IF(
            $B$7="Underlying Vulnerability", IF(
               'Compound Alert'!AB104 &gt;= 10, "HIGH",IF(
                  'Compound Alert'!AB104 &gt;= 7, "MED","LOW")),IF(
                     $B$7="Emerging Threat", IF(
                        'Compound Alert'!AI104 &gt;= 10, "HIGH",IF(
                            'Compound Alert'!AI104 &gt;= 7, "MED","LOW")))))</f>
        <v>MED</v>
      </c>
      <c r="N143" s="25" t="str">
        <f>IF(
   $B$7="Overall Alert",IF(
      'Compound Alert'!V104 &gt;= 7, "HIGH",IF(
         'Compound Alert'!V104 &gt;= 5, "MED","LOW")), IF(
            $B$7="Underlying Vulnerability", IF(
               'Compound Alert'!AC104 &gt;= 10, "HIGH",IF(
                  'Compound Alert'!AC104 &gt;= 7, "MED","LOW")),IF(
                     $B$7="Emerging Threat", IF(
                        'Compound Alert'!AJ104 &gt;= 10, "HIGH",IF(
                            'Compound Alert'!AJ104 &gt;= 7, "MED","LOW")))))</f>
        <v>LOW</v>
      </c>
      <c r="O143" s="25" t="str">
        <f>IF(
   $B$7="Overall Alert",IF(
      'Compound Alert'!W104 &gt;= 7, "HIGH",IF(
         'Compound Alert'!W104 &gt;= 5, "MED","LOW")), IF(
            $B$7="Underlying Vulnerability", IF(
               'Compound Alert'!AD104 &gt;= 10, "HIGH",IF(
                  'Compound Alert'!AD104 &gt;= 7, "MED","LOW")),IF(
                     $B$7="Emerging Threat", IF(
                        'Compound Alert'!AK104 &gt;= 10, "HIGH",IF(
                            'Compound Alert'!AK104 &gt;= 7, "MED","LOW")))))</f>
        <v>LOW</v>
      </c>
      <c r="P143" s="25"/>
      <c r="Q143" s="27"/>
      <c r="R143" s="27"/>
      <c r="S143" s="21"/>
      <c r="T143" s="21"/>
      <c r="U143" s="21"/>
      <c r="V143" s="21"/>
      <c r="W143" s="21"/>
      <c r="X143" s="21"/>
      <c r="Y143" s="28"/>
      <c r="Z143" s="28"/>
      <c r="AA143" s="28"/>
      <c r="AB143" s="28"/>
      <c r="AC143" s="28"/>
      <c r="AD143" s="28"/>
      <c r="AE143" s="28"/>
      <c r="AF143" s="28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</row>
    <row r="144" spans="1:50" x14ac:dyDescent="0.2">
      <c r="A144" s="64">
        <v>100</v>
      </c>
      <c r="B144" s="20" t="str">
        <f>'Compound Alert'!B105</f>
        <v>Liechtenstein</v>
      </c>
      <c r="C144" s="20" t="str">
        <f>'Compound Alert'!C105</f>
        <v>LIE</v>
      </c>
      <c r="D144" s="20" t="str">
        <f>'Compound Alert'!D105</f>
        <v>ECS           Europe &amp; Central Asia</v>
      </c>
      <c r="E144" s="20" t="str">
        <f>'Compound Alert'!E105</f>
        <v xml:space="preserve"> </v>
      </c>
      <c r="F144" s="50">
        <f>'Compound Alert'!F105</f>
        <v>0</v>
      </c>
      <c r="G144" s="22">
        <f>IF($B$7="Overall Alert",'Compound Alert'!G105,IF($B$7="Underlying Vulnerability",'Compound Alert'!J105,IF($B$7="Emerging Threat",'Compound Alert'!M105)))</f>
        <v>1</v>
      </c>
      <c r="H144" s="23">
        <f>IF($B$7="Overall Alert",'Compound Alert'!H105,IF($B$7="Underlying Vulnerability",'Compound Alert'!K105,IF($B$7="Emerging Threat",'Compound Alert'!N105)))</f>
        <v>1</v>
      </c>
      <c r="I144" s="50">
        <f>'Compound Alert'!Q105</f>
        <v>0</v>
      </c>
      <c r="J144" s="25" t="str">
        <f>IF(
   $B$7="Overall Alert",IF(
      'Compound Alert'!R105 &gt;= 7, "HIGH",IF(
         'Compound Alert'!R105 &gt;= 5, "MED","LOW")), IF(
            $B$7="Underlying Vulnerability", IF(
               'Compound Alert'!Y105 &gt;= 10, "HIGH",IF(
                  'Compound Alert'!Y105 &gt;= 7, "MED","LOW")),IF(
                     $B$7="Emerging Threat", IF(
                        'Compound Alert'!AF105 &gt;= 10, "HIGH",IF(
                            'Compound Alert'!AF105 &gt;= 7, "MED","LOW")))))</f>
        <v>HIGH</v>
      </c>
      <c r="K144" s="25" t="str">
        <f>IF(
   $B$7="Overall Alert",IF(
      'Compound Alert'!S105 &gt;= 7, "HIGH",IF(
         'Compound Alert'!S105 &gt;= 5, "MED","LOW")), IF(
            $B$7="Underlying Vulnerability", IF(
               'Compound Alert'!Z105 &gt;= 10, "HIGH",IF(
                  'Compound Alert'!Z105 &gt;= 7, "MED","LOW")),IF(
                     $B$7="Emerging Threat", IF(
                        'Compound Alert'!AG105 &gt;= 10, "HIGH",IF(
                            'Compound Alert'!AG105 &gt;= 7, "MED","LOW")))))</f>
        <v>LOW</v>
      </c>
      <c r="L144" s="25" t="str">
        <f>IF(
   $B$7="Overall Alert",IF(
      'Compound Alert'!T105 &gt;= 7, "HIGH",IF(
         'Compound Alert'!T105 &gt;= 5, "MED","LOW")), IF(
            $B$7="Underlying Vulnerability", IF(
               'Compound Alert'!AA105 &gt;= 10, "HIGH",IF(
                  'Compound Alert'!AA105 &gt;= 7, "MED","LOW")),IF(
                     $B$7="Emerging Threat", IF(
                        'Compound Alert'!AH105 &gt;= 10, "HIGH",IF(
                            'Compound Alert'!AH105 &gt;= 7, "MED","LOW")))))</f>
        <v>LOW</v>
      </c>
      <c r="M144" s="25" t="str">
        <f>IF(
   $B$7="Overall Alert",IF(
      'Compound Alert'!U105 &gt;= 7, "HIGH",IF(
         'Compound Alert'!U105 &gt;= 5, "MED","LOW")), IF(
            $B$7="Underlying Vulnerability", IF(
               'Compound Alert'!AB105 &gt;= 10, "HIGH",IF(
                  'Compound Alert'!AB105 &gt;= 7, "MED","LOW")),IF(
                     $B$7="Emerging Threat", IF(
                        'Compound Alert'!AI105 &gt;= 10, "HIGH",IF(
                            'Compound Alert'!AI105 &gt;= 7, "MED","LOW")))))</f>
        <v>LOW</v>
      </c>
      <c r="N144" s="25" t="str">
        <f>IF(
   $B$7="Overall Alert",IF(
      'Compound Alert'!V105 &gt;= 7, "HIGH",IF(
         'Compound Alert'!V105 &gt;= 5, "MED","LOW")), IF(
            $B$7="Underlying Vulnerability", IF(
               'Compound Alert'!AC105 &gt;= 10, "HIGH",IF(
                  'Compound Alert'!AC105 &gt;= 7, "MED","LOW")),IF(
                     $B$7="Emerging Threat", IF(
                        'Compound Alert'!AJ105 &gt;= 10, "HIGH",IF(
                            'Compound Alert'!AJ105 &gt;= 7, "MED","LOW")))))</f>
        <v>LOW</v>
      </c>
      <c r="O144" s="25" t="str">
        <f>IF(
   $B$7="Overall Alert",IF(
      'Compound Alert'!W105 &gt;= 7, "HIGH",IF(
         'Compound Alert'!W105 &gt;= 5, "MED","LOW")), IF(
            $B$7="Underlying Vulnerability", IF(
               'Compound Alert'!AD105 &gt;= 10, "HIGH",IF(
                  'Compound Alert'!AD105 &gt;= 7, "MED","LOW")),IF(
                     $B$7="Emerging Threat", IF(
                        'Compound Alert'!AK105 &gt;= 10, "HIGH",IF(
                            'Compound Alert'!AK105 &gt;= 7, "MED","LOW")))))</f>
        <v>LOW</v>
      </c>
      <c r="P144" s="25"/>
      <c r="Q144" s="27"/>
      <c r="R144" s="27"/>
      <c r="S144" s="21"/>
      <c r="T144" s="21"/>
      <c r="U144" s="21"/>
      <c r="V144" s="21"/>
      <c r="W144" s="21"/>
      <c r="X144" s="21"/>
      <c r="Y144" s="28"/>
      <c r="Z144" s="28"/>
      <c r="AA144" s="28"/>
      <c r="AB144" s="28"/>
      <c r="AC144" s="28"/>
      <c r="AD144" s="28"/>
      <c r="AE144" s="28"/>
      <c r="AF144" s="28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</row>
    <row r="145" spans="1:50" x14ac:dyDescent="0.2">
      <c r="A145" s="64">
        <v>101</v>
      </c>
      <c r="B145" s="20" t="str">
        <f>'Compound Alert'!B106</f>
        <v>Sri Lanka</v>
      </c>
      <c r="C145" s="20" t="str">
        <f>'Compound Alert'!C106</f>
        <v>LKA</v>
      </c>
      <c r="D145" s="20" t="str">
        <f>'Compound Alert'!D106</f>
        <v>SAS           South Asia</v>
      </c>
      <c r="E145" s="20" t="str">
        <f>'Compound Alert'!E106</f>
        <v>IBRD</v>
      </c>
      <c r="F145" s="50">
        <f>'Compound Alert'!F106</f>
        <v>0</v>
      </c>
      <c r="G145" s="22">
        <f>IF($B$7="Overall Alert",'Compound Alert'!G106,IF($B$7="Underlying Vulnerability",'Compound Alert'!J106,IF($B$7="Emerging Threat",'Compound Alert'!M106)))</f>
        <v>2</v>
      </c>
      <c r="H145" s="23">
        <f>IF($B$7="Overall Alert",'Compound Alert'!H106,IF($B$7="Underlying Vulnerability",'Compound Alert'!K106,IF($B$7="Emerging Threat",'Compound Alert'!N106)))</f>
        <v>2</v>
      </c>
      <c r="I145" s="50">
        <f>'Compound Alert'!Q106</f>
        <v>0</v>
      </c>
      <c r="J145" s="25" t="str">
        <f>IF(
   $B$7="Overall Alert",IF(
      'Compound Alert'!R106 &gt;= 7, "HIGH",IF(
         'Compound Alert'!R106 &gt;= 5, "MED","LOW")), IF(
            $B$7="Underlying Vulnerability", IF(
               'Compound Alert'!Y106 &gt;= 10, "HIGH",IF(
                  'Compound Alert'!Y106 &gt;= 7, "MED","LOW")),IF(
                     $B$7="Emerging Threat", IF(
                        'Compound Alert'!AF106 &gt;= 10, "HIGH",IF(
                            'Compound Alert'!AF106 &gt;= 7, "MED","LOW")))))</f>
        <v>MED</v>
      </c>
      <c r="K145" s="25" t="str">
        <f>IF(
   $B$7="Overall Alert",IF(
      'Compound Alert'!S106 &gt;= 7, "HIGH",IF(
         'Compound Alert'!S106 &gt;= 5, "MED","LOW")), IF(
            $B$7="Underlying Vulnerability", IF(
               'Compound Alert'!Z106 &gt;= 10, "HIGH",IF(
                  'Compound Alert'!Z106 &gt;= 7, "MED","LOW")),IF(
                     $B$7="Emerging Threat", IF(
                        'Compound Alert'!AG106 &gt;= 10, "HIGH",IF(
                            'Compound Alert'!AG106 &gt;= 7, "MED","LOW")))))</f>
        <v>LOW</v>
      </c>
      <c r="L145" s="25" t="str">
        <f>IF(
   $B$7="Overall Alert",IF(
      'Compound Alert'!T106 &gt;= 7, "HIGH",IF(
         'Compound Alert'!T106 &gt;= 5, "MED","LOW")), IF(
            $B$7="Underlying Vulnerability", IF(
               'Compound Alert'!AA106 &gt;= 10, "HIGH",IF(
                  'Compound Alert'!AA106 &gt;= 7, "MED","LOW")),IF(
                     $B$7="Emerging Threat", IF(
                        'Compound Alert'!AH106 &gt;= 10, "HIGH",IF(
                            'Compound Alert'!AH106 &gt;= 7, "MED","LOW")))))</f>
        <v>LOW</v>
      </c>
      <c r="M145" s="25" t="str">
        <f>IF(
   $B$7="Overall Alert",IF(
      'Compound Alert'!U106 &gt;= 7, "HIGH",IF(
         'Compound Alert'!U106 &gt;= 5, "MED","LOW")), IF(
            $B$7="Underlying Vulnerability", IF(
               'Compound Alert'!AB106 &gt;= 10, "HIGH",IF(
                  'Compound Alert'!AB106 &gt;= 7, "MED","LOW")),IF(
                     $B$7="Emerging Threat", IF(
                        'Compound Alert'!AI106 &gt;= 10, "HIGH",IF(
                            'Compound Alert'!AI106 &gt;= 7, "MED","LOW")))))</f>
        <v>MED</v>
      </c>
      <c r="N145" s="25" t="str">
        <f>IF(
   $B$7="Overall Alert",IF(
      'Compound Alert'!V106 &gt;= 7, "HIGH",IF(
         'Compound Alert'!V106 &gt;= 5, "MED","LOW")), IF(
            $B$7="Underlying Vulnerability", IF(
               'Compound Alert'!AC106 &gt;= 10, "HIGH",IF(
                  'Compound Alert'!AC106 &gt;= 7, "MED","LOW")),IF(
                     $B$7="Emerging Threat", IF(
                        'Compound Alert'!AJ106 &gt;= 10, "HIGH",IF(
                            'Compound Alert'!AJ106 &gt;= 7, "MED","LOW")))))</f>
        <v>HIGH</v>
      </c>
      <c r="O145" s="25" t="str">
        <f>IF(
   $B$7="Overall Alert",IF(
      'Compound Alert'!W106 &gt;= 7, "HIGH",IF(
         'Compound Alert'!W106 &gt;= 5, "MED","LOW")), IF(
            $B$7="Underlying Vulnerability", IF(
               'Compound Alert'!AD106 &gt;= 10, "HIGH",IF(
                  'Compound Alert'!AD106 &gt;= 7, "MED","LOW")),IF(
                     $B$7="Emerging Threat", IF(
                        'Compound Alert'!AK106 &gt;= 10, "HIGH",IF(
                            'Compound Alert'!AK106 &gt;= 7, "MED","LOW")))))</f>
        <v>LOW</v>
      </c>
      <c r="P145" s="25"/>
      <c r="Q145" s="27"/>
      <c r="R145" s="27"/>
      <c r="S145" s="21"/>
      <c r="T145" s="21"/>
      <c r="U145" s="21"/>
      <c r="V145" s="21"/>
      <c r="W145" s="21"/>
      <c r="X145" s="21"/>
      <c r="Y145" s="28"/>
      <c r="Z145" s="28"/>
      <c r="AA145" s="28"/>
      <c r="AB145" s="28"/>
      <c r="AC145" s="28"/>
      <c r="AD145" s="28"/>
      <c r="AE145" s="28"/>
      <c r="AF145" s="28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</row>
    <row r="146" spans="1:50" x14ac:dyDescent="0.2">
      <c r="A146" s="64">
        <v>102</v>
      </c>
      <c r="B146" s="20" t="str">
        <f>'Compound Alert'!B107</f>
        <v>Lesotho</v>
      </c>
      <c r="C146" s="20" t="str">
        <f>'Compound Alert'!C107</f>
        <v>LSO</v>
      </c>
      <c r="D146" s="20" t="str">
        <f>'Compound Alert'!D107</f>
        <v>SSF           Sub-Saharan Africa</v>
      </c>
      <c r="E146" s="20" t="str">
        <f>'Compound Alert'!E107</f>
        <v>IDA</v>
      </c>
      <c r="F146" s="50">
        <f>'Compound Alert'!F107</f>
        <v>0</v>
      </c>
      <c r="G146" s="22">
        <f>IF($B$7="Overall Alert",'Compound Alert'!G107,IF($B$7="Underlying Vulnerability",'Compound Alert'!J107,IF($B$7="Emerging Threat",'Compound Alert'!M107)))</f>
        <v>1.5</v>
      </c>
      <c r="H146" s="23">
        <f>IF($B$7="Overall Alert",'Compound Alert'!H107,IF($B$7="Underlying Vulnerability",'Compound Alert'!K107,IF($B$7="Emerging Threat",'Compound Alert'!N107)))</f>
        <v>1.5</v>
      </c>
      <c r="I146" s="50">
        <f>'Compound Alert'!Q107</f>
        <v>0</v>
      </c>
      <c r="J146" s="25" t="str">
        <f>IF(
   $B$7="Overall Alert",IF(
      'Compound Alert'!R107 &gt;= 7, "HIGH",IF(
         'Compound Alert'!R107 &gt;= 5, "MED","LOW")), IF(
            $B$7="Underlying Vulnerability", IF(
               'Compound Alert'!Y107 &gt;= 10, "HIGH",IF(
                  'Compound Alert'!Y107 &gt;= 7, "MED","LOW")),IF(
                     $B$7="Emerging Threat", IF(
                        'Compound Alert'!AF107 &gt;= 10, "HIGH",IF(
                            'Compound Alert'!AF107 &gt;= 7, "MED","LOW")))))</f>
        <v>MED</v>
      </c>
      <c r="K146" s="25" t="str">
        <f>IF(
   $B$7="Overall Alert",IF(
      'Compound Alert'!S107 &gt;= 7, "HIGH",IF(
         'Compound Alert'!S107 &gt;= 5, "MED","LOW")), IF(
            $B$7="Underlying Vulnerability", IF(
               'Compound Alert'!Z107 &gt;= 10, "HIGH",IF(
                  'Compound Alert'!Z107 &gt;= 7, "MED","LOW")),IF(
                     $B$7="Emerging Threat", IF(
                        'Compound Alert'!AG107 &gt;= 10, "HIGH",IF(
                            'Compound Alert'!AG107 &gt;= 7, "MED","LOW")))))</f>
        <v>LOW</v>
      </c>
      <c r="L146" s="25" t="str">
        <f>IF(
   $B$7="Overall Alert",IF(
      'Compound Alert'!T107 &gt;= 7, "HIGH",IF(
         'Compound Alert'!T107 &gt;= 5, "MED","LOW")), IF(
            $B$7="Underlying Vulnerability", IF(
               'Compound Alert'!AA107 &gt;= 10, "HIGH",IF(
                  'Compound Alert'!AA107 &gt;= 7, "MED","LOW")),IF(
                     $B$7="Emerging Threat", IF(
                        'Compound Alert'!AH107 &gt;= 10, "HIGH",IF(
                            'Compound Alert'!AH107 &gt;= 7, "MED","LOW")))))</f>
        <v>LOW</v>
      </c>
      <c r="M146" s="25" t="str">
        <f>IF(
   $B$7="Overall Alert",IF(
      'Compound Alert'!U107 &gt;= 7, "HIGH",IF(
         'Compound Alert'!U107 &gt;= 5, "MED","LOW")), IF(
            $B$7="Underlying Vulnerability", IF(
               'Compound Alert'!AB107 &gt;= 10, "HIGH",IF(
                  'Compound Alert'!AB107 &gt;= 7, "MED","LOW")),IF(
                     $B$7="Emerging Threat", IF(
                        'Compound Alert'!AI107 &gt;= 10, "HIGH",IF(
                            'Compound Alert'!AI107 &gt;= 7, "MED","LOW")))))</f>
        <v>HIGH</v>
      </c>
      <c r="N146" s="25" t="str">
        <f>IF(
   $B$7="Overall Alert",IF(
      'Compound Alert'!V107 &gt;= 7, "HIGH",IF(
         'Compound Alert'!V107 &gt;= 5, "MED","LOW")), IF(
            $B$7="Underlying Vulnerability", IF(
               'Compound Alert'!AC107 &gt;= 10, "HIGH",IF(
                  'Compound Alert'!AC107 &gt;= 7, "MED","LOW")),IF(
                     $B$7="Emerging Threat", IF(
                        'Compound Alert'!AJ107 &gt;= 10, "HIGH",IF(
                            'Compound Alert'!AJ107 &gt;= 7, "MED","LOW")))))</f>
        <v>LOW</v>
      </c>
      <c r="O146" s="25" t="str">
        <f>IF(
   $B$7="Overall Alert",IF(
      'Compound Alert'!W107 &gt;= 7, "HIGH",IF(
         'Compound Alert'!W107 &gt;= 5, "MED","LOW")), IF(
            $B$7="Underlying Vulnerability", IF(
               'Compound Alert'!AD107 &gt;= 10, "HIGH",IF(
                  'Compound Alert'!AD107 &gt;= 7, "MED","LOW")),IF(
                     $B$7="Emerging Threat", IF(
                        'Compound Alert'!AK107 &gt;= 10, "HIGH",IF(
                            'Compound Alert'!AK107 &gt;= 7, "MED","LOW")))))</f>
        <v>LOW</v>
      </c>
      <c r="P146" s="25"/>
      <c r="Q146" s="27"/>
      <c r="R146" s="27"/>
      <c r="S146" s="21"/>
      <c r="T146" s="21"/>
      <c r="U146" s="21"/>
      <c r="V146" s="21"/>
      <c r="W146" s="21"/>
      <c r="X146" s="21"/>
      <c r="Y146" s="28"/>
      <c r="Z146" s="28"/>
      <c r="AA146" s="28"/>
      <c r="AB146" s="28"/>
      <c r="AC146" s="28"/>
      <c r="AD146" s="28"/>
      <c r="AE146" s="28"/>
      <c r="AF146" s="28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</row>
    <row r="147" spans="1:50" x14ac:dyDescent="0.2">
      <c r="A147" s="64">
        <v>103</v>
      </c>
      <c r="B147" s="20" t="str">
        <f>'Compound Alert'!B108</f>
        <v>Lithuania</v>
      </c>
      <c r="C147" s="20" t="str">
        <f>'Compound Alert'!C108</f>
        <v>LTU</v>
      </c>
      <c r="D147" s="20" t="str">
        <f>'Compound Alert'!D108</f>
        <v>ECS           Europe &amp; Central Asia</v>
      </c>
      <c r="E147" s="20" t="str">
        <f>'Compound Alert'!E108</f>
        <v xml:space="preserve"> </v>
      </c>
      <c r="F147" s="50">
        <f>'Compound Alert'!F108</f>
        <v>0</v>
      </c>
      <c r="G147" s="22">
        <f>IF($B$7="Overall Alert",'Compound Alert'!G108,IF($B$7="Underlying Vulnerability",'Compound Alert'!J108,IF($B$7="Emerging Threat",'Compound Alert'!M108)))</f>
        <v>0.5</v>
      </c>
      <c r="H147" s="23">
        <f>IF($B$7="Overall Alert",'Compound Alert'!H108,IF($B$7="Underlying Vulnerability",'Compound Alert'!K108,IF($B$7="Emerging Threat",'Compound Alert'!N108)))</f>
        <v>0.5</v>
      </c>
      <c r="I147" s="50">
        <f>'Compound Alert'!Q108</f>
        <v>0</v>
      </c>
      <c r="J147" s="25" t="str">
        <f>IF(
   $B$7="Overall Alert",IF(
      'Compound Alert'!R108 &gt;= 7, "HIGH",IF(
         'Compound Alert'!R108 &gt;= 5, "MED","LOW")), IF(
            $B$7="Underlying Vulnerability", IF(
               'Compound Alert'!Y108 &gt;= 10, "HIGH",IF(
                  'Compound Alert'!Y108 &gt;= 7, "MED","LOW")),IF(
                     $B$7="Emerging Threat", IF(
                        'Compound Alert'!AF108 &gt;= 10, "HIGH",IF(
                            'Compound Alert'!AF108 &gt;= 7, "MED","LOW")))))</f>
        <v>MED</v>
      </c>
      <c r="K147" s="25" t="str">
        <f>IF(
   $B$7="Overall Alert",IF(
      'Compound Alert'!S108 &gt;= 7, "HIGH",IF(
         'Compound Alert'!S108 &gt;= 5, "MED","LOW")), IF(
            $B$7="Underlying Vulnerability", IF(
               'Compound Alert'!Z108 &gt;= 10, "HIGH",IF(
                  'Compound Alert'!Z108 &gt;= 7, "MED","LOW")),IF(
                     $B$7="Emerging Threat", IF(
                        'Compound Alert'!AG108 &gt;= 10, "HIGH",IF(
                            'Compound Alert'!AG108 &gt;= 7, "MED","LOW")))))</f>
        <v>LOW</v>
      </c>
      <c r="L147" s="25" t="str">
        <f>IF(
   $B$7="Overall Alert",IF(
      'Compound Alert'!T108 &gt;= 7, "HIGH",IF(
         'Compound Alert'!T108 &gt;= 5, "MED","LOW")), IF(
            $B$7="Underlying Vulnerability", IF(
               'Compound Alert'!AA108 &gt;= 10, "HIGH",IF(
                  'Compound Alert'!AA108 &gt;= 7, "MED","LOW")),IF(
                     $B$7="Emerging Threat", IF(
                        'Compound Alert'!AH108 &gt;= 10, "HIGH",IF(
                            'Compound Alert'!AH108 &gt;= 7, "MED","LOW")))))</f>
        <v>LOW</v>
      </c>
      <c r="M147" s="25" t="str">
        <f>IF(
   $B$7="Overall Alert",IF(
      'Compound Alert'!U108 &gt;= 7, "HIGH",IF(
         'Compound Alert'!U108 &gt;= 5, "MED","LOW")), IF(
            $B$7="Underlying Vulnerability", IF(
               'Compound Alert'!AB108 &gt;= 10, "HIGH",IF(
                  'Compound Alert'!AB108 &gt;= 7, "MED","LOW")),IF(
                     $B$7="Emerging Threat", IF(
                        'Compound Alert'!AI108 &gt;= 10, "HIGH",IF(
                            'Compound Alert'!AI108 &gt;= 7, "MED","LOW")))))</f>
        <v>LOW</v>
      </c>
      <c r="N147" s="25" t="str">
        <f>IF(
   $B$7="Overall Alert",IF(
      'Compound Alert'!V108 &gt;= 7, "HIGH",IF(
         'Compound Alert'!V108 &gt;= 5, "MED","LOW")), IF(
            $B$7="Underlying Vulnerability", IF(
               'Compound Alert'!AC108 &gt;= 10, "HIGH",IF(
                  'Compound Alert'!AC108 &gt;= 7, "MED","LOW")),IF(
                     $B$7="Emerging Threat", IF(
                        'Compound Alert'!AJ108 &gt;= 10, "HIGH",IF(
                            'Compound Alert'!AJ108 &gt;= 7, "MED","LOW")))))</f>
        <v>LOW</v>
      </c>
      <c r="O147" s="25" t="str">
        <f>IF(
   $B$7="Overall Alert",IF(
      'Compound Alert'!W108 &gt;= 7, "HIGH",IF(
         'Compound Alert'!W108 &gt;= 5, "MED","LOW")), IF(
            $B$7="Underlying Vulnerability", IF(
               'Compound Alert'!AD108 &gt;= 10, "HIGH",IF(
                  'Compound Alert'!AD108 &gt;= 7, "MED","LOW")),IF(
                     $B$7="Emerging Threat", IF(
                        'Compound Alert'!AK108 &gt;= 10, "HIGH",IF(
                            'Compound Alert'!AK108 &gt;= 7, "MED","LOW")))))</f>
        <v>LOW</v>
      </c>
      <c r="P147" s="25"/>
      <c r="Q147" s="27"/>
      <c r="R147" s="27"/>
      <c r="S147" s="21"/>
      <c r="T147" s="21"/>
      <c r="U147" s="21"/>
      <c r="V147" s="21"/>
      <c r="W147" s="21"/>
      <c r="X147" s="21"/>
      <c r="Y147" s="28"/>
      <c r="Z147" s="28"/>
      <c r="AA147" s="28"/>
      <c r="AB147" s="28"/>
      <c r="AC147" s="28"/>
      <c r="AD147" s="28"/>
      <c r="AE147" s="28"/>
      <c r="AF147" s="28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</row>
    <row r="148" spans="1:50" x14ac:dyDescent="0.2">
      <c r="A148" s="64">
        <v>104</v>
      </c>
      <c r="B148" s="20" t="str">
        <f>'Compound Alert'!B109</f>
        <v>Luxembourg</v>
      </c>
      <c r="C148" s="20" t="str">
        <f>'Compound Alert'!C109</f>
        <v>LUX</v>
      </c>
      <c r="D148" s="20" t="str">
        <f>'Compound Alert'!D109</f>
        <v>ECS           Europe &amp; Central Asia</v>
      </c>
      <c r="E148" s="20" t="str">
        <f>'Compound Alert'!E109</f>
        <v xml:space="preserve"> </v>
      </c>
      <c r="F148" s="50">
        <f>'Compound Alert'!F109</f>
        <v>0</v>
      </c>
      <c r="G148" s="22">
        <f>IF($B$7="Overall Alert",'Compound Alert'!G109,IF($B$7="Underlying Vulnerability",'Compound Alert'!J109,IF($B$7="Emerging Threat",'Compound Alert'!M109)))</f>
        <v>1</v>
      </c>
      <c r="H148" s="23">
        <f>IF($B$7="Overall Alert",'Compound Alert'!H109,IF($B$7="Underlying Vulnerability",'Compound Alert'!K109,IF($B$7="Emerging Threat",'Compound Alert'!N109)))</f>
        <v>1</v>
      </c>
      <c r="I148" s="50">
        <f>'Compound Alert'!Q109</f>
        <v>0</v>
      </c>
      <c r="J148" s="25" t="str">
        <f>IF(
   $B$7="Overall Alert",IF(
      'Compound Alert'!R109 &gt;= 7, "HIGH",IF(
         'Compound Alert'!R109 &gt;= 5, "MED","LOW")), IF(
            $B$7="Underlying Vulnerability", IF(
               'Compound Alert'!Y109 &gt;= 10, "HIGH",IF(
                  'Compound Alert'!Y109 &gt;= 7, "MED","LOW")),IF(
                     $B$7="Emerging Threat", IF(
                        'Compound Alert'!AF109 &gt;= 10, "HIGH",IF(
                            'Compound Alert'!AF109 &gt;= 7, "MED","LOW")))))</f>
        <v>HIGH</v>
      </c>
      <c r="K148" s="25" t="str">
        <f>IF(
   $B$7="Overall Alert",IF(
      'Compound Alert'!S109 &gt;= 7, "HIGH",IF(
         'Compound Alert'!S109 &gt;= 5, "MED","LOW")), IF(
            $B$7="Underlying Vulnerability", IF(
               'Compound Alert'!Z109 &gt;= 10, "HIGH",IF(
                  'Compound Alert'!Z109 &gt;= 7, "MED","LOW")),IF(
                     $B$7="Emerging Threat", IF(
                        'Compound Alert'!AG109 &gt;= 10, "HIGH",IF(
                            'Compound Alert'!AG109 &gt;= 7, "MED","LOW")))))</f>
        <v>LOW</v>
      </c>
      <c r="L148" s="25" t="str">
        <f>IF(
   $B$7="Overall Alert",IF(
      'Compound Alert'!T109 &gt;= 7, "HIGH",IF(
         'Compound Alert'!T109 &gt;= 5, "MED","LOW")), IF(
            $B$7="Underlying Vulnerability", IF(
               'Compound Alert'!AA109 &gt;= 10, "HIGH",IF(
                  'Compound Alert'!AA109 &gt;= 7, "MED","LOW")),IF(
                     $B$7="Emerging Threat", IF(
                        'Compound Alert'!AH109 &gt;= 10, "HIGH",IF(
                            'Compound Alert'!AH109 &gt;= 7, "MED","LOW")))))</f>
        <v>LOW</v>
      </c>
      <c r="M148" s="25" t="str">
        <f>IF(
   $B$7="Overall Alert",IF(
      'Compound Alert'!U109 &gt;= 7, "HIGH",IF(
         'Compound Alert'!U109 &gt;= 5, "MED","LOW")), IF(
            $B$7="Underlying Vulnerability", IF(
               'Compound Alert'!AB109 &gt;= 10, "HIGH",IF(
                  'Compound Alert'!AB109 &gt;= 7, "MED","LOW")),IF(
                     $B$7="Emerging Threat", IF(
                        'Compound Alert'!AI109 &gt;= 10, "HIGH",IF(
                            'Compound Alert'!AI109 &gt;= 7, "MED","LOW")))))</f>
        <v>LOW</v>
      </c>
      <c r="N148" s="25" t="str">
        <f>IF(
   $B$7="Overall Alert",IF(
      'Compound Alert'!V109 &gt;= 7, "HIGH",IF(
         'Compound Alert'!V109 &gt;= 5, "MED","LOW")), IF(
            $B$7="Underlying Vulnerability", IF(
               'Compound Alert'!AC109 &gt;= 10, "HIGH",IF(
                  'Compound Alert'!AC109 &gt;= 7, "MED","LOW")),IF(
                     $B$7="Emerging Threat", IF(
                        'Compound Alert'!AJ109 &gt;= 10, "HIGH",IF(
                            'Compound Alert'!AJ109 &gt;= 7, "MED","LOW")))))</f>
        <v>LOW</v>
      </c>
      <c r="O148" s="25" t="str">
        <f>IF(
   $B$7="Overall Alert",IF(
      'Compound Alert'!W109 &gt;= 7, "HIGH",IF(
         'Compound Alert'!W109 &gt;= 5, "MED","LOW")), IF(
            $B$7="Underlying Vulnerability", IF(
               'Compound Alert'!AD109 &gt;= 10, "HIGH",IF(
                  'Compound Alert'!AD109 &gt;= 7, "MED","LOW")),IF(
                     $B$7="Emerging Threat", IF(
                        'Compound Alert'!AK109 &gt;= 10, "HIGH",IF(
                            'Compound Alert'!AK109 &gt;= 7, "MED","LOW")))))</f>
        <v>LOW</v>
      </c>
      <c r="P148" s="25"/>
      <c r="Q148" s="27"/>
      <c r="R148" s="27"/>
      <c r="S148" s="21"/>
      <c r="T148" s="21"/>
      <c r="U148" s="21"/>
      <c r="V148" s="21"/>
      <c r="W148" s="21"/>
      <c r="X148" s="21"/>
      <c r="Y148" s="28"/>
      <c r="Z148" s="28"/>
      <c r="AA148" s="28"/>
      <c r="AB148" s="28"/>
      <c r="AC148" s="28"/>
      <c r="AD148" s="28"/>
      <c r="AE148" s="28"/>
      <c r="AF148" s="28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</row>
    <row r="149" spans="1:50" x14ac:dyDescent="0.2">
      <c r="A149" s="64">
        <v>105</v>
      </c>
      <c r="B149" s="20" t="str">
        <f>'Compound Alert'!B110</f>
        <v>Latvia</v>
      </c>
      <c r="C149" s="20" t="str">
        <f>'Compound Alert'!C110</f>
        <v>LVA</v>
      </c>
      <c r="D149" s="20" t="str">
        <f>'Compound Alert'!D110</f>
        <v>ECS           Europe &amp; Central Asia</v>
      </c>
      <c r="E149" s="20" t="str">
        <f>'Compound Alert'!E110</f>
        <v xml:space="preserve"> </v>
      </c>
      <c r="F149" s="50">
        <f>'Compound Alert'!F110</f>
        <v>0</v>
      </c>
      <c r="G149" s="22">
        <f>IF($B$7="Overall Alert",'Compound Alert'!G110,IF($B$7="Underlying Vulnerability",'Compound Alert'!J110,IF($B$7="Emerging Threat",'Compound Alert'!M110)))</f>
        <v>0.5</v>
      </c>
      <c r="H149" s="23">
        <f>IF($B$7="Overall Alert",'Compound Alert'!H110,IF($B$7="Underlying Vulnerability",'Compound Alert'!K110,IF($B$7="Emerging Threat",'Compound Alert'!N110)))</f>
        <v>0.5</v>
      </c>
      <c r="I149" s="50">
        <f>'Compound Alert'!Q110</f>
        <v>0</v>
      </c>
      <c r="J149" s="25" t="str">
        <f>IF(
   $B$7="Overall Alert",IF(
      'Compound Alert'!R110 &gt;= 7, "HIGH",IF(
         'Compound Alert'!R110 &gt;= 5, "MED","LOW")), IF(
            $B$7="Underlying Vulnerability", IF(
               'Compound Alert'!Y110 &gt;= 10, "HIGH",IF(
                  'Compound Alert'!Y110 &gt;= 7, "MED","LOW")),IF(
                     $B$7="Emerging Threat", IF(
                        'Compound Alert'!AF110 &gt;= 10, "HIGH",IF(
                            'Compound Alert'!AF110 &gt;= 7, "MED","LOW")))))</f>
        <v>MED</v>
      </c>
      <c r="K149" s="25" t="str">
        <f>IF(
   $B$7="Overall Alert",IF(
      'Compound Alert'!S110 &gt;= 7, "HIGH",IF(
         'Compound Alert'!S110 &gt;= 5, "MED","LOW")), IF(
            $B$7="Underlying Vulnerability", IF(
               'Compound Alert'!Z110 &gt;= 10, "HIGH",IF(
                  'Compound Alert'!Z110 &gt;= 7, "MED","LOW")),IF(
                     $B$7="Emerging Threat", IF(
                        'Compound Alert'!AG110 &gt;= 10, "HIGH",IF(
                            'Compound Alert'!AG110 &gt;= 7, "MED","LOW")))))</f>
        <v>LOW</v>
      </c>
      <c r="L149" s="25" t="str">
        <f>IF(
   $B$7="Overall Alert",IF(
      'Compound Alert'!T110 &gt;= 7, "HIGH",IF(
         'Compound Alert'!T110 &gt;= 5, "MED","LOW")), IF(
            $B$7="Underlying Vulnerability", IF(
               'Compound Alert'!AA110 &gt;= 10, "HIGH",IF(
                  'Compound Alert'!AA110 &gt;= 7, "MED","LOW")),IF(
                     $B$7="Emerging Threat", IF(
                        'Compound Alert'!AH110 &gt;= 10, "HIGH",IF(
                            'Compound Alert'!AH110 &gt;= 7, "MED","LOW")))))</f>
        <v>LOW</v>
      </c>
      <c r="M149" s="25" t="str">
        <f>IF(
   $B$7="Overall Alert",IF(
      'Compound Alert'!U110 &gt;= 7, "HIGH",IF(
         'Compound Alert'!U110 &gt;= 5, "MED","LOW")), IF(
            $B$7="Underlying Vulnerability", IF(
               'Compound Alert'!AB110 &gt;= 10, "HIGH",IF(
                  'Compound Alert'!AB110 &gt;= 7, "MED","LOW")),IF(
                     $B$7="Emerging Threat", IF(
                        'Compound Alert'!AI110 &gt;= 10, "HIGH",IF(
                            'Compound Alert'!AI110 &gt;= 7, "MED","LOW")))))</f>
        <v>LOW</v>
      </c>
      <c r="N149" s="25" t="str">
        <f>IF(
   $B$7="Overall Alert",IF(
      'Compound Alert'!V110 &gt;= 7, "HIGH",IF(
         'Compound Alert'!V110 &gt;= 5, "MED","LOW")), IF(
            $B$7="Underlying Vulnerability", IF(
               'Compound Alert'!AC110 &gt;= 10, "HIGH",IF(
                  'Compound Alert'!AC110 &gt;= 7, "MED","LOW")),IF(
                     $B$7="Emerging Threat", IF(
                        'Compound Alert'!AJ110 &gt;= 10, "HIGH",IF(
                            'Compound Alert'!AJ110 &gt;= 7, "MED","LOW")))))</f>
        <v>LOW</v>
      </c>
      <c r="O149" s="25" t="str">
        <f>IF(
   $B$7="Overall Alert",IF(
      'Compound Alert'!W110 &gt;= 7, "HIGH",IF(
         'Compound Alert'!W110 &gt;= 5, "MED","LOW")), IF(
            $B$7="Underlying Vulnerability", IF(
               'Compound Alert'!AD110 &gt;= 10, "HIGH",IF(
                  'Compound Alert'!AD110 &gt;= 7, "MED","LOW")),IF(
                     $B$7="Emerging Threat", IF(
                        'Compound Alert'!AK110 &gt;= 10, "HIGH",IF(
                            'Compound Alert'!AK110 &gt;= 7, "MED","LOW")))))</f>
        <v>LOW</v>
      </c>
      <c r="P149" s="25"/>
      <c r="Q149" s="27"/>
      <c r="R149" s="27"/>
      <c r="S149" s="21"/>
      <c r="T149" s="21"/>
      <c r="U149" s="21"/>
      <c r="V149" s="21"/>
      <c r="W149" s="21"/>
      <c r="X149" s="21"/>
      <c r="Y149" s="28"/>
      <c r="Z149" s="28"/>
      <c r="AA149" s="28"/>
      <c r="AB149" s="28"/>
      <c r="AC149" s="28"/>
      <c r="AD149" s="28"/>
      <c r="AE149" s="28"/>
      <c r="AF149" s="28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</row>
    <row r="150" spans="1:50" x14ac:dyDescent="0.2">
      <c r="A150" s="64">
        <v>106</v>
      </c>
      <c r="B150" s="20" t="str">
        <f>'Compound Alert'!B111</f>
        <v>Morocco</v>
      </c>
      <c r="C150" s="20" t="str">
        <f>'Compound Alert'!C111</f>
        <v>MAR</v>
      </c>
      <c r="D150" s="20" t="str">
        <f>'Compound Alert'!D111</f>
        <v>MEA           Middle East &amp; North Africa</v>
      </c>
      <c r="E150" s="20" t="str">
        <f>'Compound Alert'!E111</f>
        <v>IBRD</v>
      </c>
      <c r="F150" s="50">
        <f>'Compound Alert'!F111</f>
        <v>0</v>
      </c>
      <c r="G150" s="22">
        <f>IF($B$7="Overall Alert",'Compound Alert'!G111,IF($B$7="Underlying Vulnerability",'Compound Alert'!J111,IF($B$7="Emerging Threat",'Compound Alert'!M111)))</f>
        <v>1.5</v>
      </c>
      <c r="H150" s="23">
        <f>IF($B$7="Overall Alert",'Compound Alert'!H111,IF($B$7="Underlying Vulnerability",'Compound Alert'!K111,IF($B$7="Emerging Threat",'Compound Alert'!N111)))</f>
        <v>1.5</v>
      </c>
      <c r="I150" s="50">
        <f>'Compound Alert'!Q111</f>
        <v>0</v>
      </c>
      <c r="J150" s="25" t="str">
        <f>IF(
   $B$7="Overall Alert",IF(
      'Compound Alert'!R111 &gt;= 7, "HIGH",IF(
         'Compound Alert'!R111 &gt;= 5, "MED","LOW")), IF(
            $B$7="Underlying Vulnerability", IF(
               'Compound Alert'!Y111 &gt;= 10, "HIGH",IF(
                  'Compound Alert'!Y111 &gt;= 7, "MED","LOW")),IF(
                     $B$7="Emerging Threat", IF(
                        'Compound Alert'!AF111 &gt;= 10, "HIGH",IF(
                            'Compound Alert'!AF111 &gt;= 7, "MED","LOW")))))</f>
        <v>MED</v>
      </c>
      <c r="K150" s="25" t="str">
        <f>IF(
   $B$7="Overall Alert",IF(
      'Compound Alert'!S111 &gt;= 7, "HIGH",IF(
         'Compound Alert'!S111 &gt;= 5, "MED","LOW")), IF(
            $B$7="Underlying Vulnerability", IF(
               'Compound Alert'!Z111 &gt;= 10, "HIGH",IF(
                  'Compound Alert'!Z111 &gt;= 7, "MED","LOW")),IF(
                     $B$7="Emerging Threat", IF(
                        'Compound Alert'!AG111 &gt;= 10, "HIGH",IF(
                            'Compound Alert'!AG111 &gt;= 7, "MED","LOW")))))</f>
        <v>LOW</v>
      </c>
      <c r="L150" s="25" t="str">
        <f>IF(
   $B$7="Overall Alert",IF(
      'Compound Alert'!T111 &gt;= 7, "HIGH",IF(
         'Compound Alert'!T111 &gt;= 5, "MED","LOW")), IF(
            $B$7="Underlying Vulnerability", IF(
               'Compound Alert'!AA111 &gt;= 10, "HIGH",IF(
                  'Compound Alert'!AA111 &gt;= 7, "MED","LOW")),IF(
                     $B$7="Emerging Threat", IF(
                        'Compound Alert'!AH111 &gt;= 10, "HIGH",IF(
                            'Compound Alert'!AH111 &gt;= 7, "MED","LOW")))))</f>
        <v>LOW</v>
      </c>
      <c r="M150" s="25" t="str">
        <f>IF(
   $B$7="Overall Alert",IF(
      'Compound Alert'!U111 &gt;= 7, "HIGH",IF(
         'Compound Alert'!U111 &gt;= 5, "MED","LOW")), IF(
            $B$7="Underlying Vulnerability", IF(
               'Compound Alert'!AB111 &gt;= 10, "HIGH",IF(
                  'Compound Alert'!AB111 &gt;= 7, "MED","LOW")),IF(
                     $B$7="Emerging Threat", IF(
                        'Compound Alert'!AI111 &gt;= 10, "HIGH",IF(
                            'Compound Alert'!AI111 &gt;= 7, "MED","LOW")))))</f>
        <v>HIGH</v>
      </c>
      <c r="N150" s="25" t="str">
        <f>IF(
   $B$7="Overall Alert",IF(
      'Compound Alert'!V111 &gt;= 7, "HIGH",IF(
         'Compound Alert'!V111 &gt;= 5, "MED","LOW")), IF(
            $B$7="Underlying Vulnerability", IF(
               'Compound Alert'!AC111 &gt;= 10, "HIGH",IF(
                  'Compound Alert'!AC111 &gt;= 7, "MED","LOW")),IF(
                     $B$7="Emerging Threat", IF(
                        'Compound Alert'!AJ111 &gt;= 10, "HIGH",IF(
                            'Compound Alert'!AJ111 &gt;= 7, "MED","LOW")))))</f>
        <v>LOW</v>
      </c>
      <c r="O150" s="25" t="str">
        <f>IF(
   $B$7="Overall Alert",IF(
      'Compound Alert'!W111 &gt;= 7, "HIGH",IF(
         'Compound Alert'!W111 &gt;= 5, "MED","LOW")), IF(
            $B$7="Underlying Vulnerability", IF(
               'Compound Alert'!AD111 &gt;= 10, "HIGH",IF(
                  'Compound Alert'!AD111 &gt;= 7, "MED","LOW")),IF(
                     $B$7="Emerging Threat", IF(
                        'Compound Alert'!AK111 &gt;= 10, "HIGH",IF(
                            'Compound Alert'!AK111 &gt;= 7, "MED","LOW")))))</f>
        <v>LOW</v>
      </c>
      <c r="P150" s="25"/>
      <c r="Q150" s="27"/>
      <c r="R150" s="27"/>
      <c r="S150" s="21"/>
      <c r="T150" s="21"/>
      <c r="U150" s="21"/>
      <c r="V150" s="21"/>
      <c r="W150" s="21"/>
      <c r="X150" s="21"/>
      <c r="Y150" s="28"/>
      <c r="Z150" s="28"/>
      <c r="AA150" s="28"/>
      <c r="AB150" s="28"/>
      <c r="AC150" s="28"/>
      <c r="AD150" s="28"/>
      <c r="AE150" s="28"/>
      <c r="AF150" s="28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</row>
    <row r="151" spans="1:50" x14ac:dyDescent="0.2">
      <c r="A151" s="64">
        <v>107</v>
      </c>
      <c r="B151" s="20" t="str">
        <f>'Compound Alert'!B112</f>
        <v>Moldova Republic of</v>
      </c>
      <c r="C151" s="20" t="str">
        <f>'Compound Alert'!C112</f>
        <v>MDA</v>
      </c>
      <c r="D151" s="20" t="str">
        <f>'Compound Alert'!D112</f>
        <v>ECS           Europe &amp; Central Asia</v>
      </c>
      <c r="E151" s="20" t="str">
        <f>'Compound Alert'!E112</f>
        <v>IBRD</v>
      </c>
      <c r="F151" s="50">
        <f>'Compound Alert'!F112</f>
        <v>0</v>
      </c>
      <c r="G151" s="22">
        <f>IF($B$7="Overall Alert",'Compound Alert'!G112,IF($B$7="Underlying Vulnerability",'Compound Alert'!J112,IF($B$7="Emerging Threat",'Compound Alert'!M112)))</f>
        <v>1.5</v>
      </c>
      <c r="H151" s="23">
        <f>IF($B$7="Overall Alert",'Compound Alert'!H112,IF($B$7="Underlying Vulnerability",'Compound Alert'!K112,IF($B$7="Emerging Threat",'Compound Alert'!N112)))</f>
        <v>1.5</v>
      </c>
      <c r="I151" s="50">
        <f>'Compound Alert'!Q112</f>
        <v>0</v>
      </c>
      <c r="J151" s="25" t="str">
        <f>IF(
   $B$7="Overall Alert",IF(
      'Compound Alert'!R112 &gt;= 7, "HIGH",IF(
         'Compound Alert'!R112 &gt;= 5, "MED","LOW")), IF(
            $B$7="Underlying Vulnerability", IF(
               'Compound Alert'!Y112 &gt;= 10, "HIGH",IF(
                  'Compound Alert'!Y112 &gt;= 7, "MED","LOW")),IF(
                     $B$7="Emerging Threat", IF(
                        'Compound Alert'!AF112 &gt;= 10, "HIGH",IF(
                            'Compound Alert'!AF112 &gt;= 7, "MED","LOW")))))</f>
        <v>HIGH</v>
      </c>
      <c r="K151" s="25" t="str">
        <f>IF(
   $B$7="Overall Alert",IF(
      'Compound Alert'!S112 &gt;= 7, "HIGH",IF(
         'Compound Alert'!S112 &gt;= 5, "MED","LOW")), IF(
            $B$7="Underlying Vulnerability", IF(
               'Compound Alert'!Z112 &gt;= 10, "HIGH",IF(
                  'Compound Alert'!Z112 &gt;= 7, "MED","LOW")),IF(
                     $B$7="Emerging Threat", IF(
                        'Compound Alert'!AG112 &gt;= 10, "HIGH",IF(
                            'Compound Alert'!AG112 &gt;= 7, "MED","LOW")))))</f>
        <v>LOW</v>
      </c>
      <c r="L151" s="25" t="str">
        <f>IF(
   $B$7="Overall Alert",IF(
      'Compound Alert'!T112 &gt;= 7, "HIGH",IF(
         'Compound Alert'!T112 &gt;= 5, "MED","LOW")), IF(
            $B$7="Underlying Vulnerability", IF(
               'Compound Alert'!AA112 &gt;= 10, "HIGH",IF(
                  'Compound Alert'!AA112 &gt;= 7, "MED","LOW")),IF(
                     $B$7="Emerging Threat", IF(
                        'Compound Alert'!AH112 &gt;= 10, "HIGH",IF(
                            'Compound Alert'!AH112 &gt;= 7, "MED","LOW")))))</f>
        <v>LOW</v>
      </c>
      <c r="M151" s="25" t="str">
        <f>IF(
   $B$7="Overall Alert",IF(
      'Compound Alert'!U112 &gt;= 7, "HIGH",IF(
         'Compound Alert'!U112 &gt;= 5, "MED","LOW")), IF(
            $B$7="Underlying Vulnerability", IF(
               'Compound Alert'!AB112 &gt;= 10, "HIGH",IF(
                  'Compound Alert'!AB112 &gt;= 7, "MED","LOW")),IF(
                     $B$7="Emerging Threat", IF(
                        'Compound Alert'!AI112 &gt;= 10, "HIGH",IF(
                            'Compound Alert'!AI112 &gt;= 7, "MED","LOW")))))</f>
        <v>MED</v>
      </c>
      <c r="N151" s="25" t="str">
        <f>IF(
   $B$7="Overall Alert",IF(
      'Compound Alert'!V112 &gt;= 7, "HIGH",IF(
         'Compound Alert'!V112 &gt;= 5, "MED","LOW")), IF(
            $B$7="Underlying Vulnerability", IF(
               'Compound Alert'!AC112 &gt;= 10, "HIGH",IF(
                  'Compound Alert'!AC112 &gt;= 7, "MED","LOW")),IF(
                     $B$7="Emerging Threat", IF(
                        'Compound Alert'!AJ112 &gt;= 10, "HIGH",IF(
                            'Compound Alert'!AJ112 &gt;= 7, "MED","LOW")))))</f>
        <v>LOW</v>
      </c>
      <c r="O151" s="25" t="str">
        <f>IF(
   $B$7="Overall Alert",IF(
      'Compound Alert'!W112 &gt;= 7, "HIGH",IF(
         'Compound Alert'!W112 &gt;= 5, "MED","LOW")), IF(
            $B$7="Underlying Vulnerability", IF(
               'Compound Alert'!AD112 &gt;= 10, "HIGH",IF(
                  'Compound Alert'!AD112 &gt;= 7, "MED","LOW")),IF(
                     $B$7="Emerging Threat", IF(
                        'Compound Alert'!AK112 &gt;= 10, "HIGH",IF(
                            'Compound Alert'!AK112 &gt;= 7, "MED","LOW")))))</f>
        <v>LOW</v>
      </c>
      <c r="P151" s="25"/>
      <c r="Q151" s="27"/>
      <c r="R151" s="27"/>
      <c r="S151" s="21"/>
      <c r="T151" s="21"/>
      <c r="U151" s="21"/>
      <c r="V151" s="21"/>
      <c r="W151" s="21"/>
      <c r="X151" s="21"/>
      <c r="Y151" s="28"/>
      <c r="Z151" s="28"/>
      <c r="AA151" s="28"/>
      <c r="AB151" s="28"/>
      <c r="AC151" s="28"/>
      <c r="AD151" s="28"/>
      <c r="AE151" s="28"/>
      <c r="AF151" s="28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</row>
    <row r="152" spans="1:50" x14ac:dyDescent="0.2">
      <c r="A152" s="64">
        <v>108</v>
      </c>
      <c r="B152" s="20" t="str">
        <f>'Compound Alert'!B113</f>
        <v>Madagascar</v>
      </c>
      <c r="C152" s="20" t="str">
        <f>'Compound Alert'!C113</f>
        <v>MDG</v>
      </c>
      <c r="D152" s="20" t="str">
        <f>'Compound Alert'!D113</f>
        <v>SSF           Sub-Saharan Africa</v>
      </c>
      <c r="E152" s="20" t="str">
        <f>'Compound Alert'!E113</f>
        <v>IDA</v>
      </c>
      <c r="F152" s="50">
        <f>'Compound Alert'!F113</f>
        <v>0</v>
      </c>
      <c r="G152" s="22">
        <f>IF($B$7="Overall Alert",'Compound Alert'!G113,IF($B$7="Underlying Vulnerability",'Compound Alert'!J113,IF($B$7="Emerging Threat",'Compound Alert'!M113)))</f>
        <v>4.5</v>
      </c>
      <c r="H152" s="23">
        <f>IF($B$7="Overall Alert",'Compound Alert'!H113,IF($B$7="Underlying Vulnerability",'Compound Alert'!K113,IF($B$7="Emerging Threat",'Compound Alert'!N113)))</f>
        <v>4.5</v>
      </c>
      <c r="I152" s="50">
        <f>'Compound Alert'!Q113</f>
        <v>0</v>
      </c>
      <c r="J152" s="25" t="str">
        <f>IF(
   $B$7="Overall Alert",IF(
      'Compound Alert'!R113 &gt;= 7, "HIGH",IF(
         'Compound Alert'!R113 &gt;= 5, "MED","LOW")), IF(
            $B$7="Underlying Vulnerability", IF(
               'Compound Alert'!Y113 &gt;= 10, "HIGH",IF(
                  'Compound Alert'!Y113 &gt;= 7, "MED","LOW")),IF(
                     $B$7="Emerging Threat", IF(
                        'Compound Alert'!AF113 &gt;= 10, "HIGH",IF(
                            'Compound Alert'!AF113 &gt;= 7, "MED","LOW")))))</f>
        <v>HIGH</v>
      </c>
      <c r="K152" s="25" t="str">
        <f>IF(
   $B$7="Overall Alert",IF(
      'Compound Alert'!S113 &gt;= 7, "HIGH",IF(
         'Compound Alert'!S113 &gt;= 5, "MED","LOW")), IF(
            $B$7="Underlying Vulnerability", IF(
               'Compound Alert'!Z113 &gt;= 10, "HIGH",IF(
                  'Compound Alert'!Z113 &gt;= 7, "MED","LOW")),IF(
                     $B$7="Emerging Threat", IF(
                        'Compound Alert'!AG113 &gt;= 10, "HIGH",IF(
                            'Compound Alert'!AG113 &gt;= 7, "MED","LOW")))))</f>
        <v>HIGH</v>
      </c>
      <c r="L152" s="25" t="str">
        <f>IF(
   $B$7="Overall Alert",IF(
      'Compound Alert'!T113 &gt;= 7, "HIGH",IF(
         'Compound Alert'!T113 &gt;= 5, "MED","LOW")), IF(
            $B$7="Underlying Vulnerability", IF(
               'Compound Alert'!AA113 &gt;= 10, "HIGH",IF(
                  'Compound Alert'!AA113 &gt;= 7, "MED","LOW")),IF(
                     $B$7="Emerging Threat", IF(
                        'Compound Alert'!AH113 &gt;= 10, "HIGH",IF(
                            'Compound Alert'!AH113 &gt;= 7, "MED","LOW")))))</f>
        <v>MED</v>
      </c>
      <c r="M152" s="25" t="str">
        <f>IF(
   $B$7="Overall Alert",IF(
      'Compound Alert'!U113 &gt;= 7, "HIGH",IF(
         'Compound Alert'!U113 &gt;= 5, "MED","LOW")), IF(
            $B$7="Underlying Vulnerability", IF(
               'Compound Alert'!AB113 &gt;= 10, "HIGH",IF(
                  'Compound Alert'!AB113 &gt;= 7, "MED","LOW")),IF(
                     $B$7="Emerging Threat", IF(
                        'Compound Alert'!AI113 &gt;= 10, "HIGH",IF(
                            'Compound Alert'!AI113 &gt;= 7, "MED","LOW")))))</f>
        <v>HIGH</v>
      </c>
      <c r="N152" s="25" t="str">
        <f>IF(
   $B$7="Overall Alert",IF(
      'Compound Alert'!V113 &gt;= 7, "HIGH",IF(
         'Compound Alert'!V113 &gt;= 5, "MED","LOW")), IF(
            $B$7="Underlying Vulnerability", IF(
               'Compound Alert'!AC113 &gt;= 10, "HIGH",IF(
                  'Compound Alert'!AC113 &gt;= 7, "MED","LOW")),IF(
                     $B$7="Emerging Threat", IF(
                        'Compound Alert'!AJ113 &gt;= 10, "HIGH",IF(
                            'Compound Alert'!AJ113 &gt;= 7, "MED","LOW")))))</f>
        <v>HIGH</v>
      </c>
      <c r="O152" s="25" t="str">
        <f>IF(
   $B$7="Overall Alert",IF(
      'Compound Alert'!W113 &gt;= 7, "HIGH",IF(
         'Compound Alert'!W113 &gt;= 5, "MED","LOW")), IF(
            $B$7="Underlying Vulnerability", IF(
               'Compound Alert'!AD113 &gt;= 10, "HIGH",IF(
                  'Compound Alert'!AD113 &gt;= 7, "MED","LOW")),IF(
                     $B$7="Emerging Threat", IF(
                        'Compound Alert'!AK113 &gt;= 10, "HIGH",IF(
                            'Compound Alert'!AK113 &gt;= 7, "MED","LOW")))))</f>
        <v>LOW</v>
      </c>
      <c r="P152" s="25"/>
      <c r="Q152" s="27"/>
      <c r="R152" s="27"/>
      <c r="S152" s="21"/>
      <c r="T152" s="21"/>
      <c r="U152" s="21"/>
      <c r="V152" s="21"/>
      <c r="W152" s="21"/>
      <c r="X152" s="21"/>
      <c r="Y152" s="28"/>
      <c r="Z152" s="28"/>
      <c r="AA152" s="28"/>
      <c r="AB152" s="28"/>
      <c r="AC152" s="28"/>
      <c r="AD152" s="28"/>
      <c r="AE152" s="28"/>
      <c r="AF152" s="28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</row>
    <row r="153" spans="1:50" x14ac:dyDescent="0.2">
      <c r="A153" s="64">
        <v>109</v>
      </c>
      <c r="B153" s="20" t="str">
        <f>'Compound Alert'!B114</f>
        <v>Maldives</v>
      </c>
      <c r="C153" s="20" t="str">
        <f>'Compound Alert'!C114</f>
        <v>MDV</v>
      </c>
      <c r="D153" s="20" t="str">
        <f>'Compound Alert'!D114</f>
        <v>SAS           South Asia</v>
      </c>
      <c r="E153" s="20" t="str">
        <f>'Compound Alert'!E114</f>
        <v>IDA</v>
      </c>
      <c r="F153" s="50">
        <f>'Compound Alert'!F114</f>
        <v>0</v>
      </c>
      <c r="G153" s="22">
        <f>IF($B$7="Overall Alert",'Compound Alert'!G114,IF($B$7="Underlying Vulnerability",'Compound Alert'!J114,IF($B$7="Emerging Threat",'Compound Alert'!M114)))</f>
        <v>1.5</v>
      </c>
      <c r="H153" s="23">
        <f>IF($B$7="Overall Alert",'Compound Alert'!H114,IF($B$7="Underlying Vulnerability",'Compound Alert'!K114,IF($B$7="Emerging Threat",'Compound Alert'!N114)))</f>
        <v>1.5</v>
      </c>
      <c r="I153" s="50">
        <f>'Compound Alert'!Q114</f>
        <v>0</v>
      </c>
      <c r="J153" s="25" t="str">
        <f>IF(
   $B$7="Overall Alert",IF(
      'Compound Alert'!R114 &gt;= 7, "HIGH",IF(
         'Compound Alert'!R114 &gt;= 5, "MED","LOW")), IF(
            $B$7="Underlying Vulnerability", IF(
               'Compound Alert'!Y114 &gt;= 10, "HIGH",IF(
                  'Compound Alert'!Y114 &gt;= 7, "MED","LOW")),IF(
                     $B$7="Emerging Threat", IF(
                        'Compound Alert'!AF114 &gt;= 10, "HIGH",IF(
                            'Compound Alert'!AF114 &gt;= 7, "MED","LOW")))))</f>
        <v>HIGH</v>
      </c>
      <c r="K153" s="25" t="str">
        <f>IF(
   $B$7="Overall Alert",IF(
      'Compound Alert'!S114 &gt;= 7, "HIGH",IF(
         'Compound Alert'!S114 &gt;= 5, "MED","LOW")), IF(
            $B$7="Underlying Vulnerability", IF(
               'Compound Alert'!Z114 &gt;= 10, "HIGH",IF(
                  'Compound Alert'!Z114 &gt;= 7, "MED","LOW")),IF(
                     $B$7="Emerging Threat", IF(
                        'Compound Alert'!AG114 &gt;= 10, "HIGH",IF(
                            'Compound Alert'!AG114 &gt;= 7, "MED","LOW")))))</f>
        <v>LOW</v>
      </c>
      <c r="L153" s="25" t="str">
        <f>IF(
   $B$7="Overall Alert",IF(
      'Compound Alert'!T114 &gt;= 7, "HIGH",IF(
         'Compound Alert'!T114 &gt;= 5, "MED","LOW")), IF(
            $B$7="Underlying Vulnerability", IF(
               'Compound Alert'!AA114 &gt;= 10, "HIGH",IF(
                  'Compound Alert'!AA114 &gt;= 7, "MED","LOW")),IF(
                     $B$7="Emerging Threat", IF(
                        'Compound Alert'!AH114 &gt;= 10, "HIGH",IF(
                            'Compound Alert'!AH114 &gt;= 7, "MED","LOW")))))</f>
        <v>LOW</v>
      </c>
      <c r="M153" s="25" t="str">
        <f>IF(
   $B$7="Overall Alert",IF(
      'Compound Alert'!U114 &gt;= 7, "HIGH",IF(
         'Compound Alert'!U114 &gt;= 5, "MED","LOW")), IF(
            $B$7="Underlying Vulnerability", IF(
               'Compound Alert'!AB114 &gt;= 10, "HIGH",IF(
                  'Compound Alert'!AB114 &gt;= 7, "MED","LOW")),IF(
                     $B$7="Emerging Threat", IF(
                        'Compound Alert'!AI114 &gt;= 10, "HIGH",IF(
                            'Compound Alert'!AI114 &gt;= 7, "MED","LOW")))))</f>
        <v>LOW</v>
      </c>
      <c r="N153" s="25" t="str">
        <f>IF(
   $B$7="Overall Alert",IF(
      'Compound Alert'!V114 &gt;= 7, "HIGH",IF(
         'Compound Alert'!V114 &gt;= 5, "MED","LOW")), IF(
            $B$7="Underlying Vulnerability", IF(
               'Compound Alert'!AC114 &gt;= 10, "HIGH",IF(
                  'Compound Alert'!AC114 &gt;= 7, "MED","LOW")),IF(
                     $B$7="Emerging Threat", IF(
                        'Compound Alert'!AJ114 &gt;= 10, "HIGH",IF(
                            'Compound Alert'!AJ114 &gt;= 7, "MED","LOW")))))</f>
        <v>MED</v>
      </c>
      <c r="O153" s="25" t="str">
        <f>IF(
   $B$7="Overall Alert",IF(
      'Compound Alert'!W114 &gt;= 7, "HIGH",IF(
         'Compound Alert'!W114 &gt;= 5, "MED","LOW")), IF(
            $B$7="Underlying Vulnerability", IF(
               'Compound Alert'!AD114 &gt;= 10, "HIGH",IF(
                  'Compound Alert'!AD114 &gt;= 7, "MED","LOW")),IF(
                     $B$7="Emerging Threat", IF(
                        'Compound Alert'!AK114 &gt;= 10, "HIGH",IF(
                            'Compound Alert'!AK114 &gt;= 7, "MED","LOW")))))</f>
        <v>LOW</v>
      </c>
      <c r="P153" s="25"/>
      <c r="Q153" s="27"/>
      <c r="R153" s="27"/>
      <c r="S153" s="21"/>
      <c r="T153" s="21"/>
      <c r="U153" s="21"/>
      <c r="V153" s="21"/>
      <c r="W153" s="21"/>
      <c r="X153" s="21"/>
      <c r="Y153" s="28"/>
      <c r="Z153" s="28"/>
      <c r="AA153" s="28"/>
      <c r="AB153" s="28"/>
      <c r="AC153" s="28"/>
      <c r="AD153" s="28"/>
      <c r="AE153" s="28"/>
      <c r="AF153" s="28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</row>
    <row r="154" spans="1:50" x14ac:dyDescent="0.2">
      <c r="A154" s="64">
        <v>110</v>
      </c>
      <c r="B154" s="20" t="str">
        <f>'Compound Alert'!B115</f>
        <v>Mexico</v>
      </c>
      <c r="C154" s="20" t="str">
        <f>'Compound Alert'!C115</f>
        <v>MEX</v>
      </c>
      <c r="D154" s="20" t="str">
        <f>'Compound Alert'!D115</f>
        <v>LCN           Latin America &amp; Caribbean</v>
      </c>
      <c r="E154" s="20" t="str">
        <f>'Compound Alert'!E115</f>
        <v>IBRD</v>
      </c>
      <c r="F154" s="50">
        <f>'Compound Alert'!F115</f>
        <v>0</v>
      </c>
      <c r="G154" s="22">
        <f>IF($B$7="Overall Alert",'Compound Alert'!G115,IF($B$7="Underlying Vulnerability",'Compound Alert'!J115,IF($B$7="Emerging Threat",'Compound Alert'!M115)))</f>
        <v>2.5</v>
      </c>
      <c r="H154" s="23">
        <f>IF($B$7="Overall Alert",'Compound Alert'!H115,IF($B$7="Underlying Vulnerability",'Compound Alert'!K115,IF($B$7="Emerging Threat",'Compound Alert'!N115)))</f>
        <v>2.5</v>
      </c>
      <c r="I154" s="50">
        <f>'Compound Alert'!Q115</f>
        <v>0</v>
      </c>
      <c r="J154" s="25" t="str">
        <f>IF(
   $B$7="Overall Alert",IF(
      'Compound Alert'!R115 &gt;= 7, "HIGH",IF(
         'Compound Alert'!R115 &gt;= 5, "MED","LOW")), IF(
            $B$7="Underlying Vulnerability", IF(
               'Compound Alert'!Y115 &gt;= 10, "HIGH",IF(
                  'Compound Alert'!Y115 &gt;= 7, "MED","LOW")),IF(
                     $B$7="Emerging Threat", IF(
                        'Compound Alert'!AF115 &gt;= 10, "HIGH",IF(
                            'Compound Alert'!AF115 &gt;= 7, "MED","LOW")))))</f>
        <v>MED</v>
      </c>
      <c r="K154" s="25" t="str">
        <f>IF(
   $B$7="Overall Alert",IF(
      'Compound Alert'!S115 &gt;= 7, "HIGH",IF(
         'Compound Alert'!S115 &gt;= 5, "MED","LOW")), IF(
            $B$7="Underlying Vulnerability", IF(
               'Compound Alert'!Z115 &gt;= 10, "HIGH",IF(
                  'Compound Alert'!Z115 &gt;= 7, "MED","LOW")),IF(
                     $B$7="Emerging Threat", IF(
                        'Compound Alert'!AG115 &gt;= 10, "HIGH",IF(
                            'Compound Alert'!AG115 &gt;= 7, "MED","LOW")))))</f>
        <v>LOW</v>
      </c>
      <c r="L154" s="25" t="str">
        <f>IF(
   $B$7="Overall Alert",IF(
      'Compound Alert'!T115 &gt;= 7, "HIGH",IF(
         'Compound Alert'!T115 &gt;= 5, "MED","LOW")), IF(
            $B$7="Underlying Vulnerability", IF(
               'Compound Alert'!AA115 &gt;= 10, "HIGH",IF(
                  'Compound Alert'!AA115 &gt;= 7, "MED","LOW")),IF(
                     $B$7="Emerging Threat", IF(
                        'Compound Alert'!AH115 &gt;= 10, "HIGH",IF(
                            'Compound Alert'!AH115 &gt;= 7, "MED","LOW")))))</f>
        <v>MED</v>
      </c>
      <c r="M154" s="25" t="str">
        <f>IF(
   $B$7="Overall Alert",IF(
      'Compound Alert'!U115 &gt;= 7, "HIGH",IF(
         'Compound Alert'!U115 &gt;= 5, "MED","LOW")), IF(
            $B$7="Underlying Vulnerability", IF(
               'Compound Alert'!AB115 &gt;= 10, "HIGH",IF(
                  'Compound Alert'!AB115 &gt;= 7, "MED","LOW")),IF(
                     $B$7="Emerging Threat", IF(
                        'Compound Alert'!AI115 &gt;= 10, "HIGH",IF(
                            'Compound Alert'!AI115 &gt;= 7, "MED","LOW")))))</f>
        <v>MED</v>
      </c>
      <c r="N154" s="25" t="str">
        <f>IF(
   $B$7="Overall Alert",IF(
      'Compound Alert'!V115 &gt;= 7, "HIGH",IF(
         'Compound Alert'!V115 &gt;= 5, "MED","LOW")), IF(
            $B$7="Underlying Vulnerability", IF(
               'Compound Alert'!AC115 &gt;= 10, "HIGH",IF(
                  'Compound Alert'!AC115 &gt;= 7, "MED","LOW")),IF(
                     $B$7="Emerging Threat", IF(
                        'Compound Alert'!AJ115 &gt;= 10, "HIGH",IF(
                            'Compound Alert'!AJ115 &gt;= 7, "MED","LOW")))))</f>
        <v>HIGH</v>
      </c>
      <c r="O154" s="25" t="str">
        <f>IF(
   $B$7="Overall Alert",IF(
      'Compound Alert'!W115 &gt;= 7, "HIGH",IF(
         'Compound Alert'!W115 &gt;= 5, "MED","LOW")), IF(
            $B$7="Underlying Vulnerability", IF(
               'Compound Alert'!AD115 &gt;= 10, "HIGH",IF(
                  'Compound Alert'!AD115 &gt;= 7, "MED","LOW")),IF(
                     $B$7="Emerging Threat", IF(
                        'Compound Alert'!AK115 &gt;= 10, "HIGH",IF(
                            'Compound Alert'!AK115 &gt;= 7, "MED","LOW")))))</f>
        <v>LOW</v>
      </c>
      <c r="P154" s="25"/>
      <c r="Q154" s="27"/>
      <c r="R154" s="27"/>
      <c r="S154" s="21"/>
      <c r="T154" s="21"/>
      <c r="U154" s="21"/>
      <c r="V154" s="21"/>
      <c r="W154" s="21"/>
      <c r="X154" s="21"/>
      <c r="Y154" s="28"/>
      <c r="Z154" s="28"/>
      <c r="AA154" s="28"/>
      <c r="AB154" s="28"/>
      <c r="AC154" s="28"/>
      <c r="AD154" s="28"/>
      <c r="AE154" s="28"/>
      <c r="AF154" s="28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</row>
    <row r="155" spans="1:50" x14ac:dyDescent="0.2">
      <c r="A155" s="64">
        <v>111</v>
      </c>
      <c r="B155" s="20" t="str">
        <f>'Compound Alert'!B116</f>
        <v>Marshall Islands</v>
      </c>
      <c r="C155" s="20" t="str">
        <f>'Compound Alert'!C116</f>
        <v>MHL</v>
      </c>
      <c r="D155" s="20" t="str">
        <f>'Compound Alert'!D116</f>
        <v>EAS           East Asia &amp; Pacific</v>
      </c>
      <c r="E155" s="20" t="str">
        <f>'Compound Alert'!E116</f>
        <v>IDA</v>
      </c>
      <c r="F155" s="50">
        <f>'Compound Alert'!F116</f>
        <v>0</v>
      </c>
      <c r="G155" s="22">
        <f>IF($B$7="Overall Alert",'Compound Alert'!G116,IF($B$7="Underlying Vulnerability",'Compound Alert'!J116,IF($B$7="Emerging Threat",'Compound Alert'!M116)))</f>
        <v>0</v>
      </c>
      <c r="H155" s="23">
        <f>IF($B$7="Overall Alert",'Compound Alert'!H116,IF($B$7="Underlying Vulnerability",'Compound Alert'!K116,IF($B$7="Emerging Threat",'Compound Alert'!N116)))</f>
        <v>0</v>
      </c>
      <c r="I155" s="50">
        <f>'Compound Alert'!Q116</f>
        <v>0</v>
      </c>
      <c r="J155" s="25" t="str">
        <f>IF(
   $B$7="Overall Alert",IF(
      'Compound Alert'!R116 &gt;= 7, "HIGH",IF(
         'Compound Alert'!R116 &gt;= 5, "MED","LOW")), IF(
            $B$7="Underlying Vulnerability", IF(
               'Compound Alert'!Y116 &gt;= 10, "HIGH",IF(
                  'Compound Alert'!Y116 &gt;= 7, "MED","LOW")),IF(
                     $B$7="Emerging Threat", IF(
                        'Compound Alert'!AF116 &gt;= 10, "HIGH",IF(
                            'Compound Alert'!AF116 &gt;= 7, "MED","LOW")))))</f>
        <v>LOW</v>
      </c>
      <c r="K155" s="25" t="str">
        <f>IF(
   $B$7="Overall Alert",IF(
      'Compound Alert'!S116 &gt;= 7, "HIGH",IF(
         'Compound Alert'!S116 &gt;= 5, "MED","LOW")), IF(
            $B$7="Underlying Vulnerability", IF(
               'Compound Alert'!Z116 &gt;= 10, "HIGH",IF(
                  'Compound Alert'!Z116 &gt;= 7, "MED","LOW")),IF(
                     $B$7="Emerging Threat", IF(
                        'Compound Alert'!AG116 &gt;= 10, "HIGH",IF(
                            'Compound Alert'!AG116 &gt;= 7, "MED","LOW")))))</f>
        <v>LOW</v>
      </c>
      <c r="L155" s="25" t="str">
        <f>IF(
   $B$7="Overall Alert",IF(
      'Compound Alert'!T116 &gt;= 7, "HIGH",IF(
         'Compound Alert'!T116 &gt;= 5, "MED","LOW")), IF(
            $B$7="Underlying Vulnerability", IF(
               'Compound Alert'!AA116 &gt;= 10, "HIGH",IF(
                  'Compound Alert'!AA116 &gt;= 7, "MED","LOW")),IF(
                     $B$7="Emerging Threat", IF(
                        'Compound Alert'!AH116 &gt;= 10, "HIGH",IF(
                            'Compound Alert'!AH116 &gt;= 7, "MED","LOW")))))</f>
        <v>LOW</v>
      </c>
      <c r="M155" s="25" t="str">
        <f>IF(
   $B$7="Overall Alert",IF(
      'Compound Alert'!U116 &gt;= 7, "HIGH",IF(
         'Compound Alert'!U116 &gt;= 5, "MED","LOW")), IF(
            $B$7="Underlying Vulnerability", IF(
               'Compound Alert'!AB116 &gt;= 10, "HIGH",IF(
                  'Compound Alert'!AB116 &gt;= 7, "MED","LOW")),IF(
                     $B$7="Emerging Threat", IF(
                        'Compound Alert'!AI116 &gt;= 10, "HIGH",IF(
                            'Compound Alert'!AI116 &gt;= 7, "MED","LOW")))))</f>
        <v>LOW</v>
      </c>
      <c r="N155" s="25" t="str">
        <f>IF(
   $B$7="Overall Alert",IF(
      'Compound Alert'!V116 &gt;= 7, "HIGH",IF(
         'Compound Alert'!V116 &gt;= 5, "MED","LOW")), IF(
            $B$7="Underlying Vulnerability", IF(
               'Compound Alert'!AC116 &gt;= 10, "HIGH",IF(
                  'Compound Alert'!AC116 &gt;= 7, "MED","LOW")),IF(
                     $B$7="Emerging Threat", IF(
                        'Compound Alert'!AJ116 &gt;= 10, "HIGH",IF(
                            'Compound Alert'!AJ116 &gt;= 7, "MED","LOW")))))</f>
        <v>LOW</v>
      </c>
      <c r="O155" s="25" t="str">
        <f>IF(
   $B$7="Overall Alert",IF(
      'Compound Alert'!W116 &gt;= 7, "HIGH",IF(
         'Compound Alert'!W116 &gt;= 5, "MED","LOW")), IF(
            $B$7="Underlying Vulnerability", IF(
               'Compound Alert'!AD116 &gt;= 10, "HIGH",IF(
                  'Compound Alert'!AD116 &gt;= 7, "MED","LOW")),IF(
                     $B$7="Emerging Threat", IF(
                        'Compound Alert'!AK116 &gt;= 10, "HIGH",IF(
                            'Compound Alert'!AK116 &gt;= 7, "MED","LOW")))))</f>
        <v>LOW</v>
      </c>
      <c r="P155" s="25"/>
      <c r="Q155" s="27"/>
      <c r="R155" s="27"/>
      <c r="S155" s="21"/>
      <c r="T155" s="21"/>
      <c r="U155" s="21"/>
      <c r="V155" s="21"/>
      <c r="W155" s="21"/>
      <c r="X155" s="21"/>
      <c r="Y155" s="28"/>
      <c r="Z155" s="28"/>
      <c r="AA155" s="28"/>
      <c r="AB155" s="28"/>
      <c r="AC155" s="28"/>
      <c r="AD155" s="28"/>
      <c r="AE155" s="28"/>
      <c r="AF155" s="28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</row>
    <row r="156" spans="1:50" x14ac:dyDescent="0.2">
      <c r="A156" s="64">
        <v>112</v>
      </c>
      <c r="B156" s="20" t="str">
        <f>'Compound Alert'!B117</f>
        <v>North Macedonia</v>
      </c>
      <c r="C156" s="20" t="str">
        <f>'Compound Alert'!C117</f>
        <v>MKD</v>
      </c>
      <c r="D156" s="20" t="str">
        <f>'Compound Alert'!D117</f>
        <v>ECS           Europe &amp; Central Asia</v>
      </c>
      <c r="E156" s="20" t="str">
        <f>'Compound Alert'!E117</f>
        <v>IBRD</v>
      </c>
      <c r="F156" s="50">
        <f>'Compound Alert'!F117</f>
        <v>0</v>
      </c>
      <c r="G156" s="22">
        <f>IF($B$7="Overall Alert",'Compound Alert'!G117,IF($B$7="Underlying Vulnerability",'Compound Alert'!J117,IF($B$7="Emerging Threat",'Compound Alert'!M117)))</f>
        <v>1.5</v>
      </c>
      <c r="H156" s="23">
        <f>IF($B$7="Overall Alert",'Compound Alert'!H117,IF($B$7="Underlying Vulnerability",'Compound Alert'!K117,IF($B$7="Emerging Threat",'Compound Alert'!N117)))</f>
        <v>1.5</v>
      </c>
      <c r="I156" s="50">
        <f>'Compound Alert'!Q117</f>
        <v>0</v>
      </c>
      <c r="J156" s="25" t="str">
        <f>IF(
   $B$7="Overall Alert",IF(
      'Compound Alert'!R117 &gt;= 7, "HIGH",IF(
         'Compound Alert'!R117 &gt;= 5, "MED","LOW")), IF(
            $B$7="Underlying Vulnerability", IF(
               'Compound Alert'!Y117 &gt;= 10, "HIGH",IF(
                  'Compound Alert'!Y117 &gt;= 7, "MED","LOW")),IF(
                     $B$7="Emerging Threat", IF(
                        'Compound Alert'!AF117 &gt;= 10, "HIGH",IF(
                            'Compound Alert'!AF117 &gt;= 7, "MED","LOW")))))</f>
        <v>HIGH</v>
      </c>
      <c r="K156" s="25" t="str">
        <f>IF(
   $B$7="Overall Alert",IF(
      'Compound Alert'!S117 &gt;= 7, "HIGH",IF(
         'Compound Alert'!S117 &gt;= 5, "MED","LOW")), IF(
            $B$7="Underlying Vulnerability", IF(
               'Compound Alert'!Z117 &gt;= 10, "HIGH",IF(
                  'Compound Alert'!Z117 &gt;= 7, "MED","LOW")),IF(
                     $B$7="Emerging Threat", IF(
                        'Compound Alert'!AG117 &gt;= 10, "HIGH",IF(
                            'Compound Alert'!AG117 &gt;= 7, "MED","LOW")))))</f>
        <v>LOW</v>
      </c>
      <c r="L156" s="25" t="str">
        <f>IF(
   $B$7="Overall Alert",IF(
      'Compound Alert'!T117 &gt;= 7, "HIGH",IF(
         'Compound Alert'!T117 &gt;= 5, "MED","LOW")), IF(
            $B$7="Underlying Vulnerability", IF(
               'Compound Alert'!AA117 &gt;= 10, "HIGH",IF(
                  'Compound Alert'!AA117 &gt;= 7, "MED","LOW")),IF(
                     $B$7="Emerging Threat", IF(
                        'Compound Alert'!AH117 &gt;= 10, "HIGH",IF(
                            'Compound Alert'!AH117 &gt;= 7, "MED","LOW")))))</f>
        <v>LOW</v>
      </c>
      <c r="M156" s="25" t="str">
        <f>IF(
   $B$7="Overall Alert",IF(
      'Compound Alert'!U117 &gt;= 7, "HIGH",IF(
         'Compound Alert'!U117 &gt;= 5, "MED","LOW")), IF(
            $B$7="Underlying Vulnerability", IF(
               'Compound Alert'!AB117 &gt;= 10, "HIGH",IF(
                  'Compound Alert'!AB117 &gt;= 7, "MED","LOW")),IF(
                     $B$7="Emerging Threat", IF(
                        'Compound Alert'!AI117 &gt;= 10, "HIGH",IF(
                            'Compound Alert'!AI117 &gt;= 7, "MED","LOW")))))</f>
        <v>MED</v>
      </c>
      <c r="N156" s="25" t="str">
        <f>IF(
   $B$7="Overall Alert",IF(
      'Compound Alert'!V117 &gt;= 7, "HIGH",IF(
         'Compound Alert'!V117 &gt;= 5, "MED","LOW")), IF(
            $B$7="Underlying Vulnerability", IF(
               'Compound Alert'!AC117 &gt;= 10, "HIGH",IF(
                  'Compound Alert'!AC117 &gt;= 7, "MED","LOW")),IF(
                     $B$7="Emerging Threat", IF(
                        'Compound Alert'!AJ117 &gt;= 10, "HIGH",IF(
                            'Compound Alert'!AJ117 &gt;= 7, "MED","LOW")))))</f>
        <v>LOW</v>
      </c>
      <c r="O156" s="25" t="str">
        <f>IF(
   $B$7="Overall Alert",IF(
      'Compound Alert'!W117 &gt;= 7, "HIGH",IF(
         'Compound Alert'!W117 &gt;= 5, "MED","LOW")), IF(
            $B$7="Underlying Vulnerability", IF(
               'Compound Alert'!AD117 &gt;= 10, "HIGH",IF(
                  'Compound Alert'!AD117 &gt;= 7, "MED","LOW")),IF(
                     $B$7="Emerging Threat", IF(
                        'Compound Alert'!AK117 &gt;= 10, "HIGH",IF(
                            'Compound Alert'!AK117 &gt;= 7, "MED","LOW")))))</f>
        <v>LOW</v>
      </c>
      <c r="P156" s="25"/>
      <c r="Q156" s="27"/>
      <c r="R156" s="27"/>
      <c r="S156" s="21"/>
      <c r="T156" s="21"/>
      <c r="U156" s="21"/>
      <c r="V156" s="21"/>
      <c r="W156" s="21"/>
      <c r="X156" s="21"/>
      <c r="Y156" s="28"/>
      <c r="Z156" s="28"/>
      <c r="AA156" s="28"/>
      <c r="AB156" s="28"/>
      <c r="AC156" s="28"/>
      <c r="AD156" s="28"/>
      <c r="AE156" s="28"/>
      <c r="AF156" s="28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</row>
    <row r="157" spans="1:50" x14ac:dyDescent="0.2">
      <c r="A157" s="64">
        <v>113</v>
      </c>
      <c r="B157" s="20" t="str">
        <f>'Compound Alert'!B118</f>
        <v>Mali</v>
      </c>
      <c r="C157" s="20" t="str">
        <f>'Compound Alert'!C118</f>
        <v>MLI</v>
      </c>
      <c r="D157" s="20" t="str">
        <f>'Compound Alert'!D118</f>
        <v>SSF           Sub-Saharan Africa</v>
      </c>
      <c r="E157" s="20" t="str">
        <f>'Compound Alert'!E118</f>
        <v>IDA</v>
      </c>
      <c r="F157" s="50">
        <f>'Compound Alert'!F118</f>
        <v>0</v>
      </c>
      <c r="G157" s="22">
        <f>IF($B$7="Overall Alert",'Compound Alert'!G118,IF($B$7="Underlying Vulnerability",'Compound Alert'!J118,IF($B$7="Emerging Threat",'Compound Alert'!M118)))</f>
        <v>4.5</v>
      </c>
      <c r="H157" s="23">
        <f>IF($B$7="Overall Alert",'Compound Alert'!H118,IF($B$7="Underlying Vulnerability",'Compound Alert'!K118,IF($B$7="Emerging Threat",'Compound Alert'!N118)))</f>
        <v>4.5</v>
      </c>
      <c r="I157" s="50">
        <f>'Compound Alert'!Q118</f>
        <v>0</v>
      </c>
      <c r="J157" s="25" t="str">
        <f>IF(
   $B$7="Overall Alert",IF(
      'Compound Alert'!R118 &gt;= 7, "HIGH",IF(
         'Compound Alert'!R118 &gt;= 5, "MED","LOW")), IF(
            $B$7="Underlying Vulnerability", IF(
               'Compound Alert'!Y118 &gt;= 10, "HIGH",IF(
                  'Compound Alert'!Y118 &gt;= 7, "MED","LOW")),IF(
                     $B$7="Emerging Threat", IF(
                        'Compound Alert'!AF118 &gt;= 10, "HIGH",IF(
                            'Compound Alert'!AF118 &gt;= 7, "MED","LOW")))))</f>
        <v>HIGH</v>
      </c>
      <c r="K157" s="25" t="str">
        <f>IF(
   $B$7="Overall Alert",IF(
      'Compound Alert'!S118 &gt;= 7, "HIGH",IF(
         'Compound Alert'!S118 &gt;= 5, "MED","LOW")), IF(
            $B$7="Underlying Vulnerability", IF(
               'Compound Alert'!Z118 &gt;= 10, "HIGH",IF(
                  'Compound Alert'!Z118 &gt;= 7, "MED","LOW")),IF(
                     $B$7="Emerging Threat", IF(
                        'Compound Alert'!AG118 &gt;= 10, "HIGH",IF(
                            'Compound Alert'!AG118 &gt;= 7, "MED","LOW")))))</f>
        <v>HIGH</v>
      </c>
      <c r="L157" s="25" t="str">
        <f>IF(
   $B$7="Overall Alert",IF(
      'Compound Alert'!T118 &gt;= 7, "HIGH",IF(
         'Compound Alert'!T118 &gt;= 5, "MED","LOW")), IF(
            $B$7="Underlying Vulnerability", IF(
               'Compound Alert'!AA118 &gt;= 10, "HIGH",IF(
                  'Compound Alert'!AA118 &gt;= 7, "MED","LOW")),IF(
                     $B$7="Emerging Threat", IF(
                        'Compound Alert'!AH118 &gt;= 10, "HIGH",IF(
                            'Compound Alert'!AH118 &gt;= 7, "MED","LOW")))))</f>
        <v>MED</v>
      </c>
      <c r="M157" s="25" t="str">
        <f>IF(
   $B$7="Overall Alert",IF(
      'Compound Alert'!U118 &gt;= 7, "HIGH",IF(
         'Compound Alert'!U118 &gt;= 5, "MED","LOW")), IF(
            $B$7="Underlying Vulnerability", IF(
               'Compound Alert'!AB118 &gt;= 10, "HIGH",IF(
                  'Compound Alert'!AB118 &gt;= 7, "MED","LOW")),IF(
                     $B$7="Emerging Threat", IF(
                        'Compound Alert'!AI118 &gt;= 10, "HIGH",IF(
                            'Compound Alert'!AI118 &gt;= 7, "MED","LOW")))))</f>
        <v>HIGH</v>
      </c>
      <c r="N157" s="25" t="str">
        <f>IF(
   $B$7="Overall Alert",IF(
      'Compound Alert'!V118 &gt;= 7, "HIGH",IF(
         'Compound Alert'!V118 &gt;= 5, "MED","LOW")), IF(
            $B$7="Underlying Vulnerability", IF(
               'Compound Alert'!AC118 &gt;= 10, "HIGH",IF(
                  'Compound Alert'!AC118 &gt;= 7, "MED","LOW")),IF(
                     $B$7="Emerging Threat", IF(
                        'Compound Alert'!AJ118 &gt;= 10, "HIGH",IF(
                            'Compound Alert'!AJ118 &gt;= 7, "MED","LOW")))))</f>
        <v>LOW</v>
      </c>
      <c r="O157" s="25" t="str">
        <f>IF(
   $B$7="Overall Alert",IF(
      'Compound Alert'!W118 &gt;= 7, "HIGH",IF(
         'Compound Alert'!W118 &gt;= 5, "MED","LOW")), IF(
            $B$7="Underlying Vulnerability", IF(
               'Compound Alert'!AD118 &gt;= 10, "HIGH",IF(
                  'Compound Alert'!AD118 &gt;= 7, "MED","LOW")),IF(
                     $B$7="Emerging Threat", IF(
                        'Compound Alert'!AK118 &gt;= 10, "HIGH",IF(
                            'Compound Alert'!AK118 &gt;= 7, "MED","LOW")))))</f>
        <v>HIGH</v>
      </c>
      <c r="P157" s="25"/>
      <c r="Q157" s="27"/>
      <c r="R157" s="27"/>
      <c r="S157" s="21"/>
      <c r="T157" s="21"/>
      <c r="U157" s="21"/>
      <c r="V157" s="21"/>
      <c r="W157" s="21"/>
      <c r="X157" s="21"/>
      <c r="Y157" s="28"/>
      <c r="Z157" s="28"/>
      <c r="AA157" s="28"/>
      <c r="AB157" s="28"/>
      <c r="AC157" s="28"/>
      <c r="AD157" s="28"/>
      <c r="AE157" s="28"/>
      <c r="AF157" s="28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</row>
    <row r="158" spans="1:50" x14ac:dyDescent="0.2">
      <c r="A158" s="64">
        <v>114</v>
      </c>
      <c r="B158" s="20" t="str">
        <f>'Compound Alert'!B119</f>
        <v>Malta</v>
      </c>
      <c r="C158" s="20" t="str">
        <f>'Compound Alert'!C119</f>
        <v>MLT</v>
      </c>
      <c r="D158" s="20" t="str">
        <f>'Compound Alert'!D119</f>
        <v>MEA           Middle East &amp; North Africa</v>
      </c>
      <c r="E158" s="20" t="str">
        <f>'Compound Alert'!E119</f>
        <v xml:space="preserve"> </v>
      </c>
      <c r="F158" s="50">
        <f>'Compound Alert'!F119</f>
        <v>0</v>
      </c>
      <c r="G158" s="22">
        <f>IF($B$7="Overall Alert",'Compound Alert'!G119,IF($B$7="Underlying Vulnerability",'Compound Alert'!J119,IF($B$7="Emerging Threat",'Compound Alert'!M119)))</f>
        <v>1</v>
      </c>
      <c r="H158" s="23">
        <f>IF($B$7="Overall Alert",'Compound Alert'!H119,IF($B$7="Underlying Vulnerability",'Compound Alert'!K119,IF($B$7="Emerging Threat",'Compound Alert'!N119)))</f>
        <v>1</v>
      </c>
      <c r="I158" s="50">
        <f>'Compound Alert'!Q119</f>
        <v>0</v>
      </c>
      <c r="J158" s="25" t="str">
        <f>IF(
   $B$7="Overall Alert",IF(
      'Compound Alert'!R119 &gt;= 7, "HIGH",IF(
         'Compound Alert'!R119 &gt;= 5, "MED","LOW")), IF(
            $B$7="Underlying Vulnerability", IF(
               'Compound Alert'!Y119 &gt;= 10, "HIGH",IF(
                  'Compound Alert'!Y119 &gt;= 7, "MED","LOW")),IF(
                     $B$7="Emerging Threat", IF(
                        'Compound Alert'!AF119 &gt;= 10, "HIGH",IF(
                            'Compound Alert'!AF119 &gt;= 7, "MED","LOW")))))</f>
        <v>HIGH</v>
      </c>
      <c r="K158" s="25" t="str">
        <f>IF(
   $B$7="Overall Alert",IF(
      'Compound Alert'!S119 &gt;= 7, "HIGH",IF(
         'Compound Alert'!S119 &gt;= 5, "MED","LOW")), IF(
            $B$7="Underlying Vulnerability", IF(
               'Compound Alert'!Z119 &gt;= 10, "HIGH",IF(
                  'Compound Alert'!Z119 &gt;= 7, "MED","LOW")),IF(
                     $B$7="Emerging Threat", IF(
                        'Compound Alert'!AG119 &gt;= 10, "HIGH",IF(
                            'Compound Alert'!AG119 &gt;= 7, "MED","LOW")))))</f>
        <v>LOW</v>
      </c>
      <c r="L158" s="25" t="str">
        <f>IF(
   $B$7="Overall Alert",IF(
      'Compound Alert'!T119 &gt;= 7, "HIGH",IF(
         'Compound Alert'!T119 &gt;= 5, "MED","LOW")), IF(
            $B$7="Underlying Vulnerability", IF(
               'Compound Alert'!AA119 &gt;= 10, "HIGH",IF(
                  'Compound Alert'!AA119 &gt;= 7, "MED","LOW")),IF(
                     $B$7="Emerging Threat", IF(
                        'Compound Alert'!AH119 &gt;= 10, "HIGH",IF(
                            'Compound Alert'!AH119 &gt;= 7, "MED","LOW")))))</f>
        <v>LOW</v>
      </c>
      <c r="M158" s="25" t="str">
        <f>IF(
   $B$7="Overall Alert",IF(
      'Compound Alert'!U119 &gt;= 7, "HIGH",IF(
         'Compound Alert'!U119 &gt;= 5, "MED","LOW")), IF(
            $B$7="Underlying Vulnerability", IF(
               'Compound Alert'!AB119 &gt;= 10, "HIGH",IF(
                  'Compound Alert'!AB119 &gt;= 7, "MED","LOW")),IF(
                     $B$7="Emerging Threat", IF(
                        'Compound Alert'!AI119 &gt;= 10, "HIGH",IF(
                            'Compound Alert'!AI119 &gt;= 7, "MED","LOW")))))</f>
        <v>LOW</v>
      </c>
      <c r="N158" s="25" t="str">
        <f>IF(
   $B$7="Overall Alert",IF(
      'Compound Alert'!V119 &gt;= 7, "HIGH",IF(
         'Compound Alert'!V119 &gt;= 5, "MED","LOW")), IF(
            $B$7="Underlying Vulnerability", IF(
               'Compound Alert'!AC119 &gt;= 10, "HIGH",IF(
                  'Compound Alert'!AC119 &gt;= 7, "MED","LOW")),IF(
                     $B$7="Emerging Threat", IF(
                        'Compound Alert'!AJ119 &gt;= 10, "HIGH",IF(
                            'Compound Alert'!AJ119 &gt;= 7, "MED","LOW")))))</f>
        <v>LOW</v>
      </c>
      <c r="O158" s="25" t="str">
        <f>IF(
   $B$7="Overall Alert",IF(
      'Compound Alert'!W119 &gt;= 7, "HIGH",IF(
         'Compound Alert'!W119 &gt;= 5, "MED","LOW")), IF(
            $B$7="Underlying Vulnerability", IF(
               'Compound Alert'!AD119 &gt;= 10, "HIGH",IF(
                  'Compound Alert'!AD119 &gt;= 7, "MED","LOW")),IF(
                     $B$7="Emerging Threat", IF(
                        'Compound Alert'!AK119 &gt;= 10, "HIGH",IF(
                            'Compound Alert'!AK119 &gt;= 7, "MED","LOW")))))</f>
        <v>LOW</v>
      </c>
      <c r="P158" s="25"/>
      <c r="Q158" s="27"/>
      <c r="R158" s="27"/>
      <c r="S158" s="21"/>
      <c r="T158" s="21"/>
      <c r="U158" s="21"/>
      <c r="V158" s="21"/>
      <c r="W158" s="21"/>
      <c r="X158" s="21"/>
      <c r="Y158" s="28"/>
      <c r="Z158" s="28"/>
      <c r="AA158" s="28"/>
      <c r="AB158" s="28"/>
      <c r="AC158" s="28"/>
      <c r="AD158" s="28"/>
      <c r="AE158" s="28"/>
      <c r="AF158" s="28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</row>
    <row r="159" spans="1:50" x14ac:dyDescent="0.2">
      <c r="A159" s="64">
        <v>115</v>
      </c>
      <c r="B159" s="20" t="str">
        <f>'Compound Alert'!B120</f>
        <v>Myanmar</v>
      </c>
      <c r="C159" s="20" t="str">
        <f>'Compound Alert'!C120</f>
        <v>MMR</v>
      </c>
      <c r="D159" s="20" t="str">
        <f>'Compound Alert'!D120</f>
        <v>EAS           East Asia &amp; Pacific</v>
      </c>
      <c r="E159" s="20" t="str">
        <f>'Compound Alert'!E120</f>
        <v>IDA</v>
      </c>
      <c r="F159" s="50">
        <f>'Compound Alert'!F120</f>
        <v>0</v>
      </c>
      <c r="G159" s="22">
        <f>IF($B$7="Overall Alert",'Compound Alert'!G120,IF($B$7="Underlying Vulnerability",'Compound Alert'!J120,IF($B$7="Emerging Threat",'Compound Alert'!M120)))</f>
        <v>3</v>
      </c>
      <c r="H159" s="23">
        <f>IF($B$7="Overall Alert",'Compound Alert'!H120,IF($B$7="Underlying Vulnerability",'Compound Alert'!K120,IF($B$7="Emerging Threat",'Compound Alert'!N120)))</f>
        <v>3</v>
      </c>
      <c r="I159" s="50">
        <f>'Compound Alert'!Q120</f>
        <v>0</v>
      </c>
      <c r="J159" s="25" t="str">
        <f>IF(
   $B$7="Overall Alert",IF(
      'Compound Alert'!R120 &gt;= 7, "HIGH",IF(
         'Compound Alert'!R120 &gt;= 5, "MED","LOW")), IF(
            $B$7="Underlying Vulnerability", IF(
               'Compound Alert'!Y120 &gt;= 10, "HIGH",IF(
                  'Compound Alert'!Y120 &gt;= 7, "MED","LOW")),IF(
                     $B$7="Emerging Threat", IF(
                        'Compound Alert'!AF120 &gt;= 10, "HIGH",IF(
                            'Compound Alert'!AF120 &gt;= 7, "MED","LOW")))))</f>
        <v>LOW</v>
      </c>
      <c r="K159" s="25" t="str">
        <f>IF(
   $B$7="Overall Alert",IF(
      'Compound Alert'!S120 &gt;= 7, "HIGH",IF(
         'Compound Alert'!S120 &gt;= 5, "MED","LOW")), IF(
            $B$7="Underlying Vulnerability", IF(
               'Compound Alert'!Z120 &gt;= 10, "HIGH",IF(
                  'Compound Alert'!Z120 &gt;= 7, "MED","LOW")),IF(
                     $B$7="Emerging Threat", IF(
                        'Compound Alert'!AG120 &gt;= 10, "HIGH",IF(
                            'Compound Alert'!AG120 &gt;= 7, "MED","LOW")))))</f>
        <v>LOW</v>
      </c>
      <c r="L159" s="25" t="str">
        <f>IF(
   $B$7="Overall Alert",IF(
      'Compound Alert'!T120 &gt;= 7, "HIGH",IF(
         'Compound Alert'!T120 &gt;= 5, "MED","LOW")), IF(
            $B$7="Underlying Vulnerability", IF(
               'Compound Alert'!AA120 &gt;= 10, "HIGH",IF(
                  'Compound Alert'!AA120 &gt;= 7, "MED","LOW")),IF(
                     $B$7="Emerging Threat", IF(
                        'Compound Alert'!AH120 &gt;= 10, "HIGH",IF(
                            'Compound Alert'!AH120 &gt;= 7, "MED","LOW")))))</f>
        <v>HIGH</v>
      </c>
      <c r="M159" s="25" t="str">
        <f>IF(
   $B$7="Overall Alert",IF(
      'Compound Alert'!U120 &gt;= 7, "HIGH",IF(
         'Compound Alert'!U120 &gt;= 5, "MED","LOW")), IF(
            $B$7="Underlying Vulnerability", IF(
               'Compound Alert'!AB120 &gt;= 10, "HIGH",IF(
                  'Compound Alert'!AB120 &gt;= 7, "MED","LOW")),IF(
                     $B$7="Emerging Threat", IF(
                        'Compound Alert'!AI120 &gt;= 10, "HIGH",IF(
                            'Compound Alert'!AI120 &gt;= 7, "MED","LOW")))))</f>
        <v>MED</v>
      </c>
      <c r="N159" s="25" t="str">
        <f>IF(
   $B$7="Overall Alert",IF(
      'Compound Alert'!V120 &gt;= 7, "HIGH",IF(
         'Compound Alert'!V120 &gt;= 5, "MED","LOW")), IF(
            $B$7="Underlying Vulnerability", IF(
               'Compound Alert'!AC120 &gt;= 10, "HIGH",IF(
                  'Compound Alert'!AC120 &gt;= 7, "MED","LOW")),IF(
                     $B$7="Emerging Threat", IF(
                        'Compound Alert'!AJ120 &gt;= 10, "HIGH",IF(
                            'Compound Alert'!AJ120 &gt;= 7, "MED","LOW")))))</f>
        <v>HIGH</v>
      </c>
      <c r="O159" s="25" t="str">
        <f>IF(
   $B$7="Overall Alert",IF(
      'Compound Alert'!W120 &gt;= 7, "HIGH",IF(
         'Compound Alert'!W120 &gt;= 5, "MED","LOW")), IF(
            $B$7="Underlying Vulnerability", IF(
               'Compound Alert'!AD120 &gt;= 10, "HIGH",IF(
                  'Compound Alert'!AD120 &gt;= 7, "MED","LOW")),IF(
                     $B$7="Emerging Threat", IF(
                        'Compound Alert'!AK120 &gt;= 10, "HIGH",IF(
                            'Compound Alert'!AK120 &gt;= 7, "MED","LOW")))))</f>
        <v>MED</v>
      </c>
      <c r="P159" s="25"/>
      <c r="Q159" s="27"/>
      <c r="R159" s="27"/>
      <c r="S159" s="21"/>
      <c r="T159" s="21"/>
      <c r="U159" s="21"/>
      <c r="V159" s="21"/>
      <c r="W159" s="21"/>
      <c r="X159" s="21"/>
      <c r="Y159" s="28"/>
      <c r="Z159" s="28"/>
      <c r="AA159" s="28"/>
      <c r="AB159" s="28"/>
      <c r="AC159" s="28"/>
      <c r="AD159" s="28"/>
      <c r="AE159" s="28"/>
      <c r="AF159" s="28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</row>
    <row r="160" spans="1:50" x14ac:dyDescent="0.2">
      <c r="A160" s="64">
        <v>116</v>
      </c>
      <c r="B160" s="20" t="str">
        <f>'Compound Alert'!B121</f>
        <v>Montenegro</v>
      </c>
      <c r="C160" s="20" t="str">
        <f>'Compound Alert'!C121</f>
        <v>MNE</v>
      </c>
      <c r="D160" s="20" t="str">
        <f>'Compound Alert'!D121</f>
        <v>ECS           Europe &amp; Central Asia</v>
      </c>
      <c r="E160" s="20" t="str">
        <f>'Compound Alert'!E121</f>
        <v>IBRD</v>
      </c>
      <c r="F160" s="50">
        <f>'Compound Alert'!F121</f>
        <v>0</v>
      </c>
      <c r="G160" s="22">
        <f>IF($B$7="Overall Alert",'Compound Alert'!G121,IF($B$7="Underlying Vulnerability",'Compound Alert'!J121,IF($B$7="Emerging Threat",'Compound Alert'!M121)))</f>
        <v>1.5</v>
      </c>
      <c r="H160" s="23">
        <f>IF($B$7="Overall Alert",'Compound Alert'!H121,IF($B$7="Underlying Vulnerability",'Compound Alert'!K121,IF($B$7="Emerging Threat",'Compound Alert'!N121)))</f>
        <v>1.5</v>
      </c>
      <c r="I160" s="50">
        <f>'Compound Alert'!Q121</f>
        <v>0</v>
      </c>
      <c r="J160" s="25" t="str">
        <f>IF(
   $B$7="Overall Alert",IF(
      'Compound Alert'!R121 &gt;= 7, "HIGH",IF(
         'Compound Alert'!R121 &gt;= 5, "MED","LOW")), IF(
            $B$7="Underlying Vulnerability", IF(
               'Compound Alert'!Y121 &gt;= 10, "HIGH",IF(
                  'Compound Alert'!Y121 &gt;= 7, "MED","LOW")),IF(
                     $B$7="Emerging Threat", IF(
                        'Compound Alert'!AF121 &gt;= 10, "HIGH",IF(
                            'Compound Alert'!AF121 &gt;= 7, "MED","LOW")))))</f>
        <v>HIGH</v>
      </c>
      <c r="K160" s="25" t="str">
        <f>IF(
   $B$7="Overall Alert",IF(
      'Compound Alert'!S121 &gt;= 7, "HIGH",IF(
         'Compound Alert'!S121 &gt;= 5, "MED","LOW")), IF(
            $B$7="Underlying Vulnerability", IF(
               'Compound Alert'!Z121 &gt;= 10, "HIGH",IF(
                  'Compound Alert'!Z121 &gt;= 7, "MED","LOW")),IF(
                     $B$7="Emerging Threat", IF(
                        'Compound Alert'!AG121 &gt;= 10, "HIGH",IF(
                            'Compound Alert'!AG121 &gt;= 7, "MED","LOW")))))</f>
        <v>LOW</v>
      </c>
      <c r="L160" s="25" t="str">
        <f>IF(
   $B$7="Overall Alert",IF(
      'Compound Alert'!T121 &gt;= 7, "HIGH",IF(
         'Compound Alert'!T121 &gt;= 5, "MED","LOW")), IF(
            $B$7="Underlying Vulnerability", IF(
               'Compound Alert'!AA121 &gt;= 10, "HIGH",IF(
                  'Compound Alert'!AA121 &gt;= 7, "MED","LOW")),IF(
                     $B$7="Emerging Threat", IF(
                        'Compound Alert'!AH121 &gt;= 10, "HIGH",IF(
                            'Compound Alert'!AH121 &gt;= 7, "MED","LOW")))))</f>
        <v>MED</v>
      </c>
      <c r="M160" s="25" t="str">
        <f>IF(
   $B$7="Overall Alert",IF(
      'Compound Alert'!U121 &gt;= 7, "HIGH",IF(
         'Compound Alert'!U121 &gt;= 5, "MED","LOW")), IF(
            $B$7="Underlying Vulnerability", IF(
               'Compound Alert'!AB121 &gt;= 10, "HIGH",IF(
                  'Compound Alert'!AB121 &gt;= 7, "MED","LOW")),IF(
                     $B$7="Emerging Threat", IF(
                        'Compound Alert'!AI121 &gt;= 10, "HIGH",IF(
                            'Compound Alert'!AI121 &gt;= 7, "MED","LOW")))))</f>
        <v>LOW</v>
      </c>
      <c r="N160" s="25" t="str">
        <f>IF(
   $B$7="Overall Alert",IF(
      'Compound Alert'!V121 &gt;= 7, "HIGH",IF(
         'Compound Alert'!V121 &gt;= 5, "MED","LOW")), IF(
            $B$7="Underlying Vulnerability", IF(
               'Compound Alert'!AC121 &gt;= 10, "HIGH",IF(
                  'Compound Alert'!AC121 &gt;= 7, "MED","LOW")),IF(
                     $B$7="Emerging Threat", IF(
                        'Compound Alert'!AJ121 &gt;= 10, "HIGH",IF(
                            'Compound Alert'!AJ121 &gt;= 7, "MED","LOW")))))</f>
        <v>LOW</v>
      </c>
      <c r="O160" s="25" t="str">
        <f>IF(
   $B$7="Overall Alert",IF(
      'Compound Alert'!W121 &gt;= 7, "HIGH",IF(
         'Compound Alert'!W121 &gt;= 5, "MED","LOW")), IF(
            $B$7="Underlying Vulnerability", IF(
               'Compound Alert'!AD121 &gt;= 10, "HIGH",IF(
                  'Compound Alert'!AD121 &gt;= 7, "MED","LOW")),IF(
                     $B$7="Emerging Threat", IF(
                        'Compound Alert'!AK121 &gt;= 10, "HIGH",IF(
                            'Compound Alert'!AK121 &gt;= 7, "MED","LOW")))))</f>
        <v>LOW</v>
      </c>
      <c r="P160" s="25"/>
      <c r="Q160" s="27"/>
      <c r="R160" s="27"/>
      <c r="S160" s="21"/>
      <c r="T160" s="21"/>
      <c r="U160" s="21"/>
      <c r="V160" s="21"/>
      <c r="W160" s="21"/>
      <c r="X160" s="21"/>
      <c r="Y160" s="28"/>
      <c r="Z160" s="28"/>
      <c r="AA160" s="28"/>
      <c r="AB160" s="28"/>
      <c r="AC160" s="28"/>
      <c r="AD160" s="28"/>
      <c r="AE160" s="28"/>
      <c r="AF160" s="28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</row>
    <row r="161" spans="1:50" x14ac:dyDescent="0.2">
      <c r="A161" s="64">
        <v>117</v>
      </c>
      <c r="B161" s="20" t="str">
        <f>'Compound Alert'!B122</f>
        <v>Mongolia</v>
      </c>
      <c r="C161" s="20" t="str">
        <f>'Compound Alert'!C122</f>
        <v>MNG</v>
      </c>
      <c r="D161" s="20" t="str">
        <f>'Compound Alert'!D122</f>
        <v>EAS           East Asia &amp; Pacific</v>
      </c>
      <c r="E161" s="20" t="str">
        <f>'Compound Alert'!E122</f>
        <v>IBRD</v>
      </c>
      <c r="F161" s="50">
        <f>'Compound Alert'!F122</f>
        <v>0</v>
      </c>
      <c r="G161" s="22">
        <f>IF($B$7="Overall Alert",'Compound Alert'!G122,IF($B$7="Underlying Vulnerability",'Compound Alert'!J122,IF($B$7="Emerging Threat",'Compound Alert'!M122)))</f>
        <v>1</v>
      </c>
      <c r="H161" s="23">
        <f>IF($B$7="Overall Alert",'Compound Alert'!H122,IF($B$7="Underlying Vulnerability",'Compound Alert'!K122,IF($B$7="Emerging Threat",'Compound Alert'!N122)))</f>
        <v>1</v>
      </c>
      <c r="I161" s="50">
        <f>'Compound Alert'!Q122</f>
        <v>0</v>
      </c>
      <c r="J161" s="25" t="str">
        <f>IF(
   $B$7="Overall Alert",IF(
      'Compound Alert'!R122 &gt;= 7, "HIGH",IF(
         'Compound Alert'!R122 &gt;= 5, "MED","LOW")), IF(
            $B$7="Underlying Vulnerability", IF(
               'Compound Alert'!Y122 &gt;= 10, "HIGH",IF(
                  'Compound Alert'!Y122 &gt;= 7, "MED","LOW")),IF(
                     $B$7="Emerging Threat", IF(
                        'Compound Alert'!AF122 &gt;= 10, "HIGH",IF(
                            'Compound Alert'!AF122 &gt;= 7, "MED","LOW")))))</f>
        <v>MED</v>
      </c>
      <c r="K161" s="25" t="str">
        <f>IF(
   $B$7="Overall Alert",IF(
      'Compound Alert'!S122 &gt;= 7, "HIGH",IF(
         'Compound Alert'!S122 &gt;= 5, "MED","LOW")), IF(
            $B$7="Underlying Vulnerability", IF(
               'Compound Alert'!Z122 &gt;= 10, "HIGH",IF(
                  'Compound Alert'!Z122 &gt;= 7, "MED","LOW")),IF(
                     $B$7="Emerging Threat", IF(
                        'Compound Alert'!AG122 &gt;= 10, "HIGH",IF(
                            'Compound Alert'!AG122 &gt;= 7, "MED","LOW")))))</f>
        <v>LOW</v>
      </c>
      <c r="L161" s="25" t="str">
        <f>IF(
   $B$7="Overall Alert",IF(
      'Compound Alert'!T122 &gt;= 7, "HIGH",IF(
         'Compound Alert'!T122 &gt;= 5, "MED","LOW")), IF(
            $B$7="Underlying Vulnerability", IF(
               'Compound Alert'!AA122 &gt;= 10, "HIGH",IF(
                  'Compound Alert'!AA122 &gt;= 7, "MED","LOW")),IF(
                     $B$7="Emerging Threat", IF(
                        'Compound Alert'!AH122 &gt;= 10, "HIGH",IF(
                            'Compound Alert'!AH122 &gt;= 7, "MED","LOW")))))</f>
        <v>LOW</v>
      </c>
      <c r="M161" s="25" t="str">
        <f>IF(
   $B$7="Overall Alert",IF(
      'Compound Alert'!U122 &gt;= 7, "HIGH",IF(
         'Compound Alert'!U122 &gt;= 5, "MED","LOW")), IF(
            $B$7="Underlying Vulnerability", IF(
               'Compound Alert'!AB122 &gt;= 10, "HIGH",IF(
                  'Compound Alert'!AB122 &gt;= 7, "MED","LOW")),IF(
                     $B$7="Emerging Threat", IF(
                        'Compound Alert'!AI122 &gt;= 10, "HIGH",IF(
                            'Compound Alert'!AI122 &gt;= 7, "MED","LOW")))))</f>
        <v>MED</v>
      </c>
      <c r="N161" s="25" t="str">
        <f>IF(
   $B$7="Overall Alert",IF(
      'Compound Alert'!V122 &gt;= 7, "HIGH",IF(
         'Compound Alert'!V122 &gt;= 5, "MED","LOW")), IF(
            $B$7="Underlying Vulnerability", IF(
               'Compound Alert'!AC122 &gt;= 10, "HIGH",IF(
                  'Compound Alert'!AC122 &gt;= 7, "MED","LOW")),IF(
                     $B$7="Emerging Threat", IF(
                        'Compound Alert'!AJ122 &gt;= 10, "HIGH",IF(
                            'Compound Alert'!AJ122 &gt;= 7, "MED","LOW")))))</f>
        <v>LOW</v>
      </c>
      <c r="O161" s="25" t="str">
        <f>IF(
   $B$7="Overall Alert",IF(
      'Compound Alert'!W122 &gt;= 7, "HIGH",IF(
         'Compound Alert'!W122 &gt;= 5, "MED","LOW")), IF(
            $B$7="Underlying Vulnerability", IF(
               'Compound Alert'!AD122 &gt;= 10, "HIGH",IF(
                  'Compound Alert'!AD122 &gt;= 7, "MED","LOW")),IF(
                     $B$7="Emerging Threat", IF(
                        'Compound Alert'!AK122 &gt;= 10, "HIGH",IF(
                            'Compound Alert'!AK122 &gt;= 7, "MED","LOW")))))</f>
        <v>LOW</v>
      </c>
      <c r="P161" s="25"/>
      <c r="Q161" s="27"/>
      <c r="R161" s="27"/>
      <c r="S161" s="21"/>
      <c r="T161" s="21"/>
      <c r="U161" s="21"/>
      <c r="V161" s="21"/>
      <c r="W161" s="21"/>
      <c r="X161" s="21"/>
      <c r="Y161" s="28"/>
      <c r="Z161" s="28"/>
      <c r="AA161" s="28"/>
      <c r="AB161" s="28"/>
      <c r="AC161" s="28"/>
      <c r="AD161" s="28"/>
      <c r="AE161" s="28"/>
      <c r="AF161" s="28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</row>
    <row r="162" spans="1:50" x14ac:dyDescent="0.2">
      <c r="A162" s="64">
        <v>118</v>
      </c>
      <c r="B162" s="20" t="str">
        <f>'Compound Alert'!B123</f>
        <v>Mozambique</v>
      </c>
      <c r="C162" s="20" t="str">
        <f>'Compound Alert'!C123</f>
        <v>MOZ</v>
      </c>
      <c r="D162" s="20" t="str">
        <f>'Compound Alert'!D123</f>
        <v>SSF           Sub-Saharan Africa</v>
      </c>
      <c r="E162" s="20" t="str">
        <f>'Compound Alert'!E123</f>
        <v>IDA</v>
      </c>
      <c r="F162" s="50">
        <f>'Compound Alert'!F123</f>
        <v>0</v>
      </c>
      <c r="G162" s="22">
        <f>IF($B$7="Overall Alert",'Compound Alert'!G123,IF($B$7="Underlying Vulnerability",'Compound Alert'!J123,IF($B$7="Emerging Threat",'Compound Alert'!M123)))</f>
        <v>4</v>
      </c>
      <c r="H162" s="23">
        <f>IF($B$7="Overall Alert",'Compound Alert'!H123,IF($B$7="Underlying Vulnerability",'Compound Alert'!K123,IF($B$7="Emerging Threat",'Compound Alert'!N123)))</f>
        <v>4</v>
      </c>
      <c r="I162" s="50">
        <f>'Compound Alert'!Q123</f>
        <v>0</v>
      </c>
      <c r="J162" s="25" t="str">
        <f>IF(
   $B$7="Overall Alert",IF(
      'Compound Alert'!R123 &gt;= 7, "HIGH",IF(
         'Compound Alert'!R123 &gt;= 5, "MED","LOW")), IF(
            $B$7="Underlying Vulnerability", IF(
               'Compound Alert'!Y123 &gt;= 10, "HIGH",IF(
                  'Compound Alert'!Y123 &gt;= 7, "MED","LOW")),IF(
                     $B$7="Emerging Threat", IF(
                        'Compound Alert'!AF123 &gt;= 10, "HIGH",IF(
                            'Compound Alert'!AF123 &gt;= 7, "MED","LOW")))))</f>
        <v>MED</v>
      </c>
      <c r="K162" s="25" t="str">
        <f>IF(
   $B$7="Overall Alert",IF(
      'Compound Alert'!S123 &gt;= 7, "HIGH",IF(
         'Compound Alert'!S123 &gt;= 5, "MED","LOW")), IF(
            $B$7="Underlying Vulnerability", IF(
               'Compound Alert'!Z123 &gt;= 10, "HIGH",IF(
                  'Compound Alert'!Z123 &gt;= 7, "MED","LOW")),IF(
                     $B$7="Emerging Threat", IF(
                        'Compound Alert'!AG123 &gt;= 10, "HIGH",IF(
                            'Compound Alert'!AG123 &gt;= 7, "MED","LOW")))))</f>
        <v>HIGH</v>
      </c>
      <c r="L162" s="25" t="str">
        <f>IF(
   $B$7="Overall Alert",IF(
      'Compound Alert'!T123 &gt;= 7, "HIGH",IF(
         'Compound Alert'!T123 &gt;= 5, "MED","LOW")), IF(
            $B$7="Underlying Vulnerability", IF(
               'Compound Alert'!AA123 &gt;= 10, "HIGH",IF(
                  'Compound Alert'!AA123 &gt;= 7, "MED","LOW")),IF(
                     $B$7="Emerging Threat", IF(
                        'Compound Alert'!AH123 &gt;= 10, "HIGH",IF(
                            'Compound Alert'!AH123 &gt;= 7, "MED","LOW")))))</f>
        <v>MED</v>
      </c>
      <c r="M162" s="25" t="str">
        <f>IF(
   $B$7="Overall Alert",IF(
      'Compound Alert'!U123 &gt;= 7, "HIGH",IF(
         'Compound Alert'!U123 &gt;= 5, "MED","LOW")), IF(
            $B$7="Underlying Vulnerability", IF(
               'Compound Alert'!AB123 &gt;= 10, "HIGH",IF(
                  'Compound Alert'!AB123 &gt;= 7, "MED","LOW")),IF(
                     $B$7="Emerging Threat", IF(
                        'Compound Alert'!AI123 &gt;= 10, "HIGH",IF(
                            'Compound Alert'!AI123 &gt;= 7, "MED","LOW")))))</f>
        <v>HIGH</v>
      </c>
      <c r="N162" s="25" t="str">
        <f>IF(
   $B$7="Overall Alert",IF(
      'Compound Alert'!V123 &gt;= 7, "HIGH",IF(
         'Compound Alert'!V123 &gt;= 5, "MED","LOW")), IF(
            $B$7="Underlying Vulnerability", IF(
               'Compound Alert'!AC123 &gt;= 10, "HIGH",IF(
                  'Compound Alert'!AC123 &gt;= 7, "MED","LOW")),IF(
                     $B$7="Emerging Threat", IF(
                        'Compound Alert'!AJ123 &gt;= 10, "HIGH",IF(
                            'Compound Alert'!AJ123 &gt;= 7, "MED","LOW")))))</f>
        <v>LOW</v>
      </c>
      <c r="O162" s="25" t="str">
        <f>IF(
   $B$7="Overall Alert",IF(
      'Compound Alert'!W123 &gt;= 7, "HIGH",IF(
         'Compound Alert'!W123 &gt;= 5, "MED","LOW")), IF(
            $B$7="Underlying Vulnerability", IF(
               'Compound Alert'!AD123 &gt;= 10, "HIGH",IF(
                  'Compound Alert'!AD123 &gt;= 7, "MED","LOW")),IF(
                     $B$7="Emerging Threat", IF(
                        'Compound Alert'!AK123 &gt;= 10, "HIGH",IF(
                            'Compound Alert'!AK123 &gt;= 7, "MED","LOW")))))</f>
        <v>HIGH</v>
      </c>
      <c r="P162" s="25"/>
      <c r="Q162" s="27"/>
      <c r="R162" s="27"/>
      <c r="S162" s="21"/>
      <c r="T162" s="21"/>
      <c r="U162" s="21"/>
      <c r="V162" s="21"/>
      <c r="W162" s="21"/>
      <c r="X162" s="21"/>
      <c r="Y162" s="28"/>
      <c r="Z162" s="28"/>
      <c r="AA162" s="28"/>
      <c r="AB162" s="28"/>
      <c r="AC162" s="28"/>
      <c r="AD162" s="28"/>
      <c r="AE162" s="28"/>
      <c r="AF162" s="28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</row>
    <row r="163" spans="1:50" x14ac:dyDescent="0.2">
      <c r="A163" s="64">
        <v>119</v>
      </c>
      <c r="B163" s="20" t="str">
        <f>'Compound Alert'!B124</f>
        <v>Mauritania</v>
      </c>
      <c r="C163" s="20" t="str">
        <f>'Compound Alert'!C124</f>
        <v>MRT</v>
      </c>
      <c r="D163" s="20" t="str">
        <f>'Compound Alert'!D124</f>
        <v>SSF           Sub-Saharan Africa</v>
      </c>
      <c r="E163" s="20" t="str">
        <f>'Compound Alert'!E124</f>
        <v>IDA</v>
      </c>
      <c r="F163" s="50">
        <f>'Compound Alert'!F124</f>
        <v>0</v>
      </c>
      <c r="G163" s="22">
        <f>IF($B$7="Overall Alert",'Compound Alert'!G124,IF($B$7="Underlying Vulnerability",'Compound Alert'!J124,IF($B$7="Emerging Threat",'Compound Alert'!M124)))</f>
        <v>3</v>
      </c>
      <c r="H163" s="23">
        <f>IF($B$7="Overall Alert",'Compound Alert'!H124,IF($B$7="Underlying Vulnerability",'Compound Alert'!K124,IF($B$7="Emerging Threat",'Compound Alert'!N124)))</f>
        <v>3</v>
      </c>
      <c r="I163" s="50">
        <f>'Compound Alert'!Q124</f>
        <v>0</v>
      </c>
      <c r="J163" s="25" t="str">
        <f>IF(
   $B$7="Overall Alert",IF(
      'Compound Alert'!R124 &gt;= 7, "HIGH",IF(
         'Compound Alert'!R124 &gt;= 5, "MED","LOW")), IF(
            $B$7="Underlying Vulnerability", IF(
               'Compound Alert'!Y124 &gt;= 10, "HIGH",IF(
                  'Compound Alert'!Y124 &gt;= 7, "MED","LOW")),IF(
                     $B$7="Emerging Threat", IF(
                        'Compound Alert'!AF124 &gt;= 10, "HIGH",IF(
                            'Compound Alert'!AF124 &gt;= 7, "MED","LOW")))))</f>
        <v>HIGH</v>
      </c>
      <c r="K163" s="25" t="str">
        <f>IF(
   $B$7="Overall Alert",IF(
      'Compound Alert'!S124 &gt;= 7, "HIGH",IF(
         'Compound Alert'!S124 &gt;= 5, "MED","LOW")), IF(
            $B$7="Underlying Vulnerability", IF(
               'Compound Alert'!Z124 &gt;= 10, "HIGH",IF(
                  'Compound Alert'!Z124 &gt;= 7, "MED","LOW")),IF(
                     $B$7="Emerging Threat", IF(
                        'Compound Alert'!AG124 &gt;= 10, "HIGH",IF(
                            'Compound Alert'!AG124 &gt;= 7, "MED","LOW")))))</f>
        <v>HIGH</v>
      </c>
      <c r="L163" s="25" t="str">
        <f>IF(
   $B$7="Overall Alert",IF(
      'Compound Alert'!T124 &gt;= 7, "HIGH",IF(
         'Compound Alert'!T124 &gt;= 5, "MED","LOW")), IF(
            $B$7="Underlying Vulnerability", IF(
               'Compound Alert'!AA124 &gt;= 10, "HIGH",IF(
                  'Compound Alert'!AA124 &gt;= 7, "MED","LOW")),IF(
                     $B$7="Emerging Threat", IF(
                        'Compound Alert'!AH124 &gt;= 10, "HIGH",IF(
                            'Compound Alert'!AH124 &gt;= 7, "MED","LOW")))))</f>
        <v>LOW</v>
      </c>
      <c r="M163" s="25" t="str">
        <f>IF(
   $B$7="Overall Alert",IF(
      'Compound Alert'!U124 &gt;= 7, "HIGH",IF(
         'Compound Alert'!U124 &gt;= 5, "MED","LOW")), IF(
            $B$7="Underlying Vulnerability", IF(
               'Compound Alert'!AB124 &gt;= 10, "HIGH",IF(
                  'Compound Alert'!AB124 &gt;= 7, "MED","LOW")),IF(
                     $B$7="Emerging Threat", IF(
                        'Compound Alert'!AI124 &gt;= 10, "HIGH",IF(
                            'Compound Alert'!AI124 &gt;= 7, "MED","LOW")))))</f>
        <v>HIGH</v>
      </c>
      <c r="N163" s="25" t="str">
        <f>IF(
   $B$7="Overall Alert",IF(
      'Compound Alert'!V124 &gt;= 7, "HIGH",IF(
         'Compound Alert'!V124 &gt;= 5, "MED","LOW")), IF(
            $B$7="Underlying Vulnerability", IF(
               'Compound Alert'!AC124 &gt;= 10, "HIGH",IF(
                  'Compound Alert'!AC124 &gt;= 7, "MED","LOW")),IF(
                     $B$7="Emerging Threat", IF(
                        'Compound Alert'!AJ124 &gt;= 10, "HIGH",IF(
                            'Compound Alert'!AJ124 &gt;= 7, "MED","LOW")))))</f>
        <v>LOW</v>
      </c>
      <c r="O163" s="25" t="str">
        <f>IF(
   $B$7="Overall Alert",IF(
      'Compound Alert'!W124 &gt;= 7, "HIGH",IF(
         'Compound Alert'!W124 &gt;= 5, "MED","LOW")), IF(
            $B$7="Underlying Vulnerability", IF(
               'Compound Alert'!AD124 &gt;= 10, "HIGH",IF(
                  'Compound Alert'!AD124 &gt;= 7, "MED","LOW")),IF(
                     $B$7="Emerging Threat", IF(
                        'Compound Alert'!AK124 &gt;= 10, "HIGH",IF(
                            'Compound Alert'!AK124 &gt;= 7, "MED","LOW")))))</f>
        <v>LOW</v>
      </c>
      <c r="P163" s="25"/>
      <c r="Q163" s="27"/>
      <c r="R163" s="27"/>
      <c r="S163" s="21"/>
      <c r="T163" s="21"/>
      <c r="U163" s="21"/>
      <c r="V163" s="21"/>
      <c r="W163" s="21"/>
      <c r="X163" s="21"/>
      <c r="Y163" s="28"/>
      <c r="Z163" s="28"/>
      <c r="AA163" s="28"/>
      <c r="AB163" s="28"/>
      <c r="AC163" s="28"/>
      <c r="AD163" s="28"/>
      <c r="AE163" s="28"/>
      <c r="AF163" s="28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</row>
    <row r="164" spans="1:50" x14ac:dyDescent="0.2">
      <c r="A164" s="64">
        <v>120</v>
      </c>
      <c r="B164" s="20" t="str">
        <f>'Compound Alert'!B125</f>
        <v>Mauritius</v>
      </c>
      <c r="C164" s="20" t="str">
        <f>'Compound Alert'!C125</f>
        <v>MUS</v>
      </c>
      <c r="D164" s="20" t="str">
        <f>'Compound Alert'!D125</f>
        <v>SSF           Sub-Saharan Africa</v>
      </c>
      <c r="E164" s="20" t="str">
        <f>'Compound Alert'!E125</f>
        <v>IBRD</v>
      </c>
      <c r="F164" s="50">
        <f>'Compound Alert'!F125</f>
        <v>0</v>
      </c>
      <c r="G164" s="22">
        <f>IF($B$7="Overall Alert",'Compound Alert'!G125,IF($B$7="Underlying Vulnerability",'Compound Alert'!J125,IF($B$7="Emerging Threat",'Compound Alert'!M125)))</f>
        <v>1.5</v>
      </c>
      <c r="H164" s="23">
        <f>IF($B$7="Overall Alert",'Compound Alert'!H125,IF($B$7="Underlying Vulnerability",'Compound Alert'!K125,IF($B$7="Emerging Threat",'Compound Alert'!N125)))</f>
        <v>1.5</v>
      </c>
      <c r="I164" s="50">
        <f>'Compound Alert'!Q125</f>
        <v>0</v>
      </c>
      <c r="J164" s="25" t="str">
        <f>IF(
   $B$7="Overall Alert",IF(
      'Compound Alert'!R125 &gt;= 7, "HIGH",IF(
         'Compound Alert'!R125 &gt;= 5, "MED","LOW")), IF(
            $B$7="Underlying Vulnerability", IF(
               'Compound Alert'!Y125 &gt;= 10, "HIGH",IF(
                  'Compound Alert'!Y125 &gt;= 7, "MED","LOW")),IF(
                     $B$7="Emerging Threat", IF(
                        'Compound Alert'!AF125 &gt;= 10, "HIGH",IF(
                            'Compound Alert'!AF125 &gt;= 7, "MED","LOW")))))</f>
        <v>MED</v>
      </c>
      <c r="K164" s="25" t="str">
        <f>IF(
   $B$7="Overall Alert",IF(
      'Compound Alert'!S125 &gt;= 7, "HIGH",IF(
         'Compound Alert'!S125 &gt;= 5, "MED","LOW")), IF(
            $B$7="Underlying Vulnerability", IF(
               'Compound Alert'!Z125 &gt;= 10, "HIGH",IF(
                  'Compound Alert'!Z125 &gt;= 7, "MED","LOW")),IF(
                     $B$7="Emerging Threat", IF(
                        'Compound Alert'!AG125 &gt;= 10, "HIGH",IF(
                            'Compound Alert'!AG125 &gt;= 7, "MED","LOW")))))</f>
        <v>LOW</v>
      </c>
      <c r="L164" s="25" t="str">
        <f>IF(
   $B$7="Overall Alert",IF(
      'Compound Alert'!T125 &gt;= 7, "HIGH",IF(
         'Compound Alert'!T125 &gt;= 5, "MED","LOW")), IF(
            $B$7="Underlying Vulnerability", IF(
               'Compound Alert'!AA125 &gt;= 10, "HIGH",IF(
                  'Compound Alert'!AA125 &gt;= 7, "MED","LOW")),IF(
                     $B$7="Emerging Threat", IF(
                        'Compound Alert'!AH125 &gt;= 10, "HIGH",IF(
                            'Compound Alert'!AH125 &gt;= 7, "MED","LOW")))))</f>
        <v>LOW</v>
      </c>
      <c r="M164" s="25" t="str">
        <f>IF(
   $B$7="Overall Alert",IF(
      'Compound Alert'!U125 &gt;= 7, "HIGH",IF(
         'Compound Alert'!U125 &gt;= 5, "MED","LOW")), IF(
            $B$7="Underlying Vulnerability", IF(
               'Compound Alert'!AB125 &gt;= 10, "HIGH",IF(
                  'Compound Alert'!AB125 &gt;= 7, "MED","LOW")),IF(
                     $B$7="Emerging Threat", IF(
                        'Compound Alert'!AI125 &gt;= 10, "HIGH",IF(
                            'Compound Alert'!AI125 &gt;= 7, "MED","LOW")))))</f>
        <v>MED</v>
      </c>
      <c r="N164" s="25" t="str">
        <f>IF(
   $B$7="Overall Alert",IF(
      'Compound Alert'!V125 &gt;= 7, "HIGH",IF(
         'Compound Alert'!V125 &gt;= 5, "MED","LOW")), IF(
            $B$7="Underlying Vulnerability", IF(
               'Compound Alert'!AC125 &gt;= 10, "HIGH",IF(
                  'Compound Alert'!AC125 &gt;= 7, "MED","LOW")),IF(
                     $B$7="Emerging Threat", IF(
                        'Compound Alert'!AJ125 &gt;= 10, "HIGH",IF(
                            'Compound Alert'!AJ125 &gt;= 7, "MED","LOW")))))</f>
        <v>MED</v>
      </c>
      <c r="O164" s="25" t="str">
        <f>IF(
   $B$7="Overall Alert",IF(
      'Compound Alert'!W125 &gt;= 7, "HIGH",IF(
         'Compound Alert'!W125 &gt;= 5, "MED","LOW")), IF(
            $B$7="Underlying Vulnerability", IF(
               'Compound Alert'!AD125 &gt;= 10, "HIGH",IF(
                  'Compound Alert'!AD125 &gt;= 7, "MED","LOW")),IF(
                     $B$7="Emerging Threat", IF(
                        'Compound Alert'!AK125 &gt;= 10, "HIGH",IF(
                            'Compound Alert'!AK125 &gt;= 7, "MED","LOW")))))</f>
        <v>LOW</v>
      </c>
      <c r="P164" s="25"/>
      <c r="Q164" s="27"/>
      <c r="R164" s="27"/>
      <c r="S164" s="21"/>
      <c r="T164" s="21"/>
      <c r="U164" s="21"/>
      <c r="V164" s="21"/>
      <c r="W164" s="21"/>
      <c r="X164" s="21"/>
      <c r="Y164" s="28"/>
      <c r="Z164" s="28"/>
      <c r="AA164" s="28"/>
      <c r="AB164" s="28"/>
      <c r="AC164" s="28"/>
      <c r="AD164" s="28"/>
      <c r="AE164" s="28"/>
      <c r="AF164" s="28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</row>
    <row r="165" spans="1:50" x14ac:dyDescent="0.2">
      <c r="A165" s="64">
        <v>121</v>
      </c>
      <c r="B165" s="20" t="str">
        <f>'Compound Alert'!B126</f>
        <v>Malawi</v>
      </c>
      <c r="C165" s="20" t="str">
        <f>'Compound Alert'!C126</f>
        <v>MWI</v>
      </c>
      <c r="D165" s="20" t="str">
        <f>'Compound Alert'!D126</f>
        <v>SSF           Sub-Saharan Africa</v>
      </c>
      <c r="E165" s="20" t="str">
        <f>'Compound Alert'!E126</f>
        <v>IDA</v>
      </c>
      <c r="F165" s="50">
        <f>'Compound Alert'!F126</f>
        <v>0</v>
      </c>
      <c r="G165" s="22">
        <f>IF($B$7="Overall Alert",'Compound Alert'!G126,IF($B$7="Underlying Vulnerability",'Compound Alert'!J126,IF($B$7="Emerging Threat",'Compound Alert'!M126)))</f>
        <v>2.5</v>
      </c>
      <c r="H165" s="23">
        <f>IF($B$7="Overall Alert",'Compound Alert'!H126,IF($B$7="Underlying Vulnerability",'Compound Alert'!K126,IF($B$7="Emerging Threat",'Compound Alert'!N126)))</f>
        <v>2.5</v>
      </c>
      <c r="I165" s="50">
        <f>'Compound Alert'!Q126</f>
        <v>0</v>
      </c>
      <c r="J165" s="25" t="str">
        <f>IF(
   $B$7="Overall Alert",IF(
      'Compound Alert'!R126 &gt;= 7, "HIGH",IF(
         'Compound Alert'!R126 &gt;= 5, "MED","LOW")), IF(
            $B$7="Underlying Vulnerability", IF(
               'Compound Alert'!Y126 &gt;= 10, "HIGH",IF(
                  'Compound Alert'!Y126 &gt;= 7, "MED","LOW")),IF(
                     $B$7="Emerging Threat", IF(
                        'Compound Alert'!AF126 &gt;= 10, "HIGH",IF(
                            'Compound Alert'!AF126 &gt;= 7, "MED","LOW")))))</f>
        <v>HIGH</v>
      </c>
      <c r="K165" s="25" t="str">
        <f>IF(
   $B$7="Overall Alert",IF(
      'Compound Alert'!S126 &gt;= 7, "HIGH",IF(
         'Compound Alert'!S126 &gt;= 5, "MED","LOW")), IF(
            $B$7="Underlying Vulnerability", IF(
               'Compound Alert'!Z126 &gt;= 10, "HIGH",IF(
                  'Compound Alert'!Z126 &gt;= 7, "MED","LOW")),IF(
                     $B$7="Emerging Threat", IF(
                        'Compound Alert'!AG126 &gt;= 10, "HIGH",IF(
                            'Compound Alert'!AG126 &gt;= 7, "MED","LOW")))))</f>
        <v>HIGH</v>
      </c>
      <c r="L165" s="25" t="str">
        <f>IF(
   $B$7="Overall Alert",IF(
      'Compound Alert'!T126 &gt;= 7, "HIGH",IF(
         'Compound Alert'!T126 &gt;= 5, "MED","LOW")), IF(
            $B$7="Underlying Vulnerability", IF(
               'Compound Alert'!AA126 &gt;= 10, "HIGH",IF(
                  'Compound Alert'!AA126 &gt;= 7, "MED","LOW")),IF(
                     $B$7="Emerging Threat", IF(
                        'Compound Alert'!AH126 &gt;= 10, "HIGH",IF(
                            'Compound Alert'!AH126 &gt;= 7, "MED","LOW")))))</f>
        <v>LOW</v>
      </c>
      <c r="M165" s="25" t="str">
        <f>IF(
   $B$7="Overall Alert",IF(
      'Compound Alert'!U126 &gt;= 7, "HIGH",IF(
         'Compound Alert'!U126 &gt;= 5, "MED","LOW")), IF(
            $B$7="Underlying Vulnerability", IF(
               'Compound Alert'!AB126 &gt;= 10, "HIGH",IF(
                  'Compound Alert'!AB126 &gt;= 7, "MED","LOW")),IF(
                     $B$7="Emerging Threat", IF(
                        'Compound Alert'!AI126 &gt;= 10, "HIGH",IF(
                            'Compound Alert'!AI126 &gt;= 7, "MED","LOW")))))</f>
        <v>MED</v>
      </c>
      <c r="N165" s="25" t="str">
        <f>IF(
   $B$7="Overall Alert",IF(
      'Compound Alert'!V126 &gt;= 7, "HIGH",IF(
         'Compound Alert'!V126 &gt;= 5, "MED","LOW")), IF(
            $B$7="Underlying Vulnerability", IF(
               'Compound Alert'!AC126 &gt;= 10, "HIGH",IF(
                  'Compound Alert'!AC126 &gt;= 7, "MED","LOW")),IF(
                     $B$7="Emerging Threat", IF(
                        'Compound Alert'!AJ126 &gt;= 10, "HIGH",IF(
                            'Compound Alert'!AJ126 &gt;= 7, "MED","LOW")))))</f>
        <v>LOW</v>
      </c>
      <c r="O165" s="25" t="str">
        <f>IF(
   $B$7="Overall Alert",IF(
      'Compound Alert'!W126 &gt;= 7, "HIGH",IF(
         'Compound Alert'!W126 &gt;= 5, "MED","LOW")), IF(
            $B$7="Underlying Vulnerability", IF(
               'Compound Alert'!AD126 &gt;= 10, "HIGH",IF(
                  'Compound Alert'!AD126 &gt;= 7, "MED","LOW")),IF(
                     $B$7="Emerging Threat", IF(
                        'Compound Alert'!AK126 &gt;= 10, "HIGH",IF(
                            'Compound Alert'!AK126 &gt;= 7, "MED","LOW")))))</f>
        <v>LOW</v>
      </c>
      <c r="P165" s="25"/>
      <c r="Q165" s="27"/>
      <c r="R165" s="27"/>
      <c r="S165" s="21"/>
      <c r="T165" s="21"/>
      <c r="U165" s="21"/>
      <c r="V165" s="21"/>
      <c r="W165" s="21"/>
      <c r="X165" s="21"/>
      <c r="Y165" s="28"/>
      <c r="Z165" s="28"/>
      <c r="AA165" s="28"/>
      <c r="AB165" s="28"/>
      <c r="AC165" s="28"/>
      <c r="AD165" s="28"/>
      <c r="AE165" s="28"/>
      <c r="AF165" s="28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</row>
    <row r="166" spans="1:50" x14ac:dyDescent="0.2">
      <c r="A166" s="64">
        <v>122</v>
      </c>
      <c r="B166" s="20" t="str">
        <f>'Compound Alert'!B127</f>
        <v>Malaysia</v>
      </c>
      <c r="C166" s="20" t="str">
        <f>'Compound Alert'!C127</f>
        <v>MYS</v>
      </c>
      <c r="D166" s="20" t="str">
        <f>'Compound Alert'!D127</f>
        <v>EAS           East Asia &amp; Pacific</v>
      </c>
      <c r="E166" s="20" t="str">
        <f>'Compound Alert'!E127</f>
        <v>IBRD</v>
      </c>
      <c r="F166" s="50">
        <f>'Compound Alert'!F127</f>
        <v>0</v>
      </c>
      <c r="G166" s="22">
        <f>IF($B$7="Overall Alert",'Compound Alert'!G127,IF($B$7="Underlying Vulnerability",'Compound Alert'!J127,IF($B$7="Emerging Threat",'Compound Alert'!M127)))</f>
        <v>1</v>
      </c>
      <c r="H166" s="23">
        <f>IF($B$7="Overall Alert",'Compound Alert'!H127,IF($B$7="Underlying Vulnerability",'Compound Alert'!K127,IF($B$7="Emerging Threat",'Compound Alert'!N127)))</f>
        <v>1</v>
      </c>
      <c r="I166" s="50">
        <f>'Compound Alert'!Q127</f>
        <v>0</v>
      </c>
      <c r="J166" s="25" t="str">
        <f>IF(
   $B$7="Overall Alert",IF(
      'Compound Alert'!R127 &gt;= 7, "HIGH",IF(
         'Compound Alert'!R127 &gt;= 5, "MED","LOW")), IF(
            $B$7="Underlying Vulnerability", IF(
               'Compound Alert'!Y127 &gt;= 10, "HIGH",IF(
                  'Compound Alert'!Y127 &gt;= 7, "MED","LOW")),IF(
                     $B$7="Emerging Threat", IF(
                        'Compound Alert'!AF127 &gt;= 10, "HIGH",IF(
                            'Compound Alert'!AF127 &gt;= 7, "MED","LOW")))))</f>
        <v>LOW</v>
      </c>
      <c r="K166" s="25" t="str">
        <f>IF(
   $B$7="Overall Alert",IF(
      'Compound Alert'!S127 &gt;= 7, "HIGH",IF(
         'Compound Alert'!S127 &gt;= 5, "MED","LOW")), IF(
            $B$7="Underlying Vulnerability", IF(
               'Compound Alert'!Z127 &gt;= 10, "HIGH",IF(
                  'Compound Alert'!Z127 &gt;= 7, "MED","LOW")),IF(
                     $B$7="Emerging Threat", IF(
                        'Compound Alert'!AG127 &gt;= 10, "HIGH",IF(
                            'Compound Alert'!AG127 &gt;= 7, "MED","LOW")))))</f>
        <v>LOW</v>
      </c>
      <c r="L166" s="25" t="str">
        <f>IF(
   $B$7="Overall Alert",IF(
      'Compound Alert'!T127 &gt;= 7, "HIGH",IF(
         'Compound Alert'!T127 &gt;= 5, "MED","LOW")), IF(
            $B$7="Underlying Vulnerability", IF(
               'Compound Alert'!AA127 &gt;= 10, "HIGH",IF(
                  'Compound Alert'!AA127 &gt;= 7, "MED","LOW")),IF(
                     $B$7="Emerging Threat", IF(
                        'Compound Alert'!AH127 &gt;= 10, "HIGH",IF(
                            'Compound Alert'!AH127 &gt;= 7, "MED","LOW")))))</f>
        <v>LOW</v>
      </c>
      <c r="M166" s="25" t="str">
        <f>IF(
   $B$7="Overall Alert",IF(
      'Compound Alert'!U127 &gt;= 7, "HIGH",IF(
         'Compound Alert'!U127 &gt;= 5, "MED","LOW")), IF(
            $B$7="Underlying Vulnerability", IF(
               'Compound Alert'!AB127 &gt;= 10, "HIGH",IF(
                  'Compound Alert'!AB127 &gt;= 7, "MED","LOW")),IF(
                     $B$7="Emerging Threat", IF(
                        'Compound Alert'!AI127 &gt;= 10, "HIGH",IF(
                            'Compound Alert'!AI127 &gt;= 7, "MED","LOW")))))</f>
        <v>LOW</v>
      </c>
      <c r="N166" s="25" t="str">
        <f>IF(
   $B$7="Overall Alert",IF(
      'Compound Alert'!V127 &gt;= 7, "HIGH",IF(
         'Compound Alert'!V127 &gt;= 5, "MED","LOW")), IF(
            $B$7="Underlying Vulnerability", IF(
               'Compound Alert'!AC127 &gt;= 10, "HIGH",IF(
                  'Compound Alert'!AC127 &gt;= 7, "MED","LOW")),IF(
                     $B$7="Emerging Threat", IF(
                        'Compound Alert'!AJ127 &gt;= 10, "HIGH",IF(
                            'Compound Alert'!AJ127 &gt;= 7, "MED","LOW")))))</f>
        <v>HIGH</v>
      </c>
      <c r="O166" s="25" t="str">
        <f>IF(
   $B$7="Overall Alert",IF(
      'Compound Alert'!W127 &gt;= 7, "HIGH",IF(
         'Compound Alert'!W127 &gt;= 5, "MED","LOW")), IF(
            $B$7="Underlying Vulnerability", IF(
               'Compound Alert'!AD127 &gt;= 10, "HIGH",IF(
                  'Compound Alert'!AD127 &gt;= 7, "MED","LOW")),IF(
                     $B$7="Emerging Threat", IF(
                        'Compound Alert'!AK127 &gt;= 10, "HIGH",IF(
                            'Compound Alert'!AK127 &gt;= 7, "MED","LOW")))))</f>
        <v>LOW</v>
      </c>
      <c r="P166" s="25"/>
      <c r="Q166" s="27"/>
      <c r="R166" s="27"/>
      <c r="S166" s="21"/>
      <c r="T166" s="21"/>
      <c r="U166" s="21"/>
      <c r="V166" s="21"/>
      <c r="W166" s="21"/>
      <c r="X166" s="21"/>
      <c r="Y166" s="28"/>
      <c r="Z166" s="28"/>
      <c r="AA166" s="28"/>
      <c r="AB166" s="28"/>
      <c r="AC166" s="28"/>
      <c r="AD166" s="28"/>
      <c r="AE166" s="28"/>
      <c r="AF166" s="28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</row>
    <row r="167" spans="1:50" x14ac:dyDescent="0.2">
      <c r="A167" s="64">
        <v>123</v>
      </c>
      <c r="B167" s="20" t="str">
        <f>'Compound Alert'!B128</f>
        <v>Namibia</v>
      </c>
      <c r="C167" s="20" t="str">
        <f>'Compound Alert'!C128</f>
        <v>NAM</v>
      </c>
      <c r="D167" s="20" t="str">
        <f>'Compound Alert'!D128</f>
        <v>SSF           Sub-Saharan Africa</v>
      </c>
      <c r="E167" s="20" t="str">
        <f>'Compound Alert'!E128</f>
        <v>IBRD</v>
      </c>
      <c r="F167" s="50">
        <f>'Compound Alert'!F128</f>
        <v>0</v>
      </c>
      <c r="G167" s="22">
        <f>IF($B$7="Overall Alert",'Compound Alert'!G128,IF($B$7="Underlying Vulnerability",'Compound Alert'!J128,IF($B$7="Emerging Threat",'Compound Alert'!M128)))</f>
        <v>2</v>
      </c>
      <c r="H167" s="23">
        <f>IF($B$7="Overall Alert",'Compound Alert'!H128,IF($B$7="Underlying Vulnerability",'Compound Alert'!K128,IF($B$7="Emerging Threat",'Compound Alert'!N128)))</f>
        <v>2</v>
      </c>
      <c r="I167" s="50">
        <f>'Compound Alert'!Q128</f>
        <v>0</v>
      </c>
      <c r="J167" s="25" t="str">
        <f>IF(
   $B$7="Overall Alert",IF(
      'Compound Alert'!R128 &gt;= 7, "HIGH",IF(
         'Compound Alert'!R128 &gt;= 5, "MED","LOW")), IF(
            $B$7="Underlying Vulnerability", IF(
               'Compound Alert'!Y128 &gt;= 10, "HIGH",IF(
                  'Compound Alert'!Y128 &gt;= 7, "MED","LOW")),IF(
                     $B$7="Emerging Threat", IF(
                        'Compound Alert'!AF128 &gt;= 10, "HIGH",IF(
                            'Compound Alert'!AF128 &gt;= 7, "MED","LOW")))))</f>
        <v>HIGH</v>
      </c>
      <c r="K167" s="25" t="str">
        <f>IF(
   $B$7="Overall Alert",IF(
      'Compound Alert'!S128 &gt;= 7, "HIGH",IF(
         'Compound Alert'!S128 &gt;= 5, "MED","LOW")), IF(
            $B$7="Underlying Vulnerability", IF(
               'Compound Alert'!Z128 &gt;= 10, "HIGH",IF(
                  'Compound Alert'!Z128 &gt;= 7, "MED","LOW")),IF(
                     $B$7="Emerging Threat", IF(
                        'Compound Alert'!AG128 &gt;= 10, "HIGH",IF(
                            'Compound Alert'!AG128 &gt;= 7, "MED","LOW")))))</f>
        <v>LOW</v>
      </c>
      <c r="L167" s="25" t="str">
        <f>IF(
   $B$7="Overall Alert",IF(
      'Compound Alert'!T128 &gt;= 7, "HIGH",IF(
         'Compound Alert'!T128 &gt;= 5, "MED","LOW")), IF(
            $B$7="Underlying Vulnerability", IF(
               'Compound Alert'!AA128 &gt;= 10, "HIGH",IF(
                  'Compound Alert'!AA128 &gt;= 7, "MED","LOW")),IF(
                     $B$7="Emerging Threat", IF(
                        'Compound Alert'!AH128 &gt;= 10, "HIGH",IF(
                            'Compound Alert'!AH128 &gt;= 7, "MED","LOW")))))</f>
        <v>LOW</v>
      </c>
      <c r="M167" s="25" t="str">
        <f>IF(
   $B$7="Overall Alert",IF(
      'Compound Alert'!U128 &gt;= 7, "HIGH",IF(
         'Compound Alert'!U128 &gt;= 5, "MED","LOW")), IF(
            $B$7="Underlying Vulnerability", IF(
               'Compound Alert'!AB128 &gt;= 10, "HIGH",IF(
                  'Compound Alert'!AB128 &gt;= 7, "MED","LOW")),IF(
                     $B$7="Emerging Threat", IF(
                        'Compound Alert'!AI128 &gt;= 10, "HIGH",IF(
                            'Compound Alert'!AI128 &gt;= 7, "MED","LOW")))))</f>
        <v>HIGH</v>
      </c>
      <c r="N167" s="25" t="str">
        <f>IF(
   $B$7="Overall Alert",IF(
      'Compound Alert'!V128 &gt;= 7, "HIGH",IF(
         'Compound Alert'!V128 &gt;= 5, "MED","LOW")), IF(
            $B$7="Underlying Vulnerability", IF(
               'Compound Alert'!AC128 &gt;= 10, "HIGH",IF(
                  'Compound Alert'!AC128 &gt;= 7, "MED","LOW")),IF(
                     $B$7="Emerging Threat", IF(
                        'Compound Alert'!AJ128 &gt;= 10, "HIGH",IF(
                            'Compound Alert'!AJ128 &gt;= 7, "MED","LOW")))))</f>
        <v>LOW</v>
      </c>
      <c r="O167" s="25" t="str">
        <f>IF(
   $B$7="Overall Alert",IF(
      'Compound Alert'!W128 &gt;= 7, "HIGH",IF(
         'Compound Alert'!W128 &gt;= 5, "MED","LOW")), IF(
            $B$7="Underlying Vulnerability", IF(
               'Compound Alert'!AD128 &gt;= 10, "HIGH",IF(
                  'Compound Alert'!AD128 &gt;= 7, "MED","LOW")),IF(
                     $B$7="Emerging Threat", IF(
                        'Compound Alert'!AK128 &gt;= 10, "HIGH",IF(
                            'Compound Alert'!AK128 &gt;= 7, "MED","LOW")))))</f>
        <v>LOW</v>
      </c>
      <c r="P167" s="25"/>
      <c r="Q167" s="27"/>
      <c r="R167" s="27"/>
      <c r="S167" s="21"/>
      <c r="T167" s="21"/>
      <c r="U167" s="21"/>
      <c r="V167" s="21"/>
      <c r="W167" s="21"/>
      <c r="X167" s="21"/>
      <c r="Y167" s="28"/>
      <c r="Z167" s="28"/>
      <c r="AA167" s="28"/>
      <c r="AB167" s="28"/>
      <c r="AC167" s="28"/>
      <c r="AD167" s="28"/>
      <c r="AE167" s="28"/>
      <c r="AF167" s="28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</row>
    <row r="168" spans="1:50" x14ac:dyDescent="0.2">
      <c r="A168" s="64">
        <v>124</v>
      </c>
      <c r="B168" s="20" t="str">
        <f>'Compound Alert'!B129</f>
        <v>Niger</v>
      </c>
      <c r="C168" s="20" t="str">
        <f>'Compound Alert'!C129</f>
        <v>NER</v>
      </c>
      <c r="D168" s="20" t="str">
        <f>'Compound Alert'!D129</f>
        <v>SSF           Sub-Saharan Africa</v>
      </c>
      <c r="E168" s="20" t="str">
        <f>'Compound Alert'!E129</f>
        <v>IDA</v>
      </c>
      <c r="F168" s="50">
        <f>'Compound Alert'!F129</f>
        <v>0</v>
      </c>
      <c r="G168" s="22">
        <f>IF($B$7="Overall Alert",'Compound Alert'!G129,IF($B$7="Underlying Vulnerability",'Compound Alert'!J129,IF($B$7="Emerging Threat",'Compound Alert'!M129)))</f>
        <v>4</v>
      </c>
      <c r="H168" s="23">
        <f>IF($B$7="Overall Alert",'Compound Alert'!H129,IF($B$7="Underlying Vulnerability",'Compound Alert'!K129,IF($B$7="Emerging Threat",'Compound Alert'!N129)))</f>
        <v>4</v>
      </c>
      <c r="I168" s="50">
        <f>'Compound Alert'!Q129</f>
        <v>0</v>
      </c>
      <c r="J168" s="25" t="str">
        <f>IF(
   $B$7="Overall Alert",IF(
      'Compound Alert'!R129 &gt;= 7, "HIGH",IF(
         'Compound Alert'!R129 &gt;= 5, "MED","LOW")), IF(
            $B$7="Underlying Vulnerability", IF(
               'Compound Alert'!Y129 &gt;= 10, "HIGH",IF(
                  'Compound Alert'!Y129 &gt;= 7, "MED","LOW")),IF(
                     $B$7="Emerging Threat", IF(
                        'Compound Alert'!AF129 &gt;= 10, "HIGH",IF(
                            'Compound Alert'!AF129 &gt;= 7, "MED","LOW")))))</f>
        <v>HIGH</v>
      </c>
      <c r="K168" s="25" t="str">
        <f>IF(
   $B$7="Overall Alert",IF(
      'Compound Alert'!S129 &gt;= 7, "HIGH",IF(
         'Compound Alert'!S129 &gt;= 5, "MED","LOW")), IF(
            $B$7="Underlying Vulnerability", IF(
               'Compound Alert'!Z129 &gt;= 10, "HIGH",IF(
                  'Compound Alert'!Z129 &gt;= 7, "MED","LOW")),IF(
                     $B$7="Emerging Threat", IF(
                        'Compound Alert'!AG129 &gt;= 10, "HIGH",IF(
                            'Compound Alert'!AG129 &gt;= 7, "MED","LOW")))))</f>
        <v>HIGH</v>
      </c>
      <c r="L168" s="25" t="str">
        <f>IF(
   $B$7="Overall Alert",IF(
      'Compound Alert'!T129 &gt;= 7, "HIGH",IF(
         'Compound Alert'!T129 &gt;= 5, "MED","LOW")), IF(
            $B$7="Underlying Vulnerability", IF(
               'Compound Alert'!AA129 &gt;= 10, "HIGH",IF(
                  'Compound Alert'!AA129 &gt;= 7, "MED","LOW")),IF(
                     $B$7="Emerging Threat", IF(
                        'Compound Alert'!AH129 &gt;= 10, "HIGH",IF(
                            'Compound Alert'!AH129 &gt;= 7, "MED","LOW")))))</f>
        <v>LOW</v>
      </c>
      <c r="M168" s="25" t="str">
        <f>IF(
   $B$7="Overall Alert",IF(
      'Compound Alert'!U129 &gt;= 7, "HIGH",IF(
         'Compound Alert'!U129 &gt;= 5, "MED","LOW")), IF(
            $B$7="Underlying Vulnerability", IF(
               'Compound Alert'!AB129 &gt;= 10, "HIGH",IF(
                  'Compound Alert'!AB129 &gt;= 7, "MED","LOW")),IF(
                     $B$7="Emerging Threat", IF(
                        'Compound Alert'!AI129 &gt;= 10, "HIGH",IF(
                            'Compound Alert'!AI129 &gt;= 7, "MED","LOW")))))</f>
        <v>HIGH</v>
      </c>
      <c r="N168" s="25" t="str">
        <f>IF(
   $B$7="Overall Alert",IF(
      'Compound Alert'!V129 &gt;= 7, "HIGH",IF(
         'Compound Alert'!V129 &gt;= 5, "MED","LOW")), IF(
            $B$7="Underlying Vulnerability", IF(
               'Compound Alert'!AC129 &gt;= 10, "HIGH",IF(
                  'Compound Alert'!AC129 &gt;= 7, "MED","LOW")),IF(
                     $B$7="Emerging Threat", IF(
                        'Compound Alert'!AJ129 &gt;= 10, "HIGH",IF(
                            'Compound Alert'!AJ129 &gt;= 7, "MED","LOW")))))</f>
        <v>LOW</v>
      </c>
      <c r="O168" s="25" t="str">
        <f>IF(
   $B$7="Overall Alert",IF(
      'Compound Alert'!W129 &gt;= 7, "HIGH",IF(
         'Compound Alert'!W129 &gt;= 5, "MED","LOW")), IF(
            $B$7="Underlying Vulnerability", IF(
               'Compound Alert'!AD129 &gt;= 10, "HIGH",IF(
                  'Compound Alert'!AD129 &gt;= 7, "MED","LOW")),IF(
                     $B$7="Emerging Threat", IF(
                        'Compound Alert'!AK129 &gt;= 10, "HIGH",IF(
                            'Compound Alert'!AK129 &gt;= 7, "MED","LOW")))))</f>
        <v>HIGH</v>
      </c>
      <c r="P168" s="25"/>
      <c r="Q168" s="27"/>
      <c r="R168" s="27"/>
      <c r="S168" s="21"/>
      <c r="T168" s="21"/>
      <c r="U168" s="21"/>
      <c r="V168" s="21"/>
      <c r="W168" s="21"/>
      <c r="X168" s="21"/>
      <c r="Y168" s="28"/>
      <c r="Z168" s="28"/>
      <c r="AA168" s="28"/>
      <c r="AB168" s="28"/>
      <c r="AC168" s="28"/>
      <c r="AD168" s="28"/>
      <c r="AE168" s="28"/>
      <c r="AF168" s="28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</row>
    <row r="169" spans="1:50" x14ac:dyDescent="0.2">
      <c r="A169" s="64">
        <v>125</v>
      </c>
      <c r="B169" s="20" t="str">
        <f>'Compound Alert'!B130</f>
        <v>Nigeria</v>
      </c>
      <c r="C169" s="20" t="str">
        <f>'Compound Alert'!C130</f>
        <v>NGA</v>
      </c>
      <c r="D169" s="20" t="str">
        <f>'Compound Alert'!D130</f>
        <v>SSF           Sub-Saharan Africa</v>
      </c>
      <c r="E169" s="20" t="str">
        <f>'Compound Alert'!E130</f>
        <v>Blend</v>
      </c>
      <c r="F169" s="50">
        <f>'Compound Alert'!F130</f>
        <v>0</v>
      </c>
      <c r="G169" s="22">
        <f>IF($B$7="Overall Alert",'Compound Alert'!G130,IF($B$7="Underlying Vulnerability",'Compound Alert'!J130,IF($B$7="Emerging Threat",'Compound Alert'!M130)))</f>
        <v>4.5</v>
      </c>
      <c r="H169" s="23">
        <f>IF($B$7="Overall Alert",'Compound Alert'!H130,IF($B$7="Underlying Vulnerability",'Compound Alert'!K130,IF($B$7="Emerging Threat",'Compound Alert'!N130)))</f>
        <v>4.5</v>
      </c>
      <c r="I169" s="50">
        <f>'Compound Alert'!Q130</f>
        <v>0</v>
      </c>
      <c r="J169" s="25" t="str">
        <f>IF(
   $B$7="Overall Alert",IF(
      'Compound Alert'!R130 &gt;= 7, "HIGH",IF(
         'Compound Alert'!R130 &gt;= 5, "MED","LOW")), IF(
            $B$7="Underlying Vulnerability", IF(
               'Compound Alert'!Y130 &gt;= 10, "HIGH",IF(
                  'Compound Alert'!Y130 &gt;= 7, "MED","LOW")),IF(
                     $B$7="Emerging Threat", IF(
                        'Compound Alert'!AF130 &gt;= 10, "HIGH",IF(
                            'Compound Alert'!AF130 &gt;= 7, "MED","LOW")))))</f>
        <v>HIGH</v>
      </c>
      <c r="K169" s="25" t="str">
        <f>IF(
   $B$7="Overall Alert",IF(
      'Compound Alert'!S130 &gt;= 7, "HIGH",IF(
         'Compound Alert'!S130 &gt;= 5, "MED","LOW")), IF(
            $B$7="Underlying Vulnerability", IF(
               'Compound Alert'!Z130 &gt;= 10, "HIGH",IF(
                  'Compound Alert'!Z130 &gt;= 7, "MED","LOW")),IF(
                     $B$7="Emerging Threat", IF(
                        'Compound Alert'!AG130 &gt;= 10, "HIGH",IF(
                            'Compound Alert'!AG130 &gt;= 7, "MED","LOW")))))</f>
        <v>HIGH</v>
      </c>
      <c r="L169" s="25" t="str">
        <f>IF(
   $B$7="Overall Alert",IF(
      'Compound Alert'!T130 &gt;= 7, "HIGH",IF(
         'Compound Alert'!T130 &gt;= 5, "MED","LOW")), IF(
            $B$7="Underlying Vulnerability", IF(
               'Compound Alert'!AA130 &gt;= 10, "HIGH",IF(
                  'Compound Alert'!AA130 &gt;= 7, "MED","LOW")),IF(
                     $B$7="Emerging Threat", IF(
                        'Compound Alert'!AH130 &gt;= 10, "HIGH",IF(
                            'Compound Alert'!AH130 &gt;= 7, "MED","LOW")))))</f>
        <v>MED</v>
      </c>
      <c r="M169" s="25" t="str">
        <f>IF(
   $B$7="Overall Alert",IF(
      'Compound Alert'!U130 &gt;= 7, "HIGH",IF(
         'Compound Alert'!U130 &gt;= 5, "MED","LOW")), IF(
            $B$7="Underlying Vulnerability", IF(
               'Compound Alert'!AB130 &gt;= 10, "HIGH",IF(
                  'Compound Alert'!AB130 &gt;= 7, "MED","LOW")),IF(
                     $B$7="Emerging Threat", IF(
                        'Compound Alert'!AI130 &gt;= 10, "HIGH",IF(
                            'Compound Alert'!AI130 &gt;= 7, "MED","LOW")))))</f>
        <v>HIGH</v>
      </c>
      <c r="N169" s="25" t="str">
        <f>IF(
   $B$7="Overall Alert",IF(
      'Compound Alert'!V130 &gt;= 7, "HIGH",IF(
         'Compound Alert'!V130 &gt;= 5, "MED","LOW")), IF(
            $B$7="Underlying Vulnerability", IF(
               'Compound Alert'!AC130 &gt;= 10, "HIGH",IF(
                  'Compound Alert'!AC130 &gt;= 7, "MED","LOW")),IF(
                     $B$7="Emerging Threat", IF(
                        'Compound Alert'!AJ130 &gt;= 10, "HIGH",IF(
                            'Compound Alert'!AJ130 &gt;= 7, "MED","LOW")))))</f>
        <v>LOW</v>
      </c>
      <c r="O169" s="25" t="str">
        <f>IF(
   $B$7="Overall Alert",IF(
      'Compound Alert'!W130 &gt;= 7, "HIGH",IF(
         'Compound Alert'!W130 &gt;= 5, "MED","LOW")), IF(
            $B$7="Underlying Vulnerability", IF(
               'Compound Alert'!AD130 &gt;= 10, "HIGH",IF(
                  'Compound Alert'!AD130 &gt;= 7, "MED","LOW")),IF(
                     $B$7="Emerging Threat", IF(
                        'Compound Alert'!AK130 &gt;= 10, "HIGH",IF(
                            'Compound Alert'!AK130 &gt;= 7, "MED","LOW")))))</f>
        <v>HIGH</v>
      </c>
      <c r="P169" s="25"/>
      <c r="Q169" s="27"/>
      <c r="R169" s="27"/>
      <c r="S169" s="21"/>
      <c r="T169" s="21"/>
      <c r="U169" s="21"/>
      <c r="V169" s="21"/>
      <c r="W169" s="21"/>
      <c r="X169" s="21"/>
      <c r="Y169" s="28"/>
      <c r="Z169" s="28"/>
      <c r="AA169" s="28"/>
      <c r="AB169" s="28"/>
      <c r="AC169" s="28"/>
      <c r="AD169" s="28"/>
      <c r="AE169" s="28"/>
      <c r="AF169" s="28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</row>
    <row r="170" spans="1:50" x14ac:dyDescent="0.2">
      <c r="A170" s="64">
        <v>126</v>
      </c>
      <c r="B170" s="20" t="str">
        <f>'Compound Alert'!B131</f>
        <v>Nicaragua</v>
      </c>
      <c r="C170" s="20" t="str">
        <f>'Compound Alert'!C131</f>
        <v>NIC</v>
      </c>
      <c r="D170" s="20" t="str">
        <f>'Compound Alert'!D131</f>
        <v>LCN           Latin America &amp; Caribbean</v>
      </c>
      <c r="E170" s="20" t="str">
        <f>'Compound Alert'!E131</f>
        <v>IDA</v>
      </c>
      <c r="F170" s="50">
        <f>'Compound Alert'!F131</f>
        <v>0</v>
      </c>
      <c r="G170" s="22">
        <f>IF($B$7="Overall Alert",'Compound Alert'!G131,IF($B$7="Underlying Vulnerability",'Compound Alert'!J131,IF($B$7="Emerging Threat",'Compound Alert'!M131)))</f>
        <v>2</v>
      </c>
      <c r="H170" s="23">
        <f>IF($B$7="Overall Alert",'Compound Alert'!H131,IF($B$7="Underlying Vulnerability",'Compound Alert'!K131,IF($B$7="Emerging Threat",'Compound Alert'!N131)))</f>
        <v>2</v>
      </c>
      <c r="I170" s="50">
        <f>'Compound Alert'!Q131</f>
        <v>0</v>
      </c>
      <c r="J170" s="25" t="str">
        <f>IF(
   $B$7="Overall Alert",IF(
      'Compound Alert'!R131 &gt;= 7, "HIGH",IF(
         'Compound Alert'!R131 &gt;= 5, "MED","LOW")), IF(
            $B$7="Underlying Vulnerability", IF(
               'Compound Alert'!Y131 &gt;= 10, "HIGH",IF(
                  'Compound Alert'!Y131 &gt;= 7, "MED","LOW")),IF(
                     $B$7="Emerging Threat", IF(
                        'Compound Alert'!AF131 &gt;= 10, "HIGH",IF(
                            'Compound Alert'!AF131 &gt;= 7, "MED","LOW")))))</f>
        <v>HIGH</v>
      </c>
      <c r="K170" s="25" t="str">
        <f>IF(
   $B$7="Overall Alert",IF(
      'Compound Alert'!S131 &gt;= 7, "HIGH",IF(
         'Compound Alert'!S131 &gt;= 5, "MED","LOW")), IF(
            $B$7="Underlying Vulnerability", IF(
               'Compound Alert'!Z131 &gt;= 10, "HIGH",IF(
                  'Compound Alert'!Z131 &gt;= 7, "MED","LOW")),IF(
                     $B$7="Emerging Threat", IF(
                        'Compound Alert'!AG131 &gt;= 10, "HIGH",IF(
                            'Compound Alert'!AG131 &gt;= 7, "MED","LOW")))))</f>
        <v>LOW</v>
      </c>
      <c r="L170" s="25" t="str">
        <f>IF(
   $B$7="Overall Alert",IF(
      'Compound Alert'!T131 &gt;= 7, "HIGH",IF(
         'Compound Alert'!T131 &gt;= 5, "MED","LOW")), IF(
            $B$7="Underlying Vulnerability", IF(
               'Compound Alert'!AA131 &gt;= 10, "HIGH",IF(
                  'Compound Alert'!AA131 &gt;= 7, "MED","LOW")),IF(
                     $B$7="Emerging Threat", IF(
                        'Compound Alert'!AH131 &gt;= 10, "HIGH",IF(
                            'Compound Alert'!AH131 &gt;= 7, "MED","LOW")))))</f>
        <v>LOW</v>
      </c>
      <c r="M170" s="25" t="str">
        <f>IF(
   $B$7="Overall Alert",IF(
      'Compound Alert'!U131 &gt;= 7, "HIGH",IF(
         'Compound Alert'!U131 &gt;= 5, "MED","LOW")), IF(
            $B$7="Underlying Vulnerability", IF(
               'Compound Alert'!AB131 &gt;= 10, "HIGH",IF(
                  'Compound Alert'!AB131 &gt;= 7, "MED","LOW")),IF(
                     $B$7="Emerging Threat", IF(
                        'Compound Alert'!AI131 &gt;= 10, "HIGH",IF(
                            'Compound Alert'!AI131 &gt;= 7, "MED","LOW")))))</f>
        <v>HIGH</v>
      </c>
      <c r="N170" s="25" t="str">
        <f>IF(
   $B$7="Overall Alert",IF(
      'Compound Alert'!V131 &gt;= 7, "HIGH",IF(
         'Compound Alert'!V131 &gt;= 5, "MED","LOW")), IF(
            $B$7="Underlying Vulnerability", IF(
               'Compound Alert'!AC131 &gt;= 10, "HIGH",IF(
                  'Compound Alert'!AC131 &gt;= 7, "MED","LOW")),IF(
                     $B$7="Emerging Threat", IF(
                        'Compound Alert'!AJ131 &gt;= 10, "HIGH",IF(
                            'Compound Alert'!AJ131 &gt;= 7, "MED","LOW")))))</f>
        <v>LOW</v>
      </c>
      <c r="O170" s="25" t="str">
        <f>IF(
   $B$7="Overall Alert",IF(
      'Compound Alert'!W131 &gt;= 7, "HIGH",IF(
         'Compound Alert'!W131 &gt;= 5, "MED","LOW")), IF(
            $B$7="Underlying Vulnerability", IF(
               'Compound Alert'!AD131 &gt;= 10, "HIGH",IF(
                  'Compound Alert'!AD131 &gt;= 7, "MED","LOW")),IF(
                     $B$7="Emerging Threat", IF(
                        'Compound Alert'!AK131 &gt;= 10, "HIGH",IF(
                            'Compound Alert'!AK131 &gt;= 7, "MED","LOW")))))</f>
        <v>LOW</v>
      </c>
      <c r="P170" s="25"/>
      <c r="Q170" s="27"/>
      <c r="R170" s="27"/>
      <c r="S170" s="21"/>
      <c r="T170" s="21"/>
      <c r="U170" s="21"/>
      <c r="V170" s="21"/>
      <c r="W170" s="21"/>
      <c r="X170" s="21"/>
      <c r="Y170" s="28"/>
      <c r="Z170" s="28"/>
      <c r="AA170" s="28"/>
      <c r="AB170" s="28"/>
      <c r="AC170" s="28"/>
      <c r="AD170" s="28"/>
      <c r="AE170" s="28"/>
      <c r="AF170" s="28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</row>
    <row r="171" spans="1:50" x14ac:dyDescent="0.2">
      <c r="A171" s="64">
        <v>127</v>
      </c>
      <c r="B171" s="20" t="str">
        <f>'Compound Alert'!B132</f>
        <v>Netherlands</v>
      </c>
      <c r="C171" s="20" t="str">
        <f>'Compound Alert'!C132</f>
        <v>NLD</v>
      </c>
      <c r="D171" s="20" t="str">
        <f>'Compound Alert'!D132</f>
        <v>ECS           Europe &amp; Central Asia</v>
      </c>
      <c r="E171" s="20" t="str">
        <f>'Compound Alert'!E132</f>
        <v>Europe &amp; Central Asia</v>
      </c>
      <c r="F171" s="50">
        <f>'Compound Alert'!F132</f>
        <v>0</v>
      </c>
      <c r="G171" s="22">
        <f>IF($B$7="Overall Alert",'Compound Alert'!G132,IF($B$7="Underlying Vulnerability",'Compound Alert'!J132,IF($B$7="Emerging Threat",'Compound Alert'!M132)))</f>
        <v>0</v>
      </c>
      <c r="H171" s="23">
        <f>IF($B$7="Overall Alert",'Compound Alert'!H132,IF($B$7="Underlying Vulnerability",'Compound Alert'!K132,IF($B$7="Emerging Threat",'Compound Alert'!N132)))</f>
        <v>0</v>
      </c>
      <c r="I171" s="50">
        <f>'Compound Alert'!Q132</f>
        <v>0</v>
      </c>
      <c r="J171" s="25" t="str">
        <f>IF(
   $B$7="Overall Alert",IF(
      'Compound Alert'!R132 &gt;= 7, "HIGH",IF(
         'Compound Alert'!R132 &gt;= 5, "MED","LOW")), IF(
            $B$7="Underlying Vulnerability", IF(
               'Compound Alert'!Y132 &gt;= 10, "HIGH",IF(
                  'Compound Alert'!Y132 &gt;= 7, "MED","LOW")),IF(
                     $B$7="Emerging Threat", IF(
                        'Compound Alert'!AF132 &gt;= 10, "HIGH",IF(
                            'Compound Alert'!AF132 &gt;= 7, "MED","LOW")))))</f>
        <v>LOW</v>
      </c>
      <c r="K171" s="25" t="str">
        <f>IF(
   $B$7="Overall Alert",IF(
      'Compound Alert'!S132 &gt;= 7, "HIGH",IF(
         'Compound Alert'!S132 &gt;= 5, "MED","LOW")), IF(
            $B$7="Underlying Vulnerability", IF(
               'Compound Alert'!Z132 &gt;= 10, "HIGH",IF(
                  'Compound Alert'!Z132 &gt;= 7, "MED","LOW")),IF(
                     $B$7="Emerging Threat", IF(
                        'Compound Alert'!AG132 &gt;= 10, "HIGH",IF(
                            'Compound Alert'!AG132 &gt;= 7, "MED","LOW")))))</f>
        <v>LOW</v>
      </c>
      <c r="L171" s="25" t="str">
        <f>IF(
   $B$7="Overall Alert",IF(
      'Compound Alert'!T132 &gt;= 7, "HIGH",IF(
         'Compound Alert'!T132 &gt;= 5, "MED","LOW")), IF(
            $B$7="Underlying Vulnerability", IF(
               'Compound Alert'!AA132 &gt;= 10, "HIGH",IF(
                  'Compound Alert'!AA132 &gt;= 7, "MED","LOW")),IF(
                     $B$7="Emerging Threat", IF(
                        'Compound Alert'!AH132 &gt;= 10, "HIGH",IF(
                            'Compound Alert'!AH132 &gt;= 7, "MED","LOW")))))</f>
        <v>LOW</v>
      </c>
      <c r="M171" s="25" t="str">
        <f>IF(
   $B$7="Overall Alert",IF(
      'Compound Alert'!U132 &gt;= 7, "HIGH",IF(
         'Compound Alert'!U132 &gt;= 5, "MED","LOW")), IF(
            $B$7="Underlying Vulnerability", IF(
               'Compound Alert'!AB132 &gt;= 10, "HIGH",IF(
                  'Compound Alert'!AB132 &gt;= 7, "MED","LOW")),IF(
                     $B$7="Emerging Threat", IF(
                        'Compound Alert'!AI132 &gt;= 10, "HIGH",IF(
                            'Compound Alert'!AI132 &gt;= 7, "MED","LOW")))))</f>
        <v>LOW</v>
      </c>
      <c r="N171" s="25" t="str">
        <f>IF(
   $B$7="Overall Alert",IF(
      'Compound Alert'!V132 &gt;= 7, "HIGH",IF(
         'Compound Alert'!V132 &gt;= 5, "MED","LOW")), IF(
            $B$7="Underlying Vulnerability", IF(
               'Compound Alert'!AC132 &gt;= 10, "HIGH",IF(
                  'Compound Alert'!AC132 &gt;= 7, "MED","LOW")),IF(
                     $B$7="Emerging Threat", IF(
                        'Compound Alert'!AJ132 &gt;= 10, "HIGH",IF(
                            'Compound Alert'!AJ132 &gt;= 7, "MED","LOW")))))</f>
        <v>LOW</v>
      </c>
      <c r="O171" s="25" t="str">
        <f>IF(
   $B$7="Overall Alert",IF(
      'Compound Alert'!W132 &gt;= 7, "HIGH",IF(
         'Compound Alert'!W132 &gt;= 5, "MED","LOW")), IF(
            $B$7="Underlying Vulnerability", IF(
               'Compound Alert'!AD132 &gt;= 10, "HIGH",IF(
                  'Compound Alert'!AD132 &gt;= 7, "MED","LOW")),IF(
                     $B$7="Emerging Threat", IF(
                        'Compound Alert'!AK132 &gt;= 10, "HIGH",IF(
                            'Compound Alert'!AK132 &gt;= 7, "MED","LOW")))))</f>
        <v>LOW</v>
      </c>
      <c r="P171" s="25"/>
      <c r="Q171" s="27"/>
      <c r="R171" s="27"/>
      <c r="S171" s="21"/>
      <c r="T171" s="21"/>
      <c r="U171" s="21"/>
      <c r="V171" s="21"/>
      <c r="W171" s="21"/>
      <c r="X171" s="21"/>
      <c r="Y171" s="28"/>
      <c r="Z171" s="28"/>
      <c r="AA171" s="28"/>
      <c r="AB171" s="28"/>
      <c r="AC171" s="28"/>
      <c r="AD171" s="28"/>
      <c r="AE171" s="28"/>
      <c r="AF171" s="28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</row>
    <row r="172" spans="1:50" x14ac:dyDescent="0.2">
      <c r="A172" s="64">
        <v>128</v>
      </c>
      <c r="B172" s="20" t="str">
        <f>'Compound Alert'!B133</f>
        <v>Norway</v>
      </c>
      <c r="C172" s="20" t="str">
        <f>'Compound Alert'!C133</f>
        <v>NOR</v>
      </c>
      <c r="D172" s="20" t="str">
        <f>'Compound Alert'!D133</f>
        <v>ECS           Europe &amp; Central Asia</v>
      </c>
      <c r="E172" s="20" t="str">
        <f>'Compound Alert'!E133</f>
        <v>Europe &amp; Central Asia</v>
      </c>
      <c r="F172" s="50">
        <f>'Compound Alert'!F133</f>
        <v>0</v>
      </c>
      <c r="G172" s="22">
        <f>IF($B$7="Overall Alert",'Compound Alert'!G133,IF($B$7="Underlying Vulnerability",'Compound Alert'!J133,IF($B$7="Emerging Threat",'Compound Alert'!M133)))</f>
        <v>0</v>
      </c>
      <c r="H172" s="23">
        <f>IF($B$7="Overall Alert",'Compound Alert'!H133,IF($B$7="Underlying Vulnerability",'Compound Alert'!K133,IF($B$7="Emerging Threat",'Compound Alert'!N133)))</f>
        <v>0</v>
      </c>
      <c r="I172" s="50">
        <f>'Compound Alert'!Q133</f>
        <v>0</v>
      </c>
      <c r="J172" s="25" t="str">
        <f>IF(
   $B$7="Overall Alert",IF(
      'Compound Alert'!R133 &gt;= 7, "HIGH",IF(
         'Compound Alert'!R133 &gt;= 5, "MED","LOW")), IF(
            $B$7="Underlying Vulnerability", IF(
               'Compound Alert'!Y133 &gt;= 10, "HIGH",IF(
                  'Compound Alert'!Y133 &gt;= 7, "MED","LOW")),IF(
                     $B$7="Emerging Threat", IF(
                        'Compound Alert'!AF133 &gt;= 10, "HIGH",IF(
                            'Compound Alert'!AF133 &gt;= 7, "MED","LOW")))))</f>
        <v>LOW</v>
      </c>
      <c r="K172" s="25" t="str">
        <f>IF(
   $B$7="Overall Alert",IF(
      'Compound Alert'!S133 &gt;= 7, "HIGH",IF(
         'Compound Alert'!S133 &gt;= 5, "MED","LOW")), IF(
            $B$7="Underlying Vulnerability", IF(
               'Compound Alert'!Z133 &gt;= 10, "HIGH",IF(
                  'Compound Alert'!Z133 &gt;= 7, "MED","LOW")),IF(
                     $B$7="Emerging Threat", IF(
                        'Compound Alert'!AG133 &gt;= 10, "HIGH",IF(
                            'Compound Alert'!AG133 &gt;= 7, "MED","LOW")))))</f>
        <v>LOW</v>
      </c>
      <c r="L172" s="25" t="str">
        <f>IF(
   $B$7="Overall Alert",IF(
      'Compound Alert'!T133 &gt;= 7, "HIGH",IF(
         'Compound Alert'!T133 &gt;= 5, "MED","LOW")), IF(
            $B$7="Underlying Vulnerability", IF(
               'Compound Alert'!AA133 &gt;= 10, "HIGH",IF(
                  'Compound Alert'!AA133 &gt;= 7, "MED","LOW")),IF(
                     $B$7="Emerging Threat", IF(
                        'Compound Alert'!AH133 &gt;= 10, "HIGH",IF(
                            'Compound Alert'!AH133 &gt;= 7, "MED","LOW")))))</f>
        <v>LOW</v>
      </c>
      <c r="M172" s="25" t="str">
        <f>IF(
   $B$7="Overall Alert",IF(
      'Compound Alert'!U133 &gt;= 7, "HIGH",IF(
         'Compound Alert'!U133 &gt;= 5, "MED","LOW")), IF(
            $B$7="Underlying Vulnerability", IF(
               'Compound Alert'!AB133 &gt;= 10, "HIGH",IF(
                  'Compound Alert'!AB133 &gt;= 7, "MED","LOW")),IF(
                     $B$7="Emerging Threat", IF(
                        'Compound Alert'!AI133 &gt;= 10, "HIGH",IF(
                            'Compound Alert'!AI133 &gt;= 7, "MED","LOW")))))</f>
        <v>LOW</v>
      </c>
      <c r="N172" s="25" t="str">
        <f>IF(
   $B$7="Overall Alert",IF(
      'Compound Alert'!V133 &gt;= 7, "HIGH",IF(
         'Compound Alert'!V133 &gt;= 5, "MED","LOW")), IF(
            $B$7="Underlying Vulnerability", IF(
               'Compound Alert'!AC133 &gt;= 10, "HIGH",IF(
                  'Compound Alert'!AC133 &gt;= 7, "MED","LOW")),IF(
                     $B$7="Emerging Threat", IF(
                        'Compound Alert'!AJ133 &gt;= 10, "HIGH",IF(
                            'Compound Alert'!AJ133 &gt;= 7, "MED","LOW")))))</f>
        <v>LOW</v>
      </c>
      <c r="O172" s="25" t="str">
        <f>IF(
   $B$7="Overall Alert",IF(
      'Compound Alert'!W133 &gt;= 7, "HIGH",IF(
         'Compound Alert'!W133 &gt;= 5, "MED","LOW")), IF(
            $B$7="Underlying Vulnerability", IF(
               'Compound Alert'!AD133 &gt;= 10, "HIGH",IF(
                  'Compound Alert'!AD133 &gt;= 7, "MED","LOW")),IF(
                     $B$7="Emerging Threat", IF(
                        'Compound Alert'!AK133 &gt;= 10, "HIGH",IF(
                            'Compound Alert'!AK133 &gt;= 7, "MED","LOW")))))</f>
        <v>LOW</v>
      </c>
      <c r="P172" s="25"/>
      <c r="Q172" s="27"/>
      <c r="R172" s="27"/>
      <c r="S172" s="21"/>
      <c r="T172" s="21"/>
      <c r="U172" s="21"/>
      <c r="V172" s="21"/>
      <c r="W172" s="21"/>
      <c r="X172" s="21"/>
      <c r="Y172" s="28"/>
      <c r="Z172" s="28"/>
      <c r="AA172" s="28"/>
      <c r="AB172" s="28"/>
      <c r="AC172" s="28"/>
      <c r="AD172" s="28"/>
      <c r="AE172" s="28"/>
      <c r="AF172" s="28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</row>
    <row r="173" spans="1:50" x14ac:dyDescent="0.2">
      <c r="A173" s="64">
        <v>129</v>
      </c>
      <c r="B173" s="20" t="str">
        <f>'Compound Alert'!B134</f>
        <v>Nepal</v>
      </c>
      <c r="C173" s="20" t="str">
        <f>'Compound Alert'!C134</f>
        <v>NPL</v>
      </c>
      <c r="D173" s="20" t="str">
        <f>'Compound Alert'!D134</f>
        <v>SAS           South Asia</v>
      </c>
      <c r="E173" s="20" t="str">
        <f>'Compound Alert'!E134</f>
        <v>IDA</v>
      </c>
      <c r="F173" s="50">
        <f>'Compound Alert'!F134</f>
        <v>0</v>
      </c>
      <c r="G173" s="22">
        <f>IF($B$7="Overall Alert",'Compound Alert'!G134,IF($B$7="Underlying Vulnerability",'Compound Alert'!J134,IF($B$7="Emerging Threat",'Compound Alert'!M134)))</f>
        <v>1.5</v>
      </c>
      <c r="H173" s="23">
        <f>IF($B$7="Overall Alert",'Compound Alert'!H134,IF($B$7="Underlying Vulnerability",'Compound Alert'!K134,IF($B$7="Emerging Threat",'Compound Alert'!N134)))</f>
        <v>1.5</v>
      </c>
      <c r="I173" s="50">
        <f>'Compound Alert'!Q134</f>
        <v>0</v>
      </c>
      <c r="J173" s="25" t="str">
        <f>IF(
   $B$7="Overall Alert",IF(
      'Compound Alert'!R134 &gt;= 7, "HIGH",IF(
         'Compound Alert'!R134 &gt;= 5, "MED","LOW")), IF(
            $B$7="Underlying Vulnerability", IF(
               'Compound Alert'!Y134 &gt;= 10, "HIGH",IF(
                  'Compound Alert'!Y134 &gt;= 7, "MED","LOW")),IF(
                     $B$7="Emerging Threat", IF(
                        'Compound Alert'!AF134 &gt;= 10, "HIGH",IF(
                            'Compound Alert'!AF134 &gt;= 7, "MED","LOW")))))</f>
        <v>HIGH</v>
      </c>
      <c r="K173" s="25" t="str">
        <f>IF(
   $B$7="Overall Alert",IF(
      'Compound Alert'!S134 &gt;= 7, "HIGH",IF(
         'Compound Alert'!S134 &gt;= 5, "MED","LOW")), IF(
            $B$7="Underlying Vulnerability", IF(
               'Compound Alert'!Z134 &gt;= 10, "HIGH",IF(
                  'Compound Alert'!Z134 &gt;= 7, "MED","LOW")),IF(
                     $B$7="Emerging Threat", IF(
                        'Compound Alert'!AG134 &gt;= 10, "HIGH",IF(
                            'Compound Alert'!AG134 &gt;= 7, "MED","LOW")))))</f>
        <v>LOW</v>
      </c>
      <c r="L173" s="25" t="str">
        <f>IF(
   $B$7="Overall Alert",IF(
      'Compound Alert'!T134 &gt;= 7, "HIGH",IF(
         'Compound Alert'!T134 &gt;= 5, "MED","LOW")), IF(
            $B$7="Underlying Vulnerability", IF(
               'Compound Alert'!AA134 &gt;= 10, "HIGH",IF(
                  'Compound Alert'!AA134 &gt;= 7, "MED","LOW")),IF(
                     $B$7="Emerging Threat", IF(
                        'Compound Alert'!AH134 &gt;= 10, "HIGH",IF(
                            'Compound Alert'!AH134 &gt;= 7, "MED","LOW")))))</f>
        <v>MED</v>
      </c>
      <c r="M173" s="25" t="str">
        <f>IF(
   $B$7="Overall Alert",IF(
      'Compound Alert'!U134 &gt;= 7, "HIGH",IF(
         'Compound Alert'!U134 &gt;= 5, "MED","LOW")), IF(
            $B$7="Underlying Vulnerability", IF(
               'Compound Alert'!AB134 &gt;= 10, "HIGH",IF(
                  'Compound Alert'!AB134 &gt;= 7, "MED","LOW")),IF(
                     $B$7="Emerging Threat", IF(
                        'Compound Alert'!AI134 &gt;= 10, "HIGH",IF(
                            'Compound Alert'!AI134 &gt;= 7, "MED","LOW")))))</f>
        <v>LOW</v>
      </c>
      <c r="N173" s="25" t="str">
        <f>IF(
   $B$7="Overall Alert",IF(
      'Compound Alert'!V134 &gt;= 7, "HIGH",IF(
         'Compound Alert'!V134 &gt;= 5, "MED","LOW")), IF(
            $B$7="Underlying Vulnerability", IF(
               'Compound Alert'!AC134 &gt;= 10, "HIGH",IF(
                  'Compound Alert'!AC134 &gt;= 7, "MED","LOW")),IF(
                     $B$7="Emerging Threat", IF(
                        'Compound Alert'!AJ134 &gt;= 10, "HIGH",IF(
                            'Compound Alert'!AJ134 &gt;= 7, "MED","LOW")))))</f>
        <v>LOW</v>
      </c>
      <c r="O173" s="25" t="str">
        <f>IF(
   $B$7="Overall Alert",IF(
      'Compound Alert'!W134 &gt;= 7, "HIGH",IF(
         'Compound Alert'!W134 &gt;= 5, "MED","LOW")), IF(
            $B$7="Underlying Vulnerability", IF(
               'Compound Alert'!AD134 &gt;= 10, "HIGH",IF(
                  'Compound Alert'!AD134 &gt;= 7, "MED","LOW")),IF(
                     $B$7="Emerging Threat", IF(
                        'Compound Alert'!AK134 &gt;= 10, "HIGH",IF(
                            'Compound Alert'!AK134 &gt;= 7, "MED","LOW")))))</f>
        <v>LOW</v>
      </c>
      <c r="P173" s="25"/>
      <c r="Q173" s="27"/>
      <c r="R173" s="27"/>
      <c r="S173" s="21"/>
      <c r="T173" s="21"/>
      <c r="U173" s="21"/>
      <c r="V173" s="21"/>
      <c r="W173" s="21"/>
      <c r="X173" s="21"/>
      <c r="Y173" s="28"/>
      <c r="Z173" s="28"/>
      <c r="AA173" s="28"/>
      <c r="AB173" s="28"/>
      <c r="AC173" s="28"/>
      <c r="AD173" s="28"/>
      <c r="AE173" s="28"/>
      <c r="AF173" s="28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</row>
    <row r="174" spans="1:50" x14ac:dyDescent="0.2">
      <c r="A174" s="64">
        <v>130</v>
      </c>
      <c r="B174" s="20" t="str">
        <f>'Compound Alert'!B135</f>
        <v>Nauru</v>
      </c>
      <c r="C174" s="20" t="str">
        <f>'Compound Alert'!C135</f>
        <v>NRU</v>
      </c>
      <c r="D174" s="20" t="str">
        <f>'Compound Alert'!D135</f>
        <v>EAS           East Asia &amp; Pacific</v>
      </c>
      <c r="E174" s="20" t="str">
        <f>'Compound Alert'!E135</f>
        <v>IBRD</v>
      </c>
      <c r="F174" s="50">
        <f>'Compound Alert'!F135</f>
        <v>0</v>
      </c>
      <c r="G174" s="22">
        <f>IF($B$7="Overall Alert",'Compound Alert'!G135,IF($B$7="Underlying Vulnerability",'Compound Alert'!J135,IF($B$7="Emerging Threat",'Compound Alert'!M135)))</f>
        <v>0.5</v>
      </c>
      <c r="H174" s="23">
        <f>IF($B$7="Overall Alert",'Compound Alert'!H135,IF($B$7="Underlying Vulnerability",'Compound Alert'!K135,IF($B$7="Emerging Threat",'Compound Alert'!N135)))</f>
        <v>0.5</v>
      </c>
      <c r="I174" s="50">
        <f>'Compound Alert'!Q135</f>
        <v>0</v>
      </c>
      <c r="J174" s="25" t="str">
        <f>IF(
   $B$7="Overall Alert",IF(
      'Compound Alert'!R135 &gt;= 7, "HIGH",IF(
         'Compound Alert'!R135 &gt;= 5, "MED","LOW")), IF(
            $B$7="Underlying Vulnerability", IF(
               'Compound Alert'!Y135 &gt;= 10, "HIGH",IF(
                  'Compound Alert'!Y135 &gt;= 7, "MED","LOW")),IF(
                     $B$7="Emerging Threat", IF(
                        'Compound Alert'!AF135 &gt;= 10, "HIGH",IF(
                            'Compound Alert'!AF135 &gt;= 7, "MED","LOW")))))</f>
        <v>LOW</v>
      </c>
      <c r="K174" s="25" t="str">
        <f>IF(
   $B$7="Overall Alert",IF(
      'Compound Alert'!S135 &gt;= 7, "HIGH",IF(
         'Compound Alert'!S135 &gt;= 5, "MED","LOW")), IF(
            $B$7="Underlying Vulnerability", IF(
               'Compound Alert'!Z135 &gt;= 10, "HIGH",IF(
                  'Compound Alert'!Z135 &gt;= 7, "MED","LOW")),IF(
                     $B$7="Emerging Threat", IF(
                        'Compound Alert'!AG135 &gt;= 10, "HIGH",IF(
                            'Compound Alert'!AG135 &gt;= 7, "MED","LOW")))))</f>
        <v>LOW</v>
      </c>
      <c r="L174" s="25" t="str">
        <f>IF(
   $B$7="Overall Alert",IF(
      'Compound Alert'!T135 &gt;= 7, "HIGH",IF(
         'Compound Alert'!T135 &gt;= 5, "MED","LOW")), IF(
            $B$7="Underlying Vulnerability", IF(
               'Compound Alert'!AA135 &gt;= 10, "HIGH",IF(
                  'Compound Alert'!AA135 &gt;= 7, "MED","LOW")),IF(
                     $B$7="Emerging Threat", IF(
                        'Compound Alert'!AH135 &gt;= 10, "HIGH",IF(
                            'Compound Alert'!AH135 &gt;= 7, "MED","LOW")))))</f>
        <v>LOW</v>
      </c>
      <c r="M174" s="25" t="str">
        <f>IF(
   $B$7="Overall Alert",IF(
      'Compound Alert'!U135 &gt;= 7, "HIGH",IF(
         'Compound Alert'!U135 &gt;= 5, "MED","LOW")), IF(
            $B$7="Underlying Vulnerability", IF(
               'Compound Alert'!AB135 &gt;= 10, "HIGH",IF(
                  'Compound Alert'!AB135 &gt;= 7, "MED","LOW")),IF(
                     $B$7="Emerging Threat", IF(
                        'Compound Alert'!AI135 &gt;= 10, "HIGH",IF(
                            'Compound Alert'!AI135 &gt;= 7, "MED","LOW")))))</f>
        <v>LOW</v>
      </c>
      <c r="N174" s="25" t="str">
        <f>IF(
   $B$7="Overall Alert",IF(
      'Compound Alert'!V135 &gt;= 7, "HIGH",IF(
         'Compound Alert'!V135 &gt;= 5, "MED","LOW")), IF(
            $B$7="Underlying Vulnerability", IF(
               'Compound Alert'!AC135 &gt;= 10, "HIGH",IF(
                  'Compound Alert'!AC135 &gt;= 7, "MED","LOW")),IF(
                     $B$7="Emerging Threat", IF(
                        'Compound Alert'!AJ135 &gt;= 10, "HIGH",IF(
                            'Compound Alert'!AJ135 &gt;= 7, "MED","LOW")))))</f>
        <v>MED</v>
      </c>
      <c r="O174" s="25" t="str">
        <f>IF(
   $B$7="Overall Alert",IF(
      'Compound Alert'!W135 &gt;= 7, "HIGH",IF(
         'Compound Alert'!W135 &gt;= 5, "MED","LOW")), IF(
            $B$7="Underlying Vulnerability", IF(
               'Compound Alert'!AD135 &gt;= 10, "HIGH",IF(
                  'Compound Alert'!AD135 &gt;= 7, "MED","LOW")),IF(
                     $B$7="Emerging Threat", IF(
                        'Compound Alert'!AK135 &gt;= 10, "HIGH",IF(
                            'Compound Alert'!AK135 &gt;= 7, "MED","LOW")))))</f>
        <v>LOW</v>
      </c>
      <c r="P174" s="25"/>
      <c r="Q174" s="27"/>
      <c r="R174" s="27"/>
      <c r="S174" s="21"/>
      <c r="T174" s="21"/>
      <c r="U174" s="21"/>
      <c r="V174" s="21"/>
      <c r="W174" s="21"/>
      <c r="X174" s="21"/>
      <c r="Y174" s="28"/>
      <c r="Z174" s="28"/>
      <c r="AA174" s="28"/>
      <c r="AB174" s="28"/>
      <c r="AC174" s="28"/>
      <c r="AD174" s="28"/>
      <c r="AE174" s="28"/>
      <c r="AF174" s="28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</row>
    <row r="175" spans="1:50" x14ac:dyDescent="0.2">
      <c r="A175" s="64">
        <v>131</v>
      </c>
      <c r="B175" s="20" t="str">
        <f>'Compound Alert'!B136</f>
        <v>New Zealand</v>
      </c>
      <c r="C175" s="20" t="str">
        <f>'Compound Alert'!C136</f>
        <v>NZL</v>
      </c>
      <c r="D175" s="20" t="str">
        <f>'Compound Alert'!D136</f>
        <v>EAS           East Asia &amp; Pacific</v>
      </c>
      <c r="E175" s="20" t="str">
        <f>'Compound Alert'!E136</f>
        <v>East Asia &amp; Pacific</v>
      </c>
      <c r="F175" s="50">
        <f>'Compound Alert'!F136</f>
        <v>0</v>
      </c>
      <c r="G175" s="22">
        <f>IF($B$7="Overall Alert",'Compound Alert'!G136,IF($B$7="Underlying Vulnerability",'Compound Alert'!J136,IF($B$7="Emerging Threat",'Compound Alert'!M136)))</f>
        <v>0</v>
      </c>
      <c r="H175" s="23">
        <f>IF($B$7="Overall Alert",'Compound Alert'!H136,IF($B$7="Underlying Vulnerability",'Compound Alert'!K136,IF($B$7="Emerging Threat",'Compound Alert'!N136)))</f>
        <v>0</v>
      </c>
      <c r="I175" s="50">
        <f>'Compound Alert'!Q136</f>
        <v>0</v>
      </c>
      <c r="J175" s="25" t="str">
        <f>IF(
   $B$7="Overall Alert",IF(
      'Compound Alert'!R136 &gt;= 7, "HIGH",IF(
         'Compound Alert'!R136 &gt;= 5, "MED","LOW")), IF(
            $B$7="Underlying Vulnerability", IF(
               'Compound Alert'!Y136 &gt;= 10, "HIGH",IF(
                  'Compound Alert'!Y136 &gt;= 7, "MED","LOW")),IF(
                     $B$7="Emerging Threat", IF(
                        'Compound Alert'!AF136 &gt;= 10, "HIGH",IF(
                            'Compound Alert'!AF136 &gt;= 7, "MED","LOW")))))</f>
        <v>LOW</v>
      </c>
      <c r="K175" s="25" t="str">
        <f>IF(
   $B$7="Overall Alert",IF(
      'Compound Alert'!S136 &gt;= 7, "HIGH",IF(
         'Compound Alert'!S136 &gt;= 5, "MED","LOW")), IF(
            $B$7="Underlying Vulnerability", IF(
               'Compound Alert'!Z136 &gt;= 10, "HIGH",IF(
                  'Compound Alert'!Z136 &gt;= 7, "MED","LOW")),IF(
                     $B$7="Emerging Threat", IF(
                        'Compound Alert'!AG136 &gt;= 10, "HIGH",IF(
                            'Compound Alert'!AG136 &gt;= 7, "MED","LOW")))))</f>
        <v>LOW</v>
      </c>
      <c r="L175" s="25" t="str">
        <f>IF(
   $B$7="Overall Alert",IF(
      'Compound Alert'!T136 &gt;= 7, "HIGH",IF(
         'Compound Alert'!T136 &gt;= 5, "MED","LOW")), IF(
            $B$7="Underlying Vulnerability", IF(
               'Compound Alert'!AA136 &gt;= 10, "HIGH",IF(
                  'Compound Alert'!AA136 &gt;= 7, "MED","LOW")),IF(
                     $B$7="Emerging Threat", IF(
                        'Compound Alert'!AH136 &gt;= 10, "HIGH",IF(
                            'Compound Alert'!AH136 &gt;= 7, "MED","LOW")))))</f>
        <v>LOW</v>
      </c>
      <c r="M175" s="25" t="str">
        <f>IF(
   $B$7="Overall Alert",IF(
      'Compound Alert'!U136 &gt;= 7, "HIGH",IF(
         'Compound Alert'!U136 &gt;= 5, "MED","LOW")), IF(
            $B$7="Underlying Vulnerability", IF(
               'Compound Alert'!AB136 &gt;= 10, "HIGH",IF(
                  'Compound Alert'!AB136 &gt;= 7, "MED","LOW")),IF(
                     $B$7="Emerging Threat", IF(
                        'Compound Alert'!AI136 &gt;= 10, "HIGH",IF(
                            'Compound Alert'!AI136 &gt;= 7, "MED","LOW")))))</f>
        <v>LOW</v>
      </c>
      <c r="N175" s="25" t="str">
        <f>IF(
   $B$7="Overall Alert",IF(
      'Compound Alert'!V136 &gt;= 7, "HIGH",IF(
         'Compound Alert'!V136 &gt;= 5, "MED","LOW")), IF(
            $B$7="Underlying Vulnerability", IF(
               'Compound Alert'!AC136 &gt;= 10, "HIGH",IF(
                  'Compound Alert'!AC136 &gt;= 7, "MED","LOW")),IF(
                     $B$7="Emerging Threat", IF(
                        'Compound Alert'!AJ136 &gt;= 10, "HIGH",IF(
                            'Compound Alert'!AJ136 &gt;= 7, "MED","LOW")))))</f>
        <v>LOW</v>
      </c>
      <c r="O175" s="25" t="str">
        <f>IF(
   $B$7="Overall Alert",IF(
      'Compound Alert'!W136 &gt;= 7, "HIGH",IF(
         'Compound Alert'!W136 &gt;= 5, "MED","LOW")), IF(
            $B$7="Underlying Vulnerability", IF(
               'Compound Alert'!AD136 &gt;= 10, "HIGH",IF(
                  'Compound Alert'!AD136 &gt;= 7, "MED","LOW")),IF(
                     $B$7="Emerging Threat", IF(
                        'Compound Alert'!AK136 &gt;= 10, "HIGH",IF(
                            'Compound Alert'!AK136 &gt;= 7, "MED","LOW")))))</f>
        <v>LOW</v>
      </c>
      <c r="P175" s="25"/>
      <c r="Q175" s="27"/>
      <c r="R175" s="27"/>
      <c r="S175" s="21"/>
      <c r="T175" s="21"/>
      <c r="U175" s="21"/>
      <c r="V175" s="21"/>
      <c r="W175" s="21"/>
      <c r="X175" s="21"/>
      <c r="Y175" s="28"/>
      <c r="Z175" s="28"/>
      <c r="AA175" s="28"/>
      <c r="AB175" s="28"/>
      <c r="AC175" s="28"/>
      <c r="AD175" s="28"/>
      <c r="AE175" s="28"/>
      <c r="AF175" s="28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</row>
    <row r="176" spans="1:50" x14ac:dyDescent="0.2">
      <c r="A176" s="64">
        <v>132</v>
      </c>
      <c r="B176" s="20" t="str">
        <f>'Compound Alert'!B137</f>
        <v>Oman</v>
      </c>
      <c r="C176" s="20" t="str">
        <f>'Compound Alert'!C137</f>
        <v>OMN</v>
      </c>
      <c r="D176" s="20" t="str">
        <f>'Compound Alert'!D137</f>
        <v>MEA           Middle East &amp; North Africa</v>
      </c>
      <c r="E176" s="20" t="str">
        <f>'Compound Alert'!E137</f>
        <v>Middle East &amp; North Africa</v>
      </c>
      <c r="F176" s="50">
        <f>'Compound Alert'!F137</f>
        <v>0</v>
      </c>
      <c r="G176" s="22">
        <f>IF($B$7="Overall Alert",'Compound Alert'!G137,IF($B$7="Underlying Vulnerability",'Compound Alert'!J137,IF($B$7="Emerging Threat",'Compound Alert'!M137)))</f>
        <v>1.5</v>
      </c>
      <c r="H176" s="23">
        <f>IF($B$7="Overall Alert",'Compound Alert'!H137,IF($B$7="Underlying Vulnerability",'Compound Alert'!K137,IF($B$7="Emerging Threat",'Compound Alert'!N137)))</f>
        <v>1.5</v>
      </c>
      <c r="I176" s="50">
        <f>'Compound Alert'!Q137</f>
        <v>0</v>
      </c>
      <c r="J176" s="25" t="str">
        <f>IF(
   $B$7="Overall Alert",IF(
      'Compound Alert'!R137 &gt;= 7, "HIGH",IF(
         'Compound Alert'!R137 &gt;= 5, "MED","LOW")), IF(
            $B$7="Underlying Vulnerability", IF(
               'Compound Alert'!Y137 &gt;= 10, "HIGH",IF(
                  'Compound Alert'!Y137 &gt;= 7, "MED","LOW")),IF(
                     $B$7="Emerging Threat", IF(
                        'Compound Alert'!AF137 &gt;= 10, "HIGH",IF(
                            'Compound Alert'!AF137 &gt;= 7, "MED","LOW")))))</f>
        <v>HIGH</v>
      </c>
      <c r="K176" s="25" t="str">
        <f>IF(
   $B$7="Overall Alert",IF(
      'Compound Alert'!S137 &gt;= 7, "HIGH",IF(
         'Compound Alert'!S137 &gt;= 5, "MED","LOW")), IF(
            $B$7="Underlying Vulnerability", IF(
               'Compound Alert'!Z137 &gt;= 10, "HIGH",IF(
                  'Compound Alert'!Z137 &gt;= 7, "MED","LOW")),IF(
                     $B$7="Emerging Threat", IF(
                        'Compound Alert'!AG137 &gt;= 10, "HIGH",IF(
                            'Compound Alert'!AG137 &gt;= 7, "MED","LOW")))))</f>
        <v>LOW</v>
      </c>
      <c r="L176" s="25" t="str">
        <f>IF(
   $B$7="Overall Alert",IF(
      'Compound Alert'!T137 &gt;= 7, "HIGH",IF(
         'Compound Alert'!T137 &gt;= 5, "MED","LOW")), IF(
            $B$7="Underlying Vulnerability", IF(
               'Compound Alert'!AA137 &gt;= 10, "HIGH",IF(
                  'Compound Alert'!AA137 &gt;= 7, "MED","LOW")),IF(
                     $B$7="Emerging Threat", IF(
                        'Compound Alert'!AH137 &gt;= 10, "HIGH",IF(
                            'Compound Alert'!AH137 &gt;= 7, "MED","LOW")))))</f>
        <v>MED</v>
      </c>
      <c r="M176" s="25" t="str">
        <f>IF(
   $B$7="Overall Alert",IF(
      'Compound Alert'!U137 &gt;= 7, "HIGH",IF(
         'Compound Alert'!U137 &gt;= 5, "MED","LOW")), IF(
            $B$7="Underlying Vulnerability", IF(
               'Compound Alert'!AB137 &gt;= 10, "HIGH",IF(
                  'Compound Alert'!AB137 &gt;= 7, "MED","LOW")),IF(
                     $B$7="Emerging Threat", IF(
                        'Compound Alert'!AI137 &gt;= 10, "HIGH",IF(
                            'Compound Alert'!AI137 &gt;= 7, "MED","LOW")))))</f>
        <v>LOW</v>
      </c>
      <c r="N176" s="25" t="str">
        <f>IF(
   $B$7="Overall Alert",IF(
      'Compound Alert'!V137 &gt;= 7, "HIGH",IF(
         'Compound Alert'!V137 &gt;= 5, "MED","LOW")), IF(
            $B$7="Underlying Vulnerability", IF(
               'Compound Alert'!AC137 &gt;= 10, "HIGH",IF(
                  'Compound Alert'!AC137 &gt;= 7, "MED","LOW")),IF(
                     $B$7="Emerging Threat", IF(
                        'Compound Alert'!AJ137 &gt;= 10, "HIGH",IF(
                            'Compound Alert'!AJ137 &gt;= 7, "MED","LOW")))))</f>
        <v>LOW</v>
      </c>
      <c r="O176" s="25" t="str">
        <f>IF(
   $B$7="Overall Alert",IF(
      'Compound Alert'!W137 &gt;= 7, "HIGH",IF(
         'Compound Alert'!W137 &gt;= 5, "MED","LOW")), IF(
            $B$7="Underlying Vulnerability", IF(
               'Compound Alert'!AD137 &gt;= 10, "HIGH",IF(
                  'Compound Alert'!AD137 &gt;= 7, "MED","LOW")),IF(
                     $B$7="Emerging Threat", IF(
                        'Compound Alert'!AK137 &gt;= 10, "HIGH",IF(
                            'Compound Alert'!AK137 &gt;= 7, "MED","LOW")))))</f>
        <v>LOW</v>
      </c>
      <c r="P176" s="25"/>
      <c r="Q176" s="27"/>
      <c r="R176" s="27"/>
      <c r="S176" s="21"/>
      <c r="T176" s="21"/>
      <c r="U176" s="21"/>
      <c r="V176" s="21"/>
      <c r="W176" s="21"/>
      <c r="X176" s="21"/>
      <c r="Y176" s="28"/>
      <c r="Z176" s="28"/>
      <c r="AA176" s="28"/>
      <c r="AB176" s="28"/>
      <c r="AC176" s="28"/>
      <c r="AD176" s="28"/>
      <c r="AE176" s="28"/>
      <c r="AF176" s="28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</row>
    <row r="177" spans="1:50" x14ac:dyDescent="0.2">
      <c r="A177" s="64">
        <v>133</v>
      </c>
      <c r="B177" s="20" t="str">
        <f>'Compound Alert'!B138</f>
        <v>Pakistan</v>
      </c>
      <c r="C177" s="20" t="str">
        <f>'Compound Alert'!C138</f>
        <v>PAK</v>
      </c>
      <c r="D177" s="20" t="str">
        <f>'Compound Alert'!D138</f>
        <v>SAS           South Asia</v>
      </c>
      <c r="E177" s="20" t="str">
        <f>'Compound Alert'!E138</f>
        <v>Blend</v>
      </c>
      <c r="F177" s="50">
        <f>'Compound Alert'!F138</f>
        <v>0</v>
      </c>
      <c r="G177" s="22">
        <f>IF($B$7="Overall Alert",'Compound Alert'!G138,IF($B$7="Underlying Vulnerability",'Compound Alert'!J138,IF($B$7="Emerging Threat",'Compound Alert'!M138)))</f>
        <v>1</v>
      </c>
      <c r="H177" s="23">
        <f>IF($B$7="Overall Alert",'Compound Alert'!H138,IF($B$7="Underlying Vulnerability",'Compound Alert'!K138,IF($B$7="Emerging Threat",'Compound Alert'!N138)))</f>
        <v>1</v>
      </c>
      <c r="I177" s="50">
        <f>'Compound Alert'!Q138</f>
        <v>0</v>
      </c>
      <c r="J177" s="25" t="str">
        <f>IF(
   $B$7="Overall Alert",IF(
      'Compound Alert'!R138 &gt;= 7, "HIGH",IF(
         'Compound Alert'!R138 &gt;= 5, "MED","LOW")), IF(
            $B$7="Underlying Vulnerability", IF(
               'Compound Alert'!Y138 &gt;= 10, "HIGH",IF(
                  'Compound Alert'!Y138 &gt;= 7, "MED","LOW")),IF(
                     $B$7="Emerging Threat", IF(
                        'Compound Alert'!AF138 &gt;= 10, "HIGH",IF(
                            'Compound Alert'!AF138 &gt;= 7, "MED","LOW")))))</f>
        <v>HIGH</v>
      </c>
      <c r="K177" s="25" t="str">
        <f>IF(
   $B$7="Overall Alert",IF(
      'Compound Alert'!S138 &gt;= 7, "HIGH",IF(
         'Compound Alert'!S138 &gt;= 5, "MED","LOW")), IF(
            $B$7="Underlying Vulnerability", IF(
               'Compound Alert'!Z138 &gt;= 10, "HIGH",IF(
                  'Compound Alert'!Z138 &gt;= 7, "MED","LOW")),IF(
                     $B$7="Emerging Threat", IF(
                        'Compound Alert'!AG138 &gt;= 10, "HIGH",IF(
                            'Compound Alert'!AG138 &gt;= 7, "MED","LOW")))))</f>
        <v>LOW</v>
      </c>
      <c r="L177" s="25" t="str">
        <f>IF(
   $B$7="Overall Alert",IF(
      'Compound Alert'!T138 &gt;= 7, "HIGH",IF(
         'Compound Alert'!T138 &gt;= 5, "MED","LOW")), IF(
            $B$7="Underlying Vulnerability", IF(
               'Compound Alert'!AA138 &gt;= 10, "HIGH",IF(
                  'Compound Alert'!AA138 &gt;= 7, "MED","LOW")),IF(
                     $B$7="Emerging Threat", IF(
                        'Compound Alert'!AH138 &gt;= 10, "HIGH",IF(
                            'Compound Alert'!AH138 &gt;= 7, "MED","LOW")))))</f>
        <v>LOW</v>
      </c>
      <c r="M177" s="25" t="str">
        <f>IF(
   $B$7="Overall Alert",IF(
      'Compound Alert'!U138 &gt;= 7, "HIGH",IF(
         'Compound Alert'!U138 &gt;= 5, "MED","LOW")), IF(
            $B$7="Underlying Vulnerability", IF(
               'Compound Alert'!AB138 &gt;= 10, "HIGH",IF(
                  'Compound Alert'!AB138 &gt;= 7, "MED","LOW")),IF(
                     $B$7="Emerging Threat", IF(
                        'Compound Alert'!AI138 &gt;= 10, "HIGH",IF(
                            'Compound Alert'!AI138 &gt;= 7, "MED","LOW")))))</f>
        <v>LOW</v>
      </c>
      <c r="N177" s="25" t="str">
        <f>IF(
   $B$7="Overall Alert",IF(
      'Compound Alert'!V138 &gt;= 7, "HIGH",IF(
         'Compound Alert'!V138 &gt;= 5, "MED","LOW")), IF(
            $B$7="Underlying Vulnerability", IF(
               'Compound Alert'!AC138 &gt;= 10, "HIGH",IF(
                  'Compound Alert'!AC138 &gt;= 7, "MED","LOW")),IF(
                     $B$7="Emerging Threat", IF(
                        'Compound Alert'!AJ138 &gt;= 10, "HIGH",IF(
                            'Compound Alert'!AJ138 &gt;= 7, "MED","LOW")))))</f>
        <v>LOW</v>
      </c>
      <c r="O177" s="25" t="str">
        <f>IF(
   $B$7="Overall Alert",IF(
      'Compound Alert'!W138 &gt;= 7, "HIGH",IF(
         'Compound Alert'!W138 &gt;= 5, "MED","LOW")), IF(
            $B$7="Underlying Vulnerability", IF(
               'Compound Alert'!AD138 &gt;= 10, "HIGH",IF(
                  'Compound Alert'!AD138 &gt;= 7, "MED","LOW")),IF(
                     $B$7="Emerging Threat", IF(
                        'Compound Alert'!AK138 &gt;= 10, "HIGH",IF(
                            'Compound Alert'!AK138 &gt;= 7, "MED","LOW")))))</f>
        <v>LOW</v>
      </c>
      <c r="P177" s="25"/>
      <c r="Q177" s="27"/>
      <c r="R177" s="27"/>
      <c r="S177" s="21"/>
      <c r="T177" s="21"/>
      <c r="U177" s="21"/>
      <c r="V177" s="21"/>
      <c r="W177" s="21"/>
      <c r="X177" s="21"/>
      <c r="Y177" s="28"/>
      <c r="Z177" s="28"/>
      <c r="AA177" s="28"/>
      <c r="AB177" s="28"/>
      <c r="AC177" s="28"/>
      <c r="AD177" s="28"/>
      <c r="AE177" s="28"/>
      <c r="AF177" s="28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</row>
    <row r="178" spans="1:50" x14ac:dyDescent="0.2">
      <c r="A178" s="64">
        <v>134</v>
      </c>
      <c r="B178" s="20" t="str">
        <f>'Compound Alert'!B139</f>
        <v>Panama</v>
      </c>
      <c r="C178" s="20" t="str">
        <f>'Compound Alert'!C139</f>
        <v>PAN</v>
      </c>
      <c r="D178" s="20" t="str">
        <f>'Compound Alert'!D139</f>
        <v>LCN           Latin America &amp; Caribbean</v>
      </c>
      <c r="E178" s="20" t="str">
        <f>'Compound Alert'!E139</f>
        <v>IBRD</v>
      </c>
      <c r="F178" s="50">
        <f>'Compound Alert'!F139</f>
        <v>0</v>
      </c>
      <c r="G178" s="22">
        <f>IF($B$7="Overall Alert",'Compound Alert'!G139,IF($B$7="Underlying Vulnerability",'Compound Alert'!J139,IF($B$7="Emerging Threat",'Compound Alert'!M139)))</f>
        <v>2</v>
      </c>
      <c r="H178" s="23">
        <f>IF($B$7="Overall Alert",'Compound Alert'!H139,IF($B$7="Underlying Vulnerability",'Compound Alert'!K139,IF($B$7="Emerging Threat",'Compound Alert'!N139)))</f>
        <v>2</v>
      </c>
      <c r="I178" s="50">
        <f>'Compound Alert'!Q139</f>
        <v>0</v>
      </c>
      <c r="J178" s="25" t="str">
        <f>IF(
   $B$7="Overall Alert",IF(
      'Compound Alert'!R139 &gt;= 7, "HIGH",IF(
         'Compound Alert'!R139 &gt;= 5, "MED","LOW")), IF(
            $B$7="Underlying Vulnerability", IF(
               'Compound Alert'!Y139 &gt;= 10, "HIGH",IF(
                  'Compound Alert'!Y139 &gt;= 7, "MED","LOW")),IF(
                     $B$7="Emerging Threat", IF(
                        'Compound Alert'!AF139 &gt;= 10, "HIGH",IF(
                            'Compound Alert'!AF139 &gt;= 7, "MED","LOW")))))</f>
        <v>MED</v>
      </c>
      <c r="K178" s="25" t="str">
        <f>IF(
   $B$7="Overall Alert",IF(
      'Compound Alert'!S139 &gt;= 7, "HIGH",IF(
         'Compound Alert'!S139 &gt;= 5, "MED","LOW")), IF(
            $B$7="Underlying Vulnerability", IF(
               'Compound Alert'!Z139 &gt;= 10, "HIGH",IF(
                  'Compound Alert'!Z139 &gt;= 7, "MED","LOW")),IF(
                     $B$7="Emerging Threat", IF(
                        'Compound Alert'!AG139 &gt;= 10, "HIGH",IF(
                            'Compound Alert'!AG139 &gt;= 7, "MED","LOW")))))</f>
        <v>LOW</v>
      </c>
      <c r="L178" s="25" t="str">
        <f>IF(
   $B$7="Overall Alert",IF(
      'Compound Alert'!T139 &gt;= 7, "HIGH",IF(
         'Compound Alert'!T139 &gt;= 5, "MED","LOW")), IF(
            $B$7="Underlying Vulnerability", IF(
               'Compound Alert'!AA139 &gt;= 10, "HIGH",IF(
                  'Compound Alert'!AA139 &gt;= 7, "MED","LOW")),IF(
                     $B$7="Emerging Threat", IF(
                        'Compound Alert'!AH139 &gt;= 10, "HIGH",IF(
                            'Compound Alert'!AH139 &gt;= 7, "MED","LOW")))))</f>
        <v>LOW</v>
      </c>
      <c r="M178" s="25" t="str">
        <f>IF(
   $B$7="Overall Alert",IF(
      'Compound Alert'!U139 &gt;= 7, "HIGH",IF(
         'Compound Alert'!U139 &gt;= 5, "MED","LOW")), IF(
            $B$7="Underlying Vulnerability", IF(
               'Compound Alert'!AB139 &gt;= 10, "HIGH",IF(
                  'Compound Alert'!AB139 &gt;= 7, "MED","LOW")),IF(
                     $B$7="Emerging Threat", IF(
                        'Compound Alert'!AI139 &gt;= 10, "HIGH",IF(
                            'Compound Alert'!AI139 &gt;= 7, "MED","LOW")))))</f>
        <v>MED</v>
      </c>
      <c r="N178" s="25" t="str">
        <f>IF(
   $B$7="Overall Alert",IF(
      'Compound Alert'!V139 &gt;= 7, "HIGH",IF(
         'Compound Alert'!V139 &gt;= 5, "MED","LOW")), IF(
            $B$7="Underlying Vulnerability", IF(
               'Compound Alert'!AC139 &gt;= 10, "HIGH",IF(
                  'Compound Alert'!AC139 &gt;= 7, "MED","LOW")),IF(
                     $B$7="Emerging Threat", IF(
                        'Compound Alert'!AJ139 &gt;= 10, "HIGH",IF(
                            'Compound Alert'!AJ139 &gt;= 7, "MED","LOW")))))</f>
        <v>HIGH</v>
      </c>
      <c r="O178" s="25" t="str">
        <f>IF(
   $B$7="Overall Alert",IF(
      'Compound Alert'!W139 &gt;= 7, "HIGH",IF(
         'Compound Alert'!W139 &gt;= 5, "MED","LOW")), IF(
            $B$7="Underlying Vulnerability", IF(
               'Compound Alert'!AD139 &gt;= 10, "HIGH",IF(
                  'Compound Alert'!AD139 &gt;= 7, "MED","LOW")),IF(
                     $B$7="Emerging Threat", IF(
                        'Compound Alert'!AK139 &gt;= 10, "HIGH",IF(
                            'Compound Alert'!AK139 &gt;= 7, "MED","LOW")))))</f>
        <v>LOW</v>
      </c>
      <c r="P178" s="25"/>
      <c r="Q178" s="27"/>
      <c r="R178" s="27"/>
      <c r="S178" s="21"/>
      <c r="T178" s="21"/>
      <c r="U178" s="21"/>
      <c r="V178" s="21"/>
      <c r="W178" s="21"/>
      <c r="X178" s="21"/>
      <c r="Y178" s="28"/>
      <c r="Z178" s="28"/>
      <c r="AA178" s="28"/>
      <c r="AB178" s="28"/>
      <c r="AC178" s="28"/>
      <c r="AD178" s="28"/>
      <c r="AE178" s="28"/>
      <c r="AF178" s="28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</row>
    <row r="179" spans="1:50" x14ac:dyDescent="0.2">
      <c r="A179" s="64">
        <v>135</v>
      </c>
      <c r="B179" s="20" t="str">
        <f>'Compound Alert'!B140</f>
        <v>Peru</v>
      </c>
      <c r="C179" s="20" t="str">
        <f>'Compound Alert'!C140</f>
        <v>PER</v>
      </c>
      <c r="D179" s="20" t="str">
        <f>'Compound Alert'!D140</f>
        <v>LCN           Latin America &amp; Caribbean</v>
      </c>
      <c r="E179" s="20" t="str">
        <f>'Compound Alert'!E140</f>
        <v>IBRD</v>
      </c>
      <c r="F179" s="50">
        <f>'Compound Alert'!F140</f>
        <v>0</v>
      </c>
      <c r="G179" s="22">
        <f>IF($B$7="Overall Alert",'Compound Alert'!G140,IF($B$7="Underlying Vulnerability",'Compound Alert'!J140,IF($B$7="Emerging Threat",'Compound Alert'!M140)))</f>
        <v>1.5</v>
      </c>
      <c r="H179" s="23">
        <f>IF($B$7="Overall Alert",'Compound Alert'!H140,IF($B$7="Underlying Vulnerability",'Compound Alert'!K140,IF($B$7="Emerging Threat",'Compound Alert'!N140)))</f>
        <v>1.5</v>
      </c>
      <c r="I179" s="50">
        <f>'Compound Alert'!Q140</f>
        <v>0</v>
      </c>
      <c r="J179" s="25" t="str">
        <f>IF(
   $B$7="Overall Alert",IF(
      'Compound Alert'!R140 &gt;= 7, "HIGH",IF(
         'Compound Alert'!R140 &gt;= 5, "MED","LOW")), IF(
            $B$7="Underlying Vulnerability", IF(
               'Compound Alert'!Y140 &gt;= 10, "HIGH",IF(
                  'Compound Alert'!Y140 &gt;= 7, "MED","LOW")),IF(
                     $B$7="Emerging Threat", IF(
                        'Compound Alert'!AF140 &gt;= 10, "HIGH",IF(
                            'Compound Alert'!AF140 &gt;= 7, "MED","LOW")))))</f>
        <v>HIGH</v>
      </c>
      <c r="K179" s="25" t="str">
        <f>IF(
   $B$7="Overall Alert",IF(
      'Compound Alert'!S140 &gt;= 7, "HIGH",IF(
         'Compound Alert'!S140 &gt;= 5, "MED","LOW")), IF(
            $B$7="Underlying Vulnerability", IF(
               'Compound Alert'!Z140 &gt;= 10, "HIGH",IF(
                  'Compound Alert'!Z140 &gt;= 7, "MED","LOW")),IF(
                     $B$7="Emerging Threat", IF(
                        'Compound Alert'!AG140 &gt;= 10, "HIGH",IF(
                            'Compound Alert'!AG140 &gt;= 7, "MED","LOW")))))</f>
        <v>LOW</v>
      </c>
      <c r="L179" s="25" t="str">
        <f>IF(
   $B$7="Overall Alert",IF(
      'Compound Alert'!T140 &gt;= 7, "HIGH",IF(
         'Compound Alert'!T140 &gt;= 5, "MED","LOW")), IF(
            $B$7="Underlying Vulnerability", IF(
               'Compound Alert'!AA140 &gt;= 10, "HIGH",IF(
                  'Compound Alert'!AA140 &gt;= 7, "MED","LOW")),IF(
                     $B$7="Emerging Threat", IF(
                        'Compound Alert'!AH140 &gt;= 10, "HIGH",IF(
                            'Compound Alert'!AH140 &gt;= 7, "MED","LOW")))))</f>
        <v>LOW</v>
      </c>
      <c r="M179" s="25" t="str">
        <f>IF(
   $B$7="Overall Alert",IF(
      'Compound Alert'!U140 &gt;= 7, "HIGH",IF(
         'Compound Alert'!U140 &gt;= 5, "MED","LOW")), IF(
            $B$7="Underlying Vulnerability", IF(
               'Compound Alert'!AB140 &gt;= 10, "HIGH",IF(
                  'Compound Alert'!AB140 &gt;= 7, "MED","LOW")),IF(
                     $B$7="Emerging Threat", IF(
                        'Compound Alert'!AI140 &gt;= 10, "HIGH",IF(
                            'Compound Alert'!AI140 &gt;= 7, "MED","LOW")))))</f>
        <v>MED</v>
      </c>
      <c r="N179" s="25" t="str">
        <f>IF(
   $B$7="Overall Alert",IF(
      'Compound Alert'!V140 &gt;= 7, "HIGH",IF(
         'Compound Alert'!V140 &gt;= 5, "MED","LOW")), IF(
            $B$7="Underlying Vulnerability", IF(
               'Compound Alert'!AC140 &gt;= 10, "HIGH",IF(
                  'Compound Alert'!AC140 &gt;= 7, "MED","LOW")),IF(
                     $B$7="Emerging Threat", IF(
                        'Compound Alert'!AJ140 &gt;= 10, "HIGH",IF(
                            'Compound Alert'!AJ140 &gt;= 7, "MED","LOW")))))</f>
        <v>LOW</v>
      </c>
      <c r="O179" s="25" t="str">
        <f>IF(
   $B$7="Overall Alert",IF(
      'Compound Alert'!W140 &gt;= 7, "HIGH",IF(
         'Compound Alert'!W140 &gt;= 5, "MED","LOW")), IF(
            $B$7="Underlying Vulnerability", IF(
               'Compound Alert'!AD140 &gt;= 10, "HIGH",IF(
                  'Compound Alert'!AD140 &gt;= 7, "MED","LOW")),IF(
                     $B$7="Emerging Threat", IF(
                        'Compound Alert'!AK140 &gt;= 10, "HIGH",IF(
                            'Compound Alert'!AK140 &gt;= 7, "MED","LOW")))))</f>
        <v>LOW</v>
      </c>
      <c r="P179" s="25"/>
      <c r="Q179" s="27"/>
      <c r="R179" s="27"/>
      <c r="S179" s="21"/>
      <c r="T179" s="21"/>
      <c r="U179" s="21"/>
      <c r="V179" s="21"/>
      <c r="W179" s="21"/>
      <c r="X179" s="21"/>
      <c r="Y179" s="28"/>
      <c r="Z179" s="28"/>
      <c r="AA179" s="28"/>
      <c r="AB179" s="28"/>
      <c r="AC179" s="28"/>
      <c r="AD179" s="28"/>
      <c r="AE179" s="28"/>
      <c r="AF179" s="28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</row>
    <row r="180" spans="1:50" x14ac:dyDescent="0.2">
      <c r="A180" s="64">
        <v>136</v>
      </c>
      <c r="B180" s="20" t="str">
        <f>'Compound Alert'!B141</f>
        <v>Philippines</v>
      </c>
      <c r="C180" s="20" t="str">
        <f>'Compound Alert'!C141</f>
        <v>PHL</v>
      </c>
      <c r="D180" s="20" t="str">
        <f>'Compound Alert'!D141</f>
        <v>EAS           East Asia &amp; Pacific</v>
      </c>
      <c r="E180" s="20" t="str">
        <f>'Compound Alert'!E141</f>
        <v>IBRD</v>
      </c>
      <c r="F180" s="50">
        <f>'Compound Alert'!F141</f>
        <v>0</v>
      </c>
      <c r="G180" s="22">
        <f>IF($B$7="Overall Alert",'Compound Alert'!G141,IF($B$7="Underlying Vulnerability",'Compound Alert'!J141,IF($B$7="Emerging Threat",'Compound Alert'!M141)))</f>
        <v>3</v>
      </c>
      <c r="H180" s="23">
        <f>IF($B$7="Overall Alert",'Compound Alert'!H141,IF($B$7="Underlying Vulnerability",'Compound Alert'!K141,IF($B$7="Emerging Threat",'Compound Alert'!N141)))</f>
        <v>3</v>
      </c>
      <c r="I180" s="50">
        <f>'Compound Alert'!Q141</f>
        <v>0</v>
      </c>
      <c r="J180" s="25" t="str">
        <f>IF(
   $B$7="Overall Alert",IF(
      'Compound Alert'!R141 &gt;= 7, "HIGH",IF(
         'Compound Alert'!R141 &gt;= 5, "MED","LOW")), IF(
            $B$7="Underlying Vulnerability", IF(
               'Compound Alert'!Y141 &gt;= 10, "HIGH",IF(
                  'Compound Alert'!Y141 &gt;= 7, "MED","LOW")),IF(
                     $B$7="Emerging Threat", IF(
                        'Compound Alert'!AF141 &gt;= 10, "HIGH",IF(
                            'Compound Alert'!AF141 &gt;= 7, "MED","LOW")))))</f>
        <v>HIGH</v>
      </c>
      <c r="K180" s="25" t="str">
        <f>IF(
   $B$7="Overall Alert",IF(
      'Compound Alert'!S141 &gt;= 7, "HIGH",IF(
         'Compound Alert'!S141 &gt;= 5, "MED","LOW")), IF(
            $B$7="Underlying Vulnerability", IF(
               'Compound Alert'!Z141 &gt;= 10, "HIGH",IF(
                  'Compound Alert'!Z141 &gt;= 7, "MED","LOW")),IF(
                     $B$7="Emerging Threat", IF(
                        'Compound Alert'!AG141 &gt;= 10, "HIGH",IF(
                            'Compound Alert'!AG141 &gt;= 7, "MED","LOW")))))</f>
        <v>LOW</v>
      </c>
      <c r="L180" s="25" t="str">
        <f>IF(
   $B$7="Overall Alert",IF(
      'Compound Alert'!T141 &gt;= 7, "HIGH",IF(
         'Compound Alert'!T141 &gt;= 5, "MED","LOW")), IF(
            $B$7="Underlying Vulnerability", IF(
               'Compound Alert'!AA141 &gt;= 10, "HIGH",IF(
                  'Compound Alert'!AA141 &gt;= 7, "MED","LOW")),IF(
                     $B$7="Emerging Threat", IF(
                        'Compound Alert'!AH141 &gt;= 10, "HIGH",IF(
                            'Compound Alert'!AH141 &gt;= 7, "MED","LOW")))))</f>
        <v>LOW</v>
      </c>
      <c r="M180" s="25" t="str">
        <f>IF(
   $B$7="Overall Alert",IF(
      'Compound Alert'!U141 &gt;= 7, "HIGH",IF(
         'Compound Alert'!U141 &gt;= 5, "MED","LOW")), IF(
            $B$7="Underlying Vulnerability", IF(
               'Compound Alert'!AB141 &gt;= 10, "HIGH",IF(
                  'Compound Alert'!AB141 &gt;= 7, "MED","LOW")),IF(
                     $B$7="Emerging Threat", IF(
                        'Compound Alert'!AI141 &gt;= 10, "HIGH",IF(
                            'Compound Alert'!AI141 &gt;= 7, "MED","LOW")))))</f>
        <v>HIGH</v>
      </c>
      <c r="N180" s="25" t="str">
        <f>IF(
   $B$7="Overall Alert",IF(
      'Compound Alert'!V141 &gt;= 7, "HIGH",IF(
         'Compound Alert'!V141 &gt;= 5, "MED","LOW")), IF(
            $B$7="Underlying Vulnerability", IF(
               'Compound Alert'!AC141 &gt;= 10, "HIGH",IF(
                  'Compound Alert'!AC141 &gt;= 7, "MED","LOW")),IF(
                     $B$7="Emerging Threat", IF(
                        'Compound Alert'!AJ141 &gt;= 10, "HIGH",IF(
                            'Compound Alert'!AJ141 &gt;= 7, "MED","LOW")))))</f>
        <v>HIGH</v>
      </c>
      <c r="O180" s="25" t="str">
        <f>IF(
   $B$7="Overall Alert",IF(
      'Compound Alert'!W141 &gt;= 7, "HIGH",IF(
         'Compound Alert'!W141 &gt;= 5, "MED","LOW")), IF(
            $B$7="Underlying Vulnerability", IF(
               'Compound Alert'!AD141 &gt;= 10, "HIGH",IF(
                  'Compound Alert'!AD141 &gt;= 7, "MED","LOW")),IF(
                     $B$7="Emerging Threat", IF(
                        'Compound Alert'!AK141 &gt;= 10, "HIGH",IF(
                            'Compound Alert'!AK141 &gt;= 7, "MED","LOW")))))</f>
        <v>LOW</v>
      </c>
      <c r="P180" s="25"/>
      <c r="Q180" s="27"/>
      <c r="R180" s="27"/>
      <c r="S180" s="21"/>
      <c r="T180" s="21"/>
      <c r="U180" s="21"/>
      <c r="V180" s="21"/>
      <c r="W180" s="21"/>
      <c r="X180" s="21"/>
      <c r="Y180" s="28"/>
      <c r="Z180" s="28"/>
      <c r="AA180" s="28"/>
      <c r="AB180" s="28"/>
      <c r="AC180" s="28"/>
      <c r="AD180" s="28"/>
      <c r="AE180" s="28"/>
      <c r="AF180" s="28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</row>
    <row r="181" spans="1:50" x14ac:dyDescent="0.2">
      <c r="A181" s="64">
        <v>137</v>
      </c>
      <c r="B181" s="20" t="str">
        <f>'Compound Alert'!B142</f>
        <v>Palau</v>
      </c>
      <c r="C181" s="20" t="str">
        <f>'Compound Alert'!C142</f>
        <v>PLW</v>
      </c>
      <c r="D181" s="20" t="str">
        <f>'Compound Alert'!D142</f>
        <v>EAS           East Asia &amp; Pacific</v>
      </c>
      <c r="E181" s="20" t="str">
        <f>'Compound Alert'!E142</f>
        <v>IBRD</v>
      </c>
      <c r="F181" s="50">
        <f>'Compound Alert'!F142</f>
        <v>0</v>
      </c>
      <c r="G181" s="22">
        <f>IF($B$7="Overall Alert",'Compound Alert'!G142,IF($B$7="Underlying Vulnerability",'Compound Alert'!J142,IF($B$7="Emerging Threat",'Compound Alert'!M142)))</f>
        <v>0.5</v>
      </c>
      <c r="H181" s="23">
        <f>IF($B$7="Overall Alert",'Compound Alert'!H142,IF($B$7="Underlying Vulnerability",'Compound Alert'!K142,IF($B$7="Emerging Threat",'Compound Alert'!N142)))</f>
        <v>0.5</v>
      </c>
      <c r="I181" s="50">
        <f>'Compound Alert'!Q142</f>
        <v>0</v>
      </c>
      <c r="J181" s="25" t="str">
        <f>IF(
   $B$7="Overall Alert",IF(
      'Compound Alert'!R142 &gt;= 7, "HIGH",IF(
         'Compound Alert'!R142 &gt;= 5, "MED","LOW")), IF(
            $B$7="Underlying Vulnerability", IF(
               'Compound Alert'!Y142 &gt;= 10, "HIGH",IF(
                  'Compound Alert'!Y142 &gt;= 7, "MED","LOW")),IF(
                     $B$7="Emerging Threat", IF(
                        'Compound Alert'!AF142 &gt;= 10, "HIGH",IF(
                            'Compound Alert'!AF142 &gt;= 7, "MED","LOW")))))</f>
        <v>LOW</v>
      </c>
      <c r="K181" s="25" t="str">
        <f>IF(
   $B$7="Overall Alert",IF(
      'Compound Alert'!S142 &gt;= 7, "HIGH",IF(
         'Compound Alert'!S142 &gt;= 5, "MED","LOW")), IF(
            $B$7="Underlying Vulnerability", IF(
               'Compound Alert'!Z142 &gt;= 10, "HIGH",IF(
                  'Compound Alert'!Z142 &gt;= 7, "MED","LOW")),IF(
                     $B$7="Emerging Threat", IF(
                        'Compound Alert'!AG142 &gt;= 10, "HIGH",IF(
                            'Compound Alert'!AG142 &gt;= 7, "MED","LOW")))))</f>
        <v>LOW</v>
      </c>
      <c r="L181" s="25" t="str">
        <f>IF(
   $B$7="Overall Alert",IF(
      'Compound Alert'!T142 &gt;= 7, "HIGH",IF(
         'Compound Alert'!T142 &gt;= 5, "MED","LOW")), IF(
            $B$7="Underlying Vulnerability", IF(
               'Compound Alert'!AA142 &gt;= 10, "HIGH",IF(
                  'Compound Alert'!AA142 &gt;= 7, "MED","LOW")),IF(
                     $B$7="Emerging Threat", IF(
                        'Compound Alert'!AH142 &gt;= 10, "HIGH",IF(
                            'Compound Alert'!AH142 &gt;= 7, "MED","LOW")))))</f>
        <v>LOW</v>
      </c>
      <c r="M181" s="25" t="str">
        <f>IF(
   $B$7="Overall Alert",IF(
      'Compound Alert'!U142 &gt;= 7, "HIGH",IF(
         'Compound Alert'!U142 &gt;= 5, "MED","LOW")), IF(
            $B$7="Underlying Vulnerability", IF(
               'Compound Alert'!AB142 &gt;= 10, "HIGH",IF(
                  'Compound Alert'!AB142 &gt;= 7, "MED","LOW")),IF(
                     $B$7="Emerging Threat", IF(
                        'Compound Alert'!AI142 &gt;= 10, "HIGH",IF(
                            'Compound Alert'!AI142 &gt;= 7, "MED","LOW")))))</f>
        <v>LOW</v>
      </c>
      <c r="N181" s="25" t="str">
        <f>IF(
   $B$7="Overall Alert",IF(
      'Compound Alert'!V142 &gt;= 7, "HIGH",IF(
         'Compound Alert'!V142 &gt;= 5, "MED","LOW")), IF(
            $B$7="Underlying Vulnerability", IF(
               'Compound Alert'!AC142 &gt;= 10, "HIGH",IF(
                  'Compound Alert'!AC142 &gt;= 7, "MED","LOW")),IF(
                     $B$7="Emerging Threat", IF(
                        'Compound Alert'!AJ142 &gt;= 10, "HIGH",IF(
                            'Compound Alert'!AJ142 &gt;= 7, "MED","LOW")))))</f>
        <v>MED</v>
      </c>
      <c r="O181" s="25" t="str">
        <f>IF(
   $B$7="Overall Alert",IF(
      'Compound Alert'!W142 &gt;= 7, "HIGH",IF(
         'Compound Alert'!W142 &gt;= 5, "MED","LOW")), IF(
            $B$7="Underlying Vulnerability", IF(
               'Compound Alert'!AD142 &gt;= 10, "HIGH",IF(
                  'Compound Alert'!AD142 &gt;= 7, "MED","LOW")),IF(
                     $B$7="Emerging Threat", IF(
                        'Compound Alert'!AK142 &gt;= 10, "HIGH",IF(
                            'Compound Alert'!AK142 &gt;= 7, "MED","LOW")))))</f>
        <v>LOW</v>
      </c>
      <c r="P181" s="25"/>
      <c r="Q181" s="27"/>
      <c r="R181" s="27"/>
      <c r="S181" s="21"/>
      <c r="T181" s="21"/>
      <c r="U181" s="21"/>
      <c r="V181" s="21"/>
      <c r="W181" s="21"/>
      <c r="X181" s="21"/>
      <c r="Y181" s="28"/>
      <c r="Z181" s="28"/>
      <c r="AA181" s="28"/>
      <c r="AB181" s="28"/>
      <c r="AC181" s="28"/>
      <c r="AD181" s="28"/>
      <c r="AE181" s="28"/>
      <c r="AF181" s="28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</row>
    <row r="182" spans="1:50" x14ac:dyDescent="0.2">
      <c r="A182" s="64">
        <v>138</v>
      </c>
      <c r="B182" s="20" t="str">
        <f>'Compound Alert'!B143</f>
        <v>Papua New Guinea</v>
      </c>
      <c r="C182" s="20" t="str">
        <f>'Compound Alert'!C143</f>
        <v>PNG</v>
      </c>
      <c r="D182" s="20" t="str">
        <f>'Compound Alert'!D143</f>
        <v>EAS           East Asia &amp; Pacific</v>
      </c>
      <c r="E182" s="20" t="str">
        <f>'Compound Alert'!E143</f>
        <v>Blend</v>
      </c>
      <c r="F182" s="50">
        <f>'Compound Alert'!F143</f>
        <v>0</v>
      </c>
      <c r="G182" s="22">
        <f>IF($B$7="Overall Alert",'Compound Alert'!G143,IF($B$7="Underlying Vulnerability",'Compound Alert'!J143,IF($B$7="Emerging Threat",'Compound Alert'!M143)))</f>
        <v>2.5</v>
      </c>
      <c r="H182" s="23">
        <f>IF($B$7="Overall Alert",'Compound Alert'!H143,IF($B$7="Underlying Vulnerability",'Compound Alert'!K143,IF($B$7="Emerging Threat",'Compound Alert'!N143)))</f>
        <v>2.5</v>
      </c>
      <c r="I182" s="50">
        <f>'Compound Alert'!Q143</f>
        <v>0</v>
      </c>
      <c r="J182" s="25" t="str">
        <f>IF(
   $B$7="Overall Alert",IF(
      'Compound Alert'!R143 &gt;= 7, "HIGH",IF(
         'Compound Alert'!R143 &gt;= 5, "MED","LOW")), IF(
            $B$7="Underlying Vulnerability", IF(
               'Compound Alert'!Y143 &gt;= 10, "HIGH",IF(
                  'Compound Alert'!Y143 &gt;= 7, "MED","LOW")),IF(
                     $B$7="Emerging Threat", IF(
                        'Compound Alert'!AF143 &gt;= 10, "HIGH",IF(
                            'Compound Alert'!AF143 &gt;= 7, "MED","LOW")))))</f>
        <v>MED</v>
      </c>
      <c r="K182" s="25" t="str">
        <f>IF(
   $B$7="Overall Alert",IF(
      'Compound Alert'!S143 &gt;= 7, "HIGH",IF(
         'Compound Alert'!S143 &gt;= 5, "MED","LOW")), IF(
            $B$7="Underlying Vulnerability", IF(
               'Compound Alert'!Z143 &gt;= 10, "HIGH",IF(
                  'Compound Alert'!Z143 &gt;= 7, "MED","LOW")),IF(
                     $B$7="Emerging Threat", IF(
                        'Compound Alert'!AG143 &gt;= 10, "HIGH",IF(
                            'Compound Alert'!AG143 &gt;= 7, "MED","LOW")))))</f>
        <v>LOW</v>
      </c>
      <c r="L182" s="25" t="str">
        <f>IF(
   $B$7="Overall Alert",IF(
      'Compound Alert'!T143 &gt;= 7, "HIGH",IF(
         'Compound Alert'!T143 &gt;= 5, "MED","LOW")), IF(
            $B$7="Underlying Vulnerability", IF(
               'Compound Alert'!AA143 &gt;= 10, "HIGH",IF(
                  'Compound Alert'!AA143 &gt;= 7, "MED","LOW")),IF(
                     $B$7="Emerging Threat", IF(
                        'Compound Alert'!AH143 &gt;= 10, "HIGH",IF(
                            'Compound Alert'!AH143 &gt;= 7, "MED","LOW")))))</f>
        <v>HIGH</v>
      </c>
      <c r="M182" s="25" t="str">
        <f>IF(
   $B$7="Overall Alert",IF(
      'Compound Alert'!U143 &gt;= 7, "HIGH",IF(
         'Compound Alert'!U143 &gt;= 5, "MED","LOW")), IF(
            $B$7="Underlying Vulnerability", IF(
               'Compound Alert'!AB143 &gt;= 10, "HIGH",IF(
                  'Compound Alert'!AB143 &gt;= 7, "MED","LOW")),IF(
                     $B$7="Emerging Threat", IF(
                        'Compound Alert'!AI143 &gt;= 10, "HIGH",IF(
                            'Compound Alert'!AI143 &gt;= 7, "MED","LOW")))))</f>
        <v>HIGH</v>
      </c>
      <c r="N182" s="25" t="str">
        <f>IF(
   $B$7="Overall Alert",IF(
      'Compound Alert'!V143 &gt;= 7, "HIGH",IF(
         'Compound Alert'!V143 &gt;= 5, "MED","LOW")), IF(
            $B$7="Underlying Vulnerability", IF(
               'Compound Alert'!AC143 &gt;= 10, "HIGH",IF(
                  'Compound Alert'!AC143 &gt;= 7, "MED","LOW")),IF(
                     $B$7="Emerging Threat", IF(
                        'Compound Alert'!AJ143 &gt;= 10, "HIGH",IF(
                            'Compound Alert'!AJ143 &gt;= 7, "MED","LOW")))))</f>
        <v>LOW</v>
      </c>
      <c r="O182" s="25" t="str">
        <f>IF(
   $B$7="Overall Alert",IF(
      'Compound Alert'!W143 &gt;= 7, "HIGH",IF(
         'Compound Alert'!W143 &gt;= 5, "MED","LOW")), IF(
            $B$7="Underlying Vulnerability", IF(
               'Compound Alert'!AD143 &gt;= 10, "HIGH",IF(
                  'Compound Alert'!AD143 &gt;= 7, "MED","LOW")),IF(
                     $B$7="Emerging Threat", IF(
                        'Compound Alert'!AK143 &gt;= 10, "HIGH",IF(
                            'Compound Alert'!AK143 &gt;= 7, "MED","LOW")))))</f>
        <v>LOW</v>
      </c>
      <c r="P182" s="25"/>
      <c r="Q182" s="27"/>
      <c r="R182" s="27"/>
      <c r="S182" s="21"/>
      <c r="T182" s="21"/>
      <c r="U182" s="21"/>
      <c r="V182" s="21"/>
      <c r="W182" s="21"/>
      <c r="X182" s="21"/>
      <c r="Y182" s="28"/>
      <c r="Z182" s="28"/>
      <c r="AA182" s="28"/>
      <c r="AB182" s="28"/>
      <c r="AC182" s="28"/>
      <c r="AD182" s="28"/>
      <c r="AE182" s="28"/>
      <c r="AF182" s="28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</row>
    <row r="183" spans="1:50" x14ac:dyDescent="0.2">
      <c r="A183" s="64">
        <v>139</v>
      </c>
      <c r="B183" s="20" t="str">
        <f>'Compound Alert'!B144</f>
        <v>Poland</v>
      </c>
      <c r="C183" s="20" t="str">
        <f>'Compound Alert'!C144</f>
        <v>POL</v>
      </c>
      <c r="D183" s="20" t="str">
        <f>'Compound Alert'!D144</f>
        <v>ECS           Europe &amp; Central Asia</v>
      </c>
      <c r="E183" s="20" t="str">
        <f>'Compound Alert'!E144</f>
        <v>IBRD</v>
      </c>
      <c r="F183" s="50">
        <f>'Compound Alert'!F144</f>
        <v>0</v>
      </c>
      <c r="G183" s="22">
        <f>IF($B$7="Overall Alert",'Compound Alert'!G144,IF($B$7="Underlying Vulnerability",'Compound Alert'!J144,IF($B$7="Emerging Threat",'Compound Alert'!M144)))</f>
        <v>0.5</v>
      </c>
      <c r="H183" s="23">
        <f>IF($B$7="Overall Alert",'Compound Alert'!H144,IF($B$7="Underlying Vulnerability",'Compound Alert'!K144,IF($B$7="Emerging Threat",'Compound Alert'!N144)))</f>
        <v>0.5</v>
      </c>
      <c r="I183" s="50">
        <f>'Compound Alert'!Q144</f>
        <v>0</v>
      </c>
      <c r="J183" s="25" t="str">
        <f>IF(
   $B$7="Overall Alert",IF(
      'Compound Alert'!R144 &gt;= 7, "HIGH",IF(
         'Compound Alert'!R144 &gt;= 5, "MED","LOW")), IF(
            $B$7="Underlying Vulnerability", IF(
               'Compound Alert'!Y144 &gt;= 10, "HIGH",IF(
                  'Compound Alert'!Y144 &gt;= 7, "MED","LOW")),IF(
                     $B$7="Emerging Threat", IF(
                        'Compound Alert'!AF144 &gt;= 10, "HIGH",IF(
                            'Compound Alert'!AF144 &gt;= 7, "MED","LOW")))))</f>
        <v>MED</v>
      </c>
      <c r="K183" s="25" t="str">
        <f>IF(
   $B$7="Overall Alert",IF(
      'Compound Alert'!S144 &gt;= 7, "HIGH",IF(
         'Compound Alert'!S144 &gt;= 5, "MED","LOW")), IF(
            $B$7="Underlying Vulnerability", IF(
               'Compound Alert'!Z144 &gt;= 10, "HIGH",IF(
                  'Compound Alert'!Z144 &gt;= 7, "MED","LOW")),IF(
                     $B$7="Emerging Threat", IF(
                        'Compound Alert'!AG144 &gt;= 10, "HIGH",IF(
                            'Compound Alert'!AG144 &gt;= 7, "MED","LOW")))))</f>
        <v>LOW</v>
      </c>
      <c r="L183" s="25" t="str">
        <f>IF(
   $B$7="Overall Alert",IF(
      'Compound Alert'!T144 &gt;= 7, "HIGH",IF(
         'Compound Alert'!T144 &gt;= 5, "MED","LOW")), IF(
            $B$7="Underlying Vulnerability", IF(
               'Compound Alert'!AA144 &gt;= 10, "HIGH",IF(
                  'Compound Alert'!AA144 &gt;= 7, "MED","LOW")),IF(
                     $B$7="Emerging Threat", IF(
                        'Compound Alert'!AH144 &gt;= 10, "HIGH",IF(
                            'Compound Alert'!AH144 &gt;= 7, "MED","LOW")))))</f>
        <v>LOW</v>
      </c>
      <c r="M183" s="25" t="str">
        <f>IF(
   $B$7="Overall Alert",IF(
      'Compound Alert'!U144 &gt;= 7, "HIGH",IF(
         'Compound Alert'!U144 &gt;= 5, "MED","LOW")), IF(
            $B$7="Underlying Vulnerability", IF(
               'Compound Alert'!AB144 &gt;= 10, "HIGH",IF(
                  'Compound Alert'!AB144 &gt;= 7, "MED","LOW")),IF(
                     $B$7="Emerging Threat", IF(
                        'Compound Alert'!AI144 &gt;= 10, "HIGH",IF(
                            'Compound Alert'!AI144 &gt;= 7, "MED","LOW")))))</f>
        <v>LOW</v>
      </c>
      <c r="N183" s="25" t="str">
        <f>IF(
   $B$7="Overall Alert",IF(
      'Compound Alert'!V144 &gt;= 7, "HIGH",IF(
         'Compound Alert'!V144 &gt;= 5, "MED","LOW")), IF(
            $B$7="Underlying Vulnerability", IF(
               'Compound Alert'!AC144 &gt;= 10, "HIGH",IF(
                  'Compound Alert'!AC144 &gt;= 7, "MED","LOW")),IF(
                     $B$7="Emerging Threat", IF(
                        'Compound Alert'!AJ144 &gt;= 10, "HIGH",IF(
                            'Compound Alert'!AJ144 &gt;= 7, "MED","LOW")))))</f>
        <v>LOW</v>
      </c>
      <c r="O183" s="25" t="str">
        <f>IF(
   $B$7="Overall Alert",IF(
      'Compound Alert'!W144 &gt;= 7, "HIGH",IF(
         'Compound Alert'!W144 &gt;= 5, "MED","LOW")), IF(
            $B$7="Underlying Vulnerability", IF(
               'Compound Alert'!AD144 &gt;= 10, "HIGH",IF(
                  'Compound Alert'!AD144 &gt;= 7, "MED","LOW")),IF(
                     $B$7="Emerging Threat", IF(
                        'Compound Alert'!AK144 &gt;= 10, "HIGH",IF(
                            'Compound Alert'!AK144 &gt;= 7, "MED","LOW")))))</f>
        <v>LOW</v>
      </c>
      <c r="P183" s="25"/>
      <c r="Q183" s="27"/>
      <c r="R183" s="27"/>
      <c r="S183" s="21"/>
      <c r="T183" s="21"/>
      <c r="U183" s="21"/>
      <c r="V183" s="21"/>
      <c r="W183" s="21"/>
      <c r="X183" s="21"/>
      <c r="Y183" s="28"/>
      <c r="Z183" s="28"/>
      <c r="AA183" s="28"/>
      <c r="AB183" s="28"/>
      <c r="AC183" s="28"/>
      <c r="AD183" s="28"/>
      <c r="AE183" s="28"/>
      <c r="AF183" s="28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</row>
    <row r="184" spans="1:50" x14ac:dyDescent="0.2">
      <c r="A184" s="64">
        <v>140</v>
      </c>
      <c r="B184" s="20" t="str">
        <f>'Compound Alert'!B145</f>
        <v>Korea DPR</v>
      </c>
      <c r="C184" s="20" t="str">
        <f>'Compound Alert'!C145</f>
        <v>PRK</v>
      </c>
      <c r="D184" s="20" t="str">
        <f>'Compound Alert'!D145</f>
        <v>EAS           East Asia &amp; Pacific</v>
      </c>
      <c r="E184" s="20" t="str">
        <f>'Compound Alert'!E145</f>
        <v>East Asia &amp; Pacific</v>
      </c>
      <c r="F184" s="50">
        <f>'Compound Alert'!F145</f>
        <v>0</v>
      </c>
      <c r="G184" s="22">
        <f>IF($B$7="Overall Alert",'Compound Alert'!G145,IF($B$7="Underlying Vulnerability",'Compound Alert'!J145,IF($B$7="Emerging Threat",'Compound Alert'!M145)))</f>
        <v>0.5</v>
      </c>
      <c r="H184" s="23">
        <f>IF($B$7="Overall Alert",'Compound Alert'!H145,IF($B$7="Underlying Vulnerability",'Compound Alert'!K145,IF($B$7="Emerging Threat",'Compound Alert'!N145)))</f>
        <v>0.5</v>
      </c>
      <c r="I184" s="50">
        <f>'Compound Alert'!Q145</f>
        <v>0</v>
      </c>
      <c r="J184" s="25" t="str">
        <f>IF(
   $B$7="Overall Alert",IF(
      'Compound Alert'!R145 &gt;= 7, "HIGH",IF(
         'Compound Alert'!R145 &gt;= 5, "MED","LOW")), IF(
            $B$7="Underlying Vulnerability", IF(
               'Compound Alert'!Y145 &gt;= 10, "HIGH",IF(
                  'Compound Alert'!Y145 &gt;= 7, "MED","LOW")),IF(
                     $B$7="Emerging Threat", IF(
                        'Compound Alert'!AF145 &gt;= 10, "HIGH",IF(
                            'Compound Alert'!AF145 &gt;= 7, "MED","LOW")))))</f>
        <v>LOW</v>
      </c>
      <c r="K184" s="25" t="str">
        <f>IF(
   $B$7="Overall Alert",IF(
      'Compound Alert'!S145 &gt;= 7, "HIGH",IF(
         'Compound Alert'!S145 &gt;= 5, "MED","LOW")), IF(
            $B$7="Underlying Vulnerability", IF(
               'Compound Alert'!Z145 &gt;= 10, "HIGH",IF(
                  'Compound Alert'!Z145 &gt;= 7, "MED","LOW")),IF(
                     $B$7="Emerging Threat", IF(
                        'Compound Alert'!AG145 &gt;= 10, "HIGH",IF(
                            'Compound Alert'!AG145 &gt;= 7, "MED","LOW")))))</f>
        <v>LOW</v>
      </c>
      <c r="L184" s="25" t="str">
        <f>IF(
   $B$7="Overall Alert",IF(
      'Compound Alert'!T145 &gt;= 7, "HIGH",IF(
         'Compound Alert'!T145 &gt;= 5, "MED","LOW")), IF(
            $B$7="Underlying Vulnerability", IF(
               'Compound Alert'!AA145 &gt;= 10, "HIGH",IF(
                  'Compound Alert'!AA145 &gt;= 7, "MED","LOW")),IF(
                     $B$7="Emerging Threat", IF(
                        'Compound Alert'!AH145 &gt;= 10, "HIGH",IF(
                            'Compound Alert'!AH145 &gt;= 7, "MED","LOW")))))</f>
        <v>MED</v>
      </c>
      <c r="M184" s="25" t="str">
        <f>IF(
   $B$7="Overall Alert",IF(
      'Compound Alert'!U145 &gt;= 7, "HIGH",IF(
         'Compound Alert'!U145 &gt;= 5, "MED","LOW")), IF(
            $B$7="Underlying Vulnerability", IF(
               'Compound Alert'!AB145 &gt;= 10, "HIGH",IF(
                  'Compound Alert'!AB145 &gt;= 7, "MED","LOW")),IF(
                     $B$7="Emerging Threat", IF(
                        'Compound Alert'!AI145 &gt;= 10, "HIGH",IF(
                            'Compound Alert'!AI145 &gt;= 7, "MED","LOW")))))</f>
        <v>LOW</v>
      </c>
      <c r="N184" s="25" t="str">
        <f>IF(
   $B$7="Overall Alert",IF(
      'Compound Alert'!V145 &gt;= 7, "HIGH",IF(
         'Compound Alert'!V145 &gt;= 5, "MED","LOW")), IF(
            $B$7="Underlying Vulnerability", IF(
               'Compound Alert'!AC145 &gt;= 10, "HIGH",IF(
                  'Compound Alert'!AC145 &gt;= 7, "MED","LOW")),IF(
                     $B$7="Emerging Threat", IF(
                        'Compound Alert'!AJ145 &gt;= 10, "HIGH",IF(
                            'Compound Alert'!AJ145 &gt;= 7, "MED","LOW")))))</f>
        <v>LOW</v>
      </c>
      <c r="O184" s="25" t="str">
        <f>IF(
   $B$7="Overall Alert",IF(
      'Compound Alert'!W145 &gt;= 7, "HIGH",IF(
         'Compound Alert'!W145 &gt;= 5, "MED","LOW")), IF(
            $B$7="Underlying Vulnerability", IF(
               'Compound Alert'!AD145 &gt;= 10, "HIGH",IF(
                  'Compound Alert'!AD145 &gt;= 7, "MED","LOW")),IF(
                     $B$7="Emerging Threat", IF(
                        'Compound Alert'!AK145 &gt;= 10, "HIGH",IF(
                            'Compound Alert'!AK145 &gt;= 7, "MED","LOW")))))</f>
        <v>LOW</v>
      </c>
      <c r="P184" s="25"/>
      <c r="Q184" s="27"/>
      <c r="R184" s="27"/>
      <c r="S184" s="21"/>
      <c r="T184" s="21"/>
      <c r="U184" s="21"/>
      <c r="V184" s="21"/>
      <c r="W184" s="21"/>
      <c r="X184" s="21"/>
      <c r="Y184" s="28"/>
      <c r="Z184" s="28"/>
      <c r="AA184" s="28"/>
      <c r="AB184" s="28"/>
      <c r="AC184" s="28"/>
      <c r="AD184" s="28"/>
      <c r="AE184" s="28"/>
      <c r="AF184" s="28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</row>
    <row r="185" spans="1:50" x14ac:dyDescent="0.2">
      <c r="A185" s="64">
        <v>141</v>
      </c>
      <c r="B185" s="20" t="str">
        <f>'Compound Alert'!B146</f>
        <v>Portugal</v>
      </c>
      <c r="C185" s="20" t="str">
        <f>'Compound Alert'!C146</f>
        <v>PRT</v>
      </c>
      <c r="D185" s="20" t="str">
        <f>'Compound Alert'!D146</f>
        <v>ECS           Europe &amp; Central Asia</v>
      </c>
      <c r="E185" s="20" t="str">
        <f>'Compound Alert'!E146</f>
        <v>Europe &amp; Central Asia</v>
      </c>
      <c r="F185" s="50">
        <f>'Compound Alert'!F146</f>
        <v>0</v>
      </c>
      <c r="G185" s="22">
        <f>IF($B$7="Overall Alert",'Compound Alert'!G146,IF($B$7="Underlying Vulnerability",'Compound Alert'!J146,IF($B$7="Emerging Threat",'Compound Alert'!M146)))</f>
        <v>0</v>
      </c>
      <c r="H185" s="23">
        <f>IF($B$7="Overall Alert",'Compound Alert'!H146,IF($B$7="Underlying Vulnerability",'Compound Alert'!K146,IF($B$7="Emerging Threat",'Compound Alert'!N146)))</f>
        <v>0</v>
      </c>
      <c r="I185" s="50">
        <f>'Compound Alert'!Q146</f>
        <v>0</v>
      </c>
      <c r="J185" s="25" t="str">
        <f>IF(
   $B$7="Overall Alert",IF(
      'Compound Alert'!R146 &gt;= 7, "HIGH",IF(
         'Compound Alert'!R146 &gt;= 5, "MED","LOW")), IF(
            $B$7="Underlying Vulnerability", IF(
               'Compound Alert'!Y146 &gt;= 10, "HIGH",IF(
                  'Compound Alert'!Y146 &gt;= 7, "MED","LOW")),IF(
                     $B$7="Emerging Threat", IF(
                        'Compound Alert'!AF146 &gt;= 10, "HIGH",IF(
                            'Compound Alert'!AF146 &gt;= 7, "MED","LOW")))))</f>
        <v>LOW</v>
      </c>
      <c r="K185" s="25" t="str">
        <f>IF(
   $B$7="Overall Alert",IF(
      'Compound Alert'!S146 &gt;= 7, "HIGH",IF(
         'Compound Alert'!S146 &gt;= 5, "MED","LOW")), IF(
            $B$7="Underlying Vulnerability", IF(
               'Compound Alert'!Z146 &gt;= 10, "HIGH",IF(
                  'Compound Alert'!Z146 &gt;= 7, "MED","LOW")),IF(
                     $B$7="Emerging Threat", IF(
                        'Compound Alert'!AG146 &gt;= 10, "HIGH",IF(
                            'Compound Alert'!AG146 &gt;= 7, "MED","LOW")))))</f>
        <v>LOW</v>
      </c>
      <c r="L185" s="25" t="str">
        <f>IF(
   $B$7="Overall Alert",IF(
      'Compound Alert'!T146 &gt;= 7, "HIGH",IF(
         'Compound Alert'!T146 &gt;= 5, "MED","LOW")), IF(
            $B$7="Underlying Vulnerability", IF(
               'Compound Alert'!AA146 &gt;= 10, "HIGH",IF(
                  'Compound Alert'!AA146 &gt;= 7, "MED","LOW")),IF(
                     $B$7="Emerging Threat", IF(
                        'Compound Alert'!AH146 &gt;= 10, "HIGH",IF(
                            'Compound Alert'!AH146 &gt;= 7, "MED","LOW")))))</f>
        <v>LOW</v>
      </c>
      <c r="M185" s="25" t="str">
        <f>IF(
   $B$7="Overall Alert",IF(
      'Compound Alert'!U146 &gt;= 7, "HIGH",IF(
         'Compound Alert'!U146 &gt;= 5, "MED","LOW")), IF(
            $B$7="Underlying Vulnerability", IF(
               'Compound Alert'!AB146 &gt;= 10, "HIGH",IF(
                  'Compound Alert'!AB146 &gt;= 7, "MED","LOW")),IF(
                     $B$7="Emerging Threat", IF(
                        'Compound Alert'!AI146 &gt;= 10, "HIGH",IF(
                            'Compound Alert'!AI146 &gt;= 7, "MED","LOW")))))</f>
        <v>LOW</v>
      </c>
      <c r="N185" s="25" t="str">
        <f>IF(
   $B$7="Overall Alert",IF(
      'Compound Alert'!V146 &gt;= 7, "HIGH",IF(
         'Compound Alert'!V146 &gt;= 5, "MED","LOW")), IF(
            $B$7="Underlying Vulnerability", IF(
               'Compound Alert'!AC146 &gt;= 10, "HIGH",IF(
                  'Compound Alert'!AC146 &gt;= 7, "MED","LOW")),IF(
                     $B$7="Emerging Threat", IF(
                        'Compound Alert'!AJ146 &gt;= 10, "HIGH",IF(
                            'Compound Alert'!AJ146 &gt;= 7, "MED","LOW")))))</f>
        <v>LOW</v>
      </c>
      <c r="O185" s="25" t="str">
        <f>IF(
   $B$7="Overall Alert",IF(
      'Compound Alert'!W146 &gt;= 7, "HIGH",IF(
         'Compound Alert'!W146 &gt;= 5, "MED","LOW")), IF(
            $B$7="Underlying Vulnerability", IF(
               'Compound Alert'!AD146 &gt;= 10, "HIGH",IF(
                  'Compound Alert'!AD146 &gt;= 7, "MED","LOW")),IF(
                     $B$7="Emerging Threat", IF(
                        'Compound Alert'!AK146 &gt;= 10, "HIGH",IF(
                            'Compound Alert'!AK146 &gt;= 7, "MED","LOW")))))</f>
        <v>LOW</v>
      </c>
      <c r="P185" s="25"/>
      <c r="Q185" s="27"/>
      <c r="R185" s="27"/>
      <c r="S185" s="21"/>
      <c r="T185" s="21"/>
      <c r="U185" s="21"/>
      <c r="V185" s="21"/>
      <c r="W185" s="21"/>
      <c r="X185" s="21"/>
      <c r="Y185" s="28"/>
      <c r="Z185" s="28"/>
      <c r="AA185" s="28"/>
      <c r="AB185" s="28"/>
      <c r="AC185" s="28"/>
      <c r="AD185" s="28"/>
      <c r="AE185" s="28"/>
      <c r="AF185" s="28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</row>
    <row r="186" spans="1:50" x14ac:dyDescent="0.2">
      <c r="A186" s="64">
        <v>142</v>
      </c>
      <c r="B186" s="20" t="str">
        <f>'Compound Alert'!B147</f>
        <v>Paraguay</v>
      </c>
      <c r="C186" s="20" t="str">
        <f>'Compound Alert'!C147</f>
        <v>PRY</v>
      </c>
      <c r="D186" s="20" t="str">
        <f>'Compound Alert'!D147</f>
        <v>LCN           Latin America &amp; Caribbean</v>
      </c>
      <c r="E186" s="20" t="str">
        <f>'Compound Alert'!E147</f>
        <v>IBRD</v>
      </c>
      <c r="F186" s="50">
        <f>'Compound Alert'!F147</f>
        <v>0</v>
      </c>
      <c r="G186" s="22">
        <f>IF($B$7="Overall Alert",'Compound Alert'!G147,IF($B$7="Underlying Vulnerability",'Compound Alert'!J147,IF($B$7="Emerging Threat",'Compound Alert'!M147)))</f>
        <v>1.5</v>
      </c>
      <c r="H186" s="23">
        <f>IF($B$7="Overall Alert",'Compound Alert'!H147,IF($B$7="Underlying Vulnerability",'Compound Alert'!K147,IF($B$7="Emerging Threat",'Compound Alert'!N147)))</f>
        <v>1.5</v>
      </c>
      <c r="I186" s="50">
        <f>'Compound Alert'!Q147</f>
        <v>0</v>
      </c>
      <c r="J186" s="25" t="str">
        <f>IF(
   $B$7="Overall Alert",IF(
      'Compound Alert'!R147 &gt;= 7, "HIGH",IF(
         'Compound Alert'!R147 &gt;= 5, "MED","LOW")), IF(
            $B$7="Underlying Vulnerability", IF(
               'Compound Alert'!Y147 &gt;= 10, "HIGH",IF(
                  'Compound Alert'!Y147 &gt;= 7, "MED","LOW")),IF(
                     $B$7="Emerging Threat", IF(
                        'Compound Alert'!AF147 &gt;= 10, "HIGH",IF(
                            'Compound Alert'!AF147 &gt;= 7, "MED","LOW")))))</f>
        <v>HIGH</v>
      </c>
      <c r="K186" s="25" t="str">
        <f>IF(
   $B$7="Overall Alert",IF(
      'Compound Alert'!S147 &gt;= 7, "HIGH",IF(
         'Compound Alert'!S147 &gt;= 5, "MED","LOW")), IF(
            $B$7="Underlying Vulnerability", IF(
               'Compound Alert'!Z147 &gt;= 10, "HIGH",IF(
                  'Compound Alert'!Z147 &gt;= 7, "MED","LOW")),IF(
                     $B$7="Emerging Threat", IF(
                        'Compound Alert'!AG147 &gt;= 10, "HIGH",IF(
                            'Compound Alert'!AG147 &gt;= 7, "MED","LOW")))))</f>
        <v>LOW</v>
      </c>
      <c r="L186" s="25" t="str">
        <f>IF(
   $B$7="Overall Alert",IF(
      'Compound Alert'!T147 &gt;= 7, "HIGH",IF(
         'Compound Alert'!T147 &gt;= 5, "MED","LOW")), IF(
            $B$7="Underlying Vulnerability", IF(
               'Compound Alert'!AA147 &gt;= 10, "HIGH",IF(
                  'Compound Alert'!AA147 &gt;= 7, "MED","LOW")),IF(
                     $B$7="Emerging Threat", IF(
                        'Compound Alert'!AH147 &gt;= 10, "HIGH",IF(
                            'Compound Alert'!AH147 &gt;= 7, "MED","LOW")))))</f>
        <v>LOW</v>
      </c>
      <c r="M186" s="25" t="str">
        <f>IF(
   $B$7="Overall Alert",IF(
      'Compound Alert'!U147 &gt;= 7, "HIGH",IF(
         'Compound Alert'!U147 &gt;= 5, "MED","LOW")), IF(
            $B$7="Underlying Vulnerability", IF(
               'Compound Alert'!AB147 &gt;= 10, "HIGH",IF(
                  'Compound Alert'!AB147 &gt;= 7, "MED","LOW")),IF(
                     $B$7="Emerging Threat", IF(
                        'Compound Alert'!AI147 &gt;= 10, "HIGH",IF(
                            'Compound Alert'!AI147 &gt;= 7, "MED","LOW")))))</f>
        <v>MED</v>
      </c>
      <c r="N186" s="25" t="str">
        <f>IF(
   $B$7="Overall Alert",IF(
      'Compound Alert'!V147 &gt;= 7, "HIGH",IF(
         'Compound Alert'!V147 &gt;= 5, "MED","LOW")), IF(
            $B$7="Underlying Vulnerability", IF(
               'Compound Alert'!AC147 &gt;= 10, "HIGH",IF(
                  'Compound Alert'!AC147 &gt;= 7, "MED","LOW")),IF(
                     $B$7="Emerging Threat", IF(
                        'Compound Alert'!AJ147 &gt;= 10, "HIGH",IF(
                            'Compound Alert'!AJ147 &gt;= 7, "MED","LOW")))))</f>
        <v>LOW</v>
      </c>
      <c r="O186" s="25" t="str">
        <f>IF(
   $B$7="Overall Alert",IF(
      'Compound Alert'!W147 &gt;= 7, "HIGH",IF(
         'Compound Alert'!W147 &gt;= 5, "MED","LOW")), IF(
            $B$7="Underlying Vulnerability", IF(
               'Compound Alert'!AD147 &gt;= 10, "HIGH",IF(
                  'Compound Alert'!AD147 &gt;= 7, "MED","LOW")),IF(
                     $B$7="Emerging Threat", IF(
                        'Compound Alert'!AK147 &gt;= 10, "HIGH",IF(
                            'Compound Alert'!AK147 &gt;= 7, "MED","LOW")))))</f>
        <v>LOW</v>
      </c>
      <c r="P186" s="25"/>
      <c r="Q186" s="27"/>
      <c r="R186" s="27"/>
      <c r="S186" s="21"/>
      <c r="T186" s="21"/>
      <c r="U186" s="21"/>
      <c r="V186" s="21"/>
      <c r="W186" s="21"/>
      <c r="X186" s="21"/>
      <c r="Y186" s="28"/>
      <c r="Z186" s="28"/>
      <c r="AA186" s="28"/>
      <c r="AB186" s="28"/>
      <c r="AC186" s="28"/>
      <c r="AD186" s="28"/>
      <c r="AE186" s="28"/>
      <c r="AF186" s="28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</row>
    <row r="187" spans="1:50" x14ac:dyDescent="0.2">
      <c r="A187" s="64">
        <v>143</v>
      </c>
      <c r="B187" s="20" t="str">
        <f>'Compound Alert'!B148</f>
        <v>Qatar</v>
      </c>
      <c r="C187" s="20" t="str">
        <f>'Compound Alert'!C148</f>
        <v>QAT</v>
      </c>
      <c r="D187" s="20" t="str">
        <f>'Compound Alert'!D148</f>
        <v>MEA           Middle East &amp; North Africa</v>
      </c>
      <c r="E187" s="20" t="str">
        <f>'Compound Alert'!E148</f>
        <v>Middle East &amp; North Africa</v>
      </c>
      <c r="F187" s="50">
        <f>'Compound Alert'!F148</f>
        <v>0</v>
      </c>
      <c r="G187" s="22">
        <f>IF($B$7="Overall Alert",'Compound Alert'!G148,IF($B$7="Underlying Vulnerability",'Compound Alert'!J148,IF($B$7="Emerging Threat",'Compound Alert'!M148)))</f>
        <v>1</v>
      </c>
      <c r="H187" s="23">
        <f>IF($B$7="Overall Alert",'Compound Alert'!H148,IF($B$7="Underlying Vulnerability",'Compound Alert'!K148,IF($B$7="Emerging Threat",'Compound Alert'!N148)))</f>
        <v>1</v>
      </c>
      <c r="I187" s="50">
        <f>'Compound Alert'!Q148</f>
        <v>0</v>
      </c>
      <c r="J187" s="25" t="str">
        <f>IF(
   $B$7="Overall Alert",IF(
      'Compound Alert'!R148 &gt;= 7, "HIGH",IF(
         'Compound Alert'!R148 &gt;= 5, "MED","LOW")), IF(
            $B$7="Underlying Vulnerability", IF(
               'Compound Alert'!Y148 &gt;= 10, "HIGH",IF(
                  'Compound Alert'!Y148 &gt;= 7, "MED","LOW")),IF(
                     $B$7="Emerging Threat", IF(
                        'Compound Alert'!AF148 &gt;= 10, "HIGH",IF(
                            'Compound Alert'!AF148 &gt;= 7, "MED","LOW")))))</f>
        <v>HIGH</v>
      </c>
      <c r="K187" s="25" t="str">
        <f>IF(
   $B$7="Overall Alert",IF(
      'Compound Alert'!S148 &gt;= 7, "HIGH",IF(
         'Compound Alert'!S148 &gt;= 5, "MED","LOW")), IF(
            $B$7="Underlying Vulnerability", IF(
               'Compound Alert'!Z148 &gt;= 10, "HIGH",IF(
                  'Compound Alert'!Z148 &gt;= 7, "MED","LOW")),IF(
                     $B$7="Emerging Threat", IF(
                        'Compound Alert'!AG148 &gt;= 10, "HIGH",IF(
                            'Compound Alert'!AG148 &gt;= 7, "MED","LOW")))))</f>
        <v>LOW</v>
      </c>
      <c r="L187" s="25" t="str">
        <f>IF(
   $B$7="Overall Alert",IF(
      'Compound Alert'!T148 &gt;= 7, "HIGH",IF(
         'Compound Alert'!T148 &gt;= 5, "MED","LOW")), IF(
            $B$7="Underlying Vulnerability", IF(
               'Compound Alert'!AA148 &gt;= 10, "HIGH",IF(
                  'Compound Alert'!AA148 &gt;= 7, "MED","LOW")),IF(
                     $B$7="Emerging Threat", IF(
                        'Compound Alert'!AH148 &gt;= 10, "HIGH",IF(
                            'Compound Alert'!AH148 &gt;= 7, "MED","LOW")))))</f>
        <v>LOW</v>
      </c>
      <c r="M187" s="25" t="str">
        <f>IF(
   $B$7="Overall Alert",IF(
      'Compound Alert'!U148 &gt;= 7, "HIGH",IF(
         'Compound Alert'!U148 &gt;= 5, "MED","LOW")), IF(
            $B$7="Underlying Vulnerability", IF(
               'Compound Alert'!AB148 &gt;= 10, "HIGH",IF(
                  'Compound Alert'!AB148 &gt;= 7, "MED","LOW")),IF(
                     $B$7="Emerging Threat", IF(
                        'Compound Alert'!AI148 &gt;= 10, "HIGH",IF(
                            'Compound Alert'!AI148 &gt;= 7, "MED","LOW")))))</f>
        <v>LOW</v>
      </c>
      <c r="N187" s="25" t="str">
        <f>IF(
   $B$7="Overall Alert",IF(
      'Compound Alert'!V148 &gt;= 7, "HIGH",IF(
         'Compound Alert'!V148 &gt;= 5, "MED","LOW")), IF(
            $B$7="Underlying Vulnerability", IF(
               'Compound Alert'!AC148 &gt;= 10, "HIGH",IF(
                  'Compound Alert'!AC148 &gt;= 7, "MED","LOW")),IF(
                     $B$7="Emerging Threat", IF(
                        'Compound Alert'!AJ148 &gt;= 10, "HIGH",IF(
                            'Compound Alert'!AJ148 &gt;= 7, "MED","LOW")))))</f>
        <v>LOW</v>
      </c>
      <c r="O187" s="25" t="str">
        <f>IF(
   $B$7="Overall Alert",IF(
      'Compound Alert'!W148 &gt;= 7, "HIGH",IF(
         'Compound Alert'!W148 &gt;= 5, "MED","LOW")), IF(
            $B$7="Underlying Vulnerability", IF(
               'Compound Alert'!AD148 &gt;= 10, "HIGH",IF(
                  'Compound Alert'!AD148 &gt;= 7, "MED","LOW")),IF(
                     $B$7="Emerging Threat", IF(
                        'Compound Alert'!AK148 &gt;= 10, "HIGH",IF(
                            'Compound Alert'!AK148 &gt;= 7, "MED","LOW")))))</f>
        <v>LOW</v>
      </c>
      <c r="P187" s="25"/>
      <c r="Q187" s="27"/>
      <c r="R187" s="27"/>
      <c r="S187" s="21"/>
      <c r="T187" s="21"/>
      <c r="U187" s="21"/>
      <c r="V187" s="21"/>
      <c r="W187" s="21"/>
      <c r="X187" s="21"/>
      <c r="Y187" s="28"/>
      <c r="Z187" s="28"/>
      <c r="AA187" s="28"/>
      <c r="AB187" s="28"/>
      <c r="AC187" s="28"/>
      <c r="AD187" s="28"/>
      <c r="AE187" s="28"/>
      <c r="AF187" s="28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</row>
    <row r="188" spans="1:50" x14ac:dyDescent="0.2">
      <c r="A188" s="64">
        <v>144</v>
      </c>
      <c r="B188" s="20" t="str">
        <f>'Compound Alert'!B149</f>
        <v>Romania</v>
      </c>
      <c r="C188" s="20" t="str">
        <f>'Compound Alert'!C149</f>
        <v>ROU</v>
      </c>
      <c r="D188" s="20" t="str">
        <f>'Compound Alert'!D149</f>
        <v>ECS           Europe &amp; Central Asia</v>
      </c>
      <c r="E188" s="20" t="str">
        <f>'Compound Alert'!E149</f>
        <v>IBRD</v>
      </c>
      <c r="F188" s="50">
        <f>'Compound Alert'!F149</f>
        <v>0</v>
      </c>
      <c r="G188" s="22">
        <f>IF($B$7="Overall Alert",'Compound Alert'!G149,IF($B$7="Underlying Vulnerability",'Compound Alert'!J149,IF($B$7="Emerging Threat",'Compound Alert'!M149)))</f>
        <v>1</v>
      </c>
      <c r="H188" s="23">
        <f>IF($B$7="Overall Alert",'Compound Alert'!H149,IF($B$7="Underlying Vulnerability",'Compound Alert'!K149,IF($B$7="Emerging Threat",'Compound Alert'!N149)))</f>
        <v>1</v>
      </c>
      <c r="I188" s="50">
        <f>'Compound Alert'!Q149</f>
        <v>0</v>
      </c>
      <c r="J188" s="25" t="str">
        <f>IF(
   $B$7="Overall Alert",IF(
      'Compound Alert'!R149 &gt;= 7, "HIGH",IF(
         'Compound Alert'!R149 &gt;= 5, "MED","LOW")), IF(
            $B$7="Underlying Vulnerability", IF(
               'Compound Alert'!Y149 &gt;= 10, "HIGH",IF(
                  'Compound Alert'!Y149 &gt;= 7, "MED","LOW")),IF(
                     $B$7="Emerging Threat", IF(
                        'Compound Alert'!AF149 &gt;= 10, "HIGH",IF(
                            'Compound Alert'!AF149 &gt;= 7, "MED","LOW")))))</f>
        <v>MED</v>
      </c>
      <c r="K188" s="25" t="str">
        <f>IF(
   $B$7="Overall Alert",IF(
      'Compound Alert'!S149 &gt;= 7, "HIGH",IF(
         'Compound Alert'!S149 &gt;= 5, "MED","LOW")), IF(
            $B$7="Underlying Vulnerability", IF(
               'Compound Alert'!Z149 &gt;= 10, "HIGH",IF(
                  'Compound Alert'!Z149 &gt;= 7, "MED","LOW")),IF(
                     $B$7="Emerging Threat", IF(
                        'Compound Alert'!AG149 &gt;= 10, "HIGH",IF(
                            'Compound Alert'!AG149 &gt;= 7, "MED","LOW")))))</f>
        <v>LOW</v>
      </c>
      <c r="L188" s="25" t="str">
        <f>IF(
   $B$7="Overall Alert",IF(
      'Compound Alert'!T149 &gt;= 7, "HIGH",IF(
         'Compound Alert'!T149 &gt;= 5, "MED","LOW")), IF(
            $B$7="Underlying Vulnerability", IF(
               'Compound Alert'!AA149 &gt;= 10, "HIGH",IF(
                  'Compound Alert'!AA149 &gt;= 7, "MED","LOW")),IF(
                     $B$7="Emerging Threat", IF(
                        'Compound Alert'!AH149 &gt;= 10, "HIGH",IF(
                            'Compound Alert'!AH149 &gt;= 7, "MED","LOW")))))</f>
        <v>LOW</v>
      </c>
      <c r="M188" s="25" t="str">
        <f>IF(
   $B$7="Overall Alert",IF(
      'Compound Alert'!U149 &gt;= 7, "HIGH",IF(
         'Compound Alert'!U149 &gt;= 5, "MED","LOW")), IF(
            $B$7="Underlying Vulnerability", IF(
               'Compound Alert'!AB149 &gt;= 10, "HIGH",IF(
                  'Compound Alert'!AB149 &gt;= 7, "MED","LOW")),IF(
                     $B$7="Emerging Threat", IF(
                        'Compound Alert'!AI149 &gt;= 10, "HIGH",IF(
                            'Compound Alert'!AI149 &gt;= 7, "MED","LOW")))))</f>
        <v>MED</v>
      </c>
      <c r="N188" s="25" t="str">
        <f>IF(
   $B$7="Overall Alert",IF(
      'Compound Alert'!V149 &gt;= 7, "HIGH",IF(
         'Compound Alert'!V149 &gt;= 5, "MED","LOW")), IF(
            $B$7="Underlying Vulnerability", IF(
               'Compound Alert'!AC149 &gt;= 10, "HIGH",IF(
                  'Compound Alert'!AC149 &gt;= 7, "MED","LOW")),IF(
                     $B$7="Emerging Threat", IF(
                        'Compound Alert'!AJ149 &gt;= 10, "HIGH",IF(
                            'Compound Alert'!AJ149 &gt;= 7, "MED","LOW")))))</f>
        <v>LOW</v>
      </c>
      <c r="O188" s="25" t="str">
        <f>IF(
   $B$7="Overall Alert",IF(
      'Compound Alert'!W149 &gt;= 7, "HIGH",IF(
         'Compound Alert'!W149 &gt;= 5, "MED","LOW")), IF(
            $B$7="Underlying Vulnerability", IF(
               'Compound Alert'!AD149 &gt;= 10, "HIGH",IF(
                  'Compound Alert'!AD149 &gt;= 7, "MED","LOW")),IF(
                     $B$7="Emerging Threat", IF(
                        'Compound Alert'!AK149 &gt;= 10, "HIGH",IF(
                            'Compound Alert'!AK149 &gt;= 7, "MED","LOW")))))</f>
        <v>LOW</v>
      </c>
      <c r="P188" s="25"/>
      <c r="Q188" s="27"/>
      <c r="R188" s="27"/>
      <c r="S188" s="21"/>
      <c r="T188" s="21"/>
      <c r="U188" s="21"/>
      <c r="V188" s="21"/>
      <c r="W188" s="21"/>
      <c r="X188" s="21"/>
      <c r="Y188" s="28"/>
      <c r="Z188" s="28"/>
      <c r="AA188" s="28"/>
      <c r="AB188" s="28"/>
      <c r="AC188" s="28"/>
      <c r="AD188" s="28"/>
      <c r="AE188" s="28"/>
      <c r="AF188" s="28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</row>
    <row r="189" spans="1:50" x14ac:dyDescent="0.2">
      <c r="A189" s="64">
        <v>145</v>
      </c>
      <c r="B189" s="20" t="str">
        <f>'Compound Alert'!B150</f>
        <v>Russian Federation</v>
      </c>
      <c r="C189" s="20" t="str">
        <f>'Compound Alert'!C150</f>
        <v>RUS</v>
      </c>
      <c r="D189" s="20" t="str">
        <f>'Compound Alert'!D150</f>
        <v>ECS           Europe &amp; Central Asia</v>
      </c>
      <c r="E189" s="20" t="str">
        <f>'Compound Alert'!E150</f>
        <v>IBRD</v>
      </c>
      <c r="F189" s="50">
        <f>'Compound Alert'!F150</f>
        <v>0</v>
      </c>
      <c r="G189" s="22">
        <f>IF($B$7="Overall Alert",'Compound Alert'!G150,IF($B$7="Underlying Vulnerability",'Compound Alert'!J150,IF($B$7="Emerging Threat",'Compound Alert'!M150)))</f>
        <v>1</v>
      </c>
      <c r="H189" s="23">
        <f>IF($B$7="Overall Alert",'Compound Alert'!H150,IF($B$7="Underlying Vulnerability",'Compound Alert'!K150,IF($B$7="Emerging Threat",'Compound Alert'!N150)))</f>
        <v>1</v>
      </c>
      <c r="I189" s="50">
        <f>'Compound Alert'!Q150</f>
        <v>0</v>
      </c>
      <c r="J189" s="25" t="str">
        <f>IF(
   $B$7="Overall Alert",IF(
      'Compound Alert'!R150 &gt;= 7, "HIGH",IF(
         'Compound Alert'!R150 &gt;= 5, "MED","LOW")), IF(
            $B$7="Underlying Vulnerability", IF(
               'Compound Alert'!Y150 &gt;= 10, "HIGH",IF(
                  'Compound Alert'!Y150 &gt;= 7, "MED","LOW")),IF(
                     $B$7="Emerging Threat", IF(
                        'Compound Alert'!AF150 &gt;= 10, "HIGH",IF(
                            'Compound Alert'!AF150 &gt;= 7, "MED","LOW")))))</f>
        <v>HIGH</v>
      </c>
      <c r="K189" s="25" t="str">
        <f>IF(
   $B$7="Overall Alert",IF(
      'Compound Alert'!S150 &gt;= 7, "HIGH",IF(
         'Compound Alert'!S150 &gt;= 5, "MED","LOW")), IF(
            $B$7="Underlying Vulnerability", IF(
               'Compound Alert'!Z150 &gt;= 10, "HIGH",IF(
                  'Compound Alert'!Z150 &gt;= 7, "MED","LOW")),IF(
                     $B$7="Emerging Threat", IF(
                        'Compound Alert'!AG150 &gt;= 10, "HIGH",IF(
                            'Compound Alert'!AG150 &gt;= 7, "MED","LOW")))))</f>
        <v>LOW</v>
      </c>
      <c r="L189" s="25" t="str">
        <f>IF(
   $B$7="Overall Alert",IF(
      'Compound Alert'!T150 &gt;= 7, "HIGH",IF(
         'Compound Alert'!T150 &gt;= 5, "MED","LOW")), IF(
            $B$7="Underlying Vulnerability", IF(
               'Compound Alert'!AA150 &gt;= 10, "HIGH",IF(
                  'Compound Alert'!AA150 &gt;= 7, "MED","LOW")),IF(
                     $B$7="Emerging Threat", IF(
                        'Compound Alert'!AH150 &gt;= 10, "HIGH",IF(
                            'Compound Alert'!AH150 &gt;= 7, "MED","LOW")))))</f>
        <v>LOW</v>
      </c>
      <c r="M189" s="25" t="str">
        <f>IF(
   $B$7="Overall Alert",IF(
      'Compound Alert'!U150 &gt;= 7, "HIGH",IF(
         'Compound Alert'!U150 &gt;= 5, "MED","LOW")), IF(
            $B$7="Underlying Vulnerability", IF(
               'Compound Alert'!AB150 &gt;= 10, "HIGH",IF(
                  'Compound Alert'!AB150 &gt;= 7, "MED","LOW")),IF(
                     $B$7="Emerging Threat", IF(
                        'Compound Alert'!AI150 &gt;= 10, "HIGH",IF(
                            'Compound Alert'!AI150 &gt;= 7, "MED","LOW")))))</f>
        <v>LOW</v>
      </c>
      <c r="N189" s="25" t="str">
        <f>IF(
   $B$7="Overall Alert",IF(
      'Compound Alert'!V150 &gt;= 7, "HIGH",IF(
         'Compound Alert'!V150 &gt;= 5, "MED","LOW")), IF(
            $B$7="Underlying Vulnerability", IF(
               'Compound Alert'!AC150 &gt;= 10, "HIGH",IF(
                  'Compound Alert'!AC150 &gt;= 7, "MED","LOW")),IF(
                     $B$7="Emerging Threat", IF(
                        'Compound Alert'!AJ150 &gt;= 10, "HIGH",IF(
                            'Compound Alert'!AJ150 &gt;= 7, "MED","LOW")))))</f>
        <v>LOW</v>
      </c>
      <c r="O189" s="25" t="str">
        <f>IF(
   $B$7="Overall Alert",IF(
      'Compound Alert'!W150 &gt;= 7, "HIGH",IF(
         'Compound Alert'!W150 &gt;= 5, "MED","LOW")), IF(
            $B$7="Underlying Vulnerability", IF(
               'Compound Alert'!AD150 &gt;= 10, "HIGH",IF(
                  'Compound Alert'!AD150 &gt;= 7, "MED","LOW")),IF(
                     $B$7="Emerging Threat", IF(
                        'Compound Alert'!AK150 &gt;= 10, "HIGH",IF(
                            'Compound Alert'!AK150 &gt;= 7, "MED","LOW")))))</f>
        <v>LOW</v>
      </c>
      <c r="P189" s="25"/>
      <c r="Q189" s="27"/>
      <c r="R189" s="27"/>
      <c r="S189" s="21"/>
      <c r="T189" s="21"/>
      <c r="U189" s="21"/>
      <c r="V189" s="21"/>
      <c r="W189" s="21"/>
      <c r="X189" s="21"/>
      <c r="Y189" s="28"/>
      <c r="Z189" s="28"/>
      <c r="AA189" s="28"/>
      <c r="AB189" s="28"/>
      <c r="AC189" s="28"/>
      <c r="AD189" s="28"/>
      <c r="AE189" s="28"/>
      <c r="AF189" s="28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</row>
    <row r="190" spans="1:50" x14ac:dyDescent="0.2">
      <c r="A190" s="64">
        <v>146</v>
      </c>
      <c r="B190" s="20" t="str">
        <f>'Compound Alert'!B151</f>
        <v>Rwanda</v>
      </c>
      <c r="C190" s="20" t="str">
        <f>'Compound Alert'!C151</f>
        <v>RWA</v>
      </c>
      <c r="D190" s="20" t="str">
        <f>'Compound Alert'!D151</f>
        <v>SSF           Sub-Saharan Africa</v>
      </c>
      <c r="E190" s="20" t="str">
        <f>'Compound Alert'!E151</f>
        <v>IDA</v>
      </c>
      <c r="F190" s="50">
        <f>'Compound Alert'!F151</f>
        <v>0</v>
      </c>
      <c r="G190" s="22">
        <f>IF($B$7="Overall Alert",'Compound Alert'!G151,IF($B$7="Underlying Vulnerability",'Compound Alert'!J151,IF($B$7="Emerging Threat",'Compound Alert'!M151)))</f>
        <v>1</v>
      </c>
      <c r="H190" s="23">
        <f>IF($B$7="Overall Alert",'Compound Alert'!H151,IF($B$7="Underlying Vulnerability",'Compound Alert'!K151,IF($B$7="Emerging Threat",'Compound Alert'!N151)))</f>
        <v>1</v>
      </c>
      <c r="I190" s="50">
        <f>'Compound Alert'!Q151</f>
        <v>0</v>
      </c>
      <c r="J190" s="25" t="str">
        <f>IF(
   $B$7="Overall Alert",IF(
      'Compound Alert'!R151 &gt;= 7, "HIGH",IF(
         'Compound Alert'!R151 &gt;= 5, "MED","LOW")), IF(
            $B$7="Underlying Vulnerability", IF(
               'Compound Alert'!Y151 &gt;= 10, "HIGH",IF(
                  'Compound Alert'!Y151 &gt;= 7, "MED","LOW")),IF(
                     $B$7="Emerging Threat", IF(
                        'Compound Alert'!AF151 &gt;= 10, "HIGH",IF(
                            'Compound Alert'!AF151 &gt;= 7, "MED","LOW")))))</f>
        <v>MED</v>
      </c>
      <c r="K190" s="25" t="str">
        <f>IF(
   $B$7="Overall Alert",IF(
      'Compound Alert'!S151 &gt;= 7, "HIGH",IF(
         'Compound Alert'!S151 &gt;= 5, "MED","LOW")), IF(
            $B$7="Underlying Vulnerability", IF(
               'Compound Alert'!Z151 &gt;= 10, "HIGH",IF(
                  'Compound Alert'!Z151 &gt;= 7, "MED","LOW")),IF(
                     $B$7="Emerging Threat", IF(
                        'Compound Alert'!AG151 &gt;= 10, "HIGH",IF(
                            'Compound Alert'!AG151 &gt;= 7, "MED","LOW")))))</f>
        <v>LOW</v>
      </c>
      <c r="L190" s="25" t="str">
        <f>IF(
   $B$7="Overall Alert",IF(
      'Compound Alert'!T151 &gt;= 7, "HIGH",IF(
         'Compound Alert'!T151 &gt;= 5, "MED","LOW")), IF(
            $B$7="Underlying Vulnerability", IF(
               'Compound Alert'!AA151 &gt;= 10, "HIGH",IF(
                  'Compound Alert'!AA151 &gt;= 7, "MED","LOW")),IF(
                     $B$7="Emerging Threat", IF(
                        'Compound Alert'!AH151 &gt;= 10, "HIGH",IF(
                            'Compound Alert'!AH151 &gt;= 7, "MED","LOW")))))</f>
        <v>MED</v>
      </c>
      <c r="M190" s="25" t="str">
        <f>IF(
   $B$7="Overall Alert",IF(
      'Compound Alert'!U151 &gt;= 7, "HIGH",IF(
         'Compound Alert'!U151 &gt;= 5, "MED","LOW")), IF(
            $B$7="Underlying Vulnerability", IF(
               'Compound Alert'!AB151 &gt;= 10, "HIGH",IF(
                  'Compound Alert'!AB151 &gt;= 7, "MED","LOW")),IF(
                     $B$7="Emerging Threat", IF(
                        'Compound Alert'!AI151 &gt;= 10, "HIGH",IF(
                            'Compound Alert'!AI151 &gt;= 7, "MED","LOW")))))</f>
        <v>LOW</v>
      </c>
      <c r="N190" s="25" t="str">
        <f>IF(
   $B$7="Overall Alert",IF(
      'Compound Alert'!V151 &gt;= 7, "HIGH",IF(
         'Compound Alert'!V151 &gt;= 5, "MED","LOW")), IF(
            $B$7="Underlying Vulnerability", IF(
               'Compound Alert'!AC151 &gt;= 10, "HIGH",IF(
                  'Compound Alert'!AC151 &gt;= 7, "MED","LOW")),IF(
                     $B$7="Emerging Threat", IF(
                        'Compound Alert'!AJ151 &gt;= 10, "HIGH",IF(
                            'Compound Alert'!AJ151 &gt;= 7, "MED","LOW")))))</f>
        <v>LOW</v>
      </c>
      <c r="O190" s="25" t="str">
        <f>IF(
   $B$7="Overall Alert",IF(
      'Compound Alert'!W151 &gt;= 7, "HIGH",IF(
         'Compound Alert'!W151 &gt;= 5, "MED","LOW")), IF(
            $B$7="Underlying Vulnerability", IF(
               'Compound Alert'!AD151 &gt;= 10, "HIGH",IF(
                  'Compound Alert'!AD151 &gt;= 7, "MED","LOW")),IF(
                     $B$7="Emerging Threat", IF(
                        'Compound Alert'!AK151 &gt;= 10, "HIGH",IF(
                            'Compound Alert'!AK151 &gt;= 7, "MED","LOW")))))</f>
        <v>LOW</v>
      </c>
      <c r="P190" s="25"/>
      <c r="Q190" s="27"/>
      <c r="R190" s="27"/>
      <c r="S190" s="21"/>
      <c r="T190" s="21"/>
      <c r="U190" s="21"/>
      <c r="V190" s="21"/>
      <c r="W190" s="21"/>
      <c r="X190" s="21"/>
      <c r="Y190" s="28"/>
      <c r="Z190" s="28"/>
      <c r="AA190" s="28"/>
      <c r="AB190" s="28"/>
      <c r="AC190" s="28"/>
      <c r="AD190" s="28"/>
      <c r="AE190" s="28"/>
      <c r="AF190" s="28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</row>
    <row r="191" spans="1:50" x14ac:dyDescent="0.2">
      <c r="A191" s="64">
        <v>147</v>
      </c>
      <c r="B191" s="20" t="str">
        <f>'Compound Alert'!B152</f>
        <v>Saudi Arabia</v>
      </c>
      <c r="C191" s="20" t="str">
        <f>'Compound Alert'!C152</f>
        <v>SAU</v>
      </c>
      <c r="D191" s="20" t="str">
        <f>'Compound Alert'!D152</f>
        <v>MEA           Middle East &amp; North Africa</v>
      </c>
      <c r="E191" s="20" t="str">
        <f>'Compound Alert'!E152</f>
        <v>Middle East &amp; North Africa</v>
      </c>
      <c r="F191" s="50">
        <f>'Compound Alert'!F152</f>
        <v>0</v>
      </c>
      <c r="G191" s="22">
        <f>IF($B$7="Overall Alert",'Compound Alert'!G152,IF($B$7="Underlying Vulnerability",'Compound Alert'!J152,IF($B$7="Emerging Threat",'Compound Alert'!M152)))</f>
        <v>1</v>
      </c>
      <c r="H191" s="23">
        <f>IF($B$7="Overall Alert",'Compound Alert'!H152,IF($B$7="Underlying Vulnerability",'Compound Alert'!K152,IF($B$7="Emerging Threat",'Compound Alert'!N152)))</f>
        <v>1</v>
      </c>
      <c r="I191" s="50">
        <f>'Compound Alert'!Q152</f>
        <v>0</v>
      </c>
      <c r="J191" s="25" t="str">
        <f>IF(
   $B$7="Overall Alert",IF(
      'Compound Alert'!R152 &gt;= 7, "HIGH",IF(
         'Compound Alert'!R152 &gt;= 5, "MED","LOW")), IF(
            $B$7="Underlying Vulnerability", IF(
               'Compound Alert'!Y152 &gt;= 10, "HIGH",IF(
                  'Compound Alert'!Y152 &gt;= 7, "MED","LOW")),IF(
                     $B$7="Emerging Threat", IF(
                        'Compound Alert'!AF152 &gt;= 10, "HIGH",IF(
                            'Compound Alert'!AF152 &gt;= 7, "MED","LOW")))))</f>
        <v>MED</v>
      </c>
      <c r="K191" s="25" t="str">
        <f>IF(
   $B$7="Overall Alert",IF(
      'Compound Alert'!S152 &gt;= 7, "HIGH",IF(
         'Compound Alert'!S152 &gt;= 5, "MED","LOW")), IF(
            $B$7="Underlying Vulnerability", IF(
               'Compound Alert'!Z152 &gt;= 10, "HIGH",IF(
                  'Compound Alert'!Z152 &gt;= 7, "MED","LOW")),IF(
                     $B$7="Emerging Threat", IF(
                        'Compound Alert'!AG152 &gt;= 10, "HIGH",IF(
                            'Compound Alert'!AG152 &gt;= 7, "MED","LOW")))))</f>
        <v>LOW</v>
      </c>
      <c r="L191" s="25" t="str">
        <f>IF(
   $B$7="Overall Alert",IF(
      'Compound Alert'!T152 &gt;= 7, "HIGH",IF(
         'Compound Alert'!T152 &gt;= 5, "MED","LOW")), IF(
            $B$7="Underlying Vulnerability", IF(
               'Compound Alert'!AA152 &gt;= 10, "HIGH",IF(
                  'Compound Alert'!AA152 &gt;= 7, "MED","LOW")),IF(
                     $B$7="Emerging Threat", IF(
                        'Compound Alert'!AH152 &gt;= 10, "HIGH",IF(
                            'Compound Alert'!AH152 &gt;= 7, "MED","LOW")))))</f>
        <v>LOW</v>
      </c>
      <c r="M191" s="25" t="str">
        <f>IF(
   $B$7="Overall Alert",IF(
      'Compound Alert'!U152 &gt;= 7, "HIGH",IF(
         'Compound Alert'!U152 &gt;= 5, "MED","LOW")), IF(
            $B$7="Underlying Vulnerability", IF(
               'Compound Alert'!AB152 &gt;= 10, "HIGH",IF(
                  'Compound Alert'!AB152 &gt;= 7, "MED","LOW")),IF(
                     $B$7="Emerging Threat", IF(
                        'Compound Alert'!AI152 &gt;= 10, "HIGH",IF(
                            'Compound Alert'!AI152 &gt;= 7, "MED","LOW")))))</f>
        <v>LOW</v>
      </c>
      <c r="N191" s="25" t="str">
        <f>IF(
   $B$7="Overall Alert",IF(
      'Compound Alert'!V152 &gt;= 7, "HIGH",IF(
         'Compound Alert'!V152 &gt;= 5, "MED","LOW")), IF(
            $B$7="Underlying Vulnerability", IF(
               'Compound Alert'!AC152 &gt;= 10, "HIGH",IF(
                  'Compound Alert'!AC152 &gt;= 7, "MED","LOW")),IF(
                     $B$7="Emerging Threat", IF(
                        'Compound Alert'!AJ152 &gt;= 10, "HIGH",IF(
                            'Compound Alert'!AJ152 &gt;= 7, "MED","LOW")))))</f>
        <v>MED</v>
      </c>
      <c r="O191" s="25" t="str">
        <f>IF(
   $B$7="Overall Alert",IF(
      'Compound Alert'!W152 &gt;= 7, "HIGH",IF(
         'Compound Alert'!W152 &gt;= 5, "MED","LOW")), IF(
            $B$7="Underlying Vulnerability", IF(
               'Compound Alert'!AD152 &gt;= 10, "HIGH",IF(
                  'Compound Alert'!AD152 &gt;= 7, "MED","LOW")),IF(
                     $B$7="Emerging Threat", IF(
                        'Compound Alert'!AK152 &gt;= 10, "HIGH",IF(
                            'Compound Alert'!AK152 &gt;= 7, "MED","LOW")))))</f>
        <v>LOW</v>
      </c>
      <c r="P191" s="25"/>
      <c r="Q191" s="27"/>
      <c r="R191" s="27"/>
      <c r="S191" s="21"/>
      <c r="T191" s="21"/>
      <c r="U191" s="21"/>
      <c r="V191" s="21"/>
      <c r="W191" s="21"/>
      <c r="X191" s="21"/>
      <c r="Y191" s="28"/>
      <c r="Z191" s="28"/>
      <c r="AA191" s="28"/>
      <c r="AB191" s="28"/>
      <c r="AC191" s="28"/>
      <c r="AD191" s="28"/>
      <c r="AE191" s="28"/>
      <c r="AF191" s="28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</row>
    <row r="192" spans="1:50" x14ac:dyDescent="0.2">
      <c r="A192" s="64">
        <v>148</v>
      </c>
      <c r="B192" s="20" t="str">
        <f>'Compound Alert'!B153</f>
        <v>Sudan</v>
      </c>
      <c r="C192" s="20" t="str">
        <f>'Compound Alert'!C153</f>
        <v>SDN</v>
      </c>
      <c r="D192" s="20" t="str">
        <f>'Compound Alert'!D153</f>
        <v>SSF           Sub-Saharan Africa</v>
      </c>
      <c r="E192" s="20" t="str">
        <f>'Compound Alert'!E153</f>
        <v>IDA</v>
      </c>
      <c r="F192" s="50">
        <f>'Compound Alert'!F153</f>
        <v>0</v>
      </c>
      <c r="G192" s="22">
        <f>IF($B$7="Overall Alert",'Compound Alert'!G153,IF($B$7="Underlying Vulnerability",'Compound Alert'!J153,IF($B$7="Emerging Threat",'Compound Alert'!M153)))</f>
        <v>4.5</v>
      </c>
      <c r="H192" s="23">
        <f>IF($B$7="Overall Alert",'Compound Alert'!H153,IF($B$7="Underlying Vulnerability",'Compound Alert'!K153,IF($B$7="Emerging Threat",'Compound Alert'!N153)))</f>
        <v>4.5</v>
      </c>
      <c r="I192" s="50">
        <f>'Compound Alert'!Q153</f>
        <v>0</v>
      </c>
      <c r="J192" s="25" t="str">
        <f>IF(
   $B$7="Overall Alert",IF(
      'Compound Alert'!R153 &gt;= 7, "HIGH",IF(
         'Compound Alert'!R153 &gt;= 5, "MED","LOW")), IF(
            $B$7="Underlying Vulnerability", IF(
               'Compound Alert'!Y153 &gt;= 10, "HIGH",IF(
                  'Compound Alert'!Y153 &gt;= 7, "MED","LOW")),IF(
                     $B$7="Emerging Threat", IF(
                        'Compound Alert'!AF153 &gt;= 10, "HIGH",IF(
                            'Compound Alert'!AF153 &gt;= 7, "MED","LOW")))))</f>
        <v>HIGH</v>
      </c>
      <c r="K192" s="25" t="str">
        <f>IF(
   $B$7="Overall Alert",IF(
      'Compound Alert'!S153 &gt;= 7, "HIGH",IF(
         'Compound Alert'!S153 &gt;= 5, "MED","LOW")), IF(
            $B$7="Underlying Vulnerability", IF(
               'Compound Alert'!Z153 &gt;= 10, "HIGH",IF(
                  'Compound Alert'!Z153 &gt;= 7, "MED","LOW")),IF(
                     $B$7="Emerging Threat", IF(
                        'Compound Alert'!AG153 &gt;= 10, "HIGH",IF(
                            'Compound Alert'!AG153 &gt;= 7, "MED","LOW")))))</f>
        <v>HIGH</v>
      </c>
      <c r="L192" s="25" t="str">
        <f>IF(
   $B$7="Overall Alert",IF(
      'Compound Alert'!T153 &gt;= 7, "HIGH",IF(
         'Compound Alert'!T153 &gt;= 5, "MED","LOW")), IF(
            $B$7="Underlying Vulnerability", IF(
               'Compound Alert'!AA153 &gt;= 10, "HIGH",IF(
                  'Compound Alert'!AA153 &gt;= 7, "MED","LOW")),IF(
                     $B$7="Emerging Threat", IF(
                        'Compound Alert'!AH153 &gt;= 10, "HIGH",IF(
                            'Compound Alert'!AH153 &gt;= 7, "MED","LOW")))))</f>
        <v>MED</v>
      </c>
      <c r="M192" s="25" t="str">
        <f>IF(
   $B$7="Overall Alert",IF(
      'Compound Alert'!U153 &gt;= 7, "HIGH",IF(
         'Compound Alert'!U153 &gt;= 5, "MED","LOW")), IF(
            $B$7="Underlying Vulnerability", IF(
               'Compound Alert'!AB153 &gt;= 10, "HIGH",IF(
                  'Compound Alert'!AB153 &gt;= 7, "MED","LOW")),IF(
                     $B$7="Emerging Threat", IF(
                        'Compound Alert'!AI153 &gt;= 10, "HIGH",IF(
                            'Compound Alert'!AI153 &gt;= 7, "MED","LOW")))))</f>
        <v>HIGH</v>
      </c>
      <c r="N192" s="25" t="str">
        <f>IF(
   $B$7="Overall Alert",IF(
      'Compound Alert'!V153 &gt;= 7, "HIGH",IF(
         'Compound Alert'!V153 &gt;= 5, "MED","LOW")), IF(
            $B$7="Underlying Vulnerability", IF(
               'Compound Alert'!AC153 &gt;= 10, "HIGH",IF(
                  'Compound Alert'!AC153 &gt;= 7, "MED","LOW")),IF(
                     $B$7="Emerging Threat", IF(
                        'Compound Alert'!AJ153 &gt;= 10, "HIGH",IF(
                            'Compound Alert'!AJ153 &gt;= 7, "MED","LOW")))))</f>
        <v>LOW</v>
      </c>
      <c r="O192" s="25" t="str">
        <f>IF(
   $B$7="Overall Alert",IF(
      'Compound Alert'!W153 &gt;= 7, "HIGH",IF(
         'Compound Alert'!W153 &gt;= 5, "MED","LOW")), IF(
            $B$7="Underlying Vulnerability", IF(
               'Compound Alert'!AD153 &gt;= 10, "HIGH",IF(
                  'Compound Alert'!AD153 &gt;= 7, "MED","LOW")),IF(
                     $B$7="Emerging Threat", IF(
                        'Compound Alert'!AK153 &gt;= 10, "HIGH",IF(
                            'Compound Alert'!AK153 &gt;= 7, "MED","LOW")))))</f>
        <v>HIGH</v>
      </c>
      <c r="P192" s="25"/>
      <c r="Q192" s="27"/>
      <c r="R192" s="27"/>
      <c r="S192" s="21"/>
      <c r="T192" s="21"/>
      <c r="U192" s="21"/>
      <c r="V192" s="21"/>
      <c r="W192" s="21"/>
      <c r="X192" s="21"/>
      <c r="Y192" s="28"/>
      <c r="Z192" s="28"/>
      <c r="AA192" s="28"/>
      <c r="AB192" s="28"/>
      <c r="AC192" s="28"/>
      <c r="AD192" s="28"/>
      <c r="AE192" s="28"/>
      <c r="AF192" s="28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</row>
    <row r="193" spans="1:50" x14ac:dyDescent="0.2">
      <c r="A193" s="64">
        <v>149</v>
      </c>
      <c r="B193" s="20" t="str">
        <f>'Compound Alert'!B154</f>
        <v>Senegal</v>
      </c>
      <c r="C193" s="20" t="str">
        <f>'Compound Alert'!C154</f>
        <v>SEN</v>
      </c>
      <c r="D193" s="20" t="str">
        <f>'Compound Alert'!D154</f>
        <v>SSF           Sub-Saharan Africa</v>
      </c>
      <c r="E193" s="20" t="str">
        <f>'Compound Alert'!E154</f>
        <v>IDA</v>
      </c>
      <c r="F193" s="50">
        <f>'Compound Alert'!F154</f>
        <v>0</v>
      </c>
      <c r="G193" s="22">
        <f>IF($B$7="Overall Alert",'Compound Alert'!G154,IF($B$7="Underlying Vulnerability",'Compound Alert'!J154,IF($B$7="Emerging Threat",'Compound Alert'!M154)))</f>
        <v>2</v>
      </c>
      <c r="H193" s="23">
        <f>IF($B$7="Overall Alert",'Compound Alert'!H154,IF($B$7="Underlying Vulnerability",'Compound Alert'!K154,IF($B$7="Emerging Threat",'Compound Alert'!N154)))</f>
        <v>2</v>
      </c>
      <c r="I193" s="50">
        <f>'Compound Alert'!Q154</f>
        <v>0</v>
      </c>
      <c r="J193" s="25" t="str">
        <f>IF(
   $B$7="Overall Alert",IF(
      'Compound Alert'!R154 &gt;= 7, "HIGH",IF(
         'Compound Alert'!R154 &gt;= 5, "MED","LOW")), IF(
            $B$7="Underlying Vulnerability", IF(
               'Compound Alert'!Y154 &gt;= 10, "HIGH",IF(
                  'Compound Alert'!Y154 &gt;= 7, "MED","LOW")),IF(
                     $B$7="Emerging Threat", IF(
                        'Compound Alert'!AF154 &gt;= 10, "HIGH",IF(
                            'Compound Alert'!AF154 &gt;= 7, "MED","LOW")))))</f>
        <v>HIGH</v>
      </c>
      <c r="K193" s="25" t="str">
        <f>IF(
   $B$7="Overall Alert",IF(
      'Compound Alert'!S154 &gt;= 7, "HIGH",IF(
         'Compound Alert'!S154 &gt;= 5, "MED","LOW")), IF(
            $B$7="Underlying Vulnerability", IF(
               'Compound Alert'!Z154 &gt;= 10, "HIGH",IF(
                  'Compound Alert'!Z154 &gt;= 7, "MED","LOW")),IF(
                     $B$7="Emerging Threat", IF(
                        'Compound Alert'!AG154 &gt;= 10, "HIGH",IF(
                            'Compound Alert'!AG154 &gt;= 7, "MED","LOW")))))</f>
        <v>LOW</v>
      </c>
      <c r="L193" s="25" t="str">
        <f>IF(
   $B$7="Overall Alert",IF(
      'Compound Alert'!T154 &gt;= 7, "HIGH",IF(
         'Compound Alert'!T154 &gt;= 5, "MED","LOW")), IF(
            $B$7="Underlying Vulnerability", IF(
               'Compound Alert'!AA154 &gt;= 10, "HIGH",IF(
                  'Compound Alert'!AA154 &gt;= 7, "MED","LOW")),IF(
                     $B$7="Emerging Threat", IF(
                        'Compound Alert'!AH154 &gt;= 10, "HIGH",IF(
                            'Compound Alert'!AH154 &gt;= 7, "MED","LOW")))))</f>
        <v>LOW</v>
      </c>
      <c r="M193" s="25" t="str">
        <f>IF(
   $B$7="Overall Alert",IF(
      'Compound Alert'!U154 &gt;= 7, "HIGH",IF(
         'Compound Alert'!U154 &gt;= 5, "MED","LOW")), IF(
            $B$7="Underlying Vulnerability", IF(
               'Compound Alert'!AB154 &gt;= 10, "HIGH",IF(
                  'Compound Alert'!AB154 &gt;= 7, "MED","LOW")),IF(
                     $B$7="Emerging Threat", IF(
                        'Compound Alert'!AI154 &gt;= 10, "HIGH",IF(
                            'Compound Alert'!AI154 &gt;= 7, "MED","LOW")))))</f>
        <v>HIGH</v>
      </c>
      <c r="N193" s="25" t="str">
        <f>IF(
   $B$7="Overall Alert",IF(
      'Compound Alert'!V154 &gt;= 7, "HIGH",IF(
         'Compound Alert'!V154 &gt;= 5, "MED","LOW")), IF(
            $B$7="Underlying Vulnerability", IF(
               'Compound Alert'!AC154 &gt;= 10, "HIGH",IF(
                  'Compound Alert'!AC154 &gt;= 7, "MED","LOW")),IF(
                     $B$7="Emerging Threat", IF(
                        'Compound Alert'!AJ154 &gt;= 10, "HIGH",IF(
                            'Compound Alert'!AJ154 &gt;= 7, "MED","LOW")))))</f>
        <v>LOW</v>
      </c>
      <c r="O193" s="25" t="str">
        <f>IF(
   $B$7="Overall Alert",IF(
      'Compound Alert'!W154 &gt;= 7, "HIGH",IF(
         'Compound Alert'!W154 &gt;= 5, "MED","LOW")), IF(
            $B$7="Underlying Vulnerability", IF(
               'Compound Alert'!AD154 &gt;= 10, "HIGH",IF(
                  'Compound Alert'!AD154 &gt;= 7, "MED","LOW")),IF(
                     $B$7="Emerging Threat", IF(
                        'Compound Alert'!AK154 &gt;= 10, "HIGH",IF(
                            'Compound Alert'!AK154 &gt;= 7, "MED","LOW")))))</f>
        <v>LOW</v>
      </c>
      <c r="P193" s="25"/>
      <c r="Q193" s="27"/>
      <c r="R193" s="27"/>
      <c r="S193" s="21"/>
      <c r="T193" s="21"/>
      <c r="U193" s="21"/>
      <c r="V193" s="21"/>
      <c r="W193" s="21"/>
      <c r="X193" s="21"/>
      <c r="Y193" s="28"/>
      <c r="Z193" s="28"/>
      <c r="AA193" s="28"/>
      <c r="AB193" s="28"/>
      <c r="AC193" s="28"/>
      <c r="AD193" s="28"/>
      <c r="AE193" s="28"/>
      <c r="AF193" s="28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</row>
    <row r="194" spans="1:50" x14ac:dyDescent="0.2">
      <c r="A194" s="64">
        <v>150</v>
      </c>
      <c r="B194" s="20" t="str">
        <f>'Compound Alert'!B155</f>
        <v>Singapore</v>
      </c>
      <c r="C194" s="20" t="str">
        <f>'Compound Alert'!C155</f>
        <v>SGP</v>
      </c>
      <c r="D194" s="20" t="str">
        <f>'Compound Alert'!D155</f>
        <v>EAS           East Asia &amp; Pacific</v>
      </c>
      <c r="E194" s="20" t="str">
        <f>'Compound Alert'!E155</f>
        <v>East Asia &amp; Pacific</v>
      </c>
      <c r="F194" s="50">
        <f>'Compound Alert'!F155</f>
        <v>0</v>
      </c>
      <c r="G194" s="22">
        <f>IF($B$7="Overall Alert",'Compound Alert'!G155,IF($B$7="Underlying Vulnerability",'Compound Alert'!J155,IF($B$7="Emerging Threat",'Compound Alert'!M155)))</f>
        <v>0</v>
      </c>
      <c r="H194" s="23">
        <f>IF($B$7="Overall Alert",'Compound Alert'!H155,IF($B$7="Underlying Vulnerability",'Compound Alert'!K155,IF($B$7="Emerging Threat",'Compound Alert'!N155)))</f>
        <v>0</v>
      </c>
      <c r="I194" s="50">
        <f>'Compound Alert'!Q155</f>
        <v>0</v>
      </c>
      <c r="J194" s="25" t="str">
        <f>IF(
   $B$7="Overall Alert",IF(
      'Compound Alert'!R155 &gt;= 7, "HIGH",IF(
         'Compound Alert'!R155 &gt;= 5, "MED","LOW")), IF(
            $B$7="Underlying Vulnerability", IF(
               'Compound Alert'!Y155 &gt;= 10, "HIGH",IF(
                  'Compound Alert'!Y155 &gt;= 7, "MED","LOW")),IF(
                     $B$7="Emerging Threat", IF(
                        'Compound Alert'!AF155 &gt;= 10, "HIGH",IF(
                            'Compound Alert'!AF155 &gt;= 7, "MED","LOW")))))</f>
        <v>LOW</v>
      </c>
      <c r="K194" s="25" t="str">
        <f>IF(
   $B$7="Overall Alert",IF(
      'Compound Alert'!S155 &gt;= 7, "HIGH",IF(
         'Compound Alert'!S155 &gt;= 5, "MED","LOW")), IF(
            $B$7="Underlying Vulnerability", IF(
               'Compound Alert'!Z155 &gt;= 10, "HIGH",IF(
                  'Compound Alert'!Z155 &gt;= 7, "MED","LOW")),IF(
                     $B$7="Emerging Threat", IF(
                        'Compound Alert'!AG155 &gt;= 10, "HIGH",IF(
                            'Compound Alert'!AG155 &gt;= 7, "MED","LOW")))))</f>
        <v>LOW</v>
      </c>
      <c r="L194" s="25" t="str">
        <f>IF(
   $B$7="Overall Alert",IF(
      'Compound Alert'!T155 &gt;= 7, "HIGH",IF(
         'Compound Alert'!T155 &gt;= 5, "MED","LOW")), IF(
            $B$7="Underlying Vulnerability", IF(
               'Compound Alert'!AA155 &gt;= 10, "HIGH",IF(
                  'Compound Alert'!AA155 &gt;= 7, "MED","LOW")),IF(
                     $B$7="Emerging Threat", IF(
                        'Compound Alert'!AH155 &gt;= 10, "HIGH",IF(
                            'Compound Alert'!AH155 &gt;= 7, "MED","LOW")))))</f>
        <v>LOW</v>
      </c>
      <c r="M194" s="25" t="str">
        <f>IF(
   $B$7="Overall Alert",IF(
      'Compound Alert'!U155 &gt;= 7, "HIGH",IF(
         'Compound Alert'!U155 &gt;= 5, "MED","LOW")), IF(
            $B$7="Underlying Vulnerability", IF(
               'Compound Alert'!AB155 &gt;= 10, "HIGH",IF(
                  'Compound Alert'!AB155 &gt;= 7, "MED","LOW")),IF(
                     $B$7="Emerging Threat", IF(
                        'Compound Alert'!AI155 &gt;= 10, "HIGH",IF(
                            'Compound Alert'!AI155 &gt;= 7, "MED","LOW")))))</f>
        <v>LOW</v>
      </c>
      <c r="N194" s="25" t="str">
        <f>IF(
   $B$7="Overall Alert",IF(
      'Compound Alert'!V155 &gt;= 7, "HIGH",IF(
         'Compound Alert'!V155 &gt;= 5, "MED","LOW")), IF(
            $B$7="Underlying Vulnerability", IF(
               'Compound Alert'!AC155 &gt;= 10, "HIGH",IF(
                  'Compound Alert'!AC155 &gt;= 7, "MED","LOW")),IF(
                     $B$7="Emerging Threat", IF(
                        'Compound Alert'!AJ155 &gt;= 10, "HIGH",IF(
                            'Compound Alert'!AJ155 &gt;= 7, "MED","LOW")))))</f>
        <v>LOW</v>
      </c>
      <c r="O194" s="25" t="str">
        <f>IF(
   $B$7="Overall Alert",IF(
      'Compound Alert'!W155 &gt;= 7, "HIGH",IF(
         'Compound Alert'!W155 &gt;= 5, "MED","LOW")), IF(
            $B$7="Underlying Vulnerability", IF(
               'Compound Alert'!AD155 &gt;= 10, "HIGH",IF(
                  'Compound Alert'!AD155 &gt;= 7, "MED","LOW")),IF(
                     $B$7="Emerging Threat", IF(
                        'Compound Alert'!AK155 &gt;= 10, "HIGH",IF(
                            'Compound Alert'!AK155 &gt;= 7, "MED","LOW")))))</f>
        <v>LOW</v>
      </c>
      <c r="P194" s="25"/>
      <c r="Q194" s="27"/>
      <c r="R194" s="27"/>
      <c r="S194" s="21"/>
      <c r="T194" s="21"/>
      <c r="U194" s="21"/>
      <c r="V194" s="21"/>
      <c r="W194" s="21"/>
      <c r="X194" s="21"/>
      <c r="Y194" s="28"/>
      <c r="Z194" s="28"/>
      <c r="AA194" s="28"/>
      <c r="AB194" s="28"/>
      <c r="AC194" s="28"/>
      <c r="AD194" s="28"/>
      <c r="AE194" s="28"/>
      <c r="AF194" s="28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</row>
    <row r="195" spans="1:50" x14ac:dyDescent="0.2">
      <c r="A195" s="64">
        <v>151</v>
      </c>
      <c r="B195" s="20" t="str">
        <f>'Compound Alert'!B156</f>
        <v>Solomon Islands</v>
      </c>
      <c r="C195" s="20" t="str">
        <f>'Compound Alert'!C156</f>
        <v>SLB</v>
      </c>
      <c r="D195" s="20" t="str">
        <f>'Compound Alert'!D156</f>
        <v>EAS           East Asia &amp; Pacific</v>
      </c>
      <c r="E195" s="20" t="str">
        <f>'Compound Alert'!E156</f>
        <v>IDA</v>
      </c>
      <c r="F195" s="50">
        <f>'Compound Alert'!F156</f>
        <v>0</v>
      </c>
      <c r="G195" s="22">
        <f>IF($B$7="Overall Alert",'Compound Alert'!G156,IF($B$7="Underlying Vulnerability",'Compound Alert'!J156,IF($B$7="Emerging Threat",'Compound Alert'!M156)))</f>
        <v>3</v>
      </c>
      <c r="H195" s="23">
        <f>IF($B$7="Overall Alert",'Compound Alert'!H156,IF($B$7="Underlying Vulnerability",'Compound Alert'!K156,IF($B$7="Emerging Threat",'Compound Alert'!N156)))</f>
        <v>3</v>
      </c>
      <c r="I195" s="50">
        <f>'Compound Alert'!Q156</f>
        <v>0</v>
      </c>
      <c r="J195" s="25" t="str">
        <f>IF(
   $B$7="Overall Alert",IF(
      'Compound Alert'!R156 &gt;= 7, "HIGH",IF(
         'Compound Alert'!R156 &gt;= 5, "MED","LOW")), IF(
            $B$7="Underlying Vulnerability", IF(
               'Compound Alert'!Y156 &gt;= 10, "HIGH",IF(
                  'Compound Alert'!Y156 &gt;= 7, "MED","LOW")),IF(
                     $B$7="Emerging Threat", IF(
                        'Compound Alert'!AF156 &gt;= 10, "HIGH",IF(
                            'Compound Alert'!AF156 &gt;= 7, "MED","LOW")))))</f>
        <v>HIGH</v>
      </c>
      <c r="K195" s="25" t="str">
        <f>IF(
   $B$7="Overall Alert",IF(
      'Compound Alert'!S156 &gt;= 7, "HIGH",IF(
         'Compound Alert'!S156 &gt;= 5, "MED","LOW")), IF(
            $B$7="Underlying Vulnerability", IF(
               'Compound Alert'!Z156 &gt;= 10, "HIGH",IF(
                  'Compound Alert'!Z156 &gt;= 7, "MED","LOW")),IF(
                     $B$7="Emerging Threat", IF(
                        'Compound Alert'!AG156 &gt;= 10, "HIGH",IF(
                            'Compound Alert'!AG156 &gt;= 7, "MED","LOW")))))</f>
        <v>LOW</v>
      </c>
      <c r="L195" s="25" t="str">
        <f>IF(
   $B$7="Overall Alert",IF(
      'Compound Alert'!T156 &gt;= 7, "HIGH",IF(
         'Compound Alert'!T156 &gt;= 5, "MED","LOW")), IF(
            $B$7="Underlying Vulnerability", IF(
               'Compound Alert'!AA156 &gt;= 10, "HIGH",IF(
                  'Compound Alert'!AA156 &gt;= 7, "MED","LOW")),IF(
                     $B$7="Emerging Threat", IF(
                        'Compound Alert'!AH156 &gt;= 10, "HIGH",IF(
                            'Compound Alert'!AH156 &gt;= 7, "MED","LOW")))))</f>
        <v>LOW</v>
      </c>
      <c r="M195" s="25" t="str">
        <f>IF(
   $B$7="Overall Alert",IF(
      'Compound Alert'!U156 &gt;= 7, "HIGH",IF(
         'Compound Alert'!U156 &gt;= 5, "MED","LOW")), IF(
            $B$7="Underlying Vulnerability", IF(
               'Compound Alert'!AB156 &gt;= 10, "HIGH",IF(
                  'Compound Alert'!AB156 &gt;= 7, "MED","LOW")),IF(
                     $B$7="Emerging Threat", IF(
                        'Compound Alert'!AI156 &gt;= 10, "HIGH",IF(
                            'Compound Alert'!AI156 &gt;= 7, "MED","LOW")))))</f>
        <v>HIGH</v>
      </c>
      <c r="N195" s="25" t="str">
        <f>IF(
   $B$7="Overall Alert",IF(
      'Compound Alert'!V156 &gt;= 7, "HIGH",IF(
         'Compound Alert'!V156 &gt;= 5, "MED","LOW")), IF(
            $B$7="Underlying Vulnerability", IF(
               'Compound Alert'!AC156 &gt;= 10, "HIGH",IF(
                  'Compound Alert'!AC156 &gt;= 7, "MED","LOW")),IF(
                     $B$7="Emerging Threat", IF(
                        'Compound Alert'!AJ156 &gt;= 10, "HIGH",IF(
                            'Compound Alert'!AJ156 &gt;= 7, "MED","LOW")))))</f>
        <v>HIGH</v>
      </c>
      <c r="O195" s="25" t="str">
        <f>IF(
   $B$7="Overall Alert",IF(
      'Compound Alert'!W156 &gt;= 7, "HIGH",IF(
         'Compound Alert'!W156 &gt;= 5, "MED","LOW")), IF(
            $B$7="Underlying Vulnerability", IF(
               'Compound Alert'!AD156 &gt;= 10, "HIGH",IF(
                  'Compound Alert'!AD156 &gt;= 7, "MED","LOW")),IF(
                     $B$7="Emerging Threat", IF(
                        'Compound Alert'!AK156 &gt;= 10, "HIGH",IF(
                            'Compound Alert'!AK156 &gt;= 7, "MED","LOW")))))</f>
        <v>LOW</v>
      </c>
      <c r="P195" s="25"/>
      <c r="Q195" s="27"/>
      <c r="R195" s="27"/>
      <c r="S195" s="21"/>
      <c r="T195" s="21"/>
      <c r="U195" s="21"/>
      <c r="V195" s="21"/>
      <c r="W195" s="21"/>
      <c r="X195" s="21"/>
      <c r="Y195" s="28"/>
      <c r="Z195" s="28"/>
      <c r="AA195" s="28"/>
      <c r="AB195" s="28"/>
      <c r="AC195" s="28"/>
      <c r="AD195" s="28"/>
      <c r="AE195" s="28"/>
      <c r="AF195" s="28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</row>
    <row r="196" spans="1:50" x14ac:dyDescent="0.2">
      <c r="A196" s="64">
        <v>152</v>
      </c>
      <c r="B196" s="20" t="str">
        <f>'Compound Alert'!B157</f>
        <v>Sierra Leone</v>
      </c>
      <c r="C196" s="20" t="str">
        <f>'Compound Alert'!C157</f>
        <v>SLE</v>
      </c>
      <c r="D196" s="20" t="str">
        <f>'Compound Alert'!D157</f>
        <v>SSF           Sub-Saharan Africa</v>
      </c>
      <c r="E196" s="20" t="str">
        <f>'Compound Alert'!E157</f>
        <v>IDA</v>
      </c>
      <c r="F196" s="50">
        <f>'Compound Alert'!F157</f>
        <v>0</v>
      </c>
      <c r="G196" s="22">
        <f>IF($B$7="Overall Alert",'Compound Alert'!G157,IF($B$7="Underlying Vulnerability",'Compound Alert'!J157,IF($B$7="Emerging Threat",'Compound Alert'!M157)))</f>
        <v>3</v>
      </c>
      <c r="H196" s="23">
        <f>IF($B$7="Overall Alert",'Compound Alert'!H157,IF($B$7="Underlying Vulnerability",'Compound Alert'!K157,IF($B$7="Emerging Threat",'Compound Alert'!N157)))</f>
        <v>3</v>
      </c>
      <c r="I196" s="50">
        <f>'Compound Alert'!Q157</f>
        <v>0</v>
      </c>
      <c r="J196" s="25" t="str">
        <f>IF(
   $B$7="Overall Alert",IF(
      'Compound Alert'!R157 &gt;= 7, "HIGH",IF(
         'Compound Alert'!R157 &gt;= 5, "MED","LOW")), IF(
            $B$7="Underlying Vulnerability", IF(
               'Compound Alert'!Y157 &gt;= 10, "HIGH",IF(
                  'Compound Alert'!Y157 &gt;= 7, "MED","LOW")),IF(
                     $B$7="Emerging Threat", IF(
                        'Compound Alert'!AF157 &gt;= 10, "HIGH",IF(
                            'Compound Alert'!AF157 &gt;= 7, "MED","LOW")))))</f>
        <v>HIGH</v>
      </c>
      <c r="K196" s="25" t="str">
        <f>IF(
   $B$7="Overall Alert",IF(
      'Compound Alert'!S157 &gt;= 7, "HIGH",IF(
         'Compound Alert'!S157 &gt;= 5, "MED","LOW")), IF(
            $B$7="Underlying Vulnerability", IF(
               'Compound Alert'!Z157 &gt;= 10, "HIGH",IF(
                  'Compound Alert'!Z157 &gt;= 7, "MED","LOW")),IF(
                     $B$7="Emerging Threat", IF(
                        'Compound Alert'!AG157 &gt;= 10, "HIGH",IF(
                            'Compound Alert'!AG157 &gt;= 7, "MED","LOW")))))</f>
        <v>HIGH</v>
      </c>
      <c r="L196" s="25" t="str">
        <f>IF(
   $B$7="Overall Alert",IF(
      'Compound Alert'!T157 &gt;= 7, "HIGH",IF(
         'Compound Alert'!T157 &gt;= 5, "MED","LOW")), IF(
            $B$7="Underlying Vulnerability", IF(
               'Compound Alert'!AA157 &gt;= 10, "HIGH",IF(
                  'Compound Alert'!AA157 &gt;= 7, "MED","LOW")),IF(
                     $B$7="Emerging Threat", IF(
                        'Compound Alert'!AH157 &gt;= 10, "HIGH",IF(
                            'Compound Alert'!AH157 &gt;= 7, "MED","LOW")))))</f>
        <v>LOW</v>
      </c>
      <c r="M196" s="25" t="str">
        <f>IF(
   $B$7="Overall Alert",IF(
      'Compound Alert'!U157 &gt;= 7, "HIGH",IF(
         'Compound Alert'!U157 &gt;= 5, "MED","LOW")), IF(
            $B$7="Underlying Vulnerability", IF(
               'Compound Alert'!AB157 &gt;= 10, "HIGH",IF(
                  'Compound Alert'!AB157 &gt;= 7, "MED","LOW")),IF(
                     $B$7="Emerging Threat", IF(
                        'Compound Alert'!AI157 &gt;= 10, "HIGH",IF(
                            'Compound Alert'!AI157 &gt;= 7, "MED","LOW")))))</f>
        <v>HIGH</v>
      </c>
      <c r="N196" s="25" t="str">
        <f>IF(
   $B$7="Overall Alert",IF(
      'Compound Alert'!V157 &gt;= 7, "HIGH",IF(
         'Compound Alert'!V157 &gt;= 5, "MED","LOW")), IF(
            $B$7="Underlying Vulnerability", IF(
               'Compound Alert'!AC157 &gt;= 10, "HIGH",IF(
                  'Compound Alert'!AC157 &gt;= 7, "MED","LOW")),IF(
                     $B$7="Emerging Threat", IF(
                        'Compound Alert'!AJ157 &gt;= 10, "HIGH",IF(
                            'Compound Alert'!AJ157 &gt;= 7, "MED","LOW")))))</f>
        <v>LOW</v>
      </c>
      <c r="O196" s="25" t="str">
        <f>IF(
   $B$7="Overall Alert",IF(
      'Compound Alert'!W157 &gt;= 7, "HIGH",IF(
         'Compound Alert'!W157 &gt;= 5, "MED","LOW")), IF(
            $B$7="Underlying Vulnerability", IF(
               'Compound Alert'!AD157 &gt;= 10, "HIGH",IF(
                  'Compound Alert'!AD157 &gt;= 7, "MED","LOW")),IF(
                     $B$7="Emerging Threat", IF(
                        'Compound Alert'!AK157 &gt;= 10, "HIGH",IF(
                            'Compound Alert'!AK157 &gt;= 7, "MED","LOW")))))</f>
        <v>LOW</v>
      </c>
      <c r="P196" s="25"/>
      <c r="Q196" s="27"/>
      <c r="R196" s="27"/>
      <c r="S196" s="21"/>
      <c r="T196" s="21"/>
      <c r="U196" s="21"/>
      <c r="V196" s="21"/>
      <c r="W196" s="21"/>
      <c r="X196" s="21"/>
      <c r="Y196" s="28"/>
      <c r="Z196" s="28"/>
      <c r="AA196" s="28"/>
      <c r="AB196" s="28"/>
      <c r="AC196" s="28"/>
      <c r="AD196" s="28"/>
      <c r="AE196" s="28"/>
      <c r="AF196" s="28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</row>
    <row r="197" spans="1:50" x14ac:dyDescent="0.2">
      <c r="A197" s="64">
        <v>153</v>
      </c>
      <c r="B197" s="20" t="str">
        <f>'Compound Alert'!B158</f>
        <v>El Salvador</v>
      </c>
      <c r="C197" s="20" t="str">
        <f>'Compound Alert'!C158</f>
        <v>SLV</v>
      </c>
      <c r="D197" s="20" t="str">
        <f>'Compound Alert'!D158</f>
        <v>LCN           Latin America &amp; Caribbean</v>
      </c>
      <c r="E197" s="20" t="str">
        <f>'Compound Alert'!E158</f>
        <v>IBRD</v>
      </c>
      <c r="F197" s="50">
        <f>'Compound Alert'!F158</f>
        <v>0</v>
      </c>
      <c r="G197" s="22">
        <f>IF($B$7="Overall Alert",'Compound Alert'!G158,IF($B$7="Underlying Vulnerability",'Compound Alert'!J158,IF($B$7="Emerging Threat",'Compound Alert'!M158)))</f>
        <v>2.5</v>
      </c>
      <c r="H197" s="23">
        <f>IF($B$7="Overall Alert",'Compound Alert'!H158,IF($B$7="Underlying Vulnerability",'Compound Alert'!K158,IF($B$7="Emerging Threat",'Compound Alert'!N158)))</f>
        <v>2.5</v>
      </c>
      <c r="I197" s="50">
        <f>'Compound Alert'!Q158</f>
        <v>0</v>
      </c>
      <c r="J197" s="25" t="str">
        <f>IF(
   $B$7="Overall Alert",IF(
      'Compound Alert'!R158 &gt;= 7, "HIGH",IF(
         'Compound Alert'!R158 &gt;= 5, "MED","LOW")), IF(
            $B$7="Underlying Vulnerability", IF(
               'Compound Alert'!Y158 &gt;= 10, "HIGH",IF(
                  'Compound Alert'!Y158 &gt;= 7, "MED","LOW")),IF(
                     $B$7="Emerging Threat", IF(
                        'Compound Alert'!AF158 &gt;= 10, "HIGH",IF(
                            'Compound Alert'!AF158 &gt;= 7, "MED","LOW")))))</f>
        <v>MED</v>
      </c>
      <c r="K197" s="25" t="str">
        <f>IF(
   $B$7="Overall Alert",IF(
      'Compound Alert'!S158 &gt;= 7, "HIGH",IF(
         'Compound Alert'!S158 &gt;= 5, "MED","LOW")), IF(
            $B$7="Underlying Vulnerability", IF(
               'Compound Alert'!Z158 &gt;= 10, "HIGH",IF(
                  'Compound Alert'!Z158 &gt;= 7, "MED","LOW")),IF(
                     $B$7="Emerging Threat", IF(
                        'Compound Alert'!AG158 &gt;= 10, "HIGH",IF(
                            'Compound Alert'!AG158 &gt;= 7, "MED","LOW")))))</f>
        <v>HIGH</v>
      </c>
      <c r="L197" s="25" t="str">
        <f>IF(
   $B$7="Overall Alert",IF(
      'Compound Alert'!T158 &gt;= 7, "HIGH",IF(
         'Compound Alert'!T158 &gt;= 5, "MED","LOW")), IF(
            $B$7="Underlying Vulnerability", IF(
               'Compound Alert'!AA158 &gt;= 10, "HIGH",IF(
                  'Compound Alert'!AA158 &gt;= 7, "MED","LOW")),IF(
                     $B$7="Emerging Threat", IF(
                        'Compound Alert'!AH158 &gt;= 10, "HIGH",IF(
                            'Compound Alert'!AH158 &gt;= 7, "MED","LOW")))))</f>
        <v>LOW</v>
      </c>
      <c r="M197" s="25" t="str">
        <f>IF(
   $B$7="Overall Alert",IF(
      'Compound Alert'!U158 &gt;= 7, "HIGH",IF(
         'Compound Alert'!U158 &gt;= 5, "MED","LOW")), IF(
            $B$7="Underlying Vulnerability", IF(
               'Compound Alert'!AB158 &gt;= 10, "HIGH",IF(
                  'Compound Alert'!AB158 &gt;= 7, "MED","LOW")),IF(
                     $B$7="Emerging Threat", IF(
                        'Compound Alert'!AI158 &gt;= 10, "HIGH",IF(
                            'Compound Alert'!AI158 &gt;= 7, "MED","LOW")))))</f>
        <v>HIGH</v>
      </c>
      <c r="N197" s="25" t="str">
        <f>IF(
   $B$7="Overall Alert",IF(
      'Compound Alert'!V158 &gt;= 7, "HIGH",IF(
         'Compound Alert'!V158 &gt;= 5, "MED","LOW")), IF(
            $B$7="Underlying Vulnerability", IF(
               'Compound Alert'!AC158 &gt;= 10, "HIGH",IF(
                  'Compound Alert'!AC158 &gt;= 7, "MED","LOW")),IF(
                     $B$7="Emerging Threat", IF(
                        'Compound Alert'!AJ158 &gt;= 10, "HIGH",IF(
                            'Compound Alert'!AJ158 &gt;= 7, "MED","LOW")))))</f>
        <v>LOW</v>
      </c>
      <c r="O197" s="25" t="str">
        <f>IF(
   $B$7="Overall Alert",IF(
      'Compound Alert'!W158 &gt;= 7, "HIGH",IF(
         'Compound Alert'!W158 &gt;= 5, "MED","LOW")), IF(
            $B$7="Underlying Vulnerability", IF(
               'Compound Alert'!AD158 &gt;= 10, "HIGH",IF(
                  'Compound Alert'!AD158 &gt;= 7, "MED","LOW")),IF(
                     $B$7="Emerging Threat", IF(
                        'Compound Alert'!AK158 &gt;= 10, "HIGH",IF(
                            'Compound Alert'!AK158 &gt;= 7, "MED","LOW")))))</f>
        <v>LOW</v>
      </c>
      <c r="P197" s="25"/>
      <c r="Q197" s="27"/>
      <c r="R197" s="27"/>
      <c r="S197" s="21"/>
      <c r="T197" s="21"/>
      <c r="U197" s="21"/>
      <c r="V197" s="21"/>
      <c r="W197" s="21"/>
      <c r="X197" s="21"/>
      <c r="Y197" s="28"/>
      <c r="Z197" s="28"/>
      <c r="AA197" s="28"/>
      <c r="AB197" s="28"/>
      <c r="AC197" s="28"/>
      <c r="AD197" s="28"/>
      <c r="AE197" s="28"/>
      <c r="AF197" s="28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</row>
    <row r="198" spans="1:50" x14ac:dyDescent="0.2">
      <c r="A198" s="64">
        <v>154</v>
      </c>
      <c r="B198" s="20" t="str">
        <f>'Compound Alert'!B159</f>
        <v>Somalia</v>
      </c>
      <c r="C198" s="20" t="str">
        <f>'Compound Alert'!C159</f>
        <v>SOM</v>
      </c>
      <c r="D198" s="20" t="str">
        <f>'Compound Alert'!D159</f>
        <v>SSF           Sub-Saharan Africa</v>
      </c>
      <c r="E198" s="20" t="str">
        <f>'Compound Alert'!E159</f>
        <v>IDA</v>
      </c>
      <c r="F198" s="50">
        <f>'Compound Alert'!F159</f>
        <v>0</v>
      </c>
      <c r="G198" s="22">
        <f>IF($B$7="Overall Alert",'Compound Alert'!G159,IF($B$7="Underlying Vulnerability",'Compound Alert'!J159,IF($B$7="Emerging Threat",'Compound Alert'!M159)))</f>
        <v>6</v>
      </c>
      <c r="H198" s="23">
        <f>IF($B$7="Overall Alert",'Compound Alert'!H159,IF($B$7="Underlying Vulnerability",'Compound Alert'!K159,IF($B$7="Emerging Threat",'Compound Alert'!N159)))</f>
        <v>6</v>
      </c>
      <c r="I198" s="50">
        <f>'Compound Alert'!Q159</f>
        <v>0</v>
      </c>
      <c r="J198" s="25" t="str">
        <f>IF(
   $B$7="Overall Alert",IF(
      'Compound Alert'!R159 &gt;= 7, "HIGH",IF(
         'Compound Alert'!R159 &gt;= 5, "MED","LOW")), IF(
            $B$7="Underlying Vulnerability", IF(
               'Compound Alert'!Y159 &gt;= 10, "HIGH",IF(
                  'Compound Alert'!Y159 &gt;= 7, "MED","LOW")),IF(
                     $B$7="Emerging Threat", IF(
                        'Compound Alert'!AF159 &gt;= 10, "HIGH",IF(
                            'Compound Alert'!AF159 &gt;= 7, "MED","LOW")))))</f>
        <v>HIGH</v>
      </c>
      <c r="K198" s="25" t="str">
        <f>IF(
   $B$7="Overall Alert",IF(
      'Compound Alert'!S159 &gt;= 7, "HIGH",IF(
         'Compound Alert'!S159 &gt;= 5, "MED","LOW")), IF(
            $B$7="Underlying Vulnerability", IF(
               'Compound Alert'!Z159 &gt;= 10, "HIGH",IF(
                  'Compound Alert'!Z159 &gt;= 7, "MED","LOW")),IF(
                     $B$7="Emerging Threat", IF(
                        'Compound Alert'!AG159 &gt;= 10, "HIGH",IF(
                            'Compound Alert'!AG159 &gt;= 7, "MED","LOW")))))</f>
        <v>HIGH</v>
      </c>
      <c r="L198" s="25" t="str">
        <f>IF(
   $B$7="Overall Alert",IF(
      'Compound Alert'!T159 &gt;= 7, "HIGH",IF(
         'Compound Alert'!T159 &gt;= 5, "MED","LOW")), IF(
            $B$7="Underlying Vulnerability", IF(
               'Compound Alert'!AA159 &gt;= 10, "HIGH",IF(
                  'Compound Alert'!AA159 &gt;= 7, "MED","LOW")),IF(
                     $B$7="Emerging Threat", IF(
                        'Compound Alert'!AH159 &gt;= 10, "HIGH",IF(
                            'Compound Alert'!AH159 &gt;= 7, "MED","LOW")))))</f>
        <v>HIGH</v>
      </c>
      <c r="M198" s="25" t="str">
        <f>IF(
   $B$7="Overall Alert",IF(
      'Compound Alert'!U159 &gt;= 7, "HIGH",IF(
         'Compound Alert'!U159 &gt;= 5, "MED","LOW")), IF(
            $B$7="Underlying Vulnerability", IF(
               'Compound Alert'!AB159 &gt;= 10, "HIGH",IF(
                  'Compound Alert'!AB159 &gt;= 7, "MED","LOW")),IF(
                     $B$7="Emerging Threat", IF(
                        'Compound Alert'!AI159 &gt;= 10, "HIGH",IF(
                            'Compound Alert'!AI159 &gt;= 7, "MED","LOW")))))</f>
        <v>HIGH</v>
      </c>
      <c r="N198" s="25" t="str">
        <f>IF(
   $B$7="Overall Alert",IF(
      'Compound Alert'!V159 &gt;= 7, "HIGH",IF(
         'Compound Alert'!V159 &gt;= 5, "MED","LOW")), IF(
            $B$7="Underlying Vulnerability", IF(
               'Compound Alert'!AC159 &gt;= 10, "HIGH",IF(
                  'Compound Alert'!AC159 &gt;= 7, "MED","LOW")),IF(
                     $B$7="Emerging Threat", IF(
                        'Compound Alert'!AJ159 &gt;= 10, "HIGH",IF(
                            'Compound Alert'!AJ159 &gt;= 7, "MED","LOW")))))</f>
        <v>HIGH</v>
      </c>
      <c r="O198" s="25" t="str">
        <f>IF(
   $B$7="Overall Alert",IF(
      'Compound Alert'!W159 &gt;= 7, "HIGH",IF(
         'Compound Alert'!W159 &gt;= 5, "MED","LOW")), IF(
            $B$7="Underlying Vulnerability", IF(
               'Compound Alert'!AD159 &gt;= 10, "HIGH",IF(
                  'Compound Alert'!AD159 &gt;= 7, "MED","LOW")),IF(
                     $B$7="Emerging Threat", IF(
                        'Compound Alert'!AK159 &gt;= 10, "HIGH",IF(
                            'Compound Alert'!AK159 &gt;= 7, "MED","LOW")))))</f>
        <v>HIGH</v>
      </c>
      <c r="P198" s="25"/>
      <c r="Q198" s="27"/>
      <c r="R198" s="27"/>
      <c r="S198" s="21"/>
      <c r="T198" s="21"/>
      <c r="U198" s="21"/>
      <c r="V198" s="21"/>
      <c r="W198" s="21"/>
      <c r="X198" s="21"/>
      <c r="Y198" s="28"/>
      <c r="Z198" s="28"/>
      <c r="AA198" s="28"/>
      <c r="AB198" s="28"/>
      <c r="AC198" s="28"/>
      <c r="AD198" s="28"/>
      <c r="AE198" s="28"/>
      <c r="AF198" s="28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</row>
    <row r="199" spans="1:50" x14ac:dyDescent="0.2">
      <c r="A199" s="64">
        <v>155</v>
      </c>
      <c r="B199" s="20" t="str">
        <f>'Compound Alert'!B160</f>
        <v>Serbia</v>
      </c>
      <c r="C199" s="20" t="str">
        <f>'Compound Alert'!C160</f>
        <v>SRB</v>
      </c>
      <c r="D199" s="20" t="str">
        <f>'Compound Alert'!D160</f>
        <v>ECS           Europe &amp; Central Asia</v>
      </c>
      <c r="E199" s="20" t="str">
        <f>'Compound Alert'!E160</f>
        <v>IBRD</v>
      </c>
      <c r="F199" s="50">
        <f>'Compound Alert'!F160</f>
        <v>0</v>
      </c>
      <c r="G199" s="22">
        <f>IF($B$7="Overall Alert",'Compound Alert'!G160,IF($B$7="Underlying Vulnerability",'Compound Alert'!J160,IF($B$7="Emerging Threat",'Compound Alert'!M160)))</f>
        <v>0.5</v>
      </c>
      <c r="H199" s="23">
        <f>IF($B$7="Overall Alert",'Compound Alert'!H160,IF($B$7="Underlying Vulnerability",'Compound Alert'!K160,IF($B$7="Emerging Threat",'Compound Alert'!N160)))</f>
        <v>0.5</v>
      </c>
      <c r="I199" s="50">
        <f>'Compound Alert'!Q160</f>
        <v>0</v>
      </c>
      <c r="J199" s="25" t="str">
        <f>IF(
   $B$7="Overall Alert",IF(
      'Compound Alert'!R160 &gt;= 7, "HIGH",IF(
         'Compound Alert'!R160 &gt;= 5, "MED","LOW")), IF(
            $B$7="Underlying Vulnerability", IF(
               'Compound Alert'!Y160 &gt;= 10, "HIGH",IF(
                  'Compound Alert'!Y160 &gt;= 7, "MED","LOW")),IF(
                     $B$7="Emerging Threat", IF(
                        'Compound Alert'!AF160 &gt;= 10, "HIGH",IF(
                            'Compound Alert'!AF160 &gt;= 7, "MED","LOW")))))</f>
        <v>MED</v>
      </c>
      <c r="K199" s="25" t="str">
        <f>IF(
   $B$7="Overall Alert",IF(
      'Compound Alert'!S160 &gt;= 7, "HIGH",IF(
         'Compound Alert'!S160 &gt;= 5, "MED","LOW")), IF(
            $B$7="Underlying Vulnerability", IF(
               'Compound Alert'!Z160 &gt;= 10, "HIGH",IF(
                  'Compound Alert'!Z160 &gt;= 7, "MED","LOW")),IF(
                     $B$7="Emerging Threat", IF(
                        'Compound Alert'!AG160 &gt;= 10, "HIGH",IF(
                            'Compound Alert'!AG160 &gt;= 7, "MED","LOW")))))</f>
        <v>LOW</v>
      </c>
      <c r="L199" s="25" t="str">
        <f>IF(
   $B$7="Overall Alert",IF(
      'Compound Alert'!T160 &gt;= 7, "HIGH",IF(
         'Compound Alert'!T160 &gt;= 5, "MED","LOW")), IF(
            $B$7="Underlying Vulnerability", IF(
               'Compound Alert'!AA160 &gt;= 10, "HIGH",IF(
                  'Compound Alert'!AA160 &gt;= 7, "MED","LOW")),IF(
                     $B$7="Emerging Threat", IF(
                        'Compound Alert'!AH160 &gt;= 10, "HIGH",IF(
                            'Compound Alert'!AH160 &gt;= 7, "MED","LOW")))))</f>
        <v>LOW</v>
      </c>
      <c r="M199" s="25" t="str">
        <f>IF(
   $B$7="Overall Alert",IF(
      'Compound Alert'!U160 &gt;= 7, "HIGH",IF(
         'Compound Alert'!U160 &gt;= 5, "MED","LOW")), IF(
            $B$7="Underlying Vulnerability", IF(
               'Compound Alert'!AB160 &gt;= 10, "HIGH",IF(
                  'Compound Alert'!AB160 &gt;= 7, "MED","LOW")),IF(
                     $B$7="Emerging Threat", IF(
                        'Compound Alert'!AI160 &gt;= 10, "HIGH",IF(
                            'Compound Alert'!AI160 &gt;= 7, "MED","LOW")))))</f>
        <v>LOW</v>
      </c>
      <c r="N199" s="25" t="str">
        <f>IF(
   $B$7="Overall Alert",IF(
      'Compound Alert'!V160 &gt;= 7, "HIGH",IF(
         'Compound Alert'!V160 &gt;= 5, "MED","LOW")), IF(
            $B$7="Underlying Vulnerability", IF(
               'Compound Alert'!AC160 &gt;= 10, "HIGH",IF(
                  'Compound Alert'!AC160 &gt;= 7, "MED","LOW")),IF(
                     $B$7="Emerging Threat", IF(
                        'Compound Alert'!AJ160 &gt;= 10, "HIGH",IF(
                            'Compound Alert'!AJ160 &gt;= 7, "MED","LOW")))))</f>
        <v>LOW</v>
      </c>
      <c r="O199" s="25" t="str">
        <f>IF(
   $B$7="Overall Alert",IF(
      'Compound Alert'!W160 &gt;= 7, "HIGH",IF(
         'Compound Alert'!W160 &gt;= 5, "MED","LOW")), IF(
            $B$7="Underlying Vulnerability", IF(
               'Compound Alert'!AD160 &gt;= 10, "HIGH",IF(
                  'Compound Alert'!AD160 &gt;= 7, "MED","LOW")),IF(
                     $B$7="Emerging Threat", IF(
                        'Compound Alert'!AK160 &gt;= 10, "HIGH",IF(
                            'Compound Alert'!AK160 &gt;= 7, "MED","LOW")))))</f>
        <v>LOW</v>
      </c>
      <c r="P199" s="25"/>
      <c r="Q199" s="27"/>
      <c r="R199" s="27"/>
      <c r="S199" s="21"/>
      <c r="T199" s="21"/>
      <c r="U199" s="21"/>
      <c r="V199" s="21"/>
      <c r="W199" s="21"/>
      <c r="X199" s="21"/>
      <c r="Y199" s="28"/>
      <c r="Z199" s="28"/>
      <c r="AA199" s="28"/>
      <c r="AB199" s="28"/>
      <c r="AC199" s="28"/>
      <c r="AD199" s="28"/>
      <c r="AE199" s="28"/>
      <c r="AF199" s="28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</row>
    <row r="200" spans="1:50" x14ac:dyDescent="0.2">
      <c r="A200" s="64">
        <v>156</v>
      </c>
      <c r="B200" s="20" t="str">
        <f>'Compound Alert'!B161</f>
        <v>South Sudan</v>
      </c>
      <c r="C200" s="20" t="str">
        <f>'Compound Alert'!C161</f>
        <v>SSD</v>
      </c>
      <c r="D200" s="20" t="str">
        <f>'Compound Alert'!D161</f>
        <v>SSF           Sub-Saharan Africa</v>
      </c>
      <c r="E200" s="20" t="str">
        <f>'Compound Alert'!E161</f>
        <v>IDA</v>
      </c>
      <c r="F200" s="50">
        <f>'Compound Alert'!F161</f>
        <v>0</v>
      </c>
      <c r="G200" s="22">
        <f>IF($B$7="Overall Alert",'Compound Alert'!G161,IF($B$7="Underlying Vulnerability",'Compound Alert'!J161,IF($B$7="Emerging Threat",'Compound Alert'!M161)))</f>
        <v>4</v>
      </c>
      <c r="H200" s="23">
        <f>IF($B$7="Overall Alert",'Compound Alert'!H161,IF($B$7="Underlying Vulnerability",'Compound Alert'!K161,IF($B$7="Emerging Threat",'Compound Alert'!N161)))</f>
        <v>4</v>
      </c>
      <c r="I200" s="50">
        <f>'Compound Alert'!Q161</f>
        <v>0</v>
      </c>
      <c r="J200" s="25" t="str">
        <f>IF(
   $B$7="Overall Alert",IF(
      'Compound Alert'!R161 &gt;= 7, "HIGH",IF(
         'Compound Alert'!R161 &gt;= 5, "MED","LOW")), IF(
            $B$7="Underlying Vulnerability", IF(
               'Compound Alert'!Y161 &gt;= 10, "HIGH",IF(
                  'Compound Alert'!Y161 &gt;= 7, "MED","LOW")),IF(
                     $B$7="Emerging Threat", IF(
                        'Compound Alert'!AF161 &gt;= 10, "HIGH",IF(
                            'Compound Alert'!AF161 &gt;= 7, "MED","LOW")))))</f>
        <v>HIGH</v>
      </c>
      <c r="K200" s="25" t="str">
        <f>IF(
   $B$7="Overall Alert",IF(
      'Compound Alert'!S161 &gt;= 7, "HIGH",IF(
         'Compound Alert'!S161 &gt;= 5, "MED","LOW")), IF(
            $B$7="Underlying Vulnerability", IF(
               'Compound Alert'!Z161 &gt;= 10, "HIGH",IF(
                  'Compound Alert'!Z161 &gt;= 7, "MED","LOW")),IF(
                     $B$7="Emerging Threat", IF(
                        'Compound Alert'!AG161 &gt;= 10, "HIGH",IF(
                            'Compound Alert'!AG161 &gt;= 7, "MED","LOW")))))</f>
        <v>HIGH</v>
      </c>
      <c r="L200" s="25" t="str">
        <f>IF(
   $B$7="Overall Alert",IF(
      'Compound Alert'!T161 &gt;= 7, "HIGH",IF(
         'Compound Alert'!T161 &gt;= 5, "MED","LOW")), IF(
            $B$7="Underlying Vulnerability", IF(
               'Compound Alert'!AA161 &gt;= 10, "HIGH",IF(
                  'Compound Alert'!AA161 &gt;= 7, "MED","LOW")),IF(
                     $B$7="Emerging Threat", IF(
                        'Compound Alert'!AH161 &gt;= 10, "HIGH",IF(
                            'Compound Alert'!AH161 &gt;= 7, "MED","LOW")))))</f>
        <v>LOW</v>
      </c>
      <c r="M200" s="25" t="str">
        <f>IF(
   $B$7="Overall Alert",IF(
      'Compound Alert'!U161 &gt;= 7, "HIGH",IF(
         'Compound Alert'!U161 &gt;= 5, "MED","LOW")), IF(
            $B$7="Underlying Vulnerability", IF(
               'Compound Alert'!AB161 &gt;= 10, "HIGH",IF(
                  'Compound Alert'!AB161 &gt;= 7, "MED","LOW")),IF(
                     $B$7="Emerging Threat", IF(
                        'Compound Alert'!AI161 &gt;= 10, "HIGH",IF(
                            'Compound Alert'!AI161 &gt;= 7, "MED","LOW")))))</f>
        <v>HIGH</v>
      </c>
      <c r="N200" s="25" t="str">
        <f>IF(
   $B$7="Overall Alert",IF(
      'Compound Alert'!V161 &gt;= 7, "HIGH",IF(
         'Compound Alert'!V161 &gt;= 5, "MED","LOW")), IF(
            $B$7="Underlying Vulnerability", IF(
               'Compound Alert'!AC161 &gt;= 10, "HIGH",IF(
                  'Compound Alert'!AC161 &gt;= 7, "MED","LOW")),IF(
                     $B$7="Emerging Threat", IF(
                        'Compound Alert'!AJ161 &gt;= 10, "HIGH",IF(
                            'Compound Alert'!AJ161 &gt;= 7, "MED","LOW")))))</f>
        <v>LOW</v>
      </c>
      <c r="O200" s="25" t="str">
        <f>IF(
   $B$7="Overall Alert",IF(
      'Compound Alert'!W161 &gt;= 7, "HIGH",IF(
         'Compound Alert'!W161 &gt;= 5, "MED","LOW")), IF(
            $B$7="Underlying Vulnerability", IF(
               'Compound Alert'!AD161 &gt;= 10, "HIGH",IF(
                  'Compound Alert'!AD161 &gt;= 7, "MED","LOW")),IF(
                     $B$7="Emerging Threat", IF(
                        'Compound Alert'!AK161 &gt;= 10, "HIGH",IF(
                            'Compound Alert'!AK161 &gt;= 7, "MED","LOW")))))</f>
        <v>HIGH</v>
      </c>
      <c r="P200" s="25"/>
      <c r="Q200" s="27"/>
      <c r="R200" s="27"/>
      <c r="S200" s="21"/>
      <c r="T200" s="21"/>
      <c r="U200" s="21"/>
      <c r="V200" s="21"/>
      <c r="W200" s="21"/>
      <c r="X200" s="21"/>
      <c r="Y200" s="28"/>
      <c r="Z200" s="28"/>
      <c r="AA200" s="28"/>
      <c r="AB200" s="28"/>
      <c r="AC200" s="28"/>
      <c r="AD200" s="28"/>
      <c r="AE200" s="28"/>
      <c r="AF200" s="28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</row>
    <row r="201" spans="1:50" x14ac:dyDescent="0.2">
      <c r="A201" s="64">
        <v>157</v>
      </c>
      <c r="B201" s="20" t="str">
        <f>'Compound Alert'!B162</f>
        <v>Sao Tome and Principe</v>
      </c>
      <c r="C201" s="20" t="str">
        <f>'Compound Alert'!C162</f>
        <v>STP</v>
      </c>
      <c r="D201" s="20" t="str">
        <f>'Compound Alert'!D162</f>
        <v>SSF           Sub-Saharan Africa</v>
      </c>
      <c r="E201" s="20" t="str">
        <f>'Compound Alert'!E162</f>
        <v>IDA</v>
      </c>
      <c r="F201" s="50">
        <f>'Compound Alert'!F162</f>
        <v>0</v>
      </c>
      <c r="G201" s="22">
        <f>IF($B$7="Overall Alert",'Compound Alert'!G162,IF($B$7="Underlying Vulnerability",'Compound Alert'!J162,IF($B$7="Emerging Threat",'Compound Alert'!M162)))</f>
        <v>1</v>
      </c>
      <c r="H201" s="23">
        <f>IF($B$7="Overall Alert",'Compound Alert'!H162,IF($B$7="Underlying Vulnerability",'Compound Alert'!K162,IF($B$7="Emerging Threat",'Compound Alert'!N162)))</f>
        <v>1</v>
      </c>
      <c r="I201" s="50">
        <f>'Compound Alert'!Q162</f>
        <v>0</v>
      </c>
      <c r="J201" s="25" t="str">
        <f>IF(
   $B$7="Overall Alert",IF(
      'Compound Alert'!R162 &gt;= 7, "HIGH",IF(
         'Compound Alert'!R162 &gt;= 5, "MED","LOW")), IF(
            $B$7="Underlying Vulnerability", IF(
               'Compound Alert'!Y162 &gt;= 10, "HIGH",IF(
                  'Compound Alert'!Y162 &gt;= 7, "MED","LOW")),IF(
                     $B$7="Emerging Threat", IF(
                        'Compound Alert'!AF162 &gt;= 10, "HIGH",IF(
                            'Compound Alert'!AF162 &gt;= 7, "MED","LOW")))))</f>
        <v>LOW</v>
      </c>
      <c r="K201" s="25" t="str">
        <f>IF(
   $B$7="Overall Alert",IF(
      'Compound Alert'!S162 &gt;= 7, "HIGH",IF(
         'Compound Alert'!S162 &gt;= 5, "MED","LOW")), IF(
            $B$7="Underlying Vulnerability", IF(
               'Compound Alert'!Z162 &gt;= 10, "HIGH",IF(
                  'Compound Alert'!Z162 &gt;= 7, "MED","LOW")),IF(
                     $B$7="Emerging Threat", IF(
                        'Compound Alert'!AG162 &gt;= 10, "HIGH",IF(
                            'Compound Alert'!AG162 &gt;= 7, "MED","LOW")))))</f>
        <v>LOW</v>
      </c>
      <c r="L201" s="25" t="str">
        <f>IF(
   $B$7="Overall Alert",IF(
      'Compound Alert'!T162 &gt;= 7, "HIGH",IF(
         'Compound Alert'!T162 &gt;= 5, "MED","LOW")), IF(
            $B$7="Underlying Vulnerability", IF(
               'Compound Alert'!AA162 &gt;= 10, "HIGH",IF(
                  'Compound Alert'!AA162 &gt;= 7, "MED","LOW")),IF(
                     $B$7="Emerging Threat", IF(
                        'Compound Alert'!AH162 &gt;= 10, "HIGH",IF(
                            'Compound Alert'!AH162 &gt;= 7, "MED","LOW")))))</f>
        <v>LOW</v>
      </c>
      <c r="M201" s="25" t="str">
        <f>IF(
   $B$7="Overall Alert",IF(
      'Compound Alert'!U162 &gt;= 7, "HIGH",IF(
         'Compound Alert'!U162 &gt;= 5, "MED","LOW")), IF(
            $B$7="Underlying Vulnerability", IF(
               'Compound Alert'!AB162 &gt;= 10, "HIGH",IF(
                  'Compound Alert'!AB162 &gt;= 7, "MED","LOW")),IF(
                     $B$7="Emerging Threat", IF(
                        'Compound Alert'!AI162 &gt;= 10, "HIGH",IF(
                            'Compound Alert'!AI162 &gt;= 7, "MED","LOW")))))</f>
        <v>HIGH</v>
      </c>
      <c r="N201" s="25" t="str">
        <f>IF(
   $B$7="Overall Alert",IF(
      'Compound Alert'!V162 &gt;= 7, "HIGH",IF(
         'Compound Alert'!V162 &gt;= 5, "MED","LOW")), IF(
            $B$7="Underlying Vulnerability", IF(
               'Compound Alert'!AC162 &gt;= 10, "HIGH",IF(
                  'Compound Alert'!AC162 &gt;= 7, "MED","LOW")),IF(
                     $B$7="Emerging Threat", IF(
                        'Compound Alert'!AJ162 &gt;= 10, "HIGH",IF(
                            'Compound Alert'!AJ162 &gt;= 7, "MED","LOW")))))</f>
        <v>LOW</v>
      </c>
      <c r="O201" s="25" t="str">
        <f>IF(
   $B$7="Overall Alert",IF(
      'Compound Alert'!W162 &gt;= 7, "HIGH",IF(
         'Compound Alert'!W162 &gt;= 5, "MED","LOW")), IF(
            $B$7="Underlying Vulnerability", IF(
               'Compound Alert'!AD162 &gt;= 10, "HIGH",IF(
                  'Compound Alert'!AD162 &gt;= 7, "MED","LOW")),IF(
                     $B$7="Emerging Threat", IF(
                        'Compound Alert'!AK162 &gt;= 10, "HIGH",IF(
                            'Compound Alert'!AK162 &gt;= 7, "MED","LOW")))))</f>
        <v>LOW</v>
      </c>
      <c r="P201" s="25"/>
      <c r="Q201" s="27"/>
      <c r="R201" s="27"/>
      <c r="S201" s="21"/>
      <c r="T201" s="21"/>
      <c r="U201" s="21"/>
      <c r="V201" s="21"/>
      <c r="W201" s="21"/>
      <c r="X201" s="21"/>
      <c r="Y201" s="28"/>
      <c r="Z201" s="28"/>
      <c r="AA201" s="28"/>
      <c r="AB201" s="28"/>
      <c r="AC201" s="28"/>
      <c r="AD201" s="28"/>
      <c r="AE201" s="28"/>
      <c r="AF201" s="28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</row>
    <row r="202" spans="1:50" x14ac:dyDescent="0.2">
      <c r="A202" s="64">
        <v>158</v>
      </c>
      <c r="B202" s="20" t="str">
        <f>'Compound Alert'!B163</f>
        <v>Suriname</v>
      </c>
      <c r="C202" s="20" t="str">
        <f>'Compound Alert'!C163</f>
        <v>SUR</v>
      </c>
      <c r="D202" s="20" t="str">
        <f>'Compound Alert'!D163</f>
        <v>LCN           Latin America &amp; Caribbean</v>
      </c>
      <c r="E202" s="20" t="str">
        <f>'Compound Alert'!E163</f>
        <v>IBRD</v>
      </c>
      <c r="F202" s="50">
        <f>'Compound Alert'!F163</f>
        <v>0</v>
      </c>
      <c r="G202" s="22">
        <f>IF($B$7="Overall Alert",'Compound Alert'!G163,IF($B$7="Underlying Vulnerability",'Compound Alert'!J163,IF($B$7="Emerging Threat",'Compound Alert'!M163)))</f>
        <v>2</v>
      </c>
      <c r="H202" s="23">
        <f>IF($B$7="Overall Alert",'Compound Alert'!H163,IF($B$7="Underlying Vulnerability",'Compound Alert'!K163,IF($B$7="Emerging Threat",'Compound Alert'!N163)))</f>
        <v>2</v>
      </c>
      <c r="I202" s="50">
        <f>'Compound Alert'!Q163</f>
        <v>0</v>
      </c>
      <c r="J202" s="25" t="str">
        <f>IF(
   $B$7="Overall Alert",IF(
      'Compound Alert'!R163 &gt;= 7, "HIGH",IF(
         'Compound Alert'!R163 &gt;= 5, "MED","LOW")), IF(
            $B$7="Underlying Vulnerability", IF(
               'Compound Alert'!Y163 &gt;= 10, "HIGH",IF(
                  'Compound Alert'!Y163 &gt;= 7, "MED","LOW")),IF(
                     $B$7="Emerging Threat", IF(
                        'Compound Alert'!AF163 &gt;= 10, "HIGH",IF(
                            'Compound Alert'!AF163 &gt;= 7, "MED","LOW")))))</f>
        <v>HIGH</v>
      </c>
      <c r="K202" s="25" t="str">
        <f>IF(
   $B$7="Overall Alert",IF(
      'Compound Alert'!S163 &gt;= 7, "HIGH",IF(
         'Compound Alert'!S163 &gt;= 5, "MED","LOW")), IF(
            $B$7="Underlying Vulnerability", IF(
               'Compound Alert'!Z163 &gt;= 10, "HIGH",IF(
                  'Compound Alert'!Z163 &gt;= 7, "MED","LOW")),IF(
                     $B$7="Emerging Threat", IF(
                        'Compound Alert'!AG163 &gt;= 10, "HIGH",IF(
                            'Compound Alert'!AG163 &gt;= 7, "MED","LOW")))))</f>
        <v>LOW</v>
      </c>
      <c r="L202" s="25" t="str">
        <f>IF(
   $B$7="Overall Alert",IF(
      'Compound Alert'!T163 &gt;= 7, "HIGH",IF(
         'Compound Alert'!T163 &gt;= 5, "MED","LOW")), IF(
            $B$7="Underlying Vulnerability", IF(
               'Compound Alert'!AA163 &gt;= 10, "HIGH",IF(
                  'Compound Alert'!AA163 &gt;= 7, "MED","LOW")),IF(
                     $B$7="Emerging Threat", IF(
                        'Compound Alert'!AH163 &gt;= 10, "HIGH",IF(
                            'Compound Alert'!AH163 &gt;= 7, "MED","LOW")))))</f>
        <v>LOW</v>
      </c>
      <c r="M202" s="25" t="str">
        <f>IF(
   $B$7="Overall Alert",IF(
      'Compound Alert'!U163 &gt;= 7, "HIGH",IF(
         'Compound Alert'!U163 &gt;= 5, "MED","LOW")), IF(
            $B$7="Underlying Vulnerability", IF(
               'Compound Alert'!AB163 &gt;= 10, "HIGH",IF(
                  'Compound Alert'!AB163 &gt;= 7, "MED","LOW")),IF(
                     $B$7="Emerging Threat", IF(
                        'Compound Alert'!AI163 &gt;= 10, "HIGH",IF(
                            'Compound Alert'!AI163 &gt;= 7, "MED","LOW")))))</f>
        <v>MED</v>
      </c>
      <c r="N202" s="25" t="str">
        <f>IF(
   $B$7="Overall Alert",IF(
      'Compound Alert'!V163 &gt;= 7, "HIGH",IF(
         'Compound Alert'!V163 &gt;= 5, "MED","LOW")), IF(
            $B$7="Underlying Vulnerability", IF(
               'Compound Alert'!AC163 &gt;= 10, "HIGH",IF(
                  'Compound Alert'!AC163 &gt;= 7, "MED","LOW")),IF(
                     $B$7="Emerging Threat", IF(
                        'Compound Alert'!AJ163 &gt;= 10, "HIGH",IF(
                            'Compound Alert'!AJ163 &gt;= 7, "MED","LOW")))))</f>
        <v>MED</v>
      </c>
      <c r="O202" s="25" t="str">
        <f>IF(
   $B$7="Overall Alert",IF(
      'Compound Alert'!W163 &gt;= 7, "HIGH",IF(
         'Compound Alert'!W163 &gt;= 5, "MED","LOW")), IF(
            $B$7="Underlying Vulnerability", IF(
               'Compound Alert'!AD163 &gt;= 10, "HIGH",IF(
                  'Compound Alert'!AD163 &gt;= 7, "MED","LOW")),IF(
                     $B$7="Emerging Threat", IF(
                        'Compound Alert'!AK163 &gt;= 10, "HIGH",IF(
                            'Compound Alert'!AK163 &gt;= 7, "MED","LOW")))))</f>
        <v>LOW</v>
      </c>
      <c r="P202" s="25"/>
      <c r="Q202" s="27"/>
      <c r="R202" s="27"/>
      <c r="S202" s="21"/>
      <c r="T202" s="21"/>
      <c r="U202" s="21"/>
      <c r="V202" s="21"/>
      <c r="W202" s="21"/>
      <c r="X202" s="21"/>
      <c r="Y202" s="28"/>
      <c r="Z202" s="28"/>
      <c r="AA202" s="28"/>
      <c r="AB202" s="28"/>
      <c r="AC202" s="28"/>
      <c r="AD202" s="28"/>
      <c r="AE202" s="28"/>
      <c r="AF202" s="28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</row>
    <row r="203" spans="1:50" x14ac:dyDescent="0.2">
      <c r="A203" s="64">
        <v>159</v>
      </c>
      <c r="B203" s="20" t="str">
        <f>'Compound Alert'!B164</f>
        <v>Slovakia</v>
      </c>
      <c r="C203" s="20" t="str">
        <f>'Compound Alert'!C164</f>
        <v>SVK</v>
      </c>
      <c r="D203" s="20" t="str">
        <f>'Compound Alert'!D164</f>
        <v>ECS           Europe &amp; Central Asia</v>
      </c>
      <c r="E203" s="20" t="str">
        <f>'Compound Alert'!E164</f>
        <v>Europe &amp; Central Asia</v>
      </c>
      <c r="F203" s="50">
        <f>'Compound Alert'!F164</f>
        <v>0</v>
      </c>
      <c r="G203" s="22">
        <f>IF($B$7="Overall Alert",'Compound Alert'!G164,IF($B$7="Underlying Vulnerability",'Compound Alert'!J164,IF($B$7="Emerging Threat",'Compound Alert'!M164)))</f>
        <v>0.5</v>
      </c>
      <c r="H203" s="23">
        <f>IF($B$7="Overall Alert",'Compound Alert'!H164,IF($B$7="Underlying Vulnerability",'Compound Alert'!K164,IF($B$7="Emerging Threat",'Compound Alert'!N164)))</f>
        <v>0.5</v>
      </c>
      <c r="I203" s="50">
        <f>'Compound Alert'!Q164</f>
        <v>0</v>
      </c>
      <c r="J203" s="25" t="str">
        <f>IF(
   $B$7="Overall Alert",IF(
      'Compound Alert'!R164 &gt;= 7, "HIGH",IF(
         'Compound Alert'!R164 &gt;= 5, "MED","LOW")), IF(
            $B$7="Underlying Vulnerability", IF(
               'Compound Alert'!Y164 &gt;= 10, "HIGH",IF(
                  'Compound Alert'!Y164 &gt;= 7, "MED","LOW")),IF(
                     $B$7="Emerging Threat", IF(
                        'Compound Alert'!AF164 &gt;= 10, "HIGH",IF(
                            'Compound Alert'!AF164 &gt;= 7, "MED","LOW")))))</f>
        <v>MED</v>
      </c>
      <c r="K203" s="25" t="str">
        <f>IF(
   $B$7="Overall Alert",IF(
      'Compound Alert'!S164 &gt;= 7, "HIGH",IF(
         'Compound Alert'!S164 &gt;= 5, "MED","LOW")), IF(
            $B$7="Underlying Vulnerability", IF(
               'Compound Alert'!Z164 &gt;= 10, "HIGH",IF(
                  'Compound Alert'!Z164 &gt;= 7, "MED","LOW")),IF(
                     $B$7="Emerging Threat", IF(
                        'Compound Alert'!AG164 &gt;= 10, "HIGH",IF(
                            'Compound Alert'!AG164 &gt;= 7, "MED","LOW")))))</f>
        <v>LOW</v>
      </c>
      <c r="L203" s="25" t="str">
        <f>IF(
   $B$7="Overall Alert",IF(
      'Compound Alert'!T164 &gt;= 7, "HIGH",IF(
         'Compound Alert'!T164 &gt;= 5, "MED","LOW")), IF(
            $B$7="Underlying Vulnerability", IF(
               'Compound Alert'!AA164 &gt;= 10, "HIGH",IF(
                  'Compound Alert'!AA164 &gt;= 7, "MED","LOW")),IF(
                     $B$7="Emerging Threat", IF(
                        'Compound Alert'!AH164 &gt;= 10, "HIGH",IF(
                            'Compound Alert'!AH164 &gt;= 7, "MED","LOW")))))</f>
        <v>LOW</v>
      </c>
      <c r="M203" s="25" t="str">
        <f>IF(
   $B$7="Overall Alert",IF(
      'Compound Alert'!U164 &gt;= 7, "HIGH",IF(
         'Compound Alert'!U164 &gt;= 5, "MED","LOW")), IF(
            $B$7="Underlying Vulnerability", IF(
               'Compound Alert'!AB164 &gt;= 10, "HIGH",IF(
                  'Compound Alert'!AB164 &gt;= 7, "MED","LOW")),IF(
                     $B$7="Emerging Threat", IF(
                        'Compound Alert'!AI164 &gt;= 10, "HIGH",IF(
                            'Compound Alert'!AI164 &gt;= 7, "MED","LOW")))))</f>
        <v>LOW</v>
      </c>
      <c r="N203" s="25" t="str">
        <f>IF(
   $B$7="Overall Alert",IF(
      'Compound Alert'!V164 &gt;= 7, "HIGH",IF(
         'Compound Alert'!V164 &gt;= 5, "MED","LOW")), IF(
            $B$7="Underlying Vulnerability", IF(
               'Compound Alert'!AC164 &gt;= 10, "HIGH",IF(
                  'Compound Alert'!AC164 &gt;= 7, "MED","LOW")),IF(
                     $B$7="Emerging Threat", IF(
                        'Compound Alert'!AJ164 &gt;= 10, "HIGH",IF(
                            'Compound Alert'!AJ164 &gt;= 7, "MED","LOW")))))</f>
        <v>LOW</v>
      </c>
      <c r="O203" s="25" t="str">
        <f>IF(
   $B$7="Overall Alert",IF(
      'Compound Alert'!W164 &gt;= 7, "HIGH",IF(
         'Compound Alert'!W164 &gt;= 5, "MED","LOW")), IF(
            $B$7="Underlying Vulnerability", IF(
               'Compound Alert'!AD164 &gt;= 10, "HIGH",IF(
                  'Compound Alert'!AD164 &gt;= 7, "MED","LOW")),IF(
                     $B$7="Emerging Threat", IF(
                        'Compound Alert'!AK164 &gt;= 10, "HIGH",IF(
                            'Compound Alert'!AK164 &gt;= 7, "MED","LOW")))))</f>
        <v>LOW</v>
      </c>
      <c r="P203" s="25"/>
      <c r="Q203" s="27"/>
      <c r="R203" s="27"/>
      <c r="S203" s="21"/>
      <c r="T203" s="21"/>
      <c r="U203" s="21"/>
      <c r="V203" s="21"/>
      <c r="W203" s="21"/>
      <c r="X203" s="21"/>
      <c r="Y203" s="28"/>
      <c r="Z203" s="28"/>
      <c r="AA203" s="28"/>
      <c r="AB203" s="28"/>
      <c r="AC203" s="28"/>
      <c r="AD203" s="28"/>
      <c r="AE203" s="28"/>
      <c r="AF203" s="28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</row>
    <row r="204" spans="1:50" x14ac:dyDescent="0.2">
      <c r="A204" s="64">
        <v>160</v>
      </c>
      <c r="B204" s="20" t="str">
        <f>'Compound Alert'!B165</f>
        <v>Slovenia</v>
      </c>
      <c r="C204" s="20" t="str">
        <f>'Compound Alert'!C165</f>
        <v>SVN</v>
      </c>
      <c r="D204" s="20" t="str">
        <f>'Compound Alert'!D165</f>
        <v>ECS           Europe &amp; Central Asia</v>
      </c>
      <c r="E204" s="20" t="str">
        <f>'Compound Alert'!E165</f>
        <v>Europe &amp; Central Asia</v>
      </c>
      <c r="F204" s="50">
        <f>'Compound Alert'!F165</f>
        <v>0</v>
      </c>
      <c r="G204" s="22">
        <f>IF($B$7="Overall Alert",'Compound Alert'!G165,IF($B$7="Underlying Vulnerability",'Compound Alert'!J165,IF($B$7="Emerging Threat",'Compound Alert'!M165)))</f>
        <v>0</v>
      </c>
      <c r="H204" s="23">
        <f>IF($B$7="Overall Alert",'Compound Alert'!H165,IF($B$7="Underlying Vulnerability",'Compound Alert'!K165,IF($B$7="Emerging Threat",'Compound Alert'!N165)))</f>
        <v>0</v>
      </c>
      <c r="I204" s="50">
        <f>'Compound Alert'!Q165</f>
        <v>0</v>
      </c>
      <c r="J204" s="25" t="str">
        <f>IF(
   $B$7="Overall Alert",IF(
      'Compound Alert'!R165 &gt;= 7, "HIGH",IF(
         'Compound Alert'!R165 &gt;= 5, "MED","LOW")), IF(
            $B$7="Underlying Vulnerability", IF(
               'Compound Alert'!Y165 &gt;= 10, "HIGH",IF(
                  'Compound Alert'!Y165 &gt;= 7, "MED","LOW")),IF(
                     $B$7="Emerging Threat", IF(
                        'Compound Alert'!AF165 &gt;= 10, "HIGH",IF(
                            'Compound Alert'!AF165 &gt;= 7, "MED","LOW")))))</f>
        <v>LOW</v>
      </c>
      <c r="K204" s="25" t="str">
        <f>IF(
   $B$7="Overall Alert",IF(
      'Compound Alert'!S165 &gt;= 7, "HIGH",IF(
         'Compound Alert'!S165 &gt;= 5, "MED","LOW")), IF(
            $B$7="Underlying Vulnerability", IF(
               'Compound Alert'!Z165 &gt;= 10, "HIGH",IF(
                  'Compound Alert'!Z165 &gt;= 7, "MED","LOW")),IF(
                     $B$7="Emerging Threat", IF(
                        'Compound Alert'!AG165 &gt;= 10, "HIGH",IF(
                            'Compound Alert'!AG165 &gt;= 7, "MED","LOW")))))</f>
        <v>LOW</v>
      </c>
      <c r="L204" s="25" t="str">
        <f>IF(
   $B$7="Overall Alert",IF(
      'Compound Alert'!T165 &gt;= 7, "HIGH",IF(
         'Compound Alert'!T165 &gt;= 5, "MED","LOW")), IF(
            $B$7="Underlying Vulnerability", IF(
               'Compound Alert'!AA165 &gt;= 10, "HIGH",IF(
                  'Compound Alert'!AA165 &gt;= 7, "MED","LOW")),IF(
                     $B$7="Emerging Threat", IF(
                        'Compound Alert'!AH165 &gt;= 10, "HIGH",IF(
                            'Compound Alert'!AH165 &gt;= 7, "MED","LOW")))))</f>
        <v>LOW</v>
      </c>
      <c r="M204" s="25" t="str">
        <f>IF(
   $B$7="Overall Alert",IF(
      'Compound Alert'!U165 &gt;= 7, "HIGH",IF(
         'Compound Alert'!U165 &gt;= 5, "MED","LOW")), IF(
            $B$7="Underlying Vulnerability", IF(
               'Compound Alert'!AB165 &gt;= 10, "HIGH",IF(
                  'Compound Alert'!AB165 &gt;= 7, "MED","LOW")),IF(
                     $B$7="Emerging Threat", IF(
                        'Compound Alert'!AI165 &gt;= 10, "HIGH",IF(
                            'Compound Alert'!AI165 &gt;= 7, "MED","LOW")))))</f>
        <v>LOW</v>
      </c>
      <c r="N204" s="25" t="str">
        <f>IF(
   $B$7="Overall Alert",IF(
      'Compound Alert'!V165 &gt;= 7, "HIGH",IF(
         'Compound Alert'!V165 &gt;= 5, "MED","LOW")), IF(
            $B$7="Underlying Vulnerability", IF(
               'Compound Alert'!AC165 &gt;= 10, "HIGH",IF(
                  'Compound Alert'!AC165 &gt;= 7, "MED","LOW")),IF(
                     $B$7="Emerging Threat", IF(
                        'Compound Alert'!AJ165 &gt;= 10, "HIGH",IF(
                            'Compound Alert'!AJ165 &gt;= 7, "MED","LOW")))))</f>
        <v>LOW</v>
      </c>
      <c r="O204" s="25" t="str">
        <f>IF(
   $B$7="Overall Alert",IF(
      'Compound Alert'!W165 &gt;= 7, "HIGH",IF(
         'Compound Alert'!W165 &gt;= 5, "MED","LOW")), IF(
            $B$7="Underlying Vulnerability", IF(
               'Compound Alert'!AD165 &gt;= 10, "HIGH",IF(
                  'Compound Alert'!AD165 &gt;= 7, "MED","LOW")),IF(
                     $B$7="Emerging Threat", IF(
                        'Compound Alert'!AK165 &gt;= 10, "HIGH",IF(
                            'Compound Alert'!AK165 &gt;= 7, "MED","LOW")))))</f>
        <v>LOW</v>
      </c>
      <c r="P204" s="25"/>
      <c r="Q204" s="27"/>
      <c r="R204" s="27"/>
      <c r="S204" s="21"/>
      <c r="T204" s="21"/>
      <c r="U204" s="21"/>
      <c r="V204" s="21"/>
      <c r="W204" s="21"/>
      <c r="X204" s="21"/>
      <c r="Y204" s="28"/>
      <c r="Z204" s="28"/>
      <c r="AA204" s="28"/>
      <c r="AB204" s="28"/>
      <c r="AC204" s="28"/>
      <c r="AD204" s="28"/>
      <c r="AE204" s="28"/>
      <c r="AF204" s="28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</row>
    <row r="205" spans="1:50" x14ac:dyDescent="0.2">
      <c r="A205" s="64">
        <v>161</v>
      </c>
      <c r="B205" s="20" t="str">
        <f>'Compound Alert'!B166</f>
        <v>Sweden</v>
      </c>
      <c r="C205" s="20" t="str">
        <f>'Compound Alert'!C166</f>
        <v>SWE</v>
      </c>
      <c r="D205" s="20" t="str">
        <f>'Compound Alert'!D166</f>
        <v>ECS           Europe &amp; Central Asia</v>
      </c>
      <c r="E205" s="20" t="str">
        <f>'Compound Alert'!E166</f>
        <v>Europe &amp; Central Asia</v>
      </c>
      <c r="F205" s="50">
        <f>'Compound Alert'!F166</f>
        <v>0</v>
      </c>
      <c r="G205" s="22">
        <f>IF($B$7="Overall Alert",'Compound Alert'!G166,IF($B$7="Underlying Vulnerability",'Compound Alert'!J166,IF($B$7="Emerging Threat",'Compound Alert'!M166)))</f>
        <v>0</v>
      </c>
      <c r="H205" s="23">
        <f>IF($B$7="Overall Alert",'Compound Alert'!H166,IF($B$7="Underlying Vulnerability",'Compound Alert'!K166,IF($B$7="Emerging Threat",'Compound Alert'!N166)))</f>
        <v>0</v>
      </c>
      <c r="I205" s="50">
        <f>'Compound Alert'!Q166</f>
        <v>0</v>
      </c>
      <c r="J205" s="25" t="str">
        <f>IF(
   $B$7="Overall Alert",IF(
      'Compound Alert'!R166 &gt;= 7, "HIGH",IF(
         'Compound Alert'!R166 &gt;= 5, "MED","LOW")), IF(
            $B$7="Underlying Vulnerability", IF(
               'Compound Alert'!Y166 &gt;= 10, "HIGH",IF(
                  'Compound Alert'!Y166 &gt;= 7, "MED","LOW")),IF(
                     $B$7="Emerging Threat", IF(
                        'Compound Alert'!AF166 &gt;= 10, "HIGH",IF(
                            'Compound Alert'!AF166 &gt;= 7, "MED","LOW")))))</f>
        <v>LOW</v>
      </c>
      <c r="K205" s="25" t="str">
        <f>IF(
   $B$7="Overall Alert",IF(
      'Compound Alert'!S166 &gt;= 7, "HIGH",IF(
         'Compound Alert'!S166 &gt;= 5, "MED","LOW")), IF(
            $B$7="Underlying Vulnerability", IF(
               'Compound Alert'!Z166 &gt;= 10, "HIGH",IF(
                  'Compound Alert'!Z166 &gt;= 7, "MED","LOW")),IF(
                     $B$7="Emerging Threat", IF(
                        'Compound Alert'!AG166 &gt;= 10, "HIGH",IF(
                            'Compound Alert'!AG166 &gt;= 7, "MED","LOW")))))</f>
        <v>LOW</v>
      </c>
      <c r="L205" s="25" t="str">
        <f>IF(
   $B$7="Overall Alert",IF(
      'Compound Alert'!T166 &gt;= 7, "HIGH",IF(
         'Compound Alert'!T166 &gt;= 5, "MED","LOW")), IF(
            $B$7="Underlying Vulnerability", IF(
               'Compound Alert'!AA166 &gt;= 10, "HIGH",IF(
                  'Compound Alert'!AA166 &gt;= 7, "MED","LOW")),IF(
                     $B$7="Emerging Threat", IF(
                        'Compound Alert'!AH166 &gt;= 10, "HIGH",IF(
                            'Compound Alert'!AH166 &gt;= 7, "MED","LOW")))))</f>
        <v>LOW</v>
      </c>
      <c r="M205" s="25" t="str">
        <f>IF(
   $B$7="Overall Alert",IF(
      'Compound Alert'!U166 &gt;= 7, "HIGH",IF(
         'Compound Alert'!U166 &gt;= 5, "MED","LOW")), IF(
            $B$7="Underlying Vulnerability", IF(
               'Compound Alert'!AB166 &gt;= 10, "HIGH",IF(
                  'Compound Alert'!AB166 &gt;= 7, "MED","LOW")),IF(
                     $B$7="Emerging Threat", IF(
                        'Compound Alert'!AI166 &gt;= 10, "HIGH",IF(
                            'Compound Alert'!AI166 &gt;= 7, "MED","LOW")))))</f>
        <v>LOW</v>
      </c>
      <c r="N205" s="25" t="str">
        <f>IF(
   $B$7="Overall Alert",IF(
      'Compound Alert'!V166 &gt;= 7, "HIGH",IF(
         'Compound Alert'!V166 &gt;= 5, "MED","LOW")), IF(
            $B$7="Underlying Vulnerability", IF(
               'Compound Alert'!AC166 &gt;= 10, "HIGH",IF(
                  'Compound Alert'!AC166 &gt;= 7, "MED","LOW")),IF(
                     $B$7="Emerging Threat", IF(
                        'Compound Alert'!AJ166 &gt;= 10, "HIGH",IF(
                            'Compound Alert'!AJ166 &gt;= 7, "MED","LOW")))))</f>
        <v>LOW</v>
      </c>
      <c r="O205" s="25" t="str">
        <f>IF(
   $B$7="Overall Alert",IF(
      'Compound Alert'!W166 &gt;= 7, "HIGH",IF(
         'Compound Alert'!W166 &gt;= 5, "MED","LOW")), IF(
            $B$7="Underlying Vulnerability", IF(
               'Compound Alert'!AD166 &gt;= 10, "HIGH",IF(
                  'Compound Alert'!AD166 &gt;= 7, "MED","LOW")),IF(
                     $B$7="Emerging Threat", IF(
                        'Compound Alert'!AK166 &gt;= 10, "HIGH",IF(
                            'Compound Alert'!AK166 &gt;= 7, "MED","LOW")))))</f>
        <v>LOW</v>
      </c>
      <c r="P205" s="25"/>
      <c r="Q205" s="27"/>
      <c r="R205" s="27"/>
      <c r="S205" s="21"/>
      <c r="T205" s="21"/>
      <c r="U205" s="21"/>
      <c r="V205" s="21"/>
      <c r="W205" s="21"/>
      <c r="X205" s="21"/>
      <c r="Y205" s="28"/>
      <c r="Z205" s="28"/>
      <c r="AA205" s="28"/>
      <c r="AB205" s="28"/>
      <c r="AC205" s="28"/>
      <c r="AD205" s="28"/>
      <c r="AE205" s="28"/>
      <c r="AF205" s="28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</row>
    <row r="206" spans="1:50" x14ac:dyDescent="0.2">
      <c r="A206" s="64">
        <v>162</v>
      </c>
      <c r="B206" s="20" t="str">
        <f>'Compound Alert'!B167</f>
        <v>Eswatini</v>
      </c>
      <c r="C206" s="20" t="str">
        <f>'Compound Alert'!C167</f>
        <v>SWZ</v>
      </c>
      <c r="D206" s="20" t="str">
        <f>'Compound Alert'!D167</f>
        <v>SSF           Sub-Saharan Africa</v>
      </c>
      <c r="E206" s="20" t="str">
        <f>'Compound Alert'!E167</f>
        <v>IBRD</v>
      </c>
      <c r="F206" s="50">
        <f>'Compound Alert'!F167</f>
        <v>0</v>
      </c>
      <c r="G206" s="22">
        <f>IF($B$7="Overall Alert",'Compound Alert'!G167,IF($B$7="Underlying Vulnerability",'Compound Alert'!J167,IF($B$7="Emerging Threat",'Compound Alert'!M167)))</f>
        <v>2</v>
      </c>
      <c r="H206" s="23">
        <f>IF($B$7="Overall Alert",'Compound Alert'!H167,IF($B$7="Underlying Vulnerability",'Compound Alert'!K167,IF($B$7="Emerging Threat",'Compound Alert'!N167)))</f>
        <v>2</v>
      </c>
      <c r="I206" s="50">
        <f>'Compound Alert'!Q167</f>
        <v>0</v>
      </c>
      <c r="J206" s="25" t="str">
        <f>IF(
   $B$7="Overall Alert",IF(
      'Compound Alert'!R167 &gt;= 7, "HIGH",IF(
         'Compound Alert'!R167 &gt;= 5, "MED","LOW")), IF(
            $B$7="Underlying Vulnerability", IF(
               'Compound Alert'!Y167 &gt;= 10, "HIGH",IF(
                  'Compound Alert'!Y167 &gt;= 7, "MED","LOW")),IF(
                     $B$7="Emerging Threat", IF(
                        'Compound Alert'!AF167 &gt;= 10, "HIGH",IF(
                            'Compound Alert'!AF167 &gt;= 7, "MED","LOW")))))</f>
        <v>HIGH</v>
      </c>
      <c r="K206" s="25" t="str">
        <f>IF(
   $B$7="Overall Alert",IF(
      'Compound Alert'!S167 &gt;= 7, "HIGH",IF(
         'Compound Alert'!S167 &gt;= 5, "MED","LOW")), IF(
            $B$7="Underlying Vulnerability", IF(
               'Compound Alert'!Z167 &gt;= 10, "HIGH",IF(
                  'Compound Alert'!Z167 &gt;= 7, "MED","LOW")),IF(
                     $B$7="Emerging Threat", IF(
                        'Compound Alert'!AG167 &gt;= 10, "HIGH",IF(
                            'Compound Alert'!AG167 &gt;= 7, "MED","LOW")))))</f>
        <v>LOW</v>
      </c>
      <c r="L206" s="25" t="str">
        <f>IF(
   $B$7="Overall Alert",IF(
      'Compound Alert'!T167 &gt;= 7, "HIGH",IF(
         'Compound Alert'!T167 &gt;= 5, "MED","LOW")), IF(
            $B$7="Underlying Vulnerability", IF(
               'Compound Alert'!AA167 &gt;= 10, "HIGH",IF(
                  'Compound Alert'!AA167 &gt;= 7, "MED","LOW")),IF(
                     $B$7="Emerging Threat", IF(
                        'Compound Alert'!AH167 &gt;= 10, "HIGH",IF(
                            'Compound Alert'!AH167 &gt;= 7, "MED","LOW")))))</f>
        <v>LOW</v>
      </c>
      <c r="M206" s="25" t="str">
        <f>IF(
   $B$7="Overall Alert",IF(
      'Compound Alert'!U167 &gt;= 7, "HIGH",IF(
         'Compound Alert'!U167 &gt;= 5, "MED","LOW")), IF(
            $B$7="Underlying Vulnerability", IF(
               'Compound Alert'!AB167 &gt;= 10, "HIGH",IF(
                  'Compound Alert'!AB167 &gt;= 7, "MED","LOW")),IF(
                     $B$7="Emerging Threat", IF(
                        'Compound Alert'!AI167 &gt;= 10, "HIGH",IF(
                            'Compound Alert'!AI167 &gt;= 7, "MED","LOW")))))</f>
        <v>HIGH</v>
      </c>
      <c r="N206" s="25" t="str">
        <f>IF(
   $B$7="Overall Alert",IF(
      'Compound Alert'!V167 &gt;= 7, "HIGH",IF(
         'Compound Alert'!V167 &gt;= 5, "MED","LOW")), IF(
            $B$7="Underlying Vulnerability", IF(
               'Compound Alert'!AC167 &gt;= 10, "HIGH",IF(
                  'Compound Alert'!AC167 &gt;= 7, "MED","LOW")),IF(
                     $B$7="Emerging Threat", IF(
                        'Compound Alert'!AJ167 &gt;= 10, "HIGH",IF(
                            'Compound Alert'!AJ167 &gt;= 7, "MED","LOW")))))</f>
        <v>LOW</v>
      </c>
      <c r="O206" s="25" t="str">
        <f>IF(
   $B$7="Overall Alert",IF(
      'Compound Alert'!W167 &gt;= 7, "HIGH",IF(
         'Compound Alert'!W167 &gt;= 5, "MED","LOW")), IF(
            $B$7="Underlying Vulnerability", IF(
               'Compound Alert'!AD167 &gt;= 10, "HIGH",IF(
                  'Compound Alert'!AD167 &gt;= 7, "MED","LOW")),IF(
                     $B$7="Emerging Threat", IF(
                        'Compound Alert'!AK167 &gt;= 10, "HIGH",IF(
                            'Compound Alert'!AK167 &gt;= 7, "MED","LOW")))))</f>
        <v>LOW</v>
      </c>
      <c r="P206" s="25"/>
      <c r="Q206" s="27"/>
      <c r="R206" s="27"/>
      <c r="S206" s="21"/>
      <c r="T206" s="21"/>
      <c r="U206" s="21"/>
      <c r="V206" s="21"/>
      <c r="W206" s="21"/>
      <c r="X206" s="21"/>
      <c r="Y206" s="28"/>
      <c r="Z206" s="28"/>
      <c r="AA206" s="28"/>
      <c r="AB206" s="28"/>
      <c r="AC206" s="28"/>
      <c r="AD206" s="28"/>
      <c r="AE206" s="28"/>
      <c r="AF206" s="28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</row>
    <row r="207" spans="1:50" x14ac:dyDescent="0.2">
      <c r="A207" s="64">
        <v>163</v>
      </c>
      <c r="B207" s="20" t="str">
        <f>'Compound Alert'!B168</f>
        <v>Seychelles</v>
      </c>
      <c r="C207" s="20" t="str">
        <f>'Compound Alert'!C168</f>
        <v>SYC</v>
      </c>
      <c r="D207" s="20" t="str">
        <f>'Compound Alert'!D168</f>
        <v>SSF           Sub-Saharan Africa</v>
      </c>
      <c r="E207" s="20" t="str">
        <f>'Compound Alert'!E168</f>
        <v>IBRD</v>
      </c>
      <c r="F207" s="50">
        <f>'Compound Alert'!F168</f>
        <v>0</v>
      </c>
      <c r="G207" s="22">
        <f>IF($B$7="Overall Alert",'Compound Alert'!G168,IF($B$7="Underlying Vulnerability",'Compound Alert'!J168,IF($B$7="Emerging Threat",'Compound Alert'!M168)))</f>
        <v>1</v>
      </c>
      <c r="H207" s="23">
        <f>IF($B$7="Overall Alert",'Compound Alert'!H168,IF($B$7="Underlying Vulnerability",'Compound Alert'!K168,IF($B$7="Emerging Threat",'Compound Alert'!N168)))</f>
        <v>1</v>
      </c>
      <c r="I207" s="50">
        <f>'Compound Alert'!Q168</f>
        <v>0</v>
      </c>
      <c r="J207" s="25" t="str">
        <f>IF(
   $B$7="Overall Alert",IF(
      'Compound Alert'!R168 &gt;= 7, "HIGH",IF(
         'Compound Alert'!R168 &gt;= 5, "MED","LOW")), IF(
            $B$7="Underlying Vulnerability", IF(
               'Compound Alert'!Y168 &gt;= 10, "HIGH",IF(
                  'Compound Alert'!Y168 &gt;= 7, "MED","LOW")),IF(
                     $B$7="Emerging Threat", IF(
                        'Compound Alert'!AF168 &gt;= 10, "HIGH",IF(
                            'Compound Alert'!AF168 &gt;= 7, "MED","LOW")))))</f>
        <v>HIGH</v>
      </c>
      <c r="K207" s="25" t="str">
        <f>IF(
   $B$7="Overall Alert",IF(
      'Compound Alert'!S168 &gt;= 7, "HIGH",IF(
         'Compound Alert'!S168 &gt;= 5, "MED","LOW")), IF(
            $B$7="Underlying Vulnerability", IF(
               'Compound Alert'!Z168 &gt;= 10, "HIGH",IF(
                  'Compound Alert'!Z168 &gt;= 7, "MED","LOW")),IF(
                     $B$7="Emerging Threat", IF(
                        'Compound Alert'!AG168 &gt;= 10, "HIGH",IF(
                            'Compound Alert'!AG168 &gt;= 7, "MED","LOW")))))</f>
        <v>LOW</v>
      </c>
      <c r="L207" s="25" t="str">
        <f>IF(
   $B$7="Overall Alert",IF(
      'Compound Alert'!T168 &gt;= 7, "HIGH",IF(
         'Compound Alert'!T168 &gt;= 5, "MED","LOW")), IF(
            $B$7="Underlying Vulnerability", IF(
               'Compound Alert'!AA168 &gt;= 10, "HIGH",IF(
                  'Compound Alert'!AA168 &gt;= 7, "MED","LOW")),IF(
                     $B$7="Emerging Threat", IF(
                        'Compound Alert'!AH168 &gt;= 10, "HIGH",IF(
                            'Compound Alert'!AH168 &gt;= 7, "MED","LOW")))))</f>
        <v>LOW</v>
      </c>
      <c r="M207" s="25" t="str">
        <f>IF(
   $B$7="Overall Alert",IF(
      'Compound Alert'!U168 &gt;= 7, "HIGH",IF(
         'Compound Alert'!U168 &gt;= 5, "MED","LOW")), IF(
            $B$7="Underlying Vulnerability", IF(
               'Compound Alert'!AB168 &gt;= 10, "HIGH",IF(
                  'Compound Alert'!AB168 &gt;= 7, "MED","LOW")),IF(
                     $B$7="Emerging Threat", IF(
                        'Compound Alert'!AI168 &gt;= 10, "HIGH",IF(
                            'Compound Alert'!AI168 &gt;= 7, "MED","LOW")))))</f>
        <v>LOW</v>
      </c>
      <c r="N207" s="25" t="str">
        <f>IF(
   $B$7="Overall Alert",IF(
      'Compound Alert'!V168 &gt;= 7, "HIGH",IF(
         'Compound Alert'!V168 &gt;= 5, "MED","LOW")), IF(
            $B$7="Underlying Vulnerability", IF(
               'Compound Alert'!AC168 &gt;= 10, "HIGH",IF(
                  'Compound Alert'!AC168 &gt;= 7, "MED","LOW")),IF(
                     $B$7="Emerging Threat", IF(
                        'Compound Alert'!AJ168 &gt;= 10, "HIGH",IF(
                            'Compound Alert'!AJ168 &gt;= 7, "MED","LOW")))))</f>
        <v>LOW</v>
      </c>
      <c r="O207" s="25" t="str">
        <f>IF(
   $B$7="Overall Alert",IF(
      'Compound Alert'!W168 &gt;= 7, "HIGH",IF(
         'Compound Alert'!W168 &gt;= 5, "MED","LOW")), IF(
            $B$7="Underlying Vulnerability", IF(
               'Compound Alert'!AD168 &gt;= 10, "HIGH",IF(
                  'Compound Alert'!AD168 &gt;= 7, "MED","LOW")),IF(
                     $B$7="Emerging Threat", IF(
                        'Compound Alert'!AK168 &gt;= 10, "HIGH",IF(
                            'Compound Alert'!AK168 &gt;= 7, "MED","LOW")))))</f>
        <v>LOW</v>
      </c>
      <c r="P207" s="25"/>
      <c r="Q207" s="27"/>
      <c r="R207" s="27"/>
      <c r="S207" s="21"/>
      <c r="T207" s="21"/>
      <c r="U207" s="21"/>
      <c r="V207" s="21"/>
      <c r="W207" s="21"/>
      <c r="X207" s="21"/>
      <c r="Y207" s="28"/>
      <c r="Z207" s="28"/>
      <c r="AA207" s="28"/>
      <c r="AB207" s="28"/>
      <c r="AC207" s="28"/>
      <c r="AD207" s="28"/>
      <c r="AE207" s="28"/>
      <c r="AF207" s="28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</row>
    <row r="208" spans="1:50" x14ac:dyDescent="0.2">
      <c r="A208" s="64">
        <v>164</v>
      </c>
      <c r="B208" s="20" t="str">
        <f>'Compound Alert'!B169</f>
        <v>Syria</v>
      </c>
      <c r="C208" s="20" t="str">
        <f>'Compound Alert'!C169</f>
        <v>SYR</v>
      </c>
      <c r="D208" s="20" t="str">
        <f>'Compound Alert'!D169</f>
        <v>MEA           Middle East &amp; North Africa</v>
      </c>
      <c r="E208" s="20" t="str">
        <f>'Compound Alert'!E169</f>
        <v>IDA</v>
      </c>
      <c r="F208" s="50">
        <f>'Compound Alert'!F169</f>
        <v>0</v>
      </c>
      <c r="G208" s="22">
        <f>IF($B$7="Overall Alert",'Compound Alert'!G169,IF($B$7="Underlying Vulnerability",'Compound Alert'!J169,IF($B$7="Emerging Threat",'Compound Alert'!M169)))</f>
        <v>4.5</v>
      </c>
      <c r="H208" s="23">
        <f>IF($B$7="Overall Alert",'Compound Alert'!H169,IF($B$7="Underlying Vulnerability",'Compound Alert'!K169,IF($B$7="Emerging Threat",'Compound Alert'!N169)))</f>
        <v>4.5</v>
      </c>
      <c r="I208" s="50">
        <f>'Compound Alert'!Q169</f>
        <v>0</v>
      </c>
      <c r="J208" s="25" t="str">
        <f>IF(
   $B$7="Overall Alert",IF(
      'Compound Alert'!R169 &gt;= 7, "HIGH",IF(
         'Compound Alert'!R169 &gt;= 5, "MED","LOW")), IF(
            $B$7="Underlying Vulnerability", IF(
               'Compound Alert'!Y169 &gt;= 10, "HIGH",IF(
                  'Compound Alert'!Y169 &gt;= 7, "MED","LOW")),IF(
                     $B$7="Emerging Threat", IF(
                        'Compound Alert'!AF169 &gt;= 10, "HIGH",IF(
                            'Compound Alert'!AF169 &gt;= 7, "MED","LOW")))))</f>
        <v>HIGH</v>
      </c>
      <c r="K208" s="25" t="str">
        <f>IF(
   $B$7="Overall Alert",IF(
      'Compound Alert'!S169 &gt;= 7, "HIGH",IF(
         'Compound Alert'!S169 &gt;= 5, "MED","LOW")), IF(
            $B$7="Underlying Vulnerability", IF(
               'Compound Alert'!Z169 &gt;= 10, "HIGH",IF(
                  'Compound Alert'!Z169 &gt;= 7, "MED","LOW")),IF(
                     $B$7="Emerging Threat", IF(
                        'Compound Alert'!AG169 &gt;= 10, "HIGH",IF(
                            'Compound Alert'!AG169 &gt;= 7, "MED","LOW")))))</f>
        <v>HIGH</v>
      </c>
      <c r="L208" s="25" t="str">
        <f>IF(
   $B$7="Overall Alert",IF(
      'Compound Alert'!T169 &gt;= 7, "HIGH",IF(
         'Compound Alert'!T169 &gt;= 5, "MED","LOW")), IF(
            $B$7="Underlying Vulnerability", IF(
               'Compound Alert'!AA169 &gt;= 10, "HIGH",IF(
                  'Compound Alert'!AA169 &gt;= 7, "MED","LOW")),IF(
                     $B$7="Emerging Threat", IF(
                        'Compound Alert'!AH169 &gt;= 10, "HIGH",IF(
                            'Compound Alert'!AH169 &gt;= 7, "MED","LOW")))))</f>
        <v>MED</v>
      </c>
      <c r="M208" s="25" t="str">
        <f>IF(
   $B$7="Overall Alert",IF(
      'Compound Alert'!U169 &gt;= 7, "HIGH",IF(
         'Compound Alert'!U169 &gt;= 5, "MED","LOW")), IF(
            $B$7="Underlying Vulnerability", IF(
               'Compound Alert'!AB169 &gt;= 10, "HIGH",IF(
                  'Compound Alert'!AB169 &gt;= 7, "MED","LOW")),IF(
                     $B$7="Emerging Threat", IF(
                        'Compound Alert'!AI169 &gt;= 10, "HIGH",IF(
                            'Compound Alert'!AI169 &gt;= 7, "MED","LOW")))))</f>
        <v>HIGH</v>
      </c>
      <c r="N208" s="25" t="str">
        <f>IF(
   $B$7="Overall Alert",IF(
      'Compound Alert'!V169 &gt;= 7, "HIGH",IF(
         'Compound Alert'!V169 &gt;= 5, "MED","LOW")), IF(
            $B$7="Underlying Vulnerability", IF(
               'Compound Alert'!AC169 &gt;= 10, "HIGH",IF(
                  'Compound Alert'!AC169 &gt;= 7, "MED","LOW")),IF(
                     $B$7="Emerging Threat", IF(
                        'Compound Alert'!AJ169 &gt;= 10, "HIGH",IF(
                            'Compound Alert'!AJ169 &gt;= 7, "MED","LOW")))))</f>
        <v>LOW</v>
      </c>
      <c r="O208" s="25" t="str">
        <f>IF(
   $B$7="Overall Alert",IF(
      'Compound Alert'!W169 &gt;= 7, "HIGH",IF(
         'Compound Alert'!W169 &gt;= 5, "MED","LOW")), IF(
            $B$7="Underlying Vulnerability", IF(
               'Compound Alert'!AD169 &gt;= 10, "HIGH",IF(
                  'Compound Alert'!AD169 &gt;= 7, "MED","LOW")),IF(
                     $B$7="Emerging Threat", IF(
                        'Compound Alert'!AK169 &gt;= 10, "HIGH",IF(
                            'Compound Alert'!AK169 &gt;= 7, "MED","LOW")))))</f>
        <v>HIGH</v>
      </c>
      <c r="P208" s="25"/>
      <c r="Q208" s="27"/>
      <c r="R208" s="27"/>
      <c r="S208" s="21"/>
      <c r="T208" s="21"/>
      <c r="U208" s="21"/>
      <c r="V208" s="21"/>
      <c r="W208" s="21"/>
      <c r="X208" s="21"/>
      <c r="Y208" s="28"/>
      <c r="Z208" s="28"/>
      <c r="AA208" s="28"/>
      <c r="AB208" s="28"/>
      <c r="AC208" s="28"/>
      <c r="AD208" s="28"/>
      <c r="AE208" s="28"/>
      <c r="AF208" s="28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50" x14ac:dyDescent="0.2">
      <c r="A209" s="64">
        <v>165</v>
      </c>
      <c r="B209" s="20" t="str">
        <f>'Compound Alert'!B170</f>
        <v>Chad</v>
      </c>
      <c r="C209" s="20" t="str">
        <f>'Compound Alert'!C170</f>
        <v>TCD</v>
      </c>
      <c r="D209" s="20" t="str">
        <f>'Compound Alert'!D170</f>
        <v>SSF           Sub-Saharan Africa</v>
      </c>
      <c r="E209" s="20" t="str">
        <f>'Compound Alert'!E170</f>
        <v>IDA</v>
      </c>
      <c r="F209" s="50">
        <f>'Compound Alert'!F170</f>
        <v>0</v>
      </c>
      <c r="G209" s="22">
        <f>IF($B$7="Overall Alert",'Compound Alert'!G170,IF($B$7="Underlying Vulnerability",'Compound Alert'!J170,IF($B$7="Emerging Threat",'Compound Alert'!M170)))</f>
        <v>4.5</v>
      </c>
      <c r="H209" s="23">
        <f>IF($B$7="Overall Alert",'Compound Alert'!H170,IF($B$7="Underlying Vulnerability",'Compound Alert'!K170,IF($B$7="Emerging Threat",'Compound Alert'!N170)))</f>
        <v>4.5</v>
      </c>
      <c r="I209" s="50">
        <f>'Compound Alert'!Q170</f>
        <v>0</v>
      </c>
      <c r="J209" s="25" t="str">
        <f>IF(
   $B$7="Overall Alert",IF(
      'Compound Alert'!R170 &gt;= 7, "HIGH",IF(
         'Compound Alert'!R170 &gt;= 5, "MED","LOW")), IF(
            $B$7="Underlying Vulnerability", IF(
               'Compound Alert'!Y170 &gt;= 10, "HIGH",IF(
                  'Compound Alert'!Y170 &gt;= 7, "MED","LOW")),IF(
                     $B$7="Emerging Threat", IF(
                        'Compound Alert'!AF170 &gt;= 10, "HIGH",IF(
                            'Compound Alert'!AF170 &gt;= 7, "MED","LOW")))))</f>
        <v>HIGH</v>
      </c>
      <c r="K209" s="25" t="str">
        <f>IF(
   $B$7="Overall Alert",IF(
      'Compound Alert'!S170 &gt;= 7, "HIGH",IF(
         'Compound Alert'!S170 &gt;= 5, "MED","LOW")), IF(
            $B$7="Underlying Vulnerability", IF(
               'Compound Alert'!Z170 &gt;= 10, "HIGH",IF(
                  'Compound Alert'!Z170 &gt;= 7, "MED","LOW")),IF(
                     $B$7="Emerging Threat", IF(
                        'Compound Alert'!AG170 &gt;= 10, "HIGH",IF(
                            'Compound Alert'!AG170 &gt;= 7, "MED","LOW")))))</f>
        <v>HIGH</v>
      </c>
      <c r="L209" s="25" t="str">
        <f>IF(
   $B$7="Overall Alert",IF(
      'Compound Alert'!T170 &gt;= 7, "HIGH",IF(
         'Compound Alert'!T170 &gt;= 5, "MED","LOW")), IF(
            $B$7="Underlying Vulnerability", IF(
               'Compound Alert'!AA170 &gt;= 10, "HIGH",IF(
                  'Compound Alert'!AA170 &gt;= 7, "MED","LOW")),IF(
                     $B$7="Emerging Threat", IF(
                        'Compound Alert'!AH170 &gt;= 10, "HIGH",IF(
                            'Compound Alert'!AH170 &gt;= 7, "MED","LOW")))))</f>
        <v>MED</v>
      </c>
      <c r="M209" s="25" t="str">
        <f>IF(
   $B$7="Overall Alert",IF(
      'Compound Alert'!U170 &gt;= 7, "HIGH",IF(
         'Compound Alert'!U170 &gt;= 5, "MED","LOW")), IF(
            $B$7="Underlying Vulnerability", IF(
               'Compound Alert'!AB170 &gt;= 10, "HIGH",IF(
                  'Compound Alert'!AB170 &gt;= 7, "MED","LOW")),IF(
                     $B$7="Emerging Threat", IF(
                        'Compound Alert'!AI170 &gt;= 10, "HIGH",IF(
                            'Compound Alert'!AI170 &gt;= 7, "MED","LOW")))))</f>
        <v>HIGH</v>
      </c>
      <c r="N209" s="25" t="str">
        <f>IF(
   $B$7="Overall Alert",IF(
      'Compound Alert'!V170 &gt;= 7, "HIGH",IF(
         'Compound Alert'!V170 &gt;= 5, "MED","LOW")), IF(
            $B$7="Underlying Vulnerability", IF(
               'Compound Alert'!AC170 &gt;= 10, "HIGH",IF(
                  'Compound Alert'!AC170 &gt;= 7, "MED","LOW")),IF(
                     $B$7="Emerging Threat", IF(
                        'Compound Alert'!AJ170 &gt;= 10, "HIGH",IF(
                            'Compound Alert'!AJ170 &gt;= 7, "MED","LOW")))))</f>
        <v>LOW</v>
      </c>
      <c r="O209" s="25" t="str">
        <f>IF(
   $B$7="Overall Alert",IF(
      'Compound Alert'!W170 &gt;= 7, "HIGH",IF(
         'Compound Alert'!W170 &gt;= 5, "MED","LOW")), IF(
            $B$7="Underlying Vulnerability", IF(
               'Compound Alert'!AD170 &gt;= 10, "HIGH",IF(
                  'Compound Alert'!AD170 &gt;= 7, "MED","LOW")),IF(
                     $B$7="Emerging Threat", IF(
                        'Compound Alert'!AK170 &gt;= 10, "HIGH",IF(
                            'Compound Alert'!AK170 &gt;= 7, "MED","LOW")))))</f>
        <v>HIGH</v>
      </c>
      <c r="P209" s="25"/>
      <c r="Q209" s="27"/>
      <c r="R209" s="27"/>
      <c r="S209" s="21"/>
      <c r="T209" s="21"/>
      <c r="U209" s="21"/>
      <c r="V209" s="21"/>
      <c r="W209" s="21"/>
      <c r="X209" s="21"/>
      <c r="Y209" s="28"/>
      <c r="Z209" s="28"/>
      <c r="AA209" s="28"/>
      <c r="AB209" s="28"/>
      <c r="AC209" s="28"/>
      <c r="AD209" s="28"/>
      <c r="AE209" s="28"/>
      <c r="AF209" s="28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</row>
    <row r="210" spans="1:50" x14ac:dyDescent="0.2">
      <c r="A210" s="64">
        <v>166</v>
      </c>
      <c r="B210" s="20" t="str">
        <f>'Compound Alert'!B171</f>
        <v>Togo</v>
      </c>
      <c r="C210" s="20" t="str">
        <f>'Compound Alert'!C171</f>
        <v>TGO</v>
      </c>
      <c r="D210" s="20" t="str">
        <f>'Compound Alert'!D171</f>
        <v>SSF           Sub-Saharan Africa</v>
      </c>
      <c r="E210" s="20" t="str">
        <f>'Compound Alert'!E171</f>
        <v>IDA</v>
      </c>
      <c r="F210" s="50">
        <f>'Compound Alert'!F171</f>
        <v>0</v>
      </c>
      <c r="G210" s="22">
        <f>IF($B$7="Overall Alert",'Compound Alert'!G171,IF($B$7="Underlying Vulnerability",'Compound Alert'!J171,IF($B$7="Emerging Threat",'Compound Alert'!M171)))</f>
        <v>2</v>
      </c>
      <c r="H210" s="23">
        <f>IF($B$7="Overall Alert",'Compound Alert'!H171,IF($B$7="Underlying Vulnerability",'Compound Alert'!K171,IF($B$7="Emerging Threat",'Compound Alert'!N171)))</f>
        <v>2</v>
      </c>
      <c r="I210" s="50">
        <f>'Compound Alert'!Q171</f>
        <v>0</v>
      </c>
      <c r="J210" s="25" t="str">
        <f>IF(
   $B$7="Overall Alert",IF(
      'Compound Alert'!R171 &gt;= 7, "HIGH",IF(
         'Compound Alert'!R171 &gt;= 5, "MED","LOW")), IF(
            $B$7="Underlying Vulnerability", IF(
               'Compound Alert'!Y171 &gt;= 10, "HIGH",IF(
                  'Compound Alert'!Y171 &gt;= 7, "MED","LOW")),IF(
                     $B$7="Emerging Threat", IF(
                        'Compound Alert'!AF171 &gt;= 10, "HIGH",IF(
                            'Compound Alert'!AF171 &gt;= 7, "MED","LOW")))))</f>
        <v>HIGH</v>
      </c>
      <c r="K210" s="25" t="str">
        <f>IF(
   $B$7="Overall Alert",IF(
      'Compound Alert'!S171 &gt;= 7, "HIGH",IF(
         'Compound Alert'!S171 &gt;= 5, "MED","LOW")), IF(
            $B$7="Underlying Vulnerability", IF(
               'Compound Alert'!Z171 &gt;= 10, "HIGH",IF(
                  'Compound Alert'!Z171 &gt;= 7, "MED","LOW")),IF(
                     $B$7="Emerging Threat", IF(
                        'Compound Alert'!AG171 &gt;= 10, "HIGH",IF(
                            'Compound Alert'!AG171 &gt;= 7, "MED","LOW")))))</f>
        <v>LOW</v>
      </c>
      <c r="L210" s="25" t="str">
        <f>IF(
   $B$7="Overall Alert",IF(
      'Compound Alert'!T171 &gt;= 7, "HIGH",IF(
         'Compound Alert'!T171 &gt;= 5, "MED","LOW")), IF(
            $B$7="Underlying Vulnerability", IF(
               'Compound Alert'!AA171 &gt;= 10, "HIGH",IF(
                  'Compound Alert'!AA171 &gt;= 7, "MED","LOW")),IF(
                     $B$7="Emerging Threat", IF(
                        'Compound Alert'!AH171 &gt;= 10, "HIGH",IF(
                            'Compound Alert'!AH171 &gt;= 7, "MED","LOW")))))</f>
        <v>MED</v>
      </c>
      <c r="M210" s="25" t="str">
        <f>IF(
   $B$7="Overall Alert",IF(
      'Compound Alert'!U171 &gt;= 7, "HIGH",IF(
         'Compound Alert'!U171 &gt;= 5, "MED","LOW")), IF(
            $B$7="Underlying Vulnerability", IF(
               'Compound Alert'!AB171 &gt;= 10, "HIGH",IF(
                  'Compound Alert'!AB171 &gt;= 7, "MED","LOW")),IF(
                     $B$7="Emerging Threat", IF(
                        'Compound Alert'!AI171 &gt;= 10, "HIGH",IF(
                            'Compound Alert'!AI171 &gt;= 7, "MED","LOW")))))</f>
        <v>MED</v>
      </c>
      <c r="N210" s="25" t="str">
        <f>IF(
   $B$7="Overall Alert",IF(
      'Compound Alert'!V171 &gt;= 7, "HIGH",IF(
         'Compound Alert'!V171 &gt;= 5, "MED","LOW")), IF(
            $B$7="Underlying Vulnerability", IF(
               'Compound Alert'!AC171 &gt;= 10, "HIGH",IF(
                  'Compound Alert'!AC171 &gt;= 7, "MED","LOW")),IF(
                     $B$7="Emerging Threat", IF(
                        'Compound Alert'!AJ171 &gt;= 10, "HIGH",IF(
                            'Compound Alert'!AJ171 &gt;= 7, "MED","LOW")))))</f>
        <v>LOW</v>
      </c>
      <c r="O210" s="25" t="str">
        <f>IF(
   $B$7="Overall Alert",IF(
      'Compound Alert'!W171 &gt;= 7, "HIGH",IF(
         'Compound Alert'!W171 &gt;= 5, "MED","LOW")), IF(
            $B$7="Underlying Vulnerability", IF(
               'Compound Alert'!AD171 &gt;= 10, "HIGH",IF(
                  'Compound Alert'!AD171 &gt;= 7, "MED","LOW")),IF(
                     $B$7="Emerging Threat", IF(
                        'Compound Alert'!AK171 &gt;= 10, "HIGH",IF(
                            'Compound Alert'!AK171 &gt;= 7, "MED","LOW")))))</f>
        <v>LOW</v>
      </c>
      <c r="P210" s="25"/>
      <c r="Q210" s="27"/>
      <c r="R210" s="27"/>
      <c r="S210" s="21"/>
      <c r="T210" s="21"/>
      <c r="U210" s="21"/>
      <c r="V210" s="21"/>
      <c r="W210" s="21"/>
      <c r="X210" s="21"/>
      <c r="Y210" s="28"/>
      <c r="Z210" s="28"/>
      <c r="AA210" s="28"/>
      <c r="AB210" s="28"/>
      <c r="AC210" s="28"/>
      <c r="AD210" s="28"/>
      <c r="AE210" s="28"/>
      <c r="AF210" s="28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</row>
    <row r="211" spans="1:50" x14ac:dyDescent="0.2">
      <c r="A211" s="64">
        <v>167</v>
      </c>
      <c r="B211" s="20" t="str">
        <f>'Compound Alert'!B172</f>
        <v>Thailand</v>
      </c>
      <c r="C211" s="20" t="str">
        <f>'Compound Alert'!C172</f>
        <v>THA</v>
      </c>
      <c r="D211" s="20" t="str">
        <f>'Compound Alert'!D172</f>
        <v>EAS           East Asia &amp; Pacific</v>
      </c>
      <c r="E211" s="20" t="str">
        <f>'Compound Alert'!E172</f>
        <v>IBRD</v>
      </c>
      <c r="F211" s="50">
        <f>'Compound Alert'!F172</f>
        <v>0</v>
      </c>
      <c r="G211" s="22">
        <f>IF($B$7="Overall Alert",'Compound Alert'!G172,IF($B$7="Underlying Vulnerability",'Compound Alert'!J172,IF($B$7="Emerging Threat",'Compound Alert'!M172)))</f>
        <v>1.5</v>
      </c>
      <c r="H211" s="23">
        <f>IF($B$7="Overall Alert",'Compound Alert'!H172,IF($B$7="Underlying Vulnerability",'Compound Alert'!K172,IF($B$7="Emerging Threat",'Compound Alert'!N172)))</f>
        <v>1.5</v>
      </c>
      <c r="I211" s="50">
        <f>'Compound Alert'!Q172</f>
        <v>0</v>
      </c>
      <c r="J211" s="25" t="str">
        <f>IF(
   $B$7="Overall Alert",IF(
      'Compound Alert'!R172 &gt;= 7, "HIGH",IF(
         'Compound Alert'!R172 &gt;= 5, "MED","LOW")), IF(
            $B$7="Underlying Vulnerability", IF(
               'Compound Alert'!Y172 &gt;= 10, "HIGH",IF(
                  'Compound Alert'!Y172 &gt;= 7, "MED","LOW")),IF(
                     $B$7="Emerging Threat", IF(
                        'Compound Alert'!AF172 &gt;= 10, "HIGH",IF(
                            'Compound Alert'!AF172 &gt;= 7, "MED","LOW")))))</f>
        <v>MED</v>
      </c>
      <c r="K211" s="25" t="str">
        <f>IF(
   $B$7="Overall Alert",IF(
      'Compound Alert'!S172 &gt;= 7, "HIGH",IF(
         'Compound Alert'!S172 &gt;= 5, "MED","LOW")), IF(
            $B$7="Underlying Vulnerability", IF(
               'Compound Alert'!Z172 &gt;= 10, "HIGH",IF(
                  'Compound Alert'!Z172 &gt;= 7, "MED","LOW")),IF(
                     $B$7="Emerging Threat", IF(
                        'Compound Alert'!AG172 &gt;= 10, "HIGH",IF(
                            'Compound Alert'!AG172 &gt;= 7, "MED","LOW")))))</f>
        <v>LOW</v>
      </c>
      <c r="L211" s="25" t="str">
        <f>IF(
   $B$7="Overall Alert",IF(
      'Compound Alert'!T172 &gt;= 7, "HIGH",IF(
         'Compound Alert'!T172 &gt;= 5, "MED","LOW")), IF(
            $B$7="Underlying Vulnerability", IF(
               'Compound Alert'!AA172 &gt;= 10, "HIGH",IF(
                  'Compound Alert'!AA172 &gt;= 7, "MED","LOW")),IF(
                     $B$7="Emerging Threat", IF(
                        'Compound Alert'!AH172 &gt;= 10, "HIGH",IF(
                            'Compound Alert'!AH172 &gt;= 7, "MED","LOW")))))</f>
        <v>LOW</v>
      </c>
      <c r="M211" s="25" t="str">
        <f>IF(
   $B$7="Overall Alert",IF(
      'Compound Alert'!U172 &gt;= 7, "HIGH",IF(
         'Compound Alert'!U172 &gt;= 5, "MED","LOW")), IF(
            $B$7="Underlying Vulnerability", IF(
               'Compound Alert'!AB172 &gt;= 10, "HIGH",IF(
                  'Compound Alert'!AB172 &gt;= 7, "MED","LOW")),IF(
                     $B$7="Emerging Threat", IF(
                        'Compound Alert'!AI172 &gt;= 10, "HIGH",IF(
                            'Compound Alert'!AI172 &gt;= 7, "MED","LOW")))))</f>
        <v>LOW</v>
      </c>
      <c r="N211" s="25" t="str">
        <f>IF(
   $B$7="Overall Alert",IF(
      'Compound Alert'!V172 &gt;= 7, "HIGH",IF(
         'Compound Alert'!V172 &gt;= 5, "MED","LOW")), IF(
            $B$7="Underlying Vulnerability", IF(
               'Compound Alert'!AC172 &gt;= 10, "HIGH",IF(
                  'Compound Alert'!AC172 &gt;= 7, "MED","LOW")),IF(
                     $B$7="Emerging Threat", IF(
                        'Compound Alert'!AJ172 &gt;= 10, "HIGH",IF(
                            'Compound Alert'!AJ172 &gt;= 7, "MED","LOW")))))</f>
        <v>HIGH</v>
      </c>
      <c r="O211" s="25" t="str">
        <f>IF(
   $B$7="Overall Alert",IF(
      'Compound Alert'!W172 &gt;= 7, "HIGH",IF(
         'Compound Alert'!W172 &gt;= 5, "MED","LOW")), IF(
            $B$7="Underlying Vulnerability", IF(
               'Compound Alert'!AD172 &gt;= 10, "HIGH",IF(
                  'Compound Alert'!AD172 &gt;= 7, "MED","LOW")),IF(
                     $B$7="Emerging Threat", IF(
                        'Compound Alert'!AK172 &gt;= 10, "HIGH",IF(
                            'Compound Alert'!AK172 &gt;= 7, "MED","LOW")))))</f>
        <v>LOW</v>
      </c>
      <c r="P211" s="25"/>
      <c r="Q211" s="27"/>
      <c r="R211" s="27"/>
      <c r="S211" s="21"/>
      <c r="T211" s="21"/>
      <c r="U211" s="21"/>
      <c r="V211" s="21"/>
      <c r="W211" s="21"/>
      <c r="X211" s="21"/>
      <c r="Y211" s="28"/>
      <c r="Z211" s="28"/>
      <c r="AA211" s="28"/>
      <c r="AB211" s="28"/>
      <c r="AC211" s="28"/>
      <c r="AD211" s="28"/>
      <c r="AE211" s="28"/>
      <c r="AF211" s="28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</row>
    <row r="212" spans="1:50" x14ac:dyDescent="0.2">
      <c r="A212" s="64">
        <v>168</v>
      </c>
      <c r="B212" s="20" t="str">
        <f>'Compound Alert'!B173</f>
        <v>Tajikistan</v>
      </c>
      <c r="C212" s="20" t="str">
        <f>'Compound Alert'!C173</f>
        <v>TJK</v>
      </c>
      <c r="D212" s="20" t="str">
        <f>'Compound Alert'!D173</f>
        <v>ECS           Europe &amp; Central Asia</v>
      </c>
      <c r="E212" s="20" t="str">
        <f>'Compound Alert'!E173</f>
        <v>IDA</v>
      </c>
      <c r="F212" s="50">
        <f>'Compound Alert'!F173</f>
        <v>0</v>
      </c>
      <c r="G212" s="22">
        <f>IF($B$7="Overall Alert",'Compound Alert'!G173,IF($B$7="Underlying Vulnerability",'Compound Alert'!J173,IF($B$7="Emerging Threat",'Compound Alert'!M173)))</f>
        <v>3</v>
      </c>
      <c r="H212" s="23">
        <f>IF($B$7="Overall Alert",'Compound Alert'!H173,IF($B$7="Underlying Vulnerability",'Compound Alert'!K173,IF($B$7="Emerging Threat",'Compound Alert'!N173)))</f>
        <v>3</v>
      </c>
      <c r="I212" s="50">
        <f>'Compound Alert'!Q173</f>
        <v>0</v>
      </c>
      <c r="J212" s="25" t="str">
        <f>IF(
   $B$7="Overall Alert",IF(
      'Compound Alert'!R173 &gt;= 7, "HIGH",IF(
         'Compound Alert'!R173 &gt;= 5, "MED","LOW")), IF(
            $B$7="Underlying Vulnerability", IF(
               'Compound Alert'!Y173 &gt;= 10, "HIGH",IF(
                  'Compound Alert'!Y173 &gt;= 7, "MED","LOW")),IF(
                     $B$7="Emerging Threat", IF(
                        'Compound Alert'!AF173 &gt;= 10, "HIGH",IF(
                            'Compound Alert'!AF173 &gt;= 7, "MED","LOW")))))</f>
        <v>HIGH</v>
      </c>
      <c r="K212" s="25" t="str">
        <f>IF(
   $B$7="Overall Alert",IF(
      'Compound Alert'!S173 &gt;= 7, "HIGH",IF(
         'Compound Alert'!S173 &gt;= 5, "MED","LOW")), IF(
            $B$7="Underlying Vulnerability", IF(
               'Compound Alert'!Z173 &gt;= 10, "HIGH",IF(
                  'Compound Alert'!Z173 &gt;= 7, "MED","LOW")),IF(
                     $B$7="Emerging Threat", IF(
                        'Compound Alert'!AG173 &gt;= 10, "HIGH",IF(
                            'Compound Alert'!AG173 &gt;= 7, "MED","LOW")))))</f>
        <v>LOW</v>
      </c>
      <c r="L212" s="25" t="str">
        <f>IF(
   $B$7="Overall Alert",IF(
      'Compound Alert'!T173 &gt;= 7, "HIGH",IF(
         'Compound Alert'!T173 &gt;= 5, "MED","LOW")), IF(
            $B$7="Underlying Vulnerability", IF(
               'Compound Alert'!AA173 &gt;= 10, "HIGH",IF(
                  'Compound Alert'!AA173 &gt;= 7, "MED","LOW")),IF(
                     $B$7="Emerging Threat", IF(
                        'Compound Alert'!AH173 &gt;= 10, "HIGH",IF(
                            'Compound Alert'!AH173 &gt;= 7, "MED","LOW")))))</f>
        <v>LOW</v>
      </c>
      <c r="M212" s="25" t="str">
        <f>IF(
   $B$7="Overall Alert",IF(
      'Compound Alert'!U173 &gt;= 7, "HIGH",IF(
         'Compound Alert'!U173 &gt;= 5, "MED","LOW")), IF(
            $B$7="Underlying Vulnerability", IF(
               'Compound Alert'!AB173 &gt;= 10, "HIGH",IF(
                  'Compound Alert'!AB173 &gt;= 7, "MED","LOW")),IF(
                     $B$7="Emerging Threat", IF(
                        'Compound Alert'!AI173 &gt;= 10, "HIGH",IF(
                            'Compound Alert'!AI173 &gt;= 7, "MED","LOW")))))</f>
        <v>HIGH</v>
      </c>
      <c r="N212" s="25" t="str">
        <f>IF(
   $B$7="Overall Alert",IF(
      'Compound Alert'!V173 &gt;= 7, "HIGH",IF(
         'Compound Alert'!V173 &gt;= 5, "MED","LOW")), IF(
            $B$7="Underlying Vulnerability", IF(
               'Compound Alert'!AC173 &gt;= 10, "HIGH",IF(
                  'Compound Alert'!AC173 &gt;= 7, "MED","LOW")),IF(
                     $B$7="Emerging Threat", IF(
                        'Compound Alert'!AJ173 &gt;= 10, "HIGH",IF(
                            'Compound Alert'!AJ173 &gt;= 7, "MED","LOW")))))</f>
        <v>HIGH</v>
      </c>
      <c r="O212" s="25" t="str">
        <f>IF(
   $B$7="Overall Alert",IF(
      'Compound Alert'!W173 &gt;= 7, "HIGH",IF(
         'Compound Alert'!W173 &gt;= 5, "MED","LOW")), IF(
            $B$7="Underlying Vulnerability", IF(
               'Compound Alert'!AD173 &gt;= 10, "HIGH",IF(
                  'Compound Alert'!AD173 &gt;= 7, "MED","LOW")),IF(
                     $B$7="Emerging Threat", IF(
                        'Compound Alert'!AK173 &gt;= 10, "HIGH",IF(
                            'Compound Alert'!AK173 &gt;= 7, "MED","LOW")))))</f>
        <v>LOW</v>
      </c>
      <c r="P212" s="25"/>
      <c r="Q212" s="27"/>
      <c r="R212" s="27"/>
      <c r="S212" s="21"/>
      <c r="T212" s="21"/>
      <c r="U212" s="21"/>
      <c r="V212" s="21"/>
      <c r="W212" s="21"/>
      <c r="X212" s="21"/>
      <c r="Y212" s="28"/>
      <c r="Z212" s="28"/>
      <c r="AA212" s="28"/>
      <c r="AB212" s="28"/>
      <c r="AC212" s="28"/>
      <c r="AD212" s="28"/>
      <c r="AE212" s="28"/>
      <c r="AF212" s="28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</row>
    <row r="213" spans="1:50" x14ac:dyDescent="0.2">
      <c r="A213" s="64">
        <v>169</v>
      </c>
      <c r="B213" s="20" t="str">
        <f>'Compound Alert'!B174</f>
        <v>Turkmenistan</v>
      </c>
      <c r="C213" s="20" t="str">
        <f>'Compound Alert'!C174</f>
        <v>TKM</v>
      </c>
      <c r="D213" s="20" t="str">
        <f>'Compound Alert'!D174</f>
        <v>ECS           Europe &amp; Central Asia</v>
      </c>
      <c r="E213" s="20" t="str">
        <f>'Compound Alert'!E174</f>
        <v>IBRD</v>
      </c>
      <c r="F213" s="50">
        <f>'Compound Alert'!F174</f>
        <v>0</v>
      </c>
      <c r="G213" s="22">
        <f>IF($B$7="Overall Alert",'Compound Alert'!G174,IF($B$7="Underlying Vulnerability",'Compound Alert'!J174,IF($B$7="Emerging Threat",'Compound Alert'!M174)))</f>
        <v>1</v>
      </c>
      <c r="H213" s="23">
        <f>IF($B$7="Overall Alert",'Compound Alert'!H174,IF($B$7="Underlying Vulnerability",'Compound Alert'!K174,IF($B$7="Emerging Threat",'Compound Alert'!N174)))</f>
        <v>1</v>
      </c>
      <c r="I213" s="50">
        <f>'Compound Alert'!Q174</f>
        <v>0</v>
      </c>
      <c r="J213" s="25" t="str">
        <f>IF(
   $B$7="Overall Alert",IF(
      'Compound Alert'!R174 &gt;= 7, "HIGH",IF(
         'Compound Alert'!R174 &gt;= 5, "MED","LOW")), IF(
            $B$7="Underlying Vulnerability", IF(
               'Compound Alert'!Y174 &gt;= 10, "HIGH",IF(
                  'Compound Alert'!Y174 &gt;= 7, "MED","LOW")),IF(
                     $B$7="Emerging Threat", IF(
                        'Compound Alert'!AF174 &gt;= 10, "HIGH",IF(
                            'Compound Alert'!AF174 &gt;= 7, "MED","LOW")))))</f>
        <v>MED</v>
      </c>
      <c r="K213" s="25" t="str">
        <f>IF(
   $B$7="Overall Alert",IF(
      'Compound Alert'!S174 &gt;= 7, "HIGH",IF(
         'Compound Alert'!S174 &gt;= 5, "MED","LOW")), IF(
            $B$7="Underlying Vulnerability", IF(
               'Compound Alert'!Z174 &gt;= 10, "HIGH",IF(
                  'Compound Alert'!Z174 &gt;= 7, "MED","LOW")),IF(
                     $B$7="Emerging Threat", IF(
                        'Compound Alert'!AG174 &gt;= 10, "HIGH",IF(
                            'Compound Alert'!AG174 &gt;= 7, "MED","LOW")))))</f>
        <v>LOW</v>
      </c>
      <c r="L213" s="25" t="str">
        <f>IF(
   $B$7="Overall Alert",IF(
      'Compound Alert'!T174 &gt;= 7, "HIGH",IF(
         'Compound Alert'!T174 &gt;= 5, "MED","LOW")), IF(
            $B$7="Underlying Vulnerability", IF(
               'Compound Alert'!AA174 &gt;= 10, "HIGH",IF(
                  'Compound Alert'!AA174 &gt;= 7, "MED","LOW")),IF(
                     $B$7="Emerging Threat", IF(
                        'Compound Alert'!AH174 &gt;= 10, "HIGH",IF(
                            'Compound Alert'!AH174 &gt;= 7, "MED","LOW")))))</f>
        <v>LOW</v>
      </c>
      <c r="M213" s="25" t="str">
        <f>IF(
   $B$7="Overall Alert",IF(
      'Compound Alert'!U174 &gt;= 7, "HIGH",IF(
         'Compound Alert'!U174 &gt;= 5, "MED","LOW")), IF(
            $B$7="Underlying Vulnerability", IF(
               'Compound Alert'!AB174 &gt;= 10, "HIGH",IF(
                  'Compound Alert'!AB174 &gt;= 7, "MED","LOW")),IF(
                     $B$7="Emerging Threat", IF(
                        'Compound Alert'!AI174 &gt;= 10, "HIGH",IF(
                            'Compound Alert'!AI174 &gt;= 7, "MED","LOW")))))</f>
        <v>LOW</v>
      </c>
      <c r="N213" s="25" t="str">
        <f>IF(
   $B$7="Overall Alert",IF(
      'Compound Alert'!V174 &gt;= 7, "HIGH",IF(
         'Compound Alert'!V174 &gt;= 5, "MED","LOW")), IF(
            $B$7="Underlying Vulnerability", IF(
               'Compound Alert'!AC174 &gt;= 10, "HIGH",IF(
                  'Compound Alert'!AC174 &gt;= 7, "MED","LOW")),IF(
                     $B$7="Emerging Threat", IF(
                        'Compound Alert'!AJ174 &gt;= 10, "HIGH",IF(
                            'Compound Alert'!AJ174 &gt;= 7, "MED","LOW")))))</f>
        <v>MED</v>
      </c>
      <c r="O213" s="25" t="str">
        <f>IF(
   $B$7="Overall Alert",IF(
      'Compound Alert'!W174 &gt;= 7, "HIGH",IF(
         'Compound Alert'!W174 &gt;= 5, "MED","LOW")), IF(
            $B$7="Underlying Vulnerability", IF(
               'Compound Alert'!AD174 &gt;= 10, "HIGH",IF(
                  'Compound Alert'!AD174 &gt;= 7, "MED","LOW")),IF(
                     $B$7="Emerging Threat", IF(
                        'Compound Alert'!AK174 &gt;= 10, "HIGH",IF(
                            'Compound Alert'!AK174 &gt;= 7, "MED","LOW")))))</f>
        <v>LOW</v>
      </c>
      <c r="P213" s="25"/>
      <c r="Q213" s="27"/>
      <c r="R213" s="27"/>
      <c r="S213" s="21"/>
      <c r="T213" s="21"/>
      <c r="U213" s="21"/>
      <c r="V213" s="21"/>
      <c r="W213" s="21"/>
      <c r="X213" s="21"/>
      <c r="Y213" s="28"/>
      <c r="Z213" s="28"/>
      <c r="AA213" s="28"/>
      <c r="AB213" s="28"/>
      <c r="AC213" s="28"/>
      <c r="AD213" s="28"/>
      <c r="AE213" s="28"/>
      <c r="AF213" s="28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</row>
    <row r="214" spans="1:50" x14ac:dyDescent="0.2">
      <c r="A214" s="64">
        <v>170</v>
      </c>
      <c r="B214" s="20" t="str">
        <f>'Compound Alert'!B175</f>
        <v>Timor-Leste</v>
      </c>
      <c r="C214" s="20" t="str">
        <f>'Compound Alert'!C175</f>
        <v>TLS</v>
      </c>
      <c r="D214" s="20" t="str">
        <f>'Compound Alert'!D175</f>
        <v>EAS           East Asia &amp; Pacific</v>
      </c>
      <c r="E214" s="20" t="str">
        <f>'Compound Alert'!E175</f>
        <v>Blend</v>
      </c>
      <c r="F214" s="50">
        <f>'Compound Alert'!F175</f>
        <v>0</v>
      </c>
      <c r="G214" s="22">
        <f>IF($B$7="Overall Alert",'Compound Alert'!G175,IF($B$7="Underlying Vulnerability",'Compound Alert'!J175,IF($B$7="Emerging Threat",'Compound Alert'!M175)))</f>
        <v>1</v>
      </c>
      <c r="H214" s="23">
        <f>IF($B$7="Overall Alert",'Compound Alert'!H175,IF($B$7="Underlying Vulnerability",'Compound Alert'!K175,IF($B$7="Emerging Threat",'Compound Alert'!N175)))</f>
        <v>1</v>
      </c>
      <c r="I214" s="50">
        <f>'Compound Alert'!Q175</f>
        <v>0</v>
      </c>
      <c r="J214" s="25" t="str">
        <f>IF(
   $B$7="Overall Alert",IF(
      'Compound Alert'!R175 &gt;= 7, "HIGH",IF(
         'Compound Alert'!R175 &gt;= 5, "MED","LOW")), IF(
            $B$7="Underlying Vulnerability", IF(
               'Compound Alert'!Y175 &gt;= 10, "HIGH",IF(
                  'Compound Alert'!Y175 &gt;= 7, "MED","LOW")),IF(
                     $B$7="Emerging Threat", IF(
                        'Compound Alert'!AF175 &gt;= 10, "HIGH",IF(
                            'Compound Alert'!AF175 &gt;= 7, "MED","LOW")))))</f>
        <v>LOW</v>
      </c>
      <c r="K214" s="25" t="str">
        <f>IF(
   $B$7="Overall Alert",IF(
      'Compound Alert'!S175 &gt;= 7, "HIGH",IF(
         'Compound Alert'!S175 &gt;= 5, "MED","LOW")), IF(
            $B$7="Underlying Vulnerability", IF(
               'Compound Alert'!Z175 &gt;= 10, "HIGH",IF(
                  'Compound Alert'!Z175 &gt;= 7, "MED","LOW")),IF(
                     $B$7="Emerging Threat", IF(
                        'Compound Alert'!AG175 &gt;= 10, "HIGH",IF(
                            'Compound Alert'!AG175 &gt;= 7, "MED","LOW")))))</f>
        <v>LOW</v>
      </c>
      <c r="L214" s="25" t="str">
        <f>IF(
   $B$7="Overall Alert",IF(
      'Compound Alert'!T175 &gt;= 7, "HIGH",IF(
         'Compound Alert'!T175 &gt;= 5, "MED","LOW")), IF(
            $B$7="Underlying Vulnerability", IF(
               'Compound Alert'!AA175 &gt;= 10, "HIGH",IF(
                  'Compound Alert'!AA175 &gt;= 7, "MED","LOW")),IF(
                     $B$7="Emerging Threat", IF(
                        'Compound Alert'!AH175 &gt;= 10, "HIGH",IF(
                            'Compound Alert'!AH175 &gt;= 7, "MED","LOW")))))</f>
        <v>LOW</v>
      </c>
      <c r="M214" s="25" t="str">
        <f>IF(
   $B$7="Overall Alert",IF(
      'Compound Alert'!U175 &gt;= 7, "HIGH",IF(
         'Compound Alert'!U175 &gt;= 5, "MED","LOW")), IF(
            $B$7="Underlying Vulnerability", IF(
               'Compound Alert'!AB175 &gt;= 10, "HIGH",IF(
                  'Compound Alert'!AB175 &gt;= 7, "MED","LOW")),IF(
                     $B$7="Emerging Threat", IF(
                        'Compound Alert'!AI175 &gt;= 10, "HIGH",IF(
                            'Compound Alert'!AI175 &gt;= 7, "MED","LOW")))))</f>
        <v>HIGH</v>
      </c>
      <c r="N214" s="25" t="str">
        <f>IF(
   $B$7="Overall Alert",IF(
      'Compound Alert'!V175 &gt;= 7, "HIGH",IF(
         'Compound Alert'!V175 &gt;= 5, "MED","LOW")), IF(
            $B$7="Underlying Vulnerability", IF(
               'Compound Alert'!AC175 &gt;= 10, "HIGH",IF(
                  'Compound Alert'!AC175 &gt;= 7, "MED","LOW")),IF(
                     $B$7="Emerging Threat", IF(
                        'Compound Alert'!AJ175 &gt;= 10, "HIGH",IF(
                            'Compound Alert'!AJ175 &gt;= 7, "MED","LOW")))))</f>
        <v>LOW</v>
      </c>
      <c r="O214" s="25" t="str">
        <f>IF(
   $B$7="Overall Alert",IF(
      'Compound Alert'!W175 &gt;= 7, "HIGH",IF(
         'Compound Alert'!W175 &gt;= 5, "MED","LOW")), IF(
            $B$7="Underlying Vulnerability", IF(
               'Compound Alert'!AD175 &gt;= 10, "HIGH",IF(
                  'Compound Alert'!AD175 &gt;= 7, "MED","LOW")),IF(
                     $B$7="Emerging Threat", IF(
                        'Compound Alert'!AK175 &gt;= 10, "HIGH",IF(
                            'Compound Alert'!AK175 &gt;= 7, "MED","LOW")))))</f>
        <v>LOW</v>
      </c>
      <c r="P214" s="25"/>
      <c r="Q214" s="27"/>
      <c r="R214" s="27"/>
      <c r="S214" s="21"/>
      <c r="T214" s="21"/>
      <c r="U214" s="21"/>
      <c r="V214" s="21"/>
      <c r="W214" s="21"/>
      <c r="X214" s="21"/>
      <c r="Y214" s="28"/>
      <c r="Z214" s="28"/>
      <c r="AA214" s="28"/>
      <c r="AB214" s="28"/>
      <c r="AC214" s="28"/>
      <c r="AD214" s="28"/>
      <c r="AE214" s="28"/>
      <c r="AF214" s="28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</row>
    <row r="215" spans="1:50" x14ac:dyDescent="0.2">
      <c r="A215" s="64">
        <v>171</v>
      </c>
      <c r="B215" s="20" t="str">
        <f>'Compound Alert'!B176</f>
        <v>Tonga</v>
      </c>
      <c r="C215" s="20" t="str">
        <f>'Compound Alert'!C176</f>
        <v>TON</v>
      </c>
      <c r="D215" s="20" t="str">
        <f>'Compound Alert'!D176</f>
        <v>EAS           East Asia &amp; Pacific</v>
      </c>
      <c r="E215" s="20" t="str">
        <f>'Compound Alert'!E176</f>
        <v>IDA</v>
      </c>
      <c r="F215" s="50">
        <f>'Compound Alert'!F176</f>
        <v>0</v>
      </c>
      <c r="G215" s="22">
        <f>IF($B$7="Overall Alert",'Compound Alert'!G176,IF($B$7="Underlying Vulnerability",'Compound Alert'!J176,IF($B$7="Emerging Threat",'Compound Alert'!M176)))</f>
        <v>3</v>
      </c>
      <c r="H215" s="23">
        <f>IF($B$7="Overall Alert",'Compound Alert'!H176,IF($B$7="Underlying Vulnerability",'Compound Alert'!K176,IF($B$7="Emerging Threat",'Compound Alert'!N176)))</f>
        <v>3</v>
      </c>
      <c r="I215" s="50">
        <f>'Compound Alert'!Q176</f>
        <v>0</v>
      </c>
      <c r="J215" s="25" t="str">
        <f>IF(
   $B$7="Overall Alert",IF(
      'Compound Alert'!R176 &gt;= 7, "HIGH",IF(
         'Compound Alert'!R176 &gt;= 5, "MED","LOW")), IF(
            $B$7="Underlying Vulnerability", IF(
               'Compound Alert'!Y176 &gt;= 10, "HIGH",IF(
                  'Compound Alert'!Y176 &gt;= 7, "MED","LOW")),IF(
                     $B$7="Emerging Threat", IF(
                        'Compound Alert'!AF176 &gt;= 10, "HIGH",IF(
                            'Compound Alert'!AF176 &gt;= 7, "MED","LOW")))))</f>
        <v>HIGH</v>
      </c>
      <c r="K215" s="25" t="str">
        <f>IF(
   $B$7="Overall Alert",IF(
      'Compound Alert'!S176 &gt;= 7, "HIGH",IF(
         'Compound Alert'!S176 &gt;= 5, "MED","LOW")), IF(
            $B$7="Underlying Vulnerability", IF(
               'Compound Alert'!Z176 &gt;= 10, "HIGH",IF(
                  'Compound Alert'!Z176 &gt;= 7, "MED","LOW")),IF(
                     $B$7="Emerging Threat", IF(
                        'Compound Alert'!AG176 &gt;= 10, "HIGH",IF(
                            'Compound Alert'!AG176 &gt;= 7, "MED","LOW")))))</f>
        <v>LOW</v>
      </c>
      <c r="L215" s="25" t="str">
        <f>IF(
   $B$7="Overall Alert",IF(
      'Compound Alert'!T176 &gt;= 7, "HIGH",IF(
         'Compound Alert'!T176 &gt;= 5, "MED","LOW")), IF(
            $B$7="Underlying Vulnerability", IF(
               'Compound Alert'!AA176 &gt;= 10, "HIGH",IF(
                  'Compound Alert'!AA176 &gt;= 7, "MED","LOW")),IF(
                     $B$7="Emerging Threat", IF(
                        'Compound Alert'!AH176 &gt;= 10, "HIGH",IF(
                            'Compound Alert'!AH176 &gt;= 7, "MED","LOW")))))</f>
        <v>LOW</v>
      </c>
      <c r="M215" s="25" t="str">
        <f>IF(
   $B$7="Overall Alert",IF(
      'Compound Alert'!U176 &gt;= 7, "HIGH",IF(
         'Compound Alert'!U176 &gt;= 5, "MED","LOW")), IF(
            $B$7="Underlying Vulnerability", IF(
               'Compound Alert'!AB176 &gt;= 10, "HIGH",IF(
                  'Compound Alert'!AB176 &gt;= 7, "MED","LOW")),IF(
                     $B$7="Emerging Threat", IF(
                        'Compound Alert'!AI176 &gt;= 10, "HIGH",IF(
                            'Compound Alert'!AI176 &gt;= 7, "MED","LOW")))))</f>
        <v>HIGH</v>
      </c>
      <c r="N215" s="25" t="str">
        <f>IF(
   $B$7="Overall Alert",IF(
      'Compound Alert'!V176 &gt;= 7, "HIGH",IF(
         'Compound Alert'!V176 &gt;= 5, "MED","LOW")), IF(
            $B$7="Underlying Vulnerability", IF(
               'Compound Alert'!AC176 &gt;= 10, "HIGH",IF(
                  'Compound Alert'!AC176 &gt;= 7, "MED","LOW")),IF(
                     $B$7="Emerging Threat", IF(
                        'Compound Alert'!AJ176 &gt;= 10, "HIGH",IF(
                            'Compound Alert'!AJ176 &gt;= 7, "MED","LOW")))))</f>
        <v>HIGH</v>
      </c>
      <c r="O215" s="25" t="str">
        <f>IF(
   $B$7="Overall Alert",IF(
      'Compound Alert'!W176 &gt;= 7, "HIGH",IF(
         'Compound Alert'!W176 &gt;= 5, "MED","LOW")), IF(
            $B$7="Underlying Vulnerability", IF(
               'Compound Alert'!AD176 &gt;= 10, "HIGH",IF(
                  'Compound Alert'!AD176 &gt;= 7, "MED","LOW")),IF(
                     $B$7="Emerging Threat", IF(
                        'Compound Alert'!AK176 &gt;= 10, "HIGH",IF(
                            'Compound Alert'!AK176 &gt;= 7, "MED","LOW")))))</f>
        <v>LOW</v>
      </c>
      <c r="P215" s="25"/>
      <c r="Q215" s="27"/>
      <c r="R215" s="27"/>
      <c r="S215" s="21"/>
      <c r="T215" s="21"/>
      <c r="U215" s="21"/>
      <c r="V215" s="21"/>
      <c r="W215" s="21"/>
      <c r="X215" s="21"/>
      <c r="Y215" s="28"/>
      <c r="Z215" s="28"/>
      <c r="AA215" s="28"/>
      <c r="AB215" s="28"/>
      <c r="AC215" s="28"/>
      <c r="AD215" s="28"/>
      <c r="AE215" s="28"/>
      <c r="AF215" s="28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</row>
    <row r="216" spans="1:50" x14ac:dyDescent="0.2">
      <c r="A216" s="64">
        <v>172</v>
      </c>
      <c r="B216" s="20" t="str">
        <f>'Compound Alert'!B177</f>
        <v>Trinidad and Tobago</v>
      </c>
      <c r="C216" s="20" t="str">
        <f>'Compound Alert'!C177</f>
        <v>TTO</v>
      </c>
      <c r="D216" s="20" t="str">
        <f>'Compound Alert'!D177</f>
        <v>LCN           Latin America &amp; Caribbean</v>
      </c>
      <c r="E216" s="20" t="str">
        <f>'Compound Alert'!E177</f>
        <v>IBRD</v>
      </c>
      <c r="F216" s="50">
        <f>'Compound Alert'!F177</f>
        <v>0</v>
      </c>
      <c r="G216" s="22">
        <f>IF($B$7="Overall Alert",'Compound Alert'!G177,IF($B$7="Underlying Vulnerability",'Compound Alert'!J177,IF($B$7="Emerging Threat",'Compound Alert'!M177)))</f>
        <v>1.5</v>
      </c>
      <c r="H216" s="23">
        <f>IF($B$7="Overall Alert",'Compound Alert'!H177,IF($B$7="Underlying Vulnerability",'Compound Alert'!K177,IF($B$7="Emerging Threat",'Compound Alert'!N177)))</f>
        <v>1.5</v>
      </c>
      <c r="I216" s="50">
        <f>'Compound Alert'!Q177</f>
        <v>0</v>
      </c>
      <c r="J216" s="25" t="str">
        <f>IF(
   $B$7="Overall Alert",IF(
      'Compound Alert'!R177 &gt;= 7, "HIGH",IF(
         'Compound Alert'!R177 &gt;= 5, "MED","LOW")), IF(
            $B$7="Underlying Vulnerability", IF(
               'Compound Alert'!Y177 &gt;= 10, "HIGH",IF(
                  'Compound Alert'!Y177 &gt;= 7, "MED","LOW")),IF(
                     $B$7="Emerging Threat", IF(
                        'Compound Alert'!AF177 &gt;= 10, "HIGH",IF(
                            'Compound Alert'!AF177 &gt;= 7, "MED","LOW")))))</f>
        <v>HIGH</v>
      </c>
      <c r="K216" s="25" t="str">
        <f>IF(
   $B$7="Overall Alert",IF(
      'Compound Alert'!S177 &gt;= 7, "HIGH",IF(
         'Compound Alert'!S177 &gt;= 5, "MED","LOW")), IF(
            $B$7="Underlying Vulnerability", IF(
               'Compound Alert'!Z177 &gt;= 10, "HIGH",IF(
                  'Compound Alert'!Z177 &gt;= 7, "MED","LOW")),IF(
                     $B$7="Emerging Threat", IF(
                        'Compound Alert'!AG177 &gt;= 10, "HIGH",IF(
                            'Compound Alert'!AG177 &gt;= 7, "MED","LOW")))))</f>
        <v>LOW</v>
      </c>
      <c r="L216" s="25" t="str">
        <f>IF(
   $B$7="Overall Alert",IF(
      'Compound Alert'!T177 &gt;= 7, "HIGH",IF(
         'Compound Alert'!T177 &gt;= 5, "MED","LOW")), IF(
            $B$7="Underlying Vulnerability", IF(
               'Compound Alert'!AA177 &gt;= 10, "HIGH",IF(
                  'Compound Alert'!AA177 &gt;= 7, "MED","LOW")),IF(
                     $B$7="Emerging Threat", IF(
                        'Compound Alert'!AH177 &gt;= 10, "HIGH",IF(
                            'Compound Alert'!AH177 &gt;= 7, "MED","LOW")))))</f>
        <v>LOW</v>
      </c>
      <c r="M216" s="25" t="str">
        <f>IF(
   $B$7="Overall Alert",IF(
      'Compound Alert'!U177 &gt;= 7, "HIGH",IF(
         'Compound Alert'!U177 &gt;= 5, "MED","LOW")), IF(
            $B$7="Underlying Vulnerability", IF(
               'Compound Alert'!AB177 &gt;= 10, "HIGH",IF(
                  'Compound Alert'!AB177 &gt;= 7, "MED","LOW")),IF(
                     $B$7="Emerging Threat", IF(
                        'Compound Alert'!AI177 &gt;= 10, "HIGH",IF(
                            'Compound Alert'!AI177 &gt;= 7, "MED","LOW")))))</f>
        <v>LOW</v>
      </c>
      <c r="N216" s="25" t="str">
        <f>IF(
   $B$7="Overall Alert",IF(
      'Compound Alert'!V177 &gt;= 7, "HIGH",IF(
         'Compound Alert'!V177 &gt;= 5, "MED","LOW")), IF(
            $B$7="Underlying Vulnerability", IF(
               'Compound Alert'!AC177 &gt;= 10, "HIGH",IF(
                  'Compound Alert'!AC177 &gt;= 7, "MED","LOW")),IF(
                     $B$7="Emerging Threat", IF(
                        'Compound Alert'!AJ177 &gt;= 10, "HIGH",IF(
                            'Compound Alert'!AJ177 &gt;= 7, "MED","LOW")))))</f>
        <v>MED</v>
      </c>
      <c r="O216" s="25" t="str">
        <f>IF(
   $B$7="Overall Alert",IF(
      'Compound Alert'!W177 &gt;= 7, "HIGH",IF(
         'Compound Alert'!W177 &gt;= 5, "MED","LOW")), IF(
            $B$7="Underlying Vulnerability", IF(
               'Compound Alert'!AD177 &gt;= 10, "HIGH",IF(
                  'Compound Alert'!AD177 &gt;= 7, "MED","LOW")),IF(
                     $B$7="Emerging Threat", IF(
                        'Compound Alert'!AK177 &gt;= 10, "HIGH",IF(
                            'Compound Alert'!AK177 &gt;= 7, "MED","LOW")))))</f>
        <v>LOW</v>
      </c>
      <c r="P216" s="25"/>
      <c r="Q216" s="27"/>
      <c r="R216" s="27"/>
      <c r="S216" s="21"/>
      <c r="T216" s="21"/>
      <c r="U216" s="21"/>
      <c r="V216" s="21"/>
      <c r="W216" s="21"/>
      <c r="X216" s="21"/>
      <c r="Y216" s="28"/>
      <c r="Z216" s="28"/>
      <c r="AA216" s="28"/>
      <c r="AB216" s="28"/>
      <c r="AC216" s="28"/>
      <c r="AD216" s="28"/>
      <c r="AE216" s="28"/>
      <c r="AF216" s="28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</row>
    <row r="217" spans="1:50" x14ac:dyDescent="0.2">
      <c r="A217" s="64">
        <v>173</v>
      </c>
      <c r="B217" s="20" t="str">
        <f>'Compound Alert'!B178</f>
        <v>Tunisia</v>
      </c>
      <c r="C217" s="20" t="str">
        <f>'Compound Alert'!C178</f>
        <v>TUN</v>
      </c>
      <c r="D217" s="20" t="str">
        <f>'Compound Alert'!D178</f>
        <v>MEA           Middle East &amp; North Africa</v>
      </c>
      <c r="E217" s="20" t="str">
        <f>'Compound Alert'!E178</f>
        <v>IBRD</v>
      </c>
      <c r="F217" s="50">
        <f>'Compound Alert'!F178</f>
        <v>0</v>
      </c>
      <c r="G217" s="22">
        <f>IF($B$7="Overall Alert",'Compound Alert'!G178,IF($B$7="Underlying Vulnerability",'Compound Alert'!J178,IF($B$7="Emerging Threat",'Compound Alert'!M178)))</f>
        <v>2</v>
      </c>
      <c r="H217" s="23">
        <f>IF($B$7="Overall Alert",'Compound Alert'!H178,IF($B$7="Underlying Vulnerability",'Compound Alert'!K178,IF($B$7="Emerging Threat",'Compound Alert'!N178)))</f>
        <v>2</v>
      </c>
      <c r="I217" s="50">
        <f>'Compound Alert'!Q178</f>
        <v>0</v>
      </c>
      <c r="J217" s="25" t="str">
        <f>IF(
   $B$7="Overall Alert",IF(
      'Compound Alert'!R178 &gt;= 7, "HIGH",IF(
         'Compound Alert'!R178 &gt;= 5, "MED","LOW")), IF(
            $B$7="Underlying Vulnerability", IF(
               'Compound Alert'!Y178 &gt;= 10, "HIGH",IF(
                  'Compound Alert'!Y178 &gt;= 7, "MED","LOW")),IF(
                     $B$7="Emerging Threat", IF(
                        'Compound Alert'!AF178 &gt;= 10, "HIGH",IF(
                            'Compound Alert'!AF178 &gt;= 7, "MED","LOW")))))</f>
        <v>HIGH</v>
      </c>
      <c r="K217" s="25" t="str">
        <f>IF(
   $B$7="Overall Alert",IF(
      'Compound Alert'!S178 &gt;= 7, "HIGH",IF(
         'Compound Alert'!S178 &gt;= 5, "MED","LOW")), IF(
            $B$7="Underlying Vulnerability", IF(
               'Compound Alert'!Z178 &gt;= 10, "HIGH",IF(
                  'Compound Alert'!Z178 &gt;= 7, "MED","LOW")),IF(
                     $B$7="Emerging Threat", IF(
                        'Compound Alert'!AG178 &gt;= 10, "HIGH",IF(
                            'Compound Alert'!AG178 &gt;= 7, "MED","LOW")))))</f>
        <v>LOW</v>
      </c>
      <c r="L217" s="25" t="str">
        <f>IF(
   $B$7="Overall Alert",IF(
      'Compound Alert'!T178 &gt;= 7, "HIGH",IF(
         'Compound Alert'!T178 &gt;= 5, "MED","LOW")), IF(
            $B$7="Underlying Vulnerability", IF(
               'Compound Alert'!AA178 &gt;= 10, "HIGH",IF(
                  'Compound Alert'!AA178 &gt;= 7, "MED","LOW")),IF(
                     $B$7="Emerging Threat", IF(
                        'Compound Alert'!AH178 &gt;= 10, "HIGH",IF(
                            'Compound Alert'!AH178 &gt;= 7, "MED","LOW")))))</f>
        <v>MED</v>
      </c>
      <c r="M217" s="25" t="str">
        <f>IF(
   $B$7="Overall Alert",IF(
      'Compound Alert'!U178 &gt;= 7, "HIGH",IF(
         'Compound Alert'!U178 &gt;= 5, "MED","LOW")), IF(
            $B$7="Underlying Vulnerability", IF(
               'Compound Alert'!AB178 &gt;= 10, "HIGH",IF(
                  'Compound Alert'!AB178 &gt;= 7, "MED","LOW")),IF(
                     $B$7="Emerging Threat", IF(
                        'Compound Alert'!AI178 &gt;= 10, "HIGH",IF(
                            'Compound Alert'!AI178 &gt;= 7, "MED","LOW")))))</f>
        <v>MED</v>
      </c>
      <c r="N217" s="25" t="str">
        <f>IF(
   $B$7="Overall Alert",IF(
      'Compound Alert'!V178 &gt;= 7, "HIGH",IF(
         'Compound Alert'!V178 &gt;= 5, "MED","LOW")), IF(
            $B$7="Underlying Vulnerability", IF(
               'Compound Alert'!AC178 &gt;= 10, "HIGH",IF(
                  'Compound Alert'!AC178 &gt;= 7, "MED","LOW")),IF(
                     $B$7="Emerging Threat", IF(
                        'Compound Alert'!AJ178 &gt;= 10, "HIGH",IF(
                            'Compound Alert'!AJ178 &gt;= 7, "MED","LOW")))))</f>
        <v>LOW</v>
      </c>
      <c r="O217" s="25" t="str">
        <f>IF(
   $B$7="Overall Alert",IF(
      'Compound Alert'!W178 &gt;= 7, "HIGH",IF(
         'Compound Alert'!W178 &gt;= 5, "MED","LOW")), IF(
            $B$7="Underlying Vulnerability", IF(
               'Compound Alert'!AD178 &gt;= 10, "HIGH",IF(
                  'Compound Alert'!AD178 &gt;= 7, "MED","LOW")),IF(
                     $B$7="Emerging Threat", IF(
                        'Compound Alert'!AK178 &gt;= 10, "HIGH",IF(
                            'Compound Alert'!AK178 &gt;= 7, "MED","LOW")))))</f>
        <v>LOW</v>
      </c>
      <c r="P217" s="25"/>
      <c r="Q217" s="27"/>
      <c r="R217" s="27"/>
      <c r="S217" s="21"/>
      <c r="T217" s="21"/>
      <c r="U217" s="21"/>
      <c r="V217" s="21"/>
      <c r="W217" s="21"/>
      <c r="X217" s="21"/>
      <c r="Y217" s="28"/>
      <c r="Z217" s="28"/>
      <c r="AA217" s="28"/>
      <c r="AB217" s="28"/>
      <c r="AC217" s="28"/>
      <c r="AD217" s="28"/>
      <c r="AE217" s="28"/>
      <c r="AF217" s="28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</row>
    <row r="218" spans="1:50" x14ac:dyDescent="0.2">
      <c r="A218" s="64">
        <v>174</v>
      </c>
      <c r="B218" s="20" t="str">
        <f>'Compound Alert'!B179</f>
        <v>Turkey</v>
      </c>
      <c r="C218" s="20" t="str">
        <f>'Compound Alert'!C179</f>
        <v>TUR</v>
      </c>
      <c r="D218" s="20" t="str">
        <f>'Compound Alert'!D179</f>
        <v>ECS           Europe &amp; Central Asia</v>
      </c>
      <c r="E218" s="20" t="str">
        <f>'Compound Alert'!E179</f>
        <v>IBRD</v>
      </c>
      <c r="F218" s="50">
        <f>'Compound Alert'!F179</f>
        <v>0</v>
      </c>
      <c r="G218" s="22">
        <f>IF($B$7="Overall Alert",'Compound Alert'!G179,IF($B$7="Underlying Vulnerability",'Compound Alert'!J179,IF($B$7="Emerging Threat",'Compound Alert'!M179)))</f>
        <v>1</v>
      </c>
      <c r="H218" s="23">
        <f>IF($B$7="Overall Alert",'Compound Alert'!H179,IF($B$7="Underlying Vulnerability",'Compound Alert'!K179,IF($B$7="Emerging Threat",'Compound Alert'!N179)))</f>
        <v>1</v>
      </c>
      <c r="I218" s="50">
        <f>'Compound Alert'!Q179</f>
        <v>0</v>
      </c>
      <c r="J218" s="25" t="str">
        <f>IF(
   $B$7="Overall Alert",IF(
      'Compound Alert'!R179 &gt;= 7, "HIGH",IF(
         'Compound Alert'!R179 &gt;= 5, "MED","LOW")), IF(
            $B$7="Underlying Vulnerability", IF(
               'Compound Alert'!Y179 &gt;= 10, "HIGH",IF(
                  'Compound Alert'!Y179 &gt;= 7, "MED","LOW")),IF(
                     $B$7="Emerging Threat", IF(
                        'Compound Alert'!AF179 &gt;= 10, "HIGH",IF(
                            'Compound Alert'!AF179 &gt;= 7, "MED","LOW")))))</f>
        <v>MED</v>
      </c>
      <c r="K218" s="25" t="str">
        <f>IF(
   $B$7="Overall Alert",IF(
      'Compound Alert'!S179 &gt;= 7, "HIGH",IF(
         'Compound Alert'!S179 &gt;= 5, "MED","LOW")), IF(
            $B$7="Underlying Vulnerability", IF(
               'Compound Alert'!Z179 &gt;= 10, "HIGH",IF(
                  'Compound Alert'!Z179 &gt;= 7, "MED","LOW")),IF(
                     $B$7="Emerging Threat", IF(
                        'Compound Alert'!AG179 &gt;= 10, "HIGH",IF(
                            'Compound Alert'!AG179 &gt;= 7, "MED","LOW")))))</f>
        <v>LOW</v>
      </c>
      <c r="L218" s="25" t="str">
        <f>IF(
   $B$7="Overall Alert",IF(
      'Compound Alert'!T179 &gt;= 7, "HIGH",IF(
         'Compound Alert'!T179 &gt;= 5, "MED","LOW")), IF(
            $B$7="Underlying Vulnerability", IF(
               'Compound Alert'!AA179 &gt;= 10, "HIGH",IF(
                  'Compound Alert'!AA179 &gt;= 7, "MED","LOW")),IF(
                     $B$7="Emerging Threat", IF(
                        'Compound Alert'!AH179 &gt;= 10, "HIGH",IF(
                            'Compound Alert'!AH179 &gt;= 7, "MED","LOW")))))</f>
        <v>MED</v>
      </c>
      <c r="M218" s="25" t="str">
        <f>IF(
   $B$7="Overall Alert",IF(
      'Compound Alert'!U179 &gt;= 7, "HIGH",IF(
         'Compound Alert'!U179 &gt;= 5, "MED","LOW")), IF(
            $B$7="Underlying Vulnerability", IF(
               'Compound Alert'!AB179 &gt;= 10, "HIGH",IF(
                  'Compound Alert'!AB179 &gt;= 7, "MED","LOW")),IF(
                     $B$7="Emerging Threat", IF(
                        'Compound Alert'!AI179 &gt;= 10, "HIGH",IF(
                            'Compound Alert'!AI179 &gt;= 7, "MED","LOW")))))</f>
        <v>LOW</v>
      </c>
      <c r="N218" s="25" t="str">
        <f>IF(
   $B$7="Overall Alert",IF(
      'Compound Alert'!V179 &gt;= 7, "HIGH",IF(
         'Compound Alert'!V179 &gt;= 5, "MED","LOW")), IF(
            $B$7="Underlying Vulnerability", IF(
               'Compound Alert'!AC179 &gt;= 10, "HIGH",IF(
                  'Compound Alert'!AC179 &gt;= 7, "MED","LOW")),IF(
                     $B$7="Emerging Threat", IF(
                        'Compound Alert'!AJ179 &gt;= 10, "HIGH",IF(
                            'Compound Alert'!AJ179 &gt;= 7, "MED","LOW")))))</f>
        <v>LOW</v>
      </c>
      <c r="O218" s="25" t="str">
        <f>IF(
   $B$7="Overall Alert",IF(
      'Compound Alert'!W179 &gt;= 7, "HIGH",IF(
         'Compound Alert'!W179 &gt;= 5, "MED","LOW")), IF(
            $B$7="Underlying Vulnerability", IF(
               'Compound Alert'!AD179 &gt;= 10, "HIGH",IF(
                  'Compound Alert'!AD179 &gt;= 7, "MED","LOW")),IF(
                     $B$7="Emerging Threat", IF(
                        'Compound Alert'!AK179 &gt;= 10, "HIGH",IF(
                            'Compound Alert'!AK179 &gt;= 7, "MED","LOW")))))</f>
        <v>LOW</v>
      </c>
      <c r="P218" s="25"/>
      <c r="Q218" s="27"/>
      <c r="R218" s="27"/>
      <c r="S218" s="21"/>
      <c r="T218" s="21"/>
      <c r="U218" s="21"/>
      <c r="V218" s="21"/>
      <c r="W218" s="21"/>
      <c r="X218" s="21"/>
      <c r="Y218" s="28"/>
      <c r="Z218" s="28"/>
      <c r="AA218" s="28"/>
      <c r="AB218" s="28"/>
      <c r="AC218" s="28"/>
      <c r="AD218" s="28"/>
      <c r="AE218" s="28"/>
      <c r="AF218" s="28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</row>
    <row r="219" spans="1:50" x14ac:dyDescent="0.2">
      <c r="A219" s="64">
        <v>175</v>
      </c>
      <c r="B219" s="20" t="str">
        <f>'Compound Alert'!B180</f>
        <v>Tuvalu</v>
      </c>
      <c r="C219" s="20" t="str">
        <f>'Compound Alert'!C180</f>
        <v>TUV</v>
      </c>
      <c r="D219" s="20" t="str">
        <f>'Compound Alert'!D180</f>
        <v>EAS           East Asia &amp; Pacific</v>
      </c>
      <c r="E219" s="20" t="str">
        <f>'Compound Alert'!E180</f>
        <v>IDA</v>
      </c>
      <c r="F219" s="50">
        <f>'Compound Alert'!F180</f>
        <v>0</v>
      </c>
      <c r="G219" s="22">
        <f>IF($B$7="Overall Alert",'Compound Alert'!G180,IF($B$7="Underlying Vulnerability",'Compound Alert'!J180,IF($B$7="Emerging Threat",'Compound Alert'!M180)))</f>
        <v>0.5</v>
      </c>
      <c r="H219" s="23">
        <f>IF($B$7="Overall Alert",'Compound Alert'!H180,IF($B$7="Underlying Vulnerability",'Compound Alert'!K180,IF($B$7="Emerging Threat",'Compound Alert'!N180)))</f>
        <v>0.5</v>
      </c>
      <c r="I219" s="50">
        <f>'Compound Alert'!Q180</f>
        <v>0</v>
      </c>
      <c r="J219" s="25" t="str">
        <f>IF(
   $B$7="Overall Alert",IF(
      'Compound Alert'!R180 &gt;= 7, "HIGH",IF(
         'Compound Alert'!R180 &gt;= 5, "MED","LOW")), IF(
            $B$7="Underlying Vulnerability", IF(
               'Compound Alert'!Y180 &gt;= 10, "HIGH",IF(
                  'Compound Alert'!Y180 &gt;= 7, "MED","LOW")),IF(
                     $B$7="Emerging Threat", IF(
                        'Compound Alert'!AF180 &gt;= 10, "HIGH",IF(
                            'Compound Alert'!AF180 &gt;= 7, "MED","LOW")))))</f>
        <v>LOW</v>
      </c>
      <c r="K219" s="25" t="str">
        <f>IF(
   $B$7="Overall Alert",IF(
      'Compound Alert'!S180 &gt;= 7, "HIGH",IF(
         'Compound Alert'!S180 &gt;= 5, "MED","LOW")), IF(
            $B$7="Underlying Vulnerability", IF(
               'Compound Alert'!Z180 &gt;= 10, "HIGH",IF(
                  'Compound Alert'!Z180 &gt;= 7, "MED","LOW")),IF(
                     $B$7="Emerging Threat", IF(
                        'Compound Alert'!AG180 &gt;= 10, "HIGH",IF(
                            'Compound Alert'!AG180 &gt;= 7, "MED","LOW")))))</f>
        <v>LOW</v>
      </c>
      <c r="L219" s="25" t="str">
        <f>IF(
   $B$7="Overall Alert",IF(
      'Compound Alert'!T180 &gt;= 7, "HIGH",IF(
         'Compound Alert'!T180 &gt;= 5, "MED","LOW")), IF(
            $B$7="Underlying Vulnerability", IF(
               'Compound Alert'!AA180 &gt;= 10, "HIGH",IF(
                  'Compound Alert'!AA180 &gt;= 7, "MED","LOW")),IF(
                     $B$7="Emerging Threat", IF(
                        'Compound Alert'!AH180 &gt;= 10, "HIGH",IF(
                            'Compound Alert'!AH180 &gt;= 7, "MED","LOW")))))</f>
        <v>LOW</v>
      </c>
      <c r="M219" s="25" t="str">
        <f>IF(
   $B$7="Overall Alert",IF(
      'Compound Alert'!U180 &gt;= 7, "HIGH",IF(
         'Compound Alert'!U180 &gt;= 5, "MED","LOW")), IF(
            $B$7="Underlying Vulnerability", IF(
               'Compound Alert'!AB180 &gt;= 10, "HIGH",IF(
                  'Compound Alert'!AB180 &gt;= 7, "MED","LOW")),IF(
                     $B$7="Emerging Threat", IF(
                        'Compound Alert'!AI180 &gt;= 10, "HIGH",IF(
                            'Compound Alert'!AI180 &gt;= 7, "MED","LOW")))))</f>
        <v>LOW</v>
      </c>
      <c r="N219" s="25" t="str">
        <f>IF(
   $B$7="Overall Alert",IF(
      'Compound Alert'!V180 &gt;= 7, "HIGH",IF(
         'Compound Alert'!V180 &gt;= 5, "MED","LOW")), IF(
            $B$7="Underlying Vulnerability", IF(
               'Compound Alert'!AC180 &gt;= 10, "HIGH",IF(
                  'Compound Alert'!AC180 &gt;= 7, "MED","LOW")),IF(
                     $B$7="Emerging Threat", IF(
                        'Compound Alert'!AJ180 &gt;= 10, "HIGH",IF(
                            'Compound Alert'!AJ180 &gt;= 7, "MED","LOW")))))</f>
        <v>MED</v>
      </c>
      <c r="O219" s="25" t="str">
        <f>IF(
   $B$7="Overall Alert",IF(
      'Compound Alert'!W180 &gt;= 7, "HIGH",IF(
         'Compound Alert'!W180 &gt;= 5, "MED","LOW")), IF(
            $B$7="Underlying Vulnerability", IF(
               'Compound Alert'!AD180 &gt;= 10, "HIGH",IF(
                  'Compound Alert'!AD180 &gt;= 7, "MED","LOW")),IF(
                     $B$7="Emerging Threat", IF(
                        'Compound Alert'!AK180 &gt;= 10, "HIGH",IF(
                            'Compound Alert'!AK180 &gt;= 7, "MED","LOW")))))</f>
        <v>LOW</v>
      </c>
      <c r="P219" s="25"/>
      <c r="Q219" s="27"/>
      <c r="R219" s="27"/>
      <c r="S219" s="21"/>
      <c r="T219" s="21"/>
      <c r="U219" s="21"/>
      <c r="V219" s="21"/>
      <c r="W219" s="21"/>
      <c r="X219" s="21"/>
      <c r="Y219" s="28"/>
      <c r="Z219" s="28"/>
      <c r="AA219" s="28"/>
      <c r="AB219" s="28"/>
      <c r="AC219" s="28"/>
      <c r="AD219" s="28"/>
      <c r="AE219" s="28"/>
      <c r="AF219" s="28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</row>
    <row r="220" spans="1:50" x14ac:dyDescent="0.2">
      <c r="A220" s="64">
        <v>176</v>
      </c>
      <c r="B220" s="20" t="str">
        <f>'Compound Alert'!B181</f>
        <v>Tanzania</v>
      </c>
      <c r="C220" s="20" t="str">
        <f>'Compound Alert'!C181</f>
        <v>TZA</v>
      </c>
      <c r="D220" s="20" t="str">
        <f>'Compound Alert'!D181</f>
        <v>SSF           Sub-Saharan Africa</v>
      </c>
      <c r="E220" s="20" t="str">
        <f>'Compound Alert'!E181</f>
        <v>IDA</v>
      </c>
      <c r="F220" s="50">
        <f>'Compound Alert'!F181</f>
        <v>0</v>
      </c>
      <c r="G220" s="22">
        <f>IF($B$7="Overall Alert",'Compound Alert'!G181,IF($B$7="Underlying Vulnerability",'Compound Alert'!J181,IF($B$7="Emerging Threat",'Compound Alert'!M181)))</f>
        <v>2</v>
      </c>
      <c r="H220" s="23">
        <f>IF($B$7="Overall Alert",'Compound Alert'!H181,IF($B$7="Underlying Vulnerability",'Compound Alert'!K181,IF($B$7="Emerging Threat",'Compound Alert'!N181)))</f>
        <v>2</v>
      </c>
      <c r="I220" s="50">
        <f>'Compound Alert'!Q181</f>
        <v>0</v>
      </c>
      <c r="J220" s="25" t="str">
        <f>IF(
   $B$7="Overall Alert",IF(
      'Compound Alert'!R181 &gt;= 7, "HIGH",IF(
         'Compound Alert'!R181 &gt;= 5, "MED","LOW")), IF(
            $B$7="Underlying Vulnerability", IF(
               'Compound Alert'!Y181 &gt;= 10, "HIGH",IF(
                  'Compound Alert'!Y181 &gt;= 7, "MED","LOW")),IF(
                     $B$7="Emerging Threat", IF(
                        'Compound Alert'!AF181 &gt;= 10, "HIGH",IF(
                            'Compound Alert'!AF181 &gt;= 7, "MED","LOW")))))</f>
        <v>HIGH</v>
      </c>
      <c r="K220" s="25" t="str">
        <f>IF(
   $B$7="Overall Alert",IF(
      'Compound Alert'!S181 &gt;= 7, "HIGH",IF(
         'Compound Alert'!S181 &gt;= 5, "MED","LOW")), IF(
            $B$7="Underlying Vulnerability", IF(
               'Compound Alert'!Z181 &gt;= 10, "HIGH",IF(
                  'Compound Alert'!Z181 &gt;= 7, "MED","LOW")),IF(
                     $B$7="Emerging Threat", IF(
                        'Compound Alert'!AG181 &gt;= 10, "HIGH",IF(
                            'Compound Alert'!AG181 &gt;= 7, "MED","LOW")))))</f>
        <v>LOW</v>
      </c>
      <c r="L220" s="25" t="str">
        <f>IF(
   $B$7="Overall Alert",IF(
      'Compound Alert'!T181 &gt;= 7, "HIGH",IF(
         'Compound Alert'!T181 &gt;= 5, "MED","LOW")), IF(
            $B$7="Underlying Vulnerability", IF(
               'Compound Alert'!AA181 &gt;= 10, "HIGH",IF(
                  'Compound Alert'!AA181 &gt;= 7, "MED","LOW")),IF(
                     $B$7="Emerging Threat", IF(
                        'Compound Alert'!AH181 &gt;= 10, "HIGH",IF(
                            'Compound Alert'!AH181 &gt;= 7, "MED","LOW")))))</f>
        <v>LOW</v>
      </c>
      <c r="M220" s="25" t="str">
        <f>IF(
   $B$7="Overall Alert",IF(
      'Compound Alert'!U181 &gt;= 7, "HIGH",IF(
         'Compound Alert'!U181 &gt;= 5, "MED","LOW")), IF(
            $B$7="Underlying Vulnerability", IF(
               'Compound Alert'!AB181 &gt;= 10, "HIGH",IF(
                  'Compound Alert'!AB181 &gt;= 7, "MED","LOW")),IF(
                     $B$7="Emerging Threat", IF(
                        'Compound Alert'!AI181 &gt;= 10, "HIGH",IF(
                            'Compound Alert'!AI181 &gt;= 7, "MED","LOW")))))</f>
        <v>HIGH</v>
      </c>
      <c r="N220" s="25" t="str">
        <f>IF(
   $B$7="Overall Alert",IF(
      'Compound Alert'!V181 &gt;= 7, "HIGH",IF(
         'Compound Alert'!V181 &gt;= 5, "MED","LOW")), IF(
            $B$7="Underlying Vulnerability", IF(
               'Compound Alert'!AC181 &gt;= 10, "HIGH",IF(
                  'Compound Alert'!AC181 &gt;= 7, "MED","LOW")),IF(
                     $B$7="Emerging Threat", IF(
                        'Compound Alert'!AJ181 &gt;= 10, "HIGH",IF(
                            'Compound Alert'!AJ181 &gt;= 7, "MED","LOW")))))</f>
        <v>LOW</v>
      </c>
      <c r="O220" s="25" t="str">
        <f>IF(
   $B$7="Overall Alert",IF(
      'Compound Alert'!W181 &gt;= 7, "HIGH",IF(
         'Compound Alert'!W181 &gt;= 5, "MED","LOW")), IF(
            $B$7="Underlying Vulnerability", IF(
               'Compound Alert'!AD181 &gt;= 10, "HIGH",IF(
                  'Compound Alert'!AD181 &gt;= 7, "MED","LOW")),IF(
                     $B$7="Emerging Threat", IF(
                        'Compound Alert'!AK181 &gt;= 10, "HIGH",IF(
                            'Compound Alert'!AK181 &gt;= 7, "MED","LOW")))))</f>
        <v>LOW</v>
      </c>
      <c r="P220" s="25"/>
      <c r="Q220" s="27"/>
      <c r="R220" s="27"/>
      <c r="S220" s="21"/>
      <c r="T220" s="21"/>
      <c r="U220" s="21"/>
      <c r="V220" s="21"/>
      <c r="W220" s="21"/>
      <c r="X220" s="21"/>
      <c r="Y220" s="28"/>
      <c r="Z220" s="28"/>
      <c r="AA220" s="28"/>
      <c r="AB220" s="28"/>
      <c r="AC220" s="28"/>
      <c r="AD220" s="28"/>
      <c r="AE220" s="28"/>
      <c r="AF220" s="28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</row>
    <row r="221" spans="1:50" x14ac:dyDescent="0.2">
      <c r="A221" s="64">
        <v>177</v>
      </c>
      <c r="B221" s="20" t="str">
        <f>'Compound Alert'!B182</f>
        <v>Uganda</v>
      </c>
      <c r="C221" s="20" t="str">
        <f>'Compound Alert'!C182</f>
        <v>UGA</v>
      </c>
      <c r="D221" s="20" t="str">
        <f>'Compound Alert'!D182</f>
        <v>SSF           Sub-Saharan Africa</v>
      </c>
      <c r="E221" s="20" t="str">
        <f>'Compound Alert'!E182</f>
        <v>IDA</v>
      </c>
      <c r="F221" s="50">
        <f>'Compound Alert'!F182</f>
        <v>0</v>
      </c>
      <c r="G221" s="22">
        <f>IF($B$7="Overall Alert",'Compound Alert'!G182,IF($B$7="Underlying Vulnerability",'Compound Alert'!J182,IF($B$7="Emerging Threat",'Compound Alert'!M182)))</f>
        <v>3</v>
      </c>
      <c r="H221" s="23">
        <f>IF($B$7="Overall Alert",'Compound Alert'!H182,IF($B$7="Underlying Vulnerability",'Compound Alert'!K182,IF($B$7="Emerging Threat",'Compound Alert'!N182)))</f>
        <v>3</v>
      </c>
      <c r="I221" s="50">
        <f>'Compound Alert'!Q182</f>
        <v>0</v>
      </c>
      <c r="J221" s="25" t="str">
        <f>IF(
   $B$7="Overall Alert",IF(
      'Compound Alert'!R182 &gt;= 7, "HIGH",IF(
         'Compound Alert'!R182 &gt;= 5, "MED","LOW")), IF(
            $B$7="Underlying Vulnerability", IF(
               'Compound Alert'!Y182 &gt;= 10, "HIGH",IF(
                  'Compound Alert'!Y182 &gt;= 7, "MED","LOW")),IF(
                     $B$7="Emerging Threat", IF(
                        'Compound Alert'!AF182 &gt;= 10, "HIGH",IF(
                            'Compound Alert'!AF182 &gt;= 7, "MED","LOW")))))</f>
        <v>HIGH</v>
      </c>
      <c r="K221" s="25" t="str">
        <f>IF(
   $B$7="Overall Alert",IF(
      'Compound Alert'!S182 &gt;= 7, "HIGH",IF(
         'Compound Alert'!S182 &gt;= 5, "MED","LOW")), IF(
            $B$7="Underlying Vulnerability", IF(
               'Compound Alert'!Z182 &gt;= 10, "HIGH",IF(
                  'Compound Alert'!Z182 &gt;= 7, "MED","LOW")),IF(
                     $B$7="Emerging Threat", IF(
                        'Compound Alert'!AG182 &gt;= 10, "HIGH",IF(
                            'Compound Alert'!AG182 &gt;= 7, "MED","LOW")))))</f>
        <v>HIGH</v>
      </c>
      <c r="L221" s="25" t="str">
        <f>IF(
   $B$7="Overall Alert",IF(
      'Compound Alert'!T182 &gt;= 7, "HIGH",IF(
         'Compound Alert'!T182 &gt;= 5, "MED","LOW")), IF(
            $B$7="Underlying Vulnerability", IF(
               'Compound Alert'!AA182 &gt;= 10, "HIGH",IF(
                  'Compound Alert'!AA182 &gt;= 7, "MED","LOW")),IF(
                     $B$7="Emerging Threat", IF(
                        'Compound Alert'!AH182 &gt;= 10, "HIGH",IF(
                            'Compound Alert'!AH182 &gt;= 7, "MED","LOW")))))</f>
        <v>LOW</v>
      </c>
      <c r="M221" s="25" t="str">
        <f>IF(
   $B$7="Overall Alert",IF(
      'Compound Alert'!U182 &gt;= 7, "HIGH",IF(
         'Compound Alert'!U182 &gt;= 5, "MED","LOW")), IF(
            $B$7="Underlying Vulnerability", IF(
               'Compound Alert'!AB182 &gt;= 10, "HIGH",IF(
                  'Compound Alert'!AB182 &gt;= 7, "MED","LOW")),IF(
                     $B$7="Emerging Threat", IF(
                        'Compound Alert'!AI182 &gt;= 10, "HIGH",IF(
                            'Compound Alert'!AI182 &gt;= 7, "MED","LOW")))))</f>
        <v>HIGH</v>
      </c>
      <c r="N221" s="25" t="str">
        <f>IF(
   $B$7="Overall Alert",IF(
      'Compound Alert'!V182 &gt;= 7, "HIGH",IF(
         'Compound Alert'!V182 &gt;= 5, "MED","LOW")), IF(
            $B$7="Underlying Vulnerability", IF(
               'Compound Alert'!AC182 &gt;= 10, "HIGH",IF(
                  'Compound Alert'!AC182 &gt;= 7, "MED","LOW")),IF(
                     $B$7="Emerging Threat", IF(
                        'Compound Alert'!AJ182 &gt;= 10, "HIGH",IF(
                            'Compound Alert'!AJ182 &gt;= 7, "MED","LOW")))))</f>
        <v>LOW</v>
      </c>
      <c r="O221" s="25" t="str">
        <f>IF(
   $B$7="Overall Alert",IF(
      'Compound Alert'!W182 &gt;= 7, "HIGH",IF(
         'Compound Alert'!W182 &gt;= 5, "MED","LOW")), IF(
            $B$7="Underlying Vulnerability", IF(
               'Compound Alert'!AD182 &gt;= 10, "HIGH",IF(
                  'Compound Alert'!AD182 &gt;= 7, "MED","LOW")),IF(
                     $B$7="Emerging Threat", IF(
                        'Compound Alert'!AK182 &gt;= 10, "HIGH",IF(
                            'Compound Alert'!AK182 &gt;= 7, "MED","LOW")))))</f>
        <v>LOW</v>
      </c>
      <c r="P221" s="25"/>
      <c r="Q221" s="27"/>
      <c r="R221" s="27"/>
      <c r="S221" s="21"/>
      <c r="T221" s="21"/>
      <c r="U221" s="21"/>
      <c r="V221" s="21"/>
      <c r="W221" s="21"/>
      <c r="X221" s="21"/>
      <c r="Y221" s="28"/>
      <c r="Z221" s="28"/>
      <c r="AA221" s="28"/>
      <c r="AB221" s="28"/>
      <c r="AC221" s="28"/>
      <c r="AD221" s="28"/>
      <c r="AE221" s="28"/>
      <c r="AF221" s="28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</row>
    <row r="222" spans="1:50" x14ac:dyDescent="0.2">
      <c r="A222" s="64">
        <v>178</v>
      </c>
      <c r="B222" s="20" t="str">
        <f>'Compound Alert'!B183</f>
        <v>Ukraine</v>
      </c>
      <c r="C222" s="20" t="str">
        <f>'Compound Alert'!C183</f>
        <v>UKR</v>
      </c>
      <c r="D222" s="20" t="str">
        <f>'Compound Alert'!D183</f>
        <v>ECS           Europe &amp; Central Asia</v>
      </c>
      <c r="E222" s="20" t="str">
        <f>'Compound Alert'!E183</f>
        <v>IBRD</v>
      </c>
      <c r="F222" s="50">
        <f>'Compound Alert'!F183</f>
        <v>0</v>
      </c>
      <c r="G222" s="22">
        <f>IF($B$7="Overall Alert",'Compound Alert'!G183,IF($B$7="Underlying Vulnerability",'Compound Alert'!J183,IF($B$7="Emerging Threat",'Compound Alert'!M183)))</f>
        <v>1.5</v>
      </c>
      <c r="H222" s="23">
        <f>IF($B$7="Overall Alert",'Compound Alert'!H183,IF($B$7="Underlying Vulnerability",'Compound Alert'!K183,IF($B$7="Emerging Threat",'Compound Alert'!N183)))</f>
        <v>1.5</v>
      </c>
      <c r="I222" s="50">
        <f>'Compound Alert'!Q183</f>
        <v>0</v>
      </c>
      <c r="J222" s="25" t="str">
        <f>IF(
   $B$7="Overall Alert",IF(
      'Compound Alert'!R183 &gt;= 7, "HIGH",IF(
         'Compound Alert'!R183 &gt;= 5, "MED","LOW")), IF(
            $B$7="Underlying Vulnerability", IF(
               'Compound Alert'!Y183 &gt;= 10, "HIGH",IF(
                  'Compound Alert'!Y183 &gt;= 7, "MED","LOW")),IF(
                     $B$7="Emerging Threat", IF(
                        'Compound Alert'!AF183 &gt;= 10, "HIGH",IF(
                            'Compound Alert'!AF183 &gt;= 7, "MED","LOW")))))</f>
        <v>HIGH</v>
      </c>
      <c r="K222" s="25" t="str">
        <f>IF(
   $B$7="Overall Alert",IF(
      'Compound Alert'!S183 &gt;= 7, "HIGH",IF(
         'Compound Alert'!S183 &gt;= 5, "MED","LOW")), IF(
            $B$7="Underlying Vulnerability", IF(
               'Compound Alert'!Z183 &gt;= 10, "HIGH",IF(
                  'Compound Alert'!Z183 &gt;= 7, "MED","LOW")),IF(
                     $B$7="Emerging Threat", IF(
                        'Compound Alert'!AG183 &gt;= 10, "HIGH",IF(
                            'Compound Alert'!AG183 &gt;= 7, "MED","LOW")))))</f>
        <v>LOW</v>
      </c>
      <c r="L222" s="25" t="str">
        <f>IF(
   $B$7="Overall Alert",IF(
      'Compound Alert'!T183 &gt;= 7, "HIGH",IF(
         'Compound Alert'!T183 &gt;= 5, "MED","LOW")), IF(
            $B$7="Underlying Vulnerability", IF(
               'Compound Alert'!AA183 &gt;= 10, "HIGH",IF(
                  'Compound Alert'!AA183 &gt;= 7, "MED","LOW")),IF(
                     $B$7="Emerging Threat", IF(
                        'Compound Alert'!AH183 &gt;= 10, "HIGH",IF(
                            'Compound Alert'!AH183 &gt;= 7, "MED","LOW")))))</f>
        <v>MED</v>
      </c>
      <c r="M222" s="25" t="str">
        <f>IF(
   $B$7="Overall Alert",IF(
      'Compound Alert'!U183 &gt;= 7, "HIGH",IF(
         'Compound Alert'!U183 &gt;= 5, "MED","LOW")), IF(
            $B$7="Underlying Vulnerability", IF(
               'Compound Alert'!AB183 &gt;= 10, "HIGH",IF(
                  'Compound Alert'!AB183 &gt;= 7, "MED","LOW")),IF(
                     $B$7="Emerging Threat", IF(
                        'Compound Alert'!AI183 &gt;= 10, "HIGH",IF(
                            'Compound Alert'!AI183 &gt;= 7, "MED","LOW")))))</f>
        <v>LOW</v>
      </c>
      <c r="N222" s="25" t="str">
        <f>IF(
   $B$7="Overall Alert",IF(
      'Compound Alert'!V183 &gt;= 7, "HIGH",IF(
         'Compound Alert'!V183 &gt;= 5, "MED","LOW")), IF(
            $B$7="Underlying Vulnerability", IF(
               'Compound Alert'!AC183 &gt;= 10, "HIGH",IF(
                  'Compound Alert'!AC183 &gt;= 7, "MED","LOW")),IF(
                     $B$7="Emerging Threat", IF(
                        'Compound Alert'!AJ183 &gt;= 10, "HIGH",IF(
                            'Compound Alert'!AJ183 &gt;= 7, "MED","LOW")))))</f>
        <v>LOW</v>
      </c>
      <c r="O222" s="25" t="str">
        <f>IF(
   $B$7="Overall Alert",IF(
      'Compound Alert'!W183 &gt;= 7, "HIGH",IF(
         'Compound Alert'!W183 &gt;= 5, "MED","LOW")), IF(
            $B$7="Underlying Vulnerability", IF(
               'Compound Alert'!AD183 &gt;= 10, "HIGH",IF(
                  'Compound Alert'!AD183 &gt;= 7, "MED","LOW")),IF(
                     $B$7="Emerging Threat", IF(
                        'Compound Alert'!AK183 &gt;= 10, "HIGH",IF(
                            'Compound Alert'!AK183 &gt;= 7, "MED","LOW")))))</f>
        <v>LOW</v>
      </c>
      <c r="P222" s="25"/>
      <c r="Q222" s="27"/>
      <c r="R222" s="27"/>
      <c r="S222" s="21"/>
      <c r="T222" s="21"/>
      <c r="U222" s="21"/>
      <c r="V222" s="21"/>
      <c r="W222" s="21"/>
      <c r="X222" s="21"/>
      <c r="Y222" s="28"/>
      <c r="Z222" s="28"/>
      <c r="AA222" s="28"/>
      <c r="AB222" s="28"/>
      <c r="AC222" s="28"/>
      <c r="AD222" s="28"/>
      <c r="AE222" s="28"/>
      <c r="AF222" s="28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</row>
    <row r="223" spans="1:50" x14ac:dyDescent="0.2">
      <c r="A223" s="64">
        <v>179</v>
      </c>
      <c r="B223" s="20" t="str">
        <f>'Compound Alert'!B184</f>
        <v>Uruguay</v>
      </c>
      <c r="C223" s="20" t="str">
        <f>'Compound Alert'!C184</f>
        <v>URY</v>
      </c>
      <c r="D223" s="20" t="str">
        <f>'Compound Alert'!D184</f>
        <v>LCN           Latin America &amp; Caribbean</v>
      </c>
      <c r="E223" s="20" t="str">
        <f>'Compound Alert'!E184</f>
        <v>IBRD</v>
      </c>
      <c r="F223" s="50">
        <f>'Compound Alert'!F184</f>
        <v>0</v>
      </c>
      <c r="G223" s="22">
        <f>IF($B$7="Overall Alert",'Compound Alert'!G184,IF($B$7="Underlying Vulnerability",'Compound Alert'!J184,IF($B$7="Emerging Threat",'Compound Alert'!M184)))</f>
        <v>1</v>
      </c>
      <c r="H223" s="23">
        <f>IF($B$7="Overall Alert",'Compound Alert'!H184,IF($B$7="Underlying Vulnerability",'Compound Alert'!K184,IF($B$7="Emerging Threat",'Compound Alert'!N184)))</f>
        <v>1</v>
      </c>
      <c r="I223" s="50">
        <f>'Compound Alert'!Q184</f>
        <v>0</v>
      </c>
      <c r="J223" s="25" t="str">
        <f>IF(
   $B$7="Overall Alert",IF(
      'Compound Alert'!R184 &gt;= 7, "HIGH",IF(
         'Compound Alert'!R184 &gt;= 5, "MED","LOW")), IF(
            $B$7="Underlying Vulnerability", IF(
               'Compound Alert'!Y184 &gt;= 10, "HIGH",IF(
                  'Compound Alert'!Y184 &gt;= 7, "MED","LOW")),IF(
                     $B$7="Emerging Threat", IF(
                        'Compound Alert'!AF184 &gt;= 10, "HIGH",IF(
                            'Compound Alert'!AF184 &gt;= 7, "MED","LOW")))))</f>
        <v>HIGH</v>
      </c>
      <c r="K223" s="25" t="str">
        <f>IF(
   $B$7="Overall Alert",IF(
      'Compound Alert'!S184 &gt;= 7, "HIGH",IF(
         'Compound Alert'!S184 &gt;= 5, "MED","LOW")), IF(
            $B$7="Underlying Vulnerability", IF(
               'Compound Alert'!Z184 &gt;= 10, "HIGH",IF(
                  'Compound Alert'!Z184 &gt;= 7, "MED","LOW")),IF(
                     $B$7="Emerging Threat", IF(
                        'Compound Alert'!AG184 &gt;= 10, "HIGH",IF(
                            'Compound Alert'!AG184 &gt;= 7, "MED","LOW")))))</f>
        <v>LOW</v>
      </c>
      <c r="L223" s="25" t="str">
        <f>IF(
   $B$7="Overall Alert",IF(
      'Compound Alert'!T184 &gt;= 7, "HIGH",IF(
         'Compound Alert'!T184 &gt;= 5, "MED","LOW")), IF(
            $B$7="Underlying Vulnerability", IF(
               'Compound Alert'!AA184 &gt;= 10, "HIGH",IF(
                  'Compound Alert'!AA184 &gt;= 7, "MED","LOW")),IF(
                     $B$7="Emerging Threat", IF(
                        'Compound Alert'!AH184 &gt;= 10, "HIGH",IF(
                            'Compound Alert'!AH184 &gt;= 7, "MED","LOW")))))</f>
        <v>LOW</v>
      </c>
      <c r="M223" s="25" t="str">
        <f>IF(
   $B$7="Overall Alert",IF(
      'Compound Alert'!U184 &gt;= 7, "HIGH",IF(
         'Compound Alert'!U184 &gt;= 5, "MED","LOW")), IF(
            $B$7="Underlying Vulnerability", IF(
               'Compound Alert'!AB184 &gt;= 10, "HIGH",IF(
                  'Compound Alert'!AB184 &gt;= 7, "MED","LOW")),IF(
                     $B$7="Emerging Threat", IF(
                        'Compound Alert'!AI184 &gt;= 10, "HIGH",IF(
                            'Compound Alert'!AI184 &gt;= 7, "MED","LOW")))))</f>
        <v>LOW</v>
      </c>
      <c r="N223" s="25" t="str">
        <f>IF(
   $B$7="Overall Alert",IF(
      'Compound Alert'!V184 &gt;= 7, "HIGH",IF(
         'Compound Alert'!V184 &gt;= 5, "MED","LOW")), IF(
            $B$7="Underlying Vulnerability", IF(
               'Compound Alert'!AC184 &gt;= 10, "HIGH",IF(
                  'Compound Alert'!AC184 &gt;= 7, "MED","LOW")),IF(
                     $B$7="Emerging Threat", IF(
                        'Compound Alert'!AJ184 &gt;= 10, "HIGH",IF(
                            'Compound Alert'!AJ184 &gt;= 7, "MED","LOW")))))</f>
        <v>LOW</v>
      </c>
      <c r="O223" s="25" t="str">
        <f>IF(
   $B$7="Overall Alert",IF(
      'Compound Alert'!W184 &gt;= 7, "HIGH",IF(
         'Compound Alert'!W184 &gt;= 5, "MED","LOW")), IF(
            $B$7="Underlying Vulnerability", IF(
               'Compound Alert'!AD184 &gt;= 10, "HIGH",IF(
                  'Compound Alert'!AD184 &gt;= 7, "MED","LOW")),IF(
                     $B$7="Emerging Threat", IF(
                        'Compound Alert'!AK184 &gt;= 10, "HIGH",IF(
                            'Compound Alert'!AK184 &gt;= 7, "MED","LOW")))))</f>
        <v>LOW</v>
      </c>
      <c r="P223" s="25"/>
      <c r="Q223" s="27"/>
      <c r="R223" s="27"/>
      <c r="S223" s="21"/>
      <c r="T223" s="21"/>
      <c r="U223" s="21"/>
      <c r="V223" s="21"/>
      <c r="W223" s="21"/>
      <c r="X223" s="21"/>
      <c r="Y223" s="28"/>
      <c r="Z223" s="28"/>
      <c r="AA223" s="28"/>
      <c r="AB223" s="28"/>
      <c r="AC223" s="28"/>
      <c r="AD223" s="28"/>
      <c r="AE223" s="28"/>
      <c r="AF223" s="28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</row>
    <row r="224" spans="1:50" x14ac:dyDescent="0.2">
      <c r="A224" s="64">
        <v>180</v>
      </c>
      <c r="B224" s="20" t="str">
        <f>'Compound Alert'!B185</f>
        <v>United States of America</v>
      </c>
      <c r="C224" s="20" t="str">
        <f>'Compound Alert'!C185</f>
        <v>USA</v>
      </c>
      <c r="D224" s="20" t="str">
        <f>'Compound Alert'!D185</f>
        <v>NAC           North America</v>
      </c>
      <c r="E224" s="20" t="str">
        <f>'Compound Alert'!E185</f>
        <v>North America</v>
      </c>
      <c r="F224" s="50">
        <f>'Compound Alert'!F185</f>
        <v>0</v>
      </c>
      <c r="G224" s="22">
        <f>IF($B$7="Overall Alert",'Compound Alert'!G185,IF($B$7="Underlying Vulnerability",'Compound Alert'!J185,IF($B$7="Emerging Threat",'Compound Alert'!M185)))</f>
        <v>1</v>
      </c>
      <c r="H224" s="23">
        <f>IF($B$7="Overall Alert",'Compound Alert'!H185,IF($B$7="Underlying Vulnerability",'Compound Alert'!K185,IF($B$7="Emerging Threat",'Compound Alert'!N185)))</f>
        <v>1</v>
      </c>
      <c r="I224" s="50">
        <f>'Compound Alert'!Q185</f>
        <v>0</v>
      </c>
      <c r="J224" s="25" t="str">
        <f>IF(
   $B$7="Overall Alert",IF(
      'Compound Alert'!R185 &gt;= 7, "HIGH",IF(
         'Compound Alert'!R185 &gt;= 5, "MED","LOW")), IF(
            $B$7="Underlying Vulnerability", IF(
               'Compound Alert'!Y185 &gt;= 10, "HIGH",IF(
                  'Compound Alert'!Y185 &gt;= 7, "MED","LOW")),IF(
                     $B$7="Emerging Threat", IF(
                        'Compound Alert'!AF185 &gt;= 10, "HIGH",IF(
                            'Compound Alert'!AF185 &gt;= 7, "MED","LOW")))))</f>
        <v>LOW</v>
      </c>
      <c r="K224" s="25" t="str">
        <f>IF(
   $B$7="Overall Alert",IF(
      'Compound Alert'!S185 &gt;= 7, "HIGH",IF(
         'Compound Alert'!S185 &gt;= 5, "MED","LOW")), IF(
            $B$7="Underlying Vulnerability", IF(
               'Compound Alert'!Z185 &gt;= 10, "HIGH",IF(
                  'Compound Alert'!Z185 &gt;= 7, "MED","LOW")),IF(
                     $B$7="Emerging Threat", IF(
                        'Compound Alert'!AG185 &gt;= 10, "HIGH",IF(
                            'Compound Alert'!AG185 &gt;= 7, "MED","LOW")))))</f>
        <v>LOW</v>
      </c>
      <c r="L224" s="25" t="str">
        <f>IF(
   $B$7="Overall Alert",IF(
      'Compound Alert'!T185 &gt;= 7, "HIGH",IF(
         'Compound Alert'!T185 &gt;= 5, "MED","LOW")), IF(
            $B$7="Underlying Vulnerability", IF(
               'Compound Alert'!AA185 &gt;= 10, "HIGH",IF(
                  'Compound Alert'!AA185 &gt;= 7, "MED","LOW")),IF(
                     $B$7="Emerging Threat", IF(
                        'Compound Alert'!AH185 &gt;= 10, "HIGH",IF(
                            'Compound Alert'!AH185 &gt;= 7, "MED","LOW")))))</f>
        <v>LOW</v>
      </c>
      <c r="M224" s="25" t="str">
        <f>IF(
   $B$7="Overall Alert",IF(
      'Compound Alert'!U185 &gt;= 7, "HIGH",IF(
         'Compound Alert'!U185 &gt;= 5, "MED","LOW")), IF(
            $B$7="Underlying Vulnerability", IF(
               'Compound Alert'!AB185 &gt;= 10, "HIGH",IF(
                  'Compound Alert'!AB185 &gt;= 7, "MED","LOW")),IF(
                     $B$7="Emerging Threat", IF(
                        'Compound Alert'!AI185 &gt;= 10, "HIGH",IF(
                            'Compound Alert'!AI185 &gt;= 7, "MED","LOW")))))</f>
        <v>LOW</v>
      </c>
      <c r="N224" s="25" t="str">
        <f>IF(
   $B$7="Overall Alert",IF(
      'Compound Alert'!V185 &gt;= 7, "HIGH",IF(
         'Compound Alert'!V185 &gt;= 5, "MED","LOW")), IF(
            $B$7="Underlying Vulnerability", IF(
               'Compound Alert'!AC185 &gt;= 10, "HIGH",IF(
                  'Compound Alert'!AC185 &gt;= 7, "MED","LOW")),IF(
                     $B$7="Emerging Threat", IF(
                        'Compound Alert'!AJ185 &gt;= 10, "HIGH",IF(
                            'Compound Alert'!AJ185 &gt;= 7, "MED","LOW")))))</f>
        <v>HIGH</v>
      </c>
      <c r="O224" s="25" t="str">
        <f>IF(
   $B$7="Overall Alert",IF(
      'Compound Alert'!W185 &gt;= 7, "HIGH",IF(
         'Compound Alert'!W185 &gt;= 5, "MED","LOW")), IF(
            $B$7="Underlying Vulnerability", IF(
               'Compound Alert'!AD185 &gt;= 10, "HIGH",IF(
                  'Compound Alert'!AD185 &gt;= 7, "MED","LOW")),IF(
                     $B$7="Emerging Threat", IF(
                        'Compound Alert'!AK185 &gt;= 10, "HIGH",IF(
                            'Compound Alert'!AK185 &gt;= 7, "MED","LOW")))))</f>
        <v>LOW</v>
      </c>
      <c r="P224" s="25"/>
      <c r="Q224" s="27"/>
      <c r="R224" s="27"/>
      <c r="S224" s="21"/>
      <c r="T224" s="21"/>
      <c r="U224" s="21"/>
      <c r="V224" s="21"/>
      <c r="W224" s="21"/>
      <c r="X224" s="21"/>
      <c r="Y224" s="28"/>
      <c r="Z224" s="28"/>
      <c r="AA224" s="28"/>
      <c r="AB224" s="28"/>
      <c r="AC224" s="28"/>
      <c r="AD224" s="28"/>
      <c r="AE224" s="28"/>
      <c r="AF224" s="28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</row>
    <row r="225" spans="1:50" x14ac:dyDescent="0.2">
      <c r="A225" s="64">
        <v>181</v>
      </c>
      <c r="B225" s="20" t="str">
        <f>'Compound Alert'!B186</f>
        <v>Uzbekistan</v>
      </c>
      <c r="C225" s="20" t="str">
        <f>'Compound Alert'!C186</f>
        <v>UZB</v>
      </c>
      <c r="D225" s="20" t="str">
        <f>'Compound Alert'!D186</f>
        <v>ECS           Europe &amp; Central Asia</v>
      </c>
      <c r="E225" s="20" t="str">
        <f>'Compound Alert'!E186</f>
        <v>Blend</v>
      </c>
      <c r="F225" s="50">
        <f>'Compound Alert'!F186</f>
        <v>0</v>
      </c>
      <c r="G225" s="22">
        <f>IF($B$7="Overall Alert",'Compound Alert'!G186,IF($B$7="Underlying Vulnerability",'Compound Alert'!J186,IF($B$7="Emerging Threat",'Compound Alert'!M186)))</f>
        <v>2.5</v>
      </c>
      <c r="H225" s="23">
        <f>IF($B$7="Overall Alert",'Compound Alert'!H186,IF($B$7="Underlying Vulnerability",'Compound Alert'!K186,IF($B$7="Emerging Threat",'Compound Alert'!N186)))</f>
        <v>2.5</v>
      </c>
      <c r="I225" s="50">
        <f>'Compound Alert'!Q186</f>
        <v>0</v>
      </c>
      <c r="J225" s="25" t="str">
        <f>IF(
   $B$7="Overall Alert",IF(
      'Compound Alert'!R186 &gt;= 7, "HIGH",IF(
         'Compound Alert'!R186 &gt;= 5, "MED","LOW")), IF(
            $B$7="Underlying Vulnerability", IF(
               'Compound Alert'!Y186 &gt;= 10, "HIGH",IF(
                  'Compound Alert'!Y186 &gt;= 7, "MED","LOW")),IF(
                     $B$7="Emerging Threat", IF(
                        'Compound Alert'!AF186 &gt;= 10, "HIGH",IF(
                            'Compound Alert'!AF186 &gt;= 7, "MED","LOW")))))</f>
        <v>MED</v>
      </c>
      <c r="K225" s="25" t="str">
        <f>IF(
   $B$7="Overall Alert",IF(
      'Compound Alert'!S186 &gt;= 7, "HIGH",IF(
         'Compound Alert'!S186 &gt;= 5, "MED","LOW")), IF(
            $B$7="Underlying Vulnerability", IF(
               'Compound Alert'!Z186 &gt;= 10, "HIGH",IF(
                  'Compound Alert'!Z186 &gt;= 7, "MED","LOW")),IF(
                     $B$7="Emerging Threat", IF(
                        'Compound Alert'!AG186 &gt;= 10, "HIGH",IF(
                            'Compound Alert'!AG186 &gt;= 7, "MED","LOW")))))</f>
        <v>LOW</v>
      </c>
      <c r="L225" s="25" t="str">
        <f>IF(
   $B$7="Overall Alert",IF(
      'Compound Alert'!T186 &gt;= 7, "HIGH",IF(
         'Compound Alert'!T186 &gt;= 5, "MED","LOW")), IF(
            $B$7="Underlying Vulnerability", IF(
               'Compound Alert'!AA186 &gt;= 10, "HIGH",IF(
                  'Compound Alert'!AA186 &gt;= 7, "MED","LOW")),IF(
                     $B$7="Emerging Threat", IF(
                        'Compound Alert'!AH186 &gt;= 10, "HIGH",IF(
                            'Compound Alert'!AH186 &gt;= 7, "MED","LOW")))))</f>
        <v>MED</v>
      </c>
      <c r="M225" s="25" t="str">
        <f>IF(
   $B$7="Overall Alert",IF(
      'Compound Alert'!U186 &gt;= 7, "HIGH",IF(
         'Compound Alert'!U186 &gt;= 5, "MED","LOW")), IF(
            $B$7="Underlying Vulnerability", IF(
               'Compound Alert'!AB186 &gt;= 10, "HIGH",IF(
                  'Compound Alert'!AB186 &gt;= 7, "MED","LOW")),IF(
                     $B$7="Emerging Threat", IF(
                        'Compound Alert'!AI186 &gt;= 10, "HIGH",IF(
                            'Compound Alert'!AI186 &gt;= 7, "MED","LOW")))))</f>
        <v>MED</v>
      </c>
      <c r="N225" s="25" t="str">
        <f>IF(
   $B$7="Overall Alert",IF(
      'Compound Alert'!V186 &gt;= 7, "HIGH",IF(
         'Compound Alert'!V186 &gt;= 5, "MED","LOW")), IF(
            $B$7="Underlying Vulnerability", IF(
               'Compound Alert'!AC186 &gt;= 10, "HIGH",IF(
                  'Compound Alert'!AC186 &gt;= 7, "MED","LOW")),IF(
                     $B$7="Emerging Threat", IF(
                        'Compound Alert'!AJ186 &gt;= 10, "HIGH",IF(
                            'Compound Alert'!AJ186 &gt;= 7, "MED","LOW")))))</f>
        <v>HIGH</v>
      </c>
      <c r="O225" s="25" t="str">
        <f>IF(
   $B$7="Overall Alert",IF(
      'Compound Alert'!W186 &gt;= 7, "HIGH",IF(
         'Compound Alert'!W186 &gt;= 5, "MED","LOW")), IF(
            $B$7="Underlying Vulnerability", IF(
               'Compound Alert'!AD186 &gt;= 10, "HIGH",IF(
                  'Compound Alert'!AD186 &gt;= 7, "MED","LOW")),IF(
                     $B$7="Emerging Threat", IF(
                        'Compound Alert'!AK186 &gt;= 10, "HIGH",IF(
                            'Compound Alert'!AK186 &gt;= 7, "MED","LOW")))))</f>
        <v>LOW</v>
      </c>
      <c r="P225" s="25"/>
      <c r="Q225" s="27"/>
      <c r="R225" s="27"/>
      <c r="S225" s="21"/>
      <c r="T225" s="21"/>
      <c r="U225" s="21"/>
      <c r="V225" s="21"/>
      <c r="W225" s="21"/>
      <c r="X225" s="21"/>
      <c r="Y225" s="28"/>
      <c r="Z225" s="28"/>
      <c r="AA225" s="28"/>
      <c r="AB225" s="28"/>
      <c r="AC225" s="28"/>
      <c r="AD225" s="28"/>
      <c r="AE225" s="28"/>
      <c r="AF225" s="28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</row>
    <row r="226" spans="1:50" x14ac:dyDescent="0.2">
      <c r="A226" s="64">
        <v>182</v>
      </c>
      <c r="B226" s="20" t="str">
        <f>'Compound Alert'!B187</f>
        <v>Saint Vincent and the Grenadines</v>
      </c>
      <c r="C226" s="20" t="str">
        <f>'Compound Alert'!C187</f>
        <v>VCT</v>
      </c>
      <c r="D226" s="20" t="str">
        <f>'Compound Alert'!D187</f>
        <v>LCN           Latin America &amp; Caribbean</v>
      </c>
      <c r="E226" s="20" t="str">
        <f>'Compound Alert'!E187</f>
        <v>Blend</v>
      </c>
      <c r="F226" s="50">
        <f>'Compound Alert'!F187</f>
        <v>0</v>
      </c>
      <c r="G226" s="22">
        <f>IF($B$7="Overall Alert",'Compound Alert'!G187,IF($B$7="Underlying Vulnerability",'Compound Alert'!J187,IF($B$7="Emerging Threat",'Compound Alert'!M187)))</f>
        <v>0.5</v>
      </c>
      <c r="H226" s="23">
        <f>IF($B$7="Overall Alert",'Compound Alert'!H187,IF($B$7="Underlying Vulnerability",'Compound Alert'!K187,IF($B$7="Emerging Threat",'Compound Alert'!N187)))</f>
        <v>0.5</v>
      </c>
      <c r="I226" s="50">
        <f>'Compound Alert'!Q187</f>
        <v>0</v>
      </c>
      <c r="J226" s="25" t="str">
        <f>IF(
   $B$7="Overall Alert",IF(
      'Compound Alert'!R187 &gt;= 7, "HIGH",IF(
         'Compound Alert'!R187 &gt;= 5, "MED","LOW")), IF(
            $B$7="Underlying Vulnerability", IF(
               'Compound Alert'!Y187 &gt;= 10, "HIGH",IF(
                  'Compound Alert'!Y187 &gt;= 7, "MED","LOW")),IF(
                     $B$7="Emerging Threat", IF(
                        'Compound Alert'!AF187 &gt;= 10, "HIGH",IF(
                            'Compound Alert'!AF187 &gt;= 7, "MED","LOW")))))</f>
        <v>LOW</v>
      </c>
      <c r="K226" s="25" t="str">
        <f>IF(
   $B$7="Overall Alert",IF(
      'Compound Alert'!S187 &gt;= 7, "HIGH",IF(
         'Compound Alert'!S187 &gt;= 5, "MED","LOW")), IF(
            $B$7="Underlying Vulnerability", IF(
               'Compound Alert'!Z187 &gt;= 10, "HIGH",IF(
                  'Compound Alert'!Z187 &gt;= 7, "MED","LOW")),IF(
                     $B$7="Emerging Threat", IF(
                        'Compound Alert'!AG187 &gt;= 10, "HIGH",IF(
                            'Compound Alert'!AG187 &gt;= 7, "MED","LOW")))))</f>
        <v>LOW</v>
      </c>
      <c r="L226" s="25" t="str">
        <f>IF(
   $B$7="Overall Alert",IF(
      'Compound Alert'!T187 &gt;= 7, "HIGH",IF(
         'Compound Alert'!T187 &gt;= 5, "MED","LOW")), IF(
            $B$7="Underlying Vulnerability", IF(
               'Compound Alert'!AA187 &gt;= 10, "HIGH",IF(
                  'Compound Alert'!AA187 &gt;= 7, "MED","LOW")),IF(
                     $B$7="Emerging Threat", IF(
                        'Compound Alert'!AH187 &gt;= 10, "HIGH",IF(
                            'Compound Alert'!AH187 &gt;= 7, "MED","LOW")))))</f>
        <v>LOW</v>
      </c>
      <c r="M226" s="25" t="str">
        <f>IF(
   $B$7="Overall Alert",IF(
      'Compound Alert'!U187 &gt;= 7, "HIGH",IF(
         'Compound Alert'!U187 &gt;= 5, "MED","LOW")), IF(
            $B$7="Underlying Vulnerability", IF(
               'Compound Alert'!AB187 &gt;= 10, "HIGH",IF(
                  'Compound Alert'!AB187 &gt;= 7, "MED","LOW")),IF(
                     $B$7="Emerging Threat", IF(
                        'Compound Alert'!AI187 &gt;= 10, "HIGH",IF(
                            'Compound Alert'!AI187 &gt;= 7, "MED","LOW")))))</f>
        <v>LOW</v>
      </c>
      <c r="N226" s="25" t="str">
        <f>IF(
   $B$7="Overall Alert",IF(
      'Compound Alert'!V187 &gt;= 7, "HIGH",IF(
         'Compound Alert'!V187 &gt;= 5, "MED","LOW")), IF(
            $B$7="Underlying Vulnerability", IF(
               'Compound Alert'!AC187 &gt;= 10, "HIGH",IF(
                  'Compound Alert'!AC187 &gt;= 7, "MED","LOW")),IF(
                     $B$7="Emerging Threat", IF(
                        'Compound Alert'!AJ187 &gt;= 10, "HIGH",IF(
                            'Compound Alert'!AJ187 &gt;= 7, "MED","LOW")))))</f>
        <v>MED</v>
      </c>
      <c r="O226" s="25" t="str">
        <f>IF(
   $B$7="Overall Alert",IF(
      'Compound Alert'!W187 &gt;= 7, "HIGH",IF(
         'Compound Alert'!W187 &gt;= 5, "MED","LOW")), IF(
            $B$7="Underlying Vulnerability", IF(
               'Compound Alert'!AD187 &gt;= 10, "HIGH",IF(
                  'Compound Alert'!AD187 &gt;= 7, "MED","LOW")),IF(
                     $B$7="Emerging Threat", IF(
                        'Compound Alert'!AK187 &gt;= 10, "HIGH",IF(
                            'Compound Alert'!AK187 &gt;= 7, "MED","LOW")))))</f>
        <v>LOW</v>
      </c>
      <c r="P226" s="25"/>
      <c r="Q226" s="27"/>
      <c r="R226" s="27"/>
      <c r="S226" s="21"/>
      <c r="T226" s="21"/>
      <c r="U226" s="21"/>
      <c r="V226" s="21"/>
      <c r="W226" s="21"/>
      <c r="X226" s="21"/>
      <c r="Y226" s="28"/>
      <c r="Z226" s="28"/>
      <c r="AA226" s="28"/>
      <c r="AB226" s="28"/>
      <c r="AC226" s="28"/>
      <c r="AD226" s="28"/>
      <c r="AE226" s="28"/>
      <c r="AF226" s="28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</row>
    <row r="227" spans="1:50" x14ac:dyDescent="0.2">
      <c r="A227" s="64">
        <v>183</v>
      </c>
      <c r="B227" s="20" t="str">
        <f>'Compound Alert'!B188</f>
        <v>Venezuela</v>
      </c>
      <c r="C227" s="20" t="str">
        <f>'Compound Alert'!C188</f>
        <v>VEN</v>
      </c>
      <c r="D227" s="20" t="str">
        <f>'Compound Alert'!D188</f>
        <v>LCN           Latin America &amp; Caribbean</v>
      </c>
      <c r="E227" s="20" t="str">
        <f>'Compound Alert'!E188</f>
        <v>IBRD</v>
      </c>
      <c r="F227" s="50">
        <f>'Compound Alert'!F188</f>
        <v>0</v>
      </c>
      <c r="G227" s="22">
        <f>IF($B$7="Overall Alert",'Compound Alert'!G188,IF($B$7="Underlying Vulnerability",'Compound Alert'!J188,IF($B$7="Emerging Threat",'Compound Alert'!M188)))</f>
        <v>4.5</v>
      </c>
      <c r="H227" s="23">
        <f>IF($B$7="Overall Alert",'Compound Alert'!H188,IF($B$7="Underlying Vulnerability",'Compound Alert'!K188,IF($B$7="Emerging Threat",'Compound Alert'!N188)))</f>
        <v>4.5</v>
      </c>
      <c r="I227" s="50">
        <f>'Compound Alert'!Q188</f>
        <v>0</v>
      </c>
      <c r="J227" s="25" t="str">
        <f>IF(
   $B$7="Overall Alert",IF(
      'Compound Alert'!R188 &gt;= 7, "HIGH",IF(
         'Compound Alert'!R188 &gt;= 5, "MED","LOW")), IF(
            $B$7="Underlying Vulnerability", IF(
               'Compound Alert'!Y188 &gt;= 10, "HIGH",IF(
                  'Compound Alert'!Y188 &gt;= 7, "MED","LOW")),IF(
                     $B$7="Emerging Threat", IF(
                        'Compound Alert'!AF188 &gt;= 10, "HIGH",IF(
                            'Compound Alert'!AF188 &gt;= 7, "MED","LOW")))))</f>
        <v>HIGH</v>
      </c>
      <c r="K227" s="25" t="str">
        <f>IF(
   $B$7="Overall Alert",IF(
      'Compound Alert'!S188 &gt;= 7, "HIGH",IF(
         'Compound Alert'!S188 &gt;= 5, "MED","LOW")), IF(
            $B$7="Underlying Vulnerability", IF(
               'Compound Alert'!Z188 &gt;= 10, "HIGH",IF(
                  'Compound Alert'!Z188 &gt;= 7, "MED","LOW")),IF(
                     $B$7="Emerging Threat", IF(
                        'Compound Alert'!AG188 &gt;= 10, "HIGH",IF(
                            'Compound Alert'!AG188 &gt;= 7, "MED","LOW")))))</f>
        <v>HIGH</v>
      </c>
      <c r="L227" s="25" t="str">
        <f>IF(
   $B$7="Overall Alert",IF(
      'Compound Alert'!T188 &gt;= 7, "HIGH",IF(
         'Compound Alert'!T188 &gt;= 5, "MED","LOW")), IF(
            $B$7="Underlying Vulnerability", IF(
               'Compound Alert'!AA188 &gt;= 10, "HIGH",IF(
                  'Compound Alert'!AA188 &gt;= 7, "MED","LOW")),IF(
                     $B$7="Emerging Threat", IF(
                        'Compound Alert'!AH188 &gt;= 10, "HIGH",IF(
                            'Compound Alert'!AH188 &gt;= 7, "MED","LOW")))))</f>
        <v>HIGH</v>
      </c>
      <c r="M227" s="25" t="str">
        <f>IF(
   $B$7="Overall Alert",IF(
      'Compound Alert'!U188 &gt;= 7, "HIGH",IF(
         'Compound Alert'!U188 &gt;= 5, "MED","LOW")), IF(
            $B$7="Underlying Vulnerability", IF(
               'Compound Alert'!AB188 &gt;= 10, "HIGH",IF(
                  'Compound Alert'!AB188 &gt;= 7, "MED","LOW")),IF(
                     $B$7="Emerging Threat", IF(
                        'Compound Alert'!AI188 &gt;= 10, "HIGH",IF(
                            'Compound Alert'!AI188 &gt;= 7, "MED","LOW")))))</f>
        <v>MED</v>
      </c>
      <c r="N227" s="25" t="str">
        <f>IF(
   $B$7="Overall Alert",IF(
      'Compound Alert'!V188 &gt;= 7, "HIGH",IF(
         'Compound Alert'!V188 &gt;= 5, "MED","LOW")), IF(
            $B$7="Underlying Vulnerability", IF(
               'Compound Alert'!AC188 &gt;= 10, "HIGH",IF(
                  'Compound Alert'!AC188 &gt;= 7, "MED","LOW")),IF(
                     $B$7="Emerging Threat", IF(
                        'Compound Alert'!AJ188 &gt;= 10, "HIGH",IF(
                            'Compound Alert'!AJ188 &gt;= 7, "MED","LOW")))))</f>
        <v>HIGH</v>
      </c>
      <c r="O227" s="25" t="str">
        <f>IF(
   $B$7="Overall Alert",IF(
      'Compound Alert'!W188 &gt;= 7, "HIGH",IF(
         'Compound Alert'!W188 &gt;= 5, "MED","LOW")), IF(
            $B$7="Underlying Vulnerability", IF(
               'Compound Alert'!AD188 &gt;= 10, "HIGH",IF(
                  'Compound Alert'!AD188 &gt;= 7, "MED","LOW")),IF(
                     $B$7="Emerging Threat", IF(
                        'Compound Alert'!AK188 &gt;= 10, "HIGH",IF(
                            'Compound Alert'!AK188 &gt;= 7, "MED","LOW")))))</f>
        <v>LOW</v>
      </c>
      <c r="P227" s="25"/>
      <c r="Q227" s="27"/>
      <c r="R227" s="27"/>
      <c r="S227" s="21"/>
      <c r="T227" s="21"/>
      <c r="U227" s="21"/>
      <c r="V227" s="21"/>
      <c r="W227" s="21"/>
      <c r="X227" s="21"/>
      <c r="Y227" s="28"/>
      <c r="Z227" s="28"/>
      <c r="AA227" s="28"/>
      <c r="AB227" s="28"/>
      <c r="AC227" s="28"/>
      <c r="AD227" s="28"/>
      <c r="AE227" s="28"/>
      <c r="AF227" s="28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</row>
    <row r="228" spans="1:50" x14ac:dyDescent="0.2">
      <c r="A228" s="64">
        <v>184</v>
      </c>
      <c r="B228" s="20" t="str">
        <f>'Compound Alert'!B189</f>
        <v>Viet Nam</v>
      </c>
      <c r="C228" s="20" t="str">
        <f>'Compound Alert'!C189</f>
        <v>VNM</v>
      </c>
      <c r="D228" s="20" t="str">
        <f>'Compound Alert'!D189</f>
        <v>EAS           East Asia &amp; Pacific</v>
      </c>
      <c r="E228" s="20" t="str">
        <f>'Compound Alert'!E189</f>
        <v>IBRD</v>
      </c>
      <c r="F228" s="50">
        <f>'Compound Alert'!F189</f>
        <v>0</v>
      </c>
      <c r="G228" s="22">
        <f>IF($B$7="Overall Alert",'Compound Alert'!G189,IF($B$7="Underlying Vulnerability",'Compound Alert'!J189,IF($B$7="Emerging Threat",'Compound Alert'!M189)))</f>
        <v>1.5</v>
      </c>
      <c r="H228" s="23">
        <f>IF($B$7="Overall Alert",'Compound Alert'!H189,IF($B$7="Underlying Vulnerability",'Compound Alert'!K189,IF($B$7="Emerging Threat",'Compound Alert'!N189)))</f>
        <v>1.5</v>
      </c>
      <c r="I228" s="50">
        <f>'Compound Alert'!Q189</f>
        <v>0</v>
      </c>
      <c r="J228" s="25" t="str">
        <f>IF(
   $B$7="Overall Alert",IF(
      'Compound Alert'!R189 &gt;= 7, "HIGH",IF(
         'Compound Alert'!R189 &gt;= 5, "MED","LOW")), IF(
            $B$7="Underlying Vulnerability", IF(
               'Compound Alert'!Y189 &gt;= 10, "HIGH",IF(
                  'Compound Alert'!Y189 &gt;= 7, "MED","LOW")),IF(
                     $B$7="Emerging Threat", IF(
                        'Compound Alert'!AF189 &gt;= 10, "HIGH",IF(
                            'Compound Alert'!AF189 &gt;= 7, "MED","LOW")))))</f>
        <v>LOW</v>
      </c>
      <c r="K228" s="25" t="str">
        <f>IF(
   $B$7="Overall Alert",IF(
      'Compound Alert'!S189 &gt;= 7, "HIGH",IF(
         'Compound Alert'!S189 &gt;= 5, "MED","LOW")), IF(
            $B$7="Underlying Vulnerability", IF(
               'Compound Alert'!Z189 &gt;= 10, "HIGH",IF(
                  'Compound Alert'!Z189 &gt;= 7, "MED","LOW")),IF(
                     $B$7="Emerging Threat", IF(
                        'Compound Alert'!AG189 &gt;= 10, "HIGH",IF(
                            'Compound Alert'!AG189 &gt;= 7, "MED","LOW")))))</f>
        <v>LOW</v>
      </c>
      <c r="L228" s="25" t="str">
        <f>IF(
   $B$7="Overall Alert",IF(
      'Compound Alert'!T189 &gt;= 7, "HIGH",IF(
         'Compound Alert'!T189 &gt;= 5, "MED","LOW")), IF(
            $B$7="Underlying Vulnerability", IF(
               'Compound Alert'!AA189 &gt;= 10, "HIGH",IF(
                  'Compound Alert'!AA189 &gt;= 7, "MED","LOW")),IF(
                     $B$7="Emerging Threat", IF(
                        'Compound Alert'!AH189 &gt;= 10, "HIGH",IF(
                            'Compound Alert'!AH189 &gt;= 7, "MED","LOW")))))</f>
        <v>LOW</v>
      </c>
      <c r="M228" s="25" t="str">
        <f>IF(
   $B$7="Overall Alert",IF(
      'Compound Alert'!U189 &gt;= 7, "HIGH",IF(
         'Compound Alert'!U189 &gt;= 5, "MED","LOW")), IF(
            $B$7="Underlying Vulnerability", IF(
               'Compound Alert'!AB189 &gt;= 10, "HIGH",IF(
                  'Compound Alert'!AB189 &gt;= 7, "MED","LOW")),IF(
                     $B$7="Emerging Threat", IF(
                        'Compound Alert'!AI189 &gt;= 10, "HIGH",IF(
                            'Compound Alert'!AI189 &gt;= 7, "MED","LOW")))))</f>
        <v>MED</v>
      </c>
      <c r="N228" s="25" t="str">
        <f>IF(
   $B$7="Overall Alert",IF(
      'Compound Alert'!V189 &gt;= 7, "HIGH",IF(
         'Compound Alert'!V189 &gt;= 5, "MED","LOW")), IF(
            $B$7="Underlying Vulnerability", IF(
               'Compound Alert'!AC189 &gt;= 10, "HIGH",IF(
                  'Compound Alert'!AC189 &gt;= 7, "MED","LOW")),IF(
                     $B$7="Emerging Threat", IF(
                        'Compound Alert'!AJ189 &gt;= 10, "HIGH",IF(
                            'Compound Alert'!AJ189 &gt;= 7, "MED","LOW")))))</f>
        <v>HIGH</v>
      </c>
      <c r="O228" s="25" t="str">
        <f>IF(
   $B$7="Overall Alert",IF(
      'Compound Alert'!W189 &gt;= 7, "HIGH",IF(
         'Compound Alert'!W189 &gt;= 5, "MED","LOW")), IF(
            $B$7="Underlying Vulnerability", IF(
               'Compound Alert'!AD189 &gt;= 10, "HIGH",IF(
                  'Compound Alert'!AD189 &gt;= 7, "MED","LOW")),IF(
                     $B$7="Emerging Threat", IF(
                        'Compound Alert'!AK189 &gt;= 10, "HIGH",IF(
                            'Compound Alert'!AK189 &gt;= 7, "MED","LOW")))))</f>
        <v>LOW</v>
      </c>
      <c r="P228" s="25"/>
      <c r="Q228" s="27"/>
      <c r="R228" s="27"/>
      <c r="S228" s="21"/>
      <c r="T228" s="21"/>
      <c r="U228" s="21"/>
      <c r="V228" s="21"/>
      <c r="W228" s="21"/>
      <c r="X228" s="21"/>
      <c r="Y228" s="28"/>
      <c r="Z228" s="28"/>
      <c r="AA228" s="28"/>
      <c r="AB228" s="28"/>
      <c r="AC228" s="28"/>
      <c r="AD228" s="28"/>
      <c r="AE228" s="28"/>
      <c r="AF228" s="28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</row>
    <row r="229" spans="1:50" x14ac:dyDescent="0.2">
      <c r="A229" s="64">
        <v>185</v>
      </c>
      <c r="B229" s="20" t="str">
        <f>'Compound Alert'!B190</f>
        <v>Vanuatu</v>
      </c>
      <c r="C229" s="20" t="str">
        <f>'Compound Alert'!C190</f>
        <v>VUT</v>
      </c>
      <c r="D229" s="20" t="str">
        <f>'Compound Alert'!D190</f>
        <v>EAS           East Asia &amp; Pacific</v>
      </c>
      <c r="E229" s="20" t="str">
        <f>'Compound Alert'!E190</f>
        <v>IDA</v>
      </c>
      <c r="F229" s="50">
        <f>'Compound Alert'!F190</f>
        <v>0</v>
      </c>
      <c r="G229" s="22">
        <f>IF($B$7="Overall Alert",'Compound Alert'!G190,IF($B$7="Underlying Vulnerability",'Compound Alert'!J190,IF($B$7="Emerging Threat",'Compound Alert'!M190)))</f>
        <v>3</v>
      </c>
      <c r="H229" s="23">
        <f>IF($B$7="Overall Alert",'Compound Alert'!H190,IF($B$7="Underlying Vulnerability",'Compound Alert'!K190,IF($B$7="Emerging Threat",'Compound Alert'!N190)))</f>
        <v>3</v>
      </c>
      <c r="I229" s="50">
        <f>'Compound Alert'!Q190</f>
        <v>0</v>
      </c>
      <c r="J229" s="25" t="str">
        <f>IF(
   $B$7="Overall Alert",IF(
      'Compound Alert'!R190 &gt;= 7, "HIGH",IF(
         'Compound Alert'!R190 &gt;= 5, "MED","LOW")), IF(
            $B$7="Underlying Vulnerability", IF(
               'Compound Alert'!Y190 &gt;= 10, "HIGH",IF(
                  'Compound Alert'!Y190 &gt;= 7, "MED","LOW")),IF(
                     $B$7="Emerging Threat", IF(
                        'Compound Alert'!AF190 &gt;= 10, "HIGH",IF(
                            'Compound Alert'!AF190 &gt;= 7, "MED","LOW")))))</f>
        <v>HIGH</v>
      </c>
      <c r="K229" s="25" t="str">
        <f>IF(
   $B$7="Overall Alert",IF(
      'Compound Alert'!S190 &gt;= 7, "HIGH",IF(
         'Compound Alert'!S190 &gt;= 5, "MED","LOW")), IF(
            $B$7="Underlying Vulnerability", IF(
               'Compound Alert'!Z190 &gt;= 10, "HIGH",IF(
                  'Compound Alert'!Z190 &gt;= 7, "MED","LOW")),IF(
                     $B$7="Emerging Threat", IF(
                        'Compound Alert'!AG190 &gt;= 10, "HIGH",IF(
                            'Compound Alert'!AG190 &gt;= 7, "MED","LOW")))))</f>
        <v>LOW</v>
      </c>
      <c r="L229" s="25" t="str">
        <f>IF(
   $B$7="Overall Alert",IF(
      'Compound Alert'!T190 &gt;= 7, "HIGH",IF(
         'Compound Alert'!T190 &gt;= 5, "MED","LOW")), IF(
            $B$7="Underlying Vulnerability", IF(
               'Compound Alert'!AA190 &gt;= 10, "HIGH",IF(
                  'Compound Alert'!AA190 &gt;= 7, "MED","LOW")),IF(
                     $B$7="Emerging Threat", IF(
                        'Compound Alert'!AH190 &gt;= 10, "HIGH",IF(
                            'Compound Alert'!AH190 &gt;= 7, "MED","LOW")))))</f>
        <v>LOW</v>
      </c>
      <c r="M229" s="25" t="str">
        <f>IF(
   $B$7="Overall Alert",IF(
      'Compound Alert'!U190 &gt;= 7, "HIGH",IF(
         'Compound Alert'!U190 &gt;= 5, "MED","LOW")), IF(
            $B$7="Underlying Vulnerability", IF(
               'Compound Alert'!AB190 &gt;= 10, "HIGH",IF(
                  'Compound Alert'!AB190 &gt;= 7, "MED","LOW")),IF(
                     $B$7="Emerging Threat", IF(
                        'Compound Alert'!AI190 &gt;= 10, "HIGH",IF(
                            'Compound Alert'!AI190 &gt;= 7, "MED","LOW")))))</f>
        <v>HIGH</v>
      </c>
      <c r="N229" s="25" t="str">
        <f>IF(
   $B$7="Overall Alert",IF(
      'Compound Alert'!V190 &gt;= 7, "HIGH",IF(
         'Compound Alert'!V190 &gt;= 5, "MED","LOW")), IF(
            $B$7="Underlying Vulnerability", IF(
               'Compound Alert'!AC190 &gt;= 10, "HIGH",IF(
                  'Compound Alert'!AC190 &gt;= 7, "MED","LOW")),IF(
                     $B$7="Emerging Threat", IF(
                        'Compound Alert'!AJ190 &gt;= 10, "HIGH",IF(
                            'Compound Alert'!AJ190 &gt;= 7, "MED","LOW")))))</f>
        <v>HIGH</v>
      </c>
      <c r="O229" s="25" t="str">
        <f>IF(
   $B$7="Overall Alert",IF(
      'Compound Alert'!W190 &gt;= 7, "HIGH",IF(
         'Compound Alert'!W190 &gt;= 5, "MED","LOW")), IF(
            $B$7="Underlying Vulnerability", IF(
               'Compound Alert'!AD190 &gt;= 10, "HIGH",IF(
                  'Compound Alert'!AD190 &gt;= 7, "MED","LOW")),IF(
                     $B$7="Emerging Threat", IF(
                        'Compound Alert'!AK190 &gt;= 10, "HIGH",IF(
                            'Compound Alert'!AK190 &gt;= 7, "MED","LOW")))))</f>
        <v>LOW</v>
      </c>
      <c r="P229" s="25"/>
      <c r="Q229" s="27"/>
      <c r="R229" s="27"/>
      <c r="S229" s="21"/>
      <c r="T229" s="21"/>
      <c r="U229" s="21"/>
      <c r="V229" s="21"/>
      <c r="W229" s="21"/>
      <c r="X229" s="21"/>
      <c r="Y229" s="28"/>
      <c r="Z229" s="28"/>
      <c r="AA229" s="28"/>
      <c r="AB229" s="28"/>
      <c r="AC229" s="28"/>
      <c r="AD229" s="28"/>
      <c r="AE229" s="28"/>
      <c r="AF229" s="28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</row>
    <row r="230" spans="1:50" x14ac:dyDescent="0.2">
      <c r="A230" s="64">
        <v>186</v>
      </c>
      <c r="B230" s="20" t="str">
        <f>'Compound Alert'!B191</f>
        <v>Samoa</v>
      </c>
      <c r="C230" s="20" t="str">
        <f>'Compound Alert'!C191</f>
        <v>WSM</v>
      </c>
      <c r="D230" s="20" t="str">
        <f>'Compound Alert'!D191</f>
        <v>EAS           East Asia &amp; Pacific</v>
      </c>
      <c r="E230" s="20" t="str">
        <f>'Compound Alert'!E191</f>
        <v>IDA</v>
      </c>
      <c r="F230" s="50">
        <f>'Compound Alert'!F191</f>
        <v>0</v>
      </c>
      <c r="G230" s="22">
        <f>IF($B$7="Overall Alert",'Compound Alert'!G191,IF($B$7="Underlying Vulnerability",'Compound Alert'!J191,IF($B$7="Emerging Threat",'Compound Alert'!M191)))</f>
        <v>0</v>
      </c>
      <c r="H230" s="23">
        <f>IF($B$7="Overall Alert",'Compound Alert'!H191,IF($B$7="Underlying Vulnerability",'Compound Alert'!K191,IF($B$7="Emerging Threat",'Compound Alert'!N191)))</f>
        <v>0</v>
      </c>
      <c r="I230" s="50">
        <f>'Compound Alert'!Q191</f>
        <v>0</v>
      </c>
      <c r="J230" s="25" t="str">
        <f>IF(
   $B$7="Overall Alert",IF(
      'Compound Alert'!R191 &gt;= 7, "HIGH",IF(
         'Compound Alert'!R191 &gt;= 5, "MED","LOW")), IF(
            $B$7="Underlying Vulnerability", IF(
               'Compound Alert'!Y191 &gt;= 10, "HIGH",IF(
                  'Compound Alert'!Y191 &gt;= 7, "MED","LOW")),IF(
                     $B$7="Emerging Threat", IF(
                        'Compound Alert'!AF191 &gt;= 10, "HIGH",IF(
                            'Compound Alert'!AF191 &gt;= 7, "MED","LOW")))))</f>
        <v>LOW</v>
      </c>
      <c r="K230" s="25" t="str">
        <f>IF(
   $B$7="Overall Alert",IF(
      'Compound Alert'!S191 &gt;= 7, "HIGH",IF(
         'Compound Alert'!S191 &gt;= 5, "MED","LOW")), IF(
            $B$7="Underlying Vulnerability", IF(
               'Compound Alert'!Z191 &gt;= 10, "HIGH",IF(
                  'Compound Alert'!Z191 &gt;= 7, "MED","LOW")),IF(
                     $B$7="Emerging Threat", IF(
                        'Compound Alert'!AG191 &gt;= 10, "HIGH",IF(
                            'Compound Alert'!AG191 &gt;= 7, "MED","LOW")))))</f>
        <v>LOW</v>
      </c>
      <c r="L230" s="25" t="str">
        <f>IF(
   $B$7="Overall Alert",IF(
      'Compound Alert'!T191 &gt;= 7, "HIGH",IF(
         'Compound Alert'!T191 &gt;= 5, "MED","LOW")), IF(
            $B$7="Underlying Vulnerability", IF(
               'Compound Alert'!AA191 &gt;= 10, "HIGH",IF(
                  'Compound Alert'!AA191 &gt;= 7, "MED","LOW")),IF(
                     $B$7="Emerging Threat", IF(
                        'Compound Alert'!AH191 &gt;= 10, "HIGH",IF(
                            'Compound Alert'!AH191 &gt;= 7, "MED","LOW")))))</f>
        <v>LOW</v>
      </c>
      <c r="M230" s="25" t="str">
        <f>IF(
   $B$7="Overall Alert",IF(
      'Compound Alert'!U191 &gt;= 7, "HIGH",IF(
         'Compound Alert'!U191 &gt;= 5, "MED","LOW")), IF(
            $B$7="Underlying Vulnerability", IF(
               'Compound Alert'!AB191 &gt;= 10, "HIGH",IF(
                  'Compound Alert'!AB191 &gt;= 7, "MED","LOW")),IF(
                     $B$7="Emerging Threat", IF(
                        'Compound Alert'!AI191 &gt;= 10, "HIGH",IF(
                            'Compound Alert'!AI191 &gt;= 7, "MED","LOW")))))</f>
        <v>LOW</v>
      </c>
      <c r="N230" s="25" t="str">
        <f>IF(
   $B$7="Overall Alert",IF(
      'Compound Alert'!V191 &gt;= 7, "HIGH",IF(
         'Compound Alert'!V191 &gt;= 5, "MED","LOW")), IF(
            $B$7="Underlying Vulnerability", IF(
               'Compound Alert'!AC191 &gt;= 10, "HIGH",IF(
                  'Compound Alert'!AC191 &gt;= 7, "MED","LOW")),IF(
                     $B$7="Emerging Threat", IF(
                        'Compound Alert'!AJ191 &gt;= 10, "HIGH",IF(
                            'Compound Alert'!AJ191 &gt;= 7, "MED","LOW")))))</f>
        <v>LOW</v>
      </c>
      <c r="O230" s="25" t="str">
        <f>IF(
   $B$7="Overall Alert",IF(
      'Compound Alert'!W191 &gt;= 7, "HIGH",IF(
         'Compound Alert'!W191 &gt;= 5, "MED","LOW")), IF(
            $B$7="Underlying Vulnerability", IF(
               'Compound Alert'!AD191 &gt;= 10, "HIGH",IF(
                  'Compound Alert'!AD191 &gt;= 7, "MED","LOW")),IF(
                     $B$7="Emerging Threat", IF(
                        'Compound Alert'!AK191 &gt;= 10, "HIGH",IF(
                            'Compound Alert'!AK191 &gt;= 7, "MED","LOW")))))</f>
        <v>LOW</v>
      </c>
      <c r="P230" s="25"/>
      <c r="Q230" s="27"/>
      <c r="R230" s="27"/>
      <c r="S230" s="21"/>
      <c r="T230" s="21"/>
      <c r="U230" s="21"/>
      <c r="V230" s="21"/>
      <c r="W230" s="21"/>
      <c r="X230" s="21"/>
      <c r="Y230" s="28"/>
      <c r="Z230" s="28"/>
      <c r="AA230" s="28"/>
      <c r="AB230" s="28"/>
      <c r="AC230" s="28"/>
      <c r="AD230" s="28"/>
      <c r="AE230" s="28"/>
      <c r="AF230" s="28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</row>
    <row r="231" spans="1:50" x14ac:dyDescent="0.2">
      <c r="A231" s="64">
        <v>187</v>
      </c>
      <c r="B231" s="20" t="str">
        <f>'Compound Alert'!B192</f>
        <v>Yemen</v>
      </c>
      <c r="C231" s="20" t="str">
        <f>'Compound Alert'!C192</f>
        <v>YEM</v>
      </c>
      <c r="D231" s="20" t="str">
        <f>'Compound Alert'!D192</f>
        <v>MEA           Middle East &amp; North Africa</v>
      </c>
      <c r="E231" s="20" t="str">
        <f>'Compound Alert'!E192</f>
        <v>IDA</v>
      </c>
      <c r="F231" s="50">
        <f>'Compound Alert'!F192</f>
        <v>0</v>
      </c>
      <c r="G231" s="22">
        <f>IF($B$7="Overall Alert",'Compound Alert'!G192,IF($B$7="Underlying Vulnerability",'Compound Alert'!J192,IF($B$7="Emerging Threat",'Compound Alert'!M192)))</f>
        <v>4</v>
      </c>
      <c r="H231" s="23">
        <f>IF($B$7="Overall Alert",'Compound Alert'!H192,IF($B$7="Underlying Vulnerability",'Compound Alert'!K192,IF($B$7="Emerging Threat",'Compound Alert'!N192)))</f>
        <v>4</v>
      </c>
      <c r="I231" s="50">
        <f>'Compound Alert'!Q192</f>
        <v>0</v>
      </c>
      <c r="J231" s="25" t="str">
        <f>IF(
   $B$7="Overall Alert",IF(
      'Compound Alert'!R192 &gt;= 7, "HIGH",IF(
         'Compound Alert'!R192 &gt;= 5, "MED","LOW")), IF(
            $B$7="Underlying Vulnerability", IF(
               'Compound Alert'!Y192 &gt;= 10, "HIGH",IF(
                  'Compound Alert'!Y192 &gt;= 7, "MED","LOW")),IF(
                     $B$7="Emerging Threat", IF(
                        'Compound Alert'!AF192 &gt;= 10, "HIGH",IF(
                            'Compound Alert'!AF192 &gt;= 7, "MED","LOW")))))</f>
        <v>HIGH</v>
      </c>
      <c r="K231" s="25" t="str">
        <f>IF(
   $B$7="Overall Alert",IF(
      'Compound Alert'!S192 &gt;= 7, "HIGH",IF(
         'Compound Alert'!S192 &gt;= 5, "MED","LOW")), IF(
            $B$7="Underlying Vulnerability", IF(
               'Compound Alert'!Z192 &gt;= 10, "HIGH",IF(
                  'Compound Alert'!Z192 &gt;= 7, "MED","LOW")),IF(
                     $B$7="Emerging Threat", IF(
                        'Compound Alert'!AG192 &gt;= 10, "HIGH",IF(
                            'Compound Alert'!AG192 &gt;= 7, "MED","LOW")))))</f>
        <v>HIGH</v>
      </c>
      <c r="L231" s="25" t="str">
        <f>IF(
   $B$7="Overall Alert",IF(
      'Compound Alert'!T192 &gt;= 7, "HIGH",IF(
         'Compound Alert'!T192 &gt;= 5, "MED","LOW")), IF(
            $B$7="Underlying Vulnerability", IF(
               'Compound Alert'!AA192 &gt;= 10, "HIGH",IF(
                  'Compound Alert'!AA192 &gt;= 7, "MED","LOW")),IF(
                     $B$7="Emerging Threat", IF(
                        'Compound Alert'!AH192 &gt;= 10, "HIGH",IF(
                            'Compound Alert'!AH192 &gt;= 7, "MED","LOW")))))</f>
        <v>HIGH</v>
      </c>
      <c r="M231" s="25" t="str">
        <f>IF(
   $B$7="Overall Alert",IF(
      'Compound Alert'!U192 &gt;= 7, "HIGH",IF(
         'Compound Alert'!U192 &gt;= 5, "MED","LOW")), IF(
            $B$7="Underlying Vulnerability", IF(
               'Compound Alert'!AB192 &gt;= 10, "HIGH",IF(
                  'Compound Alert'!AB192 &gt;= 7, "MED","LOW")),IF(
                     $B$7="Emerging Threat", IF(
                        'Compound Alert'!AI192 &gt;= 10, "HIGH",IF(
                            'Compound Alert'!AI192 &gt;= 7, "MED","LOW")))))</f>
        <v>LOW</v>
      </c>
      <c r="N231" s="25" t="str">
        <f>IF(
   $B$7="Overall Alert",IF(
      'Compound Alert'!V192 &gt;= 7, "HIGH",IF(
         'Compound Alert'!V192 &gt;= 5, "MED","LOW")), IF(
            $B$7="Underlying Vulnerability", IF(
               'Compound Alert'!AC192 &gt;= 10, "HIGH",IF(
                  'Compound Alert'!AC192 &gt;= 7, "MED","LOW")),IF(
                     $B$7="Emerging Threat", IF(
                        'Compound Alert'!AJ192 &gt;= 10, "HIGH",IF(
                            'Compound Alert'!AJ192 &gt;= 7, "MED","LOW")))))</f>
        <v>LOW</v>
      </c>
      <c r="O231" s="25" t="str">
        <f>IF(
   $B$7="Overall Alert",IF(
      'Compound Alert'!W192 &gt;= 7, "HIGH",IF(
         'Compound Alert'!W192 &gt;= 5, "MED","LOW")), IF(
            $B$7="Underlying Vulnerability", IF(
               'Compound Alert'!AD192 &gt;= 10, "HIGH",IF(
                  'Compound Alert'!AD192 &gt;= 7, "MED","LOW")),IF(
                     $B$7="Emerging Threat", IF(
                        'Compound Alert'!AK192 &gt;= 10, "HIGH",IF(
                            'Compound Alert'!AK192 &gt;= 7, "MED","LOW")))))</f>
        <v>HIGH</v>
      </c>
      <c r="P231" s="25"/>
      <c r="Q231" s="27"/>
      <c r="R231" s="27"/>
      <c r="S231" s="21"/>
      <c r="T231" s="21"/>
      <c r="U231" s="21"/>
      <c r="V231" s="21"/>
      <c r="W231" s="21"/>
      <c r="X231" s="21"/>
      <c r="Y231" s="28"/>
      <c r="Z231" s="28"/>
      <c r="AA231" s="28"/>
      <c r="AB231" s="28"/>
      <c r="AC231" s="28"/>
      <c r="AD231" s="28"/>
      <c r="AE231" s="28"/>
      <c r="AF231" s="28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</row>
    <row r="232" spans="1:50" x14ac:dyDescent="0.2">
      <c r="A232" s="64">
        <v>188</v>
      </c>
      <c r="B232" s="20" t="str">
        <f>'Compound Alert'!B193</f>
        <v>South Africa</v>
      </c>
      <c r="C232" s="20" t="str">
        <f>'Compound Alert'!C193</f>
        <v>ZAF</v>
      </c>
      <c r="D232" s="20" t="str">
        <f>'Compound Alert'!D193</f>
        <v>SSF           Sub-Saharan Africa</v>
      </c>
      <c r="E232" s="20" t="str">
        <f>'Compound Alert'!E193</f>
        <v>IBRD</v>
      </c>
      <c r="F232" s="50">
        <f>'Compound Alert'!F193</f>
        <v>0</v>
      </c>
      <c r="G232" s="22">
        <f>IF($B$7="Overall Alert",'Compound Alert'!G193,IF($B$7="Underlying Vulnerability",'Compound Alert'!J193,IF($B$7="Emerging Threat",'Compound Alert'!M193)))</f>
        <v>2</v>
      </c>
      <c r="H232" s="23">
        <f>IF($B$7="Overall Alert",'Compound Alert'!H193,IF($B$7="Underlying Vulnerability",'Compound Alert'!K193,IF($B$7="Emerging Threat",'Compound Alert'!N193)))</f>
        <v>2</v>
      </c>
      <c r="I232" s="50">
        <f>'Compound Alert'!Q193</f>
        <v>0</v>
      </c>
      <c r="J232" s="25" t="str">
        <f>IF(
   $B$7="Overall Alert",IF(
      'Compound Alert'!R193 &gt;= 7, "HIGH",IF(
         'Compound Alert'!R193 &gt;= 5, "MED","LOW")), IF(
            $B$7="Underlying Vulnerability", IF(
               'Compound Alert'!Y193 &gt;= 10, "HIGH",IF(
                  'Compound Alert'!Y193 &gt;= 7, "MED","LOW")),IF(
                     $B$7="Emerging Threat", IF(
                        'Compound Alert'!AF193 &gt;= 10, "HIGH",IF(
                            'Compound Alert'!AF193 &gt;= 7, "MED","LOW")))))</f>
        <v>MED</v>
      </c>
      <c r="K232" s="25" t="str">
        <f>IF(
   $B$7="Overall Alert",IF(
      'Compound Alert'!S193 &gt;= 7, "HIGH",IF(
         'Compound Alert'!S193 &gt;= 5, "MED","LOW")), IF(
            $B$7="Underlying Vulnerability", IF(
               'Compound Alert'!Z193 &gt;= 10, "HIGH",IF(
                  'Compound Alert'!Z193 &gt;= 7, "MED","LOW")),IF(
                     $B$7="Emerging Threat", IF(
                        'Compound Alert'!AG193 &gt;= 10, "HIGH",IF(
                            'Compound Alert'!AG193 &gt;= 7, "MED","LOW")))))</f>
        <v>LOW</v>
      </c>
      <c r="L232" s="25" t="str">
        <f>IF(
   $B$7="Overall Alert",IF(
      'Compound Alert'!T193 &gt;= 7, "HIGH",IF(
         'Compound Alert'!T193 &gt;= 5, "MED","LOW")), IF(
            $B$7="Underlying Vulnerability", IF(
               'Compound Alert'!AA193 &gt;= 10, "HIGH",IF(
                  'Compound Alert'!AA193 &gt;= 7, "MED","LOW")),IF(
                     $B$7="Emerging Threat", IF(
                        'Compound Alert'!AH193 &gt;= 10, "HIGH",IF(
                            'Compound Alert'!AH193 &gt;= 7, "MED","LOW")))))</f>
        <v>MED</v>
      </c>
      <c r="M232" s="25" t="str">
        <f>IF(
   $B$7="Overall Alert",IF(
      'Compound Alert'!U193 &gt;= 7, "HIGH",IF(
         'Compound Alert'!U193 &gt;= 5, "MED","LOW")), IF(
            $B$7="Underlying Vulnerability", IF(
               'Compound Alert'!AB193 &gt;= 10, "HIGH",IF(
                  'Compound Alert'!AB193 &gt;= 7, "MED","LOW")),IF(
                     $B$7="Emerging Threat", IF(
                        'Compound Alert'!AI193 &gt;= 10, "HIGH",IF(
                            'Compound Alert'!AI193 &gt;= 7, "MED","LOW")))))</f>
        <v>HIGH</v>
      </c>
      <c r="N232" s="25" t="str">
        <f>IF(
   $B$7="Overall Alert",IF(
      'Compound Alert'!V193 &gt;= 7, "HIGH",IF(
         'Compound Alert'!V193 &gt;= 5, "MED","LOW")), IF(
            $B$7="Underlying Vulnerability", IF(
               'Compound Alert'!AC193 &gt;= 10, "HIGH",IF(
                  'Compound Alert'!AC193 &gt;= 7, "MED","LOW")),IF(
                     $B$7="Emerging Threat", IF(
                        'Compound Alert'!AJ193 &gt;= 10, "HIGH",IF(
                            'Compound Alert'!AJ193 &gt;= 7, "MED","LOW")))))</f>
        <v>LOW</v>
      </c>
      <c r="O232" s="25" t="str">
        <f>IF(
   $B$7="Overall Alert",IF(
      'Compound Alert'!W193 &gt;= 7, "HIGH",IF(
         'Compound Alert'!W193 &gt;= 5, "MED","LOW")), IF(
            $B$7="Underlying Vulnerability", IF(
               'Compound Alert'!AD193 &gt;= 10, "HIGH",IF(
                  'Compound Alert'!AD193 &gt;= 7, "MED","LOW")),IF(
                     $B$7="Emerging Threat", IF(
                        'Compound Alert'!AK193 &gt;= 10, "HIGH",IF(
                            'Compound Alert'!AK193 &gt;= 7, "MED","LOW")))))</f>
        <v>LOW</v>
      </c>
      <c r="P232" s="25"/>
      <c r="Q232" s="27"/>
      <c r="R232" s="27"/>
      <c r="S232" s="21"/>
      <c r="T232" s="21"/>
      <c r="U232" s="21"/>
      <c r="V232" s="21"/>
      <c r="W232" s="21"/>
      <c r="X232" s="21"/>
      <c r="Y232" s="28"/>
      <c r="Z232" s="28"/>
      <c r="AA232" s="28"/>
      <c r="AB232" s="28"/>
      <c r="AC232" s="28"/>
      <c r="AD232" s="28"/>
      <c r="AE232" s="28"/>
      <c r="AF232" s="28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</row>
    <row r="233" spans="1:50" x14ac:dyDescent="0.2">
      <c r="A233" s="64">
        <v>189</v>
      </c>
      <c r="B233" s="20" t="str">
        <f>'Compound Alert'!B194</f>
        <v>Zambia</v>
      </c>
      <c r="C233" s="20" t="str">
        <f>'Compound Alert'!C194</f>
        <v>ZMB</v>
      </c>
      <c r="D233" s="20" t="str">
        <f>'Compound Alert'!D194</f>
        <v>SSF           Sub-Saharan Africa</v>
      </c>
      <c r="E233" s="20" t="str">
        <f>'Compound Alert'!E194</f>
        <v>IDA</v>
      </c>
      <c r="F233" s="50">
        <f>'Compound Alert'!F194</f>
        <v>0</v>
      </c>
      <c r="G233" s="22">
        <f>IF($B$7="Overall Alert",'Compound Alert'!G194,IF($B$7="Underlying Vulnerability",'Compound Alert'!J194,IF($B$7="Emerging Threat",'Compound Alert'!M194)))</f>
        <v>3.5</v>
      </c>
      <c r="H233" s="23">
        <f>IF($B$7="Overall Alert",'Compound Alert'!H194,IF($B$7="Underlying Vulnerability",'Compound Alert'!K194,IF($B$7="Emerging Threat",'Compound Alert'!N194)))</f>
        <v>3.5</v>
      </c>
      <c r="I233" s="50">
        <f>'Compound Alert'!Q194</f>
        <v>0</v>
      </c>
      <c r="J233" s="25" t="str">
        <f>IF(
   $B$7="Overall Alert",IF(
      'Compound Alert'!R194 &gt;= 7, "HIGH",IF(
         'Compound Alert'!R194 &gt;= 5, "MED","LOW")), IF(
            $B$7="Underlying Vulnerability", IF(
               'Compound Alert'!Y194 &gt;= 10, "HIGH",IF(
                  'Compound Alert'!Y194 &gt;= 7, "MED","LOW")),IF(
                     $B$7="Emerging Threat", IF(
                        'Compound Alert'!AF194 &gt;= 10, "HIGH",IF(
                            'Compound Alert'!AF194 &gt;= 7, "MED","LOW")))))</f>
        <v>HIGH</v>
      </c>
      <c r="K233" s="25" t="str">
        <f>IF(
   $B$7="Overall Alert",IF(
      'Compound Alert'!S194 &gt;= 7, "HIGH",IF(
         'Compound Alert'!S194 &gt;= 5, "MED","LOW")), IF(
            $B$7="Underlying Vulnerability", IF(
               'Compound Alert'!Z194 &gt;= 10, "HIGH",IF(
                  'Compound Alert'!Z194 &gt;= 7, "MED","LOW")),IF(
                     $B$7="Emerging Threat", IF(
                        'Compound Alert'!AG194 &gt;= 10, "HIGH",IF(
                            'Compound Alert'!AG194 &gt;= 7, "MED","LOW")))))</f>
        <v>MED</v>
      </c>
      <c r="L233" s="25" t="str">
        <f>IF(
   $B$7="Overall Alert",IF(
      'Compound Alert'!T194 &gt;= 7, "HIGH",IF(
         'Compound Alert'!T194 &gt;= 5, "MED","LOW")), IF(
            $B$7="Underlying Vulnerability", IF(
               'Compound Alert'!AA194 &gt;= 10, "HIGH",IF(
                  'Compound Alert'!AA194 &gt;= 7, "MED","LOW")),IF(
                     $B$7="Emerging Threat", IF(
                        'Compound Alert'!AH194 &gt;= 10, "HIGH",IF(
                            'Compound Alert'!AH194 &gt;= 7, "MED","LOW")))))</f>
        <v>HIGH</v>
      </c>
      <c r="M233" s="25" t="str">
        <f>IF(
   $B$7="Overall Alert",IF(
      'Compound Alert'!U194 &gt;= 7, "HIGH",IF(
         'Compound Alert'!U194 &gt;= 5, "MED","LOW")), IF(
            $B$7="Underlying Vulnerability", IF(
               'Compound Alert'!AB194 &gt;= 10, "HIGH",IF(
                  'Compound Alert'!AB194 &gt;= 7, "MED","LOW")),IF(
                     $B$7="Emerging Threat", IF(
                        'Compound Alert'!AI194 &gt;= 10, "HIGH",IF(
                            'Compound Alert'!AI194 &gt;= 7, "MED","LOW")))))</f>
        <v>HIGH</v>
      </c>
      <c r="N233" s="25" t="str">
        <f>IF(
   $B$7="Overall Alert",IF(
      'Compound Alert'!V194 &gt;= 7, "HIGH",IF(
         'Compound Alert'!V194 &gt;= 5, "MED","LOW")), IF(
            $B$7="Underlying Vulnerability", IF(
               'Compound Alert'!AC194 &gt;= 10, "HIGH",IF(
                  'Compound Alert'!AC194 &gt;= 7, "MED","LOW")),IF(
                     $B$7="Emerging Threat", IF(
                        'Compound Alert'!AJ194 &gt;= 10, "HIGH",IF(
                            'Compound Alert'!AJ194 &gt;= 7, "MED","LOW")))))</f>
        <v>LOW</v>
      </c>
      <c r="O233" s="25" t="str">
        <f>IF(
   $B$7="Overall Alert",IF(
      'Compound Alert'!W194 &gt;= 7, "HIGH",IF(
         'Compound Alert'!W194 &gt;= 5, "MED","LOW")), IF(
            $B$7="Underlying Vulnerability", IF(
               'Compound Alert'!AD194 &gt;= 10, "HIGH",IF(
                  'Compound Alert'!AD194 &gt;= 7, "MED","LOW")),IF(
                     $B$7="Emerging Threat", IF(
                        'Compound Alert'!AK194 &gt;= 10, "HIGH",IF(
                            'Compound Alert'!AK194 &gt;= 7, "MED","LOW")))))</f>
        <v>LOW</v>
      </c>
      <c r="P233" s="25"/>
      <c r="Q233" s="27"/>
      <c r="R233" s="27"/>
      <c r="S233" s="21"/>
      <c r="T233" s="21"/>
      <c r="U233" s="21"/>
      <c r="V233" s="21"/>
      <c r="W233" s="21"/>
      <c r="X233" s="21"/>
      <c r="Y233" s="28"/>
      <c r="Z233" s="28"/>
      <c r="AA233" s="28"/>
      <c r="AB233" s="28"/>
      <c r="AC233" s="28"/>
      <c r="AD233" s="28"/>
      <c r="AE233" s="28"/>
      <c r="AF233" s="28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</row>
    <row r="234" spans="1:50" x14ac:dyDescent="0.2">
      <c r="A234" s="64">
        <v>190</v>
      </c>
      <c r="B234" s="20" t="str">
        <f>'Compound Alert'!B195</f>
        <v>Zimbabwe</v>
      </c>
      <c r="C234" s="20" t="str">
        <f>'Compound Alert'!C195</f>
        <v>ZWE</v>
      </c>
      <c r="D234" s="20" t="str">
        <f>'Compound Alert'!D195</f>
        <v>SSF           Sub-Saharan Africa</v>
      </c>
      <c r="E234" s="20" t="str">
        <f>'Compound Alert'!E195</f>
        <v>Blend</v>
      </c>
      <c r="F234" s="50">
        <f>'Compound Alert'!F195</f>
        <v>0</v>
      </c>
      <c r="G234" s="22">
        <f>IF($B$7="Overall Alert",'Compound Alert'!G195,IF($B$7="Underlying Vulnerability",'Compound Alert'!J195,IF($B$7="Emerging Threat",'Compound Alert'!M195)))</f>
        <v>4.5</v>
      </c>
      <c r="H234" s="23">
        <f>IF($B$7="Overall Alert",'Compound Alert'!H195,IF($B$7="Underlying Vulnerability",'Compound Alert'!K195,IF($B$7="Emerging Threat",'Compound Alert'!N195)))</f>
        <v>4.5</v>
      </c>
      <c r="I234" s="50">
        <f>'Compound Alert'!Q195</f>
        <v>0</v>
      </c>
      <c r="J234" s="25" t="str">
        <f>IF(
   $B$7="Overall Alert",IF(
      'Compound Alert'!R195 &gt;= 7, "HIGH",IF(
         'Compound Alert'!R195 &gt;= 5, "MED","LOW")), IF(
            $B$7="Underlying Vulnerability", IF(
               'Compound Alert'!Y195 &gt;= 10, "HIGH",IF(
                  'Compound Alert'!Y195 &gt;= 7, "MED","LOW")),IF(
                     $B$7="Emerging Threat", IF(
                        'Compound Alert'!AF195 &gt;= 10, "HIGH",IF(
                            'Compound Alert'!AF195 &gt;= 7, "MED","LOW")))))</f>
        <v>HIGH</v>
      </c>
      <c r="K234" s="25" t="str">
        <f>IF(
   $B$7="Overall Alert",IF(
      'Compound Alert'!S195 &gt;= 7, "HIGH",IF(
         'Compound Alert'!S195 &gt;= 5, "MED","LOW")), IF(
            $B$7="Underlying Vulnerability", IF(
               'Compound Alert'!Z195 &gt;= 10, "HIGH",IF(
                  'Compound Alert'!Z195 &gt;= 7, "MED","LOW")),IF(
                     $B$7="Emerging Threat", IF(
                        'Compound Alert'!AG195 &gt;= 10, "HIGH",IF(
                            'Compound Alert'!AG195 &gt;= 7, "MED","LOW")))))</f>
        <v>HIGH</v>
      </c>
      <c r="L234" s="25" t="str">
        <f>IF(
   $B$7="Overall Alert",IF(
      'Compound Alert'!T195 &gt;= 7, "HIGH",IF(
         'Compound Alert'!T195 &gt;= 5, "MED","LOW")), IF(
            $B$7="Underlying Vulnerability", IF(
               'Compound Alert'!AA195 &gt;= 10, "HIGH",IF(
                  'Compound Alert'!AA195 &gt;= 7, "MED","LOW")),IF(
                     $B$7="Emerging Threat", IF(
                        'Compound Alert'!AH195 &gt;= 10, "HIGH",IF(
                            'Compound Alert'!AH195 &gt;= 7, "MED","LOW")))))</f>
        <v>MED</v>
      </c>
      <c r="M234" s="25" t="str">
        <f>IF(
   $B$7="Overall Alert",IF(
      'Compound Alert'!U195 &gt;= 7, "HIGH",IF(
         'Compound Alert'!U195 &gt;= 5, "MED","LOW")), IF(
            $B$7="Underlying Vulnerability", IF(
               'Compound Alert'!AB195 &gt;= 10, "HIGH",IF(
                  'Compound Alert'!AB195 &gt;= 7, "MED","LOW")),IF(
                     $B$7="Emerging Threat", IF(
                        'Compound Alert'!AI195 &gt;= 10, "HIGH",IF(
                            'Compound Alert'!AI195 &gt;= 7, "MED","LOW")))))</f>
        <v>HIGH</v>
      </c>
      <c r="N234" s="25" t="str">
        <f>IF(
   $B$7="Overall Alert",IF(
      'Compound Alert'!V195 &gt;= 7, "HIGH",IF(
         'Compound Alert'!V195 &gt;= 5, "MED","LOW")), IF(
            $B$7="Underlying Vulnerability", IF(
               'Compound Alert'!AC195 &gt;= 10, "HIGH",IF(
                  'Compound Alert'!AC195 &gt;= 7, "MED","LOW")),IF(
                     $B$7="Emerging Threat", IF(
                        'Compound Alert'!AJ195 &gt;= 10, "HIGH",IF(
                            'Compound Alert'!AJ195 &gt;= 7, "MED","LOW")))))</f>
        <v>LOW</v>
      </c>
      <c r="O234" s="25" t="str">
        <f>IF(
   $B$7="Overall Alert",IF(
      'Compound Alert'!W195 &gt;= 7, "HIGH",IF(
         'Compound Alert'!W195 &gt;= 5, "MED","LOW")), IF(
            $B$7="Underlying Vulnerability", IF(
               'Compound Alert'!AD195 &gt;= 10, "HIGH",IF(
                  'Compound Alert'!AD195 &gt;= 7, "MED","LOW")),IF(
                     $B$7="Emerging Threat", IF(
                        'Compound Alert'!AK195 &gt;= 10, "HIGH",IF(
                            'Compound Alert'!AK195 &gt;= 7, "MED","LOW")))))</f>
        <v>HIGH</v>
      </c>
      <c r="P234" s="25"/>
      <c r="Q234" s="27"/>
      <c r="R234" s="27"/>
      <c r="S234" s="21"/>
      <c r="T234" s="21"/>
      <c r="U234" s="21"/>
      <c r="V234" s="21"/>
      <c r="W234" s="21"/>
      <c r="X234" s="21"/>
      <c r="Y234" s="28"/>
      <c r="Z234" s="28"/>
      <c r="AA234" s="28"/>
      <c r="AB234" s="28"/>
      <c r="AC234" s="28"/>
      <c r="AD234" s="28"/>
      <c r="AE234" s="28"/>
      <c r="AF234" s="28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</row>
    <row r="235" spans="1:50" x14ac:dyDescent="0.2">
      <c r="Y235" s="28"/>
      <c r="Z235" s="28"/>
      <c r="AA235" s="28"/>
      <c r="AB235" s="28"/>
      <c r="AC235" s="28"/>
      <c r="AD235" s="28"/>
      <c r="AE235" s="28"/>
      <c r="AF235" s="28"/>
    </row>
    <row r="236" spans="1:50" x14ac:dyDescent="0.2">
      <c r="Y236" s="28"/>
      <c r="Z236" s="28"/>
      <c r="AA236" s="28"/>
      <c r="AB236" s="28"/>
      <c r="AC236" s="28"/>
      <c r="AD236" s="28"/>
      <c r="AE236" s="28"/>
      <c r="AF236" s="28"/>
    </row>
    <row r="237" spans="1:50" x14ac:dyDescent="0.2">
      <c r="Y237" s="28"/>
      <c r="Z237" s="28"/>
      <c r="AA237" s="28"/>
      <c r="AB237" s="28"/>
      <c r="AC237" s="28"/>
      <c r="AD237" s="28"/>
      <c r="AE237" s="28"/>
      <c r="AF237" s="28"/>
    </row>
    <row r="239" spans="1:50" x14ac:dyDescent="0.2">
      <c r="B239" s="29" t="s">
        <v>629</v>
      </c>
      <c r="G239" s="30" t="s">
        <v>630</v>
      </c>
    </row>
    <row r="240" spans="1:50" x14ac:dyDescent="0.2">
      <c r="B240" s="29">
        <v>0</v>
      </c>
      <c r="G240" s="30">
        <f>COUNTIFS($G$45:$G$234,"&gt;="&amp;B240,$G$45:$G$234,"&lt;"&amp;B241)</f>
        <v>49</v>
      </c>
    </row>
    <row r="241" spans="2:7" x14ac:dyDescent="0.2">
      <c r="B241" s="29">
        <v>1</v>
      </c>
      <c r="G241" s="30">
        <f t="shared" ref="G241:G246" si="0">COUNTIFS($G$45:$G$234,"&gt;="&amp;B241,$G$45:$G$234,"&lt;"&amp;B242)</f>
        <v>64</v>
      </c>
    </row>
    <row r="242" spans="2:7" x14ac:dyDescent="0.2">
      <c r="B242" s="29">
        <v>2</v>
      </c>
      <c r="G242" s="30">
        <f t="shared" si="0"/>
        <v>36</v>
      </c>
    </row>
    <row r="243" spans="2:7" x14ac:dyDescent="0.2">
      <c r="B243" s="29">
        <v>3</v>
      </c>
      <c r="G243" s="30">
        <f t="shared" si="0"/>
        <v>18</v>
      </c>
    </row>
    <row r="244" spans="2:7" x14ac:dyDescent="0.2">
      <c r="B244" s="29">
        <v>4</v>
      </c>
      <c r="G244" s="30">
        <f t="shared" si="0"/>
        <v>19</v>
      </c>
    </row>
    <row r="245" spans="2:7" x14ac:dyDescent="0.2">
      <c r="B245" s="29">
        <v>5</v>
      </c>
      <c r="G245" s="30">
        <f t="shared" si="0"/>
        <v>3</v>
      </c>
    </row>
    <row r="246" spans="2:7" x14ac:dyDescent="0.2">
      <c r="B246" s="29">
        <v>6</v>
      </c>
      <c r="G246" s="30">
        <f t="shared" si="0"/>
        <v>1</v>
      </c>
    </row>
    <row r="247" spans="2:7" x14ac:dyDescent="0.2">
      <c r="B247" s="29">
        <v>7</v>
      </c>
    </row>
  </sheetData>
  <autoFilter ref="B44:O234" xr:uid="{AF15D802-11A7-724C-8F3F-C2A98827DA09}">
    <sortState xmlns:xlrd2="http://schemas.microsoft.com/office/spreadsheetml/2017/richdata2" ref="B45:O234">
      <sortCondition ref="C44:C234"/>
    </sortState>
  </autoFilter>
  <dataConsolidate/>
  <mergeCells count="4">
    <mergeCell ref="B7:F7"/>
    <mergeCell ref="B11:F11"/>
    <mergeCell ref="B15:F15"/>
    <mergeCell ref="G43:H43"/>
  </mergeCells>
  <conditionalFormatting sqref="Q44:R234">
    <cfRule type="expression" dxfId="337" priority="7">
      <formula>Q44=""</formula>
    </cfRule>
    <cfRule type="cellIs" dxfId="336" priority="8" operator="between">
      <formula>0</formula>
      <formula>0.332</formula>
    </cfRule>
    <cfRule type="cellIs" dxfId="335" priority="9" operator="between">
      <formula>0.333333333333333</formula>
      <formula>0.665</formula>
    </cfRule>
    <cfRule type="cellIs" dxfId="334" priority="10" operator="between">
      <formula>0.666666666666667</formula>
      <formula>1</formula>
    </cfRule>
  </conditionalFormatting>
  <conditionalFormatting sqref="G235:G237">
    <cfRule type="dataBar" priority="6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{DD713EAA-CB14-744E-8E78-DF58160E2517}</x14:id>
        </ext>
      </extLst>
    </cfRule>
  </conditionalFormatting>
  <conditionalFormatting sqref="G45:G234">
    <cfRule type="dataBar" priority="5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{BE8DA5D4-2C39-554A-BA58-D8C2B9EDB888}</x14:id>
        </ext>
      </extLst>
    </cfRule>
  </conditionalFormatting>
  <conditionalFormatting sqref="J44:P234">
    <cfRule type="expression" dxfId="333" priority="1">
      <formula>J44=""</formula>
    </cfRule>
    <cfRule type="containsText" dxfId="332" priority="2" operator="containsText" text="LOW">
      <formula>NOT(ISERROR(SEARCH("LOW",J44)))</formula>
    </cfRule>
    <cfRule type="containsText" dxfId="331" priority="3" operator="containsText" text="MED">
      <formula>NOT(ISERROR(SEARCH("MED",J44)))</formula>
    </cfRule>
    <cfRule type="containsText" dxfId="330" priority="4" operator="containsText" text="HIGH">
      <formula>NOT(ISERROR(SEARCH("HIGH",J44)))</formula>
    </cfRule>
  </conditionalFormatting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713EAA-CB14-744E-8E78-DF58160E2517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G235:G237</xm:sqref>
        </x14:conditionalFormatting>
        <x14:conditionalFormatting xmlns:xm="http://schemas.microsoft.com/office/excel/2006/main">
          <x14:cfRule type="dataBar" id="{BE8DA5D4-2C39-554A-BA58-D8C2B9EDB888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G45:G234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3A5C4E9-ACDC-E24E-AF80-010E4F8535D5}">
          <x14:formula1>
            <xm:f>Parameters!$B$66:$B$68</xm:f>
          </x14:formula1>
          <xm:sqref>B7:F7</xm:sqref>
        </x14:dataValidation>
        <x14:dataValidation type="list" allowBlank="1" showInputMessage="1" showErrorMessage="1" xr:uid="{A520AB1A-A3C4-444F-8819-461CBB88AD9E}">
          <x14:formula1>
            <xm:f>Parameters!$B$78:$B$79</xm:f>
          </x14:formula1>
          <xm:sqref>B15:F15</xm:sqref>
        </x14:dataValidation>
        <x14:dataValidation type="list" allowBlank="1" showInputMessage="1" showErrorMessage="1" xr:uid="{272A9665-91BA-DE4F-B629-677DA86D1BB0}">
          <x14:formula1>
            <xm:f>Parameters!$B$70:$B$76</xm:f>
          </x14:formula1>
          <xm:sqref>B11:F11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F86A-B339-3D45-85AF-0370AAB40DA6}">
  <dimension ref="A2:K45"/>
  <sheetViews>
    <sheetView workbookViewId="0"/>
  </sheetViews>
  <sheetFormatPr baseColWidth="10" defaultRowHeight="16" x14ac:dyDescent="0.2"/>
  <cols>
    <col min="1" max="1" width="3" style="107" customWidth="1"/>
    <col min="2" max="2" width="10.85546875" style="107" customWidth="1"/>
    <col min="3" max="3" width="20" style="107" customWidth="1"/>
    <col min="4" max="4" width="33.28515625" style="107" customWidth="1"/>
    <col min="5" max="5" width="29.140625" style="125" customWidth="1"/>
    <col min="6" max="6" width="23.42578125" style="125" customWidth="1"/>
    <col min="7" max="7" width="13.7109375" style="125" customWidth="1"/>
    <col min="8" max="8" width="9.5703125" style="125" customWidth="1"/>
    <col min="9" max="9" width="9.140625" style="138" customWidth="1"/>
    <col min="10" max="10" width="40.42578125" style="127" customWidth="1"/>
    <col min="11" max="16384" width="10.7109375" style="107"/>
  </cols>
  <sheetData>
    <row r="2" spans="1:11" x14ac:dyDescent="0.2">
      <c r="B2" s="179" t="s">
        <v>524</v>
      </c>
      <c r="H2" s="291" t="s">
        <v>526</v>
      </c>
      <c r="I2" s="290" t="s">
        <v>535</v>
      </c>
      <c r="J2" s="290"/>
    </row>
    <row r="3" spans="1:11" ht="16" customHeight="1" x14ac:dyDescent="0.2">
      <c r="B3" s="180" t="s">
        <v>525</v>
      </c>
      <c r="H3" s="291"/>
      <c r="I3" s="290"/>
      <c r="J3" s="290"/>
    </row>
    <row r="4" spans="1:11" x14ac:dyDescent="0.2">
      <c r="B4" s="32"/>
      <c r="H4" s="291"/>
      <c r="I4" s="290"/>
      <c r="J4" s="290"/>
    </row>
    <row r="6" spans="1:11" ht="18" customHeight="1" thickBot="1" x14ac:dyDescent="0.25">
      <c r="H6" s="289" t="s">
        <v>518</v>
      </c>
      <c r="I6" s="289"/>
    </row>
    <row r="7" spans="1:11" ht="18" thickBot="1" x14ac:dyDescent="0.25">
      <c r="A7" s="105"/>
      <c r="B7" s="106" t="s">
        <v>459</v>
      </c>
      <c r="C7" s="106" t="s">
        <v>458</v>
      </c>
      <c r="D7" s="106" t="s">
        <v>457</v>
      </c>
      <c r="E7" s="106" t="s">
        <v>460</v>
      </c>
      <c r="F7" s="106" t="s">
        <v>488</v>
      </c>
      <c r="G7" s="106" t="s">
        <v>484</v>
      </c>
      <c r="H7" s="106" t="s">
        <v>483</v>
      </c>
      <c r="I7" s="106" t="s">
        <v>482</v>
      </c>
      <c r="J7" s="130" t="s">
        <v>473</v>
      </c>
    </row>
    <row r="8" spans="1:11" ht="17" x14ac:dyDescent="0.2">
      <c r="A8" s="105"/>
      <c r="B8" s="108" t="s">
        <v>483</v>
      </c>
      <c r="C8" s="109" t="s">
        <v>404</v>
      </c>
      <c r="D8" s="109" t="s">
        <v>480</v>
      </c>
      <c r="E8" s="110"/>
      <c r="F8" s="110" t="s">
        <v>489</v>
      </c>
      <c r="G8" s="110" t="s">
        <v>486</v>
      </c>
      <c r="H8" s="167">
        <v>1</v>
      </c>
      <c r="I8" s="167"/>
      <c r="J8" s="131" t="s">
        <v>474</v>
      </c>
    </row>
    <row r="9" spans="1:11" ht="17" x14ac:dyDescent="0.2">
      <c r="A9" s="105"/>
      <c r="B9" s="111" t="s">
        <v>483</v>
      </c>
      <c r="C9" s="109" t="s">
        <v>397</v>
      </c>
      <c r="D9" s="109" t="s">
        <v>487</v>
      </c>
      <c r="E9" s="110"/>
      <c r="F9" s="110" t="s">
        <v>490</v>
      </c>
      <c r="G9" s="110" t="s">
        <v>485</v>
      </c>
      <c r="H9" s="167">
        <v>1</v>
      </c>
      <c r="I9" s="167"/>
      <c r="J9" s="131" t="s">
        <v>411</v>
      </c>
      <c r="K9" s="32"/>
    </row>
    <row r="10" spans="1:11" ht="17" x14ac:dyDescent="0.2">
      <c r="A10" s="105"/>
      <c r="B10" s="111" t="s">
        <v>483</v>
      </c>
      <c r="C10" s="112" t="s">
        <v>396</v>
      </c>
      <c r="D10" s="113" t="s">
        <v>413</v>
      </c>
      <c r="E10" s="114"/>
      <c r="F10" s="114" t="s">
        <v>566</v>
      </c>
      <c r="G10" s="114" t="s">
        <v>486</v>
      </c>
      <c r="H10" s="168">
        <v>1</v>
      </c>
      <c r="I10" s="168"/>
      <c r="J10" s="132" t="s">
        <v>412</v>
      </c>
    </row>
    <row r="11" spans="1:11" ht="17" x14ac:dyDescent="0.2">
      <c r="A11" s="105"/>
      <c r="B11" s="111" t="s">
        <v>483</v>
      </c>
      <c r="C11" s="115" t="s">
        <v>396</v>
      </c>
      <c r="D11" s="109" t="s">
        <v>415</v>
      </c>
      <c r="E11" s="110"/>
      <c r="F11" s="110" t="s">
        <v>491</v>
      </c>
      <c r="G11" s="110" t="s">
        <v>486</v>
      </c>
      <c r="H11" s="167">
        <v>1</v>
      </c>
      <c r="I11" s="167"/>
      <c r="J11" s="131" t="s">
        <v>414</v>
      </c>
    </row>
    <row r="12" spans="1:11" ht="17" x14ac:dyDescent="0.2">
      <c r="A12" s="105"/>
      <c r="B12" s="111" t="s">
        <v>483</v>
      </c>
      <c r="C12" s="109" t="s">
        <v>398</v>
      </c>
      <c r="D12" s="112" t="s">
        <v>509</v>
      </c>
      <c r="E12" s="123" t="s">
        <v>512</v>
      </c>
      <c r="F12" s="123" t="s">
        <v>510</v>
      </c>
      <c r="G12" s="123" t="s">
        <v>503</v>
      </c>
      <c r="H12" s="167">
        <v>1</v>
      </c>
      <c r="I12" s="167"/>
      <c r="J12" s="131" t="s">
        <v>416</v>
      </c>
    </row>
    <row r="13" spans="1:11" ht="17" x14ac:dyDescent="0.2">
      <c r="A13" s="105"/>
      <c r="B13" s="111" t="s">
        <v>483</v>
      </c>
      <c r="C13" s="112" t="s">
        <v>417</v>
      </c>
      <c r="D13" s="113" t="s">
        <v>477</v>
      </c>
      <c r="E13" s="114"/>
      <c r="F13" s="114" t="s">
        <v>491</v>
      </c>
      <c r="G13" s="114" t="s">
        <v>486</v>
      </c>
      <c r="H13" s="168">
        <v>1</v>
      </c>
      <c r="I13" s="168"/>
      <c r="J13" s="132" t="s">
        <v>418</v>
      </c>
    </row>
    <row r="14" spans="1:11" ht="17" x14ac:dyDescent="0.2">
      <c r="A14" s="105"/>
      <c r="B14" s="111" t="s">
        <v>483</v>
      </c>
      <c r="C14" s="112" t="s">
        <v>419</v>
      </c>
      <c r="D14" s="113" t="s">
        <v>513</v>
      </c>
      <c r="E14" s="114"/>
      <c r="F14" s="114" t="s">
        <v>491</v>
      </c>
      <c r="G14" s="114" t="s">
        <v>486</v>
      </c>
      <c r="H14" s="168">
        <v>1</v>
      </c>
      <c r="I14" s="168"/>
      <c r="J14" s="132" t="s">
        <v>420</v>
      </c>
    </row>
    <row r="15" spans="1:11" ht="17" thickBot="1" x14ac:dyDescent="0.25">
      <c r="A15" s="105"/>
      <c r="B15" s="116"/>
      <c r="C15" s="117"/>
      <c r="D15" s="117"/>
      <c r="E15" s="118"/>
      <c r="F15" s="118"/>
      <c r="G15" s="118"/>
      <c r="H15" s="169"/>
      <c r="I15" s="169"/>
      <c r="J15" s="133"/>
    </row>
    <row r="16" spans="1:11" ht="17" x14ac:dyDescent="0.2">
      <c r="A16" s="105"/>
      <c r="B16" s="108" t="s">
        <v>567</v>
      </c>
      <c r="C16" s="108" t="s">
        <v>404</v>
      </c>
      <c r="D16" s="128" t="s">
        <v>505</v>
      </c>
      <c r="E16" s="129"/>
      <c r="F16" s="129" t="s">
        <v>506</v>
      </c>
      <c r="G16" s="129" t="s">
        <v>503</v>
      </c>
      <c r="H16" s="170"/>
      <c r="I16" s="171">
        <v>1</v>
      </c>
      <c r="J16" s="134" t="s">
        <v>523</v>
      </c>
      <c r="K16" s="32"/>
    </row>
    <row r="17" spans="1:10" ht="17" x14ac:dyDescent="0.2">
      <c r="A17" s="105"/>
      <c r="B17" s="111" t="s">
        <v>567</v>
      </c>
      <c r="C17" s="111" t="s">
        <v>404</v>
      </c>
      <c r="D17" s="119" t="s">
        <v>507</v>
      </c>
      <c r="E17" s="120"/>
      <c r="F17" s="120" t="s">
        <v>508</v>
      </c>
      <c r="G17" s="120" t="s">
        <v>486</v>
      </c>
      <c r="H17" s="172"/>
      <c r="I17" s="173">
        <v>1</v>
      </c>
      <c r="J17" s="135" t="s">
        <v>424</v>
      </c>
    </row>
    <row r="18" spans="1:10" ht="17" x14ac:dyDescent="0.2">
      <c r="A18" s="105"/>
      <c r="B18" s="111" t="s">
        <v>567</v>
      </c>
      <c r="C18" s="111" t="s">
        <v>404</v>
      </c>
      <c r="D18" s="121" t="s">
        <v>504</v>
      </c>
      <c r="E18" s="122"/>
      <c r="F18" s="122" t="s">
        <v>481</v>
      </c>
      <c r="G18" s="122" t="s">
        <v>503</v>
      </c>
      <c r="H18" s="174"/>
      <c r="I18" s="175">
        <v>1</v>
      </c>
      <c r="J18" s="136" t="s">
        <v>423</v>
      </c>
    </row>
    <row r="19" spans="1:10" ht="17" x14ac:dyDescent="0.2">
      <c r="A19" s="105"/>
      <c r="B19" s="111" t="s">
        <v>567</v>
      </c>
      <c r="C19" s="112" t="s">
        <v>397</v>
      </c>
      <c r="D19" s="113" t="s">
        <v>479</v>
      </c>
      <c r="E19" s="114"/>
      <c r="F19" s="114" t="s">
        <v>499</v>
      </c>
      <c r="G19" s="114" t="s">
        <v>485</v>
      </c>
      <c r="H19" s="176"/>
      <c r="I19" s="168">
        <v>1</v>
      </c>
      <c r="J19" s="132" t="s">
        <v>421</v>
      </c>
    </row>
    <row r="20" spans="1:10" ht="17" x14ac:dyDescent="0.2">
      <c r="A20" s="105"/>
      <c r="B20" s="111" t="s">
        <v>567</v>
      </c>
      <c r="C20" s="111" t="s">
        <v>397</v>
      </c>
      <c r="D20" s="119" t="s">
        <v>478</v>
      </c>
      <c r="E20" s="120"/>
      <c r="F20" s="120" t="s">
        <v>502</v>
      </c>
      <c r="G20" s="120" t="s">
        <v>501</v>
      </c>
      <c r="H20" s="172"/>
      <c r="I20" s="173">
        <v>1</v>
      </c>
      <c r="J20" s="135" t="s">
        <v>568</v>
      </c>
    </row>
    <row r="21" spans="1:10" ht="17" x14ac:dyDescent="0.2">
      <c r="A21" s="105"/>
      <c r="B21" s="111" t="s">
        <v>567</v>
      </c>
      <c r="C21" s="111" t="s">
        <v>397</v>
      </c>
      <c r="D21" s="121" t="s">
        <v>569</v>
      </c>
      <c r="E21" s="122"/>
      <c r="F21" s="122" t="s">
        <v>489</v>
      </c>
      <c r="G21" s="122" t="s">
        <v>503</v>
      </c>
      <c r="H21" s="174"/>
      <c r="I21" s="175">
        <v>2</v>
      </c>
      <c r="J21" s="136" t="s">
        <v>422</v>
      </c>
    </row>
    <row r="22" spans="1:10" ht="17" x14ac:dyDescent="0.2">
      <c r="A22" s="105"/>
      <c r="B22" s="111" t="s">
        <v>567</v>
      </c>
      <c r="C22" s="112" t="s">
        <v>396</v>
      </c>
      <c r="D22" s="113" t="s">
        <v>428</v>
      </c>
      <c r="E22" s="114"/>
      <c r="F22" s="114" t="s">
        <v>565</v>
      </c>
      <c r="G22" s="114" t="s">
        <v>495</v>
      </c>
      <c r="H22" s="176"/>
      <c r="I22" s="176">
        <v>1</v>
      </c>
      <c r="J22" s="132" t="s">
        <v>427</v>
      </c>
    </row>
    <row r="23" spans="1:10" ht="17" x14ac:dyDescent="0.2">
      <c r="A23" s="105"/>
      <c r="B23" s="111" t="s">
        <v>567</v>
      </c>
      <c r="C23" s="111" t="s">
        <v>396</v>
      </c>
      <c r="D23" s="119" t="s">
        <v>430</v>
      </c>
      <c r="E23" s="120"/>
      <c r="F23" s="120" t="s">
        <v>565</v>
      </c>
      <c r="G23" s="120" t="s">
        <v>495</v>
      </c>
      <c r="H23" s="172"/>
      <c r="I23" s="172">
        <v>1</v>
      </c>
      <c r="J23" s="135" t="s">
        <v>429</v>
      </c>
    </row>
    <row r="24" spans="1:10" ht="17" x14ac:dyDescent="0.2">
      <c r="A24" s="105"/>
      <c r="B24" s="111" t="s">
        <v>567</v>
      </c>
      <c r="C24" s="111" t="s">
        <v>396</v>
      </c>
      <c r="D24" s="119" t="s">
        <v>434</v>
      </c>
      <c r="E24" s="120"/>
      <c r="F24" s="120" t="s">
        <v>529</v>
      </c>
      <c r="G24" s="120" t="s">
        <v>495</v>
      </c>
      <c r="H24" s="172"/>
      <c r="I24" s="172">
        <v>1</v>
      </c>
      <c r="J24" s="135" t="s">
        <v>433</v>
      </c>
    </row>
    <row r="25" spans="1:10" ht="17" x14ac:dyDescent="0.2">
      <c r="A25" s="105"/>
      <c r="B25" s="111" t="s">
        <v>567</v>
      </c>
      <c r="C25" s="111" t="s">
        <v>396</v>
      </c>
      <c r="D25" s="119" t="s">
        <v>528</v>
      </c>
      <c r="E25" s="120"/>
      <c r="F25" s="120" t="s">
        <v>436</v>
      </c>
      <c r="G25" s="120"/>
      <c r="H25" s="172"/>
      <c r="I25" s="172">
        <v>1</v>
      </c>
      <c r="J25" s="135" t="s">
        <v>435</v>
      </c>
    </row>
    <row r="26" spans="1:10" ht="17" x14ac:dyDescent="0.2">
      <c r="A26" s="105"/>
      <c r="B26" s="111" t="s">
        <v>567</v>
      </c>
      <c r="C26" s="111" t="s">
        <v>396</v>
      </c>
      <c r="D26" s="119" t="s">
        <v>475</v>
      </c>
      <c r="E26" s="120"/>
      <c r="F26" s="120" t="s">
        <v>565</v>
      </c>
      <c r="G26" s="120" t="s">
        <v>495</v>
      </c>
      <c r="H26" s="172"/>
      <c r="I26" s="172">
        <v>1</v>
      </c>
      <c r="J26" s="135" t="s">
        <v>431</v>
      </c>
    </row>
    <row r="27" spans="1:10" ht="17" x14ac:dyDescent="0.2">
      <c r="A27" s="105"/>
      <c r="B27" s="111" t="s">
        <v>567</v>
      </c>
      <c r="C27" s="111" t="s">
        <v>396</v>
      </c>
      <c r="D27" s="119" t="s">
        <v>476</v>
      </c>
      <c r="E27" s="120"/>
      <c r="F27" s="120" t="s">
        <v>565</v>
      </c>
      <c r="G27" s="120" t="s">
        <v>495</v>
      </c>
      <c r="H27" s="172"/>
      <c r="I27" s="172">
        <v>1</v>
      </c>
      <c r="J27" s="135" t="s">
        <v>432</v>
      </c>
    </row>
    <row r="28" spans="1:10" ht="17" x14ac:dyDescent="0.2">
      <c r="A28" s="105"/>
      <c r="B28" s="111" t="s">
        <v>567</v>
      </c>
      <c r="C28" s="111" t="s">
        <v>396</v>
      </c>
      <c r="D28" s="119" t="s">
        <v>426</v>
      </c>
      <c r="E28" s="120"/>
      <c r="F28" s="120" t="s">
        <v>529</v>
      </c>
      <c r="G28" s="120" t="s">
        <v>495</v>
      </c>
      <c r="H28" s="172"/>
      <c r="I28" s="172">
        <v>1</v>
      </c>
      <c r="J28" s="135" t="s">
        <v>425</v>
      </c>
    </row>
    <row r="29" spans="1:10" ht="34" x14ac:dyDescent="0.2">
      <c r="A29" s="105"/>
      <c r="B29" s="111" t="s">
        <v>567</v>
      </c>
      <c r="C29" s="111" t="s">
        <v>396</v>
      </c>
      <c r="D29" s="121" t="s">
        <v>521</v>
      </c>
      <c r="E29" s="122"/>
      <c r="F29" s="122" t="s">
        <v>527</v>
      </c>
      <c r="G29" s="122"/>
      <c r="H29" s="174"/>
      <c r="I29" s="174">
        <v>1</v>
      </c>
      <c r="J29" s="136" t="s">
        <v>437</v>
      </c>
    </row>
    <row r="30" spans="1:10" ht="34" x14ac:dyDescent="0.2">
      <c r="A30" s="105"/>
      <c r="B30" s="111" t="s">
        <v>567</v>
      </c>
      <c r="C30" s="112" t="s">
        <v>398</v>
      </c>
      <c r="D30" s="112" t="s">
        <v>509</v>
      </c>
      <c r="E30" s="123" t="s">
        <v>511</v>
      </c>
      <c r="F30" s="123" t="s">
        <v>510</v>
      </c>
      <c r="G30" s="123" t="s">
        <v>503</v>
      </c>
      <c r="H30" s="177"/>
      <c r="I30" s="178">
        <v>1</v>
      </c>
      <c r="J30" s="137" t="s">
        <v>438</v>
      </c>
    </row>
    <row r="31" spans="1:10" ht="34" x14ac:dyDescent="0.2">
      <c r="A31" s="105"/>
      <c r="B31" s="111" t="s">
        <v>567</v>
      </c>
      <c r="C31" s="112" t="s">
        <v>417</v>
      </c>
      <c r="D31" s="113" t="s">
        <v>496</v>
      </c>
      <c r="E31" s="114"/>
      <c r="F31" s="114" t="s">
        <v>497</v>
      </c>
      <c r="G31" s="114" t="s">
        <v>495</v>
      </c>
      <c r="H31" s="176"/>
      <c r="I31" s="168">
        <v>1</v>
      </c>
      <c r="J31" s="132" t="s">
        <v>440</v>
      </c>
    </row>
    <row r="32" spans="1:10" ht="17" x14ac:dyDescent="0.2">
      <c r="A32" s="105"/>
      <c r="B32" s="111" t="s">
        <v>567</v>
      </c>
      <c r="C32" s="111" t="s">
        <v>417</v>
      </c>
      <c r="D32" s="119" t="s">
        <v>498</v>
      </c>
      <c r="E32" s="120"/>
      <c r="F32" s="120" t="s">
        <v>499</v>
      </c>
      <c r="G32" s="120" t="s">
        <v>500</v>
      </c>
      <c r="H32" s="172"/>
      <c r="I32" s="173">
        <v>1</v>
      </c>
      <c r="J32" s="135" t="s">
        <v>441</v>
      </c>
    </row>
    <row r="33" spans="1:10" ht="17" x14ac:dyDescent="0.2">
      <c r="A33" s="105"/>
      <c r="B33" s="111" t="s">
        <v>567</v>
      </c>
      <c r="C33" s="111" t="s">
        <v>417</v>
      </c>
      <c r="D33" s="119" t="s">
        <v>494</v>
      </c>
      <c r="E33" s="120"/>
      <c r="F33" s="120" t="s">
        <v>491</v>
      </c>
      <c r="G33" s="120" t="s">
        <v>495</v>
      </c>
      <c r="H33" s="172"/>
      <c r="I33" s="173">
        <v>1</v>
      </c>
      <c r="J33" s="135" t="s">
        <v>570</v>
      </c>
    </row>
    <row r="34" spans="1:10" ht="17" x14ac:dyDescent="0.2">
      <c r="A34" s="105"/>
      <c r="B34" s="111" t="s">
        <v>567</v>
      </c>
      <c r="C34" s="111" t="s">
        <v>417</v>
      </c>
      <c r="D34" s="121" t="s">
        <v>492</v>
      </c>
      <c r="E34" s="122"/>
      <c r="F34" s="122" t="s">
        <v>493</v>
      </c>
      <c r="G34" s="122"/>
      <c r="H34" s="174"/>
      <c r="I34" s="175">
        <v>1</v>
      </c>
      <c r="J34" s="136" t="s">
        <v>439</v>
      </c>
    </row>
    <row r="35" spans="1:10" ht="17" x14ac:dyDescent="0.2">
      <c r="A35" s="105"/>
      <c r="B35" s="111" t="s">
        <v>567</v>
      </c>
      <c r="C35" s="112" t="s">
        <v>419</v>
      </c>
      <c r="D35" s="113" t="s">
        <v>515</v>
      </c>
      <c r="E35" s="114"/>
      <c r="F35" s="114" t="s">
        <v>571</v>
      </c>
      <c r="G35" s="114" t="s">
        <v>501</v>
      </c>
      <c r="H35" s="176"/>
      <c r="I35" s="168">
        <v>1</v>
      </c>
      <c r="J35" s="132" t="s">
        <v>572</v>
      </c>
    </row>
    <row r="36" spans="1:10" ht="17" x14ac:dyDescent="0.2">
      <c r="A36" s="105"/>
      <c r="B36" s="111" t="s">
        <v>567</v>
      </c>
      <c r="C36" s="111" t="s">
        <v>419</v>
      </c>
      <c r="D36" s="119" t="s">
        <v>573</v>
      </c>
      <c r="E36" s="120"/>
      <c r="F36" s="120" t="s">
        <v>489</v>
      </c>
      <c r="G36" s="120" t="s">
        <v>501</v>
      </c>
      <c r="H36" s="172"/>
      <c r="I36" s="173">
        <v>1</v>
      </c>
      <c r="J36" s="135" t="s">
        <v>574</v>
      </c>
    </row>
    <row r="37" spans="1:10" ht="17" x14ac:dyDescent="0.2">
      <c r="A37" s="105"/>
      <c r="B37" s="111" t="s">
        <v>567</v>
      </c>
      <c r="C37" s="111" t="s">
        <v>419</v>
      </c>
      <c r="D37" s="119" t="s">
        <v>575</v>
      </c>
      <c r="E37" s="120"/>
      <c r="F37" s="120" t="s">
        <v>491</v>
      </c>
      <c r="G37" s="120"/>
      <c r="H37" s="172"/>
      <c r="I37" s="173">
        <v>1</v>
      </c>
      <c r="J37" s="135" t="s">
        <v>576</v>
      </c>
    </row>
    <row r="38" spans="1:10" ht="17" x14ac:dyDescent="0.2">
      <c r="A38" s="105"/>
      <c r="B38" s="111" t="s">
        <v>567</v>
      </c>
      <c r="C38" s="111" t="s">
        <v>419</v>
      </c>
      <c r="D38" s="121" t="s">
        <v>516</v>
      </c>
      <c r="E38" s="122"/>
      <c r="F38" s="122" t="s">
        <v>489</v>
      </c>
      <c r="G38" s="122" t="s">
        <v>503</v>
      </c>
      <c r="H38" s="174"/>
      <c r="I38" s="175">
        <v>1</v>
      </c>
      <c r="J38" s="136" t="s">
        <v>442</v>
      </c>
    </row>
    <row r="39" spans="1:10" ht="17" x14ac:dyDescent="0.2">
      <c r="A39" s="105"/>
      <c r="B39" s="111" t="s">
        <v>567</v>
      </c>
      <c r="C39" s="111" t="s">
        <v>419</v>
      </c>
      <c r="D39" s="119" t="s">
        <v>514</v>
      </c>
      <c r="E39" s="120"/>
      <c r="F39" s="120" t="s">
        <v>489</v>
      </c>
      <c r="G39" s="120" t="s">
        <v>501</v>
      </c>
      <c r="H39" s="172"/>
      <c r="I39" s="173">
        <v>1</v>
      </c>
      <c r="J39" s="135" t="s">
        <v>577</v>
      </c>
    </row>
    <row r="40" spans="1:10" x14ac:dyDescent="0.2">
      <c r="A40" s="105"/>
      <c r="B40" s="105"/>
      <c r="C40" s="105"/>
      <c r="D40" s="105"/>
      <c r="E40" s="124"/>
      <c r="F40" s="124"/>
      <c r="G40" s="124"/>
      <c r="H40" s="124"/>
      <c r="I40" s="139"/>
      <c r="J40" s="126"/>
    </row>
    <row r="41" spans="1:10" x14ac:dyDescent="0.2">
      <c r="A41" s="105"/>
      <c r="B41" s="105"/>
      <c r="C41" s="105"/>
      <c r="D41" s="105"/>
      <c r="E41" s="124"/>
      <c r="F41" s="124"/>
      <c r="G41" s="124"/>
      <c r="H41" s="124"/>
      <c r="I41" s="139"/>
      <c r="J41" s="126"/>
    </row>
    <row r="42" spans="1:10" x14ac:dyDescent="0.2">
      <c r="A42" s="105"/>
      <c r="B42" s="105"/>
      <c r="C42" s="105"/>
      <c r="D42" s="105"/>
      <c r="E42" s="124"/>
      <c r="F42" s="124"/>
      <c r="G42" s="124"/>
      <c r="H42" s="124"/>
      <c r="I42" s="139"/>
      <c r="J42" s="126"/>
    </row>
    <row r="43" spans="1:10" x14ac:dyDescent="0.2">
      <c r="A43" s="105"/>
      <c r="B43" s="105"/>
      <c r="C43" s="105"/>
      <c r="D43" s="105"/>
      <c r="E43" s="124"/>
      <c r="F43" s="124"/>
      <c r="G43" s="124"/>
      <c r="H43" s="124"/>
      <c r="I43" s="139"/>
      <c r="J43" s="126"/>
    </row>
    <row r="44" spans="1:10" x14ac:dyDescent="0.2">
      <c r="A44" s="105"/>
      <c r="B44" s="105"/>
      <c r="C44" s="105"/>
      <c r="D44" s="105"/>
      <c r="E44" s="124"/>
      <c r="F44" s="124"/>
      <c r="G44" s="124"/>
      <c r="H44" s="124"/>
      <c r="I44" s="139"/>
      <c r="J44" s="126"/>
    </row>
    <row r="45" spans="1:10" x14ac:dyDescent="0.2">
      <c r="A45" s="105"/>
      <c r="B45" s="105"/>
      <c r="C45" s="105"/>
      <c r="D45" s="105"/>
      <c r="E45" s="124"/>
      <c r="F45" s="124"/>
      <c r="G45" s="124"/>
      <c r="H45" s="124"/>
      <c r="I45" s="139"/>
      <c r="J45" s="126"/>
    </row>
  </sheetData>
  <mergeCells count="3">
    <mergeCell ref="H6:I6"/>
    <mergeCell ref="I2:J4"/>
    <mergeCell ref="H2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tabSelected="1" topLeftCell="E1" workbookViewId="0">
      <selection activeCell="R3" sqref="R3:W3"/>
    </sheetView>
  </sheetViews>
  <sheetFormatPr baseColWidth="10" defaultColWidth="8.7109375" defaultRowHeight="16" x14ac:dyDescent="0.2"/>
  <cols>
    <col min="1" max="1" width="4.42578125" style="63" customWidth="1"/>
    <col min="2" max="2" width="19" style="29" customWidth="1"/>
    <col min="3" max="3" width="8.85546875" style="29" customWidth="1"/>
    <col min="4" max="4" width="6.5703125" style="29" customWidth="1"/>
    <col min="5" max="5" width="8.7109375" style="29" customWidth="1"/>
    <col min="6" max="6" width="2.5703125" style="52" customWidth="1"/>
    <col min="7" max="7" width="6.85546875" style="30" customWidth="1"/>
    <col min="8" max="8" width="3.7109375" style="31" customWidth="1"/>
    <col min="9" max="9" width="2.28515625" style="31" customWidth="1"/>
    <col min="10" max="10" width="6.85546875" style="30" customWidth="1"/>
    <col min="11" max="11" width="3.7109375" style="30" customWidth="1"/>
    <col min="12" max="12" width="2.28515625" style="30" customWidth="1"/>
    <col min="13" max="13" width="6.85546875" style="28" customWidth="1"/>
    <col min="14" max="14" width="3.7109375" style="28" customWidth="1"/>
    <col min="15" max="15" width="2.28515625" style="28" customWidth="1"/>
    <col min="16" max="16" width="3.28515625" style="28" customWidth="1"/>
    <col min="17" max="17" width="2.140625" style="52" customWidth="1"/>
    <col min="18" max="23" width="9.7109375" style="31" customWidth="1"/>
    <col min="24" max="24" width="4.140625" style="56" customWidth="1"/>
    <col min="25" max="30" width="8.7109375" style="31" customWidth="1"/>
    <col min="31" max="31" width="4.140625" style="56" customWidth="1"/>
    <col min="32" max="34" width="8.7109375" style="30" customWidth="1"/>
    <col min="35" max="35" width="9" style="30" customWidth="1"/>
    <col min="36" max="37" width="8.7109375" style="30" customWidth="1"/>
    <col min="38" max="38" width="3.5703125" style="52" customWidth="1"/>
    <col min="39" max="39" width="9.7109375" style="28" customWidth="1"/>
    <col min="40" max="16384" width="8.7109375" style="28"/>
  </cols>
  <sheetData>
    <row r="1" spans="1:53" s="1" customFormat="1" x14ac:dyDescent="0.2">
      <c r="A1" s="45"/>
      <c r="B1" s="44"/>
      <c r="C1" s="2"/>
      <c r="D1" s="2"/>
      <c r="F1" s="45"/>
      <c r="G1" s="4"/>
      <c r="H1" s="3"/>
      <c r="I1" s="3"/>
      <c r="J1" s="4"/>
      <c r="K1" s="4"/>
      <c r="L1" s="4"/>
      <c r="Q1" s="45"/>
      <c r="R1" s="3"/>
      <c r="S1" s="3"/>
      <c r="T1" s="3"/>
      <c r="U1" s="3"/>
      <c r="V1" s="3"/>
      <c r="W1" s="3"/>
      <c r="X1" s="53"/>
      <c r="Y1" s="3"/>
      <c r="Z1" s="3"/>
      <c r="AA1" s="3"/>
      <c r="AB1" s="3"/>
      <c r="AC1" s="3"/>
      <c r="AD1" s="3"/>
      <c r="AE1" s="53"/>
      <c r="AF1" s="2"/>
      <c r="AG1" s="4"/>
      <c r="AH1" s="4"/>
      <c r="AI1" s="4"/>
      <c r="AJ1" s="4"/>
      <c r="AK1" s="4"/>
      <c r="AL1" s="45"/>
    </row>
    <row r="2" spans="1:53" s="5" customFormat="1" ht="16" customHeight="1" x14ac:dyDescent="0.2">
      <c r="A2" s="59"/>
      <c r="B2" s="179" t="s">
        <v>532</v>
      </c>
      <c r="C2" s="6"/>
      <c r="D2" s="6"/>
      <c r="E2" s="6"/>
      <c r="F2" s="59"/>
      <c r="G2" s="292" t="s">
        <v>534</v>
      </c>
      <c r="H2" s="292"/>
      <c r="I2" s="292"/>
      <c r="J2" s="292"/>
      <c r="K2" s="292"/>
      <c r="L2" s="292"/>
      <c r="M2" s="292"/>
      <c r="N2" s="292"/>
      <c r="O2" s="293"/>
      <c r="P2" s="239"/>
      <c r="Q2" s="57"/>
      <c r="R2" s="294" t="s">
        <v>387</v>
      </c>
      <c r="S2" s="295"/>
      <c r="T2" s="295"/>
      <c r="U2" s="295"/>
      <c r="V2" s="295"/>
      <c r="W2" s="296"/>
      <c r="X2" s="54"/>
      <c r="Y2" s="294" t="s">
        <v>388</v>
      </c>
      <c r="Z2" s="295"/>
      <c r="AA2" s="295"/>
      <c r="AB2" s="295"/>
      <c r="AC2" s="295"/>
      <c r="AD2" s="296"/>
      <c r="AE2" s="54"/>
      <c r="AF2" s="297" t="s">
        <v>618</v>
      </c>
      <c r="AG2" s="292"/>
      <c r="AH2" s="292"/>
      <c r="AI2" s="292"/>
      <c r="AJ2" s="292"/>
      <c r="AK2" s="293"/>
      <c r="AL2" s="46"/>
      <c r="AM2" s="293" t="s">
        <v>390</v>
      </c>
      <c r="AN2" s="298"/>
    </row>
    <row r="3" spans="1:53" s="7" customFormat="1" ht="58" customHeight="1" x14ac:dyDescent="0.2">
      <c r="A3" s="60"/>
      <c r="B3" s="8"/>
      <c r="C3" s="9"/>
      <c r="D3" s="9"/>
      <c r="E3" s="9"/>
      <c r="F3" s="60"/>
      <c r="G3" s="309" t="s">
        <v>604</v>
      </c>
      <c r="H3" s="309"/>
      <c r="I3" s="309"/>
      <c r="J3" s="309"/>
      <c r="K3" s="309"/>
      <c r="L3" s="309"/>
      <c r="M3" s="309"/>
      <c r="N3" s="309"/>
      <c r="O3" s="309"/>
      <c r="Q3" s="58"/>
      <c r="R3" s="299" t="s">
        <v>391</v>
      </c>
      <c r="S3" s="300"/>
      <c r="T3" s="300"/>
      <c r="U3" s="300"/>
      <c r="V3" s="300"/>
      <c r="W3" s="301"/>
      <c r="X3" s="55"/>
      <c r="Y3" s="299" t="s">
        <v>392</v>
      </c>
      <c r="Z3" s="300"/>
      <c r="AA3" s="300"/>
      <c r="AB3" s="300"/>
      <c r="AC3" s="300"/>
      <c r="AD3" s="301"/>
      <c r="AE3" s="55"/>
      <c r="AF3" s="299" t="s">
        <v>392</v>
      </c>
      <c r="AG3" s="300"/>
      <c r="AH3" s="300"/>
      <c r="AI3" s="300"/>
      <c r="AJ3" s="300"/>
      <c r="AK3" s="301"/>
      <c r="AL3" s="47"/>
      <c r="AM3" s="10"/>
      <c r="AN3" s="10"/>
    </row>
    <row r="4" spans="1:53" s="1" customFormat="1" ht="28" customHeight="1" x14ac:dyDescent="0.2">
      <c r="A4" s="45" t="s">
        <v>448</v>
      </c>
      <c r="B4" s="11" t="s">
        <v>393</v>
      </c>
      <c r="C4" s="12" t="s">
        <v>394</v>
      </c>
      <c r="D4" s="12" t="s">
        <v>543</v>
      </c>
      <c r="E4" s="12" t="s">
        <v>548</v>
      </c>
      <c r="F4" s="61" t="s">
        <v>449</v>
      </c>
      <c r="G4" s="303" t="s">
        <v>4</v>
      </c>
      <c r="H4" s="304"/>
      <c r="I4" s="305"/>
      <c r="J4" s="306" t="s">
        <v>5</v>
      </c>
      <c r="K4" s="307"/>
      <c r="L4" s="308"/>
      <c r="M4" s="302" t="s">
        <v>395</v>
      </c>
      <c r="N4" s="302"/>
      <c r="O4" s="302"/>
      <c r="P4" s="240"/>
      <c r="Q4" s="48" t="s">
        <v>450</v>
      </c>
      <c r="R4" s="14" t="s">
        <v>396</v>
      </c>
      <c r="S4" s="14" t="s">
        <v>397</v>
      </c>
      <c r="T4" s="14" t="s">
        <v>398</v>
      </c>
      <c r="U4" s="14" t="s">
        <v>517</v>
      </c>
      <c r="V4" s="14" t="s">
        <v>400</v>
      </c>
      <c r="W4" s="15" t="s">
        <v>401</v>
      </c>
      <c r="X4" s="48" t="s">
        <v>451</v>
      </c>
      <c r="Y4" s="14" t="s">
        <v>396</v>
      </c>
      <c r="Z4" s="14" t="s">
        <v>397</v>
      </c>
      <c r="AA4" s="14" t="s">
        <v>398</v>
      </c>
      <c r="AB4" s="14" t="s">
        <v>399</v>
      </c>
      <c r="AC4" s="14" t="s">
        <v>400</v>
      </c>
      <c r="AD4" s="15" t="s">
        <v>404</v>
      </c>
      <c r="AE4" s="48" t="s">
        <v>452</v>
      </c>
      <c r="AF4" s="16" t="s">
        <v>396</v>
      </c>
      <c r="AG4" s="16" t="s">
        <v>397</v>
      </c>
      <c r="AH4" s="14" t="s">
        <v>398</v>
      </c>
      <c r="AI4" s="14" t="s">
        <v>399</v>
      </c>
      <c r="AJ4" s="16" t="s">
        <v>400</v>
      </c>
      <c r="AK4" s="17" t="s">
        <v>402</v>
      </c>
      <c r="AL4" s="48" t="s">
        <v>453</v>
      </c>
      <c r="AM4" s="16" t="s">
        <v>5</v>
      </c>
      <c r="AN4" s="16" t="s">
        <v>395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9" customFormat="1" x14ac:dyDescent="0.2">
      <c r="A5" s="45" t="s">
        <v>448</v>
      </c>
      <c r="B5" s="65" t="s">
        <v>393</v>
      </c>
      <c r="C5" s="66" t="s">
        <v>394</v>
      </c>
      <c r="D5" s="66"/>
      <c r="E5" s="66"/>
      <c r="F5" s="62" t="s">
        <v>449</v>
      </c>
      <c r="G5" s="67" t="s">
        <v>4</v>
      </c>
      <c r="H5" s="67" t="s">
        <v>455</v>
      </c>
      <c r="I5" s="67"/>
      <c r="J5" s="67" t="s">
        <v>5</v>
      </c>
      <c r="K5" s="68" t="s">
        <v>454</v>
      </c>
      <c r="L5" s="238"/>
      <c r="M5" s="67" t="s">
        <v>395</v>
      </c>
      <c r="N5" s="67"/>
      <c r="O5" s="67" t="s">
        <v>456</v>
      </c>
      <c r="P5" s="67"/>
      <c r="Q5" s="49" t="s">
        <v>450</v>
      </c>
      <c r="R5" s="69" t="s">
        <v>396</v>
      </c>
      <c r="S5" s="69" t="s">
        <v>397</v>
      </c>
      <c r="T5" s="69" t="s">
        <v>398</v>
      </c>
      <c r="U5" s="69" t="s">
        <v>399</v>
      </c>
      <c r="V5" s="69" t="s">
        <v>400</v>
      </c>
      <c r="W5" s="69" t="s">
        <v>401</v>
      </c>
      <c r="X5" s="49" t="s">
        <v>451</v>
      </c>
      <c r="Y5" s="69" t="s">
        <v>396</v>
      </c>
      <c r="Z5" s="69" t="s">
        <v>397</v>
      </c>
      <c r="AA5" s="69" t="s">
        <v>398</v>
      </c>
      <c r="AB5" s="69" t="s">
        <v>399</v>
      </c>
      <c r="AC5" s="69" t="s">
        <v>400</v>
      </c>
      <c r="AD5" s="69" t="s">
        <v>404</v>
      </c>
      <c r="AE5" s="49" t="s">
        <v>452</v>
      </c>
      <c r="AF5" s="49" t="s">
        <v>396</v>
      </c>
      <c r="AG5" s="49" t="s">
        <v>397</v>
      </c>
      <c r="AH5" s="49" t="s">
        <v>399</v>
      </c>
      <c r="AI5" s="49" t="s">
        <v>398</v>
      </c>
      <c r="AJ5" s="49" t="s">
        <v>400</v>
      </c>
      <c r="AK5" s="49" t="s">
        <v>402</v>
      </c>
      <c r="AL5" s="49" t="s">
        <v>453</v>
      </c>
      <c r="AM5" s="49" t="s">
        <v>5</v>
      </c>
      <c r="AN5" s="49" t="s">
        <v>395</v>
      </c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</row>
    <row r="6" spans="1:53" x14ac:dyDescent="0.2">
      <c r="A6" s="63">
        <v>1</v>
      </c>
      <c r="B6" s="20" t="s">
        <v>7</v>
      </c>
      <c r="C6" s="20" t="s">
        <v>8</v>
      </c>
      <c r="D6" s="20" t="s">
        <v>551</v>
      </c>
      <c r="E6" s="20" t="s">
        <v>549</v>
      </c>
      <c r="F6" s="50"/>
      <c r="G6" s="22" cm="1">
        <f t="array" ref="G6">IF(Parameters!$D$34, SUM(IF(ISNUMBER(R6:W6),(IF(R6:W6&gt;=Parameters!$D$40,1,"")),""))+0.5*(SUM(IF(ISNUMBER(R6:W6),(IF(R6:W6&gt;=Parameters!$D$41,1,"")),""))-SUM(IF(ISNUMBER(R6:W6),(IF(R6:W6&gt;=Parameters!$D$40,1,"")),""))),0) +
   IF(Parameters!$D$35,SUM(IF(ISNUMBER(R6:W6),(IF(R6:W6&gt;=Parameters!$D$44,1,"")),"")),0) +
   IF(Parameters!$D$36,AVERAGE(IF(ISNUMBER(R6:W6),R6:W6)),0) +
   IF(Parameters!$D$37,IF(OR(IF(ISNUMBER(R6:W6),R6:W6)=0),0,GEOMEAN(IF(ISNUMBER(R6:W6),R6:W6))),0)</f>
        <v>5.5</v>
      </c>
      <c r="H6" s="23">
        <f t="shared" ref="H6:H37" si="0">G6</f>
        <v>5.5</v>
      </c>
      <c r="I6" s="241" t="str" cm="1">
        <f t="array" ref="I6">_xlfn.IFS('Data Reliability'!D6 &gt;= 0.666, "!!", AND('Data Reliability'!D6 &lt; 0.666,  'Data Reliability'!D6  &gt;= 0.333), "!", 'Data Reliability'!D6 &lt; 0.333, "")</f>
        <v/>
      </c>
      <c r="J6" s="22" cm="1">
        <f t="array" ref="J6">IF(Parameters!$D$34, SUM(IF(ISNUMBER(Y6:AD6),(IF(Y6:AD6&gt;=Parameters!$D$44,1,"")),""))+0.5*(SUM(IF(ISNUMBER(Y6:AD6),(IF(Y6:AD6&gt;=Parameters!$D$45,1,"")),""))-SUM(IF(ISNUMBER(Y6:AD6),(IF(Y6:AD6&gt;=Parameters!$D$44,1,"")),""))),0) +
   IF(Parameters!$D$35,SUM(IF(ISNUMBER(Y6:AD6),(IF(Y6:AD6&gt;=Parameters!$D$44,1,"")),"")),0) +
   IF(Parameters!$D$36,AVERAGE(IF(ISNUMBER(Y6:AD6),Y6:AD6)),0) +
   IF(Parameters!$D$37,IF(OR(IF(ISNUMBER(Y6:AD6),Y6:AD6)=0),0,GEOMEAN(IF(ISNUMBER(Y6:AD6),Y6:AD6))),0)</f>
        <v>5</v>
      </c>
      <c r="K6" s="23">
        <f t="shared" ref="K6:K69" si="1">J6</f>
        <v>5</v>
      </c>
      <c r="L6" s="241" t="str" cm="1">
        <f t="array" ref="L6">_xlfn.IFS('Data Reliability'!H6 &gt;= 0.666, "!!", AND('Data Reliability'!H6 &lt; 0.666,  'Data Reliability'!H6  &gt;= 0.333), "!", 'Data Reliability'!H6 &lt; 0.333, "")</f>
        <v/>
      </c>
      <c r="M6" s="21" cm="1">
        <f t="array" ref="M6">IF(Parameters!$D$34, SUM(IF(ISNUMBER(AF6:AK6),(IF(AF6:AK6&gt;=Parameters!$D$44,1,"")),""))+0.5*(SUM(IF(ISNUMBER(AF6:AK6),(IF(AF6:AK6&gt;=Parameters!$D$45,1,"")),""))-SUM(IF(ISNUMBER(AF6:AK6),(IF(AF6:AK6&gt;=Parameters!$D$44,1,"")),""))),0) +
   IF(Parameters!$D$35,SUM(IF(ISNUMBER(AF6:AK6),(IF(AF6:AK6&gt;=Parameters!$D$44,1,"")),"")),0) +
   IF(Parameters!$D$36,AVERAGE(IF(ISNUMBER(AF6:AK6),AF6:AK6)),0) +
   IF(Parameters!$D$37,IF(OR(IF(ISNUMBER(AF6:AK6),AF6:AK6)=0),0,GEOMEAN(IF(ISNUMBER(AF6:AK6),AF6:AK6))),0)</f>
        <v>3.5</v>
      </c>
      <c r="N6" s="23">
        <f>M6</f>
        <v>3.5</v>
      </c>
      <c r="O6" s="241" t="str" cm="1">
        <f t="array" ref="O6">_xlfn.IFS('Data Reliability'!I6&gt;= 0.666, "!!", AND('Data Reliability'!I6 &lt; 0.666,  'Data Reliability'!I6 &gt;= 0.333), "!", 'Data Reliability'!I6 &lt; 0.333, "")</f>
        <v/>
      </c>
      <c r="P6" s="24"/>
      <c r="Q6" s="50"/>
      <c r="R6" s="25">
        <f>IF(Parameters!$D$24 = 1, MAX(Y6, AF6),
IF(Parameters!$D$25 = 1, AVERAGE(Y6,AF6),
IF(Parameters!$D$26 = 1, IFERROR(GEOMEAN(Y6, AF6), 0),
IF(Parameters!$D$27, IF(AND(Y6=10,AF6=10),10,0),
IF(Parameters!$D$28, IF(AND(Y6&gt;=7,AF6&gt;=7),10,0),
IF(Parameters!$D$29, IF(AND(Y6&gt;=7,AF6&gt;=7), 10, IF(OR(AND(Y6&gt;=7,AF6&gt;=5),AND(Y6&gt;=5,AF6&gt;=7)),6,0)),
IF(Parameters!$D$30, IF(AND(Y6&gt;=10,AF6&gt;=10), 10, IF(OR(AND(Y6&gt;=10,AF6&gt;=5),AND(Y6&gt;=5,AF6&gt;=10)),6,0)),"no method")))))))</f>
        <v>9.879271228182775</v>
      </c>
      <c r="S6" s="25">
        <f>IF(Parameters!$D$24 = 1, MAX(Z6, AG6),
IF(Parameters!$D$25 = 1, AVERAGE(Z6,AG6),
IF(Parameters!$D$26 = 1, IFERROR(GEOMEAN(Z6, AG6), 0),
IF(Parameters!$D$27, IF(AND(Z6=10,AG6=10),10,0),
IF(Parameters!$D$28, IF(AND(Z6&gt;=7,AG6&gt;=7),10,0),
IF(Parameters!$D$29, IF(AND(Z6&gt;=7,AG6&gt;=7), 10, IF(OR(AND(Z6&gt;=7,AG6&gt;=5),AND(Z6&gt;=5,AG6&gt;=7)),6,0)),
IF(Parameters!$D$30, IF(AND(Z6&gt;=10,AG6&gt;=10), 10, IF(OR(AND(Z6&gt;=10,AG6&gt;=5),AND(Z6&gt;=5,AG6&gt;=10)),6,0)),"no method")))))))</f>
        <v>10</v>
      </c>
      <c r="T6" s="25">
        <f>IF(Parameters!$D$24 = 1, MAX(AA6, AH6),
IF(Parameters!$D$25 = 1, AVERAGE(AA6,AH6),
IF(Parameters!$D$26 = 1, IFERROR(GEOMEAN(AA6, AH6), 0),
IF(Parameters!$D$27, IF(AND(AA6=10,AH6=10),10,0),
IF(Parameters!$D$28, IF(AND(AA6&gt;=7,AH6&gt;=7),10,0),
IF(Parameters!$D$29, IF(AND(AA6&gt;=7,AH6&gt;=7), 10, IF(OR(AND(AA6&gt;=7,AH6&gt;=5),AND(AA6&gt;=5,AH6&gt;=7)),6,0)),
IF(Parameters!$D$30, IF(AND(AA6&gt;=10,AH6&gt;=10), 10, IF(OR(AND(AA6&gt;=10,AH6&gt;=5),AND(AA6&gt;=5,AH6&gt;=10)),6,0)),"no method")))))))</f>
        <v>5.819408445077431</v>
      </c>
      <c r="U6" s="25">
        <f>IF(Parameters!$D$24 = 1, MAX(AB6, AI6),
IF(Parameters!$D$25 = 1, AVERAGE(AB6,AI6),
IF(Parameters!$D$26 = 1, IFERROR(GEOMEAN(AB6, AI6), 0),
IF(Parameters!$D$27, IF(AND(AB6=10,AI6=10),10,0),
IF(Parameters!$D$28, IF(AND(AB6&gt;=7,AI6&gt;=7),10,0),
IF(Parameters!$D$29, IF(AND(AB6&gt;=7,AI6&gt;=7), 10, IF(OR(AND(AB6&gt;=7,AI6&gt;=5),AND(AB6&gt;=5,AI6&gt;=7)),6,0)),
IF(Parameters!$D$30, IF(AND(AB6&gt;=10,AI6&gt;=10), 10, IF(OR(AND(AB6&gt;=10,AI6&gt;=5),AND(AB6&gt;=5,AI6&gt;=10)),6,0)),"no method")))))))</f>
        <v>8.3666002653407556</v>
      </c>
      <c r="V6" s="25">
        <f>IF(Parameters!$D$24 = 1, MAX(AC6, AJ6),
IF(Parameters!$D$25 = 1, AVERAGE(AC6,AJ6),
IF(Parameters!$D$26 = 1, IFERROR(GEOMEAN(AC6, AJ6), 0),
IF(Parameters!$D$27, IF(AND(AC6=10,AJ6=10),10,0),
IF(Parameters!$D$28, IF(AND(AC6&gt;=7,AJ6&gt;=7),10,0),
IF(Parameters!$D$29, IF(AND(AC6&gt;=7,AJ6&gt;=7), 10, IF(OR(AND(AC6&gt;=7,AJ6&gt;=5),AND(AC6&gt;=5,AJ6&gt;=7)),6,0)),
IF(Parameters!$D$30, IF(AND(AC6&gt;=10,AJ6&gt;=10), 10, IF(OR(AND(AC6&gt;=10,AJ6&gt;=5),AND(AC6&gt;=5,AJ6&gt;=10)),6,0)),"no method")))))))</f>
        <v>8.1547532151500448</v>
      </c>
      <c r="W6" s="25">
        <f>IF(Parameters!$D$24 = 1, MAX(AD6, AK6),
IF(Parameters!$D$25 = 1, AVERAGE(AD6,AK6),
IF(Parameters!$D$26 = 1, IFERROR(GEOMEAN(AD6, AK6), 0),
IF(Parameters!$D$27, IF(AND(AD6=10,AK6=10),10,0),
IF(Parameters!$D$28, IF(AND(AD6&gt;=7,AK6&gt;=7),10,0),
IF(Parameters!$D$29, IF(AND(AD6&gt;=7,AK6&gt;=7), 10, IF(OR(AND(AD6&gt;=7,AK6&gt;=5),AND(AD6&gt;=5,AK6&gt;=7)),6,0)),
IF(Parameters!$D$30, IF(AND(AD6&gt;=10,AK6&gt;=10), 10, IF(OR(AND(AD6&gt;=10,AK6&gt;=5),AND(AD6&gt;=5,AK6&gt;=10)),6,0)),"no method")))))))</f>
        <v>10</v>
      </c>
      <c r="X6" s="51"/>
      <c r="Y6" s="25">
        <f>IFERROR(Health!F6,NA())</f>
        <v>10</v>
      </c>
      <c r="Z6" s="25">
        <f>IFERROR(Food!F6,NA())</f>
        <v>10</v>
      </c>
      <c r="AA6" s="26">
        <f>IFERROR(Macro!F6,NA())</f>
        <v>9.9338842975206596</v>
      </c>
      <c r="AB6" s="25">
        <f>IFERROR(Socioeconomic!F6,NA())</f>
        <v>10</v>
      </c>
      <c r="AC6" s="25">
        <f>IFERROR('Natural Hazard'!F6,NA())</f>
        <v>9.5</v>
      </c>
      <c r="AD6" s="25">
        <f>IFERROR(Conflict!F6,NA())</f>
        <v>10</v>
      </c>
      <c r="AE6" s="51"/>
      <c r="AF6" s="25">
        <f>IFERROR(Health!G6,NA())</f>
        <v>9.76</v>
      </c>
      <c r="AG6" s="25">
        <f>IFERROR(Food!G6,NA())</f>
        <v>10</v>
      </c>
      <c r="AH6" s="25">
        <f>IFERROR(Macro!G6,NA())</f>
        <v>3.4090909090908998</v>
      </c>
      <c r="AI6" s="25">
        <f>IFERROR(Socioeconomic!G6,NA())</f>
        <v>7</v>
      </c>
      <c r="AJ6" s="25">
        <f>IFERROR('Natural Hazard'!G6,NA())</f>
        <v>7</v>
      </c>
      <c r="AK6" s="25">
        <f>IFERROR(Conflict!G6,NA())</f>
        <v>10</v>
      </c>
      <c r="AL6" s="51"/>
      <c r="AM6" s="27">
        <f>'Data Reliability'!H6</f>
        <v>0</v>
      </c>
      <c r="AN6" s="27">
        <f>'Data Reliability'!I6</f>
        <v>0.2</v>
      </c>
      <c r="AO6" s="21"/>
      <c r="AP6" s="21"/>
      <c r="AQ6" s="21"/>
      <c r="AR6" s="21"/>
      <c r="AS6" s="21"/>
      <c r="AT6" s="21"/>
      <c r="AU6" s="21"/>
      <c r="AV6" s="21"/>
      <c r="AW6" s="21"/>
    </row>
    <row r="7" spans="1:53" x14ac:dyDescent="0.2">
      <c r="A7" s="63">
        <v>2</v>
      </c>
      <c r="B7" s="20" t="s">
        <v>9</v>
      </c>
      <c r="C7" s="20" t="s">
        <v>10</v>
      </c>
      <c r="D7" s="20" t="s">
        <v>552</v>
      </c>
      <c r="E7" s="20" t="s">
        <v>550</v>
      </c>
      <c r="F7" s="50"/>
      <c r="G7" s="22" cm="1">
        <f t="array" ref="G7">IF(Parameters!$D$34, SUM(IF(ISNUMBER(R7:W7),(IF(R7:W7&gt;=Parameters!$D$40,1,"")),""))+0.5*(SUM(IF(ISNUMBER(R7:W7),(IF(R7:W7&gt;=Parameters!$D$41,1,"")),""))-SUM(IF(ISNUMBER(R7:W7),(IF(R7:W7&gt;=Parameters!$D$40,1,"")),""))),0) +
   IF(Parameters!$D$35,SUM(IF(ISNUMBER(R7:W7),(IF(R7:W7&gt;=Parameters!$D$44,1,"")),"")),0) +
   IF(Parameters!$D$36,AVERAGE(IF(ISNUMBER(R7:W7),R7:W7)),0) +
   IF(Parameters!$D$37,IF(OR(IF(ISNUMBER(R7:W7),R7:W7)=0),0,GEOMEAN(IF(ISNUMBER(R7:W7),R7:W7))),0)</f>
        <v>3.5</v>
      </c>
      <c r="H7" s="23">
        <f t="shared" si="0"/>
        <v>3.5</v>
      </c>
      <c r="I7" s="241" t="str" cm="1">
        <f t="array" ref="I7">_xlfn.IFS('Data Reliability'!D7 &gt;= 0.666, "!!", AND('Data Reliability'!D7 &lt; 0.666,  'Data Reliability'!D7  &gt;= 0.333), "!", 'Data Reliability'!D7 &lt; 0.333, "")</f>
        <v/>
      </c>
      <c r="J7" s="22" cm="1">
        <f t="array" ref="J7">IF(Parameters!$D$34, SUM(IF(ISNUMBER(Y7:AD7),(IF(Y7:AD7&gt;=Parameters!$D$44,1,"")),""))+0.5*(SUM(IF(ISNUMBER(Y7:AD7),(IF(Y7:AD7&gt;=Parameters!$D$45,1,"")),""))-SUM(IF(ISNUMBER(Y7:AD7),(IF(Y7:AD7&gt;=Parameters!$D$44,1,"")),""))),0) +
   IF(Parameters!$D$35,SUM(IF(ISNUMBER(Y7:AD7),(IF(Y7:AD7&gt;=Parameters!$D$44,1,"")),"")),0) +
   IF(Parameters!$D$36,AVERAGE(IF(ISNUMBER(Y7:AD7),Y7:AD7)),0) +
   IF(Parameters!$D$37,IF(OR(IF(ISNUMBER(Y7:AD7),Y7:AD7)=0),0,GEOMEAN(IF(ISNUMBER(Y7:AD7),Y7:AD7))),0)</f>
        <v>2</v>
      </c>
      <c r="K7" s="23">
        <f t="shared" si="1"/>
        <v>2</v>
      </c>
      <c r="L7" s="241" t="str" cm="1">
        <f t="array" ref="L7">_xlfn.IFS('Data Reliability'!H7 &gt;= 0.666, "!!", AND('Data Reliability'!H7 &lt; 0.666,  'Data Reliability'!H7  &gt;= 0.333), "!", 'Data Reliability'!H7 &lt; 0.333, "")</f>
        <v/>
      </c>
      <c r="M7" s="21" cm="1">
        <f t="array" ref="M7">IF(Parameters!$D$34, SUM(IF(ISNUMBER(AF7:AK7),(IF(AF7:AK7&gt;=Parameters!$D$44,1,"")),""))+0.5*(SUM(IF(ISNUMBER(AF7:AK7),(IF(AF7:AK7&gt;=Parameters!$D$45,1,"")),""))-SUM(IF(ISNUMBER(AF7:AK7),(IF(AF7:AK7&gt;=Parameters!$D$44,1,"")),""))),0) +
   IF(Parameters!$D$35,SUM(IF(ISNUMBER(AF7:AK7),(IF(AF7:AK7&gt;=Parameters!$D$44,1,"")),"")),0) +
   IF(Parameters!$D$36,AVERAGE(IF(ISNUMBER(AF7:AK7),AF7:AK7)),0) +
   IF(Parameters!$D$37,IF(OR(IF(ISNUMBER(AF7:AK7),AF7:AK7)=0),0,GEOMEAN(IF(ISNUMBER(AF7:AK7),AF7:AK7))),0)</f>
        <v>1.5</v>
      </c>
      <c r="N7" s="23">
        <f t="shared" ref="N7:N70" si="2">M7</f>
        <v>1.5</v>
      </c>
      <c r="O7" s="241" t="str" cm="1">
        <f t="array" ref="O7">_xlfn.IFS('Data Reliability'!I7&gt;= 0.666, "!!", AND('Data Reliability'!I7 &lt; 0.666,  'Data Reliability'!I7 &gt;= 0.333), "!", 'Data Reliability'!I7 &lt; 0.333, "")</f>
        <v/>
      </c>
      <c r="P7" s="24"/>
      <c r="Q7" s="50"/>
      <c r="R7" s="25">
        <f>IF(Parameters!$D$24 = 1, MAX(Y7, AF7),
IF(Parameters!$D$25 = 1, AVERAGE(Y7,AF7),
IF(Parameters!$D$26 = 1, IFERROR(GEOMEAN(Y7, AF7), 0),
IF(Parameters!$D$27, IF(AND(Y7=10,AF7=10),10,0),
IF(Parameters!$D$28, IF(AND(Y7&gt;=7,AF7&gt;=7),10,0),
IF(Parameters!$D$29, IF(AND(Y7&gt;=7,AF7&gt;=7), 10, IF(OR(AND(Y7&gt;=7,AF7&gt;=5),AND(Y7&gt;=5,AF7&gt;=7)),6,0)),
IF(Parameters!$D$30, IF(AND(Y7&gt;=10,AF7&gt;=10), 10, IF(OR(AND(Y7&gt;=10,AF7&gt;=5),AND(Y7&gt;=5,AF7&gt;=10)),6,0)),"no method")))))))</f>
        <v>7.1269995260840471</v>
      </c>
      <c r="S7" s="25">
        <f>IF(Parameters!$D$24 = 1, MAX(Z7, AG7),
IF(Parameters!$D$25 = 1, AVERAGE(Z7,AG7),
IF(Parameters!$D$26 = 1, IFERROR(GEOMEAN(Z7, AG7), 0),
IF(Parameters!$D$27, IF(AND(Z7=10,AG7=10),10,0),
IF(Parameters!$D$28, IF(AND(Z7&gt;=7,AG7&gt;=7),10,0),
IF(Parameters!$D$29, IF(AND(Z7&gt;=7,AG7&gt;=7), 10, IF(OR(AND(Z7&gt;=7,AG7&gt;=5),AND(Z7&gt;=5,AG7&gt;=7)),6,0)),
IF(Parameters!$D$30, IF(AND(Z7&gt;=10,AG7&gt;=10), 10, IF(OR(AND(Z7&gt;=10,AG7&gt;=5),AND(Z7&gt;=5,AG7&gt;=10)),6,0)),"no method")))))))</f>
        <v>9.9159144233739021</v>
      </c>
      <c r="T7" s="25">
        <f>IF(Parameters!$D$24 = 1, MAX(AA7, AH7),
IF(Parameters!$D$25 = 1, AVERAGE(AA7,AH7),
IF(Parameters!$D$26 = 1, IFERROR(GEOMEAN(AA7, AH7), 0),
IF(Parameters!$D$27, IF(AND(AA7=10,AH7=10),10,0),
IF(Parameters!$D$28, IF(AND(AA7&gt;=7,AH7&gt;=7),10,0),
IF(Parameters!$D$29, IF(AND(AA7&gt;=7,AH7&gt;=7), 10, IF(OR(AND(AA7&gt;=7,AH7&gt;=5),AND(AA7&gt;=5,AH7&gt;=7)),6,0)),
IF(Parameters!$D$30, IF(AND(AA7&gt;=10,AH7&gt;=10), 10, IF(OR(AND(AA7&gt;=10,AH7&gt;=5),AND(AA7&gt;=5,AH7&gt;=10)),6,0)),"no method")))))))</f>
        <v>6.6057825907581647</v>
      </c>
      <c r="U7" s="25">
        <f>IF(Parameters!$D$24 = 1, MAX(AB7, AI7),
IF(Parameters!$D$25 = 1, AVERAGE(AB7,AI7),
IF(Parameters!$D$26 = 1, IFERROR(GEOMEAN(AB7, AI7), 0),
IF(Parameters!$D$27, IF(AND(AB7=10,AI7=10),10,0),
IF(Parameters!$D$28, IF(AND(AB7&gt;=7,AI7&gt;=7),10,0),
IF(Parameters!$D$29, IF(AND(AB7&gt;=7,AI7&gt;=7), 10, IF(OR(AND(AB7&gt;=7,AI7&gt;=5),AND(AB7&gt;=5,AI7&gt;=7)),6,0)),
IF(Parameters!$D$30, IF(AND(AB7&gt;=10,AI7&gt;=10), 10, IF(OR(AND(AB7&gt;=10,AI7&gt;=5),AND(AB7&gt;=5,AI7&gt;=10)),6,0)),"no method")))))))</f>
        <v>8.9338567876230801</v>
      </c>
      <c r="V7" s="25">
        <f>IF(Parameters!$D$24 = 1, MAX(AC7, AJ7),
IF(Parameters!$D$25 = 1, AVERAGE(AC7,AJ7),
IF(Parameters!$D$26 = 1, IFERROR(GEOMEAN(AC7, AJ7), 0),
IF(Parameters!$D$27, IF(AND(AC7=10,AJ7=10),10,0),
IF(Parameters!$D$28, IF(AND(AC7&gt;=7,AJ7&gt;=7),10,0),
IF(Parameters!$D$29, IF(AND(AC7&gt;=7,AJ7&gt;=7), 10, IF(OR(AND(AC7&gt;=7,AJ7&gt;=5),AND(AC7&gt;=5,AJ7&gt;=7)),6,0)),
IF(Parameters!$D$30, IF(AND(AC7&gt;=10,AJ7&gt;=10), 10, IF(OR(AND(AC7&gt;=10,AJ7&gt;=5),AND(AC7&gt;=5,AJ7&gt;=10)),6,0)),"no method")))))))</f>
        <v>0</v>
      </c>
      <c r="W7" s="25">
        <f>IF(Parameters!$D$24 = 1, MAX(AD7, AK7),
IF(Parameters!$D$25 = 1, AVERAGE(AD7,AK7),
IF(Parameters!$D$26 = 1, IFERROR(GEOMEAN(AD7, AK7), 0),
IF(Parameters!$D$27, IF(AND(AD7=10,AK7=10),10,0),
IF(Parameters!$D$28, IF(AND(AD7&gt;=7,AK7&gt;=7),10,0),
IF(Parameters!$D$29, IF(AND(AD7&gt;=7,AK7&gt;=7), 10, IF(OR(AND(AD7&gt;=7,AK7&gt;=5),AND(AD7&gt;=5,AK7&gt;=7)),6,0)),
IF(Parameters!$D$30, IF(AND(AD7&gt;=10,AK7&gt;=10), 10, IF(OR(AND(AD7&gt;=10,AK7&gt;=5),AND(AD7&gt;=5,AK7&gt;=10)),6,0)),"no method")))))))</f>
        <v>0</v>
      </c>
      <c r="X7" s="51"/>
      <c r="Y7" s="25">
        <f>IFERROR(Health!F7,NA())</f>
        <v>9</v>
      </c>
      <c r="Z7" s="25">
        <f>IFERROR(Food!F7,NA())</f>
        <v>9.8325358851674594</v>
      </c>
      <c r="AA7" s="26">
        <f>IFERROR(Macro!F7,NA())</f>
        <v>8.7272727272727302</v>
      </c>
      <c r="AB7" s="25">
        <f>IFERROR(Socioeconomic!F7,NA())</f>
        <v>8.4285714285714306</v>
      </c>
      <c r="AC7" s="25">
        <f>IFERROR('Natural Hazard'!F7,NA())</f>
        <v>3.5</v>
      </c>
      <c r="AD7" s="25">
        <f>IFERROR(Conflict!F7,NA())</f>
        <v>0</v>
      </c>
      <c r="AE7" s="51"/>
      <c r="AF7" s="25">
        <f>IFERROR(Health!G7,NA())</f>
        <v>5.6437913605335801</v>
      </c>
      <c r="AG7" s="25">
        <f>IFERROR(Food!G7,NA())</f>
        <v>10</v>
      </c>
      <c r="AH7" s="25">
        <f>IFERROR(Macro!G7,NA())</f>
        <v>5</v>
      </c>
      <c r="AI7" s="25">
        <f>IFERROR(Socioeconomic!G7,NA())</f>
        <v>9.4694335544459793</v>
      </c>
      <c r="AJ7" s="25">
        <f>IFERROR('Natural Hazard'!G7,NA())</f>
        <v>0</v>
      </c>
      <c r="AK7" s="25">
        <f>IFERROR(Conflict!G7,NA())</f>
        <v>0</v>
      </c>
      <c r="AL7" s="51"/>
      <c r="AM7" s="27">
        <f>'Data Reliability'!H7</f>
        <v>0</v>
      </c>
      <c r="AN7" s="27">
        <f>'Data Reliability'!I7</f>
        <v>0.3</v>
      </c>
      <c r="AO7" s="21"/>
      <c r="AP7" s="21"/>
      <c r="AQ7" s="21"/>
      <c r="AR7" s="21"/>
      <c r="AS7" s="21"/>
      <c r="AT7" s="21"/>
      <c r="AU7" s="21"/>
      <c r="AV7" s="21"/>
      <c r="AW7" s="21"/>
    </row>
    <row r="8" spans="1:53" x14ac:dyDescent="0.2">
      <c r="A8" s="63">
        <v>3</v>
      </c>
      <c r="B8" s="20" t="s">
        <v>11</v>
      </c>
      <c r="C8" s="20" t="s">
        <v>12</v>
      </c>
      <c r="D8" s="20" t="s">
        <v>553</v>
      </c>
      <c r="E8" s="20" t="s">
        <v>550</v>
      </c>
      <c r="F8" s="50"/>
      <c r="G8" s="22" cm="1">
        <f t="array" ref="G8">IF(Parameters!$D$34, SUM(IF(ISNUMBER(R8:W8),(IF(R8:W8&gt;=Parameters!$D$40,1,"")),""))+0.5*(SUM(IF(ISNUMBER(R8:W8),(IF(R8:W8&gt;=Parameters!$D$41,1,"")),""))-SUM(IF(ISNUMBER(R8:W8),(IF(R8:W8&gt;=Parameters!$D$40,1,"")),""))),0) +
   IF(Parameters!$D$35,SUM(IF(ISNUMBER(R8:W8),(IF(R8:W8&gt;=Parameters!$D$44,1,"")),"")),0) +
   IF(Parameters!$D$36,AVERAGE(IF(ISNUMBER(R8:W8),R8:W8)),0) +
   IF(Parameters!$D$37,IF(OR(IF(ISNUMBER(R8:W8),R8:W8)=0),0,GEOMEAN(IF(ISNUMBER(R8:W8),R8:W8))),0)</f>
        <v>1.5</v>
      </c>
      <c r="H8" s="23">
        <f t="shared" si="0"/>
        <v>1.5</v>
      </c>
      <c r="I8" s="241" t="str" cm="1">
        <f t="array" ref="I8">_xlfn.IFS('Data Reliability'!D8 &gt;= 0.666, "!!", AND('Data Reliability'!D8 &lt; 0.666,  'Data Reliability'!D8  &gt;= 0.333), "!", 'Data Reliability'!D8 &lt; 0.333, "")</f>
        <v/>
      </c>
      <c r="J8" s="22" cm="1">
        <f t="array" ref="J8">IF(Parameters!$D$34, SUM(IF(ISNUMBER(Y8:AD8),(IF(Y8:AD8&gt;=Parameters!$D$44,1,"")),""))+0.5*(SUM(IF(ISNUMBER(Y8:AD8),(IF(Y8:AD8&gt;=Parameters!$D$45,1,"")),""))-SUM(IF(ISNUMBER(Y8:AD8),(IF(Y8:AD8&gt;=Parameters!$D$44,1,"")),""))),0) +
   IF(Parameters!$D$35,SUM(IF(ISNUMBER(Y8:AD8),(IF(Y8:AD8&gt;=Parameters!$D$44,1,"")),"")),0) +
   IF(Parameters!$D$36,AVERAGE(IF(ISNUMBER(Y8:AD8),Y8:AD8)),0) +
   IF(Parameters!$D$37,IF(OR(IF(ISNUMBER(Y8:AD8),Y8:AD8)=0),0,GEOMEAN(IF(ISNUMBER(Y8:AD8),Y8:AD8))),0)</f>
        <v>0.5</v>
      </c>
      <c r="K8" s="23">
        <f t="shared" si="1"/>
        <v>0.5</v>
      </c>
      <c r="L8" s="241" t="str" cm="1">
        <f t="array" ref="L8">_xlfn.IFS('Data Reliability'!H8 &gt;= 0.666, "!!", AND('Data Reliability'!H8 &lt; 0.666,  'Data Reliability'!H8  &gt;= 0.333), "!", 'Data Reliability'!H8 &lt; 0.333, "")</f>
        <v/>
      </c>
      <c r="M8" s="21" cm="1">
        <f t="array" ref="M8">IF(Parameters!$D$34, SUM(IF(ISNUMBER(AF8:AK8),(IF(AF8:AK8&gt;=Parameters!$D$44,1,"")),""))+0.5*(SUM(IF(ISNUMBER(AF8:AK8),(IF(AF8:AK8&gt;=Parameters!$D$45,1,"")),""))-SUM(IF(ISNUMBER(AF8:AK8),(IF(AF8:AK8&gt;=Parameters!$D$44,1,"")),""))),0) +
   IF(Parameters!$D$35,SUM(IF(ISNUMBER(AF8:AK8),(IF(AF8:AK8&gt;=Parameters!$D$44,1,"")),"")),0) +
   IF(Parameters!$D$36,AVERAGE(IF(ISNUMBER(AF8:AK8),AF8:AK8)),0) +
   IF(Parameters!$D$37,IF(OR(IF(ISNUMBER(AF8:AK8),AF8:AK8)=0),0,GEOMEAN(IF(ISNUMBER(AF8:AK8),AF8:AK8))),0)</f>
        <v>1</v>
      </c>
      <c r="N8" s="23">
        <f t="shared" si="2"/>
        <v>1</v>
      </c>
      <c r="O8" s="241" t="str" cm="1">
        <f t="array" ref="O8">_xlfn.IFS('Data Reliability'!I8&gt;= 0.666, "!!", AND('Data Reliability'!I8 &lt; 0.666,  'Data Reliability'!I8 &gt;= 0.333), "!", 'Data Reliability'!I8 &lt; 0.333, "")</f>
        <v>!</v>
      </c>
      <c r="P8" s="24"/>
      <c r="Q8" s="50"/>
      <c r="R8" s="25">
        <f>IF(Parameters!$D$24 = 1, MAX(Y8, AF8),
IF(Parameters!$D$25 = 1, AVERAGE(Y8,AF8),
IF(Parameters!$D$26 = 1, IFERROR(GEOMEAN(Y8, AF8), 0),
IF(Parameters!$D$27, IF(AND(Y8=10,AF8=10),10,0),
IF(Parameters!$D$28, IF(AND(Y8&gt;=7,AF8&gt;=7),10,0),
IF(Parameters!$D$29, IF(AND(Y8&gt;=7,AF8&gt;=7), 10, IF(OR(AND(Y8&gt;=7,AF8&gt;=5),AND(Y8&gt;=5,AF8&gt;=7)),6,0)),
IF(Parameters!$D$30, IF(AND(Y8&gt;=10,AF8&gt;=10), 10, IF(OR(AND(Y8&gt;=10,AF8&gt;=5),AND(Y8&gt;=5,AF8&gt;=10)),6,0)),"no method")))))))</f>
        <v>7.416198487095663</v>
      </c>
      <c r="S8" s="25">
        <f>IF(Parameters!$D$24 = 1, MAX(Z8, AG8),
IF(Parameters!$D$25 = 1, AVERAGE(Z8,AG8),
IF(Parameters!$D$26 = 1, IFERROR(GEOMEAN(Z8, AG8), 0),
IF(Parameters!$D$27, IF(AND(Z8=10,AG8=10),10,0),
IF(Parameters!$D$28, IF(AND(Z8&gt;=7,AG8&gt;=7),10,0),
IF(Parameters!$D$29, IF(AND(Z8&gt;=7,AG8&gt;=7), 10, IF(OR(AND(Z8&gt;=7,AG8&gt;=5),AND(Z8&gt;=5,AG8&gt;=7)),6,0)),
IF(Parameters!$D$30, IF(AND(Z8&gt;=10,AG8&gt;=10), 10, IF(OR(AND(Z8&gt;=10,AG8&gt;=5),AND(Z8&gt;=5,AG8&gt;=10)),6,0)),"no method")))))))</f>
        <v>0</v>
      </c>
      <c r="T8" s="25">
        <f>IF(Parameters!$D$24 = 1, MAX(AA8, AH8),
IF(Parameters!$D$25 = 1, AVERAGE(AA8,AH8),
IF(Parameters!$D$26 = 1, IFERROR(GEOMEAN(AA8, AH8), 0),
IF(Parameters!$D$27, IF(AND(AA8=10,AH8=10),10,0),
IF(Parameters!$D$28, IF(AND(AA8&gt;=7,AH8&gt;=7),10,0),
IF(Parameters!$D$29, IF(AND(AA8&gt;=7,AH8&gt;=7), 10, IF(OR(AND(AA8&gt;=7,AH8&gt;=5),AND(AA8&gt;=5,AH8&gt;=7)),6,0)),
IF(Parameters!$D$30, IF(AND(AA8&gt;=10,AH8&gt;=10), 10, IF(OR(AND(AA8&gt;=10,AH8&gt;=5),AND(AA8&gt;=5,AH8&gt;=10)),6,0)),"no method")))))))</f>
        <v>5.6407607481776605</v>
      </c>
      <c r="U8" s="25">
        <f>IF(Parameters!$D$24 = 1, MAX(AB8, AI8),
IF(Parameters!$D$25 = 1, AVERAGE(AB8,AI8),
IF(Parameters!$D$26 = 1, IFERROR(GEOMEAN(AB8, AI8), 0),
IF(Parameters!$D$27, IF(AND(AB8=10,AI8=10),10,0),
IF(Parameters!$D$28, IF(AND(AB8&gt;=7,AI8&gt;=7),10,0),
IF(Parameters!$D$29, IF(AND(AB8&gt;=7,AI8&gt;=7), 10, IF(OR(AND(AB8&gt;=7,AI8&gt;=5),AND(AB8&gt;=5,AI8&gt;=7)),6,0)),
IF(Parameters!$D$30, IF(AND(AB8&gt;=10,AI8&gt;=10), 10, IF(OR(AND(AB8&gt;=10,AI8&gt;=5),AND(AB8&gt;=5,AI8&gt;=10)),6,0)),"no method")))))))</f>
        <v>1.772810520855836</v>
      </c>
      <c r="V8" s="25">
        <f>IF(Parameters!$D$24 = 1, MAX(AC8, AJ8),
IF(Parameters!$D$25 = 1, AVERAGE(AC8,AJ8),
IF(Parameters!$D$26 = 1, IFERROR(GEOMEAN(AC8, AJ8), 0),
IF(Parameters!$D$27, IF(AND(AC8=10,AJ8=10),10,0),
IF(Parameters!$D$28, IF(AND(AC8&gt;=7,AJ8&gt;=7),10,0),
IF(Parameters!$D$29, IF(AND(AC8&gt;=7,AJ8&gt;=7), 10, IF(OR(AND(AC8&gt;=7,AJ8&gt;=5),AND(AC8&gt;=5,AJ8&gt;=7)),6,0)),
IF(Parameters!$D$30, IF(AND(AC8&gt;=10,AJ8&gt;=10), 10, IF(OR(AND(AC8&gt;=10,AJ8&gt;=5),AND(AC8&gt;=5,AJ8&gt;=10)),6,0)),"no method")))))))</f>
        <v>0</v>
      </c>
      <c r="W8" s="25">
        <f>IF(Parameters!$D$24 = 1, MAX(AD8, AK8),
IF(Parameters!$D$25 = 1, AVERAGE(AD8,AK8),
IF(Parameters!$D$26 = 1, IFERROR(GEOMEAN(AD8, AK8), 0),
IF(Parameters!$D$27, IF(AND(AD8=10,AK8=10),10,0),
IF(Parameters!$D$28, IF(AND(AD8&gt;=7,AK8&gt;=7),10,0),
IF(Parameters!$D$29, IF(AND(AD8&gt;=7,AK8&gt;=7), 10, IF(OR(AND(AD8&gt;=7,AK8&gt;=5),AND(AD8&gt;=5,AK8&gt;=7)),6,0)),
IF(Parameters!$D$30, IF(AND(AD8&gt;=10,AK8&gt;=10), 10, IF(OR(AND(AD8&gt;=10,AK8&gt;=5),AND(AD8&gt;=5,AK8&gt;=10)),6,0)),"no method")))))))</f>
        <v>0</v>
      </c>
      <c r="X8" s="51"/>
      <c r="Y8" s="25">
        <f>IFERROR(Health!F8,NA())</f>
        <v>5.5</v>
      </c>
      <c r="Z8" s="25">
        <f>IFERROR(Food!F8,NA())</f>
        <v>3.3971291866028701</v>
      </c>
      <c r="AA8" s="26">
        <f>IFERROR(Macro!F8,NA())</f>
        <v>6.3636363636363598</v>
      </c>
      <c r="AB8" s="25">
        <f>IFERROR(Socioeconomic!F8,NA())</f>
        <v>3.1428571428571401</v>
      </c>
      <c r="AC8" s="25">
        <f>IFERROR('Natural Hazard'!F8,NA())</f>
        <v>9</v>
      </c>
      <c r="AD8" s="25">
        <f>IFERROR(Conflict!F8,NA())</f>
        <v>0</v>
      </c>
      <c r="AE8" s="51"/>
      <c r="AF8" s="25">
        <f>IFERROR(Health!G8,NA())</f>
        <v>10</v>
      </c>
      <c r="AG8" s="25" t="e">
        <f>IFERROR(Food!G8,NA())</f>
        <v>#N/A</v>
      </c>
      <c r="AH8" s="25">
        <f>IFERROR(Macro!G8,NA())</f>
        <v>5</v>
      </c>
      <c r="AI8" s="25">
        <f>IFERROR(Socioeconomic!G8,NA())</f>
        <v>1</v>
      </c>
      <c r="AJ8" s="25">
        <f>IFERROR('Natural Hazard'!G8,NA())</f>
        <v>0</v>
      </c>
      <c r="AK8" s="25">
        <f>IFERROR(Conflict!G8,NA())</f>
        <v>0</v>
      </c>
      <c r="AL8" s="51"/>
      <c r="AM8" s="27">
        <f>'Data Reliability'!H8</f>
        <v>0</v>
      </c>
      <c r="AN8" s="27">
        <f>'Data Reliability'!I8</f>
        <v>0.4</v>
      </c>
      <c r="AO8" s="21"/>
      <c r="AP8" s="21"/>
      <c r="AQ8" s="21"/>
      <c r="AR8" s="21"/>
      <c r="AS8" s="21"/>
      <c r="AT8" s="21"/>
      <c r="AU8" s="21"/>
      <c r="AV8" s="21"/>
      <c r="AW8" s="21"/>
    </row>
    <row r="9" spans="1:53" x14ac:dyDescent="0.2">
      <c r="A9" s="63">
        <v>4</v>
      </c>
      <c r="B9" s="20" t="s">
        <v>13</v>
      </c>
      <c r="C9" s="20" t="s">
        <v>14</v>
      </c>
      <c r="D9" s="20" t="s">
        <v>554</v>
      </c>
      <c r="E9" s="20" t="s">
        <v>3</v>
      </c>
      <c r="F9" s="50"/>
      <c r="G9" s="22" cm="1">
        <f t="array" ref="G9">IF(Parameters!$D$34, SUM(IF(ISNUMBER(R9:W9),(IF(R9:W9&gt;=Parameters!$D$40,1,"")),""))+0.5*(SUM(IF(ISNUMBER(R9:W9),(IF(R9:W9&gt;=Parameters!$D$41,1,"")),""))-SUM(IF(ISNUMBER(R9:W9),(IF(R9:W9&gt;=Parameters!$D$40,1,"")),""))),0) +
   IF(Parameters!$D$35,SUM(IF(ISNUMBER(R9:W9),(IF(R9:W9&gt;=Parameters!$D$44,1,"")),"")),0) +
   IF(Parameters!$D$36,AVERAGE(IF(ISNUMBER(R9:W9),R9:W9)),0) +
   IF(Parameters!$D$37,IF(OR(IF(ISNUMBER(R9:W9),R9:W9)=0),0,GEOMEAN(IF(ISNUMBER(R9:W9),R9:W9))),0)</f>
        <v>0.5</v>
      </c>
      <c r="H9" s="23">
        <f t="shared" si="0"/>
        <v>0.5</v>
      </c>
      <c r="I9" s="241" t="str" cm="1">
        <f t="array" ref="I9">_xlfn.IFS('Data Reliability'!D9 &gt;= 0.666, "!!", AND('Data Reliability'!D9 &lt; 0.666,  'Data Reliability'!D9  &gt;= 0.333), "!", 'Data Reliability'!D9 &lt; 0.333, "")</f>
        <v/>
      </c>
      <c r="J9" s="22" cm="1">
        <f t="array" ref="J9">IF(Parameters!$D$34, SUM(IF(ISNUMBER(Y9:AD9),(IF(Y9:AD9&gt;=Parameters!$D$44,1,"")),""))+0.5*(SUM(IF(ISNUMBER(Y9:AD9),(IF(Y9:AD9&gt;=Parameters!$D$45,1,"")),""))-SUM(IF(ISNUMBER(Y9:AD9),(IF(Y9:AD9&gt;=Parameters!$D$44,1,"")),""))),0) +
   IF(Parameters!$D$35,SUM(IF(ISNUMBER(Y9:AD9),(IF(Y9:AD9&gt;=Parameters!$D$44,1,"")),"")),0) +
   IF(Parameters!$D$36,AVERAGE(IF(ISNUMBER(Y9:AD9),Y9:AD9)),0) +
   IF(Parameters!$D$37,IF(OR(IF(ISNUMBER(Y9:AD9),Y9:AD9)=0),0,GEOMEAN(IF(ISNUMBER(Y9:AD9),Y9:AD9))),0)</f>
        <v>0</v>
      </c>
      <c r="K9" s="23">
        <f t="shared" si="1"/>
        <v>0</v>
      </c>
      <c r="L9" s="241" t="str" cm="1">
        <f t="array" ref="L9">_xlfn.IFS('Data Reliability'!H9 &gt;= 0.666, "!!", AND('Data Reliability'!H9 &lt; 0.666,  'Data Reliability'!H9  &gt;= 0.333), "!", 'Data Reliability'!H9 &lt; 0.333, "")</f>
        <v/>
      </c>
      <c r="M9" s="21" cm="1">
        <f t="array" ref="M9">IF(Parameters!$D$34, SUM(IF(ISNUMBER(AF9:AK9),(IF(AF9:AK9&gt;=Parameters!$D$44,1,"")),""))+0.5*(SUM(IF(ISNUMBER(AF9:AK9),(IF(AF9:AK9&gt;=Parameters!$D$45,1,"")),""))-SUM(IF(ISNUMBER(AF9:AK9),(IF(AF9:AK9&gt;=Parameters!$D$44,1,"")),""))),0) +
   IF(Parameters!$D$35,SUM(IF(ISNUMBER(AF9:AK9),(IF(AF9:AK9&gt;=Parameters!$D$44,1,"")),"")),0) +
   IF(Parameters!$D$36,AVERAGE(IF(ISNUMBER(AF9:AK9),AF9:AK9)),0) +
   IF(Parameters!$D$37,IF(OR(IF(ISNUMBER(AF9:AK9),AF9:AK9)=0),0,GEOMEAN(IF(ISNUMBER(AF9:AK9),AF9:AK9))),0)</f>
        <v>1.5</v>
      </c>
      <c r="N9" s="23">
        <f t="shared" si="2"/>
        <v>1.5</v>
      </c>
      <c r="O9" s="241" t="str" cm="1">
        <f t="array" ref="O9">_xlfn.IFS('Data Reliability'!I9&gt;= 0.666, "!!", AND('Data Reliability'!I9 &lt; 0.666,  'Data Reliability'!I9 &gt;= 0.333), "!", 'Data Reliability'!I9 &lt; 0.333, "")</f>
        <v>!</v>
      </c>
      <c r="P9" s="24"/>
      <c r="Q9" s="50"/>
      <c r="R9" s="25">
        <f>IF(Parameters!$D$24 = 1, MAX(Y9, AF9),
IF(Parameters!$D$25 = 1, AVERAGE(Y9,AF9),
IF(Parameters!$D$26 = 1, IFERROR(GEOMEAN(Y9, AF9), 0),
IF(Parameters!$D$27, IF(AND(Y9=10,AF9=10),10,0),
IF(Parameters!$D$28, IF(AND(Y9&gt;=7,AF9&gt;=7),10,0),
IF(Parameters!$D$29, IF(AND(Y9&gt;=7,AF9&gt;=7), 10, IF(OR(AND(Y9&gt;=7,AF9&gt;=5),AND(Y9&gt;=5,AF9&gt;=7)),6,0)),
IF(Parameters!$D$30, IF(AND(Y9&gt;=10,AF9&gt;=10), 10, IF(OR(AND(Y9&gt;=10,AF9&gt;=5),AND(Y9&gt;=5,AF9&gt;=10)),6,0)),"no method")))))))</f>
        <v>6.8264192663504053</v>
      </c>
      <c r="S9" s="25">
        <f>IF(Parameters!$D$24 = 1, MAX(Z9, AG9),
IF(Parameters!$D$25 = 1, AVERAGE(Z9,AG9),
IF(Parameters!$D$26 = 1, IFERROR(GEOMEAN(Z9, AG9), 0),
IF(Parameters!$D$27, IF(AND(Z9=10,AG9=10),10,0),
IF(Parameters!$D$28, IF(AND(Z9&gt;=7,AG9&gt;=7),10,0),
IF(Parameters!$D$29, IF(AND(Z9&gt;=7,AG9&gt;=7), 10, IF(OR(AND(Z9&gt;=7,AG9&gt;=5),AND(Z9&gt;=5,AG9&gt;=7)),6,0)),
IF(Parameters!$D$30, IF(AND(Z9&gt;=10,AG9&gt;=10), 10, IF(OR(AND(Z9&gt;=10,AG9&gt;=5),AND(Z9&gt;=5,AG9&gt;=10)),6,0)),"no method")))))))</f>
        <v>0</v>
      </c>
      <c r="T9" s="25">
        <f>IF(Parameters!$D$24 = 1, MAX(AA9, AH9),
IF(Parameters!$D$25 = 1, AVERAGE(AA9,AH9),
IF(Parameters!$D$26 = 1, IFERROR(GEOMEAN(AA9, AH9), 0),
IF(Parameters!$D$27, IF(AND(AA9=10,AH9=10),10,0),
IF(Parameters!$D$28, IF(AND(AA9&gt;=7,AH9&gt;=7),10,0),
IF(Parameters!$D$29, IF(AND(AA9&gt;=7,AH9&gt;=7), 10, IF(OR(AND(AA9&gt;=7,AH9&gt;=5),AND(AA9&gt;=5,AH9&gt;=7)),6,0)),
IF(Parameters!$D$30, IF(AND(AA9&gt;=10,AH9&gt;=10), 10, IF(OR(AND(AA9&gt;=10,AH9&gt;=5),AND(AA9&gt;=5,AH9&gt;=10)),6,0)),"no method")))))))</f>
        <v>0</v>
      </c>
      <c r="U9" s="25">
        <f>IF(Parameters!$D$24 = 1, MAX(AB9, AI9),
IF(Parameters!$D$25 = 1, AVERAGE(AB9,AI9),
IF(Parameters!$D$26 = 1, IFERROR(GEOMEAN(AB9, AI9), 0),
IF(Parameters!$D$27, IF(AND(AB9=10,AI9=10),10,0),
IF(Parameters!$D$28, IF(AND(AB9&gt;=7,AI9&gt;=7),10,0),
IF(Parameters!$D$29, IF(AND(AB9&gt;=7,AI9&gt;=7), 10, IF(OR(AND(AB9&gt;=7,AI9&gt;=5),AND(AB9&gt;=5,AI9&gt;=7)),6,0)),
IF(Parameters!$D$30, IF(AND(AB9&gt;=10,AI9&gt;=10), 10, IF(OR(AND(AB9&gt;=10,AI9&gt;=5),AND(AB9&gt;=5,AI9&gt;=10)),6,0)),"no method")))))))</f>
        <v>2.8284271247461863</v>
      </c>
      <c r="V9" s="25">
        <f>IF(Parameters!$D$24 = 1, MAX(AC9, AJ9),
IF(Parameters!$D$25 = 1, AVERAGE(AC9,AJ9),
IF(Parameters!$D$26 = 1, IFERROR(GEOMEAN(AC9, AJ9), 0),
IF(Parameters!$D$27, IF(AND(AC9=10,AJ9=10),10,0),
IF(Parameters!$D$28, IF(AND(AC9&gt;=7,AJ9&gt;=7),10,0),
IF(Parameters!$D$29, IF(AND(AC9&gt;=7,AJ9&gt;=7), 10, IF(OR(AND(AC9&gt;=7,AJ9&gt;=5),AND(AC9&gt;=5,AJ9&gt;=7)),6,0)),
IF(Parameters!$D$30, IF(AND(AC9&gt;=10,AJ9&gt;=10), 10, IF(OR(AND(AC9&gt;=10,AJ9&gt;=5),AND(AC9&gt;=5,AJ9&gt;=10)),6,0)),"no method")))))))</f>
        <v>0</v>
      </c>
      <c r="W9" s="25">
        <f>IF(Parameters!$D$24 = 1, MAX(AD9, AK9),
IF(Parameters!$D$25 = 1, AVERAGE(AD9,AK9),
IF(Parameters!$D$26 = 1, IFERROR(GEOMEAN(AD9, AK9), 0),
IF(Parameters!$D$27, IF(AND(AD9=10,AK9=10),10,0),
IF(Parameters!$D$28, IF(AND(AD9&gt;=7,AK9&gt;=7),10,0),
IF(Parameters!$D$29, IF(AND(AD9&gt;=7,AK9&gt;=7), 10, IF(OR(AND(AD9&gt;=7,AK9&gt;=5),AND(AD9&gt;=5,AK9&gt;=7)),6,0)),
IF(Parameters!$D$30, IF(AND(AD9&gt;=10,AK9&gt;=10), 10, IF(OR(AND(AD9&gt;=10,AK9&gt;=5),AND(AD9&gt;=5,AK9&gt;=10)),6,0)),"no method")))))))</f>
        <v>0</v>
      </c>
      <c r="X9" s="51"/>
      <c r="Y9" s="25">
        <f>IFERROR(Health!F9,NA())</f>
        <v>4.66</v>
      </c>
      <c r="Z9" s="25">
        <f>IFERROR(Food!F9,NA())</f>
        <v>1.07655502392344</v>
      </c>
      <c r="AA9" s="26">
        <f>IFERROR(Macro!F9,NA())</f>
        <v>3.2892561983471098</v>
      </c>
      <c r="AB9" s="25">
        <f>IFERROR(Socioeconomic!F9,NA())</f>
        <v>1.1428571428571399</v>
      </c>
      <c r="AC9" s="25">
        <f>IFERROR('Natural Hazard'!F9,NA())</f>
        <v>5.3333333333333304</v>
      </c>
      <c r="AD9" s="25">
        <f>IFERROR(Conflict!F9,NA())</f>
        <v>0</v>
      </c>
      <c r="AE9" s="51"/>
      <c r="AF9" s="25">
        <f>IFERROR(Health!G9,NA())</f>
        <v>10</v>
      </c>
      <c r="AG9" s="25" t="e">
        <f>IFERROR(Food!G9,NA())</f>
        <v>#N/A</v>
      </c>
      <c r="AH9" s="25">
        <f>IFERROR(Macro!G9,NA())</f>
        <v>0</v>
      </c>
      <c r="AI9" s="25">
        <f>IFERROR(Socioeconomic!G9,NA())</f>
        <v>7</v>
      </c>
      <c r="AJ9" s="25">
        <f>IFERROR('Natural Hazard'!G9,NA())</f>
        <v>0</v>
      </c>
      <c r="AK9" s="25">
        <f>IFERROR(Conflict!G9,NA())</f>
        <v>0</v>
      </c>
      <c r="AL9" s="51"/>
      <c r="AM9" s="27">
        <f>'Data Reliability'!H9</f>
        <v>0</v>
      </c>
      <c r="AN9" s="27">
        <f>'Data Reliability'!I9</f>
        <v>0.4</v>
      </c>
      <c r="AO9" s="21"/>
      <c r="AP9" s="21"/>
      <c r="AQ9" s="21"/>
      <c r="AR9" s="21"/>
      <c r="AS9" s="21"/>
      <c r="AT9" s="21"/>
      <c r="AU9" s="21"/>
      <c r="AV9" s="21"/>
      <c r="AW9" s="21"/>
    </row>
    <row r="10" spans="1:53" x14ac:dyDescent="0.2">
      <c r="A10" s="63">
        <v>5</v>
      </c>
      <c r="B10" s="20" t="s">
        <v>15</v>
      </c>
      <c r="C10" s="20" t="s">
        <v>16</v>
      </c>
      <c r="D10" s="20" t="s">
        <v>555</v>
      </c>
      <c r="E10" s="20" t="s">
        <v>550</v>
      </c>
      <c r="F10" s="50"/>
      <c r="G10" s="22" cm="1">
        <f t="array" ref="G10">IF(Parameters!$D$34, SUM(IF(ISNUMBER(R10:W10),(IF(R10:W10&gt;=Parameters!$D$40,1,"")),""))+0.5*(SUM(IF(ISNUMBER(R10:W10),(IF(R10:W10&gt;=Parameters!$D$41,1,"")),""))-SUM(IF(ISNUMBER(R10:W10),(IF(R10:W10&gt;=Parameters!$D$40,1,"")),""))),0) +
   IF(Parameters!$D$35,SUM(IF(ISNUMBER(R10:W10),(IF(R10:W10&gt;=Parameters!$D$44,1,"")),"")),0) +
   IF(Parameters!$D$36,AVERAGE(IF(ISNUMBER(R10:W10),R10:W10)),0) +
   IF(Parameters!$D$37,IF(OR(IF(ISNUMBER(R10:W10),R10:W10)=0),0,GEOMEAN(IF(ISNUMBER(R10:W10),R10:W10))),0)</f>
        <v>1</v>
      </c>
      <c r="H10" s="23">
        <f t="shared" si="0"/>
        <v>1</v>
      </c>
      <c r="I10" s="241" t="str" cm="1">
        <f t="array" ref="I10">_xlfn.IFS('Data Reliability'!D10 &gt;= 0.666, "!!", AND('Data Reliability'!D10 &lt; 0.666,  'Data Reliability'!D10  &gt;= 0.333), "!", 'Data Reliability'!D10 &lt; 0.333, "")</f>
        <v/>
      </c>
      <c r="J10" s="22" cm="1">
        <f t="array" ref="J10">IF(Parameters!$D$34, SUM(IF(ISNUMBER(Y10:AD10),(IF(Y10:AD10&gt;=Parameters!$D$44,1,"")),""))+0.5*(SUM(IF(ISNUMBER(Y10:AD10),(IF(Y10:AD10&gt;=Parameters!$D$45,1,"")),""))-SUM(IF(ISNUMBER(Y10:AD10),(IF(Y10:AD10&gt;=Parameters!$D$44,1,"")),""))),0) +
   IF(Parameters!$D$35,SUM(IF(ISNUMBER(Y10:AD10),(IF(Y10:AD10&gt;=Parameters!$D$44,1,"")),"")),0) +
   IF(Parameters!$D$36,AVERAGE(IF(ISNUMBER(Y10:AD10),Y10:AD10)),0) +
   IF(Parameters!$D$37,IF(OR(IF(ISNUMBER(Y10:AD10),Y10:AD10)=0),0,GEOMEAN(IF(ISNUMBER(Y10:AD10),Y10:AD10))),0)</f>
        <v>0.5</v>
      </c>
      <c r="K10" s="23">
        <f t="shared" si="1"/>
        <v>0.5</v>
      </c>
      <c r="L10" s="241" t="str" cm="1">
        <f t="array" ref="L10">_xlfn.IFS('Data Reliability'!H10 &gt;= 0.666, "!!", AND('Data Reliability'!H10 &lt; 0.666,  'Data Reliability'!H10  &gt;= 0.333), "!", 'Data Reliability'!H10 &lt; 0.333, "")</f>
        <v/>
      </c>
      <c r="M10" s="21" cm="1">
        <f t="array" ref="M10">IF(Parameters!$D$34, SUM(IF(ISNUMBER(AF10:AK10),(IF(AF10:AK10&gt;=Parameters!$D$44,1,"")),""))+0.5*(SUM(IF(ISNUMBER(AF10:AK10),(IF(AF10:AK10&gt;=Parameters!$D$45,1,"")),""))-SUM(IF(ISNUMBER(AF10:AK10),(IF(AF10:AK10&gt;=Parameters!$D$44,1,"")),""))),0) +
   IF(Parameters!$D$35,SUM(IF(ISNUMBER(AF10:AK10),(IF(AF10:AK10&gt;=Parameters!$D$44,1,"")),"")),0) +
   IF(Parameters!$D$36,AVERAGE(IF(ISNUMBER(AF10:AK10),AF10:AK10)),0) +
   IF(Parameters!$D$37,IF(OR(IF(ISNUMBER(AF10:AK10),AF10:AK10)=0),0,GEOMEAN(IF(ISNUMBER(AF10:AK10),AF10:AK10))),0)</f>
        <v>2</v>
      </c>
      <c r="N10" s="23">
        <f t="shared" si="2"/>
        <v>2</v>
      </c>
      <c r="O10" s="241" t="str" cm="1">
        <f t="array" ref="O10">_xlfn.IFS('Data Reliability'!I10&gt;= 0.666, "!!", AND('Data Reliability'!I10 &lt; 0.666,  'Data Reliability'!I10 &gt;= 0.333), "!", 'Data Reliability'!I10 &lt; 0.333, "")</f>
        <v>!</v>
      </c>
      <c r="P10" s="24"/>
      <c r="Q10" s="50"/>
      <c r="R10" s="25">
        <f>IF(Parameters!$D$24 = 1, MAX(Y10, AF10),
IF(Parameters!$D$25 = 1, AVERAGE(Y10,AF10),
IF(Parameters!$D$26 = 1, IFERROR(GEOMEAN(Y10, AF10), 0),
IF(Parameters!$D$27, IF(AND(Y10=10,AF10=10),10,0),
IF(Parameters!$D$28, IF(AND(Y10&gt;=7,AF10&gt;=7),10,0),
IF(Parameters!$D$29, IF(AND(Y10&gt;=7,AF10&gt;=7), 10, IF(OR(AND(Y10&gt;=7,AF10&gt;=5),AND(Y10&gt;=5,AF10&gt;=7)),6,0)),
IF(Parameters!$D$30, IF(AND(Y10&gt;=10,AF10&gt;=10), 10, IF(OR(AND(Y10&gt;=10,AF10&gt;=5),AND(Y10&gt;=5,AF10&gt;=10)),6,0)),"no method")))))))</f>
        <v>5.9160797830996161</v>
      </c>
      <c r="S10" s="25">
        <f>IF(Parameters!$D$24 = 1, MAX(Z10, AG10),
IF(Parameters!$D$25 = 1, AVERAGE(Z10,AG10),
IF(Parameters!$D$26 = 1, IFERROR(GEOMEAN(Z10, AG10), 0),
IF(Parameters!$D$27, IF(AND(Z10=10,AG10=10),10,0),
IF(Parameters!$D$28, IF(AND(Z10&gt;=7,AG10&gt;=7),10,0),
IF(Parameters!$D$29, IF(AND(Z10&gt;=7,AG10&gt;=7), 10, IF(OR(AND(Z10&gt;=7,AG10&gt;=5),AND(Z10&gt;=5,AG10&gt;=7)),6,0)),
IF(Parameters!$D$30, IF(AND(Z10&gt;=10,AG10&gt;=10), 10, IF(OR(AND(Z10&gt;=10,AG10&gt;=5),AND(Z10&gt;=5,AG10&gt;=10)),6,0)),"no method")))))))</f>
        <v>0</v>
      </c>
      <c r="T10" s="25">
        <f>IF(Parameters!$D$24 = 1, MAX(AA10, AH10),
IF(Parameters!$D$25 = 1, AVERAGE(AA10,AH10),
IF(Parameters!$D$26 = 1, IFERROR(GEOMEAN(AA10, AH10), 0),
IF(Parameters!$D$27, IF(AND(AA10=10,AH10=10),10,0),
IF(Parameters!$D$28, IF(AND(AA10&gt;=7,AH10&gt;=7),10,0),
IF(Parameters!$D$29, IF(AND(AA10&gt;=7,AH10&gt;=7), 10, IF(OR(AND(AA10&gt;=7,AH10&gt;=5),AND(AA10&gt;=5,AH10&gt;=7)),6,0)),
IF(Parameters!$D$30, IF(AND(AA10&gt;=10,AH10&gt;=10), 10, IF(OR(AND(AA10&gt;=10,AH10&gt;=5),AND(AA10&gt;=5,AH10&gt;=10)),6,0)),"no method")))))))</f>
        <v>1.8811413323422554</v>
      </c>
      <c r="U10" s="25">
        <f>IF(Parameters!$D$24 = 1, MAX(AB10, AI10),
IF(Parameters!$D$25 = 1, AVERAGE(AB10,AI10),
IF(Parameters!$D$26 = 1, IFERROR(GEOMEAN(AB10, AI10), 0),
IF(Parameters!$D$27, IF(AND(AB10=10,AI10=10),10,0),
IF(Parameters!$D$28, IF(AND(AB10&gt;=7,AI10&gt;=7),10,0),
IF(Parameters!$D$29, IF(AND(AB10&gt;=7,AI10&gt;=7), 10, IF(OR(AND(AB10&gt;=7,AI10&gt;=5),AND(AB10&gt;=5,AI10&gt;=7)),6,0)),
IF(Parameters!$D$30, IF(AND(AB10&gt;=10,AI10&gt;=10), 10, IF(OR(AND(AB10&gt;=10,AI10&gt;=5),AND(AB10&gt;=5,AI10&gt;=10)),6,0)),"no method")))))))</f>
        <v>5.0709255283710979</v>
      </c>
      <c r="V10" s="25">
        <f>IF(Parameters!$D$24 = 1, MAX(AC10, AJ10),
IF(Parameters!$D$25 = 1, AVERAGE(AC10,AJ10),
IF(Parameters!$D$26 = 1, IFERROR(GEOMEAN(AC10, AJ10), 0),
IF(Parameters!$D$27, IF(AND(AC10=10,AJ10=10),10,0),
IF(Parameters!$D$28, IF(AND(AC10&gt;=7,AJ10&gt;=7),10,0),
IF(Parameters!$D$29, IF(AND(AC10&gt;=7,AJ10&gt;=7), 10, IF(OR(AND(AC10&gt;=7,AJ10&gt;=5),AND(AC10&gt;=5,AJ10&gt;=7)),6,0)),
IF(Parameters!$D$30, IF(AND(AC10&gt;=10,AJ10&gt;=10), 10, IF(OR(AND(AC10&gt;=10,AJ10&gt;=5),AND(AC10&gt;=5,AJ10&gt;=10)),6,0)),"no method")))))))</f>
        <v>0</v>
      </c>
      <c r="W10" s="25">
        <f>IF(Parameters!$D$24 = 1, MAX(AD10, AK10),
IF(Parameters!$D$25 = 1, AVERAGE(AD10,AK10),
IF(Parameters!$D$26 = 1, IFERROR(GEOMEAN(AD10, AK10), 0),
IF(Parameters!$D$27, IF(AND(AD10=10,AK10=10),10,0),
IF(Parameters!$D$28, IF(AND(AD10&gt;=7,AK10&gt;=7),10,0),
IF(Parameters!$D$29, IF(AND(AD10&gt;=7,AK10&gt;=7), 10, IF(OR(AND(AD10&gt;=7,AK10&gt;=5),AND(AD10&gt;=5,AK10&gt;=7)),6,0)),
IF(Parameters!$D$30, IF(AND(AD10&gt;=10,AK10&gt;=10), 10, IF(OR(AND(AD10&gt;=10,AK10&gt;=5),AND(AD10&gt;=5,AK10&gt;=10)),6,0)),"no method")))))))</f>
        <v>0</v>
      </c>
      <c r="X10" s="51"/>
      <c r="Y10" s="25">
        <f>IFERROR(Health!F10,NA())</f>
        <v>3.5</v>
      </c>
      <c r="Z10" s="25">
        <f>IFERROR(Food!F10,NA())</f>
        <v>2.2727272727272698</v>
      </c>
      <c r="AA10" s="26">
        <f>IFERROR(Macro!F10,NA())</f>
        <v>7.7851239669421499</v>
      </c>
      <c r="AB10" s="25">
        <f>IFERROR(Socioeconomic!F10,NA())</f>
        <v>2.5714285714285698</v>
      </c>
      <c r="AC10" s="25">
        <f>IFERROR('Natural Hazard'!F10,NA())</f>
        <v>5</v>
      </c>
      <c r="AD10" s="25">
        <f>IFERROR(Conflict!F10,NA())</f>
        <v>0</v>
      </c>
      <c r="AE10" s="51"/>
      <c r="AF10" s="25">
        <f>IFERROR(Health!G10,NA())</f>
        <v>10</v>
      </c>
      <c r="AG10" s="25" t="e">
        <f>IFERROR(Food!G10,NA())</f>
        <v>#N/A</v>
      </c>
      <c r="AH10" s="25">
        <f>IFERROR(Macro!G10,NA())</f>
        <v>0.45454545454544998</v>
      </c>
      <c r="AI10" s="25">
        <f>IFERROR(Socioeconomic!G10,NA())</f>
        <v>10</v>
      </c>
      <c r="AJ10" s="25">
        <f>IFERROR('Natural Hazard'!G10,NA())</f>
        <v>0</v>
      </c>
      <c r="AK10" s="25">
        <f>IFERROR(Conflict!G10,NA())</f>
        <v>0</v>
      </c>
      <c r="AL10" s="51"/>
      <c r="AM10" s="27">
        <f>'Data Reliability'!H10</f>
        <v>0</v>
      </c>
      <c r="AN10" s="27">
        <f>'Data Reliability'!I10</f>
        <v>0.4</v>
      </c>
      <c r="AO10" s="21"/>
      <c r="AP10" s="21"/>
      <c r="AQ10" s="21"/>
      <c r="AR10" s="21"/>
      <c r="AS10" s="21"/>
      <c r="AT10" s="21"/>
      <c r="AU10" s="21"/>
      <c r="AV10" s="21"/>
      <c r="AW10" s="21"/>
    </row>
    <row r="11" spans="1:53" x14ac:dyDescent="0.2">
      <c r="A11" s="63">
        <v>6</v>
      </c>
      <c r="B11" s="20" t="s">
        <v>17</v>
      </c>
      <c r="C11" s="20" t="s">
        <v>18</v>
      </c>
      <c r="D11" s="20" t="s">
        <v>553</v>
      </c>
      <c r="E11" s="20" t="s">
        <v>550</v>
      </c>
      <c r="F11" s="50"/>
      <c r="G11" s="22" cm="1">
        <f t="array" ref="G11">IF(Parameters!$D$34, SUM(IF(ISNUMBER(R11:W11),(IF(R11:W11&gt;=Parameters!$D$40,1,"")),""))+0.5*(SUM(IF(ISNUMBER(R11:W11),(IF(R11:W11&gt;=Parameters!$D$41,1,"")),""))-SUM(IF(ISNUMBER(R11:W11),(IF(R11:W11&gt;=Parameters!$D$40,1,"")),""))),0) +
   IF(Parameters!$D$35,SUM(IF(ISNUMBER(R11:W11),(IF(R11:W11&gt;=Parameters!$D$44,1,"")),"")),0) +
   IF(Parameters!$D$36,AVERAGE(IF(ISNUMBER(R11:W11),R11:W11)),0) +
   IF(Parameters!$D$37,IF(OR(IF(ISNUMBER(R11:W11),R11:W11)=0),0,GEOMEAN(IF(ISNUMBER(R11:W11),R11:W11))),0)</f>
        <v>1</v>
      </c>
      <c r="H11" s="23">
        <f t="shared" si="0"/>
        <v>1</v>
      </c>
      <c r="I11" s="241" t="str" cm="1">
        <f t="array" ref="I11">_xlfn.IFS('Data Reliability'!D11 &gt;= 0.666, "!!", AND('Data Reliability'!D11 &lt; 0.666,  'Data Reliability'!D11  &gt;= 0.333), "!", 'Data Reliability'!D11 &lt; 0.333, "")</f>
        <v/>
      </c>
      <c r="J11" s="22" cm="1">
        <f t="array" ref="J11">IF(Parameters!$D$34, SUM(IF(ISNUMBER(Y11:AD11),(IF(Y11:AD11&gt;=Parameters!$D$44,1,"")),""))+0.5*(SUM(IF(ISNUMBER(Y11:AD11),(IF(Y11:AD11&gt;=Parameters!$D$45,1,"")),""))-SUM(IF(ISNUMBER(Y11:AD11),(IF(Y11:AD11&gt;=Parameters!$D$44,1,"")),""))),0) +
   IF(Parameters!$D$35,SUM(IF(ISNUMBER(Y11:AD11),(IF(Y11:AD11&gt;=Parameters!$D$44,1,"")),"")),0) +
   IF(Parameters!$D$36,AVERAGE(IF(ISNUMBER(Y11:AD11),Y11:AD11)),0) +
   IF(Parameters!$D$37,IF(OR(IF(ISNUMBER(Y11:AD11),Y11:AD11)=0),0,GEOMEAN(IF(ISNUMBER(Y11:AD11),Y11:AD11))),0)</f>
        <v>0</v>
      </c>
      <c r="K11" s="23">
        <f t="shared" si="1"/>
        <v>0</v>
      </c>
      <c r="L11" s="241" t="str" cm="1">
        <f t="array" ref="L11">_xlfn.IFS('Data Reliability'!H11 &gt;= 0.666, "!!", AND('Data Reliability'!H11 &lt; 0.666,  'Data Reliability'!H11  &gt;= 0.333), "!", 'Data Reliability'!H11 &lt; 0.333, "")</f>
        <v/>
      </c>
      <c r="M11" s="21" cm="1">
        <f t="array" ref="M11">IF(Parameters!$D$34, SUM(IF(ISNUMBER(AF11:AK11),(IF(AF11:AK11&gt;=Parameters!$D$44,1,"")),""))+0.5*(SUM(IF(ISNUMBER(AF11:AK11),(IF(AF11:AK11&gt;=Parameters!$D$45,1,"")),""))-SUM(IF(ISNUMBER(AF11:AK11),(IF(AF11:AK11&gt;=Parameters!$D$44,1,"")),""))),0) +
   IF(Parameters!$D$35,SUM(IF(ISNUMBER(AF11:AK11),(IF(AF11:AK11&gt;=Parameters!$D$44,1,"")),"")),0) +
   IF(Parameters!$D$36,AVERAGE(IF(ISNUMBER(AF11:AK11),AF11:AK11)),0) +
   IF(Parameters!$D$37,IF(OR(IF(ISNUMBER(AF11:AK11),AF11:AK11)=0),0,GEOMEAN(IF(ISNUMBER(AF11:AK11),AF11:AK11))),0)</f>
        <v>2</v>
      </c>
      <c r="N11" s="23">
        <f t="shared" si="2"/>
        <v>2</v>
      </c>
      <c r="O11" s="241" t="str" cm="1">
        <f t="array" ref="O11">_xlfn.IFS('Data Reliability'!I11&gt;= 0.666, "!!", AND('Data Reliability'!I11 &lt; 0.666,  'Data Reliability'!I11 &gt;= 0.333), "!", 'Data Reliability'!I11 &lt; 0.333, "")</f>
        <v>!</v>
      </c>
      <c r="P11" s="24"/>
      <c r="Q11" s="50"/>
      <c r="R11" s="25">
        <f>IF(Parameters!$D$24 = 1, MAX(Y11, AF11),
IF(Parameters!$D$25 = 1, AVERAGE(Y11,AF11),
IF(Parameters!$D$26 = 1, IFERROR(GEOMEAN(Y11, AF11), 0),
IF(Parameters!$D$27, IF(AND(Y11=10,AF11=10),10,0),
IF(Parameters!$D$28, IF(AND(Y11&gt;=7,AF11&gt;=7),10,0),
IF(Parameters!$D$29, IF(AND(Y11&gt;=7,AF11&gt;=7), 10, IF(OR(AND(Y11&gt;=7,AF11&gt;=5),AND(Y11&gt;=5,AF11&gt;=7)),6,0)),
IF(Parameters!$D$30, IF(AND(Y11&gt;=10,AF11&gt;=10), 10, IF(OR(AND(Y11&gt;=10,AF11&gt;=5),AND(Y11&gt;=5,AF11&gt;=10)),6,0)),"no method")))))))</f>
        <v>6.324555320336759</v>
      </c>
      <c r="S11" s="25">
        <f>IF(Parameters!$D$24 = 1, MAX(Z11, AG11),
IF(Parameters!$D$25 = 1, AVERAGE(Z11,AG11),
IF(Parameters!$D$26 = 1, IFERROR(GEOMEAN(Z11, AG11), 0),
IF(Parameters!$D$27, IF(AND(Z11=10,AG11=10),10,0),
IF(Parameters!$D$28, IF(AND(Z11&gt;=7,AG11&gt;=7),10,0),
IF(Parameters!$D$29, IF(AND(Z11&gt;=7,AG11&gt;=7), 10, IF(OR(AND(Z11&gt;=7,AG11&gt;=5),AND(Z11&gt;=5,AG11&gt;=7)),6,0)),
IF(Parameters!$D$30, IF(AND(Z11&gt;=10,AG11&gt;=10), 10, IF(OR(AND(Z11&gt;=10,AG11&gt;=5),AND(Z11&gt;=5,AG11&gt;=10)),6,0)),"no method")))))))</f>
        <v>0</v>
      </c>
      <c r="T11" s="25">
        <f>IF(Parameters!$D$24 = 1, MAX(AA11, AH11),
IF(Parameters!$D$25 = 1, AVERAGE(AA11,AH11),
IF(Parameters!$D$26 = 1, IFERROR(GEOMEAN(AA11, AH11), 0),
IF(Parameters!$D$27, IF(AND(AA11=10,AH11=10),10,0),
IF(Parameters!$D$28, IF(AND(AA11&gt;=7,AH11&gt;=7),10,0),
IF(Parameters!$D$29, IF(AND(AA11&gt;=7,AH11&gt;=7), 10, IF(OR(AND(AA11&gt;=7,AH11&gt;=5),AND(AA11&gt;=5,AH11&gt;=7)),6,0)),
IF(Parameters!$D$30, IF(AND(AA11&gt;=10,AH11&gt;=10), 10, IF(OR(AND(AA11&gt;=10,AH11&gt;=5),AND(AA11&gt;=5,AH11&gt;=10)),6,0)),"no method")))))))</f>
        <v>4.2622519735229307</v>
      </c>
      <c r="U11" s="25">
        <f>IF(Parameters!$D$24 = 1, MAX(AB11, AI11),
IF(Parameters!$D$25 = 1, AVERAGE(AB11,AI11),
IF(Parameters!$D$26 = 1, IFERROR(GEOMEAN(AB11, AI11), 0),
IF(Parameters!$D$27, IF(AND(AB11=10,AI11=10),10,0),
IF(Parameters!$D$28, IF(AND(AB11&gt;=7,AI11&gt;=7),10,0),
IF(Parameters!$D$29, IF(AND(AB11&gt;=7,AI11&gt;=7), 10, IF(OR(AND(AB11&gt;=7,AI11&gt;=5),AND(AB11&gt;=5,AI11&gt;=7)),6,0)),
IF(Parameters!$D$30, IF(AND(AB11&gt;=10,AI11&gt;=10), 10, IF(OR(AND(AB11&gt;=10,AI11&gt;=5),AND(AB11&gt;=5,AI11&gt;=10)),6,0)),"no method")))))))</f>
        <v>5.3452248382484902</v>
      </c>
      <c r="V11" s="25">
        <f>IF(Parameters!$D$24 = 1, MAX(AC11, AJ11),
IF(Parameters!$D$25 = 1, AVERAGE(AC11,AJ11),
IF(Parameters!$D$26 = 1, IFERROR(GEOMEAN(AC11, AJ11), 0),
IF(Parameters!$D$27, IF(AND(AC11=10,AJ11=10),10,0),
IF(Parameters!$D$28, IF(AND(AC11&gt;=7,AJ11&gt;=7),10,0),
IF(Parameters!$D$29, IF(AND(AC11&gt;=7,AJ11&gt;=7), 10, IF(OR(AND(AC11&gt;=7,AJ11&gt;=5),AND(AC11&gt;=5,AJ11&gt;=7)),6,0)),
IF(Parameters!$D$30, IF(AND(AC11&gt;=10,AJ11&gt;=10), 10, IF(OR(AND(AC11&gt;=10,AJ11&gt;=5),AND(AC11&gt;=5,AJ11&gt;=10)),6,0)),"no method")))))))</f>
        <v>0</v>
      </c>
      <c r="W11" s="25">
        <f>IF(Parameters!$D$24 = 1, MAX(AD11, AK11),
IF(Parameters!$D$25 = 1, AVERAGE(AD11,AK11),
IF(Parameters!$D$26 = 1, IFERROR(GEOMEAN(AD11, AK11), 0),
IF(Parameters!$D$27, IF(AND(AD11=10,AK11=10),10,0),
IF(Parameters!$D$28, IF(AND(AD11&gt;=7,AK11&gt;=7),10,0),
IF(Parameters!$D$29, IF(AND(AD11&gt;=7,AK11&gt;=7), 10, IF(OR(AND(AD11&gt;=7,AK11&gt;=5),AND(AD11&gt;=5,AK11&gt;=7)),6,0)),
IF(Parameters!$D$30, IF(AND(AD11&gt;=10,AK11&gt;=10), 10, IF(OR(AND(AD11&gt;=10,AK11&gt;=5),AND(AD11&gt;=5,AK11&gt;=10)),6,0)),"no method")))))))</f>
        <v>0</v>
      </c>
      <c r="X11" s="51"/>
      <c r="Y11" s="25">
        <f>IFERROR(Health!F11,NA())</f>
        <v>4</v>
      </c>
      <c r="Z11" s="25">
        <f>IFERROR(Food!F11,NA())</f>
        <v>2.7033492822966498</v>
      </c>
      <c r="AA11" s="26">
        <f>IFERROR(Macro!F11,NA())</f>
        <v>6.1487603305785097</v>
      </c>
      <c r="AB11" s="25">
        <f>IFERROR(Socioeconomic!F11,NA())</f>
        <v>2.8571428571428599</v>
      </c>
      <c r="AC11" s="25">
        <f>IFERROR('Natural Hazard'!F11,NA())</f>
        <v>5.8333333333333304</v>
      </c>
      <c r="AD11" s="25">
        <f>IFERROR(Conflict!F11,NA())</f>
        <v>0</v>
      </c>
      <c r="AE11" s="51"/>
      <c r="AF11" s="25">
        <f>IFERROR(Health!G11,NA())</f>
        <v>10</v>
      </c>
      <c r="AG11" s="25" t="e">
        <f>IFERROR(Food!G11,NA())</f>
        <v>#N/A</v>
      </c>
      <c r="AH11" s="25">
        <f>IFERROR(Macro!G11,NA())</f>
        <v>2.9545454545454501</v>
      </c>
      <c r="AI11" s="25">
        <f>IFERROR(Socioeconomic!G11,NA())</f>
        <v>10</v>
      </c>
      <c r="AJ11" s="25">
        <f>IFERROR('Natural Hazard'!G11,NA())</f>
        <v>0</v>
      </c>
      <c r="AK11" s="25">
        <f>IFERROR(Conflict!G11,NA())</f>
        <v>0</v>
      </c>
      <c r="AL11" s="51"/>
      <c r="AM11" s="27">
        <f>'Data Reliability'!H11</f>
        <v>0</v>
      </c>
      <c r="AN11" s="27">
        <f>'Data Reliability'!I11</f>
        <v>0.4</v>
      </c>
      <c r="AO11" s="21"/>
      <c r="AP11" s="21"/>
      <c r="AQ11" s="21"/>
      <c r="AR11" s="21"/>
      <c r="AS11" s="21"/>
      <c r="AT11" s="21"/>
      <c r="AU11" s="21"/>
      <c r="AV11" s="21"/>
      <c r="AW11" s="21"/>
    </row>
    <row r="12" spans="1:53" x14ac:dyDescent="0.2">
      <c r="A12" s="63">
        <v>7</v>
      </c>
      <c r="B12" s="20" t="s">
        <v>19</v>
      </c>
      <c r="C12" s="20" t="s">
        <v>20</v>
      </c>
      <c r="D12" s="20" t="s">
        <v>555</v>
      </c>
      <c r="E12" s="20" t="s">
        <v>550</v>
      </c>
      <c r="F12" s="50"/>
      <c r="G12" s="22" cm="1">
        <f t="array" ref="G12">IF(Parameters!$D$34, SUM(IF(ISNUMBER(R12:W12),(IF(R12:W12&gt;=Parameters!$D$40,1,"")),""))+0.5*(SUM(IF(ISNUMBER(R12:W12),(IF(R12:W12&gt;=Parameters!$D$41,1,"")),""))-SUM(IF(ISNUMBER(R12:W12),(IF(R12:W12&gt;=Parameters!$D$40,1,"")),""))),0) +
   IF(Parameters!$D$35,SUM(IF(ISNUMBER(R12:W12),(IF(R12:W12&gt;=Parameters!$D$44,1,"")),"")),0) +
   IF(Parameters!$D$36,AVERAGE(IF(ISNUMBER(R12:W12),R12:W12)),0) +
   IF(Parameters!$D$37,IF(OR(IF(ISNUMBER(R12:W12),R12:W12)=0),0,GEOMEAN(IF(ISNUMBER(R12:W12),R12:W12))),0)</f>
        <v>1</v>
      </c>
      <c r="H12" s="23">
        <f t="shared" si="0"/>
        <v>1</v>
      </c>
      <c r="I12" s="241" t="str" cm="1">
        <f t="array" ref="I12">_xlfn.IFS('Data Reliability'!D12 &gt;= 0.666, "!!", AND('Data Reliability'!D12 &lt; 0.666,  'Data Reliability'!D12  &gt;= 0.333), "!", 'Data Reliability'!D12 &lt; 0.333, "")</f>
        <v>!</v>
      </c>
      <c r="J12" s="22" cm="1">
        <f t="array" ref="J12">IF(Parameters!$D$34, SUM(IF(ISNUMBER(Y12:AD12),(IF(Y12:AD12&gt;=Parameters!$D$44,1,"")),""))+0.5*(SUM(IF(ISNUMBER(Y12:AD12),(IF(Y12:AD12&gt;=Parameters!$D$45,1,"")),""))-SUM(IF(ISNUMBER(Y12:AD12),(IF(Y12:AD12&gt;=Parameters!$D$44,1,"")),""))),0) +
   IF(Parameters!$D$35,SUM(IF(ISNUMBER(Y12:AD12),(IF(Y12:AD12&gt;=Parameters!$D$44,1,"")),"")),0) +
   IF(Parameters!$D$36,AVERAGE(IF(ISNUMBER(Y12:AD12),Y12:AD12)),0) +
   IF(Parameters!$D$37,IF(OR(IF(ISNUMBER(Y12:AD12),Y12:AD12)=0),0,GEOMEAN(IF(ISNUMBER(Y12:AD12),Y12:AD12))),0)</f>
        <v>0.5</v>
      </c>
      <c r="K12" s="23">
        <f t="shared" si="1"/>
        <v>0.5</v>
      </c>
      <c r="L12" s="241" t="str" cm="1">
        <f t="array" ref="L12">_xlfn.IFS('Data Reliability'!H12 &gt;= 0.666, "!!", AND('Data Reliability'!H12 &lt; 0.666,  'Data Reliability'!H12  &gt;= 0.333), "!", 'Data Reliability'!H12 &lt; 0.333, "")</f>
        <v/>
      </c>
      <c r="M12" s="21" cm="1">
        <f t="array" ref="M12">IF(Parameters!$D$34, SUM(IF(ISNUMBER(AF12:AK12),(IF(AF12:AK12&gt;=Parameters!$D$44,1,"")),""))+0.5*(SUM(IF(ISNUMBER(AF12:AK12),(IF(AF12:AK12&gt;=Parameters!$D$45,1,"")),""))-SUM(IF(ISNUMBER(AF12:AK12),(IF(AF12:AK12&gt;=Parameters!$D$44,1,"")),""))),0) +
   IF(Parameters!$D$35,SUM(IF(ISNUMBER(AF12:AK12),(IF(AF12:AK12&gt;=Parameters!$D$44,1,"")),"")),0) +
   IF(Parameters!$D$36,AVERAGE(IF(ISNUMBER(AF12:AK12),AF12:AK12)),0) +
   IF(Parameters!$D$37,IF(OR(IF(ISNUMBER(AF12:AK12),AF12:AK12)=0),0,GEOMEAN(IF(ISNUMBER(AF12:AK12),AF12:AK12))),0)</f>
        <v>1</v>
      </c>
      <c r="N12" s="23">
        <f t="shared" si="2"/>
        <v>1</v>
      </c>
      <c r="O12" s="241" t="str" cm="1">
        <f t="array" ref="O12">_xlfn.IFS('Data Reliability'!I12&gt;= 0.666, "!!", AND('Data Reliability'!I12 &lt; 0.666,  'Data Reliability'!I12 &gt;= 0.333), "!", 'Data Reliability'!I12 &lt; 0.333, "")</f>
        <v>!</v>
      </c>
      <c r="P12" s="24"/>
      <c r="Q12" s="50"/>
      <c r="R12" s="25">
        <f>IF(Parameters!$D$24 = 1, MAX(Y12, AF12),
IF(Parameters!$D$25 = 1, AVERAGE(Y12,AF12),
IF(Parameters!$D$26 = 1, IFERROR(GEOMEAN(Y12, AF12), 0),
IF(Parameters!$D$27, IF(AND(Y12=10,AF12=10),10,0),
IF(Parameters!$D$28, IF(AND(Y12&gt;=7,AF12&gt;=7),10,0),
IF(Parameters!$D$29, IF(AND(Y12&gt;=7,AF12&gt;=7), 10, IF(OR(AND(Y12&gt;=7,AF12&gt;=5),AND(Y12&gt;=5,AF12&gt;=7)),6,0)),
IF(Parameters!$D$30, IF(AND(Y12&gt;=10,AF12&gt;=10), 10, IF(OR(AND(Y12&gt;=10,AF12&gt;=5),AND(Y12&gt;=5,AF12&gt;=10)),6,0)),"no method")))))))</f>
        <v>9.0553851381374173</v>
      </c>
      <c r="S12" s="25">
        <f>IF(Parameters!$D$24 = 1, MAX(Z12, AG12),
IF(Parameters!$D$25 = 1, AVERAGE(Z12,AG12),
IF(Parameters!$D$26 = 1, IFERROR(GEOMEAN(Z12, AG12), 0),
IF(Parameters!$D$27, IF(AND(Z12=10,AG12=10),10,0),
IF(Parameters!$D$28, IF(AND(Z12&gt;=7,AG12&gt;=7),10,0),
IF(Parameters!$D$29, IF(AND(Z12&gt;=7,AG12&gt;=7), 10, IF(OR(AND(Z12&gt;=7,AG12&gt;=5),AND(Z12&gt;=5,AG12&gt;=7)),6,0)),
IF(Parameters!$D$30, IF(AND(Z12&gt;=10,AG12&gt;=10), 10, IF(OR(AND(Z12&gt;=10,AG12&gt;=5),AND(Z12&gt;=5,AG12&gt;=10)),6,0)),"no method")))))))</f>
        <v>0</v>
      </c>
      <c r="T12" s="25">
        <f>IF(Parameters!$D$24 = 1, MAX(AA12, AH12),
IF(Parameters!$D$25 = 1, AVERAGE(AA12,AH12),
IF(Parameters!$D$26 = 1, IFERROR(GEOMEAN(AA12, AH12), 0),
IF(Parameters!$D$27, IF(AND(AA12=10,AH12=10),10,0),
IF(Parameters!$D$28, IF(AND(AA12&gt;=7,AH12&gt;=7),10,0),
IF(Parameters!$D$29, IF(AND(AA12&gt;=7,AH12&gt;=7), 10, IF(OR(AND(AA12&gt;=7,AH12&gt;=5),AND(AA12&gt;=5,AH12&gt;=7)),6,0)),
IF(Parameters!$D$30, IF(AND(AA12&gt;=10,AH12&gt;=10), 10, IF(OR(AND(AA12&gt;=10,AH12&gt;=5),AND(AA12&gt;=5,AH12&gt;=10)),6,0)),"no method")))))))</f>
        <v>0</v>
      </c>
      <c r="U12" s="25">
        <f>IF(Parameters!$D$24 = 1, MAX(AB12, AI12),
IF(Parameters!$D$25 = 1, AVERAGE(AB12,AI12),
IF(Parameters!$D$26 = 1, IFERROR(GEOMEAN(AB12, AI12), 0),
IF(Parameters!$D$27, IF(AND(AB12=10,AI12=10),10,0),
IF(Parameters!$D$28, IF(AND(AB12&gt;=7,AI12&gt;=7),10,0),
IF(Parameters!$D$29, IF(AND(AB12&gt;=7,AI12&gt;=7), 10, IF(OR(AND(AB12&gt;=7,AI12&gt;=5),AND(AB12&gt;=5,AI12&gt;=7)),6,0)),
IF(Parameters!$D$30, IF(AND(AB12&gt;=10,AI12&gt;=10), 10, IF(OR(AND(AB12&gt;=10,AI12&gt;=5),AND(AB12&gt;=5,AI12&gt;=10)),6,0)),"no method")))))))</f>
        <v>0</v>
      </c>
      <c r="V12" s="25">
        <f>IF(Parameters!$D$24 = 1, MAX(AC12, AJ12),
IF(Parameters!$D$25 = 1, AVERAGE(AC12,AJ12),
IF(Parameters!$D$26 = 1, IFERROR(GEOMEAN(AC12, AJ12), 0),
IF(Parameters!$D$27, IF(AND(AC12=10,AJ12=10),10,0),
IF(Parameters!$D$28, IF(AND(AC12&gt;=7,AJ12&gt;=7),10,0),
IF(Parameters!$D$29, IF(AND(AC12&gt;=7,AJ12&gt;=7), 10, IF(OR(AND(AC12&gt;=7,AJ12&gt;=5),AND(AC12&gt;=5,AJ12&gt;=7)),6,0)),
IF(Parameters!$D$30, IF(AND(AC12&gt;=10,AJ12&gt;=10), 10, IF(OR(AND(AC12&gt;=10,AJ12&gt;=5),AND(AC12&gt;=5,AJ12&gt;=10)),6,0)),"no method")))))))</f>
        <v>0</v>
      </c>
      <c r="W12" s="25">
        <f>IF(Parameters!$D$24 = 1, MAX(AD12, AK12),
IF(Parameters!$D$25 = 1, AVERAGE(AD12,AK12),
IF(Parameters!$D$26 = 1, IFERROR(GEOMEAN(AD12, AK12), 0),
IF(Parameters!$D$27, IF(AND(AD12=10,AK12=10),10,0),
IF(Parameters!$D$28, IF(AND(AD12&gt;=7,AK12&gt;=7),10,0),
IF(Parameters!$D$29, IF(AND(AD12&gt;=7,AK12&gt;=7), 10, IF(OR(AND(AD12&gt;=7,AK12&gt;=5),AND(AD12&gt;=5,AK12&gt;=7)),6,0)),
IF(Parameters!$D$30, IF(AND(AD12&gt;=10,AK12&gt;=10), 10, IF(OR(AND(AD12&gt;=10,AK12&gt;=5),AND(AD12&gt;=5,AK12&gt;=10)),6,0)),"no method")))))))</f>
        <v>0</v>
      </c>
      <c r="X12" s="51"/>
      <c r="Y12" s="25">
        <f>IFERROR(Health!F12,NA())</f>
        <v>8.1999999999999993</v>
      </c>
      <c r="Z12" s="25" t="e">
        <f>IFERROR(Food!F12,NA())</f>
        <v>#N/A</v>
      </c>
      <c r="AA12" s="26" t="e">
        <f>IFERROR(Macro!F12,NA())</f>
        <v>#N/A</v>
      </c>
      <c r="AB12" s="25">
        <f>IFERROR(Socioeconomic!F12,NA())</f>
        <v>2.8571428571428599</v>
      </c>
      <c r="AC12" s="25">
        <f>IFERROR('Natural Hazard'!F12,NA())</f>
        <v>4.5</v>
      </c>
      <c r="AD12" s="25">
        <f>IFERROR(Conflict!F12,NA())</f>
        <v>0</v>
      </c>
      <c r="AE12" s="51"/>
      <c r="AF12" s="25">
        <f>IFERROR(Health!G12,NA())</f>
        <v>10</v>
      </c>
      <c r="AG12" s="25" t="e">
        <f>IFERROR(Food!G12,NA())</f>
        <v>#N/A</v>
      </c>
      <c r="AH12" s="25" t="e">
        <f>IFERROR(Macro!G12,NA())</f>
        <v>#N/A</v>
      </c>
      <c r="AI12" s="25" t="e">
        <f>IFERROR(Socioeconomic!G12,NA())</f>
        <v>#N/A</v>
      </c>
      <c r="AJ12" s="25">
        <f>IFERROR('Natural Hazard'!G12,NA())</f>
        <v>0</v>
      </c>
      <c r="AK12" s="25">
        <f>IFERROR(Conflict!G12,NA())</f>
        <v>0</v>
      </c>
      <c r="AL12" s="51"/>
      <c r="AM12" s="27">
        <f>'Data Reliability'!H12</f>
        <v>0.2</v>
      </c>
      <c r="AN12" s="27">
        <f>'Data Reliability'!I12</f>
        <v>0.6</v>
      </c>
      <c r="AO12" s="21"/>
      <c r="AP12" s="21"/>
      <c r="AQ12" s="21"/>
      <c r="AR12" s="21"/>
      <c r="AS12" s="21"/>
      <c r="AT12" s="21"/>
      <c r="AU12" s="21"/>
      <c r="AV12" s="21"/>
      <c r="AW12" s="21"/>
    </row>
    <row r="13" spans="1:53" x14ac:dyDescent="0.2">
      <c r="A13" s="63">
        <v>8</v>
      </c>
      <c r="B13" s="20" t="s">
        <v>21</v>
      </c>
      <c r="C13" s="20" t="s">
        <v>22</v>
      </c>
      <c r="D13" s="20" t="s">
        <v>556</v>
      </c>
      <c r="E13" s="20" t="s">
        <v>3</v>
      </c>
      <c r="F13" s="50"/>
      <c r="G13" s="22" cm="1">
        <f t="array" ref="G13">IF(Parameters!$D$34, SUM(IF(ISNUMBER(R13:W13),(IF(R13:W13&gt;=Parameters!$D$40,1,"")),""))+0.5*(SUM(IF(ISNUMBER(R13:W13),(IF(R13:W13&gt;=Parameters!$D$41,1,"")),""))-SUM(IF(ISNUMBER(R13:W13),(IF(R13:W13&gt;=Parameters!$D$40,1,"")),""))),0) +
   IF(Parameters!$D$35,SUM(IF(ISNUMBER(R13:W13),(IF(R13:W13&gt;=Parameters!$D$44,1,"")),"")),0) +
   IF(Parameters!$D$36,AVERAGE(IF(ISNUMBER(R13:W13),R13:W13)),0) +
   IF(Parameters!$D$37,IF(OR(IF(ISNUMBER(R13:W13),R13:W13)=0),0,GEOMEAN(IF(ISNUMBER(R13:W13),R13:W13))),0)</f>
        <v>0</v>
      </c>
      <c r="H13" s="23">
        <f t="shared" si="0"/>
        <v>0</v>
      </c>
      <c r="I13" s="241" t="str" cm="1">
        <f t="array" ref="I13">_xlfn.IFS('Data Reliability'!D13 &gt;= 0.666, "!!", AND('Data Reliability'!D13 &lt; 0.666,  'Data Reliability'!D13  &gt;= 0.333), "!", 'Data Reliability'!D13 &lt; 0.333, "")</f>
        <v/>
      </c>
      <c r="J13" s="22" cm="1">
        <f t="array" ref="J13">IF(Parameters!$D$34, SUM(IF(ISNUMBER(Y13:AD13),(IF(Y13:AD13&gt;=Parameters!$D$44,1,"")),""))+0.5*(SUM(IF(ISNUMBER(Y13:AD13),(IF(Y13:AD13&gt;=Parameters!$D$45,1,"")),""))-SUM(IF(ISNUMBER(Y13:AD13),(IF(Y13:AD13&gt;=Parameters!$D$44,1,"")),""))),0) +
   IF(Parameters!$D$35,SUM(IF(ISNUMBER(Y13:AD13),(IF(Y13:AD13&gt;=Parameters!$D$44,1,"")),"")),0) +
   IF(Parameters!$D$36,AVERAGE(IF(ISNUMBER(Y13:AD13),Y13:AD13)),0) +
   IF(Parameters!$D$37,IF(OR(IF(ISNUMBER(Y13:AD13),Y13:AD13)=0),0,GEOMEAN(IF(ISNUMBER(Y13:AD13),Y13:AD13))),0)</f>
        <v>0</v>
      </c>
      <c r="K13" s="23">
        <f t="shared" si="1"/>
        <v>0</v>
      </c>
      <c r="L13" s="241" t="str" cm="1">
        <f t="array" ref="L13">_xlfn.IFS('Data Reliability'!H13 &gt;= 0.666, "!!", AND('Data Reliability'!H13 &lt; 0.666,  'Data Reliability'!H13  &gt;= 0.333), "!", 'Data Reliability'!H13 &lt; 0.333, "")</f>
        <v/>
      </c>
      <c r="M13" s="21" cm="1">
        <f t="array" ref="M13">IF(Parameters!$D$34, SUM(IF(ISNUMBER(AF13:AK13),(IF(AF13:AK13&gt;=Parameters!$D$44,1,"")),""))+0.5*(SUM(IF(ISNUMBER(AF13:AK13),(IF(AF13:AK13&gt;=Parameters!$D$45,1,"")),""))-SUM(IF(ISNUMBER(AF13:AK13),(IF(AF13:AK13&gt;=Parameters!$D$44,1,"")),""))),0) +
   IF(Parameters!$D$35,SUM(IF(ISNUMBER(AF13:AK13),(IF(AF13:AK13&gt;=Parameters!$D$44,1,"")),"")),0) +
   IF(Parameters!$D$36,AVERAGE(IF(ISNUMBER(AF13:AK13),AF13:AK13)),0) +
   IF(Parameters!$D$37,IF(OR(IF(ISNUMBER(AF13:AK13),AF13:AK13)=0),0,GEOMEAN(IF(ISNUMBER(AF13:AK13),AF13:AK13))),0)</f>
        <v>0</v>
      </c>
      <c r="N13" s="23">
        <f t="shared" si="2"/>
        <v>0</v>
      </c>
      <c r="O13" s="241" t="str" cm="1">
        <f t="array" ref="O13">_xlfn.IFS('Data Reliability'!I13&gt;= 0.666, "!!", AND('Data Reliability'!I13 &lt; 0.666,  'Data Reliability'!I13 &gt;= 0.333), "!", 'Data Reliability'!I13 &lt; 0.333, "")</f>
        <v>!</v>
      </c>
      <c r="P13" s="24"/>
      <c r="Q13" s="50"/>
      <c r="R13" s="25">
        <f>IF(Parameters!$D$24 = 1, MAX(Y13, AF13),
IF(Parameters!$D$25 = 1, AVERAGE(Y13,AF13),
IF(Parameters!$D$26 = 1, IFERROR(GEOMEAN(Y13, AF13), 0),
IF(Parameters!$D$27, IF(AND(Y13=10,AF13=10),10,0),
IF(Parameters!$D$28, IF(AND(Y13&gt;=7,AF13&gt;=7),10,0),
IF(Parameters!$D$29, IF(AND(Y13&gt;=7,AF13&gt;=7), 10, IF(OR(AND(Y13&gt;=7,AF13&gt;=5),AND(Y13&gt;=5,AF13&gt;=7)),6,0)),
IF(Parameters!$D$30, IF(AND(Y13&gt;=10,AF13&gt;=10), 10, IF(OR(AND(Y13&gt;=10,AF13&gt;=5),AND(Y13&gt;=5,AF13&gt;=10)),6,0)),"no method")))))))</f>
        <v>1.0816653826391966</v>
      </c>
      <c r="S13" s="25">
        <f>IF(Parameters!$D$24 = 1, MAX(Z13, AG13),
IF(Parameters!$D$25 = 1, AVERAGE(Z13,AG13),
IF(Parameters!$D$26 = 1, IFERROR(GEOMEAN(Z13, AG13), 0),
IF(Parameters!$D$27, IF(AND(Z13=10,AG13=10),10,0),
IF(Parameters!$D$28, IF(AND(Z13&gt;=7,AG13&gt;=7),10,0),
IF(Parameters!$D$29, IF(AND(Z13&gt;=7,AG13&gt;=7), 10, IF(OR(AND(Z13&gt;=7,AG13&gt;=5),AND(Z13&gt;=5,AG13&gt;=7)),6,0)),
IF(Parameters!$D$30, IF(AND(Z13&gt;=10,AG13&gt;=10), 10, IF(OR(AND(Z13&gt;=10,AG13&gt;=5),AND(Z13&gt;=5,AG13&gt;=10)),6,0)),"no method")))))))</f>
        <v>0</v>
      </c>
      <c r="T13" s="25">
        <f>IF(Parameters!$D$24 = 1, MAX(AA13, AH13),
IF(Parameters!$D$25 = 1, AVERAGE(AA13,AH13),
IF(Parameters!$D$26 = 1, IFERROR(GEOMEAN(AA13, AH13), 0),
IF(Parameters!$D$27, IF(AND(AA13=10,AH13=10),10,0),
IF(Parameters!$D$28, IF(AND(AA13&gt;=7,AH13&gt;=7),10,0),
IF(Parameters!$D$29, IF(AND(AA13&gt;=7,AH13&gt;=7), 10, IF(OR(AND(AA13&gt;=7,AH13&gt;=5),AND(AA13&gt;=5,AH13&gt;=7)),6,0)),
IF(Parameters!$D$30, IF(AND(AA13&gt;=10,AH13&gt;=10), 10, IF(OR(AND(AA13&gt;=10,AH13&gt;=5),AND(AA13&gt;=5,AH13&gt;=10)),6,0)),"no method")))))))</f>
        <v>1.68522103814543</v>
      </c>
      <c r="U13" s="25">
        <f>IF(Parameters!$D$24 = 1, MAX(AB13, AI13),
IF(Parameters!$D$25 = 1, AVERAGE(AB13,AI13),
IF(Parameters!$D$26 = 1, IFERROR(GEOMEAN(AB13, AI13), 0),
IF(Parameters!$D$27, IF(AND(AB13=10,AI13=10),10,0),
IF(Parameters!$D$28, IF(AND(AB13&gt;=7,AI13&gt;=7),10,0),
IF(Parameters!$D$29, IF(AND(AB13&gt;=7,AI13&gt;=7), 10, IF(OR(AND(AB13&gt;=7,AI13&gt;=5),AND(AB13&gt;=5,AI13&gt;=7)),6,0)),
IF(Parameters!$D$30, IF(AND(AB13&gt;=10,AI13&gt;=10), 10, IF(OR(AND(AB13&gt;=10,AI13&gt;=5),AND(AB13&gt;=5,AI13&gt;=10)),6,0)),"no method")))))))</f>
        <v>2.0412414523193139</v>
      </c>
      <c r="V13" s="25">
        <f>IF(Parameters!$D$24 = 1, MAX(AC13, AJ13),
IF(Parameters!$D$25 = 1, AVERAGE(AC13,AJ13),
IF(Parameters!$D$26 = 1, IFERROR(GEOMEAN(AC13, AJ13), 0),
IF(Parameters!$D$27, IF(AND(AC13=10,AJ13=10),10,0),
IF(Parameters!$D$28, IF(AND(AC13&gt;=7,AJ13&gt;=7),10,0),
IF(Parameters!$D$29, IF(AND(AC13&gt;=7,AJ13&gt;=7), 10, IF(OR(AND(AC13&gt;=7,AJ13&gt;=5),AND(AC13&gt;=5,AJ13&gt;=7)),6,0)),
IF(Parameters!$D$30, IF(AND(AC13&gt;=10,AJ13&gt;=10), 10, IF(OR(AND(AC13&gt;=10,AJ13&gt;=5),AND(AC13&gt;=5,AJ13&gt;=10)),6,0)),"no method")))))))</f>
        <v>0</v>
      </c>
      <c r="W13" s="25">
        <f>IF(Parameters!$D$24 = 1, MAX(AD13, AK13),
IF(Parameters!$D$25 = 1, AVERAGE(AD13,AK13),
IF(Parameters!$D$26 = 1, IFERROR(GEOMEAN(AD13, AK13), 0),
IF(Parameters!$D$27, IF(AND(AD13=10,AK13=10),10,0),
IF(Parameters!$D$28, IF(AND(AD13&gt;=7,AK13&gt;=7),10,0),
IF(Parameters!$D$29, IF(AND(AD13&gt;=7,AK13&gt;=7), 10, IF(OR(AND(AD13&gt;=7,AK13&gt;=5),AND(AD13&gt;=5,AK13&gt;=7)),6,0)),
IF(Parameters!$D$30, IF(AND(AD13&gt;=10,AK13&gt;=10), 10, IF(OR(AND(AD13&gt;=10,AK13&gt;=5),AND(AD13&gt;=5,AK13&gt;=10)),6,0)),"no method")))))))</f>
        <v>0</v>
      </c>
      <c r="X13" s="51"/>
      <c r="Y13" s="25">
        <f>IFERROR(Health!F13,NA())</f>
        <v>0.25</v>
      </c>
      <c r="Z13" s="25">
        <f>IFERROR(Food!F13,NA())</f>
        <v>0.88516746411483205</v>
      </c>
      <c r="AA13" s="26">
        <f>IFERROR(Macro!F13,NA())</f>
        <v>0.46280991735537202</v>
      </c>
      <c r="AB13" s="25">
        <f>IFERROR(Socioeconomic!F13,NA())</f>
        <v>0.71428571428571397</v>
      </c>
      <c r="AC13" s="25">
        <f>IFERROR('Natural Hazard'!F13,NA())</f>
        <v>6.3333333333333304</v>
      </c>
      <c r="AD13" s="25">
        <f>IFERROR(Conflict!F13,NA())</f>
        <v>0</v>
      </c>
      <c r="AE13" s="51"/>
      <c r="AF13" s="25">
        <f>IFERROR(Health!G13,NA())</f>
        <v>4.68</v>
      </c>
      <c r="AG13" s="25" t="e">
        <f>IFERROR(Food!G13,NA())</f>
        <v>#N/A</v>
      </c>
      <c r="AH13" s="25">
        <f>IFERROR(Macro!G13,NA())</f>
        <v>6.1363636363636296</v>
      </c>
      <c r="AI13" s="25">
        <f>IFERROR(Socioeconomic!G13,NA())</f>
        <v>5.8333333333333304</v>
      </c>
      <c r="AJ13" s="25">
        <f>IFERROR('Natural Hazard'!G13,NA())</f>
        <v>0</v>
      </c>
      <c r="AK13" s="25">
        <f>IFERROR(Conflict!G13,NA())</f>
        <v>0</v>
      </c>
      <c r="AL13" s="51"/>
      <c r="AM13" s="27">
        <f>'Data Reliability'!H13</f>
        <v>0</v>
      </c>
      <c r="AN13" s="27">
        <f>'Data Reliability'!I13</f>
        <v>0.4</v>
      </c>
      <c r="AO13" s="21"/>
      <c r="AP13" s="21"/>
      <c r="AQ13" s="21"/>
      <c r="AR13" s="21"/>
      <c r="AS13" s="21"/>
      <c r="AT13" s="21"/>
      <c r="AU13" s="21"/>
      <c r="AV13" s="21"/>
      <c r="AW13" s="21"/>
      <c r="AX13" s="21"/>
    </row>
    <row r="14" spans="1:53" x14ac:dyDescent="0.2">
      <c r="A14" s="63">
        <v>9</v>
      </c>
      <c r="B14" s="20" t="s">
        <v>23</v>
      </c>
      <c r="C14" s="20" t="s">
        <v>24</v>
      </c>
      <c r="D14" s="20" t="s">
        <v>553</v>
      </c>
      <c r="E14" s="20" t="s">
        <v>3</v>
      </c>
      <c r="F14" s="50"/>
      <c r="G14" s="22" cm="1">
        <f t="array" ref="G14">IF(Parameters!$D$34, SUM(IF(ISNUMBER(R14:W14),(IF(R14:W14&gt;=Parameters!$D$40,1,"")),""))+0.5*(SUM(IF(ISNUMBER(R14:W14),(IF(R14:W14&gt;=Parameters!$D$41,1,"")),""))-SUM(IF(ISNUMBER(R14:W14),(IF(R14:W14&gt;=Parameters!$D$40,1,"")),""))),0) +
   IF(Parameters!$D$35,SUM(IF(ISNUMBER(R14:W14),(IF(R14:W14&gt;=Parameters!$D$44,1,"")),"")),0) +
   IF(Parameters!$D$36,AVERAGE(IF(ISNUMBER(R14:W14),R14:W14)),0) +
   IF(Parameters!$D$37,IF(OR(IF(ISNUMBER(R14:W14),R14:W14)=0),0,GEOMEAN(IF(ISNUMBER(R14:W14),R14:W14))),0)</f>
        <v>0.5</v>
      </c>
      <c r="H14" s="23">
        <f t="shared" si="0"/>
        <v>0.5</v>
      </c>
      <c r="I14" s="241" t="str" cm="1">
        <f t="array" ref="I14">_xlfn.IFS('Data Reliability'!D14 &gt;= 0.666, "!!", AND('Data Reliability'!D14 &lt; 0.666,  'Data Reliability'!D14  &gt;= 0.333), "!", 'Data Reliability'!D14 &lt; 0.333, "")</f>
        <v/>
      </c>
      <c r="J14" s="22" cm="1">
        <f t="array" ref="J14">IF(Parameters!$D$34, SUM(IF(ISNUMBER(Y14:AD14),(IF(Y14:AD14&gt;=Parameters!$D$44,1,"")),""))+0.5*(SUM(IF(ISNUMBER(Y14:AD14),(IF(Y14:AD14&gt;=Parameters!$D$45,1,"")),""))-SUM(IF(ISNUMBER(Y14:AD14),(IF(Y14:AD14&gt;=Parameters!$D$44,1,"")),""))),0) +
   IF(Parameters!$D$35,SUM(IF(ISNUMBER(Y14:AD14),(IF(Y14:AD14&gt;=Parameters!$D$44,1,"")),"")),0) +
   IF(Parameters!$D$36,AVERAGE(IF(ISNUMBER(Y14:AD14),Y14:AD14)),0) +
   IF(Parameters!$D$37,IF(OR(IF(ISNUMBER(Y14:AD14),Y14:AD14)=0),0,GEOMEAN(IF(ISNUMBER(Y14:AD14),Y14:AD14))),0)</f>
        <v>0</v>
      </c>
      <c r="K14" s="23">
        <f t="shared" si="1"/>
        <v>0</v>
      </c>
      <c r="L14" s="241" t="str" cm="1">
        <f t="array" ref="L14">_xlfn.IFS('Data Reliability'!H14 &gt;= 0.666, "!!", AND('Data Reliability'!H14 &lt; 0.666,  'Data Reliability'!H14  &gt;= 0.333), "!", 'Data Reliability'!H14 &lt; 0.333, "")</f>
        <v/>
      </c>
      <c r="M14" s="21" cm="1">
        <f t="array" ref="M14">IF(Parameters!$D$34, SUM(IF(ISNUMBER(AF14:AK14),(IF(AF14:AK14&gt;=Parameters!$D$44,1,"")),""))+0.5*(SUM(IF(ISNUMBER(AF14:AK14),(IF(AF14:AK14&gt;=Parameters!$D$45,1,"")),""))-SUM(IF(ISNUMBER(AF14:AK14),(IF(AF14:AK14&gt;=Parameters!$D$44,1,"")),""))),0) +
   IF(Parameters!$D$35,SUM(IF(ISNUMBER(AF14:AK14),(IF(AF14:AK14&gt;=Parameters!$D$44,1,"")),"")),0) +
   IF(Parameters!$D$36,AVERAGE(IF(ISNUMBER(AF14:AK14),AF14:AK14)),0) +
   IF(Parameters!$D$37,IF(OR(IF(ISNUMBER(AF14:AK14),AF14:AK14)=0),0,GEOMEAN(IF(ISNUMBER(AF14:AK14),AF14:AK14))),0)</f>
        <v>1</v>
      </c>
      <c r="N14" s="23">
        <f t="shared" si="2"/>
        <v>1</v>
      </c>
      <c r="O14" s="241" t="str" cm="1">
        <f t="array" ref="O14">_xlfn.IFS('Data Reliability'!I14&gt;= 0.666, "!!", AND('Data Reliability'!I14 &lt; 0.666,  'Data Reliability'!I14 &gt;= 0.333), "!", 'Data Reliability'!I14 &lt; 0.333, "")</f>
        <v>!</v>
      </c>
      <c r="P14" s="24"/>
      <c r="Q14" s="50"/>
      <c r="R14" s="25">
        <f>IF(Parameters!$D$24 = 1, MAX(Y14, AF14),
IF(Parameters!$D$25 = 1, AVERAGE(Y14,AF14),
IF(Parameters!$D$26 = 1, IFERROR(GEOMEAN(Y14, AF14), 0),
IF(Parameters!$D$27, IF(AND(Y14=10,AF14=10),10,0),
IF(Parameters!$D$28, IF(AND(Y14&gt;=7,AF14&gt;=7),10,0),
IF(Parameters!$D$29, IF(AND(Y14&gt;=7,AF14&gt;=7), 10, IF(OR(AND(Y14&gt;=7,AF14&gt;=5),AND(Y14&gt;=5,AF14&gt;=7)),6,0)),
IF(Parameters!$D$30, IF(AND(Y14&gt;=10,AF14&gt;=10), 10, IF(OR(AND(Y14&gt;=10,AF14&gt;=5),AND(Y14&gt;=5,AF14&gt;=10)),6,0)),"no method")))))))</f>
        <v>5</v>
      </c>
      <c r="S14" s="25">
        <f>IF(Parameters!$D$24 = 1, MAX(Z14, AG14),
IF(Parameters!$D$25 = 1, AVERAGE(Z14,AG14),
IF(Parameters!$D$26 = 1, IFERROR(GEOMEAN(Z14, AG14), 0),
IF(Parameters!$D$27, IF(AND(Z14=10,AG14=10),10,0),
IF(Parameters!$D$28, IF(AND(Z14&gt;=7,AG14&gt;=7),10,0),
IF(Parameters!$D$29, IF(AND(Z14&gt;=7,AG14&gt;=7), 10, IF(OR(AND(Z14&gt;=7,AG14&gt;=5),AND(Z14&gt;=5,AG14&gt;=7)),6,0)),
IF(Parameters!$D$30, IF(AND(Z14&gt;=10,AG14&gt;=10), 10, IF(OR(AND(Z14&gt;=10,AG14&gt;=5),AND(Z14&gt;=5,AG14&gt;=10)),6,0)),"no method")))))))</f>
        <v>0</v>
      </c>
      <c r="T14" s="25">
        <f>IF(Parameters!$D$24 = 1, MAX(AA14, AH14),
IF(Parameters!$D$25 = 1, AVERAGE(AA14,AH14),
IF(Parameters!$D$26 = 1, IFERROR(GEOMEAN(AA14, AH14), 0),
IF(Parameters!$D$27, IF(AND(AA14=10,AH14=10),10,0),
IF(Parameters!$D$28, IF(AND(AA14&gt;=7,AH14&gt;=7),10,0),
IF(Parameters!$D$29, IF(AND(AA14&gt;=7,AH14&gt;=7), 10, IF(OR(AND(AA14&gt;=7,AH14&gt;=5),AND(AA14&gt;=5,AH14&gt;=7)),6,0)),
IF(Parameters!$D$30, IF(AND(AA14&gt;=10,AH14&gt;=10), 10, IF(OR(AND(AA14&gt;=10,AH14&gt;=5),AND(AA14&gt;=5,AH14&gt;=10)),6,0)),"no method")))))))</f>
        <v>2.2990214493002514</v>
      </c>
      <c r="U14" s="25">
        <f>IF(Parameters!$D$24 = 1, MAX(AB14, AI14),
IF(Parameters!$D$25 = 1, AVERAGE(AB14,AI14),
IF(Parameters!$D$26 = 1, IFERROR(GEOMEAN(AB14, AI14), 0),
IF(Parameters!$D$27, IF(AND(AB14=10,AI14=10),10,0),
IF(Parameters!$D$28, IF(AND(AB14&gt;=7,AI14&gt;=7),10,0),
IF(Parameters!$D$29, IF(AND(AB14&gt;=7,AI14&gt;=7), 10, IF(OR(AND(AB14&gt;=7,AI14&gt;=5),AND(AB14&gt;=5,AI14&gt;=7)),6,0)),
IF(Parameters!$D$30, IF(AND(AB14&gt;=10,AI14&gt;=10), 10, IF(OR(AND(AB14&gt;=10,AI14&gt;=5),AND(AB14&gt;=5,AI14&gt;=10)),6,0)),"no method")))))))</f>
        <v>1.362770287738494</v>
      </c>
      <c r="V14" s="25">
        <f>IF(Parameters!$D$24 = 1, MAX(AC14, AJ14),
IF(Parameters!$D$25 = 1, AVERAGE(AC14,AJ14),
IF(Parameters!$D$26 = 1, IFERROR(GEOMEAN(AC14, AJ14), 0),
IF(Parameters!$D$27, IF(AND(AC14=10,AJ14=10),10,0),
IF(Parameters!$D$28, IF(AND(AC14&gt;=7,AJ14&gt;=7),10,0),
IF(Parameters!$D$29, IF(AND(AC14&gt;=7,AJ14&gt;=7), 10, IF(OR(AND(AC14&gt;=7,AJ14&gt;=5),AND(AC14&gt;=5,AJ14&gt;=7)),6,0)),
IF(Parameters!$D$30, IF(AND(AC14&gt;=10,AJ14&gt;=10), 10, IF(OR(AND(AC14&gt;=10,AJ14&gt;=5),AND(AC14&gt;=5,AJ14&gt;=10)),6,0)),"no method")))))))</f>
        <v>0</v>
      </c>
      <c r="W14" s="25">
        <f>IF(Parameters!$D$24 = 1, MAX(AD14, AK14),
IF(Parameters!$D$25 = 1, AVERAGE(AD14,AK14),
IF(Parameters!$D$26 = 1, IFERROR(GEOMEAN(AD14, AK14), 0),
IF(Parameters!$D$27, IF(AND(AD14=10,AK14=10),10,0),
IF(Parameters!$D$28, IF(AND(AD14&gt;=7,AK14&gt;=7),10,0),
IF(Parameters!$D$29, IF(AND(AD14&gt;=7,AK14&gt;=7), 10, IF(OR(AND(AD14&gt;=7,AK14&gt;=5),AND(AD14&gt;=5,AK14&gt;=7)),6,0)),
IF(Parameters!$D$30, IF(AND(AD14&gt;=10,AK14&gt;=10), 10, IF(OR(AND(AD14&gt;=10,AK14&gt;=5),AND(AD14&gt;=5,AK14&gt;=10)),6,0)),"no method")))))))</f>
        <v>0</v>
      </c>
      <c r="X14" s="51"/>
      <c r="Y14" s="25">
        <f>IFERROR(Health!F14,NA())</f>
        <v>2.5</v>
      </c>
      <c r="Z14" s="25">
        <f>IFERROR(Food!F14,NA())</f>
        <v>0</v>
      </c>
      <c r="AA14" s="26">
        <f>IFERROR(Macro!F14,NA())</f>
        <v>1.1074380165289299</v>
      </c>
      <c r="AB14" s="25">
        <f>IFERROR(Socioeconomic!F14,NA())</f>
        <v>0.42857142857142899</v>
      </c>
      <c r="AC14" s="25">
        <f>IFERROR('Natural Hazard'!F14,NA())</f>
        <v>2.5</v>
      </c>
      <c r="AD14" s="25">
        <f>IFERROR(Conflict!F14,NA())</f>
        <v>0</v>
      </c>
      <c r="AE14" s="51"/>
      <c r="AF14" s="25">
        <f>IFERROR(Health!G14,NA())</f>
        <v>10</v>
      </c>
      <c r="AG14" s="25" t="e">
        <f>IFERROR(Food!G14,NA())</f>
        <v>#N/A</v>
      </c>
      <c r="AH14" s="25">
        <f>IFERROR(Macro!G14,NA())</f>
        <v>4.7727272727272796</v>
      </c>
      <c r="AI14" s="25">
        <f>IFERROR(Socioeconomic!G14,NA())</f>
        <v>4.3333333333333304</v>
      </c>
      <c r="AJ14" s="25">
        <f>IFERROR('Natural Hazard'!G14,NA())</f>
        <v>0</v>
      </c>
      <c r="AK14" s="25">
        <f>IFERROR(Conflict!G14,NA())</f>
        <v>0</v>
      </c>
      <c r="AL14" s="51"/>
      <c r="AM14" s="27">
        <f>'Data Reliability'!H14</f>
        <v>0</v>
      </c>
      <c r="AN14" s="27">
        <f>'Data Reliability'!I14</f>
        <v>0.4</v>
      </c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</row>
    <row r="15" spans="1:53" x14ac:dyDescent="0.2">
      <c r="A15" s="63">
        <v>10</v>
      </c>
      <c r="B15" s="20" t="s">
        <v>25</v>
      </c>
      <c r="C15" s="20" t="s">
        <v>26</v>
      </c>
      <c r="D15" s="20" t="s">
        <v>553</v>
      </c>
      <c r="E15" s="20" t="s">
        <v>550</v>
      </c>
      <c r="F15" s="50"/>
      <c r="G15" s="22" cm="1">
        <f t="array" ref="G15">IF(Parameters!$D$34, SUM(IF(ISNUMBER(R15:W15),(IF(R15:W15&gt;=Parameters!$D$40,1,"")),""))+0.5*(SUM(IF(ISNUMBER(R15:W15),(IF(R15:W15&gt;=Parameters!$D$41,1,"")),""))-SUM(IF(ISNUMBER(R15:W15),(IF(R15:W15&gt;=Parameters!$D$40,1,"")),""))),0) +
   IF(Parameters!$D$35,SUM(IF(ISNUMBER(R15:W15),(IF(R15:W15&gt;=Parameters!$D$44,1,"")),"")),0) +
   IF(Parameters!$D$36,AVERAGE(IF(ISNUMBER(R15:W15),R15:W15)),0) +
   IF(Parameters!$D$37,IF(OR(IF(ISNUMBER(R15:W15),R15:W15)=0),0,GEOMEAN(IF(ISNUMBER(R15:W15),R15:W15))),0)</f>
        <v>2</v>
      </c>
      <c r="H15" s="23">
        <f t="shared" si="0"/>
        <v>2</v>
      </c>
      <c r="I15" s="241" t="str" cm="1">
        <f t="array" ref="I15">_xlfn.IFS('Data Reliability'!D15 &gt;= 0.666, "!!", AND('Data Reliability'!D15 &lt; 0.666,  'Data Reliability'!D15  &gt;= 0.333), "!", 'Data Reliability'!D15 &lt; 0.333, "")</f>
        <v/>
      </c>
      <c r="J15" s="22" cm="1">
        <f t="array" ref="J15">IF(Parameters!$D$34, SUM(IF(ISNUMBER(Y15:AD15),(IF(Y15:AD15&gt;=Parameters!$D$44,1,"")),""))+0.5*(SUM(IF(ISNUMBER(Y15:AD15),(IF(Y15:AD15&gt;=Parameters!$D$45,1,"")),""))-SUM(IF(ISNUMBER(Y15:AD15),(IF(Y15:AD15&gt;=Parameters!$D$44,1,"")),""))),0) +
   IF(Parameters!$D$35,SUM(IF(ISNUMBER(Y15:AD15),(IF(Y15:AD15&gt;=Parameters!$D$44,1,"")),"")),0) +
   IF(Parameters!$D$36,AVERAGE(IF(ISNUMBER(Y15:AD15),Y15:AD15)),0) +
   IF(Parameters!$D$37,IF(OR(IF(ISNUMBER(Y15:AD15),Y15:AD15)=0),0,GEOMEAN(IF(ISNUMBER(Y15:AD15),Y15:AD15))),0)</f>
        <v>1</v>
      </c>
      <c r="K15" s="23">
        <f t="shared" si="1"/>
        <v>1</v>
      </c>
      <c r="L15" s="241" t="str" cm="1">
        <f t="array" ref="L15">_xlfn.IFS('Data Reliability'!H15 &gt;= 0.666, "!!", AND('Data Reliability'!H15 &lt; 0.666,  'Data Reliability'!H15  &gt;= 0.333), "!", 'Data Reliability'!H15 &lt; 0.333, "")</f>
        <v/>
      </c>
      <c r="M15" s="21" cm="1">
        <f t="array" ref="M15">IF(Parameters!$D$34, SUM(IF(ISNUMBER(AF15:AK15),(IF(AF15:AK15&gt;=Parameters!$D$44,1,"")),""))+0.5*(SUM(IF(ISNUMBER(AF15:AK15),(IF(AF15:AK15&gt;=Parameters!$D$45,1,"")),""))-SUM(IF(ISNUMBER(AF15:AK15),(IF(AF15:AK15&gt;=Parameters!$D$44,1,"")),""))),0) +
   IF(Parameters!$D$35,SUM(IF(ISNUMBER(AF15:AK15),(IF(AF15:AK15&gt;=Parameters!$D$44,1,"")),"")),0) +
   IF(Parameters!$D$36,AVERAGE(IF(ISNUMBER(AF15:AK15),AF15:AK15)),0) +
   IF(Parameters!$D$37,IF(OR(IF(ISNUMBER(AF15:AK15),AF15:AK15)=0),0,GEOMEAN(IF(ISNUMBER(AF15:AK15),AF15:AK15))),0)</f>
        <v>2</v>
      </c>
      <c r="N15" s="23">
        <f t="shared" si="2"/>
        <v>2</v>
      </c>
      <c r="O15" s="241" t="str" cm="1">
        <f t="array" ref="O15">_xlfn.IFS('Data Reliability'!I15&gt;= 0.666, "!!", AND('Data Reliability'!I15 &lt; 0.666,  'Data Reliability'!I15 &gt;= 0.333), "!", 'Data Reliability'!I15 &lt; 0.333, "")</f>
        <v>!</v>
      </c>
      <c r="P15" s="24"/>
      <c r="Q15" s="50"/>
      <c r="R15" s="25">
        <f>IF(Parameters!$D$24 = 1, MAX(Y15, AF15),
IF(Parameters!$D$25 = 1, AVERAGE(Y15,AF15),
IF(Parameters!$D$26 = 1, IFERROR(GEOMEAN(Y15, AF15), 0),
IF(Parameters!$D$27, IF(AND(Y15=10,AF15=10),10,0),
IF(Parameters!$D$28, IF(AND(Y15&gt;=7,AF15&gt;=7),10,0),
IF(Parameters!$D$29, IF(AND(Y15&gt;=7,AF15&gt;=7), 10, IF(OR(AND(Y15&gt;=7,AF15&gt;=5),AND(Y15&gt;=5,AF15&gt;=7)),6,0)),
IF(Parameters!$D$30, IF(AND(Y15&gt;=10,AF15&gt;=10), 10, IF(OR(AND(Y15&gt;=10,AF15&gt;=5),AND(Y15&gt;=5,AF15&gt;=10)),6,0)),"no method")))))))</f>
        <v>7.890767972764122</v>
      </c>
      <c r="S15" s="25">
        <f>IF(Parameters!$D$24 = 1, MAX(Z15, AG15),
IF(Parameters!$D$25 = 1, AVERAGE(Z15,AG15),
IF(Parameters!$D$26 = 1, IFERROR(GEOMEAN(Z15, AG15), 0),
IF(Parameters!$D$27, IF(AND(Z15=10,AG15=10),10,0),
IF(Parameters!$D$28, IF(AND(Z15&gt;=7,AG15&gt;=7),10,0),
IF(Parameters!$D$29, IF(AND(Z15&gt;=7,AG15&gt;=7), 10, IF(OR(AND(Z15&gt;=7,AG15&gt;=5),AND(Z15&gt;=5,AG15&gt;=7)),6,0)),
IF(Parameters!$D$30, IF(AND(Z15&gt;=10,AG15&gt;=10), 10, IF(OR(AND(Z15&gt;=10,AG15&gt;=5),AND(Z15&gt;=5,AG15&gt;=10)),6,0)),"no method")))))))</f>
        <v>0</v>
      </c>
      <c r="T15" s="25">
        <f>IF(Parameters!$D$24 = 1, MAX(AA15, AH15),
IF(Parameters!$D$25 = 1, AVERAGE(AA15,AH15),
IF(Parameters!$D$26 = 1, IFERROR(GEOMEAN(AA15, AH15), 0),
IF(Parameters!$D$27, IF(AND(AA15=10,AH15=10),10,0),
IF(Parameters!$D$28, IF(AND(AA15&gt;=7,AH15&gt;=7),10,0),
IF(Parameters!$D$29, IF(AND(AA15&gt;=7,AH15&gt;=7), 10, IF(OR(AND(AA15&gt;=7,AH15&gt;=5),AND(AA15&gt;=5,AH15&gt;=7)),6,0)),
IF(Parameters!$D$30, IF(AND(AA15&gt;=10,AH15&gt;=10), 10, IF(OR(AND(AA15&gt;=10,AH15&gt;=5),AND(AA15&gt;=5,AH15&gt;=10)),6,0)),"no method")))))))</f>
        <v>6.6423611527035407</v>
      </c>
      <c r="U15" s="25">
        <f>IF(Parameters!$D$24 = 1, MAX(AB15, AI15),
IF(Parameters!$D$25 = 1, AVERAGE(AB15,AI15),
IF(Parameters!$D$26 = 1, IFERROR(GEOMEAN(AB15, AI15), 0),
IF(Parameters!$D$27, IF(AND(AB15=10,AI15=10),10,0),
IF(Parameters!$D$28, IF(AND(AB15&gt;=7,AI15&gt;=7),10,0),
IF(Parameters!$D$29, IF(AND(AB15&gt;=7,AI15&gt;=7), 10, IF(OR(AND(AB15&gt;=7,AI15&gt;=5),AND(AB15&gt;=5,AI15&gt;=7)),6,0)),
IF(Parameters!$D$30, IF(AND(AB15&gt;=10,AI15&gt;=10), 10, IF(OR(AND(AB15&gt;=10,AI15&gt;=5),AND(AB15&gt;=5,AI15&gt;=10)),6,0)),"no method")))))))</f>
        <v>4.5783132681100343</v>
      </c>
      <c r="V15" s="25">
        <f>IF(Parameters!$D$24 = 1, MAX(AC15, AJ15),
IF(Parameters!$D$25 = 1, AVERAGE(AC15,AJ15),
IF(Parameters!$D$26 = 1, IFERROR(GEOMEAN(AC15, AJ15), 0),
IF(Parameters!$D$27, IF(AND(AC15=10,AJ15=10),10,0),
IF(Parameters!$D$28, IF(AND(AC15&gt;=7,AJ15&gt;=7),10,0),
IF(Parameters!$D$29, IF(AND(AC15&gt;=7,AJ15&gt;=7), 10, IF(OR(AND(AC15&gt;=7,AJ15&gt;=5),AND(AC15&gt;=5,AJ15&gt;=7)),6,0)),
IF(Parameters!$D$30, IF(AND(AC15&gt;=10,AJ15&gt;=10), 10, IF(OR(AND(AC15&gt;=10,AJ15&gt;=5),AND(AC15&gt;=5,AJ15&gt;=10)),6,0)),"no method")))))))</f>
        <v>6.7453687816160208</v>
      </c>
      <c r="W15" s="25">
        <f>IF(Parameters!$D$24 = 1, MAX(AD15, AK15),
IF(Parameters!$D$25 = 1, AVERAGE(AD15,AK15),
IF(Parameters!$D$26 = 1, IFERROR(GEOMEAN(AD15, AK15), 0),
IF(Parameters!$D$27, IF(AND(AD15=10,AK15=10),10,0),
IF(Parameters!$D$28, IF(AND(AD15&gt;=7,AK15&gt;=7),10,0),
IF(Parameters!$D$29, IF(AND(AD15&gt;=7,AK15&gt;=7), 10, IF(OR(AND(AD15&gt;=7,AK15&gt;=5),AND(AD15&gt;=5,AK15&gt;=7)),6,0)),
IF(Parameters!$D$30, IF(AND(AD15&gt;=10,AK15&gt;=10), 10, IF(OR(AND(AD15&gt;=10,AK15&gt;=5),AND(AD15&gt;=5,AK15&gt;=10)),6,0)),"no method")))))))</f>
        <v>0</v>
      </c>
      <c r="X15" s="51"/>
      <c r="Y15" s="25">
        <f>IFERROR(Health!F15,NA())</f>
        <v>7.16</v>
      </c>
      <c r="Z15" s="25">
        <f>IFERROR(Food!F15,NA())</f>
        <v>4.2344497607655498</v>
      </c>
      <c r="AA15" s="26">
        <f>IFERROR(Macro!F15,NA())</f>
        <v>7.1900826446280997</v>
      </c>
      <c r="AB15" s="25">
        <f>IFERROR(Socioeconomic!F15,NA())</f>
        <v>3.71428571428571</v>
      </c>
      <c r="AC15" s="25">
        <f>IFERROR('Natural Hazard'!F15,NA())</f>
        <v>6.5</v>
      </c>
      <c r="AD15" s="25">
        <f>IFERROR(Conflict!F15,NA())</f>
        <v>0</v>
      </c>
      <c r="AE15" s="51"/>
      <c r="AF15" s="25">
        <f>IFERROR(Health!G15,NA())</f>
        <v>8.6961200000000005</v>
      </c>
      <c r="AG15" s="25" t="e">
        <f>IFERROR(Food!G15,NA())</f>
        <v>#N/A</v>
      </c>
      <c r="AH15" s="25">
        <f>IFERROR(Macro!G15,NA())</f>
        <v>6.1363636363636296</v>
      </c>
      <c r="AI15" s="25">
        <f>IFERROR(Socioeconomic!G15,NA())</f>
        <v>5.6433333333333398</v>
      </c>
      <c r="AJ15" s="25">
        <f>IFERROR('Natural Hazard'!G15,NA())</f>
        <v>7</v>
      </c>
      <c r="AK15" s="25">
        <f>IFERROR(Conflict!G15,NA())</f>
        <v>10</v>
      </c>
      <c r="AL15" s="51"/>
      <c r="AM15" s="27">
        <f>'Data Reliability'!H15</f>
        <v>0</v>
      </c>
      <c r="AN15" s="27">
        <f>'Data Reliability'!I15</f>
        <v>0.4</v>
      </c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</row>
    <row r="16" spans="1:53" x14ac:dyDescent="0.2">
      <c r="A16" s="63">
        <v>11</v>
      </c>
      <c r="B16" s="20" t="s">
        <v>27</v>
      </c>
      <c r="C16" s="20" t="s">
        <v>28</v>
      </c>
      <c r="D16" s="20" t="s">
        <v>552</v>
      </c>
      <c r="E16" s="20" t="s">
        <v>549</v>
      </c>
      <c r="F16" s="50"/>
      <c r="G16" s="22" cm="1">
        <f t="array" ref="G16">IF(Parameters!$D$34, SUM(IF(ISNUMBER(R16:W16),(IF(R16:W16&gt;=Parameters!$D$40,1,"")),""))+0.5*(SUM(IF(ISNUMBER(R16:W16),(IF(R16:W16&gt;=Parameters!$D$41,1,"")),""))-SUM(IF(ISNUMBER(R16:W16),(IF(R16:W16&gt;=Parameters!$D$40,1,"")),""))),0) +
   IF(Parameters!$D$35,SUM(IF(ISNUMBER(R16:W16),(IF(R16:W16&gt;=Parameters!$D$44,1,"")),"")),0) +
   IF(Parameters!$D$36,AVERAGE(IF(ISNUMBER(R16:W16),R16:W16)),0) +
   IF(Parameters!$D$37,IF(OR(IF(ISNUMBER(R16:W16),R16:W16)=0),0,GEOMEAN(IF(ISNUMBER(R16:W16),R16:W16))),0)</f>
        <v>3</v>
      </c>
      <c r="H16" s="23">
        <f t="shared" si="0"/>
        <v>3</v>
      </c>
      <c r="I16" s="241" t="str" cm="1">
        <f t="array" ref="I16">_xlfn.IFS('Data Reliability'!D16 &gt;= 0.666, "!!", AND('Data Reliability'!D16 &lt; 0.666,  'Data Reliability'!D16  &gt;= 0.333), "!", 'Data Reliability'!D16 &lt; 0.333, "")</f>
        <v/>
      </c>
      <c r="J16" s="22" cm="1">
        <f t="array" ref="J16">IF(Parameters!$D$34, SUM(IF(ISNUMBER(Y16:AD16),(IF(Y16:AD16&gt;=Parameters!$D$44,1,"")),""))+0.5*(SUM(IF(ISNUMBER(Y16:AD16),(IF(Y16:AD16&gt;=Parameters!$D$45,1,"")),""))-SUM(IF(ISNUMBER(Y16:AD16),(IF(Y16:AD16&gt;=Parameters!$D$44,1,"")),""))),0) +
   IF(Parameters!$D$35,SUM(IF(ISNUMBER(Y16:AD16),(IF(Y16:AD16&gt;=Parameters!$D$44,1,"")),"")),0) +
   IF(Parameters!$D$36,AVERAGE(IF(ISNUMBER(Y16:AD16),Y16:AD16)),0) +
   IF(Parameters!$D$37,IF(OR(IF(ISNUMBER(Y16:AD16),Y16:AD16)=0),0,GEOMEAN(IF(ISNUMBER(Y16:AD16),Y16:AD16))),0)</f>
        <v>4.5</v>
      </c>
      <c r="K16" s="23">
        <f t="shared" si="1"/>
        <v>4.5</v>
      </c>
      <c r="L16" s="241" t="str" cm="1">
        <f t="array" ref="L16">_xlfn.IFS('Data Reliability'!H16 &gt;= 0.666, "!!", AND('Data Reliability'!H16 &lt; 0.666,  'Data Reliability'!H16  &gt;= 0.333), "!", 'Data Reliability'!H16 &lt; 0.333, "")</f>
        <v/>
      </c>
      <c r="M16" s="21" cm="1">
        <f t="array" ref="M16">IF(Parameters!$D$34, SUM(IF(ISNUMBER(AF16:AK16),(IF(AF16:AK16&gt;=Parameters!$D$44,1,"")),""))+0.5*(SUM(IF(ISNUMBER(AF16:AK16),(IF(AF16:AK16&gt;=Parameters!$D$45,1,"")),""))-SUM(IF(ISNUMBER(AF16:AK16),(IF(AF16:AK16&gt;=Parameters!$D$44,1,"")),""))),0) +
   IF(Parameters!$D$35,SUM(IF(ISNUMBER(AF16:AK16),(IF(AF16:AK16&gt;=Parameters!$D$44,1,"")),"")),0) +
   IF(Parameters!$D$36,AVERAGE(IF(ISNUMBER(AF16:AK16),AF16:AK16)),0) +
   IF(Parameters!$D$37,IF(OR(IF(ISNUMBER(AF16:AK16),AF16:AK16)=0),0,GEOMEAN(IF(ISNUMBER(AF16:AK16),AF16:AK16))),0)</f>
        <v>1</v>
      </c>
      <c r="N16" s="23">
        <f t="shared" si="2"/>
        <v>1</v>
      </c>
      <c r="O16" s="241" t="str" cm="1">
        <f t="array" ref="O16">_xlfn.IFS('Data Reliability'!I16&gt;= 0.666, "!!", AND('Data Reliability'!I16 &lt; 0.666,  'Data Reliability'!I16 &gt;= 0.333), "!", 'Data Reliability'!I16 &lt; 0.333, "")</f>
        <v/>
      </c>
      <c r="P16" s="24"/>
      <c r="Q16" s="50"/>
      <c r="R16" s="25">
        <f>IF(Parameters!$D$24 = 1, MAX(Y16, AF16),
IF(Parameters!$D$25 = 1, AVERAGE(Y16,AF16),
IF(Parameters!$D$26 = 1, IFERROR(GEOMEAN(Y16, AF16), 0),
IF(Parameters!$D$27, IF(AND(Y16=10,AF16=10),10,0),
IF(Parameters!$D$28, IF(AND(Y16&gt;=7,AF16&gt;=7),10,0),
IF(Parameters!$D$29, IF(AND(Y16&gt;=7,AF16&gt;=7), 10, IF(OR(AND(Y16&gt;=7,AF16&gt;=5),AND(Y16&gt;=5,AF16&gt;=7)),6,0)),
IF(Parameters!$D$30, IF(AND(Y16&gt;=10,AF16&gt;=10), 10, IF(OR(AND(Y16&gt;=10,AF16&gt;=5),AND(Y16&gt;=5,AF16&gt;=10)),6,0)),"no method")))))))</f>
        <v>9.9111436893412659</v>
      </c>
      <c r="S16" s="25">
        <f>IF(Parameters!$D$24 = 1, MAX(Z16, AG16),
IF(Parameters!$D$25 = 1, AVERAGE(Z16,AG16),
IF(Parameters!$D$26 = 1, IFERROR(GEOMEAN(Z16, AG16), 0),
IF(Parameters!$D$27, IF(AND(Z16=10,AG16=10),10,0),
IF(Parameters!$D$28, IF(AND(Z16&gt;=7,AG16&gt;=7),10,0),
IF(Parameters!$D$29, IF(AND(Z16&gt;=7,AG16&gt;=7), 10, IF(OR(AND(Z16&gt;=7,AG16&gt;=5),AND(Z16&gt;=5,AG16&gt;=7)),6,0)),
IF(Parameters!$D$30, IF(AND(Z16&gt;=10,AG16&gt;=10), 10, IF(OR(AND(Z16&gt;=10,AG16&gt;=5),AND(Z16&gt;=5,AG16&gt;=10)),6,0)),"no method")))))))</f>
        <v>7.0456474738209014</v>
      </c>
      <c r="T16" s="25">
        <f>IF(Parameters!$D$24 = 1, MAX(AA16, AH16),
IF(Parameters!$D$25 = 1, AVERAGE(AA16,AH16),
IF(Parameters!$D$26 = 1, IFERROR(GEOMEAN(AA16, AH16), 0),
IF(Parameters!$D$27, IF(AND(AA16=10,AH16=10),10,0),
IF(Parameters!$D$28, IF(AND(AA16&gt;=7,AH16&gt;=7),10,0),
IF(Parameters!$D$29, IF(AND(AA16&gt;=7,AH16&gt;=7), 10, IF(OR(AND(AA16&gt;=7,AH16&gt;=5),AND(AA16&gt;=5,AH16&gt;=7)),6,0)),
IF(Parameters!$D$30, IF(AND(AA16&gt;=10,AH16&gt;=10), 10, IF(OR(AND(AA16&gt;=10,AH16&gt;=5),AND(AA16&gt;=5,AH16&gt;=10)),6,0)),"no method")))))))</f>
        <v>4.522670168666437</v>
      </c>
      <c r="U16" s="25">
        <f>IF(Parameters!$D$24 = 1, MAX(AB16, AI16),
IF(Parameters!$D$25 = 1, AVERAGE(AB16,AI16),
IF(Parameters!$D$26 = 1, IFERROR(GEOMEAN(AB16, AI16), 0),
IF(Parameters!$D$27, IF(AND(AB16=10,AI16=10),10,0),
IF(Parameters!$D$28, IF(AND(AB16&gt;=7,AI16&gt;=7),10,0),
IF(Parameters!$D$29, IF(AND(AB16&gt;=7,AI16&gt;=7), 10, IF(OR(AND(AB16&gt;=7,AI16&gt;=5),AND(AB16&gt;=5,AI16&gt;=7)),6,0)),
IF(Parameters!$D$30, IF(AND(AB16&gt;=10,AI16&gt;=10), 10, IF(OR(AND(AB16&gt;=10,AI16&gt;=5),AND(AB16&gt;=5,AI16&gt;=10)),6,0)),"no method")))))))</f>
        <v>9.6508013875584382</v>
      </c>
      <c r="V16" s="25">
        <f>IF(Parameters!$D$24 = 1, MAX(AC16, AJ16),
IF(Parameters!$D$25 = 1, AVERAGE(AC16,AJ16),
IF(Parameters!$D$26 = 1, IFERROR(GEOMEAN(AC16, AJ16), 0),
IF(Parameters!$D$27, IF(AND(AC16=10,AJ16=10),10,0),
IF(Parameters!$D$28, IF(AND(AC16&gt;=7,AJ16&gt;=7),10,0),
IF(Parameters!$D$29, IF(AND(AC16&gt;=7,AJ16&gt;=7), 10, IF(OR(AND(AC16&gt;=7,AJ16&gt;=5),AND(AC16&gt;=5,AJ16&gt;=7)),6,0)),
IF(Parameters!$D$30, IF(AND(AC16&gt;=10,AJ16&gt;=10), 10, IF(OR(AND(AC16&gt;=10,AJ16&gt;=5),AND(AC16&gt;=5,AJ16&gt;=10)),6,0)),"no method")))))))</f>
        <v>0</v>
      </c>
      <c r="W16" s="25">
        <f>IF(Parameters!$D$24 = 1, MAX(AD16, AK16),
IF(Parameters!$D$25 = 1, AVERAGE(AD16,AK16),
IF(Parameters!$D$26 = 1, IFERROR(GEOMEAN(AD16, AK16), 0),
IF(Parameters!$D$27, IF(AND(AD16=10,AK16=10),10,0),
IF(Parameters!$D$28, IF(AND(AD16&gt;=7,AK16&gt;=7),10,0),
IF(Parameters!$D$29, IF(AND(AD16&gt;=7,AK16&gt;=7), 10, IF(OR(AND(AD16&gt;=7,AK16&gt;=5),AND(AD16&gt;=5,AK16&gt;=7)),6,0)),
IF(Parameters!$D$30, IF(AND(AD16&gt;=10,AK16&gt;=10), 10, IF(OR(AND(AD16&gt;=10,AK16&gt;=5),AND(AD16&gt;=5,AK16&gt;=10)),6,0)),"no method")))))))</f>
        <v>0</v>
      </c>
      <c r="X16" s="51"/>
      <c r="Y16" s="25">
        <f>IFERROR(Health!F16,NA())</f>
        <v>10</v>
      </c>
      <c r="Z16" s="25">
        <f>IFERROR(Food!F16,NA())</f>
        <v>9.9282296650717701</v>
      </c>
      <c r="AA16" s="26">
        <f>IFERROR(Macro!F16,NA())</f>
        <v>10</v>
      </c>
      <c r="AB16" s="25">
        <f>IFERROR(Socioeconomic!F16,NA())</f>
        <v>10</v>
      </c>
      <c r="AC16" s="25">
        <f>IFERROR('Natural Hazard'!F16,NA())</f>
        <v>4.3333333333333304</v>
      </c>
      <c r="AD16" s="25">
        <f>IFERROR(Conflict!F16,NA())</f>
        <v>10</v>
      </c>
      <c r="AE16" s="51"/>
      <c r="AF16" s="25">
        <f>IFERROR(Health!G16,NA())</f>
        <v>9.8230769230769202</v>
      </c>
      <c r="AG16" s="25">
        <f>IFERROR(Food!G16,NA())</f>
        <v>5</v>
      </c>
      <c r="AH16" s="25">
        <f>IFERROR(Macro!G16,NA())</f>
        <v>2.0454545454545299</v>
      </c>
      <c r="AI16" s="25">
        <f>IFERROR(Socioeconomic!G16,NA())</f>
        <v>9.3137967422099894</v>
      </c>
      <c r="AJ16" s="25">
        <f>IFERROR('Natural Hazard'!G16,NA())</f>
        <v>0</v>
      </c>
      <c r="AK16" s="25">
        <f>IFERROR(Conflict!G16,NA())</f>
        <v>0</v>
      </c>
      <c r="AL16" s="50"/>
      <c r="AM16" s="27">
        <f>'Data Reliability'!H16</f>
        <v>0</v>
      </c>
      <c r="AN16" s="27">
        <f>'Data Reliability'!I16</f>
        <v>0.3</v>
      </c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</row>
    <row r="17" spans="1:53" x14ac:dyDescent="0.2">
      <c r="A17" s="63">
        <v>12</v>
      </c>
      <c r="B17" s="20" t="s">
        <v>29</v>
      </c>
      <c r="C17" s="20" t="s">
        <v>30</v>
      </c>
      <c r="D17" s="20" t="s">
        <v>553</v>
      </c>
      <c r="E17" s="20" t="s">
        <v>3</v>
      </c>
      <c r="F17" s="50"/>
      <c r="G17" s="22" cm="1">
        <f t="array" ref="G17">IF(Parameters!$D$34, SUM(IF(ISNUMBER(R17:W17),(IF(R17:W17&gt;=Parameters!$D$40,1,"")),""))+0.5*(SUM(IF(ISNUMBER(R17:W17),(IF(R17:W17&gt;=Parameters!$D$41,1,"")),""))-SUM(IF(ISNUMBER(R17:W17),(IF(R17:W17&gt;=Parameters!$D$40,1,"")),""))),0) +
   IF(Parameters!$D$35,SUM(IF(ISNUMBER(R17:W17),(IF(R17:W17&gt;=Parameters!$D$44,1,"")),"")),0) +
   IF(Parameters!$D$36,AVERAGE(IF(ISNUMBER(R17:W17),R17:W17)),0) +
   IF(Parameters!$D$37,IF(OR(IF(ISNUMBER(R17:W17),R17:W17)=0),0,GEOMEAN(IF(ISNUMBER(R17:W17),R17:W17))),0)</f>
        <v>0</v>
      </c>
      <c r="H17" s="23">
        <f t="shared" si="0"/>
        <v>0</v>
      </c>
      <c r="I17" s="241" t="str" cm="1">
        <f t="array" ref="I17">_xlfn.IFS('Data Reliability'!D17 &gt;= 0.666, "!!", AND('Data Reliability'!D17 &lt; 0.666,  'Data Reliability'!D17  &gt;= 0.333), "!", 'Data Reliability'!D17 &lt; 0.333, "")</f>
        <v/>
      </c>
      <c r="J17" s="22" cm="1">
        <f t="array" ref="J17">IF(Parameters!$D$34, SUM(IF(ISNUMBER(Y17:AD17),(IF(Y17:AD17&gt;=Parameters!$D$44,1,"")),""))+0.5*(SUM(IF(ISNUMBER(Y17:AD17),(IF(Y17:AD17&gt;=Parameters!$D$45,1,"")),""))-SUM(IF(ISNUMBER(Y17:AD17),(IF(Y17:AD17&gt;=Parameters!$D$44,1,"")),""))),0) +
   IF(Parameters!$D$35,SUM(IF(ISNUMBER(Y17:AD17),(IF(Y17:AD17&gt;=Parameters!$D$44,1,"")),"")),0) +
   IF(Parameters!$D$36,AVERAGE(IF(ISNUMBER(Y17:AD17),Y17:AD17)),0) +
   IF(Parameters!$D$37,IF(OR(IF(ISNUMBER(Y17:AD17),Y17:AD17)=0),0,GEOMEAN(IF(ISNUMBER(Y17:AD17),Y17:AD17))),0)</f>
        <v>0</v>
      </c>
      <c r="K17" s="23">
        <f t="shared" si="1"/>
        <v>0</v>
      </c>
      <c r="L17" s="241" t="str" cm="1">
        <f t="array" ref="L17">_xlfn.IFS('Data Reliability'!H17 &gt;= 0.666, "!!", AND('Data Reliability'!H17 &lt; 0.666,  'Data Reliability'!H17  &gt;= 0.333), "!", 'Data Reliability'!H17 &lt; 0.333, "")</f>
        <v/>
      </c>
      <c r="M17" s="21" cm="1">
        <f t="array" ref="M17">IF(Parameters!$D$34, SUM(IF(ISNUMBER(AF17:AK17),(IF(AF17:AK17&gt;=Parameters!$D$44,1,"")),""))+0.5*(SUM(IF(ISNUMBER(AF17:AK17),(IF(AF17:AK17&gt;=Parameters!$D$45,1,"")),""))-SUM(IF(ISNUMBER(AF17:AK17),(IF(AF17:AK17&gt;=Parameters!$D$44,1,"")),""))),0) +
   IF(Parameters!$D$35,SUM(IF(ISNUMBER(AF17:AK17),(IF(AF17:AK17&gt;=Parameters!$D$44,1,"")),"")),0) +
   IF(Parameters!$D$36,AVERAGE(IF(ISNUMBER(AF17:AK17),AF17:AK17)),0) +
   IF(Parameters!$D$37,IF(OR(IF(ISNUMBER(AF17:AK17),AF17:AK17)=0),0,GEOMEAN(IF(ISNUMBER(AF17:AK17),AF17:AK17))),0)</f>
        <v>1</v>
      </c>
      <c r="N17" s="23">
        <f t="shared" si="2"/>
        <v>1</v>
      </c>
      <c r="O17" s="241" t="str" cm="1">
        <f t="array" ref="O17">_xlfn.IFS('Data Reliability'!I17&gt;= 0.666, "!!", AND('Data Reliability'!I17 &lt; 0.666,  'Data Reliability'!I17 &gt;= 0.333), "!", 'Data Reliability'!I17 &lt; 0.333, "")</f>
        <v>!</v>
      </c>
      <c r="P17" s="24"/>
      <c r="Q17" s="50"/>
      <c r="R17" s="25">
        <f>IF(Parameters!$D$24 = 1, MAX(Y17, AF17),
IF(Parameters!$D$25 = 1, AVERAGE(Y17,AF17),
IF(Parameters!$D$26 = 1, IFERROR(GEOMEAN(Y17, AF17), 0),
IF(Parameters!$D$27, IF(AND(Y17=10,AF17=10),10,0),
IF(Parameters!$D$28, IF(AND(Y17&gt;=7,AF17&gt;=7),10,0),
IF(Parameters!$D$29, IF(AND(Y17&gt;=7,AF17&gt;=7), 10, IF(OR(AND(Y17&gt;=7,AF17&gt;=5),AND(Y17&gt;=5,AF17&gt;=7)),6,0)),
IF(Parameters!$D$30, IF(AND(Y17&gt;=10,AF17&gt;=10), 10, IF(OR(AND(Y17&gt;=10,AF17&gt;=5),AND(Y17&gt;=5,AF17&gt;=10)),6,0)),"no method")))))))</f>
        <v>4.4721359549995796</v>
      </c>
      <c r="S17" s="25">
        <f>IF(Parameters!$D$24 = 1, MAX(Z17, AG17),
IF(Parameters!$D$25 = 1, AVERAGE(Z17,AG17),
IF(Parameters!$D$26 = 1, IFERROR(GEOMEAN(Z17, AG17), 0),
IF(Parameters!$D$27, IF(AND(Z17=10,AG17=10),10,0),
IF(Parameters!$D$28, IF(AND(Z17&gt;=7,AG17&gt;=7),10,0),
IF(Parameters!$D$29, IF(AND(Z17&gt;=7,AG17&gt;=7), 10, IF(OR(AND(Z17&gt;=7,AG17&gt;=5),AND(Z17&gt;=5,AG17&gt;=7)),6,0)),
IF(Parameters!$D$30, IF(AND(Z17&gt;=10,AG17&gt;=10), 10, IF(OR(AND(Z17&gt;=10,AG17&gt;=5),AND(Z17&gt;=5,AG17&gt;=10)),6,0)),"no method")))))))</f>
        <v>0</v>
      </c>
      <c r="T17" s="25">
        <f>IF(Parameters!$D$24 = 1, MAX(AA17, AH17),
IF(Parameters!$D$25 = 1, AVERAGE(AA17,AH17),
IF(Parameters!$D$26 = 1, IFERROR(GEOMEAN(AA17, AH17), 0),
IF(Parameters!$D$27, IF(AND(AA17=10,AH17=10),10,0),
IF(Parameters!$D$28, IF(AND(AA17&gt;=7,AH17&gt;=7),10,0),
IF(Parameters!$D$29, IF(AND(AA17&gt;=7,AH17&gt;=7), 10, IF(OR(AND(AA17&gt;=7,AH17&gt;=5),AND(AA17&gt;=5,AH17&gt;=7)),6,0)),
IF(Parameters!$D$30, IF(AND(AA17&gt;=10,AH17&gt;=10), 10, IF(OR(AND(AA17&gt;=10,AH17&gt;=5),AND(AA17&gt;=5,AH17&gt;=10)),6,0)),"no method")))))))</f>
        <v>3.3028912953790801</v>
      </c>
      <c r="U17" s="25">
        <f>IF(Parameters!$D$24 = 1, MAX(AB17, AI17),
IF(Parameters!$D$25 = 1, AVERAGE(AB17,AI17),
IF(Parameters!$D$26 = 1, IFERROR(GEOMEAN(AB17, AI17), 0),
IF(Parameters!$D$27, IF(AND(AB17=10,AI17=10),10,0),
IF(Parameters!$D$28, IF(AND(AB17&gt;=7,AI17&gt;=7),10,0),
IF(Parameters!$D$29, IF(AND(AB17&gt;=7,AI17&gt;=7), 10, IF(OR(AND(AB17&gt;=7,AI17&gt;=5),AND(AB17&gt;=5,AI17&gt;=7)),6,0)),
IF(Parameters!$D$30, IF(AND(AB17&gt;=10,AI17&gt;=10), 10, IF(OR(AND(AB17&gt;=10,AI17&gt;=5),AND(AB17&gt;=5,AI17&gt;=10)),6,0)),"no method")))))))</f>
        <v>1.1338934190276821</v>
      </c>
      <c r="V17" s="25">
        <f>IF(Parameters!$D$24 = 1, MAX(AC17, AJ17),
IF(Parameters!$D$25 = 1, AVERAGE(AC17,AJ17),
IF(Parameters!$D$26 = 1, IFERROR(GEOMEAN(AC17, AJ17), 0),
IF(Parameters!$D$27, IF(AND(AC17=10,AJ17=10),10,0),
IF(Parameters!$D$28, IF(AND(AC17&gt;=7,AJ17&gt;=7),10,0),
IF(Parameters!$D$29, IF(AND(AC17&gt;=7,AJ17&gt;=7), 10, IF(OR(AND(AC17&gt;=7,AJ17&gt;=5),AND(AC17&gt;=5,AJ17&gt;=7)),6,0)),
IF(Parameters!$D$30, IF(AND(AC17&gt;=10,AJ17&gt;=10), 10, IF(OR(AND(AC17&gt;=10,AJ17&gt;=5),AND(AC17&gt;=5,AJ17&gt;=10)),6,0)),"no method")))))))</f>
        <v>0</v>
      </c>
      <c r="W17" s="25">
        <f>IF(Parameters!$D$24 = 1, MAX(AD17, AK17),
IF(Parameters!$D$25 = 1, AVERAGE(AD17,AK17),
IF(Parameters!$D$26 = 1, IFERROR(GEOMEAN(AD17, AK17), 0),
IF(Parameters!$D$27, IF(AND(AD17=10,AK17=10),10,0),
IF(Parameters!$D$28, IF(AND(AD17&gt;=7,AK17&gt;=7),10,0),
IF(Parameters!$D$29, IF(AND(AD17&gt;=7,AK17&gt;=7), 10, IF(OR(AND(AD17&gt;=7,AK17&gt;=5),AND(AD17&gt;=5,AK17&gt;=7)),6,0)),
IF(Parameters!$D$30, IF(AND(AD17&gt;=10,AK17&gt;=10), 10, IF(OR(AND(AD17&gt;=10,AK17&gt;=5),AND(AD17&gt;=5,AK17&gt;=10)),6,0)),"no method")))))))</f>
        <v>0</v>
      </c>
      <c r="X17" s="51"/>
      <c r="Y17" s="25">
        <f>IFERROR(Health!F17,NA())</f>
        <v>2</v>
      </c>
      <c r="Z17" s="25">
        <f>IFERROR(Food!F17,NA())</f>
        <v>0</v>
      </c>
      <c r="AA17" s="26">
        <f>IFERROR(Macro!F17,NA())</f>
        <v>2.1818181818181799</v>
      </c>
      <c r="AB17" s="25">
        <f>IFERROR(Socioeconomic!F17,NA())</f>
        <v>0.42857142857142899</v>
      </c>
      <c r="AC17" s="25">
        <f>IFERROR('Natural Hazard'!F17,NA())</f>
        <v>1.3333333333333299</v>
      </c>
      <c r="AD17" s="25">
        <f>IFERROR(Conflict!F17,NA())</f>
        <v>0</v>
      </c>
      <c r="AE17" s="51"/>
      <c r="AF17" s="25">
        <f>IFERROR(Health!G17,NA())</f>
        <v>10</v>
      </c>
      <c r="AG17" s="25" t="e">
        <f>IFERROR(Food!G17,NA())</f>
        <v>#N/A</v>
      </c>
      <c r="AH17" s="25">
        <f>IFERROR(Macro!G17,NA())</f>
        <v>5</v>
      </c>
      <c r="AI17" s="25">
        <f>IFERROR(Socioeconomic!G17,NA())</f>
        <v>3</v>
      </c>
      <c r="AJ17" s="25">
        <f>IFERROR('Natural Hazard'!G17,NA())</f>
        <v>0</v>
      </c>
      <c r="AK17" s="25">
        <f>IFERROR(Conflict!G17,NA())</f>
        <v>0</v>
      </c>
      <c r="AL17" s="50"/>
      <c r="AM17" s="27">
        <f>'Data Reliability'!H17</f>
        <v>0</v>
      </c>
      <c r="AN17" s="27">
        <f>'Data Reliability'!I17</f>
        <v>0.4</v>
      </c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</row>
    <row r="18" spans="1:53" x14ac:dyDescent="0.2">
      <c r="A18" s="63">
        <v>13</v>
      </c>
      <c r="B18" s="20" t="s">
        <v>31</v>
      </c>
      <c r="C18" s="20" t="s">
        <v>32</v>
      </c>
      <c r="D18" s="20" t="s">
        <v>552</v>
      </c>
      <c r="E18" s="20" t="s">
        <v>549</v>
      </c>
      <c r="F18" s="50"/>
      <c r="G18" s="22" cm="1">
        <f t="array" ref="G18">IF(Parameters!$D$34, SUM(IF(ISNUMBER(R18:W18),(IF(R18:W18&gt;=Parameters!$D$40,1,"")),""))+0.5*(SUM(IF(ISNUMBER(R18:W18),(IF(R18:W18&gt;=Parameters!$D$41,1,"")),""))-SUM(IF(ISNUMBER(R18:W18),(IF(R18:W18&gt;=Parameters!$D$40,1,"")),""))),0) +
   IF(Parameters!$D$35,SUM(IF(ISNUMBER(R18:W18),(IF(R18:W18&gt;=Parameters!$D$44,1,"")),"")),0) +
   IF(Parameters!$D$36,AVERAGE(IF(ISNUMBER(R18:W18),R18:W18)),0) +
   IF(Parameters!$D$37,IF(OR(IF(ISNUMBER(R18:W18),R18:W18)=0),0,GEOMEAN(IF(ISNUMBER(R18:W18),R18:W18))),0)</f>
        <v>1</v>
      </c>
      <c r="H18" s="23">
        <f t="shared" si="0"/>
        <v>1</v>
      </c>
      <c r="I18" s="241" t="str" cm="1">
        <f t="array" ref="I18">_xlfn.IFS('Data Reliability'!D18 &gt;= 0.666, "!!", AND('Data Reliability'!D18 &lt; 0.666,  'Data Reliability'!D18  &gt;= 0.333), "!", 'Data Reliability'!D18 &lt; 0.333, "")</f>
        <v/>
      </c>
      <c r="J18" s="22" cm="1">
        <f t="array" ref="J18">IF(Parameters!$D$34, SUM(IF(ISNUMBER(Y18:AD18),(IF(Y18:AD18&gt;=Parameters!$D$44,1,"")),""))+0.5*(SUM(IF(ISNUMBER(Y18:AD18),(IF(Y18:AD18&gt;=Parameters!$D$45,1,"")),""))-SUM(IF(ISNUMBER(Y18:AD18),(IF(Y18:AD18&gt;=Parameters!$D$44,1,"")),""))),0) +
   IF(Parameters!$D$35,SUM(IF(ISNUMBER(Y18:AD18),(IF(Y18:AD18&gt;=Parameters!$D$44,1,"")),"")),0) +
   IF(Parameters!$D$36,AVERAGE(IF(ISNUMBER(Y18:AD18),Y18:AD18)),0) +
   IF(Parameters!$D$37,IF(OR(IF(ISNUMBER(Y18:AD18),Y18:AD18)=0),0,GEOMEAN(IF(ISNUMBER(Y18:AD18),Y18:AD18))),0)</f>
        <v>2</v>
      </c>
      <c r="K18" s="23">
        <f t="shared" si="1"/>
        <v>2</v>
      </c>
      <c r="L18" s="241" t="str" cm="1">
        <f t="array" ref="L18">_xlfn.IFS('Data Reliability'!H18 &gt;= 0.666, "!!", AND('Data Reliability'!H18 &lt; 0.666,  'Data Reliability'!H18  &gt;= 0.333), "!", 'Data Reliability'!H18 &lt; 0.333, "")</f>
        <v/>
      </c>
      <c r="M18" s="21" cm="1">
        <f t="array" ref="M18">IF(Parameters!$D$34, SUM(IF(ISNUMBER(AF18:AK18),(IF(AF18:AK18&gt;=Parameters!$D$44,1,"")),""))+0.5*(SUM(IF(ISNUMBER(AF18:AK18),(IF(AF18:AK18&gt;=Parameters!$D$45,1,"")),""))-SUM(IF(ISNUMBER(AF18:AK18),(IF(AF18:AK18&gt;=Parameters!$D$44,1,"")),""))),0) +
   IF(Parameters!$D$35,SUM(IF(ISNUMBER(AF18:AK18),(IF(AF18:AK18&gt;=Parameters!$D$44,1,"")),"")),0) +
   IF(Parameters!$D$36,AVERAGE(IF(ISNUMBER(AF18:AK18),AF18:AK18)),0) +
   IF(Parameters!$D$37,IF(OR(IF(ISNUMBER(AF18:AK18),AF18:AK18)=0),0,GEOMEAN(IF(ISNUMBER(AF18:AK18),AF18:AK18))),0)</f>
        <v>0.5</v>
      </c>
      <c r="N18" s="23">
        <f t="shared" si="2"/>
        <v>0.5</v>
      </c>
      <c r="O18" s="241" t="str" cm="1">
        <f t="array" ref="O18">_xlfn.IFS('Data Reliability'!I18&gt;= 0.666, "!!", AND('Data Reliability'!I18 &lt; 0.666,  'Data Reliability'!I18 &gt;= 0.333), "!", 'Data Reliability'!I18 &lt; 0.333, "")</f>
        <v>!</v>
      </c>
      <c r="P18" s="24"/>
      <c r="Q18" s="50"/>
      <c r="R18" s="25">
        <f>IF(Parameters!$D$24 = 1, MAX(Y18, AF18),
IF(Parameters!$D$25 = 1, AVERAGE(Y18,AF18),
IF(Parameters!$D$26 = 1, IFERROR(GEOMEAN(Y18, AF18), 0),
IF(Parameters!$D$27, IF(AND(Y18=10,AF18=10),10,0),
IF(Parameters!$D$28, IF(AND(Y18&gt;=7,AF18&gt;=7),10,0),
IF(Parameters!$D$29, IF(AND(Y18&gt;=7,AF18&gt;=7), 10, IF(OR(AND(Y18&gt;=7,AF18&gt;=5),AND(Y18&gt;=5,AF18&gt;=7)),6,0)),
IF(Parameters!$D$30, IF(AND(Y18&gt;=10,AF18&gt;=10), 10, IF(OR(AND(Y18&gt;=10,AF18&gt;=5),AND(Y18&gt;=5,AF18&gt;=10)),6,0)),"no method")))))))</f>
        <v>6.0071111705531655</v>
      </c>
      <c r="S18" s="25">
        <f>IF(Parameters!$D$24 = 1, MAX(Z18, AG18),
IF(Parameters!$D$25 = 1, AVERAGE(Z18,AG18),
IF(Parameters!$D$26 = 1, IFERROR(GEOMEAN(Z18, AG18), 0),
IF(Parameters!$D$27, IF(AND(Z18=10,AG18=10),10,0),
IF(Parameters!$D$28, IF(AND(Z18&gt;=7,AG18&gt;=7),10,0),
IF(Parameters!$D$29, IF(AND(Z18&gt;=7,AG18&gt;=7), 10, IF(OR(AND(Z18&gt;=7,AG18&gt;=5),AND(Z18&gt;=5,AG18&gt;=7)),6,0)),
IF(Parameters!$D$30, IF(AND(Z18&gt;=10,AG18&gt;=10), 10, IF(OR(AND(Z18&gt;=10,AG18&gt;=5),AND(Z18&gt;=5,AG18&gt;=10)),6,0)),"no method")))))))</f>
        <v>0</v>
      </c>
      <c r="T18" s="25">
        <f>IF(Parameters!$D$24 = 1, MAX(AA18, AH18),
IF(Parameters!$D$25 = 1, AVERAGE(AA18,AH18),
IF(Parameters!$D$26 = 1, IFERROR(GEOMEAN(AA18, AH18), 0),
IF(Parameters!$D$27, IF(AND(AA18=10,AH18=10),10,0),
IF(Parameters!$D$28, IF(AND(AA18&gt;=7,AH18&gt;=7),10,0),
IF(Parameters!$D$29, IF(AND(AA18&gt;=7,AH18&gt;=7), 10, IF(OR(AND(AA18&gt;=7,AH18&gt;=5),AND(AA18&gt;=5,AH18&gt;=7)),6,0)),
IF(Parameters!$D$30, IF(AND(AA18&gt;=10,AH18&gt;=10), 10, IF(OR(AND(AA18&gt;=10,AH18&gt;=5),AND(AA18&gt;=5,AH18&gt;=10)),6,0)),"no method")))))))</f>
        <v>0</v>
      </c>
      <c r="U18" s="25">
        <f>IF(Parameters!$D$24 = 1, MAX(AB18, AI18),
IF(Parameters!$D$25 = 1, AVERAGE(AB18,AI18),
IF(Parameters!$D$26 = 1, IFERROR(GEOMEAN(AB18, AI18), 0),
IF(Parameters!$D$27, IF(AND(AB18=10,AI18=10),10,0),
IF(Parameters!$D$28, IF(AND(AB18&gt;=7,AI18&gt;=7),10,0),
IF(Parameters!$D$29, IF(AND(AB18&gt;=7,AI18&gt;=7), 10, IF(OR(AND(AB18&gt;=7,AI18&gt;=5),AND(AB18&gt;=5,AI18&gt;=7)),6,0)),
IF(Parameters!$D$30, IF(AND(AB18&gt;=10,AI18&gt;=10), 10, IF(OR(AND(AB18&gt;=10,AI18&gt;=5),AND(AB18&gt;=5,AI18&gt;=10)),6,0)),"no method")))))))</f>
        <v>5.2779866291174766</v>
      </c>
      <c r="V18" s="25">
        <f>IF(Parameters!$D$24 = 1, MAX(AC18, AJ18),
IF(Parameters!$D$25 = 1, AVERAGE(AC18,AJ18),
IF(Parameters!$D$26 = 1, IFERROR(GEOMEAN(AC18, AJ18), 0),
IF(Parameters!$D$27, IF(AND(AC18=10,AJ18=10),10,0),
IF(Parameters!$D$28, IF(AND(AC18&gt;=7,AJ18&gt;=7),10,0),
IF(Parameters!$D$29, IF(AND(AC18&gt;=7,AJ18&gt;=7), 10, IF(OR(AND(AC18&gt;=7,AJ18&gt;=5),AND(AC18&gt;=5,AJ18&gt;=7)),6,0)),
IF(Parameters!$D$30, IF(AND(AC18&gt;=10,AJ18&gt;=10), 10, IF(OR(AND(AC18&gt;=10,AJ18&gt;=5),AND(AC18&gt;=5,AJ18&gt;=10)),6,0)),"no method")))))))</f>
        <v>0</v>
      </c>
      <c r="W18" s="25">
        <f>IF(Parameters!$D$24 = 1, MAX(AD18, AK18),
IF(Parameters!$D$25 = 1, AVERAGE(AD18,AK18),
IF(Parameters!$D$26 = 1, IFERROR(GEOMEAN(AD18, AK18), 0),
IF(Parameters!$D$27, IF(AND(AD18=10,AK18=10),10,0),
IF(Parameters!$D$28, IF(AND(AD18&gt;=7,AK18&gt;=7),10,0),
IF(Parameters!$D$29, IF(AND(AD18&gt;=7,AK18&gt;=7), 10, IF(OR(AND(AD18&gt;=7,AK18&gt;=5),AND(AD18&gt;=5,AK18&gt;=7)),6,0)),
IF(Parameters!$D$30, IF(AND(AD18&gt;=10,AK18&gt;=10), 10, IF(OR(AND(AD18&gt;=10,AK18&gt;=5),AND(AD18&gt;=5,AK18&gt;=10)),6,0)),"no method")))))))</f>
        <v>0</v>
      </c>
      <c r="X18" s="51"/>
      <c r="Y18" s="25">
        <f>IFERROR(Health!F18,NA())</f>
        <v>9.5</v>
      </c>
      <c r="Z18" s="25">
        <f>IFERROR(Food!F18,NA())</f>
        <v>8.6124401913875595</v>
      </c>
      <c r="AA18" s="26">
        <f>IFERROR(Macro!F18,NA())</f>
        <v>8.1322314049586808</v>
      </c>
      <c r="AB18" s="25">
        <f>IFERROR(Socioeconomic!F18,NA())</f>
        <v>9.28571428571429</v>
      </c>
      <c r="AC18" s="25">
        <f>IFERROR('Natural Hazard'!F18,NA())</f>
        <v>3.1666666666666701</v>
      </c>
      <c r="AD18" s="25">
        <f>IFERROR(Conflict!F18,NA())</f>
        <v>0</v>
      </c>
      <c r="AE18" s="51"/>
      <c r="AF18" s="25">
        <f>IFERROR(Health!G18,NA())</f>
        <v>3.7984615384615399</v>
      </c>
      <c r="AG18" s="25" t="e">
        <f>IFERROR(Food!G18,NA())</f>
        <v>#N/A</v>
      </c>
      <c r="AH18" s="25">
        <f>IFERROR(Macro!G18,NA())</f>
        <v>0</v>
      </c>
      <c r="AI18" s="25">
        <f>IFERROR(Socioeconomic!G18,NA())</f>
        <v>3</v>
      </c>
      <c r="AJ18" s="25">
        <f>IFERROR('Natural Hazard'!G18,NA())</f>
        <v>0</v>
      </c>
      <c r="AK18" s="25">
        <f>IFERROR(Conflict!G18,NA())</f>
        <v>8.77545934736305</v>
      </c>
      <c r="AL18" s="50"/>
      <c r="AM18" s="27">
        <f>'Data Reliability'!H18</f>
        <v>0</v>
      </c>
      <c r="AN18" s="27">
        <f>'Data Reliability'!I18</f>
        <v>0.4</v>
      </c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</row>
    <row r="19" spans="1:53" x14ac:dyDescent="0.2">
      <c r="A19" s="63">
        <v>14</v>
      </c>
      <c r="B19" s="20" t="s">
        <v>33</v>
      </c>
      <c r="C19" s="20" t="s">
        <v>34</v>
      </c>
      <c r="D19" s="20" t="s">
        <v>552</v>
      </c>
      <c r="E19" s="20" t="s">
        <v>549</v>
      </c>
      <c r="F19" s="50"/>
      <c r="G19" s="22" cm="1">
        <f t="array" ref="G19">IF(Parameters!$D$34, SUM(IF(ISNUMBER(R19:W19),(IF(R19:W19&gt;=Parameters!$D$40,1,"")),""))+0.5*(SUM(IF(ISNUMBER(R19:W19),(IF(R19:W19&gt;=Parameters!$D$41,1,"")),""))-SUM(IF(ISNUMBER(R19:W19),(IF(R19:W19&gt;=Parameters!$D$40,1,"")),""))),0) +
   IF(Parameters!$D$35,SUM(IF(ISNUMBER(R19:W19),(IF(R19:W19&gt;=Parameters!$D$44,1,"")),"")),0) +
   IF(Parameters!$D$36,AVERAGE(IF(ISNUMBER(R19:W19),R19:W19)),0) +
   IF(Parameters!$D$37,IF(OR(IF(ISNUMBER(R19:W19),R19:W19)=0),0,GEOMEAN(IF(ISNUMBER(R19:W19),R19:W19))),0)</f>
        <v>4</v>
      </c>
      <c r="H19" s="23">
        <f t="shared" si="0"/>
        <v>4</v>
      </c>
      <c r="I19" s="241" t="str" cm="1">
        <f t="array" ref="I19">_xlfn.IFS('Data Reliability'!D19 &gt;= 0.666, "!!", AND('Data Reliability'!D19 &lt; 0.666,  'Data Reliability'!D19  &gt;= 0.333), "!", 'Data Reliability'!D19 &lt; 0.333, "")</f>
        <v/>
      </c>
      <c r="J19" s="22" cm="1">
        <f t="array" ref="J19">IF(Parameters!$D$34, SUM(IF(ISNUMBER(Y19:AD19),(IF(Y19:AD19&gt;=Parameters!$D$44,1,"")),""))+0.5*(SUM(IF(ISNUMBER(Y19:AD19),(IF(Y19:AD19&gt;=Parameters!$D$45,1,"")),""))-SUM(IF(ISNUMBER(Y19:AD19),(IF(Y19:AD19&gt;=Parameters!$D$44,1,"")),""))),0) +
   IF(Parameters!$D$35,SUM(IF(ISNUMBER(Y19:AD19),(IF(Y19:AD19&gt;=Parameters!$D$44,1,"")),"")),0) +
   IF(Parameters!$D$36,AVERAGE(IF(ISNUMBER(Y19:AD19),Y19:AD19)),0) +
   IF(Parameters!$D$37,IF(OR(IF(ISNUMBER(Y19:AD19),Y19:AD19)=0),0,GEOMEAN(IF(ISNUMBER(Y19:AD19),Y19:AD19))),0)</f>
        <v>3.5</v>
      </c>
      <c r="K19" s="23">
        <f t="shared" si="1"/>
        <v>3.5</v>
      </c>
      <c r="L19" s="241" t="str" cm="1">
        <f t="array" ref="L19">_xlfn.IFS('Data Reliability'!H19 &gt;= 0.666, "!!", AND('Data Reliability'!H19 &lt; 0.666,  'Data Reliability'!H19  &gt;= 0.333), "!", 'Data Reliability'!H19 &lt; 0.333, "")</f>
        <v/>
      </c>
      <c r="M19" s="21" cm="1">
        <f t="array" ref="M19">IF(Parameters!$D$34, SUM(IF(ISNUMBER(AF19:AK19),(IF(AF19:AK19&gt;=Parameters!$D$44,1,"")),""))+0.5*(SUM(IF(ISNUMBER(AF19:AK19),(IF(AF19:AK19&gt;=Parameters!$D$45,1,"")),""))-SUM(IF(ISNUMBER(AF19:AK19),(IF(AF19:AK19&gt;=Parameters!$D$44,1,"")),""))),0) +
   IF(Parameters!$D$35,SUM(IF(ISNUMBER(AF19:AK19),(IF(AF19:AK19&gt;=Parameters!$D$44,1,"")),"")),0) +
   IF(Parameters!$D$36,AVERAGE(IF(ISNUMBER(AF19:AK19),AF19:AK19)),0) +
   IF(Parameters!$D$37,IF(OR(IF(ISNUMBER(AF19:AK19),AF19:AK19)=0),0,GEOMEAN(IF(ISNUMBER(AF19:AK19),AF19:AK19))),0)</f>
        <v>2.5</v>
      </c>
      <c r="N19" s="23">
        <f t="shared" si="2"/>
        <v>2.5</v>
      </c>
      <c r="O19" s="241" t="str" cm="1">
        <f t="array" ref="O19">_xlfn.IFS('Data Reliability'!I19&gt;= 0.666, "!!", AND('Data Reliability'!I19 &lt; 0.666,  'Data Reliability'!I19 &gt;= 0.333), "!", 'Data Reliability'!I19 &lt; 0.333, "")</f>
        <v/>
      </c>
      <c r="P19" s="24"/>
      <c r="Q19" s="50"/>
      <c r="R19" s="25">
        <f>IF(Parameters!$D$24 = 1, MAX(Y19, AF19),
IF(Parameters!$D$25 = 1, AVERAGE(Y19,AF19),
IF(Parameters!$D$26 = 1, IFERROR(GEOMEAN(Y19, AF19), 0),
IF(Parameters!$D$27, IF(AND(Y19=10,AF19=10),10,0),
IF(Parameters!$D$28, IF(AND(Y19&gt;=7,AF19&gt;=7),10,0),
IF(Parameters!$D$29, IF(AND(Y19&gt;=7,AF19&gt;=7), 10, IF(OR(AND(Y19&gt;=7,AF19&gt;=5),AND(Y19&gt;=5,AF19&gt;=7)),6,0)),
IF(Parameters!$D$30, IF(AND(Y19&gt;=10,AF19&gt;=10), 10, IF(OR(AND(Y19&gt;=10,AF19&gt;=5),AND(Y19&gt;=5,AF19&gt;=10)),6,0)),"no method")))))))</f>
        <v>7.7836119754658499</v>
      </c>
      <c r="S19" s="25">
        <f>IF(Parameters!$D$24 = 1, MAX(Z19, AG19),
IF(Parameters!$D$25 = 1, AVERAGE(Z19,AG19),
IF(Parameters!$D$26 = 1, IFERROR(GEOMEAN(Z19, AG19), 0),
IF(Parameters!$D$27, IF(AND(Z19=10,AG19=10),10,0),
IF(Parameters!$D$28, IF(AND(Z19&gt;=7,AG19&gt;=7),10,0),
IF(Parameters!$D$29, IF(AND(Z19&gt;=7,AG19&gt;=7), 10, IF(OR(AND(Z19&gt;=7,AG19&gt;=5),AND(Z19&gt;=5,AG19&gt;=7)),6,0)),
IF(Parameters!$D$30, IF(AND(Z19&gt;=10,AG19&gt;=10), 10, IF(OR(AND(Z19&gt;=10,AG19&gt;=5),AND(Z19&gt;=5,AG19&gt;=10)),6,0)),"no method")))))))</f>
        <v>9.3573398256363536</v>
      </c>
      <c r="T19" s="25">
        <f>IF(Parameters!$D$24 = 1, MAX(AA19, AH19),
IF(Parameters!$D$25 = 1, AVERAGE(AA19,AH19),
IF(Parameters!$D$26 = 1, IFERROR(GEOMEAN(AA19, AH19), 0),
IF(Parameters!$D$27, IF(AND(AA19=10,AH19=10),10,0),
IF(Parameters!$D$28, IF(AND(AA19&gt;=7,AH19&gt;=7),10,0),
IF(Parameters!$D$29, IF(AND(AA19&gt;=7,AH19&gt;=7), 10, IF(OR(AND(AA19&gt;=7,AH19&gt;=5),AND(AA19&gt;=5,AH19&gt;=7)),6,0)),
IF(Parameters!$D$30, IF(AND(AA19&gt;=10,AH19&gt;=10), 10, IF(OR(AND(AA19&gt;=10,AH19&gt;=5),AND(AA19&gt;=5,AH19&gt;=10)),6,0)),"no method")))))))</f>
        <v>2.6546813052524518</v>
      </c>
      <c r="U19" s="25">
        <f>IF(Parameters!$D$24 = 1, MAX(AB19, AI19),
IF(Parameters!$D$25 = 1, AVERAGE(AB19,AI19),
IF(Parameters!$D$26 = 1, IFERROR(GEOMEAN(AB19, AI19), 0),
IF(Parameters!$D$27, IF(AND(AB19=10,AI19=10),10,0),
IF(Parameters!$D$28, IF(AND(AB19&gt;=7,AI19&gt;=7),10,0),
IF(Parameters!$D$29, IF(AND(AB19&gt;=7,AI19&gt;=7), 10, IF(OR(AND(AB19&gt;=7,AI19&gt;=5),AND(AB19&gt;=5,AI19&gt;=7)),6,0)),
IF(Parameters!$D$30, IF(AND(AB19&gt;=10,AI19&gt;=10), 10, IF(OR(AND(AB19&gt;=10,AI19&gt;=5),AND(AB19&gt;=5,AI19&gt;=10)),6,0)),"no method")))))))</f>
        <v>8.2462112512353194</v>
      </c>
      <c r="V19" s="25">
        <f>IF(Parameters!$D$24 = 1, MAX(AC19, AJ19),
IF(Parameters!$D$25 = 1, AVERAGE(AC19,AJ19),
IF(Parameters!$D$26 = 1, IFERROR(GEOMEAN(AC19, AJ19), 0),
IF(Parameters!$D$27, IF(AND(AC19=10,AJ19=10),10,0),
IF(Parameters!$D$28, IF(AND(AC19&gt;=7,AJ19&gt;=7),10,0),
IF(Parameters!$D$29, IF(AND(AC19&gt;=7,AJ19&gt;=7), 10, IF(OR(AND(AC19&gt;=7,AJ19&gt;=5),AND(AC19&gt;=5,AJ19&gt;=7)),6,0)),
IF(Parameters!$D$30, IF(AND(AC19&gt;=10,AJ19&gt;=10), 10, IF(OR(AND(AC19&gt;=10,AJ19&gt;=5),AND(AC19&gt;=5,AJ19&gt;=10)),6,0)),"no method")))))))</f>
        <v>0</v>
      </c>
      <c r="W19" s="25">
        <f>IF(Parameters!$D$24 = 1, MAX(AD19, AK19),
IF(Parameters!$D$25 = 1, AVERAGE(AD19,AK19),
IF(Parameters!$D$26 = 1, IFERROR(GEOMEAN(AD19, AK19), 0),
IF(Parameters!$D$27, IF(AND(AD19=10,AK19=10),10,0),
IF(Parameters!$D$28, IF(AND(AD19&gt;=7,AK19&gt;=7),10,0),
IF(Parameters!$D$29, IF(AND(AD19&gt;=7,AK19&gt;=7), 10, IF(OR(AND(AD19&gt;=7,AK19&gt;=5),AND(AD19&gt;=5,AK19&gt;=7)),6,0)),
IF(Parameters!$D$30, IF(AND(AD19&gt;=10,AK19&gt;=10), 10, IF(OR(AND(AD19&gt;=10,AK19&gt;=5),AND(AD19&gt;=5,AK19&gt;=10)),6,0)),"no method")))))))</f>
        <v>10</v>
      </c>
      <c r="X19" s="51"/>
      <c r="Y19" s="25">
        <f>IFERROR(Health!F19,NA())</f>
        <v>10</v>
      </c>
      <c r="Z19" s="25">
        <f>IFERROR(Food!F19,NA())</f>
        <v>8.7559808612440193</v>
      </c>
      <c r="AA19" s="26">
        <f>IFERROR(Macro!F19,NA())</f>
        <v>7.7520661157024797</v>
      </c>
      <c r="AB19" s="25">
        <f>IFERROR(Socioeconomic!F19,NA())</f>
        <v>9.71428571428571</v>
      </c>
      <c r="AC19" s="25">
        <f>IFERROR('Natural Hazard'!F19,NA())</f>
        <v>4.5</v>
      </c>
      <c r="AD19" s="25">
        <f>IFERROR(Conflict!F19,NA())</f>
        <v>10</v>
      </c>
      <c r="AE19" s="51"/>
      <c r="AF19" s="25">
        <f>IFERROR(Health!G19,NA())</f>
        <v>6.0584615384615397</v>
      </c>
      <c r="AG19" s="25">
        <f>IFERROR(Food!G19,NA())</f>
        <v>10</v>
      </c>
      <c r="AH19" s="25">
        <f>IFERROR(Macro!G19,NA())</f>
        <v>0.90909090909091705</v>
      </c>
      <c r="AI19" s="25">
        <f>IFERROR(Socioeconomic!G19,NA())</f>
        <v>7</v>
      </c>
      <c r="AJ19" s="25">
        <f>IFERROR('Natural Hazard'!G19,NA())</f>
        <v>0</v>
      </c>
      <c r="AK19" s="25">
        <f>IFERROR(Conflict!G19,NA())</f>
        <v>10</v>
      </c>
      <c r="AL19" s="50"/>
      <c r="AM19" s="27">
        <f>'Data Reliability'!H19</f>
        <v>0</v>
      </c>
      <c r="AN19" s="27">
        <f>'Data Reliability'!I19</f>
        <v>0.2</v>
      </c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</row>
    <row r="20" spans="1:53" x14ac:dyDescent="0.2">
      <c r="A20" s="63">
        <v>15</v>
      </c>
      <c r="B20" s="20" t="s">
        <v>35</v>
      </c>
      <c r="C20" s="20" t="s">
        <v>36</v>
      </c>
      <c r="D20" s="20" t="s">
        <v>551</v>
      </c>
      <c r="E20" s="20" t="s">
        <v>549</v>
      </c>
      <c r="F20" s="50"/>
      <c r="G20" s="22" cm="1">
        <f t="array" ref="G20">IF(Parameters!$D$34, SUM(IF(ISNUMBER(R20:W20),(IF(R20:W20&gt;=Parameters!$D$40,1,"")),""))+0.5*(SUM(IF(ISNUMBER(R20:W20),(IF(R20:W20&gt;=Parameters!$D$41,1,"")),""))-SUM(IF(ISNUMBER(R20:W20),(IF(R20:W20&gt;=Parameters!$D$40,1,"")),""))),0) +
   IF(Parameters!$D$35,SUM(IF(ISNUMBER(R20:W20),(IF(R20:W20&gt;=Parameters!$D$44,1,"")),"")),0) +
   IF(Parameters!$D$36,AVERAGE(IF(ISNUMBER(R20:W20),R20:W20)),0) +
   IF(Parameters!$D$37,IF(OR(IF(ISNUMBER(R20:W20),R20:W20)=0),0,GEOMEAN(IF(ISNUMBER(R20:W20),R20:W20))),0)</f>
        <v>3</v>
      </c>
      <c r="H20" s="23">
        <f t="shared" si="0"/>
        <v>3</v>
      </c>
      <c r="I20" s="241" t="str" cm="1">
        <f t="array" ref="I20">_xlfn.IFS('Data Reliability'!D20 &gt;= 0.666, "!!", AND('Data Reliability'!D20 &lt; 0.666,  'Data Reliability'!D20  &gt;= 0.333), "!", 'Data Reliability'!D20 &lt; 0.333, "")</f>
        <v/>
      </c>
      <c r="J20" s="22" cm="1">
        <f t="array" ref="J20">IF(Parameters!$D$34, SUM(IF(ISNUMBER(Y20:AD20),(IF(Y20:AD20&gt;=Parameters!$D$44,1,"")),""))+0.5*(SUM(IF(ISNUMBER(Y20:AD20),(IF(Y20:AD20&gt;=Parameters!$D$45,1,"")),""))-SUM(IF(ISNUMBER(Y20:AD20),(IF(Y20:AD20&gt;=Parameters!$D$44,1,"")),""))),0) +
   IF(Parameters!$D$35,SUM(IF(ISNUMBER(Y20:AD20),(IF(Y20:AD20&gt;=Parameters!$D$44,1,"")),"")),0) +
   IF(Parameters!$D$36,AVERAGE(IF(ISNUMBER(Y20:AD20),Y20:AD20)),0) +
   IF(Parameters!$D$37,IF(OR(IF(ISNUMBER(Y20:AD20),Y20:AD20)=0),0,GEOMEAN(IF(ISNUMBER(Y20:AD20),Y20:AD20))),0)</f>
        <v>2</v>
      </c>
      <c r="K20" s="23">
        <f t="shared" si="1"/>
        <v>2</v>
      </c>
      <c r="L20" s="241" t="str" cm="1">
        <f t="array" ref="L20">_xlfn.IFS('Data Reliability'!H20 &gt;= 0.666, "!!", AND('Data Reliability'!H20 &lt; 0.666,  'Data Reliability'!H20  &gt;= 0.333), "!", 'Data Reliability'!H20 &lt; 0.333, "")</f>
        <v/>
      </c>
      <c r="M20" s="21" cm="1">
        <f t="array" ref="M20">IF(Parameters!$D$34, SUM(IF(ISNUMBER(AF20:AK20),(IF(AF20:AK20&gt;=Parameters!$D$44,1,"")),""))+0.5*(SUM(IF(ISNUMBER(AF20:AK20),(IF(AF20:AK20&gt;=Parameters!$D$45,1,"")),""))-SUM(IF(ISNUMBER(AF20:AK20),(IF(AF20:AK20&gt;=Parameters!$D$44,1,"")),""))),0) +
   IF(Parameters!$D$35,SUM(IF(ISNUMBER(AF20:AK20),(IF(AF20:AK20&gt;=Parameters!$D$44,1,"")),"")),0) +
   IF(Parameters!$D$36,AVERAGE(IF(ISNUMBER(AF20:AK20),AF20:AK20)),0) +
   IF(Parameters!$D$37,IF(OR(IF(ISNUMBER(AF20:AK20),AF20:AK20)=0),0,GEOMEAN(IF(ISNUMBER(AF20:AK20),AF20:AK20))),0)</f>
        <v>2</v>
      </c>
      <c r="N20" s="23">
        <f t="shared" si="2"/>
        <v>2</v>
      </c>
      <c r="O20" s="241" t="str" cm="1">
        <f t="array" ref="O20">_xlfn.IFS('Data Reliability'!I20&gt;= 0.666, "!!", AND('Data Reliability'!I20 &lt; 0.666,  'Data Reliability'!I20 &gt;= 0.333), "!", 'Data Reliability'!I20 &lt; 0.333, "")</f>
        <v>!</v>
      </c>
      <c r="P20" s="24"/>
      <c r="Q20" s="50"/>
      <c r="R20" s="25">
        <f>IF(Parameters!$D$24 = 1, MAX(Y20, AF20),
IF(Parameters!$D$25 = 1, AVERAGE(Y20,AF20),
IF(Parameters!$D$26 = 1, IFERROR(GEOMEAN(Y20, AF20), 0),
IF(Parameters!$D$27, IF(AND(Y20=10,AF20=10),10,0),
IF(Parameters!$D$28, IF(AND(Y20&gt;=7,AF20&gt;=7),10,0),
IF(Parameters!$D$29, IF(AND(Y20&gt;=7,AF20&gt;=7), 10, IF(OR(AND(Y20&gt;=7,AF20&gt;=5),AND(Y20&gt;=5,AF20&gt;=7)),6,0)),
IF(Parameters!$D$30, IF(AND(Y20&gt;=10,AF20&gt;=10), 10, IF(OR(AND(Y20&gt;=10,AF20&gt;=5),AND(Y20&gt;=5,AF20&gt;=10)),6,0)),"no method")))))))</f>
        <v>7.4872762494078602</v>
      </c>
      <c r="S20" s="25">
        <f>IF(Parameters!$D$24 = 1, MAX(Z20, AG20),
IF(Parameters!$D$25 = 1, AVERAGE(Z20,AG20),
IF(Parameters!$D$26 = 1, IFERROR(GEOMEAN(Z20, AG20), 0),
IF(Parameters!$D$27, IF(AND(Z20=10,AG20=10),10,0),
IF(Parameters!$D$28, IF(AND(Z20&gt;=7,AG20&gt;=7),10,0),
IF(Parameters!$D$29, IF(AND(Z20&gt;=7,AG20&gt;=7), 10, IF(OR(AND(Z20&gt;=7,AG20&gt;=5),AND(Z20&gt;=5,AG20&gt;=7)),6,0)),
IF(Parameters!$D$30, IF(AND(Z20&gt;=10,AG20&gt;=10), 10, IF(OR(AND(Z20&gt;=10,AG20&gt;=5),AND(Z20&gt;=5,AG20&gt;=10)),6,0)),"no method")))))))</f>
        <v>0</v>
      </c>
      <c r="T20" s="25">
        <f>IF(Parameters!$D$24 = 1, MAX(AA20, AH20),
IF(Parameters!$D$25 = 1, AVERAGE(AA20,AH20),
IF(Parameters!$D$26 = 1, IFERROR(GEOMEAN(AA20, AH20), 0),
IF(Parameters!$D$27, IF(AND(AA20=10,AH20=10),10,0),
IF(Parameters!$D$28, IF(AND(AA20&gt;=7,AH20&gt;=7),10,0),
IF(Parameters!$D$29, IF(AND(AA20&gt;=7,AH20&gt;=7), 10, IF(OR(AND(AA20&gt;=7,AH20&gt;=5),AND(AA20&gt;=5,AH20&gt;=7)),6,0)),
IF(Parameters!$D$30, IF(AND(AA20&gt;=10,AH20&gt;=10), 10, IF(OR(AND(AA20&gt;=10,AH20&gt;=5),AND(AA20&gt;=5,AH20&gt;=10)),6,0)),"no method")))))))</f>
        <v>7.1974409009149767</v>
      </c>
      <c r="U20" s="25">
        <f>IF(Parameters!$D$24 = 1, MAX(AB20, AI20),
IF(Parameters!$D$25 = 1, AVERAGE(AB20,AI20),
IF(Parameters!$D$26 = 1, IFERROR(GEOMEAN(AB20, AI20), 0),
IF(Parameters!$D$27, IF(AND(AB20=10,AI20=10),10,0),
IF(Parameters!$D$28, IF(AND(AB20&gt;=7,AI20&gt;=7),10,0),
IF(Parameters!$D$29, IF(AND(AB20&gt;=7,AI20&gt;=7), 10, IF(OR(AND(AB20&gt;=7,AI20&gt;=5),AND(AB20&gt;=5,AI20&gt;=7)),6,0)),
IF(Parameters!$D$30, IF(AND(AB20&gt;=10,AI20&gt;=10), 10, IF(OR(AND(AB20&gt;=10,AI20&gt;=5),AND(AB20&gt;=5,AI20&gt;=10)),6,0)),"no method")))))))</f>
        <v>8.2807867121082523</v>
      </c>
      <c r="V20" s="25">
        <f>IF(Parameters!$D$24 = 1, MAX(AC20, AJ20),
IF(Parameters!$D$25 = 1, AVERAGE(AC20,AJ20),
IF(Parameters!$D$26 = 1, IFERROR(GEOMEAN(AC20, AJ20), 0),
IF(Parameters!$D$27, IF(AND(AC20=10,AJ20=10),10,0),
IF(Parameters!$D$28, IF(AND(AC20&gt;=7,AJ20&gt;=7),10,0),
IF(Parameters!$D$29, IF(AND(AC20&gt;=7,AJ20&gt;=7), 10, IF(OR(AND(AC20&gt;=7,AJ20&gt;=5),AND(AC20&gt;=5,AJ20&gt;=7)),6,0)),
IF(Parameters!$D$30, IF(AND(AC20&gt;=10,AJ20&gt;=10), 10, IF(OR(AND(AC20&gt;=10,AJ20&gt;=5),AND(AC20&gt;=5,AJ20&gt;=10)),6,0)),"no method")))))))</f>
        <v>0</v>
      </c>
      <c r="W20" s="25">
        <f>IF(Parameters!$D$24 = 1, MAX(AD20, AK20),
IF(Parameters!$D$25 = 1, AVERAGE(AD20,AK20),
IF(Parameters!$D$26 = 1, IFERROR(GEOMEAN(AD20, AK20), 0),
IF(Parameters!$D$27, IF(AND(AD20=10,AK20=10),10,0),
IF(Parameters!$D$28, IF(AND(AD20&gt;=7,AK20&gt;=7),10,0),
IF(Parameters!$D$29, IF(AND(AD20&gt;=7,AK20&gt;=7), 10, IF(OR(AND(AD20&gt;=7,AK20&gt;=5),AND(AD20&gt;=5,AK20&gt;=7)),6,0)),
IF(Parameters!$D$30, IF(AND(AD20&gt;=10,AK20&gt;=10), 10, IF(OR(AND(AD20&gt;=10,AK20&gt;=5),AND(AD20&gt;=5,AK20&gt;=10)),6,0)),"no method")))))))</f>
        <v>0</v>
      </c>
      <c r="X20" s="51"/>
      <c r="Y20" s="25">
        <f>IFERROR(Health!F20,NA())</f>
        <v>8</v>
      </c>
      <c r="Z20" s="25">
        <f>IFERROR(Food!F20,NA())</f>
        <v>8.03827751196172</v>
      </c>
      <c r="AA20" s="26">
        <f>IFERROR(Macro!F20,NA())</f>
        <v>6.5123966942148801</v>
      </c>
      <c r="AB20" s="25">
        <f>IFERROR(Socioeconomic!F20,NA())</f>
        <v>6.8571428571428603</v>
      </c>
      <c r="AC20" s="25">
        <f>IFERROR('Natural Hazard'!F20,NA())</f>
        <v>10</v>
      </c>
      <c r="AD20" s="25">
        <f>IFERROR(Conflict!F20,NA())</f>
        <v>0</v>
      </c>
      <c r="AE20" s="51"/>
      <c r="AF20" s="25">
        <f>IFERROR(Health!G20,NA())</f>
        <v>7.0074132043683797</v>
      </c>
      <c r="AG20" s="25" t="e">
        <f>IFERROR(Food!G20,NA())</f>
        <v>#N/A</v>
      </c>
      <c r="AH20" s="25">
        <f>IFERROR(Macro!G20,NA())</f>
        <v>7.9545454545454497</v>
      </c>
      <c r="AI20" s="25">
        <f>IFERROR(Socioeconomic!G20,NA())</f>
        <v>10</v>
      </c>
      <c r="AJ20" s="25">
        <f>IFERROR('Natural Hazard'!G20,NA())</f>
        <v>0</v>
      </c>
      <c r="AK20" s="25">
        <f>IFERROR(Conflict!G20,NA())</f>
        <v>0.27917384497875702</v>
      </c>
      <c r="AL20" s="50"/>
      <c r="AM20" s="27">
        <f>'Data Reliability'!H20</f>
        <v>0</v>
      </c>
      <c r="AN20" s="27">
        <f>'Data Reliability'!I20</f>
        <v>0.4</v>
      </c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</row>
    <row r="21" spans="1:53" x14ac:dyDescent="0.2">
      <c r="A21" s="63">
        <v>16</v>
      </c>
      <c r="B21" s="20" t="s">
        <v>37</v>
      </c>
      <c r="C21" s="20" t="s">
        <v>38</v>
      </c>
      <c r="D21" s="20" t="s">
        <v>553</v>
      </c>
      <c r="E21" s="20" t="s">
        <v>550</v>
      </c>
      <c r="F21" s="50"/>
      <c r="G21" s="22" cm="1">
        <f t="array" ref="G21">IF(Parameters!$D$34, SUM(IF(ISNUMBER(R21:W21),(IF(R21:W21&gt;=Parameters!$D$40,1,"")),""))+0.5*(SUM(IF(ISNUMBER(R21:W21),(IF(R21:W21&gt;=Parameters!$D$41,1,"")),""))-SUM(IF(ISNUMBER(R21:W21),(IF(R21:W21&gt;=Parameters!$D$40,1,"")),""))),0) +
   IF(Parameters!$D$35,SUM(IF(ISNUMBER(R21:W21),(IF(R21:W21&gt;=Parameters!$D$44,1,"")),"")),0) +
   IF(Parameters!$D$36,AVERAGE(IF(ISNUMBER(R21:W21),R21:W21)),0) +
   IF(Parameters!$D$37,IF(OR(IF(ISNUMBER(R21:W21),R21:W21)=0),0,GEOMEAN(IF(ISNUMBER(R21:W21),R21:W21))),0)</f>
        <v>1</v>
      </c>
      <c r="H21" s="23">
        <f t="shared" si="0"/>
        <v>1</v>
      </c>
      <c r="I21" s="241" t="str" cm="1">
        <f t="array" ref="I21">_xlfn.IFS('Data Reliability'!D21 &gt;= 0.666, "!!", AND('Data Reliability'!D21 &lt; 0.666,  'Data Reliability'!D21  &gt;= 0.333), "!", 'Data Reliability'!D21 &lt; 0.333, "")</f>
        <v/>
      </c>
      <c r="J21" s="22" cm="1">
        <f t="array" ref="J21">IF(Parameters!$D$34, SUM(IF(ISNUMBER(Y21:AD21),(IF(Y21:AD21&gt;=Parameters!$D$44,1,"")),""))+0.5*(SUM(IF(ISNUMBER(Y21:AD21),(IF(Y21:AD21&gt;=Parameters!$D$45,1,"")),""))-SUM(IF(ISNUMBER(Y21:AD21),(IF(Y21:AD21&gt;=Parameters!$D$44,1,"")),""))),0) +
   IF(Parameters!$D$35,SUM(IF(ISNUMBER(Y21:AD21),(IF(Y21:AD21&gt;=Parameters!$D$44,1,"")),"")),0) +
   IF(Parameters!$D$36,AVERAGE(IF(ISNUMBER(Y21:AD21),Y21:AD21)),0) +
   IF(Parameters!$D$37,IF(OR(IF(ISNUMBER(Y21:AD21),Y21:AD21)=0),0,GEOMEAN(IF(ISNUMBER(Y21:AD21),Y21:AD21))),0)</f>
        <v>0</v>
      </c>
      <c r="K21" s="23">
        <f t="shared" si="1"/>
        <v>0</v>
      </c>
      <c r="L21" s="241" t="str" cm="1">
        <f t="array" ref="L21">_xlfn.IFS('Data Reliability'!H21 &gt;= 0.666, "!!", AND('Data Reliability'!H21 &lt; 0.666,  'Data Reliability'!H21  &gt;= 0.333), "!", 'Data Reliability'!H21 &lt; 0.333, "")</f>
        <v/>
      </c>
      <c r="M21" s="21" cm="1">
        <f t="array" ref="M21">IF(Parameters!$D$34, SUM(IF(ISNUMBER(AF21:AK21),(IF(AF21:AK21&gt;=Parameters!$D$44,1,"")),""))+0.5*(SUM(IF(ISNUMBER(AF21:AK21),(IF(AF21:AK21&gt;=Parameters!$D$45,1,"")),""))-SUM(IF(ISNUMBER(AF21:AK21),(IF(AF21:AK21&gt;=Parameters!$D$44,1,"")),""))),0) +
   IF(Parameters!$D$35,SUM(IF(ISNUMBER(AF21:AK21),(IF(AF21:AK21&gt;=Parameters!$D$44,1,"")),"")),0) +
   IF(Parameters!$D$36,AVERAGE(IF(ISNUMBER(AF21:AK21),AF21:AK21)),0) +
   IF(Parameters!$D$37,IF(OR(IF(ISNUMBER(AF21:AK21),AF21:AK21)=0),0,GEOMEAN(IF(ISNUMBER(AF21:AK21),AF21:AK21))),0)</f>
        <v>2</v>
      </c>
      <c r="N21" s="23">
        <f t="shared" si="2"/>
        <v>2</v>
      </c>
      <c r="O21" s="241" t="str" cm="1">
        <f t="array" ref="O21">_xlfn.IFS('Data Reliability'!I21&gt;= 0.666, "!!", AND('Data Reliability'!I21 &lt; 0.666,  'Data Reliability'!I21 &gt;= 0.333), "!", 'Data Reliability'!I21 &lt; 0.333, "")</f>
        <v>!</v>
      </c>
      <c r="P21" s="24"/>
      <c r="Q21" s="50"/>
      <c r="R21" s="25">
        <f>IF(Parameters!$D$24 = 1, MAX(Y21, AF21),
IF(Parameters!$D$25 = 1, AVERAGE(Y21,AF21),
IF(Parameters!$D$26 = 1, IFERROR(GEOMEAN(Y21, AF21), 0),
IF(Parameters!$D$27, IF(AND(Y21=10,AF21=10),10,0),
IF(Parameters!$D$28, IF(AND(Y21&gt;=7,AF21&gt;=7),10,0),
IF(Parameters!$D$29, IF(AND(Y21&gt;=7,AF21&gt;=7), 10, IF(OR(AND(Y21&gt;=7,AF21&gt;=5),AND(Y21&gt;=5,AF21&gt;=7)),6,0)),
IF(Parameters!$D$30, IF(AND(Y21&gt;=10,AF21&gt;=10), 10, IF(OR(AND(Y21&gt;=10,AF21&gt;=5),AND(Y21&gt;=5,AF21&gt;=10)),6,0)),"no method")))))))</f>
        <v>6.9856996786291923</v>
      </c>
      <c r="S21" s="25">
        <f>IF(Parameters!$D$24 = 1, MAX(Z21, AG21),
IF(Parameters!$D$25 = 1, AVERAGE(Z21,AG21),
IF(Parameters!$D$26 = 1, IFERROR(GEOMEAN(Z21, AG21), 0),
IF(Parameters!$D$27, IF(AND(Z21=10,AG21=10),10,0),
IF(Parameters!$D$28, IF(AND(Z21&gt;=7,AG21&gt;=7),10,0),
IF(Parameters!$D$29, IF(AND(Z21&gt;=7,AG21&gt;=7), 10, IF(OR(AND(Z21&gt;=7,AG21&gt;=5),AND(Z21&gt;=5,AG21&gt;=7)),6,0)),
IF(Parameters!$D$30, IF(AND(Z21&gt;=10,AG21&gt;=10), 10, IF(OR(AND(Z21&gt;=10,AG21&gt;=5),AND(Z21&gt;=5,AG21&gt;=10)),6,0)),"no method")))))))</f>
        <v>0</v>
      </c>
      <c r="T21" s="25">
        <f>IF(Parameters!$D$24 = 1, MAX(AA21, AH21),
IF(Parameters!$D$25 = 1, AVERAGE(AA21,AH21),
IF(Parameters!$D$26 = 1, IFERROR(GEOMEAN(AA21, AH21), 0),
IF(Parameters!$D$27, IF(AND(AA21=10,AH21=10),10,0),
IF(Parameters!$D$28, IF(AND(AA21&gt;=7,AH21&gt;=7),10,0),
IF(Parameters!$D$29, IF(AND(AA21&gt;=7,AH21&gt;=7), 10, IF(OR(AND(AA21&gt;=7,AH21&gt;=5),AND(AA21&gt;=5,AH21&gt;=7)),6,0)),
IF(Parameters!$D$30, IF(AND(AA21&gt;=10,AH21&gt;=10), 10, IF(OR(AND(AA21&gt;=10,AH21&gt;=5),AND(AA21&gt;=5,AH21&gt;=10)),6,0)),"no method")))))))</f>
        <v>3.6620990150586046</v>
      </c>
      <c r="U21" s="25">
        <f>IF(Parameters!$D$24 = 1, MAX(AB21, AI21),
IF(Parameters!$D$25 = 1, AVERAGE(AB21,AI21),
IF(Parameters!$D$26 = 1, IFERROR(GEOMEAN(AB21, AI21), 0),
IF(Parameters!$D$27, IF(AND(AB21=10,AI21=10),10,0),
IF(Parameters!$D$28, IF(AND(AB21&gt;=7,AI21&gt;=7),10,0),
IF(Parameters!$D$29, IF(AND(AB21&gt;=7,AI21&gt;=7), 10, IF(OR(AND(AB21&gt;=7,AI21&gt;=5),AND(AB21&gt;=5,AI21&gt;=7)),6,0)),
IF(Parameters!$D$30, IF(AND(AB21&gt;=10,AI21&gt;=10), 10, IF(OR(AND(AB21&gt;=10,AI21&gt;=5),AND(AB21&gt;=5,AI21&gt;=10)),6,0)),"no method")))))))</f>
        <v>5.2098807225172727</v>
      </c>
      <c r="V21" s="25">
        <f>IF(Parameters!$D$24 = 1, MAX(AC21, AJ21),
IF(Parameters!$D$25 = 1, AVERAGE(AC21,AJ21),
IF(Parameters!$D$26 = 1, IFERROR(GEOMEAN(AC21, AJ21), 0),
IF(Parameters!$D$27, IF(AND(AC21=10,AJ21=10),10,0),
IF(Parameters!$D$28, IF(AND(AC21&gt;=7,AJ21&gt;=7),10,0),
IF(Parameters!$D$29, IF(AND(AC21&gt;=7,AJ21&gt;=7), 10, IF(OR(AND(AC21&gt;=7,AJ21&gt;=5),AND(AC21&gt;=5,AJ21&gt;=7)),6,0)),
IF(Parameters!$D$30, IF(AND(AC21&gt;=10,AJ21&gt;=10), 10, IF(OR(AND(AC21&gt;=10,AJ21&gt;=5),AND(AC21&gt;=5,AJ21&gt;=10)),6,0)),"no method")))))))</f>
        <v>0</v>
      </c>
      <c r="W21" s="25">
        <f>IF(Parameters!$D$24 = 1, MAX(AD21, AK21),
IF(Parameters!$D$25 = 1, AVERAGE(AD21,AK21),
IF(Parameters!$D$26 = 1, IFERROR(GEOMEAN(AD21, AK21), 0),
IF(Parameters!$D$27, IF(AND(AD21=10,AK21=10),10,0),
IF(Parameters!$D$28, IF(AND(AD21&gt;=7,AK21&gt;=7),10,0),
IF(Parameters!$D$29, IF(AND(AD21&gt;=7,AK21&gt;=7), 10, IF(OR(AND(AD21&gt;=7,AK21&gt;=5),AND(AD21&gt;=5,AK21&gt;=7)),6,0)),
IF(Parameters!$D$30, IF(AND(AD21&gt;=10,AK21&gt;=10), 10, IF(OR(AND(AD21&gt;=10,AK21&gt;=5),AND(AD21&gt;=5,AK21&gt;=10)),6,0)),"no method")))))))</f>
        <v>0</v>
      </c>
      <c r="X21" s="51"/>
      <c r="Y21" s="25">
        <f>IFERROR(Health!F21,NA())</f>
        <v>4.88</v>
      </c>
      <c r="Z21" s="25">
        <f>IFERROR(Food!F21,NA())</f>
        <v>2.4162679425837301</v>
      </c>
      <c r="AA21" s="26">
        <f>IFERROR(Macro!F21,NA())</f>
        <v>3.93388429752066</v>
      </c>
      <c r="AB21" s="25">
        <f>IFERROR(Socioeconomic!F21,NA())</f>
        <v>2.71428571428571</v>
      </c>
      <c r="AC21" s="25">
        <f>IFERROR('Natural Hazard'!F21,NA())</f>
        <v>4.3333333333333304</v>
      </c>
      <c r="AD21" s="25">
        <f>IFERROR(Conflict!F21,NA())</f>
        <v>0</v>
      </c>
      <c r="AE21" s="51"/>
      <c r="AF21" s="25">
        <f>IFERROR(Health!G21,NA())</f>
        <v>10</v>
      </c>
      <c r="AG21" s="25" t="e">
        <f>IFERROR(Food!G21,NA())</f>
        <v>#N/A</v>
      </c>
      <c r="AH21" s="25">
        <f>IFERROR(Macro!G21,NA())</f>
        <v>3.4090909090909198</v>
      </c>
      <c r="AI21" s="25">
        <f>IFERROR(Socioeconomic!G21,NA())</f>
        <v>10</v>
      </c>
      <c r="AJ21" s="25">
        <f>IFERROR('Natural Hazard'!G21,NA())</f>
        <v>0</v>
      </c>
      <c r="AK21" s="25">
        <f>IFERROR(Conflict!G21,NA())</f>
        <v>0</v>
      </c>
      <c r="AL21" s="50"/>
      <c r="AM21" s="27">
        <f>'Data Reliability'!H21</f>
        <v>0</v>
      </c>
      <c r="AN21" s="27">
        <f>'Data Reliability'!I21</f>
        <v>0.4</v>
      </c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</row>
    <row r="22" spans="1:53" x14ac:dyDescent="0.2">
      <c r="A22" s="63">
        <v>17</v>
      </c>
      <c r="B22" s="20" t="s">
        <v>39</v>
      </c>
      <c r="C22" s="20" t="s">
        <v>40</v>
      </c>
      <c r="D22" s="20" t="s">
        <v>554</v>
      </c>
      <c r="E22" s="20" t="s">
        <v>3</v>
      </c>
      <c r="F22" s="50"/>
      <c r="G22" s="22" cm="1">
        <f t="array" ref="G22">IF(Parameters!$D$34, SUM(IF(ISNUMBER(R22:W22),(IF(R22:W22&gt;=Parameters!$D$40,1,"")),""))+0.5*(SUM(IF(ISNUMBER(R22:W22),(IF(R22:W22&gt;=Parameters!$D$41,1,"")),""))-SUM(IF(ISNUMBER(R22:W22),(IF(R22:W22&gt;=Parameters!$D$40,1,"")),""))),0) +
   IF(Parameters!$D$35,SUM(IF(ISNUMBER(R22:W22),(IF(R22:W22&gt;=Parameters!$D$44,1,"")),"")),0) +
   IF(Parameters!$D$36,AVERAGE(IF(ISNUMBER(R22:W22),R22:W22)),0) +
   IF(Parameters!$D$37,IF(OR(IF(ISNUMBER(R22:W22),R22:W22)=0),0,GEOMEAN(IF(ISNUMBER(R22:W22),R22:W22))),0)</f>
        <v>1.5</v>
      </c>
      <c r="H22" s="23">
        <f t="shared" si="0"/>
        <v>1.5</v>
      </c>
      <c r="I22" s="241" t="str" cm="1">
        <f t="array" ref="I22">_xlfn.IFS('Data Reliability'!D22 &gt;= 0.666, "!!", AND('Data Reliability'!D22 &lt; 0.666,  'Data Reliability'!D22  &gt;= 0.333), "!", 'Data Reliability'!D22 &lt; 0.333, "")</f>
        <v/>
      </c>
      <c r="J22" s="22" cm="1">
        <f t="array" ref="J22">IF(Parameters!$D$34, SUM(IF(ISNUMBER(Y22:AD22),(IF(Y22:AD22&gt;=Parameters!$D$44,1,"")),""))+0.5*(SUM(IF(ISNUMBER(Y22:AD22),(IF(Y22:AD22&gt;=Parameters!$D$45,1,"")),""))-SUM(IF(ISNUMBER(Y22:AD22),(IF(Y22:AD22&gt;=Parameters!$D$44,1,"")),""))),0) +
   IF(Parameters!$D$35,SUM(IF(ISNUMBER(Y22:AD22),(IF(Y22:AD22&gt;=Parameters!$D$44,1,"")),"")),0) +
   IF(Parameters!$D$36,AVERAGE(IF(ISNUMBER(Y22:AD22),Y22:AD22)),0) +
   IF(Parameters!$D$37,IF(OR(IF(ISNUMBER(Y22:AD22),Y22:AD22)=0),0,GEOMEAN(IF(ISNUMBER(Y22:AD22),Y22:AD22))),0)</f>
        <v>0</v>
      </c>
      <c r="K22" s="23">
        <f t="shared" si="1"/>
        <v>0</v>
      </c>
      <c r="L22" s="241" t="str" cm="1">
        <f t="array" ref="L22">_xlfn.IFS('Data Reliability'!H22 &gt;= 0.666, "!!", AND('Data Reliability'!H22 &lt; 0.666,  'Data Reliability'!H22  &gt;= 0.333), "!", 'Data Reliability'!H22 &lt; 0.333, "")</f>
        <v/>
      </c>
      <c r="M22" s="21" cm="1">
        <f t="array" ref="M22">IF(Parameters!$D$34, SUM(IF(ISNUMBER(AF22:AK22),(IF(AF22:AK22&gt;=Parameters!$D$44,1,"")),""))+0.5*(SUM(IF(ISNUMBER(AF22:AK22),(IF(AF22:AK22&gt;=Parameters!$D$45,1,"")),""))-SUM(IF(ISNUMBER(AF22:AK22),(IF(AF22:AK22&gt;=Parameters!$D$44,1,"")),""))),0) +
   IF(Parameters!$D$35,SUM(IF(ISNUMBER(AF22:AK22),(IF(AF22:AK22&gt;=Parameters!$D$44,1,"")),"")),0) +
   IF(Parameters!$D$36,AVERAGE(IF(ISNUMBER(AF22:AK22),AF22:AK22)),0) +
   IF(Parameters!$D$37,IF(OR(IF(ISNUMBER(AF22:AK22),AF22:AK22)=0),0,GEOMEAN(IF(ISNUMBER(AF22:AK22),AF22:AK22))),0)</f>
        <v>1</v>
      </c>
      <c r="N22" s="23">
        <f t="shared" si="2"/>
        <v>1</v>
      </c>
      <c r="O22" s="241" t="str" cm="1">
        <f t="array" ref="O22">_xlfn.IFS('Data Reliability'!I22&gt;= 0.666, "!!", AND('Data Reliability'!I22 &lt; 0.666,  'Data Reliability'!I22 &gt;= 0.333), "!", 'Data Reliability'!I22 &lt; 0.333, "")</f>
        <v>!</v>
      </c>
      <c r="P22" s="24"/>
      <c r="Q22" s="50"/>
      <c r="R22" s="25">
        <f>IF(Parameters!$D$24 = 1, MAX(Y22, AF22),
IF(Parameters!$D$25 = 1, AVERAGE(Y22,AF22),
IF(Parameters!$D$26 = 1, IFERROR(GEOMEAN(Y22, AF22), 0),
IF(Parameters!$D$27, IF(AND(Y22=10,AF22=10),10,0),
IF(Parameters!$D$28, IF(AND(Y22&gt;=7,AF22&gt;=7),10,0),
IF(Parameters!$D$29, IF(AND(Y22&gt;=7,AF22&gt;=7), 10, IF(OR(AND(Y22&gt;=7,AF22&gt;=5),AND(Y22&gt;=5,AF22&gt;=7)),6,0)),
IF(Parameters!$D$30, IF(AND(Y22&gt;=10,AF22&gt;=10), 10, IF(OR(AND(Y22&gt;=10,AF22&gt;=5),AND(Y22&gt;=5,AF22&gt;=10)),6,0)),"no method")))))))</f>
        <v>7.8230428862431785</v>
      </c>
      <c r="S22" s="25">
        <f>IF(Parameters!$D$24 = 1, MAX(Z22, AG22),
IF(Parameters!$D$25 = 1, AVERAGE(Z22,AG22),
IF(Parameters!$D$26 = 1, IFERROR(GEOMEAN(Z22, AG22), 0),
IF(Parameters!$D$27, IF(AND(Z22=10,AG22=10),10,0),
IF(Parameters!$D$28, IF(AND(Z22&gt;=7,AG22&gt;=7),10,0),
IF(Parameters!$D$29, IF(AND(Z22&gt;=7,AG22&gt;=7), 10, IF(OR(AND(Z22&gt;=7,AG22&gt;=5),AND(Z22&gt;=5,AG22&gt;=7)),6,0)),
IF(Parameters!$D$30, IF(AND(Z22&gt;=10,AG22&gt;=10), 10, IF(OR(AND(Z22&gt;=10,AG22&gt;=5),AND(Z22&gt;=5,AG22&gt;=10)),6,0)),"no method")))))))</f>
        <v>0</v>
      </c>
      <c r="T22" s="25">
        <f>IF(Parameters!$D$24 = 1, MAX(AA22, AH22),
IF(Parameters!$D$25 = 1, AVERAGE(AA22,AH22),
IF(Parameters!$D$26 = 1, IFERROR(GEOMEAN(AA22, AH22), 0),
IF(Parameters!$D$27, IF(AND(AA22=10,AH22=10),10,0),
IF(Parameters!$D$28, IF(AND(AA22&gt;=7,AH22&gt;=7),10,0),
IF(Parameters!$D$29, IF(AND(AA22&gt;=7,AH22&gt;=7), 10, IF(OR(AND(AA22&gt;=7,AH22&gt;=5),AND(AA22&gt;=5,AH22&gt;=7)),6,0)),
IF(Parameters!$D$30, IF(AND(AA22&gt;=10,AH22&gt;=10), 10, IF(OR(AND(AA22&gt;=10,AH22&gt;=5),AND(AA22&gt;=5,AH22&gt;=10)),6,0)),"no method")))))))</f>
        <v>6.0327182062211779</v>
      </c>
      <c r="U22" s="25">
        <f>IF(Parameters!$D$24 = 1, MAX(AB22, AI22),
IF(Parameters!$D$25 = 1, AVERAGE(AB22,AI22),
IF(Parameters!$D$26 = 1, IFERROR(GEOMEAN(AB22, AI22), 0),
IF(Parameters!$D$27, IF(AND(AB22=10,AI22=10),10,0),
IF(Parameters!$D$28, IF(AND(AB22&gt;=7,AI22&gt;=7),10,0),
IF(Parameters!$D$29, IF(AND(AB22&gt;=7,AI22&gt;=7), 10, IF(OR(AND(AB22&gt;=7,AI22&gt;=5),AND(AB22&gt;=5,AI22&gt;=7)),6,0)),
IF(Parameters!$D$30, IF(AND(AB22&gt;=10,AI22&gt;=10), 10, IF(OR(AND(AB22&gt;=10,AI22&gt;=5),AND(AB22&gt;=5,AI22&gt;=10)),6,0)),"no method")))))))</f>
        <v>2.360387377408331</v>
      </c>
      <c r="V22" s="25">
        <f>IF(Parameters!$D$24 = 1, MAX(AC22, AJ22),
IF(Parameters!$D$25 = 1, AVERAGE(AC22,AJ22),
IF(Parameters!$D$26 = 1, IFERROR(GEOMEAN(AC22, AJ22), 0),
IF(Parameters!$D$27, IF(AND(AC22=10,AJ22=10),10,0),
IF(Parameters!$D$28, IF(AND(AC22&gt;=7,AJ22&gt;=7),10,0),
IF(Parameters!$D$29, IF(AND(AC22&gt;=7,AJ22&gt;=7), 10, IF(OR(AND(AC22&gt;=7,AJ22&gt;=5),AND(AC22&gt;=5,AJ22&gt;=7)),6,0)),
IF(Parameters!$D$30, IF(AND(AC22&gt;=10,AJ22&gt;=10), 10, IF(OR(AND(AC22&gt;=10,AJ22&gt;=5),AND(AC22&gt;=5,AJ22&gt;=10)),6,0)),"no method")))))))</f>
        <v>0</v>
      </c>
      <c r="W22" s="25">
        <f>IF(Parameters!$D$24 = 1, MAX(AD22, AK22),
IF(Parameters!$D$25 = 1, AVERAGE(AD22,AK22),
IF(Parameters!$D$26 = 1, IFERROR(GEOMEAN(AD22, AK22), 0),
IF(Parameters!$D$27, IF(AND(AD22=10,AK22=10),10,0),
IF(Parameters!$D$28, IF(AND(AD22&gt;=7,AK22&gt;=7),10,0),
IF(Parameters!$D$29, IF(AND(AD22&gt;=7,AK22&gt;=7), 10, IF(OR(AND(AD22&gt;=7,AK22&gt;=5),AND(AD22&gt;=5,AK22&gt;=7)),6,0)),
IF(Parameters!$D$30, IF(AND(AD22&gt;=10,AK22&gt;=10), 10, IF(OR(AND(AD22&gt;=10,AK22&gt;=5),AND(AD22&gt;=5,AK22&gt;=10)),6,0)),"no method")))))))</f>
        <v>0</v>
      </c>
      <c r="X22" s="51"/>
      <c r="Y22" s="25">
        <f>IFERROR(Health!F22,NA())</f>
        <v>6.12</v>
      </c>
      <c r="Z22" s="25">
        <f>IFERROR(Food!F22,NA())</f>
        <v>0.52631578947368296</v>
      </c>
      <c r="AA22" s="26">
        <f>IFERROR(Macro!F22,NA())</f>
        <v>5.7190082644628104</v>
      </c>
      <c r="AB22" s="25">
        <f>IFERROR(Socioeconomic!F22,NA())</f>
        <v>1.8571428571428601</v>
      </c>
      <c r="AC22" s="25">
        <f>IFERROR('Natural Hazard'!F22,NA())</f>
        <v>0</v>
      </c>
      <c r="AD22" s="25">
        <f>IFERROR(Conflict!F22,NA())</f>
        <v>0</v>
      </c>
      <c r="AE22" s="51"/>
      <c r="AF22" s="25">
        <f>IFERROR(Health!G22,NA())</f>
        <v>10</v>
      </c>
      <c r="AG22" s="25" t="e">
        <f>IFERROR(Food!G22,NA())</f>
        <v>#N/A</v>
      </c>
      <c r="AH22" s="25">
        <f>IFERROR(Macro!G22,NA())</f>
        <v>6.3636363636363704</v>
      </c>
      <c r="AI22" s="25">
        <f>IFERROR(Socioeconomic!G22,NA())</f>
        <v>3</v>
      </c>
      <c r="AJ22" s="25">
        <f>IFERROR('Natural Hazard'!G22,NA())</f>
        <v>0</v>
      </c>
      <c r="AK22" s="25">
        <f>IFERROR(Conflict!G22,NA())</f>
        <v>0</v>
      </c>
      <c r="AL22" s="50"/>
      <c r="AM22" s="27">
        <f>'Data Reliability'!H22</f>
        <v>0</v>
      </c>
      <c r="AN22" s="27">
        <f>'Data Reliability'!I22</f>
        <v>0.4</v>
      </c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</row>
    <row r="23" spans="1:53" x14ac:dyDescent="0.2">
      <c r="A23" s="63">
        <v>18</v>
      </c>
      <c r="B23" s="20" t="s">
        <v>41</v>
      </c>
      <c r="C23" s="20" t="s">
        <v>42</v>
      </c>
      <c r="D23" s="20" t="s">
        <v>555</v>
      </c>
      <c r="E23" s="20" t="s">
        <v>3</v>
      </c>
      <c r="F23" s="50"/>
      <c r="G23" s="22" cm="1">
        <f t="array" ref="G23">IF(Parameters!$D$34, SUM(IF(ISNUMBER(R23:W23),(IF(R23:W23&gt;=Parameters!$D$40,1,"")),""))+0.5*(SUM(IF(ISNUMBER(R23:W23),(IF(R23:W23&gt;=Parameters!$D$41,1,"")),""))-SUM(IF(ISNUMBER(R23:W23),(IF(R23:W23&gt;=Parameters!$D$40,1,"")),""))),0) +
   IF(Parameters!$D$35,SUM(IF(ISNUMBER(R23:W23),(IF(R23:W23&gt;=Parameters!$D$44,1,"")),"")),0) +
   IF(Parameters!$D$36,AVERAGE(IF(ISNUMBER(R23:W23),R23:W23)),0) +
   IF(Parameters!$D$37,IF(OR(IF(ISNUMBER(R23:W23),R23:W23)=0),0,GEOMEAN(IF(ISNUMBER(R23:W23),R23:W23))),0)</f>
        <v>1</v>
      </c>
      <c r="H23" s="23">
        <f t="shared" si="0"/>
        <v>1</v>
      </c>
      <c r="I23" s="241" t="str" cm="1">
        <f t="array" ref="I23">_xlfn.IFS('Data Reliability'!D23 &gt;= 0.666, "!!", AND('Data Reliability'!D23 &lt; 0.666,  'Data Reliability'!D23  &gt;= 0.333), "!", 'Data Reliability'!D23 &lt; 0.333, "")</f>
        <v/>
      </c>
      <c r="J23" s="22" cm="1">
        <f t="array" ref="J23">IF(Parameters!$D$34, SUM(IF(ISNUMBER(Y23:AD23),(IF(Y23:AD23&gt;=Parameters!$D$44,1,"")),""))+0.5*(SUM(IF(ISNUMBER(Y23:AD23),(IF(Y23:AD23&gt;=Parameters!$D$45,1,"")),""))-SUM(IF(ISNUMBER(Y23:AD23),(IF(Y23:AD23&gt;=Parameters!$D$44,1,"")),""))),0) +
   IF(Parameters!$D$35,SUM(IF(ISNUMBER(Y23:AD23),(IF(Y23:AD23&gt;=Parameters!$D$44,1,"")),"")),0) +
   IF(Parameters!$D$36,AVERAGE(IF(ISNUMBER(Y23:AD23),Y23:AD23)),0) +
   IF(Parameters!$D$37,IF(OR(IF(ISNUMBER(Y23:AD23),Y23:AD23)=0),0,GEOMEAN(IF(ISNUMBER(Y23:AD23),Y23:AD23))),0)</f>
        <v>0.5</v>
      </c>
      <c r="K23" s="23">
        <f t="shared" si="1"/>
        <v>0.5</v>
      </c>
      <c r="L23" s="241" t="str" cm="1">
        <f t="array" ref="L23">_xlfn.IFS('Data Reliability'!H23 &gt;= 0.666, "!!", AND('Data Reliability'!H23 &lt; 0.666,  'Data Reliability'!H23  &gt;= 0.333), "!", 'Data Reliability'!H23 &lt; 0.333, "")</f>
        <v/>
      </c>
      <c r="M23" s="21" cm="1">
        <f t="array" ref="M23">IF(Parameters!$D$34, SUM(IF(ISNUMBER(AF23:AK23),(IF(AF23:AK23&gt;=Parameters!$D$44,1,"")),""))+0.5*(SUM(IF(ISNUMBER(AF23:AK23),(IF(AF23:AK23&gt;=Parameters!$D$45,1,"")),""))-SUM(IF(ISNUMBER(AF23:AK23),(IF(AF23:AK23&gt;=Parameters!$D$44,1,"")),""))),0) +
   IF(Parameters!$D$35,SUM(IF(ISNUMBER(AF23:AK23),(IF(AF23:AK23&gt;=Parameters!$D$44,1,"")),"")),0) +
   IF(Parameters!$D$36,AVERAGE(IF(ISNUMBER(AF23:AK23),AF23:AK23)),0) +
   IF(Parameters!$D$37,IF(OR(IF(ISNUMBER(AF23:AK23),AF23:AK23)=0),0,GEOMEAN(IF(ISNUMBER(AF23:AK23),AF23:AK23))),0)</f>
        <v>2</v>
      </c>
      <c r="N23" s="23">
        <f t="shared" si="2"/>
        <v>2</v>
      </c>
      <c r="O23" s="241" t="str" cm="1">
        <f t="array" ref="O23">_xlfn.IFS('Data Reliability'!I23&gt;= 0.666, "!!", AND('Data Reliability'!I23 &lt; 0.666,  'Data Reliability'!I23 &gt;= 0.333), "!", 'Data Reliability'!I23 &lt; 0.333, "")</f>
        <v>!</v>
      </c>
      <c r="P23" s="24"/>
      <c r="Q23" s="50"/>
      <c r="R23" s="25">
        <f>IF(Parameters!$D$24 = 1, MAX(Y23, AF23),
IF(Parameters!$D$25 = 1, AVERAGE(Y23,AF23),
IF(Parameters!$D$26 = 1, IFERROR(GEOMEAN(Y23, AF23), 0),
IF(Parameters!$D$27, IF(AND(Y23=10,AF23=10),10,0),
IF(Parameters!$D$28, IF(AND(Y23&gt;=7,AF23&gt;=7),10,0),
IF(Parameters!$D$29, IF(AND(Y23&gt;=7,AF23&gt;=7), 10, IF(OR(AND(Y23&gt;=7,AF23&gt;=5),AND(Y23&gt;=5,AF23&gt;=7)),6,0)),
IF(Parameters!$D$30, IF(AND(Y23&gt;=10,AF23&gt;=10), 10, IF(OR(AND(Y23&gt;=10,AF23&gt;=5),AND(Y23&gt;=5,AF23&gt;=10)),6,0)),"no method")))))))</f>
        <v>4.8919571543503935</v>
      </c>
      <c r="S23" s="25">
        <f>IF(Parameters!$D$24 = 1, MAX(Z23, AG23),
IF(Parameters!$D$25 = 1, AVERAGE(Z23,AG23),
IF(Parameters!$D$26 = 1, IFERROR(GEOMEAN(Z23, AG23), 0),
IF(Parameters!$D$27, IF(AND(Z23=10,AG23=10),10,0),
IF(Parameters!$D$28, IF(AND(Z23&gt;=7,AG23&gt;=7),10,0),
IF(Parameters!$D$29, IF(AND(Z23&gt;=7,AG23&gt;=7), 10, IF(OR(AND(Z23&gt;=7,AG23&gt;=5),AND(Z23&gt;=5,AG23&gt;=7)),6,0)),
IF(Parameters!$D$30, IF(AND(Z23&gt;=10,AG23&gt;=10), 10, IF(OR(AND(Z23&gt;=10,AG23&gt;=5),AND(Z23&gt;=5,AG23&gt;=10)),6,0)),"no method")))))))</f>
        <v>0</v>
      </c>
      <c r="T23" s="25">
        <f>IF(Parameters!$D$24 = 1, MAX(AA23, AH23),
IF(Parameters!$D$25 = 1, AVERAGE(AA23,AH23),
IF(Parameters!$D$26 = 1, IFERROR(GEOMEAN(AA23, AH23), 0),
IF(Parameters!$D$27, IF(AND(AA23=10,AH23=10),10,0),
IF(Parameters!$D$28, IF(AND(AA23&gt;=7,AH23&gt;=7),10,0),
IF(Parameters!$D$29, IF(AND(AA23&gt;=7,AH23&gt;=7), 10, IF(OR(AND(AA23&gt;=7,AH23&gt;=5),AND(AA23&gt;=5,AH23&gt;=7)),6,0)),
IF(Parameters!$D$30, IF(AND(AA23&gt;=10,AH23&gt;=10), 10, IF(OR(AND(AA23&gt;=10,AH23&gt;=5),AND(AA23&gt;=5,AH23&gt;=10)),6,0)),"no method")))))))</f>
        <v>2.5610502165851421</v>
      </c>
      <c r="U23" s="25">
        <f>IF(Parameters!$D$24 = 1, MAX(AB23, AI23),
IF(Parameters!$D$25 = 1, AVERAGE(AB23,AI23),
IF(Parameters!$D$26 = 1, IFERROR(GEOMEAN(AB23, AI23), 0),
IF(Parameters!$D$27, IF(AND(AB23=10,AI23=10),10,0),
IF(Parameters!$D$28, IF(AND(AB23&gt;=7,AI23&gt;=7),10,0),
IF(Parameters!$D$29, IF(AND(AB23&gt;=7,AI23&gt;=7), 10, IF(OR(AND(AB23&gt;=7,AI23&gt;=5),AND(AB23&gt;=5,AI23&gt;=7)),6,0)),
IF(Parameters!$D$30, IF(AND(AB23&gt;=10,AI23&gt;=10), 10, IF(OR(AND(AB23&gt;=10,AI23&gt;=5),AND(AB23&gt;=5,AI23&gt;=10)),6,0)),"no method")))))))</f>
        <v>6.0944940022004364</v>
      </c>
      <c r="V23" s="25">
        <f>IF(Parameters!$D$24 = 1, MAX(AC23, AJ23),
IF(Parameters!$D$25 = 1, AVERAGE(AC23,AJ23),
IF(Parameters!$D$26 = 1, IFERROR(GEOMEAN(AC23, AJ23), 0),
IF(Parameters!$D$27, IF(AND(AC23=10,AJ23=10),10,0),
IF(Parameters!$D$28, IF(AND(AC23&gt;=7,AJ23&gt;=7),10,0),
IF(Parameters!$D$29, IF(AND(AC23&gt;=7,AJ23&gt;=7), 10, IF(OR(AND(AC23&gt;=7,AJ23&gt;=5),AND(AC23&gt;=5,AJ23&gt;=7)),6,0)),
IF(Parameters!$D$30, IF(AND(AC23&gt;=10,AJ23&gt;=10), 10, IF(OR(AND(AC23&gt;=10,AJ23&gt;=5),AND(AC23&gt;=5,AJ23&gt;=10)),6,0)),"no method")))))))</f>
        <v>6.324555320336759</v>
      </c>
      <c r="W23" s="25">
        <f>IF(Parameters!$D$24 = 1, MAX(AD23, AK23),
IF(Parameters!$D$25 = 1, AVERAGE(AD23,AK23),
IF(Parameters!$D$26 = 1, IFERROR(GEOMEAN(AD23, AK23), 0),
IF(Parameters!$D$27, IF(AND(AD23=10,AK23=10),10,0),
IF(Parameters!$D$28, IF(AND(AD23&gt;=7,AK23&gt;=7),10,0),
IF(Parameters!$D$29, IF(AND(AD23&gt;=7,AK23&gt;=7), 10, IF(OR(AND(AD23&gt;=7,AK23&gt;=5),AND(AD23&gt;=5,AK23&gt;=7)),6,0)),
IF(Parameters!$D$30, IF(AND(AD23&gt;=10,AK23&gt;=10), 10, IF(OR(AND(AD23&gt;=10,AK23&gt;=5),AND(AD23&gt;=5,AK23&gt;=10)),6,0)),"no method")))))))</f>
        <v>0</v>
      </c>
      <c r="X23" s="51"/>
      <c r="Y23" s="25">
        <f>IFERROR(Health!F23,NA())</f>
        <v>7.88</v>
      </c>
      <c r="Z23" s="25">
        <f>IFERROR(Food!F23,NA())</f>
        <v>3.58851674641148</v>
      </c>
      <c r="AA23" s="26">
        <f>IFERROR(Macro!F23,NA())</f>
        <v>4.8099173553719003</v>
      </c>
      <c r="AB23" s="25">
        <f>IFERROR(Socioeconomic!F23,NA())</f>
        <v>3.71428571428571</v>
      </c>
      <c r="AC23" s="25">
        <f>IFERROR('Natural Hazard'!F23,NA())</f>
        <v>4</v>
      </c>
      <c r="AD23" s="25">
        <f>IFERROR(Conflict!F23,NA())</f>
        <v>0</v>
      </c>
      <c r="AE23" s="51"/>
      <c r="AF23" s="25">
        <f>IFERROR(Health!G23,NA())</f>
        <v>3.0369600000000001</v>
      </c>
      <c r="AG23" s="25" t="e">
        <f>IFERROR(Food!G23,NA())</f>
        <v>#N/A</v>
      </c>
      <c r="AH23" s="25">
        <f>IFERROR(Macro!G23,NA())</f>
        <v>1.36363636363637</v>
      </c>
      <c r="AI23" s="25">
        <f>IFERROR(Socioeconomic!G23,NA())</f>
        <v>10</v>
      </c>
      <c r="AJ23" s="25">
        <f>IFERROR('Natural Hazard'!G23,NA())</f>
        <v>10</v>
      </c>
      <c r="AK23" s="25">
        <f>IFERROR(Conflict!G23,NA())</f>
        <v>0</v>
      </c>
      <c r="AL23" s="50"/>
      <c r="AM23" s="27">
        <f>'Data Reliability'!H23</f>
        <v>0</v>
      </c>
      <c r="AN23" s="27">
        <f>'Data Reliability'!I23</f>
        <v>0.4</v>
      </c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</row>
    <row r="24" spans="1:53" x14ac:dyDescent="0.2">
      <c r="A24" s="63">
        <v>19</v>
      </c>
      <c r="B24" s="20" t="s">
        <v>43</v>
      </c>
      <c r="C24" s="20" t="s">
        <v>44</v>
      </c>
      <c r="D24" s="20" t="s">
        <v>553</v>
      </c>
      <c r="E24" s="20" t="s">
        <v>550</v>
      </c>
      <c r="F24" s="50"/>
      <c r="G24" s="22" cm="1">
        <f t="array" ref="G24">IF(Parameters!$D$34, SUM(IF(ISNUMBER(R24:W24),(IF(R24:W24&gt;=Parameters!$D$40,1,"")),""))+0.5*(SUM(IF(ISNUMBER(R24:W24),(IF(R24:W24&gt;=Parameters!$D$41,1,"")),""))-SUM(IF(ISNUMBER(R24:W24),(IF(R24:W24&gt;=Parameters!$D$40,1,"")),""))),0) +
   IF(Parameters!$D$35,SUM(IF(ISNUMBER(R24:W24),(IF(R24:W24&gt;=Parameters!$D$44,1,"")),"")),0) +
   IF(Parameters!$D$36,AVERAGE(IF(ISNUMBER(R24:W24),R24:W24)),0) +
   IF(Parameters!$D$37,IF(OR(IF(ISNUMBER(R24:W24),R24:W24)=0),0,GEOMEAN(IF(ISNUMBER(R24:W24),R24:W24))),0)</f>
        <v>2</v>
      </c>
      <c r="H24" s="23">
        <f t="shared" si="0"/>
        <v>2</v>
      </c>
      <c r="I24" s="241" t="str" cm="1">
        <f t="array" ref="I24">_xlfn.IFS('Data Reliability'!D24 &gt;= 0.666, "!!", AND('Data Reliability'!D24 &lt; 0.666,  'Data Reliability'!D24  &gt;= 0.333), "!", 'Data Reliability'!D24 &lt; 0.333, "")</f>
        <v/>
      </c>
      <c r="J24" s="22" cm="1">
        <f t="array" ref="J24">IF(Parameters!$D$34, SUM(IF(ISNUMBER(Y24:AD24),(IF(Y24:AD24&gt;=Parameters!$D$44,1,"")),""))+0.5*(SUM(IF(ISNUMBER(Y24:AD24),(IF(Y24:AD24&gt;=Parameters!$D$45,1,"")),""))-SUM(IF(ISNUMBER(Y24:AD24),(IF(Y24:AD24&gt;=Parameters!$D$44,1,"")),""))),0) +
   IF(Parameters!$D$35,SUM(IF(ISNUMBER(Y24:AD24),(IF(Y24:AD24&gt;=Parameters!$D$44,1,"")),"")),0) +
   IF(Parameters!$D$36,AVERAGE(IF(ISNUMBER(Y24:AD24),Y24:AD24)),0) +
   IF(Parameters!$D$37,IF(OR(IF(ISNUMBER(Y24:AD24),Y24:AD24)=0),0,GEOMEAN(IF(ISNUMBER(Y24:AD24),Y24:AD24))),0)</f>
        <v>0</v>
      </c>
      <c r="K24" s="23">
        <f t="shared" si="1"/>
        <v>0</v>
      </c>
      <c r="L24" s="241" t="str" cm="1">
        <f t="array" ref="L24">_xlfn.IFS('Data Reliability'!H24 &gt;= 0.666, "!!", AND('Data Reliability'!H24 &lt; 0.666,  'Data Reliability'!H24  &gt;= 0.333), "!", 'Data Reliability'!H24 &lt; 0.333, "")</f>
        <v/>
      </c>
      <c r="M24" s="21" cm="1">
        <f t="array" ref="M24">IF(Parameters!$D$34, SUM(IF(ISNUMBER(AF24:AK24),(IF(AF24:AK24&gt;=Parameters!$D$44,1,"")),""))+0.5*(SUM(IF(ISNUMBER(AF24:AK24),(IF(AF24:AK24&gt;=Parameters!$D$45,1,"")),""))-SUM(IF(ISNUMBER(AF24:AK24),(IF(AF24:AK24&gt;=Parameters!$D$44,1,"")),""))),0) +
   IF(Parameters!$D$35,SUM(IF(ISNUMBER(AF24:AK24),(IF(AF24:AK24&gt;=Parameters!$D$44,1,"")),"")),0) +
   IF(Parameters!$D$36,AVERAGE(IF(ISNUMBER(AF24:AK24),AF24:AK24)),0) +
   IF(Parameters!$D$37,IF(OR(IF(ISNUMBER(AF24:AK24),AF24:AK24)=0),0,GEOMEAN(IF(ISNUMBER(AF24:AK24),AF24:AK24))),0)</f>
        <v>2</v>
      </c>
      <c r="N24" s="23">
        <f t="shared" si="2"/>
        <v>2</v>
      </c>
      <c r="O24" s="241" t="str" cm="1">
        <f t="array" ref="O24">_xlfn.IFS('Data Reliability'!I24&gt;= 0.666, "!!", AND('Data Reliability'!I24 &lt; 0.666,  'Data Reliability'!I24 &gt;= 0.333), "!", 'Data Reliability'!I24 &lt; 0.333, "")</f>
        <v>!</v>
      </c>
      <c r="P24" s="24"/>
      <c r="Q24" s="50"/>
      <c r="R24" s="25">
        <f>IF(Parameters!$D$24 = 1, MAX(Y24, AF24),
IF(Parameters!$D$25 = 1, AVERAGE(Y24,AF24),
IF(Parameters!$D$26 = 1, IFERROR(GEOMEAN(Y24, AF24), 0),
IF(Parameters!$D$27, IF(AND(Y24=10,AF24=10),10,0),
IF(Parameters!$D$28, IF(AND(Y24&gt;=7,AF24&gt;=7),10,0),
IF(Parameters!$D$29, IF(AND(Y24&gt;=7,AF24&gt;=7), 10, IF(OR(AND(Y24&gt;=7,AF24&gt;=5),AND(Y24&gt;=5,AF24&gt;=7)),6,0)),
IF(Parameters!$D$30, IF(AND(Y24&gt;=10,AF24&gt;=10), 10, IF(OR(AND(Y24&gt;=10,AF24&gt;=5),AND(Y24&gt;=5,AF24&gt;=10)),6,0)),"no method")))))))</f>
        <v>7.3756355658343109</v>
      </c>
      <c r="S24" s="25">
        <f>IF(Parameters!$D$24 = 1, MAX(Z24, AG24),
IF(Parameters!$D$25 = 1, AVERAGE(Z24,AG24),
IF(Parameters!$D$26 = 1, IFERROR(GEOMEAN(Z24, AG24), 0),
IF(Parameters!$D$27, IF(AND(Z24=10,AG24=10),10,0),
IF(Parameters!$D$28, IF(AND(Z24&gt;=7,AG24&gt;=7),10,0),
IF(Parameters!$D$29, IF(AND(Z24&gt;=7,AG24&gt;=7), 10, IF(OR(AND(Z24&gt;=7,AG24&gt;=5),AND(Z24&gt;=5,AG24&gt;=7)),6,0)),
IF(Parameters!$D$30, IF(AND(Z24&gt;=10,AG24&gt;=10), 10, IF(OR(AND(Z24&gt;=10,AG24&gt;=5),AND(Z24&gt;=5,AG24&gt;=10)),6,0)),"no method")))))))</f>
        <v>0</v>
      </c>
      <c r="T24" s="25">
        <f>IF(Parameters!$D$24 = 1, MAX(AA24, AH24),
IF(Parameters!$D$25 = 1, AVERAGE(AA24,AH24),
IF(Parameters!$D$26 = 1, IFERROR(GEOMEAN(AA24, AH24), 0),
IF(Parameters!$D$27, IF(AND(AA24=10,AH24=10),10,0),
IF(Parameters!$D$28, IF(AND(AA24&gt;=7,AH24&gt;=7),10,0),
IF(Parameters!$D$29, IF(AND(AA24&gt;=7,AH24&gt;=7), 10, IF(OR(AND(AA24&gt;=7,AH24&gt;=5),AND(AA24&gt;=5,AH24&gt;=7)),6,0)),
IF(Parameters!$D$30, IF(AND(AA24&gt;=10,AH24&gt;=10), 10, IF(OR(AND(AA24&gt;=10,AH24&gt;=5),AND(AA24&gt;=5,AH24&gt;=10)),6,0)),"no method")))))))</f>
        <v>6.4722142056847476</v>
      </c>
      <c r="U24" s="25">
        <f>IF(Parameters!$D$24 = 1, MAX(AB24, AI24),
IF(Parameters!$D$25 = 1, AVERAGE(AB24,AI24),
IF(Parameters!$D$26 = 1, IFERROR(GEOMEAN(AB24, AI24), 0),
IF(Parameters!$D$27, IF(AND(AB24=10,AI24=10),10,0),
IF(Parameters!$D$28, IF(AND(AB24&gt;=7,AI24&gt;=7),10,0),
IF(Parameters!$D$29, IF(AND(AB24&gt;=7,AI24&gt;=7), 10, IF(OR(AND(AB24&gt;=7,AI24&gt;=5),AND(AB24&gt;=5,AI24&gt;=7)),6,0)),
IF(Parameters!$D$30, IF(AND(AB24&gt;=10,AI24&gt;=10), 10, IF(OR(AND(AB24&gt;=10,AI24&gt;=5),AND(AB24&gt;=5,AI24&gt;=10)),6,0)),"no method")))))))</f>
        <v>6.2105900340811901</v>
      </c>
      <c r="V24" s="25">
        <f>IF(Parameters!$D$24 = 1, MAX(AC24, AJ24),
IF(Parameters!$D$25 = 1, AVERAGE(AC24,AJ24),
IF(Parameters!$D$26 = 1, IFERROR(GEOMEAN(AC24, AJ24), 0),
IF(Parameters!$D$27, IF(AND(AC24=10,AJ24=10),10,0),
IF(Parameters!$D$28, IF(AND(AC24&gt;=7,AJ24&gt;=7),10,0),
IF(Parameters!$D$29, IF(AND(AC24&gt;=7,AJ24&gt;=7), 10, IF(OR(AND(AC24&gt;=7,AJ24&gt;=5),AND(AC24&gt;=5,AJ24&gt;=7)),6,0)),
IF(Parameters!$D$30, IF(AND(AC24&gt;=10,AJ24&gt;=10), 10, IF(OR(AND(AC24&gt;=10,AJ24&gt;=5),AND(AC24&gt;=5,AJ24&gt;=10)),6,0)),"no method")))))))</f>
        <v>0</v>
      </c>
      <c r="W24" s="25">
        <f>IF(Parameters!$D$24 = 1, MAX(AD24, AK24),
IF(Parameters!$D$25 = 1, AVERAGE(AD24,AK24),
IF(Parameters!$D$26 = 1, IFERROR(GEOMEAN(AD24, AK24), 0),
IF(Parameters!$D$27, IF(AND(AD24=10,AK24=10),10,0),
IF(Parameters!$D$28, IF(AND(AD24&gt;=7,AK24&gt;=7),10,0),
IF(Parameters!$D$29, IF(AND(AD24&gt;=7,AK24&gt;=7), 10, IF(OR(AND(AD24&gt;=7,AK24&gt;=5),AND(AD24&gt;=5,AK24&gt;=7)),6,0)),
IF(Parameters!$D$30, IF(AND(AD24&gt;=10,AK24&gt;=10), 10, IF(OR(AND(AD24&gt;=10,AK24&gt;=5),AND(AD24&gt;=5,AK24&gt;=10)),6,0)),"no method")))))))</f>
        <v>0</v>
      </c>
      <c r="X24" s="51"/>
      <c r="Y24" s="25">
        <f>IFERROR(Health!F24,NA())</f>
        <v>5.44</v>
      </c>
      <c r="Z24" s="25">
        <f>IFERROR(Food!F24,NA())</f>
        <v>3.2296650717703299</v>
      </c>
      <c r="AA24" s="26">
        <f>IFERROR(Macro!F24,NA())</f>
        <v>6.8264462809917399</v>
      </c>
      <c r="AB24" s="25">
        <f>IFERROR(Socioeconomic!F24,NA())</f>
        <v>3.8571428571428599</v>
      </c>
      <c r="AC24" s="25">
        <f>IFERROR('Natural Hazard'!F24,NA())</f>
        <v>5.1666666666666696</v>
      </c>
      <c r="AD24" s="25">
        <f>IFERROR(Conflict!F24,NA())</f>
        <v>0</v>
      </c>
      <c r="AE24" s="51"/>
      <c r="AF24" s="25">
        <f>IFERROR(Health!G24,NA())</f>
        <v>10</v>
      </c>
      <c r="AG24" s="25" t="e">
        <f>IFERROR(Food!G24,NA())</f>
        <v>#N/A</v>
      </c>
      <c r="AH24" s="25">
        <f>IFERROR(Macro!G24,NA())</f>
        <v>6.1363636363636296</v>
      </c>
      <c r="AI24" s="25">
        <f>IFERROR(Socioeconomic!G24,NA())</f>
        <v>10</v>
      </c>
      <c r="AJ24" s="25">
        <f>IFERROR('Natural Hazard'!G24,NA())</f>
        <v>0</v>
      </c>
      <c r="AK24" s="25">
        <f>IFERROR(Conflict!G24,NA())</f>
        <v>1.6952912574300001</v>
      </c>
      <c r="AL24" s="50"/>
      <c r="AM24" s="27">
        <f>'Data Reliability'!H24</f>
        <v>0</v>
      </c>
      <c r="AN24" s="27">
        <f>'Data Reliability'!I24</f>
        <v>0.4</v>
      </c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</row>
    <row r="25" spans="1:53" x14ac:dyDescent="0.2">
      <c r="A25" s="63">
        <v>20</v>
      </c>
      <c r="B25" s="20" t="s">
        <v>45</v>
      </c>
      <c r="C25" s="20" t="s">
        <v>46</v>
      </c>
      <c r="D25" s="20" t="s">
        <v>553</v>
      </c>
      <c r="E25" s="20" t="s">
        <v>550</v>
      </c>
      <c r="F25" s="50"/>
      <c r="G25" s="22" cm="1">
        <f t="array" ref="G25">IF(Parameters!$D$34, SUM(IF(ISNUMBER(R25:W25),(IF(R25:W25&gt;=Parameters!$D$40,1,"")),""))+0.5*(SUM(IF(ISNUMBER(R25:W25),(IF(R25:W25&gt;=Parameters!$D$41,1,"")),""))-SUM(IF(ISNUMBER(R25:W25),(IF(R25:W25&gt;=Parameters!$D$40,1,"")),""))),0) +
   IF(Parameters!$D$35,SUM(IF(ISNUMBER(R25:W25),(IF(R25:W25&gt;=Parameters!$D$44,1,"")),"")),0) +
   IF(Parameters!$D$36,AVERAGE(IF(ISNUMBER(R25:W25),R25:W25)),0) +
   IF(Parameters!$D$37,IF(OR(IF(ISNUMBER(R25:W25),R25:W25)=0),0,GEOMEAN(IF(ISNUMBER(R25:W25),R25:W25))),0)</f>
        <v>2</v>
      </c>
      <c r="H25" s="23">
        <f t="shared" si="0"/>
        <v>2</v>
      </c>
      <c r="I25" s="241" t="str" cm="1">
        <f t="array" ref="I25">_xlfn.IFS('Data Reliability'!D25 &gt;= 0.666, "!!", AND('Data Reliability'!D25 &lt; 0.666,  'Data Reliability'!D25  &gt;= 0.333), "!", 'Data Reliability'!D25 &lt; 0.333, "")</f>
        <v/>
      </c>
      <c r="J25" s="22" cm="1">
        <f t="array" ref="J25">IF(Parameters!$D$34, SUM(IF(ISNUMBER(Y25:AD25),(IF(Y25:AD25&gt;=Parameters!$D$44,1,"")),""))+0.5*(SUM(IF(ISNUMBER(Y25:AD25),(IF(Y25:AD25&gt;=Parameters!$D$45,1,"")),""))-SUM(IF(ISNUMBER(Y25:AD25),(IF(Y25:AD25&gt;=Parameters!$D$44,1,"")),""))),0) +
   IF(Parameters!$D$35,SUM(IF(ISNUMBER(Y25:AD25),(IF(Y25:AD25&gt;=Parameters!$D$44,1,"")),"")),0) +
   IF(Parameters!$D$36,AVERAGE(IF(ISNUMBER(Y25:AD25),Y25:AD25)),0) +
   IF(Parameters!$D$37,IF(OR(IF(ISNUMBER(Y25:AD25),Y25:AD25)=0),0,GEOMEAN(IF(ISNUMBER(Y25:AD25),Y25:AD25))),0)</f>
        <v>0.5</v>
      </c>
      <c r="K25" s="23">
        <f t="shared" si="1"/>
        <v>0.5</v>
      </c>
      <c r="L25" s="241" t="str" cm="1">
        <f t="array" ref="L25">_xlfn.IFS('Data Reliability'!H25 &gt;= 0.666, "!!", AND('Data Reliability'!H25 &lt; 0.666,  'Data Reliability'!H25  &gt;= 0.333), "!", 'Data Reliability'!H25 &lt; 0.333, "")</f>
        <v/>
      </c>
      <c r="M25" s="21" cm="1">
        <f t="array" ref="M25">IF(Parameters!$D$34, SUM(IF(ISNUMBER(AF25:AK25),(IF(AF25:AK25&gt;=Parameters!$D$44,1,"")),""))+0.5*(SUM(IF(ISNUMBER(AF25:AK25),(IF(AF25:AK25&gt;=Parameters!$D$45,1,"")),""))-SUM(IF(ISNUMBER(AF25:AK25),(IF(AF25:AK25&gt;=Parameters!$D$44,1,"")),""))),0) +
   IF(Parameters!$D$35,SUM(IF(ISNUMBER(AF25:AK25),(IF(AF25:AK25&gt;=Parameters!$D$44,1,"")),"")),0) +
   IF(Parameters!$D$36,AVERAGE(IF(ISNUMBER(AF25:AK25),AF25:AK25)),0) +
   IF(Parameters!$D$37,IF(OR(IF(ISNUMBER(AF25:AK25),AF25:AK25)=0),0,GEOMEAN(IF(ISNUMBER(AF25:AK25),AF25:AK25))),0)</f>
        <v>2</v>
      </c>
      <c r="N25" s="23">
        <f t="shared" si="2"/>
        <v>2</v>
      </c>
      <c r="O25" s="241" t="str" cm="1">
        <f t="array" ref="O25">_xlfn.IFS('Data Reliability'!I25&gt;= 0.666, "!!", AND('Data Reliability'!I25 &lt; 0.666,  'Data Reliability'!I25 &gt;= 0.333), "!", 'Data Reliability'!I25 &lt; 0.333, "")</f>
        <v>!</v>
      </c>
      <c r="P25" s="24"/>
      <c r="Q25" s="50"/>
      <c r="R25" s="25">
        <f>IF(Parameters!$D$24 = 1, MAX(Y25, AF25),
IF(Parameters!$D$25 = 1, AVERAGE(Y25,AF25),
IF(Parameters!$D$26 = 1, IFERROR(GEOMEAN(Y25, AF25), 0),
IF(Parameters!$D$27, IF(AND(Y25=10,AF25=10),10,0),
IF(Parameters!$D$28, IF(AND(Y25&gt;=7,AF25&gt;=7),10,0),
IF(Parameters!$D$29, IF(AND(Y25&gt;=7,AF25&gt;=7), 10, IF(OR(AND(Y25&gt;=7,AF25&gt;=5),AND(Y25&gt;=5,AF25&gt;=7)),6,0)),
IF(Parameters!$D$30, IF(AND(Y25&gt;=10,AF25&gt;=10), 10, IF(OR(AND(Y25&gt;=10,AF25&gt;=5),AND(Y25&gt;=5,AF25&gt;=10)),6,0)),"no method")))))))</f>
        <v>7.2947779003465651</v>
      </c>
      <c r="S25" s="25">
        <f>IF(Parameters!$D$24 = 1, MAX(Z25, AG25),
IF(Parameters!$D$25 = 1, AVERAGE(Z25,AG25),
IF(Parameters!$D$26 = 1, IFERROR(GEOMEAN(Z25, AG25), 0),
IF(Parameters!$D$27, IF(AND(Z25=10,AG25=10),10,0),
IF(Parameters!$D$28, IF(AND(Z25&gt;=7,AG25&gt;=7),10,0),
IF(Parameters!$D$29, IF(AND(Z25&gt;=7,AG25&gt;=7), 10, IF(OR(AND(Z25&gt;=7,AG25&gt;=5),AND(Z25&gt;=5,AG25&gt;=7)),6,0)),
IF(Parameters!$D$30, IF(AND(Z25&gt;=10,AG25&gt;=10), 10, IF(OR(AND(Z25&gt;=10,AG25&gt;=5),AND(Z25&gt;=5,AG25&gt;=10)),6,0)),"no method")))))))</f>
        <v>0</v>
      </c>
      <c r="T25" s="25">
        <f>IF(Parameters!$D$24 = 1, MAX(AA25, AH25),
IF(Parameters!$D$25 = 1, AVERAGE(AA25,AH25),
IF(Parameters!$D$26 = 1, IFERROR(GEOMEAN(AA25, AH25), 0),
IF(Parameters!$D$27, IF(AND(AA25=10,AH25=10),10,0),
IF(Parameters!$D$28, IF(AND(AA25&gt;=7,AH25&gt;=7),10,0),
IF(Parameters!$D$29, IF(AND(AA25&gt;=7,AH25&gt;=7), 10, IF(OR(AND(AA25&gt;=7,AH25&gt;=5),AND(AA25&gt;=5,AH25&gt;=7)),6,0)),
IF(Parameters!$D$30, IF(AND(AA25&gt;=10,AH25&gt;=10), 10, IF(OR(AND(AA25&gt;=10,AH25&gt;=5),AND(AA25&gt;=5,AH25&gt;=10)),6,0)),"no method")))))))</f>
        <v>9.4737567055367489</v>
      </c>
      <c r="U25" s="25">
        <f>IF(Parameters!$D$24 = 1, MAX(AB25, AI25),
IF(Parameters!$D$25 = 1, AVERAGE(AB25,AI25),
IF(Parameters!$D$26 = 1, IFERROR(GEOMEAN(AB25, AI25), 0),
IF(Parameters!$D$27, IF(AND(AB25=10,AI25=10),10,0),
IF(Parameters!$D$28, IF(AND(AB25&gt;=7,AI25&gt;=7),10,0),
IF(Parameters!$D$29, IF(AND(AB25&gt;=7,AI25&gt;=7), 10, IF(OR(AND(AB25&gt;=7,AI25&gt;=5),AND(AB25&gt;=5,AI25&gt;=7)),6,0)),
IF(Parameters!$D$30, IF(AND(AB25&gt;=10,AI25&gt;=10), 10, IF(OR(AND(AB25&gt;=10,AI25&gt;=5),AND(AB25&gt;=5,AI25&gt;=10)),6,0)),"no method")))))))</f>
        <v>3.4641016151377602</v>
      </c>
      <c r="V25" s="25">
        <f>IF(Parameters!$D$24 = 1, MAX(AC25, AJ25),
IF(Parameters!$D$25 = 1, AVERAGE(AC25,AJ25),
IF(Parameters!$D$26 = 1, IFERROR(GEOMEAN(AC25, AJ25), 0),
IF(Parameters!$D$27, IF(AND(AC25=10,AJ25=10),10,0),
IF(Parameters!$D$28, IF(AND(AC25&gt;=7,AJ25&gt;=7),10,0),
IF(Parameters!$D$29, IF(AND(AC25&gt;=7,AJ25&gt;=7), 10, IF(OR(AND(AC25&gt;=7,AJ25&gt;=5),AND(AC25&gt;=5,AJ25&gt;=7)),6,0)),
IF(Parameters!$D$30, IF(AND(AC25&gt;=10,AJ25&gt;=10), 10, IF(OR(AND(AC25&gt;=10,AJ25&gt;=5),AND(AC25&gt;=5,AJ25&gt;=10)),6,0)),"no method")))))))</f>
        <v>0</v>
      </c>
      <c r="W25" s="25">
        <f>IF(Parameters!$D$24 = 1, MAX(AD25, AK25),
IF(Parameters!$D$25 = 1, AVERAGE(AD25,AK25),
IF(Parameters!$D$26 = 1, IFERROR(GEOMEAN(AD25, AK25), 0),
IF(Parameters!$D$27, IF(AND(AD25=10,AK25=10),10,0),
IF(Parameters!$D$28, IF(AND(AD25&gt;=7,AK25&gt;=7),10,0),
IF(Parameters!$D$29, IF(AND(AD25&gt;=7,AK25&gt;=7), 10, IF(OR(AND(AD25&gt;=7,AK25&gt;=5),AND(AD25&gt;=5,AK25&gt;=7)),6,0)),
IF(Parameters!$D$30, IF(AND(AD25&gt;=10,AK25&gt;=10), 10, IF(OR(AND(AD25&gt;=10,AK25&gt;=5),AND(AD25&gt;=5,AK25&gt;=10)),6,0)),"no method")))))))</f>
        <v>0</v>
      </c>
      <c r="X25" s="51"/>
      <c r="Y25" s="25">
        <f>IFERROR(Health!F25,NA())</f>
        <v>6.94</v>
      </c>
      <c r="Z25" s="25">
        <f>IFERROR(Food!F25,NA())</f>
        <v>1.02870813397129</v>
      </c>
      <c r="AA25" s="26">
        <f>IFERROR(Macro!F25,NA())</f>
        <v>8.9752066115702505</v>
      </c>
      <c r="AB25" s="25">
        <f>IFERROR(Socioeconomic!F25,NA())</f>
        <v>1.71428571428572</v>
      </c>
      <c r="AC25" s="25">
        <f>IFERROR('Natural Hazard'!F25,NA())</f>
        <v>2</v>
      </c>
      <c r="AD25" s="25">
        <f>IFERROR(Conflict!F25,NA())</f>
        <v>0</v>
      </c>
      <c r="AE25" s="51"/>
      <c r="AF25" s="25">
        <f>IFERROR(Health!G25,NA())</f>
        <v>7.6676923076923096</v>
      </c>
      <c r="AG25" s="25" t="e">
        <f>IFERROR(Food!G25,NA())</f>
        <v>#N/A</v>
      </c>
      <c r="AH25" s="25">
        <f>IFERROR(Macro!G25,NA())</f>
        <v>10</v>
      </c>
      <c r="AI25" s="25">
        <f>IFERROR(Socioeconomic!G25,NA())</f>
        <v>7</v>
      </c>
      <c r="AJ25" s="25">
        <f>IFERROR('Natural Hazard'!G25,NA())</f>
        <v>0</v>
      </c>
      <c r="AK25" s="25">
        <f>IFERROR(Conflict!G25,NA())</f>
        <v>0</v>
      </c>
      <c r="AL25" s="50"/>
      <c r="AM25" s="27">
        <f>'Data Reliability'!H25</f>
        <v>0</v>
      </c>
      <c r="AN25" s="27">
        <f>'Data Reliability'!I25</f>
        <v>0.4</v>
      </c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</row>
    <row r="26" spans="1:53" x14ac:dyDescent="0.2">
      <c r="A26" s="63">
        <v>21</v>
      </c>
      <c r="B26" s="20" t="s">
        <v>47</v>
      </c>
      <c r="C26" s="20" t="s">
        <v>48</v>
      </c>
      <c r="D26" s="20" t="s">
        <v>555</v>
      </c>
      <c r="E26" s="20" t="s">
        <v>550</v>
      </c>
      <c r="F26" s="50"/>
      <c r="G26" s="22" cm="1">
        <f t="array" ref="G26">IF(Parameters!$D$34, SUM(IF(ISNUMBER(R26:W26),(IF(R26:W26&gt;=Parameters!$D$40,1,"")),""))+0.5*(SUM(IF(ISNUMBER(R26:W26),(IF(R26:W26&gt;=Parameters!$D$41,1,"")),""))-SUM(IF(ISNUMBER(R26:W26),(IF(R26:W26&gt;=Parameters!$D$40,1,"")),""))),0) +
   IF(Parameters!$D$35,SUM(IF(ISNUMBER(R26:W26),(IF(R26:W26&gt;=Parameters!$D$44,1,"")),"")),0) +
   IF(Parameters!$D$36,AVERAGE(IF(ISNUMBER(R26:W26),R26:W26)),0) +
   IF(Parameters!$D$37,IF(OR(IF(ISNUMBER(R26:W26),R26:W26)=0),0,GEOMEAN(IF(ISNUMBER(R26:W26),R26:W26))),0)</f>
        <v>1</v>
      </c>
      <c r="H26" s="23">
        <f t="shared" si="0"/>
        <v>1</v>
      </c>
      <c r="I26" s="241" t="str" cm="1">
        <f t="array" ref="I26">_xlfn.IFS('Data Reliability'!D26 &gt;= 0.666, "!!", AND('Data Reliability'!D26 &lt; 0.666,  'Data Reliability'!D26  &gt;= 0.333), "!", 'Data Reliability'!D26 &lt; 0.333, "")</f>
        <v/>
      </c>
      <c r="J26" s="22" cm="1">
        <f t="array" ref="J26">IF(Parameters!$D$34, SUM(IF(ISNUMBER(Y26:AD26),(IF(Y26:AD26&gt;=Parameters!$D$44,1,"")),""))+0.5*(SUM(IF(ISNUMBER(Y26:AD26),(IF(Y26:AD26&gt;=Parameters!$D$45,1,"")),""))-SUM(IF(ISNUMBER(Y26:AD26),(IF(Y26:AD26&gt;=Parameters!$D$44,1,"")),""))),0) +
   IF(Parameters!$D$35,SUM(IF(ISNUMBER(Y26:AD26),(IF(Y26:AD26&gt;=Parameters!$D$44,1,"")),"")),0) +
   IF(Parameters!$D$36,AVERAGE(IF(ISNUMBER(Y26:AD26),Y26:AD26)),0) +
   IF(Parameters!$D$37,IF(OR(IF(ISNUMBER(Y26:AD26),Y26:AD26)=0),0,GEOMEAN(IF(ISNUMBER(Y26:AD26),Y26:AD26))),0)</f>
        <v>1.5</v>
      </c>
      <c r="K26" s="23">
        <f t="shared" si="1"/>
        <v>1.5</v>
      </c>
      <c r="L26" s="241" t="str" cm="1">
        <f t="array" ref="L26">_xlfn.IFS('Data Reliability'!H26 &gt;= 0.666, "!!", AND('Data Reliability'!H26 &lt; 0.666,  'Data Reliability'!H26  &gt;= 0.333), "!", 'Data Reliability'!H26 &lt; 0.333, "")</f>
        <v/>
      </c>
      <c r="M26" s="21" cm="1">
        <f t="array" ref="M26">IF(Parameters!$D$34, SUM(IF(ISNUMBER(AF26:AK26),(IF(AF26:AK26&gt;=Parameters!$D$44,1,"")),""))+0.5*(SUM(IF(ISNUMBER(AF26:AK26),(IF(AF26:AK26&gt;=Parameters!$D$45,1,"")),""))-SUM(IF(ISNUMBER(AF26:AK26),(IF(AF26:AK26&gt;=Parameters!$D$44,1,"")),""))),0) +
   IF(Parameters!$D$35,SUM(IF(ISNUMBER(AF26:AK26),(IF(AF26:AK26&gt;=Parameters!$D$44,1,"")),"")),0) +
   IF(Parameters!$D$36,AVERAGE(IF(ISNUMBER(AF26:AK26),AF26:AK26)),0) +
   IF(Parameters!$D$37,IF(OR(IF(ISNUMBER(AF26:AK26),AF26:AK26)=0),0,GEOMEAN(IF(ISNUMBER(AF26:AK26),AF26:AK26))),0)</f>
        <v>1</v>
      </c>
      <c r="N26" s="23">
        <f t="shared" si="2"/>
        <v>1</v>
      </c>
      <c r="O26" s="241" t="str" cm="1">
        <f t="array" ref="O26">_xlfn.IFS('Data Reliability'!I26&gt;= 0.666, "!!", AND('Data Reliability'!I26 &lt; 0.666,  'Data Reliability'!I26 &gt;= 0.333), "!", 'Data Reliability'!I26 &lt; 0.333, "")</f>
        <v>!</v>
      </c>
      <c r="P26" s="24"/>
      <c r="Q26" s="50"/>
      <c r="R26" s="25">
        <f>IF(Parameters!$D$24 = 1, MAX(Y26, AF26),
IF(Parameters!$D$25 = 1, AVERAGE(Y26,AF26),
IF(Parameters!$D$26 = 1, IFERROR(GEOMEAN(Y26, AF26), 0),
IF(Parameters!$D$27, IF(AND(Y26=10,AF26=10),10,0),
IF(Parameters!$D$28, IF(AND(Y26&gt;=7,AF26&gt;=7),10,0),
IF(Parameters!$D$29, IF(AND(Y26&gt;=7,AF26&gt;=7), 10, IF(OR(AND(Y26&gt;=7,AF26&gt;=5),AND(Y26&gt;=5,AF26&gt;=7)),6,0)),
IF(Parameters!$D$30, IF(AND(Y26&gt;=10,AF26&gt;=10), 10, IF(OR(AND(Y26&gt;=10,AF26&gt;=5),AND(Y26&gt;=5,AF26&gt;=10)),6,0)),"no method")))))))</f>
        <v>4.3837812971838019</v>
      </c>
      <c r="S26" s="25">
        <f>IF(Parameters!$D$24 = 1, MAX(Z26, AG26),
IF(Parameters!$D$25 = 1, AVERAGE(Z26,AG26),
IF(Parameters!$D$26 = 1, IFERROR(GEOMEAN(Z26, AG26), 0),
IF(Parameters!$D$27, IF(AND(Z26=10,AG26=10),10,0),
IF(Parameters!$D$28, IF(AND(Z26&gt;=7,AG26&gt;=7),10,0),
IF(Parameters!$D$29, IF(AND(Z26&gt;=7,AG26&gt;=7), 10, IF(OR(AND(Z26&gt;=7,AG26&gt;=5),AND(Z26&gt;=5,AG26&gt;=7)),6,0)),
IF(Parameters!$D$30, IF(AND(Z26&gt;=10,AG26&gt;=10), 10, IF(OR(AND(Z26&gt;=10,AG26&gt;=5),AND(Z26&gt;=5,AG26&gt;=10)),6,0)),"no method")))))))</f>
        <v>0</v>
      </c>
      <c r="T26" s="25">
        <f>IF(Parameters!$D$24 = 1, MAX(AA26, AH26),
IF(Parameters!$D$25 = 1, AVERAGE(AA26,AH26),
IF(Parameters!$D$26 = 1, IFERROR(GEOMEAN(AA26, AH26), 0),
IF(Parameters!$D$27, IF(AND(AA26=10,AH26=10),10,0),
IF(Parameters!$D$28, IF(AND(AA26&gt;=7,AH26&gt;=7),10,0),
IF(Parameters!$D$29, IF(AND(AA26&gt;=7,AH26&gt;=7), 10, IF(OR(AND(AA26&gt;=7,AH26&gt;=5),AND(AA26&gt;=5,AH26&gt;=7)),6,0)),
IF(Parameters!$D$30, IF(AND(AA26&gt;=10,AH26&gt;=10), 10, IF(OR(AND(AA26&gt;=10,AH26&gt;=5),AND(AA26&gt;=5,AH26&gt;=10)),6,0)),"no method")))))))</f>
        <v>4.3924667428624371</v>
      </c>
      <c r="U26" s="25">
        <f>IF(Parameters!$D$24 = 1, MAX(AB26, AI26),
IF(Parameters!$D$25 = 1, AVERAGE(AB26,AI26),
IF(Parameters!$D$26 = 1, IFERROR(GEOMEAN(AB26, AI26), 0),
IF(Parameters!$D$27, IF(AND(AB26=10,AI26=10),10,0),
IF(Parameters!$D$28, IF(AND(AB26&gt;=7,AI26&gt;=7),10,0),
IF(Parameters!$D$29, IF(AND(AB26&gt;=7,AI26&gt;=7), 10, IF(OR(AND(AB26&gt;=7,AI26&gt;=5),AND(AB26&gt;=5,AI26&gt;=7)),6,0)),
IF(Parameters!$D$30, IF(AND(AB26&gt;=10,AI26&gt;=10), 10, IF(OR(AND(AB26&gt;=10,AI26&gt;=5),AND(AB26&gt;=5,AI26&gt;=10)),6,0)),"no method")))))))</f>
        <v>7.2702917999997023</v>
      </c>
      <c r="V26" s="25">
        <f>IF(Parameters!$D$24 = 1, MAX(AC26, AJ26),
IF(Parameters!$D$25 = 1, AVERAGE(AC26,AJ26),
IF(Parameters!$D$26 = 1, IFERROR(GEOMEAN(AC26, AJ26), 0),
IF(Parameters!$D$27, IF(AND(AC26=10,AJ26=10),10,0),
IF(Parameters!$D$28, IF(AND(AC26&gt;=7,AJ26&gt;=7),10,0),
IF(Parameters!$D$29, IF(AND(AC26&gt;=7,AJ26&gt;=7), 10, IF(OR(AND(AC26&gt;=7,AJ26&gt;=5),AND(AC26&gt;=5,AJ26&gt;=7)),6,0)),
IF(Parameters!$D$30, IF(AND(AC26&gt;=10,AJ26&gt;=10), 10, IF(OR(AND(AC26&gt;=10,AJ26&gt;=5),AND(AC26&gt;=5,AJ26&gt;=10)),6,0)),"no method")))))))</f>
        <v>0</v>
      </c>
      <c r="W26" s="25">
        <f>IF(Parameters!$D$24 = 1, MAX(AD26, AK26),
IF(Parameters!$D$25 = 1, AVERAGE(AD26,AK26),
IF(Parameters!$D$26 = 1, IFERROR(GEOMEAN(AD26, AK26), 0),
IF(Parameters!$D$27, IF(AND(AD26=10,AK26=10),10,0),
IF(Parameters!$D$28, IF(AND(AD26&gt;=7,AK26&gt;=7),10,0),
IF(Parameters!$D$29, IF(AND(AD26&gt;=7,AK26&gt;=7), 10, IF(OR(AND(AD26&gt;=7,AK26&gt;=5),AND(AD26&gt;=5,AK26&gt;=7)),6,0)),
IF(Parameters!$D$30, IF(AND(AD26&gt;=10,AK26&gt;=10), 10, IF(OR(AND(AD26&gt;=10,AK26&gt;=5),AND(AD26&gt;=5,AK26&gt;=10)),6,0)),"no method")))))))</f>
        <v>0</v>
      </c>
      <c r="X26" s="51"/>
      <c r="Y26" s="25">
        <f>IFERROR(Health!F26,NA())</f>
        <v>7.64</v>
      </c>
      <c r="Z26" s="25">
        <f>IFERROR(Food!F26,NA())</f>
        <v>4.6650717703349196</v>
      </c>
      <c r="AA26" s="26">
        <f>IFERROR(Macro!F26,NA())</f>
        <v>7.0743801652892602</v>
      </c>
      <c r="AB26" s="25">
        <f>IFERROR(Socioeconomic!F26,NA())</f>
        <v>5.28571428571429</v>
      </c>
      <c r="AC26" s="25">
        <f>IFERROR('Natural Hazard'!F26,NA())</f>
        <v>7.5</v>
      </c>
      <c r="AD26" s="25">
        <f>IFERROR(Conflict!F26,NA())</f>
        <v>0</v>
      </c>
      <c r="AE26" s="51"/>
      <c r="AF26" s="25">
        <f>IFERROR(Health!G26,NA())</f>
        <v>2.5153846153846202</v>
      </c>
      <c r="AG26" s="25" t="e">
        <f>IFERROR(Food!G26,NA())</f>
        <v>#N/A</v>
      </c>
      <c r="AH26" s="25">
        <f>IFERROR(Macro!G26,NA())</f>
        <v>2.7272727272727302</v>
      </c>
      <c r="AI26" s="25">
        <f>IFERROR(Socioeconomic!G26,NA())</f>
        <v>10</v>
      </c>
      <c r="AJ26" s="25">
        <f>IFERROR('Natural Hazard'!G26,NA())</f>
        <v>0</v>
      </c>
      <c r="AK26" s="25">
        <f>IFERROR(Conflict!G26,NA())</f>
        <v>0</v>
      </c>
      <c r="AL26" s="50"/>
      <c r="AM26" s="27">
        <f>'Data Reliability'!H26</f>
        <v>0</v>
      </c>
      <c r="AN26" s="27">
        <f>'Data Reliability'!I26</f>
        <v>0.4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</row>
    <row r="27" spans="1:53" x14ac:dyDescent="0.2">
      <c r="A27" s="63">
        <v>22</v>
      </c>
      <c r="B27" s="20" t="s">
        <v>49</v>
      </c>
      <c r="C27" s="20" t="s">
        <v>50</v>
      </c>
      <c r="D27" s="20" t="s">
        <v>555</v>
      </c>
      <c r="E27" s="20" t="s">
        <v>550</v>
      </c>
      <c r="F27" s="50"/>
      <c r="G27" s="22" cm="1">
        <f t="array" ref="G27">IF(Parameters!$D$34, SUM(IF(ISNUMBER(R27:W27),(IF(R27:W27&gt;=Parameters!$D$40,1,"")),""))+0.5*(SUM(IF(ISNUMBER(R27:W27),(IF(R27:W27&gt;=Parameters!$D$41,1,"")),""))-SUM(IF(ISNUMBER(R27:W27),(IF(R27:W27&gt;=Parameters!$D$40,1,"")),""))),0) +
   IF(Parameters!$D$35,SUM(IF(ISNUMBER(R27:W27),(IF(R27:W27&gt;=Parameters!$D$44,1,"")),"")),0) +
   IF(Parameters!$D$36,AVERAGE(IF(ISNUMBER(R27:W27),R27:W27)),0) +
   IF(Parameters!$D$37,IF(OR(IF(ISNUMBER(R27:W27),R27:W27)=0),0,GEOMEAN(IF(ISNUMBER(R27:W27),R27:W27))),0)</f>
        <v>2</v>
      </c>
      <c r="H27" s="23">
        <f t="shared" si="0"/>
        <v>2</v>
      </c>
      <c r="I27" s="241" t="str" cm="1">
        <f t="array" ref="I27">_xlfn.IFS('Data Reliability'!D27 &gt;= 0.666, "!!", AND('Data Reliability'!D27 &lt; 0.666,  'Data Reliability'!D27  &gt;= 0.333), "!", 'Data Reliability'!D27 &lt; 0.333, "")</f>
        <v/>
      </c>
      <c r="J27" s="22" cm="1">
        <f t="array" ref="J27">IF(Parameters!$D$34, SUM(IF(ISNUMBER(Y27:AD27),(IF(Y27:AD27&gt;=Parameters!$D$44,1,"")),""))+0.5*(SUM(IF(ISNUMBER(Y27:AD27),(IF(Y27:AD27&gt;=Parameters!$D$45,1,"")),""))-SUM(IF(ISNUMBER(Y27:AD27),(IF(Y27:AD27&gt;=Parameters!$D$44,1,"")),""))),0) +
   IF(Parameters!$D$35,SUM(IF(ISNUMBER(Y27:AD27),(IF(Y27:AD27&gt;=Parameters!$D$44,1,"")),"")),0) +
   IF(Parameters!$D$36,AVERAGE(IF(ISNUMBER(Y27:AD27),Y27:AD27)),0) +
   IF(Parameters!$D$37,IF(OR(IF(ISNUMBER(Y27:AD27),Y27:AD27)=0),0,GEOMEAN(IF(ISNUMBER(Y27:AD27),Y27:AD27))),0)</f>
        <v>1.5</v>
      </c>
      <c r="K27" s="23">
        <f t="shared" si="1"/>
        <v>1.5</v>
      </c>
      <c r="L27" s="241" t="str" cm="1">
        <f t="array" ref="L27">_xlfn.IFS('Data Reliability'!H27 &gt;= 0.666, "!!", AND('Data Reliability'!H27 &lt; 0.666,  'Data Reliability'!H27  &gt;= 0.333), "!", 'Data Reliability'!H27 &lt; 0.333, "")</f>
        <v/>
      </c>
      <c r="M27" s="21" cm="1">
        <f t="array" ref="M27">IF(Parameters!$D$34, SUM(IF(ISNUMBER(AF27:AK27),(IF(AF27:AK27&gt;=Parameters!$D$44,1,"")),""))+0.5*(SUM(IF(ISNUMBER(AF27:AK27),(IF(AF27:AK27&gt;=Parameters!$D$45,1,"")),""))-SUM(IF(ISNUMBER(AF27:AK27),(IF(AF27:AK27&gt;=Parameters!$D$44,1,"")),""))),0) +
   IF(Parameters!$D$35,SUM(IF(ISNUMBER(AF27:AK27),(IF(AF27:AK27&gt;=Parameters!$D$44,1,"")),"")),0) +
   IF(Parameters!$D$36,AVERAGE(IF(ISNUMBER(AF27:AK27),AF27:AK27)),0) +
   IF(Parameters!$D$37,IF(OR(IF(ISNUMBER(AF27:AK27),AF27:AK27)=0),0,GEOMEAN(IF(ISNUMBER(AF27:AK27),AF27:AK27))),0)</f>
        <v>1.5</v>
      </c>
      <c r="N27" s="23">
        <f t="shared" si="2"/>
        <v>1.5</v>
      </c>
      <c r="O27" s="241" t="str" cm="1">
        <f t="array" ref="O27">_xlfn.IFS('Data Reliability'!I27&gt;= 0.666, "!!", AND('Data Reliability'!I27 &lt; 0.666,  'Data Reliability'!I27 &gt;= 0.333), "!", 'Data Reliability'!I27 &lt; 0.333, "")</f>
        <v>!</v>
      </c>
      <c r="P27" s="24"/>
      <c r="Q27" s="50"/>
      <c r="R27" s="25">
        <f>IF(Parameters!$D$24 = 1, MAX(Y27, AF27),
IF(Parameters!$D$25 = 1, AVERAGE(Y27,AF27),
IF(Parameters!$D$26 = 1, IFERROR(GEOMEAN(Y27, AF27), 0),
IF(Parameters!$D$27, IF(AND(Y27=10,AF27=10),10,0),
IF(Parameters!$D$28, IF(AND(Y27&gt;=7,AF27&gt;=7),10,0),
IF(Parameters!$D$29, IF(AND(Y27&gt;=7,AF27&gt;=7), 10, IF(OR(AND(Y27&gt;=7,AF27&gt;=5),AND(Y27&gt;=5,AF27&gt;=7)),6,0)),
IF(Parameters!$D$30, IF(AND(Y27&gt;=10,AF27&gt;=10), 10, IF(OR(AND(Y27&gt;=10,AF27&gt;=5),AND(Y27&gt;=5,AF27&gt;=10)),6,0)),"no method")))))))</f>
        <v>7.169879993534459</v>
      </c>
      <c r="S27" s="25">
        <f>IF(Parameters!$D$24 = 1, MAX(Z27, AG27),
IF(Parameters!$D$25 = 1, AVERAGE(Z27,AG27),
IF(Parameters!$D$26 = 1, IFERROR(GEOMEAN(Z27, AG27), 0),
IF(Parameters!$D$27, IF(AND(Z27=10,AG27=10),10,0),
IF(Parameters!$D$28, IF(AND(Z27&gt;=7,AG27&gt;=7),10,0),
IF(Parameters!$D$29, IF(AND(Z27&gt;=7,AG27&gt;=7), 10, IF(OR(AND(Z27&gt;=7,AG27&gt;=5),AND(Z27&gt;=5,AG27&gt;=7)),6,0)),
IF(Parameters!$D$30, IF(AND(Z27&gt;=10,AG27&gt;=10), 10, IF(OR(AND(Z27&gt;=10,AG27&gt;=5),AND(Z27&gt;=5,AG27&gt;=10)),6,0)),"no method")))))))</f>
        <v>0</v>
      </c>
      <c r="T27" s="25">
        <f>IF(Parameters!$D$24 = 1, MAX(AA27, AH27),
IF(Parameters!$D$25 = 1, AVERAGE(AA27,AH27),
IF(Parameters!$D$26 = 1, IFERROR(GEOMEAN(AA27, AH27), 0),
IF(Parameters!$D$27, IF(AND(AA27=10,AH27=10),10,0),
IF(Parameters!$D$28, IF(AND(AA27&gt;=7,AH27&gt;=7),10,0),
IF(Parameters!$D$29, IF(AND(AA27&gt;=7,AH27&gt;=7), 10, IF(OR(AND(AA27&gt;=7,AH27&gt;=5),AND(AA27&gt;=5,AH27&gt;=7)),6,0)),
IF(Parameters!$D$30, IF(AND(AA27&gt;=10,AH27&gt;=10), 10, IF(OR(AND(AA27&gt;=10,AH27&gt;=5),AND(AA27&gt;=5,AH27&gt;=10)),6,0)),"no method")))))))</f>
        <v>2.4324070500432144</v>
      </c>
      <c r="U27" s="25">
        <f>IF(Parameters!$D$24 = 1, MAX(AB27, AI27),
IF(Parameters!$D$25 = 1, AVERAGE(AB27,AI27),
IF(Parameters!$D$26 = 1, IFERROR(GEOMEAN(AB27, AI27), 0),
IF(Parameters!$D$27, IF(AND(AB27=10,AI27=10),10,0),
IF(Parameters!$D$28, IF(AND(AB27&gt;=7,AI27&gt;=7),10,0),
IF(Parameters!$D$29, IF(AND(AB27&gt;=7,AI27&gt;=7), 10, IF(OR(AND(AB27&gt;=7,AI27&gt;=5),AND(AB27&gt;=5,AI27&gt;=7)),6,0)),
IF(Parameters!$D$30, IF(AND(AB27&gt;=10,AI27&gt;=10), 10, IF(OR(AND(AB27&gt;=10,AI27&gt;=5),AND(AB27&gt;=5,AI27&gt;=10)),6,0)),"no method")))))))</f>
        <v>8.0178372573727312</v>
      </c>
      <c r="V27" s="25">
        <f>IF(Parameters!$D$24 = 1, MAX(AC27, AJ27),
IF(Parameters!$D$25 = 1, AVERAGE(AC27,AJ27),
IF(Parameters!$D$26 = 1, IFERROR(GEOMEAN(AC27, AJ27), 0),
IF(Parameters!$D$27, IF(AND(AC27=10,AJ27=10),10,0),
IF(Parameters!$D$28, IF(AND(AC27&gt;=7,AJ27&gt;=7),10,0),
IF(Parameters!$D$29, IF(AND(AC27&gt;=7,AJ27&gt;=7), 10, IF(OR(AND(AC27&gt;=7,AJ27&gt;=5),AND(AC27&gt;=5,AJ27&gt;=7)),6,0)),
IF(Parameters!$D$30, IF(AND(AC27&gt;=10,AJ27&gt;=10), 10, IF(OR(AND(AC27&gt;=10,AJ27&gt;=5),AND(AC27&gt;=5,AJ27&gt;=10)),6,0)),"no method")))))))</f>
        <v>0</v>
      </c>
      <c r="W27" s="25">
        <f>IF(Parameters!$D$24 = 1, MAX(AD27, AK27),
IF(Parameters!$D$25 = 1, AVERAGE(AD27,AK27),
IF(Parameters!$D$26 = 1, IFERROR(GEOMEAN(AD27, AK27), 0),
IF(Parameters!$D$27, IF(AND(AD27=10,AK27=10),10,0),
IF(Parameters!$D$28, IF(AND(AD27&gt;=7,AK27&gt;=7),10,0),
IF(Parameters!$D$29, IF(AND(AD27&gt;=7,AK27&gt;=7), 10, IF(OR(AND(AD27&gt;=7,AK27&gt;=5),AND(AD27&gt;=5,AK27&gt;=7)),6,0)),
IF(Parameters!$D$30, IF(AND(AD27&gt;=10,AK27&gt;=10), 10, IF(OR(AND(AD27&gt;=10,AK27&gt;=5),AND(AD27&gt;=5,AK27&gt;=10)),6,0)),"no method")))))))</f>
        <v>0</v>
      </c>
      <c r="X27" s="51"/>
      <c r="Y27" s="25">
        <f>IFERROR(Health!F27,NA())</f>
        <v>7.25</v>
      </c>
      <c r="Z27" s="25">
        <f>IFERROR(Food!F27,NA())</f>
        <v>8.0861244019138692</v>
      </c>
      <c r="AA27" s="26">
        <f>IFERROR(Macro!F27,NA())</f>
        <v>8.6776859504132204</v>
      </c>
      <c r="AB27" s="25">
        <f>IFERROR(Socioeconomic!F27,NA())</f>
        <v>6.4285714285714297</v>
      </c>
      <c r="AC27" s="25">
        <f>IFERROR('Natural Hazard'!F27,NA())</f>
        <v>6.1666666666666696</v>
      </c>
      <c r="AD27" s="25">
        <f>IFERROR(Conflict!F27,NA())</f>
        <v>0</v>
      </c>
      <c r="AE27" s="51"/>
      <c r="AF27" s="25">
        <f>IFERROR(Health!G27,NA())</f>
        <v>7.0906453960945797</v>
      </c>
      <c r="AG27" s="25" t="e">
        <f>IFERROR(Food!G27,NA())</f>
        <v>#N/A</v>
      </c>
      <c r="AH27" s="25">
        <f>IFERROR(Macro!G27,NA())</f>
        <v>0.68181818181818299</v>
      </c>
      <c r="AI27" s="25">
        <f>IFERROR(Socioeconomic!G27,NA())</f>
        <v>10</v>
      </c>
      <c r="AJ27" s="25">
        <f>IFERROR('Natural Hazard'!G27,NA())</f>
        <v>0</v>
      </c>
      <c r="AK27" s="25">
        <f>IFERROR(Conflict!G27,NA())</f>
        <v>0</v>
      </c>
      <c r="AL27" s="50"/>
      <c r="AM27" s="27">
        <f>'Data Reliability'!H27</f>
        <v>0</v>
      </c>
      <c r="AN27" s="27">
        <f>'Data Reliability'!I27</f>
        <v>0.4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</row>
    <row r="28" spans="1:53" x14ac:dyDescent="0.2">
      <c r="A28" s="63">
        <v>23</v>
      </c>
      <c r="B28" s="20" t="s">
        <v>51</v>
      </c>
      <c r="C28" s="20" t="s">
        <v>52</v>
      </c>
      <c r="D28" s="20" t="s">
        <v>555</v>
      </c>
      <c r="E28" s="20" t="s">
        <v>550</v>
      </c>
      <c r="F28" s="50"/>
      <c r="G28" s="22" cm="1">
        <f t="array" ref="G28">IF(Parameters!$D$34, SUM(IF(ISNUMBER(R28:W28),(IF(R28:W28&gt;=Parameters!$D$40,1,"")),""))+0.5*(SUM(IF(ISNUMBER(R28:W28),(IF(R28:W28&gt;=Parameters!$D$41,1,"")),""))-SUM(IF(ISNUMBER(R28:W28),(IF(R28:W28&gt;=Parameters!$D$40,1,"")),""))),0) +
   IF(Parameters!$D$35,SUM(IF(ISNUMBER(R28:W28),(IF(R28:W28&gt;=Parameters!$D$44,1,"")),"")),0) +
   IF(Parameters!$D$36,AVERAGE(IF(ISNUMBER(R28:W28),R28:W28)),0) +
   IF(Parameters!$D$37,IF(OR(IF(ISNUMBER(R28:W28),R28:W28)=0),0,GEOMEAN(IF(ISNUMBER(R28:W28),R28:W28))),0)</f>
        <v>1.5</v>
      </c>
      <c r="H28" s="23">
        <f t="shared" si="0"/>
        <v>1.5</v>
      </c>
      <c r="I28" s="241" t="str" cm="1">
        <f t="array" ref="I28">_xlfn.IFS('Data Reliability'!D28 &gt;= 0.666, "!!", AND('Data Reliability'!D28 &lt; 0.666,  'Data Reliability'!D28  &gt;= 0.333), "!", 'Data Reliability'!D28 &lt; 0.333, "")</f>
        <v/>
      </c>
      <c r="J28" s="22" cm="1">
        <f t="array" ref="J28">IF(Parameters!$D$34, SUM(IF(ISNUMBER(Y28:AD28),(IF(Y28:AD28&gt;=Parameters!$D$44,1,"")),""))+0.5*(SUM(IF(ISNUMBER(Y28:AD28),(IF(Y28:AD28&gt;=Parameters!$D$45,1,"")),""))-SUM(IF(ISNUMBER(Y28:AD28),(IF(Y28:AD28&gt;=Parameters!$D$44,1,"")),""))),0) +
   IF(Parameters!$D$35,SUM(IF(ISNUMBER(Y28:AD28),(IF(Y28:AD28&gt;=Parameters!$D$44,1,"")),"")),0) +
   IF(Parameters!$D$36,AVERAGE(IF(ISNUMBER(Y28:AD28),Y28:AD28)),0) +
   IF(Parameters!$D$37,IF(OR(IF(ISNUMBER(Y28:AD28),Y28:AD28)=0),0,GEOMEAN(IF(ISNUMBER(Y28:AD28),Y28:AD28))),0)</f>
        <v>0</v>
      </c>
      <c r="K28" s="23">
        <f t="shared" si="1"/>
        <v>0</v>
      </c>
      <c r="L28" s="241" t="str" cm="1">
        <f t="array" ref="L28">_xlfn.IFS('Data Reliability'!H28 &gt;= 0.666, "!!", AND('Data Reliability'!H28 &lt; 0.666,  'Data Reliability'!H28  &gt;= 0.333), "!", 'Data Reliability'!H28 &lt; 0.333, "")</f>
        <v/>
      </c>
      <c r="M28" s="21" cm="1">
        <f t="array" ref="M28">IF(Parameters!$D$34, SUM(IF(ISNUMBER(AF28:AK28),(IF(AF28:AK28&gt;=Parameters!$D$44,1,"")),""))+0.5*(SUM(IF(ISNUMBER(AF28:AK28),(IF(AF28:AK28&gt;=Parameters!$D$45,1,"")),""))-SUM(IF(ISNUMBER(AF28:AK28),(IF(AF28:AK28&gt;=Parameters!$D$44,1,"")),""))),0) +
   IF(Parameters!$D$35,SUM(IF(ISNUMBER(AF28:AK28),(IF(AF28:AK28&gt;=Parameters!$D$44,1,"")),"")),0) +
   IF(Parameters!$D$36,AVERAGE(IF(ISNUMBER(AF28:AK28),AF28:AK28)),0) +
   IF(Parameters!$D$37,IF(OR(IF(ISNUMBER(AF28:AK28),AF28:AK28)=0),0,GEOMEAN(IF(ISNUMBER(AF28:AK28),AF28:AK28))),0)</f>
        <v>2.5</v>
      </c>
      <c r="N28" s="23">
        <f t="shared" si="2"/>
        <v>2.5</v>
      </c>
      <c r="O28" s="241" t="str" cm="1">
        <f t="array" ref="O28">_xlfn.IFS('Data Reliability'!I28&gt;= 0.666, "!!", AND('Data Reliability'!I28 &lt; 0.666,  'Data Reliability'!I28 &gt;= 0.333), "!", 'Data Reliability'!I28 &lt; 0.333, "")</f>
        <v/>
      </c>
      <c r="P28" s="24"/>
      <c r="Q28" s="50"/>
      <c r="R28" s="25">
        <f>IF(Parameters!$D$24 = 1, MAX(Y28, AF28),
IF(Parameters!$D$25 = 1, AVERAGE(Y28,AF28),
IF(Parameters!$D$26 = 1, IFERROR(GEOMEAN(Y28, AF28), 0),
IF(Parameters!$D$27, IF(AND(Y28=10,AF28=10),10,0),
IF(Parameters!$D$28, IF(AND(Y28&gt;=7,AF28&gt;=7),10,0),
IF(Parameters!$D$29, IF(AND(Y28&gt;=7,AF28&gt;=7), 10, IF(OR(AND(Y28&gt;=7,AF28&gt;=5),AND(Y28&gt;=5,AF28&gt;=7)),6,0)),
IF(Parameters!$D$30, IF(AND(Y28&gt;=10,AF28&gt;=10), 10, IF(OR(AND(Y28&gt;=10,AF28&gt;=5),AND(Y28&gt;=5,AF28&gt;=10)),6,0)),"no method")))))))</f>
        <v>6.1237243569579451</v>
      </c>
      <c r="S28" s="25">
        <f>IF(Parameters!$D$24 = 1, MAX(Z28, AG28),
IF(Parameters!$D$25 = 1, AVERAGE(Z28,AG28),
IF(Parameters!$D$26 = 1, IFERROR(GEOMEAN(Z28, AG28), 0),
IF(Parameters!$D$27, IF(AND(Z28=10,AG28=10),10,0),
IF(Parameters!$D$28, IF(AND(Z28&gt;=7,AG28&gt;=7),10,0),
IF(Parameters!$D$29, IF(AND(Z28&gt;=7,AG28&gt;=7), 10, IF(OR(AND(Z28&gt;=7,AG28&gt;=5),AND(Z28&gt;=5,AG28&gt;=7)),6,0)),
IF(Parameters!$D$30, IF(AND(Z28&gt;=10,AG28&gt;=10), 10, IF(OR(AND(Z28&gt;=10,AG28&gt;=5),AND(Z28&gt;=5,AG28&gt;=10)),6,0)),"no method")))))))</f>
        <v>0</v>
      </c>
      <c r="T28" s="25">
        <f>IF(Parameters!$D$24 = 1, MAX(AA28, AH28),
IF(Parameters!$D$25 = 1, AVERAGE(AA28,AH28),
IF(Parameters!$D$26 = 1, IFERROR(GEOMEAN(AA28, AH28), 0),
IF(Parameters!$D$27, IF(AND(AA28=10,AH28=10),10,0),
IF(Parameters!$D$28, IF(AND(AA28&gt;=7,AH28&gt;=7),10,0),
IF(Parameters!$D$29, IF(AND(AA28&gt;=7,AH28&gt;=7), 10, IF(OR(AND(AA28&gt;=7,AH28&gt;=5),AND(AA28&gt;=5,AH28&gt;=7)),6,0)),
IF(Parameters!$D$30, IF(AND(AA28&gt;=10,AH28&gt;=10), 10, IF(OR(AND(AA28&gt;=10,AH28&gt;=5),AND(AA28&gt;=5,AH28&gt;=10)),6,0)),"no method")))))))</f>
        <v>0</v>
      </c>
      <c r="U28" s="25">
        <f>IF(Parameters!$D$24 = 1, MAX(AB28, AI28),
IF(Parameters!$D$25 = 1, AVERAGE(AB28,AI28),
IF(Parameters!$D$26 = 1, IFERROR(GEOMEAN(AB28, AI28), 0),
IF(Parameters!$D$27, IF(AND(AB28=10,AI28=10),10,0),
IF(Parameters!$D$28, IF(AND(AB28&gt;=7,AI28&gt;=7),10,0),
IF(Parameters!$D$29, IF(AND(AB28&gt;=7,AI28&gt;=7), 10, IF(OR(AND(AB28&gt;=7,AI28&gt;=5),AND(AB28&gt;=5,AI28&gt;=7)),6,0)),
IF(Parameters!$D$30, IF(AND(AB28&gt;=10,AI28&gt;=10), 10, IF(OR(AND(AB28&gt;=10,AI28&gt;=5),AND(AB28&gt;=5,AI28&gt;=10)),6,0)),"no method")))))))</f>
        <v>6.9693205243716987</v>
      </c>
      <c r="V28" s="25">
        <f>IF(Parameters!$D$24 = 1, MAX(AC28, AJ28),
IF(Parameters!$D$25 = 1, AVERAGE(AC28,AJ28),
IF(Parameters!$D$26 = 1, IFERROR(GEOMEAN(AC28, AJ28), 0),
IF(Parameters!$D$27, IF(AND(AC28=10,AJ28=10),10,0),
IF(Parameters!$D$28, IF(AND(AC28&gt;=7,AJ28&gt;=7),10,0),
IF(Parameters!$D$29, IF(AND(AC28&gt;=7,AJ28&gt;=7), 10, IF(OR(AND(AC28&gt;=7,AJ28&gt;=5),AND(AC28&gt;=5,AJ28&gt;=7)),6,0)),
IF(Parameters!$D$30, IF(AND(AC28&gt;=10,AJ28&gt;=10), 10, IF(OR(AND(AC28&gt;=10,AJ28&gt;=5),AND(AC28&gt;=5,AJ28&gt;=10)),6,0)),"no method")))))))</f>
        <v>5.9160797830996161</v>
      </c>
      <c r="W28" s="25">
        <f>IF(Parameters!$D$24 = 1, MAX(AD28, AK28),
IF(Parameters!$D$25 = 1, AVERAGE(AD28,AK28),
IF(Parameters!$D$26 = 1, IFERROR(GEOMEAN(AD28, AK28), 0),
IF(Parameters!$D$27, IF(AND(AD28=10,AK28=10),10,0),
IF(Parameters!$D$28, IF(AND(AD28&gt;=7,AK28&gt;=7),10,0),
IF(Parameters!$D$29, IF(AND(AD28&gt;=7,AK28&gt;=7), 10, IF(OR(AND(AD28&gt;=7,AK28&gt;=5),AND(AD28&gt;=5,AK28&gt;=7)),6,0)),
IF(Parameters!$D$30, IF(AND(AD28&gt;=10,AK28&gt;=10), 10, IF(OR(AND(AD28&gt;=10,AK28&gt;=5),AND(AD28&gt;=5,AK28&gt;=10)),6,0)),"no method")))))))</f>
        <v>0</v>
      </c>
      <c r="X28" s="51"/>
      <c r="Y28" s="25">
        <f>IFERROR(Health!F28,NA())</f>
        <v>3.75</v>
      </c>
      <c r="Z28" s="25">
        <f>IFERROR(Food!F28,NA())</f>
        <v>3.7320574162679399</v>
      </c>
      <c r="AA28" s="26">
        <f>IFERROR(Macro!F28,NA())</f>
        <v>6.39669421487603</v>
      </c>
      <c r="AB28" s="25">
        <f>IFERROR(Socioeconomic!F28,NA())</f>
        <v>4.8571428571428603</v>
      </c>
      <c r="AC28" s="25">
        <f>IFERROR('Natural Hazard'!F28,NA())</f>
        <v>5</v>
      </c>
      <c r="AD28" s="25">
        <f>IFERROR(Conflict!F28,NA())</f>
        <v>0</v>
      </c>
      <c r="AE28" s="51"/>
      <c r="AF28" s="25">
        <f>IFERROR(Health!G28,NA())</f>
        <v>10</v>
      </c>
      <c r="AG28" s="25" t="e">
        <f>IFERROR(Food!G28,NA())</f>
        <v>#N/A</v>
      </c>
      <c r="AH28" s="25">
        <f>IFERROR(Macro!G28,NA())</f>
        <v>0</v>
      </c>
      <c r="AI28" s="25">
        <f>IFERROR(Socioeconomic!G28,NA())</f>
        <v>10</v>
      </c>
      <c r="AJ28" s="25">
        <f>IFERROR('Natural Hazard'!G28,NA())</f>
        <v>7</v>
      </c>
      <c r="AK28" s="25">
        <f>IFERROR(Conflict!G28,NA())</f>
        <v>0</v>
      </c>
      <c r="AL28" s="50"/>
      <c r="AM28" s="27">
        <f>'Data Reliability'!H28</f>
        <v>0</v>
      </c>
      <c r="AN28" s="27">
        <f>'Data Reliability'!I28</f>
        <v>0.3</v>
      </c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</row>
    <row r="29" spans="1:53" x14ac:dyDescent="0.2">
      <c r="A29" s="63">
        <v>24</v>
      </c>
      <c r="B29" s="20" t="s">
        <v>53</v>
      </c>
      <c r="C29" s="20" t="s">
        <v>54</v>
      </c>
      <c r="D29" s="20" t="s">
        <v>555</v>
      </c>
      <c r="E29" s="20" t="s">
        <v>3</v>
      </c>
      <c r="F29" s="50"/>
      <c r="G29" s="22" cm="1">
        <f t="array" ref="G29">IF(Parameters!$D$34, SUM(IF(ISNUMBER(R29:W29),(IF(R29:W29&gt;=Parameters!$D$40,1,"")),""))+0.5*(SUM(IF(ISNUMBER(R29:W29),(IF(R29:W29&gt;=Parameters!$D$41,1,"")),""))-SUM(IF(ISNUMBER(R29:W29),(IF(R29:W29&gt;=Parameters!$D$40,1,"")),""))),0) +
   IF(Parameters!$D$35,SUM(IF(ISNUMBER(R29:W29),(IF(R29:W29&gt;=Parameters!$D$44,1,"")),"")),0) +
   IF(Parameters!$D$36,AVERAGE(IF(ISNUMBER(R29:W29),R29:W29)),0) +
   IF(Parameters!$D$37,IF(OR(IF(ISNUMBER(R29:W29),R29:W29)=0),0,GEOMEAN(IF(ISNUMBER(R29:W29),R29:W29))),0)</f>
        <v>0.5</v>
      </c>
      <c r="H29" s="23">
        <f t="shared" si="0"/>
        <v>0.5</v>
      </c>
      <c r="I29" s="241" t="str" cm="1">
        <f t="array" ref="I29">_xlfn.IFS('Data Reliability'!D29 &gt;= 0.666, "!!", AND('Data Reliability'!D29 &lt; 0.666,  'Data Reliability'!D29  &gt;= 0.333), "!", 'Data Reliability'!D29 &lt; 0.333, "")</f>
        <v/>
      </c>
      <c r="J29" s="22" cm="1">
        <f t="array" ref="J29">IF(Parameters!$D$34, SUM(IF(ISNUMBER(Y29:AD29),(IF(Y29:AD29&gt;=Parameters!$D$44,1,"")),""))+0.5*(SUM(IF(ISNUMBER(Y29:AD29),(IF(Y29:AD29&gt;=Parameters!$D$45,1,"")),""))-SUM(IF(ISNUMBER(Y29:AD29),(IF(Y29:AD29&gt;=Parameters!$D$44,1,"")),""))),0) +
   IF(Parameters!$D$35,SUM(IF(ISNUMBER(Y29:AD29),(IF(Y29:AD29&gt;=Parameters!$D$44,1,"")),"")),0) +
   IF(Parameters!$D$36,AVERAGE(IF(ISNUMBER(Y29:AD29),Y29:AD29)),0) +
   IF(Parameters!$D$37,IF(OR(IF(ISNUMBER(Y29:AD29),Y29:AD29)=0),0,GEOMEAN(IF(ISNUMBER(Y29:AD29),Y29:AD29))),0)</f>
        <v>0.5</v>
      </c>
      <c r="K29" s="23">
        <f t="shared" si="1"/>
        <v>0.5</v>
      </c>
      <c r="L29" s="241" t="str" cm="1">
        <f t="array" ref="L29">_xlfn.IFS('Data Reliability'!H29 &gt;= 0.666, "!!", AND('Data Reliability'!H29 &lt; 0.666,  'Data Reliability'!H29  &gt;= 0.333), "!", 'Data Reliability'!H29 &lt; 0.333, "")</f>
        <v/>
      </c>
      <c r="M29" s="21" cm="1">
        <f t="array" ref="M29">IF(Parameters!$D$34, SUM(IF(ISNUMBER(AF29:AK29),(IF(AF29:AK29&gt;=Parameters!$D$44,1,"")),""))+0.5*(SUM(IF(ISNUMBER(AF29:AK29),(IF(AF29:AK29&gt;=Parameters!$D$45,1,"")),""))-SUM(IF(ISNUMBER(AF29:AK29),(IF(AF29:AK29&gt;=Parameters!$D$44,1,"")),""))),0) +
   IF(Parameters!$D$35,SUM(IF(ISNUMBER(AF29:AK29),(IF(AF29:AK29&gt;=Parameters!$D$44,1,"")),"")),0) +
   IF(Parameters!$D$36,AVERAGE(IF(ISNUMBER(AF29:AK29),AF29:AK29)),0) +
   IF(Parameters!$D$37,IF(OR(IF(ISNUMBER(AF29:AK29),AF29:AK29)=0),0,GEOMEAN(IF(ISNUMBER(AF29:AK29),AF29:AK29))),0)</f>
        <v>1</v>
      </c>
      <c r="N29" s="23">
        <f t="shared" si="2"/>
        <v>1</v>
      </c>
      <c r="O29" s="241" t="str" cm="1">
        <f t="array" ref="O29">_xlfn.IFS('Data Reliability'!I29&gt;= 0.666, "!!", AND('Data Reliability'!I29 &lt; 0.666,  'Data Reliability'!I29 &gt;= 0.333), "!", 'Data Reliability'!I29 &lt; 0.333, "")</f>
        <v>!</v>
      </c>
      <c r="P29" s="24"/>
      <c r="Q29" s="50"/>
      <c r="R29" s="25">
        <f>IF(Parameters!$D$24 = 1, MAX(Y29, AF29),
IF(Parameters!$D$25 = 1, AVERAGE(Y29,AF29),
IF(Parameters!$D$26 = 1, IFERROR(GEOMEAN(Y29, AF29), 0),
IF(Parameters!$D$27, IF(AND(Y29=10,AF29=10),10,0),
IF(Parameters!$D$28, IF(AND(Y29&gt;=7,AF29&gt;=7),10,0),
IF(Parameters!$D$29, IF(AND(Y29&gt;=7,AF29&gt;=7), 10, IF(OR(AND(Y29&gt;=7,AF29&gt;=5),AND(Y29&gt;=5,AF29&gt;=7)),6,0)),
IF(Parameters!$D$30, IF(AND(Y29&gt;=10,AF29&gt;=10), 10, IF(OR(AND(Y29&gt;=10,AF29&gt;=5),AND(Y29&gt;=5,AF29&gt;=10)),6,0)),"no method")))))))</f>
        <v>4.3665137253477431</v>
      </c>
      <c r="S29" s="25">
        <f>IF(Parameters!$D$24 = 1, MAX(Z29, AG29),
IF(Parameters!$D$25 = 1, AVERAGE(Z29,AG29),
IF(Parameters!$D$26 = 1, IFERROR(GEOMEAN(Z29, AG29), 0),
IF(Parameters!$D$27, IF(AND(Z29=10,AG29=10),10,0),
IF(Parameters!$D$28, IF(AND(Z29&gt;=7,AG29&gt;=7),10,0),
IF(Parameters!$D$29, IF(AND(Z29&gt;=7,AG29&gt;=7), 10, IF(OR(AND(Z29&gt;=7,AG29&gt;=5),AND(Z29&gt;=5,AG29&gt;=7)),6,0)),
IF(Parameters!$D$30, IF(AND(Z29&gt;=10,AG29&gt;=10), 10, IF(OR(AND(Z29&gt;=10,AG29&gt;=5),AND(Z29&gt;=5,AG29&gt;=10)),6,0)),"no method")))))))</f>
        <v>0</v>
      </c>
      <c r="T29" s="25">
        <f>IF(Parameters!$D$24 = 1, MAX(AA29, AH29),
IF(Parameters!$D$25 = 1, AVERAGE(AA29,AH29),
IF(Parameters!$D$26 = 1, IFERROR(GEOMEAN(AA29, AH29), 0),
IF(Parameters!$D$27, IF(AND(AA29=10,AH29=10),10,0),
IF(Parameters!$D$28, IF(AND(AA29&gt;=7,AH29&gt;=7),10,0),
IF(Parameters!$D$29, IF(AND(AA29&gt;=7,AH29&gt;=7), 10, IF(OR(AND(AA29&gt;=7,AH29&gt;=5),AND(AA29&gt;=5,AH29&gt;=7)),6,0)),
IF(Parameters!$D$30, IF(AND(AA29&gt;=10,AH29&gt;=10), 10, IF(OR(AND(AA29&gt;=10,AH29&gt;=5),AND(AA29&gt;=5,AH29&gt;=10)),6,0)),"no method")))))))</f>
        <v>4.3693144875265162</v>
      </c>
      <c r="U29" s="25">
        <f>IF(Parameters!$D$24 = 1, MAX(AB29, AI29),
IF(Parameters!$D$25 = 1, AVERAGE(AB29,AI29),
IF(Parameters!$D$26 = 1, IFERROR(GEOMEAN(AB29, AI29), 0),
IF(Parameters!$D$27, IF(AND(AB29=10,AI29=10),10,0),
IF(Parameters!$D$28, IF(AND(AB29&gt;=7,AI29&gt;=7),10,0),
IF(Parameters!$D$29, IF(AND(AB29&gt;=7,AI29&gt;=7), 10, IF(OR(AND(AB29&gt;=7,AI29&gt;=5),AND(AB29&gt;=5,AI29&gt;=7)),6,0)),
IF(Parameters!$D$30, IF(AND(AB29&gt;=10,AI29&gt;=10), 10, IF(OR(AND(AB29&gt;=10,AI29&gt;=5),AND(AB29&gt;=5,AI29&gt;=10)),6,0)),"no method")))))))</f>
        <v>5.7321150422111034</v>
      </c>
      <c r="V29" s="25">
        <f>IF(Parameters!$D$24 = 1, MAX(AC29, AJ29),
IF(Parameters!$D$25 = 1, AVERAGE(AC29,AJ29),
IF(Parameters!$D$26 = 1, IFERROR(GEOMEAN(AC29, AJ29), 0),
IF(Parameters!$D$27, IF(AND(AC29=10,AJ29=10),10,0),
IF(Parameters!$D$28, IF(AND(AC29&gt;=7,AJ29&gt;=7),10,0),
IF(Parameters!$D$29, IF(AND(AC29&gt;=7,AJ29&gt;=7), 10, IF(OR(AND(AC29&gt;=7,AJ29&gt;=5),AND(AC29&gt;=5,AJ29&gt;=7)),6,0)),
IF(Parameters!$D$30, IF(AND(AC29&gt;=10,AJ29&gt;=10), 10, IF(OR(AND(AC29&gt;=10,AJ29&gt;=5),AND(AC29&gt;=5,AJ29&gt;=10)),6,0)),"no method")))))))</f>
        <v>0</v>
      </c>
      <c r="W29" s="25">
        <f>IF(Parameters!$D$24 = 1, MAX(AD29, AK29),
IF(Parameters!$D$25 = 1, AVERAGE(AD29,AK29),
IF(Parameters!$D$26 = 1, IFERROR(GEOMEAN(AD29, AK29), 0),
IF(Parameters!$D$27, IF(AND(AD29=10,AK29=10),10,0),
IF(Parameters!$D$28, IF(AND(AD29&gt;=7,AK29&gt;=7),10,0),
IF(Parameters!$D$29, IF(AND(AD29&gt;=7,AK29&gt;=7), 10, IF(OR(AND(AD29&gt;=7,AK29&gt;=5),AND(AD29&gt;=5,AK29&gt;=7)),6,0)),
IF(Parameters!$D$30, IF(AND(AD29&gt;=10,AK29&gt;=10), 10, IF(OR(AND(AD29&gt;=10,AK29&gt;=5),AND(AD29&gt;=5,AK29&gt;=10)),6,0)),"no method")))))))</f>
        <v>0</v>
      </c>
      <c r="X29" s="51"/>
      <c r="Y29" s="25">
        <f>IFERROR(Health!F29,NA())</f>
        <v>7.62</v>
      </c>
      <c r="Z29" s="25">
        <f>IFERROR(Food!F29,NA())</f>
        <v>1.8181818181818099</v>
      </c>
      <c r="AA29" s="26">
        <f>IFERROR(Macro!F29,NA())</f>
        <v>3.8181818181818201</v>
      </c>
      <c r="AB29" s="25">
        <f>IFERROR(Socioeconomic!F29,NA())</f>
        <v>3.2857142857142798</v>
      </c>
      <c r="AC29" s="25">
        <f>IFERROR('Natural Hazard'!F29,NA())</f>
        <v>4.6666666666666696</v>
      </c>
      <c r="AD29" s="25">
        <f>IFERROR(Conflict!F29,NA())</f>
        <v>0</v>
      </c>
      <c r="AE29" s="51"/>
      <c r="AF29" s="25">
        <f>IFERROR(Health!G29,NA())</f>
        <v>2.5021577576968799</v>
      </c>
      <c r="AG29" s="25" t="e">
        <f>IFERROR(Food!G29,NA())</f>
        <v>#N/A</v>
      </c>
      <c r="AH29" s="25">
        <f>IFERROR(Macro!G29,NA())</f>
        <v>5</v>
      </c>
      <c r="AI29" s="25">
        <f>IFERROR(Socioeconomic!G29,NA())</f>
        <v>10</v>
      </c>
      <c r="AJ29" s="25">
        <f>IFERROR('Natural Hazard'!G29,NA())</f>
        <v>0</v>
      </c>
      <c r="AK29" s="25">
        <f>IFERROR(Conflict!G29,NA())</f>
        <v>0</v>
      </c>
      <c r="AL29" s="50"/>
      <c r="AM29" s="27">
        <f>'Data Reliability'!H29</f>
        <v>0</v>
      </c>
      <c r="AN29" s="27">
        <f>'Data Reliability'!I29</f>
        <v>0.4</v>
      </c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</row>
    <row r="30" spans="1:53" x14ac:dyDescent="0.2">
      <c r="A30" s="63">
        <v>25</v>
      </c>
      <c r="B30" s="20" t="s">
        <v>55</v>
      </c>
      <c r="C30" s="20" t="s">
        <v>56</v>
      </c>
      <c r="D30" s="20" t="s">
        <v>556</v>
      </c>
      <c r="E30" s="20" t="s">
        <v>3</v>
      </c>
      <c r="F30" s="50"/>
      <c r="G30" s="22" cm="1">
        <f t="array" ref="G30">IF(Parameters!$D$34, SUM(IF(ISNUMBER(R30:W30),(IF(R30:W30&gt;=Parameters!$D$40,1,"")),""))+0.5*(SUM(IF(ISNUMBER(R30:W30),(IF(R30:W30&gt;=Parameters!$D$41,1,"")),""))-SUM(IF(ISNUMBER(R30:W30),(IF(R30:W30&gt;=Parameters!$D$40,1,"")),""))),0) +
   IF(Parameters!$D$35,SUM(IF(ISNUMBER(R30:W30),(IF(R30:W30&gt;=Parameters!$D$44,1,"")),"")),0) +
   IF(Parameters!$D$36,AVERAGE(IF(ISNUMBER(R30:W30),R30:W30)),0) +
   IF(Parameters!$D$37,IF(OR(IF(ISNUMBER(R30:W30),R30:W30)=0),0,GEOMEAN(IF(ISNUMBER(R30:W30),R30:W30))),0)</f>
        <v>1</v>
      </c>
      <c r="H30" s="23">
        <f t="shared" si="0"/>
        <v>1</v>
      </c>
      <c r="I30" s="241" t="str" cm="1">
        <f t="array" ref="I30">_xlfn.IFS('Data Reliability'!D30 &gt;= 0.666, "!!", AND('Data Reliability'!D30 &lt; 0.666,  'Data Reliability'!D30  &gt;= 0.333), "!", 'Data Reliability'!D30 &lt; 0.333, "")</f>
        <v/>
      </c>
      <c r="J30" s="22" cm="1">
        <f t="array" ref="J30">IF(Parameters!$D$34, SUM(IF(ISNUMBER(Y30:AD30),(IF(Y30:AD30&gt;=Parameters!$D$44,1,"")),""))+0.5*(SUM(IF(ISNUMBER(Y30:AD30),(IF(Y30:AD30&gt;=Parameters!$D$45,1,"")),""))-SUM(IF(ISNUMBER(Y30:AD30),(IF(Y30:AD30&gt;=Parameters!$D$44,1,"")),""))),0) +
   IF(Parameters!$D$35,SUM(IF(ISNUMBER(Y30:AD30),(IF(Y30:AD30&gt;=Parameters!$D$44,1,"")),"")),0) +
   IF(Parameters!$D$36,AVERAGE(IF(ISNUMBER(Y30:AD30),Y30:AD30)),0) +
   IF(Parameters!$D$37,IF(OR(IF(ISNUMBER(Y30:AD30),Y30:AD30)=0),0,GEOMEAN(IF(ISNUMBER(Y30:AD30),Y30:AD30))),0)</f>
        <v>0.5</v>
      </c>
      <c r="K30" s="23">
        <f t="shared" si="1"/>
        <v>0.5</v>
      </c>
      <c r="L30" s="241" t="str" cm="1">
        <f t="array" ref="L30">_xlfn.IFS('Data Reliability'!H30 &gt;= 0.666, "!!", AND('Data Reliability'!H30 &lt; 0.666,  'Data Reliability'!H30  &gt;= 0.333), "!", 'Data Reliability'!H30 &lt; 0.333, "")</f>
        <v/>
      </c>
      <c r="M30" s="21" cm="1">
        <f t="array" ref="M30">IF(Parameters!$D$34, SUM(IF(ISNUMBER(AF30:AK30),(IF(AF30:AK30&gt;=Parameters!$D$44,1,"")),""))+0.5*(SUM(IF(ISNUMBER(AF30:AK30),(IF(AF30:AK30&gt;=Parameters!$D$45,1,"")),""))-SUM(IF(ISNUMBER(AF30:AK30),(IF(AF30:AK30&gt;=Parameters!$D$44,1,"")),""))),0) +
   IF(Parameters!$D$35,SUM(IF(ISNUMBER(AF30:AK30),(IF(AF30:AK30&gt;=Parameters!$D$44,1,"")),"")),0) +
   IF(Parameters!$D$36,AVERAGE(IF(ISNUMBER(AF30:AK30),AF30:AK30)),0) +
   IF(Parameters!$D$37,IF(OR(IF(ISNUMBER(AF30:AK30),AF30:AK30)=0),0,GEOMEAN(IF(ISNUMBER(AF30:AK30),AF30:AK30))),0)</f>
        <v>1.5</v>
      </c>
      <c r="N30" s="23">
        <f t="shared" si="2"/>
        <v>1.5</v>
      </c>
      <c r="O30" s="241" t="str" cm="1">
        <f t="array" ref="O30">_xlfn.IFS('Data Reliability'!I30&gt;= 0.666, "!!", AND('Data Reliability'!I30 &lt; 0.666,  'Data Reliability'!I30 &gt;= 0.333), "!", 'Data Reliability'!I30 &lt; 0.333, "")</f>
        <v>!</v>
      </c>
      <c r="P30" s="24"/>
      <c r="Q30" s="50"/>
      <c r="R30" s="25">
        <f>IF(Parameters!$D$24 = 1, MAX(Y30, AF30),
IF(Parameters!$D$25 = 1, AVERAGE(Y30,AF30),
IF(Parameters!$D$26 = 1, IFERROR(GEOMEAN(Y30, AF30), 0),
IF(Parameters!$D$27, IF(AND(Y30=10,AF30=10),10,0),
IF(Parameters!$D$28, IF(AND(Y30&gt;=7,AF30&gt;=7),10,0),
IF(Parameters!$D$29, IF(AND(Y30&gt;=7,AF30&gt;=7), 10, IF(OR(AND(Y30&gt;=7,AF30&gt;=5),AND(Y30&gt;=5,AF30&gt;=7)),6,0)),
IF(Parameters!$D$30, IF(AND(Y30&gt;=10,AF30&gt;=10), 10, IF(OR(AND(Y30&gt;=10,AF30&gt;=5),AND(Y30&gt;=5,AF30&gt;=10)),6,0)),"no method")))))))</f>
        <v>6.6241098095691928</v>
      </c>
      <c r="S30" s="25">
        <f>IF(Parameters!$D$24 = 1, MAX(Z30, AG30),
IF(Parameters!$D$25 = 1, AVERAGE(Z30,AG30),
IF(Parameters!$D$26 = 1, IFERROR(GEOMEAN(Z30, AG30), 0),
IF(Parameters!$D$27, IF(AND(Z30=10,AG30=10),10,0),
IF(Parameters!$D$28, IF(AND(Z30&gt;=7,AG30&gt;=7),10,0),
IF(Parameters!$D$29, IF(AND(Z30&gt;=7,AG30&gt;=7), 10, IF(OR(AND(Z30&gt;=7,AG30&gt;=5),AND(Z30&gt;=5,AG30&gt;=7)),6,0)),
IF(Parameters!$D$30, IF(AND(Z30&gt;=10,AG30&gt;=10), 10, IF(OR(AND(Z30&gt;=10,AG30&gt;=5),AND(Z30&gt;=5,AG30&gt;=10)),6,0)),"no method")))))))</f>
        <v>0</v>
      </c>
      <c r="T30" s="25">
        <f>IF(Parameters!$D$24 = 1, MAX(AA30, AH30),
IF(Parameters!$D$25 = 1, AVERAGE(AA30,AH30),
IF(Parameters!$D$26 = 1, IFERROR(GEOMEAN(AA30, AH30), 0),
IF(Parameters!$D$27, IF(AND(AA30=10,AH30=10),10,0),
IF(Parameters!$D$28, IF(AND(AA30&gt;=7,AH30&gt;=7),10,0),
IF(Parameters!$D$29, IF(AND(AA30&gt;=7,AH30&gt;=7), 10, IF(OR(AND(AA30&gt;=7,AH30&gt;=5),AND(AA30&gt;=5,AH30&gt;=7)),6,0)),
IF(Parameters!$D$30, IF(AND(AA30&gt;=10,AH30&gt;=10), 10, IF(OR(AND(AA30&gt;=10,AH30&gt;=5),AND(AA30&gt;=5,AH30&gt;=10)),6,0)),"no method")))))))</f>
        <v>0</v>
      </c>
      <c r="U30" s="25">
        <f>IF(Parameters!$D$24 = 1, MAX(AB30, AI30),
IF(Parameters!$D$25 = 1, AVERAGE(AB30,AI30),
IF(Parameters!$D$26 = 1, IFERROR(GEOMEAN(AB30, AI30), 0),
IF(Parameters!$D$27, IF(AND(AB30=10,AI30=10),10,0),
IF(Parameters!$D$28, IF(AND(AB30&gt;=7,AI30&gt;=7),10,0),
IF(Parameters!$D$29, IF(AND(AB30&gt;=7,AI30&gt;=7), 10, IF(OR(AND(AB30&gt;=7,AI30&gt;=5),AND(AB30&gt;=5,AI30&gt;=7)),6,0)),
IF(Parameters!$D$30, IF(AND(AB30&gt;=10,AI30&gt;=10), 10, IF(OR(AND(AB30&gt;=10,AI30&gt;=5),AND(AB30&gt;=5,AI30&gt;=10)),6,0)),"no method")))))))</f>
        <v>3.6055512754639922</v>
      </c>
      <c r="V30" s="25">
        <f>IF(Parameters!$D$24 = 1, MAX(AC30, AJ30),
IF(Parameters!$D$25 = 1, AVERAGE(AC30,AJ30),
IF(Parameters!$D$26 = 1, IFERROR(GEOMEAN(AC30, AJ30), 0),
IF(Parameters!$D$27, IF(AND(AC30=10,AJ30=10),10,0),
IF(Parameters!$D$28, IF(AND(AC30&gt;=7,AJ30&gt;=7),10,0),
IF(Parameters!$D$29, IF(AND(AC30&gt;=7,AJ30&gt;=7), 10, IF(OR(AND(AC30&gt;=7,AJ30&gt;=5),AND(AC30&gt;=5,AJ30&gt;=7)),6,0)),
IF(Parameters!$D$30, IF(AND(AC30&gt;=10,AJ30&gt;=10), 10, IF(OR(AND(AC30&gt;=10,AJ30&gt;=5),AND(AC30&gt;=5,AJ30&gt;=10)),6,0)),"no method")))))))</f>
        <v>5.4772255750516612</v>
      </c>
      <c r="W30" s="25">
        <f>IF(Parameters!$D$24 = 1, MAX(AD30, AK30),
IF(Parameters!$D$25 = 1, AVERAGE(AD30,AK30),
IF(Parameters!$D$26 = 1, IFERROR(GEOMEAN(AD30, AK30), 0),
IF(Parameters!$D$27, IF(AND(AD30=10,AK30=10),10,0),
IF(Parameters!$D$28, IF(AND(AD30&gt;=7,AK30&gt;=7),10,0),
IF(Parameters!$D$29, IF(AND(AD30&gt;=7,AK30&gt;=7), 10, IF(OR(AND(AD30&gt;=7,AK30&gt;=5),AND(AD30&gt;=5,AK30&gt;=7)),6,0)),
IF(Parameters!$D$30, IF(AND(AD30&gt;=10,AK30&gt;=10), 10, IF(OR(AND(AD30&gt;=10,AK30&gt;=5),AND(AD30&gt;=5,AK30&gt;=10)),6,0)),"no method")))))))</f>
        <v>0</v>
      </c>
      <c r="X30" s="51"/>
      <c r="Y30" s="25">
        <f>IFERROR(Health!F30,NA())</f>
        <v>7.48</v>
      </c>
      <c r="Z30" s="25">
        <f>IFERROR(Food!F30,NA())</f>
        <v>1.8181818181818099</v>
      </c>
      <c r="AA30" s="26">
        <f>IFERROR(Macro!F30,NA())</f>
        <v>2.3636363636363602</v>
      </c>
      <c r="AB30" s="25">
        <f>IFERROR(Socioeconomic!F30,NA())</f>
        <v>1.8571428571428601</v>
      </c>
      <c r="AC30" s="25">
        <f>IFERROR('Natural Hazard'!F30,NA())</f>
        <v>3</v>
      </c>
      <c r="AD30" s="25">
        <f>IFERROR(Conflict!F30,NA())</f>
        <v>0</v>
      </c>
      <c r="AE30" s="51"/>
      <c r="AF30" s="25">
        <f>IFERROR(Health!G30,NA())</f>
        <v>5.8661538461538498</v>
      </c>
      <c r="AG30" s="25" t="e">
        <f>IFERROR(Food!G30,NA())</f>
        <v>#N/A</v>
      </c>
      <c r="AH30" s="25">
        <f>IFERROR(Macro!G30,NA())</f>
        <v>0</v>
      </c>
      <c r="AI30" s="25">
        <f>IFERROR(Socioeconomic!G30,NA())</f>
        <v>7</v>
      </c>
      <c r="AJ30" s="25">
        <f>IFERROR('Natural Hazard'!G30,NA())</f>
        <v>10</v>
      </c>
      <c r="AK30" s="25">
        <f>IFERROR(Conflict!G30,NA())</f>
        <v>0</v>
      </c>
      <c r="AL30" s="50"/>
      <c r="AM30" s="27">
        <f>'Data Reliability'!H30</f>
        <v>0</v>
      </c>
      <c r="AN30" s="27">
        <f>'Data Reliability'!I30</f>
        <v>0.5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</row>
    <row r="31" spans="1:53" x14ac:dyDescent="0.2">
      <c r="A31" s="63">
        <v>26</v>
      </c>
      <c r="B31" s="20" t="s">
        <v>57</v>
      </c>
      <c r="C31" s="20" t="s">
        <v>58</v>
      </c>
      <c r="D31" s="20" t="s">
        <v>551</v>
      </c>
      <c r="E31" s="20" t="s">
        <v>549</v>
      </c>
      <c r="F31" s="50"/>
      <c r="G31" s="22" cm="1">
        <f t="array" ref="G31">IF(Parameters!$D$34, SUM(IF(ISNUMBER(R31:W31),(IF(R31:W31&gt;=Parameters!$D$40,1,"")),""))+0.5*(SUM(IF(ISNUMBER(R31:W31),(IF(R31:W31&gt;=Parameters!$D$41,1,"")),""))-SUM(IF(ISNUMBER(R31:W31),(IF(R31:W31&gt;=Parameters!$D$40,1,"")),""))),0) +
   IF(Parameters!$D$35,SUM(IF(ISNUMBER(R31:W31),(IF(R31:W31&gt;=Parameters!$D$44,1,"")),"")),0) +
   IF(Parameters!$D$36,AVERAGE(IF(ISNUMBER(R31:W31),R31:W31)),0) +
   IF(Parameters!$D$37,IF(OR(IF(ISNUMBER(R31:W31),R31:W31)=0),0,GEOMEAN(IF(ISNUMBER(R31:W31),R31:W31))),0)</f>
        <v>1</v>
      </c>
      <c r="H31" s="23">
        <f t="shared" si="0"/>
        <v>1</v>
      </c>
      <c r="I31" s="241" t="str" cm="1">
        <f t="array" ref="I31">_xlfn.IFS('Data Reliability'!D31 &gt;= 0.666, "!!", AND('Data Reliability'!D31 &lt; 0.666,  'Data Reliability'!D31  &gt;= 0.333), "!", 'Data Reliability'!D31 &lt; 0.333, "")</f>
        <v/>
      </c>
      <c r="J31" s="22" cm="1">
        <f t="array" ref="J31">IF(Parameters!$D$34, SUM(IF(ISNUMBER(Y31:AD31),(IF(Y31:AD31&gt;=Parameters!$D$44,1,"")),""))+0.5*(SUM(IF(ISNUMBER(Y31:AD31),(IF(Y31:AD31&gt;=Parameters!$D$45,1,"")),""))-SUM(IF(ISNUMBER(Y31:AD31),(IF(Y31:AD31&gt;=Parameters!$D$44,1,"")),""))),0) +
   IF(Parameters!$D$35,SUM(IF(ISNUMBER(Y31:AD31),(IF(Y31:AD31&gt;=Parameters!$D$44,1,"")),"")),0) +
   IF(Parameters!$D$36,AVERAGE(IF(ISNUMBER(Y31:AD31),Y31:AD31)),0) +
   IF(Parameters!$D$37,IF(OR(IF(ISNUMBER(Y31:AD31),Y31:AD31)=0),0,GEOMEAN(IF(ISNUMBER(Y31:AD31),Y31:AD31))),0)</f>
        <v>0.5</v>
      </c>
      <c r="K31" s="23">
        <f t="shared" si="1"/>
        <v>0.5</v>
      </c>
      <c r="L31" s="241" t="str" cm="1">
        <f t="array" ref="L31">_xlfn.IFS('Data Reliability'!H31 &gt;= 0.666, "!!", AND('Data Reliability'!H31 &lt; 0.666,  'Data Reliability'!H31  &gt;= 0.333), "!", 'Data Reliability'!H31 &lt; 0.333, "")</f>
        <v/>
      </c>
      <c r="M31" s="21" cm="1">
        <f t="array" ref="M31">IF(Parameters!$D$34, SUM(IF(ISNUMBER(AF31:AK31),(IF(AF31:AK31&gt;=Parameters!$D$44,1,"")),""))+0.5*(SUM(IF(ISNUMBER(AF31:AK31),(IF(AF31:AK31&gt;=Parameters!$D$45,1,"")),""))-SUM(IF(ISNUMBER(AF31:AK31),(IF(AF31:AK31&gt;=Parameters!$D$44,1,"")),""))),0) +
   IF(Parameters!$D$35,SUM(IF(ISNUMBER(AF31:AK31),(IF(AF31:AK31&gt;=Parameters!$D$44,1,"")),"")),0) +
   IF(Parameters!$D$36,AVERAGE(IF(ISNUMBER(AF31:AK31),AF31:AK31)),0) +
   IF(Parameters!$D$37,IF(OR(IF(ISNUMBER(AF31:AK31),AF31:AK31)=0),0,GEOMEAN(IF(ISNUMBER(AF31:AK31),AF31:AK31))),0)</f>
        <v>0.5</v>
      </c>
      <c r="N31" s="23">
        <f t="shared" si="2"/>
        <v>0.5</v>
      </c>
      <c r="O31" s="241" t="str" cm="1">
        <f t="array" ref="O31">_xlfn.IFS('Data Reliability'!I31&gt;= 0.666, "!!", AND('Data Reliability'!I31 &lt; 0.666,  'Data Reliability'!I31 &gt;= 0.333), "!", 'Data Reliability'!I31 &lt; 0.333, "")</f>
        <v>!</v>
      </c>
      <c r="P31" s="24"/>
      <c r="Q31" s="50"/>
      <c r="R31" s="25">
        <f>IF(Parameters!$D$24 = 1, MAX(Y31, AF31),
IF(Parameters!$D$25 = 1, AVERAGE(Y31,AF31),
IF(Parameters!$D$26 = 1, IFERROR(GEOMEAN(Y31, AF31), 0),
IF(Parameters!$D$27, IF(AND(Y31=10,AF31=10),10,0),
IF(Parameters!$D$28, IF(AND(Y31&gt;=7,AF31&gt;=7),10,0),
IF(Parameters!$D$29, IF(AND(Y31&gt;=7,AF31&gt;=7), 10, IF(OR(AND(Y31&gt;=7,AF31&gt;=5),AND(Y31&gt;=5,AF31&gt;=7)),6,0)),
IF(Parameters!$D$30, IF(AND(Y31&gt;=10,AF31&gt;=10), 10, IF(OR(AND(Y31&gt;=10,AF31&gt;=5),AND(Y31&gt;=5,AF31&gt;=10)),6,0)),"no method")))))))</f>
        <v>1.9521112830826193</v>
      </c>
      <c r="S31" s="25">
        <f>IF(Parameters!$D$24 = 1, MAX(Z31, AG31),
IF(Parameters!$D$25 = 1, AVERAGE(Z31,AG31),
IF(Parameters!$D$26 = 1, IFERROR(GEOMEAN(Z31, AG31), 0),
IF(Parameters!$D$27, IF(AND(Z31=10,AG31=10),10,0),
IF(Parameters!$D$28, IF(AND(Z31&gt;=7,AG31&gt;=7),10,0),
IF(Parameters!$D$29, IF(AND(Z31&gt;=7,AG31&gt;=7), 10, IF(OR(AND(Z31&gt;=7,AG31&gt;=5),AND(Z31&gt;=5,AG31&gt;=7)),6,0)),
IF(Parameters!$D$30, IF(AND(Z31&gt;=10,AG31&gt;=10), 10, IF(OR(AND(Z31&gt;=10,AG31&gt;=5),AND(Z31&gt;=5,AG31&gt;=10)),6,0)),"no method")))))))</f>
        <v>0</v>
      </c>
      <c r="T31" s="25">
        <f>IF(Parameters!$D$24 = 1, MAX(AA31, AH31),
IF(Parameters!$D$25 = 1, AVERAGE(AA31,AH31),
IF(Parameters!$D$26 = 1, IFERROR(GEOMEAN(AA31, AH31), 0),
IF(Parameters!$D$27, IF(AND(AA31=10,AH31=10),10,0),
IF(Parameters!$D$28, IF(AND(AA31&gt;=7,AH31&gt;=7),10,0),
IF(Parameters!$D$29, IF(AND(AA31&gt;=7,AH31&gt;=7), 10, IF(OR(AND(AA31&gt;=7,AH31&gt;=5),AND(AA31&gt;=5,AH31&gt;=7)),6,0)),
IF(Parameters!$D$30, IF(AND(AA31&gt;=10,AH31&gt;=10), 10, IF(OR(AND(AA31&gt;=10,AH31&gt;=5),AND(AA31&gt;=5,AH31&gt;=10)),6,0)),"no method")))))))</f>
        <v>4.9315372963391546</v>
      </c>
      <c r="U31" s="25">
        <f>IF(Parameters!$D$24 = 1, MAX(AB31, AI31),
IF(Parameters!$D$25 = 1, AVERAGE(AB31,AI31),
IF(Parameters!$D$26 = 1, IFERROR(GEOMEAN(AB31, AI31), 0),
IF(Parameters!$D$27, IF(AND(AB31=10,AI31=10),10,0),
IF(Parameters!$D$28, IF(AND(AB31&gt;=7,AI31&gt;=7),10,0),
IF(Parameters!$D$29, IF(AND(AB31&gt;=7,AI31&gt;=7), 10, IF(OR(AND(AB31&gt;=7,AI31&gt;=5),AND(AB31&gt;=5,AI31&gt;=7)),6,0)),
IF(Parameters!$D$30, IF(AND(AB31&gt;=10,AI31&gt;=10), 10, IF(OR(AND(AB31&gt;=10,AI31&gt;=5),AND(AB31&gt;=5,AI31&gt;=10)),6,0)),"no method")))))))</f>
        <v>7.2230031645572037</v>
      </c>
      <c r="V31" s="25">
        <f>IF(Parameters!$D$24 = 1, MAX(AC31, AJ31),
IF(Parameters!$D$25 = 1, AVERAGE(AC31,AJ31),
IF(Parameters!$D$26 = 1, IFERROR(GEOMEAN(AC31, AJ31), 0),
IF(Parameters!$D$27, IF(AND(AC31=10,AJ31=10),10,0),
IF(Parameters!$D$28, IF(AND(AC31&gt;=7,AJ31&gt;=7),10,0),
IF(Parameters!$D$29, IF(AND(AC31&gt;=7,AJ31&gt;=7), 10, IF(OR(AND(AC31&gt;=7,AJ31&gt;=5),AND(AC31&gt;=5,AJ31&gt;=7)),6,0)),
IF(Parameters!$D$30, IF(AND(AC31&gt;=10,AJ31&gt;=10), 10, IF(OR(AND(AC31&gt;=10,AJ31&gt;=5),AND(AC31&gt;=5,AJ31&gt;=10)),6,0)),"no method")))))))</f>
        <v>0</v>
      </c>
      <c r="W31" s="25">
        <f>IF(Parameters!$D$24 = 1, MAX(AD31, AK31),
IF(Parameters!$D$25 = 1, AVERAGE(AD31,AK31),
IF(Parameters!$D$26 = 1, IFERROR(GEOMEAN(AD31, AK31), 0),
IF(Parameters!$D$27, IF(AND(AD31=10,AK31=10),10,0),
IF(Parameters!$D$28, IF(AND(AD31&gt;=7,AK31&gt;=7),10,0),
IF(Parameters!$D$29, IF(AND(AD31&gt;=7,AK31&gt;=7), 10, IF(OR(AND(AD31&gt;=7,AK31&gt;=5),AND(AD31&gt;=5,AK31&gt;=7)),6,0)),
IF(Parameters!$D$30, IF(AND(AD31&gt;=10,AK31&gt;=10), 10, IF(OR(AND(AD31&gt;=10,AK31&gt;=5),AND(AD31&gt;=5,AK31&gt;=10)),6,0)),"no method")))))))</f>
        <v>0</v>
      </c>
      <c r="X31" s="51"/>
      <c r="Y31" s="25">
        <f>IFERROR(Health!F31,NA())</f>
        <v>5.94</v>
      </c>
      <c r="Z31" s="25">
        <f>IFERROR(Food!F31,NA())</f>
        <v>6.9856459330143501</v>
      </c>
      <c r="AA31" s="26">
        <f>IFERROR(Macro!F31,NA())</f>
        <v>4.1157024793388404</v>
      </c>
      <c r="AB31" s="25">
        <f>IFERROR(Socioeconomic!F31,NA())</f>
        <v>7.4285714285714297</v>
      </c>
      <c r="AC31" s="25">
        <f>IFERROR('Natural Hazard'!F31,NA())</f>
        <v>4.1666666666666696</v>
      </c>
      <c r="AD31" s="25">
        <f>IFERROR(Conflict!F31,NA())</f>
        <v>0</v>
      </c>
      <c r="AE31" s="51"/>
      <c r="AF31" s="25">
        <f>IFERROR(Health!G31,NA())</f>
        <v>0.64153846153846295</v>
      </c>
      <c r="AG31" s="25" t="e">
        <f>IFERROR(Food!G31,NA())</f>
        <v>#N/A</v>
      </c>
      <c r="AH31" s="25">
        <f>IFERROR(Macro!G31,NA())</f>
        <v>5.9090909090909198</v>
      </c>
      <c r="AI31" s="25">
        <f>IFERROR(Socioeconomic!G31,NA())</f>
        <v>7.0231235193543</v>
      </c>
      <c r="AJ31" s="25">
        <f>IFERROR('Natural Hazard'!G31,NA())</f>
        <v>0</v>
      </c>
      <c r="AK31" s="25">
        <f>IFERROR(Conflict!G31,NA())</f>
        <v>0</v>
      </c>
      <c r="AL31" s="50"/>
      <c r="AM31" s="27">
        <f>'Data Reliability'!H31</f>
        <v>0</v>
      </c>
      <c r="AN31" s="27">
        <f>'Data Reliability'!I31</f>
        <v>0.4</v>
      </c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</row>
    <row r="32" spans="1:53" x14ac:dyDescent="0.2">
      <c r="A32" s="63">
        <v>27</v>
      </c>
      <c r="B32" s="20" t="s">
        <v>59</v>
      </c>
      <c r="C32" s="20" t="s">
        <v>60</v>
      </c>
      <c r="D32" s="20" t="s">
        <v>552</v>
      </c>
      <c r="E32" s="20" t="s">
        <v>550</v>
      </c>
      <c r="F32" s="50"/>
      <c r="G32" s="22" cm="1">
        <f t="array" ref="G32">IF(Parameters!$D$34, SUM(IF(ISNUMBER(R32:W32),(IF(R32:W32&gt;=Parameters!$D$40,1,"")),""))+0.5*(SUM(IF(ISNUMBER(R32:W32),(IF(R32:W32&gt;=Parameters!$D$41,1,"")),""))-SUM(IF(ISNUMBER(R32:W32),(IF(R32:W32&gt;=Parameters!$D$40,1,"")),""))),0) +
   IF(Parameters!$D$35,SUM(IF(ISNUMBER(R32:W32),(IF(R32:W32&gt;=Parameters!$D$44,1,"")),"")),0) +
   IF(Parameters!$D$36,AVERAGE(IF(ISNUMBER(R32:W32),R32:W32)),0) +
   IF(Parameters!$D$37,IF(OR(IF(ISNUMBER(R32:W32),R32:W32)=0),0,GEOMEAN(IF(ISNUMBER(R32:W32),R32:W32))),0)</f>
        <v>2</v>
      </c>
      <c r="H32" s="23">
        <f t="shared" si="0"/>
        <v>2</v>
      </c>
      <c r="I32" s="241" t="str" cm="1">
        <f t="array" ref="I32">_xlfn.IFS('Data Reliability'!D32 &gt;= 0.666, "!!", AND('Data Reliability'!D32 &lt; 0.666,  'Data Reliability'!D32  &gt;= 0.333), "!", 'Data Reliability'!D32 &lt; 0.333, "")</f>
        <v/>
      </c>
      <c r="J32" s="22" cm="1">
        <f t="array" ref="J32">IF(Parameters!$D$34, SUM(IF(ISNUMBER(Y32:AD32),(IF(Y32:AD32&gt;=Parameters!$D$44,1,"")),""))+0.5*(SUM(IF(ISNUMBER(Y32:AD32),(IF(Y32:AD32&gt;=Parameters!$D$45,1,"")),""))-SUM(IF(ISNUMBER(Y32:AD32),(IF(Y32:AD32&gt;=Parameters!$D$44,1,"")),""))),0) +
   IF(Parameters!$D$35,SUM(IF(ISNUMBER(Y32:AD32),(IF(Y32:AD32&gt;=Parameters!$D$44,1,"")),"")),0) +
   IF(Parameters!$D$36,AVERAGE(IF(ISNUMBER(Y32:AD32),Y32:AD32)),0) +
   IF(Parameters!$D$37,IF(OR(IF(ISNUMBER(Y32:AD32),Y32:AD32)=0),0,GEOMEAN(IF(ISNUMBER(Y32:AD32),Y32:AD32))),0)</f>
        <v>0.5</v>
      </c>
      <c r="K32" s="23">
        <f t="shared" si="1"/>
        <v>0.5</v>
      </c>
      <c r="L32" s="241" t="str" cm="1">
        <f t="array" ref="L32">_xlfn.IFS('Data Reliability'!H32 &gt;= 0.666, "!!", AND('Data Reliability'!H32 &lt; 0.666,  'Data Reliability'!H32  &gt;= 0.333), "!", 'Data Reliability'!H32 &lt; 0.333, "")</f>
        <v/>
      </c>
      <c r="M32" s="21" cm="1">
        <f t="array" ref="M32">IF(Parameters!$D$34, SUM(IF(ISNUMBER(AF32:AK32),(IF(AF32:AK32&gt;=Parameters!$D$44,1,"")),""))+0.5*(SUM(IF(ISNUMBER(AF32:AK32),(IF(AF32:AK32&gt;=Parameters!$D$45,1,"")),""))-SUM(IF(ISNUMBER(AF32:AK32),(IF(AF32:AK32&gt;=Parameters!$D$44,1,"")),""))),0) +
   IF(Parameters!$D$35,SUM(IF(ISNUMBER(AF32:AK32),(IF(AF32:AK32&gt;=Parameters!$D$44,1,"")),"")),0) +
   IF(Parameters!$D$36,AVERAGE(IF(ISNUMBER(AF32:AK32),AF32:AK32)),0) +
   IF(Parameters!$D$37,IF(OR(IF(ISNUMBER(AF32:AK32),AF32:AK32)=0),0,GEOMEAN(IF(ISNUMBER(AF32:AK32),AF32:AK32))),0)</f>
        <v>1.5</v>
      </c>
      <c r="N32" s="23">
        <f t="shared" si="2"/>
        <v>1.5</v>
      </c>
      <c r="O32" s="241" t="str" cm="1">
        <f t="array" ref="O32">_xlfn.IFS('Data Reliability'!I32&gt;= 0.666, "!!", AND('Data Reliability'!I32 &lt; 0.666,  'Data Reliability'!I32 &gt;= 0.333), "!", 'Data Reliability'!I32 &lt; 0.333, "")</f>
        <v>!</v>
      </c>
      <c r="P32" s="24"/>
      <c r="Q32" s="50"/>
      <c r="R32" s="25">
        <f>IF(Parameters!$D$24 = 1, MAX(Y32, AF32),
IF(Parameters!$D$25 = 1, AVERAGE(Y32,AF32),
IF(Parameters!$D$26 = 1, IFERROR(GEOMEAN(Y32, AF32), 0),
IF(Parameters!$D$27, IF(AND(Y32=10,AF32=10),10,0),
IF(Parameters!$D$28, IF(AND(Y32&gt;=7,AF32&gt;=7),10,0),
IF(Parameters!$D$29, IF(AND(Y32&gt;=7,AF32&gt;=7), 10, IF(OR(AND(Y32&gt;=7,AF32&gt;=5),AND(Y32&gt;=5,AF32&gt;=7)),6,0)),
IF(Parameters!$D$30, IF(AND(Y32&gt;=10,AF32&gt;=10), 10, IF(OR(AND(Y32&gt;=10,AF32&gt;=5),AND(Y32&gt;=5,AF32&gt;=10)),6,0)),"no method")))))))</f>
        <v>7.8293925403299731</v>
      </c>
      <c r="S32" s="25">
        <f>IF(Parameters!$D$24 = 1, MAX(Z32, AG32),
IF(Parameters!$D$25 = 1, AVERAGE(Z32,AG32),
IF(Parameters!$D$26 = 1, IFERROR(GEOMEAN(Z32, AG32), 0),
IF(Parameters!$D$27, IF(AND(Z32=10,AG32=10),10,0),
IF(Parameters!$D$28, IF(AND(Z32&gt;=7,AG32&gt;=7),10,0),
IF(Parameters!$D$29, IF(AND(Z32&gt;=7,AG32&gt;=7), 10, IF(OR(AND(Z32&gt;=7,AG32&gt;=5),AND(Z32&gt;=5,AG32&gt;=7)),6,0)),
IF(Parameters!$D$30, IF(AND(Z32&gt;=10,AG32&gt;=10), 10, IF(OR(AND(Z32&gt;=10,AG32&gt;=5),AND(Z32&gt;=5,AG32&gt;=10)),6,0)),"no method")))))))</f>
        <v>0</v>
      </c>
      <c r="T32" s="25">
        <f>IF(Parameters!$D$24 = 1, MAX(AA32, AH32),
IF(Parameters!$D$25 = 1, AVERAGE(AA32,AH32),
IF(Parameters!$D$26 = 1, IFERROR(GEOMEAN(AA32, AH32), 0),
IF(Parameters!$D$27, IF(AND(AA32=10,AH32=10),10,0),
IF(Parameters!$D$28, IF(AND(AA32&gt;=7,AH32&gt;=7),10,0),
IF(Parameters!$D$29, IF(AND(AA32&gt;=7,AH32&gt;=7), 10, IF(OR(AND(AA32&gt;=7,AH32&gt;=5),AND(AA32&gt;=5,AH32&gt;=7)),6,0)),
IF(Parameters!$D$30, IF(AND(AA32&gt;=10,AH32&gt;=10), 10, IF(OR(AND(AA32&gt;=10,AH32&gt;=5),AND(AA32&gt;=5,AH32&gt;=10)),6,0)),"no method")))))))</f>
        <v>0</v>
      </c>
      <c r="U32" s="25">
        <f>IF(Parameters!$D$24 = 1, MAX(AB32, AI32),
IF(Parameters!$D$25 = 1, AVERAGE(AB32,AI32),
IF(Parameters!$D$26 = 1, IFERROR(GEOMEAN(AB32, AI32), 0),
IF(Parameters!$D$27, IF(AND(AB32=10,AI32=10),10,0),
IF(Parameters!$D$28, IF(AND(AB32&gt;=7,AI32&gt;=7),10,0),
IF(Parameters!$D$29, IF(AND(AB32&gt;=7,AI32&gt;=7), 10, IF(OR(AND(AB32&gt;=7,AI32&gt;=5),AND(AB32&gt;=5,AI32&gt;=7)),6,0)),
IF(Parameters!$D$30, IF(AND(AB32&gt;=10,AI32&gt;=10), 10, IF(OR(AND(AB32&gt;=10,AI32&gt;=5),AND(AB32&gt;=5,AI32&gt;=10)),6,0)),"no method")))))))</f>
        <v>8.0178372573727312</v>
      </c>
      <c r="V32" s="25">
        <f>IF(Parameters!$D$24 = 1, MAX(AC32, AJ32),
IF(Parameters!$D$25 = 1, AVERAGE(AC32,AJ32),
IF(Parameters!$D$26 = 1, IFERROR(GEOMEAN(AC32, AJ32), 0),
IF(Parameters!$D$27, IF(AND(AC32=10,AJ32=10),10,0),
IF(Parameters!$D$28, IF(AND(AC32&gt;=7,AJ32&gt;=7),10,0),
IF(Parameters!$D$29, IF(AND(AC32&gt;=7,AJ32&gt;=7), 10, IF(OR(AND(AC32&gt;=7,AJ32&gt;=5),AND(AC32&gt;=5,AJ32&gt;=7)),6,0)),
IF(Parameters!$D$30, IF(AND(AC32&gt;=10,AJ32&gt;=10), 10, IF(OR(AND(AC32&gt;=10,AJ32&gt;=5),AND(AC32&gt;=5,AJ32&gt;=10)),6,0)),"no method")))))))</f>
        <v>0</v>
      </c>
      <c r="W32" s="25">
        <f>IF(Parameters!$D$24 = 1, MAX(AD32, AK32),
IF(Parameters!$D$25 = 1, AVERAGE(AD32,AK32),
IF(Parameters!$D$26 = 1, IFERROR(GEOMEAN(AD32, AK32), 0),
IF(Parameters!$D$27, IF(AND(AD32=10,AK32=10),10,0),
IF(Parameters!$D$28, IF(AND(AD32&gt;=7,AK32&gt;=7),10,0),
IF(Parameters!$D$29, IF(AND(AD32&gt;=7,AK32&gt;=7), 10, IF(OR(AND(AD32&gt;=7,AK32&gt;=5),AND(AD32&gt;=5,AK32&gt;=7)),6,0)),
IF(Parameters!$D$30, IF(AND(AD32&gt;=10,AK32&gt;=10), 10, IF(OR(AND(AD32&gt;=10,AK32&gt;=5),AND(AD32&gt;=5,AK32&gt;=10)),6,0)),"no method")))))))</f>
        <v>0</v>
      </c>
      <c r="X32" s="51"/>
      <c r="Y32" s="25">
        <f>IFERROR(Health!F32,NA())</f>
        <v>7.78</v>
      </c>
      <c r="Z32" s="25">
        <f>IFERROR(Food!F32,NA())</f>
        <v>6.9377990430622001</v>
      </c>
      <c r="AA32" s="26">
        <f>IFERROR(Macro!F32,NA())</f>
        <v>3.1404958677686001</v>
      </c>
      <c r="AB32" s="25">
        <f>IFERROR(Socioeconomic!F32,NA())</f>
        <v>6.4285714285714297</v>
      </c>
      <c r="AC32" s="25">
        <f>IFERROR('Natural Hazard'!F32,NA())</f>
        <v>2.8333333333333299</v>
      </c>
      <c r="AD32" s="25">
        <f>IFERROR(Conflict!F32,NA())</f>
        <v>0</v>
      </c>
      <c r="AE32" s="51"/>
      <c r="AF32" s="25">
        <f>IFERROR(Health!G32,NA())</f>
        <v>7.8790986568861996</v>
      </c>
      <c r="AG32" s="25" t="e">
        <f>IFERROR(Food!G32,NA())</f>
        <v>#N/A</v>
      </c>
      <c r="AH32" s="25">
        <f>IFERROR(Macro!G32,NA())</f>
        <v>0</v>
      </c>
      <c r="AI32" s="25">
        <f>IFERROR(Socioeconomic!G32,NA())</f>
        <v>10</v>
      </c>
      <c r="AJ32" s="25">
        <f>IFERROR('Natural Hazard'!G32,NA())</f>
        <v>0</v>
      </c>
      <c r="AK32" s="25">
        <f>IFERROR(Conflict!G32,NA())</f>
        <v>0</v>
      </c>
      <c r="AL32" s="50"/>
      <c r="AM32" s="27">
        <f>'Data Reliability'!H32</f>
        <v>0</v>
      </c>
      <c r="AN32" s="27">
        <f>'Data Reliability'!I32</f>
        <v>0.4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</row>
    <row r="33" spans="1:53" x14ac:dyDescent="0.2">
      <c r="A33" s="63">
        <v>28</v>
      </c>
      <c r="B33" s="20" t="s">
        <v>61</v>
      </c>
      <c r="C33" s="20" t="s">
        <v>62</v>
      </c>
      <c r="D33" s="20" t="s">
        <v>552</v>
      </c>
      <c r="E33" s="20" t="s">
        <v>549</v>
      </c>
      <c r="F33" s="50"/>
      <c r="G33" s="22" cm="1">
        <f t="array" ref="G33">IF(Parameters!$D$34, SUM(IF(ISNUMBER(R33:W33),(IF(R33:W33&gt;=Parameters!$D$40,1,"")),""))+0.5*(SUM(IF(ISNUMBER(R33:W33),(IF(R33:W33&gt;=Parameters!$D$41,1,"")),""))-SUM(IF(ISNUMBER(R33:W33),(IF(R33:W33&gt;=Parameters!$D$40,1,"")),""))),0) +
   IF(Parameters!$D$35,SUM(IF(ISNUMBER(R33:W33),(IF(R33:W33&gt;=Parameters!$D$44,1,"")),"")),0) +
   IF(Parameters!$D$36,AVERAGE(IF(ISNUMBER(R33:W33),R33:W33)),0) +
   IF(Parameters!$D$37,IF(OR(IF(ISNUMBER(R33:W33),R33:W33)=0),0,GEOMEAN(IF(ISNUMBER(R33:W33),R33:W33))),0)</f>
        <v>4.5</v>
      </c>
      <c r="H33" s="23">
        <f t="shared" si="0"/>
        <v>4.5</v>
      </c>
      <c r="I33" s="241" t="str" cm="1">
        <f t="array" ref="I33">_xlfn.IFS('Data Reliability'!D33 &gt;= 0.666, "!!", AND('Data Reliability'!D33 &lt; 0.666,  'Data Reliability'!D33  &gt;= 0.333), "!", 'Data Reliability'!D33 &lt; 0.333, "")</f>
        <v/>
      </c>
      <c r="J33" s="22" cm="1">
        <f t="array" ref="J33">IF(Parameters!$D$34, SUM(IF(ISNUMBER(Y33:AD33),(IF(Y33:AD33&gt;=Parameters!$D$44,1,"")),""))+0.5*(SUM(IF(ISNUMBER(Y33:AD33),(IF(Y33:AD33&gt;=Parameters!$D$45,1,"")),""))-SUM(IF(ISNUMBER(Y33:AD33),(IF(Y33:AD33&gt;=Parameters!$D$44,1,"")),""))),0) +
   IF(Parameters!$D$35,SUM(IF(ISNUMBER(Y33:AD33),(IF(Y33:AD33&gt;=Parameters!$D$44,1,"")),"")),0) +
   IF(Parameters!$D$36,AVERAGE(IF(ISNUMBER(Y33:AD33),Y33:AD33)),0) +
   IF(Parameters!$D$37,IF(OR(IF(ISNUMBER(Y33:AD33),Y33:AD33)=0),0,GEOMEAN(IF(ISNUMBER(Y33:AD33),Y33:AD33))),0)</f>
        <v>5</v>
      </c>
      <c r="K33" s="23">
        <f t="shared" si="1"/>
        <v>5</v>
      </c>
      <c r="L33" s="241" t="str" cm="1">
        <f t="array" ref="L33">_xlfn.IFS('Data Reliability'!H33 &gt;= 0.666, "!!", AND('Data Reliability'!H33 &lt; 0.666,  'Data Reliability'!H33  &gt;= 0.333), "!", 'Data Reliability'!H33 &lt; 0.333, "")</f>
        <v/>
      </c>
      <c r="M33" s="21" cm="1">
        <f t="array" ref="M33">IF(Parameters!$D$34, SUM(IF(ISNUMBER(AF33:AK33),(IF(AF33:AK33&gt;=Parameters!$D$44,1,"")),""))+0.5*(SUM(IF(ISNUMBER(AF33:AK33),(IF(AF33:AK33&gt;=Parameters!$D$45,1,"")),""))-SUM(IF(ISNUMBER(AF33:AK33),(IF(AF33:AK33&gt;=Parameters!$D$44,1,"")),""))),0) +
   IF(Parameters!$D$35,SUM(IF(ISNUMBER(AF33:AK33),(IF(AF33:AK33&gt;=Parameters!$D$44,1,"")),"")),0) +
   IF(Parameters!$D$36,AVERAGE(IF(ISNUMBER(AF33:AK33),AF33:AK33)),0) +
   IF(Parameters!$D$37,IF(OR(IF(ISNUMBER(AF33:AK33),AF33:AK33)=0),0,GEOMEAN(IF(ISNUMBER(AF33:AK33),AF33:AK33))),0)</f>
        <v>3</v>
      </c>
      <c r="N33" s="23">
        <f t="shared" si="2"/>
        <v>3</v>
      </c>
      <c r="O33" s="241" t="str" cm="1">
        <f t="array" ref="O33">_xlfn.IFS('Data Reliability'!I33&gt;= 0.666, "!!", AND('Data Reliability'!I33 &lt; 0.666,  'Data Reliability'!I33 &gt;= 0.333), "!", 'Data Reliability'!I33 &lt; 0.333, "")</f>
        <v>!</v>
      </c>
      <c r="P33" s="24"/>
      <c r="Q33" s="50"/>
      <c r="R33" s="25">
        <f>IF(Parameters!$D$24 = 1, MAX(Y33, AF33),
IF(Parameters!$D$25 = 1, AVERAGE(Y33,AF33),
IF(Parameters!$D$26 = 1, IFERROR(GEOMEAN(Y33, AF33), 0),
IF(Parameters!$D$27, IF(AND(Y33=10,AF33=10),10,0),
IF(Parameters!$D$28, IF(AND(Y33&gt;=7,AF33&gt;=7),10,0),
IF(Parameters!$D$29, IF(AND(Y33&gt;=7,AF33&gt;=7), 10, IF(OR(AND(Y33&gt;=7,AF33&gt;=5),AND(Y33&gt;=5,AF33&gt;=7)),6,0)),
IF(Parameters!$D$30, IF(AND(Y33&gt;=10,AF33&gt;=10), 10, IF(OR(AND(Y33&gt;=10,AF33&gt;=5),AND(Y33&gt;=5,AF33&gt;=10)),6,0)),"no method")))))))</f>
        <v>10</v>
      </c>
      <c r="S33" s="25">
        <f>IF(Parameters!$D$24 = 1, MAX(Z33, AG33),
IF(Parameters!$D$25 = 1, AVERAGE(Z33,AG33),
IF(Parameters!$D$26 = 1, IFERROR(GEOMEAN(Z33, AG33), 0),
IF(Parameters!$D$27, IF(AND(Z33=10,AG33=10),10,0),
IF(Parameters!$D$28, IF(AND(Z33&gt;=7,AG33&gt;=7),10,0),
IF(Parameters!$D$29, IF(AND(Z33&gt;=7,AG33&gt;=7), 10, IF(OR(AND(Z33&gt;=7,AG33&gt;=5),AND(Z33&gt;=5,AG33&gt;=7)),6,0)),
IF(Parameters!$D$30, IF(AND(Z33&gt;=10,AG33&gt;=10), 10, IF(OR(AND(Z33&gt;=10,AG33&gt;=5),AND(Z33&gt;=5,AG33&gt;=10)),6,0)),"no method")))))))</f>
        <v>10</v>
      </c>
      <c r="T33" s="25">
        <f>IF(Parameters!$D$24 = 1, MAX(AA33, AH33),
IF(Parameters!$D$25 = 1, AVERAGE(AA33,AH33),
IF(Parameters!$D$26 = 1, IFERROR(GEOMEAN(AA33, AH33), 0),
IF(Parameters!$D$27, IF(AND(AA33=10,AH33=10),10,0),
IF(Parameters!$D$28, IF(AND(AA33&gt;=7,AH33&gt;=7),10,0),
IF(Parameters!$D$29, IF(AND(AA33&gt;=7,AH33&gt;=7), 10, IF(OR(AND(AA33&gt;=7,AH33&gt;=5),AND(AA33&gt;=5,AH33&gt;=7)),6,0)),
IF(Parameters!$D$30, IF(AND(AA33&gt;=10,AH33&gt;=10), 10, IF(OR(AND(AA33&gt;=10,AH33&gt;=5),AND(AA33&gt;=5,AH33&gt;=10)),6,0)),"no method")))))))</f>
        <v>6.7419986246324095</v>
      </c>
      <c r="U33" s="25">
        <f>IF(Parameters!$D$24 = 1, MAX(AB33, AI33),
IF(Parameters!$D$25 = 1, AVERAGE(AB33,AI33),
IF(Parameters!$D$26 = 1, IFERROR(GEOMEAN(AB33, AI33), 0),
IF(Parameters!$D$27, IF(AND(AB33=10,AI33=10),10,0),
IF(Parameters!$D$28, IF(AND(AB33&gt;=7,AI33&gt;=7),10,0),
IF(Parameters!$D$29, IF(AND(AB33&gt;=7,AI33&gt;=7), 10, IF(OR(AND(AB33&gt;=7,AI33&gt;=5),AND(AB33&gt;=5,AI33&gt;=7)),6,0)),
IF(Parameters!$D$30, IF(AND(AB33&gt;=10,AI33&gt;=10), 10, IF(OR(AND(AB33&gt;=10,AI33&gt;=5),AND(AB33&gt;=5,AI33&gt;=10)),6,0)),"no method")))))))</f>
        <v>9.3171547521145754</v>
      </c>
      <c r="V33" s="25">
        <f>IF(Parameters!$D$24 = 1, MAX(AC33, AJ33),
IF(Parameters!$D$25 = 1, AVERAGE(AC33,AJ33),
IF(Parameters!$D$26 = 1, IFERROR(GEOMEAN(AC33, AJ33), 0),
IF(Parameters!$D$27, IF(AND(AC33=10,AJ33=10),10,0),
IF(Parameters!$D$28, IF(AND(AC33&gt;=7,AJ33&gt;=7),10,0),
IF(Parameters!$D$29, IF(AND(AC33&gt;=7,AJ33&gt;=7), 10, IF(OR(AND(AC33&gt;=7,AJ33&gt;=5),AND(AC33&gt;=5,AJ33&gt;=7)),6,0)),
IF(Parameters!$D$30, IF(AND(AC33&gt;=10,AJ33&gt;=10), 10, IF(OR(AND(AC33&gt;=10,AJ33&gt;=5),AND(AC33&gt;=5,AJ33&gt;=10)),6,0)),"no method")))))))</f>
        <v>0</v>
      </c>
      <c r="W33" s="25">
        <f>IF(Parameters!$D$24 = 1, MAX(AD33, AK33),
IF(Parameters!$D$25 = 1, AVERAGE(AD33,AK33),
IF(Parameters!$D$26 = 1, IFERROR(GEOMEAN(AD33, AK33), 0),
IF(Parameters!$D$27, IF(AND(AD33=10,AK33=10),10,0),
IF(Parameters!$D$28, IF(AND(AD33&gt;=7,AK33&gt;=7),10,0),
IF(Parameters!$D$29, IF(AND(AD33&gt;=7,AK33&gt;=7), 10, IF(OR(AND(AD33&gt;=7,AK33&gt;=5),AND(AD33&gt;=5,AK33&gt;=7)),6,0)),
IF(Parameters!$D$30, IF(AND(AD33&gt;=10,AK33&gt;=10), 10, IF(OR(AND(AD33&gt;=10,AK33&gt;=5),AND(AD33&gt;=5,AK33&gt;=10)),6,0)),"no method")))))))</f>
        <v>9.2068226752663165</v>
      </c>
      <c r="X33" s="51"/>
      <c r="Y33" s="25">
        <f>IFERROR(Health!F33,NA())</f>
        <v>10</v>
      </c>
      <c r="Z33" s="25">
        <f>IFERROR(Food!F33,NA())</f>
        <v>10</v>
      </c>
      <c r="AA33" s="26">
        <f>IFERROR(Macro!F33,NA())</f>
        <v>10</v>
      </c>
      <c r="AB33" s="25">
        <f>IFERROR(Socioeconomic!F33,NA())</f>
        <v>10</v>
      </c>
      <c r="AC33" s="25">
        <f>IFERROR('Natural Hazard'!F33,NA())</f>
        <v>3.5</v>
      </c>
      <c r="AD33" s="25">
        <f>IFERROR(Conflict!F33,NA())</f>
        <v>10</v>
      </c>
      <c r="AE33" s="51"/>
      <c r="AF33" s="25">
        <f>IFERROR(Health!G33,NA())</f>
        <v>10</v>
      </c>
      <c r="AG33" s="25">
        <f>IFERROR(Food!G33,NA())</f>
        <v>10</v>
      </c>
      <c r="AH33" s="25">
        <f>IFERROR(Macro!G33,NA())</f>
        <v>4.5454545454545299</v>
      </c>
      <c r="AI33" s="25">
        <f>IFERROR(Socioeconomic!G33,NA())</f>
        <v>8.6809372674851204</v>
      </c>
      <c r="AJ33" s="25">
        <f>IFERROR('Natural Hazard'!G33,NA())</f>
        <v>0</v>
      </c>
      <c r="AK33" s="25">
        <f>IFERROR(Conflict!G33,NA())</f>
        <v>8.4765583773797992</v>
      </c>
      <c r="AL33" s="50"/>
      <c r="AM33" s="27">
        <f>'Data Reliability'!H33</f>
        <v>0</v>
      </c>
      <c r="AN33" s="27">
        <f>'Data Reliability'!I33</f>
        <v>0.4</v>
      </c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</row>
    <row r="34" spans="1:53" x14ac:dyDescent="0.2">
      <c r="A34" s="63">
        <v>29</v>
      </c>
      <c r="B34" s="20" t="s">
        <v>63</v>
      </c>
      <c r="C34" s="20" t="s">
        <v>64</v>
      </c>
      <c r="D34" s="20" t="s">
        <v>557</v>
      </c>
      <c r="E34" s="20" t="s">
        <v>3</v>
      </c>
      <c r="F34" s="50"/>
      <c r="G34" s="22" cm="1">
        <f t="array" ref="G34">IF(Parameters!$D$34, SUM(IF(ISNUMBER(R34:W34),(IF(R34:W34&gt;=Parameters!$D$40,1,"")),""))+0.5*(SUM(IF(ISNUMBER(R34:W34),(IF(R34:W34&gt;=Parameters!$D$41,1,"")),""))-SUM(IF(ISNUMBER(R34:W34),(IF(R34:W34&gt;=Parameters!$D$40,1,"")),""))),0) +
   IF(Parameters!$D$35,SUM(IF(ISNUMBER(R34:W34),(IF(R34:W34&gt;=Parameters!$D$44,1,"")),"")),0) +
   IF(Parameters!$D$36,AVERAGE(IF(ISNUMBER(R34:W34),R34:W34)),0) +
   IF(Parameters!$D$37,IF(OR(IF(ISNUMBER(R34:W34),R34:W34)=0),0,GEOMEAN(IF(ISNUMBER(R34:W34),R34:W34))),0)</f>
        <v>0</v>
      </c>
      <c r="H34" s="23">
        <f t="shared" si="0"/>
        <v>0</v>
      </c>
      <c r="I34" s="241" t="str" cm="1">
        <f t="array" ref="I34">_xlfn.IFS('Data Reliability'!D34 &gt;= 0.666, "!!", AND('Data Reliability'!D34 &lt; 0.666,  'Data Reliability'!D34  &gt;= 0.333), "!", 'Data Reliability'!D34 &lt; 0.333, "")</f>
        <v/>
      </c>
      <c r="J34" s="22" cm="1">
        <f t="array" ref="J34">IF(Parameters!$D$34, SUM(IF(ISNUMBER(Y34:AD34),(IF(Y34:AD34&gt;=Parameters!$D$44,1,"")),""))+0.5*(SUM(IF(ISNUMBER(Y34:AD34),(IF(Y34:AD34&gt;=Parameters!$D$45,1,"")),""))-SUM(IF(ISNUMBER(Y34:AD34),(IF(Y34:AD34&gt;=Parameters!$D$44,1,"")),""))),0) +
   IF(Parameters!$D$35,SUM(IF(ISNUMBER(Y34:AD34),(IF(Y34:AD34&gt;=Parameters!$D$44,1,"")),"")),0) +
   IF(Parameters!$D$36,AVERAGE(IF(ISNUMBER(Y34:AD34),Y34:AD34)),0) +
   IF(Parameters!$D$37,IF(OR(IF(ISNUMBER(Y34:AD34),Y34:AD34)=0),0,GEOMEAN(IF(ISNUMBER(Y34:AD34),Y34:AD34))),0)</f>
        <v>0</v>
      </c>
      <c r="K34" s="23">
        <f t="shared" si="1"/>
        <v>0</v>
      </c>
      <c r="L34" s="241" t="str" cm="1">
        <f t="array" ref="L34">_xlfn.IFS('Data Reliability'!H34 &gt;= 0.666, "!!", AND('Data Reliability'!H34 &lt; 0.666,  'Data Reliability'!H34  &gt;= 0.333), "!", 'Data Reliability'!H34 &lt; 0.333, "")</f>
        <v/>
      </c>
      <c r="M34" s="21" cm="1">
        <f t="array" ref="M34">IF(Parameters!$D$34, SUM(IF(ISNUMBER(AF34:AK34),(IF(AF34:AK34&gt;=Parameters!$D$44,1,"")),""))+0.5*(SUM(IF(ISNUMBER(AF34:AK34),(IF(AF34:AK34&gt;=Parameters!$D$45,1,"")),""))-SUM(IF(ISNUMBER(AF34:AK34),(IF(AF34:AK34&gt;=Parameters!$D$44,1,"")),""))),0) +
   IF(Parameters!$D$35,SUM(IF(ISNUMBER(AF34:AK34),(IF(AF34:AK34&gt;=Parameters!$D$44,1,"")),"")),0) +
   IF(Parameters!$D$36,AVERAGE(IF(ISNUMBER(AF34:AK34),AF34:AK34)),0) +
   IF(Parameters!$D$37,IF(OR(IF(ISNUMBER(AF34:AK34),AF34:AK34)=0),0,GEOMEAN(IF(ISNUMBER(AF34:AK34),AF34:AK34))),0)</f>
        <v>1.5</v>
      </c>
      <c r="N34" s="23">
        <f t="shared" si="2"/>
        <v>1.5</v>
      </c>
      <c r="O34" s="241" t="str" cm="1">
        <f t="array" ref="O34">_xlfn.IFS('Data Reliability'!I34&gt;= 0.666, "!!", AND('Data Reliability'!I34 &lt; 0.666,  'Data Reliability'!I34 &gt;= 0.333), "!", 'Data Reliability'!I34 &lt; 0.333, "")</f>
        <v>!</v>
      </c>
      <c r="P34" s="24"/>
      <c r="Q34" s="50"/>
      <c r="R34" s="25">
        <f>IF(Parameters!$D$24 = 1, MAX(Y34, AF34),
IF(Parameters!$D$25 = 1, AVERAGE(Y34,AF34),
IF(Parameters!$D$26 = 1, IFERROR(GEOMEAN(Y34, AF34), 0),
IF(Parameters!$D$27, IF(AND(Y34=10,AF34=10),10,0),
IF(Parameters!$D$28, IF(AND(Y34&gt;=7,AF34&gt;=7),10,0),
IF(Parameters!$D$29, IF(AND(Y34&gt;=7,AF34&gt;=7), 10, IF(OR(AND(Y34&gt;=7,AF34&gt;=5),AND(Y34&gt;=5,AF34&gt;=7)),6,0)),
IF(Parameters!$D$30, IF(AND(Y34&gt;=10,AF34&gt;=10), 10, IF(OR(AND(Y34&gt;=10,AF34&gt;=5),AND(Y34&gt;=5,AF34&gt;=10)),6,0)),"no method")))))))</f>
        <v>0</v>
      </c>
      <c r="S34" s="25">
        <f>IF(Parameters!$D$24 = 1, MAX(Z34, AG34),
IF(Parameters!$D$25 = 1, AVERAGE(Z34,AG34),
IF(Parameters!$D$26 = 1, IFERROR(GEOMEAN(Z34, AG34), 0),
IF(Parameters!$D$27, IF(AND(Z34=10,AG34=10),10,0),
IF(Parameters!$D$28, IF(AND(Z34&gt;=7,AG34&gt;=7),10,0),
IF(Parameters!$D$29, IF(AND(Z34&gt;=7,AG34&gt;=7), 10, IF(OR(AND(Z34&gt;=7,AG34&gt;=5),AND(Z34&gt;=5,AG34&gt;=7)),6,0)),
IF(Parameters!$D$30, IF(AND(Z34&gt;=10,AG34&gt;=10), 10, IF(OR(AND(Z34&gt;=10,AG34&gt;=5),AND(Z34&gt;=5,AG34&gt;=10)),6,0)),"no method")))))))</f>
        <v>0</v>
      </c>
      <c r="T34" s="25">
        <f>IF(Parameters!$D$24 = 1, MAX(AA34, AH34),
IF(Parameters!$D$25 = 1, AVERAGE(AA34,AH34),
IF(Parameters!$D$26 = 1, IFERROR(GEOMEAN(AA34, AH34), 0),
IF(Parameters!$D$27, IF(AND(AA34=10,AH34=10),10,0),
IF(Parameters!$D$28, IF(AND(AA34&gt;=7,AH34&gt;=7),10,0),
IF(Parameters!$D$29, IF(AND(AA34&gt;=7,AH34&gt;=7), 10, IF(OR(AND(AA34&gt;=7,AH34&gt;=5),AND(AA34&gt;=5,AH34&gt;=7)),6,0)),
IF(Parameters!$D$30, IF(AND(AA34&gt;=10,AH34&gt;=10), 10, IF(OR(AND(AA34&gt;=10,AH34&gt;=5),AND(AA34&gt;=5,AH34&gt;=10)),6,0)),"no method")))))))</f>
        <v>0.97296282001728385</v>
      </c>
      <c r="U34" s="25">
        <f>IF(Parameters!$D$24 = 1, MAX(AB34, AI34),
IF(Parameters!$D$25 = 1, AVERAGE(AB34,AI34),
IF(Parameters!$D$26 = 1, IFERROR(GEOMEAN(AB34, AI34), 0),
IF(Parameters!$D$27, IF(AND(AB34=10,AI34=10),10,0),
IF(Parameters!$D$28, IF(AND(AB34&gt;=7,AI34&gt;=7),10,0),
IF(Parameters!$D$29, IF(AND(AB34&gt;=7,AI34&gt;=7), 10, IF(OR(AND(AB34&gt;=7,AI34&gt;=5),AND(AB34&gt;=5,AI34&gt;=7)),6,0)),
IF(Parameters!$D$30, IF(AND(AB34&gt;=10,AI34&gt;=10), 10, IF(OR(AND(AB34&gt;=10,AI34&gt;=5),AND(AB34&gt;=5,AI34&gt;=10)),6,0)),"no method")))))))</f>
        <v>2.3904572186687862</v>
      </c>
      <c r="V34" s="25">
        <f>IF(Parameters!$D$24 = 1, MAX(AC34, AJ34),
IF(Parameters!$D$25 = 1, AVERAGE(AC34,AJ34),
IF(Parameters!$D$26 = 1, IFERROR(GEOMEAN(AC34, AJ34), 0),
IF(Parameters!$D$27, IF(AND(AC34=10,AJ34=10),10,0),
IF(Parameters!$D$28, IF(AND(AC34&gt;=7,AJ34&gt;=7),10,0),
IF(Parameters!$D$29, IF(AND(AC34&gt;=7,AJ34&gt;=7), 10, IF(OR(AND(AC34&gt;=7,AJ34&gt;=5),AND(AC34&gt;=5,AJ34&gt;=7)),6,0)),
IF(Parameters!$D$30, IF(AND(AC34&gt;=10,AJ34&gt;=10), 10, IF(OR(AND(AC34&gt;=10,AJ34&gt;=5),AND(AC34&gt;=5,AJ34&gt;=10)),6,0)),"no method")))))))</f>
        <v>0</v>
      </c>
      <c r="W34" s="25">
        <f>IF(Parameters!$D$24 = 1, MAX(AD34, AK34),
IF(Parameters!$D$25 = 1, AVERAGE(AD34,AK34),
IF(Parameters!$D$26 = 1, IFERROR(GEOMEAN(AD34, AK34), 0),
IF(Parameters!$D$27, IF(AND(AD34=10,AK34=10),10,0),
IF(Parameters!$D$28, IF(AND(AD34&gt;=7,AK34&gt;=7),10,0),
IF(Parameters!$D$29, IF(AND(AD34&gt;=7,AK34&gt;=7), 10, IF(OR(AND(AD34&gt;=7,AK34&gt;=5),AND(AD34&gt;=5,AK34&gt;=7)),6,0)),
IF(Parameters!$D$30, IF(AND(AD34&gt;=10,AK34&gt;=10), 10, IF(OR(AND(AD34&gt;=10,AK34&gt;=5),AND(AD34&gt;=5,AK34&gt;=10)),6,0)),"no method")))))))</f>
        <v>0</v>
      </c>
      <c r="X34" s="51"/>
      <c r="Y34" s="25">
        <f>IFERROR(Health!F34,NA())</f>
        <v>0</v>
      </c>
      <c r="Z34" s="25">
        <f>IFERROR(Food!F34,NA())</f>
        <v>0.83732057416267802</v>
      </c>
      <c r="AA34" s="26">
        <f>IFERROR(Macro!F34,NA())</f>
        <v>0.34710743801652899</v>
      </c>
      <c r="AB34" s="25">
        <f>IFERROR(Socioeconomic!F34,NA())</f>
        <v>0.57142857142857095</v>
      </c>
      <c r="AC34" s="25">
        <f>IFERROR('Natural Hazard'!F34,NA())</f>
        <v>5.6666666666666696</v>
      </c>
      <c r="AD34" s="25">
        <f>IFERROR(Conflict!F34,NA())</f>
        <v>0</v>
      </c>
      <c r="AE34" s="51"/>
      <c r="AF34" s="25">
        <f>IFERROR(Health!G34,NA())</f>
        <v>9.0322800000000001</v>
      </c>
      <c r="AG34" s="25" t="e">
        <f>IFERROR(Food!G34,NA())</f>
        <v>#N/A</v>
      </c>
      <c r="AH34" s="25">
        <f>IFERROR(Macro!G34,NA())</f>
        <v>2.72727272727272</v>
      </c>
      <c r="AI34" s="25">
        <f>IFERROR(Socioeconomic!G34,NA())</f>
        <v>10</v>
      </c>
      <c r="AJ34" s="25">
        <f>IFERROR('Natural Hazard'!G34,NA())</f>
        <v>0</v>
      </c>
      <c r="AK34" s="25">
        <f>IFERROR(Conflict!G34,NA())</f>
        <v>0</v>
      </c>
      <c r="AL34" s="50"/>
      <c r="AM34" s="27">
        <f>'Data Reliability'!H34</f>
        <v>0</v>
      </c>
      <c r="AN34" s="27">
        <f>'Data Reliability'!I34</f>
        <v>0.5</v>
      </c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</row>
    <row r="35" spans="1:53" x14ac:dyDescent="0.2">
      <c r="A35" s="63">
        <v>30</v>
      </c>
      <c r="B35" s="20" t="s">
        <v>65</v>
      </c>
      <c r="C35" s="20" t="s">
        <v>66</v>
      </c>
      <c r="D35" s="20" t="s">
        <v>553</v>
      </c>
      <c r="E35" s="20" t="s">
        <v>3</v>
      </c>
      <c r="F35" s="50"/>
      <c r="G35" s="22" cm="1">
        <f t="array" ref="G35">IF(Parameters!$D$34, SUM(IF(ISNUMBER(R35:W35),(IF(R35:W35&gt;=Parameters!$D$40,1,"")),""))+0.5*(SUM(IF(ISNUMBER(R35:W35),(IF(R35:W35&gt;=Parameters!$D$41,1,"")),""))-SUM(IF(ISNUMBER(R35:W35),(IF(R35:W35&gt;=Parameters!$D$40,1,"")),""))),0) +
   IF(Parameters!$D$35,SUM(IF(ISNUMBER(R35:W35),(IF(R35:W35&gt;=Parameters!$D$44,1,"")),"")),0) +
   IF(Parameters!$D$36,AVERAGE(IF(ISNUMBER(R35:W35),R35:W35)),0) +
   IF(Parameters!$D$37,IF(OR(IF(ISNUMBER(R35:W35),R35:W35)=0),0,GEOMEAN(IF(ISNUMBER(R35:W35),R35:W35))),0)</f>
        <v>0</v>
      </c>
      <c r="H35" s="23">
        <f t="shared" si="0"/>
        <v>0</v>
      </c>
      <c r="I35" s="241" t="str" cm="1">
        <f t="array" ref="I35">_xlfn.IFS('Data Reliability'!D35 &gt;= 0.666, "!!", AND('Data Reliability'!D35 &lt; 0.666,  'Data Reliability'!D35  &gt;= 0.333), "!", 'Data Reliability'!D35 &lt; 0.333, "")</f>
        <v/>
      </c>
      <c r="J35" s="22" cm="1">
        <f t="array" ref="J35">IF(Parameters!$D$34, SUM(IF(ISNUMBER(Y35:AD35),(IF(Y35:AD35&gt;=Parameters!$D$44,1,"")),""))+0.5*(SUM(IF(ISNUMBER(Y35:AD35),(IF(Y35:AD35&gt;=Parameters!$D$45,1,"")),""))-SUM(IF(ISNUMBER(Y35:AD35),(IF(Y35:AD35&gt;=Parameters!$D$44,1,"")),""))),0) +
   IF(Parameters!$D$35,SUM(IF(ISNUMBER(Y35:AD35),(IF(Y35:AD35&gt;=Parameters!$D$44,1,"")),"")),0) +
   IF(Parameters!$D$36,AVERAGE(IF(ISNUMBER(Y35:AD35),Y35:AD35)),0) +
   IF(Parameters!$D$37,IF(OR(IF(ISNUMBER(Y35:AD35),Y35:AD35)=0),0,GEOMEAN(IF(ISNUMBER(Y35:AD35),Y35:AD35))),0)</f>
        <v>0</v>
      </c>
      <c r="K35" s="23">
        <f t="shared" si="1"/>
        <v>0</v>
      </c>
      <c r="L35" s="241" t="str" cm="1">
        <f t="array" ref="L35">_xlfn.IFS('Data Reliability'!H35 &gt;= 0.666, "!!", AND('Data Reliability'!H35 &lt; 0.666,  'Data Reliability'!H35  &gt;= 0.333), "!", 'Data Reliability'!H35 &lt; 0.333, "")</f>
        <v/>
      </c>
      <c r="M35" s="21" cm="1">
        <f t="array" ref="M35">IF(Parameters!$D$34, SUM(IF(ISNUMBER(AF35:AK35),(IF(AF35:AK35&gt;=Parameters!$D$44,1,"")),""))+0.5*(SUM(IF(ISNUMBER(AF35:AK35),(IF(AF35:AK35&gt;=Parameters!$D$45,1,"")),""))-SUM(IF(ISNUMBER(AF35:AK35),(IF(AF35:AK35&gt;=Parameters!$D$44,1,"")),""))),0) +
   IF(Parameters!$D$35,SUM(IF(ISNUMBER(AF35:AK35),(IF(AF35:AK35&gt;=Parameters!$D$44,1,"")),"")),0) +
   IF(Parameters!$D$36,AVERAGE(IF(ISNUMBER(AF35:AK35),AF35:AK35)),0) +
   IF(Parameters!$D$37,IF(OR(IF(ISNUMBER(AF35:AK35),AF35:AK35)=0),0,GEOMEAN(IF(ISNUMBER(AF35:AK35),AF35:AK35))),0)</f>
        <v>1</v>
      </c>
      <c r="N35" s="23">
        <f t="shared" si="2"/>
        <v>1</v>
      </c>
      <c r="O35" s="241" t="str" cm="1">
        <f t="array" ref="O35">_xlfn.IFS('Data Reliability'!I35&gt;= 0.666, "!!", AND('Data Reliability'!I35 &lt; 0.666,  'Data Reliability'!I35 &gt;= 0.333), "!", 'Data Reliability'!I35 &lt; 0.333, "")</f>
        <v>!</v>
      </c>
      <c r="P35" s="24"/>
      <c r="Q35" s="50"/>
      <c r="R35" s="25">
        <f>IF(Parameters!$D$24 = 1, MAX(Y35, AF35),
IF(Parameters!$D$25 = 1, AVERAGE(Y35,AF35),
IF(Parameters!$D$26 = 1, IFERROR(GEOMEAN(Y35, AF35), 0),
IF(Parameters!$D$27, IF(AND(Y35=10,AF35=10),10,0),
IF(Parameters!$D$28, IF(AND(Y35&gt;=7,AF35&gt;=7),10,0),
IF(Parameters!$D$29, IF(AND(Y35&gt;=7,AF35&gt;=7), 10, IF(OR(AND(Y35&gt;=7,AF35&gt;=5),AND(Y35&gt;=5,AF35&gt;=7)),6,0)),
IF(Parameters!$D$30, IF(AND(Y35&gt;=10,AF35&gt;=10), 10, IF(OR(AND(Y35&gt;=10,AF35&gt;=5),AND(Y35&gt;=5,AF35&gt;=10)),6,0)),"no method")))))))</f>
        <v>2.4494897427831801</v>
      </c>
      <c r="S35" s="25">
        <f>IF(Parameters!$D$24 = 1, MAX(Z35, AG35),
IF(Parameters!$D$25 = 1, AVERAGE(Z35,AG35),
IF(Parameters!$D$26 = 1, IFERROR(GEOMEAN(Z35, AG35), 0),
IF(Parameters!$D$27, IF(AND(Z35=10,AG35=10),10,0),
IF(Parameters!$D$28, IF(AND(Z35&gt;=7,AG35&gt;=7),10,0),
IF(Parameters!$D$29, IF(AND(Z35&gt;=7,AG35&gt;=7), 10, IF(OR(AND(Z35&gt;=7,AG35&gt;=5),AND(Z35&gt;=5,AG35&gt;=7)),6,0)),
IF(Parameters!$D$30, IF(AND(Z35&gt;=10,AG35&gt;=10), 10, IF(OR(AND(Z35&gt;=10,AG35&gt;=5),AND(Z35&gt;=5,AG35&gt;=10)),6,0)),"no method")))))))</f>
        <v>0</v>
      </c>
      <c r="T35" s="25">
        <f>IF(Parameters!$D$24 = 1, MAX(AA35, AH35),
IF(Parameters!$D$25 = 1, AVERAGE(AA35,AH35),
IF(Parameters!$D$26 = 1, IFERROR(GEOMEAN(AA35, AH35), 0),
IF(Parameters!$D$27, IF(AND(AA35=10,AH35=10),10,0),
IF(Parameters!$D$28, IF(AND(AA35&gt;=7,AH35&gt;=7),10,0),
IF(Parameters!$D$29, IF(AND(AA35&gt;=7,AH35&gt;=7), 10, IF(OR(AND(AA35&gt;=7,AH35&gt;=5),AND(AA35&gt;=5,AH35&gt;=7)),6,0)),
IF(Parameters!$D$30, IF(AND(AA35&gt;=10,AH35&gt;=10), 10, IF(OR(AND(AA35&gt;=10,AH35&gt;=5),AND(AA35&gt;=5,AH35&gt;=10)),6,0)),"no method")))))))</f>
        <v>0</v>
      </c>
      <c r="U35" s="25">
        <f>IF(Parameters!$D$24 = 1, MAX(AB35, AI35),
IF(Parameters!$D$25 = 1, AVERAGE(AB35,AI35),
IF(Parameters!$D$26 = 1, IFERROR(GEOMEAN(AB35, AI35), 0),
IF(Parameters!$D$27, IF(AND(AB35=10,AI35=10),10,0),
IF(Parameters!$D$28, IF(AND(AB35&gt;=7,AI35&gt;=7),10,0),
IF(Parameters!$D$29, IF(AND(AB35&gt;=7,AI35&gt;=7), 10, IF(OR(AND(AB35&gt;=7,AI35&gt;=5),AND(AB35&gt;=5,AI35&gt;=7)),6,0)),
IF(Parameters!$D$30, IF(AND(AB35&gt;=10,AI35&gt;=10), 10, IF(OR(AND(AB35&gt;=10,AI35&gt;=5),AND(AB35&gt;=5,AI35&gt;=10)),6,0)),"no method")))))))</f>
        <v>1.1370387604902243</v>
      </c>
      <c r="V35" s="25">
        <f>IF(Parameters!$D$24 = 1, MAX(AC35, AJ35),
IF(Parameters!$D$25 = 1, AVERAGE(AC35,AJ35),
IF(Parameters!$D$26 = 1, IFERROR(GEOMEAN(AC35, AJ35), 0),
IF(Parameters!$D$27, IF(AND(AC35=10,AJ35=10),10,0),
IF(Parameters!$D$28, IF(AND(AC35&gt;=7,AJ35&gt;=7),10,0),
IF(Parameters!$D$29, IF(AND(AC35&gt;=7,AJ35&gt;=7), 10, IF(OR(AND(AC35&gt;=7,AJ35&gt;=5),AND(AC35&gt;=5,AJ35&gt;=7)),6,0)),
IF(Parameters!$D$30, IF(AND(AC35&gt;=10,AJ35&gt;=10), 10, IF(OR(AND(AC35&gt;=10,AJ35&gt;=5),AND(AC35&gt;=5,AJ35&gt;=10)),6,0)),"no method")))))))</f>
        <v>0</v>
      </c>
      <c r="W35" s="25">
        <f>IF(Parameters!$D$24 = 1, MAX(AD35, AK35),
IF(Parameters!$D$25 = 1, AVERAGE(AD35,AK35),
IF(Parameters!$D$26 = 1, IFERROR(GEOMEAN(AD35, AK35), 0),
IF(Parameters!$D$27, IF(AND(AD35=10,AK35=10),10,0),
IF(Parameters!$D$28, IF(AND(AD35&gt;=7,AK35&gt;=7),10,0),
IF(Parameters!$D$29, IF(AND(AD35&gt;=7,AK35&gt;=7), 10, IF(OR(AND(AD35&gt;=7,AK35&gt;=5),AND(AD35&gt;=5,AK35&gt;=7)),6,0)),
IF(Parameters!$D$30, IF(AND(AD35&gt;=10,AK35&gt;=10), 10, IF(OR(AND(AD35&gt;=10,AK35&gt;=5),AND(AD35&gt;=5,AK35&gt;=10)),6,0)),"no method")))))))</f>
        <v>0</v>
      </c>
      <c r="X35" s="51"/>
      <c r="Y35" s="25">
        <f>IFERROR(Health!F35,NA())</f>
        <v>0.60000000000000098</v>
      </c>
      <c r="Z35" s="25">
        <f>IFERROR(Food!F35,NA())</f>
        <v>0</v>
      </c>
      <c r="AA35" s="26">
        <f>IFERROR(Macro!F35,NA())</f>
        <v>0</v>
      </c>
      <c r="AB35" s="25">
        <f>IFERROR(Socioeconomic!F35,NA())</f>
        <v>0.42857142857142899</v>
      </c>
      <c r="AC35" s="25">
        <f>IFERROR('Natural Hazard'!F35,NA())</f>
        <v>2.1666666666666701</v>
      </c>
      <c r="AD35" s="25">
        <f>IFERROR(Conflict!F35,NA())</f>
        <v>0</v>
      </c>
      <c r="AE35" s="51"/>
      <c r="AF35" s="25">
        <f>IFERROR(Health!G35,NA())</f>
        <v>10</v>
      </c>
      <c r="AG35" s="25" t="e">
        <f>IFERROR(Food!G35,NA())</f>
        <v>#N/A</v>
      </c>
      <c r="AH35" s="25">
        <f>IFERROR(Macro!G35,NA())</f>
        <v>0.22727272727273001</v>
      </c>
      <c r="AI35" s="25">
        <f>IFERROR(Socioeconomic!G35,NA())</f>
        <v>3.0166666666666702</v>
      </c>
      <c r="AJ35" s="25">
        <f>IFERROR('Natural Hazard'!G35,NA())</f>
        <v>0</v>
      </c>
      <c r="AK35" s="25">
        <f>IFERROR(Conflict!G35,NA())</f>
        <v>0</v>
      </c>
      <c r="AL35" s="50"/>
      <c r="AM35" s="27">
        <f>'Data Reliability'!H35</f>
        <v>0</v>
      </c>
      <c r="AN35" s="27">
        <f>'Data Reliability'!I35</f>
        <v>0.4</v>
      </c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</row>
    <row r="36" spans="1:53" x14ac:dyDescent="0.2">
      <c r="A36" s="63">
        <v>31</v>
      </c>
      <c r="B36" s="20" t="s">
        <v>67</v>
      </c>
      <c r="C36" s="20" t="s">
        <v>68</v>
      </c>
      <c r="D36" s="20" t="s">
        <v>555</v>
      </c>
      <c r="E36" s="20" t="s">
        <v>550</v>
      </c>
      <c r="F36" s="50"/>
      <c r="G36" s="22" cm="1">
        <f t="array" ref="G36">IF(Parameters!$D$34, SUM(IF(ISNUMBER(R36:W36),(IF(R36:W36&gt;=Parameters!$D$40,1,"")),""))+0.5*(SUM(IF(ISNUMBER(R36:W36),(IF(R36:W36&gt;=Parameters!$D$41,1,"")),""))-SUM(IF(ISNUMBER(R36:W36),(IF(R36:W36&gt;=Parameters!$D$40,1,"")),""))),0) +
   IF(Parameters!$D$35,SUM(IF(ISNUMBER(R36:W36),(IF(R36:W36&gt;=Parameters!$D$44,1,"")),"")),0) +
   IF(Parameters!$D$36,AVERAGE(IF(ISNUMBER(R36:W36),R36:W36)),0) +
   IF(Parameters!$D$37,IF(OR(IF(ISNUMBER(R36:W36),R36:W36)=0),0,GEOMEAN(IF(ISNUMBER(R36:W36),R36:W36))),0)</f>
        <v>0.5</v>
      </c>
      <c r="H36" s="23">
        <f t="shared" si="0"/>
        <v>0.5</v>
      </c>
      <c r="I36" s="241" t="str" cm="1">
        <f t="array" ref="I36">_xlfn.IFS('Data Reliability'!D36 &gt;= 0.666, "!!", AND('Data Reliability'!D36 &lt; 0.666,  'Data Reliability'!D36  &gt;= 0.333), "!", 'Data Reliability'!D36 &lt; 0.333, "")</f>
        <v/>
      </c>
      <c r="J36" s="22" cm="1">
        <f t="array" ref="J36">IF(Parameters!$D$34, SUM(IF(ISNUMBER(Y36:AD36),(IF(Y36:AD36&gt;=Parameters!$D$44,1,"")),""))+0.5*(SUM(IF(ISNUMBER(Y36:AD36),(IF(Y36:AD36&gt;=Parameters!$D$45,1,"")),""))-SUM(IF(ISNUMBER(Y36:AD36),(IF(Y36:AD36&gt;=Parameters!$D$44,1,"")),""))),0) +
   IF(Parameters!$D$35,SUM(IF(ISNUMBER(Y36:AD36),(IF(Y36:AD36&gt;=Parameters!$D$44,1,"")),"")),0) +
   IF(Parameters!$D$36,AVERAGE(IF(ISNUMBER(Y36:AD36),Y36:AD36)),0) +
   IF(Parameters!$D$37,IF(OR(IF(ISNUMBER(Y36:AD36),Y36:AD36)=0),0,GEOMEAN(IF(ISNUMBER(Y36:AD36),Y36:AD36))),0)</f>
        <v>0.5</v>
      </c>
      <c r="K36" s="23">
        <f t="shared" si="1"/>
        <v>0.5</v>
      </c>
      <c r="L36" s="241" t="str" cm="1">
        <f t="array" ref="L36">_xlfn.IFS('Data Reliability'!H36 &gt;= 0.666, "!!", AND('Data Reliability'!H36 &lt; 0.666,  'Data Reliability'!H36  &gt;= 0.333), "!", 'Data Reliability'!H36 &lt; 0.333, "")</f>
        <v/>
      </c>
      <c r="M36" s="21" cm="1">
        <f t="array" ref="M36">IF(Parameters!$D$34, SUM(IF(ISNUMBER(AF36:AK36),(IF(AF36:AK36&gt;=Parameters!$D$44,1,"")),""))+0.5*(SUM(IF(ISNUMBER(AF36:AK36),(IF(AF36:AK36&gt;=Parameters!$D$45,1,"")),""))-SUM(IF(ISNUMBER(AF36:AK36),(IF(AF36:AK36&gt;=Parameters!$D$44,1,"")),""))),0) +
   IF(Parameters!$D$35,SUM(IF(ISNUMBER(AF36:AK36),(IF(AF36:AK36&gt;=Parameters!$D$44,1,"")),"")),0) +
   IF(Parameters!$D$36,AVERAGE(IF(ISNUMBER(AF36:AK36),AF36:AK36)),0) +
   IF(Parameters!$D$37,IF(OR(IF(ISNUMBER(AF36:AK36),AF36:AK36)=0),0,GEOMEAN(IF(ISNUMBER(AF36:AK36),AF36:AK36))),0)</f>
        <v>2</v>
      </c>
      <c r="N36" s="23">
        <f t="shared" si="2"/>
        <v>2</v>
      </c>
      <c r="O36" s="241" t="str" cm="1">
        <f t="array" ref="O36">_xlfn.IFS('Data Reliability'!I36&gt;= 0.666, "!!", AND('Data Reliability'!I36 &lt; 0.666,  'Data Reliability'!I36 &gt;= 0.333), "!", 'Data Reliability'!I36 &lt; 0.333, "")</f>
        <v>!</v>
      </c>
      <c r="P36" s="24"/>
      <c r="Q36" s="50"/>
      <c r="R36" s="25">
        <f>IF(Parameters!$D$24 = 1, MAX(Y36, AF36),
IF(Parameters!$D$25 = 1, AVERAGE(Y36,AF36),
IF(Parameters!$D$26 = 1, IFERROR(GEOMEAN(Y36, AF36), 0),
IF(Parameters!$D$27, IF(AND(Y36=10,AF36=10),10,0),
IF(Parameters!$D$28, IF(AND(Y36&gt;=7,AF36&gt;=7),10,0),
IF(Parameters!$D$29, IF(AND(Y36&gt;=7,AF36&gt;=7), 10, IF(OR(AND(Y36&gt;=7,AF36&gt;=5),AND(Y36&gt;=5,AF36&gt;=7)),6,0)),
IF(Parameters!$D$30, IF(AND(Y36&gt;=10,AF36&gt;=10), 10, IF(OR(AND(Y36&gt;=10,AF36&gt;=5),AND(Y36&gt;=5,AF36&gt;=10)),6,0)),"no method")))))))</f>
        <v>5</v>
      </c>
      <c r="S36" s="25">
        <f>IF(Parameters!$D$24 = 1, MAX(Z36, AG36),
IF(Parameters!$D$25 = 1, AVERAGE(Z36,AG36),
IF(Parameters!$D$26 = 1, IFERROR(GEOMEAN(Z36, AG36), 0),
IF(Parameters!$D$27, IF(AND(Z36=10,AG36=10),10,0),
IF(Parameters!$D$28, IF(AND(Z36&gt;=7,AG36&gt;=7),10,0),
IF(Parameters!$D$29, IF(AND(Z36&gt;=7,AG36&gt;=7), 10, IF(OR(AND(Z36&gt;=7,AG36&gt;=5),AND(Z36&gt;=5,AG36&gt;=7)),6,0)),
IF(Parameters!$D$30, IF(AND(Z36&gt;=10,AG36&gt;=10), 10, IF(OR(AND(Z36&gt;=10,AG36&gt;=5),AND(Z36&gt;=5,AG36&gt;=10)),6,0)),"no method")))))))</f>
        <v>0</v>
      </c>
      <c r="T36" s="25">
        <f>IF(Parameters!$D$24 = 1, MAX(AA36, AH36),
IF(Parameters!$D$25 = 1, AVERAGE(AA36,AH36),
IF(Parameters!$D$26 = 1, IFERROR(GEOMEAN(AA36, AH36), 0),
IF(Parameters!$D$27, IF(AND(AA36=10,AH36=10),10,0),
IF(Parameters!$D$28, IF(AND(AA36&gt;=7,AH36&gt;=7),10,0),
IF(Parameters!$D$29, IF(AND(AA36&gt;=7,AH36&gt;=7), 10, IF(OR(AND(AA36&gt;=7,AH36&gt;=5),AND(AA36&gt;=5,AH36&gt;=7)),6,0)),
IF(Parameters!$D$30, IF(AND(AA36&gt;=10,AH36&gt;=10), 10, IF(OR(AND(AA36&gt;=10,AH36&gt;=5),AND(AA36&gt;=5,AH36&gt;=10)),6,0)),"no method")))))))</f>
        <v>3.0151134457776374</v>
      </c>
      <c r="U36" s="25">
        <f>IF(Parameters!$D$24 = 1, MAX(AB36, AI36),
IF(Parameters!$D$25 = 1, AVERAGE(AB36,AI36),
IF(Parameters!$D$26 = 1, IFERROR(GEOMEAN(AB36, AI36), 0),
IF(Parameters!$D$27, IF(AND(AB36=10,AI36=10),10,0),
IF(Parameters!$D$28, IF(AND(AB36&gt;=7,AI36&gt;=7),10,0),
IF(Parameters!$D$29, IF(AND(AB36&gt;=7,AI36&gt;=7), 10, IF(OR(AND(AB36&gt;=7,AI36&gt;=5),AND(AB36&gt;=5,AI36&gt;=7)),6,0)),
IF(Parameters!$D$30, IF(AND(AB36&gt;=10,AI36&gt;=10), 10, IF(OR(AND(AB36&gt;=10,AI36&gt;=5),AND(AB36&gt;=5,AI36&gt;=10)),6,0)),"no method")))))))</f>
        <v>4.9280538030458132</v>
      </c>
      <c r="V36" s="25">
        <f>IF(Parameters!$D$24 = 1, MAX(AC36, AJ36),
IF(Parameters!$D$25 = 1, AVERAGE(AC36,AJ36),
IF(Parameters!$D$26 = 1, IFERROR(GEOMEAN(AC36, AJ36), 0),
IF(Parameters!$D$27, IF(AND(AC36=10,AJ36=10),10,0),
IF(Parameters!$D$28, IF(AND(AC36&gt;=7,AJ36&gt;=7),10,0),
IF(Parameters!$D$29, IF(AND(AC36&gt;=7,AJ36&gt;=7), 10, IF(OR(AND(AC36&gt;=7,AJ36&gt;=5),AND(AC36&gt;=5,AJ36&gt;=7)),6,0)),
IF(Parameters!$D$30, IF(AND(AC36&gt;=10,AJ36&gt;=10), 10, IF(OR(AND(AC36&gt;=10,AJ36&gt;=5),AND(AC36&gt;=5,AJ36&gt;=10)),6,0)),"no method")))))))</f>
        <v>0</v>
      </c>
      <c r="W36" s="25">
        <f>IF(Parameters!$D$24 = 1, MAX(AD36, AK36),
IF(Parameters!$D$25 = 1, AVERAGE(AD36,AK36),
IF(Parameters!$D$26 = 1, IFERROR(GEOMEAN(AD36, AK36), 0),
IF(Parameters!$D$27, IF(AND(AD36=10,AK36=10),10,0),
IF(Parameters!$D$28, IF(AND(AD36&gt;=7,AK36&gt;=7),10,0),
IF(Parameters!$D$29, IF(AND(AD36&gt;=7,AK36&gt;=7), 10, IF(OR(AND(AD36&gt;=7,AK36&gt;=5),AND(AD36&gt;=5,AK36&gt;=7)),6,0)),
IF(Parameters!$D$30, IF(AND(AD36&gt;=10,AK36&gt;=10), 10, IF(OR(AND(AD36&gt;=10,AK36&gt;=5),AND(AD36&gt;=5,AK36&gt;=10)),6,0)),"no method")))))))</f>
        <v>0</v>
      </c>
      <c r="X36" s="51"/>
      <c r="Y36" s="25">
        <f>IFERROR(Health!F36,NA())</f>
        <v>2.5</v>
      </c>
      <c r="Z36" s="25">
        <f>IFERROR(Food!F36,NA())</f>
        <v>3.4210526315789398</v>
      </c>
      <c r="AA36" s="26">
        <f>IFERROR(Macro!F36,NA())</f>
        <v>1.8181818181818199</v>
      </c>
      <c r="AB36" s="25">
        <f>IFERROR(Socioeconomic!F36,NA())</f>
        <v>2.4285714285714302</v>
      </c>
      <c r="AC36" s="25">
        <f>IFERROR('Natural Hazard'!F36,NA())</f>
        <v>8.6666666666666696</v>
      </c>
      <c r="AD36" s="25">
        <f>IFERROR(Conflict!F36,NA())</f>
        <v>0</v>
      </c>
      <c r="AE36" s="51"/>
      <c r="AF36" s="25">
        <f>IFERROR(Health!G36,NA())</f>
        <v>10</v>
      </c>
      <c r="AG36" s="25" t="e">
        <f>IFERROR(Food!G36,NA())</f>
        <v>#N/A</v>
      </c>
      <c r="AH36" s="25">
        <f>IFERROR(Macro!G36,NA())</f>
        <v>5</v>
      </c>
      <c r="AI36" s="25">
        <f>IFERROR(Socioeconomic!G36,NA())</f>
        <v>10</v>
      </c>
      <c r="AJ36" s="25">
        <f>IFERROR('Natural Hazard'!G36,NA())</f>
        <v>0</v>
      </c>
      <c r="AK36" s="25">
        <f>IFERROR(Conflict!G36,NA())</f>
        <v>0</v>
      </c>
      <c r="AL36" s="50"/>
      <c r="AM36" s="27">
        <f>'Data Reliability'!H36</f>
        <v>0</v>
      </c>
      <c r="AN36" s="27">
        <f>'Data Reliability'!I36</f>
        <v>0.4</v>
      </c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</row>
    <row r="37" spans="1:53" x14ac:dyDescent="0.2">
      <c r="A37" s="63">
        <v>32</v>
      </c>
      <c r="B37" s="20" t="s">
        <v>69</v>
      </c>
      <c r="C37" s="20" t="s">
        <v>70</v>
      </c>
      <c r="D37" s="20" t="s">
        <v>556</v>
      </c>
      <c r="E37" s="20" t="s">
        <v>550</v>
      </c>
      <c r="F37" s="50"/>
      <c r="G37" s="22" cm="1">
        <f t="array" ref="G37">IF(Parameters!$D$34, SUM(IF(ISNUMBER(R37:W37),(IF(R37:W37&gt;=Parameters!$D$40,1,"")),""))+0.5*(SUM(IF(ISNUMBER(R37:W37),(IF(R37:W37&gt;=Parameters!$D$41,1,"")),""))-SUM(IF(ISNUMBER(R37:W37),(IF(R37:W37&gt;=Parameters!$D$40,1,"")),""))),0) +
   IF(Parameters!$D$35,SUM(IF(ISNUMBER(R37:W37),(IF(R37:W37&gt;=Parameters!$D$44,1,"")),"")),0) +
   IF(Parameters!$D$36,AVERAGE(IF(ISNUMBER(R37:W37),R37:W37)),0) +
   IF(Parameters!$D$37,IF(OR(IF(ISNUMBER(R37:W37),R37:W37)=0),0,GEOMEAN(IF(ISNUMBER(R37:W37),R37:W37))),0)</f>
        <v>0.5</v>
      </c>
      <c r="H37" s="23">
        <f t="shared" si="0"/>
        <v>0.5</v>
      </c>
      <c r="I37" s="241" t="str" cm="1">
        <f t="array" ref="I37">_xlfn.IFS('Data Reliability'!D37 &gt;= 0.666, "!!", AND('Data Reliability'!D37 &lt; 0.666,  'Data Reliability'!D37  &gt;= 0.333), "!", 'Data Reliability'!D37 &lt; 0.333, "")</f>
        <v/>
      </c>
      <c r="J37" s="22" cm="1">
        <f t="array" ref="J37">IF(Parameters!$D$34, SUM(IF(ISNUMBER(Y37:AD37),(IF(Y37:AD37&gt;=Parameters!$D$44,1,"")),""))+0.5*(SUM(IF(ISNUMBER(Y37:AD37),(IF(Y37:AD37&gt;=Parameters!$D$45,1,"")),""))-SUM(IF(ISNUMBER(Y37:AD37),(IF(Y37:AD37&gt;=Parameters!$D$44,1,"")),""))),0) +
   IF(Parameters!$D$35,SUM(IF(ISNUMBER(Y37:AD37),(IF(Y37:AD37&gt;=Parameters!$D$44,1,"")),"")),0) +
   IF(Parameters!$D$36,AVERAGE(IF(ISNUMBER(Y37:AD37),Y37:AD37)),0) +
   IF(Parameters!$D$37,IF(OR(IF(ISNUMBER(Y37:AD37),Y37:AD37)=0),0,GEOMEAN(IF(ISNUMBER(Y37:AD37),Y37:AD37))),0)</f>
        <v>1</v>
      </c>
      <c r="K37" s="23">
        <f t="shared" si="1"/>
        <v>1</v>
      </c>
      <c r="L37" s="241" t="str" cm="1">
        <f t="array" ref="L37">_xlfn.IFS('Data Reliability'!H37 &gt;= 0.666, "!!", AND('Data Reliability'!H37 &lt; 0.666,  'Data Reliability'!H37  &gt;= 0.333), "!", 'Data Reliability'!H37 &lt; 0.333, "")</f>
        <v/>
      </c>
      <c r="M37" s="21" cm="1">
        <f t="array" ref="M37">IF(Parameters!$D$34, SUM(IF(ISNUMBER(AF37:AK37),(IF(AF37:AK37&gt;=Parameters!$D$44,1,"")),""))+0.5*(SUM(IF(ISNUMBER(AF37:AK37),(IF(AF37:AK37&gt;=Parameters!$D$45,1,"")),""))-SUM(IF(ISNUMBER(AF37:AK37),(IF(AF37:AK37&gt;=Parameters!$D$44,1,"")),""))),0) +
   IF(Parameters!$D$35,SUM(IF(ISNUMBER(AF37:AK37),(IF(AF37:AK37&gt;=Parameters!$D$44,1,"")),"")),0) +
   IF(Parameters!$D$36,AVERAGE(IF(ISNUMBER(AF37:AK37),AF37:AK37)),0) +
   IF(Parameters!$D$37,IF(OR(IF(ISNUMBER(AF37:AK37),AF37:AK37)=0),0,GEOMEAN(IF(ISNUMBER(AF37:AK37),AF37:AK37))),0)</f>
        <v>0.5</v>
      </c>
      <c r="N37" s="23">
        <f t="shared" si="2"/>
        <v>0.5</v>
      </c>
      <c r="O37" s="241" t="str" cm="1">
        <f t="array" ref="O37">_xlfn.IFS('Data Reliability'!I37&gt;= 0.666, "!!", AND('Data Reliability'!I37 &lt; 0.666,  'Data Reliability'!I37 &gt;= 0.333), "!", 'Data Reliability'!I37 &lt; 0.333, "")</f>
        <v>!</v>
      </c>
      <c r="P37" s="24"/>
      <c r="Q37" s="50"/>
      <c r="R37" s="25">
        <f>IF(Parameters!$D$24 = 1, MAX(Y37, AF37),
IF(Parameters!$D$25 = 1, AVERAGE(Y37,AF37),
IF(Parameters!$D$26 = 1, IFERROR(GEOMEAN(Y37, AF37), 0),
IF(Parameters!$D$27, IF(AND(Y37=10,AF37=10),10,0),
IF(Parameters!$D$28, IF(AND(Y37&gt;=7,AF37&gt;=7),10,0),
IF(Parameters!$D$29, IF(AND(Y37&gt;=7,AF37&gt;=7), 10, IF(OR(AND(Y37&gt;=7,AF37&gt;=5),AND(Y37&gt;=5,AF37&gt;=7)),6,0)),
IF(Parameters!$D$30, IF(AND(Y37&gt;=10,AF37&gt;=10), 10, IF(OR(AND(Y37&gt;=10,AF37&gt;=5),AND(Y37&gt;=5,AF37&gt;=10)),6,0)),"no method")))))))</f>
        <v>4.2293237623974216</v>
      </c>
      <c r="S37" s="25">
        <f>IF(Parameters!$D$24 = 1, MAX(Z37, AG37),
IF(Parameters!$D$25 = 1, AVERAGE(Z37,AG37),
IF(Parameters!$D$26 = 1, IFERROR(GEOMEAN(Z37, AG37), 0),
IF(Parameters!$D$27, IF(AND(Z37=10,AG37=10),10,0),
IF(Parameters!$D$28, IF(AND(Z37&gt;=7,AG37&gt;=7),10,0),
IF(Parameters!$D$29, IF(AND(Z37&gt;=7,AG37&gt;=7), 10, IF(OR(AND(Z37&gt;=7,AG37&gt;=5),AND(Z37&gt;=5,AG37&gt;=7)),6,0)),
IF(Parameters!$D$30, IF(AND(Z37&gt;=10,AG37&gt;=10), 10, IF(OR(AND(Z37&gt;=10,AG37&gt;=5),AND(Z37&gt;=5,AG37&gt;=10)),6,0)),"no method")))))))</f>
        <v>0</v>
      </c>
      <c r="T37" s="25">
        <f>IF(Parameters!$D$24 = 1, MAX(AA37, AH37),
IF(Parameters!$D$25 = 1, AVERAGE(AA37,AH37),
IF(Parameters!$D$26 = 1, IFERROR(GEOMEAN(AA37, AH37), 0),
IF(Parameters!$D$27, IF(AND(AA37=10,AH37=10),10,0),
IF(Parameters!$D$28, IF(AND(AA37&gt;=7,AH37&gt;=7),10,0),
IF(Parameters!$D$29, IF(AND(AA37&gt;=7,AH37&gt;=7), 10, IF(OR(AND(AA37&gt;=7,AH37&gt;=5),AND(AA37&gt;=5,AH37&gt;=7)),6,0)),
IF(Parameters!$D$30, IF(AND(AA37&gt;=10,AH37&gt;=10), 10, IF(OR(AND(AA37&gt;=10,AH37&gt;=5),AND(AA37&gt;=5,AH37&gt;=10)),6,0)),"no method")))))))</f>
        <v>0</v>
      </c>
      <c r="U37" s="25">
        <f>IF(Parameters!$D$24 = 1, MAX(AB37, AI37),
IF(Parameters!$D$25 = 1, AVERAGE(AB37,AI37),
IF(Parameters!$D$26 = 1, IFERROR(GEOMEAN(AB37, AI37), 0),
IF(Parameters!$D$27, IF(AND(AB37=10,AI37=10),10,0),
IF(Parameters!$D$28, IF(AND(AB37&gt;=7,AI37&gt;=7),10,0),
IF(Parameters!$D$29, IF(AND(AB37&gt;=7,AI37&gt;=7), 10, IF(OR(AND(AB37&gt;=7,AI37&gt;=5),AND(AB37&gt;=5,AI37&gt;=7)),6,0)),
IF(Parameters!$D$30, IF(AND(AB37&gt;=10,AI37&gt;=10), 10, IF(OR(AND(AB37&gt;=10,AI37&gt;=5),AND(AB37&gt;=5,AI37&gt;=10)),6,0)),"no method")))))))</f>
        <v>5.2262203772537044</v>
      </c>
      <c r="V37" s="25">
        <f>IF(Parameters!$D$24 = 1, MAX(AC37, AJ37),
IF(Parameters!$D$25 = 1, AVERAGE(AC37,AJ37),
IF(Parameters!$D$26 = 1, IFERROR(GEOMEAN(AC37, AJ37), 0),
IF(Parameters!$D$27, IF(AND(AC37=10,AJ37=10),10,0),
IF(Parameters!$D$28, IF(AND(AC37&gt;=7,AJ37&gt;=7),10,0),
IF(Parameters!$D$29, IF(AND(AC37&gt;=7,AJ37&gt;=7), 10, IF(OR(AND(AC37&gt;=7,AJ37&gt;=5),AND(AC37&gt;=5,AJ37&gt;=7)),6,0)),
IF(Parameters!$D$30, IF(AND(AC37&gt;=10,AJ37&gt;=10), 10, IF(OR(AND(AC37&gt;=10,AJ37&gt;=5),AND(AC37&gt;=5,AJ37&gt;=10)),6,0)),"no method")))))))</f>
        <v>0</v>
      </c>
      <c r="W37" s="25">
        <f>IF(Parameters!$D$24 = 1, MAX(AD37, AK37),
IF(Parameters!$D$25 = 1, AVERAGE(AD37,AK37),
IF(Parameters!$D$26 = 1, IFERROR(GEOMEAN(AD37, AK37), 0),
IF(Parameters!$D$27, IF(AND(AD37=10,AK37=10),10,0),
IF(Parameters!$D$28, IF(AND(AD37&gt;=7,AK37&gt;=7),10,0),
IF(Parameters!$D$29, IF(AND(AD37&gt;=7,AK37&gt;=7), 10, IF(OR(AND(AD37&gt;=7,AK37&gt;=5),AND(AD37&gt;=5,AK37&gt;=7)),6,0)),
IF(Parameters!$D$30, IF(AND(AD37&gt;=10,AK37&gt;=10), 10, IF(OR(AND(AD37&gt;=10,AK37&gt;=5),AND(AD37&gt;=5,AK37&gt;=10)),6,0)),"no method")))))))</f>
        <v>0</v>
      </c>
      <c r="X37" s="51"/>
      <c r="Y37" s="25">
        <f>IFERROR(Health!F37,NA())</f>
        <v>4.3600000000000003</v>
      </c>
      <c r="Z37" s="25">
        <f>IFERROR(Food!F37,NA())</f>
        <v>2.9186602870813401</v>
      </c>
      <c r="AA37" s="26">
        <f>IFERROR(Macro!F37,NA())</f>
        <v>5.2231404958677699</v>
      </c>
      <c r="AB37" s="25">
        <f>IFERROR(Socioeconomic!F37,NA())</f>
        <v>3.71428571428571</v>
      </c>
      <c r="AC37" s="25">
        <f>IFERROR('Natural Hazard'!F37,NA())</f>
        <v>10</v>
      </c>
      <c r="AD37" s="25">
        <f>IFERROR(Conflict!F37,NA())</f>
        <v>0</v>
      </c>
      <c r="AE37" s="51"/>
      <c r="AF37" s="25">
        <f>IFERROR(Health!G37,NA())</f>
        <v>4.1025641025641004</v>
      </c>
      <c r="AG37" s="25" t="e">
        <f>IFERROR(Food!G37,NA())</f>
        <v>#N/A</v>
      </c>
      <c r="AH37" s="25">
        <f>IFERROR(Macro!G37,NA())</f>
        <v>0</v>
      </c>
      <c r="AI37" s="25">
        <f>IFERROR(Socioeconomic!G37,NA())</f>
        <v>7.3536021546674304</v>
      </c>
      <c r="AJ37" s="25">
        <f>IFERROR('Natural Hazard'!G37,NA())</f>
        <v>0</v>
      </c>
      <c r="AK37" s="25">
        <f>IFERROR(Conflict!G37,NA())</f>
        <v>0</v>
      </c>
      <c r="AL37" s="50"/>
      <c r="AM37" s="27">
        <f>'Data Reliability'!H37</f>
        <v>0</v>
      </c>
      <c r="AN37" s="27">
        <f>'Data Reliability'!I37</f>
        <v>0.4</v>
      </c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</row>
    <row r="38" spans="1:53" x14ac:dyDescent="0.2">
      <c r="A38" s="63">
        <v>33</v>
      </c>
      <c r="B38" s="20" t="s">
        <v>71</v>
      </c>
      <c r="C38" s="20" t="s">
        <v>72</v>
      </c>
      <c r="D38" s="20" t="s">
        <v>552</v>
      </c>
      <c r="E38" s="20" t="s">
        <v>549</v>
      </c>
      <c r="F38" s="50"/>
      <c r="G38" s="22" cm="1">
        <f t="array" ref="G38">IF(Parameters!$D$34, SUM(IF(ISNUMBER(R38:W38),(IF(R38:W38&gt;=Parameters!$D$40,1,"")),""))+0.5*(SUM(IF(ISNUMBER(R38:W38),(IF(R38:W38&gt;=Parameters!$D$41,1,"")),""))-SUM(IF(ISNUMBER(R38:W38),(IF(R38:W38&gt;=Parameters!$D$40,1,"")),""))),0) +
   IF(Parameters!$D$35,SUM(IF(ISNUMBER(R38:W38),(IF(R38:W38&gt;=Parameters!$D$44,1,"")),"")),0) +
   IF(Parameters!$D$36,AVERAGE(IF(ISNUMBER(R38:W38),R38:W38)),0) +
   IF(Parameters!$D$37,IF(OR(IF(ISNUMBER(R38:W38),R38:W38)=0),0,GEOMEAN(IF(ISNUMBER(R38:W38),R38:W38))),0)</f>
        <v>2.5</v>
      </c>
      <c r="H38" s="23">
        <f t="shared" ref="H38:H69" si="3">G38</f>
        <v>2.5</v>
      </c>
      <c r="I38" s="241" t="str" cm="1">
        <f t="array" ref="I38">_xlfn.IFS('Data Reliability'!D38 &gt;= 0.666, "!!", AND('Data Reliability'!D38 &lt; 0.666,  'Data Reliability'!D38  &gt;= 0.333), "!", 'Data Reliability'!D38 &lt; 0.333, "")</f>
        <v/>
      </c>
      <c r="J38" s="22" cm="1">
        <f t="array" ref="J38">IF(Parameters!$D$34, SUM(IF(ISNUMBER(Y38:AD38),(IF(Y38:AD38&gt;=Parameters!$D$44,1,"")),""))+0.5*(SUM(IF(ISNUMBER(Y38:AD38),(IF(Y38:AD38&gt;=Parameters!$D$45,1,"")),""))-SUM(IF(ISNUMBER(Y38:AD38),(IF(Y38:AD38&gt;=Parameters!$D$44,1,"")),""))),0) +
   IF(Parameters!$D$35,SUM(IF(ISNUMBER(Y38:AD38),(IF(Y38:AD38&gt;=Parameters!$D$44,1,"")),"")),0) +
   IF(Parameters!$D$36,AVERAGE(IF(ISNUMBER(Y38:AD38),Y38:AD38)),0) +
   IF(Parameters!$D$37,IF(OR(IF(ISNUMBER(Y38:AD38),Y38:AD38)=0),0,GEOMEAN(IF(ISNUMBER(Y38:AD38),Y38:AD38))),0)</f>
        <v>1.5</v>
      </c>
      <c r="K38" s="23">
        <f t="shared" si="1"/>
        <v>1.5</v>
      </c>
      <c r="L38" s="241" t="str" cm="1">
        <f t="array" ref="L38">_xlfn.IFS('Data Reliability'!H38 &gt;= 0.666, "!!", AND('Data Reliability'!H38 &lt; 0.666,  'Data Reliability'!H38  &gt;= 0.333), "!", 'Data Reliability'!H38 &lt; 0.333, "")</f>
        <v/>
      </c>
      <c r="M38" s="21" cm="1">
        <f t="array" ref="M38">IF(Parameters!$D$34, SUM(IF(ISNUMBER(AF38:AK38),(IF(AF38:AK38&gt;=Parameters!$D$44,1,"")),""))+0.5*(SUM(IF(ISNUMBER(AF38:AK38),(IF(AF38:AK38&gt;=Parameters!$D$45,1,"")),""))-SUM(IF(ISNUMBER(AF38:AK38),(IF(AF38:AK38&gt;=Parameters!$D$44,1,"")),""))),0) +
   IF(Parameters!$D$35,SUM(IF(ISNUMBER(AF38:AK38),(IF(AF38:AK38&gt;=Parameters!$D$44,1,"")),"")),0) +
   IF(Parameters!$D$36,AVERAGE(IF(ISNUMBER(AF38:AK38),AF38:AK38)),0) +
   IF(Parameters!$D$37,IF(OR(IF(ISNUMBER(AF38:AK38),AF38:AK38)=0),0,GEOMEAN(IF(ISNUMBER(AF38:AK38),AF38:AK38))),0)</f>
        <v>0.5</v>
      </c>
      <c r="N38" s="23">
        <f t="shared" si="2"/>
        <v>0.5</v>
      </c>
      <c r="O38" s="241" t="str" cm="1">
        <f t="array" ref="O38">_xlfn.IFS('Data Reliability'!I38&gt;= 0.666, "!!", AND('Data Reliability'!I38 &lt; 0.666,  'Data Reliability'!I38 &gt;= 0.333), "!", 'Data Reliability'!I38 &lt; 0.333, "")</f>
        <v>!</v>
      </c>
      <c r="P38" s="24"/>
      <c r="Q38" s="50"/>
      <c r="R38" s="25">
        <f>IF(Parameters!$D$24 = 1, MAX(Y38, AF38),
IF(Parameters!$D$25 = 1, AVERAGE(Y38,AF38),
IF(Parameters!$D$26 = 1, IFERROR(GEOMEAN(Y38, AF38), 0),
IF(Parameters!$D$27, IF(AND(Y38=10,AF38=10),10,0),
IF(Parameters!$D$28, IF(AND(Y38&gt;=7,AF38&gt;=7),10,0),
IF(Parameters!$D$29, IF(AND(Y38&gt;=7,AF38&gt;=7), 10, IF(OR(AND(Y38&gt;=7,AF38&gt;=5),AND(Y38&gt;=5,AF38&gt;=7)),6,0)),
IF(Parameters!$D$30, IF(AND(Y38&gt;=10,AF38&gt;=10), 10, IF(OR(AND(Y38&gt;=10,AF38&gt;=5),AND(Y38&gt;=5,AF38&gt;=10)),6,0)),"no method")))))))</f>
        <v>7.550458671164245</v>
      </c>
      <c r="S38" s="25">
        <f>IF(Parameters!$D$24 = 1, MAX(Z38, AG38),
IF(Parameters!$D$25 = 1, AVERAGE(Z38,AG38),
IF(Parameters!$D$26 = 1, IFERROR(GEOMEAN(Z38, AG38), 0),
IF(Parameters!$D$27, IF(AND(Z38=10,AG38=10),10,0),
IF(Parameters!$D$28, IF(AND(Z38&gt;=7,AG38&gt;=7),10,0),
IF(Parameters!$D$29, IF(AND(Z38&gt;=7,AG38&gt;=7), 10, IF(OR(AND(Z38&gt;=7,AG38&gt;=5),AND(Z38&gt;=5,AG38&gt;=7)),6,0)),
IF(Parameters!$D$30, IF(AND(Z38&gt;=10,AG38&gt;=10), 10, IF(OR(AND(Z38&gt;=10,AG38&gt;=5),AND(Z38&gt;=5,AG38&gt;=10)),6,0)),"no method")))))))</f>
        <v>0</v>
      </c>
      <c r="T38" s="25">
        <f>IF(Parameters!$D$24 = 1, MAX(AA38, AH38),
IF(Parameters!$D$25 = 1, AVERAGE(AA38,AH38),
IF(Parameters!$D$26 = 1, IFERROR(GEOMEAN(AA38, AH38), 0),
IF(Parameters!$D$27, IF(AND(AA38=10,AH38=10),10,0),
IF(Parameters!$D$28, IF(AND(AA38&gt;=7,AH38&gt;=7),10,0),
IF(Parameters!$D$29, IF(AND(AA38&gt;=7,AH38&gt;=7), 10, IF(OR(AND(AA38&gt;=7,AH38&gt;=5),AND(AA38&gt;=5,AH38&gt;=7)),6,0)),
IF(Parameters!$D$30, IF(AND(AA38&gt;=10,AH38&gt;=10), 10, IF(OR(AND(AA38&gt;=10,AH38&gt;=5),AND(AA38&gt;=5,AH38&gt;=10)),6,0)),"no method")))))))</f>
        <v>5.8775381364525865</v>
      </c>
      <c r="U38" s="25">
        <f>IF(Parameters!$D$24 = 1, MAX(AB38, AI38),
IF(Parameters!$D$25 = 1, AVERAGE(AB38,AI38),
IF(Parameters!$D$26 = 1, IFERROR(GEOMEAN(AB38, AI38), 0),
IF(Parameters!$D$27, IF(AND(AB38=10,AI38=10),10,0),
IF(Parameters!$D$28, IF(AND(AB38&gt;=7,AI38&gt;=7),10,0),
IF(Parameters!$D$29, IF(AND(AB38&gt;=7,AI38&gt;=7), 10, IF(OR(AND(AB38&gt;=7,AI38&gt;=5),AND(AB38&gt;=5,AI38&gt;=7)),6,0)),
IF(Parameters!$D$30, IF(AND(AB38&gt;=10,AI38&gt;=10), 10, IF(OR(AND(AB38&gt;=10,AI38&gt;=5),AND(AB38&gt;=5,AI38&gt;=10)),6,0)),"no method")))))))</f>
        <v>7.7459666924148332</v>
      </c>
      <c r="V38" s="25">
        <f>IF(Parameters!$D$24 = 1, MAX(AC38, AJ38),
IF(Parameters!$D$25 = 1, AVERAGE(AC38,AJ38),
IF(Parameters!$D$26 = 1, IFERROR(GEOMEAN(AC38, AJ38), 0),
IF(Parameters!$D$27, IF(AND(AC38=10,AJ38=10),10,0),
IF(Parameters!$D$28, IF(AND(AC38&gt;=7,AJ38&gt;=7),10,0),
IF(Parameters!$D$29, IF(AND(AC38&gt;=7,AJ38&gt;=7), 10, IF(OR(AND(AC38&gt;=7,AJ38&gt;=5),AND(AC38&gt;=5,AJ38&gt;=7)),6,0)),
IF(Parameters!$D$30, IF(AND(AC38&gt;=10,AJ38&gt;=10), 10, IF(OR(AND(AC38&gt;=10,AJ38&gt;=5),AND(AC38&gt;=5,AJ38&gt;=10)),6,0)),"no method")))))))</f>
        <v>0</v>
      </c>
      <c r="W38" s="25">
        <f>IF(Parameters!$D$24 = 1, MAX(AD38, AK38),
IF(Parameters!$D$25 = 1, AVERAGE(AD38,AK38),
IF(Parameters!$D$26 = 1, IFERROR(GEOMEAN(AD38, AK38), 0),
IF(Parameters!$D$27, IF(AND(AD38=10,AK38=10),10,0),
IF(Parameters!$D$28, IF(AND(AD38&gt;=7,AK38&gt;=7),10,0),
IF(Parameters!$D$29, IF(AND(AD38&gt;=7,AK38&gt;=7), 10, IF(OR(AND(AD38&gt;=7,AK38&gt;=5),AND(AD38&gt;=5,AK38&gt;=7)),6,0)),
IF(Parameters!$D$30, IF(AND(AD38&gt;=10,AK38&gt;=10), 10, IF(OR(AND(AD38&gt;=10,AK38&gt;=5),AND(AD38&gt;=5,AK38&gt;=10)),6,0)),"no method")))))))</f>
        <v>0</v>
      </c>
      <c r="X38" s="51"/>
      <c r="Y38" s="25">
        <f>IFERROR(Health!F38,NA())</f>
        <v>9</v>
      </c>
      <c r="Z38" s="25">
        <f>IFERROR(Food!F38,NA())</f>
        <v>7.2966507177033497</v>
      </c>
      <c r="AA38" s="26">
        <f>IFERROR(Macro!F38,NA())</f>
        <v>6.9090909090909101</v>
      </c>
      <c r="AB38" s="25">
        <f>IFERROR(Socioeconomic!F38,NA())</f>
        <v>8.5714285714285694</v>
      </c>
      <c r="AC38" s="25">
        <f>IFERROR('Natural Hazard'!F38,NA())</f>
        <v>4.6666666666666696</v>
      </c>
      <c r="AD38" s="25">
        <f>IFERROR(Conflict!F38,NA())</f>
        <v>0</v>
      </c>
      <c r="AE38" s="51"/>
      <c r="AF38" s="25">
        <f>IFERROR(Health!G38,NA())</f>
        <v>6.3343806827732596</v>
      </c>
      <c r="AG38" s="25" t="e">
        <f>IFERROR(Food!G38,NA())</f>
        <v>#N/A</v>
      </c>
      <c r="AH38" s="25">
        <f>IFERROR(Macro!G38,NA())</f>
        <v>5</v>
      </c>
      <c r="AI38" s="25">
        <f>IFERROR(Socioeconomic!G38,NA())</f>
        <v>7</v>
      </c>
      <c r="AJ38" s="25">
        <f>IFERROR('Natural Hazard'!G38,NA())</f>
        <v>0</v>
      </c>
      <c r="AK38" s="25">
        <f>IFERROR(Conflict!G38,NA())</f>
        <v>0</v>
      </c>
      <c r="AL38" s="50"/>
      <c r="AM38" s="27">
        <f>'Data Reliability'!H38</f>
        <v>0</v>
      </c>
      <c r="AN38" s="27">
        <f>'Data Reliability'!I38</f>
        <v>0.4</v>
      </c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</row>
    <row r="39" spans="1:53" x14ac:dyDescent="0.2">
      <c r="A39" s="63">
        <v>34</v>
      </c>
      <c r="B39" s="20" t="s">
        <v>73</v>
      </c>
      <c r="C39" s="20" t="s">
        <v>74</v>
      </c>
      <c r="D39" s="20" t="s">
        <v>552</v>
      </c>
      <c r="E39" s="20" t="s">
        <v>558</v>
      </c>
      <c r="F39" s="50"/>
      <c r="G39" s="22" cm="1">
        <f t="array" ref="G39">IF(Parameters!$D$34, SUM(IF(ISNUMBER(R39:W39),(IF(R39:W39&gt;=Parameters!$D$40,1,"")),""))+0.5*(SUM(IF(ISNUMBER(R39:W39),(IF(R39:W39&gt;=Parameters!$D$41,1,"")),""))-SUM(IF(ISNUMBER(R39:W39),(IF(R39:W39&gt;=Parameters!$D$40,1,"")),""))),0) +
   IF(Parameters!$D$35,SUM(IF(ISNUMBER(R39:W39),(IF(R39:W39&gt;=Parameters!$D$44,1,"")),"")),0) +
   IF(Parameters!$D$36,AVERAGE(IF(ISNUMBER(R39:W39),R39:W39)),0) +
   IF(Parameters!$D$37,IF(OR(IF(ISNUMBER(R39:W39),R39:W39)=0),0,GEOMEAN(IF(ISNUMBER(R39:W39),R39:W39))),0)</f>
        <v>4.5</v>
      </c>
      <c r="H39" s="23">
        <f t="shared" si="3"/>
        <v>4.5</v>
      </c>
      <c r="I39" s="241" t="str" cm="1">
        <f t="array" ref="I39">_xlfn.IFS('Data Reliability'!D39 &gt;= 0.666, "!!", AND('Data Reliability'!D39 &lt; 0.666,  'Data Reliability'!D39  &gt;= 0.333), "!", 'Data Reliability'!D39 &lt; 0.333, "")</f>
        <v/>
      </c>
      <c r="J39" s="22" cm="1">
        <f t="array" ref="J39">IF(Parameters!$D$34, SUM(IF(ISNUMBER(Y39:AD39),(IF(Y39:AD39&gt;=Parameters!$D$44,1,"")),""))+0.5*(SUM(IF(ISNUMBER(Y39:AD39),(IF(Y39:AD39&gt;=Parameters!$D$45,1,"")),""))-SUM(IF(ISNUMBER(Y39:AD39),(IF(Y39:AD39&gt;=Parameters!$D$44,1,"")),""))),0) +
   IF(Parameters!$D$35,SUM(IF(ISNUMBER(Y39:AD39),(IF(Y39:AD39&gt;=Parameters!$D$44,1,"")),"")),0) +
   IF(Parameters!$D$36,AVERAGE(IF(ISNUMBER(Y39:AD39),Y39:AD39)),0) +
   IF(Parameters!$D$37,IF(OR(IF(ISNUMBER(Y39:AD39),Y39:AD39)=0),0,GEOMEAN(IF(ISNUMBER(Y39:AD39),Y39:AD39))),0)</f>
        <v>3</v>
      </c>
      <c r="K39" s="23">
        <f t="shared" si="1"/>
        <v>3</v>
      </c>
      <c r="L39" s="241" t="str" cm="1">
        <f t="array" ref="L39">_xlfn.IFS('Data Reliability'!H39 &gt;= 0.666, "!!", AND('Data Reliability'!H39 &lt; 0.666,  'Data Reliability'!H39  &gt;= 0.333), "!", 'Data Reliability'!H39 &lt; 0.333, "")</f>
        <v/>
      </c>
      <c r="M39" s="21" cm="1">
        <f t="array" ref="M39">IF(Parameters!$D$34, SUM(IF(ISNUMBER(AF39:AK39),(IF(AF39:AK39&gt;=Parameters!$D$44,1,"")),""))+0.5*(SUM(IF(ISNUMBER(AF39:AK39),(IF(AF39:AK39&gt;=Parameters!$D$45,1,"")),""))-SUM(IF(ISNUMBER(AF39:AK39),(IF(AF39:AK39&gt;=Parameters!$D$44,1,"")),""))),0) +
   IF(Parameters!$D$35,SUM(IF(ISNUMBER(AF39:AK39),(IF(AF39:AK39&gt;=Parameters!$D$44,1,"")),"")),0) +
   IF(Parameters!$D$36,AVERAGE(IF(ISNUMBER(AF39:AK39),AF39:AK39)),0) +
   IF(Parameters!$D$37,IF(OR(IF(ISNUMBER(AF39:AK39),AF39:AK39)=0),0,GEOMEAN(IF(ISNUMBER(AF39:AK39),AF39:AK39))),0)</f>
        <v>3</v>
      </c>
      <c r="N39" s="23">
        <f t="shared" si="2"/>
        <v>3</v>
      </c>
      <c r="O39" s="241" t="str" cm="1">
        <f t="array" ref="O39">_xlfn.IFS('Data Reliability'!I39&gt;= 0.666, "!!", AND('Data Reliability'!I39 &lt; 0.666,  'Data Reliability'!I39 &gt;= 0.333), "!", 'Data Reliability'!I39 &lt; 0.333, "")</f>
        <v/>
      </c>
      <c r="P39" s="24"/>
      <c r="Q39" s="50"/>
      <c r="R39" s="25">
        <f>IF(Parameters!$D$24 = 1, MAX(Y39, AF39),
IF(Parameters!$D$25 = 1, AVERAGE(Y39,AF39),
IF(Parameters!$D$26 = 1, IFERROR(GEOMEAN(Y39, AF39), 0),
IF(Parameters!$D$27, IF(AND(Y39=10,AF39=10),10,0),
IF(Parameters!$D$28, IF(AND(Y39&gt;=7,AF39&gt;=7),10,0),
IF(Parameters!$D$29, IF(AND(Y39&gt;=7,AF39&gt;=7), 10, IF(OR(AND(Y39&gt;=7,AF39&gt;=5),AND(Y39&gt;=5,AF39&gt;=7)),6,0)),
IF(Parameters!$D$30, IF(AND(Y39&gt;=10,AF39&gt;=10), 10, IF(OR(AND(Y39&gt;=10,AF39&gt;=5),AND(Y39&gt;=5,AF39&gt;=10)),6,0)),"no method")))))))</f>
        <v>8.7206210082327704</v>
      </c>
      <c r="S39" s="25">
        <f>IF(Parameters!$D$24 = 1, MAX(Z39, AG39),
IF(Parameters!$D$25 = 1, AVERAGE(Z39,AG39),
IF(Parameters!$D$26 = 1, IFERROR(GEOMEAN(Z39, AG39), 0),
IF(Parameters!$D$27, IF(AND(Z39=10,AG39=10),10,0),
IF(Parameters!$D$28, IF(AND(Z39&gt;=7,AG39&gt;=7),10,0),
IF(Parameters!$D$29, IF(AND(Z39&gt;=7,AG39&gt;=7), 10, IF(OR(AND(Z39&gt;=7,AG39&gt;=5),AND(Z39&gt;=5,AG39&gt;=7)),6,0)),
IF(Parameters!$D$30, IF(AND(Z39&gt;=10,AG39&gt;=10), 10, IF(OR(AND(Z39&gt;=10,AG39&gt;=5),AND(Z39&gt;=5,AG39&gt;=10)),6,0)),"no method")))))))</f>
        <v>9.0188531930983444</v>
      </c>
      <c r="T39" s="25">
        <f>IF(Parameters!$D$24 = 1, MAX(AA39, AH39),
IF(Parameters!$D$25 = 1, AVERAGE(AA39,AH39),
IF(Parameters!$D$26 = 1, IFERROR(GEOMEAN(AA39, AH39), 0),
IF(Parameters!$D$27, IF(AND(AA39=10,AH39=10),10,0),
IF(Parameters!$D$28, IF(AND(AA39&gt;=7,AH39&gt;=7),10,0),
IF(Parameters!$D$29, IF(AND(AA39&gt;=7,AH39&gt;=7), 10, IF(OR(AND(AA39&gt;=7,AH39&gt;=5),AND(AA39&gt;=5,AH39&gt;=7)),6,0)),
IF(Parameters!$D$30, IF(AND(AA39&gt;=10,AH39&gt;=10), 10, IF(OR(AND(AA39&gt;=10,AH39&gt;=5),AND(AA39&gt;=5,AH39&gt;=10)),6,0)),"no method")))))))</f>
        <v>5.6653480294254974</v>
      </c>
      <c r="U39" s="25">
        <f>IF(Parameters!$D$24 = 1, MAX(AB39, AI39),
IF(Parameters!$D$25 = 1, AVERAGE(AB39,AI39),
IF(Parameters!$D$26 = 1, IFERROR(GEOMEAN(AB39, AI39), 0),
IF(Parameters!$D$27, IF(AND(AB39=10,AI39=10),10,0),
IF(Parameters!$D$28, IF(AND(AB39&gt;=7,AI39&gt;=7),10,0),
IF(Parameters!$D$29, IF(AND(AB39&gt;=7,AI39&gt;=7), 10, IF(OR(AND(AB39&gt;=7,AI39&gt;=5),AND(AB39&gt;=5,AI39&gt;=7)),6,0)),
IF(Parameters!$D$30, IF(AND(AB39&gt;=10,AI39&gt;=10), 10, IF(OR(AND(AB39&gt;=10,AI39&gt;=5),AND(AB39&gt;=5,AI39&gt;=10)),6,0)),"no method")))))))</f>
        <v>7.6811457478686096</v>
      </c>
      <c r="V39" s="25">
        <f>IF(Parameters!$D$24 = 1, MAX(AC39, AJ39),
IF(Parameters!$D$25 = 1, AVERAGE(AC39,AJ39),
IF(Parameters!$D$26 = 1, IFERROR(GEOMEAN(AC39, AJ39), 0),
IF(Parameters!$D$27, IF(AND(AC39=10,AJ39=10),10,0),
IF(Parameters!$D$28, IF(AND(AC39&gt;=7,AJ39&gt;=7),10,0),
IF(Parameters!$D$29, IF(AND(AC39&gt;=7,AJ39&gt;=7), 10, IF(OR(AND(AC39&gt;=7,AJ39&gt;=5),AND(AC39&gt;=5,AJ39&gt;=7)),6,0)),
IF(Parameters!$D$30, IF(AND(AC39&gt;=10,AJ39&gt;=10), 10, IF(OR(AND(AC39&gt;=10,AJ39&gt;=5),AND(AC39&gt;=5,AJ39&gt;=10)),6,0)),"no method")))))))</f>
        <v>0</v>
      </c>
      <c r="W39" s="25">
        <f>IF(Parameters!$D$24 = 1, MAX(AD39, AK39),
IF(Parameters!$D$25 = 1, AVERAGE(AD39,AK39),
IF(Parameters!$D$26 = 1, IFERROR(GEOMEAN(AD39, AK39), 0),
IF(Parameters!$D$27, IF(AND(AD39=10,AK39=10),10,0),
IF(Parameters!$D$28, IF(AND(AD39&gt;=7,AK39&gt;=7),10,0),
IF(Parameters!$D$29, IF(AND(AD39&gt;=7,AK39&gt;=7), 10, IF(OR(AND(AD39&gt;=7,AK39&gt;=5),AND(AD39&gt;=5,AK39&gt;=7)),6,0)),
IF(Parameters!$D$30, IF(AND(AD39&gt;=10,AK39&gt;=10), 10, IF(OR(AND(AD39&gt;=10,AK39&gt;=5),AND(AD39&gt;=5,AK39&gt;=10)),6,0)),"no method")))))))</f>
        <v>10</v>
      </c>
      <c r="X39" s="51"/>
      <c r="Y39" s="25">
        <f>IFERROR(Health!F39,NA())</f>
        <v>9.25</v>
      </c>
      <c r="Z39" s="25">
        <f>IFERROR(Food!F39,NA())</f>
        <v>8.1339712918660201</v>
      </c>
      <c r="AA39" s="26">
        <f>IFERROR(Macro!F39,NA())</f>
        <v>8.8264462809917408</v>
      </c>
      <c r="AB39" s="25">
        <f>IFERROR(Socioeconomic!F39,NA())</f>
        <v>8.4285714285714306</v>
      </c>
      <c r="AC39" s="25">
        <f>IFERROR('Natural Hazard'!F39,NA())</f>
        <v>4.3333333333333304</v>
      </c>
      <c r="AD39" s="25">
        <f>IFERROR(Conflict!F39,NA())</f>
        <v>10</v>
      </c>
      <c r="AE39" s="51"/>
      <c r="AF39" s="25">
        <f>IFERROR(Health!G39,NA())</f>
        <v>8.2215384615384597</v>
      </c>
      <c r="AG39" s="25">
        <f>IFERROR(Food!G39,NA())</f>
        <v>10</v>
      </c>
      <c r="AH39" s="25">
        <f>IFERROR(Macro!G39,NA())</f>
        <v>3.63636363636363</v>
      </c>
      <c r="AI39" s="25">
        <f>IFERROR(Socioeconomic!G39,NA())</f>
        <v>7</v>
      </c>
      <c r="AJ39" s="25">
        <f>IFERROR('Natural Hazard'!G39,NA())</f>
        <v>0</v>
      </c>
      <c r="AK39" s="25">
        <f>IFERROR(Conflict!G39,NA())</f>
        <v>10</v>
      </c>
      <c r="AL39" s="50"/>
      <c r="AM39" s="27">
        <f>'Data Reliability'!H39</f>
        <v>0</v>
      </c>
      <c r="AN39" s="27">
        <f>'Data Reliability'!I39</f>
        <v>0.3</v>
      </c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</row>
    <row r="40" spans="1:53" x14ac:dyDescent="0.2">
      <c r="A40" s="63">
        <v>35</v>
      </c>
      <c r="B40" s="20" t="s">
        <v>75</v>
      </c>
      <c r="C40" s="20" t="s">
        <v>76</v>
      </c>
      <c r="D40" s="20" t="s">
        <v>552</v>
      </c>
      <c r="E40" s="20" t="s">
        <v>549</v>
      </c>
      <c r="F40" s="50"/>
      <c r="G40" s="22" cm="1">
        <f t="array" ref="G40">IF(Parameters!$D$34, SUM(IF(ISNUMBER(R40:W40),(IF(R40:W40&gt;=Parameters!$D$40,1,"")),""))+0.5*(SUM(IF(ISNUMBER(R40:W40),(IF(R40:W40&gt;=Parameters!$D$41,1,"")),""))-SUM(IF(ISNUMBER(R40:W40),(IF(R40:W40&gt;=Parameters!$D$40,1,"")),""))),0) +
   IF(Parameters!$D$35,SUM(IF(ISNUMBER(R40:W40),(IF(R40:W40&gt;=Parameters!$D$44,1,"")),"")),0) +
   IF(Parameters!$D$36,AVERAGE(IF(ISNUMBER(R40:W40),R40:W40)),0) +
   IF(Parameters!$D$37,IF(OR(IF(ISNUMBER(R40:W40),R40:W40)=0),0,GEOMEAN(IF(ISNUMBER(R40:W40),R40:W40))),0)</f>
        <v>5</v>
      </c>
      <c r="H40" s="23">
        <f t="shared" si="3"/>
        <v>5</v>
      </c>
      <c r="I40" s="241" t="str" cm="1">
        <f t="array" ref="I40">_xlfn.IFS('Data Reliability'!D40 &gt;= 0.666, "!!", AND('Data Reliability'!D40 &lt; 0.666,  'Data Reliability'!D40  &gt;= 0.333), "!", 'Data Reliability'!D40 &lt; 0.333, "")</f>
        <v/>
      </c>
      <c r="J40" s="22" cm="1">
        <f t="array" ref="J40">IF(Parameters!$D$34, SUM(IF(ISNUMBER(Y40:AD40),(IF(Y40:AD40&gt;=Parameters!$D$44,1,"")),""))+0.5*(SUM(IF(ISNUMBER(Y40:AD40),(IF(Y40:AD40&gt;=Parameters!$D$45,1,"")),""))-SUM(IF(ISNUMBER(Y40:AD40),(IF(Y40:AD40&gt;=Parameters!$D$44,1,"")),""))),0) +
   IF(Parameters!$D$35,SUM(IF(ISNUMBER(Y40:AD40),(IF(Y40:AD40&gt;=Parameters!$D$44,1,"")),"")),0) +
   IF(Parameters!$D$36,AVERAGE(IF(ISNUMBER(Y40:AD40),Y40:AD40)),0) +
   IF(Parameters!$D$37,IF(OR(IF(ISNUMBER(Y40:AD40),Y40:AD40)=0),0,GEOMEAN(IF(ISNUMBER(Y40:AD40),Y40:AD40))),0)</f>
        <v>4.5</v>
      </c>
      <c r="K40" s="23">
        <f t="shared" si="1"/>
        <v>4.5</v>
      </c>
      <c r="L40" s="241" t="str" cm="1">
        <f t="array" ref="L40">_xlfn.IFS('Data Reliability'!H40 &gt;= 0.666, "!!", AND('Data Reliability'!H40 &lt; 0.666,  'Data Reliability'!H40  &gt;= 0.333), "!", 'Data Reliability'!H40 &lt; 0.333, "")</f>
        <v/>
      </c>
      <c r="M40" s="21" cm="1">
        <f t="array" ref="M40">IF(Parameters!$D$34, SUM(IF(ISNUMBER(AF40:AK40),(IF(AF40:AK40&gt;=Parameters!$D$44,1,"")),""))+0.5*(SUM(IF(ISNUMBER(AF40:AK40),(IF(AF40:AK40&gt;=Parameters!$D$45,1,"")),""))-SUM(IF(ISNUMBER(AF40:AK40),(IF(AF40:AK40&gt;=Parameters!$D$44,1,"")),""))),0) +
   IF(Parameters!$D$35,SUM(IF(ISNUMBER(AF40:AK40),(IF(AF40:AK40&gt;=Parameters!$D$44,1,"")),"")),0) +
   IF(Parameters!$D$36,AVERAGE(IF(ISNUMBER(AF40:AK40),AF40:AK40)),0) +
   IF(Parameters!$D$37,IF(OR(IF(ISNUMBER(AF40:AK40),AF40:AK40)=0),0,GEOMEAN(IF(ISNUMBER(AF40:AK40),AF40:AK40))),0)</f>
        <v>4</v>
      </c>
      <c r="N40" s="23">
        <f t="shared" si="2"/>
        <v>4</v>
      </c>
      <c r="O40" s="241" t="str" cm="1">
        <f t="array" ref="O40">_xlfn.IFS('Data Reliability'!I40&gt;= 0.666, "!!", AND('Data Reliability'!I40 &lt; 0.666,  'Data Reliability'!I40 &gt;= 0.333), "!", 'Data Reliability'!I40 &lt; 0.333, "")</f>
        <v/>
      </c>
      <c r="P40" s="24"/>
      <c r="Q40" s="50"/>
      <c r="R40" s="25">
        <f>IF(Parameters!$D$24 = 1, MAX(Y40, AF40),
IF(Parameters!$D$25 = 1, AVERAGE(Y40,AF40),
IF(Parameters!$D$26 = 1, IFERROR(GEOMEAN(Y40, AF40), 0),
IF(Parameters!$D$27, IF(AND(Y40=10,AF40=10),10,0),
IF(Parameters!$D$28, IF(AND(Y40&gt;=7,AF40&gt;=7),10,0),
IF(Parameters!$D$29, IF(AND(Y40&gt;=7,AF40&gt;=7), 10, IF(OR(AND(Y40&gt;=7,AF40&gt;=5),AND(Y40&gt;=5,AF40&gt;=7)),6,0)),
IF(Parameters!$D$30, IF(AND(Y40&gt;=10,AF40&gt;=10), 10, IF(OR(AND(Y40&gt;=10,AF40&gt;=5),AND(Y40&gt;=5,AF40&gt;=10)),6,0)),"no method")))))))</f>
        <v>10</v>
      </c>
      <c r="S40" s="25">
        <f>IF(Parameters!$D$24 = 1, MAX(Z40, AG40),
IF(Parameters!$D$25 = 1, AVERAGE(Z40,AG40),
IF(Parameters!$D$26 = 1, IFERROR(GEOMEAN(Z40, AG40), 0),
IF(Parameters!$D$27, IF(AND(Z40=10,AG40=10),10,0),
IF(Parameters!$D$28, IF(AND(Z40&gt;=7,AG40&gt;=7),10,0),
IF(Parameters!$D$29, IF(AND(Z40&gt;=7,AG40&gt;=7), 10, IF(OR(AND(Z40&gt;=7,AG40&gt;=5),AND(Z40&gt;=5,AG40&gt;=7)),6,0)),
IF(Parameters!$D$30, IF(AND(Z40&gt;=10,AG40&gt;=10), 10, IF(OR(AND(Z40&gt;=10,AG40&gt;=5),AND(Z40&gt;=5,AG40&gt;=10)),6,0)),"no method")))))))</f>
        <v>10</v>
      </c>
      <c r="T40" s="25">
        <f>IF(Parameters!$D$24 = 1, MAX(AA40, AH40),
IF(Parameters!$D$25 = 1, AVERAGE(AA40,AH40),
IF(Parameters!$D$26 = 1, IFERROR(GEOMEAN(AA40, AH40), 0),
IF(Parameters!$D$27, IF(AND(AA40=10,AH40=10),10,0),
IF(Parameters!$D$28, IF(AND(AA40&gt;=7,AH40&gt;=7),10,0),
IF(Parameters!$D$29, IF(AND(AA40&gt;=7,AH40&gt;=7), 10, IF(OR(AND(AA40&gt;=7,AH40&gt;=5),AND(AA40&gt;=5,AH40&gt;=7)),6,0)),
IF(Parameters!$D$30, IF(AND(AA40&gt;=10,AH40&gt;=10), 10, IF(OR(AND(AA40&gt;=10,AH40&gt;=5),AND(AA40&gt;=5,AH40&gt;=10)),6,0)),"no method")))))))</f>
        <v>7.0710678118654755</v>
      </c>
      <c r="U40" s="25">
        <f>IF(Parameters!$D$24 = 1, MAX(AB40, AI40),
IF(Parameters!$D$25 = 1, AVERAGE(AB40,AI40),
IF(Parameters!$D$26 = 1, IFERROR(GEOMEAN(AB40, AI40), 0),
IF(Parameters!$D$27, IF(AND(AB40=10,AI40=10),10,0),
IF(Parameters!$D$28, IF(AND(AB40&gt;=7,AI40&gt;=7),10,0),
IF(Parameters!$D$29, IF(AND(AB40&gt;=7,AI40&gt;=7), 10, IF(OR(AND(AB40&gt;=7,AI40&gt;=5),AND(AB40&gt;=5,AI40&gt;=7)),6,0)),
IF(Parameters!$D$30, IF(AND(AB40&gt;=10,AI40&gt;=10), 10, IF(OR(AND(AB40&gt;=10,AI40&gt;=5),AND(AB40&gt;=5,AI40&gt;=10)),6,0)),"no method")))))))</f>
        <v>9.7833678104365323</v>
      </c>
      <c r="V40" s="25">
        <f>IF(Parameters!$D$24 = 1, MAX(AC40, AJ40),
IF(Parameters!$D$25 = 1, AVERAGE(AC40,AJ40),
IF(Parameters!$D$26 = 1, IFERROR(GEOMEAN(AC40, AJ40), 0),
IF(Parameters!$D$27, IF(AND(AC40=10,AJ40=10),10,0),
IF(Parameters!$D$28, IF(AND(AC40&gt;=7,AJ40&gt;=7),10,0),
IF(Parameters!$D$29, IF(AND(AC40&gt;=7,AJ40&gt;=7), 10, IF(OR(AND(AC40&gt;=7,AJ40&gt;=5),AND(AC40&gt;=5,AJ40&gt;=7)),6,0)),
IF(Parameters!$D$30, IF(AND(AC40&gt;=10,AJ40&gt;=10), 10, IF(OR(AND(AC40&gt;=10,AJ40&gt;=5),AND(AC40&gt;=5,AJ40&gt;=10)),6,0)),"no method")))))))</f>
        <v>0</v>
      </c>
      <c r="W40" s="25">
        <f>IF(Parameters!$D$24 = 1, MAX(AD40, AK40),
IF(Parameters!$D$25 = 1, AVERAGE(AD40,AK40),
IF(Parameters!$D$26 = 1, IFERROR(GEOMEAN(AD40, AK40), 0),
IF(Parameters!$D$27, IF(AND(AD40=10,AK40=10),10,0),
IF(Parameters!$D$28, IF(AND(AD40&gt;=7,AK40&gt;=7),10,0),
IF(Parameters!$D$29, IF(AND(AD40&gt;=7,AK40&gt;=7), 10, IF(OR(AND(AD40&gt;=7,AK40&gt;=5),AND(AD40&gt;=5,AK40&gt;=7)),6,0)),
IF(Parameters!$D$30, IF(AND(AD40&gt;=10,AK40&gt;=10), 10, IF(OR(AND(AD40&gt;=10,AK40&gt;=5),AND(AD40&gt;=5,AK40&gt;=10)),6,0)),"no method")))))))</f>
        <v>10</v>
      </c>
      <c r="X40" s="51"/>
      <c r="Y40" s="25">
        <f>IFERROR(Health!F40,NA())</f>
        <v>10</v>
      </c>
      <c r="Z40" s="25">
        <f>IFERROR(Food!F40,NA())</f>
        <v>10</v>
      </c>
      <c r="AA40" s="26">
        <f>IFERROR(Macro!F40,NA())</f>
        <v>10</v>
      </c>
      <c r="AB40" s="25">
        <f>IFERROR(Socioeconomic!F40,NA())</f>
        <v>9.5714285714285694</v>
      </c>
      <c r="AC40" s="25">
        <f>IFERROR('Natural Hazard'!F40,NA())</f>
        <v>5.8333333333333304</v>
      </c>
      <c r="AD40" s="25">
        <f>IFERROR(Conflict!F40,NA())</f>
        <v>10</v>
      </c>
      <c r="AE40" s="51"/>
      <c r="AF40" s="25">
        <f>IFERROR(Health!G40,NA())</f>
        <v>10</v>
      </c>
      <c r="AG40" s="25">
        <f>IFERROR(Food!G40,NA())</f>
        <v>10</v>
      </c>
      <c r="AH40" s="25">
        <f>IFERROR(Macro!G40,NA())</f>
        <v>5</v>
      </c>
      <c r="AI40" s="25">
        <f>IFERROR(Socioeconomic!G40,NA())</f>
        <v>10</v>
      </c>
      <c r="AJ40" s="25">
        <f>IFERROR('Natural Hazard'!G40,NA())</f>
        <v>0</v>
      </c>
      <c r="AK40" s="25">
        <f>IFERROR(Conflict!G40,NA())</f>
        <v>10</v>
      </c>
      <c r="AL40" s="50"/>
      <c r="AM40" s="27">
        <f>'Data Reliability'!H40</f>
        <v>0</v>
      </c>
      <c r="AN40" s="27">
        <f>'Data Reliability'!I40</f>
        <v>0.2</v>
      </c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</row>
    <row r="41" spans="1:53" x14ac:dyDescent="0.2">
      <c r="A41" s="63">
        <v>36</v>
      </c>
      <c r="B41" s="20" t="s">
        <v>77</v>
      </c>
      <c r="C41" s="20" t="s">
        <v>78</v>
      </c>
      <c r="D41" s="20" t="s">
        <v>552</v>
      </c>
      <c r="E41" s="20" t="s">
        <v>558</v>
      </c>
      <c r="F41" s="50"/>
      <c r="G41" s="22" cm="1">
        <f t="array" ref="G41">IF(Parameters!$D$34, SUM(IF(ISNUMBER(R41:W41),(IF(R41:W41&gt;=Parameters!$D$40,1,"")),""))+0.5*(SUM(IF(ISNUMBER(R41:W41),(IF(R41:W41&gt;=Parameters!$D$41,1,"")),""))-SUM(IF(ISNUMBER(R41:W41),(IF(R41:W41&gt;=Parameters!$D$40,1,"")),""))),0) +
   IF(Parameters!$D$35,SUM(IF(ISNUMBER(R41:W41),(IF(R41:W41&gt;=Parameters!$D$44,1,"")),"")),0) +
   IF(Parameters!$D$36,AVERAGE(IF(ISNUMBER(R41:W41),R41:W41)),0) +
   IF(Parameters!$D$37,IF(OR(IF(ISNUMBER(R41:W41),R41:W41)=0),0,GEOMEAN(IF(ISNUMBER(R41:W41),R41:W41))),0)</f>
        <v>4</v>
      </c>
      <c r="H41" s="23">
        <f t="shared" si="3"/>
        <v>4</v>
      </c>
      <c r="I41" s="241" t="str" cm="1">
        <f t="array" ref="I41">_xlfn.IFS('Data Reliability'!D41 &gt;= 0.666, "!!", AND('Data Reliability'!D41 &lt; 0.666,  'Data Reliability'!D41  &gt;= 0.333), "!", 'Data Reliability'!D41 &lt; 0.333, "")</f>
        <v/>
      </c>
      <c r="J41" s="22" cm="1">
        <f t="array" ref="J41">IF(Parameters!$D$34, SUM(IF(ISNUMBER(Y41:AD41),(IF(Y41:AD41&gt;=Parameters!$D$44,1,"")),""))+0.5*(SUM(IF(ISNUMBER(Y41:AD41),(IF(Y41:AD41&gt;=Parameters!$D$45,1,"")),""))-SUM(IF(ISNUMBER(Y41:AD41),(IF(Y41:AD41&gt;=Parameters!$D$44,1,"")),""))),0) +
   IF(Parameters!$D$35,SUM(IF(ISNUMBER(Y41:AD41),(IF(Y41:AD41&gt;=Parameters!$D$44,1,"")),"")),0) +
   IF(Parameters!$D$36,AVERAGE(IF(ISNUMBER(Y41:AD41),Y41:AD41)),0) +
   IF(Parameters!$D$37,IF(OR(IF(ISNUMBER(Y41:AD41),Y41:AD41)=0),0,GEOMEAN(IF(ISNUMBER(Y41:AD41),Y41:AD41))),0)</f>
        <v>3.5</v>
      </c>
      <c r="K41" s="23">
        <f t="shared" si="1"/>
        <v>3.5</v>
      </c>
      <c r="L41" s="241" t="str" cm="1">
        <f t="array" ref="L41">_xlfn.IFS('Data Reliability'!H41 &gt;= 0.666, "!!", AND('Data Reliability'!H41 &lt; 0.666,  'Data Reliability'!H41  &gt;= 0.333), "!", 'Data Reliability'!H41 &lt; 0.333, "")</f>
        <v/>
      </c>
      <c r="M41" s="21" cm="1">
        <f t="array" ref="M41">IF(Parameters!$D$34, SUM(IF(ISNUMBER(AF41:AK41),(IF(AF41:AK41&gt;=Parameters!$D$44,1,"")),""))+0.5*(SUM(IF(ISNUMBER(AF41:AK41),(IF(AF41:AK41&gt;=Parameters!$D$45,1,"")),""))-SUM(IF(ISNUMBER(AF41:AK41),(IF(AF41:AK41&gt;=Parameters!$D$44,1,"")),""))),0) +
   IF(Parameters!$D$35,SUM(IF(ISNUMBER(AF41:AK41),(IF(AF41:AK41&gt;=Parameters!$D$44,1,"")),"")),0) +
   IF(Parameters!$D$36,AVERAGE(IF(ISNUMBER(AF41:AK41),AF41:AK41)),0) +
   IF(Parameters!$D$37,IF(OR(IF(ISNUMBER(AF41:AK41),AF41:AK41)=0),0,GEOMEAN(IF(ISNUMBER(AF41:AK41),AF41:AK41))),0)</f>
        <v>3</v>
      </c>
      <c r="N41" s="23">
        <f t="shared" si="2"/>
        <v>3</v>
      </c>
      <c r="O41" s="241" t="str" cm="1">
        <f t="array" ref="O41">_xlfn.IFS('Data Reliability'!I41&gt;= 0.666, "!!", AND('Data Reliability'!I41 &lt; 0.666,  'Data Reliability'!I41 &gt;= 0.333), "!", 'Data Reliability'!I41 &lt; 0.333, "")</f>
        <v>!</v>
      </c>
      <c r="P41" s="24"/>
      <c r="Q41" s="50"/>
      <c r="R41" s="25">
        <f>IF(Parameters!$D$24 = 1, MAX(Y41, AF41),
IF(Parameters!$D$25 = 1, AVERAGE(Y41,AF41),
IF(Parameters!$D$26 = 1, IFERROR(GEOMEAN(Y41, AF41), 0),
IF(Parameters!$D$27, IF(AND(Y41=10,AF41=10),10,0),
IF(Parameters!$D$28, IF(AND(Y41&gt;=7,AF41&gt;=7),10,0),
IF(Parameters!$D$29, IF(AND(Y41&gt;=7,AF41&gt;=7), 10, IF(OR(AND(Y41&gt;=7,AF41&gt;=5),AND(Y41&gt;=5,AF41&gt;=7)),6,0)),
IF(Parameters!$D$30, IF(AND(Y41&gt;=10,AF41&gt;=10), 10, IF(OR(AND(Y41&gt;=10,AF41&gt;=5),AND(Y41&gt;=5,AF41&gt;=10)),6,0)),"no method")))))))</f>
        <v>9.633275663033837</v>
      </c>
      <c r="S41" s="25">
        <f>IF(Parameters!$D$24 = 1, MAX(Z41, AG41),
IF(Parameters!$D$25 = 1, AVERAGE(Z41,AG41),
IF(Parameters!$D$26 = 1, IFERROR(GEOMEAN(Z41, AG41), 0),
IF(Parameters!$D$27, IF(AND(Z41=10,AG41=10),10,0),
IF(Parameters!$D$28, IF(AND(Z41&gt;=7,AG41&gt;=7),10,0),
IF(Parameters!$D$29, IF(AND(Z41&gt;=7,AG41&gt;=7), 10, IF(OR(AND(Z41&gt;=7,AG41&gt;=5),AND(Z41&gt;=5,AG41&gt;=7)),6,0)),
IF(Parameters!$D$30, IF(AND(Z41&gt;=10,AG41&gt;=10), 10, IF(OR(AND(Z41&gt;=10,AG41&gt;=5),AND(Z41&gt;=5,AG41&gt;=10)),6,0)),"no method")))))))</f>
        <v>0</v>
      </c>
      <c r="T41" s="25">
        <f>IF(Parameters!$D$24 = 1, MAX(AA41, AH41),
IF(Parameters!$D$25 = 1, AVERAGE(AA41,AH41),
IF(Parameters!$D$26 = 1, IFERROR(GEOMEAN(AA41, AH41), 0),
IF(Parameters!$D$27, IF(AND(AA41=10,AH41=10),10,0),
IF(Parameters!$D$28, IF(AND(AA41&gt;=7,AH41&gt;=7),10,0),
IF(Parameters!$D$29, IF(AND(AA41&gt;=7,AH41&gt;=7), 10, IF(OR(AND(AA41&gt;=7,AH41&gt;=5),AND(AA41&gt;=5,AH41&gt;=7)),6,0)),
IF(Parameters!$D$30, IF(AND(AA41&gt;=10,AH41&gt;=10), 10, IF(OR(AND(AA41&gt;=10,AH41&gt;=5),AND(AA41&gt;=5,AH41&gt;=10)),6,0)),"no method")))))))</f>
        <v>7.375818919501965</v>
      </c>
      <c r="U41" s="25">
        <f>IF(Parameters!$D$24 = 1, MAX(AB41, AI41),
IF(Parameters!$D$25 = 1, AVERAGE(AB41,AI41),
IF(Parameters!$D$26 = 1, IFERROR(GEOMEAN(AB41, AI41), 0),
IF(Parameters!$D$27, IF(AND(AB41=10,AI41=10),10,0),
IF(Parameters!$D$28, IF(AND(AB41&gt;=7,AI41&gt;=7),10,0),
IF(Parameters!$D$29, IF(AND(AB41&gt;=7,AI41&gt;=7), 10, IF(OR(AND(AB41&gt;=7,AI41&gt;=5),AND(AB41&gt;=5,AI41&gt;=7)),6,0)),
IF(Parameters!$D$30, IF(AND(AB41&gt;=10,AI41&gt;=10), 10, IF(OR(AND(AB41&gt;=10,AI41&gt;=5),AND(AB41&gt;=5,AI41&gt;=10)),6,0)),"no method")))))))</f>
        <v>8.7013956187663197</v>
      </c>
      <c r="V41" s="25">
        <f>IF(Parameters!$D$24 = 1, MAX(AC41, AJ41),
IF(Parameters!$D$25 = 1, AVERAGE(AC41,AJ41),
IF(Parameters!$D$26 = 1, IFERROR(GEOMEAN(AC41, AJ41), 0),
IF(Parameters!$D$27, IF(AND(AC41=10,AJ41=10),10,0),
IF(Parameters!$D$28, IF(AND(AC41&gt;=7,AJ41&gt;=7),10,0),
IF(Parameters!$D$29, IF(AND(AC41&gt;=7,AJ41&gt;=7), 10, IF(OR(AND(AC41&gt;=7,AJ41&gt;=5),AND(AC41&gt;=5,AJ41&gt;=7)),6,0)),
IF(Parameters!$D$30, IF(AND(AC41&gt;=10,AJ41&gt;=10), 10, IF(OR(AND(AC41&gt;=10,AJ41&gt;=5),AND(AC41&gt;=5,AJ41&gt;=10)),6,0)),"no method")))))))</f>
        <v>0</v>
      </c>
      <c r="W41" s="25">
        <f>IF(Parameters!$D$24 = 1, MAX(AD41, AK41),
IF(Parameters!$D$25 = 1, AVERAGE(AD41,AK41),
IF(Parameters!$D$26 = 1, IFERROR(GEOMEAN(AD41, AK41), 0),
IF(Parameters!$D$27, IF(AND(AD41=10,AK41=10),10,0),
IF(Parameters!$D$28, IF(AND(AD41&gt;=7,AK41&gt;=7),10,0),
IF(Parameters!$D$29, IF(AND(AD41&gt;=7,AK41&gt;=7), 10, IF(OR(AND(AD41&gt;=7,AK41&gt;=5),AND(AD41&gt;=5,AK41&gt;=7)),6,0)),
IF(Parameters!$D$30, IF(AND(AD41&gt;=10,AK41&gt;=10), 10, IF(OR(AND(AD41&gt;=10,AK41&gt;=5),AND(AD41&gt;=5,AK41&gt;=10)),6,0)),"no method")))))))</f>
        <v>10</v>
      </c>
      <c r="X41" s="51"/>
      <c r="Y41" s="25">
        <f>IFERROR(Health!F41,NA())</f>
        <v>9.2799999999999994</v>
      </c>
      <c r="Z41" s="25">
        <f>IFERROR(Food!F41,NA())</f>
        <v>10</v>
      </c>
      <c r="AA41" s="26">
        <f>IFERROR(Macro!F41,NA())</f>
        <v>9.2066115702479294</v>
      </c>
      <c r="AB41" s="25">
        <f>IFERROR(Socioeconomic!F41,NA())</f>
        <v>7.5714285714285703</v>
      </c>
      <c r="AC41" s="25">
        <f>IFERROR('Natural Hazard'!F41,NA())</f>
        <v>4.8333333333333304</v>
      </c>
      <c r="AD41" s="25">
        <f>IFERROR(Conflict!F41,NA())</f>
        <v>10</v>
      </c>
      <c r="AE41" s="51"/>
      <c r="AF41" s="25">
        <f>IFERROR(Health!G41,NA())</f>
        <v>10</v>
      </c>
      <c r="AG41" s="25" t="e">
        <f>IFERROR(Food!G41,NA())</f>
        <v>#N/A</v>
      </c>
      <c r="AH41" s="25">
        <f>IFERROR(Macro!G41,NA())</f>
        <v>5.9090909090909003</v>
      </c>
      <c r="AI41" s="25">
        <f>IFERROR(Socioeconomic!G41,NA())</f>
        <v>10</v>
      </c>
      <c r="AJ41" s="25">
        <f>IFERROR('Natural Hazard'!G41,NA())</f>
        <v>0</v>
      </c>
      <c r="AK41" s="25">
        <f>IFERROR(Conflict!G41,NA())</f>
        <v>10</v>
      </c>
      <c r="AL41" s="50"/>
      <c r="AM41" s="27">
        <f>'Data Reliability'!H41</f>
        <v>0</v>
      </c>
      <c r="AN41" s="27">
        <f>'Data Reliability'!I41</f>
        <v>0.4</v>
      </c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</row>
    <row r="42" spans="1:53" x14ac:dyDescent="0.2">
      <c r="A42" s="63">
        <v>37</v>
      </c>
      <c r="B42" s="20" t="s">
        <v>79</v>
      </c>
      <c r="C42" s="20" t="s">
        <v>80</v>
      </c>
      <c r="D42" s="20" t="s">
        <v>555</v>
      </c>
      <c r="E42" s="20" t="s">
        <v>550</v>
      </c>
      <c r="F42" s="50"/>
      <c r="G42" s="22" cm="1">
        <f t="array" ref="G42">IF(Parameters!$D$34, SUM(IF(ISNUMBER(R42:W42),(IF(R42:W42&gt;=Parameters!$D$40,1,"")),""))+0.5*(SUM(IF(ISNUMBER(R42:W42),(IF(R42:W42&gt;=Parameters!$D$41,1,"")),""))-SUM(IF(ISNUMBER(R42:W42),(IF(R42:W42&gt;=Parameters!$D$40,1,"")),""))),0) +
   IF(Parameters!$D$35,SUM(IF(ISNUMBER(R42:W42),(IF(R42:W42&gt;=Parameters!$D$44,1,"")),"")),0) +
   IF(Parameters!$D$36,AVERAGE(IF(ISNUMBER(R42:W42),R42:W42)),0) +
   IF(Parameters!$D$37,IF(OR(IF(ISNUMBER(R42:W42),R42:W42)=0),0,GEOMEAN(IF(ISNUMBER(R42:W42),R42:W42))),0)</f>
        <v>3</v>
      </c>
      <c r="H42" s="23">
        <f t="shared" si="3"/>
        <v>3</v>
      </c>
      <c r="I42" s="241" t="str" cm="1">
        <f t="array" ref="I42">_xlfn.IFS('Data Reliability'!D42 &gt;= 0.666, "!!", AND('Data Reliability'!D42 &lt; 0.666,  'Data Reliability'!D42  &gt;= 0.333), "!", 'Data Reliability'!D42 &lt; 0.333, "")</f>
        <v/>
      </c>
      <c r="J42" s="22" cm="1">
        <f t="array" ref="J42">IF(Parameters!$D$34, SUM(IF(ISNUMBER(Y42:AD42),(IF(Y42:AD42&gt;=Parameters!$D$44,1,"")),""))+0.5*(SUM(IF(ISNUMBER(Y42:AD42),(IF(Y42:AD42&gt;=Parameters!$D$45,1,"")),""))-SUM(IF(ISNUMBER(Y42:AD42),(IF(Y42:AD42&gt;=Parameters!$D$44,1,"")),""))),0) +
   IF(Parameters!$D$35,SUM(IF(ISNUMBER(Y42:AD42),(IF(Y42:AD42&gt;=Parameters!$D$44,1,"")),"")),0) +
   IF(Parameters!$D$36,AVERAGE(IF(ISNUMBER(Y42:AD42),Y42:AD42)),0) +
   IF(Parameters!$D$37,IF(OR(IF(ISNUMBER(Y42:AD42),Y42:AD42)=0),0,GEOMEAN(IF(ISNUMBER(Y42:AD42),Y42:AD42))),0)</f>
        <v>0.5</v>
      </c>
      <c r="K42" s="23">
        <f t="shared" si="1"/>
        <v>0.5</v>
      </c>
      <c r="L42" s="241" t="str" cm="1">
        <f t="array" ref="L42">_xlfn.IFS('Data Reliability'!H42 &gt;= 0.666, "!!", AND('Data Reliability'!H42 &lt; 0.666,  'Data Reliability'!H42  &gt;= 0.333), "!", 'Data Reliability'!H42 &lt; 0.333, "")</f>
        <v/>
      </c>
      <c r="M42" s="21" cm="1">
        <f t="array" ref="M42">IF(Parameters!$D$34, SUM(IF(ISNUMBER(AF42:AK42),(IF(AF42:AK42&gt;=Parameters!$D$44,1,"")),""))+0.5*(SUM(IF(ISNUMBER(AF42:AK42),(IF(AF42:AK42&gt;=Parameters!$D$45,1,"")),""))-SUM(IF(ISNUMBER(AF42:AK42),(IF(AF42:AK42&gt;=Parameters!$D$44,1,"")),""))),0) +
   IF(Parameters!$D$35,SUM(IF(ISNUMBER(AF42:AK42),(IF(AF42:AK42&gt;=Parameters!$D$44,1,"")),"")),0) +
   IF(Parameters!$D$36,AVERAGE(IF(ISNUMBER(AF42:AK42),AF42:AK42)),0) +
   IF(Parameters!$D$37,IF(OR(IF(ISNUMBER(AF42:AK42),AF42:AK42)=0),0,GEOMEAN(IF(ISNUMBER(AF42:AK42),AF42:AK42))),0)</f>
        <v>3</v>
      </c>
      <c r="N42" s="23">
        <f t="shared" si="2"/>
        <v>3</v>
      </c>
      <c r="O42" s="241" t="str" cm="1">
        <f t="array" ref="O42">_xlfn.IFS('Data Reliability'!I42&gt;= 0.666, "!!", AND('Data Reliability'!I42 &lt; 0.666,  'Data Reliability'!I42 &gt;= 0.333), "!", 'Data Reliability'!I42 &lt; 0.333, "")</f>
        <v/>
      </c>
      <c r="P42" s="24"/>
      <c r="Q42" s="50"/>
      <c r="R42" s="25">
        <f>IF(Parameters!$D$24 = 1, MAX(Y42, AF42),
IF(Parameters!$D$25 = 1, AVERAGE(Y42,AF42),
IF(Parameters!$D$26 = 1, IFERROR(GEOMEAN(Y42, AF42), 0),
IF(Parameters!$D$27, IF(AND(Y42=10,AF42=10),10,0),
IF(Parameters!$D$28, IF(AND(Y42&gt;=7,AF42&gt;=7),10,0),
IF(Parameters!$D$29, IF(AND(Y42&gt;=7,AF42&gt;=7), 10, IF(OR(AND(Y42&gt;=7,AF42&gt;=5),AND(Y42&gt;=5,AF42&gt;=7)),6,0)),
IF(Parameters!$D$30, IF(AND(Y42&gt;=10,AF42&gt;=10), 10, IF(OR(AND(Y42&gt;=10,AF42&gt;=5),AND(Y42&gt;=5,AF42&gt;=10)),6,0)),"no method")))))))</f>
        <v>7.5828754440515498</v>
      </c>
      <c r="S42" s="25">
        <f>IF(Parameters!$D$24 = 1, MAX(Z42, AG42),
IF(Parameters!$D$25 = 1, AVERAGE(Z42,AG42),
IF(Parameters!$D$26 = 1, IFERROR(GEOMEAN(Z42, AG42), 0),
IF(Parameters!$D$27, IF(AND(Z42=10,AG42=10),10,0),
IF(Parameters!$D$28, IF(AND(Z42&gt;=7,AG42&gt;=7),10,0),
IF(Parameters!$D$29, IF(AND(Z42&gt;=7,AG42&gt;=7), 10, IF(OR(AND(Z42&gt;=7,AG42&gt;=5),AND(Z42&gt;=5,AG42&gt;=7)),6,0)),
IF(Parameters!$D$30, IF(AND(Z42&gt;=10,AG42&gt;=10), 10, IF(OR(AND(Z42&gt;=10,AG42&gt;=5),AND(Z42&gt;=5,AG42&gt;=10)),6,0)),"no method")))))))</f>
        <v>0</v>
      </c>
      <c r="T42" s="25">
        <f>IF(Parameters!$D$24 = 1, MAX(AA42, AH42),
IF(Parameters!$D$25 = 1, AVERAGE(AA42,AH42),
IF(Parameters!$D$26 = 1, IFERROR(GEOMEAN(AA42, AH42), 0),
IF(Parameters!$D$27, IF(AND(AA42=10,AH42=10),10,0),
IF(Parameters!$D$28, IF(AND(AA42&gt;=7,AH42&gt;=7),10,0),
IF(Parameters!$D$29, IF(AND(AA42&gt;=7,AH42&gt;=7), 10, IF(OR(AND(AA42&gt;=7,AH42&gt;=5),AND(AA42&gt;=5,AH42&gt;=7)),6,0)),
IF(Parameters!$D$30, IF(AND(AA42&gt;=10,AH42&gt;=10), 10, IF(OR(AND(AA42&gt;=10,AH42&gt;=5),AND(AA42&gt;=5,AH42&gt;=10)),6,0)),"no method")))))))</f>
        <v>2.8643249860735378</v>
      </c>
      <c r="U42" s="25">
        <f>IF(Parameters!$D$24 = 1, MAX(AB42, AI42),
IF(Parameters!$D$25 = 1, AVERAGE(AB42,AI42),
IF(Parameters!$D$26 = 1, IFERROR(GEOMEAN(AB42, AI42), 0),
IF(Parameters!$D$27, IF(AND(AB42=10,AI42=10),10,0),
IF(Parameters!$D$28, IF(AND(AB42&gt;=7,AI42&gt;=7),10,0),
IF(Parameters!$D$29, IF(AND(AB42&gt;=7,AI42&gt;=7), 10, IF(OR(AND(AB42&gt;=7,AI42&gt;=5),AND(AB42&gt;=5,AI42&gt;=7)),6,0)),
IF(Parameters!$D$30, IF(AND(AB42&gt;=10,AI42&gt;=10), 10, IF(OR(AND(AB42&gt;=10,AI42&gt;=5),AND(AB42&gt;=5,AI42&gt;=10)),6,0)),"no method")))))))</f>
        <v>7.2702917999997023</v>
      </c>
      <c r="V42" s="25">
        <f>IF(Parameters!$D$24 = 1, MAX(AC42, AJ42),
IF(Parameters!$D$25 = 1, AVERAGE(AC42,AJ42),
IF(Parameters!$D$26 = 1, IFERROR(GEOMEAN(AC42, AJ42), 0),
IF(Parameters!$D$27, IF(AND(AC42=10,AJ42=10),10,0),
IF(Parameters!$D$28, IF(AND(AC42&gt;=7,AJ42&gt;=7),10,0),
IF(Parameters!$D$29, IF(AND(AC42&gt;=7,AJ42&gt;=7), 10, IF(OR(AND(AC42&gt;=7,AJ42&gt;=5),AND(AC42&gt;=5,AJ42&gt;=7)),6,0)),
IF(Parameters!$D$30, IF(AND(AC42&gt;=10,AJ42&gt;=10), 10, IF(OR(AND(AC42&gt;=10,AJ42&gt;=5),AND(AC42&gt;=5,AJ42&gt;=10)),6,0)),"no method")))))))</f>
        <v>8.1547532151500448</v>
      </c>
      <c r="W42" s="25">
        <f>IF(Parameters!$D$24 = 1, MAX(AD42, AK42),
IF(Parameters!$D$25 = 1, AVERAGE(AD42,AK42),
IF(Parameters!$D$26 = 1, IFERROR(GEOMEAN(AD42, AK42), 0),
IF(Parameters!$D$27, IF(AND(AD42=10,AK42=10),10,0),
IF(Parameters!$D$28, IF(AND(AD42&gt;=7,AK42&gt;=7),10,0),
IF(Parameters!$D$29, IF(AND(AD42&gt;=7,AK42&gt;=7), 10, IF(OR(AND(AD42&gt;=7,AK42&gt;=5),AND(AD42&gt;=5,AK42&gt;=7)),6,0)),
IF(Parameters!$D$30, IF(AND(AD42&gt;=10,AK42&gt;=10), 10, IF(OR(AND(AD42&gt;=10,AK42&gt;=5),AND(AD42&gt;=5,AK42&gt;=10)),6,0)),"no method")))))))</f>
        <v>0</v>
      </c>
      <c r="X42" s="51"/>
      <c r="Y42" s="25">
        <f>IFERROR(Health!F42,NA())</f>
        <v>5.75</v>
      </c>
      <c r="Z42" s="25">
        <f>IFERROR(Food!F42,NA())</f>
        <v>5.0717703349282299</v>
      </c>
      <c r="AA42" s="26">
        <f>IFERROR(Macro!F42,NA())</f>
        <v>5.1570247933884303</v>
      </c>
      <c r="AB42" s="25">
        <f>IFERROR(Socioeconomic!F42,NA())</f>
        <v>5.28571428571429</v>
      </c>
      <c r="AC42" s="25">
        <f>IFERROR('Natural Hazard'!F42,NA())</f>
        <v>9.5</v>
      </c>
      <c r="AD42" s="25">
        <f>IFERROR(Conflict!F42,NA())</f>
        <v>0</v>
      </c>
      <c r="AE42" s="51"/>
      <c r="AF42" s="25">
        <f>IFERROR(Health!G42,NA())</f>
        <v>10</v>
      </c>
      <c r="AG42" s="25" t="e">
        <f>IFERROR(Food!G42,NA())</f>
        <v>#N/A</v>
      </c>
      <c r="AH42" s="25">
        <f>IFERROR(Macro!G42,NA())</f>
        <v>1.5909090909090799</v>
      </c>
      <c r="AI42" s="25">
        <f>IFERROR(Socioeconomic!G42,NA())</f>
        <v>10</v>
      </c>
      <c r="AJ42" s="25">
        <f>IFERROR('Natural Hazard'!G42,NA())</f>
        <v>7</v>
      </c>
      <c r="AK42" s="25">
        <f>IFERROR(Conflict!G42,NA())</f>
        <v>9.2561716553139295</v>
      </c>
      <c r="AL42" s="50"/>
      <c r="AM42" s="27">
        <f>'Data Reliability'!H42</f>
        <v>0</v>
      </c>
      <c r="AN42" s="27">
        <f>'Data Reliability'!I42</f>
        <v>0.3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</row>
    <row r="43" spans="1:53" x14ac:dyDescent="0.2">
      <c r="A43" s="63">
        <v>38</v>
      </c>
      <c r="B43" s="20" t="s">
        <v>81</v>
      </c>
      <c r="C43" s="20" t="s">
        <v>82</v>
      </c>
      <c r="D43" s="20" t="s">
        <v>552</v>
      </c>
      <c r="E43" s="20" t="s">
        <v>549</v>
      </c>
      <c r="F43" s="50"/>
      <c r="G43" s="22" cm="1">
        <f t="array" ref="G43">IF(Parameters!$D$34, SUM(IF(ISNUMBER(R43:W43),(IF(R43:W43&gt;=Parameters!$D$40,1,"")),""))+0.5*(SUM(IF(ISNUMBER(R43:W43),(IF(R43:W43&gt;=Parameters!$D$41,1,"")),""))-SUM(IF(ISNUMBER(R43:W43),(IF(R43:W43&gt;=Parameters!$D$40,1,"")),""))),0) +
   IF(Parameters!$D$35,SUM(IF(ISNUMBER(R43:W43),(IF(R43:W43&gt;=Parameters!$D$44,1,"")),"")),0) +
   IF(Parameters!$D$36,AVERAGE(IF(ISNUMBER(R43:W43),R43:W43)),0) +
   IF(Parameters!$D$37,IF(OR(IF(ISNUMBER(R43:W43),R43:W43)=0),0,GEOMEAN(IF(ISNUMBER(R43:W43),R43:W43))),0)</f>
        <v>0.5</v>
      </c>
      <c r="H43" s="23">
        <f t="shared" si="3"/>
        <v>0.5</v>
      </c>
      <c r="I43" s="241" t="str" cm="1">
        <f t="array" ref="I43">_xlfn.IFS('Data Reliability'!D43 &gt;= 0.666, "!!", AND('Data Reliability'!D43 &lt; 0.666,  'Data Reliability'!D43  &gt;= 0.333), "!", 'Data Reliability'!D43 &lt; 0.333, "")</f>
        <v/>
      </c>
      <c r="J43" s="22" cm="1">
        <f t="array" ref="J43">IF(Parameters!$D$34, SUM(IF(ISNUMBER(Y43:AD43),(IF(Y43:AD43&gt;=Parameters!$D$44,1,"")),""))+0.5*(SUM(IF(ISNUMBER(Y43:AD43),(IF(Y43:AD43&gt;=Parameters!$D$45,1,"")),""))-SUM(IF(ISNUMBER(Y43:AD43),(IF(Y43:AD43&gt;=Parameters!$D$44,1,"")),""))),0) +
   IF(Parameters!$D$35,SUM(IF(ISNUMBER(Y43:AD43),(IF(Y43:AD43&gt;=Parameters!$D$44,1,"")),"")),0) +
   IF(Parameters!$D$36,AVERAGE(IF(ISNUMBER(Y43:AD43),Y43:AD43)),0) +
   IF(Parameters!$D$37,IF(OR(IF(ISNUMBER(Y43:AD43),Y43:AD43)=0),0,GEOMEAN(IF(ISNUMBER(Y43:AD43),Y43:AD43))),0)</f>
        <v>3</v>
      </c>
      <c r="K43" s="23">
        <f t="shared" si="1"/>
        <v>3</v>
      </c>
      <c r="L43" s="241" t="str" cm="1">
        <f t="array" ref="L43">_xlfn.IFS('Data Reliability'!H43 &gt;= 0.666, "!!", AND('Data Reliability'!H43 &lt; 0.666,  'Data Reliability'!H43  &gt;= 0.333), "!", 'Data Reliability'!H43 &lt; 0.333, "")</f>
        <v/>
      </c>
      <c r="M43" s="21" cm="1">
        <f t="array" ref="M43">IF(Parameters!$D$34, SUM(IF(ISNUMBER(AF43:AK43),(IF(AF43:AK43&gt;=Parameters!$D$44,1,"")),""))+0.5*(SUM(IF(ISNUMBER(AF43:AK43),(IF(AF43:AK43&gt;=Parameters!$D$45,1,"")),""))-SUM(IF(ISNUMBER(AF43:AK43),(IF(AF43:AK43&gt;=Parameters!$D$44,1,"")),""))),0) +
   IF(Parameters!$D$35,SUM(IF(ISNUMBER(AF43:AK43),(IF(AF43:AK43&gt;=Parameters!$D$44,1,"")),"")),0) +
   IF(Parameters!$D$36,AVERAGE(IF(ISNUMBER(AF43:AK43),AF43:AK43)),0) +
   IF(Parameters!$D$37,IF(OR(IF(ISNUMBER(AF43:AK43),AF43:AK43)=0),0,GEOMEAN(IF(ISNUMBER(AF43:AK43),AF43:AK43))),0)</f>
        <v>0</v>
      </c>
      <c r="N43" s="23">
        <f t="shared" si="2"/>
        <v>0</v>
      </c>
      <c r="O43" s="241" t="str" cm="1">
        <f t="array" ref="O43">_xlfn.IFS('Data Reliability'!I43&gt;= 0.666, "!!", AND('Data Reliability'!I43 &lt; 0.666,  'Data Reliability'!I43 &gt;= 0.333), "!", 'Data Reliability'!I43 &lt; 0.333, "")</f>
        <v>!</v>
      </c>
      <c r="P43" s="24"/>
      <c r="Q43" s="50"/>
      <c r="R43" s="25">
        <f>IF(Parameters!$D$24 = 1, MAX(Y43, AF43),
IF(Parameters!$D$25 = 1, AVERAGE(Y43,AF43),
IF(Parameters!$D$26 = 1, IFERROR(GEOMEAN(Y43, AF43), 0),
IF(Parameters!$D$27, IF(AND(Y43=10,AF43=10),10,0),
IF(Parameters!$D$28, IF(AND(Y43&gt;=7,AF43&gt;=7),10,0),
IF(Parameters!$D$29, IF(AND(Y43&gt;=7,AF43&gt;=7), 10, IF(OR(AND(Y43&gt;=7,AF43&gt;=5),AND(Y43&gt;=5,AF43&gt;=7)),6,0)),
IF(Parameters!$D$30, IF(AND(Y43&gt;=10,AF43&gt;=10), 10, IF(OR(AND(Y43&gt;=10,AF43&gt;=5),AND(Y43&gt;=5,AF43&gt;=10)),6,0)),"no method")))))))</f>
        <v>1.7196511274092805</v>
      </c>
      <c r="S43" s="25">
        <f>IF(Parameters!$D$24 = 1, MAX(Z43, AG43),
IF(Parameters!$D$25 = 1, AVERAGE(Z43,AG43),
IF(Parameters!$D$26 = 1, IFERROR(GEOMEAN(Z43, AG43), 0),
IF(Parameters!$D$27, IF(AND(Z43=10,AG43=10),10,0),
IF(Parameters!$D$28, IF(AND(Z43&gt;=7,AG43&gt;=7),10,0),
IF(Parameters!$D$29, IF(AND(Z43&gt;=7,AG43&gt;=7), 10, IF(OR(AND(Z43&gt;=7,AG43&gt;=5),AND(Z43&gt;=5,AG43&gt;=7)),6,0)),
IF(Parameters!$D$30, IF(AND(Z43&gt;=10,AG43&gt;=10), 10, IF(OR(AND(Z43&gt;=10,AG43&gt;=5),AND(Z43&gt;=5,AG43&gt;=10)),6,0)),"no method")))))))</f>
        <v>0</v>
      </c>
      <c r="T43" s="25">
        <f>IF(Parameters!$D$24 = 1, MAX(AA43, AH43),
IF(Parameters!$D$25 = 1, AVERAGE(AA43,AH43),
IF(Parameters!$D$26 = 1, IFERROR(GEOMEAN(AA43, AH43), 0),
IF(Parameters!$D$27, IF(AND(AA43=10,AH43=10),10,0),
IF(Parameters!$D$28, IF(AND(AA43&gt;=7,AH43&gt;=7),10,0),
IF(Parameters!$D$29, IF(AND(AA43&gt;=7,AH43&gt;=7), 10, IF(OR(AND(AA43&gt;=7,AH43&gt;=5),AND(AA43&gt;=5,AH43&gt;=7)),6,0)),
IF(Parameters!$D$30, IF(AND(AA43&gt;=10,AH43&gt;=10), 10, IF(OR(AND(AA43&gt;=10,AH43&gt;=5),AND(AA43&gt;=5,AH43&gt;=10)),6,0)),"no method")))))))</f>
        <v>0</v>
      </c>
      <c r="U43" s="25">
        <f>IF(Parameters!$D$24 = 1, MAX(AB43, AI43),
IF(Parameters!$D$25 = 1, AVERAGE(AB43,AI43),
IF(Parameters!$D$26 = 1, IFERROR(GEOMEAN(AB43, AI43), 0),
IF(Parameters!$D$27, IF(AND(AB43=10,AI43=10),10,0),
IF(Parameters!$D$28, IF(AND(AB43&gt;=7,AI43&gt;=7),10,0),
IF(Parameters!$D$29, IF(AND(AB43&gt;=7,AI43&gt;=7), 10, IF(OR(AND(AB43&gt;=7,AI43&gt;=5),AND(AB43&gt;=5,AI43&gt;=7)),6,0)),
IF(Parameters!$D$30, IF(AND(AB43&gt;=10,AI43&gt;=10), 10, IF(OR(AND(AB43&gt;=10,AI43&gt;=5),AND(AB43&gt;=5,AI43&gt;=10)),6,0)),"no method")))))))</f>
        <v>6.7915589659845743</v>
      </c>
      <c r="V43" s="25">
        <f>IF(Parameters!$D$24 = 1, MAX(AC43, AJ43),
IF(Parameters!$D$25 = 1, AVERAGE(AC43,AJ43),
IF(Parameters!$D$26 = 1, IFERROR(GEOMEAN(AC43, AJ43), 0),
IF(Parameters!$D$27, IF(AND(AC43=10,AJ43=10),10,0),
IF(Parameters!$D$28, IF(AND(AC43&gt;=7,AJ43&gt;=7),10,0),
IF(Parameters!$D$29, IF(AND(AC43&gt;=7,AJ43&gt;=7), 10, IF(OR(AND(AC43&gt;=7,AJ43&gt;=5),AND(AC43&gt;=5,AJ43&gt;=7)),6,0)),
IF(Parameters!$D$30, IF(AND(AC43&gt;=10,AJ43&gt;=10), 10, IF(OR(AND(AC43&gt;=10,AJ43&gt;=5),AND(AC43&gt;=5,AJ43&gt;=10)),6,0)),"no method")))))))</f>
        <v>0</v>
      </c>
      <c r="W43" s="25">
        <f>IF(Parameters!$D$24 = 1, MAX(AD43, AK43),
IF(Parameters!$D$25 = 1, AVERAGE(AD43,AK43),
IF(Parameters!$D$26 = 1, IFERROR(GEOMEAN(AD43, AK43), 0),
IF(Parameters!$D$27, IF(AND(AD43=10,AK43=10),10,0),
IF(Parameters!$D$28, IF(AND(AD43&gt;=7,AK43&gt;=7),10,0),
IF(Parameters!$D$29, IF(AND(AD43&gt;=7,AK43&gt;=7), 10, IF(OR(AND(AD43&gt;=7,AK43&gt;=5),AND(AD43&gt;=5,AK43&gt;=7)),6,0)),
IF(Parameters!$D$30, IF(AND(AD43&gt;=10,AK43&gt;=10), 10, IF(OR(AND(AD43&gt;=10,AK43&gt;=5),AND(AD43&gt;=5,AK43&gt;=10)),6,0)),"no method")))))))</f>
        <v>0</v>
      </c>
      <c r="X43" s="51"/>
      <c r="Y43" s="25">
        <f>IFERROR(Health!F43,NA())</f>
        <v>10</v>
      </c>
      <c r="Z43" s="25">
        <f>IFERROR(Food!F43,NA())</f>
        <v>8.2296650717703308</v>
      </c>
      <c r="AA43" s="26" t="e">
        <f>IFERROR(Macro!F43,NA())</f>
        <v>#N/A</v>
      </c>
      <c r="AB43" s="25">
        <f>IFERROR(Socioeconomic!F43,NA())</f>
        <v>8.71428571428571</v>
      </c>
      <c r="AC43" s="25">
        <f>IFERROR('Natural Hazard'!F43,NA())</f>
        <v>2.8333333333333299</v>
      </c>
      <c r="AD43" s="25">
        <f>IFERROR(Conflict!F43,NA())</f>
        <v>10</v>
      </c>
      <c r="AE43" s="51"/>
      <c r="AF43" s="25">
        <f>IFERROR(Health!G43,NA())</f>
        <v>0.29572000000000098</v>
      </c>
      <c r="AG43" s="25" t="e">
        <f>IFERROR(Food!G43,NA())</f>
        <v>#N/A</v>
      </c>
      <c r="AH43" s="25" t="e">
        <f>IFERROR(Macro!G43,NA())</f>
        <v>#N/A</v>
      </c>
      <c r="AI43" s="25">
        <f>IFERROR(Socioeconomic!G43,NA())</f>
        <v>5.2930641363789901</v>
      </c>
      <c r="AJ43" s="25">
        <f>IFERROR('Natural Hazard'!G43,NA())</f>
        <v>0</v>
      </c>
      <c r="AK43" s="25">
        <f>IFERROR(Conflict!G43,NA())</f>
        <v>0</v>
      </c>
      <c r="AL43" s="50"/>
      <c r="AM43" s="27">
        <f>'Data Reliability'!H43</f>
        <v>0</v>
      </c>
      <c r="AN43" s="27">
        <f>'Data Reliability'!I43</f>
        <v>0.5</v>
      </c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</row>
    <row r="44" spans="1:53" x14ac:dyDescent="0.2">
      <c r="A44" s="63">
        <v>39</v>
      </c>
      <c r="B44" s="20" t="s">
        <v>83</v>
      </c>
      <c r="C44" s="20" t="s">
        <v>84</v>
      </c>
      <c r="D44" s="20" t="s">
        <v>552</v>
      </c>
      <c r="E44" s="20" t="s">
        <v>558</v>
      </c>
      <c r="F44" s="50"/>
      <c r="G44" s="22" cm="1">
        <f t="array" ref="G44">IF(Parameters!$D$34, SUM(IF(ISNUMBER(R44:W44),(IF(R44:W44&gt;=Parameters!$D$40,1,"")),""))+0.5*(SUM(IF(ISNUMBER(R44:W44),(IF(R44:W44&gt;=Parameters!$D$41,1,"")),""))-SUM(IF(ISNUMBER(R44:W44),(IF(R44:W44&gt;=Parameters!$D$40,1,"")),""))),0) +
   IF(Parameters!$D$35,SUM(IF(ISNUMBER(R44:W44),(IF(R44:W44&gt;=Parameters!$D$44,1,"")),"")),0) +
   IF(Parameters!$D$36,AVERAGE(IF(ISNUMBER(R44:W44),R44:W44)),0) +
   IF(Parameters!$D$37,IF(OR(IF(ISNUMBER(R44:W44),R44:W44)=0),0,GEOMEAN(IF(ISNUMBER(R44:W44),R44:W44))),0)</f>
        <v>1.5</v>
      </c>
      <c r="H44" s="23">
        <f t="shared" si="3"/>
        <v>1.5</v>
      </c>
      <c r="I44" s="241" t="str" cm="1">
        <f t="array" ref="I44">_xlfn.IFS('Data Reliability'!D44 &gt;= 0.666, "!!", AND('Data Reliability'!D44 &lt; 0.666,  'Data Reliability'!D44  &gt;= 0.333), "!", 'Data Reliability'!D44 &lt; 0.333, "")</f>
        <v/>
      </c>
      <c r="J44" s="22" cm="1">
        <f t="array" ref="J44">IF(Parameters!$D$34, SUM(IF(ISNUMBER(Y44:AD44),(IF(Y44:AD44&gt;=Parameters!$D$44,1,"")),""))+0.5*(SUM(IF(ISNUMBER(Y44:AD44),(IF(Y44:AD44&gt;=Parameters!$D$45,1,"")),""))-SUM(IF(ISNUMBER(Y44:AD44),(IF(Y44:AD44&gt;=Parameters!$D$44,1,"")),""))),0) +
   IF(Parameters!$D$35,SUM(IF(ISNUMBER(Y44:AD44),(IF(Y44:AD44&gt;=Parameters!$D$44,1,"")),"")),0) +
   IF(Parameters!$D$36,AVERAGE(IF(ISNUMBER(Y44:AD44),Y44:AD44)),0) +
   IF(Parameters!$D$37,IF(OR(IF(ISNUMBER(Y44:AD44),Y44:AD44)=0),0,GEOMEAN(IF(ISNUMBER(Y44:AD44),Y44:AD44))),0)</f>
        <v>0.5</v>
      </c>
      <c r="K44" s="23">
        <f t="shared" si="1"/>
        <v>0.5</v>
      </c>
      <c r="L44" s="241" t="str" cm="1">
        <f t="array" ref="L44">_xlfn.IFS('Data Reliability'!H44 &gt;= 0.666, "!!", AND('Data Reliability'!H44 &lt; 0.666,  'Data Reliability'!H44  &gt;= 0.333), "!", 'Data Reliability'!H44 &lt; 0.333, "")</f>
        <v/>
      </c>
      <c r="M44" s="21" cm="1">
        <f t="array" ref="M44">IF(Parameters!$D$34, SUM(IF(ISNUMBER(AF44:AK44),(IF(AF44:AK44&gt;=Parameters!$D$44,1,"")),""))+0.5*(SUM(IF(ISNUMBER(AF44:AK44),(IF(AF44:AK44&gt;=Parameters!$D$45,1,"")),""))-SUM(IF(ISNUMBER(AF44:AK44),(IF(AF44:AK44&gt;=Parameters!$D$44,1,"")),""))),0) +
   IF(Parameters!$D$35,SUM(IF(ISNUMBER(AF44:AK44),(IF(AF44:AK44&gt;=Parameters!$D$44,1,"")),"")),0) +
   IF(Parameters!$D$36,AVERAGE(IF(ISNUMBER(AF44:AK44),AF44:AK44)),0) +
   IF(Parameters!$D$37,IF(OR(IF(ISNUMBER(AF44:AK44),AF44:AK44)=0),0,GEOMEAN(IF(ISNUMBER(AF44:AK44),AF44:AK44))),0)</f>
        <v>1</v>
      </c>
      <c r="N44" s="23">
        <f t="shared" si="2"/>
        <v>1</v>
      </c>
      <c r="O44" s="241" t="str" cm="1">
        <f t="array" ref="O44">_xlfn.IFS('Data Reliability'!I44&gt;= 0.666, "!!", AND('Data Reliability'!I44 &lt; 0.666,  'Data Reliability'!I44 &gt;= 0.333), "!", 'Data Reliability'!I44 &lt; 0.333, "")</f>
        <v>!</v>
      </c>
      <c r="P44" s="24"/>
      <c r="Q44" s="50"/>
      <c r="R44" s="25">
        <f>IF(Parameters!$D$24 = 1, MAX(Y44, AF44),
IF(Parameters!$D$25 = 1, AVERAGE(Y44,AF44),
IF(Parameters!$D$26 = 1, IFERROR(GEOMEAN(Y44, AF44), 0),
IF(Parameters!$D$27, IF(AND(Y44=10,AF44=10),10,0),
IF(Parameters!$D$28, IF(AND(Y44&gt;=7,AF44&gt;=7),10,0),
IF(Parameters!$D$29, IF(AND(Y44&gt;=7,AF44&gt;=7), 10, IF(OR(AND(Y44&gt;=7,AF44&gt;=5),AND(Y44&gt;=5,AF44&gt;=7)),6,0)),
IF(Parameters!$D$30, IF(AND(Y44&gt;=10,AF44&gt;=10), 10, IF(OR(AND(Y44&gt;=10,AF44&gt;=5),AND(Y44&gt;=5,AF44&gt;=10)),6,0)),"no method")))))))</f>
        <v>9.0221948549119695</v>
      </c>
      <c r="S44" s="25">
        <f>IF(Parameters!$D$24 = 1, MAX(Z44, AG44),
IF(Parameters!$D$25 = 1, AVERAGE(Z44,AG44),
IF(Parameters!$D$26 = 1, IFERROR(GEOMEAN(Z44, AG44), 0),
IF(Parameters!$D$27, IF(AND(Z44=10,AG44=10),10,0),
IF(Parameters!$D$28, IF(AND(Z44&gt;=7,AG44&gt;=7),10,0),
IF(Parameters!$D$29, IF(AND(Z44&gt;=7,AG44&gt;=7), 10, IF(OR(AND(Z44&gt;=7,AG44&gt;=5),AND(Z44&gt;=5,AG44&gt;=7)),6,0)),
IF(Parameters!$D$30, IF(AND(Z44&gt;=10,AG44&gt;=10), 10, IF(OR(AND(Z44&gt;=10,AG44&gt;=5),AND(Z44&gt;=5,AG44&gt;=10)),6,0)),"no method")))))))</f>
        <v>0</v>
      </c>
      <c r="T44" s="25">
        <f>IF(Parameters!$D$24 = 1, MAX(AA44, AH44),
IF(Parameters!$D$25 = 1, AVERAGE(AA44,AH44),
IF(Parameters!$D$26 = 1, IFERROR(GEOMEAN(AA44, AH44), 0),
IF(Parameters!$D$27, IF(AND(AA44=10,AH44=10),10,0),
IF(Parameters!$D$28, IF(AND(AA44&gt;=7,AH44&gt;=7),10,0),
IF(Parameters!$D$29, IF(AND(AA44&gt;=7,AH44&gt;=7), 10, IF(OR(AND(AA44&gt;=7,AH44&gt;=5),AND(AA44&gt;=5,AH44&gt;=7)),6,0)),
IF(Parameters!$D$30, IF(AND(AA44&gt;=10,AH44&gt;=10), 10, IF(OR(AND(AA44&gt;=10,AH44&gt;=5),AND(AA44&gt;=5,AH44&gt;=10)),6,0)),"no method")))))))</f>
        <v>3.7821995993292084</v>
      </c>
      <c r="U44" s="25">
        <f>IF(Parameters!$D$24 = 1, MAX(AB44, AI44),
IF(Parameters!$D$25 = 1, AVERAGE(AB44,AI44),
IF(Parameters!$D$26 = 1, IFERROR(GEOMEAN(AB44, AI44), 0),
IF(Parameters!$D$27, IF(AND(AB44=10,AI44=10),10,0),
IF(Parameters!$D$28, IF(AND(AB44&gt;=7,AI44&gt;=7),10,0),
IF(Parameters!$D$29, IF(AND(AB44&gt;=7,AI44&gt;=7), 10, IF(OR(AND(AB44&gt;=7,AI44&gt;=5),AND(AB44&gt;=5,AI44&gt;=7)),6,0)),
IF(Parameters!$D$30, IF(AND(AB44&gt;=10,AI44&gt;=10), 10, IF(OR(AND(AB44&gt;=10,AI44&gt;=5),AND(AB44&gt;=5,AI44&gt;=10)),6,0)),"no method")))))))</f>
        <v>6.4153210084675738</v>
      </c>
      <c r="V44" s="25">
        <f>IF(Parameters!$D$24 = 1, MAX(AC44, AJ44),
IF(Parameters!$D$25 = 1, AVERAGE(AC44,AJ44),
IF(Parameters!$D$26 = 1, IFERROR(GEOMEAN(AC44, AJ44), 0),
IF(Parameters!$D$27, IF(AND(AC44=10,AJ44=10),10,0),
IF(Parameters!$D$28, IF(AND(AC44&gt;=7,AJ44&gt;=7),10,0),
IF(Parameters!$D$29, IF(AND(AC44&gt;=7,AJ44&gt;=7), 10, IF(OR(AND(AC44&gt;=7,AJ44&gt;=5),AND(AC44&gt;=5,AJ44&gt;=7)),6,0)),
IF(Parameters!$D$30, IF(AND(AC44&gt;=10,AJ44&gt;=10), 10, IF(OR(AND(AC44&gt;=10,AJ44&gt;=5),AND(AC44&gt;=5,AJ44&gt;=10)),6,0)),"no method")))))))</f>
        <v>0</v>
      </c>
      <c r="W44" s="25">
        <f>IF(Parameters!$D$24 = 1, MAX(AD44, AK44),
IF(Parameters!$D$25 = 1, AVERAGE(AD44,AK44),
IF(Parameters!$D$26 = 1, IFERROR(GEOMEAN(AD44, AK44), 0),
IF(Parameters!$D$27, IF(AND(AD44=10,AK44=10),10,0),
IF(Parameters!$D$28, IF(AND(AD44&gt;=7,AK44&gt;=7),10,0),
IF(Parameters!$D$29, IF(AND(AD44&gt;=7,AK44&gt;=7), 10, IF(OR(AND(AD44&gt;=7,AK44&gt;=5),AND(AD44&gt;=5,AK44&gt;=7)),6,0)),
IF(Parameters!$D$30, IF(AND(AD44&gt;=10,AK44&gt;=10), 10, IF(OR(AND(AD44&gt;=10,AK44&gt;=5),AND(AD44&gt;=5,AK44&gt;=10)),6,0)),"no method")))))))</f>
        <v>0</v>
      </c>
      <c r="X44" s="51"/>
      <c r="Y44" s="25">
        <f>IFERROR(Health!F44,NA())</f>
        <v>8.14</v>
      </c>
      <c r="Z44" s="25">
        <f>IFERROR(Food!F44,NA())</f>
        <v>6.3636363636363598</v>
      </c>
      <c r="AA44" s="26">
        <f>IFERROR(Macro!F44,NA())</f>
        <v>4.4958677685950397</v>
      </c>
      <c r="AB44" s="25">
        <f>IFERROR(Socioeconomic!F44,NA())</f>
        <v>6.71428571428571</v>
      </c>
      <c r="AC44" s="25">
        <f>IFERROR('Natural Hazard'!F44,NA())</f>
        <v>0.83333333333333404</v>
      </c>
      <c r="AD44" s="25">
        <f>IFERROR(Conflict!F44,NA())</f>
        <v>0</v>
      </c>
      <c r="AE44" s="51"/>
      <c r="AF44" s="25">
        <f>IFERROR(Health!G44,NA())</f>
        <v>10</v>
      </c>
      <c r="AG44" s="25" t="e">
        <f>IFERROR(Food!G44,NA())</f>
        <v>#N/A</v>
      </c>
      <c r="AH44" s="25">
        <f>IFERROR(Macro!G44,NA())</f>
        <v>3.1818181818181799</v>
      </c>
      <c r="AI44" s="25">
        <f>IFERROR(Socioeconomic!G44,NA())</f>
        <v>6.1296682019531499</v>
      </c>
      <c r="AJ44" s="25">
        <f>IFERROR('Natural Hazard'!G44,NA())</f>
        <v>0</v>
      </c>
      <c r="AK44" s="25">
        <f>IFERROR(Conflict!G44,NA())</f>
        <v>0</v>
      </c>
      <c r="AL44" s="50"/>
      <c r="AM44" s="27">
        <f>'Data Reliability'!H44</f>
        <v>0</v>
      </c>
      <c r="AN44" s="27">
        <f>'Data Reliability'!I44</f>
        <v>0.4</v>
      </c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</row>
    <row r="45" spans="1:53" x14ac:dyDescent="0.2">
      <c r="A45" s="63">
        <v>40</v>
      </c>
      <c r="B45" s="20" t="s">
        <v>85</v>
      </c>
      <c r="C45" s="20" t="s">
        <v>86</v>
      </c>
      <c r="D45" s="20" t="s">
        <v>555</v>
      </c>
      <c r="E45" s="20" t="s">
        <v>550</v>
      </c>
      <c r="F45" s="50"/>
      <c r="G45" s="22" cm="1">
        <f t="array" ref="G45">IF(Parameters!$D$34, SUM(IF(ISNUMBER(R45:W45),(IF(R45:W45&gt;=Parameters!$D$40,1,"")),""))+0.5*(SUM(IF(ISNUMBER(R45:W45),(IF(R45:W45&gt;=Parameters!$D$41,1,"")),""))-SUM(IF(ISNUMBER(R45:W45),(IF(R45:W45&gt;=Parameters!$D$40,1,"")),""))),0) +
   IF(Parameters!$D$35,SUM(IF(ISNUMBER(R45:W45),(IF(R45:W45&gt;=Parameters!$D$44,1,"")),"")),0) +
   IF(Parameters!$D$36,AVERAGE(IF(ISNUMBER(R45:W45),R45:W45)),0) +
   IF(Parameters!$D$37,IF(OR(IF(ISNUMBER(R45:W45),R45:W45)=0),0,GEOMEAN(IF(ISNUMBER(R45:W45),R45:W45))),0)</f>
        <v>1</v>
      </c>
      <c r="H45" s="23">
        <f t="shared" si="3"/>
        <v>1</v>
      </c>
      <c r="I45" s="241" t="str" cm="1">
        <f t="array" ref="I45">_xlfn.IFS('Data Reliability'!D45 &gt;= 0.666, "!!", AND('Data Reliability'!D45 &lt; 0.666,  'Data Reliability'!D45  &gt;= 0.333), "!", 'Data Reliability'!D45 &lt; 0.333, "")</f>
        <v/>
      </c>
      <c r="J45" s="22" cm="1">
        <f t="array" ref="J45">IF(Parameters!$D$34, SUM(IF(ISNUMBER(Y45:AD45),(IF(Y45:AD45&gt;=Parameters!$D$44,1,"")),""))+0.5*(SUM(IF(ISNUMBER(Y45:AD45),(IF(Y45:AD45&gt;=Parameters!$D$45,1,"")),""))-SUM(IF(ISNUMBER(Y45:AD45),(IF(Y45:AD45&gt;=Parameters!$D$44,1,"")),""))),0) +
   IF(Parameters!$D$35,SUM(IF(ISNUMBER(Y45:AD45),(IF(Y45:AD45&gt;=Parameters!$D$44,1,"")),"")),0) +
   IF(Parameters!$D$36,AVERAGE(IF(ISNUMBER(Y45:AD45),Y45:AD45)),0) +
   IF(Parameters!$D$37,IF(OR(IF(ISNUMBER(Y45:AD45),Y45:AD45)=0),0,GEOMEAN(IF(ISNUMBER(Y45:AD45),Y45:AD45))),0)</f>
        <v>0.5</v>
      </c>
      <c r="K45" s="23">
        <f t="shared" si="1"/>
        <v>0.5</v>
      </c>
      <c r="L45" s="241" t="str" cm="1">
        <f t="array" ref="L45">_xlfn.IFS('Data Reliability'!H45 &gt;= 0.666, "!!", AND('Data Reliability'!H45 &lt; 0.666,  'Data Reliability'!H45  &gt;= 0.333), "!", 'Data Reliability'!H45 &lt; 0.333, "")</f>
        <v/>
      </c>
      <c r="M45" s="21" cm="1">
        <f t="array" ref="M45">IF(Parameters!$D$34, SUM(IF(ISNUMBER(AF45:AK45),(IF(AF45:AK45&gt;=Parameters!$D$44,1,"")),""))+0.5*(SUM(IF(ISNUMBER(AF45:AK45),(IF(AF45:AK45&gt;=Parameters!$D$45,1,"")),""))-SUM(IF(ISNUMBER(AF45:AK45),(IF(AF45:AK45&gt;=Parameters!$D$44,1,"")),""))),0) +
   IF(Parameters!$D$35,SUM(IF(ISNUMBER(AF45:AK45),(IF(AF45:AK45&gt;=Parameters!$D$44,1,"")),"")),0) +
   IF(Parameters!$D$36,AVERAGE(IF(ISNUMBER(AF45:AK45),AF45:AK45)),0) +
   IF(Parameters!$D$37,IF(OR(IF(ISNUMBER(AF45:AK45),AF45:AK45)=0),0,GEOMEAN(IF(ISNUMBER(AF45:AK45),AF45:AK45))),0)</f>
        <v>1.5</v>
      </c>
      <c r="N45" s="23">
        <f t="shared" si="2"/>
        <v>1.5</v>
      </c>
      <c r="O45" s="241" t="str" cm="1">
        <f t="array" ref="O45">_xlfn.IFS('Data Reliability'!I45&gt;= 0.666, "!!", AND('Data Reliability'!I45 &lt; 0.666,  'Data Reliability'!I45 &gt;= 0.333), "!", 'Data Reliability'!I45 &lt; 0.333, "")</f>
        <v>!</v>
      </c>
      <c r="P45" s="24"/>
      <c r="Q45" s="50"/>
      <c r="R45" s="25">
        <f>IF(Parameters!$D$24 = 1, MAX(Y45, AF45),
IF(Parameters!$D$25 = 1, AVERAGE(Y45,AF45),
IF(Parameters!$D$26 = 1, IFERROR(GEOMEAN(Y45, AF45), 0),
IF(Parameters!$D$27, IF(AND(Y45=10,AF45=10),10,0),
IF(Parameters!$D$28, IF(AND(Y45&gt;=7,AF45&gt;=7),10,0),
IF(Parameters!$D$29, IF(AND(Y45&gt;=7,AF45&gt;=7), 10, IF(OR(AND(Y45&gt;=7,AF45&gt;=5),AND(Y45&gt;=5,AF45&gt;=7)),6,0)),
IF(Parameters!$D$30, IF(AND(Y45&gt;=10,AF45&gt;=10), 10, IF(OR(AND(Y45&gt;=10,AF45&gt;=5),AND(Y45&gt;=5,AF45&gt;=10)),6,0)),"no method")))))))</f>
        <v>6.0633465407151599</v>
      </c>
      <c r="S45" s="25">
        <f>IF(Parameters!$D$24 = 1, MAX(Z45, AG45),
IF(Parameters!$D$25 = 1, AVERAGE(Z45,AG45),
IF(Parameters!$D$26 = 1, IFERROR(GEOMEAN(Z45, AG45), 0),
IF(Parameters!$D$27, IF(AND(Z45=10,AG45=10),10,0),
IF(Parameters!$D$28, IF(AND(Z45&gt;=7,AG45&gt;=7),10,0),
IF(Parameters!$D$29, IF(AND(Z45&gt;=7,AG45&gt;=7), 10, IF(OR(AND(Z45&gt;=7,AG45&gt;=5),AND(Z45&gt;=5,AG45&gt;=7)),6,0)),
IF(Parameters!$D$30, IF(AND(Z45&gt;=10,AG45&gt;=10), 10, IF(OR(AND(Z45&gt;=10,AG45&gt;=5),AND(Z45&gt;=5,AG45&gt;=10)),6,0)),"no method")))))))</f>
        <v>0</v>
      </c>
      <c r="T45" s="25">
        <f>IF(Parameters!$D$24 = 1, MAX(AA45, AH45),
IF(Parameters!$D$25 = 1, AVERAGE(AA45,AH45),
IF(Parameters!$D$26 = 1, IFERROR(GEOMEAN(AA45, AH45), 0),
IF(Parameters!$D$27, IF(AND(AA45=10,AH45=10),10,0),
IF(Parameters!$D$28, IF(AND(AA45&gt;=7,AH45&gt;=7),10,0),
IF(Parameters!$D$29, IF(AND(AA45&gt;=7,AH45&gt;=7), 10, IF(OR(AND(AA45&gt;=7,AH45&gt;=5),AND(AA45&gt;=5,AH45&gt;=7)),6,0)),
IF(Parameters!$D$30, IF(AND(AA45&gt;=10,AH45&gt;=10), 10, IF(OR(AND(AA45&gt;=10,AH45&gt;=5),AND(AA45&gt;=5,AH45&gt;=10)),6,0)),"no method")))))))</f>
        <v>3.9621613754160077</v>
      </c>
      <c r="U45" s="25">
        <f>IF(Parameters!$D$24 = 1, MAX(AB45, AI45),
IF(Parameters!$D$25 = 1, AVERAGE(AB45,AI45),
IF(Parameters!$D$26 = 1, IFERROR(GEOMEAN(AB45, AI45), 0),
IF(Parameters!$D$27, IF(AND(AB45=10,AI45=10),10,0),
IF(Parameters!$D$28, IF(AND(AB45&gt;=7,AI45&gt;=7),10,0),
IF(Parameters!$D$29, IF(AND(AB45&gt;=7,AI45&gt;=7), 10, IF(OR(AND(AB45&gt;=7,AI45&gt;=5),AND(AB45&gt;=5,AI45&gt;=7)),6,0)),
IF(Parameters!$D$30, IF(AND(AB45&gt;=10,AI45&gt;=10), 10, IF(OR(AND(AB45&gt;=10,AI45&gt;=5),AND(AB45&gt;=5,AI45&gt;=10)),6,0)),"no method")))))))</f>
        <v>5.7321150422111034</v>
      </c>
      <c r="V45" s="25">
        <f>IF(Parameters!$D$24 = 1, MAX(AC45, AJ45),
IF(Parameters!$D$25 = 1, AVERAGE(AC45,AJ45),
IF(Parameters!$D$26 = 1, IFERROR(GEOMEAN(AC45, AJ45), 0),
IF(Parameters!$D$27, IF(AND(AC45=10,AJ45=10),10,0),
IF(Parameters!$D$28, IF(AND(AC45&gt;=7,AJ45&gt;=7),10,0),
IF(Parameters!$D$29, IF(AND(AC45&gt;=7,AJ45&gt;=7), 10, IF(OR(AND(AC45&gt;=7,AJ45&gt;=5),AND(AC45&gt;=5,AJ45&gt;=7)),6,0)),
IF(Parameters!$D$30, IF(AND(AC45&gt;=10,AJ45&gt;=10), 10, IF(OR(AND(AC45&gt;=10,AJ45&gt;=5),AND(AC45&gt;=5,AJ45&gt;=10)),6,0)),"no method")))))))</f>
        <v>0</v>
      </c>
      <c r="W45" s="25">
        <f>IF(Parameters!$D$24 = 1, MAX(AD45, AK45),
IF(Parameters!$D$25 = 1, AVERAGE(AD45,AK45),
IF(Parameters!$D$26 = 1, IFERROR(GEOMEAN(AD45, AK45), 0),
IF(Parameters!$D$27, IF(AND(AD45=10,AK45=10),10,0),
IF(Parameters!$D$28, IF(AND(AD45&gt;=7,AK45&gt;=7),10,0),
IF(Parameters!$D$29, IF(AND(AD45&gt;=7,AK45&gt;=7), 10, IF(OR(AND(AD45&gt;=7,AK45&gt;=5),AND(AD45&gt;=5,AK45&gt;=7)),6,0)),
IF(Parameters!$D$30, IF(AND(AD45&gt;=10,AK45&gt;=10), 10, IF(OR(AND(AD45&gt;=10,AK45&gt;=5),AND(AD45&gt;=5,AK45&gt;=10)),6,0)),"no method")))))))</f>
        <v>0</v>
      </c>
      <c r="X45" s="51"/>
      <c r="Y45" s="25">
        <f>IFERROR(Health!F45,NA())</f>
        <v>4.9800000000000004</v>
      </c>
      <c r="Z45" s="25">
        <f>IFERROR(Food!F45,NA())</f>
        <v>3.3971291866028701</v>
      </c>
      <c r="AA45" s="26">
        <f>IFERROR(Macro!F45,NA())</f>
        <v>3.2892561983471098</v>
      </c>
      <c r="AB45" s="25">
        <f>IFERROR(Socioeconomic!F45,NA())</f>
        <v>3.2857142857142798</v>
      </c>
      <c r="AC45" s="25">
        <f>IFERROR('Natural Hazard'!F45,NA())</f>
        <v>8.3333333333333304</v>
      </c>
      <c r="AD45" s="25">
        <f>IFERROR(Conflict!F45,NA())</f>
        <v>0</v>
      </c>
      <c r="AE45" s="51"/>
      <c r="AF45" s="25">
        <f>IFERROR(Health!G45,NA())</f>
        <v>7.3823637093980903</v>
      </c>
      <c r="AG45" s="25" t="e">
        <f>IFERROR(Food!G45,NA())</f>
        <v>#N/A</v>
      </c>
      <c r="AH45" s="25">
        <f>IFERROR(Macro!G45,NA())</f>
        <v>4.7727272727272698</v>
      </c>
      <c r="AI45" s="25">
        <f>IFERROR(Socioeconomic!G45,NA())</f>
        <v>10</v>
      </c>
      <c r="AJ45" s="25">
        <f>IFERROR('Natural Hazard'!G45,NA())</f>
        <v>0</v>
      </c>
      <c r="AK45" s="25">
        <f>IFERROR(Conflict!G45,NA())</f>
        <v>0</v>
      </c>
      <c r="AL45" s="50"/>
      <c r="AM45" s="27">
        <f>'Data Reliability'!H45</f>
        <v>0</v>
      </c>
      <c r="AN45" s="27">
        <f>'Data Reliability'!I45</f>
        <v>0.4</v>
      </c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</row>
    <row r="46" spans="1:53" x14ac:dyDescent="0.2">
      <c r="A46" s="63">
        <v>41</v>
      </c>
      <c r="B46" s="20" t="s">
        <v>87</v>
      </c>
      <c r="C46" s="20" t="s">
        <v>88</v>
      </c>
      <c r="D46" s="20" t="s">
        <v>555</v>
      </c>
      <c r="E46" s="20" t="s">
        <v>3</v>
      </c>
      <c r="F46" s="50"/>
      <c r="G46" s="22" cm="1">
        <f t="array" ref="G46">IF(Parameters!$D$34, SUM(IF(ISNUMBER(R46:W46),(IF(R46:W46&gt;=Parameters!$D$40,1,"")),""))+0.5*(SUM(IF(ISNUMBER(R46:W46),(IF(R46:W46&gt;=Parameters!$D$41,1,"")),""))-SUM(IF(ISNUMBER(R46:W46),(IF(R46:W46&gt;=Parameters!$D$40,1,"")),""))),0) +
   IF(Parameters!$D$35,SUM(IF(ISNUMBER(R46:W46),(IF(R46:W46&gt;=Parameters!$D$44,1,"")),"")),0) +
   IF(Parameters!$D$36,AVERAGE(IF(ISNUMBER(R46:W46),R46:W46)),0) +
   IF(Parameters!$D$37,IF(OR(IF(ISNUMBER(R46:W46),R46:W46)=0),0,GEOMEAN(IF(ISNUMBER(R46:W46),R46:W46))),0)</f>
        <v>2.5</v>
      </c>
      <c r="H46" s="23">
        <f t="shared" si="3"/>
        <v>2.5</v>
      </c>
      <c r="I46" s="241" t="str" cm="1">
        <f t="array" ref="I46">_xlfn.IFS('Data Reliability'!D46 &gt;= 0.666, "!!", AND('Data Reliability'!D46 &lt; 0.666,  'Data Reliability'!D46  &gt;= 0.333), "!", 'Data Reliability'!D46 &lt; 0.333, "")</f>
        <v/>
      </c>
      <c r="J46" s="22" cm="1">
        <f t="array" ref="J46">IF(Parameters!$D$34, SUM(IF(ISNUMBER(Y46:AD46),(IF(Y46:AD46&gt;=Parameters!$D$44,1,"")),""))+0.5*(SUM(IF(ISNUMBER(Y46:AD46),(IF(Y46:AD46&gt;=Parameters!$D$45,1,"")),""))-SUM(IF(ISNUMBER(Y46:AD46),(IF(Y46:AD46&gt;=Parameters!$D$44,1,"")),""))),0) +
   IF(Parameters!$D$35,SUM(IF(ISNUMBER(Y46:AD46),(IF(Y46:AD46&gt;=Parameters!$D$44,1,"")),"")),0) +
   IF(Parameters!$D$36,AVERAGE(IF(ISNUMBER(Y46:AD46),Y46:AD46)),0) +
   IF(Parameters!$D$37,IF(OR(IF(ISNUMBER(Y46:AD46),Y46:AD46)=0),0,GEOMEAN(IF(ISNUMBER(Y46:AD46),Y46:AD46))),0)</f>
        <v>1</v>
      </c>
      <c r="K46" s="23">
        <f t="shared" si="1"/>
        <v>1</v>
      </c>
      <c r="L46" s="241" t="str" cm="1">
        <f t="array" ref="L46">_xlfn.IFS('Data Reliability'!H46 &gt;= 0.666, "!!", AND('Data Reliability'!H46 &lt; 0.666,  'Data Reliability'!H46  &gt;= 0.333), "!", 'Data Reliability'!H46 &lt; 0.333, "")</f>
        <v/>
      </c>
      <c r="M46" s="21" cm="1">
        <f t="array" ref="M46">IF(Parameters!$D$34, SUM(IF(ISNUMBER(AF46:AK46),(IF(AF46:AK46&gt;=Parameters!$D$44,1,"")),""))+0.5*(SUM(IF(ISNUMBER(AF46:AK46),(IF(AF46:AK46&gt;=Parameters!$D$45,1,"")),""))-SUM(IF(ISNUMBER(AF46:AK46),(IF(AF46:AK46&gt;=Parameters!$D$44,1,"")),""))),0) +
   IF(Parameters!$D$35,SUM(IF(ISNUMBER(AF46:AK46),(IF(AF46:AK46&gt;=Parameters!$D$44,1,"")),"")),0) +
   IF(Parameters!$D$36,AVERAGE(IF(ISNUMBER(AF46:AK46),AF46:AK46)),0) +
   IF(Parameters!$D$37,IF(OR(IF(ISNUMBER(AF46:AK46),AF46:AK46)=0),0,GEOMEAN(IF(ISNUMBER(AF46:AK46),AF46:AK46))),0)</f>
        <v>2</v>
      </c>
      <c r="N46" s="23">
        <f t="shared" si="2"/>
        <v>2</v>
      </c>
      <c r="O46" s="241" t="str" cm="1">
        <f t="array" ref="O46">_xlfn.IFS('Data Reliability'!I46&gt;= 0.666, "!!", AND('Data Reliability'!I46 &lt; 0.666,  'Data Reliability'!I46 &gt;= 0.333), "!", 'Data Reliability'!I46 &lt; 0.333, "")</f>
        <v>!</v>
      </c>
      <c r="P46" s="24"/>
      <c r="Q46" s="50"/>
      <c r="R46" s="25">
        <f>IF(Parameters!$D$24 = 1, MAX(Y46, AF46),
IF(Parameters!$D$25 = 1, AVERAGE(Y46,AF46),
IF(Parameters!$D$26 = 1, IFERROR(GEOMEAN(Y46, AF46), 0),
IF(Parameters!$D$27, IF(AND(Y46=10,AF46=10),10,0),
IF(Parameters!$D$28, IF(AND(Y46&gt;=7,AF46&gt;=7),10,0),
IF(Parameters!$D$29, IF(AND(Y46&gt;=7,AF46&gt;=7), 10, IF(OR(AND(Y46&gt;=7,AF46&gt;=5),AND(Y46&gt;=5,AF46&gt;=7)),6,0)),
IF(Parameters!$D$30, IF(AND(Y46&gt;=10,AF46&gt;=10), 10, IF(OR(AND(Y46&gt;=10,AF46&gt;=5),AND(Y46&gt;=5,AF46&gt;=10)),6,0)),"no method")))))))</f>
        <v>6.1530906235049212</v>
      </c>
      <c r="S46" s="25">
        <f>IF(Parameters!$D$24 = 1, MAX(Z46, AG46),
IF(Parameters!$D$25 = 1, AVERAGE(Z46,AG46),
IF(Parameters!$D$26 = 1, IFERROR(GEOMEAN(Z46, AG46), 0),
IF(Parameters!$D$27, IF(AND(Z46=10,AG46=10),10,0),
IF(Parameters!$D$28, IF(AND(Z46&gt;=7,AG46&gt;=7),10,0),
IF(Parameters!$D$29, IF(AND(Z46&gt;=7,AG46&gt;=7), 10, IF(OR(AND(Z46&gt;=7,AG46&gt;=5),AND(Z46&gt;=5,AG46&gt;=7)),6,0)),
IF(Parameters!$D$30, IF(AND(Z46&gt;=10,AG46&gt;=10), 10, IF(OR(AND(Z46&gt;=10,AG46&gt;=5),AND(Z46&gt;=5,AG46&gt;=10)),6,0)),"no method")))))))</f>
        <v>0</v>
      </c>
      <c r="T46" s="25">
        <f>IF(Parameters!$D$24 = 1, MAX(AA46, AH46),
IF(Parameters!$D$25 = 1, AVERAGE(AA46,AH46),
IF(Parameters!$D$26 = 1, IFERROR(GEOMEAN(AA46, AH46), 0),
IF(Parameters!$D$27, IF(AND(AA46=10,AH46=10),10,0),
IF(Parameters!$D$28, IF(AND(AA46&gt;=7,AH46&gt;=7),10,0),
IF(Parameters!$D$29, IF(AND(AA46&gt;=7,AH46&gt;=7), 10, IF(OR(AND(AA46&gt;=7,AH46&gt;=5),AND(AA46&gt;=5,AH46&gt;=7)),6,0)),
IF(Parameters!$D$30, IF(AND(AA46&gt;=10,AH46&gt;=10), 10, IF(OR(AND(AA46&gt;=10,AH46&gt;=5),AND(AA46&gt;=5,AH46&gt;=10)),6,0)),"no method")))))))</f>
        <v>8.3634566994716284</v>
      </c>
      <c r="U46" s="25">
        <f>IF(Parameters!$D$24 = 1, MAX(AB46, AI46),
IF(Parameters!$D$25 = 1, AVERAGE(AB46,AI46),
IF(Parameters!$D$26 = 1, IFERROR(GEOMEAN(AB46, AI46), 0),
IF(Parameters!$D$27, IF(AND(AB46=10,AI46=10),10,0),
IF(Parameters!$D$28, IF(AND(AB46&gt;=7,AI46&gt;=7),10,0),
IF(Parameters!$D$29, IF(AND(AB46&gt;=7,AI46&gt;=7), 10, IF(OR(AND(AB46&gt;=7,AI46&gt;=5),AND(AB46&gt;=5,AI46&gt;=7)),6,0)),
IF(Parameters!$D$30, IF(AND(AB46&gt;=10,AI46&gt;=10), 10, IF(OR(AND(AB46&gt;=10,AI46&gt;=5),AND(AB46&gt;=5,AI46&gt;=10)),6,0)),"no method")))))))</f>
        <v>4.690415759823428</v>
      </c>
      <c r="V46" s="25">
        <f>IF(Parameters!$D$24 = 1, MAX(AC46, AJ46),
IF(Parameters!$D$25 = 1, AVERAGE(AC46,AJ46),
IF(Parameters!$D$26 = 1, IFERROR(GEOMEAN(AC46, AJ46), 0),
IF(Parameters!$D$27, IF(AND(AC46=10,AJ46=10),10,0),
IF(Parameters!$D$28, IF(AND(AC46&gt;=7,AJ46&gt;=7),10,0),
IF(Parameters!$D$29, IF(AND(AC46&gt;=7,AJ46&gt;=7), 10, IF(OR(AND(AC46&gt;=7,AJ46&gt;=5),AND(AC46&gt;=5,AJ46&gt;=7)),6,0)),
IF(Parameters!$D$30, IF(AND(AC46&gt;=10,AJ46&gt;=10), 10, IF(OR(AND(AC46&gt;=10,AJ46&gt;=5),AND(AC46&gt;=5,AJ46&gt;=10)),6,0)),"no method")))))))</f>
        <v>8.7559503577091338</v>
      </c>
      <c r="W46" s="25">
        <f>IF(Parameters!$D$24 = 1, MAX(AD46, AK46),
IF(Parameters!$D$25 = 1, AVERAGE(AD46,AK46),
IF(Parameters!$D$26 = 1, IFERROR(GEOMEAN(AD46, AK46), 0),
IF(Parameters!$D$27, IF(AND(AD46=10,AK46=10),10,0),
IF(Parameters!$D$28, IF(AND(AD46&gt;=7,AK46&gt;=7),10,0),
IF(Parameters!$D$29, IF(AND(AD46&gt;=7,AK46&gt;=7), 10, IF(OR(AND(AD46&gt;=7,AK46&gt;=5),AND(AD46&gt;=5,AK46&gt;=7)),6,0)),
IF(Parameters!$D$30, IF(AND(AD46&gt;=10,AK46&gt;=10), 10, IF(OR(AND(AD46&gt;=10,AK46&gt;=5),AND(AD46&gt;=5,AK46&gt;=10)),6,0)),"no method")))))))</f>
        <v>0</v>
      </c>
      <c r="X46" s="51"/>
      <c r="Y46" s="25">
        <f>IFERROR(Health!F46,NA())</f>
        <v>6.96</v>
      </c>
      <c r="Z46" s="25">
        <f>IFERROR(Food!F46,NA())</f>
        <v>4.3301435406698499</v>
      </c>
      <c r="AA46" s="26">
        <f>IFERROR(Macro!F46,NA())</f>
        <v>8.0991735537190106</v>
      </c>
      <c r="AB46" s="25">
        <f>IFERROR(Socioeconomic!F46,NA())</f>
        <v>3.1428571428571401</v>
      </c>
      <c r="AC46" s="25">
        <f>IFERROR('Natural Hazard'!F46,NA())</f>
        <v>7.6666666666666696</v>
      </c>
      <c r="AD46" s="25">
        <f>IFERROR(Conflict!F46,NA())</f>
        <v>0</v>
      </c>
      <c r="AE46" s="51"/>
      <c r="AF46" s="25">
        <f>IFERROR(Health!G46,NA())</f>
        <v>5.4397304915322104</v>
      </c>
      <c r="AG46" s="25" t="e">
        <f>IFERROR(Food!G46,NA())</f>
        <v>#N/A</v>
      </c>
      <c r="AH46" s="25">
        <f>IFERROR(Macro!G46,NA())</f>
        <v>8.6363636363636296</v>
      </c>
      <c r="AI46" s="25">
        <f>IFERROR(Socioeconomic!G46,NA())</f>
        <v>7</v>
      </c>
      <c r="AJ46" s="25">
        <f>IFERROR('Natural Hazard'!G46,NA())</f>
        <v>10</v>
      </c>
      <c r="AK46" s="25">
        <f>IFERROR(Conflict!G46,NA())</f>
        <v>0</v>
      </c>
      <c r="AL46" s="50"/>
      <c r="AM46" s="27">
        <f>'Data Reliability'!H46</f>
        <v>0</v>
      </c>
      <c r="AN46" s="27">
        <f>'Data Reliability'!I46</f>
        <v>0.4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</row>
    <row r="47" spans="1:53" x14ac:dyDescent="0.2">
      <c r="A47" s="63">
        <v>42</v>
      </c>
      <c r="B47" s="20" t="s">
        <v>89</v>
      </c>
      <c r="C47" s="20" t="s">
        <v>90</v>
      </c>
      <c r="D47" s="20" t="s">
        <v>553</v>
      </c>
      <c r="E47" s="20" t="s">
        <v>3</v>
      </c>
      <c r="F47" s="50"/>
      <c r="G47" s="22" cm="1">
        <f t="array" ref="G47">IF(Parameters!$D$34, SUM(IF(ISNUMBER(R47:W47),(IF(R47:W47&gt;=Parameters!$D$40,1,"")),""))+0.5*(SUM(IF(ISNUMBER(R47:W47),(IF(R47:W47&gt;=Parameters!$D$41,1,"")),""))-SUM(IF(ISNUMBER(R47:W47),(IF(R47:W47&gt;=Parameters!$D$40,1,"")),""))),0) +
   IF(Parameters!$D$35,SUM(IF(ISNUMBER(R47:W47),(IF(R47:W47&gt;=Parameters!$D$44,1,"")),"")),0) +
   IF(Parameters!$D$36,AVERAGE(IF(ISNUMBER(R47:W47),R47:W47)),0) +
   IF(Parameters!$D$37,IF(OR(IF(ISNUMBER(R47:W47),R47:W47)=0),0,GEOMEAN(IF(ISNUMBER(R47:W47),R47:W47))),0)</f>
        <v>1</v>
      </c>
      <c r="H47" s="23">
        <f t="shared" si="3"/>
        <v>1</v>
      </c>
      <c r="I47" s="241" t="str" cm="1">
        <f t="array" ref="I47">_xlfn.IFS('Data Reliability'!D47 &gt;= 0.666, "!!", AND('Data Reliability'!D47 &lt; 0.666,  'Data Reliability'!D47  &gt;= 0.333), "!", 'Data Reliability'!D47 &lt; 0.333, "")</f>
        <v/>
      </c>
      <c r="J47" s="22" cm="1">
        <f t="array" ref="J47">IF(Parameters!$D$34, SUM(IF(ISNUMBER(Y47:AD47),(IF(Y47:AD47&gt;=Parameters!$D$44,1,"")),""))+0.5*(SUM(IF(ISNUMBER(Y47:AD47),(IF(Y47:AD47&gt;=Parameters!$D$45,1,"")),""))-SUM(IF(ISNUMBER(Y47:AD47),(IF(Y47:AD47&gt;=Parameters!$D$44,1,"")),""))),0) +
   IF(Parameters!$D$35,SUM(IF(ISNUMBER(Y47:AD47),(IF(Y47:AD47&gt;=Parameters!$D$44,1,"")),"")),0) +
   IF(Parameters!$D$36,AVERAGE(IF(ISNUMBER(Y47:AD47),Y47:AD47)),0) +
   IF(Parameters!$D$37,IF(OR(IF(ISNUMBER(Y47:AD47),Y47:AD47)=0),0,GEOMEAN(IF(ISNUMBER(Y47:AD47),Y47:AD47))),0)</f>
        <v>0</v>
      </c>
      <c r="K47" s="23">
        <f t="shared" si="1"/>
        <v>0</v>
      </c>
      <c r="L47" s="241" t="str" cm="1">
        <f t="array" ref="L47">_xlfn.IFS('Data Reliability'!H47 &gt;= 0.666, "!!", AND('Data Reliability'!H47 &lt; 0.666,  'Data Reliability'!H47  &gt;= 0.333), "!", 'Data Reliability'!H47 &lt; 0.333, "")</f>
        <v/>
      </c>
      <c r="M47" s="21" cm="1">
        <f t="array" ref="M47">IF(Parameters!$D$34, SUM(IF(ISNUMBER(AF47:AK47),(IF(AF47:AK47&gt;=Parameters!$D$44,1,"")),""))+0.5*(SUM(IF(ISNUMBER(AF47:AK47),(IF(AF47:AK47&gt;=Parameters!$D$45,1,"")),""))-SUM(IF(ISNUMBER(AF47:AK47),(IF(AF47:AK47&gt;=Parameters!$D$44,1,"")),""))),0) +
   IF(Parameters!$D$35,SUM(IF(ISNUMBER(AF47:AK47),(IF(AF47:AK47&gt;=Parameters!$D$44,1,"")),"")),0) +
   IF(Parameters!$D$36,AVERAGE(IF(ISNUMBER(AF47:AK47),AF47:AK47)),0) +
   IF(Parameters!$D$37,IF(OR(IF(ISNUMBER(AF47:AK47),AF47:AK47)=0),0,GEOMEAN(IF(ISNUMBER(AF47:AK47),AF47:AK47))),0)</f>
        <v>1</v>
      </c>
      <c r="N47" s="23">
        <f t="shared" si="2"/>
        <v>1</v>
      </c>
      <c r="O47" s="241" t="str" cm="1">
        <f t="array" ref="O47">_xlfn.IFS('Data Reliability'!I47&gt;= 0.666, "!!", AND('Data Reliability'!I47 &lt; 0.666,  'Data Reliability'!I47 &gt;= 0.333), "!", 'Data Reliability'!I47 &lt; 0.333, "")</f>
        <v>!</v>
      </c>
      <c r="P47" s="24"/>
      <c r="Q47" s="50"/>
      <c r="R47" s="25">
        <f>IF(Parameters!$D$24 = 1, MAX(Y47, AF47),
IF(Parameters!$D$25 = 1, AVERAGE(Y47,AF47),
IF(Parameters!$D$26 = 1, IFERROR(GEOMEAN(Y47, AF47), 0),
IF(Parameters!$D$27, IF(AND(Y47=10,AF47=10),10,0),
IF(Parameters!$D$28, IF(AND(Y47&gt;=7,AF47&gt;=7),10,0),
IF(Parameters!$D$29, IF(AND(Y47&gt;=7,AF47&gt;=7), 10, IF(OR(AND(Y47&gt;=7,AF47&gt;=5),AND(Y47&gt;=5,AF47&gt;=7)),6,0)),
IF(Parameters!$D$30, IF(AND(Y47&gt;=10,AF47&gt;=10), 10, IF(OR(AND(Y47&gt;=10,AF47&gt;=5),AND(Y47&gt;=5,AF47&gt;=10)),6,0)),"no method")))))))</f>
        <v>7.3484692283495345</v>
      </c>
      <c r="S47" s="25">
        <f>IF(Parameters!$D$24 = 1, MAX(Z47, AG47),
IF(Parameters!$D$25 = 1, AVERAGE(Z47,AG47),
IF(Parameters!$D$26 = 1, IFERROR(GEOMEAN(Z47, AG47), 0),
IF(Parameters!$D$27, IF(AND(Z47=10,AG47=10),10,0),
IF(Parameters!$D$28, IF(AND(Z47&gt;=7,AG47&gt;=7),10,0),
IF(Parameters!$D$29, IF(AND(Z47&gt;=7,AG47&gt;=7), 10, IF(OR(AND(Z47&gt;=7,AG47&gt;=5),AND(Z47&gt;=5,AG47&gt;=7)),6,0)),
IF(Parameters!$D$30, IF(AND(Z47&gt;=10,AG47&gt;=10), 10, IF(OR(AND(Z47&gt;=10,AG47&gt;=5),AND(Z47&gt;=5,AG47&gt;=10)),6,0)),"no method")))))))</f>
        <v>0</v>
      </c>
      <c r="T47" s="25">
        <f>IF(Parameters!$D$24 = 1, MAX(AA47, AH47),
IF(Parameters!$D$25 = 1, AVERAGE(AA47,AH47),
IF(Parameters!$D$26 = 1, IFERROR(GEOMEAN(AA47, AH47), 0),
IF(Parameters!$D$27, IF(AND(AA47=10,AH47=10),10,0),
IF(Parameters!$D$28, IF(AND(AA47&gt;=7,AH47&gt;=7),10,0),
IF(Parameters!$D$29, IF(AND(AA47&gt;=7,AH47&gt;=7), 10, IF(OR(AND(AA47&gt;=7,AH47&gt;=5),AND(AA47&gt;=5,AH47&gt;=7)),6,0)),
IF(Parameters!$D$30, IF(AND(AA47&gt;=10,AH47&gt;=10), 10, IF(OR(AND(AA47&gt;=10,AH47&gt;=5),AND(AA47&gt;=5,AH47&gt;=10)),6,0)),"no method")))))))</f>
        <v>0</v>
      </c>
      <c r="U47" s="25">
        <f>IF(Parameters!$D$24 = 1, MAX(AB47, AI47),
IF(Parameters!$D$25 = 1, AVERAGE(AB47,AI47),
IF(Parameters!$D$26 = 1, IFERROR(GEOMEAN(AB47, AI47), 0),
IF(Parameters!$D$27, IF(AND(AB47=10,AI47=10),10,0),
IF(Parameters!$D$28, IF(AND(AB47&gt;=7,AI47&gt;=7),10,0),
IF(Parameters!$D$29, IF(AND(AB47&gt;=7,AI47&gt;=7), 10, IF(OR(AND(AB47&gt;=7,AI47&gt;=5),AND(AB47&gt;=5,AI47&gt;=7)),6,0)),
IF(Parameters!$D$30, IF(AND(AB47&gt;=10,AI47&gt;=10), 10, IF(OR(AND(AB47&gt;=10,AI47&gt;=5),AND(AB47&gt;=5,AI47&gt;=10)),6,0)),"no method")))))))</f>
        <v>1.7587874611030549</v>
      </c>
      <c r="V47" s="25">
        <f>IF(Parameters!$D$24 = 1, MAX(AC47, AJ47),
IF(Parameters!$D$25 = 1, AVERAGE(AC47,AJ47),
IF(Parameters!$D$26 = 1, IFERROR(GEOMEAN(AC47, AJ47), 0),
IF(Parameters!$D$27, IF(AND(AC47=10,AJ47=10),10,0),
IF(Parameters!$D$28, IF(AND(AC47&gt;=7,AJ47&gt;=7),10,0),
IF(Parameters!$D$29, IF(AND(AC47&gt;=7,AJ47&gt;=7), 10, IF(OR(AND(AC47&gt;=7,AJ47&gt;=5),AND(AC47&gt;=5,AJ47&gt;=7)),6,0)),
IF(Parameters!$D$30, IF(AND(AC47&gt;=10,AJ47&gt;=10), 10, IF(OR(AND(AC47&gt;=10,AJ47&gt;=5),AND(AC47&gt;=5,AJ47&gt;=10)),6,0)),"no method")))))))</f>
        <v>0</v>
      </c>
      <c r="W47" s="25">
        <f>IF(Parameters!$D$24 = 1, MAX(AD47, AK47),
IF(Parameters!$D$25 = 1, AVERAGE(AD47,AK47),
IF(Parameters!$D$26 = 1, IFERROR(GEOMEAN(AD47, AK47), 0),
IF(Parameters!$D$27, IF(AND(AD47=10,AK47=10),10,0),
IF(Parameters!$D$28, IF(AND(AD47&gt;=7,AK47&gt;=7),10,0),
IF(Parameters!$D$29, IF(AND(AD47&gt;=7,AK47&gt;=7), 10, IF(OR(AND(AD47&gt;=7,AK47&gt;=5),AND(AD47&gt;=5,AK47&gt;=7)),6,0)),
IF(Parameters!$D$30, IF(AND(AD47&gt;=10,AK47&gt;=10), 10, IF(OR(AND(AD47&gt;=10,AK47&gt;=5),AND(AD47&gt;=5,AK47&gt;=10)),6,0)),"no method")))))))</f>
        <v>0</v>
      </c>
      <c r="X47" s="51"/>
      <c r="Y47" s="25">
        <f>IFERROR(Health!F47,NA())</f>
        <v>5.4</v>
      </c>
      <c r="Z47" s="25">
        <f>IFERROR(Food!F47,NA())</f>
        <v>2.12918660287081</v>
      </c>
      <c r="AA47" s="26">
        <f>IFERROR(Macro!F47,NA())</f>
        <v>3.4049586776859502</v>
      </c>
      <c r="AB47" s="25">
        <f>IFERROR(Socioeconomic!F47,NA())</f>
        <v>1</v>
      </c>
      <c r="AC47" s="25">
        <f>IFERROR('Natural Hazard'!F47,NA())</f>
        <v>5.5</v>
      </c>
      <c r="AD47" s="25">
        <f>IFERROR(Conflict!F47,NA())</f>
        <v>0</v>
      </c>
      <c r="AE47" s="51"/>
      <c r="AF47" s="25">
        <f>IFERROR(Health!G47,NA())</f>
        <v>10</v>
      </c>
      <c r="AG47" s="25" t="e">
        <f>IFERROR(Food!G47,NA())</f>
        <v>#N/A</v>
      </c>
      <c r="AH47" s="25">
        <f>IFERROR(Macro!G47,NA())</f>
        <v>0</v>
      </c>
      <c r="AI47" s="25">
        <f>IFERROR(Socioeconomic!G47,NA())</f>
        <v>3.0933333333333302</v>
      </c>
      <c r="AJ47" s="25">
        <f>IFERROR('Natural Hazard'!G47,NA())</f>
        <v>0</v>
      </c>
      <c r="AK47" s="25">
        <f>IFERROR(Conflict!G47,NA())</f>
        <v>0</v>
      </c>
      <c r="AL47" s="50"/>
      <c r="AM47" s="27">
        <f>'Data Reliability'!H47</f>
        <v>0</v>
      </c>
      <c r="AN47" s="27">
        <f>'Data Reliability'!I47</f>
        <v>0.4</v>
      </c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</row>
    <row r="48" spans="1:53" x14ac:dyDescent="0.2">
      <c r="A48" s="63">
        <v>43</v>
      </c>
      <c r="B48" s="20" t="s">
        <v>91</v>
      </c>
      <c r="C48" s="20" t="s">
        <v>92</v>
      </c>
      <c r="D48" s="20" t="s">
        <v>553</v>
      </c>
      <c r="E48" s="20" t="s">
        <v>3</v>
      </c>
      <c r="F48" s="50"/>
      <c r="G48" s="22" cm="1">
        <f t="array" ref="G48">IF(Parameters!$D$34, SUM(IF(ISNUMBER(R48:W48),(IF(R48:W48&gt;=Parameters!$D$40,1,"")),""))+0.5*(SUM(IF(ISNUMBER(R48:W48),(IF(R48:W48&gt;=Parameters!$D$41,1,"")),""))-SUM(IF(ISNUMBER(R48:W48),(IF(R48:W48&gt;=Parameters!$D$40,1,"")),""))),0) +
   IF(Parameters!$D$35,SUM(IF(ISNUMBER(R48:W48),(IF(R48:W48&gt;=Parameters!$D$44,1,"")),"")),0) +
   IF(Parameters!$D$36,AVERAGE(IF(ISNUMBER(R48:W48),R48:W48)),0) +
   IF(Parameters!$D$37,IF(OR(IF(ISNUMBER(R48:W48),R48:W48)=0),0,GEOMEAN(IF(ISNUMBER(R48:W48),R48:W48))),0)</f>
        <v>0.5</v>
      </c>
      <c r="H48" s="23">
        <f t="shared" si="3"/>
        <v>0.5</v>
      </c>
      <c r="I48" s="241" t="str" cm="1">
        <f t="array" ref="I48">_xlfn.IFS('Data Reliability'!D48 &gt;= 0.666, "!!", AND('Data Reliability'!D48 &lt; 0.666,  'Data Reliability'!D48  &gt;= 0.333), "!", 'Data Reliability'!D48 &lt; 0.333, "")</f>
        <v/>
      </c>
      <c r="J48" s="22" cm="1">
        <f t="array" ref="J48">IF(Parameters!$D$34, SUM(IF(ISNUMBER(Y48:AD48),(IF(Y48:AD48&gt;=Parameters!$D$44,1,"")),""))+0.5*(SUM(IF(ISNUMBER(Y48:AD48),(IF(Y48:AD48&gt;=Parameters!$D$45,1,"")),""))-SUM(IF(ISNUMBER(Y48:AD48),(IF(Y48:AD48&gt;=Parameters!$D$44,1,"")),""))),0) +
   IF(Parameters!$D$35,SUM(IF(ISNUMBER(Y48:AD48),(IF(Y48:AD48&gt;=Parameters!$D$44,1,"")),"")),0) +
   IF(Parameters!$D$36,AVERAGE(IF(ISNUMBER(Y48:AD48),Y48:AD48)),0) +
   IF(Parameters!$D$37,IF(OR(IF(ISNUMBER(Y48:AD48),Y48:AD48)=0),0,GEOMEAN(IF(ISNUMBER(Y48:AD48),Y48:AD48))),0)</f>
        <v>0</v>
      </c>
      <c r="K48" s="23">
        <f t="shared" si="1"/>
        <v>0</v>
      </c>
      <c r="L48" s="241" t="str" cm="1">
        <f t="array" ref="L48">_xlfn.IFS('Data Reliability'!H48 &gt;= 0.666, "!!", AND('Data Reliability'!H48 &lt; 0.666,  'Data Reliability'!H48  &gt;= 0.333), "!", 'Data Reliability'!H48 &lt; 0.333, "")</f>
        <v/>
      </c>
      <c r="M48" s="21" cm="1">
        <f t="array" ref="M48">IF(Parameters!$D$34, SUM(IF(ISNUMBER(AF48:AK48),(IF(AF48:AK48&gt;=Parameters!$D$44,1,"")),""))+0.5*(SUM(IF(ISNUMBER(AF48:AK48),(IF(AF48:AK48&gt;=Parameters!$D$45,1,"")),""))-SUM(IF(ISNUMBER(AF48:AK48),(IF(AF48:AK48&gt;=Parameters!$D$44,1,"")),""))),0) +
   IF(Parameters!$D$35,SUM(IF(ISNUMBER(AF48:AK48),(IF(AF48:AK48&gt;=Parameters!$D$44,1,"")),"")),0) +
   IF(Parameters!$D$36,AVERAGE(IF(ISNUMBER(AF48:AK48),AF48:AK48)),0) +
   IF(Parameters!$D$37,IF(OR(IF(ISNUMBER(AF48:AK48),AF48:AK48)=0),0,GEOMEAN(IF(ISNUMBER(AF48:AK48),AF48:AK48))),0)</f>
        <v>1</v>
      </c>
      <c r="N48" s="23">
        <f t="shared" si="2"/>
        <v>1</v>
      </c>
      <c r="O48" s="241" t="str" cm="1">
        <f t="array" ref="O48">_xlfn.IFS('Data Reliability'!I48&gt;= 0.666, "!!", AND('Data Reliability'!I48 &lt; 0.666,  'Data Reliability'!I48 &gt;= 0.333), "!", 'Data Reliability'!I48 &lt; 0.333, "")</f>
        <v>!</v>
      </c>
      <c r="P48" s="24"/>
      <c r="Q48" s="50"/>
      <c r="R48" s="25">
        <f>IF(Parameters!$D$24 = 1, MAX(Y48, AF48),
IF(Parameters!$D$25 = 1, AVERAGE(Y48,AF48),
IF(Parameters!$D$26 = 1, IFERROR(GEOMEAN(Y48, AF48), 0),
IF(Parameters!$D$27, IF(AND(Y48=10,AF48=10),10,0),
IF(Parameters!$D$28, IF(AND(Y48&gt;=7,AF48&gt;=7),10,0),
IF(Parameters!$D$29, IF(AND(Y48&gt;=7,AF48&gt;=7), 10, IF(OR(AND(Y48&gt;=7,AF48&gt;=5),AND(Y48&gt;=5,AF48&gt;=7)),6,0)),
IF(Parameters!$D$30, IF(AND(Y48&gt;=10,AF48&gt;=10), 10, IF(OR(AND(Y48&gt;=10,AF48&gt;=5),AND(Y48&gt;=5,AF48&gt;=10)),6,0)),"no method")))))))</f>
        <v>6</v>
      </c>
      <c r="S48" s="25">
        <f>IF(Parameters!$D$24 = 1, MAX(Z48, AG48),
IF(Parameters!$D$25 = 1, AVERAGE(Z48,AG48),
IF(Parameters!$D$26 = 1, IFERROR(GEOMEAN(Z48, AG48), 0),
IF(Parameters!$D$27, IF(AND(Z48=10,AG48=10),10,0),
IF(Parameters!$D$28, IF(AND(Z48&gt;=7,AG48&gt;=7),10,0),
IF(Parameters!$D$29, IF(AND(Z48&gt;=7,AG48&gt;=7), 10, IF(OR(AND(Z48&gt;=7,AG48&gt;=5),AND(Z48&gt;=5,AG48&gt;=7)),6,0)),
IF(Parameters!$D$30, IF(AND(Z48&gt;=10,AG48&gt;=10), 10, IF(OR(AND(Z48&gt;=10,AG48&gt;=5),AND(Z48&gt;=5,AG48&gt;=10)),6,0)),"no method")))))))</f>
        <v>0</v>
      </c>
      <c r="T48" s="25">
        <f>IF(Parameters!$D$24 = 1, MAX(AA48, AH48),
IF(Parameters!$D$25 = 1, AVERAGE(AA48,AH48),
IF(Parameters!$D$26 = 1, IFERROR(GEOMEAN(AA48, AH48), 0),
IF(Parameters!$D$27, IF(AND(AA48=10,AH48=10),10,0),
IF(Parameters!$D$28, IF(AND(AA48&gt;=7,AH48&gt;=7),10,0),
IF(Parameters!$D$29, IF(AND(AA48&gt;=7,AH48&gt;=7), 10, IF(OR(AND(AA48&gt;=7,AH48&gt;=5),AND(AA48&gt;=5,AH48&gt;=7)),6,0)),
IF(Parameters!$D$30, IF(AND(AA48&gt;=10,AH48&gt;=10), 10, IF(OR(AND(AA48&gt;=10,AH48&gt;=5),AND(AA48&gt;=5,AH48&gt;=10)),6,0)),"no method")))))))</f>
        <v>0</v>
      </c>
      <c r="U48" s="25">
        <f>IF(Parameters!$D$24 = 1, MAX(AB48, AI48),
IF(Parameters!$D$25 = 1, AVERAGE(AB48,AI48),
IF(Parameters!$D$26 = 1, IFERROR(GEOMEAN(AB48, AI48), 0),
IF(Parameters!$D$27, IF(AND(AB48=10,AI48=10),10,0),
IF(Parameters!$D$28, IF(AND(AB48&gt;=7,AI48&gt;=7),10,0),
IF(Parameters!$D$29, IF(AND(AB48&gt;=7,AI48&gt;=7), 10, IF(OR(AND(AB48&gt;=7,AI48&gt;=5),AND(AB48&gt;=5,AI48&gt;=7)),6,0)),
IF(Parameters!$D$30, IF(AND(AB48&gt;=10,AI48&gt;=10), 10, IF(OR(AND(AB48&gt;=10,AI48&gt;=5),AND(AB48&gt;=5,AI48&gt;=10)),6,0)),"no method")))))))</f>
        <v>1.4468356276140457</v>
      </c>
      <c r="V48" s="25">
        <f>IF(Parameters!$D$24 = 1, MAX(AC48, AJ48),
IF(Parameters!$D$25 = 1, AVERAGE(AC48,AJ48),
IF(Parameters!$D$26 = 1, IFERROR(GEOMEAN(AC48, AJ48), 0),
IF(Parameters!$D$27, IF(AND(AC48=10,AJ48=10),10,0),
IF(Parameters!$D$28, IF(AND(AC48&gt;=7,AJ48&gt;=7),10,0),
IF(Parameters!$D$29, IF(AND(AC48&gt;=7,AJ48&gt;=7), 10, IF(OR(AND(AC48&gt;=7,AJ48&gt;=5),AND(AC48&gt;=5,AJ48&gt;=7)),6,0)),
IF(Parameters!$D$30, IF(AND(AC48&gt;=10,AJ48&gt;=10), 10, IF(OR(AND(AC48&gt;=10,AJ48&gt;=5),AND(AC48&gt;=5,AJ48&gt;=10)),6,0)),"no method")))))))</f>
        <v>0</v>
      </c>
      <c r="W48" s="25">
        <f>IF(Parameters!$D$24 = 1, MAX(AD48, AK48),
IF(Parameters!$D$25 = 1, AVERAGE(AD48,AK48),
IF(Parameters!$D$26 = 1, IFERROR(GEOMEAN(AD48, AK48), 0),
IF(Parameters!$D$27, IF(AND(AD48=10,AK48=10),10,0),
IF(Parameters!$D$28, IF(AND(AD48&gt;=7,AK48&gt;=7),10,0),
IF(Parameters!$D$29, IF(AND(AD48&gt;=7,AK48&gt;=7), 10, IF(OR(AND(AD48&gt;=7,AK48&gt;=5),AND(AD48&gt;=5,AK48&gt;=7)),6,0)),
IF(Parameters!$D$30, IF(AND(AD48&gt;=10,AK48&gt;=10), 10, IF(OR(AND(AD48&gt;=10,AK48&gt;=5),AND(AD48&gt;=5,AK48&gt;=10)),6,0)),"no method")))))))</f>
        <v>0</v>
      </c>
      <c r="X48" s="51"/>
      <c r="Y48" s="25">
        <f>IFERROR(Health!F48,NA())</f>
        <v>3.6</v>
      </c>
      <c r="Z48" s="25">
        <f>IFERROR(Food!F48,NA())</f>
        <v>0</v>
      </c>
      <c r="AA48" s="26">
        <f>IFERROR(Macro!F48,NA())</f>
        <v>2.9421487603305798</v>
      </c>
      <c r="AB48" s="25">
        <f>IFERROR(Socioeconomic!F48,NA())</f>
        <v>0.57142857142857095</v>
      </c>
      <c r="AC48" s="25">
        <f>IFERROR('Natural Hazard'!F48,NA())</f>
        <v>1.1666666666666701</v>
      </c>
      <c r="AD48" s="25">
        <f>IFERROR(Conflict!F48,NA())</f>
        <v>0</v>
      </c>
      <c r="AE48" s="51"/>
      <c r="AF48" s="25">
        <f>IFERROR(Health!G48,NA())</f>
        <v>10</v>
      </c>
      <c r="AG48" s="25" t="e">
        <f>IFERROR(Food!G48,NA())</f>
        <v>#N/A</v>
      </c>
      <c r="AH48" s="25">
        <f>IFERROR(Macro!G48,NA())</f>
        <v>0</v>
      </c>
      <c r="AI48" s="25">
        <f>IFERROR(Socioeconomic!G48,NA())</f>
        <v>3.66333333333333</v>
      </c>
      <c r="AJ48" s="25">
        <f>IFERROR('Natural Hazard'!G48,NA())</f>
        <v>0</v>
      </c>
      <c r="AK48" s="25">
        <f>IFERROR(Conflict!G48,NA())</f>
        <v>0</v>
      </c>
      <c r="AL48" s="50"/>
      <c r="AM48" s="27">
        <f>'Data Reliability'!H48</f>
        <v>0</v>
      </c>
      <c r="AN48" s="27">
        <f>'Data Reliability'!I48</f>
        <v>0.4</v>
      </c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</row>
    <row r="49" spans="1:53" x14ac:dyDescent="0.2">
      <c r="A49" s="63">
        <v>44</v>
      </c>
      <c r="B49" s="20" t="s">
        <v>93</v>
      </c>
      <c r="C49" s="20" t="s">
        <v>94</v>
      </c>
      <c r="D49" s="20" t="s">
        <v>553</v>
      </c>
      <c r="E49" s="20" t="s">
        <v>3</v>
      </c>
      <c r="F49" s="50"/>
      <c r="G49" s="22" cm="1">
        <f t="array" ref="G49">IF(Parameters!$D$34, SUM(IF(ISNUMBER(R49:W49),(IF(R49:W49&gt;=Parameters!$D$40,1,"")),""))+0.5*(SUM(IF(ISNUMBER(R49:W49),(IF(R49:W49&gt;=Parameters!$D$41,1,"")),""))-SUM(IF(ISNUMBER(R49:W49),(IF(R49:W49&gt;=Parameters!$D$40,1,"")),""))),0) +
   IF(Parameters!$D$35,SUM(IF(ISNUMBER(R49:W49),(IF(R49:W49&gt;=Parameters!$D$44,1,"")),"")),0) +
   IF(Parameters!$D$36,AVERAGE(IF(ISNUMBER(R49:W49),R49:W49)),0) +
   IF(Parameters!$D$37,IF(OR(IF(ISNUMBER(R49:W49),R49:W49)=0),0,GEOMEAN(IF(ISNUMBER(R49:W49),R49:W49))),0)</f>
        <v>0</v>
      </c>
      <c r="H49" s="23">
        <f t="shared" si="3"/>
        <v>0</v>
      </c>
      <c r="I49" s="241" t="str" cm="1">
        <f t="array" ref="I49">_xlfn.IFS('Data Reliability'!D49 &gt;= 0.666, "!!", AND('Data Reliability'!D49 &lt; 0.666,  'Data Reliability'!D49  &gt;= 0.333), "!", 'Data Reliability'!D49 &lt; 0.333, "")</f>
        <v/>
      </c>
      <c r="J49" s="22" cm="1">
        <f t="array" ref="J49">IF(Parameters!$D$34, SUM(IF(ISNUMBER(Y49:AD49),(IF(Y49:AD49&gt;=Parameters!$D$44,1,"")),""))+0.5*(SUM(IF(ISNUMBER(Y49:AD49),(IF(Y49:AD49&gt;=Parameters!$D$45,1,"")),""))-SUM(IF(ISNUMBER(Y49:AD49),(IF(Y49:AD49&gt;=Parameters!$D$44,1,"")),""))),0) +
   IF(Parameters!$D$35,SUM(IF(ISNUMBER(Y49:AD49),(IF(Y49:AD49&gt;=Parameters!$D$44,1,"")),"")),0) +
   IF(Parameters!$D$36,AVERAGE(IF(ISNUMBER(Y49:AD49),Y49:AD49)),0) +
   IF(Parameters!$D$37,IF(OR(IF(ISNUMBER(Y49:AD49),Y49:AD49)=0),0,GEOMEAN(IF(ISNUMBER(Y49:AD49),Y49:AD49))),0)</f>
        <v>0</v>
      </c>
      <c r="K49" s="23">
        <f t="shared" si="1"/>
        <v>0</v>
      </c>
      <c r="L49" s="241" t="str" cm="1">
        <f t="array" ref="L49">_xlfn.IFS('Data Reliability'!H49 &gt;= 0.666, "!!", AND('Data Reliability'!H49 &lt; 0.666,  'Data Reliability'!H49  &gt;= 0.333), "!", 'Data Reliability'!H49 &lt; 0.333, "")</f>
        <v/>
      </c>
      <c r="M49" s="21" cm="1">
        <f t="array" ref="M49">IF(Parameters!$D$34, SUM(IF(ISNUMBER(AF49:AK49),(IF(AF49:AK49&gt;=Parameters!$D$44,1,"")),""))+0.5*(SUM(IF(ISNUMBER(AF49:AK49),(IF(AF49:AK49&gt;=Parameters!$D$45,1,"")),""))-SUM(IF(ISNUMBER(AF49:AK49),(IF(AF49:AK49&gt;=Parameters!$D$44,1,"")),""))),0) +
   IF(Parameters!$D$35,SUM(IF(ISNUMBER(AF49:AK49),(IF(AF49:AK49&gt;=Parameters!$D$44,1,"")),"")),0) +
   IF(Parameters!$D$36,AVERAGE(IF(ISNUMBER(AF49:AK49),AF49:AK49)),0) +
   IF(Parameters!$D$37,IF(OR(IF(ISNUMBER(AF49:AK49),AF49:AK49)=0),0,GEOMEAN(IF(ISNUMBER(AF49:AK49),AF49:AK49))),0)</f>
        <v>0.5</v>
      </c>
      <c r="N49" s="23">
        <f t="shared" si="2"/>
        <v>0.5</v>
      </c>
      <c r="O49" s="241" t="str" cm="1">
        <f t="array" ref="O49">_xlfn.IFS('Data Reliability'!I49&gt;= 0.666, "!!", AND('Data Reliability'!I49 &lt; 0.666,  'Data Reliability'!I49 &gt;= 0.333), "!", 'Data Reliability'!I49 &lt; 0.333, "")</f>
        <v>!</v>
      </c>
      <c r="P49" s="24"/>
      <c r="Q49" s="50"/>
      <c r="R49" s="25">
        <f>IF(Parameters!$D$24 = 1, MAX(Y49, AF49),
IF(Parameters!$D$25 = 1, AVERAGE(Y49,AF49),
IF(Parameters!$D$26 = 1, IFERROR(GEOMEAN(Y49, AF49), 0),
IF(Parameters!$D$27, IF(AND(Y49=10,AF49=10),10,0),
IF(Parameters!$D$28, IF(AND(Y49&gt;=7,AF49&gt;=7),10,0),
IF(Parameters!$D$29, IF(AND(Y49&gt;=7,AF49&gt;=7), 10, IF(OR(AND(Y49&gt;=7,AF49&gt;=5),AND(Y49&gt;=5,AF49&gt;=7)),6,0)),
IF(Parameters!$D$30, IF(AND(Y49&gt;=10,AF49&gt;=10), 10, IF(OR(AND(Y49&gt;=10,AF49&gt;=5),AND(Y49&gt;=5,AF49&gt;=10)),6,0)),"no method")))))))</f>
        <v>2.811411033627063</v>
      </c>
      <c r="S49" s="25">
        <f>IF(Parameters!$D$24 = 1, MAX(Z49, AG49),
IF(Parameters!$D$25 = 1, AVERAGE(Z49,AG49),
IF(Parameters!$D$26 = 1, IFERROR(GEOMEAN(Z49, AG49), 0),
IF(Parameters!$D$27, IF(AND(Z49=10,AG49=10),10,0),
IF(Parameters!$D$28, IF(AND(Z49&gt;=7,AG49&gt;=7),10,0),
IF(Parameters!$D$29, IF(AND(Z49&gt;=7,AG49&gt;=7), 10, IF(OR(AND(Z49&gt;=7,AG49&gt;=5),AND(Z49&gt;=5,AG49&gt;=7)),6,0)),
IF(Parameters!$D$30, IF(AND(Z49&gt;=10,AG49&gt;=10), 10, IF(OR(AND(Z49&gt;=10,AG49&gt;=5),AND(Z49&gt;=5,AG49&gt;=10)),6,0)),"no method")))))))</f>
        <v>0</v>
      </c>
      <c r="T49" s="25">
        <f>IF(Parameters!$D$24 = 1, MAX(AA49, AH49),
IF(Parameters!$D$25 = 1, AVERAGE(AA49,AH49),
IF(Parameters!$D$26 = 1, IFERROR(GEOMEAN(AA49, AH49), 0),
IF(Parameters!$D$27, IF(AND(AA49=10,AH49=10),10,0),
IF(Parameters!$D$28, IF(AND(AA49&gt;=7,AH49&gt;=7),10,0),
IF(Parameters!$D$29, IF(AND(AA49&gt;=7,AH49&gt;=7), 10, IF(OR(AND(AA49&gt;=7,AH49&gt;=5),AND(AA49&gt;=5,AH49&gt;=7)),6,0)),
IF(Parameters!$D$30, IF(AND(AA49&gt;=10,AH49&gt;=10), 10, IF(OR(AND(AA49&gt;=10,AH49&gt;=5),AND(AA49&gt;=5,AH49&gt;=10)),6,0)),"no method")))))))</f>
        <v>0</v>
      </c>
      <c r="U49" s="25">
        <f>IF(Parameters!$D$24 = 1, MAX(AB49, AI49),
IF(Parameters!$D$25 = 1, AVERAGE(AB49,AI49),
IF(Parameters!$D$26 = 1, IFERROR(GEOMEAN(AB49, AI49), 0),
IF(Parameters!$D$27, IF(AND(AB49=10,AI49=10),10,0),
IF(Parameters!$D$28, IF(AND(AB49&gt;=7,AI49&gt;=7),10,0),
IF(Parameters!$D$29, IF(AND(AB49&gt;=7,AI49&gt;=7), 10, IF(OR(AND(AB49&gt;=7,AI49&gt;=5),AND(AB49&gt;=5,AI49&gt;=7)),6,0)),
IF(Parameters!$D$30, IF(AND(AB49&gt;=10,AI49&gt;=10), 10, IF(OR(AND(AB49&gt;=10,AI49&gt;=5),AND(AB49&gt;=5,AI49&gt;=10)),6,0)),"no method")))))))</f>
        <v>1.469693845669906</v>
      </c>
      <c r="V49" s="25">
        <f>IF(Parameters!$D$24 = 1, MAX(AC49, AJ49),
IF(Parameters!$D$25 = 1, AVERAGE(AC49,AJ49),
IF(Parameters!$D$26 = 1, IFERROR(GEOMEAN(AC49, AJ49), 0),
IF(Parameters!$D$27, IF(AND(AC49=10,AJ49=10),10,0),
IF(Parameters!$D$28, IF(AND(AC49&gt;=7,AJ49&gt;=7),10,0),
IF(Parameters!$D$29, IF(AND(AC49&gt;=7,AJ49&gt;=7), 10, IF(OR(AND(AC49&gt;=7,AJ49&gt;=5),AND(AC49&gt;=5,AJ49&gt;=7)),6,0)),
IF(Parameters!$D$30, IF(AND(AC49&gt;=10,AJ49&gt;=10), 10, IF(OR(AND(AC49&gt;=10,AJ49&gt;=5),AND(AC49&gt;=5,AJ49&gt;=10)),6,0)),"no method")))))))</f>
        <v>0</v>
      </c>
      <c r="W49" s="25">
        <f>IF(Parameters!$D$24 = 1, MAX(AD49, AK49),
IF(Parameters!$D$25 = 1, AVERAGE(AD49,AK49),
IF(Parameters!$D$26 = 1, IFERROR(GEOMEAN(AD49, AK49), 0),
IF(Parameters!$D$27, IF(AND(AD49=10,AK49=10),10,0),
IF(Parameters!$D$28, IF(AND(AD49&gt;=7,AK49&gt;=7),10,0),
IF(Parameters!$D$29, IF(AND(AD49&gt;=7,AK49&gt;=7), 10, IF(OR(AND(AD49&gt;=7,AK49&gt;=5),AND(AD49&gt;=5,AK49&gt;=7)),6,0)),
IF(Parameters!$D$30, IF(AND(AD49&gt;=10,AK49&gt;=10), 10, IF(OR(AND(AD49&gt;=10,AK49&gt;=5),AND(AD49&gt;=5,AK49&gt;=10)),6,0)),"no method")))))))</f>
        <v>0</v>
      </c>
      <c r="X49" s="51"/>
      <c r="Y49" s="25">
        <f>IFERROR(Health!F49,NA())</f>
        <v>0.79999999999999905</v>
      </c>
      <c r="Z49" s="25">
        <f>IFERROR(Food!F49,NA())</f>
        <v>0</v>
      </c>
      <c r="AA49" s="26">
        <f>IFERROR(Macro!F49,NA())</f>
        <v>1.0743801652892599</v>
      </c>
      <c r="AB49" s="25">
        <f>IFERROR(Socioeconomic!F49,NA())</f>
        <v>0.57142857142857095</v>
      </c>
      <c r="AC49" s="25">
        <f>IFERROR('Natural Hazard'!F49,NA())</f>
        <v>2.5</v>
      </c>
      <c r="AD49" s="25">
        <f>IFERROR(Conflict!F49,NA())</f>
        <v>0</v>
      </c>
      <c r="AE49" s="51"/>
      <c r="AF49" s="25">
        <f>IFERROR(Health!G49,NA())</f>
        <v>9.8800399999999993</v>
      </c>
      <c r="AG49" s="25" t="e">
        <f>IFERROR(Food!G49,NA())</f>
        <v>#N/A</v>
      </c>
      <c r="AH49" s="25">
        <f>IFERROR(Macro!G49,NA())</f>
        <v>0</v>
      </c>
      <c r="AI49" s="25">
        <f>IFERROR(Socioeconomic!G49,NA())</f>
        <v>3.78</v>
      </c>
      <c r="AJ49" s="25">
        <f>IFERROR('Natural Hazard'!G49,NA())</f>
        <v>0</v>
      </c>
      <c r="AK49" s="25">
        <f>IFERROR(Conflict!G49,NA())</f>
        <v>0</v>
      </c>
      <c r="AL49" s="50"/>
      <c r="AM49" s="27">
        <f>'Data Reliability'!H49</f>
        <v>0</v>
      </c>
      <c r="AN49" s="27">
        <f>'Data Reliability'!I49</f>
        <v>0.4</v>
      </c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</row>
    <row r="50" spans="1:53" x14ac:dyDescent="0.2">
      <c r="A50" s="63">
        <v>45</v>
      </c>
      <c r="B50" s="20" t="s">
        <v>95</v>
      </c>
      <c r="C50" s="20" t="s">
        <v>96</v>
      </c>
      <c r="D50" s="20" t="s">
        <v>554</v>
      </c>
      <c r="E50" s="20" t="s">
        <v>549</v>
      </c>
      <c r="F50" s="50"/>
      <c r="G50" s="22" cm="1">
        <f t="array" ref="G50">IF(Parameters!$D$34, SUM(IF(ISNUMBER(R50:W50),(IF(R50:W50&gt;=Parameters!$D$40,1,"")),""))+0.5*(SUM(IF(ISNUMBER(R50:W50),(IF(R50:W50&gt;=Parameters!$D$41,1,"")),""))-SUM(IF(ISNUMBER(R50:W50),(IF(R50:W50&gt;=Parameters!$D$40,1,"")),""))),0) +
   IF(Parameters!$D$35,SUM(IF(ISNUMBER(R50:W50),(IF(R50:W50&gt;=Parameters!$D$44,1,"")),"")),0) +
   IF(Parameters!$D$36,AVERAGE(IF(ISNUMBER(R50:W50),R50:W50)),0) +
   IF(Parameters!$D$37,IF(OR(IF(ISNUMBER(R50:W50),R50:W50)=0),0,GEOMEAN(IF(ISNUMBER(R50:W50),R50:W50))),0)</f>
        <v>1.5</v>
      </c>
      <c r="H50" s="23">
        <f t="shared" si="3"/>
        <v>1.5</v>
      </c>
      <c r="I50" s="241" t="str" cm="1">
        <f t="array" ref="I50">_xlfn.IFS('Data Reliability'!D50 &gt;= 0.666, "!!", AND('Data Reliability'!D50 &lt; 0.666,  'Data Reliability'!D50  &gt;= 0.333), "!", 'Data Reliability'!D50 &lt; 0.333, "")</f>
        <v/>
      </c>
      <c r="J50" s="22" cm="1">
        <f t="array" ref="J50">IF(Parameters!$D$34, SUM(IF(ISNUMBER(Y50:AD50),(IF(Y50:AD50&gt;=Parameters!$D$44,1,"")),""))+0.5*(SUM(IF(ISNUMBER(Y50:AD50),(IF(Y50:AD50&gt;=Parameters!$D$45,1,"")),""))-SUM(IF(ISNUMBER(Y50:AD50),(IF(Y50:AD50&gt;=Parameters!$D$44,1,"")),""))),0) +
   IF(Parameters!$D$35,SUM(IF(ISNUMBER(Y50:AD50),(IF(Y50:AD50&gt;=Parameters!$D$44,1,"")),"")),0) +
   IF(Parameters!$D$36,AVERAGE(IF(ISNUMBER(Y50:AD50),Y50:AD50)),0) +
   IF(Parameters!$D$37,IF(OR(IF(ISNUMBER(Y50:AD50),Y50:AD50)=0),0,GEOMEAN(IF(ISNUMBER(Y50:AD50),Y50:AD50))),0)</f>
        <v>2.5</v>
      </c>
      <c r="K50" s="23">
        <f t="shared" si="1"/>
        <v>2.5</v>
      </c>
      <c r="L50" s="241" t="str" cm="1">
        <f t="array" ref="L50">_xlfn.IFS('Data Reliability'!H50 &gt;= 0.666, "!!", AND('Data Reliability'!H50 &lt; 0.666,  'Data Reliability'!H50  &gt;= 0.333), "!", 'Data Reliability'!H50 &lt; 0.333, "")</f>
        <v/>
      </c>
      <c r="M50" s="21" cm="1">
        <f t="array" ref="M50">IF(Parameters!$D$34, SUM(IF(ISNUMBER(AF50:AK50),(IF(AF50:AK50&gt;=Parameters!$D$44,1,"")),""))+0.5*(SUM(IF(ISNUMBER(AF50:AK50),(IF(AF50:AK50&gt;=Parameters!$D$45,1,"")),""))-SUM(IF(ISNUMBER(AF50:AK50),(IF(AF50:AK50&gt;=Parameters!$D$44,1,"")),""))),0) +
   IF(Parameters!$D$35,SUM(IF(ISNUMBER(AF50:AK50),(IF(AF50:AK50&gt;=Parameters!$D$44,1,"")),"")),0) +
   IF(Parameters!$D$36,AVERAGE(IF(ISNUMBER(AF50:AK50),AF50:AK50)),0) +
   IF(Parameters!$D$37,IF(OR(IF(ISNUMBER(AF50:AK50),AF50:AK50)=0),0,GEOMEAN(IF(ISNUMBER(AF50:AK50),AF50:AK50))),0)</f>
        <v>1</v>
      </c>
      <c r="N50" s="23">
        <f t="shared" si="2"/>
        <v>1</v>
      </c>
      <c r="O50" s="241" t="str" cm="1">
        <f t="array" ref="O50">_xlfn.IFS('Data Reliability'!I50&gt;= 0.666, "!!", AND('Data Reliability'!I50 &lt; 0.666,  'Data Reliability'!I50 &gt;= 0.333), "!", 'Data Reliability'!I50 &lt; 0.333, "")</f>
        <v>!</v>
      </c>
      <c r="P50" s="24"/>
      <c r="Q50" s="50"/>
      <c r="R50" s="25">
        <f>IF(Parameters!$D$24 = 1, MAX(Y50, AF50),
IF(Parameters!$D$25 = 1, AVERAGE(Y50,AF50),
IF(Parameters!$D$26 = 1, IFERROR(GEOMEAN(Y50, AF50), 0),
IF(Parameters!$D$27, IF(AND(Y50=10,AF50=10),10,0),
IF(Parameters!$D$28, IF(AND(Y50&gt;=7,AF50&gt;=7),10,0),
IF(Parameters!$D$29, IF(AND(Y50&gt;=7,AF50&gt;=7), 10, IF(OR(AND(Y50&gt;=7,AF50&gt;=5),AND(Y50&gt;=5,AF50&gt;=7)),6,0)),
IF(Parameters!$D$30, IF(AND(Y50&gt;=10,AF50&gt;=10), 10, IF(OR(AND(Y50&gt;=10,AF50&gt;=5),AND(Y50&gt;=5,AF50&gt;=10)),6,0)),"no method")))))))</f>
        <v>9.674709297958259</v>
      </c>
      <c r="S50" s="25">
        <f>IF(Parameters!$D$24 = 1, MAX(Z50, AG50),
IF(Parameters!$D$25 = 1, AVERAGE(Z50,AG50),
IF(Parameters!$D$26 = 1, IFERROR(GEOMEAN(Z50, AG50), 0),
IF(Parameters!$D$27, IF(AND(Z50=10,AG50=10),10,0),
IF(Parameters!$D$28, IF(AND(Z50&gt;=7,AG50&gt;=7),10,0),
IF(Parameters!$D$29, IF(AND(Z50&gt;=7,AG50&gt;=7), 10, IF(OR(AND(Z50&gt;=7,AG50&gt;=5),AND(Z50&gt;=5,AG50&gt;=7)),6,0)),
IF(Parameters!$D$30, IF(AND(Z50&gt;=10,AG50&gt;=10), 10, IF(OR(AND(Z50&gt;=10,AG50&gt;=5),AND(Z50&gt;=5,AG50&gt;=10)),6,0)),"no method")))))))</f>
        <v>0</v>
      </c>
      <c r="T50" s="25">
        <f>IF(Parameters!$D$24 = 1, MAX(AA50, AH50),
IF(Parameters!$D$25 = 1, AVERAGE(AA50,AH50),
IF(Parameters!$D$26 = 1, IFERROR(GEOMEAN(AA50, AH50), 0),
IF(Parameters!$D$27, IF(AND(AA50=10,AH50=10),10,0),
IF(Parameters!$D$28, IF(AND(AA50&gt;=7,AH50&gt;=7),10,0),
IF(Parameters!$D$29, IF(AND(AA50&gt;=7,AH50&gt;=7), 10, IF(OR(AND(AA50&gt;=7,AH50&gt;=5),AND(AA50&gt;=5,AH50&gt;=7)),6,0)),
IF(Parameters!$D$30, IF(AND(AA50&gt;=10,AH50&gt;=10), 10, IF(OR(AND(AA50&gt;=10,AH50&gt;=5),AND(AA50&gt;=5,AH50&gt;=10)),6,0)),"no method")))))))</f>
        <v>5.0482272182006112</v>
      </c>
      <c r="U50" s="25">
        <f>IF(Parameters!$D$24 = 1, MAX(AB50, AI50),
IF(Parameters!$D$25 = 1, AVERAGE(AB50,AI50),
IF(Parameters!$D$26 = 1, IFERROR(GEOMEAN(AB50, AI50), 0),
IF(Parameters!$D$27, IF(AND(AB50=10,AI50=10),10,0),
IF(Parameters!$D$28, IF(AND(AB50&gt;=7,AI50&gt;=7),10,0),
IF(Parameters!$D$29, IF(AND(AB50&gt;=7,AI50&gt;=7), 10, IF(OR(AND(AB50&gt;=7,AI50&gt;=5),AND(AB50&gt;=5,AI50&gt;=7)),6,0)),
IF(Parameters!$D$30, IF(AND(AB50&gt;=10,AI50&gt;=10), 10, IF(OR(AND(AB50&gt;=10,AI50&gt;=5),AND(AB50&gt;=5,AI50&gt;=10)),6,0)),"no method")))))))</f>
        <v>4.8453461475755688</v>
      </c>
      <c r="V50" s="25">
        <f>IF(Parameters!$D$24 = 1, MAX(AC50, AJ50),
IF(Parameters!$D$25 = 1, AVERAGE(AC50,AJ50),
IF(Parameters!$D$26 = 1, IFERROR(GEOMEAN(AC50, AJ50), 0),
IF(Parameters!$D$27, IF(AND(AC50=10,AJ50=10),10,0),
IF(Parameters!$D$28, IF(AND(AC50&gt;=7,AJ50&gt;=7),10,0),
IF(Parameters!$D$29, IF(AND(AC50&gt;=7,AJ50&gt;=7), 10, IF(OR(AND(AC50&gt;=7,AJ50&gt;=5),AND(AC50&gt;=5,AJ50&gt;=7)),6,0)),
IF(Parameters!$D$30, IF(AND(AC50&gt;=10,AJ50&gt;=10), 10, IF(OR(AND(AC50&gt;=10,AJ50&gt;=5),AND(AC50&gt;=5,AJ50&gt;=10)),6,0)),"no method")))))))</f>
        <v>4.6904157598234288</v>
      </c>
      <c r="W50" s="25">
        <f>IF(Parameters!$D$24 = 1, MAX(AD50, AK50),
IF(Parameters!$D$25 = 1, AVERAGE(AD50,AK50),
IF(Parameters!$D$26 = 1, IFERROR(GEOMEAN(AD50, AK50), 0),
IF(Parameters!$D$27, IF(AND(AD50=10,AK50=10),10,0),
IF(Parameters!$D$28, IF(AND(AD50&gt;=7,AK50&gt;=7),10,0),
IF(Parameters!$D$29, IF(AND(AD50&gt;=7,AK50&gt;=7), 10, IF(OR(AND(AD50&gt;=7,AK50&gt;=5),AND(AD50&gt;=5,AK50&gt;=7)),6,0)),
IF(Parameters!$D$30, IF(AND(AD50&gt;=10,AK50&gt;=10), 10, IF(OR(AND(AD50&gt;=10,AK50&gt;=5),AND(AD50&gt;=5,AK50&gt;=10)),6,0)),"no method")))))))</f>
        <v>0</v>
      </c>
      <c r="X50" s="51"/>
      <c r="Y50" s="25">
        <f>IFERROR(Health!F50,NA())</f>
        <v>9.36</v>
      </c>
      <c r="Z50" s="25">
        <f>IFERROR(Food!F50,NA())</f>
        <v>8.2535885167464098</v>
      </c>
      <c r="AA50" s="26">
        <f>IFERROR(Macro!F50,NA())</f>
        <v>7.0082644628099198</v>
      </c>
      <c r="AB50" s="25">
        <f>IFERROR(Socioeconomic!F50,NA())</f>
        <v>8.2857142857142794</v>
      </c>
      <c r="AC50" s="25">
        <f>IFERROR('Natural Hazard'!F50,NA())</f>
        <v>7.3333333333333304</v>
      </c>
      <c r="AD50" s="25">
        <f>IFERROR(Conflict!F50,NA())</f>
        <v>0</v>
      </c>
      <c r="AE50" s="51"/>
      <c r="AF50" s="25">
        <f>IFERROR(Health!G50,NA())</f>
        <v>10</v>
      </c>
      <c r="AG50" s="25" t="e">
        <f>IFERROR(Food!G50,NA())</f>
        <v>#N/A</v>
      </c>
      <c r="AH50" s="25">
        <f>IFERROR(Macro!G50,NA())</f>
        <v>3.63636363636363</v>
      </c>
      <c r="AI50" s="25">
        <f>IFERROR(Socioeconomic!G50,NA())</f>
        <v>2.8334768108409998</v>
      </c>
      <c r="AJ50" s="25">
        <f>IFERROR('Natural Hazard'!G50,NA())</f>
        <v>3</v>
      </c>
      <c r="AK50" s="25">
        <f>IFERROR(Conflict!G50,NA())</f>
        <v>0</v>
      </c>
      <c r="AL50" s="50"/>
      <c r="AM50" s="27">
        <f>'Data Reliability'!H50</f>
        <v>0</v>
      </c>
      <c r="AN50" s="27">
        <f>'Data Reliability'!I50</f>
        <v>0.4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</row>
    <row r="51" spans="1:53" x14ac:dyDescent="0.2">
      <c r="A51" s="63">
        <v>46</v>
      </c>
      <c r="B51" s="20" t="s">
        <v>97</v>
      </c>
      <c r="C51" s="20" t="s">
        <v>98</v>
      </c>
      <c r="D51" s="20" t="s">
        <v>555</v>
      </c>
      <c r="E51" s="20" t="s">
        <v>558</v>
      </c>
      <c r="F51" s="50"/>
      <c r="G51" s="22" cm="1">
        <f t="array" ref="G51">IF(Parameters!$D$34, SUM(IF(ISNUMBER(R51:W51),(IF(R51:W51&gt;=Parameters!$D$40,1,"")),""))+0.5*(SUM(IF(ISNUMBER(R51:W51),(IF(R51:W51&gt;=Parameters!$D$41,1,"")),""))-SUM(IF(ISNUMBER(R51:W51),(IF(R51:W51&gt;=Parameters!$D$40,1,"")),""))),0) +
   IF(Parameters!$D$35,SUM(IF(ISNUMBER(R51:W51),(IF(R51:W51&gt;=Parameters!$D$44,1,"")),"")),0) +
   IF(Parameters!$D$36,AVERAGE(IF(ISNUMBER(R51:W51),R51:W51)),0) +
   IF(Parameters!$D$37,IF(OR(IF(ISNUMBER(R51:W51),R51:W51)=0),0,GEOMEAN(IF(ISNUMBER(R51:W51),R51:W51))),0)</f>
        <v>1</v>
      </c>
      <c r="H51" s="23">
        <f t="shared" si="3"/>
        <v>1</v>
      </c>
      <c r="I51" s="241" t="str" cm="1">
        <f t="array" ref="I51">_xlfn.IFS('Data Reliability'!D51 &gt;= 0.666, "!!", AND('Data Reliability'!D51 &lt; 0.666,  'Data Reliability'!D51  &gt;= 0.333), "!", 'Data Reliability'!D51 &lt; 0.333, "")</f>
        <v/>
      </c>
      <c r="J51" s="22" cm="1">
        <f t="array" ref="J51">IF(Parameters!$D$34, SUM(IF(ISNUMBER(Y51:AD51),(IF(Y51:AD51&gt;=Parameters!$D$44,1,"")),""))+0.5*(SUM(IF(ISNUMBER(Y51:AD51),(IF(Y51:AD51&gt;=Parameters!$D$45,1,"")),""))-SUM(IF(ISNUMBER(Y51:AD51),(IF(Y51:AD51&gt;=Parameters!$D$44,1,"")),""))),0) +
   IF(Parameters!$D$35,SUM(IF(ISNUMBER(Y51:AD51),(IF(Y51:AD51&gt;=Parameters!$D$44,1,"")),"")),0) +
   IF(Parameters!$D$36,AVERAGE(IF(ISNUMBER(Y51:AD51),Y51:AD51)),0) +
   IF(Parameters!$D$37,IF(OR(IF(ISNUMBER(Y51:AD51),Y51:AD51)=0),0,GEOMEAN(IF(ISNUMBER(Y51:AD51),Y51:AD51))),0)</f>
        <v>0.5</v>
      </c>
      <c r="K51" s="23">
        <f t="shared" si="1"/>
        <v>0.5</v>
      </c>
      <c r="L51" s="241" t="str" cm="1">
        <f t="array" ref="L51">_xlfn.IFS('Data Reliability'!H51 &gt;= 0.666, "!!", AND('Data Reliability'!H51 &lt; 0.666,  'Data Reliability'!H51  &gt;= 0.333), "!", 'Data Reliability'!H51 &lt; 0.333, "")</f>
        <v/>
      </c>
      <c r="M51" s="21" cm="1">
        <f t="array" ref="M51">IF(Parameters!$D$34, SUM(IF(ISNUMBER(AF51:AK51),(IF(AF51:AK51&gt;=Parameters!$D$44,1,"")),""))+0.5*(SUM(IF(ISNUMBER(AF51:AK51),(IF(AF51:AK51&gt;=Parameters!$D$45,1,"")),""))-SUM(IF(ISNUMBER(AF51:AK51),(IF(AF51:AK51&gt;=Parameters!$D$44,1,"")),""))),0) +
   IF(Parameters!$D$35,SUM(IF(ISNUMBER(AF51:AK51),(IF(AF51:AK51&gt;=Parameters!$D$44,1,"")),"")),0) +
   IF(Parameters!$D$36,AVERAGE(IF(ISNUMBER(AF51:AK51),AF51:AK51)),0) +
   IF(Parameters!$D$37,IF(OR(IF(ISNUMBER(AF51:AK51),AF51:AK51)=0),0,GEOMEAN(IF(ISNUMBER(AF51:AK51),AF51:AK51))),0)</f>
        <v>0</v>
      </c>
      <c r="N51" s="23">
        <f t="shared" si="2"/>
        <v>0</v>
      </c>
      <c r="O51" s="241" t="str" cm="1">
        <f t="array" ref="O51">_xlfn.IFS('Data Reliability'!I51&gt;= 0.666, "!!", AND('Data Reliability'!I51 &lt; 0.666,  'Data Reliability'!I51 &gt;= 0.333), "!", 'Data Reliability'!I51 &lt; 0.333, "")</f>
        <v>!</v>
      </c>
      <c r="P51" s="24"/>
      <c r="Q51" s="50"/>
      <c r="R51" s="25">
        <f>IF(Parameters!$D$24 = 1, MAX(Y51, AF51),
IF(Parameters!$D$25 = 1, AVERAGE(Y51,AF51),
IF(Parameters!$D$26 = 1, IFERROR(GEOMEAN(Y51, AF51), 0),
IF(Parameters!$D$27, IF(AND(Y51=10,AF51=10),10,0),
IF(Parameters!$D$28, IF(AND(Y51&gt;=7,AF51&gt;=7),10,0),
IF(Parameters!$D$29, IF(AND(Y51&gt;=7,AF51&gt;=7), 10, IF(OR(AND(Y51&gt;=7,AF51&gt;=5),AND(Y51&gt;=5,AF51&gt;=7)),6,0)),
IF(Parameters!$D$30, IF(AND(Y51&gt;=10,AF51&gt;=10), 10, IF(OR(AND(Y51&gt;=10,AF51&gt;=5),AND(Y51&gt;=5,AF51&gt;=10)),6,0)),"no method")))))))</f>
        <v>7.1629388038494604</v>
      </c>
      <c r="S51" s="25">
        <f>IF(Parameters!$D$24 = 1, MAX(Z51, AG51),
IF(Parameters!$D$25 = 1, AVERAGE(Z51,AG51),
IF(Parameters!$D$26 = 1, IFERROR(GEOMEAN(Z51, AG51), 0),
IF(Parameters!$D$27, IF(AND(Z51=10,AG51=10),10,0),
IF(Parameters!$D$28, IF(AND(Z51&gt;=7,AG51&gt;=7),10,0),
IF(Parameters!$D$29, IF(AND(Z51&gt;=7,AG51&gt;=7), 10, IF(OR(AND(Z51&gt;=7,AG51&gt;=5),AND(Z51&gt;=5,AG51&gt;=7)),6,0)),
IF(Parameters!$D$30, IF(AND(Z51&gt;=10,AG51&gt;=10), 10, IF(OR(AND(Z51&gt;=10,AG51&gt;=5),AND(Z51&gt;=5,AG51&gt;=10)),6,0)),"no method")))))))</f>
        <v>0</v>
      </c>
      <c r="T51" s="25">
        <f>IF(Parameters!$D$24 = 1, MAX(AA51, AH51),
IF(Parameters!$D$25 = 1, AVERAGE(AA51,AH51),
IF(Parameters!$D$26 = 1, IFERROR(GEOMEAN(AA51, AH51), 0),
IF(Parameters!$D$27, IF(AND(AA51=10,AH51=10),10,0),
IF(Parameters!$D$28, IF(AND(AA51&gt;=7,AH51&gt;=7),10,0),
IF(Parameters!$D$29, IF(AND(AA51&gt;=7,AH51&gt;=7), 10, IF(OR(AND(AA51&gt;=7,AH51&gt;=5),AND(AA51&gt;=5,AH51&gt;=7)),6,0)),
IF(Parameters!$D$30, IF(AND(AA51&gt;=10,AH51&gt;=10), 10, IF(OR(AND(AA51&gt;=10,AH51&gt;=5),AND(AA51&gt;=5,AH51&gt;=10)),6,0)),"no method")))))))</f>
        <v>0</v>
      </c>
      <c r="U51" s="25">
        <f>IF(Parameters!$D$24 = 1, MAX(AB51, AI51),
IF(Parameters!$D$25 = 1, AVERAGE(AB51,AI51),
IF(Parameters!$D$26 = 1, IFERROR(GEOMEAN(AB51, AI51), 0),
IF(Parameters!$D$27, IF(AND(AB51=10,AI51=10),10,0),
IF(Parameters!$D$28, IF(AND(AB51&gt;=7,AI51&gt;=7),10,0),
IF(Parameters!$D$29, IF(AND(AB51&gt;=7,AI51&gt;=7), 10, IF(OR(AND(AB51&gt;=7,AI51&gt;=5),AND(AB51&gt;=5,AI51&gt;=7)),6,0)),
IF(Parameters!$D$30, IF(AND(AB51&gt;=10,AI51&gt;=10), 10, IF(OR(AND(AB51&gt;=10,AI51&gt;=5),AND(AB51&gt;=5,AI51&gt;=10)),6,0)),"no method")))))))</f>
        <v>0</v>
      </c>
      <c r="V51" s="25">
        <f>IF(Parameters!$D$24 = 1, MAX(AC51, AJ51),
IF(Parameters!$D$25 = 1, AVERAGE(AC51,AJ51),
IF(Parameters!$D$26 = 1, IFERROR(GEOMEAN(AC51, AJ51), 0),
IF(Parameters!$D$27, IF(AND(AC51=10,AJ51=10),10,0),
IF(Parameters!$D$28, IF(AND(AC51&gt;=7,AJ51&gt;=7),10,0),
IF(Parameters!$D$29, IF(AND(AC51&gt;=7,AJ51&gt;=7), 10, IF(OR(AND(AC51&gt;=7,AJ51&gt;=5),AND(AC51&gt;=5,AJ51&gt;=7)),6,0)),
IF(Parameters!$D$30, IF(AND(AC51&gt;=10,AJ51&gt;=10), 10, IF(OR(AND(AC51&gt;=10,AJ51&gt;=5),AND(AC51&gt;=5,AJ51&gt;=10)),6,0)),"no method")))))))</f>
        <v>0</v>
      </c>
      <c r="W51" s="25">
        <f>IF(Parameters!$D$24 = 1, MAX(AD51, AK51),
IF(Parameters!$D$25 = 1, AVERAGE(AD51,AK51),
IF(Parameters!$D$26 = 1, IFERROR(GEOMEAN(AD51, AK51), 0),
IF(Parameters!$D$27, IF(AND(AD51=10,AK51=10),10,0),
IF(Parameters!$D$28, IF(AND(AD51&gt;=7,AK51&gt;=7),10,0),
IF(Parameters!$D$29, IF(AND(AD51&gt;=7,AK51&gt;=7), 10, IF(OR(AND(AD51&gt;=7,AK51&gt;=5),AND(AD51&gt;=5,AK51&gt;=7)),6,0)),
IF(Parameters!$D$30, IF(AND(AD51&gt;=10,AK51&gt;=10), 10, IF(OR(AND(AD51&gt;=10,AK51&gt;=5),AND(AD51&gt;=5,AK51&gt;=10)),6,0)),"no method")))))))</f>
        <v>0</v>
      </c>
      <c r="X51" s="51"/>
      <c r="Y51" s="25">
        <f>IFERROR(Health!F51,NA())</f>
        <v>9.1999999999999993</v>
      </c>
      <c r="Z51" s="25">
        <f>IFERROR(Food!F51,NA())</f>
        <v>5.5023923444975997</v>
      </c>
      <c r="AA51" s="26" t="e">
        <f>IFERROR(Macro!F51,NA())</f>
        <v>#N/A</v>
      </c>
      <c r="AB51" s="25">
        <f>IFERROR(Socioeconomic!F51,NA())</f>
        <v>4.71428571428571</v>
      </c>
      <c r="AC51" s="25">
        <f>IFERROR('Natural Hazard'!F51,NA())</f>
        <v>6.5</v>
      </c>
      <c r="AD51" s="25">
        <f>IFERROR(Conflict!F51,NA())</f>
        <v>0</v>
      </c>
      <c r="AE51" s="51"/>
      <c r="AF51" s="25">
        <f>IFERROR(Health!G51,NA())</f>
        <v>5.5769230769230802</v>
      </c>
      <c r="AG51" s="25" t="e">
        <f>IFERROR(Food!G51,NA())</f>
        <v>#N/A</v>
      </c>
      <c r="AH51" s="25" t="e">
        <f>IFERROR(Macro!G51,NA())</f>
        <v>#N/A</v>
      </c>
      <c r="AI51" s="25">
        <f>IFERROR(Socioeconomic!G51,NA())</f>
        <v>0</v>
      </c>
      <c r="AJ51" s="25">
        <f>IFERROR('Natural Hazard'!G51,NA())</f>
        <v>0</v>
      </c>
      <c r="AK51" s="25">
        <f>IFERROR(Conflict!G51,NA())</f>
        <v>0</v>
      </c>
      <c r="AL51" s="50"/>
      <c r="AM51" s="27">
        <f>'Data Reliability'!H51</f>
        <v>0</v>
      </c>
      <c r="AN51" s="27">
        <f>'Data Reliability'!I51</f>
        <v>0.6</v>
      </c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</row>
    <row r="52" spans="1:53" x14ac:dyDescent="0.2">
      <c r="A52" s="63">
        <v>47</v>
      </c>
      <c r="B52" s="20" t="s">
        <v>99</v>
      </c>
      <c r="C52" s="20" t="s">
        <v>100</v>
      </c>
      <c r="D52" s="20" t="s">
        <v>553</v>
      </c>
      <c r="E52" s="20" t="s">
        <v>3</v>
      </c>
      <c r="F52" s="50"/>
      <c r="G52" s="22" cm="1">
        <f t="array" ref="G52">IF(Parameters!$D$34, SUM(IF(ISNUMBER(R52:W52),(IF(R52:W52&gt;=Parameters!$D$40,1,"")),""))+0.5*(SUM(IF(ISNUMBER(R52:W52),(IF(R52:W52&gt;=Parameters!$D$41,1,"")),""))-SUM(IF(ISNUMBER(R52:W52),(IF(R52:W52&gt;=Parameters!$D$40,1,"")),""))),0) +
   IF(Parameters!$D$35,SUM(IF(ISNUMBER(R52:W52),(IF(R52:W52&gt;=Parameters!$D$44,1,"")),"")),0) +
   IF(Parameters!$D$36,AVERAGE(IF(ISNUMBER(R52:W52),R52:W52)),0) +
   IF(Parameters!$D$37,IF(OR(IF(ISNUMBER(R52:W52),R52:W52)=0),0,GEOMEAN(IF(ISNUMBER(R52:W52),R52:W52))),0)</f>
        <v>0</v>
      </c>
      <c r="H52" s="23">
        <f t="shared" si="3"/>
        <v>0</v>
      </c>
      <c r="I52" s="241" t="str" cm="1">
        <f t="array" ref="I52">_xlfn.IFS('Data Reliability'!D52 &gt;= 0.666, "!!", AND('Data Reliability'!D52 &lt; 0.666,  'Data Reliability'!D52  &gt;= 0.333), "!", 'Data Reliability'!D52 &lt; 0.333, "")</f>
        <v/>
      </c>
      <c r="J52" s="22" cm="1">
        <f t="array" ref="J52">IF(Parameters!$D$34, SUM(IF(ISNUMBER(Y52:AD52),(IF(Y52:AD52&gt;=Parameters!$D$44,1,"")),""))+0.5*(SUM(IF(ISNUMBER(Y52:AD52),(IF(Y52:AD52&gt;=Parameters!$D$45,1,"")),""))-SUM(IF(ISNUMBER(Y52:AD52),(IF(Y52:AD52&gt;=Parameters!$D$44,1,"")),""))),0) +
   IF(Parameters!$D$35,SUM(IF(ISNUMBER(Y52:AD52),(IF(Y52:AD52&gt;=Parameters!$D$44,1,"")),"")),0) +
   IF(Parameters!$D$36,AVERAGE(IF(ISNUMBER(Y52:AD52),Y52:AD52)),0) +
   IF(Parameters!$D$37,IF(OR(IF(ISNUMBER(Y52:AD52),Y52:AD52)=0),0,GEOMEAN(IF(ISNUMBER(Y52:AD52),Y52:AD52))),0)</f>
        <v>0</v>
      </c>
      <c r="K52" s="23">
        <f t="shared" si="1"/>
        <v>0</v>
      </c>
      <c r="L52" s="241" t="str" cm="1">
        <f t="array" ref="L52">_xlfn.IFS('Data Reliability'!H52 &gt;= 0.666, "!!", AND('Data Reliability'!H52 &lt; 0.666,  'Data Reliability'!H52  &gt;= 0.333), "!", 'Data Reliability'!H52 &lt; 0.333, "")</f>
        <v/>
      </c>
      <c r="M52" s="21" cm="1">
        <f t="array" ref="M52">IF(Parameters!$D$34, SUM(IF(ISNUMBER(AF52:AK52),(IF(AF52:AK52&gt;=Parameters!$D$44,1,"")),""))+0.5*(SUM(IF(ISNUMBER(AF52:AK52),(IF(AF52:AK52&gt;=Parameters!$D$45,1,"")),""))-SUM(IF(ISNUMBER(AF52:AK52),(IF(AF52:AK52&gt;=Parameters!$D$44,1,"")),""))),0) +
   IF(Parameters!$D$35,SUM(IF(ISNUMBER(AF52:AK52),(IF(AF52:AK52&gt;=Parameters!$D$44,1,"")),"")),0) +
   IF(Parameters!$D$36,AVERAGE(IF(ISNUMBER(AF52:AK52),AF52:AK52)),0) +
   IF(Parameters!$D$37,IF(OR(IF(ISNUMBER(AF52:AK52),AF52:AK52)=0),0,GEOMEAN(IF(ISNUMBER(AF52:AK52),AF52:AK52))),0)</f>
        <v>0</v>
      </c>
      <c r="N52" s="23">
        <f t="shared" si="2"/>
        <v>0</v>
      </c>
      <c r="O52" s="241" t="str" cm="1">
        <f t="array" ref="O52">_xlfn.IFS('Data Reliability'!I52&gt;= 0.666, "!!", AND('Data Reliability'!I52 &lt; 0.666,  'Data Reliability'!I52 &gt;= 0.333), "!", 'Data Reliability'!I52 &lt; 0.333, "")</f>
        <v>!</v>
      </c>
      <c r="P52" s="24"/>
      <c r="Q52" s="50"/>
      <c r="R52" s="25">
        <f>IF(Parameters!$D$24 = 1, MAX(Y52, AF52),
IF(Parameters!$D$25 = 1, AVERAGE(Y52,AF52),
IF(Parameters!$D$26 = 1, IFERROR(GEOMEAN(Y52, AF52), 0),
IF(Parameters!$D$27, IF(AND(Y52=10,AF52=10),10,0),
IF(Parameters!$D$28, IF(AND(Y52&gt;=7,AF52&gt;=7),10,0),
IF(Parameters!$D$29, IF(AND(Y52&gt;=7,AF52&gt;=7), 10, IF(OR(AND(Y52&gt;=7,AF52&gt;=5),AND(Y52&gt;=5,AF52&gt;=7)),6,0)),
IF(Parameters!$D$30, IF(AND(Y52&gt;=10,AF52&gt;=10), 10, IF(OR(AND(Y52&gt;=10,AF52&gt;=5),AND(Y52&gt;=5,AF52&gt;=10)),6,0)),"no method")))))))</f>
        <v>1.0653731740568653</v>
      </c>
      <c r="S52" s="25">
        <f>IF(Parameters!$D$24 = 1, MAX(Z52, AG52),
IF(Parameters!$D$25 = 1, AVERAGE(Z52,AG52),
IF(Parameters!$D$26 = 1, IFERROR(GEOMEAN(Z52, AG52), 0),
IF(Parameters!$D$27, IF(AND(Z52=10,AG52=10),10,0),
IF(Parameters!$D$28, IF(AND(Z52&gt;=7,AG52&gt;=7),10,0),
IF(Parameters!$D$29, IF(AND(Z52&gt;=7,AG52&gt;=7), 10, IF(OR(AND(Z52&gt;=7,AG52&gt;=5),AND(Z52&gt;=5,AG52&gt;=7)),6,0)),
IF(Parameters!$D$30, IF(AND(Z52&gt;=10,AG52&gt;=10), 10, IF(OR(AND(Z52&gt;=10,AG52&gt;=5),AND(Z52&gt;=5,AG52&gt;=10)),6,0)),"no method")))))))</f>
        <v>0</v>
      </c>
      <c r="T52" s="25">
        <f>IF(Parameters!$D$24 = 1, MAX(AA52, AH52),
IF(Parameters!$D$25 = 1, AVERAGE(AA52,AH52),
IF(Parameters!$D$26 = 1, IFERROR(GEOMEAN(AA52, AH52), 0),
IF(Parameters!$D$27, IF(AND(AA52=10,AH52=10),10,0),
IF(Parameters!$D$28, IF(AND(AA52&gt;=7,AH52&gt;=7),10,0),
IF(Parameters!$D$29, IF(AND(AA52&gt;=7,AH52&gt;=7), 10, IF(OR(AND(AA52&gt;=7,AH52&gt;=5),AND(AA52&gt;=5,AH52&gt;=7)),6,0)),
IF(Parameters!$D$30, IF(AND(AA52&gt;=10,AH52&gt;=10), 10, IF(OR(AND(AA52&gt;=10,AH52&gt;=5),AND(AA52&gt;=5,AH52&gt;=10)),6,0)),"no method")))))))</f>
        <v>0.90078853510338142</v>
      </c>
      <c r="U52" s="25">
        <f>IF(Parameters!$D$24 = 1, MAX(AB52, AI52),
IF(Parameters!$D$25 = 1, AVERAGE(AB52,AI52),
IF(Parameters!$D$26 = 1, IFERROR(GEOMEAN(AB52, AI52), 0),
IF(Parameters!$D$27, IF(AND(AB52=10,AI52=10),10,0),
IF(Parameters!$D$28, IF(AND(AB52&gt;=7,AI52&gt;=7),10,0),
IF(Parameters!$D$29, IF(AND(AB52&gt;=7,AI52&gt;=7), 10, IF(OR(AND(AB52&gt;=7,AI52&gt;=5),AND(AB52&gt;=5,AI52&gt;=7)),6,0)),
IF(Parameters!$D$30, IF(AND(AB52&gt;=10,AI52&gt;=10), 10, IF(OR(AND(AB52&gt;=10,AI52&gt;=5),AND(AB52&gt;=5,AI52&gt;=10)),6,0)),"no method")))))))</f>
        <v>1.0501700542565209</v>
      </c>
      <c r="V52" s="25">
        <f>IF(Parameters!$D$24 = 1, MAX(AC52, AJ52),
IF(Parameters!$D$25 = 1, AVERAGE(AC52,AJ52),
IF(Parameters!$D$26 = 1, IFERROR(GEOMEAN(AC52, AJ52), 0),
IF(Parameters!$D$27, IF(AND(AC52=10,AJ52=10),10,0),
IF(Parameters!$D$28, IF(AND(AC52&gt;=7,AJ52&gt;=7),10,0),
IF(Parameters!$D$29, IF(AND(AC52&gt;=7,AJ52&gt;=7), 10, IF(OR(AND(AC52&gt;=7,AJ52&gt;=5),AND(AC52&gt;=5,AJ52&gt;=7)),6,0)),
IF(Parameters!$D$30, IF(AND(AC52&gt;=10,AJ52&gt;=10), 10, IF(OR(AND(AC52&gt;=10,AJ52&gt;=5),AND(AC52&gt;=5,AJ52&gt;=10)),6,0)),"no method")))))))</f>
        <v>0</v>
      </c>
      <c r="W52" s="25">
        <f>IF(Parameters!$D$24 = 1, MAX(AD52, AK52),
IF(Parameters!$D$25 = 1, AVERAGE(AD52,AK52),
IF(Parameters!$D$26 = 1, IFERROR(GEOMEAN(AD52, AK52), 0),
IF(Parameters!$D$27, IF(AND(AD52=10,AK52=10),10,0),
IF(Parameters!$D$28, IF(AND(AD52&gt;=7,AK52&gt;=7),10,0),
IF(Parameters!$D$29, IF(AND(AD52&gt;=7,AK52&gt;=7), 10, IF(OR(AND(AD52&gt;=7,AK52&gt;=5),AND(AD52&gt;=5,AK52&gt;=7)),6,0)),
IF(Parameters!$D$30, IF(AND(AD52&gt;=10,AK52&gt;=10), 10, IF(OR(AND(AD52&gt;=10,AK52&gt;=5),AND(AD52&gt;=5,AK52&gt;=10)),6,0)),"no method")))))))</f>
        <v>0</v>
      </c>
      <c r="X52" s="51"/>
      <c r="Y52" s="25">
        <f>IFERROR(Health!F52,NA())</f>
        <v>0.25</v>
      </c>
      <c r="Z52" s="25">
        <f>IFERROR(Food!F52,NA())</f>
        <v>0</v>
      </c>
      <c r="AA52" s="26">
        <f>IFERROR(Macro!F52,NA())</f>
        <v>0.14876033057851101</v>
      </c>
      <c r="AB52" s="25">
        <f>IFERROR(Socioeconomic!F52,NA())</f>
        <v>0.28571428571428598</v>
      </c>
      <c r="AC52" s="25">
        <f>IFERROR('Natural Hazard'!F52,NA())</f>
        <v>0.66666666666666796</v>
      </c>
      <c r="AD52" s="25">
        <f>IFERROR(Conflict!F52,NA())</f>
        <v>0</v>
      </c>
      <c r="AE52" s="51"/>
      <c r="AF52" s="25">
        <f>IFERROR(Health!G52,NA())</f>
        <v>4.5400799999999997</v>
      </c>
      <c r="AG52" s="25" t="e">
        <f>IFERROR(Food!G52,NA())</f>
        <v>#N/A</v>
      </c>
      <c r="AH52" s="25">
        <f>IFERROR(Macro!G52,NA())</f>
        <v>5.4545454545454497</v>
      </c>
      <c r="AI52" s="25">
        <f>IFERROR(Socioeconomic!G52,NA())</f>
        <v>3.86</v>
      </c>
      <c r="AJ52" s="25">
        <f>IFERROR('Natural Hazard'!G52,NA())</f>
        <v>0</v>
      </c>
      <c r="AK52" s="25">
        <f>IFERROR(Conflict!G52,NA())</f>
        <v>0</v>
      </c>
      <c r="AL52" s="50"/>
      <c r="AM52" s="27">
        <f>'Data Reliability'!H52</f>
        <v>0</v>
      </c>
      <c r="AN52" s="27">
        <f>'Data Reliability'!I52</f>
        <v>0.4</v>
      </c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</row>
    <row r="53" spans="1:53" x14ac:dyDescent="0.2">
      <c r="A53" s="63">
        <v>48</v>
      </c>
      <c r="B53" s="20" t="s">
        <v>101</v>
      </c>
      <c r="C53" s="20" t="s">
        <v>102</v>
      </c>
      <c r="D53" s="20" t="s">
        <v>555</v>
      </c>
      <c r="E53" s="20" t="s">
        <v>550</v>
      </c>
      <c r="F53" s="50"/>
      <c r="G53" s="22" cm="1">
        <f t="array" ref="G53">IF(Parameters!$D$34, SUM(IF(ISNUMBER(R53:W53),(IF(R53:W53&gt;=Parameters!$D$40,1,"")),""))+0.5*(SUM(IF(ISNUMBER(R53:W53),(IF(R53:W53&gt;=Parameters!$D$41,1,"")),""))-SUM(IF(ISNUMBER(R53:W53),(IF(R53:W53&gt;=Parameters!$D$40,1,"")),""))),0) +
   IF(Parameters!$D$35,SUM(IF(ISNUMBER(R53:W53),(IF(R53:W53&gt;=Parameters!$D$44,1,"")),"")),0) +
   IF(Parameters!$D$36,AVERAGE(IF(ISNUMBER(R53:W53),R53:W53)),0) +
   IF(Parameters!$D$37,IF(OR(IF(ISNUMBER(R53:W53),R53:W53)=0),0,GEOMEAN(IF(ISNUMBER(R53:W53),R53:W53))),0)</f>
        <v>2</v>
      </c>
      <c r="H53" s="23">
        <f t="shared" si="3"/>
        <v>2</v>
      </c>
      <c r="I53" s="241" t="str" cm="1">
        <f t="array" ref="I53">_xlfn.IFS('Data Reliability'!D53 &gt;= 0.666, "!!", AND('Data Reliability'!D53 &lt; 0.666,  'Data Reliability'!D53  &gt;= 0.333), "!", 'Data Reliability'!D53 &lt; 0.333, "")</f>
        <v/>
      </c>
      <c r="J53" s="22" cm="1">
        <f t="array" ref="J53">IF(Parameters!$D$34, SUM(IF(ISNUMBER(Y53:AD53),(IF(Y53:AD53&gt;=Parameters!$D$44,1,"")),""))+0.5*(SUM(IF(ISNUMBER(Y53:AD53),(IF(Y53:AD53&gt;=Parameters!$D$45,1,"")),""))-SUM(IF(ISNUMBER(Y53:AD53),(IF(Y53:AD53&gt;=Parameters!$D$44,1,"")),""))),0) +
   IF(Parameters!$D$35,SUM(IF(ISNUMBER(Y53:AD53),(IF(Y53:AD53&gt;=Parameters!$D$44,1,"")),"")),0) +
   IF(Parameters!$D$36,AVERAGE(IF(ISNUMBER(Y53:AD53),Y53:AD53)),0) +
   IF(Parameters!$D$37,IF(OR(IF(ISNUMBER(Y53:AD53),Y53:AD53)=0),0,GEOMEAN(IF(ISNUMBER(Y53:AD53),Y53:AD53))),0)</f>
        <v>0.5</v>
      </c>
      <c r="K53" s="23">
        <f t="shared" si="1"/>
        <v>0.5</v>
      </c>
      <c r="L53" s="241" t="str" cm="1">
        <f t="array" ref="L53">_xlfn.IFS('Data Reliability'!H53 &gt;= 0.666, "!!", AND('Data Reliability'!H53 &lt; 0.666,  'Data Reliability'!H53  &gt;= 0.333), "!", 'Data Reliability'!H53 &lt; 0.333, "")</f>
        <v/>
      </c>
      <c r="M53" s="21" cm="1">
        <f t="array" ref="M53">IF(Parameters!$D$34, SUM(IF(ISNUMBER(AF53:AK53),(IF(AF53:AK53&gt;=Parameters!$D$44,1,"")),""))+0.5*(SUM(IF(ISNUMBER(AF53:AK53),(IF(AF53:AK53&gt;=Parameters!$D$45,1,"")),""))-SUM(IF(ISNUMBER(AF53:AK53),(IF(AF53:AK53&gt;=Parameters!$D$44,1,"")),""))),0) +
   IF(Parameters!$D$35,SUM(IF(ISNUMBER(AF53:AK53),(IF(AF53:AK53&gt;=Parameters!$D$44,1,"")),"")),0) +
   IF(Parameters!$D$36,AVERAGE(IF(ISNUMBER(AF53:AK53),AF53:AK53)),0) +
   IF(Parameters!$D$37,IF(OR(IF(ISNUMBER(AF53:AK53),AF53:AK53)=0),0,GEOMEAN(IF(ISNUMBER(AF53:AK53),AF53:AK53))),0)</f>
        <v>1</v>
      </c>
      <c r="N53" s="23">
        <f t="shared" si="2"/>
        <v>1</v>
      </c>
      <c r="O53" s="241" t="str" cm="1">
        <f t="array" ref="O53">_xlfn.IFS('Data Reliability'!I53&gt;= 0.666, "!!", AND('Data Reliability'!I53 &lt; 0.666,  'Data Reliability'!I53 &gt;= 0.333), "!", 'Data Reliability'!I53 &lt; 0.333, "")</f>
        <v>!</v>
      </c>
      <c r="P53" s="24"/>
      <c r="Q53" s="50"/>
      <c r="R53" s="25">
        <f>IF(Parameters!$D$24 = 1, MAX(Y53, AF53),
IF(Parameters!$D$25 = 1, AVERAGE(Y53,AF53),
IF(Parameters!$D$26 = 1, IFERROR(GEOMEAN(Y53, AF53), 0),
IF(Parameters!$D$27, IF(AND(Y53=10,AF53=10),10,0),
IF(Parameters!$D$28, IF(AND(Y53&gt;=7,AF53&gt;=7),10,0),
IF(Parameters!$D$29, IF(AND(Y53&gt;=7,AF53&gt;=7), 10, IF(OR(AND(Y53&gt;=7,AF53&gt;=5),AND(Y53&gt;=5,AF53&gt;=7)),6,0)),
IF(Parameters!$D$30, IF(AND(Y53&gt;=10,AF53&gt;=10), 10, IF(OR(AND(Y53&gt;=10,AF53&gt;=5),AND(Y53&gt;=5,AF53&gt;=10)),6,0)),"no method")))))))</f>
        <v>5.6057772849050318</v>
      </c>
      <c r="S53" s="25">
        <f>IF(Parameters!$D$24 = 1, MAX(Z53, AG53),
IF(Parameters!$D$25 = 1, AVERAGE(Z53,AG53),
IF(Parameters!$D$26 = 1, IFERROR(GEOMEAN(Z53, AG53), 0),
IF(Parameters!$D$27, IF(AND(Z53=10,AG53=10),10,0),
IF(Parameters!$D$28, IF(AND(Z53&gt;=7,AG53&gt;=7),10,0),
IF(Parameters!$D$29, IF(AND(Z53&gt;=7,AG53&gt;=7), 10, IF(OR(AND(Z53&gt;=7,AG53&gt;=5),AND(Z53&gt;=5,AG53&gt;=7)),6,0)),
IF(Parameters!$D$30, IF(AND(Z53&gt;=10,AG53&gt;=10), 10, IF(OR(AND(Z53&gt;=10,AG53&gt;=5),AND(Z53&gt;=5,AG53&gt;=10)),6,0)),"no method")))))))</f>
        <v>0</v>
      </c>
      <c r="T53" s="25">
        <f>IF(Parameters!$D$24 = 1, MAX(AA53, AH53),
IF(Parameters!$D$25 = 1, AVERAGE(AA53,AH53),
IF(Parameters!$D$26 = 1, IFERROR(GEOMEAN(AA53, AH53), 0),
IF(Parameters!$D$27, IF(AND(AA53=10,AH53=10),10,0),
IF(Parameters!$D$28, IF(AND(AA53&gt;=7,AH53&gt;=7),10,0),
IF(Parameters!$D$29, IF(AND(AA53&gt;=7,AH53&gt;=7), 10, IF(OR(AND(AA53&gt;=7,AH53&gt;=5),AND(AA53&gt;=5,AH53&gt;=7)),6,0)),
IF(Parameters!$D$30, IF(AND(AA53&gt;=10,AH53&gt;=10), 10, IF(OR(AND(AA53&gt;=10,AH53&gt;=5),AND(AA53&gt;=5,AH53&gt;=10)),6,0)),"no method")))))))</f>
        <v>5.3935988997059372</v>
      </c>
      <c r="U53" s="25">
        <f>IF(Parameters!$D$24 = 1, MAX(AB53, AI53),
IF(Parameters!$D$25 = 1, AVERAGE(AB53,AI53),
IF(Parameters!$D$26 = 1, IFERROR(GEOMEAN(AB53, AI53), 0),
IF(Parameters!$D$27, IF(AND(AB53=10,AI53=10),10,0),
IF(Parameters!$D$28, IF(AND(AB53&gt;=7,AI53&gt;=7),10,0),
IF(Parameters!$D$29, IF(AND(AB53&gt;=7,AI53&gt;=7), 10, IF(OR(AND(AB53&gt;=7,AI53&gt;=5),AND(AB53&gt;=5,AI53&gt;=7)),6,0)),
IF(Parameters!$D$30, IF(AND(AB53&gt;=10,AI53&gt;=10), 10, IF(OR(AND(AB53&gt;=10,AI53&gt;=5),AND(AB53&gt;=5,AI53&gt;=10)),6,0)),"no method")))))))</f>
        <v>7.0710678118654755</v>
      </c>
      <c r="V53" s="25">
        <f>IF(Parameters!$D$24 = 1, MAX(AC53, AJ53),
IF(Parameters!$D$25 = 1, AVERAGE(AC53,AJ53),
IF(Parameters!$D$26 = 1, IFERROR(GEOMEAN(AC53, AJ53), 0),
IF(Parameters!$D$27, IF(AND(AC53=10,AJ53=10),10,0),
IF(Parameters!$D$28, IF(AND(AC53&gt;=7,AJ53&gt;=7),10,0),
IF(Parameters!$D$29, IF(AND(AC53&gt;=7,AJ53&gt;=7), 10, IF(OR(AND(AC53&gt;=7,AJ53&gt;=5),AND(AC53&gt;=5,AJ53&gt;=7)),6,0)),
IF(Parameters!$D$30, IF(AND(AC53&gt;=10,AJ53&gt;=10), 10, IF(OR(AND(AC53&gt;=10,AJ53&gt;=5),AND(AC53&gt;=5,AJ53&gt;=10)),6,0)),"no method")))))))</f>
        <v>0</v>
      </c>
      <c r="W53" s="25">
        <f>IF(Parameters!$D$24 = 1, MAX(AD53, AK53),
IF(Parameters!$D$25 = 1, AVERAGE(AD53,AK53),
IF(Parameters!$D$26 = 1, IFERROR(GEOMEAN(AD53, AK53), 0),
IF(Parameters!$D$27, IF(AND(AD53=10,AK53=10),10,0),
IF(Parameters!$D$28, IF(AND(AD53&gt;=7,AK53&gt;=7),10,0),
IF(Parameters!$D$29, IF(AND(AD53&gt;=7,AK53&gt;=7), 10, IF(OR(AND(AD53&gt;=7,AK53&gt;=5),AND(AD53&gt;=5,AK53&gt;=7)),6,0)),
IF(Parameters!$D$30, IF(AND(AD53&gt;=10,AK53&gt;=10), 10, IF(OR(AND(AD53&gt;=10,AK53&gt;=5),AND(AD53&gt;=5,AK53&gt;=10)),6,0)),"no method")))))))</f>
        <v>0</v>
      </c>
      <c r="X53" s="51"/>
      <c r="Y53" s="25">
        <f>IFERROR(Health!F53,NA())</f>
        <v>6.34</v>
      </c>
      <c r="Z53" s="25">
        <f>IFERROR(Food!F53,NA())</f>
        <v>4.5933014354066897</v>
      </c>
      <c r="AA53" s="26">
        <f>IFERROR(Macro!F53,NA())</f>
        <v>5.8181818181818201</v>
      </c>
      <c r="AB53" s="25">
        <f>IFERROR(Socioeconomic!F53,NA())</f>
        <v>5</v>
      </c>
      <c r="AC53" s="25">
        <f>IFERROR('Natural Hazard'!F53,NA())</f>
        <v>9.5</v>
      </c>
      <c r="AD53" s="25">
        <f>IFERROR(Conflict!F53,NA())</f>
        <v>0</v>
      </c>
      <c r="AE53" s="51"/>
      <c r="AF53" s="25">
        <f>IFERROR(Health!G53,NA())</f>
        <v>4.9565834334317396</v>
      </c>
      <c r="AG53" s="25" t="e">
        <f>IFERROR(Food!G53,NA())</f>
        <v>#N/A</v>
      </c>
      <c r="AH53" s="25">
        <f>IFERROR(Macro!G53,NA())</f>
        <v>5</v>
      </c>
      <c r="AI53" s="25">
        <f>IFERROR(Socioeconomic!G53,NA())</f>
        <v>10</v>
      </c>
      <c r="AJ53" s="25">
        <f>IFERROR('Natural Hazard'!G53,NA())</f>
        <v>0</v>
      </c>
      <c r="AK53" s="25">
        <f>IFERROR(Conflict!G53,NA())</f>
        <v>0</v>
      </c>
      <c r="AL53" s="50"/>
      <c r="AM53" s="27">
        <f>'Data Reliability'!H53</f>
        <v>0</v>
      </c>
      <c r="AN53" s="27">
        <f>'Data Reliability'!I53</f>
        <v>0.4</v>
      </c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1:53" x14ac:dyDescent="0.2">
      <c r="A54" s="63">
        <v>49</v>
      </c>
      <c r="B54" s="20" t="s">
        <v>103</v>
      </c>
      <c r="C54" s="20" t="s">
        <v>104</v>
      </c>
      <c r="D54" s="20" t="s">
        <v>554</v>
      </c>
      <c r="E54" s="20" t="s">
        <v>550</v>
      </c>
      <c r="F54" s="50"/>
      <c r="G54" s="22" cm="1">
        <f t="array" ref="G54">IF(Parameters!$D$34, SUM(IF(ISNUMBER(R54:W54),(IF(R54:W54&gt;=Parameters!$D$40,1,"")),""))+0.5*(SUM(IF(ISNUMBER(R54:W54),(IF(R54:W54&gt;=Parameters!$D$41,1,"")),""))-SUM(IF(ISNUMBER(R54:W54),(IF(R54:W54&gt;=Parameters!$D$40,1,"")),""))),0) +
   IF(Parameters!$D$35,SUM(IF(ISNUMBER(R54:W54),(IF(R54:W54&gt;=Parameters!$D$44,1,"")),"")),0) +
   IF(Parameters!$D$36,AVERAGE(IF(ISNUMBER(R54:W54),R54:W54)),0) +
   IF(Parameters!$D$37,IF(OR(IF(ISNUMBER(R54:W54),R54:W54)=0),0,GEOMEAN(IF(ISNUMBER(R54:W54),R54:W54))),0)</f>
        <v>2</v>
      </c>
      <c r="H54" s="23">
        <f t="shared" si="3"/>
        <v>2</v>
      </c>
      <c r="I54" s="241" t="str" cm="1">
        <f t="array" ref="I54">_xlfn.IFS('Data Reliability'!D54 &gt;= 0.666, "!!", AND('Data Reliability'!D54 &lt; 0.666,  'Data Reliability'!D54  &gt;= 0.333), "!", 'Data Reliability'!D54 &lt; 0.333, "")</f>
        <v/>
      </c>
      <c r="J54" s="22" cm="1">
        <f t="array" ref="J54">IF(Parameters!$D$34, SUM(IF(ISNUMBER(Y54:AD54),(IF(Y54:AD54&gt;=Parameters!$D$44,1,"")),""))+0.5*(SUM(IF(ISNUMBER(Y54:AD54),(IF(Y54:AD54&gt;=Parameters!$D$45,1,"")),""))-SUM(IF(ISNUMBER(Y54:AD54),(IF(Y54:AD54&gt;=Parameters!$D$44,1,"")),""))),0) +
   IF(Parameters!$D$35,SUM(IF(ISNUMBER(Y54:AD54),(IF(Y54:AD54&gt;=Parameters!$D$44,1,"")),"")),0) +
   IF(Parameters!$D$36,AVERAGE(IF(ISNUMBER(Y54:AD54),Y54:AD54)),0) +
   IF(Parameters!$D$37,IF(OR(IF(ISNUMBER(Y54:AD54),Y54:AD54)=0),0,GEOMEAN(IF(ISNUMBER(Y54:AD54),Y54:AD54))),0)</f>
        <v>1</v>
      </c>
      <c r="K54" s="23">
        <f t="shared" si="1"/>
        <v>1</v>
      </c>
      <c r="L54" s="241" t="str" cm="1">
        <f t="array" ref="L54">_xlfn.IFS('Data Reliability'!H54 &gt;= 0.666, "!!", AND('Data Reliability'!H54 &lt; 0.666,  'Data Reliability'!H54  &gt;= 0.333), "!", 'Data Reliability'!H54 &lt; 0.333, "")</f>
        <v/>
      </c>
      <c r="M54" s="21" cm="1">
        <f t="array" ref="M54">IF(Parameters!$D$34, SUM(IF(ISNUMBER(AF54:AK54),(IF(AF54:AK54&gt;=Parameters!$D$44,1,"")),""))+0.5*(SUM(IF(ISNUMBER(AF54:AK54),(IF(AF54:AK54&gt;=Parameters!$D$45,1,"")),""))-SUM(IF(ISNUMBER(AF54:AK54),(IF(AF54:AK54&gt;=Parameters!$D$44,1,"")),""))),0) +
   IF(Parameters!$D$35,SUM(IF(ISNUMBER(AF54:AK54),(IF(AF54:AK54&gt;=Parameters!$D$44,1,"")),"")),0) +
   IF(Parameters!$D$36,AVERAGE(IF(ISNUMBER(AF54:AK54),AF54:AK54)),0) +
   IF(Parameters!$D$37,IF(OR(IF(ISNUMBER(AF54:AK54),AF54:AK54)=0),0,GEOMEAN(IF(ISNUMBER(AF54:AK54),AF54:AK54))),0)</f>
        <v>1</v>
      </c>
      <c r="N54" s="23">
        <f t="shared" si="2"/>
        <v>1</v>
      </c>
      <c r="O54" s="241" t="str" cm="1">
        <f t="array" ref="O54">_xlfn.IFS('Data Reliability'!I54&gt;= 0.666, "!!", AND('Data Reliability'!I54 &lt; 0.666,  'Data Reliability'!I54 &gt;= 0.333), "!", 'Data Reliability'!I54 &lt; 0.333, "")</f>
        <v/>
      </c>
      <c r="P54" s="24"/>
      <c r="Q54" s="50"/>
      <c r="R54" s="25">
        <f>IF(Parameters!$D$24 = 1, MAX(Y54, AF54),
IF(Parameters!$D$25 = 1, AVERAGE(Y54,AF54),
IF(Parameters!$D$26 = 1, IFERROR(GEOMEAN(Y54, AF54), 0),
IF(Parameters!$D$27, IF(AND(Y54=10,AF54=10),10,0),
IF(Parameters!$D$28, IF(AND(Y54&gt;=7,AF54&gt;=7),10,0),
IF(Parameters!$D$29, IF(AND(Y54&gt;=7,AF54&gt;=7), 10, IF(OR(AND(Y54&gt;=7,AF54&gt;=5),AND(Y54&gt;=5,AF54&gt;=7)),6,0)),
IF(Parameters!$D$30, IF(AND(Y54&gt;=10,AF54&gt;=10), 10, IF(OR(AND(Y54&gt;=10,AF54&gt;=5),AND(Y54&gt;=5,AF54&gt;=10)),6,0)),"no method")))))))</f>
        <v>7.0908385420036835</v>
      </c>
      <c r="S54" s="25">
        <f>IF(Parameters!$D$24 = 1, MAX(Z54, AG54),
IF(Parameters!$D$25 = 1, AVERAGE(Z54,AG54),
IF(Parameters!$D$26 = 1, IFERROR(GEOMEAN(Z54, AG54), 0),
IF(Parameters!$D$27, IF(AND(Z54=10,AG54=10),10,0),
IF(Parameters!$D$28, IF(AND(Z54&gt;=7,AG54&gt;=7),10,0),
IF(Parameters!$D$29, IF(AND(Z54&gt;=7,AG54&gt;=7), 10, IF(OR(AND(Z54&gt;=7,AG54&gt;=5),AND(Z54&gt;=5,AG54&gt;=7)),6,0)),
IF(Parameters!$D$30, IF(AND(Z54&gt;=10,AG54&gt;=10), 10, IF(OR(AND(Z54&gt;=10,AG54&gt;=5),AND(Z54&gt;=5,AG54&gt;=10)),6,0)),"no method")))))))</f>
        <v>0</v>
      </c>
      <c r="T54" s="25">
        <f>IF(Parameters!$D$24 = 1, MAX(AA54, AH54),
IF(Parameters!$D$25 = 1, AVERAGE(AA54,AH54),
IF(Parameters!$D$26 = 1, IFERROR(GEOMEAN(AA54, AH54), 0),
IF(Parameters!$D$27, IF(AND(AA54=10,AH54=10),10,0),
IF(Parameters!$D$28, IF(AND(AA54&gt;=7,AH54&gt;=7),10,0),
IF(Parameters!$D$29, IF(AND(AA54&gt;=7,AH54&gt;=7), 10, IF(OR(AND(AA54&gt;=7,AH54&gt;=5),AND(AA54&gt;=5,AH54&gt;=7)),6,0)),
IF(Parameters!$D$30, IF(AND(AA54&gt;=10,AH54&gt;=10), 10, IF(OR(AND(AA54&gt;=10,AH54&gt;=5),AND(AA54&gt;=5,AH54&gt;=10)),6,0)),"no method")))))))</f>
        <v>6.7419986246324202</v>
      </c>
      <c r="U54" s="25">
        <f>IF(Parameters!$D$24 = 1, MAX(AB54, AI54),
IF(Parameters!$D$25 = 1, AVERAGE(AB54,AI54),
IF(Parameters!$D$26 = 1, IFERROR(GEOMEAN(AB54, AI54), 0),
IF(Parameters!$D$27, IF(AND(AB54=10,AI54=10),10,0),
IF(Parameters!$D$28, IF(AND(AB54&gt;=7,AI54&gt;=7),10,0),
IF(Parameters!$D$29, IF(AND(AB54&gt;=7,AI54&gt;=7), 10, IF(OR(AND(AB54&gt;=7,AI54&gt;=5),AND(AB54&gt;=5,AI54&gt;=7)),6,0)),
IF(Parameters!$D$30, IF(AND(AB54&gt;=10,AI54&gt;=10), 10, IF(OR(AND(AB54&gt;=10,AI54&gt;=5),AND(AB54&gt;=5,AI54&gt;=10)),6,0)),"no method")))))))</f>
        <v>5.5754564194973586</v>
      </c>
      <c r="V54" s="25">
        <f>IF(Parameters!$D$24 = 1, MAX(AC54, AJ54),
IF(Parameters!$D$25 = 1, AVERAGE(AC54,AJ54),
IF(Parameters!$D$26 = 1, IFERROR(GEOMEAN(AC54, AJ54), 0),
IF(Parameters!$D$27, IF(AND(AC54=10,AJ54=10),10,0),
IF(Parameters!$D$28, IF(AND(AC54&gt;=7,AJ54&gt;=7),10,0),
IF(Parameters!$D$29, IF(AND(AC54&gt;=7,AJ54&gt;=7), 10, IF(OR(AND(AC54&gt;=7,AJ54&gt;=5),AND(AC54&gt;=5,AJ54&gt;=7)),6,0)),
IF(Parameters!$D$30, IF(AND(AC54&gt;=10,AJ54&gt;=10), 10, IF(OR(AND(AC54&gt;=10,AJ54&gt;=5),AND(AC54&gt;=5,AJ54&gt;=10)),6,0)),"no method")))))))</f>
        <v>0</v>
      </c>
      <c r="W54" s="25">
        <f>IF(Parameters!$D$24 = 1, MAX(AD54, AK54),
IF(Parameters!$D$25 = 1, AVERAGE(AD54,AK54),
IF(Parameters!$D$26 = 1, IFERROR(GEOMEAN(AD54, AK54), 0),
IF(Parameters!$D$27, IF(AND(AD54=10,AK54=10),10,0),
IF(Parameters!$D$28, IF(AND(AD54&gt;=7,AK54&gt;=7),10,0),
IF(Parameters!$D$29, IF(AND(AD54&gt;=7,AK54&gt;=7), 10, IF(OR(AND(AD54&gt;=7,AK54&gt;=5),AND(AD54&gt;=5,AK54&gt;=7)),6,0)),
IF(Parameters!$D$30, IF(AND(AD54&gt;=10,AK54&gt;=10), 10, IF(OR(AND(AD54&gt;=10,AK54&gt;=5),AND(AD54&gt;=5,AK54&gt;=10)),6,0)),"no method")))))))</f>
        <v>0</v>
      </c>
      <c r="X54" s="51"/>
      <c r="Y54" s="25">
        <f>IFERROR(Health!F54,NA())</f>
        <v>9.2799999999999994</v>
      </c>
      <c r="Z54" s="25">
        <f>IFERROR(Food!F54,NA())</f>
        <v>2.9665071770334901</v>
      </c>
      <c r="AA54" s="26">
        <f>IFERROR(Macro!F54,NA())</f>
        <v>9.0909090909090899</v>
      </c>
      <c r="AB54" s="25">
        <f>IFERROR(Socioeconomic!F54,NA())</f>
        <v>3.4285714285714302</v>
      </c>
      <c r="AC54" s="25">
        <f>IFERROR('Natural Hazard'!F54,NA())</f>
        <v>6.1666666666666696</v>
      </c>
      <c r="AD54" s="25">
        <f>IFERROR(Conflict!F54,NA())</f>
        <v>0</v>
      </c>
      <c r="AE54" s="51"/>
      <c r="AF54" s="25">
        <f>IFERROR(Health!G54,NA())</f>
        <v>5.4181025030996697</v>
      </c>
      <c r="AG54" s="25" t="e">
        <f>IFERROR(Food!G54,NA())</f>
        <v>#N/A</v>
      </c>
      <c r="AH54" s="25">
        <f>IFERROR(Macro!G54,NA())</f>
        <v>5</v>
      </c>
      <c r="AI54" s="25">
        <f>IFERROR(Socioeconomic!G54,NA())</f>
        <v>9.06666666666667</v>
      </c>
      <c r="AJ54" s="25">
        <f>IFERROR('Natural Hazard'!G54,NA())</f>
        <v>0</v>
      </c>
      <c r="AK54" s="25">
        <f>IFERROR(Conflict!G54,NA())</f>
        <v>9.5276039040096894</v>
      </c>
      <c r="AL54" s="50"/>
      <c r="AM54" s="27">
        <f>'Data Reliability'!H54</f>
        <v>0</v>
      </c>
      <c r="AN54" s="27">
        <f>'Data Reliability'!I54</f>
        <v>0.3</v>
      </c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1:53" x14ac:dyDescent="0.2">
      <c r="A55" s="63">
        <v>50</v>
      </c>
      <c r="B55" s="20" t="s">
        <v>105</v>
      </c>
      <c r="C55" s="20" t="s">
        <v>106</v>
      </c>
      <c r="D55" s="20" t="s">
        <v>555</v>
      </c>
      <c r="E55" s="20" t="s">
        <v>550</v>
      </c>
      <c r="F55" s="50"/>
      <c r="G55" s="22" cm="1">
        <f t="array" ref="G55">IF(Parameters!$D$34, SUM(IF(ISNUMBER(R55:W55),(IF(R55:W55&gt;=Parameters!$D$40,1,"")),""))+0.5*(SUM(IF(ISNUMBER(R55:W55),(IF(R55:W55&gt;=Parameters!$D$41,1,"")),""))-SUM(IF(ISNUMBER(R55:W55),(IF(R55:W55&gt;=Parameters!$D$40,1,"")),""))),0) +
   IF(Parameters!$D$35,SUM(IF(ISNUMBER(R55:W55),(IF(R55:W55&gt;=Parameters!$D$44,1,"")),"")),0) +
   IF(Parameters!$D$36,AVERAGE(IF(ISNUMBER(R55:W55),R55:W55)),0) +
   IF(Parameters!$D$37,IF(OR(IF(ISNUMBER(R55:W55),R55:W55)=0),0,GEOMEAN(IF(ISNUMBER(R55:W55),R55:W55))),0)</f>
        <v>2</v>
      </c>
      <c r="H55" s="23">
        <f t="shared" si="3"/>
        <v>2</v>
      </c>
      <c r="I55" s="241" t="str" cm="1">
        <f t="array" ref="I55">_xlfn.IFS('Data Reliability'!D55 &gt;= 0.666, "!!", AND('Data Reliability'!D55 &lt; 0.666,  'Data Reliability'!D55  &gt;= 0.333), "!", 'Data Reliability'!D55 &lt; 0.333, "")</f>
        <v/>
      </c>
      <c r="J55" s="22" cm="1">
        <f t="array" ref="J55">IF(Parameters!$D$34, SUM(IF(ISNUMBER(Y55:AD55),(IF(Y55:AD55&gt;=Parameters!$D$44,1,"")),""))+0.5*(SUM(IF(ISNUMBER(Y55:AD55),(IF(Y55:AD55&gt;=Parameters!$D$45,1,"")),""))-SUM(IF(ISNUMBER(Y55:AD55),(IF(Y55:AD55&gt;=Parameters!$D$44,1,"")),""))),0) +
   IF(Parameters!$D$35,SUM(IF(ISNUMBER(Y55:AD55),(IF(Y55:AD55&gt;=Parameters!$D$44,1,"")),"")),0) +
   IF(Parameters!$D$36,AVERAGE(IF(ISNUMBER(Y55:AD55),Y55:AD55)),0) +
   IF(Parameters!$D$37,IF(OR(IF(ISNUMBER(Y55:AD55),Y55:AD55)=0),0,GEOMEAN(IF(ISNUMBER(Y55:AD55),Y55:AD55))),0)</f>
        <v>1</v>
      </c>
      <c r="K55" s="23">
        <f t="shared" si="1"/>
        <v>1</v>
      </c>
      <c r="L55" s="241" t="str" cm="1">
        <f t="array" ref="L55">_xlfn.IFS('Data Reliability'!H55 &gt;= 0.666, "!!", AND('Data Reliability'!H55 &lt; 0.666,  'Data Reliability'!H55  &gt;= 0.333), "!", 'Data Reliability'!H55 &lt; 0.333, "")</f>
        <v/>
      </c>
      <c r="M55" s="21" cm="1">
        <f t="array" ref="M55">IF(Parameters!$D$34, SUM(IF(ISNUMBER(AF55:AK55),(IF(AF55:AK55&gt;=Parameters!$D$44,1,"")),""))+0.5*(SUM(IF(ISNUMBER(AF55:AK55),(IF(AF55:AK55&gt;=Parameters!$D$45,1,"")),""))-SUM(IF(ISNUMBER(AF55:AK55),(IF(AF55:AK55&gt;=Parameters!$D$44,1,"")),""))),0) +
   IF(Parameters!$D$35,SUM(IF(ISNUMBER(AF55:AK55),(IF(AF55:AK55&gt;=Parameters!$D$44,1,"")),"")),0) +
   IF(Parameters!$D$36,AVERAGE(IF(ISNUMBER(AF55:AK55),AF55:AK55)),0) +
   IF(Parameters!$D$37,IF(OR(IF(ISNUMBER(AF55:AK55),AF55:AK55)=0),0,GEOMEAN(IF(ISNUMBER(AF55:AK55),AF55:AK55))),0)</f>
        <v>2</v>
      </c>
      <c r="N55" s="23">
        <f t="shared" si="2"/>
        <v>2</v>
      </c>
      <c r="O55" s="241" t="str" cm="1">
        <f t="array" ref="O55">_xlfn.IFS('Data Reliability'!I55&gt;= 0.666, "!!", AND('Data Reliability'!I55 &lt; 0.666,  'Data Reliability'!I55 &gt;= 0.333), "!", 'Data Reliability'!I55 &lt; 0.333, "")</f>
        <v/>
      </c>
      <c r="P55" s="24"/>
      <c r="Q55" s="50"/>
      <c r="R55" s="25">
        <f>IF(Parameters!$D$24 = 1, MAX(Y55, AF55),
IF(Parameters!$D$25 = 1, AVERAGE(Y55,AF55),
IF(Parameters!$D$26 = 1, IFERROR(GEOMEAN(Y55, AF55), 0),
IF(Parameters!$D$27, IF(AND(Y55=10,AF55=10),10,0),
IF(Parameters!$D$28, IF(AND(Y55&gt;=7,AF55&gt;=7),10,0),
IF(Parameters!$D$29, IF(AND(Y55&gt;=7,AF55&gt;=7), 10, IF(OR(AND(Y55&gt;=7,AF55&gt;=5),AND(Y55&gt;=5,AF55&gt;=7)),6,0)),
IF(Parameters!$D$30, IF(AND(Y55&gt;=10,AF55&gt;=10), 10, IF(OR(AND(Y55&gt;=10,AF55&gt;=5),AND(Y55&gt;=5,AF55&gt;=10)),6,0)),"no method")))))))</f>
        <v>5.8101138794806824</v>
      </c>
      <c r="S55" s="25">
        <f>IF(Parameters!$D$24 = 1, MAX(Z55, AG55),
IF(Parameters!$D$25 = 1, AVERAGE(Z55,AG55),
IF(Parameters!$D$26 = 1, IFERROR(GEOMEAN(Z55, AG55), 0),
IF(Parameters!$D$27, IF(AND(Z55=10,AG55=10),10,0),
IF(Parameters!$D$28, IF(AND(Z55&gt;=7,AG55&gt;=7),10,0),
IF(Parameters!$D$29, IF(AND(Z55&gt;=7,AG55&gt;=7), 10, IF(OR(AND(Z55&gt;=7,AG55&gt;=5),AND(Z55&gt;=5,AG55&gt;=7)),6,0)),
IF(Parameters!$D$30, IF(AND(Z55&gt;=10,AG55&gt;=10), 10, IF(OR(AND(Z55&gt;=10,AG55&gt;=5),AND(Z55&gt;=5,AG55&gt;=10)),6,0)),"no method")))))))</f>
        <v>0</v>
      </c>
      <c r="T55" s="25">
        <f>IF(Parameters!$D$24 = 1, MAX(AA55, AH55),
IF(Parameters!$D$25 = 1, AVERAGE(AA55,AH55),
IF(Parameters!$D$26 = 1, IFERROR(GEOMEAN(AA55, AH55), 0),
IF(Parameters!$D$27, IF(AND(AA55=10,AH55=10),10,0),
IF(Parameters!$D$28, IF(AND(AA55&gt;=7,AH55&gt;=7),10,0),
IF(Parameters!$D$29, IF(AND(AA55&gt;=7,AH55&gt;=7), 10, IF(OR(AND(AA55&gt;=7,AH55&gt;=5),AND(AA55&gt;=5,AH55&gt;=7)),6,0)),
IF(Parameters!$D$30, IF(AND(AA55&gt;=10,AH55&gt;=10), 10, IF(OR(AND(AA55&gt;=10,AH55&gt;=5),AND(AA55&gt;=5,AH55&gt;=10)),6,0)),"no method")))))))</f>
        <v>7.4880320239222256</v>
      </c>
      <c r="U55" s="25">
        <f>IF(Parameters!$D$24 = 1, MAX(AB55, AI55),
IF(Parameters!$D$25 = 1, AVERAGE(AB55,AI55),
IF(Parameters!$D$26 = 1, IFERROR(GEOMEAN(AB55, AI55), 0),
IF(Parameters!$D$27, IF(AND(AB55=10,AI55=10),10,0),
IF(Parameters!$D$28, IF(AND(AB55&gt;=7,AI55&gt;=7),10,0),
IF(Parameters!$D$29, IF(AND(AB55&gt;=7,AI55&gt;=7), 10, IF(OR(AND(AB55&gt;=7,AI55&gt;=5),AND(AB55&gt;=5,AI55&gt;=7)),6,0)),
IF(Parameters!$D$30, IF(AND(AB55&gt;=10,AI55&gt;=10), 10, IF(OR(AND(AB55&gt;=10,AI55&gt;=5),AND(AB55&gt;=5,AI55&gt;=10)),6,0)),"no method")))))))</f>
        <v>6.9693205243716987</v>
      </c>
      <c r="V55" s="25">
        <f>IF(Parameters!$D$24 = 1, MAX(AC55, AJ55),
IF(Parameters!$D$25 = 1, AVERAGE(AC55,AJ55),
IF(Parameters!$D$26 = 1, IFERROR(GEOMEAN(AC55, AJ55), 0),
IF(Parameters!$D$27, IF(AND(AC55=10,AJ55=10),10,0),
IF(Parameters!$D$28, IF(AND(AC55&gt;=7,AJ55&gt;=7),10,0),
IF(Parameters!$D$29, IF(AND(AC55&gt;=7,AJ55&gt;=7), 10, IF(OR(AND(AC55&gt;=7,AJ55&gt;=5),AND(AC55&gt;=5,AJ55&gt;=7)),6,0)),
IF(Parameters!$D$30, IF(AND(AC55&gt;=10,AJ55&gt;=10), 10, IF(OR(AND(AC55&gt;=10,AJ55&gt;=5),AND(AC55&gt;=5,AJ55&gt;=10)),6,0)),"no method")))))))</f>
        <v>0</v>
      </c>
      <c r="W55" s="25">
        <f>IF(Parameters!$D$24 = 1, MAX(AD55, AK55),
IF(Parameters!$D$25 = 1, AVERAGE(AD55,AK55),
IF(Parameters!$D$26 = 1, IFERROR(GEOMEAN(AD55, AK55), 0),
IF(Parameters!$D$27, IF(AND(AD55=10,AK55=10),10,0),
IF(Parameters!$D$28, IF(AND(AD55&gt;=7,AK55&gt;=7),10,0),
IF(Parameters!$D$29, IF(AND(AD55&gt;=7,AK55&gt;=7), 10, IF(OR(AND(AD55&gt;=7,AK55&gt;=5),AND(AD55&gt;=5,AK55&gt;=7)),6,0)),
IF(Parameters!$D$30, IF(AND(AD55&gt;=10,AK55&gt;=10), 10, IF(OR(AND(AD55&gt;=10,AK55&gt;=5),AND(AD55&gt;=5,AK55&gt;=10)),6,0)),"no method")))))))</f>
        <v>0</v>
      </c>
      <c r="X55" s="51"/>
      <c r="Y55" s="25">
        <f>IFERROR(Health!F55,NA())</f>
        <v>4.75</v>
      </c>
      <c r="Z55" s="25">
        <f>IFERROR(Food!F55,NA())</f>
        <v>5.1435406698564599</v>
      </c>
      <c r="AA55" s="26">
        <f>IFERROR(Macro!F55,NA())</f>
        <v>7.25619834710744</v>
      </c>
      <c r="AB55" s="25">
        <f>IFERROR(Socioeconomic!F55,NA())</f>
        <v>4.8571428571428603</v>
      </c>
      <c r="AC55" s="25">
        <f>IFERROR('Natural Hazard'!F55,NA())</f>
        <v>9.8333333333333304</v>
      </c>
      <c r="AD55" s="25">
        <f>IFERROR(Conflict!F55,NA())</f>
        <v>0</v>
      </c>
      <c r="AE55" s="51"/>
      <c r="AF55" s="25">
        <f>IFERROR(Health!G55,NA())</f>
        <v>7.1068259563229601</v>
      </c>
      <c r="AG55" s="25" t="e">
        <f>IFERROR(Food!G55,NA())</f>
        <v>#N/A</v>
      </c>
      <c r="AH55" s="25">
        <f>IFERROR(Macro!G55,NA())</f>
        <v>7.7272727272727302</v>
      </c>
      <c r="AI55" s="25">
        <f>IFERROR(Socioeconomic!G55,NA())</f>
        <v>10</v>
      </c>
      <c r="AJ55" s="25">
        <f>IFERROR('Natural Hazard'!G55,NA())</f>
        <v>0</v>
      </c>
      <c r="AK55" s="25">
        <f>IFERROR(Conflict!G55,NA())</f>
        <v>0</v>
      </c>
      <c r="AL55" s="50"/>
      <c r="AM55" s="27">
        <f>'Data Reliability'!H55</f>
        <v>0</v>
      </c>
      <c r="AN55" s="27">
        <f>'Data Reliability'!I55</f>
        <v>0.3</v>
      </c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1:53" x14ac:dyDescent="0.2">
      <c r="A56" s="63">
        <v>51</v>
      </c>
      <c r="B56" s="20" t="s">
        <v>107</v>
      </c>
      <c r="C56" s="20" t="s">
        <v>108</v>
      </c>
      <c r="D56" s="20" t="s">
        <v>554</v>
      </c>
      <c r="E56" s="20" t="s">
        <v>550</v>
      </c>
      <c r="F56" s="50"/>
      <c r="G56" s="22" cm="1">
        <f t="array" ref="G56">IF(Parameters!$D$34, SUM(IF(ISNUMBER(R56:W56),(IF(R56:W56&gt;=Parameters!$D$40,1,"")),""))+0.5*(SUM(IF(ISNUMBER(R56:W56),(IF(R56:W56&gt;=Parameters!$D$41,1,"")),""))-SUM(IF(ISNUMBER(R56:W56),(IF(R56:W56&gt;=Parameters!$D$40,1,"")),""))),0) +
   IF(Parameters!$D$35,SUM(IF(ISNUMBER(R56:W56),(IF(R56:W56&gt;=Parameters!$D$44,1,"")),"")),0) +
   IF(Parameters!$D$36,AVERAGE(IF(ISNUMBER(R56:W56),R56:W56)),0) +
   IF(Parameters!$D$37,IF(OR(IF(ISNUMBER(R56:W56),R56:W56)=0),0,GEOMEAN(IF(ISNUMBER(R56:W56),R56:W56))),0)</f>
        <v>1</v>
      </c>
      <c r="H56" s="23">
        <f t="shared" si="3"/>
        <v>1</v>
      </c>
      <c r="I56" s="241" t="str" cm="1">
        <f t="array" ref="I56">_xlfn.IFS('Data Reliability'!D56 &gt;= 0.666, "!!", AND('Data Reliability'!D56 &lt; 0.666,  'Data Reliability'!D56  &gt;= 0.333), "!", 'Data Reliability'!D56 &lt; 0.333, "")</f>
        <v/>
      </c>
      <c r="J56" s="22" cm="1">
        <f t="array" ref="J56">IF(Parameters!$D$34, SUM(IF(ISNUMBER(Y56:AD56),(IF(Y56:AD56&gt;=Parameters!$D$44,1,"")),""))+0.5*(SUM(IF(ISNUMBER(Y56:AD56),(IF(Y56:AD56&gt;=Parameters!$D$45,1,"")),""))-SUM(IF(ISNUMBER(Y56:AD56),(IF(Y56:AD56&gt;=Parameters!$D$44,1,"")),""))),0) +
   IF(Parameters!$D$35,SUM(IF(ISNUMBER(Y56:AD56),(IF(Y56:AD56&gt;=Parameters!$D$44,1,"")),"")),0) +
   IF(Parameters!$D$36,AVERAGE(IF(ISNUMBER(Y56:AD56),Y56:AD56)),0) +
   IF(Parameters!$D$37,IF(OR(IF(ISNUMBER(Y56:AD56),Y56:AD56)=0),0,GEOMEAN(IF(ISNUMBER(Y56:AD56),Y56:AD56))),0)</f>
        <v>0</v>
      </c>
      <c r="K56" s="23">
        <f t="shared" si="1"/>
        <v>0</v>
      </c>
      <c r="L56" s="241" t="str" cm="1">
        <f t="array" ref="L56">_xlfn.IFS('Data Reliability'!H56 &gt;= 0.666, "!!", AND('Data Reliability'!H56 &lt; 0.666,  'Data Reliability'!H56  &gt;= 0.333), "!", 'Data Reliability'!H56 &lt; 0.333, "")</f>
        <v/>
      </c>
      <c r="M56" s="21" cm="1">
        <f t="array" ref="M56">IF(Parameters!$D$34, SUM(IF(ISNUMBER(AF56:AK56),(IF(AF56:AK56&gt;=Parameters!$D$44,1,"")),""))+0.5*(SUM(IF(ISNUMBER(AF56:AK56),(IF(AF56:AK56&gt;=Parameters!$D$45,1,"")),""))-SUM(IF(ISNUMBER(AF56:AK56),(IF(AF56:AK56&gt;=Parameters!$D$44,1,"")),""))),0) +
   IF(Parameters!$D$35,SUM(IF(ISNUMBER(AF56:AK56),(IF(AF56:AK56&gt;=Parameters!$D$44,1,"")),"")),0) +
   IF(Parameters!$D$36,AVERAGE(IF(ISNUMBER(AF56:AK56),AF56:AK56)),0) +
   IF(Parameters!$D$37,IF(OR(IF(ISNUMBER(AF56:AK56),AF56:AK56)=0),0,GEOMEAN(IF(ISNUMBER(AF56:AK56),AF56:AK56))),0)</f>
        <v>0.5</v>
      </c>
      <c r="N56" s="23">
        <f t="shared" si="2"/>
        <v>0.5</v>
      </c>
      <c r="O56" s="241" t="str" cm="1">
        <f t="array" ref="O56">_xlfn.IFS('Data Reliability'!I56&gt;= 0.666, "!!", AND('Data Reliability'!I56 &lt; 0.666,  'Data Reliability'!I56 &gt;= 0.333), "!", 'Data Reliability'!I56 &lt; 0.333, "")</f>
        <v>!</v>
      </c>
      <c r="P56" s="24"/>
      <c r="Q56" s="50"/>
      <c r="R56" s="25">
        <f>IF(Parameters!$D$24 = 1, MAX(Y56, AF56),
IF(Parameters!$D$25 = 1, AVERAGE(Y56,AF56),
IF(Parameters!$D$26 = 1, IFERROR(GEOMEAN(Y56, AF56), 0),
IF(Parameters!$D$27, IF(AND(Y56=10,AF56=10),10,0),
IF(Parameters!$D$28, IF(AND(Y56&gt;=7,AF56&gt;=7),10,0),
IF(Parameters!$D$29, IF(AND(Y56&gt;=7,AF56&gt;=7), 10, IF(OR(AND(Y56&gt;=7,AF56&gt;=5),AND(Y56&gt;=5,AF56&gt;=7)),6,0)),
IF(Parameters!$D$30, IF(AND(Y56&gt;=10,AF56&gt;=10), 10, IF(OR(AND(Y56&gt;=10,AF56&gt;=5),AND(Y56&gt;=5,AF56&gt;=10)),6,0)),"no method")))))))</f>
        <v>6.2162852770391162</v>
      </c>
      <c r="S56" s="25">
        <f>IF(Parameters!$D$24 = 1, MAX(Z56, AG56),
IF(Parameters!$D$25 = 1, AVERAGE(Z56,AG56),
IF(Parameters!$D$26 = 1, IFERROR(GEOMEAN(Z56, AG56), 0),
IF(Parameters!$D$27, IF(AND(Z56=10,AG56=10),10,0),
IF(Parameters!$D$28, IF(AND(Z56&gt;=7,AG56&gt;=7),10,0),
IF(Parameters!$D$29, IF(AND(Z56&gt;=7,AG56&gt;=7), 10, IF(OR(AND(Z56&gt;=7,AG56&gt;=5),AND(Z56&gt;=5,AG56&gt;=7)),6,0)),
IF(Parameters!$D$30, IF(AND(Z56&gt;=10,AG56&gt;=10), 10, IF(OR(AND(Z56&gt;=10,AG56&gt;=5),AND(Z56&gt;=5,AG56&gt;=10)),6,0)),"no method")))))))</f>
        <v>0</v>
      </c>
      <c r="T56" s="25">
        <f>IF(Parameters!$D$24 = 1, MAX(AA56, AH56),
IF(Parameters!$D$25 = 1, AVERAGE(AA56,AH56),
IF(Parameters!$D$26 = 1, IFERROR(GEOMEAN(AA56, AH56), 0),
IF(Parameters!$D$27, IF(AND(AA56=10,AH56=10),10,0),
IF(Parameters!$D$28, IF(AND(AA56&gt;=7,AH56&gt;=7),10,0),
IF(Parameters!$D$29, IF(AND(AA56&gt;=7,AH56&gt;=7), 10, IF(OR(AND(AA56&gt;=7,AH56&gt;=5),AND(AA56&gt;=5,AH56&gt;=7)),6,0)),
IF(Parameters!$D$30, IF(AND(AA56&gt;=10,AH56&gt;=10), 10, IF(OR(AND(AA56&gt;=10,AH56&gt;=5),AND(AA56&gt;=5,AH56&gt;=10)),6,0)),"no method")))))))</f>
        <v>3.0063793930317617</v>
      </c>
      <c r="U56" s="25">
        <f>IF(Parameters!$D$24 = 1, MAX(AB56, AI56),
IF(Parameters!$D$25 = 1, AVERAGE(AB56,AI56),
IF(Parameters!$D$26 = 1, IFERROR(GEOMEAN(AB56, AI56), 0),
IF(Parameters!$D$27, IF(AND(AB56=10,AI56=10),10,0),
IF(Parameters!$D$28, IF(AND(AB56&gt;=7,AI56&gt;=7),10,0),
IF(Parameters!$D$29, IF(AND(AB56&gt;=7,AI56&gt;=7), 10, IF(OR(AND(AB56&gt;=7,AI56&gt;=5),AND(AB56&gt;=5,AI56&gt;=7)),6,0)),
IF(Parameters!$D$30, IF(AND(AB56&gt;=10,AI56&gt;=10), 10, IF(OR(AND(AB56&gt;=10,AI56&gt;=5),AND(AB56&gt;=5,AI56&gt;=10)),6,0)),"no method")))))))</f>
        <v>5.9160797830996161</v>
      </c>
      <c r="V56" s="25">
        <f>IF(Parameters!$D$24 = 1, MAX(AC56, AJ56),
IF(Parameters!$D$25 = 1, AVERAGE(AC56,AJ56),
IF(Parameters!$D$26 = 1, IFERROR(GEOMEAN(AC56, AJ56), 0),
IF(Parameters!$D$27, IF(AND(AC56=10,AJ56=10),10,0),
IF(Parameters!$D$28, IF(AND(AC56&gt;=7,AJ56&gt;=7),10,0),
IF(Parameters!$D$29, IF(AND(AC56&gt;=7,AJ56&gt;=7), 10, IF(OR(AND(AC56&gt;=7,AJ56&gt;=5),AND(AC56&gt;=5,AJ56&gt;=7)),6,0)),
IF(Parameters!$D$30, IF(AND(AC56&gt;=10,AJ56&gt;=10), 10, IF(OR(AND(AC56&gt;=10,AJ56&gt;=5),AND(AC56&gt;=5,AJ56&gt;=10)),6,0)),"no method")))))))</f>
        <v>0</v>
      </c>
      <c r="W56" s="25">
        <f>IF(Parameters!$D$24 = 1, MAX(AD56, AK56),
IF(Parameters!$D$25 = 1, AVERAGE(AD56,AK56),
IF(Parameters!$D$26 = 1, IFERROR(GEOMEAN(AD56, AK56), 0),
IF(Parameters!$D$27, IF(AND(AD56=10,AK56=10),10,0),
IF(Parameters!$D$28, IF(AND(AD56&gt;=7,AK56&gt;=7),10,0),
IF(Parameters!$D$29, IF(AND(AD56&gt;=7,AK56&gt;=7), 10, IF(OR(AND(AD56&gt;=7,AK56&gt;=5),AND(AD56&gt;=5,AK56&gt;=7)),6,0)),
IF(Parameters!$D$30, IF(AND(AD56&gt;=10,AK56&gt;=10), 10, IF(OR(AND(AD56&gt;=10,AK56&gt;=5),AND(AD56&gt;=5,AK56&gt;=10)),6,0)),"no method")))))))</f>
        <v>0</v>
      </c>
      <c r="X56" s="51"/>
      <c r="Y56" s="25">
        <f>IFERROR(Health!F56,NA())</f>
        <v>6.02</v>
      </c>
      <c r="Z56" s="25">
        <f>IFERROR(Food!F56,NA())</f>
        <v>1.79425837320574</v>
      </c>
      <c r="AA56" s="26">
        <f>IFERROR(Macro!F56,NA())</f>
        <v>6.6280991735537196</v>
      </c>
      <c r="AB56" s="25">
        <f>IFERROR(Socioeconomic!F56,NA())</f>
        <v>5</v>
      </c>
      <c r="AC56" s="25">
        <f>IFERROR('Natural Hazard'!F56,NA())</f>
        <v>6.5</v>
      </c>
      <c r="AD56" s="25">
        <f>IFERROR(Conflict!F56,NA())</f>
        <v>0</v>
      </c>
      <c r="AE56" s="51"/>
      <c r="AF56" s="25">
        <f>IFERROR(Health!G56,NA())</f>
        <v>6.4189705391251302</v>
      </c>
      <c r="AG56" s="25" t="e">
        <f>IFERROR(Food!G56,NA())</f>
        <v>#N/A</v>
      </c>
      <c r="AH56" s="25">
        <f>IFERROR(Macro!G56,NA())</f>
        <v>1.36363636363637</v>
      </c>
      <c r="AI56" s="25">
        <f>IFERROR(Socioeconomic!G56,NA())</f>
        <v>7</v>
      </c>
      <c r="AJ56" s="25">
        <f>IFERROR('Natural Hazard'!G56,NA())</f>
        <v>0</v>
      </c>
      <c r="AK56" s="25">
        <f>IFERROR(Conflict!G56,NA())</f>
        <v>0</v>
      </c>
      <c r="AL56" s="50"/>
      <c r="AM56" s="27">
        <f>'Data Reliability'!H56</f>
        <v>0</v>
      </c>
      <c r="AN56" s="27">
        <f>'Data Reliability'!I56</f>
        <v>0.4</v>
      </c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1:53" x14ac:dyDescent="0.2">
      <c r="A57" s="63">
        <v>52</v>
      </c>
      <c r="B57" s="20" t="s">
        <v>109</v>
      </c>
      <c r="C57" s="20" t="s">
        <v>110</v>
      </c>
      <c r="D57" s="20" t="s">
        <v>552</v>
      </c>
      <c r="E57" s="20" t="s">
        <v>549</v>
      </c>
      <c r="F57" s="50"/>
      <c r="G57" s="22" cm="1">
        <f t="array" ref="G57">IF(Parameters!$D$34, SUM(IF(ISNUMBER(R57:W57),(IF(R57:W57&gt;=Parameters!$D$40,1,"")),""))+0.5*(SUM(IF(ISNUMBER(R57:W57),(IF(R57:W57&gt;=Parameters!$D$41,1,"")),""))-SUM(IF(ISNUMBER(R57:W57),(IF(R57:W57&gt;=Parameters!$D$40,1,"")),""))),0) +
   IF(Parameters!$D$35,SUM(IF(ISNUMBER(R57:W57),(IF(R57:W57&gt;=Parameters!$D$44,1,"")),"")),0) +
   IF(Parameters!$D$36,AVERAGE(IF(ISNUMBER(R57:W57),R57:W57)),0) +
   IF(Parameters!$D$37,IF(OR(IF(ISNUMBER(R57:W57),R57:W57)=0),0,GEOMEAN(IF(ISNUMBER(R57:W57),R57:W57))),0)</f>
        <v>1.5</v>
      </c>
      <c r="H57" s="23">
        <f t="shared" si="3"/>
        <v>1.5</v>
      </c>
      <c r="I57" s="241" t="str" cm="1">
        <f t="array" ref="I57">_xlfn.IFS('Data Reliability'!D57 &gt;= 0.666, "!!", AND('Data Reliability'!D57 &lt; 0.666,  'Data Reliability'!D57  &gt;= 0.333), "!", 'Data Reliability'!D57 &lt; 0.333, "")</f>
        <v/>
      </c>
      <c r="J57" s="22" cm="1">
        <f t="array" ref="J57">IF(Parameters!$D$34, SUM(IF(ISNUMBER(Y57:AD57),(IF(Y57:AD57&gt;=Parameters!$D$44,1,"")),""))+0.5*(SUM(IF(ISNUMBER(Y57:AD57),(IF(Y57:AD57&gt;=Parameters!$D$45,1,"")),""))-SUM(IF(ISNUMBER(Y57:AD57),(IF(Y57:AD57&gt;=Parameters!$D$44,1,"")),""))),0) +
   IF(Parameters!$D$35,SUM(IF(ISNUMBER(Y57:AD57),(IF(Y57:AD57&gt;=Parameters!$D$44,1,"")),"")),0) +
   IF(Parameters!$D$36,AVERAGE(IF(ISNUMBER(Y57:AD57),Y57:AD57)),0) +
   IF(Parameters!$D$37,IF(OR(IF(ISNUMBER(Y57:AD57),Y57:AD57)=0),0,GEOMEAN(IF(ISNUMBER(Y57:AD57),Y57:AD57))),0)</f>
        <v>4</v>
      </c>
      <c r="K57" s="23">
        <f t="shared" si="1"/>
        <v>4</v>
      </c>
      <c r="L57" s="241" t="str" cm="1">
        <f t="array" ref="L57">_xlfn.IFS('Data Reliability'!H57 &gt;= 0.666, "!!", AND('Data Reliability'!H57 &lt; 0.666,  'Data Reliability'!H57  &gt;= 0.333), "!", 'Data Reliability'!H57 &lt; 0.333, "")</f>
        <v/>
      </c>
      <c r="M57" s="21" cm="1">
        <f t="array" ref="M57">IF(Parameters!$D$34, SUM(IF(ISNUMBER(AF57:AK57),(IF(AF57:AK57&gt;=Parameters!$D$44,1,"")),""))+0.5*(SUM(IF(ISNUMBER(AF57:AK57),(IF(AF57:AK57&gt;=Parameters!$D$45,1,"")),""))-SUM(IF(ISNUMBER(AF57:AK57),(IF(AF57:AK57&gt;=Parameters!$D$44,1,"")),""))),0) +
   IF(Parameters!$D$35,SUM(IF(ISNUMBER(AF57:AK57),(IF(AF57:AK57&gt;=Parameters!$D$44,1,"")),"")),0) +
   IF(Parameters!$D$36,AVERAGE(IF(ISNUMBER(AF57:AK57),AF57:AK57)),0) +
   IF(Parameters!$D$37,IF(OR(IF(ISNUMBER(AF57:AK57),AF57:AK57)=0),0,GEOMEAN(IF(ISNUMBER(AF57:AK57),AF57:AK57))),0)</f>
        <v>0.5</v>
      </c>
      <c r="N57" s="23">
        <f t="shared" si="2"/>
        <v>0.5</v>
      </c>
      <c r="O57" s="241" t="str" cm="1">
        <f t="array" ref="O57">_xlfn.IFS('Data Reliability'!I57&gt;= 0.666, "!!", AND('Data Reliability'!I57 &lt; 0.666,  'Data Reliability'!I57 &gt;= 0.333), "!", 'Data Reliability'!I57 &lt; 0.333, "")</f>
        <v>!</v>
      </c>
      <c r="P57" s="24"/>
      <c r="Q57" s="50"/>
      <c r="R57" s="25">
        <f>IF(Parameters!$D$24 = 1, MAX(Y57, AF57),
IF(Parameters!$D$25 = 1, AVERAGE(Y57,AF57),
IF(Parameters!$D$26 = 1, IFERROR(GEOMEAN(Y57, AF57), 0),
IF(Parameters!$D$27, IF(AND(Y57=10,AF57=10),10,0),
IF(Parameters!$D$28, IF(AND(Y57&gt;=7,AF57&gt;=7),10,0),
IF(Parameters!$D$29, IF(AND(Y57&gt;=7,AF57&gt;=7), 10, IF(OR(AND(Y57&gt;=7,AF57&gt;=5),AND(Y57&gt;=5,AF57&gt;=7)),6,0)),
IF(Parameters!$D$30, IF(AND(Y57&gt;=10,AF57&gt;=10), 10, IF(OR(AND(Y57&gt;=10,AF57&gt;=5),AND(Y57&gt;=5,AF57&gt;=10)),6,0)),"no method")))))))</f>
        <v>4.5579600700313287</v>
      </c>
      <c r="S57" s="25">
        <f>IF(Parameters!$D$24 = 1, MAX(Z57, AG57),
IF(Parameters!$D$25 = 1, AVERAGE(Z57,AG57),
IF(Parameters!$D$26 = 1, IFERROR(GEOMEAN(Z57, AG57), 0),
IF(Parameters!$D$27, IF(AND(Z57=10,AG57=10),10,0),
IF(Parameters!$D$28, IF(AND(Z57&gt;=7,AG57&gt;=7),10,0),
IF(Parameters!$D$29, IF(AND(Z57&gt;=7,AG57&gt;=7), 10, IF(OR(AND(Z57&gt;=7,AG57&gt;=5),AND(Z57&gt;=5,AG57&gt;=7)),6,0)),
IF(Parameters!$D$30, IF(AND(Z57&gt;=10,AG57&gt;=10), 10, IF(OR(AND(Z57&gt;=10,AG57&gt;=5),AND(Z57&gt;=5,AG57&gt;=10)),6,0)),"no method")))))))</f>
        <v>0</v>
      </c>
      <c r="T57" s="25">
        <f>IF(Parameters!$D$24 = 1, MAX(AA57, AH57),
IF(Parameters!$D$25 = 1, AVERAGE(AA57,AH57),
IF(Parameters!$D$26 = 1, IFERROR(GEOMEAN(AA57, AH57), 0),
IF(Parameters!$D$27, IF(AND(AA57=10,AH57=10),10,0),
IF(Parameters!$D$28, IF(AND(AA57&gt;=7,AH57&gt;=7),10,0),
IF(Parameters!$D$29, IF(AND(AA57&gt;=7,AH57&gt;=7), 10, IF(OR(AND(AA57&gt;=7,AH57&gt;=5),AND(AA57&gt;=5,AH57&gt;=7)),6,0)),
IF(Parameters!$D$30, IF(AND(AA57&gt;=10,AH57&gt;=10), 10, IF(OR(AND(AA57&gt;=10,AH57&gt;=5),AND(AA57&gt;=5,AH57&gt;=10)),6,0)),"no method")))))))</f>
        <v>6.0302268915552677</v>
      </c>
      <c r="U57" s="25">
        <f>IF(Parameters!$D$24 = 1, MAX(AB57, AI57),
IF(Parameters!$D$25 = 1, AVERAGE(AB57,AI57),
IF(Parameters!$D$26 = 1, IFERROR(GEOMEAN(AB57, AI57), 0),
IF(Parameters!$D$27, IF(AND(AB57=10,AI57=10),10,0),
IF(Parameters!$D$28, IF(AND(AB57&gt;=7,AI57&gt;=7),10,0),
IF(Parameters!$D$29, IF(AND(AB57&gt;=7,AI57&gt;=7), 10, IF(OR(AND(AB57&gt;=7,AI57&gt;=5),AND(AB57&gt;=5,AI57&gt;=7)),6,0)),
IF(Parameters!$D$30, IF(AND(AB57&gt;=10,AI57&gt;=10), 10, IF(OR(AND(AB57&gt;=10,AI57&gt;=5),AND(AB57&gt;=5,AI57&gt;=10)),6,0)),"no method")))))))</f>
        <v>7.9372539331937713</v>
      </c>
      <c r="V57" s="25">
        <f>IF(Parameters!$D$24 = 1, MAX(AC57, AJ57),
IF(Parameters!$D$25 = 1, AVERAGE(AC57,AJ57),
IF(Parameters!$D$26 = 1, IFERROR(GEOMEAN(AC57, AJ57), 0),
IF(Parameters!$D$27, IF(AND(AC57=10,AJ57=10),10,0),
IF(Parameters!$D$28, IF(AND(AC57&gt;=7,AJ57&gt;=7),10,0),
IF(Parameters!$D$29, IF(AND(AC57&gt;=7,AJ57&gt;=7), 10, IF(OR(AND(AC57&gt;=7,AJ57&gt;=5),AND(AC57&gt;=5,AJ57&gt;=7)),6,0)),
IF(Parameters!$D$30, IF(AND(AC57&gt;=10,AJ57&gt;=10), 10, IF(OR(AND(AC57&gt;=10,AJ57&gt;=5),AND(AC57&gt;=5,AJ57&gt;=10)),6,0)),"no method")))))))</f>
        <v>3.6742346141747673</v>
      </c>
      <c r="W57" s="25">
        <f>IF(Parameters!$D$24 = 1, MAX(AD57, AK57),
IF(Parameters!$D$25 = 1, AVERAGE(AD57,AK57),
IF(Parameters!$D$26 = 1, IFERROR(GEOMEAN(AD57, AK57), 0),
IF(Parameters!$D$27, IF(AND(AD57=10,AK57=10),10,0),
IF(Parameters!$D$28, IF(AND(AD57&gt;=7,AK57&gt;=7),10,0),
IF(Parameters!$D$29, IF(AND(AD57&gt;=7,AK57&gt;=7), 10, IF(OR(AND(AD57&gt;=7,AK57&gt;=5),AND(AD57&gt;=5,AK57&gt;=7)),6,0)),
IF(Parameters!$D$30, IF(AND(AD57&gt;=10,AK57&gt;=10), 10, IF(OR(AND(AD57&gt;=10,AK57&gt;=5),AND(AD57&gt;=5,AK57&gt;=10)),6,0)),"no method")))))))</f>
        <v>0</v>
      </c>
      <c r="X57" s="51"/>
      <c r="Y57" s="25">
        <f>IFERROR(Health!F57,NA())</f>
        <v>9.75</v>
      </c>
      <c r="Z57" s="25">
        <f>IFERROR(Food!F57,NA())</f>
        <v>10</v>
      </c>
      <c r="AA57" s="26">
        <f>IFERROR(Macro!F57,NA())</f>
        <v>10</v>
      </c>
      <c r="AB57" s="25">
        <f>IFERROR(Socioeconomic!F57,NA())</f>
        <v>9</v>
      </c>
      <c r="AC57" s="25">
        <f>IFERROR('Natural Hazard'!F57,NA())</f>
        <v>4.5</v>
      </c>
      <c r="AD57" s="25">
        <f>IFERROR(Conflict!F57,NA())</f>
        <v>10</v>
      </c>
      <c r="AE57" s="51"/>
      <c r="AF57" s="25">
        <f>IFERROR(Health!G57,NA())</f>
        <v>2.1307692307692299</v>
      </c>
      <c r="AG57" s="25" t="e">
        <f>IFERROR(Food!G57,NA())</f>
        <v>#N/A</v>
      </c>
      <c r="AH57" s="25">
        <f>IFERROR(Macro!G57,NA())</f>
        <v>3.63636363636363</v>
      </c>
      <c r="AI57" s="25">
        <f>IFERROR(Socioeconomic!G57,NA())</f>
        <v>7</v>
      </c>
      <c r="AJ57" s="25">
        <f>IFERROR('Natural Hazard'!G57,NA())</f>
        <v>3</v>
      </c>
      <c r="AK57" s="25">
        <f>IFERROR(Conflict!G57,NA())</f>
        <v>0</v>
      </c>
      <c r="AL57" s="50"/>
      <c r="AM57" s="27">
        <f>'Data Reliability'!H57</f>
        <v>0</v>
      </c>
      <c r="AN57" s="27">
        <f>'Data Reliability'!I57</f>
        <v>0.4</v>
      </c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1:53" x14ac:dyDescent="0.2">
      <c r="A58" s="63">
        <v>53</v>
      </c>
      <c r="B58" s="20" t="s">
        <v>111</v>
      </c>
      <c r="C58" s="20" t="s">
        <v>112</v>
      </c>
      <c r="D58" s="20" t="s">
        <v>553</v>
      </c>
      <c r="E58" s="20" t="s">
        <v>3</v>
      </c>
      <c r="F58" s="50"/>
      <c r="G58" s="22" cm="1">
        <f t="array" ref="G58">IF(Parameters!$D$34, SUM(IF(ISNUMBER(R58:W58),(IF(R58:W58&gt;=Parameters!$D$40,1,"")),""))+0.5*(SUM(IF(ISNUMBER(R58:W58),(IF(R58:W58&gt;=Parameters!$D$41,1,"")),""))-SUM(IF(ISNUMBER(R58:W58),(IF(R58:W58&gt;=Parameters!$D$40,1,"")),""))),0) +
   IF(Parameters!$D$35,SUM(IF(ISNUMBER(R58:W58),(IF(R58:W58&gt;=Parameters!$D$44,1,"")),"")),0) +
   IF(Parameters!$D$36,AVERAGE(IF(ISNUMBER(R58:W58),R58:W58)),0) +
   IF(Parameters!$D$37,IF(OR(IF(ISNUMBER(R58:W58),R58:W58)=0),0,GEOMEAN(IF(ISNUMBER(R58:W58),R58:W58))),0)</f>
        <v>0</v>
      </c>
      <c r="H58" s="23">
        <f t="shared" si="3"/>
        <v>0</v>
      </c>
      <c r="I58" s="241" t="str" cm="1">
        <f t="array" ref="I58">_xlfn.IFS('Data Reliability'!D58 &gt;= 0.666, "!!", AND('Data Reliability'!D58 &lt; 0.666,  'Data Reliability'!D58  &gt;= 0.333), "!", 'Data Reliability'!D58 &lt; 0.333, "")</f>
        <v/>
      </c>
      <c r="J58" s="22" cm="1">
        <f t="array" ref="J58">IF(Parameters!$D$34, SUM(IF(ISNUMBER(Y58:AD58),(IF(Y58:AD58&gt;=Parameters!$D$44,1,"")),""))+0.5*(SUM(IF(ISNUMBER(Y58:AD58),(IF(Y58:AD58&gt;=Parameters!$D$45,1,"")),""))-SUM(IF(ISNUMBER(Y58:AD58),(IF(Y58:AD58&gt;=Parameters!$D$44,1,"")),""))),0) +
   IF(Parameters!$D$35,SUM(IF(ISNUMBER(Y58:AD58),(IF(Y58:AD58&gt;=Parameters!$D$44,1,"")),"")),0) +
   IF(Parameters!$D$36,AVERAGE(IF(ISNUMBER(Y58:AD58),Y58:AD58)),0) +
   IF(Parameters!$D$37,IF(OR(IF(ISNUMBER(Y58:AD58),Y58:AD58)=0),0,GEOMEAN(IF(ISNUMBER(Y58:AD58),Y58:AD58))),0)</f>
        <v>0</v>
      </c>
      <c r="K58" s="23">
        <f t="shared" si="1"/>
        <v>0</v>
      </c>
      <c r="L58" s="241" t="str" cm="1">
        <f t="array" ref="L58">_xlfn.IFS('Data Reliability'!H58 &gt;= 0.666, "!!", AND('Data Reliability'!H58 &lt; 0.666,  'Data Reliability'!H58  &gt;= 0.333), "!", 'Data Reliability'!H58 &lt; 0.333, "")</f>
        <v/>
      </c>
      <c r="M58" s="21" cm="1">
        <f t="array" ref="M58">IF(Parameters!$D$34, SUM(IF(ISNUMBER(AF58:AK58),(IF(AF58:AK58&gt;=Parameters!$D$44,1,"")),""))+0.5*(SUM(IF(ISNUMBER(AF58:AK58),(IF(AF58:AK58&gt;=Parameters!$D$45,1,"")),""))-SUM(IF(ISNUMBER(AF58:AK58),(IF(AF58:AK58&gt;=Parameters!$D$44,1,"")),""))),0) +
   IF(Parameters!$D$35,SUM(IF(ISNUMBER(AF58:AK58),(IF(AF58:AK58&gt;=Parameters!$D$44,1,"")),"")),0) +
   IF(Parameters!$D$36,AVERAGE(IF(ISNUMBER(AF58:AK58),AF58:AK58)),0) +
   IF(Parameters!$D$37,IF(OR(IF(ISNUMBER(AF58:AK58),AF58:AK58)=0),0,GEOMEAN(IF(ISNUMBER(AF58:AK58),AF58:AK58))),0)</f>
        <v>1</v>
      </c>
      <c r="N58" s="23">
        <f t="shared" si="2"/>
        <v>1</v>
      </c>
      <c r="O58" s="241" t="str" cm="1">
        <f t="array" ref="O58">_xlfn.IFS('Data Reliability'!I58&gt;= 0.666, "!!", AND('Data Reliability'!I58 &lt; 0.666,  'Data Reliability'!I58 &gt;= 0.333), "!", 'Data Reliability'!I58 &lt; 0.333, "")</f>
        <v>!</v>
      </c>
      <c r="P58" s="24"/>
      <c r="Q58" s="50"/>
      <c r="R58" s="25">
        <f>IF(Parameters!$D$24 = 1, MAX(Y58, AF58),
IF(Parameters!$D$25 = 1, AVERAGE(Y58,AF58),
IF(Parameters!$D$26 = 1, IFERROR(GEOMEAN(Y58, AF58), 0),
IF(Parameters!$D$27, IF(AND(Y58=10,AF58=10),10,0),
IF(Parameters!$D$28, IF(AND(Y58&gt;=7,AF58&gt;=7),10,0),
IF(Parameters!$D$29, IF(AND(Y58&gt;=7,AF58&gt;=7), 10, IF(OR(AND(Y58&gt;=7,AF58&gt;=5),AND(Y58&gt;=5,AF58&gt;=7)),6,0)),
IF(Parameters!$D$30, IF(AND(Y58&gt;=10,AF58&gt;=10), 10, IF(OR(AND(Y58&gt;=10,AF58&gt;=5),AND(Y58&gt;=5,AF58&gt;=10)),6,0)),"no method")))))))</f>
        <v>3.8387602165282475</v>
      </c>
      <c r="S58" s="25">
        <f>IF(Parameters!$D$24 = 1, MAX(Z58, AG58),
IF(Parameters!$D$25 = 1, AVERAGE(Z58,AG58),
IF(Parameters!$D$26 = 1, IFERROR(GEOMEAN(Z58, AG58), 0),
IF(Parameters!$D$27, IF(AND(Z58=10,AG58=10),10,0),
IF(Parameters!$D$28, IF(AND(Z58&gt;=7,AG58&gt;=7),10,0),
IF(Parameters!$D$29, IF(AND(Z58&gt;=7,AG58&gt;=7), 10, IF(OR(AND(Z58&gt;=7,AG58&gt;=5),AND(Z58&gt;=5,AG58&gt;=7)),6,0)),
IF(Parameters!$D$30, IF(AND(Z58&gt;=10,AG58&gt;=10), 10, IF(OR(AND(Z58&gt;=10,AG58&gt;=5),AND(Z58&gt;=5,AG58&gt;=10)),6,0)),"no method")))))))</f>
        <v>0</v>
      </c>
      <c r="T58" s="25">
        <f>IF(Parameters!$D$24 = 1, MAX(AA58, AH58),
IF(Parameters!$D$25 = 1, AVERAGE(AA58,AH58),
IF(Parameters!$D$26 = 1, IFERROR(GEOMEAN(AA58, AH58), 0),
IF(Parameters!$D$27, IF(AND(AA58=10,AH58=10),10,0),
IF(Parameters!$D$28, IF(AND(AA58&gt;=7,AH58&gt;=7),10,0),
IF(Parameters!$D$29, IF(AND(AA58&gt;=7,AH58&gt;=7), 10, IF(OR(AND(AA58&gt;=7,AH58&gt;=5),AND(AA58&gt;=5,AH58&gt;=7)),6,0)),
IF(Parameters!$D$30, IF(AND(AA58&gt;=10,AH58&gt;=10), 10, IF(OR(AND(AA58&gt;=10,AH58&gt;=5),AND(AA58&gt;=5,AH58&gt;=10)),6,0)),"no method")))))))</f>
        <v>0</v>
      </c>
      <c r="U58" s="25">
        <f>IF(Parameters!$D$24 = 1, MAX(AB58, AI58),
IF(Parameters!$D$25 = 1, AVERAGE(AB58,AI58),
IF(Parameters!$D$26 = 1, IFERROR(GEOMEAN(AB58, AI58), 0),
IF(Parameters!$D$27, IF(AND(AB58=10,AI58=10),10,0),
IF(Parameters!$D$28, IF(AND(AB58&gt;=7,AI58&gt;=7),10,0),
IF(Parameters!$D$29, IF(AND(AB58&gt;=7,AI58&gt;=7), 10, IF(OR(AND(AB58&gt;=7,AI58&gt;=5),AND(AB58&gt;=5,AI58&gt;=7)),6,0)),
IF(Parameters!$D$30, IF(AND(AB58&gt;=10,AI58&gt;=10), 10, IF(OR(AND(AB58&gt;=10,AI58&gt;=5),AND(AB58&gt;=5,AI58&gt;=10)),6,0)),"no method")))))))</f>
        <v>2.5354627641855489</v>
      </c>
      <c r="V58" s="25">
        <f>IF(Parameters!$D$24 = 1, MAX(AC58, AJ58),
IF(Parameters!$D$25 = 1, AVERAGE(AC58,AJ58),
IF(Parameters!$D$26 = 1, IFERROR(GEOMEAN(AC58, AJ58), 0),
IF(Parameters!$D$27, IF(AND(AC58=10,AJ58=10),10,0),
IF(Parameters!$D$28, IF(AND(AC58&gt;=7,AJ58&gt;=7),10,0),
IF(Parameters!$D$29, IF(AND(AC58&gt;=7,AJ58&gt;=7), 10, IF(OR(AND(AC58&gt;=7,AJ58&gt;=5),AND(AC58&gt;=5,AJ58&gt;=7)),6,0)),
IF(Parameters!$D$30, IF(AND(AC58&gt;=10,AJ58&gt;=10), 10, IF(OR(AND(AC58&gt;=10,AJ58&gt;=5),AND(AC58&gt;=5,AJ58&gt;=10)),6,0)),"no method")))))))</f>
        <v>0</v>
      </c>
      <c r="W58" s="25">
        <f>IF(Parameters!$D$24 = 1, MAX(AD58, AK58),
IF(Parameters!$D$25 = 1, AVERAGE(AD58,AK58),
IF(Parameters!$D$26 = 1, IFERROR(GEOMEAN(AD58, AK58), 0),
IF(Parameters!$D$27, IF(AND(AD58=10,AK58=10),10,0),
IF(Parameters!$D$28, IF(AND(AD58&gt;=7,AK58&gt;=7),10,0),
IF(Parameters!$D$29, IF(AND(AD58&gt;=7,AK58&gt;=7), 10, IF(OR(AND(AD58&gt;=7,AK58&gt;=5),AND(AD58&gt;=5,AK58&gt;=7)),6,0)),
IF(Parameters!$D$30, IF(AND(AD58&gt;=10,AK58&gt;=10), 10, IF(OR(AND(AD58&gt;=10,AK58&gt;=5),AND(AD58&gt;=5,AK58&gt;=10)),6,0)),"no method")))))))</f>
        <v>0</v>
      </c>
      <c r="X58" s="51"/>
      <c r="Y58" s="25">
        <f>IFERROR(Health!F58,NA())</f>
        <v>2</v>
      </c>
      <c r="Z58" s="25">
        <f>IFERROR(Food!F58,NA())</f>
        <v>0</v>
      </c>
      <c r="AA58" s="26">
        <f>IFERROR(Macro!F58,NA())</f>
        <v>2.8925619834710701</v>
      </c>
      <c r="AB58" s="25">
        <f>IFERROR(Socioeconomic!F58,NA())</f>
        <v>0.71428571428571397</v>
      </c>
      <c r="AC58" s="25">
        <f>IFERROR('Natural Hazard'!F58,NA())</f>
        <v>5.1666666666666696</v>
      </c>
      <c r="AD58" s="25">
        <f>IFERROR(Conflict!F58,NA())</f>
        <v>0</v>
      </c>
      <c r="AE58" s="51"/>
      <c r="AF58" s="25">
        <f>IFERROR(Health!G58,NA())</f>
        <v>7.3680399999999997</v>
      </c>
      <c r="AG58" s="25" t="e">
        <f>IFERROR(Food!G58,NA())</f>
        <v>#N/A</v>
      </c>
      <c r="AH58" s="25">
        <f>IFERROR(Macro!G58,NA())</f>
        <v>0</v>
      </c>
      <c r="AI58" s="25">
        <f>IFERROR(Socioeconomic!G58,NA())</f>
        <v>9</v>
      </c>
      <c r="AJ58" s="25">
        <f>IFERROR('Natural Hazard'!G58,NA())</f>
        <v>0</v>
      </c>
      <c r="AK58" s="25">
        <f>IFERROR(Conflict!G58,NA())</f>
        <v>0</v>
      </c>
      <c r="AL58" s="50"/>
      <c r="AM58" s="27">
        <f>'Data Reliability'!H58</f>
        <v>0</v>
      </c>
      <c r="AN58" s="27">
        <f>'Data Reliability'!I58</f>
        <v>0.4</v>
      </c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1:53" x14ac:dyDescent="0.2">
      <c r="A59" s="63">
        <v>54</v>
      </c>
      <c r="B59" s="20" t="s">
        <v>113</v>
      </c>
      <c r="C59" s="20" t="s">
        <v>114</v>
      </c>
      <c r="D59" s="20" t="s">
        <v>553</v>
      </c>
      <c r="E59" s="20" t="s">
        <v>3</v>
      </c>
      <c r="F59" s="50"/>
      <c r="G59" s="22" cm="1">
        <f t="array" ref="G59">IF(Parameters!$D$34, SUM(IF(ISNUMBER(R59:W59),(IF(R59:W59&gt;=Parameters!$D$40,1,"")),""))+0.5*(SUM(IF(ISNUMBER(R59:W59),(IF(R59:W59&gt;=Parameters!$D$41,1,"")),""))-SUM(IF(ISNUMBER(R59:W59),(IF(R59:W59&gt;=Parameters!$D$40,1,"")),""))),0) +
   IF(Parameters!$D$35,SUM(IF(ISNUMBER(R59:W59),(IF(R59:W59&gt;=Parameters!$D$44,1,"")),"")),0) +
   IF(Parameters!$D$36,AVERAGE(IF(ISNUMBER(R59:W59),R59:W59)),0) +
   IF(Parameters!$D$37,IF(OR(IF(ISNUMBER(R59:W59),R59:W59)=0),0,GEOMEAN(IF(ISNUMBER(R59:W59),R59:W59))),0)</f>
        <v>0.5</v>
      </c>
      <c r="H59" s="23">
        <f t="shared" si="3"/>
        <v>0.5</v>
      </c>
      <c r="I59" s="241" t="str" cm="1">
        <f t="array" ref="I59">_xlfn.IFS('Data Reliability'!D59 &gt;= 0.666, "!!", AND('Data Reliability'!D59 &lt; 0.666,  'Data Reliability'!D59  &gt;= 0.333), "!", 'Data Reliability'!D59 &lt; 0.333, "")</f>
        <v/>
      </c>
      <c r="J59" s="22" cm="1">
        <f t="array" ref="J59">IF(Parameters!$D$34, SUM(IF(ISNUMBER(Y59:AD59),(IF(Y59:AD59&gt;=Parameters!$D$44,1,"")),""))+0.5*(SUM(IF(ISNUMBER(Y59:AD59),(IF(Y59:AD59&gt;=Parameters!$D$45,1,"")),""))-SUM(IF(ISNUMBER(Y59:AD59),(IF(Y59:AD59&gt;=Parameters!$D$44,1,"")),""))),0) +
   IF(Parameters!$D$35,SUM(IF(ISNUMBER(Y59:AD59),(IF(Y59:AD59&gt;=Parameters!$D$44,1,"")),"")),0) +
   IF(Parameters!$D$36,AVERAGE(IF(ISNUMBER(Y59:AD59),Y59:AD59)),0) +
   IF(Parameters!$D$37,IF(OR(IF(ISNUMBER(Y59:AD59),Y59:AD59)=0),0,GEOMEAN(IF(ISNUMBER(Y59:AD59),Y59:AD59))),0)</f>
        <v>0</v>
      </c>
      <c r="K59" s="23">
        <f t="shared" si="1"/>
        <v>0</v>
      </c>
      <c r="L59" s="241" t="str" cm="1">
        <f t="array" ref="L59">_xlfn.IFS('Data Reliability'!H59 &gt;= 0.666, "!!", AND('Data Reliability'!H59 &lt; 0.666,  'Data Reliability'!H59  &gt;= 0.333), "!", 'Data Reliability'!H59 &lt; 0.333, "")</f>
        <v/>
      </c>
      <c r="M59" s="21" cm="1">
        <f t="array" ref="M59">IF(Parameters!$D$34, SUM(IF(ISNUMBER(AF59:AK59),(IF(AF59:AK59&gt;=Parameters!$D$44,1,"")),""))+0.5*(SUM(IF(ISNUMBER(AF59:AK59),(IF(AF59:AK59&gt;=Parameters!$D$45,1,"")),""))-SUM(IF(ISNUMBER(AF59:AK59),(IF(AF59:AK59&gt;=Parameters!$D$44,1,"")),""))),0) +
   IF(Parameters!$D$35,SUM(IF(ISNUMBER(AF59:AK59),(IF(AF59:AK59&gt;=Parameters!$D$44,1,"")),"")),0) +
   IF(Parameters!$D$36,AVERAGE(IF(ISNUMBER(AF59:AK59),AF59:AK59)),0) +
   IF(Parameters!$D$37,IF(OR(IF(ISNUMBER(AF59:AK59),AF59:AK59)=0),0,GEOMEAN(IF(ISNUMBER(AF59:AK59),AF59:AK59))),0)</f>
        <v>2</v>
      </c>
      <c r="N59" s="23">
        <f t="shared" si="2"/>
        <v>2</v>
      </c>
      <c r="O59" s="241" t="str" cm="1">
        <f t="array" ref="O59">_xlfn.IFS('Data Reliability'!I59&gt;= 0.666, "!!", AND('Data Reliability'!I59 &lt; 0.666,  'Data Reliability'!I59 &gt;= 0.333), "!", 'Data Reliability'!I59 &lt; 0.333, "")</f>
        <v>!</v>
      </c>
      <c r="P59" s="24"/>
      <c r="Q59" s="50"/>
      <c r="R59" s="25">
        <f>IF(Parameters!$D$24 = 1, MAX(Y59, AF59),
IF(Parameters!$D$25 = 1, AVERAGE(Y59,AF59),
IF(Parameters!$D$26 = 1, IFERROR(GEOMEAN(Y59, AF59), 0),
IF(Parameters!$D$27, IF(AND(Y59=10,AF59=10),10,0),
IF(Parameters!$D$28, IF(AND(Y59&gt;=7,AF59&gt;=7),10,0),
IF(Parameters!$D$29, IF(AND(Y59&gt;=7,AF59&gt;=7), 10, IF(OR(AND(Y59&gt;=7,AF59&gt;=5),AND(Y59&gt;=5,AF59&gt;=7)),6,0)),
IF(Parameters!$D$30, IF(AND(Y59&gt;=10,AF59&gt;=10), 10, IF(OR(AND(Y59&gt;=10,AF59&gt;=5),AND(Y59&gt;=5,AF59&gt;=10)),6,0)),"no method")))))))</f>
        <v>5.0990195135927845</v>
      </c>
      <c r="S59" s="25">
        <f>IF(Parameters!$D$24 = 1, MAX(Z59, AG59),
IF(Parameters!$D$25 = 1, AVERAGE(Z59,AG59),
IF(Parameters!$D$26 = 1, IFERROR(GEOMEAN(Z59, AG59), 0),
IF(Parameters!$D$27, IF(AND(Z59=10,AG59=10),10,0),
IF(Parameters!$D$28, IF(AND(Z59&gt;=7,AG59&gt;=7),10,0),
IF(Parameters!$D$29, IF(AND(Z59&gt;=7,AG59&gt;=7), 10, IF(OR(AND(Z59&gt;=7,AG59&gt;=5),AND(Z59&gt;=5,AG59&gt;=7)),6,0)),
IF(Parameters!$D$30, IF(AND(Z59&gt;=10,AG59&gt;=10), 10, IF(OR(AND(Z59&gt;=10,AG59&gt;=5),AND(Z59&gt;=5,AG59&gt;=10)),6,0)),"no method")))))))</f>
        <v>0</v>
      </c>
      <c r="T59" s="25">
        <f>IF(Parameters!$D$24 = 1, MAX(AA59, AH59),
IF(Parameters!$D$25 = 1, AVERAGE(AA59,AH59),
IF(Parameters!$D$26 = 1, IFERROR(GEOMEAN(AA59, AH59), 0),
IF(Parameters!$D$27, IF(AND(AA59=10,AH59=10),10,0),
IF(Parameters!$D$28, IF(AND(AA59&gt;=7,AH59&gt;=7),10,0),
IF(Parameters!$D$29, IF(AND(AA59&gt;=7,AH59&gt;=7), 10, IF(OR(AND(AA59&gt;=7,AH59&gt;=5),AND(AA59&gt;=5,AH59&gt;=7)),6,0)),
IF(Parameters!$D$30, IF(AND(AA59&gt;=10,AH59&gt;=10), 10, IF(OR(AND(AA59&gt;=10,AH59&gt;=5),AND(AA59&gt;=5,AH59&gt;=10)),6,0)),"no method")))))))</f>
        <v>2.0420081158026191</v>
      </c>
      <c r="U59" s="25">
        <f>IF(Parameters!$D$24 = 1, MAX(AB59, AI59),
IF(Parameters!$D$25 = 1, AVERAGE(AB59,AI59),
IF(Parameters!$D$26 = 1, IFERROR(GEOMEAN(AB59, AI59), 0),
IF(Parameters!$D$27, IF(AND(AB59=10,AI59=10),10,0),
IF(Parameters!$D$28, IF(AND(AB59&gt;=7,AI59&gt;=7),10,0),
IF(Parameters!$D$29, IF(AND(AB59&gt;=7,AI59&gt;=7), 10, IF(OR(AND(AB59&gt;=7,AI59&gt;=5),AND(AB59&gt;=5,AI59&gt;=7)),6,0)),
IF(Parameters!$D$30, IF(AND(AB59&gt;=10,AI59&gt;=10), 10, IF(OR(AND(AB59&gt;=10,AI59&gt;=5),AND(AB59&gt;=5,AI59&gt;=10)),6,0)),"no method")))))))</f>
        <v>2.9277002188455978</v>
      </c>
      <c r="V59" s="25">
        <f>IF(Parameters!$D$24 = 1, MAX(AC59, AJ59),
IF(Parameters!$D$25 = 1, AVERAGE(AC59,AJ59),
IF(Parameters!$D$26 = 1, IFERROR(GEOMEAN(AC59, AJ59), 0),
IF(Parameters!$D$27, IF(AND(AC59=10,AJ59=10),10,0),
IF(Parameters!$D$28, IF(AND(AC59&gt;=7,AJ59&gt;=7),10,0),
IF(Parameters!$D$29, IF(AND(AC59&gt;=7,AJ59&gt;=7), 10, IF(OR(AND(AC59&gt;=7,AJ59&gt;=5),AND(AC59&gt;=5,AJ59&gt;=7)),6,0)),
IF(Parameters!$D$30, IF(AND(AC59&gt;=10,AJ59&gt;=10), 10, IF(OR(AND(AC59&gt;=10,AJ59&gt;=5),AND(AC59&gt;=5,AJ59&gt;=10)),6,0)),"no method")))))))</f>
        <v>0</v>
      </c>
      <c r="W59" s="25">
        <f>IF(Parameters!$D$24 = 1, MAX(AD59, AK59),
IF(Parameters!$D$25 = 1, AVERAGE(AD59,AK59),
IF(Parameters!$D$26 = 1, IFERROR(GEOMEAN(AD59, AK59), 0),
IF(Parameters!$D$27, IF(AND(AD59=10,AK59=10),10,0),
IF(Parameters!$D$28, IF(AND(AD59&gt;=7,AK59&gt;=7),10,0),
IF(Parameters!$D$29, IF(AND(AD59&gt;=7,AK59&gt;=7), 10, IF(OR(AND(AD59&gt;=7,AK59&gt;=5),AND(AD59&gt;=5,AK59&gt;=7)),6,0)),
IF(Parameters!$D$30, IF(AND(AD59&gt;=10,AK59&gt;=10), 10, IF(OR(AND(AD59&gt;=10,AK59&gt;=5),AND(AD59&gt;=5,AK59&gt;=10)),6,0)),"no method")))))))</f>
        <v>0</v>
      </c>
      <c r="X59" s="51"/>
      <c r="Y59" s="25">
        <f>IFERROR(Health!F59,NA())</f>
        <v>2.6</v>
      </c>
      <c r="Z59" s="25">
        <f>IFERROR(Food!F59,NA())</f>
        <v>2.2488038277511899</v>
      </c>
      <c r="AA59" s="26">
        <f>IFERROR(Macro!F59,NA())</f>
        <v>1.8347107438016499</v>
      </c>
      <c r="AB59" s="25">
        <f>IFERROR(Socioeconomic!F59,NA())</f>
        <v>0.85714285714285599</v>
      </c>
      <c r="AC59" s="25">
        <f>IFERROR('Natural Hazard'!F59,NA())</f>
        <v>0</v>
      </c>
      <c r="AD59" s="25">
        <f>IFERROR(Conflict!F59,NA())</f>
        <v>0</v>
      </c>
      <c r="AE59" s="51"/>
      <c r="AF59" s="25">
        <f>IFERROR(Health!G59,NA())</f>
        <v>10</v>
      </c>
      <c r="AG59" s="25" t="e">
        <f>IFERROR(Food!G59,NA())</f>
        <v>#N/A</v>
      </c>
      <c r="AH59" s="25">
        <f>IFERROR(Macro!G59,NA())</f>
        <v>2.27272727272728</v>
      </c>
      <c r="AI59" s="25">
        <f>IFERROR(Socioeconomic!G59,NA())</f>
        <v>10</v>
      </c>
      <c r="AJ59" s="25">
        <f>IFERROR('Natural Hazard'!G59,NA())</f>
        <v>0</v>
      </c>
      <c r="AK59" s="25">
        <f>IFERROR(Conflict!G59,NA())</f>
        <v>0</v>
      </c>
      <c r="AL59" s="50"/>
      <c r="AM59" s="27">
        <f>'Data Reliability'!H59</f>
        <v>0</v>
      </c>
      <c r="AN59" s="27">
        <f>'Data Reliability'!I59</f>
        <v>0.4</v>
      </c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1:53" x14ac:dyDescent="0.2">
      <c r="A60" s="63">
        <v>55</v>
      </c>
      <c r="B60" s="20" t="s">
        <v>115</v>
      </c>
      <c r="C60" s="20" t="s">
        <v>116</v>
      </c>
      <c r="D60" s="20" t="s">
        <v>552</v>
      </c>
      <c r="E60" s="20" t="s">
        <v>549</v>
      </c>
      <c r="F60" s="50"/>
      <c r="G60" s="22" cm="1">
        <f t="array" ref="G60">IF(Parameters!$D$34, SUM(IF(ISNUMBER(R60:W60),(IF(R60:W60&gt;=Parameters!$D$40,1,"")),""))+0.5*(SUM(IF(ISNUMBER(R60:W60),(IF(R60:W60&gt;=Parameters!$D$41,1,"")),""))-SUM(IF(ISNUMBER(R60:W60),(IF(R60:W60&gt;=Parameters!$D$40,1,"")),""))),0) +
   IF(Parameters!$D$35,SUM(IF(ISNUMBER(R60:W60),(IF(R60:W60&gt;=Parameters!$D$44,1,"")),"")),0) +
   IF(Parameters!$D$36,AVERAGE(IF(ISNUMBER(R60:W60),R60:W60)),0) +
   IF(Parameters!$D$37,IF(OR(IF(ISNUMBER(R60:W60),R60:W60)=0),0,GEOMEAN(IF(ISNUMBER(R60:W60),R60:W60))),0)</f>
        <v>5</v>
      </c>
      <c r="H60" s="23">
        <f t="shared" si="3"/>
        <v>5</v>
      </c>
      <c r="I60" s="241" t="str" cm="1">
        <f t="array" ref="I60">_xlfn.IFS('Data Reliability'!D60 &gt;= 0.666, "!!", AND('Data Reliability'!D60 &lt; 0.666,  'Data Reliability'!D60  &gt;= 0.333), "!", 'Data Reliability'!D60 &lt; 0.333, "")</f>
        <v/>
      </c>
      <c r="J60" s="22" cm="1">
        <f t="array" ref="J60">IF(Parameters!$D$34, SUM(IF(ISNUMBER(Y60:AD60),(IF(Y60:AD60&gt;=Parameters!$D$44,1,"")),""))+0.5*(SUM(IF(ISNUMBER(Y60:AD60),(IF(Y60:AD60&gt;=Parameters!$D$45,1,"")),""))-SUM(IF(ISNUMBER(Y60:AD60),(IF(Y60:AD60&gt;=Parameters!$D$44,1,"")),""))),0) +
   IF(Parameters!$D$35,SUM(IF(ISNUMBER(Y60:AD60),(IF(Y60:AD60&gt;=Parameters!$D$44,1,"")),"")),0) +
   IF(Parameters!$D$36,AVERAGE(IF(ISNUMBER(Y60:AD60),Y60:AD60)),0) +
   IF(Parameters!$D$37,IF(OR(IF(ISNUMBER(Y60:AD60),Y60:AD60)=0),0,GEOMEAN(IF(ISNUMBER(Y60:AD60),Y60:AD60))),0)</f>
        <v>2.5</v>
      </c>
      <c r="K60" s="23">
        <f t="shared" si="1"/>
        <v>2.5</v>
      </c>
      <c r="L60" s="241" t="str" cm="1">
        <f t="array" ref="L60">_xlfn.IFS('Data Reliability'!H60 &gt;= 0.666, "!!", AND('Data Reliability'!H60 &lt; 0.666,  'Data Reliability'!H60  &gt;= 0.333), "!", 'Data Reliability'!H60 &lt; 0.333, "")</f>
        <v/>
      </c>
      <c r="M60" s="21" cm="1">
        <f t="array" ref="M60">IF(Parameters!$D$34, SUM(IF(ISNUMBER(AF60:AK60),(IF(AF60:AK60&gt;=Parameters!$D$44,1,"")),""))+0.5*(SUM(IF(ISNUMBER(AF60:AK60),(IF(AF60:AK60&gt;=Parameters!$D$45,1,"")),""))-SUM(IF(ISNUMBER(AF60:AK60),(IF(AF60:AK60&gt;=Parameters!$D$44,1,"")),""))),0) +
   IF(Parameters!$D$35,SUM(IF(ISNUMBER(AF60:AK60),(IF(AF60:AK60&gt;=Parameters!$D$44,1,"")),"")),0) +
   IF(Parameters!$D$36,AVERAGE(IF(ISNUMBER(AF60:AK60),AF60:AK60)),0) +
   IF(Parameters!$D$37,IF(OR(IF(ISNUMBER(AF60:AK60),AF60:AK60)=0),0,GEOMEAN(IF(ISNUMBER(AF60:AK60),AF60:AK60))),0)</f>
        <v>3</v>
      </c>
      <c r="N60" s="23">
        <f t="shared" si="2"/>
        <v>3</v>
      </c>
      <c r="O60" s="241" t="str" cm="1">
        <f t="array" ref="O60">_xlfn.IFS('Data Reliability'!I60&gt;= 0.666, "!!", AND('Data Reliability'!I60 &lt; 0.666,  'Data Reliability'!I60 &gt;= 0.333), "!", 'Data Reliability'!I60 &lt; 0.333, "")</f>
        <v/>
      </c>
      <c r="P60" s="24"/>
      <c r="Q60" s="50"/>
      <c r="R60" s="25">
        <f>IF(Parameters!$D$24 = 1, MAX(Y60, AF60),
IF(Parameters!$D$25 = 1, AVERAGE(Y60,AF60),
IF(Parameters!$D$26 = 1, IFERROR(GEOMEAN(Y60, AF60), 0),
IF(Parameters!$D$27, IF(AND(Y60=10,AF60=10),10,0),
IF(Parameters!$D$28, IF(AND(Y60&gt;=7,AF60&gt;=7),10,0),
IF(Parameters!$D$29, IF(AND(Y60&gt;=7,AF60&gt;=7), 10, IF(OR(AND(Y60&gt;=7,AF60&gt;=5),AND(Y60&gt;=5,AF60&gt;=7)),6,0)),
IF(Parameters!$D$30, IF(AND(Y60&gt;=10,AF60&gt;=10), 10, IF(OR(AND(Y60&gt;=10,AF60&gt;=5),AND(Y60&gt;=5,AF60&gt;=10)),6,0)),"no method")))))))</f>
        <v>7.575108598438689</v>
      </c>
      <c r="S60" s="25">
        <f>IF(Parameters!$D$24 = 1, MAX(Z60, AG60),
IF(Parameters!$D$25 = 1, AVERAGE(Z60,AG60),
IF(Parameters!$D$26 = 1, IFERROR(GEOMEAN(Z60, AG60), 0),
IF(Parameters!$D$27, IF(AND(Z60=10,AG60=10),10,0),
IF(Parameters!$D$28, IF(AND(Z60&gt;=7,AG60&gt;=7),10,0),
IF(Parameters!$D$29, IF(AND(Z60&gt;=7,AG60&gt;=7), 10, IF(OR(AND(Z60&gt;=7,AG60&gt;=5),AND(Z60&gt;=5,AG60&gt;=7)),6,0)),
IF(Parameters!$D$30, IF(AND(Z60&gt;=10,AG60&gt;=10), 10, IF(OR(AND(Z60&gt;=10,AG60&gt;=5),AND(Z60&gt;=5,AG60&gt;=10)),6,0)),"no method")))))))</f>
        <v>10</v>
      </c>
      <c r="T60" s="25">
        <f>IF(Parameters!$D$24 = 1, MAX(AA60, AH60),
IF(Parameters!$D$25 = 1, AVERAGE(AA60,AH60),
IF(Parameters!$D$26 = 1, IFERROR(GEOMEAN(AA60, AH60), 0),
IF(Parameters!$D$27, IF(AND(AA60=10,AH60=10),10,0),
IF(Parameters!$D$28, IF(AND(AA60&gt;=7,AH60&gt;=7),10,0),
IF(Parameters!$D$29, IF(AND(AA60&gt;=7,AH60&gt;=7), 10, IF(OR(AND(AA60&gt;=7,AH60&gt;=5),AND(AA60&gt;=5,AH60&gt;=7)),6,0)),
IF(Parameters!$D$30, IF(AND(AA60&gt;=10,AH60&gt;=10), 10, IF(OR(AND(AA60&gt;=10,AH60&gt;=5),AND(AA60&gt;=5,AH60&gt;=10)),6,0)),"no method")))))))</f>
        <v>7.5643991986584238</v>
      </c>
      <c r="U60" s="25">
        <f>IF(Parameters!$D$24 = 1, MAX(AB60, AI60),
IF(Parameters!$D$25 = 1, AVERAGE(AB60,AI60),
IF(Parameters!$D$26 = 1, IFERROR(GEOMEAN(AB60, AI60), 0),
IF(Parameters!$D$27, IF(AND(AB60=10,AI60=10),10,0),
IF(Parameters!$D$28, IF(AND(AB60&gt;=7,AI60&gt;=7),10,0),
IF(Parameters!$D$29, IF(AND(AB60&gt;=7,AI60&gt;=7), 10, IF(OR(AND(AB60&gt;=7,AI60&gt;=5),AND(AB60&gt;=5,AI60&gt;=7)),6,0)),
IF(Parameters!$D$30, IF(AND(AB60&gt;=10,AI60&gt;=10), 10, IF(OR(AND(AB60&gt;=10,AI60&gt;=5),AND(AB60&gt;=5,AI60&gt;=10)),6,0)),"no method")))))))</f>
        <v>8.5823516795805102</v>
      </c>
      <c r="V60" s="25">
        <f>IF(Parameters!$D$24 = 1, MAX(AC60, AJ60),
IF(Parameters!$D$25 = 1, AVERAGE(AC60,AJ60),
IF(Parameters!$D$26 = 1, IFERROR(GEOMEAN(AC60, AJ60), 0),
IF(Parameters!$D$27, IF(AND(AC60=10,AJ60=10),10,0),
IF(Parameters!$D$28, IF(AND(AC60&gt;=7,AJ60&gt;=7),10,0),
IF(Parameters!$D$29, IF(AND(AC60&gt;=7,AJ60&gt;=7), 10, IF(OR(AND(AC60&gt;=7,AJ60&gt;=5),AND(AC60&gt;=5,AJ60&gt;=7)),6,0)),
IF(Parameters!$D$30, IF(AND(AC60&gt;=10,AJ60&gt;=10), 10, IF(OR(AND(AC60&gt;=10,AJ60&gt;=5),AND(AC60&gt;=5,AJ60&gt;=10)),6,0)),"no method")))))))</f>
        <v>7.5277265270908122</v>
      </c>
      <c r="W60" s="25">
        <f>IF(Parameters!$D$24 = 1, MAX(AD60, AK60),
IF(Parameters!$D$25 = 1, AVERAGE(AD60,AK60),
IF(Parameters!$D$26 = 1, IFERROR(GEOMEAN(AD60, AK60), 0),
IF(Parameters!$D$27, IF(AND(AD60=10,AK60=10),10,0),
IF(Parameters!$D$28, IF(AND(AD60&gt;=7,AK60&gt;=7),10,0),
IF(Parameters!$D$29, IF(AND(AD60&gt;=7,AK60&gt;=7), 10, IF(OR(AND(AD60&gt;=7,AK60&gt;=5),AND(AD60&gt;=5,AK60&gt;=7)),6,0)),
IF(Parameters!$D$30, IF(AND(AD60&gt;=10,AK60&gt;=10), 10, IF(OR(AND(AD60&gt;=10,AK60&gt;=5),AND(AD60&gt;=5,AK60&gt;=10)),6,0)),"no method")))))))</f>
        <v>0</v>
      </c>
      <c r="X60" s="51"/>
      <c r="Y60" s="25">
        <f>IFERROR(Health!F60,NA())</f>
        <v>9.75</v>
      </c>
      <c r="Z60" s="25">
        <f>IFERROR(Food!F60,NA())</f>
        <v>10</v>
      </c>
      <c r="AA60" s="26">
        <f>IFERROR(Macro!F60,NA())</f>
        <v>8.9917355371900793</v>
      </c>
      <c r="AB60" s="25">
        <f>IFERROR(Socioeconomic!F60,NA())</f>
        <v>9</v>
      </c>
      <c r="AC60" s="25">
        <f>IFERROR('Natural Hazard'!F60,NA())</f>
        <v>5.6666666666666696</v>
      </c>
      <c r="AD60" s="25">
        <f>IFERROR(Conflict!F60,NA())</f>
        <v>0</v>
      </c>
      <c r="AE60" s="51"/>
      <c r="AF60" s="25">
        <f>IFERROR(Health!G60,NA())</f>
        <v>5.8853610541681798</v>
      </c>
      <c r="AG60" s="25">
        <f>IFERROR(Food!G60,NA())</f>
        <v>10</v>
      </c>
      <c r="AH60" s="25">
        <f>IFERROR(Macro!G60,NA())</f>
        <v>6.3636363636363704</v>
      </c>
      <c r="AI60" s="25">
        <f>IFERROR(Socioeconomic!G60,NA())</f>
        <v>8.1840844835553792</v>
      </c>
      <c r="AJ60" s="25">
        <f>IFERROR('Natural Hazard'!G60,NA())</f>
        <v>10</v>
      </c>
      <c r="AK60" s="25">
        <f>IFERROR(Conflict!G60,NA())</f>
        <v>7.5049020603200098</v>
      </c>
      <c r="AL60" s="50"/>
      <c r="AM60" s="27">
        <f>'Data Reliability'!H60</f>
        <v>0</v>
      </c>
      <c r="AN60" s="27">
        <f>'Data Reliability'!I60</f>
        <v>0.2</v>
      </c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1:53" x14ac:dyDescent="0.2">
      <c r="A61" s="63">
        <v>56</v>
      </c>
      <c r="B61" s="20" t="s">
        <v>117</v>
      </c>
      <c r="C61" s="20" t="s">
        <v>118</v>
      </c>
      <c r="D61" s="20" t="s">
        <v>553</v>
      </c>
      <c r="E61" s="20" t="s">
        <v>3</v>
      </c>
      <c r="F61" s="50"/>
      <c r="G61" s="22" cm="1">
        <f t="array" ref="G61">IF(Parameters!$D$34, SUM(IF(ISNUMBER(R61:W61),(IF(R61:W61&gt;=Parameters!$D$40,1,"")),""))+0.5*(SUM(IF(ISNUMBER(R61:W61),(IF(R61:W61&gt;=Parameters!$D$41,1,"")),""))-SUM(IF(ISNUMBER(R61:W61),(IF(R61:W61&gt;=Parameters!$D$40,1,"")),""))),0) +
   IF(Parameters!$D$35,SUM(IF(ISNUMBER(R61:W61),(IF(R61:W61&gt;=Parameters!$D$44,1,"")),"")),0) +
   IF(Parameters!$D$36,AVERAGE(IF(ISNUMBER(R61:W61),R61:W61)),0) +
   IF(Parameters!$D$37,IF(OR(IF(ISNUMBER(R61:W61),R61:W61)=0),0,GEOMEAN(IF(ISNUMBER(R61:W61),R61:W61))),0)</f>
        <v>0</v>
      </c>
      <c r="H61" s="23">
        <f t="shared" si="3"/>
        <v>0</v>
      </c>
      <c r="I61" s="241" t="str" cm="1">
        <f t="array" ref="I61">_xlfn.IFS('Data Reliability'!D61 &gt;= 0.666, "!!", AND('Data Reliability'!D61 &lt; 0.666,  'Data Reliability'!D61  &gt;= 0.333), "!", 'Data Reliability'!D61 &lt; 0.333, "")</f>
        <v/>
      </c>
      <c r="J61" s="22" cm="1">
        <f t="array" ref="J61">IF(Parameters!$D$34, SUM(IF(ISNUMBER(Y61:AD61),(IF(Y61:AD61&gt;=Parameters!$D$44,1,"")),""))+0.5*(SUM(IF(ISNUMBER(Y61:AD61),(IF(Y61:AD61&gt;=Parameters!$D$45,1,"")),""))-SUM(IF(ISNUMBER(Y61:AD61),(IF(Y61:AD61&gt;=Parameters!$D$44,1,"")),""))),0) +
   IF(Parameters!$D$35,SUM(IF(ISNUMBER(Y61:AD61),(IF(Y61:AD61&gt;=Parameters!$D$44,1,"")),"")),0) +
   IF(Parameters!$D$36,AVERAGE(IF(ISNUMBER(Y61:AD61),Y61:AD61)),0) +
   IF(Parameters!$D$37,IF(OR(IF(ISNUMBER(Y61:AD61),Y61:AD61)=0),0,GEOMEAN(IF(ISNUMBER(Y61:AD61),Y61:AD61))),0)</f>
        <v>0</v>
      </c>
      <c r="K61" s="23">
        <f t="shared" si="1"/>
        <v>0</v>
      </c>
      <c r="L61" s="241" t="str" cm="1">
        <f t="array" ref="L61">_xlfn.IFS('Data Reliability'!H61 &gt;= 0.666, "!!", AND('Data Reliability'!H61 &lt; 0.666,  'Data Reliability'!H61  &gt;= 0.333), "!", 'Data Reliability'!H61 &lt; 0.333, "")</f>
        <v/>
      </c>
      <c r="M61" s="21" cm="1">
        <f t="array" ref="M61">IF(Parameters!$D$34, SUM(IF(ISNUMBER(AF61:AK61),(IF(AF61:AK61&gt;=Parameters!$D$44,1,"")),""))+0.5*(SUM(IF(ISNUMBER(AF61:AK61),(IF(AF61:AK61&gt;=Parameters!$D$45,1,"")),""))-SUM(IF(ISNUMBER(AF61:AK61),(IF(AF61:AK61&gt;=Parameters!$D$44,1,"")),""))),0) +
   IF(Parameters!$D$35,SUM(IF(ISNUMBER(AF61:AK61),(IF(AF61:AK61&gt;=Parameters!$D$44,1,"")),"")),0) +
   IF(Parameters!$D$36,AVERAGE(IF(ISNUMBER(AF61:AK61),AF61:AK61)),0) +
   IF(Parameters!$D$37,IF(OR(IF(ISNUMBER(AF61:AK61),AF61:AK61)=0),0,GEOMEAN(IF(ISNUMBER(AF61:AK61),AF61:AK61))),0)</f>
        <v>0</v>
      </c>
      <c r="N61" s="23">
        <f t="shared" si="2"/>
        <v>0</v>
      </c>
      <c r="O61" s="241" t="str" cm="1">
        <f t="array" ref="O61">_xlfn.IFS('Data Reliability'!I61&gt;= 0.666, "!!", AND('Data Reliability'!I61 &lt; 0.666,  'Data Reliability'!I61 &gt;= 0.333), "!", 'Data Reliability'!I61 &lt; 0.333, "")</f>
        <v>!</v>
      </c>
      <c r="P61" s="24"/>
      <c r="Q61" s="50"/>
      <c r="R61" s="25">
        <f>IF(Parameters!$D$24 = 1, MAX(Y61, AF61),
IF(Parameters!$D$25 = 1, AVERAGE(Y61,AF61),
IF(Parameters!$D$26 = 1, IFERROR(GEOMEAN(Y61, AF61), 0),
IF(Parameters!$D$27, IF(AND(Y61=10,AF61=10),10,0),
IF(Parameters!$D$28, IF(AND(Y61&gt;=7,AF61&gt;=7),10,0),
IF(Parameters!$D$29, IF(AND(Y61&gt;=7,AF61&gt;=7), 10, IF(OR(AND(Y61&gt;=7,AF61&gt;=5),AND(Y61&gt;=5,AF61&gt;=7)),6,0)),
IF(Parameters!$D$30, IF(AND(Y61&gt;=10,AF61&gt;=10), 10, IF(OR(AND(Y61&gt;=10,AF61&gt;=5),AND(Y61&gt;=5,AF61&gt;=10)),6,0)),"no method")))))))</f>
        <v>1.1071769535371698</v>
      </c>
      <c r="S61" s="25">
        <f>IF(Parameters!$D$24 = 1, MAX(Z61, AG61),
IF(Parameters!$D$25 = 1, AVERAGE(Z61,AG61),
IF(Parameters!$D$26 = 1, IFERROR(GEOMEAN(Z61, AG61), 0),
IF(Parameters!$D$27, IF(AND(Z61=10,AG61=10),10,0),
IF(Parameters!$D$28, IF(AND(Z61&gt;=7,AG61&gt;=7),10,0),
IF(Parameters!$D$29, IF(AND(Z61&gt;=7,AG61&gt;=7), 10, IF(OR(AND(Z61&gt;=7,AG61&gt;=5),AND(Z61&gt;=5,AG61&gt;=7)),6,0)),
IF(Parameters!$D$30, IF(AND(Z61&gt;=10,AG61&gt;=10), 10, IF(OR(AND(Z61&gt;=10,AG61&gt;=5),AND(Z61&gt;=5,AG61&gt;=10)),6,0)),"no method")))))))</f>
        <v>0</v>
      </c>
      <c r="T61" s="25">
        <f>IF(Parameters!$D$24 = 1, MAX(AA61, AH61),
IF(Parameters!$D$25 = 1, AVERAGE(AA61,AH61),
IF(Parameters!$D$26 = 1, IFERROR(GEOMEAN(AA61, AH61), 0),
IF(Parameters!$D$27, IF(AND(AA61=10,AH61=10),10,0),
IF(Parameters!$D$28, IF(AND(AA61&gt;=7,AH61&gt;=7),10,0),
IF(Parameters!$D$29, IF(AND(AA61&gt;=7,AH61&gt;=7), 10, IF(OR(AND(AA61&gt;=7,AH61&gt;=5),AND(AA61&gt;=5,AH61&gt;=7)),6,0)),
IF(Parameters!$D$30, IF(AND(AA61&gt;=10,AH61&gt;=10), 10, IF(OR(AND(AA61&gt;=10,AH61&gt;=5),AND(AA61&gt;=5,AH61&gt;=10)),6,0)),"no method")))))))</f>
        <v>1.6852210381454333</v>
      </c>
      <c r="U61" s="25">
        <f>IF(Parameters!$D$24 = 1, MAX(AB61, AI61),
IF(Parameters!$D$25 = 1, AVERAGE(AB61,AI61),
IF(Parameters!$D$26 = 1, IFERROR(GEOMEAN(AB61, AI61), 0),
IF(Parameters!$D$27, IF(AND(AB61=10,AI61=10),10,0),
IF(Parameters!$D$28, IF(AND(AB61&gt;=7,AI61&gt;=7),10,0),
IF(Parameters!$D$29, IF(AND(AB61&gt;=7,AI61&gt;=7), 10, IF(OR(AND(AB61&gt;=7,AI61&gt;=5),AND(AB61&gt;=5,AI61&gt;=7)),6,0)),
IF(Parameters!$D$30, IF(AND(AB61&gt;=10,AI61&gt;=10), 10, IF(OR(AND(AB61&gt;=10,AI61&gt;=5),AND(AB61&gt;=5,AI61&gt;=10)),6,0)),"no method")))))))</f>
        <v>1.2286267983093198</v>
      </c>
      <c r="V61" s="25">
        <f>IF(Parameters!$D$24 = 1, MAX(AC61, AJ61),
IF(Parameters!$D$25 = 1, AVERAGE(AC61,AJ61),
IF(Parameters!$D$26 = 1, IFERROR(GEOMEAN(AC61, AJ61), 0),
IF(Parameters!$D$27, IF(AND(AC61=10,AJ61=10),10,0),
IF(Parameters!$D$28, IF(AND(AC61&gt;=7,AJ61&gt;=7),10,0),
IF(Parameters!$D$29, IF(AND(AC61&gt;=7,AJ61&gt;=7), 10, IF(OR(AND(AC61&gt;=7,AJ61&gt;=5),AND(AC61&gt;=5,AJ61&gt;=7)),6,0)),
IF(Parameters!$D$30, IF(AND(AC61&gt;=10,AJ61&gt;=10), 10, IF(OR(AND(AC61&gt;=10,AJ61&gt;=5),AND(AC61&gt;=5,AJ61&gt;=10)),6,0)),"no method")))))))</f>
        <v>0</v>
      </c>
      <c r="W61" s="25">
        <f>IF(Parameters!$D$24 = 1, MAX(AD61, AK61),
IF(Parameters!$D$25 = 1, AVERAGE(AD61,AK61),
IF(Parameters!$D$26 = 1, IFERROR(GEOMEAN(AD61, AK61), 0),
IF(Parameters!$D$27, IF(AND(AD61=10,AK61=10),10,0),
IF(Parameters!$D$28, IF(AND(AD61&gt;=7,AK61&gt;=7),10,0),
IF(Parameters!$D$29, IF(AND(AD61&gt;=7,AK61&gt;=7), 10, IF(OR(AND(AD61&gt;=7,AK61&gt;=5),AND(AD61&gt;=5,AK61&gt;=7)),6,0)),
IF(Parameters!$D$30, IF(AND(AD61&gt;=10,AK61&gt;=10), 10, IF(OR(AND(AD61&gt;=10,AK61&gt;=5),AND(AD61&gt;=5,AK61&gt;=10)),6,0)),"no method")))))))</f>
        <v>0</v>
      </c>
      <c r="X61" s="51"/>
      <c r="Y61" s="25">
        <f>IFERROR(Health!F61,NA())</f>
        <v>0.26</v>
      </c>
      <c r="Z61" s="25">
        <f>IFERROR(Food!F61,NA())</f>
        <v>0.88516746411483205</v>
      </c>
      <c r="AA61" s="26">
        <f>IFERROR(Macro!F61,NA())</f>
        <v>0.44628099173553798</v>
      </c>
      <c r="AB61" s="25">
        <f>IFERROR(Socioeconomic!F61,NA())</f>
        <v>0.28571428571428598</v>
      </c>
      <c r="AC61" s="25">
        <f>IFERROR('Natural Hazard'!F61,NA())</f>
        <v>0</v>
      </c>
      <c r="AD61" s="25">
        <f>IFERROR(Conflict!F61,NA())</f>
        <v>0</v>
      </c>
      <c r="AE61" s="51"/>
      <c r="AF61" s="25">
        <f>IFERROR(Health!G61,NA())</f>
        <v>4.7147723324763398</v>
      </c>
      <c r="AG61" s="25" t="e">
        <f>IFERROR(Food!G61,NA())</f>
        <v>#N/A</v>
      </c>
      <c r="AH61" s="25">
        <f>IFERROR(Macro!G61,NA())</f>
        <v>6.3636363636363704</v>
      </c>
      <c r="AI61" s="25">
        <f>IFERROR(Socioeconomic!G61,NA())</f>
        <v>5.2833333333333297</v>
      </c>
      <c r="AJ61" s="25">
        <f>IFERROR('Natural Hazard'!G61,NA())</f>
        <v>0</v>
      </c>
      <c r="AK61" s="25">
        <f>IFERROR(Conflict!G61,NA())</f>
        <v>0</v>
      </c>
      <c r="AL61" s="50"/>
      <c r="AM61" s="27">
        <f>'Data Reliability'!H61</f>
        <v>0</v>
      </c>
      <c r="AN61" s="27">
        <f>'Data Reliability'!I61</f>
        <v>0.4</v>
      </c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1:53" x14ac:dyDescent="0.2">
      <c r="A62" s="63">
        <v>57</v>
      </c>
      <c r="B62" s="20" t="s">
        <v>119</v>
      </c>
      <c r="C62" s="20" t="s">
        <v>120</v>
      </c>
      <c r="D62" s="20" t="s">
        <v>556</v>
      </c>
      <c r="E62" s="20" t="s">
        <v>558</v>
      </c>
      <c r="F62" s="50"/>
      <c r="G62" s="22" cm="1">
        <f t="array" ref="G62">IF(Parameters!$D$34, SUM(IF(ISNUMBER(R62:W62),(IF(R62:W62&gt;=Parameters!$D$40,1,"")),""))+0.5*(SUM(IF(ISNUMBER(R62:W62),(IF(R62:W62&gt;=Parameters!$D$41,1,"")),""))-SUM(IF(ISNUMBER(R62:W62),(IF(R62:W62&gt;=Parameters!$D$40,1,"")),""))),0) +
   IF(Parameters!$D$35,SUM(IF(ISNUMBER(R62:W62),(IF(R62:W62&gt;=Parameters!$D$44,1,"")),"")),0) +
   IF(Parameters!$D$36,AVERAGE(IF(ISNUMBER(R62:W62),R62:W62)),0) +
   IF(Parameters!$D$37,IF(OR(IF(ISNUMBER(R62:W62),R62:W62)=0),0,GEOMEAN(IF(ISNUMBER(R62:W62),R62:W62))),0)</f>
        <v>1.5</v>
      </c>
      <c r="H62" s="23">
        <f t="shared" si="3"/>
        <v>1.5</v>
      </c>
      <c r="I62" s="241" t="str" cm="1">
        <f t="array" ref="I62">_xlfn.IFS('Data Reliability'!D62 &gt;= 0.666, "!!", AND('Data Reliability'!D62 &lt; 0.666,  'Data Reliability'!D62  &gt;= 0.333), "!", 'Data Reliability'!D62 &lt; 0.333, "")</f>
        <v/>
      </c>
      <c r="J62" s="22" cm="1">
        <f t="array" ref="J62">IF(Parameters!$D$34, SUM(IF(ISNUMBER(Y62:AD62),(IF(Y62:AD62&gt;=Parameters!$D$44,1,"")),""))+0.5*(SUM(IF(ISNUMBER(Y62:AD62),(IF(Y62:AD62&gt;=Parameters!$D$45,1,"")),""))-SUM(IF(ISNUMBER(Y62:AD62),(IF(Y62:AD62&gt;=Parameters!$D$44,1,"")),""))),0) +
   IF(Parameters!$D$35,SUM(IF(ISNUMBER(Y62:AD62),(IF(Y62:AD62&gt;=Parameters!$D$44,1,"")),"")),0) +
   IF(Parameters!$D$36,AVERAGE(IF(ISNUMBER(Y62:AD62),Y62:AD62)),0) +
   IF(Parameters!$D$37,IF(OR(IF(ISNUMBER(Y62:AD62),Y62:AD62)=0),0,GEOMEAN(IF(ISNUMBER(Y62:AD62),Y62:AD62))),0)</f>
        <v>0.5</v>
      </c>
      <c r="K62" s="23">
        <f t="shared" si="1"/>
        <v>0.5</v>
      </c>
      <c r="L62" s="241" t="str" cm="1">
        <f t="array" ref="L62">_xlfn.IFS('Data Reliability'!H62 &gt;= 0.666, "!!", AND('Data Reliability'!H62 &lt; 0.666,  'Data Reliability'!H62  &gt;= 0.333), "!", 'Data Reliability'!H62 &lt; 0.333, "")</f>
        <v/>
      </c>
      <c r="M62" s="21" cm="1">
        <f t="array" ref="M62">IF(Parameters!$D$34, SUM(IF(ISNUMBER(AF62:AK62),(IF(AF62:AK62&gt;=Parameters!$D$44,1,"")),""))+0.5*(SUM(IF(ISNUMBER(AF62:AK62),(IF(AF62:AK62&gt;=Parameters!$D$45,1,"")),""))-SUM(IF(ISNUMBER(AF62:AK62),(IF(AF62:AK62&gt;=Parameters!$D$44,1,"")),""))),0) +
   IF(Parameters!$D$35,SUM(IF(ISNUMBER(AF62:AK62),(IF(AF62:AK62&gt;=Parameters!$D$44,1,"")),"")),0) +
   IF(Parameters!$D$36,AVERAGE(IF(ISNUMBER(AF62:AK62),AF62:AK62)),0) +
   IF(Parameters!$D$37,IF(OR(IF(ISNUMBER(AF62:AK62),AF62:AK62)=0),0,GEOMEAN(IF(ISNUMBER(AF62:AK62),AF62:AK62))),0)</f>
        <v>2</v>
      </c>
      <c r="N62" s="23">
        <f t="shared" si="2"/>
        <v>2</v>
      </c>
      <c r="O62" s="241" t="str" cm="1">
        <f t="array" ref="O62">_xlfn.IFS('Data Reliability'!I62&gt;= 0.666, "!!", AND('Data Reliability'!I62 &lt; 0.666,  'Data Reliability'!I62 &gt;= 0.333), "!", 'Data Reliability'!I62 &lt; 0.333, "")</f>
        <v>!</v>
      </c>
      <c r="P62" s="24"/>
      <c r="Q62" s="50"/>
      <c r="R62" s="25">
        <f>IF(Parameters!$D$24 = 1, MAX(Y62, AF62),
IF(Parameters!$D$25 = 1, AVERAGE(Y62,AF62),
IF(Parameters!$D$26 = 1, IFERROR(GEOMEAN(Y62, AF62), 0),
IF(Parameters!$D$27, IF(AND(Y62=10,AF62=10),10,0),
IF(Parameters!$D$28, IF(AND(Y62&gt;=7,AF62&gt;=7),10,0),
IF(Parameters!$D$29, IF(AND(Y62&gt;=7,AF62&gt;=7), 10, IF(OR(AND(Y62&gt;=7,AF62&gt;=5),AND(Y62&gt;=5,AF62&gt;=7)),6,0)),
IF(Parameters!$D$30, IF(AND(Y62&gt;=10,AF62&gt;=10), 10, IF(OR(AND(Y62&gt;=10,AF62&gt;=5),AND(Y62&gt;=5,AF62&gt;=10)),6,0)),"no method")))))))</f>
        <v>6.1568798291642208</v>
      </c>
      <c r="S62" s="25">
        <f>IF(Parameters!$D$24 = 1, MAX(Z62, AG62),
IF(Parameters!$D$25 = 1, AVERAGE(Z62,AG62),
IF(Parameters!$D$26 = 1, IFERROR(GEOMEAN(Z62, AG62), 0),
IF(Parameters!$D$27, IF(AND(Z62=10,AG62=10),10,0),
IF(Parameters!$D$28, IF(AND(Z62&gt;=7,AG62&gt;=7),10,0),
IF(Parameters!$D$29, IF(AND(Z62&gt;=7,AG62&gt;=7), 10, IF(OR(AND(Z62&gt;=7,AG62&gt;=5),AND(Z62&gt;=5,AG62&gt;=7)),6,0)),
IF(Parameters!$D$30, IF(AND(Z62&gt;=10,AG62&gt;=10), 10, IF(OR(AND(Z62&gt;=10,AG62&gt;=5),AND(Z62&gt;=5,AG62&gt;=10)),6,0)),"no method")))))))</f>
        <v>0</v>
      </c>
      <c r="T62" s="25">
        <f>IF(Parameters!$D$24 = 1, MAX(AA62, AH62),
IF(Parameters!$D$25 = 1, AVERAGE(AA62,AH62),
IF(Parameters!$D$26 = 1, IFERROR(GEOMEAN(AA62, AH62), 0),
IF(Parameters!$D$27, IF(AND(AA62=10,AH62=10),10,0),
IF(Parameters!$D$28, IF(AND(AA62&gt;=7,AH62&gt;=7),10,0),
IF(Parameters!$D$29, IF(AND(AA62&gt;=7,AH62&gt;=7), 10, IF(OR(AND(AA62&gt;=7,AH62&gt;=5),AND(AA62&gt;=5,AH62&gt;=7)),6,0)),
IF(Parameters!$D$30, IF(AND(AA62&gt;=10,AH62&gt;=10), 10, IF(OR(AND(AA62&gt;=10,AH62&gt;=5),AND(AA62&gt;=5,AH62&gt;=10)),6,0)),"no method")))))))</f>
        <v>0</v>
      </c>
      <c r="U62" s="25">
        <f>IF(Parameters!$D$24 = 1, MAX(AB62, AI62),
IF(Parameters!$D$25 = 1, AVERAGE(AB62,AI62),
IF(Parameters!$D$26 = 1, IFERROR(GEOMEAN(AB62, AI62), 0),
IF(Parameters!$D$27, IF(AND(AB62=10,AI62=10),10,0),
IF(Parameters!$D$28, IF(AND(AB62&gt;=7,AI62&gt;=7),10,0),
IF(Parameters!$D$29, IF(AND(AB62&gt;=7,AI62&gt;=7), 10, IF(OR(AND(AB62&gt;=7,AI62&gt;=5),AND(AB62&gt;=5,AI62&gt;=7)),6,0)),
IF(Parameters!$D$30, IF(AND(AB62&gt;=10,AI62&gt;=10), 10, IF(OR(AND(AB62&gt;=10,AI62&gt;=5),AND(AB62&gt;=5,AI62&gt;=10)),6,0)),"no method")))))))</f>
        <v>6.9693205243716987</v>
      </c>
      <c r="V62" s="25">
        <f>IF(Parameters!$D$24 = 1, MAX(AC62, AJ62),
IF(Parameters!$D$25 = 1, AVERAGE(AC62,AJ62),
IF(Parameters!$D$26 = 1, IFERROR(GEOMEAN(AC62, AJ62), 0),
IF(Parameters!$D$27, IF(AND(AC62=10,AJ62=10),10,0),
IF(Parameters!$D$28, IF(AND(AC62&gt;=7,AJ62&gt;=7),10,0),
IF(Parameters!$D$29, IF(AND(AC62&gt;=7,AJ62&gt;=7), 10, IF(OR(AND(AC62&gt;=7,AJ62&gt;=5),AND(AC62&gt;=5,AJ62&gt;=7)),6,0)),
IF(Parameters!$D$30, IF(AND(AC62&gt;=10,AJ62&gt;=10), 10, IF(OR(AND(AC62&gt;=10,AJ62&gt;=5),AND(AC62&gt;=5,AJ62&gt;=10)),6,0)),"no method")))))))</f>
        <v>6.9522178715380676</v>
      </c>
      <c r="W62" s="25">
        <f>IF(Parameters!$D$24 = 1, MAX(AD62, AK62),
IF(Parameters!$D$25 = 1, AVERAGE(AD62,AK62),
IF(Parameters!$D$26 = 1, IFERROR(GEOMEAN(AD62, AK62), 0),
IF(Parameters!$D$27, IF(AND(AD62=10,AK62=10),10,0),
IF(Parameters!$D$28, IF(AND(AD62&gt;=7,AK62&gt;=7),10,0),
IF(Parameters!$D$29, IF(AND(AD62&gt;=7,AK62&gt;=7), 10, IF(OR(AND(AD62&gt;=7,AK62&gt;=5),AND(AD62&gt;=5,AK62&gt;=7)),6,0)),
IF(Parameters!$D$30, IF(AND(AD62&gt;=10,AK62&gt;=10), 10, IF(OR(AND(AD62&gt;=10,AK62&gt;=5),AND(AD62&gt;=5,AK62&gt;=10)),6,0)),"no method")))))))</f>
        <v>0</v>
      </c>
      <c r="X62" s="51"/>
      <c r="Y62" s="25">
        <f>IFERROR(Health!F62,NA())</f>
        <v>8.86</v>
      </c>
      <c r="Z62" s="25">
        <f>IFERROR(Food!F62,NA())</f>
        <v>4.9043062200956902</v>
      </c>
      <c r="AA62" s="26" t="e">
        <f>IFERROR(Macro!F62,NA())</f>
        <v>#N/A</v>
      </c>
      <c r="AB62" s="25">
        <f>IFERROR(Socioeconomic!F62,NA())</f>
        <v>4.8571428571428603</v>
      </c>
      <c r="AC62" s="25">
        <f>IFERROR('Natural Hazard'!F62,NA())</f>
        <v>4.8333333333333304</v>
      </c>
      <c r="AD62" s="25">
        <f>IFERROR(Conflict!F62,NA())</f>
        <v>0</v>
      </c>
      <c r="AE62" s="51"/>
      <c r="AF62" s="25">
        <f>IFERROR(Health!G62,NA())</f>
        <v>4.2784615384615403</v>
      </c>
      <c r="AG62" s="25" t="e">
        <f>IFERROR(Food!G62,NA())</f>
        <v>#N/A</v>
      </c>
      <c r="AH62" s="25" t="e">
        <f>IFERROR(Macro!G62,NA())</f>
        <v>#N/A</v>
      </c>
      <c r="AI62" s="25">
        <f>IFERROR(Socioeconomic!G62,NA())</f>
        <v>10</v>
      </c>
      <c r="AJ62" s="25">
        <f>IFERROR('Natural Hazard'!G62,NA())</f>
        <v>10</v>
      </c>
      <c r="AK62" s="25">
        <f>IFERROR(Conflict!G62,NA())</f>
        <v>0</v>
      </c>
      <c r="AL62" s="50"/>
      <c r="AM62" s="27">
        <f>'Data Reliability'!H62</f>
        <v>0</v>
      </c>
      <c r="AN62" s="27">
        <f>'Data Reliability'!I62</f>
        <v>0.5</v>
      </c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1:53" x14ac:dyDescent="0.2">
      <c r="A63" s="63">
        <v>58</v>
      </c>
      <c r="B63" s="20" t="s">
        <v>121</v>
      </c>
      <c r="C63" s="20" t="s">
        <v>122</v>
      </c>
      <c r="D63" s="20" t="s">
        <v>553</v>
      </c>
      <c r="E63" s="20" t="s">
        <v>3</v>
      </c>
      <c r="F63" s="50"/>
      <c r="G63" s="22" cm="1">
        <f t="array" ref="G63">IF(Parameters!$D$34, SUM(IF(ISNUMBER(R63:W63),(IF(R63:W63&gt;=Parameters!$D$40,1,"")),""))+0.5*(SUM(IF(ISNUMBER(R63:W63),(IF(R63:W63&gt;=Parameters!$D$41,1,"")),""))-SUM(IF(ISNUMBER(R63:W63),(IF(R63:W63&gt;=Parameters!$D$40,1,"")),""))),0) +
   IF(Parameters!$D$35,SUM(IF(ISNUMBER(R63:W63),(IF(R63:W63&gt;=Parameters!$D$44,1,"")),"")),0) +
   IF(Parameters!$D$36,AVERAGE(IF(ISNUMBER(R63:W63),R63:W63)),0) +
   IF(Parameters!$D$37,IF(OR(IF(ISNUMBER(R63:W63),R63:W63)=0),0,GEOMEAN(IF(ISNUMBER(R63:W63),R63:W63))),0)</f>
        <v>0.5</v>
      </c>
      <c r="H63" s="23">
        <f t="shared" si="3"/>
        <v>0.5</v>
      </c>
      <c r="I63" s="241" t="str" cm="1">
        <f t="array" ref="I63">_xlfn.IFS('Data Reliability'!D63 &gt;= 0.666, "!!", AND('Data Reliability'!D63 &lt; 0.666,  'Data Reliability'!D63  &gt;= 0.333), "!", 'Data Reliability'!D63 &lt; 0.333, "")</f>
        <v/>
      </c>
      <c r="J63" s="22" cm="1">
        <f t="array" ref="J63">IF(Parameters!$D$34, SUM(IF(ISNUMBER(Y63:AD63),(IF(Y63:AD63&gt;=Parameters!$D$44,1,"")),""))+0.5*(SUM(IF(ISNUMBER(Y63:AD63),(IF(Y63:AD63&gt;=Parameters!$D$45,1,"")),""))-SUM(IF(ISNUMBER(Y63:AD63),(IF(Y63:AD63&gt;=Parameters!$D$44,1,"")),""))),0) +
   IF(Parameters!$D$35,SUM(IF(ISNUMBER(Y63:AD63),(IF(Y63:AD63&gt;=Parameters!$D$44,1,"")),"")),0) +
   IF(Parameters!$D$36,AVERAGE(IF(ISNUMBER(Y63:AD63),Y63:AD63)),0) +
   IF(Parameters!$D$37,IF(OR(IF(ISNUMBER(Y63:AD63),Y63:AD63)=0),0,GEOMEAN(IF(ISNUMBER(Y63:AD63),Y63:AD63))),0)</f>
        <v>0</v>
      </c>
      <c r="K63" s="23">
        <f t="shared" si="1"/>
        <v>0</v>
      </c>
      <c r="L63" s="241" t="str" cm="1">
        <f t="array" ref="L63">_xlfn.IFS('Data Reliability'!H63 &gt;= 0.666, "!!", AND('Data Reliability'!H63 &lt; 0.666,  'Data Reliability'!H63  &gt;= 0.333), "!", 'Data Reliability'!H63 &lt; 0.333, "")</f>
        <v/>
      </c>
      <c r="M63" s="21" cm="1">
        <f t="array" ref="M63">IF(Parameters!$D$34, SUM(IF(ISNUMBER(AF63:AK63),(IF(AF63:AK63&gt;=Parameters!$D$44,1,"")),""))+0.5*(SUM(IF(ISNUMBER(AF63:AK63),(IF(AF63:AK63&gt;=Parameters!$D$45,1,"")),""))-SUM(IF(ISNUMBER(AF63:AK63),(IF(AF63:AK63&gt;=Parameters!$D$44,1,"")),""))),0) +
   IF(Parameters!$D$35,SUM(IF(ISNUMBER(AF63:AK63),(IF(AF63:AK63&gt;=Parameters!$D$44,1,"")),"")),0) +
   IF(Parameters!$D$36,AVERAGE(IF(ISNUMBER(AF63:AK63),AF63:AK63)),0) +
   IF(Parameters!$D$37,IF(OR(IF(ISNUMBER(AF63:AK63),AF63:AK63)=0),0,GEOMEAN(IF(ISNUMBER(AF63:AK63),AF63:AK63))),0)</f>
        <v>1</v>
      </c>
      <c r="N63" s="23">
        <f t="shared" si="2"/>
        <v>1</v>
      </c>
      <c r="O63" s="241" t="str" cm="1">
        <f t="array" ref="O63">_xlfn.IFS('Data Reliability'!I63&gt;= 0.666, "!!", AND('Data Reliability'!I63 &lt; 0.666,  'Data Reliability'!I63 &gt;= 0.333), "!", 'Data Reliability'!I63 &lt; 0.333, "")</f>
        <v>!</v>
      </c>
      <c r="P63" s="24"/>
      <c r="Q63" s="50"/>
      <c r="R63" s="25">
        <f>IF(Parameters!$D$24 = 1, MAX(Y63, AF63),
IF(Parameters!$D$25 = 1, AVERAGE(Y63,AF63),
IF(Parameters!$D$26 = 1, IFERROR(GEOMEAN(Y63, AF63), 0),
IF(Parameters!$D$27, IF(AND(Y63=10,AF63=10),10,0),
IF(Parameters!$D$28, IF(AND(Y63&gt;=7,AF63&gt;=7),10,0),
IF(Parameters!$D$29, IF(AND(Y63&gt;=7,AF63&gt;=7), 10, IF(OR(AND(Y63&gt;=7,AF63&gt;=5),AND(Y63&gt;=5,AF63&gt;=7)),6,0)),
IF(Parameters!$D$30, IF(AND(Y63&gt;=10,AF63&gt;=10), 10, IF(OR(AND(Y63&gt;=10,AF63&gt;=5),AND(Y63&gt;=5,AF63&gt;=10)),6,0)),"no method")))))))</f>
        <v>5</v>
      </c>
      <c r="S63" s="25">
        <f>IF(Parameters!$D$24 = 1, MAX(Z63, AG63),
IF(Parameters!$D$25 = 1, AVERAGE(Z63,AG63),
IF(Parameters!$D$26 = 1, IFERROR(GEOMEAN(Z63, AG63), 0),
IF(Parameters!$D$27, IF(AND(Z63=10,AG63=10),10,0),
IF(Parameters!$D$28, IF(AND(Z63&gt;=7,AG63&gt;=7),10,0),
IF(Parameters!$D$29, IF(AND(Z63&gt;=7,AG63&gt;=7), 10, IF(OR(AND(Z63&gt;=7,AG63&gt;=5),AND(Z63&gt;=5,AG63&gt;=7)),6,0)),
IF(Parameters!$D$30, IF(AND(Z63&gt;=10,AG63&gt;=10), 10, IF(OR(AND(Z63&gt;=10,AG63&gt;=5),AND(Z63&gt;=5,AG63&gt;=10)),6,0)),"no method")))))))</f>
        <v>0</v>
      </c>
      <c r="T63" s="25">
        <f>IF(Parameters!$D$24 = 1, MAX(AA63, AH63),
IF(Parameters!$D$25 = 1, AVERAGE(AA63,AH63),
IF(Parameters!$D$26 = 1, IFERROR(GEOMEAN(AA63, AH63), 0),
IF(Parameters!$D$27, IF(AND(AA63=10,AH63=10),10,0),
IF(Parameters!$D$28, IF(AND(AA63&gt;=7,AH63&gt;=7),10,0),
IF(Parameters!$D$29, IF(AND(AA63&gt;=7,AH63&gt;=7), 10, IF(OR(AND(AA63&gt;=7,AH63&gt;=5),AND(AA63&gt;=5,AH63&gt;=7)),6,0)),
IF(Parameters!$D$30, IF(AND(AA63&gt;=10,AH63&gt;=10), 10, IF(OR(AND(AA63&gt;=10,AH63&gt;=5),AND(AA63&gt;=5,AH63&gt;=10)),6,0)),"no method")))))))</f>
        <v>1.945925640034569</v>
      </c>
      <c r="U63" s="25">
        <f>IF(Parameters!$D$24 = 1, MAX(AB63, AI63),
IF(Parameters!$D$25 = 1, AVERAGE(AB63,AI63),
IF(Parameters!$D$26 = 1, IFERROR(GEOMEAN(AB63, AI63), 0),
IF(Parameters!$D$27, IF(AND(AB63=10,AI63=10),10,0),
IF(Parameters!$D$28, IF(AND(AB63&gt;=7,AI63&gt;=7),10,0),
IF(Parameters!$D$29, IF(AND(AB63&gt;=7,AI63&gt;=7), 10, IF(OR(AND(AB63&gt;=7,AI63&gt;=5),AND(AB63&gt;=5,AI63&gt;=7)),6,0)),
IF(Parameters!$D$30, IF(AND(AB63&gt;=10,AI63&gt;=10), 10, IF(OR(AND(AB63&gt;=10,AI63&gt;=5),AND(AB63&gt;=5,AI63&gt;=10)),6,0)),"no method")))))))</f>
        <v>1.4638501094227994</v>
      </c>
      <c r="V63" s="25">
        <f>IF(Parameters!$D$24 = 1, MAX(AC63, AJ63),
IF(Parameters!$D$25 = 1, AVERAGE(AC63,AJ63),
IF(Parameters!$D$26 = 1, IFERROR(GEOMEAN(AC63, AJ63), 0),
IF(Parameters!$D$27, IF(AND(AC63=10,AJ63=10),10,0),
IF(Parameters!$D$28, IF(AND(AC63&gt;=7,AJ63&gt;=7),10,0),
IF(Parameters!$D$29, IF(AND(AC63&gt;=7,AJ63&gt;=7), 10, IF(OR(AND(AC63&gt;=7,AJ63&gt;=5),AND(AC63&gt;=5,AJ63&gt;=7)),6,0)),
IF(Parameters!$D$30, IF(AND(AC63&gt;=10,AJ63&gt;=10), 10, IF(OR(AND(AC63&gt;=10,AJ63&gt;=5),AND(AC63&gt;=5,AJ63&gt;=10)),6,0)),"no method")))))))</f>
        <v>0</v>
      </c>
      <c r="W63" s="25">
        <f>IF(Parameters!$D$24 = 1, MAX(AD63, AK63),
IF(Parameters!$D$25 = 1, AVERAGE(AD63,AK63),
IF(Parameters!$D$26 = 1, IFERROR(GEOMEAN(AD63, AK63), 0),
IF(Parameters!$D$27, IF(AND(AD63=10,AK63=10),10,0),
IF(Parameters!$D$28, IF(AND(AD63&gt;=7,AK63&gt;=7),10,0),
IF(Parameters!$D$29, IF(AND(AD63&gt;=7,AK63&gt;=7), 10, IF(OR(AND(AD63&gt;=7,AK63&gt;=5),AND(AD63&gt;=5,AK63&gt;=7)),6,0)),
IF(Parameters!$D$30, IF(AND(AD63&gt;=10,AK63&gt;=10), 10, IF(OR(AND(AD63&gt;=10,AK63&gt;=5),AND(AD63&gt;=5,AK63&gt;=10)),6,0)),"no method")))))))</f>
        <v>0</v>
      </c>
      <c r="X63" s="51"/>
      <c r="Y63" s="25">
        <f>IFERROR(Health!F63,NA())</f>
        <v>2.5</v>
      </c>
      <c r="Z63" s="25">
        <f>IFERROR(Food!F63,NA())</f>
        <v>0</v>
      </c>
      <c r="AA63" s="26">
        <f>IFERROR(Macro!F63,NA())</f>
        <v>1.8512396694214901</v>
      </c>
      <c r="AB63" s="25">
        <f>IFERROR(Socioeconomic!F63,NA())</f>
        <v>0.71428571428571397</v>
      </c>
      <c r="AC63" s="25">
        <f>IFERROR('Natural Hazard'!F63,NA())</f>
        <v>4</v>
      </c>
      <c r="AD63" s="25">
        <f>IFERROR(Conflict!F63,NA())</f>
        <v>0</v>
      </c>
      <c r="AE63" s="51"/>
      <c r="AF63" s="25">
        <f>IFERROR(Health!G63,NA())</f>
        <v>10</v>
      </c>
      <c r="AG63" s="25" t="e">
        <f>IFERROR(Food!G63,NA())</f>
        <v>#N/A</v>
      </c>
      <c r="AH63" s="25">
        <f>IFERROR(Macro!G63,NA())</f>
        <v>2.0454545454545401</v>
      </c>
      <c r="AI63" s="25">
        <f>IFERROR(Socioeconomic!G63,NA())</f>
        <v>3</v>
      </c>
      <c r="AJ63" s="25">
        <f>IFERROR('Natural Hazard'!G63,NA())</f>
        <v>0</v>
      </c>
      <c r="AK63" s="25">
        <f>IFERROR(Conflict!G63,NA())</f>
        <v>0</v>
      </c>
      <c r="AL63" s="50"/>
      <c r="AM63" s="27">
        <f>'Data Reliability'!H63</f>
        <v>0</v>
      </c>
      <c r="AN63" s="27">
        <f>'Data Reliability'!I63</f>
        <v>0.4</v>
      </c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1:53" x14ac:dyDescent="0.2">
      <c r="A64" s="63">
        <v>59</v>
      </c>
      <c r="B64" s="20" t="s">
        <v>123</v>
      </c>
      <c r="C64" s="20" t="s">
        <v>124</v>
      </c>
      <c r="D64" s="20" t="s">
        <v>556</v>
      </c>
      <c r="E64" s="20" t="s">
        <v>549</v>
      </c>
      <c r="F64" s="50"/>
      <c r="G64" s="22" cm="1">
        <f t="array" ref="G64">IF(Parameters!$D$34, SUM(IF(ISNUMBER(R64:W64),(IF(R64:W64&gt;=Parameters!$D$40,1,"")),""))+0.5*(SUM(IF(ISNUMBER(R64:W64),(IF(R64:W64&gt;=Parameters!$D$41,1,"")),""))-SUM(IF(ISNUMBER(R64:W64),(IF(R64:W64&gt;=Parameters!$D$40,1,"")),""))),0) +
   IF(Parameters!$D$35,SUM(IF(ISNUMBER(R64:W64),(IF(R64:W64&gt;=Parameters!$D$44,1,"")),"")),0) +
   IF(Parameters!$D$36,AVERAGE(IF(ISNUMBER(R64:W64),R64:W64)),0) +
   IF(Parameters!$D$37,IF(OR(IF(ISNUMBER(R64:W64),R64:W64)=0),0,GEOMEAN(IF(ISNUMBER(R64:W64),R64:W64))),0)</f>
        <v>1</v>
      </c>
      <c r="H64" s="23">
        <f t="shared" si="3"/>
        <v>1</v>
      </c>
      <c r="I64" s="241" t="str" cm="1">
        <f t="array" ref="I64">_xlfn.IFS('Data Reliability'!D64 &gt;= 0.666, "!!", AND('Data Reliability'!D64 &lt; 0.666,  'Data Reliability'!D64  &gt;= 0.333), "!", 'Data Reliability'!D64 &lt; 0.333, "")</f>
        <v>!</v>
      </c>
      <c r="J64" s="22" cm="1">
        <f t="array" ref="J64">IF(Parameters!$D$34, SUM(IF(ISNUMBER(Y64:AD64),(IF(Y64:AD64&gt;=Parameters!$D$44,1,"")),""))+0.5*(SUM(IF(ISNUMBER(Y64:AD64),(IF(Y64:AD64&gt;=Parameters!$D$45,1,"")),""))-SUM(IF(ISNUMBER(Y64:AD64),(IF(Y64:AD64&gt;=Parameters!$D$44,1,"")),""))),0) +
   IF(Parameters!$D$35,SUM(IF(ISNUMBER(Y64:AD64),(IF(Y64:AD64&gt;=Parameters!$D$44,1,"")),"")),0) +
   IF(Parameters!$D$36,AVERAGE(IF(ISNUMBER(Y64:AD64),Y64:AD64)),0) +
   IF(Parameters!$D$37,IF(OR(IF(ISNUMBER(Y64:AD64),Y64:AD64)=0),0,GEOMEAN(IF(ISNUMBER(Y64:AD64),Y64:AD64))),0)</f>
        <v>2</v>
      </c>
      <c r="K64" s="23">
        <f t="shared" si="1"/>
        <v>2</v>
      </c>
      <c r="L64" s="241" t="str" cm="1">
        <f t="array" ref="L64">_xlfn.IFS('Data Reliability'!H64 &gt;= 0.666, "!!", AND('Data Reliability'!H64 &lt; 0.666,  'Data Reliability'!H64  &gt;= 0.333), "!", 'Data Reliability'!H64 &lt; 0.333, "")</f>
        <v/>
      </c>
      <c r="M64" s="21" cm="1">
        <f t="array" ref="M64">IF(Parameters!$D$34, SUM(IF(ISNUMBER(AF64:AK64),(IF(AF64:AK64&gt;=Parameters!$D$44,1,"")),""))+0.5*(SUM(IF(ISNUMBER(AF64:AK64),(IF(AF64:AK64&gt;=Parameters!$D$45,1,"")),""))-SUM(IF(ISNUMBER(AF64:AK64),(IF(AF64:AK64&gt;=Parameters!$D$44,1,"")),""))),0) +
   IF(Parameters!$D$35,SUM(IF(ISNUMBER(AF64:AK64),(IF(AF64:AK64&gt;=Parameters!$D$44,1,"")),"")),0) +
   IF(Parameters!$D$36,AVERAGE(IF(ISNUMBER(AF64:AK64),AF64:AK64)),0) +
   IF(Parameters!$D$37,IF(OR(IF(ISNUMBER(AF64:AK64),AF64:AK64)=0),0,GEOMEAN(IF(ISNUMBER(AF64:AK64),AF64:AK64))),0)</f>
        <v>1</v>
      </c>
      <c r="N64" s="23">
        <f t="shared" si="2"/>
        <v>1</v>
      </c>
      <c r="O64" s="241" t="str" cm="1">
        <f t="array" ref="O64">_xlfn.IFS('Data Reliability'!I64&gt;= 0.666, "!!", AND('Data Reliability'!I64 &lt; 0.666,  'Data Reliability'!I64 &gt;= 0.333), "!", 'Data Reliability'!I64 &lt; 0.333, "")</f>
        <v>!!</v>
      </c>
      <c r="P64" s="24"/>
      <c r="Q64" s="50"/>
      <c r="R64" s="25">
        <f>IF(Parameters!$D$24 = 1, MAX(Y64, AF64),
IF(Parameters!$D$25 = 1, AVERAGE(Y64,AF64),
IF(Parameters!$D$26 = 1, IFERROR(GEOMEAN(Y64, AF64), 0),
IF(Parameters!$D$27, IF(AND(Y64=10,AF64=10),10,0),
IF(Parameters!$D$28, IF(AND(Y64&gt;=7,AF64&gt;=7),10,0),
IF(Parameters!$D$29, IF(AND(Y64&gt;=7,AF64&gt;=7), 10, IF(OR(AND(Y64&gt;=7,AF64&gt;=5),AND(Y64&gt;=5,AF64&gt;=7)),6,0)),
IF(Parameters!$D$30, IF(AND(Y64&gt;=10,AF64&gt;=10), 10, IF(OR(AND(Y64&gt;=10,AF64&gt;=5),AND(Y64&gt;=5,AF64&gt;=10)),6,0)),"no method")))))))</f>
        <v>0</v>
      </c>
      <c r="S64" s="25">
        <f>IF(Parameters!$D$24 = 1, MAX(Z64, AG64),
IF(Parameters!$D$25 = 1, AVERAGE(Z64,AG64),
IF(Parameters!$D$26 = 1, IFERROR(GEOMEAN(Z64, AG64), 0),
IF(Parameters!$D$27, IF(AND(Z64=10,AG64=10),10,0),
IF(Parameters!$D$28, IF(AND(Z64&gt;=7,AG64&gt;=7),10,0),
IF(Parameters!$D$29, IF(AND(Z64&gt;=7,AG64&gt;=7), 10, IF(OR(AND(Z64&gt;=7,AG64&gt;=5),AND(Z64&gt;=5,AG64&gt;=7)),6,0)),
IF(Parameters!$D$30, IF(AND(Z64&gt;=10,AG64&gt;=10), 10, IF(OR(AND(Z64&gt;=10,AG64&gt;=5),AND(Z64&gt;=5,AG64&gt;=10)),6,0)),"no method")))))))</f>
        <v>0</v>
      </c>
      <c r="T64" s="25">
        <f>IF(Parameters!$D$24 = 1, MAX(AA64, AH64),
IF(Parameters!$D$25 = 1, AVERAGE(AA64,AH64),
IF(Parameters!$D$26 = 1, IFERROR(GEOMEAN(AA64, AH64), 0),
IF(Parameters!$D$27, IF(AND(AA64=10,AH64=10),10,0),
IF(Parameters!$D$28, IF(AND(AA64&gt;=7,AH64&gt;=7),10,0),
IF(Parameters!$D$29, IF(AND(AA64&gt;=7,AH64&gt;=7), 10, IF(OR(AND(AA64&gt;=7,AH64&gt;=5),AND(AA64&gt;=5,AH64&gt;=7)),6,0)),
IF(Parameters!$D$30, IF(AND(AA64&gt;=10,AH64&gt;=10), 10, IF(OR(AND(AA64&gt;=10,AH64&gt;=5),AND(AA64&gt;=5,AH64&gt;=10)),6,0)),"no method")))))))</f>
        <v>0</v>
      </c>
      <c r="U64" s="25">
        <f>IF(Parameters!$D$24 = 1, MAX(AB64, AI64),
IF(Parameters!$D$25 = 1, AVERAGE(AB64,AI64),
IF(Parameters!$D$26 = 1, IFERROR(GEOMEAN(AB64, AI64), 0),
IF(Parameters!$D$27, IF(AND(AB64=10,AI64=10),10,0),
IF(Parameters!$D$28, IF(AND(AB64&gt;=7,AI64&gt;=7),10,0),
IF(Parameters!$D$29, IF(AND(AB64&gt;=7,AI64&gt;=7), 10, IF(OR(AND(AB64&gt;=7,AI64&gt;=5),AND(AB64&gt;=5,AI64&gt;=7)),6,0)),
IF(Parameters!$D$30, IF(AND(AB64&gt;=10,AI64&gt;=10), 10, IF(OR(AND(AB64&gt;=10,AI64&gt;=5),AND(AB64&gt;=5,AI64&gt;=10)),6,0)),"no method")))))))</f>
        <v>0</v>
      </c>
      <c r="V64" s="25">
        <f>IF(Parameters!$D$24 = 1, MAX(AC64, AJ64),
IF(Parameters!$D$25 = 1, AVERAGE(AC64,AJ64),
IF(Parameters!$D$26 = 1, IFERROR(GEOMEAN(AC64, AJ64), 0),
IF(Parameters!$D$27, IF(AND(AC64=10,AJ64=10),10,0),
IF(Parameters!$D$28, IF(AND(AC64&gt;=7,AJ64&gt;=7),10,0),
IF(Parameters!$D$29, IF(AND(AC64&gt;=7,AJ64&gt;=7), 10, IF(OR(AND(AC64&gt;=7,AJ64&gt;=5),AND(AC64&gt;=5,AJ64&gt;=7)),6,0)),
IF(Parameters!$D$30, IF(AND(AC64&gt;=10,AJ64&gt;=10), 10, IF(OR(AND(AC64&gt;=10,AJ64&gt;=5),AND(AC64&gt;=5,AJ64&gt;=10)),6,0)),"no method")))))))</f>
        <v>7.3029674334022125</v>
      </c>
      <c r="W64" s="25">
        <f>IF(Parameters!$D$24 = 1, MAX(AD64, AK64),
IF(Parameters!$D$25 = 1, AVERAGE(AD64,AK64),
IF(Parameters!$D$26 = 1, IFERROR(GEOMEAN(AD64, AK64), 0),
IF(Parameters!$D$27, IF(AND(AD64=10,AK64=10),10,0),
IF(Parameters!$D$28, IF(AND(AD64&gt;=7,AK64&gt;=7),10,0),
IF(Parameters!$D$29, IF(AND(AD64&gt;=7,AK64&gt;=7), 10, IF(OR(AND(AD64&gt;=7,AK64&gt;=5),AND(AD64&gt;=5,AK64&gt;=7)),6,0)),
IF(Parameters!$D$30, IF(AND(AD64&gt;=10,AK64&gt;=10), 10, IF(OR(AND(AD64&gt;=10,AK64&gt;=5),AND(AD64&gt;=5,AK64&gt;=10)),6,0)),"no method")))))))</f>
        <v>0</v>
      </c>
      <c r="X64" s="51"/>
      <c r="Y64" s="25">
        <f>IFERROR(Health!F64,NA())</f>
        <v>7.44</v>
      </c>
      <c r="Z64" s="25" t="e">
        <f>IFERROR(Food!F64,NA())</f>
        <v>#N/A</v>
      </c>
      <c r="AA64" s="26" t="e">
        <f>IFERROR(Macro!F64,NA())</f>
        <v>#N/A</v>
      </c>
      <c r="AB64" s="25">
        <f>IFERROR(Socioeconomic!F64,NA())</f>
        <v>8</v>
      </c>
      <c r="AC64" s="25">
        <f>IFERROR('Natural Hazard'!F64,NA())</f>
        <v>5.3333333333333304</v>
      </c>
      <c r="AD64" s="25">
        <f>IFERROR(Conflict!F64,NA())</f>
        <v>10</v>
      </c>
      <c r="AE64" s="51"/>
      <c r="AF64" s="25">
        <f>IFERROR(Health!G64,NA())</f>
        <v>0</v>
      </c>
      <c r="AG64" s="25" t="e">
        <f>IFERROR(Food!G64,NA())</f>
        <v>#N/A</v>
      </c>
      <c r="AH64" s="25" t="e">
        <f>IFERROR(Macro!G64,NA())</f>
        <v>#N/A</v>
      </c>
      <c r="AI64" s="25" t="e">
        <f>IFERROR(Socioeconomic!G64,NA())</f>
        <v>#N/A</v>
      </c>
      <c r="AJ64" s="25">
        <f>IFERROR('Natural Hazard'!G64,NA())</f>
        <v>10</v>
      </c>
      <c r="AK64" s="25" t="e">
        <f>IFERROR(Conflict!G64,NA())</f>
        <v>#N/A</v>
      </c>
      <c r="AL64" s="50"/>
      <c r="AM64" s="27">
        <f>'Data Reliability'!H64</f>
        <v>0.3</v>
      </c>
      <c r="AN64" s="27">
        <f>'Data Reliability'!I64</f>
        <v>0.8</v>
      </c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1:53" x14ac:dyDescent="0.2">
      <c r="A65" s="63">
        <v>60</v>
      </c>
      <c r="B65" s="20" t="s">
        <v>125</v>
      </c>
      <c r="C65" s="20" t="s">
        <v>126</v>
      </c>
      <c r="D65" s="20" t="s">
        <v>552</v>
      </c>
      <c r="E65" s="20" t="s">
        <v>550</v>
      </c>
      <c r="F65" s="50"/>
      <c r="G65" s="22" cm="1">
        <f t="array" ref="G65">IF(Parameters!$D$34, SUM(IF(ISNUMBER(R65:W65),(IF(R65:W65&gt;=Parameters!$D$40,1,"")),""))+0.5*(SUM(IF(ISNUMBER(R65:W65),(IF(R65:W65&gt;=Parameters!$D$41,1,"")),""))-SUM(IF(ISNUMBER(R65:W65),(IF(R65:W65&gt;=Parameters!$D$40,1,"")),""))),0) +
   IF(Parameters!$D$35,SUM(IF(ISNUMBER(R65:W65),(IF(R65:W65&gt;=Parameters!$D$44,1,"")),"")),0) +
   IF(Parameters!$D$36,AVERAGE(IF(ISNUMBER(R65:W65),R65:W65)),0) +
   IF(Parameters!$D$37,IF(OR(IF(ISNUMBER(R65:W65),R65:W65)=0),0,GEOMEAN(IF(ISNUMBER(R65:W65),R65:W65))),0)</f>
        <v>2</v>
      </c>
      <c r="H65" s="23">
        <f t="shared" si="3"/>
        <v>2</v>
      </c>
      <c r="I65" s="241" t="str" cm="1">
        <f t="array" ref="I65">_xlfn.IFS('Data Reliability'!D65 &gt;= 0.666, "!!", AND('Data Reliability'!D65 &lt; 0.666,  'Data Reliability'!D65  &gt;= 0.333), "!", 'Data Reliability'!D65 &lt; 0.333, "")</f>
        <v/>
      </c>
      <c r="J65" s="22" cm="1">
        <f t="array" ref="J65">IF(Parameters!$D$34, SUM(IF(ISNUMBER(Y65:AD65),(IF(Y65:AD65&gt;=Parameters!$D$44,1,"")),""))+0.5*(SUM(IF(ISNUMBER(Y65:AD65),(IF(Y65:AD65&gt;=Parameters!$D$45,1,"")),""))-SUM(IF(ISNUMBER(Y65:AD65),(IF(Y65:AD65&gt;=Parameters!$D$44,1,"")),""))),0) +
   IF(Parameters!$D$35,SUM(IF(ISNUMBER(Y65:AD65),(IF(Y65:AD65&gt;=Parameters!$D$44,1,"")),"")),0) +
   IF(Parameters!$D$36,AVERAGE(IF(ISNUMBER(Y65:AD65),Y65:AD65)),0) +
   IF(Parameters!$D$37,IF(OR(IF(ISNUMBER(Y65:AD65),Y65:AD65)=0),0,GEOMEAN(IF(ISNUMBER(Y65:AD65),Y65:AD65))),0)</f>
        <v>1.5</v>
      </c>
      <c r="K65" s="23">
        <f t="shared" si="1"/>
        <v>1.5</v>
      </c>
      <c r="L65" s="241" t="str" cm="1">
        <f t="array" ref="L65">_xlfn.IFS('Data Reliability'!H65 &gt;= 0.666, "!!", AND('Data Reliability'!H65 &lt; 0.666,  'Data Reliability'!H65  &gt;= 0.333), "!", 'Data Reliability'!H65 &lt; 0.333, "")</f>
        <v/>
      </c>
      <c r="M65" s="21" cm="1">
        <f t="array" ref="M65">IF(Parameters!$D$34, SUM(IF(ISNUMBER(AF65:AK65),(IF(AF65:AK65&gt;=Parameters!$D$44,1,"")),""))+0.5*(SUM(IF(ISNUMBER(AF65:AK65),(IF(AF65:AK65&gt;=Parameters!$D$45,1,"")),""))-SUM(IF(ISNUMBER(AF65:AK65),(IF(AF65:AK65&gt;=Parameters!$D$44,1,"")),""))),0) +
   IF(Parameters!$D$35,SUM(IF(ISNUMBER(AF65:AK65),(IF(AF65:AK65&gt;=Parameters!$D$44,1,"")),"")),0) +
   IF(Parameters!$D$36,AVERAGE(IF(ISNUMBER(AF65:AK65),AF65:AK65)),0) +
   IF(Parameters!$D$37,IF(OR(IF(ISNUMBER(AF65:AK65),AF65:AK65)=0),0,GEOMEAN(IF(ISNUMBER(AF65:AK65),AF65:AK65))),0)</f>
        <v>1</v>
      </c>
      <c r="N65" s="23">
        <f t="shared" si="2"/>
        <v>1</v>
      </c>
      <c r="O65" s="241" t="str" cm="1">
        <f t="array" ref="O65">_xlfn.IFS('Data Reliability'!I65&gt;= 0.666, "!!", AND('Data Reliability'!I65 &lt; 0.666,  'Data Reliability'!I65 &gt;= 0.333), "!", 'Data Reliability'!I65 &lt; 0.333, "")</f>
        <v>!</v>
      </c>
      <c r="P65" s="24"/>
      <c r="Q65" s="50"/>
      <c r="R65" s="25">
        <f>IF(Parameters!$D$24 = 1, MAX(Y65, AF65),
IF(Parameters!$D$25 = 1, AVERAGE(Y65,AF65),
IF(Parameters!$D$26 = 1, IFERROR(GEOMEAN(Y65, AF65), 0),
IF(Parameters!$D$27, IF(AND(Y65=10,AF65=10),10,0),
IF(Parameters!$D$28, IF(AND(Y65&gt;=7,AF65&gt;=7),10,0),
IF(Parameters!$D$29, IF(AND(Y65&gt;=7,AF65&gt;=7), 10, IF(OR(AND(Y65&gt;=7,AF65&gt;=5),AND(Y65&gt;=5,AF65&gt;=7)),6,0)),
IF(Parameters!$D$30, IF(AND(Y65&gt;=10,AF65&gt;=10), 10, IF(OR(AND(Y65&gt;=10,AF65&gt;=5),AND(Y65&gt;=5,AF65&gt;=10)),6,0)),"no method")))))))</f>
        <v>7.7322807275205356</v>
      </c>
      <c r="S65" s="25">
        <f>IF(Parameters!$D$24 = 1, MAX(Z65, AG65),
IF(Parameters!$D$25 = 1, AVERAGE(Z65,AG65),
IF(Parameters!$D$26 = 1, IFERROR(GEOMEAN(Z65, AG65), 0),
IF(Parameters!$D$27, IF(AND(Z65=10,AG65=10),10,0),
IF(Parameters!$D$28, IF(AND(Z65&gt;=7,AG65&gt;=7),10,0),
IF(Parameters!$D$29, IF(AND(Z65&gt;=7,AG65&gt;=7), 10, IF(OR(AND(Z65&gt;=7,AG65&gt;=5),AND(Z65&gt;=5,AG65&gt;=7)),6,0)),
IF(Parameters!$D$30, IF(AND(Z65&gt;=10,AG65&gt;=10), 10, IF(OR(AND(Z65&gt;=10,AG65&gt;=5),AND(Z65&gt;=5,AG65&gt;=10)),6,0)),"no method")))))))</f>
        <v>0</v>
      </c>
      <c r="T65" s="25">
        <f>IF(Parameters!$D$24 = 1, MAX(AA65, AH65),
IF(Parameters!$D$25 = 1, AVERAGE(AA65,AH65),
IF(Parameters!$D$26 = 1, IFERROR(GEOMEAN(AA65, AH65), 0),
IF(Parameters!$D$27, IF(AND(AA65=10,AH65=10),10,0),
IF(Parameters!$D$28, IF(AND(AA65&gt;=7,AH65&gt;=7),10,0),
IF(Parameters!$D$29, IF(AND(AA65&gt;=7,AH65&gt;=7), 10, IF(OR(AND(AA65&gt;=7,AH65&gt;=5),AND(AA65&gt;=5,AH65&gt;=7)),6,0)),
IF(Parameters!$D$30, IF(AND(AA65&gt;=10,AH65&gt;=10), 10, IF(OR(AND(AA65&gt;=10,AH65&gt;=5),AND(AA65&gt;=5,AH65&gt;=10)),6,0)),"no method")))))))</f>
        <v>4.6127253507587787</v>
      </c>
      <c r="U65" s="25">
        <f>IF(Parameters!$D$24 = 1, MAX(AB65, AI65),
IF(Parameters!$D$25 = 1, AVERAGE(AB65,AI65),
IF(Parameters!$D$26 = 1, IFERROR(GEOMEAN(AB65, AI65), 0),
IF(Parameters!$D$27, IF(AND(AB65=10,AI65=10),10,0),
IF(Parameters!$D$28, IF(AND(AB65&gt;=7,AI65&gt;=7),10,0),
IF(Parameters!$D$29, IF(AND(AB65&gt;=7,AI65&gt;=7), 10, IF(OR(AND(AB65&gt;=7,AI65&gt;=5),AND(AB65&gt;=5,AI65&gt;=7)),6,0)),
IF(Parameters!$D$30, IF(AND(AB65&gt;=10,AI65&gt;=10), 10, IF(OR(AND(AB65&gt;=10,AI65&gt;=5),AND(AB65&gt;=5,AI65&gt;=10)),6,0)),"no method")))))))</f>
        <v>7.8376381281972565</v>
      </c>
      <c r="V65" s="25">
        <f>IF(Parameters!$D$24 = 1, MAX(AC65, AJ65),
IF(Parameters!$D$25 = 1, AVERAGE(AC65,AJ65),
IF(Parameters!$D$26 = 1, IFERROR(GEOMEAN(AC65, AJ65), 0),
IF(Parameters!$D$27, IF(AND(AC65=10,AJ65=10),10,0),
IF(Parameters!$D$28, IF(AND(AC65&gt;=7,AJ65&gt;=7),10,0),
IF(Parameters!$D$29, IF(AND(AC65&gt;=7,AJ65&gt;=7), 10, IF(OR(AND(AC65&gt;=7,AJ65&gt;=5),AND(AC65&gt;=5,AJ65&gt;=7)),6,0)),
IF(Parameters!$D$30, IF(AND(AC65&gt;=10,AJ65&gt;=10), 10, IF(OR(AND(AC65&gt;=10,AJ65&gt;=5),AND(AC65&gt;=5,AJ65&gt;=10)),6,0)),"no method")))))))</f>
        <v>0</v>
      </c>
      <c r="W65" s="25">
        <f>IF(Parameters!$D$24 = 1, MAX(AD65, AK65),
IF(Parameters!$D$25 = 1, AVERAGE(AD65,AK65),
IF(Parameters!$D$26 = 1, IFERROR(GEOMEAN(AD65, AK65), 0),
IF(Parameters!$D$27, IF(AND(AD65=10,AK65=10),10,0),
IF(Parameters!$D$28, IF(AND(AD65&gt;=7,AK65&gt;=7),10,0),
IF(Parameters!$D$29, IF(AND(AD65&gt;=7,AK65&gt;=7), 10, IF(OR(AND(AD65&gt;=7,AK65&gt;=5),AND(AD65&gt;=5,AK65&gt;=7)),6,0)),
IF(Parameters!$D$30, IF(AND(AD65&gt;=10,AK65&gt;=10), 10, IF(OR(AND(AD65&gt;=10,AK65&gt;=5),AND(AD65&gt;=5,AK65&gt;=10)),6,0)),"no method")))))))</f>
        <v>0</v>
      </c>
      <c r="X65" s="51"/>
      <c r="Y65" s="25">
        <f>IFERROR(Health!F65,NA())</f>
        <v>10</v>
      </c>
      <c r="Z65" s="25">
        <f>IFERROR(Food!F65,NA())</f>
        <v>6.6028708133971303</v>
      </c>
      <c r="AA65" s="26">
        <f>IFERROR(Macro!F65,NA())</f>
        <v>7.8016528925619797</v>
      </c>
      <c r="AB65" s="25">
        <f>IFERROR(Socioeconomic!F65,NA())</f>
        <v>6.1428571428571397</v>
      </c>
      <c r="AC65" s="25">
        <f>IFERROR('Natural Hazard'!F65,NA())</f>
        <v>2.5</v>
      </c>
      <c r="AD65" s="25">
        <f>IFERROR(Conflict!F65,NA())</f>
        <v>0</v>
      </c>
      <c r="AE65" s="51"/>
      <c r="AF65" s="25">
        <f>IFERROR(Health!G65,NA())</f>
        <v>5.9788165249185496</v>
      </c>
      <c r="AG65" s="25" t="e">
        <f>IFERROR(Food!G65,NA())</f>
        <v>#N/A</v>
      </c>
      <c r="AH65" s="25">
        <f>IFERROR(Macro!G65,NA())</f>
        <v>2.7272727272727302</v>
      </c>
      <c r="AI65" s="25">
        <f>IFERROR(Socioeconomic!G65,NA())</f>
        <v>10</v>
      </c>
      <c r="AJ65" s="25">
        <f>IFERROR('Natural Hazard'!G65,NA())</f>
        <v>0</v>
      </c>
      <c r="AK65" s="25">
        <f>IFERROR(Conflict!G65,NA())</f>
        <v>0</v>
      </c>
      <c r="AL65" s="50"/>
      <c r="AM65" s="27">
        <f>'Data Reliability'!H65</f>
        <v>0</v>
      </c>
      <c r="AN65" s="27">
        <f>'Data Reliability'!I65</f>
        <v>0.4</v>
      </c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1:53" x14ac:dyDescent="0.2">
      <c r="A66" s="63">
        <v>61</v>
      </c>
      <c r="B66" s="20" t="s">
        <v>127</v>
      </c>
      <c r="C66" s="20" t="s">
        <v>128</v>
      </c>
      <c r="D66" s="20" t="s">
        <v>553</v>
      </c>
      <c r="E66" s="20" t="s">
        <v>3</v>
      </c>
      <c r="F66" s="50"/>
      <c r="G66" s="22" cm="1">
        <f t="array" ref="G66">IF(Parameters!$D$34, SUM(IF(ISNUMBER(R66:W66),(IF(R66:W66&gt;=Parameters!$D$40,1,"")),""))+0.5*(SUM(IF(ISNUMBER(R66:W66),(IF(R66:W66&gt;=Parameters!$D$41,1,"")),""))-SUM(IF(ISNUMBER(R66:W66),(IF(R66:W66&gt;=Parameters!$D$40,1,"")),""))),0) +
   IF(Parameters!$D$35,SUM(IF(ISNUMBER(R66:W66),(IF(R66:W66&gt;=Parameters!$D$44,1,"")),"")),0) +
   IF(Parameters!$D$36,AVERAGE(IF(ISNUMBER(R66:W66),R66:W66)),0) +
   IF(Parameters!$D$37,IF(OR(IF(ISNUMBER(R66:W66),R66:W66)=0),0,GEOMEAN(IF(ISNUMBER(R66:W66),R66:W66))),0)</f>
        <v>0</v>
      </c>
      <c r="H66" s="23">
        <f t="shared" si="3"/>
        <v>0</v>
      </c>
      <c r="I66" s="241" t="str" cm="1">
        <f t="array" ref="I66">_xlfn.IFS('Data Reliability'!D66 &gt;= 0.666, "!!", AND('Data Reliability'!D66 &lt; 0.666,  'Data Reliability'!D66  &gt;= 0.333), "!", 'Data Reliability'!D66 &lt; 0.333, "")</f>
        <v/>
      </c>
      <c r="J66" s="22" cm="1">
        <f t="array" ref="J66">IF(Parameters!$D$34, SUM(IF(ISNUMBER(Y66:AD66),(IF(Y66:AD66&gt;=Parameters!$D$44,1,"")),""))+0.5*(SUM(IF(ISNUMBER(Y66:AD66),(IF(Y66:AD66&gt;=Parameters!$D$45,1,"")),""))-SUM(IF(ISNUMBER(Y66:AD66),(IF(Y66:AD66&gt;=Parameters!$D$44,1,"")),""))),0) +
   IF(Parameters!$D$35,SUM(IF(ISNUMBER(Y66:AD66),(IF(Y66:AD66&gt;=Parameters!$D$44,1,"")),"")),0) +
   IF(Parameters!$D$36,AVERAGE(IF(ISNUMBER(Y66:AD66),Y66:AD66)),0) +
   IF(Parameters!$D$37,IF(OR(IF(ISNUMBER(Y66:AD66),Y66:AD66)=0),0,GEOMEAN(IF(ISNUMBER(Y66:AD66),Y66:AD66))),0)</f>
        <v>0</v>
      </c>
      <c r="K66" s="23">
        <f t="shared" si="1"/>
        <v>0</v>
      </c>
      <c r="L66" s="241" t="str" cm="1">
        <f t="array" ref="L66">_xlfn.IFS('Data Reliability'!H66 &gt;= 0.666, "!!", AND('Data Reliability'!H66 &lt; 0.666,  'Data Reliability'!H66  &gt;= 0.333), "!", 'Data Reliability'!H66 &lt; 0.333, "")</f>
        <v/>
      </c>
      <c r="M66" s="21" cm="1">
        <f t="array" ref="M66">IF(Parameters!$D$34, SUM(IF(ISNUMBER(AF66:AK66),(IF(AF66:AK66&gt;=Parameters!$D$44,1,"")),""))+0.5*(SUM(IF(ISNUMBER(AF66:AK66),(IF(AF66:AK66&gt;=Parameters!$D$45,1,"")),""))-SUM(IF(ISNUMBER(AF66:AK66),(IF(AF66:AK66&gt;=Parameters!$D$44,1,"")),""))),0) +
   IF(Parameters!$D$35,SUM(IF(ISNUMBER(AF66:AK66),(IF(AF66:AK66&gt;=Parameters!$D$44,1,"")),"")),0) +
   IF(Parameters!$D$36,AVERAGE(IF(ISNUMBER(AF66:AK66),AF66:AK66)),0) +
   IF(Parameters!$D$37,IF(OR(IF(ISNUMBER(AF66:AK66),AF66:AK66)=0),0,GEOMEAN(IF(ISNUMBER(AF66:AK66),AF66:AK66))),0)</f>
        <v>0</v>
      </c>
      <c r="N66" s="23">
        <f t="shared" si="2"/>
        <v>0</v>
      </c>
      <c r="O66" s="241" t="str" cm="1">
        <f t="array" ref="O66">_xlfn.IFS('Data Reliability'!I66&gt;= 0.666, "!!", AND('Data Reliability'!I66 &lt; 0.666,  'Data Reliability'!I66 &gt;= 0.333), "!", 'Data Reliability'!I66 &lt; 0.333, "")</f>
        <v>!</v>
      </c>
      <c r="P66" s="24"/>
      <c r="Q66" s="50"/>
      <c r="R66" s="25">
        <f>IF(Parameters!$D$24 = 1, MAX(Y66, AF66),
IF(Parameters!$D$25 = 1, AVERAGE(Y66,AF66),
IF(Parameters!$D$26 = 1, IFERROR(GEOMEAN(Y66, AF66), 0),
IF(Parameters!$D$27, IF(AND(Y66=10,AF66=10),10,0),
IF(Parameters!$D$28, IF(AND(Y66&gt;=7,AF66&gt;=7),10,0),
IF(Parameters!$D$29, IF(AND(Y66&gt;=7,AF66&gt;=7), 10, IF(OR(AND(Y66&gt;=7,AF66&gt;=5),AND(Y66&gt;=5,AF66&gt;=7)),6,0)),
IF(Parameters!$D$30, IF(AND(Y66&gt;=10,AF66&gt;=10), 10, IF(OR(AND(Y66&gt;=10,AF66&gt;=5),AND(Y66&gt;=5,AF66&gt;=10)),6,0)),"no method")))))))</f>
        <v>2.40016648539501</v>
      </c>
      <c r="S66" s="25">
        <f>IF(Parameters!$D$24 = 1, MAX(Z66, AG66),
IF(Parameters!$D$25 = 1, AVERAGE(Z66,AG66),
IF(Parameters!$D$26 = 1, IFERROR(GEOMEAN(Z66, AG66), 0),
IF(Parameters!$D$27, IF(AND(Z66=10,AG66=10),10,0),
IF(Parameters!$D$28, IF(AND(Z66&gt;=7,AG66&gt;=7),10,0),
IF(Parameters!$D$29, IF(AND(Z66&gt;=7,AG66&gt;=7), 10, IF(OR(AND(Z66&gt;=7,AG66&gt;=5),AND(Z66&gt;=5,AG66&gt;=7)),6,0)),
IF(Parameters!$D$30, IF(AND(Z66&gt;=10,AG66&gt;=10), 10, IF(OR(AND(Z66&gt;=10,AG66&gt;=5),AND(Z66&gt;=5,AG66&gt;=10)),6,0)),"no method")))))))</f>
        <v>0</v>
      </c>
      <c r="T66" s="25">
        <f>IF(Parameters!$D$24 = 1, MAX(AA66, AH66),
IF(Parameters!$D$25 = 1, AVERAGE(AA66,AH66),
IF(Parameters!$D$26 = 1, IFERROR(GEOMEAN(AA66, AH66), 0),
IF(Parameters!$D$27, IF(AND(AA66=10,AH66=10),10,0),
IF(Parameters!$D$28, IF(AND(AA66&gt;=7,AH66&gt;=7),10,0),
IF(Parameters!$D$29, IF(AND(AA66&gt;=7,AH66&gt;=7), 10, IF(OR(AND(AA66&gt;=7,AH66&gt;=5),AND(AA66&gt;=5,AH66&gt;=7)),6,0)),
IF(Parameters!$D$30, IF(AND(AA66&gt;=10,AH66&gt;=10), 10, IF(OR(AND(AA66&gt;=10,AH66&gt;=5),AND(AA66&gt;=5,AH66&gt;=10)),6,0)),"no method")))))))</f>
        <v>0</v>
      </c>
      <c r="U66" s="25">
        <f>IF(Parameters!$D$24 = 1, MAX(AB66, AI66),
IF(Parameters!$D$25 = 1, AVERAGE(AB66,AI66),
IF(Parameters!$D$26 = 1, IFERROR(GEOMEAN(AB66, AI66), 0),
IF(Parameters!$D$27, IF(AND(AB66=10,AI66=10),10,0),
IF(Parameters!$D$28, IF(AND(AB66&gt;=7,AI66&gt;=7),10,0),
IF(Parameters!$D$29, IF(AND(AB66&gt;=7,AI66&gt;=7), 10, IF(OR(AND(AB66&gt;=7,AI66&gt;=5),AND(AB66&gt;=5,AI66&gt;=7)),6,0)),
IF(Parameters!$D$30, IF(AND(AB66&gt;=10,AI66&gt;=10), 10, IF(OR(AND(AB66&gt;=10,AI66&gt;=5),AND(AB66&gt;=5,AI66&gt;=10)),6,0)),"no method")))))))</f>
        <v>1.921061214661363</v>
      </c>
      <c r="V66" s="25">
        <f>IF(Parameters!$D$24 = 1, MAX(AC66, AJ66),
IF(Parameters!$D$25 = 1, AVERAGE(AC66,AJ66),
IF(Parameters!$D$26 = 1, IFERROR(GEOMEAN(AC66, AJ66), 0),
IF(Parameters!$D$27, IF(AND(AC66=10,AJ66=10),10,0),
IF(Parameters!$D$28, IF(AND(AC66&gt;=7,AJ66&gt;=7),10,0),
IF(Parameters!$D$29, IF(AND(AC66&gt;=7,AJ66&gt;=7), 10, IF(OR(AND(AC66&gt;=7,AJ66&gt;=5),AND(AC66&gt;=5,AJ66&gt;=7)),6,0)),
IF(Parameters!$D$30, IF(AND(AC66&gt;=10,AJ66&gt;=10), 10, IF(OR(AND(AC66&gt;=10,AJ66&gt;=5),AND(AC66&gt;=5,AJ66&gt;=10)),6,0)),"no method")))))))</f>
        <v>0</v>
      </c>
      <c r="W66" s="25">
        <f>IF(Parameters!$D$24 = 1, MAX(AD66, AK66),
IF(Parameters!$D$25 = 1, AVERAGE(AD66,AK66),
IF(Parameters!$D$26 = 1, IFERROR(GEOMEAN(AD66, AK66), 0),
IF(Parameters!$D$27, IF(AND(AD66=10,AK66=10),10,0),
IF(Parameters!$D$28, IF(AND(AD66&gt;=7,AK66&gt;=7),10,0),
IF(Parameters!$D$29, IF(AND(AD66&gt;=7,AK66&gt;=7), 10, IF(OR(AND(AD66&gt;=7,AK66&gt;=5),AND(AD66&gt;=5,AK66&gt;=7)),6,0)),
IF(Parameters!$D$30, IF(AND(AD66&gt;=10,AK66&gt;=10), 10, IF(OR(AND(AD66&gt;=10,AK66&gt;=5),AND(AD66&gt;=5,AK66&gt;=10)),6,0)),"no method")))))))</f>
        <v>0</v>
      </c>
      <c r="X66" s="51"/>
      <c r="Y66" s="25">
        <f>IFERROR(Health!F66,NA())</f>
        <v>1.5</v>
      </c>
      <c r="Z66" s="25">
        <f>IFERROR(Food!F66,NA())</f>
        <v>0</v>
      </c>
      <c r="AA66" s="26">
        <f>IFERROR(Macro!F66,NA())</f>
        <v>1.4876033057851299</v>
      </c>
      <c r="AB66" s="25">
        <f>IFERROR(Socioeconomic!F66,NA())</f>
        <v>0.71428571428571397</v>
      </c>
      <c r="AC66" s="25">
        <f>IFERROR('Natural Hazard'!F66,NA())</f>
        <v>2.3333333333333299</v>
      </c>
      <c r="AD66" s="25">
        <f>IFERROR(Conflict!F66,NA())</f>
        <v>0</v>
      </c>
      <c r="AE66" s="51"/>
      <c r="AF66" s="25">
        <f>IFERROR(Health!G66,NA())</f>
        <v>3.8405327717422901</v>
      </c>
      <c r="AG66" s="25" t="e">
        <f>IFERROR(Food!G66,NA())</f>
        <v>#N/A</v>
      </c>
      <c r="AH66" s="25">
        <f>IFERROR(Macro!G66,NA())</f>
        <v>0</v>
      </c>
      <c r="AI66" s="25">
        <f>IFERROR(Socioeconomic!G66,NA())</f>
        <v>5.1666666666666696</v>
      </c>
      <c r="AJ66" s="25">
        <f>IFERROR('Natural Hazard'!G66,NA())</f>
        <v>0</v>
      </c>
      <c r="AK66" s="25">
        <f>IFERROR(Conflict!G66,NA())</f>
        <v>0</v>
      </c>
      <c r="AL66" s="50"/>
      <c r="AM66" s="27">
        <f>'Data Reliability'!H66</f>
        <v>0</v>
      </c>
      <c r="AN66" s="27">
        <f>'Data Reliability'!I66</f>
        <v>0.5</v>
      </c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1:53" x14ac:dyDescent="0.2">
      <c r="A67" s="63">
        <v>62</v>
      </c>
      <c r="B67" s="20" t="s">
        <v>129</v>
      </c>
      <c r="C67" s="20" t="s">
        <v>130</v>
      </c>
      <c r="D67" s="20" t="s">
        <v>553</v>
      </c>
      <c r="E67" s="20" t="s">
        <v>550</v>
      </c>
      <c r="F67" s="50"/>
      <c r="G67" s="22" cm="1">
        <f t="array" ref="G67">IF(Parameters!$D$34, SUM(IF(ISNUMBER(R67:W67),(IF(R67:W67&gt;=Parameters!$D$40,1,"")),""))+0.5*(SUM(IF(ISNUMBER(R67:W67),(IF(R67:W67&gt;=Parameters!$D$41,1,"")),""))-SUM(IF(ISNUMBER(R67:W67),(IF(R67:W67&gt;=Parameters!$D$40,1,"")),""))),0) +
   IF(Parameters!$D$35,SUM(IF(ISNUMBER(R67:W67),(IF(R67:W67&gt;=Parameters!$D$44,1,"")),"")),0) +
   IF(Parameters!$D$36,AVERAGE(IF(ISNUMBER(R67:W67),R67:W67)),0) +
   IF(Parameters!$D$37,IF(OR(IF(ISNUMBER(R67:W67),R67:W67)=0),0,GEOMEAN(IF(ISNUMBER(R67:W67),R67:W67))),0)</f>
        <v>1</v>
      </c>
      <c r="H67" s="23">
        <f t="shared" si="3"/>
        <v>1</v>
      </c>
      <c r="I67" s="241" t="str" cm="1">
        <f t="array" ref="I67">_xlfn.IFS('Data Reliability'!D67 &gt;= 0.666, "!!", AND('Data Reliability'!D67 &lt; 0.666,  'Data Reliability'!D67  &gt;= 0.333), "!", 'Data Reliability'!D67 &lt; 0.333, "")</f>
        <v/>
      </c>
      <c r="J67" s="22" cm="1">
        <f t="array" ref="J67">IF(Parameters!$D$34, SUM(IF(ISNUMBER(Y67:AD67),(IF(Y67:AD67&gt;=Parameters!$D$44,1,"")),""))+0.5*(SUM(IF(ISNUMBER(Y67:AD67),(IF(Y67:AD67&gt;=Parameters!$D$45,1,"")),""))-SUM(IF(ISNUMBER(Y67:AD67),(IF(Y67:AD67&gt;=Parameters!$D$44,1,"")),""))),0) +
   IF(Parameters!$D$35,SUM(IF(ISNUMBER(Y67:AD67),(IF(Y67:AD67&gt;=Parameters!$D$44,1,"")),"")),0) +
   IF(Parameters!$D$36,AVERAGE(IF(ISNUMBER(Y67:AD67),Y67:AD67)),0) +
   IF(Parameters!$D$37,IF(OR(IF(ISNUMBER(Y67:AD67),Y67:AD67)=0),0,GEOMEAN(IF(ISNUMBER(Y67:AD67),Y67:AD67))),0)</f>
        <v>0</v>
      </c>
      <c r="K67" s="23">
        <f t="shared" si="1"/>
        <v>0</v>
      </c>
      <c r="L67" s="241" t="str" cm="1">
        <f t="array" ref="L67">_xlfn.IFS('Data Reliability'!H67 &gt;= 0.666, "!!", AND('Data Reliability'!H67 &lt; 0.666,  'Data Reliability'!H67  &gt;= 0.333), "!", 'Data Reliability'!H67 &lt; 0.333, "")</f>
        <v/>
      </c>
      <c r="M67" s="21" cm="1">
        <f t="array" ref="M67">IF(Parameters!$D$34, SUM(IF(ISNUMBER(AF67:AK67),(IF(AF67:AK67&gt;=Parameters!$D$44,1,"")),""))+0.5*(SUM(IF(ISNUMBER(AF67:AK67),(IF(AF67:AK67&gt;=Parameters!$D$45,1,"")),""))-SUM(IF(ISNUMBER(AF67:AK67),(IF(AF67:AK67&gt;=Parameters!$D$44,1,"")),""))),0) +
   IF(Parameters!$D$35,SUM(IF(ISNUMBER(AF67:AK67),(IF(AF67:AK67&gt;=Parameters!$D$44,1,"")),"")),0) +
   IF(Parameters!$D$36,AVERAGE(IF(ISNUMBER(AF67:AK67),AF67:AK67)),0) +
   IF(Parameters!$D$37,IF(OR(IF(ISNUMBER(AF67:AK67),AF67:AK67)=0),0,GEOMEAN(IF(ISNUMBER(AF67:AK67),AF67:AK67))),0)</f>
        <v>2.5</v>
      </c>
      <c r="N67" s="23">
        <f t="shared" si="2"/>
        <v>2.5</v>
      </c>
      <c r="O67" s="241" t="str" cm="1">
        <f t="array" ref="O67">_xlfn.IFS('Data Reliability'!I67&gt;= 0.666, "!!", AND('Data Reliability'!I67 &lt; 0.666,  'Data Reliability'!I67 &gt;= 0.333), "!", 'Data Reliability'!I67 &lt; 0.333, "")</f>
        <v>!</v>
      </c>
      <c r="P67" s="24"/>
      <c r="Q67" s="50"/>
      <c r="R67" s="25">
        <f>IF(Parameters!$D$24 = 1, MAX(Y67, AF67),
IF(Parameters!$D$25 = 1, AVERAGE(Y67,AF67),
IF(Parameters!$D$26 = 1, IFERROR(GEOMEAN(Y67, AF67), 0),
IF(Parameters!$D$27, IF(AND(Y67=10,AF67=10),10,0),
IF(Parameters!$D$28, IF(AND(Y67&gt;=7,AF67&gt;=7),10,0),
IF(Parameters!$D$29, IF(AND(Y67&gt;=7,AF67&gt;=7), 10, IF(OR(AND(Y67&gt;=7,AF67&gt;=5),AND(Y67&gt;=5,AF67&gt;=7)),6,0)),
IF(Parameters!$D$30, IF(AND(Y67&gt;=10,AF67&gt;=10), 10, IF(OR(AND(Y67&gt;=10,AF67&gt;=5),AND(Y67&gt;=5,AF67&gt;=10)),6,0)),"no method")))))))</f>
        <v>6.3155839001631513</v>
      </c>
      <c r="S67" s="25">
        <f>IF(Parameters!$D$24 = 1, MAX(Z67, AG67),
IF(Parameters!$D$25 = 1, AVERAGE(Z67,AG67),
IF(Parameters!$D$26 = 1, IFERROR(GEOMEAN(Z67, AG67), 0),
IF(Parameters!$D$27, IF(AND(Z67=10,AG67=10),10,0),
IF(Parameters!$D$28, IF(AND(Z67&gt;=7,AG67&gt;=7),10,0),
IF(Parameters!$D$29, IF(AND(Z67&gt;=7,AG67&gt;=7), 10, IF(OR(AND(Z67&gt;=7,AG67&gt;=5),AND(Z67&gt;=5,AG67&gt;=7)),6,0)),
IF(Parameters!$D$30, IF(AND(Z67&gt;=10,AG67&gt;=10), 10, IF(OR(AND(Z67&gt;=10,AG67&gt;=5),AND(Z67&gt;=5,AG67&gt;=10)),6,0)),"no method")))))))</f>
        <v>0</v>
      </c>
      <c r="T67" s="25">
        <f>IF(Parameters!$D$24 = 1, MAX(AA67, AH67),
IF(Parameters!$D$25 = 1, AVERAGE(AA67,AH67),
IF(Parameters!$D$26 = 1, IFERROR(GEOMEAN(AA67, AH67), 0),
IF(Parameters!$D$27, IF(AND(AA67=10,AH67=10),10,0),
IF(Parameters!$D$28, IF(AND(AA67&gt;=7,AH67&gt;=7),10,0),
IF(Parameters!$D$29, IF(AND(AA67&gt;=7,AH67&gt;=7), 10, IF(OR(AND(AA67&gt;=7,AH67&gt;=5),AND(AA67&gt;=5,AH67&gt;=7)),6,0)),
IF(Parameters!$D$30, IF(AND(AA67&gt;=10,AH67&gt;=10), 10, IF(OR(AND(AA67&gt;=10,AH67&gt;=5),AND(AA67&gt;=5,AH67&gt;=10)),6,0)),"no method")))))))</f>
        <v>3.8608400186859959</v>
      </c>
      <c r="U67" s="25">
        <f>IF(Parameters!$D$24 = 1, MAX(AB67, AI67),
IF(Parameters!$D$25 = 1, AVERAGE(AB67,AI67),
IF(Parameters!$D$26 = 1, IFERROR(GEOMEAN(AB67, AI67), 0),
IF(Parameters!$D$27, IF(AND(AB67=10,AI67=10),10,0),
IF(Parameters!$D$28, IF(AND(AB67&gt;=7,AI67&gt;=7),10,0),
IF(Parameters!$D$29, IF(AND(AB67&gt;=7,AI67&gt;=7), 10, IF(OR(AND(AB67&gt;=7,AI67&gt;=5),AND(AB67&gt;=5,AI67&gt;=7)),6,0)),
IF(Parameters!$D$30, IF(AND(AB67&gt;=10,AI67&gt;=10), 10, IF(OR(AND(AB67&gt;=10,AI67&gt;=5),AND(AB67&gt;=5,AI67&gt;=10)),6,0)),"no method")))))))</f>
        <v>5.8554004376912001</v>
      </c>
      <c r="V67" s="25">
        <f>IF(Parameters!$D$24 = 1, MAX(AC67, AJ67),
IF(Parameters!$D$25 = 1, AVERAGE(AC67,AJ67),
IF(Parameters!$D$26 = 1, IFERROR(GEOMEAN(AC67, AJ67), 0),
IF(Parameters!$D$27, IF(AND(AC67=10,AJ67=10),10,0),
IF(Parameters!$D$28, IF(AND(AC67&gt;=7,AJ67&gt;=7),10,0),
IF(Parameters!$D$29, IF(AND(AC67&gt;=7,AJ67&gt;=7), 10, IF(OR(AND(AC67&gt;=7,AJ67&gt;=5),AND(AC67&gt;=5,AJ67&gt;=7)),6,0)),
IF(Parameters!$D$30, IF(AND(AC67&gt;=10,AJ67&gt;=10), 10, IF(OR(AND(AC67&gt;=10,AJ67&gt;=5),AND(AC67&gt;=5,AJ67&gt;=10)),6,0)),"no method")))))))</f>
        <v>0</v>
      </c>
      <c r="W67" s="25">
        <f>IF(Parameters!$D$24 = 1, MAX(AD67, AK67),
IF(Parameters!$D$25 = 1, AVERAGE(AD67,AK67),
IF(Parameters!$D$26 = 1, IFERROR(GEOMEAN(AD67, AK67), 0),
IF(Parameters!$D$27, IF(AND(AD67=10,AK67=10),10,0),
IF(Parameters!$D$28, IF(AND(AD67&gt;=7,AK67&gt;=7),10,0),
IF(Parameters!$D$29, IF(AND(AD67&gt;=7,AK67&gt;=7), 10, IF(OR(AND(AD67&gt;=7,AK67&gt;=5),AND(AD67&gt;=5,AK67&gt;=7)),6,0)),
IF(Parameters!$D$30, IF(AND(AD67&gt;=10,AK67&gt;=10), 10, IF(OR(AND(AD67&gt;=10,AK67&gt;=5),AND(AD67&gt;=5,AK67&gt;=10)),6,0)),"no method")))))))</f>
        <v>0</v>
      </c>
      <c r="X67" s="51"/>
      <c r="Y67" s="25">
        <f>IFERROR(Health!F67,NA())</f>
        <v>5</v>
      </c>
      <c r="Z67" s="25">
        <f>IFERROR(Food!F67,NA())</f>
        <v>4.9282296650717701</v>
      </c>
      <c r="AA67" s="26">
        <f>IFERROR(Macro!F67,NA())</f>
        <v>4.0991735537190097</v>
      </c>
      <c r="AB67" s="25">
        <f>IFERROR(Socioeconomic!F67,NA())</f>
        <v>3.4285714285714302</v>
      </c>
      <c r="AC67" s="25">
        <f>IFERROR('Natural Hazard'!F67,NA())</f>
        <v>5.8333333333333304</v>
      </c>
      <c r="AD67" s="25">
        <f>IFERROR(Conflict!F67,NA())</f>
        <v>0</v>
      </c>
      <c r="AE67" s="51"/>
      <c r="AF67" s="25">
        <f>IFERROR(Health!G67,NA())</f>
        <v>7.9773199999999997</v>
      </c>
      <c r="AG67" s="25" t="e">
        <f>IFERROR(Food!G67,NA())</f>
        <v>#N/A</v>
      </c>
      <c r="AH67" s="25">
        <f>IFERROR(Macro!G67,NA())</f>
        <v>3.63636363636363</v>
      </c>
      <c r="AI67" s="25">
        <f>IFERROR(Socioeconomic!G67,NA())</f>
        <v>10</v>
      </c>
      <c r="AJ67" s="25">
        <f>IFERROR('Natural Hazard'!G67,NA())</f>
        <v>0</v>
      </c>
      <c r="AK67" s="25">
        <f>IFERROR(Conflict!G67,NA())</f>
        <v>10</v>
      </c>
      <c r="AL67" s="50"/>
      <c r="AM67" s="27">
        <f>'Data Reliability'!H67</f>
        <v>0</v>
      </c>
      <c r="AN67" s="27">
        <f>'Data Reliability'!I67</f>
        <v>0.4</v>
      </c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1:53" x14ac:dyDescent="0.2">
      <c r="A68" s="63">
        <v>63</v>
      </c>
      <c r="B68" s="20" t="s">
        <v>131</v>
      </c>
      <c r="C68" s="20" t="s">
        <v>132</v>
      </c>
      <c r="D68" s="20" t="s">
        <v>552</v>
      </c>
      <c r="E68" s="20" t="s">
        <v>549</v>
      </c>
      <c r="F68" s="50"/>
      <c r="G68" s="22" cm="1">
        <f t="array" ref="G68">IF(Parameters!$D$34, SUM(IF(ISNUMBER(R68:W68),(IF(R68:W68&gt;=Parameters!$D$40,1,"")),""))+0.5*(SUM(IF(ISNUMBER(R68:W68),(IF(R68:W68&gt;=Parameters!$D$41,1,"")),""))-SUM(IF(ISNUMBER(R68:W68),(IF(R68:W68&gt;=Parameters!$D$40,1,"")),""))),0) +
   IF(Parameters!$D$35,SUM(IF(ISNUMBER(R68:W68),(IF(R68:W68&gt;=Parameters!$D$44,1,"")),"")),0) +
   IF(Parameters!$D$36,AVERAGE(IF(ISNUMBER(R68:W68),R68:W68)),0) +
   IF(Parameters!$D$37,IF(OR(IF(ISNUMBER(R68:W68),R68:W68)=0),0,GEOMEAN(IF(ISNUMBER(R68:W68),R68:W68))),0)</f>
        <v>2</v>
      </c>
      <c r="H68" s="23">
        <f t="shared" si="3"/>
        <v>2</v>
      </c>
      <c r="I68" s="241" t="str" cm="1">
        <f t="array" ref="I68">_xlfn.IFS('Data Reliability'!D68 &gt;= 0.666, "!!", AND('Data Reliability'!D68 &lt; 0.666,  'Data Reliability'!D68  &gt;= 0.333), "!", 'Data Reliability'!D68 &lt; 0.333, "")</f>
        <v/>
      </c>
      <c r="J68" s="22" cm="1">
        <f t="array" ref="J68">IF(Parameters!$D$34, SUM(IF(ISNUMBER(Y68:AD68),(IF(Y68:AD68&gt;=Parameters!$D$44,1,"")),""))+0.5*(SUM(IF(ISNUMBER(Y68:AD68),(IF(Y68:AD68&gt;=Parameters!$D$45,1,"")),""))-SUM(IF(ISNUMBER(Y68:AD68),(IF(Y68:AD68&gt;=Parameters!$D$44,1,"")),""))),0) +
   IF(Parameters!$D$35,SUM(IF(ISNUMBER(Y68:AD68),(IF(Y68:AD68&gt;=Parameters!$D$44,1,"")),"")),0) +
   IF(Parameters!$D$36,AVERAGE(IF(ISNUMBER(Y68:AD68),Y68:AD68)),0) +
   IF(Parameters!$D$37,IF(OR(IF(ISNUMBER(Y68:AD68),Y68:AD68)=0),0,GEOMEAN(IF(ISNUMBER(Y68:AD68),Y68:AD68))),0)</f>
        <v>1</v>
      </c>
      <c r="K68" s="23">
        <f t="shared" si="1"/>
        <v>1</v>
      </c>
      <c r="L68" s="241" t="str" cm="1">
        <f t="array" ref="L68">_xlfn.IFS('Data Reliability'!H68 &gt;= 0.666, "!!", AND('Data Reliability'!H68 &lt; 0.666,  'Data Reliability'!H68  &gt;= 0.333), "!", 'Data Reliability'!H68 &lt; 0.333, "")</f>
        <v/>
      </c>
      <c r="M68" s="21" cm="1">
        <f t="array" ref="M68">IF(Parameters!$D$34, SUM(IF(ISNUMBER(AF68:AK68),(IF(AF68:AK68&gt;=Parameters!$D$44,1,"")),""))+0.5*(SUM(IF(ISNUMBER(AF68:AK68),(IF(AF68:AK68&gt;=Parameters!$D$45,1,"")),""))-SUM(IF(ISNUMBER(AF68:AK68),(IF(AF68:AK68&gt;=Parameters!$D$44,1,"")),""))),0) +
   IF(Parameters!$D$35,SUM(IF(ISNUMBER(AF68:AK68),(IF(AF68:AK68&gt;=Parameters!$D$44,1,"")),"")),0) +
   IF(Parameters!$D$36,AVERAGE(IF(ISNUMBER(AF68:AK68),AF68:AK68)),0) +
   IF(Parameters!$D$37,IF(OR(IF(ISNUMBER(AF68:AK68),AF68:AK68)=0),0,GEOMEAN(IF(ISNUMBER(AF68:AK68),AF68:AK68))),0)</f>
        <v>1</v>
      </c>
      <c r="N68" s="23">
        <f t="shared" si="2"/>
        <v>1</v>
      </c>
      <c r="O68" s="241" t="str" cm="1">
        <f t="array" ref="O68">_xlfn.IFS('Data Reliability'!I68&gt;= 0.666, "!!", AND('Data Reliability'!I68 &lt; 0.666,  'Data Reliability'!I68 &gt;= 0.333), "!", 'Data Reliability'!I68 &lt; 0.333, "")</f>
        <v>!</v>
      </c>
      <c r="P68" s="24"/>
      <c r="Q68" s="50"/>
      <c r="R68" s="25">
        <f>IF(Parameters!$D$24 = 1, MAX(Y68, AF68),
IF(Parameters!$D$25 = 1, AVERAGE(Y68,AF68),
IF(Parameters!$D$26 = 1, IFERROR(GEOMEAN(Y68, AF68), 0),
IF(Parameters!$D$27, IF(AND(Y68=10,AF68=10),10,0),
IF(Parameters!$D$28, IF(AND(Y68&gt;=7,AF68&gt;=7),10,0),
IF(Parameters!$D$29, IF(AND(Y68&gt;=7,AF68&gt;=7), 10, IF(OR(AND(Y68&gt;=7,AF68&gt;=5),AND(Y68&gt;=5,AF68&gt;=7)),6,0)),
IF(Parameters!$D$30, IF(AND(Y68&gt;=10,AF68&gt;=10), 10, IF(OR(AND(Y68&gt;=10,AF68&gt;=5),AND(Y68&gt;=5,AF68&gt;=10)),6,0)),"no method")))))))</f>
        <v>5.9204729540806111</v>
      </c>
      <c r="S68" s="25">
        <f>IF(Parameters!$D$24 = 1, MAX(Z68, AG68),
IF(Parameters!$D$25 = 1, AVERAGE(Z68,AG68),
IF(Parameters!$D$26 = 1, IFERROR(GEOMEAN(Z68, AG68), 0),
IF(Parameters!$D$27, IF(AND(Z68=10,AG68=10),10,0),
IF(Parameters!$D$28, IF(AND(Z68&gt;=7,AG68&gt;=7),10,0),
IF(Parameters!$D$29, IF(AND(Z68&gt;=7,AG68&gt;=7), 10, IF(OR(AND(Z68&gt;=7,AG68&gt;=5),AND(Z68&gt;=5,AG68&gt;=7)),6,0)),
IF(Parameters!$D$30, IF(AND(Z68&gt;=10,AG68&gt;=10), 10, IF(OR(AND(Z68&gt;=10,AG68&gt;=5),AND(Z68&gt;=5,AG68&gt;=10)),6,0)),"no method")))))))</f>
        <v>0</v>
      </c>
      <c r="T68" s="25">
        <f>IF(Parameters!$D$24 = 1, MAX(AA68, AH68),
IF(Parameters!$D$25 = 1, AVERAGE(AA68,AH68),
IF(Parameters!$D$26 = 1, IFERROR(GEOMEAN(AA68, AH68), 0),
IF(Parameters!$D$27, IF(AND(AA68=10,AH68=10),10,0),
IF(Parameters!$D$28, IF(AND(AA68&gt;=7,AH68&gt;=7),10,0),
IF(Parameters!$D$29, IF(AND(AA68&gt;=7,AH68&gt;=7), 10, IF(OR(AND(AA68&gt;=7,AH68&gt;=5),AND(AA68&gt;=5,AH68&gt;=7)),6,0)),
IF(Parameters!$D$30, IF(AND(AA68&gt;=10,AH68&gt;=10), 10, IF(OR(AND(AA68&gt;=10,AH68&gt;=5),AND(AA68&gt;=5,AH68&gt;=10)),6,0)),"no method")))))))</f>
        <v>6.2215543510001829</v>
      </c>
      <c r="U68" s="25">
        <f>IF(Parameters!$D$24 = 1, MAX(AB68, AI68),
IF(Parameters!$D$25 = 1, AVERAGE(AB68,AI68),
IF(Parameters!$D$26 = 1, IFERROR(GEOMEAN(AB68, AI68), 0),
IF(Parameters!$D$27, IF(AND(AB68=10,AI68=10),10,0),
IF(Parameters!$D$28, IF(AND(AB68&gt;=7,AI68&gt;=7),10,0),
IF(Parameters!$D$29, IF(AND(AB68&gt;=7,AI68&gt;=7), 10, IF(OR(AND(AB68&gt;=7,AI68&gt;=5),AND(AB68&gt;=5,AI68&gt;=7)),6,0)),
IF(Parameters!$D$30, IF(AND(AB68&gt;=10,AI68&gt;=10), 10, IF(OR(AND(AB68&gt;=10,AI68&gt;=5),AND(AB68&gt;=5,AI68&gt;=10)),6,0)),"no method")))))))</f>
        <v>8.7013956187663197</v>
      </c>
      <c r="V68" s="25">
        <f>IF(Parameters!$D$24 = 1, MAX(AC68, AJ68),
IF(Parameters!$D$25 = 1, AVERAGE(AC68,AJ68),
IF(Parameters!$D$26 = 1, IFERROR(GEOMEAN(AC68, AJ68), 0),
IF(Parameters!$D$27, IF(AND(AC68=10,AJ68=10),10,0),
IF(Parameters!$D$28, IF(AND(AC68&gt;=7,AJ68&gt;=7),10,0),
IF(Parameters!$D$29, IF(AND(AC68&gt;=7,AJ68&gt;=7), 10, IF(OR(AND(AC68&gt;=7,AJ68&gt;=5),AND(AC68&gt;=5,AJ68&gt;=7)),6,0)),
IF(Parameters!$D$30, IF(AND(AC68&gt;=10,AJ68&gt;=10), 10, IF(OR(AND(AC68&gt;=10,AJ68&gt;=5),AND(AC68&gt;=5,AJ68&gt;=10)),6,0)),"no method")))))))</f>
        <v>0</v>
      </c>
      <c r="W68" s="25">
        <f>IF(Parameters!$D$24 = 1, MAX(AD68, AK68),
IF(Parameters!$D$25 = 1, AVERAGE(AD68,AK68),
IF(Parameters!$D$26 = 1, IFERROR(GEOMEAN(AD68, AK68), 0),
IF(Parameters!$D$27, IF(AND(AD68=10,AK68=10),10,0),
IF(Parameters!$D$28, IF(AND(AD68&gt;=7,AK68&gt;=7),10,0),
IF(Parameters!$D$29, IF(AND(AD68&gt;=7,AK68&gt;=7), 10, IF(OR(AND(AD68&gt;=7,AK68&gt;=5),AND(AD68&gt;=5,AK68&gt;=7)),6,0)),
IF(Parameters!$D$30, IF(AND(AD68&gt;=10,AK68&gt;=10), 10, IF(OR(AND(AD68&gt;=10,AK68&gt;=5),AND(AD68&gt;=5,AK68&gt;=10)),6,0)),"no method")))))))</f>
        <v>0</v>
      </c>
      <c r="X68" s="51"/>
      <c r="Y68" s="25">
        <f>IFERROR(Health!F68,NA())</f>
        <v>6.9</v>
      </c>
      <c r="Z68" s="25">
        <f>IFERROR(Food!F68,NA())</f>
        <v>7.17703349282296</v>
      </c>
      <c r="AA68" s="26">
        <f>IFERROR(Macro!F68,NA())</f>
        <v>6.0826446280991702</v>
      </c>
      <c r="AB68" s="25">
        <f>IFERROR(Socioeconomic!F68,NA())</f>
        <v>7.5714285714285703</v>
      </c>
      <c r="AC68" s="25">
        <f>IFERROR('Natural Hazard'!F68,NA())</f>
        <v>4.5</v>
      </c>
      <c r="AD68" s="25">
        <f>IFERROR(Conflict!F68,NA())</f>
        <v>0</v>
      </c>
      <c r="AE68" s="51"/>
      <c r="AF68" s="25">
        <f>IFERROR(Health!G68,NA())</f>
        <v>5.08</v>
      </c>
      <c r="AG68" s="25" t="e">
        <f>IFERROR(Food!G68,NA())</f>
        <v>#N/A</v>
      </c>
      <c r="AH68" s="25">
        <f>IFERROR(Macro!G68,NA())</f>
        <v>6.3636363636363704</v>
      </c>
      <c r="AI68" s="25">
        <f>IFERROR(Socioeconomic!G68,NA())</f>
        <v>10</v>
      </c>
      <c r="AJ68" s="25">
        <f>IFERROR('Natural Hazard'!G68,NA())</f>
        <v>0</v>
      </c>
      <c r="AK68" s="25">
        <f>IFERROR(Conflict!G68,NA())</f>
        <v>0</v>
      </c>
      <c r="AL68" s="50"/>
      <c r="AM68" s="27">
        <f>'Data Reliability'!H68</f>
        <v>0</v>
      </c>
      <c r="AN68" s="27">
        <f>'Data Reliability'!I68</f>
        <v>0.4</v>
      </c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1:53" x14ac:dyDescent="0.2">
      <c r="A69" s="63">
        <v>64</v>
      </c>
      <c r="B69" s="20" t="s">
        <v>133</v>
      </c>
      <c r="C69" s="20" t="s">
        <v>134</v>
      </c>
      <c r="D69" s="20" t="s">
        <v>552</v>
      </c>
      <c r="E69" s="20" t="s">
        <v>549</v>
      </c>
      <c r="F69" s="50"/>
      <c r="G69" s="22" cm="1">
        <f t="array" ref="G69">IF(Parameters!$D$34, SUM(IF(ISNUMBER(R69:W69),(IF(R69:W69&gt;=Parameters!$D$40,1,"")),""))+0.5*(SUM(IF(ISNUMBER(R69:W69),(IF(R69:W69&gt;=Parameters!$D$41,1,"")),""))-SUM(IF(ISNUMBER(R69:W69),(IF(R69:W69&gt;=Parameters!$D$40,1,"")),""))),0) +
   IF(Parameters!$D$35,SUM(IF(ISNUMBER(R69:W69),(IF(R69:W69&gt;=Parameters!$D$44,1,"")),"")),0) +
   IF(Parameters!$D$36,AVERAGE(IF(ISNUMBER(R69:W69),R69:W69)),0) +
   IF(Parameters!$D$37,IF(OR(IF(ISNUMBER(R69:W69),R69:W69)=0),0,GEOMEAN(IF(ISNUMBER(R69:W69),R69:W69))),0)</f>
        <v>2</v>
      </c>
      <c r="H69" s="23">
        <f t="shared" si="3"/>
        <v>2</v>
      </c>
      <c r="I69" s="241" t="str" cm="1">
        <f t="array" ref="I69">_xlfn.IFS('Data Reliability'!D69 &gt;= 0.666, "!!", AND('Data Reliability'!D69 &lt; 0.666,  'Data Reliability'!D69  &gt;= 0.333), "!", 'Data Reliability'!D69 &lt; 0.333, "")</f>
        <v/>
      </c>
      <c r="J69" s="22" cm="1">
        <f t="array" ref="J69">IF(Parameters!$D$34, SUM(IF(ISNUMBER(Y69:AD69),(IF(Y69:AD69&gt;=Parameters!$D$44,1,"")),""))+0.5*(SUM(IF(ISNUMBER(Y69:AD69),(IF(Y69:AD69&gt;=Parameters!$D$45,1,"")),""))-SUM(IF(ISNUMBER(Y69:AD69),(IF(Y69:AD69&gt;=Parameters!$D$44,1,"")),""))),0) +
   IF(Parameters!$D$35,SUM(IF(ISNUMBER(Y69:AD69),(IF(Y69:AD69&gt;=Parameters!$D$44,1,"")),"")),0) +
   IF(Parameters!$D$36,AVERAGE(IF(ISNUMBER(Y69:AD69),Y69:AD69)),0) +
   IF(Parameters!$D$37,IF(OR(IF(ISNUMBER(Y69:AD69),Y69:AD69)=0),0,GEOMEAN(IF(ISNUMBER(Y69:AD69),Y69:AD69))),0)</f>
        <v>3</v>
      </c>
      <c r="K69" s="23">
        <f t="shared" si="1"/>
        <v>3</v>
      </c>
      <c r="L69" s="241" t="str" cm="1">
        <f t="array" ref="L69">_xlfn.IFS('Data Reliability'!H69 &gt;= 0.666, "!!", AND('Data Reliability'!H69 &lt; 0.666,  'Data Reliability'!H69  &gt;= 0.333), "!", 'Data Reliability'!H69 &lt; 0.333, "")</f>
        <v/>
      </c>
      <c r="M69" s="21" cm="1">
        <f t="array" ref="M69">IF(Parameters!$D$34, SUM(IF(ISNUMBER(AF69:AK69),(IF(AF69:AK69&gt;=Parameters!$D$44,1,"")),""))+0.5*(SUM(IF(ISNUMBER(AF69:AK69),(IF(AF69:AK69&gt;=Parameters!$D$45,1,"")),""))-SUM(IF(ISNUMBER(AF69:AK69),(IF(AF69:AK69&gt;=Parameters!$D$44,1,"")),""))),0) +
   IF(Parameters!$D$35,SUM(IF(ISNUMBER(AF69:AK69),(IF(AF69:AK69&gt;=Parameters!$D$44,1,"")),"")),0) +
   IF(Parameters!$D$36,AVERAGE(IF(ISNUMBER(AF69:AK69),AF69:AK69)),0) +
   IF(Parameters!$D$37,IF(OR(IF(ISNUMBER(AF69:AK69),AF69:AK69)=0),0,GEOMEAN(IF(ISNUMBER(AF69:AK69),AF69:AK69))),0)</f>
        <v>1.5</v>
      </c>
      <c r="N69" s="23">
        <f t="shared" si="2"/>
        <v>1.5</v>
      </c>
      <c r="O69" s="241" t="str" cm="1">
        <f t="array" ref="O69">_xlfn.IFS('Data Reliability'!I69&gt;= 0.666, "!!", AND('Data Reliability'!I69 &lt; 0.666,  'Data Reliability'!I69 &gt;= 0.333), "!", 'Data Reliability'!I69 &lt; 0.333, "")</f>
        <v>!</v>
      </c>
      <c r="P69" s="24"/>
      <c r="Q69" s="50"/>
      <c r="R69" s="25">
        <f>IF(Parameters!$D$24 = 1, MAX(Y69, AF69),
IF(Parameters!$D$25 = 1, AVERAGE(Y69,AF69),
IF(Parameters!$D$26 = 1, IFERROR(GEOMEAN(Y69, AF69), 0),
IF(Parameters!$D$27, IF(AND(Y69=10,AF69=10),10,0),
IF(Parameters!$D$28, IF(AND(Y69&gt;=7,AF69&gt;=7),10,0),
IF(Parameters!$D$29, IF(AND(Y69&gt;=7,AF69&gt;=7), 10, IF(OR(AND(Y69&gt;=7,AF69&gt;=5),AND(Y69&gt;=5,AF69&gt;=7)),6,0)),
IF(Parameters!$D$30, IF(AND(Y69&gt;=10,AF69&gt;=10), 10, IF(OR(AND(Y69&gt;=10,AF69&gt;=5),AND(Y69&gt;=5,AF69&gt;=10)),6,0)),"no method")))))))</f>
        <v>10</v>
      </c>
      <c r="S69" s="25">
        <f>IF(Parameters!$D$24 = 1, MAX(Z69, AG69),
IF(Parameters!$D$25 = 1, AVERAGE(Z69,AG69),
IF(Parameters!$D$26 = 1, IFERROR(GEOMEAN(Z69, AG69), 0),
IF(Parameters!$D$27, IF(AND(Z69=10,AG69=10),10,0),
IF(Parameters!$D$28, IF(AND(Z69&gt;=7,AG69&gt;=7),10,0),
IF(Parameters!$D$29, IF(AND(Z69&gt;=7,AG69&gt;=7), 10, IF(OR(AND(Z69&gt;=7,AG69&gt;=5),AND(Z69&gt;=5,AG69&gt;=7)),6,0)),
IF(Parameters!$D$30, IF(AND(Z69&gt;=10,AG69&gt;=10), 10, IF(OR(AND(Z69&gt;=10,AG69&gt;=5),AND(Z69&gt;=5,AG69&gt;=10)),6,0)),"no method")))))))</f>
        <v>0</v>
      </c>
      <c r="T69" s="25">
        <f>IF(Parameters!$D$24 = 1, MAX(AA69, AH69),
IF(Parameters!$D$25 = 1, AVERAGE(AA69,AH69),
IF(Parameters!$D$26 = 1, IFERROR(GEOMEAN(AA69, AH69), 0),
IF(Parameters!$D$27, IF(AND(AA69=10,AH69=10),10,0),
IF(Parameters!$D$28, IF(AND(AA69&gt;=7,AH69&gt;=7),10,0),
IF(Parameters!$D$29, IF(AND(AA69&gt;=7,AH69&gt;=7), 10, IF(OR(AND(AA69&gt;=7,AH69&gt;=5),AND(AA69&gt;=5,AH69&gt;=7)),6,0)),
IF(Parameters!$D$30, IF(AND(AA69&gt;=10,AH69&gt;=10), 10, IF(OR(AND(AA69&gt;=10,AH69&gt;=5),AND(AA69&gt;=5,AH69&gt;=10)),6,0)),"no method")))))))</f>
        <v>3.9886201760873394</v>
      </c>
      <c r="U69" s="25">
        <f>IF(Parameters!$D$24 = 1, MAX(AB69, AI69),
IF(Parameters!$D$25 = 1, AVERAGE(AB69,AI69),
IF(Parameters!$D$26 = 1, IFERROR(GEOMEAN(AB69, AI69), 0),
IF(Parameters!$D$27, IF(AND(AB69=10,AI69=10),10,0),
IF(Parameters!$D$28, IF(AND(AB69&gt;=7,AI69&gt;=7),10,0),
IF(Parameters!$D$29, IF(AND(AB69&gt;=7,AI69&gt;=7), 10, IF(OR(AND(AB69&gt;=7,AI69&gt;=5),AND(AB69&gt;=5,AI69&gt;=7)),6,0)),
IF(Parameters!$D$30, IF(AND(AB69&gt;=10,AI69&gt;=10), 10, IF(OR(AND(AB69&gt;=10,AI69&gt;=5),AND(AB69&gt;=5,AI69&gt;=10)),6,0)),"no method")))))))</f>
        <v>7.4161984870956639</v>
      </c>
      <c r="V69" s="25">
        <f>IF(Parameters!$D$24 = 1, MAX(AC69, AJ69),
IF(Parameters!$D$25 = 1, AVERAGE(AC69,AJ69),
IF(Parameters!$D$26 = 1, IFERROR(GEOMEAN(AC69, AJ69), 0),
IF(Parameters!$D$27, IF(AND(AC69=10,AJ69=10),10,0),
IF(Parameters!$D$28, IF(AND(AC69&gt;=7,AJ69&gt;=7),10,0),
IF(Parameters!$D$29, IF(AND(AC69&gt;=7,AJ69&gt;=7), 10, IF(OR(AND(AC69&gt;=7,AJ69&gt;=5),AND(AC69&gt;=5,AJ69&gt;=7)),6,0)),
IF(Parameters!$D$30, IF(AND(AC69&gt;=10,AJ69&gt;=10), 10, IF(OR(AND(AC69&gt;=10,AJ69&gt;=5),AND(AC69&gt;=5,AJ69&gt;=10)),6,0)),"no method")))))))</f>
        <v>0</v>
      </c>
      <c r="W69" s="25">
        <f>IF(Parameters!$D$24 = 1, MAX(AD69, AK69),
IF(Parameters!$D$25 = 1, AVERAGE(AD69,AK69),
IF(Parameters!$D$26 = 1, IFERROR(GEOMEAN(AD69, AK69), 0),
IF(Parameters!$D$27, IF(AND(AD69=10,AK69=10),10,0),
IF(Parameters!$D$28, IF(AND(AD69&gt;=7,AK69&gt;=7),10,0),
IF(Parameters!$D$29, IF(AND(AD69&gt;=7,AK69&gt;=7), 10, IF(OR(AND(AD69&gt;=7,AK69&gt;=5),AND(AD69&gt;=5,AK69&gt;=7)),6,0)),
IF(Parameters!$D$30, IF(AND(AD69&gt;=10,AK69&gt;=10), 10, IF(OR(AND(AD69&gt;=10,AK69&gt;=5),AND(AD69&gt;=5,AK69&gt;=10)),6,0)),"no method")))))))</f>
        <v>0</v>
      </c>
      <c r="X69" s="51"/>
      <c r="Y69" s="25">
        <f>IFERROR(Health!F69,NA())</f>
        <v>10</v>
      </c>
      <c r="Z69" s="25">
        <f>IFERROR(Food!F69,NA())</f>
        <v>8.8277511961722492</v>
      </c>
      <c r="AA69" s="26">
        <f>IFERROR(Macro!F69,NA())</f>
        <v>10</v>
      </c>
      <c r="AB69" s="25">
        <f>IFERROR(Socioeconomic!F69,NA())</f>
        <v>7.8571428571428603</v>
      </c>
      <c r="AC69" s="25">
        <f>IFERROR('Natural Hazard'!F69,NA())</f>
        <v>4.8333333333333304</v>
      </c>
      <c r="AD69" s="25">
        <f>IFERROR(Conflict!F69,NA())</f>
        <v>0</v>
      </c>
      <c r="AE69" s="51"/>
      <c r="AF69" s="25">
        <f>IFERROR(Health!G69,NA())</f>
        <v>10</v>
      </c>
      <c r="AG69" s="25" t="e">
        <f>IFERROR(Food!G69,NA())</f>
        <v>#N/A</v>
      </c>
      <c r="AH69" s="25">
        <f>IFERROR(Macro!G69,NA())</f>
        <v>1.5909090909090999</v>
      </c>
      <c r="AI69" s="25">
        <f>IFERROR(Socioeconomic!G69,NA())</f>
        <v>7</v>
      </c>
      <c r="AJ69" s="25">
        <f>IFERROR('Natural Hazard'!G69,NA())</f>
        <v>0</v>
      </c>
      <c r="AK69" s="25">
        <f>IFERROR(Conflict!G69,NA())</f>
        <v>1.8082122712128399</v>
      </c>
      <c r="AL69" s="50"/>
      <c r="AM69" s="27">
        <f>'Data Reliability'!H69</f>
        <v>0</v>
      </c>
      <c r="AN69" s="27">
        <f>'Data Reliability'!I69</f>
        <v>0.4</v>
      </c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1:53" x14ac:dyDescent="0.2">
      <c r="A70" s="63">
        <v>65</v>
      </c>
      <c r="B70" s="20" t="s">
        <v>135</v>
      </c>
      <c r="C70" s="20" t="s">
        <v>136</v>
      </c>
      <c r="D70" s="20" t="s">
        <v>552</v>
      </c>
      <c r="E70" s="20" t="s">
        <v>549</v>
      </c>
      <c r="F70" s="50"/>
      <c r="G70" s="22" cm="1">
        <f t="array" ref="G70">IF(Parameters!$D$34, SUM(IF(ISNUMBER(R70:W70),(IF(R70:W70&gt;=Parameters!$D$40,1,"")),""))+0.5*(SUM(IF(ISNUMBER(R70:W70),(IF(R70:W70&gt;=Parameters!$D$41,1,"")),""))-SUM(IF(ISNUMBER(R70:W70),(IF(R70:W70&gt;=Parameters!$D$40,1,"")),""))),0) +
   IF(Parameters!$D$35,SUM(IF(ISNUMBER(R70:W70),(IF(R70:W70&gt;=Parameters!$D$44,1,"")),"")),0) +
   IF(Parameters!$D$36,AVERAGE(IF(ISNUMBER(R70:W70),R70:W70)),0) +
   IF(Parameters!$D$37,IF(OR(IF(ISNUMBER(R70:W70),R70:W70)=0),0,GEOMEAN(IF(ISNUMBER(R70:W70),R70:W70))),0)</f>
        <v>3.5</v>
      </c>
      <c r="H70" s="23">
        <f t="shared" ref="H70:H101" si="4">G70</f>
        <v>3.5</v>
      </c>
      <c r="I70" s="241" t="str" cm="1">
        <f t="array" ref="I70">_xlfn.IFS('Data Reliability'!D70 &gt;= 0.666, "!!", AND('Data Reliability'!D70 &lt; 0.666,  'Data Reliability'!D70  &gt;= 0.333), "!", 'Data Reliability'!D70 &lt; 0.333, "")</f>
        <v/>
      </c>
      <c r="J70" s="22" cm="1">
        <f t="array" ref="J70">IF(Parameters!$D$34, SUM(IF(ISNUMBER(Y70:AD70),(IF(Y70:AD70&gt;=Parameters!$D$44,1,"")),""))+0.5*(SUM(IF(ISNUMBER(Y70:AD70),(IF(Y70:AD70&gt;=Parameters!$D$45,1,"")),""))-SUM(IF(ISNUMBER(Y70:AD70),(IF(Y70:AD70&gt;=Parameters!$D$44,1,"")),""))),0) +
   IF(Parameters!$D$35,SUM(IF(ISNUMBER(Y70:AD70),(IF(Y70:AD70&gt;=Parameters!$D$44,1,"")),"")),0) +
   IF(Parameters!$D$36,AVERAGE(IF(ISNUMBER(Y70:AD70),Y70:AD70)),0) +
   IF(Parameters!$D$37,IF(OR(IF(ISNUMBER(Y70:AD70),Y70:AD70)=0),0,GEOMEAN(IF(ISNUMBER(Y70:AD70),Y70:AD70))),0)</f>
        <v>3.5</v>
      </c>
      <c r="K70" s="23">
        <f t="shared" ref="K70:K133" si="5">J70</f>
        <v>3.5</v>
      </c>
      <c r="L70" s="241" t="str" cm="1">
        <f t="array" ref="L70">_xlfn.IFS('Data Reliability'!H70 &gt;= 0.666, "!!", AND('Data Reliability'!H70 &lt; 0.666,  'Data Reliability'!H70  &gt;= 0.333), "!", 'Data Reliability'!H70 &lt; 0.333, "")</f>
        <v/>
      </c>
      <c r="M70" s="21" cm="1">
        <f t="array" ref="M70">IF(Parameters!$D$34, SUM(IF(ISNUMBER(AF70:AK70),(IF(AF70:AK70&gt;=Parameters!$D$44,1,"")),""))+0.5*(SUM(IF(ISNUMBER(AF70:AK70),(IF(AF70:AK70&gt;=Parameters!$D$45,1,"")),""))-SUM(IF(ISNUMBER(AF70:AK70),(IF(AF70:AK70&gt;=Parameters!$D$44,1,"")),""))),0) +
   IF(Parameters!$D$35,SUM(IF(ISNUMBER(AF70:AK70),(IF(AF70:AK70&gt;=Parameters!$D$44,1,"")),"")),0) +
   IF(Parameters!$D$36,AVERAGE(IF(ISNUMBER(AF70:AK70),AF70:AK70)),0) +
   IF(Parameters!$D$37,IF(OR(IF(ISNUMBER(AF70:AK70),AF70:AK70)=0),0,GEOMEAN(IF(ISNUMBER(AF70:AK70),AF70:AK70))),0)</f>
        <v>1.5</v>
      </c>
      <c r="N70" s="23">
        <f t="shared" si="2"/>
        <v>1.5</v>
      </c>
      <c r="O70" s="241" t="str" cm="1">
        <f t="array" ref="O70">_xlfn.IFS('Data Reliability'!I70&gt;= 0.666, "!!", AND('Data Reliability'!I70 &lt; 0.666,  'Data Reliability'!I70 &gt;= 0.333), "!", 'Data Reliability'!I70 &lt; 0.333, "")</f>
        <v>!</v>
      </c>
      <c r="P70" s="24"/>
      <c r="Q70" s="50"/>
      <c r="R70" s="25">
        <f>IF(Parameters!$D$24 = 1, MAX(Y70, AF70),
IF(Parameters!$D$25 = 1, AVERAGE(Y70,AF70),
IF(Parameters!$D$26 = 1, IFERROR(GEOMEAN(Y70, AF70), 0),
IF(Parameters!$D$27, IF(AND(Y70=10,AF70=10),10,0),
IF(Parameters!$D$28, IF(AND(Y70&gt;=7,AF70&gt;=7),10,0),
IF(Parameters!$D$29, IF(AND(Y70&gt;=7,AF70&gt;=7), 10, IF(OR(AND(Y70&gt;=7,AF70&gt;=5),AND(Y70&gt;=5,AF70&gt;=7)),6,0)),
IF(Parameters!$D$30, IF(AND(Y70&gt;=10,AF70&gt;=10), 10, IF(OR(AND(Y70&gt;=10,AF70&gt;=5),AND(Y70&gt;=5,AF70&gt;=10)),6,0)),"no method")))))))</f>
        <v>7.4555606506408774</v>
      </c>
      <c r="S70" s="25">
        <f>IF(Parameters!$D$24 = 1, MAX(Z70, AG70),
IF(Parameters!$D$25 = 1, AVERAGE(Z70,AG70),
IF(Parameters!$D$26 = 1, IFERROR(GEOMEAN(Z70, AG70), 0),
IF(Parameters!$D$27, IF(AND(Z70=10,AG70=10),10,0),
IF(Parameters!$D$28, IF(AND(Z70&gt;=7,AG70&gt;=7),10,0),
IF(Parameters!$D$29, IF(AND(Z70&gt;=7,AG70&gt;=7), 10, IF(OR(AND(Z70&gt;=7,AG70&gt;=5),AND(Z70&gt;=5,AG70&gt;=7)),6,0)),
IF(Parameters!$D$30, IF(AND(Z70&gt;=10,AG70&gt;=10), 10, IF(OR(AND(Z70&gt;=10,AG70&gt;=5),AND(Z70&gt;=5,AG70&gt;=10)),6,0)),"no method")))))))</f>
        <v>0</v>
      </c>
      <c r="T70" s="25">
        <f>IF(Parameters!$D$24 = 1, MAX(AA70, AH70),
IF(Parameters!$D$25 = 1, AVERAGE(AA70,AH70),
IF(Parameters!$D$26 = 1, IFERROR(GEOMEAN(AA70, AH70), 0),
IF(Parameters!$D$27, IF(AND(AA70=10,AH70=10),10,0),
IF(Parameters!$D$28, IF(AND(AA70&gt;=7,AH70&gt;=7),10,0),
IF(Parameters!$D$29, IF(AND(AA70&gt;=7,AH70&gt;=7), 10, IF(OR(AND(AA70&gt;=7,AH70&gt;=5),AND(AA70&gt;=5,AH70&gt;=7)),6,0)),
IF(Parameters!$D$30, IF(AND(AA70&gt;=10,AH70&gt;=10), 10, IF(OR(AND(AA70&gt;=10,AH70&gt;=5),AND(AA70&gt;=5,AH70&gt;=10)),6,0)),"no method")))))))</f>
        <v>5.6904892512733944</v>
      </c>
      <c r="U70" s="25">
        <f>IF(Parameters!$D$24 = 1, MAX(AB70, AI70),
IF(Parameters!$D$25 = 1, AVERAGE(AB70,AI70),
IF(Parameters!$D$26 = 1, IFERROR(GEOMEAN(AB70, AI70), 0),
IF(Parameters!$D$27, IF(AND(AB70=10,AI70=10),10,0),
IF(Parameters!$D$28, IF(AND(AB70&gt;=7,AI70&gt;=7),10,0),
IF(Parameters!$D$29, IF(AND(AB70&gt;=7,AI70&gt;=7), 10, IF(OR(AND(AB70&gt;=7,AI70&gt;=5),AND(AB70&gt;=5,AI70&gt;=7)),6,0)),
IF(Parameters!$D$30, IF(AND(AB70&gt;=10,AI70&gt;=10), 10, IF(OR(AND(AB70&gt;=10,AI70&gt;=5),AND(AB70&gt;=5,AI70&gt;=10)),6,0)),"no method")))))))</f>
        <v>8.3666002653407556</v>
      </c>
      <c r="V70" s="25">
        <f>IF(Parameters!$D$24 = 1, MAX(AC70, AJ70),
IF(Parameters!$D$25 = 1, AVERAGE(AC70,AJ70),
IF(Parameters!$D$26 = 1, IFERROR(GEOMEAN(AC70, AJ70), 0),
IF(Parameters!$D$27, IF(AND(AC70=10,AJ70=10),10,0),
IF(Parameters!$D$28, IF(AND(AC70&gt;=7,AJ70&gt;=7),10,0),
IF(Parameters!$D$29, IF(AND(AC70&gt;=7,AJ70&gt;=7), 10, IF(OR(AND(AC70&gt;=7,AJ70&gt;=5),AND(AC70&gt;=5,AJ70&gt;=7)),6,0)),
IF(Parameters!$D$30, IF(AND(AC70&gt;=10,AJ70&gt;=10), 10, IF(OR(AND(AC70&gt;=10,AJ70&gt;=5),AND(AC70&gt;=5,AJ70&gt;=10)),6,0)),"no method")))))))</f>
        <v>0</v>
      </c>
      <c r="W70" s="25">
        <f>IF(Parameters!$D$24 = 1, MAX(AD70, AK70),
IF(Parameters!$D$25 = 1, AVERAGE(AD70,AK70),
IF(Parameters!$D$26 = 1, IFERROR(GEOMEAN(AD70, AK70), 0),
IF(Parameters!$D$27, IF(AND(AD70=10,AK70=10),10,0),
IF(Parameters!$D$28, IF(AND(AD70&gt;=7,AK70&gt;=7),10,0),
IF(Parameters!$D$29, IF(AND(AD70&gt;=7,AK70&gt;=7), 10, IF(OR(AND(AD70&gt;=7,AK70&gt;=5),AND(AD70&gt;=5,AK70&gt;=7)),6,0)),
IF(Parameters!$D$30, IF(AND(AD70&gt;=10,AK70&gt;=10), 10, IF(OR(AND(AD70&gt;=10,AK70&gt;=5),AND(AD70&gt;=5,AK70&gt;=10)),6,0)),"no method")))))))</f>
        <v>10</v>
      </c>
      <c r="X70" s="51"/>
      <c r="Y70" s="25">
        <f>IFERROR(Health!F70,NA())</f>
        <v>9.25</v>
      </c>
      <c r="Z70" s="25">
        <f>IFERROR(Food!F70,NA())</f>
        <v>7.5119617224880297</v>
      </c>
      <c r="AA70" s="26">
        <f>IFERROR(Macro!F70,NA())</f>
        <v>7.1239669421487601</v>
      </c>
      <c r="AB70" s="25">
        <f>IFERROR(Socioeconomic!F70,NA())</f>
        <v>10</v>
      </c>
      <c r="AC70" s="25">
        <f>IFERROR('Natural Hazard'!F70,NA())</f>
        <v>3.5</v>
      </c>
      <c r="AD70" s="25">
        <f>IFERROR(Conflict!F70,NA())</f>
        <v>10</v>
      </c>
      <c r="AE70" s="51"/>
      <c r="AF70" s="25">
        <f>IFERROR(Health!G70,NA())</f>
        <v>6.0092307692307703</v>
      </c>
      <c r="AG70" s="25" t="e">
        <f>IFERROR(Food!G70,NA())</f>
        <v>#N/A</v>
      </c>
      <c r="AH70" s="25">
        <f>IFERROR(Macro!G70,NA())</f>
        <v>4.5454545454545503</v>
      </c>
      <c r="AI70" s="25">
        <f>IFERROR(Socioeconomic!G70,NA())</f>
        <v>7</v>
      </c>
      <c r="AJ70" s="25">
        <f>IFERROR('Natural Hazard'!G70,NA())</f>
        <v>0</v>
      </c>
      <c r="AK70" s="25">
        <f>IFERROR(Conflict!G70,NA())</f>
        <v>10</v>
      </c>
      <c r="AL70" s="50"/>
      <c r="AM70" s="27">
        <f>'Data Reliability'!H70</f>
        <v>0</v>
      </c>
      <c r="AN70" s="27">
        <f>'Data Reliability'!I70</f>
        <v>0.4</v>
      </c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1:53" x14ac:dyDescent="0.2">
      <c r="A71" s="63">
        <v>66</v>
      </c>
      <c r="B71" s="20" t="s">
        <v>137</v>
      </c>
      <c r="C71" s="20" t="s">
        <v>138</v>
      </c>
      <c r="D71" s="20" t="s">
        <v>552</v>
      </c>
      <c r="E71" s="20" t="s">
        <v>549</v>
      </c>
      <c r="F71" s="50"/>
      <c r="G71" s="22" cm="1">
        <f t="array" ref="G71">IF(Parameters!$D$34, SUM(IF(ISNUMBER(R71:W71),(IF(R71:W71&gt;=Parameters!$D$40,1,"")),""))+0.5*(SUM(IF(ISNUMBER(R71:W71),(IF(R71:W71&gt;=Parameters!$D$41,1,"")),""))-SUM(IF(ISNUMBER(R71:W71),(IF(R71:W71&gt;=Parameters!$D$40,1,"")),""))),0) +
   IF(Parameters!$D$35,SUM(IF(ISNUMBER(R71:W71),(IF(R71:W71&gt;=Parameters!$D$44,1,"")),"")),0) +
   IF(Parameters!$D$36,AVERAGE(IF(ISNUMBER(R71:W71),R71:W71)),0) +
   IF(Parameters!$D$37,IF(OR(IF(ISNUMBER(R71:W71),R71:W71)=0),0,GEOMEAN(IF(ISNUMBER(R71:W71),R71:W71))),0)</f>
        <v>1</v>
      </c>
      <c r="H71" s="23">
        <f t="shared" si="4"/>
        <v>1</v>
      </c>
      <c r="I71" s="241" t="str" cm="1">
        <f t="array" ref="I71">_xlfn.IFS('Data Reliability'!D71 &gt;= 0.666, "!!", AND('Data Reliability'!D71 &lt; 0.666,  'Data Reliability'!D71  &gt;= 0.333), "!", 'Data Reliability'!D71 &lt; 0.333, "")</f>
        <v/>
      </c>
      <c r="J71" s="22" cm="1">
        <f t="array" ref="J71">IF(Parameters!$D$34, SUM(IF(ISNUMBER(Y71:AD71),(IF(Y71:AD71&gt;=Parameters!$D$44,1,"")),""))+0.5*(SUM(IF(ISNUMBER(Y71:AD71),(IF(Y71:AD71&gt;=Parameters!$D$45,1,"")),""))-SUM(IF(ISNUMBER(Y71:AD71),(IF(Y71:AD71&gt;=Parameters!$D$44,1,"")),""))),0) +
   IF(Parameters!$D$35,SUM(IF(ISNUMBER(Y71:AD71),(IF(Y71:AD71&gt;=Parameters!$D$44,1,"")),"")),0) +
   IF(Parameters!$D$36,AVERAGE(IF(ISNUMBER(Y71:AD71),Y71:AD71)),0) +
   IF(Parameters!$D$37,IF(OR(IF(ISNUMBER(Y71:AD71),Y71:AD71)=0),0,GEOMEAN(IF(ISNUMBER(Y71:AD71),Y71:AD71))),0)</f>
        <v>3.5</v>
      </c>
      <c r="K71" s="23">
        <f t="shared" si="5"/>
        <v>3.5</v>
      </c>
      <c r="L71" s="241" t="str" cm="1">
        <f t="array" ref="L71">_xlfn.IFS('Data Reliability'!H71 &gt;= 0.666, "!!", AND('Data Reliability'!H71 &lt; 0.666,  'Data Reliability'!H71  &gt;= 0.333), "!", 'Data Reliability'!H71 &lt; 0.333, "")</f>
        <v/>
      </c>
      <c r="M71" s="21" cm="1">
        <f t="array" ref="M71">IF(Parameters!$D$34, SUM(IF(ISNUMBER(AF71:AK71),(IF(AF71:AK71&gt;=Parameters!$D$44,1,"")),""))+0.5*(SUM(IF(ISNUMBER(AF71:AK71),(IF(AF71:AK71&gt;=Parameters!$D$45,1,"")),""))-SUM(IF(ISNUMBER(AF71:AK71),(IF(AF71:AK71&gt;=Parameters!$D$44,1,"")),""))),0) +
   IF(Parameters!$D$35,SUM(IF(ISNUMBER(AF71:AK71),(IF(AF71:AK71&gt;=Parameters!$D$44,1,"")),"")),0) +
   IF(Parameters!$D$36,AVERAGE(IF(ISNUMBER(AF71:AK71),AF71:AK71)),0) +
   IF(Parameters!$D$37,IF(OR(IF(ISNUMBER(AF71:AK71),AF71:AK71)=0),0,GEOMEAN(IF(ISNUMBER(AF71:AK71),AF71:AK71))),0)</f>
        <v>0.5</v>
      </c>
      <c r="N71" s="23">
        <f t="shared" ref="N71:N134" si="6">M71</f>
        <v>0.5</v>
      </c>
      <c r="O71" s="241" t="str" cm="1">
        <f t="array" ref="O71">_xlfn.IFS('Data Reliability'!I71&gt;= 0.666, "!!", AND('Data Reliability'!I71 &lt; 0.666,  'Data Reliability'!I71 &gt;= 0.333), "!", 'Data Reliability'!I71 &lt; 0.333, "")</f>
        <v>!</v>
      </c>
      <c r="P71" s="24"/>
      <c r="Q71" s="50"/>
      <c r="R71" s="25">
        <f>IF(Parameters!$D$24 = 1, MAX(Y71, AF71),
IF(Parameters!$D$25 = 1, AVERAGE(Y71,AF71),
IF(Parameters!$D$26 = 1, IFERROR(GEOMEAN(Y71, AF71), 0),
IF(Parameters!$D$27, IF(AND(Y71=10,AF71=10),10,0),
IF(Parameters!$D$28, IF(AND(Y71&gt;=7,AF71&gt;=7),10,0),
IF(Parameters!$D$29, IF(AND(Y71&gt;=7,AF71&gt;=7), 10, IF(OR(AND(Y71&gt;=7,AF71&gt;=5),AND(Y71&gt;=5,AF71&gt;=7)),6,0)),
IF(Parameters!$D$30, IF(AND(Y71&gt;=10,AF71&gt;=10), 10, IF(OR(AND(Y71&gt;=10,AF71&gt;=5),AND(Y71&gt;=5,AF71&gt;=10)),6,0)),"no method")))))))</f>
        <v>0.94868329805051332</v>
      </c>
      <c r="S71" s="25">
        <f>IF(Parameters!$D$24 = 1, MAX(Z71, AG71),
IF(Parameters!$D$25 = 1, AVERAGE(Z71,AG71),
IF(Parameters!$D$26 = 1, IFERROR(GEOMEAN(Z71, AG71), 0),
IF(Parameters!$D$27, IF(AND(Z71=10,AG71=10),10,0),
IF(Parameters!$D$28, IF(AND(Z71&gt;=7,AG71&gt;=7),10,0),
IF(Parameters!$D$29, IF(AND(Z71&gt;=7,AG71&gt;=7), 10, IF(OR(AND(Z71&gt;=7,AG71&gt;=5),AND(Z71&gt;=5,AG71&gt;=7)),6,0)),
IF(Parameters!$D$30, IF(AND(Z71&gt;=10,AG71&gt;=10), 10, IF(OR(AND(Z71&gt;=10,AG71&gt;=5),AND(Z71&gt;=5,AG71&gt;=10)),6,0)),"no method")))))))</f>
        <v>0</v>
      </c>
      <c r="T71" s="25">
        <f>IF(Parameters!$D$24 = 1, MAX(AA71, AH71),
IF(Parameters!$D$25 = 1, AVERAGE(AA71,AH71),
IF(Parameters!$D$26 = 1, IFERROR(GEOMEAN(AA71, AH71), 0),
IF(Parameters!$D$27, IF(AND(AA71=10,AH71=10),10,0),
IF(Parameters!$D$28, IF(AND(AA71&gt;=7,AH71&gt;=7),10,0),
IF(Parameters!$D$29, IF(AND(AA71&gt;=7,AH71&gt;=7), 10, IF(OR(AND(AA71&gt;=7,AH71&gt;=5),AND(AA71&gt;=5,AH71&gt;=7)),6,0)),
IF(Parameters!$D$30, IF(AND(AA71&gt;=10,AH71&gt;=10), 10, IF(OR(AND(AA71&gt;=10,AH71&gt;=5),AND(AA71&gt;=5,AH71&gt;=10)),6,0)),"no method")))))))</f>
        <v>0</v>
      </c>
      <c r="U71" s="25">
        <f>IF(Parameters!$D$24 = 1, MAX(AB71, AI71),
IF(Parameters!$D$25 = 1, AVERAGE(AB71,AI71),
IF(Parameters!$D$26 = 1, IFERROR(GEOMEAN(AB71, AI71), 0),
IF(Parameters!$D$27, IF(AND(AB71=10,AI71=10),10,0),
IF(Parameters!$D$28, IF(AND(AB71&gt;=7,AI71&gt;=7),10,0),
IF(Parameters!$D$29, IF(AND(AB71&gt;=7,AI71&gt;=7), 10, IF(OR(AND(AB71&gt;=7,AI71&gt;=5),AND(AB71&gt;=5,AI71&gt;=7)),6,0)),
IF(Parameters!$D$30, IF(AND(AB71&gt;=10,AI71&gt;=10), 10, IF(OR(AND(AB71&gt;=10,AI71&gt;=5),AND(AB71&gt;=5,AI71&gt;=10)),6,0)),"no method")))))))</f>
        <v>9.397436444764784</v>
      </c>
      <c r="V71" s="25">
        <f>IF(Parameters!$D$24 = 1, MAX(AC71, AJ71),
IF(Parameters!$D$25 = 1, AVERAGE(AC71,AJ71),
IF(Parameters!$D$26 = 1, IFERROR(GEOMEAN(AC71, AJ71), 0),
IF(Parameters!$D$27, IF(AND(AC71=10,AJ71=10),10,0),
IF(Parameters!$D$28, IF(AND(AC71&gt;=7,AJ71&gt;=7),10,0),
IF(Parameters!$D$29, IF(AND(AC71&gt;=7,AJ71&gt;=7), 10, IF(OR(AND(AC71&gt;=7,AJ71&gt;=5),AND(AC71&gt;=5,AJ71&gt;=7)),6,0)),
IF(Parameters!$D$30, IF(AND(AC71&gt;=10,AJ71&gt;=10), 10, IF(OR(AND(AC71&gt;=10,AJ71&gt;=5),AND(AC71&gt;=5,AJ71&gt;=10)),6,0)),"no method")))))))</f>
        <v>0</v>
      </c>
      <c r="W71" s="25">
        <f>IF(Parameters!$D$24 = 1, MAX(AD71, AK71),
IF(Parameters!$D$25 = 1, AVERAGE(AD71,AK71),
IF(Parameters!$D$26 = 1, IFERROR(GEOMEAN(AD71, AK71), 0),
IF(Parameters!$D$27, IF(AND(AD71=10,AK71=10),10,0),
IF(Parameters!$D$28, IF(AND(AD71&gt;=7,AK71&gt;=7),10,0),
IF(Parameters!$D$29, IF(AND(AD71&gt;=7,AK71&gt;=7), 10, IF(OR(AND(AD71&gt;=7,AK71&gt;=5),AND(AD71&gt;=5,AK71&gt;=7)),6,0)),
IF(Parameters!$D$30, IF(AND(AD71&gt;=10,AK71&gt;=10), 10, IF(OR(AND(AD71&gt;=10,AK71&gt;=5),AND(AD71&gt;=5,AK71&gt;=10)),6,0)),"no method")))))))</f>
        <v>0</v>
      </c>
      <c r="X71" s="51"/>
      <c r="Y71" s="25">
        <f>IFERROR(Health!F71,NA())</f>
        <v>10</v>
      </c>
      <c r="Z71" s="25">
        <f>IFERROR(Food!F71,NA())</f>
        <v>8.6602870813397104</v>
      </c>
      <c r="AA71" s="26" t="e">
        <f>IFERROR(Macro!F71,NA())</f>
        <v>#N/A</v>
      </c>
      <c r="AB71" s="25">
        <f>IFERROR(Socioeconomic!F71,NA())</f>
        <v>10</v>
      </c>
      <c r="AC71" s="25">
        <f>IFERROR('Natural Hazard'!F71,NA())</f>
        <v>2.8333333333333299</v>
      </c>
      <c r="AD71" s="25">
        <f>IFERROR(Conflict!F71,NA())</f>
        <v>10</v>
      </c>
      <c r="AE71" s="51"/>
      <c r="AF71" s="25">
        <f>IFERROR(Health!G71,NA())</f>
        <v>8.99999999999999E-2</v>
      </c>
      <c r="AG71" s="25" t="e">
        <f>IFERROR(Food!G71,NA())</f>
        <v>#N/A</v>
      </c>
      <c r="AH71" s="25" t="e">
        <f>IFERROR(Macro!G71,NA())</f>
        <v>#N/A</v>
      </c>
      <c r="AI71" s="25">
        <f>IFERROR(Socioeconomic!G71,NA())</f>
        <v>8.8311811733393402</v>
      </c>
      <c r="AJ71" s="25">
        <f>IFERROR('Natural Hazard'!G71,NA())</f>
        <v>0</v>
      </c>
      <c r="AK71" s="25">
        <f>IFERROR(Conflict!G71,NA())</f>
        <v>0</v>
      </c>
      <c r="AL71" s="50"/>
      <c r="AM71" s="27">
        <f>'Data Reliability'!H71</f>
        <v>0</v>
      </c>
      <c r="AN71" s="27">
        <f>'Data Reliability'!I71</f>
        <v>0.6</v>
      </c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1:53" x14ac:dyDescent="0.2">
      <c r="A72" s="63">
        <v>67</v>
      </c>
      <c r="B72" s="20" t="s">
        <v>139</v>
      </c>
      <c r="C72" s="20" t="s">
        <v>140</v>
      </c>
      <c r="D72" s="20" t="s">
        <v>552</v>
      </c>
      <c r="E72" s="20" t="s">
        <v>550</v>
      </c>
      <c r="F72" s="50"/>
      <c r="G72" s="22" cm="1">
        <f t="array" ref="G72">IF(Parameters!$D$34, SUM(IF(ISNUMBER(R72:W72),(IF(R72:W72&gt;=Parameters!$D$40,1,"")),""))+0.5*(SUM(IF(ISNUMBER(R72:W72),(IF(R72:W72&gt;=Parameters!$D$41,1,"")),""))-SUM(IF(ISNUMBER(R72:W72),(IF(R72:W72&gt;=Parameters!$D$40,1,"")),""))),0) +
   IF(Parameters!$D$35,SUM(IF(ISNUMBER(R72:W72),(IF(R72:W72&gt;=Parameters!$D$44,1,"")),"")),0) +
   IF(Parameters!$D$36,AVERAGE(IF(ISNUMBER(R72:W72),R72:W72)),0) +
   IF(Parameters!$D$37,IF(OR(IF(ISNUMBER(R72:W72),R72:W72)=0),0,GEOMEAN(IF(ISNUMBER(R72:W72),R72:W72))),0)</f>
        <v>1</v>
      </c>
      <c r="H72" s="23">
        <f t="shared" si="4"/>
        <v>1</v>
      </c>
      <c r="I72" s="241" t="str" cm="1">
        <f t="array" ref="I72">_xlfn.IFS('Data Reliability'!D72 &gt;= 0.666, "!!", AND('Data Reliability'!D72 &lt; 0.666,  'Data Reliability'!D72  &gt;= 0.333), "!", 'Data Reliability'!D72 &lt; 0.333, "")</f>
        <v/>
      </c>
      <c r="J72" s="22" cm="1">
        <f t="array" ref="J72">IF(Parameters!$D$34, SUM(IF(ISNUMBER(Y72:AD72),(IF(Y72:AD72&gt;=Parameters!$D$44,1,"")),""))+0.5*(SUM(IF(ISNUMBER(Y72:AD72),(IF(Y72:AD72&gt;=Parameters!$D$45,1,"")),""))-SUM(IF(ISNUMBER(Y72:AD72),(IF(Y72:AD72&gt;=Parameters!$D$44,1,"")),""))),0) +
   IF(Parameters!$D$35,SUM(IF(ISNUMBER(Y72:AD72),(IF(Y72:AD72&gt;=Parameters!$D$44,1,"")),"")),0) +
   IF(Parameters!$D$36,AVERAGE(IF(ISNUMBER(Y72:AD72),Y72:AD72)),0) +
   IF(Parameters!$D$37,IF(OR(IF(ISNUMBER(Y72:AD72),Y72:AD72)=0),0,GEOMEAN(IF(ISNUMBER(Y72:AD72),Y72:AD72))),0)</f>
        <v>1.5</v>
      </c>
      <c r="K72" s="23">
        <f t="shared" si="5"/>
        <v>1.5</v>
      </c>
      <c r="L72" s="241" t="str" cm="1">
        <f t="array" ref="L72">_xlfn.IFS('Data Reliability'!H72 &gt;= 0.666, "!!", AND('Data Reliability'!H72 &lt; 0.666,  'Data Reliability'!H72  &gt;= 0.333), "!", 'Data Reliability'!H72 &lt; 0.333, "")</f>
        <v/>
      </c>
      <c r="M72" s="21" cm="1">
        <f t="array" ref="M72">IF(Parameters!$D$34, SUM(IF(ISNUMBER(AF72:AK72),(IF(AF72:AK72&gt;=Parameters!$D$44,1,"")),""))+0.5*(SUM(IF(ISNUMBER(AF72:AK72),(IF(AF72:AK72&gt;=Parameters!$D$45,1,"")),""))-SUM(IF(ISNUMBER(AF72:AK72),(IF(AF72:AK72&gt;=Parameters!$D$44,1,"")),""))),0) +
   IF(Parameters!$D$35,SUM(IF(ISNUMBER(AF72:AK72),(IF(AF72:AK72&gt;=Parameters!$D$44,1,"")),"")),0) +
   IF(Parameters!$D$36,AVERAGE(IF(ISNUMBER(AF72:AK72),AF72:AK72)),0) +
   IF(Parameters!$D$37,IF(OR(IF(ISNUMBER(AF72:AK72),AF72:AK72)=0),0,GEOMEAN(IF(ISNUMBER(AF72:AK72),AF72:AK72))),0)</f>
        <v>0</v>
      </c>
      <c r="N72" s="23">
        <f t="shared" si="6"/>
        <v>0</v>
      </c>
      <c r="O72" s="241" t="str" cm="1">
        <f t="array" ref="O72">_xlfn.IFS('Data Reliability'!I72&gt;= 0.666, "!!", AND('Data Reliability'!I72 &lt; 0.666,  'Data Reliability'!I72 &gt;= 0.333), "!", 'Data Reliability'!I72 &lt; 0.333, "")</f>
        <v>!</v>
      </c>
      <c r="P72" s="24"/>
      <c r="Q72" s="50"/>
      <c r="R72" s="25">
        <f>IF(Parameters!$D$24 = 1, MAX(Y72, AF72),
IF(Parameters!$D$25 = 1, AVERAGE(Y72,AF72),
IF(Parameters!$D$26 = 1, IFERROR(GEOMEAN(Y72, AF72), 0),
IF(Parameters!$D$27, IF(AND(Y72=10,AF72=10),10,0),
IF(Parameters!$D$28, IF(AND(Y72&gt;=7,AF72&gt;=7),10,0),
IF(Parameters!$D$29, IF(AND(Y72&gt;=7,AF72&gt;=7), 10, IF(OR(AND(Y72&gt;=7,AF72&gt;=5),AND(Y72&gt;=5,AF72&gt;=7)),6,0)),
IF(Parameters!$D$30, IF(AND(Y72&gt;=10,AF72&gt;=10), 10, IF(OR(AND(Y72&gt;=10,AF72&gt;=5),AND(Y72&gt;=5,AF72&gt;=10)),6,0)),"no method")))))))</f>
        <v>2.8541198292993939</v>
      </c>
      <c r="S72" s="25">
        <f>IF(Parameters!$D$24 = 1, MAX(Z72, AG72),
IF(Parameters!$D$25 = 1, AVERAGE(Z72,AG72),
IF(Parameters!$D$26 = 1, IFERROR(GEOMEAN(Z72, AG72), 0),
IF(Parameters!$D$27, IF(AND(Z72=10,AG72=10),10,0),
IF(Parameters!$D$28, IF(AND(Z72&gt;=7,AG72&gt;=7),10,0),
IF(Parameters!$D$29, IF(AND(Z72&gt;=7,AG72&gt;=7), 10, IF(OR(AND(Z72&gt;=7,AG72&gt;=5),AND(Z72&gt;=5,AG72&gt;=7)),6,0)),
IF(Parameters!$D$30, IF(AND(Z72&gt;=10,AG72&gt;=10), 10, IF(OR(AND(Z72&gt;=10,AG72&gt;=5),AND(Z72&gt;=5,AG72&gt;=10)),6,0)),"no method")))))))</f>
        <v>0</v>
      </c>
      <c r="T72" s="25">
        <f>IF(Parameters!$D$24 = 1, MAX(AA72, AH72),
IF(Parameters!$D$25 = 1, AVERAGE(AA72,AH72),
IF(Parameters!$D$26 = 1, IFERROR(GEOMEAN(AA72, AH72), 0),
IF(Parameters!$D$27, IF(AND(AA72=10,AH72=10),10,0),
IF(Parameters!$D$28, IF(AND(AA72&gt;=7,AH72&gt;=7),10,0),
IF(Parameters!$D$29, IF(AND(AA72&gt;=7,AH72&gt;=7), 10, IF(OR(AND(AA72&gt;=7,AH72&gt;=5),AND(AA72&gt;=5,AH72&gt;=7)),6,0)),
IF(Parameters!$D$30, IF(AND(AA72&gt;=10,AH72&gt;=10), 10, IF(OR(AND(AA72&gt;=10,AH72&gt;=5),AND(AA72&gt;=5,AH72&gt;=10)),6,0)),"no method")))))))</f>
        <v>7.375818919501965</v>
      </c>
      <c r="U72" s="25">
        <f>IF(Parameters!$D$24 = 1, MAX(AB72, AI72),
IF(Parameters!$D$25 = 1, AVERAGE(AB72,AI72),
IF(Parameters!$D$26 = 1, IFERROR(GEOMEAN(AB72, AI72), 0),
IF(Parameters!$D$27, IF(AND(AB72=10,AI72=10),10,0),
IF(Parameters!$D$28, IF(AND(AB72&gt;=7,AI72&gt;=7),10,0),
IF(Parameters!$D$29, IF(AND(AB72&gt;=7,AI72&gt;=7), 10, IF(OR(AND(AB72&gt;=7,AI72&gt;=5),AND(AB72&gt;=5,AI72&gt;=7)),6,0)),
IF(Parameters!$D$30, IF(AND(AB72&gt;=10,AI72&gt;=10), 10, IF(OR(AND(AB72&gt;=10,AI72&gt;=5),AND(AB72&gt;=5,AI72&gt;=10)),6,0)),"no method")))))))</f>
        <v>0</v>
      </c>
      <c r="V72" s="25">
        <f>IF(Parameters!$D$24 = 1, MAX(AC72, AJ72),
IF(Parameters!$D$25 = 1, AVERAGE(AC72,AJ72),
IF(Parameters!$D$26 = 1, IFERROR(GEOMEAN(AC72, AJ72), 0),
IF(Parameters!$D$27, IF(AND(AC72=10,AJ72=10),10,0),
IF(Parameters!$D$28, IF(AND(AC72&gt;=7,AJ72&gt;=7),10,0),
IF(Parameters!$D$29, IF(AND(AC72&gt;=7,AJ72&gt;=7), 10, IF(OR(AND(AC72&gt;=7,AJ72&gt;=5),AND(AC72&gt;=5,AJ72&gt;=7)),6,0)),
IF(Parameters!$D$30, IF(AND(AC72&gt;=10,AJ72&gt;=10), 10, IF(OR(AND(AC72&gt;=10,AJ72&gt;=5),AND(AC72&gt;=5,AJ72&gt;=10)),6,0)),"no method")))))))</f>
        <v>0</v>
      </c>
      <c r="W72" s="25">
        <f>IF(Parameters!$D$24 = 1, MAX(AD72, AK72),
IF(Parameters!$D$25 = 1, AVERAGE(AD72,AK72),
IF(Parameters!$D$26 = 1, IFERROR(GEOMEAN(AD72, AK72), 0),
IF(Parameters!$D$27, IF(AND(AD72=10,AK72=10),10,0),
IF(Parameters!$D$28, IF(AND(AD72&gt;=7,AK72&gt;=7),10,0),
IF(Parameters!$D$29, IF(AND(AD72&gt;=7,AK72&gt;=7), 10, IF(OR(AND(AD72&gt;=7,AK72&gt;=5),AND(AD72&gt;=5,AK72&gt;=7)),6,0)),
IF(Parameters!$D$30, IF(AND(AD72&gt;=10,AK72&gt;=10), 10, IF(OR(AND(AD72&gt;=10,AK72&gt;=5),AND(AD72&gt;=5,AK72&gt;=10)),6,0)),"no method")))))))</f>
        <v>0</v>
      </c>
      <c r="X72" s="51"/>
      <c r="Y72" s="25">
        <f>IFERROR(Health!F72,NA())</f>
        <v>10</v>
      </c>
      <c r="Z72" s="25">
        <f>IFERROR(Food!F72,NA())</f>
        <v>5.4066985645932997</v>
      </c>
      <c r="AA72" s="26">
        <f>IFERROR(Macro!F72,NA())</f>
        <v>9.2066115702479294</v>
      </c>
      <c r="AB72" s="25">
        <f>IFERROR(Socioeconomic!F72,NA())</f>
        <v>6</v>
      </c>
      <c r="AC72" s="25">
        <f>IFERROR('Natural Hazard'!F72,NA())</f>
        <v>3.1666666666666701</v>
      </c>
      <c r="AD72" s="25">
        <f>IFERROR(Conflict!F72,NA())</f>
        <v>0</v>
      </c>
      <c r="AE72" s="51"/>
      <c r="AF72" s="25">
        <f>IFERROR(Health!G72,NA())</f>
        <v>0.81459999999999999</v>
      </c>
      <c r="AG72" s="25" t="e">
        <f>IFERROR(Food!G72,NA())</f>
        <v>#N/A</v>
      </c>
      <c r="AH72" s="25">
        <f>IFERROR(Macro!G72,NA())</f>
        <v>5.9090909090909003</v>
      </c>
      <c r="AI72" s="25" t="e">
        <f>IFERROR(Socioeconomic!G72,NA())</f>
        <v>#N/A</v>
      </c>
      <c r="AJ72" s="25">
        <f>IFERROR('Natural Hazard'!G72,NA())</f>
        <v>0</v>
      </c>
      <c r="AK72" s="25">
        <f>IFERROR(Conflict!G72,NA())</f>
        <v>0</v>
      </c>
      <c r="AL72" s="50"/>
      <c r="AM72" s="27">
        <f>'Data Reliability'!H72</f>
        <v>0</v>
      </c>
      <c r="AN72" s="27">
        <f>'Data Reliability'!I72</f>
        <v>0.5</v>
      </c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1:53" x14ac:dyDescent="0.2">
      <c r="A73" s="63">
        <v>68</v>
      </c>
      <c r="B73" s="20" t="s">
        <v>141</v>
      </c>
      <c r="C73" s="20" t="s">
        <v>142</v>
      </c>
      <c r="D73" s="20" t="s">
        <v>553</v>
      </c>
      <c r="E73" s="20" t="s">
        <v>3</v>
      </c>
      <c r="F73" s="50"/>
      <c r="G73" s="22" cm="1">
        <f t="array" ref="G73">IF(Parameters!$D$34, SUM(IF(ISNUMBER(R73:W73),(IF(R73:W73&gt;=Parameters!$D$40,1,"")),""))+0.5*(SUM(IF(ISNUMBER(R73:W73),(IF(R73:W73&gt;=Parameters!$D$41,1,"")),""))-SUM(IF(ISNUMBER(R73:W73),(IF(R73:W73&gt;=Parameters!$D$40,1,"")),""))),0) +
   IF(Parameters!$D$35,SUM(IF(ISNUMBER(R73:W73),(IF(R73:W73&gt;=Parameters!$D$44,1,"")),"")),0) +
   IF(Parameters!$D$36,AVERAGE(IF(ISNUMBER(R73:W73),R73:W73)),0) +
   IF(Parameters!$D$37,IF(OR(IF(ISNUMBER(R73:W73),R73:W73)=0),0,GEOMEAN(IF(ISNUMBER(R73:W73),R73:W73))),0)</f>
        <v>0.5</v>
      </c>
      <c r="H73" s="23">
        <f t="shared" si="4"/>
        <v>0.5</v>
      </c>
      <c r="I73" s="241" t="str" cm="1">
        <f t="array" ref="I73">_xlfn.IFS('Data Reliability'!D73 &gt;= 0.666, "!!", AND('Data Reliability'!D73 &lt; 0.666,  'Data Reliability'!D73  &gt;= 0.333), "!", 'Data Reliability'!D73 &lt; 0.333, "")</f>
        <v/>
      </c>
      <c r="J73" s="22" cm="1">
        <f t="array" ref="J73">IF(Parameters!$D$34, SUM(IF(ISNUMBER(Y73:AD73),(IF(Y73:AD73&gt;=Parameters!$D$44,1,"")),""))+0.5*(SUM(IF(ISNUMBER(Y73:AD73),(IF(Y73:AD73&gt;=Parameters!$D$45,1,"")),""))-SUM(IF(ISNUMBER(Y73:AD73),(IF(Y73:AD73&gt;=Parameters!$D$44,1,"")),""))),0) +
   IF(Parameters!$D$35,SUM(IF(ISNUMBER(Y73:AD73),(IF(Y73:AD73&gt;=Parameters!$D$44,1,"")),"")),0) +
   IF(Parameters!$D$36,AVERAGE(IF(ISNUMBER(Y73:AD73),Y73:AD73)),0) +
   IF(Parameters!$D$37,IF(OR(IF(ISNUMBER(Y73:AD73),Y73:AD73)=0),0,GEOMEAN(IF(ISNUMBER(Y73:AD73),Y73:AD73))),0)</f>
        <v>0.5</v>
      </c>
      <c r="K73" s="23">
        <f t="shared" si="5"/>
        <v>0.5</v>
      </c>
      <c r="L73" s="241" t="str" cm="1">
        <f t="array" ref="L73">_xlfn.IFS('Data Reliability'!H73 &gt;= 0.666, "!!", AND('Data Reliability'!H73 &lt; 0.666,  'Data Reliability'!H73  &gt;= 0.333), "!", 'Data Reliability'!H73 &lt; 0.333, "")</f>
        <v/>
      </c>
      <c r="M73" s="21" cm="1">
        <f t="array" ref="M73">IF(Parameters!$D$34, SUM(IF(ISNUMBER(AF73:AK73),(IF(AF73:AK73&gt;=Parameters!$D$44,1,"")),""))+0.5*(SUM(IF(ISNUMBER(AF73:AK73),(IF(AF73:AK73&gt;=Parameters!$D$45,1,"")),""))-SUM(IF(ISNUMBER(AF73:AK73),(IF(AF73:AK73&gt;=Parameters!$D$44,1,"")),""))),0) +
   IF(Parameters!$D$35,SUM(IF(ISNUMBER(AF73:AK73),(IF(AF73:AK73&gt;=Parameters!$D$44,1,"")),"")),0) +
   IF(Parameters!$D$36,AVERAGE(IF(ISNUMBER(AF73:AK73),AF73:AK73)),0) +
   IF(Parameters!$D$37,IF(OR(IF(ISNUMBER(AF73:AK73),AF73:AK73)=0),0,GEOMEAN(IF(ISNUMBER(AF73:AK73),AF73:AK73))),0)</f>
        <v>1.5</v>
      </c>
      <c r="N73" s="23">
        <f t="shared" si="6"/>
        <v>1.5</v>
      </c>
      <c r="O73" s="241" t="str" cm="1">
        <f t="array" ref="O73">_xlfn.IFS('Data Reliability'!I73&gt;= 0.666, "!!", AND('Data Reliability'!I73 &lt; 0.666,  'Data Reliability'!I73 &gt;= 0.333), "!", 'Data Reliability'!I73 &lt; 0.333, "")</f>
        <v>!</v>
      </c>
      <c r="P73" s="24"/>
      <c r="Q73" s="50"/>
      <c r="R73" s="25">
        <f>IF(Parameters!$D$24 = 1, MAX(Y73, AF73),
IF(Parameters!$D$25 = 1, AVERAGE(Y73,AF73),
IF(Parameters!$D$26 = 1, IFERROR(GEOMEAN(Y73, AF73), 0),
IF(Parameters!$D$27, IF(AND(Y73=10,AF73=10),10,0),
IF(Parameters!$D$28, IF(AND(Y73&gt;=7,AF73&gt;=7),10,0),
IF(Parameters!$D$29, IF(AND(Y73&gt;=7,AF73&gt;=7), 10, IF(OR(AND(Y73&gt;=7,AF73&gt;=5),AND(Y73&gt;=5,AF73&gt;=7)),6,0)),
IF(Parameters!$D$30, IF(AND(Y73&gt;=10,AF73&gt;=10), 10, IF(OR(AND(Y73&gt;=10,AF73&gt;=5),AND(Y73&gt;=5,AF73&gt;=10)),6,0)),"no method")))))))</f>
        <v>5.7008771254956896</v>
      </c>
      <c r="S73" s="25">
        <f>IF(Parameters!$D$24 = 1, MAX(Z73, AG73),
IF(Parameters!$D$25 = 1, AVERAGE(Z73,AG73),
IF(Parameters!$D$26 = 1, IFERROR(GEOMEAN(Z73, AG73), 0),
IF(Parameters!$D$27, IF(AND(Z73=10,AG73=10),10,0),
IF(Parameters!$D$28, IF(AND(Z73&gt;=7,AG73&gt;=7),10,0),
IF(Parameters!$D$29, IF(AND(Z73&gt;=7,AG73&gt;=7), 10, IF(OR(AND(Z73&gt;=7,AG73&gt;=5),AND(Z73&gt;=5,AG73&gt;=7)),6,0)),
IF(Parameters!$D$30, IF(AND(Z73&gt;=10,AG73&gt;=10), 10, IF(OR(AND(Z73&gt;=10,AG73&gt;=5),AND(Z73&gt;=5,AG73&gt;=10)),6,0)),"no method")))))))</f>
        <v>0</v>
      </c>
      <c r="T73" s="25">
        <f>IF(Parameters!$D$24 = 1, MAX(AA73, AH73),
IF(Parameters!$D$25 = 1, AVERAGE(AA73,AH73),
IF(Parameters!$D$26 = 1, IFERROR(GEOMEAN(AA73, AH73), 0),
IF(Parameters!$D$27, IF(AND(AA73=10,AH73=10),10,0),
IF(Parameters!$D$28, IF(AND(AA73&gt;=7,AH73&gt;=7),10,0),
IF(Parameters!$D$29, IF(AND(AA73&gt;=7,AH73&gt;=7), 10, IF(OR(AND(AA73&gt;=7,AH73&gt;=5),AND(AA73&gt;=5,AH73&gt;=7)),6,0)),
IF(Parameters!$D$30, IF(AND(AA73&gt;=10,AH73&gt;=10), 10, IF(OR(AND(AA73&gt;=10,AH73&gt;=5),AND(AA73&gt;=5,AH73&gt;=10)),6,0)),"no method")))))))</f>
        <v>3.3458318148755604</v>
      </c>
      <c r="U73" s="25">
        <f>IF(Parameters!$D$24 = 1, MAX(AB73, AI73),
IF(Parameters!$D$25 = 1, AVERAGE(AB73,AI73),
IF(Parameters!$D$26 = 1, IFERROR(GEOMEAN(AB73, AI73), 0),
IF(Parameters!$D$27, IF(AND(AB73=10,AI73=10),10,0),
IF(Parameters!$D$28, IF(AND(AB73&gt;=7,AI73&gt;=7),10,0),
IF(Parameters!$D$29, IF(AND(AB73&gt;=7,AI73&gt;=7), 10, IF(OR(AND(AB73&gt;=7,AI73&gt;=5),AND(AB73&gt;=5,AI73&gt;=7)),6,0)),
IF(Parameters!$D$30, IF(AND(AB73&gt;=10,AI73&gt;=10), 10, IF(OR(AND(AB73&gt;=10,AI73&gt;=5),AND(AB73&gt;=5,AI73&gt;=10)),6,0)),"no method")))))))</f>
        <v>3.3064871303026702</v>
      </c>
      <c r="V73" s="25">
        <f>IF(Parameters!$D$24 = 1, MAX(AC73, AJ73),
IF(Parameters!$D$25 = 1, AVERAGE(AC73,AJ73),
IF(Parameters!$D$26 = 1, IFERROR(GEOMEAN(AC73, AJ73), 0),
IF(Parameters!$D$27, IF(AND(AC73=10,AJ73=10),10,0),
IF(Parameters!$D$28, IF(AND(AC73&gt;=7,AJ73&gt;=7),10,0),
IF(Parameters!$D$29, IF(AND(AC73&gt;=7,AJ73&gt;=7), 10, IF(OR(AND(AC73&gt;=7,AJ73&gt;=5),AND(AC73&gt;=5,AJ73&gt;=7)),6,0)),
IF(Parameters!$D$30, IF(AND(AC73&gt;=10,AJ73&gt;=10), 10, IF(OR(AND(AC73&gt;=10,AJ73&gt;=5),AND(AC73&gt;=5,AJ73&gt;=10)),6,0)),"no method")))))))</f>
        <v>0</v>
      </c>
      <c r="W73" s="25">
        <f>IF(Parameters!$D$24 = 1, MAX(AD73, AK73),
IF(Parameters!$D$25 = 1, AVERAGE(AD73,AK73),
IF(Parameters!$D$26 = 1, IFERROR(GEOMEAN(AD73, AK73), 0),
IF(Parameters!$D$27, IF(AND(AD73=10,AK73=10),10,0),
IF(Parameters!$D$28, IF(AND(AD73&gt;=7,AK73&gt;=7),10,0),
IF(Parameters!$D$29, IF(AND(AD73&gt;=7,AK73&gt;=7), 10, IF(OR(AND(AD73&gt;=7,AK73&gt;=5),AND(AD73&gt;=5,AK73&gt;=7)),6,0)),
IF(Parameters!$D$30, IF(AND(AD73&gt;=10,AK73&gt;=10), 10, IF(OR(AND(AD73&gt;=10,AK73&gt;=5),AND(AD73&gt;=5,AK73&gt;=10)),6,0)),"no method")))))))</f>
        <v>0</v>
      </c>
      <c r="X73" s="51"/>
      <c r="Y73" s="25">
        <f>IFERROR(Health!F73,NA())</f>
        <v>3.25</v>
      </c>
      <c r="Z73" s="25">
        <f>IFERROR(Food!F73,NA())</f>
        <v>0.119617224880382</v>
      </c>
      <c r="AA73" s="26">
        <f>IFERROR(Macro!F73,NA())</f>
        <v>4.9256198347107398</v>
      </c>
      <c r="AB73" s="25">
        <f>IFERROR(Socioeconomic!F73,NA())</f>
        <v>1.28571428571429</v>
      </c>
      <c r="AC73" s="25">
        <f>IFERROR('Natural Hazard'!F73,NA())</f>
        <v>8.1666666666666696</v>
      </c>
      <c r="AD73" s="25">
        <f>IFERROR(Conflict!F73,NA())</f>
        <v>0</v>
      </c>
      <c r="AE73" s="51"/>
      <c r="AF73" s="25">
        <f>IFERROR(Health!G73,NA())</f>
        <v>10</v>
      </c>
      <c r="AG73" s="25" t="e">
        <f>IFERROR(Food!G73,NA())</f>
        <v>#N/A</v>
      </c>
      <c r="AH73" s="25">
        <f>IFERROR(Macro!G73,NA())</f>
        <v>2.2727272727272698</v>
      </c>
      <c r="AI73" s="25">
        <f>IFERROR(Socioeconomic!G73,NA())</f>
        <v>8.5033333333333392</v>
      </c>
      <c r="AJ73" s="25">
        <f>IFERROR('Natural Hazard'!G73,NA())</f>
        <v>0</v>
      </c>
      <c r="AK73" s="25">
        <f>IFERROR(Conflict!G73,NA())</f>
        <v>0</v>
      </c>
      <c r="AL73" s="50"/>
      <c r="AM73" s="27">
        <f>'Data Reliability'!H73</f>
        <v>0</v>
      </c>
      <c r="AN73" s="27">
        <f>'Data Reliability'!I73</f>
        <v>0.4</v>
      </c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1:53" x14ac:dyDescent="0.2">
      <c r="A74" s="63">
        <v>69</v>
      </c>
      <c r="B74" s="20" t="s">
        <v>143</v>
      </c>
      <c r="C74" s="20" t="s">
        <v>144</v>
      </c>
      <c r="D74" s="20" t="s">
        <v>555</v>
      </c>
      <c r="E74" s="20" t="s">
        <v>558</v>
      </c>
      <c r="F74" s="50"/>
      <c r="G74" s="22" cm="1">
        <f t="array" ref="G74">IF(Parameters!$D$34, SUM(IF(ISNUMBER(R74:W74),(IF(R74:W74&gt;=Parameters!$D$40,1,"")),""))+0.5*(SUM(IF(ISNUMBER(R74:W74),(IF(R74:W74&gt;=Parameters!$D$41,1,"")),""))-SUM(IF(ISNUMBER(R74:W74),(IF(R74:W74&gt;=Parameters!$D$40,1,"")),""))),0) +
   IF(Parameters!$D$35,SUM(IF(ISNUMBER(R74:W74),(IF(R74:W74&gt;=Parameters!$D$44,1,"")),"")),0) +
   IF(Parameters!$D$36,AVERAGE(IF(ISNUMBER(R74:W74),R74:W74)),0) +
   IF(Parameters!$D$37,IF(OR(IF(ISNUMBER(R74:W74),R74:W74)=0),0,GEOMEAN(IF(ISNUMBER(R74:W74),R74:W74))),0)</f>
        <v>0</v>
      </c>
      <c r="H74" s="23">
        <f t="shared" si="4"/>
        <v>0</v>
      </c>
      <c r="I74" s="241" t="str" cm="1">
        <f t="array" ref="I74">_xlfn.IFS('Data Reliability'!D74 &gt;= 0.666, "!!", AND('Data Reliability'!D74 &lt; 0.666,  'Data Reliability'!D74  &gt;= 0.333), "!", 'Data Reliability'!D74 &lt; 0.333, "")</f>
        <v>!</v>
      </c>
      <c r="J74" s="22" cm="1">
        <f t="array" ref="J74">IF(Parameters!$D$34, SUM(IF(ISNUMBER(Y74:AD74),(IF(Y74:AD74&gt;=Parameters!$D$44,1,"")),""))+0.5*(SUM(IF(ISNUMBER(Y74:AD74),(IF(Y74:AD74&gt;=Parameters!$D$45,1,"")),""))-SUM(IF(ISNUMBER(Y74:AD74),(IF(Y74:AD74&gt;=Parameters!$D$44,1,"")),""))),0) +
   IF(Parameters!$D$35,SUM(IF(ISNUMBER(Y74:AD74),(IF(Y74:AD74&gt;=Parameters!$D$44,1,"")),"")),0) +
   IF(Parameters!$D$36,AVERAGE(IF(ISNUMBER(Y74:AD74),Y74:AD74)),0) +
   IF(Parameters!$D$37,IF(OR(IF(ISNUMBER(Y74:AD74),Y74:AD74)=0),0,GEOMEAN(IF(ISNUMBER(Y74:AD74),Y74:AD74))),0)</f>
        <v>0.5</v>
      </c>
      <c r="K74" s="23">
        <f t="shared" si="5"/>
        <v>0.5</v>
      </c>
      <c r="L74" s="241" t="str" cm="1">
        <f t="array" ref="L74">_xlfn.IFS('Data Reliability'!H74 &gt;= 0.666, "!!", AND('Data Reliability'!H74 &lt; 0.666,  'Data Reliability'!H74  &gt;= 0.333), "!", 'Data Reliability'!H74 &lt; 0.333, "")</f>
        <v/>
      </c>
      <c r="M74" s="21" cm="1">
        <f t="array" ref="M74">IF(Parameters!$D$34, SUM(IF(ISNUMBER(AF74:AK74),(IF(AF74:AK74&gt;=Parameters!$D$44,1,"")),""))+0.5*(SUM(IF(ISNUMBER(AF74:AK74),(IF(AF74:AK74&gt;=Parameters!$D$45,1,"")),""))-SUM(IF(ISNUMBER(AF74:AK74),(IF(AF74:AK74&gt;=Parameters!$D$44,1,"")),""))),0) +
   IF(Parameters!$D$35,SUM(IF(ISNUMBER(AF74:AK74),(IF(AF74:AK74&gt;=Parameters!$D$44,1,"")),"")),0) +
   IF(Parameters!$D$36,AVERAGE(IF(ISNUMBER(AF74:AK74),AF74:AK74)),0) +
   IF(Parameters!$D$37,IF(OR(IF(ISNUMBER(AF74:AK74),AF74:AK74)=0),0,GEOMEAN(IF(ISNUMBER(AF74:AK74),AF74:AK74))),0)</f>
        <v>1</v>
      </c>
      <c r="N74" s="23">
        <f t="shared" si="6"/>
        <v>1</v>
      </c>
      <c r="O74" s="241" t="str" cm="1">
        <f t="array" ref="O74">_xlfn.IFS('Data Reliability'!I74&gt;= 0.666, "!!", AND('Data Reliability'!I74 &lt; 0.666,  'Data Reliability'!I74 &gt;= 0.333), "!", 'Data Reliability'!I74 &lt; 0.333, "")</f>
        <v>!</v>
      </c>
      <c r="P74" s="24"/>
      <c r="Q74" s="50"/>
      <c r="R74" s="25">
        <f>IF(Parameters!$D$24 = 1, MAX(Y74, AF74),
IF(Parameters!$D$25 = 1, AVERAGE(Y74,AF74),
IF(Parameters!$D$26 = 1, IFERROR(GEOMEAN(Y74, AF74), 0),
IF(Parameters!$D$27, IF(AND(Y74=10,AF74=10),10,0),
IF(Parameters!$D$28, IF(AND(Y74&gt;=7,AF74&gt;=7),10,0),
IF(Parameters!$D$29, IF(AND(Y74&gt;=7,AF74&gt;=7), 10, IF(OR(AND(Y74&gt;=7,AF74&gt;=5),AND(Y74&gt;=5,AF74&gt;=7)),6,0)),
IF(Parameters!$D$30, IF(AND(Y74&gt;=10,AF74&gt;=10), 10, IF(OR(AND(Y74&gt;=10,AF74&gt;=5),AND(Y74&gt;=5,AF74&gt;=10)),6,0)),"no method")))))))</f>
        <v>7.5277265270954075E-2</v>
      </c>
      <c r="S74" s="25">
        <f>IF(Parameters!$D$24 = 1, MAX(Z74, AG74),
IF(Parameters!$D$25 = 1, AVERAGE(Z74,AG74),
IF(Parameters!$D$26 = 1, IFERROR(GEOMEAN(Z74, AG74), 0),
IF(Parameters!$D$27, IF(AND(Z74=10,AG74=10),10,0),
IF(Parameters!$D$28, IF(AND(Z74&gt;=7,AG74&gt;=7),10,0),
IF(Parameters!$D$29, IF(AND(Z74&gt;=7,AG74&gt;=7), 10, IF(OR(AND(Z74&gt;=7,AG74&gt;=5),AND(Z74&gt;=5,AG74&gt;=7)),6,0)),
IF(Parameters!$D$30, IF(AND(Z74&gt;=10,AG74&gt;=10), 10, IF(OR(AND(Z74&gt;=10,AG74&gt;=5),AND(Z74&gt;=5,AG74&gt;=10)),6,0)),"no method")))))))</f>
        <v>0</v>
      </c>
      <c r="T74" s="25">
        <f>IF(Parameters!$D$24 = 1, MAX(AA74, AH74),
IF(Parameters!$D$25 = 1, AVERAGE(AA74,AH74),
IF(Parameters!$D$26 = 1, IFERROR(GEOMEAN(AA74, AH74), 0),
IF(Parameters!$D$27, IF(AND(AA74=10,AH74=10),10,0),
IF(Parameters!$D$28, IF(AND(AA74&gt;=7,AH74&gt;=7),10,0),
IF(Parameters!$D$29, IF(AND(AA74&gt;=7,AH74&gt;=7), 10, IF(OR(AND(AA74&gt;=7,AH74&gt;=5),AND(AA74&gt;=5,AH74&gt;=7)),6,0)),
IF(Parameters!$D$30, IF(AND(AA74&gt;=10,AH74&gt;=10), 10, IF(OR(AND(AA74&gt;=10,AH74&gt;=5),AND(AA74&gt;=5,AH74&gt;=10)),6,0)),"no method")))))))</f>
        <v>0</v>
      </c>
      <c r="U74" s="25">
        <f>IF(Parameters!$D$24 = 1, MAX(AB74, AI74),
IF(Parameters!$D$25 = 1, AVERAGE(AB74,AI74),
IF(Parameters!$D$26 = 1, IFERROR(GEOMEAN(AB74, AI74), 0),
IF(Parameters!$D$27, IF(AND(AB74=10,AI74=10),10,0),
IF(Parameters!$D$28, IF(AND(AB74&gt;=7,AI74&gt;=7),10,0),
IF(Parameters!$D$29, IF(AND(AB74&gt;=7,AI74&gt;=7), 10, IF(OR(AND(AB74&gt;=7,AI74&gt;=5),AND(AB74&gt;=5,AI74&gt;=7)),6,0)),
IF(Parameters!$D$30, IF(AND(AB74&gt;=10,AI74&gt;=10), 10, IF(OR(AND(AB74&gt;=10,AI74&gt;=5),AND(AB74&gt;=5,AI74&gt;=10)),6,0)),"no method")))))))</f>
        <v>0</v>
      </c>
      <c r="V74" s="25">
        <f>IF(Parameters!$D$24 = 1, MAX(AC74, AJ74),
IF(Parameters!$D$25 = 1, AVERAGE(AC74,AJ74),
IF(Parameters!$D$26 = 1, IFERROR(GEOMEAN(AC74, AJ74), 0),
IF(Parameters!$D$27, IF(AND(AC74=10,AJ74=10),10,0),
IF(Parameters!$D$28, IF(AND(AC74&gt;=7,AJ74&gt;=7),10,0),
IF(Parameters!$D$29, IF(AND(AC74&gt;=7,AJ74&gt;=7), 10, IF(OR(AND(AC74&gt;=7,AJ74&gt;=5),AND(AC74&gt;=5,AJ74&gt;=7)),6,0)),
IF(Parameters!$D$30, IF(AND(AC74&gt;=10,AJ74&gt;=10), 10, IF(OR(AND(AC74&gt;=10,AJ74&gt;=5),AND(AC74&gt;=5,AJ74&gt;=10)),6,0)),"no method")))))))</f>
        <v>3.4156502553198709</v>
      </c>
      <c r="W74" s="25">
        <f>IF(Parameters!$D$24 = 1, MAX(AD74, AK74),
IF(Parameters!$D$25 = 1, AVERAGE(AD74,AK74),
IF(Parameters!$D$26 = 1, IFERROR(GEOMEAN(AD74, AK74), 0),
IF(Parameters!$D$27, IF(AND(AD74=10,AK74=10),10,0),
IF(Parameters!$D$28, IF(AND(AD74&gt;=7,AK74&gt;=7),10,0),
IF(Parameters!$D$29, IF(AND(AD74&gt;=7,AK74&gt;=7), 10, IF(OR(AND(AD74&gt;=7,AK74&gt;=5),AND(AD74&gt;=5,AK74&gt;=7)),6,0)),
IF(Parameters!$D$30, IF(AND(AD74&gt;=10,AK74&gt;=10), 10, IF(OR(AND(AD74&gt;=10,AK74&gt;=5),AND(AD74&gt;=5,AK74&gt;=10)),6,0)),"no method")))))))</f>
        <v>0</v>
      </c>
      <c r="X74" s="51"/>
      <c r="Y74" s="25">
        <f>IFERROR(Health!F74,NA())</f>
        <v>8.5</v>
      </c>
      <c r="Z74" s="25" t="e">
        <f>IFERROR(Food!F74,NA())</f>
        <v>#N/A</v>
      </c>
      <c r="AA74" s="26" t="e">
        <f>IFERROR(Macro!F74,NA())</f>
        <v>#N/A</v>
      </c>
      <c r="AB74" s="25">
        <f>IFERROR(Socioeconomic!F74,NA())</f>
        <v>3.1428571428571401</v>
      </c>
      <c r="AC74" s="25">
        <f>IFERROR('Natural Hazard'!F74,NA())</f>
        <v>1.1666666666666701</v>
      </c>
      <c r="AD74" s="25">
        <f>IFERROR(Conflict!F74,NA())</f>
        <v>0</v>
      </c>
      <c r="AE74" s="51"/>
      <c r="AF74" s="25">
        <f>IFERROR(Health!G74,NA())</f>
        <v>6.6666666666748099E-4</v>
      </c>
      <c r="AG74" s="25" t="e">
        <f>IFERROR(Food!G74,NA())</f>
        <v>#N/A</v>
      </c>
      <c r="AH74" s="25" t="e">
        <f>IFERROR(Macro!G74,NA())</f>
        <v>#N/A</v>
      </c>
      <c r="AI74" s="25" t="e">
        <f>IFERROR(Socioeconomic!G74,NA())</f>
        <v>#N/A</v>
      </c>
      <c r="AJ74" s="25">
        <f>IFERROR('Natural Hazard'!G74,NA())</f>
        <v>10</v>
      </c>
      <c r="AK74" s="25">
        <f>IFERROR(Conflict!G74,NA())</f>
        <v>0</v>
      </c>
      <c r="AL74" s="50"/>
      <c r="AM74" s="27">
        <f>'Data Reliability'!H74</f>
        <v>0.2</v>
      </c>
      <c r="AN74" s="27">
        <f>'Data Reliability'!I74</f>
        <v>0.6</v>
      </c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1:53" x14ac:dyDescent="0.2">
      <c r="A75" s="63">
        <v>70</v>
      </c>
      <c r="B75" s="20" t="s">
        <v>145</v>
      </c>
      <c r="C75" s="20" t="s">
        <v>146</v>
      </c>
      <c r="D75" s="20" t="s">
        <v>555</v>
      </c>
      <c r="E75" s="20" t="s">
        <v>550</v>
      </c>
      <c r="F75" s="50"/>
      <c r="G75" s="22" cm="1">
        <f t="array" ref="G75">IF(Parameters!$D$34, SUM(IF(ISNUMBER(R75:W75),(IF(R75:W75&gt;=Parameters!$D$40,1,"")),""))+0.5*(SUM(IF(ISNUMBER(R75:W75),(IF(R75:W75&gt;=Parameters!$D$41,1,"")),""))-SUM(IF(ISNUMBER(R75:W75),(IF(R75:W75&gt;=Parameters!$D$40,1,"")),""))),0) +
   IF(Parameters!$D$35,SUM(IF(ISNUMBER(R75:W75),(IF(R75:W75&gt;=Parameters!$D$44,1,"")),"")),0) +
   IF(Parameters!$D$36,AVERAGE(IF(ISNUMBER(R75:W75),R75:W75)),0) +
   IF(Parameters!$D$37,IF(OR(IF(ISNUMBER(R75:W75),R75:W75)=0),0,GEOMEAN(IF(ISNUMBER(R75:W75),R75:W75))),0)</f>
        <v>3</v>
      </c>
      <c r="H75" s="23">
        <f t="shared" si="4"/>
        <v>3</v>
      </c>
      <c r="I75" s="241" t="str" cm="1">
        <f t="array" ref="I75">_xlfn.IFS('Data Reliability'!D75 &gt;= 0.666, "!!", AND('Data Reliability'!D75 &lt; 0.666,  'Data Reliability'!D75  &gt;= 0.333), "!", 'Data Reliability'!D75 &lt; 0.333, "")</f>
        <v/>
      </c>
      <c r="J75" s="22" cm="1">
        <f t="array" ref="J75">IF(Parameters!$D$34, SUM(IF(ISNUMBER(Y75:AD75),(IF(Y75:AD75&gt;=Parameters!$D$44,1,"")),""))+0.5*(SUM(IF(ISNUMBER(Y75:AD75),(IF(Y75:AD75&gt;=Parameters!$D$45,1,"")),""))-SUM(IF(ISNUMBER(Y75:AD75),(IF(Y75:AD75&gt;=Parameters!$D$44,1,"")),""))),0) +
   IF(Parameters!$D$35,SUM(IF(ISNUMBER(Y75:AD75),(IF(Y75:AD75&gt;=Parameters!$D$44,1,"")),"")),0) +
   IF(Parameters!$D$36,AVERAGE(IF(ISNUMBER(Y75:AD75),Y75:AD75)),0) +
   IF(Parameters!$D$37,IF(OR(IF(ISNUMBER(Y75:AD75),Y75:AD75)=0),0,GEOMEAN(IF(ISNUMBER(Y75:AD75),Y75:AD75))),0)</f>
        <v>2</v>
      </c>
      <c r="K75" s="23">
        <f t="shared" si="5"/>
        <v>2</v>
      </c>
      <c r="L75" s="241" t="str" cm="1">
        <f t="array" ref="L75">_xlfn.IFS('Data Reliability'!H75 &gt;= 0.666, "!!", AND('Data Reliability'!H75 &lt; 0.666,  'Data Reliability'!H75  &gt;= 0.333), "!", 'Data Reliability'!H75 &lt; 0.333, "")</f>
        <v/>
      </c>
      <c r="M75" s="21" cm="1">
        <f t="array" ref="M75">IF(Parameters!$D$34, SUM(IF(ISNUMBER(AF75:AK75),(IF(AF75:AK75&gt;=Parameters!$D$44,1,"")),""))+0.5*(SUM(IF(ISNUMBER(AF75:AK75),(IF(AF75:AK75&gt;=Parameters!$D$45,1,"")),""))-SUM(IF(ISNUMBER(AF75:AK75),(IF(AF75:AK75&gt;=Parameters!$D$44,1,"")),""))),0) +
   IF(Parameters!$D$35,SUM(IF(ISNUMBER(AF75:AK75),(IF(AF75:AK75&gt;=Parameters!$D$44,1,"")),"")),0) +
   IF(Parameters!$D$36,AVERAGE(IF(ISNUMBER(AF75:AK75),AF75:AK75)),0) +
   IF(Parameters!$D$37,IF(OR(IF(ISNUMBER(AF75:AK75),AF75:AK75)=0),0,GEOMEAN(IF(ISNUMBER(AF75:AK75),AF75:AK75))),0)</f>
        <v>1</v>
      </c>
      <c r="N75" s="23">
        <f t="shared" si="6"/>
        <v>1</v>
      </c>
      <c r="O75" s="241" t="str" cm="1">
        <f t="array" ref="O75">_xlfn.IFS('Data Reliability'!I75&gt;= 0.666, "!!", AND('Data Reliability'!I75 &lt; 0.666,  'Data Reliability'!I75 &gt;= 0.333), "!", 'Data Reliability'!I75 &lt; 0.333, "")</f>
        <v/>
      </c>
      <c r="P75" s="24"/>
      <c r="Q75" s="50"/>
      <c r="R75" s="25">
        <f>IF(Parameters!$D$24 = 1, MAX(Y75, AF75),
IF(Parameters!$D$25 = 1, AVERAGE(Y75,AF75),
IF(Parameters!$D$26 = 1, IFERROR(GEOMEAN(Y75, AF75), 0),
IF(Parameters!$D$27, IF(AND(Y75=10,AF75=10),10,0),
IF(Parameters!$D$28, IF(AND(Y75&gt;=7,AF75&gt;=7),10,0),
IF(Parameters!$D$29, IF(AND(Y75&gt;=7,AF75&gt;=7), 10, IF(OR(AND(Y75&gt;=7,AF75&gt;=5),AND(Y75&gt;=5,AF75&gt;=7)),6,0)),
IF(Parameters!$D$30, IF(AND(Y75&gt;=10,AF75&gt;=10), 10, IF(OR(AND(Y75&gt;=10,AF75&gt;=5),AND(Y75&gt;=5,AF75&gt;=10)),6,0)),"no method")))))))</f>
        <v>6.7308248951048801</v>
      </c>
      <c r="S75" s="25">
        <f>IF(Parameters!$D$24 = 1, MAX(Z75, AG75),
IF(Parameters!$D$25 = 1, AVERAGE(Z75,AG75),
IF(Parameters!$D$26 = 1, IFERROR(GEOMEAN(Z75, AG75), 0),
IF(Parameters!$D$27, IF(AND(Z75=10,AG75=10),10,0),
IF(Parameters!$D$28, IF(AND(Z75&gt;=7,AG75&gt;=7),10,0),
IF(Parameters!$D$29, IF(AND(Z75&gt;=7,AG75&gt;=7), 10, IF(OR(AND(Z75&gt;=7,AG75&gt;=5),AND(Z75&gt;=5,AG75&gt;=7)),6,0)),
IF(Parameters!$D$30, IF(AND(Z75&gt;=10,AG75&gt;=10), 10, IF(OR(AND(Z75&gt;=10,AG75&gt;=5),AND(Z75&gt;=5,AG75&gt;=10)),6,0)),"no method")))))))</f>
        <v>8.066707527543576</v>
      </c>
      <c r="T75" s="25">
        <f>IF(Parameters!$D$24 = 1, MAX(AA75, AH75),
IF(Parameters!$D$25 = 1, AVERAGE(AA75,AH75),
IF(Parameters!$D$26 = 1, IFERROR(GEOMEAN(AA75, AH75), 0),
IF(Parameters!$D$27, IF(AND(AA75=10,AH75=10),10,0),
IF(Parameters!$D$28, IF(AND(AA75&gt;=7,AH75&gt;=7),10,0),
IF(Parameters!$D$29, IF(AND(AA75&gt;=7,AH75&gt;=7), 10, IF(OR(AND(AA75&gt;=7,AH75&gt;=5),AND(AA75&gt;=5,AH75&gt;=7)),6,0)),
IF(Parameters!$D$30, IF(AND(AA75&gt;=10,AH75&gt;=10), 10, IF(OR(AND(AA75&gt;=10,AH75&gt;=5),AND(AA75&gt;=5,AH75&gt;=10)),6,0)),"no method")))))))</f>
        <v>5.1132919994241339</v>
      </c>
      <c r="U75" s="25">
        <f>IF(Parameters!$D$24 = 1, MAX(AB75, AI75),
IF(Parameters!$D$25 = 1, AVERAGE(AB75,AI75),
IF(Parameters!$D$26 = 1, IFERROR(GEOMEAN(AB75, AI75), 0),
IF(Parameters!$D$27, IF(AND(AB75=10,AI75=10),10,0),
IF(Parameters!$D$28, IF(AND(AB75&gt;=7,AI75&gt;=7),10,0),
IF(Parameters!$D$29, IF(AND(AB75&gt;=7,AI75&gt;=7), 10, IF(OR(AND(AB75&gt;=7,AI75&gt;=5),AND(AB75&gt;=5,AI75&gt;=7)),6,0)),
IF(Parameters!$D$30, IF(AND(AB75&gt;=10,AI75&gt;=10), 10, IF(OR(AND(AB75&gt;=10,AI75&gt;=5),AND(AB75&gt;=5,AI75&gt;=10)),6,0)),"no method")))))))</f>
        <v>7.0185092038188017</v>
      </c>
      <c r="V75" s="25">
        <f>IF(Parameters!$D$24 = 1, MAX(AC75, AJ75),
IF(Parameters!$D$25 = 1, AVERAGE(AC75,AJ75),
IF(Parameters!$D$26 = 1, IFERROR(GEOMEAN(AC75, AJ75), 0),
IF(Parameters!$D$27, IF(AND(AC75=10,AJ75=10),10,0),
IF(Parameters!$D$28, IF(AND(AC75&gt;=7,AJ75&gt;=7),10,0),
IF(Parameters!$D$29, IF(AND(AC75&gt;=7,AJ75&gt;=7), 10, IF(OR(AND(AC75&gt;=7,AJ75&gt;=5),AND(AC75&gt;=5,AJ75&gt;=7)),6,0)),
IF(Parameters!$D$30, IF(AND(AC75&gt;=10,AJ75&gt;=10), 10, IF(OR(AND(AC75&gt;=10,AJ75&gt;=5),AND(AC75&gt;=5,AJ75&gt;=10)),6,0)),"no method")))))))</f>
        <v>0</v>
      </c>
      <c r="W75" s="25">
        <f>IF(Parameters!$D$24 = 1, MAX(AD75, AK75),
IF(Parameters!$D$25 = 1, AVERAGE(AD75,AK75),
IF(Parameters!$D$26 = 1, IFERROR(GEOMEAN(AD75, AK75), 0),
IF(Parameters!$D$27, IF(AND(AD75=10,AK75=10),10,0),
IF(Parameters!$D$28, IF(AND(AD75&gt;=7,AK75&gt;=7),10,0),
IF(Parameters!$D$29, IF(AND(AD75&gt;=7,AK75&gt;=7), 10, IF(OR(AND(AD75&gt;=7,AK75&gt;=5),AND(AD75&gt;=5,AK75&gt;=7)),6,0)),
IF(Parameters!$D$30, IF(AND(AD75&gt;=10,AK75&gt;=10), 10, IF(OR(AND(AD75&gt;=10,AK75&gt;=5),AND(AD75&gt;=5,AK75&gt;=10)),6,0)),"no method")))))))</f>
        <v>0</v>
      </c>
      <c r="X75" s="51"/>
      <c r="Y75" s="25">
        <f>IFERROR(Health!F75,NA())</f>
        <v>7.46</v>
      </c>
      <c r="Z75" s="25">
        <f>IFERROR(Food!F75,NA())</f>
        <v>6.5071770334928196</v>
      </c>
      <c r="AA75" s="26">
        <f>IFERROR(Macro!F75,NA())</f>
        <v>7.1900826446280997</v>
      </c>
      <c r="AB75" s="25">
        <f>IFERROR(Socioeconomic!F75,NA())</f>
        <v>7.7142857142857197</v>
      </c>
      <c r="AC75" s="25">
        <f>IFERROR('Natural Hazard'!F75,NA())</f>
        <v>9.5</v>
      </c>
      <c r="AD75" s="25">
        <f>IFERROR(Conflict!F75,NA())</f>
        <v>0</v>
      </c>
      <c r="AE75" s="51"/>
      <c r="AF75" s="25">
        <f>IFERROR(Health!G75,NA())</f>
        <v>6.0729227571801099</v>
      </c>
      <c r="AG75" s="25">
        <f>IFERROR(Food!G75,NA())</f>
        <v>10</v>
      </c>
      <c r="AH75" s="25">
        <f>IFERROR(Macro!G75,NA())</f>
        <v>3.63636363636363</v>
      </c>
      <c r="AI75" s="25">
        <f>IFERROR(Socioeconomic!G75,NA())</f>
        <v>6.3854870390486003</v>
      </c>
      <c r="AJ75" s="25">
        <f>IFERROR('Natural Hazard'!G75,NA())</f>
        <v>0</v>
      </c>
      <c r="AK75" s="25">
        <f>IFERROR(Conflict!G75,NA())</f>
        <v>0</v>
      </c>
      <c r="AL75" s="50"/>
      <c r="AM75" s="27">
        <f>'Data Reliability'!H75</f>
        <v>0</v>
      </c>
      <c r="AN75" s="27">
        <f>'Data Reliability'!I75</f>
        <v>0.1</v>
      </c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1:53" x14ac:dyDescent="0.2">
      <c r="A76" s="63">
        <v>71</v>
      </c>
      <c r="B76" s="20" t="s">
        <v>147</v>
      </c>
      <c r="C76" s="20" t="s">
        <v>148</v>
      </c>
      <c r="D76" s="20" t="s">
        <v>555</v>
      </c>
      <c r="E76" s="20" t="s">
        <v>549</v>
      </c>
      <c r="F76" s="50"/>
      <c r="G76" s="22" cm="1">
        <f t="array" ref="G76">IF(Parameters!$D$34, SUM(IF(ISNUMBER(R76:W76),(IF(R76:W76&gt;=Parameters!$D$40,1,"")),""))+0.5*(SUM(IF(ISNUMBER(R76:W76),(IF(R76:W76&gt;=Parameters!$D$41,1,"")),""))-SUM(IF(ISNUMBER(R76:W76),(IF(R76:W76&gt;=Parameters!$D$40,1,"")),""))),0) +
   IF(Parameters!$D$35,SUM(IF(ISNUMBER(R76:W76),(IF(R76:W76&gt;=Parameters!$D$44,1,"")),"")),0) +
   IF(Parameters!$D$36,AVERAGE(IF(ISNUMBER(R76:W76),R76:W76)),0) +
   IF(Parameters!$D$37,IF(OR(IF(ISNUMBER(R76:W76),R76:W76)=0),0,GEOMEAN(IF(ISNUMBER(R76:W76),R76:W76))),0)</f>
        <v>1</v>
      </c>
      <c r="H76" s="23">
        <f t="shared" si="4"/>
        <v>1</v>
      </c>
      <c r="I76" s="241" t="str" cm="1">
        <f t="array" ref="I76">_xlfn.IFS('Data Reliability'!D76 &gt;= 0.666, "!!", AND('Data Reliability'!D76 &lt; 0.666,  'Data Reliability'!D76  &gt;= 0.333), "!", 'Data Reliability'!D76 &lt; 0.333, "")</f>
        <v/>
      </c>
      <c r="J76" s="22" cm="1">
        <f t="array" ref="J76">IF(Parameters!$D$34, SUM(IF(ISNUMBER(Y76:AD76),(IF(Y76:AD76&gt;=Parameters!$D$44,1,"")),""))+0.5*(SUM(IF(ISNUMBER(Y76:AD76),(IF(Y76:AD76&gt;=Parameters!$D$45,1,"")),""))-SUM(IF(ISNUMBER(Y76:AD76),(IF(Y76:AD76&gt;=Parameters!$D$44,1,"")),""))),0) +
   IF(Parameters!$D$35,SUM(IF(ISNUMBER(Y76:AD76),(IF(Y76:AD76&gt;=Parameters!$D$44,1,"")),"")),0) +
   IF(Parameters!$D$36,AVERAGE(IF(ISNUMBER(Y76:AD76),Y76:AD76)),0) +
   IF(Parameters!$D$37,IF(OR(IF(ISNUMBER(Y76:AD76),Y76:AD76)=0),0,GEOMEAN(IF(ISNUMBER(Y76:AD76),Y76:AD76))),0)</f>
        <v>0.5</v>
      </c>
      <c r="K76" s="23">
        <f t="shared" si="5"/>
        <v>0.5</v>
      </c>
      <c r="L76" s="241" t="str" cm="1">
        <f t="array" ref="L76">_xlfn.IFS('Data Reliability'!H76 &gt;= 0.666, "!!", AND('Data Reliability'!H76 &lt; 0.666,  'Data Reliability'!H76  &gt;= 0.333), "!", 'Data Reliability'!H76 &lt; 0.333, "")</f>
        <v/>
      </c>
      <c r="M76" s="21" cm="1">
        <f t="array" ref="M76">IF(Parameters!$D$34, SUM(IF(ISNUMBER(AF76:AK76),(IF(AF76:AK76&gt;=Parameters!$D$44,1,"")),""))+0.5*(SUM(IF(ISNUMBER(AF76:AK76),(IF(AF76:AK76&gt;=Parameters!$D$45,1,"")),""))-SUM(IF(ISNUMBER(AF76:AK76),(IF(AF76:AK76&gt;=Parameters!$D$44,1,"")),""))),0) +
   IF(Parameters!$D$35,SUM(IF(ISNUMBER(AF76:AK76),(IF(AF76:AK76&gt;=Parameters!$D$44,1,"")),"")),0) +
   IF(Parameters!$D$36,AVERAGE(IF(ISNUMBER(AF76:AK76),AF76:AK76)),0) +
   IF(Parameters!$D$37,IF(OR(IF(ISNUMBER(AF76:AK76),AF76:AK76)=0),0,GEOMEAN(IF(ISNUMBER(AF76:AK76),AF76:AK76))),0)</f>
        <v>1</v>
      </c>
      <c r="N76" s="23">
        <f t="shared" si="6"/>
        <v>1</v>
      </c>
      <c r="O76" s="241" t="str" cm="1">
        <f t="array" ref="O76">_xlfn.IFS('Data Reliability'!I76&gt;= 0.666, "!!", AND('Data Reliability'!I76 &lt; 0.666,  'Data Reliability'!I76 &gt;= 0.333), "!", 'Data Reliability'!I76 &lt; 0.333, "")</f>
        <v>!</v>
      </c>
      <c r="P76" s="24"/>
      <c r="Q76" s="50"/>
      <c r="R76" s="25">
        <f>IF(Parameters!$D$24 = 1, MAX(Y76, AF76),
IF(Parameters!$D$25 = 1, AVERAGE(Y76,AF76),
IF(Parameters!$D$26 = 1, IFERROR(GEOMEAN(Y76, AF76), 0),
IF(Parameters!$D$27, IF(AND(Y76=10,AF76=10),10,0),
IF(Parameters!$D$28, IF(AND(Y76&gt;=7,AF76&gt;=7),10,0),
IF(Parameters!$D$29, IF(AND(Y76&gt;=7,AF76&gt;=7), 10, IF(OR(AND(Y76&gt;=7,AF76&gt;=5),AND(Y76&gt;=5,AF76&gt;=7)),6,0)),
IF(Parameters!$D$30, IF(AND(Y76&gt;=10,AF76&gt;=10), 10, IF(OR(AND(Y76&gt;=10,AF76&gt;=5),AND(Y76&gt;=5,AF76&gt;=10)),6,0)),"no method")))))))</f>
        <v>6.042021847031009</v>
      </c>
      <c r="S76" s="25">
        <f>IF(Parameters!$D$24 = 1, MAX(Z76, AG76),
IF(Parameters!$D$25 = 1, AVERAGE(Z76,AG76),
IF(Parameters!$D$26 = 1, IFERROR(GEOMEAN(Z76, AG76), 0),
IF(Parameters!$D$27, IF(AND(Z76=10,AG76=10),10,0),
IF(Parameters!$D$28, IF(AND(Z76&gt;=7,AG76&gt;=7),10,0),
IF(Parameters!$D$29, IF(AND(Z76&gt;=7,AG76&gt;=7), 10, IF(OR(AND(Z76&gt;=7,AG76&gt;=5),AND(Z76&gt;=5,AG76&gt;=7)),6,0)),
IF(Parameters!$D$30, IF(AND(Z76&gt;=10,AG76&gt;=10), 10, IF(OR(AND(Z76&gt;=10,AG76&gt;=5),AND(Z76&gt;=5,AG76&gt;=10)),6,0)),"no method")))))))</f>
        <v>0</v>
      </c>
      <c r="T76" s="25">
        <f>IF(Parameters!$D$24 = 1, MAX(AA76, AH76),
IF(Parameters!$D$25 = 1, AVERAGE(AA76,AH76),
IF(Parameters!$D$26 = 1, IFERROR(GEOMEAN(AA76, AH76), 0),
IF(Parameters!$D$27, IF(AND(AA76=10,AH76=10),10,0),
IF(Parameters!$D$28, IF(AND(AA76&gt;=7,AH76&gt;=7),10,0),
IF(Parameters!$D$29, IF(AND(AA76&gt;=7,AH76&gt;=7), 10, IF(OR(AND(AA76&gt;=7,AH76&gt;=5),AND(AA76&gt;=5,AH76&gt;=7)),6,0)),
IF(Parameters!$D$30, IF(AND(AA76&gt;=10,AH76&gt;=10), 10, IF(OR(AND(AA76&gt;=10,AH76&gt;=5),AND(AA76&gt;=5,AH76&gt;=10)),6,0)),"no method")))))))</f>
        <v>4.919716080328655</v>
      </c>
      <c r="U76" s="25">
        <f>IF(Parameters!$D$24 = 1, MAX(AB76, AI76),
IF(Parameters!$D$25 = 1, AVERAGE(AB76,AI76),
IF(Parameters!$D$26 = 1, IFERROR(GEOMEAN(AB76, AI76), 0),
IF(Parameters!$D$27, IF(AND(AB76=10,AI76=10),10,0),
IF(Parameters!$D$28, IF(AND(AB76&gt;=7,AI76&gt;=7),10,0),
IF(Parameters!$D$29, IF(AND(AB76&gt;=7,AI76&gt;=7), 10, IF(OR(AND(AB76&gt;=7,AI76&gt;=5),AND(AB76&gt;=5,AI76&gt;=7)),6,0)),
IF(Parameters!$D$30, IF(AND(AB76&gt;=10,AI76&gt;=10), 10, IF(OR(AND(AB76&gt;=10,AI76&gt;=5),AND(AB76&gt;=5,AI76&gt;=10)),6,0)),"no method")))))))</f>
        <v>0</v>
      </c>
      <c r="V76" s="25">
        <f>IF(Parameters!$D$24 = 1, MAX(AC76, AJ76),
IF(Parameters!$D$25 = 1, AVERAGE(AC76,AJ76),
IF(Parameters!$D$26 = 1, IFERROR(GEOMEAN(AC76, AJ76), 0),
IF(Parameters!$D$27, IF(AND(AC76=10,AJ76=10),10,0),
IF(Parameters!$D$28, IF(AND(AC76&gt;=7,AJ76&gt;=7),10,0),
IF(Parameters!$D$29, IF(AND(AC76&gt;=7,AJ76&gt;=7), 10, IF(OR(AND(AC76&gt;=7,AJ76&gt;=5),AND(AC76&gt;=5,AJ76&gt;=7)),6,0)),
IF(Parameters!$D$30, IF(AND(AC76&gt;=10,AJ76&gt;=10), 10, IF(OR(AND(AC76&gt;=10,AJ76&gt;=5),AND(AC76&gt;=5,AJ76&gt;=10)),6,0)),"no method")))))))</f>
        <v>6.8313005106397346</v>
      </c>
      <c r="W76" s="25">
        <f>IF(Parameters!$D$24 = 1, MAX(AD76, AK76),
IF(Parameters!$D$25 = 1, AVERAGE(AD76,AK76),
IF(Parameters!$D$26 = 1, IFERROR(GEOMEAN(AD76, AK76), 0),
IF(Parameters!$D$27, IF(AND(AD76=10,AK76=10),10,0),
IF(Parameters!$D$28, IF(AND(AD76&gt;=7,AK76&gt;=7),10,0),
IF(Parameters!$D$29, IF(AND(AD76&gt;=7,AK76&gt;=7), 10, IF(OR(AND(AD76&gt;=7,AK76&gt;=5),AND(AD76&gt;=5,AK76&gt;=7)),6,0)),
IF(Parameters!$D$30, IF(AND(AD76&gt;=10,AK76&gt;=10), 10, IF(OR(AND(AD76&gt;=10,AK76&gt;=5),AND(AD76&gt;=5,AK76&gt;=10)),6,0)),"no method")))))))</f>
        <v>0</v>
      </c>
      <c r="X76" s="51"/>
      <c r="Y76" s="25">
        <f>IFERROR(Health!F76,NA())</f>
        <v>7.66</v>
      </c>
      <c r="Z76" s="25">
        <f>IFERROR(Food!F76,NA())</f>
        <v>4.6650717703349196</v>
      </c>
      <c r="AA76" s="26">
        <f>IFERROR(Macro!F76,NA())</f>
        <v>6.2644628099173501</v>
      </c>
      <c r="AB76" s="25">
        <f>IFERROR(Socioeconomic!F76,NA())</f>
        <v>6.28571428571429</v>
      </c>
      <c r="AC76" s="25">
        <f>IFERROR('Natural Hazard'!F76,NA())</f>
        <v>4.6666666666666696</v>
      </c>
      <c r="AD76" s="25">
        <f>IFERROR(Conflict!F76,NA())</f>
        <v>0</v>
      </c>
      <c r="AE76" s="51"/>
      <c r="AF76" s="25">
        <f>IFERROR(Health!G76,NA())</f>
        <v>4.7657999999999996</v>
      </c>
      <c r="AG76" s="25" t="e">
        <f>IFERROR(Food!G76,NA())</f>
        <v>#N/A</v>
      </c>
      <c r="AH76" s="25">
        <f>IFERROR(Macro!G76,NA())</f>
        <v>3.86363636363637</v>
      </c>
      <c r="AI76" s="25">
        <f>IFERROR(Socioeconomic!G76,NA())</f>
        <v>0</v>
      </c>
      <c r="AJ76" s="25">
        <f>IFERROR('Natural Hazard'!G76,NA())</f>
        <v>10</v>
      </c>
      <c r="AK76" s="25">
        <f>IFERROR(Conflict!G76,NA())</f>
        <v>0</v>
      </c>
      <c r="AL76" s="50"/>
      <c r="AM76" s="27">
        <f>'Data Reliability'!H76</f>
        <v>0</v>
      </c>
      <c r="AN76" s="27">
        <f>'Data Reliability'!I76</f>
        <v>0.4</v>
      </c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1:53" x14ac:dyDescent="0.2">
      <c r="A77" s="63">
        <v>72</v>
      </c>
      <c r="B77" s="20" t="s">
        <v>149</v>
      </c>
      <c r="C77" s="20" t="s">
        <v>150</v>
      </c>
      <c r="D77" s="20" t="s">
        <v>555</v>
      </c>
      <c r="E77" s="20" t="s">
        <v>549</v>
      </c>
      <c r="F77" s="50"/>
      <c r="G77" s="22" cm="1">
        <f t="array" ref="G77">IF(Parameters!$D$34, SUM(IF(ISNUMBER(R77:W77),(IF(R77:W77&gt;=Parameters!$D$40,1,"")),""))+0.5*(SUM(IF(ISNUMBER(R77:W77),(IF(R77:W77&gt;=Parameters!$D$41,1,"")),""))-SUM(IF(ISNUMBER(R77:W77),(IF(R77:W77&gt;=Parameters!$D$40,1,"")),""))),0) +
   IF(Parameters!$D$35,SUM(IF(ISNUMBER(R77:W77),(IF(R77:W77&gt;=Parameters!$D$44,1,"")),"")),0) +
   IF(Parameters!$D$36,AVERAGE(IF(ISNUMBER(R77:W77),R77:W77)),0) +
   IF(Parameters!$D$37,IF(OR(IF(ISNUMBER(R77:W77),R77:W77)=0),0,GEOMEAN(IF(ISNUMBER(R77:W77),R77:W77))),0)</f>
        <v>2.5</v>
      </c>
      <c r="H77" s="23">
        <f t="shared" si="4"/>
        <v>2.5</v>
      </c>
      <c r="I77" s="241" t="str" cm="1">
        <f t="array" ref="I77">_xlfn.IFS('Data Reliability'!D77 &gt;= 0.666, "!!", AND('Data Reliability'!D77 &lt; 0.666,  'Data Reliability'!D77  &gt;= 0.333), "!", 'Data Reliability'!D77 &lt; 0.333, "")</f>
        <v/>
      </c>
      <c r="J77" s="22" cm="1">
        <f t="array" ref="J77">IF(Parameters!$D$34, SUM(IF(ISNUMBER(Y77:AD77),(IF(Y77:AD77&gt;=Parameters!$D$44,1,"")),""))+0.5*(SUM(IF(ISNUMBER(Y77:AD77),(IF(Y77:AD77&gt;=Parameters!$D$45,1,"")),""))-SUM(IF(ISNUMBER(Y77:AD77),(IF(Y77:AD77&gt;=Parameters!$D$44,1,"")),""))),0) +
   IF(Parameters!$D$35,SUM(IF(ISNUMBER(Y77:AD77),(IF(Y77:AD77&gt;=Parameters!$D$44,1,"")),"")),0) +
   IF(Parameters!$D$36,AVERAGE(IF(ISNUMBER(Y77:AD77),Y77:AD77)),0) +
   IF(Parameters!$D$37,IF(OR(IF(ISNUMBER(Y77:AD77),Y77:AD77)=0),0,GEOMEAN(IF(ISNUMBER(Y77:AD77),Y77:AD77))),0)</f>
        <v>2</v>
      </c>
      <c r="K77" s="23">
        <f t="shared" si="5"/>
        <v>2</v>
      </c>
      <c r="L77" s="241" t="str" cm="1">
        <f t="array" ref="L77">_xlfn.IFS('Data Reliability'!H77 &gt;= 0.666, "!!", AND('Data Reliability'!H77 &lt; 0.666,  'Data Reliability'!H77  &gt;= 0.333), "!", 'Data Reliability'!H77 &lt; 0.333, "")</f>
        <v/>
      </c>
      <c r="M77" s="21" cm="1">
        <f t="array" ref="M77">IF(Parameters!$D$34, SUM(IF(ISNUMBER(AF77:AK77),(IF(AF77:AK77&gt;=Parameters!$D$44,1,"")),""))+0.5*(SUM(IF(ISNUMBER(AF77:AK77),(IF(AF77:AK77&gt;=Parameters!$D$45,1,"")),""))-SUM(IF(ISNUMBER(AF77:AK77),(IF(AF77:AK77&gt;=Parameters!$D$44,1,"")),""))),0) +
   IF(Parameters!$D$35,SUM(IF(ISNUMBER(AF77:AK77),(IF(AF77:AK77&gt;=Parameters!$D$44,1,"")),"")),0) +
   IF(Parameters!$D$36,AVERAGE(IF(ISNUMBER(AF77:AK77),AF77:AK77)),0) +
   IF(Parameters!$D$37,IF(OR(IF(ISNUMBER(AF77:AK77),AF77:AK77)=0),0,GEOMEAN(IF(ISNUMBER(AF77:AK77),AF77:AK77))),0)</f>
        <v>2</v>
      </c>
      <c r="N77" s="23">
        <f t="shared" si="6"/>
        <v>2</v>
      </c>
      <c r="O77" s="241" t="str" cm="1">
        <f t="array" ref="O77">_xlfn.IFS('Data Reliability'!I77&gt;= 0.666, "!!", AND('Data Reliability'!I77 &lt; 0.666,  'Data Reliability'!I77 &gt;= 0.333), "!", 'Data Reliability'!I77 &lt; 0.333, "")</f>
        <v/>
      </c>
      <c r="P77" s="24"/>
      <c r="Q77" s="50"/>
      <c r="R77" s="25">
        <f>IF(Parameters!$D$24 = 1, MAX(Y77, AF77),
IF(Parameters!$D$25 = 1, AVERAGE(Y77,AF77),
IF(Parameters!$D$26 = 1, IFERROR(GEOMEAN(Y77, AF77), 0),
IF(Parameters!$D$27, IF(AND(Y77=10,AF77=10),10,0),
IF(Parameters!$D$28, IF(AND(Y77&gt;=7,AF77&gt;=7),10,0),
IF(Parameters!$D$29, IF(AND(Y77&gt;=7,AF77&gt;=7), 10, IF(OR(AND(Y77&gt;=7,AF77&gt;=5),AND(Y77&gt;=5,AF77&gt;=7)),6,0)),
IF(Parameters!$D$30, IF(AND(Y77&gt;=10,AF77&gt;=10), 10, IF(OR(AND(Y77&gt;=10,AF77&gt;=5),AND(Y77&gt;=5,AF77&gt;=10)),6,0)),"no method")))))))</f>
        <v>7.3235027586553008</v>
      </c>
      <c r="S77" s="25">
        <f>IF(Parameters!$D$24 = 1, MAX(Z77, AG77),
IF(Parameters!$D$25 = 1, AVERAGE(Z77,AG77),
IF(Parameters!$D$26 = 1, IFERROR(GEOMEAN(Z77, AG77), 0),
IF(Parameters!$D$27, IF(AND(Z77=10,AG77=10),10,0),
IF(Parameters!$D$28, IF(AND(Z77&gt;=7,AG77&gt;=7),10,0),
IF(Parameters!$D$29, IF(AND(Z77&gt;=7,AG77&gt;=7), 10, IF(OR(AND(Z77&gt;=7,AG77&gt;=5),AND(Z77&gt;=5,AG77&gt;=7)),6,0)),
IF(Parameters!$D$30, IF(AND(Z77&gt;=10,AG77&gt;=10), 10, IF(OR(AND(Z77&gt;=10,AG77&gt;=5),AND(Z77&gt;=5,AG77&gt;=10)),6,0)),"no method")))))))</f>
        <v>7.84112578578591</v>
      </c>
      <c r="T77" s="25">
        <f>IF(Parameters!$D$24 = 1, MAX(AA77, AH77),
IF(Parameters!$D$25 = 1, AVERAGE(AA77,AH77),
IF(Parameters!$D$26 = 1, IFERROR(GEOMEAN(AA77, AH77), 0),
IF(Parameters!$D$27, IF(AND(AA77=10,AH77=10),10,0),
IF(Parameters!$D$28, IF(AND(AA77&gt;=7,AH77&gt;=7),10,0),
IF(Parameters!$D$29, IF(AND(AA77&gt;=7,AH77&gt;=7), 10, IF(OR(AND(AA77&gt;=7,AH77&gt;=5),AND(AA77&gt;=5,AH77&gt;=7)),6,0)),
IF(Parameters!$D$30, IF(AND(AA77&gt;=10,AH77&gt;=10), 10, IF(OR(AND(AA77&gt;=10,AH77&gt;=5),AND(AA77&gt;=5,AH77&gt;=10)),6,0)),"no method")))))))</f>
        <v>2.6233649338699552</v>
      </c>
      <c r="U77" s="25">
        <f>IF(Parameters!$D$24 = 1, MAX(AB77, AI77),
IF(Parameters!$D$25 = 1, AVERAGE(AB77,AI77),
IF(Parameters!$D$26 = 1, IFERROR(GEOMEAN(AB77, AI77), 0),
IF(Parameters!$D$27, IF(AND(AB77=10,AI77=10),10,0),
IF(Parameters!$D$28, IF(AND(AB77&gt;=7,AI77&gt;=7),10,0),
IF(Parameters!$D$29, IF(AND(AB77&gt;=7,AI77&gt;=7), 10, IF(OR(AND(AB77&gt;=7,AI77&gt;=5),AND(AB77&gt;=5,AI77&gt;=7)),6,0)),
IF(Parameters!$D$30, IF(AND(AB77&gt;=10,AI77&gt;=10), 10, IF(OR(AND(AB77&gt;=10,AI77&gt;=5),AND(AB77&gt;=5,AI77&gt;=10)),6,0)),"no method")))))))</f>
        <v>6.5982681710538928</v>
      </c>
      <c r="V77" s="25">
        <f>IF(Parameters!$D$24 = 1, MAX(AC77, AJ77),
IF(Parameters!$D$25 = 1, AVERAGE(AC77,AJ77),
IF(Parameters!$D$26 = 1, IFERROR(GEOMEAN(AC77, AJ77), 0),
IF(Parameters!$D$27, IF(AND(AC77=10,AJ77=10),10,0),
IF(Parameters!$D$28, IF(AND(AC77&gt;=7,AJ77&gt;=7),10,0),
IF(Parameters!$D$29, IF(AND(AC77&gt;=7,AJ77&gt;=7), 10, IF(OR(AND(AC77&gt;=7,AJ77&gt;=5),AND(AC77&gt;=5,AJ77&gt;=7)),6,0)),
IF(Parameters!$D$30, IF(AND(AC77&gt;=10,AJ77&gt;=10), 10, IF(OR(AND(AC77&gt;=10,AJ77&gt;=5),AND(AC77&gt;=5,AJ77&gt;=10)),6,0)),"no method")))))))</f>
        <v>0</v>
      </c>
      <c r="W77" s="25">
        <f>IF(Parameters!$D$24 = 1, MAX(AD77, AK77),
IF(Parameters!$D$25 = 1, AVERAGE(AD77,AK77),
IF(Parameters!$D$26 = 1, IFERROR(GEOMEAN(AD77, AK77), 0),
IF(Parameters!$D$27, IF(AND(AD77=10,AK77=10),10,0),
IF(Parameters!$D$28, IF(AND(AD77&gt;=7,AK77&gt;=7),10,0),
IF(Parameters!$D$29, IF(AND(AD77&gt;=7,AK77&gt;=7), 10, IF(OR(AND(AD77&gt;=7,AK77&gt;=5),AND(AD77&gt;=5,AK77&gt;=7)),6,0)),
IF(Parameters!$D$30, IF(AND(AD77&gt;=10,AK77&gt;=10), 10, IF(OR(AND(AD77&gt;=10,AK77&gt;=5),AND(AD77&gt;=5,AK77&gt;=10)),6,0)),"no method")))))))</f>
        <v>0</v>
      </c>
      <c r="X77" s="51"/>
      <c r="Y77" s="25">
        <f>IFERROR(Health!F77,NA())</f>
        <v>8.48</v>
      </c>
      <c r="Z77" s="25">
        <f>IFERROR(Food!F77,NA())</f>
        <v>6.14832535885167</v>
      </c>
      <c r="AA77" s="26">
        <f>IFERROR(Macro!F77,NA())</f>
        <v>7.5702479338842998</v>
      </c>
      <c r="AB77" s="25">
        <f>IFERROR(Socioeconomic!F77,NA())</f>
        <v>8.1428571428571406</v>
      </c>
      <c r="AC77" s="25">
        <f>IFERROR('Natural Hazard'!F77,NA())</f>
        <v>9.1666666666666696</v>
      </c>
      <c r="AD77" s="25">
        <f>IFERROR(Conflict!F77,NA())</f>
        <v>0</v>
      </c>
      <c r="AE77" s="51"/>
      <c r="AF77" s="25">
        <f>IFERROR(Health!G77,NA())</f>
        <v>6.32472790755092</v>
      </c>
      <c r="AG77" s="25">
        <f>IFERROR(Food!G77,NA())</f>
        <v>10</v>
      </c>
      <c r="AH77" s="25">
        <f>IFERROR(Macro!G77,NA())</f>
        <v>0.90909090909091705</v>
      </c>
      <c r="AI77" s="25">
        <f>IFERROR(Socioeconomic!G77,NA())</f>
        <v>5.3466666666666702</v>
      </c>
      <c r="AJ77" s="25">
        <f>IFERROR('Natural Hazard'!G77,NA())</f>
        <v>0</v>
      </c>
      <c r="AK77" s="25">
        <f>IFERROR(Conflict!G77,NA())</f>
        <v>10</v>
      </c>
      <c r="AL77" s="50"/>
      <c r="AM77" s="27">
        <f>'Data Reliability'!H77</f>
        <v>0</v>
      </c>
      <c r="AN77" s="27">
        <f>'Data Reliability'!I77</f>
        <v>0.3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</row>
    <row r="78" spans="1:53" x14ac:dyDescent="0.2">
      <c r="A78" s="63">
        <v>73</v>
      </c>
      <c r="B78" s="20" t="s">
        <v>151</v>
      </c>
      <c r="C78" s="20" t="s">
        <v>152</v>
      </c>
      <c r="D78" s="20" t="s">
        <v>553</v>
      </c>
      <c r="E78" s="20" t="s">
        <v>550</v>
      </c>
      <c r="F78" s="50"/>
      <c r="G78" s="22" cm="1">
        <f t="array" ref="G78">IF(Parameters!$D$34, SUM(IF(ISNUMBER(R78:W78),(IF(R78:W78&gt;=Parameters!$D$40,1,"")),""))+0.5*(SUM(IF(ISNUMBER(R78:W78),(IF(R78:W78&gt;=Parameters!$D$41,1,"")),""))-SUM(IF(ISNUMBER(R78:W78),(IF(R78:W78&gt;=Parameters!$D$40,1,"")),""))),0) +
   IF(Parameters!$D$35,SUM(IF(ISNUMBER(R78:W78),(IF(R78:W78&gt;=Parameters!$D$44,1,"")),"")),0) +
   IF(Parameters!$D$36,AVERAGE(IF(ISNUMBER(R78:W78),R78:W78)),0) +
   IF(Parameters!$D$37,IF(OR(IF(ISNUMBER(R78:W78),R78:W78)=0),0,GEOMEAN(IF(ISNUMBER(R78:W78),R78:W78))),0)</f>
        <v>1</v>
      </c>
      <c r="H78" s="23">
        <f t="shared" si="4"/>
        <v>1</v>
      </c>
      <c r="I78" s="241" t="str" cm="1">
        <f t="array" ref="I78">_xlfn.IFS('Data Reliability'!D78 &gt;= 0.666, "!!", AND('Data Reliability'!D78 &lt; 0.666,  'Data Reliability'!D78  &gt;= 0.333), "!", 'Data Reliability'!D78 &lt; 0.333, "")</f>
        <v/>
      </c>
      <c r="J78" s="22" cm="1">
        <f t="array" ref="J78">IF(Parameters!$D$34, SUM(IF(ISNUMBER(Y78:AD78),(IF(Y78:AD78&gt;=Parameters!$D$44,1,"")),""))+0.5*(SUM(IF(ISNUMBER(Y78:AD78),(IF(Y78:AD78&gt;=Parameters!$D$45,1,"")),""))-SUM(IF(ISNUMBER(Y78:AD78),(IF(Y78:AD78&gt;=Parameters!$D$44,1,"")),""))),0) +
   IF(Parameters!$D$35,SUM(IF(ISNUMBER(Y78:AD78),(IF(Y78:AD78&gt;=Parameters!$D$44,1,"")),"")),0) +
   IF(Parameters!$D$36,AVERAGE(IF(ISNUMBER(Y78:AD78),Y78:AD78)),0) +
   IF(Parameters!$D$37,IF(OR(IF(ISNUMBER(Y78:AD78),Y78:AD78)=0),0,GEOMEAN(IF(ISNUMBER(Y78:AD78),Y78:AD78))),0)</f>
        <v>0</v>
      </c>
      <c r="K78" s="23">
        <f t="shared" si="5"/>
        <v>0</v>
      </c>
      <c r="L78" s="241" t="str" cm="1">
        <f t="array" ref="L78">_xlfn.IFS('Data Reliability'!H78 &gt;= 0.666, "!!", AND('Data Reliability'!H78 &lt; 0.666,  'Data Reliability'!H78  &gt;= 0.333), "!", 'Data Reliability'!H78 &lt; 0.333, "")</f>
        <v/>
      </c>
      <c r="M78" s="21" cm="1">
        <f t="array" ref="M78">IF(Parameters!$D$34, SUM(IF(ISNUMBER(AF78:AK78),(IF(AF78:AK78&gt;=Parameters!$D$44,1,"")),""))+0.5*(SUM(IF(ISNUMBER(AF78:AK78),(IF(AF78:AK78&gt;=Parameters!$D$45,1,"")),""))-SUM(IF(ISNUMBER(AF78:AK78),(IF(AF78:AK78&gt;=Parameters!$D$44,1,"")),""))),0) +
   IF(Parameters!$D$35,SUM(IF(ISNUMBER(AF78:AK78),(IF(AF78:AK78&gt;=Parameters!$D$44,1,"")),"")),0) +
   IF(Parameters!$D$36,AVERAGE(IF(ISNUMBER(AF78:AK78),AF78:AK78)),0) +
   IF(Parameters!$D$37,IF(OR(IF(ISNUMBER(AF78:AK78),AF78:AK78)=0),0,GEOMEAN(IF(ISNUMBER(AF78:AK78),AF78:AK78))),0)</f>
        <v>2.5</v>
      </c>
      <c r="N78" s="23">
        <f t="shared" si="6"/>
        <v>2.5</v>
      </c>
      <c r="O78" s="241" t="str" cm="1">
        <f t="array" ref="O78">_xlfn.IFS('Data Reliability'!I78&gt;= 0.666, "!!", AND('Data Reliability'!I78 &lt; 0.666,  'Data Reliability'!I78 &gt;= 0.333), "!", 'Data Reliability'!I78 &lt; 0.333, "")</f>
        <v>!</v>
      </c>
      <c r="P78" s="24"/>
      <c r="Q78" s="50"/>
      <c r="R78" s="25">
        <f>IF(Parameters!$D$24 = 1, MAX(Y78, AF78),
IF(Parameters!$D$25 = 1, AVERAGE(Y78,AF78),
IF(Parameters!$D$26 = 1, IFERROR(GEOMEAN(Y78, AF78), 0),
IF(Parameters!$D$27, IF(AND(Y78=10,AF78=10),10,0),
IF(Parameters!$D$28, IF(AND(Y78&gt;=7,AF78&gt;=7),10,0),
IF(Parameters!$D$29, IF(AND(Y78&gt;=7,AF78&gt;=7), 10, IF(OR(AND(Y78&gt;=7,AF78&gt;=5),AND(Y78&gt;=5,AF78&gt;=7)),6,0)),
IF(Parameters!$D$30, IF(AND(Y78&gt;=10,AF78&gt;=10), 10, IF(OR(AND(Y78&gt;=10,AF78&gt;=5),AND(Y78&gt;=5,AF78&gt;=10)),6,0)),"no method")))))))</f>
        <v>6.1237243569579451</v>
      </c>
      <c r="S78" s="25">
        <f>IF(Parameters!$D$24 = 1, MAX(Z78, AG78),
IF(Parameters!$D$25 = 1, AVERAGE(Z78,AG78),
IF(Parameters!$D$26 = 1, IFERROR(GEOMEAN(Z78, AG78), 0),
IF(Parameters!$D$27, IF(AND(Z78=10,AG78=10),10,0),
IF(Parameters!$D$28, IF(AND(Z78&gt;=7,AG78&gt;=7),10,0),
IF(Parameters!$D$29, IF(AND(Z78&gt;=7,AG78&gt;=7), 10, IF(OR(AND(Z78&gt;=7,AG78&gt;=5),AND(Z78&gt;=5,AG78&gt;=7)),6,0)),
IF(Parameters!$D$30, IF(AND(Z78&gt;=10,AG78&gt;=10), 10, IF(OR(AND(Z78&gt;=10,AG78&gt;=5),AND(Z78&gt;=5,AG78&gt;=10)),6,0)),"no method")))))))</f>
        <v>0</v>
      </c>
      <c r="T78" s="25">
        <f>IF(Parameters!$D$24 = 1, MAX(AA78, AH78),
IF(Parameters!$D$25 = 1, AVERAGE(AA78,AH78),
IF(Parameters!$D$26 = 1, IFERROR(GEOMEAN(AA78, AH78), 0),
IF(Parameters!$D$27, IF(AND(AA78=10,AH78=10),10,0),
IF(Parameters!$D$28, IF(AND(AA78&gt;=7,AH78&gt;=7),10,0),
IF(Parameters!$D$29, IF(AND(AA78&gt;=7,AH78&gt;=7), 10, IF(OR(AND(AA78&gt;=7,AH78&gt;=5),AND(AA78&gt;=5,AH78&gt;=7)),6,0)),
IF(Parameters!$D$30, IF(AND(AA78&gt;=10,AH78&gt;=10), 10, IF(OR(AND(AA78&gt;=10,AH78&gt;=5),AND(AA78&gt;=5,AH78&gt;=10)),6,0)),"no method")))))))</f>
        <v>6.0033799645906694</v>
      </c>
      <c r="U78" s="25">
        <f>IF(Parameters!$D$24 = 1, MAX(AB78, AI78),
IF(Parameters!$D$25 = 1, AVERAGE(AB78,AI78),
IF(Parameters!$D$26 = 1, IFERROR(GEOMEAN(AB78, AI78), 0),
IF(Parameters!$D$27, IF(AND(AB78=10,AI78=10),10,0),
IF(Parameters!$D$28, IF(AND(AB78&gt;=7,AI78&gt;=7),10,0),
IF(Parameters!$D$29, IF(AND(AB78&gt;=7,AI78&gt;=7), 10, IF(OR(AND(AB78&gt;=7,AI78&gt;=5),AND(AB78&gt;=5,AI78&gt;=7)),6,0)),
IF(Parameters!$D$30, IF(AND(AB78&gt;=10,AI78&gt;=10), 10, IF(OR(AND(AB78&gt;=10,AI78&gt;=5),AND(AB78&gt;=5,AI78&gt;=10)),6,0)),"no method")))))))</f>
        <v>4.3094580368566771</v>
      </c>
      <c r="V78" s="25">
        <f>IF(Parameters!$D$24 = 1, MAX(AC78, AJ78),
IF(Parameters!$D$25 = 1, AVERAGE(AC78,AJ78),
IF(Parameters!$D$26 = 1, IFERROR(GEOMEAN(AC78, AJ78), 0),
IF(Parameters!$D$27, IF(AND(AC78=10,AJ78=10),10,0),
IF(Parameters!$D$28, IF(AND(AC78&gt;=7,AJ78&gt;=7),10,0),
IF(Parameters!$D$29, IF(AND(AC78&gt;=7,AJ78&gt;=7), 10, IF(OR(AND(AC78&gt;=7,AJ78&gt;=5),AND(AC78&gt;=5,AJ78&gt;=7)),6,0)),
IF(Parameters!$D$30, IF(AND(AC78&gt;=10,AJ78&gt;=10), 10, IF(OR(AND(AC78&gt;=10,AJ78&gt;=5),AND(AC78&gt;=5,AJ78&gt;=10)),6,0)),"no method")))))))</f>
        <v>0</v>
      </c>
      <c r="W78" s="25">
        <f>IF(Parameters!$D$24 = 1, MAX(AD78, AK78),
IF(Parameters!$D$25 = 1, AVERAGE(AD78,AK78),
IF(Parameters!$D$26 = 1, IFERROR(GEOMEAN(AD78, AK78), 0),
IF(Parameters!$D$27, IF(AND(AD78=10,AK78=10),10,0),
IF(Parameters!$D$28, IF(AND(AD78&gt;=7,AK78&gt;=7),10,0),
IF(Parameters!$D$29, IF(AND(AD78&gt;=7,AK78&gt;=7), 10, IF(OR(AND(AD78&gt;=7,AK78&gt;=5),AND(AD78&gt;=5,AK78&gt;=7)),6,0)),
IF(Parameters!$D$30, IF(AND(AD78&gt;=10,AK78&gt;=10), 10, IF(OR(AND(AD78&gt;=10,AK78&gt;=5),AND(AD78&gt;=5,AK78&gt;=10)),6,0)),"no method")))))))</f>
        <v>0</v>
      </c>
      <c r="X78" s="51"/>
      <c r="Y78" s="25">
        <f>IFERROR(Health!F78,NA())</f>
        <v>3.75</v>
      </c>
      <c r="Z78" s="25">
        <f>IFERROR(Food!F78,NA())</f>
        <v>1.2200956937798999</v>
      </c>
      <c r="AA78" s="26">
        <f>IFERROR(Macro!F78,NA())</f>
        <v>3.8677685950413201</v>
      </c>
      <c r="AB78" s="25">
        <f>IFERROR(Socioeconomic!F78,NA())</f>
        <v>1.8571428571428601</v>
      </c>
      <c r="AC78" s="25">
        <f>IFERROR('Natural Hazard'!F78,NA())</f>
        <v>6.3333333333333304</v>
      </c>
      <c r="AD78" s="25">
        <f>IFERROR(Conflict!F78,NA())</f>
        <v>0</v>
      </c>
      <c r="AE78" s="51"/>
      <c r="AF78" s="25">
        <f>IFERROR(Health!G78,NA())</f>
        <v>10</v>
      </c>
      <c r="AG78" s="25" t="e">
        <f>IFERROR(Food!G78,NA())</f>
        <v>#N/A</v>
      </c>
      <c r="AH78" s="25">
        <f>IFERROR(Macro!G78,NA())</f>
        <v>9.3181818181818201</v>
      </c>
      <c r="AI78" s="25">
        <f>IFERROR(Socioeconomic!G78,NA())</f>
        <v>10</v>
      </c>
      <c r="AJ78" s="25">
        <f>IFERROR('Natural Hazard'!G78,NA())</f>
        <v>0</v>
      </c>
      <c r="AK78" s="25">
        <f>IFERROR(Conflict!G78,NA())</f>
        <v>0</v>
      </c>
      <c r="AL78" s="50"/>
      <c r="AM78" s="27">
        <f>'Data Reliability'!H78</f>
        <v>0</v>
      </c>
      <c r="AN78" s="27">
        <f>'Data Reliability'!I78</f>
        <v>0.4</v>
      </c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</row>
    <row r="79" spans="1:53" x14ac:dyDescent="0.2">
      <c r="A79" s="63">
        <v>74</v>
      </c>
      <c r="B79" s="20" t="s">
        <v>153</v>
      </c>
      <c r="C79" s="20" t="s">
        <v>154</v>
      </c>
      <c r="D79" s="20" t="s">
        <v>555</v>
      </c>
      <c r="E79" s="20" t="s">
        <v>549</v>
      </c>
      <c r="F79" s="50"/>
      <c r="G79" s="22" cm="1">
        <f t="array" ref="G79">IF(Parameters!$D$34, SUM(IF(ISNUMBER(R79:W79),(IF(R79:W79&gt;=Parameters!$D$40,1,"")),""))+0.5*(SUM(IF(ISNUMBER(R79:W79),(IF(R79:W79&gt;=Parameters!$D$41,1,"")),""))-SUM(IF(ISNUMBER(R79:W79),(IF(R79:W79&gt;=Parameters!$D$40,1,"")),""))),0) +
   IF(Parameters!$D$35,SUM(IF(ISNUMBER(R79:W79),(IF(R79:W79&gt;=Parameters!$D$44,1,"")),"")),0) +
   IF(Parameters!$D$36,AVERAGE(IF(ISNUMBER(R79:W79),R79:W79)),0) +
   IF(Parameters!$D$37,IF(OR(IF(ISNUMBER(R79:W79),R79:W79)=0),0,GEOMEAN(IF(ISNUMBER(R79:W79),R79:W79))),0)</f>
        <v>4.5</v>
      </c>
      <c r="H79" s="23">
        <f t="shared" si="4"/>
        <v>4.5</v>
      </c>
      <c r="I79" s="241" t="str" cm="1">
        <f t="array" ref="I79">_xlfn.IFS('Data Reliability'!D79 &gt;= 0.666, "!!", AND('Data Reliability'!D79 &lt; 0.666,  'Data Reliability'!D79  &gt;= 0.333), "!", 'Data Reliability'!D79 &lt; 0.333, "")</f>
        <v/>
      </c>
      <c r="J79" s="22" cm="1">
        <f t="array" ref="J79">IF(Parameters!$D$34, SUM(IF(ISNUMBER(Y79:AD79),(IF(Y79:AD79&gt;=Parameters!$D$44,1,"")),""))+0.5*(SUM(IF(ISNUMBER(Y79:AD79),(IF(Y79:AD79&gt;=Parameters!$D$45,1,"")),""))-SUM(IF(ISNUMBER(Y79:AD79),(IF(Y79:AD79&gt;=Parameters!$D$44,1,"")),""))),0) +
   IF(Parameters!$D$35,SUM(IF(ISNUMBER(Y79:AD79),(IF(Y79:AD79&gt;=Parameters!$D$44,1,"")),"")),0) +
   IF(Parameters!$D$36,AVERAGE(IF(ISNUMBER(Y79:AD79),Y79:AD79)),0) +
   IF(Parameters!$D$37,IF(OR(IF(ISNUMBER(Y79:AD79),Y79:AD79)=0),0,GEOMEAN(IF(ISNUMBER(Y79:AD79),Y79:AD79))),0)</f>
        <v>5.5</v>
      </c>
      <c r="K79" s="23">
        <f t="shared" si="5"/>
        <v>5.5</v>
      </c>
      <c r="L79" s="241" t="str" cm="1">
        <f t="array" ref="L79">_xlfn.IFS('Data Reliability'!H79 &gt;= 0.666, "!!", AND('Data Reliability'!H79 &lt; 0.666,  'Data Reliability'!H79  &gt;= 0.333), "!", 'Data Reliability'!H79 &lt; 0.333, "")</f>
        <v/>
      </c>
      <c r="M79" s="21" cm="1">
        <f t="array" ref="M79">IF(Parameters!$D$34, SUM(IF(ISNUMBER(AF79:AK79),(IF(AF79:AK79&gt;=Parameters!$D$44,1,"")),""))+0.5*(SUM(IF(ISNUMBER(AF79:AK79),(IF(AF79:AK79&gt;=Parameters!$D$45,1,"")),""))-SUM(IF(ISNUMBER(AF79:AK79),(IF(AF79:AK79&gt;=Parameters!$D$44,1,"")),""))),0) +
   IF(Parameters!$D$35,SUM(IF(ISNUMBER(AF79:AK79),(IF(AF79:AK79&gt;=Parameters!$D$44,1,"")),"")),0) +
   IF(Parameters!$D$36,AVERAGE(IF(ISNUMBER(AF79:AK79),AF79:AK79)),0) +
   IF(Parameters!$D$37,IF(OR(IF(ISNUMBER(AF79:AK79),AF79:AK79)=0),0,GEOMEAN(IF(ISNUMBER(AF79:AK79),AF79:AK79))),0)</f>
        <v>3</v>
      </c>
      <c r="N79" s="23">
        <f t="shared" si="6"/>
        <v>3</v>
      </c>
      <c r="O79" s="241" t="str" cm="1">
        <f t="array" ref="O79">_xlfn.IFS('Data Reliability'!I79&gt;= 0.666, "!!", AND('Data Reliability'!I79 &lt; 0.666,  'Data Reliability'!I79 &gt;= 0.333), "!", 'Data Reliability'!I79 &lt; 0.333, "")</f>
        <v/>
      </c>
      <c r="P79" s="24"/>
      <c r="Q79" s="50"/>
      <c r="R79" s="25">
        <f>IF(Parameters!$D$24 = 1, MAX(Y79, AF79),
IF(Parameters!$D$25 = 1, AVERAGE(Y79,AF79),
IF(Parameters!$D$26 = 1, IFERROR(GEOMEAN(Y79, AF79), 0),
IF(Parameters!$D$27, IF(AND(Y79=10,AF79=10),10,0),
IF(Parameters!$D$28, IF(AND(Y79&gt;=7,AF79&gt;=7),10,0),
IF(Parameters!$D$29, IF(AND(Y79&gt;=7,AF79&gt;=7), 10, IF(OR(AND(Y79&gt;=7,AF79&gt;=5),AND(Y79&gt;=5,AF79&gt;=7)),6,0)),
IF(Parameters!$D$30, IF(AND(Y79&gt;=10,AF79&gt;=10), 10, IF(OR(AND(Y79&gt;=10,AF79&gt;=5),AND(Y79&gt;=5,AF79&gt;=10)),6,0)),"no method")))))))</f>
        <v>7.3599749163452186</v>
      </c>
      <c r="S79" s="25">
        <f>IF(Parameters!$D$24 = 1, MAX(Z79, AG79),
IF(Parameters!$D$25 = 1, AVERAGE(Z79,AG79),
IF(Parameters!$D$26 = 1, IFERROR(GEOMEAN(Z79, AG79), 0),
IF(Parameters!$D$27, IF(AND(Z79=10,AG79=10),10,0),
IF(Parameters!$D$28, IF(AND(Z79&gt;=7,AG79&gt;=7),10,0),
IF(Parameters!$D$29, IF(AND(Z79&gt;=7,AG79&gt;=7), 10, IF(OR(AND(Z79&gt;=7,AG79&gt;=5),AND(Z79&gt;=5,AG79&gt;=7)),6,0)),
IF(Parameters!$D$30, IF(AND(Z79&gt;=10,AG79&gt;=10), 10, IF(OR(AND(Z79&gt;=10,AG79&gt;=5),AND(Z79&gt;=5,AG79&gt;=10)),6,0)),"no method")))))))</f>
        <v>10</v>
      </c>
      <c r="T79" s="25">
        <f>IF(Parameters!$D$24 = 1, MAX(AA79, AH79),
IF(Parameters!$D$25 = 1, AVERAGE(AA79,AH79),
IF(Parameters!$D$26 = 1, IFERROR(GEOMEAN(AA79, AH79), 0),
IF(Parameters!$D$27, IF(AND(AA79=10,AH79=10),10,0),
IF(Parameters!$D$28, IF(AND(AA79&gt;=7,AH79&gt;=7),10,0),
IF(Parameters!$D$29, IF(AND(AA79&gt;=7,AH79&gt;=7), 10, IF(OR(AND(AA79&gt;=7,AH79&gt;=5),AND(AA79&gt;=5,AH79&gt;=7)),6,0)),
IF(Parameters!$D$30, IF(AND(AA79&gt;=10,AH79&gt;=10), 10, IF(OR(AND(AA79&gt;=10,AH79&gt;=5),AND(AA79&gt;=5,AH79&gt;=10)),6,0)),"no method")))))))</f>
        <v>6.1563036906475057</v>
      </c>
      <c r="U79" s="25">
        <f>IF(Parameters!$D$24 = 1, MAX(AB79, AI79),
IF(Parameters!$D$25 = 1, AVERAGE(AB79,AI79),
IF(Parameters!$D$26 = 1, IFERROR(GEOMEAN(AB79, AI79), 0),
IF(Parameters!$D$27, IF(AND(AB79=10,AI79=10),10,0),
IF(Parameters!$D$28, IF(AND(AB79&gt;=7,AI79&gt;=7),10,0),
IF(Parameters!$D$29, IF(AND(AB79&gt;=7,AI79&gt;=7), 10, IF(OR(AND(AB79&gt;=7,AI79&gt;=5),AND(AB79&gt;=5,AI79&gt;=7)),6,0)),
IF(Parameters!$D$30, IF(AND(AB79&gt;=10,AI79&gt;=10), 10, IF(OR(AND(AB79&gt;=10,AI79&gt;=5),AND(AB79&gt;=5,AI79&gt;=10)),6,0)),"no method")))))))</f>
        <v>10</v>
      </c>
      <c r="V79" s="25">
        <f>IF(Parameters!$D$24 = 1, MAX(AC79, AJ79),
IF(Parameters!$D$25 = 1, AVERAGE(AC79,AJ79),
IF(Parameters!$D$26 = 1, IFERROR(GEOMEAN(AC79, AJ79), 0),
IF(Parameters!$D$27, IF(AND(AC79=10,AJ79=10),10,0),
IF(Parameters!$D$28, IF(AND(AC79&gt;=7,AJ79&gt;=7),10,0),
IF(Parameters!$D$29, IF(AND(AC79&gt;=7,AJ79&gt;=7), 10, IF(OR(AND(AC79&gt;=7,AJ79&gt;=5),AND(AC79&gt;=5,AJ79&gt;=7)),6,0)),
IF(Parameters!$D$30, IF(AND(AC79&gt;=10,AJ79&gt;=10), 10, IF(OR(AND(AC79&gt;=10,AJ79&gt;=5),AND(AC79&gt;=5,AJ79&gt;=10)),6,0)),"no method")))))))</f>
        <v>0</v>
      </c>
      <c r="W79" s="25">
        <f>IF(Parameters!$D$24 = 1, MAX(AD79, AK79),
IF(Parameters!$D$25 = 1, AVERAGE(AD79,AK79),
IF(Parameters!$D$26 = 1, IFERROR(GEOMEAN(AD79, AK79), 0),
IF(Parameters!$D$27, IF(AND(AD79=10,AK79=10),10,0),
IF(Parameters!$D$28, IF(AND(AD79&gt;=7,AK79&gt;=7),10,0),
IF(Parameters!$D$29, IF(AND(AD79&gt;=7,AK79&gt;=7), 10, IF(OR(AND(AD79&gt;=7,AK79&gt;=5),AND(AD79&gt;=5,AK79&gt;=7)),6,0)),
IF(Parameters!$D$30, IF(AND(AD79&gt;=10,AK79&gt;=10), 10, IF(OR(AND(AD79&gt;=10,AK79&gt;=5),AND(AD79&gt;=5,AK79&gt;=10)),6,0)),"no method")))))))</f>
        <v>10</v>
      </c>
      <c r="X79" s="51"/>
      <c r="Y79" s="25">
        <f>IFERROR(Health!F79,NA())</f>
        <v>10</v>
      </c>
      <c r="Z79" s="25">
        <f>IFERROR(Food!F79,NA())</f>
        <v>10</v>
      </c>
      <c r="AA79" s="26">
        <f>IFERROR(Macro!F79,NA())</f>
        <v>8.7768595041322293</v>
      </c>
      <c r="AB79" s="25">
        <f>IFERROR(Socioeconomic!F79,NA())</f>
        <v>10</v>
      </c>
      <c r="AC79" s="25">
        <f>IFERROR('Natural Hazard'!F79,NA())</f>
        <v>10</v>
      </c>
      <c r="AD79" s="25">
        <f>IFERROR(Conflict!F79,NA())</f>
        <v>10</v>
      </c>
      <c r="AE79" s="51"/>
      <c r="AF79" s="25">
        <f>IFERROR(Health!G79,NA())</f>
        <v>5.4169230769230801</v>
      </c>
      <c r="AG79" s="25">
        <f>IFERROR(Food!G79,NA())</f>
        <v>10</v>
      </c>
      <c r="AH79" s="25">
        <f>IFERROR(Macro!G79,NA())</f>
        <v>4.3181818181818201</v>
      </c>
      <c r="AI79" s="25">
        <f>IFERROR(Socioeconomic!G79,NA())</f>
        <v>10</v>
      </c>
      <c r="AJ79" s="25">
        <f>IFERROR('Natural Hazard'!G79,NA())</f>
        <v>0</v>
      </c>
      <c r="AK79" s="25">
        <f>IFERROR(Conflict!G79,NA())</f>
        <v>10</v>
      </c>
      <c r="AL79" s="50"/>
      <c r="AM79" s="27">
        <f>'Data Reliability'!H79</f>
        <v>0</v>
      </c>
      <c r="AN79" s="27">
        <f>'Data Reliability'!I79</f>
        <v>0.2</v>
      </c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</row>
    <row r="80" spans="1:53" x14ac:dyDescent="0.2">
      <c r="A80" s="63">
        <v>75</v>
      </c>
      <c r="B80" s="20" t="s">
        <v>155</v>
      </c>
      <c r="C80" s="20" t="s">
        <v>156</v>
      </c>
      <c r="D80" s="20" t="s">
        <v>553</v>
      </c>
      <c r="E80" s="20" t="s">
        <v>3</v>
      </c>
      <c r="F80" s="50"/>
      <c r="G80" s="22" cm="1">
        <f t="array" ref="G80">IF(Parameters!$D$34, SUM(IF(ISNUMBER(R80:W80),(IF(R80:W80&gt;=Parameters!$D$40,1,"")),""))+0.5*(SUM(IF(ISNUMBER(R80:W80),(IF(R80:W80&gt;=Parameters!$D$41,1,"")),""))-SUM(IF(ISNUMBER(R80:W80),(IF(R80:W80&gt;=Parameters!$D$40,1,"")),""))),0) +
   IF(Parameters!$D$35,SUM(IF(ISNUMBER(R80:W80),(IF(R80:W80&gt;=Parameters!$D$44,1,"")),"")),0) +
   IF(Parameters!$D$36,AVERAGE(IF(ISNUMBER(R80:W80),R80:W80)),0) +
   IF(Parameters!$D$37,IF(OR(IF(ISNUMBER(R80:W80),R80:W80)=0),0,GEOMEAN(IF(ISNUMBER(R80:W80),R80:W80))),0)</f>
        <v>0.5</v>
      </c>
      <c r="H80" s="23">
        <f t="shared" si="4"/>
        <v>0.5</v>
      </c>
      <c r="I80" s="241" t="str" cm="1">
        <f t="array" ref="I80">_xlfn.IFS('Data Reliability'!D80 &gt;= 0.666, "!!", AND('Data Reliability'!D80 &lt; 0.666,  'Data Reliability'!D80  &gt;= 0.333), "!", 'Data Reliability'!D80 &lt; 0.333, "")</f>
        <v/>
      </c>
      <c r="J80" s="22" cm="1">
        <f t="array" ref="J80">IF(Parameters!$D$34, SUM(IF(ISNUMBER(Y80:AD80),(IF(Y80:AD80&gt;=Parameters!$D$44,1,"")),""))+0.5*(SUM(IF(ISNUMBER(Y80:AD80),(IF(Y80:AD80&gt;=Parameters!$D$45,1,"")),""))-SUM(IF(ISNUMBER(Y80:AD80),(IF(Y80:AD80&gt;=Parameters!$D$44,1,"")),""))),0) +
   IF(Parameters!$D$35,SUM(IF(ISNUMBER(Y80:AD80),(IF(Y80:AD80&gt;=Parameters!$D$44,1,"")),"")),0) +
   IF(Parameters!$D$36,AVERAGE(IF(ISNUMBER(Y80:AD80),Y80:AD80)),0) +
   IF(Parameters!$D$37,IF(OR(IF(ISNUMBER(Y80:AD80),Y80:AD80)=0),0,GEOMEAN(IF(ISNUMBER(Y80:AD80),Y80:AD80))),0)</f>
        <v>0</v>
      </c>
      <c r="K80" s="23">
        <f t="shared" si="5"/>
        <v>0</v>
      </c>
      <c r="L80" s="241" t="str" cm="1">
        <f t="array" ref="L80">_xlfn.IFS('Data Reliability'!H80 &gt;= 0.666, "!!", AND('Data Reliability'!H80 &lt; 0.666,  'Data Reliability'!H80  &gt;= 0.333), "!", 'Data Reliability'!H80 &lt; 0.333, "")</f>
        <v/>
      </c>
      <c r="M80" s="21" cm="1">
        <f t="array" ref="M80">IF(Parameters!$D$34, SUM(IF(ISNUMBER(AF80:AK80),(IF(AF80:AK80&gt;=Parameters!$D$44,1,"")),""))+0.5*(SUM(IF(ISNUMBER(AF80:AK80),(IF(AF80:AK80&gt;=Parameters!$D$45,1,"")),""))-SUM(IF(ISNUMBER(AF80:AK80),(IF(AF80:AK80&gt;=Parameters!$D$44,1,"")),""))),0) +
   IF(Parameters!$D$35,SUM(IF(ISNUMBER(AF80:AK80),(IF(AF80:AK80&gt;=Parameters!$D$44,1,"")),"")),0) +
   IF(Parameters!$D$36,AVERAGE(IF(ISNUMBER(AF80:AK80),AF80:AK80)),0) +
   IF(Parameters!$D$37,IF(OR(IF(ISNUMBER(AF80:AK80),AF80:AK80)=0),0,GEOMEAN(IF(ISNUMBER(AF80:AK80),AF80:AK80))),0)</f>
        <v>1.5</v>
      </c>
      <c r="N80" s="23">
        <f t="shared" si="6"/>
        <v>1.5</v>
      </c>
      <c r="O80" s="241" t="str" cm="1">
        <f t="array" ref="O80">_xlfn.IFS('Data Reliability'!I80&gt;= 0.666, "!!", AND('Data Reliability'!I80 &lt; 0.666,  'Data Reliability'!I80 &gt;= 0.333), "!", 'Data Reliability'!I80 &lt; 0.333, "")</f>
        <v>!</v>
      </c>
      <c r="P80" s="24"/>
      <c r="Q80" s="50"/>
      <c r="R80" s="25">
        <f>IF(Parameters!$D$24 = 1, MAX(Y80, AF80),
IF(Parameters!$D$25 = 1, AVERAGE(Y80,AF80),
IF(Parameters!$D$26 = 1, IFERROR(GEOMEAN(Y80, AF80), 0),
IF(Parameters!$D$27, IF(AND(Y80=10,AF80=10),10,0),
IF(Parameters!$D$28, IF(AND(Y80&gt;=7,AF80&gt;=7),10,0),
IF(Parameters!$D$29, IF(AND(Y80&gt;=7,AF80&gt;=7), 10, IF(OR(AND(Y80&gt;=7,AF80&gt;=5),AND(Y80&gt;=5,AF80&gt;=7)),6,0)),
IF(Parameters!$D$30, IF(AND(Y80&gt;=10,AF80&gt;=10), 10, IF(OR(AND(Y80&gt;=10,AF80&gt;=5),AND(Y80&gt;=5,AF80&gt;=10)),6,0)),"no method")))))))</f>
        <v>5.9160797830996161</v>
      </c>
      <c r="S80" s="25">
        <f>IF(Parameters!$D$24 = 1, MAX(Z80, AG80),
IF(Parameters!$D$25 = 1, AVERAGE(Z80,AG80),
IF(Parameters!$D$26 = 1, IFERROR(GEOMEAN(Z80, AG80), 0),
IF(Parameters!$D$27, IF(AND(Z80=10,AG80=10),10,0),
IF(Parameters!$D$28, IF(AND(Z80&gt;=7,AG80&gt;=7),10,0),
IF(Parameters!$D$29, IF(AND(Z80&gt;=7,AG80&gt;=7), 10, IF(OR(AND(Z80&gt;=7,AG80&gt;=5),AND(Z80&gt;=5,AG80&gt;=7)),6,0)),
IF(Parameters!$D$30, IF(AND(Z80&gt;=10,AG80&gt;=10), 10, IF(OR(AND(Z80&gt;=10,AG80&gt;=5),AND(Z80&gt;=5,AG80&gt;=10)),6,0)),"no method")))))))</f>
        <v>0</v>
      </c>
      <c r="T80" s="25">
        <f>IF(Parameters!$D$24 = 1, MAX(AA80, AH80),
IF(Parameters!$D$25 = 1, AVERAGE(AA80,AH80),
IF(Parameters!$D$26 = 1, IFERROR(GEOMEAN(AA80, AH80), 0),
IF(Parameters!$D$27, IF(AND(AA80=10,AH80=10),10,0),
IF(Parameters!$D$28, IF(AND(AA80&gt;=7,AH80&gt;=7),10,0),
IF(Parameters!$D$29, IF(AND(AA80&gt;=7,AH80&gt;=7), 10, IF(OR(AND(AA80&gt;=7,AH80&gt;=5),AND(AA80&gt;=5,AH80&gt;=7)),6,0)),
IF(Parameters!$D$30, IF(AND(AA80&gt;=10,AH80&gt;=10), 10, IF(OR(AND(AA80&gt;=10,AH80&gt;=5),AND(AA80&gt;=5,AH80&gt;=10)),6,0)),"no method")))))))</f>
        <v>0</v>
      </c>
      <c r="U80" s="25">
        <f>IF(Parameters!$D$24 = 1, MAX(AB80, AI80),
IF(Parameters!$D$25 = 1, AVERAGE(AB80,AI80),
IF(Parameters!$D$26 = 1, IFERROR(GEOMEAN(AB80, AI80), 0),
IF(Parameters!$D$27, IF(AND(AB80=10,AI80=10),10,0),
IF(Parameters!$D$28, IF(AND(AB80&gt;=7,AI80&gt;=7),10,0),
IF(Parameters!$D$29, IF(AND(AB80&gt;=7,AI80&gt;=7), 10, IF(OR(AND(AB80&gt;=7,AI80&gt;=5),AND(AB80&gt;=5,AI80&gt;=7)),6,0)),
IF(Parameters!$D$30, IF(AND(AB80&gt;=10,AI80&gt;=10), 10, IF(OR(AND(AB80&gt;=10,AI80&gt;=5),AND(AB80&gt;=5,AI80&gt;=10)),6,0)),"no method")))))))</f>
        <v>4.0746603714735743</v>
      </c>
      <c r="V80" s="25">
        <f>IF(Parameters!$D$24 = 1, MAX(AC80, AJ80),
IF(Parameters!$D$25 = 1, AVERAGE(AC80,AJ80),
IF(Parameters!$D$26 = 1, IFERROR(GEOMEAN(AC80, AJ80), 0),
IF(Parameters!$D$27, IF(AND(AC80=10,AJ80=10),10,0),
IF(Parameters!$D$28, IF(AND(AC80&gt;=7,AJ80&gt;=7),10,0),
IF(Parameters!$D$29, IF(AND(AC80&gt;=7,AJ80&gt;=7), 10, IF(OR(AND(AC80&gt;=7,AJ80&gt;=5),AND(AC80&gt;=5,AJ80&gt;=7)),6,0)),
IF(Parameters!$D$30, IF(AND(AC80&gt;=10,AJ80&gt;=10), 10, IF(OR(AND(AC80&gt;=10,AJ80&gt;=5),AND(AC80&gt;=5,AJ80&gt;=10)),6,0)),"no method")))))))</f>
        <v>0</v>
      </c>
      <c r="W80" s="25">
        <f>IF(Parameters!$D$24 = 1, MAX(AD80, AK80),
IF(Parameters!$D$25 = 1, AVERAGE(AD80,AK80),
IF(Parameters!$D$26 = 1, IFERROR(GEOMEAN(AD80, AK80), 0),
IF(Parameters!$D$27, IF(AND(AD80=10,AK80=10),10,0),
IF(Parameters!$D$28, IF(AND(AD80&gt;=7,AK80&gt;=7),10,0),
IF(Parameters!$D$29, IF(AND(AD80&gt;=7,AK80&gt;=7), 10, IF(OR(AND(AD80&gt;=7,AK80&gt;=5),AND(AD80&gt;=5,AK80&gt;=7)),6,0)),
IF(Parameters!$D$30, IF(AND(AD80&gt;=10,AK80&gt;=10), 10, IF(OR(AND(AD80&gt;=10,AK80&gt;=5),AND(AD80&gt;=5,AK80&gt;=10)),6,0)),"no method")))))))</f>
        <v>0</v>
      </c>
      <c r="X80" s="51"/>
      <c r="Y80" s="25">
        <f>IFERROR(Health!F80,NA())</f>
        <v>3.5</v>
      </c>
      <c r="Z80" s="25">
        <f>IFERROR(Food!F80,NA())</f>
        <v>0.93301435406698496</v>
      </c>
      <c r="AA80" s="26">
        <f>IFERROR(Macro!F80,NA())</f>
        <v>3.4876033057851199</v>
      </c>
      <c r="AB80" s="25">
        <f>IFERROR(Socioeconomic!F80,NA())</f>
        <v>1.8571428571428601</v>
      </c>
      <c r="AC80" s="25">
        <f>IFERROR('Natural Hazard'!F80,NA())</f>
        <v>4.3333333333333304</v>
      </c>
      <c r="AD80" s="25">
        <f>IFERROR(Conflict!F80,NA())</f>
        <v>0</v>
      </c>
      <c r="AE80" s="51"/>
      <c r="AF80" s="25">
        <f>IFERROR(Health!G80,NA())</f>
        <v>10</v>
      </c>
      <c r="AG80" s="25" t="e">
        <f>IFERROR(Food!G80,NA())</f>
        <v>#N/A</v>
      </c>
      <c r="AH80" s="25">
        <f>IFERROR(Macro!G80,NA())</f>
        <v>0</v>
      </c>
      <c r="AI80" s="25">
        <f>IFERROR(Socioeconomic!G80,NA())</f>
        <v>8.94</v>
      </c>
      <c r="AJ80" s="25">
        <f>IFERROR('Natural Hazard'!G80,NA())</f>
        <v>0</v>
      </c>
      <c r="AK80" s="25">
        <f>IFERROR(Conflict!G80,NA())</f>
        <v>0</v>
      </c>
      <c r="AL80" s="50"/>
      <c r="AM80" s="27">
        <f>'Data Reliability'!H80</f>
        <v>0</v>
      </c>
      <c r="AN80" s="27">
        <f>'Data Reliability'!I80</f>
        <v>0.4</v>
      </c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</row>
    <row r="81" spans="1:53" x14ac:dyDescent="0.2">
      <c r="A81" s="63">
        <v>76</v>
      </c>
      <c r="B81" s="20" t="s">
        <v>157</v>
      </c>
      <c r="C81" s="20" t="s">
        <v>158</v>
      </c>
      <c r="D81" s="20" t="s">
        <v>556</v>
      </c>
      <c r="E81" s="20" t="s">
        <v>550</v>
      </c>
      <c r="F81" s="50"/>
      <c r="G81" s="22" cm="1">
        <f t="array" ref="G81">IF(Parameters!$D$34, SUM(IF(ISNUMBER(R81:W81),(IF(R81:W81&gt;=Parameters!$D$40,1,"")),""))+0.5*(SUM(IF(ISNUMBER(R81:W81),(IF(R81:W81&gt;=Parameters!$D$41,1,"")),""))-SUM(IF(ISNUMBER(R81:W81),(IF(R81:W81&gt;=Parameters!$D$40,1,"")),""))),0) +
   IF(Parameters!$D$35,SUM(IF(ISNUMBER(R81:W81),(IF(R81:W81&gt;=Parameters!$D$44,1,"")),"")),0) +
   IF(Parameters!$D$36,AVERAGE(IF(ISNUMBER(R81:W81),R81:W81)),0) +
   IF(Parameters!$D$37,IF(OR(IF(ISNUMBER(R81:W81),R81:W81)=0),0,GEOMEAN(IF(ISNUMBER(R81:W81),R81:W81))),0)</f>
        <v>1</v>
      </c>
      <c r="H81" s="23">
        <f t="shared" si="4"/>
        <v>1</v>
      </c>
      <c r="I81" s="241" t="str" cm="1">
        <f t="array" ref="I81">_xlfn.IFS('Data Reliability'!D81 &gt;= 0.666, "!!", AND('Data Reliability'!D81 &lt; 0.666,  'Data Reliability'!D81  &gt;= 0.333), "!", 'Data Reliability'!D81 &lt; 0.333, "")</f>
        <v/>
      </c>
      <c r="J81" s="22" cm="1">
        <f t="array" ref="J81">IF(Parameters!$D$34, SUM(IF(ISNUMBER(Y81:AD81),(IF(Y81:AD81&gt;=Parameters!$D$44,1,"")),""))+0.5*(SUM(IF(ISNUMBER(Y81:AD81),(IF(Y81:AD81&gt;=Parameters!$D$45,1,"")),""))-SUM(IF(ISNUMBER(Y81:AD81),(IF(Y81:AD81&gt;=Parameters!$D$44,1,"")),""))),0) +
   IF(Parameters!$D$35,SUM(IF(ISNUMBER(Y81:AD81),(IF(Y81:AD81&gt;=Parameters!$D$44,1,"")),"")),0) +
   IF(Parameters!$D$36,AVERAGE(IF(ISNUMBER(Y81:AD81),Y81:AD81)),0) +
   IF(Parameters!$D$37,IF(OR(IF(ISNUMBER(Y81:AD81),Y81:AD81)=0),0,GEOMEAN(IF(ISNUMBER(Y81:AD81),Y81:AD81))),0)</f>
        <v>1</v>
      </c>
      <c r="K81" s="23">
        <f t="shared" si="5"/>
        <v>1</v>
      </c>
      <c r="L81" s="241" t="str" cm="1">
        <f t="array" ref="L81">_xlfn.IFS('Data Reliability'!H81 &gt;= 0.666, "!!", AND('Data Reliability'!H81 &lt; 0.666,  'Data Reliability'!H81  &gt;= 0.333), "!", 'Data Reliability'!H81 &lt; 0.333, "")</f>
        <v/>
      </c>
      <c r="M81" s="21" cm="1">
        <f t="array" ref="M81">IF(Parameters!$D$34, SUM(IF(ISNUMBER(AF81:AK81),(IF(AF81:AK81&gt;=Parameters!$D$44,1,"")),""))+0.5*(SUM(IF(ISNUMBER(AF81:AK81),(IF(AF81:AK81&gt;=Parameters!$D$45,1,"")),""))-SUM(IF(ISNUMBER(AF81:AK81),(IF(AF81:AK81&gt;=Parameters!$D$44,1,"")),""))),0) +
   IF(Parameters!$D$35,SUM(IF(ISNUMBER(AF81:AK81),(IF(AF81:AK81&gt;=Parameters!$D$44,1,"")),"")),0) +
   IF(Parameters!$D$36,AVERAGE(IF(ISNUMBER(AF81:AK81),AF81:AK81)),0) +
   IF(Parameters!$D$37,IF(OR(IF(ISNUMBER(AF81:AK81),AF81:AK81)=0),0,GEOMEAN(IF(ISNUMBER(AF81:AK81),AF81:AK81))),0)</f>
        <v>1</v>
      </c>
      <c r="N81" s="23">
        <f t="shared" si="6"/>
        <v>1</v>
      </c>
      <c r="O81" s="241" t="str" cm="1">
        <f t="array" ref="O81">_xlfn.IFS('Data Reliability'!I81&gt;= 0.666, "!!", AND('Data Reliability'!I81 &lt; 0.666,  'Data Reliability'!I81 &gt;= 0.333), "!", 'Data Reliability'!I81 &lt; 0.333, "")</f>
        <v/>
      </c>
      <c r="P81" s="24"/>
      <c r="Q81" s="50"/>
      <c r="R81" s="25">
        <f>IF(Parameters!$D$24 = 1, MAX(Y81, AF81),
IF(Parameters!$D$25 = 1, AVERAGE(Y81,AF81),
IF(Parameters!$D$26 = 1, IFERROR(GEOMEAN(Y81, AF81), 0),
IF(Parameters!$D$27, IF(AND(Y81=10,AF81=10),10,0),
IF(Parameters!$D$28, IF(AND(Y81&gt;=7,AF81&gt;=7),10,0),
IF(Parameters!$D$29, IF(AND(Y81&gt;=7,AF81&gt;=7), 10, IF(OR(AND(Y81&gt;=7,AF81&gt;=5),AND(Y81&gt;=5,AF81&gt;=7)),6,0)),
IF(Parameters!$D$30, IF(AND(Y81&gt;=10,AF81&gt;=10), 10, IF(OR(AND(Y81&gt;=10,AF81&gt;=5),AND(Y81&gt;=5,AF81&gt;=10)),6,0)),"no method")))))))</f>
        <v>5.2974775844012552</v>
      </c>
      <c r="S81" s="25">
        <f>IF(Parameters!$D$24 = 1, MAX(Z81, AG81),
IF(Parameters!$D$25 = 1, AVERAGE(Z81,AG81),
IF(Parameters!$D$26 = 1, IFERROR(GEOMEAN(Z81, AG81), 0),
IF(Parameters!$D$27, IF(AND(Z81=10,AG81=10),10,0),
IF(Parameters!$D$28, IF(AND(Z81&gt;=7,AG81&gt;=7),10,0),
IF(Parameters!$D$29, IF(AND(Z81&gt;=7,AG81&gt;=7), 10, IF(OR(AND(Z81&gt;=7,AG81&gt;=5),AND(Z81&gt;=5,AG81&gt;=7)),6,0)),
IF(Parameters!$D$30, IF(AND(Z81&gt;=10,AG81&gt;=10), 10, IF(OR(AND(Z81&gt;=10,AG81&gt;=5),AND(Z81&gt;=5,AG81&gt;=10)),6,0)),"no method")))))))</f>
        <v>0</v>
      </c>
      <c r="T81" s="25">
        <f>IF(Parameters!$D$24 = 1, MAX(AA81, AH81),
IF(Parameters!$D$25 = 1, AVERAGE(AA81,AH81),
IF(Parameters!$D$26 = 1, IFERROR(GEOMEAN(AA81, AH81), 0),
IF(Parameters!$D$27, IF(AND(AA81=10,AH81=10),10,0),
IF(Parameters!$D$28, IF(AND(AA81&gt;=7,AH81&gt;=7),10,0),
IF(Parameters!$D$29, IF(AND(AA81&gt;=7,AH81&gt;=7), 10, IF(OR(AND(AA81&gt;=7,AH81&gt;=5),AND(AA81&gt;=5,AH81&gt;=7)),6,0)),
IF(Parameters!$D$30, IF(AND(AA81&gt;=10,AH81&gt;=10), 10, IF(OR(AND(AA81&gt;=10,AH81&gt;=5),AND(AA81&gt;=5,AH81&gt;=10)),6,0)),"no method")))))))</f>
        <v>0</v>
      </c>
      <c r="U81" s="25">
        <f>IF(Parameters!$D$24 = 1, MAX(AB81, AI81),
IF(Parameters!$D$25 = 1, AVERAGE(AB81,AI81),
IF(Parameters!$D$26 = 1, IFERROR(GEOMEAN(AB81, AI81), 0),
IF(Parameters!$D$27, IF(AND(AB81=10,AI81=10),10,0),
IF(Parameters!$D$28, IF(AND(AB81&gt;=7,AI81&gt;=7),10,0),
IF(Parameters!$D$29, IF(AND(AB81&gt;=7,AI81&gt;=7), 10, IF(OR(AND(AB81&gt;=7,AI81&gt;=5),AND(AB81&gt;=5,AI81&gt;=7)),6,0)),
IF(Parameters!$D$30, IF(AND(AB81&gt;=10,AI81&gt;=10), 10, IF(OR(AND(AB81&gt;=10,AI81&gt;=5),AND(AB81&gt;=5,AI81&gt;=10)),6,0)),"no method")))))))</f>
        <v>6.8660656232559489</v>
      </c>
      <c r="V81" s="25">
        <f>IF(Parameters!$D$24 = 1, MAX(AC81, AJ81),
IF(Parameters!$D$25 = 1, AVERAGE(AC81,AJ81),
IF(Parameters!$D$26 = 1, IFERROR(GEOMEAN(AC81, AJ81), 0),
IF(Parameters!$D$27, IF(AND(AC81=10,AJ81=10),10,0),
IF(Parameters!$D$28, IF(AND(AC81&gt;=7,AJ81&gt;=7),10,0),
IF(Parameters!$D$29, IF(AND(AC81&gt;=7,AJ81&gt;=7), 10, IF(OR(AND(AC81&gt;=7,AJ81&gt;=5),AND(AC81&gt;=5,AJ81&gt;=7)),6,0)),
IF(Parameters!$D$30, IF(AND(AC81&gt;=10,AJ81&gt;=10), 10, IF(OR(AND(AC81&gt;=10,AJ81&gt;=5),AND(AC81&gt;=5,AJ81&gt;=10)),6,0)),"no method")))))))</f>
        <v>0</v>
      </c>
      <c r="W81" s="25">
        <f>IF(Parameters!$D$24 = 1, MAX(AD81, AK81),
IF(Parameters!$D$25 = 1, AVERAGE(AD81,AK81),
IF(Parameters!$D$26 = 1, IFERROR(GEOMEAN(AD81, AK81), 0),
IF(Parameters!$D$27, IF(AND(AD81=10,AK81=10),10,0),
IF(Parameters!$D$28, IF(AND(AD81&gt;=7,AK81&gt;=7),10,0),
IF(Parameters!$D$29, IF(AND(AD81&gt;=7,AK81&gt;=7), 10, IF(OR(AND(AD81&gt;=7,AK81&gt;=5),AND(AD81&gt;=5,AK81&gt;=7)),6,0)),
IF(Parameters!$D$30, IF(AND(AD81&gt;=10,AK81&gt;=10), 10, IF(OR(AND(AD81&gt;=10,AK81&gt;=5),AND(AD81&gt;=5,AK81&gt;=10)),6,0)),"no method")))))))</f>
        <v>0</v>
      </c>
      <c r="X81" s="51"/>
      <c r="Y81" s="25">
        <f>IFERROR(Health!F81,NA())</f>
        <v>6</v>
      </c>
      <c r="Z81" s="25">
        <f>IFERROR(Food!F81,NA())</f>
        <v>5.2392344497607599</v>
      </c>
      <c r="AA81" s="26">
        <f>IFERROR(Macro!F81,NA())</f>
        <v>6.0495867768595</v>
      </c>
      <c r="AB81" s="25">
        <f>IFERROR(Socioeconomic!F81,NA())</f>
        <v>4.71428571428571</v>
      </c>
      <c r="AC81" s="25">
        <f>IFERROR('Natural Hazard'!F81,NA())</f>
        <v>10</v>
      </c>
      <c r="AD81" s="25">
        <f>IFERROR(Conflict!F81,NA())</f>
        <v>0</v>
      </c>
      <c r="AE81" s="51"/>
      <c r="AF81" s="25">
        <f>IFERROR(Health!G81,NA())</f>
        <v>4.6772114595389596</v>
      </c>
      <c r="AG81" s="25" t="e">
        <f>IFERROR(Food!G81,NA())</f>
        <v>#N/A</v>
      </c>
      <c r="AH81" s="25">
        <f>IFERROR(Macro!G81,NA())</f>
        <v>0</v>
      </c>
      <c r="AI81" s="25">
        <f>IFERROR(Socioeconomic!G81,NA())</f>
        <v>10</v>
      </c>
      <c r="AJ81" s="25">
        <f>IFERROR('Natural Hazard'!G81,NA())</f>
        <v>0</v>
      </c>
      <c r="AK81" s="25">
        <f>IFERROR(Conflict!G81,NA())</f>
        <v>5.0682265346269704</v>
      </c>
      <c r="AL81" s="50"/>
      <c r="AM81" s="27">
        <f>'Data Reliability'!H81</f>
        <v>0</v>
      </c>
      <c r="AN81" s="27">
        <f>'Data Reliability'!I81</f>
        <v>0.3</v>
      </c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</row>
    <row r="82" spans="1:53" x14ac:dyDescent="0.2">
      <c r="A82" s="63">
        <v>77</v>
      </c>
      <c r="B82" s="20" t="s">
        <v>159</v>
      </c>
      <c r="C82" s="20" t="s">
        <v>160</v>
      </c>
      <c r="D82" s="20" t="s">
        <v>551</v>
      </c>
      <c r="E82" s="20" t="s">
        <v>550</v>
      </c>
      <c r="F82" s="50"/>
      <c r="G82" s="22" cm="1">
        <f t="array" ref="G82">IF(Parameters!$D$34, SUM(IF(ISNUMBER(R82:W82),(IF(R82:W82&gt;=Parameters!$D$40,1,"")),""))+0.5*(SUM(IF(ISNUMBER(R82:W82),(IF(R82:W82&gt;=Parameters!$D$41,1,"")),""))-SUM(IF(ISNUMBER(R82:W82),(IF(R82:W82&gt;=Parameters!$D$40,1,"")),""))),0) +
   IF(Parameters!$D$35,SUM(IF(ISNUMBER(R82:W82),(IF(R82:W82&gt;=Parameters!$D$44,1,"")),"")),0) +
   IF(Parameters!$D$36,AVERAGE(IF(ISNUMBER(R82:W82),R82:W82)),0) +
   IF(Parameters!$D$37,IF(OR(IF(ISNUMBER(R82:W82),R82:W82)=0),0,GEOMEAN(IF(ISNUMBER(R82:W82),R82:W82))),0)</f>
        <v>2</v>
      </c>
      <c r="H82" s="23">
        <f t="shared" si="4"/>
        <v>2</v>
      </c>
      <c r="I82" s="241" t="str" cm="1">
        <f t="array" ref="I82">_xlfn.IFS('Data Reliability'!D82 &gt;= 0.666, "!!", AND('Data Reliability'!D82 &lt; 0.666,  'Data Reliability'!D82  &gt;= 0.333), "!", 'Data Reliability'!D82 &lt; 0.333, "")</f>
        <v/>
      </c>
      <c r="J82" s="22" cm="1">
        <f t="array" ref="J82">IF(Parameters!$D$34, SUM(IF(ISNUMBER(Y82:AD82),(IF(Y82:AD82&gt;=Parameters!$D$44,1,"")),""))+0.5*(SUM(IF(ISNUMBER(Y82:AD82),(IF(Y82:AD82&gt;=Parameters!$D$45,1,"")),""))-SUM(IF(ISNUMBER(Y82:AD82),(IF(Y82:AD82&gt;=Parameters!$D$44,1,"")),""))),0) +
   IF(Parameters!$D$35,SUM(IF(ISNUMBER(Y82:AD82),(IF(Y82:AD82&gt;=Parameters!$D$44,1,"")),"")),0) +
   IF(Parameters!$D$36,AVERAGE(IF(ISNUMBER(Y82:AD82),Y82:AD82)),0) +
   IF(Parameters!$D$37,IF(OR(IF(ISNUMBER(Y82:AD82),Y82:AD82)=0),0,GEOMEAN(IF(ISNUMBER(Y82:AD82),Y82:AD82))),0)</f>
        <v>1.5</v>
      </c>
      <c r="K82" s="23">
        <f t="shared" si="5"/>
        <v>1.5</v>
      </c>
      <c r="L82" s="241" t="str" cm="1">
        <f t="array" ref="L82">_xlfn.IFS('Data Reliability'!H82 &gt;= 0.666, "!!", AND('Data Reliability'!H82 &lt; 0.666,  'Data Reliability'!H82  &gt;= 0.333), "!", 'Data Reliability'!H82 &lt; 0.333, "")</f>
        <v/>
      </c>
      <c r="M82" s="21" cm="1">
        <f t="array" ref="M82">IF(Parameters!$D$34, SUM(IF(ISNUMBER(AF82:AK82),(IF(AF82:AK82&gt;=Parameters!$D$44,1,"")),""))+0.5*(SUM(IF(ISNUMBER(AF82:AK82),(IF(AF82:AK82&gt;=Parameters!$D$45,1,"")),""))-SUM(IF(ISNUMBER(AF82:AK82),(IF(AF82:AK82&gt;=Parameters!$D$44,1,"")),""))),0) +
   IF(Parameters!$D$35,SUM(IF(ISNUMBER(AF82:AK82),(IF(AF82:AK82&gt;=Parameters!$D$44,1,"")),"")),0) +
   IF(Parameters!$D$36,AVERAGE(IF(ISNUMBER(AF82:AK82),AF82:AK82)),0) +
   IF(Parameters!$D$37,IF(OR(IF(ISNUMBER(AF82:AK82),AF82:AK82)=0),0,GEOMEAN(IF(ISNUMBER(AF82:AK82),AF82:AK82))),0)</f>
        <v>1.5</v>
      </c>
      <c r="N82" s="23">
        <f t="shared" si="6"/>
        <v>1.5</v>
      </c>
      <c r="O82" s="241" t="str" cm="1">
        <f t="array" ref="O82">_xlfn.IFS('Data Reliability'!I82&gt;= 0.666, "!!", AND('Data Reliability'!I82 &lt; 0.666,  'Data Reliability'!I82 &gt;= 0.333), "!", 'Data Reliability'!I82 &lt; 0.333, "")</f>
        <v/>
      </c>
      <c r="P82" s="24"/>
      <c r="Q82" s="50"/>
      <c r="R82" s="25">
        <f>IF(Parameters!$D$24 = 1, MAX(Y82, AF82),
IF(Parameters!$D$25 = 1, AVERAGE(Y82,AF82),
IF(Parameters!$D$26 = 1, IFERROR(GEOMEAN(Y82, AF82), 0),
IF(Parameters!$D$27, IF(AND(Y82=10,AF82=10),10,0),
IF(Parameters!$D$28, IF(AND(Y82&gt;=7,AF82&gt;=7),10,0),
IF(Parameters!$D$29, IF(AND(Y82&gt;=7,AF82&gt;=7), 10, IF(OR(AND(Y82&gt;=7,AF82&gt;=5),AND(Y82&gt;=5,AF82&gt;=7)),6,0)),
IF(Parameters!$D$30, IF(AND(Y82&gt;=10,AF82&gt;=10), 10, IF(OR(AND(Y82&gt;=10,AF82&gt;=5),AND(Y82&gt;=5,AF82&gt;=10)),6,0)),"no method")))))))</f>
        <v>8.0622577482985491</v>
      </c>
      <c r="S82" s="25">
        <f>IF(Parameters!$D$24 = 1, MAX(Z82, AG82),
IF(Parameters!$D$25 = 1, AVERAGE(Z82,AG82),
IF(Parameters!$D$26 = 1, IFERROR(GEOMEAN(Z82, AG82), 0),
IF(Parameters!$D$27, IF(AND(Z82=10,AG82=10),10,0),
IF(Parameters!$D$28, IF(AND(Z82&gt;=7,AG82&gt;=7),10,0),
IF(Parameters!$D$29, IF(AND(Z82&gt;=7,AG82&gt;=7), 10, IF(OR(AND(Z82&gt;=7,AG82&gt;=5),AND(Z82&gt;=5,AG82&gt;=7)),6,0)),
IF(Parameters!$D$30, IF(AND(Z82&gt;=10,AG82&gt;=10), 10, IF(OR(AND(Z82&gt;=10,AG82&gt;=5),AND(Z82&gt;=5,AG82&gt;=10)),6,0)),"no method")))))))</f>
        <v>0</v>
      </c>
      <c r="T82" s="25">
        <f>IF(Parameters!$D$24 = 1, MAX(AA82, AH82),
IF(Parameters!$D$25 = 1, AVERAGE(AA82,AH82),
IF(Parameters!$D$26 = 1, IFERROR(GEOMEAN(AA82, AH82), 0),
IF(Parameters!$D$27, IF(AND(AA82=10,AH82=10),10,0),
IF(Parameters!$D$28, IF(AND(AA82&gt;=7,AH82&gt;=7),10,0),
IF(Parameters!$D$29, IF(AND(AA82&gt;=7,AH82&gt;=7), 10, IF(OR(AND(AA82&gt;=7,AH82&gt;=5),AND(AA82&gt;=5,AH82&gt;=7)),6,0)),
IF(Parameters!$D$30, IF(AND(AA82&gt;=10,AH82&gt;=10), 10, IF(OR(AND(AA82&gt;=10,AH82&gt;=5),AND(AA82&gt;=5,AH82&gt;=10)),6,0)),"no method")))))))</f>
        <v>0</v>
      </c>
      <c r="U82" s="25">
        <f>IF(Parameters!$D$24 = 1, MAX(AB82, AI82),
IF(Parameters!$D$25 = 1, AVERAGE(AB82,AI82),
IF(Parameters!$D$26 = 1, IFERROR(GEOMEAN(AB82, AI82), 0),
IF(Parameters!$D$27, IF(AND(AB82=10,AI82=10),10,0),
IF(Parameters!$D$28, IF(AND(AB82&gt;=7,AI82&gt;=7),10,0),
IF(Parameters!$D$29, IF(AND(AB82&gt;=7,AI82&gt;=7), 10, IF(OR(AND(AB82&gt;=7,AI82&gt;=5),AND(AB82&gt;=5,AI82&gt;=7)),6,0)),
IF(Parameters!$D$30, IF(AND(AB82&gt;=10,AI82&gt;=10), 10, IF(OR(AND(AB82&gt;=10,AI82&gt;=5),AND(AB82&gt;=5,AI82&gt;=10)),6,0)),"no method")))))))</f>
        <v>7.8594801718325193</v>
      </c>
      <c r="V82" s="25">
        <f>IF(Parameters!$D$24 = 1, MAX(AC82, AJ82),
IF(Parameters!$D$25 = 1, AVERAGE(AC82,AJ82),
IF(Parameters!$D$26 = 1, IFERROR(GEOMEAN(AC82, AJ82), 0),
IF(Parameters!$D$27, IF(AND(AC82=10,AJ82=10),10,0),
IF(Parameters!$D$28, IF(AND(AC82&gt;=7,AJ82&gt;=7),10,0),
IF(Parameters!$D$29, IF(AND(AC82&gt;=7,AJ82&gt;=7), 10, IF(OR(AND(AC82&gt;=7,AJ82&gt;=5),AND(AC82&gt;=5,AJ82&gt;=7)),6,0)),
IF(Parameters!$D$30, IF(AND(AC82&gt;=10,AJ82&gt;=10), 10, IF(OR(AND(AC82&gt;=10,AJ82&gt;=5),AND(AC82&gt;=5,AJ82&gt;=10)),6,0)),"no method")))))))</f>
        <v>0</v>
      </c>
      <c r="W82" s="25">
        <f>IF(Parameters!$D$24 = 1, MAX(AD82, AK82),
IF(Parameters!$D$25 = 1, AVERAGE(AD82,AK82),
IF(Parameters!$D$26 = 1, IFERROR(GEOMEAN(AD82, AK82), 0),
IF(Parameters!$D$27, IF(AND(AD82=10,AK82=10),10,0),
IF(Parameters!$D$28, IF(AND(AD82&gt;=7,AK82&gt;=7),10,0),
IF(Parameters!$D$29, IF(AND(AD82&gt;=7,AK82&gt;=7), 10, IF(OR(AND(AD82&gt;=7,AK82&gt;=5),AND(AD82&gt;=5,AK82&gt;=7)),6,0)),
IF(Parameters!$D$30, IF(AND(AD82&gt;=10,AK82&gt;=10), 10, IF(OR(AND(AD82&gt;=10,AK82&gt;=5),AND(AD82&gt;=5,AK82&gt;=10)),6,0)),"no method")))))))</f>
        <v>0</v>
      </c>
      <c r="X82" s="51"/>
      <c r="Y82" s="25">
        <f>IFERROR(Health!F82,NA())</f>
        <v>6.5</v>
      </c>
      <c r="Z82" s="25">
        <f>IFERROR(Food!F82,NA())</f>
        <v>7.17703349282296</v>
      </c>
      <c r="AA82" s="26">
        <f>IFERROR(Macro!F82,NA())</f>
        <v>6</v>
      </c>
      <c r="AB82" s="25">
        <f>IFERROR(Socioeconomic!F82,NA())</f>
        <v>6.71428571428571</v>
      </c>
      <c r="AC82" s="25">
        <f>IFERROR('Natural Hazard'!F82,NA())</f>
        <v>10</v>
      </c>
      <c r="AD82" s="25">
        <f>IFERROR(Conflict!F82,NA())</f>
        <v>0</v>
      </c>
      <c r="AE82" s="51"/>
      <c r="AF82" s="25">
        <f>IFERROR(Health!G82,NA())</f>
        <v>10</v>
      </c>
      <c r="AG82" s="25" t="e">
        <f>IFERROR(Food!G82,NA())</f>
        <v>#N/A</v>
      </c>
      <c r="AH82" s="25">
        <f>IFERROR(Macro!G82,NA())</f>
        <v>0</v>
      </c>
      <c r="AI82" s="25">
        <f>IFERROR(Socioeconomic!G82,NA())</f>
        <v>9.1999999999999993</v>
      </c>
      <c r="AJ82" s="25">
        <f>IFERROR('Natural Hazard'!G82,NA())</f>
        <v>0</v>
      </c>
      <c r="AK82" s="25">
        <f>IFERROR(Conflict!G82,NA())</f>
        <v>0</v>
      </c>
      <c r="AL82" s="50"/>
      <c r="AM82" s="27">
        <f>'Data Reliability'!H82</f>
        <v>0</v>
      </c>
      <c r="AN82" s="27">
        <f>'Data Reliability'!I82</f>
        <v>0.3</v>
      </c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</row>
    <row r="83" spans="1:53" x14ac:dyDescent="0.2">
      <c r="A83" s="63">
        <v>78</v>
      </c>
      <c r="B83" s="20" t="s">
        <v>161</v>
      </c>
      <c r="C83" s="20" t="s">
        <v>162</v>
      </c>
      <c r="D83" s="20" t="s">
        <v>553</v>
      </c>
      <c r="E83" s="20" t="s">
        <v>3</v>
      </c>
      <c r="F83" s="50"/>
      <c r="G83" s="22" cm="1">
        <f t="array" ref="G83">IF(Parameters!$D$34, SUM(IF(ISNUMBER(R83:W83),(IF(R83:W83&gt;=Parameters!$D$40,1,"")),""))+0.5*(SUM(IF(ISNUMBER(R83:W83),(IF(R83:W83&gt;=Parameters!$D$41,1,"")),""))-SUM(IF(ISNUMBER(R83:W83),(IF(R83:W83&gt;=Parameters!$D$40,1,"")),""))),0) +
   IF(Parameters!$D$35,SUM(IF(ISNUMBER(R83:W83),(IF(R83:W83&gt;=Parameters!$D$44,1,"")),"")),0) +
   IF(Parameters!$D$36,AVERAGE(IF(ISNUMBER(R83:W83),R83:W83)),0) +
   IF(Parameters!$D$37,IF(OR(IF(ISNUMBER(R83:W83),R83:W83)=0),0,GEOMEAN(IF(ISNUMBER(R83:W83),R83:W83))),0)</f>
        <v>0</v>
      </c>
      <c r="H83" s="23">
        <f t="shared" si="4"/>
        <v>0</v>
      </c>
      <c r="I83" s="241" t="str" cm="1">
        <f t="array" ref="I83">_xlfn.IFS('Data Reliability'!D83 &gt;= 0.666, "!!", AND('Data Reliability'!D83 &lt; 0.666,  'Data Reliability'!D83  &gt;= 0.333), "!", 'Data Reliability'!D83 &lt; 0.333, "")</f>
        <v/>
      </c>
      <c r="J83" s="22" cm="1">
        <f t="array" ref="J83">IF(Parameters!$D$34, SUM(IF(ISNUMBER(Y83:AD83),(IF(Y83:AD83&gt;=Parameters!$D$44,1,"")),""))+0.5*(SUM(IF(ISNUMBER(Y83:AD83),(IF(Y83:AD83&gt;=Parameters!$D$45,1,"")),""))-SUM(IF(ISNUMBER(Y83:AD83),(IF(Y83:AD83&gt;=Parameters!$D$44,1,"")),""))),0) +
   IF(Parameters!$D$35,SUM(IF(ISNUMBER(Y83:AD83),(IF(Y83:AD83&gt;=Parameters!$D$44,1,"")),"")),0) +
   IF(Parameters!$D$36,AVERAGE(IF(ISNUMBER(Y83:AD83),Y83:AD83)),0) +
   IF(Parameters!$D$37,IF(OR(IF(ISNUMBER(Y83:AD83),Y83:AD83)=0),0,GEOMEAN(IF(ISNUMBER(Y83:AD83),Y83:AD83))),0)</f>
        <v>0</v>
      </c>
      <c r="K83" s="23">
        <f t="shared" si="5"/>
        <v>0</v>
      </c>
      <c r="L83" s="241" t="str" cm="1">
        <f t="array" ref="L83">_xlfn.IFS('Data Reliability'!H83 &gt;= 0.666, "!!", AND('Data Reliability'!H83 &lt; 0.666,  'Data Reliability'!H83  &gt;= 0.333), "!", 'Data Reliability'!H83 &lt; 0.333, "")</f>
        <v/>
      </c>
      <c r="M83" s="21" cm="1">
        <f t="array" ref="M83">IF(Parameters!$D$34, SUM(IF(ISNUMBER(AF83:AK83),(IF(AF83:AK83&gt;=Parameters!$D$44,1,"")),""))+0.5*(SUM(IF(ISNUMBER(AF83:AK83),(IF(AF83:AK83&gt;=Parameters!$D$45,1,"")),""))-SUM(IF(ISNUMBER(AF83:AK83),(IF(AF83:AK83&gt;=Parameters!$D$44,1,"")),""))),0) +
   IF(Parameters!$D$35,SUM(IF(ISNUMBER(AF83:AK83),(IF(AF83:AK83&gt;=Parameters!$D$44,1,"")),"")),0) +
   IF(Parameters!$D$36,AVERAGE(IF(ISNUMBER(AF83:AK83),AF83:AK83)),0) +
   IF(Parameters!$D$37,IF(OR(IF(ISNUMBER(AF83:AK83),AF83:AK83)=0),0,GEOMEAN(IF(ISNUMBER(AF83:AK83),AF83:AK83))),0)</f>
        <v>0</v>
      </c>
      <c r="N83" s="23">
        <f t="shared" si="6"/>
        <v>0</v>
      </c>
      <c r="O83" s="241" t="str" cm="1">
        <f t="array" ref="O83">_xlfn.IFS('Data Reliability'!I83&gt;= 0.666, "!!", AND('Data Reliability'!I83 &lt; 0.666,  'Data Reliability'!I83 &gt;= 0.333), "!", 'Data Reliability'!I83 &lt; 0.333, "")</f>
        <v>!</v>
      </c>
      <c r="P83" s="24"/>
      <c r="Q83" s="50"/>
      <c r="R83" s="25">
        <f>IF(Parameters!$D$24 = 1, MAX(Y83, AF83),
IF(Parameters!$D$25 = 1, AVERAGE(Y83,AF83),
IF(Parameters!$D$26 = 1, IFERROR(GEOMEAN(Y83, AF83), 0),
IF(Parameters!$D$27, IF(AND(Y83=10,AF83=10),10,0),
IF(Parameters!$D$28, IF(AND(Y83&gt;=7,AF83&gt;=7),10,0),
IF(Parameters!$D$29, IF(AND(Y83&gt;=7,AF83&gt;=7), 10, IF(OR(AND(Y83&gt;=7,AF83&gt;=5),AND(Y83&gt;=5,AF83&gt;=7)),6,0)),
IF(Parameters!$D$30, IF(AND(Y83&gt;=10,AF83&gt;=10), 10, IF(OR(AND(Y83&gt;=10,AF83&gt;=5),AND(Y83&gt;=5,AF83&gt;=10)),6,0)),"no method")))))))</f>
        <v>3.4022051672407998</v>
      </c>
      <c r="S83" s="25">
        <f>IF(Parameters!$D$24 = 1, MAX(Z83, AG83),
IF(Parameters!$D$25 = 1, AVERAGE(Z83,AG83),
IF(Parameters!$D$26 = 1, IFERROR(GEOMEAN(Z83, AG83), 0),
IF(Parameters!$D$27, IF(AND(Z83=10,AG83=10),10,0),
IF(Parameters!$D$28, IF(AND(Z83&gt;=7,AG83&gt;=7),10,0),
IF(Parameters!$D$29, IF(AND(Z83&gt;=7,AG83&gt;=7), 10, IF(OR(AND(Z83&gt;=7,AG83&gt;=5),AND(Z83&gt;=5,AG83&gt;=7)),6,0)),
IF(Parameters!$D$30, IF(AND(Z83&gt;=10,AG83&gt;=10), 10, IF(OR(AND(Z83&gt;=10,AG83&gt;=5),AND(Z83&gt;=5,AG83&gt;=10)),6,0)),"no method")))))))</f>
        <v>0</v>
      </c>
      <c r="T83" s="25">
        <f>IF(Parameters!$D$24 = 1, MAX(AA83, AH83),
IF(Parameters!$D$25 = 1, AVERAGE(AA83,AH83),
IF(Parameters!$D$26 = 1, IFERROR(GEOMEAN(AA83, AH83), 0),
IF(Parameters!$D$27, IF(AND(AA83=10,AH83=10),10,0),
IF(Parameters!$D$28, IF(AND(AA83&gt;=7,AH83&gt;=7),10,0),
IF(Parameters!$D$29, IF(AND(AA83&gt;=7,AH83&gt;=7), 10, IF(OR(AND(AA83&gt;=7,AH83&gt;=5),AND(AA83&gt;=5,AH83&gt;=7)),6,0)),
IF(Parameters!$D$30, IF(AND(AA83&gt;=10,AH83&gt;=10), 10, IF(OR(AND(AA83&gt;=10,AH83&gt;=5),AND(AA83&gt;=5,AH83&gt;=10)),6,0)),"no method")))))))</f>
        <v>2.313680608127179</v>
      </c>
      <c r="U83" s="25">
        <f>IF(Parameters!$D$24 = 1, MAX(AB83, AI83),
IF(Parameters!$D$25 = 1, AVERAGE(AB83,AI83),
IF(Parameters!$D$26 = 1, IFERROR(GEOMEAN(AB83, AI83), 0),
IF(Parameters!$D$27, IF(AND(AB83=10,AI83=10),10,0),
IF(Parameters!$D$28, IF(AND(AB83&gt;=7,AI83&gt;=7),10,0),
IF(Parameters!$D$29, IF(AND(AB83&gt;=7,AI83&gt;=7), 10, IF(OR(AND(AB83&gt;=7,AI83&gt;=5),AND(AB83&gt;=5,AI83&gt;=7)),6,0)),
IF(Parameters!$D$30, IF(AND(AB83&gt;=10,AI83&gt;=10), 10, IF(OR(AND(AB83&gt;=10,AI83&gt;=5),AND(AB83&gt;=5,AI83&gt;=10)),6,0)),"no method")))))))</f>
        <v>1.3093073414159537</v>
      </c>
      <c r="V83" s="25">
        <f>IF(Parameters!$D$24 = 1, MAX(AC83, AJ83),
IF(Parameters!$D$25 = 1, AVERAGE(AC83,AJ83),
IF(Parameters!$D$26 = 1, IFERROR(GEOMEAN(AC83, AJ83), 0),
IF(Parameters!$D$27, IF(AND(AC83=10,AJ83=10),10,0),
IF(Parameters!$D$28, IF(AND(AC83&gt;=7,AJ83&gt;=7),10,0),
IF(Parameters!$D$29, IF(AND(AC83&gt;=7,AJ83&gt;=7), 10, IF(OR(AND(AC83&gt;=7,AJ83&gt;=5),AND(AC83&gt;=5,AJ83&gt;=7)),6,0)),
IF(Parameters!$D$30, IF(AND(AC83&gt;=10,AJ83&gt;=10), 10, IF(OR(AND(AC83&gt;=10,AJ83&gt;=5),AND(AC83&gt;=5,AJ83&gt;=10)),6,0)),"no method")))))))</f>
        <v>0</v>
      </c>
      <c r="W83" s="25">
        <f>IF(Parameters!$D$24 = 1, MAX(AD83, AK83),
IF(Parameters!$D$25 = 1, AVERAGE(AD83,AK83),
IF(Parameters!$D$26 = 1, IFERROR(GEOMEAN(AD83, AK83), 0),
IF(Parameters!$D$27, IF(AND(AD83=10,AK83=10),10,0),
IF(Parameters!$D$28, IF(AND(AD83&gt;=7,AK83&gt;=7),10,0),
IF(Parameters!$D$29, IF(AND(AD83&gt;=7,AK83&gt;=7), 10, IF(OR(AND(AD83&gt;=7,AK83&gt;=5),AND(AD83&gt;=5,AK83&gt;=7)),6,0)),
IF(Parameters!$D$30, IF(AND(AD83&gt;=10,AK83&gt;=10), 10, IF(OR(AND(AD83&gt;=10,AK83&gt;=5),AND(AD83&gt;=5,AK83&gt;=10)),6,0)),"no method")))))))</f>
        <v>0</v>
      </c>
      <c r="X83" s="51"/>
      <c r="Y83" s="25">
        <f>IFERROR(Health!F83,NA())</f>
        <v>2.5</v>
      </c>
      <c r="Z83" s="25">
        <f>IFERROR(Food!F83,NA())</f>
        <v>0</v>
      </c>
      <c r="AA83" s="26">
        <f>IFERROR(Macro!F83,NA())</f>
        <v>1.5702479338843001</v>
      </c>
      <c r="AB83" s="25">
        <f>IFERROR(Socioeconomic!F83,NA())</f>
        <v>0.57142857142857095</v>
      </c>
      <c r="AC83" s="25">
        <f>IFERROR('Natural Hazard'!F83,NA())</f>
        <v>2</v>
      </c>
      <c r="AD83" s="25">
        <f>IFERROR(Conflict!F83,NA())</f>
        <v>0</v>
      </c>
      <c r="AE83" s="51"/>
      <c r="AF83" s="25">
        <f>IFERROR(Health!G83,NA())</f>
        <v>4.63</v>
      </c>
      <c r="AG83" s="25" t="e">
        <f>IFERROR(Food!G83,NA())</f>
        <v>#N/A</v>
      </c>
      <c r="AH83" s="25">
        <f>IFERROR(Macro!G83,NA())</f>
        <v>3.4090909090909101</v>
      </c>
      <c r="AI83" s="25">
        <f>IFERROR(Socioeconomic!G83,NA())</f>
        <v>3</v>
      </c>
      <c r="AJ83" s="25">
        <f>IFERROR('Natural Hazard'!G83,NA())</f>
        <v>0</v>
      </c>
      <c r="AK83" s="25">
        <f>IFERROR(Conflict!G83,NA())</f>
        <v>0</v>
      </c>
      <c r="AL83" s="50"/>
      <c r="AM83" s="27">
        <f>'Data Reliability'!H83</f>
        <v>0</v>
      </c>
      <c r="AN83" s="27">
        <f>'Data Reliability'!I83</f>
        <v>0.5</v>
      </c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</row>
    <row r="84" spans="1:53" x14ac:dyDescent="0.2">
      <c r="A84" s="63">
        <v>79</v>
      </c>
      <c r="B84" s="20" t="s">
        <v>163</v>
      </c>
      <c r="C84" s="20" t="s">
        <v>164</v>
      </c>
      <c r="D84" s="20" t="s">
        <v>554</v>
      </c>
      <c r="E84" s="20" t="s">
        <v>550</v>
      </c>
      <c r="F84" s="50"/>
      <c r="G84" s="22" cm="1">
        <f t="array" ref="G84">IF(Parameters!$D$34, SUM(IF(ISNUMBER(R84:W84),(IF(R84:W84&gt;=Parameters!$D$40,1,"")),""))+0.5*(SUM(IF(ISNUMBER(R84:W84),(IF(R84:W84&gt;=Parameters!$D$41,1,"")),""))-SUM(IF(ISNUMBER(R84:W84),(IF(R84:W84&gt;=Parameters!$D$40,1,"")),""))),0) +
   IF(Parameters!$D$35,SUM(IF(ISNUMBER(R84:W84),(IF(R84:W84&gt;=Parameters!$D$44,1,"")),"")),0) +
   IF(Parameters!$D$36,AVERAGE(IF(ISNUMBER(R84:W84),R84:W84)),0) +
   IF(Parameters!$D$37,IF(OR(IF(ISNUMBER(R84:W84),R84:W84)=0),0,GEOMEAN(IF(ISNUMBER(R84:W84),R84:W84))),0)</f>
        <v>2.5</v>
      </c>
      <c r="H84" s="23">
        <f t="shared" si="4"/>
        <v>2.5</v>
      </c>
      <c r="I84" s="241" t="str" cm="1">
        <f t="array" ref="I84">_xlfn.IFS('Data Reliability'!D84 &gt;= 0.666, "!!", AND('Data Reliability'!D84 &lt; 0.666,  'Data Reliability'!D84  &gt;= 0.333), "!", 'Data Reliability'!D84 &lt; 0.333, "")</f>
        <v/>
      </c>
      <c r="J84" s="22" cm="1">
        <f t="array" ref="J84">IF(Parameters!$D$34, SUM(IF(ISNUMBER(Y84:AD84),(IF(Y84:AD84&gt;=Parameters!$D$44,1,"")),""))+0.5*(SUM(IF(ISNUMBER(Y84:AD84),(IF(Y84:AD84&gt;=Parameters!$D$45,1,"")),""))-SUM(IF(ISNUMBER(Y84:AD84),(IF(Y84:AD84&gt;=Parameters!$D$44,1,"")),""))),0) +
   IF(Parameters!$D$35,SUM(IF(ISNUMBER(Y84:AD84),(IF(Y84:AD84&gt;=Parameters!$D$44,1,"")),"")),0) +
   IF(Parameters!$D$36,AVERAGE(IF(ISNUMBER(Y84:AD84),Y84:AD84)),0) +
   IF(Parameters!$D$37,IF(OR(IF(ISNUMBER(Y84:AD84),Y84:AD84)=0),0,GEOMEAN(IF(ISNUMBER(Y84:AD84),Y84:AD84))),0)</f>
        <v>1.5</v>
      </c>
      <c r="K84" s="23">
        <f t="shared" si="5"/>
        <v>1.5</v>
      </c>
      <c r="L84" s="241" t="str" cm="1">
        <f t="array" ref="L84">_xlfn.IFS('Data Reliability'!H84 &gt;= 0.666, "!!", AND('Data Reliability'!H84 &lt; 0.666,  'Data Reliability'!H84  &gt;= 0.333), "!", 'Data Reliability'!H84 &lt; 0.333, "")</f>
        <v/>
      </c>
      <c r="M84" s="21" cm="1">
        <f t="array" ref="M84">IF(Parameters!$D$34, SUM(IF(ISNUMBER(AF84:AK84),(IF(AF84:AK84&gt;=Parameters!$D$44,1,"")),""))+0.5*(SUM(IF(ISNUMBER(AF84:AK84),(IF(AF84:AK84&gt;=Parameters!$D$45,1,"")),""))-SUM(IF(ISNUMBER(AF84:AK84),(IF(AF84:AK84&gt;=Parameters!$D$44,1,"")),""))),0) +
   IF(Parameters!$D$35,SUM(IF(ISNUMBER(AF84:AK84),(IF(AF84:AK84&gt;=Parameters!$D$44,1,"")),"")),0) +
   IF(Parameters!$D$36,AVERAGE(IF(ISNUMBER(AF84:AK84),AF84:AK84)),0) +
   IF(Parameters!$D$37,IF(OR(IF(ISNUMBER(AF84:AK84),AF84:AK84)=0),0,GEOMEAN(IF(ISNUMBER(AF84:AK84),AF84:AK84))),0)</f>
        <v>1.5</v>
      </c>
      <c r="N84" s="23">
        <f t="shared" si="6"/>
        <v>1.5</v>
      </c>
      <c r="O84" s="241" t="str" cm="1">
        <f t="array" ref="O84">_xlfn.IFS('Data Reliability'!I84&gt;= 0.666, "!!", AND('Data Reliability'!I84 &lt; 0.666,  'Data Reliability'!I84 &gt;= 0.333), "!", 'Data Reliability'!I84 &lt; 0.333, "")</f>
        <v>!</v>
      </c>
      <c r="P84" s="24"/>
      <c r="Q84" s="50"/>
      <c r="R84" s="25">
        <f>IF(Parameters!$D$24 = 1, MAX(Y84, AF84),
IF(Parameters!$D$25 = 1, AVERAGE(Y84,AF84),
IF(Parameters!$D$26 = 1, IFERROR(GEOMEAN(Y84, AF84), 0),
IF(Parameters!$D$27, IF(AND(Y84=10,AF84=10),10,0),
IF(Parameters!$D$28, IF(AND(Y84&gt;=7,AF84&gt;=7),10,0),
IF(Parameters!$D$29, IF(AND(Y84&gt;=7,AF84&gt;=7), 10, IF(OR(AND(Y84&gt;=7,AF84&gt;=5),AND(Y84&gt;=5,AF84&gt;=7)),6,0)),
IF(Parameters!$D$30, IF(AND(Y84&gt;=10,AF84&gt;=10), 10, IF(OR(AND(Y84&gt;=10,AF84&gt;=5),AND(Y84&gt;=5,AF84&gt;=10)),6,0)),"no method")))))))</f>
        <v>8.0374125189640466</v>
      </c>
      <c r="S84" s="25">
        <f>IF(Parameters!$D$24 = 1, MAX(Z84, AG84),
IF(Parameters!$D$25 = 1, AVERAGE(Z84,AG84),
IF(Parameters!$D$26 = 1, IFERROR(GEOMEAN(Z84, AG84), 0),
IF(Parameters!$D$27, IF(AND(Z84=10,AG84=10),10,0),
IF(Parameters!$D$28, IF(AND(Z84&gt;=7,AG84&gt;=7),10,0),
IF(Parameters!$D$29, IF(AND(Z84&gt;=7,AG84&gt;=7), 10, IF(OR(AND(Z84&gt;=7,AG84&gt;=5),AND(Z84&gt;=5,AG84&gt;=7)),6,0)),
IF(Parameters!$D$30, IF(AND(Z84&gt;=10,AG84&gt;=10), 10, IF(OR(AND(Z84&gt;=10,AG84&gt;=5),AND(Z84&gt;=5,AG84&gt;=10)),6,0)),"no method")))))))</f>
        <v>0</v>
      </c>
      <c r="T84" s="25">
        <f>IF(Parameters!$D$24 = 1, MAX(AA84, AH84),
IF(Parameters!$D$25 = 1, AVERAGE(AA84,AH84),
IF(Parameters!$D$26 = 1, IFERROR(GEOMEAN(AA84, AH84), 0),
IF(Parameters!$D$27, IF(AND(AA84=10,AH84=10),10,0),
IF(Parameters!$D$28, IF(AND(AA84&gt;=7,AH84&gt;=7),10,0),
IF(Parameters!$D$29, IF(AND(AA84&gt;=7,AH84&gt;=7), 10, IF(OR(AND(AA84&gt;=7,AH84&gt;=5),AND(AA84&gt;=5,AH84&gt;=7)),6,0)),
IF(Parameters!$D$30, IF(AND(AA84&gt;=10,AH84&gt;=10), 10, IF(OR(AND(AA84&gt;=10,AH84&gt;=5),AND(AA84&gt;=5,AH84&gt;=10)),6,0)),"no method")))))))</f>
        <v>9.1701095462872733</v>
      </c>
      <c r="U84" s="25">
        <f>IF(Parameters!$D$24 = 1, MAX(AB84, AI84),
IF(Parameters!$D$25 = 1, AVERAGE(AB84,AI84),
IF(Parameters!$D$26 = 1, IFERROR(GEOMEAN(AB84, AI84), 0),
IF(Parameters!$D$27, IF(AND(AB84=10,AI84=10),10,0),
IF(Parameters!$D$28, IF(AND(AB84&gt;=7,AI84&gt;=7),10,0),
IF(Parameters!$D$29, IF(AND(AB84&gt;=7,AI84&gt;=7), 10, IF(OR(AND(AB84&gt;=7,AI84&gt;=5),AND(AB84&gt;=5,AI84&gt;=7)),6,0)),
IF(Parameters!$D$30, IF(AND(AB84&gt;=10,AI84&gt;=10), 10, IF(OR(AND(AB84&gt;=10,AI84&gt;=5),AND(AB84&gt;=5,AI84&gt;=10)),6,0)),"no method")))))))</f>
        <v>4.1761226035642185</v>
      </c>
      <c r="V84" s="25">
        <f>IF(Parameters!$D$24 = 1, MAX(AC84, AJ84),
IF(Parameters!$D$25 = 1, AVERAGE(AC84,AJ84),
IF(Parameters!$D$26 = 1, IFERROR(GEOMEAN(AC84, AJ84), 0),
IF(Parameters!$D$27, IF(AND(AC84=10,AJ84=10),10,0),
IF(Parameters!$D$28, IF(AND(AC84&gt;=7,AJ84&gt;=7),10,0),
IF(Parameters!$D$29, IF(AND(AC84&gt;=7,AJ84&gt;=7), 10, IF(OR(AND(AC84&gt;=7,AJ84&gt;=5),AND(AC84&gt;=5,AJ84&gt;=7)),6,0)),
IF(Parameters!$D$30, IF(AND(AC84&gt;=10,AJ84&gt;=10), 10, IF(OR(AND(AC84&gt;=10,AJ84&gt;=5),AND(AC84&gt;=5,AJ84&gt;=10)),6,0)),"no method")))))))</f>
        <v>5.3851648071345046</v>
      </c>
      <c r="W84" s="25">
        <f>IF(Parameters!$D$24 = 1, MAX(AD84, AK84),
IF(Parameters!$D$25 = 1, AVERAGE(AD84,AK84),
IF(Parameters!$D$26 = 1, IFERROR(GEOMEAN(AD84, AK84), 0),
IF(Parameters!$D$27, IF(AND(AD84=10,AK84=10),10,0),
IF(Parameters!$D$28, IF(AND(AD84&gt;=7,AK84&gt;=7),10,0),
IF(Parameters!$D$29, IF(AND(AD84&gt;=7,AK84&gt;=7), 10, IF(OR(AND(AD84&gt;=7,AK84&gt;=5),AND(AD84&gt;=5,AK84&gt;=7)),6,0)),
IF(Parameters!$D$30, IF(AND(AD84&gt;=10,AK84&gt;=10), 10, IF(OR(AND(AD84&gt;=10,AK84&gt;=5),AND(AD84&gt;=5,AK84&gt;=10)),6,0)),"no method")))))))</f>
        <v>0</v>
      </c>
      <c r="X84" s="51"/>
      <c r="Y84" s="25">
        <f>IFERROR(Health!F84,NA())</f>
        <v>6.46</v>
      </c>
      <c r="Z84" s="25">
        <f>IFERROR(Food!F84,NA())</f>
        <v>2.9665071770334901</v>
      </c>
      <c r="AA84" s="26">
        <f>IFERROR(Macro!F84,NA())</f>
        <v>10</v>
      </c>
      <c r="AB84" s="25">
        <f>IFERROR(Socioeconomic!F84,NA())</f>
        <v>3.4285714285714302</v>
      </c>
      <c r="AC84" s="25">
        <f>IFERROR('Natural Hazard'!F84,NA())</f>
        <v>9.6666666666666696</v>
      </c>
      <c r="AD84" s="25">
        <f>IFERROR(Conflict!F84,NA())</f>
        <v>0</v>
      </c>
      <c r="AE84" s="51"/>
      <c r="AF84" s="25">
        <f>IFERROR(Health!G84,NA())</f>
        <v>10</v>
      </c>
      <c r="AG84" s="25" t="e">
        <f>IFERROR(Food!G84,NA())</f>
        <v>#N/A</v>
      </c>
      <c r="AH84" s="25">
        <f>IFERROR(Macro!G84,NA())</f>
        <v>8.4090909090908994</v>
      </c>
      <c r="AI84" s="25">
        <f>IFERROR(Socioeconomic!G84,NA())</f>
        <v>5.0866666666666598</v>
      </c>
      <c r="AJ84" s="25">
        <f>IFERROR('Natural Hazard'!G84,NA())</f>
        <v>3</v>
      </c>
      <c r="AK84" s="25">
        <f>IFERROR(Conflict!G84,NA())</f>
        <v>3.54304400280735</v>
      </c>
      <c r="AL84" s="50"/>
      <c r="AM84" s="27">
        <f>'Data Reliability'!H84</f>
        <v>0</v>
      </c>
      <c r="AN84" s="27">
        <f>'Data Reliability'!I84</f>
        <v>0.4</v>
      </c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</row>
    <row r="85" spans="1:53" x14ac:dyDescent="0.2">
      <c r="A85" s="63">
        <v>80</v>
      </c>
      <c r="B85" s="20" t="s">
        <v>165</v>
      </c>
      <c r="C85" s="20" t="s">
        <v>166</v>
      </c>
      <c r="D85" s="20" t="s">
        <v>554</v>
      </c>
      <c r="E85" s="20" t="s">
        <v>550</v>
      </c>
      <c r="F85" s="50"/>
      <c r="G85" s="22" cm="1">
        <f t="array" ref="G85">IF(Parameters!$D$34, SUM(IF(ISNUMBER(R85:W85),(IF(R85:W85&gt;=Parameters!$D$40,1,"")),""))+0.5*(SUM(IF(ISNUMBER(R85:W85),(IF(R85:W85&gt;=Parameters!$D$41,1,"")),""))-SUM(IF(ISNUMBER(R85:W85),(IF(R85:W85&gt;=Parameters!$D$40,1,"")),""))),0) +
   IF(Parameters!$D$35,SUM(IF(ISNUMBER(R85:W85),(IF(R85:W85&gt;=Parameters!$D$44,1,"")),"")),0) +
   IF(Parameters!$D$36,AVERAGE(IF(ISNUMBER(R85:W85),R85:W85)),0) +
   IF(Parameters!$D$37,IF(OR(IF(ISNUMBER(R85:W85),R85:W85)=0),0,GEOMEAN(IF(ISNUMBER(R85:W85),R85:W85))),0)</f>
        <v>3</v>
      </c>
      <c r="H85" s="23">
        <f t="shared" si="4"/>
        <v>3</v>
      </c>
      <c r="I85" s="241" t="str" cm="1">
        <f t="array" ref="I85">_xlfn.IFS('Data Reliability'!D85 &gt;= 0.666, "!!", AND('Data Reliability'!D85 &lt; 0.666,  'Data Reliability'!D85  &gt;= 0.333), "!", 'Data Reliability'!D85 &lt; 0.333, "")</f>
        <v/>
      </c>
      <c r="J85" s="22" cm="1">
        <f t="array" ref="J85">IF(Parameters!$D$34, SUM(IF(ISNUMBER(Y85:AD85),(IF(Y85:AD85&gt;=Parameters!$D$44,1,"")),""))+0.5*(SUM(IF(ISNUMBER(Y85:AD85),(IF(Y85:AD85&gt;=Parameters!$D$45,1,"")),""))-SUM(IF(ISNUMBER(Y85:AD85),(IF(Y85:AD85&gt;=Parameters!$D$44,1,"")),""))),0) +
   IF(Parameters!$D$35,SUM(IF(ISNUMBER(Y85:AD85),(IF(Y85:AD85&gt;=Parameters!$D$44,1,"")),"")),0) +
   IF(Parameters!$D$36,AVERAGE(IF(ISNUMBER(Y85:AD85),Y85:AD85)),0) +
   IF(Parameters!$D$37,IF(OR(IF(ISNUMBER(Y85:AD85),Y85:AD85)=0),0,GEOMEAN(IF(ISNUMBER(Y85:AD85),Y85:AD85))),0)</f>
        <v>3</v>
      </c>
      <c r="K85" s="23">
        <f t="shared" si="5"/>
        <v>3</v>
      </c>
      <c r="L85" s="241" t="str" cm="1">
        <f t="array" ref="L85">_xlfn.IFS('Data Reliability'!H85 &gt;= 0.666, "!!", AND('Data Reliability'!H85 &lt; 0.666,  'Data Reliability'!H85  &gt;= 0.333), "!", 'Data Reliability'!H85 &lt; 0.333, "")</f>
        <v/>
      </c>
      <c r="M85" s="21" cm="1">
        <f t="array" ref="M85">IF(Parameters!$D$34, SUM(IF(ISNUMBER(AF85:AK85),(IF(AF85:AK85&gt;=Parameters!$D$44,1,"")),""))+0.5*(SUM(IF(ISNUMBER(AF85:AK85),(IF(AF85:AK85&gt;=Parameters!$D$45,1,"")),""))-SUM(IF(ISNUMBER(AF85:AK85),(IF(AF85:AK85&gt;=Parameters!$D$44,1,"")),""))),0) +
   IF(Parameters!$D$35,SUM(IF(ISNUMBER(AF85:AK85),(IF(AF85:AK85&gt;=Parameters!$D$44,1,"")),"")),0) +
   IF(Parameters!$D$36,AVERAGE(IF(ISNUMBER(AF85:AK85),AF85:AK85)),0) +
   IF(Parameters!$D$37,IF(OR(IF(ISNUMBER(AF85:AK85),AF85:AK85)=0),0,GEOMEAN(IF(ISNUMBER(AF85:AK85),AF85:AK85))),0)</f>
        <v>1.5</v>
      </c>
      <c r="N85" s="23">
        <f t="shared" si="6"/>
        <v>1.5</v>
      </c>
      <c r="O85" s="241" t="str" cm="1">
        <f t="array" ref="O85">_xlfn.IFS('Data Reliability'!I85&gt;= 0.666, "!!", AND('Data Reliability'!I85 &lt; 0.666,  'Data Reliability'!I85 &gt;= 0.333), "!", 'Data Reliability'!I85 &lt; 0.333, "")</f>
        <v>!</v>
      </c>
      <c r="P85" s="24"/>
      <c r="Q85" s="50"/>
      <c r="R85" s="25">
        <f>IF(Parameters!$D$24 = 1, MAX(Y85, AF85),
IF(Parameters!$D$25 = 1, AVERAGE(Y85,AF85),
IF(Parameters!$D$26 = 1, IFERROR(GEOMEAN(Y85, AF85), 0),
IF(Parameters!$D$27, IF(AND(Y85=10,AF85=10),10,0),
IF(Parameters!$D$28, IF(AND(Y85&gt;=7,AF85&gt;=7),10,0),
IF(Parameters!$D$29, IF(AND(Y85&gt;=7,AF85&gt;=7), 10, IF(OR(AND(Y85&gt;=7,AF85&gt;=5),AND(Y85&gt;=5,AF85&gt;=7)),6,0)),
IF(Parameters!$D$30, IF(AND(Y85&gt;=10,AF85&gt;=10), 10, IF(OR(AND(Y85&gt;=10,AF85&gt;=5),AND(Y85&gt;=5,AF85&gt;=10)),6,0)),"no method")))))))</f>
        <v>8.1913846448570595</v>
      </c>
      <c r="S85" s="25">
        <f>IF(Parameters!$D$24 = 1, MAX(Z85, AG85),
IF(Parameters!$D$25 = 1, AVERAGE(Z85,AG85),
IF(Parameters!$D$26 = 1, IFERROR(GEOMEAN(Z85, AG85), 0),
IF(Parameters!$D$27, IF(AND(Z85=10,AG85=10),10,0),
IF(Parameters!$D$28, IF(AND(Z85&gt;=7,AG85&gt;=7),10,0),
IF(Parameters!$D$29, IF(AND(Z85&gt;=7,AG85&gt;=7), 10, IF(OR(AND(Z85&gt;=7,AG85&gt;=5),AND(Z85&gt;=5,AG85&gt;=7)),6,0)),
IF(Parameters!$D$30, IF(AND(Z85&gt;=10,AG85&gt;=10), 10, IF(OR(AND(Z85&gt;=10,AG85&gt;=5),AND(Z85&gt;=5,AG85&gt;=10)),6,0)),"no method")))))))</f>
        <v>0</v>
      </c>
      <c r="T85" s="25">
        <f>IF(Parameters!$D$24 = 1, MAX(AA85, AH85),
IF(Parameters!$D$25 = 1, AVERAGE(AA85,AH85),
IF(Parameters!$D$26 = 1, IFERROR(GEOMEAN(AA85, AH85), 0),
IF(Parameters!$D$27, IF(AND(AA85=10,AH85=10),10,0),
IF(Parameters!$D$28, IF(AND(AA85&gt;=7,AH85&gt;=7),10,0),
IF(Parameters!$D$29, IF(AND(AA85&gt;=7,AH85&gt;=7), 10, IF(OR(AND(AA85&gt;=7,AH85&gt;=5),AND(AA85&gt;=5,AH85&gt;=7)),6,0)),
IF(Parameters!$D$30, IF(AND(AA85&gt;=10,AH85&gt;=10), 10, IF(OR(AND(AA85&gt;=10,AH85&gt;=5),AND(AA85&gt;=5,AH85&gt;=10)),6,0)),"no method")))))))</f>
        <v>7.3854894587599746</v>
      </c>
      <c r="U85" s="25">
        <f>IF(Parameters!$D$24 = 1, MAX(AB85, AI85),
IF(Parameters!$D$25 = 1, AVERAGE(AB85,AI85),
IF(Parameters!$D$26 = 1, IFERROR(GEOMEAN(AB85, AI85), 0),
IF(Parameters!$D$27, IF(AND(AB85=10,AI85=10),10,0),
IF(Parameters!$D$28, IF(AND(AB85&gt;=7,AI85&gt;=7),10,0),
IF(Parameters!$D$29, IF(AND(AB85&gt;=7,AI85&gt;=7), 10, IF(OR(AND(AB85&gt;=7,AI85&gt;=5),AND(AB85&gt;=5,AI85&gt;=7)),6,0)),
IF(Parameters!$D$30, IF(AND(AB85&gt;=10,AI85&gt;=10), 10, IF(OR(AND(AB85&gt;=10,AI85&gt;=5),AND(AB85&gt;=5,AI85&gt;=10)),6,0)),"no method")))))))</f>
        <v>0</v>
      </c>
      <c r="V85" s="25">
        <f>IF(Parameters!$D$24 = 1, MAX(AC85, AJ85),
IF(Parameters!$D$25 = 1, AVERAGE(AC85,AJ85),
IF(Parameters!$D$26 = 1, IFERROR(GEOMEAN(AC85, AJ85), 0),
IF(Parameters!$D$27, IF(AND(AC85=10,AJ85=10),10,0),
IF(Parameters!$D$28, IF(AND(AC85&gt;=7,AJ85&gt;=7),10,0),
IF(Parameters!$D$29, IF(AND(AC85&gt;=7,AJ85&gt;=7), 10, IF(OR(AND(AC85&gt;=7,AJ85&gt;=5),AND(AC85&gt;=5,AJ85&gt;=7)),6,0)),
IF(Parameters!$D$30, IF(AND(AC85&gt;=10,AJ85&gt;=10), 10, IF(OR(AND(AC85&gt;=10,AJ85&gt;=5),AND(AC85&gt;=5,AJ85&gt;=10)),6,0)),"no method")))))))</f>
        <v>0</v>
      </c>
      <c r="W85" s="25">
        <f>IF(Parameters!$D$24 = 1, MAX(AD85, AK85),
IF(Parameters!$D$25 = 1, AVERAGE(AD85,AK85),
IF(Parameters!$D$26 = 1, IFERROR(GEOMEAN(AD85, AK85), 0),
IF(Parameters!$D$27, IF(AND(AD85=10,AK85=10),10,0),
IF(Parameters!$D$28, IF(AND(AD85&gt;=7,AK85&gt;=7),10,0),
IF(Parameters!$D$29, IF(AND(AD85&gt;=7,AK85&gt;=7), 10, IF(OR(AND(AD85&gt;=7,AK85&gt;=5),AND(AD85&gt;=5,AK85&gt;=7)),6,0)),
IF(Parameters!$D$30, IF(AND(AD85&gt;=10,AK85&gt;=10), 10, IF(OR(AND(AD85&gt;=10,AK85&gt;=5),AND(AD85&gt;=5,AK85&gt;=10)),6,0)),"no method")))))))</f>
        <v>10</v>
      </c>
      <c r="X85" s="51"/>
      <c r="Y85" s="25">
        <f>IFERROR(Health!F85,NA())</f>
        <v>8.84</v>
      </c>
      <c r="Z85" s="25">
        <f>IFERROR(Food!F85,NA())</f>
        <v>5.9090909090909101</v>
      </c>
      <c r="AA85" s="26">
        <f>IFERROR(Macro!F85,NA())</f>
        <v>10</v>
      </c>
      <c r="AB85" s="25">
        <f>IFERROR(Socioeconomic!F85,NA())</f>
        <v>5.5714285714285703</v>
      </c>
      <c r="AC85" s="25">
        <f>IFERROR('Natural Hazard'!F85,NA())</f>
        <v>7.6666666666666696</v>
      </c>
      <c r="AD85" s="25">
        <f>IFERROR(Conflict!F85,NA())</f>
        <v>10</v>
      </c>
      <c r="AE85" s="51"/>
      <c r="AF85" s="25">
        <f>IFERROR(Health!G85,NA())</f>
        <v>7.5903600000000004</v>
      </c>
      <c r="AG85" s="25" t="e">
        <f>IFERROR(Food!G85,NA())</f>
        <v>#N/A</v>
      </c>
      <c r="AH85" s="25">
        <f>IFERROR(Macro!G85,NA())</f>
        <v>5.4545454545454701</v>
      </c>
      <c r="AI85" s="25">
        <f>IFERROR(Socioeconomic!G85,NA())</f>
        <v>0</v>
      </c>
      <c r="AJ85" s="25">
        <f>IFERROR('Natural Hazard'!G85,NA())</f>
        <v>0</v>
      </c>
      <c r="AK85" s="25">
        <f>IFERROR(Conflict!G85,NA())</f>
        <v>10</v>
      </c>
      <c r="AL85" s="50"/>
      <c r="AM85" s="27">
        <f>'Data Reliability'!H85</f>
        <v>0</v>
      </c>
      <c r="AN85" s="27">
        <f>'Data Reliability'!I85</f>
        <v>0.4</v>
      </c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</row>
    <row r="86" spans="1:53" x14ac:dyDescent="0.2">
      <c r="A86" s="63">
        <v>81</v>
      </c>
      <c r="B86" s="20" t="s">
        <v>167</v>
      </c>
      <c r="C86" s="20" t="s">
        <v>168</v>
      </c>
      <c r="D86" s="20" t="s">
        <v>553</v>
      </c>
      <c r="E86" s="20" t="s">
        <v>3</v>
      </c>
      <c r="F86" s="50"/>
      <c r="G86" s="22" cm="1">
        <f t="array" ref="G86">IF(Parameters!$D$34, SUM(IF(ISNUMBER(R86:W86),(IF(R86:W86&gt;=Parameters!$D$40,1,"")),""))+0.5*(SUM(IF(ISNUMBER(R86:W86),(IF(R86:W86&gt;=Parameters!$D$41,1,"")),""))-SUM(IF(ISNUMBER(R86:W86),(IF(R86:W86&gt;=Parameters!$D$40,1,"")),""))),0) +
   IF(Parameters!$D$35,SUM(IF(ISNUMBER(R86:W86),(IF(R86:W86&gt;=Parameters!$D$44,1,"")),"")),0) +
   IF(Parameters!$D$36,AVERAGE(IF(ISNUMBER(R86:W86),R86:W86)),0) +
   IF(Parameters!$D$37,IF(OR(IF(ISNUMBER(R86:W86),R86:W86)=0),0,GEOMEAN(IF(ISNUMBER(R86:W86),R86:W86))),0)</f>
        <v>0</v>
      </c>
      <c r="H86" s="23">
        <f t="shared" si="4"/>
        <v>0</v>
      </c>
      <c r="I86" s="241" t="str" cm="1">
        <f t="array" ref="I86">_xlfn.IFS('Data Reliability'!D86 &gt;= 0.666, "!!", AND('Data Reliability'!D86 &lt; 0.666,  'Data Reliability'!D86  &gt;= 0.333), "!", 'Data Reliability'!D86 &lt; 0.333, "")</f>
        <v/>
      </c>
      <c r="J86" s="22" cm="1">
        <f t="array" ref="J86">IF(Parameters!$D$34, SUM(IF(ISNUMBER(Y86:AD86),(IF(Y86:AD86&gt;=Parameters!$D$44,1,"")),""))+0.5*(SUM(IF(ISNUMBER(Y86:AD86),(IF(Y86:AD86&gt;=Parameters!$D$45,1,"")),""))-SUM(IF(ISNUMBER(Y86:AD86),(IF(Y86:AD86&gt;=Parameters!$D$44,1,"")),""))),0) +
   IF(Parameters!$D$35,SUM(IF(ISNUMBER(Y86:AD86),(IF(Y86:AD86&gt;=Parameters!$D$44,1,"")),"")),0) +
   IF(Parameters!$D$36,AVERAGE(IF(ISNUMBER(Y86:AD86),Y86:AD86)),0) +
   IF(Parameters!$D$37,IF(OR(IF(ISNUMBER(Y86:AD86),Y86:AD86)=0),0,GEOMEAN(IF(ISNUMBER(Y86:AD86),Y86:AD86))),0)</f>
        <v>0</v>
      </c>
      <c r="K86" s="23">
        <f t="shared" si="5"/>
        <v>0</v>
      </c>
      <c r="L86" s="241" t="str" cm="1">
        <f t="array" ref="L86">_xlfn.IFS('Data Reliability'!H86 &gt;= 0.666, "!!", AND('Data Reliability'!H86 &lt; 0.666,  'Data Reliability'!H86  &gt;= 0.333), "!", 'Data Reliability'!H86 &lt; 0.333, "")</f>
        <v/>
      </c>
      <c r="M86" s="21" cm="1">
        <f t="array" ref="M86">IF(Parameters!$D$34, SUM(IF(ISNUMBER(AF86:AK86),(IF(AF86:AK86&gt;=Parameters!$D$44,1,"")),""))+0.5*(SUM(IF(ISNUMBER(AF86:AK86),(IF(AF86:AK86&gt;=Parameters!$D$45,1,"")),""))-SUM(IF(ISNUMBER(AF86:AK86),(IF(AF86:AK86&gt;=Parameters!$D$44,1,"")),""))),0) +
   IF(Parameters!$D$35,SUM(IF(ISNUMBER(AF86:AK86),(IF(AF86:AK86&gt;=Parameters!$D$44,1,"")),"")),0) +
   IF(Parameters!$D$36,AVERAGE(IF(ISNUMBER(AF86:AK86),AF86:AK86)),0) +
   IF(Parameters!$D$37,IF(OR(IF(ISNUMBER(AF86:AK86),AF86:AK86)=0),0,GEOMEAN(IF(ISNUMBER(AF86:AK86),AF86:AK86))),0)</f>
        <v>1</v>
      </c>
      <c r="N86" s="23">
        <f t="shared" si="6"/>
        <v>1</v>
      </c>
      <c r="O86" s="241" t="str" cm="1">
        <f t="array" ref="O86">_xlfn.IFS('Data Reliability'!I86&gt;= 0.666, "!!", AND('Data Reliability'!I86 &lt; 0.666,  'Data Reliability'!I86 &gt;= 0.333), "!", 'Data Reliability'!I86 &lt; 0.333, "")</f>
        <v>!</v>
      </c>
      <c r="P86" s="24"/>
      <c r="Q86" s="50"/>
      <c r="R86" s="25">
        <f>IF(Parameters!$D$24 = 1, MAX(Y86, AF86),
IF(Parameters!$D$25 = 1, AVERAGE(Y86,AF86),
IF(Parameters!$D$26 = 1, IFERROR(GEOMEAN(Y86, AF86), 0),
IF(Parameters!$D$27, IF(AND(Y86=10,AF86=10),10,0),
IF(Parameters!$D$28, IF(AND(Y86&gt;=7,AF86&gt;=7),10,0),
IF(Parameters!$D$29, IF(AND(Y86&gt;=7,AF86&gt;=7), 10, IF(OR(AND(Y86&gt;=7,AF86&gt;=5),AND(Y86&gt;=5,AF86&gt;=7)),6,0)),
IF(Parameters!$D$30, IF(AND(Y86&gt;=10,AF86&gt;=10), 10, IF(OR(AND(Y86&gt;=10,AF86&gt;=5),AND(Y86&gt;=5,AF86&gt;=10)),6,0)),"no method")))))))</f>
        <v>3.0694725179518305</v>
      </c>
      <c r="S86" s="25">
        <f>IF(Parameters!$D$24 = 1, MAX(Z86, AG86),
IF(Parameters!$D$25 = 1, AVERAGE(Z86,AG86),
IF(Parameters!$D$26 = 1, IFERROR(GEOMEAN(Z86, AG86), 0),
IF(Parameters!$D$27, IF(AND(Z86=10,AG86=10),10,0),
IF(Parameters!$D$28, IF(AND(Z86&gt;=7,AG86&gt;=7),10,0),
IF(Parameters!$D$29, IF(AND(Z86&gt;=7,AG86&gt;=7), 10, IF(OR(AND(Z86&gt;=7,AG86&gt;=5),AND(Z86&gt;=5,AG86&gt;=7)),6,0)),
IF(Parameters!$D$30, IF(AND(Z86&gt;=10,AG86&gt;=10), 10, IF(OR(AND(Z86&gt;=10,AG86&gt;=5),AND(Z86&gt;=5,AG86&gt;=10)),6,0)),"no method")))))))</f>
        <v>0</v>
      </c>
      <c r="T86" s="25">
        <f>IF(Parameters!$D$24 = 1, MAX(AA86, AH86),
IF(Parameters!$D$25 = 1, AVERAGE(AA86,AH86),
IF(Parameters!$D$26 = 1, IFERROR(GEOMEAN(AA86, AH86), 0),
IF(Parameters!$D$27, IF(AND(AA86=10,AH86=10),10,0),
IF(Parameters!$D$28, IF(AND(AA86&gt;=7,AH86&gt;=7),10,0),
IF(Parameters!$D$29, IF(AND(AA86&gt;=7,AH86&gt;=7), 10, IF(OR(AND(AA86&gt;=7,AH86&gt;=5),AND(AA86&gt;=5,AH86&gt;=7)),6,0)),
IF(Parameters!$D$30, IF(AND(AA86&gt;=10,AH86&gt;=10), 10, IF(OR(AND(AA86&gt;=10,AH86&gt;=5),AND(AA86&gt;=5,AH86&gt;=10)),6,0)),"no method")))))))</f>
        <v>2.0420081158026191</v>
      </c>
      <c r="U86" s="25">
        <f>IF(Parameters!$D$24 = 1, MAX(AB86, AI86),
IF(Parameters!$D$25 = 1, AVERAGE(AB86,AI86),
IF(Parameters!$D$26 = 1, IFERROR(GEOMEAN(AB86, AI86), 0),
IF(Parameters!$D$27, IF(AND(AB86=10,AI86=10),10,0),
IF(Parameters!$D$28, IF(AND(AB86&gt;=7,AI86&gt;=7),10,0),
IF(Parameters!$D$29, IF(AND(AB86&gt;=7,AI86&gt;=7), 10, IF(OR(AND(AB86&gt;=7,AI86&gt;=5),AND(AB86&gt;=5,AI86&gt;=7)),6,0)),
IF(Parameters!$D$30, IF(AND(AB86&gt;=10,AI86&gt;=10), 10, IF(OR(AND(AB86&gt;=10,AI86&gt;=5),AND(AB86&gt;=5,AI86&gt;=10)),6,0)),"no method")))))))</f>
        <v>1.690308509457034</v>
      </c>
      <c r="V86" s="25">
        <f>IF(Parameters!$D$24 = 1, MAX(AC86, AJ86),
IF(Parameters!$D$25 = 1, AVERAGE(AC86,AJ86),
IF(Parameters!$D$26 = 1, IFERROR(GEOMEAN(AC86, AJ86), 0),
IF(Parameters!$D$27, IF(AND(AC86=10,AJ86=10),10,0),
IF(Parameters!$D$28, IF(AND(AC86&gt;=7,AJ86&gt;=7),10,0),
IF(Parameters!$D$29, IF(AND(AC86&gt;=7,AJ86&gt;=7), 10, IF(OR(AND(AC86&gt;=7,AJ86&gt;=5),AND(AC86&gt;=5,AJ86&gt;=7)),6,0)),
IF(Parameters!$D$30, IF(AND(AC86&gt;=10,AJ86&gt;=10), 10, IF(OR(AND(AC86&gt;=10,AJ86&gt;=5),AND(AC86&gt;=5,AJ86&gt;=10)),6,0)),"no method")))))))</f>
        <v>0</v>
      </c>
      <c r="W86" s="25">
        <f>IF(Parameters!$D$24 = 1, MAX(AD86, AK86),
IF(Parameters!$D$25 = 1, AVERAGE(AD86,AK86),
IF(Parameters!$D$26 = 1, IFERROR(GEOMEAN(AD86, AK86), 0),
IF(Parameters!$D$27, IF(AND(AD86=10,AK86=10),10,0),
IF(Parameters!$D$28, IF(AND(AD86&gt;=7,AK86&gt;=7),10,0),
IF(Parameters!$D$29, IF(AND(AD86&gt;=7,AK86&gt;=7), 10, IF(OR(AND(AD86&gt;=7,AK86&gt;=5),AND(AD86&gt;=5,AK86&gt;=7)),6,0)),
IF(Parameters!$D$30, IF(AND(AD86&gt;=10,AK86&gt;=10), 10, IF(OR(AND(AD86&gt;=10,AK86&gt;=5),AND(AD86&gt;=5,AK86&gt;=10)),6,0)),"no method")))))))</f>
        <v>0</v>
      </c>
      <c r="X86" s="51"/>
      <c r="Y86" s="25">
        <f>IFERROR(Health!F86,NA())</f>
        <v>4.74</v>
      </c>
      <c r="Z86" s="25">
        <f>IFERROR(Food!F86,NA())</f>
        <v>0.55023923444975997</v>
      </c>
      <c r="AA86" s="26">
        <f>IFERROR(Macro!F86,NA())</f>
        <v>1.8347107438016499</v>
      </c>
      <c r="AB86" s="25">
        <f>IFERROR(Socioeconomic!F86,NA())</f>
        <v>0.28571428571428598</v>
      </c>
      <c r="AC86" s="25">
        <f>IFERROR('Natural Hazard'!F86,NA())</f>
        <v>2</v>
      </c>
      <c r="AD86" s="25">
        <f>IFERROR(Conflict!F86,NA())</f>
        <v>0</v>
      </c>
      <c r="AE86" s="51"/>
      <c r="AF86" s="25">
        <f>IFERROR(Health!G86,NA())</f>
        <v>1.9876923076923101</v>
      </c>
      <c r="AG86" s="25" t="e">
        <f>IFERROR(Food!G86,NA())</f>
        <v>#N/A</v>
      </c>
      <c r="AH86" s="25">
        <f>IFERROR(Macro!G86,NA())</f>
        <v>2.27272727272728</v>
      </c>
      <c r="AI86" s="25">
        <f>IFERROR(Socioeconomic!G86,NA())</f>
        <v>10</v>
      </c>
      <c r="AJ86" s="25">
        <f>IFERROR('Natural Hazard'!G86,NA())</f>
        <v>0</v>
      </c>
      <c r="AK86" s="25">
        <f>IFERROR(Conflict!G86,NA())</f>
        <v>0</v>
      </c>
      <c r="AL86" s="50"/>
      <c r="AM86" s="27">
        <f>'Data Reliability'!H86</f>
        <v>0</v>
      </c>
      <c r="AN86" s="27">
        <f>'Data Reliability'!I86</f>
        <v>0.4</v>
      </c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</row>
    <row r="87" spans="1:53" x14ac:dyDescent="0.2">
      <c r="A87" s="63">
        <v>82</v>
      </c>
      <c r="B87" s="20" t="s">
        <v>169</v>
      </c>
      <c r="C87" s="20" t="s">
        <v>170</v>
      </c>
      <c r="D87" s="20" t="s">
        <v>554</v>
      </c>
      <c r="E87" s="20" t="s">
        <v>3</v>
      </c>
      <c r="F87" s="50"/>
      <c r="G87" s="22" cm="1">
        <f t="array" ref="G87">IF(Parameters!$D$34, SUM(IF(ISNUMBER(R87:W87),(IF(R87:W87&gt;=Parameters!$D$40,1,"")),""))+0.5*(SUM(IF(ISNUMBER(R87:W87),(IF(R87:W87&gt;=Parameters!$D$41,1,"")),""))-SUM(IF(ISNUMBER(R87:W87),(IF(R87:W87&gt;=Parameters!$D$40,1,"")),""))),0) +
   IF(Parameters!$D$35,SUM(IF(ISNUMBER(R87:W87),(IF(R87:W87&gt;=Parameters!$D$44,1,"")),"")),0) +
   IF(Parameters!$D$36,AVERAGE(IF(ISNUMBER(R87:W87),R87:W87)),0) +
   IF(Parameters!$D$37,IF(OR(IF(ISNUMBER(R87:W87),R87:W87)=0),0,GEOMEAN(IF(ISNUMBER(R87:W87),R87:W87))),0)</f>
        <v>0.5</v>
      </c>
      <c r="H87" s="23">
        <f t="shared" si="4"/>
        <v>0.5</v>
      </c>
      <c r="I87" s="241" t="str" cm="1">
        <f t="array" ref="I87">_xlfn.IFS('Data Reliability'!D87 &gt;= 0.666, "!!", AND('Data Reliability'!D87 &lt; 0.666,  'Data Reliability'!D87  &gt;= 0.333), "!", 'Data Reliability'!D87 &lt; 0.333, "")</f>
        <v/>
      </c>
      <c r="J87" s="22" cm="1">
        <f t="array" ref="J87">IF(Parameters!$D$34, SUM(IF(ISNUMBER(Y87:AD87),(IF(Y87:AD87&gt;=Parameters!$D$44,1,"")),""))+0.5*(SUM(IF(ISNUMBER(Y87:AD87),(IF(Y87:AD87&gt;=Parameters!$D$45,1,"")),""))-SUM(IF(ISNUMBER(Y87:AD87),(IF(Y87:AD87&gt;=Parameters!$D$44,1,"")),""))),0) +
   IF(Parameters!$D$35,SUM(IF(ISNUMBER(Y87:AD87),(IF(Y87:AD87&gt;=Parameters!$D$44,1,"")),"")),0) +
   IF(Parameters!$D$36,AVERAGE(IF(ISNUMBER(Y87:AD87),Y87:AD87)),0) +
   IF(Parameters!$D$37,IF(OR(IF(ISNUMBER(Y87:AD87),Y87:AD87)=0),0,GEOMEAN(IF(ISNUMBER(Y87:AD87),Y87:AD87))),0)</f>
        <v>0</v>
      </c>
      <c r="K87" s="23">
        <f t="shared" si="5"/>
        <v>0</v>
      </c>
      <c r="L87" s="241" t="str" cm="1">
        <f t="array" ref="L87">_xlfn.IFS('Data Reliability'!H87 &gt;= 0.666, "!!", AND('Data Reliability'!H87 &lt; 0.666,  'Data Reliability'!H87  &gt;= 0.333), "!", 'Data Reliability'!H87 &lt; 0.333, "")</f>
        <v/>
      </c>
      <c r="M87" s="21" cm="1">
        <f t="array" ref="M87">IF(Parameters!$D$34, SUM(IF(ISNUMBER(AF87:AK87),(IF(AF87:AK87&gt;=Parameters!$D$44,1,"")),""))+0.5*(SUM(IF(ISNUMBER(AF87:AK87),(IF(AF87:AK87&gt;=Parameters!$D$45,1,"")),""))-SUM(IF(ISNUMBER(AF87:AK87),(IF(AF87:AK87&gt;=Parameters!$D$44,1,"")),""))),0) +
   IF(Parameters!$D$35,SUM(IF(ISNUMBER(AF87:AK87),(IF(AF87:AK87&gt;=Parameters!$D$44,1,"")),"")),0) +
   IF(Parameters!$D$36,AVERAGE(IF(ISNUMBER(AF87:AK87),AF87:AK87)),0) +
   IF(Parameters!$D$37,IF(OR(IF(ISNUMBER(AF87:AK87),AF87:AK87)=0),0,GEOMEAN(IF(ISNUMBER(AF87:AK87),AF87:AK87))),0)</f>
        <v>1.5</v>
      </c>
      <c r="N87" s="23">
        <f t="shared" si="6"/>
        <v>1.5</v>
      </c>
      <c r="O87" s="241" t="str" cm="1">
        <f t="array" ref="O87">_xlfn.IFS('Data Reliability'!I87&gt;= 0.666, "!!", AND('Data Reliability'!I87 &lt; 0.666,  'Data Reliability'!I87 &gt;= 0.333), "!", 'Data Reliability'!I87 &lt; 0.333, "")</f>
        <v>!</v>
      </c>
      <c r="P87" s="24"/>
      <c r="Q87" s="50"/>
      <c r="R87" s="25">
        <f>IF(Parameters!$D$24 = 1, MAX(Y87, AF87),
IF(Parameters!$D$25 = 1, AVERAGE(Y87,AF87),
IF(Parameters!$D$26 = 1, IFERROR(GEOMEAN(Y87, AF87), 0),
IF(Parameters!$D$27, IF(AND(Y87=10,AF87=10),10,0),
IF(Parameters!$D$28, IF(AND(Y87&gt;=7,AF87&gt;=7),10,0),
IF(Parameters!$D$29, IF(AND(Y87&gt;=7,AF87&gt;=7), 10, IF(OR(AND(Y87&gt;=7,AF87&gt;=5),AND(Y87&gt;=5,AF87&gt;=7)),6,0)),
IF(Parameters!$D$30, IF(AND(Y87&gt;=10,AF87&gt;=10), 10, IF(OR(AND(Y87&gt;=10,AF87&gt;=5),AND(Y87&gt;=5,AF87&gt;=10)),6,0)),"no method")))))))</f>
        <v>6.7379522111692065</v>
      </c>
      <c r="S87" s="25">
        <f>IF(Parameters!$D$24 = 1, MAX(Z87, AG87),
IF(Parameters!$D$25 = 1, AVERAGE(Z87,AG87),
IF(Parameters!$D$26 = 1, IFERROR(GEOMEAN(Z87, AG87), 0),
IF(Parameters!$D$27, IF(AND(Z87=10,AG87=10),10,0),
IF(Parameters!$D$28, IF(AND(Z87&gt;=7,AG87&gt;=7),10,0),
IF(Parameters!$D$29, IF(AND(Z87&gt;=7,AG87&gt;=7), 10, IF(OR(AND(Z87&gt;=7,AG87&gt;=5),AND(Z87&gt;=5,AG87&gt;=7)),6,0)),
IF(Parameters!$D$30, IF(AND(Z87&gt;=10,AG87&gt;=10), 10, IF(OR(AND(Z87&gt;=10,AG87&gt;=5),AND(Z87&gt;=5,AG87&gt;=10)),6,0)),"no method")))))))</f>
        <v>0</v>
      </c>
      <c r="T87" s="25">
        <f>IF(Parameters!$D$24 = 1, MAX(AA87, AH87),
IF(Parameters!$D$25 = 1, AVERAGE(AA87,AH87),
IF(Parameters!$D$26 = 1, IFERROR(GEOMEAN(AA87, AH87), 0),
IF(Parameters!$D$27, IF(AND(AA87=10,AH87=10),10,0),
IF(Parameters!$D$28, IF(AND(AA87&gt;=7,AH87&gt;=7),10,0),
IF(Parameters!$D$29, IF(AND(AA87&gt;=7,AH87&gt;=7), 10, IF(OR(AND(AA87&gt;=7,AH87&gt;=5),AND(AA87&gt;=5,AH87&gt;=7)),6,0)),
IF(Parameters!$D$30, IF(AND(AA87&gt;=10,AH87&gt;=10), 10, IF(OR(AND(AA87&gt;=10,AH87&gt;=5),AND(AA87&gt;=5,AH87&gt;=10)),6,0)),"no method")))))))</f>
        <v>0</v>
      </c>
      <c r="U87" s="25">
        <f>IF(Parameters!$D$24 = 1, MAX(AB87, AI87),
IF(Parameters!$D$25 = 1, AVERAGE(AB87,AI87),
IF(Parameters!$D$26 = 1, IFERROR(GEOMEAN(AB87, AI87), 0),
IF(Parameters!$D$27, IF(AND(AB87=10,AI87=10),10,0),
IF(Parameters!$D$28, IF(AND(AB87&gt;=7,AI87&gt;=7),10,0),
IF(Parameters!$D$29, IF(AND(AB87&gt;=7,AI87&gt;=7), 10, IF(OR(AND(AB87&gt;=7,AI87&gt;=5),AND(AB87&gt;=5,AI87&gt;=7)),6,0)),
IF(Parameters!$D$30, IF(AND(AB87&gt;=10,AI87&gt;=10), 10, IF(OR(AND(AB87&gt;=10,AI87&gt;=5),AND(AB87&gt;=5,AI87&gt;=10)),6,0)),"no method")))))))</f>
        <v>2.5008569959687237</v>
      </c>
      <c r="V87" s="25">
        <f>IF(Parameters!$D$24 = 1, MAX(AC87, AJ87),
IF(Parameters!$D$25 = 1, AVERAGE(AC87,AJ87),
IF(Parameters!$D$26 = 1, IFERROR(GEOMEAN(AC87, AJ87), 0),
IF(Parameters!$D$27, IF(AND(AC87=10,AJ87=10),10,0),
IF(Parameters!$D$28, IF(AND(AC87&gt;=7,AJ87&gt;=7),10,0),
IF(Parameters!$D$29, IF(AND(AC87&gt;=7,AJ87&gt;=7), 10, IF(OR(AND(AC87&gt;=7,AJ87&gt;=5),AND(AC87&gt;=5,AJ87&gt;=7)),6,0)),
IF(Parameters!$D$30, IF(AND(AC87&gt;=10,AJ87&gt;=10), 10, IF(OR(AND(AC87&gt;=10,AJ87&gt;=5),AND(AC87&gt;=5,AJ87&gt;=10)),6,0)),"no method")))))))</f>
        <v>0</v>
      </c>
      <c r="W87" s="25">
        <f>IF(Parameters!$D$24 = 1, MAX(AD87, AK87),
IF(Parameters!$D$25 = 1, AVERAGE(AD87,AK87),
IF(Parameters!$D$26 = 1, IFERROR(GEOMEAN(AD87, AK87), 0),
IF(Parameters!$D$27, IF(AND(AD87=10,AK87=10),10,0),
IF(Parameters!$D$28, IF(AND(AD87&gt;=7,AK87&gt;=7),10,0),
IF(Parameters!$D$29, IF(AND(AD87&gt;=7,AK87&gt;=7), 10, IF(OR(AND(AD87&gt;=7,AK87&gt;=5),AND(AD87&gt;=5,AK87&gt;=7)),6,0)),
IF(Parameters!$D$30, IF(AND(AD87&gt;=10,AK87&gt;=10), 10, IF(OR(AND(AD87&gt;=10,AK87&gt;=5),AND(AD87&gt;=5,AK87&gt;=10)),6,0)),"no method")))))))</f>
        <v>0</v>
      </c>
      <c r="X87" s="51"/>
      <c r="Y87" s="25">
        <f>IFERROR(Health!F87,NA())</f>
        <v>4.54</v>
      </c>
      <c r="Z87" s="25">
        <f>IFERROR(Food!F87,NA())</f>
        <v>0</v>
      </c>
      <c r="AA87" s="26">
        <f>IFERROR(Macro!F87,NA())</f>
        <v>3.1239669421487601</v>
      </c>
      <c r="AB87" s="25">
        <f>IFERROR(Socioeconomic!F87,NA())</f>
        <v>0.85714285714285599</v>
      </c>
      <c r="AC87" s="25">
        <f>IFERROR('Natural Hazard'!F87,NA())</f>
        <v>6</v>
      </c>
      <c r="AD87" s="25">
        <f>IFERROR(Conflict!F87,NA())</f>
        <v>0</v>
      </c>
      <c r="AE87" s="51"/>
      <c r="AF87" s="25">
        <f>IFERROR(Health!G87,NA())</f>
        <v>10</v>
      </c>
      <c r="AG87" s="25" t="e">
        <f>IFERROR(Food!G87,NA())</f>
        <v>#N/A</v>
      </c>
      <c r="AH87" s="25">
        <f>IFERROR(Macro!G87,NA())</f>
        <v>0</v>
      </c>
      <c r="AI87" s="25">
        <f>IFERROR(Socioeconomic!G87,NA())</f>
        <v>7.2966666666666704</v>
      </c>
      <c r="AJ87" s="25">
        <f>IFERROR('Natural Hazard'!G87,NA())</f>
        <v>0</v>
      </c>
      <c r="AK87" s="25">
        <f>IFERROR(Conflict!G87,NA())</f>
        <v>0</v>
      </c>
      <c r="AL87" s="50"/>
      <c r="AM87" s="27">
        <f>'Data Reliability'!H87</f>
        <v>0</v>
      </c>
      <c r="AN87" s="27">
        <f>'Data Reliability'!I87</f>
        <v>0.4</v>
      </c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</row>
    <row r="88" spans="1:53" x14ac:dyDescent="0.2">
      <c r="A88" s="63">
        <v>83</v>
      </c>
      <c r="B88" s="20" t="s">
        <v>171</v>
      </c>
      <c r="C88" s="20" t="s">
        <v>172</v>
      </c>
      <c r="D88" s="20" t="s">
        <v>553</v>
      </c>
      <c r="E88" s="20" t="s">
        <v>3</v>
      </c>
      <c r="F88" s="50"/>
      <c r="G88" s="22" cm="1">
        <f t="array" ref="G88">IF(Parameters!$D$34, SUM(IF(ISNUMBER(R88:W88),(IF(R88:W88&gt;=Parameters!$D$40,1,"")),""))+0.5*(SUM(IF(ISNUMBER(R88:W88),(IF(R88:W88&gt;=Parameters!$D$41,1,"")),""))-SUM(IF(ISNUMBER(R88:W88),(IF(R88:W88&gt;=Parameters!$D$40,1,"")),""))),0) +
   IF(Parameters!$D$35,SUM(IF(ISNUMBER(R88:W88),(IF(R88:W88&gt;=Parameters!$D$44,1,"")),"")),0) +
   IF(Parameters!$D$36,AVERAGE(IF(ISNUMBER(R88:W88),R88:W88)),0) +
   IF(Parameters!$D$37,IF(OR(IF(ISNUMBER(R88:W88),R88:W88)=0),0,GEOMEAN(IF(ISNUMBER(R88:W88),R88:W88))),0)</f>
        <v>0.5</v>
      </c>
      <c r="H88" s="23">
        <f t="shared" si="4"/>
        <v>0.5</v>
      </c>
      <c r="I88" s="241" t="str" cm="1">
        <f t="array" ref="I88">_xlfn.IFS('Data Reliability'!D88 &gt;= 0.666, "!!", AND('Data Reliability'!D88 &lt; 0.666,  'Data Reliability'!D88  &gt;= 0.333), "!", 'Data Reliability'!D88 &lt; 0.333, "")</f>
        <v/>
      </c>
      <c r="J88" s="22" cm="1">
        <f t="array" ref="J88">IF(Parameters!$D$34, SUM(IF(ISNUMBER(Y88:AD88),(IF(Y88:AD88&gt;=Parameters!$D$44,1,"")),""))+0.5*(SUM(IF(ISNUMBER(Y88:AD88),(IF(Y88:AD88&gt;=Parameters!$D$45,1,"")),""))-SUM(IF(ISNUMBER(Y88:AD88),(IF(Y88:AD88&gt;=Parameters!$D$44,1,"")),""))),0) +
   IF(Parameters!$D$35,SUM(IF(ISNUMBER(Y88:AD88),(IF(Y88:AD88&gt;=Parameters!$D$44,1,"")),"")),0) +
   IF(Parameters!$D$36,AVERAGE(IF(ISNUMBER(Y88:AD88),Y88:AD88)),0) +
   IF(Parameters!$D$37,IF(OR(IF(ISNUMBER(Y88:AD88),Y88:AD88)=0),0,GEOMEAN(IF(ISNUMBER(Y88:AD88),Y88:AD88))),0)</f>
        <v>0</v>
      </c>
      <c r="K88" s="23">
        <f t="shared" si="5"/>
        <v>0</v>
      </c>
      <c r="L88" s="241" t="str" cm="1">
        <f t="array" ref="L88">_xlfn.IFS('Data Reliability'!H88 &gt;= 0.666, "!!", AND('Data Reliability'!H88 &lt; 0.666,  'Data Reliability'!H88  &gt;= 0.333), "!", 'Data Reliability'!H88 &lt; 0.333, "")</f>
        <v/>
      </c>
      <c r="M88" s="21" cm="1">
        <f t="array" ref="M88">IF(Parameters!$D$34, SUM(IF(ISNUMBER(AF88:AK88),(IF(AF88:AK88&gt;=Parameters!$D$44,1,"")),""))+0.5*(SUM(IF(ISNUMBER(AF88:AK88),(IF(AF88:AK88&gt;=Parameters!$D$45,1,"")),""))-SUM(IF(ISNUMBER(AF88:AK88),(IF(AF88:AK88&gt;=Parameters!$D$44,1,"")),""))),0) +
   IF(Parameters!$D$35,SUM(IF(ISNUMBER(AF88:AK88),(IF(AF88:AK88&gt;=Parameters!$D$44,1,"")),"")),0) +
   IF(Parameters!$D$36,AVERAGE(IF(ISNUMBER(AF88:AK88),AF88:AK88)),0) +
   IF(Parameters!$D$37,IF(OR(IF(ISNUMBER(AF88:AK88),AF88:AK88)=0),0,GEOMEAN(IF(ISNUMBER(AF88:AK88),AF88:AK88))),0)</f>
        <v>1</v>
      </c>
      <c r="N88" s="23">
        <f t="shared" si="6"/>
        <v>1</v>
      </c>
      <c r="O88" s="241" t="str" cm="1">
        <f t="array" ref="O88">_xlfn.IFS('Data Reliability'!I88&gt;= 0.666, "!!", AND('Data Reliability'!I88 &lt; 0.666,  'Data Reliability'!I88 &gt;= 0.333), "!", 'Data Reliability'!I88 &lt; 0.333, "")</f>
        <v/>
      </c>
      <c r="P88" s="24"/>
      <c r="Q88" s="50"/>
      <c r="R88" s="25">
        <f>IF(Parameters!$D$24 = 1, MAX(Y88, AF88),
IF(Parameters!$D$25 = 1, AVERAGE(Y88,AF88),
IF(Parameters!$D$26 = 1, IFERROR(GEOMEAN(Y88, AF88), 0),
IF(Parameters!$D$27, IF(AND(Y88=10,AF88=10),10,0),
IF(Parameters!$D$28, IF(AND(Y88&gt;=7,AF88&gt;=7),10,0),
IF(Parameters!$D$29, IF(AND(Y88&gt;=7,AF88&gt;=7), 10, IF(OR(AND(Y88&gt;=7,AF88&gt;=5),AND(Y88&gt;=5,AF88&gt;=7)),6,0)),
IF(Parameters!$D$30, IF(AND(Y88&gt;=10,AF88&gt;=10), 10, IF(OR(AND(Y88&gt;=10,AF88&gt;=5),AND(Y88&gt;=5,AF88&gt;=10)),6,0)),"no method")))))))</f>
        <v>5.4772255750516612</v>
      </c>
      <c r="S88" s="25">
        <f>IF(Parameters!$D$24 = 1, MAX(Z88, AG88),
IF(Parameters!$D$25 = 1, AVERAGE(Z88,AG88),
IF(Parameters!$D$26 = 1, IFERROR(GEOMEAN(Z88, AG88), 0),
IF(Parameters!$D$27, IF(AND(Z88=10,AG88=10),10,0),
IF(Parameters!$D$28, IF(AND(Z88&gt;=7,AG88&gt;=7),10,0),
IF(Parameters!$D$29, IF(AND(Z88&gt;=7,AG88&gt;=7), 10, IF(OR(AND(Z88&gt;=7,AG88&gt;=5),AND(Z88&gt;=5,AG88&gt;=7)),6,0)),
IF(Parameters!$D$30, IF(AND(Z88&gt;=10,AG88&gt;=10), 10, IF(OR(AND(Z88&gt;=10,AG88&gt;=5),AND(Z88&gt;=5,AG88&gt;=10)),6,0)),"no method")))))))</f>
        <v>0</v>
      </c>
      <c r="T88" s="25">
        <f>IF(Parameters!$D$24 = 1, MAX(AA88, AH88),
IF(Parameters!$D$25 = 1, AVERAGE(AA88,AH88),
IF(Parameters!$D$26 = 1, IFERROR(GEOMEAN(AA88, AH88), 0),
IF(Parameters!$D$27, IF(AND(AA88=10,AH88=10),10,0),
IF(Parameters!$D$28, IF(AND(AA88&gt;=7,AH88&gt;=7),10,0),
IF(Parameters!$D$29, IF(AND(AA88&gt;=7,AH88&gt;=7), 10, IF(OR(AND(AA88&gt;=7,AH88&gt;=5),AND(AA88&gt;=5,AH88&gt;=7)),6,0)),
IF(Parameters!$D$30, IF(AND(AA88&gt;=10,AH88&gt;=10), 10, IF(OR(AND(AA88&gt;=10,AH88&gt;=5),AND(AA88&gt;=5,AH88&gt;=10)),6,0)),"no method")))))))</f>
        <v>0</v>
      </c>
      <c r="U88" s="25">
        <f>IF(Parameters!$D$24 = 1, MAX(AB88, AI88),
IF(Parameters!$D$25 = 1, AVERAGE(AB88,AI88),
IF(Parameters!$D$26 = 1, IFERROR(GEOMEAN(AB88, AI88), 0),
IF(Parameters!$D$27, IF(AND(AB88=10,AI88=10),10,0),
IF(Parameters!$D$28, IF(AND(AB88&gt;=7,AI88&gt;=7),10,0),
IF(Parameters!$D$29, IF(AND(AB88&gt;=7,AI88&gt;=7), 10, IF(OR(AND(AB88&gt;=7,AI88&gt;=5),AND(AB88&gt;=5,AI88&gt;=7)),6,0)),
IF(Parameters!$D$30, IF(AND(AB88&gt;=10,AI88&gt;=10), 10, IF(OR(AND(AB88&gt;=10,AI88&gt;=5),AND(AB88&gt;=5,AI88&gt;=10)),6,0)),"no method")))))))</f>
        <v>1.7728105208558362</v>
      </c>
      <c r="V88" s="25">
        <f>IF(Parameters!$D$24 = 1, MAX(AC88, AJ88),
IF(Parameters!$D$25 = 1, AVERAGE(AC88,AJ88),
IF(Parameters!$D$26 = 1, IFERROR(GEOMEAN(AC88, AJ88), 0),
IF(Parameters!$D$27, IF(AND(AC88=10,AJ88=10),10,0),
IF(Parameters!$D$28, IF(AND(AC88&gt;=7,AJ88&gt;=7),10,0),
IF(Parameters!$D$29, IF(AND(AC88&gt;=7,AJ88&gt;=7), 10, IF(OR(AND(AC88&gt;=7,AJ88&gt;=5),AND(AC88&gt;=5,AJ88&gt;=7)),6,0)),
IF(Parameters!$D$30, IF(AND(AC88&gt;=10,AJ88&gt;=10), 10, IF(OR(AND(AC88&gt;=10,AJ88&gt;=5),AND(AC88&gt;=5,AJ88&gt;=10)),6,0)),"no method")))))))</f>
        <v>0</v>
      </c>
      <c r="W88" s="25">
        <f>IF(Parameters!$D$24 = 1, MAX(AD88, AK88),
IF(Parameters!$D$25 = 1, AVERAGE(AD88,AK88),
IF(Parameters!$D$26 = 1, IFERROR(GEOMEAN(AD88, AK88), 0),
IF(Parameters!$D$27, IF(AND(AD88=10,AK88=10),10,0),
IF(Parameters!$D$28, IF(AND(AD88&gt;=7,AK88&gt;=7),10,0),
IF(Parameters!$D$29, IF(AND(AD88&gt;=7,AK88&gt;=7), 10, IF(OR(AND(AD88&gt;=7,AK88&gt;=5),AND(AD88&gt;=5,AK88&gt;=7)),6,0)),
IF(Parameters!$D$30, IF(AND(AD88&gt;=10,AK88&gt;=10), 10, IF(OR(AND(AD88&gt;=10,AK88&gt;=5),AND(AD88&gt;=5,AK88&gt;=10)),6,0)),"no method")))))))</f>
        <v>0</v>
      </c>
      <c r="X88" s="51"/>
      <c r="Y88" s="25">
        <f>IFERROR(Health!F88,NA())</f>
        <v>3</v>
      </c>
      <c r="Z88" s="25">
        <f>IFERROR(Food!F88,NA())</f>
        <v>0</v>
      </c>
      <c r="AA88" s="26">
        <f>IFERROR(Macro!F88,NA())</f>
        <v>3.71900826446281</v>
      </c>
      <c r="AB88" s="25">
        <f>IFERROR(Socioeconomic!F88,NA())</f>
        <v>0.85714285714285599</v>
      </c>
      <c r="AC88" s="25">
        <f>IFERROR('Natural Hazard'!F88,NA())</f>
        <v>6.8333333333333304</v>
      </c>
      <c r="AD88" s="25">
        <f>IFERROR(Conflict!F88,NA())</f>
        <v>0</v>
      </c>
      <c r="AE88" s="51"/>
      <c r="AF88" s="25">
        <f>IFERROR(Health!G88,NA())</f>
        <v>10</v>
      </c>
      <c r="AG88" s="25" t="e">
        <f>IFERROR(Food!G88,NA())</f>
        <v>#N/A</v>
      </c>
      <c r="AH88" s="25">
        <f>IFERROR(Macro!G88,NA())</f>
        <v>0</v>
      </c>
      <c r="AI88" s="25">
        <f>IFERROR(Socioeconomic!G88,NA())</f>
        <v>3.6666666666666701</v>
      </c>
      <c r="AJ88" s="25">
        <f>IFERROR('Natural Hazard'!G88,NA())</f>
        <v>0</v>
      </c>
      <c r="AK88" s="25">
        <f>IFERROR(Conflict!G88,NA())</f>
        <v>0</v>
      </c>
      <c r="AL88" s="50"/>
      <c r="AM88" s="27">
        <f>'Data Reliability'!H88</f>
        <v>0</v>
      </c>
      <c r="AN88" s="27">
        <f>'Data Reliability'!I88</f>
        <v>0.3</v>
      </c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</row>
    <row r="89" spans="1:53" x14ac:dyDescent="0.2">
      <c r="A89" s="63">
        <v>84</v>
      </c>
      <c r="B89" s="20" t="s">
        <v>173</v>
      </c>
      <c r="C89" s="20" t="s">
        <v>174</v>
      </c>
      <c r="D89" s="20" t="s">
        <v>555</v>
      </c>
      <c r="E89" s="20" t="s">
        <v>550</v>
      </c>
      <c r="F89" s="50"/>
      <c r="G89" s="22" cm="1">
        <f t="array" ref="G89">IF(Parameters!$D$34, SUM(IF(ISNUMBER(R89:W89),(IF(R89:W89&gt;=Parameters!$D$40,1,"")),""))+0.5*(SUM(IF(ISNUMBER(R89:W89),(IF(R89:W89&gt;=Parameters!$D$41,1,"")),""))-SUM(IF(ISNUMBER(R89:W89),(IF(R89:W89&gt;=Parameters!$D$40,1,"")),""))),0) +
   IF(Parameters!$D$35,SUM(IF(ISNUMBER(R89:W89),(IF(R89:W89&gt;=Parameters!$D$44,1,"")),"")),0) +
   IF(Parameters!$D$36,AVERAGE(IF(ISNUMBER(R89:W89),R89:W89)),0) +
   IF(Parameters!$D$37,IF(OR(IF(ISNUMBER(R89:W89),R89:W89)=0),0,GEOMEAN(IF(ISNUMBER(R89:W89),R89:W89))),0)</f>
        <v>0.5</v>
      </c>
      <c r="H89" s="23">
        <f t="shared" si="4"/>
        <v>0.5</v>
      </c>
      <c r="I89" s="241" t="str" cm="1">
        <f t="array" ref="I89">_xlfn.IFS('Data Reliability'!D89 &gt;= 0.666, "!!", AND('Data Reliability'!D89 &lt; 0.666,  'Data Reliability'!D89  &gt;= 0.333), "!", 'Data Reliability'!D89 &lt; 0.333, "")</f>
        <v/>
      </c>
      <c r="J89" s="22" cm="1">
        <f t="array" ref="J89">IF(Parameters!$D$34, SUM(IF(ISNUMBER(Y89:AD89),(IF(Y89:AD89&gt;=Parameters!$D$44,1,"")),""))+0.5*(SUM(IF(ISNUMBER(Y89:AD89),(IF(Y89:AD89&gt;=Parameters!$D$45,1,"")),""))-SUM(IF(ISNUMBER(Y89:AD89),(IF(Y89:AD89&gt;=Parameters!$D$44,1,"")),""))),0) +
   IF(Parameters!$D$35,SUM(IF(ISNUMBER(Y89:AD89),(IF(Y89:AD89&gt;=Parameters!$D$44,1,"")),"")),0) +
   IF(Parameters!$D$36,AVERAGE(IF(ISNUMBER(Y89:AD89),Y89:AD89)),0) +
   IF(Parameters!$D$37,IF(OR(IF(ISNUMBER(Y89:AD89),Y89:AD89)=0),0,GEOMEAN(IF(ISNUMBER(Y89:AD89),Y89:AD89))),0)</f>
        <v>1</v>
      </c>
      <c r="K89" s="23">
        <f t="shared" si="5"/>
        <v>1</v>
      </c>
      <c r="L89" s="241" t="str" cm="1">
        <f t="array" ref="L89">_xlfn.IFS('Data Reliability'!H89 &gt;= 0.666, "!!", AND('Data Reliability'!H89 &lt; 0.666,  'Data Reliability'!H89  &gt;= 0.333), "!", 'Data Reliability'!H89 &lt; 0.333, "")</f>
        <v/>
      </c>
      <c r="M89" s="21" cm="1">
        <f t="array" ref="M89">IF(Parameters!$D$34, SUM(IF(ISNUMBER(AF89:AK89),(IF(AF89:AK89&gt;=Parameters!$D$44,1,"")),""))+0.5*(SUM(IF(ISNUMBER(AF89:AK89),(IF(AF89:AK89&gt;=Parameters!$D$45,1,"")),""))-SUM(IF(ISNUMBER(AF89:AK89),(IF(AF89:AK89&gt;=Parameters!$D$44,1,"")),""))),0) +
   IF(Parameters!$D$35,SUM(IF(ISNUMBER(AF89:AK89),(IF(AF89:AK89&gt;=Parameters!$D$44,1,"")),"")),0) +
   IF(Parameters!$D$36,AVERAGE(IF(ISNUMBER(AF89:AK89),AF89:AK89)),0) +
   IF(Parameters!$D$37,IF(OR(IF(ISNUMBER(AF89:AK89),AF89:AK89)=0),0,GEOMEAN(IF(ISNUMBER(AF89:AK89),AF89:AK89))),0)</f>
        <v>0</v>
      </c>
      <c r="N89" s="23">
        <f t="shared" si="6"/>
        <v>0</v>
      </c>
      <c r="O89" s="241" t="str" cm="1">
        <f t="array" ref="O89">_xlfn.IFS('Data Reliability'!I89&gt;= 0.666, "!!", AND('Data Reliability'!I89 &lt; 0.666,  'Data Reliability'!I89 &gt;= 0.333), "!", 'Data Reliability'!I89 &lt; 0.333, "")</f>
        <v>!</v>
      </c>
      <c r="P89" s="24"/>
      <c r="Q89" s="50"/>
      <c r="R89" s="25">
        <f>IF(Parameters!$D$24 = 1, MAX(Y89, AF89),
IF(Parameters!$D$25 = 1, AVERAGE(Y89,AF89),
IF(Parameters!$D$26 = 1, IFERROR(GEOMEAN(Y89, AF89), 0),
IF(Parameters!$D$27, IF(AND(Y89=10,AF89=10),10,0),
IF(Parameters!$D$28, IF(AND(Y89&gt;=7,AF89&gt;=7),10,0),
IF(Parameters!$D$29, IF(AND(Y89&gt;=7,AF89&gt;=7), 10, IF(OR(AND(Y89&gt;=7,AF89&gt;=5),AND(Y89&gt;=5,AF89&gt;=7)),6,0)),
IF(Parameters!$D$30, IF(AND(Y89&gt;=10,AF89&gt;=10), 10, IF(OR(AND(Y89&gt;=10,AF89&gt;=5),AND(Y89&gt;=5,AF89&gt;=10)),6,0)),"no method")))))))</f>
        <v>6.9473160285105786</v>
      </c>
      <c r="S89" s="25">
        <f>IF(Parameters!$D$24 = 1, MAX(Z89, AG89),
IF(Parameters!$D$25 = 1, AVERAGE(Z89,AG89),
IF(Parameters!$D$26 = 1, IFERROR(GEOMEAN(Z89, AG89), 0),
IF(Parameters!$D$27, IF(AND(Z89=10,AG89=10),10,0),
IF(Parameters!$D$28, IF(AND(Z89&gt;=7,AG89&gt;=7),10,0),
IF(Parameters!$D$29, IF(AND(Z89&gt;=7,AG89&gt;=7), 10, IF(OR(AND(Z89&gt;=7,AG89&gt;=5),AND(Z89&gt;=5,AG89&gt;=7)),6,0)),
IF(Parameters!$D$30, IF(AND(Z89&gt;=10,AG89&gt;=10), 10, IF(OR(AND(Z89&gt;=10,AG89&gt;=5),AND(Z89&gt;=5,AG89&gt;=10)),6,0)),"no method")))))))</f>
        <v>0</v>
      </c>
      <c r="T89" s="25">
        <f>IF(Parameters!$D$24 = 1, MAX(AA89, AH89),
IF(Parameters!$D$25 = 1, AVERAGE(AA89,AH89),
IF(Parameters!$D$26 = 1, IFERROR(GEOMEAN(AA89, AH89), 0),
IF(Parameters!$D$27, IF(AND(AA89=10,AH89=10),10,0),
IF(Parameters!$D$28, IF(AND(AA89&gt;=7,AH89&gt;=7),10,0),
IF(Parameters!$D$29, IF(AND(AA89&gt;=7,AH89&gt;=7), 10, IF(OR(AND(AA89&gt;=7,AH89&gt;=5),AND(AA89&gt;=5,AH89&gt;=7)),6,0)),
IF(Parameters!$D$30, IF(AND(AA89&gt;=10,AH89&gt;=10), 10, IF(OR(AND(AA89&gt;=10,AH89&gt;=5),AND(AA89&gt;=5,AH89&gt;=10)),6,0)),"no method")))))))</f>
        <v>0</v>
      </c>
      <c r="U89" s="25">
        <f>IF(Parameters!$D$24 = 1, MAX(AB89, AI89),
IF(Parameters!$D$25 = 1, AVERAGE(AB89,AI89),
IF(Parameters!$D$26 = 1, IFERROR(GEOMEAN(AB89, AI89), 0),
IF(Parameters!$D$27, IF(AND(AB89=10,AI89=10),10,0),
IF(Parameters!$D$28, IF(AND(AB89&gt;=7,AI89&gt;=7),10,0),
IF(Parameters!$D$29, IF(AND(AB89&gt;=7,AI89&gt;=7), 10, IF(OR(AND(AB89&gt;=7,AI89&gt;=5),AND(AB89&gt;=5,AI89&gt;=7)),6,0)),
IF(Parameters!$D$30, IF(AND(AB89&gt;=10,AI89&gt;=10), 10, IF(OR(AND(AB89&gt;=10,AI89&gt;=5),AND(AB89&gt;=5,AI89&gt;=10)),6,0)),"no method")))))))</f>
        <v>0</v>
      </c>
      <c r="V89" s="25">
        <f>IF(Parameters!$D$24 = 1, MAX(AC89, AJ89),
IF(Parameters!$D$25 = 1, AVERAGE(AC89,AJ89),
IF(Parameters!$D$26 = 1, IFERROR(GEOMEAN(AC89, AJ89), 0),
IF(Parameters!$D$27, IF(AND(AC89=10,AJ89=10),10,0),
IF(Parameters!$D$28, IF(AND(AC89&gt;=7,AJ89&gt;=7),10,0),
IF(Parameters!$D$29, IF(AND(AC89&gt;=7,AJ89&gt;=7), 10, IF(OR(AND(AC89&gt;=7,AJ89&gt;=5),AND(AC89&gt;=5,AJ89&gt;=7)),6,0)),
IF(Parameters!$D$30, IF(AND(AC89&gt;=10,AJ89&gt;=10), 10, IF(OR(AND(AC89&gt;=10,AJ89&gt;=5),AND(AC89&gt;=5,AJ89&gt;=10)),6,0)),"no method")))))))</f>
        <v>0</v>
      </c>
      <c r="W89" s="25">
        <f>IF(Parameters!$D$24 = 1, MAX(AD89, AK89),
IF(Parameters!$D$25 = 1, AVERAGE(AD89,AK89),
IF(Parameters!$D$26 = 1, IFERROR(GEOMEAN(AD89, AK89), 0),
IF(Parameters!$D$27, IF(AND(AD89=10,AK89=10),10,0),
IF(Parameters!$D$28, IF(AND(AD89&gt;=7,AK89&gt;=7),10,0),
IF(Parameters!$D$29, IF(AND(AD89&gt;=7,AK89&gt;=7), 10, IF(OR(AND(AD89&gt;=7,AK89&gt;=5),AND(AD89&gt;=5,AK89&gt;=7)),6,0)),
IF(Parameters!$D$30, IF(AND(AD89&gt;=10,AK89&gt;=10), 10, IF(OR(AND(AD89&gt;=10,AK89&gt;=5),AND(AD89&gt;=5,AK89&gt;=10)),6,0)),"no method")))))))</f>
        <v>0</v>
      </c>
      <c r="X89" s="51"/>
      <c r="Y89" s="25">
        <f>IFERROR(Health!F89,NA())</f>
        <v>8.1999999999999993</v>
      </c>
      <c r="Z89" s="25">
        <f>IFERROR(Food!F89,NA())</f>
        <v>4.2105263157894699</v>
      </c>
      <c r="AA89" s="26">
        <f>IFERROR(Macro!F89,NA())</f>
        <v>5.0082644628099198</v>
      </c>
      <c r="AB89" s="25">
        <f>IFERROR(Socioeconomic!F89,NA())</f>
        <v>5.5714285714285703</v>
      </c>
      <c r="AC89" s="25">
        <f>IFERROR('Natural Hazard'!F89,NA())</f>
        <v>7.3333333333333304</v>
      </c>
      <c r="AD89" s="25">
        <f>IFERROR(Conflict!F89,NA())</f>
        <v>0</v>
      </c>
      <c r="AE89" s="51"/>
      <c r="AF89" s="25">
        <f>IFERROR(Health!G89,NA())</f>
        <v>5.8860000000000001</v>
      </c>
      <c r="AG89" s="25" t="e">
        <f>IFERROR(Food!G89,NA())</f>
        <v>#N/A</v>
      </c>
      <c r="AH89" s="25">
        <f>IFERROR(Macro!G89,NA())</f>
        <v>0</v>
      </c>
      <c r="AI89" s="25">
        <f>IFERROR(Socioeconomic!G89,NA())</f>
        <v>0</v>
      </c>
      <c r="AJ89" s="25">
        <f>IFERROR('Natural Hazard'!G89,NA())</f>
        <v>0</v>
      </c>
      <c r="AK89" s="25">
        <f>IFERROR(Conflict!G89,NA())</f>
        <v>0</v>
      </c>
      <c r="AL89" s="50"/>
      <c r="AM89" s="27">
        <f>'Data Reliability'!H89</f>
        <v>0</v>
      </c>
      <c r="AN89" s="27">
        <f>'Data Reliability'!I89</f>
        <v>0.4</v>
      </c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</row>
    <row r="90" spans="1:53" x14ac:dyDescent="0.2">
      <c r="A90" s="63">
        <v>85</v>
      </c>
      <c r="B90" s="20" t="s">
        <v>175</v>
      </c>
      <c r="C90" s="20" t="s">
        <v>176</v>
      </c>
      <c r="D90" s="20" t="s">
        <v>554</v>
      </c>
      <c r="E90" s="20" t="s">
        <v>550</v>
      </c>
      <c r="F90" s="50"/>
      <c r="G90" s="22" cm="1">
        <f t="array" ref="G90">IF(Parameters!$D$34, SUM(IF(ISNUMBER(R90:W90),(IF(R90:W90&gt;=Parameters!$D$40,1,"")),""))+0.5*(SUM(IF(ISNUMBER(R90:W90),(IF(R90:W90&gt;=Parameters!$D$41,1,"")),""))-SUM(IF(ISNUMBER(R90:W90),(IF(R90:W90&gt;=Parameters!$D$40,1,"")),""))),0) +
   IF(Parameters!$D$35,SUM(IF(ISNUMBER(R90:W90),(IF(R90:W90&gt;=Parameters!$D$44,1,"")),"")),0) +
   IF(Parameters!$D$36,AVERAGE(IF(ISNUMBER(R90:W90),R90:W90)),0) +
   IF(Parameters!$D$37,IF(OR(IF(ISNUMBER(R90:W90),R90:W90)=0),0,GEOMEAN(IF(ISNUMBER(R90:W90),R90:W90))),0)</f>
        <v>2</v>
      </c>
      <c r="H90" s="23">
        <f t="shared" si="4"/>
        <v>2</v>
      </c>
      <c r="I90" s="241" t="str" cm="1">
        <f t="array" ref="I90">_xlfn.IFS('Data Reliability'!D90 &gt;= 0.666, "!!", AND('Data Reliability'!D90 &lt; 0.666,  'Data Reliability'!D90  &gt;= 0.333), "!", 'Data Reliability'!D90 &lt; 0.333, "")</f>
        <v/>
      </c>
      <c r="J90" s="22" cm="1">
        <f t="array" ref="J90">IF(Parameters!$D$34, SUM(IF(ISNUMBER(Y90:AD90),(IF(Y90:AD90&gt;=Parameters!$D$44,1,"")),""))+0.5*(SUM(IF(ISNUMBER(Y90:AD90),(IF(Y90:AD90&gt;=Parameters!$D$45,1,"")),""))-SUM(IF(ISNUMBER(Y90:AD90),(IF(Y90:AD90&gt;=Parameters!$D$44,1,"")),""))),0) +
   IF(Parameters!$D$35,SUM(IF(ISNUMBER(Y90:AD90),(IF(Y90:AD90&gt;=Parameters!$D$44,1,"")),"")),0) +
   IF(Parameters!$D$36,AVERAGE(IF(ISNUMBER(Y90:AD90),Y90:AD90)),0) +
   IF(Parameters!$D$37,IF(OR(IF(ISNUMBER(Y90:AD90),Y90:AD90)=0),0,GEOMEAN(IF(ISNUMBER(Y90:AD90),Y90:AD90))),0)</f>
        <v>0</v>
      </c>
      <c r="K90" s="23">
        <f t="shared" si="5"/>
        <v>0</v>
      </c>
      <c r="L90" s="241" t="str" cm="1">
        <f t="array" ref="L90">_xlfn.IFS('Data Reliability'!H90 &gt;= 0.666, "!!", AND('Data Reliability'!H90 &lt; 0.666,  'Data Reliability'!H90  &gt;= 0.333), "!", 'Data Reliability'!H90 &lt; 0.333, "")</f>
        <v/>
      </c>
      <c r="M90" s="21" cm="1">
        <f t="array" ref="M90">IF(Parameters!$D$34, SUM(IF(ISNUMBER(AF90:AK90),(IF(AF90:AK90&gt;=Parameters!$D$44,1,"")),""))+0.5*(SUM(IF(ISNUMBER(AF90:AK90),(IF(AF90:AK90&gt;=Parameters!$D$45,1,"")),""))-SUM(IF(ISNUMBER(AF90:AK90),(IF(AF90:AK90&gt;=Parameters!$D$44,1,"")),""))),0) +
   IF(Parameters!$D$35,SUM(IF(ISNUMBER(AF90:AK90),(IF(AF90:AK90&gt;=Parameters!$D$44,1,"")),"")),0) +
   IF(Parameters!$D$36,AVERAGE(IF(ISNUMBER(AF90:AK90),AF90:AK90)),0) +
   IF(Parameters!$D$37,IF(OR(IF(ISNUMBER(AF90:AK90),AF90:AK90)=0),0,GEOMEAN(IF(ISNUMBER(AF90:AK90),AF90:AK90))),0)</f>
        <v>2</v>
      </c>
      <c r="N90" s="23">
        <f t="shared" si="6"/>
        <v>2</v>
      </c>
      <c r="O90" s="241" t="str" cm="1">
        <f t="array" ref="O90">_xlfn.IFS('Data Reliability'!I90&gt;= 0.666, "!!", AND('Data Reliability'!I90 &lt; 0.666,  'Data Reliability'!I90 &gt;= 0.333), "!", 'Data Reliability'!I90 &lt; 0.333, "")</f>
        <v>!</v>
      </c>
      <c r="P90" s="24"/>
      <c r="Q90" s="50"/>
      <c r="R90" s="25">
        <f>IF(Parameters!$D$24 = 1, MAX(Y90, AF90),
IF(Parameters!$D$25 = 1, AVERAGE(Y90,AF90),
IF(Parameters!$D$26 = 1, IFERROR(GEOMEAN(Y90, AF90), 0),
IF(Parameters!$D$27, IF(AND(Y90=10,AF90=10),10,0),
IF(Parameters!$D$28, IF(AND(Y90&gt;=7,AF90&gt;=7),10,0),
IF(Parameters!$D$29, IF(AND(Y90&gt;=7,AF90&gt;=7), 10, IF(OR(AND(Y90&gt;=7,AF90&gt;=5),AND(Y90&gt;=5,AF90&gt;=7)),6,0)),
IF(Parameters!$D$30, IF(AND(Y90&gt;=10,AF90&gt;=10), 10, IF(OR(AND(Y90&gt;=10,AF90&gt;=5),AND(Y90&gt;=5,AF90&gt;=10)),6,0)),"no method")))))))</f>
        <v>7.5828754440515498</v>
      </c>
      <c r="S90" s="25">
        <f>IF(Parameters!$D$24 = 1, MAX(Z90, AG90),
IF(Parameters!$D$25 = 1, AVERAGE(Z90,AG90),
IF(Parameters!$D$26 = 1, IFERROR(GEOMEAN(Z90, AG90), 0),
IF(Parameters!$D$27, IF(AND(Z90=10,AG90=10),10,0),
IF(Parameters!$D$28, IF(AND(Z90&gt;=7,AG90&gt;=7),10,0),
IF(Parameters!$D$29, IF(AND(Z90&gt;=7,AG90&gt;=7), 10, IF(OR(AND(Z90&gt;=7,AG90&gt;=5),AND(Z90&gt;=5,AG90&gt;=7)),6,0)),
IF(Parameters!$D$30, IF(AND(Z90&gt;=10,AG90&gt;=10), 10, IF(OR(AND(Z90&gt;=10,AG90&gt;=5),AND(Z90&gt;=5,AG90&gt;=10)),6,0)),"no method")))))))</f>
        <v>0</v>
      </c>
      <c r="T90" s="25">
        <f>IF(Parameters!$D$24 = 1, MAX(AA90, AH90),
IF(Parameters!$D$25 = 1, AVERAGE(AA90,AH90),
IF(Parameters!$D$26 = 1, IFERROR(GEOMEAN(AA90, AH90), 0),
IF(Parameters!$D$27, IF(AND(AA90=10,AH90=10),10,0),
IF(Parameters!$D$28, IF(AND(AA90&gt;=7,AH90&gt;=7),10,0),
IF(Parameters!$D$29, IF(AND(AA90&gt;=7,AH90&gt;=7), 10, IF(OR(AND(AA90&gt;=7,AH90&gt;=5),AND(AA90&gt;=5,AH90&gt;=7)),6,0)),
IF(Parameters!$D$30, IF(AND(AA90&gt;=10,AH90&gt;=10), 10, IF(OR(AND(AA90&gt;=10,AH90&gt;=5),AND(AA90&gt;=5,AH90&gt;=10)),6,0)),"no method")))))))</f>
        <v>3.9345700492654823</v>
      </c>
      <c r="U90" s="25">
        <f>IF(Parameters!$D$24 = 1, MAX(AB90, AI90),
IF(Parameters!$D$25 = 1, AVERAGE(AB90,AI90),
IF(Parameters!$D$26 = 1, IFERROR(GEOMEAN(AB90, AI90), 0),
IF(Parameters!$D$27, IF(AND(AB90=10,AI90=10),10,0),
IF(Parameters!$D$28, IF(AND(AB90&gt;=7,AI90&gt;=7),10,0),
IF(Parameters!$D$29, IF(AND(AB90&gt;=7,AI90&gt;=7), 10, IF(OR(AND(AB90&gt;=7,AI90&gt;=5),AND(AB90&gt;=5,AI90&gt;=7)),6,0)),
IF(Parameters!$D$30, IF(AND(AB90&gt;=10,AI90&gt;=10), 10, IF(OR(AND(AB90&gt;=10,AI90&gt;=5),AND(AB90&gt;=5,AI90&gt;=10)),6,0)),"no method")))))))</f>
        <v>7.1713716560063601</v>
      </c>
      <c r="V90" s="25">
        <f>IF(Parameters!$D$24 = 1, MAX(AC90, AJ90),
IF(Parameters!$D$25 = 1, AVERAGE(AC90,AJ90),
IF(Parameters!$D$26 = 1, IFERROR(GEOMEAN(AC90, AJ90), 0),
IF(Parameters!$D$27, IF(AND(AC90=10,AJ90=10),10,0),
IF(Parameters!$D$28, IF(AND(AC90&gt;=7,AJ90&gt;=7),10,0),
IF(Parameters!$D$29, IF(AND(AC90&gt;=7,AJ90&gt;=7), 10, IF(OR(AND(AC90&gt;=7,AJ90&gt;=5),AND(AC90&gt;=5,AJ90&gt;=7)),6,0)),
IF(Parameters!$D$30, IF(AND(AC90&gt;=10,AJ90&gt;=10), 10, IF(OR(AND(AC90&gt;=10,AJ90&gt;=5),AND(AC90&gt;=5,AJ90&gt;=10)),6,0)),"no method")))))))</f>
        <v>0</v>
      </c>
      <c r="W90" s="25">
        <f>IF(Parameters!$D$24 = 1, MAX(AD90, AK90),
IF(Parameters!$D$25 = 1, AVERAGE(AD90,AK90),
IF(Parameters!$D$26 = 1, IFERROR(GEOMEAN(AD90, AK90), 0),
IF(Parameters!$D$27, IF(AND(AD90=10,AK90=10),10,0),
IF(Parameters!$D$28, IF(AND(AD90&gt;=7,AK90&gt;=7),10,0),
IF(Parameters!$D$29, IF(AND(AD90&gt;=7,AK90&gt;=7), 10, IF(OR(AND(AD90&gt;=7,AK90&gt;=5),AND(AD90&gt;=5,AK90&gt;=7)),6,0)),
IF(Parameters!$D$30, IF(AND(AD90&gt;=10,AK90&gt;=10), 10, IF(OR(AND(AD90&gt;=10,AK90&gt;=5),AND(AD90&gt;=5,AK90&gt;=10)),6,0)),"no method")))))))</f>
        <v>0</v>
      </c>
      <c r="X90" s="51"/>
      <c r="Y90" s="25">
        <f>IFERROR(Health!F90,NA())</f>
        <v>5.75</v>
      </c>
      <c r="Z90" s="25">
        <f>IFERROR(Food!F90,NA())</f>
        <v>2.5358851674641101</v>
      </c>
      <c r="AA90" s="26">
        <f>IFERROR(Macro!F90,NA())</f>
        <v>5.2396694214875996</v>
      </c>
      <c r="AB90" s="25">
        <f>IFERROR(Socioeconomic!F90,NA())</f>
        <v>5.1428571428571397</v>
      </c>
      <c r="AC90" s="25">
        <f>IFERROR('Natural Hazard'!F90,NA())</f>
        <v>5.3333333333333304</v>
      </c>
      <c r="AD90" s="25">
        <f>IFERROR(Conflict!F90,NA())</f>
        <v>0</v>
      </c>
      <c r="AE90" s="51"/>
      <c r="AF90" s="25">
        <f>IFERROR(Health!G90,NA())</f>
        <v>10</v>
      </c>
      <c r="AG90" s="25" t="e">
        <f>IFERROR(Food!G90,NA())</f>
        <v>#N/A</v>
      </c>
      <c r="AH90" s="25">
        <f>IFERROR(Macro!G90,NA())</f>
        <v>2.9545454545454501</v>
      </c>
      <c r="AI90" s="25">
        <f>IFERROR(Socioeconomic!G90,NA())</f>
        <v>10</v>
      </c>
      <c r="AJ90" s="25">
        <f>IFERROR('Natural Hazard'!G90,NA())</f>
        <v>0</v>
      </c>
      <c r="AK90" s="25">
        <f>IFERROR(Conflict!G90,NA())</f>
        <v>0</v>
      </c>
      <c r="AL90" s="50"/>
      <c r="AM90" s="27">
        <f>'Data Reliability'!H90</f>
        <v>0</v>
      </c>
      <c r="AN90" s="27">
        <f>'Data Reliability'!I90</f>
        <v>0.4</v>
      </c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</row>
    <row r="91" spans="1:53" x14ac:dyDescent="0.2">
      <c r="A91" s="63">
        <v>86</v>
      </c>
      <c r="B91" s="20" t="s">
        <v>177</v>
      </c>
      <c r="C91" s="20" t="s">
        <v>178</v>
      </c>
      <c r="D91" s="20" t="s">
        <v>556</v>
      </c>
      <c r="E91" s="20" t="s">
        <v>3</v>
      </c>
      <c r="F91" s="50"/>
      <c r="G91" s="22" cm="1">
        <f t="array" ref="G91">IF(Parameters!$D$34, SUM(IF(ISNUMBER(R91:W91),(IF(R91:W91&gt;=Parameters!$D$40,1,"")),""))+0.5*(SUM(IF(ISNUMBER(R91:W91),(IF(R91:W91&gt;=Parameters!$D$41,1,"")),""))-SUM(IF(ISNUMBER(R91:W91),(IF(R91:W91&gt;=Parameters!$D$40,1,"")),""))),0) +
   IF(Parameters!$D$35,SUM(IF(ISNUMBER(R91:W91),(IF(R91:W91&gt;=Parameters!$D$44,1,"")),"")),0) +
   IF(Parameters!$D$36,AVERAGE(IF(ISNUMBER(R91:W91),R91:W91)),0) +
   IF(Parameters!$D$37,IF(OR(IF(ISNUMBER(R91:W91),R91:W91)=0),0,GEOMEAN(IF(ISNUMBER(R91:W91),R91:W91))),0)</f>
        <v>1</v>
      </c>
      <c r="H91" s="23">
        <f t="shared" si="4"/>
        <v>1</v>
      </c>
      <c r="I91" s="241" t="str" cm="1">
        <f t="array" ref="I91">_xlfn.IFS('Data Reliability'!D91 &gt;= 0.666, "!!", AND('Data Reliability'!D91 &lt; 0.666,  'Data Reliability'!D91  &gt;= 0.333), "!", 'Data Reliability'!D91 &lt; 0.333, "")</f>
        <v/>
      </c>
      <c r="J91" s="22" cm="1">
        <f t="array" ref="J91">IF(Parameters!$D$34, SUM(IF(ISNUMBER(Y91:AD91),(IF(Y91:AD91&gt;=Parameters!$D$44,1,"")),""))+0.5*(SUM(IF(ISNUMBER(Y91:AD91),(IF(Y91:AD91&gt;=Parameters!$D$45,1,"")),""))-SUM(IF(ISNUMBER(Y91:AD91),(IF(Y91:AD91&gt;=Parameters!$D$44,1,"")),""))),0) +
   IF(Parameters!$D$35,SUM(IF(ISNUMBER(Y91:AD91),(IF(Y91:AD91&gt;=Parameters!$D$44,1,"")),"")),0) +
   IF(Parameters!$D$36,AVERAGE(IF(ISNUMBER(Y91:AD91),Y91:AD91)),0) +
   IF(Parameters!$D$37,IF(OR(IF(ISNUMBER(Y91:AD91),Y91:AD91)=0),0,GEOMEAN(IF(ISNUMBER(Y91:AD91),Y91:AD91))),0)</f>
        <v>1</v>
      </c>
      <c r="K91" s="23">
        <f t="shared" si="5"/>
        <v>1</v>
      </c>
      <c r="L91" s="241" t="str" cm="1">
        <f t="array" ref="L91">_xlfn.IFS('Data Reliability'!H91 &gt;= 0.666, "!!", AND('Data Reliability'!H91 &lt; 0.666,  'Data Reliability'!H91  &gt;= 0.333), "!", 'Data Reliability'!H91 &lt; 0.333, "")</f>
        <v/>
      </c>
      <c r="M91" s="21" cm="1">
        <f t="array" ref="M91">IF(Parameters!$D$34, SUM(IF(ISNUMBER(AF91:AK91),(IF(AF91:AK91&gt;=Parameters!$D$44,1,"")),""))+0.5*(SUM(IF(ISNUMBER(AF91:AK91),(IF(AF91:AK91&gt;=Parameters!$D$45,1,"")),""))-SUM(IF(ISNUMBER(AF91:AK91),(IF(AF91:AK91&gt;=Parameters!$D$44,1,"")),""))),0) +
   IF(Parameters!$D$35,SUM(IF(ISNUMBER(AF91:AK91),(IF(AF91:AK91&gt;=Parameters!$D$44,1,"")),"")),0) +
   IF(Parameters!$D$36,AVERAGE(IF(ISNUMBER(AF91:AK91),AF91:AK91)),0) +
   IF(Parameters!$D$37,IF(OR(IF(ISNUMBER(AF91:AK91),AF91:AK91)=0),0,GEOMEAN(IF(ISNUMBER(AF91:AK91),AF91:AK91))),0)</f>
        <v>0.5</v>
      </c>
      <c r="N91" s="23">
        <f t="shared" si="6"/>
        <v>0.5</v>
      </c>
      <c r="O91" s="241" t="str" cm="1">
        <f t="array" ref="O91">_xlfn.IFS('Data Reliability'!I91&gt;= 0.666, "!!", AND('Data Reliability'!I91 &lt; 0.666,  'Data Reliability'!I91 &gt;= 0.333), "!", 'Data Reliability'!I91 &lt; 0.333, "")</f>
        <v/>
      </c>
      <c r="P91" s="24"/>
      <c r="Q91" s="50"/>
      <c r="R91" s="25">
        <f>IF(Parameters!$D$24 = 1, MAX(Y91, AF91),
IF(Parameters!$D$25 = 1, AVERAGE(Y91,AF91),
IF(Parameters!$D$26 = 1, IFERROR(GEOMEAN(Y91, AF91), 0),
IF(Parameters!$D$27, IF(AND(Y91=10,AF91=10),10,0),
IF(Parameters!$D$28, IF(AND(Y91&gt;=7,AF91&gt;=7),10,0),
IF(Parameters!$D$29, IF(AND(Y91&gt;=7,AF91&gt;=7), 10, IF(OR(AND(Y91&gt;=7,AF91&gt;=5),AND(Y91&gt;=5,AF91&gt;=7)),6,0)),
IF(Parameters!$D$30, IF(AND(Y91&gt;=10,AF91&gt;=10), 10, IF(OR(AND(Y91&gt;=10,AF91&gt;=5),AND(Y91&gt;=5,AF91&gt;=10)),6,0)),"no method")))))))</f>
        <v>3.1783755158450933</v>
      </c>
      <c r="S91" s="25">
        <f>IF(Parameters!$D$24 = 1, MAX(Z91, AG91),
IF(Parameters!$D$25 = 1, AVERAGE(Z91,AG91),
IF(Parameters!$D$26 = 1, IFERROR(GEOMEAN(Z91, AG91), 0),
IF(Parameters!$D$27, IF(AND(Z91=10,AG91=10),10,0),
IF(Parameters!$D$28, IF(AND(Z91&gt;=7,AG91&gt;=7),10,0),
IF(Parameters!$D$29, IF(AND(Z91&gt;=7,AG91&gt;=7), 10, IF(OR(AND(Z91&gt;=7,AG91&gt;=5),AND(Z91&gt;=5,AG91&gt;=7)),6,0)),
IF(Parameters!$D$30, IF(AND(Z91&gt;=10,AG91&gt;=10), 10, IF(OR(AND(Z91&gt;=10,AG91&gt;=5),AND(Z91&gt;=5,AG91&gt;=10)),6,0)),"no method")))))))</f>
        <v>0</v>
      </c>
      <c r="T91" s="25">
        <f>IF(Parameters!$D$24 = 1, MAX(AA91, AH91),
IF(Parameters!$D$25 = 1, AVERAGE(AA91,AH91),
IF(Parameters!$D$26 = 1, IFERROR(GEOMEAN(AA91, AH91), 0),
IF(Parameters!$D$27, IF(AND(AA91=10,AH91=10),10,0),
IF(Parameters!$D$28, IF(AND(AA91&gt;=7,AH91&gt;=7),10,0),
IF(Parameters!$D$29, IF(AND(AA91&gt;=7,AH91&gt;=7), 10, IF(OR(AND(AA91&gt;=7,AH91&gt;=5),AND(AA91&gt;=5,AH91&gt;=7)),6,0)),
IF(Parameters!$D$30, IF(AND(AA91&gt;=10,AH91&gt;=10), 10, IF(OR(AND(AA91&gt;=10,AH91&gt;=5),AND(AA91&gt;=5,AH91&gt;=10)),6,0)),"no method")))))))</f>
        <v>0</v>
      </c>
      <c r="U91" s="25">
        <f>IF(Parameters!$D$24 = 1, MAX(AB91, AI91),
IF(Parameters!$D$25 = 1, AVERAGE(AB91,AI91),
IF(Parameters!$D$26 = 1, IFERROR(GEOMEAN(AB91, AI91), 0),
IF(Parameters!$D$27, IF(AND(AB91=10,AI91=10),10,0),
IF(Parameters!$D$28, IF(AND(AB91&gt;=7,AI91&gt;=7),10,0),
IF(Parameters!$D$29, IF(AND(AB91&gt;=7,AI91&gt;=7), 10, IF(OR(AND(AB91&gt;=7,AI91&gt;=5),AND(AB91&gt;=5,AI91&gt;=7)),6,0)),
IF(Parameters!$D$30, IF(AND(AB91&gt;=10,AI91&gt;=10), 10, IF(OR(AND(AB91&gt;=10,AI91&gt;=5),AND(AB91&gt;=5,AI91&gt;=10)),6,0)),"no method")))))))</f>
        <v>1.3430597618161018</v>
      </c>
      <c r="V91" s="25">
        <f>IF(Parameters!$D$24 = 1, MAX(AC91, AJ91),
IF(Parameters!$D$25 = 1, AVERAGE(AC91,AJ91),
IF(Parameters!$D$26 = 1, IFERROR(GEOMEAN(AC91, AJ91), 0),
IF(Parameters!$D$27, IF(AND(AC91=10,AJ91=10),10,0),
IF(Parameters!$D$28, IF(AND(AC91&gt;=7,AJ91&gt;=7),10,0),
IF(Parameters!$D$29, IF(AND(AC91&gt;=7,AJ91&gt;=7), 10, IF(OR(AND(AC91&gt;=7,AJ91&gt;=5),AND(AC91&gt;=5,AJ91&gt;=7)),6,0)),
IF(Parameters!$D$30, IF(AND(AC91&gt;=10,AJ91&gt;=10), 10, IF(OR(AND(AC91&gt;=10,AJ91&gt;=5),AND(AC91&gt;=5,AJ91&gt;=10)),6,0)),"no method")))))))</f>
        <v>8.3666002653407556</v>
      </c>
      <c r="W91" s="25">
        <f>IF(Parameters!$D$24 = 1, MAX(AD91, AK91),
IF(Parameters!$D$25 = 1, AVERAGE(AD91,AK91),
IF(Parameters!$D$26 = 1, IFERROR(GEOMEAN(AD91, AK91), 0),
IF(Parameters!$D$27, IF(AND(AD91=10,AK91=10),10,0),
IF(Parameters!$D$28, IF(AND(AD91&gt;=7,AK91&gt;=7),10,0),
IF(Parameters!$D$29, IF(AND(AD91&gt;=7,AK91&gt;=7), 10, IF(OR(AND(AD91&gt;=7,AK91&gt;=5),AND(AD91&gt;=5,AK91&gt;=7)),6,0)),
IF(Parameters!$D$30, IF(AND(AD91&gt;=10,AK91&gt;=10), 10, IF(OR(AND(AD91&gt;=10,AK91&gt;=5),AND(AD91&gt;=5,AK91&gt;=10)),6,0)),"no method")))))))</f>
        <v>0</v>
      </c>
      <c r="X91" s="51"/>
      <c r="Y91" s="25">
        <f>IFERROR(Health!F91,NA())</f>
        <v>2.04</v>
      </c>
      <c r="Z91" s="25">
        <f>IFERROR(Food!F91,NA())</f>
        <v>2.17703349282296</v>
      </c>
      <c r="AA91" s="26">
        <f>IFERROR(Macro!F91,NA())</f>
        <v>1.1900826446281001</v>
      </c>
      <c r="AB91" s="25">
        <f>IFERROR(Socioeconomic!F91,NA())</f>
        <v>0.57142857142857095</v>
      </c>
      <c r="AC91" s="25">
        <f>IFERROR('Natural Hazard'!F91,NA())</f>
        <v>10</v>
      </c>
      <c r="AD91" s="25">
        <f>IFERROR(Conflict!F91,NA())</f>
        <v>0</v>
      </c>
      <c r="AE91" s="51"/>
      <c r="AF91" s="25">
        <f>IFERROR(Health!G91,NA())</f>
        <v>4.9519955488841001</v>
      </c>
      <c r="AG91" s="25" t="e">
        <f>IFERROR(Food!G91,NA())</f>
        <v>#N/A</v>
      </c>
      <c r="AH91" s="25">
        <f>IFERROR(Macro!G91,NA())</f>
        <v>0</v>
      </c>
      <c r="AI91" s="25">
        <f>IFERROR(Socioeconomic!G91,NA())</f>
        <v>3.1566666666666698</v>
      </c>
      <c r="AJ91" s="25">
        <f>IFERROR('Natural Hazard'!G91,NA())</f>
        <v>7</v>
      </c>
      <c r="AK91" s="25">
        <f>IFERROR(Conflict!G91,NA())</f>
        <v>0</v>
      </c>
      <c r="AL91" s="50"/>
      <c r="AM91" s="27">
        <f>'Data Reliability'!H91</f>
        <v>0</v>
      </c>
      <c r="AN91" s="27">
        <f>'Data Reliability'!I91</f>
        <v>0.3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</row>
    <row r="92" spans="1:53" x14ac:dyDescent="0.2">
      <c r="A92" s="63">
        <v>87</v>
      </c>
      <c r="B92" s="20" t="s">
        <v>179</v>
      </c>
      <c r="C92" s="20" t="s">
        <v>180</v>
      </c>
      <c r="D92" s="20" t="s">
        <v>553</v>
      </c>
      <c r="E92" s="20" t="s">
        <v>550</v>
      </c>
      <c r="F92" s="50"/>
      <c r="G92" s="22" cm="1">
        <f t="array" ref="G92">IF(Parameters!$D$34, SUM(IF(ISNUMBER(R92:W92),(IF(R92:W92&gt;=Parameters!$D$40,1,"")),""))+0.5*(SUM(IF(ISNUMBER(R92:W92),(IF(R92:W92&gt;=Parameters!$D$41,1,"")),""))-SUM(IF(ISNUMBER(R92:W92),(IF(R92:W92&gt;=Parameters!$D$40,1,"")),""))),0) +
   IF(Parameters!$D$35,SUM(IF(ISNUMBER(R92:W92),(IF(R92:W92&gt;=Parameters!$D$44,1,"")),"")),0) +
   IF(Parameters!$D$36,AVERAGE(IF(ISNUMBER(R92:W92),R92:W92)),0) +
   IF(Parameters!$D$37,IF(OR(IF(ISNUMBER(R92:W92),R92:W92)=0),0,GEOMEAN(IF(ISNUMBER(R92:W92),R92:W92))),0)</f>
        <v>1</v>
      </c>
      <c r="H92" s="23">
        <f t="shared" si="4"/>
        <v>1</v>
      </c>
      <c r="I92" s="241" t="str" cm="1">
        <f t="array" ref="I92">_xlfn.IFS('Data Reliability'!D92 &gt;= 0.666, "!!", AND('Data Reliability'!D92 &lt; 0.666,  'Data Reliability'!D92  &gt;= 0.333), "!", 'Data Reliability'!D92 &lt; 0.333, "")</f>
        <v/>
      </c>
      <c r="J92" s="22" cm="1">
        <f t="array" ref="J92">IF(Parameters!$D$34, SUM(IF(ISNUMBER(Y92:AD92),(IF(Y92:AD92&gt;=Parameters!$D$44,1,"")),""))+0.5*(SUM(IF(ISNUMBER(Y92:AD92),(IF(Y92:AD92&gt;=Parameters!$D$45,1,"")),""))-SUM(IF(ISNUMBER(Y92:AD92),(IF(Y92:AD92&gt;=Parameters!$D$44,1,"")),""))),0) +
   IF(Parameters!$D$35,SUM(IF(ISNUMBER(Y92:AD92),(IF(Y92:AD92&gt;=Parameters!$D$44,1,"")),"")),0) +
   IF(Parameters!$D$36,AVERAGE(IF(ISNUMBER(Y92:AD92),Y92:AD92)),0) +
   IF(Parameters!$D$37,IF(OR(IF(ISNUMBER(Y92:AD92),Y92:AD92)=0),0,GEOMEAN(IF(ISNUMBER(Y92:AD92),Y92:AD92))),0)</f>
        <v>0</v>
      </c>
      <c r="K92" s="23">
        <f t="shared" si="5"/>
        <v>0</v>
      </c>
      <c r="L92" s="241" t="str" cm="1">
        <f t="array" ref="L92">_xlfn.IFS('Data Reliability'!H92 &gt;= 0.666, "!!", AND('Data Reliability'!H92 &lt; 0.666,  'Data Reliability'!H92  &gt;= 0.333), "!", 'Data Reliability'!H92 &lt; 0.333, "")</f>
        <v/>
      </c>
      <c r="M92" s="21" cm="1">
        <f t="array" ref="M92">IF(Parameters!$D$34, SUM(IF(ISNUMBER(AF92:AK92),(IF(AF92:AK92&gt;=Parameters!$D$44,1,"")),""))+0.5*(SUM(IF(ISNUMBER(AF92:AK92),(IF(AF92:AK92&gt;=Parameters!$D$45,1,"")),""))-SUM(IF(ISNUMBER(AF92:AK92),(IF(AF92:AK92&gt;=Parameters!$D$44,1,"")),""))),0) +
   IF(Parameters!$D$35,SUM(IF(ISNUMBER(AF92:AK92),(IF(AF92:AK92&gt;=Parameters!$D$44,1,"")),"")),0) +
   IF(Parameters!$D$36,AVERAGE(IF(ISNUMBER(AF92:AK92),AF92:AK92)),0) +
   IF(Parameters!$D$37,IF(OR(IF(ISNUMBER(AF92:AK92),AF92:AK92)=0),0,GEOMEAN(IF(ISNUMBER(AF92:AK92),AF92:AK92))),0)</f>
        <v>1</v>
      </c>
      <c r="N92" s="23">
        <f t="shared" si="6"/>
        <v>1</v>
      </c>
      <c r="O92" s="241" t="str" cm="1">
        <f t="array" ref="O92">_xlfn.IFS('Data Reliability'!I92&gt;= 0.666, "!!", AND('Data Reliability'!I92 &lt; 0.666,  'Data Reliability'!I92 &gt;= 0.333), "!", 'Data Reliability'!I92 &lt; 0.333, "")</f>
        <v>!</v>
      </c>
      <c r="P92" s="24"/>
      <c r="Q92" s="50"/>
      <c r="R92" s="25">
        <f>IF(Parameters!$D$24 = 1, MAX(Y92, AF92),
IF(Parameters!$D$25 = 1, AVERAGE(Y92,AF92),
IF(Parameters!$D$26 = 1, IFERROR(GEOMEAN(Y92, AF92), 0),
IF(Parameters!$D$27, IF(AND(Y92=10,AF92=10),10,0),
IF(Parameters!$D$28, IF(AND(Y92&gt;=7,AF92&gt;=7),10,0),
IF(Parameters!$D$29, IF(AND(Y92&gt;=7,AF92&gt;=7), 10, IF(OR(AND(Y92&gt;=7,AF92&gt;=5),AND(Y92&gt;=5,AF92&gt;=7)),6,0)),
IF(Parameters!$D$30, IF(AND(Y92&gt;=10,AF92&gt;=10), 10, IF(OR(AND(Y92&gt;=10,AF92&gt;=5),AND(Y92&gt;=5,AF92&gt;=10)),6,0)),"no method")))))))</f>
        <v>5.7190533187301131</v>
      </c>
      <c r="S92" s="25">
        <f>IF(Parameters!$D$24 = 1, MAX(Z92, AG92),
IF(Parameters!$D$25 = 1, AVERAGE(Z92,AG92),
IF(Parameters!$D$26 = 1, IFERROR(GEOMEAN(Z92, AG92), 0),
IF(Parameters!$D$27, IF(AND(Z92=10,AG92=10),10,0),
IF(Parameters!$D$28, IF(AND(Z92&gt;=7,AG92&gt;=7),10,0),
IF(Parameters!$D$29, IF(AND(Z92&gt;=7,AG92&gt;=7), 10, IF(OR(AND(Z92&gt;=7,AG92&gt;=5),AND(Z92&gt;=5,AG92&gt;=7)),6,0)),
IF(Parameters!$D$30, IF(AND(Z92&gt;=10,AG92&gt;=10), 10, IF(OR(AND(Z92&gt;=10,AG92&gt;=5),AND(Z92&gt;=5,AG92&gt;=10)),6,0)),"no method")))))))</f>
        <v>0</v>
      </c>
      <c r="T92" s="25">
        <f>IF(Parameters!$D$24 = 1, MAX(AA92, AH92),
IF(Parameters!$D$25 = 1, AVERAGE(AA92,AH92),
IF(Parameters!$D$26 = 1, IFERROR(GEOMEAN(AA92, AH92), 0),
IF(Parameters!$D$27, IF(AND(AA92=10,AH92=10),10,0),
IF(Parameters!$D$28, IF(AND(AA92&gt;=7,AH92&gt;=7),10,0),
IF(Parameters!$D$29, IF(AND(AA92&gt;=7,AH92&gt;=7), 10, IF(OR(AND(AA92&gt;=7,AH92&gt;=5),AND(AA92&gt;=5,AH92&gt;=7)),6,0)),
IF(Parameters!$D$30, IF(AND(AA92&gt;=10,AH92&gt;=10), 10, IF(OR(AND(AA92&gt;=10,AH92&gt;=5),AND(AA92&gt;=5,AH92&gt;=10)),6,0)),"no method")))))))</f>
        <v>5.7996865119042127</v>
      </c>
      <c r="U92" s="25">
        <f>IF(Parameters!$D$24 = 1, MAX(AB92, AI92),
IF(Parameters!$D$25 = 1, AVERAGE(AB92,AI92),
IF(Parameters!$D$26 = 1, IFERROR(GEOMEAN(AB92, AI92), 0),
IF(Parameters!$D$27, IF(AND(AB92=10,AI92=10),10,0),
IF(Parameters!$D$28, IF(AND(AB92&gt;=7,AI92&gt;=7),10,0),
IF(Parameters!$D$29, IF(AND(AB92&gt;=7,AI92&gt;=7), 10, IF(OR(AND(AB92&gt;=7,AI92&gt;=5),AND(AB92&gt;=5,AI92&gt;=7)),6,0)),
IF(Parameters!$D$30, IF(AND(AB92&gt;=10,AI92&gt;=10), 10, IF(OR(AND(AB92&gt;=10,AI92&gt;=5),AND(AB92&gt;=5,AI92&gt;=10)),6,0)),"no method")))))))</f>
        <v>3.9641248358604577</v>
      </c>
      <c r="V92" s="25">
        <f>IF(Parameters!$D$24 = 1, MAX(AC92, AJ92),
IF(Parameters!$D$25 = 1, AVERAGE(AC92,AJ92),
IF(Parameters!$D$26 = 1, IFERROR(GEOMEAN(AC92, AJ92), 0),
IF(Parameters!$D$27, IF(AND(AC92=10,AJ92=10),10,0),
IF(Parameters!$D$28, IF(AND(AC92&gt;=7,AJ92&gt;=7),10,0),
IF(Parameters!$D$29, IF(AND(AC92&gt;=7,AJ92&gt;=7), 10, IF(OR(AND(AC92&gt;=7,AJ92&gt;=5),AND(AC92&gt;=5,AJ92&gt;=7)),6,0)),
IF(Parameters!$D$30, IF(AND(AC92&gt;=10,AJ92&gt;=10), 10, IF(OR(AND(AC92&gt;=10,AJ92&gt;=5),AND(AC92&gt;=5,AJ92&gt;=10)),6,0)),"no method")))))))</f>
        <v>0</v>
      </c>
      <c r="W92" s="25">
        <f>IF(Parameters!$D$24 = 1, MAX(AD92, AK92),
IF(Parameters!$D$25 = 1, AVERAGE(AD92,AK92),
IF(Parameters!$D$26 = 1, IFERROR(GEOMEAN(AD92, AK92), 0),
IF(Parameters!$D$27, IF(AND(AD92=10,AK92=10),10,0),
IF(Parameters!$D$28, IF(AND(AD92&gt;=7,AK92&gt;=7),10,0),
IF(Parameters!$D$29, IF(AND(AD92&gt;=7,AK92&gt;=7), 10, IF(OR(AND(AD92&gt;=7,AK92&gt;=5),AND(AD92&gt;=5,AK92&gt;=7)),6,0)),
IF(Parameters!$D$30, IF(AND(AD92&gt;=10,AK92&gt;=10), 10, IF(OR(AND(AD92&gt;=10,AK92&gt;=5),AND(AD92&gt;=5,AK92&gt;=10)),6,0)),"no method")))))))</f>
        <v>0</v>
      </c>
      <c r="X92" s="51"/>
      <c r="Y92" s="25">
        <f>IFERROR(Health!F92,NA())</f>
        <v>5.86</v>
      </c>
      <c r="Z92" s="25">
        <f>IFERROR(Food!F92,NA())</f>
        <v>1.2679425837320499</v>
      </c>
      <c r="AA92" s="26">
        <f>IFERROR(Macro!F92,NA())</f>
        <v>6.7272727272727302</v>
      </c>
      <c r="AB92" s="25">
        <f>IFERROR(Socioeconomic!F92,NA())</f>
        <v>1.5714285714285701</v>
      </c>
      <c r="AC92" s="25">
        <f>IFERROR('Natural Hazard'!F92,NA())</f>
        <v>5</v>
      </c>
      <c r="AD92" s="25">
        <f>IFERROR(Conflict!F92,NA())</f>
        <v>0</v>
      </c>
      <c r="AE92" s="51"/>
      <c r="AF92" s="25">
        <f>IFERROR(Health!G92,NA())</f>
        <v>5.5814967342112496</v>
      </c>
      <c r="AG92" s="25" t="e">
        <f>IFERROR(Food!G92,NA())</f>
        <v>#N/A</v>
      </c>
      <c r="AH92" s="25">
        <f>IFERROR(Macro!G92,NA())</f>
        <v>5</v>
      </c>
      <c r="AI92" s="25">
        <f>IFERROR(Socioeconomic!G92,NA())</f>
        <v>10</v>
      </c>
      <c r="AJ92" s="25">
        <f>IFERROR('Natural Hazard'!G92,NA())</f>
        <v>0</v>
      </c>
      <c r="AK92" s="25">
        <f>IFERROR(Conflict!G92,NA())</f>
        <v>0</v>
      </c>
      <c r="AL92" s="50"/>
      <c r="AM92" s="27">
        <f>'Data Reliability'!H92</f>
        <v>0</v>
      </c>
      <c r="AN92" s="27">
        <f>'Data Reliability'!I92</f>
        <v>0.4</v>
      </c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</row>
    <row r="93" spans="1:53" x14ac:dyDescent="0.2">
      <c r="A93" s="63">
        <v>88</v>
      </c>
      <c r="B93" s="20" t="s">
        <v>181</v>
      </c>
      <c r="C93" s="20" t="s">
        <v>182</v>
      </c>
      <c r="D93" s="20" t="s">
        <v>552</v>
      </c>
      <c r="E93" s="20" t="s">
        <v>558</v>
      </c>
      <c r="F93" s="50"/>
      <c r="G93" s="22" cm="1">
        <f t="array" ref="G93">IF(Parameters!$D$34, SUM(IF(ISNUMBER(R93:W93),(IF(R93:W93&gt;=Parameters!$D$40,1,"")),""))+0.5*(SUM(IF(ISNUMBER(R93:W93),(IF(R93:W93&gt;=Parameters!$D$41,1,"")),""))-SUM(IF(ISNUMBER(R93:W93),(IF(R93:W93&gt;=Parameters!$D$40,1,"")),""))),0) +
   IF(Parameters!$D$35,SUM(IF(ISNUMBER(R93:W93),(IF(R93:W93&gt;=Parameters!$D$44,1,"")),"")),0) +
   IF(Parameters!$D$36,AVERAGE(IF(ISNUMBER(R93:W93),R93:W93)),0) +
   IF(Parameters!$D$37,IF(OR(IF(ISNUMBER(R93:W93),R93:W93)=0),0,GEOMEAN(IF(ISNUMBER(R93:W93),R93:W93))),0)</f>
        <v>4.5</v>
      </c>
      <c r="H93" s="23">
        <f t="shared" si="4"/>
        <v>4.5</v>
      </c>
      <c r="I93" s="241" t="str" cm="1">
        <f t="array" ref="I93">_xlfn.IFS('Data Reliability'!D93 &gt;= 0.666, "!!", AND('Data Reliability'!D93 &lt; 0.666,  'Data Reliability'!D93  &gt;= 0.333), "!", 'Data Reliability'!D93 &lt; 0.333, "")</f>
        <v/>
      </c>
      <c r="J93" s="22" cm="1">
        <f t="array" ref="J93">IF(Parameters!$D$34, SUM(IF(ISNUMBER(Y93:AD93),(IF(Y93:AD93&gt;=Parameters!$D$44,1,"")),""))+0.5*(SUM(IF(ISNUMBER(Y93:AD93),(IF(Y93:AD93&gt;=Parameters!$D$45,1,"")),""))-SUM(IF(ISNUMBER(Y93:AD93),(IF(Y93:AD93&gt;=Parameters!$D$44,1,"")),""))),0) +
   IF(Parameters!$D$35,SUM(IF(ISNUMBER(Y93:AD93),(IF(Y93:AD93&gt;=Parameters!$D$44,1,"")),"")),0) +
   IF(Parameters!$D$36,AVERAGE(IF(ISNUMBER(Y93:AD93),Y93:AD93)),0) +
   IF(Parameters!$D$37,IF(OR(IF(ISNUMBER(Y93:AD93),Y93:AD93)=0),0,GEOMEAN(IF(ISNUMBER(Y93:AD93),Y93:AD93))),0)</f>
        <v>2.5</v>
      </c>
      <c r="K93" s="23">
        <f t="shared" si="5"/>
        <v>2.5</v>
      </c>
      <c r="L93" s="241" t="str" cm="1">
        <f t="array" ref="L93">_xlfn.IFS('Data Reliability'!H93 &gt;= 0.666, "!!", AND('Data Reliability'!H93 &lt; 0.666,  'Data Reliability'!H93  &gt;= 0.333), "!", 'Data Reliability'!H93 &lt; 0.333, "")</f>
        <v/>
      </c>
      <c r="M93" s="21" cm="1">
        <f t="array" ref="M93">IF(Parameters!$D$34, SUM(IF(ISNUMBER(AF93:AK93),(IF(AF93:AK93&gt;=Parameters!$D$44,1,"")),""))+0.5*(SUM(IF(ISNUMBER(AF93:AK93),(IF(AF93:AK93&gt;=Parameters!$D$45,1,"")),""))-SUM(IF(ISNUMBER(AF93:AK93),(IF(AF93:AK93&gt;=Parameters!$D$44,1,"")),""))),0) +
   IF(Parameters!$D$35,SUM(IF(ISNUMBER(AF93:AK93),(IF(AF93:AK93&gt;=Parameters!$D$44,1,"")),"")),0) +
   IF(Parameters!$D$36,AVERAGE(IF(ISNUMBER(AF93:AK93),AF93:AK93)),0) +
   IF(Parameters!$D$37,IF(OR(IF(ISNUMBER(AF93:AK93),AF93:AK93)=0),0,GEOMEAN(IF(ISNUMBER(AF93:AK93),AF93:AK93))),0)</f>
        <v>4</v>
      </c>
      <c r="N93" s="23">
        <f t="shared" si="6"/>
        <v>4</v>
      </c>
      <c r="O93" s="241" t="str" cm="1">
        <f t="array" ref="O93">_xlfn.IFS('Data Reliability'!I93&gt;= 0.666, "!!", AND('Data Reliability'!I93 &lt; 0.666,  'Data Reliability'!I93 &gt;= 0.333), "!", 'Data Reliability'!I93 &lt; 0.333, "")</f>
        <v/>
      </c>
      <c r="P93" s="24"/>
      <c r="Q93" s="50"/>
      <c r="R93" s="25">
        <f>IF(Parameters!$D$24 = 1, MAX(Y93, AF93),
IF(Parameters!$D$25 = 1, AVERAGE(Y93,AF93),
IF(Parameters!$D$26 = 1, IFERROR(GEOMEAN(Y93, AF93), 0),
IF(Parameters!$D$27, IF(AND(Y93=10,AF93=10),10,0),
IF(Parameters!$D$28, IF(AND(Y93&gt;=7,AF93&gt;=7),10,0),
IF(Parameters!$D$29, IF(AND(Y93&gt;=7,AF93&gt;=7), 10, IF(OR(AND(Y93&gt;=7,AF93&gt;=5),AND(Y93&gt;=5,AF93&gt;=7)),6,0)),
IF(Parameters!$D$30, IF(AND(Y93&gt;=10,AF93&gt;=10), 10, IF(OR(AND(Y93&gt;=10,AF93&gt;=5),AND(Y93&gt;=5,AF93&gt;=10)),6,0)),"no method")))))))</f>
        <v>9.4868329805051381</v>
      </c>
      <c r="S93" s="25">
        <f>IF(Parameters!$D$24 = 1, MAX(Z93, AG93),
IF(Parameters!$D$25 = 1, AVERAGE(Z93,AG93),
IF(Parameters!$D$26 = 1, IFERROR(GEOMEAN(Z93, AG93), 0),
IF(Parameters!$D$27, IF(AND(Z93=10,AG93=10),10,0),
IF(Parameters!$D$28, IF(AND(Z93&gt;=7,AG93&gt;=7),10,0),
IF(Parameters!$D$29, IF(AND(Z93&gt;=7,AG93&gt;=7), 10, IF(OR(AND(Z93&gt;=7,AG93&gt;=5),AND(Z93&gt;=5,AG93&gt;=7)),6,0)),
IF(Parameters!$D$30, IF(AND(Z93&gt;=10,AG93&gt;=10), 10, IF(OR(AND(Z93&gt;=10,AG93&gt;=5),AND(Z93&gt;=5,AG93&gt;=10)),6,0)),"no method")))))))</f>
        <v>10</v>
      </c>
      <c r="T93" s="25">
        <f>IF(Parameters!$D$24 = 1, MAX(AA93, AH93),
IF(Parameters!$D$25 = 1, AVERAGE(AA93,AH93),
IF(Parameters!$D$26 = 1, IFERROR(GEOMEAN(AA93, AH93), 0),
IF(Parameters!$D$27, IF(AND(AA93=10,AH93=10),10,0),
IF(Parameters!$D$28, IF(AND(AA93&gt;=7,AH93&gt;=7),10,0),
IF(Parameters!$D$29, IF(AND(AA93&gt;=7,AH93&gt;=7), 10, IF(OR(AND(AA93&gt;=7,AH93&gt;=5),AND(AA93&gt;=5,AH93&gt;=7)),6,0)),
IF(Parameters!$D$30, IF(AND(AA93&gt;=10,AH93&gt;=10), 10, IF(OR(AND(AA93&gt;=10,AH93&gt;=5),AND(AA93&gt;=5,AH93&gt;=10)),6,0)),"no method")))))))</f>
        <v>5.8724227846249555</v>
      </c>
      <c r="U93" s="25">
        <f>IF(Parameters!$D$24 = 1, MAX(AB93, AI93),
IF(Parameters!$D$25 = 1, AVERAGE(AB93,AI93),
IF(Parameters!$D$26 = 1, IFERROR(GEOMEAN(AB93, AI93), 0),
IF(Parameters!$D$27, IF(AND(AB93=10,AI93=10),10,0),
IF(Parameters!$D$28, IF(AND(AB93&gt;=7,AI93&gt;=7),10,0),
IF(Parameters!$D$29, IF(AND(AB93&gt;=7,AI93&gt;=7), 10, IF(OR(AND(AB93&gt;=7,AI93&gt;=5),AND(AB93&gt;=5,AI93&gt;=7)),6,0)),
IF(Parameters!$D$30, IF(AND(AB93&gt;=10,AI93&gt;=10), 10, IF(OR(AND(AB93&gt;=10,AI93&gt;=5),AND(AB93&gt;=5,AI93&gt;=10)),6,0)),"no method")))))))</f>
        <v>8.8640526042791841</v>
      </c>
      <c r="V93" s="25">
        <f>IF(Parameters!$D$24 = 1, MAX(AC93, AJ93),
IF(Parameters!$D$25 = 1, AVERAGE(AC93,AJ93),
IF(Parameters!$D$26 = 1, IFERROR(GEOMEAN(AC93, AJ93), 0),
IF(Parameters!$D$27, IF(AND(AC93=10,AJ93=10),10,0),
IF(Parameters!$D$28, IF(AND(AC93&gt;=7,AJ93&gt;=7),10,0),
IF(Parameters!$D$29, IF(AND(AC93&gt;=7,AJ93&gt;=7), 10, IF(OR(AND(AC93&gt;=7,AJ93&gt;=5),AND(AC93&gt;=5,AJ93&gt;=7)),6,0)),
IF(Parameters!$D$30, IF(AND(AC93&gt;=10,AJ93&gt;=10), 10, IF(OR(AND(AC93&gt;=10,AJ93&gt;=5),AND(AC93&gt;=5,AJ93&gt;=10)),6,0)),"no method")))))))</f>
        <v>8.266397845091495</v>
      </c>
      <c r="W93" s="25">
        <f>IF(Parameters!$D$24 = 1, MAX(AD93, AK93),
IF(Parameters!$D$25 = 1, AVERAGE(AD93,AK93),
IF(Parameters!$D$26 = 1, IFERROR(GEOMEAN(AD93, AK93), 0),
IF(Parameters!$D$27, IF(AND(AD93=10,AK93=10),10,0),
IF(Parameters!$D$28, IF(AND(AD93&gt;=7,AK93&gt;=7),10,0),
IF(Parameters!$D$29, IF(AND(AD93&gt;=7,AK93&gt;=7), 10, IF(OR(AND(AD93&gt;=7,AK93&gt;=5),AND(AD93&gt;=5,AK93&gt;=7)),6,0)),
IF(Parameters!$D$30, IF(AND(AD93&gt;=10,AK93&gt;=10), 10, IF(OR(AND(AD93&gt;=10,AK93&gt;=5),AND(AD93&gt;=5,AK93&gt;=10)),6,0)),"no method")))))))</f>
        <v>0</v>
      </c>
      <c r="X93" s="51"/>
      <c r="Y93" s="25">
        <f>IFERROR(Health!F93,NA())</f>
        <v>9</v>
      </c>
      <c r="Z93" s="25">
        <f>IFERROR(Food!F93,NA())</f>
        <v>10</v>
      </c>
      <c r="AA93" s="26">
        <f>IFERROR(Macro!F93,NA())</f>
        <v>8.4297520661157002</v>
      </c>
      <c r="AB93" s="25">
        <f>IFERROR(Socioeconomic!F93,NA())</f>
        <v>7.8571428571428603</v>
      </c>
      <c r="AC93" s="25">
        <f>IFERROR('Natural Hazard'!F93,NA())</f>
        <v>6.8333333333333304</v>
      </c>
      <c r="AD93" s="25">
        <f>IFERROR(Conflict!F93,NA())</f>
        <v>0</v>
      </c>
      <c r="AE93" s="51"/>
      <c r="AF93" s="25">
        <f>IFERROR(Health!G93,NA())</f>
        <v>10</v>
      </c>
      <c r="AG93" s="25">
        <f>IFERROR(Food!G93,NA())</f>
        <v>10</v>
      </c>
      <c r="AH93" s="25">
        <f>IFERROR(Macro!G93,NA())</f>
        <v>4.0909090909090802</v>
      </c>
      <c r="AI93" s="25">
        <f>IFERROR(Socioeconomic!G93,NA())</f>
        <v>10</v>
      </c>
      <c r="AJ93" s="25">
        <f>IFERROR('Natural Hazard'!G93,NA())</f>
        <v>10</v>
      </c>
      <c r="AK93" s="25">
        <f>IFERROR(Conflict!G93,NA())</f>
        <v>0</v>
      </c>
      <c r="AL93" s="50"/>
      <c r="AM93" s="27">
        <f>'Data Reliability'!H93</f>
        <v>0</v>
      </c>
      <c r="AN93" s="27">
        <f>'Data Reliability'!I93</f>
        <v>0.3</v>
      </c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</row>
    <row r="94" spans="1:53" x14ac:dyDescent="0.2">
      <c r="A94" s="63">
        <v>89</v>
      </c>
      <c r="B94" s="20" t="s">
        <v>183</v>
      </c>
      <c r="C94" s="20" t="s">
        <v>184</v>
      </c>
      <c r="D94" s="20" t="s">
        <v>553</v>
      </c>
      <c r="E94" s="20" t="s">
        <v>549</v>
      </c>
      <c r="F94" s="50"/>
      <c r="G94" s="22" cm="1">
        <f t="array" ref="G94">IF(Parameters!$D$34, SUM(IF(ISNUMBER(R94:W94),(IF(R94:W94&gt;=Parameters!$D$40,1,"")),""))+0.5*(SUM(IF(ISNUMBER(R94:W94),(IF(R94:W94&gt;=Parameters!$D$41,1,"")),""))-SUM(IF(ISNUMBER(R94:W94),(IF(R94:W94&gt;=Parameters!$D$40,1,"")),""))),0) +
   IF(Parameters!$D$35,SUM(IF(ISNUMBER(R94:W94),(IF(R94:W94&gt;=Parameters!$D$44,1,"")),"")),0) +
   IF(Parameters!$D$36,AVERAGE(IF(ISNUMBER(R94:W94),R94:W94)),0) +
   IF(Parameters!$D$37,IF(OR(IF(ISNUMBER(R94:W94),R94:W94)=0),0,GEOMEAN(IF(ISNUMBER(R94:W94),R94:W94))),0)</f>
        <v>1.5</v>
      </c>
      <c r="H94" s="23">
        <f t="shared" si="4"/>
        <v>1.5</v>
      </c>
      <c r="I94" s="241" t="str" cm="1">
        <f t="array" ref="I94">_xlfn.IFS('Data Reliability'!D94 &gt;= 0.666, "!!", AND('Data Reliability'!D94 &lt; 0.666,  'Data Reliability'!D94  &gt;= 0.333), "!", 'Data Reliability'!D94 &lt; 0.333, "")</f>
        <v/>
      </c>
      <c r="J94" s="22" cm="1">
        <f t="array" ref="J94">IF(Parameters!$D$34, SUM(IF(ISNUMBER(Y94:AD94),(IF(Y94:AD94&gt;=Parameters!$D$44,1,"")),""))+0.5*(SUM(IF(ISNUMBER(Y94:AD94),(IF(Y94:AD94&gt;=Parameters!$D$45,1,"")),""))-SUM(IF(ISNUMBER(Y94:AD94),(IF(Y94:AD94&gt;=Parameters!$D$44,1,"")),""))),0) +
   IF(Parameters!$D$35,SUM(IF(ISNUMBER(Y94:AD94),(IF(Y94:AD94&gt;=Parameters!$D$44,1,"")),"")),0) +
   IF(Parameters!$D$36,AVERAGE(IF(ISNUMBER(Y94:AD94),Y94:AD94)),0) +
   IF(Parameters!$D$37,IF(OR(IF(ISNUMBER(Y94:AD94),Y94:AD94)=0),0,GEOMEAN(IF(ISNUMBER(Y94:AD94),Y94:AD94))),0)</f>
        <v>0.5</v>
      </c>
      <c r="K94" s="23">
        <f t="shared" si="5"/>
        <v>0.5</v>
      </c>
      <c r="L94" s="241" t="str" cm="1">
        <f t="array" ref="L94">_xlfn.IFS('Data Reliability'!H94 &gt;= 0.666, "!!", AND('Data Reliability'!H94 &lt; 0.666,  'Data Reliability'!H94  &gt;= 0.333), "!", 'Data Reliability'!H94 &lt; 0.333, "")</f>
        <v/>
      </c>
      <c r="M94" s="21" cm="1">
        <f t="array" ref="M94">IF(Parameters!$D$34, SUM(IF(ISNUMBER(AF94:AK94),(IF(AF94:AK94&gt;=Parameters!$D$44,1,"")),""))+0.5*(SUM(IF(ISNUMBER(AF94:AK94),(IF(AF94:AK94&gt;=Parameters!$D$45,1,"")),""))-SUM(IF(ISNUMBER(AF94:AK94),(IF(AF94:AK94&gt;=Parameters!$D$44,1,"")),""))),0) +
   IF(Parameters!$D$35,SUM(IF(ISNUMBER(AF94:AK94),(IF(AF94:AK94&gt;=Parameters!$D$44,1,"")),"")),0) +
   IF(Parameters!$D$36,AVERAGE(IF(ISNUMBER(AF94:AK94),AF94:AK94)),0) +
   IF(Parameters!$D$37,IF(OR(IF(ISNUMBER(AF94:AK94),AF94:AK94)=0),0,GEOMEAN(IF(ISNUMBER(AF94:AK94),AF94:AK94))),0)</f>
        <v>1</v>
      </c>
      <c r="N94" s="23">
        <f t="shared" si="6"/>
        <v>1</v>
      </c>
      <c r="O94" s="241" t="str" cm="1">
        <f t="array" ref="O94">_xlfn.IFS('Data Reliability'!I94&gt;= 0.666, "!!", AND('Data Reliability'!I94 &lt; 0.666,  'Data Reliability'!I94 &gt;= 0.333), "!", 'Data Reliability'!I94 &lt; 0.333, "")</f>
        <v>!</v>
      </c>
      <c r="P94" s="24"/>
      <c r="Q94" s="50"/>
      <c r="R94" s="25">
        <f>IF(Parameters!$D$24 = 1, MAX(Y94, AF94),
IF(Parameters!$D$25 = 1, AVERAGE(Y94,AF94),
IF(Parameters!$D$26 = 1, IFERROR(GEOMEAN(Y94, AF94), 0),
IF(Parameters!$D$27, IF(AND(Y94=10,AF94=10),10,0),
IF(Parameters!$D$28, IF(AND(Y94&gt;=7,AF94&gt;=7),10,0),
IF(Parameters!$D$29, IF(AND(Y94&gt;=7,AF94&gt;=7), 10, IF(OR(AND(Y94&gt;=7,AF94&gt;=5),AND(Y94&gt;=5,AF94&gt;=7)),6,0)),
IF(Parameters!$D$30, IF(AND(Y94&gt;=10,AF94&gt;=10), 10, IF(OR(AND(Y94&gt;=10,AF94&gt;=5),AND(Y94&gt;=5,AF94&gt;=10)),6,0)),"no method")))))))</f>
        <v>6.5722342748683937</v>
      </c>
      <c r="S94" s="25">
        <f>IF(Parameters!$D$24 = 1, MAX(Z94, AG94),
IF(Parameters!$D$25 = 1, AVERAGE(Z94,AG94),
IF(Parameters!$D$26 = 1, IFERROR(GEOMEAN(Z94, AG94), 0),
IF(Parameters!$D$27, IF(AND(Z94=10,AG94=10),10,0),
IF(Parameters!$D$28, IF(AND(Z94&gt;=7,AG94&gt;=7),10,0),
IF(Parameters!$D$29, IF(AND(Z94&gt;=7,AG94&gt;=7), 10, IF(OR(AND(Z94&gt;=7,AG94&gt;=5),AND(Z94&gt;=5,AG94&gt;=7)),6,0)),
IF(Parameters!$D$30, IF(AND(Z94&gt;=10,AG94&gt;=10), 10, IF(OR(AND(Z94&gt;=10,AG94&gt;=5),AND(Z94&gt;=5,AG94&gt;=10)),6,0)),"no method")))))))</f>
        <v>0</v>
      </c>
      <c r="T94" s="25">
        <f>IF(Parameters!$D$24 = 1, MAX(AA94, AH94),
IF(Parameters!$D$25 = 1, AVERAGE(AA94,AH94),
IF(Parameters!$D$26 = 1, IFERROR(GEOMEAN(AA94, AH94), 0),
IF(Parameters!$D$27, IF(AND(AA94=10,AH94=10),10,0),
IF(Parameters!$D$28, IF(AND(AA94&gt;=7,AH94&gt;=7),10,0),
IF(Parameters!$D$29, IF(AND(AA94&gt;=7,AH94&gt;=7), 10, IF(OR(AND(AA94&gt;=7,AH94&gt;=5),AND(AA94&gt;=5,AH94&gt;=7)),6,0)),
IF(Parameters!$D$30, IF(AND(AA94&gt;=10,AH94&gt;=10), 10, IF(OR(AND(AA94&gt;=10,AH94&gt;=5),AND(AA94&gt;=5,AH94&gt;=10)),6,0)),"no method")))))))</f>
        <v>4.7959881807195659</v>
      </c>
      <c r="U94" s="25">
        <f>IF(Parameters!$D$24 = 1, MAX(AB94, AI94),
IF(Parameters!$D$25 = 1, AVERAGE(AB94,AI94),
IF(Parameters!$D$26 = 1, IFERROR(GEOMEAN(AB94, AI94), 0),
IF(Parameters!$D$27, IF(AND(AB94=10,AI94=10),10,0),
IF(Parameters!$D$28, IF(AND(AB94&gt;=7,AI94&gt;=7),10,0),
IF(Parameters!$D$29, IF(AND(AB94&gt;=7,AI94&gt;=7), 10, IF(OR(AND(AB94&gt;=7,AI94&gt;=5),AND(AB94&gt;=5,AI94&gt;=7)),6,0)),
IF(Parameters!$D$30, IF(AND(AB94&gt;=10,AI94&gt;=10), 10, IF(OR(AND(AB94&gt;=10,AI94&gt;=5),AND(AB94&gt;=5,AI94&gt;=10)),6,0)),"no method")))))))</f>
        <v>5.0642881700776767</v>
      </c>
      <c r="V94" s="25">
        <f>IF(Parameters!$D$24 = 1, MAX(AC94, AJ94),
IF(Parameters!$D$25 = 1, AVERAGE(AC94,AJ94),
IF(Parameters!$D$26 = 1, IFERROR(GEOMEAN(AC94, AJ94), 0),
IF(Parameters!$D$27, IF(AND(AC94=10,AJ94=10),10,0),
IF(Parameters!$D$28, IF(AND(AC94&gt;=7,AJ94&gt;=7),10,0),
IF(Parameters!$D$29, IF(AND(AC94&gt;=7,AJ94&gt;=7), 10, IF(OR(AND(AC94&gt;=7,AJ94&gt;=5),AND(AC94&gt;=5,AJ94&gt;=7)),6,0)),
IF(Parameters!$D$30, IF(AND(AC94&gt;=10,AJ94&gt;=10), 10, IF(OR(AND(AC94&gt;=10,AJ94&gt;=5),AND(AC94&gt;=5,AJ94&gt;=10)),6,0)),"no method")))))))</f>
        <v>6.9161646404154746</v>
      </c>
      <c r="W94" s="25">
        <f>IF(Parameters!$D$24 = 1, MAX(AD94, AK94),
IF(Parameters!$D$25 = 1, AVERAGE(AD94,AK94),
IF(Parameters!$D$26 = 1, IFERROR(GEOMEAN(AD94, AK94), 0),
IF(Parameters!$D$27, IF(AND(AD94=10,AK94=10),10,0),
IF(Parameters!$D$28, IF(AND(AD94&gt;=7,AK94&gt;=7),10,0),
IF(Parameters!$D$29, IF(AND(AD94&gt;=7,AK94&gt;=7), 10, IF(OR(AND(AD94&gt;=7,AK94&gt;=5),AND(AD94&gt;=5,AK94&gt;=7)),6,0)),
IF(Parameters!$D$30, IF(AND(AD94&gt;=10,AK94&gt;=10), 10, IF(OR(AND(AD94&gt;=10,AK94&gt;=5),AND(AD94&gt;=5,AK94&gt;=10)),6,0)),"no method")))))))</f>
        <v>0</v>
      </c>
      <c r="X94" s="51"/>
      <c r="Y94" s="25">
        <f>IFERROR(Health!F94,NA())</f>
        <v>4.5</v>
      </c>
      <c r="Z94" s="25">
        <f>IFERROR(Food!F94,NA())</f>
        <v>3.7320574162679399</v>
      </c>
      <c r="AA94" s="26">
        <f>IFERROR(Macro!F94,NA())</f>
        <v>7.7851239669421499</v>
      </c>
      <c r="AB94" s="25">
        <f>IFERROR(Socioeconomic!F94,NA())</f>
        <v>4.71428571428571</v>
      </c>
      <c r="AC94" s="25">
        <f>IFERROR('Natural Hazard'!F94,NA())</f>
        <v>6.8333333333333304</v>
      </c>
      <c r="AD94" s="25">
        <f>IFERROR(Conflict!F94,NA())</f>
        <v>0</v>
      </c>
      <c r="AE94" s="51"/>
      <c r="AF94" s="25">
        <f>IFERROR(Health!G94,NA())</f>
        <v>9.5987251919455296</v>
      </c>
      <c r="AG94" s="25" t="e">
        <f>IFERROR(Food!G94,NA())</f>
        <v>#N/A</v>
      </c>
      <c r="AH94" s="25">
        <f>IFERROR(Macro!G94,NA())</f>
        <v>2.9545454545454501</v>
      </c>
      <c r="AI94" s="25">
        <f>IFERROR(Socioeconomic!G94,NA())</f>
        <v>5.4402758390036698</v>
      </c>
      <c r="AJ94" s="25">
        <f>IFERROR('Natural Hazard'!G94,NA())</f>
        <v>7</v>
      </c>
      <c r="AK94" s="25">
        <f>IFERROR(Conflict!G94,NA())</f>
        <v>0</v>
      </c>
      <c r="AL94" s="50"/>
      <c r="AM94" s="27">
        <f>'Data Reliability'!H94</f>
        <v>0</v>
      </c>
      <c r="AN94" s="27">
        <f>'Data Reliability'!I94</f>
        <v>0.4</v>
      </c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</row>
    <row r="95" spans="1:53" x14ac:dyDescent="0.2">
      <c r="A95" s="63">
        <v>90</v>
      </c>
      <c r="B95" s="20" t="s">
        <v>185</v>
      </c>
      <c r="C95" s="20" t="s">
        <v>186</v>
      </c>
      <c r="D95" s="20" t="s">
        <v>556</v>
      </c>
      <c r="E95" s="20" t="s">
        <v>549</v>
      </c>
      <c r="F95" s="50"/>
      <c r="G95" s="22" cm="1">
        <f t="array" ref="G95">IF(Parameters!$D$34, SUM(IF(ISNUMBER(R95:W95),(IF(R95:W95&gt;=Parameters!$D$40,1,"")),""))+0.5*(SUM(IF(ISNUMBER(R95:W95),(IF(R95:W95&gt;=Parameters!$D$41,1,"")),""))-SUM(IF(ISNUMBER(R95:W95),(IF(R95:W95&gt;=Parameters!$D$40,1,"")),""))),0) +
   IF(Parameters!$D$35,SUM(IF(ISNUMBER(R95:W95),(IF(R95:W95&gt;=Parameters!$D$44,1,"")),"")),0) +
   IF(Parameters!$D$36,AVERAGE(IF(ISNUMBER(R95:W95),R95:W95)),0) +
   IF(Parameters!$D$37,IF(OR(IF(ISNUMBER(R95:W95),R95:W95)=0),0,GEOMEAN(IF(ISNUMBER(R95:W95),R95:W95))),0)</f>
        <v>2.5</v>
      </c>
      <c r="H95" s="23">
        <f t="shared" si="4"/>
        <v>2.5</v>
      </c>
      <c r="I95" s="241" t="str" cm="1">
        <f t="array" ref="I95">_xlfn.IFS('Data Reliability'!D95 &gt;= 0.666, "!!", AND('Data Reliability'!D95 &lt; 0.666,  'Data Reliability'!D95  &gt;= 0.333), "!", 'Data Reliability'!D95 &lt; 0.333, "")</f>
        <v/>
      </c>
      <c r="J95" s="22" cm="1">
        <f t="array" ref="J95">IF(Parameters!$D$34, SUM(IF(ISNUMBER(Y95:AD95),(IF(Y95:AD95&gt;=Parameters!$D$44,1,"")),""))+0.5*(SUM(IF(ISNUMBER(Y95:AD95),(IF(Y95:AD95&gt;=Parameters!$D$45,1,"")),""))-SUM(IF(ISNUMBER(Y95:AD95),(IF(Y95:AD95&gt;=Parameters!$D$44,1,"")),""))),0) +
   IF(Parameters!$D$35,SUM(IF(ISNUMBER(Y95:AD95),(IF(Y95:AD95&gt;=Parameters!$D$44,1,"")),"")),0) +
   IF(Parameters!$D$36,AVERAGE(IF(ISNUMBER(Y95:AD95),Y95:AD95)),0) +
   IF(Parameters!$D$37,IF(OR(IF(ISNUMBER(Y95:AD95),Y95:AD95)=0),0,GEOMEAN(IF(ISNUMBER(Y95:AD95),Y95:AD95))),0)</f>
        <v>2.5</v>
      </c>
      <c r="K95" s="23">
        <f t="shared" si="5"/>
        <v>2.5</v>
      </c>
      <c r="L95" s="241" t="str" cm="1">
        <f t="array" ref="L95">_xlfn.IFS('Data Reliability'!H95 &gt;= 0.666, "!!", AND('Data Reliability'!H95 &lt; 0.666,  'Data Reliability'!H95  &gt;= 0.333), "!", 'Data Reliability'!H95 &lt; 0.333, "")</f>
        <v/>
      </c>
      <c r="M95" s="21" cm="1">
        <f t="array" ref="M95">IF(Parameters!$D$34, SUM(IF(ISNUMBER(AF95:AK95),(IF(AF95:AK95&gt;=Parameters!$D$44,1,"")),""))+0.5*(SUM(IF(ISNUMBER(AF95:AK95),(IF(AF95:AK95&gt;=Parameters!$D$45,1,"")),""))-SUM(IF(ISNUMBER(AF95:AK95),(IF(AF95:AK95&gt;=Parameters!$D$44,1,"")),""))),0) +
   IF(Parameters!$D$35,SUM(IF(ISNUMBER(AF95:AK95),(IF(AF95:AK95&gt;=Parameters!$D$44,1,"")),"")),0) +
   IF(Parameters!$D$36,AVERAGE(IF(ISNUMBER(AF95:AK95),AF95:AK95)),0) +
   IF(Parameters!$D$37,IF(OR(IF(ISNUMBER(AF95:AK95),AF95:AK95)=0),0,GEOMEAN(IF(ISNUMBER(AF95:AK95),AF95:AK95))),0)</f>
        <v>2</v>
      </c>
      <c r="N95" s="23">
        <f t="shared" si="6"/>
        <v>2</v>
      </c>
      <c r="O95" s="241" t="str" cm="1">
        <f t="array" ref="O95">_xlfn.IFS('Data Reliability'!I95&gt;= 0.666, "!!", AND('Data Reliability'!I95 &lt; 0.666,  'Data Reliability'!I95 &gt;= 0.333), "!", 'Data Reliability'!I95 &lt; 0.333, "")</f>
        <v>!</v>
      </c>
      <c r="P95" s="24"/>
      <c r="Q95" s="50"/>
      <c r="R95" s="25">
        <f>IF(Parameters!$D$24 = 1, MAX(Y95, AF95),
IF(Parameters!$D$25 = 1, AVERAGE(Y95,AF95),
IF(Parameters!$D$26 = 1, IFERROR(GEOMEAN(Y95, AF95), 0),
IF(Parameters!$D$27, IF(AND(Y95=10,AF95=10),10,0),
IF(Parameters!$D$28, IF(AND(Y95&gt;=7,AF95&gt;=7),10,0),
IF(Parameters!$D$29, IF(AND(Y95&gt;=7,AF95&gt;=7), 10, IF(OR(AND(Y95&gt;=7,AF95&gt;=5),AND(Y95&gt;=5,AF95&gt;=7)),6,0)),
IF(Parameters!$D$30, IF(AND(Y95&gt;=10,AF95&gt;=10), 10, IF(OR(AND(Y95&gt;=10,AF95&gt;=5),AND(Y95&gt;=5,AF95&gt;=10)),6,0)),"no method")))))))</f>
        <v>8.5146931829632013</v>
      </c>
      <c r="S95" s="25">
        <f>IF(Parameters!$D$24 = 1, MAX(Z95, AG95),
IF(Parameters!$D$25 = 1, AVERAGE(Z95,AG95),
IF(Parameters!$D$26 = 1, IFERROR(GEOMEAN(Z95, AG95), 0),
IF(Parameters!$D$27, IF(AND(Z95=10,AG95=10),10,0),
IF(Parameters!$D$28, IF(AND(Z95&gt;=7,AG95&gt;=7),10,0),
IF(Parameters!$D$29, IF(AND(Z95&gt;=7,AG95&gt;=7), 10, IF(OR(AND(Z95&gt;=7,AG95&gt;=5),AND(Z95&gt;=5,AG95&gt;=7)),6,0)),
IF(Parameters!$D$30, IF(AND(Z95&gt;=10,AG95&gt;=10), 10, IF(OR(AND(Z95&gt;=10,AG95&gt;=5),AND(Z95&gt;=5,AG95&gt;=10)),6,0)),"no method")))))))</f>
        <v>0</v>
      </c>
      <c r="T95" s="25">
        <f>IF(Parameters!$D$24 = 1, MAX(AA95, AH95),
IF(Parameters!$D$25 = 1, AVERAGE(AA95,AH95),
IF(Parameters!$D$26 = 1, IFERROR(GEOMEAN(AA95, AH95), 0),
IF(Parameters!$D$27, IF(AND(AA95=10,AH95=10),10,0),
IF(Parameters!$D$28, IF(AND(AA95&gt;=7,AH95&gt;=7),10,0),
IF(Parameters!$D$29, IF(AND(AA95&gt;=7,AH95&gt;=7), 10, IF(OR(AND(AA95&gt;=7,AH95&gt;=5),AND(AA95&gt;=5,AH95&gt;=7)),6,0)),
IF(Parameters!$D$30, IF(AND(AA95&gt;=10,AH95&gt;=10), 10, IF(OR(AND(AA95&gt;=10,AH95&gt;=5),AND(AA95&gt;=5,AH95&gt;=10)),6,0)),"no method")))))))</f>
        <v>6.4399205748026951</v>
      </c>
      <c r="U95" s="25">
        <f>IF(Parameters!$D$24 = 1, MAX(AB95, AI95),
IF(Parameters!$D$25 = 1, AVERAGE(AB95,AI95),
IF(Parameters!$D$26 = 1, IFERROR(GEOMEAN(AB95, AI95), 0),
IF(Parameters!$D$27, IF(AND(AB95=10,AI95=10),10,0),
IF(Parameters!$D$28, IF(AND(AB95&gt;=7,AI95&gt;=7),10,0),
IF(Parameters!$D$29, IF(AND(AB95&gt;=7,AI95&gt;=7), 10, IF(OR(AND(AB95&gt;=7,AI95&gt;=5),AND(AB95&gt;=5,AI95&gt;=7)),6,0)),
IF(Parameters!$D$30, IF(AND(AB95&gt;=10,AI95&gt;=10), 10, IF(OR(AND(AB95&gt;=10,AI95&gt;=5),AND(AB95&gt;=5,AI95&gt;=10)),6,0)),"no method")))))))</f>
        <v>0</v>
      </c>
      <c r="V95" s="25">
        <f>IF(Parameters!$D$24 = 1, MAX(AC95, AJ95),
IF(Parameters!$D$25 = 1, AVERAGE(AC95,AJ95),
IF(Parameters!$D$26 = 1, IFERROR(GEOMEAN(AC95, AJ95), 0),
IF(Parameters!$D$27, IF(AND(AC95=10,AJ95=10),10,0),
IF(Parameters!$D$28, IF(AND(AC95&gt;=7,AJ95&gt;=7),10,0),
IF(Parameters!$D$29, IF(AND(AC95&gt;=7,AJ95&gt;=7), 10, IF(OR(AND(AC95&gt;=7,AJ95&gt;=5),AND(AC95&gt;=5,AJ95&gt;=7)),6,0)),
IF(Parameters!$D$30, IF(AND(AC95&gt;=10,AJ95&gt;=10), 10, IF(OR(AND(AC95&gt;=10,AJ95&gt;=5),AND(AC95&gt;=5,AJ95&gt;=10)),6,0)),"no method")))))))</f>
        <v>8.9442719099991592</v>
      </c>
      <c r="W95" s="25">
        <f>IF(Parameters!$D$24 = 1, MAX(AD95, AK95),
IF(Parameters!$D$25 = 1, AVERAGE(AD95,AK95),
IF(Parameters!$D$26 = 1, IFERROR(GEOMEAN(AD95, AK95), 0),
IF(Parameters!$D$27, IF(AND(AD95=10,AK95=10),10,0),
IF(Parameters!$D$28, IF(AND(AD95&gt;=7,AK95&gt;=7),10,0),
IF(Parameters!$D$29, IF(AND(AD95&gt;=7,AK95&gt;=7), 10, IF(OR(AND(AD95&gt;=7,AK95&gt;=5),AND(AD95&gt;=5,AK95&gt;=7)),6,0)),
IF(Parameters!$D$30, IF(AND(AD95&gt;=10,AK95&gt;=10), 10, IF(OR(AND(AD95&gt;=10,AK95&gt;=5),AND(AD95&gt;=5,AK95&gt;=10)),6,0)),"no method")))))))</f>
        <v>0</v>
      </c>
      <c r="X95" s="51"/>
      <c r="Y95" s="25">
        <f>IFERROR(Health!F95,NA())</f>
        <v>7.25</v>
      </c>
      <c r="Z95" s="25">
        <f>IFERROR(Food!F95,NA())</f>
        <v>9.3301435406698499</v>
      </c>
      <c r="AA95" s="26">
        <f>IFERROR(Macro!F95,NA())</f>
        <v>7.60330578512397</v>
      </c>
      <c r="AB95" s="25">
        <f>IFERROR(Socioeconomic!F95,NA())</f>
        <v>8.2857142857142794</v>
      </c>
      <c r="AC95" s="25">
        <f>IFERROR('Natural Hazard'!F95,NA())</f>
        <v>8</v>
      </c>
      <c r="AD95" s="25">
        <f>IFERROR(Conflict!F95,NA())</f>
        <v>0</v>
      </c>
      <c r="AE95" s="51"/>
      <c r="AF95" s="25">
        <f>IFERROR(Health!G95,NA())</f>
        <v>10</v>
      </c>
      <c r="AG95" s="25" t="e">
        <f>IFERROR(Food!G95,NA())</f>
        <v>#N/A</v>
      </c>
      <c r="AH95" s="25">
        <f>IFERROR(Macro!G95,NA())</f>
        <v>5.4545454545454497</v>
      </c>
      <c r="AI95" s="25">
        <f>IFERROR(Socioeconomic!G95,NA())</f>
        <v>0</v>
      </c>
      <c r="AJ95" s="25">
        <f>IFERROR('Natural Hazard'!G95,NA())</f>
        <v>10</v>
      </c>
      <c r="AK95" s="25">
        <f>IFERROR(Conflict!G95,NA())</f>
        <v>0</v>
      </c>
      <c r="AL95" s="50"/>
      <c r="AM95" s="27">
        <f>'Data Reliability'!H95</f>
        <v>0</v>
      </c>
      <c r="AN95" s="27">
        <f>'Data Reliability'!I95</f>
        <v>0.4</v>
      </c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</row>
    <row r="96" spans="1:53" x14ac:dyDescent="0.2">
      <c r="A96" s="63">
        <v>91</v>
      </c>
      <c r="B96" s="20" t="s">
        <v>187</v>
      </c>
      <c r="C96" s="20" t="s">
        <v>188</v>
      </c>
      <c r="D96" s="20" t="s">
        <v>556</v>
      </c>
      <c r="E96" s="20" t="s">
        <v>549</v>
      </c>
      <c r="F96" s="50"/>
      <c r="G96" s="22" cm="1">
        <f t="array" ref="G96">IF(Parameters!$D$34, SUM(IF(ISNUMBER(R96:W96),(IF(R96:W96&gt;=Parameters!$D$40,1,"")),""))+0.5*(SUM(IF(ISNUMBER(R96:W96),(IF(R96:W96&gt;=Parameters!$D$41,1,"")),""))-SUM(IF(ISNUMBER(R96:W96),(IF(R96:W96&gt;=Parameters!$D$40,1,"")),""))),0) +
   IF(Parameters!$D$35,SUM(IF(ISNUMBER(R96:W96),(IF(R96:W96&gt;=Parameters!$D$44,1,"")),"")),0) +
   IF(Parameters!$D$36,AVERAGE(IF(ISNUMBER(R96:W96),R96:W96)),0) +
   IF(Parameters!$D$37,IF(OR(IF(ISNUMBER(R96:W96),R96:W96)=0),0,GEOMEAN(IF(ISNUMBER(R96:W96),R96:W96))),0)</f>
        <v>1.5</v>
      </c>
      <c r="H96" s="23">
        <f t="shared" si="4"/>
        <v>1.5</v>
      </c>
      <c r="I96" s="241" t="str" cm="1">
        <f t="array" ref="I96">_xlfn.IFS('Data Reliability'!D96 &gt;= 0.666, "!!", AND('Data Reliability'!D96 &lt; 0.666,  'Data Reliability'!D96  &gt;= 0.333), "!", 'Data Reliability'!D96 &lt; 0.333, "")</f>
        <v>!</v>
      </c>
      <c r="J96" s="22" cm="1">
        <f t="array" ref="J96">IF(Parameters!$D$34, SUM(IF(ISNUMBER(Y96:AD96),(IF(Y96:AD96&gt;=Parameters!$D$44,1,"")),""))+0.5*(SUM(IF(ISNUMBER(Y96:AD96),(IF(Y96:AD96&gt;=Parameters!$D$45,1,"")),""))-SUM(IF(ISNUMBER(Y96:AD96),(IF(Y96:AD96&gt;=Parameters!$D$44,1,"")),""))),0) +
   IF(Parameters!$D$35,SUM(IF(ISNUMBER(Y96:AD96),(IF(Y96:AD96&gt;=Parameters!$D$44,1,"")),"")),0) +
   IF(Parameters!$D$36,AVERAGE(IF(ISNUMBER(Y96:AD96),Y96:AD96)),0) +
   IF(Parameters!$D$37,IF(OR(IF(ISNUMBER(Y96:AD96),Y96:AD96)=0),0,GEOMEAN(IF(ISNUMBER(Y96:AD96),Y96:AD96))),0)</f>
        <v>2.5</v>
      </c>
      <c r="K96" s="23">
        <f t="shared" si="5"/>
        <v>2.5</v>
      </c>
      <c r="L96" s="241" t="str" cm="1">
        <f t="array" ref="L96">_xlfn.IFS('Data Reliability'!H96 &gt;= 0.666, "!!", AND('Data Reliability'!H96 &lt; 0.666,  'Data Reliability'!H96  &gt;= 0.333), "!", 'Data Reliability'!H96 &lt; 0.333, "")</f>
        <v/>
      </c>
      <c r="M96" s="21" cm="1">
        <f t="array" ref="M96">IF(Parameters!$D$34, SUM(IF(ISNUMBER(AF96:AK96),(IF(AF96:AK96&gt;=Parameters!$D$44,1,"")),""))+0.5*(SUM(IF(ISNUMBER(AF96:AK96),(IF(AF96:AK96&gt;=Parameters!$D$45,1,"")),""))-SUM(IF(ISNUMBER(AF96:AK96),(IF(AF96:AK96&gt;=Parameters!$D$44,1,"")),""))),0) +
   IF(Parameters!$D$35,SUM(IF(ISNUMBER(AF96:AK96),(IF(AF96:AK96&gt;=Parameters!$D$44,1,"")),"")),0) +
   IF(Parameters!$D$36,AVERAGE(IF(ISNUMBER(AF96:AK96),AF96:AK96)),0) +
   IF(Parameters!$D$37,IF(OR(IF(ISNUMBER(AF96:AK96),AF96:AK96)=0),0,GEOMEAN(IF(ISNUMBER(AF96:AK96),AF96:AK96))),0)</f>
        <v>2</v>
      </c>
      <c r="N96" s="23">
        <f t="shared" si="6"/>
        <v>2</v>
      </c>
      <c r="O96" s="241" t="str" cm="1">
        <f t="array" ref="O96">_xlfn.IFS('Data Reliability'!I96&gt;= 0.666, "!!", AND('Data Reliability'!I96 &lt; 0.666,  'Data Reliability'!I96 &gt;= 0.333), "!", 'Data Reliability'!I96 &lt; 0.333, "")</f>
        <v>!!</v>
      </c>
      <c r="P96" s="24"/>
      <c r="Q96" s="50"/>
      <c r="R96" s="25">
        <f>IF(Parameters!$D$24 = 1, MAX(Y96, AF96),
IF(Parameters!$D$25 = 1, AVERAGE(Y96,AF96),
IF(Parameters!$D$26 = 1, IFERROR(GEOMEAN(Y96, AF96), 0),
IF(Parameters!$D$27, IF(AND(Y96=10,AF96=10),10,0),
IF(Parameters!$D$28, IF(AND(Y96&gt;=7,AF96&gt;=7),10,0),
IF(Parameters!$D$29, IF(AND(Y96&gt;=7,AF96&gt;=7), 10, IF(OR(AND(Y96&gt;=7,AF96&gt;=5),AND(Y96&gt;=5,AF96&gt;=7)),6,0)),
IF(Parameters!$D$30, IF(AND(Y96&gt;=10,AF96&gt;=10), 10, IF(OR(AND(Y96&gt;=10,AF96&gt;=5),AND(Y96&gt;=5,AF96&gt;=10)),6,0)),"no method")))))))</f>
        <v>10</v>
      </c>
      <c r="S96" s="25">
        <f>IF(Parameters!$D$24 = 1, MAX(Z96, AG96),
IF(Parameters!$D$25 = 1, AVERAGE(Z96,AG96),
IF(Parameters!$D$26 = 1, IFERROR(GEOMEAN(Z96, AG96), 0),
IF(Parameters!$D$27, IF(AND(Z96=10,AG96=10),10,0),
IF(Parameters!$D$28, IF(AND(Z96&gt;=7,AG96&gt;=7),10,0),
IF(Parameters!$D$29, IF(AND(Z96&gt;=7,AG96&gt;=7), 10, IF(OR(AND(Z96&gt;=7,AG96&gt;=5),AND(Z96&gt;=5,AG96&gt;=7)),6,0)),
IF(Parameters!$D$30, IF(AND(Z96&gt;=10,AG96&gt;=10), 10, IF(OR(AND(Z96&gt;=10,AG96&gt;=5),AND(Z96&gt;=5,AG96&gt;=10)),6,0)),"no method")))))))</f>
        <v>0</v>
      </c>
      <c r="T96" s="25">
        <f>IF(Parameters!$D$24 = 1, MAX(AA96, AH96),
IF(Parameters!$D$25 = 1, AVERAGE(AA96,AH96),
IF(Parameters!$D$26 = 1, IFERROR(GEOMEAN(AA96, AH96), 0),
IF(Parameters!$D$27, IF(AND(AA96=10,AH96=10),10,0),
IF(Parameters!$D$28, IF(AND(AA96&gt;=7,AH96&gt;=7),10,0),
IF(Parameters!$D$29, IF(AND(AA96&gt;=7,AH96&gt;=7), 10, IF(OR(AND(AA96&gt;=7,AH96&gt;=5),AND(AA96&gt;=5,AH96&gt;=7)),6,0)),
IF(Parameters!$D$30, IF(AND(AA96&gt;=10,AH96&gt;=10), 10, IF(OR(AND(AA96&gt;=10,AH96&gt;=5),AND(AA96&gt;=5,AH96&gt;=10)),6,0)),"no method")))))))</f>
        <v>0</v>
      </c>
      <c r="U96" s="25">
        <f>IF(Parameters!$D$24 = 1, MAX(AB96, AI96),
IF(Parameters!$D$25 = 1, AVERAGE(AB96,AI96),
IF(Parameters!$D$26 = 1, IFERROR(GEOMEAN(AB96, AI96), 0),
IF(Parameters!$D$27, IF(AND(AB96=10,AI96=10),10,0),
IF(Parameters!$D$28, IF(AND(AB96&gt;=7,AI96&gt;=7),10,0),
IF(Parameters!$D$29, IF(AND(AB96&gt;=7,AI96&gt;=7), 10, IF(OR(AND(AB96&gt;=7,AI96&gt;=5),AND(AB96&gt;=5,AI96&gt;=7)),6,0)),
IF(Parameters!$D$30, IF(AND(AB96&gt;=10,AI96&gt;=10), 10, IF(OR(AND(AB96&gt;=10,AI96&gt;=5),AND(AB96&gt;=5,AI96&gt;=10)),6,0)),"no method")))))))</f>
        <v>0</v>
      </c>
      <c r="V96" s="25">
        <f>IF(Parameters!$D$24 = 1, MAX(AC96, AJ96),
IF(Parameters!$D$25 = 1, AVERAGE(AC96,AJ96),
IF(Parameters!$D$26 = 1, IFERROR(GEOMEAN(AC96, AJ96), 0),
IF(Parameters!$D$27, IF(AND(AC96=10,AJ96=10),10,0),
IF(Parameters!$D$28, IF(AND(AC96&gt;=7,AJ96&gt;=7),10,0),
IF(Parameters!$D$29, IF(AND(AC96&gt;=7,AJ96&gt;=7), 10, IF(OR(AND(AC96&gt;=7,AJ96&gt;=5),AND(AC96&gt;=5,AJ96&gt;=7)),6,0)),
IF(Parameters!$D$30, IF(AND(AC96&gt;=10,AJ96&gt;=10), 10, IF(OR(AND(AC96&gt;=10,AJ96&gt;=5),AND(AC96&gt;=5,AJ96&gt;=10)),6,0)),"no method")))))))</f>
        <v>6.8313005106397346</v>
      </c>
      <c r="W96" s="25">
        <f>IF(Parameters!$D$24 = 1, MAX(AD96, AK96),
IF(Parameters!$D$25 = 1, AVERAGE(AD96,AK96),
IF(Parameters!$D$26 = 1, IFERROR(GEOMEAN(AD96, AK96), 0),
IF(Parameters!$D$27, IF(AND(AD96=10,AK96=10),10,0),
IF(Parameters!$D$28, IF(AND(AD96&gt;=7,AK96&gt;=7),10,0),
IF(Parameters!$D$29, IF(AND(AD96&gt;=7,AK96&gt;=7), 10, IF(OR(AND(AD96&gt;=7,AK96&gt;=5),AND(AD96&gt;=5,AK96&gt;=7)),6,0)),
IF(Parameters!$D$30, IF(AND(AD96&gt;=10,AK96&gt;=10), 10, IF(OR(AND(AD96&gt;=10,AK96&gt;=5),AND(AD96&gt;=5,AK96&gt;=10)),6,0)),"no method")))))))</f>
        <v>0</v>
      </c>
      <c r="X96" s="51"/>
      <c r="Y96" s="25">
        <f>IFERROR(Health!F96,NA())</f>
        <v>10</v>
      </c>
      <c r="Z96" s="25">
        <f>IFERROR(Food!F96,NA())</f>
        <v>5.7655502392344502</v>
      </c>
      <c r="AA96" s="26" t="e">
        <f>IFERROR(Macro!F96,NA())</f>
        <v>#N/A</v>
      </c>
      <c r="AB96" s="25">
        <f>IFERROR(Socioeconomic!F96,NA())</f>
        <v>8.4285714285714306</v>
      </c>
      <c r="AC96" s="25">
        <f>IFERROR('Natural Hazard'!F96,NA())</f>
        <v>4.6666666666666696</v>
      </c>
      <c r="AD96" s="25">
        <f>IFERROR(Conflict!F96,NA())</f>
        <v>10</v>
      </c>
      <c r="AE96" s="51"/>
      <c r="AF96" s="25">
        <f>IFERROR(Health!G96,NA())</f>
        <v>10</v>
      </c>
      <c r="AG96" s="25" t="e">
        <f>IFERROR(Food!G96,NA())</f>
        <v>#N/A</v>
      </c>
      <c r="AH96" s="25" t="e">
        <f>IFERROR(Macro!G96,NA())</f>
        <v>#N/A</v>
      </c>
      <c r="AI96" s="25" t="e">
        <f>IFERROR(Socioeconomic!G96,NA())</f>
        <v>#N/A</v>
      </c>
      <c r="AJ96" s="25">
        <f>IFERROR('Natural Hazard'!G96,NA())</f>
        <v>10</v>
      </c>
      <c r="AK96" s="25">
        <f>IFERROR(Conflict!G96,NA())</f>
        <v>0</v>
      </c>
      <c r="AL96" s="50"/>
      <c r="AM96" s="27">
        <f>'Data Reliability'!H96</f>
        <v>0</v>
      </c>
      <c r="AN96" s="27">
        <f>'Data Reliability'!I96</f>
        <v>0.7</v>
      </c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</row>
    <row r="97" spans="1:53" x14ac:dyDescent="0.2">
      <c r="A97" s="63">
        <v>92</v>
      </c>
      <c r="B97" s="20" t="s">
        <v>189</v>
      </c>
      <c r="C97" s="20" t="s">
        <v>190</v>
      </c>
      <c r="D97" s="20" t="s">
        <v>555</v>
      </c>
      <c r="E97" s="20" t="s">
        <v>550</v>
      </c>
      <c r="F97" s="50"/>
      <c r="G97" s="22" cm="1">
        <f t="array" ref="G97">IF(Parameters!$D$34, SUM(IF(ISNUMBER(R97:W97),(IF(R97:W97&gt;=Parameters!$D$40,1,"")),""))+0.5*(SUM(IF(ISNUMBER(R97:W97),(IF(R97:W97&gt;=Parameters!$D$41,1,"")),""))-SUM(IF(ISNUMBER(R97:W97),(IF(R97:W97&gt;=Parameters!$D$40,1,"")),""))),0) +
   IF(Parameters!$D$35,SUM(IF(ISNUMBER(R97:W97),(IF(R97:W97&gt;=Parameters!$D$44,1,"")),"")),0) +
   IF(Parameters!$D$36,AVERAGE(IF(ISNUMBER(R97:W97),R97:W97)),0) +
   IF(Parameters!$D$37,IF(OR(IF(ISNUMBER(R97:W97),R97:W97)=0),0,GEOMEAN(IF(ISNUMBER(R97:W97),R97:W97))),0)</f>
        <v>0</v>
      </c>
      <c r="H97" s="23">
        <f t="shared" si="4"/>
        <v>0</v>
      </c>
      <c r="I97" s="241" t="str" cm="1">
        <f t="array" ref="I97">_xlfn.IFS('Data Reliability'!D97 &gt;= 0.666, "!!", AND('Data Reliability'!D97 &lt; 0.666,  'Data Reliability'!D97  &gt;= 0.333), "!", 'Data Reliability'!D97 &lt; 0.333, "")</f>
        <v/>
      </c>
      <c r="J97" s="22" cm="1">
        <f t="array" ref="J97">IF(Parameters!$D$34, SUM(IF(ISNUMBER(Y97:AD97),(IF(Y97:AD97&gt;=Parameters!$D$44,1,"")),""))+0.5*(SUM(IF(ISNUMBER(Y97:AD97),(IF(Y97:AD97&gt;=Parameters!$D$45,1,"")),""))-SUM(IF(ISNUMBER(Y97:AD97),(IF(Y97:AD97&gt;=Parameters!$D$44,1,"")),""))),0) +
   IF(Parameters!$D$35,SUM(IF(ISNUMBER(Y97:AD97),(IF(Y97:AD97&gt;=Parameters!$D$44,1,"")),"")),0) +
   IF(Parameters!$D$36,AVERAGE(IF(ISNUMBER(Y97:AD97),Y97:AD97)),0) +
   IF(Parameters!$D$37,IF(OR(IF(ISNUMBER(Y97:AD97),Y97:AD97)=0),0,GEOMEAN(IF(ISNUMBER(Y97:AD97),Y97:AD97))),0)</f>
        <v>0.5</v>
      </c>
      <c r="K97" s="23">
        <f t="shared" si="5"/>
        <v>0.5</v>
      </c>
      <c r="L97" s="241" t="str" cm="1">
        <f t="array" ref="L97">_xlfn.IFS('Data Reliability'!H97 &gt;= 0.666, "!!", AND('Data Reliability'!H97 &lt; 0.666,  'Data Reliability'!H97  &gt;= 0.333), "!", 'Data Reliability'!H97 &lt; 0.333, "")</f>
        <v/>
      </c>
      <c r="M97" s="21" cm="1">
        <f t="array" ref="M97">IF(Parameters!$D$34, SUM(IF(ISNUMBER(AF97:AK97),(IF(AF97:AK97&gt;=Parameters!$D$44,1,"")),""))+0.5*(SUM(IF(ISNUMBER(AF97:AK97),(IF(AF97:AK97&gt;=Parameters!$D$45,1,"")),""))-SUM(IF(ISNUMBER(AF97:AK97),(IF(AF97:AK97&gt;=Parameters!$D$44,1,"")),""))),0) +
   IF(Parameters!$D$35,SUM(IF(ISNUMBER(AF97:AK97),(IF(AF97:AK97&gt;=Parameters!$D$44,1,"")),"")),0) +
   IF(Parameters!$D$36,AVERAGE(IF(ISNUMBER(AF97:AK97),AF97:AK97)),0) +
   IF(Parameters!$D$37,IF(OR(IF(ISNUMBER(AF97:AK97),AF97:AK97)=0),0,GEOMEAN(IF(ISNUMBER(AF97:AK97),AF97:AK97))),0)</f>
        <v>0</v>
      </c>
      <c r="N97" s="23">
        <f t="shared" si="6"/>
        <v>0</v>
      </c>
      <c r="O97" s="241" t="str" cm="1">
        <f t="array" ref="O97">_xlfn.IFS('Data Reliability'!I97&gt;= 0.666, "!!", AND('Data Reliability'!I97 &lt; 0.666,  'Data Reliability'!I97 &gt;= 0.333), "!", 'Data Reliability'!I97 &lt; 0.333, "")</f>
        <v>!</v>
      </c>
      <c r="P97" s="24"/>
      <c r="Q97" s="50"/>
      <c r="R97" s="25">
        <f>IF(Parameters!$D$24 = 1, MAX(Y97, AF97),
IF(Parameters!$D$25 = 1, AVERAGE(Y97,AF97),
IF(Parameters!$D$26 = 1, IFERROR(GEOMEAN(Y97, AF97), 0),
IF(Parameters!$D$27, IF(AND(Y97=10,AF97=10),10,0),
IF(Parameters!$D$28, IF(AND(Y97&gt;=7,AF97&gt;=7),10,0),
IF(Parameters!$D$29, IF(AND(Y97&gt;=7,AF97&gt;=7), 10, IF(OR(AND(Y97&gt;=7,AF97&gt;=5),AND(Y97&gt;=5,AF97&gt;=7)),6,0)),
IF(Parameters!$D$30, IF(AND(Y97&gt;=10,AF97&gt;=10), 10, IF(OR(AND(Y97&gt;=10,AF97&gt;=5),AND(Y97&gt;=5,AF97&gt;=10)),6,0)),"no method")))))))</f>
        <v>0</v>
      </c>
      <c r="S97" s="25">
        <f>IF(Parameters!$D$24 = 1, MAX(Z97, AG97),
IF(Parameters!$D$25 = 1, AVERAGE(Z97,AG97),
IF(Parameters!$D$26 = 1, IFERROR(GEOMEAN(Z97, AG97), 0),
IF(Parameters!$D$27, IF(AND(Z97=10,AG97=10),10,0),
IF(Parameters!$D$28, IF(AND(Z97&gt;=7,AG97&gt;=7),10,0),
IF(Parameters!$D$29, IF(AND(Z97&gt;=7,AG97&gt;=7), 10, IF(OR(AND(Z97&gt;=7,AG97&gt;=5),AND(Z97&gt;=5,AG97&gt;=7)),6,0)),
IF(Parameters!$D$30, IF(AND(Z97&gt;=10,AG97&gt;=10), 10, IF(OR(AND(Z97&gt;=10,AG97&gt;=5),AND(Z97&gt;=5,AG97&gt;=10)),6,0)),"no method")))))))</f>
        <v>0</v>
      </c>
      <c r="T97" s="25">
        <f>IF(Parameters!$D$24 = 1, MAX(AA97, AH97),
IF(Parameters!$D$25 = 1, AVERAGE(AA97,AH97),
IF(Parameters!$D$26 = 1, IFERROR(GEOMEAN(AA97, AH97), 0),
IF(Parameters!$D$27, IF(AND(AA97=10,AH97=10),10,0),
IF(Parameters!$D$28, IF(AND(AA97&gt;=7,AH97&gt;=7),10,0),
IF(Parameters!$D$29, IF(AND(AA97&gt;=7,AH97&gt;=7), 10, IF(OR(AND(AA97&gt;=7,AH97&gt;=5),AND(AA97&gt;=5,AH97&gt;=7)),6,0)),
IF(Parameters!$D$30, IF(AND(AA97&gt;=10,AH97&gt;=10), 10, IF(OR(AND(AA97&gt;=10,AH97&gt;=5),AND(AA97&gt;=5,AH97&gt;=10)),6,0)),"no method")))))))</f>
        <v>0</v>
      </c>
      <c r="U97" s="25">
        <f>IF(Parameters!$D$24 = 1, MAX(AB97, AI97),
IF(Parameters!$D$25 = 1, AVERAGE(AB97,AI97),
IF(Parameters!$D$26 = 1, IFERROR(GEOMEAN(AB97, AI97), 0),
IF(Parameters!$D$27, IF(AND(AB97=10,AI97=10),10,0),
IF(Parameters!$D$28, IF(AND(AB97&gt;=7,AI97&gt;=7),10,0),
IF(Parameters!$D$29, IF(AND(AB97&gt;=7,AI97&gt;=7), 10, IF(OR(AND(AB97&gt;=7,AI97&gt;=5),AND(AB97&gt;=5,AI97&gt;=7)),6,0)),
IF(Parameters!$D$30, IF(AND(AB97&gt;=10,AI97&gt;=10), 10, IF(OR(AND(AB97&gt;=10,AI97&gt;=5),AND(AB97&gt;=5,AI97&gt;=10)),6,0)),"no method")))))))</f>
        <v>0</v>
      </c>
      <c r="V97" s="25">
        <f>IF(Parameters!$D$24 = 1, MAX(AC97, AJ97),
IF(Parameters!$D$25 = 1, AVERAGE(AC97,AJ97),
IF(Parameters!$D$26 = 1, IFERROR(GEOMEAN(AC97, AJ97), 0),
IF(Parameters!$D$27, IF(AND(AC97=10,AJ97=10),10,0),
IF(Parameters!$D$28, IF(AND(AC97&gt;=7,AJ97&gt;=7),10,0),
IF(Parameters!$D$29, IF(AND(AC97&gt;=7,AJ97&gt;=7), 10, IF(OR(AND(AC97&gt;=7,AJ97&gt;=5),AND(AC97&gt;=5,AJ97&gt;=7)),6,0)),
IF(Parameters!$D$30, IF(AND(AC97&gt;=10,AJ97&gt;=10), 10, IF(OR(AND(AC97&gt;=10,AJ97&gt;=5),AND(AC97&gt;=5,AJ97&gt;=10)),6,0)),"no method")))))))</f>
        <v>0</v>
      </c>
      <c r="W97" s="25">
        <f>IF(Parameters!$D$24 = 1, MAX(AD97, AK97),
IF(Parameters!$D$25 = 1, AVERAGE(AD97,AK97),
IF(Parameters!$D$26 = 1, IFERROR(GEOMEAN(AD97, AK97), 0),
IF(Parameters!$D$27, IF(AND(AD97=10,AK97=10),10,0),
IF(Parameters!$D$28, IF(AND(AD97&gt;=7,AK97&gt;=7),10,0),
IF(Parameters!$D$29, IF(AND(AD97&gt;=7,AK97&gt;=7), 10, IF(OR(AND(AD97&gt;=7,AK97&gt;=5),AND(AD97&gt;=5,AK97&gt;=7)),6,0)),
IF(Parameters!$D$30, IF(AND(AD97&gt;=10,AK97&gt;=10), 10, IF(OR(AND(AD97&gt;=10,AK97&gt;=5),AND(AD97&gt;=5,AK97&gt;=10)),6,0)),"no method")))))))</f>
        <v>0</v>
      </c>
      <c r="X97" s="51"/>
      <c r="Y97" s="25">
        <f>IFERROR(Health!F97,NA())</f>
        <v>8.76</v>
      </c>
      <c r="Z97" s="25">
        <f>IFERROR(Food!F97,NA())</f>
        <v>4.01913875598086</v>
      </c>
      <c r="AA97" s="26" t="e">
        <f>IFERROR(Macro!F97,NA())</f>
        <v>#N/A</v>
      </c>
      <c r="AB97" s="25">
        <f>IFERROR(Socioeconomic!F97,NA())</f>
        <v>2.5714285714285698</v>
      </c>
      <c r="AC97" s="25">
        <f>IFERROR('Natural Hazard'!F97,NA())</f>
        <v>3</v>
      </c>
      <c r="AD97" s="25">
        <f>IFERROR(Conflict!F97,NA())</f>
        <v>0</v>
      </c>
      <c r="AE97" s="51"/>
      <c r="AF97" s="25">
        <f>IFERROR(Health!G97,NA())</f>
        <v>0</v>
      </c>
      <c r="AG97" s="25" t="e">
        <f>IFERROR(Food!G97,NA())</f>
        <v>#N/A</v>
      </c>
      <c r="AH97" s="25" t="e">
        <f>IFERROR(Macro!G97,NA())</f>
        <v>#N/A</v>
      </c>
      <c r="AI97" s="25" t="e">
        <f>IFERROR(Socioeconomic!G97,NA())</f>
        <v>#N/A</v>
      </c>
      <c r="AJ97" s="25">
        <f>IFERROR('Natural Hazard'!G97,NA())</f>
        <v>0</v>
      </c>
      <c r="AK97" s="25">
        <f>IFERROR(Conflict!G97,NA())</f>
        <v>0</v>
      </c>
      <c r="AL97" s="50"/>
      <c r="AM97" s="27">
        <f>'Data Reliability'!H97</f>
        <v>0</v>
      </c>
      <c r="AN97" s="27">
        <f>'Data Reliability'!I97</f>
        <v>0.6</v>
      </c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</row>
    <row r="98" spans="1:53" x14ac:dyDescent="0.2">
      <c r="A98" s="63">
        <v>93</v>
      </c>
      <c r="B98" s="20" t="s">
        <v>191</v>
      </c>
      <c r="C98" s="20" t="s">
        <v>192</v>
      </c>
      <c r="D98" s="20" t="s">
        <v>556</v>
      </c>
      <c r="E98" s="20" t="s">
        <v>3</v>
      </c>
      <c r="F98" s="50"/>
      <c r="G98" s="22" cm="1">
        <f t="array" ref="G98">IF(Parameters!$D$34, SUM(IF(ISNUMBER(R98:W98),(IF(R98:W98&gt;=Parameters!$D$40,1,"")),""))+0.5*(SUM(IF(ISNUMBER(R98:W98),(IF(R98:W98&gt;=Parameters!$D$41,1,"")),""))-SUM(IF(ISNUMBER(R98:W98),(IF(R98:W98&gt;=Parameters!$D$40,1,"")),""))),0) +
   IF(Parameters!$D$35,SUM(IF(ISNUMBER(R98:W98),(IF(R98:W98&gt;=Parameters!$D$44,1,"")),"")),0) +
   IF(Parameters!$D$36,AVERAGE(IF(ISNUMBER(R98:W98),R98:W98)),0) +
   IF(Parameters!$D$37,IF(OR(IF(ISNUMBER(R98:W98),R98:W98)=0),0,GEOMEAN(IF(ISNUMBER(R98:W98),R98:W98))),0)</f>
        <v>0.5</v>
      </c>
      <c r="H98" s="23">
        <f t="shared" si="4"/>
        <v>0.5</v>
      </c>
      <c r="I98" s="241" t="str" cm="1">
        <f t="array" ref="I98">_xlfn.IFS('Data Reliability'!D98 &gt;= 0.666, "!!", AND('Data Reliability'!D98 &lt; 0.666,  'Data Reliability'!D98  &gt;= 0.333), "!", 'Data Reliability'!D98 &lt; 0.333, "")</f>
        <v/>
      </c>
      <c r="J98" s="22" cm="1">
        <f t="array" ref="J98">IF(Parameters!$D$34, SUM(IF(ISNUMBER(Y98:AD98),(IF(Y98:AD98&gt;=Parameters!$D$44,1,"")),""))+0.5*(SUM(IF(ISNUMBER(Y98:AD98),(IF(Y98:AD98&gt;=Parameters!$D$45,1,"")),""))-SUM(IF(ISNUMBER(Y98:AD98),(IF(Y98:AD98&gt;=Parameters!$D$44,1,"")),""))),0) +
   IF(Parameters!$D$35,SUM(IF(ISNUMBER(Y98:AD98),(IF(Y98:AD98&gt;=Parameters!$D$44,1,"")),"")),0) +
   IF(Parameters!$D$36,AVERAGE(IF(ISNUMBER(Y98:AD98),Y98:AD98)),0) +
   IF(Parameters!$D$37,IF(OR(IF(ISNUMBER(Y98:AD98),Y98:AD98)=0),0,GEOMEAN(IF(ISNUMBER(Y98:AD98),Y98:AD98))),0)</f>
        <v>1.5</v>
      </c>
      <c r="K98" s="23">
        <f t="shared" si="5"/>
        <v>1.5</v>
      </c>
      <c r="L98" s="241" t="str" cm="1">
        <f t="array" ref="L98">_xlfn.IFS('Data Reliability'!H98 &gt;= 0.666, "!!", AND('Data Reliability'!H98 &lt; 0.666,  'Data Reliability'!H98  &gt;= 0.333), "!", 'Data Reliability'!H98 &lt; 0.333, "")</f>
        <v/>
      </c>
      <c r="M98" s="21" cm="1">
        <f t="array" ref="M98">IF(Parameters!$D$34, SUM(IF(ISNUMBER(AF98:AK98),(IF(AF98:AK98&gt;=Parameters!$D$44,1,"")),""))+0.5*(SUM(IF(ISNUMBER(AF98:AK98),(IF(AF98:AK98&gt;=Parameters!$D$45,1,"")),""))-SUM(IF(ISNUMBER(AF98:AK98),(IF(AF98:AK98&gt;=Parameters!$D$44,1,"")),""))),0) +
   IF(Parameters!$D$35,SUM(IF(ISNUMBER(AF98:AK98),(IF(AF98:AK98&gt;=Parameters!$D$44,1,"")),"")),0) +
   IF(Parameters!$D$36,AVERAGE(IF(ISNUMBER(AF98:AK98),AF98:AK98)),0) +
   IF(Parameters!$D$37,IF(OR(IF(ISNUMBER(AF98:AK98),AF98:AK98)=0),0,GEOMEAN(IF(ISNUMBER(AF98:AK98),AF98:AK98))),0)</f>
        <v>0</v>
      </c>
      <c r="N98" s="23">
        <f t="shared" si="6"/>
        <v>0</v>
      </c>
      <c r="O98" s="241" t="str" cm="1">
        <f t="array" ref="O98">_xlfn.IFS('Data Reliability'!I98&gt;= 0.666, "!!", AND('Data Reliability'!I98 &lt; 0.666,  'Data Reliability'!I98 &gt;= 0.333), "!", 'Data Reliability'!I98 &lt; 0.333, "")</f>
        <v>!</v>
      </c>
      <c r="P98" s="24"/>
      <c r="Q98" s="50"/>
      <c r="R98" s="25">
        <f>IF(Parameters!$D$24 = 1, MAX(Y98, AF98),
IF(Parameters!$D$25 = 1, AVERAGE(Y98,AF98),
IF(Parameters!$D$26 = 1, IFERROR(GEOMEAN(Y98, AF98), 0),
IF(Parameters!$D$27, IF(AND(Y98=10,AF98=10),10,0),
IF(Parameters!$D$28, IF(AND(Y98&gt;=7,AF98&gt;=7),10,0),
IF(Parameters!$D$29, IF(AND(Y98&gt;=7,AF98&gt;=7), 10, IF(OR(AND(Y98&gt;=7,AF98&gt;=5),AND(Y98&gt;=5,AF98&gt;=7)),6,0)),
IF(Parameters!$D$30, IF(AND(Y98&gt;=10,AF98&gt;=10), 10, IF(OR(AND(Y98&gt;=10,AF98&gt;=5),AND(Y98&gt;=5,AF98&gt;=10)),6,0)),"no method")))))))</f>
        <v>6.1055331203032139</v>
      </c>
      <c r="S98" s="25">
        <f>IF(Parameters!$D$24 = 1, MAX(Z98, AG98),
IF(Parameters!$D$25 = 1, AVERAGE(Z98,AG98),
IF(Parameters!$D$26 = 1, IFERROR(GEOMEAN(Z98, AG98), 0),
IF(Parameters!$D$27, IF(AND(Z98=10,AG98=10),10,0),
IF(Parameters!$D$28, IF(AND(Z98&gt;=7,AG98&gt;=7),10,0),
IF(Parameters!$D$29, IF(AND(Z98&gt;=7,AG98&gt;=7), 10, IF(OR(AND(Z98&gt;=7,AG98&gt;=5),AND(Z98&gt;=5,AG98&gt;=7)),6,0)),
IF(Parameters!$D$30, IF(AND(Z98&gt;=10,AG98&gt;=10), 10, IF(OR(AND(Z98&gt;=10,AG98&gt;=5),AND(Z98&gt;=5,AG98&gt;=10)),6,0)),"no method")))))))</f>
        <v>0</v>
      </c>
      <c r="T98" s="25">
        <f>IF(Parameters!$D$24 = 1, MAX(AA98, AH98),
IF(Parameters!$D$25 = 1, AVERAGE(AA98,AH98),
IF(Parameters!$D$26 = 1, IFERROR(GEOMEAN(AA98, AH98), 0),
IF(Parameters!$D$27, IF(AND(AA98=10,AH98=10),10,0),
IF(Parameters!$D$28, IF(AND(AA98&gt;=7,AH98&gt;=7),10,0),
IF(Parameters!$D$29, IF(AND(AA98&gt;=7,AH98&gt;=7), 10, IF(OR(AND(AA98&gt;=7,AH98&gt;=5),AND(AA98&gt;=5,AH98&gt;=7)),6,0)),
IF(Parameters!$D$30, IF(AND(AA98&gt;=10,AH98&gt;=10), 10, IF(OR(AND(AA98&gt;=10,AH98&gt;=5),AND(AA98&gt;=5,AH98&gt;=10)),6,0)),"no method")))))))</f>
        <v>0</v>
      </c>
      <c r="U98" s="25">
        <f>IF(Parameters!$D$24 = 1, MAX(AB98, AI98),
IF(Parameters!$D$25 = 1, AVERAGE(AB98,AI98),
IF(Parameters!$D$26 = 1, IFERROR(GEOMEAN(AB98, AI98), 0),
IF(Parameters!$D$27, IF(AND(AB98=10,AI98=10),10,0),
IF(Parameters!$D$28, IF(AND(AB98&gt;=7,AI98&gt;=7),10,0),
IF(Parameters!$D$29, IF(AND(AB98&gt;=7,AI98&gt;=7), 10, IF(OR(AND(AB98&gt;=7,AI98&gt;=5),AND(AB98&gt;=5,AI98&gt;=7)),6,0)),
IF(Parameters!$D$30, IF(AND(AB98&gt;=10,AI98&gt;=10), 10, IF(OR(AND(AB98&gt;=10,AI98&gt;=5),AND(AB98&gt;=5,AI98&gt;=10)),6,0)),"no method")))))))</f>
        <v>0.74578178858864341</v>
      </c>
      <c r="V98" s="25">
        <f>IF(Parameters!$D$24 = 1, MAX(AC98, AJ98),
IF(Parameters!$D$25 = 1, AVERAGE(AC98,AJ98),
IF(Parameters!$D$26 = 1, IFERROR(GEOMEAN(AC98, AJ98), 0),
IF(Parameters!$D$27, IF(AND(AC98=10,AJ98=10),10,0),
IF(Parameters!$D$28, IF(AND(AC98&gt;=7,AJ98&gt;=7),10,0),
IF(Parameters!$D$29, IF(AND(AC98&gt;=7,AJ98&gt;=7), 10, IF(OR(AND(AC98&gt;=7,AJ98&gt;=5),AND(AC98&gt;=5,AJ98&gt;=7)),6,0)),
IF(Parameters!$D$30, IF(AND(AC98&gt;=10,AJ98&gt;=10), 10, IF(OR(AND(AC98&gt;=10,AJ98&gt;=5),AND(AC98&gt;=5,AJ98&gt;=10)),6,0)),"no method")))))))</f>
        <v>0</v>
      </c>
      <c r="W98" s="25">
        <f>IF(Parameters!$D$24 = 1, MAX(AD98, AK98),
IF(Parameters!$D$25 = 1, AVERAGE(AD98,AK98),
IF(Parameters!$D$26 = 1, IFERROR(GEOMEAN(AD98, AK98), 0),
IF(Parameters!$D$27, IF(AND(AD98=10,AK98=10),10,0),
IF(Parameters!$D$28, IF(AND(AD98&gt;=7,AK98&gt;=7),10,0),
IF(Parameters!$D$29, IF(AND(AD98&gt;=7,AK98&gt;=7), 10, IF(OR(AND(AD98&gt;=7,AK98&gt;=5),AND(AD98&gt;=5,AK98&gt;=7)),6,0)),
IF(Parameters!$D$30, IF(AND(AD98&gt;=10,AK98&gt;=10), 10, IF(OR(AND(AD98&gt;=10,AK98&gt;=5),AND(AD98&gt;=5,AK98&gt;=10)),6,0)),"no method")))))))</f>
        <v>0</v>
      </c>
      <c r="X98" s="51"/>
      <c r="Y98" s="25">
        <f>IFERROR(Health!F98,NA())</f>
        <v>10</v>
      </c>
      <c r="Z98" s="25">
        <f>IFERROR(Food!F98,NA())</f>
        <v>0.47846889952152999</v>
      </c>
      <c r="AA98" s="26">
        <f>IFERROR(Macro!F98,NA())</f>
        <v>2.8099173553718999</v>
      </c>
      <c r="AB98" s="25">
        <f>IFERROR(Socioeconomic!F98,NA())</f>
        <v>0.57142857142857095</v>
      </c>
      <c r="AC98" s="25">
        <f>IFERROR('Natural Hazard'!F98,NA())</f>
        <v>8.1666666666666696</v>
      </c>
      <c r="AD98" s="25">
        <f>IFERROR(Conflict!F98,NA())</f>
        <v>0</v>
      </c>
      <c r="AE98" s="51"/>
      <c r="AF98" s="25">
        <f>IFERROR(Health!G98,NA())</f>
        <v>3.72775346831195</v>
      </c>
      <c r="AG98" s="25" t="e">
        <f>IFERROR(Food!G98,NA())</f>
        <v>#N/A</v>
      </c>
      <c r="AH98" s="25">
        <f>IFERROR(Macro!G98,NA())</f>
        <v>0</v>
      </c>
      <c r="AI98" s="25">
        <f>IFERROR(Socioeconomic!G98,NA())</f>
        <v>0.97333333333333405</v>
      </c>
      <c r="AJ98" s="25">
        <f>IFERROR('Natural Hazard'!G98,NA())</f>
        <v>0</v>
      </c>
      <c r="AK98" s="25">
        <f>IFERROR(Conflict!G98,NA())</f>
        <v>0</v>
      </c>
      <c r="AL98" s="50"/>
      <c r="AM98" s="27">
        <f>'Data Reliability'!H98</f>
        <v>0</v>
      </c>
      <c r="AN98" s="27">
        <f>'Data Reliability'!I98</f>
        <v>0.4</v>
      </c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</row>
    <row r="99" spans="1:53" x14ac:dyDescent="0.2">
      <c r="A99" s="63">
        <v>94</v>
      </c>
      <c r="B99" s="20" t="s">
        <v>193</v>
      </c>
      <c r="C99" s="20" t="s">
        <v>194</v>
      </c>
      <c r="D99" s="20" t="s">
        <v>554</v>
      </c>
      <c r="E99" s="20" t="s">
        <v>3</v>
      </c>
      <c r="F99" s="50"/>
      <c r="G99" s="22" cm="1">
        <f t="array" ref="G99">IF(Parameters!$D$34, SUM(IF(ISNUMBER(R99:W99),(IF(R99:W99&gt;=Parameters!$D$40,1,"")),""))+0.5*(SUM(IF(ISNUMBER(R99:W99),(IF(R99:W99&gt;=Parameters!$D$41,1,"")),""))-SUM(IF(ISNUMBER(R99:W99),(IF(R99:W99&gt;=Parameters!$D$40,1,"")),""))),0) +
   IF(Parameters!$D$35,SUM(IF(ISNUMBER(R99:W99),(IF(R99:W99&gt;=Parameters!$D$44,1,"")),"")),0) +
   IF(Parameters!$D$36,AVERAGE(IF(ISNUMBER(R99:W99),R99:W99)),0) +
   IF(Parameters!$D$37,IF(OR(IF(ISNUMBER(R99:W99),R99:W99)=0),0,GEOMEAN(IF(ISNUMBER(R99:W99),R99:W99))),0)</f>
        <v>0.5</v>
      </c>
      <c r="H99" s="23">
        <f t="shared" si="4"/>
        <v>0.5</v>
      </c>
      <c r="I99" s="241" t="str" cm="1">
        <f t="array" ref="I99">_xlfn.IFS('Data Reliability'!D99 &gt;= 0.666, "!!", AND('Data Reliability'!D99 &lt; 0.666,  'Data Reliability'!D99  &gt;= 0.333), "!", 'Data Reliability'!D99 &lt; 0.333, "")</f>
        <v/>
      </c>
      <c r="J99" s="22" cm="1">
        <f t="array" ref="J99">IF(Parameters!$D$34, SUM(IF(ISNUMBER(Y99:AD99),(IF(Y99:AD99&gt;=Parameters!$D$44,1,"")),""))+0.5*(SUM(IF(ISNUMBER(Y99:AD99),(IF(Y99:AD99&gt;=Parameters!$D$45,1,"")),""))-SUM(IF(ISNUMBER(Y99:AD99),(IF(Y99:AD99&gt;=Parameters!$D$44,1,"")),""))),0) +
   IF(Parameters!$D$35,SUM(IF(ISNUMBER(Y99:AD99),(IF(Y99:AD99&gt;=Parameters!$D$44,1,"")),"")),0) +
   IF(Parameters!$D$36,AVERAGE(IF(ISNUMBER(Y99:AD99),Y99:AD99)),0) +
   IF(Parameters!$D$37,IF(OR(IF(ISNUMBER(Y99:AD99),Y99:AD99)=0),0,GEOMEAN(IF(ISNUMBER(Y99:AD99),Y99:AD99))),0)</f>
        <v>0</v>
      </c>
      <c r="K99" s="23">
        <f t="shared" si="5"/>
        <v>0</v>
      </c>
      <c r="L99" s="241" t="str" cm="1">
        <f t="array" ref="L99">_xlfn.IFS('Data Reliability'!H99 &gt;= 0.666, "!!", AND('Data Reliability'!H99 &lt; 0.666,  'Data Reliability'!H99  &gt;= 0.333), "!", 'Data Reliability'!H99 &lt; 0.333, "")</f>
        <v/>
      </c>
      <c r="M99" s="21" cm="1">
        <f t="array" ref="M99">IF(Parameters!$D$34, SUM(IF(ISNUMBER(AF99:AK99),(IF(AF99:AK99&gt;=Parameters!$D$44,1,"")),""))+0.5*(SUM(IF(ISNUMBER(AF99:AK99),(IF(AF99:AK99&gt;=Parameters!$D$45,1,"")),""))-SUM(IF(ISNUMBER(AF99:AK99),(IF(AF99:AK99&gt;=Parameters!$D$44,1,"")),""))),0) +
   IF(Parameters!$D$35,SUM(IF(ISNUMBER(AF99:AK99),(IF(AF99:AK99&gt;=Parameters!$D$44,1,"")),"")),0) +
   IF(Parameters!$D$36,AVERAGE(IF(ISNUMBER(AF99:AK99),AF99:AK99)),0) +
   IF(Parameters!$D$37,IF(OR(IF(ISNUMBER(AF99:AK99),AF99:AK99)=0),0,GEOMEAN(IF(ISNUMBER(AF99:AK99),AF99:AK99))),0)</f>
        <v>1</v>
      </c>
      <c r="N99" s="23">
        <f t="shared" si="6"/>
        <v>1</v>
      </c>
      <c r="O99" s="241" t="str" cm="1">
        <f t="array" ref="O99">_xlfn.IFS('Data Reliability'!I99&gt;= 0.666, "!!", AND('Data Reliability'!I99 &lt; 0.666,  'Data Reliability'!I99 &gt;= 0.333), "!", 'Data Reliability'!I99 &lt; 0.333, "")</f>
        <v>!</v>
      </c>
      <c r="P99" s="24"/>
      <c r="Q99" s="50"/>
      <c r="R99" s="25">
        <f>IF(Parameters!$D$24 = 1, MAX(Y99, AF99),
IF(Parameters!$D$25 = 1, AVERAGE(Y99,AF99),
IF(Parameters!$D$26 = 1, IFERROR(GEOMEAN(Y99, AF99), 0),
IF(Parameters!$D$27, IF(AND(Y99=10,AF99=10),10,0),
IF(Parameters!$D$28, IF(AND(Y99&gt;=7,AF99&gt;=7),10,0),
IF(Parameters!$D$29, IF(AND(Y99&gt;=7,AF99&gt;=7), 10, IF(OR(AND(Y99&gt;=7,AF99&gt;=5),AND(Y99&gt;=5,AF99&gt;=7)),6,0)),
IF(Parameters!$D$30, IF(AND(Y99&gt;=10,AF99&gt;=10), 10, IF(OR(AND(Y99&gt;=10,AF99&gt;=5),AND(Y99&gt;=5,AF99&gt;=10)),6,0)),"no method")))))))</f>
        <v>6.9137544069774419</v>
      </c>
      <c r="S99" s="25">
        <f>IF(Parameters!$D$24 = 1, MAX(Z99, AG99),
IF(Parameters!$D$25 = 1, AVERAGE(Z99,AG99),
IF(Parameters!$D$26 = 1, IFERROR(GEOMEAN(Z99, AG99), 0),
IF(Parameters!$D$27, IF(AND(Z99=10,AG99=10),10,0),
IF(Parameters!$D$28, IF(AND(Z99&gt;=7,AG99&gt;=7),10,0),
IF(Parameters!$D$29, IF(AND(Z99&gt;=7,AG99&gt;=7), 10, IF(OR(AND(Z99&gt;=7,AG99&gt;=5),AND(Z99&gt;=5,AG99&gt;=7)),6,0)),
IF(Parameters!$D$30, IF(AND(Z99&gt;=10,AG99&gt;=10), 10, IF(OR(AND(Z99&gt;=10,AG99&gt;=5),AND(Z99&gt;=5,AG99&gt;=10)),6,0)),"no method")))))))</f>
        <v>0</v>
      </c>
      <c r="T99" s="25">
        <f>IF(Parameters!$D$24 = 1, MAX(AA99, AH99),
IF(Parameters!$D$25 = 1, AVERAGE(AA99,AH99),
IF(Parameters!$D$26 = 1, IFERROR(GEOMEAN(AA99, AH99), 0),
IF(Parameters!$D$27, IF(AND(AA99=10,AH99=10),10,0),
IF(Parameters!$D$28, IF(AND(AA99&gt;=7,AH99&gt;=7),10,0),
IF(Parameters!$D$29, IF(AND(AA99&gt;=7,AH99&gt;=7), 10, IF(OR(AND(AA99&gt;=7,AH99&gt;=5),AND(AA99&gt;=5,AH99&gt;=7)),6,0)),
IF(Parameters!$D$30, IF(AND(AA99&gt;=10,AH99&gt;=10), 10, IF(OR(AND(AA99&gt;=10,AH99&gt;=5),AND(AA99&gt;=5,AH99&gt;=10)),6,0)),"no method")))))))</f>
        <v>2.7737093505326347</v>
      </c>
      <c r="U99" s="25">
        <f>IF(Parameters!$D$24 = 1, MAX(AB99, AI99),
IF(Parameters!$D$25 = 1, AVERAGE(AB99,AI99),
IF(Parameters!$D$26 = 1, IFERROR(GEOMEAN(AB99, AI99), 0),
IF(Parameters!$D$27, IF(AND(AB99=10,AI99=10),10,0),
IF(Parameters!$D$28, IF(AND(AB99&gt;=7,AI99&gt;=7),10,0),
IF(Parameters!$D$29, IF(AND(AB99&gt;=7,AI99&gt;=7), 10, IF(OR(AND(AB99&gt;=7,AI99&gt;=5),AND(AB99&gt;=5,AI99&gt;=7)),6,0)),
IF(Parameters!$D$30, IF(AND(AB99&gt;=10,AI99&gt;=10), 10, IF(OR(AND(AB99&gt;=10,AI99&gt;=5),AND(AB99&gt;=5,AI99&gt;=10)),6,0)),"no method")))))))</f>
        <v>0</v>
      </c>
      <c r="V99" s="25">
        <f>IF(Parameters!$D$24 = 1, MAX(AC99, AJ99),
IF(Parameters!$D$25 = 1, AVERAGE(AC99,AJ99),
IF(Parameters!$D$26 = 1, IFERROR(GEOMEAN(AC99, AJ99), 0),
IF(Parameters!$D$27, IF(AND(AC99=10,AJ99=10),10,0),
IF(Parameters!$D$28, IF(AND(AC99&gt;=7,AJ99&gt;=7),10,0),
IF(Parameters!$D$29, IF(AND(AC99&gt;=7,AJ99&gt;=7), 10, IF(OR(AND(AC99&gt;=7,AJ99&gt;=5),AND(AC99&gt;=5,AJ99&gt;=7)),6,0)),
IF(Parameters!$D$30, IF(AND(AC99&gt;=10,AJ99&gt;=10), 10, IF(OR(AND(AC99&gt;=10,AJ99&gt;=5),AND(AC99&gt;=5,AJ99&gt;=10)),6,0)),"no method")))))))</f>
        <v>0</v>
      </c>
      <c r="W99" s="25">
        <f>IF(Parameters!$D$24 = 1, MAX(AD99, AK99),
IF(Parameters!$D$25 = 1, AVERAGE(AD99,AK99),
IF(Parameters!$D$26 = 1, IFERROR(GEOMEAN(AD99, AK99), 0),
IF(Parameters!$D$27, IF(AND(AD99=10,AK99=10),10,0),
IF(Parameters!$D$28, IF(AND(AD99&gt;=7,AK99&gt;=7),10,0),
IF(Parameters!$D$29, IF(AND(AD99&gt;=7,AK99&gt;=7), 10, IF(OR(AND(AD99&gt;=7,AK99&gt;=5),AND(AD99&gt;=5,AK99&gt;=7)),6,0)),
IF(Parameters!$D$30, IF(AND(AD99&gt;=10,AK99&gt;=10), 10, IF(OR(AND(AD99&gt;=10,AK99&gt;=5),AND(AD99&gt;=5,AK99&gt;=10)),6,0)),"no method")))))))</f>
        <v>0</v>
      </c>
      <c r="X99" s="51"/>
      <c r="Y99" s="25">
        <f>IFERROR(Health!F99,NA())</f>
        <v>4.78</v>
      </c>
      <c r="Z99" s="25">
        <f>IFERROR(Food!F99,NA())</f>
        <v>0.64593301435406503</v>
      </c>
      <c r="AA99" s="26">
        <f>IFERROR(Macro!F99,NA())</f>
        <v>4.2314049586776896</v>
      </c>
      <c r="AB99" s="25">
        <f>IFERROR(Socioeconomic!F99,NA())</f>
        <v>2.4285714285714302</v>
      </c>
      <c r="AC99" s="25">
        <f>IFERROR('Natural Hazard'!F99,NA())</f>
        <v>1</v>
      </c>
      <c r="AD99" s="25">
        <f>IFERROR(Conflict!F99,NA())</f>
        <v>0</v>
      </c>
      <c r="AE99" s="51"/>
      <c r="AF99" s="25">
        <f>IFERROR(Health!G99,NA())</f>
        <v>10</v>
      </c>
      <c r="AG99" s="25" t="e">
        <f>IFERROR(Food!G99,NA())</f>
        <v>#N/A</v>
      </c>
      <c r="AH99" s="25">
        <f>IFERROR(Macro!G99,NA())</f>
        <v>1.8181818181818199</v>
      </c>
      <c r="AI99" s="25">
        <f>IFERROR(Socioeconomic!G99,NA())</f>
        <v>0</v>
      </c>
      <c r="AJ99" s="25">
        <f>IFERROR('Natural Hazard'!G99,NA())</f>
        <v>0</v>
      </c>
      <c r="AK99" s="25">
        <f>IFERROR(Conflict!G99,NA())</f>
        <v>0</v>
      </c>
      <c r="AL99" s="50"/>
      <c r="AM99" s="27">
        <f>'Data Reliability'!H99</f>
        <v>0</v>
      </c>
      <c r="AN99" s="27">
        <f>'Data Reliability'!I99</f>
        <v>0.4</v>
      </c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</row>
    <row r="100" spans="1:53" x14ac:dyDescent="0.2">
      <c r="A100" s="63">
        <v>95</v>
      </c>
      <c r="B100" s="20" t="s">
        <v>195</v>
      </c>
      <c r="C100" s="20" t="s">
        <v>196</v>
      </c>
      <c r="D100" s="20" t="s">
        <v>556</v>
      </c>
      <c r="E100" s="20" t="s">
        <v>549</v>
      </c>
      <c r="F100" s="50"/>
      <c r="G100" s="22" cm="1">
        <f t="array" ref="G100">IF(Parameters!$D$34, SUM(IF(ISNUMBER(R100:W100),(IF(R100:W100&gt;=Parameters!$D$40,1,"")),""))+0.5*(SUM(IF(ISNUMBER(R100:W100),(IF(R100:W100&gt;=Parameters!$D$41,1,"")),""))-SUM(IF(ISNUMBER(R100:W100),(IF(R100:W100&gt;=Parameters!$D$40,1,"")),""))),0) +
   IF(Parameters!$D$35,SUM(IF(ISNUMBER(R100:W100),(IF(R100:W100&gt;=Parameters!$D$44,1,"")),"")),0) +
   IF(Parameters!$D$36,AVERAGE(IF(ISNUMBER(R100:W100),R100:W100)),0) +
   IF(Parameters!$D$37,IF(OR(IF(ISNUMBER(R100:W100),R100:W100)=0),0,GEOMEAN(IF(ISNUMBER(R100:W100),R100:W100))),0)</f>
        <v>2.5</v>
      </c>
      <c r="H100" s="23">
        <f t="shared" si="4"/>
        <v>2.5</v>
      </c>
      <c r="I100" s="241" t="str" cm="1">
        <f t="array" ref="I100">_xlfn.IFS('Data Reliability'!D100 &gt;= 0.666, "!!", AND('Data Reliability'!D100 &lt; 0.666,  'Data Reliability'!D100  &gt;= 0.333), "!", 'Data Reliability'!D100 &lt; 0.333, "")</f>
        <v/>
      </c>
      <c r="J100" s="22" cm="1">
        <f t="array" ref="J100">IF(Parameters!$D$34, SUM(IF(ISNUMBER(Y100:AD100),(IF(Y100:AD100&gt;=Parameters!$D$44,1,"")),""))+0.5*(SUM(IF(ISNUMBER(Y100:AD100),(IF(Y100:AD100&gt;=Parameters!$D$45,1,"")),""))-SUM(IF(ISNUMBER(Y100:AD100),(IF(Y100:AD100&gt;=Parameters!$D$44,1,"")),""))),0) +
   IF(Parameters!$D$35,SUM(IF(ISNUMBER(Y100:AD100),(IF(Y100:AD100&gt;=Parameters!$D$44,1,"")),"")),0) +
   IF(Parameters!$D$36,AVERAGE(IF(ISNUMBER(Y100:AD100),Y100:AD100)),0) +
   IF(Parameters!$D$37,IF(OR(IF(ISNUMBER(Y100:AD100),Y100:AD100)=0),0,GEOMEAN(IF(ISNUMBER(Y100:AD100),Y100:AD100))),0)</f>
        <v>2.5</v>
      </c>
      <c r="K100" s="23">
        <f t="shared" si="5"/>
        <v>2.5</v>
      </c>
      <c r="L100" s="241" t="str" cm="1">
        <f t="array" ref="L100">_xlfn.IFS('Data Reliability'!H100 &gt;= 0.666, "!!", AND('Data Reliability'!H100 &lt; 0.666,  'Data Reliability'!H100  &gt;= 0.333), "!", 'Data Reliability'!H100 &lt; 0.333, "")</f>
        <v/>
      </c>
      <c r="M100" s="21" cm="1">
        <f t="array" ref="M100">IF(Parameters!$D$34, SUM(IF(ISNUMBER(AF100:AK100),(IF(AF100:AK100&gt;=Parameters!$D$44,1,"")),""))+0.5*(SUM(IF(ISNUMBER(AF100:AK100),(IF(AF100:AK100&gt;=Parameters!$D$45,1,"")),""))-SUM(IF(ISNUMBER(AF100:AK100),(IF(AF100:AK100&gt;=Parameters!$D$44,1,"")),""))),0) +
   IF(Parameters!$D$35,SUM(IF(ISNUMBER(AF100:AK100),(IF(AF100:AK100&gt;=Parameters!$D$44,1,"")),"")),0) +
   IF(Parameters!$D$36,AVERAGE(IF(ISNUMBER(AF100:AK100),AF100:AK100)),0) +
   IF(Parameters!$D$37,IF(OR(IF(ISNUMBER(AF100:AK100),AF100:AK100)=0),0,GEOMEAN(IF(ISNUMBER(AF100:AK100),AF100:AK100))),0)</f>
        <v>1</v>
      </c>
      <c r="N100" s="23">
        <f t="shared" si="6"/>
        <v>1</v>
      </c>
      <c r="O100" s="241" t="str" cm="1">
        <f t="array" ref="O100">_xlfn.IFS('Data Reliability'!I100&gt;= 0.666, "!!", AND('Data Reliability'!I100 &lt; 0.666,  'Data Reliability'!I100 &gt;= 0.333), "!", 'Data Reliability'!I100 &lt; 0.333, "")</f>
        <v>!</v>
      </c>
      <c r="P100" s="24"/>
      <c r="Q100" s="50"/>
      <c r="R100" s="25">
        <f>IF(Parameters!$D$24 = 1, MAX(Y100, AF100),
IF(Parameters!$D$25 = 1, AVERAGE(Y100,AF100),
IF(Parameters!$D$26 = 1, IFERROR(GEOMEAN(Y100, AF100), 0),
IF(Parameters!$D$27, IF(AND(Y100=10,AF100=10),10,0),
IF(Parameters!$D$28, IF(AND(Y100&gt;=7,AF100&gt;=7),10,0),
IF(Parameters!$D$29, IF(AND(Y100&gt;=7,AF100&gt;=7), 10, IF(OR(AND(Y100&gt;=7,AF100&gt;=5),AND(Y100&gt;=5,AF100&gt;=7)),6,0)),
IF(Parameters!$D$30, IF(AND(Y100&gt;=10,AF100&gt;=10), 10, IF(OR(AND(Y100&gt;=10,AF100&gt;=5),AND(Y100&gt;=5,AF100&gt;=10)),6,0)),"no method")))))))</f>
        <v>5.8540584213005582</v>
      </c>
      <c r="S100" s="25">
        <f>IF(Parameters!$D$24 = 1, MAX(Z100, AG100),
IF(Parameters!$D$25 = 1, AVERAGE(Z100,AG100),
IF(Parameters!$D$26 = 1, IFERROR(GEOMEAN(Z100, AG100), 0),
IF(Parameters!$D$27, IF(AND(Z100=10,AG100=10),10,0),
IF(Parameters!$D$28, IF(AND(Z100&gt;=7,AG100&gt;=7),10,0),
IF(Parameters!$D$29, IF(AND(Z100&gt;=7,AG100&gt;=7), 10, IF(OR(AND(Z100&gt;=7,AG100&gt;=5),AND(Z100&gt;=5,AG100&gt;=7)),6,0)),
IF(Parameters!$D$30, IF(AND(Z100&gt;=10,AG100&gt;=10), 10, IF(OR(AND(Z100&gt;=10,AG100&gt;=5),AND(Z100&gt;=5,AG100&gt;=10)),6,0)),"no method")))))))</f>
        <v>0</v>
      </c>
      <c r="T100" s="25">
        <f>IF(Parameters!$D$24 = 1, MAX(AA100, AH100),
IF(Parameters!$D$25 = 1, AVERAGE(AA100,AH100),
IF(Parameters!$D$26 = 1, IFERROR(GEOMEAN(AA100, AH100), 0),
IF(Parameters!$D$27, IF(AND(AA100=10,AH100=10),10,0),
IF(Parameters!$D$28, IF(AND(AA100&gt;=7,AH100&gt;=7),10,0),
IF(Parameters!$D$29, IF(AND(AA100&gt;=7,AH100&gt;=7), 10, IF(OR(AND(AA100&gt;=7,AH100&gt;=5),AND(AA100&gt;=5,AH100&gt;=7)),6,0)),
IF(Parameters!$D$30, IF(AND(AA100&gt;=10,AH100&gt;=10), 10, IF(OR(AND(AA100&gt;=10,AH100&gt;=5),AND(AA100&gt;=5,AH100&gt;=10)),6,0)),"no method")))))))</f>
        <v>5.8287610430321593</v>
      </c>
      <c r="U100" s="25">
        <f>IF(Parameters!$D$24 = 1, MAX(AB100, AI100),
IF(Parameters!$D$25 = 1, AVERAGE(AB100,AI100),
IF(Parameters!$D$26 = 1, IFERROR(GEOMEAN(AB100, AI100), 0),
IF(Parameters!$D$27, IF(AND(AB100=10,AI100=10),10,0),
IF(Parameters!$D$28, IF(AND(AB100&gt;=7,AI100&gt;=7),10,0),
IF(Parameters!$D$29, IF(AND(AB100&gt;=7,AI100&gt;=7), 10, IF(OR(AND(AB100&gt;=7,AI100&gt;=5),AND(AB100&gt;=5,AI100&gt;=7)),6,0)),
IF(Parameters!$D$30, IF(AND(AB100&gt;=10,AI100&gt;=10), 10, IF(OR(AND(AB100&gt;=10,AI100&gt;=5),AND(AB100&gt;=5,AI100&gt;=10)),6,0)),"no method")))))))</f>
        <v>7.1576933051666893</v>
      </c>
      <c r="V100" s="25">
        <f>IF(Parameters!$D$24 = 1, MAX(AC100, AJ100),
IF(Parameters!$D$25 = 1, AVERAGE(AC100,AJ100),
IF(Parameters!$D$26 = 1, IFERROR(GEOMEAN(AC100, AJ100), 0),
IF(Parameters!$D$27, IF(AND(AC100=10,AJ100=10),10,0),
IF(Parameters!$D$28, IF(AND(AC100&gt;=7,AJ100&gt;=7),10,0),
IF(Parameters!$D$29, IF(AND(AC100&gt;=7,AJ100&gt;=7), 10, IF(OR(AND(AC100&gt;=7,AJ100&gt;=5),AND(AC100&gt;=5,AJ100&gt;=7)),6,0)),
IF(Parameters!$D$30, IF(AND(AC100&gt;=10,AJ100&gt;=10), 10, IF(OR(AND(AC100&gt;=10,AJ100&gt;=5),AND(AC100&gt;=5,AJ100&gt;=10)),6,0)),"no method")))))))</f>
        <v>6.7453687816160208</v>
      </c>
      <c r="W100" s="25">
        <f>IF(Parameters!$D$24 = 1, MAX(AD100, AK100),
IF(Parameters!$D$25 = 1, AVERAGE(AD100,AK100),
IF(Parameters!$D$26 = 1, IFERROR(GEOMEAN(AD100, AK100), 0),
IF(Parameters!$D$27, IF(AND(AD100=10,AK100=10),10,0),
IF(Parameters!$D$28, IF(AND(AD100&gt;=7,AK100&gt;=7),10,0),
IF(Parameters!$D$29, IF(AND(AD100&gt;=7,AK100&gt;=7), 10, IF(OR(AND(AD100&gt;=7,AK100&gt;=5),AND(AD100&gt;=5,AK100&gt;=7)),6,0)),
IF(Parameters!$D$30, IF(AND(AD100&gt;=10,AK100&gt;=10), 10, IF(OR(AND(AD100&gt;=10,AK100&gt;=5),AND(AD100&gt;=5,AK100&gt;=10)),6,0)),"no method")))))))</f>
        <v>0</v>
      </c>
      <c r="X100" s="51"/>
      <c r="Y100" s="25">
        <f>IFERROR(Health!F100,NA())</f>
        <v>6.5</v>
      </c>
      <c r="Z100" s="25">
        <f>IFERROR(Food!F100,NA())</f>
        <v>8.6602870813397104</v>
      </c>
      <c r="AA100" s="26">
        <f>IFERROR(Macro!F100,NA())</f>
        <v>7.8677685950413201</v>
      </c>
      <c r="AB100" s="25">
        <f>IFERROR(Socioeconomic!F100,NA())</f>
        <v>7.1428571428571397</v>
      </c>
      <c r="AC100" s="25">
        <f>IFERROR('Natural Hazard'!F100,NA())</f>
        <v>6.5</v>
      </c>
      <c r="AD100" s="25">
        <f>IFERROR(Conflict!F100,NA())</f>
        <v>10</v>
      </c>
      <c r="AE100" s="51"/>
      <c r="AF100" s="25">
        <f>IFERROR(Health!G100,NA())</f>
        <v>5.2723076923076899</v>
      </c>
      <c r="AG100" s="25" t="e">
        <f>IFERROR(Food!G100,NA())</f>
        <v>#N/A</v>
      </c>
      <c r="AH100" s="25">
        <f>IFERROR(Macro!G100,NA())</f>
        <v>4.3181818181818201</v>
      </c>
      <c r="AI100" s="25">
        <f>IFERROR(Socioeconomic!G100,NA())</f>
        <v>7.1725602831159296</v>
      </c>
      <c r="AJ100" s="25">
        <f>IFERROR('Natural Hazard'!G100,NA())</f>
        <v>7</v>
      </c>
      <c r="AK100" s="25">
        <f>IFERROR(Conflict!G100,NA())</f>
        <v>0</v>
      </c>
      <c r="AL100" s="50"/>
      <c r="AM100" s="27">
        <f>'Data Reliability'!H100</f>
        <v>0</v>
      </c>
      <c r="AN100" s="27">
        <f>'Data Reliability'!I100</f>
        <v>0.5</v>
      </c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</row>
    <row r="101" spans="1:53" x14ac:dyDescent="0.2">
      <c r="A101" s="63">
        <v>96</v>
      </c>
      <c r="B101" s="20" t="s">
        <v>197</v>
      </c>
      <c r="C101" s="20" t="s">
        <v>198</v>
      </c>
      <c r="D101" s="20" t="s">
        <v>554</v>
      </c>
      <c r="E101" s="20" t="s">
        <v>550</v>
      </c>
      <c r="F101" s="50"/>
      <c r="G101" s="22" cm="1">
        <f t="array" ref="G101">IF(Parameters!$D$34, SUM(IF(ISNUMBER(R101:W101),(IF(R101:W101&gt;=Parameters!$D$40,1,"")),""))+0.5*(SUM(IF(ISNUMBER(R101:W101),(IF(R101:W101&gt;=Parameters!$D$41,1,"")),""))-SUM(IF(ISNUMBER(R101:W101),(IF(R101:W101&gt;=Parameters!$D$40,1,"")),""))),0) +
   IF(Parameters!$D$35,SUM(IF(ISNUMBER(R101:W101),(IF(R101:W101&gt;=Parameters!$D$44,1,"")),"")),0) +
   IF(Parameters!$D$36,AVERAGE(IF(ISNUMBER(R101:W101),R101:W101)),0) +
   IF(Parameters!$D$37,IF(OR(IF(ISNUMBER(R101:W101),R101:W101)=0),0,GEOMEAN(IF(ISNUMBER(R101:W101),R101:W101))),0)</f>
        <v>4</v>
      </c>
      <c r="H101" s="23">
        <f t="shared" si="4"/>
        <v>4</v>
      </c>
      <c r="I101" s="241" t="str" cm="1">
        <f t="array" ref="I101">_xlfn.IFS('Data Reliability'!D101 &gt;= 0.666, "!!", AND('Data Reliability'!D101 &lt; 0.666,  'Data Reliability'!D101  &gt;= 0.333), "!", 'Data Reliability'!D101 &lt; 0.333, "")</f>
        <v/>
      </c>
      <c r="J101" s="22" cm="1">
        <f t="array" ref="J101">IF(Parameters!$D$34, SUM(IF(ISNUMBER(Y101:AD101),(IF(Y101:AD101&gt;=Parameters!$D$44,1,"")),""))+0.5*(SUM(IF(ISNUMBER(Y101:AD101),(IF(Y101:AD101&gt;=Parameters!$D$45,1,"")),""))-SUM(IF(ISNUMBER(Y101:AD101),(IF(Y101:AD101&gt;=Parameters!$D$44,1,"")),""))),0) +
   IF(Parameters!$D$35,SUM(IF(ISNUMBER(Y101:AD101),(IF(Y101:AD101&gt;=Parameters!$D$44,1,"")),"")),0) +
   IF(Parameters!$D$36,AVERAGE(IF(ISNUMBER(Y101:AD101),Y101:AD101)),0) +
   IF(Parameters!$D$37,IF(OR(IF(ISNUMBER(Y101:AD101),Y101:AD101)=0),0,GEOMEAN(IF(ISNUMBER(Y101:AD101),Y101:AD101))),0)</f>
        <v>2.5</v>
      </c>
      <c r="K101" s="23">
        <f t="shared" si="5"/>
        <v>2.5</v>
      </c>
      <c r="L101" s="241" t="str" cm="1">
        <f t="array" ref="L101">_xlfn.IFS('Data Reliability'!H101 &gt;= 0.666, "!!", AND('Data Reliability'!H101 &lt; 0.666,  'Data Reliability'!H101  &gt;= 0.333), "!", 'Data Reliability'!H101 &lt; 0.333, "")</f>
        <v/>
      </c>
      <c r="M101" s="21" cm="1">
        <f t="array" ref="M101">IF(Parameters!$D$34, SUM(IF(ISNUMBER(AF101:AK101),(IF(AF101:AK101&gt;=Parameters!$D$44,1,"")),""))+0.5*(SUM(IF(ISNUMBER(AF101:AK101),(IF(AF101:AK101&gt;=Parameters!$D$45,1,"")),""))-SUM(IF(ISNUMBER(AF101:AK101),(IF(AF101:AK101&gt;=Parameters!$D$44,1,"")),""))),0) +
   IF(Parameters!$D$35,SUM(IF(ISNUMBER(AF101:AK101),(IF(AF101:AK101&gt;=Parameters!$D$44,1,"")),"")),0) +
   IF(Parameters!$D$36,AVERAGE(IF(ISNUMBER(AF101:AK101),AF101:AK101)),0) +
   IF(Parameters!$D$37,IF(OR(IF(ISNUMBER(AF101:AK101),AF101:AK101)=0),0,GEOMEAN(IF(ISNUMBER(AF101:AK101),AF101:AK101))),0)</f>
        <v>3.5</v>
      </c>
      <c r="N101" s="23">
        <f t="shared" si="6"/>
        <v>3.5</v>
      </c>
      <c r="O101" s="241" t="str" cm="1">
        <f t="array" ref="O101">_xlfn.IFS('Data Reliability'!I101&gt;= 0.666, "!!", AND('Data Reliability'!I101 &lt; 0.666,  'Data Reliability'!I101 &gt;= 0.333), "!", 'Data Reliability'!I101 &lt; 0.333, "")</f>
        <v/>
      </c>
      <c r="P101" s="24"/>
      <c r="Q101" s="50"/>
      <c r="R101" s="25">
        <f>IF(Parameters!$D$24 = 1, MAX(Y101, AF101),
IF(Parameters!$D$25 = 1, AVERAGE(Y101,AF101),
IF(Parameters!$D$26 = 1, IFERROR(GEOMEAN(Y101, AF101), 0),
IF(Parameters!$D$27, IF(AND(Y101=10,AF101=10),10,0),
IF(Parameters!$D$28, IF(AND(Y101&gt;=7,AF101&gt;=7),10,0),
IF(Parameters!$D$29, IF(AND(Y101&gt;=7,AF101&gt;=7), 10, IF(OR(AND(Y101&gt;=7,AF101&gt;=5),AND(Y101&gt;=5,AF101&gt;=7)),6,0)),
IF(Parameters!$D$30, IF(AND(Y101&gt;=10,AF101&gt;=10), 10, IF(OR(AND(Y101&gt;=10,AF101&gt;=5),AND(Y101&gt;=5,AF101&gt;=10)),6,0)),"no method")))))))</f>
        <v>8.6602540378443873</v>
      </c>
      <c r="S101" s="25">
        <f>IF(Parameters!$D$24 = 1, MAX(Z101, AG101),
IF(Parameters!$D$25 = 1, AVERAGE(Z101,AG101),
IF(Parameters!$D$26 = 1, IFERROR(GEOMEAN(Z101, AG101), 0),
IF(Parameters!$D$27, IF(AND(Z101=10,AG101=10),10,0),
IF(Parameters!$D$28, IF(AND(Z101&gt;=7,AG101&gt;=7),10,0),
IF(Parameters!$D$29, IF(AND(Z101&gt;=7,AG101&gt;=7), 10, IF(OR(AND(Z101&gt;=7,AG101&gt;=5),AND(Z101&gt;=5,AG101&gt;=7)),6,0)),
IF(Parameters!$D$30, IF(AND(Z101&gt;=10,AG101&gt;=10), 10, IF(OR(AND(Z101&gt;=10,AG101&gt;=5),AND(Z101&gt;=5,AG101&gt;=10)),6,0)),"no method")))))))</f>
        <v>5.8079305622801565</v>
      </c>
      <c r="T101" s="25">
        <f>IF(Parameters!$D$24 = 1, MAX(AA101, AH101),
IF(Parameters!$D$25 = 1, AVERAGE(AA101,AH101),
IF(Parameters!$D$26 = 1, IFERROR(GEOMEAN(AA101, AH101), 0),
IF(Parameters!$D$27, IF(AND(AA101=10,AH101=10),10,0),
IF(Parameters!$D$28, IF(AND(AA101&gt;=7,AH101&gt;=7),10,0),
IF(Parameters!$D$29, IF(AND(AA101&gt;=7,AH101&gt;=7), 10, IF(OR(AND(AA101&gt;=7,AH101&gt;=5),AND(AA101&gt;=5,AH101&gt;=7)),6,0)),
IF(Parameters!$D$30, IF(AND(AA101&gt;=10,AH101&gt;=10), 10, IF(OR(AND(AA101&gt;=10,AH101&gt;=5),AND(AA101&gt;=5,AH101&gt;=10)),6,0)),"no method")))))))</f>
        <v>9.7743127677931714</v>
      </c>
      <c r="U101" s="25">
        <f>IF(Parameters!$D$24 = 1, MAX(AB101, AI101),
IF(Parameters!$D$25 = 1, AVERAGE(AB101,AI101),
IF(Parameters!$D$26 = 1, IFERROR(GEOMEAN(AB101, AI101), 0),
IF(Parameters!$D$27, IF(AND(AB101=10,AI101=10),10,0),
IF(Parameters!$D$28, IF(AND(AB101&gt;=7,AI101&gt;=7),10,0),
IF(Parameters!$D$29, IF(AND(AB101&gt;=7,AI101&gt;=7), 10, IF(OR(AND(AB101&gt;=7,AI101&gt;=5),AND(AB101&gt;=5,AI101&gt;=7)),6,0)),
IF(Parameters!$D$30, IF(AND(AB101&gt;=10,AI101&gt;=10), 10, IF(OR(AND(AB101&gt;=10,AI101&gt;=5),AND(AB101&gt;=5,AI101&gt;=10)),6,0)),"no method")))))))</f>
        <v>6.2449979983983974</v>
      </c>
      <c r="V101" s="25">
        <f>IF(Parameters!$D$24 = 1, MAX(AC101, AJ101),
IF(Parameters!$D$25 = 1, AVERAGE(AC101,AJ101),
IF(Parameters!$D$26 = 1, IFERROR(GEOMEAN(AC101, AJ101), 0),
IF(Parameters!$D$27, IF(AND(AC101=10,AJ101=10),10,0),
IF(Parameters!$D$28, IF(AND(AC101&gt;=7,AJ101&gt;=7),10,0),
IF(Parameters!$D$29, IF(AND(AC101&gt;=7,AJ101&gt;=7), 10, IF(OR(AND(AC101&gt;=7,AJ101&gt;=5),AND(AC101&gt;=5,AJ101&gt;=7)),6,0)),
IF(Parameters!$D$30, IF(AND(AC101&gt;=10,AJ101&gt;=10), 10, IF(OR(AND(AC101&gt;=10,AJ101&gt;=5),AND(AC101&gt;=5,AJ101&gt;=10)),6,0)),"no method")))))))</f>
        <v>0</v>
      </c>
      <c r="W101" s="25">
        <f>IF(Parameters!$D$24 = 1, MAX(AD101, AK101),
IF(Parameters!$D$25 = 1, AVERAGE(AD101,AK101),
IF(Parameters!$D$26 = 1, IFERROR(GEOMEAN(AD101, AK101), 0),
IF(Parameters!$D$27, IF(AND(AD101=10,AK101=10),10,0),
IF(Parameters!$D$28, IF(AND(AD101&gt;=7,AK101&gt;=7),10,0),
IF(Parameters!$D$29, IF(AND(AD101&gt;=7,AK101&gt;=7), 10, IF(OR(AND(AD101&gt;=7,AK101&gt;=5),AND(AD101&gt;=5,AK101&gt;=7)),6,0)),
IF(Parameters!$D$30, IF(AND(AD101&gt;=10,AK101&gt;=10), 10, IF(OR(AND(AD101&gt;=10,AK101&gt;=5),AND(AD101&gt;=5,AK101&gt;=10)),6,0)),"no method")))))))</f>
        <v>7.5663548644455672</v>
      </c>
      <c r="X101" s="51"/>
      <c r="Y101" s="25">
        <f>IFERROR(Health!F101,NA())</f>
        <v>7.5</v>
      </c>
      <c r="Z101" s="25">
        <f>IFERROR(Food!F101,NA())</f>
        <v>3.3732057416267902</v>
      </c>
      <c r="AA101" s="26">
        <f>IFERROR(Macro!F101,NA())</f>
        <v>9.5537190082644603</v>
      </c>
      <c r="AB101" s="25">
        <f>IFERROR(Socioeconomic!F101,NA())</f>
        <v>5.5714285714285703</v>
      </c>
      <c r="AC101" s="25">
        <f>IFERROR('Natural Hazard'!F101,NA())</f>
        <v>7</v>
      </c>
      <c r="AD101" s="25">
        <f>IFERROR(Conflict!F101,NA())</f>
        <v>10</v>
      </c>
      <c r="AE101" s="51"/>
      <c r="AF101" s="25">
        <f>IFERROR(Health!G101,NA())</f>
        <v>10</v>
      </c>
      <c r="AG101" s="25">
        <f>IFERROR(Food!G101,NA())</f>
        <v>10</v>
      </c>
      <c r="AH101" s="25">
        <f>IFERROR(Macro!G101,NA())</f>
        <v>10</v>
      </c>
      <c r="AI101" s="25">
        <f>IFERROR(Socioeconomic!G101,NA())</f>
        <v>7</v>
      </c>
      <c r="AJ101" s="25">
        <f>IFERROR('Natural Hazard'!G101,NA())</f>
        <v>0</v>
      </c>
      <c r="AK101" s="25">
        <f>IFERROR(Conflict!G101,NA())</f>
        <v>5.72497259347191</v>
      </c>
      <c r="AL101" s="50"/>
      <c r="AM101" s="27">
        <f>'Data Reliability'!H101</f>
        <v>0</v>
      </c>
      <c r="AN101" s="27">
        <f>'Data Reliability'!I101</f>
        <v>0.3</v>
      </c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</row>
    <row r="102" spans="1:53" x14ac:dyDescent="0.2">
      <c r="A102" s="63">
        <v>97</v>
      </c>
      <c r="B102" s="20" t="s">
        <v>199</v>
      </c>
      <c r="C102" s="20" t="s">
        <v>200</v>
      </c>
      <c r="D102" s="20" t="s">
        <v>552</v>
      </c>
      <c r="E102" s="20" t="s">
        <v>549</v>
      </c>
      <c r="F102" s="50"/>
      <c r="G102" s="22" cm="1">
        <f t="array" ref="G102">IF(Parameters!$D$34, SUM(IF(ISNUMBER(R102:W102),(IF(R102:W102&gt;=Parameters!$D$40,1,"")),""))+0.5*(SUM(IF(ISNUMBER(R102:W102),(IF(R102:W102&gt;=Parameters!$D$41,1,"")),""))-SUM(IF(ISNUMBER(R102:W102),(IF(R102:W102&gt;=Parameters!$D$40,1,"")),""))),0) +
   IF(Parameters!$D$35,SUM(IF(ISNUMBER(R102:W102),(IF(R102:W102&gt;=Parameters!$D$44,1,"")),"")),0) +
   IF(Parameters!$D$36,AVERAGE(IF(ISNUMBER(R102:W102),R102:W102)),0) +
   IF(Parameters!$D$37,IF(OR(IF(ISNUMBER(R102:W102),R102:W102)=0),0,GEOMEAN(IF(ISNUMBER(R102:W102),R102:W102))),0)</f>
        <v>3.5</v>
      </c>
      <c r="H102" s="23">
        <f t="shared" ref="H102:H133" si="7">G102</f>
        <v>3.5</v>
      </c>
      <c r="I102" s="241" t="str" cm="1">
        <f t="array" ref="I102">_xlfn.IFS('Data Reliability'!D102 &gt;= 0.666, "!!", AND('Data Reliability'!D102 &lt; 0.666,  'Data Reliability'!D102  &gt;= 0.333), "!", 'Data Reliability'!D102 &lt; 0.333, "")</f>
        <v/>
      </c>
      <c r="J102" s="22" cm="1">
        <f t="array" ref="J102">IF(Parameters!$D$34, SUM(IF(ISNUMBER(Y102:AD102),(IF(Y102:AD102&gt;=Parameters!$D$44,1,"")),""))+0.5*(SUM(IF(ISNUMBER(Y102:AD102),(IF(Y102:AD102&gt;=Parameters!$D$45,1,"")),""))-SUM(IF(ISNUMBER(Y102:AD102),(IF(Y102:AD102&gt;=Parameters!$D$44,1,"")),""))),0) +
   IF(Parameters!$D$35,SUM(IF(ISNUMBER(Y102:AD102),(IF(Y102:AD102&gt;=Parameters!$D$44,1,"")),"")),0) +
   IF(Parameters!$D$36,AVERAGE(IF(ISNUMBER(Y102:AD102),Y102:AD102)),0) +
   IF(Parameters!$D$37,IF(OR(IF(ISNUMBER(Y102:AD102),Y102:AD102)=0),0,GEOMEAN(IF(ISNUMBER(Y102:AD102),Y102:AD102))),0)</f>
        <v>4</v>
      </c>
      <c r="K102" s="23">
        <f t="shared" si="5"/>
        <v>4</v>
      </c>
      <c r="L102" s="241" t="str" cm="1">
        <f t="array" ref="L102">_xlfn.IFS('Data Reliability'!H102 &gt;= 0.666, "!!", AND('Data Reliability'!H102 &lt; 0.666,  'Data Reliability'!H102  &gt;= 0.333), "!", 'Data Reliability'!H102 &lt; 0.333, "")</f>
        <v/>
      </c>
      <c r="M102" s="21" cm="1">
        <f t="array" ref="M102">IF(Parameters!$D$34, SUM(IF(ISNUMBER(AF102:AK102),(IF(AF102:AK102&gt;=Parameters!$D$44,1,"")),""))+0.5*(SUM(IF(ISNUMBER(AF102:AK102),(IF(AF102:AK102&gt;=Parameters!$D$45,1,"")),""))-SUM(IF(ISNUMBER(AF102:AK102),(IF(AF102:AK102&gt;=Parameters!$D$44,1,"")),""))),0) +
   IF(Parameters!$D$35,SUM(IF(ISNUMBER(AF102:AK102),(IF(AF102:AK102&gt;=Parameters!$D$44,1,"")),"")),0) +
   IF(Parameters!$D$36,AVERAGE(IF(ISNUMBER(AF102:AK102),AF102:AK102)),0) +
   IF(Parameters!$D$37,IF(OR(IF(ISNUMBER(AF102:AK102),AF102:AK102)=0),0,GEOMEAN(IF(ISNUMBER(AF102:AK102),AF102:AK102))),0)</f>
        <v>1.5</v>
      </c>
      <c r="N102" s="23">
        <f t="shared" si="6"/>
        <v>1.5</v>
      </c>
      <c r="O102" s="241" t="str" cm="1">
        <f t="array" ref="O102">_xlfn.IFS('Data Reliability'!I102&gt;= 0.666, "!!", AND('Data Reliability'!I102 &lt; 0.666,  'Data Reliability'!I102 &gt;= 0.333), "!", 'Data Reliability'!I102 &lt; 0.333, "")</f>
        <v/>
      </c>
      <c r="P102" s="24"/>
      <c r="Q102" s="50"/>
      <c r="R102" s="25">
        <f>IF(Parameters!$D$24 = 1, MAX(Y102, AF102),
IF(Parameters!$D$25 = 1, AVERAGE(Y102,AF102),
IF(Parameters!$D$26 = 1, IFERROR(GEOMEAN(Y102, AF102), 0),
IF(Parameters!$D$27, IF(AND(Y102=10,AF102=10),10,0),
IF(Parameters!$D$28, IF(AND(Y102&gt;=7,AF102&gt;=7),10,0),
IF(Parameters!$D$29, IF(AND(Y102&gt;=7,AF102&gt;=7), 10, IF(OR(AND(Y102&gt;=7,AF102&gt;=5),AND(Y102&gt;=5,AF102&gt;=7)),6,0)),
IF(Parameters!$D$30, IF(AND(Y102&gt;=10,AF102&gt;=10), 10, IF(OR(AND(Y102&gt;=10,AF102&gt;=5),AND(Y102&gt;=5,AF102&gt;=10)),6,0)),"no method")))))))</f>
        <v>7.4244916945927626</v>
      </c>
      <c r="S102" s="25">
        <f>IF(Parameters!$D$24 = 1, MAX(Z102, AG102),
IF(Parameters!$D$25 = 1, AVERAGE(Z102,AG102),
IF(Parameters!$D$26 = 1, IFERROR(GEOMEAN(Z102, AG102), 0),
IF(Parameters!$D$27, IF(AND(Z102=10,AG102=10),10,0),
IF(Parameters!$D$28, IF(AND(Z102&gt;=7,AG102&gt;=7),10,0),
IF(Parameters!$D$29, IF(AND(Z102&gt;=7,AG102&gt;=7), 10, IF(OR(AND(Z102&gt;=7,AG102&gt;=5),AND(Z102&gt;=5,AG102&gt;=7)),6,0)),
IF(Parameters!$D$30, IF(AND(Z102&gt;=10,AG102&gt;=10), 10, IF(OR(AND(Z102&gt;=10,AG102&gt;=5),AND(Z102&gt;=5,AG102&gt;=10)),6,0)),"no method")))))))</f>
        <v>9.8675438206592982</v>
      </c>
      <c r="T102" s="25">
        <f>IF(Parameters!$D$24 = 1, MAX(AA102, AH102),
IF(Parameters!$D$25 = 1, AVERAGE(AA102,AH102),
IF(Parameters!$D$26 = 1, IFERROR(GEOMEAN(AA102, AH102), 0),
IF(Parameters!$D$27, IF(AND(AA102=10,AH102=10),10,0),
IF(Parameters!$D$28, IF(AND(AA102&gt;=7,AH102&gt;=7),10,0),
IF(Parameters!$D$29, IF(AND(AA102&gt;=7,AH102&gt;=7), 10, IF(OR(AND(AA102&gt;=7,AH102&gt;=5),AND(AA102&gt;=5,AH102&gt;=7)),6,0)),
IF(Parameters!$D$30, IF(AND(AA102&gt;=10,AH102&gt;=10), 10, IF(OR(AND(AA102&gt;=10,AH102&gt;=5),AND(AA102&gt;=5,AH102&gt;=10)),6,0)),"no method")))))))</f>
        <v>6.9559092272729988</v>
      </c>
      <c r="U102" s="25">
        <f>IF(Parameters!$D$24 = 1, MAX(AB102, AI102),
IF(Parameters!$D$25 = 1, AVERAGE(AB102,AI102),
IF(Parameters!$D$26 = 1, IFERROR(GEOMEAN(AB102, AI102), 0),
IF(Parameters!$D$27, IF(AND(AB102=10,AI102=10),10,0),
IF(Parameters!$D$28, IF(AND(AB102&gt;=7,AI102&gt;=7),10,0),
IF(Parameters!$D$29, IF(AND(AB102&gt;=7,AI102&gt;=7), 10, IF(OR(AND(AB102&gt;=7,AI102&gt;=5),AND(AB102&gt;=5,AI102&gt;=7)),6,0)),
IF(Parameters!$D$30, IF(AND(AB102&gt;=10,AI102&gt;=10), 10, IF(OR(AND(AB102&gt;=10,AI102&gt;=5),AND(AB102&gt;=5,AI102&gt;=10)),6,0)),"no method")))))))</f>
        <v>9.6135354591901727</v>
      </c>
      <c r="V102" s="25">
        <f>IF(Parameters!$D$24 = 1, MAX(AC102, AJ102),
IF(Parameters!$D$25 = 1, AVERAGE(AC102,AJ102),
IF(Parameters!$D$26 = 1, IFERROR(GEOMEAN(AC102, AJ102), 0),
IF(Parameters!$D$27, IF(AND(AC102=10,AJ102=10),10,0),
IF(Parameters!$D$28, IF(AND(AC102&gt;=7,AJ102&gt;=7),10,0),
IF(Parameters!$D$29, IF(AND(AC102&gt;=7,AJ102&gt;=7), 10, IF(OR(AND(AC102&gt;=7,AJ102&gt;=5),AND(AC102&gt;=5,AJ102&gt;=7)),6,0)),
IF(Parameters!$D$30, IF(AND(AC102&gt;=10,AJ102&gt;=10), 10, IF(OR(AND(AC102&gt;=10,AJ102&gt;=5),AND(AC102&gt;=5,AJ102&gt;=10)),6,0)),"no method")))))))</f>
        <v>0</v>
      </c>
      <c r="W102" s="25">
        <f>IF(Parameters!$D$24 = 1, MAX(AD102, AK102),
IF(Parameters!$D$25 = 1, AVERAGE(AD102,AK102),
IF(Parameters!$D$26 = 1, IFERROR(GEOMEAN(AD102, AK102), 0),
IF(Parameters!$D$27, IF(AND(AD102=10,AK102=10),10,0),
IF(Parameters!$D$28, IF(AND(AD102&gt;=7,AK102&gt;=7),10,0),
IF(Parameters!$D$29, IF(AND(AD102&gt;=7,AK102&gt;=7), 10, IF(OR(AND(AD102&gt;=7,AK102&gt;=5),AND(AD102&gt;=5,AK102&gt;=7)),6,0)),
IF(Parameters!$D$30, IF(AND(AD102&gt;=10,AK102&gt;=10), 10, IF(OR(AND(AD102&gt;=10,AK102&gt;=5),AND(AD102&gt;=5,AK102&gt;=10)),6,0)),"no method")))))))</f>
        <v>0</v>
      </c>
      <c r="X102" s="51"/>
      <c r="Y102" s="25">
        <f>IFERROR(Health!F102,NA())</f>
        <v>10</v>
      </c>
      <c r="Z102" s="25">
        <f>IFERROR(Food!F102,NA())</f>
        <v>9.7368421052631504</v>
      </c>
      <c r="AA102" s="26">
        <f>IFERROR(Macro!F102,NA())</f>
        <v>9.2561983471074392</v>
      </c>
      <c r="AB102" s="25">
        <f>IFERROR(Socioeconomic!F102,NA())</f>
        <v>10</v>
      </c>
      <c r="AC102" s="25">
        <f>IFERROR('Natural Hazard'!F102,NA())</f>
        <v>5</v>
      </c>
      <c r="AD102" s="25">
        <f>IFERROR(Conflict!F102,NA())</f>
        <v>10</v>
      </c>
      <c r="AE102" s="51"/>
      <c r="AF102" s="25">
        <f>IFERROR(Health!G102,NA())</f>
        <v>5.5123076923076901</v>
      </c>
      <c r="AG102" s="25">
        <f>IFERROR(Food!G102,NA())</f>
        <v>10</v>
      </c>
      <c r="AH102" s="25">
        <f>IFERROR(Macro!G102,NA())</f>
        <v>5.2272727272727302</v>
      </c>
      <c r="AI102" s="25">
        <f>IFERROR(Socioeconomic!G102,NA())</f>
        <v>9.2420064025106807</v>
      </c>
      <c r="AJ102" s="25">
        <f>IFERROR('Natural Hazard'!G102,NA())</f>
        <v>0</v>
      </c>
      <c r="AK102" s="25">
        <f>IFERROR(Conflict!G102,NA())</f>
        <v>0</v>
      </c>
      <c r="AL102" s="50"/>
      <c r="AM102" s="27">
        <f>'Data Reliability'!H102</f>
        <v>0</v>
      </c>
      <c r="AN102" s="27">
        <f>'Data Reliability'!I102</f>
        <v>0.3</v>
      </c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</row>
    <row r="103" spans="1:53" x14ac:dyDescent="0.2">
      <c r="A103" s="63">
        <v>98</v>
      </c>
      <c r="B103" s="20" t="s">
        <v>201</v>
      </c>
      <c r="C103" s="20" t="s">
        <v>202</v>
      </c>
      <c r="D103" s="20" t="s">
        <v>554</v>
      </c>
      <c r="E103" s="20" t="s">
        <v>550</v>
      </c>
      <c r="F103" s="50"/>
      <c r="G103" s="22" cm="1">
        <f t="array" ref="G103">IF(Parameters!$D$34, SUM(IF(ISNUMBER(R103:W103),(IF(R103:W103&gt;=Parameters!$D$40,1,"")),""))+0.5*(SUM(IF(ISNUMBER(R103:W103),(IF(R103:W103&gt;=Parameters!$D$41,1,"")),""))-SUM(IF(ISNUMBER(R103:W103),(IF(R103:W103&gt;=Parameters!$D$40,1,"")),""))),0) +
   IF(Parameters!$D$35,SUM(IF(ISNUMBER(R103:W103),(IF(R103:W103&gt;=Parameters!$D$44,1,"")),"")),0) +
   IF(Parameters!$D$36,AVERAGE(IF(ISNUMBER(R103:W103),R103:W103)),0) +
   IF(Parameters!$D$37,IF(OR(IF(ISNUMBER(R103:W103),R103:W103)=0),0,GEOMEAN(IF(ISNUMBER(R103:W103),R103:W103))),0)</f>
        <v>2.5</v>
      </c>
      <c r="H103" s="23">
        <f t="shared" si="7"/>
        <v>2.5</v>
      </c>
      <c r="I103" s="241" t="str" cm="1">
        <f t="array" ref="I103">_xlfn.IFS('Data Reliability'!D103 &gt;= 0.666, "!!", AND('Data Reliability'!D103 &lt; 0.666,  'Data Reliability'!D103  &gt;= 0.333), "!", 'Data Reliability'!D103 &lt; 0.333, "")</f>
        <v/>
      </c>
      <c r="J103" s="22" cm="1">
        <f t="array" ref="J103">IF(Parameters!$D$34, SUM(IF(ISNUMBER(Y103:AD103),(IF(Y103:AD103&gt;=Parameters!$D$44,1,"")),""))+0.5*(SUM(IF(ISNUMBER(Y103:AD103),(IF(Y103:AD103&gt;=Parameters!$D$45,1,"")),""))-SUM(IF(ISNUMBER(Y103:AD103),(IF(Y103:AD103&gt;=Parameters!$D$44,1,"")),""))),0) +
   IF(Parameters!$D$35,SUM(IF(ISNUMBER(Y103:AD103),(IF(Y103:AD103&gt;=Parameters!$D$44,1,"")),"")),0) +
   IF(Parameters!$D$36,AVERAGE(IF(ISNUMBER(Y103:AD103),Y103:AD103)),0) +
   IF(Parameters!$D$37,IF(OR(IF(ISNUMBER(Y103:AD103),Y103:AD103)=0),0,GEOMEAN(IF(ISNUMBER(Y103:AD103),Y103:AD103))),0)</f>
        <v>2.5</v>
      </c>
      <c r="K103" s="23">
        <f t="shared" si="5"/>
        <v>2.5</v>
      </c>
      <c r="L103" s="241" t="str" cm="1">
        <f t="array" ref="L103">_xlfn.IFS('Data Reliability'!H103 &gt;= 0.666, "!!", AND('Data Reliability'!H103 &lt; 0.666,  'Data Reliability'!H103  &gt;= 0.333), "!", 'Data Reliability'!H103 &lt; 0.333, "")</f>
        <v/>
      </c>
      <c r="M103" s="21" cm="1">
        <f t="array" ref="M103">IF(Parameters!$D$34, SUM(IF(ISNUMBER(AF103:AK103),(IF(AF103:AK103&gt;=Parameters!$D$44,1,"")),""))+0.5*(SUM(IF(ISNUMBER(AF103:AK103),(IF(AF103:AK103&gt;=Parameters!$D$45,1,"")),""))-SUM(IF(ISNUMBER(AF103:AK103),(IF(AF103:AK103&gt;=Parameters!$D$44,1,"")),""))),0) +
   IF(Parameters!$D$35,SUM(IF(ISNUMBER(AF103:AK103),(IF(AF103:AK103&gt;=Parameters!$D$44,1,"")),"")),0) +
   IF(Parameters!$D$36,AVERAGE(IF(ISNUMBER(AF103:AK103),AF103:AK103)),0) +
   IF(Parameters!$D$37,IF(OR(IF(ISNUMBER(AF103:AK103),AF103:AK103)=0),0,GEOMEAN(IF(ISNUMBER(AF103:AK103),AF103:AK103))),0)</f>
        <v>0.5</v>
      </c>
      <c r="N103" s="23">
        <f t="shared" si="6"/>
        <v>0.5</v>
      </c>
      <c r="O103" s="241" t="str" cm="1">
        <f t="array" ref="O103">_xlfn.IFS('Data Reliability'!I103&gt;= 0.666, "!!", AND('Data Reliability'!I103 &lt; 0.666,  'Data Reliability'!I103 &gt;= 0.333), "!", 'Data Reliability'!I103 &lt; 0.333, "")</f>
        <v>!</v>
      </c>
      <c r="P103" s="24"/>
      <c r="Q103" s="50"/>
      <c r="R103" s="25">
        <f>IF(Parameters!$D$24 = 1, MAX(Y103, AF103),
IF(Parameters!$D$25 = 1, AVERAGE(Y103,AF103),
IF(Parameters!$D$26 = 1, IFERROR(GEOMEAN(Y103, AF103), 0),
IF(Parameters!$D$27, IF(AND(Y103=10,AF103=10),10,0),
IF(Parameters!$D$28, IF(AND(Y103&gt;=7,AF103&gt;=7),10,0),
IF(Parameters!$D$29, IF(AND(Y103&gt;=7,AF103&gt;=7), 10, IF(OR(AND(Y103&gt;=7,AF103&gt;=5),AND(Y103&gt;=5,AF103&gt;=7)),6,0)),
IF(Parameters!$D$30, IF(AND(Y103&gt;=10,AF103&gt;=10), 10, IF(OR(AND(Y103&gt;=10,AF103&gt;=5),AND(Y103&gt;=5,AF103&gt;=10)),6,0)),"no method")))))))</f>
        <v>7.7981221913552217</v>
      </c>
      <c r="S103" s="25">
        <f>IF(Parameters!$D$24 = 1, MAX(Z103, AG103),
IF(Parameters!$D$25 = 1, AVERAGE(Z103,AG103),
IF(Parameters!$D$26 = 1, IFERROR(GEOMEAN(Z103, AG103), 0),
IF(Parameters!$D$27, IF(AND(Z103=10,AG103=10),10,0),
IF(Parameters!$D$28, IF(AND(Z103&gt;=7,AG103&gt;=7),10,0),
IF(Parameters!$D$29, IF(AND(Z103&gt;=7,AG103&gt;=7), 10, IF(OR(AND(Z103&gt;=7,AG103&gt;=5),AND(Z103&gt;=5,AG103&gt;=7)),6,0)),
IF(Parameters!$D$30, IF(AND(Z103&gt;=10,AG103&gt;=10), 10, IF(OR(AND(Z103&gt;=10,AG103&gt;=5),AND(Z103&gt;=5,AG103&gt;=10)),6,0)),"no method")))))))</f>
        <v>0</v>
      </c>
      <c r="T103" s="25">
        <f>IF(Parameters!$D$24 = 1, MAX(AA103, AH103),
IF(Parameters!$D$25 = 1, AVERAGE(AA103,AH103),
IF(Parameters!$D$26 = 1, IFERROR(GEOMEAN(AA103, AH103), 0),
IF(Parameters!$D$27, IF(AND(AA103=10,AH103=10),10,0),
IF(Parameters!$D$28, IF(AND(AA103&gt;=7,AH103&gt;=7),10,0),
IF(Parameters!$D$29, IF(AND(AA103&gt;=7,AH103&gt;=7), 10, IF(OR(AND(AA103&gt;=7,AH103&gt;=5),AND(AA103&gt;=5,AH103&gt;=7)),6,0)),
IF(Parameters!$D$30, IF(AND(AA103&gt;=10,AH103&gt;=10), 10, IF(OR(AND(AA103&gt;=10,AH103&gt;=5),AND(AA103&gt;=5,AH103&gt;=10)),6,0)),"no method")))))))</f>
        <v>1.5075567228888405</v>
      </c>
      <c r="U103" s="25">
        <f>IF(Parameters!$D$24 = 1, MAX(AB103, AI103),
IF(Parameters!$D$25 = 1, AVERAGE(AB103,AI103),
IF(Parameters!$D$26 = 1, IFERROR(GEOMEAN(AB103, AI103), 0),
IF(Parameters!$D$27, IF(AND(AB103=10,AI103=10),10,0),
IF(Parameters!$D$28, IF(AND(AB103&gt;=7,AI103&gt;=7),10,0),
IF(Parameters!$D$29, IF(AND(AB103&gt;=7,AI103&gt;=7), 10, IF(OR(AND(AB103&gt;=7,AI103&gt;=5),AND(AB103&gt;=5,AI103&gt;=7)),6,0)),
IF(Parameters!$D$30, IF(AND(AB103&gt;=10,AI103&gt;=10), 10, IF(OR(AND(AB103&gt;=10,AI103&gt;=5),AND(AB103&gt;=5,AI103&gt;=10)),6,0)),"no method")))))))</f>
        <v>5.1961524227066338</v>
      </c>
      <c r="V103" s="25">
        <f>IF(Parameters!$D$24 = 1, MAX(AC103, AJ103),
IF(Parameters!$D$25 = 1, AVERAGE(AC103,AJ103),
IF(Parameters!$D$26 = 1, IFERROR(GEOMEAN(AC103, AJ103), 0),
IF(Parameters!$D$27, IF(AND(AC103=10,AJ103=10),10,0),
IF(Parameters!$D$28, IF(AND(AC103&gt;=7,AJ103&gt;=7),10,0),
IF(Parameters!$D$29, IF(AND(AC103&gt;=7,AJ103&gt;=7), 10, IF(OR(AND(AC103&gt;=7,AJ103&gt;=5),AND(AC103&gt;=5,AJ103&gt;=7)),6,0)),
IF(Parameters!$D$30, IF(AND(AC103&gt;=10,AJ103&gt;=10), 10, IF(OR(AND(AC103&gt;=10,AJ103&gt;=5),AND(AC103&gt;=5,AJ103&gt;=10)),6,0)),"no method")))))))</f>
        <v>0</v>
      </c>
      <c r="W103" s="25">
        <f>IF(Parameters!$D$24 = 1, MAX(AD103, AK103),
IF(Parameters!$D$25 = 1, AVERAGE(AD103,AK103),
IF(Parameters!$D$26 = 1, IFERROR(GEOMEAN(AD103, AK103), 0),
IF(Parameters!$D$27, IF(AND(AD103=10,AK103=10),10,0),
IF(Parameters!$D$28, IF(AND(AD103&gt;=7,AK103&gt;=7),10,0),
IF(Parameters!$D$29, IF(AND(AD103&gt;=7,AK103&gt;=7), 10, IF(OR(AND(AD103&gt;=7,AK103&gt;=5),AND(AD103&gt;=5,AK103&gt;=7)),6,0)),
IF(Parameters!$D$30, IF(AND(AD103&gt;=10,AK103&gt;=10), 10, IF(OR(AND(AD103&gt;=10,AK103&gt;=5),AND(AD103&gt;=5,AK103&gt;=10)),6,0)),"no method")))))))</f>
        <v>8.0142206048408919</v>
      </c>
      <c r="X103" s="51"/>
      <c r="Y103" s="25">
        <f>IFERROR(Health!F103,NA())</f>
        <v>8.86</v>
      </c>
      <c r="Z103" s="25">
        <f>IFERROR(Food!F103,NA())</f>
        <v>3.4210526315789398</v>
      </c>
      <c r="AA103" s="26">
        <f>IFERROR(Macro!F103,NA())</f>
        <v>10</v>
      </c>
      <c r="AB103" s="25">
        <f>IFERROR(Socioeconomic!F103,NA())</f>
        <v>3.8571428571428599</v>
      </c>
      <c r="AC103" s="25">
        <f>IFERROR('Natural Hazard'!F103,NA())</f>
        <v>4.5</v>
      </c>
      <c r="AD103" s="25">
        <f>IFERROR(Conflict!F103,NA())</f>
        <v>10</v>
      </c>
      <c r="AE103" s="51"/>
      <c r="AF103" s="25">
        <f>IFERROR(Health!G103,NA())</f>
        <v>6.8635112540978298</v>
      </c>
      <c r="AG103" s="25" t="e">
        <f>IFERROR(Food!G103,NA())</f>
        <v>#N/A</v>
      </c>
      <c r="AH103" s="25">
        <f>IFERROR(Macro!G103,NA())</f>
        <v>0.22727272727273401</v>
      </c>
      <c r="AI103" s="25">
        <f>IFERROR(Socioeconomic!G103,NA())</f>
        <v>7</v>
      </c>
      <c r="AJ103" s="25">
        <f>IFERROR('Natural Hazard'!G103,NA())</f>
        <v>0</v>
      </c>
      <c r="AK103" s="25">
        <f>IFERROR(Conflict!G103,NA())</f>
        <v>6.4227731903056302</v>
      </c>
      <c r="AL103" s="50"/>
      <c r="AM103" s="27">
        <f>'Data Reliability'!H103</f>
        <v>0</v>
      </c>
      <c r="AN103" s="27">
        <f>'Data Reliability'!I103</f>
        <v>0.4</v>
      </c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</row>
    <row r="104" spans="1:53" x14ac:dyDescent="0.2">
      <c r="A104" s="63">
        <v>99</v>
      </c>
      <c r="B104" s="20" t="s">
        <v>203</v>
      </c>
      <c r="C104" s="20" t="s">
        <v>204</v>
      </c>
      <c r="D104" s="20" t="s">
        <v>555</v>
      </c>
      <c r="E104" s="20" t="s">
        <v>558</v>
      </c>
      <c r="F104" s="50"/>
      <c r="G104" s="22" cm="1">
        <f t="array" ref="G104">IF(Parameters!$D$34, SUM(IF(ISNUMBER(R104:W104),(IF(R104:W104&gt;=Parameters!$D$40,1,"")),""))+0.5*(SUM(IF(ISNUMBER(R104:W104),(IF(R104:W104&gt;=Parameters!$D$41,1,"")),""))-SUM(IF(ISNUMBER(R104:W104),(IF(R104:W104&gt;=Parameters!$D$40,1,"")),""))),0) +
   IF(Parameters!$D$35,SUM(IF(ISNUMBER(R104:W104),(IF(R104:W104&gt;=Parameters!$D$44,1,"")),"")),0) +
   IF(Parameters!$D$36,AVERAGE(IF(ISNUMBER(R104:W104),R104:W104)),0) +
   IF(Parameters!$D$37,IF(OR(IF(ISNUMBER(R104:W104),R104:W104)=0),0,GEOMEAN(IF(ISNUMBER(R104:W104),R104:W104))),0)</f>
        <v>0.5</v>
      </c>
      <c r="H104" s="23">
        <f t="shared" si="7"/>
        <v>0.5</v>
      </c>
      <c r="I104" s="241" t="str" cm="1">
        <f t="array" ref="I104">_xlfn.IFS('Data Reliability'!D104 &gt;= 0.666, "!!", AND('Data Reliability'!D104 &lt; 0.666,  'Data Reliability'!D104  &gt;= 0.333), "!", 'Data Reliability'!D104 &lt; 0.333, "")</f>
        <v>!</v>
      </c>
      <c r="J104" s="22" cm="1">
        <f t="array" ref="J104">IF(Parameters!$D$34, SUM(IF(ISNUMBER(Y104:AD104),(IF(Y104:AD104&gt;=Parameters!$D$44,1,"")),""))+0.5*(SUM(IF(ISNUMBER(Y104:AD104),(IF(Y104:AD104&gt;=Parameters!$D$45,1,"")),""))-SUM(IF(ISNUMBER(Y104:AD104),(IF(Y104:AD104&gt;=Parameters!$D$44,1,"")),""))),0) +
   IF(Parameters!$D$35,SUM(IF(ISNUMBER(Y104:AD104),(IF(Y104:AD104&gt;=Parameters!$D$44,1,"")),"")),0) +
   IF(Parameters!$D$36,AVERAGE(IF(ISNUMBER(Y104:AD104),Y104:AD104)),0) +
   IF(Parameters!$D$37,IF(OR(IF(ISNUMBER(Y104:AD104),Y104:AD104)=0),0,GEOMEAN(IF(ISNUMBER(Y104:AD104),Y104:AD104))),0)</f>
        <v>0</v>
      </c>
      <c r="K104" s="23">
        <f t="shared" si="5"/>
        <v>0</v>
      </c>
      <c r="L104" s="241" t="str" cm="1">
        <f t="array" ref="L104">_xlfn.IFS('Data Reliability'!H104 &gt;= 0.666, "!!", AND('Data Reliability'!H104 &lt; 0.666,  'Data Reliability'!H104  &gt;= 0.333), "!", 'Data Reliability'!H104 &lt; 0.333, "")</f>
        <v/>
      </c>
      <c r="M104" s="21" cm="1">
        <f t="array" ref="M104">IF(Parameters!$D$34, SUM(IF(ISNUMBER(AF104:AK104),(IF(AF104:AK104&gt;=Parameters!$D$44,1,"")),""))+0.5*(SUM(IF(ISNUMBER(AF104:AK104),(IF(AF104:AK104&gt;=Parameters!$D$45,1,"")),""))-SUM(IF(ISNUMBER(AF104:AK104),(IF(AF104:AK104&gt;=Parameters!$D$44,1,"")),""))),0) +
   IF(Parameters!$D$35,SUM(IF(ISNUMBER(AF104:AK104),(IF(AF104:AK104&gt;=Parameters!$D$44,1,"")),"")),0) +
   IF(Parameters!$D$36,AVERAGE(IF(ISNUMBER(AF104:AK104),AF104:AK104)),0) +
   IF(Parameters!$D$37,IF(OR(IF(ISNUMBER(AF104:AK104),AF104:AK104)=0),0,GEOMEAN(IF(ISNUMBER(AF104:AK104),AF104:AK104))),0)</f>
        <v>0.5</v>
      </c>
      <c r="N104" s="23">
        <f t="shared" si="6"/>
        <v>0.5</v>
      </c>
      <c r="O104" s="241" t="str" cm="1">
        <f t="array" ref="O104">_xlfn.IFS('Data Reliability'!I104&gt;= 0.666, "!!", AND('Data Reliability'!I104 &lt; 0.666,  'Data Reliability'!I104 &gt;= 0.333), "!", 'Data Reliability'!I104 &lt; 0.333, "")</f>
        <v>!</v>
      </c>
      <c r="P104" s="24"/>
      <c r="Q104" s="50"/>
      <c r="R104" s="25">
        <f>IF(Parameters!$D$24 = 1, MAX(Y104, AF104),
IF(Parameters!$D$25 = 1, AVERAGE(Y104,AF104),
IF(Parameters!$D$26 = 1, IFERROR(GEOMEAN(Y104, AF104), 0),
IF(Parameters!$D$27, IF(AND(Y104=10,AF104=10),10,0),
IF(Parameters!$D$28, IF(AND(Y104&gt;=7,AF104&gt;=7),10,0),
IF(Parameters!$D$29, IF(AND(Y104&gt;=7,AF104&gt;=7), 10, IF(OR(AND(Y104&gt;=7,AF104&gt;=5),AND(Y104&gt;=5,AF104&gt;=7)),6,0)),
IF(Parameters!$D$30, IF(AND(Y104&gt;=10,AF104&gt;=10), 10, IF(OR(AND(Y104&gt;=10,AF104&gt;=5),AND(Y104&gt;=5,AF104&gt;=10)),6,0)),"no method")))))))</f>
        <v>3.3187433766412253</v>
      </c>
      <c r="S104" s="25">
        <f>IF(Parameters!$D$24 = 1, MAX(Z104, AG104),
IF(Parameters!$D$25 = 1, AVERAGE(Z104,AG104),
IF(Parameters!$D$26 = 1, IFERROR(GEOMEAN(Z104, AG104), 0),
IF(Parameters!$D$27, IF(AND(Z104=10,AG104=10),10,0),
IF(Parameters!$D$28, IF(AND(Z104&gt;=7,AG104&gt;=7),10,0),
IF(Parameters!$D$29, IF(AND(Z104&gt;=7,AG104&gt;=7), 10, IF(OR(AND(Z104&gt;=7,AG104&gt;=5),AND(Z104&gt;=5,AG104&gt;=7)),6,0)),
IF(Parameters!$D$30, IF(AND(Z104&gt;=10,AG104&gt;=10), 10, IF(OR(AND(Z104&gt;=10,AG104&gt;=5),AND(Z104&gt;=5,AG104&gt;=10)),6,0)),"no method")))))))</f>
        <v>0</v>
      </c>
      <c r="T104" s="25">
        <f>IF(Parameters!$D$24 = 1, MAX(AA104, AH104),
IF(Parameters!$D$25 = 1, AVERAGE(AA104,AH104),
IF(Parameters!$D$26 = 1, IFERROR(GEOMEAN(AA104, AH104), 0),
IF(Parameters!$D$27, IF(AND(AA104=10,AH104=10),10,0),
IF(Parameters!$D$28, IF(AND(AA104&gt;=7,AH104&gt;=7),10,0),
IF(Parameters!$D$29, IF(AND(AA104&gt;=7,AH104&gt;=7), 10, IF(OR(AND(AA104&gt;=7,AH104&gt;=5),AND(AA104&gt;=5,AH104&gt;=7)),6,0)),
IF(Parameters!$D$30, IF(AND(AA104&gt;=10,AH104&gt;=10), 10, IF(OR(AND(AA104&gt;=10,AH104&gt;=5),AND(AA104&gt;=5,AH104&gt;=10)),6,0)),"no method")))))))</f>
        <v>0</v>
      </c>
      <c r="U104" s="25">
        <f>IF(Parameters!$D$24 = 1, MAX(AB104, AI104),
IF(Parameters!$D$25 = 1, AVERAGE(AB104,AI104),
IF(Parameters!$D$26 = 1, IFERROR(GEOMEAN(AB104, AI104), 0),
IF(Parameters!$D$27, IF(AND(AB104=10,AI104=10),10,0),
IF(Parameters!$D$28, IF(AND(AB104&gt;=7,AI104&gt;=7),10,0),
IF(Parameters!$D$29, IF(AND(AB104&gt;=7,AI104&gt;=7), 10, IF(OR(AND(AB104&gt;=7,AI104&gt;=5),AND(AB104&gt;=5,AI104&gt;=7)),6,0)),
IF(Parameters!$D$30, IF(AND(AB104&gt;=10,AI104&gt;=10), 10, IF(OR(AND(AB104&gt;=10,AI104&gt;=5),AND(AB104&gt;=5,AI104&gt;=10)),6,0)),"no method")))))))</f>
        <v>6.1927217997240653</v>
      </c>
      <c r="V104" s="25">
        <f>IF(Parameters!$D$24 = 1, MAX(AC104, AJ104),
IF(Parameters!$D$25 = 1, AVERAGE(AC104,AJ104),
IF(Parameters!$D$26 = 1, IFERROR(GEOMEAN(AC104, AJ104), 0),
IF(Parameters!$D$27, IF(AND(AC104=10,AJ104=10),10,0),
IF(Parameters!$D$28, IF(AND(AC104&gt;=7,AJ104&gt;=7),10,0),
IF(Parameters!$D$29, IF(AND(AC104&gt;=7,AJ104&gt;=7), 10, IF(OR(AND(AC104&gt;=7,AJ104&gt;=5),AND(AC104&gt;=5,AJ104&gt;=7)),6,0)),
IF(Parameters!$D$30, IF(AND(AC104&gt;=10,AJ104&gt;=10), 10, IF(OR(AND(AC104&gt;=10,AJ104&gt;=5),AND(AC104&gt;=5,AJ104&gt;=10)),6,0)),"no method")))))))</f>
        <v>0</v>
      </c>
      <c r="W104" s="25">
        <f>IF(Parameters!$D$24 = 1, MAX(AD104, AK104),
IF(Parameters!$D$25 = 1, AVERAGE(AD104,AK104),
IF(Parameters!$D$26 = 1, IFERROR(GEOMEAN(AD104, AK104), 0),
IF(Parameters!$D$27, IF(AND(AD104=10,AK104=10),10,0),
IF(Parameters!$D$28, IF(AND(AD104&gt;=7,AK104&gt;=7),10,0),
IF(Parameters!$D$29, IF(AND(AD104&gt;=7,AK104&gt;=7), 10, IF(OR(AND(AD104&gt;=7,AK104&gt;=5),AND(AD104&gt;=5,AK104&gt;=7)),6,0)),
IF(Parameters!$D$30, IF(AND(AD104&gt;=10,AK104&gt;=10), 10, IF(OR(AND(AD104&gt;=10,AK104&gt;=5),AND(AD104&gt;=5,AK104&gt;=10)),6,0)),"no method")))))))</f>
        <v>0</v>
      </c>
      <c r="X104" s="51"/>
      <c r="Y104" s="25">
        <f>IFERROR(Health!F104,NA())</f>
        <v>6.94</v>
      </c>
      <c r="Z104" s="25" t="e">
        <f>IFERROR(Food!F104,NA())</f>
        <v>#N/A</v>
      </c>
      <c r="AA104" s="26" t="e">
        <f>IFERROR(Macro!F104,NA())</f>
        <v>#N/A</v>
      </c>
      <c r="AB104" s="25">
        <f>IFERROR(Socioeconomic!F104,NA())</f>
        <v>4.4285714285714297</v>
      </c>
      <c r="AC104" s="25">
        <f>IFERROR('Natural Hazard'!F104,NA())</f>
        <v>2.6666666666666701</v>
      </c>
      <c r="AD104" s="25">
        <f>IFERROR(Conflict!F104,NA())</f>
        <v>0</v>
      </c>
      <c r="AE104" s="51"/>
      <c r="AF104" s="25">
        <f>IFERROR(Health!G104,NA())</f>
        <v>1.58704</v>
      </c>
      <c r="AG104" s="25" t="e">
        <f>IFERROR(Food!G104,NA())</f>
        <v>#N/A</v>
      </c>
      <c r="AH104" s="25" t="e">
        <f>IFERROR(Macro!G104,NA())</f>
        <v>#N/A</v>
      </c>
      <c r="AI104" s="25">
        <f>IFERROR(Socioeconomic!G104,NA())</f>
        <v>8.6596330006917306</v>
      </c>
      <c r="AJ104" s="25">
        <f>IFERROR('Natural Hazard'!G104,NA())</f>
        <v>0</v>
      </c>
      <c r="AK104" s="25">
        <f>IFERROR(Conflict!G104,NA())</f>
        <v>0</v>
      </c>
      <c r="AL104" s="50"/>
      <c r="AM104" s="27">
        <f>'Data Reliability'!H104</f>
        <v>0.2</v>
      </c>
      <c r="AN104" s="27">
        <f>'Data Reliability'!I104</f>
        <v>0.6</v>
      </c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</row>
    <row r="105" spans="1:53" x14ac:dyDescent="0.2">
      <c r="A105" s="63">
        <v>100</v>
      </c>
      <c r="B105" s="20" t="s">
        <v>205</v>
      </c>
      <c r="C105" s="20" t="s">
        <v>206</v>
      </c>
      <c r="D105" s="20" t="s">
        <v>553</v>
      </c>
      <c r="E105" s="20" t="s">
        <v>3</v>
      </c>
      <c r="F105" s="50"/>
      <c r="G105" s="22" cm="1">
        <f t="array" ref="G105">IF(Parameters!$D$34, SUM(IF(ISNUMBER(R105:W105),(IF(R105:W105&gt;=Parameters!$D$40,1,"")),""))+0.5*(SUM(IF(ISNUMBER(R105:W105),(IF(R105:W105&gt;=Parameters!$D$41,1,"")),""))-SUM(IF(ISNUMBER(R105:W105),(IF(R105:W105&gt;=Parameters!$D$40,1,"")),""))),0) +
   IF(Parameters!$D$35,SUM(IF(ISNUMBER(R105:W105),(IF(R105:W105&gt;=Parameters!$D$44,1,"")),"")),0) +
   IF(Parameters!$D$36,AVERAGE(IF(ISNUMBER(R105:W105),R105:W105)),0) +
   IF(Parameters!$D$37,IF(OR(IF(ISNUMBER(R105:W105),R105:W105)=0),0,GEOMEAN(IF(ISNUMBER(R105:W105),R105:W105))),0)</f>
        <v>1</v>
      </c>
      <c r="H105" s="23">
        <f t="shared" si="7"/>
        <v>1</v>
      </c>
      <c r="I105" s="241" t="str" cm="1">
        <f t="array" ref="I105">_xlfn.IFS('Data Reliability'!D105 &gt;= 0.666, "!!", AND('Data Reliability'!D105 &lt; 0.666,  'Data Reliability'!D105  &gt;= 0.333), "!", 'Data Reliability'!D105 &lt; 0.333, "")</f>
        <v>!</v>
      </c>
      <c r="J105" s="22" cm="1">
        <f t="array" ref="J105">IF(Parameters!$D$34, SUM(IF(ISNUMBER(Y105:AD105),(IF(Y105:AD105&gt;=Parameters!$D$44,1,"")),""))+0.5*(SUM(IF(ISNUMBER(Y105:AD105),(IF(Y105:AD105&gt;=Parameters!$D$45,1,"")),""))-SUM(IF(ISNUMBER(Y105:AD105),(IF(Y105:AD105&gt;=Parameters!$D$44,1,"")),""))),0) +
   IF(Parameters!$D$35,SUM(IF(ISNUMBER(Y105:AD105),(IF(Y105:AD105&gt;=Parameters!$D$44,1,"")),"")),0) +
   IF(Parameters!$D$36,AVERAGE(IF(ISNUMBER(Y105:AD105),Y105:AD105)),0) +
   IF(Parameters!$D$37,IF(OR(IF(ISNUMBER(Y105:AD105),Y105:AD105)=0),0,GEOMEAN(IF(ISNUMBER(Y105:AD105),Y105:AD105))),0)</f>
        <v>0</v>
      </c>
      <c r="K105" s="23">
        <f t="shared" si="5"/>
        <v>0</v>
      </c>
      <c r="L105" s="241" t="str" cm="1">
        <f t="array" ref="L105">_xlfn.IFS('Data Reliability'!H105 &gt;= 0.666, "!!", AND('Data Reliability'!H105 &lt; 0.666,  'Data Reliability'!H105  &gt;= 0.333), "!", 'Data Reliability'!H105 &lt; 0.333, "")</f>
        <v/>
      </c>
      <c r="M105" s="21" cm="1">
        <f t="array" ref="M105">IF(Parameters!$D$34, SUM(IF(ISNUMBER(AF105:AK105),(IF(AF105:AK105&gt;=Parameters!$D$44,1,"")),""))+0.5*(SUM(IF(ISNUMBER(AF105:AK105),(IF(AF105:AK105&gt;=Parameters!$D$45,1,"")),""))-SUM(IF(ISNUMBER(AF105:AK105),(IF(AF105:AK105&gt;=Parameters!$D$44,1,"")),""))),0) +
   IF(Parameters!$D$35,SUM(IF(ISNUMBER(AF105:AK105),(IF(AF105:AK105&gt;=Parameters!$D$44,1,"")),"")),0) +
   IF(Parameters!$D$36,AVERAGE(IF(ISNUMBER(AF105:AK105),AF105:AK105)),0) +
   IF(Parameters!$D$37,IF(OR(IF(ISNUMBER(AF105:AK105),AF105:AK105)=0),0,GEOMEAN(IF(ISNUMBER(AF105:AK105),AF105:AK105))),0)</f>
        <v>1</v>
      </c>
      <c r="N105" s="23">
        <f t="shared" si="6"/>
        <v>1</v>
      </c>
      <c r="O105" s="241" t="str" cm="1">
        <f t="array" ref="O105">_xlfn.IFS('Data Reliability'!I105&gt;= 0.666, "!!", AND('Data Reliability'!I105 &lt; 0.666,  'Data Reliability'!I105 &gt;= 0.333), "!", 'Data Reliability'!I105 &lt; 0.333, "")</f>
        <v>!</v>
      </c>
      <c r="P105" s="24"/>
      <c r="Q105" s="50"/>
      <c r="R105" s="25">
        <f>IF(Parameters!$D$24 = 1, MAX(Y105, AF105),
IF(Parameters!$D$25 = 1, AVERAGE(Y105,AF105),
IF(Parameters!$D$26 = 1, IFERROR(GEOMEAN(Y105, AF105), 0),
IF(Parameters!$D$27, IF(AND(Y105=10,AF105=10),10,0),
IF(Parameters!$D$28, IF(AND(Y105&gt;=7,AF105&gt;=7),10,0),
IF(Parameters!$D$29, IF(AND(Y105&gt;=7,AF105&gt;=7), 10, IF(OR(AND(Y105&gt;=7,AF105&gt;=5),AND(Y105&gt;=5,AF105&gt;=7)),6,0)),
IF(Parameters!$D$30, IF(AND(Y105&gt;=10,AF105&gt;=10), 10, IF(OR(AND(Y105&gt;=10,AF105&gt;=5),AND(Y105&gt;=5,AF105&gt;=10)),6,0)),"no method")))))))</f>
        <v>7.2801098892805181</v>
      </c>
      <c r="S105" s="25">
        <f>IF(Parameters!$D$24 = 1, MAX(Z105, AG105),
IF(Parameters!$D$25 = 1, AVERAGE(Z105,AG105),
IF(Parameters!$D$26 = 1, IFERROR(GEOMEAN(Z105, AG105), 0),
IF(Parameters!$D$27, IF(AND(Z105=10,AG105=10),10,0),
IF(Parameters!$D$28, IF(AND(Z105&gt;=7,AG105&gt;=7),10,0),
IF(Parameters!$D$29, IF(AND(Z105&gt;=7,AG105&gt;=7), 10, IF(OR(AND(Z105&gt;=7,AG105&gt;=5),AND(Z105&gt;=5,AG105&gt;=7)),6,0)),
IF(Parameters!$D$30, IF(AND(Z105&gt;=10,AG105&gt;=10), 10, IF(OR(AND(Z105&gt;=10,AG105&gt;=5),AND(Z105&gt;=5,AG105&gt;=10)),6,0)),"no method")))))))</f>
        <v>0</v>
      </c>
      <c r="T105" s="25">
        <f>IF(Parameters!$D$24 = 1, MAX(AA105, AH105),
IF(Parameters!$D$25 = 1, AVERAGE(AA105,AH105),
IF(Parameters!$D$26 = 1, IFERROR(GEOMEAN(AA105, AH105), 0),
IF(Parameters!$D$27, IF(AND(AA105=10,AH105=10),10,0),
IF(Parameters!$D$28, IF(AND(AA105&gt;=7,AH105&gt;=7),10,0),
IF(Parameters!$D$29, IF(AND(AA105&gt;=7,AH105&gt;=7), 10, IF(OR(AND(AA105&gt;=7,AH105&gt;=5),AND(AA105&gt;=5,AH105&gt;=7)),6,0)),
IF(Parameters!$D$30, IF(AND(AA105&gt;=10,AH105&gt;=10), 10, IF(OR(AND(AA105&gt;=10,AH105&gt;=5),AND(AA105&gt;=5,AH105&gt;=10)),6,0)),"no method")))))))</f>
        <v>0</v>
      </c>
      <c r="U105" s="25">
        <f>IF(Parameters!$D$24 = 1, MAX(AB105, AI105),
IF(Parameters!$D$25 = 1, AVERAGE(AB105,AI105),
IF(Parameters!$D$26 = 1, IFERROR(GEOMEAN(AB105, AI105), 0),
IF(Parameters!$D$27, IF(AND(AB105=10,AI105=10),10,0),
IF(Parameters!$D$28, IF(AND(AB105&gt;=7,AI105&gt;=7),10,0),
IF(Parameters!$D$29, IF(AND(AB105&gt;=7,AI105&gt;=7), 10, IF(OR(AND(AB105&gt;=7,AI105&gt;=5),AND(AB105&gt;=5,AI105&gt;=7)),6,0)),
IF(Parameters!$D$30, IF(AND(AB105&gt;=10,AI105&gt;=10), 10, IF(OR(AND(AB105&gt;=10,AI105&gt;=5),AND(AB105&gt;=5,AI105&gt;=10)),6,0)),"no method")))))))</f>
        <v>0</v>
      </c>
      <c r="V105" s="25">
        <f>IF(Parameters!$D$24 = 1, MAX(AC105, AJ105),
IF(Parameters!$D$25 = 1, AVERAGE(AC105,AJ105),
IF(Parameters!$D$26 = 1, IFERROR(GEOMEAN(AC105, AJ105), 0),
IF(Parameters!$D$27, IF(AND(AC105=10,AJ105=10),10,0),
IF(Parameters!$D$28, IF(AND(AC105&gt;=7,AJ105&gt;=7),10,0),
IF(Parameters!$D$29, IF(AND(AC105&gt;=7,AJ105&gt;=7), 10, IF(OR(AND(AC105&gt;=7,AJ105&gt;=5),AND(AC105&gt;=5,AJ105&gt;=7)),6,0)),
IF(Parameters!$D$30, IF(AND(AC105&gt;=10,AJ105&gt;=10), 10, IF(OR(AND(AC105&gt;=10,AJ105&gt;=5),AND(AC105&gt;=5,AJ105&gt;=10)),6,0)),"no method")))))))</f>
        <v>0</v>
      </c>
      <c r="W105" s="25">
        <f>IF(Parameters!$D$24 = 1, MAX(AD105, AK105),
IF(Parameters!$D$25 = 1, AVERAGE(AD105,AK105),
IF(Parameters!$D$26 = 1, IFERROR(GEOMEAN(AD105, AK105), 0),
IF(Parameters!$D$27, IF(AND(AD105=10,AK105=10),10,0),
IF(Parameters!$D$28, IF(AND(AD105&gt;=7,AK105&gt;=7),10,0),
IF(Parameters!$D$29, IF(AND(AD105&gt;=7,AK105&gt;=7), 10, IF(OR(AND(AD105&gt;=7,AK105&gt;=5),AND(AD105&gt;=5,AK105&gt;=7)),6,0)),
IF(Parameters!$D$30, IF(AND(AD105&gt;=10,AK105&gt;=10), 10, IF(OR(AND(AD105&gt;=10,AK105&gt;=5),AND(AD105&gt;=5,AK105&gt;=10)),6,0)),"no method")))))))</f>
        <v>0</v>
      </c>
      <c r="X105" s="51"/>
      <c r="Y105" s="25">
        <f>IFERROR(Health!F105,NA())</f>
        <v>5.3</v>
      </c>
      <c r="Z105" s="25" t="e">
        <f>IFERROR(Food!F105,NA())</f>
        <v>#N/A</v>
      </c>
      <c r="AA105" s="26">
        <f>IFERROR(Macro!F105,NA())</f>
        <v>0</v>
      </c>
      <c r="AB105" s="25">
        <f>IFERROR(Socioeconomic!F105,NA())</f>
        <v>0</v>
      </c>
      <c r="AC105" s="25">
        <f>IFERROR('Natural Hazard'!F105,NA())</f>
        <v>0.5</v>
      </c>
      <c r="AD105" s="25">
        <f>IFERROR(Conflict!F105,NA())</f>
        <v>0</v>
      </c>
      <c r="AE105" s="51"/>
      <c r="AF105" s="25">
        <f>IFERROR(Health!G105,NA())</f>
        <v>10</v>
      </c>
      <c r="AG105" s="25" t="e">
        <f>IFERROR(Food!G105,NA())</f>
        <v>#N/A</v>
      </c>
      <c r="AH105" s="25">
        <f>IFERROR(Macro!G105,NA())</f>
        <v>2.7272727272727302</v>
      </c>
      <c r="AI105" s="25" t="e">
        <f>IFERROR(Socioeconomic!G105,NA())</f>
        <v>#N/A</v>
      </c>
      <c r="AJ105" s="25">
        <f>IFERROR('Natural Hazard'!G105,NA())</f>
        <v>0</v>
      </c>
      <c r="AK105" s="25">
        <f>IFERROR(Conflict!G105,NA())</f>
        <v>0</v>
      </c>
      <c r="AL105" s="50"/>
      <c r="AM105" s="27">
        <f>'Data Reliability'!H105</f>
        <v>0.2</v>
      </c>
      <c r="AN105" s="27">
        <f>'Data Reliability'!I105</f>
        <v>0.5</v>
      </c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</row>
    <row r="106" spans="1:53" x14ac:dyDescent="0.2">
      <c r="A106" s="63">
        <v>101</v>
      </c>
      <c r="B106" s="20" t="s">
        <v>207</v>
      </c>
      <c r="C106" s="20" t="s">
        <v>208</v>
      </c>
      <c r="D106" s="20" t="s">
        <v>551</v>
      </c>
      <c r="E106" s="20" t="s">
        <v>550</v>
      </c>
      <c r="F106" s="50"/>
      <c r="G106" s="22" cm="1">
        <f t="array" ref="G106">IF(Parameters!$D$34, SUM(IF(ISNUMBER(R106:W106),(IF(R106:W106&gt;=Parameters!$D$40,1,"")),""))+0.5*(SUM(IF(ISNUMBER(R106:W106),(IF(R106:W106&gt;=Parameters!$D$41,1,"")),""))-SUM(IF(ISNUMBER(R106:W106),(IF(R106:W106&gt;=Parameters!$D$40,1,"")),""))),0) +
   IF(Parameters!$D$35,SUM(IF(ISNUMBER(R106:W106),(IF(R106:W106&gt;=Parameters!$D$44,1,"")),"")),0) +
   IF(Parameters!$D$36,AVERAGE(IF(ISNUMBER(R106:W106),R106:W106)),0) +
   IF(Parameters!$D$37,IF(OR(IF(ISNUMBER(R106:W106),R106:W106)=0),0,GEOMEAN(IF(ISNUMBER(R106:W106),R106:W106))),0)</f>
        <v>2</v>
      </c>
      <c r="H106" s="23">
        <f t="shared" si="7"/>
        <v>2</v>
      </c>
      <c r="I106" s="241" t="str" cm="1">
        <f t="array" ref="I106">_xlfn.IFS('Data Reliability'!D106 &gt;= 0.666, "!!", AND('Data Reliability'!D106 &lt; 0.666,  'Data Reliability'!D106  &gt;= 0.333), "!", 'Data Reliability'!D106 &lt; 0.333, "")</f>
        <v/>
      </c>
      <c r="J106" s="22" cm="1">
        <f t="array" ref="J106">IF(Parameters!$D$34, SUM(IF(ISNUMBER(Y106:AD106),(IF(Y106:AD106&gt;=Parameters!$D$44,1,"")),""))+0.5*(SUM(IF(ISNUMBER(Y106:AD106),(IF(Y106:AD106&gt;=Parameters!$D$45,1,"")),""))-SUM(IF(ISNUMBER(Y106:AD106),(IF(Y106:AD106&gt;=Parameters!$D$44,1,"")),""))),0) +
   IF(Parameters!$D$35,SUM(IF(ISNUMBER(Y106:AD106),(IF(Y106:AD106&gt;=Parameters!$D$44,1,"")),"")),0) +
   IF(Parameters!$D$36,AVERAGE(IF(ISNUMBER(Y106:AD106),Y106:AD106)),0) +
   IF(Parameters!$D$37,IF(OR(IF(ISNUMBER(Y106:AD106),Y106:AD106)=0),0,GEOMEAN(IF(ISNUMBER(Y106:AD106),Y106:AD106))),0)</f>
        <v>1</v>
      </c>
      <c r="K106" s="23">
        <f t="shared" si="5"/>
        <v>1</v>
      </c>
      <c r="L106" s="241" t="str" cm="1">
        <f t="array" ref="L106">_xlfn.IFS('Data Reliability'!H106 &gt;= 0.666, "!!", AND('Data Reliability'!H106 &lt; 0.666,  'Data Reliability'!H106  &gt;= 0.333), "!", 'Data Reliability'!H106 &lt; 0.333, "")</f>
        <v/>
      </c>
      <c r="M106" s="21" cm="1">
        <f t="array" ref="M106">IF(Parameters!$D$34, SUM(IF(ISNUMBER(AF106:AK106),(IF(AF106:AK106&gt;=Parameters!$D$44,1,"")),""))+0.5*(SUM(IF(ISNUMBER(AF106:AK106),(IF(AF106:AK106&gt;=Parameters!$D$45,1,"")),""))-SUM(IF(ISNUMBER(AF106:AK106),(IF(AF106:AK106&gt;=Parameters!$D$44,1,"")),""))),0) +
   IF(Parameters!$D$35,SUM(IF(ISNUMBER(AF106:AK106),(IF(AF106:AK106&gt;=Parameters!$D$44,1,"")),"")),0) +
   IF(Parameters!$D$36,AVERAGE(IF(ISNUMBER(AF106:AK106),AF106:AK106)),0) +
   IF(Parameters!$D$37,IF(OR(IF(ISNUMBER(AF106:AK106),AF106:AK106)=0),0,GEOMEAN(IF(ISNUMBER(AF106:AK106),AF106:AK106))),0)</f>
        <v>2</v>
      </c>
      <c r="N106" s="23">
        <f t="shared" si="6"/>
        <v>2</v>
      </c>
      <c r="O106" s="241" t="str" cm="1">
        <f t="array" ref="O106">_xlfn.IFS('Data Reliability'!I106&gt;= 0.666, "!!", AND('Data Reliability'!I106 &lt; 0.666,  'Data Reliability'!I106 &gt;= 0.333), "!", 'Data Reliability'!I106 &lt; 0.333, "")</f>
        <v>!</v>
      </c>
      <c r="P106" s="24"/>
      <c r="Q106" s="50"/>
      <c r="R106" s="25">
        <f>IF(Parameters!$D$24 = 1, MAX(Y106, AF106),
IF(Parameters!$D$25 = 1, AVERAGE(Y106,AF106),
IF(Parameters!$D$26 = 1, IFERROR(GEOMEAN(Y106, AF106), 0),
IF(Parameters!$D$27, IF(AND(Y106=10,AF106=10),10,0),
IF(Parameters!$D$28, IF(AND(Y106&gt;=7,AF106&gt;=7),10,0),
IF(Parameters!$D$29, IF(AND(Y106&gt;=7,AF106&gt;=7), 10, IF(OR(AND(Y106&gt;=7,AF106&gt;=5),AND(Y106&gt;=5,AF106&gt;=7)),6,0)),
IF(Parameters!$D$30, IF(AND(Y106&gt;=10,AF106&gt;=10), 10, IF(OR(AND(Y106&gt;=10,AF106&gt;=5),AND(Y106&gt;=5,AF106&gt;=10)),6,0)),"no method")))))))</f>
        <v>5.9404661821727833</v>
      </c>
      <c r="S106" s="25">
        <f>IF(Parameters!$D$24 = 1, MAX(Z106, AG106),
IF(Parameters!$D$25 = 1, AVERAGE(Z106,AG106),
IF(Parameters!$D$26 = 1, IFERROR(GEOMEAN(Z106, AG106), 0),
IF(Parameters!$D$27, IF(AND(Z106=10,AG106=10),10,0),
IF(Parameters!$D$28, IF(AND(Z106&gt;=7,AG106&gt;=7),10,0),
IF(Parameters!$D$29, IF(AND(Z106&gt;=7,AG106&gt;=7), 10, IF(OR(AND(Z106&gt;=7,AG106&gt;=5),AND(Z106&gt;=5,AG106&gt;=7)),6,0)),
IF(Parameters!$D$30, IF(AND(Z106&gt;=10,AG106&gt;=10), 10, IF(OR(AND(Z106&gt;=10,AG106&gt;=5),AND(Z106&gt;=5,AG106&gt;=10)),6,0)),"no method")))))))</f>
        <v>0</v>
      </c>
      <c r="T106" s="25">
        <f>IF(Parameters!$D$24 = 1, MAX(AA106, AH106),
IF(Parameters!$D$25 = 1, AVERAGE(AA106,AH106),
IF(Parameters!$D$26 = 1, IFERROR(GEOMEAN(AA106, AH106), 0),
IF(Parameters!$D$27, IF(AND(AA106=10,AH106=10),10,0),
IF(Parameters!$D$28, IF(AND(AA106&gt;=7,AH106&gt;=7),10,0),
IF(Parameters!$D$29, IF(AND(AA106&gt;=7,AH106&gt;=7), 10, IF(OR(AND(AA106&gt;=7,AH106&gt;=5),AND(AA106&gt;=5,AH106&gt;=7)),6,0)),
IF(Parameters!$D$30, IF(AND(AA106&gt;=10,AH106&gt;=10), 10, IF(OR(AND(AA106&gt;=10,AH106&gt;=5),AND(AA106&gt;=5,AH106&gt;=10)),6,0)),"no method")))))))</f>
        <v>1.1482845795282228</v>
      </c>
      <c r="U106" s="25">
        <f>IF(Parameters!$D$24 = 1, MAX(AB106, AI106),
IF(Parameters!$D$25 = 1, AVERAGE(AB106,AI106),
IF(Parameters!$D$26 = 1, IFERROR(GEOMEAN(AB106, AI106), 0),
IF(Parameters!$D$27, IF(AND(AB106=10,AI106=10),10,0),
IF(Parameters!$D$28, IF(AND(AB106&gt;=7,AI106&gt;=7),10,0),
IF(Parameters!$D$29, IF(AND(AB106&gt;=7,AI106&gt;=7), 10, IF(OR(AND(AB106&gt;=7,AI106&gt;=5),AND(AB106&gt;=5,AI106&gt;=7)),6,0)),
IF(Parameters!$D$30, IF(AND(AB106&gt;=10,AI106&gt;=10), 10, IF(OR(AND(AB106&gt;=10,AI106&gt;=5),AND(AB106&gt;=5,AI106&gt;=10)),6,0)),"no method")))))))</f>
        <v>6.5465367070797749</v>
      </c>
      <c r="V106" s="25">
        <f>IF(Parameters!$D$24 = 1, MAX(AC106, AJ106),
IF(Parameters!$D$25 = 1, AVERAGE(AC106,AJ106),
IF(Parameters!$D$26 = 1, IFERROR(GEOMEAN(AC106, AJ106), 0),
IF(Parameters!$D$27, IF(AND(AC106=10,AJ106=10),10,0),
IF(Parameters!$D$28, IF(AND(AC106&gt;=7,AJ106&gt;=7),10,0),
IF(Parameters!$D$29, IF(AND(AC106&gt;=7,AJ106&gt;=7), 10, IF(OR(AND(AC106&gt;=7,AJ106&gt;=5),AND(AC106&gt;=5,AJ106&gt;=7)),6,0)),
IF(Parameters!$D$30, IF(AND(AC106&gt;=10,AJ106&gt;=10), 10, IF(OR(AND(AC106&gt;=10,AJ106&gt;=5),AND(AC106&gt;=5,AJ106&gt;=10)),6,0)),"no method")))))))</f>
        <v>8.3666002653407556</v>
      </c>
      <c r="W106" s="25">
        <f>IF(Parameters!$D$24 = 1, MAX(AD106, AK106),
IF(Parameters!$D$25 = 1, AVERAGE(AD106,AK106),
IF(Parameters!$D$26 = 1, IFERROR(GEOMEAN(AD106, AK106), 0),
IF(Parameters!$D$27, IF(AND(AD106=10,AK106=10),10,0),
IF(Parameters!$D$28, IF(AND(AD106&gt;=7,AK106&gt;=7),10,0),
IF(Parameters!$D$29, IF(AND(AD106&gt;=7,AK106&gt;=7), 10, IF(OR(AND(AD106&gt;=7,AK106&gt;=5),AND(AD106&gt;=5,AK106&gt;=7)),6,0)),
IF(Parameters!$D$30, IF(AND(AD106&gt;=10,AK106&gt;=10), 10, IF(OR(AND(AD106&gt;=10,AK106&gt;=5),AND(AD106&gt;=5,AK106&gt;=10)),6,0)),"no method")))))))</f>
        <v>0</v>
      </c>
      <c r="X106" s="51"/>
      <c r="Y106" s="25">
        <f>IFERROR(Health!F106,NA())</f>
        <v>7.22</v>
      </c>
      <c r="Z106" s="25">
        <f>IFERROR(Food!F106,NA())</f>
        <v>5.6698564593301404</v>
      </c>
      <c r="AA106" s="26">
        <f>IFERROR(Macro!F106,NA())</f>
        <v>5.8016528925619797</v>
      </c>
      <c r="AB106" s="25">
        <f>IFERROR(Socioeconomic!F106,NA())</f>
        <v>4.28571428571429</v>
      </c>
      <c r="AC106" s="25">
        <f>IFERROR('Natural Hazard'!F106,NA())</f>
        <v>7</v>
      </c>
      <c r="AD106" s="25">
        <f>IFERROR(Conflict!F106,NA())</f>
        <v>0</v>
      </c>
      <c r="AE106" s="51"/>
      <c r="AF106" s="25">
        <f>IFERROR(Health!G106,NA())</f>
        <v>4.8876923076923102</v>
      </c>
      <c r="AG106" s="25" t="e">
        <f>IFERROR(Food!G106,NA())</f>
        <v>#N/A</v>
      </c>
      <c r="AH106" s="25">
        <f>IFERROR(Macro!G106,NA())</f>
        <v>0.22727272727273401</v>
      </c>
      <c r="AI106" s="25">
        <f>IFERROR(Socioeconomic!G106,NA())</f>
        <v>10</v>
      </c>
      <c r="AJ106" s="25">
        <f>IFERROR('Natural Hazard'!G106,NA())</f>
        <v>10</v>
      </c>
      <c r="AK106" s="25">
        <f>IFERROR(Conflict!G106,NA())</f>
        <v>0</v>
      </c>
      <c r="AL106" s="50"/>
      <c r="AM106" s="27">
        <f>'Data Reliability'!H106</f>
        <v>0</v>
      </c>
      <c r="AN106" s="27">
        <f>'Data Reliability'!I106</f>
        <v>0.4</v>
      </c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</row>
    <row r="107" spans="1:53" x14ac:dyDescent="0.2">
      <c r="A107" s="63">
        <v>102</v>
      </c>
      <c r="B107" s="20" t="s">
        <v>209</v>
      </c>
      <c r="C107" s="20" t="s">
        <v>210</v>
      </c>
      <c r="D107" s="20" t="s">
        <v>552</v>
      </c>
      <c r="E107" s="20" t="s">
        <v>549</v>
      </c>
      <c r="F107" s="50"/>
      <c r="G107" s="22" cm="1">
        <f t="array" ref="G107">IF(Parameters!$D$34, SUM(IF(ISNUMBER(R107:W107),(IF(R107:W107&gt;=Parameters!$D$40,1,"")),""))+0.5*(SUM(IF(ISNUMBER(R107:W107),(IF(R107:W107&gt;=Parameters!$D$41,1,"")),""))-SUM(IF(ISNUMBER(R107:W107),(IF(R107:W107&gt;=Parameters!$D$40,1,"")),""))),0) +
   IF(Parameters!$D$35,SUM(IF(ISNUMBER(R107:W107),(IF(R107:W107&gt;=Parameters!$D$44,1,"")),"")),0) +
   IF(Parameters!$D$36,AVERAGE(IF(ISNUMBER(R107:W107),R107:W107)),0) +
   IF(Parameters!$D$37,IF(OR(IF(ISNUMBER(R107:W107),R107:W107)=0),0,GEOMEAN(IF(ISNUMBER(R107:W107),R107:W107))),0)</f>
        <v>1.5</v>
      </c>
      <c r="H107" s="23">
        <f t="shared" si="7"/>
        <v>1.5</v>
      </c>
      <c r="I107" s="241" t="str" cm="1">
        <f t="array" ref="I107">_xlfn.IFS('Data Reliability'!D107 &gt;= 0.666, "!!", AND('Data Reliability'!D107 &lt; 0.666,  'Data Reliability'!D107  &gt;= 0.333), "!", 'Data Reliability'!D107 &lt; 0.333, "")</f>
        <v/>
      </c>
      <c r="J107" s="22" cm="1">
        <f t="array" ref="J107">IF(Parameters!$D$34, SUM(IF(ISNUMBER(Y107:AD107),(IF(Y107:AD107&gt;=Parameters!$D$44,1,"")),""))+0.5*(SUM(IF(ISNUMBER(Y107:AD107),(IF(Y107:AD107&gt;=Parameters!$D$45,1,"")),""))-SUM(IF(ISNUMBER(Y107:AD107),(IF(Y107:AD107&gt;=Parameters!$D$44,1,"")),""))),0) +
   IF(Parameters!$D$35,SUM(IF(ISNUMBER(Y107:AD107),(IF(Y107:AD107&gt;=Parameters!$D$44,1,"")),"")),0) +
   IF(Parameters!$D$36,AVERAGE(IF(ISNUMBER(Y107:AD107),Y107:AD107)),0) +
   IF(Parameters!$D$37,IF(OR(IF(ISNUMBER(Y107:AD107),Y107:AD107)=0),0,GEOMEAN(IF(ISNUMBER(Y107:AD107),Y107:AD107))),0)</f>
        <v>2</v>
      </c>
      <c r="K107" s="23">
        <f t="shared" si="5"/>
        <v>2</v>
      </c>
      <c r="L107" s="241" t="str" cm="1">
        <f t="array" ref="L107">_xlfn.IFS('Data Reliability'!H107 &gt;= 0.666, "!!", AND('Data Reliability'!H107 &lt; 0.666,  'Data Reliability'!H107  &gt;= 0.333), "!", 'Data Reliability'!H107 &lt; 0.333, "")</f>
        <v/>
      </c>
      <c r="M107" s="21" cm="1">
        <f t="array" ref="M107">IF(Parameters!$D$34, SUM(IF(ISNUMBER(AF107:AK107),(IF(AF107:AK107&gt;=Parameters!$D$44,1,"")),""))+0.5*(SUM(IF(ISNUMBER(AF107:AK107),(IF(AF107:AK107&gt;=Parameters!$D$45,1,"")),""))-SUM(IF(ISNUMBER(AF107:AK107),(IF(AF107:AK107&gt;=Parameters!$D$44,1,"")),""))),0) +
   IF(Parameters!$D$35,SUM(IF(ISNUMBER(AF107:AK107),(IF(AF107:AK107&gt;=Parameters!$D$44,1,"")),"")),0) +
   IF(Parameters!$D$36,AVERAGE(IF(ISNUMBER(AF107:AK107),AF107:AK107)),0) +
   IF(Parameters!$D$37,IF(OR(IF(ISNUMBER(AF107:AK107),AF107:AK107)=0),0,GEOMEAN(IF(ISNUMBER(AF107:AK107),AF107:AK107))),0)</f>
        <v>0.5</v>
      </c>
      <c r="N107" s="23">
        <f t="shared" si="6"/>
        <v>0.5</v>
      </c>
      <c r="O107" s="241" t="str" cm="1">
        <f t="array" ref="O107">_xlfn.IFS('Data Reliability'!I107&gt;= 0.666, "!!", AND('Data Reliability'!I107 &lt; 0.666,  'Data Reliability'!I107 &gt;= 0.333), "!", 'Data Reliability'!I107 &lt; 0.333, "")</f>
        <v>!</v>
      </c>
      <c r="P107" s="24"/>
      <c r="Q107" s="50"/>
      <c r="R107" s="25">
        <f>IF(Parameters!$D$24 = 1, MAX(Y107, AF107),
IF(Parameters!$D$25 = 1, AVERAGE(Y107,AF107),
IF(Parameters!$D$26 = 1, IFERROR(GEOMEAN(Y107, AF107), 0),
IF(Parameters!$D$27, IF(AND(Y107=10,AF107=10),10,0),
IF(Parameters!$D$28, IF(AND(Y107&gt;=7,AF107&gt;=7),10,0),
IF(Parameters!$D$29, IF(AND(Y107&gt;=7,AF107&gt;=7), 10, IF(OR(AND(Y107&gt;=7,AF107&gt;=5),AND(Y107&gt;=5,AF107&gt;=7)),6,0)),
IF(Parameters!$D$30, IF(AND(Y107&gt;=10,AF107&gt;=10), 10, IF(OR(AND(Y107&gt;=10,AF107&gt;=5),AND(Y107&gt;=5,AF107&gt;=10)),6,0)),"no method")))))))</f>
        <v>6.7104969436524744</v>
      </c>
      <c r="S107" s="25">
        <f>IF(Parameters!$D$24 = 1, MAX(Z107, AG107),
IF(Parameters!$D$25 = 1, AVERAGE(Z107,AG107),
IF(Parameters!$D$26 = 1, IFERROR(GEOMEAN(Z107, AG107), 0),
IF(Parameters!$D$27, IF(AND(Z107=10,AG107=10),10,0),
IF(Parameters!$D$28, IF(AND(Z107&gt;=7,AG107&gt;=7),10,0),
IF(Parameters!$D$29, IF(AND(Z107&gt;=7,AG107&gt;=7), 10, IF(OR(AND(Z107&gt;=7,AG107&gt;=5),AND(Z107&gt;=5,AG107&gt;=7)),6,0)),
IF(Parameters!$D$30, IF(AND(Z107&gt;=10,AG107&gt;=10), 10, IF(OR(AND(Z107&gt;=10,AG107&gt;=5),AND(Z107&gt;=5,AG107&gt;=10)),6,0)),"no method")))))))</f>
        <v>0</v>
      </c>
      <c r="T107" s="25">
        <f>IF(Parameters!$D$24 = 1, MAX(AA107, AH107),
IF(Parameters!$D$25 = 1, AVERAGE(AA107,AH107),
IF(Parameters!$D$26 = 1, IFERROR(GEOMEAN(AA107, AH107), 0),
IF(Parameters!$D$27, IF(AND(AA107=10,AH107=10),10,0),
IF(Parameters!$D$28, IF(AND(AA107&gt;=7,AH107&gt;=7),10,0),
IF(Parameters!$D$29, IF(AND(AA107&gt;=7,AH107&gt;=7), 10, IF(OR(AND(AA107&gt;=7,AH107&gt;=5),AND(AA107&gt;=5,AH107&gt;=7)),6,0)),
IF(Parameters!$D$30, IF(AND(AA107&gt;=10,AH107&gt;=10), 10, IF(OR(AND(AA107&gt;=10,AH107&gt;=5),AND(AA107&gt;=5,AH107&gt;=10)),6,0)),"no method")))))))</f>
        <v>4.6094666252720167</v>
      </c>
      <c r="U107" s="25">
        <f>IF(Parameters!$D$24 = 1, MAX(AB107, AI107),
IF(Parameters!$D$25 = 1, AVERAGE(AB107,AI107),
IF(Parameters!$D$26 = 1, IFERROR(GEOMEAN(AB107, AI107), 0),
IF(Parameters!$D$27, IF(AND(AB107=10,AI107=10),10,0),
IF(Parameters!$D$28, IF(AND(AB107&gt;=7,AI107&gt;=7),10,0),
IF(Parameters!$D$29, IF(AND(AB107&gt;=7,AI107&gt;=7), 10, IF(OR(AND(AB107&gt;=7,AI107&gt;=5),AND(AB107&gt;=5,AI107&gt;=7)),6,0)),
IF(Parameters!$D$30, IF(AND(AB107&gt;=10,AI107&gt;=10), 10, IF(OR(AND(AB107&gt;=10,AI107&gt;=5),AND(AB107&gt;=5,AI107&gt;=10)),6,0)),"no method")))))))</f>
        <v>9.2352476300467963</v>
      </c>
      <c r="V107" s="25">
        <f>IF(Parameters!$D$24 = 1, MAX(AC107, AJ107),
IF(Parameters!$D$25 = 1, AVERAGE(AC107,AJ107),
IF(Parameters!$D$26 = 1, IFERROR(GEOMEAN(AC107, AJ107), 0),
IF(Parameters!$D$27, IF(AND(AC107=10,AJ107=10),10,0),
IF(Parameters!$D$28, IF(AND(AC107&gt;=7,AJ107&gt;=7),10,0),
IF(Parameters!$D$29, IF(AND(AC107&gt;=7,AJ107&gt;=7), 10, IF(OR(AND(AC107&gt;=7,AJ107&gt;=5),AND(AC107&gt;=5,AJ107&gt;=7)),6,0)),
IF(Parameters!$D$30, IF(AND(AC107&gt;=10,AJ107&gt;=10), 10, IF(OR(AND(AC107&gt;=10,AJ107&gt;=5),AND(AC107&gt;=5,AJ107&gt;=10)),6,0)),"no method")))))))</f>
        <v>0</v>
      </c>
      <c r="W107" s="25">
        <f>IF(Parameters!$D$24 = 1, MAX(AD107, AK107),
IF(Parameters!$D$25 = 1, AVERAGE(AD107,AK107),
IF(Parameters!$D$26 = 1, IFERROR(GEOMEAN(AD107, AK107), 0),
IF(Parameters!$D$27, IF(AND(AD107=10,AK107=10),10,0),
IF(Parameters!$D$28, IF(AND(AD107&gt;=7,AK107&gt;=7),10,0),
IF(Parameters!$D$29, IF(AND(AD107&gt;=7,AK107&gt;=7), 10, IF(OR(AND(AD107&gt;=7,AK107&gt;=5),AND(AD107&gt;=5,AK107&gt;=7)),6,0)),
IF(Parameters!$D$30, IF(AND(AD107&gt;=10,AK107&gt;=10), 10, IF(OR(AND(AD107&gt;=10,AK107&gt;=5),AND(AD107&gt;=5,AK107&gt;=10)),6,0)),"no method")))))))</f>
        <v>0</v>
      </c>
      <c r="X107" s="51"/>
      <c r="Y107" s="25">
        <f>IFERROR(Health!F107,NA())</f>
        <v>10</v>
      </c>
      <c r="Z107" s="25">
        <f>IFERROR(Food!F107,NA())</f>
        <v>8.7559808612440193</v>
      </c>
      <c r="AA107" s="26">
        <f>IFERROR(Macro!F107,NA())</f>
        <v>6.6776859504132204</v>
      </c>
      <c r="AB107" s="25">
        <f>IFERROR(Socioeconomic!F107,NA())</f>
        <v>9.1428571428571406</v>
      </c>
      <c r="AC107" s="25">
        <f>IFERROR('Natural Hazard'!F107,NA())</f>
        <v>2.5</v>
      </c>
      <c r="AD107" s="25">
        <f>IFERROR(Conflict!F107,NA())</f>
        <v>0</v>
      </c>
      <c r="AE107" s="51"/>
      <c r="AF107" s="25">
        <f>IFERROR(Health!G107,NA())</f>
        <v>4.5030769230769199</v>
      </c>
      <c r="AG107" s="25" t="e">
        <f>IFERROR(Food!G107,NA())</f>
        <v>#N/A</v>
      </c>
      <c r="AH107" s="25">
        <f>IFERROR(Macro!G107,NA())</f>
        <v>3.1818181818181799</v>
      </c>
      <c r="AI107" s="25">
        <f>IFERROR(Socioeconomic!G107,NA())</f>
        <v>9.3285717424686698</v>
      </c>
      <c r="AJ107" s="25">
        <f>IFERROR('Natural Hazard'!G107,NA())</f>
        <v>0</v>
      </c>
      <c r="AK107" s="25">
        <f>IFERROR(Conflict!G107,NA())</f>
        <v>0</v>
      </c>
      <c r="AL107" s="50"/>
      <c r="AM107" s="27">
        <f>'Data Reliability'!H107</f>
        <v>0</v>
      </c>
      <c r="AN107" s="27">
        <f>'Data Reliability'!I107</f>
        <v>0.4</v>
      </c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</row>
    <row r="108" spans="1:53" x14ac:dyDescent="0.2">
      <c r="A108" s="63">
        <v>103</v>
      </c>
      <c r="B108" s="20" t="s">
        <v>211</v>
      </c>
      <c r="C108" s="20" t="s">
        <v>212</v>
      </c>
      <c r="D108" s="20" t="s">
        <v>553</v>
      </c>
      <c r="E108" s="20" t="s">
        <v>3</v>
      </c>
      <c r="F108" s="50"/>
      <c r="G108" s="22" cm="1">
        <f t="array" ref="G108">IF(Parameters!$D$34, SUM(IF(ISNUMBER(R108:W108),(IF(R108:W108&gt;=Parameters!$D$40,1,"")),""))+0.5*(SUM(IF(ISNUMBER(R108:W108),(IF(R108:W108&gt;=Parameters!$D$41,1,"")),""))-SUM(IF(ISNUMBER(R108:W108),(IF(R108:W108&gt;=Parameters!$D$40,1,"")),""))),0) +
   IF(Parameters!$D$35,SUM(IF(ISNUMBER(R108:W108),(IF(R108:W108&gt;=Parameters!$D$44,1,"")),"")),0) +
   IF(Parameters!$D$36,AVERAGE(IF(ISNUMBER(R108:W108),R108:W108)),0) +
   IF(Parameters!$D$37,IF(OR(IF(ISNUMBER(R108:W108),R108:W108)=0),0,GEOMEAN(IF(ISNUMBER(R108:W108),R108:W108))),0)</f>
        <v>0.5</v>
      </c>
      <c r="H108" s="23">
        <f t="shared" si="7"/>
        <v>0.5</v>
      </c>
      <c r="I108" s="241" t="str" cm="1">
        <f t="array" ref="I108">_xlfn.IFS('Data Reliability'!D108 &gt;= 0.666, "!!", AND('Data Reliability'!D108 &lt; 0.666,  'Data Reliability'!D108  &gt;= 0.333), "!", 'Data Reliability'!D108 &lt; 0.333, "")</f>
        <v/>
      </c>
      <c r="J108" s="22" cm="1">
        <f t="array" ref="J108">IF(Parameters!$D$34, SUM(IF(ISNUMBER(Y108:AD108),(IF(Y108:AD108&gt;=Parameters!$D$44,1,"")),""))+0.5*(SUM(IF(ISNUMBER(Y108:AD108),(IF(Y108:AD108&gt;=Parameters!$D$45,1,"")),""))-SUM(IF(ISNUMBER(Y108:AD108),(IF(Y108:AD108&gt;=Parameters!$D$44,1,"")),""))),0) +
   IF(Parameters!$D$35,SUM(IF(ISNUMBER(Y108:AD108),(IF(Y108:AD108&gt;=Parameters!$D$44,1,"")),"")),0) +
   IF(Parameters!$D$36,AVERAGE(IF(ISNUMBER(Y108:AD108),Y108:AD108)),0) +
   IF(Parameters!$D$37,IF(OR(IF(ISNUMBER(Y108:AD108),Y108:AD108)=0),0,GEOMEAN(IF(ISNUMBER(Y108:AD108),Y108:AD108))),0)</f>
        <v>0</v>
      </c>
      <c r="K108" s="23">
        <f t="shared" si="5"/>
        <v>0</v>
      </c>
      <c r="L108" s="241" t="str" cm="1">
        <f t="array" ref="L108">_xlfn.IFS('Data Reliability'!H108 &gt;= 0.666, "!!", AND('Data Reliability'!H108 &lt; 0.666,  'Data Reliability'!H108  &gt;= 0.333), "!", 'Data Reliability'!H108 &lt; 0.333, "")</f>
        <v/>
      </c>
      <c r="M108" s="21" cm="1">
        <f t="array" ref="M108">IF(Parameters!$D$34, SUM(IF(ISNUMBER(AF108:AK108),(IF(AF108:AK108&gt;=Parameters!$D$44,1,"")),""))+0.5*(SUM(IF(ISNUMBER(AF108:AK108),(IF(AF108:AK108&gt;=Parameters!$D$45,1,"")),""))-SUM(IF(ISNUMBER(AF108:AK108),(IF(AF108:AK108&gt;=Parameters!$D$44,1,"")),""))),0) +
   IF(Parameters!$D$35,SUM(IF(ISNUMBER(AF108:AK108),(IF(AF108:AK108&gt;=Parameters!$D$44,1,"")),"")),0) +
   IF(Parameters!$D$36,AVERAGE(IF(ISNUMBER(AF108:AK108),AF108:AK108)),0) +
   IF(Parameters!$D$37,IF(OR(IF(ISNUMBER(AF108:AK108),AF108:AK108)=0),0,GEOMEAN(IF(ISNUMBER(AF108:AK108),AF108:AK108))),0)</f>
        <v>1</v>
      </c>
      <c r="N108" s="23">
        <f t="shared" si="6"/>
        <v>1</v>
      </c>
      <c r="O108" s="241" t="str" cm="1">
        <f t="array" ref="O108">_xlfn.IFS('Data Reliability'!I108&gt;= 0.666, "!!", AND('Data Reliability'!I108 &lt; 0.666,  'Data Reliability'!I108 &gt;= 0.333), "!", 'Data Reliability'!I108 &lt; 0.333, "")</f>
        <v>!</v>
      </c>
      <c r="P108" s="24"/>
      <c r="Q108" s="50"/>
      <c r="R108" s="25">
        <f>IF(Parameters!$D$24 = 1, MAX(Y108, AF108),
IF(Parameters!$D$25 = 1, AVERAGE(Y108,AF108),
IF(Parameters!$D$26 = 1, IFERROR(GEOMEAN(Y108, AF108), 0),
IF(Parameters!$D$27, IF(AND(Y108=10,AF108=10),10,0),
IF(Parameters!$D$28, IF(AND(Y108&gt;=7,AF108&gt;=7),10,0),
IF(Parameters!$D$29, IF(AND(Y108&gt;=7,AF108&gt;=7), 10, IF(OR(AND(Y108&gt;=7,AF108&gt;=5),AND(Y108&gt;=5,AF108&gt;=7)),6,0)),
IF(Parameters!$D$30, IF(AND(Y108&gt;=10,AF108&gt;=10), 10, IF(OR(AND(Y108&gt;=10,AF108&gt;=5),AND(Y108&gt;=5,AF108&gt;=10)),6,0)),"no method")))))))</f>
        <v>5.4772255750516612</v>
      </c>
      <c r="S108" s="25">
        <f>IF(Parameters!$D$24 = 1, MAX(Z108, AG108),
IF(Parameters!$D$25 = 1, AVERAGE(Z108,AG108),
IF(Parameters!$D$26 = 1, IFERROR(GEOMEAN(Z108, AG108), 0),
IF(Parameters!$D$27, IF(AND(Z108=10,AG108=10),10,0),
IF(Parameters!$D$28, IF(AND(Z108&gt;=7,AG108&gt;=7),10,0),
IF(Parameters!$D$29, IF(AND(Z108&gt;=7,AG108&gt;=7), 10, IF(OR(AND(Z108&gt;=7,AG108&gt;=5),AND(Z108&gt;=5,AG108&gt;=7)),6,0)),
IF(Parameters!$D$30, IF(AND(Z108&gt;=10,AG108&gt;=10), 10, IF(OR(AND(Z108&gt;=10,AG108&gt;=5),AND(Z108&gt;=5,AG108&gt;=10)),6,0)),"no method")))))))</f>
        <v>0</v>
      </c>
      <c r="T108" s="25">
        <f>IF(Parameters!$D$24 = 1, MAX(AA108, AH108),
IF(Parameters!$D$25 = 1, AVERAGE(AA108,AH108),
IF(Parameters!$D$26 = 1, IFERROR(GEOMEAN(AA108, AH108), 0),
IF(Parameters!$D$27, IF(AND(AA108=10,AH108=10),10,0),
IF(Parameters!$D$28, IF(AND(AA108&gt;=7,AH108&gt;=7),10,0),
IF(Parameters!$D$29, IF(AND(AA108&gt;=7,AH108&gt;=7), 10, IF(OR(AND(AA108&gt;=7,AH108&gt;=5),AND(AA108&gt;=5,AH108&gt;=7)),6,0)),
IF(Parameters!$D$30, IF(AND(AA108&gt;=10,AH108&gt;=10), 10, IF(OR(AND(AA108&gt;=10,AH108&gt;=5),AND(AA108&gt;=5,AH108&gt;=10)),6,0)),"no method")))))))</f>
        <v>1.5013142251723099</v>
      </c>
      <c r="U108" s="25">
        <f>IF(Parameters!$D$24 = 1, MAX(AB108, AI108),
IF(Parameters!$D$25 = 1, AVERAGE(AB108,AI108),
IF(Parameters!$D$26 = 1, IFERROR(GEOMEAN(AB108, AI108), 0),
IF(Parameters!$D$27, IF(AND(AB108=10,AI108=10),10,0),
IF(Parameters!$D$28, IF(AND(AB108&gt;=7,AI108&gt;=7),10,0),
IF(Parameters!$D$29, IF(AND(AB108&gt;=7,AI108&gt;=7), 10, IF(OR(AND(AB108&gt;=7,AI108&gt;=5),AND(AB108&gt;=5,AI108&gt;=7)),6,0)),
IF(Parameters!$D$30, IF(AND(AB108&gt;=10,AI108&gt;=10), 10, IF(OR(AND(AB108&gt;=10,AI108&gt;=5),AND(AB108&gt;=5,AI108&gt;=10)),6,0)),"no method")))))))</f>
        <v>3.0441200151549017</v>
      </c>
      <c r="V108" s="25">
        <f>IF(Parameters!$D$24 = 1, MAX(AC108, AJ108),
IF(Parameters!$D$25 = 1, AVERAGE(AC108,AJ108),
IF(Parameters!$D$26 = 1, IFERROR(GEOMEAN(AC108, AJ108), 0),
IF(Parameters!$D$27, IF(AND(AC108=10,AJ108=10),10,0),
IF(Parameters!$D$28, IF(AND(AC108&gt;=7,AJ108&gt;=7),10,0),
IF(Parameters!$D$29, IF(AND(AC108&gt;=7,AJ108&gt;=7), 10, IF(OR(AND(AC108&gt;=7,AJ108&gt;=5),AND(AC108&gt;=5,AJ108&gt;=7)),6,0)),
IF(Parameters!$D$30, IF(AND(AC108&gt;=10,AJ108&gt;=10), 10, IF(OR(AND(AC108&gt;=10,AJ108&gt;=5),AND(AC108&gt;=5,AJ108&gt;=10)),6,0)),"no method")))))))</f>
        <v>0</v>
      </c>
      <c r="W108" s="25">
        <f>IF(Parameters!$D$24 = 1, MAX(AD108, AK108),
IF(Parameters!$D$25 = 1, AVERAGE(AD108,AK108),
IF(Parameters!$D$26 = 1, IFERROR(GEOMEAN(AD108, AK108), 0),
IF(Parameters!$D$27, IF(AND(AD108=10,AK108=10),10,0),
IF(Parameters!$D$28, IF(AND(AD108&gt;=7,AK108&gt;=7),10,0),
IF(Parameters!$D$29, IF(AND(AD108&gt;=7,AK108&gt;=7), 10, IF(OR(AND(AD108&gt;=7,AK108&gt;=5),AND(AD108&gt;=5,AK108&gt;=7)),6,0)),
IF(Parameters!$D$30, IF(AND(AD108&gt;=10,AK108&gt;=10), 10, IF(OR(AND(AD108&gt;=10,AK108&gt;=5),AND(AD108&gt;=5,AK108&gt;=10)),6,0)),"no method")))))))</f>
        <v>0</v>
      </c>
      <c r="X108" s="51"/>
      <c r="Y108" s="25">
        <f>IFERROR(Health!F108,NA())</f>
        <v>3</v>
      </c>
      <c r="Z108" s="25">
        <f>IFERROR(Food!F108,NA())</f>
        <v>2.2727272727272698</v>
      </c>
      <c r="AA108" s="26">
        <f>IFERROR(Macro!F108,NA())</f>
        <v>2.4793388429752099</v>
      </c>
      <c r="AB108" s="25">
        <f>IFERROR(Socioeconomic!F108,NA())</f>
        <v>1.4285714285714299</v>
      </c>
      <c r="AC108" s="25">
        <f>IFERROR('Natural Hazard'!F108,NA())</f>
        <v>1.1666666666666701</v>
      </c>
      <c r="AD108" s="25">
        <f>IFERROR(Conflict!F108,NA())</f>
        <v>0</v>
      </c>
      <c r="AE108" s="51"/>
      <c r="AF108" s="25">
        <f>IFERROR(Health!G108,NA())</f>
        <v>10</v>
      </c>
      <c r="AG108" s="25" t="e">
        <f>IFERROR(Food!G108,NA())</f>
        <v>#N/A</v>
      </c>
      <c r="AH108" s="25">
        <f>IFERROR(Macro!G108,NA())</f>
        <v>0.90909090909090795</v>
      </c>
      <c r="AI108" s="25">
        <f>IFERROR(Socioeconomic!G108,NA())</f>
        <v>6.4866666666666699</v>
      </c>
      <c r="AJ108" s="25">
        <f>IFERROR('Natural Hazard'!G108,NA())</f>
        <v>0</v>
      </c>
      <c r="AK108" s="25">
        <f>IFERROR(Conflict!G108,NA())</f>
        <v>0</v>
      </c>
      <c r="AL108" s="50"/>
      <c r="AM108" s="27">
        <f>'Data Reliability'!H108</f>
        <v>0</v>
      </c>
      <c r="AN108" s="27">
        <f>'Data Reliability'!I108</f>
        <v>0.4</v>
      </c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</row>
    <row r="109" spans="1:53" x14ac:dyDescent="0.2">
      <c r="A109" s="63">
        <v>104</v>
      </c>
      <c r="B109" s="20" t="s">
        <v>213</v>
      </c>
      <c r="C109" s="20" t="s">
        <v>214</v>
      </c>
      <c r="D109" s="20" t="s">
        <v>553</v>
      </c>
      <c r="E109" s="20" t="s">
        <v>3</v>
      </c>
      <c r="F109" s="50"/>
      <c r="G109" s="22" cm="1">
        <f t="array" ref="G109">IF(Parameters!$D$34, SUM(IF(ISNUMBER(R109:W109),(IF(R109:W109&gt;=Parameters!$D$40,1,"")),""))+0.5*(SUM(IF(ISNUMBER(R109:W109),(IF(R109:W109&gt;=Parameters!$D$41,1,"")),""))-SUM(IF(ISNUMBER(R109:W109),(IF(R109:W109&gt;=Parameters!$D$40,1,"")),""))),0) +
   IF(Parameters!$D$35,SUM(IF(ISNUMBER(R109:W109),(IF(R109:W109&gt;=Parameters!$D$44,1,"")),"")),0) +
   IF(Parameters!$D$36,AVERAGE(IF(ISNUMBER(R109:W109),R109:W109)),0) +
   IF(Parameters!$D$37,IF(OR(IF(ISNUMBER(R109:W109),R109:W109)=0),0,GEOMEAN(IF(ISNUMBER(R109:W109),R109:W109))),0)</f>
        <v>1</v>
      </c>
      <c r="H109" s="23">
        <f t="shared" si="7"/>
        <v>1</v>
      </c>
      <c r="I109" s="241" t="str" cm="1">
        <f t="array" ref="I109">_xlfn.IFS('Data Reliability'!D109 &gt;= 0.666, "!!", AND('Data Reliability'!D109 &lt; 0.666,  'Data Reliability'!D109  &gt;= 0.333), "!", 'Data Reliability'!D109 &lt; 0.333, "")</f>
        <v/>
      </c>
      <c r="J109" s="22" cm="1">
        <f t="array" ref="J109">IF(Parameters!$D$34, SUM(IF(ISNUMBER(Y109:AD109),(IF(Y109:AD109&gt;=Parameters!$D$44,1,"")),""))+0.5*(SUM(IF(ISNUMBER(Y109:AD109),(IF(Y109:AD109&gt;=Parameters!$D$45,1,"")),""))-SUM(IF(ISNUMBER(Y109:AD109),(IF(Y109:AD109&gt;=Parameters!$D$44,1,"")),""))),0) +
   IF(Parameters!$D$35,SUM(IF(ISNUMBER(Y109:AD109),(IF(Y109:AD109&gt;=Parameters!$D$44,1,"")),"")),0) +
   IF(Parameters!$D$36,AVERAGE(IF(ISNUMBER(Y109:AD109),Y109:AD109)),0) +
   IF(Parameters!$D$37,IF(OR(IF(ISNUMBER(Y109:AD109),Y109:AD109)=0),0,GEOMEAN(IF(ISNUMBER(Y109:AD109),Y109:AD109))),0)</f>
        <v>0</v>
      </c>
      <c r="K109" s="23">
        <f t="shared" si="5"/>
        <v>0</v>
      </c>
      <c r="L109" s="241" t="str" cm="1">
        <f t="array" ref="L109">_xlfn.IFS('Data Reliability'!H109 &gt;= 0.666, "!!", AND('Data Reliability'!H109 &lt; 0.666,  'Data Reliability'!H109  &gt;= 0.333), "!", 'Data Reliability'!H109 &lt; 0.333, "")</f>
        <v/>
      </c>
      <c r="M109" s="21" cm="1">
        <f t="array" ref="M109">IF(Parameters!$D$34, SUM(IF(ISNUMBER(AF109:AK109),(IF(AF109:AK109&gt;=Parameters!$D$44,1,"")),""))+0.5*(SUM(IF(ISNUMBER(AF109:AK109),(IF(AF109:AK109&gt;=Parameters!$D$45,1,"")),""))-SUM(IF(ISNUMBER(AF109:AK109),(IF(AF109:AK109&gt;=Parameters!$D$44,1,"")),""))),0) +
   IF(Parameters!$D$35,SUM(IF(ISNUMBER(AF109:AK109),(IF(AF109:AK109&gt;=Parameters!$D$44,1,"")),"")),0) +
   IF(Parameters!$D$36,AVERAGE(IF(ISNUMBER(AF109:AK109),AF109:AK109)),0) +
   IF(Parameters!$D$37,IF(OR(IF(ISNUMBER(AF109:AK109),AF109:AK109)=0),0,GEOMEAN(IF(ISNUMBER(AF109:AK109),AF109:AK109))),0)</f>
        <v>1</v>
      </c>
      <c r="N109" s="23">
        <f t="shared" si="6"/>
        <v>1</v>
      </c>
      <c r="O109" s="241" t="str" cm="1">
        <f t="array" ref="O109">_xlfn.IFS('Data Reliability'!I109&gt;= 0.666, "!!", AND('Data Reliability'!I109 &lt; 0.666,  'Data Reliability'!I109 &gt;= 0.333), "!", 'Data Reliability'!I109 &lt; 0.333, "")</f>
        <v>!</v>
      </c>
      <c r="P109" s="24"/>
      <c r="Q109" s="50"/>
      <c r="R109" s="25">
        <f>IF(Parameters!$D$24 = 1, MAX(Y109, AF109),
IF(Parameters!$D$25 = 1, AVERAGE(Y109,AF109),
IF(Parameters!$D$26 = 1, IFERROR(GEOMEAN(Y109, AF109), 0),
IF(Parameters!$D$27, IF(AND(Y109=10,AF109=10),10,0),
IF(Parameters!$D$28, IF(AND(Y109&gt;=7,AF109&gt;=7),10,0),
IF(Parameters!$D$29, IF(AND(Y109&gt;=7,AF109&gt;=7), 10, IF(OR(AND(Y109&gt;=7,AF109&gt;=5),AND(Y109&gt;=5,AF109&gt;=7)),6,0)),
IF(Parameters!$D$30, IF(AND(Y109&gt;=10,AF109&gt;=10), 10, IF(OR(AND(Y109&gt;=10,AF109&gt;=5),AND(Y109&gt;=5,AF109&gt;=10)),6,0)),"no method")))))))</f>
        <v>7.2387844283415435</v>
      </c>
      <c r="S109" s="25">
        <f>IF(Parameters!$D$24 = 1, MAX(Z109, AG109),
IF(Parameters!$D$25 = 1, AVERAGE(Z109,AG109),
IF(Parameters!$D$26 = 1, IFERROR(GEOMEAN(Z109, AG109), 0),
IF(Parameters!$D$27, IF(AND(Z109=10,AG109=10),10,0),
IF(Parameters!$D$28, IF(AND(Z109&gt;=7,AG109&gt;=7),10,0),
IF(Parameters!$D$29, IF(AND(Z109&gt;=7,AG109&gt;=7), 10, IF(OR(AND(Z109&gt;=7,AG109&gt;=5),AND(Z109&gt;=5,AG109&gt;=7)),6,0)),
IF(Parameters!$D$30, IF(AND(Z109&gt;=10,AG109&gt;=10), 10, IF(OR(AND(Z109&gt;=10,AG109&gt;=5),AND(Z109&gt;=5,AG109&gt;=10)),6,0)),"no method")))))))</f>
        <v>0</v>
      </c>
      <c r="T109" s="25">
        <f>IF(Parameters!$D$24 = 1, MAX(AA109, AH109),
IF(Parameters!$D$25 = 1, AVERAGE(AA109,AH109),
IF(Parameters!$D$26 = 1, IFERROR(GEOMEAN(AA109, AH109), 0),
IF(Parameters!$D$27, IF(AND(AA109=10,AH109=10),10,0),
IF(Parameters!$D$28, IF(AND(AA109&gt;=7,AH109&gt;=7),10,0),
IF(Parameters!$D$29, IF(AND(AA109&gt;=7,AH109&gt;=7), 10, IF(OR(AND(AA109&gt;=7,AH109&gt;=5),AND(AA109&gt;=5,AH109&gt;=7)),6,0)),
IF(Parameters!$D$30, IF(AND(AA109&gt;=10,AH109&gt;=10), 10, IF(OR(AND(AA109&gt;=10,AH109&gt;=5),AND(AA109&gt;=5,AH109&gt;=10)),6,0)),"no method")))))))</f>
        <v>1.3131136539040016</v>
      </c>
      <c r="U109" s="25">
        <f>IF(Parameters!$D$24 = 1, MAX(AB109, AI109),
IF(Parameters!$D$25 = 1, AVERAGE(AB109,AI109),
IF(Parameters!$D$26 = 1, IFERROR(GEOMEAN(AB109, AI109), 0),
IF(Parameters!$D$27, IF(AND(AB109=10,AI109=10),10,0),
IF(Parameters!$D$28, IF(AND(AB109&gt;=7,AI109&gt;=7),10,0),
IF(Parameters!$D$29, IF(AND(AB109&gt;=7,AI109&gt;=7), 10, IF(OR(AND(AB109&gt;=7,AI109&gt;=5),AND(AB109&gt;=5,AI109&gt;=7)),6,0)),
IF(Parameters!$D$30, IF(AND(AB109&gt;=10,AI109&gt;=10), 10, IF(OR(AND(AB109&gt;=10,AI109&gt;=5),AND(AB109&gt;=5,AI109&gt;=10)),6,0)),"no method")))))))</f>
        <v>1.7476514853613425</v>
      </c>
      <c r="V109" s="25">
        <f>IF(Parameters!$D$24 = 1, MAX(AC109, AJ109),
IF(Parameters!$D$25 = 1, AVERAGE(AC109,AJ109),
IF(Parameters!$D$26 = 1, IFERROR(GEOMEAN(AC109, AJ109), 0),
IF(Parameters!$D$27, IF(AND(AC109=10,AJ109=10),10,0),
IF(Parameters!$D$28, IF(AND(AC109&gt;=7,AJ109&gt;=7),10,0),
IF(Parameters!$D$29, IF(AND(AC109&gt;=7,AJ109&gt;=7), 10, IF(OR(AND(AC109&gt;=7,AJ109&gt;=5),AND(AC109&gt;=5,AJ109&gt;=7)),6,0)),
IF(Parameters!$D$30, IF(AND(AC109&gt;=10,AJ109&gt;=10), 10, IF(OR(AND(AC109&gt;=10,AJ109&gt;=5),AND(AC109&gt;=5,AJ109&gt;=10)),6,0)),"no method")))))))</f>
        <v>0</v>
      </c>
      <c r="W109" s="25">
        <f>IF(Parameters!$D$24 = 1, MAX(AD109, AK109),
IF(Parameters!$D$25 = 1, AVERAGE(AD109,AK109),
IF(Parameters!$D$26 = 1, IFERROR(GEOMEAN(AD109, AK109), 0),
IF(Parameters!$D$27, IF(AND(AD109=10,AK109=10),10,0),
IF(Parameters!$D$28, IF(AND(AD109&gt;=7,AK109&gt;=7),10,0),
IF(Parameters!$D$29, IF(AND(AD109&gt;=7,AK109&gt;=7), 10, IF(OR(AND(AD109&gt;=7,AK109&gt;=5),AND(AD109&gt;=5,AK109&gt;=7)),6,0)),
IF(Parameters!$D$30, IF(AND(AD109&gt;=10,AK109&gt;=10), 10, IF(OR(AND(AD109&gt;=10,AK109&gt;=5),AND(AD109&gt;=5,AK109&gt;=10)),6,0)),"no method")))))))</f>
        <v>0</v>
      </c>
      <c r="X109" s="51"/>
      <c r="Y109" s="25">
        <f>IFERROR(Health!F109,NA())</f>
        <v>5.24</v>
      </c>
      <c r="Z109" s="25">
        <f>IFERROR(Food!F109,NA())</f>
        <v>0</v>
      </c>
      <c r="AA109" s="26">
        <f>IFERROR(Macro!F109,NA())</f>
        <v>0.28099173553718998</v>
      </c>
      <c r="AB109" s="25">
        <f>IFERROR(Socioeconomic!F109,NA())</f>
        <v>0.85714285714285599</v>
      </c>
      <c r="AC109" s="25">
        <f>IFERROR('Natural Hazard'!F109,NA())</f>
        <v>0</v>
      </c>
      <c r="AD109" s="25">
        <f>IFERROR(Conflict!F109,NA())</f>
        <v>0</v>
      </c>
      <c r="AE109" s="51"/>
      <c r="AF109" s="25">
        <f>IFERROR(Health!G109,NA())</f>
        <v>10</v>
      </c>
      <c r="AG109" s="25" t="e">
        <f>IFERROR(Food!G109,NA())</f>
        <v>#N/A</v>
      </c>
      <c r="AH109" s="25">
        <f>IFERROR(Macro!G109,NA())</f>
        <v>6.1363636363636296</v>
      </c>
      <c r="AI109" s="25">
        <f>IFERROR(Socioeconomic!G109,NA())</f>
        <v>3.5633333333333299</v>
      </c>
      <c r="AJ109" s="25">
        <f>IFERROR('Natural Hazard'!G109,NA())</f>
        <v>0</v>
      </c>
      <c r="AK109" s="25">
        <f>IFERROR(Conflict!G109,NA())</f>
        <v>0</v>
      </c>
      <c r="AL109" s="50"/>
      <c r="AM109" s="27">
        <f>'Data Reliability'!H109</f>
        <v>0</v>
      </c>
      <c r="AN109" s="27">
        <f>'Data Reliability'!I109</f>
        <v>0.5</v>
      </c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</row>
    <row r="110" spans="1:53" x14ac:dyDescent="0.2">
      <c r="A110" s="63">
        <v>105</v>
      </c>
      <c r="B110" s="20" t="s">
        <v>215</v>
      </c>
      <c r="C110" s="20" t="s">
        <v>216</v>
      </c>
      <c r="D110" s="20" t="s">
        <v>553</v>
      </c>
      <c r="E110" s="20" t="s">
        <v>3</v>
      </c>
      <c r="F110" s="50"/>
      <c r="G110" s="22" cm="1">
        <f t="array" ref="G110">IF(Parameters!$D$34, SUM(IF(ISNUMBER(R110:W110),(IF(R110:W110&gt;=Parameters!$D$40,1,"")),""))+0.5*(SUM(IF(ISNUMBER(R110:W110),(IF(R110:W110&gt;=Parameters!$D$41,1,"")),""))-SUM(IF(ISNUMBER(R110:W110),(IF(R110:W110&gt;=Parameters!$D$40,1,"")),""))),0) +
   IF(Parameters!$D$35,SUM(IF(ISNUMBER(R110:W110),(IF(R110:W110&gt;=Parameters!$D$44,1,"")),"")),0) +
   IF(Parameters!$D$36,AVERAGE(IF(ISNUMBER(R110:W110),R110:W110)),0) +
   IF(Parameters!$D$37,IF(OR(IF(ISNUMBER(R110:W110),R110:W110)=0),0,GEOMEAN(IF(ISNUMBER(R110:W110),R110:W110))),0)</f>
        <v>0.5</v>
      </c>
      <c r="H110" s="23">
        <f t="shared" si="7"/>
        <v>0.5</v>
      </c>
      <c r="I110" s="241" t="str" cm="1">
        <f t="array" ref="I110">_xlfn.IFS('Data Reliability'!D110 &gt;= 0.666, "!!", AND('Data Reliability'!D110 &lt; 0.666,  'Data Reliability'!D110  &gt;= 0.333), "!", 'Data Reliability'!D110 &lt; 0.333, "")</f>
        <v/>
      </c>
      <c r="J110" s="22" cm="1">
        <f t="array" ref="J110">IF(Parameters!$D$34, SUM(IF(ISNUMBER(Y110:AD110),(IF(Y110:AD110&gt;=Parameters!$D$44,1,"")),""))+0.5*(SUM(IF(ISNUMBER(Y110:AD110),(IF(Y110:AD110&gt;=Parameters!$D$45,1,"")),""))-SUM(IF(ISNUMBER(Y110:AD110),(IF(Y110:AD110&gt;=Parameters!$D$44,1,"")),""))),0) +
   IF(Parameters!$D$35,SUM(IF(ISNUMBER(Y110:AD110),(IF(Y110:AD110&gt;=Parameters!$D$44,1,"")),"")),0) +
   IF(Parameters!$D$36,AVERAGE(IF(ISNUMBER(Y110:AD110),Y110:AD110)),0) +
   IF(Parameters!$D$37,IF(OR(IF(ISNUMBER(Y110:AD110),Y110:AD110)=0),0,GEOMEAN(IF(ISNUMBER(Y110:AD110),Y110:AD110))),0)</f>
        <v>0</v>
      </c>
      <c r="K110" s="23">
        <f t="shared" si="5"/>
        <v>0</v>
      </c>
      <c r="L110" s="241" t="str" cm="1">
        <f t="array" ref="L110">_xlfn.IFS('Data Reliability'!H110 &gt;= 0.666, "!!", AND('Data Reliability'!H110 &lt; 0.666,  'Data Reliability'!H110  &gt;= 0.333), "!", 'Data Reliability'!H110 &lt; 0.333, "")</f>
        <v/>
      </c>
      <c r="M110" s="21" cm="1">
        <f t="array" ref="M110">IF(Parameters!$D$34, SUM(IF(ISNUMBER(AF110:AK110),(IF(AF110:AK110&gt;=Parameters!$D$44,1,"")),""))+0.5*(SUM(IF(ISNUMBER(AF110:AK110),(IF(AF110:AK110&gt;=Parameters!$D$45,1,"")),""))-SUM(IF(ISNUMBER(AF110:AK110),(IF(AF110:AK110&gt;=Parameters!$D$44,1,"")),""))),0) +
   IF(Parameters!$D$35,SUM(IF(ISNUMBER(AF110:AK110),(IF(AF110:AK110&gt;=Parameters!$D$44,1,"")),"")),0) +
   IF(Parameters!$D$36,AVERAGE(IF(ISNUMBER(AF110:AK110),AF110:AK110)),0) +
   IF(Parameters!$D$37,IF(OR(IF(ISNUMBER(AF110:AK110),AF110:AK110)=0),0,GEOMEAN(IF(ISNUMBER(AF110:AK110),AF110:AK110))),0)</f>
        <v>1.5</v>
      </c>
      <c r="N110" s="23">
        <f t="shared" si="6"/>
        <v>1.5</v>
      </c>
      <c r="O110" s="241" t="str" cm="1">
        <f t="array" ref="O110">_xlfn.IFS('Data Reliability'!I110&gt;= 0.666, "!!", AND('Data Reliability'!I110 &lt; 0.666,  'Data Reliability'!I110 &gt;= 0.333), "!", 'Data Reliability'!I110 &lt; 0.333, "")</f>
        <v>!</v>
      </c>
      <c r="P110" s="24"/>
      <c r="Q110" s="50"/>
      <c r="R110" s="25">
        <f>IF(Parameters!$D$24 = 1, MAX(Y110, AF110),
IF(Parameters!$D$25 = 1, AVERAGE(Y110,AF110),
IF(Parameters!$D$26 = 1, IFERROR(GEOMEAN(Y110, AF110), 0),
IF(Parameters!$D$27, IF(AND(Y110=10,AF110=10),10,0),
IF(Parameters!$D$28, IF(AND(Y110&gt;=7,AF110&gt;=7),10,0),
IF(Parameters!$D$29, IF(AND(Y110&gt;=7,AF110&gt;=7), 10, IF(OR(AND(Y110&gt;=7,AF110&gt;=5),AND(Y110&gt;=5,AF110&gt;=7)),6,0)),
IF(Parameters!$D$30, IF(AND(Y110&gt;=10,AF110&gt;=10), 10, IF(OR(AND(Y110&gt;=10,AF110&gt;=5),AND(Y110&gt;=5,AF110&gt;=10)),6,0)),"no method")))))))</f>
        <v>5.9160797830996161</v>
      </c>
      <c r="S110" s="25">
        <f>IF(Parameters!$D$24 = 1, MAX(Z110, AG110),
IF(Parameters!$D$25 = 1, AVERAGE(Z110,AG110),
IF(Parameters!$D$26 = 1, IFERROR(GEOMEAN(Z110, AG110), 0),
IF(Parameters!$D$27, IF(AND(Z110=10,AG110=10),10,0),
IF(Parameters!$D$28, IF(AND(Z110&gt;=7,AG110&gt;=7),10,0),
IF(Parameters!$D$29, IF(AND(Z110&gt;=7,AG110&gt;=7), 10, IF(OR(AND(Z110&gt;=7,AG110&gt;=5),AND(Z110&gt;=5,AG110&gt;=7)),6,0)),
IF(Parameters!$D$30, IF(AND(Z110&gt;=10,AG110&gt;=10), 10, IF(OR(AND(Z110&gt;=10,AG110&gt;=5),AND(Z110&gt;=5,AG110&gt;=10)),6,0)),"no method")))))))</f>
        <v>0</v>
      </c>
      <c r="T110" s="25">
        <f>IF(Parameters!$D$24 = 1, MAX(AA110, AH110),
IF(Parameters!$D$25 = 1, AVERAGE(AA110,AH110),
IF(Parameters!$D$26 = 1, IFERROR(GEOMEAN(AA110, AH110), 0),
IF(Parameters!$D$27, IF(AND(AA110=10,AH110=10),10,0),
IF(Parameters!$D$28, IF(AND(AA110&gt;=7,AH110&gt;=7),10,0),
IF(Parameters!$D$29, IF(AND(AA110&gt;=7,AH110&gt;=7), 10, IF(OR(AND(AA110&gt;=7,AH110&gt;=5),AND(AA110&gt;=5,AH110&gt;=7)),6,0)),
IF(Parameters!$D$30, IF(AND(AA110&gt;=10,AH110&gt;=10), 10, IF(OR(AND(AA110&gt;=10,AH110&gt;=5),AND(AA110&gt;=5,AH110&gt;=10)),6,0)),"no method")))))))</f>
        <v>0</v>
      </c>
      <c r="U110" s="25">
        <f>IF(Parameters!$D$24 = 1, MAX(AB110, AI110),
IF(Parameters!$D$25 = 1, AVERAGE(AB110,AI110),
IF(Parameters!$D$26 = 1, IFERROR(GEOMEAN(AB110, AI110), 0),
IF(Parameters!$D$27, IF(AND(AB110=10,AI110=10),10,0),
IF(Parameters!$D$28, IF(AND(AB110&gt;=7,AI110&gt;=7),10,0),
IF(Parameters!$D$29, IF(AND(AB110&gt;=7,AI110&gt;=7), 10, IF(OR(AND(AB110&gt;=7,AI110&gt;=5),AND(AB110&gt;=5,AI110&gt;=7)),6,0)),
IF(Parameters!$D$30, IF(AND(AB110&gt;=10,AI110&gt;=10), 10, IF(OR(AND(AB110&gt;=10,AI110&gt;=5),AND(AB110&gt;=5,AI110&gt;=10)),6,0)),"no method")))))))</f>
        <v>3.9199125354673829</v>
      </c>
      <c r="V110" s="25">
        <f>IF(Parameters!$D$24 = 1, MAX(AC110, AJ110),
IF(Parameters!$D$25 = 1, AVERAGE(AC110,AJ110),
IF(Parameters!$D$26 = 1, IFERROR(GEOMEAN(AC110, AJ110), 0),
IF(Parameters!$D$27, IF(AND(AC110=10,AJ110=10),10,0),
IF(Parameters!$D$28, IF(AND(AC110&gt;=7,AJ110&gt;=7),10,0),
IF(Parameters!$D$29, IF(AND(AC110&gt;=7,AJ110&gt;=7), 10, IF(OR(AND(AC110&gt;=7,AJ110&gt;=5),AND(AC110&gt;=5,AJ110&gt;=7)),6,0)),
IF(Parameters!$D$30, IF(AND(AC110&gt;=10,AJ110&gt;=10), 10, IF(OR(AND(AC110&gt;=10,AJ110&gt;=5),AND(AC110&gt;=5,AJ110&gt;=10)),6,0)),"no method")))))))</f>
        <v>0</v>
      </c>
      <c r="W110" s="25">
        <f>IF(Parameters!$D$24 = 1, MAX(AD110, AK110),
IF(Parameters!$D$25 = 1, AVERAGE(AD110,AK110),
IF(Parameters!$D$26 = 1, IFERROR(GEOMEAN(AD110, AK110), 0),
IF(Parameters!$D$27, IF(AND(AD110=10,AK110=10),10,0),
IF(Parameters!$D$28, IF(AND(AD110&gt;=7,AK110&gt;=7),10,0),
IF(Parameters!$D$29, IF(AND(AD110&gt;=7,AK110&gt;=7), 10, IF(OR(AND(AD110&gt;=7,AK110&gt;=5),AND(AD110&gt;=5,AK110&gt;=7)),6,0)),
IF(Parameters!$D$30, IF(AND(AD110&gt;=10,AK110&gt;=10), 10, IF(OR(AND(AD110&gt;=10,AK110&gt;=5),AND(AD110&gt;=5,AK110&gt;=10)),6,0)),"no method")))))))</f>
        <v>0</v>
      </c>
      <c r="X110" s="51"/>
      <c r="Y110" s="25">
        <f>IFERROR(Health!F110,NA())</f>
        <v>3.5</v>
      </c>
      <c r="Z110" s="25">
        <f>IFERROR(Food!F110,NA())</f>
        <v>0.93301435406698496</v>
      </c>
      <c r="AA110" s="26">
        <f>IFERROR(Macro!F110,NA())</f>
        <v>3.2066115702479299</v>
      </c>
      <c r="AB110" s="25">
        <f>IFERROR(Socioeconomic!F110,NA())</f>
        <v>1.71428571428572</v>
      </c>
      <c r="AC110" s="25">
        <f>IFERROR('Natural Hazard'!F110,NA())</f>
        <v>1.8333333333333299</v>
      </c>
      <c r="AD110" s="25">
        <f>IFERROR(Conflict!F110,NA())</f>
        <v>0</v>
      </c>
      <c r="AE110" s="51"/>
      <c r="AF110" s="25">
        <f>IFERROR(Health!G110,NA())</f>
        <v>10</v>
      </c>
      <c r="AG110" s="25" t="e">
        <f>IFERROR(Food!G110,NA())</f>
        <v>#N/A</v>
      </c>
      <c r="AH110" s="25">
        <f>IFERROR(Macro!G110,NA())</f>
        <v>0</v>
      </c>
      <c r="AI110" s="25">
        <f>IFERROR(Socioeconomic!G110,NA())</f>
        <v>8.9633333333333294</v>
      </c>
      <c r="AJ110" s="25">
        <f>IFERROR('Natural Hazard'!G110,NA())</f>
        <v>0</v>
      </c>
      <c r="AK110" s="25">
        <f>IFERROR(Conflict!G110,NA())</f>
        <v>0</v>
      </c>
      <c r="AL110" s="50"/>
      <c r="AM110" s="27">
        <f>'Data Reliability'!H110</f>
        <v>0</v>
      </c>
      <c r="AN110" s="27">
        <f>'Data Reliability'!I110</f>
        <v>0.4</v>
      </c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</row>
    <row r="111" spans="1:53" x14ac:dyDescent="0.2">
      <c r="A111" s="63">
        <v>106</v>
      </c>
      <c r="B111" s="20" t="s">
        <v>217</v>
      </c>
      <c r="C111" s="20" t="s">
        <v>218</v>
      </c>
      <c r="D111" s="20" t="s">
        <v>554</v>
      </c>
      <c r="E111" s="20" t="s">
        <v>550</v>
      </c>
      <c r="F111" s="50"/>
      <c r="G111" s="22" cm="1">
        <f t="array" ref="G111">IF(Parameters!$D$34, SUM(IF(ISNUMBER(R111:W111),(IF(R111:W111&gt;=Parameters!$D$40,1,"")),""))+0.5*(SUM(IF(ISNUMBER(R111:W111),(IF(R111:W111&gt;=Parameters!$D$41,1,"")),""))-SUM(IF(ISNUMBER(R111:W111),(IF(R111:W111&gt;=Parameters!$D$40,1,"")),""))),0) +
   IF(Parameters!$D$35,SUM(IF(ISNUMBER(R111:W111),(IF(R111:W111&gt;=Parameters!$D$44,1,"")),"")),0) +
   IF(Parameters!$D$36,AVERAGE(IF(ISNUMBER(R111:W111),R111:W111)),0) +
   IF(Parameters!$D$37,IF(OR(IF(ISNUMBER(R111:W111),R111:W111)=0),0,GEOMEAN(IF(ISNUMBER(R111:W111),R111:W111))),0)</f>
        <v>1.5</v>
      </c>
      <c r="H111" s="23">
        <f t="shared" si="7"/>
        <v>1.5</v>
      </c>
      <c r="I111" s="241" t="str" cm="1">
        <f t="array" ref="I111">_xlfn.IFS('Data Reliability'!D111 &gt;= 0.666, "!!", AND('Data Reliability'!D111 &lt; 0.666,  'Data Reliability'!D111  &gt;= 0.333), "!", 'Data Reliability'!D111 &lt; 0.333, "")</f>
        <v/>
      </c>
      <c r="J111" s="22" cm="1">
        <f t="array" ref="J111">IF(Parameters!$D$34, SUM(IF(ISNUMBER(Y111:AD111),(IF(Y111:AD111&gt;=Parameters!$D$44,1,"")),""))+0.5*(SUM(IF(ISNUMBER(Y111:AD111),(IF(Y111:AD111&gt;=Parameters!$D$45,1,"")),""))-SUM(IF(ISNUMBER(Y111:AD111),(IF(Y111:AD111&gt;=Parameters!$D$44,1,"")),""))),0) +
   IF(Parameters!$D$35,SUM(IF(ISNUMBER(Y111:AD111),(IF(Y111:AD111&gt;=Parameters!$D$44,1,"")),"")),0) +
   IF(Parameters!$D$36,AVERAGE(IF(ISNUMBER(Y111:AD111),Y111:AD111)),0) +
   IF(Parameters!$D$37,IF(OR(IF(ISNUMBER(Y111:AD111),Y111:AD111)=0),0,GEOMEAN(IF(ISNUMBER(Y111:AD111),Y111:AD111))),0)</f>
        <v>0</v>
      </c>
      <c r="K111" s="23">
        <f t="shared" si="5"/>
        <v>0</v>
      </c>
      <c r="L111" s="241" t="str" cm="1">
        <f t="array" ref="L111">_xlfn.IFS('Data Reliability'!H111 &gt;= 0.666, "!!", AND('Data Reliability'!H111 &lt; 0.666,  'Data Reliability'!H111  &gt;= 0.333), "!", 'Data Reliability'!H111 &lt; 0.333, "")</f>
        <v/>
      </c>
      <c r="M111" s="21" cm="1">
        <f t="array" ref="M111">IF(Parameters!$D$34, SUM(IF(ISNUMBER(AF111:AK111),(IF(AF111:AK111&gt;=Parameters!$D$44,1,"")),""))+0.5*(SUM(IF(ISNUMBER(AF111:AK111),(IF(AF111:AK111&gt;=Parameters!$D$45,1,"")),""))-SUM(IF(ISNUMBER(AF111:AK111),(IF(AF111:AK111&gt;=Parameters!$D$44,1,"")),""))),0) +
   IF(Parameters!$D$35,SUM(IF(ISNUMBER(AF111:AK111),(IF(AF111:AK111&gt;=Parameters!$D$44,1,"")),"")),0) +
   IF(Parameters!$D$36,AVERAGE(IF(ISNUMBER(AF111:AK111),AF111:AK111)),0) +
   IF(Parameters!$D$37,IF(OR(IF(ISNUMBER(AF111:AK111),AF111:AK111)=0),0,GEOMEAN(IF(ISNUMBER(AF111:AK111),AF111:AK111))),0)</f>
        <v>1</v>
      </c>
      <c r="N111" s="23">
        <f t="shared" si="6"/>
        <v>1</v>
      </c>
      <c r="O111" s="241" t="str" cm="1">
        <f t="array" ref="O111">_xlfn.IFS('Data Reliability'!I111&gt;= 0.666, "!!", AND('Data Reliability'!I111 &lt; 0.666,  'Data Reliability'!I111 &gt;= 0.333), "!", 'Data Reliability'!I111 &lt; 0.333, "")</f>
        <v>!</v>
      </c>
      <c r="P111" s="24"/>
      <c r="Q111" s="50"/>
      <c r="R111" s="25">
        <f>IF(Parameters!$D$24 = 1, MAX(Y111, AF111),
IF(Parameters!$D$25 = 1, AVERAGE(Y111,AF111),
IF(Parameters!$D$26 = 1, IFERROR(GEOMEAN(Y111, AF111), 0),
IF(Parameters!$D$27, IF(AND(Y111=10,AF111=10),10,0),
IF(Parameters!$D$28, IF(AND(Y111&gt;=7,AF111&gt;=7),10,0),
IF(Parameters!$D$29, IF(AND(Y111&gt;=7,AF111&gt;=7), 10, IF(OR(AND(Y111&gt;=7,AF111&gt;=5),AND(Y111&gt;=5,AF111&gt;=7)),6,0)),
IF(Parameters!$D$30, IF(AND(Y111&gt;=10,AF111&gt;=10), 10, IF(OR(AND(Y111&gt;=10,AF111&gt;=5),AND(Y111&gt;=5,AF111&gt;=10)),6,0)),"no method")))))))</f>
        <v>5.4595351044196105</v>
      </c>
      <c r="S111" s="25">
        <f>IF(Parameters!$D$24 = 1, MAX(Z111, AG111),
IF(Parameters!$D$25 = 1, AVERAGE(Z111,AG111),
IF(Parameters!$D$26 = 1, IFERROR(GEOMEAN(Z111, AG111), 0),
IF(Parameters!$D$27, IF(AND(Z111=10,AG111=10),10,0),
IF(Parameters!$D$28, IF(AND(Z111&gt;=7,AG111&gt;=7),10,0),
IF(Parameters!$D$29, IF(AND(Z111&gt;=7,AG111&gt;=7), 10, IF(OR(AND(Z111&gt;=7,AG111&gt;=5),AND(Z111&gt;=5,AG111&gt;=7)),6,0)),
IF(Parameters!$D$30, IF(AND(Z111&gt;=10,AG111&gt;=10), 10, IF(OR(AND(Z111&gt;=10,AG111&gt;=5),AND(Z111&gt;=5,AG111&gt;=10)),6,0)),"no method")))))))</f>
        <v>0</v>
      </c>
      <c r="T111" s="25">
        <f>IF(Parameters!$D$24 = 1, MAX(AA111, AH111),
IF(Parameters!$D$25 = 1, AVERAGE(AA111,AH111),
IF(Parameters!$D$26 = 1, IFERROR(GEOMEAN(AA111, AH111), 0),
IF(Parameters!$D$27, IF(AND(AA111=10,AH111=10),10,0),
IF(Parameters!$D$28, IF(AND(AA111&gt;=7,AH111&gt;=7),10,0),
IF(Parameters!$D$29, IF(AND(AA111&gt;=7,AH111&gt;=7), 10, IF(OR(AND(AA111&gt;=7,AH111&gt;=5),AND(AA111&gt;=5,AH111&gt;=7)),6,0)),
IF(Parameters!$D$30, IF(AND(AA111&gt;=10,AH111&gt;=10), 10, IF(OR(AND(AA111&gt;=10,AH111&gt;=5),AND(AA111&gt;=5,AH111&gt;=10)),6,0)),"no method")))))))</f>
        <v>2.964858035479693</v>
      </c>
      <c r="U111" s="25">
        <f>IF(Parameters!$D$24 = 1, MAX(AB111, AI111),
IF(Parameters!$D$25 = 1, AVERAGE(AB111,AI111),
IF(Parameters!$D$26 = 1, IFERROR(GEOMEAN(AB111, AI111), 0),
IF(Parameters!$D$27, IF(AND(AB111=10,AI111=10),10,0),
IF(Parameters!$D$28, IF(AND(AB111&gt;=7,AI111&gt;=7),10,0),
IF(Parameters!$D$29, IF(AND(AB111&gt;=7,AI111&gt;=7), 10, IF(OR(AND(AB111&gt;=7,AI111&gt;=5),AND(AB111&gt;=5,AI111&gt;=7)),6,0)),
IF(Parameters!$D$30, IF(AND(AB111&gt;=10,AI111&gt;=10), 10, IF(OR(AND(AB111&gt;=10,AI111&gt;=5),AND(AB111&gt;=5,AI111&gt;=10)),6,0)),"no method")))))))</f>
        <v>8.0178372573727312</v>
      </c>
      <c r="V111" s="25">
        <f>IF(Parameters!$D$24 = 1, MAX(AC111, AJ111),
IF(Parameters!$D$25 = 1, AVERAGE(AC111,AJ111),
IF(Parameters!$D$26 = 1, IFERROR(GEOMEAN(AC111, AJ111), 0),
IF(Parameters!$D$27, IF(AND(AC111=10,AJ111=10),10,0),
IF(Parameters!$D$28, IF(AND(AC111&gt;=7,AJ111&gt;=7),10,0),
IF(Parameters!$D$29, IF(AND(AC111&gt;=7,AJ111&gt;=7), 10, IF(OR(AND(AC111&gt;=7,AJ111&gt;=5),AND(AC111&gt;=5,AJ111&gt;=7)),6,0)),
IF(Parameters!$D$30, IF(AND(AC111&gt;=10,AJ111&gt;=10), 10, IF(OR(AND(AC111&gt;=10,AJ111&gt;=5),AND(AC111&gt;=5,AJ111&gt;=10)),6,0)),"no method")))))))</f>
        <v>0</v>
      </c>
      <c r="W111" s="25">
        <f>IF(Parameters!$D$24 = 1, MAX(AD111, AK111),
IF(Parameters!$D$25 = 1, AVERAGE(AD111,AK111),
IF(Parameters!$D$26 = 1, IFERROR(GEOMEAN(AD111, AK111), 0),
IF(Parameters!$D$27, IF(AND(AD111=10,AK111=10),10,0),
IF(Parameters!$D$28, IF(AND(AD111&gt;=7,AK111&gt;=7),10,0),
IF(Parameters!$D$29, IF(AND(AD111&gt;=7,AK111&gt;=7), 10, IF(OR(AND(AD111&gt;=7,AK111&gt;=5),AND(AD111&gt;=5,AK111&gt;=7)),6,0)),
IF(Parameters!$D$30, IF(AND(AD111&gt;=10,AK111&gt;=10), 10, IF(OR(AND(AD111&gt;=10,AK111&gt;=5),AND(AD111&gt;=5,AK111&gt;=10)),6,0)),"no method")))))))</f>
        <v>0</v>
      </c>
      <c r="X111" s="51"/>
      <c r="Y111" s="25">
        <f>IFERROR(Health!F111,NA())</f>
        <v>5.75</v>
      </c>
      <c r="Z111" s="25">
        <f>IFERROR(Food!F111,NA())</f>
        <v>3.4928229665071702</v>
      </c>
      <c r="AA111" s="26">
        <f>IFERROR(Macro!F111,NA())</f>
        <v>6.4462809917355397</v>
      </c>
      <c r="AB111" s="25">
        <f>IFERROR(Socioeconomic!F111,NA())</f>
        <v>6.4285714285714297</v>
      </c>
      <c r="AC111" s="25">
        <f>IFERROR('Natural Hazard'!F111,NA())</f>
        <v>6.1666666666666696</v>
      </c>
      <c r="AD111" s="25">
        <f>IFERROR(Conflict!F111,NA())</f>
        <v>0</v>
      </c>
      <c r="AE111" s="51"/>
      <c r="AF111" s="25">
        <f>IFERROR(Health!G111,NA())</f>
        <v>5.1837432271982697</v>
      </c>
      <c r="AG111" s="25" t="e">
        <f>IFERROR(Food!G111,NA())</f>
        <v>#N/A</v>
      </c>
      <c r="AH111" s="25">
        <f>IFERROR(Macro!G111,NA())</f>
        <v>1.36363636363637</v>
      </c>
      <c r="AI111" s="25">
        <f>IFERROR(Socioeconomic!G111,NA())</f>
        <v>10</v>
      </c>
      <c r="AJ111" s="25">
        <f>IFERROR('Natural Hazard'!G111,NA())</f>
        <v>0</v>
      </c>
      <c r="AK111" s="25">
        <f>IFERROR(Conflict!G111,NA())</f>
        <v>5</v>
      </c>
      <c r="AL111" s="50"/>
      <c r="AM111" s="27">
        <f>'Data Reliability'!H111</f>
        <v>0</v>
      </c>
      <c r="AN111" s="27">
        <f>'Data Reliability'!I111</f>
        <v>0.4</v>
      </c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</row>
    <row r="112" spans="1:53" x14ac:dyDescent="0.2">
      <c r="A112" s="63">
        <v>107</v>
      </c>
      <c r="B112" s="20" t="s">
        <v>219</v>
      </c>
      <c r="C112" s="20" t="s">
        <v>220</v>
      </c>
      <c r="D112" s="20" t="s">
        <v>553</v>
      </c>
      <c r="E112" s="20" t="s">
        <v>550</v>
      </c>
      <c r="F112" s="50"/>
      <c r="G112" s="22" cm="1">
        <f t="array" ref="G112">IF(Parameters!$D$34, SUM(IF(ISNUMBER(R112:W112),(IF(R112:W112&gt;=Parameters!$D$40,1,"")),""))+0.5*(SUM(IF(ISNUMBER(R112:W112),(IF(R112:W112&gt;=Parameters!$D$41,1,"")),""))-SUM(IF(ISNUMBER(R112:W112),(IF(R112:W112&gt;=Parameters!$D$40,1,"")),""))),0) +
   IF(Parameters!$D$35,SUM(IF(ISNUMBER(R112:W112),(IF(R112:W112&gt;=Parameters!$D$44,1,"")),"")),0) +
   IF(Parameters!$D$36,AVERAGE(IF(ISNUMBER(R112:W112),R112:W112)),0) +
   IF(Parameters!$D$37,IF(OR(IF(ISNUMBER(R112:W112),R112:W112)=0),0,GEOMEAN(IF(ISNUMBER(R112:W112),R112:W112))),0)</f>
        <v>1.5</v>
      </c>
      <c r="H112" s="23">
        <f t="shared" si="7"/>
        <v>1.5</v>
      </c>
      <c r="I112" s="241" t="str" cm="1">
        <f t="array" ref="I112">_xlfn.IFS('Data Reliability'!D112 &gt;= 0.666, "!!", AND('Data Reliability'!D112 &lt; 0.666,  'Data Reliability'!D112  &gt;= 0.333), "!", 'Data Reliability'!D112 &lt; 0.333, "")</f>
        <v/>
      </c>
      <c r="J112" s="22" cm="1">
        <f t="array" ref="J112">IF(Parameters!$D$34, SUM(IF(ISNUMBER(Y112:AD112),(IF(Y112:AD112&gt;=Parameters!$D$44,1,"")),""))+0.5*(SUM(IF(ISNUMBER(Y112:AD112),(IF(Y112:AD112&gt;=Parameters!$D$45,1,"")),""))-SUM(IF(ISNUMBER(Y112:AD112),(IF(Y112:AD112&gt;=Parameters!$D$44,1,"")),""))),0) +
   IF(Parameters!$D$35,SUM(IF(ISNUMBER(Y112:AD112),(IF(Y112:AD112&gt;=Parameters!$D$44,1,"")),"")),0) +
   IF(Parameters!$D$36,AVERAGE(IF(ISNUMBER(Y112:AD112),Y112:AD112)),0) +
   IF(Parameters!$D$37,IF(OR(IF(ISNUMBER(Y112:AD112),Y112:AD112)=0),0,GEOMEAN(IF(ISNUMBER(Y112:AD112),Y112:AD112))),0)</f>
        <v>0.5</v>
      </c>
      <c r="K112" s="23">
        <f t="shared" si="5"/>
        <v>0.5</v>
      </c>
      <c r="L112" s="241" t="str" cm="1">
        <f t="array" ref="L112">_xlfn.IFS('Data Reliability'!H112 &gt;= 0.666, "!!", AND('Data Reliability'!H112 &lt; 0.666,  'Data Reliability'!H112  &gt;= 0.333), "!", 'Data Reliability'!H112 &lt; 0.333, "")</f>
        <v/>
      </c>
      <c r="M112" s="21" cm="1">
        <f t="array" ref="M112">IF(Parameters!$D$34, SUM(IF(ISNUMBER(AF112:AK112),(IF(AF112:AK112&gt;=Parameters!$D$44,1,"")),""))+0.5*(SUM(IF(ISNUMBER(AF112:AK112),(IF(AF112:AK112&gt;=Parameters!$D$45,1,"")),""))-SUM(IF(ISNUMBER(AF112:AK112),(IF(AF112:AK112&gt;=Parameters!$D$44,1,"")),""))),0) +
   IF(Parameters!$D$35,SUM(IF(ISNUMBER(AF112:AK112),(IF(AF112:AK112&gt;=Parameters!$D$44,1,"")),"")),0) +
   IF(Parameters!$D$36,AVERAGE(IF(ISNUMBER(AF112:AK112),AF112:AK112)),0) +
   IF(Parameters!$D$37,IF(OR(IF(ISNUMBER(AF112:AK112),AF112:AK112)=0),0,GEOMEAN(IF(ISNUMBER(AF112:AK112),AF112:AK112))),0)</f>
        <v>1.5</v>
      </c>
      <c r="N112" s="23">
        <f t="shared" si="6"/>
        <v>1.5</v>
      </c>
      <c r="O112" s="241" t="str" cm="1">
        <f t="array" ref="O112">_xlfn.IFS('Data Reliability'!I112&gt;= 0.666, "!!", AND('Data Reliability'!I112 &lt; 0.666,  'Data Reliability'!I112 &gt;= 0.333), "!", 'Data Reliability'!I112 &lt; 0.333, "")</f>
        <v>!</v>
      </c>
      <c r="P112" s="24"/>
      <c r="Q112" s="50"/>
      <c r="R112" s="25">
        <f>IF(Parameters!$D$24 = 1, MAX(Y112, AF112),
IF(Parameters!$D$25 = 1, AVERAGE(Y112,AF112),
IF(Parameters!$D$26 = 1, IFERROR(GEOMEAN(Y112, AF112), 0),
IF(Parameters!$D$27, IF(AND(Y112=10,AF112=10),10,0),
IF(Parameters!$D$28, IF(AND(Y112&gt;=7,AF112&gt;=7),10,0),
IF(Parameters!$D$29, IF(AND(Y112&gt;=7,AF112&gt;=7), 10, IF(OR(AND(Y112&gt;=7,AF112&gt;=5),AND(Y112&gt;=5,AF112&gt;=7)),6,0)),
IF(Parameters!$D$30, IF(AND(Y112&gt;=10,AF112&gt;=10), 10, IF(OR(AND(Y112&gt;=10,AF112&gt;=5),AND(Y112&gt;=5,AF112&gt;=10)),6,0)),"no method")))))))</f>
        <v>7.745966692414834</v>
      </c>
      <c r="S112" s="25">
        <f>IF(Parameters!$D$24 = 1, MAX(Z112, AG112),
IF(Parameters!$D$25 = 1, AVERAGE(Z112,AG112),
IF(Parameters!$D$26 = 1, IFERROR(GEOMEAN(Z112, AG112), 0),
IF(Parameters!$D$27, IF(AND(Z112=10,AG112=10),10,0),
IF(Parameters!$D$28, IF(AND(Z112&gt;=7,AG112&gt;=7),10,0),
IF(Parameters!$D$29, IF(AND(Z112&gt;=7,AG112&gt;=7), 10, IF(OR(AND(Z112&gt;=7,AG112&gt;=5),AND(Z112&gt;=5,AG112&gt;=7)),6,0)),
IF(Parameters!$D$30, IF(AND(Z112&gt;=10,AG112&gt;=10), 10, IF(OR(AND(Z112&gt;=10,AG112&gt;=5),AND(Z112&gt;=5,AG112&gt;=10)),6,0)),"no method")))))))</f>
        <v>0</v>
      </c>
      <c r="T112" s="25">
        <f>IF(Parameters!$D$24 = 1, MAX(AA112, AH112),
IF(Parameters!$D$25 = 1, AVERAGE(AA112,AH112),
IF(Parameters!$D$26 = 1, IFERROR(GEOMEAN(AA112, AH112), 0),
IF(Parameters!$D$27, IF(AND(AA112=10,AH112=10),10,0),
IF(Parameters!$D$28, IF(AND(AA112&gt;=7,AH112&gt;=7),10,0),
IF(Parameters!$D$29, IF(AND(AA112&gt;=7,AH112&gt;=7), 10, IF(OR(AND(AA112&gt;=7,AH112&gt;=5),AND(AA112&gt;=5,AH112&gt;=7)),6,0)),
IF(Parameters!$D$30, IF(AND(AA112&gt;=10,AH112&gt;=10), 10, IF(OR(AND(AA112&gt;=10,AH112&gt;=5),AND(AA112&gt;=5,AH112&gt;=10)),6,0)),"no method")))))))</f>
        <v>0</v>
      </c>
      <c r="U112" s="25">
        <f>IF(Parameters!$D$24 = 1, MAX(AB112, AI112),
IF(Parameters!$D$25 = 1, AVERAGE(AB112,AI112),
IF(Parameters!$D$26 = 1, IFERROR(GEOMEAN(AB112, AI112), 0),
IF(Parameters!$D$27, IF(AND(AB112=10,AI112=10),10,0),
IF(Parameters!$D$28, IF(AND(AB112&gt;=7,AI112&gt;=7),10,0),
IF(Parameters!$D$29, IF(AND(AB112&gt;=7,AI112&gt;=7), 10, IF(OR(AND(AB112&gt;=7,AI112&gt;=5),AND(AB112&gt;=5,AI112&gt;=7)),6,0)),
IF(Parameters!$D$30, IF(AND(AB112&gt;=10,AI112&gt;=10), 10, IF(OR(AND(AB112&gt;=10,AI112&gt;=5),AND(AB112&gt;=5,AI112&gt;=10)),6,0)),"no method")))))))</f>
        <v>5.8554004376911974</v>
      </c>
      <c r="V112" s="25">
        <f>IF(Parameters!$D$24 = 1, MAX(AC112, AJ112),
IF(Parameters!$D$25 = 1, AVERAGE(AC112,AJ112),
IF(Parameters!$D$26 = 1, IFERROR(GEOMEAN(AC112, AJ112), 0),
IF(Parameters!$D$27, IF(AND(AC112=10,AJ112=10),10,0),
IF(Parameters!$D$28, IF(AND(AC112&gt;=7,AJ112&gt;=7),10,0),
IF(Parameters!$D$29, IF(AND(AC112&gt;=7,AJ112&gt;=7), 10, IF(OR(AND(AC112&gt;=7,AJ112&gt;=5),AND(AC112&gt;=5,AJ112&gt;=7)),6,0)),
IF(Parameters!$D$30, IF(AND(AC112&gt;=10,AJ112&gt;=10), 10, IF(OR(AND(AC112&gt;=10,AJ112&gt;=5),AND(AC112&gt;=5,AJ112&gt;=10)),6,0)),"no method")))))))</f>
        <v>0</v>
      </c>
      <c r="W112" s="25">
        <f>IF(Parameters!$D$24 = 1, MAX(AD112, AK112),
IF(Parameters!$D$25 = 1, AVERAGE(AD112,AK112),
IF(Parameters!$D$26 = 1, IFERROR(GEOMEAN(AD112, AK112), 0),
IF(Parameters!$D$27, IF(AND(AD112=10,AK112=10),10,0),
IF(Parameters!$D$28, IF(AND(AD112&gt;=7,AK112&gt;=7),10,0),
IF(Parameters!$D$29, IF(AND(AD112&gt;=7,AK112&gt;=7), 10, IF(OR(AND(AD112&gt;=7,AK112&gt;=5),AND(AD112&gt;=5,AK112&gt;=7)),6,0)),
IF(Parameters!$D$30, IF(AND(AD112&gt;=10,AK112&gt;=10), 10, IF(OR(AND(AD112&gt;=10,AK112&gt;=5),AND(AD112&gt;=5,AK112&gt;=10)),6,0)),"no method")))))))</f>
        <v>0</v>
      </c>
      <c r="X112" s="51"/>
      <c r="Y112" s="25">
        <f>IFERROR(Health!F112,NA())</f>
        <v>6</v>
      </c>
      <c r="Z112" s="25">
        <f>IFERROR(Food!F112,NA())</f>
        <v>4.5933014354066897</v>
      </c>
      <c r="AA112" s="26">
        <f>IFERROR(Macro!F112,NA())</f>
        <v>7.5371900826446296</v>
      </c>
      <c r="AB112" s="25">
        <f>IFERROR(Socioeconomic!F112,NA())</f>
        <v>3.5714285714285698</v>
      </c>
      <c r="AC112" s="25">
        <f>IFERROR('Natural Hazard'!F112,NA())</f>
        <v>5.1666666666666696</v>
      </c>
      <c r="AD112" s="25">
        <f>IFERROR(Conflict!F112,NA())</f>
        <v>0</v>
      </c>
      <c r="AE112" s="51"/>
      <c r="AF112" s="25">
        <f>IFERROR(Health!G112,NA())</f>
        <v>10</v>
      </c>
      <c r="AG112" s="25" t="e">
        <f>IFERROR(Food!G112,NA())</f>
        <v>#N/A</v>
      </c>
      <c r="AH112" s="25">
        <f>IFERROR(Macro!G112,NA())</f>
        <v>0</v>
      </c>
      <c r="AI112" s="25">
        <f>IFERROR(Socioeconomic!G112,NA())</f>
        <v>9.6</v>
      </c>
      <c r="AJ112" s="25">
        <f>IFERROR('Natural Hazard'!G112,NA())</f>
        <v>0</v>
      </c>
      <c r="AK112" s="25">
        <f>IFERROR(Conflict!G112,NA())</f>
        <v>0</v>
      </c>
      <c r="AL112" s="50"/>
      <c r="AM112" s="27">
        <f>'Data Reliability'!H112</f>
        <v>0</v>
      </c>
      <c r="AN112" s="27">
        <f>'Data Reliability'!I112</f>
        <v>0.4</v>
      </c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</row>
    <row r="113" spans="1:53" x14ac:dyDescent="0.2">
      <c r="A113" s="63">
        <v>108</v>
      </c>
      <c r="B113" s="20" t="s">
        <v>221</v>
      </c>
      <c r="C113" s="20" t="s">
        <v>222</v>
      </c>
      <c r="D113" s="20" t="s">
        <v>552</v>
      </c>
      <c r="E113" s="20" t="s">
        <v>549</v>
      </c>
      <c r="F113" s="50"/>
      <c r="G113" s="22" cm="1">
        <f t="array" ref="G113">IF(Parameters!$D$34, SUM(IF(ISNUMBER(R113:W113),(IF(R113:W113&gt;=Parameters!$D$40,1,"")),""))+0.5*(SUM(IF(ISNUMBER(R113:W113),(IF(R113:W113&gt;=Parameters!$D$41,1,"")),""))-SUM(IF(ISNUMBER(R113:W113),(IF(R113:W113&gt;=Parameters!$D$40,1,"")),""))),0) +
   IF(Parameters!$D$35,SUM(IF(ISNUMBER(R113:W113),(IF(R113:W113&gt;=Parameters!$D$44,1,"")),"")),0) +
   IF(Parameters!$D$36,AVERAGE(IF(ISNUMBER(R113:W113),R113:W113)),0) +
   IF(Parameters!$D$37,IF(OR(IF(ISNUMBER(R113:W113),R113:W113)=0),0,GEOMEAN(IF(ISNUMBER(R113:W113),R113:W113))),0)</f>
        <v>4.5</v>
      </c>
      <c r="H113" s="23">
        <f t="shared" si="7"/>
        <v>4.5</v>
      </c>
      <c r="I113" s="241" t="str" cm="1">
        <f t="array" ref="I113">_xlfn.IFS('Data Reliability'!D113 &gt;= 0.666, "!!", AND('Data Reliability'!D113 &lt; 0.666,  'Data Reliability'!D113  &gt;= 0.333), "!", 'Data Reliability'!D113 &lt; 0.333, "")</f>
        <v/>
      </c>
      <c r="J113" s="22" cm="1">
        <f t="array" ref="J113">IF(Parameters!$D$34, SUM(IF(ISNUMBER(Y113:AD113),(IF(Y113:AD113&gt;=Parameters!$D$44,1,"")),""))+0.5*(SUM(IF(ISNUMBER(Y113:AD113),(IF(Y113:AD113&gt;=Parameters!$D$45,1,"")),""))-SUM(IF(ISNUMBER(Y113:AD113),(IF(Y113:AD113&gt;=Parameters!$D$44,1,"")),""))),0) +
   IF(Parameters!$D$35,SUM(IF(ISNUMBER(Y113:AD113),(IF(Y113:AD113&gt;=Parameters!$D$44,1,"")),"")),0) +
   IF(Parameters!$D$36,AVERAGE(IF(ISNUMBER(Y113:AD113),Y113:AD113)),0) +
   IF(Parameters!$D$37,IF(OR(IF(ISNUMBER(Y113:AD113),Y113:AD113)=0),0,GEOMEAN(IF(ISNUMBER(Y113:AD113),Y113:AD113))),0)</f>
        <v>3.5</v>
      </c>
      <c r="K113" s="23">
        <f t="shared" si="5"/>
        <v>3.5</v>
      </c>
      <c r="L113" s="241" t="str" cm="1">
        <f t="array" ref="L113">_xlfn.IFS('Data Reliability'!H113 &gt;= 0.666, "!!", AND('Data Reliability'!H113 &lt; 0.666,  'Data Reliability'!H113  &gt;= 0.333), "!", 'Data Reliability'!H113 &lt; 0.333, "")</f>
        <v/>
      </c>
      <c r="M113" s="21" cm="1">
        <f t="array" ref="M113">IF(Parameters!$D$34, SUM(IF(ISNUMBER(AF113:AK113),(IF(AF113:AK113&gt;=Parameters!$D$44,1,"")),""))+0.5*(SUM(IF(ISNUMBER(AF113:AK113),(IF(AF113:AK113&gt;=Parameters!$D$45,1,"")),""))-SUM(IF(ISNUMBER(AF113:AK113),(IF(AF113:AK113&gt;=Parameters!$D$44,1,"")),""))),0) +
   IF(Parameters!$D$35,SUM(IF(ISNUMBER(AF113:AK113),(IF(AF113:AK113&gt;=Parameters!$D$44,1,"")),"")),0) +
   IF(Parameters!$D$36,AVERAGE(IF(ISNUMBER(AF113:AK113),AF113:AK113)),0) +
   IF(Parameters!$D$37,IF(OR(IF(ISNUMBER(AF113:AK113),AF113:AK113)=0),0,GEOMEAN(IF(ISNUMBER(AF113:AK113),AF113:AK113))),0)</f>
        <v>3</v>
      </c>
      <c r="N113" s="23">
        <f t="shared" si="6"/>
        <v>3</v>
      </c>
      <c r="O113" s="241" t="str" cm="1">
        <f t="array" ref="O113">_xlfn.IFS('Data Reliability'!I113&gt;= 0.666, "!!", AND('Data Reliability'!I113 &lt; 0.666,  'Data Reliability'!I113 &gt;= 0.333), "!", 'Data Reliability'!I113 &lt; 0.333, "")</f>
        <v/>
      </c>
      <c r="P113" s="24"/>
      <c r="Q113" s="50"/>
      <c r="R113" s="25">
        <f>IF(Parameters!$D$24 = 1, MAX(Y113, AF113),
IF(Parameters!$D$25 = 1, AVERAGE(Y113,AF113),
IF(Parameters!$D$26 = 1, IFERROR(GEOMEAN(Y113, AF113), 0),
IF(Parameters!$D$27, IF(AND(Y113=10,AF113=10),10,0),
IF(Parameters!$D$28, IF(AND(Y113&gt;=7,AF113&gt;=7),10,0),
IF(Parameters!$D$29, IF(AND(Y113&gt;=7,AF113&gt;=7), 10, IF(OR(AND(Y113&gt;=7,AF113&gt;=5),AND(Y113&gt;=5,AF113&gt;=7)),6,0)),
IF(Parameters!$D$30, IF(AND(Y113&gt;=10,AF113&gt;=10), 10, IF(OR(AND(Y113&gt;=10,AF113&gt;=5),AND(Y113&gt;=5,AF113&gt;=10)),6,0)),"no method")))))))</f>
        <v>8.426149773176359</v>
      </c>
      <c r="S113" s="25">
        <f>IF(Parameters!$D$24 = 1, MAX(Z113, AG113),
IF(Parameters!$D$25 = 1, AVERAGE(Z113,AG113),
IF(Parameters!$D$26 = 1, IFERROR(GEOMEAN(Z113, AG113), 0),
IF(Parameters!$D$27, IF(AND(Z113=10,AG113=10),10,0),
IF(Parameters!$D$28, IF(AND(Z113&gt;=7,AG113&gt;=7),10,0),
IF(Parameters!$D$29, IF(AND(Z113&gt;=7,AG113&gt;=7), 10, IF(OR(AND(Z113&gt;=7,AG113&gt;=5),AND(Z113&gt;=5,AG113&gt;=7)),6,0)),
IF(Parameters!$D$30, IF(AND(Z113&gt;=10,AG113&gt;=10), 10, IF(OR(AND(Z113&gt;=10,AG113&gt;=5),AND(Z113&gt;=5,AG113&gt;=10)),6,0)),"no method")))))))</f>
        <v>10</v>
      </c>
      <c r="T113" s="25">
        <f>IF(Parameters!$D$24 = 1, MAX(AA113, AH113),
IF(Parameters!$D$25 = 1, AVERAGE(AA113,AH113),
IF(Parameters!$D$26 = 1, IFERROR(GEOMEAN(AA113, AH113), 0),
IF(Parameters!$D$27, IF(AND(AA113=10,AH113=10),10,0),
IF(Parameters!$D$28, IF(AND(AA113&gt;=7,AH113&gt;=7),10,0),
IF(Parameters!$D$29, IF(AND(AA113&gt;=7,AH113&gt;=7), 10, IF(OR(AND(AA113&gt;=7,AH113&gt;=5),AND(AA113&gt;=5,AH113&gt;=7)),6,0)),
IF(Parameters!$D$30, IF(AND(AA113&gt;=10,AH113&gt;=10), 10, IF(OR(AND(AA113&gt;=10,AH113&gt;=5),AND(AA113&gt;=5,AH113&gt;=10)),6,0)),"no method")))))))</f>
        <v>6.185523925740875</v>
      </c>
      <c r="U113" s="25">
        <f>IF(Parameters!$D$24 = 1, MAX(AB113, AI113),
IF(Parameters!$D$25 = 1, AVERAGE(AB113,AI113),
IF(Parameters!$D$26 = 1, IFERROR(GEOMEAN(AB113, AI113), 0),
IF(Parameters!$D$27, IF(AND(AB113=10,AI113=10),10,0),
IF(Parameters!$D$28, IF(AND(AB113&gt;=7,AI113&gt;=7),10,0),
IF(Parameters!$D$29, IF(AND(AB113&gt;=7,AI113&gt;=7), 10, IF(OR(AND(AB113&gt;=7,AI113&gt;=5),AND(AB113&gt;=5,AI113&gt;=7)),6,0)),
IF(Parameters!$D$30, IF(AND(AB113&gt;=10,AI113&gt;=10), 10, IF(OR(AND(AB113&gt;=10,AI113&gt;=5),AND(AB113&gt;=5,AI113&gt;=10)),6,0)),"no method")))))))</f>
        <v>8.8908482587130084</v>
      </c>
      <c r="V113" s="25">
        <f>IF(Parameters!$D$24 = 1, MAX(AC113, AJ113),
IF(Parameters!$D$25 = 1, AVERAGE(AC113,AJ113),
IF(Parameters!$D$26 = 1, IFERROR(GEOMEAN(AC113, AJ113), 0),
IF(Parameters!$D$27, IF(AND(AC113=10,AJ113=10),10,0),
IF(Parameters!$D$28, IF(AND(AC113&gt;=7,AJ113&gt;=7),10,0),
IF(Parameters!$D$29, IF(AND(AC113&gt;=7,AJ113&gt;=7), 10, IF(OR(AND(AC113&gt;=7,AJ113&gt;=5),AND(AC113&gt;=5,AJ113&gt;=7)),6,0)),
IF(Parameters!$D$30, IF(AND(AC113&gt;=10,AJ113&gt;=10), 10, IF(OR(AND(AC113&gt;=10,AJ113&gt;=5),AND(AC113&gt;=5,AJ113&gt;=10)),6,0)),"no method")))))))</f>
        <v>9.2195444572928871</v>
      </c>
      <c r="W113" s="25">
        <f>IF(Parameters!$D$24 = 1, MAX(AD113, AK113),
IF(Parameters!$D$25 = 1, AVERAGE(AD113,AK113),
IF(Parameters!$D$26 = 1, IFERROR(GEOMEAN(AD113, AK113), 0),
IF(Parameters!$D$27, IF(AND(AD113=10,AK113=10),10,0),
IF(Parameters!$D$28, IF(AND(AD113&gt;=7,AK113&gt;=7),10,0),
IF(Parameters!$D$29, IF(AND(AD113&gt;=7,AK113&gt;=7), 10, IF(OR(AND(AD113&gt;=7,AK113&gt;=5),AND(AD113&gt;=5,AK113&gt;=7)),6,0)),
IF(Parameters!$D$30, IF(AND(AD113&gt;=10,AK113&gt;=10), 10, IF(OR(AND(AD113&gt;=10,AK113&gt;=5),AND(AD113&gt;=5,AK113&gt;=10)),6,0)),"no method")))))))</f>
        <v>0</v>
      </c>
      <c r="X113" s="51"/>
      <c r="Y113" s="25">
        <f>IFERROR(Health!F113,NA())</f>
        <v>10</v>
      </c>
      <c r="Z113" s="25">
        <f>IFERROR(Food!F113,NA())</f>
        <v>10</v>
      </c>
      <c r="AA113" s="26">
        <f>IFERROR(Macro!F113,NA())</f>
        <v>8.0165289256198307</v>
      </c>
      <c r="AB113" s="25">
        <f>IFERROR(Socioeconomic!F113,NA())</f>
        <v>8.4285714285714306</v>
      </c>
      <c r="AC113" s="25">
        <f>IFERROR('Natural Hazard'!F113,NA())</f>
        <v>8.5</v>
      </c>
      <c r="AD113" s="25">
        <f>IFERROR(Conflict!F113,NA())</f>
        <v>0</v>
      </c>
      <c r="AE113" s="51"/>
      <c r="AF113" s="25">
        <f>IFERROR(Health!G113,NA())</f>
        <v>7.1</v>
      </c>
      <c r="AG113" s="25">
        <f>IFERROR(Food!G113,NA())</f>
        <v>10</v>
      </c>
      <c r="AH113" s="25">
        <f>IFERROR(Macro!G113,NA())</f>
        <v>4.7727272727272698</v>
      </c>
      <c r="AI113" s="25">
        <f>IFERROR(Socioeconomic!G113,NA())</f>
        <v>9.3784793104444208</v>
      </c>
      <c r="AJ113" s="25">
        <f>IFERROR('Natural Hazard'!G113,NA())</f>
        <v>10</v>
      </c>
      <c r="AK113" s="25">
        <f>IFERROR(Conflict!G113,NA())</f>
        <v>0</v>
      </c>
      <c r="AL113" s="50"/>
      <c r="AM113" s="27">
        <f>'Data Reliability'!H113</f>
        <v>0</v>
      </c>
      <c r="AN113" s="27">
        <f>'Data Reliability'!I113</f>
        <v>0.2</v>
      </c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</row>
    <row r="114" spans="1:53" x14ac:dyDescent="0.2">
      <c r="A114" s="63">
        <v>109</v>
      </c>
      <c r="B114" s="20" t="s">
        <v>223</v>
      </c>
      <c r="C114" s="20" t="s">
        <v>224</v>
      </c>
      <c r="D114" s="20" t="s">
        <v>551</v>
      </c>
      <c r="E114" s="20" t="s">
        <v>549</v>
      </c>
      <c r="F114" s="50"/>
      <c r="G114" s="22" cm="1">
        <f t="array" ref="G114">IF(Parameters!$D$34, SUM(IF(ISNUMBER(R114:W114),(IF(R114:W114&gt;=Parameters!$D$40,1,"")),""))+0.5*(SUM(IF(ISNUMBER(R114:W114),(IF(R114:W114&gt;=Parameters!$D$41,1,"")),""))-SUM(IF(ISNUMBER(R114:W114),(IF(R114:W114&gt;=Parameters!$D$40,1,"")),""))),0) +
   IF(Parameters!$D$35,SUM(IF(ISNUMBER(R114:W114),(IF(R114:W114&gt;=Parameters!$D$44,1,"")),"")),0) +
   IF(Parameters!$D$36,AVERAGE(IF(ISNUMBER(R114:W114),R114:W114)),0) +
   IF(Parameters!$D$37,IF(OR(IF(ISNUMBER(R114:W114),R114:W114)=0),0,GEOMEAN(IF(ISNUMBER(R114:W114),R114:W114))),0)</f>
        <v>1.5</v>
      </c>
      <c r="H114" s="23">
        <f t="shared" si="7"/>
        <v>1.5</v>
      </c>
      <c r="I114" s="241" t="str" cm="1">
        <f t="array" ref="I114">_xlfn.IFS('Data Reliability'!D114 &gt;= 0.666, "!!", AND('Data Reliability'!D114 &lt; 0.666,  'Data Reliability'!D114  &gt;= 0.333), "!", 'Data Reliability'!D114 &lt; 0.333, "")</f>
        <v/>
      </c>
      <c r="J114" s="22" cm="1">
        <f t="array" ref="J114">IF(Parameters!$D$34, SUM(IF(ISNUMBER(Y114:AD114),(IF(Y114:AD114&gt;=Parameters!$D$44,1,"")),""))+0.5*(SUM(IF(ISNUMBER(Y114:AD114),(IF(Y114:AD114&gt;=Parameters!$D$45,1,"")),""))-SUM(IF(ISNUMBER(Y114:AD114),(IF(Y114:AD114&gt;=Parameters!$D$44,1,"")),""))),0) +
   IF(Parameters!$D$35,SUM(IF(ISNUMBER(Y114:AD114),(IF(Y114:AD114&gt;=Parameters!$D$44,1,"")),"")),0) +
   IF(Parameters!$D$36,AVERAGE(IF(ISNUMBER(Y114:AD114),Y114:AD114)),0) +
   IF(Parameters!$D$37,IF(OR(IF(ISNUMBER(Y114:AD114),Y114:AD114)=0),0,GEOMEAN(IF(ISNUMBER(Y114:AD114),Y114:AD114))),0)</f>
        <v>0.5</v>
      </c>
      <c r="K114" s="23">
        <f t="shared" si="5"/>
        <v>0.5</v>
      </c>
      <c r="L114" s="241" t="str" cm="1">
        <f t="array" ref="L114">_xlfn.IFS('Data Reliability'!H114 &gt;= 0.666, "!!", AND('Data Reliability'!H114 &lt; 0.666,  'Data Reliability'!H114  &gt;= 0.333), "!", 'Data Reliability'!H114 &lt; 0.333, "")</f>
        <v/>
      </c>
      <c r="M114" s="21" cm="1">
        <f t="array" ref="M114">IF(Parameters!$D$34, SUM(IF(ISNUMBER(AF114:AK114),(IF(AF114:AK114&gt;=Parameters!$D$44,1,"")),""))+0.5*(SUM(IF(ISNUMBER(AF114:AK114),(IF(AF114:AK114&gt;=Parameters!$D$45,1,"")),""))-SUM(IF(ISNUMBER(AF114:AK114),(IF(AF114:AK114&gt;=Parameters!$D$44,1,"")),""))),0) +
   IF(Parameters!$D$35,SUM(IF(ISNUMBER(AF114:AK114),(IF(AF114:AK114&gt;=Parameters!$D$44,1,"")),"")),0) +
   IF(Parameters!$D$36,AVERAGE(IF(ISNUMBER(AF114:AK114),AF114:AK114)),0) +
   IF(Parameters!$D$37,IF(OR(IF(ISNUMBER(AF114:AK114),AF114:AK114)=0),0,GEOMEAN(IF(ISNUMBER(AF114:AK114),AF114:AK114))),0)</f>
        <v>0.5</v>
      </c>
      <c r="N114" s="23">
        <f t="shared" si="6"/>
        <v>0.5</v>
      </c>
      <c r="O114" s="241" t="str" cm="1">
        <f t="array" ref="O114">_xlfn.IFS('Data Reliability'!I114&gt;= 0.666, "!!", AND('Data Reliability'!I114 &lt; 0.666,  'Data Reliability'!I114 &gt;= 0.333), "!", 'Data Reliability'!I114 &lt; 0.333, "")</f>
        <v>!</v>
      </c>
      <c r="P114" s="24"/>
      <c r="Q114" s="50"/>
      <c r="R114" s="25">
        <f>IF(Parameters!$D$24 = 1, MAX(Y114, AF114),
IF(Parameters!$D$25 = 1, AVERAGE(Y114,AF114),
IF(Parameters!$D$26 = 1, IFERROR(GEOMEAN(Y114, AF114), 0),
IF(Parameters!$D$27, IF(AND(Y114=10,AF114=10),10,0),
IF(Parameters!$D$28, IF(AND(Y114&gt;=7,AF114&gt;=7),10,0),
IF(Parameters!$D$29, IF(AND(Y114&gt;=7,AF114&gt;=7), 10, IF(OR(AND(Y114&gt;=7,AF114&gt;=5),AND(Y114&gt;=5,AF114&gt;=7)),6,0)),
IF(Parameters!$D$30, IF(AND(Y114&gt;=10,AF114&gt;=10), 10, IF(OR(AND(Y114&gt;=10,AF114&gt;=5),AND(Y114&gt;=5,AF114&gt;=10)),6,0)),"no method")))))))</f>
        <v>7.0695536492765934</v>
      </c>
      <c r="S114" s="25">
        <f>IF(Parameters!$D$24 = 1, MAX(Z114, AG114),
IF(Parameters!$D$25 = 1, AVERAGE(Z114,AG114),
IF(Parameters!$D$26 = 1, IFERROR(GEOMEAN(Z114, AG114), 0),
IF(Parameters!$D$27, IF(AND(Z114=10,AG114=10),10,0),
IF(Parameters!$D$28, IF(AND(Z114&gt;=7,AG114&gt;=7),10,0),
IF(Parameters!$D$29, IF(AND(Z114&gt;=7,AG114&gt;=7), 10, IF(OR(AND(Z114&gt;=7,AG114&gt;=5),AND(Z114&gt;=5,AG114&gt;=7)),6,0)),
IF(Parameters!$D$30, IF(AND(Z114&gt;=10,AG114&gt;=10), 10, IF(OR(AND(Z114&gt;=10,AG114&gt;=5),AND(Z114&gt;=5,AG114&gt;=10)),6,0)),"no method")))))))</f>
        <v>0</v>
      </c>
      <c r="T114" s="25">
        <f>IF(Parameters!$D$24 = 1, MAX(AA114, AH114),
IF(Parameters!$D$25 = 1, AVERAGE(AA114,AH114),
IF(Parameters!$D$26 = 1, IFERROR(GEOMEAN(AA114, AH114), 0),
IF(Parameters!$D$27, IF(AND(AA114=10,AH114=10),10,0),
IF(Parameters!$D$28, IF(AND(AA114&gt;=7,AH114&gt;=7),10,0),
IF(Parameters!$D$29, IF(AND(AA114&gt;=7,AH114&gt;=7), 10, IF(OR(AND(AA114&gt;=7,AH114&gt;=5),AND(AA114&gt;=5,AH114&gt;=7)),6,0)),
IF(Parameters!$D$30, IF(AND(AA114&gt;=10,AH114&gt;=10), 10, IF(OR(AND(AA114&gt;=10,AH114&gt;=5),AND(AA114&gt;=5,AH114&gt;=10)),6,0)),"no method")))))))</f>
        <v>0</v>
      </c>
      <c r="U114" s="25">
        <f>IF(Parameters!$D$24 = 1, MAX(AB114, AI114),
IF(Parameters!$D$25 = 1, AVERAGE(AB114,AI114),
IF(Parameters!$D$26 = 1, IFERROR(GEOMEAN(AB114, AI114), 0),
IF(Parameters!$D$27, IF(AND(AB114=10,AI114=10),10,0),
IF(Parameters!$D$28, IF(AND(AB114&gt;=7,AI114&gt;=7),10,0),
IF(Parameters!$D$29, IF(AND(AB114&gt;=7,AI114&gt;=7), 10, IF(OR(AND(AB114&gt;=7,AI114&gt;=5),AND(AB114&gt;=5,AI114&gt;=7)),6,0)),
IF(Parameters!$D$30, IF(AND(AB114&gt;=10,AI114&gt;=10), 10, IF(OR(AND(AB114&gt;=10,AI114&gt;=5),AND(AB114&gt;=5,AI114&gt;=10)),6,0)),"no method")))))))</f>
        <v>0</v>
      </c>
      <c r="V114" s="25">
        <f>IF(Parameters!$D$24 = 1, MAX(AC114, AJ114),
IF(Parameters!$D$25 = 1, AVERAGE(AC114,AJ114),
IF(Parameters!$D$26 = 1, IFERROR(GEOMEAN(AC114, AJ114), 0),
IF(Parameters!$D$27, IF(AND(AC114=10,AJ114=10),10,0),
IF(Parameters!$D$28, IF(AND(AC114&gt;=7,AJ114&gt;=7),10,0),
IF(Parameters!$D$29, IF(AND(AC114&gt;=7,AJ114&gt;=7), 10, IF(OR(AND(AC114&gt;=7,AJ114&gt;=5),AND(AC114&gt;=5,AJ114&gt;=7)),6,0)),
IF(Parameters!$D$30, IF(AND(AC114&gt;=10,AJ114&gt;=10), 10, IF(OR(AND(AC114&gt;=10,AJ114&gt;=5),AND(AC114&gt;=5,AJ114&gt;=10)),6,0)),"no method")))))))</f>
        <v>5.0662280511902233</v>
      </c>
      <c r="W114" s="25">
        <f>IF(Parameters!$D$24 = 1, MAX(AD114, AK114),
IF(Parameters!$D$25 = 1, AVERAGE(AD114,AK114),
IF(Parameters!$D$26 = 1, IFERROR(GEOMEAN(AD114, AK114), 0),
IF(Parameters!$D$27, IF(AND(AD114=10,AK114=10),10,0),
IF(Parameters!$D$28, IF(AND(AD114&gt;=7,AK114&gt;=7),10,0),
IF(Parameters!$D$29, IF(AND(AD114&gt;=7,AK114&gt;=7), 10, IF(OR(AND(AD114&gt;=7,AK114&gt;=5),AND(AD114&gt;=5,AK114&gt;=7)),6,0)),
IF(Parameters!$D$30, IF(AND(AD114&gt;=10,AK114&gt;=10), 10, IF(OR(AND(AD114&gt;=10,AK114&gt;=5),AND(AD114&gt;=5,AK114&gt;=10)),6,0)),"no method")))))))</f>
        <v>0</v>
      </c>
      <c r="X114" s="51"/>
      <c r="Y114" s="25">
        <f>IFERROR(Health!F114,NA())</f>
        <v>7.24</v>
      </c>
      <c r="Z114" s="25">
        <f>IFERROR(Food!F114,NA())</f>
        <v>2.9186602870813401</v>
      </c>
      <c r="AA114" s="26" t="e">
        <f>IFERROR(Macro!F114,NA())</f>
        <v>#N/A</v>
      </c>
      <c r="AB114" s="25">
        <f>IFERROR(Socioeconomic!F114,NA())</f>
        <v>3.4285714285714302</v>
      </c>
      <c r="AC114" s="25">
        <f>IFERROR('Natural Hazard'!F114,NA())</f>
        <v>3.6666666666666701</v>
      </c>
      <c r="AD114" s="25">
        <f>IFERROR(Conflict!F114,NA())</f>
        <v>0</v>
      </c>
      <c r="AE114" s="51"/>
      <c r="AF114" s="25">
        <f>IFERROR(Health!G114,NA())</f>
        <v>6.9031200000000004</v>
      </c>
      <c r="AG114" s="25" t="e">
        <f>IFERROR(Food!G114,NA())</f>
        <v>#N/A</v>
      </c>
      <c r="AH114" s="25" t="e">
        <f>IFERROR(Macro!G114,NA())</f>
        <v>#N/A</v>
      </c>
      <c r="AI114" s="25" t="e">
        <f>IFERROR(Socioeconomic!G114,NA())</f>
        <v>#N/A</v>
      </c>
      <c r="AJ114" s="25">
        <f>IFERROR('Natural Hazard'!G114,NA())</f>
        <v>7</v>
      </c>
      <c r="AK114" s="25">
        <f>IFERROR(Conflict!G114,NA())</f>
        <v>0</v>
      </c>
      <c r="AL114" s="50"/>
      <c r="AM114" s="27">
        <f>'Data Reliability'!H114</f>
        <v>0</v>
      </c>
      <c r="AN114" s="27">
        <f>'Data Reliability'!I114</f>
        <v>0.6</v>
      </c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</row>
    <row r="115" spans="1:53" x14ac:dyDescent="0.2">
      <c r="A115" s="63">
        <v>110</v>
      </c>
      <c r="B115" s="20" t="s">
        <v>225</v>
      </c>
      <c r="C115" s="20" t="s">
        <v>226</v>
      </c>
      <c r="D115" s="20" t="s">
        <v>555</v>
      </c>
      <c r="E115" s="20" t="s">
        <v>550</v>
      </c>
      <c r="F115" s="50"/>
      <c r="G115" s="22" cm="1">
        <f t="array" ref="G115">IF(Parameters!$D$34, SUM(IF(ISNUMBER(R115:W115),(IF(R115:W115&gt;=Parameters!$D$40,1,"")),""))+0.5*(SUM(IF(ISNUMBER(R115:W115),(IF(R115:W115&gt;=Parameters!$D$41,1,"")),""))-SUM(IF(ISNUMBER(R115:W115),(IF(R115:W115&gt;=Parameters!$D$40,1,"")),""))),0) +
   IF(Parameters!$D$35,SUM(IF(ISNUMBER(R115:W115),(IF(R115:W115&gt;=Parameters!$D$44,1,"")),"")),0) +
   IF(Parameters!$D$36,AVERAGE(IF(ISNUMBER(R115:W115),R115:W115)),0) +
   IF(Parameters!$D$37,IF(OR(IF(ISNUMBER(R115:W115),R115:W115)=0),0,GEOMEAN(IF(ISNUMBER(R115:W115),R115:W115))),0)</f>
        <v>2.5</v>
      </c>
      <c r="H115" s="23">
        <f t="shared" si="7"/>
        <v>2.5</v>
      </c>
      <c r="I115" s="241" t="str" cm="1">
        <f t="array" ref="I115">_xlfn.IFS('Data Reliability'!D115 &gt;= 0.666, "!!", AND('Data Reliability'!D115 &lt; 0.666,  'Data Reliability'!D115  &gt;= 0.333), "!", 'Data Reliability'!D115 &lt; 0.333, "")</f>
        <v/>
      </c>
      <c r="J115" s="22" cm="1">
        <f t="array" ref="J115">IF(Parameters!$D$34, SUM(IF(ISNUMBER(Y115:AD115),(IF(Y115:AD115&gt;=Parameters!$D$44,1,"")),""))+0.5*(SUM(IF(ISNUMBER(Y115:AD115),(IF(Y115:AD115&gt;=Parameters!$D$45,1,"")),""))-SUM(IF(ISNUMBER(Y115:AD115),(IF(Y115:AD115&gt;=Parameters!$D$44,1,"")),""))),0) +
   IF(Parameters!$D$35,SUM(IF(ISNUMBER(Y115:AD115),(IF(Y115:AD115&gt;=Parameters!$D$44,1,"")),"")),0) +
   IF(Parameters!$D$36,AVERAGE(IF(ISNUMBER(Y115:AD115),Y115:AD115)),0) +
   IF(Parameters!$D$37,IF(OR(IF(ISNUMBER(Y115:AD115),Y115:AD115)=0),0,GEOMEAN(IF(ISNUMBER(Y115:AD115),Y115:AD115))),0)</f>
        <v>0.5</v>
      </c>
      <c r="K115" s="23">
        <f t="shared" si="5"/>
        <v>0.5</v>
      </c>
      <c r="L115" s="241" t="str" cm="1">
        <f t="array" ref="L115">_xlfn.IFS('Data Reliability'!H115 &gt;= 0.666, "!!", AND('Data Reliability'!H115 &lt; 0.666,  'Data Reliability'!H115  &gt;= 0.333), "!", 'Data Reliability'!H115 &lt; 0.333, "")</f>
        <v/>
      </c>
      <c r="M115" s="21" cm="1">
        <f t="array" ref="M115">IF(Parameters!$D$34, SUM(IF(ISNUMBER(AF115:AK115),(IF(AF115:AK115&gt;=Parameters!$D$44,1,"")),""))+0.5*(SUM(IF(ISNUMBER(AF115:AK115),(IF(AF115:AK115&gt;=Parameters!$D$45,1,"")),""))-SUM(IF(ISNUMBER(AF115:AK115),(IF(AF115:AK115&gt;=Parameters!$D$44,1,"")),""))),0) +
   IF(Parameters!$D$35,SUM(IF(ISNUMBER(AF115:AK115),(IF(AF115:AK115&gt;=Parameters!$D$44,1,"")),"")),0) +
   IF(Parameters!$D$36,AVERAGE(IF(ISNUMBER(AF115:AK115),AF115:AK115)),0) +
   IF(Parameters!$D$37,IF(OR(IF(ISNUMBER(AF115:AK115),AF115:AK115)=0),0,GEOMEAN(IF(ISNUMBER(AF115:AK115),AF115:AK115))),0)</f>
        <v>2.5</v>
      </c>
      <c r="N115" s="23">
        <f t="shared" si="6"/>
        <v>2.5</v>
      </c>
      <c r="O115" s="241" t="str" cm="1">
        <f t="array" ref="O115">_xlfn.IFS('Data Reliability'!I115&gt;= 0.666, "!!", AND('Data Reliability'!I115 &lt; 0.666,  'Data Reliability'!I115 &gt;= 0.333), "!", 'Data Reliability'!I115 &lt; 0.333, "")</f>
        <v/>
      </c>
      <c r="P115" s="24"/>
      <c r="Q115" s="50"/>
      <c r="R115" s="25">
        <f>IF(Parameters!$D$24 = 1, MAX(Y115, AF115),
IF(Parameters!$D$25 = 1, AVERAGE(Y115,AF115),
IF(Parameters!$D$26 = 1, IFERROR(GEOMEAN(Y115, AF115), 0),
IF(Parameters!$D$27, IF(AND(Y115=10,AF115=10),10,0),
IF(Parameters!$D$28, IF(AND(Y115&gt;=7,AF115&gt;=7),10,0),
IF(Parameters!$D$29, IF(AND(Y115&gt;=7,AF115&gt;=7), 10, IF(OR(AND(Y115&gt;=7,AF115&gt;=5),AND(Y115&gt;=5,AF115&gt;=7)),6,0)),
IF(Parameters!$D$30, IF(AND(Y115&gt;=10,AF115&gt;=10), 10, IF(OR(AND(Y115&gt;=10,AF115&gt;=5),AND(Y115&gt;=5,AF115&gt;=10)),6,0)),"no method")))))))</f>
        <v>6.5192024052026483</v>
      </c>
      <c r="S115" s="25">
        <f>IF(Parameters!$D$24 = 1, MAX(Z115, AG115),
IF(Parameters!$D$25 = 1, AVERAGE(Z115,AG115),
IF(Parameters!$D$26 = 1, IFERROR(GEOMEAN(Z115, AG115), 0),
IF(Parameters!$D$27, IF(AND(Z115=10,AG115=10),10,0),
IF(Parameters!$D$28, IF(AND(Z115&gt;=7,AG115&gt;=7),10,0),
IF(Parameters!$D$29, IF(AND(Z115&gt;=7,AG115&gt;=7), 10, IF(OR(AND(Z115&gt;=7,AG115&gt;=5),AND(Z115&gt;=5,AG115&gt;=7)),6,0)),
IF(Parameters!$D$30, IF(AND(Z115&gt;=10,AG115&gt;=10), 10, IF(OR(AND(Z115&gt;=10,AG115&gt;=5),AND(Z115&gt;=5,AG115&gt;=10)),6,0)),"no method")))))))</f>
        <v>0</v>
      </c>
      <c r="T115" s="25">
        <f>IF(Parameters!$D$24 = 1, MAX(AA115, AH115),
IF(Parameters!$D$25 = 1, AVERAGE(AA115,AH115),
IF(Parameters!$D$26 = 1, IFERROR(GEOMEAN(AA115, AH115), 0),
IF(Parameters!$D$27, IF(AND(AA115=10,AH115=10),10,0),
IF(Parameters!$D$28, IF(AND(AA115&gt;=7,AH115&gt;=7),10,0),
IF(Parameters!$D$29, IF(AND(AA115&gt;=7,AH115&gt;=7), 10, IF(OR(AND(AA115&gt;=7,AH115&gt;=5),AND(AA115&gt;=5,AH115&gt;=7)),6,0)),
IF(Parameters!$D$30, IF(AND(AA115&gt;=10,AH115&gt;=10), 10, IF(OR(AND(AA115&gt;=10,AH115&gt;=5),AND(AA115&gt;=5,AH115&gt;=10)),6,0)),"no method")))))))</f>
        <v>5.134553180524704</v>
      </c>
      <c r="U115" s="25">
        <f>IF(Parameters!$D$24 = 1, MAX(AB115, AI115),
IF(Parameters!$D$25 = 1, AVERAGE(AB115,AI115),
IF(Parameters!$D$26 = 1, IFERROR(GEOMEAN(AB115, AI115), 0),
IF(Parameters!$D$27, IF(AND(AB115=10,AI115=10),10,0),
IF(Parameters!$D$28, IF(AND(AB115&gt;=7,AI115&gt;=7),10,0),
IF(Parameters!$D$29, IF(AND(AB115&gt;=7,AI115&gt;=7), 10, IF(OR(AND(AB115&gt;=7,AI115&gt;=5),AND(AB115&gt;=5,AI115&gt;=7)),6,0)),
IF(Parameters!$D$30, IF(AND(AB115&gt;=10,AI115&gt;=10), 10, IF(OR(AND(AB115&gt;=10,AI115&gt;=5),AND(AB115&gt;=5,AI115&gt;=10)),6,0)),"no method")))))))</f>
        <v>5.8309518948453025</v>
      </c>
      <c r="V115" s="25">
        <f>IF(Parameters!$D$24 = 1, MAX(AC115, AJ115),
IF(Parameters!$D$25 = 1, AVERAGE(AC115,AJ115),
IF(Parameters!$D$26 = 1, IFERROR(GEOMEAN(AC115, AJ115), 0),
IF(Parameters!$D$27, IF(AND(AC115=10,AJ115=10),10,0),
IF(Parameters!$D$28, IF(AND(AC115&gt;=7,AJ115&gt;=7),10,0),
IF(Parameters!$D$29, IF(AND(AC115&gt;=7,AJ115&gt;=7), 10, IF(OR(AND(AC115&gt;=7,AJ115&gt;=5),AND(AC115&gt;=5,AJ115&gt;=7)),6,0)),
IF(Parameters!$D$30, IF(AND(AC115&gt;=10,AJ115&gt;=10), 10, IF(OR(AND(AC115&gt;=10,AJ115&gt;=5),AND(AC115&gt;=5,AJ115&gt;=10)),6,0)),"no method")))))))</f>
        <v>9.7467943448089631</v>
      </c>
      <c r="W115" s="25">
        <f>IF(Parameters!$D$24 = 1, MAX(AD115, AK115),
IF(Parameters!$D$25 = 1, AVERAGE(AD115,AK115),
IF(Parameters!$D$26 = 1, IFERROR(GEOMEAN(AD115, AK115), 0),
IF(Parameters!$D$27, IF(AND(AD115=10,AK115=10),10,0),
IF(Parameters!$D$28, IF(AND(AD115&gt;=7,AK115&gt;=7),10,0),
IF(Parameters!$D$29, IF(AND(AD115&gt;=7,AK115&gt;=7), 10, IF(OR(AND(AD115&gt;=7,AK115&gt;=5),AND(AD115&gt;=5,AK115&gt;=7)),6,0)),
IF(Parameters!$D$30, IF(AND(AD115&gt;=10,AK115&gt;=10), 10, IF(OR(AND(AD115&gt;=10,AK115&gt;=5),AND(AD115&gt;=5,AK115&gt;=10)),6,0)),"no method")))))))</f>
        <v>0</v>
      </c>
      <c r="X115" s="51"/>
      <c r="Y115" s="25">
        <f>IFERROR(Health!F115,NA())</f>
        <v>4.25</v>
      </c>
      <c r="Z115" s="25">
        <f>IFERROR(Food!F115,NA())</f>
        <v>3.2296650717703299</v>
      </c>
      <c r="AA115" s="26">
        <f>IFERROR(Macro!F115,NA())</f>
        <v>5.2727272727272698</v>
      </c>
      <c r="AB115" s="25">
        <f>IFERROR(Socioeconomic!F115,NA())</f>
        <v>4.8571428571428603</v>
      </c>
      <c r="AC115" s="25">
        <f>IFERROR('Natural Hazard'!F115,NA())</f>
        <v>9.5</v>
      </c>
      <c r="AD115" s="25">
        <f>IFERROR(Conflict!F115,NA())</f>
        <v>0</v>
      </c>
      <c r="AE115" s="51"/>
      <c r="AF115" s="25">
        <f>IFERROR(Health!G115,NA())</f>
        <v>10</v>
      </c>
      <c r="AG115" s="25" t="e">
        <f>IFERROR(Food!G115,NA())</f>
        <v>#N/A</v>
      </c>
      <c r="AH115" s="25">
        <f>IFERROR(Macro!G115,NA())</f>
        <v>5</v>
      </c>
      <c r="AI115" s="25">
        <f>IFERROR(Socioeconomic!G115,NA())</f>
        <v>7</v>
      </c>
      <c r="AJ115" s="25">
        <f>IFERROR('Natural Hazard'!G115,NA())</f>
        <v>10</v>
      </c>
      <c r="AK115" s="25">
        <f>IFERROR(Conflict!G115,NA())</f>
        <v>0</v>
      </c>
      <c r="AL115" s="50"/>
      <c r="AM115" s="27">
        <f>'Data Reliability'!H115</f>
        <v>0</v>
      </c>
      <c r="AN115" s="27">
        <f>'Data Reliability'!I115</f>
        <v>0.3</v>
      </c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</row>
    <row r="116" spans="1:53" x14ac:dyDescent="0.2">
      <c r="A116" s="63">
        <v>111</v>
      </c>
      <c r="B116" s="20" t="s">
        <v>227</v>
      </c>
      <c r="C116" s="20" t="s">
        <v>228</v>
      </c>
      <c r="D116" s="20" t="s">
        <v>556</v>
      </c>
      <c r="E116" s="20" t="s">
        <v>549</v>
      </c>
      <c r="F116" s="50"/>
      <c r="G116" s="22" cm="1">
        <f t="array" ref="G116">IF(Parameters!$D$34, SUM(IF(ISNUMBER(R116:W116),(IF(R116:W116&gt;=Parameters!$D$40,1,"")),""))+0.5*(SUM(IF(ISNUMBER(R116:W116),(IF(R116:W116&gt;=Parameters!$D$41,1,"")),""))-SUM(IF(ISNUMBER(R116:W116),(IF(R116:W116&gt;=Parameters!$D$40,1,"")),""))),0) +
   IF(Parameters!$D$35,SUM(IF(ISNUMBER(R116:W116),(IF(R116:W116&gt;=Parameters!$D$44,1,"")),"")),0) +
   IF(Parameters!$D$36,AVERAGE(IF(ISNUMBER(R116:W116),R116:W116)),0) +
   IF(Parameters!$D$37,IF(OR(IF(ISNUMBER(R116:W116),R116:W116)=0),0,GEOMEAN(IF(ISNUMBER(R116:W116),R116:W116))),0)</f>
        <v>0</v>
      </c>
      <c r="H116" s="23">
        <f t="shared" si="7"/>
        <v>0</v>
      </c>
      <c r="I116" s="241" t="str" cm="1">
        <f t="array" ref="I116">_xlfn.IFS('Data Reliability'!D116 &gt;= 0.666, "!!", AND('Data Reliability'!D116 &lt; 0.666,  'Data Reliability'!D116  &gt;= 0.333), "!", 'Data Reliability'!D116 &lt; 0.333, "")</f>
        <v>!</v>
      </c>
      <c r="J116" s="22" cm="1">
        <f t="array" ref="J116">IF(Parameters!$D$34, SUM(IF(ISNUMBER(Y116:AD116),(IF(Y116:AD116&gt;=Parameters!$D$44,1,"")),""))+0.5*(SUM(IF(ISNUMBER(Y116:AD116),(IF(Y116:AD116&gt;=Parameters!$D$45,1,"")),""))-SUM(IF(ISNUMBER(Y116:AD116),(IF(Y116:AD116&gt;=Parameters!$D$44,1,"")),""))),0) +
   IF(Parameters!$D$35,SUM(IF(ISNUMBER(Y116:AD116),(IF(Y116:AD116&gt;=Parameters!$D$44,1,"")),"")),0) +
   IF(Parameters!$D$36,AVERAGE(IF(ISNUMBER(Y116:AD116),Y116:AD116)),0) +
   IF(Parameters!$D$37,IF(OR(IF(ISNUMBER(Y116:AD116),Y116:AD116)=0),0,GEOMEAN(IF(ISNUMBER(Y116:AD116),Y116:AD116))),0)</f>
        <v>2.5</v>
      </c>
      <c r="K116" s="23">
        <f t="shared" si="5"/>
        <v>2.5</v>
      </c>
      <c r="L116" s="241" t="str" cm="1">
        <f t="array" ref="L116">_xlfn.IFS('Data Reliability'!H116 &gt;= 0.666, "!!", AND('Data Reliability'!H116 &lt; 0.666,  'Data Reliability'!H116  &gt;= 0.333), "!", 'Data Reliability'!H116 &lt; 0.333, "")</f>
        <v/>
      </c>
      <c r="M116" s="21" cm="1">
        <f t="array" ref="M116">IF(Parameters!$D$34, SUM(IF(ISNUMBER(AF116:AK116),(IF(AF116:AK116&gt;=Parameters!$D$44,1,"")),""))+0.5*(SUM(IF(ISNUMBER(AF116:AK116),(IF(AF116:AK116&gt;=Parameters!$D$45,1,"")),""))-SUM(IF(ISNUMBER(AF116:AK116),(IF(AF116:AK116&gt;=Parameters!$D$44,1,"")),""))),0) +
   IF(Parameters!$D$35,SUM(IF(ISNUMBER(AF116:AK116),(IF(AF116:AK116&gt;=Parameters!$D$44,1,"")),"")),0) +
   IF(Parameters!$D$36,AVERAGE(IF(ISNUMBER(AF116:AK116),AF116:AK116)),0) +
   IF(Parameters!$D$37,IF(OR(IF(ISNUMBER(AF116:AK116),AF116:AK116)=0),0,GEOMEAN(IF(ISNUMBER(AF116:AK116),AF116:AK116))),0)</f>
        <v>0</v>
      </c>
      <c r="N116" s="23">
        <f t="shared" si="6"/>
        <v>0</v>
      </c>
      <c r="O116" s="241" t="str" cm="1">
        <f t="array" ref="O116">_xlfn.IFS('Data Reliability'!I116&gt;= 0.666, "!!", AND('Data Reliability'!I116 &lt; 0.666,  'Data Reliability'!I116 &gt;= 0.333), "!", 'Data Reliability'!I116 &lt; 0.333, "")</f>
        <v>!</v>
      </c>
      <c r="P116" s="24"/>
      <c r="Q116" s="50"/>
      <c r="R116" s="25">
        <f>IF(Parameters!$D$24 = 1, MAX(Y116, AF116),
IF(Parameters!$D$25 = 1, AVERAGE(Y116,AF116),
IF(Parameters!$D$26 = 1, IFERROR(GEOMEAN(Y116, AF116), 0),
IF(Parameters!$D$27, IF(AND(Y116=10,AF116=10),10,0),
IF(Parameters!$D$28, IF(AND(Y116&gt;=7,AF116&gt;=7),10,0),
IF(Parameters!$D$29, IF(AND(Y116&gt;=7,AF116&gt;=7), 10, IF(OR(AND(Y116&gt;=7,AF116&gt;=5),AND(Y116&gt;=5,AF116&gt;=7)),6,0)),
IF(Parameters!$D$30, IF(AND(Y116&gt;=10,AF116&gt;=10), 10, IF(OR(AND(Y116&gt;=10,AF116&gt;=5),AND(Y116&gt;=5,AF116&gt;=10)),6,0)),"no method")))))))</f>
        <v>0</v>
      </c>
      <c r="S116" s="25">
        <f>IF(Parameters!$D$24 = 1, MAX(Z116, AG116),
IF(Parameters!$D$25 = 1, AVERAGE(Z116,AG116),
IF(Parameters!$D$26 = 1, IFERROR(GEOMEAN(Z116, AG116), 0),
IF(Parameters!$D$27, IF(AND(Z116=10,AG116=10),10,0),
IF(Parameters!$D$28, IF(AND(Z116&gt;=7,AG116&gt;=7),10,0),
IF(Parameters!$D$29, IF(AND(Z116&gt;=7,AG116&gt;=7), 10, IF(OR(AND(Z116&gt;=7,AG116&gt;=5),AND(Z116&gt;=5,AG116&gt;=7)),6,0)),
IF(Parameters!$D$30, IF(AND(Z116&gt;=10,AG116&gt;=10), 10, IF(OR(AND(Z116&gt;=10,AG116&gt;=5),AND(Z116&gt;=5,AG116&gt;=10)),6,0)),"no method")))))))</f>
        <v>0</v>
      </c>
      <c r="T116" s="25">
        <f>IF(Parameters!$D$24 = 1, MAX(AA116, AH116),
IF(Parameters!$D$25 = 1, AVERAGE(AA116,AH116),
IF(Parameters!$D$26 = 1, IFERROR(GEOMEAN(AA116, AH116), 0),
IF(Parameters!$D$27, IF(AND(AA116=10,AH116=10),10,0),
IF(Parameters!$D$28, IF(AND(AA116&gt;=7,AH116&gt;=7),10,0),
IF(Parameters!$D$29, IF(AND(AA116&gt;=7,AH116&gt;=7), 10, IF(OR(AND(AA116&gt;=7,AH116&gt;=5),AND(AA116&gt;=5,AH116&gt;=7)),6,0)),
IF(Parameters!$D$30, IF(AND(AA116&gt;=10,AH116&gt;=10), 10, IF(OR(AND(AA116&gt;=10,AH116&gt;=5),AND(AA116&gt;=5,AH116&gt;=10)),6,0)),"no method")))))))</f>
        <v>0</v>
      </c>
      <c r="U116" s="25">
        <f>IF(Parameters!$D$24 = 1, MAX(AB116, AI116),
IF(Parameters!$D$25 = 1, AVERAGE(AB116,AI116),
IF(Parameters!$D$26 = 1, IFERROR(GEOMEAN(AB116, AI116), 0),
IF(Parameters!$D$27, IF(AND(AB116=10,AI116=10),10,0),
IF(Parameters!$D$28, IF(AND(AB116&gt;=7,AI116&gt;=7),10,0),
IF(Parameters!$D$29, IF(AND(AB116&gt;=7,AI116&gt;=7), 10, IF(OR(AND(AB116&gt;=7,AI116&gt;=5),AND(AB116&gt;=5,AI116&gt;=7)),6,0)),
IF(Parameters!$D$30, IF(AND(AB116&gt;=10,AI116&gt;=10), 10, IF(OR(AND(AB116&gt;=10,AI116&gt;=5),AND(AB116&gt;=5,AI116&gt;=10)),6,0)),"no method")))))))</f>
        <v>0</v>
      </c>
      <c r="V116" s="25">
        <f>IF(Parameters!$D$24 = 1, MAX(AC116, AJ116),
IF(Parameters!$D$25 = 1, AVERAGE(AC116,AJ116),
IF(Parameters!$D$26 = 1, IFERROR(GEOMEAN(AC116, AJ116), 0),
IF(Parameters!$D$27, IF(AND(AC116=10,AJ116=10),10,0),
IF(Parameters!$D$28, IF(AND(AC116&gt;=7,AJ116&gt;=7),10,0),
IF(Parameters!$D$29, IF(AND(AC116&gt;=7,AJ116&gt;=7), 10, IF(OR(AND(AC116&gt;=7,AJ116&gt;=5),AND(AC116&gt;=5,AJ116&gt;=7)),6,0)),
IF(Parameters!$D$30, IF(AND(AC116&gt;=10,AJ116&gt;=10), 10, IF(OR(AND(AC116&gt;=10,AJ116&gt;=5),AND(AC116&gt;=5,AJ116&gt;=10)),6,0)),"no method")))))))</f>
        <v>0</v>
      </c>
      <c r="W116" s="25">
        <f>IF(Parameters!$D$24 = 1, MAX(AD116, AK116),
IF(Parameters!$D$25 = 1, AVERAGE(AD116,AK116),
IF(Parameters!$D$26 = 1, IFERROR(GEOMEAN(AD116, AK116), 0),
IF(Parameters!$D$27, IF(AND(AD116=10,AK116=10),10,0),
IF(Parameters!$D$28, IF(AND(AD116&gt;=7,AK116&gt;=7),10,0),
IF(Parameters!$D$29, IF(AND(AD116&gt;=7,AK116&gt;=7), 10, IF(OR(AND(AD116&gt;=7,AK116&gt;=5),AND(AD116&gt;=5,AK116&gt;=7)),6,0)),
IF(Parameters!$D$30, IF(AND(AD116&gt;=10,AK116&gt;=10), 10, IF(OR(AND(AD116&gt;=10,AK116&gt;=5),AND(AD116&gt;=5,AK116&gt;=10)),6,0)),"no method")))))))</f>
        <v>0</v>
      </c>
      <c r="X116" s="51"/>
      <c r="Y116" s="25">
        <f>IFERROR(Health!F116,NA())</f>
        <v>10</v>
      </c>
      <c r="Z116" s="25" t="e">
        <f>IFERROR(Food!F116,NA())</f>
        <v>#N/A</v>
      </c>
      <c r="AA116" s="26" t="e">
        <f>IFERROR(Macro!F116,NA())</f>
        <v>#N/A</v>
      </c>
      <c r="AB116" s="25">
        <f>IFERROR(Socioeconomic!F116,NA())</f>
        <v>7.7142857142857197</v>
      </c>
      <c r="AC116" s="25">
        <f>IFERROR('Natural Hazard'!F116,NA())</f>
        <v>4.3333333333333304</v>
      </c>
      <c r="AD116" s="25">
        <f>IFERROR(Conflict!F116,NA())</f>
        <v>10</v>
      </c>
      <c r="AE116" s="51"/>
      <c r="AF116" s="25">
        <f>IFERROR(Health!G116,NA())</f>
        <v>0</v>
      </c>
      <c r="AG116" s="25" t="e">
        <f>IFERROR(Food!G116,NA())</f>
        <v>#N/A</v>
      </c>
      <c r="AH116" s="25" t="e">
        <f>IFERROR(Macro!G116,NA())</f>
        <v>#N/A</v>
      </c>
      <c r="AI116" s="25" t="e">
        <f>IFERROR(Socioeconomic!G116,NA())</f>
        <v>#N/A</v>
      </c>
      <c r="AJ116" s="25">
        <f>IFERROR('Natural Hazard'!G116,NA())</f>
        <v>0</v>
      </c>
      <c r="AK116" s="25">
        <f>IFERROR(Conflict!G116,NA())</f>
        <v>0</v>
      </c>
      <c r="AL116" s="50"/>
      <c r="AM116" s="27">
        <f>'Data Reliability'!H116</f>
        <v>0.2</v>
      </c>
      <c r="AN116" s="27">
        <f>'Data Reliability'!I116</f>
        <v>0.6</v>
      </c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</row>
    <row r="117" spans="1:53" x14ac:dyDescent="0.2">
      <c r="A117" s="63">
        <v>112</v>
      </c>
      <c r="B117" s="20" t="s">
        <v>229</v>
      </c>
      <c r="C117" s="20" t="s">
        <v>230</v>
      </c>
      <c r="D117" s="20" t="s">
        <v>553</v>
      </c>
      <c r="E117" s="20" t="s">
        <v>550</v>
      </c>
      <c r="F117" s="50"/>
      <c r="G117" s="22" cm="1">
        <f t="array" ref="G117">IF(Parameters!$D$34, SUM(IF(ISNUMBER(R117:W117),(IF(R117:W117&gt;=Parameters!$D$40,1,"")),""))+0.5*(SUM(IF(ISNUMBER(R117:W117),(IF(R117:W117&gt;=Parameters!$D$41,1,"")),""))-SUM(IF(ISNUMBER(R117:W117),(IF(R117:W117&gt;=Parameters!$D$40,1,"")),""))),0) +
   IF(Parameters!$D$35,SUM(IF(ISNUMBER(R117:W117),(IF(R117:W117&gt;=Parameters!$D$44,1,"")),"")),0) +
   IF(Parameters!$D$36,AVERAGE(IF(ISNUMBER(R117:W117),R117:W117)),0) +
   IF(Parameters!$D$37,IF(OR(IF(ISNUMBER(R117:W117),R117:W117)=0),0,GEOMEAN(IF(ISNUMBER(R117:W117),R117:W117))),0)</f>
        <v>1.5</v>
      </c>
      <c r="H117" s="23">
        <f t="shared" si="7"/>
        <v>1.5</v>
      </c>
      <c r="I117" s="241" t="str" cm="1">
        <f t="array" ref="I117">_xlfn.IFS('Data Reliability'!D117 &gt;= 0.666, "!!", AND('Data Reliability'!D117 &lt; 0.666,  'Data Reliability'!D117  &gt;= 0.333), "!", 'Data Reliability'!D117 &lt; 0.333, "")</f>
        <v/>
      </c>
      <c r="J117" s="22" cm="1">
        <f t="array" ref="J117">IF(Parameters!$D$34, SUM(IF(ISNUMBER(Y117:AD117),(IF(Y117:AD117&gt;=Parameters!$D$44,1,"")),""))+0.5*(SUM(IF(ISNUMBER(Y117:AD117),(IF(Y117:AD117&gt;=Parameters!$D$45,1,"")),""))-SUM(IF(ISNUMBER(Y117:AD117),(IF(Y117:AD117&gt;=Parameters!$D$44,1,"")),""))),0) +
   IF(Parameters!$D$35,SUM(IF(ISNUMBER(Y117:AD117),(IF(Y117:AD117&gt;=Parameters!$D$44,1,"")),"")),0) +
   IF(Parameters!$D$36,AVERAGE(IF(ISNUMBER(Y117:AD117),Y117:AD117)),0) +
   IF(Parameters!$D$37,IF(OR(IF(ISNUMBER(Y117:AD117),Y117:AD117)=0),0,GEOMEAN(IF(ISNUMBER(Y117:AD117),Y117:AD117))),0)</f>
        <v>0</v>
      </c>
      <c r="K117" s="23">
        <f t="shared" si="5"/>
        <v>0</v>
      </c>
      <c r="L117" s="241" t="str" cm="1">
        <f t="array" ref="L117">_xlfn.IFS('Data Reliability'!H117 &gt;= 0.666, "!!", AND('Data Reliability'!H117 &lt; 0.666,  'Data Reliability'!H117  &gt;= 0.333), "!", 'Data Reliability'!H117 &lt; 0.333, "")</f>
        <v/>
      </c>
      <c r="M117" s="21" cm="1">
        <f t="array" ref="M117">IF(Parameters!$D$34, SUM(IF(ISNUMBER(AF117:AK117),(IF(AF117:AK117&gt;=Parameters!$D$44,1,"")),""))+0.5*(SUM(IF(ISNUMBER(AF117:AK117),(IF(AF117:AK117&gt;=Parameters!$D$45,1,"")),""))-SUM(IF(ISNUMBER(AF117:AK117),(IF(AF117:AK117&gt;=Parameters!$D$44,1,"")),""))),0) +
   IF(Parameters!$D$35,SUM(IF(ISNUMBER(AF117:AK117),(IF(AF117:AK117&gt;=Parameters!$D$44,1,"")),"")),0) +
   IF(Parameters!$D$36,AVERAGE(IF(ISNUMBER(AF117:AK117),AF117:AK117)),0) +
   IF(Parameters!$D$37,IF(OR(IF(ISNUMBER(AF117:AK117),AF117:AK117)=0),0,GEOMEAN(IF(ISNUMBER(AF117:AK117),AF117:AK117))),0)</f>
        <v>1.5</v>
      </c>
      <c r="N117" s="23">
        <f t="shared" si="6"/>
        <v>1.5</v>
      </c>
      <c r="O117" s="241" t="str" cm="1">
        <f t="array" ref="O117">_xlfn.IFS('Data Reliability'!I117&gt;= 0.666, "!!", AND('Data Reliability'!I117 &lt; 0.666,  'Data Reliability'!I117 &gt;= 0.333), "!", 'Data Reliability'!I117 &lt; 0.333, "")</f>
        <v>!</v>
      </c>
      <c r="P117" s="24"/>
      <c r="Q117" s="50"/>
      <c r="R117" s="25">
        <f>IF(Parameters!$D$24 = 1, MAX(Y117, AF117),
IF(Parameters!$D$25 = 1, AVERAGE(Y117,AF117),
IF(Parameters!$D$26 = 1, IFERROR(GEOMEAN(Y117, AF117), 0),
IF(Parameters!$D$27, IF(AND(Y117=10,AF117=10),10,0),
IF(Parameters!$D$28, IF(AND(Y117&gt;=7,AF117&gt;=7),10,0),
IF(Parameters!$D$29, IF(AND(Y117&gt;=7,AF117&gt;=7), 10, IF(OR(AND(Y117&gt;=7,AF117&gt;=5),AND(Y117&gt;=5,AF117&gt;=7)),6,0)),
IF(Parameters!$D$30, IF(AND(Y117&gt;=10,AF117&gt;=10), 10, IF(OR(AND(Y117&gt;=10,AF117&gt;=5),AND(Y117&gt;=5,AF117&gt;=10)),6,0)),"no method")))))))</f>
        <v>7.8612976028134183</v>
      </c>
      <c r="S117" s="25">
        <f>IF(Parameters!$D$24 = 1, MAX(Z117, AG117),
IF(Parameters!$D$25 = 1, AVERAGE(Z117,AG117),
IF(Parameters!$D$26 = 1, IFERROR(GEOMEAN(Z117, AG117), 0),
IF(Parameters!$D$27, IF(AND(Z117=10,AG117=10),10,0),
IF(Parameters!$D$28, IF(AND(Z117&gt;=7,AG117&gt;=7),10,0),
IF(Parameters!$D$29, IF(AND(Z117&gt;=7,AG117&gt;=7), 10, IF(OR(AND(Z117&gt;=7,AG117&gt;=5),AND(Z117&gt;=5,AG117&gt;=7)),6,0)),
IF(Parameters!$D$30, IF(AND(Z117&gt;=10,AG117&gt;=10), 10, IF(OR(AND(Z117&gt;=10,AG117&gt;=5),AND(Z117&gt;=5,AG117&gt;=10)),6,0)),"no method")))))))</f>
        <v>0</v>
      </c>
      <c r="T117" s="25">
        <f>IF(Parameters!$D$24 = 1, MAX(AA117, AH117),
IF(Parameters!$D$25 = 1, AVERAGE(AA117,AH117),
IF(Parameters!$D$26 = 1, IFERROR(GEOMEAN(AA117, AH117), 0),
IF(Parameters!$D$27, IF(AND(AA117=10,AH117=10),10,0),
IF(Parameters!$D$28, IF(AND(AA117&gt;=7,AH117&gt;=7),10,0),
IF(Parameters!$D$29, IF(AND(AA117&gt;=7,AH117&gt;=7), 10, IF(OR(AND(AA117&gt;=7,AH117&gt;=5),AND(AA117&gt;=5,AH117&gt;=7)),6,0)),
IF(Parameters!$D$30, IF(AND(AA117&gt;=10,AH117&gt;=10), 10, IF(OR(AND(AA117&gt;=10,AH117&gt;=5),AND(AA117&gt;=5,AH117&gt;=10)),6,0)),"no method")))))))</f>
        <v>0</v>
      </c>
      <c r="U117" s="25">
        <f>IF(Parameters!$D$24 = 1, MAX(AB117, AI117),
IF(Parameters!$D$25 = 1, AVERAGE(AB117,AI117),
IF(Parameters!$D$26 = 1, IFERROR(GEOMEAN(AB117, AI117), 0),
IF(Parameters!$D$27, IF(AND(AB117=10,AI117=10),10,0),
IF(Parameters!$D$28, IF(AND(AB117&gt;=7,AI117&gt;=7),10,0),
IF(Parameters!$D$29, IF(AND(AB117&gt;=7,AI117&gt;=7), 10, IF(OR(AND(AB117&gt;=7,AI117&gt;=5),AND(AB117&gt;=5,AI117&gt;=7)),6,0)),
IF(Parameters!$D$30, IF(AND(AB117&gt;=10,AI117&gt;=10), 10, IF(OR(AND(AB117&gt;=10,AI117&gt;=5),AND(AB117&gt;=5,AI117&gt;=10)),6,0)),"no method")))))))</f>
        <v>5.8534483121368019</v>
      </c>
      <c r="V117" s="25">
        <f>IF(Parameters!$D$24 = 1, MAX(AC117, AJ117),
IF(Parameters!$D$25 = 1, AVERAGE(AC117,AJ117),
IF(Parameters!$D$26 = 1, IFERROR(GEOMEAN(AC117, AJ117), 0),
IF(Parameters!$D$27, IF(AND(AC117=10,AJ117=10),10,0),
IF(Parameters!$D$28, IF(AND(AC117&gt;=7,AJ117&gt;=7),10,0),
IF(Parameters!$D$29, IF(AND(AC117&gt;=7,AJ117&gt;=7), 10, IF(OR(AND(AC117&gt;=7,AJ117&gt;=5),AND(AC117&gt;=5,AJ117&gt;=7)),6,0)),
IF(Parameters!$D$30, IF(AND(AC117&gt;=10,AJ117&gt;=10), 10, IF(OR(AND(AC117&gt;=10,AJ117&gt;=5),AND(AC117&gt;=5,AJ117&gt;=10)),6,0)),"no method")))))))</f>
        <v>0</v>
      </c>
      <c r="W117" s="25">
        <f>IF(Parameters!$D$24 = 1, MAX(AD117, AK117),
IF(Parameters!$D$25 = 1, AVERAGE(AD117,AK117),
IF(Parameters!$D$26 = 1, IFERROR(GEOMEAN(AD117, AK117), 0),
IF(Parameters!$D$27, IF(AND(AD117=10,AK117=10),10,0),
IF(Parameters!$D$28, IF(AND(AD117&gt;=7,AK117&gt;=7),10,0),
IF(Parameters!$D$29, IF(AND(AD117&gt;=7,AK117&gt;=7), 10, IF(OR(AND(AD117&gt;=7,AK117&gt;=5),AND(AD117&gt;=5,AK117&gt;=7)),6,0)),
IF(Parameters!$D$30, IF(AND(AD117&gt;=10,AK117&gt;=10), 10, IF(OR(AND(AD117&gt;=10,AK117&gt;=5),AND(AD117&gt;=5,AK117&gt;=10)),6,0)),"no method")))))))</f>
        <v>0</v>
      </c>
      <c r="X117" s="51"/>
      <c r="Y117" s="25">
        <f>IFERROR(Health!F117,NA())</f>
        <v>6.18</v>
      </c>
      <c r="Z117" s="25">
        <f>IFERROR(Food!F117,NA())</f>
        <v>3.6124401913875501</v>
      </c>
      <c r="AA117" s="26">
        <f>IFERROR(Macro!F117,NA())</f>
        <v>5.1239669421487601</v>
      </c>
      <c r="AB117" s="25">
        <f>IFERROR(Socioeconomic!F117,NA())</f>
        <v>3.4285714285714302</v>
      </c>
      <c r="AC117" s="25">
        <f>IFERROR('Natural Hazard'!F117,NA())</f>
        <v>4.6666666666666696</v>
      </c>
      <c r="AD117" s="25">
        <f>IFERROR(Conflict!F117,NA())</f>
        <v>0</v>
      </c>
      <c r="AE117" s="51"/>
      <c r="AF117" s="25">
        <f>IFERROR(Health!G117,NA())</f>
        <v>10</v>
      </c>
      <c r="AG117" s="25" t="e">
        <f>IFERROR(Food!G117,NA())</f>
        <v>#N/A</v>
      </c>
      <c r="AH117" s="25">
        <f>IFERROR(Macro!G117,NA())</f>
        <v>0</v>
      </c>
      <c r="AI117" s="25">
        <f>IFERROR(Socioeconomic!G117,NA())</f>
        <v>9.9933333333333394</v>
      </c>
      <c r="AJ117" s="25">
        <f>IFERROR('Natural Hazard'!G117,NA())</f>
        <v>0</v>
      </c>
      <c r="AK117" s="25">
        <f>IFERROR(Conflict!G117,NA())</f>
        <v>0</v>
      </c>
      <c r="AL117" s="50"/>
      <c r="AM117" s="27">
        <f>'Data Reliability'!H117</f>
        <v>0</v>
      </c>
      <c r="AN117" s="27">
        <f>'Data Reliability'!I117</f>
        <v>0.4</v>
      </c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</row>
    <row r="118" spans="1:53" x14ac:dyDescent="0.2">
      <c r="A118" s="63">
        <v>113</v>
      </c>
      <c r="B118" s="20" t="s">
        <v>231</v>
      </c>
      <c r="C118" s="20" t="s">
        <v>232</v>
      </c>
      <c r="D118" s="20" t="s">
        <v>552</v>
      </c>
      <c r="E118" s="20" t="s">
        <v>549</v>
      </c>
      <c r="F118" s="50"/>
      <c r="G118" s="22" cm="1">
        <f t="array" ref="G118">IF(Parameters!$D$34, SUM(IF(ISNUMBER(R118:W118),(IF(R118:W118&gt;=Parameters!$D$40,1,"")),""))+0.5*(SUM(IF(ISNUMBER(R118:W118),(IF(R118:W118&gt;=Parameters!$D$41,1,"")),""))-SUM(IF(ISNUMBER(R118:W118),(IF(R118:W118&gt;=Parameters!$D$40,1,"")),""))),0) +
   IF(Parameters!$D$35,SUM(IF(ISNUMBER(R118:W118),(IF(R118:W118&gt;=Parameters!$D$44,1,"")),"")),0) +
   IF(Parameters!$D$36,AVERAGE(IF(ISNUMBER(R118:W118),R118:W118)),0) +
   IF(Parameters!$D$37,IF(OR(IF(ISNUMBER(R118:W118),R118:W118)=0),0,GEOMEAN(IF(ISNUMBER(R118:W118),R118:W118))),0)</f>
        <v>4.5</v>
      </c>
      <c r="H118" s="23">
        <f t="shared" si="7"/>
        <v>4.5</v>
      </c>
      <c r="I118" s="241" t="str" cm="1">
        <f t="array" ref="I118">_xlfn.IFS('Data Reliability'!D118 &gt;= 0.666, "!!", AND('Data Reliability'!D118 &lt; 0.666,  'Data Reliability'!D118  &gt;= 0.333), "!", 'Data Reliability'!D118 &lt; 0.333, "")</f>
        <v/>
      </c>
      <c r="J118" s="22" cm="1">
        <f t="array" ref="J118">IF(Parameters!$D$34, SUM(IF(ISNUMBER(Y118:AD118),(IF(Y118:AD118&gt;=Parameters!$D$44,1,"")),""))+0.5*(SUM(IF(ISNUMBER(Y118:AD118),(IF(Y118:AD118&gt;=Parameters!$D$45,1,"")),""))-SUM(IF(ISNUMBER(Y118:AD118),(IF(Y118:AD118&gt;=Parameters!$D$44,1,"")),""))),0) +
   IF(Parameters!$D$35,SUM(IF(ISNUMBER(Y118:AD118),(IF(Y118:AD118&gt;=Parameters!$D$44,1,"")),"")),0) +
   IF(Parameters!$D$36,AVERAGE(IF(ISNUMBER(Y118:AD118),Y118:AD118)),0) +
   IF(Parameters!$D$37,IF(OR(IF(ISNUMBER(Y118:AD118),Y118:AD118)=0),0,GEOMEAN(IF(ISNUMBER(Y118:AD118),Y118:AD118))),0)</f>
        <v>3.5</v>
      </c>
      <c r="K118" s="23">
        <f t="shared" si="5"/>
        <v>3.5</v>
      </c>
      <c r="L118" s="241" t="str" cm="1">
        <f t="array" ref="L118">_xlfn.IFS('Data Reliability'!H118 &gt;= 0.666, "!!", AND('Data Reliability'!H118 &lt; 0.666,  'Data Reliability'!H118  &gt;= 0.333), "!", 'Data Reliability'!H118 &lt; 0.333, "")</f>
        <v/>
      </c>
      <c r="M118" s="21" cm="1">
        <f t="array" ref="M118">IF(Parameters!$D$34, SUM(IF(ISNUMBER(AF118:AK118),(IF(AF118:AK118&gt;=Parameters!$D$44,1,"")),""))+0.5*(SUM(IF(ISNUMBER(AF118:AK118),(IF(AF118:AK118&gt;=Parameters!$D$45,1,"")),""))-SUM(IF(ISNUMBER(AF118:AK118),(IF(AF118:AK118&gt;=Parameters!$D$44,1,"")),""))),0) +
   IF(Parameters!$D$35,SUM(IF(ISNUMBER(AF118:AK118),(IF(AF118:AK118&gt;=Parameters!$D$44,1,"")),"")),0) +
   IF(Parameters!$D$36,AVERAGE(IF(ISNUMBER(AF118:AK118),AF118:AK118)),0) +
   IF(Parameters!$D$37,IF(OR(IF(ISNUMBER(AF118:AK118),AF118:AK118)=0),0,GEOMEAN(IF(ISNUMBER(AF118:AK118),AF118:AK118))),0)</f>
        <v>3</v>
      </c>
      <c r="N118" s="23">
        <f t="shared" si="6"/>
        <v>3</v>
      </c>
      <c r="O118" s="241" t="str" cm="1">
        <f t="array" ref="O118">_xlfn.IFS('Data Reliability'!I118&gt;= 0.666, "!!", AND('Data Reliability'!I118 &lt; 0.666,  'Data Reliability'!I118 &gt;= 0.333), "!", 'Data Reliability'!I118 &lt; 0.333, "")</f>
        <v/>
      </c>
      <c r="P118" s="24"/>
      <c r="Q118" s="50"/>
      <c r="R118" s="25">
        <f>IF(Parameters!$D$24 = 1, MAX(Y118, AF118),
IF(Parameters!$D$25 = 1, AVERAGE(Y118,AF118),
IF(Parameters!$D$26 = 1, IFERROR(GEOMEAN(Y118, AF118), 0),
IF(Parameters!$D$27, IF(AND(Y118=10,AF118=10),10,0),
IF(Parameters!$D$28, IF(AND(Y118&gt;=7,AF118&gt;=7),10,0),
IF(Parameters!$D$29, IF(AND(Y118&gt;=7,AF118&gt;=7), 10, IF(OR(AND(Y118&gt;=7,AF118&gt;=5),AND(Y118&gt;=5,AF118&gt;=7)),6,0)),
IF(Parameters!$D$30, IF(AND(Y118&gt;=10,AF118&gt;=10), 10, IF(OR(AND(Y118&gt;=10,AF118&gt;=5),AND(Y118&gt;=5,AF118&gt;=10)),6,0)),"no method")))))))</f>
        <v>8.8127954148558878</v>
      </c>
      <c r="S118" s="25">
        <f>IF(Parameters!$D$24 = 1, MAX(Z118, AG118),
IF(Parameters!$D$25 = 1, AVERAGE(Z118,AG118),
IF(Parameters!$D$26 = 1, IFERROR(GEOMEAN(Z118, AG118), 0),
IF(Parameters!$D$27, IF(AND(Z118=10,AG118=10),10,0),
IF(Parameters!$D$28, IF(AND(Z118&gt;=7,AG118&gt;=7),10,0),
IF(Parameters!$D$29, IF(AND(Z118&gt;=7,AG118&gt;=7), 10, IF(OR(AND(Z118&gt;=7,AG118&gt;=5),AND(Z118&gt;=5,AG118&gt;=7)),6,0)),
IF(Parameters!$D$30, IF(AND(Z118&gt;=10,AG118&gt;=10), 10, IF(OR(AND(Z118&gt;=10,AG118&gt;=5),AND(Z118&gt;=5,AG118&gt;=10)),6,0)),"no method")))))))</f>
        <v>9.071750146344602</v>
      </c>
      <c r="T118" s="25">
        <f>IF(Parameters!$D$24 = 1, MAX(AA118, AH118),
IF(Parameters!$D$25 = 1, AVERAGE(AA118,AH118),
IF(Parameters!$D$26 = 1, IFERROR(GEOMEAN(AA118, AH118), 0),
IF(Parameters!$D$27, IF(AND(AA118=10,AH118=10),10,0),
IF(Parameters!$D$28, IF(AND(AA118&gt;=7,AH118&gt;=7),10,0),
IF(Parameters!$D$29, IF(AND(AA118&gt;=7,AH118&gt;=7), 10, IF(OR(AND(AA118&gt;=7,AH118&gt;=5),AND(AA118&gt;=5,AH118&gt;=7)),6,0)),
IF(Parameters!$D$30, IF(AND(AA118&gt;=10,AH118&gt;=10), 10, IF(OR(AND(AA118&gt;=10,AH118&gt;=5),AND(AA118&gt;=5,AH118&gt;=10)),6,0)),"no method")))))))</f>
        <v>6.0922041302420222</v>
      </c>
      <c r="U118" s="25">
        <f>IF(Parameters!$D$24 = 1, MAX(AB118, AI118),
IF(Parameters!$D$25 = 1, AVERAGE(AB118,AI118),
IF(Parameters!$D$26 = 1, IFERROR(GEOMEAN(AB118, AI118), 0),
IF(Parameters!$D$27, IF(AND(AB118=10,AI118=10),10,0),
IF(Parameters!$D$28, IF(AND(AB118&gt;=7,AI118&gt;=7),10,0),
IF(Parameters!$D$29, IF(AND(AB118&gt;=7,AI118&gt;=7), 10, IF(OR(AND(AB118&gt;=7,AI118&gt;=5),AND(AB118&gt;=5,AI118&gt;=7)),6,0)),
IF(Parameters!$D$30, IF(AND(AB118&gt;=10,AI118&gt;=10), 10, IF(OR(AND(AB118&gt;=10,AI118&gt;=5),AND(AB118&gt;=5,AI118&gt;=10)),6,0)),"no method")))))))</f>
        <v>9.9667763067904804</v>
      </c>
      <c r="V118" s="25">
        <f>IF(Parameters!$D$24 = 1, MAX(AC118, AJ118),
IF(Parameters!$D$25 = 1, AVERAGE(AC118,AJ118),
IF(Parameters!$D$26 = 1, IFERROR(GEOMEAN(AC118, AJ118), 0),
IF(Parameters!$D$27, IF(AND(AC118=10,AJ118=10),10,0),
IF(Parameters!$D$28, IF(AND(AC118&gt;=7,AJ118&gt;=7),10,0),
IF(Parameters!$D$29, IF(AND(AC118&gt;=7,AJ118&gt;=7), 10, IF(OR(AND(AC118&gt;=7,AJ118&gt;=5),AND(AC118&gt;=5,AJ118&gt;=7)),6,0)),
IF(Parameters!$D$30, IF(AND(AC118&gt;=10,AJ118&gt;=10), 10, IF(OR(AND(AC118&gt;=10,AJ118&gt;=5),AND(AC118&gt;=5,AJ118&gt;=10)),6,0)),"no method")))))))</f>
        <v>0</v>
      </c>
      <c r="W118" s="25">
        <f>IF(Parameters!$D$24 = 1, MAX(AD118, AK118),
IF(Parameters!$D$25 = 1, AVERAGE(AD118,AK118),
IF(Parameters!$D$26 = 1, IFERROR(GEOMEAN(AD118, AK118), 0),
IF(Parameters!$D$27, IF(AND(AD118=10,AK118=10),10,0),
IF(Parameters!$D$28, IF(AND(AD118&gt;=7,AK118&gt;=7),10,0),
IF(Parameters!$D$29, IF(AND(AD118&gt;=7,AK118&gt;=7), 10, IF(OR(AND(AD118&gt;=7,AK118&gt;=5),AND(AD118&gt;=5,AK118&gt;=7)),6,0)),
IF(Parameters!$D$30, IF(AND(AD118&gt;=10,AK118&gt;=10), 10, IF(OR(AND(AD118&gt;=10,AK118&gt;=5),AND(AD118&gt;=5,AK118&gt;=10)),6,0)),"no method")))))))</f>
        <v>10</v>
      </c>
      <c r="X118" s="51"/>
      <c r="Y118" s="25">
        <f>IFERROR(Health!F118,NA())</f>
        <v>9.25</v>
      </c>
      <c r="Z118" s="25">
        <f>IFERROR(Food!F118,NA())</f>
        <v>8.2296650717703308</v>
      </c>
      <c r="AA118" s="26">
        <f>IFERROR(Macro!F118,NA())</f>
        <v>8.5950413223140494</v>
      </c>
      <c r="AB118" s="25">
        <f>IFERROR(Socioeconomic!F118,NA())</f>
        <v>10</v>
      </c>
      <c r="AC118" s="25">
        <f>IFERROR('Natural Hazard'!F118,NA())</f>
        <v>5.6666666666666696</v>
      </c>
      <c r="AD118" s="25">
        <f>IFERROR(Conflict!F118,NA())</f>
        <v>10</v>
      </c>
      <c r="AE118" s="51"/>
      <c r="AF118" s="25">
        <f>IFERROR(Health!G118,NA())</f>
        <v>8.3962554620653993</v>
      </c>
      <c r="AG118" s="25">
        <f>IFERROR(Food!G118,NA())</f>
        <v>10</v>
      </c>
      <c r="AH118" s="25">
        <f>IFERROR(Macro!G118,NA())</f>
        <v>4.3181818181818201</v>
      </c>
      <c r="AI118" s="25">
        <f>IFERROR(Socioeconomic!G118,NA())</f>
        <v>9.9336629949600095</v>
      </c>
      <c r="AJ118" s="25">
        <f>IFERROR('Natural Hazard'!G118,NA())</f>
        <v>0</v>
      </c>
      <c r="AK118" s="25">
        <f>IFERROR(Conflict!G118,NA())</f>
        <v>10</v>
      </c>
      <c r="AL118" s="50"/>
      <c r="AM118" s="27">
        <f>'Data Reliability'!H118</f>
        <v>0</v>
      </c>
      <c r="AN118" s="27">
        <f>'Data Reliability'!I118</f>
        <v>0.2</v>
      </c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</row>
    <row r="119" spans="1:53" x14ac:dyDescent="0.2">
      <c r="A119" s="63">
        <v>114</v>
      </c>
      <c r="B119" s="20" t="s">
        <v>233</v>
      </c>
      <c r="C119" s="20" t="s">
        <v>234</v>
      </c>
      <c r="D119" s="20" t="s">
        <v>554</v>
      </c>
      <c r="E119" s="20" t="s">
        <v>3</v>
      </c>
      <c r="F119" s="50"/>
      <c r="G119" s="22" cm="1">
        <f t="array" ref="G119">IF(Parameters!$D$34, SUM(IF(ISNUMBER(R119:W119),(IF(R119:W119&gt;=Parameters!$D$40,1,"")),""))+0.5*(SUM(IF(ISNUMBER(R119:W119),(IF(R119:W119&gt;=Parameters!$D$41,1,"")),""))-SUM(IF(ISNUMBER(R119:W119),(IF(R119:W119&gt;=Parameters!$D$40,1,"")),""))),0) +
   IF(Parameters!$D$35,SUM(IF(ISNUMBER(R119:W119),(IF(R119:W119&gt;=Parameters!$D$44,1,"")),"")),0) +
   IF(Parameters!$D$36,AVERAGE(IF(ISNUMBER(R119:W119),R119:W119)),0) +
   IF(Parameters!$D$37,IF(OR(IF(ISNUMBER(R119:W119),R119:W119)=0),0,GEOMEAN(IF(ISNUMBER(R119:W119),R119:W119))),0)</f>
        <v>1</v>
      </c>
      <c r="H119" s="23">
        <f t="shared" si="7"/>
        <v>1</v>
      </c>
      <c r="I119" s="241" t="str" cm="1">
        <f t="array" ref="I119">_xlfn.IFS('Data Reliability'!D119 &gt;= 0.666, "!!", AND('Data Reliability'!D119 &lt; 0.666,  'Data Reliability'!D119  &gt;= 0.333), "!", 'Data Reliability'!D119 &lt; 0.333, "")</f>
        <v/>
      </c>
      <c r="J119" s="22" cm="1">
        <f t="array" ref="J119">IF(Parameters!$D$34, SUM(IF(ISNUMBER(Y119:AD119),(IF(Y119:AD119&gt;=Parameters!$D$44,1,"")),""))+0.5*(SUM(IF(ISNUMBER(Y119:AD119),(IF(Y119:AD119&gt;=Parameters!$D$45,1,"")),""))-SUM(IF(ISNUMBER(Y119:AD119),(IF(Y119:AD119&gt;=Parameters!$D$44,1,"")),""))),0) +
   IF(Parameters!$D$35,SUM(IF(ISNUMBER(Y119:AD119),(IF(Y119:AD119&gt;=Parameters!$D$44,1,"")),"")),0) +
   IF(Parameters!$D$36,AVERAGE(IF(ISNUMBER(Y119:AD119),Y119:AD119)),0) +
   IF(Parameters!$D$37,IF(OR(IF(ISNUMBER(Y119:AD119),Y119:AD119)=0),0,GEOMEAN(IF(ISNUMBER(Y119:AD119),Y119:AD119))),0)</f>
        <v>0</v>
      </c>
      <c r="K119" s="23">
        <f t="shared" si="5"/>
        <v>0</v>
      </c>
      <c r="L119" s="241" t="str" cm="1">
        <f t="array" ref="L119">_xlfn.IFS('Data Reliability'!H119 &gt;= 0.666, "!!", AND('Data Reliability'!H119 &lt; 0.666,  'Data Reliability'!H119  &gt;= 0.333), "!", 'Data Reliability'!H119 &lt; 0.333, "")</f>
        <v/>
      </c>
      <c r="M119" s="21" cm="1">
        <f t="array" ref="M119">IF(Parameters!$D$34, SUM(IF(ISNUMBER(AF119:AK119),(IF(AF119:AK119&gt;=Parameters!$D$44,1,"")),""))+0.5*(SUM(IF(ISNUMBER(AF119:AK119),(IF(AF119:AK119&gt;=Parameters!$D$45,1,"")),""))-SUM(IF(ISNUMBER(AF119:AK119),(IF(AF119:AK119&gt;=Parameters!$D$44,1,"")),""))),0) +
   IF(Parameters!$D$35,SUM(IF(ISNUMBER(AF119:AK119),(IF(AF119:AK119&gt;=Parameters!$D$44,1,"")),"")),0) +
   IF(Parameters!$D$36,AVERAGE(IF(ISNUMBER(AF119:AK119),AF119:AK119)),0) +
   IF(Parameters!$D$37,IF(OR(IF(ISNUMBER(AF119:AK119),AF119:AK119)=0),0,GEOMEAN(IF(ISNUMBER(AF119:AK119),AF119:AK119))),0)</f>
        <v>1</v>
      </c>
      <c r="N119" s="23">
        <f t="shared" si="6"/>
        <v>1</v>
      </c>
      <c r="O119" s="241" t="str" cm="1">
        <f t="array" ref="O119">_xlfn.IFS('Data Reliability'!I119&gt;= 0.666, "!!", AND('Data Reliability'!I119 &lt; 0.666,  'Data Reliability'!I119 &gt;= 0.333), "!", 'Data Reliability'!I119 &lt; 0.333, "")</f>
        <v>!</v>
      </c>
      <c r="P119" s="24"/>
      <c r="Q119" s="50"/>
      <c r="R119" s="25">
        <f>IF(Parameters!$D$24 = 1, MAX(Y119, AF119),
IF(Parameters!$D$25 = 1, AVERAGE(Y119,AF119),
IF(Parameters!$D$26 = 1, IFERROR(GEOMEAN(Y119, AF119), 0),
IF(Parameters!$D$27, IF(AND(Y119=10,AF119=10),10,0),
IF(Parameters!$D$28, IF(AND(Y119&gt;=7,AF119&gt;=7),10,0),
IF(Parameters!$D$29, IF(AND(Y119&gt;=7,AF119&gt;=7), 10, IF(OR(AND(Y119&gt;=7,AF119&gt;=5),AND(Y119&gt;=5,AF119&gt;=7)),6,0)),
IF(Parameters!$D$30, IF(AND(Y119&gt;=10,AF119&gt;=10), 10, IF(OR(AND(Y119&gt;=10,AF119&gt;=5),AND(Y119&gt;=5,AF119&gt;=10)),6,0)),"no method")))))))</f>
        <v>8.0870266476622916</v>
      </c>
      <c r="S119" s="25">
        <f>IF(Parameters!$D$24 = 1, MAX(Z119, AG119),
IF(Parameters!$D$25 = 1, AVERAGE(Z119,AG119),
IF(Parameters!$D$26 = 1, IFERROR(GEOMEAN(Z119, AG119), 0),
IF(Parameters!$D$27, IF(AND(Z119=10,AG119=10),10,0),
IF(Parameters!$D$28, IF(AND(Z119&gt;=7,AG119&gt;=7),10,0),
IF(Parameters!$D$29, IF(AND(Z119&gt;=7,AG119&gt;=7), 10, IF(OR(AND(Z119&gt;=7,AG119&gt;=5),AND(Z119&gt;=5,AG119&gt;=7)),6,0)),
IF(Parameters!$D$30, IF(AND(Z119&gt;=10,AG119&gt;=10), 10, IF(OR(AND(Z119&gt;=10,AG119&gt;=5),AND(Z119&gt;=5,AG119&gt;=10)),6,0)),"no method")))))))</f>
        <v>0</v>
      </c>
      <c r="T119" s="25">
        <f>IF(Parameters!$D$24 = 1, MAX(AA119, AH119),
IF(Parameters!$D$25 = 1, AVERAGE(AA119,AH119),
IF(Parameters!$D$26 = 1, IFERROR(GEOMEAN(AA119, AH119), 0),
IF(Parameters!$D$27, IF(AND(AA119=10,AH119=10),10,0),
IF(Parameters!$D$28, IF(AND(AA119&gt;=7,AH119&gt;=7),10,0),
IF(Parameters!$D$29, IF(AND(AA119&gt;=7,AH119&gt;=7), 10, IF(OR(AND(AA119&gt;=7,AH119&gt;=5),AND(AA119&gt;=5,AH119&gt;=7)),6,0)),
IF(Parameters!$D$30, IF(AND(AA119&gt;=10,AH119&gt;=10), 10, IF(OR(AND(AA119&gt;=10,AH119&gt;=5),AND(AA119&gt;=5,AH119&gt;=10)),6,0)),"no method")))))))</f>
        <v>3.3804582709616446</v>
      </c>
      <c r="U119" s="25">
        <f>IF(Parameters!$D$24 = 1, MAX(AB119, AI119),
IF(Parameters!$D$25 = 1, AVERAGE(AB119,AI119),
IF(Parameters!$D$26 = 1, IFERROR(GEOMEAN(AB119, AI119), 0),
IF(Parameters!$D$27, IF(AND(AB119=10,AI119=10),10,0),
IF(Parameters!$D$28, IF(AND(AB119&gt;=7,AI119&gt;=7),10,0),
IF(Parameters!$D$29, IF(AND(AB119&gt;=7,AI119&gt;=7), 10, IF(OR(AND(AB119&gt;=7,AI119&gt;=5),AND(AB119&gt;=5,AI119&gt;=7)),6,0)),
IF(Parameters!$D$30, IF(AND(AB119&gt;=10,AI119&gt;=10), 10, IF(OR(AND(AB119&gt;=10,AI119&gt;=5),AND(AB119&gt;=5,AI119&gt;=10)),6,0)),"no method")))))))</f>
        <v>1.7320508075688774</v>
      </c>
      <c r="V119" s="25">
        <f>IF(Parameters!$D$24 = 1, MAX(AC119, AJ119),
IF(Parameters!$D$25 = 1, AVERAGE(AC119,AJ119),
IF(Parameters!$D$26 = 1, IFERROR(GEOMEAN(AC119, AJ119), 0),
IF(Parameters!$D$27, IF(AND(AC119=10,AJ119=10),10,0),
IF(Parameters!$D$28, IF(AND(AC119&gt;=7,AJ119&gt;=7),10,0),
IF(Parameters!$D$29, IF(AND(AC119&gt;=7,AJ119&gt;=7), 10, IF(OR(AND(AC119&gt;=7,AJ119&gt;=5),AND(AC119&gt;=5,AJ119&gt;=7)),6,0)),
IF(Parameters!$D$30, IF(AND(AC119&gt;=10,AJ119&gt;=10), 10, IF(OR(AND(AC119&gt;=10,AJ119&gt;=5),AND(AC119&gt;=5,AJ119&gt;=10)),6,0)),"no method")))))))</f>
        <v>0</v>
      </c>
      <c r="W119" s="25">
        <f>IF(Parameters!$D$24 = 1, MAX(AD119, AK119),
IF(Parameters!$D$25 = 1, AVERAGE(AD119,AK119),
IF(Parameters!$D$26 = 1, IFERROR(GEOMEAN(AD119, AK119), 0),
IF(Parameters!$D$27, IF(AND(AD119=10,AK119=10),10,0),
IF(Parameters!$D$28, IF(AND(AD119&gt;=7,AK119&gt;=7),10,0),
IF(Parameters!$D$29, IF(AND(AD119&gt;=7,AK119&gt;=7), 10, IF(OR(AND(AD119&gt;=7,AK119&gt;=5),AND(AD119&gt;=5,AK119&gt;=7)),6,0)),
IF(Parameters!$D$30, IF(AND(AD119&gt;=10,AK119&gt;=10), 10, IF(OR(AND(AD119&gt;=10,AK119&gt;=5),AND(AD119&gt;=5,AK119&gt;=10)),6,0)),"no method")))))))</f>
        <v>0</v>
      </c>
      <c r="X119" s="51"/>
      <c r="Y119" s="25">
        <f>IFERROR(Health!F119,NA())</f>
        <v>6.54</v>
      </c>
      <c r="Z119" s="25">
        <f>IFERROR(Food!F119,NA())</f>
        <v>0</v>
      </c>
      <c r="AA119" s="26">
        <f>IFERROR(Macro!F119,NA())</f>
        <v>1.93388429752066</v>
      </c>
      <c r="AB119" s="25">
        <f>IFERROR(Socioeconomic!F119,NA())</f>
        <v>1</v>
      </c>
      <c r="AC119" s="25">
        <f>IFERROR('Natural Hazard'!F119,NA())</f>
        <v>2.5</v>
      </c>
      <c r="AD119" s="25">
        <f>IFERROR(Conflict!F119,NA())</f>
        <v>0</v>
      </c>
      <c r="AE119" s="51"/>
      <c r="AF119" s="25">
        <f>IFERROR(Health!G119,NA())</f>
        <v>10</v>
      </c>
      <c r="AG119" s="25" t="e">
        <f>IFERROR(Food!G119,NA())</f>
        <v>#N/A</v>
      </c>
      <c r="AH119" s="25">
        <f>IFERROR(Macro!G119,NA())</f>
        <v>5.9090909090909101</v>
      </c>
      <c r="AI119" s="25">
        <f>IFERROR(Socioeconomic!G119,NA())</f>
        <v>3</v>
      </c>
      <c r="AJ119" s="25">
        <f>IFERROR('Natural Hazard'!G119,NA())</f>
        <v>0</v>
      </c>
      <c r="AK119" s="25">
        <f>IFERROR(Conflict!G119,NA())</f>
        <v>0</v>
      </c>
      <c r="AL119" s="50"/>
      <c r="AM119" s="27">
        <f>'Data Reliability'!H119</f>
        <v>0</v>
      </c>
      <c r="AN119" s="27">
        <f>'Data Reliability'!I119</f>
        <v>0.4</v>
      </c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</row>
    <row r="120" spans="1:53" x14ac:dyDescent="0.2">
      <c r="A120" s="63">
        <v>115</v>
      </c>
      <c r="B120" s="20" t="s">
        <v>235</v>
      </c>
      <c r="C120" s="20" t="s">
        <v>236</v>
      </c>
      <c r="D120" s="20" t="s">
        <v>556</v>
      </c>
      <c r="E120" s="20" t="s">
        <v>549</v>
      </c>
      <c r="F120" s="50"/>
      <c r="G120" s="22" cm="1">
        <f t="array" ref="G120">IF(Parameters!$D$34, SUM(IF(ISNUMBER(R120:W120),(IF(R120:W120&gt;=Parameters!$D$40,1,"")),""))+0.5*(SUM(IF(ISNUMBER(R120:W120),(IF(R120:W120&gt;=Parameters!$D$41,1,"")),""))-SUM(IF(ISNUMBER(R120:W120),(IF(R120:W120&gt;=Parameters!$D$40,1,"")),""))),0) +
   IF(Parameters!$D$35,SUM(IF(ISNUMBER(R120:W120),(IF(R120:W120&gt;=Parameters!$D$44,1,"")),"")),0) +
   IF(Parameters!$D$36,AVERAGE(IF(ISNUMBER(R120:W120),R120:W120)),0) +
   IF(Parameters!$D$37,IF(OR(IF(ISNUMBER(R120:W120),R120:W120)=0),0,GEOMEAN(IF(ISNUMBER(R120:W120),R120:W120))),0)</f>
        <v>3</v>
      </c>
      <c r="H120" s="23">
        <f t="shared" si="7"/>
        <v>3</v>
      </c>
      <c r="I120" s="241" t="str" cm="1">
        <f t="array" ref="I120">_xlfn.IFS('Data Reliability'!D120 &gt;= 0.666, "!!", AND('Data Reliability'!D120 &lt; 0.666,  'Data Reliability'!D120  &gt;= 0.333), "!", 'Data Reliability'!D120 &lt; 0.333, "")</f>
        <v/>
      </c>
      <c r="J120" s="22" cm="1">
        <f t="array" ref="J120">IF(Parameters!$D$34, SUM(IF(ISNUMBER(Y120:AD120),(IF(Y120:AD120&gt;=Parameters!$D$44,1,"")),""))+0.5*(SUM(IF(ISNUMBER(Y120:AD120),(IF(Y120:AD120&gt;=Parameters!$D$45,1,"")),""))-SUM(IF(ISNUMBER(Y120:AD120),(IF(Y120:AD120&gt;=Parameters!$D$44,1,"")),""))),0) +
   IF(Parameters!$D$35,SUM(IF(ISNUMBER(Y120:AD120),(IF(Y120:AD120&gt;=Parameters!$D$44,1,"")),"")),0) +
   IF(Parameters!$D$36,AVERAGE(IF(ISNUMBER(Y120:AD120),Y120:AD120)),0) +
   IF(Parameters!$D$37,IF(OR(IF(ISNUMBER(Y120:AD120),Y120:AD120)=0),0,GEOMEAN(IF(ISNUMBER(Y120:AD120),Y120:AD120))),0)</f>
        <v>4</v>
      </c>
      <c r="K120" s="23">
        <f t="shared" si="5"/>
        <v>4</v>
      </c>
      <c r="L120" s="241" t="str" cm="1">
        <f t="array" ref="L120">_xlfn.IFS('Data Reliability'!H120 &gt;= 0.666, "!!", AND('Data Reliability'!H120 &lt; 0.666,  'Data Reliability'!H120  &gt;= 0.333), "!", 'Data Reliability'!H120 &lt; 0.333, "")</f>
        <v/>
      </c>
      <c r="M120" s="21" cm="1">
        <f t="array" ref="M120">IF(Parameters!$D$34, SUM(IF(ISNUMBER(AF120:AK120),(IF(AF120:AK120&gt;=Parameters!$D$44,1,"")),""))+0.5*(SUM(IF(ISNUMBER(AF120:AK120),(IF(AF120:AK120&gt;=Parameters!$D$45,1,"")),""))-SUM(IF(ISNUMBER(AF120:AK120),(IF(AF120:AK120&gt;=Parameters!$D$44,1,"")),""))),0) +
   IF(Parameters!$D$35,SUM(IF(ISNUMBER(AF120:AK120),(IF(AF120:AK120&gt;=Parameters!$D$44,1,"")),"")),0) +
   IF(Parameters!$D$36,AVERAGE(IF(ISNUMBER(AF120:AK120),AF120:AK120)),0) +
   IF(Parameters!$D$37,IF(OR(IF(ISNUMBER(AF120:AK120),AF120:AK120)=0),0,GEOMEAN(IF(ISNUMBER(AF120:AK120),AF120:AK120))),0)</f>
        <v>1.5</v>
      </c>
      <c r="N120" s="23">
        <f t="shared" si="6"/>
        <v>1.5</v>
      </c>
      <c r="O120" s="241" t="str" cm="1">
        <f t="array" ref="O120">_xlfn.IFS('Data Reliability'!I120&gt;= 0.666, "!!", AND('Data Reliability'!I120 &lt; 0.666,  'Data Reliability'!I120 &gt;= 0.333), "!", 'Data Reliability'!I120 &lt; 0.333, "")</f>
        <v>!</v>
      </c>
      <c r="P120" s="24"/>
      <c r="Q120" s="50"/>
      <c r="R120" s="25">
        <f>IF(Parameters!$D$24 = 1, MAX(Y120, AF120),
IF(Parameters!$D$25 = 1, AVERAGE(Y120,AF120),
IF(Parameters!$D$26 = 1, IFERROR(GEOMEAN(Y120, AF120), 0),
IF(Parameters!$D$27, IF(AND(Y120=10,AF120=10),10,0),
IF(Parameters!$D$28, IF(AND(Y120&gt;=7,AF120&gt;=7),10,0),
IF(Parameters!$D$29, IF(AND(Y120&gt;=7,AF120&gt;=7), 10, IF(OR(AND(Y120&gt;=7,AF120&gt;=5),AND(Y120&gt;=5,AF120&gt;=7)),6,0)),
IF(Parameters!$D$30, IF(AND(Y120&gt;=10,AF120&gt;=10), 10, IF(OR(AND(Y120&gt;=10,AF120&gt;=5),AND(Y120&gt;=5,AF120&gt;=10)),6,0)),"no method")))))))</f>
        <v>2.2208799364908707</v>
      </c>
      <c r="S120" s="25">
        <f>IF(Parameters!$D$24 = 1, MAX(Z120, AG120),
IF(Parameters!$D$25 = 1, AVERAGE(Z120,AG120),
IF(Parameters!$D$26 = 1, IFERROR(GEOMEAN(Z120, AG120), 0),
IF(Parameters!$D$27, IF(AND(Z120=10,AG120=10),10,0),
IF(Parameters!$D$28, IF(AND(Z120&gt;=7,AG120&gt;=7),10,0),
IF(Parameters!$D$29, IF(AND(Z120&gt;=7,AG120&gt;=7), 10, IF(OR(AND(Z120&gt;=7,AG120&gt;=5),AND(Z120&gt;=5,AG120&gt;=7)),6,0)),
IF(Parameters!$D$30, IF(AND(Z120&gt;=10,AG120&gt;=10), 10, IF(OR(AND(Z120&gt;=10,AG120&gt;=5),AND(Z120&gt;=5,AG120&gt;=10)),6,0)),"no method")))))))</f>
        <v>0</v>
      </c>
      <c r="T120" s="25">
        <f>IF(Parameters!$D$24 = 1, MAX(AA120, AH120),
IF(Parameters!$D$25 = 1, AVERAGE(AA120,AH120),
IF(Parameters!$D$26 = 1, IFERROR(GEOMEAN(AA120, AH120), 0),
IF(Parameters!$D$27, IF(AND(AA120=10,AH120=10),10,0),
IF(Parameters!$D$28, IF(AND(AA120&gt;=7,AH120&gt;=7),10,0),
IF(Parameters!$D$29, IF(AND(AA120&gt;=7,AH120&gt;=7), 10, IF(OR(AND(AA120&gt;=7,AH120&gt;=5),AND(AA120&gt;=5,AH120&gt;=7)),6,0)),
IF(Parameters!$D$30, IF(AND(AA120&gt;=10,AH120&gt;=10), 10, IF(OR(AND(AA120&gt;=10,AH120&gt;=5),AND(AA120&gt;=5,AH120&gt;=10)),6,0)),"no method")))))))</f>
        <v>9.5172744205835631</v>
      </c>
      <c r="U120" s="25">
        <f>IF(Parameters!$D$24 = 1, MAX(AB120, AI120),
IF(Parameters!$D$25 = 1, AVERAGE(AB120,AI120),
IF(Parameters!$D$26 = 1, IFERROR(GEOMEAN(AB120, AI120), 0),
IF(Parameters!$D$27, IF(AND(AB120=10,AI120=10),10,0),
IF(Parameters!$D$28, IF(AND(AB120&gt;=7,AI120&gt;=7),10,0),
IF(Parameters!$D$29, IF(AND(AB120&gt;=7,AI120&gt;=7), 10, IF(OR(AND(AB120&gt;=7,AI120&gt;=5),AND(AB120&gt;=5,AI120&gt;=7)),6,0)),
IF(Parameters!$D$30, IF(AND(AB120&gt;=10,AI120&gt;=10), 10, IF(OR(AND(AB120&gt;=10,AI120&gt;=5),AND(AB120&gt;=5,AI120&gt;=10)),6,0)),"no method")))))))</f>
        <v>6.8573657975967119</v>
      </c>
      <c r="V120" s="25">
        <f>IF(Parameters!$D$24 = 1, MAX(AC120, AJ120),
IF(Parameters!$D$25 = 1, AVERAGE(AC120,AJ120),
IF(Parameters!$D$26 = 1, IFERROR(GEOMEAN(AC120, AJ120), 0),
IF(Parameters!$D$27, IF(AND(AC120=10,AJ120=10),10,0),
IF(Parameters!$D$28, IF(AND(AC120&gt;=7,AJ120&gt;=7),10,0),
IF(Parameters!$D$29, IF(AND(AC120&gt;=7,AJ120&gt;=7), 10, IF(OR(AND(AC120&gt;=7,AJ120&gt;=5),AND(AC120&gt;=5,AJ120&gt;=7)),6,0)),
IF(Parameters!$D$30, IF(AND(AC120&gt;=10,AJ120&gt;=10), 10, IF(OR(AND(AC120&gt;=10,AJ120&gt;=5),AND(AC120&gt;=5,AJ120&gt;=10)),6,0)),"no method")))))))</f>
        <v>8.3666002653407556</v>
      </c>
      <c r="W120" s="25">
        <f>IF(Parameters!$D$24 = 1, MAX(AD120, AK120),
IF(Parameters!$D$25 = 1, AVERAGE(AD120,AK120),
IF(Parameters!$D$26 = 1, IFERROR(GEOMEAN(AD120, AK120), 0),
IF(Parameters!$D$27, IF(AND(AD120=10,AK120=10),10,0),
IF(Parameters!$D$28, IF(AND(AD120&gt;=7,AK120&gt;=7),10,0),
IF(Parameters!$D$29, IF(AND(AD120&gt;=7,AK120&gt;=7), 10, IF(OR(AND(AD120&gt;=7,AK120&gt;=5),AND(AD120&gt;=5,AK120&gt;=7)),6,0)),
IF(Parameters!$D$30, IF(AND(AD120&gt;=10,AK120&gt;=10), 10, IF(OR(AND(AD120&gt;=10,AK120&gt;=5),AND(AD120&gt;=5,AK120&gt;=10)),6,0)),"no method")))))))</f>
        <v>5.3219247064690425</v>
      </c>
      <c r="X120" s="51"/>
      <c r="Y120" s="25">
        <f>IFERROR(Health!F120,NA())</f>
        <v>7</v>
      </c>
      <c r="Z120" s="25">
        <f>IFERROR(Food!F120,NA())</f>
        <v>7.0813397129186599</v>
      </c>
      <c r="AA120" s="26">
        <f>IFERROR(Macro!F120,NA())</f>
        <v>9.0578512396694197</v>
      </c>
      <c r="AB120" s="25">
        <f>IFERROR(Socioeconomic!F120,NA())</f>
        <v>7.1428571428571397</v>
      </c>
      <c r="AC120" s="25">
        <f>IFERROR('Natural Hazard'!F120,NA())</f>
        <v>10</v>
      </c>
      <c r="AD120" s="25">
        <f>IFERROR(Conflict!F120,NA())</f>
        <v>10</v>
      </c>
      <c r="AE120" s="51"/>
      <c r="AF120" s="25">
        <f>IFERROR(Health!G120,NA())</f>
        <v>0.70461538461538498</v>
      </c>
      <c r="AG120" s="25" t="e">
        <f>IFERROR(Food!G120,NA())</f>
        <v>#N/A</v>
      </c>
      <c r="AH120" s="25">
        <f>IFERROR(Macro!G120,NA())</f>
        <v>10</v>
      </c>
      <c r="AI120" s="25">
        <f>IFERROR(Socioeconomic!G120,NA())</f>
        <v>6.5832851954868898</v>
      </c>
      <c r="AJ120" s="25">
        <f>IFERROR('Natural Hazard'!G120,NA())</f>
        <v>7</v>
      </c>
      <c r="AK120" s="25">
        <f>IFERROR(Conflict!G120,NA())</f>
        <v>2.8322882581325599</v>
      </c>
      <c r="AL120" s="50"/>
      <c r="AM120" s="27">
        <f>'Data Reliability'!H120</f>
        <v>0</v>
      </c>
      <c r="AN120" s="27">
        <f>'Data Reliability'!I120</f>
        <v>0.4</v>
      </c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</row>
    <row r="121" spans="1:53" x14ac:dyDescent="0.2">
      <c r="A121" s="63">
        <v>116</v>
      </c>
      <c r="B121" s="20" t="s">
        <v>237</v>
      </c>
      <c r="C121" s="20" t="s">
        <v>238</v>
      </c>
      <c r="D121" s="20" t="s">
        <v>553</v>
      </c>
      <c r="E121" s="20" t="s">
        <v>550</v>
      </c>
      <c r="F121" s="50"/>
      <c r="G121" s="22" cm="1">
        <f t="array" ref="G121">IF(Parameters!$D$34, SUM(IF(ISNUMBER(R121:W121),(IF(R121:W121&gt;=Parameters!$D$40,1,"")),""))+0.5*(SUM(IF(ISNUMBER(R121:W121),(IF(R121:W121&gt;=Parameters!$D$41,1,"")),""))-SUM(IF(ISNUMBER(R121:W121),(IF(R121:W121&gt;=Parameters!$D$40,1,"")),""))),0) +
   IF(Parameters!$D$35,SUM(IF(ISNUMBER(R121:W121),(IF(R121:W121&gt;=Parameters!$D$44,1,"")),"")),0) +
   IF(Parameters!$D$36,AVERAGE(IF(ISNUMBER(R121:W121),R121:W121)),0) +
   IF(Parameters!$D$37,IF(OR(IF(ISNUMBER(R121:W121),R121:W121)=0),0,GEOMEAN(IF(ISNUMBER(R121:W121),R121:W121))),0)</f>
        <v>1.5</v>
      </c>
      <c r="H121" s="23">
        <f t="shared" si="7"/>
        <v>1.5</v>
      </c>
      <c r="I121" s="241" t="str" cm="1">
        <f t="array" ref="I121">_xlfn.IFS('Data Reliability'!D121 &gt;= 0.666, "!!", AND('Data Reliability'!D121 &lt; 0.666,  'Data Reliability'!D121  &gt;= 0.333), "!", 'Data Reliability'!D121 &lt; 0.333, "")</f>
        <v/>
      </c>
      <c r="J121" s="22" cm="1">
        <f t="array" ref="J121">IF(Parameters!$D$34, SUM(IF(ISNUMBER(Y121:AD121),(IF(Y121:AD121&gt;=Parameters!$D$44,1,"")),""))+0.5*(SUM(IF(ISNUMBER(Y121:AD121),(IF(Y121:AD121&gt;=Parameters!$D$45,1,"")),""))-SUM(IF(ISNUMBER(Y121:AD121),(IF(Y121:AD121&gt;=Parameters!$D$44,1,"")),""))),0) +
   IF(Parameters!$D$35,SUM(IF(ISNUMBER(Y121:AD121),(IF(Y121:AD121&gt;=Parameters!$D$44,1,"")),"")),0) +
   IF(Parameters!$D$36,AVERAGE(IF(ISNUMBER(Y121:AD121),Y121:AD121)),0) +
   IF(Parameters!$D$37,IF(OR(IF(ISNUMBER(Y121:AD121),Y121:AD121)=0),0,GEOMEAN(IF(ISNUMBER(Y121:AD121),Y121:AD121))),0)</f>
        <v>0</v>
      </c>
      <c r="K121" s="23">
        <f t="shared" si="5"/>
        <v>0</v>
      </c>
      <c r="L121" s="241" t="str" cm="1">
        <f t="array" ref="L121">_xlfn.IFS('Data Reliability'!H121 &gt;= 0.666, "!!", AND('Data Reliability'!H121 &lt; 0.666,  'Data Reliability'!H121  &gt;= 0.333), "!", 'Data Reliability'!H121 &lt; 0.333, "")</f>
        <v/>
      </c>
      <c r="M121" s="21" cm="1">
        <f t="array" ref="M121">IF(Parameters!$D$34, SUM(IF(ISNUMBER(AF121:AK121),(IF(AF121:AK121&gt;=Parameters!$D$44,1,"")),""))+0.5*(SUM(IF(ISNUMBER(AF121:AK121),(IF(AF121:AK121&gt;=Parameters!$D$45,1,"")),""))-SUM(IF(ISNUMBER(AF121:AK121),(IF(AF121:AK121&gt;=Parameters!$D$44,1,"")),""))),0) +
   IF(Parameters!$D$35,SUM(IF(ISNUMBER(AF121:AK121),(IF(AF121:AK121&gt;=Parameters!$D$44,1,"")),"")),0) +
   IF(Parameters!$D$36,AVERAGE(IF(ISNUMBER(AF121:AK121),AF121:AK121)),0) +
   IF(Parameters!$D$37,IF(OR(IF(ISNUMBER(AF121:AK121),AF121:AK121)=0),0,GEOMEAN(IF(ISNUMBER(AF121:AK121),AF121:AK121))),0)</f>
        <v>1</v>
      </c>
      <c r="N121" s="23">
        <f t="shared" si="6"/>
        <v>1</v>
      </c>
      <c r="O121" s="241" t="str" cm="1">
        <f t="array" ref="O121">_xlfn.IFS('Data Reliability'!I121&gt;= 0.666, "!!", AND('Data Reliability'!I121 &lt; 0.666,  'Data Reliability'!I121 &gt;= 0.333), "!", 'Data Reliability'!I121 &lt; 0.333, "")</f>
        <v>!</v>
      </c>
      <c r="P121" s="24"/>
      <c r="Q121" s="50"/>
      <c r="R121" s="25">
        <f>IF(Parameters!$D$24 = 1, MAX(Y121, AF121),
IF(Parameters!$D$25 = 1, AVERAGE(Y121,AF121),
IF(Parameters!$D$26 = 1, IFERROR(GEOMEAN(Y121, AF121), 0),
IF(Parameters!$D$27, IF(AND(Y121=10,AF121=10),10,0),
IF(Parameters!$D$28, IF(AND(Y121&gt;=7,AF121&gt;=7),10,0),
IF(Parameters!$D$29, IF(AND(Y121&gt;=7,AF121&gt;=7), 10, IF(OR(AND(Y121&gt;=7,AF121&gt;=5),AND(Y121&gt;=5,AF121&gt;=7)),6,0)),
IF(Parameters!$D$30, IF(AND(Y121&gt;=10,AF121&gt;=10), 10, IF(OR(AND(Y121&gt;=10,AF121&gt;=5),AND(Y121&gt;=5,AF121&gt;=10)),6,0)),"no method")))))))</f>
        <v>7.2525857457874974</v>
      </c>
      <c r="S121" s="25">
        <f>IF(Parameters!$D$24 = 1, MAX(Z121, AG121),
IF(Parameters!$D$25 = 1, AVERAGE(Z121,AG121),
IF(Parameters!$D$26 = 1, IFERROR(GEOMEAN(Z121, AG121), 0),
IF(Parameters!$D$27, IF(AND(Z121=10,AG121=10),10,0),
IF(Parameters!$D$28, IF(AND(Z121&gt;=7,AG121&gt;=7),10,0),
IF(Parameters!$D$29, IF(AND(Z121&gt;=7,AG121&gt;=7), 10, IF(OR(AND(Z121&gt;=7,AG121&gt;=5),AND(Z121&gt;=5,AG121&gt;=7)),6,0)),
IF(Parameters!$D$30, IF(AND(Z121&gt;=10,AG121&gt;=10), 10, IF(OR(AND(Z121&gt;=10,AG121&gt;=5),AND(Z121&gt;=5,AG121&gt;=10)),6,0)),"no method")))))))</f>
        <v>0</v>
      </c>
      <c r="T121" s="25">
        <f>IF(Parameters!$D$24 = 1, MAX(AA121, AH121),
IF(Parameters!$D$25 = 1, AVERAGE(AA121,AH121),
IF(Parameters!$D$26 = 1, IFERROR(GEOMEAN(AA121, AH121), 0),
IF(Parameters!$D$27, IF(AND(AA121=10,AH121=10),10,0),
IF(Parameters!$D$28, IF(AND(AA121&gt;=7,AH121&gt;=7),10,0),
IF(Parameters!$D$29, IF(AND(AA121&gt;=7,AH121&gt;=7), 10, IF(OR(AND(AA121&gt;=7,AH121&gt;=5),AND(AA121&gt;=5,AH121&gt;=7)),6,0)),
IF(Parameters!$D$30, IF(AND(AA121&gt;=10,AH121&gt;=10), 10, IF(OR(AND(AA121&gt;=10,AH121&gt;=5),AND(AA121&gt;=5,AH121&gt;=10)),6,0)),"no method")))))))</f>
        <v>6.2082565415944995</v>
      </c>
      <c r="U121" s="25">
        <f>IF(Parameters!$D$24 = 1, MAX(AB121, AI121),
IF(Parameters!$D$25 = 1, AVERAGE(AB121,AI121),
IF(Parameters!$D$26 = 1, IFERROR(GEOMEAN(AB121, AI121), 0),
IF(Parameters!$D$27, IF(AND(AB121=10,AI121=10),10,0),
IF(Parameters!$D$28, IF(AND(AB121&gt;=7,AI121&gt;=7),10,0),
IF(Parameters!$D$29, IF(AND(AB121&gt;=7,AI121&gt;=7), 10, IF(OR(AND(AB121&gt;=7,AI121&gt;=5),AND(AB121&gt;=5,AI121&gt;=7)),6,0)),
IF(Parameters!$D$30, IF(AND(AB121&gt;=10,AI121&gt;=10), 10, IF(OR(AND(AB121&gt;=10,AI121&gt;=5),AND(AB121&gt;=5,AI121&gt;=10)),6,0)),"no method")))))))</f>
        <v>0</v>
      </c>
      <c r="V121" s="25">
        <f>IF(Parameters!$D$24 = 1, MAX(AC121, AJ121),
IF(Parameters!$D$25 = 1, AVERAGE(AC121,AJ121),
IF(Parameters!$D$26 = 1, IFERROR(GEOMEAN(AC121, AJ121), 0),
IF(Parameters!$D$27, IF(AND(AC121=10,AJ121=10),10,0),
IF(Parameters!$D$28, IF(AND(AC121&gt;=7,AJ121&gt;=7),10,0),
IF(Parameters!$D$29, IF(AND(AC121&gt;=7,AJ121&gt;=7), 10, IF(OR(AND(AC121&gt;=7,AJ121&gt;=5),AND(AC121&gt;=5,AJ121&gt;=7)),6,0)),
IF(Parameters!$D$30, IF(AND(AC121&gt;=10,AJ121&gt;=10), 10, IF(OR(AND(AC121&gt;=10,AJ121&gt;=5),AND(AC121&gt;=5,AJ121&gt;=10)),6,0)),"no method")))))))</f>
        <v>0</v>
      </c>
      <c r="W121" s="25">
        <f>IF(Parameters!$D$24 = 1, MAX(AD121, AK121),
IF(Parameters!$D$25 = 1, AVERAGE(AD121,AK121),
IF(Parameters!$D$26 = 1, IFERROR(GEOMEAN(AD121, AK121), 0),
IF(Parameters!$D$27, IF(AND(AD121=10,AK121=10),10,0),
IF(Parameters!$D$28, IF(AND(AD121&gt;=7,AK121&gt;=7),10,0),
IF(Parameters!$D$29, IF(AND(AD121&gt;=7,AK121&gt;=7), 10, IF(OR(AND(AD121&gt;=7,AK121&gt;=5),AND(AD121&gt;=5,AK121&gt;=7)),6,0)),
IF(Parameters!$D$30, IF(AND(AD121&gt;=10,AK121&gt;=10), 10, IF(OR(AND(AD121&gt;=10,AK121&gt;=5),AND(AD121&gt;=5,AK121&gt;=10)),6,0)),"no method")))))))</f>
        <v>0</v>
      </c>
      <c r="X121" s="51"/>
      <c r="Y121" s="25">
        <f>IFERROR(Health!F121,NA())</f>
        <v>5.26</v>
      </c>
      <c r="Z121" s="25">
        <f>IFERROR(Food!F121,NA())</f>
        <v>1.1722488038277501</v>
      </c>
      <c r="AA121" s="26">
        <f>IFERROR(Macro!F121,NA())</f>
        <v>6.2809917355371896</v>
      </c>
      <c r="AB121" s="25">
        <f>IFERROR(Socioeconomic!F121,NA())</f>
        <v>3.1428571428571401</v>
      </c>
      <c r="AC121" s="25">
        <f>IFERROR('Natural Hazard'!F121,NA())</f>
        <v>5.5</v>
      </c>
      <c r="AD121" s="25">
        <f>IFERROR(Conflict!F121,NA())</f>
        <v>0</v>
      </c>
      <c r="AE121" s="51"/>
      <c r="AF121" s="25">
        <f>IFERROR(Health!G121,NA())</f>
        <v>10</v>
      </c>
      <c r="AG121" s="25" t="e">
        <f>IFERROR(Food!G121,NA())</f>
        <v>#N/A</v>
      </c>
      <c r="AH121" s="25">
        <f>IFERROR(Macro!G121,NA())</f>
        <v>6.1363636363636296</v>
      </c>
      <c r="AI121" s="25" t="e">
        <f>IFERROR(Socioeconomic!G121,NA())</f>
        <v>#N/A</v>
      </c>
      <c r="AJ121" s="25">
        <f>IFERROR('Natural Hazard'!G121,NA())</f>
        <v>0</v>
      </c>
      <c r="AK121" s="25">
        <f>IFERROR(Conflict!G121,NA())</f>
        <v>0</v>
      </c>
      <c r="AL121" s="50"/>
      <c r="AM121" s="27">
        <f>'Data Reliability'!H121</f>
        <v>0</v>
      </c>
      <c r="AN121" s="27">
        <f>'Data Reliability'!I121</f>
        <v>0.5</v>
      </c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</row>
    <row r="122" spans="1:53" x14ac:dyDescent="0.2">
      <c r="A122" s="63">
        <v>117</v>
      </c>
      <c r="B122" s="20" t="s">
        <v>239</v>
      </c>
      <c r="C122" s="20" t="s">
        <v>240</v>
      </c>
      <c r="D122" s="20" t="s">
        <v>556</v>
      </c>
      <c r="E122" s="20" t="s">
        <v>550</v>
      </c>
      <c r="F122" s="50"/>
      <c r="G122" s="22" cm="1">
        <f t="array" ref="G122">IF(Parameters!$D$34, SUM(IF(ISNUMBER(R122:W122),(IF(R122:W122&gt;=Parameters!$D$40,1,"")),""))+0.5*(SUM(IF(ISNUMBER(R122:W122),(IF(R122:W122&gt;=Parameters!$D$41,1,"")),""))-SUM(IF(ISNUMBER(R122:W122),(IF(R122:W122&gt;=Parameters!$D$40,1,"")),""))),0) +
   IF(Parameters!$D$35,SUM(IF(ISNUMBER(R122:W122),(IF(R122:W122&gt;=Parameters!$D$44,1,"")),"")),0) +
   IF(Parameters!$D$36,AVERAGE(IF(ISNUMBER(R122:W122),R122:W122)),0) +
   IF(Parameters!$D$37,IF(OR(IF(ISNUMBER(R122:W122),R122:W122)=0),0,GEOMEAN(IF(ISNUMBER(R122:W122),R122:W122))),0)</f>
        <v>1</v>
      </c>
      <c r="H122" s="23">
        <f t="shared" si="7"/>
        <v>1</v>
      </c>
      <c r="I122" s="241" t="str" cm="1">
        <f t="array" ref="I122">_xlfn.IFS('Data Reliability'!D122 &gt;= 0.666, "!!", AND('Data Reliability'!D122 &lt; 0.666,  'Data Reliability'!D122  &gt;= 0.333), "!", 'Data Reliability'!D122 &lt; 0.333, "")</f>
        <v/>
      </c>
      <c r="J122" s="22" cm="1">
        <f t="array" ref="J122">IF(Parameters!$D$34, SUM(IF(ISNUMBER(Y122:AD122),(IF(Y122:AD122&gt;=Parameters!$D$44,1,"")),""))+0.5*(SUM(IF(ISNUMBER(Y122:AD122),(IF(Y122:AD122&gt;=Parameters!$D$45,1,"")),""))-SUM(IF(ISNUMBER(Y122:AD122),(IF(Y122:AD122&gt;=Parameters!$D$44,1,"")),""))),0) +
   IF(Parameters!$D$35,SUM(IF(ISNUMBER(Y122:AD122),(IF(Y122:AD122&gt;=Parameters!$D$44,1,"")),"")),0) +
   IF(Parameters!$D$36,AVERAGE(IF(ISNUMBER(Y122:AD122),Y122:AD122)),0) +
   IF(Parameters!$D$37,IF(OR(IF(ISNUMBER(Y122:AD122),Y122:AD122)=0),0,GEOMEAN(IF(ISNUMBER(Y122:AD122),Y122:AD122))),0)</f>
        <v>0.5</v>
      </c>
      <c r="K122" s="23">
        <f t="shared" si="5"/>
        <v>0.5</v>
      </c>
      <c r="L122" s="241" t="str" cm="1">
        <f t="array" ref="L122">_xlfn.IFS('Data Reliability'!H122 &gt;= 0.666, "!!", AND('Data Reliability'!H122 &lt; 0.666,  'Data Reliability'!H122  &gt;= 0.333), "!", 'Data Reliability'!H122 &lt; 0.333, "")</f>
        <v/>
      </c>
      <c r="M122" s="21" cm="1">
        <f t="array" ref="M122">IF(Parameters!$D$34, SUM(IF(ISNUMBER(AF122:AK122),(IF(AF122:AK122&gt;=Parameters!$D$44,1,"")),""))+0.5*(SUM(IF(ISNUMBER(AF122:AK122),(IF(AF122:AK122&gt;=Parameters!$D$45,1,"")),""))-SUM(IF(ISNUMBER(AF122:AK122),(IF(AF122:AK122&gt;=Parameters!$D$44,1,"")),""))),0) +
   IF(Parameters!$D$35,SUM(IF(ISNUMBER(AF122:AK122),(IF(AF122:AK122&gt;=Parameters!$D$44,1,"")),"")),0) +
   IF(Parameters!$D$36,AVERAGE(IF(ISNUMBER(AF122:AK122),AF122:AK122)),0) +
   IF(Parameters!$D$37,IF(OR(IF(ISNUMBER(AF122:AK122),AF122:AK122)=0),0,GEOMEAN(IF(ISNUMBER(AF122:AK122),AF122:AK122))),0)</f>
        <v>1.5</v>
      </c>
      <c r="N122" s="23">
        <f t="shared" si="6"/>
        <v>1.5</v>
      </c>
      <c r="O122" s="241" t="str" cm="1">
        <f t="array" ref="O122">_xlfn.IFS('Data Reliability'!I122&gt;= 0.666, "!!", AND('Data Reliability'!I122 &lt; 0.666,  'Data Reliability'!I122 &gt;= 0.333), "!", 'Data Reliability'!I122 &lt; 0.333, "")</f>
        <v>!</v>
      </c>
      <c r="P122" s="24"/>
      <c r="Q122" s="50"/>
      <c r="R122" s="25">
        <f>IF(Parameters!$D$24 = 1, MAX(Y122, AF122),
IF(Parameters!$D$25 = 1, AVERAGE(Y122,AF122),
IF(Parameters!$D$26 = 1, IFERROR(GEOMEAN(Y122, AF122), 0),
IF(Parameters!$D$27, IF(AND(Y122=10,AF122=10),10,0),
IF(Parameters!$D$28, IF(AND(Y122&gt;=7,AF122&gt;=7),10,0),
IF(Parameters!$D$29, IF(AND(Y122&gt;=7,AF122&gt;=7), 10, IF(OR(AND(Y122&gt;=7,AF122&gt;=5),AND(Y122&gt;=5,AF122&gt;=7)),6,0)),
IF(Parameters!$D$30, IF(AND(Y122&gt;=10,AF122&gt;=10), 10, IF(OR(AND(Y122&gt;=10,AF122&gt;=5),AND(Y122&gt;=5,AF122&gt;=10)),6,0)),"no method")))))))</f>
        <v>6.5192024052026483</v>
      </c>
      <c r="S122" s="25">
        <f>IF(Parameters!$D$24 = 1, MAX(Z122, AG122),
IF(Parameters!$D$25 = 1, AVERAGE(Z122,AG122),
IF(Parameters!$D$26 = 1, IFERROR(GEOMEAN(Z122, AG122), 0),
IF(Parameters!$D$27, IF(AND(Z122=10,AG122=10),10,0),
IF(Parameters!$D$28, IF(AND(Z122&gt;=7,AG122&gt;=7),10,0),
IF(Parameters!$D$29, IF(AND(Z122&gt;=7,AG122&gt;=7), 10, IF(OR(AND(Z122&gt;=7,AG122&gt;=5),AND(Z122&gt;=5,AG122&gt;=7)),6,0)),
IF(Parameters!$D$30, IF(AND(Z122&gt;=10,AG122&gt;=10), 10, IF(OR(AND(Z122&gt;=10,AG122&gt;=5),AND(Z122&gt;=5,AG122&gt;=10)),6,0)),"no method")))))))</f>
        <v>0</v>
      </c>
      <c r="T122" s="25">
        <f>IF(Parameters!$D$24 = 1, MAX(AA122, AH122),
IF(Parameters!$D$25 = 1, AVERAGE(AA122,AH122),
IF(Parameters!$D$26 = 1, IFERROR(GEOMEAN(AA122, AH122), 0),
IF(Parameters!$D$27, IF(AND(AA122=10,AH122=10),10,0),
IF(Parameters!$D$28, IF(AND(AA122&gt;=7,AH122&gt;=7),10,0),
IF(Parameters!$D$29, IF(AND(AA122&gt;=7,AH122&gt;=7), 10, IF(OR(AND(AA122&gt;=7,AH122&gt;=5),AND(AA122&gt;=5,AH122&gt;=7)),6,0)),
IF(Parameters!$D$30, IF(AND(AA122&gt;=10,AH122&gt;=10), 10, IF(OR(AND(AA122&gt;=10,AH122&gt;=5),AND(AA122&gt;=5,AH122&gt;=10)),6,0)),"no method")))))))</f>
        <v>3.0596376287452078</v>
      </c>
      <c r="U122" s="25">
        <f>IF(Parameters!$D$24 = 1, MAX(AB122, AI122),
IF(Parameters!$D$25 = 1, AVERAGE(AB122,AI122),
IF(Parameters!$D$26 = 1, IFERROR(GEOMEAN(AB122, AI122), 0),
IF(Parameters!$D$27, IF(AND(AB122=10,AI122=10),10,0),
IF(Parameters!$D$28, IF(AND(AB122&gt;=7,AI122&gt;=7),10,0),
IF(Parameters!$D$29, IF(AND(AB122&gt;=7,AI122&gt;=7), 10, IF(OR(AND(AB122&gt;=7,AI122&gt;=5),AND(AB122&gt;=5,AI122&gt;=7)),6,0)),
IF(Parameters!$D$30, IF(AND(AB122&gt;=10,AI122&gt;=10), 10, IF(OR(AND(AB122&gt;=10,AI122&gt;=5),AND(AB122&gt;=5,AI122&gt;=10)),6,0)),"no method")))))))</f>
        <v>6.3004280188073638</v>
      </c>
      <c r="V122" s="25">
        <f>IF(Parameters!$D$24 = 1, MAX(AC122, AJ122),
IF(Parameters!$D$25 = 1, AVERAGE(AC122,AJ122),
IF(Parameters!$D$26 = 1, IFERROR(GEOMEAN(AC122, AJ122), 0),
IF(Parameters!$D$27, IF(AND(AC122=10,AJ122=10),10,0),
IF(Parameters!$D$28, IF(AND(AC122&gt;=7,AJ122&gt;=7),10,0),
IF(Parameters!$D$29, IF(AND(AC122&gt;=7,AJ122&gt;=7), 10, IF(OR(AND(AC122&gt;=7,AJ122&gt;=5),AND(AC122&gt;=5,AJ122&gt;=7)),6,0)),
IF(Parameters!$D$30, IF(AND(AC122&gt;=10,AJ122&gt;=10), 10, IF(OR(AND(AC122&gt;=10,AJ122&gt;=5),AND(AC122&gt;=5,AJ122&gt;=10)),6,0)),"no method")))))))</f>
        <v>0</v>
      </c>
      <c r="W122" s="25">
        <f>IF(Parameters!$D$24 = 1, MAX(AD122, AK122),
IF(Parameters!$D$25 = 1, AVERAGE(AD122,AK122),
IF(Parameters!$D$26 = 1, IFERROR(GEOMEAN(AD122, AK122), 0),
IF(Parameters!$D$27, IF(AND(AD122=10,AK122=10),10,0),
IF(Parameters!$D$28, IF(AND(AD122&gt;=7,AK122&gt;=7),10,0),
IF(Parameters!$D$29, IF(AND(AD122&gt;=7,AK122&gt;=7), 10, IF(OR(AND(AD122&gt;=7,AK122&gt;=5),AND(AD122&gt;=5,AK122&gt;=7)),6,0)),
IF(Parameters!$D$30, IF(AND(AD122&gt;=10,AK122&gt;=10), 10, IF(OR(AND(AD122&gt;=10,AK122&gt;=5),AND(AD122&gt;=5,AK122&gt;=10)),6,0)),"no method")))))))</f>
        <v>0</v>
      </c>
      <c r="X122" s="51"/>
      <c r="Y122" s="25">
        <f>IFERROR(Health!F122,NA())</f>
        <v>4.25</v>
      </c>
      <c r="Z122" s="25">
        <f>IFERROR(Food!F122,NA())</f>
        <v>7.2009569377990399</v>
      </c>
      <c r="AA122" s="26">
        <f>IFERROR(Macro!F122,NA())</f>
        <v>5.8842975206611596</v>
      </c>
      <c r="AB122" s="25">
        <f>IFERROR(Socioeconomic!F122,NA())</f>
        <v>5.28571428571429</v>
      </c>
      <c r="AC122" s="25">
        <f>IFERROR('Natural Hazard'!F122,NA())</f>
        <v>3.1666666666666701</v>
      </c>
      <c r="AD122" s="25">
        <f>IFERROR(Conflict!F122,NA())</f>
        <v>0</v>
      </c>
      <c r="AE122" s="51"/>
      <c r="AF122" s="25">
        <f>IFERROR(Health!G122,NA())</f>
        <v>10</v>
      </c>
      <c r="AG122" s="25" t="e">
        <f>IFERROR(Food!G122,NA())</f>
        <v>#N/A</v>
      </c>
      <c r="AH122" s="25">
        <f>IFERROR(Macro!G122,NA())</f>
        <v>1.5909090909090799</v>
      </c>
      <c r="AI122" s="25">
        <f>IFERROR(Socioeconomic!G122,NA())</f>
        <v>7.5099392578705402</v>
      </c>
      <c r="AJ122" s="25">
        <f>IFERROR('Natural Hazard'!G122,NA())</f>
        <v>0</v>
      </c>
      <c r="AK122" s="25">
        <f>IFERROR(Conflict!G122,NA())</f>
        <v>0</v>
      </c>
      <c r="AL122" s="50"/>
      <c r="AM122" s="27">
        <f>'Data Reliability'!H122</f>
        <v>0</v>
      </c>
      <c r="AN122" s="27">
        <f>'Data Reliability'!I122</f>
        <v>0.4</v>
      </c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</row>
    <row r="123" spans="1:53" x14ac:dyDescent="0.2">
      <c r="A123" s="63">
        <v>118</v>
      </c>
      <c r="B123" s="20" t="s">
        <v>241</v>
      </c>
      <c r="C123" s="20" t="s">
        <v>242</v>
      </c>
      <c r="D123" s="20" t="s">
        <v>552</v>
      </c>
      <c r="E123" s="20" t="s">
        <v>549</v>
      </c>
      <c r="F123" s="50"/>
      <c r="G123" s="22" cm="1">
        <f t="array" ref="G123">IF(Parameters!$D$34, SUM(IF(ISNUMBER(R123:W123),(IF(R123:W123&gt;=Parameters!$D$40,1,"")),""))+0.5*(SUM(IF(ISNUMBER(R123:W123),(IF(R123:W123&gt;=Parameters!$D$41,1,"")),""))-SUM(IF(ISNUMBER(R123:W123),(IF(R123:W123&gt;=Parameters!$D$40,1,"")),""))),0) +
   IF(Parameters!$D$35,SUM(IF(ISNUMBER(R123:W123),(IF(R123:W123&gt;=Parameters!$D$44,1,"")),"")),0) +
   IF(Parameters!$D$36,AVERAGE(IF(ISNUMBER(R123:W123),R123:W123)),0) +
   IF(Parameters!$D$37,IF(OR(IF(ISNUMBER(R123:W123),R123:W123)=0),0,GEOMEAN(IF(ISNUMBER(R123:W123),R123:W123))),0)</f>
        <v>4</v>
      </c>
      <c r="H123" s="23">
        <f t="shared" si="7"/>
        <v>4</v>
      </c>
      <c r="I123" s="241" t="str" cm="1">
        <f t="array" ref="I123">_xlfn.IFS('Data Reliability'!D123 &gt;= 0.666, "!!", AND('Data Reliability'!D123 &lt; 0.666,  'Data Reliability'!D123  &gt;= 0.333), "!", 'Data Reliability'!D123 &lt; 0.333, "")</f>
        <v/>
      </c>
      <c r="J123" s="22" cm="1">
        <f t="array" ref="J123">IF(Parameters!$D$34, SUM(IF(ISNUMBER(Y123:AD123),(IF(Y123:AD123&gt;=Parameters!$D$44,1,"")),""))+0.5*(SUM(IF(ISNUMBER(Y123:AD123),(IF(Y123:AD123&gt;=Parameters!$D$45,1,"")),""))-SUM(IF(ISNUMBER(Y123:AD123),(IF(Y123:AD123&gt;=Parameters!$D$44,1,"")),""))),0) +
   IF(Parameters!$D$35,SUM(IF(ISNUMBER(Y123:AD123),(IF(Y123:AD123&gt;=Parameters!$D$44,1,"")),"")),0) +
   IF(Parameters!$D$36,AVERAGE(IF(ISNUMBER(Y123:AD123),Y123:AD123)),0) +
   IF(Parameters!$D$37,IF(OR(IF(ISNUMBER(Y123:AD123),Y123:AD123)=0),0,GEOMEAN(IF(ISNUMBER(Y123:AD123),Y123:AD123))),0)</f>
        <v>5</v>
      </c>
      <c r="K123" s="23">
        <f t="shared" si="5"/>
        <v>5</v>
      </c>
      <c r="L123" s="241" t="str" cm="1">
        <f t="array" ref="L123">_xlfn.IFS('Data Reliability'!H123 &gt;= 0.666, "!!", AND('Data Reliability'!H123 &lt; 0.666,  'Data Reliability'!H123  &gt;= 0.333), "!", 'Data Reliability'!H123 &lt; 0.333, "")</f>
        <v/>
      </c>
      <c r="M123" s="21" cm="1">
        <f t="array" ref="M123">IF(Parameters!$D$34, SUM(IF(ISNUMBER(AF123:AK123),(IF(AF123:AK123&gt;=Parameters!$D$44,1,"")),""))+0.5*(SUM(IF(ISNUMBER(AF123:AK123),(IF(AF123:AK123&gt;=Parameters!$D$45,1,"")),""))-SUM(IF(ISNUMBER(AF123:AK123),(IF(AF123:AK123&gt;=Parameters!$D$44,1,"")),""))),0) +
   IF(Parameters!$D$35,SUM(IF(ISNUMBER(AF123:AK123),(IF(AF123:AK123&gt;=Parameters!$D$44,1,"")),"")),0) +
   IF(Parameters!$D$36,AVERAGE(IF(ISNUMBER(AF123:AK123),AF123:AK123)),0) +
   IF(Parameters!$D$37,IF(OR(IF(ISNUMBER(AF123:AK123),AF123:AK123)=0),0,GEOMEAN(IF(ISNUMBER(AF123:AK123),AF123:AK123))),0)</f>
        <v>2.5</v>
      </c>
      <c r="N123" s="23">
        <f t="shared" si="6"/>
        <v>2.5</v>
      </c>
      <c r="O123" s="241" t="str" cm="1">
        <f t="array" ref="O123">_xlfn.IFS('Data Reliability'!I123&gt;= 0.666, "!!", AND('Data Reliability'!I123 &lt; 0.666,  'Data Reliability'!I123 &gt;= 0.333), "!", 'Data Reliability'!I123 &lt; 0.333, "")</f>
        <v/>
      </c>
      <c r="P123" s="24"/>
      <c r="Q123" s="50"/>
      <c r="R123" s="25">
        <f>IF(Parameters!$D$24 = 1, MAX(Y123, AF123),
IF(Parameters!$D$25 = 1, AVERAGE(Y123,AF123),
IF(Parameters!$D$26 = 1, IFERROR(GEOMEAN(Y123, AF123), 0),
IF(Parameters!$D$27, IF(AND(Y123=10,AF123=10),10,0),
IF(Parameters!$D$28, IF(AND(Y123&gt;=7,AF123&gt;=7),10,0),
IF(Parameters!$D$29, IF(AND(Y123&gt;=7,AF123&gt;=7), 10, IF(OR(AND(Y123&gt;=7,AF123&gt;=5),AND(Y123&gt;=5,AF123&gt;=7)),6,0)),
IF(Parameters!$D$30, IF(AND(Y123&gt;=10,AF123&gt;=10), 10, IF(OR(AND(Y123&gt;=10,AF123&gt;=5),AND(Y123&gt;=5,AF123&gt;=10)),6,0)),"no method")))))))</f>
        <v>6.8146423086984171</v>
      </c>
      <c r="S123" s="25">
        <f>IF(Parameters!$D$24 = 1, MAX(Z123, AG123),
IF(Parameters!$D$25 = 1, AVERAGE(Z123,AG123),
IF(Parameters!$D$26 = 1, IFERROR(GEOMEAN(Z123, AG123), 0),
IF(Parameters!$D$27, IF(AND(Z123=10,AG123=10),10,0),
IF(Parameters!$D$28, IF(AND(Z123&gt;=7,AG123&gt;=7),10,0),
IF(Parameters!$D$29, IF(AND(Z123&gt;=7,AG123&gt;=7), 10, IF(OR(AND(Z123&gt;=7,AG123&gt;=5),AND(Z123&gt;=5,AG123&gt;=7)),6,0)),
IF(Parameters!$D$30, IF(AND(Z123&gt;=10,AG123&gt;=10), 10, IF(OR(AND(Z123&gt;=10,AG123&gt;=5),AND(Z123&gt;=5,AG123&gt;=10)),6,0)),"no method")))))))</f>
        <v>10</v>
      </c>
      <c r="T123" s="25">
        <f>IF(Parameters!$D$24 = 1, MAX(AA123, AH123),
IF(Parameters!$D$25 = 1, AVERAGE(AA123,AH123),
IF(Parameters!$D$26 = 1, IFERROR(GEOMEAN(AA123, AH123), 0),
IF(Parameters!$D$27, IF(AND(AA123=10,AH123=10),10,0),
IF(Parameters!$D$28, IF(AND(AA123&gt;=7,AH123&gt;=7),10,0),
IF(Parameters!$D$29, IF(AND(AA123&gt;=7,AH123&gt;=7), 10, IF(OR(AND(AA123&gt;=7,AH123&gt;=5),AND(AA123&gt;=5,AH123&gt;=7)),6,0)),
IF(Parameters!$D$30, IF(AND(AA123&gt;=10,AH123&gt;=10), 10, IF(OR(AND(AA123&gt;=10,AH123&gt;=5),AND(AA123&gt;=5,AH123&gt;=10)),6,0)),"no method")))))))</f>
        <v>6.3960214906683124</v>
      </c>
      <c r="U123" s="25">
        <f>IF(Parameters!$D$24 = 1, MAX(AB123, AI123),
IF(Parameters!$D$25 = 1, AVERAGE(AB123,AI123),
IF(Parameters!$D$26 = 1, IFERROR(GEOMEAN(AB123, AI123), 0),
IF(Parameters!$D$27, IF(AND(AB123=10,AI123=10),10,0),
IF(Parameters!$D$28, IF(AND(AB123&gt;=7,AI123&gt;=7),10,0),
IF(Parameters!$D$29, IF(AND(AB123&gt;=7,AI123&gt;=7), 10, IF(OR(AND(AB123&gt;=7,AI123&gt;=5),AND(AB123&gt;=5,AI123&gt;=7)),6,0)),
IF(Parameters!$D$30, IF(AND(AB123&gt;=10,AI123&gt;=10), 10, IF(OR(AND(AB123&gt;=10,AI123&gt;=5),AND(AB123&gt;=5,AI123&gt;=10)),6,0)),"no method")))))))</f>
        <v>8.3666002653407556</v>
      </c>
      <c r="V123" s="25">
        <f>IF(Parameters!$D$24 = 1, MAX(AC123, AJ123),
IF(Parameters!$D$25 = 1, AVERAGE(AC123,AJ123),
IF(Parameters!$D$26 = 1, IFERROR(GEOMEAN(AC123, AJ123), 0),
IF(Parameters!$D$27, IF(AND(AC123=10,AJ123=10),10,0),
IF(Parameters!$D$28, IF(AND(AC123&gt;=7,AJ123&gt;=7),10,0),
IF(Parameters!$D$29, IF(AND(AC123&gt;=7,AJ123&gt;=7), 10, IF(OR(AND(AC123&gt;=7,AJ123&gt;=5),AND(AC123&gt;=5,AJ123&gt;=7)),6,0)),
IF(Parameters!$D$30, IF(AND(AC123&gt;=10,AJ123&gt;=10), 10, IF(OR(AND(AC123&gt;=10,AJ123&gt;=5),AND(AC123&gt;=5,AJ123&gt;=10)),6,0)),"no method")))))))</f>
        <v>0</v>
      </c>
      <c r="W123" s="25">
        <f>IF(Parameters!$D$24 = 1, MAX(AD123, AK123),
IF(Parameters!$D$25 = 1, AVERAGE(AD123,AK123),
IF(Parameters!$D$26 = 1, IFERROR(GEOMEAN(AD123, AK123), 0),
IF(Parameters!$D$27, IF(AND(AD123=10,AK123=10),10,0),
IF(Parameters!$D$28, IF(AND(AD123&gt;=7,AK123&gt;=7),10,0),
IF(Parameters!$D$29, IF(AND(AD123&gt;=7,AK123&gt;=7), 10, IF(OR(AND(AD123&gt;=7,AK123&gt;=5),AND(AD123&gt;=5,AK123&gt;=7)),6,0)),
IF(Parameters!$D$30, IF(AND(AD123&gt;=10,AK123&gt;=10), 10, IF(OR(AND(AD123&gt;=10,AK123&gt;=5),AND(AD123&gt;=5,AK123&gt;=10)),6,0)),"no method")))))))</f>
        <v>10</v>
      </c>
      <c r="X123" s="51"/>
      <c r="Y123" s="25">
        <f>IFERROR(Health!F123,NA())</f>
        <v>10</v>
      </c>
      <c r="Z123" s="25">
        <f>IFERROR(Food!F123,NA())</f>
        <v>10</v>
      </c>
      <c r="AA123" s="26">
        <f>IFERROR(Macro!F123,NA())</f>
        <v>8.1818181818181799</v>
      </c>
      <c r="AB123" s="25">
        <f>IFERROR(Socioeconomic!F123,NA())</f>
        <v>10</v>
      </c>
      <c r="AC123" s="25">
        <f>IFERROR('Natural Hazard'!F123,NA())</f>
        <v>8</v>
      </c>
      <c r="AD123" s="25">
        <f>IFERROR(Conflict!F123,NA())</f>
        <v>10</v>
      </c>
      <c r="AE123" s="51"/>
      <c r="AF123" s="25">
        <f>IFERROR(Health!G123,NA())</f>
        <v>4.6439349795502496</v>
      </c>
      <c r="AG123" s="25">
        <f>IFERROR(Food!G123,NA())</f>
        <v>10</v>
      </c>
      <c r="AH123" s="25">
        <f>IFERROR(Macro!G123,NA())</f>
        <v>5</v>
      </c>
      <c r="AI123" s="25">
        <f>IFERROR(Socioeconomic!G123,NA())</f>
        <v>7</v>
      </c>
      <c r="AJ123" s="25">
        <f>IFERROR('Natural Hazard'!G123,NA())</f>
        <v>0</v>
      </c>
      <c r="AK123" s="25">
        <f>IFERROR(Conflict!G123,NA())</f>
        <v>10</v>
      </c>
      <c r="AL123" s="50"/>
      <c r="AM123" s="27">
        <f>'Data Reliability'!H123</f>
        <v>0</v>
      </c>
      <c r="AN123" s="27">
        <f>'Data Reliability'!I123</f>
        <v>0.1</v>
      </c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</row>
    <row r="124" spans="1:53" x14ac:dyDescent="0.2">
      <c r="A124" s="63">
        <v>119</v>
      </c>
      <c r="B124" s="20" t="s">
        <v>243</v>
      </c>
      <c r="C124" s="20" t="s">
        <v>244</v>
      </c>
      <c r="D124" s="20" t="s">
        <v>552</v>
      </c>
      <c r="E124" s="20" t="s">
        <v>549</v>
      </c>
      <c r="F124" s="50"/>
      <c r="G124" s="22" cm="1">
        <f t="array" ref="G124">IF(Parameters!$D$34, SUM(IF(ISNUMBER(R124:W124),(IF(R124:W124&gt;=Parameters!$D$40,1,"")),""))+0.5*(SUM(IF(ISNUMBER(R124:W124),(IF(R124:W124&gt;=Parameters!$D$41,1,"")),""))-SUM(IF(ISNUMBER(R124:W124),(IF(R124:W124&gt;=Parameters!$D$40,1,"")),""))),0) +
   IF(Parameters!$D$35,SUM(IF(ISNUMBER(R124:W124),(IF(R124:W124&gt;=Parameters!$D$44,1,"")),"")),0) +
   IF(Parameters!$D$36,AVERAGE(IF(ISNUMBER(R124:W124),R124:W124)),0) +
   IF(Parameters!$D$37,IF(OR(IF(ISNUMBER(R124:W124),R124:W124)=0),0,GEOMEAN(IF(ISNUMBER(R124:W124),R124:W124))),0)</f>
        <v>3</v>
      </c>
      <c r="H124" s="23">
        <f t="shared" si="7"/>
        <v>3</v>
      </c>
      <c r="I124" s="241" t="str" cm="1">
        <f t="array" ref="I124">_xlfn.IFS('Data Reliability'!D124 &gt;= 0.666, "!!", AND('Data Reliability'!D124 &lt; 0.666,  'Data Reliability'!D124  &gt;= 0.333), "!", 'Data Reliability'!D124 &lt; 0.333, "")</f>
        <v/>
      </c>
      <c r="J124" s="22" cm="1">
        <f t="array" ref="J124">IF(Parameters!$D$34, SUM(IF(ISNUMBER(Y124:AD124),(IF(Y124:AD124&gt;=Parameters!$D$44,1,"")),""))+0.5*(SUM(IF(ISNUMBER(Y124:AD124),(IF(Y124:AD124&gt;=Parameters!$D$45,1,"")),""))-SUM(IF(ISNUMBER(Y124:AD124),(IF(Y124:AD124&gt;=Parameters!$D$44,1,"")),""))),0) +
   IF(Parameters!$D$35,SUM(IF(ISNUMBER(Y124:AD124),(IF(Y124:AD124&gt;=Parameters!$D$44,1,"")),"")),0) +
   IF(Parameters!$D$36,AVERAGE(IF(ISNUMBER(Y124:AD124),Y124:AD124)),0) +
   IF(Parameters!$D$37,IF(OR(IF(ISNUMBER(Y124:AD124),Y124:AD124)=0),0,GEOMEAN(IF(ISNUMBER(Y124:AD124),Y124:AD124))),0)</f>
        <v>2.5</v>
      </c>
      <c r="K124" s="23">
        <f t="shared" si="5"/>
        <v>2.5</v>
      </c>
      <c r="L124" s="241" t="str" cm="1">
        <f t="array" ref="L124">_xlfn.IFS('Data Reliability'!H124 &gt;= 0.666, "!!", AND('Data Reliability'!H124 &lt; 0.666,  'Data Reliability'!H124  &gt;= 0.333), "!", 'Data Reliability'!H124 &lt; 0.333, "")</f>
        <v/>
      </c>
      <c r="M124" s="21" cm="1">
        <f t="array" ref="M124">IF(Parameters!$D$34, SUM(IF(ISNUMBER(AF124:AK124),(IF(AF124:AK124&gt;=Parameters!$D$44,1,"")),""))+0.5*(SUM(IF(ISNUMBER(AF124:AK124),(IF(AF124:AK124&gt;=Parameters!$D$45,1,"")),""))-SUM(IF(ISNUMBER(AF124:AK124),(IF(AF124:AK124&gt;=Parameters!$D$44,1,"")),""))),0) +
   IF(Parameters!$D$35,SUM(IF(ISNUMBER(AF124:AK124),(IF(AF124:AK124&gt;=Parameters!$D$44,1,"")),"")),0) +
   IF(Parameters!$D$36,AVERAGE(IF(ISNUMBER(AF124:AK124),AF124:AK124)),0) +
   IF(Parameters!$D$37,IF(OR(IF(ISNUMBER(AF124:AK124),AF124:AK124)=0),0,GEOMEAN(IF(ISNUMBER(AF124:AK124),AF124:AK124))),0)</f>
        <v>1</v>
      </c>
      <c r="N124" s="23">
        <f t="shared" si="6"/>
        <v>1</v>
      </c>
      <c r="O124" s="241" t="str" cm="1">
        <f t="array" ref="O124">_xlfn.IFS('Data Reliability'!I124&gt;= 0.666, "!!", AND('Data Reliability'!I124 &lt; 0.666,  'Data Reliability'!I124 &gt;= 0.333), "!", 'Data Reliability'!I124 &lt; 0.333, "")</f>
        <v/>
      </c>
      <c r="P124" s="24"/>
      <c r="Q124" s="50"/>
      <c r="R124" s="25">
        <f>IF(Parameters!$D$24 = 1, MAX(Y124, AF124),
IF(Parameters!$D$25 = 1, AVERAGE(Y124,AF124),
IF(Parameters!$D$26 = 1, IFERROR(GEOMEAN(Y124, AF124), 0),
IF(Parameters!$D$27, IF(AND(Y124=10,AF124=10),10,0),
IF(Parameters!$D$28, IF(AND(Y124&gt;=7,AF124&gt;=7),10,0),
IF(Parameters!$D$29, IF(AND(Y124&gt;=7,AF124&gt;=7), 10, IF(OR(AND(Y124&gt;=7,AF124&gt;=5),AND(Y124&gt;=5,AF124&gt;=7)),6,0)),
IF(Parameters!$D$30, IF(AND(Y124&gt;=10,AF124&gt;=10), 10, IF(OR(AND(Y124&gt;=10,AF124&gt;=5),AND(Y124&gt;=5,AF124&gt;=10)),6,0)),"no method")))))))</f>
        <v>7.773970374565069</v>
      </c>
      <c r="S124" s="25">
        <f>IF(Parameters!$D$24 = 1, MAX(Z124, AG124),
IF(Parameters!$D$25 = 1, AVERAGE(Z124,AG124),
IF(Parameters!$D$26 = 1, IFERROR(GEOMEAN(Z124, AG124), 0),
IF(Parameters!$D$27, IF(AND(Z124=10,AG124=10),10,0),
IF(Parameters!$D$28, IF(AND(Z124&gt;=7,AG124&gt;=7),10,0),
IF(Parameters!$D$29, IF(AND(Z124&gt;=7,AG124&gt;=7), 10, IF(OR(AND(Z124&gt;=7,AG124&gt;=5),AND(Z124&gt;=5,AG124&gt;=7)),6,0)),
IF(Parameters!$D$30, IF(AND(Z124&gt;=10,AG124&gt;=10), 10, IF(OR(AND(Z124&gt;=10,AG124&gt;=5),AND(Z124&gt;=5,AG124&gt;=10)),6,0)),"no method")))))))</f>
        <v>7.5457139518445935</v>
      </c>
      <c r="T124" s="25">
        <f>IF(Parameters!$D$24 = 1, MAX(AA124, AH124),
IF(Parameters!$D$25 = 1, AVERAGE(AA124,AH124),
IF(Parameters!$D$26 = 1, IFERROR(GEOMEAN(AA124, AH124), 0),
IF(Parameters!$D$27, IF(AND(AA124=10,AH124=10),10,0),
IF(Parameters!$D$28, IF(AND(AA124&gt;=7,AH124&gt;=7),10,0),
IF(Parameters!$D$29, IF(AND(AA124&gt;=7,AH124&gt;=7), 10, IF(OR(AND(AA124&gt;=7,AH124&gt;=5),AND(AA124&gt;=5,AH124&gt;=7)),6,0)),
IF(Parameters!$D$30, IF(AND(AA124&gt;=10,AH124&gt;=10), 10, IF(OR(AND(AA124&gt;=10,AH124&gt;=5),AND(AA124&gt;=5,AH124&gt;=10)),6,0)),"no method")))))))</f>
        <v>3.3570406630727172</v>
      </c>
      <c r="U124" s="25">
        <f>IF(Parameters!$D$24 = 1, MAX(AB124, AI124),
IF(Parameters!$D$25 = 1, AVERAGE(AB124,AI124),
IF(Parameters!$D$26 = 1, IFERROR(GEOMEAN(AB124, AI124), 0),
IF(Parameters!$D$27, IF(AND(AB124=10,AI124=10),10,0),
IF(Parameters!$D$28, IF(AND(AB124&gt;=7,AI124&gt;=7),10,0),
IF(Parameters!$D$29, IF(AND(AB124&gt;=7,AI124&gt;=7), 10, IF(OR(AND(AB124&gt;=7,AI124&gt;=5),AND(AB124&gt;=5,AI124&gt;=7)),6,0)),
IF(Parameters!$D$30, IF(AND(AB124&gt;=10,AI124&gt;=10), 10, IF(OR(AND(AB124&gt;=10,AI124&gt;=5),AND(AB124&gt;=5,AI124&gt;=10)),6,0)),"no method")))))))</f>
        <v>7.8102496759066522</v>
      </c>
      <c r="V124" s="25">
        <f>IF(Parameters!$D$24 = 1, MAX(AC124, AJ124),
IF(Parameters!$D$25 = 1, AVERAGE(AC124,AJ124),
IF(Parameters!$D$26 = 1, IFERROR(GEOMEAN(AC124, AJ124), 0),
IF(Parameters!$D$27, IF(AND(AC124=10,AJ124=10),10,0),
IF(Parameters!$D$28, IF(AND(AC124&gt;=7,AJ124&gt;=7),10,0),
IF(Parameters!$D$29, IF(AND(AC124&gt;=7,AJ124&gt;=7), 10, IF(OR(AND(AC124&gt;=7,AJ124&gt;=5),AND(AC124&gt;=5,AJ124&gt;=7)),6,0)),
IF(Parameters!$D$30, IF(AND(AC124&gt;=10,AJ124&gt;=10), 10, IF(OR(AND(AC124&gt;=10,AJ124&gt;=5),AND(AC124&gt;=5,AJ124&gt;=10)),6,0)),"no method")))))))</f>
        <v>0</v>
      </c>
      <c r="W124" s="25">
        <f>IF(Parameters!$D$24 = 1, MAX(AD124, AK124),
IF(Parameters!$D$25 = 1, AVERAGE(AD124,AK124),
IF(Parameters!$D$26 = 1, IFERROR(GEOMEAN(AD124, AK124), 0),
IF(Parameters!$D$27, IF(AND(AD124=10,AK124=10),10,0),
IF(Parameters!$D$28, IF(AND(AD124&gt;=7,AK124&gt;=7),10,0),
IF(Parameters!$D$29, IF(AND(AD124&gt;=7,AK124&gt;=7), 10, IF(OR(AND(AD124&gt;=7,AK124&gt;=5),AND(AD124&gt;=5,AK124&gt;=7)),6,0)),
IF(Parameters!$D$30, IF(AND(AD124&gt;=10,AK124&gt;=10), 10, IF(OR(AND(AD124&gt;=10,AK124&gt;=5),AND(AD124&gt;=5,AK124&gt;=10)),6,0)),"no method")))))))</f>
        <v>0</v>
      </c>
      <c r="X124" s="51"/>
      <c r="Y124" s="25">
        <f>IFERROR(Health!F124,NA())</f>
        <v>9.5</v>
      </c>
      <c r="Z124" s="25">
        <f>IFERROR(Food!F124,NA())</f>
        <v>8.1339712918660201</v>
      </c>
      <c r="AA124" s="26">
        <f>IFERROR(Macro!F124,NA())</f>
        <v>8.2644628099173492</v>
      </c>
      <c r="AB124" s="25">
        <f>IFERROR(Socioeconomic!F124,NA())</f>
        <v>8.71428571428571</v>
      </c>
      <c r="AC124" s="25">
        <f>IFERROR('Natural Hazard'!F124,NA())</f>
        <v>7.6666666666666696</v>
      </c>
      <c r="AD124" s="25">
        <f>IFERROR(Conflict!F124,NA())</f>
        <v>0</v>
      </c>
      <c r="AE124" s="51"/>
      <c r="AF124" s="25">
        <f>IFERROR(Health!G124,NA())</f>
        <v>6.3615384615384603</v>
      </c>
      <c r="AG124" s="25">
        <f>IFERROR(Food!G124,NA())</f>
        <v>7</v>
      </c>
      <c r="AH124" s="25">
        <f>IFERROR(Macro!G124,NA())</f>
        <v>1.36363636363637</v>
      </c>
      <c r="AI124" s="25">
        <f>IFERROR(Socioeconomic!G124,NA())</f>
        <v>7</v>
      </c>
      <c r="AJ124" s="25">
        <f>IFERROR('Natural Hazard'!G124,NA())</f>
        <v>0</v>
      </c>
      <c r="AK124" s="25">
        <f>IFERROR(Conflict!G124,NA())</f>
        <v>0</v>
      </c>
      <c r="AL124" s="50"/>
      <c r="AM124" s="27">
        <f>'Data Reliability'!H124</f>
        <v>0</v>
      </c>
      <c r="AN124" s="27">
        <f>'Data Reliability'!I124</f>
        <v>0.3</v>
      </c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</row>
    <row r="125" spans="1:53" x14ac:dyDescent="0.2">
      <c r="A125" s="63">
        <v>120</v>
      </c>
      <c r="B125" s="20" t="s">
        <v>245</v>
      </c>
      <c r="C125" s="20" t="s">
        <v>246</v>
      </c>
      <c r="D125" s="20" t="s">
        <v>552</v>
      </c>
      <c r="E125" s="20" t="s">
        <v>550</v>
      </c>
      <c r="F125" s="50"/>
      <c r="G125" s="22" cm="1">
        <f t="array" ref="G125">IF(Parameters!$D$34, SUM(IF(ISNUMBER(R125:W125),(IF(R125:W125&gt;=Parameters!$D$40,1,"")),""))+0.5*(SUM(IF(ISNUMBER(R125:W125),(IF(R125:W125&gt;=Parameters!$D$41,1,"")),""))-SUM(IF(ISNUMBER(R125:W125),(IF(R125:W125&gt;=Parameters!$D$40,1,"")),""))),0) +
   IF(Parameters!$D$35,SUM(IF(ISNUMBER(R125:W125),(IF(R125:W125&gt;=Parameters!$D$44,1,"")),"")),0) +
   IF(Parameters!$D$36,AVERAGE(IF(ISNUMBER(R125:W125),R125:W125)),0) +
   IF(Parameters!$D$37,IF(OR(IF(ISNUMBER(R125:W125),R125:W125)=0),0,GEOMEAN(IF(ISNUMBER(R125:W125),R125:W125))),0)</f>
        <v>1.5</v>
      </c>
      <c r="H125" s="23">
        <f t="shared" si="7"/>
        <v>1.5</v>
      </c>
      <c r="I125" s="241" t="str" cm="1">
        <f t="array" ref="I125">_xlfn.IFS('Data Reliability'!D125 &gt;= 0.666, "!!", AND('Data Reliability'!D125 &lt; 0.666,  'Data Reliability'!D125  &gt;= 0.333), "!", 'Data Reliability'!D125 &lt; 0.333, "")</f>
        <v/>
      </c>
      <c r="J125" s="22" cm="1">
        <f t="array" ref="J125">IF(Parameters!$D$34, SUM(IF(ISNUMBER(Y125:AD125),(IF(Y125:AD125&gt;=Parameters!$D$44,1,"")),""))+0.5*(SUM(IF(ISNUMBER(Y125:AD125),(IF(Y125:AD125&gt;=Parameters!$D$45,1,"")),""))-SUM(IF(ISNUMBER(Y125:AD125),(IF(Y125:AD125&gt;=Parameters!$D$44,1,"")),""))),0) +
   IF(Parameters!$D$35,SUM(IF(ISNUMBER(Y125:AD125),(IF(Y125:AD125&gt;=Parameters!$D$44,1,"")),"")),0) +
   IF(Parameters!$D$36,AVERAGE(IF(ISNUMBER(Y125:AD125),Y125:AD125)),0) +
   IF(Parameters!$D$37,IF(OR(IF(ISNUMBER(Y125:AD125),Y125:AD125)=0),0,GEOMEAN(IF(ISNUMBER(Y125:AD125),Y125:AD125))),0)</f>
        <v>0.5</v>
      </c>
      <c r="K125" s="23">
        <f t="shared" si="5"/>
        <v>0.5</v>
      </c>
      <c r="L125" s="241" t="str" cm="1">
        <f t="array" ref="L125">_xlfn.IFS('Data Reliability'!H125 &gt;= 0.666, "!!", AND('Data Reliability'!H125 &lt; 0.666,  'Data Reliability'!H125  &gt;= 0.333), "!", 'Data Reliability'!H125 &lt; 0.333, "")</f>
        <v/>
      </c>
      <c r="M125" s="21" cm="1">
        <f t="array" ref="M125">IF(Parameters!$D$34, SUM(IF(ISNUMBER(AF125:AK125),(IF(AF125:AK125&gt;=Parameters!$D$44,1,"")),""))+0.5*(SUM(IF(ISNUMBER(AF125:AK125),(IF(AF125:AK125&gt;=Parameters!$D$45,1,"")),""))-SUM(IF(ISNUMBER(AF125:AK125),(IF(AF125:AK125&gt;=Parameters!$D$44,1,"")),""))),0) +
   IF(Parameters!$D$35,SUM(IF(ISNUMBER(AF125:AK125),(IF(AF125:AK125&gt;=Parameters!$D$44,1,"")),"")),0) +
   IF(Parameters!$D$36,AVERAGE(IF(ISNUMBER(AF125:AK125),AF125:AK125)),0) +
   IF(Parameters!$D$37,IF(OR(IF(ISNUMBER(AF125:AK125),AF125:AK125)=0),0,GEOMEAN(IF(ISNUMBER(AF125:AK125),AF125:AK125))),0)</f>
        <v>1.5</v>
      </c>
      <c r="N125" s="23">
        <f t="shared" si="6"/>
        <v>1.5</v>
      </c>
      <c r="O125" s="241" t="str" cm="1">
        <f t="array" ref="O125">_xlfn.IFS('Data Reliability'!I125&gt;= 0.666, "!!", AND('Data Reliability'!I125 &lt; 0.666,  'Data Reliability'!I125 &gt;= 0.333), "!", 'Data Reliability'!I125 &lt; 0.333, "")</f>
        <v>!</v>
      </c>
      <c r="P125" s="24"/>
      <c r="Q125" s="50"/>
      <c r="R125" s="25">
        <f>IF(Parameters!$D$24 = 1, MAX(Y125, AF125),
IF(Parameters!$D$25 = 1, AVERAGE(Y125,AF125),
IF(Parameters!$D$26 = 1, IFERROR(GEOMEAN(Y125, AF125), 0),
IF(Parameters!$D$27, IF(AND(Y125=10,AF125=10),10,0),
IF(Parameters!$D$28, IF(AND(Y125&gt;=7,AF125&gt;=7),10,0),
IF(Parameters!$D$29, IF(AND(Y125&gt;=7,AF125&gt;=7), 10, IF(OR(AND(Y125&gt;=7,AF125&gt;=5),AND(Y125&gt;=5,AF125&gt;=7)),6,0)),
IF(Parameters!$D$30, IF(AND(Y125&gt;=10,AF125&gt;=10), 10, IF(OR(AND(Y125&gt;=10,AF125&gt;=5),AND(Y125&gt;=5,AF125&gt;=10)),6,0)),"no method")))))))</f>
        <v>5.3650703310121566</v>
      </c>
      <c r="S125" s="25">
        <f>IF(Parameters!$D$24 = 1, MAX(Z125, AG125),
IF(Parameters!$D$25 = 1, AVERAGE(Z125,AG125),
IF(Parameters!$D$26 = 1, IFERROR(GEOMEAN(Z125, AG125), 0),
IF(Parameters!$D$27, IF(AND(Z125=10,AG125=10),10,0),
IF(Parameters!$D$28, IF(AND(Z125&gt;=7,AG125&gt;=7),10,0),
IF(Parameters!$D$29, IF(AND(Z125&gt;=7,AG125&gt;=7), 10, IF(OR(AND(Z125&gt;=7,AG125&gt;=5),AND(Z125&gt;=5,AG125&gt;=7)),6,0)),
IF(Parameters!$D$30, IF(AND(Z125&gt;=10,AG125&gt;=10), 10, IF(OR(AND(Z125&gt;=10,AG125&gt;=5),AND(Z125&gt;=5,AG125&gt;=10)),6,0)),"no method")))))))</f>
        <v>0</v>
      </c>
      <c r="T125" s="25">
        <f>IF(Parameters!$D$24 = 1, MAX(AA125, AH125),
IF(Parameters!$D$25 = 1, AVERAGE(AA125,AH125),
IF(Parameters!$D$26 = 1, IFERROR(GEOMEAN(AA125, AH125), 0),
IF(Parameters!$D$27, IF(AND(AA125=10,AH125=10),10,0),
IF(Parameters!$D$28, IF(AND(AA125&gt;=7,AH125&gt;=7),10,0),
IF(Parameters!$D$29, IF(AND(AA125&gt;=7,AH125&gt;=7), 10, IF(OR(AND(AA125&gt;=7,AH125&gt;=5),AND(AA125&gt;=5,AH125&gt;=7)),6,0)),
IF(Parameters!$D$30, IF(AND(AA125&gt;=10,AH125&gt;=10), 10, IF(OR(AND(AA125&gt;=10,AH125&gt;=5),AND(AA125&gt;=5,AH125&gt;=10)),6,0)),"no method")))))))</f>
        <v>2.8087017302423791</v>
      </c>
      <c r="U125" s="25">
        <f>IF(Parameters!$D$24 = 1, MAX(AB125, AI125),
IF(Parameters!$D$25 = 1, AVERAGE(AB125,AI125),
IF(Parameters!$D$26 = 1, IFERROR(GEOMEAN(AB125, AI125), 0),
IF(Parameters!$D$27, IF(AND(AB125=10,AI125=10),10,0),
IF(Parameters!$D$28, IF(AND(AB125&gt;=7,AI125&gt;=7),10,0),
IF(Parameters!$D$29, IF(AND(AB125&gt;=7,AI125&gt;=7), 10, IF(OR(AND(AB125&gt;=7,AI125&gt;=5),AND(AB125&gt;=5,AI125&gt;=7)),6,0)),
IF(Parameters!$D$30, IF(AND(AB125&gt;=10,AI125&gt;=10), 10, IF(OR(AND(AB125&gt;=10,AI125&gt;=5),AND(AB125&gt;=5,AI125&gt;=10)),6,0)),"no method")))))))</f>
        <v>5.6061191058138782</v>
      </c>
      <c r="V125" s="25">
        <f>IF(Parameters!$D$24 = 1, MAX(AC125, AJ125),
IF(Parameters!$D$25 = 1, AVERAGE(AC125,AJ125),
IF(Parameters!$D$26 = 1, IFERROR(GEOMEAN(AC125, AJ125), 0),
IF(Parameters!$D$27, IF(AND(AC125=10,AJ125=10),10,0),
IF(Parameters!$D$28, IF(AND(AC125&gt;=7,AJ125&gt;=7),10,0),
IF(Parameters!$D$29, IF(AND(AC125&gt;=7,AJ125&gt;=7), 10, IF(OR(AND(AC125&gt;=7,AJ125&gt;=5),AND(AC125&gt;=5,AJ125&gt;=7)),6,0)),
IF(Parameters!$D$30, IF(AND(AC125&gt;=10,AJ125&gt;=10), 10, IF(OR(AND(AC125&gt;=10,AJ125&gt;=5),AND(AC125&gt;=5,AJ125&gt;=10)),6,0)),"no method")))))))</f>
        <v>5.6124860801609122</v>
      </c>
      <c r="W125" s="25">
        <f>IF(Parameters!$D$24 = 1, MAX(AD125, AK125),
IF(Parameters!$D$25 = 1, AVERAGE(AD125,AK125),
IF(Parameters!$D$26 = 1, IFERROR(GEOMEAN(AD125, AK125), 0),
IF(Parameters!$D$27, IF(AND(AD125=10,AK125=10),10,0),
IF(Parameters!$D$28, IF(AND(AD125&gt;=7,AK125&gt;=7),10,0),
IF(Parameters!$D$29, IF(AND(AD125&gt;=7,AK125&gt;=7), 10, IF(OR(AND(AD125&gt;=7,AK125&gt;=5),AND(AD125&gt;=5,AK125&gt;=7)),6,0)),
IF(Parameters!$D$30, IF(AND(AD125&gt;=10,AK125&gt;=10), 10, IF(OR(AND(AD125&gt;=10,AK125&gt;=5),AND(AD125&gt;=5,AK125&gt;=10)),6,0)),"no method")))))))</f>
        <v>0</v>
      </c>
      <c r="X125" s="51"/>
      <c r="Y125" s="25">
        <f>IFERROR(Health!F125,NA())</f>
        <v>7.02</v>
      </c>
      <c r="Z125" s="25">
        <f>IFERROR(Food!F125,NA())</f>
        <v>1.79425837320574</v>
      </c>
      <c r="AA125" s="26">
        <f>IFERROR(Macro!F125,NA())</f>
        <v>2.8925619834710701</v>
      </c>
      <c r="AB125" s="25">
        <f>IFERROR(Socioeconomic!F125,NA())</f>
        <v>3.1428571428571401</v>
      </c>
      <c r="AC125" s="25">
        <f>IFERROR('Natural Hazard'!F125,NA())</f>
        <v>4.5</v>
      </c>
      <c r="AD125" s="25">
        <f>IFERROR(Conflict!F125,NA())</f>
        <v>0</v>
      </c>
      <c r="AE125" s="51"/>
      <c r="AF125" s="25">
        <f>IFERROR(Health!G125,NA())</f>
        <v>4.1002820023798998</v>
      </c>
      <c r="AG125" s="25" t="e">
        <f>IFERROR(Food!G125,NA())</f>
        <v>#N/A</v>
      </c>
      <c r="AH125" s="25">
        <f>IFERROR(Macro!G125,NA())</f>
        <v>2.72727272727272</v>
      </c>
      <c r="AI125" s="25">
        <f>IFERROR(Socioeconomic!G125,NA())</f>
        <v>10</v>
      </c>
      <c r="AJ125" s="25">
        <f>IFERROR('Natural Hazard'!G125,NA())</f>
        <v>7</v>
      </c>
      <c r="AK125" s="25">
        <f>IFERROR(Conflict!G125,NA())</f>
        <v>0</v>
      </c>
      <c r="AL125" s="50"/>
      <c r="AM125" s="27">
        <f>'Data Reliability'!H125</f>
        <v>0</v>
      </c>
      <c r="AN125" s="27">
        <f>'Data Reliability'!I125</f>
        <v>0.4</v>
      </c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</row>
    <row r="126" spans="1:53" x14ac:dyDescent="0.2">
      <c r="A126" s="63">
        <v>121</v>
      </c>
      <c r="B126" s="20" t="s">
        <v>247</v>
      </c>
      <c r="C126" s="20" t="s">
        <v>248</v>
      </c>
      <c r="D126" s="20" t="s">
        <v>552</v>
      </c>
      <c r="E126" s="20" t="s">
        <v>549</v>
      </c>
      <c r="F126" s="50"/>
      <c r="G126" s="22" cm="1">
        <f t="array" ref="G126">IF(Parameters!$D$34, SUM(IF(ISNUMBER(R126:W126),(IF(R126:W126&gt;=Parameters!$D$40,1,"")),""))+0.5*(SUM(IF(ISNUMBER(R126:W126),(IF(R126:W126&gt;=Parameters!$D$41,1,"")),""))-SUM(IF(ISNUMBER(R126:W126),(IF(R126:W126&gt;=Parameters!$D$40,1,"")),""))),0) +
   IF(Parameters!$D$35,SUM(IF(ISNUMBER(R126:W126),(IF(R126:W126&gt;=Parameters!$D$44,1,"")),"")),0) +
   IF(Parameters!$D$36,AVERAGE(IF(ISNUMBER(R126:W126),R126:W126)),0) +
   IF(Parameters!$D$37,IF(OR(IF(ISNUMBER(R126:W126),R126:W126)=0),0,GEOMEAN(IF(ISNUMBER(R126:W126),R126:W126))),0)</f>
        <v>2.5</v>
      </c>
      <c r="H126" s="23">
        <f t="shared" si="7"/>
        <v>2.5</v>
      </c>
      <c r="I126" s="241" t="str" cm="1">
        <f t="array" ref="I126">_xlfn.IFS('Data Reliability'!D126 &gt;= 0.666, "!!", AND('Data Reliability'!D126 &lt; 0.666,  'Data Reliability'!D126  &gt;= 0.333), "!", 'Data Reliability'!D126 &lt; 0.333, "")</f>
        <v/>
      </c>
      <c r="J126" s="22" cm="1">
        <f t="array" ref="J126">IF(Parameters!$D$34, SUM(IF(ISNUMBER(Y126:AD126),(IF(Y126:AD126&gt;=Parameters!$D$44,1,"")),""))+0.5*(SUM(IF(ISNUMBER(Y126:AD126),(IF(Y126:AD126&gt;=Parameters!$D$45,1,"")),""))-SUM(IF(ISNUMBER(Y126:AD126),(IF(Y126:AD126&gt;=Parameters!$D$44,1,"")),""))),0) +
   IF(Parameters!$D$35,SUM(IF(ISNUMBER(Y126:AD126),(IF(Y126:AD126&gt;=Parameters!$D$44,1,"")),"")),0) +
   IF(Parameters!$D$36,AVERAGE(IF(ISNUMBER(Y126:AD126),Y126:AD126)),0) +
   IF(Parameters!$D$37,IF(OR(IF(ISNUMBER(Y126:AD126),Y126:AD126)=0),0,GEOMEAN(IF(ISNUMBER(Y126:AD126),Y126:AD126))),0)</f>
        <v>3</v>
      </c>
      <c r="K126" s="23">
        <f t="shared" si="5"/>
        <v>3</v>
      </c>
      <c r="L126" s="241" t="str" cm="1">
        <f t="array" ref="L126">_xlfn.IFS('Data Reliability'!H126 &gt;= 0.666, "!!", AND('Data Reliability'!H126 &lt; 0.666,  'Data Reliability'!H126  &gt;= 0.333), "!", 'Data Reliability'!H126 &lt; 0.333, "")</f>
        <v/>
      </c>
      <c r="M126" s="21" cm="1">
        <f t="array" ref="M126">IF(Parameters!$D$34, SUM(IF(ISNUMBER(AF126:AK126),(IF(AF126:AK126&gt;=Parameters!$D$44,1,"")),""))+0.5*(SUM(IF(ISNUMBER(AF126:AK126),(IF(AF126:AK126&gt;=Parameters!$D$45,1,"")),""))-SUM(IF(ISNUMBER(AF126:AK126),(IF(AF126:AK126&gt;=Parameters!$D$44,1,"")),""))),0) +
   IF(Parameters!$D$35,SUM(IF(ISNUMBER(AF126:AK126),(IF(AF126:AK126&gt;=Parameters!$D$44,1,"")),"")),0) +
   IF(Parameters!$D$36,AVERAGE(IF(ISNUMBER(AF126:AK126),AF126:AK126)),0) +
   IF(Parameters!$D$37,IF(OR(IF(ISNUMBER(AF126:AK126),AF126:AK126)=0),0,GEOMEAN(IF(ISNUMBER(AF126:AK126),AF126:AK126))),0)</f>
        <v>1</v>
      </c>
      <c r="N126" s="23">
        <f t="shared" si="6"/>
        <v>1</v>
      </c>
      <c r="O126" s="241" t="str" cm="1">
        <f t="array" ref="O126">_xlfn.IFS('Data Reliability'!I126&gt;= 0.666, "!!", AND('Data Reliability'!I126 &lt; 0.666,  'Data Reliability'!I126 &gt;= 0.333), "!", 'Data Reliability'!I126 &lt; 0.333, "")</f>
        <v/>
      </c>
      <c r="P126" s="24"/>
      <c r="Q126" s="50"/>
      <c r="R126" s="25">
        <f>IF(Parameters!$D$24 = 1, MAX(Y126, AF126),
IF(Parameters!$D$25 = 1, AVERAGE(Y126,AF126),
IF(Parameters!$D$26 = 1, IFERROR(GEOMEAN(Y126, AF126), 0),
IF(Parameters!$D$27, IF(AND(Y126=10,AF126=10),10,0),
IF(Parameters!$D$28, IF(AND(Y126&gt;=7,AF126&gt;=7),10,0),
IF(Parameters!$D$29, IF(AND(Y126&gt;=7,AF126&gt;=7), 10, IF(OR(AND(Y126&gt;=7,AF126&gt;=5),AND(Y126&gt;=5,AF126&gt;=7)),6,0)),
IF(Parameters!$D$30, IF(AND(Y126&gt;=10,AF126&gt;=10), 10, IF(OR(AND(Y126&gt;=10,AF126&gt;=5),AND(Y126&gt;=5,AF126&gt;=10)),6,0)),"no method")))))))</f>
        <v>8.3956057153208992</v>
      </c>
      <c r="S126" s="25">
        <f>IF(Parameters!$D$24 = 1, MAX(Z126, AG126),
IF(Parameters!$D$25 = 1, AVERAGE(Z126,AG126),
IF(Parameters!$D$26 = 1, IFERROR(GEOMEAN(Z126, AG126), 0),
IF(Parameters!$D$27, IF(AND(Z126=10,AG126=10),10,0),
IF(Parameters!$D$28, IF(AND(Z126&gt;=7,AG126&gt;=7),10,0),
IF(Parameters!$D$29, IF(AND(Z126&gt;=7,AG126&gt;=7), 10, IF(OR(AND(Z126&gt;=7,AG126&gt;=5),AND(Z126&gt;=5,AG126&gt;=7)),6,0)),
IF(Parameters!$D$30, IF(AND(Z126&gt;=10,AG126&gt;=10), 10, IF(OR(AND(Z126&gt;=10,AG126&gt;=5),AND(Z126&gt;=5,AG126&gt;=10)),6,0)),"no method")))))))</f>
        <v>7.0710678118654755</v>
      </c>
      <c r="T126" s="25">
        <f>IF(Parameters!$D$24 = 1, MAX(AA126, AH126),
IF(Parameters!$D$25 = 1, AVERAGE(AA126,AH126),
IF(Parameters!$D$26 = 1, IFERROR(GEOMEAN(AA126, AH126), 0),
IF(Parameters!$D$27, IF(AND(AA126=10,AH126=10),10,0),
IF(Parameters!$D$28, IF(AND(AA126&gt;=7,AH126&gt;=7),10,0),
IF(Parameters!$D$29, IF(AND(AA126&gt;=7,AH126&gt;=7), 10, IF(OR(AND(AA126&gt;=7,AH126&gt;=5),AND(AA126&gt;=5,AH126&gt;=7)),6,0)),
IF(Parameters!$D$30, IF(AND(AA126&gt;=10,AH126&gt;=10), 10, IF(OR(AND(AA126&gt;=10,AH126&gt;=5),AND(AA126&gt;=5,AH126&gt;=10)),6,0)),"no method")))))))</f>
        <v>4.0535484079652413</v>
      </c>
      <c r="U126" s="25">
        <f>IF(Parameters!$D$24 = 1, MAX(AB126, AI126),
IF(Parameters!$D$25 = 1, AVERAGE(AB126,AI126),
IF(Parameters!$D$26 = 1, IFERROR(GEOMEAN(AB126, AI126), 0),
IF(Parameters!$D$27, IF(AND(AB126=10,AI126=10),10,0),
IF(Parameters!$D$28, IF(AND(AB126&gt;=7,AI126&gt;=7),10,0),
IF(Parameters!$D$29, IF(AND(AB126&gt;=7,AI126&gt;=7), 10, IF(OR(AND(AB126&gt;=7,AI126&gt;=5),AND(AB126&gt;=5,AI126&gt;=7)),6,0)),
IF(Parameters!$D$30, IF(AND(AB126&gt;=10,AI126&gt;=10), 10, IF(OR(AND(AB126&gt;=10,AI126&gt;=5),AND(AB126&gt;=5,AI126&gt;=10)),6,0)),"no method")))))))</f>
        <v>5.6232449642150222</v>
      </c>
      <c r="V126" s="25">
        <f>IF(Parameters!$D$24 = 1, MAX(AC126, AJ126),
IF(Parameters!$D$25 = 1, AVERAGE(AC126,AJ126),
IF(Parameters!$D$26 = 1, IFERROR(GEOMEAN(AC126, AJ126), 0),
IF(Parameters!$D$27, IF(AND(AC126=10,AJ126=10),10,0),
IF(Parameters!$D$28, IF(AND(AC126&gt;=7,AJ126&gt;=7),10,0),
IF(Parameters!$D$29, IF(AND(AC126&gt;=7,AJ126&gt;=7), 10, IF(OR(AND(AC126&gt;=7,AJ126&gt;=5),AND(AC126&gt;=5,AJ126&gt;=7)),6,0)),
IF(Parameters!$D$30, IF(AND(AC126&gt;=10,AJ126&gt;=10), 10, IF(OR(AND(AC126&gt;=10,AJ126&gt;=5),AND(AC126&gt;=5,AJ126&gt;=10)),6,0)),"no method")))))))</f>
        <v>0</v>
      </c>
      <c r="W126" s="25">
        <f>IF(Parameters!$D$24 = 1, MAX(AD126, AK126),
IF(Parameters!$D$25 = 1, AVERAGE(AD126,AK126),
IF(Parameters!$D$26 = 1, IFERROR(GEOMEAN(AD126, AK126), 0),
IF(Parameters!$D$27, IF(AND(AD126=10,AK126=10),10,0),
IF(Parameters!$D$28, IF(AND(AD126&gt;=7,AK126&gt;=7),10,0),
IF(Parameters!$D$29, IF(AND(AD126&gt;=7,AK126&gt;=7), 10, IF(OR(AND(AD126&gt;=7,AK126&gt;=5),AND(AD126&gt;=5,AK126&gt;=7)),6,0)),
IF(Parameters!$D$30, IF(AND(AD126&gt;=10,AK126&gt;=10), 10, IF(OR(AND(AD126&gt;=10,AK126&gt;=5),AND(AD126&gt;=5,AK126&gt;=10)),6,0)),"no method")))))))</f>
        <v>0</v>
      </c>
      <c r="X126" s="51"/>
      <c r="Y126" s="25">
        <f>IFERROR(Health!F126,NA())</f>
        <v>9.25</v>
      </c>
      <c r="Z126" s="25">
        <f>IFERROR(Food!F126,NA())</f>
        <v>10</v>
      </c>
      <c r="AA126" s="26">
        <f>IFERROR(Macro!F126,NA())</f>
        <v>8.0330578512396702</v>
      </c>
      <c r="AB126" s="25">
        <f>IFERROR(Socioeconomic!F126,NA())</f>
        <v>10</v>
      </c>
      <c r="AC126" s="25">
        <f>IFERROR('Natural Hazard'!F126,NA())</f>
        <v>5.8333333333333304</v>
      </c>
      <c r="AD126" s="25">
        <f>IFERROR(Conflict!F126,NA())</f>
        <v>0</v>
      </c>
      <c r="AE126" s="51"/>
      <c r="AF126" s="25">
        <f>IFERROR(Health!G126,NA())</f>
        <v>7.6201292245544803</v>
      </c>
      <c r="AG126" s="25">
        <f>IFERROR(Food!G126,NA())</f>
        <v>5</v>
      </c>
      <c r="AH126" s="25">
        <f>IFERROR(Macro!G126,NA())</f>
        <v>2.0454545454545499</v>
      </c>
      <c r="AI126" s="25">
        <f>IFERROR(Socioeconomic!G126,NA())</f>
        <v>3.1620883927569601</v>
      </c>
      <c r="AJ126" s="25">
        <f>IFERROR('Natural Hazard'!G126,NA())</f>
        <v>0</v>
      </c>
      <c r="AK126" s="25">
        <f>IFERROR(Conflict!G126,NA())</f>
        <v>8.1013013462527308</v>
      </c>
      <c r="AL126" s="50"/>
      <c r="AM126" s="27">
        <f>'Data Reliability'!H126</f>
        <v>0</v>
      </c>
      <c r="AN126" s="27">
        <f>'Data Reliability'!I126</f>
        <v>0.3</v>
      </c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</row>
    <row r="127" spans="1:53" x14ac:dyDescent="0.2">
      <c r="A127" s="63">
        <v>122</v>
      </c>
      <c r="B127" s="20" t="s">
        <v>249</v>
      </c>
      <c r="C127" s="20" t="s">
        <v>250</v>
      </c>
      <c r="D127" s="20" t="s">
        <v>556</v>
      </c>
      <c r="E127" s="20" t="s">
        <v>550</v>
      </c>
      <c r="F127" s="50"/>
      <c r="G127" s="22" cm="1">
        <f t="array" ref="G127">IF(Parameters!$D$34, SUM(IF(ISNUMBER(R127:W127),(IF(R127:W127&gt;=Parameters!$D$40,1,"")),""))+0.5*(SUM(IF(ISNUMBER(R127:W127),(IF(R127:W127&gt;=Parameters!$D$41,1,"")),""))-SUM(IF(ISNUMBER(R127:W127),(IF(R127:W127&gt;=Parameters!$D$40,1,"")),""))),0) +
   IF(Parameters!$D$35,SUM(IF(ISNUMBER(R127:W127),(IF(R127:W127&gt;=Parameters!$D$44,1,"")),"")),0) +
   IF(Parameters!$D$36,AVERAGE(IF(ISNUMBER(R127:W127),R127:W127)),0) +
   IF(Parameters!$D$37,IF(OR(IF(ISNUMBER(R127:W127),R127:W127)=0),0,GEOMEAN(IF(ISNUMBER(R127:W127),R127:W127))),0)</f>
        <v>1</v>
      </c>
      <c r="H127" s="23">
        <f t="shared" si="7"/>
        <v>1</v>
      </c>
      <c r="I127" s="241" t="str" cm="1">
        <f t="array" ref="I127">_xlfn.IFS('Data Reliability'!D127 &gt;= 0.666, "!!", AND('Data Reliability'!D127 &lt; 0.666,  'Data Reliability'!D127  &gt;= 0.333), "!", 'Data Reliability'!D127 &lt; 0.333, "")</f>
        <v/>
      </c>
      <c r="J127" s="22" cm="1">
        <f t="array" ref="J127">IF(Parameters!$D$34, SUM(IF(ISNUMBER(Y127:AD127),(IF(Y127:AD127&gt;=Parameters!$D$44,1,"")),""))+0.5*(SUM(IF(ISNUMBER(Y127:AD127),(IF(Y127:AD127&gt;=Parameters!$D$45,1,"")),""))-SUM(IF(ISNUMBER(Y127:AD127),(IF(Y127:AD127&gt;=Parameters!$D$44,1,"")),""))),0) +
   IF(Parameters!$D$35,SUM(IF(ISNUMBER(Y127:AD127),(IF(Y127:AD127&gt;=Parameters!$D$44,1,"")),"")),0) +
   IF(Parameters!$D$36,AVERAGE(IF(ISNUMBER(Y127:AD127),Y127:AD127)),0) +
   IF(Parameters!$D$37,IF(OR(IF(ISNUMBER(Y127:AD127),Y127:AD127)=0),0,GEOMEAN(IF(ISNUMBER(Y127:AD127),Y127:AD127))),0)</f>
        <v>0</v>
      </c>
      <c r="K127" s="23">
        <f t="shared" si="5"/>
        <v>0</v>
      </c>
      <c r="L127" s="241" t="str" cm="1">
        <f t="array" ref="L127">_xlfn.IFS('Data Reliability'!H127 &gt;= 0.666, "!!", AND('Data Reliability'!H127 &lt; 0.666,  'Data Reliability'!H127  &gt;= 0.333), "!", 'Data Reliability'!H127 &lt; 0.333, "")</f>
        <v/>
      </c>
      <c r="M127" s="21" cm="1">
        <f t="array" ref="M127">IF(Parameters!$D$34, SUM(IF(ISNUMBER(AF127:AK127),(IF(AF127:AK127&gt;=Parameters!$D$44,1,"")),""))+0.5*(SUM(IF(ISNUMBER(AF127:AK127),(IF(AF127:AK127&gt;=Parameters!$D$45,1,"")),""))-SUM(IF(ISNUMBER(AF127:AK127),(IF(AF127:AK127&gt;=Parameters!$D$44,1,"")),""))),0) +
   IF(Parameters!$D$35,SUM(IF(ISNUMBER(AF127:AK127),(IF(AF127:AK127&gt;=Parameters!$D$44,1,"")),"")),0) +
   IF(Parameters!$D$36,AVERAGE(IF(ISNUMBER(AF127:AK127),AF127:AK127)),0) +
   IF(Parameters!$D$37,IF(OR(IF(ISNUMBER(AF127:AK127),AF127:AK127)=0),0,GEOMEAN(IF(ISNUMBER(AF127:AK127),AF127:AK127))),0)</f>
        <v>1.5</v>
      </c>
      <c r="N127" s="23">
        <f t="shared" si="6"/>
        <v>1.5</v>
      </c>
      <c r="O127" s="241" t="str" cm="1">
        <f t="array" ref="O127">_xlfn.IFS('Data Reliability'!I127&gt;= 0.666, "!!", AND('Data Reliability'!I127 &lt; 0.666,  'Data Reliability'!I127 &gt;= 0.333), "!", 'Data Reliability'!I127 &lt; 0.333, "")</f>
        <v>!</v>
      </c>
      <c r="P127" s="24"/>
      <c r="Q127" s="50"/>
      <c r="R127" s="25">
        <f>IF(Parameters!$D$24 = 1, MAX(Y127, AF127),
IF(Parameters!$D$25 = 1, AVERAGE(Y127,AF127),
IF(Parameters!$D$26 = 1, IFERROR(GEOMEAN(Y127, AF127), 0),
IF(Parameters!$D$27, IF(AND(Y127=10,AF127=10),10,0),
IF(Parameters!$D$28, IF(AND(Y127&gt;=7,AF127&gt;=7),10,0),
IF(Parameters!$D$29, IF(AND(Y127&gt;=7,AF127&gt;=7), 10, IF(OR(AND(Y127&gt;=7,AF127&gt;=5),AND(Y127&gt;=5,AF127&gt;=7)),6,0)),
IF(Parameters!$D$30, IF(AND(Y127&gt;=10,AF127&gt;=10), 10, IF(OR(AND(Y127&gt;=10,AF127&gt;=5),AND(Y127&gt;=5,AF127&gt;=10)),6,0)),"no method")))))))</f>
        <v>3.065822328565651</v>
      </c>
      <c r="S127" s="25">
        <f>IF(Parameters!$D$24 = 1, MAX(Z127, AG127),
IF(Parameters!$D$25 = 1, AVERAGE(Z127,AG127),
IF(Parameters!$D$26 = 1, IFERROR(GEOMEAN(Z127, AG127), 0),
IF(Parameters!$D$27, IF(AND(Z127=10,AG127=10),10,0),
IF(Parameters!$D$28, IF(AND(Z127&gt;=7,AG127&gt;=7),10,0),
IF(Parameters!$D$29, IF(AND(Z127&gt;=7,AG127&gt;=7), 10, IF(OR(AND(Z127&gt;=7,AG127&gt;=5),AND(Z127&gt;=5,AG127&gt;=7)),6,0)),
IF(Parameters!$D$30, IF(AND(Z127&gt;=10,AG127&gt;=10), 10, IF(OR(AND(Z127&gt;=10,AG127&gt;=5),AND(Z127&gt;=5,AG127&gt;=10)),6,0)),"no method")))))))</f>
        <v>0</v>
      </c>
      <c r="T127" s="25">
        <f>IF(Parameters!$D$24 = 1, MAX(AA127, AH127),
IF(Parameters!$D$25 = 1, AVERAGE(AA127,AH127),
IF(Parameters!$D$26 = 1, IFERROR(GEOMEAN(AA127, AH127), 0),
IF(Parameters!$D$27, IF(AND(AA127=10,AH127=10),10,0),
IF(Parameters!$D$28, IF(AND(AA127&gt;=7,AH127&gt;=7),10,0),
IF(Parameters!$D$29, IF(AND(AA127&gt;=7,AH127&gt;=7), 10, IF(OR(AND(AA127&gt;=7,AH127&gt;=5),AND(AA127&gt;=5,AH127&gt;=7)),6,0)),
IF(Parameters!$D$30, IF(AND(AA127&gt;=10,AH127&gt;=10), 10, IF(OR(AND(AA127&gt;=10,AH127&gt;=5),AND(AA127&gt;=5,AH127&gt;=10)),6,0)),"no method")))))))</f>
        <v>0</v>
      </c>
      <c r="U127" s="25">
        <f>IF(Parameters!$D$24 = 1, MAX(AB127, AI127),
IF(Parameters!$D$25 = 1, AVERAGE(AB127,AI127),
IF(Parameters!$D$26 = 1, IFERROR(GEOMEAN(AB127, AI127), 0),
IF(Parameters!$D$27, IF(AND(AB127=10,AI127=10),10,0),
IF(Parameters!$D$28, IF(AND(AB127&gt;=7,AI127&gt;=7),10,0),
IF(Parameters!$D$29, IF(AND(AB127&gt;=7,AI127&gt;=7), 10, IF(OR(AND(AB127&gt;=7,AI127&gt;=5),AND(AB127&gt;=5,AI127&gt;=7)),6,0)),
IF(Parameters!$D$30, IF(AND(AB127&gt;=10,AI127&gt;=10), 10, IF(OR(AND(AB127&gt;=10,AI127&gt;=5),AND(AB127&gt;=5,AI127&gt;=10)),6,0)),"no method")))))))</f>
        <v>4.6288316728101204</v>
      </c>
      <c r="V127" s="25">
        <f>IF(Parameters!$D$24 = 1, MAX(AC127, AJ127),
IF(Parameters!$D$25 = 1, AVERAGE(AC127,AJ127),
IF(Parameters!$D$26 = 1, IFERROR(GEOMEAN(AC127, AJ127), 0),
IF(Parameters!$D$27, IF(AND(AC127=10,AJ127=10),10,0),
IF(Parameters!$D$28, IF(AND(AC127&gt;=7,AJ127&gt;=7),10,0),
IF(Parameters!$D$29, IF(AND(AC127&gt;=7,AJ127&gt;=7), 10, IF(OR(AND(AC127&gt;=7,AJ127&gt;=5),AND(AC127&gt;=5,AJ127&gt;=7)),6,0)),
IF(Parameters!$D$30, IF(AND(AC127&gt;=10,AJ127&gt;=10), 10, IF(OR(AND(AC127&gt;=10,AJ127&gt;=5),AND(AC127&gt;=5,AJ127&gt;=10)),6,0)),"no method")))))))</f>
        <v>8.0622577482985491</v>
      </c>
      <c r="W127" s="25">
        <f>IF(Parameters!$D$24 = 1, MAX(AD127, AK127),
IF(Parameters!$D$25 = 1, AVERAGE(AD127,AK127),
IF(Parameters!$D$26 = 1, IFERROR(GEOMEAN(AD127, AK127), 0),
IF(Parameters!$D$27, IF(AND(AD127=10,AK127=10),10,0),
IF(Parameters!$D$28, IF(AND(AD127&gt;=7,AK127&gt;=7),10,0),
IF(Parameters!$D$29, IF(AND(AD127&gt;=7,AK127&gt;=7), 10, IF(OR(AND(AD127&gt;=7,AK127&gt;=5),AND(AD127&gt;=5,AK127&gt;=7)),6,0)),
IF(Parameters!$D$30, IF(AND(AD127&gt;=10,AK127&gt;=10), 10, IF(OR(AND(AD127&gt;=10,AK127&gt;=5),AND(AD127&gt;=5,AK127&gt;=10)),6,0)),"no method")))))))</f>
        <v>0</v>
      </c>
      <c r="X127" s="51"/>
      <c r="Y127" s="25">
        <f>IFERROR(Health!F127,NA())</f>
        <v>3</v>
      </c>
      <c r="Z127" s="25">
        <f>IFERROR(Food!F127,NA())</f>
        <v>2.3444976076555002</v>
      </c>
      <c r="AA127" s="26">
        <f>IFERROR(Macro!F127,NA())</f>
        <v>2.7603305785123999</v>
      </c>
      <c r="AB127" s="25">
        <f>IFERROR(Socioeconomic!F127,NA())</f>
        <v>2.8571428571428599</v>
      </c>
      <c r="AC127" s="25">
        <f>IFERROR('Natural Hazard'!F127,NA())</f>
        <v>6.5</v>
      </c>
      <c r="AD127" s="25">
        <f>IFERROR(Conflict!F127,NA())</f>
        <v>0</v>
      </c>
      <c r="AE127" s="51"/>
      <c r="AF127" s="25">
        <f>IFERROR(Health!G127,NA())</f>
        <v>3.1330888501105698</v>
      </c>
      <c r="AG127" s="25" t="e">
        <f>IFERROR(Food!G127,NA())</f>
        <v>#N/A</v>
      </c>
      <c r="AH127" s="25">
        <f>IFERROR(Macro!G127,NA())</f>
        <v>0</v>
      </c>
      <c r="AI127" s="25">
        <f>IFERROR(Socioeconomic!G127,NA())</f>
        <v>7.4991289293235397</v>
      </c>
      <c r="AJ127" s="25">
        <f>IFERROR('Natural Hazard'!G127,NA())</f>
        <v>10</v>
      </c>
      <c r="AK127" s="25">
        <f>IFERROR(Conflict!G127,NA())</f>
        <v>0</v>
      </c>
      <c r="AL127" s="50"/>
      <c r="AM127" s="27">
        <f>'Data Reliability'!H127</f>
        <v>0</v>
      </c>
      <c r="AN127" s="27">
        <f>'Data Reliability'!I127</f>
        <v>0.4</v>
      </c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</row>
    <row r="128" spans="1:53" x14ac:dyDescent="0.2">
      <c r="A128" s="63">
        <v>123</v>
      </c>
      <c r="B128" s="20" t="s">
        <v>251</v>
      </c>
      <c r="C128" s="20" t="s">
        <v>252</v>
      </c>
      <c r="D128" s="20" t="s">
        <v>552</v>
      </c>
      <c r="E128" s="20" t="s">
        <v>550</v>
      </c>
      <c r="F128" s="50"/>
      <c r="G128" s="22" cm="1">
        <f t="array" ref="G128">IF(Parameters!$D$34, SUM(IF(ISNUMBER(R128:W128),(IF(R128:W128&gt;=Parameters!$D$40,1,"")),""))+0.5*(SUM(IF(ISNUMBER(R128:W128),(IF(R128:W128&gt;=Parameters!$D$41,1,"")),""))-SUM(IF(ISNUMBER(R128:W128),(IF(R128:W128&gt;=Parameters!$D$40,1,"")),""))),0) +
   IF(Parameters!$D$35,SUM(IF(ISNUMBER(R128:W128),(IF(R128:W128&gt;=Parameters!$D$44,1,"")),"")),0) +
   IF(Parameters!$D$36,AVERAGE(IF(ISNUMBER(R128:W128),R128:W128)),0) +
   IF(Parameters!$D$37,IF(OR(IF(ISNUMBER(R128:W128),R128:W128)=0),0,GEOMEAN(IF(ISNUMBER(R128:W128),R128:W128))),0)</f>
        <v>2</v>
      </c>
      <c r="H128" s="23">
        <f t="shared" si="7"/>
        <v>2</v>
      </c>
      <c r="I128" s="241" t="str" cm="1">
        <f t="array" ref="I128">_xlfn.IFS('Data Reliability'!D128 &gt;= 0.666, "!!", AND('Data Reliability'!D128 &lt; 0.666,  'Data Reliability'!D128  &gt;= 0.333), "!", 'Data Reliability'!D128 &lt; 0.333, "")</f>
        <v/>
      </c>
      <c r="J128" s="22" cm="1">
        <f t="array" ref="J128">IF(Parameters!$D$34, SUM(IF(ISNUMBER(Y128:AD128),(IF(Y128:AD128&gt;=Parameters!$D$44,1,"")),""))+0.5*(SUM(IF(ISNUMBER(Y128:AD128),(IF(Y128:AD128&gt;=Parameters!$D$45,1,"")),""))-SUM(IF(ISNUMBER(Y128:AD128),(IF(Y128:AD128&gt;=Parameters!$D$44,1,"")),""))),0) +
   IF(Parameters!$D$35,SUM(IF(ISNUMBER(Y128:AD128),(IF(Y128:AD128&gt;=Parameters!$D$44,1,"")),"")),0) +
   IF(Parameters!$D$36,AVERAGE(IF(ISNUMBER(Y128:AD128),Y128:AD128)),0) +
   IF(Parameters!$D$37,IF(OR(IF(ISNUMBER(Y128:AD128),Y128:AD128)=0),0,GEOMEAN(IF(ISNUMBER(Y128:AD128),Y128:AD128))),0)</f>
        <v>1.5</v>
      </c>
      <c r="K128" s="23">
        <f t="shared" si="5"/>
        <v>1.5</v>
      </c>
      <c r="L128" s="241" t="str" cm="1">
        <f t="array" ref="L128">_xlfn.IFS('Data Reliability'!H128 &gt;= 0.666, "!!", AND('Data Reliability'!H128 &lt; 0.666,  'Data Reliability'!H128  &gt;= 0.333), "!", 'Data Reliability'!H128 &lt; 0.333, "")</f>
        <v/>
      </c>
      <c r="M128" s="21" cm="1">
        <f t="array" ref="M128">IF(Parameters!$D$34, SUM(IF(ISNUMBER(AF128:AK128),(IF(AF128:AK128&gt;=Parameters!$D$44,1,"")),""))+0.5*(SUM(IF(ISNUMBER(AF128:AK128),(IF(AF128:AK128&gt;=Parameters!$D$45,1,"")),""))-SUM(IF(ISNUMBER(AF128:AK128),(IF(AF128:AK128&gt;=Parameters!$D$44,1,"")),""))),0) +
   IF(Parameters!$D$35,SUM(IF(ISNUMBER(AF128:AK128),(IF(AF128:AK128&gt;=Parameters!$D$44,1,"")),"")),0) +
   IF(Parameters!$D$36,AVERAGE(IF(ISNUMBER(AF128:AK128),AF128:AK128)),0) +
   IF(Parameters!$D$37,IF(OR(IF(ISNUMBER(AF128:AK128),AF128:AK128)=0),0,GEOMEAN(IF(ISNUMBER(AF128:AK128),AF128:AK128))),0)</f>
        <v>1</v>
      </c>
      <c r="N128" s="23">
        <f t="shared" si="6"/>
        <v>1</v>
      </c>
      <c r="O128" s="241" t="str" cm="1">
        <f t="array" ref="O128">_xlfn.IFS('Data Reliability'!I128&gt;= 0.666, "!!", AND('Data Reliability'!I128 &lt; 0.666,  'Data Reliability'!I128 &gt;= 0.333), "!", 'Data Reliability'!I128 &lt; 0.333, "")</f>
        <v>!</v>
      </c>
      <c r="P128" s="24"/>
      <c r="Q128" s="50"/>
      <c r="R128" s="25">
        <f>IF(Parameters!$D$24 = 1, MAX(Y128, AF128),
IF(Parameters!$D$25 = 1, AVERAGE(Y128,AF128),
IF(Parameters!$D$26 = 1, IFERROR(GEOMEAN(Y128, AF128), 0),
IF(Parameters!$D$27, IF(AND(Y128=10,AF128=10),10,0),
IF(Parameters!$D$28, IF(AND(Y128&gt;=7,AF128&gt;=7),10,0),
IF(Parameters!$D$29, IF(AND(Y128&gt;=7,AF128&gt;=7), 10, IF(OR(AND(Y128&gt;=7,AF128&gt;=5),AND(Y128&gt;=5,AF128&gt;=7)),6,0)),
IF(Parameters!$D$30, IF(AND(Y128&gt;=10,AF128&gt;=10), 10, IF(OR(AND(Y128&gt;=10,AF128&gt;=5),AND(Y128&gt;=5,AF128&gt;=10)),6,0)),"no method")))))))</f>
        <v>7.3142234558025221</v>
      </c>
      <c r="S128" s="25">
        <f>IF(Parameters!$D$24 = 1, MAX(Z128, AG128),
IF(Parameters!$D$25 = 1, AVERAGE(Z128,AG128),
IF(Parameters!$D$26 = 1, IFERROR(GEOMEAN(Z128, AG128), 0),
IF(Parameters!$D$27, IF(AND(Z128=10,AG128=10),10,0),
IF(Parameters!$D$28, IF(AND(Z128&gt;=7,AG128&gt;=7),10,0),
IF(Parameters!$D$29, IF(AND(Z128&gt;=7,AG128&gt;=7), 10, IF(OR(AND(Z128&gt;=7,AG128&gt;=5),AND(Z128&gt;=5,AG128&gt;=7)),6,0)),
IF(Parameters!$D$30, IF(AND(Z128&gt;=10,AG128&gt;=10), 10, IF(OR(AND(Z128&gt;=10,AG128&gt;=5),AND(Z128&gt;=5,AG128&gt;=10)),6,0)),"no method")))))))</f>
        <v>0</v>
      </c>
      <c r="T128" s="25">
        <f>IF(Parameters!$D$24 = 1, MAX(AA128, AH128),
IF(Parameters!$D$25 = 1, AVERAGE(AA128,AH128),
IF(Parameters!$D$26 = 1, IFERROR(GEOMEAN(AA128, AH128), 0),
IF(Parameters!$D$27, IF(AND(AA128=10,AH128=10),10,0),
IF(Parameters!$D$28, IF(AND(AA128&gt;=7,AH128&gt;=7),10,0),
IF(Parameters!$D$29, IF(AND(AA128&gt;=7,AH128&gt;=7), 10, IF(OR(AND(AA128&gt;=7,AH128&gt;=5),AND(AA128&gt;=5,AH128&gt;=7)),6,0)),
IF(Parameters!$D$30, IF(AND(AA128&gt;=10,AH128&gt;=10), 10, IF(OR(AND(AA128&gt;=10,AH128&gt;=5),AND(AA128&gt;=5,AH128&gt;=10)),6,0)),"no method")))))))</f>
        <v>4.7396532095668356</v>
      </c>
      <c r="U128" s="25">
        <f>IF(Parameters!$D$24 = 1, MAX(AB128, AI128),
IF(Parameters!$D$25 = 1, AVERAGE(AB128,AI128),
IF(Parameters!$D$26 = 1, IFERROR(GEOMEAN(AB128, AI128), 0),
IF(Parameters!$D$27, IF(AND(AB128=10,AI128=10),10,0),
IF(Parameters!$D$28, IF(AND(AB128&gt;=7,AI128&gt;=7),10,0),
IF(Parameters!$D$29, IF(AND(AB128&gt;=7,AI128&gt;=7), 10, IF(OR(AND(AB128&gt;=7,AI128&gt;=5),AND(AB128&gt;=5,AI128&gt;=7)),6,0)),
IF(Parameters!$D$30, IF(AND(AB128&gt;=10,AI128&gt;=10), 10, IF(OR(AND(AB128&gt;=10,AI128&gt;=5),AND(AB128&gt;=5,AI128&gt;=10)),6,0)),"no method")))))))</f>
        <v>8.9442719099991592</v>
      </c>
      <c r="V128" s="25">
        <f>IF(Parameters!$D$24 = 1, MAX(AC128, AJ128),
IF(Parameters!$D$25 = 1, AVERAGE(AC128,AJ128),
IF(Parameters!$D$26 = 1, IFERROR(GEOMEAN(AC128, AJ128), 0),
IF(Parameters!$D$27, IF(AND(AC128=10,AJ128=10),10,0),
IF(Parameters!$D$28, IF(AND(AC128&gt;=7,AJ128&gt;=7),10,0),
IF(Parameters!$D$29, IF(AND(AC128&gt;=7,AJ128&gt;=7), 10, IF(OR(AND(AC128&gt;=7,AJ128&gt;=5),AND(AC128&gt;=5,AJ128&gt;=7)),6,0)),
IF(Parameters!$D$30, IF(AND(AC128&gt;=10,AJ128&gt;=10), 10, IF(OR(AND(AC128&gt;=10,AJ128&gt;=5),AND(AC128&gt;=5,AJ128&gt;=10)),6,0)),"no method")))))))</f>
        <v>0</v>
      </c>
      <c r="W128" s="25">
        <f>IF(Parameters!$D$24 = 1, MAX(AD128, AK128),
IF(Parameters!$D$25 = 1, AVERAGE(AD128,AK128),
IF(Parameters!$D$26 = 1, IFERROR(GEOMEAN(AD128, AK128), 0),
IF(Parameters!$D$27, IF(AND(AD128=10,AK128=10),10,0),
IF(Parameters!$D$28, IF(AND(AD128&gt;=7,AK128&gt;=7),10,0),
IF(Parameters!$D$29, IF(AND(AD128&gt;=7,AK128&gt;=7), 10, IF(OR(AND(AD128&gt;=7,AK128&gt;=5),AND(AD128&gt;=5,AK128&gt;=7)),6,0)),
IF(Parameters!$D$30, IF(AND(AD128&gt;=10,AK128&gt;=10), 10, IF(OR(AND(AD128&gt;=10,AK128&gt;=5),AND(AD128&gt;=5,AK128&gt;=10)),6,0)),"no method")))))))</f>
        <v>0</v>
      </c>
      <c r="X128" s="51"/>
      <c r="Y128" s="25">
        <f>IFERROR(Health!F128,NA())</f>
        <v>7.75</v>
      </c>
      <c r="Z128" s="25">
        <f>IFERROR(Food!F128,NA())</f>
        <v>9.2822966507177007</v>
      </c>
      <c r="AA128" s="26">
        <f>IFERROR(Macro!F128,NA())</f>
        <v>4.9421487603305803</v>
      </c>
      <c r="AB128" s="25">
        <f>IFERROR(Socioeconomic!F128,NA())</f>
        <v>8</v>
      </c>
      <c r="AC128" s="25">
        <f>IFERROR('Natural Hazard'!F128,NA())</f>
        <v>5.5</v>
      </c>
      <c r="AD128" s="25">
        <f>IFERROR(Conflict!F128,NA())</f>
        <v>0</v>
      </c>
      <c r="AE128" s="51"/>
      <c r="AF128" s="25">
        <f>IFERROR(Health!G128,NA())</f>
        <v>6.9029502917950696</v>
      </c>
      <c r="AG128" s="25" t="e">
        <f>IFERROR(Food!G128,NA())</f>
        <v>#N/A</v>
      </c>
      <c r="AH128" s="25">
        <f>IFERROR(Macro!G128,NA())</f>
        <v>4.5454545454545503</v>
      </c>
      <c r="AI128" s="25">
        <f>IFERROR(Socioeconomic!G128,NA())</f>
        <v>10</v>
      </c>
      <c r="AJ128" s="25">
        <f>IFERROR('Natural Hazard'!G128,NA())</f>
        <v>0</v>
      </c>
      <c r="AK128" s="25">
        <f>IFERROR(Conflict!G128,NA())</f>
        <v>0</v>
      </c>
      <c r="AL128" s="50"/>
      <c r="AM128" s="27">
        <f>'Data Reliability'!H128</f>
        <v>0</v>
      </c>
      <c r="AN128" s="27">
        <f>'Data Reliability'!I128</f>
        <v>0.4</v>
      </c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</row>
    <row r="129" spans="1:53" x14ac:dyDescent="0.2">
      <c r="A129" s="63">
        <v>124</v>
      </c>
      <c r="B129" s="20" t="s">
        <v>253</v>
      </c>
      <c r="C129" s="20" t="s">
        <v>254</v>
      </c>
      <c r="D129" s="20" t="s">
        <v>552</v>
      </c>
      <c r="E129" s="20" t="s">
        <v>549</v>
      </c>
      <c r="F129" s="50"/>
      <c r="G129" s="22" cm="1">
        <f t="array" ref="G129">IF(Parameters!$D$34, SUM(IF(ISNUMBER(R129:W129),(IF(R129:W129&gt;=Parameters!$D$40,1,"")),""))+0.5*(SUM(IF(ISNUMBER(R129:W129),(IF(R129:W129&gt;=Parameters!$D$41,1,"")),""))-SUM(IF(ISNUMBER(R129:W129),(IF(R129:W129&gt;=Parameters!$D$40,1,"")),""))),0) +
   IF(Parameters!$D$35,SUM(IF(ISNUMBER(R129:W129),(IF(R129:W129&gt;=Parameters!$D$44,1,"")),"")),0) +
   IF(Parameters!$D$36,AVERAGE(IF(ISNUMBER(R129:W129),R129:W129)),0) +
   IF(Parameters!$D$37,IF(OR(IF(ISNUMBER(R129:W129),R129:W129)=0),0,GEOMEAN(IF(ISNUMBER(R129:W129),R129:W129))),0)</f>
        <v>4</v>
      </c>
      <c r="H129" s="23">
        <f t="shared" si="7"/>
        <v>4</v>
      </c>
      <c r="I129" s="241" t="str" cm="1">
        <f t="array" ref="I129">_xlfn.IFS('Data Reliability'!D129 &gt;= 0.666, "!!", AND('Data Reliability'!D129 &lt; 0.666,  'Data Reliability'!D129  &gt;= 0.333), "!", 'Data Reliability'!D129 &lt; 0.333, "")</f>
        <v/>
      </c>
      <c r="J129" s="22" cm="1">
        <f t="array" ref="J129">IF(Parameters!$D$34, SUM(IF(ISNUMBER(Y129:AD129),(IF(Y129:AD129&gt;=Parameters!$D$44,1,"")),""))+0.5*(SUM(IF(ISNUMBER(Y129:AD129),(IF(Y129:AD129&gt;=Parameters!$D$45,1,"")),""))-SUM(IF(ISNUMBER(Y129:AD129),(IF(Y129:AD129&gt;=Parameters!$D$44,1,"")),""))),0) +
   IF(Parameters!$D$35,SUM(IF(ISNUMBER(Y129:AD129),(IF(Y129:AD129&gt;=Parameters!$D$44,1,"")),"")),0) +
   IF(Parameters!$D$36,AVERAGE(IF(ISNUMBER(Y129:AD129),Y129:AD129)),0) +
   IF(Parameters!$D$37,IF(OR(IF(ISNUMBER(Y129:AD129),Y129:AD129)=0),0,GEOMEAN(IF(ISNUMBER(Y129:AD129),Y129:AD129))),0)</f>
        <v>4.5</v>
      </c>
      <c r="K129" s="23">
        <f t="shared" si="5"/>
        <v>4.5</v>
      </c>
      <c r="L129" s="241" t="str" cm="1">
        <f t="array" ref="L129">_xlfn.IFS('Data Reliability'!H129 &gt;= 0.666, "!!", AND('Data Reliability'!H129 &lt; 0.666,  'Data Reliability'!H129  &gt;= 0.333), "!", 'Data Reliability'!H129 &lt; 0.333, "")</f>
        <v/>
      </c>
      <c r="M129" s="21" cm="1">
        <f t="array" ref="M129">IF(Parameters!$D$34, SUM(IF(ISNUMBER(AF129:AK129),(IF(AF129:AK129&gt;=Parameters!$D$44,1,"")),""))+0.5*(SUM(IF(ISNUMBER(AF129:AK129),(IF(AF129:AK129&gt;=Parameters!$D$45,1,"")),""))-SUM(IF(ISNUMBER(AF129:AK129),(IF(AF129:AK129&gt;=Parameters!$D$44,1,"")),""))),0) +
   IF(Parameters!$D$35,SUM(IF(ISNUMBER(AF129:AK129),(IF(AF129:AK129&gt;=Parameters!$D$44,1,"")),"")),0) +
   IF(Parameters!$D$36,AVERAGE(IF(ISNUMBER(AF129:AK129),AF129:AK129)),0) +
   IF(Parameters!$D$37,IF(OR(IF(ISNUMBER(AF129:AK129),AF129:AK129)=0),0,GEOMEAN(IF(ISNUMBER(AF129:AK129),AF129:AK129))),0)</f>
        <v>2.5</v>
      </c>
      <c r="N129" s="23">
        <f t="shared" si="6"/>
        <v>2.5</v>
      </c>
      <c r="O129" s="241" t="str" cm="1">
        <f t="array" ref="O129">_xlfn.IFS('Data Reliability'!I129&gt;= 0.666, "!!", AND('Data Reliability'!I129 &lt; 0.666,  'Data Reliability'!I129 &gt;= 0.333), "!", 'Data Reliability'!I129 &lt; 0.333, "")</f>
        <v/>
      </c>
      <c r="P129" s="24"/>
      <c r="Q129" s="50"/>
      <c r="R129" s="25">
        <f>IF(Parameters!$D$24 = 1, MAX(Y129, AF129),
IF(Parameters!$D$25 = 1, AVERAGE(Y129,AF129),
IF(Parameters!$D$26 = 1, IFERROR(GEOMEAN(Y129, AF129), 0),
IF(Parameters!$D$27, IF(AND(Y129=10,AF129=10),10,0),
IF(Parameters!$D$28, IF(AND(Y129&gt;=7,AF129&gt;=7),10,0),
IF(Parameters!$D$29, IF(AND(Y129&gt;=7,AF129&gt;=7), 10, IF(OR(AND(Y129&gt;=7,AF129&gt;=5),AND(Y129&gt;=5,AF129&gt;=7)),6,0)),
IF(Parameters!$D$30, IF(AND(Y129&gt;=10,AF129&gt;=10), 10, IF(OR(AND(Y129&gt;=10,AF129&gt;=5),AND(Y129&gt;=5,AF129&gt;=10)),6,0)),"no method")))))))</f>
        <v>8.3297428162348091</v>
      </c>
      <c r="S129" s="25">
        <f>IF(Parameters!$D$24 = 1, MAX(Z129, AG129),
IF(Parameters!$D$25 = 1, AVERAGE(Z129,AG129),
IF(Parameters!$D$26 = 1, IFERROR(GEOMEAN(Z129, AG129), 0),
IF(Parameters!$D$27, IF(AND(Z129=10,AG129=10),10,0),
IF(Parameters!$D$28, IF(AND(Z129&gt;=7,AG129&gt;=7),10,0),
IF(Parameters!$D$29, IF(AND(Z129&gt;=7,AG129&gt;=7), 10, IF(OR(AND(Z129&gt;=7,AG129&gt;=5),AND(Z129&gt;=5,AG129&gt;=7)),6,0)),
IF(Parameters!$D$30, IF(AND(Z129&gt;=10,AG129&gt;=10), 10, IF(OR(AND(Z129&gt;=10,AG129&gt;=5),AND(Z129&gt;=5,AG129&gt;=10)),6,0)),"no method")))))))</f>
        <v>10</v>
      </c>
      <c r="T129" s="25">
        <f>IF(Parameters!$D$24 = 1, MAX(AA129, AH129),
IF(Parameters!$D$25 = 1, AVERAGE(AA129,AH129),
IF(Parameters!$D$26 = 1, IFERROR(GEOMEAN(AA129, AH129), 0),
IF(Parameters!$D$27, IF(AND(AA129=10,AH129=10),10,0),
IF(Parameters!$D$28, IF(AND(AA129&gt;=7,AH129&gt;=7),10,0),
IF(Parameters!$D$29, IF(AND(AA129&gt;=7,AH129&gt;=7), 10, IF(OR(AND(AA129&gt;=7,AH129&gt;=5),AND(AA129&gt;=5,AH129&gt;=7)),6,0)),
IF(Parameters!$D$30, IF(AND(AA129&gt;=10,AH129&gt;=10), 10, IF(OR(AND(AA129&gt;=10,AH129&gt;=5),AND(AA129&gt;=5,AH129&gt;=10)),6,0)),"no method")))))))</f>
        <v>2.0290897242213708</v>
      </c>
      <c r="U129" s="25">
        <f>IF(Parameters!$D$24 = 1, MAX(AB129, AI129),
IF(Parameters!$D$25 = 1, AVERAGE(AB129,AI129),
IF(Parameters!$D$26 = 1, IFERROR(GEOMEAN(AB129, AI129), 0),
IF(Parameters!$D$27, IF(AND(AB129=10,AI129=10),10,0),
IF(Parameters!$D$28, IF(AND(AB129&gt;=7,AI129&gt;=7),10,0),
IF(Parameters!$D$29, IF(AND(AB129&gt;=7,AI129&gt;=7), 10, IF(OR(AND(AB129&gt;=7,AI129&gt;=5),AND(AB129&gt;=5,AI129&gt;=7)),6,0)),
IF(Parameters!$D$30, IF(AND(AB129&gt;=10,AI129&gt;=10), 10, IF(OR(AND(AB129&gt;=10,AI129&gt;=5),AND(AB129&gt;=5,AI129&gt;=10)),6,0)),"no method")))))))</f>
        <v>8.3666002653407556</v>
      </c>
      <c r="V129" s="25">
        <f>IF(Parameters!$D$24 = 1, MAX(AC129, AJ129),
IF(Parameters!$D$25 = 1, AVERAGE(AC129,AJ129),
IF(Parameters!$D$26 = 1, IFERROR(GEOMEAN(AC129, AJ129), 0),
IF(Parameters!$D$27, IF(AND(AC129=10,AJ129=10),10,0),
IF(Parameters!$D$28, IF(AND(AC129&gt;=7,AJ129&gt;=7),10,0),
IF(Parameters!$D$29, IF(AND(AC129&gt;=7,AJ129&gt;=7), 10, IF(OR(AND(AC129&gt;=7,AJ129&gt;=5),AND(AC129&gt;=5,AJ129&gt;=7)),6,0)),
IF(Parameters!$D$30, IF(AND(AC129&gt;=10,AJ129&gt;=10), 10, IF(OR(AND(AC129&gt;=10,AJ129&gt;=5),AND(AC129&gt;=5,AJ129&gt;=10)),6,0)),"no method")))))))</f>
        <v>0</v>
      </c>
      <c r="W129" s="25">
        <f>IF(Parameters!$D$24 = 1, MAX(AD129, AK129),
IF(Parameters!$D$25 = 1, AVERAGE(AD129,AK129),
IF(Parameters!$D$26 = 1, IFERROR(GEOMEAN(AD129, AK129), 0),
IF(Parameters!$D$27, IF(AND(AD129=10,AK129=10),10,0),
IF(Parameters!$D$28, IF(AND(AD129&gt;=7,AK129&gt;=7),10,0),
IF(Parameters!$D$29, IF(AND(AD129&gt;=7,AK129&gt;=7), 10, IF(OR(AND(AD129&gt;=7,AK129&gt;=5),AND(AD129&gt;=5,AK129&gt;=7)),6,0)),
IF(Parameters!$D$30, IF(AND(AD129&gt;=10,AK129&gt;=10), 10, IF(OR(AND(AD129&gt;=10,AK129&gt;=5),AND(AD129&gt;=5,AK129&gt;=10)),6,0)),"no method")))))))</f>
        <v>10</v>
      </c>
      <c r="X129" s="51"/>
      <c r="Y129" s="25">
        <f>IFERROR(Health!F129,NA())</f>
        <v>10</v>
      </c>
      <c r="Z129" s="25">
        <f>IFERROR(Food!F129,NA())</f>
        <v>10</v>
      </c>
      <c r="AA129" s="26">
        <f>IFERROR(Macro!F129,NA())</f>
        <v>9.0578512396694197</v>
      </c>
      <c r="AB129" s="25">
        <f>IFERROR(Socioeconomic!F129,NA())</f>
        <v>10</v>
      </c>
      <c r="AC129" s="25">
        <f>IFERROR('Natural Hazard'!F129,NA())</f>
        <v>5.8333333333333304</v>
      </c>
      <c r="AD129" s="25">
        <f>IFERROR(Conflict!F129,NA())</f>
        <v>10</v>
      </c>
      <c r="AE129" s="51"/>
      <c r="AF129" s="25">
        <f>IFERROR(Health!G129,NA())</f>
        <v>6.9384615384615396</v>
      </c>
      <c r="AG129" s="25">
        <f>IFERROR(Food!G129,NA())</f>
        <v>10</v>
      </c>
      <c r="AH129" s="25">
        <f>IFERROR(Macro!G129,NA())</f>
        <v>0.45454545454546702</v>
      </c>
      <c r="AI129" s="25">
        <f>IFERROR(Socioeconomic!G129,NA())</f>
        <v>7</v>
      </c>
      <c r="AJ129" s="25">
        <f>IFERROR('Natural Hazard'!G129,NA())</f>
        <v>0</v>
      </c>
      <c r="AK129" s="25">
        <f>IFERROR(Conflict!G129,NA())</f>
        <v>10</v>
      </c>
      <c r="AL129" s="50"/>
      <c r="AM129" s="27">
        <f>'Data Reliability'!H129</f>
        <v>0</v>
      </c>
      <c r="AN129" s="27">
        <f>'Data Reliability'!I129</f>
        <v>0.2</v>
      </c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</row>
    <row r="130" spans="1:53" x14ac:dyDescent="0.2">
      <c r="A130" s="63">
        <v>125</v>
      </c>
      <c r="B130" s="20" t="s">
        <v>255</v>
      </c>
      <c r="C130" s="20" t="s">
        <v>256</v>
      </c>
      <c r="D130" s="20" t="s">
        <v>552</v>
      </c>
      <c r="E130" s="20" t="s">
        <v>558</v>
      </c>
      <c r="F130" s="50"/>
      <c r="G130" s="22" cm="1">
        <f t="array" ref="G130">IF(Parameters!$D$34, SUM(IF(ISNUMBER(R130:W130),(IF(R130:W130&gt;=Parameters!$D$40,1,"")),""))+0.5*(SUM(IF(ISNUMBER(R130:W130),(IF(R130:W130&gt;=Parameters!$D$41,1,"")),""))-SUM(IF(ISNUMBER(R130:W130),(IF(R130:W130&gt;=Parameters!$D$40,1,"")),""))),0) +
   IF(Parameters!$D$35,SUM(IF(ISNUMBER(R130:W130),(IF(R130:W130&gt;=Parameters!$D$44,1,"")),"")),0) +
   IF(Parameters!$D$36,AVERAGE(IF(ISNUMBER(R130:W130),R130:W130)),0) +
   IF(Parameters!$D$37,IF(OR(IF(ISNUMBER(R130:W130),R130:W130)=0),0,GEOMEAN(IF(ISNUMBER(R130:W130),R130:W130))),0)</f>
        <v>4.5</v>
      </c>
      <c r="H130" s="23">
        <f t="shared" si="7"/>
        <v>4.5</v>
      </c>
      <c r="I130" s="241" t="str" cm="1">
        <f t="array" ref="I130">_xlfn.IFS('Data Reliability'!D130 &gt;= 0.666, "!!", AND('Data Reliability'!D130 &lt; 0.666,  'Data Reliability'!D130  &gt;= 0.333), "!", 'Data Reliability'!D130 &lt; 0.333, "")</f>
        <v/>
      </c>
      <c r="J130" s="22" cm="1">
        <f t="array" ref="J130">IF(Parameters!$D$34, SUM(IF(ISNUMBER(Y130:AD130),(IF(Y130:AD130&gt;=Parameters!$D$44,1,"")),""))+0.5*(SUM(IF(ISNUMBER(Y130:AD130),(IF(Y130:AD130&gt;=Parameters!$D$45,1,"")),""))-SUM(IF(ISNUMBER(Y130:AD130),(IF(Y130:AD130&gt;=Parameters!$D$44,1,"")),""))),0) +
   IF(Parameters!$D$35,SUM(IF(ISNUMBER(Y130:AD130),(IF(Y130:AD130&gt;=Parameters!$D$44,1,"")),"")),0) +
   IF(Parameters!$D$36,AVERAGE(IF(ISNUMBER(Y130:AD130),Y130:AD130)),0) +
   IF(Parameters!$D$37,IF(OR(IF(ISNUMBER(Y130:AD130),Y130:AD130)=0),0,GEOMEAN(IF(ISNUMBER(Y130:AD130),Y130:AD130))),0)</f>
        <v>3</v>
      </c>
      <c r="K130" s="23">
        <f t="shared" si="5"/>
        <v>3</v>
      </c>
      <c r="L130" s="241" t="str" cm="1">
        <f t="array" ref="L130">_xlfn.IFS('Data Reliability'!H130 &gt;= 0.666, "!!", AND('Data Reliability'!H130 &lt; 0.666,  'Data Reliability'!H130  &gt;= 0.333), "!", 'Data Reliability'!H130 &lt; 0.333, "")</f>
        <v/>
      </c>
      <c r="M130" s="21" cm="1">
        <f t="array" ref="M130">IF(Parameters!$D$34, SUM(IF(ISNUMBER(AF130:AK130),(IF(AF130:AK130&gt;=Parameters!$D$44,1,"")),""))+0.5*(SUM(IF(ISNUMBER(AF130:AK130),(IF(AF130:AK130&gt;=Parameters!$D$45,1,"")),""))-SUM(IF(ISNUMBER(AF130:AK130),(IF(AF130:AK130&gt;=Parameters!$D$44,1,"")),""))),0) +
   IF(Parameters!$D$35,SUM(IF(ISNUMBER(AF130:AK130),(IF(AF130:AK130&gt;=Parameters!$D$44,1,"")),"")),0) +
   IF(Parameters!$D$36,AVERAGE(IF(ISNUMBER(AF130:AK130),AF130:AK130)),0) +
   IF(Parameters!$D$37,IF(OR(IF(ISNUMBER(AF130:AK130),AF130:AK130)=0),0,GEOMEAN(IF(ISNUMBER(AF130:AK130),AF130:AK130))),0)</f>
        <v>2</v>
      </c>
      <c r="N130" s="23">
        <f t="shared" si="6"/>
        <v>2</v>
      </c>
      <c r="O130" s="241" t="str" cm="1">
        <f t="array" ref="O130">_xlfn.IFS('Data Reliability'!I130&gt;= 0.666, "!!", AND('Data Reliability'!I130 &lt; 0.666,  'Data Reliability'!I130 &gt;= 0.333), "!", 'Data Reliability'!I130 &lt; 0.333, "")</f>
        <v/>
      </c>
      <c r="P130" s="24"/>
      <c r="Q130" s="50"/>
      <c r="R130" s="25">
        <f>IF(Parameters!$D$24 = 1, MAX(Y130, AF130),
IF(Parameters!$D$25 = 1, AVERAGE(Y130,AF130),
IF(Parameters!$D$26 = 1, IFERROR(GEOMEAN(Y130, AF130), 0),
IF(Parameters!$D$27, IF(AND(Y130=10,AF130=10),10,0),
IF(Parameters!$D$28, IF(AND(Y130&gt;=7,AF130&gt;=7),10,0),
IF(Parameters!$D$29, IF(AND(Y130&gt;=7,AF130&gt;=7), 10, IF(OR(AND(Y130&gt;=7,AF130&gt;=5),AND(Y130&gt;=5,AF130&gt;=7)),6,0)),
IF(Parameters!$D$30, IF(AND(Y130&gt;=10,AF130&gt;=10), 10, IF(OR(AND(Y130&gt;=10,AF130&gt;=5),AND(Y130&gt;=5,AF130&gt;=10)),6,0)),"no method")))))))</f>
        <v>7.9852066424160393</v>
      </c>
      <c r="S130" s="25">
        <f>IF(Parameters!$D$24 = 1, MAX(Z130, AG130),
IF(Parameters!$D$25 = 1, AVERAGE(Z130,AG130),
IF(Parameters!$D$26 = 1, IFERROR(GEOMEAN(Z130, AG130), 0),
IF(Parameters!$D$27, IF(AND(Z130=10,AG130=10),10,0),
IF(Parameters!$D$28, IF(AND(Z130&gt;=7,AG130&gt;=7),10,0),
IF(Parameters!$D$29, IF(AND(Z130&gt;=7,AG130&gt;=7), 10, IF(OR(AND(Z130&gt;=7,AG130&gt;=5),AND(Z130&gt;=5,AG130&gt;=7)),6,0)),
IF(Parameters!$D$30, IF(AND(Z130&gt;=10,AG130&gt;=10), 10, IF(OR(AND(Z130&gt;=10,AG130&gt;=5),AND(Z130&gt;=5,AG130&gt;=10)),6,0)),"no method")))))))</f>
        <v>9.2156513424213102</v>
      </c>
      <c r="T130" s="25">
        <f>IF(Parameters!$D$24 = 1, MAX(AA130, AH130),
IF(Parameters!$D$25 = 1, AVERAGE(AA130,AH130),
IF(Parameters!$D$26 = 1, IFERROR(GEOMEAN(AA130, AH130), 0),
IF(Parameters!$D$27, IF(AND(AA130=10,AH130=10),10,0),
IF(Parameters!$D$28, IF(AND(AA130&gt;=7,AH130&gt;=7),10,0),
IF(Parameters!$D$29, IF(AND(AA130&gt;=7,AH130&gt;=7), 10, IF(OR(AND(AA130&gt;=7,AH130&gt;=5),AND(AA130&gt;=5,AH130&gt;=7)),6,0)),
IF(Parameters!$D$30, IF(AND(AA130&gt;=10,AH130&gt;=10), 10, IF(OR(AND(AA130&gt;=10,AH130&gt;=5),AND(AA130&gt;=5,AH130&gt;=10)),6,0)),"no method")))))))</f>
        <v>6.9413124250258464</v>
      </c>
      <c r="U130" s="25">
        <f>IF(Parameters!$D$24 = 1, MAX(AB130, AI130),
IF(Parameters!$D$25 = 1, AVERAGE(AB130,AI130),
IF(Parameters!$D$26 = 1, IFERROR(GEOMEAN(AB130, AI130), 0),
IF(Parameters!$D$27, IF(AND(AB130=10,AI130=10),10,0),
IF(Parameters!$D$28, IF(AND(AB130&gt;=7,AI130&gt;=7),10,0),
IF(Parameters!$D$29, IF(AND(AB130&gt;=7,AI130&gt;=7), 10, IF(OR(AND(AB130&gt;=7,AI130&gt;=5),AND(AB130&gt;=5,AI130&gt;=7)),6,0)),
IF(Parameters!$D$30, IF(AND(AB130&gt;=10,AI130&gt;=10), 10, IF(OR(AND(AB130&gt;=10,AI130&gt;=5),AND(AB130&gt;=5,AI130&gt;=10)),6,0)),"no method")))))))</f>
        <v>8.8640526042791841</v>
      </c>
      <c r="V130" s="25">
        <f>IF(Parameters!$D$24 = 1, MAX(AC130, AJ130),
IF(Parameters!$D$25 = 1, AVERAGE(AC130,AJ130),
IF(Parameters!$D$26 = 1, IFERROR(GEOMEAN(AC130, AJ130), 0),
IF(Parameters!$D$27, IF(AND(AC130=10,AJ130=10),10,0),
IF(Parameters!$D$28, IF(AND(AC130&gt;=7,AJ130&gt;=7),10,0),
IF(Parameters!$D$29, IF(AND(AC130&gt;=7,AJ130&gt;=7), 10, IF(OR(AND(AC130&gt;=7,AJ130&gt;=5),AND(AC130&gt;=5,AJ130&gt;=7)),6,0)),
IF(Parameters!$D$30, IF(AND(AC130&gt;=10,AJ130&gt;=10), 10, IF(OR(AND(AC130&gt;=10,AJ130&gt;=5),AND(AC130&gt;=5,AJ130&gt;=10)),6,0)),"no method")))))))</f>
        <v>0</v>
      </c>
      <c r="W130" s="25">
        <f>IF(Parameters!$D$24 = 1, MAX(AD130, AK130),
IF(Parameters!$D$25 = 1, AVERAGE(AD130,AK130),
IF(Parameters!$D$26 = 1, IFERROR(GEOMEAN(AD130, AK130), 0),
IF(Parameters!$D$27, IF(AND(AD130=10,AK130=10),10,0),
IF(Parameters!$D$28, IF(AND(AD130&gt;=7,AK130&gt;=7),10,0),
IF(Parameters!$D$29, IF(AND(AD130&gt;=7,AK130&gt;=7), 10, IF(OR(AND(AD130&gt;=7,AK130&gt;=5),AND(AD130&gt;=5,AK130&gt;=7)),6,0)),
IF(Parameters!$D$30, IF(AND(AD130&gt;=10,AK130&gt;=10), 10, IF(OR(AND(AD130&gt;=10,AK130&gt;=5),AND(AD130&gt;=5,AK130&gt;=10)),6,0)),"no method")))))))</f>
        <v>8.2731522874534775</v>
      </c>
      <c r="X130" s="51"/>
      <c r="Y130" s="25">
        <f>IFERROR(Health!F130,NA())</f>
        <v>9.75</v>
      </c>
      <c r="Z130" s="25">
        <f>IFERROR(Food!F130,NA())</f>
        <v>8.4928229665071697</v>
      </c>
      <c r="AA130" s="26">
        <f>IFERROR(Macro!F130,NA())</f>
        <v>9.6363636363636402</v>
      </c>
      <c r="AB130" s="25">
        <f>IFERROR(Socioeconomic!F130,NA())</f>
        <v>7.8571428571428603</v>
      </c>
      <c r="AC130" s="25">
        <f>IFERROR('Natural Hazard'!F130,NA())</f>
        <v>5</v>
      </c>
      <c r="AD130" s="25">
        <f>IFERROR(Conflict!F130,NA())</f>
        <v>10</v>
      </c>
      <c r="AE130" s="51"/>
      <c r="AF130" s="25">
        <f>IFERROR(Health!G130,NA())</f>
        <v>6.5398487304702799</v>
      </c>
      <c r="AG130" s="25">
        <f>IFERROR(Food!G130,NA())</f>
        <v>10</v>
      </c>
      <c r="AH130" s="25">
        <f>IFERROR(Macro!G130,NA())</f>
        <v>5</v>
      </c>
      <c r="AI130" s="25">
        <f>IFERROR(Socioeconomic!G130,NA())</f>
        <v>10</v>
      </c>
      <c r="AJ130" s="25">
        <f>IFERROR('Natural Hazard'!G130,NA())</f>
        <v>0</v>
      </c>
      <c r="AK130" s="25">
        <f>IFERROR(Conflict!G130,NA())</f>
        <v>6.8445048771396699</v>
      </c>
      <c r="AL130" s="50"/>
      <c r="AM130" s="27">
        <f>'Data Reliability'!H130</f>
        <v>0</v>
      </c>
      <c r="AN130" s="27">
        <f>'Data Reliability'!I130</f>
        <v>0.2</v>
      </c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</row>
    <row r="131" spans="1:53" x14ac:dyDescent="0.2">
      <c r="A131" s="63">
        <v>126</v>
      </c>
      <c r="B131" s="20" t="s">
        <v>257</v>
      </c>
      <c r="C131" s="20" t="s">
        <v>258</v>
      </c>
      <c r="D131" s="20" t="s">
        <v>555</v>
      </c>
      <c r="E131" s="20" t="s">
        <v>549</v>
      </c>
      <c r="F131" s="50"/>
      <c r="G131" s="22" cm="1">
        <f t="array" ref="G131">IF(Parameters!$D$34, SUM(IF(ISNUMBER(R131:W131),(IF(R131:W131&gt;=Parameters!$D$40,1,"")),""))+0.5*(SUM(IF(ISNUMBER(R131:W131),(IF(R131:W131&gt;=Parameters!$D$41,1,"")),""))-SUM(IF(ISNUMBER(R131:W131),(IF(R131:W131&gt;=Parameters!$D$40,1,"")),""))),0) +
   IF(Parameters!$D$35,SUM(IF(ISNUMBER(R131:W131),(IF(R131:W131&gt;=Parameters!$D$44,1,"")),"")),0) +
   IF(Parameters!$D$36,AVERAGE(IF(ISNUMBER(R131:W131),R131:W131)),0) +
   IF(Parameters!$D$37,IF(OR(IF(ISNUMBER(R131:W131),R131:W131)=0),0,GEOMEAN(IF(ISNUMBER(R131:W131),R131:W131))),0)</f>
        <v>2</v>
      </c>
      <c r="H131" s="23">
        <f t="shared" si="7"/>
        <v>2</v>
      </c>
      <c r="I131" s="241" t="str" cm="1">
        <f t="array" ref="I131">_xlfn.IFS('Data Reliability'!D131 &gt;= 0.666, "!!", AND('Data Reliability'!D131 &lt; 0.666,  'Data Reliability'!D131  &gt;= 0.333), "!", 'Data Reliability'!D131 &lt; 0.333, "")</f>
        <v/>
      </c>
      <c r="J131" s="22" cm="1">
        <f t="array" ref="J131">IF(Parameters!$D$34, SUM(IF(ISNUMBER(Y131:AD131),(IF(Y131:AD131&gt;=Parameters!$D$44,1,"")),""))+0.5*(SUM(IF(ISNUMBER(Y131:AD131),(IF(Y131:AD131&gt;=Parameters!$D$45,1,"")),""))-SUM(IF(ISNUMBER(Y131:AD131),(IF(Y131:AD131&gt;=Parameters!$D$44,1,"")),""))),0) +
   IF(Parameters!$D$35,SUM(IF(ISNUMBER(Y131:AD131),(IF(Y131:AD131&gt;=Parameters!$D$44,1,"")),"")),0) +
   IF(Parameters!$D$36,AVERAGE(IF(ISNUMBER(Y131:AD131),Y131:AD131)),0) +
   IF(Parameters!$D$37,IF(OR(IF(ISNUMBER(Y131:AD131),Y131:AD131)=0),0,GEOMEAN(IF(ISNUMBER(Y131:AD131),Y131:AD131))),0)</f>
        <v>1.5</v>
      </c>
      <c r="K131" s="23">
        <f t="shared" si="5"/>
        <v>1.5</v>
      </c>
      <c r="L131" s="241" t="str" cm="1">
        <f t="array" ref="L131">_xlfn.IFS('Data Reliability'!H131 &gt;= 0.666, "!!", AND('Data Reliability'!H131 &lt; 0.666,  'Data Reliability'!H131  &gt;= 0.333), "!", 'Data Reliability'!H131 &lt; 0.333, "")</f>
        <v/>
      </c>
      <c r="M131" s="21" cm="1">
        <f t="array" ref="M131">IF(Parameters!$D$34, SUM(IF(ISNUMBER(AF131:AK131),(IF(AF131:AK131&gt;=Parameters!$D$44,1,"")),""))+0.5*(SUM(IF(ISNUMBER(AF131:AK131),(IF(AF131:AK131&gt;=Parameters!$D$45,1,"")),""))-SUM(IF(ISNUMBER(AF131:AK131),(IF(AF131:AK131&gt;=Parameters!$D$44,1,"")),""))),0) +
   IF(Parameters!$D$35,SUM(IF(ISNUMBER(AF131:AK131),(IF(AF131:AK131&gt;=Parameters!$D$44,1,"")),"")),0) +
   IF(Parameters!$D$36,AVERAGE(IF(ISNUMBER(AF131:AK131),AF131:AK131)),0) +
   IF(Parameters!$D$37,IF(OR(IF(ISNUMBER(AF131:AK131),AF131:AK131)=0),0,GEOMEAN(IF(ISNUMBER(AF131:AK131),AF131:AK131))),0)</f>
        <v>2</v>
      </c>
      <c r="N131" s="23">
        <f t="shared" si="6"/>
        <v>2</v>
      </c>
      <c r="O131" s="241" t="str" cm="1">
        <f t="array" ref="O131">_xlfn.IFS('Data Reliability'!I131&gt;= 0.666, "!!", AND('Data Reliability'!I131 &lt; 0.666,  'Data Reliability'!I131 &gt;= 0.333), "!", 'Data Reliability'!I131 &lt; 0.333, "")</f>
        <v>!</v>
      </c>
      <c r="P131" s="24"/>
      <c r="Q131" s="50"/>
      <c r="R131" s="25">
        <f>IF(Parameters!$D$24 = 1, MAX(Y131, AF131),
IF(Parameters!$D$25 = 1, AVERAGE(Y131,AF131),
IF(Parameters!$D$26 = 1, IFERROR(GEOMEAN(Y131, AF131), 0),
IF(Parameters!$D$27, IF(AND(Y131=10,AF131=10),10,0),
IF(Parameters!$D$28, IF(AND(Y131&gt;=7,AF131&gt;=7),10,0),
IF(Parameters!$D$29, IF(AND(Y131&gt;=7,AF131&gt;=7), 10, IF(OR(AND(Y131&gt;=7,AF131&gt;=5),AND(Y131&gt;=5,AF131&gt;=7)),6,0)),
IF(Parameters!$D$30, IF(AND(Y131&gt;=10,AF131&gt;=10), 10, IF(OR(AND(Y131&gt;=10,AF131&gt;=5),AND(Y131&gt;=5,AF131&gt;=10)),6,0)),"no method")))))))</f>
        <v>8.0622577482985491</v>
      </c>
      <c r="S131" s="25">
        <f>IF(Parameters!$D$24 = 1, MAX(Z131, AG131),
IF(Parameters!$D$25 = 1, AVERAGE(Z131,AG131),
IF(Parameters!$D$26 = 1, IFERROR(GEOMEAN(Z131, AG131), 0),
IF(Parameters!$D$27, IF(AND(Z131=10,AG131=10),10,0),
IF(Parameters!$D$28, IF(AND(Z131&gt;=7,AG131&gt;=7),10,0),
IF(Parameters!$D$29, IF(AND(Z131&gt;=7,AG131&gt;=7), 10, IF(OR(AND(Z131&gt;=7,AG131&gt;=5),AND(Z131&gt;=5,AG131&gt;=7)),6,0)),
IF(Parameters!$D$30, IF(AND(Z131&gt;=10,AG131&gt;=10), 10, IF(OR(AND(Z131&gt;=10,AG131&gt;=5),AND(Z131&gt;=5,AG131&gt;=10)),6,0)),"no method")))))))</f>
        <v>0</v>
      </c>
      <c r="T131" s="25">
        <f>IF(Parameters!$D$24 = 1, MAX(AA131, AH131),
IF(Parameters!$D$25 = 1, AVERAGE(AA131,AH131),
IF(Parameters!$D$26 = 1, IFERROR(GEOMEAN(AA131, AH131), 0),
IF(Parameters!$D$27, IF(AND(AA131=10,AH131=10),10,0),
IF(Parameters!$D$28, IF(AND(AA131&gt;=7,AH131&gt;=7),10,0),
IF(Parameters!$D$29, IF(AND(AA131&gt;=7,AH131&gt;=7), 10, IF(OR(AND(AA131&gt;=7,AH131&gt;=5),AND(AA131&gt;=5,AH131&gt;=7)),6,0)),
IF(Parameters!$D$30, IF(AND(AA131&gt;=10,AH131&gt;=10), 10, IF(OR(AND(AA131&gt;=10,AH131&gt;=5),AND(AA131&gt;=5,AH131&gt;=10)),6,0)),"no method")))))))</f>
        <v>4.9747672851800822</v>
      </c>
      <c r="U131" s="25">
        <f>IF(Parameters!$D$24 = 1, MAX(AB131, AI131),
IF(Parameters!$D$25 = 1, AVERAGE(AB131,AI131),
IF(Parameters!$D$26 = 1, IFERROR(GEOMEAN(AB131, AI131), 0),
IF(Parameters!$D$27, IF(AND(AB131=10,AI131=10),10,0),
IF(Parameters!$D$28, IF(AND(AB131&gt;=7,AI131&gt;=7),10,0),
IF(Parameters!$D$29, IF(AND(AB131&gt;=7,AI131&gt;=7), 10, IF(OR(AND(AB131&gt;=7,AI131&gt;=5),AND(AB131&gt;=5,AI131&gt;=7)),6,0)),
IF(Parameters!$D$30, IF(AND(AB131&gt;=10,AI131&gt;=10), 10, IF(OR(AND(AB131&gt;=10,AI131&gt;=5),AND(AB131&gt;=5,AI131&gt;=10)),6,0)),"no method")))))))</f>
        <v>8.4515425472851646</v>
      </c>
      <c r="V131" s="25">
        <f>IF(Parameters!$D$24 = 1, MAX(AC131, AJ131),
IF(Parameters!$D$25 = 1, AVERAGE(AC131,AJ131),
IF(Parameters!$D$26 = 1, IFERROR(GEOMEAN(AC131, AJ131), 0),
IF(Parameters!$D$27, IF(AND(AC131=10,AJ131=10),10,0),
IF(Parameters!$D$28, IF(AND(AC131&gt;=7,AJ131&gt;=7),10,0),
IF(Parameters!$D$29, IF(AND(AC131&gt;=7,AJ131&gt;=7), 10, IF(OR(AND(AC131&gt;=7,AJ131&gt;=5),AND(AC131&gt;=5,AJ131&gt;=7)),6,0)),
IF(Parameters!$D$30, IF(AND(AC131&gt;=10,AJ131&gt;=10), 10, IF(OR(AND(AC131&gt;=10,AJ131&gt;=5),AND(AC131&gt;=5,AJ131&gt;=10)),6,0)),"no method")))))))</f>
        <v>0</v>
      </c>
      <c r="W131" s="25">
        <f>IF(Parameters!$D$24 = 1, MAX(AD131, AK131),
IF(Parameters!$D$25 = 1, AVERAGE(AD131,AK131),
IF(Parameters!$D$26 = 1, IFERROR(GEOMEAN(AD131, AK131), 0),
IF(Parameters!$D$27, IF(AND(AD131=10,AK131=10),10,0),
IF(Parameters!$D$28, IF(AND(AD131&gt;=7,AK131&gt;=7),10,0),
IF(Parameters!$D$29, IF(AND(AD131&gt;=7,AK131&gt;=7), 10, IF(OR(AND(AD131&gt;=7,AK131&gt;=5),AND(AD131&gt;=5,AK131&gt;=7)),6,0)),
IF(Parameters!$D$30, IF(AND(AD131&gt;=10,AK131&gt;=10), 10, IF(OR(AND(AD131&gt;=10,AK131&gt;=5),AND(AD131&gt;=5,AK131&gt;=10)),6,0)),"no method")))))))</f>
        <v>0</v>
      </c>
      <c r="X131" s="51"/>
      <c r="Y131" s="25">
        <f>IFERROR(Health!F131,NA())</f>
        <v>6.5</v>
      </c>
      <c r="Z131" s="25">
        <f>IFERROR(Food!F131,NA())</f>
        <v>6.7942583732057402</v>
      </c>
      <c r="AA131" s="26">
        <f>IFERROR(Macro!F131,NA())</f>
        <v>9.0743801652892593</v>
      </c>
      <c r="AB131" s="25">
        <f>IFERROR(Socioeconomic!F131,NA())</f>
        <v>7.1428571428571397</v>
      </c>
      <c r="AC131" s="25">
        <f>IFERROR('Natural Hazard'!F131,NA())</f>
        <v>9.3333333333333304</v>
      </c>
      <c r="AD131" s="25">
        <f>IFERROR(Conflict!F131,NA())</f>
        <v>0</v>
      </c>
      <c r="AE131" s="51"/>
      <c r="AF131" s="25">
        <f>IFERROR(Health!G131,NA())</f>
        <v>10</v>
      </c>
      <c r="AG131" s="25" t="e">
        <f>IFERROR(Food!G131,NA())</f>
        <v>#N/A</v>
      </c>
      <c r="AH131" s="25">
        <f>IFERROR(Macro!G131,NA())</f>
        <v>2.7272727272727302</v>
      </c>
      <c r="AI131" s="25">
        <f>IFERROR(Socioeconomic!G131,NA())</f>
        <v>10</v>
      </c>
      <c r="AJ131" s="25">
        <f>IFERROR('Natural Hazard'!G131,NA())</f>
        <v>0</v>
      </c>
      <c r="AK131" s="25">
        <f>IFERROR(Conflict!G131,NA())</f>
        <v>0</v>
      </c>
      <c r="AL131" s="50"/>
      <c r="AM131" s="27">
        <f>'Data Reliability'!H131</f>
        <v>0</v>
      </c>
      <c r="AN131" s="27">
        <f>'Data Reliability'!I131</f>
        <v>0.4</v>
      </c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</row>
    <row r="132" spans="1:53" x14ac:dyDescent="0.2">
      <c r="A132" s="63">
        <v>127</v>
      </c>
      <c r="B132" s="20" t="s">
        <v>259</v>
      </c>
      <c r="C132" s="20" t="s">
        <v>260</v>
      </c>
      <c r="D132" s="20" t="s">
        <v>553</v>
      </c>
      <c r="E132" s="20" t="s">
        <v>544</v>
      </c>
      <c r="F132" s="50"/>
      <c r="G132" s="22" cm="1">
        <f t="array" ref="G132">IF(Parameters!$D$34, SUM(IF(ISNUMBER(R132:W132),(IF(R132:W132&gt;=Parameters!$D$40,1,"")),""))+0.5*(SUM(IF(ISNUMBER(R132:W132),(IF(R132:W132&gt;=Parameters!$D$41,1,"")),""))-SUM(IF(ISNUMBER(R132:W132),(IF(R132:W132&gt;=Parameters!$D$40,1,"")),""))),0) +
   IF(Parameters!$D$35,SUM(IF(ISNUMBER(R132:W132),(IF(R132:W132&gt;=Parameters!$D$44,1,"")),"")),0) +
   IF(Parameters!$D$36,AVERAGE(IF(ISNUMBER(R132:W132),R132:W132)),0) +
   IF(Parameters!$D$37,IF(OR(IF(ISNUMBER(R132:W132),R132:W132)=0),0,GEOMEAN(IF(ISNUMBER(R132:W132),R132:W132))),0)</f>
        <v>0</v>
      </c>
      <c r="H132" s="23">
        <f t="shared" si="7"/>
        <v>0</v>
      </c>
      <c r="I132" s="241" t="str" cm="1">
        <f t="array" ref="I132">_xlfn.IFS('Data Reliability'!D132 &gt;= 0.666, "!!", AND('Data Reliability'!D132 &lt; 0.666,  'Data Reliability'!D132  &gt;= 0.333), "!", 'Data Reliability'!D132 &lt; 0.333, "")</f>
        <v/>
      </c>
      <c r="J132" s="22" cm="1">
        <f t="array" ref="J132">IF(Parameters!$D$34, SUM(IF(ISNUMBER(Y132:AD132),(IF(Y132:AD132&gt;=Parameters!$D$44,1,"")),""))+0.5*(SUM(IF(ISNUMBER(Y132:AD132),(IF(Y132:AD132&gt;=Parameters!$D$45,1,"")),""))-SUM(IF(ISNUMBER(Y132:AD132),(IF(Y132:AD132&gt;=Parameters!$D$44,1,"")),""))),0) +
   IF(Parameters!$D$35,SUM(IF(ISNUMBER(Y132:AD132),(IF(Y132:AD132&gt;=Parameters!$D$44,1,"")),"")),0) +
   IF(Parameters!$D$36,AVERAGE(IF(ISNUMBER(Y132:AD132),Y132:AD132)),0) +
   IF(Parameters!$D$37,IF(OR(IF(ISNUMBER(Y132:AD132),Y132:AD132)=0),0,GEOMEAN(IF(ISNUMBER(Y132:AD132),Y132:AD132))),0)</f>
        <v>0</v>
      </c>
      <c r="K132" s="23">
        <f t="shared" si="5"/>
        <v>0</v>
      </c>
      <c r="L132" s="241" t="str" cm="1">
        <f t="array" ref="L132">_xlfn.IFS('Data Reliability'!H132 &gt;= 0.666, "!!", AND('Data Reliability'!H132 &lt; 0.666,  'Data Reliability'!H132  &gt;= 0.333), "!", 'Data Reliability'!H132 &lt; 0.333, "")</f>
        <v/>
      </c>
      <c r="M132" s="21" cm="1">
        <f t="array" ref="M132">IF(Parameters!$D$34, SUM(IF(ISNUMBER(AF132:AK132),(IF(AF132:AK132&gt;=Parameters!$D$44,1,"")),""))+0.5*(SUM(IF(ISNUMBER(AF132:AK132),(IF(AF132:AK132&gt;=Parameters!$D$45,1,"")),""))-SUM(IF(ISNUMBER(AF132:AK132),(IF(AF132:AK132&gt;=Parameters!$D$44,1,"")),""))),0) +
   IF(Parameters!$D$35,SUM(IF(ISNUMBER(AF132:AK132),(IF(AF132:AK132&gt;=Parameters!$D$44,1,"")),"")),0) +
   IF(Parameters!$D$36,AVERAGE(IF(ISNUMBER(AF132:AK132),AF132:AK132)),0) +
   IF(Parameters!$D$37,IF(OR(IF(ISNUMBER(AF132:AK132),AF132:AK132)=0),0,GEOMEAN(IF(ISNUMBER(AF132:AK132),AF132:AK132))),0)</f>
        <v>1.5</v>
      </c>
      <c r="N132" s="23">
        <f t="shared" si="6"/>
        <v>1.5</v>
      </c>
      <c r="O132" s="241" t="str" cm="1">
        <f t="array" ref="O132">_xlfn.IFS('Data Reliability'!I132&gt;= 0.666, "!!", AND('Data Reliability'!I132 &lt; 0.666,  'Data Reliability'!I132 &gt;= 0.333), "!", 'Data Reliability'!I132 &lt; 0.333, "")</f>
        <v>!</v>
      </c>
      <c r="P132" s="24"/>
      <c r="Q132" s="50"/>
      <c r="R132" s="25">
        <f>IF(Parameters!$D$24 = 1, MAX(Y132, AF132),
IF(Parameters!$D$25 = 1, AVERAGE(Y132,AF132),
IF(Parameters!$D$26 = 1, IFERROR(GEOMEAN(Y132, AF132), 0),
IF(Parameters!$D$27, IF(AND(Y132=10,AF132=10),10,0),
IF(Parameters!$D$28, IF(AND(Y132&gt;=7,AF132&gt;=7),10,0),
IF(Parameters!$D$29, IF(AND(Y132&gt;=7,AF132&gt;=7), 10, IF(OR(AND(Y132&gt;=7,AF132&gt;=5),AND(Y132&gt;=5,AF132&gt;=7)),6,0)),
IF(Parameters!$D$30, IF(AND(Y132&gt;=10,AF132&gt;=10), 10, IF(OR(AND(Y132&gt;=10,AF132&gt;=5),AND(Y132&gt;=5,AF132&gt;=10)),6,0)),"no method")))))))</f>
        <v>3.5355339059327378</v>
      </c>
      <c r="S132" s="25">
        <f>IF(Parameters!$D$24 = 1, MAX(Z132, AG132),
IF(Parameters!$D$25 = 1, AVERAGE(Z132,AG132),
IF(Parameters!$D$26 = 1, IFERROR(GEOMEAN(Z132, AG132), 0),
IF(Parameters!$D$27, IF(AND(Z132=10,AG132=10),10,0),
IF(Parameters!$D$28, IF(AND(Z132&gt;=7,AG132&gt;=7),10,0),
IF(Parameters!$D$29, IF(AND(Z132&gt;=7,AG132&gt;=7), 10, IF(OR(AND(Z132&gt;=7,AG132&gt;=5),AND(Z132&gt;=5,AG132&gt;=7)),6,0)),
IF(Parameters!$D$30, IF(AND(Z132&gt;=10,AG132&gt;=10), 10, IF(OR(AND(Z132&gt;=10,AG132&gt;=5),AND(Z132&gt;=5,AG132&gt;=10)),6,0)),"no method")))))))</f>
        <v>0</v>
      </c>
      <c r="T132" s="25">
        <f>IF(Parameters!$D$24 = 1, MAX(AA132, AH132),
IF(Parameters!$D$25 = 1, AVERAGE(AA132,AH132),
IF(Parameters!$D$26 = 1, IFERROR(GEOMEAN(AA132, AH132), 0),
IF(Parameters!$D$27, IF(AND(AA132=10,AH132=10),10,0),
IF(Parameters!$D$28, IF(AND(AA132&gt;=7,AH132&gt;=7),10,0),
IF(Parameters!$D$29, IF(AND(AA132&gt;=7,AH132&gt;=7), 10, IF(OR(AND(AA132&gt;=7,AH132&gt;=5),AND(AA132&gt;=5,AH132&gt;=7)),6,0)),
IF(Parameters!$D$30, IF(AND(AA132&gt;=10,AH132&gt;=10), 10, IF(OR(AND(AA132&gt;=10,AH132&gt;=5),AND(AA132&gt;=5,AH132&gt;=10)),6,0)),"no method")))))))</f>
        <v>2.1320071635561053</v>
      </c>
      <c r="U132" s="25">
        <f>IF(Parameters!$D$24 = 1, MAX(AB132, AI132),
IF(Parameters!$D$25 = 1, AVERAGE(AB132,AI132),
IF(Parameters!$D$26 = 1, IFERROR(GEOMEAN(AB132, AI132), 0),
IF(Parameters!$D$27, IF(AND(AB132=10,AI132=10),10,0),
IF(Parameters!$D$28, IF(AND(AB132&gt;=7,AI132&gt;=7),10,0),
IF(Parameters!$D$29, IF(AND(AB132&gt;=7,AI132&gt;=7), 10, IF(OR(AND(AB132&gt;=7,AI132&gt;=5),AND(AB132&gt;=5,AI132&gt;=7)),6,0)),
IF(Parameters!$D$30, IF(AND(AB132&gt;=10,AI132&gt;=10), 10, IF(OR(AND(AB132&gt;=10,AI132&gt;=5),AND(AB132&gt;=5,AI132&gt;=10)),6,0)),"no method")))))))</f>
        <v>1.4175767384955957</v>
      </c>
      <c r="V132" s="25">
        <f>IF(Parameters!$D$24 = 1, MAX(AC132, AJ132),
IF(Parameters!$D$25 = 1, AVERAGE(AC132,AJ132),
IF(Parameters!$D$26 = 1, IFERROR(GEOMEAN(AC132, AJ132), 0),
IF(Parameters!$D$27, IF(AND(AC132=10,AJ132=10),10,0),
IF(Parameters!$D$28, IF(AND(AC132&gt;=7,AJ132&gt;=7),10,0),
IF(Parameters!$D$29, IF(AND(AC132&gt;=7,AJ132&gt;=7), 10, IF(OR(AND(AC132&gt;=7,AJ132&gt;=5),AND(AC132&gt;=5,AJ132&gt;=7)),6,0)),
IF(Parameters!$D$30, IF(AND(AC132&gt;=10,AJ132&gt;=10), 10, IF(OR(AND(AC132&gt;=10,AJ132&gt;=5),AND(AC132&gt;=5,AJ132&gt;=10)),6,0)),"no method")))))))</f>
        <v>0</v>
      </c>
      <c r="W132" s="25">
        <f>IF(Parameters!$D$24 = 1, MAX(AD132, AK132),
IF(Parameters!$D$25 = 1, AVERAGE(AD132,AK132),
IF(Parameters!$D$26 = 1, IFERROR(GEOMEAN(AD132, AK132), 0),
IF(Parameters!$D$27, IF(AND(AD132=10,AK132=10),10,0),
IF(Parameters!$D$28, IF(AND(AD132&gt;=7,AK132&gt;=7),10,0),
IF(Parameters!$D$29, IF(AND(AD132&gt;=7,AK132&gt;=7), 10, IF(OR(AND(AD132&gt;=7,AK132&gt;=5),AND(AD132&gt;=5,AK132&gt;=7)),6,0)),
IF(Parameters!$D$30, IF(AND(AD132&gt;=10,AK132&gt;=10), 10, IF(OR(AND(AD132&gt;=10,AK132&gt;=5),AND(AD132&gt;=5,AK132&gt;=10)),6,0)),"no method")))))))</f>
        <v>0</v>
      </c>
      <c r="X132" s="51"/>
      <c r="Y132" s="25">
        <f>IFERROR(Health!F132,NA())</f>
        <v>1.25</v>
      </c>
      <c r="Z132" s="25">
        <f>IFERROR(Food!F132,NA())</f>
        <v>0</v>
      </c>
      <c r="AA132" s="26">
        <f>IFERROR(Macro!F132,NA())</f>
        <v>0.90909090909090995</v>
      </c>
      <c r="AB132" s="25">
        <f>IFERROR(Socioeconomic!F132,NA())</f>
        <v>0.28571428571428598</v>
      </c>
      <c r="AC132" s="25">
        <f>IFERROR('Natural Hazard'!F132,NA())</f>
        <v>1.6666666666666701</v>
      </c>
      <c r="AD132" s="25">
        <f>IFERROR(Conflict!F132,NA())</f>
        <v>0</v>
      </c>
      <c r="AE132" s="51"/>
      <c r="AF132" s="25">
        <f>IFERROR(Health!G132,NA())</f>
        <v>10</v>
      </c>
      <c r="AG132" s="25" t="e">
        <f>IFERROR(Food!G132,NA())</f>
        <v>#N/A</v>
      </c>
      <c r="AH132" s="25">
        <f>IFERROR(Macro!G132,NA())</f>
        <v>5</v>
      </c>
      <c r="AI132" s="25">
        <f>IFERROR(Socioeconomic!G132,NA())</f>
        <v>7.0333333333333297</v>
      </c>
      <c r="AJ132" s="25">
        <f>IFERROR('Natural Hazard'!G132,NA())</f>
        <v>0</v>
      </c>
      <c r="AK132" s="25">
        <f>IFERROR(Conflict!G132,NA())</f>
        <v>0</v>
      </c>
      <c r="AL132" s="50"/>
      <c r="AM132" s="27">
        <f>'Data Reliability'!H132</f>
        <v>0</v>
      </c>
      <c r="AN132" s="27">
        <f>'Data Reliability'!I132</f>
        <v>0.4</v>
      </c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</row>
    <row r="133" spans="1:53" x14ac:dyDescent="0.2">
      <c r="A133" s="63">
        <v>128</v>
      </c>
      <c r="B133" s="20" t="s">
        <v>261</v>
      </c>
      <c r="C133" s="20" t="s">
        <v>262</v>
      </c>
      <c r="D133" s="20" t="s">
        <v>553</v>
      </c>
      <c r="E133" s="20" t="s">
        <v>544</v>
      </c>
      <c r="F133" s="50"/>
      <c r="G133" s="22" cm="1">
        <f t="array" ref="G133">IF(Parameters!$D$34, SUM(IF(ISNUMBER(R133:W133),(IF(R133:W133&gt;=Parameters!$D$40,1,"")),""))+0.5*(SUM(IF(ISNUMBER(R133:W133),(IF(R133:W133&gt;=Parameters!$D$41,1,"")),""))-SUM(IF(ISNUMBER(R133:W133),(IF(R133:W133&gt;=Parameters!$D$40,1,"")),""))),0) +
   IF(Parameters!$D$35,SUM(IF(ISNUMBER(R133:W133),(IF(R133:W133&gt;=Parameters!$D$44,1,"")),"")),0) +
   IF(Parameters!$D$36,AVERAGE(IF(ISNUMBER(R133:W133),R133:W133)),0) +
   IF(Parameters!$D$37,IF(OR(IF(ISNUMBER(R133:W133),R133:W133)=0),0,GEOMEAN(IF(ISNUMBER(R133:W133),R133:W133))),0)</f>
        <v>0</v>
      </c>
      <c r="H133" s="23">
        <f t="shared" si="7"/>
        <v>0</v>
      </c>
      <c r="I133" s="241" t="str" cm="1">
        <f t="array" ref="I133">_xlfn.IFS('Data Reliability'!D133 &gt;= 0.666, "!!", AND('Data Reliability'!D133 &lt; 0.666,  'Data Reliability'!D133  &gt;= 0.333), "!", 'Data Reliability'!D133 &lt; 0.333, "")</f>
        <v/>
      </c>
      <c r="J133" s="22" cm="1">
        <f t="array" ref="J133">IF(Parameters!$D$34, SUM(IF(ISNUMBER(Y133:AD133),(IF(Y133:AD133&gt;=Parameters!$D$44,1,"")),""))+0.5*(SUM(IF(ISNUMBER(Y133:AD133),(IF(Y133:AD133&gt;=Parameters!$D$45,1,"")),""))-SUM(IF(ISNUMBER(Y133:AD133),(IF(Y133:AD133&gt;=Parameters!$D$44,1,"")),""))),0) +
   IF(Parameters!$D$35,SUM(IF(ISNUMBER(Y133:AD133),(IF(Y133:AD133&gt;=Parameters!$D$44,1,"")),"")),0) +
   IF(Parameters!$D$36,AVERAGE(IF(ISNUMBER(Y133:AD133),Y133:AD133)),0) +
   IF(Parameters!$D$37,IF(OR(IF(ISNUMBER(Y133:AD133),Y133:AD133)=0),0,GEOMEAN(IF(ISNUMBER(Y133:AD133),Y133:AD133))),0)</f>
        <v>0</v>
      </c>
      <c r="K133" s="23">
        <f t="shared" si="5"/>
        <v>0</v>
      </c>
      <c r="L133" s="241" t="str" cm="1">
        <f t="array" ref="L133">_xlfn.IFS('Data Reliability'!H133 &gt;= 0.666, "!!", AND('Data Reliability'!H133 &lt; 0.666,  'Data Reliability'!H133  &gt;= 0.333), "!", 'Data Reliability'!H133 &lt; 0.333, "")</f>
        <v/>
      </c>
      <c r="M133" s="21" cm="1">
        <f t="array" ref="M133">IF(Parameters!$D$34, SUM(IF(ISNUMBER(AF133:AK133),(IF(AF133:AK133&gt;=Parameters!$D$44,1,"")),""))+0.5*(SUM(IF(ISNUMBER(AF133:AK133),(IF(AF133:AK133&gt;=Parameters!$D$45,1,"")),""))-SUM(IF(ISNUMBER(AF133:AK133),(IF(AF133:AK133&gt;=Parameters!$D$44,1,"")),""))),0) +
   IF(Parameters!$D$35,SUM(IF(ISNUMBER(AF133:AK133),(IF(AF133:AK133&gt;=Parameters!$D$44,1,"")),"")),0) +
   IF(Parameters!$D$36,AVERAGE(IF(ISNUMBER(AF133:AK133),AF133:AK133)),0) +
   IF(Parameters!$D$37,IF(OR(IF(ISNUMBER(AF133:AK133),AF133:AK133)=0),0,GEOMEAN(IF(ISNUMBER(AF133:AK133),AF133:AK133))),0)</f>
        <v>0</v>
      </c>
      <c r="N133" s="23">
        <f t="shared" si="6"/>
        <v>0</v>
      </c>
      <c r="O133" s="241" t="str" cm="1">
        <f t="array" ref="O133">_xlfn.IFS('Data Reliability'!I133&gt;= 0.666, "!!", AND('Data Reliability'!I133 &lt; 0.666,  'Data Reliability'!I133 &gt;= 0.333), "!", 'Data Reliability'!I133 &lt; 0.333, "")</f>
        <v>!</v>
      </c>
      <c r="P133" s="24"/>
      <c r="Q133" s="50"/>
      <c r="R133" s="25">
        <f>IF(Parameters!$D$24 = 1, MAX(Y133, AF133),
IF(Parameters!$D$25 = 1, AVERAGE(Y133,AF133),
IF(Parameters!$D$26 = 1, IFERROR(GEOMEAN(Y133, AF133), 0),
IF(Parameters!$D$27, IF(AND(Y133=10,AF133=10),10,0),
IF(Parameters!$D$28, IF(AND(Y133&gt;=7,AF133&gt;=7),10,0),
IF(Parameters!$D$29, IF(AND(Y133&gt;=7,AF133&gt;=7), 10, IF(OR(AND(Y133&gt;=7,AF133&gt;=5),AND(Y133&gt;=5,AF133&gt;=7)),6,0)),
IF(Parameters!$D$30, IF(AND(Y133&gt;=10,AF133&gt;=10), 10, IF(OR(AND(Y133&gt;=10,AF133&gt;=5),AND(Y133&gt;=5,AF133&gt;=10)),6,0)),"no method")))))))</f>
        <v>2.2696184701398603</v>
      </c>
      <c r="S133" s="25">
        <f>IF(Parameters!$D$24 = 1, MAX(Z133, AG133),
IF(Parameters!$D$25 = 1, AVERAGE(Z133,AG133),
IF(Parameters!$D$26 = 1, IFERROR(GEOMEAN(Z133, AG133), 0),
IF(Parameters!$D$27, IF(AND(Z133=10,AG133=10),10,0),
IF(Parameters!$D$28, IF(AND(Z133&gt;=7,AG133&gt;=7),10,0),
IF(Parameters!$D$29, IF(AND(Z133&gt;=7,AG133&gt;=7), 10, IF(OR(AND(Z133&gt;=7,AG133&gt;=5),AND(Z133&gt;=5,AG133&gt;=7)),6,0)),
IF(Parameters!$D$30, IF(AND(Z133&gt;=10,AG133&gt;=10), 10, IF(OR(AND(Z133&gt;=10,AG133&gt;=5),AND(Z133&gt;=5,AG133&gt;=10)),6,0)),"no method")))))))</f>
        <v>0</v>
      </c>
      <c r="T133" s="25">
        <f>IF(Parameters!$D$24 = 1, MAX(AA133, AH133),
IF(Parameters!$D$25 = 1, AVERAGE(AA133,AH133),
IF(Parameters!$D$26 = 1, IFERROR(GEOMEAN(AA133, AH133), 0),
IF(Parameters!$D$27, IF(AND(AA133=10,AH133=10),10,0),
IF(Parameters!$D$28, IF(AND(AA133&gt;=7,AH133&gt;=7),10,0),
IF(Parameters!$D$29, IF(AND(AA133&gt;=7,AH133&gt;=7), 10, IF(OR(AND(AA133&gt;=7,AH133&gt;=5),AND(AA133&gt;=5,AH133&gt;=7)),6,0)),
IF(Parameters!$D$30, IF(AND(AA133&gt;=10,AH133&gt;=10), 10, IF(OR(AND(AA133&gt;=10,AH133&gt;=5),AND(AA133&gt;=5,AH133&gt;=10)),6,0)),"no method")))))))</f>
        <v>0.97296282001728385</v>
      </c>
      <c r="U133" s="25">
        <f>IF(Parameters!$D$24 = 1, MAX(AB133, AI133),
IF(Parameters!$D$25 = 1, AVERAGE(AB133,AI133),
IF(Parameters!$D$26 = 1, IFERROR(GEOMEAN(AB133, AI133), 0),
IF(Parameters!$D$27, IF(AND(AB133=10,AI133=10),10,0),
IF(Parameters!$D$28, IF(AND(AB133&gt;=7,AI133&gt;=7),10,0),
IF(Parameters!$D$29, IF(AND(AB133&gt;=7,AI133&gt;=7), 10, IF(OR(AND(AB133&gt;=7,AI133&gt;=5),AND(AB133&gt;=5,AI133&gt;=7)),6,0)),
IF(Parameters!$D$30, IF(AND(AB133&gt;=10,AI133&gt;=10), 10, IF(OR(AND(AB133&gt;=10,AI133&gt;=5),AND(AB133&gt;=5,AI133&gt;=10)),6,0)),"no method")))))))</f>
        <v>0.92582009977255186</v>
      </c>
      <c r="V133" s="25">
        <f>IF(Parameters!$D$24 = 1, MAX(AC133, AJ133),
IF(Parameters!$D$25 = 1, AVERAGE(AC133,AJ133),
IF(Parameters!$D$26 = 1, IFERROR(GEOMEAN(AC133, AJ133), 0),
IF(Parameters!$D$27, IF(AND(AC133=10,AJ133=10),10,0),
IF(Parameters!$D$28, IF(AND(AC133&gt;=7,AJ133&gt;=7),10,0),
IF(Parameters!$D$29, IF(AND(AC133&gt;=7,AJ133&gt;=7), 10, IF(OR(AND(AC133&gt;=7,AJ133&gt;=5),AND(AC133&gt;=5,AJ133&gt;=7)),6,0)),
IF(Parameters!$D$30, IF(AND(AC133&gt;=10,AJ133&gt;=10), 10, IF(OR(AND(AC133&gt;=10,AJ133&gt;=5),AND(AC133&gt;=5,AJ133&gt;=10)),6,0)),"no method")))))))</f>
        <v>0</v>
      </c>
      <c r="W133" s="25">
        <f>IF(Parameters!$D$24 = 1, MAX(AD133, AK133),
IF(Parameters!$D$25 = 1, AVERAGE(AD133,AK133),
IF(Parameters!$D$26 = 1, IFERROR(GEOMEAN(AD133, AK133), 0),
IF(Parameters!$D$27, IF(AND(AD133=10,AK133=10),10,0),
IF(Parameters!$D$28, IF(AND(AD133&gt;=7,AK133&gt;=7),10,0),
IF(Parameters!$D$29, IF(AND(AD133&gt;=7,AK133&gt;=7), 10, IF(OR(AND(AD133&gt;=7,AK133&gt;=5),AND(AD133&gt;=5,AK133&gt;=7)),6,0)),
IF(Parameters!$D$30, IF(AND(AD133&gt;=10,AK133&gt;=10), 10, IF(OR(AND(AD133&gt;=10,AK133&gt;=5),AND(AD133&gt;=5,AK133&gt;=10)),6,0)),"no method")))))))</f>
        <v>0</v>
      </c>
      <c r="X133" s="51"/>
      <c r="Y133" s="25">
        <f>IFERROR(Health!F133,NA())</f>
        <v>1.08</v>
      </c>
      <c r="Z133" s="25">
        <f>IFERROR(Food!F133,NA())</f>
        <v>0</v>
      </c>
      <c r="AA133" s="26">
        <f>IFERROR(Macro!F133,NA())</f>
        <v>0.34710743801652899</v>
      </c>
      <c r="AB133" s="25">
        <f>IFERROR(Socioeconomic!F133,NA())</f>
        <v>0.28571428571428598</v>
      </c>
      <c r="AC133" s="25">
        <f>IFERROR('Natural Hazard'!F133,NA())</f>
        <v>0</v>
      </c>
      <c r="AD133" s="25">
        <f>IFERROR(Conflict!F133,NA())</f>
        <v>0</v>
      </c>
      <c r="AE133" s="51"/>
      <c r="AF133" s="25">
        <f>IFERROR(Health!G133,NA())</f>
        <v>4.7695999999999996</v>
      </c>
      <c r="AG133" s="25" t="e">
        <f>IFERROR(Food!G133,NA())</f>
        <v>#N/A</v>
      </c>
      <c r="AH133" s="25">
        <f>IFERROR(Macro!G133,NA())</f>
        <v>2.72727272727272</v>
      </c>
      <c r="AI133" s="25">
        <f>IFERROR(Socioeconomic!G133,NA())</f>
        <v>3</v>
      </c>
      <c r="AJ133" s="25">
        <f>IFERROR('Natural Hazard'!G133,NA())</f>
        <v>0</v>
      </c>
      <c r="AK133" s="25">
        <f>IFERROR(Conflict!G133,NA())</f>
        <v>0</v>
      </c>
      <c r="AL133" s="50"/>
      <c r="AM133" s="27">
        <f>'Data Reliability'!H133</f>
        <v>0</v>
      </c>
      <c r="AN133" s="27">
        <f>'Data Reliability'!I133</f>
        <v>0.4</v>
      </c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</row>
    <row r="134" spans="1:53" x14ac:dyDescent="0.2">
      <c r="A134" s="63">
        <v>129</v>
      </c>
      <c r="B134" s="20" t="s">
        <v>263</v>
      </c>
      <c r="C134" s="20" t="s">
        <v>264</v>
      </c>
      <c r="D134" s="20" t="s">
        <v>551</v>
      </c>
      <c r="E134" s="20" t="s">
        <v>549</v>
      </c>
      <c r="F134" s="50"/>
      <c r="G134" s="22" cm="1">
        <f t="array" ref="G134">IF(Parameters!$D$34, SUM(IF(ISNUMBER(R134:W134),(IF(R134:W134&gt;=Parameters!$D$40,1,"")),""))+0.5*(SUM(IF(ISNUMBER(R134:W134),(IF(R134:W134&gt;=Parameters!$D$41,1,"")),""))-SUM(IF(ISNUMBER(R134:W134),(IF(R134:W134&gt;=Parameters!$D$40,1,"")),""))),0) +
   IF(Parameters!$D$35,SUM(IF(ISNUMBER(R134:W134),(IF(R134:W134&gt;=Parameters!$D$44,1,"")),"")),0) +
   IF(Parameters!$D$36,AVERAGE(IF(ISNUMBER(R134:W134),R134:W134)),0) +
   IF(Parameters!$D$37,IF(OR(IF(ISNUMBER(R134:W134),R134:W134)=0),0,GEOMEAN(IF(ISNUMBER(R134:W134),R134:W134))),0)</f>
        <v>1.5</v>
      </c>
      <c r="H134" s="23">
        <f t="shared" ref="H134:H165" si="8">G134</f>
        <v>1.5</v>
      </c>
      <c r="I134" s="241" t="str" cm="1">
        <f t="array" ref="I134">_xlfn.IFS('Data Reliability'!D134 &gt;= 0.666, "!!", AND('Data Reliability'!D134 &lt; 0.666,  'Data Reliability'!D134  &gt;= 0.333), "!", 'Data Reliability'!D134 &lt; 0.333, "")</f>
        <v/>
      </c>
      <c r="J134" s="22" cm="1">
        <f t="array" ref="J134">IF(Parameters!$D$34, SUM(IF(ISNUMBER(Y134:AD134),(IF(Y134:AD134&gt;=Parameters!$D$44,1,"")),""))+0.5*(SUM(IF(ISNUMBER(Y134:AD134),(IF(Y134:AD134&gt;=Parameters!$D$45,1,"")),""))-SUM(IF(ISNUMBER(Y134:AD134),(IF(Y134:AD134&gt;=Parameters!$D$44,1,"")),""))),0) +
   IF(Parameters!$D$35,SUM(IF(ISNUMBER(Y134:AD134),(IF(Y134:AD134&gt;=Parameters!$D$44,1,"")),"")),0) +
   IF(Parameters!$D$36,AVERAGE(IF(ISNUMBER(Y134:AD134),Y134:AD134)),0) +
   IF(Parameters!$D$37,IF(OR(IF(ISNUMBER(Y134:AD134),Y134:AD134)=0),0,GEOMEAN(IF(ISNUMBER(Y134:AD134),Y134:AD134))),0)</f>
        <v>2.5</v>
      </c>
      <c r="K134" s="23">
        <f t="shared" ref="K134:K195" si="9">J134</f>
        <v>2.5</v>
      </c>
      <c r="L134" s="241" t="str" cm="1">
        <f t="array" ref="L134">_xlfn.IFS('Data Reliability'!H134 &gt;= 0.666, "!!", AND('Data Reliability'!H134 &lt; 0.666,  'Data Reliability'!H134  &gt;= 0.333), "!", 'Data Reliability'!H134 &lt; 0.333, "")</f>
        <v/>
      </c>
      <c r="M134" s="21" cm="1">
        <f t="array" ref="M134">IF(Parameters!$D$34, SUM(IF(ISNUMBER(AF134:AK134),(IF(AF134:AK134&gt;=Parameters!$D$44,1,"")),""))+0.5*(SUM(IF(ISNUMBER(AF134:AK134),(IF(AF134:AK134&gt;=Parameters!$D$45,1,"")),""))-SUM(IF(ISNUMBER(AF134:AK134),(IF(AF134:AK134&gt;=Parameters!$D$44,1,"")),""))),0) +
   IF(Parameters!$D$35,SUM(IF(ISNUMBER(AF134:AK134),(IF(AF134:AK134&gt;=Parameters!$D$44,1,"")),"")),0) +
   IF(Parameters!$D$36,AVERAGE(IF(ISNUMBER(AF134:AK134),AF134:AK134)),0) +
   IF(Parameters!$D$37,IF(OR(IF(ISNUMBER(AF134:AK134),AF134:AK134)=0),0,GEOMEAN(IF(ISNUMBER(AF134:AK134),AF134:AK134))),0)</f>
        <v>0.5</v>
      </c>
      <c r="N134" s="23">
        <f t="shared" si="6"/>
        <v>0.5</v>
      </c>
      <c r="O134" s="241" t="str" cm="1">
        <f t="array" ref="O134">_xlfn.IFS('Data Reliability'!I134&gt;= 0.666, "!!", AND('Data Reliability'!I134 &lt; 0.666,  'Data Reliability'!I134 &gt;= 0.333), "!", 'Data Reliability'!I134 &lt; 0.333, "")</f>
        <v>!</v>
      </c>
      <c r="P134" s="24"/>
      <c r="Q134" s="50"/>
      <c r="R134" s="25">
        <f>IF(Parameters!$D$24 = 1, MAX(Y134, AF134),
IF(Parameters!$D$25 = 1, AVERAGE(Y134,AF134),
IF(Parameters!$D$26 = 1, IFERROR(GEOMEAN(Y134, AF134), 0),
IF(Parameters!$D$27, IF(AND(Y134=10,AF134=10),10,0),
IF(Parameters!$D$28, IF(AND(Y134&gt;=7,AF134&gt;=7),10,0),
IF(Parameters!$D$29, IF(AND(Y134&gt;=7,AF134&gt;=7), 10, IF(OR(AND(Y134&gt;=7,AF134&gt;=5),AND(Y134&gt;=5,AF134&gt;=7)),6,0)),
IF(Parameters!$D$30, IF(AND(Y134&gt;=10,AF134&gt;=10), 10, IF(OR(AND(Y134&gt;=10,AF134&gt;=5),AND(Y134&gt;=5,AF134&gt;=10)),6,0)),"no method")))))))</f>
        <v>8.524904261866677</v>
      </c>
      <c r="S134" s="25">
        <f>IF(Parameters!$D$24 = 1, MAX(Z134, AG134),
IF(Parameters!$D$25 = 1, AVERAGE(Z134,AG134),
IF(Parameters!$D$26 = 1, IFERROR(GEOMEAN(Z134, AG134), 0),
IF(Parameters!$D$27, IF(AND(Z134=10,AG134=10),10,0),
IF(Parameters!$D$28, IF(AND(Z134&gt;=7,AG134&gt;=7),10,0),
IF(Parameters!$D$29, IF(AND(Z134&gt;=7,AG134&gt;=7), 10, IF(OR(AND(Z134&gt;=7,AG134&gt;=5),AND(Z134&gt;=5,AG134&gt;=7)),6,0)),
IF(Parameters!$D$30, IF(AND(Z134&gt;=10,AG134&gt;=10), 10, IF(OR(AND(Z134&gt;=10,AG134&gt;=5),AND(Z134&gt;=5,AG134&gt;=10)),6,0)),"no method")))))))</f>
        <v>0</v>
      </c>
      <c r="T134" s="25">
        <f>IF(Parameters!$D$24 = 1, MAX(AA134, AH134),
IF(Parameters!$D$25 = 1, AVERAGE(AA134,AH134),
IF(Parameters!$D$26 = 1, IFERROR(GEOMEAN(AA134, AH134), 0),
IF(Parameters!$D$27, IF(AND(AA134=10,AH134=10),10,0),
IF(Parameters!$D$28, IF(AND(AA134&gt;=7,AH134&gt;=7),10,0),
IF(Parameters!$D$29, IF(AND(AA134&gt;=7,AH134&gt;=7), 10, IF(OR(AND(AA134&gt;=7,AH134&gt;=5),AND(AA134&gt;=5,AH134&gt;=7)),6,0)),
IF(Parameters!$D$30, IF(AND(AA134&gt;=10,AH134&gt;=10), 10, IF(OR(AND(AA134&gt;=10,AH134&gt;=5),AND(AA134&gt;=5,AH134&gt;=10)),6,0)),"no method")))))))</f>
        <v>6.9774779898199801</v>
      </c>
      <c r="U134" s="25">
        <f>IF(Parameters!$D$24 = 1, MAX(AB134, AI134),
IF(Parameters!$D$25 = 1, AVERAGE(AB134,AI134),
IF(Parameters!$D$26 = 1, IFERROR(GEOMEAN(AB134, AI134), 0),
IF(Parameters!$D$27, IF(AND(AB134=10,AI134=10),10,0),
IF(Parameters!$D$28, IF(AND(AB134&gt;=7,AI134&gt;=7),10,0),
IF(Parameters!$D$29, IF(AND(AB134&gt;=7,AI134&gt;=7), 10, IF(OR(AND(AB134&gt;=7,AI134&gt;=5),AND(AB134&gt;=5,AI134&gt;=7)),6,0)),
IF(Parameters!$D$30, IF(AND(AB134&gt;=10,AI134&gt;=10), 10, IF(OR(AND(AB134&gt;=10,AI134&gt;=5),AND(AB134&gt;=5,AI134&gt;=10)),6,0)),"no method")))))))</f>
        <v>0</v>
      </c>
      <c r="V134" s="25">
        <f>IF(Parameters!$D$24 = 1, MAX(AC134, AJ134),
IF(Parameters!$D$25 = 1, AVERAGE(AC134,AJ134),
IF(Parameters!$D$26 = 1, IFERROR(GEOMEAN(AC134, AJ134), 0),
IF(Parameters!$D$27, IF(AND(AC134=10,AJ134=10),10,0),
IF(Parameters!$D$28, IF(AND(AC134&gt;=7,AJ134&gt;=7),10,0),
IF(Parameters!$D$29, IF(AND(AC134&gt;=7,AJ134&gt;=7), 10, IF(OR(AND(AC134&gt;=7,AJ134&gt;=5),AND(AC134&gt;=5,AJ134&gt;=7)),6,0)),
IF(Parameters!$D$30, IF(AND(AC134&gt;=10,AJ134&gt;=10), 10, IF(OR(AND(AC134&gt;=10,AJ134&gt;=5),AND(AC134&gt;=5,AJ134&gt;=10)),6,0)),"no method")))))))</f>
        <v>0</v>
      </c>
      <c r="W134" s="25">
        <f>IF(Parameters!$D$24 = 1, MAX(AD134, AK134),
IF(Parameters!$D$25 = 1, AVERAGE(AD134,AK134),
IF(Parameters!$D$26 = 1, IFERROR(GEOMEAN(AD134, AK134), 0),
IF(Parameters!$D$27, IF(AND(AD134=10,AK134=10),10,0),
IF(Parameters!$D$28, IF(AND(AD134&gt;=7,AK134&gt;=7),10,0),
IF(Parameters!$D$29, IF(AND(AD134&gt;=7,AK134&gt;=7), 10, IF(OR(AND(AD134&gt;=7,AK134&gt;=5),AND(AD134&gt;=5,AK134&gt;=7)),6,0)),
IF(Parameters!$D$30, IF(AND(AD134&gt;=10,AK134&gt;=10), 10, IF(OR(AND(AD134&gt;=10,AK134&gt;=5),AND(AD134&gt;=5,AK134&gt;=10)),6,0)),"no method")))))))</f>
        <v>0</v>
      </c>
      <c r="X134" s="51"/>
      <c r="Y134" s="25">
        <f>IFERROR(Health!F134,NA())</f>
        <v>7.75</v>
      </c>
      <c r="Z134" s="25">
        <f>IFERROR(Food!F134,NA())</f>
        <v>9.0430622009569301</v>
      </c>
      <c r="AA134" s="26">
        <f>IFERROR(Macro!F134,NA())</f>
        <v>7.1404958677685997</v>
      </c>
      <c r="AB134" s="25">
        <f>IFERROR(Socioeconomic!F134,NA())</f>
        <v>8.2857142857142794</v>
      </c>
      <c r="AC134" s="25">
        <f>IFERROR('Natural Hazard'!F134,NA())</f>
        <v>8</v>
      </c>
      <c r="AD134" s="25">
        <f>IFERROR(Conflict!F134,NA())</f>
        <v>0</v>
      </c>
      <c r="AE134" s="51"/>
      <c r="AF134" s="25">
        <f>IFERROR(Health!G134,NA())</f>
        <v>9.3772893772893706</v>
      </c>
      <c r="AG134" s="25" t="e">
        <f>IFERROR(Food!G134,NA())</f>
        <v>#N/A</v>
      </c>
      <c r="AH134" s="25">
        <f>IFERROR(Macro!G134,NA())</f>
        <v>6.8181818181818201</v>
      </c>
      <c r="AI134" s="25">
        <f>IFERROR(Socioeconomic!G134,NA())</f>
        <v>0</v>
      </c>
      <c r="AJ134" s="25">
        <f>IFERROR('Natural Hazard'!G134,NA())</f>
        <v>0</v>
      </c>
      <c r="AK134" s="25">
        <f>IFERROR(Conflict!G134,NA())</f>
        <v>0</v>
      </c>
      <c r="AL134" s="50"/>
      <c r="AM134" s="27">
        <f>'Data Reliability'!H134</f>
        <v>0</v>
      </c>
      <c r="AN134" s="27">
        <f>'Data Reliability'!I134</f>
        <v>0.4</v>
      </c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</row>
    <row r="135" spans="1:53" x14ac:dyDescent="0.2">
      <c r="A135" s="63">
        <v>130</v>
      </c>
      <c r="B135" s="20" t="s">
        <v>265</v>
      </c>
      <c r="C135" s="20" t="s">
        <v>266</v>
      </c>
      <c r="D135" s="20" t="s">
        <v>556</v>
      </c>
      <c r="E135" s="20" t="s">
        <v>550</v>
      </c>
      <c r="F135" s="50"/>
      <c r="G135" s="22" cm="1">
        <f t="array" ref="G135">IF(Parameters!$D$34, SUM(IF(ISNUMBER(R135:W135),(IF(R135:W135&gt;=Parameters!$D$40,1,"")),""))+0.5*(SUM(IF(ISNUMBER(R135:W135),(IF(R135:W135&gt;=Parameters!$D$41,1,"")),""))-SUM(IF(ISNUMBER(R135:W135),(IF(R135:W135&gt;=Parameters!$D$40,1,"")),""))),0) +
   IF(Parameters!$D$35,SUM(IF(ISNUMBER(R135:W135),(IF(R135:W135&gt;=Parameters!$D$44,1,"")),"")),0) +
   IF(Parameters!$D$36,AVERAGE(IF(ISNUMBER(R135:W135),R135:W135)),0) +
   IF(Parameters!$D$37,IF(OR(IF(ISNUMBER(R135:W135),R135:W135)=0),0,GEOMEAN(IF(ISNUMBER(R135:W135),R135:W135))),0)</f>
        <v>0.5</v>
      </c>
      <c r="H135" s="23">
        <f t="shared" si="8"/>
        <v>0.5</v>
      </c>
      <c r="I135" s="241" t="str" cm="1">
        <f t="array" ref="I135">_xlfn.IFS('Data Reliability'!D135 &gt;= 0.666, "!!", AND('Data Reliability'!D135 &lt; 0.666,  'Data Reliability'!D135  &gt;= 0.333), "!", 'Data Reliability'!D135 &lt; 0.333, "")</f>
        <v>!</v>
      </c>
      <c r="J135" s="22" cm="1">
        <f t="array" ref="J135">IF(Parameters!$D$34, SUM(IF(ISNUMBER(Y135:AD135),(IF(Y135:AD135&gt;=Parameters!$D$44,1,"")),""))+0.5*(SUM(IF(ISNUMBER(Y135:AD135),(IF(Y135:AD135&gt;=Parameters!$D$45,1,"")),""))-SUM(IF(ISNUMBER(Y135:AD135),(IF(Y135:AD135&gt;=Parameters!$D$44,1,"")),""))),0) +
   IF(Parameters!$D$35,SUM(IF(ISNUMBER(Y135:AD135),(IF(Y135:AD135&gt;=Parameters!$D$44,1,"")),"")),0) +
   IF(Parameters!$D$36,AVERAGE(IF(ISNUMBER(Y135:AD135),Y135:AD135)),0) +
   IF(Parameters!$D$37,IF(OR(IF(ISNUMBER(Y135:AD135),Y135:AD135)=0),0,GEOMEAN(IF(ISNUMBER(Y135:AD135),Y135:AD135))),0)</f>
        <v>0.5</v>
      </c>
      <c r="K135" s="23">
        <f t="shared" si="9"/>
        <v>0.5</v>
      </c>
      <c r="L135" s="241" t="str" cm="1">
        <f t="array" ref="L135">_xlfn.IFS('Data Reliability'!H135 &gt;= 0.666, "!!", AND('Data Reliability'!H135 &lt; 0.666,  'Data Reliability'!H135  &gt;= 0.333), "!", 'Data Reliability'!H135 &lt; 0.333, "")</f>
        <v/>
      </c>
      <c r="M135" s="21" cm="1">
        <f t="array" ref="M135">IF(Parameters!$D$34, SUM(IF(ISNUMBER(AF135:AK135),(IF(AF135:AK135&gt;=Parameters!$D$44,1,"")),""))+0.5*(SUM(IF(ISNUMBER(AF135:AK135),(IF(AF135:AK135&gt;=Parameters!$D$45,1,"")),""))-SUM(IF(ISNUMBER(AF135:AK135),(IF(AF135:AK135&gt;=Parameters!$D$44,1,"")),""))),0) +
   IF(Parameters!$D$35,SUM(IF(ISNUMBER(AF135:AK135),(IF(AF135:AK135&gt;=Parameters!$D$44,1,"")),"")),0) +
   IF(Parameters!$D$36,AVERAGE(IF(ISNUMBER(AF135:AK135),AF135:AK135)),0) +
   IF(Parameters!$D$37,IF(OR(IF(ISNUMBER(AF135:AK135),AF135:AK135)=0),0,GEOMEAN(IF(ISNUMBER(AF135:AK135),AF135:AK135))),0)</f>
        <v>1</v>
      </c>
      <c r="N135" s="23">
        <f t="shared" ref="N135:N195" si="10">M135</f>
        <v>1</v>
      </c>
      <c r="O135" s="241" t="str" cm="1">
        <f t="array" ref="O135">_xlfn.IFS('Data Reliability'!I135&gt;= 0.666, "!!", AND('Data Reliability'!I135 &lt; 0.666,  'Data Reliability'!I135 &gt;= 0.333), "!", 'Data Reliability'!I135 &lt; 0.333, "")</f>
        <v>!!</v>
      </c>
      <c r="P135" s="24"/>
      <c r="Q135" s="50"/>
      <c r="R135" s="25">
        <f>IF(Parameters!$D$24 = 1, MAX(Y135, AF135),
IF(Parameters!$D$25 = 1, AVERAGE(Y135,AF135),
IF(Parameters!$D$26 = 1, IFERROR(GEOMEAN(Y135, AF135), 0),
IF(Parameters!$D$27, IF(AND(Y135=10,AF135=10),10,0),
IF(Parameters!$D$28, IF(AND(Y135&gt;=7,AF135&gt;=7),10,0),
IF(Parameters!$D$29, IF(AND(Y135&gt;=7,AF135&gt;=7), 10, IF(OR(AND(Y135&gt;=7,AF135&gt;=5),AND(Y135&gt;=5,AF135&gt;=7)),6,0)),
IF(Parameters!$D$30, IF(AND(Y135&gt;=10,AF135&gt;=10), 10, IF(OR(AND(Y135&gt;=10,AF135&gt;=5),AND(Y135&gt;=5,AF135&gt;=10)),6,0)),"no method")))))))</f>
        <v>0</v>
      </c>
      <c r="S135" s="25">
        <f>IF(Parameters!$D$24 = 1, MAX(Z135, AG135),
IF(Parameters!$D$25 = 1, AVERAGE(Z135,AG135),
IF(Parameters!$D$26 = 1, IFERROR(GEOMEAN(Z135, AG135), 0),
IF(Parameters!$D$27, IF(AND(Z135=10,AG135=10),10,0),
IF(Parameters!$D$28, IF(AND(Z135&gt;=7,AG135&gt;=7),10,0),
IF(Parameters!$D$29, IF(AND(Z135&gt;=7,AG135&gt;=7), 10, IF(OR(AND(Z135&gt;=7,AG135&gt;=5),AND(Z135&gt;=5,AG135&gt;=7)),6,0)),
IF(Parameters!$D$30, IF(AND(Z135&gt;=10,AG135&gt;=10), 10, IF(OR(AND(Z135&gt;=10,AG135&gt;=5),AND(Z135&gt;=5,AG135&gt;=10)),6,0)),"no method")))))))</f>
        <v>0</v>
      </c>
      <c r="T135" s="25">
        <f>IF(Parameters!$D$24 = 1, MAX(AA135, AH135),
IF(Parameters!$D$25 = 1, AVERAGE(AA135,AH135),
IF(Parameters!$D$26 = 1, IFERROR(GEOMEAN(AA135, AH135), 0),
IF(Parameters!$D$27, IF(AND(AA135=10,AH135=10),10,0),
IF(Parameters!$D$28, IF(AND(AA135&gt;=7,AH135&gt;=7),10,0),
IF(Parameters!$D$29, IF(AND(AA135&gt;=7,AH135&gt;=7), 10, IF(OR(AND(AA135&gt;=7,AH135&gt;=5),AND(AA135&gt;=5,AH135&gt;=7)),6,0)),
IF(Parameters!$D$30, IF(AND(AA135&gt;=10,AH135&gt;=10), 10, IF(OR(AND(AA135&gt;=10,AH135&gt;=5),AND(AA135&gt;=5,AH135&gt;=10)),6,0)),"no method")))))))</f>
        <v>0</v>
      </c>
      <c r="U135" s="25">
        <f>IF(Parameters!$D$24 = 1, MAX(AB135, AI135),
IF(Parameters!$D$25 = 1, AVERAGE(AB135,AI135),
IF(Parameters!$D$26 = 1, IFERROR(GEOMEAN(AB135, AI135), 0),
IF(Parameters!$D$27, IF(AND(AB135=10,AI135=10),10,0),
IF(Parameters!$D$28, IF(AND(AB135&gt;=7,AI135&gt;=7),10,0),
IF(Parameters!$D$29, IF(AND(AB135&gt;=7,AI135&gt;=7), 10, IF(OR(AND(AB135&gt;=7,AI135&gt;=5),AND(AB135&gt;=5,AI135&gt;=7)),6,0)),
IF(Parameters!$D$30, IF(AND(AB135&gt;=10,AI135&gt;=10), 10, IF(OR(AND(AB135&gt;=10,AI135&gt;=5),AND(AB135&gt;=5,AI135&gt;=10)),6,0)),"no method")))))))</f>
        <v>0</v>
      </c>
      <c r="V135" s="25">
        <f>IF(Parameters!$D$24 = 1, MAX(AC135, AJ135),
IF(Parameters!$D$25 = 1, AVERAGE(AC135,AJ135),
IF(Parameters!$D$26 = 1, IFERROR(GEOMEAN(AC135, AJ135), 0),
IF(Parameters!$D$27, IF(AND(AC135=10,AJ135=10),10,0),
IF(Parameters!$D$28, IF(AND(AC135&gt;=7,AJ135&gt;=7),10,0),
IF(Parameters!$D$29, IF(AND(AC135&gt;=7,AJ135&gt;=7), 10, IF(OR(AND(AC135&gt;=7,AJ135&gt;=5),AND(AC135&gt;=5,AJ135&gt;=7)),6,0)),
IF(Parameters!$D$30, IF(AND(AC135&gt;=10,AJ135&gt;=10), 10, IF(OR(AND(AC135&gt;=10,AJ135&gt;=5),AND(AC135&gt;=5,AJ135&gt;=10)),6,0)),"no method")))))))</f>
        <v>5.4772255750516612</v>
      </c>
      <c r="W135" s="25">
        <f>IF(Parameters!$D$24 = 1, MAX(AD135, AK135),
IF(Parameters!$D$25 = 1, AVERAGE(AD135,AK135),
IF(Parameters!$D$26 = 1, IFERROR(GEOMEAN(AD135, AK135), 0),
IF(Parameters!$D$27, IF(AND(AD135=10,AK135=10),10,0),
IF(Parameters!$D$28, IF(AND(AD135&gt;=7,AK135&gt;=7),10,0),
IF(Parameters!$D$29, IF(AND(AD135&gt;=7,AK135&gt;=7), 10, IF(OR(AND(AD135&gt;=7,AK135&gt;=5),AND(AD135&gt;=5,AK135&gt;=7)),6,0)),
IF(Parameters!$D$30, IF(AND(AD135&gt;=10,AK135&gt;=10), 10, IF(OR(AND(AD135&gt;=10,AK135&gt;=5),AND(AD135&gt;=5,AK135&gt;=10)),6,0)),"no method")))))))</f>
        <v>0</v>
      </c>
      <c r="X135" s="51"/>
      <c r="Y135" s="25">
        <f>IFERROR(Health!F135,NA())</f>
        <v>9.84</v>
      </c>
      <c r="Z135" s="25" t="e">
        <f>IFERROR(Food!F135,NA())</f>
        <v>#N/A</v>
      </c>
      <c r="AA135" s="26" t="e">
        <f>IFERROR(Macro!F135,NA())</f>
        <v>#N/A</v>
      </c>
      <c r="AB135" s="25">
        <f>IFERROR(Socioeconomic!F135,NA())</f>
        <v>6</v>
      </c>
      <c r="AC135" s="25">
        <f>IFERROR('Natural Hazard'!F135,NA())</f>
        <v>3</v>
      </c>
      <c r="AD135" s="25">
        <f>IFERROR(Conflict!F135,NA())</f>
        <v>0</v>
      </c>
      <c r="AE135" s="51"/>
      <c r="AF135" s="25">
        <f>IFERROR(Health!G135,NA())</f>
        <v>0</v>
      </c>
      <c r="AG135" s="25" t="e">
        <f>IFERROR(Food!G135,NA())</f>
        <v>#N/A</v>
      </c>
      <c r="AH135" s="25" t="e">
        <f>IFERROR(Macro!G135,NA())</f>
        <v>#N/A</v>
      </c>
      <c r="AI135" s="25" t="e">
        <f>IFERROR(Socioeconomic!G135,NA())</f>
        <v>#N/A</v>
      </c>
      <c r="AJ135" s="25">
        <f>IFERROR('Natural Hazard'!G135,NA())</f>
        <v>10</v>
      </c>
      <c r="AK135" s="25">
        <f>IFERROR(Conflict!G135,NA())</f>
        <v>0</v>
      </c>
      <c r="AL135" s="50"/>
      <c r="AM135" s="27">
        <f>'Data Reliability'!H135</f>
        <v>0.2</v>
      </c>
      <c r="AN135" s="27">
        <f>'Data Reliability'!I135</f>
        <v>0.8</v>
      </c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</row>
    <row r="136" spans="1:53" x14ac:dyDescent="0.2">
      <c r="A136" s="63">
        <v>131</v>
      </c>
      <c r="B136" s="20" t="s">
        <v>267</v>
      </c>
      <c r="C136" s="20" t="s">
        <v>268</v>
      </c>
      <c r="D136" s="20" t="s">
        <v>556</v>
      </c>
      <c r="E136" s="20" t="s">
        <v>546</v>
      </c>
      <c r="F136" s="50"/>
      <c r="G136" s="22" cm="1">
        <f t="array" ref="G136">IF(Parameters!$D$34, SUM(IF(ISNUMBER(R136:W136),(IF(R136:W136&gt;=Parameters!$D$40,1,"")),""))+0.5*(SUM(IF(ISNUMBER(R136:W136),(IF(R136:W136&gt;=Parameters!$D$41,1,"")),""))-SUM(IF(ISNUMBER(R136:W136),(IF(R136:W136&gt;=Parameters!$D$40,1,"")),""))),0) +
   IF(Parameters!$D$35,SUM(IF(ISNUMBER(R136:W136),(IF(R136:W136&gt;=Parameters!$D$44,1,"")),"")),0) +
   IF(Parameters!$D$36,AVERAGE(IF(ISNUMBER(R136:W136),R136:W136)),0) +
   IF(Parameters!$D$37,IF(OR(IF(ISNUMBER(R136:W136),R136:W136)=0),0,GEOMEAN(IF(ISNUMBER(R136:W136),R136:W136))),0)</f>
        <v>0</v>
      </c>
      <c r="H136" s="23">
        <f t="shared" si="8"/>
        <v>0</v>
      </c>
      <c r="I136" s="241" t="str" cm="1">
        <f t="array" ref="I136">_xlfn.IFS('Data Reliability'!D136 &gt;= 0.666, "!!", AND('Data Reliability'!D136 &lt; 0.666,  'Data Reliability'!D136  &gt;= 0.333), "!", 'Data Reliability'!D136 &lt; 0.333, "")</f>
        <v/>
      </c>
      <c r="J136" s="22" cm="1">
        <f t="array" ref="J136">IF(Parameters!$D$34, SUM(IF(ISNUMBER(Y136:AD136),(IF(Y136:AD136&gt;=Parameters!$D$44,1,"")),""))+0.5*(SUM(IF(ISNUMBER(Y136:AD136),(IF(Y136:AD136&gt;=Parameters!$D$45,1,"")),""))-SUM(IF(ISNUMBER(Y136:AD136),(IF(Y136:AD136&gt;=Parameters!$D$44,1,"")),""))),0) +
   IF(Parameters!$D$35,SUM(IF(ISNUMBER(Y136:AD136),(IF(Y136:AD136&gt;=Parameters!$D$44,1,"")),"")),0) +
   IF(Parameters!$D$36,AVERAGE(IF(ISNUMBER(Y136:AD136),Y136:AD136)),0) +
   IF(Parameters!$D$37,IF(OR(IF(ISNUMBER(Y136:AD136),Y136:AD136)=0),0,GEOMEAN(IF(ISNUMBER(Y136:AD136),Y136:AD136))),0)</f>
        <v>0</v>
      </c>
      <c r="K136" s="23">
        <f t="shared" si="9"/>
        <v>0</v>
      </c>
      <c r="L136" s="241" t="str" cm="1">
        <f t="array" ref="L136">_xlfn.IFS('Data Reliability'!H136 &gt;= 0.666, "!!", AND('Data Reliability'!H136 &lt; 0.666,  'Data Reliability'!H136  &gt;= 0.333), "!", 'Data Reliability'!H136 &lt; 0.333, "")</f>
        <v/>
      </c>
      <c r="M136" s="21" cm="1">
        <f t="array" ref="M136">IF(Parameters!$D$34, SUM(IF(ISNUMBER(AF136:AK136),(IF(AF136:AK136&gt;=Parameters!$D$44,1,"")),""))+0.5*(SUM(IF(ISNUMBER(AF136:AK136),(IF(AF136:AK136&gt;=Parameters!$D$45,1,"")),""))-SUM(IF(ISNUMBER(AF136:AK136),(IF(AF136:AK136&gt;=Parameters!$D$44,1,"")),""))),0) +
   IF(Parameters!$D$35,SUM(IF(ISNUMBER(AF136:AK136),(IF(AF136:AK136&gt;=Parameters!$D$44,1,"")),"")),0) +
   IF(Parameters!$D$36,AVERAGE(IF(ISNUMBER(AF136:AK136),AF136:AK136)),0) +
   IF(Parameters!$D$37,IF(OR(IF(ISNUMBER(AF136:AK136),AF136:AK136)=0),0,GEOMEAN(IF(ISNUMBER(AF136:AK136),AF136:AK136))),0)</f>
        <v>0</v>
      </c>
      <c r="N136" s="23">
        <f t="shared" si="10"/>
        <v>0</v>
      </c>
      <c r="O136" s="241" t="str" cm="1">
        <f t="array" ref="O136">_xlfn.IFS('Data Reliability'!I136&gt;= 0.666, "!!", AND('Data Reliability'!I136 &lt; 0.666,  'Data Reliability'!I136 &gt;= 0.333), "!", 'Data Reliability'!I136 &lt; 0.333, "")</f>
        <v>!</v>
      </c>
      <c r="P136" s="24"/>
      <c r="Q136" s="50"/>
      <c r="R136" s="25">
        <f>IF(Parameters!$D$24 = 1, MAX(Y136, AF136),
IF(Parameters!$D$25 = 1, AVERAGE(Y136,AF136),
IF(Parameters!$D$26 = 1, IFERROR(GEOMEAN(Y136, AF136), 0),
IF(Parameters!$D$27, IF(AND(Y136=10,AF136=10),10,0),
IF(Parameters!$D$28, IF(AND(Y136&gt;=7,AF136&gt;=7),10,0),
IF(Parameters!$D$29, IF(AND(Y136&gt;=7,AF136&gt;=7), 10, IF(OR(AND(Y136&gt;=7,AF136&gt;=5),AND(Y136&gt;=5,AF136&gt;=7)),6,0)),
IF(Parameters!$D$30, IF(AND(Y136&gt;=10,AF136&gt;=10), 10, IF(OR(AND(Y136&gt;=10,AF136&gt;=5),AND(Y136&gt;=5,AF136&gt;=10)),6,0)),"no method")))))))</f>
        <v>4.5515170759108088</v>
      </c>
      <c r="S136" s="25">
        <f>IF(Parameters!$D$24 = 1, MAX(Z136, AG136),
IF(Parameters!$D$25 = 1, AVERAGE(Z136,AG136),
IF(Parameters!$D$26 = 1, IFERROR(GEOMEAN(Z136, AG136), 0),
IF(Parameters!$D$27, IF(AND(Z136=10,AG136=10),10,0),
IF(Parameters!$D$28, IF(AND(Z136&gt;=7,AG136&gt;=7),10,0),
IF(Parameters!$D$29, IF(AND(Z136&gt;=7,AG136&gt;=7), 10, IF(OR(AND(Z136&gt;=7,AG136&gt;=5),AND(Z136&gt;=5,AG136&gt;=7)),6,0)),
IF(Parameters!$D$30, IF(AND(Z136&gt;=10,AG136&gt;=10), 10, IF(OR(AND(Z136&gt;=10,AG136&gt;=5),AND(Z136&gt;=5,AG136&gt;=10)),6,0)),"no method")))))))</f>
        <v>0</v>
      </c>
      <c r="T136" s="25">
        <f>IF(Parameters!$D$24 = 1, MAX(AA136, AH136),
IF(Parameters!$D$25 = 1, AVERAGE(AA136,AH136),
IF(Parameters!$D$26 = 1, IFERROR(GEOMEAN(AA136, AH136), 0),
IF(Parameters!$D$27, IF(AND(AA136=10,AH136=10),10,0),
IF(Parameters!$D$28, IF(AND(AA136&gt;=7,AH136&gt;=7),10,0),
IF(Parameters!$D$29, IF(AND(AA136&gt;=7,AH136&gt;=7), 10, IF(OR(AND(AA136&gt;=7,AH136&gt;=5),AND(AA136&gt;=5,AH136&gt;=7)),6,0)),
IF(Parameters!$D$30, IF(AND(AA136&gt;=10,AH136&gt;=10), 10, IF(OR(AND(AA136&gt;=10,AH136&gt;=5),AND(AA136&gt;=5,AH136&gt;=10)),6,0)),"no method")))))))</f>
        <v>0.52007050322486925</v>
      </c>
      <c r="U136" s="25">
        <f>IF(Parameters!$D$24 = 1, MAX(AB136, AI136),
IF(Parameters!$D$25 = 1, AVERAGE(AB136,AI136),
IF(Parameters!$D$26 = 1, IFERROR(GEOMEAN(AB136, AI136), 0),
IF(Parameters!$D$27, IF(AND(AB136=10,AI136=10),10,0),
IF(Parameters!$D$28, IF(AND(AB136&gt;=7,AI136&gt;=7),10,0),
IF(Parameters!$D$29, IF(AND(AB136&gt;=7,AI136&gt;=7), 10, IF(OR(AND(AB136&gt;=7,AI136&gt;=5),AND(AB136&gt;=5,AI136&gt;=7)),6,0)),
IF(Parameters!$D$30, IF(AND(AB136&gt;=10,AI136&gt;=10), 10, IF(OR(AND(AB136&gt;=10,AI136&gt;=5),AND(AB136&gt;=5,AI136&gt;=10)),6,0)),"no method")))))))</f>
        <v>2.1558337244831867</v>
      </c>
      <c r="V136" s="25">
        <f>IF(Parameters!$D$24 = 1, MAX(AC136, AJ136),
IF(Parameters!$D$25 = 1, AVERAGE(AC136,AJ136),
IF(Parameters!$D$26 = 1, IFERROR(GEOMEAN(AC136, AJ136), 0),
IF(Parameters!$D$27, IF(AND(AC136=10,AJ136=10),10,0),
IF(Parameters!$D$28, IF(AND(AC136&gt;=7,AJ136&gt;=7),10,0),
IF(Parameters!$D$29, IF(AND(AC136&gt;=7,AJ136&gt;=7), 10, IF(OR(AND(AC136&gt;=7,AJ136&gt;=5),AND(AC136&gt;=5,AJ136&gt;=7)),6,0)),
IF(Parameters!$D$30, IF(AND(AC136&gt;=10,AJ136&gt;=10), 10, IF(OR(AND(AC136&gt;=10,AJ136&gt;=5),AND(AC136&gt;=5,AJ136&gt;=10)),6,0)),"no method")))))))</f>
        <v>0</v>
      </c>
      <c r="W136" s="25">
        <f>IF(Parameters!$D$24 = 1, MAX(AD136, AK136),
IF(Parameters!$D$25 = 1, AVERAGE(AD136,AK136),
IF(Parameters!$D$26 = 1, IFERROR(GEOMEAN(AD136, AK136), 0),
IF(Parameters!$D$27, IF(AND(AD136=10,AK136=10),10,0),
IF(Parameters!$D$28, IF(AND(AD136&gt;=7,AK136&gt;=7),10,0),
IF(Parameters!$D$29, IF(AND(AD136&gt;=7,AK136&gt;=7), 10, IF(OR(AND(AD136&gt;=7,AK136&gt;=5),AND(AD136&gt;=5,AK136&gt;=7)),6,0)),
IF(Parameters!$D$30, IF(AND(AD136&gt;=10,AK136&gt;=10), 10, IF(OR(AND(AD136&gt;=10,AK136&gt;=5),AND(AD136&gt;=5,AK136&gt;=10)),6,0)),"no method")))))))</f>
        <v>0</v>
      </c>
      <c r="X136" s="51"/>
      <c r="Y136" s="25">
        <f>IFERROR(Health!F136,NA())</f>
        <v>3.2</v>
      </c>
      <c r="Z136" s="25">
        <f>IFERROR(Food!F136,NA())</f>
        <v>1.84210526315789</v>
      </c>
      <c r="AA136" s="26">
        <f>IFERROR(Macro!F136,NA())</f>
        <v>0.29752066115702602</v>
      </c>
      <c r="AB136" s="25">
        <f>IFERROR(Socioeconomic!F136,NA())</f>
        <v>0.71428571428571397</v>
      </c>
      <c r="AC136" s="25">
        <f>IFERROR('Natural Hazard'!F136,NA())</f>
        <v>5.8333333333333304</v>
      </c>
      <c r="AD136" s="25">
        <f>IFERROR(Conflict!F136,NA())</f>
        <v>0</v>
      </c>
      <c r="AE136" s="51"/>
      <c r="AF136" s="25">
        <f>IFERROR(Health!G136,NA())</f>
        <v>6.47384615384615</v>
      </c>
      <c r="AG136" s="25" t="e">
        <f>IFERROR(Food!G136,NA())</f>
        <v>#N/A</v>
      </c>
      <c r="AH136" s="25">
        <f>IFERROR(Macro!G136,NA())</f>
        <v>0.90909090909090795</v>
      </c>
      <c r="AI136" s="25">
        <f>IFERROR(Socioeconomic!G136,NA())</f>
        <v>6.5066666666666704</v>
      </c>
      <c r="AJ136" s="25">
        <f>IFERROR('Natural Hazard'!G136,NA())</f>
        <v>0</v>
      </c>
      <c r="AK136" s="25">
        <f>IFERROR(Conflict!G136,NA())</f>
        <v>0</v>
      </c>
      <c r="AL136" s="50"/>
      <c r="AM136" s="27">
        <f>'Data Reliability'!H136</f>
        <v>0</v>
      </c>
      <c r="AN136" s="27">
        <f>'Data Reliability'!I136</f>
        <v>0.4</v>
      </c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</row>
    <row r="137" spans="1:53" x14ac:dyDescent="0.2">
      <c r="A137" s="63">
        <v>132</v>
      </c>
      <c r="B137" s="20" t="s">
        <v>269</v>
      </c>
      <c r="C137" s="20" t="s">
        <v>270</v>
      </c>
      <c r="D137" s="20" t="s">
        <v>554</v>
      </c>
      <c r="E137" s="20" t="s">
        <v>545</v>
      </c>
      <c r="F137" s="50"/>
      <c r="G137" s="22" cm="1">
        <f t="array" ref="G137">IF(Parameters!$D$34, SUM(IF(ISNUMBER(R137:W137),(IF(R137:W137&gt;=Parameters!$D$40,1,"")),""))+0.5*(SUM(IF(ISNUMBER(R137:W137),(IF(R137:W137&gt;=Parameters!$D$41,1,"")),""))-SUM(IF(ISNUMBER(R137:W137),(IF(R137:W137&gt;=Parameters!$D$40,1,"")),""))),0) +
   IF(Parameters!$D$35,SUM(IF(ISNUMBER(R137:W137),(IF(R137:W137&gt;=Parameters!$D$44,1,"")),"")),0) +
   IF(Parameters!$D$36,AVERAGE(IF(ISNUMBER(R137:W137),R137:W137)),0) +
   IF(Parameters!$D$37,IF(OR(IF(ISNUMBER(R137:W137),R137:W137)=0),0,GEOMEAN(IF(ISNUMBER(R137:W137),R137:W137))),0)</f>
        <v>1.5</v>
      </c>
      <c r="H137" s="23">
        <f t="shared" si="8"/>
        <v>1.5</v>
      </c>
      <c r="I137" s="241" t="str" cm="1">
        <f t="array" ref="I137">_xlfn.IFS('Data Reliability'!D137 &gt;= 0.666, "!!", AND('Data Reliability'!D137 &lt; 0.666,  'Data Reliability'!D137  &gt;= 0.333), "!", 'Data Reliability'!D137 &lt; 0.333, "")</f>
        <v/>
      </c>
      <c r="J137" s="22" cm="1">
        <f t="array" ref="J137">IF(Parameters!$D$34, SUM(IF(ISNUMBER(Y137:AD137),(IF(Y137:AD137&gt;=Parameters!$D$44,1,"")),""))+0.5*(SUM(IF(ISNUMBER(Y137:AD137),(IF(Y137:AD137&gt;=Parameters!$D$45,1,"")),""))-SUM(IF(ISNUMBER(Y137:AD137),(IF(Y137:AD137&gt;=Parameters!$D$44,1,"")),""))),0) +
   IF(Parameters!$D$35,SUM(IF(ISNUMBER(Y137:AD137),(IF(Y137:AD137&gt;=Parameters!$D$44,1,"")),"")),0) +
   IF(Parameters!$D$36,AVERAGE(IF(ISNUMBER(Y137:AD137),Y137:AD137)),0) +
   IF(Parameters!$D$37,IF(OR(IF(ISNUMBER(Y137:AD137),Y137:AD137)=0),0,GEOMEAN(IF(ISNUMBER(Y137:AD137),Y137:AD137))),0)</f>
        <v>0</v>
      </c>
      <c r="K137" s="23">
        <f t="shared" si="9"/>
        <v>0</v>
      </c>
      <c r="L137" s="241" t="str" cm="1">
        <f t="array" ref="L137">_xlfn.IFS('Data Reliability'!H137 &gt;= 0.666, "!!", AND('Data Reliability'!H137 &lt; 0.666,  'Data Reliability'!H137  &gt;= 0.333), "!", 'Data Reliability'!H137 &lt; 0.333, "")</f>
        <v/>
      </c>
      <c r="M137" s="21" cm="1">
        <f t="array" ref="M137">IF(Parameters!$D$34, SUM(IF(ISNUMBER(AF137:AK137),(IF(AF137:AK137&gt;=Parameters!$D$44,1,"")),""))+0.5*(SUM(IF(ISNUMBER(AF137:AK137),(IF(AF137:AK137&gt;=Parameters!$D$45,1,"")),""))-SUM(IF(ISNUMBER(AF137:AK137),(IF(AF137:AK137&gt;=Parameters!$D$44,1,"")),""))),0) +
   IF(Parameters!$D$35,SUM(IF(ISNUMBER(AF137:AK137),(IF(AF137:AK137&gt;=Parameters!$D$44,1,"")),"")),0) +
   IF(Parameters!$D$36,AVERAGE(IF(ISNUMBER(AF137:AK137),AF137:AK137)),0) +
   IF(Parameters!$D$37,IF(OR(IF(ISNUMBER(AF137:AK137),AF137:AK137)=0),0,GEOMEAN(IF(ISNUMBER(AF137:AK137),AF137:AK137))),0)</f>
        <v>1.5</v>
      </c>
      <c r="N137" s="23">
        <f t="shared" si="10"/>
        <v>1.5</v>
      </c>
      <c r="O137" s="241" t="str" cm="1">
        <f t="array" ref="O137">_xlfn.IFS('Data Reliability'!I137&gt;= 0.666, "!!", AND('Data Reliability'!I137 &lt; 0.666,  'Data Reliability'!I137 &gt;= 0.333), "!", 'Data Reliability'!I137 &lt; 0.333, "")</f>
        <v>!</v>
      </c>
      <c r="P137" s="24"/>
      <c r="Q137" s="50"/>
      <c r="R137" s="25">
        <f>IF(Parameters!$D$24 = 1, MAX(Y137, AF137),
IF(Parameters!$D$25 = 1, AVERAGE(Y137,AF137),
IF(Parameters!$D$26 = 1, IFERROR(GEOMEAN(Y137, AF137), 0),
IF(Parameters!$D$27, IF(AND(Y137=10,AF137=10),10,0),
IF(Parameters!$D$28, IF(AND(Y137&gt;=7,AF137&gt;=7),10,0),
IF(Parameters!$D$29, IF(AND(Y137&gt;=7,AF137&gt;=7), 10, IF(OR(AND(Y137&gt;=7,AF137&gt;=5),AND(Y137&gt;=5,AF137&gt;=7)),6,0)),
IF(Parameters!$D$30, IF(AND(Y137&gt;=10,AF137&gt;=10), 10, IF(OR(AND(Y137&gt;=10,AF137&gt;=5),AND(Y137&gt;=5,AF137&gt;=10)),6,0)),"no method")))))))</f>
        <v>7.334848328356899</v>
      </c>
      <c r="S137" s="25">
        <f>IF(Parameters!$D$24 = 1, MAX(Z137, AG137),
IF(Parameters!$D$25 = 1, AVERAGE(Z137,AG137),
IF(Parameters!$D$26 = 1, IFERROR(GEOMEAN(Z137, AG137), 0),
IF(Parameters!$D$27, IF(AND(Z137=10,AG137=10),10,0),
IF(Parameters!$D$28, IF(AND(Z137&gt;=7,AG137&gt;=7),10,0),
IF(Parameters!$D$29, IF(AND(Z137&gt;=7,AG137&gt;=7), 10, IF(OR(AND(Z137&gt;=7,AG137&gt;=5),AND(Z137&gt;=5,AG137&gt;=7)),6,0)),
IF(Parameters!$D$30, IF(AND(Z137&gt;=10,AG137&gt;=10), 10, IF(OR(AND(Z137&gt;=10,AG137&gt;=5),AND(Z137&gt;=5,AG137&gt;=10)),6,0)),"no method")))))))</f>
        <v>0</v>
      </c>
      <c r="T137" s="25">
        <f>IF(Parameters!$D$24 = 1, MAX(AA137, AH137),
IF(Parameters!$D$25 = 1, AVERAGE(AA137,AH137),
IF(Parameters!$D$26 = 1, IFERROR(GEOMEAN(AA137, AH137), 0),
IF(Parameters!$D$27, IF(AND(AA137=10,AH137=10),10,0),
IF(Parameters!$D$28, IF(AND(AA137&gt;=7,AH137&gt;=7),10,0),
IF(Parameters!$D$29, IF(AND(AA137&gt;=7,AH137&gt;=7), 10, IF(OR(AND(AA137&gt;=7,AH137&gt;=5),AND(AA137&gt;=5,AH137&gt;=7)),6,0)),
IF(Parameters!$D$30, IF(AND(AA137&gt;=10,AH137&gt;=10), 10, IF(OR(AND(AA137&gt;=10,AH137&gt;=5),AND(AA137&gt;=5,AH137&gt;=10)),6,0)),"no method")))))))</f>
        <v>5.3192589147317753</v>
      </c>
      <c r="U137" s="25">
        <f>IF(Parameters!$D$24 = 1, MAX(AB137, AI137),
IF(Parameters!$D$25 = 1, AVERAGE(AB137,AI137),
IF(Parameters!$D$26 = 1, IFERROR(GEOMEAN(AB137, AI137), 0),
IF(Parameters!$D$27, IF(AND(AB137=10,AI137=10),10,0),
IF(Parameters!$D$28, IF(AND(AB137&gt;=7,AI137&gt;=7),10,0),
IF(Parameters!$D$29, IF(AND(AB137&gt;=7,AI137&gt;=7), 10, IF(OR(AND(AB137&gt;=7,AI137&gt;=5),AND(AB137&gt;=5,AI137&gt;=7)),6,0)),
IF(Parameters!$D$30, IF(AND(AB137&gt;=10,AI137&gt;=10), 10, IF(OR(AND(AB137&gt;=10,AI137&gt;=5),AND(AB137&gt;=5,AI137&gt;=10)),6,0)),"no method")))))))</f>
        <v>4.1231056256176615</v>
      </c>
      <c r="V137" s="25">
        <f>IF(Parameters!$D$24 = 1, MAX(AC137, AJ137),
IF(Parameters!$D$25 = 1, AVERAGE(AC137,AJ137),
IF(Parameters!$D$26 = 1, IFERROR(GEOMEAN(AC137, AJ137), 0),
IF(Parameters!$D$27, IF(AND(AC137=10,AJ137=10),10,0),
IF(Parameters!$D$28, IF(AND(AC137&gt;=7,AJ137&gt;=7),10,0),
IF(Parameters!$D$29, IF(AND(AC137&gt;=7,AJ137&gt;=7), 10, IF(OR(AND(AC137&gt;=7,AJ137&gt;=5),AND(AC137&gt;=5,AJ137&gt;=7)),6,0)),
IF(Parameters!$D$30, IF(AND(AC137&gt;=10,AJ137&gt;=10), 10, IF(OR(AND(AC137&gt;=10,AJ137&gt;=5),AND(AC137&gt;=5,AJ137&gt;=10)),6,0)),"no method")))))))</f>
        <v>0</v>
      </c>
      <c r="W137" s="25">
        <f>IF(Parameters!$D$24 = 1, MAX(AD137, AK137),
IF(Parameters!$D$25 = 1, AVERAGE(AD137,AK137),
IF(Parameters!$D$26 = 1, IFERROR(GEOMEAN(AD137, AK137), 0),
IF(Parameters!$D$27, IF(AND(AD137=10,AK137=10),10,0),
IF(Parameters!$D$28, IF(AND(AD137&gt;=7,AK137&gt;=7),10,0),
IF(Parameters!$D$29, IF(AND(AD137&gt;=7,AK137&gt;=7), 10, IF(OR(AND(AD137&gt;=7,AK137&gt;=5),AND(AD137&gt;=5,AK137&gt;=7)),6,0)),
IF(Parameters!$D$30, IF(AND(AD137&gt;=10,AK137&gt;=10), 10, IF(OR(AND(AD137&gt;=10,AK137&gt;=5),AND(AD137&gt;=5,AK137&gt;=10)),6,0)),"no method")))))))</f>
        <v>0</v>
      </c>
      <c r="X137" s="51"/>
      <c r="Y137" s="25">
        <f>IFERROR(Health!F137,NA())</f>
        <v>5.38</v>
      </c>
      <c r="Z137" s="25">
        <f>IFERROR(Food!F137,NA())</f>
        <v>3.2296650717703299</v>
      </c>
      <c r="AA137" s="26">
        <f>IFERROR(Macro!F137,NA())</f>
        <v>4.4462809917355397</v>
      </c>
      <c r="AB137" s="25">
        <f>IFERROR(Socioeconomic!F137,NA())</f>
        <v>2.4285714285714302</v>
      </c>
      <c r="AC137" s="25">
        <f>IFERROR('Natural Hazard'!F137,NA())</f>
        <v>6.6666666666666696</v>
      </c>
      <c r="AD137" s="25">
        <f>IFERROR(Conflict!F137,NA())</f>
        <v>0</v>
      </c>
      <c r="AE137" s="51"/>
      <c r="AF137" s="25">
        <f>IFERROR(Health!G137,NA())</f>
        <v>10</v>
      </c>
      <c r="AG137" s="25" t="e">
        <f>IFERROR(Food!G137,NA())</f>
        <v>#N/A</v>
      </c>
      <c r="AH137" s="25">
        <f>IFERROR(Macro!G137,NA())</f>
        <v>6.3636363636363704</v>
      </c>
      <c r="AI137" s="25">
        <f>IFERROR(Socioeconomic!G137,NA())</f>
        <v>7</v>
      </c>
      <c r="AJ137" s="25">
        <f>IFERROR('Natural Hazard'!G137,NA())</f>
        <v>0</v>
      </c>
      <c r="AK137" s="25">
        <f>IFERROR(Conflict!G137,NA())</f>
        <v>0</v>
      </c>
      <c r="AL137" s="50"/>
      <c r="AM137" s="27">
        <f>'Data Reliability'!H137</f>
        <v>0</v>
      </c>
      <c r="AN137" s="27">
        <f>'Data Reliability'!I137</f>
        <v>0.4</v>
      </c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</row>
    <row r="138" spans="1:53" x14ac:dyDescent="0.2">
      <c r="A138" s="63">
        <v>133</v>
      </c>
      <c r="B138" s="20" t="s">
        <v>271</v>
      </c>
      <c r="C138" s="20" t="s">
        <v>272</v>
      </c>
      <c r="D138" s="20" t="s">
        <v>551</v>
      </c>
      <c r="E138" s="20" t="s">
        <v>558</v>
      </c>
      <c r="F138" s="50"/>
      <c r="G138" s="22" cm="1">
        <f t="array" ref="G138">IF(Parameters!$D$34, SUM(IF(ISNUMBER(R138:W138),(IF(R138:W138&gt;=Parameters!$D$40,1,"")),""))+0.5*(SUM(IF(ISNUMBER(R138:W138),(IF(R138:W138&gt;=Parameters!$D$41,1,"")),""))-SUM(IF(ISNUMBER(R138:W138),(IF(R138:W138&gt;=Parameters!$D$40,1,"")),""))),0) +
   IF(Parameters!$D$35,SUM(IF(ISNUMBER(R138:W138),(IF(R138:W138&gt;=Parameters!$D$44,1,"")),"")),0) +
   IF(Parameters!$D$36,AVERAGE(IF(ISNUMBER(R138:W138),R138:W138)),0) +
   IF(Parameters!$D$37,IF(OR(IF(ISNUMBER(R138:W138),R138:W138)=0),0,GEOMEAN(IF(ISNUMBER(R138:W138),R138:W138))),0)</f>
        <v>1</v>
      </c>
      <c r="H138" s="23">
        <f t="shared" si="8"/>
        <v>1</v>
      </c>
      <c r="I138" s="241" t="str" cm="1">
        <f t="array" ref="I138">_xlfn.IFS('Data Reliability'!D138 &gt;= 0.666, "!!", AND('Data Reliability'!D138 &lt; 0.666,  'Data Reliability'!D138  &gt;= 0.333), "!", 'Data Reliability'!D138 &lt; 0.333, "")</f>
        <v/>
      </c>
      <c r="J138" s="22" cm="1">
        <f t="array" ref="J138">IF(Parameters!$D$34, SUM(IF(ISNUMBER(Y138:AD138),(IF(Y138:AD138&gt;=Parameters!$D$44,1,"")),""))+0.5*(SUM(IF(ISNUMBER(Y138:AD138),(IF(Y138:AD138&gt;=Parameters!$D$45,1,"")),""))-SUM(IF(ISNUMBER(Y138:AD138),(IF(Y138:AD138&gt;=Parameters!$D$44,1,"")),""))),0) +
   IF(Parameters!$D$35,SUM(IF(ISNUMBER(Y138:AD138),(IF(Y138:AD138&gt;=Parameters!$D$44,1,"")),"")),0) +
   IF(Parameters!$D$36,AVERAGE(IF(ISNUMBER(Y138:AD138),Y138:AD138)),0) +
   IF(Parameters!$D$37,IF(OR(IF(ISNUMBER(Y138:AD138),Y138:AD138)=0),0,GEOMEAN(IF(ISNUMBER(Y138:AD138),Y138:AD138))),0)</f>
        <v>2.5</v>
      </c>
      <c r="K138" s="23">
        <f t="shared" si="9"/>
        <v>2.5</v>
      </c>
      <c r="L138" s="241" t="str" cm="1">
        <f t="array" ref="L138">_xlfn.IFS('Data Reliability'!H138 &gt;= 0.666, "!!", AND('Data Reliability'!H138 &lt; 0.666,  'Data Reliability'!H138  &gt;= 0.333), "!", 'Data Reliability'!H138 &lt; 0.333, "")</f>
        <v/>
      </c>
      <c r="M138" s="21" cm="1">
        <f t="array" ref="M138">IF(Parameters!$D$34, SUM(IF(ISNUMBER(AF138:AK138),(IF(AF138:AK138&gt;=Parameters!$D$44,1,"")),""))+0.5*(SUM(IF(ISNUMBER(AF138:AK138),(IF(AF138:AK138&gt;=Parameters!$D$45,1,"")),""))-SUM(IF(ISNUMBER(AF138:AK138),(IF(AF138:AK138&gt;=Parameters!$D$44,1,"")),""))),0) +
   IF(Parameters!$D$35,SUM(IF(ISNUMBER(AF138:AK138),(IF(AF138:AK138&gt;=Parameters!$D$44,1,"")),"")),0) +
   IF(Parameters!$D$36,AVERAGE(IF(ISNUMBER(AF138:AK138),AF138:AK138)),0) +
   IF(Parameters!$D$37,IF(OR(IF(ISNUMBER(AF138:AK138),AF138:AK138)=0),0,GEOMEAN(IF(ISNUMBER(AF138:AK138),AF138:AK138))),0)</f>
        <v>0.5</v>
      </c>
      <c r="N138" s="23">
        <f t="shared" si="10"/>
        <v>0.5</v>
      </c>
      <c r="O138" s="241" t="str" cm="1">
        <f t="array" ref="O138">_xlfn.IFS('Data Reliability'!I138&gt;= 0.666, "!!", AND('Data Reliability'!I138 &lt; 0.666,  'Data Reliability'!I138 &gt;= 0.333), "!", 'Data Reliability'!I138 &lt; 0.333, "")</f>
        <v/>
      </c>
      <c r="P138" s="24"/>
      <c r="Q138" s="50"/>
      <c r="R138" s="25">
        <f>IF(Parameters!$D$24 = 1, MAX(Y138, AF138),
IF(Parameters!$D$25 = 1, AVERAGE(Y138,AF138),
IF(Parameters!$D$26 = 1, IFERROR(GEOMEAN(Y138, AF138), 0),
IF(Parameters!$D$27, IF(AND(Y138=10,AF138=10),10,0),
IF(Parameters!$D$28, IF(AND(Y138&gt;=7,AF138&gt;=7),10,0),
IF(Parameters!$D$29, IF(AND(Y138&gt;=7,AF138&gt;=7), 10, IF(OR(AND(Y138&gt;=7,AF138&gt;=5),AND(Y138&gt;=5,AF138&gt;=7)),6,0)),
IF(Parameters!$D$30, IF(AND(Y138&gt;=10,AF138&gt;=10), 10, IF(OR(AND(Y138&gt;=10,AF138&gt;=5),AND(Y138&gt;=5,AF138&gt;=10)),6,0)),"no method")))))))</f>
        <v>7.8101027487921346</v>
      </c>
      <c r="S138" s="25">
        <f>IF(Parameters!$D$24 = 1, MAX(Z138, AG138),
IF(Parameters!$D$25 = 1, AVERAGE(Z138,AG138),
IF(Parameters!$D$26 = 1, IFERROR(GEOMEAN(Z138, AG138), 0),
IF(Parameters!$D$27, IF(AND(Z138=10,AG138=10),10,0),
IF(Parameters!$D$28, IF(AND(Z138&gt;=7,AG138&gt;=7),10,0),
IF(Parameters!$D$29, IF(AND(Z138&gt;=7,AG138&gt;=7), 10, IF(OR(AND(Z138&gt;=7,AG138&gt;=5),AND(Z138&gt;=5,AG138&gt;=7)),6,0)),
IF(Parameters!$D$30, IF(AND(Z138&gt;=10,AG138&gt;=10), 10, IF(OR(AND(Z138&gt;=10,AG138&gt;=5),AND(Z138&gt;=5,AG138&gt;=10)),6,0)),"no method")))))))</f>
        <v>0</v>
      </c>
      <c r="T138" s="25">
        <f>IF(Parameters!$D$24 = 1, MAX(AA138, AH138),
IF(Parameters!$D$25 = 1, AVERAGE(AA138,AH138),
IF(Parameters!$D$26 = 1, IFERROR(GEOMEAN(AA138, AH138), 0),
IF(Parameters!$D$27, IF(AND(AA138=10,AH138=10),10,0),
IF(Parameters!$D$28, IF(AND(AA138&gt;=7,AH138&gt;=7),10,0),
IF(Parameters!$D$29, IF(AND(AA138&gt;=7,AH138&gt;=7), 10, IF(OR(AND(AA138&gt;=7,AH138&gt;=5),AND(AA138&gt;=5,AH138&gt;=7)),6,0)),
IF(Parameters!$D$30, IF(AND(AA138&gt;=10,AH138&gt;=10), 10, IF(OR(AND(AA138&gt;=10,AH138&gt;=5),AND(AA138&gt;=5,AH138&gt;=10)),6,0)),"no method")))))))</f>
        <v>3.7787217139046598</v>
      </c>
      <c r="U138" s="25">
        <f>IF(Parameters!$D$24 = 1, MAX(AB138, AI138),
IF(Parameters!$D$25 = 1, AVERAGE(AB138,AI138),
IF(Parameters!$D$26 = 1, IFERROR(GEOMEAN(AB138, AI138), 0),
IF(Parameters!$D$27, IF(AND(AB138=10,AI138=10),10,0),
IF(Parameters!$D$28, IF(AND(AB138&gt;=7,AI138&gt;=7),10,0),
IF(Parameters!$D$29, IF(AND(AB138&gt;=7,AI138&gt;=7), 10, IF(OR(AND(AB138&gt;=7,AI138&gt;=5),AND(AB138&gt;=5,AI138&gt;=7)),6,0)),
IF(Parameters!$D$30, IF(AND(AB138&gt;=10,AI138&gt;=10), 10, IF(OR(AND(AB138&gt;=10,AI138&gt;=5),AND(AB138&gt;=5,AI138&gt;=10)),6,0)),"no method")))))))</f>
        <v>3.2863353450309978</v>
      </c>
      <c r="V138" s="25">
        <f>IF(Parameters!$D$24 = 1, MAX(AC138, AJ138),
IF(Parameters!$D$25 = 1, AVERAGE(AC138,AJ138),
IF(Parameters!$D$26 = 1, IFERROR(GEOMEAN(AC138, AJ138), 0),
IF(Parameters!$D$27, IF(AND(AC138=10,AJ138=10),10,0),
IF(Parameters!$D$28, IF(AND(AC138&gt;=7,AJ138&gt;=7),10,0),
IF(Parameters!$D$29, IF(AND(AC138&gt;=7,AJ138&gt;=7), 10, IF(OR(AND(AC138&gt;=7,AJ138&gt;=5),AND(AC138&gt;=5,AJ138&gt;=7)),6,0)),
IF(Parameters!$D$30, IF(AND(AC138&gt;=10,AJ138&gt;=10), 10, IF(OR(AND(AC138&gt;=10,AJ138&gt;=5),AND(AC138&gt;=5,AJ138&gt;=10)),6,0)),"no method")))))))</f>
        <v>0</v>
      </c>
      <c r="W138" s="25">
        <f>IF(Parameters!$D$24 = 1, MAX(AD138, AK138),
IF(Parameters!$D$25 = 1, AVERAGE(AD138,AK138),
IF(Parameters!$D$26 = 1, IFERROR(GEOMEAN(AD138, AK138), 0),
IF(Parameters!$D$27, IF(AND(AD138=10,AK138=10),10,0),
IF(Parameters!$D$28, IF(AND(AD138&gt;=7,AK138&gt;=7),10,0),
IF(Parameters!$D$29, IF(AND(AD138&gt;=7,AK138&gt;=7), 10, IF(OR(AND(AD138&gt;=7,AK138&gt;=5),AND(AD138&gt;=5,AK138&gt;=7)),6,0)),
IF(Parameters!$D$30, IF(AND(AD138&gt;=10,AK138&gt;=10), 10, IF(OR(AND(AD138&gt;=10,AK138&gt;=5),AND(AD138&gt;=5,AK138&gt;=10)),6,0)),"no method")))))))</f>
        <v>0</v>
      </c>
      <c r="X138" s="51"/>
      <c r="Y138" s="25">
        <f>IFERROR(Health!F138,NA())</f>
        <v>8.25</v>
      </c>
      <c r="Z138" s="25">
        <f>IFERROR(Food!F138,NA())</f>
        <v>6.6267942583731996</v>
      </c>
      <c r="AA138" s="26">
        <f>IFERROR(Macro!F138,NA())</f>
        <v>8.9752066115702505</v>
      </c>
      <c r="AB138" s="25">
        <f>IFERROR(Socioeconomic!F138,NA())</f>
        <v>7.7142857142857197</v>
      </c>
      <c r="AC138" s="25">
        <f>IFERROR('Natural Hazard'!F138,NA())</f>
        <v>10</v>
      </c>
      <c r="AD138" s="25">
        <f>IFERROR(Conflict!F138,NA())</f>
        <v>0</v>
      </c>
      <c r="AE138" s="51"/>
      <c r="AF138" s="25">
        <f>IFERROR(Health!G138,NA())</f>
        <v>7.3936612056594502</v>
      </c>
      <c r="AG138" s="25" t="e">
        <f>IFERROR(Food!G138,NA())</f>
        <v>#N/A</v>
      </c>
      <c r="AH138" s="25">
        <f>IFERROR(Macro!G138,NA())</f>
        <v>1.5909090909090999</v>
      </c>
      <c r="AI138" s="25">
        <f>IFERROR(Socioeconomic!G138,NA())</f>
        <v>1.4</v>
      </c>
      <c r="AJ138" s="25">
        <f>IFERROR('Natural Hazard'!G138,NA())</f>
        <v>0</v>
      </c>
      <c r="AK138" s="25">
        <f>IFERROR(Conflict!G138,NA())</f>
        <v>0</v>
      </c>
      <c r="AL138" s="50"/>
      <c r="AM138" s="27">
        <f>'Data Reliability'!H138</f>
        <v>0</v>
      </c>
      <c r="AN138" s="27">
        <f>'Data Reliability'!I138</f>
        <v>0.3</v>
      </c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</row>
    <row r="139" spans="1:53" x14ac:dyDescent="0.2">
      <c r="A139" s="63">
        <v>134</v>
      </c>
      <c r="B139" s="20" t="s">
        <v>273</v>
      </c>
      <c r="C139" s="20" t="s">
        <v>274</v>
      </c>
      <c r="D139" s="20" t="s">
        <v>555</v>
      </c>
      <c r="E139" s="20" t="s">
        <v>550</v>
      </c>
      <c r="F139" s="50"/>
      <c r="G139" s="22" cm="1">
        <f t="array" ref="G139">IF(Parameters!$D$34, SUM(IF(ISNUMBER(R139:W139),(IF(R139:W139&gt;=Parameters!$D$40,1,"")),""))+0.5*(SUM(IF(ISNUMBER(R139:W139),(IF(R139:W139&gt;=Parameters!$D$41,1,"")),""))-SUM(IF(ISNUMBER(R139:W139),(IF(R139:W139&gt;=Parameters!$D$40,1,"")),""))),0) +
   IF(Parameters!$D$35,SUM(IF(ISNUMBER(R139:W139),(IF(R139:W139&gt;=Parameters!$D$44,1,"")),"")),0) +
   IF(Parameters!$D$36,AVERAGE(IF(ISNUMBER(R139:W139),R139:W139)),0) +
   IF(Parameters!$D$37,IF(OR(IF(ISNUMBER(R139:W139),R139:W139)=0),0,GEOMEAN(IF(ISNUMBER(R139:W139),R139:W139))),0)</f>
        <v>2</v>
      </c>
      <c r="H139" s="23">
        <f t="shared" si="8"/>
        <v>2</v>
      </c>
      <c r="I139" s="241" t="str" cm="1">
        <f t="array" ref="I139">_xlfn.IFS('Data Reliability'!D139 &gt;= 0.666, "!!", AND('Data Reliability'!D139 &lt; 0.666,  'Data Reliability'!D139  &gt;= 0.333), "!", 'Data Reliability'!D139 &lt; 0.333, "")</f>
        <v/>
      </c>
      <c r="J139" s="22" cm="1">
        <f t="array" ref="J139">IF(Parameters!$D$34, SUM(IF(ISNUMBER(Y139:AD139),(IF(Y139:AD139&gt;=Parameters!$D$44,1,"")),""))+0.5*(SUM(IF(ISNUMBER(Y139:AD139),(IF(Y139:AD139&gt;=Parameters!$D$45,1,"")),""))-SUM(IF(ISNUMBER(Y139:AD139),(IF(Y139:AD139&gt;=Parameters!$D$44,1,"")),""))),0) +
   IF(Parameters!$D$35,SUM(IF(ISNUMBER(Y139:AD139),(IF(Y139:AD139&gt;=Parameters!$D$44,1,"")),"")),0) +
   IF(Parameters!$D$36,AVERAGE(IF(ISNUMBER(Y139:AD139),Y139:AD139)),0) +
   IF(Parameters!$D$37,IF(OR(IF(ISNUMBER(Y139:AD139),Y139:AD139)=0),0,GEOMEAN(IF(ISNUMBER(Y139:AD139),Y139:AD139))),0)</f>
        <v>0.5</v>
      </c>
      <c r="K139" s="23">
        <f t="shared" si="9"/>
        <v>0.5</v>
      </c>
      <c r="L139" s="241" t="str" cm="1">
        <f t="array" ref="L139">_xlfn.IFS('Data Reliability'!H139 &gt;= 0.666, "!!", AND('Data Reliability'!H139 &lt; 0.666,  'Data Reliability'!H139  &gt;= 0.333), "!", 'Data Reliability'!H139 &lt; 0.333, "")</f>
        <v/>
      </c>
      <c r="M139" s="21" cm="1">
        <f t="array" ref="M139">IF(Parameters!$D$34, SUM(IF(ISNUMBER(AF139:AK139),(IF(AF139:AK139&gt;=Parameters!$D$44,1,"")),""))+0.5*(SUM(IF(ISNUMBER(AF139:AK139),(IF(AF139:AK139&gt;=Parameters!$D$45,1,"")),""))-SUM(IF(ISNUMBER(AF139:AK139),(IF(AF139:AK139&gt;=Parameters!$D$44,1,"")),""))),0) +
   IF(Parameters!$D$35,SUM(IF(ISNUMBER(AF139:AK139),(IF(AF139:AK139&gt;=Parameters!$D$44,1,"")),"")),0) +
   IF(Parameters!$D$36,AVERAGE(IF(ISNUMBER(AF139:AK139),AF139:AK139)),0) +
   IF(Parameters!$D$37,IF(OR(IF(ISNUMBER(AF139:AK139),AF139:AK139)=0),0,GEOMEAN(IF(ISNUMBER(AF139:AK139),AF139:AK139))),0)</f>
        <v>2</v>
      </c>
      <c r="N139" s="23">
        <f t="shared" si="10"/>
        <v>2</v>
      </c>
      <c r="O139" s="241" t="str" cm="1">
        <f t="array" ref="O139">_xlfn.IFS('Data Reliability'!I139&gt;= 0.666, "!!", AND('Data Reliability'!I139 &lt; 0.666,  'Data Reliability'!I139 &gt;= 0.333), "!", 'Data Reliability'!I139 &lt; 0.333, "")</f>
        <v>!</v>
      </c>
      <c r="P139" s="24"/>
      <c r="Q139" s="50"/>
      <c r="R139" s="25">
        <f>IF(Parameters!$D$24 = 1, MAX(Y139, AF139),
IF(Parameters!$D$25 = 1, AVERAGE(Y139,AF139),
IF(Parameters!$D$26 = 1, IFERROR(GEOMEAN(Y139, AF139), 0),
IF(Parameters!$D$27, IF(AND(Y139=10,AF139=10),10,0),
IF(Parameters!$D$28, IF(AND(Y139&gt;=7,AF139&gt;=7),10,0),
IF(Parameters!$D$29, IF(AND(Y139&gt;=7,AF139&gt;=7), 10, IF(OR(AND(Y139&gt;=7,AF139&gt;=5),AND(Y139&gt;=5,AF139&gt;=7)),6,0)),
IF(Parameters!$D$30, IF(AND(Y139&gt;=10,AF139&gt;=10), 10, IF(OR(AND(Y139&gt;=10,AF139&gt;=5),AND(Y139&gt;=5,AF139&gt;=10)),6,0)),"no method")))))))</f>
        <v>5.1887916093752109</v>
      </c>
      <c r="S139" s="25">
        <f>IF(Parameters!$D$24 = 1, MAX(Z139, AG139),
IF(Parameters!$D$25 = 1, AVERAGE(Z139,AG139),
IF(Parameters!$D$26 = 1, IFERROR(GEOMEAN(Z139, AG139), 0),
IF(Parameters!$D$27, IF(AND(Z139=10,AG139=10),10,0),
IF(Parameters!$D$28, IF(AND(Z139&gt;=7,AG139&gt;=7),10,0),
IF(Parameters!$D$29, IF(AND(Z139&gt;=7,AG139&gt;=7), 10, IF(OR(AND(Z139&gt;=7,AG139&gt;=5),AND(Z139&gt;=5,AG139&gt;=7)),6,0)),
IF(Parameters!$D$30, IF(AND(Z139&gt;=10,AG139&gt;=10), 10, IF(OR(AND(Z139&gt;=10,AG139&gt;=5),AND(Z139&gt;=5,AG139&gt;=10)),6,0)),"no method")))))))</f>
        <v>0</v>
      </c>
      <c r="T139" s="25">
        <f>IF(Parameters!$D$24 = 1, MAX(AA139, AH139),
IF(Parameters!$D$25 = 1, AVERAGE(AA139,AH139),
IF(Parameters!$D$26 = 1, IFERROR(GEOMEAN(AA139, AH139), 0),
IF(Parameters!$D$27, IF(AND(AA139=10,AH139=10),10,0),
IF(Parameters!$D$28, IF(AND(AA139&gt;=7,AH139&gt;=7),10,0),
IF(Parameters!$D$29, IF(AND(AA139&gt;=7,AH139&gt;=7), 10, IF(OR(AND(AA139&gt;=7,AH139&gt;=5),AND(AA139&gt;=5,AH139&gt;=7)),6,0)),
IF(Parameters!$D$30, IF(AND(AA139&gt;=10,AH139&gt;=10), 10, IF(OR(AND(AA139&gt;=10,AH139&gt;=5),AND(AA139&gt;=5,AH139&gt;=10)),6,0)),"no method")))))))</f>
        <v>0</v>
      </c>
      <c r="U139" s="25">
        <f>IF(Parameters!$D$24 = 1, MAX(AB139, AI139),
IF(Parameters!$D$25 = 1, AVERAGE(AB139,AI139),
IF(Parameters!$D$26 = 1, IFERROR(GEOMEAN(AB139, AI139), 0),
IF(Parameters!$D$27, IF(AND(AB139=10,AI139=10),10,0),
IF(Parameters!$D$28, IF(AND(AB139&gt;=7,AI139&gt;=7),10,0),
IF(Parameters!$D$29, IF(AND(AB139&gt;=7,AI139&gt;=7), 10, IF(OR(AND(AB139&gt;=7,AI139&gt;=5),AND(AB139&gt;=5,AI139&gt;=7)),6,0)),
IF(Parameters!$D$30, IF(AND(AB139&gt;=10,AI139&gt;=10), 10, IF(OR(AND(AB139&gt;=10,AI139&gt;=5),AND(AB139&gt;=5,AI139&gt;=10)),6,0)),"no method")))))))</f>
        <v>6.0944940022004364</v>
      </c>
      <c r="V139" s="25">
        <f>IF(Parameters!$D$24 = 1, MAX(AC139, AJ139),
IF(Parameters!$D$25 = 1, AVERAGE(AC139,AJ139),
IF(Parameters!$D$26 = 1, IFERROR(GEOMEAN(AC139, AJ139), 0),
IF(Parameters!$D$27, IF(AND(AC139=10,AJ139=10),10,0),
IF(Parameters!$D$28, IF(AND(AC139&gt;=7,AJ139&gt;=7),10,0),
IF(Parameters!$D$29, IF(AND(AC139&gt;=7,AJ139&gt;=7), 10, IF(OR(AND(AC139&gt;=7,AJ139&gt;=5),AND(AC139&gt;=5,AJ139&gt;=7)),6,0)),
IF(Parameters!$D$30, IF(AND(AC139&gt;=10,AJ139&gt;=10), 10, IF(OR(AND(AC139&gt;=10,AJ139&gt;=5),AND(AC139&gt;=5,AJ139&gt;=10)),6,0)),"no method")))))))</f>
        <v>9.3094933625126295</v>
      </c>
      <c r="W139" s="25">
        <f>IF(Parameters!$D$24 = 1, MAX(AD139, AK139),
IF(Parameters!$D$25 = 1, AVERAGE(AD139,AK139),
IF(Parameters!$D$26 = 1, IFERROR(GEOMEAN(AD139, AK139), 0),
IF(Parameters!$D$27, IF(AND(AD139=10,AK139=10),10,0),
IF(Parameters!$D$28, IF(AND(AD139&gt;=7,AK139&gt;=7),10,0),
IF(Parameters!$D$29, IF(AND(AD139&gt;=7,AK139&gt;=7), 10, IF(OR(AND(AD139&gt;=7,AK139&gt;=5),AND(AD139&gt;=5,AK139&gt;=7)),6,0)),
IF(Parameters!$D$30, IF(AND(AD139&gt;=10,AK139&gt;=10), 10, IF(OR(AND(AD139&gt;=10,AK139&gt;=5),AND(AD139&gt;=5,AK139&gt;=10)),6,0)),"no method")))))))</f>
        <v>0</v>
      </c>
      <c r="X139" s="51"/>
      <c r="Y139" s="25">
        <f>IFERROR(Health!F139,NA())</f>
        <v>5.26</v>
      </c>
      <c r="Z139" s="25">
        <f>IFERROR(Food!F139,NA())</f>
        <v>5.0956937799043001</v>
      </c>
      <c r="AA139" s="26">
        <f>IFERROR(Macro!F139,NA())</f>
        <v>4.0495867768595</v>
      </c>
      <c r="AB139" s="25">
        <f>IFERROR(Socioeconomic!F139,NA())</f>
        <v>3.71428571428571</v>
      </c>
      <c r="AC139" s="25">
        <f>IFERROR('Natural Hazard'!F139,NA())</f>
        <v>8.6666666666666696</v>
      </c>
      <c r="AD139" s="25">
        <f>IFERROR(Conflict!F139,NA())</f>
        <v>0</v>
      </c>
      <c r="AE139" s="51"/>
      <c r="AF139" s="25">
        <f>IFERROR(Health!G139,NA())</f>
        <v>5.1185472177799598</v>
      </c>
      <c r="AG139" s="25" t="e">
        <f>IFERROR(Food!G139,NA())</f>
        <v>#N/A</v>
      </c>
      <c r="AH139" s="25">
        <f>IFERROR(Macro!G139,NA())</f>
        <v>0</v>
      </c>
      <c r="AI139" s="25">
        <f>IFERROR(Socioeconomic!G139,NA())</f>
        <v>10</v>
      </c>
      <c r="AJ139" s="25">
        <f>IFERROR('Natural Hazard'!G139,NA())</f>
        <v>10</v>
      </c>
      <c r="AK139" s="25">
        <f>IFERROR(Conflict!G139,NA())</f>
        <v>5</v>
      </c>
      <c r="AL139" s="50"/>
      <c r="AM139" s="27">
        <f>'Data Reliability'!H139</f>
        <v>0</v>
      </c>
      <c r="AN139" s="27">
        <f>'Data Reliability'!I139</f>
        <v>0.4</v>
      </c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</row>
    <row r="140" spans="1:53" x14ac:dyDescent="0.2">
      <c r="A140" s="63">
        <v>135</v>
      </c>
      <c r="B140" s="20" t="s">
        <v>275</v>
      </c>
      <c r="C140" s="20" t="s">
        <v>276</v>
      </c>
      <c r="D140" s="20" t="s">
        <v>555</v>
      </c>
      <c r="E140" s="20" t="s">
        <v>550</v>
      </c>
      <c r="F140" s="50"/>
      <c r="G140" s="22" cm="1">
        <f t="array" ref="G140">IF(Parameters!$D$34, SUM(IF(ISNUMBER(R140:W140),(IF(R140:W140&gt;=Parameters!$D$40,1,"")),""))+0.5*(SUM(IF(ISNUMBER(R140:W140),(IF(R140:W140&gt;=Parameters!$D$41,1,"")),""))-SUM(IF(ISNUMBER(R140:W140),(IF(R140:W140&gt;=Parameters!$D$40,1,"")),""))),0) +
   IF(Parameters!$D$35,SUM(IF(ISNUMBER(R140:W140),(IF(R140:W140&gt;=Parameters!$D$44,1,"")),"")),0) +
   IF(Parameters!$D$36,AVERAGE(IF(ISNUMBER(R140:W140),R140:W140)),0) +
   IF(Parameters!$D$37,IF(OR(IF(ISNUMBER(R140:W140),R140:W140)=0),0,GEOMEAN(IF(ISNUMBER(R140:W140),R140:W140))),0)</f>
        <v>1.5</v>
      </c>
      <c r="H140" s="23">
        <f t="shared" si="8"/>
        <v>1.5</v>
      </c>
      <c r="I140" s="241" t="str" cm="1">
        <f t="array" ref="I140">_xlfn.IFS('Data Reliability'!D140 &gt;= 0.666, "!!", AND('Data Reliability'!D140 &lt; 0.666,  'Data Reliability'!D140  &gt;= 0.333), "!", 'Data Reliability'!D140 &lt; 0.333, "")</f>
        <v/>
      </c>
      <c r="J140" s="22" cm="1">
        <f t="array" ref="J140">IF(Parameters!$D$34, SUM(IF(ISNUMBER(Y140:AD140),(IF(Y140:AD140&gt;=Parameters!$D$44,1,"")),""))+0.5*(SUM(IF(ISNUMBER(Y140:AD140),(IF(Y140:AD140&gt;=Parameters!$D$45,1,"")),""))-SUM(IF(ISNUMBER(Y140:AD140),(IF(Y140:AD140&gt;=Parameters!$D$44,1,"")),""))),0) +
   IF(Parameters!$D$35,SUM(IF(ISNUMBER(Y140:AD140),(IF(Y140:AD140&gt;=Parameters!$D$44,1,"")),"")),0) +
   IF(Parameters!$D$36,AVERAGE(IF(ISNUMBER(Y140:AD140),Y140:AD140)),0) +
   IF(Parameters!$D$37,IF(OR(IF(ISNUMBER(Y140:AD140),Y140:AD140)=0),0,GEOMEAN(IF(ISNUMBER(Y140:AD140),Y140:AD140))),0)</f>
        <v>1</v>
      </c>
      <c r="K140" s="23">
        <f t="shared" si="9"/>
        <v>1</v>
      </c>
      <c r="L140" s="241" t="str" cm="1">
        <f t="array" ref="L140">_xlfn.IFS('Data Reliability'!H140 &gt;= 0.666, "!!", AND('Data Reliability'!H140 &lt; 0.666,  'Data Reliability'!H140  &gt;= 0.333), "!", 'Data Reliability'!H140 &lt; 0.333, "")</f>
        <v/>
      </c>
      <c r="M140" s="21" cm="1">
        <f t="array" ref="M140">IF(Parameters!$D$34, SUM(IF(ISNUMBER(AF140:AK140),(IF(AF140:AK140&gt;=Parameters!$D$44,1,"")),""))+0.5*(SUM(IF(ISNUMBER(AF140:AK140),(IF(AF140:AK140&gt;=Parameters!$D$45,1,"")),""))-SUM(IF(ISNUMBER(AF140:AK140),(IF(AF140:AK140&gt;=Parameters!$D$44,1,"")),""))),0) +
   IF(Parameters!$D$35,SUM(IF(ISNUMBER(AF140:AK140),(IF(AF140:AK140&gt;=Parameters!$D$44,1,"")),"")),0) +
   IF(Parameters!$D$36,AVERAGE(IF(ISNUMBER(AF140:AK140),AF140:AK140)),0) +
   IF(Parameters!$D$37,IF(OR(IF(ISNUMBER(AF140:AK140),AF140:AK140)=0),0,GEOMEAN(IF(ISNUMBER(AF140:AK140),AF140:AK140))),0)</f>
        <v>2</v>
      </c>
      <c r="N140" s="23">
        <f t="shared" si="10"/>
        <v>2</v>
      </c>
      <c r="O140" s="241" t="str" cm="1">
        <f t="array" ref="O140">_xlfn.IFS('Data Reliability'!I140&gt;= 0.666, "!!", AND('Data Reliability'!I140 &lt; 0.666,  'Data Reliability'!I140 &gt;= 0.333), "!", 'Data Reliability'!I140 &lt; 0.333, "")</f>
        <v/>
      </c>
      <c r="P140" s="24"/>
      <c r="Q140" s="50"/>
      <c r="R140" s="25">
        <f>IF(Parameters!$D$24 = 1, MAX(Y140, AF140),
IF(Parameters!$D$25 = 1, AVERAGE(Y140,AF140),
IF(Parameters!$D$26 = 1, IFERROR(GEOMEAN(Y140, AF140), 0),
IF(Parameters!$D$27, IF(AND(Y140=10,AF140=10),10,0),
IF(Parameters!$D$28, IF(AND(Y140&gt;=7,AF140&gt;=7),10,0),
IF(Parameters!$D$29, IF(AND(Y140&gt;=7,AF140&gt;=7), 10, IF(OR(AND(Y140&gt;=7,AF140&gt;=5),AND(Y140&gt;=5,AF140&gt;=7)),6,0)),
IF(Parameters!$D$30, IF(AND(Y140&gt;=10,AF140&gt;=10), 10, IF(OR(AND(Y140&gt;=10,AF140&gt;=5),AND(Y140&gt;=5,AF140&gt;=10)),6,0)),"no method")))))))</f>
        <v>7.5828754440515498</v>
      </c>
      <c r="S140" s="25">
        <f>IF(Parameters!$D$24 = 1, MAX(Z140, AG140),
IF(Parameters!$D$25 = 1, AVERAGE(Z140,AG140),
IF(Parameters!$D$26 = 1, IFERROR(GEOMEAN(Z140, AG140), 0),
IF(Parameters!$D$27, IF(AND(Z140=10,AG140=10),10,0),
IF(Parameters!$D$28, IF(AND(Z140&gt;=7,AG140&gt;=7),10,0),
IF(Parameters!$D$29, IF(AND(Z140&gt;=7,AG140&gt;=7), 10, IF(OR(AND(Z140&gt;=7,AG140&gt;=5),AND(Z140&gt;=5,AG140&gt;=7)),6,0)),
IF(Parameters!$D$30, IF(AND(Z140&gt;=10,AG140&gt;=10), 10, IF(OR(AND(Z140&gt;=10,AG140&gt;=5),AND(Z140&gt;=5,AG140&gt;=10)),6,0)),"no method")))))))</f>
        <v>0</v>
      </c>
      <c r="T140" s="25">
        <f>IF(Parameters!$D$24 = 1, MAX(AA140, AH140),
IF(Parameters!$D$25 = 1, AVERAGE(AA140,AH140),
IF(Parameters!$D$26 = 1, IFERROR(GEOMEAN(AA140, AH140), 0),
IF(Parameters!$D$27, IF(AND(AA140=10,AH140=10),10,0),
IF(Parameters!$D$28, IF(AND(AA140&gt;=7,AH140&gt;=7),10,0),
IF(Parameters!$D$29, IF(AND(AA140&gt;=7,AH140&gt;=7), 10, IF(OR(AND(AA140&gt;=7,AH140&gt;=5),AND(AA140&gt;=5,AH140&gt;=7)),6,0)),
IF(Parameters!$D$30, IF(AND(AA140&gt;=10,AH140&gt;=10), 10, IF(OR(AND(AA140&gt;=10,AH140&gt;=5),AND(AA140&gt;=5,AH140&gt;=10)),6,0)),"no method")))))))</f>
        <v>2.4114677188339564</v>
      </c>
      <c r="U140" s="25">
        <f>IF(Parameters!$D$24 = 1, MAX(AB140, AI140),
IF(Parameters!$D$25 = 1, AVERAGE(AB140,AI140),
IF(Parameters!$D$26 = 1, IFERROR(GEOMEAN(AB140, AI140), 0),
IF(Parameters!$D$27, IF(AND(AB140=10,AI140=10),10,0),
IF(Parameters!$D$28, IF(AND(AB140&gt;=7,AI140&gt;=7),10,0),
IF(Parameters!$D$29, IF(AND(AB140&gt;=7,AI140&gt;=7), 10, IF(OR(AND(AB140&gt;=7,AI140&gt;=5),AND(AB140&gt;=5,AI140&gt;=7)),6,0)),
IF(Parameters!$D$30, IF(AND(AB140&gt;=10,AI140&gt;=10), 10, IF(OR(AND(AB140&gt;=10,AI140&gt;=5),AND(AB140&gt;=5,AI140&gt;=10)),6,0)),"no method")))))))</f>
        <v>6.9693205243716987</v>
      </c>
      <c r="V140" s="25">
        <f>IF(Parameters!$D$24 = 1, MAX(AC140, AJ140),
IF(Parameters!$D$25 = 1, AVERAGE(AC140,AJ140),
IF(Parameters!$D$26 = 1, IFERROR(GEOMEAN(AC140, AJ140), 0),
IF(Parameters!$D$27, IF(AND(AC140=10,AJ140=10),10,0),
IF(Parameters!$D$28, IF(AND(AC140&gt;=7,AJ140&gt;=7),10,0),
IF(Parameters!$D$29, IF(AND(AC140&gt;=7,AJ140&gt;=7), 10, IF(OR(AND(AC140&gt;=7,AJ140&gt;=5),AND(AC140&gt;=5,AJ140&gt;=7)),6,0)),
IF(Parameters!$D$30, IF(AND(AC140&gt;=10,AJ140&gt;=10), 10, IF(OR(AND(AC140&gt;=10,AJ140&gt;=5),AND(AC140&gt;=5,AJ140&gt;=10)),6,0)),"no method")))))))</f>
        <v>0</v>
      </c>
      <c r="W140" s="25">
        <f>IF(Parameters!$D$24 = 1, MAX(AD140, AK140),
IF(Parameters!$D$25 = 1, AVERAGE(AD140,AK140),
IF(Parameters!$D$26 = 1, IFERROR(GEOMEAN(AD140, AK140), 0),
IF(Parameters!$D$27, IF(AND(AD140=10,AK140=10),10,0),
IF(Parameters!$D$28, IF(AND(AD140&gt;=7,AK140&gt;=7),10,0),
IF(Parameters!$D$29, IF(AND(AD140&gt;=7,AK140&gt;=7), 10, IF(OR(AND(AD140&gt;=7,AK140&gt;=5),AND(AD140&gt;=5,AK140&gt;=7)),6,0)),
IF(Parameters!$D$30, IF(AND(AD140&gt;=10,AK140&gt;=10), 10, IF(OR(AND(AD140&gt;=10,AK140&gt;=5),AND(AD140&gt;=5,AK140&gt;=10)),6,0)),"no method")))))))</f>
        <v>0</v>
      </c>
      <c r="X140" s="51"/>
      <c r="Y140" s="25">
        <f>IFERROR(Health!F140,NA())</f>
        <v>5.75</v>
      </c>
      <c r="Z140" s="25">
        <f>IFERROR(Food!F140,NA())</f>
        <v>6.6507177033492804</v>
      </c>
      <c r="AA140" s="26">
        <f>IFERROR(Macro!F140,NA())</f>
        <v>4.2644628099173598</v>
      </c>
      <c r="AB140" s="25">
        <f>IFERROR(Socioeconomic!F140,NA())</f>
        <v>4.8571428571428603</v>
      </c>
      <c r="AC140" s="25">
        <f>IFERROR('Natural Hazard'!F140,NA())</f>
        <v>10</v>
      </c>
      <c r="AD140" s="25">
        <f>IFERROR(Conflict!F140,NA())</f>
        <v>0</v>
      </c>
      <c r="AE140" s="51"/>
      <c r="AF140" s="25">
        <f>IFERROR(Health!G140,NA())</f>
        <v>10</v>
      </c>
      <c r="AG140" s="25" t="e">
        <f>IFERROR(Food!G140,NA())</f>
        <v>#N/A</v>
      </c>
      <c r="AH140" s="25">
        <f>IFERROR(Macro!G140,NA())</f>
        <v>1.36363636363637</v>
      </c>
      <c r="AI140" s="25">
        <f>IFERROR(Socioeconomic!G140,NA())</f>
        <v>10</v>
      </c>
      <c r="AJ140" s="25">
        <f>IFERROR('Natural Hazard'!G140,NA())</f>
        <v>0</v>
      </c>
      <c r="AK140" s="25">
        <f>IFERROR(Conflict!G140,NA())</f>
        <v>0</v>
      </c>
      <c r="AL140" s="50"/>
      <c r="AM140" s="27">
        <f>'Data Reliability'!H140</f>
        <v>0</v>
      </c>
      <c r="AN140" s="27">
        <f>'Data Reliability'!I140</f>
        <v>0.3</v>
      </c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</row>
    <row r="141" spans="1:53" x14ac:dyDescent="0.2">
      <c r="A141" s="63">
        <v>136</v>
      </c>
      <c r="B141" s="20" t="s">
        <v>277</v>
      </c>
      <c r="C141" s="20" t="s">
        <v>278</v>
      </c>
      <c r="D141" s="20" t="s">
        <v>556</v>
      </c>
      <c r="E141" s="20" t="s">
        <v>550</v>
      </c>
      <c r="F141" s="50"/>
      <c r="G141" s="22" cm="1">
        <f t="array" ref="G141">IF(Parameters!$D$34, SUM(IF(ISNUMBER(R141:W141),(IF(R141:W141&gt;=Parameters!$D$40,1,"")),""))+0.5*(SUM(IF(ISNUMBER(R141:W141),(IF(R141:W141&gt;=Parameters!$D$41,1,"")),""))-SUM(IF(ISNUMBER(R141:W141),(IF(R141:W141&gt;=Parameters!$D$40,1,"")),""))),0) +
   IF(Parameters!$D$35,SUM(IF(ISNUMBER(R141:W141),(IF(R141:W141&gt;=Parameters!$D$44,1,"")),"")),0) +
   IF(Parameters!$D$36,AVERAGE(IF(ISNUMBER(R141:W141),R141:W141)),0) +
   IF(Parameters!$D$37,IF(OR(IF(ISNUMBER(R141:W141),R141:W141)=0),0,GEOMEAN(IF(ISNUMBER(R141:W141),R141:W141))),0)</f>
        <v>3</v>
      </c>
      <c r="H141" s="23">
        <f t="shared" si="8"/>
        <v>3</v>
      </c>
      <c r="I141" s="241" t="str" cm="1">
        <f t="array" ref="I141">_xlfn.IFS('Data Reliability'!D141 &gt;= 0.666, "!!", AND('Data Reliability'!D141 &lt; 0.666,  'Data Reliability'!D141  &gt;= 0.333), "!", 'Data Reliability'!D141 &lt; 0.333, "")</f>
        <v/>
      </c>
      <c r="J141" s="22" cm="1">
        <f t="array" ref="J141">IF(Parameters!$D$34, SUM(IF(ISNUMBER(Y141:AD141),(IF(Y141:AD141&gt;=Parameters!$D$44,1,"")),""))+0.5*(SUM(IF(ISNUMBER(Y141:AD141),(IF(Y141:AD141&gt;=Parameters!$D$45,1,"")),""))-SUM(IF(ISNUMBER(Y141:AD141),(IF(Y141:AD141&gt;=Parameters!$D$44,1,"")),""))),0) +
   IF(Parameters!$D$35,SUM(IF(ISNUMBER(Y141:AD141),(IF(Y141:AD141&gt;=Parameters!$D$44,1,"")),"")),0) +
   IF(Parameters!$D$36,AVERAGE(IF(ISNUMBER(Y141:AD141),Y141:AD141)),0) +
   IF(Parameters!$D$37,IF(OR(IF(ISNUMBER(Y141:AD141),Y141:AD141)=0),0,GEOMEAN(IF(ISNUMBER(Y141:AD141),Y141:AD141))),0)</f>
        <v>1.5</v>
      </c>
      <c r="K141" s="23">
        <f t="shared" si="9"/>
        <v>1.5</v>
      </c>
      <c r="L141" s="241" t="str" cm="1">
        <f t="array" ref="L141">_xlfn.IFS('Data Reliability'!H141 &gt;= 0.666, "!!", AND('Data Reliability'!H141 &lt; 0.666,  'Data Reliability'!H141  &gt;= 0.333), "!", 'Data Reliability'!H141 &lt; 0.333, "")</f>
        <v/>
      </c>
      <c r="M141" s="21" cm="1">
        <f t="array" ref="M141">IF(Parameters!$D$34, SUM(IF(ISNUMBER(AF141:AK141),(IF(AF141:AK141&gt;=Parameters!$D$44,1,"")),""))+0.5*(SUM(IF(ISNUMBER(AF141:AK141),(IF(AF141:AK141&gt;=Parameters!$D$45,1,"")),""))-SUM(IF(ISNUMBER(AF141:AK141),(IF(AF141:AK141&gt;=Parameters!$D$44,1,"")),""))),0) +
   IF(Parameters!$D$35,SUM(IF(ISNUMBER(AF141:AK141),(IF(AF141:AK141&gt;=Parameters!$D$44,1,"")),"")),0) +
   IF(Parameters!$D$36,AVERAGE(IF(ISNUMBER(AF141:AK141),AF141:AK141)),0) +
   IF(Parameters!$D$37,IF(OR(IF(ISNUMBER(AF141:AK141),AF141:AK141)=0),0,GEOMEAN(IF(ISNUMBER(AF141:AK141),AF141:AK141))),0)</f>
        <v>3</v>
      </c>
      <c r="N141" s="23">
        <f t="shared" si="10"/>
        <v>3</v>
      </c>
      <c r="O141" s="241" t="str" cm="1">
        <f t="array" ref="O141">_xlfn.IFS('Data Reliability'!I141&gt;= 0.666, "!!", AND('Data Reliability'!I141 &lt; 0.666,  'Data Reliability'!I141 &gt;= 0.333), "!", 'Data Reliability'!I141 &lt; 0.333, "")</f>
        <v/>
      </c>
      <c r="P141" s="24"/>
      <c r="Q141" s="50"/>
      <c r="R141" s="25">
        <f>IF(Parameters!$D$24 = 1, MAX(Y141, AF141),
IF(Parameters!$D$25 = 1, AVERAGE(Y141,AF141),
IF(Parameters!$D$26 = 1, IFERROR(GEOMEAN(Y141, AF141), 0),
IF(Parameters!$D$27, IF(AND(Y141=10,AF141=10),10,0),
IF(Parameters!$D$28, IF(AND(Y141&gt;=7,AF141&gt;=7),10,0),
IF(Parameters!$D$29, IF(AND(Y141&gt;=7,AF141&gt;=7), 10, IF(OR(AND(Y141&gt;=7,AF141&gt;=5),AND(Y141&gt;=5,AF141&gt;=7)),6,0)),
IF(Parameters!$D$30, IF(AND(Y141&gt;=10,AF141&gt;=10), 10, IF(OR(AND(Y141&gt;=10,AF141&gt;=5),AND(Y141&gt;=5,AF141&gt;=10)),6,0)),"no method")))))))</f>
        <v>8.2158383625774913</v>
      </c>
      <c r="S141" s="25">
        <f>IF(Parameters!$D$24 = 1, MAX(Z141, AG141),
IF(Parameters!$D$25 = 1, AVERAGE(Z141,AG141),
IF(Parameters!$D$26 = 1, IFERROR(GEOMEAN(Z141, AG141), 0),
IF(Parameters!$D$27, IF(AND(Z141=10,AG141=10),10,0),
IF(Parameters!$D$28, IF(AND(Z141&gt;=7,AG141&gt;=7),10,0),
IF(Parameters!$D$29, IF(AND(Z141&gt;=7,AG141&gt;=7), 10, IF(OR(AND(Z141&gt;=7,AG141&gt;=5),AND(Z141&gt;=5,AG141&gt;=7)),6,0)),
IF(Parameters!$D$30, IF(AND(Z141&gt;=10,AG141&gt;=10), 10, IF(OR(AND(Z141&gt;=10,AG141&gt;=5),AND(Z141&gt;=5,AG141&gt;=10)),6,0)),"no method")))))))</f>
        <v>0</v>
      </c>
      <c r="T141" s="25">
        <f>IF(Parameters!$D$24 = 1, MAX(AA141, AH141),
IF(Parameters!$D$25 = 1, AVERAGE(AA141,AH141),
IF(Parameters!$D$26 = 1, IFERROR(GEOMEAN(AA141, AH141), 0),
IF(Parameters!$D$27, IF(AND(AA141=10,AH141=10),10,0),
IF(Parameters!$D$28, IF(AND(AA141&gt;=7,AH141&gt;=7),10,0),
IF(Parameters!$D$29, IF(AND(AA141&gt;=7,AH141&gt;=7), 10, IF(OR(AND(AA141&gt;=7,AH141&gt;=5),AND(AA141&gt;=5,AH141&gt;=7)),6,0)),
IF(Parameters!$D$30, IF(AND(AA141&gt;=10,AH141&gt;=10), 10, IF(OR(AND(AA141&gt;=10,AH141&gt;=5),AND(AA141&gt;=5,AH141&gt;=10)),6,0)),"no method")))))))</f>
        <v>0</v>
      </c>
      <c r="U141" s="25">
        <f>IF(Parameters!$D$24 = 1, MAX(AB141, AI141),
IF(Parameters!$D$25 = 1, AVERAGE(AB141,AI141),
IF(Parameters!$D$26 = 1, IFERROR(GEOMEAN(AB141, AI141), 0),
IF(Parameters!$D$27, IF(AND(AB141=10,AI141=10),10,0),
IF(Parameters!$D$28, IF(AND(AB141&gt;=7,AI141&gt;=7),10,0),
IF(Parameters!$D$29, IF(AND(AB141&gt;=7,AI141&gt;=7), 10, IF(OR(AND(AB141&gt;=7,AI141&gt;=5),AND(AB141&gt;=5,AI141&gt;=7)),6,0)),
IF(Parameters!$D$30, IF(AND(AB141&gt;=10,AI141&gt;=10), 10, IF(OR(AND(AB141&gt;=10,AI141&gt;=5),AND(AB141&gt;=5,AI141&gt;=10)),6,0)),"no method")))))))</f>
        <v>7.4642002729217882</v>
      </c>
      <c r="V141" s="25">
        <f>IF(Parameters!$D$24 = 1, MAX(AC141, AJ141),
IF(Parameters!$D$25 = 1, AVERAGE(AC141,AJ141),
IF(Parameters!$D$26 = 1, IFERROR(GEOMEAN(AC141, AJ141), 0),
IF(Parameters!$D$27, IF(AND(AC141=10,AJ141=10),10,0),
IF(Parameters!$D$28, IF(AND(AC141&gt;=7,AJ141&gt;=7),10,0),
IF(Parameters!$D$29, IF(AND(AC141&gt;=7,AJ141&gt;=7), 10, IF(OR(AND(AC141&gt;=7,AJ141&gt;=5),AND(AC141&gt;=5,AJ141&gt;=7)),6,0)),
IF(Parameters!$D$30, IF(AND(AC141&gt;=10,AJ141&gt;=10), 10, IF(OR(AND(AC141&gt;=10,AJ141&gt;=5),AND(AC141&gt;=5,AJ141&gt;=10)),6,0)),"no method")))))))</f>
        <v>10</v>
      </c>
      <c r="W141" s="25">
        <f>IF(Parameters!$D$24 = 1, MAX(AD141, AK141),
IF(Parameters!$D$25 = 1, AVERAGE(AD141,AK141),
IF(Parameters!$D$26 = 1, IFERROR(GEOMEAN(AD141, AK141), 0),
IF(Parameters!$D$27, IF(AND(AD141=10,AK141=10),10,0),
IF(Parameters!$D$28, IF(AND(AD141&gt;=7,AK141&gt;=7),10,0),
IF(Parameters!$D$29, IF(AND(AD141&gt;=7,AK141&gt;=7), 10, IF(OR(AND(AD141&gt;=7,AK141&gt;=5),AND(AD141&gt;=5,AK141&gt;=7)),6,0)),
IF(Parameters!$D$30, IF(AND(AD141&gt;=10,AK141&gt;=10), 10, IF(OR(AND(AD141&gt;=10,AK141&gt;=5),AND(AD141&gt;=5,AK141&gt;=10)),6,0)),"no method")))))))</f>
        <v>0</v>
      </c>
      <c r="X141" s="51"/>
      <c r="Y141" s="25">
        <f>IFERROR(Health!F141,NA())</f>
        <v>6.75</v>
      </c>
      <c r="Z141" s="25">
        <f>IFERROR(Food!F141,NA())</f>
        <v>7.2009569377990399</v>
      </c>
      <c r="AA141" s="26">
        <f>IFERROR(Macro!F141,NA())</f>
        <v>6.4958677685950397</v>
      </c>
      <c r="AB141" s="25">
        <f>IFERROR(Socioeconomic!F141,NA())</f>
        <v>5.5714285714285703</v>
      </c>
      <c r="AC141" s="25">
        <f>IFERROR('Natural Hazard'!F141,NA())</f>
        <v>10</v>
      </c>
      <c r="AD141" s="25">
        <f>IFERROR(Conflict!F141,NA())</f>
        <v>0</v>
      </c>
      <c r="AE141" s="51"/>
      <c r="AF141" s="25">
        <f>IFERROR(Health!G141,NA())</f>
        <v>10</v>
      </c>
      <c r="AG141" s="25" t="e">
        <f>IFERROR(Food!G141,NA())</f>
        <v>#N/A</v>
      </c>
      <c r="AH141" s="25">
        <f>IFERROR(Macro!G141,NA())</f>
        <v>0</v>
      </c>
      <c r="AI141" s="25">
        <f>IFERROR(Socioeconomic!G141,NA())</f>
        <v>10</v>
      </c>
      <c r="AJ141" s="25">
        <f>IFERROR('Natural Hazard'!G141,NA())</f>
        <v>10</v>
      </c>
      <c r="AK141" s="25">
        <f>IFERROR(Conflict!G141,NA())</f>
        <v>3.7831541634821599</v>
      </c>
      <c r="AL141" s="50"/>
      <c r="AM141" s="27">
        <f>'Data Reliability'!H141</f>
        <v>0</v>
      </c>
      <c r="AN141" s="27">
        <f>'Data Reliability'!I141</f>
        <v>0.3</v>
      </c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</row>
    <row r="142" spans="1:53" x14ac:dyDescent="0.2">
      <c r="A142" s="63">
        <v>137</v>
      </c>
      <c r="B142" s="20" t="s">
        <v>279</v>
      </c>
      <c r="C142" s="20" t="s">
        <v>280</v>
      </c>
      <c r="D142" s="20" t="s">
        <v>556</v>
      </c>
      <c r="E142" s="20" t="s">
        <v>550</v>
      </c>
      <c r="F142" s="50"/>
      <c r="G142" s="22" cm="1">
        <f t="array" ref="G142">IF(Parameters!$D$34, SUM(IF(ISNUMBER(R142:W142),(IF(R142:W142&gt;=Parameters!$D$40,1,"")),""))+0.5*(SUM(IF(ISNUMBER(R142:W142),(IF(R142:W142&gt;=Parameters!$D$41,1,"")),""))-SUM(IF(ISNUMBER(R142:W142),(IF(R142:W142&gt;=Parameters!$D$40,1,"")),""))),0) +
   IF(Parameters!$D$35,SUM(IF(ISNUMBER(R142:W142),(IF(R142:W142&gt;=Parameters!$D$44,1,"")),"")),0) +
   IF(Parameters!$D$36,AVERAGE(IF(ISNUMBER(R142:W142),R142:W142)),0) +
   IF(Parameters!$D$37,IF(OR(IF(ISNUMBER(R142:W142),R142:W142)=0),0,GEOMEAN(IF(ISNUMBER(R142:W142),R142:W142))),0)</f>
        <v>0.5</v>
      </c>
      <c r="H142" s="23">
        <f t="shared" si="8"/>
        <v>0.5</v>
      </c>
      <c r="I142" s="241" t="str" cm="1">
        <f t="array" ref="I142">_xlfn.IFS('Data Reliability'!D142 &gt;= 0.666, "!!", AND('Data Reliability'!D142 &lt; 0.666,  'Data Reliability'!D142  &gt;= 0.333), "!", 'Data Reliability'!D142 &lt; 0.333, "")</f>
        <v>!</v>
      </c>
      <c r="J142" s="22" cm="1">
        <f t="array" ref="J142">IF(Parameters!$D$34, SUM(IF(ISNUMBER(Y142:AD142),(IF(Y142:AD142&gt;=Parameters!$D$44,1,"")),""))+0.5*(SUM(IF(ISNUMBER(Y142:AD142),(IF(Y142:AD142&gt;=Parameters!$D$45,1,"")),""))-SUM(IF(ISNUMBER(Y142:AD142),(IF(Y142:AD142&gt;=Parameters!$D$44,1,"")),""))),0) +
   IF(Parameters!$D$35,SUM(IF(ISNUMBER(Y142:AD142),(IF(Y142:AD142&gt;=Parameters!$D$44,1,"")),"")),0) +
   IF(Parameters!$D$36,AVERAGE(IF(ISNUMBER(Y142:AD142),Y142:AD142)),0) +
   IF(Parameters!$D$37,IF(OR(IF(ISNUMBER(Y142:AD142),Y142:AD142)=0),0,GEOMEAN(IF(ISNUMBER(Y142:AD142),Y142:AD142))),0)</f>
        <v>0.5</v>
      </c>
      <c r="K142" s="23">
        <f t="shared" si="9"/>
        <v>0.5</v>
      </c>
      <c r="L142" s="241" t="str" cm="1">
        <f t="array" ref="L142">_xlfn.IFS('Data Reliability'!H142 &gt;= 0.666, "!!", AND('Data Reliability'!H142 &lt; 0.666,  'Data Reliability'!H142  &gt;= 0.333), "!", 'Data Reliability'!H142 &lt; 0.333, "")</f>
        <v/>
      </c>
      <c r="M142" s="21" cm="1">
        <f t="array" ref="M142">IF(Parameters!$D$34, SUM(IF(ISNUMBER(AF142:AK142),(IF(AF142:AK142&gt;=Parameters!$D$44,1,"")),""))+0.5*(SUM(IF(ISNUMBER(AF142:AK142),(IF(AF142:AK142&gt;=Parameters!$D$45,1,"")),""))-SUM(IF(ISNUMBER(AF142:AK142),(IF(AF142:AK142&gt;=Parameters!$D$44,1,"")),""))),0) +
   IF(Parameters!$D$35,SUM(IF(ISNUMBER(AF142:AK142),(IF(AF142:AK142&gt;=Parameters!$D$44,1,"")),"")),0) +
   IF(Parameters!$D$36,AVERAGE(IF(ISNUMBER(AF142:AK142),AF142:AK142)),0) +
   IF(Parameters!$D$37,IF(OR(IF(ISNUMBER(AF142:AK142),AF142:AK142)=0),0,GEOMEAN(IF(ISNUMBER(AF142:AK142),AF142:AK142))),0)</f>
        <v>1</v>
      </c>
      <c r="N142" s="23">
        <f t="shared" si="10"/>
        <v>1</v>
      </c>
      <c r="O142" s="241" t="str" cm="1">
        <f t="array" ref="O142">_xlfn.IFS('Data Reliability'!I142&gt;= 0.666, "!!", AND('Data Reliability'!I142 &lt; 0.666,  'Data Reliability'!I142 &gt;= 0.333), "!", 'Data Reliability'!I142 &lt; 0.333, "")</f>
        <v>!!</v>
      </c>
      <c r="P142" s="24"/>
      <c r="Q142" s="50"/>
      <c r="R142" s="25">
        <f>IF(Parameters!$D$24 = 1, MAX(Y142, AF142),
IF(Parameters!$D$25 = 1, AVERAGE(Y142,AF142),
IF(Parameters!$D$26 = 1, IFERROR(GEOMEAN(Y142, AF142), 0),
IF(Parameters!$D$27, IF(AND(Y142=10,AF142=10),10,0),
IF(Parameters!$D$28, IF(AND(Y142&gt;=7,AF142&gt;=7),10,0),
IF(Parameters!$D$29, IF(AND(Y142&gt;=7,AF142&gt;=7), 10, IF(OR(AND(Y142&gt;=7,AF142&gt;=5),AND(Y142&gt;=5,AF142&gt;=7)),6,0)),
IF(Parameters!$D$30, IF(AND(Y142&gt;=10,AF142&gt;=10), 10, IF(OR(AND(Y142&gt;=10,AF142&gt;=5),AND(Y142&gt;=5,AF142&gt;=10)),6,0)),"no method")))))))</f>
        <v>0</v>
      </c>
      <c r="S142" s="25">
        <f>IF(Parameters!$D$24 = 1, MAX(Z142, AG142),
IF(Parameters!$D$25 = 1, AVERAGE(Z142,AG142),
IF(Parameters!$D$26 = 1, IFERROR(GEOMEAN(Z142, AG142), 0),
IF(Parameters!$D$27, IF(AND(Z142=10,AG142=10),10,0),
IF(Parameters!$D$28, IF(AND(Z142&gt;=7,AG142&gt;=7),10,0),
IF(Parameters!$D$29, IF(AND(Z142&gt;=7,AG142&gt;=7), 10, IF(OR(AND(Z142&gt;=7,AG142&gt;=5),AND(Z142&gt;=5,AG142&gt;=7)),6,0)),
IF(Parameters!$D$30, IF(AND(Z142&gt;=10,AG142&gt;=10), 10, IF(OR(AND(Z142&gt;=10,AG142&gt;=5),AND(Z142&gt;=5,AG142&gt;=10)),6,0)),"no method")))))))</f>
        <v>0</v>
      </c>
      <c r="T142" s="25">
        <f>IF(Parameters!$D$24 = 1, MAX(AA142, AH142),
IF(Parameters!$D$25 = 1, AVERAGE(AA142,AH142),
IF(Parameters!$D$26 = 1, IFERROR(GEOMEAN(AA142, AH142), 0),
IF(Parameters!$D$27, IF(AND(AA142=10,AH142=10),10,0),
IF(Parameters!$D$28, IF(AND(AA142&gt;=7,AH142&gt;=7),10,0),
IF(Parameters!$D$29, IF(AND(AA142&gt;=7,AH142&gt;=7), 10, IF(OR(AND(AA142&gt;=7,AH142&gt;=5),AND(AA142&gt;=5,AH142&gt;=7)),6,0)),
IF(Parameters!$D$30, IF(AND(AA142&gt;=10,AH142&gt;=10), 10, IF(OR(AND(AA142&gt;=10,AH142&gt;=5),AND(AA142&gt;=5,AH142&gt;=10)),6,0)),"no method")))))))</f>
        <v>0</v>
      </c>
      <c r="U142" s="25">
        <f>IF(Parameters!$D$24 = 1, MAX(AB142, AI142),
IF(Parameters!$D$25 = 1, AVERAGE(AB142,AI142),
IF(Parameters!$D$26 = 1, IFERROR(GEOMEAN(AB142, AI142), 0),
IF(Parameters!$D$27, IF(AND(AB142=10,AI142=10),10,0),
IF(Parameters!$D$28, IF(AND(AB142&gt;=7,AI142&gt;=7),10,0),
IF(Parameters!$D$29, IF(AND(AB142&gt;=7,AI142&gt;=7), 10, IF(OR(AND(AB142&gt;=7,AI142&gt;=5),AND(AB142&gt;=5,AI142&gt;=7)),6,0)),
IF(Parameters!$D$30, IF(AND(AB142&gt;=10,AI142&gt;=10), 10, IF(OR(AND(AB142&gt;=10,AI142&gt;=5),AND(AB142&gt;=5,AI142&gt;=10)),6,0)),"no method")))))))</f>
        <v>0</v>
      </c>
      <c r="V142" s="25">
        <f>IF(Parameters!$D$24 = 1, MAX(AC142, AJ142),
IF(Parameters!$D$25 = 1, AVERAGE(AC142,AJ142),
IF(Parameters!$D$26 = 1, IFERROR(GEOMEAN(AC142, AJ142), 0),
IF(Parameters!$D$27, IF(AND(AC142=10,AJ142=10),10,0),
IF(Parameters!$D$28, IF(AND(AC142&gt;=7,AJ142&gt;=7),10,0),
IF(Parameters!$D$29, IF(AND(AC142&gt;=7,AJ142&gt;=7), 10, IF(OR(AND(AC142&gt;=7,AJ142&gt;=5),AND(AC142&gt;=5,AJ142&gt;=7)),6,0)),
IF(Parameters!$D$30, IF(AND(AC142&gt;=10,AJ142&gt;=10), 10, IF(OR(AND(AC142&gt;=10,AJ142&gt;=5),AND(AC142&gt;=5,AJ142&gt;=10)),6,0)),"no method")))))))</f>
        <v>6.0553007081949861</v>
      </c>
      <c r="W142" s="25">
        <f>IF(Parameters!$D$24 = 1, MAX(AD142, AK142),
IF(Parameters!$D$25 = 1, AVERAGE(AD142,AK142),
IF(Parameters!$D$26 = 1, IFERROR(GEOMEAN(AD142, AK142), 0),
IF(Parameters!$D$27, IF(AND(AD142=10,AK142=10),10,0),
IF(Parameters!$D$28, IF(AND(AD142&gt;=7,AK142&gt;=7),10,0),
IF(Parameters!$D$29, IF(AND(AD142&gt;=7,AK142&gt;=7), 10, IF(OR(AND(AD142&gt;=7,AK142&gt;=5),AND(AD142&gt;=5,AK142&gt;=7)),6,0)),
IF(Parameters!$D$30, IF(AND(AD142&gt;=10,AK142&gt;=10), 10, IF(OR(AND(AD142&gt;=10,AK142&gt;=5),AND(AD142&gt;=5,AK142&gt;=10)),6,0)),"no method")))))))</f>
        <v>0</v>
      </c>
      <c r="X142" s="51"/>
      <c r="Y142" s="25">
        <f>IFERROR(Health!F142,NA())</f>
        <v>9.6199999999999992</v>
      </c>
      <c r="Z142" s="25" t="e">
        <f>IFERROR(Food!F142,NA())</f>
        <v>#N/A</v>
      </c>
      <c r="AA142" s="26" t="e">
        <f>IFERROR(Macro!F142,NA())</f>
        <v>#N/A</v>
      </c>
      <c r="AB142" s="25">
        <f>IFERROR(Socioeconomic!F142,NA())</f>
        <v>4.8571428571428603</v>
      </c>
      <c r="AC142" s="25">
        <f>IFERROR('Natural Hazard'!F142,NA())</f>
        <v>3.6666666666666701</v>
      </c>
      <c r="AD142" s="25">
        <f>IFERROR(Conflict!F142,NA())</f>
        <v>0</v>
      </c>
      <c r="AE142" s="51"/>
      <c r="AF142" s="25">
        <f>IFERROR(Health!G142,NA())</f>
        <v>0</v>
      </c>
      <c r="AG142" s="25" t="e">
        <f>IFERROR(Food!G142,NA())</f>
        <v>#N/A</v>
      </c>
      <c r="AH142" s="25" t="e">
        <f>IFERROR(Macro!G142,NA())</f>
        <v>#N/A</v>
      </c>
      <c r="AI142" s="25" t="e">
        <f>IFERROR(Socioeconomic!G142,NA())</f>
        <v>#N/A</v>
      </c>
      <c r="AJ142" s="25">
        <f>IFERROR('Natural Hazard'!G142,NA())</f>
        <v>10</v>
      </c>
      <c r="AK142" s="25">
        <f>IFERROR(Conflict!G142,NA())</f>
        <v>0</v>
      </c>
      <c r="AL142" s="50"/>
      <c r="AM142" s="27">
        <f>'Data Reliability'!H142</f>
        <v>0.2</v>
      </c>
      <c r="AN142" s="27">
        <f>'Data Reliability'!I142</f>
        <v>0.8</v>
      </c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</row>
    <row r="143" spans="1:53" x14ac:dyDescent="0.2">
      <c r="A143" s="63">
        <v>138</v>
      </c>
      <c r="B143" s="20" t="s">
        <v>281</v>
      </c>
      <c r="C143" s="20" t="s">
        <v>282</v>
      </c>
      <c r="D143" s="20" t="s">
        <v>556</v>
      </c>
      <c r="E143" s="20" t="s">
        <v>558</v>
      </c>
      <c r="F143" s="50"/>
      <c r="G143" s="22" cm="1">
        <f t="array" ref="G143">IF(Parameters!$D$34, SUM(IF(ISNUMBER(R143:W143),(IF(R143:W143&gt;=Parameters!$D$40,1,"")),""))+0.5*(SUM(IF(ISNUMBER(R143:W143),(IF(R143:W143&gt;=Parameters!$D$41,1,"")),""))-SUM(IF(ISNUMBER(R143:W143),(IF(R143:W143&gt;=Parameters!$D$40,1,"")),""))),0) +
   IF(Parameters!$D$35,SUM(IF(ISNUMBER(R143:W143),(IF(R143:W143&gt;=Parameters!$D$44,1,"")),"")),0) +
   IF(Parameters!$D$36,AVERAGE(IF(ISNUMBER(R143:W143),R143:W143)),0) +
   IF(Parameters!$D$37,IF(OR(IF(ISNUMBER(R143:W143),R143:W143)=0),0,GEOMEAN(IF(ISNUMBER(R143:W143),R143:W143))),0)</f>
        <v>2.5</v>
      </c>
      <c r="H143" s="23">
        <f t="shared" si="8"/>
        <v>2.5</v>
      </c>
      <c r="I143" s="241" t="str" cm="1">
        <f t="array" ref="I143">_xlfn.IFS('Data Reliability'!D143 &gt;= 0.666, "!!", AND('Data Reliability'!D143 &lt; 0.666,  'Data Reliability'!D143  &gt;= 0.333), "!", 'Data Reliability'!D143 &lt; 0.333, "")</f>
        <v/>
      </c>
      <c r="J143" s="22" cm="1">
        <f t="array" ref="J143">IF(Parameters!$D$34, SUM(IF(ISNUMBER(Y143:AD143),(IF(Y143:AD143&gt;=Parameters!$D$44,1,"")),""))+0.5*(SUM(IF(ISNUMBER(Y143:AD143),(IF(Y143:AD143&gt;=Parameters!$D$45,1,"")),""))-SUM(IF(ISNUMBER(Y143:AD143),(IF(Y143:AD143&gt;=Parameters!$D$44,1,"")),""))),0) +
   IF(Parameters!$D$35,SUM(IF(ISNUMBER(Y143:AD143),(IF(Y143:AD143&gt;=Parameters!$D$44,1,"")),"")),0) +
   IF(Parameters!$D$36,AVERAGE(IF(ISNUMBER(Y143:AD143),Y143:AD143)),0) +
   IF(Parameters!$D$37,IF(OR(IF(ISNUMBER(Y143:AD143),Y143:AD143)=0),0,GEOMEAN(IF(ISNUMBER(Y143:AD143),Y143:AD143))),0)</f>
        <v>4</v>
      </c>
      <c r="K143" s="23">
        <f t="shared" si="9"/>
        <v>4</v>
      </c>
      <c r="L143" s="241" t="str" cm="1">
        <f t="array" ref="L143">_xlfn.IFS('Data Reliability'!H143 &gt;= 0.666, "!!", AND('Data Reliability'!H143 &lt; 0.666,  'Data Reliability'!H143  &gt;= 0.333), "!", 'Data Reliability'!H143 &lt; 0.333, "")</f>
        <v/>
      </c>
      <c r="M143" s="21" cm="1">
        <f t="array" ref="M143">IF(Parameters!$D$34, SUM(IF(ISNUMBER(AF143:AK143),(IF(AF143:AK143&gt;=Parameters!$D$44,1,"")),""))+0.5*(SUM(IF(ISNUMBER(AF143:AK143),(IF(AF143:AK143&gt;=Parameters!$D$45,1,"")),""))-SUM(IF(ISNUMBER(AF143:AK143),(IF(AF143:AK143&gt;=Parameters!$D$44,1,"")),""))),0) +
   IF(Parameters!$D$35,SUM(IF(ISNUMBER(AF143:AK143),(IF(AF143:AK143&gt;=Parameters!$D$44,1,"")),"")),0) +
   IF(Parameters!$D$36,AVERAGE(IF(ISNUMBER(AF143:AK143),AF143:AK143)),0) +
   IF(Parameters!$D$37,IF(OR(IF(ISNUMBER(AF143:AK143),AF143:AK143)=0),0,GEOMEAN(IF(ISNUMBER(AF143:AK143),AF143:AK143))),0)</f>
        <v>0.5</v>
      </c>
      <c r="N143" s="23">
        <f t="shared" si="10"/>
        <v>0.5</v>
      </c>
      <c r="O143" s="241" t="str" cm="1">
        <f t="array" ref="O143">_xlfn.IFS('Data Reliability'!I143&gt;= 0.666, "!!", AND('Data Reliability'!I143 &lt; 0.666,  'Data Reliability'!I143 &gt;= 0.333), "!", 'Data Reliability'!I143 &lt; 0.333, "")</f>
        <v>!</v>
      </c>
      <c r="P143" s="24"/>
      <c r="Q143" s="50"/>
      <c r="R143" s="25">
        <f>IF(Parameters!$D$24 = 1, MAX(Y143, AF143),
IF(Parameters!$D$25 = 1, AVERAGE(Y143,AF143),
IF(Parameters!$D$26 = 1, IFERROR(GEOMEAN(Y143, AF143), 0),
IF(Parameters!$D$27, IF(AND(Y143=10,AF143=10),10,0),
IF(Parameters!$D$28, IF(AND(Y143&gt;=7,AF143&gt;=7),10,0),
IF(Parameters!$D$29, IF(AND(Y143&gt;=7,AF143&gt;=7), 10, IF(OR(AND(Y143&gt;=7,AF143&gt;=5),AND(Y143&gt;=5,AF143&gt;=7)),6,0)),
IF(Parameters!$D$30, IF(AND(Y143&gt;=10,AF143&gt;=10), 10, IF(OR(AND(Y143&gt;=10,AF143&gt;=5),AND(Y143&gt;=5,AF143&gt;=10)),6,0)),"no method")))))))</f>
        <v>5.4198206625666456</v>
      </c>
      <c r="S143" s="25">
        <f>IF(Parameters!$D$24 = 1, MAX(Z143, AG143),
IF(Parameters!$D$25 = 1, AVERAGE(Z143,AG143),
IF(Parameters!$D$26 = 1, IFERROR(GEOMEAN(Z143, AG143), 0),
IF(Parameters!$D$27, IF(AND(Z143=10,AG143=10),10,0),
IF(Parameters!$D$28, IF(AND(Z143&gt;=7,AG143&gt;=7),10,0),
IF(Parameters!$D$29, IF(AND(Z143&gt;=7,AG143&gt;=7), 10, IF(OR(AND(Z143&gt;=7,AG143&gt;=5),AND(Z143&gt;=5,AG143&gt;=7)),6,0)),
IF(Parameters!$D$30, IF(AND(Z143&gt;=10,AG143&gt;=10), 10, IF(OR(AND(Z143&gt;=10,AG143&gt;=5),AND(Z143&gt;=5,AG143&gt;=10)),6,0)),"no method")))))))</f>
        <v>0</v>
      </c>
      <c r="T143" s="25">
        <f>IF(Parameters!$D$24 = 1, MAX(AA143, AH143),
IF(Parameters!$D$25 = 1, AVERAGE(AA143,AH143),
IF(Parameters!$D$26 = 1, IFERROR(GEOMEAN(AA143, AH143), 0),
IF(Parameters!$D$27, IF(AND(AA143=10,AH143=10),10,0),
IF(Parameters!$D$28, IF(AND(AA143&gt;=7,AH143&gt;=7),10,0),
IF(Parameters!$D$29, IF(AND(AA143&gt;=7,AH143&gt;=7), 10, IF(OR(AND(AA143&gt;=7,AH143&gt;=5),AND(AA143&gt;=5,AH143&gt;=7)),6,0)),
IF(Parameters!$D$30, IF(AND(AA143&gt;=10,AH143&gt;=10), 10, IF(OR(AND(AA143&gt;=10,AH143&gt;=5),AND(AA143&gt;=5,AH143&gt;=10)),6,0)),"no method")))))))</f>
        <v>7.0086347945192013</v>
      </c>
      <c r="U143" s="25">
        <f>IF(Parameters!$D$24 = 1, MAX(AB143, AI143),
IF(Parameters!$D$25 = 1, AVERAGE(AB143,AI143),
IF(Parameters!$D$26 = 1, IFERROR(GEOMEAN(AB143, AI143), 0),
IF(Parameters!$D$27, IF(AND(AB143=10,AI143=10),10,0),
IF(Parameters!$D$28, IF(AND(AB143&gt;=7,AI143&gt;=7),10,0),
IF(Parameters!$D$29, IF(AND(AB143&gt;=7,AI143&gt;=7), 10, IF(OR(AND(AB143&gt;=7,AI143&gt;=5),AND(AB143&gt;=5,AI143&gt;=7)),6,0)),
IF(Parameters!$D$30, IF(AND(AB143&gt;=10,AI143&gt;=10), 10, IF(OR(AND(AB143&gt;=10,AI143&gt;=5),AND(AB143&gt;=5,AI143&gt;=10)),6,0)),"no method")))))))</f>
        <v>7.9372539331937713</v>
      </c>
      <c r="V143" s="25">
        <f>IF(Parameters!$D$24 = 1, MAX(AC143, AJ143),
IF(Parameters!$D$25 = 1, AVERAGE(AC143,AJ143),
IF(Parameters!$D$26 = 1, IFERROR(GEOMEAN(AC143, AJ143), 0),
IF(Parameters!$D$27, IF(AND(AC143=10,AJ143=10),10,0),
IF(Parameters!$D$28, IF(AND(AC143&gt;=7,AJ143&gt;=7),10,0),
IF(Parameters!$D$29, IF(AND(AC143&gt;=7,AJ143&gt;=7), 10, IF(OR(AND(AC143&gt;=7,AJ143&gt;=5),AND(AC143&gt;=5,AJ143&gt;=7)),6,0)),
IF(Parameters!$D$30, IF(AND(AC143&gt;=10,AJ143&gt;=10), 10, IF(OR(AND(AC143&gt;=10,AJ143&gt;=5),AND(AC143&gt;=5,AJ143&gt;=10)),6,0)),"no method")))))))</f>
        <v>0</v>
      </c>
      <c r="W143" s="25">
        <f>IF(Parameters!$D$24 = 1, MAX(AD143, AK143),
IF(Parameters!$D$25 = 1, AVERAGE(AD143,AK143),
IF(Parameters!$D$26 = 1, IFERROR(GEOMEAN(AD143, AK143), 0),
IF(Parameters!$D$27, IF(AND(AD143=10,AK143=10),10,0),
IF(Parameters!$D$28, IF(AND(AD143&gt;=7,AK143&gt;=7),10,0),
IF(Parameters!$D$29, IF(AND(AD143&gt;=7,AK143&gt;=7), 10, IF(OR(AND(AD143&gt;=7,AK143&gt;=5),AND(AD143&gt;=5,AK143&gt;=7)),6,0)),
IF(Parameters!$D$30, IF(AND(AD143&gt;=10,AK143&gt;=10), 10, IF(OR(AND(AD143&gt;=10,AK143&gt;=5),AND(AD143&gt;=5,AK143&gt;=10)),6,0)),"no method")))))))</f>
        <v>0</v>
      </c>
      <c r="X143" s="51"/>
      <c r="Y143" s="25">
        <f>IFERROR(Health!F143,NA())</f>
        <v>9.25</v>
      </c>
      <c r="Z143" s="25">
        <f>IFERROR(Food!F143,NA())</f>
        <v>10</v>
      </c>
      <c r="AA143" s="26">
        <f>IFERROR(Macro!F143,NA())</f>
        <v>7.7190082644628104</v>
      </c>
      <c r="AB143" s="25">
        <f>IFERROR(Socioeconomic!F143,NA())</f>
        <v>9</v>
      </c>
      <c r="AC143" s="25">
        <f>IFERROR('Natural Hazard'!F143,NA())</f>
        <v>9.5</v>
      </c>
      <c r="AD143" s="25">
        <f>IFERROR(Conflict!F143,NA())</f>
        <v>10</v>
      </c>
      <c r="AE143" s="51"/>
      <c r="AF143" s="25">
        <f>IFERROR(Health!G143,NA())</f>
        <v>3.1756168664199298</v>
      </c>
      <c r="AG143" s="25" t="e">
        <f>IFERROR(Food!G143,NA())</f>
        <v>#N/A</v>
      </c>
      <c r="AH143" s="25">
        <f>IFERROR(Macro!G143,NA())</f>
        <v>6.3636363636363704</v>
      </c>
      <c r="AI143" s="25">
        <f>IFERROR(Socioeconomic!G143,NA())</f>
        <v>7</v>
      </c>
      <c r="AJ143" s="25">
        <f>IFERROR('Natural Hazard'!G143,NA())</f>
        <v>0</v>
      </c>
      <c r="AK143" s="25">
        <f>IFERROR(Conflict!G143,NA())</f>
        <v>0</v>
      </c>
      <c r="AL143" s="50"/>
      <c r="AM143" s="27">
        <f>'Data Reliability'!H143</f>
        <v>0</v>
      </c>
      <c r="AN143" s="27">
        <f>'Data Reliability'!I143</f>
        <v>0.4</v>
      </c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</row>
    <row r="144" spans="1:53" x14ac:dyDescent="0.2">
      <c r="A144" s="63">
        <v>139</v>
      </c>
      <c r="B144" s="20" t="s">
        <v>283</v>
      </c>
      <c r="C144" s="20" t="s">
        <v>284</v>
      </c>
      <c r="D144" s="20" t="s">
        <v>553</v>
      </c>
      <c r="E144" s="20" t="s">
        <v>550</v>
      </c>
      <c r="F144" s="50"/>
      <c r="G144" s="22" cm="1">
        <f t="array" ref="G144">IF(Parameters!$D$34, SUM(IF(ISNUMBER(R144:W144),(IF(R144:W144&gt;=Parameters!$D$40,1,"")),""))+0.5*(SUM(IF(ISNUMBER(R144:W144),(IF(R144:W144&gt;=Parameters!$D$41,1,"")),""))-SUM(IF(ISNUMBER(R144:W144),(IF(R144:W144&gt;=Parameters!$D$40,1,"")),""))),0) +
   IF(Parameters!$D$35,SUM(IF(ISNUMBER(R144:W144),(IF(R144:W144&gt;=Parameters!$D$44,1,"")),"")),0) +
   IF(Parameters!$D$36,AVERAGE(IF(ISNUMBER(R144:W144),R144:W144)),0) +
   IF(Parameters!$D$37,IF(OR(IF(ISNUMBER(R144:W144),R144:W144)=0),0,GEOMEAN(IF(ISNUMBER(R144:W144),R144:W144))),0)</f>
        <v>0.5</v>
      </c>
      <c r="H144" s="23">
        <f t="shared" si="8"/>
        <v>0.5</v>
      </c>
      <c r="I144" s="241" t="str" cm="1">
        <f t="array" ref="I144">_xlfn.IFS('Data Reliability'!D144 &gt;= 0.666, "!!", AND('Data Reliability'!D144 &lt; 0.666,  'Data Reliability'!D144  &gt;= 0.333), "!", 'Data Reliability'!D144 &lt; 0.333, "")</f>
        <v/>
      </c>
      <c r="J144" s="22" cm="1">
        <f t="array" ref="J144">IF(Parameters!$D$34, SUM(IF(ISNUMBER(Y144:AD144),(IF(Y144:AD144&gt;=Parameters!$D$44,1,"")),""))+0.5*(SUM(IF(ISNUMBER(Y144:AD144),(IF(Y144:AD144&gt;=Parameters!$D$45,1,"")),""))-SUM(IF(ISNUMBER(Y144:AD144),(IF(Y144:AD144&gt;=Parameters!$D$44,1,"")),""))),0) +
   IF(Parameters!$D$35,SUM(IF(ISNUMBER(Y144:AD144),(IF(Y144:AD144&gt;=Parameters!$D$44,1,"")),"")),0) +
   IF(Parameters!$D$36,AVERAGE(IF(ISNUMBER(Y144:AD144),Y144:AD144)),0) +
   IF(Parameters!$D$37,IF(OR(IF(ISNUMBER(Y144:AD144),Y144:AD144)=0),0,GEOMEAN(IF(ISNUMBER(Y144:AD144),Y144:AD144))),0)</f>
        <v>0</v>
      </c>
      <c r="K144" s="23">
        <f t="shared" si="9"/>
        <v>0</v>
      </c>
      <c r="L144" s="241" t="str" cm="1">
        <f t="array" ref="L144">_xlfn.IFS('Data Reliability'!H144 &gt;= 0.666, "!!", AND('Data Reliability'!H144 &lt; 0.666,  'Data Reliability'!H144  &gt;= 0.333), "!", 'Data Reliability'!H144 &lt; 0.333, "")</f>
        <v/>
      </c>
      <c r="M144" s="21" cm="1">
        <f t="array" ref="M144">IF(Parameters!$D$34, SUM(IF(ISNUMBER(AF144:AK144),(IF(AF144:AK144&gt;=Parameters!$D$44,1,"")),""))+0.5*(SUM(IF(ISNUMBER(AF144:AK144),(IF(AF144:AK144&gt;=Parameters!$D$45,1,"")),""))-SUM(IF(ISNUMBER(AF144:AK144),(IF(AF144:AK144&gt;=Parameters!$D$44,1,"")),""))),0) +
   IF(Parameters!$D$35,SUM(IF(ISNUMBER(AF144:AK144),(IF(AF144:AK144&gt;=Parameters!$D$44,1,"")),"")),0) +
   IF(Parameters!$D$36,AVERAGE(IF(ISNUMBER(AF144:AK144),AF144:AK144)),0) +
   IF(Parameters!$D$37,IF(OR(IF(ISNUMBER(AF144:AK144),AF144:AK144)=0),0,GEOMEAN(IF(ISNUMBER(AF144:AK144),AF144:AK144))),0)</f>
        <v>1.5</v>
      </c>
      <c r="N144" s="23">
        <f t="shared" si="10"/>
        <v>1.5</v>
      </c>
      <c r="O144" s="241" t="str" cm="1">
        <f t="array" ref="O144">_xlfn.IFS('Data Reliability'!I144&gt;= 0.666, "!!", AND('Data Reliability'!I144 &lt; 0.666,  'Data Reliability'!I144 &gt;= 0.333), "!", 'Data Reliability'!I144 &lt; 0.333, "")</f>
        <v>!</v>
      </c>
      <c r="P144" s="24"/>
      <c r="Q144" s="50"/>
      <c r="R144" s="25">
        <f>IF(Parameters!$D$24 = 1, MAX(Y144, AF144),
IF(Parameters!$D$25 = 1, AVERAGE(Y144,AF144),
IF(Parameters!$D$26 = 1, IFERROR(GEOMEAN(Y144, AF144), 0),
IF(Parameters!$D$27, IF(AND(Y144=10,AF144=10),10,0),
IF(Parameters!$D$28, IF(AND(Y144&gt;=7,AF144&gt;=7),10,0),
IF(Parameters!$D$29, IF(AND(Y144&gt;=7,AF144&gt;=7), 10, IF(OR(AND(Y144&gt;=7,AF144&gt;=5),AND(Y144&gt;=5,AF144&gt;=7)),6,0)),
IF(Parameters!$D$30, IF(AND(Y144&gt;=10,AF144&gt;=10), 10, IF(OR(AND(Y144&gt;=10,AF144&gt;=5),AND(Y144&gt;=5,AF144&gt;=10)),6,0)),"no method")))))))</f>
        <v>5.4037024344425184</v>
      </c>
      <c r="S144" s="25">
        <f>IF(Parameters!$D$24 = 1, MAX(Z144, AG144),
IF(Parameters!$D$25 = 1, AVERAGE(Z144,AG144),
IF(Parameters!$D$26 = 1, IFERROR(GEOMEAN(Z144, AG144), 0),
IF(Parameters!$D$27, IF(AND(Z144=10,AG144=10),10,0),
IF(Parameters!$D$28, IF(AND(Z144&gt;=7,AG144&gt;=7),10,0),
IF(Parameters!$D$29, IF(AND(Z144&gt;=7,AG144&gt;=7), 10, IF(OR(AND(Z144&gt;=7,AG144&gt;=5),AND(Z144&gt;=5,AG144&gt;=7)),6,0)),
IF(Parameters!$D$30, IF(AND(Z144&gt;=10,AG144&gt;=10), 10, IF(OR(AND(Z144&gt;=10,AG144&gt;=5),AND(Z144&gt;=5,AG144&gt;=10)),6,0)),"no method")))))))</f>
        <v>0</v>
      </c>
      <c r="T144" s="25">
        <f>IF(Parameters!$D$24 = 1, MAX(AA144, AH144),
IF(Parameters!$D$25 = 1, AVERAGE(AA144,AH144),
IF(Parameters!$D$26 = 1, IFERROR(GEOMEAN(AA144, AH144), 0),
IF(Parameters!$D$27, IF(AND(AA144=10,AH144=10),10,0),
IF(Parameters!$D$28, IF(AND(AA144&gt;=7,AH144&gt;=7),10,0),
IF(Parameters!$D$29, IF(AND(AA144&gt;=7,AH144&gt;=7), 10, IF(OR(AND(AA144&gt;=7,AH144&gt;=5),AND(AA144&gt;=5,AH144&gt;=7)),6,0)),
IF(Parameters!$D$30, IF(AND(AA144&gt;=10,AH144&gt;=10), 10, IF(OR(AND(AA144&gt;=10,AH144&gt;=5),AND(AA144&gt;=5,AH144&gt;=10)),6,0)),"no method")))))))</f>
        <v>0.8602587278767222</v>
      </c>
      <c r="U144" s="25">
        <f>IF(Parameters!$D$24 = 1, MAX(AB144, AI144),
IF(Parameters!$D$25 = 1, AVERAGE(AB144,AI144),
IF(Parameters!$D$26 = 1, IFERROR(GEOMEAN(AB144, AI144), 0),
IF(Parameters!$D$27, IF(AND(AB144=10,AI144=10),10,0),
IF(Parameters!$D$28, IF(AND(AB144&gt;=7,AI144&gt;=7),10,0),
IF(Parameters!$D$29, IF(AND(AB144&gt;=7,AI144&gt;=7), 10, IF(OR(AND(AB144&gt;=7,AI144&gt;=5),AND(AB144&gt;=5,AI144&gt;=7)),6,0)),
IF(Parameters!$D$30, IF(AND(AB144&gt;=10,AI144&gt;=10), 10, IF(OR(AND(AB144&gt;=10,AI144&gt;=5),AND(AB144&gt;=5,AI144&gt;=10)),6,0)),"no method")))))))</f>
        <v>3.1255030490521443</v>
      </c>
      <c r="V144" s="25">
        <f>IF(Parameters!$D$24 = 1, MAX(AC144, AJ144),
IF(Parameters!$D$25 = 1, AVERAGE(AC144,AJ144),
IF(Parameters!$D$26 = 1, IFERROR(GEOMEAN(AC144, AJ144), 0),
IF(Parameters!$D$27, IF(AND(AC144=10,AJ144=10),10,0),
IF(Parameters!$D$28, IF(AND(AC144&gt;=7,AJ144&gt;=7),10,0),
IF(Parameters!$D$29, IF(AND(AC144&gt;=7,AJ144&gt;=7), 10, IF(OR(AND(AC144&gt;=7,AJ144&gt;=5),AND(AC144&gt;=5,AJ144&gt;=7)),6,0)),
IF(Parameters!$D$30, IF(AND(AC144&gt;=10,AJ144&gt;=10), 10, IF(OR(AND(AC144&gt;=10,AJ144&gt;=5),AND(AC144&gt;=5,AJ144&gt;=10)),6,0)),"no method")))))))</f>
        <v>0</v>
      </c>
      <c r="W144" s="25">
        <f>IF(Parameters!$D$24 = 1, MAX(AD144, AK144),
IF(Parameters!$D$25 = 1, AVERAGE(AD144,AK144),
IF(Parameters!$D$26 = 1, IFERROR(GEOMEAN(AD144, AK144), 0),
IF(Parameters!$D$27, IF(AND(AD144=10,AK144=10),10,0),
IF(Parameters!$D$28, IF(AND(AD144&gt;=7,AK144&gt;=7),10,0),
IF(Parameters!$D$29, IF(AND(AD144&gt;=7,AK144&gt;=7), 10, IF(OR(AND(AD144&gt;=7,AK144&gt;=5),AND(AD144&gt;=5,AK144&gt;=7)),6,0)),
IF(Parameters!$D$30, IF(AND(AD144&gt;=10,AK144&gt;=10), 10, IF(OR(AND(AD144&gt;=10,AK144&gt;=5),AND(AD144&gt;=5,AK144&gt;=10)),6,0)),"no method")))))))</f>
        <v>0</v>
      </c>
      <c r="X144" s="51"/>
      <c r="Y144" s="25">
        <f>IFERROR(Health!F144,NA())</f>
        <v>2.92</v>
      </c>
      <c r="Z144" s="25">
        <f>IFERROR(Food!F144,NA())</f>
        <v>0.789473684210525</v>
      </c>
      <c r="AA144" s="26">
        <f>IFERROR(Macro!F144,NA())</f>
        <v>3.25619834710744</v>
      </c>
      <c r="AB144" s="25">
        <f>IFERROR(Socioeconomic!F144,NA())</f>
        <v>1</v>
      </c>
      <c r="AC144" s="25">
        <f>IFERROR('Natural Hazard'!F144,NA())</f>
        <v>2.1666666666666701</v>
      </c>
      <c r="AD144" s="25">
        <f>IFERROR(Conflict!F144,NA())</f>
        <v>0</v>
      </c>
      <c r="AE144" s="51"/>
      <c r="AF144" s="25">
        <f>IFERROR(Health!G144,NA())</f>
        <v>10</v>
      </c>
      <c r="AG144" s="25" t="e">
        <f>IFERROR(Food!G144,NA())</f>
        <v>#N/A</v>
      </c>
      <c r="AH144" s="25">
        <f>IFERROR(Macro!G144,NA())</f>
        <v>0.22727272727273401</v>
      </c>
      <c r="AI144" s="25">
        <f>IFERROR(Socioeconomic!G144,NA())</f>
        <v>9.7687693096342496</v>
      </c>
      <c r="AJ144" s="25">
        <f>IFERROR('Natural Hazard'!G144,NA())</f>
        <v>0</v>
      </c>
      <c r="AK144" s="25">
        <f>IFERROR(Conflict!G144,NA())</f>
        <v>0</v>
      </c>
      <c r="AL144" s="50"/>
      <c r="AM144" s="27">
        <f>'Data Reliability'!H144</f>
        <v>0</v>
      </c>
      <c r="AN144" s="27">
        <f>'Data Reliability'!I144</f>
        <v>0.4</v>
      </c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</row>
    <row r="145" spans="1:53" x14ac:dyDescent="0.2">
      <c r="A145" s="63">
        <v>140</v>
      </c>
      <c r="B145" s="20" t="s">
        <v>285</v>
      </c>
      <c r="C145" s="20" t="s">
        <v>286</v>
      </c>
      <c r="D145" s="20" t="s">
        <v>556</v>
      </c>
      <c r="E145" s="20" t="s">
        <v>546</v>
      </c>
      <c r="F145" s="50"/>
      <c r="G145" s="22" cm="1">
        <f t="array" ref="G145">IF(Parameters!$D$34, SUM(IF(ISNUMBER(R145:W145),(IF(R145:W145&gt;=Parameters!$D$40,1,"")),""))+0.5*(SUM(IF(ISNUMBER(R145:W145),(IF(R145:W145&gt;=Parameters!$D$41,1,"")),""))-SUM(IF(ISNUMBER(R145:W145),(IF(R145:W145&gt;=Parameters!$D$40,1,"")),""))),0) +
   IF(Parameters!$D$35,SUM(IF(ISNUMBER(R145:W145),(IF(R145:W145&gt;=Parameters!$D$44,1,"")),"")),0) +
   IF(Parameters!$D$36,AVERAGE(IF(ISNUMBER(R145:W145),R145:W145)),0) +
   IF(Parameters!$D$37,IF(OR(IF(ISNUMBER(R145:W145),R145:W145)=0),0,GEOMEAN(IF(ISNUMBER(R145:W145),R145:W145))),0)</f>
        <v>0.5</v>
      </c>
      <c r="H145" s="23">
        <f t="shared" si="8"/>
        <v>0.5</v>
      </c>
      <c r="I145" s="241" t="str" cm="1">
        <f t="array" ref="I145">_xlfn.IFS('Data Reliability'!D145 &gt;= 0.666, "!!", AND('Data Reliability'!D145 &lt; 0.666,  'Data Reliability'!D145  &gt;= 0.333), "!", 'Data Reliability'!D145 &lt; 0.333, "")</f>
        <v/>
      </c>
      <c r="J145" s="22" cm="1">
        <f t="array" ref="J145">IF(Parameters!$D$34, SUM(IF(ISNUMBER(Y145:AD145),(IF(Y145:AD145&gt;=Parameters!$D$44,1,"")),""))+0.5*(SUM(IF(ISNUMBER(Y145:AD145),(IF(Y145:AD145&gt;=Parameters!$D$45,1,"")),""))-SUM(IF(ISNUMBER(Y145:AD145),(IF(Y145:AD145&gt;=Parameters!$D$44,1,"")),""))),0) +
   IF(Parameters!$D$35,SUM(IF(ISNUMBER(Y145:AD145),(IF(Y145:AD145&gt;=Parameters!$D$44,1,"")),"")),0) +
   IF(Parameters!$D$36,AVERAGE(IF(ISNUMBER(Y145:AD145),Y145:AD145)),0) +
   IF(Parameters!$D$37,IF(OR(IF(ISNUMBER(Y145:AD145),Y145:AD145)=0),0,GEOMEAN(IF(ISNUMBER(Y145:AD145),Y145:AD145))),0)</f>
        <v>2.5</v>
      </c>
      <c r="K145" s="23">
        <f t="shared" si="9"/>
        <v>2.5</v>
      </c>
      <c r="L145" s="241" t="str" cm="1">
        <f t="array" ref="L145">_xlfn.IFS('Data Reliability'!H145 &gt;= 0.666, "!!", AND('Data Reliability'!H145 &lt; 0.666,  'Data Reliability'!H145  &gt;= 0.333), "!", 'Data Reliability'!H145 &lt; 0.333, "")</f>
        <v/>
      </c>
      <c r="M145" s="21" cm="1">
        <f t="array" ref="M145">IF(Parameters!$D$34, SUM(IF(ISNUMBER(AF145:AK145),(IF(AF145:AK145&gt;=Parameters!$D$44,1,"")),""))+0.5*(SUM(IF(ISNUMBER(AF145:AK145),(IF(AF145:AK145&gt;=Parameters!$D$45,1,"")),""))-SUM(IF(ISNUMBER(AF145:AK145),(IF(AF145:AK145&gt;=Parameters!$D$44,1,"")),""))),0) +
   IF(Parameters!$D$35,SUM(IF(ISNUMBER(AF145:AK145),(IF(AF145:AK145&gt;=Parameters!$D$44,1,"")),"")),0) +
   IF(Parameters!$D$36,AVERAGE(IF(ISNUMBER(AF145:AK145),AF145:AK145)),0) +
   IF(Parameters!$D$37,IF(OR(IF(ISNUMBER(AF145:AK145),AF145:AK145)=0),0,GEOMEAN(IF(ISNUMBER(AF145:AK145),AF145:AK145))),0)</f>
        <v>0</v>
      </c>
      <c r="N145" s="23">
        <f t="shared" si="10"/>
        <v>0</v>
      </c>
      <c r="O145" s="241" t="str" cm="1">
        <f t="array" ref="O145">_xlfn.IFS('Data Reliability'!I145&gt;= 0.666, "!!", AND('Data Reliability'!I145 &lt; 0.666,  'Data Reliability'!I145 &gt;= 0.333), "!", 'Data Reliability'!I145 &lt; 0.333, "")</f>
        <v>!</v>
      </c>
      <c r="P145" s="24"/>
      <c r="Q145" s="50"/>
      <c r="R145" s="25">
        <f>IF(Parameters!$D$24 = 1, MAX(Y145, AF145),
IF(Parameters!$D$25 = 1, AVERAGE(Y145,AF145),
IF(Parameters!$D$26 = 1, IFERROR(GEOMEAN(Y145, AF145), 0),
IF(Parameters!$D$27, IF(AND(Y145=10,AF145=10),10,0),
IF(Parameters!$D$28, IF(AND(Y145&gt;=7,AF145&gt;=7),10,0),
IF(Parameters!$D$29, IF(AND(Y145&gt;=7,AF145&gt;=7), 10, IF(OR(AND(Y145&gt;=7,AF145&gt;=5),AND(Y145&gt;=5,AF145&gt;=7)),6,0)),
IF(Parameters!$D$30, IF(AND(Y145&gt;=10,AF145&gt;=10), 10, IF(OR(AND(Y145&gt;=10,AF145&gt;=5),AND(Y145&gt;=5,AF145&gt;=10)),6,0)),"no method")))))))</f>
        <v>0</v>
      </c>
      <c r="S145" s="25">
        <f>IF(Parameters!$D$24 = 1, MAX(Z145, AG145),
IF(Parameters!$D$25 = 1, AVERAGE(Z145,AG145),
IF(Parameters!$D$26 = 1, IFERROR(GEOMEAN(Z145, AG145), 0),
IF(Parameters!$D$27, IF(AND(Z145=10,AG145=10),10,0),
IF(Parameters!$D$28, IF(AND(Z145&gt;=7,AG145&gt;=7),10,0),
IF(Parameters!$D$29, IF(AND(Z145&gt;=7,AG145&gt;=7), 10, IF(OR(AND(Z145&gt;=7,AG145&gt;=5),AND(Z145&gt;=5,AG145&gt;=7)),6,0)),
IF(Parameters!$D$30, IF(AND(Z145&gt;=10,AG145&gt;=10), 10, IF(OR(AND(Z145&gt;=10,AG145&gt;=5),AND(Z145&gt;=5,AG145&gt;=10)),6,0)),"no method")))))))</f>
        <v>0</v>
      </c>
      <c r="T145" s="25">
        <f>IF(Parameters!$D$24 = 1, MAX(AA145, AH145),
IF(Parameters!$D$25 = 1, AVERAGE(AA145,AH145),
IF(Parameters!$D$26 = 1, IFERROR(GEOMEAN(AA145, AH145), 0),
IF(Parameters!$D$27, IF(AND(AA145=10,AH145=10),10,0),
IF(Parameters!$D$28, IF(AND(AA145&gt;=7,AH145&gt;=7),10,0),
IF(Parameters!$D$29, IF(AND(AA145&gt;=7,AH145&gt;=7), 10, IF(OR(AND(AA145&gt;=7,AH145&gt;=5),AND(AA145&gt;=5,AH145&gt;=7)),6,0)),
IF(Parameters!$D$30, IF(AND(AA145&gt;=10,AH145&gt;=10), 10, IF(OR(AND(AA145&gt;=10,AH145&gt;=5),AND(AA145&gt;=5,AH145&gt;=10)),6,0)),"no method")))))))</f>
        <v>6.3960214906683204</v>
      </c>
      <c r="U145" s="25">
        <f>IF(Parameters!$D$24 = 1, MAX(AB145, AI145),
IF(Parameters!$D$25 = 1, AVERAGE(AB145,AI145),
IF(Parameters!$D$26 = 1, IFERROR(GEOMEAN(AB145, AI145), 0),
IF(Parameters!$D$27, IF(AND(AB145=10,AI145=10),10,0),
IF(Parameters!$D$28, IF(AND(AB145&gt;=7,AI145&gt;=7),10,0),
IF(Parameters!$D$29, IF(AND(AB145&gt;=7,AI145&gt;=7), 10, IF(OR(AND(AB145&gt;=7,AI145&gt;=5),AND(AB145&gt;=5,AI145&gt;=7)),6,0)),
IF(Parameters!$D$30, IF(AND(AB145&gt;=10,AI145&gt;=10), 10, IF(OR(AND(AB145&gt;=10,AI145&gt;=5),AND(AB145&gt;=5,AI145&gt;=10)),6,0)),"no method")))))))</f>
        <v>0</v>
      </c>
      <c r="V145" s="25">
        <f>IF(Parameters!$D$24 = 1, MAX(AC145, AJ145),
IF(Parameters!$D$25 = 1, AVERAGE(AC145,AJ145),
IF(Parameters!$D$26 = 1, IFERROR(GEOMEAN(AC145, AJ145), 0),
IF(Parameters!$D$27, IF(AND(AC145=10,AJ145=10),10,0),
IF(Parameters!$D$28, IF(AND(AC145&gt;=7,AJ145&gt;=7),10,0),
IF(Parameters!$D$29, IF(AND(AC145&gt;=7,AJ145&gt;=7), 10, IF(OR(AND(AC145&gt;=7,AJ145&gt;=5),AND(AC145&gt;=5,AJ145&gt;=7)),6,0)),
IF(Parameters!$D$30, IF(AND(AC145&gt;=10,AJ145&gt;=10), 10, IF(OR(AND(AC145&gt;=10,AJ145&gt;=5),AND(AC145&gt;=5,AJ145&gt;=10)),6,0)),"no method")))))))</f>
        <v>0</v>
      </c>
      <c r="W145" s="25">
        <f>IF(Parameters!$D$24 = 1, MAX(AD145, AK145),
IF(Parameters!$D$25 = 1, AVERAGE(AD145,AK145),
IF(Parameters!$D$26 = 1, IFERROR(GEOMEAN(AD145, AK145), 0),
IF(Parameters!$D$27, IF(AND(AD145=10,AK145=10),10,0),
IF(Parameters!$D$28, IF(AND(AD145&gt;=7,AK145&gt;=7),10,0),
IF(Parameters!$D$29, IF(AND(AD145&gt;=7,AK145&gt;=7), 10, IF(OR(AND(AD145&gt;=7,AK145&gt;=5),AND(AD145&gt;=5,AK145&gt;=7)),6,0)),
IF(Parameters!$D$30, IF(AND(AD145&gt;=10,AK145&gt;=10), 10, IF(OR(AND(AD145&gt;=10,AK145&gt;=5),AND(AD145&gt;=5,AK145&gt;=10)),6,0)),"no method")))))))</f>
        <v>0</v>
      </c>
      <c r="X145" s="51"/>
      <c r="Y145" s="25">
        <f>IFERROR(Health!F145,NA())</f>
        <v>6.75</v>
      </c>
      <c r="Z145" s="25">
        <f>IFERROR(Food!F145,NA())</f>
        <v>8.6363636363636296</v>
      </c>
      <c r="AA145" s="26">
        <f>IFERROR(Macro!F145,NA())</f>
        <v>10</v>
      </c>
      <c r="AB145" s="25">
        <f>IFERROR(Socioeconomic!F145,NA())</f>
        <v>9</v>
      </c>
      <c r="AC145" s="25">
        <f>IFERROR('Natural Hazard'!F145,NA())</f>
        <v>7</v>
      </c>
      <c r="AD145" s="25">
        <f>IFERROR(Conflict!F145,NA())</f>
        <v>0</v>
      </c>
      <c r="AE145" s="51"/>
      <c r="AF145" s="25">
        <f>IFERROR(Health!G145,NA())</f>
        <v>0</v>
      </c>
      <c r="AG145" s="25" t="e">
        <f>IFERROR(Food!G145,NA())</f>
        <v>#N/A</v>
      </c>
      <c r="AH145" s="25">
        <f>IFERROR(Macro!G145,NA())</f>
        <v>4.0909090909090997</v>
      </c>
      <c r="AI145" s="25" t="e">
        <f>IFERROR(Socioeconomic!G145,NA())</f>
        <v>#N/A</v>
      </c>
      <c r="AJ145" s="25">
        <f>IFERROR('Natural Hazard'!G145,NA())</f>
        <v>0</v>
      </c>
      <c r="AK145" s="25">
        <f>IFERROR(Conflict!G145,NA())</f>
        <v>0</v>
      </c>
      <c r="AL145" s="50"/>
      <c r="AM145" s="27">
        <f>'Data Reliability'!H145</f>
        <v>0</v>
      </c>
      <c r="AN145" s="27">
        <f>'Data Reliability'!I145</f>
        <v>0.6</v>
      </c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</row>
    <row r="146" spans="1:53" x14ac:dyDescent="0.2">
      <c r="A146" s="63">
        <v>141</v>
      </c>
      <c r="B146" s="20" t="s">
        <v>287</v>
      </c>
      <c r="C146" s="20" t="s">
        <v>288</v>
      </c>
      <c r="D146" s="20" t="s">
        <v>553</v>
      </c>
      <c r="E146" s="20" t="s">
        <v>544</v>
      </c>
      <c r="F146" s="50"/>
      <c r="G146" s="22" cm="1">
        <f t="array" ref="G146">IF(Parameters!$D$34, SUM(IF(ISNUMBER(R146:W146),(IF(R146:W146&gt;=Parameters!$D$40,1,"")),""))+0.5*(SUM(IF(ISNUMBER(R146:W146),(IF(R146:W146&gt;=Parameters!$D$41,1,"")),""))-SUM(IF(ISNUMBER(R146:W146),(IF(R146:W146&gt;=Parameters!$D$40,1,"")),""))),0) +
   IF(Parameters!$D$35,SUM(IF(ISNUMBER(R146:W146),(IF(R146:W146&gt;=Parameters!$D$44,1,"")),"")),0) +
   IF(Parameters!$D$36,AVERAGE(IF(ISNUMBER(R146:W146),R146:W146)),0) +
   IF(Parameters!$D$37,IF(OR(IF(ISNUMBER(R146:W146),R146:W146)=0),0,GEOMEAN(IF(ISNUMBER(R146:W146),R146:W146))),0)</f>
        <v>0</v>
      </c>
      <c r="H146" s="23">
        <f t="shared" si="8"/>
        <v>0</v>
      </c>
      <c r="I146" s="241" t="str" cm="1">
        <f t="array" ref="I146">_xlfn.IFS('Data Reliability'!D146 &gt;= 0.666, "!!", AND('Data Reliability'!D146 &lt; 0.666,  'Data Reliability'!D146  &gt;= 0.333), "!", 'Data Reliability'!D146 &lt; 0.333, "")</f>
        <v/>
      </c>
      <c r="J146" s="22" cm="1">
        <f t="array" ref="J146">IF(Parameters!$D$34, SUM(IF(ISNUMBER(Y146:AD146),(IF(Y146:AD146&gt;=Parameters!$D$44,1,"")),""))+0.5*(SUM(IF(ISNUMBER(Y146:AD146),(IF(Y146:AD146&gt;=Parameters!$D$45,1,"")),""))-SUM(IF(ISNUMBER(Y146:AD146),(IF(Y146:AD146&gt;=Parameters!$D$44,1,"")),""))),0) +
   IF(Parameters!$D$35,SUM(IF(ISNUMBER(Y146:AD146),(IF(Y146:AD146&gt;=Parameters!$D$44,1,"")),"")),0) +
   IF(Parameters!$D$36,AVERAGE(IF(ISNUMBER(Y146:AD146),Y146:AD146)),0) +
   IF(Parameters!$D$37,IF(OR(IF(ISNUMBER(Y146:AD146),Y146:AD146)=0),0,GEOMEAN(IF(ISNUMBER(Y146:AD146),Y146:AD146))),0)</f>
        <v>0</v>
      </c>
      <c r="K146" s="23">
        <f t="shared" si="9"/>
        <v>0</v>
      </c>
      <c r="L146" s="241" t="str" cm="1">
        <f t="array" ref="L146">_xlfn.IFS('Data Reliability'!H146 &gt;= 0.666, "!!", AND('Data Reliability'!H146 &lt; 0.666,  'Data Reliability'!H146  &gt;= 0.333), "!", 'Data Reliability'!H146 &lt; 0.333, "")</f>
        <v/>
      </c>
      <c r="M146" s="21" cm="1">
        <f t="array" ref="M146">IF(Parameters!$D$34, SUM(IF(ISNUMBER(AF146:AK146),(IF(AF146:AK146&gt;=Parameters!$D$44,1,"")),""))+0.5*(SUM(IF(ISNUMBER(AF146:AK146),(IF(AF146:AK146&gt;=Parameters!$D$45,1,"")),""))-SUM(IF(ISNUMBER(AF146:AK146),(IF(AF146:AK146&gt;=Parameters!$D$44,1,"")),""))),0) +
   IF(Parameters!$D$35,SUM(IF(ISNUMBER(AF146:AK146),(IF(AF146:AK146&gt;=Parameters!$D$44,1,"")),"")),0) +
   IF(Parameters!$D$36,AVERAGE(IF(ISNUMBER(AF146:AK146),AF146:AK146)),0) +
   IF(Parameters!$D$37,IF(OR(IF(ISNUMBER(AF146:AK146),AF146:AK146)=0),0,GEOMEAN(IF(ISNUMBER(AF146:AK146),AF146:AK146))),0)</f>
        <v>0</v>
      </c>
      <c r="N146" s="23">
        <f t="shared" si="10"/>
        <v>0</v>
      </c>
      <c r="O146" s="241" t="str" cm="1">
        <f t="array" ref="O146">_xlfn.IFS('Data Reliability'!I146&gt;= 0.666, "!!", AND('Data Reliability'!I146 &lt; 0.666,  'Data Reliability'!I146 &gt;= 0.333), "!", 'Data Reliability'!I146 &lt; 0.333, "")</f>
        <v>!</v>
      </c>
      <c r="P146" s="24"/>
      <c r="Q146" s="50"/>
      <c r="R146" s="25">
        <f>IF(Parameters!$D$24 = 1, MAX(Y146, AF146),
IF(Parameters!$D$25 = 1, AVERAGE(Y146,AF146),
IF(Parameters!$D$26 = 1, IFERROR(GEOMEAN(Y146, AF146), 0),
IF(Parameters!$D$27, IF(AND(Y146=10,AF146=10),10,0),
IF(Parameters!$D$28, IF(AND(Y146&gt;=7,AF146&gt;=7),10,0),
IF(Parameters!$D$29, IF(AND(Y146&gt;=7,AF146&gt;=7), 10, IF(OR(AND(Y146&gt;=7,AF146&gt;=5),AND(Y146&gt;=5,AF146&gt;=7)),6,0)),
IF(Parameters!$D$30, IF(AND(Y146&gt;=10,AF146&gt;=10), 10, IF(OR(AND(Y146&gt;=10,AF146&gt;=5),AND(Y146&gt;=5,AF146&gt;=10)),6,0)),"no method")))))))</f>
        <v>2.6365021578938559</v>
      </c>
      <c r="S146" s="25">
        <f>IF(Parameters!$D$24 = 1, MAX(Z146, AG146),
IF(Parameters!$D$25 = 1, AVERAGE(Z146,AG146),
IF(Parameters!$D$26 = 1, IFERROR(GEOMEAN(Z146, AG146), 0),
IF(Parameters!$D$27, IF(AND(Z146=10,AG146=10),10,0),
IF(Parameters!$D$28, IF(AND(Z146&gt;=7,AG146&gt;=7),10,0),
IF(Parameters!$D$29, IF(AND(Z146&gt;=7,AG146&gt;=7), 10, IF(OR(AND(Z146&gt;=7,AG146&gt;=5),AND(Z146&gt;=5,AG146&gt;=7)),6,0)),
IF(Parameters!$D$30, IF(AND(Z146&gt;=10,AG146&gt;=10), 10, IF(OR(AND(Z146&gt;=10,AG146&gt;=5),AND(Z146&gt;=5,AG146&gt;=10)),6,0)),"no method")))))))</f>
        <v>0</v>
      </c>
      <c r="T146" s="25">
        <f>IF(Parameters!$D$24 = 1, MAX(AA146, AH146),
IF(Parameters!$D$25 = 1, AVERAGE(AA146,AH146),
IF(Parameters!$D$26 = 1, IFERROR(GEOMEAN(AA146, AH146), 0),
IF(Parameters!$D$27, IF(AND(AA146=10,AH146=10),10,0),
IF(Parameters!$D$28, IF(AND(AA146&gt;=7,AH146&gt;=7),10,0),
IF(Parameters!$D$29, IF(AND(AA146&gt;=7,AH146&gt;=7), 10, IF(OR(AND(AA146&gt;=7,AH146&gt;=5),AND(AA146&gt;=5,AH146&gt;=7)),6,0)),
IF(Parameters!$D$30, IF(AND(AA146&gt;=10,AH146&gt;=10), 10, IF(OR(AND(AA146&gt;=10,AH146&gt;=5),AND(AA146&gt;=5,AH146&gt;=10)),6,0)),"no method")))))))</f>
        <v>4.0895314484753804</v>
      </c>
      <c r="U146" s="25">
        <f>IF(Parameters!$D$24 = 1, MAX(AB146, AI146),
IF(Parameters!$D$25 = 1, AVERAGE(AB146,AI146),
IF(Parameters!$D$26 = 1, IFERROR(GEOMEAN(AB146, AI146), 0),
IF(Parameters!$D$27, IF(AND(AB146=10,AI146=10),10,0),
IF(Parameters!$D$28, IF(AND(AB146&gt;=7,AI146&gt;=7),10,0),
IF(Parameters!$D$29, IF(AND(AB146&gt;=7,AI146&gt;=7), 10, IF(OR(AND(AB146&gt;=7,AI146&gt;=5),AND(AB146&gt;=5,AI146&gt;=7)),6,0)),
IF(Parameters!$D$30, IF(AND(AB146&gt;=10,AI146&gt;=10), 10, IF(OR(AND(AB146&gt;=10,AI146&gt;=5),AND(AB146&gt;=5,AI146&gt;=10)),6,0)),"no method")))))))</f>
        <v>2.8132340311971418</v>
      </c>
      <c r="V146" s="25">
        <f>IF(Parameters!$D$24 = 1, MAX(AC146, AJ146),
IF(Parameters!$D$25 = 1, AVERAGE(AC146,AJ146),
IF(Parameters!$D$26 = 1, IFERROR(GEOMEAN(AC146, AJ146), 0),
IF(Parameters!$D$27, IF(AND(AC146=10,AJ146=10),10,0),
IF(Parameters!$D$28, IF(AND(AC146&gt;=7,AJ146&gt;=7),10,0),
IF(Parameters!$D$29, IF(AND(AC146&gt;=7,AJ146&gt;=7), 10, IF(OR(AND(AC146&gt;=7,AJ146&gt;=5),AND(AC146&gt;=5,AJ146&gt;=7)),6,0)),
IF(Parameters!$D$30, IF(AND(AC146&gt;=10,AJ146&gt;=10), 10, IF(OR(AND(AC146&gt;=10,AJ146&gt;=5),AND(AC146&gt;=5,AJ146&gt;=10)),6,0)),"no method")))))))</f>
        <v>0</v>
      </c>
      <c r="W146" s="25">
        <f>IF(Parameters!$D$24 = 1, MAX(AD146, AK146),
IF(Parameters!$D$25 = 1, AVERAGE(AD146,AK146),
IF(Parameters!$D$26 = 1, IFERROR(GEOMEAN(AD146, AK146), 0),
IF(Parameters!$D$27, IF(AND(AD146=10,AK146=10),10,0),
IF(Parameters!$D$28, IF(AND(AD146&gt;=7,AK146&gt;=7),10,0),
IF(Parameters!$D$29, IF(AND(AD146&gt;=7,AK146&gt;=7), 10, IF(OR(AND(AD146&gt;=7,AK146&gt;=5),AND(AD146&gt;=5,AK146&gt;=7)),6,0)),
IF(Parameters!$D$30, IF(AND(AD146&gt;=10,AK146&gt;=10), 10, IF(OR(AND(AD146&gt;=10,AK146&gt;=5),AND(AD146&gt;=5,AK146&gt;=10)),6,0)),"no method")))))))</f>
        <v>0</v>
      </c>
      <c r="X146" s="51"/>
      <c r="Y146" s="25">
        <f>IFERROR(Health!F146,NA())</f>
        <v>2</v>
      </c>
      <c r="Z146" s="25">
        <f>IFERROR(Food!F146,NA())</f>
        <v>0</v>
      </c>
      <c r="AA146" s="26">
        <f>IFERROR(Macro!F146,NA())</f>
        <v>2.62809917355372</v>
      </c>
      <c r="AB146" s="25">
        <f>IFERROR(Socioeconomic!F146,NA())</f>
        <v>1.4285714285714299</v>
      </c>
      <c r="AC146" s="25">
        <f>IFERROR('Natural Hazard'!F146,NA())</f>
        <v>4</v>
      </c>
      <c r="AD146" s="25">
        <f>IFERROR(Conflict!F146,NA())</f>
        <v>0</v>
      </c>
      <c r="AE146" s="51"/>
      <c r="AF146" s="25">
        <f>IFERROR(Health!G146,NA())</f>
        <v>3.4755718142894798</v>
      </c>
      <c r="AG146" s="25" t="e">
        <f>IFERROR(Food!G146,NA())</f>
        <v>#N/A</v>
      </c>
      <c r="AH146" s="25">
        <f>IFERROR(Macro!G146,NA())</f>
        <v>6.3636363636363704</v>
      </c>
      <c r="AI146" s="25">
        <f>IFERROR(Socioeconomic!G146,NA())</f>
        <v>5.54</v>
      </c>
      <c r="AJ146" s="25">
        <f>IFERROR('Natural Hazard'!G146,NA())</f>
        <v>0</v>
      </c>
      <c r="AK146" s="25">
        <f>IFERROR(Conflict!G146,NA())</f>
        <v>0</v>
      </c>
      <c r="AL146" s="50"/>
      <c r="AM146" s="27">
        <f>'Data Reliability'!H146</f>
        <v>0</v>
      </c>
      <c r="AN146" s="27">
        <f>'Data Reliability'!I146</f>
        <v>0.4</v>
      </c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</row>
    <row r="147" spans="1:53" x14ac:dyDescent="0.2">
      <c r="A147" s="63">
        <v>142</v>
      </c>
      <c r="B147" s="20" t="s">
        <v>289</v>
      </c>
      <c r="C147" s="20" t="s">
        <v>290</v>
      </c>
      <c r="D147" s="20" t="s">
        <v>555</v>
      </c>
      <c r="E147" s="20" t="s">
        <v>550</v>
      </c>
      <c r="F147" s="50"/>
      <c r="G147" s="22" cm="1">
        <f t="array" ref="G147">IF(Parameters!$D$34, SUM(IF(ISNUMBER(R147:W147),(IF(R147:W147&gt;=Parameters!$D$40,1,"")),""))+0.5*(SUM(IF(ISNUMBER(R147:W147),(IF(R147:W147&gt;=Parameters!$D$41,1,"")),""))-SUM(IF(ISNUMBER(R147:W147),(IF(R147:W147&gt;=Parameters!$D$40,1,"")),""))),0) +
   IF(Parameters!$D$35,SUM(IF(ISNUMBER(R147:W147),(IF(R147:W147&gt;=Parameters!$D$44,1,"")),"")),0) +
   IF(Parameters!$D$36,AVERAGE(IF(ISNUMBER(R147:W147),R147:W147)),0) +
   IF(Parameters!$D$37,IF(OR(IF(ISNUMBER(R147:W147),R147:W147)=0),0,GEOMEAN(IF(ISNUMBER(R147:W147),R147:W147))),0)</f>
        <v>1.5</v>
      </c>
      <c r="H147" s="23">
        <f t="shared" si="8"/>
        <v>1.5</v>
      </c>
      <c r="I147" s="241" t="str" cm="1">
        <f t="array" ref="I147">_xlfn.IFS('Data Reliability'!D147 &gt;= 0.666, "!!", AND('Data Reliability'!D147 &lt; 0.666,  'Data Reliability'!D147  &gt;= 0.333), "!", 'Data Reliability'!D147 &lt; 0.333, "")</f>
        <v/>
      </c>
      <c r="J147" s="22" cm="1">
        <f t="array" ref="J147">IF(Parameters!$D$34, SUM(IF(ISNUMBER(Y147:AD147),(IF(Y147:AD147&gt;=Parameters!$D$44,1,"")),""))+0.5*(SUM(IF(ISNUMBER(Y147:AD147),(IF(Y147:AD147&gt;=Parameters!$D$45,1,"")),""))-SUM(IF(ISNUMBER(Y147:AD147),(IF(Y147:AD147&gt;=Parameters!$D$44,1,"")),""))),0) +
   IF(Parameters!$D$35,SUM(IF(ISNUMBER(Y147:AD147),(IF(Y147:AD147&gt;=Parameters!$D$44,1,"")),"")),0) +
   IF(Parameters!$D$36,AVERAGE(IF(ISNUMBER(Y147:AD147),Y147:AD147)),0) +
   IF(Parameters!$D$37,IF(OR(IF(ISNUMBER(Y147:AD147),Y147:AD147)=0),0,GEOMEAN(IF(ISNUMBER(Y147:AD147),Y147:AD147))),0)</f>
        <v>0</v>
      </c>
      <c r="K147" s="23">
        <f t="shared" si="9"/>
        <v>0</v>
      </c>
      <c r="L147" s="241" t="str" cm="1">
        <f t="array" ref="L147">_xlfn.IFS('Data Reliability'!H147 &gt;= 0.666, "!!", AND('Data Reliability'!H147 &lt; 0.666,  'Data Reliability'!H147  &gt;= 0.333), "!", 'Data Reliability'!H147 &lt; 0.333, "")</f>
        <v/>
      </c>
      <c r="M147" s="21" cm="1">
        <f t="array" ref="M147">IF(Parameters!$D$34, SUM(IF(ISNUMBER(AF147:AK147),(IF(AF147:AK147&gt;=Parameters!$D$44,1,"")),""))+0.5*(SUM(IF(ISNUMBER(AF147:AK147),(IF(AF147:AK147&gt;=Parameters!$D$45,1,"")),""))-SUM(IF(ISNUMBER(AF147:AK147),(IF(AF147:AK147&gt;=Parameters!$D$44,1,"")),""))),0) +
   IF(Parameters!$D$35,SUM(IF(ISNUMBER(AF147:AK147),(IF(AF147:AK147&gt;=Parameters!$D$44,1,"")),"")),0) +
   IF(Parameters!$D$36,AVERAGE(IF(ISNUMBER(AF147:AK147),AF147:AK147)),0) +
   IF(Parameters!$D$37,IF(OR(IF(ISNUMBER(AF147:AK147),AF147:AK147)=0),0,GEOMEAN(IF(ISNUMBER(AF147:AK147),AF147:AK147))),0)</f>
        <v>2.5</v>
      </c>
      <c r="N147" s="23">
        <f t="shared" si="10"/>
        <v>2.5</v>
      </c>
      <c r="O147" s="241" t="str" cm="1">
        <f t="array" ref="O147">_xlfn.IFS('Data Reliability'!I147&gt;= 0.666, "!!", AND('Data Reliability'!I147 &lt; 0.666,  'Data Reliability'!I147 &gt;= 0.333), "!", 'Data Reliability'!I147 &lt; 0.333, "")</f>
        <v>!</v>
      </c>
      <c r="P147" s="24"/>
      <c r="Q147" s="50"/>
      <c r="R147" s="25">
        <f>IF(Parameters!$D$24 = 1, MAX(Y147, AF147),
IF(Parameters!$D$25 = 1, AVERAGE(Y147,AF147),
IF(Parameters!$D$26 = 1, IFERROR(GEOMEAN(Y147, AF147), 0),
IF(Parameters!$D$27, IF(AND(Y147=10,AF147=10),10,0),
IF(Parameters!$D$28, IF(AND(Y147&gt;=7,AF147&gt;=7),10,0),
IF(Parameters!$D$29, IF(AND(Y147&gt;=7,AF147&gt;=7), 10, IF(OR(AND(Y147&gt;=7,AF147&gt;=5),AND(Y147&gt;=5,AF147&gt;=7)),6,0)),
IF(Parameters!$D$30, IF(AND(Y147&gt;=10,AF147&gt;=10), 10, IF(OR(AND(Y147&gt;=10,AF147&gt;=5),AND(Y147&gt;=5,AF147&gt;=10)),6,0)),"no method")))))))</f>
        <v>8.2825116963394638</v>
      </c>
      <c r="S147" s="25">
        <f>IF(Parameters!$D$24 = 1, MAX(Z147, AG147),
IF(Parameters!$D$25 = 1, AVERAGE(Z147,AG147),
IF(Parameters!$D$26 = 1, IFERROR(GEOMEAN(Z147, AG147), 0),
IF(Parameters!$D$27, IF(AND(Z147=10,AG147=10),10,0),
IF(Parameters!$D$28, IF(AND(Z147&gt;=7,AG147&gt;=7),10,0),
IF(Parameters!$D$29, IF(AND(Z147&gt;=7,AG147&gt;=7), 10, IF(OR(AND(Z147&gt;=7,AG147&gt;=5),AND(Z147&gt;=5,AG147&gt;=7)),6,0)),
IF(Parameters!$D$30, IF(AND(Z147&gt;=10,AG147&gt;=10), 10, IF(OR(AND(Z147&gt;=10,AG147&gt;=5),AND(Z147&gt;=5,AG147&gt;=10)),6,0)),"no method")))))))</f>
        <v>0</v>
      </c>
      <c r="T147" s="25">
        <f>IF(Parameters!$D$24 = 1, MAX(AA147, AH147),
IF(Parameters!$D$25 = 1, AVERAGE(AA147,AH147),
IF(Parameters!$D$26 = 1, IFERROR(GEOMEAN(AA147, AH147), 0),
IF(Parameters!$D$27, IF(AND(AA147=10,AH147=10),10,0),
IF(Parameters!$D$28, IF(AND(AA147&gt;=7,AH147&gt;=7),10,0),
IF(Parameters!$D$29, IF(AND(AA147&gt;=7,AH147&gt;=7), 10, IF(OR(AND(AA147&gt;=7,AH147&gt;=5),AND(AA147&gt;=5,AH147&gt;=7)),6,0)),
IF(Parameters!$D$30, IF(AND(AA147&gt;=10,AH147&gt;=10), 10, IF(OR(AND(AA147&gt;=10,AH147&gt;=5),AND(AA147&gt;=5,AH147&gt;=10)),6,0)),"no method")))))))</f>
        <v>0</v>
      </c>
      <c r="U147" s="25">
        <f>IF(Parameters!$D$24 = 1, MAX(AB147, AI147),
IF(Parameters!$D$25 = 1, AVERAGE(AB147,AI147),
IF(Parameters!$D$26 = 1, IFERROR(GEOMEAN(AB147, AI147), 0),
IF(Parameters!$D$27, IF(AND(AB147=10,AI147=10),10,0),
IF(Parameters!$D$28, IF(AND(AB147&gt;=7,AI147&gt;=7),10,0),
IF(Parameters!$D$29, IF(AND(AB147&gt;=7,AI147&gt;=7), 10, IF(OR(AND(AB147&gt;=7,AI147&gt;=5),AND(AB147&gt;=5,AI147&gt;=7)),6,0)),
IF(Parameters!$D$30, IF(AND(AB147&gt;=10,AI147&gt;=10), 10, IF(OR(AND(AB147&gt;=10,AI147&gt;=5),AND(AB147&gt;=5,AI147&gt;=10)),6,0)),"no method")))))))</f>
        <v>6.1062029351892866</v>
      </c>
      <c r="V147" s="25">
        <f>IF(Parameters!$D$24 = 1, MAX(AC147, AJ147),
IF(Parameters!$D$25 = 1, AVERAGE(AC147,AJ147),
IF(Parameters!$D$26 = 1, IFERROR(GEOMEAN(AC147, AJ147), 0),
IF(Parameters!$D$27, IF(AND(AC147=10,AJ147=10),10,0),
IF(Parameters!$D$28, IF(AND(AC147&gt;=7,AJ147&gt;=7),10,0),
IF(Parameters!$D$29, IF(AND(AC147&gt;=7,AJ147&gt;=7), 10, IF(OR(AND(AC147&gt;=7,AJ147&gt;=5),AND(AC147&gt;=5,AJ147&gt;=7)),6,0)),
IF(Parameters!$D$30, IF(AND(AC147&gt;=10,AJ147&gt;=10), 10, IF(OR(AND(AC147&gt;=10,AJ147&gt;=5),AND(AC147&gt;=5,AJ147&gt;=10)),6,0)),"no method")))))))</f>
        <v>0</v>
      </c>
      <c r="W147" s="25">
        <f>IF(Parameters!$D$24 = 1, MAX(AD147, AK147),
IF(Parameters!$D$25 = 1, AVERAGE(AD147,AK147),
IF(Parameters!$D$26 = 1, IFERROR(GEOMEAN(AD147, AK147), 0),
IF(Parameters!$D$27, IF(AND(AD147=10,AK147=10),10,0),
IF(Parameters!$D$28, IF(AND(AD147&gt;=7,AK147&gt;=7),10,0),
IF(Parameters!$D$29, IF(AND(AD147&gt;=7,AK147&gt;=7), 10, IF(OR(AND(AD147&gt;=7,AK147&gt;=5),AND(AD147&gt;=5,AK147&gt;=7)),6,0)),
IF(Parameters!$D$30, IF(AND(AD147&gt;=10,AK147&gt;=10), 10, IF(OR(AND(AD147&gt;=10,AK147&gt;=5),AND(AD147&gt;=5,AK147&gt;=10)),6,0)),"no method")))))))</f>
        <v>0</v>
      </c>
      <c r="X147" s="51"/>
      <c r="Y147" s="25">
        <f>IFERROR(Health!F147,NA())</f>
        <v>6.86</v>
      </c>
      <c r="Z147" s="25">
        <f>IFERROR(Food!F147,NA())</f>
        <v>5.2870813397129099</v>
      </c>
      <c r="AA147" s="26">
        <f>IFERROR(Macro!F147,NA())</f>
        <v>5.65289256198347</v>
      </c>
      <c r="AB147" s="25">
        <f>IFERROR(Socioeconomic!F147,NA())</f>
        <v>5.1428571428571397</v>
      </c>
      <c r="AC147" s="25">
        <f>IFERROR('Natural Hazard'!F147,NA())</f>
        <v>2.6666666666666701</v>
      </c>
      <c r="AD147" s="25">
        <f>IFERROR(Conflict!F147,NA())</f>
        <v>0</v>
      </c>
      <c r="AE147" s="51"/>
      <c r="AF147" s="25">
        <f>IFERROR(Health!G147,NA())</f>
        <v>10</v>
      </c>
      <c r="AG147" s="25" t="e">
        <f>IFERROR(Food!G147,NA())</f>
        <v>#N/A</v>
      </c>
      <c r="AH147" s="25">
        <f>IFERROR(Macro!G147,NA())</f>
        <v>0</v>
      </c>
      <c r="AI147" s="25">
        <f>IFERROR(Socioeconomic!G147,NA())</f>
        <v>7.25</v>
      </c>
      <c r="AJ147" s="25">
        <f>IFERROR('Natural Hazard'!G147,NA())</f>
        <v>0</v>
      </c>
      <c r="AK147" s="25">
        <f>IFERROR(Conflict!G147,NA())</f>
        <v>10</v>
      </c>
      <c r="AL147" s="50"/>
      <c r="AM147" s="27">
        <f>'Data Reliability'!H147</f>
        <v>0</v>
      </c>
      <c r="AN147" s="27">
        <f>'Data Reliability'!I147</f>
        <v>0.4</v>
      </c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</row>
    <row r="148" spans="1:53" x14ac:dyDescent="0.2">
      <c r="A148" s="63">
        <v>143</v>
      </c>
      <c r="B148" s="20" t="s">
        <v>291</v>
      </c>
      <c r="C148" s="20" t="s">
        <v>292</v>
      </c>
      <c r="D148" s="20" t="s">
        <v>554</v>
      </c>
      <c r="E148" s="20" t="s">
        <v>545</v>
      </c>
      <c r="F148" s="50"/>
      <c r="G148" s="22" cm="1">
        <f t="array" ref="G148">IF(Parameters!$D$34, SUM(IF(ISNUMBER(R148:W148),(IF(R148:W148&gt;=Parameters!$D$40,1,"")),""))+0.5*(SUM(IF(ISNUMBER(R148:W148),(IF(R148:W148&gt;=Parameters!$D$41,1,"")),""))-SUM(IF(ISNUMBER(R148:W148),(IF(R148:W148&gt;=Parameters!$D$40,1,"")),""))),0) +
   IF(Parameters!$D$35,SUM(IF(ISNUMBER(R148:W148),(IF(R148:W148&gt;=Parameters!$D$44,1,"")),"")),0) +
   IF(Parameters!$D$36,AVERAGE(IF(ISNUMBER(R148:W148),R148:W148)),0) +
   IF(Parameters!$D$37,IF(OR(IF(ISNUMBER(R148:W148),R148:W148)=0),0,GEOMEAN(IF(ISNUMBER(R148:W148),R148:W148))),0)</f>
        <v>1</v>
      </c>
      <c r="H148" s="23">
        <f t="shared" si="8"/>
        <v>1</v>
      </c>
      <c r="I148" s="241" t="str" cm="1">
        <f t="array" ref="I148">_xlfn.IFS('Data Reliability'!D148 &gt;= 0.666, "!!", AND('Data Reliability'!D148 &lt; 0.666,  'Data Reliability'!D148  &gt;= 0.333), "!", 'Data Reliability'!D148 &lt; 0.333, "")</f>
        <v/>
      </c>
      <c r="J148" s="22" cm="1">
        <f t="array" ref="J148">IF(Parameters!$D$34, SUM(IF(ISNUMBER(Y148:AD148),(IF(Y148:AD148&gt;=Parameters!$D$44,1,"")),""))+0.5*(SUM(IF(ISNUMBER(Y148:AD148),(IF(Y148:AD148&gt;=Parameters!$D$45,1,"")),""))-SUM(IF(ISNUMBER(Y148:AD148),(IF(Y148:AD148&gt;=Parameters!$D$44,1,"")),""))),0) +
   IF(Parameters!$D$35,SUM(IF(ISNUMBER(Y148:AD148),(IF(Y148:AD148&gt;=Parameters!$D$44,1,"")),"")),0) +
   IF(Parameters!$D$36,AVERAGE(IF(ISNUMBER(Y148:AD148),Y148:AD148)),0) +
   IF(Parameters!$D$37,IF(OR(IF(ISNUMBER(Y148:AD148),Y148:AD148)=0),0,GEOMEAN(IF(ISNUMBER(Y148:AD148),Y148:AD148))),0)</f>
        <v>0</v>
      </c>
      <c r="K148" s="23">
        <f t="shared" si="9"/>
        <v>0</v>
      </c>
      <c r="L148" s="241" t="str" cm="1">
        <f t="array" ref="L148">_xlfn.IFS('Data Reliability'!H148 &gt;= 0.666, "!!", AND('Data Reliability'!H148 &lt; 0.666,  'Data Reliability'!H148  &gt;= 0.333), "!", 'Data Reliability'!H148 &lt; 0.333, "")</f>
        <v/>
      </c>
      <c r="M148" s="21" cm="1">
        <f t="array" ref="M148">IF(Parameters!$D$34, SUM(IF(ISNUMBER(AF148:AK148),(IF(AF148:AK148&gt;=Parameters!$D$44,1,"")),""))+0.5*(SUM(IF(ISNUMBER(AF148:AK148),(IF(AF148:AK148&gt;=Parameters!$D$45,1,"")),""))-SUM(IF(ISNUMBER(AF148:AK148),(IF(AF148:AK148&gt;=Parameters!$D$44,1,"")),""))),0) +
   IF(Parameters!$D$35,SUM(IF(ISNUMBER(AF148:AK148),(IF(AF148:AK148&gt;=Parameters!$D$44,1,"")),"")),0) +
   IF(Parameters!$D$36,AVERAGE(IF(ISNUMBER(AF148:AK148),AF148:AK148)),0) +
   IF(Parameters!$D$37,IF(OR(IF(ISNUMBER(AF148:AK148),AF148:AK148)=0),0,GEOMEAN(IF(ISNUMBER(AF148:AK148),AF148:AK148))),0)</f>
        <v>2</v>
      </c>
      <c r="N148" s="23">
        <f t="shared" si="10"/>
        <v>2</v>
      </c>
      <c r="O148" s="241" t="str" cm="1">
        <f t="array" ref="O148">_xlfn.IFS('Data Reliability'!I148&gt;= 0.666, "!!", AND('Data Reliability'!I148 &lt; 0.666,  'Data Reliability'!I148 &gt;= 0.333), "!", 'Data Reliability'!I148 &lt; 0.333, "")</f>
        <v>!</v>
      </c>
      <c r="P148" s="24"/>
      <c r="Q148" s="50"/>
      <c r="R148" s="25">
        <f>IF(Parameters!$D$24 = 1, MAX(Y148, AF148),
IF(Parameters!$D$25 = 1, AVERAGE(Y148,AF148),
IF(Parameters!$D$26 = 1, IFERROR(GEOMEAN(Y148, AF148), 0),
IF(Parameters!$D$27, IF(AND(Y148=10,AF148=10),10,0),
IF(Parameters!$D$28, IF(AND(Y148&gt;=7,AF148&gt;=7),10,0),
IF(Parameters!$D$29, IF(AND(Y148&gt;=7,AF148&gt;=7), 10, IF(OR(AND(Y148&gt;=7,AF148&gt;=5),AND(Y148&gt;=5,AF148&gt;=7)),6,0)),
IF(Parameters!$D$30, IF(AND(Y148&gt;=10,AF148&gt;=10), 10, IF(OR(AND(Y148&gt;=10,AF148&gt;=5),AND(Y148&gt;=5,AF148&gt;=10)),6,0)),"no method")))))))</f>
        <v>7.5894663844041101</v>
      </c>
      <c r="S148" s="25">
        <f>IF(Parameters!$D$24 = 1, MAX(Z148, AG148),
IF(Parameters!$D$25 = 1, AVERAGE(Z148,AG148),
IF(Parameters!$D$26 = 1, IFERROR(GEOMEAN(Z148, AG148), 0),
IF(Parameters!$D$27, IF(AND(Z148=10,AG148=10),10,0),
IF(Parameters!$D$28, IF(AND(Z148&gt;=7,AG148&gt;=7),10,0),
IF(Parameters!$D$29, IF(AND(Z148&gt;=7,AG148&gt;=7), 10, IF(OR(AND(Z148&gt;=7,AG148&gt;=5),AND(Z148&gt;=5,AG148&gt;=7)),6,0)),
IF(Parameters!$D$30, IF(AND(Z148&gt;=10,AG148&gt;=10), 10, IF(OR(AND(Z148&gt;=10,AG148&gt;=5),AND(Z148&gt;=5,AG148&gt;=10)),6,0)),"no method")))))))</f>
        <v>0</v>
      </c>
      <c r="T148" s="25">
        <f>IF(Parameters!$D$24 = 1, MAX(AA148, AH148),
IF(Parameters!$D$25 = 1, AVERAGE(AA148,AH148),
IF(Parameters!$D$26 = 1, IFERROR(GEOMEAN(AA148, AH148), 0),
IF(Parameters!$D$27, IF(AND(AA148=10,AH148=10),10,0),
IF(Parameters!$D$28, IF(AND(AA148&gt;=7,AH148&gt;=7),10,0),
IF(Parameters!$D$29, IF(AND(AA148&gt;=7,AH148&gt;=7), 10, IF(OR(AND(AA148&gt;=7,AH148&gt;=5),AND(AA148&gt;=5,AH148&gt;=7)),6,0)),
IF(Parameters!$D$30, IF(AND(AA148&gt;=10,AH148&gt;=10), 10, IF(OR(AND(AA148&gt;=10,AH148&gt;=5),AND(AA148&gt;=5,AH148&gt;=10)),6,0)),"no method")))))))</f>
        <v>0</v>
      </c>
      <c r="U148" s="25">
        <f>IF(Parameters!$D$24 = 1, MAX(AB148, AI148),
IF(Parameters!$D$25 = 1, AVERAGE(AB148,AI148),
IF(Parameters!$D$26 = 1, IFERROR(GEOMEAN(AB148, AI148), 0),
IF(Parameters!$D$27, IF(AND(AB148=10,AI148=10),10,0),
IF(Parameters!$D$28, IF(AND(AB148&gt;=7,AI148&gt;=7),10,0),
IF(Parameters!$D$29, IF(AND(AB148&gt;=7,AI148&gt;=7), 10, IF(OR(AND(AB148&gt;=7,AI148&gt;=5),AND(AB148&gt;=5,AI148&gt;=7)),6,0)),
IF(Parameters!$D$30, IF(AND(AB148&gt;=10,AI148&gt;=10), 10, IF(OR(AND(AB148&gt;=10,AI148&gt;=5),AND(AB148&gt;=5,AI148&gt;=10)),6,0)),"no method")))))))</f>
        <v>4.1403933560541324</v>
      </c>
      <c r="V148" s="25">
        <f>IF(Parameters!$D$24 = 1, MAX(AC148, AJ148),
IF(Parameters!$D$25 = 1, AVERAGE(AC148,AJ148),
IF(Parameters!$D$26 = 1, IFERROR(GEOMEAN(AC148, AJ148), 0),
IF(Parameters!$D$27, IF(AND(AC148=10,AJ148=10),10,0),
IF(Parameters!$D$28, IF(AND(AC148&gt;=7,AJ148&gt;=7),10,0),
IF(Parameters!$D$29, IF(AND(AC148&gt;=7,AJ148&gt;=7), 10, IF(OR(AND(AC148&gt;=7,AJ148&gt;=5),AND(AC148&gt;=5,AJ148&gt;=7)),6,0)),
IF(Parameters!$D$30, IF(AND(AC148&gt;=10,AJ148&gt;=10), 10, IF(OR(AND(AC148&gt;=10,AJ148&gt;=5),AND(AC148&gt;=5,AJ148&gt;=10)),6,0)),"no method")))))))</f>
        <v>0</v>
      </c>
      <c r="W148" s="25">
        <f>IF(Parameters!$D$24 = 1, MAX(AD148, AK148),
IF(Parameters!$D$25 = 1, AVERAGE(AD148,AK148),
IF(Parameters!$D$26 = 1, IFERROR(GEOMEAN(AD148, AK148), 0),
IF(Parameters!$D$27, IF(AND(AD148=10,AK148=10),10,0),
IF(Parameters!$D$28, IF(AND(AD148&gt;=7,AK148&gt;=7),10,0),
IF(Parameters!$D$29, IF(AND(AD148&gt;=7,AK148&gt;=7), 10, IF(OR(AND(AD148&gt;=7,AK148&gt;=5),AND(AD148&gt;=5,AK148&gt;=7)),6,0)),
IF(Parameters!$D$30, IF(AND(AD148&gt;=10,AK148&gt;=10), 10, IF(OR(AND(AD148&gt;=10,AK148&gt;=5),AND(AD148&gt;=5,AK148&gt;=10)),6,0)),"no method")))))))</f>
        <v>0</v>
      </c>
      <c r="X148" s="51"/>
      <c r="Y148" s="25">
        <f>IFERROR(Health!F148,NA())</f>
        <v>5.76</v>
      </c>
      <c r="Z148" s="25">
        <f>IFERROR(Food!F148,NA())</f>
        <v>0</v>
      </c>
      <c r="AA148" s="26">
        <f>IFERROR(Macro!F148,NA())</f>
        <v>3.4049586776859502</v>
      </c>
      <c r="AB148" s="25">
        <f>IFERROR(Socioeconomic!F148,NA())</f>
        <v>1.71428571428572</v>
      </c>
      <c r="AC148" s="25">
        <f>IFERROR('Natural Hazard'!F148,NA())</f>
        <v>0.83333333333333404</v>
      </c>
      <c r="AD148" s="25">
        <f>IFERROR(Conflict!F148,NA())</f>
        <v>0</v>
      </c>
      <c r="AE148" s="51"/>
      <c r="AF148" s="25">
        <f>IFERROR(Health!G148,NA())</f>
        <v>10</v>
      </c>
      <c r="AG148" s="25" t="e">
        <f>IFERROR(Food!G148,NA())</f>
        <v>#N/A</v>
      </c>
      <c r="AH148" s="25">
        <f>IFERROR(Macro!G148,NA())</f>
        <v>0</v>
      </c>
      <c r="AI148" s="25">
        <f>IFERROR(Socioeconomic!G148,NA())</f>
        <v>10</v>
      </c>
      <c r="AJ148" s="25">
        <f>IFERROR('Natural Hazard'!G148,NA())</f>
        <v>0</v>
      </c>
      <c r="AK148" s="25">
        <f>IFERROR(Conflict!G148,NA())</f>
        <v>0</v>
      </c>
      <c r="AL148" s="50"/>
      <c r="AM148" s="27">
        <f>'Data Reliability'!H148</f>
        <v>0</v>
      </c>
      <c r="AN148" s="27">
        <f>'Data Reliability'!I148</f>
        <v>0.4</v>
      </c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</row>
    <row r="149" spans="1:53" x14ac:dyDescent="0.2">
      <c r="A149" s="63">
        <v>144</v>
      </c>
      <c r="B149" s="20" t="s">
        <v>293</v>
      </c>
      <c r="C149" s="20" t="s">
        <v>294</v>
      </c>
      <c r="D149" s="20" t="s">
        <v>553</v>
      </c>
      <c r="E149" s="20" t="s">
        <v>550</v>
      </c>
      <c r="F149" s="50"/>
      <c r="G149" s="22" cm="1">
        <f t="array" ref="G149">IF(Parameters!$D$34, SUM(IF(ISNUMBER(R149:W149),(IF(R149:W149&gt;=Parameters!$D$40,1,"")),""))+0.5*(SUM(IF(ISNUMBER(R149:W149),(IF(R149:W149&gt;=Parameters!$D$41,1,"")),""))-SUM(IF(ISNUMBER(R149:W149),(IF(R149:W149&gt;=Parameters!$D$40,1,"")),""))),0) +
   IF(Parameters!$D$35,SUM(IF(ISNUMBER(R149:W149),(IF(R149:W149&gt;=Parameters!$D$44,1,"")),"")),0) +
   IF(Parameters!$D$36,AVERAGE(IF(ISNUMBER(R149:W149),R149:W149)),0) +
   IF(Parameters!$D$37,IF(OR(IF(ISNUMBER(R149:W149),R149:W149)=0),0,GEOMEAN(IF(ISNUMBER(R149:W149),R149:W149))),0)</f>
        <v>1</v>
      </c>
      <c r="H149" s="23">
        <f t="shared" si="8"/>
        <v>1</v>
      </c>
      <c r="I149" s="241" t="str" cm="1">
        <f t="array" ref="I149">_xlfn.IFS('Data Reliability'!D149 &gt;= 0.666, "!!", AND('Data Reliability'!D149 &lt; 0.666,  'Data Reliability'!D149  &gt;= 0.333), "!", 'Data Reliability'!D149 &lt; 0.333, "")</f>
        <v/>
      </c>
      <c r="J149" s="22" cm="1">
        <f t="array" ref="J149">IF(Parameters!$D$34, SUM(IF(ISNUMBER(Y149:AD149),(IF(Y149:AD149&gt;=Parameters!$D$44,1,"")),""))+0.5*(SUM(IF(ISNUMBER(Y149:AD149),(IF(Y149:AD149&gt;=Parameters!$D$45,1,"")),""))-SUM(IF(ISNUMBER(Y149:AD149),(IF(Y149:AD149&gt;=Parameters!$D$44,1,"")),""))),0) +
   IF(Parameters!$D$35,SUM(IF(ISNUMBER(Y149:AD149),(IF(Y149:AD149&gt;=Parameters!$D$44,1,"")),"")),0) +
   IF(Parameters!$D$36,AVERAGE(IF(ISNUMBER(Y149:AD149),Y149:AD149)),0) +
   IF(Parameters!$D$37,IF(OR(IF(ISNUMBER(Y149:AD149),Y149:AD149)=0),0,GEOMEAN(IF(ISNUMBER(Y149:AD149),Y149:AD149))),0)</f>
        <v>0</v>
      </c>
      <c r="K149" s="23">
        <f t="shared" si="9"/>
        <v>0</v>
      </c>
      <c r="L149" s="241" t="str" cm="1">
        <f t="array" ref="L149">_xlfn.IFS('Data Reliability'!H149 &gt;= 0.666, "!!", AND('Data Reliability'!H149 &lt; 0.666,  'Data Reliability'!H149  &gt;= 0.333), "!", 'Data Reliability'!H149 &lt; 0.333, "")</f>
        <v/>
      </c>
      <c r="M149" s="21" cm="1">
        <f t="array" ref="M149">IF(Parameters!$D$34, SUM(IF(ISNUMBER(AF149:AK149),(IF(AF149:AK149&gt;=Parameters!$D$44,1,"")),""))+0.5*(SUM(IF(ISNUMBER(AF149:AK149),(IF(AF149:AK149&gt;=Parameters!$D$45,1,"")),""))-SUM(IF(ISNUMBER(AF149:AK149),(IF(AF149:AK149&gt;=Parameters!$D$44,1,"")),""))),0) +
   IF(Parameters!$D$35,SUM(IF(ISNUMBER(AF149:AK149),(IF(AF149:AK149&gt;=Parameters!$D$44,1,"")),"")),0) +
   IF(Parameters!$D$36,AVERAGE(IF(ISNUMBER(AF149:AK149),AF149:AK149)),0) +
   IF(Parameters!$D$37,IF(OR(IF(ISNUMBER(AF149:AK149),AF149:AK149)=0),0,GEOMEAN(IF(ISNUMBER(AF149:AK149),AF149:AK149))),0)</f>
        <v>2</v>
      </c>
      <c r="N149" s="23">
        <f t="shared" si="10"/>
        <v>2</v>
      </c>
      <c r="O149" s="241" t="str" cm="1">
        <f t="array" ref="O149">_xlfn.IFS('Data Reliability'!I149&gt;= 0.666, "!!", AND('Data Reliability'!I149 &lt; 0.666,  'Data Reliability'!I149 &gt;= 0.333), "!", 'Data Reliability'!I149 &lt; 0.333, "")</f>
        <v>!</v>
      </c>
      <c r="P149" s="24"/>
      <c r="Q149" s="50"/>
      <c r="R149" s="25">
        <f>IF(Parameters!$D$24 = 1, MAX(Y149, AF149),
IF(Parameters!$D$25 = 1, AVERAGE(Y149,AF149),
IF(Parameters!$D$26 = 1, IFERROR(GEOMEAN(Y149, AF149), 0),
IF(Parameters!$D$27, IF(AND(Y149=10,AF149=10),10,0),
IF(Parameters!$D$28, IF(AND(Y149&gt;=7,AF149&gt;=7),10,0),
IF(Parameters!$D$29, IF(AND(Y149&gt;=7,AF149&gt;=7), 10, IF(OR(AND(Y149&gt;=7,AF149&gt;=5),AND(Y149&gt;=5,AF149&gt;=7)),6,0)),
IF(Parameters!$D$30, IF(AND(Y149&gt;=10,AF149&gt;=10), 10, IF(OR(AND(Y149&gt;=10,AF149&gt;=5),AND(Y149&gt;=5,AF149&gt;=10)),6,0)),"no method")))))))</f>
        <v>6.957010852370435</v>
      </c>
      <c r="S149" s="25">
        <f>IF(Parameters!$D$24 = 1, MAX(Z149, AG149),
IF(Parameters!$D$25 = 1, AVERAGE(Z149,AG149),
IF(Parameters!$D$26 = 1, IFERROR(GEOMEAN(Z149, AG149), 0),
IF(Parameters!$D$27, IF(AND(Z149=10,AG149=10),10,0),
IF(Parameters!$D$28, IF(AND(Z149&gt;=7,AG149&gt;=7),10,0),
IF(Parameters!$D$29, IF(AND(Z149&gt;=7,AG149&gt;=7), 10, IF(OR(AND(Z149&gt;=7,AG149&gt;=5),AND(Z149&gt;=5,AG149&gt;=7)),6,0)),
IF(Parameters!$D$30, IF(AND(Z149&gt;=10,AG149&gt;=10), 10, IF(OR(AND(Z149&gt;=10,AG149&gt;=5),AND(Z149&gt;=5,AG149&gt;=10)),6,0)),"no method")))))))</f>
        <v>0</v>
      </c>
      <c r="T149" s="25">
        <f>IF(Parameters!$D$24 = 1, MAX(AA149, AH149),
IF(Parameters!$D$25 = 1, AVERAGE(AA149,AH149),
IF(Parameters!$D$26 = 1, IFERROR(GEOMEAN(AA149, AH149), 0),
IF(Parameters!$D$27, IF(AND(AA149=10,AH149=10),10,0),
IF(Parameters!$D$28, IF(AND(AA149&gt;=7,AH149&gt;=7),10,0),
IF(Parameters!$D$29, IF(AND(AA149&gt;=7,AH149&gt;=7), 10, IF(OR(AND(AA149&gt;=7,AH149&gt;=5),AND(AA149&gt;=5,AH149&gt;=7)),6,0)),
IF(Parameters!$D$30, IF(AND(AA149&gt;=10,AH149&gt;=10), 10, IF(OR(AND(AA149&gt;=10,AH149&gt;=5),AND(AA149&gt;=5,AH149&gt;=10)),6,0)),"no method")))))))</f>
        <v>0</v>
      </c>
      <c r="U149" s="25">
        <f>IF(Parameters!$D$24 = 1, MAX(AB149, AI149),
IF(Parameters!$D$25 = 1, AVERAGE(AB149,AI149),
IF(Parameters!$D$26 = 1, IFERROR(GEOMEAN(AB149, AI149), 0),
IF(Parameters!$D$27, IF(AND(AB149=10,AI149=10),10,0),
IF(Parameters!$D$28, IF(AND(AB149&gt;=7,AI149&gt;=7),10,0),
IF(Parameters!$D$29, IF(AND(AB149&gt;=7,AI149&gt;=7), 10, IF(OR(AND(AB149&gt;=7,AI149&gt;=5),AND(AB149&gt;=5,AI149&gt;=7)),6,0)),
IF(Parameters!$D$30, IF(AND(AB149&gt;=10,AI149&gt;=10), 10, IF(OR(AND(AB149&gt;=10,AI149&gt;=5),AND(AB149&gt;=5,AI149&gt;=10)),6,0)),"no method")))))))</f>
        <v>5.2098807225172727</v>
      </c>
      <c r="V149" s="25">
        <f>IF(Parameters!$D$24 = 1, MAX(AC149, AJ149),
IF(Parameters!$D$25 = 1, AVERAGE(AC149,AJ149),
IF(Parameters!$D$26 = 1, IFERROR(GEOMEAN(AC149, AJ149), 0),
IF(Parameters!$D$27, IF(AND(AC149=10,AJ149=10),10,0),
IF(Parameters!$D$28, IF(AND(AC149&gt;=7,AJ149&gt;=7),10,0),
IF(Parameters!$D$29, IF(AND(AC149&gt;=7,AJ149&gt;=7), 10, IF(OR(AND(AC149&gt;=7,AJ149&gt;=5),AND(AC149&gt;=5,AJ149&gt;=7)),6,0)),
IF(Parameters!$D$30, IF(AND(AC149&gt;=10,AJ149&gt;=10), 10, IF(OR(AND(AC149&gt;=10,AJ149&gt;=5),AND(AC149&gt;=5,AJ149&gt;=10)),6,0)),"no method")))))))</f>
        <v>0</v>
      </c>
      <c r="W149" s="25">
        <f>IF(Parameters!$D$24 = 1, MAX(AD149, AK149),
IF(Parameters!$D$25 = 1, AVERAGE(AD149,AK149),
IF(Parameters!$D$26 = 1, IFERROR(GEOMEAN(AD149, AK149), 0),
IF(Parameters!$D$27, IF(AND(AD149=10,AK149=10),10,0),
IF(Parameters!$D$28, IF(AND(AD149&gt;=7,AK149&gt;=7),10,0),
IF(Parameters!$D$29, IF(AND(AD149&gt;=7,AK149&gt;=7), 10, IF(OR(AND(AD149&gt;=7,AK149&gt;=5),AND(AD149&gt;=5,AK149&gt;=7)),6,0)),
IF(Parameters!$D$30, IF(AND(AD149&gt;=10,AK149&gt;=10), 10, IF(OR(AND(AD149&gt;=10,AK149&gt;=5),AND(AD149&gt;=5,AK149&gt;=10)),6,0)),"no method")))))))</f>
        <v>0</v>
      </c>
      <c r="X149" s="51"/>
      <c r="Y149" s="25">
        <f>IFERROR(Health!F149,NA())</f>
        <v>4.84</v>
      </c>
      <c r="Z149" s="25">
        <f>IFERROR(Food!F149,NA())</f>
        <v>2.4641148325358802</v>
      </c>
      <c r="AA149" s="26">
        <f>IFERROR(Macro!F149,NA())</f>
        <v>4.7272727272727302</v>
      </c>
      <c r="AB149" s="25">
        <f>IFERROR(Socioeconomic!F149,NA())</f>
        <v>2.71428571428571</v>
      </c>
      <c r="AC149" s="25">
        <f>IFERROR('Natural Hazard'!F149,NA())</f>
        <v>5.1666666666666696</v>
      </c>
      <c r="AD149" s="25">
        <f>IFERROR(Conflict!F149,NA())</f>
        <v>0</v>
      </c>
      <c r="AE149" s="51"/>
      <c r="AF149" s="25">
        <f>IFERROR(Health!G149,NA())</f>
        <v>10</v>
      </c>
      <c r="AG149" s="25" t="e">
        <f>IFERROR(Food!G149,NA())</f>
        <v>#N/A</v>
      </c>
      <c r="AH149" s="25">
        <f>IFERROR(Macro!G149,NA())</f>
        <v>0</v>
      </c>
      <c r="AI149" s="25">
        <f>IFERROR(Socioeconomic!G149,NA())</f>
        <v>10</v>
      </c>
      <c r="AJ149" s="25">
        <f>IFERROR('Natural Hazard'!G149,NA())</f>
        <v>0</v>
      </c>
      <c r="AK149" s="25">
        <f>IFERROR(Conflict!G149,NA())</f>
        <v>0</v>
      </c>
      <c r="AL149" s="50"/>
      <c r="AM149" s="27">
        <f>'Data Reliability'!H149</f>
        <v>0</v>
      </c>
      <c r="AN149" s="27">
        <f>'Data Reliability'!I149</f>
        <v>0.4</v>
      </c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</row>
    <row r="150" spans="1:53" x14ac:dyDescent="0.2">
      <c r="A150" s="63">
        <v>145</v>
      </c>
      <c r="B150" s="20" t="s">
        <v>295</v>
      </c>
      <c r="C150" s="20" t="s">
        <v>296</v>
      </c>
      <c r="D150" s="20" t="s">
        <v>553</v>
      </c>
      <c r="E150" s="20" t="s">
        <v>550</v>
      </c>
      <c r="F150" s="50"/>
      <c r="G150" s="22" cm="1">
        <f t="array" ref="G150">IF(Parameters!$D$34, SUM(IF(ISNUMBER(R150:W150),(IF(R150:W150&gt;=Parameters!$D$40,1,"")),""))+0.5*(SUM(IF(ISNUMBER(R150:W150),(IF(R150:W150&gt;=Parameters!$D$41,1,"")),""))-SUM(IF(ISNUMBER(R150:W150),(IF(R150:W150&gt;=Parameters!$D$40,1,"")),""))),0) +
   IF(Parameters!$D$35,SUM(IF(ISNUMBER(R150:W150),(IF(R150:W150&gt;=Parameters!$D$44,1,"")),"")),0) +
   IF(Parameters!$D$36,AVERAGE(IF(ISNUMBER(R150:W150),R150:W150)),0) +
   IF(Parameters!$D$37,IF(OR(IF(ISNUMBER(R150:W150),R150:W150)=0),0,GEOMEAN(IF(ISNUMBER(R150:W150),R150:W150))),0)</f>
        <v>1</v>
      </c>
      <c r="H150" s="23">
        <f t="shared" si="8"/>
        <v>1</v>
      </c>
      <c r="I150" s="241" t="str" cm="1">
        <f t="array" ref="I150">_xlfn.IFS('Data Reliability'!D150 &gt;= 0.666, "!!", AND('Data Reliability'!D150 &lt; 0.666,  'Data Reliability'!D150  &gt;= 0.333), "!", 'Data Reliability'!D150 &lt; 0.333, "")</f>
        <v/>
      </c>
      <c r="J150" s="22" cm="1">
        <f t="array" ref="J150">IF(Parameters!$D$34, SUM(IF(ISNUMBER(Y150:AD150),(IF(Y150:AD150&gt;=Parameters!$D$44,1,"")),""))+0.5*(SUM(IF(ISNUMBER(Y150:AD150),(IF(Y150:AD150&gt;=Parameters!$D$45,1,"")),""))-SUM(IF(ISNUMBER(Y150:AD150),(IF(Y150:AD150&gt;=Parameters!$D$44,1,"")),""))),0) +
   IF(Parameters!$D$35,SUM(IF(ISNUMBER(Y150:AD150),(IF(Y150:AD150&gt;=Parameters!$D$44,1,"")),"")),0) +
   IF(Parameters!$D$36,AVERAGE(IF(ISNUMBER(Y150:AD150),Y150:AD150)),0) +
   IF(Parameters!$D$37,IF(OR(IF(ISNUMBER(Y150:AD150),Y150:AD150)=0),0,GEOMEAN(IF(ISNUMBER(Y150:AD150),Y150:AD150))),0)</f>
        <v>1</v>
      </c>
      <c r="K150" s="23">
        <f t="shared" si="9"/>
        <v>1</v>
      </c>
      <c r="L150" s="241" t="str" cm="1">
        <f t="array" ref="L150">_xlfn.IFS('Data Reliability'!H150 &gt;= 0.666, "!!", AND('Data Reliability'!H150 &lt; 0.666,  'Data Reliability'!H150  &gt;= 0.333), "!", 'Data Reliability'!H150 &lt; 0.333, "")</f>
        <v/>
      </c>
      <c r="M150" s="21" cm="1">
        <f t="array" ref="M150">IF(Parameters!$D$34, SUM(IF(ISNUMBER(AF150:AK150),(IF(AF150:AK150&gt;=Parameters!$D$44,1,"")),""))+0.5*(SUM(IF(ISNUMBER(AF150:AK150),(IF(AF150:AK150&gt;=Parameters!$D$45,1,"")),""))-SUM(IF(ISNUMBER(AF150:AK150),(IF(AF150:AK150&gt;=Parameters!$D$44,1,"")),""))),0) +
   IF(Parameters!$D$35,SUM(IF(ISNUMBER(AF150:AK150),(IF(AF150:AK150&gt;=Parameters!$D$44,1,"")),"")),0) +
   IF(Parameters!$D$36,AVERAGE(IF(ISNUMBER(AF150:AK150),AF150:AK150)),0) +
   IF(Parameters!$D$37,IF(OR(IF(ISNUMBER(AF150:AK150),AF150:AK150)=0),0,GEOMEAN(IF(ISNUMBER(AF150:AK150),AF150:AK150))),0)</f>
        <v>1.5</v>
      </c>
      <c r="N150" s="23">
        <f t="shared" si="10"/>
        <v>1.5</v>
      </c>
      <c r="O150" s="241" t="str" cm="1">
        <f t="array" ref="O150">_xlfn.IFS('Data Reliability'!I150&gt;= 0.666, "!!", AND('Data Reliability'!I150 &lt; 0.666,  'Data Reliability'!I150 &gt;= 0.333), "!", 'Data Reliability'!I150 &lt; 0.333, "")</f>
        <v>!</v>
      </c>
      <c r="P150" s="24"/>
      <c r="Q150" s="50"/>
      <c r="R150" s="25">
        <f>IF(Parameters!$D$24 = 1, MAX(Y150, AF150),
IF(Parameters!$D$25 = 1, AVERAGE(Y150,AF150),
IF(Parameters!$D$26 = 1, IFERROR(GEOMEAN(Y150, AF150), 0),
IF(Parameters!$D$27, IF(AND(Y150=10,AF150=10),10,0),
IF(Parameters!$D$28, IF(AND(Y150&gt;=7,AF150&gt;=7),10,0),
IF(Parameters!$D$29, IF(AND(Y150&gt;=7,AF150&gt;=7), 10, IF(OR(AND(Y150&gt;=7,AF150&gt;=5),AND(Y150&gt;=5,AF150&gt;=7)),6,0)),
IF(Parameters!$D$30, IF(AND(Y150&gt;=10,AF150&gt;=10), 10, IF(OR(AND(Y150&gt;=10,AF150&gt;=5),AND(Y150&gt;=5,AF150&gt;=10)),6,0)),"no method")))))))</f>
        <v>7.1693793315739685</v>
      </c>
      <c r="S150" s="25">
        <f>IF(Parameters!$D$24 = 1, MAX(Z150, AG150),
IF(Parameters!$D$25 = 1, AVERAGE(Z150,AG150),
IF(Parameters!$D$26 = 1, IFERROR(GEOMEAN(Z150, AG150), 0),
IF(Parameters!$D$27, IF(AND(Z150=10,AG150=10),10,0),
IF(Parameters!$D$28, IF(AND(Z150&gt;=7,AG150&gt;=7),10,0),
IF(Parameters!$D$29, IF(AND(Z150&gt;=7,AG150&gt;=7), 10, IF(OR(AND(Z150&gt;=7,AG150&gt;=5),AND(Z150&gt;=5,AG150&gt;=7)),6,0)),
IF(Parameters!$D$30, IF(AND(Z150&gt;=10,AG150&gt;=10), 10, IF(OR(AND(Z150&gt;=10,AG150&gt;=5),AND(Z150&gt;=5,AG150&gt;=10)),6,0)),"no method")))))))</f>
        <v>0</v>
      </c>
      <c r="T150" s="25">
        <f>IF(Parameters!$D$24 = 1, MAX(AA150, AH150),
IF(Parameters!$D$25 = 1, AVERAGE(AA150,AH150),
IF(Parameters!$D$26 = 1, IFERROR(GEOMEAN(AA150, AH150), 0),
IF(Parameters!$D$27, IF(AND(AA150=10,AH150=10),10,0),
IF(Parameters!$D$28, IF(AND(AA150&gt;=7,AH150&gt;=7),10,0),
IF(Parameters!$D$29, IF(AND(AA150&gt;=7,AH150&gt;=7), 10, IF(OR(AND(AA150&gt;=7,AH150&gt;=5),AND(AA150&gt;=5,AH150&gt;=7)),6,0)),
IF(Parameters!$D$30, IF(AND(AA150&gt;=10,AH150&gt;=10), 10, IF(OR(AND(AA150&gt;=10,AH150&gt;=5),AND(AA150&gt;=5,AH150&gt;=10)),6,0)),"no method")))))))</f>
        <v>4.210376791603422</v>
      </c>
      <c r="U150" s="25">
        <f>IF(Parameters!$D$24 = 1, MAX(AB150, AI150),
IF(Parameters!$D$25 = 1, AVERAGE(AB150,AI150),
IF(Parameters!$D$26 = 1, IFERROR(GEOMEAN(AB150, AI150), 0),
IF(Parameters!$D$27, IF(AND(AB150=10,AI150=10),10,0),
IF(Parameters!$D$28, IF(AND(AB150&gt;=7,AI150&gt;=7),10,0),
IF(Parameters!$D$29, IF(AND(AB150&gt;=7,AI150&gt;=7), 10, IF(OR(AND(AB150&gt;=7,AI150&gt;=5),AND(AB150&gt;=5,AI150&gt;=7)),6,0)),
IF(Parameters!$D$30, IF(AND(AB150&gt;=10,AI150&gt;=10), 10, IF(OR(AND(AB150&gt;=10,AI150&gt;=5),AND(AB150&gt;=5,AI150&gt;=10)),6,0)),"no method")))))))</f>
        <v>4.1393708200785531</v>
      </c>
      <c r="V150" s="25">
        <f>IF(Parameters!$D$24 = 1, MAX(AC150, AJ150),
IF(Parameters!$D$25 = 1, AVERAGE(AC150,AJ150),
IF(Parameters!$D$26 = 1, IFERROR(GEOMEAN(AC150, AJ150), 0),
IF(Parameters!$D$27, IF(AND(AC150=10,AJ150=10),10,0),
IF(Parameters!$D$28, IF(AND(AC150&gt;=7,AJ150&gt;=7),10,0),
IF(Parameters!$D$29, IF(AND(AC150&gt;=7,AJ150&gt;=7), 10, IF(OR(AND(AC150&gt;=7,AJ150&gt;=5),AND(AC150&gt;=5,AJ150&gt;=7)),6,0)),
IF(Parameters!$D$30, IF(AND(AC150&gt;=10,AJ150&gt;=10), 10, IF(OR(AND(AC150&gt;=10,AJ150&gt;=5),AND(AC150&gt;=5,AJ150&gt;=10)),6,0)),"no method")))))))</f>
        <v>0</v>
      </c>
      <c r="W150" s="25">
        <f>IF(Parameters!$D$24 = 1, MAX(AD150, AK150),
IF(Parameters!$D$25 = 1, AVERAGE(AD150,AK150),
IF(Parameters!$D$26 = 1, IFERROR(GEOMEAN(AD150, AK150), 0),
IF(Parameters!$D$27, IF(AND(AD150=10,AK150=10),10,0),
IF(Parameters!$D$28, IF(AND(AD150&gt;=7,AK150&gt;=7),10,0),
IF(Parameters!$D$29, IF(AND(AD150&gt;=7,AK150&gt;=7), 10, IF(OR(AND(AD150&gt;=7,AK150&gt;=5),AND(AD150&gt;=5,AK150&gt;=7)),6,0)),
IF(Parameters!$D$30, IF(AND(AD150&gt;=10,AK150&gt;=10), 10, IF(OR(AND(AD150&gt;=10,AK150&gt;=5),AND(AD150&gt;=5,AK150&gt;=10)),6,0)),"no method")))))))</f>
        <v>0</v>
      </c>
      <c r="X150" s="51"/>
      <c r="Y150" s="25">
        <f>IFERROR(Health!F150,NA())</f>
        <v>5.14</v>
      </c>
      <c r="Z150" s="25">
        <f>IFERROR(Food!F150,NA())</f>
        <v>2.5837320574162601</v>
      </c>
      <c r="AA150" s="26">
        <f>IFERROR(Macro!F150,NA())</f>
        <v>7.0909090909090899</v>
      </c>
      <c r="AB150" s="25">
        <f>IFERROR(Socioeconomic!F150,NA())</f>
        <v>2.28571428571429</v>
      </c>
      <c r="AC150" s="25">
        <f>IFERROR('Natural Hazard'!F150,NA())</f>
        <v>7.8333333333333304</v>
      </c>
      <c r="AD150" s="25">
        <f>IFERROR(Conflict!F150,NA())</f>
        <v>0</v>
      </c>
      <c r="AE150" s="51"/>
      <c r="AF150" s="25">
        <f>IFERROR(Health!G150,NA())</f>
        <v>10</v>
      </c>
      <c r="AG150" s="25" t="e">
        <f>IFERROR(Food!G150,NA())</f>
        <v>#N/A</v>
      </c>
      <c r="AH150" s="25">
        <f>IFERROR(Macro!G150,NA())</f>
        <v>2.5</v>
      </c>
      <c r="AI150" s="25">
        <f>IFERROR(Socioeconomic!G150,NA())</f>
        <v>7.4962959689265203</v>
      </c>
      <c r="AJ150" s="25">
        <f>IFERROR('Natural Hazard'!G150,NA())</f>
        <v>0</v>
      </c>
      <c r="AK150" s="25">
        <f>IFERROR(Conflict!G150,NA())</f>
        <v>0</v>
      </c>
      <c r="AL150" s="50"/>
      <c r="AM150" s="27">
        <f>'Data Reliability'!H150</f>
        <v>0</v>
      </c>
      <c r="AN150" s="27">
        <f>'Data Reliability'!I150</f>
        <v>0.4</v>
      </c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</row>
    <row r="151" spans="1:53" x14ac:dyDescent="0.2">
      <c r="A151" s="63">
        <v>146</v>
      </c>
      <c r="B151" s="20" t="s">
        <v>297</v>
      </c>
      <c r="C151" s="20" t="s">
        <v>298</v>
      </c>
      <c r="D151" s="20" t="s">
        <v>552</v>
      </c>
      <c r="E151" s="20" t="s">
        <v>549</v>
      </c>
      <c r="F151" s="50"/>
      <c r="G151" s="22" cm="1">
        <f t="array" ref="G151">IF(Parameters!$D$34, SUM(IF(ISNUMBER(R151:W151),(IF(R151:W151&gt;=Parameters!$D$40,1,"")),""))+0.5*(SUM(IF(ISNUMBER(R151:W151),(IF(R151:W151&gt;=Parameters!$D$41,1,"")),""))-SUM(IF(ISNUMBER(R151:W151),(IF(R151:W151&gt;=Parameters!$D$40,1,"")),""))),0) +
   IF(Parameters!$D$35,SUM(IF(ISNUMBER(R151:W151),(IF(R151:W151&gt;=Parameters!$D$44,1,"")),"")),0) +
   IF(Parameters!$D$36,AVERAGE(IF(ISNUMBER(R151:W151),R151:W151)),0) +
   IF(Parameters!$D$37,IF(OR(IF(ISNUMBER(R151:W151),R151:W151)=0),0,GEOMEAN(IF(ISNUMBER(R151:W151),R151:W151))),0)</f>
        <v>1</v>
      </c>
      <c r="H151" s="23">
        <f t="shared" si="8"/>
        <v>1</v>
      </c>
      <c r="I151" s="241" t="str" cm="1">
        <f t="array" ref="I151">_xlfn.IFS('Data Reliability'!D151 &gt;= 0.666, "!!", AND('Data Reliability'!D151 &lt; 0.666,  'Data Reliability'!D151  &gt;= 0.333), "!", 'Data Reliability'!D151 &lt; 0.333, "")</f>
        <v/>
      </c>
      <c r="J151" s="22" cm="1">
        <f t="array" ref="J151">IF(Parameters!$D$34, SUM(IF(ISNUMBER(Y151:AD151),(IF(Y151:AD151&gt;=Parameters!$D$44,1,"")),""))+0.5*(SUM(IF(ISNUMBER(Y151:AD151),(IF(Y151:AD151&gt;=Parameters!$D$45,1,"")),""))-SUM(IF(ISNUMBER(Y151:AD151),(IF(Y151:AD151&gt;=Parameters!$D$44,1,"")),""))),0) +
   IF(Parameters!$D$35,SUM(IF(ISNUMBER(Y151:AD151),(IF(Y151:AD151&gt;=Parameters!$D$44,1,"")),"")),0) +
   IF(Parameters!$D$36,AVERAGE(IF(ISNUMBER(Y151:AD151),Y151:AD151)),0) +
   IF(Parameters!$D$37,IF(OR(IF(ISNUMBER(Y151:AD151),Y151:AD151)=0),0,GEOMEAN(IF(ISNUMBER(Y151:AD151),Y151:AD151))),0)</f>
        <v>1.5</v>
      </c>
      <c r="K151" s="23">
        <f t="shared" si="9"/>
        <v>1.5</v>
      </c>
      <c r="L151" s="241" t="str" cm="1">
        <f t="array" ref="L151">_xlfn.IFS('Data Reliability'!H151 &gt;= 0.666, "!!", AND('Data Reliability'!H151 &lt; 0.666,  'Data Reliability'!H151  &gt;= 0.333), "!", 'Data Reliability'!H151 &lt; 0.333, "")</f>
        <v/>
      </c>
      <c r="M151" s="21" cm="1">
        <f t="array" ref="M151">IF(Parameters!$D$34, SUM(IF(ISNUMBER(AF151:AK151),(IF(AF151:AK151&gt;=Parameters!$D$44,1,"")),""))+0.5*(SUM(IF(ISNUMBER(AF151:AK151),(IF(AF151:AK151&gt;=Parameters!$D$45,1,"")),""))-SUM(IF(ISNUMBER(AF151:AK151),(IF(AF151:AK151&gt;=Parameters!$D$44,1,"")),""))),0) +
   IF(Parameters!$D$35,SUM(IF(ISNUMBER(AF151:AK151),(IF(AF151:AK151&gt;=Parameters!$D$44,1,"")),"")),0) +
   IF(Parameters!$D$36,AVERAGE(IF(ISNUMBER(AF151:AK151),AF151:AK151)),0) +
   IF(Parameters!$D$37,IF(OR(IF(ISNUMBER(AF151:AK151),AF151:AK151)=0),0,GEOMEAN(IF(ISNUMBER(AF151:AK151),AF151:AK151))),0)</f>
        <v>0</v>
      </c>
      <c r="N151" s="23">
        <f t="shared" si="10"/>
        <v>0</v>
      </c>
      <c r="O151" s="241" t="str" cm="1">
        <f t="array" ref="O151">_xlfn.IFS('Data Reliability'!I151&gt;= 0.666, "!!", AND('Data Reliability'!I151 &lt; 0.666,  'Data Reliability'!I151 &gt;= 0.333), "!", 'Data Reliability'!I151 &lt; 0.333, "")</f>
        <v>!</v>
      </c>
      <c r="P151" s="24"/>
      <c r="Q151" s="50"/>
      <c r="R151" s="25">
        <f>IF(Parameters!$D$24 = 1, MAX(Y151, AF151),
IF(Parameters!$D$25 = 1, AVERAGE(Y151,AF151),
IF(Parameters!$D$26 = 1, IFERROR(GEOMEAN(Y151, AF151), 0),
IF(Parameters!$D$27, IF(AND(Y151=10,AF151=10),10,0),
IF(Parameters!$D$28, IF(AND(Y151&gt;=7,AF151&gt;=7),10,0),
IF(Parameters!$D$29, IF(AND(Y151&gt;=7,AF151&gt;=7), 10, IF(OR(AND(Y151&gt;=7,AF151&gt;=5),AND(Y151&gt;=5,AF151&gt;=7)),6,0)),
IF(Parameters!$D$30, IF(AND(Y151&gt;=10,AF151&gt;=10), 10, IF(OR(AND(Y151&gt;=10,AF151&gt;=5),AND(Y151&gt;=5,AF151&gt;=10)),6,0)),"no method")))))))</f>
        <v>5.4577671020582885</v>
      </c>
      <c r="S151" s="25">
        <f>IF(Parameters!$D$24 = 1, MAX(Z151, AG151),
IF(Parameters!$D$25 = 1, AVERAGE(Z151,AG151),
IF(Parameters!$D$26 = 1, IFERROR(GEOMEAN(Z151, AG151), 0),
IF(Parameters!$D$27, IF(AND(Z151=10,AG151=10),10,0),
IF(Parameters!$D$28, IF(AND(Z151&gt;=7,AG151&gt;=7),10,0),
IF(Parameters!$D$29, IF(AND(Z151&gt;=7,AG151&gt;=7), 10, IF(OR(AND(Z151&gt;=7,AG151&gt;=5),AND(Z151&gt;=5,AG151&gt;=7)),6,0)),
IF(Parameters!$D$30, IF(AND(Z151&gt;=10,AG151&gt;=10), 10, IF(OR(AND(Z151&gt;=10,AG151&gt;=5),AND(Z151&gt;=5,AG151&gt;=10)),6,0)),"no method")))))))</f>
        <v>0</v>
      </c>
      <c r="T151" s="25">
        <f>IF(Parameters!$D$24 = 1, MAX(AA151, AH151),
IF(Parameters!$D$25 = 1, AVERAGE(AA151,AH151),
IF(Parameters!$D$26 = 1, IFERROR(GEOMEAN(AA151, AH151), 0),
IF(Parameters!$D$27, IF(AND(AA151=10,AH151=10),10,0),
IF(Parameters!$D$28, IF(AND(AA151&gt;=7,AH151&gt;=7),10,0),
IF(Parameters!$D$29, IF(AND(AA151&gt;=7,AH151&gt;=7), 10, IF(OR(AND(AA151&gt;=7,AH151&gt;=5),AND(AA151&gt;=5,AH151&gt;=7)),6,0)),
IF(Parameters!$D$30, IF(AND(AA151&gt;=10,AH151&gt;=10), 10, IF(OR(AND(AA151&gt;=10,AH151&gt;=5),AND(AA151&gt;=5,AH151&gt;=10)),6,0)),"no method")))))))</f>
        <v>5.7996865119042127</v>
      </c>
      <c r="U151" s="25">
        <f>IF(Parameters!$D$24 = 1, MAX(AB151, AI151),
IF(Parameters!$D$25 = 1, AVERAGE(AB151,AI151),
IF(Parameters!$D$26 = 1, IFERROR(GEOMEAN(AB151, AI151), 0),
IF(Parameters!$D$27, IF(AND(AB151=10,AI151=10),10,0),
IF(Parameters!$D$28, IF(AND(AB151&gt;=7,AI151&gt;=7),10,0),
IF(Parameters!$D$29, IF(AND(AB151&gt;=7,AI151&gt;=7), 10, IF(OR(AND(AB151&gt;=7,AI151&gt;=5),AND(AB151&gt;=5,AI151&gt;=7)),6,0)),
IF(Parameters!$D$30, IF(AND(AB151&gt;=10,AI151&gt;=10), 10, IF(OR(AND(AB151&gt;=10,AI151&gt;=5),AND(AB151&gt;=5,AI151&gt;=10)),6,0)),"no method")))))))</f>
        <v>1.0563809782046263</v>
      </c>
      <c r="V151" s="25">
        <f>IF(Parameters!$D$24 = 1, MAX(AC151, AJ151),
IF(Parameters!$D$25 = 1, AVERAGE(AC151,AJ151),
IF(Parameters!$D$26 = 1, IFERROR(GEOMEAN(AC151, AJ151), 0),
IF(Parameters!$D$27, IF(AND(AC151=10,AJ151=10),10,0),
IF(Parameters!$D$28, IF(AND(AC151&gt;=7,AJ151&gt;=7),10,0),
IF(Parameters!$D$29, IF(AND(AC151&gt;=7,AJ151&gt;=7), 10, IF(OR(AND(AC151&gt;=7,AJ151&gt;=5),AND(AC151&gt;=5,AJ151&gt;=7)),6,0)),
IF(Parameters!$D$30, IF(AND(AC151&gt;=10,AJ151&gt;=10), 10, IF(OR(AND(AC151&gt;=10,AJ151&gt;=5),AND(AC151&gt;=5,AJ151&gt;=10)),6,0)),"no method")))))))</f>
        <v>0</v>
      </c>
      <c r="W151" s="25">
        <f>IF(Parameters!$D$24 = 1, MAX(AD151, AK151),
IF(Parameters!$D$25 = 1, AVERAGE(AD151,AK151),
IF(Parameters!$D$26 = 1, IFERROR(GEOMEAN(AD151, AK151), 0),
IF(Parameters!$D$27, IF(AND(AD151=10,AK151=10),10,0),
IF(Parameters!$D$28, IF(AND(AD151&gt;=7,AK151&gt;=7),10,0),
IF(Parameters!$D$29, IF(AND(AD151&gt;=7,AK151&gt;=7), 10, IF(OR(AND(AD151&gt;=7,AK151&gt;=5),AND(AD151&gt;=5,AK151&gt;=7)),6,0)),
IF(Parameters!$D$30, IF(AND(AD151&gt;=10,AK151&gt;=10), 10, IF(OR(AND(AD151&gt;=10,AK151&gt;=5),AND(AD151&gt;=5,AK151&gt;=10)),6,0)),"no method")))))))</f>
        <v>0</v>
      </c>
      <c r="X151" s="51"/>
      <c r="Y151" s="25">
        <f>IFERROR(Health!F151,NA())</f>
        <v>7.5</v>
      </c>
      <c r="Z151" s="25">
        <f>IFERROR(Food!F151,NA())</f>
        <v>9.0669856459330092</v>
      </c>
      <c r="AA151" s="26">
        <f>IFERROR(Macro!F151,NA())</f>
        <v>6.7272727272727302</v>
      </c>
      <c r="AB151" s="25">
        <f>IFERROR(Socioeconomic!F151,NA())</f>
        <v>9</v>
      </c>
      <c r="AC151" s="25">
        <f>IFERROR('Natural Hazard'!F151,NA())</f>
        <v>4.1666666666666696</v>
      </c>
      <c r="AD151" s="25">
        <f>IFERROR(Conflict!F151,NA())</f>
        <v>0</v>
      </c>
      <c r="AE151" s="51"/>
      <c r="AF151" s="25">
        <f>IFERROR(Health!G151,NA())</f>
        <v>3.9716295653746299</v>
      </c>
      <c r="AG151" s="25" t="e">
        <f>IFERROR(Food!G151,NA())</f>
        <v>#N/A</v>
      </c>
      <c r="AH151" s="25">
        <f>IFERROR(Macro!G151,NA())</f>
        <v>5</v>
      </c>
      <c r="AI151" s="25">
        <f>IFERROR(Socioeconomic!G151,NA())</f>
        <v>0.123993419012507</v>
      </c>
      <c r="AJ151" s="25">
        <f>IFERROR('Natural Hazard'!G151,NA())</f>
        <v>0</v>
      </c>
      <c r="AK151" s="25">
        <f>IFERROR(Conflict!G151,NA())</f>
        <v>0</v>
      </c>
      <c r="AL151" s="50"/>
      <c r="AM151" s="27">
        <f>'Data Reliability'!H151</f>
        <v>0</v>
      </c>
      <c r="AN151" s="27">
        <f>'Data Reliability'!I151</f>
        <v>0.4</v>
      </c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</row>
    <row r="152" spans="1:53" x14ac:dyDescent="0.2">
      <c r="A152" s="63">
        <v>147</v>
      </c>
      <c r="B152" s="20" t="s">
        <v>299</v>
      </c>
      <c r="C152" s="20" t="s">
        <v>300</v>
      </c>
      <c r="D152" s="20" t="s">
        <v>554</v>
      </c>
      <c r="E152" s="20" t="s">
        <v>545</v>
      </c>
      <c r="F152" s="50"/>
      <c r="G152" s="22" cm="1">
        <f t="array" ref="G152">IF(Parameters!$D$34, SUM(IF(ISNUMBER(R152:W152),(IF(R152:W152&gt;=Parameters!$D$40,1,"")),""))+0.5*(SUM(IF(ISNUMBER(R152:W152),(IF(R152:W152&gt;=Parameters!$D$41,1,"")),""))-SUM(IF(ISNUMBER(R152:W152),(IF(R152:W152&gt;=Parameters!$D$40,1,"")),""))),0) +
   IF(Parameters!$D$35,SUM(IF(ISNUMBER(R152:W152),(IF(R152:W152&gt;=Parameters!$D$44,1,"")),"")),0) +
   IF(Parameters!$D$36,AVERAGE(IF(ISNUMBER(R152:W152),R152:W152)),0) +
   IF(Parameters!$D$37,IF(OR(IF(ISNUMBER(R152:W152),R152:W152)=0),0,GEOMEAN(IF(ISNUMBER(R152:W152),R152:W152))),0)</f>
        <v>1</v>
      </c>
      <c r="H152" s="23">
        <f t="shared" si="8"/>
        <v>1</v>
      </c>
      <c r="I152" s="241" t="str" cm="1">
        <f t="array" ref="I152">_xlfn.IFS('Data Reliability'!D152 &gt;= 0.666, "!!", AND('Data Reliability'!D152 &lt; 0.666,  'Data Reliability'!D152  &gt;= 0.333), "!", 'Data Reliability'!D152 &lt; 0.333, "")</f>
        <v/>
      </c>
      <c r="J152" s="22" cm="1">
        <f t="array" ref="J152">IF(Parameters!$D$34, SUM(IF(ISNUMBER(Y152:AD152),(IF(Y152:AD152&gt;=Parameters!$D$44,1,"")),""))+0.5*(SUM(IF(ISNUMBER(Y152:AD152),(IF(Y152:AD152&gt;=Parameters!$D$45,1,"")),""))-SUM(IF(ISNUMBER(Y152:AD152),(IF(Y152:AD152&gt;=Parameters!$D$44,1,"")),""))),0) +
   IF(Parameters!$D$35,SUM(IF(ISNUMBER(Y152:AD152),(IF(Y152:AD152&gt;=Parameters!$D$44,1,"")),"")),0) +
   IF(Parameters!$D$36,AVERAGE(IF(ISNUMBER(Y152:AD152),Y152:AD152)),0) +
   IF(Parameters!$D$37,IF(OR(IF(ISNUMBER(Y152:AD152),Y152:AD152)=0),0,GEOMEAN(IF(ISNUMBER(Y152:AD152),Y152:AD152))),0)</f>
        <v>0</v>
      </c>
      <c r="K152" s="23">
        <f t="shared" si="9"/>
        <v>0</v>
      </c>
      <c r="L152" s="241" t="str" cm="1">
        <f t="array" ref="L152">_xlfn.IFS('Data Reliability'!H152 &gt;= 0.666, "!!", AND('Data Reliability'!H152 &lt; 0.666,  'Data Reliability'!H152  &gt;= 0.333), "!", 'Data Reliability'!H152 &lt; 0.333, "")</f>
        <v/>
      </c>
      <c r="M152" s="21" cm="1">
        <f t="array" ref="M152">IF(Parameters!$D$34, SUM(IF(ISNUMBER(AF152:AK152),(IF(AF152:AK152&gt;=Parameters!$D$44,1,"")),""))+0.5*(SUM(IF(ISNUMBER(AF152:AK152),(IF(AF152:AK152&gt;=Parameters!$D$45,1,"")),""))-SUM(IF(ISNUMBER(AF152:AK152),(IF(AF152:AK152&gt;=Parameters!$D$44,1,"")),""))),0) +
   IF(Parameters!$D$35,SUM(IF(ISNUMBER(AF152:AK152),(IF(AF152:AK152&gt;=Parameters!$D$44,1,"")),"")),0) +
   IF(Parameters!$D$36,AVERAGE(IF(ISNUMBER(AF152:AK152),AF152:AK152)),0) +
   IF(Parameters!$D$37,IF(OR(IF(ISNUMBER(AF152:AK152),AF152:AK152)=0),0,GEOMEAN(IF(ISNUMBER(AF152:AK152),AF152:AK152))),0)</f>
        <v>2.5</v>
      </c>
      <c r="N152" s="23">
        <f t="shared" si="10"/>
        <v>2.5</v>
      </c>
      <c r="O152" s="241" t="str" cm="1">
        <f t="array" ref="O152">_xlfn.IFS('Data Reliability'!I152&gt;= 0.666, "!!", AND('Data Reliability'!I152 &lt; 0.666,  'Data Reliability'!I152 &gt;= 0.333), "!", 'Data Reliability'!I152 &lt; 0.333, "")</f>
        <v>!</v>
      </c>
      <c r="P152" s="24"/>
      <c r="Q152" s="50"/>
      <c r="R152" s="25">
        <f>IF(Parameters!$D$24 = 1, MAX(Y152, AF152),
IF(Parameters!$D$25 = 1, AVERAGE(Y152,AF152),
IF(Parameters!$D$26 = 1, IFERROR(GEOMEAN(Y152, AF152), 0),
IF(Parameters!$D$27, IF(AND(Y152=10,AF152=10),10,0),
IF(Parameters!$D$28, IF(AND(Y152&gt;=7,AF152&gt;=7),10,0),
IF(Parameters!$D$29, IF(AND(Y152&gt;=7,AF152&gt;=7), 10, IF(OR(AND(Y152&gt;=7,AF152&gt;=5),AND(Y152&gt;=5,AF152&gt;=7)),6,0)),
IF(Parameters!$D$30, IF(AND(Y152&gt;=10,AF152&gt;=10), 10, IF(OR(AND(Y152&gt;=10,AF152&gt;=5),AND(Y152&gt;=5,AF152&gt;=10)),6,0)),"no method")))))))</f>
        <v>6.4342831768581652</v>
      </c>
      <c r="S152" s="25">
        <f>IF(Parameters!$D$24 = 1, MAX(Z152, AG152),
IF(Parameters!$D$25 = 1, AVERAGE(Z152,AG152),
IF(Parameters!$D$26 = 1, IFERROR(GEOMEAN(Z152, AG152), 0),
IF(Parameters!$D$27, IF(AND(Z152=10,AG152=10),10,0),
IF(Parameters!$D$28, IF(AND(Z152&gt;=7,AG152&gt;=7),10,0),
IF(Parameters!$D$29, IF(AND(Z152&gt;=7,AG152&gt;=7), 10, IF(OR(AND(Z152&gt;=7,AG152&gt;=5),AND(Z152&gt;=5,AG152&gt;=7)),6,0)),
IF(Parameters!$D$30, IF(AND(Z152&gt;=10,AG152&gt;=10), 10, IF(OR(AND(Z152&gt;=10,AG152&gt;=5),AND(Z152&gt;=5,AG152&gt;=10)),6,0)),"no method")))))))</f>
        <v>0</v>
      </c>
      <c r="T152" s="25">
        <f>IF(Parameters!$D$24 = 1, MAX(AA152, AH152),
IF(Parameters!$D$25 = 1, AVERAGE(AA152,AH152),
IF(Parameters!$D$26 = 1, IFERROR(GEOMEAN(AA152, AH152), 0),
IF(Parameters!$D$27, IF(AND(AA152=10,AH152=10),10,0),
IF(Parameters!$D$28, IF(AND(AA152&gt;=7,AH152&gt;=7),10,0),
IF(Parameters!$D$29, IF(AND(AA152&gt;=7,AH152&gt;=7), 10, IF(OR(AND(AA152&gt;=7,AH152&gt;=5),AND(AA152&gt;=5,AH152&gt;=7)),6,0)),
IF(Parameters!$D$30, IF(AND(AA152&gt;=10,AH152&gt;=10), 10, IF(OR(AND(AA152&gt;=10,AH152&gt;=5),AND(AA152&gt;=5,AH152&gt;=10)),6,0)),"no method")))))))</f>
        <v>0</v>
      </c>
      <c r="U152" s="25">
        <f>IF(Parameters!$D$24 = 1, MAX(AB152, AI152),
IF(Parameters!$D$25 = 1, AVERAGE(AB152,AI152),
IF(Parameters!$D$26 = 1, IFERROR(GEOMEAN(AB152, AI152), 0),
IF(Parameters!$D$27, IF(AND(AB152=10,AI152=10),10,0),
IF(Parameters!$D$28, IF(AND(AB152&gt;=7,AI152&gt;=7),10,0),
IF(Parameters!$D$29, IF(AND(AB152&gt;=7,AI152&gt;=7), 10, IF(OR(AND(AB152&gt;=7,AI152&gt;=5),AND(AB152&gt;=5,AI152&gt;=7)),6,0)),
IF(Parameters!$D$30, IF(AND(AB152&gt;=10,AI152&gt;=10), 10, IF(OR(AND(AB152&gt;=10,AI152&gt;=5),AND(AB152&gt;=5,AI152&gt;=10)),6,0)),"no method")))))))</f>
        <v>3.4641016151377602</v>
      </c>
      <c r="V152" s="25">
        <f>IF(Parameters!$D$24 = 1, MAX(AC152, AJ152),
IF(Parameters!$D$25 = 1, AVERAGE(AC152,AJ152),
IF(Parameters!$D$26 = 1, IFERROR(GEOMEAN(AC152, AJ152), 0),
IF(Parameters!$D$27, IF(AND(AC152=10,AJ152=10),10,0),
IF(Parameters!$D$28, IF(AND(AC152&gt;=7,AJ152&gt;=7),10,0),
IF(Parameters!$D$29, IF(AND(AC152&gt;=7,AJ152&gt;=7), 10, IF(OR(AND(AC152&gt;=7,AJ152&gt;=5),AND(AC152&gt;=5,AJ152&gt;=7)),6,0)),
IF(Parameters!$D$30, IF(AND(AC152&gt;=10,AJ152&gt;=10), 10, IF(OR(AND(AC152&gt;=10,AJ152&gt;=5),AND(AC152&gt;=5,AJ152&gt;=10)),6,0)),"no method")))))))</f>
        <v>5.9160797830996161</v>
      </c>
      <c r="W152" s="25">
        <f>IF(Parameters!$D$24 = 1, MAX(AD152, AK152),
IF(Parameters!$D$25 = 1, AVERAGE(AD152,AK152),
IF(Parameters!$D$26 = 1, IFERROR(GEOMEAN(AD152, AK152), 0),
IF(Parameters!$D$27, IF(AND(AD152=10,AK152=10),10,0),
IF(Parameters!$D$28, IF(AND(AD152&gt;=7,AK152&gt;=7),10,0),
IF(Parameters!$D$29, IF(AND(AD152&gt;=7,AK152&gt;=7), 10, IF(OR(AND(AD152&gt;=7,AK152&gt;=5),AND(AD152&gt;=5,AK152&gt;=7)),6,0)),
IF(Parameters!$D$30, IF(AND(AD152&gt;=10,AK152&gt;=10), 10, IF(OR(AND(AD152&gt;=10,AK152&gt;=5),AND(AD152&gt;=5,AK152&gt;=10)),6,0)),"no method")))))))</f>
        <v>0</v>
      </c>
      <c r="X152" s="51"/>
      <c r="Y152" s="25">
        <f>IFERROR(Health!F152,NA())</f>
        <v>4.1399999999999997</v>
      </c>
      <c r="Z152" s="25">
        <f>IFERROR(Food!F152,NA())</f>
        <v>2.3923444976076498</v>
      </c>
      <c r="AA152" s="26">
        <f>IFERROR(Macro!F152,NA())</f>
        <v>4.9752066115702496</v>
      </c>
      <c r="AB152" s="25">
        <f>IFERROR(Socioeconomic!F152,NA())</f>
        <v>1.71428571428572</v>
      </c>
      <c r="AC152" s="25">
        <f>IFERROR('Natural Hazard'!F152,NA())</f>
        <v>3.5</v>
      </c>
      <c r="AD152" s="25">
        <f>IFERROR(Conflict!F152,NA())</f>
        <v>0</v>
      </c>
      <c r="AE152" s="51"/>
      <c r="AF152" s="25">
        <f>IFERROR(Health!G152,NA())</f>
        <v>10</v>
      </c>
      <c r="AG152" s="25" t="e">
        <f>IFERROR(Food!G152,NA())</f>
        <v>#N/A</v>
      </c>
      <c r="AH152" s="25">
        <f>IFERROR(Macro!G152,NA())</f>
        <v>0</v>
      </c>
      <c r="AI152" s="25">
        <f>IFERROR(Socioeconomic!G152,NA())</f>
        <v>7</v>
      </c>
      <c r="AJ152" s="25">
        <f>IFERROR('Natural Hazard'!G152,NA())</f>
        <v>10</v>
      </c>
      <c r="AK152" s="25">
        <f>IFERROR(Conflict!G152,NA())</f>
        <v>0</v>
      </c>
      <c r="AL152" s="50"/>
      <c r="AM152" s="27">
        <f>'Data Reliability'!H152</f>
        <v>0</v>
      </c>
      <c r="AN152" s="27">
        <f>'Data Reliability'!I152</f>
        <v>0.4</v>
      </c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</row>
    <row r="153" spans="1:53" x14ac:dyDescent="0.2">
      <c r="A153" s="63">
        <v>148</v>
      </c>
      <c r="B153" s="20" t="s">
        <v>301</v>
      </c>
      <c r="C153" s="20" t="s">
        <v>302</v>
      </c>
      <c r="D153" s="20" t="s">
        <v>552</v>
      </c>
      <c r="E153" s="20" t="s">
        <v>549</v>
      </c>
      <c r="F153" s="50"/>
      <c r="G153" s="22" cm="1">
        <f t="array" ref="G153">IF(Parameters!$D$34, SUM(IF(ISNUMBER(R153:W153),(IF(R153:W153&gt;=Parameters!$D$40,1,"")),""))+0.5*(SUM(IF(ISNUMBER(R153:W153),(IF(R153:W153&gt;=Parameters!$D$41,1,"")),""))-SUM(IF(ISNUMBER(R153:W153),(IF(R153:W153&gt;=Parameters!$D$40,1,"")),""))),0) +
   IF(Parameters!$D$35,SUM(IF(ISNUMBER(R153:W153),(IF(R153:W153&gt;=Parameters!$D$44,1,"")),"")),0) +
   IF(Parameters!$D$36,AVERAGE(IF(ISNUMBER(R153:W153),R153:W153)),0) +
   IF(Parameters!$D$37,IF(OR(IF(ISNUMBER(R153:W153),R153:W153)=0),0,GEOMEAN(IF(ISNUMBER(R153:W153),R153:W153))),0)</f>
        <v>4.5</v>
      </c>
      <c r="H153" s="23">
        <f t="shared" si="8"/>
        <v>4.5</v>
      </c>
      <c r="I153" s="241" t="str" cm="1">
        <f t="array" ref="I153">_xlfn.IFS('Data Reliability'!D153 &gt;= 0.666, "!!", AND('Data Reliability'!D153 &lt; 0.666,  'Data Reliability'!D153  &gt;= 0.333), "!", 'Data Reliability'!D153 &lt; 0.333, "")</f>
        <v/>
      </c>
      <c r="J153" s="22" cm="1">
        <f t="array" ref="J153">IF(Parameters!$D$34, SUM(IF(ISNUMBER(Y153:AD153),(IF(Y153:AD153&gt;=Parameters!$D$44,1,"")),""))+0.5*(SUM(IF(ISNUMBER(Y153:AD153),(IF(Y153:AD153&gt;=Parameters!$D$45,1,"")),""))-SUM(IF(ISNUMBER(Y153:AD153),(IF(Y153:AD153&gt;=Parameters!$D$44,1,"")),""))),0) +
   IF(Parameters!$D$35,SUM(IF(ISNUMBER(Y153:AD153),(IF(Y153:AD153&gt;=Parameters!$D$44,1,"")),"")),0) +
   IF(Parameters!$D$36,AVERAGE(IF(ISNUMBER(Y153:AD153),Y153:AD153)),0) +
   IF(Parameters!$D$37,IF(OR(IF(ISNUMBER(Y153:AD153),Y153:AD153)=0),0,GEOMEAN(IF(ISNUMBER(Y153:AD153),Y153:AD153))),0)</f>
        <v>4</v>
      </c>
      <c r="K153" s="23">
        <f t="shared" si="9"/>
        <v>4</v>
      </c>
      <c r="L153" s="241" t="str" cm="1">
        <f t="array" ref="L153">_xlfn.IFS('Data Reliability'!H153 &gt;= 0.666, "!!", AND('Data Reliability'!H153 &lt; 0.666,  'Data Reliability'!H153  &gt;= 0.333), "!", 'Data Reliability'!H153 &lt; 0.333, "")</f>
        <v/>
      </c>
      <c r="M153" s="21" cm="1">
        <f t="array" ref="M153">IF(Parameters!$D$34, SUM(IF(ISNUMBER(AF153:AK153),(IF(AF153:AK153&gt;=Parameters!$D$44,1,"")),""))+0.5*(SUM(IF(ISNUMBER(AF153:AK153),(IF(AF153:AK153&gt;=Parameters!$D$45,1,"")),""))-SUM(IF(ISNUMBER(AF153:AK153),(IF(AF153:AK153&gt;=Parameters!$D$44,1,"")),""))),0) +
   IF(Parameters!$D$35,SUM(IF(ISNUMBER(AF153:AK153),(IF(AF153:AK153&gt;=Parameters!$D$44,1,"")),"")),0) +
   IF(Parameters!$D$36,AVERAGE(IF(ISNUMBER(AF153:AK153),AF153:AK153)),0) +
   IF(Parameters!$D$37,IF(OR(IF(ISNUMBER(AF153:AK153),AF153:AK153)=0),0,GEOMEAN(IF(ISNUMBER(AF153:AK153),AF153:AK153))),0)</f>
        <v>3</v>
      </c>
      <c r="N153" s="23">
        <f t="shared" si="10"/>
        <v>3</v>
      </c>
      <c r="O153" s="241" t="str" cm="1">
        <f t="array" ref="O153">_xlfn.IFS('Data Reliability'!I153&gt;= 0.666, "!!", AND('Data Reliability'!I153 &lt; 0.666,  'Data Reliability'!I153 &gt;= 0.333), "!", 'Data Reliability'!I153 &lt; 0.333, "")</f>
        <v/>
      </c>
      <c r="P153" s="24"/>
      <c r="Q153" s="50"/>
      <c r="R153" s="25">
        <f>IF(Parameters!$D$24 = 1, MAX(Y153, AF153),
IF(Parameters!$D$25 = 1, AVERAGE(Y153,AF153),
IF(Parameters!$D$26 = 1, IFERROR(GEOMEAN(Y153, AF153), 0),
IF(Parameters!$D$27, IF(AND(Y153=10,AF153=10),10,0),
IF(Parameters!$D$28, IF(AND(Y153&gt;=7,AF153&gt;=7),10,0),
IF(Parameters!$D$29, IF(AND(Y153&gt;=7,AF153&gt;=7), 10, IF(OR(AND(Y153&gt;=7,AF153&gt;=5),AND(Y153&gt;=5,AF153&gt;=7)),6,0)),
IF(Parameters!$D$30, IF(AND(Y153&gt;=10,AF153&gt;=10), 10, IF(OR(AND(Y153&gt;=10,AF153&gt;=5),AND(Y153&gt;=5,AF153&gt;=10)),6,0)),"no method")))))))</f>
        <v>7.8961529094382881</v>
      </c>
      <c r="S153" s="25">
        <f>IF(Parameters!$D$24 = 1, MAX(Z153, AG153),
IF(Parameters!$D$25 = 1, AVERAGE(Z153,AG153),
IF(Parameters!$D$26 = 1, IFERROR(GEOMEAN(Z153, AG153), 0),
IF(Parameters!$D$27, IF(AND(Z153=10,AG153=10),10,0),
IF(Parameters!$D$28, IF(AND(Z153&gt;=7,AG153&gt;=7),10,0),
IF(Parameters!$D$29, IF(AND(Z153&gt;=7,AG153&gt;=7), 10, IF(OR(AND(Z153&gt;=7,AG153&gt;=5),AND(Z153&gt;=5,AG153&gt;=7)),6,0)),
IF(Parameters!$D$30, IF(AND(Z153&gt;=10,AG153&gt;=10), 10, IF(OR(AND(Z153&gt;=10,AG153&gt;=5),AND(Z153&gt;=5,AG153&gt;=10)),6,0)),"no method")))))))</f>
        <v>10</v>
      </c>
      <c r="T153" s="25">
        <f>IF(Parameters!$D$24 = 1, MAX(AA153, AH153),
IF(Parameters!$D$25 = 1, AVERAGE(AA153,AH153),
IF(Parameters!$D$26 = 1, IFERROR(GEOMEAN(AA153, AH153), 0),
IF(Parameters!$D$27, IF(AND(AA153=10,AH153=10),10,0),
IF(Parameters!$D$28, IF(AND(AA153&gt;=7,AH153&gt;=7),10,0),
IF(Parameters!$D$29, IF(AND(AA153&gt;=7,AH153&gt;=7), 10, IF(OR(AND(AA153&gt;=7,AH153&gt;=5),AND(AA153&gt;=5,AH153&gt;=7)),6,0)),
IF(Parameters!$D$30, IF(AND(AA153&gt;=10,AH153&gt;=10), 10, IF(OR(AND(AA153&gt;=10,AH153&gt;=5),AND(AA153&gt;=5,AH153&gt;=10)),6,0)),"no method")))))))</f>
        <v>6.5712874067277181</v>
      </c>
      <c r="U153" s="25">
        <f>IF(Parameters!$D$24 = 1, MAX(AB153, AI153),
IF(Parameters!$D$25 = 1, AVERAGE(AB153,AI153),
IF(Parameters!$D$26 = 1, IFERROR(GEOMEAN(AB153, AI153), 0),
IF(Parameters!$D$27, IF(AND(AB153=10,AI153=10),10,0),
IF(Parameters!$D$28, IF(AND(AB153&gt;=7,AI153&gt;=7),10,0),
IF(Parameters!$D$29, IF(AND(AB153&gt;=7,AI153&gt;=7), 10, IF(OR(AND(AB153&gt;=7,AI153&gt;=5),AND(AB153&gt;=5,AI153&gt;=7)),6,0)),
IF(Parameters!$D$30, IF(AND(AB153&gt;=10,AI153&gt;=10), 10, IF(OR(AND(AB153&gt;=10,AI153&gt;=5),AND(AB153&gt;=5,AI153&gt;=10)),6,0)),"no method")))))))</f>
        <v>9.1807251503197893</v>
      </c>
      <c r="V153" s="25">
        <f>IF(Parameters!$D$24 = 1, MAX(AC153, AJ153),
IF(Parameters!$D$25 = 1, AVERAGE(AC153,AJ153),
IF(Parameters!$D$26 = 1, IFERROR(GEOMEAN(AC153, AJ153), 0),
IF(Parameters!$D$27, IF(AND(AC153=10,AJ153=10),10,0),
IF(Parameters!$D$28, IF(AND(AC153&gt;=7,AJ153&gt;=7),10,0),
IF(Parameters!$D$29, IF(AND(AC153&gt;=7,AJ153&gt;=7), 10, IF(OR(AND(AC153&gt;=7,AJ153&gt;=5),AND(AC153&gt;=5,AJ153&gt;=7)),6,0)),
IF(Parameters!$D$30, IF(AND(AC153&gt;=10,AJ153&gt;=10), 10, IF(OR(AND(AC153&gt;=10,AJ153&gt;=5),AND(AC153&gt;=5,AJ153&gt;=10)),6,0)),"no method")))))))</f>
        <v>3.9999999999999991</v>
      </c>
      <c r="W153" s="25">
        <f>IF(Parameters!$D$24 = 1, MAX(AD153, AK153),
IF(Parameters!$D$25 = 1, AVERAGE(AD153,AK153),
IF(Parameters!$D$26 = 1, IFERROR(GEOMEAN(AD153, AK153), 0),
IF(Parameters!$D$27, IF(AND(AD153=10,AK153=10),10,0),
IF(Parameters!$D$28, IF(AND(AD153&gt;=7,AK153&gt;=7),10,0),
IF(Parameters!$D$29, IF(AND(AD153&gt;=7,AK153&gt;=7), 10, IF(OR(AND(AD153&gt;=7,AK153&gt;=5),AND(AD153&gt;=5,AK153&gt;=7)),6,0)),
IF(Parameters!$D$30, IF(AND(AD153&gt;=10,AK153&gt;=10), 10, IF(OR(AND(AD153&gt;=10,AK153&gt;=5),AND(AD153&gt;=5,AK153&gt;=10)),6,0)),"no method")))))))</f>
        <v>10</v>
      </c>
      <c r="X153" s="51"/>
      <c r="Y153" s="25">
        <f>IFERROR(Health!F153,NA())</f>
        <v>9.5</v>
      </c>
      <c r="Z153" s="25">
        <f>IFERROR(Food!F153,NA())</f>
        <v>10</v>
      </c>
      <c r="AA153" s="26">
        <f>IFERROR(Macro!F153,NA())</f>
        <v>10</v>
      </c>
      <c r="AB153" s="25">
        <f>IFERROR(Socioeconomic!F153,NA())</f>
        <v>8.4285714285714306</v>
      </c>
      <c r="AC153" s="25">
        <f>IFERROR('Natural Hazard'!F153,NA())</f>
        <v>5.3333333333333304</v>
      </c>
      <c r="AD153" s="25">
        <f>IFERROR(Conflict!F153,NA())</f>
        <v>10</v>
      </c>
      <c r="AE153" s="51"/>
      <c r="AF153" s="25">
        <f>IFERROR(Health!G153,NA())</f>
        <v>6.5630769230769204</v>
      </c>
      <c r="AG153" s="25">
        <f>IFERROR(Food!G153,NA())</f>
        <v>10</v>
      </c>
      <c r="AH153" s="25">
        <f>IFERROR(Macro!G153,NA())</f>
        <v>4.3181818181818299</v>
      </c>
      <c r="AI153" s="25">
        <f>IFERROR(Socioeconomic!G153,NA())</f>
        <v>10</v>
      </c>
      <c r="AJ153" s="25">
        <f>IFERROR('Natural Hazard'!G153,NA())</f>
        <v>3</v>
      </c>
      <c r="AK153" s="25">
        <f>IFERROR(Conflict!G153,NA())</f>
        <v>10</v>
      </c>
      <c r="AL153" s="50"/>
      <c r="AM153" s="27">
        <f>'Data Reliability'!H153</f>
        <v>0</v>
      </c>
      <c r="AN153" s="27">
        <f>'Data Reliability'!I153</f>
        <v>0.2</v>
      </c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</row>
    <row r="154" spans="1:53" x14ac:dyDescent="0.2">
      <c r="A154" s="63">
        <v>149</v>
      </c>
      <c r="B154" s="20" t="s">
        <v>303</v>
      </c>
      <c r="C154" s="20" t="s">
        <v>304</v>
      </c>
      <c r="D154" s="20" t="s">
        <v>552</v>
      </c>
      <c r="E154" s="20" t="s">
        <v>549</v>
      </c>
      <c r="F154" s="50"/>
      <c r="G154" s="22" cm="1">
        <f t="array" ref="G154">IF(Parameters!$D$34, SUM(IF(ISNUMBER(R154:W154),(IF(R154:W154&gt;=Parameters!$D$40,1,"")),""))+0.5*(SUM(IF(ISNUMBER(R154:W154),(IF(R154:W154&gt;=Parameters!$D$41,1,"")),""))-SUM(IF(ISNUMBER(R154:W154),(IF(R154:W154&gt;=Parameters!$D$40,1,"")),""))),0) +
   IF(Parameters!$D$35,SUM(IF(ISNUMBER(R154:W154),(IF(R154:W154&gt;=Parameters!$D$44,1,"")),"")),0) +
   IF(Parameters!$D$36,AVERAGE(IF(ISNUMBER(R154:W154),R154:W154)),0) +
   IF(Parameters!$D$37,IF(OR(IF(ISNUMBER(R154:W154),R154:W154)=0),0,GEOMEAN(IF(ISNUMBER(R154:W154),R154:W154))),0)</f>
        <v>2</v>
      </c>
      <c r="H154" s="23">
        <f t="shared" si="8"/>
        <v>2</v>
      </c>
      <c r="I154" s="241" t="str" cm="1">
        <f t="array" ref="I154">_xlfn.IFS('Data Reliability'!D154 &gt;= 0.666, "!!", AND('Data Reliability'!D154 &lt; 0.666,  'Data Reliability'!D154  &gt;= 0.333), "!", 'Data Reliability'!D154 &lt; 0.333, "")</f>
        <v/>
      </c>
      <c r="J154" s="22" cm="1">
        <f t="array" ref="J154">IF(Parameters!$D$34, SUM(IF(ISNUMBER(Y154:AD154),(IF(Y154:AD154&gt;=Parameters!$D$44,1,"")),""))+0.5*(SUM(IF(ISNUMBER(Y154:AD154),(IF(Y154:AD154&gt;=Parameters!$D$45,1,"")),""))-SUM(IF(ISNUMBER(Y154:AD154),(IF(Y154:AD154&gt;=Parameters!$D$44,1,"")),""))),0) +
   IF(Parameters!$D$35,SUM(IF(ISNUMBER(Y154:AD154),(IF(Y154:AD154&gt;=Parameters!$D$44,1,"")),"")),0) +
   IF(Parameters!$D$36,AVERAGE(IF(ISNUMBER(Y154:AD154),Y154:AD154)),0) +
   IF(Parameters!$D$37,IF(OR(IF(ISNUMBER(Y154:AD154),Y154:AD154)=0),0,GEOMEAN(IF(ISNUMBER(Y154:AD154),Y154:AD154))),0)</f>
        <v>1.5</v>
      </c>
      <c r="K154" s="23">
        <f t="shared" si="9"/>
        <v>1.5</v>
      </c>
      <c r="L154" s="241" t="str" cm="1">
        <f t="array" ref="L154">_xlfn.IFS('Data Reliability'!H154 &gt;= 0.666, "!!", AND('Data Reliability'!H154 &lt; 0.666,  'Data Reliability'!H154  &gt;= 0.333), "!", 'Data Reliability'!H154 &lt; 0.333, "")</f>
        <v/>
      </c>
      <c r="M154" s="21" cm="1">
        <f t="array" ref="M154">IF(Parameters!$D$34, SUM(IF(ISNUMBER(AF154:AK154),(IF(AF154:AK154&gt;=Parameters!$D$44,1,"")),""))+0.5*(SUM(IF(ISNUMBER(AF154:AK154),(IF(AF154:AK154&gt;=Parameters!$D$45,1,"")),""))-SUM(IF(ISNUMBER(AF154:AK154),(IF(AF154:AK154&gt;=Parameters!$D$44,1,"")),""))),0) +
   IF(Parameters!$D$35,SUM(IF(ISNUMBER(AF154:AK154),(IF(AF154:AK154&gt;=Parameters!$D$44,1,"")),"")),0) +
   IF(Parameters!$D$36,AVERAGE(IF(ISNUMBER(AF154:AK154),AF154:AK154)),0) +
   IF(Parameters!$D$37,IF(OR(IF(ISNUMBER(AF154:AK154),AF154:AK154)=0),0,GEOMEAN(IF(ISNUMBER(AF154:AK154),AF154:AK154))),0)</f>
        <v>1.5</v>
      </c>
      <c r="N154" s="23">
        <f t="shared" si="10"/>
        <v>1.5</v>
      </c>
      <c r="O154" s="241" t="str" cm="1">
        <f t="array" ref="O154">_xlfn.IFS('Data Reliability'!I154&gt;= 0.666, "!!", AND('Data Reliability'!I154 &lt; 0.666,  'Data Reliability'!I154 &gt;= 0.333), "!", 'Data Reliability'!I154 &lt; 0.333, "")</f>
        <v>!</v>
      </c>
      <c r="P154" s="24"/>
      <c r="Q154" s="50"/>
      <c r="R154" s="25">
        <f>IF(Parameters!$D$24 = 1, MAX(Y154, AF154),
IF(Parameters!$D$25 = 1, AVERAGE(Y154,AF154),
IF(Parameters!$D$26 = 1, IFERROR(GEOMEAN(Y154, AF154), 0),
IF(Parameters!$D$27, IF(AND(Y154=10,AF154=10),10,0),
IF(Parameters!$D$28, IF(AND(Y154&gt;=7,AF154&gt;=7),10,0),
IF(Parameters!$D$29, IF(AND(Y154&gt;=7,AF154&gt;=7), 10, IF(OR(AND(Y154&gt;=7,AF154&gt;=5),AND(Y154&gt;=5,AF154&gt;=7)),6,0)),
IF(Parameters!$D$30, IF(AND(Y154&gt;=10,AF154&gt;=10), 10, IF(OR(AND(Y154&gt;=10,AF154&gt;=5),AND(Y154&gt;=5,AF154&gt;=10)),6,0)),"no method")))))))</f>
        <v>7.4507614479223623</v>
      </c>
      <c r="S154" s="25">
        <f>IF(Parameters!$D$24 = 1, MAX(Z154, AG154),
IF(Parameters!$D$25 = 1, AVERAGE(Z154,AG154),
IF(Parameters!$D$26 = 1, IFERROR(GEOMEAN(Z154, AG154), 0),
IF(Parameters!$D$27, IF(AND(Z154=10,AG154=10),10,0),
IF(Parameters!$D$28, IF(AND(Z154&gt;=7,AG154&gt;=7),10,0),
IF(Parameters!$D$29, IF(AND(Z154&gt;=7,AG154&gt;=7), 10, IF(OR(AND(Z154&gt;=7,AG154&gt;=5),AND(Z154&gt;=5,AG154&gt;=7)),6,0)),
IF(Parameters!$D$30, IF(AND(Z154&gt;=10,AG154&gt;=10), 10, IF(OR(AND(Z154&gt;=10,AG154&gt;=5),AND(Z154&gt;=5,AG154&gt;=10)),6,0)),"no method")))))))</f>
        <v>0</v>
      </c>
      <c r="T154" s="25">
        <f>IF(Parameters!$D$24 = 1, MAX(AA154, AH154),
IF(Parameters!$D$25 = 1, AVERAGE(AA154,AH154),
IF(Parameters!$D$26 = 1, IFERROR(GEOMEAN(AA154, AH154), 0),
IF(Parameters!$D$27, IF(AND(AA154=10,AH154=10),10,0),
IF(Parameters!$D$28, IF(AND(AA154&gt;=7,AH154&gt;=7),10,0),
IF(Parameters!$D$29, IF(AND(AA154&gt;=7,AH154&gt;=7), 10, IF(OR(AND(AA154&gt;=7,AH154&gt;=5),AND(AA154&gt;=5,AH154&gt;=7)),6,0)),
IF(Parameters!$D$30, IF(AND(AA154&gt;=10,AH154&gt;=10), 10, IF(OR(AND(AA154&gt;=10,AH154&gt;=5),AND(AA154&gt;=5,AH154&gt;=10)),6,0)),"no method")))))))</f>
        <v>4.6334458490158958</v>
      </c>
      <c r="U154" s="25">
        <f>IF(Parameters!$D$24 = 1, MAX(AB154, AI154),
IF(Parameters!$D$25 = 1, AVERAGE(AB154,AI154),
IF(Parameters!$D$26 = 1, IFERROR(GEOMEAN(AB154, AI154), 0),
IF(Parameters!$D$27, IF(AND(AB154=10,AI154=10),10,0),
IF(Parameters!$D$28, IF(AND(AB154&gt;=7,AI154&gt;=7),10,0),
IF(Parameters!$D$29, IF(AND(AB154&gt;=7,AI154&gt;=7), 10, IF(OR(AND(AB154&gt;=7,AI154&gt;=5),AND(AB154&gt;=5,AI154&gt;=7)),6,0)),
IF(Parameters!$D$30, IF(AND(AB154&gt;=10,AI154&gt;=10), 10, IF(OR(AND(AB154&gt;=10,AI154&gt;=5),AND(AB154&gt;=5,AI154&gt;=10)),6,0)),"no method")))))))</f>
        <v>9.4868329805051381</v>
      </c>
      <c r="V154" s="25">
        <f>IF(Parameters!$D$24 = 1, MAX(AC154, AJ154),
IF(Parameters!$D$25 = 1, AVERAGE(AC154,AJ154),
IF(Parameters!$D$26 = 1, IFERROR(GEOMEAN(AC154, AJ154), 0),
IF(Parameters!$D$27, IF(AND(AC154=10,AJ154=10),10,0),
IF(Parameters!$D$28, IF(AND(AC154&gt;=7,AJ154&gt;=7),10,0),
IF(Parameters!$D$29, IF(AND(AC154&gt;=7,AJ154&gt;=7), 10, IF(OR(AND(AC154&gt;=7,AJ154&gt;=5),AND(AC154&gt;=5,AJ154&gt;=7)),6,0)),
IF(Parameters!$D$30, IF(AND(AC154&gt;=10,AJ154&gt;=10), 10, IF(OR(AND(AC154&gt;=10,AJ154&gt;=5),AND(AC154&gt;=5,AJ154&gt;=10)),6,0)),"no method")))))))</f>
        <v>0</v>
      </c>
      <c r="W154" s="25">
        <f>IF(Parameters!$D$24 = 1, MAX(AD154, AK154),
IF(Parameters!$D$25 = 1, AVERAGE(AD154,AK154),
IF(Parameters!$D$26 = 1, IFERROR(GEOMEAN(AD154, AK154), 0),
IF(Parameters!$D$27, IF(AND(AD154=10,AK154=10),10,0),
IF(Parameters!$D$28, IF(AND(AD154&gt;=7,AK154&gt;=7),10,0),
IF(Parameters!$D$29, IF(AND(AD154&gt;=7,AK154&gt;=7), 10, IF(OR(AND(AD154&gt;=7,AK154&gt;=5),AND(AD154&gt;=5,AK154&gt;=7)),6,0)),
IF(Parameters!$D$30, IF(AND(AD154&gt;=10,AK154&gt;=10), 10, IF(OR(AND(AD154&gt;=10,AK154&gt;=5),AND(AD154&gt;=5,AK154&gt;=10)),6,0)),"no method")))))))</f>
        <v>0</v>
      </c>
      <c r="X154" s="51"/>
      <c r="Y154" s="25">
        <f>IFERROR(Health!F154,NA())</f>
        <v>7.75</v>
      </c>
      <c r="Z154" s="25">
        <f>IFERROR(Food!F154,NA())</f>
        <v>7.3923444976076498</v>
      </c>
      <c r="AA154" s="26">
        <f>IFERROR(Macro!F154,NA())</f>
        <v>6.2975206611570202</v>
      </c>
      <c r="AB154" s="25">
        <f>IFERROR(Socioeconomic!F154,NA())</f>
        <v>9</v>
      </c>
      <c r="AC154" s="25">
        <f>IFERROR('Natural Hazard'!F154,NA())</f>
        <v>5.8333333333333304</v>
      </c>
      <c r="AD154" s="25">
        <f>IFERROR(Conflict!F154,NA())</f>
        <v>0</v>
      </c>
      <c r="AE154" s="51"/>
      <c r="AF154" s="25">
        <f>IFERROR(Health!G154,NA())</f>
        <v>7.16307692307692</v>
      </c>
      <c r="AG154" s="25" t="e">
        <f>IFERROR(Food!G154,NA())</f>
        <v>#N/A</v>
      </c>
      <c r="AH154" s="25">
        <f>IFERROR(Macro!G154,NA())</f>
        <v>3.4090909090909198</v>
      </c>
      <c r="AI154" s="25">
        <f>IFERROR(Socioeconomic!G154,NA())</f>
        <v>10</v>
      </c>
      <c r="AJ154" s="25">
        <f>IFERROR('Natural Hazard'!G154,NA())</f>
        <v>0</v>
      </c>
      <c r="AK154" s="25">
        <f>IFERROR(Conflict!G154,NA())</f>
        <v>0</v>
      </c>
      <c r="AL154" s="50"/>
      <c r="AM154" s="27">
        <f>'Data Reliability'!H154</f>
        <v>0</v>
      </c>
      <c r="AN154" s="27">
        <f>'Data Reliability'!I154</f>
        <v>0.4</v>
      </c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</row>
    <row r="155" spans="1:53" x14ac:dyDescent="0.2">
      <c r="A155" s="63">
        <v>150</v>
      </c>
      <c r="B155" s="20" t="s">
        <v>305</v>
      </c>
      <c r="C155" s="20" t="s">
        <v>306</v>
      </c>
      <c r="D155" s="20" t="s">
        <v>556</v>
      </c>
      <c r="E155" s="20" t="s">
        <v>546</v>
      </c>
      <c r="F155" s="50"/>
      <c r="G155" s="22" cm="1">
        <f t="array" ref="G155">IF(Parameters!$D$34, SUM(IF(ISNUMBER(R155:W155),(IF(R155:W155&gt;=Parameters!$D$40,1,"")),""))+0.5*(SUM(IF(ISNUMBER(R155:W155),(IF(R155:W155&gt;=Parameters!$D$41,1,"")),""))-SUM(IF(ISNUMBER(R155:W155),(IF(R155:W155&gt;=Parameters!$D$40,1,"")),""))),0) +
   IF(Parameters!$D$35,SUM(IF(ISNUMBER(R155:W155),(IF(R155:W155&gt;=Parameters!$D$44,1,"")),"")),0) +
   IF(Parameters!$D$36,AVERAGE(IF(ISNUMBER(R155:W155),R155:W155)),0) +
   IF(Parameters!$D$37,IF(OR(IF(ISNUMBER(R155:W155),R155:W155)=0),0,GEOMEAN(IF(ISNUMBER(R155:W155),R155:W155))),0)</f>
        <v>0</v>
      </c>
      <c r="H155" s="23">
        <f t="shared" si="8"/>
        <v>0</v>
      </c>
      <c r="I155" s="241" t="str" cm="1">
        <f t="array" ref="I155">_xlfn.IFS('Data Reliability'!D155 &gt;= 0.666, "!!", AND('Data Reliability'!D155 &lt; 0.666,  'Data Reliability'!D155  &gt;= 0.333), "!", 'Data Reliability'!D155 &lt; 0.333, "")</f>
        <v/>
      </c>
      <c r="J155" s="22" cm="1">
        <f t="array" ref="J155">IF(Parameters!$D$34, SUM(IF(ISNUMBER(Y155:AD155),(IF(Y155:AD155&gt;=Parameters!$D$44,1,"")),""))+0.5*(SUM(IF(ISNUMBER(Y155:AD155),(IF(Y155:AD155&gt;=Parameters!$D$45,1,"")),""))-SUM(IF(ISNUMBER(Y155:AD155),(IF(Y155:AD155&gt;=Parameters!$D$44,1,"")),""))),0) +
   IF(Parameters!$D$35,SUM(IF(ISNUMBER(Y155:AD155),(IF(Y155:AD155&gt;=Parameters!$D$44,1,"")),"")),0) +
   IF(Parameters!$D$36,AVERAGE(IF(ISNUMBER(Y155:AD155),Y155:AD155)),0) +
   IF(Parameters!$D$37,IF(OR(IF(ISNUMBER(Y155:AD155),Y155:AD155)=0),0,GEOMEAN(IF(ISNUMBER(Y155:AD155),Y155:AD155))),0)</f>
        <v>0</v>
      </c>
      <c r="K155" s="23">
        <f t="shared" si="9"/>
        <v>0</v>
      </c>
      <c r="L155" s="241" t="str" cm="1">
        <f t="array" ref="L155">_xlfn.IFS('Data Reliability'!H155 &gt;= 0.666, "!!", AND('Data Reliability'!H155 &lt; 0.666,  'Data Reliability'!H155  &gt;= 0.333), "!", 'Data Reliability'!H155 &lt; 0.333, "")</f>
        <v/>
      </c>
      <c r="M155" s="21" cm="1">
        <f t="array" ref="M155">IF(Parameters!$D$34, SUM(IF(ISNUMBER(AF155:AK155),(IF(AF155:AK155&gt;=Parameters!$D$44,1,"")),""))+0.5*(SUM(IF(ISNUMBER(AF155:AK155),(IF(AF155:AK155&gt;=Parameters!$D$45,1,"")),""))-SUM(IF(ISNUMBER(AF155:AK155),(IF(AF155:AK155&gt;=Parameters!$D$44,1,"")),""))),0) +
   IF(Parameters!$D$35,SUM(IF(ISNUMBER(AF155:AK155),(IF(AF155:AK155&gt;=Parameters!$D$44,1,"")),"")),0) +
   IF(Parameters!$D$36,AVERAGE(IF(ISNUMBER(AF155:AK155),AF155:AK155)),0) +
   IF(Parameters!$D$37,IF(OR(IF(ISNUMBER(AF155:AK155),AF155:AK155)=0),0,GEOMEAN(IF(ISNUMBER(AF155:AK155),AF155:AK155))),0)</f>
        <v>0</v>
      </c>
      <c r="N155" s="23">
        <f t="shared" si="10"/>
        <v>0</v>
      </c>
      <c r="O155" s="241" t="str" cm="1">
        <f t="array" ref="O155">_xlfn.IFS('Data Reliability'!I155&gt;= 0.666, "!!", AND('Data Reliability'!I155 &lt; 0.666,  'Data Reliability'!I155 &gt;= 0.333), "!", 'Data Reliability'!I155 &lt; 0.333, "")</f>
        <v>!</v>
      </c>
      <c r="P155" s="24"/>
      <c r="Q155" s="50"/>
      <c r="R155" s="25">
        <f>IF(Parameters!$D$24 = 1, MAX(Y155, AF155),
IF(Parameters!$D$25 = 1, AVERAGE(Y155,AF155),
IF(Parameters!$D$26 = 1, IFERROR(GEOMEAN(Y155, AF155), 0),
IF(Parameters!$D$27, IF(AND(Y155=10,AF155=10),10,0),
IF(Parameters!$D$28, IF(AND(Y155&gt;=7,AF155&gt;=7),10,0),
IF(Parameters!$D$29, IF(AND(Y155&gt;=7,AF155&gt;=7), 10, IF(OR(AND(Y155&gt;=7,AF155&gt;=5),AND(Y155&gt;=5,AF155&gt;=7)),6,0)),
IF(Parameters!$D$30, IF(AND(Y155&gt;=10,AF155&gt;=10), 10, IF(OR(AND(Y155&gt;=10,AF155&gt;=5),AND(Y155&gt;=5,AF155&gt;=10)),6,0)),"no method")))))))</f>
        <v>2.1617087258427348</v>
      </c>
      <c r="S155" s="25">
        <f>IF(Parameters!$D$24 = 1, MAX(Z155, AG155),
IF(Parameters!$D$25 = 1, AVERAGE(Z155,AG155),
IF(Parameters!$D$26 = 1, IFERROR(GEOMEAN(Z155, AG155), 0),
IF(Parameters!$D$27, IF(AND(Z155=10,AG155=10),10,0),
IF(Parameters!$D$28, IF(AND(Z155&gt;=7,AG155&gt;=7),10,0),
IF(Parameters!$D$29, IF(AND(Z155&gt;=7,AG155&gt;=7), 10, IF(OR(AND(Z155&gt;=7,AG155&gt;=5),AND(Z155&gt;=5,AG155&gt;=7)),6,0)),
IF(Parameters!$D$30, IF(AND(Z155&gt;=10,AG155&gt;=10), 10, IF(OR(AND(Z155&gt;=10,AG155&gt;=5),AND(Z155&gt;=5,AG155&gt;=10)),6,0)),"no method")))))))</f>
        <v>0</v>
      </c>
      <c r="T155" s="25">
        <f>IF(Parameters!$D$24 = 1, MAX(AA155, AH155),
IF(Parameters!$D$25 = 1, AVERAGE(AA155,AH155),
IF(Parameters!$D$26 = 1, IFERROR(GEOMEAN(AA155, AH155), 0),
IF(Parameters!$D$27, IF(AND(AA155=10,AH155=10),10,0),
IF(Parameters!$D$28, IF(AND(AA155&gt;=7,AH155&gt;=7),10,0),
IF(Parameters!$D$29, IF(AND(AA155&gt;=7,AH155&gt;=7), 10, IF(OR(AND(AA155&gt;=7,AH155&gt;=5),AND(AA155&gt;=5,AH155&gt;=7)),6,0)),
IF(Parameters!$D$30, IF(AND(AA155&gt;=10,AH155&gt;=10), 10, IF(OR(AND(AA155&gt;=10,AH155&gt;=5),AND(AA155&gt;=5,AH155&gt;=10)),6,0)),"no method")))))))</f>
        <v>0</v>
      </c>
      <c r="U155" s="25">
        <f>IF(Parameters!$D$24 = 1, MAX(AB155, AI155),
IF(Parameters!$D$25 = 1, AVERAGE(AB155,AI155),
IF(Parameters!$D$26 = 1, IFERROR(GEOMEAN(AB155, AI155), 0),
IF(Parameters!$D$27, IF(AND(AB155=10,AI155=10),10,0),
IF(Parameters!$D$28, IF(AND(AB155&gt;=7,AI155&gt;=7),10,0),
IF(Parameters!$D$29, IF(AND(AB155&gt;=7,AI155&gt;=7), 10, IF(OR(AND(AB155&gt;=7,AI155&gt;=5),AND(AB155&gt;=5,AI155&gt;=7)),6,0)),
IF(Parameters!$D$30, IF(AND(AB155&gt;=10,AI155&gt;=10), 10, IF(OR(AND(AB155&gt;=10,AI155&gt;=5),AND(AB155&gt;=5,AI155&gt;=10)),6,0)),"no method")))))))</f>
        <v>0.92582009977255186</v>
      </c>
      <c r="V155" s="25">
        <f>IF(Parameters!$D$24 = 1, MAX(AC155, AJ155),
IF(Parameters!$D$25 = 1, AVERAGE(AC155,AJ155),
IF(Parameters!$D$26 = 1, IFERROR(GEOMEAN(AC155, AJ155), 0),
IF(Parameters!$D$27, IF(AND(AC155=10,AJ155=10),10,0),
IF(Parameters!$D$28, IF(AND(AC155&gt;=7,AJ155&gt;=7),10,0),
IF(Parameters!$D$29, IF(AND(AC155&gt;=7,AJ155&gt;=7), 10, IF(OR(AND(AC155&gt;=7,AJ155&gt;=5),AND(AC155&gt;=5,AJ155&gt;=7)),6,0)),
IF(Parameters!$D$30, IF(AND(AC155&gt;=10,AJ155&gt;=10), 10, IF(OR(AND(AC155&gt;=10,AJ155&gt;=5),AND(AC155&gt;=5,AJ155&gt;=10)),6,0)),"no method")))))))</f>
        <v>0</v>
      </c>
      <c r="W155" s="25">
        <f>IF(Parameters!$D$24 = 1, MAX(AD155, AK155),
IF(Parameters!$D$25 = 1, AVERAGE(AD155,AK155),
IF(Parameters!$D$26 = 1, IFERROR(GEOMEAN(AD155, AK155), 0),
IF(Parameters!$D$27, IF(AND(AD155=10,AK155=10),10,0),
IF(Parameters!$D$28, IF(AND(AD155&gt;=7,AK155&gt;=7),10,0),
IF(Parameters!$D$29, IF(AND(AD155&gt;=7,AK155&gt;=7), 10, IF(OR(AND(AD155&gt;=7,AK155&gt;=5),AND(AD155&gt;=5,AK155&gt;=7)),6,0)),
IF(Parameters!$D$30, IF(AND(AD155&gt;=10,AK155&gt;=10), 10, IF(OR(AND(AD155&gt;=10,AK155&gt;=5),AND(AD155&gt;=5,AK155&gt;=10)),6,0)),"no method")))))))</f>
        <v>0</v>
      </c>
      <c r="X155" s="51"/>
      <c r="Y155" s="25">
        <f>IFERROR(Health!F155,NA())</f>
        <v>2.2599999999999998</v>
      </c>
      <c r="Z155" s="25">
        <f>IFERROR(Food!F155,NA())</f>
        <v>0</v>
      </c>
      <c r="AA155" s="26">
        <f>IFERROR(Macro!F155,NA())</f>
        <v>0</v>
      </c>
      <c r="AB155" s="25">
        <f>IFERROR(Socioeconomic!F155,NA())</f>
        <v>0.28571428571428598</v>
      </c>
      <c r="AC155" s="25">
        <f>IFERROR('Natural Hazard'!F155,NA())</f>
        <v>0</v>
      </c>
      <c r="AD155" s="25">
        <f>IFERROR(Conflict!F155,NA())</f>
        <v>0</v>
      </c>
      <c r="AE155" s="51"/>
      <c r="AF155" s="25">
        <f>IFERROR(Health!G155,NA())</f>
        <v>2.0676923076923099</v>
      </c>
      <c r="AG155" s="25" t="e">
        <f>IFERROR(Food!G155,NA())</f>
        <v>#N/A</v>
      </c>
      <c r="AH155" s="25">
        <f>IFERROR(Macro!G155,NA())</f>
        <v>2.0454545454545499</v>
      </c>
      <c r="AI155" s="25">
        <f>IFERROR(Socioeconomic!G155,NA())</f>
        <v>3</v>
      </c>
      <c r="AJ155" s="25">
        <f>IFERROR('Natural Hazard'!G155,NA())</f>
        <v>0</v>
      </c>
      <c r="AK155" s="25">
        <f>IFERROR(Conflict!G155,NA())</f>
        <v>0</v>
      </c>
      <c r="AL155" s="50"/>
      <c r="AM155" s="27">
        <f>'Data Reliability'!H155</f>
        <v>0</v>
      </c>
      <c r="AN155" s="27">
        <f>'Data Reliability'!I155</f>
        <v>0.4</v>
      </c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</row>
    <row r="156" spans="1:53" x14ac:dyDescent="0.2">
      <c r="A156" s="63">
        <v>151</v>
      </c>
      <c r="B156" s="20" t="s">
        <v>307</v>
      </c>
      <c r="C156" s="20" t="s">
        <v>308</v>
      </c>
      <c r="D156" s="20" t="s">
        <v>556</v>
      </c>
      <c r="E156" s="20" t="s">
        <v>549</v>
      </c>
      <c r="F156" s="50"/>
      <c r="G156" s="22" cm="1">
        <f t="array" ref="G156">IF(Parameters!$D$34, SUM(IF(ISNUMBER(R156:W156),(IF(R156:W156&gt;=Parameters!$D$40,1,"")),""))+0.5*(SUM(IF(ISNUMBER(R156:W156),(IF(R156:W156&gt;=Parameters!$D$41,1,"")),""))-SUM(IF(ISNUMBER(R156:W156),(IF(R156:W156&gt;=Parameters!$D$40,1,"")),""))),0) +
   IF(Parameters!$D$35,SUM(IF(ISNUMBER(R156:W156),(IF(R156:W156&gt;=Parameters!$D$44,1,"")),"")),0) +
   IF(Parameters!$D$36,AVERAGE(IF(ISNUMBER(R156:W156),R156:W156)),0) +
   IF(Parameters!$D$37,IF(OR(IF(ISNUMBER(R156:W156),R156:W156)=0),0,GEOMEAN(IF(ISNUMBER(R156:W156),R156:W156))),0)</f>
        <v>3</v>
      </c>
      <c r="H156" s="23">
        <f t="shared" si="8"/>
        <v>3</v>
      </c>
      <c r="I156" s="241" t="str" cm="1">
        <f t="array" ref="I156">_xlfn.IFS('Data Reliability'!D156 &gt;= 0.666, "!!", AND('Data Reliability'!D156 &lt; 0.666,  'Data Reliability'!D156  &gt;= 0.333), "!", 'Data Reliability'!D156 &lt; 0.333, "")</f>
        <v/>
      </c>
      <c r="J156" s="22" cm="1">
        <f t="array" ref="J156">IF(Parameters!$D$34, SUM(IF(ISNUMBER(Y156:AD156),(IF(Y156:AD156&gt;=Parameters!$D$44,1,"")),""))+0.5*(SUM(IF(ISNUMBER(Y156:AD156),(IF(Y156:AD156&gt;=Parameters!$D$45,1,"")),""))-SUM(IF(ISNUMBER(Y156:AD156),(IF(Y156:AD156&gt;=Parameters!$D$44,1,"")),""))),0) +
   IF(Parameters!$D$35,SUM(IF(ISNUMBER(Y156:AD156),(IF(Y156:AD156&gt;=Parameters!$D$44,1,"")),"")),0) +
   IF(Parameters!$D$36,AVERAGE(IF(ISNUMBER(Y156:AD156),Y156:AD156)),0) +
   IF(Parameters!$D$37,IF(OR(IF(ISNUMBER(Y156:AD156),Y156:AD156)=0),0,GEOMEAN(IF(ISNUMBER(Y156:AD156),Y156:AD156))),0)</f>
        <v>3</v>
      </c>
      <c r="K156" s="23">
        <f t="shared" si="9"/>
        <v>3</v>
      </c>
      <c r="L156" s="241" t="str" cm="1">
        <f t="array" ref="L156">_xlfn.IFS('Data Reliability'!H156 &gt;= 0.666, "!!", AND('Data Reliability'!H156 &lt; 0.666,  'Data Reliability'!H156  &gt;= 0.333), "!", 'Data Reliability'!H156 &lt; 0.333, "")</f>
        <v/>
      </c>
      <c r="M156" s="21" cm="1">
        <f t="array" ref="M156">IF(Parameters!$D$34, SUM(IF(ISNUMBER(AF156:AK156),(IF(AF156:AK156&gt;=Parameters!$D$44,1,"")),""))+0.5*(SUM(IF(ISNUMBER(AF156:AK156),(IF(AF156:AK156&gt;=Parameters!$D$45,1,"")),""))-SUM(IF(ISNUMBER(AF156:AK156),(IF(AF156:AK156&gt;=Parameters!$D$44,1,"")),""))),0) +
   IF(Parameters!$D$35,SUM(IF(ISNUMBER(AF156:AK156),(IF(AF156:AK156&gt;=Parameters!$D$44,1,"")),"")),0) +
   IF(Parameters!$D$36,AVERAGE(IF(ISNUMBER(AF156:AK156),AF156:AK156)),0) +
   IF(Parameters!$D$37,IF(OR(IF(ISNUMBER(AF156:AK156),AF156:AK156)=0),0,GEOMEAN(IF(ISNUMBER(AF156:AK156),AF156:AK156))),0)</f>
        <v>2</v>
      </c>
      <c r="N156" s="23">
        <f t="shared" si="10"/>
        <v>2</v>
      </c>
      <c r="O156" s="241" t="str" cm="1">
        <f t="array" ref="O156">_xlfn.IFS('Data Reliability'!I156&gt;= 0.666, "!!", AND('Data Reliability'!I156 &lt; 0.666,  'Data Reliability'!I156 &gt;= 0.333), "!", 'Data Reliability'!I156 &lt; 0.333, "")</f>
        <v>!</v>
      </c>
      <c r="P156" s="24"/>
      <c r="Q156" s="50"/>
      <c r="R156" s="25">
        <f>IF(Parameters!$D$24 = 1, MAX(Y156, AF156),
IF(Parameters!$D$25 = 1, AVERAGE(Y156,AF156),
IF(Parameters!$D$26 = 1, IFERROR(GEOMEAN(Y156, AF156), 0),
IF(Parameters!$D$27, IF(AND(Y156=10,AF156=10),10,0),
IF(Parameters!$D$28, IF(AND(Y156&gt;=7,AF156&gt;=7),10,0),
IF(Parameters!$D$29, IF(AND(Y156&gt;=7,AF156&gt;=7), 10, IF(OR(AND(Y156&gt;=7,AF156&gt;=5),AND(Y156&gt;=5,AF156&gt;=7)),6,0)),
IF(Parameters!$D$30, IF(AND(Y156&gt;=10,AF156&gt;=10), 10, IF(OR(AND(Y156&gt;=10,AF156&gt;=5),AND(Y156&gt;=5,AF156&gt;=10)),6,0)),"no method")))))))</f>
        <v>9.3733763722249304</v>
      </c>
      <c r="S156" s="25">
        <f>IF(Parameters!$D$24 = 1, MAX(Z156, AG156),
IF(Parameters!$D$25 = 1, AVERAGE(Z156,AG156),
IF(Parameters!$D$26 = 1, IFERROR(GEOMEAN(Z156, AG156), 0),
IF(Parameters!$D$27, IF(AND(Z156=10,AG156=10),10,0),
IF(Parameters!$D$28, IF(AND(Z156&gt;=7,AG156&gt;=7),10,0),
IF(Parameters!$D$29, IF(AND(Z156&gt;=7,AG156&gt;=7), 10, IF(OR(AND(Z156&gt;=7,AG156&gt;=5),AND(Z156&gt;=5,AG156&gt;=7)),6,0)),
IF(Parameters!$D$30, IF(AND(Z156&gt;=10,AG156&gt;=10), 10, IF(OR(AND(Z156&gt;=10,AG156&gt;=5),AND(Z156&gt;=5,AG156&gt;=10)),6,0)),"no method")))))))</f>
        <v>0</v>
      </c>
      <c r="T156" s="25">
        <f>IF(Parameters!$D$24 = 1, MAX(AA156, AH156),
IF(Parameters!$D$25 = 1, AVERAGE(AA156,AH156),
IF(Parameters!$D$26 = 1, IFERROR(GEOMEAN(AA156, AH156), 0),
IF(Parameters!$D$27, IF(AND(AA156=10,AH156=10),10,0),
IF(Parameters!$D$28, IF(AND(AA156&gt;=7,AH156&gt;=7),10,0),
IF(Parameters!$D$29, IF(AND(AA156&gt;=7,AH156&gt;=7), 10, IF(OR(AND(AA156&gt;=7,AH156&gt;=5),AND(AA156&gt;=5,AH156&gt;=7)),6,0)),
IF(Parameters!$D$30, IF(AND(AA156&gt;=10,AH156&gt;=10), 10, IF(OR(AND(AA156&gt;=10,AH156&gt;=5),AND(AA156&gt;=5,AH156&gt;=10)),6,0)),"no method")))))))</f>
        <v>0</v>
      </c>
      <c r="U156" s="25">
        <f>IF(Parameters!$D$24 = 1, MAX(AB156, AI156),
IF(Parameters!$D$25 = 1, AVERAGE(AB156,AI156),
IF(Parameters!$D$26 = 1, IFERROR(GEOMEAN(AB156, AI156), 0),
IF(Parameters!$D$27, IF(AND(AB156=10,AI156=10),10,0),
IF(Parameters!$D$28, IF(AND(AB156&gt;=7,AI156&gt;=7),10,0),
IF(Parameters!$D$29, IF(AND(AB156&gt;=7,AI156&gt;=7), 10, IF(OR(AND(AB156&gt;=7,AI156&gt;=5),AND(AB156&gt;=5,AI156&gt;=7)),6,0)),
IF(Parameters!$D$30, IF(AND(AB156&gt;=10,AI156&gt;=10), 10, IF(OR(AND(AB156&gt;=10,AI156&gt;=5),AND(AB156&gt;=5,AI156&gt;=10)),6,0)),"no method")))))))</f>
        <v>7.8113729265468628</v>
      </c>
      <c r="V156" s="25">
        <f>IF(Parameters!$D$24 = 1, MAX(AC156, AJ156),
IF(Parameters!$D$25 = 1, AVERAGE(AC156,AJ156),
IF(Parameters!$D$26 = 1, IFERROR(GEOMEAN(AC156, AJ156), 0),
IF(Parameters!$D$27, IF(AND(AC156=10,AJ156=10),10,0),
IF(Parameters!$D$28, IF(AND(AC156&gt;=7,AJ156&gt;=7),10,0),
IF(Parameters!$D$29, IF(AND(AC156&gt;=7,AJ156&gt;=7), 10, IF(OR(AND(AC156&gt;=7,AJ156&gt;=5),AND(AC156&gt;=5,AJ156&gt;=7)),6,0)),
IF(Parameters!$D$30, IF(AND(AC156&gt;=10,AJ156&gt;=10), 10, IF(OR(AND(AC156&gt;=10,AJ156&gt;=5),AND(AC156&gt;=5,AJ156&gt;=10)),6,0)),"no method")))))))</f>
        <v>8.9442719099991592</v>
      </c>
      <c r="W156" s="25">
        <f>IF(Parameters!$D$24 = 1, MAX(AD156, AK156),
IF(Parameters!$D$25 = 1, AVERAGE(AD156,AK156),
IF(Parameters!$D$26 = 1, IFERROR(GEOMEAN(AD156, AK156), 0),
IF(Parameters!$D$27, IF(AND(AD156=10,AK156=10),10,0),
IF(Parameters!$D$28, IF(AND(AD156&gt;=7,AK156&gt;=7),10,0),
IF(Parameters!$D$29, IF(AND(AD156&gt;=7,AK156&gt;=7), 10, IF(OR(AND(AD156&gt;=7,AK156&gt;=5),AND(AD156&gt;=5,AK156&gt;=7)),6,0)),
IF(Parameters!$D$30, IF(AND(AD156&gt;=10,AK156&gt;=10), 10, IF(OR(AND(AD156&gt;=10,AK156&gt;=5),AND(AD156&gt;=5,AK156&gt;=10)),6,0)),"no method")))))))</f>
        <v>0</v>
      </c>
      <c r="X156" s="51"/>
      <c r="Y156" s="25">
        <f>IFERROR(Health!F156,NA())</f>
        <v>9.86</v>
      </c>
      <c r="Z156" s="25">
        <f>IFERROR(Food!F156,NA())</f>
        <v>9.1387559808612409</v>
      </c>
      <c r="AA156" s="26" t="e">
        <f>IFERROR(Macro!F156,NA())</f>
        <v>#N/A</v>
      </c>
      <c r="AB156" s="25">
        <f>IFERROR(Socioeconomic!F156,NA())</f>
        <v>8.4285714285714306</v>
      </c>
      <c r="AC156" s="25">
        <f>IFERROR('Natural Hazard'!F156,NA())</f>
        <v>8</v>
      </c>
      <c r="AD156" s="25">
        <f>IFERROR(Conflict!F156,NA())</f>
        <v>10</v>
      </c>
      <c r="AE156" s="51"/>
      <c r="AF156" s="25">
        <f>IFERROR(Health!G156,NA())</f>
        <v>8.9107692307692297</v>
      </c>
      <c r="AG156" s="25" t="e">
        <f>IFERROR(Food!G156,NA())</f>
        <v>#N/A</v>
      </c>
      <c r="AH156" s="25" t="e">
        <f>IFERROR(Macro!G156,NA())</f>
        <v>#N/A</v>
      </c>
      <c r="AI156" s="25">
        <f>IFERROR(Socioeconomic!G156,NA())</f>
        <v>7.2393699827648303</v>
      </c>
      <c r="AJ156" s="25">
        <f>IFERROR('Natural Hazard'!G156,NA())</f>
        <v>10</v>
      </c>
      <c r="AK156" s="25">
        <f>IFERROR(Conflict!G156,NA())</f>
        <v>0</v>
      </c>
      <c r="AL156" s="50"/>
      <c r="AM156" s="27">
        <f>'Data Reliability'!H156</f>
        <v>0</v>
      </c>
      <c r="AN156" s="27">
        <f>'Data Reliability'!I156</f>
        <v>0.6</v>
      </c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</row>
    <row r="157" spans="1:53" x14ac:dyDescent="0.2">
      <c r="A157" s="63">
        <v>152</v>
      </c>
      <c r="B157" s="20" t="s">
        <v>309</v>
      </c>
      <c r="C157" s="20" t="s">
        <v>310</v>
      </c>
      <c r="D157" s="20" t="s">
        <v>552</v>
      </c>
      <c r="E157" s="20" t="s">
        <v>549</v>
      </c>
      <c r="F157" s="50"/>
      <c r="G157" s="22" cm="1">
        <f t="array" ref="G157">IF(Parameters!$D$34, SUM(IF(ISNUMBER(R157:W157),(IF(R157:W157&gt;=Parameters!$D$40,1,"")),""))+0.5*(SUM(IF(ISNUMBER(R157:W157),(IF(R157:W157&gt;=Parameters!$D$41,1,"")),""))-SUM(IF(ISNUMBER(R157:W157),(IF(R157:W157&gt;=Parameters!$D$40,1,"")),""))),0) +
   IF(Parameters!$D$35,SUM(IF(ISNUMBER(R157:W157),(IF(R157:W157&gt;=Parameters!$D$44,1,"")),"")),0) +
   IF(Parameters!$D$36,AVERAGE(IF(ISNUMBER(R157:W157),R157:W157)),0) +
   IF(Parameters!$D$37,IF(OR(IF(ISNUMBER(R157:W157),R157:W157)=0),0,GEOMEAN(IF(ISNUMBER(R157:W157),R157:W157))),0)</f>
        <v>3</v>
      </c>
      <c r="H157" s="23">
        <f t="shared" si="8"/>
        <v>3</v>
      </c>
      <c r="I157" s="241" t="str" cm="1">
        <f t="array" ref="I157">_xlfn.IFS('Data Reliability'!D157 &gt;= 0.666, "!!", AND('Data Reliability'!D157 &lt; 0.666,  'Data Reliability'!D157  &gt;= 0.333), "!", 'Data Reliability'!D157 &lt; 0.333, "")</f>
        <v/>
      </c>
      <c r="J157" s="22" cm="1">
        <f t="array" ref="J157">IF(Parameters!$D$34, SUM(IF(ISNUMBER(Y157:AD157),(IF(Y157:AD157&gt;=Parameters!$D$44,1,"")),""))+0.5*(SUM(IF(ISNUMBER(Y157:AD157),(IF(Y157:AD157&gt;=Parameters!$D$45,1,"")),""))-SUM(IF(ISNUMBER(Y157:AD157),(IF(Y157:AD157&gt;=Parameters!$D$44,1,"")),""))),0) +
   IF(Parameters!$D$35,SUM(IF(ISNUMBER(Y157:AD157),(IF(Y157:AD157&gt;=Parameters!$D$44,1,"")),"")),0) +
   IF(Parameters!$D$36,AVERAGE(IF(ISNUMBER(Y157:AD157),Y157:AD157)),0) +
   IF(Parameters!$D$37,IF(OR(IF(ISNUMBER(Y157:AD157),Y157:AD157)=0),0,GEOMEAN(IF(ISNUMBER(Y157:AD157),Y157:AD157))),0)</f>
        <v>2.5</v>
      </c>
      <c r="K157" s="23">
        <f t="shared" si="9"/>
        <v>2.5</v>
      </c>
      <c r="L157" s="241" t="str" cm="1">
        <f t="array" ref="L157">_xlfn.IFS('Data Reliability'!H157 &gt;= 0.666, "!!", AND('Data Reliability'!H157 &lt; 0.666,  'Data Reliability'!H157  &gt;= 0.333), "!", 'Data Reliability'!H157 &lt; 0.333, "")</f>
        <v/>
      </c>
      <c r="M157" s="21" cm="1">
        <f t="array" ref="M157">IF(Parameters!$D$34, SUM(IF(ISNUMBER(AF157:AK157),(IF(AF157:AK157&gt;=Parameters!$D$44,1,"")),""))+0.5*(SUM(IF(ISNUMBER(AF157:AK157),(IF(AF157:AK157&gt;=Parameters!$D$45,1,"")),""))-SUM(IF(ISNUMBER(AF157:AK157),(IF(AF157:AK157&gt;=Parameters!$D$44,1,"")),""))),0) +
   IF(Parameters!$D$35,SUM(IF(ISNUMBER(AF157:AK157),(IF(AF157:AK157&gt;=Parameters!$D$44,1,"")),"")),0) +
   IF(Parameters!$D$36,AVERAGE(IF(ISNUMBER(AF157:AK157),AF157:AK157)),0) +
   IF(Parameters!$D$37,IF(OR(IF(ISNUMBER(AF157:AK157),AF157:AK157)=0),0,GEOMEAN(IF(ISNUMBER(AF157:AK157),AF157:AK157))),0)</f>
        <v>2</v>
      </c>
      <c r="N157" s="23">
        <f t="shared" si="10"/>
        <v>2</v>
      </c>
      <c r="O157" s="241" t="str" cm="1">
        <f t="array" ref="O157">_xlfn.IFS('Data Reliability'!I157&gt;= 0.666, "!!", AND('Data Reliability'!I157 &lt; 0.666,  'Data Reliability'!I157 &gt;= 0.333), "!", 'Data Reliability'!I157 &lt; 0.333, "")</f>
        <v/>
      </c>
      <c r="P157" s="24"/>
      <c r="Q157" s="50"/>
      <c r="R157" s="25">
        <f>IF(Parameters!$D$24 = 1, MAX(Y157, AF157),
IF(Parameters!$D$25 = 1, AVERAGE(Y157,AF157),
IF(Parameters!$D$26 = 1, IFERROR(GEOMEAN(Y157, AF157), 0),
IF(Parameters!$D$27, IF(AND(Y157=10,AF157=10),10,0),
IF(Parameters!$D$28, IF(AND(Y157&gt;=7,AF157&gt;=7),10,0),
IF(Parameters!$D$29, IF(AND(Y157&gt;=7,AF157&gt;=7), 10, IF(OR(AND(Y157&gt;=7,AF157&gt;=5),AND(Y157&gt;=5,AF157&gt;=7)),6,0)),
IF(Parameters!$D$30, IF(AND(Y157&gt;=10,AF157&gt;=10), 10, IF(OR(AND(Y157&gt;=10,AF157&gt;=5),AND(Y157&gt;=5,AF157&gt;=10)),6,0)),"no method")))))))</f>
        <v>7.183313998427189</v>
      </c>
      <c r="S157" s="25">
        <f>IF(Parameters!$D$24 = 1, MAX(Z157, AG157),
IF(Parameters!$D$25 = 1, AVERAGE(Z157,AG157),
IF(Parameters!$D$26 = 1, IFERROR(GEOMEAN(Z157, AG157), 0),
IF(Parameters!$D$27, IF(AND(Z157=10,AG157=10),10,0),
IF(Parameters!$D$28, IF(AND(Z157&gt;=7,AG157&gt;=7),10,0),
IF(Parameters!$D$29, IF(AND(Z157&gt;=7,AG157&gt;=7), 10, IF(OR(AND(Z157&gt;=7,AG157&gt;=5),AND(Z157&gt;=5,AG157&gt;=7)),6,0)),
IF(Parameters!$D$30, IF(AND(Z157&gt;=10,AG157&gt;=10), 10, IF(OR(AND(Z157&gt;=10,AG157&gt;=5),AND(Z157&gt;=5,AG157&gt;=10)),6,0)),"no method")))))))</f>
        <v>9.8189349347874035</v>
      </c>
      <c r="T157" s="25">
        <f>IF(Parameters!$D$24 = 1, MAX(AA157, AH157),
IF(Parameters!$D$25 = 1, AVERAGE(AA157,AH157),
IF(Parameters!$D$26 = 1, IFERROR(GEOMEAN(AA157, AH157), 0),
IF(Parameters!$D$27, IF(AND(AA157=10,AH157=10),10,0),
IF(Parameters!$D$28, IF(AND(AA157&gt;=7,AH157&gt;=7),10,0),
IF(Parameters!$D$29, IF(AND(AA157&gt;=7,AH157&gt;=7), 10, IF(OR(AND(AA157&gt;=7,AH157&gt;=5),AND(AA157&gt;=5,AH157&gt;=7)),6,0)),
IF(Parameters!$D$30, IF(AND(AA157&gt;=10,AH157&gt;=10), 10, IF(OR(AND(AA157&gt;=10,AH157&gt;=5),AND(AA157&gt;=5,AH157&gt;=10)),6,0)),"no method")))))))</f>
        <v>4.0991652225988426</v>
      </c>
      <c r="U157" s="25">
        <f>IF(Parameters!$D$24 = 1, MAX(AB157, AI157),
IF(Parameters!$D$25 = 1, AVERAGE(AB157,AI157),
IF(Parameters!$D$26 = 1, IFERROR(GEOMEAN(AB157, AI157), 0),
IF(Parameters!$D$27, IF(AND(AB157=10,AI157=10),10,0),
IF(Parameters!$D$28, IF(AND(AB157&gt;=7,AI157&gt;=7),10,0),
IF(Parameters!$D$29, IF(AND(AB157&gt;=7,AI157&gt;=7), 10, IF(OR(AND(AB157&gt;=7,AI157&gt;=5),AND(AB157&gt;=5,AI157&gt;=7)),6,0)),
IF(Parameters!$D$30, IF(AND(AB157&gt;=10,AI157&gt;=10), 10, IF(OR(AND(AB157&gt;=10,AI157&gt;=5),AND(AB157&gt;=5,AI157&gt;=10)),6,0)),"no method")))))))</f>
        <v>9.9283144879394616</v>
      </c>
      <c r="V157" s="25">
        <f>IF(Parameters!$D$24 = 1, MAX(AC157, AJ157),
IF(Parameters!$D$25 = 1, AVERAGE(AC157,AJ157),
IF(Parameters!$D$26 = 1, IFERROR(GEOMEAN(AC157, AJ157), 0),
IF(Parameters!$D$27, IF(AND(AC157=10,AJ157=10),10,0),
IF(Parameters!$D$28, IF(AND(AC157&gt;=7,AJ157&gt;=7),10,0),
IF(Parameters!$D$29, IF(AND(AC157&gt;=7,AJ157&gt;=7), 10, IF(OR(AND(AC157&gt;=7,AJ157&gt;=5),AND(AC157&gt;=5,AJ157&gt;=7)),6,0)),
IF(Parameters!$D$30, IF(AND(AC157&gt;=10,AJ157&gt;=10), 10, IF(OR(AND(AC157&gt;=10,AJ157&gt;=5),AND(AC157&gt;=5,AJ157&gt;=10)),6,0)),"no method")))))))</f>
        <v>0</v>
      </c>
      <c r="W157" s="25">
        <f>IF(Parameters!$D$24 = 1, MAX(AD157, AK157),
IF(Parameters!$D$25 = 1, AVERAGE(AD157,AK157),
IF(Parameters!$D$26 = 1, IFERROR(GEOMEAN(AD157, AK157), 0),
IF(Parameters!$D$27, IF(AND(AD157=10,AK157=10),10,0),
IF(Parameters!$D$28, IF(AND(AD157&gt;=7,AK157&gt;=7),10,0),
IF(Parameters!$D$29, IF(AND(AD157&gt;=7,AK157&gt;=7), 10, IF(OR(AND(AD157&gt;=7,AK157&gt;=5),AND(AD157&gt;=5,AK157&gt;=7)),6,0)),
IF(Parameters!$D$30, IF(AND(AD157&gt;=10,AK157&gt;=10), 10, IF(OR(AND(AD157&gt;=10,AK157&gt;=5),AND(AD157&gt;=5,AK157&gt;=10)),6,0)),"no method")))))))</f>
        <v>0</v>
      </c>
      <c r="X157" s="51"/>
      <c r="Y157" s="25">
        <f>IFERROR(Health!F157,NA())</f>
        <v>10</v>
      </c>
      <c r="Z157" s="25">
        <f>IFERROR(Food!F157,NA())</f>
        <v>9.6411483253588504</v>
      </c>
      <c r="AA157" s="26">
        <f>IFERROR(Macro!F157,NA())</f>
        <v>8.2148760330578501</v>
      </c>
      <c r="AB157" s="25">
        <f>IFERROR(Socioeconomic!F157,NA())</f>
        <v>9.8571428571428594</v>
      </c>
      <c r="AC157" s="25">
        <f>IFERROR('Natural Hazard'!F157,NA())</f>
        <v>4.8333333333333304</v>
      </c>
      <c r="AD157" s="25">
        <f>IFERROR(Conflict!F157,NA())</f>
        <v>0</v>
      </c>
      <c r="AE157" s="51"/>
      <c r="AF157" s="25">
        <f>IFERROR(Health!G157,NA())</f>
        <v>5.16</v>
      </c>
      <c r="AG157" s="25">
        <f>IFERROR(Food!G157,NA())</f>
        <v>10</v>
      </c>
      <c r="AH157" s="25">
        <f>IFERROR(Macro!G157,NA())</f>
        <v>2.0454545454545499</v>
      </c>
      <c r="AI157" s="25">
        <f>IFERROR(Socioeconomic!G157,NA())</f>
        <v>10</v>
      </c>
      <c r="AJ157" s="25">
        <f>IFERROR('Natural Hazard'!G157,NA())</f>
        <v>0</v>
      </c>
      <c r="AK157" s="25">
        <f>IFERROR(Conflict!G157,NA())</f>
        <v>0</v>
      </c>
      <c r="AL157" s="50"/>
      <c r="AM157" s="27">
        <f>'Data Reliability'!H157</f>
        <v>0</v>
      </c>
      <c r="AN157" s="27">
        <f>'Data Reliability'!I157</f>
        <v>0.3</v>
      </c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</row>
    <row r="158" spans="1:53" x14ac:dyDescent="0.2">
      <c r="A158" s="63">
        <v>153</v>
      </c>
      <c r="B158" s="20" t="s">
        <v>311</v>
      </c>
      <c r="C158" s="20" t="s">
        <v>312</v>
      </c>
      <c r="D158" s="20" t="s">
        <v>555</v>
      </c>
      <c r="E158" s="20" t="s">
        <v>550</v>
      </c>
      <c r="F158" s="50"/>
      <c r="G158" s="22" cm="1">
        <f t="array" ref="G158">IF(Parameters!$D$34, SUM(IF(ISNUMBER(R158:W158),(IF(R158:W158&gt;=Parameters!$D$40,1,"")),""))+0.5*(SUM(IF(ISNUMBER(R158:W158),(IF(R158:W158&gt;=Parameters!$D$41,1,"")),""))-SUM(IF(ISNUMBER(R158:W158),(IF(R158:W158&gt;=Parameters!$D$40,1,"")),""))),0) +
   IF(Parameters!$D$35,SUM(IF(ISNUMBER(R158:W158),(IF(R158:W158&gt;=Parameters!$D$44,1,"")),"")),0) +
   IF(Parameters!$D$36,AVERAGE(IF(ISNUMBER(R158:W158),R158:W158)),0) +
   IF(Parameters!$D$37,IF(OR(IF(ISNUMBER(R158:W158),R158:W158)=0),0,GEOMEAN(IF(ISNUMBER(R158:W158),R158:W158))),0)</f>
        <v>2.5</v>
      </c>
      <c r="H158" s="23">
        <f t="shared" si="8"/>
        <v>2.5</v>
      </c>
      <c r="I158" s="241" t="str" cm="1">
        <f t="array" ref="I158">_xlfn.IFS('Data Reliability'!D158 &gt;= 0.666, "!!", AND('Data Reliability'!D158 &lt; 0.666,  'Data Reliability'!D158  &gt;= 0.333), "!", 'Data Reliability'!D158 &lt; 0.333, "")</f>
        <v/>
      </c>
      <c r="J158" s="22" cm="1">
        <f t="array" ref="J158">IF(Parameters!$D$34, SUM(IF(ISNUMBER(Y158:AD158),(IF(Y158:AD158&gt;=Parameters!$D$44,1,"")),""))+0.5*(SUM(IF(ISNUMBER(Y158:AD158),(IF(Y158:AD158&gt;=Parameters!$D$45,1,"")),""))-SUM(IF(ISNUMBER(Y158:AD158),(IF(Y158:AD158&gt;=Parameters!$D$44,1,"")),""))),0) +
   IF(Parameters!$D$35,SUM(IF(ISNUMBER(Y158:AD158),(IF(Y158:AD158&gt;=Parameters!$D$44,1,"")),"")),0) +
   IF(Parameters!$D$36,AVERAGE(IF(ISNUMBER(Y158:AD158),Y158:AD158)),0) +
   IF(Parameters!$D$37,IF(OR(IF(ISNUMBER(Y158:AD158),Y158:AD158)=0),0,GEOMEAN(IF(ISNUMBER(Y158:AD158),Y158:AD158))),0)</f>
        <v>0.5</v>
      </c>
      <c r="K158" s="23">
        <f t="shared" si="9"/>
        <v>0.5</v>
      </c>
      <c r="L158" s="241" t="str" cm="1">
        <f t="array" ref="L158">_xlfn.IFS('Data Reliability'!H158 &gt;= 0.666, "!!", AND('Data Reliability'!H158 &lt; 0.666,  'Data Reliability'!H158  &gt;= 0.333), "!", 'Data Reliability'!H158 &lt; 0.333, "")</f>
        <v/>
      </c>
      <c r="M158" s="21" cm="1">
        <f t="array" ref="M158">IF(Parameters!$D$34, SUM(IF(ISNUMBER(AF158:AK158),(IF(AF158:AK158&gt;=Parameters!$D$44,1,"")),""))+0.5*(SUM(IF(ISNUMBER(AF158:AK158),(IF(AF158:AK158&gt;=Parameters!$D$45,1,"")),""))-SUM(IF(ISNUMBER(AF158:AK158),(IF(AF158:AK158&gt;=Parameters!$D$44,1,"")),""))),0) +
   IF(Parameters!$D$35,SUM(IF(ISNUMBER(AF158:AK158),(IF(AF158:AK158&gt;=Parameters!$D$44,1,"")),"")),0) +
   IF(Parameters!$D$36,AVERAGE(IF(ISNUMBER(AF158:AK158),AF158:AK158)),0) +
   IF(Parameters!$D$37,IF(OR(IF(ISNUMBER(AF158:AK158),AF158:AK158)=0),0,GEOMEAN(IF(ISNUMBER(AF158:AK158),AF158:AK158))),0)</f>
        <v>2</v>
      </c>
      <c r="N158" s="23">
        <f t="shared" si="10"/>
        <v>2</v>
      </c>
      <c r="O158" s="241" t="str" cm="1">
        <f t="array" ref="O158">_xlfn.IFS('Data Reliability'!I158&gt;= 0.666, "!!", AND('Data Reliability'!I158 &lt; 0.666,  'Data Reliability'!I158 &gt;= 0.333), "!", 'Data Reliability'!I158 &lt; 0.333, "")</f>
        <v/>
      </c>
      <c r="P158" s="24"/>
      <c r="Q158" s="50"/>
      <c r="R158" s="25">
        <f>IF(Parameters!$D$24 = 1, MAX(Y158, AF158),
IF(Parameters!$D$25 = 1, AVERAGE(Y158,AF158),
IF(Parameters!$D$26 = 1, IFERROR(GEOMEAN(Y158, AF158), 0),
IF(Parameters!$D$27, IF(AND(Y158=10,AF158=10),10,0),
IF(Parameters!$D$28, IF(AND(Y158&gt;=7,AF158&gt;=7),10,0),
IF(Parameters!$D$29, IF(AND(Y158&gt;=7,AF158&gt;=7), 10, IF(OR(AND(Y158&gt;=7,AF158&gt;=5),AND(Y158&gt;=5,AF158&gt;=7)),6,0)),
IF(Parameters!$D$30, IF(AND(Y158&gt;=10,AF158&gt;=10), 10, IF(OR(AND(Y158&gt;=10,AF158&gt;=5),AND(Y158&gt;=5,AF158&gt;=10)),6,0)),"no method")))))))</f>
        <v>5.4460751569835919</v>
      </c>
      <c r="S158" s="25">
        <f>IF(Parameters!$D$24 = 1, MAX(Z158, AG158),
IF(Parameters!$D$25 = 1, AVERAGE(Z158,AG158),
IF(Parameters!$D$26 = 1, IFERROR(GEOMEAN(Z158, AG158), 0),
IF(Parameters!$D$27, IF(AND(Z158=10,AG158=10),10,0),
IF(Parameters!$D$28, IF(AND(Z158&gt;=7,AG158&gt;=7),10,0),
IF(Parameters!$D$29, IF(AND(Z158&gt;=7,AG158&gt;=7), 10, IF(OR(AND(Z158&gt;=7,AG158&gt;=5),AND(Z158&gt;=5,AG158&gt;=7)),6,0)),
IF(Parameters!$D$30, IF(AND(Z158&gt;=10,AG158&gt;=10), 10, IF(OR(AND(Z158&gt;=10,AG158&gt;=5),AND(Z158&gt;=5,AG158&gt;=10)),6,0)),"no method")))))))</f>
        <v>7.0541310981749694</v>
      </c>
      <c r="T158" s="25">
        <f>IF(Parameters!$D$24 = 1, MAX(AA158, AH158),
IF(Parameters!$D$25 = 1, AVERAGE(AA158,AH158),
IF(Parameters!$D$26 = 1, IFERROR(GEOMEAN(AA158, AH158), 0),
IF(Parameters!$D$27, IF(AND(AA158=10,AH158=10),10,0),
IF(Parameters!$D$28, IF(AND(AA158&gt;=7,AH158&gt;=7),10,0),
IF(Parameters!$D$29, IF(AND(AA158&gt;=7,AH158&gt;=7), 10, IF(OR(AND(AA158&gt;=7,AH158&gt;=5),AND(AA158&gt;=5,AH158&gt;=7)),6,0)),
IF(Parameters!$D$30, IF(AND(AA158&gt;=10,AH158&gt;=10), 10, IF(OR(AND(AA158&gt;=10,AH158&gt;=5),AND(AA158&gt;=5,AH158&gt;=10)),6,0)),"no method")))))))</f>
        <v>2.702365605310165</v>
      </c>
      <c r="U158" s="25">
        <f>IF(Parameters!$D$24 = 1, MAX(AB158, AI158),
IF(Parameters!$D$25 = 1, AVERAGE(AB158,AI158),
IF(Parameters!$D$26 = 1, IFERROR(GEOMEAN(AB158, AI158), 0),
IF(Parameters!$D$27, IF(AND(AB158=10,AI158=10),10,0),
IF(Parameters!$D$28, IF(AND(AB158&gt;=7,AI158&gt;=7),10,0),
IF(Parameters!$D$29, IF(AND(AB158&gt;=7,AI158&gt;=7), 10, IF(OR(AND(AB158&gt;=7,AI158&gt;=5),AND(AB158&gt;=5,AI158&gt;=7)),6,0)),
IF(Parameters!$D$30, IF(AND(AB158&gt;=10,AI158&gt;=10), 10, IF(OR(AND(AB158&gt;=10,AI158&gt;=5),AND(AB158&gt;=5,AI158&gt;=10)),6,0)),"no method")))))))</f>
        <v>7.4612650529569207</v>
      </c>
      <c r="V158" s="25">
        <f>IF(Parameters!$D$24 = 1, MAX(AC158, AJ158),
IF(Parameters!$D$25 = 1, AVERAGE(AC158,AJ158),
IF(Parameters!$D$26 = 1, IFERROR(GEOMEAN(AC158, AJ158), 0),
IF(Parameters!$D$27, IF(AND(AC158=10,AJ158=10),10,0),
IF(Parameters!$D$28, IF(AND(AC158&gt;=7,AJ158&gt;=7),10,0),
IF(Parameters!$D$29, IF(AND(AC158&gt;=7,AJ158&gt;=7), 10, IF(OR(AND(AC158&gt;=7,AJ158&gt;=5),AND(AC158&gt;=5,AJ158&gt;=7)),6,0)),
IF(Parameters!$D$30, IF(AND(AC158&gt;=10,AJ158&gt;=10), 10, IF(OR(AND(AC158&gt;=10,AJ158&gt;=5),AND(AC158&gt;=5,AJ158&gt;=10)),6,0)),"no method")))))))</f>
        <v>0</v>
      </c>
      <c r="W158" s="25">
        <f>IF(Parameters!$D$24 = 1, MAX(AD158, AK158),
IF(Parameters!$D$25 = 1, AVERAGE(AD158,AK158),
IF(Parameters!$D$26 = 1, IFERROR(GEOMEAN(AD158, AK158), 0),
IF(Parameters!$D$27, IF(AND(AD158=10,AK158=10),10,0),
IF(Parameters!$D$28, IF(AND(AD158&gt;=7,AK158&gt;=7),10,0),
IF(Parameters!$D$29, IF(AND(AD158&gt;=7,AK158&gt;=7), 10, IF(OR(AND(AD158&gt;=7,AK158&gt;=5),AND(AD158&gt;=5,AK158&gt;=7)),6,0)),
IF(Parameters!$D$30, IF(AND(AD158&gt;=10,AK158&gt;=10), 10, IF(OR(AND(AD158&gt;=10,AK158&gt;=5),AND(AD158&gt;=5,AK158&gt;=10)),6,0)),"no method")))))))</f>
        <v>0</v>
      </c>
      <c r="X158" s="51"/>
      <c r="Y158" s="25">
        <f>IFERROR(Health!F158,NA())</f>
        <v>5.5</v>
      </c>
      <c r="Z158" s="25">
        <f>IFERROR(Food!F158,NA())</f>
        <v>4.9760765550239201</v>
      </c>
      <c r="AA158" s="26">
        <f>IFERROR(Macro!F158,NA())</f>
        <v>5.3553719008264498</v>
      </c>
      <c r="AB158" s="25">
        <f>IFERROR(Socioeconomic!F158,NA())</f>
        <v>6.28571428571429</v>
      </c>
      <c r="AC158" s="25">
        <f>IFERROR('Natural Hazard'!F158,NA())</f>
        <v>9.1666666666666696</v>
      </c>
      <c r="AD158" s="25">
        <f>IFERROR(Conflict!F158,NA())</f>
        <v>0</v>
      </c>
      <c r="AE158" s="51"/>
      <c r="AF158" s="25">
        <f>IFERROR(Health!G158,NA())</f>
        <v>5.3926790210025199</v>
      </c>
      <c r="AG158" s="25">
        <f>IFERROR(Food!G158,NA())</f>
        <v>10</v>
      </c>
      <c r="AH158" s="25">
        <f>IFERROR(Macro!G158,NA())</f>
        <v>1.36363636363637</v>
      </c>
      <c r="AI158" s="25">
        <f>IFERROR(Socioeconomic!G158,NA())</f>
        <v>8.8566666666666691</v>
      </c>
      <c r="AJ158" s="25">
        <f>IFERROR('Natural Hazard'!G158,NA())</f>
        <v>0</v>
      </c>
      <c r="AK158" s="25">
        <f>IFERROR(Conflict!G158,NA())</f>
        <v>9.1286241755822193</v>
      </c>
      <c r="AL158" s="50"/>
      <c r="AM158" s="27">
        <f>'Data Reliability'!H158</f>
        <v>0</v>
      </c>
      <c r="AN158" s="27">
        <f>'Data Reliability'!I158</f>
        <v>0.3</v>
      </c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</row>
    <row r="159" spans="1:53" x14ac:dyDescent="0.2">
      <c r="A159" s="63">
        <v>154</v>
      </c>
      <c r="B159" s="20" t="s">
        <v>313</v>
      </c>
      <c r="C159" s="20" t="s">
        <v>314</v>
      </c>
      <c r="D159" s="20" t="s">
        <v>552</v>
      </c>
      <c r="E159" s="20" t="s">
        <v>549</v>
      </c>
      <c r="F159" s="50"/>
      <c r="G159" s="22" cm="1">
        <f t="array" ref="G159">IF(Parameters!$D$34, SUM(IF(ISNUMBER(R159:W159),(IF(R159:W159&gt;=Parameters!$D$40,1,"")),""))+0.5*(SUM(IF(ISNUMBER(R159:W159),(IF(R159:W159&gt;=Parameters!$D$41,1,"")),""))-SUM(IF(ISNUMBER(R159:W159),(IF(R159:W159&gt;=Parameters!$D$40,1,"")),""))),0) +
   IF(Parameters!$D$35,SUM(IF(ISNUMBER(R159:W159),(IF(R159:W159&gt;=Parameters!$D$44,1,"")),"")),0) +
   IF(Parameters!$D$36,AVERAGE(IF(ISNUMBER(R159:W159),R159:W159)),0) +
   IF(Parameters!$D$37,IF(OR(IF(ISNUMBER(R159:W159),R159:W159)=0),0,GEOMEAN(IF(ISNUMBER(R159:W159),R159:W159))),0)</f>
        <v>6</v>
      </c>
      <c r="H159" s="23">
        <f t="shared" si="8"/>
        <v>6</v>
      </c>
      <c r="I159" s="241" t="str" cm="1">
        <f t="array" ref="I159">_xlfn.IFS('Data Reliability'!D159 &gt;= 0.666, "!!", AND('Data Reliability'!D159 &lt; 0.666,  'Data Reliability'!D159  &gt;= 0.333), "!", 'Data Reliability'!D159 &lt; 0.333, "")</f>
        <v/>
      </c>
      <c r="J159" s="22" cm="1">
        <f t="array" ref="J159">IF(Parameters!$D$34, SUM(IF(ISNUMBER(Y159:AD159),(IF(Y159:AD159&gt;=Parameters!$D$44,1,"")),""))+0.5*(SUM(IF(ISNUMBER(Y159:AD159),(IF(Y159:AD159&gt;=Parameters!$D$45,1,"")),""))-SUM(IF(ISNUMBER(Y159:AD159),(IF(Y159:AD159&gt;=Parameters!$D$44,1,"")),""))),0) +
   IF(Parameters!$D$35,SUM(IF(ISNUMBER(Y159:AD159),(IF(Y159:AD159&gt;=Parameters!$D$44,1,"")),"")),0) +
   IF(Parameters!$D$36,AVERAGE(IF(ISNUMBER(Y159:AD159),Y159:AD159)),0) +
   IF(Parameters!$D$37,IF(OR(IF(ISNUMBER(Y159:AD159),Y159:AD159)=0),0,GEOMEAN(IF(ISNUMBER(Y159:AD159),Y159:AD159))),0)</f>
        <v>5.5</v>
      </c>
      <c r="K159" s="23">
        <f t="shared" si="9"/>
        <v>5.5</v>
      </c>
      <c r="L159" s="241" t="str" cm="1">
        <f t="array" ref="L159">_xlfn.IFS('Data Reliability'!H159 &gt;= 0.666, "!!", AND('Data Reliability'!H159 &lt; 0.666,  'Data Reliability'!H159  &gt;= 0.333), "!", 'Data Reliability'!H159 &lt; 0.333, "")</f>
        <v/>
      </c>
      <c r="M159" s="21" cm="1">
        <f t="array" ref="M159">IF(Parameters!$D$34, SUM(IF(ISNUMBER(AF159:AK159),(IF(AF159:AK159&gt;=Parameters!$D$44,1,"")),""))+0.5*(SUM(IF(ISNUMBER(AF159:AK159),(IF(AF159:AK159&gt;=Parameters!$D$45,1,"")),""))-SUM(IF(ISNUMBER(AF159:AK159),(IF(AF159:AK159&gt;=Parameters!$D$44,1,"")),""))),0) +
   IF(Parameters!$D$35,SUM(IF(ISNUMBER(AF159:AK159),(IF(AF159:AK159&gt;=Parameters!$D$44,1,"")),"")),0) +
   IF(Parameters!$D$36,AVERAGE(IF(ISNUMBER(AF159:AK159),AF159:AK159)),0) +
   IF(Parameters!$D$37,IF(OR(IF(ISNUMBER(AF159:AK159),AF159:AK159)=0),0,GEOMEAN(IF(ISNUMBER(AF159:AK159),AF159:AK159))),0)</f>
        <v>4</v>
      </c>
      <c r="N159" s="23">
        <f t="shared" si="10"/>
        <v>4</v>
      </c>
      <c r="O159" s="241" t="str" cm="1">
        <f t="array" ref="O159">_xlfn.IFS('Data Reliability'!I159&gt;= 0.666, "!!", AND('Data Reliability'!I159 &lt; 0.666,  'Data Reliability'!I159 &gt;= 0.333), "!", 'Data Reliability'!I159 &lt; 0.333, "")</f>
        <v/>
      </c>
      <c r="P159" s="24"/>
      <c r="Q159" s="50"/>
      <c r="R159" s="25">
        <f>IF(Parameters!$D$24 = 1, MAX(Y159, AF159),
IF(Parameters!$D$25 = 1, AVERAGE(Y159,AF159),
IF(Parameters!$D$26 = 1, IFERROR(GEOMEAN(Y159, AF159), 0),
IF(Parameters!$D$27, IF(AND(Y159=10,AF159=10),10,0),
IF(Parameters!$D$28, IF(AND(Y159&gt;=7,AF159&gt;=7),10,0),
IF(Parameters!$D$29, IF(AND(Y159&gt;=7,AF159&gt;=7), 10, IF(OR(AND(Y159&gt;=7,AF159&gt;=5),AND(Y159&gt;=5,AF159&gt;=7)),6,0)),
IF(Parameters!$D$30, IF(AND(Y159&gt;=10,AF159&gt;=10), 10, IF(OR(AND(Y159&gt;=10,AF159&gt;=5),AND(Y159&gt;=5,AF159&gt;=10)),6,0)),"no method")))))))</f>
        <v>9.188802400264553</v>
      </c>
      <c r="S159" s="25">
        <f>IF(Parameters!$D$24 = 1, MAX(Z159, AG159),
IF(Parameters!$D$25 = 1, AVERAGE(Z159,AG159),
IF(Parameters!$D$26 = 1, IFERROR(GEOMEAN(Z159, AG159), 0),
IF(Parameters!$D$27, IF(AND(Z159=10,AG159=10),10,0),
IF(Parameters!$D$28, IF(AND(Z159&gt;=7,AG159&gt;=7),10,0),
IF(Parameters!$D$29, IF(AND(Z159&gt;=7,AG159&gt;=7), 10, IF(OR(AND(Z159&gt;=7,AG159&gt;=5),AND(Z159&gt;=5,AG159&gt;=7)),6,0)),
IF(Parameters!$D$30, IF(AND(Z159&gt;=10,AG159&gt;=10), 10, IF(OR(AND(Z159&gt;=10,AG159&gt;=5),AND(Z159&gt;=5,AG159&gt;=10)),6,0)),"no method")))))))</f>
        <v>10</v>
      </c>
      <c r="T159" s="25">
        <f>IF(Parameters!$D$24 = 1, MAX(AA159, AH159),
IF(Parameters!$D$25 = 1, AVERAGE(AA159,AH159),
IF(Parameters!$D$26 = 1, IFERROR(GEOMEAN(AA159, AH159), 0),
IF(Parameters!$D$27, IF(AND(AA159=10,AH159=10),10,0),
IF(Parameters!$D$28, IF(AND(AA159&gt;=7,AH159&gt;=7),10,0),
IF(Parameters!$D$29, IF(AND(AA159&gt;=7,AH159&gt;=7), 10, IF(OR(AND(AA159&gt;=7,AH159&gt;=5),AND(AA159&gt;=5,AH159&gt;=7)),6,0)),
IF(Parameters!$D$30, IF(AND(AA159&gt;=10,AH159&gt;=10), 10, IF(OR(AND(AA159&gt;=10,AH159&gt;=5),AND(AA159&gt;=5,AH159&gt;=10)),6,0)),"no method")))))))</f>
        <v>7.9772403521746602</v>
      </c>
      <c r="U159" s="25">
        <f>IF(Parameters!$D$24 = 1, MAX(AB159, AI159),
IF(Parameters!$D$25 = 1, AVERAGE(AB159,AI159),
IF(Parameters!$D$26 = 1, IFERROR(GEOMEAN(AB159, AI159), 0),
IF(Parameters!$D$27, IF(AND(AB159=10,AI159=10),10,0),
IF(Parameters!$D$28, IF(AND(AB159&gt;=7,AI159&gt;=7),10,0),
IF(Parameters!$D$29, IF(AND(AB159&gt;=7,AI159&gt;=7), 10, IF(OR(AND(AB159&gt;=7,AI159&gt;=5),AND(AB159&gt;=5,AI159&gt;=7)),6,0)),
IF(Parameters!$D$30, IF(AND(AB159&gt;=10,AI159&gt;=10), 10, IF(OR(AND(AB159&gt;=10,AI159&gt;=5),AND(AB159&gt;=5,AI159&gt;=10)),6,0)),"no method")))))))</f>
        <v>8.3666002653407556</v>
      </c>
      <c r="V159" s="25">
        <f>IF(Parameters!$D$24 = 1, MAX(AC159, AJ159),
IF(Parameters!$D$25 = 1, AVERAGE(AC159,AJ159),
IF(Parameters!$D$26 = 1, IFERROR(GEOMEAN(AC159, AJ159), 0),
IF(Parameters!$D$27, IF(AND(AC159=10,AJ159=10),10,0),
IF(Parameters!$D$28, IF(AND(AC159&gt;=7,AJ159&gt;=7),10,0),
IF(Parameters!$D$29, IF(AND(AC159&gt;=7,AJ159&gt;=7), 10, IF(OR(AND(AC159&gt;=7,AJ159&gt;=5),AND(AC159&gt;=5,AJ159&gt;=7)),6,0)),
IF(Parameters!$D$30, IF(AND(AC159&gt;=10,AJ159&gt;=10), 10, IF(OR(AND(AC159&gt;=10,AJ159&gt;=5),AND(AC159&gt;=5,AJ159&gt;=10)),6,0)),"no method")))))))</f>
        <v>9.9163165204290102</v>
      </c>
      <c r="W159" s="25">
        <f>IF(Parameters!$D$24 = 1, MAX(AD159, AK159),
IF(Parameters!$D$25 = 1, AVERAGE(AD159,AK159),
IF(Parameters!$D$26 = 1, IFERROR(GEOMEAN(AD159, AK159), 0),
IF(Parameters!$D$27, IF(AND(AD159=10,AK159=10),10,0),
IF(Parameters!$D$28, IF(AND(AD159&gt;=7,AK159&gt;=7),10,0),
IF(Parameters!$D$29, IF(AND(AD159&gt;=7,AK159&gt;=7), 10, IF(OR(AND(AD159&gt;=7,AK159&gt;=5),AND(AD159&gt;=5,AK159&gt;=7)),6,0)),
IF(Parameters!$D$30, IF(AND(AD159&gt;=10,AK159&gt;=10), 10, IF(OR(AND(AD159&gt;=10,AK159&gt;=5),AND(AD159&gt;=5,AK159&gt;=10)),6,0)),"no method")))))))</f>
        <v>10</v>
      </c>
      <c r="X159" s="51"/>
      <c r="Y159" s="25">
        <f>IFERROR(Health!F159,NA())</f>
        <v>10</v>
      </c>
      <c r="Z159" s="25">
        <f>IFERROR(Food!F159,NA())</f>
        <v>10</v>
      </c>
      <c r="AA159" s="26">
        <f>IFERROR(Macro!F159,NA())</f>
        <v>10</v>
      </c>
      <c r="AB159" s="25">
        <f>IFERROR(Socioeconomic!F159,NA())</f>
        <v>10</v>
      </c>
      <c r="AC159" s="25">
        <f>IFERROR('Natural Hazard'!F159,NA())</f>
        <v>9.8333333333333304</v>
      </c>
      <c r="AD159" s="25">
        <f>IFERROR(Conflict!F159,NA())</f>
        <v>10</v>
      </c>
      <c r="AE159" s="51"/>
      <c r="AF159" s="25">
        <f>IFERROR(Health!G159,NA())</f>
        <v>8.4434089551107601</v>
      </c>
      <c r="AG159" s="25">
        <f>IFERROR(Food!G159,NA())</f>
        <v>10</v>
      </c>
      <c r="AH159" s="25">
        <f>IFERROR(Macro!G159,NA())</f>
        <v>6.3636363636363704</v>
      </c>
      <c r="AI159" s="25">
        <f>IFERROR(Socioeconomic!G159,NA())</f>
        <v>7</v>
      </c>
      <c r="AJ159" s="25">
        <f>IFERROR('Natural Hazard'!G159,NA())</f>
        <v>10</v>
      </c>
      <c r="AK159" s="25">
        <f>IFERROR(Conflict!G159,NA())</f>
        <v>10</v>
      </c>
      <c r="AL159" s="50"/>
      <c r="AM159" s="27">
        <f>'Data Reliability'!H159</f>
        <v>0</v>
      </c>
      <c r="AN159" s="27">
        <f>'Data Reliability'!I159</f>
        <v>0.2</v>
      </c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</row>
    <row r="160" spans="1:53" x14ac:dyDescent="0.2">
      <c r="A160" s="63">
        <v>155</v>
      </c>
      <c r="B160" s="20" t="s">
        <v>315</v>
      </c>
      <c r="C160" s="20" t="s">
        <v>316</v>
      </c>
      <c r="D160" s="20" t="s">
        <v>553</v>
      </c>
      <c r="E160" s="20" t="s">
        <v>550</v>
      </c>
      <c r="F160" s="50"/>
      <c r="G160" s="22" cm="1">
        <f t="array" ref="G160">IF(Parameters!$D$34, SUM(IF(ISNUMBER(R160:W160),(IF(R160:W160&gt;=Parameters!$D$40,1,"")),""))+0.5*(SUM(IF(ISNUMBER(R160:W160),(IF(R160:W160&gt;=Parameters!$D$41,1,"")),""))-SUM(IF(ISNUMBER(R160:W160),(IF(R160:W160&gt;=Parameters!$D$40,1,"")),""))),0) +
   IF(Parameters!$D$35,SUM(IF(ISNUMBER(R160:W160),(IF(R160:W160&gt;=Parameters!$D$44,1,"")),"")),0) +
   IF(Parameters!$D$36,AVERAGE(IF(ISNUMBER(R160:W160),R160:W160)),0) +
   IF(Parameters!$D$37,IF(OR(IF(ISNUMBER(R160:W160),R160:W160)=0),0,GEOMEAN(IF(ISNUMBER(R160:W160),R160:W160))),0)</f>
        <v>0.5</v>
      </c>
      <c r="H160" s="23">
        <f t="shared" si="8"/>
        <v>0.5</v>
      </c>
      <c r="I160" s="241" t="str" cm="1">
        <f t="array" ref="I160">_xlfn.IFS('Data Reliability'!D160 &gt;= 0.666, "!!", AND('Data Reliability'!D160 &lt; 0.666,  'Data Reliability'!D160  &gt;= 0.333), "!", 'Data Reliability'!D160 &lt; 0.333, "")</f>
        <v/>
      </c>
      <c r="J160" s="22" cm="1">
        <f t="array" ref="J160">IF(Parameters!$D$34, SUM(IF(ISNUMBER(Y160:AD160),(IF(Y160:AD160&gt;=Parameters!$D$44,1,"")),""))+0.5*(SUM(IF(ISNUMBER(Y160:AD160),(IF(Y160:AD160&gt;=Parameters!$D$45,1,"")),""))-SUM(IF(ISNUMBER(Y160:AD160),(IF(Y160:AD160&gt;=Parameters!$D$44,1,"")),""))),0) +
   IF(Parameters!$D$35,SUM(IF(ISNUMBER(Y160:AD160),(IF(Y160:AD160&gt;=Parameters!$D$44,1,"")),"")),0) +
   IF(Parameters!$D$36,AVERAGE(IF(ISNUMBER(Y160:AD160),Y160:AD160)),0) +
   IF(Parameters!$D$37,IF(OR(IF(ISNUMBER(Y160:AD160),Y160:AD160)=0),0,GEOMEAN(IF(ISNUMBER(Y160:AD160),Y160:AD160))),0)</f>
        <v>0</v>
      </c>
      <c r="K160" s="23">
        <f t="shared" si="9"/>
        <v>0</v>
      </c>
      <c r="L160" s="241" t="str" cm="1">
        <f t="array" ref="L160">_xlfn.IFS('Data Reliability'!H160 &gt;= 0.666, "!!", AND('Data Reliability'!H160 &lt; 0.666,  'Data Reliability'!H160  &gt;= 0.333), "!", 'Data Reliability'!H160 &lt; 0.333, "")</f>
        <v/>
      </c>
      <c r="M160" s="21" cm="1">
        <f t="array" ref="M160">IF(Parameters!$D$34, SUM(IF(ISNUMBER(AF160:AK160),(IF(AF160:AK160&gt;=Parameters!$D$44,1,"")),""))+0.5*(SUM(IF(ISNUMBER(AF160:AK160),(IF(AF160:AK160&gt;=Parameters!$D$45,1,"")),""))-SUM(IF(ISNUMBER(AF160:AK160),(IF(AF160:AK160&gt;=Parameters!$D$44,1,"")),""))),0) +
   IF(Parameters!$D$35,SUM(IF(ISNUMBER(AF160:AK160),(IF(AF160:AK160&gt;=Parameters!$D$44,1,"")),"")),0) +
   IF(Parameters!$D$36,AVERAGE(IF(ISNUMBER(AF160:AK160),AF160:AK160)),0) +
   IF(Parameters!$D$37,IF(OR(IF(ISNUMBER(AF160:AK160),AF160:AK160)=0),0,GEOMEAN(IF(ISNUMBER(AF160:AK160),AF160:AK160))),0)</f>
        <v>2</v>
      </c>
      <c r="N160" s="23">
        <f t="shared" si="10"/>
        <v>2</v>
      </c>
      <c r="O160" s="241" t="str" cm="1">
        <f t="array" ref="O160">_xlfn.IFS('Data Reliability'!I160&gt;= 0.666, "!!", AND('Data Reliability'!I160 &lt; 0.666,  'Data Reliability'!I160 &gt;= 0.333), "!", 'Data Reliability'!I160 &lt; 0.333, "")</f>
        <v>!</v>
      </c>
      <c r="P160" s="24"/>
      <c r="Q160" s="50"/>
      <c r="R160" s="25">
        <f>IF(Parameters!$D$24 = 1, MAX(Y160, AF160),
IF(Parameters!$D$25 = 1, AVERAGE(Y160,AF160),
IF(Parameters!$D$26 = 1, IFERROR(GEOMEAN(Y160, AF160), 0),
IF(Parameters!$D$27, IF(AND(Y160=10,AF160=10),10,0),
IF(Parameters!$D$28, IF(AND(Y160&gt;=7,AF160&gt;=7),10,0),
IF(Parameters!$D$29, IF(AND(Y160&gt;=7,AF160&gt;=7), 10, IF(OR(AND(Y160&gt;=7,AF160&gt;=5),AND(Y160&gt;=5,AF160&gt;=7)),6,0)),
IF(Parameters!$D$30, IF(AND(Y160&gt;=10,AF160&gt;=10), 10, IF(OR(AND(Y160&gt;=10,AF160&gt;=5),AND(Y160&gt;=5,AF160&gt;=10)),6,0)),"no method")))))))</f>
        <v>6.5192024052026483</v>
      </c>
      <c r="S160" s="25">
        <f>IF(Parameters!$D$24 = 1, MAX(Z160, AG160),
IF(Parameters!$D$25 = 1, AVERAGE(Z160,AG160),
IF(Parameters!$D$26 = 1, IFERROR(GEOMEAN(Z160, AG160), 0),
IF(Parameters!$D$27, IF(AND(Z160=10,AG160=10),10,0),
IF(Parameters!$D$28, IF(AND(Z160&gt;=7,AG160&gt;=7),10,0),
IF(Parameters!$D$29, IF(AND(Z160&gt;=7,AG160&gt;=7), 10, IF(OR(AND(Z160&gt;=7,AG160&gt;=5),AND(Z160&gt;=5,AG160&gt;=7)),6,0)),
IF(Parameters!$D$30, IF(AND(Z160&gt;=10,AG160&gt;=10), 10, IF(OR(AND(Z160&gt;=10,AG160&gt;=5),AND(Z160&gt;=5,AG160&gt;=10)),6,0)),"no method")))))))</f>
        <v>0</v>
      </c>
      <c r="T160" s="25">
        <f>IF(Parameters!$D$24 = 1, MAX(AA160, AH160),
IF(Parameters!$D$25 = 1, AVERAGE(AA160,AH160),
IF(Parameters!$D$26 = 1, IFERROR(GEOMEAN(AA160, AH160), 0),
IF(Parameters!$D$27, IF(AND(AA160=10,AH160=10),10,0),
IF(Parameters!$D$28, IF(AND(AA160&gt;=7,AH160&gt;=7),10,0),
IF(Parameters!$D$29, IF(AND(AA160&gt;=7,AH160&gt;=7), 10, IF(OR(AND(AA160&gt;=7,AH160&gt;=5),AND(AA160&gt;=5,AH160&gt;=7)),6,0)),
IF(Parameters!$D$30, IF(AND(AA160&gt;=10,AH160&gt;=10), 10, IF(OR(AND(AA160&gt;=10,AH160&gt;=5),AND(AA160&gt;=5,AH160&gt;=10)),6,0)),"no method")))))))</f>
        <v>3.4595440130690873</v>
      </c>
      <c r="U160" s="25">
        <f>IF(Parameters!$D$24 = 1, MAX(AB160, AI160),
IF(Parameters!$D$25 = 1, AVERAGE(AB160,AI160),
IF(Parameters!$D$26 = 1, IFERROR(GEOMEAN(AB160, AI160), 0),
IF(Parameters!$D$27, IF(AND(AB160=10,AI160=10),10,0),
IF(Parameters!$D$28, IF(AND(AB160&gt;=7,AI160&gt;=7),10,0),
IF(Parameters!$D$29, IF(AND(AB160&gt;=7,AI160&gt;=7), 10, IF(OR(AND(AB160&gt;=7,AI160&gt;=5),AND(AB160&gt;=5,AI160&gt;=7)),6,0)),
IF(Parameters!$D$30, IF(AND(AB160&gt;=10,AI160&gt;=10), 10, IF(OR(AND(AB160&gt;=10,AI160&gt;=5),AND(AB160&gt;=5,AI160&gt;=10)),6,0)),"no method")))))))</f>
        <v>4.9280538030458132</v>
      </c>
      <c r="V160" s="25">
        <f>IF(Parameters!$D$24 = 1, MAX(AC160, AJ160),
IF(Parameters!$D$25 = 1, AVERAGE(AC160,AJ160),
IF(Parameters!$D$26 = 1, IFERROR(GEOMEAN(AC160, AJ160), 0),
IF(Parameters!$D$27, IF(AND(AC160=10,AJ160=10),10,0),
IF(Parameters!$D$28, IF(AND(AC160&gt;=7,AJ160&gt;=7),10,0),
IF(Parameters!$D$29, IF(AND(AC160&gt;=7,AJ160&gt;=7), 10, IF(OR(AND(AC160&gt;=7,AJ160&gt;=5),AND(AC160&gt;=5,AJ160&gt;=7)),6,0)),
IF(Parameters!$D$30, IF(AND(AC160&gt;=10,AJ160&gt;=10), 10, IF(OR(AND(AC160&gt;=10,AJ160&gt;=5),AND(AC160&gt;=5,AJ160&gt;=10)),6,0)),"no method")))))))</f>
        <v>0</v>
      </c>
      <c r="W160" s="25">
        <f>IF(Parameters!$D$24 = 1, MAX(AD160, AK160),
IF(Parameters!$D$25 = 1, AVERAGE(AD160,AK160),
IF(Parameters!$D$26 = 1, IFERROR(GEOMEAN(AD160, AK160), 0),
IF(Parameters!$D$27, IF(AND(AD160=10,AK160=10),10,0),
IF(Parameters!$D$28, IF(AND(AD160&gt;=7,AK160&gt;=7),10,0),
IF(Parameters!$D$29, IF(AND(AD160&gt;=7,AK160&gt;=7), 10, IF(OR(AND(AD160&gt;=7,AK160&gt;=5),AND(AD160&gt;=5,AK160&gt;=7)),6,0)),
IF(Parameters!$D$30, IF(AND(AD160&gt;=10,AK160&gt;=10), 10, IF(OR(AND(AD160&gt;=10,AK160&gt;=5),AND(AD160&gt;=5,AK160&gt;=10)),6,0)),"no method")))))))</f>
        <v>0</v>
      </c>
      <c r="X160" s="51"/>
      <c r="Y160" s="25">
        <f>IFERROR(Health!F160,NA())</f>
        <v>4.25</v>
      </c>
      <c r="Z160" s="25">
        <f>IFERROR(Food!F160,NA())</f>
        <v>3.8995215311004698</v>
      </c>
      <c r="AA160" s="26">
        <f>IFERROR(Macro!F160,NA())</f>
        <v>5.8512396694214903</v>
      </c>
      <c r="AB160" s="25">
        <f>IFERROR(Socioeconomic!F160,NA())</f>
        <v>2.4285714285714302</v>
      </c>
      <c r="AC160" s="25">
        <f>IFERROR('Natural Hazard'!F160,NA())</f>
        <v>5.8333333333333304</v>
      </c>
      <c r="AD160" s="25">
        <f>IFERROR(Conflict!F160,NA())</f>
        <v>0</v>
      </c>
      <c r="AE160" s="51"/>
      <c r="AF160" s="25">
        <f>IFERROR(Health!G160,NA())</f>
        <v>10</v>
      </c>
      <c r="AG160" s="25" t="e">
        <f>IFERROR(Food!G160,NA())</f>
        <v>#N/A</v>
      </c>
      <c r="AH160" s="25">
        <f>IFERROR(Macro!G160,NA())</f>
        <v>2.0454545454545499</v>
      </c>
      <c r="AI160" s="25">
        <f>IFERROR(Socioeconomic!G160,NA())</f>
        <v>10</v>
      </c>
      <c r="AJ160" s="25">
        <f>IFERROR('Natural Hazard'!G160,NA())</f>
        <v>0</v>
      </c>
      <c r="AK160" s="25">
        <f>IFERROR(Conflict!G160,NA())</f>
        <v>0</v>
      </c>
      <c r="AL160" s="50"/>
      <c r="AM160" s="27">
        <f>'Data Reliability'!H160</f>
        <v>0</v>
      </c>
      <c r="AN160" s="27">
        <f>'Data Reliability'!I160</f>
        <v>0.4</v>
      </c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</row>
    <row r="161" spans="1:53" x14ac:dyDescent="0.2">
      <c r="A161" s="63">
        <v>156</v>
      </c>
      <c r="B161" s="20" t="s">
        <v>317</v>
      </c>
      <c r="C161" s="20" t="s">
        <v>318</v>
      </c>
      <c r="D161" s="20" t="s">
        <v>552</v>
      </c>
      <c r="E161" s="20" t="s">
        <v>549</v>
      </c>
      <c r="F161" s="50"/>
      <c r="G161" s="22" cm="1">
        <f t="array" ref="G161">IF(Parameters!$D$34, SUM(IF(ISNUMBER(R161:W161),(IF(R161:W161&gt;=Parameters!$D$40,1,"")),""))+0.5*(SUM(IF(ISNUMBER(R161:W161),(IF(R161:W161&gt;=Parameters!$D$41,1,"")),""))-SUM(IF(ISNUMBER(R161:W161),(IF(R161:W161&gt;=Parameters!$D$40,1,"")),""))),0) +
   IF(Parameters!$D$35,SUM(IF(ISNUMBER(R161:W161),(IF(R161:W161&gt;=Parameters!$D$44,1,"")),"")),0) +
   IF(Parameters!$D$36,AVERAGE(IF(ISNUMBER(R161:W161),R161:W161)),0) +
   IF(Parameters!$D$37,IF(OR(IF(ISNUMBER(R161:W161),R161:W161)=0),0,GEOMEAN(IF(ISNUMBER(R161:W161),R161:W161))),0)</f>
        <v>4</v>
      </c>
      <c r="H161" s="23">
        <f t="shared" si="8"/>
        <v>4</v>
      </c>
      <c r="I161" s="241" t="str" cm="1">
        <f t="array" ref="I161">_xlfn.IFS('Data Reliability'!D161 &gt;= 0.666, "!!", AND('Data Reliability'!D161 &lt; 0.666,  'Data Reliability'!D161  &gt;= 0.333), "!", 'Data Reliability'!D161 &lt; 0.333, "")</f>
        <v/>
      </c>
      <c r="J161" s="22" cm="1">
        <f t="array" ref="J161">IF(Parameters!$D$34, SUM(IF(ISNUMBER(Y161:AD161),(IF(Y161:AD161&gt;=Parameters!$D$44,1,"")),""))+0.5*(SUM(IF(ISNUMBER(Y161:AD161),(IF(Y161:AD161&gt;=Parameters!$D$45,1,"")),""))-SUM(IF(ISNUMBER(Y161:AD161),(IF(Y161:AD161&gt;=Parameters!$D$44,1,"")),""))),0) +
   IF(Parameters!$D$35,SUM(IF(ISNUMBER(Y161:AD161),(IF(Y161:AD161&gt;=Parameters!$D$44,1,"")),"")),0) +
   IF(Parameters!$D$36,AVERAGE(IF(ISNUMBER(Y161:AD161),Y161:AD161)),0) +
   IF(Parameters!$D$37,IF(OR(IF(ISNUMBER(Y161:AD161),Y161:AD161)=0),0,GEOMEAN(IF(ISNUMBER(Y161:AD161),Y161:AD161))),0)</f>
        <v>4</v>
      </c>
      <c r="K161" s="23">
        <f t="shared" si="9"/>
        <v>4</v>
      </c>
      <c r="L161" s="241" t="str" cm="1">
        <f t="array" ref="L161">_xlfn.IFS('Data Reliability'!H161 &gt;= 0.666, "!!", AND('Data Reliability'!H161 &lt; 0.666,  'Data Reliability'!H161  &gt;= 0.333), "!", 'Data Reliability'!H161 &lt; 0.333, "")</f>
        <v/>
      </c>
      <c r="M161" s="21" cm="1">
        <f t="array" ref="M161">IF(Parameters!$D$34, SUM(IF(ISNUMBER(AF161:AK161),(IF(AF161:AK161&gt;=Parameters!$D$44,1,"")),""))+0.5*(SUM(IF(ISNUMBER(AF161:AK161),(IF(AF161:AK161&gt;=Parameters!$D$45,1,"")),""))-SUM(IF(ISNUMBER(AF161:AK161),(IF(AF161:AK161&gt;=Parameters!$D$44,1,"")),""))),0) +
   IF(Parameters!$D$35,SUM(IF(ISNUMBER(AF161:AK161),(IF(AF161:AK161&gt;=Parameters!$D$44,1,"")),"")),0) +
   IF(Parameters!$D$36,AVERAGE(IF(ISNUMBER(AF161:AK161),AF161:AK161)),0) +
   IF(Parameters!$D$37,IF(OR(IF(ISNUMBER(AF161:AK161),AF161:AK161)=0),0,GEOMEAN(IF(ISNUMBER(AF161:AK161),AF161:AK161))),0)</f>
        <v>3</v>
      </c>
      <c r="N161" s="23">
        <f t="shared" si="10"/>
        <v>3</v>
      </c>
      <c r="O161" s="241" t="str" cm="1">
        <f t="array" ref="O161">_xlfn.IFS('Data Reliability'!I161&gt;= 0.666, "!!", AND('Data Reliability'!I161 &lt; 0.666,  'Data Reliability'!I161 &gt;= 0.333), "!", 'Data Reliability'!I161 &lt; 0.333, "")</f>
        <v/>
      </c>
      <c r="P161" s="24"/>
      <c r="Q161" s="50"/>
      <c r="R161" s="25">
        <f>IF(Parameters!$D$24 = 1, MAX(Y161, AF161),
IF(Parameters!$D$25 = 1, AVERAGE(Y161,AF161),
IF(Parameters!$D$26 = 1, IFERROR(GEOMEAN(Y161, AF161), 0),
IF(Parameters!$D$27, IF(AND(Y161=10,AF161=10),10,0),
IF(Parameters!$D$28, IF(AND(Y161&gt;=7,AF161&gt;=7),10,0),
IF(Parameters!$D$29, IF(AND(Y161&gt;=7,AF161&gt;=7), 10, IF(OR(AND(Y161&gt;=7,AF161&gt;=5),AND(Y161&gt;=5,AF161&gt;=7)),6,0)),
IF(Parameters!$D$30, IF(AND(Y161&gt;=10,AF161&gt;=10), 10, IF(OR(AND(Y161&gt;=10,AF161&gt;=5),AND(Y161&gt;=5,AF161&gt;=10)),6,0)),"no method")))))))</f>
        <v>8.1870726545663128</v>
      </c>
      <c r="S161" s="25">
        <f>IF(Parameters!$D$24 = 1, MAX(Z161, AG161),
IF(Parameters!$D$25 = 1, AVERAGE(Z161,AG161),
IF(Parameters!$D$26 = 1, IFERROR(GEOMEAN(Z161, AG161), 0),
IF(Parameters!$D$27, IF(AND(Z161=10,AG161=10),10,0),
IF(Parameters!$D$28, IF(AND(Z161&gt;=7,AG161&gt;=7),10,0),
IF(Parameters!$D$29, IF(AND(Z161&gt;=7,AG161&gt;=7), 10, IF(OR(AND(Z161&gt;=7,AG161&gt;=5),AND(Z161&gt;=5,AG161&gt;=7)),6,0)),
IF(Parameters!$D$30, IF(AND(Z161&gt;=10,AG161&gt;=10), 10, IF(OR(AND(Z161&gt;=10,AG161&gt;=5),AND(Z161&gt;=5,AG161&gt;=10)),6,0)),"no method")))))))</f>
        <v>10</v>
      </c>
      <c r="T161" s="25">
        <f>IF(Parameters!$D$24 = 1, MAX(AA161, AH161),
IF(Parameters!$D$25 = 1, AVERAGE(AA161,AH161),
IF(Parameters!$D$26 = 1, IFERROR(GEOMEAN(AA161, AH161), 0),
IF(Parameters!$D$27, IF(AND(AA161=10,AH161=10),10,0),
IF(Parameters!$D$28, IF(AND(AA161&gt;=7,AH161&gt;=7),10,0),
IF(Parameters!$D$29, IF(AND(AA161&gt;=7,AH161&gt;=7), 10, IF(OR(AND(AA161&gt;=7,AH161&gt;=5),AND(AA161&gt;=5,AH161&gt;=7)),6,0)),
IF(Parameters!$D$30, IF(AND(AA161&gt;=10,AH161&gt;=10), 10, IF(OR(AND(AA161&gt;=10,AH161&gt;=5),AND(AA161&gt;=5,AH161&gt;=10)),6,0)),"no method")))))))</f>
        <v>0</v>
      </c>
      <c r="U161" s="25">
        <f>IF(Parameters!$D$24 = 1, MAX(AB161, AI161),
IF(Parameters!$D$25 = 1, AVERAGE(AB161,AI161),
IF(Parameters!$D$26 = 1, IFERROR(GEOMEAN(AB161, AI161), 0),
IF(Parameters!$D$27, IF(AND(AB161=10,AI161=10),10,0),
IF(Parameters!$D$28, IF(AND(AB161&gt;=7,AI161&gt;=7),10,0),
IF(Parameters!$D$29, IF(AND(AB161&gt;=7,AI161&gt;=7), 10, IF(OR(AND(AB161&gt;=7,AI161&gt;=5),AND(AB161&gt;=5,AI161&gt;=7)),6,0)),
IF(Parameters!$D$30, IF(AND(AB161&gt;=10,AI161&gt;=10), 10, IF(OR(AND(AB161&gt;=10,AI161&gt;=5),AND(AB161&gt;=5,AI161&gt;=10)),6,0)),"no method")))))))</f>
        <v>10</v>
      </c>
      <c r="V161" s="25">
        <f>IF(Parameters!$D$24 = 1, MAX(AC161, AJ161),
IF(Parameters!$D$25 = 1, AVERAGE(AC161,AJ161),
IF(Parameters!$D$26 = 1, IFERROR(GEOMEAN(AC161, AJ161), 0),
IF(Parameters!$D$27, IF(AND(AC161=10,AJ161=10),10,0),
IF(Parameters!$D$28, IF(AND(AC161&gt;=7,AJ161&gt;=7),10,0),
IF(Parameters!$D$29, IF(AND(AC161&gt;=7,AJ161&gt;=7), 10, IF(OR(AND(AC161&gt;=7,AJ161&gt;=5),AND(AC161&gt;=5,AJ161&gt;=7)),6,0)),
IF(Parameters!$D$30, IF(AND(AC161&gt;=10,AJ161&gt;=10), 10, IF(OR(AND(AC161&gt;=10,AJ161&gt;=5),AND(AC161&gt;=5,AJ161&gt;=10)),6,0)),"no method")))))))</f>
        <v>3.872983346207417</v>
      </c>
      <c r="W161" s="25">
        <f>IF(Parameters!$D$24 = 1, MAX(AD161, AK161),
IF(Parameters!$D$25 = 1, AVERAGE(AD161,AK161),
IF(Parameters!$D$26 = 1, IFERROR(GEOMEAN(AD161, AK161), 0),
IF(Parameters!$D$27, IF(AND(AD161=10,AK161=10),10,0),
IF(Parameters!$D$28, IF(AND(AD161&gt;=7,AK161&gt;=7),10,0),
IF(Parameters!$D$29, IF(AND(AD161&gt;=7,AK161&gt;=7), 10, IF(OR(AND(AD161&gt;=7,AK161&gt;=5),AND(AD161&gt;=5,AK161&gt;=7)),6,0)),
IF(Parameters!$D$30, IF(AND(AD161&gt;=10,AK161&gt;=10), 10, IF(OR(AND(AD161&gt;=10,AK161&gt;=5),AND(AD161&gt;=5,AK161&gt;=10)),6,0)),"no method")))))))</f>
        <v>10</v>
      </c>
      <c r="X161" s="51"/>
      <c r="Y161" s="25">
        <f>IFERROR(Health!F161,NA())</f>
        <v>10</v>
      </c>
      <c r="Z161" s="25">
        <f>IFERROR(Food!F161,NA())</f>
        <v>10</v>
      </c>
      <c r="AA161" s="26" t="e">
        <f>IFERROR(Macro!F161,NA())</f>
        <v>#N/A</v>
      </c>
      <c r="AB161" s="25">
        <f>IFERROR(Socioeconomic!F161,NA())</f>
        <v>10</v>
      </c>
      <c r="AC161" s="25">
        <f>IFERROR('Natural Hazard'!F161,NA())</f>
        <v>5</v>
      </c>
      <c r="AD161" s="25">
        <f>IFERROR(Conflict!F161,NA())</f>
        <v>10</v>
      </c>
      <c r="AE161" s="51"/>
      <c r="AF161" s="25">
        <f>IFERROR(Health!G161,NA())</f>
        <v>6.7028158651147498</v>
      </c>
      <c r="AG161" s="25">
        <f>IFERROR(Food!G161,NA())</f>
        <v>10</v>
      </c>
      <c r="AH161" s="25" t="e">
        <f>IFERROR(Macro!G161,NA())</f>
        <v>#N/A</v>
      </c>
      <c r="AI161" s="25">
        <f>IFERROR(Socioeconomic!G161,NA())</f>
        <v>10</v>
      </c>
      <c r="AJ161" s="25">
        <f>IFERROR('Natural Hazard'!G161,NA())</f>
        <v>3</v>
      </c>
      <c r="AK161" s="25">
        <f>IFERROR(Conflict!G161,NA())</f>
        <v>10</v>
      </c>
      <c r="AL161" s="50"/>
      <c r="AM161" s="27">
        <f>'Data Reliability'!H161</f>
        <v>0</v>
      </c>
      <c r="AN161" s="27">
        <f>'Data Reliability'!I161</f>
        <v>0.3</v>
      </c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</row>
    <row r="162" spans="1:53" x14ac:dyDescent="0.2">
      <c r="A162" s="63">
        <v>157</v>
      </c>
      <c r="B162" s="20" t="s">
        <v>319</v>
      </c>
      <c r="C162" s="20" t="s">
        <v>320</v>
      </c>
      <c r="D162" s="20" t="s">
        <v>552</v>
      </c>
      <c r="E162" s="20" t="s">
        <v>549</v>
      </c>
      <c r="F162" s="50"/>
      <c r="G162" s="22" cm="1">
        <f t="array" ref="G162">IF(Parameters!$D$34, SUM(IF(ISNUMBER(R162:W162),(IF(R162:W162&gt;=Parameters!$D$40,1,"")),""))+0.5*(SUM(IF(ISNUMBER(R162:W162),(IF(R162:W162&gt;=Parameters!$D$41,1,"")),""))-SUM(IF(ISNUMBER(R162:W162),(IF(R162:W162&gt;=Parameters!$D$40,1,"")),""))),0) +
   IF(Parameters!$D$35,SUM(IF(ISNUMBER(R162:W162),(IF(R162:W162&gt;=Parameters!$D$44,1,"")),"")),0) +
   IF(Parameters!$D$36,AVERAGE(IF(ISNUMBER(R162:W162),R162:W162)),0) +
   IF(Parameters!$D$37,IF(OR(IF(ISNUMBER(R162:W162),R162:W162)=0),0,GEOMEAN(IF(ISNUMBER(R162:W162),R162:W162))),0)</f>
        <v>1</v>
      </c>
      <c r="H162" s="23">
        <f t="shared" si="8"/>
        <v>1</v>
      </c>
      <c r="I162" s="241" t="str" cm="1">
        <f t="array" ref="I162">_xlfn.IFS('Data Reliability'!D162 &gt;= 0.666, "!!", AND('Data Reliability'!D162 &lt; 0.666,  'Data Reliability'!D162  &gt;= 0.333), "!", 'Data Reliability'!D162 &lt; 0.333, "")</f>
        <v/>
      </c>
      <c r="J162" s="22" cm="1">
        <f t="array" ref="J162">IF(Parameters!$D$34, SUM(IF(ISNUMBER(Y162:AD162),(IF(Y162:AD162&gt;=Parameters!$D$44,1,"")),""))+0.5*(SUM(IF(ISNUMBER(Y162:AD162),(IF(Y162:AD162&gt;=Parameters!$D$45,1,"")),""))-SUM(IF(ISNUMBER(Y162:AD162),(IF(Y162:AD162&gt;=Parameters!$D$44,1,"")),""))),0) +
   IF(Parameters!$D$35,SUM(IF(ISNUMBER(Y162:AD162),(IF(Y162:AD162&gt;=Parameters!$D$44,1,"")),"")),0) +
   IF(Parameters!$D$36,AVERAGE(IF(ISNUMBER(Y162:AD162),Y162:AD162)),0) +
   IF(Parameters!$D$37,IF(OR(IF(ISNUMBER(Y162:AD162),Y162:AD162)=0),0,GEOMEAN(IF(ISNUMBER(Y162:AD162),Y162:AD162))),0)</f>
        <v>2.5</v>
      </c>
      <c r="K162" s="23">
        <f t="shared" si="9"/>
        <v>2.5</v>
      </c>
      <c r="L162" s="241" t="str" cm="1">
        <f t="array" ref="L162">_xlfn.IFS('Data Reliability'!H162 &gt;= 0.666, "!!", AND('Data Reliability'!H162 &lt; 0.666,  'Data Reliability'!H162  &gt;= 0.333), "!", 'Data Reliability'!H162 &lt; 0.333, "")</f>
        <v/>
      </c>
      <c r="M162" s="21" cm="1">
        <f t="array" ref="M162">IF(Parameters!$D$34, SUM(IF(ISNUMBER(AF162:AK162),(IF(AF162:AK162&gt;=Parameters!$D$44,1,"")),""))+0.5*(SUM(IF(ISNUMBER(AF162:AK162),(IF(AF162:AK162&gt;=Parameters!$D$45,1,"")),""))-SUM(IF(ISNUMBER(AF162:AK162),(IF(AF162:AK162&gt;=Parameters!$D$44,1,"")),""))),0) +
   IF(Parameters!$D$35,SUM(IF(ISNUMBER(AF162:AK162),(IF(AF162:AK162&gt;=Parameters!$D$44,1,"")),"")),0) +
   IF(Parameters!$D$36,AVERAGE(IF(ISNUMBER(AF162:AK162),AF162:AK162)),0) +
   IF(Parameters!$D$37,IF(OR(IF(ISNUMBER(AF162:AK162),AF162:AK162)=0),0,GEOMEAN(IF(ISNUMBER(AF162:AK162),AF162:AK162))),0)</f>
        <v>1</v>
      </c>
      <c r="N162" s="23">
        <f t="shared" si="10"/>
        <v>1</v>
      </c>
      <c r="O162" s="241" t="str" cm="1">
        <f t="array" ref="O162">_xlfn.IFS('Data Reliability'!I162&gt;= 0.666, "!!", AND('Data Reliability'!I162 &lt; 0.666,  'Data Reliability'!I162 &gt;= 0.333), "!", 'Data Reliability'!I162 &lt; 0.333, "")</f>
        <v>!</v>
      </c>
      <c r="P162" s="24"/>
      <c r="Q162" s="50"/>
      <c r="R162" s="25">
        <f>IF(Parameters!$D$24 = 1, MAX(Y162, AF162),
IF(Parameters!$D$25 = 1, AVERAGE(Y162,AF162),
IF(Parameters!$D$26 = 1, IFERROR(GEOMEAN(Y162, AF162), 0),
IF(Parameters!$D$27, IF(AND(Y162=10,AF162=10),10,0),
IF(Parameters!$D$28, IF(AND(Y162&gt;=7,AF162&gt;=7),10,0),
IF(Parameters!$D$29, IF(AND(Y162&gt;=7,AF162&gt;=7), 10, IF(OR(AND(Y162&gt;=7,AF162&gt;=5),AND(Y162&gt;=5,AF162&gt;=7)),6,0)),
IF(Parameters!$D$30, IF(AND(Y162&gt;=10,AF162&gt;=10), 10, IF(OR(AND(Y162&gt;=10,AF162&gt;=5),AND(Y162&gt;=5,AF162&gt;=10)),6,0)),"no method")))))))</f>
        <v>1.9106019993708787</v>
      </c>
      <c r="S162" s="25">
        <f>IF(Parameters!$D$24 = 1, MAX(Z162, AG162),
IF(Parameters!$D$25 = 1, AVERAGE(Z162,AG162),
IF(Parameters!$D$26 = 1, IFERROR(GEOMEAN(Z162, AG162), 0),
IF(Parameters!$D$27, IF(AND(Z162=10,AG162=10),10,0),
IF(Parameters!$D$28, IF(AND(Z162&gt;=7,AG162&gt;=7),10,0),
IF(Parameters!$D$29, IF(AND(Z162&gt;=7,AG162&gt;=7), 10, IF(OR(AND(Z162&gt;=7,AG162&gt;=5),AND(Z162&gt;=5,AG162&gt;=7)),6,0)),
IF(Parameters!$D$30, IF(AND(Z162&gt;=10,AG162&gt;=10), 10, IF(OR(AND(Z162&gt;=10,AG162&gt;=5),AND(Z162&gt;=5,AG162&gt;=10)),6,0)),"no method")))))))</f>
        <v>0</v>
      </c>
      <c r="T162" s="25">
        <f>IF(Parameters!$D$24 = 1, MAX(AA162, AH162),
IF(Parameters!$D$25 = 1, AVERAGE(AA162,AH162),
IF(Parameters!$D$26 = 1, IFERROR(GEOMEAN(AA162, AH162), 0),
IF(Parameters!$D$27, IF(AND(AA162=10,AH162=10),10,0),
IF(Parameters!$D$28, IF(AND(AA162&gt;=7,AH162&gt;=7),10,0),
IF(Parameters!$D$29, IF(AND(AA162&gt;=7,AH162&gt;=7), 10, IF(OR(AND(AA162&gt;=7,AH162&gt;=5),AND(AA162&gt;=5,AH162&gt;=7)),6,0)),
IF(Parameters!$D$30, IF(AND(AA162&gt;=10,AH162&gt;=10), 10, IF(OR(AND(AA162&gt;=10,AH162&gt;=5),AND(AA162&gt;=5,AH162&gt;=10)),6,0)),"no method")))))))</f>
        <v>0</v>
      </c>
      <c r="U162" s="25">
        <f>IF(Parameters!$D$24 = 1, MAX(AB162, AI162),
IF(Parameters!$D$25 = 1, AVERAGE(AB162,AI162),
IF(Parameters!$D$26 = 1, IFERROR(GEOMEAN(AB162, AI162), 0),
IF(Parameters!$D$27, IF(AND(AB162=10,AI162=10),10,0),
IF(Parameters!$D$28, IF(AND(AB162&gt;=7,AI162&gt;=7),10,0),
IF(Parameters!$D$29, IF(AND(AB162&gt;=7,AI162&gt;=7), 10, IF(OR(AND(AB162&gt;=7,AI162&gt;=5),AND(AB162&gt;=5,AI162&gt;=7)),6,0)),
IF(Parameters!$D$30, IF(AND(AB162&gt;=10,AI162&gt;=10), 10, IF(OR(AND(AB162&gt;=10,AI162&gt;=5),AND(AB162&gt;=5,AI162&gt;=10)),6,0)),"no method")))))))</f>
        <v>9.3350338586883073</v>
      </c>
      <c r="V162" s="25">
        <f>IF(Parameters!$D$24 = 1, MAX(AC162, AJ162),
IF(Parameters!$D$25 = 1, AVERAGE(AC162,AJ162),
IF(Parameters!$D$26 = 1, IFERROR(GEOMEAN(AC162, AJ162), 0),
IF(Parameters!$D$27, IF(AND(AC162=10,AJ162=10),10,0),
IF(Parameters!$D$28, IF(AND(AC162&gt;=7,AJ162&gt;=7),10,0),
IF(Parameters!$D$29, IF(AND(AC162&gt;=7,AJ162&gt;=7), 10, IF(OR(AND(AC162&gt;=7,AJ162&gt;=5),AND(AC162&gt;=5,AJ162&gt;=7)),6,0)),
IF(Parameters!$D$30, IF(AND(AC162&gt;=10,AJ162&gt;=10), 10, IF(OR(AND(AC162&gt;=10,AJ162&gt;=5),AND(AC162&gt;=5,AJ162&gt;=10)),6,0)),"no method")))))))</f>
        <v>0</v>
      </c>
      <c r="W162" s="25">
        <f>IF(Parameters!$D$24 = 1, MAX(AD162, AK162),
IF(Parameters!$D$25 = 1, AVERAGE(AD162,AK162),
IF(Parameters!$D$26 = 1, IFERROR(GEOMEAN(AD162, AK162), 0),
IF(Parameters!$D$27, IF(AND(AD162=10,AK162=10),10,0),
IF(Parameters!$D$28, IF(AND(AD162&gt;=7,AK162&gt;=7),10,0),
IF(Parameters!$D$29, IF(AND(AD162&gt;=7,AK162&gt;=7), 10, IF(OR(AND(AD162&gt;=7,AK162&gt;=5),AND(AD162&gt;=5,AK162&gt;=7)),6,0)),
IF(Parameters!$D$30, IF(AND(AD162&gt;=10,AK162&gt;=10), 10, IF(OR(AND(AD162&gt;=10,AK162&gt;=5),AND(AD162&gt;=5,AK162&gt;=10)),6,0)),"no method")))))))</f>
        <v>0</v>
      </c>
      <c r="X162" s="51"/>
      <c r="Y162" s="25">
        <f>IFERROR(Health!F162,NA())</f>
        <v>10</v>
      </c>
      <c r="Z162" s="25">
        <f>IFERROR(Food!F162,NA())</f>
        <v>8.20574162679425</v>
      </c>
      <c r="AA162" s="26">
        <f>IFERROR(Macro!F162,NA())</f>
        <v>7.4545454545454604</v>
      </c>
      <c r="AB162" s="25">
        <f>IFERROR(Socioeconomic!F162,NA())</f>
        <v>8.71428571428571</v>
      </c>
      <c r="AC162" s="25">
        <f>IFERROR('Natural Hazard'!F162,NA())</f>
        <v>0.5</v>
      </c>
      <c r="AD162" s="25">
        <f>IFERROR(Conflict!F162,NA())</f>
        <v>0</v>
      </c>
      <c r="AE162" s="51"/>
      <c r="AF162" s="25">
        <f>IFERROR(Health!G162,NA())</f>
        <v>0.36503999999999998</v>
      </c>
      <c r="AG162" s="25" t="e">
        <f>IFERROR(Food!G162,NA())</f>
        <v>#N/A</v>
      </c>
      <c r="AH162" s="25">
        <f>IFERROR(Macro!G162,NA())</f>
        <v>0</v>
      </c>
      <c r="AI162" s="25">
        <f>IFERROR(Socioeconomic!G162,NA())</f>
        <v>10</v>
      </c>
      <c r="AJ162" s="25">
        <f>IFERROR('Natural Hazard'!G162,NA())</f>
        <v>0</v>
      </c>
      <c r="AK162" s="25">
        <f>IFERROR(Conflict!G162,NA())</f>
        <v>0</v>
      </c>
      <c r="AL162" s="50"/>
      <c r="AM162" s="27">
        <f>'Data Reliability'!H162</f>
        <v>0</v>
      </c>
      <c r="AN162" s="27">
        <f>'Data Reliability'!I162</f>
        <v>0.5</v>
      </c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</row>
    <row r="163" spans="1:53" x14ac:dyDescent="0.2">
      <c r="A163" s="63">
        <v>158</v>
      </c>
      <c r="B163" s="20" t="s">
        <v>321</v>
      </c>
      <c r="C163" s="20" t="s">
        <v>322</v>
      </c>
      <c r="D163" s="20" t="s">
        <v>555</v>
      </c>
      <c r="E163" s="20" t="s">
        <v>550</v>
      </c>
      <c r="F163" s="50"/>
      <c r="G163" s="22" cm="1">
        <f t="array" ref="G163">IF(Parameters!$D$34, SUM(IF(ISNUMBER(R163:W163),(IF(R163:W163&gt;=Parameters!$D$40,1,"")),""))+0.5*(SUM(IF(ISNUMBER(R163:W163),(IF(R163:W163&gt;=Parameters!$D$41,1,"")),""))-SUM(IF(ISNUMBER(R163:W163),(IF(R163:W163&gt;=Parameters!$D$40,1,"")),""))),0) +
   IF(Parameters!$D$35,SUM(IF(ISNUMBER(R163:W163),(IF(R163:W163&gt;=Parameters!$D$44,1,"")),"")),0) +
   IF(Parameters!$D$36,AVERAGE(IF(ISNUMBER(R163:W163),R163:W163)),0) +
   IF(Parameters!$D$37,IF(OR(IF(ISNUMBER(R163:W163),R163:W163)=0),0,GEOMEAN(IF(ISNUMBER(R163:W163),R163:W163))),0)</f>
        <v>2</v>
      </c>
      <c r="H163" s="23">
        <f t="shared" si="8"/>
        <v>2</v>
      </c>
      <c r="I163" s="241" t="str" cm="1">
        <f t="array" ref="I163">_xlfn.IFS('Data Reliability'!D163 &gt;= 0.666, "!!", AND('Data Reliability'!D163 &lt; 0.666,  'Data Reliability'!D163  &gt;= 0.333), "!", 'Data Reliability'!D163 &lt; 0.333, "")</f>
        <v/>
      </c>
      <c r="J163" s="22" cm="1">
        <f t="array" ref="J163">IF(Parameters!$D$34, SUM(IF(ISNUMBER(Y163:AD163),(IF(Y163:AD163&gt;=Parameters!$D$44,1,"")),""))+0.5*(SUM(IF(ISNUMBER(Y163:AD163),(IF(Y163:AD163&gt;=Parameters!$D$45,1,"")),""))-SUM(IF(ISNUMBER(Y163:AD163),(IF(Y163:AD163&gt;=Parameters!$D$44,1,"")),""))),0) +
   IF(Parameters!$D$35,SUM(IF(ISNUMBER(Y163:AD163),(IF(Y163:AD163&gt;=Parameters!$D$44,1,"")),"")),0) +
   IF(Parameters!$D$36,AVERAGE(IF(ISNUMBER(Y163:AD163),Y163:AD163)),0) +
   IF(Parameters!$D$37,IF(OR(IF(ISNUMBER(Y163:AD163),Y163:AD163)=0),0,GEOMEAN(IF(ISNUMBER(Y163:AD163),Y163:AD163))),0)</f>
        <v>0</v>
      </c>
      <c r="K163" s="23">
        <f t="shared" si="9"/>
        <v>0</v>
      </c>
      <c r="L163" s="241" t="str" cm="1">
        <f t="array" ref="L163">_xlfn.IFS('Data Reliability'!H163 &gt;= 0.666, "!!", AND('Data Reliability'!H163 &lt; 0.666,  'Data Reliability'!H163  &gt;= 0.333), "!", 'Data Reliability'!H163 &lt; 0.333, "")</f>
        <v/>
      </c>
      <c r="M163" s="21" cm="1">
        <f t="array" ref="M163">IF(Parameters!$D$34, SUM(IF(ISNUMBER(AF163:AK163),(IF(AF163:AK163&gt;=Parameters!$D$44,1,"")),""))+0.5*(SUM(IF(ISNUMBER(AF163:AK163),(IF(AF163:AK163&gt;=Parameters!$D$45,1,"")),""))-SUM(IF(ISNUMBER(AF163:AK163),(IF(AF163:AK163&gt;=Parameters!$D$44,1,"")),""))),0) +
   IF(Parameters!$D$35,SUM(IF(ISNUMBER(AF163:AK163),(IF(AF163:AK163&gt;=Parameters!$D$44,1,"")),"")),0) +
   IF(Parameters!$D$36,AVERAGE(IF(ISNUMBER(AF163:AK163),AF163:AK163)),0) +
   IF(Parameters!$D$37,IF(OR(IF(ISNUMBER(AF163:AK163),AF163:AK163)=0),0,GEOMEAN(IF(ISNUMBER(AF163:AK163),AF163:AK163))),0)</f>
        <v>2.5</v>
      </c>
      <c r="N163" s="23">
        <f t="shared" si="10"/>
        <v>2.5</v>
      </c>
      <c r="O163" s="241" t="str" cm="1">
        <f t="array" ref="O163">_xlfn.IFS('Data Reliability'!I163&gt;= 0.666, "!!", AND('Data Reliability'!I163 &lt; 0.666,  'Data Reliability'!I163 &gt;= 0.333), "!", 'Data Reliability'!I163 &lt; 0.333, "")</f>
        <v>!</v>
      </c>
      <c r="P163" s="24"/>
      <c r="Q163" s="50"/>
      <c r="R163" s="25">
        <f>IF(Parameters!$D$24 = 1, MAX(Y163, AF163),
IF(Parameters!$D$25 = 1, AVERAGE(Y163,AF163),
IF(Parameters!$D$26 = 1, IFERROR(GEOMEAN(Y163, AF163), 0),
IF(Parameters!$D$27, IF(AND(Y163=10,AF163=10),10,0),
IF(Parameters!$D$28, IF(AND(Y163&gt;=7,AF163&gt;=7),10,0),
IF(Parameters!$D$29, IF(AND(Y163&gt;=7,AF163&gt;=7), 10, IF(OR(AND(Y163&gt;=7,AF163&gt;=5),AND(Y163&gt;=5,AF163&gt;=7)),6,0)),
IF(Parameters!$D$30, IF(AND(Y163&gt;=10,AF163&gt;=10), 10, IF(OR(AND(Y163&gt;=10,AF163&gt;=5),AND(Y163&gt;=5,AF163&gt;=10)),6,0)),"no method")))))))</f>
        <v>8.1853527718724504</v>
      </c>
      <c r="S163" s="25">
        <f>IF(Parameters!$D$24 = 1, MAX(Z163, AG163),
IF(Parameters!$D$25 = 1, AVERAGE(Z163,AG163),
IF(Parameters!$D$26 = 1, IFERROR(GEOMEAN(Z163, AG163), 0),
IF(Parameters!$D$27, IF(AND(Z163=10,AG163=10),10,0),
IF(Parameters!$D$28, IF(AND(Z163&gt;=7,AG163&gt;=7),10,0),
IF(Parameters!$D$29, IF(AND(Z163&gt;=7,AG163&gt;=7), 10, IF(OR(AND(Z163&gt;=7,AG163&gt;=5),AND(Z163&gt;=5,AG163&gt;=7)),6,0)),
IF(Parameters!$D$30, IF(AND(Z163&gt;=10,AG163&gt;=10), 10, IF(OR(AND(Z163&gt;=10,AG163&gt;=5),AND(Z163&gt;=5,AG163&gt;=10)),6,0)),"no method")))))))</f>
        <v>0</v>
      </c>
      <c r="T163" s="25">
        <f>IF(Parameters!$D$24 = 1, MAX(AA163, AH163),
IF(Parameters!$D$25 = 1, AVERAGE(AA163,AH163),
IF(Parameters!$D$26 = 1, IFERROR(GEOMEAN(AA163, AH163), 0),
IF(Parameters!$D$27, IF(AND(AA163=10,AH163=10),10,0),
IF(Parameters!$D$28, IF(AND(AA163&gt;=7,AH163&gt;=7),10,0),
IF(Parameters!$D$29, IF(AND(AA163&gt;=7,AH163&gt;=7), 10, IF(OR(AND(AA163&gt;=7,AH163&gt;=5),AND(AA163&gt;=5,AH163&gt;=7)),6,0)),
IF(Parameters!$D$30, IF(AND(AA163&gt;=10,AH163&gt;=10), 10, IF(OR(AND(AA163&gt;=10,AH163&gt;=5),AND(AA163&gt;=5,AH163&gt;=10)),6,0)),"no method")))))))</f>
        <v>3.5569848533811013</v>
      </c>
      <c r="U163" s="25">
        <f>IF(Parameters!$D$24 = 1, MAX(AB163, AI163),
IF(Parameters!$D$25 = 1, AVERAGE(AB163,AI163),
IF(Parameters!$D$26 = 1, IFERROR(GEOMEAN(AB163, AI163), 0),
IF(Parameters!$D$27, IF(AND(AB163=10,AI163=10),10,0),
IF(Parameters!$D$28, IF(AND(AB163&gt;=7,AI163&gt;=7),10,0),
IF(Parameters!$D$29, IF(AND(AB163&gt;=7,AI163&gt;=7), 10, IF(OR(AND(AB163&gt;=7,AI163&gt;=5),AND(AB163&gt;=5,AI163&gt;=7)),6,0)),
IF(Parameters!$D$30, IF(AND(AB163&gt;=10,AI163&gt;=10), 10, IF(OR(AND(AB163&gt;=10,AI163&gt;=5),AND(AB163&gt;=5,AI163&gt;=10)),6,0)),"no method")))))))</f>
        <v>6.1535897382476392</v>
      </c>
      <c r="V163" s="25">
        <f>IF(Parameters!$D$24 = 1, MAX(AC163, AJ163),
IF(Parameters!$D$25 = 1, AVERAGE(AC163,AJ163),
IF(Parameters!$D$26 = 1, IFERROR(GEOMEAN(AC163, AJ163), 0),
IF(Parameters!$D$27, IF(AND(AC163=10,AJ163=10),10,0),
IF(Parameters!$D$28, IF(AND(AC163&gt;=7,AJ163&gt;=7),10,0),
IF(Parameters!$D$29, IF(AND(AC163&gt;=7,AJ163&gt;=7), 10, IF(OR(AND(AC163&gt;=7,AJ163&gt;=5),AND(AC163&gt;=5,AJ163&gt;=7)),6,0)),
IF(Parameters!$D$30, IF(AND(AC163&gt;=10,AJ163&gt;=10), 10, IF(OR(AND(AC163&gt;=10,AJ163&gt;=5),AND(AC163&gt;=5,AJ163&gt;=10)),6,0)),"no method")))))))</f>
        <v>6.9522178715380676</v>
      </c>
      <c r="W163" s="25">
        <f>IF(Parameters!$D$24 = 1, MAX(AD163, AK163),
IF(Parameters!$D$25 = 1, AVERAGE(AD163,AK163),
IF(Parameters!$D$26 = 1, IFERROR(GEOMEAN(AD163, AK163), 0),
IF(Parameters!$D$27, IF(AND(AD163=10,AK163=10),10,0),
IF(Parameters!$D$28, IF(AND(AD163&gt;=7,AK163&gt;=7),10,0),
IF(Parameters!$D$29, IF(AND(AD163&gt;=7,AK163&gt;=7), 10, IF(OR(AND(AD163&gt;=7,AK163&gt;=5),AND(AD163&gt;=5,AK163&gt;=7)),6,0)),
IF(Parameters!$D$30, IF(AND(AD163&gt;=10,AK163&gt;=10), 10, IF(OR(AND(AD163&gt;=10,AK163&gt;=5),AND(AD163&gt;=5,AK163&gt;=10)),6,0)),"no method")))))))</f>
        <v>0</v>
      </c>
      <c r="X163" s="51"/>
      <c r="Y163" s="25">
        <f>IFERROR(Health!F163,NA())</f>
        <v>6.7</v>
      </c>
      <c r="Z163" s="25">
        <f>IFERROR(Food!F163,NA())</f>
        <v>5.5263157894736796</v>
      </c>
      <c r="AA163" s="26">
        <f>IFERROR(Macro!F163,NA())</f>
        <v>6.95867768595041</v>
      </c>
      <c r="AB163" s="25">
        <f>IFERROR(Socioeconomic!F163,NA())</f>
        <v>5</v>
      </c>
      <c r="AC163" s="25">
        <f>IFERROR('Natural Hazard'!F163,NA())</f>
        <v>4.8333333333333304</v>
      </c>
      <c r="AD163" s="25">
        <f>IFERROR(Conflict!F163,NA())</f>
        <v>0</v>
      </c>
      <c r="AE163" s="51"/>
      <c r="AF163" s="25">
        <f>IFERROR(Health!G163,NA())</f>
        <v>10</v>
      </c>
      <c r="AG163" s="25" t="e">
        <f>IFERROR(Food!G163,NA())</f>
        <v>#N/A</v>
      </c>
      <c r="AH163" s="25">
        <f>IFERROR(Macro!G163,NA())</f>
        <v>1.8181818181818199</v>
      </c>
      <c r="AI163" s="25">
        <f>IFERROR(Socioeconomic!G163,NA())</f>
        <v>7.5733333333333297</v>
      </c>
      <c r="AJ163" s="25">
        <f>IFERROR('Natural Hazard'!G163,NA())</f>
        <v>10</v>
      </c>
      <c r="AK163" s="25">
        <f>IFERROR(Conflict!G163,NA())</f>
        <v>0</v>
      </c>
      <c r="AL163" s="50"/>
      <c r="AM163" s="27">
        <f>'Data Reliability'!H163</f>
        <v>0</v>
      </c>
      <c r="AN163" s="27">
        <f>'Data Reliability'!I163</f>
        <v>0.4</v>
      </c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</row>
    <row r="164" spans="1:53" x14ac:dyDescent="0.2">
      <c r="A164" s="63">
        <v>159</v>
      </c>
      <c r="B164" s="20" t="s">
        <v>323</v>
      </c>
      <c r="C164" s="20" t="s">
        <v>324</v>
      </c>
      <c r="D164" s="20" t="s">
        <v>553</v>
      </c>
      <c r="E164" s="20" t="s">
        <v>544</v>
      </c>
      <c r="F164" s="50"/>
      <c r="G164" s="22" cm="1">
        <f t="array" ref="G164">IF(Parameters!$D$34, SUM(IF(ISNUMBER(R164:W164),(IF(R164:W164&gt;=Parameters!$D$40,1,"")),""))+0.5*(SUM(IF(ISNUMBER(R164:W164),(IF(R164:W164&gt;=Parameters!$D$41,1,"")),""))-SUM(IF(ISNUMBER(R164:W164),(IF(R164:W164&gt;=Parameters!$D$40,1,"")),""))),0) +
   IF(Parameters!$D$35,SUM(IF(ISNUMBER(R164:W164),(IF(R164:W164&gt;=Parameters!$D$44,1,"")),"")),0) +
   IF(Parameters!$D$36,AVERAGE(IF(ISNUMBER(R164:W164),R164:W164)),0) +
   IF(Parameters!$D$37,IF(OR(IF(ISNUMBER(R164:W164),R164:W164)=0),0,GEOMEAN(IF(ISNUMBER(R164:W164),R164:W164))),0)</f>
        <v>0.5</v>
      </c>
      <c r="H164" s="23">
        <f t="shared" si="8"/>
        <v>0.5</v>
      </c>
      <c r="I164" s="241" t="str" cm="1">
        <f t="array" ref="I164">_xlfn.IFS('Data Reliability'!D164 &gt;= 0.666, "!!", AND('Data Reliability'!D164 &lt; 0.666,  'Data Reliability'!D164  &gt;= 0.333), "!", 'Data Reliability'!D164 &lt; 0.333, "")</f>
        <v/>
      </c>
      <c r="J164" s="22" cm="1">
        <f t="array" ref="J164">IF(Parameters!$D$34, SUM(IF(ISNUMBER(Y164:AD164),(IF(Y164:AD164&gt;=Parameters!$D$44,1,"")),""))+0.5*(SUM(IF(ISNUMBER(Y164:AD164),(IF(Y164:AD164&gt;=Parameters!$D$45,1,"")),""))-SUM(IF(ISNUMBER(Y164:AD164),(IF(Y164:AD164&gt;=Parameters!$D$44,1,"")),""))),0) +
   IF(Parameters!$D$35,SUM(IF(ISNUMBER(Y164:AD164),(IF(Y164:AD164&gt;=Parameters!$D$44,1,"")),"")),0) +
   IF(Parameters!$D$36,AVERAGE(IF(ISNUMBER(Y164:AD164),Y164:AD164)),0) +
   IF(Parameters!$D$37,IF(OR(IF(ISNUMBER(Y164:AD164),Y164:AD164)=0),0,GEOMEAN(IF(ISNUMBER(Y164:AD164),Y164:AD164))),0)</f>
        <v>0</v>
      </c>
      <c r="K164" s="23">
        <f t="shared" si="9"/>
        <v>0</v>
      </c>
      <c r="L164" s="241" t="str" cm="1">
        <f t="array" ref="L164">_xlfn.IFS('Data Reliability'!H164 &gt;= 0.666, "!!", AND('Data Reliability'!H164 &lt; 0.666,  'Data Reliability'!H164  &gt;= 0.333), "!", 'Data Reliability'!H164 &lt; 0.333, "")</f>
        <v/>
      </c>
      <c r="M164" s="21" cm="1">
        <f t="array" ref="M164">IF(Parameters!$D$34, SUM(IF(ISNUMBER(AF164:AK164),(IF(AF164:AK164&gt;=Parameters!$D$44,1,"")),""))+0.5*(SUM(IF(ISNUMBER(AF164:AK164),(IF(AF164:AK164&gt;=Parameters!$D$45,1,"")),""))-SUM(IF(ISNUMBER(AF164:AK164),(IF(AF164:AK164&gt;=Parameters!$D$44,1,"")),""))),0) +
   IF(Parameters!$D$35,SUM(IF(ISNUMBER(AF164:AK164),(IF(AF164:AK164&gt;=Parameters!$D$44,1,"")),"")),0) +
   IF(Parameters!$D$36,AVERAGE(IF(ISNUMBER(AF164:AK164),AF164:AK164)),0) +
   IF(Parameters!$D$37,IF(OR(IF(ISNUMBER(AF164:AK164),AF164:AK164)=0),0,GEOMEAN(IF(ISNUMBER(AF164:AK164),AF164:AK164))),0)</f>
        <v>1</v>
      </c>
      <c r="N164" s="23">
        <f t="shared" si="10"/>
        <v>1</v>
      </c>
      <c r="O164" s="241" t="str" cm="1">
        <f t="array" ref="O164">_xlfn.IFS('Data Reliability'!I164&gt;= 0.666, "!!", AND('Data Reliability'!I164 &lt; 0.666,  'Data Reliability'!I164 &gt;= 0.333), "!", 'Data Reliability'!I164 &lt; 0.333, "")</f>
        <v>!</v>
      </c>
      <c r="P164" s="24"/>
      <c r="Q164" s="50"/>
      <c r="R164" s="25">
        <f>IF(Parameters!$D$24 = 1, MAX(Y164, AF164),
IF(Parameters!$D$25 = 1, AVERAGE(Y164,AF164),
IF(Parameters!$D$26 = 1, IFERROR(GEOMEAN(Y164, AF164), 0),
IF(Parameters!$D$27, IF(AND(Y164=10,AF164=10),10,0),
IF(Parameters!$D$28, IF(AND(Y164&gt;=7,AF164&gt;=7),10,0),
IF(Parameters!$D$29, IF(AND(Y164&gt;=7,AF164&gt;=7), 10, IF(OR(AND(Y164&gt;=7,AF164&gt;=5),AND(Y164&gt;=5,AF164&gt;=7)),6,0)),
IF(Parameters!$D$30, IF(AND(Y164&gt;=10,AF164&gt;=10), 10, IF(OR(AND(Y164&gt;=10,AF164&gt;=5),AND(Y164&gt;=5,AF164&gt;=10)),6,0)),"no method")))))))</f>
        <v>6.6483080554378651</v>
      </c>
      <c r="S164" s="25">
        <f>IF(Parameters!$D$24 = 1, MAX(Z164, AG164),
IF(Parameters!$D$25 = 1, AVERAGE(Z164,AG164),
IF(Parameters!$D$26 = 1, IFERROR(GEOMEAN(Z164, AG164), 0),
IF(Parameters!$D$27, IF(AND(Z164=10,AG164=10),10,0),
IF(Parameters!$D$28, IF(AND(Z164&gt;=7,AG164&gt;=7),10,0),
IF(Parameters!$D$29, IF(AND(Z164&gt;=7,AG164&gt;=7), 10, IF(OR(AND(Z164&gt;=7,AG164&gt;=5),AND(Z164&gt;=5,AG164&gt;=7)),6,0)),
IF(Parameters!$D$30, IF(AND(Z164&gt;=10,AG164&gt;=10), 10, IF(OR(AND(Z164&gt;=10,AG164&gt;=5),AND(Z164&gt;=5,AG164&gt;=10)),6,0)),"no method")))))))</f>
        <v>0</v>
      </c>
      <c r="T164" s="25">
        <f>IF(Parameters!$D$24 = 1, MAX(AA164, AH164),
IF(Parameters!$D$25 = 1, AVERAGE(AA164,AH164),
IF(Parameters!$D$26 = 1, IFERROR(GEOMEAN(AA164, AH164), 0),
IF(Parameters!$D$27, IF(AND(AA164=10,AH164=10),10,0),
IF(Parameters!$D$28, IF(AND(AA164&gt;=7,AH164&gt;=7),10,0),
IF(Parameters!$D$29, IF(AND(AA164&gt;=7,AH164&gt;=7), 10, IF(OR(AND(AA164&gt;=7,AH164&gt;=5),AND(AA164&gt;=5,AH164&gt;=7)),6,0)),
IF(Parameters!$D$30, IF(AND(AA164&gt;=10,AH164&gt;=10), 10, IF(OR(AND(AA164&gt;=10,AH164&gt;=5),AND(AA164&gt;=5,AH164&gt;=10)),6,0)),"no method")))))))</f>
        <v>2.657509948894798</v>
      </c>
      <c r="U164" s="25">
        <f>IF(Parameters!$D$24 = 1, MAX(AB164, AI164),
IF(Parameters!$D$25 = 1, AVERAGE(AB164,AI164),
IF(Parameters!$D$26 = 1, IFERROR(GEOMEAN(AB164, AI164), 0),
IF(Parameters!$D$27, IF(AND(AB164=10,AI164=10),10,0),
IF(Parameters!$D$28, IF(AND(AB164&gt;=7,AI164&gt;=7),10,0),
IF(Parameters!$D$29, IF(AND(AB164&gt;=7,AI164&gt;=7), 10, IF(OR(AND(AB164&gt;=7,AI164&gt;=5),AND(AB164&gt;=5,AI164&gt;=7)),6,0)),
IF(Parameters!$D$30, IF(AND(AB164&gt;=10,AI164&gt;=10), 10, IF(OR(AND(AB164&gt;=10,AI164&gt;=5),AND(AB164&gt;=5,AI164&gt;=10)),6,0)),"no method")))))))</f>
        <v>2.9459415181859021</v>
      </c>
      <c r="V164" s="25">
        <f>IF(Parameters!$D$24 = 1, MAX(AC164, AJ164),
IF(Parameters!$D$25 = 1, AVERAGE(AC164,AJ164),
IF(Parameters!$D$26 = 1, IFERROR(GEOMEAN(AC164, AJ164), 0),
IF(Parameters!$D$27, IF(AND(AC164=10,AJ164=10),10,0),
IF(Parameters!$D$28, IF(AND(AC164&gt;=7,AJ164&gt;=7),10,0),
IF(Parameters!$D$29, IF(AND(AC164&gt;=7,AJ164&gt;=7), 10, IF(OR(AND(AC164&gt;=7,AJ164&gt;=5),AND(AC164&gt;=5,AJ164&gt;=7)),6,0)),
IF(Parameters!$D$30, IF(AND(AC164&gt;=10,AJ164&gt;=10), 10, IF(OR(AND(AC164&gt;=10,AJ164&gt;=5),AND(AC164&gt;=5,AJ164&gt;=10)),6,0)),"no method")))))))</f>
        <v>0</v>
      </c>
      <c r="W164" s="25">
        <f>IF(Parameters!$D$24 = 1, MAX(AD164, AK164),
IF(Parameters!$D$25 = 1, AVERAGE(AD164,AK164),
IF(Parameters!$D$26 = 1, IFERROR(GEOMEAN(AD164, AK164), 0),
IF(Parameters!$D$27, IF(AND(AD164=10,AK164=10),10,0),
IF(Parameters!$D$28, IF(AND(AD164&gt;=7,AK164&gt;=7),10,0),
IF(Parameters!$D$29, IF(AND(AD164&gt;=7,AK164&gt;=7), 10, IF(OR(AND(AD164&gt;=7,AK164&gt;=5),AND(AD164&gt;=5,AK164&gt;=7)),6,0)),
IF(Parameters!$D$30, IF(AND(AD164&gt;=10,AK164&gt;=10), 10, IF(OR(AND(AD164&gt;=10,AK164&gt;=5),AND(AD164&gt;=5,AK164&gt;=10)),6,0)),"no method")))))))</f>
        <v>0</v>
      </c>
      <c r="X164" s="51"/>
      <c r="Y164" s="25">
        <f>IFERROR(Health!F164,NA())</f>
        <v>4.42</v>
      </c>
      <c r="Z164" s="25">
        <f>IFERROR(Food!F164,NA())</f>
        <v>0.86124401913875503</v>
      </c>
      <c r="AA164" s="26">
        <f>IFERROR(Macro!F164,NA())</f>
        <v>3.1074380165289299</v>
      </c>
      <c r="AB164" s="25">
        <f>IFERROR(Socioeconomic!F164,NA())</f>
        <v>1.28571428571429</v>
      </c>
      <c r="AC164" s="25">
        <f>IFERROR('Natural Hazard'!F164,NA())</f>
        <v>3</v>
      </c>
      <c r="AD164" s="25">
        <f>IFERROR(Conflict!F164,NA())</f>
        <v>0</v>
      </c>
      <c r="AE164" s="51"/>
      <c r="AF164" s="25">
        <f>IFERROR(Health!G164,NA())</f>
        <v>10</v>
      </c>
      <c r="AG164" s="25" t="e">
        <f>IFERROR(Food!G164,NA())</f>
        <v>#N/A</v>
      </c>
      <c r="AH164" s="25">
        <f>IFERROR(Macro!G164,NA())</f>
        <v>2.2727272727272698</v>
      </c>
      <c r="AI164" s="25">
        <f>IFERROR(Socioeconomic!G164,NA())</f>
        <v>6.75</v>
      </c>
      <c r="AJ164" s="25">
        <f>IFERROR('Natural Hazard'!G164,NA())</f>
        <v>0</v>
      </c>
      <c r="AK164" s="25">
        <f>IFERROR(Conflict!G164,NA())</f>
        <v>0</v>
      </c>
      <c r="AL164" s="50"/>
      <c r="AM164" s="27">
        <f>'Data Reliability'!H164</f>
        <v>0</v>
      </c>
      <c r="AN164" s="27">
        <f>'Data Reliability'!I164</f>
        <v>0.4</v>
      </c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</row>
    <row r="165" spans="1:53" x14ac:dyDescent="0.2">
      <c r="A165" s="63">
        <v>160</v>
      </c>
      <c r="B165" s="20" t="s">
        <v>325</v>
      </c>
      <c r="C165" s="20" t="s">
        <v>326</v>
      </c>
      <c r="D165" s="20" t="s">
        <v>553</v>
      </c>
      <c r="E165" s="20" t="s">
        <v>544</v>
      </c>
      <c r="F165" s="50"/>
      <c r="G165" s="22" cm="1">
        <f t="array" ref="G165">IF(Parameters!$D$34, SUM(IF(ISNUMBER(R165:W165),(IF(R165:W165&gt;=Parameters!$D$40,1,"")),""))+0.5*(SUM(IF(ISNUMBER(R165:W165),(IF(R165:W165&gt;=Parameters!$D$41,1,"")),""))-SUM(IF(ISNUMBER(R165:W165),(IF(R165:W165&gt;=Parameters!$D$40,1,"")),""))),0) +
   IF(Parameters!$D$35,SUM(IF(ISNUMBER(R165:W165),(IF(R165:W165&gt;=Parameters!$D$44,1,"")),"")),0) +
   IF(Parameters!$D$36,AVERAGE(IF(ISNUMBER(R165:W165),R165:W165)),0) +
   IF(Parameters!$D$37,IF(OR(IF(ISNUMBER(R165:W165),R165:W165)=0),0,GEOMEAN(IF(ISNUMBER(R165:W165),R165:W165))),0)</f>
        <v>0</v>
      </c>
      <c r="H165" s="23">
        <f t="shared" si="8"/>
        <v>0</v>
      </c>
      <c r="I165" s="241" t="str" cm="1">
        <f t="array" ref="I165">_xlfn.IFS('Data Reliability'!D165 &gt;= 0.666, "!!", AND('Data Reliability'!D165 &lt; 0.666,  'Data Reliability'!D165  &gt;= 0.333), "!", 'Data Reliability'!D165 &lt; 0.333, "")</f>
        <v/>
      </c>
      <c r="J165" s="22" cm="1">
        <f t="array" ref="J165">IF(Parameters!$D$34, SUM(IF(ISNUMBER(Y165:AD165),(IF(Y165:AD165&gt;=Parameters!$D$44,1,"")),""))+0.5*(SUM(IF(ISNUMBER(Y165:AD165),(IF(Y165:AD165&gt;=Parameters!$D$45,1,"")),""))-SUM(IF(ISNUMBER(Y165:AD165),(IF(Y165:AD165&gt;=Parameters!$D$44,1,"")),""))),0) +
   IF(Parameters!$D$35,SUM(IF(ISNUMBER(Y165:AD165),(IF(Y165:AD165&gt;=Parameters!$D$44,1,"")),"")),0) +
   IF(Parameters!$D$36,AVERAGE(IF(ISNUMBER(Y165:AD165),Y165:AD165)),0) +
   IF(Parameters!$D$37,IF(OR(IF(ISNUMBER(Y165:AD165),Y165:AD165)=0),0,GEOMEAN(IF(ISNUMBER(Y165:AD165),Y165:AD165))),0)</f>
        <v>0</v>
      </c>
      <c r="K165" s="23">
        <f t="shared" si="9"/>
        <v>0</v>
      </c>
      <c r="L165" s="241" t="str" cm="1">
        <f t="array" ref="L165">_xlfn.IFS('Data Reliability'!H165 &gt;= 0.666, "!!", AND('Data Reliability'!H165 &lt; 0.666,  'Data Reliability'!H165  &gt;= 0.333), "!", 'Data Reliability'!H165 &lt; 0.333, "")</f>
        <v/>
      </c>
      <c r="M165" s="21" cm="1">
        <f t="array" ref="M165">IF(Parameters!$D$34, SUM(IF(ISNUMBER(AF165:AK165),(IF(AF165:AK165&gt;=Parameters!$D$44,1,"")),""))+0.5*(SUM(IF(ISNUMBER(AF165:AK165),(IF(AF165:AK165&gt;=Parameters!$D$45,1,"")),""))-SUM(IF(ISNUMBER(AF165:AK165),(IF(AF165:AK165&gt;=Parameters!$D$44,1,"")),""))),0) +
   IF(Parameters!$D$35,SUM(IF(ISNUMBER(AF165:AK165),(IF(AF165:AK165&gt;=Parameters!$D$44,1,"")),"")),0) +
   IF(Parameters!$D$36,AVERAGE(IF(ISNUMBER(AF165:AK165),AF165:AK165)),0) +
   IF(Parameters!$D$37,IF(OR(IF(ISNUMBER(AF165:AK165),AF165:AK165)=0),0,GEOMEAN(IF(ISNUMBER(AF165:AK165),AF165:AK165))),0)</f>
        <v>2</v>
      </c>
      <c r="N165" s="23">
        <f t="shared" si="10"/>
        <v>2</v>
      </c>
      <c r="O165" s="241" t="str" cm="1">
        <f t="array" ref="O165">_xlfn.IFS('Data Reliability'!I165&gt;= 0.666, "!!", AND('Data Reliability'!I165 &lt; 0.666,  'Data Reliability'!I165 &gt;= 0.333), "!", 'Data Reliability'!I165 &lt; 0.333, "")</f>
        <v>!</v>
      </c>
      <c r="P165" s="24"/>
      <c r="Q165" s="50"/>
      <c r="R165" s="25">
        <f>IF(Parameters!$D$24 = 1, MAX(Y165, AF165),
IF(Parameters!$D$25 = 1, AVERAGE(Y165,AF165),
IF(Parameters!$D$26 = 1, IFERROR(GEOMEAN(Y165, AF165), 0),
IF(Parameters!$D$27, IF(AND(Y165=10,AF165=10),10,0),
IF(Parameters!$D$28, IF(AND(Y165&gt;=7,AF165&gt;=7),10,0),
IF(Parameters!$D$29, IF(AND(Y165&gt;=7,AF165&gt;=7), 10, IF(OR(AND(Y165&gt;=7,AF165&gt;=5),AND(Y165&gt;=5,AF165&gt;=7)),6,0)),
IF(Parameters!$D$30, IF(AND(Y165&gt;=10,AF165&gt;=10), 10, IF(OR(AND(Y165&gt;=10,AF165&gt;=5),AND(Y165&gt;=5,AF165&gt;=10)),6,0)),"no method")))))))</f>
        <v>4.1833001326703778</v>
      </c>
      <c r="S165" s="25">
        <f>IF(Parameters!$D$24 = 1, MAX(Z165, AG165),
IF(Parameters!$D$25 = 1, AVERAGE(Z165,AG165),
IF(Parameters!$D$26 = 1, IFERROR(GEOMEAN(Z165, AG165), 0),
IF(Parameters!$D$27, IF(AND(Z165=10,AG165=10),10,0),
IF(Parameters!$D$28, IF(AND(Z165&gt;=7,AG165&gt;=7),10,0),
IF(Parameters!$D$29, IF(AND(Z165&gt;=7,AG165&gt;=7), 10, IF(OR(AND(Z165&gt;=7,AG165&gt;=5),AND(Z165&gt;=5,AG165&gt;=7)),6,0)),
IF(Parameters!$D$30, IF(AND(Z165&gt;=10,AG165&gt;=10), 10, IF(OR(AND(Z165&gt;=10,AG165&gt;=5),AND(Z165&gt;=5,AG165&gt;=10)),6,0)),"no method")))))))</f>
        <v>0</v>
      </c>
      <c r="T165" s="25">
        <f>IF(Parameters!$D$24 = 1, MAX(AA165, AH165),
IF(Parameters!$D$25 = 1, AVERAGE(AA165,AH165),
IF(Parameters!$D$26 = 1, IFERROR(GEOMEAN(AA165, AH165), 0),
IF(Parameters!$D$27, IF(AND(AA165=10,AH165=10),10,0),
IF(Parameters!$D$28, IF(AND(AA165&gt;=7,AH165&gt;=7),10,0),
IF(Parameters!$D$29, IF(AND(AA165&gt;=7,AH165&gt;=7), 10, IF(OR(AND(AA165&gt;=7,AH165&gt;=5),AND(AA165&gt;=5,AH165&gt;=7)),6,0)),
IF(Parameters!$D$30, IF(AND(AA165&gt;=10,AH165&gt;=10), 10, IF(OR(AND(AA165&gt;=10,AH165&gt;=5),AND(AA165&gt;=5,AH165&gt;=10)),6,0)),"no method")))))))</f>
        <v>0</v>
      </c>
      <c r="U165" s="25">
        <f>IF(Parameters!$D$24 = 1, MAX(AB165, AI165),
IF(Parameters!$D$25 = 1, AVERAGE(AB165,AI165),
IF(Parameters!$D$26 = 1, IFERROR(GEOMEAN(AB165, AI165), 0),
IF(Parameters!$D$27, IF(AND(AB165=10,AI165=10),10,0),
IF(Parameters!$D$28, IF(AND(AB165&gt;=7,AI165&gt;=7),10,0),
IF(Parameters!$D$29, IF(AND(AB165&gt;=7,AI165&gt;=7), 10, IF(OR(AND(AB165&gt;=7,AI165&gt;=5),AND(AB165&gt;=5,AI165&gt;=7)),6,0)),
IF(Parameters!$D$30, IF(AND(AB165&gt;=10,AI165&gt;=10), 10, IF(OR(AND(AB165&gt;=10,AI165&gt;=5),AND(AB165&gt;=5,AI165&gt;=10)),6,0)),"no method")))))))</f>
        <v>1.690308509457034</v>
      </c>
      <c r="V165" s="25">
        <f>IF(Parameters!$D$24 = 1, MAX(AC165, AJ165),
IF(Parameters!$D$25 = 1, AVERAGE(AC165,AJ165),
IF(Parameters!$D$26 = 1, IFERROR(GEOMEAN(AC165, AJ165), 0),
IF(Parameters!$D$27, IF(AND(AC165=10,AJ165=10),10,0),
IF(Parameters!$D$28, IF(AND(AC165&gt;=7,AJ165&gt;=7),10,0),
IF(Parameters!$D$29, IF(AND(AC165&gt;=7,AJ165&gt;=7), 10, IF(OR(AND(AC165&gt;=7,AJ165&gt;=5),AND(AC165&gt;=5,AJ165&gt;=7)),6,0)),
IF(Parameters!$D$30, IF(AND(AC165&gt;=10,AJ165&gt;=10), 10, IF(OR(AND(AC165&gt;=10,AJ165&gt;=5),AND(AC165&gt;=5,AJ165&gt;=10)),6,0)),"no method")))))))</f>
        <v>0</v>
      </c>
      <c r="W165" s="25">
        <f>IF(Parameters!$D$24 = 1, MAX(AD165, AK165),
IF(Parameters!$D$25 = 1, AVERAGE(AD165,AK165),
IF(Parameters!$D$26 = 1, IFERROR(GEOMEAN(AD165, AK165), 0),
IF(Parameters!$D$27, IF(AND(AD165=10,AK165=10),10,0),
IF(Parameters!$D$28, IF(AND(AD165&gt;=7,AK165&gt;=7),10,0),
IF(Parameters!$D$29, IF(AND(AD165&gt;=7,AK165&gt;=7), 10, IF(OR(AND(AD165&gt;=7,AK165&gt;=5),AND(AD165&gt;=5,AK165&gt;=7)),6,0)),
IF(Parameters!$D$30, IF(AND(AD165&gt;=10,AK165&gt;=10), 10, IF(OR(AND(AD165&gt;=10,AK165&gt;=5),AND(AD165&gt;=5,AK165&gt;=10)),6,0)),"no method")))))))</f>
        <v>0</v>
      </c>
      <c r="X165" s="51"/>
      <c r="Y165" s="25">
        <f>IFERROR(Health!F165,NA())</f>
        <v>1.75</v>
      </c>
      <c r="Z165" s="25">
        <f>IFERROR(Food!F165,NA())</f>
        <v>0.21531100478468901</v>
      </c>
      <c r="AA165" s="26">
        <f>IFERROR(Macro!F165,NA())</f>
        <v>2.1652892561983501</v>
      </c>
      <c r="AB165" s="25">
        <f>IFERROR(Socioeconomic!F165,NA())</f>
        <v>0.28571428571428598</v>
      </c>
      <c r="AC165" s="25">
        <f>IFERROR('Natural Hazard'!F165,NA())</f>
        <v>4</v>
      </c>
      <c r="AD165" s="25">
        <f>IFERROR(Conflict!F165,NA())</f>
        <v>0</v>
      </c>
      <c r="AE165" s="51"/>
      <c r="AF165" s="25">
        <f>IFERROR(Health!G165,NA())</f>
        <v>10</v>
      </c>
      <c r="AG165" s="25" t="e">
        <f>IFERROR(Food!G165,NA())</f>
        <v>#N/A</v>
      </c>
      <c r="AH165" s="25">
        <f>IFERROR(Macro!G165,NA())</f>
        <v>0</v>
      </c>
      <c r="AI165" s="25">
        <f>IFERROR(Socioeconomic!G165,NA())</f>
        <v>10</v>
      </c>
      <c r="AJ165" s="25">
        <f>IFERROR('Natural Hazard'!G165,NA())</f>
        <v>0</v>
      </c>
      <c r="AK165" s="25">
        <f>IFERROR(Conflict!G165,NA())</f>
        <v>0</v>
      </c>
      <c r="AL165" s="50"/>
      <c r="AM165" s="27">
        <f>'Data Reliability'!H165</f>
        <v>0</v>
      </c>
      <c r="AN165" s="27">
        <f>'Data Reliability'!I165</f>
        <v>0.4</v>
      </c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</row>
    <row r="166" spans="1:53" x14ac:dyDescent="0.2">
      <c r="A166" s="63">
        <v>161</v>
      </c>
      <c r="B166" s="20" t="s">
        <v>327</v>
      </c>
      <c r="C166" s="20" t="s">
        <v>328</v>
      </c>
      <c r="D166" s="20" t="s">
        <v>553</v>
      </c>
      <c r="E166" s="20" t="s">
        <v>544</v>
      </c>
      <c r="F166" s="50"/>
      <c r="G166" s="22" cm="1">
        <f t="array" ref="G166">IF(Parameters!$D$34, SUM(IF(ISNUMBER(R166:W166),(IF(R166:W166&gt;=Parameters!$D$40,1,"")),""))+0.5*(SUM(IF(ISNUMBER(R166:W166),(IF(R166:W166&gt;=Parameters!$D$41,1,"")),""))-SUM(IF(ISNUMBER(R166:W166),(IF(R166:W166&gt;=Parameters!$D$40,1,"")),""))),0) +
   IF(Parameters!$D$35,SUM(IF(ISNUMBER(R166:W166),(IF(R166:W166&gt;=Parameters!$D$44,1,"")),"")),0) +
   IF(Parameters!$D$36,AVERAGE(IF(ISNUMBER(R166:W166),R166:W166)),0) +
   IF(Parameters!$D$37,IF(OR(IF(ISNUMBER(R166:W166),R166:W166)=0),0,GEOMEAN(IF(ISNUMBER(R166:W166),R166:W166))),0)</f>
        <v>0</v>
      </c>
      <c r="H166" s="23">
        <f t="shared" ref="H166:H195" si="11">G166</f>
        <v>0</v>
      </c>
      <c r="I166" s="241" t="str" cm="1">
        <f t="array" ref="I166">_xlfn.IFS('Data Reliability'!D166 &gt;= 0.666, "!!", AND('Data Reliability'!D166 &lt; 0.666,  'Data Reliability'!D166  &gt;= 0.333), "!", 'Data Reliability'!D166 &lt; 0.333, "")</f>
        <v/>
      </c>
      <c r="J166" s="22" cm="1">
        <f t="array" ref="J166">IF(Parameters!$D$34, SUM(IF(ISNUMBER(Y166:AD166),(IF(Y166:AD166&gt;=Parameters!$D$44,1,"")),""))+0.5*(SUM(IF(ISNUMBER(Y166:AD166),(IF(Y166:AD166&gt;=Parameters!$D$45,1,"")),""))-SUM(IF(ISNUMBER(Y166:AD166),(IF(Y166:AD166&gt;=Parameters!$D$44,1,"")),""))),0) +
   IF(Parameters!$D$35,SUM(IF(ISNUMBER(Y166:AD166),(IF(Y166:AD166&gt;=Parameters!$D$44,1,"")),"")),0) +
   IF(Parameters!$D$36,AVERAGE(IF(ISNUMBER(Y166:AD166),Y166:AD166)),0) +
   IF(Parameters!$D$37,IF(OR(IF(ISNUMBER(Y166:AD166),Y166:AD166)=0),0,GEOMEAN(IF(ISNUMBER(Y166:AD166),Y166:AD166))),0)</f>
        <v>0</v>
      </c>
      <c r="K166" s="23">
        <f t="shared" si="9"/>
        <v>0</v>
      </c>
      <c r="L166" s="241" t="str" cm="1">
        <f t="array" ref="L166">_xlfn.IFS('Data Reliability'!H166 &gt;= 0.666, "!!", AND('Data Reliability'!H166 &lt; 0.666,  'Data Reliability'!H166  &gt;= 0.333), "!", 'Data Reliability'!H166 &lt; 0.333, "")</f>
        <v/>
      </c>
      <c r="M166" s="21" cm="1">
        <f t="array" ref="M166">IF(Parameters!$D$34, SUM(IF(ISNUMBER(AF166:AK166),(IF(AF166:AK166&gt;=Parameters!$D$44,1,"")),""))+0.5*(SUM(IF(ISNUMBER(AF166:AK166),(IF(AF166:AK166&gt;=Parameters!$D$45,1,"")),""))-SUM(IF(ISNUMBER(AF166:AK166),(IF(AF166:AK166&gt;=Parameters!$D$44,1,"")),""))),0) +
   IF(Parameters!$D$35,SUM(IF(ISNUMBER(AF166:AK166),(IF(AF166:AK166&gt;=Parameters!$D$44,1,"")),"")),0) +
   IF(Parameters!$D$36,AVERAGE(IF(ISNUMBER(AF166:AK166),AF166:AK166)),0) +
   IF(Parameters!$D$37,IF(OR(IF(ISNUMBER(AF166:AK166),AF166:AK166)=0),0,GEOMEAN(IF(ISNUMBER(AF166:AK166),AF166:AK166))),0)</f>
        <v>1</v>
      </c>
      <c r="N166" s="23">
        <f t="shared" si="10"/>
        <v>1</v>
      </c>
      <c r="O166" s="241" t="str" cm="1">
        <f t="array" ref="O166">_xlfn.IFS('Data Reliability'!I166&gt;= 0.666, "!!", AND('Data Reliability'!I166 &lt; 0.666,  'Data Reliability'!I166 &gt;= 0.333), "!", 'Data Reliability'!I166 &lt; 0.333, "")</f>
        <v>!</v>
      </c>
      <c r="P166" s="24"/>
      <c r="Q166" s="50"/>
      <c r="R166" s="25">
        <f>IF(Parameters!$D$24 = 1, MAX(Y166, AF166),
IF(Parameters!$D$25 = 1, AVERAGE(Y166,AF166),
IF(Parameters!$D$26 = 1, IFERROR(GEOMEAN(Y166, AF166), 0),
IF(Parameters!$D$27, IF(AND(Y166=10,AF166=10),10,0),
IF(Parameters!$D$28, IF(AND(Y166&gt;=7,AF166&gt;=7),10,0),
IF(Parameters!$D$29, IF(AND(Y166&gt;=7,AF166&gt;=7), 10, IF(OR(AND(Y166&gt;=7,AF166&gt;=5),AND(Y166&gt;=5,AF166&gt;=7)),6,0)),
IF(Parameters!$D$30, IF(AND(Y166&gt;=10,AF166&gt;=10), 10, IF(OR(AND(Y166&gt;=10,AF166&gt;=5),AND(Y166&gt;=5,AF166&gt;=10)),6,0)),"no method")))))))</f>
        <v>2.2360679774997898</v>
      </c>
      <c r="S166" s="25">
        <f>IF(Parameters!$D$24 = 1, MAX(Z166, AG166),
IF(Parameters!$D$25 = 1, AVERAGE(Z166,AG166),
IF(Parameters!$D$26 = 1, IFERROR(GEOMEAN(Z166, AG166), 0),
IF(Parameters!$D$27, IF(AND(Z166=10,AG166=10),10,0),
IF(Parameters!$D$28, IF(AND(Z166&gt;=7,AG166&gt;=7),10,0),
IF(Parameters!$D$29, IF(AND(Z166&gt;=7,AG166&gt;=7), 10, IF(OR(AND(Z166&gt;=7,AG166&gt;=5),AND(Z166&gt;=5,AG166&gt;=7)),6,0)),
IF(Parameters!$D$30, IF(AND(Z166&gt;=10,AG166&gt;=10), 10, IF(OR(AND(Z166&gt;=10,AG166&gt;=5),AND(Z166&gt;=5,AG166&gt;=10)),6,0)),"no method")))))))</f>
        <v>0</v>
      </c>
      <c r="T166" s="25">
        <f>IF(Parameters!$D$24 = 1, MAX(AA166, AH166),
IF(Parameters!$D$25 = 1, AVERAGE(AA166,AH166),
IF(Parameters!$D$26 = 1, IFERROR(GEOMEAN(AA166, AH166), 0),
IF(Parameters!$D$27, IF(AND(AA166=10,AH166=10),10,0),
IF(Parameters!$D$28, IF(AND(AA166&gt;=7,AH166&gt;=7),10,0),
IF(Parameters!$D$29, IF(AND(AA166&gt;=7,AH166&gt;=7), 10, IF(OR(AND(AA166&gt;=7,AH166&gt;=5),AND(AA166&gt;=5,AH166&gt;=7)),6,0)),
IF(Parameters!$D$30, IF(AND(AA166&gt;=10,AH166&gt;=10), 10, IF(OR(AND(AA166&gt;=10,AH166&gt;=5),AND(AA166&gt;=5,AH166&gt;=10)),6,0)),"no method")))))))</f>
        <v>1.335804121921043</v>
      </c>
      <c r="U166" s="25">
        <f>IF(Parameters!$D$24 = 1, MAX(AB166, AI166),
IF(Parameters!$D$25 = 1, AVERAGE(AB166,AI166),
IF(Parameters!$D$26 = 1, IFERROR(GEOMEAN(AB166, AI166), 0),
IF(Parameters!$D$27, IF(AND(AB166=10,AI166=10),10,0),
IF(Parameters!$D$28, IF(AND(AB166&gt;=7,AI166&gt;=7),10,0),
IF(Parameters!$D$29, IF(AND(AB166&gt;=7,AI166&gt;=7), 10, IF(OR(AND(AB166&gt;=7,AI166&gt;=5),AND(AB166&gt;=5,AI166&gt;=7)),6,0)),
IF(Parameters!$D$30, IF(AND(AB166&gt;=10,AI166&gt;=10), 10, IF(OR(AND(AB166&gt;=10,AI166&gt;=5),AND(AB166&gt;=5,AI166&gt;=10)),6,0)),"no method")))))))</f>
        <v>1.3458932243787294</v>
      </c>
      <c r="V166" s="25">
        <f>IF(Parameters!$D$24 = 1, MAX(AC166, AJ166),
IF(Parameters!$D$25 = 1, AVERAGE(AC166,AJ166),
IF(Parameters!$D$26 = 1, IFERROR(GEOMEAN(AC166, AJ166), 0),
IF(Parameters!$D$27, IF(AND(AC166=10,AJ166=10),10,0),
IF(Parameters!$D$28, IF(AND(AC166&gt;=7,AJ166&gt;=7),10,0),
IF(Parameters!$D$29, IF(AND(AC166&gt;=7,AJ166&gt;=7), 10, IF(OR(AND(AC166&gt;=7,AJ166&gt;=5),AND(AC166&gt;=5,AJ166&gt;=7)),6,0)),
IF(Parameters!$D$30, IF(AND(AC166&gt;=10,AJ166&gt;=10), 10, IF(OR(AND(AC166&gt;=10,AJ166&gt;=5),AND(AC166&gt;=5,AJ166&gt;=10)),6,0)),"no method")))))))</f>
        <v>0</v>
      </c>
      <c r="W166" s="25">
        <f>IF(Parameters!$D$24 = 1, MAX(AD166, AK166),
IF(Parameters!$D$25 = 1, AVERAGE(AD166,AK166),
IF(Parameters!$D$26 = 1, IFERROR(GEOMEAN(AD166, AK166), 0),
IF(Parameters!$D$27, IF(AND(AD166=10,AK166=10),10,0),
IF(Parameters!$D$28, IF(AND(AD166&gt;=7,AK166&gt;=7),10,0),
IF(Parameters!$D$29, IF(AND(AD166&gt;=7,AK166&gt;=7), 10, IF(OR(AND(AD166&gt;=7,AK166&gt;=5),AND(AD166&gt;=5,AK166&gt;=7)),6,0)),
IF(Parameters!$D$30, IF(AND(AD166&gt;=10,AK166&gt;=10), 10, IF(OR(AND(AD166&gt;=10,AK166&gt;=5),AND(AD166&gt;=5,AK166&gt;=10)),6,0)),"no method")))))))</f>
        <v>0</v>
      </c>
      <c r="X166" s="51"/>
      <c r="Y166" s="25">
        <f>IFERROR(Health!F166,NA())</f>
        <v>0.5</v>
      </c>
      <c r="Z166" s="25">
        <f>IFERROR(Food!F166,NA())</f>
        <v>1.5550239234449701</v>
      </c>
      <c r="AA166" s="26">
        <f>IFERROR(Macro!F166,NA())</f>
        <v>0.413223140495868</v>
      </c>
      <c r="AB166" s="25">
        <f>IFERROR(Socioeconomic!F166,NA())</f>
        <v>0.28571428571428598</v>
      </c>
      <c r="AC166" s="25">
        <f>IFERROR('Natural Hazard'!F166,NA())</f>
        <v>0.16666666666666599</v>
      </c>
      <c r="AD166" s="25">
        <f>IFERROR(Conflict!F166,NA())</f>
        <v>0</v>
      </c>
      <c r="AE166" s="51"/>
      <c r="AF166" s="25">
        <f>IFERROR(Health!G166,NA())</f>
        <v>10</v>
      </c>
      <c r="AG166" s="25" t="e">
        <f>IFERROR(Food!G166,NA())</f>
        <v>#N/A</v>
      </c>
      <c r="AH166" s="25">
        <f>IFERROR(Macro!G166,NA())</f>
        <v>4.3181818181818201</v>
      </c>
      <c r="AI166" s="25">
        <f>IFERROR(Socioeconomic!G166,NA())</f>
        <v>6.34</v>
      </c>
      <c r="AJ166" s="25">
        <f>IFERROR('Natural Hazard'!G166,NA())</f>
        <v>0</v>
      </c>
      <c r="AK166" s="25">
        <f>IFERROR(Conflict!G166,NA())</f>
        <v>0</v>
      </c>
      <c r="AL166" s="50"/>
      <c r="AM166" s="27">
        <f>'Data Reliability'!H166</f>
        <v>0</v>
      </c>
      <c r="AN166" s="27">
        <f>'Data Reliability'!I166</f>
        <v>0.4</v>
      </c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</row>
    <row r="167" spans="1:53" x14ac:dyDescent="0.2">
      <c r="A167" s="63">
        <v>162</v>
      </c>
      <c r="B167" s="20" t="s">
        <v>329</v>
      </c>
      <c r="C167" s="20" t="s">
        <v>330</v>
      </c>
      <c r="D167" s="20" t="s">
        <v>552</v>
      </c>
      <c r="E167" s="20" t="s">
        <v>550</v>
      </c>
      <c r="F167" s="50"/>
      <c r="G167" s="22" cm="1">
        <f t="array" ref="G167">IF(Parameters!$D$34, SUM(IF(ISNUMBER(R167:W167),(IF(R167:W167&gt;=Parameters!$D$40,1,"")),""))+0.5*(SUM(IF(ISNUMBER(R167:W167),(IF(R167:W167&gt;=Parameters!$D$41,1,"")),""))-SUM(IF(ISNUMBER(R167:W167),(IF(R167:W167&gt;=Parameters!$D$40,1,"")),""))),0) +
   IF(Parameters!$D$35,SUM(IF(ISNUMBER(R167:W167),(IF(R167:W167&gt;=Parameters!$D$44,1,"")),"")),0) +
   IF(Parameters!$D$36,AVERAGE(IF(ISNUMBER(R167:W167),R167:W167)),0) +
   IF(Parameters!$D$37,IF(OR(IF(ISNUMBER(R167:W167),R167:W167)=0),0,GEOMEAN(IF(ISNUMBER(R167:W167),R167:W167))),0)</f>
        <v>2</v>
      </c>
      <c r="H167" s="23">
        <f t="shared" si="11"/>
        <v>2</v>
      </c>
      <c r="I167" s="241" t="str" cm="1">
        <f t="array" ref="I167">_xlfn.IFS('Data Reliability'!D167 &gt;= 0.666, "!!", AND('Data Reliability'!D167 &lt; 0.666,  'Data Reliability'!D167  &gt;= 0.333), "!", 'Data Reliability'!D167 &lt; 0.333, "")</f>
        <v/>
      </c>
      <c r="J167" s="22" cm="1">
        <f t="array" ref="J167">IF(Parameters!$D$34, SUM(IF(ISNUMBER(Y167:AD167),(IF(Y167:AD167&gt;=Parameters!$D$44,1,"")),""))+0.5*(SUM(IF(ISNUMBER(Y167:AD167),(IF(Y167:AD167&gt;=Parameters!$D$45,1,"")),""))-SUM(IF(ISNUMBER(Y167:AD167),(IF(Y167:AD167&gt;=Parameters!$D$44,1,"")),""))),0) +
   IF(Parameters!$D$35,SUM(IF(ISNUMBER(Y167:AD167),(IF(Y167:AD167&gt;=Parameters!$D$44,1,"")),"")),0) +
   IF(Parameters!$D$36,AVERAGE(IF(ISNUMBER(Y167:AD167),Y167:AD167)),0) +
   IF(Parameters!$D$37,IF(OR(IF(ISNUMBER(Y167:AD167),Y167:AD167)=0),0,GEOMEAN(IF(ISNUMBER(Y167:AD167),Y167:AD167))),0)</f>
        <v>2</v>
      </c>
      <c r="K167" s="23">
        <f t="shared" si="9"/>
        <v>2</v>
      </c>
      <c r="L167" s="241" t="str" cm="1">
        <f t="array" ref="L167">_xlfn.IFS('Data Reliability'!H167 &gt;= 0.666, "!!", AND('Data Reliability'!H167 &lt; 0.666,  'Data Reliability'!H167  &gt;= 0.333), "!", 'Data Reliability'!H167 &lt; 0.333, "")</f>
        <v/>
      </c>
      <c r="M167" s="21" cm="1">
        <f t="array" ref="M167">IF(Parameters!$D$34, SUM(IF(ISNUMBER(AF167:AK167),(IF(AF167:AK167&gt;=Parameters!$D$44,1,"")),""))+0.5*(SUM(IF(ISNUMBER(AF167:AK167),(IF(AF167:AK167&gt;=Parameters!$D$45,1,"")),""))-SUM(IF(ISNUMBER(AF167:AK167),(IF(AF167:AK167&gt;=Parameters!$D$44,1,"")),""))),0) +
   IF(Parameters!$D$35,SUM(IF(ISNUMBER(AF167:AK167),(IF(AF167:AK167&gt;=Parameters!$D$44,1,"")),"")),0) +
   IF(Parameters!$D$36,AVERAGE(IF(ISNUMBER(AF167:AK167),AF167:AK167)),0) +
   IF(Parameters!$D$37,IF(OR(IF(ISNUMBER(AF167:AK167),AF167:AK167)=0),0,GEOMEAN(IF(ISNUMBER(AF167:AK167),AF167:AK167))),0)</f>
        <v>1.5</v>
      </c>
      <c r="N167" s="23">
        <f t="shared" si="10"/>
        <v>1.5</v>
      </c>
      <c r="O167" s="241" t="str" cm="1">
        <f t="array" ref="O167">_xlfn.IFS('Data Reliability'!I167&gt;= 0.666, "!!", AND('Data Reliability'!I167 &lt; 0.666,  'Data Reliability'!I167 &gt;= 0.333), "!", 'Data Reliability'!I167 &lt; 0.333, "")</f>
        <v>!</v>
      </c>
      <c r="P167" s="24"/>
      <c r="Q167" s="50"/>
      <c r="R167" s="25">
        <f>IF(Parameters!$D$24 = 1, MAX(Y167, AF167),
IF(Parameters!$D$25 = 1, AVERAGE(Y167,AF167),
IF(Parameters!$D$26 = 1, IFERROR(GEOMEAN(Y167, AF167), 0),
IF(Parameters!$D$27, IF(AND(Y167=10,AF167=10),10,0),
IF(Parameters!$D$28, IF(AND(Y167&gt;=7,AF167&gt;=7),10,0),
IF(Parameters!$D$29, IF(AND(Y167&gt;=7,AF167&gt;=7), 10, IF(OR(AND(Y167&gt;=7,AF167&gt;=5),AND(Y167&gt;=5,AF167&gt;=7)),6,0)),
IF(Parameters!$D$30, IF(AND(Y167&gt;=10,AF167&gt;=10), 10, IF(OR(AND(Y167&gt;=10,AF167&gt;=5),AND(Y167&gt;=5,AF167&gt;=10)),6,0)),"no method")))))))</f>
        <v>9.0829510622924747</v>
      </c>
      <c r="S167" s="25">
        <f>IF(Parameters!$D$24 = 1, MAX(Z167, AG167),
IF(Parameters!$D$25 = 1, AVERAGE(Z167,AG167),
IF(Parameters!$D$26 = 1, IFERROR(GEOMEAN(Z167, AG167), 0),
IF(Parameters!$D$27, IF(AND(Z167=10,AG167=10),10,0),
IF(Parameters!$D$28, IF(AND(Z167&gt;=7,AG167&gt;=7),10,0),
IF(Parameters!$D$29, IF(AND(Z167&gt;=7,AG167&gt;=7), 10, IF(OR(AND(Z167&gt;=7,AG167&gt;=5),AND(Z167&gt;=5,AG167&gt;=7)),6,0)),
IF(Parameters!$D$30, IF(AND(Z167&gt;=10,AG167&gt;=10), 10, IF(OR(AND(Z167&gt;=10,AG167&gt;=5),AND(Z167&gt;=5,AG167&gt;=10)),6,0)),"no method")))))))</f>
        <v>0</v>
      </c>
      <c r="T167" s="25">
        <f>IF(Parameters!$D$24 = 1, MAX(AA167, AH167),
IF(Parameters!$D$25 = 1, AVERAGE(AA167,AH167),
IF(Parameters!$D$26 = 1, IFERROR(GEOMEAN(AA167, AH167), 0),
IF(Parameters!$D$27, IF(AND(AA167=10,AH167=10),10,0),
IF(Parameters!$D$28, IF(AND(AA167&gt;=7,AH167&gt;=7),10,0),
IF(Parameters!$D$29, IF(AND(AA167&gt;=7,AH167&gt;=7), 10, IF(OR(AND(AA167&gt;=7,AH167&gt;=5),AND(AA167&gt;=5,AH167&gt;=7)),6,0)),
IF(Parameters!$D$30, IF(AND(AA167&gt;=10,AH167&gt;=10), 10, IF(OR(AND(AA167&gt;=10,AH167&gt;=5),AND(AA167&gt;=5,AH167&gt;=10)),6,0)),"no method")))))))</f>
        <v>3.1276378798925206</v>
      </c>
      <c r="U167" s="25">
        <f>IF(Parameters!$D$24 = 1, MAX(AB167, AI167),
IF(Parameters!$D$25 = 1, AVERAGE(AB167,AI167),
IF(Parameters!$D$26 = 1, IFERROR(GEOMEAN(AB167, AI167), 0),
IF(Parameters!$D$27, IF(AND(AB167=10,AI167=10),10,0),
IF(Parameters!$D$28, IF(AND(AB167&gt;=7,AI167&gt;=7),10,0),
IF(Parameters!$D$29, IF(AND(AB167&gt;=7,AI167&gt;=7), 10, IF(OR(AND(AB167&gt;=7,AI167&gt;=5),AND(AB167&gt;=5,AI167&gt;=7)),6,0)),
IF(Parameters!$D$30, IF(AND(AB167&gt;=10,AI167&gt;=10), 10, IF(OR(AND(AB167&gt;=10,AI167&gt;=5),AND(AB167&gt;=5,AI167&gt;=10)),6,0)),"no method")))))))</f>
        <v>7.835668302241233</v>
      </c>
      <c r="V167" s="25">
        <f>IF(Parameters!$D$24 = 1, MAX(AC167, AJ167),
IF(Parameters!$D$25 = 1, AVERAGE(AC167,AJ167),
IF(Parameters!$D$26 = 1, IFERROR(GEOMEAN(AC167, AJ167), 0),
IF(Parameters!$D$27, IF(AND(AC167=10,AJ167=10),10,0),
IF(Parameters!$D$28, IF(AND(AC167&gt;=7,AJ167&gt;=7),10,0),
IF(Parameters!$D$29, IF(AND(AC167&gt;=7,AJ167&gt;=7), 10, IF(OR(AND(AC167&gt;=7,AJ167&gt;=5),AND(AC167&gt;=5,AJ167&gt;=7)),6,0)),
IF(Parameters!$D$30, IF(AND(AC167&gt;=10,AJ167&gt;=10), 10, IF(OR(AND(AC167&gt;=10,AJ167&gt;=5),AND(AC167&gt;=5,AJ167&gt;=10)),6,0)),"no method")))))))</f>
        <v>0</v>
      </c>
      <c r="W167" s="25">
        <f>IF(Parameters!$D$24 = 1, MAX(AD167, AK167),
IF(Parameters!$D$25 = 1, AVERAGE(AD167,AK167),
IF(Parameters!$D$26 = 1, IFERROR(GEOMEAN(AD167, AK167), 0),
IF(Parameters!$D$27, IF(AND(AD167=10,AK167=10),10,0),
IF(Parameters!$D$28, IF(AND(AD167&gt;=7,AK167&gt;=7),10,0),
IF(Parameters!$D$29, IF(AND(AD167&gt;=7,AK167&gt;=7), 10, IF(OR(AND(AD167&gt;=7,AK167&gt;=5),AND(AD167&gt;=5,AK167&gt;=7)),6,0)),
IF(Parameters!$D$30, IF(AND(AD167&gt;=10,AK167&gt;=10), 10, IF(OR(AND(AD167&gt;=10,AK167&gt;=5),AND(AD167&gt;=5,AK167&gt;=10)),6,0)),"no method")))))))</f>
        <v>0</v>
      </c>
      <c r="X167" s="51"/>
      <c r="Y167" s="25">
        <f>IFERROR(Health!F167,NA())</f>
        <v>8.25</v>
      </c>
      <c r="Z167" s="25">
        <f>IFERROR(Food!F167,NA())</f>
        <v>7.9186602870813401</v>
      </c>
      <c r="AA167" s="26">
        <f>IFERROR(Macro!F167,NA())</f>
        <v>7.1735537190082601</v>
      </c>
      <c r="AB167" s="25">
        <f>IFERROR(Socioeconomic!F167,NA())</f>
        <v>8</v>
      </c>
      <c r="AC167" s="25">
        <f>IFERROR('Natural Hazard'!F167,NA())</f>
        <v>2.5</v>
      </c>
      <c r="AD167" s="25">
        <f>IFERROR(Conflict!F167,NA())</f>
        <v>0</v>
      </c>
      <c r="AE167" s="51"/>
      <c r="AF167" s="25">
        <f>IFERROR(Health!G167,NA())</f>
        <v>10</v>
      </c>
      <c r="AG167" s="25" t="e">
        <f>IFERROR(Food!G167,NA())</f>
        <v>#N/A</v>
      </c>
      <c r="AH167" s="25">
        <f>IFERROR(Macro!G167,NA())</f>
        <v>1.36363636363637</v>
      </c>
      <c r="AI167" s="25">
        <f>IFERROR(Socioeconomic!G167,NA())</f>
        <v>7.6747122178435001</v>
      </c>
      <c r="AJ167" s="25">
        <f>IFERROR('Natural Hazard'!G167,NA())</f>
        <v>0</v>
      </c>
      <c r="AK167" s="25">
        <f>IFERROR(Conflict!G167,NA())</f>
        <v>0</v>
      </c>
      <c r="AL167" s="50"/>
      <c r="AM167" s="27">
        <f>'Data Reliability'!H167</f>
        <v>0</v>
      </c>
      <c r="AN167" s="27">
        <f>'Data Reliability'!I167</f>
        <v>0.4</v>
      </c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</row>
    <row r="168" spans="1:53" x14ac:dyDescent="0.2">
      <c r="A168" s="63">
        <v>163</v>
      </c>
      <c r="B168" s="20" t="s">
        <v>331</v>
      </c>
      <c r="C168" s="20" t="s">
        <v>332</v>
      </c>
      <c r="D168" s="20" t="s">
        <v>552</v>
      </c>
      <c r="E168" s="20" t="s">
        <v>550</v>
      </c>
      <c r="F168" s="50"/>
      <c r="G168" s="22" cm="1">
        <f t="array" ref="G168">IF(Parameters!$D$34, SUM(IF(ISNUMBER(R168:W168),(IF(R168:W168&gt;=Parameters!$D$40,1,"")),""))+0.5*(SUM(IF(ISNUMBER(R168:W168),(IF(R168:W168&gt;=Parameters!$D$41,1,"")),""))-SUM(IF(ISNUMBER(R168:W168),(IF(R168:W168&gt;=Parameters!$D$40,1,"")),""))),0) +
   IF(Parameters!$D$35,SUM(IF(ISNUMBER(R168:W168),(IF(R168:W168&gt;=Parameters!$D$44,1,"")),"")),0) +
   IF(Parameters!$D$36,AVERAGE(IF(ISNUMBER(R168:W168),R168:W168)),0) +
   IF(Parameters!$D$37,IF(OR(IF(ISNUMBER(R168:W168),R168:W168)=0),0,GEOMEAN(IF(ISNUMBER(R168:W168),R168:W168))),0)</f>
        <v>1</v>
      </c>
      <c r="H168" s="23">
        <f t="shared" si="11"/>
        <v>1</v>
      </c>
      <c r="I168" s="241" t="str" cm="1">
        <f t="array" ref="I168">_xlfn.IFS('Data Reliability'!D168 &gt;= 0.666, "!!", AND('Data Reliability'!D168 &lt; 0.666,  'Data Reliability'!D168  &gt;= 0.333), "!", 'Data Reliability'!D168 &lt; 0.333, "")</f>
        <v/>
      </c>
      <c r="J168" s="22" cm="1">
        <f t="array" ref="J168">IF(Parameters!$D$34, SUM(IF(ISNUMBER(Y168:AD168),(IF(Y168:AD168&gt;=Parameters!$D$44,1,"")),""))+0.5*(SUM(IF(ISNUMBER(Y168:AD168),(IF(Y168:AD168&gt;=Parameters!$D$45,1,"")),""))-SUM(IF(ISNUMBER(Y168:AD168),(IF(Y168:AD168&gt;=Parameters!$D$44,1,"")),""))),0) +
   IF(Parameters!$D$35,SUM(IF(ISNUMBER(Y168:AD168),(IF(Y168:AD168&gt;=Parameters!$D$44,1,"")),"")),0) +
   IF(Parameters!$D$36,AVERAGE(IF(ISNUMBER(Y168:AD168),Y168:AD168)),0) +
   IF(Parameters!$D$37,IF(OR(IF(ISNUMBER(Y168:AD168),Y168:AD168)=0),0,GEOMEAN(IF(ISNUMBER(Y168:AD168),Y168:AD168))),0)</f>
        <v>0.5</v>
      </c>
      <c r="K168" s="23">
        <f t="shared" si="9"/>
        <v>0.5</v>
      </c>
      <c r="L168" s="241" t="str" cm="1">
        <f t="array" ref="L168">_xlfn.IFS('Data Reliability'!H168 &gt;= 0.666, "!!", AND('Data Reliability'!H168 &lt; 0.666,  'Data Reliability'!H168  &gt;= 0.333), "!", 'Data Reliability'!H168 &lt; 0.333, "")</f>
        <v/>
      </c>
      <c r="M168" s="21" cm="1">
        <f t="array" ref="M168">IF(Parameters!$D$34, SUM(IF(ISNUMBER(AF168:AK168),(IF(AF168:AK168&gt;=Parameters!$D$44,1,"")),""))+0.5*(SUM(IF(ISNUMBER(AF168:AK168),(IF(AF168:AK168&gt;=Parameters!$D$45,1,"")),""))-SUM(IF(ISNUMBER(AF168:AK168),(IF(AF168:AK168&gt;=Parameters!$D$44,1,"")),""))),0) +
   IF(Parameters!$D$35,SUM(IF(ISNUMBER(AF168:AK168),(IF(AF168:AK168&gt;=Parameters!$D$44,1,"")),"")),0) +
   IF(Parameters!$D$36,AVERAGE(IF(ISNUMBER(AF168:AK168),AF168:AK168)),0) +
   IF(Parameters!$D$37,IF(OR(IF(ISNUMBER(AF168:AK168),AF168:AK168)=0),0,GEOMEAN(IF(ISNUMBER(AF168:AK168),AF168:AK168))),0)</f>
        <v>1.5</v>
      </c>
      <c r="N168" s="23">
        <f t="shared" si="10"/>
        <v>1.5</v>
      </c>
      <c r="O168" s="241" t="str" cm="1">
        <f t="array" ref="O168">_xlfn.IFS('Data Reliability'!I168&gt;= 0.666, "!!", AND('Data Reliability'!I168 &lt; 0.666,  'Data Reliability'!I168 &gt;= 0.333), "!", 'Data Reliability'!I168 &lt; 0.333, "")</f>
        <v>!</v>
      </c>
      <c r="P168" s="24"/>
      <c r="Q168" s="50"/>
      <c r="R168" s="25">
        <f>IF(Parameters!$D$24 = 1, MAX(Y168, AF168),
IF(Parameters!$D$25 = 1, AVERAGE(Y168,AF168),
IF(Parameters!$D$26 = 1, IFERROR(GEOMEAN(Y168, AF168), 0),
IF(Parameters!$D$27, IF(AND(Y168=10,AF168=10),10,0),
IF(Parameters!$D$28, IF(AND(Y168&gt;=7,AF168&gt;=7),10,0),
IF(Parameters!$D$29, IF(AND(Y168&gt;=7,AF168&gt;=7), 10, IF(OR(AND(Y168&gt;=7,AF168&gt;=5),AND(Y168&gt;=5,AF168&gt;=7)),6,0)),
IF(Parameters!$D$30, IF(AND(Y168&gt;=10,AF168&gt;=10), 10, IF(OR(AND(Y168&gt;=10,AF168&gt;=5),AND(Y168&gt;=5,AF168&gt;=10)),6,0)),"no method")))))))</f>
        <v>8.7292611371180779</v>
      </c>
      <c r="S168" s="25">
        <f>IF(Parameters!$D$24 = 1, MAX(Z168, AG168),
IF(Parameters!$D$25 = 1, AVERAGE(Z168,AG168),
IF(Parameters!$D$26 = 1, IFERROR(GEOMEAN(Z168, AG168), 0),
IF(Parameters!$D$27, IF(AND(Z168=10,AG168=10),10,0),
IF(Parameters!$D$28, IF(AND(Z168&gt;=7,AG168&gt;=7),10,0),
IF(Parameters!$D$29, IF(AND(Z168&gt;=7,AG168&gt;=7), 10, IF(OR(AND(Z168&gt;=7,AG168&gt;=5),AND(Z168&gt;=5,AG168&gt;=7)),6,0)),
IF(Parameters!$D$30, IF(AND(Z168&gt;=10,AG168&gt;=10), 10, IF(OR(AND(Z168&gt;=10,AG168&gt;=5),AND(Z168&gt;=5,AG168&gt;=10)),6,0)),"no method")))))))</f>
        <v>0</v>
      </c>
      <c r="T168" s="25">
        <f>IF(Parameters!$D$24 = 1, MAX(AA168, AH168),
IF(Parameters!$D$25 = 1, AVERAGE(AA168,AH168),
IF(Parameters!$D$26 = 1, IFERROR(GEOMEAN(AA168, AH168), 0),
IF(Parameters!$D$27, IF(AND(AA168=10,AH168=10),10,0),
IF(Parameters!$D$28, IF(AND(AA168&gt;=7,AH168&gt;=7),10,0),
IF(Parameters!$D$29, IF(AND(AA168&gt;=7,AH168&gt;=7), 10, IF(OR(AND(AA168&gt;=7,AH168&gt;=5),AND(AA168&gt;=5,AH168&gt;=7)),6,0)),
IF(Parameters!$D$30, IF(AND(AA168&gt;=10,AH168&gt;=10), 10, IF(OR(AND(AA168&gt;=10,AH168&gt;=5),AND(AA168&gt;=5,AH168&gt;=10)),6,0)),"no method")))))))</f>
        <v>3.9716311818859311</v>
      </c>
      <c r="U168" s="25">
        <f>IF(Parameters!$D$24 = 1, MAX(AB168, AI168),
IF(Parameters!$D$25 = 1, AVERAGE(AB168,AI168),
IF(Parameters!$D$26 = 1, IFERROR(GEOMEAN(AB168, AI168), 0),
IF(Parameters!$D$27, IF(AND(AB168=10,AI168=10),10,0),
IF(Parameters!$D$28, IF(AND(AB168&gt;=7,AI168&gt;=7),10,0),
IF(Parameters!$D$29, IF(AND(AB168&gt;=7,AI168&gt;=7), 10, IF(OR(AND(AB168&gt;=7,AI168&gt;=5),AND(AB168&gt;=5,AI168&gt;=7)),6,0)),
IF(Parameters!$D$30, IF(AND(AB168&gt;=10,AI168&gt;=10), 10, IF(OR(AND(AB168&gt;=10,AI168&gt;=5),AND(AB168&gt;=5,AI168&gt;=10)),6,0)),"no method")))))))</f>
        <v>3.3380918415851188</v>
      </c>
      <c r="V168" s="25">
        <f>IF(Parameters!$D$24 = 1, MAX(AC168, AJ168),
IF(Parameters!$D$25 = 1, AVERAGE(AC168,AJ168),
IF(Parameters!$D$26 = 1, IFERROR(GEOMEAN(AC168, AJ168), 0),
IF(Parameters!$D$27, IF(AND(AC168=10,AJ168=10),10,0),
IF(Parameters!$D$28, IF(AND(AC168&gt;=7,AJ168&gt;=7),10,0),
IF(Parameters!$D$29, IF(AND(AC168&gt;=7,AJ168&gt;=7), 10, IF(OR(AND(AC168&gt;=7,AJ168&gt;=5),AND(AC168&gt;=5,AJ168&gt;=7)),6,0)),
IF(Parameters!$D$30, IF(AND(AC168&gt;=10,AJ168&gt;=10), 10, IF(OR(AND(AC168&gt;=10,AJ168&gt;=5),AND(AC168&gt;=5,AJ168&gt;=10)),6,0)),"no method")))))))</f>
        <v>4.5825756949558398</v>
      </c>
      <c r="W168" s="25">
        <f>IF(Parameters!$D$24 = 1, MAX(AD168, AK168),
IF(Parameters!$D$25 = 1, AVERAGE(AD168,AK168),
IF(Parameters!$D$26 = 1, IFERROR(GEOMEAN(AD168, AK168), 0),
IF(Parameters!$D$27, IF(AND(AD168=10,AK168=10),10,0),
IF(Parameters!$D$28, IF(AND(AD168&gt;=7,AK168&gt;=7),10,0),
IF(Parameters!$D$29, IF(AND(AD168&gt;=7,AK168&gt;=7), 10, IF(OR(AND(AD168&gt;=7,AK168&gt;=5),AND(AD168&gt;=5,AK168&gt;=7)),6,0)),
IF(Parameters!$D$30, IF(AND(AD168&gt;=10,AK168&gt;=10), 10, IF(OR(AND(AD168&gt;=10,AK168&gt;=5),AND(AD168&gt;=5,AK168&gt;=10)),6,0)),"no method")))))))</f>
        <v>0</v>
      </c>
      <c r="X168" s="51"/>
      <c r="Y168" s="25">
        <f>IFERROR(Health!F168,NA())</f>
        <v>7.62</v>
      </c>
      <c r="Z168" s="25">
        <f>IFERROR(Food!F168,NA())</f>
        <v>2.2009569377990399</v>
      </c>
      <c r="AA168" s="26">
        <f>IFERROR(Macro!F168,NA())</f>
        <v>4.0826446280991702</v>
      </c>
      <c r="AB168" s="25">
        <f>IFERROR(Socioeconomic!F168,NA())</f>
        <v>3.71428571428571</v>
      </c>
      <c r="AC168" s="25">
        <f>IFERROR('Natural Hazard'!F168,NA())</f>
        <v>3</v>
      </c>
      <c r="AD168" s="25">
        <f>IFERROR(Conflict!F168,NA())</f>
        <v>0</v>
      </c>
      <c r="AE168" s="51"/>
      <c r="AF168" s="25">
        <f>IFERROR(Health!G168,NA())</f>
        <v>10</v>
      </c>
      <c r="AG168" s="25" t="e">
        <f>IFERROR(Food!G168,NA())</f>
        <v>#N/A</v>
      </c>
      <c r="AH168" s="25">
        <f>IFERROR(Macro!G168,NA())</f>
        <v>3.86363636363637</v>
      </c>
      <c r="AI168" s="25">
        <f>IFERROR(Socioeconomic!G168,NA())</f>
        <v>3</v>
      </c>
      <c r="AJ168" s="25">
        <f>IFERROR('Natural Hazard'!G168,NA())</f>
        <v>7</v>
      </c>
      <c r="AK168" s="25">
        <f>IFERROR(Conflict!G168,NA())</f>
        <v>0</v>
      </c>
      <c r="AL168" s="50"/>
      <c r="AM168" s="27">
        <f>'Data Reliability'!H168</f>
        <v>0</v>
      </c>
      <c r="AN168" s="27">
        <f>'Data Reliability'!I168</f>
        <v>0.4</v>
      </c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</row>
    <row r="169" spans="1:53" x14ac:dyDescent="0.2">
      <c r="A169" s="63">
        <v>164</v>
      </c>
      <c r="B169" s="20" t="s">
        <v>333</v>
      </c>
      <c r="C169" s="20" t="s">
        <v>334</v>
      </c>
      <c r="D169" s="20" t="s">
        <v>554</v>
      </c>
      <c r="E169" s="20" t="s">
        <v>549</v>
      </c>
      <c r="F169" s="50"/>
      <c r="G169" s="22" cm="1">
        <f t="array" ref="G169">IF(Parameters!$D$34, SUM(IF(ISNUMBER(R169:W169),(IF(R169:W169&gt;=Parameters!$D$40,1,"")),""))+0.5*(SUM(IF(ISNUMBER(R169:W169),(IF(R169:W169&gt;=Parameters!$D$41,1,"")),""))-SUM(IF(ISNUMBER(R169:W169),(IF(R169:W169&gt;=Parameters!$D$40,1,"")),""))),0) +
   IF(Parameters!$D$35,SUM(IF(ISNUMBER(R169:W169),(IF(R169:W169&gt;=Parameters!$D$44,1,"")),"")),0) +
   IF(Parameters!$D$36,AVERAGE(IF(ISNUMBER(R169:W169),R169:W169)),0) +
   IF(Parameters!$D$37,IF(OR(IF(ISNUMBER(R169:W169),R169:W169)=0),0,GEOMEAN(IF(ISNUMBER(R169:W169),R169:W169))),0)</f>
        <v>4.5</v>
      </c>
      <c r="H169" s="23">
        <f t="shared" si="11"/>
        <v>4.5</v>
      </c>
      <c r="I169" s="241" t="str" cm="1">
        <f t="array" ref="I169">_xlfn.IFS('Data Reliability'!D169 &gt;= 0.666, "!!", AND('Data Reliability'!D169 &lt; 0.666,  'Data Reliability'!D169  &gt;= 0.333), "!", 'Data Reliability'!D169 &lt; 0.333, "")</f>
        <v/>
      </c>
      <c r="J169" s="22" cm="1">
        <f t="array" ref="J169">IF(Parameters!$D$34, SUM(IF(ISNUMBER(Y169:AD169),(IF(Y169:AD169&gt;=Parameters!$D$44,1,"")),""))+0.5*(SUM(IF(ISNUMBER(Y169:AD169),(IF(Y169:AD169&gt;=Parameters!$D$45,1,"")),""))-SUM(IF(ISNUMBER(Y169:AD169),(IF(Y169:AD169&gt;=Parameters!$D$44,1,"")),""))),0) +
   IF(Parameters!$D$35,SUM(IF(ISNUMBER(Y169:AD169),(IF(Y169:AD169&gt;=Parameters!$D$44,1,"")),"")),0) +
   IF(Parameters!$D$36,AVERAGE(IF(ISNUMBER(Y169:AD169),Y169:AD169)),0) +
   IF(Parameters!$D$37,IF(OR(IF(ISNUMBER(Y169:AD169),Y169:AD169)=0),0,GEOMEAN(IF(ISNUMBER(Y169:AD169),Y169:AD169))),0)</f>
        <v>4.5</v>
      </c>
      <c r="K169" s="23">
        <f t="shared" si="9"/>
        <v>4.5</v>
      </c>
      <c r="L169" s="241" t="str" cm="1">
        <f t="array" ref="L169">_xlfn.IFS('Data Reliability'!H169 &gt;= 0.666, "!!", AND('Data Reliability'!H169 &lt; 0.666,  'Data Reliability'!H169  &gt;= 0.333), "!", 'Data Reliability'!H169 &lt; 0.333, "")</f>
        <v/>
      </c>
      <c r="M169" s="21" cm="1">
        <f t="array" ref="M169">IF(Parameters!$D$34, SUM(IF(ISNUMBER(AF169:AK169),(IF(AF169:AK169&gt;=Parameters!$D$44,1,"")),""))+0.5*(SUM(IF(ISNUMBER(AF169:AK169),(IF(AF169:AK169&gt;=Parameters!$D$45,1,"")),""))-SUM(IF(ISNUMBER(AF169:AK169),(IF(AF169:AK169&gt;=Parameters!$D$44,1,"")),""))),0) +
   IF(Parameters!$D$35,SUM(IF(ISNUMBER(AF169:AK169),(IF(AF169:AK169&gt;=Parameters!$D$44,1,"")),"")),0) +
   IF(Parameters!$D$36,AVERAGE(IF(ISNUMBER(AF169:AK169),AF169:AK169)),0) +
   IF(Parameters!$D$37,IF(OR(IF(ISNUMBER(AF169:AK169),AF169:AK169)=0),0,GEOMEAN(IF(ISNUMBER(AF169:AK169),AF169:AK169))),0)</f>
        <v>2.5</v>
      </c>
      <c r="N169" s="23">
        <f t="shared" si="10"/>
        <v>2.5</v>
      </c>
      <c r="O169" s="241" t="str" cm="1">
        <f t="array" ref="O169">_xlfn.IFS('Data Reliability'!I169&gt;= 0.666, "!!", AND('Data Reliability'!I169 &lt; 0.666,  'Data Reliability'!I169 &gt;= 0.333), "!", 'Data Reliability'!I169 &lt; 0.333, "")</f>
        <v/>
      </c>
      <c r="P169" s="24"/>
      <c r="Q169" s="50"/>
      <c r="R169" s="25">
        <f>IF(Parameters!$D$24 = 1, MAX(Y169, AF169),
IF(Parameters!$D$25 = 1, AVERAGE(Y169,AF169),
IF(Parameters!$D$26 = 1, IFERROR(GEOMEAN(Y169, AF169), 0),
IF(Parameters!$D$27, IF(AND(Y169=10,AF169=10),10,0),
IF(Parameters!$D$28, IF(AND(Y169&gt;=7,AF169&gt;=7),10,0),
IF(Parameters!$D$29, IF(AND(Y169&gt;=7,AF169&gt;=7), 10, IF(OR(AND(Y169&gt;=7,AF169&gt;=5),AND(Y169&gt;=5,AF169&gt;=7)),6,0)),
IF(Parameters!$D$30, IF(AND(Y169&gt;=10,AF169&gt;=10), 10, IF(OR(AND(Y169&gt;=10,AF169&gt;=5),AND(Y169&gt;=5,AF169&gt;=10)),6,0)),"no method")))))))</f>
        <v>7.7661266595937963</v>
      </c>
      <c r="S169" s="25">
        <f>IF(Parameters!$D$24 = 1, MAX(Z169, AG169),
IF(Parameters!$D$25 = 1, AVERAGE(Z169,AG169),
IF(Parameters!$D$26 = 1, IFERROR(GEOMEAN(Z169, AG169), 0),
IF(Parameters!$D$27, IF(AND(Z169=10,AG169=10),10,0),
IF(Parameters!$D$28, IF(AND(Z169&gt;=7,AG169&gt;=7),10,0),
IF(Parameters!$D$29, IF(AND(Z169&gt;=7,AG169&gt;=7), 10, IF(OR(AND(Z169&gt;=7,AG169&gt;=5),AND(Z169&gt;=5,AG169&gt;=7)),6,0)),
IF(Parameters!$D$30, IF(AND(Z169&gt;=10,AG169&gt;=10), 10, IF(OR(AND(Z169&gt;=10,AG169&gt;=5),AND(Z169&gt;=5,AG169&gt;=10)),6,0)),"no method")))))))</f>
        <v>7.8563660835196254</v>
      </c>
      <c r="T169" s="25">
        <f>IF(Parameters!$D$24 = 1, MAX(AA169, AH169),
IF(Parameters!$D$25 = 1, AVERAGE(AA169,AH169),
IF(Parameters!$D$26 = 1, IFERROR(GEOMEAN(AA169, AH169), 0),
IF(Parameters!$D$27, IF(AND(AA169=10,AH169=10),10,0),
IF(Parameters!$D$28, IF(AND(AA169&gt;=7,AH169&gt;=7),10,0),
IF(Parameters!$D$29, IF(AND(AA169&gt;=7,AH169&gt;=7), 10, IF(OR(AND(AA169&gt;=7,AH169&gt;=5),AND(AA169&gt;=5,AH169&gt;=7)),6,0)),
IF(Parameters!$D$30, IF(AND(AA169&gt;=10,AH169&gt;=10), 10, IF(OR(AND(AA169&gt;=10,AH169&gt;=5),AND(AA169&gt;=5,AH169&gt;=10)),6,0)),"no method")))))))</f>
        <v>6.0302268915552677</v>
      </c>
      <c r="U169" s="25">
        <f>IF(Parameters!$D$24 = 1, MAX(AB169, AI169),
IF(Parameters!$D$25 = 1, AVERAGE(AB169,AI169),
IF(Parameters!$D$26 = 1, IFERROR(GEOMEAN(AB169, AI169), 0),
IF(Parameters!$D$27, IF(AND(AB169=10,AI169=10),10,0),
IF(Parameters!$D$28, IF(AND(AB169&gt;=7,AI169&gt;=7),10,0),
IF(Parameters!$D$29, IF(AND(AB169&gt;=7,AI169&gt;=7), 10, IF(OR(AND(AB169&gt;=7,AI169&gt;=5),AND(AB169&gt;=5,AI169&gt;=7)),6,0)),
IF(Parameters!$D$30, IF(AND(AB169&gt;=10,AI169&gt;=10), 10, IF(OR(AND(AB169&gt;=10,AI169&gt;=5),AND(AB169&gt;=5,AI169&gt;=10)),6,0)),"no method")))))))</f>
        <v>8.3666002653407556</v>
      </c>
      <c r="V169" s="25">
        <f>IF(Parameters!$D$24 = 1, MAX(AC169, AJ169),
IF(Parameters!$D$25 = 1, AVERAGE(AC169,AJ169),
IF(Parameters!$D$26 = 1, IFERROR(GEOMEAN(AC169, AJ169), 0),
IF(Parameters!$D$27, IF(AND(AC169=10,AJ169=10),10,0),
IF(Parameters!$D$28, IF(AND(AC169&gt;=7,AJ169&gt;=7),10,0),
IF(Parameters!$D$29, IF(AND(AC169&gt;=7,AJ169&gt;=7), 10, IF(OR(AND(AC169&gt;=7,AJ169&gt;=5),AND(AC169&gt;=5,AJ169&gt;=7)),6,0)),
IF(Parameters!$D$30, IF(AND(AC169&gt;=10,AJ169&gt;=10), 10, IF(OR(AND(AC169&gt;=10,AJ169&gt;=5),AND(AC169&gt;=5,AJ169&gt;=10)),6,0)),"no method")))))))</f>
        <v>0</v>
      </c>
      <c r="W169" s="25">
        <f>IF(Parameters!$D$24 = 1, MAX(AD169, AK169),
IF(Parameters!$D$25 = 1, AVERAGE(AD169,AK169),
IF(Parameters!$D$26 = 1, IFERROR(GEOMEAN(AD169, AK169), 0),
IF(Parameters!$D$27, IF(AND(AD169=10,AK169=10),10,0),
IF(Parameters!$D$28, IF(AND(AD169&gt;=7,AK169&gt;=7),10,0),
IF(Parameters!$D$29, IF(AND(AD169&gt;=7,AK169&gt;=7), 10, IF(OR(AND(AD169&gt;=7,AK169&gt;=5),AND(AD169&gt;=5,AK169&gt;=7)),6,0)),
IF(Parameters!$D$30, IF(AND(AD169&gt;=10,AK169&gt;=10), 10, IF(OR(AND(AD169&gt;=10,AK169&gt;=5),AND(AD169&gt;=5,AK169&gt;=10)),6,0)),"no method")))))))</f>
        <v>10</v>
      </c>
      <c r="X169" s="51"/>
      <c r="Y169" s="25">
        <f>IFERROR(Health!F169,NA())</f>
        <v>10</v>
      </c>
      <c r="Z169" s="25">
        <f>IFERROR(Food!F169,NA())</f>
        <v>6.1722488038277499</v>
      </c>
      <c r="AA169" s="26">
        <f>IFERROR(Macro!F169,NA())</f>
        <v>10</v>
      </c>
      <c r="AB169" s="25">
        <f>IFERROR(Socioeconomic!F169,NA())</f>
        <v>10</v>
      </c>
      <c r="AC169" s="25">
        <f>IFERROR('Natural Hazard'!F169,NA())</f>
        <v>7.8333333333333304</v>
      </c>
      <c r="AD169" s="25">
        <f>IFERROR(Conflict!F169,NA())</f>
        <v>10</v>
      </c>
      <c r="AE169" s="51"/>
      <c r="AF169" s="25">
        <f>IFERROR(Health!G169,NA())</f>
        <v>6.0312723292853496</v>
      </c>
      <c r="AG169" s="25">
        <f>IFERROR(Food!G169,NA())</f>
        <v>10</v>
      </c>
      <c r="AH169" s="25">
        <f>IFERROR(Macro!G169,NA())</f>
        <v>3.63636363636363</v>
      </c>
      <c r="AI169" s="25">
        <f>IFERROR(Socioeconomic!G169,NA())</f>
        <v>7</v>
      </c>
      <c r="AJ169" s="25">
        <f>IFERROR('Natural Hazard'!G169,NA())</f>
        <v>0</v>
      </c>
      <c r="AK169" s="25">
        <f>IFERROR(Conflict!G169,NA())</f>
        <v>10</v>
      </c>
      <c r="AL169" s="50"/>
      <c r="AM169" s="27">
        <f>'Data Reliability'!H169</f>
        <v>0</v>
      </c>
      <c r="AN169" s="27">
        <f>'Data Reliability'!I169</f>
        <v>0.3</v>
      </c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</row>
    <row r="170" spans="1:53" x14ac:dyDescent="0.2">
      <c r="A170" s="63">
        <v>165</v>
      </c>
      <c r="B170" s="20" t="s">
        <v>335</v>
      </c>
      <c r="C170" s="20" t="s">
        <v>336</v>
      </c>
      <c r="D170" s="20" t="s">
        <v>552</v>
      </c>
      <c r="E170" s="20" t="s">
        <v>549</v>
      </c>
      <c r="F170" s="50"/>
      <c r="G170" s="22" cm="1">
        <f t="array" ref="G170">IF(Parameters!$D$34, SUM(IF(ISNUMBER(R170:W170),(IF(R170:W170&gt;=Parameters!$D$40,1,"")),""))+0.5*(SUM(IF(ISNUMBER(R170:W170),(IF(R170:W170&gt;=Parameters!$D$41,1,"")),""))-SUM(IF(ISNUMBER(R170:W170),(IF(R170:W170&gt;=Parameters!$D$40,1,"")),""))),0) +
   IF(Parameters!$D$35,SUM(IF(ISNUMBER(R170:W170),(IF(R170:W170&gt;=Parameters!$D$44,1,"")),"")),0) +
   IF(Parameters!$D$36,AVERAGE(IF(ISNUMBER(R170:W170),R170:W170)),0) +
   IF(Parameters!$D$37,IF(OR(IF(ISNUMBER(R170:W170),R170:W170)=0),0,GEOMEAN(IF(ISNUMBER(R170:W170),R170:W170))),0)</f>
        <v>4.5</v>
      </c>
      <c r="H170" s="23">
        <f t="shared" si="11"/>
        <v>4.5</v>
      </c>
      <c r="I170" s="241" t="str" cm="1">
        <f t="array" ref="I170">_xlfn.IFS('Data Reliability'!D170 &gt;= 0.666, "!!", AND('Data Reliability'!D170 &lt; 0.666,  'Data Reliability'!D170  &gt;= 0.333), "!", 'Data Reliability'!D170 &lt; 0.333, "")</f>
        <v/>
      </c>
      <c r="J170" s="22" cm="1">
        <f t="array" ref="J170">IF(Parameters!$D$34, SUM(IF(ISNUMBER(Y170:AD170),(IF(Y170:AD170&gt;=Parameters!$D$44,1,"")),""))+0.5*(SUM(IF(ISNUMBER(Y170:AD170),(IF(Y170:AD170&gt;=Parameters!$D$45,1,"")),""))-SUM(IF(ISNUMBER(Y170:AD170),(IF(Y170:AD170&gt;=Parameters!$D$44,1,"")),""))),0) +
   IF(Parameters!$D$35,SUM(IF(ISNUMBER(Y170:AD170),(IF(Y170:AD170&gt;=Parameters!$D$44,1,"")),"")),0) +
   IF(Parameters!$D$36,AVERAGE(IF(ISNUMBER(Y170:AD170),Y170:AD170)),0) +
   IF(Parameters!$D$37,IF(OR(IF(ISNUMBER(Y170:AD170),Y170:AD170)=0),0,GEOMEAN(IF(ISNUMBER(Y170:AD170),Y170:AD170))),0)</f>
        <v>4.5</v>
      </c>
      <c r="K170" s="23">
        <f t="shared" si="9"/>
        <v>4.5</v>
      </c>
      <c r="L170" s="241" t="str" cm="1">
        <f t="array" ref="L170">_xlfn.IFS('Data Reliability'!H170 &gt;= 0.666, "!!", AND('Data Reliability'!H170 &lt; 0.666,  'Data Reliability'!H170  &gt;= 0.333), "!", 'Data Reliability'!H170 &lt; 0.333, "")</f>
        <v/>
      </c>
      <c r="M170" s="21" cm="1">
        <f t="array" ref="M170">IF(Parameters!$D$34, SUM(IF(ISNUMBER(AF170:AK170),(IF(AF170:AK170&gt;=Parameters!$D$44,1,"")),""))+0.5*(SUM(IF(ISNUMBER(AF170:AK170),(IF(AF170:AK170&gt;=Parameters!$D$45,1,"")),""))-SUM(IF(ISNUMBER(AF170:AK170),(IF(AF170:AK170&gt;=Parameters!$D$44,1,"")),""))),0) +
   IF(Parameters!$D$35,SUM(IF(ISNUMBER(AF170:AK170),(IF(AF170:AK170&gt;=Parameters!$D$44,1,"")),"")),0) +
   IF(Parameters!$D$36,AVERAGE(IF(ISNUMBER(AF170:AK170),AF170:AK170)),0) +
   IF(Parameters!$D$37,IF(OR(IF(ISNUMBER(AF170:AK170),AF170:AK170)=0),0,GEOMEAN(IF(ISNUMBER(AF170:AK170),AF170:AK170))),0)</f>
        <v>3</v>
      </c>
      <c r="N170" s="23">
        <f t="shared" si="10"/>
        <v>3</v>
      </c>
      <c r="O170" s="241" t="str" cm="1">
        <f t="array" ref="O170">_xlfn.IFS('Data Reliability'!I170&gt;= 0.666, "!!", AND('Data Reliability'!I170 &lt; 0.666,  'Data Reliability'!I170 &gt;= 0.333), "!", 'Data Reliability'!I170 &lt; 0.333, "")</f>
        <v/>
      </c>
      <c r="P170" s="24"/>
      <c r="Q170" s="50"/>
      <c r="R170" s="25">
        <f>IF(Parameters!$D$24 = 1, MAX(Y170, AF170),
IF(Parameters!$D$25 = 1, AVERAGE(Y170,AF170),
IF(Parameters!$D$26 = 1, IFERROR(GEOMEAN(Y170, AF170), 0),
IF(Parameters!$D$27, IF(AND(Y170=10,AF170=10),10,0),
IF(Parameters!$D$28, IF(AND(Y170&gt;=7,AF170&gt;=7),10,0),
IF(Parameters!$D$29, IF(AND(Y170&gt;=7,AF170&gt;=7), 10, IF(OR(AND(Y170&gt;=7,AF170&gt;=5),AND(Y170&gt;=5,AF170&gt;=7)),6,0)),
IF(Parameters!$D$30, IF(AND(Y170&gt;=10,AF170&gt;=10), 10, IF(OR(AND(Y170&gt;=10,AF170&gt;=5),AND(Y170&gt;=5,AF170&gt;=10)),6,0)),"no method")))))))</f>
        <v>9.1112778804833177</v>
      </c>
      <c r="S170" s="25">
        <f>IF(Parameters!$D$24 = 1, MAX(Z170, AG170),
IF(Parameters!$D$25 = 1, AVERAGE(Z170,AG170),
IF(Parameters!$D$26 = 1, IFERROR(GEOMEAN(Z170, AG170), 0),
IF(Parameters!$D$27, IF(AND(Z170=10,AG170=10),10,0),
IF(Parameters!$D$28, IF(AND(Z170&gt;=7,AG170&gt;=7),10,0),
IF(Parameters!$D$29, IF(AND(Z170&gt;=7,AG170&gt;=7), 10, IF(OR(AND(Z170&gt;=7,AG170&gt;=5),AND(Z170&gt;=5,AG170&gt;=7)),6,0)),
IF(Parameters!$D$30, IF(AND(Z170&gt;=10,AG170&gt;=10), 10, IF(OR(AND(Z170&gt;=10,AG170&gt;=5),AND(Z170&gt;=5,AG170&gt;=10)),6,0)),"no method")))))))</f>
        <v>8.3666002653407556</v>
      </c>
      <c r="T170" s="25">
        <f>IF(Parameters!$D$24 = 1, MAX(AA170, AH170),
IF(Parameters!$D$25 = 1, AVERAGE(AA170,AH170),
IF(Parameters!$D$26 = 1, IFERROR(GEOMEAN(AA170, AH170), 0),
IF(Parameters!$D$27, IF(AND(AA170=10,AH170=10),10,0),
IF(Parameters!$D$28, IF(AND(AA170&gt;=7,AH170&gt;=7),10,0),
IF(Parameters!$D$29, IF(AND(AA170&gt;=7,AH170&gt;=7), 10, IF(OR(AND(AA170&gt;=7,AH170&gt;=5),AND(AA170&gt;=5,AH170&gt;=7)),6,0)),
IF(Parameters!$D$30, IF(AND(AA170&gt;=10,AH170&gt;=10), 10, IF(OR(AND(AA170&gt;=10,AH170&gt;=5),AND(AA170&gt;=5,AH170&gt;=10)),6,0)),"no method")))))))</f>
        <v>6.1849165788961038</v>
      </c>
      <c r="U170" s="25">
        <f>IF(Parameters!$D$24 = 1, MAX(AB170, AI170),
IF(Parameters!$D$25 = 1, AVERAGE(AB170,AI170),
IF(Parameters!$D$26 = 1, IFERROR(GEOMEAN(AB170, AI170), 0),
IF(Parameters!$D$27, IF(AND(AB170=10,AI170=10),10,0),
IF(Parameters!$D$28, IF(AND(AB170&gt;=7,AI170&gt;=7),10,0),
IF(Parameters!$D$29, IF(AND(AB170&gt;=7,AI170&gt;=7), 10, IF(OR(AND(AB170&gt;=7,AI170&gt;=5),AND(AB170&gt;=5,AI170&gt;=7)),6,0)),
IF(Parameters!$D$30, IF(AND(AB170&gt;=10,AI170&gt;=10), 10, IF(OR(AND(AB170&gt;=10,AI170&gt;=5),AND(AB170&gt;=5,AI170&gt;=10)),6,0)),"no method")))))))</f>
        <v>10</v>
      </c>
      <c r="V170" s="25">
        <f>IF(Parameters!$D$24 = 1, MAX(AC170, AJ170),
IF(Parameters!$D$25 = 1, AVERAGE(AC170,AJ170),
IF(Parameters!$D$26 = 1, IFERROR(GEOMEAN(AC170, AJ170), 0),
IF(Parameters!$D$27, IF(AND(AC170=10,AJ170=10),10,0),
IF(Parameters!$D$28, IF(AND(AC170&gt;=7,AJ170&gt;=7),10,0),
IF(Parameters!$D$29, IF(AND(AC170&gt;=7,AJ170&gt;=7), 10, IF(OR(AND(AC170&gt;=7,AJ170&gt;=5),AND(AC170&gt;=5,AJ170&gt;=7)),6,0)),
IF(Parameters!$D$30, IF(AND(AC170&gt;=10,AJ170&gt;=10), 10, IF(OR(AND(AC170&gt;=10,AJ170&gt;=5),AND(AC170&gt;=5,AJ170&gt;=10)),6,0)),"no method")))))))</f>
        <v>0</v>
      </c>
      <c r="W170" s="25">
        <f>IF(Parameters!$D$24 = 1, MAX(AD170, AK170),
IF(Parameters!$D$25 = 1, AVERAGE(AD170,AK170),
IF(Parameters!$D$26 = 1, IFERROR(GEOMEAN(AD170, AK170), 0),
IF(Parameters!$D$27, IF(AND(AD170=10,AK170=10),10,0),
IF(Parameters!$D$28, IF(AND(AD170&gt;=7,AK170&gt;=7),10,0),
IF(Parameters!$D$29, IF(AND(AD170&gt;=7,AK170&gt;=7), 10, IF(OR(AND(AD170&gt;=7,AK170&gt;=5),AND(AD170&gt;=5,AK170&gt;=7)),6,0)),
IF(Parameters!$D$30, IF(AND(AD170&gt;=10,AK170&gt;=10), 10, IF(OR(AND(AD170&gt;=10,AK170&gt;=5),AND(AD170&gt;=5,AK170&gt;=10)),6,0)),"no method")))))))</f>
        <v>10</v>
      </c>
      <c r="X170" s="51"/>
      <c r="Y170" s="25">
        <f>IFERROR(Health!F170,NA())</f>
        <v>10</v>
      </c>
      <c r="Z170" s="25">
        <f>IFERROR(Food!F170,NA())</f>
        <v>10</v>
      </c>
      <c r="AA170" s="26">
        <f>IFERROR(Macro!F170,NA())</f>
        <v>9.9008264462809894</v>
      </c>
      <c r="AB170" s="25">
        <f>IFERROR(Socioeconomic!F170,NA())</f>
        <v>10</v>
      </c>
      <c r="AC170" s="25">
        <f>IFERROR('Natural Hazard'!F170,NA())</f>
        <v>5.3333333333333304</v>
      </c>
      <c r="AD170" s="25">
        <f>IFERROR(Conflict!F170,NA())</f>
        <v>10</v>
      </c>
      <c r="AE170" s="51"/>
      <c r="AF170" s="25">
        <f>IFERROR(Health!G170,NA())</f>
        <v>8.3015384615384598</v>
      </c>
      <c r="AG170" s="25">
        <f>IFERROR(Food!G170,NA())</f>
        <v>7</v>
      </c>
      <c r="AH170" s="25">
        <f>IFERROR(Macro!G170,NA())</f>
        <v>3.86363636363637</v>
      </c>
      <c r="AI170" s="25">
        <f>IFERROR(Socioeconomic!G170,NA())</f>
        <v>10</v>
      </c>
      <c r="AJ170" s="25">
        <f>IFERROR('Natural Hazard'!G170,NA())</f>
        <v>0</v>
      </c>
      <c r="AK170" s="25">
        <f>IFERROR(Conflict!G170,NA())</f>
        <v>10</v>
      </c>
      <c r="AL170" s="50"/>
      <c r="AM170" s="27">
        <f>'Data Reliability'!H170</f>
        <v>0</v>
      </c>
      <c r="AN170" s="27">
        <f>'Data Reliability'!I170</f>
        <v>0.3</v>
      </c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</row>
    <row r="171" spans="1:53" x14ac:dyDescent="0.2">
      <c r="A171" s="63">
        <v>166</v>
      </c>
      <c r="B171" s="20" t="s">
        <v>337</v>
      </c>
      <c r="C171" s="20" t="s">
        <v>338</v>
      </c>
      <c r="D171" s="20" t="s">
        <v>552</v>
      </c>
      <c r="E171" s="20" t="s">
        <v>549</v>
      </c>
      <c r="F171" s="50"/>
      <c r="G171" s="22" cm="1">
        <f t="array" ref="G171">IF(Parameters!$D$34, SUM(IF(ISNUMBER(R171:W171),(IF(R171:W171&gt;=Parameters!$D$40,1,"")),""))+0.5*(SUM(IF(ISNUMBER(R171:W171),(IF(R171:W171&gt;=Parameters!$D$41,1,"")),""))-SUM(IF(ISNUMBER(R171:W171),(IF(R171:W171&gt;=Parameters!$D$40,1,"")),""))),0) +
   IF(Parameters!$D$35,SUM(IF(ISNUMBER(R171:W171),(IF(R171:W171&gt;=Parameters!$D$44,1,"")),"")),0) +
   IF(Parameters!$D$36,AVERAGE(IF(ISNUMBER(R171:W171),R171:W171)),0) +
   IF(Parameters!$D$37,IF(OR(IF(ISNUMBER(R171:W171),R171:W171)=0),0,GEOMEAN(IF(ISNUMBER(R171:W171),R171:W171))),0)</f>
        <v>2</v>
      </c>
      <c r="H171" s="23">
        <f t="shared" si="11"/>
        <v>2</v>
      </c>
      <c r="I171" s="241" t="str" cm="1">
        <f t="array" ref="I171">_xlfn.IFS('Data Reliability'!D171 &gt;= 0.666, "!!", AND('Data Reliability'!D171 &lt; 0.666,  'Data Reliability'!D171  &gt;= 0.333), "!", 'Data Reliability'!D171 &lt; 0.333, "")</f>
        <v/>
      </c>
      <c r="J171" s="22" cm="1">
        <f t="array" ref="J171">IF(Parameters!$D$34, SUM(IF(ISNUMBER(Y171:AD171),(IF(Y171:AD171&gt;=Parameters!$D$44,1,"")),""))+0.5*(SUM(IF(ISNUMBER(Y171:AD171),(IF(Y171:AD171&gt;=Parameters!$D$45,1,"")),""))-SUM(IF(ISNUMBER(Y171:AD171),(IF(Y171:AD171&gt;=Parameters!$D$44,1,"")),""))),0) +
   IF(Parameters!$D$35,SUM(IF(ISNUMBER(Y171:AD171),(IF(Y171:AD171&gt;=Parameters!$D$44,1,"")),"")),0) +
   IF(Parameters!$D$36,AVERAGE(IF(ISNUMBER(Y171:AD171),Y171:AD171)),0) +
   IF(Parameters!$D$37,IF(OR(IF(ISNUMBER(Y171:AD171),Y171:AD171)=0),0,GEOMEAN(IF(ISNUMBER(Y171:AD171),Y171:AD171))),0)</f>
        <v>2</v>
      </c>
      <c r="K171" s="23">
        <f t="shared" si="9"/>
        <v>2</v>
      </c>
      <c r="L171" s="241" t="str" cm="1">
        <f t="array" ref="L171">_xlfn.IFS('Data Reliability'!H171 &gt;= 0.666, "!!", AND('Data Reliability'!H171 &lt; 0.666,  'Data Reliability'!H171  &gt;= 0.333), "!", 'Data Reliability'!H171 &lt; 0.333, "")</f>
        <v/>
      </c>
      <c r="M171" s="21" cm="1">
        <f t="array" ref="M171">IF(Parameters!$D$34, SUM(IF(ISNUMBER(AF171:AK171),(IF(AF171:AK171&gt;=Parameters!$D$44,1,"")),""))+0.5*(SUM(IF(ISNUMBER(AF171:AK171),(IF(AF171:AK171&gt;=Parameters!$D$45,1,"")),""))-SUM(IF(ISNUMBER(AF171:AK171),(IF(AF171:AK171&gt;=Parameters!$D$44,1,"")),""))),0) +
   IF(Parameters!$D$35,SUM(IF(ISNUMBER(AF171:AK171),(IF(AF171:AK171&gt;=Parameters!$D$44,1,"")),"")),0) +
   IF(Parameters!$D$36,AVERAGE(IF(ISNUMBER(AF171:AK171),AF171:AK171)),0) +
   IF(Parameters!$D$37,IF(OR(IF(ISNUMBER(AF171:AK171),AF171:AK171)=0),0,GEOMEAN(IF(ISNUMBER(AF171:AK171),AF171:AK171))),0)</f>
        <v>1</v>
      </c>
      <c r="N171" s="23">
        <f t="shared" si="10"/>
        <v>1</v>
      </c>
      <c r="O171" s="241" t="str" cm="1">
        <f t="array" ref="O171">_xlfn.IFS('Data Reliability'!I171&gt;= 0.666, "!!", AND('Data Reliability'!I171 &lt; 0.666,  'Data Reliability'!I171 &gt;= 0.333), "!", 'Data Reliability'!I171 &lt; 0.333, "")</f>
        <v>!</v>
      </c>
      <c r="P171" s="24"/>
      <c r="Q171" s="50"/>
      <c r="R171" s="25">
        <f>IF(Parameters!$D$24 = 1, MAX(Y171, AF171),
IF(Parameters!$D$25 = 1, AVERAGE(Y171,AF171),
IF(Parameters!$D$26 = 1, IFERROR(GEOMEAN(Y171, AF171), 0),
IF(Parameters!$D$27, IF(AND(Y171=10,AF171=10),10,0),
IF(Parameters!$D$28, IF(AND(Y171&gt;=7,AF171&gt;=7),10,0),
IF(Parameters!$D$29, IF(AND(Y171&gt;=7,AF171&gt;=7), 10, IF(OR(AND(Y171&gt;=7,AF171&gt;=5),AND(Y171&gt;=5,AF171&gt;=7)),6,0)),
IF(Parameters!$D$30, IF(AND(Y171&gt;=10,AF171&gt;=10), 10, IF(OR(AND(Y171&gt;=10,AF171&gt;=5),AND(Y171&gt;=5,AF171&gt;=10)),6,0)),"no method")))))))</f>
        <v>9.8742088290657488</v>
      </c>
      <c r="S171" s="25">
        <f>IF(Parameters!$D$24 = 1, MAX(Z171, AG171),
IF(Parameters!$D$25 = 1, AVERAGE(Z171,AG171),
IF(Parameters!$D$26 = 1, IFERROR(GEOMEAN(Z171, AG171), 0),
IF(Parameters!$D$27, IF(AND(Z171=10,AG171=10),10,0),
IF(Parameters!$D$28, IF(AND(Z171&gt;=7,AG171&gt;=7),10,0),
IF(Parameters!$D$29, IF(AND(Z171&gt;=7,AG171&gt;=7), 10, IF(OR(AND(Z171&gt;=7,AG171&gt;=5),AND(Z171&gt;=5,AG171&gt;=7)),6,0)),
IF(Parameters!$D$30, IF(AND(Z171&gt;=10,AG171&gt;=10), 10, IF(OR(AND(Z171&gt;=10,AG171&gt;=5),AND(Z171&gt;=5,AG171&gt;=10)),6,0)),"no method")))))))</f>
        <v>0</v>
      </c>
      <c r="T171" s="25">
        <f>IF(Parameters!$D$24 = 1, MAX(AA171, AH171),
IF(Parameters!$D$25 = 1, AVERAGE(AA171,AH171),
IF(Parameters!$D$26 = 1, IFERROR(GEOMEAN(AA171, AH171), 0),
IF(Parameters!$D$27, IF(AND(AA171=10,AH171=10),10,0),
IF(Parameters!$D$28, IF(AND(AA171&gt;=7,AH171&gt;=7),10,0),
IF(Parameters!$D$29, IF(AND(AA171&gt;=7,AH171&gt;=7), 10, IF(OR(AND(AA171&gt;=7,AH171&gt;=5),AND(AA171&gt;=5,AH171&gt;=7)),6,0)),
IF(Parameters!$D$30, IF(AND(AA171&gt;=10,AH171&gt;=10), 10, IF(OR(AND(AA171&gt;=10,AH171&gt;=5),AND(AA171&gt;=5,AH171&gt;=10)),6,0)),"no method")))))))</f>
        <v>6.1149765037055932</v>
      </c>
      <c r="U171" s="25">
        <f>IF(Parameters!$D$24 = 1, MAX(AB171, AI171),
IF(Parameters!$D$25 = 1, AVERAGE(AB171,AI171),
IF(Parameters!$D$26 = 1, IFERROR(GEOMEAN(AB171, AI171), 0),
IF(Parameters!$D$27, IF(AND(AB171=10,AI171=10),10,0),
IF(Parameters!$D$28, IF(AND(AB171&gt;=7,AI171&gt;=7),10,0),
IF(Parameters!$D$29, IF(AND(AB171&gt;=7,AI171&gt;=7), 10, IF(OR(AND(AB171&gt;=7,AI171&gt;=5),AND(AB171&gt;=5,AI171&gt;=7)),6,0)),
IF(Parameters!$D$30, IF(AND(AB171&gt;=10,AI171&gt;=10), 10, IF(OR(AND(AB171&gt;=10,AI171&gt;=5),AND(AB171&gt;=5,AI171&gt;=10)),6,0)),"no method")))))))</f>
        <v>6.3201882276225341</v>
      </c>
      <c r="V171" s="25">
        <f>IF(Parameters!$D$24 = 1, MAX(AC171, AJ171),
IF(Parameters!$D$25 = 1, AVERAGE(AC171,AJ171),
IF(Parameters!$D$26 = 1, IFERROR(GEOMEAN(AC171, AJ171), 0),
IF(Parameters!$D$27, IF(AND(AC171=10,AJ171=10),10,0),
IF(Parameters!$D$28, IF(AND(AC171&gt;=7,AJ171&gt;=7),10,0),
IF(Parameters!$D$29, IF(AND(AC171&gt;=7,AJ171&gt;=7), 10, IF(OR(AND(AC171&gt;=7,AJ171&gt;=5),AND(AC171&gt;=5,AJ171&gt;=7)),6,0)),
IF(Parameters!$D$30, IF(AND(AC171&gt;=10,AJ171&gt;=10), 10, IF(OR(AND(AC171&gt;=10,AJ171&gt;=5),AND(AC171&gt;=5,AJ171&gt;=10)),6,0)),"no method")))))))</f>
        <v>0</v>
      </c>
      <c r="W171" s="25">
        <f>IF(Parameters!$D$24 = 1, MAX(AD171, AK171),
IF(Parameters!$D$25 = 1, AVERAGE(AD171,AK171),
IF(Parameters!$D$26 = 1, IFERROR(GEOMEAN(AD171, AK171), 0),
IF(Parameters!$D$27, IF(AND(AD171=10,AK171=10),10,0),
IF(Parameters!$D$28, IF(AND(AD171&gt;=7,AK171&gt;=7),10,0),
IF(Parameters!$D$29, IF(AND(AD171&gt;=7,AK171&gt;=7), 10, IF(OR(AND(AD171&gt;=7,AK171&gt;=5),AND(AD171&gt;=5,AK171&gt;=7)),6,0)),
IF(Parameters!$D$30, IF(AND(AD171&gt;=10,AK171&gt;=10), 10, IF(OR(AND(AD171&gt;=10,AK171&gt;=5),AND(AD171&gt;=5,AK171&gt;=10)),6,0)),"no method")))))))</f>
        <v>0</v>
      </c>
      <c r="X171" s="51"/>
      <c r="Y171" s="25">
        <f>IFERROR(Health!F171,NA())</f>
        <v>9.75</v>
      </c>
      <c r="Z171" s="25">
        <f>IFERROR(Food!F171,NA())</f>
        <v>8.6842105263157894</v>
      </c>
      <c r="AA171" s="26">
        <f>IFERROR(Macro!F171,NA())</f>
        <v>7.8347107438016499</v>
      </c>
      <c r="AB171" s="25">
        <f>IFERROR(Socioeconomic!F171,NA())</f>
        <v>8.71428571428571</v>
      </c>
      <c r="AC171" s="25">
        <f>IFERROR('Natural Hazard'!F171,NA())</f>
        <v>3.3333333333333299</v>
      </c>
      <c r="AD171" s="25">
        <f>IFERROR(Conflict!F171,NA())</f>
        <v>0</v>
      </c>
      <c r="AE171" s="51"/>
      <c r="AF171" s="25">
        <f>IFERROR(Health!G171,NA())</f>
        <v>10</v>
      </c>
      <c r="AG171" s="25" t="e">
        <f>IFERROR(Food!G171,NA())</f>
        <v>#N/A</v>
      </c>
      <c r="AH171" s="25">
        <f>IFERROR(Macro!G171,NA())</f>
        <v>4.7727272727272698</v>
      </c>
      <c r="AI171" s="25">
        <f>IFERROR(Socioeconomic!G171,NA())</f>
        <v>4.5838271250499902</v>
      </c>
      <c r="AJ171" s="25">
        <f>IFERROR('Natural Hazard'!G171,NA())</f>
        <v>0</v>
      </c>
      <c r="AK171" s="25">
        <f>IFERROR(Conflict!G171,NA())</f>
        <v>0</v>
      </c>
      <c r="AL171" s="50"/>
      <c r="AM171" s="27">
        <f>'Data Reliability'!H171</f>
        <v>0</v>
      </c>
      <c r="AN171" s="27">
        <f>'Data Reliability'!I171</f>
        <v>0.4</v>
      </c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</row>
    <row r="172" spans="1:53" x14ac:dyDescent="0.2">
      <c r="A172" s="63">
        <v>167</v>
      </c>
      <c r="B172" s="20" t="s">
        <v>339</v>
      </c>
      <c r="C172" s="20" t="s">
        <v>340</v>
      </c>
      <c r="D172" s="20" t="s">
        <v>556</v>
      </c>
      <c r="E172" s="20" t="s">
        <v>550</v>
      </c>
      <c r="F172" s="50"/>
      <c r="G172" s="22" cm="1">
        <f t="array" ref="G172">IF(Parameters!$D$34, SUM(IF(ISNUMBER(R172:W172),(IF(R172:W172&gt;=Parameters!$D$40,1,"")),""))+0.5*(SUM(IF(ISNUMBER(R172:W172),(IF(R172:W172&gt;=Parameters!$D$41,1,"")),""))-SUM(IF(ISNUMBER(R172:W172),(IF(R172:W172&gt;=Parameters!$D$40,1,"")),""))),0) +
   IF(Parameters!$D$35,SUM(IF(ISNUMBER(R172:W172),(IF(R172:W172&gt;=Parameters!$D$44,1,"")),"")),0) +
   IF(Parameters!$D$36,AVERAGE(IF(ISNUMBER(R172:W172),R172:W172)),0) +
   IF(Parameters!$D$37,IF(OR(IF(ISNUMBER(R172:W172),R172:W172)=0),0,GEOMEAN(IF(ISNUMBER(R172:W172),R172:W172))),0)</f>
        <v>1.5</v>
      </c>
      <c r="H172" s="23">
        <f t="shared" si="11"/>
        <v>1.5</v>
      </c>
      <c r="I172" s="241" t="str" cm="1">
        <f t="array" ref="I172">_xlfn.IFS('Data Reliability'!D172 &gt;= 0.666, "!!", AND('Data Reliability'!D172 &lt; 0.666,  'Data Reliability'!D172  &gt;= 0.333), "!", 'Data Reliability'!D172 &lt; 0.333, "")</f>
        <v/>
      </c>
      <c r="J172" s="22" cm="1">
        <f t="array" ref="J172">IF(Parameters!$D$34, SUM(IF(ISNUMBER(Y172:AD172),(IF(Y172:AD172&gt;=Parameters!$D$44,1,"")),""))+0.5*(SUM(IF(ISNUMBER(Y172:AD172),(IF(Y172:AD172&gt;=Parameters!$D$45,1,"")),""))-SUM(IF(ISNUMBER(Y172:AD172),(IF(Y172:AD172&gt;=Parameters!$D$44,1,"")),""))),0) +
   IF(Parameters!$D$35,SUM(IF(ISNUMBER(Y172:AD172),(IF(Y172:AD172&gt;=Parameters!$D$44,1,"")),"")),0) +
   IF(Parameters!$D$36,AVERAGE(IF(ISNUMBER(Y172:AD172),Y172:AD172)),0) +
   IF(Parameters!$D$37,IF(OR(IF(ISNUMBER(Y172:AD172),Y172:AD172)=0),0,GEOMEAN(IF(ISNUMBER(Y172:AD172),Y172:AD172))),0)</f>
        <v>0.5</v>
      </c>
      <c r="K172" s="23">
        <f t="shared" si="9"/>
        <v>0.5</v>
      </c>
      <c r="L172" s="241" t="str" cm="1">
        <f t="array" ref="L172">_xlfn.IFS('Data Reliability'!H172 &gt;= 0.666, "!!", AND('Data Reliability'!H172 &lt; 0.666,  'Data Reliability'!H172  &gt;= 0.333), "!", 'Data Reliability'!H172 &lt; 0.333, "")</f>
        <v/>
      </c>
      <c r="M172" s="21" cm="1">
        <f t="array" ref="M172">IF(Parameters!$D$34, SUM(IF(ISNUMBER(AF172:AK172),(IF(AF172:AK172&gt;=Parameters!$D$44,1,"")),""))+0.5*(SUM(IF(ISNUMBER(AF172:AK172),(IF(AF172:AK172&gt;=Parameters!$D$45,1,"")),""))-SUM(IF(ISNUMBER(AF172:AK172),(IF(AF172:AK172&gt;=Parameters!$D$44,1,"")),""))),0) +
   IF(Parameters!$D$35,SUM(IF(ISNUMBER(AF172:AK172),(IF(AF172:AK172&gt;=Parameters!$D$44,1,"")),"")),0) +
   IF(Parameters!$D$36,AVERAGE(IF(ISNUMBER(AF172:AK172),AF172:AK172)),0) +
   IF(Parameters!$D$37,IF(OR(IF(ISNUMBER(AF172:AK172),AF172:AK172)=0),0,GEOMEAN(IF(ISNUMBER(AF172:AK172),AF172:AK172))),0)</f>
        <v>2</v>
      </c>
      <c r="N172" s="23">
        <f t="shared" si="10"/>
        <v>2</v>
      </c>
      <c r="O172" s="241" t="str" cm="1">
        <f t="array" ref="O172">_xlfn.IFS('Data Reliability'!I172&gt;= 0.666, "!!", AND('Data Reliability'!I172 &lt; 0.666,  'Data Reliability'!I172 &gt;= 0.333), "!", 'Data Reliability'!I172 &lt; 0.333, "")</f>
        <v>!</v>
      </c>
      <c r="P172" s="24"/>
      <c r="Q172" s="50"/>
      <c r="R172" s="25">
        <f>IF(Parameters!$D$24 = 1, MAX(Y172, AF172),
IF(Parameters!$D$25 = 1, AVERAGE(Y172,AF172),
IF(Parameters!$D$26 = 1, IFERROR(GEOMEAN(Y172, AF172), 0),
IF(Parameters!$D$27, IF(AND(Y172=10,AF172=10),10,0),
IF(Parameters!$D$28, IF(AND(Y172&gt;=7,AF172&gt;=7),10,0),
IF(Parameters!$D$29, IF(AND(Y172&gt;=7,AF172&gt;=7), 10, IF(OR(AND(Y172&gt;=7,AF172&gt;=5),AND(Y172&gt;=5,AF172&gt;=7)),6,0)),
IF(Parameters!$D$30, IF(AND(Y172&gt;=10,AF172&gt;=10), 10, IF(OR(AND(Y172&gt;=10,AF172&gt;=5),AND(Y172&gt;=5,AF172&gt;=10)),6,0)),"no method")))))))</f>
        <v>6.7082039324993685</v>
      </c>
      <c r="S172" s="25">
        <f>IF(Parameters!$D$24 = 1, MAX(Z172, AG172),
IF(Parameters!$D$25 = 1, AVERAGE(Z172,AG172),
IF(Parameters!$D$26 = 1, IFERROR(GEOMEAN(Z172, AG172), 0),
IF(Parameters!$D$27, IF(AND(Z172=10,AG172=10),10,0),
IF(Parameters!$D$28, IF(AND(Z172&gt;=7,AG172&gt;=7),10,0),
IF(Parameters!$D$29, IF(AND(Z172&gt;=7,AG172&gt;=7), 10, IF(OR(AND(Z172&gt;=7,AG172&gt;=5),AND(Z172&gt;=5,AG172&gt;=7)),6,0)),
IF(Parameters!$D$30, IF(AND(Z172&gt;=10,AG172&gt;=10), 10, IF(OR(AND(Z172&gt;=10,AG172&gt;=5),AND(Z172&gt;=5,AG172&gt;=10)),6,0)),"no method")))))))</f>
        <v>0</v>
      </c>
      <c r="T172" s="25">
        <f>IF(Parameters!$D$24 = 1, MAX(AA172, AH172),
IF(Parameters!$D$25 = 1, AVERAGE(AA172,AH172),
IF(Parameters!$D$26 = 1, IFERROR(GEOMEAN(AA172, AH172), 0),
IF(Parameters!$D$27, IF(AND(AA172=10,AH172=10),10,0),
IF(Parameters!$D$28, IF(AND(AA172&gt;=7,AH172&gt;=7),10,0),
IF(Parameters!$D$29, IF(AND(AA172&gt;=7,AH172&gt;=7), 10, IF(OR(AND(AA172&gt;=7,AH172&gt;=5),AND(AA172&gt;=5,AH172&gt;=7)),6,0)),
IF(Parameters!$D$30, IF(AND(AA172&gt;=10,AH172&gt;=10), 10, IF(OR(AND(AA172&gt;=10,AH172&gt;=5),AND(AA172&gt;=5,AH172&gt;=10)),6,0)),"no method")))))))</f>
        <v>3.3458318148755604</v>
      </c>
      <c r="U172" s="25">
        <f>IF(Parameters!$D$24 = 1, MAX(AB172, AI172),
IF(Parameters!$D$25 = 1, AVERAGE(AB172,AI172),
IF(Parameters!$D$26 = 1, IFERROR(GEOMEAN(AB172, AI172), 0),
IF(Parameters!$D$27, IF(AND(AB172=10,AI172=10),10,0),
IF(Parameters!$D$28, IF(AND(AB172&gt;=7,AI172&gt;=7),10,0),
IF(Parameters!$D$29, IF(AND(AB172&gt;=7,AI172&gt;=7), 10, IF(OR(AND(AB172&gt;=7,AI172&gt;=5),AND(AB172&gt;=5,AI172&gt;=7)),6,0)),
IF(Parameters!$D$30, IF(AND(AB172&gt;=10,AI172&gt;=10), 10, IF(OR(AND(AB172&gt;=10,AI172&gt;=5),AND(AB172&gt;=5,AI172&gt;=10)),6,0)),"no method")))))))</f>
        <v>0</v>
      </c>
      <c r="V172" s="25">
        <f>IF(Parameters!$D$24 = 1, MAX(AC172, AJ172),
IF(Parameters!$D$25 = 1, AVERAGE(AC172,AJ172),
IF(Parameters!$D$26 = 1, IFERROR(GEOMEAN(AC172, AJ172), 0),
IF(Parameters!$D$27, IF(AND(AC172=10,AJ172=10),10,0),
IF(Parameters!$D$28, IF(AND(AC172&gt;=7,AJ172&gt;=7),10,0),
IF(Parameters!$D$29, IF(AND(AC172&gt;=7,AJ172&gt;=7), 10, IF(OR(AND(AC172&gt;=7,AJ172&gt;=5),AND(AC172&gt;=5,AJ172&gt;=7)),6,0)),
IF(Parameters!$D$30, IF(AND(AC172&gt;=10,AJ172&gt;=10), 10, IF(OR(AND(AC172&gt;=10,AJ172&gt;=5),AND(AC172&gt;=5,AJ172&gt;=10)),6,0)),"no method")))))))</f>
        <v>9.3094933625126295</v>
      </c>
      <c r="W172" s="25">
        <f>IF(Parameters!$D$24 = 1, MAX(AD172, AK172),
IF(Parameters!$D$25 = 1, AVERAGE(AD172,AK172),
IF(Parameters!$D$26 = 1, IFERROR(GEOMEAN(AD172, AK172), 0),
IF(Parameters!$D$27, IF(AND(AD172=10,AK172=10),10,0),
IF(Parameters!$D$28, IF(AND(AD172&gt;=7,AK172&gt;=7),10,0),
IF(Parameters!$D$29, IF(AND(AD172&gt;=7,AK172&gt;=7), 10, IF(OR(AND(AD172&gt;=7,AK172&gt;=5),AND(AD172&gt;=5,AK172&gt;=7)),6,0)),
IF(Parameters!$D$30, IF(AND(AD172&gt;=10,AK172&gt;=10), 10, IF(OR(AND(AD172&gt;=10,AK172&gt;=5),AND(AD172&gt;=5,AK172&gt;=10)),6,0)),"no method")))))))</f>
        <v>0</v>
      </c>
      <c r="X172" s="51"/>
      <c r="Y172" s="25">
        <f>IFERROR(Health!F172,NA())</f>
        <v>4.5</v>
      </c>
      <c r="Z172" s="25">
        <f>IFERROR(Food!F172,NA())</f>
        <v>3.5645933014354001</v>
      </c>
      <c r="AA172" s="26">
        <f>IFERROR(Macro!F172,NA())</f>
        <v>4.9256198347107398</v>
      </c>
      <c r="AB172" s="25">
        <f>IFERROR(Socioeconomic!F172,NA())</f>
        <v>3.1428571428571401</v>
      </c>
      <c r="AC172" s="25">
        <f>IFERROR('Natural Hazard'!F172,NA())</f>
        <v>8.6666666666666696</v>
      </c>
      <c r="AD172" s="25">
        <f>IFERROR(Conflict!F172,NA())</f>
        <v>0</v>
      </c>
      <c r="AE172" s="51"/>
      <c r="AF172" s="25">
        <f>IFERROR(Health!G172,NA())</f>
        <v>10</v>
      </c>
      <c r="AG172" s="25" t="e">
        <f>IFERROR(Food!G172,NA())</f>
        <v>#N/A</v>
      </c>
      <c r="AH172" s="25">
        <f>IFERROR(Macro!G172,NA())</f>
        <v>2.2727272727272698</v>
      </c>
      <c r="AI172" s="25">
        <f>IFERROR(Socioeconomic!G172,NA())</f>
        <v>0</v>
      </c>
      <c r="AJ172" s="25">
        <f>IFERROR('Natural Hazard'!G172,NA())</f>
        <v>10</v>
      </c>
      <c r="AK172" s="25">
        <f>IFERROR(Conflict!G172,NA())</f>
        <v>0</v>
      </c>
      <c r="AL172" s="50"/>
      <c r="AM172" s="27">
        <f>'Data Reliability'!H172</f>
        <v>0</v>
      </c>
      <c r="AN172" s="27">
        <f>'Data Reliability'!I172</f>
        <v>0.4</v>
      </c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</row>
    <row r="173" spans="1:53" x14ac:dyDescent="0.2">
      <c r="A173" s="63">
        <v>168</v>
      </c>
      <c r="B173" s="20" t="s">
        <v>341</v>
      </c>
      <c r="C173" s="20" t="s">
        <v>342</v>
      </c>
      <c r="D173" s="20" t="s">
        <v>553</v>
      </c>
      <c r="E173" s="20" t="s">
        <v>549</v>
      </c>
      <c r="F173" s="50"/>
      <c r="G173" s="22" cm="1">
        <f t="array" ref="G173">IF(Parameters!$D$34, SUM(IF(ISNUMBER(R173:W173),(IF(R173:W173&gt;=Parameters!$D$40,1,"")),""))+0.5*(SUM(IF(ISNUMBER(R173:W173),(IF(R173:W173&gt;=Parameters!$D$41,1,"")),""))-SUM(IF(ISNUMBER(R173:W173),(IF(R173:W173&gt;=Parameters!$D$40,1,"")),""))),0) +
   IF(Parameters!$D$35,SUM(IF(ISNUMBER(R173:W173),(IF(R173:W173&gt;=Parameters!$D$44,1,"")),"")),0) +
   IF(Parameters!$D$36,AVERAGE(IF(ISNUMBER(R173:W173),R173:W173)),0) +
   IF(Parameters!$D$37,IF(OR(IF(ISNUMBER(R173:W173),R173:W173)=0),0,GEOMEAN(IF(ISNUMBER(R173:W173),R173:W173))),0)</f>
        <v>3</v>
      </c>
      <c r="H173" s="23">
        <f t="shared" si="11"/>
        <v>3</v>
      </c>
      <c r="I173" s="241" t="str" cm="1">
        <f t="array" ref="I173">_xlfn.IFS('Data Reliability'!D173 &gt;= 0.666, "!!", AND('Data Reliability'!D173 &lt; 0.666,  'Data Reliability'!D173  &gt;= 0.333), "!", 'Data Reliability'!D173 &lt; 0.333, "")</f>
        <v/>
      </c>
      <c r="J173" s="22" cm="1">
        <f t="array" ref="J173">IF(Parameters!$D$34, SUM(IF(ISNUMBER(Y173:AD173),(IF(Y173:AD173&gt;=Parameters!$D$44,1,"")),""))+0.5*(SUM(IF(ISNUMBER(Y173:AD173),(IF(Y173:AD173&gt;=Parameters!$D$45,1,"")),""))-SUM(IF(ISNUMBER(Y173:AD173),(IF(Y173:AD173&gt;=Parameters!$D$44,1,"")),""))),0) +
   IF(Parameters!$D$35,SUM(IF(ISNUMBER(Y173:AD173),(IF(Y173:AD173&gt;=Parameters!$D$44,1,"")),"")),0) +
   IF(Parameters!$D$36,AVERAGE(IF(ISNUMBER(Y173:AD173),Y173:AD173)),0) +
   IF(Parameters!$D$37,IF(OR(IF(ISNUMBER(Y173:AD173),Y173:AD173)=0),0,GEOMEAN(IF(ISNUMBER(Y173:AD173),Y173:AD173))),0)</f>
        <v>2</v>
      </c>
      <c r="K173" s="23">
        <f t="shared" si="9"/>
        <v>2</v>
      </c>
      <c r="L173" s="241" t="str" cm="1">
        <f t="array" ref="L173">_xlfn.IFS('Data Reliability'!H173 &gt;= 0.666, "!!", AND('Data Reliability'!H173 &lt; 0.666,  'Data Reliability'!H173  &gt;= 0.333), "!", 'Data Reliability'!H173 &lt; 0.333, "")</f>
        <v/>
      </c>
      <c r="M173" s="21" cm="1">
        <f t="array" ref="M173">IF(Parameters!$D$34, SUM(IF(ISNUMBER(AF173:AK173),(IF(AF173:AK173&gt;=Parameters!$D$44,1,"")),""))+0.5*(SUM(IF(ISNUMBER(AF173:AK173),(IF(AF173:AK173&gt;=Parameters!$D$45,1,"")),""))-SUM(IF(ISNUMBER(AF173:AK173),(IF(AF173:AK173&gt;=Parameters!$D$44,1,"")),""))),0) +
   IF(Parameters!$D$35,SUM(IF(ISNUMBER(AF173:AK173),(IF(AF173:AK173&gt;=Parameters!$D$44,1,"")),"")),0) +
   IF(Parameters!$D$36,AVERAGE(IF(ISNUMBER(AF173:AK173),AF173:AK173)),0) +
   IF(Parameters!$D$37,IF(OR(IF(ISNUMBER(AF173:AK173),AF173:AK173)=0),0,GEOMEAN(IF(ISNUMBER(AF173:AK173),AF173:AK173))),0)</f>
        <v>1</v>
      </c>
      <c r="N173" s="23">
        <f t="shared" si="10"/>
        <v>1</v>
      </c>
      <c r="O173" s="241" t="str" cm="1">
        <f t="array" ref="O173">_xlfn.IFS('Data Reliability'!I173&gt;= 0.666, "!!", AND('Data Reliability'!I173 &lt; 0.666,  'Data Reliability'!I173 &gt;= 0.333), "!", 'Data Reliability'!I173 &lt; 0.333, "")</f>
        <v>!</v>
      </c>
      <c r="P173" s="24"/>
      <c r="Q173" s="50"/>
      <c r="R173" s="25">
        <f>IF(Parameters!$D$24 = 1, MAX(Y173, AF173),
IF(Parameters!$D$25 = 1, AVERAGE(Y173,AF173),
IF(Parameters!$D$26 = 1, IFERROR(GEOMEAN(Y173, AF173), 0),
IF(Parameters!$D$27, IF(AND(Y173=10,AF173=10),10,0),
IF(Parameters!$D$28, IF(AND(Y173&gt;=7,AF173&gt;=7),10,0),
IF(Parameters!$D$29, IF(AND(Y173&gt;=7,AF173&gt;=7), 10, IF(OR(AND(Y173&gt;=7,AF173&gt;=5),AND(Y173&gt;=5,AF173&gt;=7)),6,0)),
IF(Parameters!$D$30, IF(AND(Y173&gt;=10,AF173&gt;=10), 10, IF(OR(AND(Y173&gt;=10,AF173&gt;=5),AND(Y173&gt;=5,AF173&gt;=10)),6,0)),"no method")))))))</f>
        <v>7.0896262242800949</v>
      </c>
      <c r="S173" s="25">
        <f>IF(Parameters!$D$24 = 1, MAX(Z173, AG173),
IF(Parameters!$D$25 = 1, AVERAGE(Z173,AG173),
IF(Parameters!$D$26 = 1, IFERROR(GEOMEAN(Z173, AG173), 0),
IF(Parameters!$D$27, IF(AND(Z173=10,AG173=10),10,0),
IF(Parameters!$D$28, IF(AND(Z173&gt;=7,AG173&gt;=7),10,0),
IF(Parameters!$D$29, IF(AND(Z173&gt;=7,AG173&gt;=7), 10, IF(OR(AND(Z173&gt;=7,AG173&gt;=5),AND(Z173&gt;=5,AG173&gt;=7)),6,0)),
IF(Parameters!$D$30, IF(AND(Z173&gt;=10,AG173&gt;=10), 10, IF(OR(AND(Z173&gt;=10,AG173&gt;=5),AND(Z173&gt;=5,AG173&gt;=10)),6,0)),"no method")))))))</f>
        <v>0</v>
      </c>
      <c r="T173" s="25">
        <f>IF(Parameters!$D$24 = 1, MAX(AA173, AH173),
IF(Parameters!$D$25 = 1, AVERAGE(AA173,AH173),
IF(Parameters!$D$26 = 1, IFERROR(GEOMEAN(AA173, AH173), 0),
IF(Parameters!$D$27, IF(AND(AA173=10,AH173=10),10,0),
IF(Parameters!$D$28, IF(AND(AA173&gt;=7,AH173&gt;=7),10,0),
IF(Parameters!$D$29, IF(AND(AA173&gt;=7,AH173&gt;=7), 10, IF(OR(AND(AA173&gt;=7,AH173&gt;=5),AND(AA173&gt;=5,AH173&gt;=7)),6,0)),
IF(Parameters!$D$30, IF(AND(AA173&gt;=10,AH173&gt;=10), 10, IF(OR(AND(AA173&gt;=10,AH173&gt;=5),AND(AA173&gt;=5,AH173&gt;=10)),6,0)),"no method")))))))</f>
        <v>4.7673129462279586</v>
      </c>
      <c r="U173" s="25">
        <f>IF(Parameters!$D$24 = 1, MAX(AB173, AI173),
IF(Parameters!$D$25 = 1, AVERAGE(AB173,AI173),
IF(Parameters!$D$26 = 1, IFERROR(GEOMEAN(AB173, AI173), 0),
IF(Parameters!$D$27, IF(AND(AB173=10,AI173=10),10,0),
IF(Parameters!$D$28, IF(AND(AB173&gt;=7,AI173&gt;=7),10,0),
IF(Parameters!$D$29, IF(AND(AB173&gt;=7,AI173&gt;=7), 10, IF(OR(AND(AB173&gt;=7,AI173&gt;=5),AND(AB173&gt;=5,AI173&gt;=7)),6,0)),
IF(Parameters!$D$30, IF(AND(AB173&gt;=10,AI173&gt;=10), 10, IF(OR(AND(AB173&gt;=10,AI173&gt;=5),AND(AB173&gt;=5,AI173&gt;=10)),6,0)),"no method")))))))</f>
        <v>7.0449012765586305</v>
      </c>
      <c r="V173" s="25">
        <f>IF(Parameters!$D$24 = 1, MAX(AC173, AJ173),
IF(Parameters!$D$25 = 1, AVERAGE(AC173,AJ173),
IF(Parameters!$D$26 = 1, IFERROR(GEOMEAN(AC173, AJ173), 0),
IF(Parameters!$D$27, IF(AND(AC173=10,AJ173=10),10,0),
IF(Parameters!$D$28, IF(AND(AC173&gt;=7,AJ173&gt;=7),10,0),
IF(Parameters!$D$29, IF(AND(AC173&gt;=7,AJ173&gt;=7), 10, IF(OR(AND(AC173&gt;=7,AJ173&gt;=5),AND(AC173&gt;=5,AJ173&gt;=7)),6,0)),
IF(Parameters!$D$30, IF(AND(AC173&gt;=10,AJ173&gt;=10), 10, IF(OR(AND(AC173&gt;=10,AJ173&gt;=5),AND(AC173&gt;=5,AJ173&gt;=10)),6,0)),"no method")))))))</f>
        <v>7.4833147735478827</v>
      </c>
      <c r="W173" s="25">
        <f>IF(Parameters!$D$24 = 1, MAX(AD173, AK173),
IF(Parameters!$D$25 = 1, AVERAGE(AD173,AK173),
IF(Parameters!$D$26 = 1, IFERROR(GEOMEAN(AD173, AK173), 0),
IF(Parameters!$D$27, IF(AND(AD173=10,AK173=10),10,0),
IF(Parameters!$D$28, IF(AND(AD173&gt;=7,AK173&gt;=7),10,0),
IF(Parameters!$D$29, IF(AND(AD173&gt;=7,AK173&gt;=7), 10, IF(OR(AND(AD173&gt;=7,AK173&gt;=5),AND(AD173&gt;=5,AK173&gt;=7)),6,0)),
IF(Parameters!$D$30, IF(AND(AD173&gt;=10,AK173&gt;=10), 10, IF(OR(AND(AD173&gt;=10,AK173&gt;=5),AND(AD173&gt;=5,AK173&gt;=10)),6,0)),"no method")))))))</f>
        <v>0</v>
      </c>
      <c r="X173" s="51"/>
      <c r="Y173" s="25">
        <f>IFERROR(Health!F173,NA())</f>
        <v>7.54</v>
      </c>
      <c r="Z173" s="25">
        <f>IFERROR(Food!F173,NA())</f>
        <v>5.9090909090909101</v>
      </c>
      <c r="AA173" s="26">
        <f>IFERROR(Macro!F173,NA())</f>
        <v>10</v>
      </c>
      <c r="AB173" s="25">
        <f>IFERROR(Socioeconomic!F173,NA())</f>
        <v>6.5714285714285703</v>
      </c>
      <c r="AC173" s="25">
        <f>IFERROR('Natural Hazard'!F173,NA())</f>
        <v>8</v>
      </c>
      <c r="AD173" s="25">
        <f>IFERROR(Conflict!F173,NA())</f>
        <v>0</v>
      </c>
      <c r="AE173" s="51"/>
      <c r="AF173" s="25">
        <f>IFERROR(Health!G173,NA())</f>
        <v>6.6661538461538496</v>
      </c>
      <c r="AG173" s="25" t="e">
        <f>IFERROR(Food!G173,NA())</f>
        <v>#N/A</v>
      </c>
      <c r="AH173" s="25">
        <f>IFERROR(Macro!G173,NA())</f>
        <v>2.2727272727272698</v>
      </c>
      <c r="AI173" s="25">
        <f>IFERROR(Socioeconomic!G173,NA())</f>
        <v>7.5524877820696101</v>
      </c>
      <c r="AJ173" s="25">
        <f>IFERROR('Natural Hazard'!G173,NA())</f>
        <v>7</v>
      </c>
      <c r="AK173" s="25">
        <f>IFERROR(Conflict!G173,NA())</f>
        <v>0</v>
      </c>
      <c r="AL173" s="50"/>
      <c r="AM173" s="27">
        <f>'Data Reliability'!H173</f>
        <v>0</v>
      </c>
      <c r="AN173" s="27">
        <f>'Data Reliability'!I173</f>
        <v>0.4</v>
      </c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</row>
    <row r="174" spans="1:53" x14ac:dyDescent="0.2">
      <c r="A174" s="63">
        <v>169</v>
      </c>
      <c r="B174" s="20" t="s">
        <v>343</v>
      </c>
      <c r="C174" s="20" t="s">
        <v>344</v>
      </c>
      <c r="D174" s="20" t="s">
        <v>553</v>
      </c>
      <c r="E174" s="20" t="s">
        <v>550</v>
      </c>
      <c r="F174" s="50"/>
      <c r="G174" s="22" cm="1">
        <f t="array" ref="G174">IF(Parameters!$D$34, SUM(IF(ISNUMBER(R174:W174),(IF(R174:W174&gt;=Parameters!$D$40,1,"")),""))+0.5*(SUM(IF(ISNUMBER(R174:W174),(IF(R174:W174&gt;=Parameters!$D$41,1,"")),""))-SUM(IF(ISNUMBER(R174:W174),(IF(R174:W174&gt;=Parameters!$D$40,1,"")),""))),0) +
   IF(Parameters!$D$35,SUM(IF(ISNUMBER(R174:W174),(IF(R174:W174&gt;=Parameters!$D$44,1,"")),"")),0) +
   IF(Parameters!$D$36,AVERAGE(IF(ISNUMBER(R174:W174),R174:W174)),0) +
   IF(Parameters!$D$37,IF(OR(IF(ISNUMBER(R174:W174),R174:W174)=0),0,GEOMEAN(IF(ISNUMBER(R174:W174),R174:W174))),0)</f>
        <v>1</v>
      </c>
      <c r="H174" s="23">
        <f t="shared" si="11"/>
        <v>1</v>
      </c>
      <c r="I174" s="241" t="str" cm="1">
        <f t="array" ref="I174">_xlfn.IFS('Data Reliability'!D174 &gt;= 0.666, "!!", AND('Data Reliability'!D174 &lt; 0.666,  'Data Reliability'!D174  &gt;= 0.333), "!", 'Data Reliability'!D174 &lt; 0.333, "")</f>
        <v/>
      </c>
      <c r="J174" s="22" cm="1">
        <f t="array" ref="J174">IF(Parameters!$D$34, SUM(IF(ISNUMBER(Y174:AD174),(IF(Y174:AD174&gt;=Parameters!$D$44,1,"")),""))+0.5*(SUM(IF(ISNUMBER(Y174:AD174),(IF(Y174:AD174&gt;=Parameters!$D$45,1,"")),""))-SUM(IF(ISNUMBER(Y174:AD174),(IF(Y174:AD174&gt;=Parameters!$D$44,1,"")),""))),0) +
   IF(Parameters!$D$35,SUM(IF(ISNUMBER(Y174:AD174),(IF(Y174:AD174&gt;=Parameters!$D$44,1,"")),"")),0) +
   IF(Parameters!$D$36,AVERAGE(IF(ISNUMBER(Y174:AD174),Y174:AD174)),0) +
   IF(Parameters!$D$37,IF(OR(IF(ISNUMBER(Y174:AD174),Y174:AD174)=0),0,GEOMEAN(IF(ISNUMBER(Y174:AD174),Y174:AD174))),0)</f>
        <v>1.5</v>
      </c>
      <c r="K174" s="23">
        <f t="shared" si="9"/>
        <v>1.5</v>
      </c>
      <c r="L174" s="241" t="str" cm="1">
        <f t="array" ref="L174">_xlfn.IFS('Data Reliability'!H174 &gt;= 0.666, "!!", AND('Data Reliability'!H174 &lt; 0.666,  'Data Reliability'!H174  &gt;= 0.333), "!", 'Data Reliability'!H174 &lt; 0.333, "")</f>
        <v/>
      </c>
      <c r="M174" s="21" cm="1">
        <f t="array" ref="M174">IF(Parameters!$D$34, SUM(IF(ISNUMBER(AF174:AK174),(IF(AF174:AK174&gt;=Parameters!$D$44,1,"")),""))+0.5*(SUM(IF(ISNUMBER(AF174:AK174),(IF(AF174:AK174&gt;=Parameters!$D$45,1,"")),""))-SUM(IF(ISNUMBER(AF174:AK174),(IF(AF174:AK174&gt;=Parameters!$D$44,1,"")),""))),0) +
   IF(Parameters!$D$35,SUM(IF(ISNUMBER(AF174:AK174),(IF(AF174:AK174&gt;=Parameters!$D$44,1,"")),"")),0) +
   IF(Parameters!$D$36,AVERAGE(IF(ISNUMBER(AF174:AK174),AF174:AK174)),0) +
   IF(Parameters!$D$37,IF(OR(IF(ISNUMBER(AF174:AK174),AF174:AK174)=0),0,GEOMEAN(IF(ISNUMBER(AF174:AK174),AF174:AK174))),0)</f>
        <v>1</v>
      </c>
      <c r="N174" s="23">
        <f t="shared" si="10"/>
        <v>1</v>
      </c>
      <c r="O174" s="241" t="str" cm="1">
        <f t="array" ref="O174">_xlfn.IFS('Data Reliability'!I174&gt;= 0.666, "!!", AND('Data Reliability'!I174 &lt; 0.666,  'Data Reliability'!I174 &gt;= 0.333), "!", 'Data Reliability'!I174 &lt; 0.333, "")</f>
        <v>!</v>
      </c>
      <c r="P174" s="24"/>
      <c r="Q174" s="50"/>
      <c r="R174" s="25">
        <f>IF(Parameters!$D$24 = 1, MAX(Y174, AF174),
IF(Parameters!$D$25 = 1, AVERAGE(Y174,AF174),
IF(Parameters!$D$26 = 1, IFERROR(GEOMEAN(Y174, AF174), 0),
IF(Parameters!$D$27, IF(AND(Y174=10,AF174=10),10,0),
IF(Parameters!$D$28, IF(AND(Y174&gt;=7,AF174&gt;=7),10,0),
IF(Parameters!$D$29, IF(AND(Y174&gt;=7,AF174&gt;=7), 10, IF(OR(AND(Y174&gt;=7,AF174&gt;=5),AND(Y174&gt;=5,AF174&gt;=7)),6,0)),
IF(Parameters!$D$30, IF(AND(Y174&gt;=10,AF174&gt;=10), 10, IF(OR(AND(Y174&gt;=10,AF174&gt;=5),AND(Y174&gt;=5,AF174&gt;=10)),6,0)),"no method")))))))</f>
        <v>6.7574915691913615</v>
      </c>
      <c r="S174" s="25">
        <f>IF(Parameters!$D$24 = 1, MAX(Z174, AG174),
IF(Parameters!$D$25 = 1, AVERAGE(Z174,AG174),
IF(Parameters!$D$26 = 1, IFERROR(GEOMEAN(Z174, AG174), 0),
IF(Parameters!$D$27, IF(AND(Z174=10,AG174=10),10,0),
IF(Parameters!$D$28, IF(AND(Z174&gt;=7,AG174&gt;=7),10,0),
IF(Parameters!$D$29, IF(AND(Z174&gt;=7,AG174&gt;=7), 10, IF(OR(AND(Z174&gt;=7,AG174&gt;=5),AND(Z174&gt;=5,AG174&gt;=7)),6,0)),
IF(Parameters!$D$30, IF(AND(Z174&gt;=10,AG174&gt;=10), 10, IF(OR(AND(Z174&gt;=10,AG174&gt;=5),AND(Z174&gt;=5,AG174&gt;=10)),6,0)),"no method")))))))</f>
        <v>0</v>
      </c>
      <c r="T174" s="25">
        <f>IF(Parameters!$D$24 = 1, MAX(AA174, AH174),
IF(Parameters!$D$25 = 1, AVERAGE(AA174,AH174),
IF(Parameters!$D$26 = 1, IFERROR(GEOMEAN(AA174, AH174), 0),
IF(Parameters!$D$27, IF(AND(AA174=10,AH174=10),10,0),
IF(Parameters!$D$28, IF(AND(AA174&gt;=7,AH174&gt;=7),10,0),
IF(Parameters!$D$29, IF(AND(AA174&gt;=7,AH174&gt;=7), 10, IF(OR(AND(AA174&gt;=7,AH174&gt;=5),AND(AA174&gt;=5,AH174&gt;=7)),6,0)),
IF(Parameters!$D$30, IF(AND(AA174&gt;=10,AH174&gt;=10), 10, IF(OR(AND(AA174&gt;=10,AH174&gt;=5),AND(AA174&gt;=5,AH174&gt;=10)),6,0)),"no method")))))))</f>
        <v>0</v>
      </c>
      <c r="U174" s="25">
        <f>IF(Parameters!$D$24 = 1, MAX(AB174, AI174),
IF(Parameters!$D$25 = 1, AVERAGE(AB174,AI174),
IF(Parameters!$D$26 = 1, IFERROR(GEOMEAN(AB174, AI174), 0),
IF(Parameters!$D$27, IF(AND(AB174=10,AI174=10),10,0),
IF(Parameters!$D$28, IF(AND(AB174&gt;=7,AI174&gt;=7),10,0),
IF(Parameters!$D$29, IF(AND(AB174&gt;=7,AI174&gt;=7), 10, IF(OR(AND(AB174&gt;=7,AI174&gt;=5),AND(AB174&gt;=5,AI174&gt;=7)),6,0)),
IF(Parameters!$D$30, IF(AND(AB174&gt;=10,AI174&gt;=10), 10, IF(OR(AND(AB174&gt;=10,AI174&gt;=5),AND(AB174&gt;=5,AI174&gt;=10)),6,0)),"no method")))))))</f>
        <v>3.8729833462074144</v>
      </c>
      <c r="V174" s="25">
        <f>IF(Parameters!$D$24 = 1, MAX(AC174, AJ174),
IF(Parameters!$D$25 = 1, AVERAGE(AC174,AJ174),
IF(Parameters!$D$26 = 1, IFERROR(GEOMEAN(AC174, AJ174), 0),
IF(Parameters!$D$27, IF(AND(AC174=10,AJ174=10),10,0),
IF(Parameters!$D$28, IF(AND(AC174&gt;=7,AJ174&gt;=7),10,0),
IF(Parameters!$D$29, IF(AND(AC174&gt;=7,AJ174&gt;=7), 10, IF(OR(AND(AC174&gt;=7,AJ174&gt;=5),AND(AC174&gt;=5,AJ174&gt;=7)),6,0)),
IF(Parameters!$D$30, IF(AND(AC174&gt;=10,AJ174&gt;=10), 10, IF(OR(AND(AC174&gt;=10,AJ174&gt;=5),AND(AC174&gt;=5,AJ174&gt;=10)),6,0)),"no method")))))))</f>
        <v>5.6124860801609122</v>
      </c>
      <c r="W174" s="25">
        <f>IF(Parameters!$D$24 = 1, MAX(AD174, AK174),
IF(Parameters!$D$25 = 1, AVERAGE(AD174,AK174),
IF(Parameters!$D$26 = 1, IFERROR(GEOMEAN(AD174, AK174), 0),
IF(Parameters!$D$27, IF(AND(AD174=10,AK174=10),10,0),
IF(Parameters!$D$28, IF(AND(AD174&gt;=7,AK174&gt;=7),10,0),
IF(Parameters!$D$29, IF(AND(AD174&gt;=7,AK174&gt;=7), 10, IF(OR(AND(AD174&gt;=7,AK174&gt;=5),AND(AD174&gt;=5,AK174&gt;=7)),6,0)),
IF(Parameters!$D$30, IF(AND(AD174&gt;=10,AK174&gt;=10), 10, IF(OR(AND(AD174&gt;=10,AK174&gt;=5),AND(AD174&gt;=5,AK174&gt;=10)),6,0)),"no method")))))))</f>
        <v>0</v>
      </c>
      <c r="X174" s="51"/>
      <c r="Y174" s="25">
        <f>IFERROR(Health!F174,NA())</f>
        <v>7.64</v>
      </c>
      <c r="Z174" s="25">
        <f>IFERROR(Food!F174,NA())</f>
        <v>3.2775119617224799</v>
      </c>
      <c r="AA174" s="26">
        <f>IFERROR(Macro!F174,NA())</f>
        <v>10</v>
      </c>
      <c r="AB174" s="25">
        <f>IFERROR(Socioeconomic!F174,NA())</f>
        <v>2.1428571428571401</v>
      </c>
      <c r="AC174" s="25">
        <f>IFERROR('Natural Hazard'!F174,NA())</f>
        <v>4.5</v>
      </c>
      <c r="AD174" s="25">
        <f>IFERROR(Conflict!F174,NA())</f>
        <v>0</v>
      </c>
      <c r="AE174" s="51"/>
      <c r="AF174" s="25">
        <f>IFERROR(Health!G174,NA())</f>
        <v>5.9769230769230797</v>
      </c>
      <c r="AG174" s="25" t="e">
        <f>IFERROR(Food!G174,NA())</f>
        <v>#N/A</v>
      </c>
      <c r="AH174" s="25">
        <f>IFERROR(Macro!G174,NA())</f>
        <v>0</v>
      </c>
      <c r="AI174" s="25">
        <f>IFERROR(Socioeconomic!G174,NA())</f>
        <v>7</v>
      </c>
      <c r="AJ174" s="25">
        <f>IFERROR('Natural Hazard'!G174,NA())</f>
        <v>7</v>
      </c>
      <c r="AK174" s="25">
        <f>IFERROR(Conflict!G174,NA())</f>
        <v>0</v>
      </c>
      <c r="AL174" s="50"/>
      <c r="AM174" s="27">
        <f>'Data Reliability'!H174</f>
        <v>0</v>
      </c>
      <c r="AN174" s="27">
        <f>'Data Reliability'!I174</f>
        <v>0.6</v>
      </c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</row>
    <row r="175" spans="1:53" x14ac:dyDescent="0.2">
      <c r="A175" s="63">
        <v>170</v>
      </c>
      <c r="B175" s="20" t="s">
        <v>345</v>
      </c>
      <c r="C175" s="20" t="s">
        <v>346</v>
      </c>
      <c r="D175" s="20" t="s">
        <v>556</v>
      </c>
      <c r="E175" s="20" t="s">
        <v>558</v>
      </c>
      <c r="F175" s="50"/>
      <c r="G175" s="22" cm="1">
        <f t="array" ref="G175">IF(Parameters!$D$34, SUM(IF(ISNUMBER(R175:W175),(IF(R175:W175&gt;=Parameters!$D$40,1,"")),""))+0.5*(SUM(IF(ISNUMBER(R175:W175),(IF(R175:W175&gt;=Parameters!$D$41,1,"")),""))-SUM(IF(ISNUMBER(R175:W175),(IF(R175:W175&gt;=Parameters!$D$40,1,"")),""))),0) +
   IF(Parameters!$D$35,SUM(IF(ISNUMBER(R175:W175),(IF(R175:W175&gt;=Parameters!$D$44,1,"")),"")),0) +
   IF(Parameters!$D$36,AVERAGE(IF(ISNUMBER(R175:W175),R175:W175)),0) +
   IF(Parameters!$D$37,IF(OR(IF(ISNUMBER(R175:W175),R175:W175)=0),0,GEOMEAN(IF(ISNUMBER(R175:W175),R175:W175))),0)</f>
        <v>1</v>
      </c>
      <c r="H175" s="23">
        <f t="shared" si="11"/>
        <v>1</v>
      </c>
      <c r="I175" s="241" t="str" cm="1">
        <f t="array" ref="I175">_xlfn.IFS('Data Reliability'!D175 &gt;= 0.666, "!!", AND('Data Reliability'!D175 &lt; 0.666,  'Data Reliability'!D175  &gt;= 0.333), "!", 'Data Reliability'!D175 &lt; 0.333, "")</f>
        <v/>
      </c>
      <c r="J175" s="22" cm="1">
        <f t="array" ref="J175">IF(Parameters!$D$34, SUM(IF(ISNUMBER(Y175:AD175),(IF(Y175:AD175&gt;=Parameters!$D$44,1,"")),""))+0.5*(SUM(IF(ISNUMBER(Y175:AD175),(IF(Y175:AD175&gt;=Parameters!$D$45,1,"")),""))-SUM(IF(ISNUMBER(Y175:AD175),(IF(Y175:AD175&gt;=Parameters!$D$44,1,"")),""))),0) +
   IF(Parameters!$D$35,SUM(IF(ISNUMBER(Y175:AD175),(IF(Y175:AD175&gt;=Parameters!$D$44,1,"")),"")),0) +
   IF(Parameters!$D$36,AVERAGE(IF(ISNUMBER(Y175:AD175),Y175:AD175)),0) +
   IF(Parameters!$D$37,IF(OR(IF(ISNUMBER(Y175:AD175),Y175:AD175)=0),0,GEOMEAN(IF(ISNUMBER(Y175:AD175),Y175:AD175))),0)</f>
        <v>2.5</v>
      </c>
      <c r="K175" s="23">
        <f t="shared" si="9"/>
        <v>2.5</v>
      </c>
      <c r="L175" s="241" t="str" cm="1">
        <f t="array" ref="L175">_xlfn.IFS('Data Reliability'!H175 &gt;= 0.666, "!!", AND('Data Reliability'!H175 &lt; 0.666,  'Data Reliability'!H175  &gt;= 0.333), "!", 'Data Reliability'!H175 &lt; 0.333, "")</f>
        <v/>
      </c>
      <c r="M175" s="21" cm="1">
        <f t="array" ref="M175">IF(Parameters!$D$34, SUM(IF(ISNUMBER(AF175:AK175),(IF(AF175:AK175&gt;=Parameters!$D$44,1,"")),""))+0.5*(SUM(IF(ISNUMBER(AF175:AK175),(IF(AF175:AK175&gt;=Parameters!$D$45,1,"")),""))-SUM(IF(ISNUMBER(AF175:AK175),(IF(AF175:AK175&gt;=Parameters!$D$44,1,"")),""))),0) +
   IF(Parameters!$D$35,SUM(IF(ISNUMBER(AF175:AK175),(IF(AF175:AK175&gt;=Parameters!$D$44,1,"")),"")),0) +
   IF(Parameters!$D$36,AVERAGE(IF(ISNUMBER(AF175:AK175),AF175:AK175)),0) +
   IF(Parameters!$D$37,IF(OR(IF(ISNUMBER(AF175:AK175),AF175:AK175)=0),0,GEOMEAN(IF(ISNUMBER(AF175:AK175),AF175:AK175))),0)</f>
        <v>0.5</v>
      </c>
      <c r="N175" s="23">
        <f t="shared" si="10"/>
        <v>0.5</v>
      </c>
      <c r="O175" s="241" t="str" cm="1">
        <f t="array" ref="O175">_xlfn.IFS('Data Reliability'!I175&gt;= 0.666, "!!", AND('Data Reliability'!I175 &lt; 0.666,  'Data Reliability'!I175 &gt;= 0.333), "!", 'Data Reliability'!I175 &lt; 0.333, "")</f>
        <v>!</v>
      </c>
      <c r="P175" s="24"/>
      <c r="Q175" s="50"/>
      <c r="R175" s="25">
        <f>IF(Parameters!$D$24 = 1, MAX(Y175, AF175),
IF(Parameters!$D$25 = 1, AVERAGE(Y175,AF175),
IF(Parameters!$D$26 = 1, IFERROR(GEOMEAN(Y175, AF175), 0),
IF(Parameters!$D$27, IF(AND(Y175=10,AF175=10),10,0),
IF(Parameters!$D$28, IF(AND(Y175&gt;=7,AF175&gt;=7),10,0),
IF(Parameters!$D$29, IF(AND(Y175&gt;=7,AF175&gt;=7), 10, IF(OR(AND(Y175&gt;=7,AF175&gt;=5),AND(Y175&gt;=5,AF175&gt;=7)),6,0)),
IF(Parameters!$D$30, IF(AND(Y175&gt;=10,AF175&gt;=10), 10, IF(OR(AND(Y175&gt;=10,AF175&gt;=5),AND(Y175&gt;=5,AF175&gt;=10)),6,0)),"no method")))))))</f>
        <v>4.0440649770325843</v>
      </c>
      <c r="S175" s="25">
        <f>IF(Parameters!$D$24 = 1, MAX(Z175, AG175),
IF(Parameters!$D$25 = 1, AVERAGE(Z175,AG175),
IF(Parameters!$D$26 = 1, IFERROR(GEOMEAN(Z175, AG175), 0),
IF(Parameters!$D$27, IF(AND(Z175=10,AG175=10),10,0),
IF(Parameters!$D$28, IF(AND(Z175&gt;=7,AG175&gt;=7),10,0),
IF(Parameters!$D$29, IF(AND(Z175&gt;=7,AG175&gt;=7), 10, IF(OR(AND(Z175&gt;=7,AG175&gt;=5),AND(Z175&gt;=5,AG175&gt;=7)),6,0)),
IF(Parameters!$D$30, IF(AND(Z175&gt;=10,AG175&gt;=10), 10, IF(OR(AND(Z175&gt;=10,AG175&gt;=5),AND(Z175&gt;=5,AG175&gt;=10)),6,0)),"no method")))))))</f>
        <v>0</v>
      </c>
      <c r="T175" s="25">
        <f>IF(Parameters!$D$24 = 1, MAX(AA175, AH175),
IF(Parameters!$D$25 = 1, AVERAGE(AA175,AH175),
IF(Parameters!$D$26 = 1, IFERROR(GEOMEAN(AA175, AH175), 0),
IF(Parameters!$D$27, IF(AND(AA175=10,AH175=10),10,0),
IF(Parameters!$D$28, IF(AND(AA175&gt;=7,AH175&gt;=7),10,0),
IF(Parameters!$D$29, IF(AND(AA175&gt;=7,AH175&gt;=7), 10, IF(OR(AND(AA175&gt;=7,AH175&gt;=5),AND(AA175&gt;=5,AH175&gt;=7)),6,0)),
IF(Parameters!$D$30, IF(AND(AA175&gt;=10,AH175&gt;=10), 10, IF(OR(AND(AA175&gt;=10,AH175&gt;=5),AND(AA175&gt;=5,AH175&gt;=10)),6,0)),"no method")))))))</f>
        <v>4.0451991747794507</v>
      </c>
      <c r="U175" s="25">
        <f>IF(Parameters!$D$24 = 1, MAX(AB175, AI175),
IF(Parameters!$D$25 = 1, AVERAGE(AB175,AI175),
IF(Parameters!$D$26 = 1, IFERROR(GEOMEAN(AB175, AI175), 0),
IF(Parameters!$D$27, IF(AND(AB175=10,AI175=10),10,0),
IF(Parameters!$D$28, IF(AND(AB175&gt;=7,AI175&gt;=7),10,0),
IF(Parameters!$D$29, IF(AND(AB175&gt;=7,AI175&gt;=7), 10, IF(OR(AND(AB175&gt;=7,AI175&gt;=5),AND(AB175&gt;=5,AI175&gt;=7)),6,0)),
IF(Parameters!$D$30, IF(AND(AB175&gt;=10,AI175&gt;=10), 10, IF(OR(AND(AB175&gt;=10,AI175&gt;=5),AND(AB175&gt;=5,AI175&gt;=10)),6,0)),"no method")))))))</f>
        <v>7.0710678118654737</v>
      </c>
      <c r="V175" s="25">
        <f>IF(Parameters!$D$24 = 1, MAX(AC175, AJ175),
IF(Parameters!$D$25 = 1, AVERAGE(AC175,AJ175),
IF(Parameters!$D$26 = 1, IFERROR(GEOMEAN(AC175, AJ175), 0),
IF(Parameters!$D$27, IF(AND(AC175=10,AJ175=10),10,0),
IF(Parameters!$D$28, IF(AND(AC175&gt;=7,AJ175&gt;=7),10,0),
IF(Parameters!$D$29, IF(AND(AC175&gt;=7,AJ175&gt;=7), 10, IF(OR(AND(AC175&gt;=7,AJ175&gt;=5),AND(AC175&gt;=5,AJ175&gt;=7)),6,0)),
IF(Parameters!$D$30, IF(AND(AC175&gt;=10,AJ175&gt;=10), 10, IF(OR(AND(AC175&gt;=10,AJ175&gt;=5),AND(AC175&gt;=5,AJ175&gt;=10)),6,0)),"no method")))))))</f>
        <v>0</v>
      </c>
      <c r="W175" s="25">
        <f>IF(Parameters!$D$24 = 1, MAX(AD175, AK175),
IF(Parameters!$D$25 = 1, AVERAGE(AD175,AK175),
IF(Parameters!$D$26 = 1, IFERROR(GEOMEAN(AD175, AK175), 0),
IF(Parameters!$D$27, IF(AND(AD175=10,AK175=10),10,0),
IF(Parameters!$D$28, IF(AND(AD175&gt;=7,AK175&gt;=7),10,0),
IF(Parameters!$D$29, IF(AND(AD175&gt;=7,AK175&gt;=7), 10, IF(OR(AND(AD175&gt;=7,AK175&gt;=5),AND(AD175&gt;=5,AK175&gt;=7)),6,0)),
IF(Parameters!$D$30, IF(AND(AD175&gt;=10,AK175&gt;=10), 10, IF(OR(AND(AD175&gt;=10,AK175&gt;=5),AND(AD175&gt;=5,AK175&gt;=10)),6,0)),"no method")))))))</f>
        <v>0</v>
      </c>
      <c r="X175" s="51"/>
      <c r="Y175" s="25">
        <f>IFERROR(Health!F175,NA())</f>
        <v>8.8000000000000007</v>
      </c>
      <c r="Z175" s="25">
        <f>IFERROR(Food!F175,NA())</f>
        <v>9.3062200956937797</v>
      </c>
      <c r="AA175" s="26">
        <f>IFERROR(Macro!F175,NA())</f>
        <v>6.5454545454545396</v>
      </c>
      <c r="AB175" s="25">
        <f>IFERROR(Socioeconomic!F175,NA())</f>
        <v>7.1428571428571397</v>
      </c>
      <c r="AC175" s="25">
        <f>IFERROR('Natural Hazard'!F175,NA())</f>
        <v>6</v>
      </c>
      <c r="AD175" s="25">
        <f>IFERROR(Conflict!F175,NA())</f>
        <v>10</v>
      </c>
      <c r="AE175" s="51"/>
      <c r="AF175" s="25">
        <f>IFERROR(Health!G175,NA())</f>
        <v>1.8584615384615399</v>
      </c>
      <c r="AG175" s="25" t="e">
        <f>IFERROR(Food!G175,NA())</f>
        <v>#N/A</v>
      </c>
      <c r="AH175" s="25">
        <f>IFERROR(Macro!G175,NA())</f>
        <v>2.5</v>
      </c>
      <c r="AI175" s="25">
        <f>IFERROR(Socioeconomic!G175,NA())</f>
        <v>7</v>
      </c>
      <c r="AJ175" s="25">
        <f>IFERROR('Natural Hazard'!G175,NA())</f>
        <v>0</v>
      </c>
      <c r="AK175" s="25">
        <f>IFERROR(Conflict!G175,NA())</f>
        <v>0</v>
      </c>
      <c r="AL175" s="50"/>
      <c r="AM175" s="27">
        <f>'Data Reliability'!H175</f>
        <v>0</v>
      </c>
      <c r="AN175" s="27">
        <f>'Data Reliability'!I175</f>
        <v>0.5</v>
      </c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</row>
    <row r="176" spans="1:53" x14ac:dyDescent="0.2">
      <c r="A176" s="63">
        <v>171</v>
      </c>
      <c r="B176" s="20" t="s">
        <v>347</v>
      </c>
      <c r="C176" s="20" t="s">
        <v>348</v>
      </c>
      <c r="D176" s="20" t="s">
        <v>556</v>
      </c>
      <c r="E176" s="20" t="s">
        <v>549</v>
      </c>
      <c r="F176" s="50"/>
      <c r="G176" s="22" cm="1">
        <f t="array" ref="G176">IF(Parameters!$D$34, SUM(IF(ISNUMBER(R176:W176),(IF(R176:W176&gt;=Parameters!$D$40,1,"")),""))+0.5*(SUM(IF(ISNUMBER(R176:W176),(IF(R176:W176&gt;=Parameters!$D$41,1,"")),""))-SUM(IF(ISNUMBER(R176:W176),(IF(R176:W176&gt;=Parameters!$D$40,1,"")),""))),0) +
   IF(Parameters!$D$35,SUM(IF(ISNUMBER(R176:W176),(IF(R176:W176&gt;=Parameters!$D$44,1,"")),"")),0) +
   IF(Parameters!$D$36,AVERAGE(IF(ISNUMBER(R176:W176),R176:W176)),0) +
   IF(Parameters!$D$37,IF(OR(IF(ISNUMBER(R176:W176),R176:W176)=0),0,GEOMEAN(IF(ISNUMBER(R176:W176),R176:W176))),0)</f>
        <v>3</v>
      </c>
      <c r="H176" s="23">
        <f t="shared" si="11"/>
        <v>3</v>
      </c>
      <c r="I176" s="241" t="str" cm="1">
        <f t="array" ref="I176">_xlfn.IFS('Data Reliability'!D176 &gt;= 0.666, "!!", AND('Data Reliability'!D176 &lt; 0.666,  'Data Reliability'!D176  &gt;= 0.333), "!", 'Data Reliability'!D176 &lt; 0.333, "")</f>
        <v>!</v>
      </c>
      <c r="J176" s="22" cm="1">
        <f t="array" ref="J176">IF(Parameters!$D$34, SUM(IF(ISNUMBER(Y176:AD176),(IF(Y176:AD176&gt;=Parameters!$D$44,1,"")),""))+0.5*(SUM(IF(ISNUMBER(Y176:AD176),(IF(Y176:AD176&gt;=Parameters!$D$45,1,"")),""))-SUM(IF(ISNUMBER(Y176:AD176),(IF(Y176:AD176&gt;=Parameters!$D$44,1,"")),""))),0) +
   IF(Parameters!$D$35,SUM(IF(ISNUMBER(Y176:AD176),(IF(Y176:AD176&gt;=Parameters!$D$44,1,"")),"")),0) +
   IF(Parameters!$D$36,AVERAGE(IF(ISNUMBER(Y176:AD176),Y176:AD176)),0) +
   IF(Parameters!$D$37,IF(OR(IF(ISNUMBER(Y176:AD176),Y176:AD176)=0),0,GEOMEAN(IF(ISNUMBER(Y176:AD176),Y176:AD176))),0)</f>
        <v>1.5</v>
      </c>
      <c r="K176" s="23">
        <f t="shared" si="9"/>
        <v>1.5</v>
      </c>
      <c r="L176" s="241" t="str" cm="1">
        <f t="array" ref="L176">_xlfn.IFS('Data Reliability'!H176 &gt;= 0.666, "!!", AND('Data Reliability'!H176 &lt; 0.666,  'Data Reliability'!H176  &gt;= 0.333), "!", 'Data Reliability'!H176 &lt; 0.333, "")</f>
        <v/>
      </c>
      <c r="M176" s="21" cm="1">
        <f t="array" ref="M176">IF(Parameters!$D$34, SUM(IF(ISNUMBER(AF176:AK176),(IF(AF176:AK176&gt;=Parameters!$D$44,1,"")),""))+0.5*(SUM(IF(ISNUMBER(AF176:AK176),(IF(AF176:AK176&gt;=Parameters!$D$45,1,"")),""))-SUM(IF(ISNUMBER(AF176:AK176),(IF(AF176:AK176&gt;=Parameters!$D$44,1,"")),""))),0) +
   IF(Parameters!$D$35,SUM(IF(ISNUMBER(AF176:AK176),(IF(AF176:AK176&gt;=Parameters!$D$44,1,"")),"")),0) +
   IF(Parameters!$D$36,AVERAGE(IF(ISNUMBER(AF176:AK176),AF176:AK176)),0) +
   IF(Parameters!$D$37,IF(OR(IF(ISNUMBER(AF176:AK176),AF176:AK176)=0),0,GEOMEAN(IF(ISNUMBER(AF176:AK176),AF176:AK176))),0)</f>
        <v>2</v>
      </c>
      <c r="N176" s="23">
        <f t="shared" si="10"/>
        <v>2</v>
      </c>
      <c r="O176" s="241" t="str" cm="1">
        <f t="array" ref="O176">_xlfn.IFS('Data Reliability'!I176&gt;= 0.666, "!!", AND('Data Reliability'!I176 &lt; 0.666,  'Data Reliability'!I176 &gt;= 0.333), "!", 'Data Reliability'!I176 &lt; 0.333, "")</f>
        <v>!!</v>
      </c>
      <c r="P176" s="24"/>
      <c r="Q176" s="50"/>
      <c r="R176" s="25">
        <f>IF(Parameters!$D$24 = 1, MAX(Y176, AF176),
IF(Parameters!$D$25 = 1, AVERAGE(Y176,AF176),
IF(Parameters!$D$26 = 1, IFERROR(GEOMEAN(Y176, AF176), 0),
IF(Parameters!$D$27, IF(AND(Y176=10,AF176=10),10,0),
IF(Parameters!$D$28, IF(AND(Y176&gt;=7,AF176&gt;=7),10,0),
IF(Parameters!$D$29, IF(AND(Y176&gt;=7,AF176&gt;=7), 10, IF(OR(AND(Y176&gt;=7,AF176&gt;=5),AND(Y176&gt;=5,AF176&gt;=7)),6,0)),
IF(Parameters!$D$30, IF(AND(Y176&gt;=10,AF176&gt;=10), 10, IF(OR(AND(Y176&gt;=10,AF176&gt;=5),AND(Y176&gt;=5,AF176&gt;=10)),6,0)),"no method")))))))</f>
        <v>8.1628181408138705</v>
      </c>
      <c r="S176" s="25">
        <f>IF(Parameters!$D$24 = 1, MAX(Z176, AG176),
IF(Parameters!$D$25 = 1, AVERAGE(Z176,AG176),
IF(Parameters!$D$26 = 1, IFERROR(GEOMEAN(Z176, AG176), 0),
IF(Parameters!$D$27, IF(AND(Z176=10,AG176=10),10,0),
IF(Parameters!$D$28, IF(AND(Z176&gt;=7,AG176&gt;=7),10,0),
IF(Parameters!$D$29, IF(AND(Z176&gt;=7,AG176&gt;=7), 10, IF(OR(AND(Z176&gt;=7,AG176&gt;=5),AND(Z176&gt;=5,AG176&gt;=7)),6,0)),
IF(Parameters!$D$30, IF(AND(Z176&gt;=10,AG176&gt;=10), 10, IF(OR(AND(Z176&gt;=10,AG176&gt;=5),AND(Z176&gt;=5,AG176&gt;=10)),6,0)),"no method")))))))</f>
        <v>0</v>
      </c>
      <c r="T176" s="25">
        <f>IF(Parameters!$D$24 = 1, MAX(AA176, AH176),
IF(Parameters!$D$25 = 1, AVERAGE(AA176,AH176),
IF(Parameters!$D$26 = 1, IFERROR(GEOMEAN(AA176, AH176), 0),
IF(Parameters!$D$27, IF(AND(AA176=10,AH176=10),10,0),
IF(Parameters!$D$28, IF(AND(AA176&gt;=7,AH176&gt;=7),10,0),
IF(Parameters!$D$29, IF(AND(AA176&gt;=7,AH176&gt;=7), 10, IF(OR(AND(AA176&gt;=7,AH176&gt;=5),AND(AA176&gt;=5,AH176&gt;=7)),6,0)),
IF(Parameters!$D$30, IF(AND(AA176&gt;=10,AH176&gt;=10), 10, IF(OR(AND(AA176&gt;=10,AH176&gt;=5),AND(AA176&gt;=5,AH176&gt;=10)),6,0)),"no method")))))))</f>
        <v>0</v>
      </c>
      <c r="U176" s="25">
        <f>IF(Parameters!$D$24 = 1, MAX(AB176, AI176),
IF(Parameters!$D$25 = 1, AVERAGE(AB176,AI176),
IF(Parameters!$D$26 = 1, IFERROR(GEOMEAN(AB176, AI176), 0),
IF(Parameters!$D$27, IF(AND(AB176=10,AI176=10),10,0),
IF(Parameters!$D$28, IF(AND(AB176&gt;=7,AI176&gt;=7),10,0),
IF(Parameters!$D$29, IF(AND(AB176&gt;=7,AI176&gt;=7), 10, IF(OR(AND(AB176&gt;=7,AI176&gt;=5),AND(AB176&gt;=5,AI176&gt;=7)),6,0)),
IF(Parameters!$D$30, IF(AND(AB176&gt;=10,AI176&gt;=10), 10, IF(OR(AND(AB176&gt;=10,AI176&gt;=5),AND(AB176&gt;=5,AI176&gt;=10)),6,0)),"no method")))))))</f>
        <v>7.4161984870956639</v>
      </c>
      <c r="V176" s="25">
        <f>IF(Parameters!$D$24 = 1, MAX(AC176, AJ176),
IF(Parameters!$D$25 = 1, AVERAGE(AC176,AJ176),
IF(Parameters!$D$26 = 1, IFERROR(GEOMEAN(AC176, AJ176), 0),
IF(Parameters!$D$27, IF(AND(AC176=10,AJ176=10),10,0),
IF(Parameters!$D$28, IF(AND(AC176&gt;=7,AJ176&gt;=7),10,0),
IF(Parameters!$D$29, IF(AND(AC176&gt;=7,AJ176&gt;=7), 10, IF(OR(AND(AC176&gt;=7,AJ176&gt;=5),AND(AC176&gt;=5,AJ176&gt;=7)),6,0)),
IF(Parameters!$D$30, IF(AND(AC176&gt;=10,AJ176&gt;=10), 10, IF(OR(AND(AC176&gt;=10,AJ176&gt;=5),AND(AC176&gt;=5,AJ176&gt;=10)),6,0)),"no method")))))))</f>
        <v>8.3666002653407556</v>
      </c>
      <c r="W176" s="25">
        <f>IF(Parameters!$D$24 = 1, MAX(AD176, AK176),
IF(Parameters!$D$25 = 1, AVERAGE(AD176,AK176),
IF(Parameters!$D$26 = 1, IFERROR(GEOMEAN(AD176, AK176), 0),
IF(Parameters!$D$27, IF(AND(AD176=10,AK176=10),10,0),
IF(Parameters!$D$28, IF(AND(AD176&gt;=7,AK176&gt;=7),10,0),
IF(Parameters!$D$29, IF(AND(AD176&gt;=7,AK176&gt;=7), 10, IF(OR(AND(AD176&gt;=7,AK176&gt;=5),AND(AD176&gt;=5,AK176&gt;=7)),6,0)),
IF(Parameters!$D$30, IF(AND(AD176&gt;=10,AK176&gt;=10), 10, IF(OR(AND(AD176&gt;=10,AK176&gt;=5),AND(AD176&gt;=5,AK176&gt;=10)),6,0)),"no method")))))))</f>
        <v>0</v>
      </c>
      <c r="X176" s="51"/>
      <c r="Y176" s="25">
        <f>IFERROR(Health!F176,NA())</f>
        <v>8.98</v>
      </c>
      <c r="Z176" s="25">
        <f>IFERROR(Food!F176,NA())</f>
        <v>4.5215311004784597</v>
      </c>
      <c r="AA176" s="26" t="e">
        <f>IFERROR(Macro!F176,NA())</f>
        <v>#N/A</v>
      </c>
      <c r="AB176" s="25">
        <f>IFERROR(Socioeconomic!F176,NA())</f>
        <v>7.8571428571428603</v>
      </c>
      <c r="AC176" s="25">
        <f>IFERROR('Natural Hazard'!F176,NA())</f>
        <v>7</v>
      </c>
      <c r="AD176" s="25">
        <f>IFERROR(Conflict!F176,NA())</f>
        <v>0</v>
      </c>
      <c r="AE176" s="51"/>
      <c r="AF176" s="25">
        <f>IFERROR(Health!G176,NA())</f>
        <v>7.42</v>
      </c>
      <c r="AG176" s="25" t="e">
        <f>IFERROR(Food!G176,NA())</f>
        <v>#N/A</v>
      </c>
      <c r="AH176" s="25" t="e">
        <f>IFERROR(Macro!G176,NA())</f>
        <v>#N/A</v>
      </c>
      <c r="AI176" s="25">
        <f>IFERROR(Socioeconomic!G176,NA())</f>
        <v>7</v>
      </c>
      <c r="AJ176" s="25">
        <f>IFERROR('Natural Hazard'!G176,NA())</f>
        <v>10</v>
      </c>
      <c r="AK176" s="25">
        <f>IFERROR(Conflict!G176,NA())</f>
        <v>0</v>
      </c>
      <c r="AL176" s="50"/>
      <c r="AM176" s="27">
        <f>'Data Reliability'!H176</f>
        <v>0</v>
      </c>
      <c r="AN176" s="27">
        <f>'Data Reliability'!I176</f>
        <v>0.7</v>
      </c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</row>
    <row r="177" spans="1:53" x14ac:dyDescent="0.2">
      <c r="A177" s="63">
        <v>172</v>
      </c>
      <c r="B177" s="20" t="s">
        <v>349</v>
      </c>
      <c r="C177" s="20" t="s">
        <v>350</v>
      </c>
      <c r="D177" s="20" t="s">
        <v>555</v>
      </c>
      <c r="E177" s="20" t="s">
        <v>550</v>
      </c>
      <c r="F177" s="50"/>
      <c r="G177" s="22" cm="1">
        <f t="array" ref="G177">IF(Parameters!$D$34, SUM(IF(ISNUMBER(R177:W177),(IF(R177:W177&gt;=Parameters!$D$40,1,"")),""))+0.5*(SUM(IF(ISNUMBER(R177:W177),(IF(R177:W177&gt;=Parameters!$D$41,1,"")),""))-SUM(IF(ISNUMBER(R177:W177),(IF(R177:W177&gt;=Parameters!$D$40,1,"")),""))),0) +
   IF(Parameters!$D$35,SUM(IF(ISNUMBER(R177:W177),(IF(R177:W177&gt;=Parameters!$D$44,1,"")),"")),0) +
   IF(Parameters!$D$36,AVERAGE(IF(ISNUMBER(R177:W177),R177:W177)),0) +
   IF(Parameters!$D$37,IF(OR(IF(ISNUMBER(R177:W177),R177:W177)=0),0,GEOMEAN(IF(ISNUMBER(R177:W177),R177:W177))),0)</f>
        <v>1.5</v>
      </c>
      <c r="H177" s="23">
        <f t="shared" si="11"/>
        <v>1.5</v>
      </c>
      <c r="I177" s="241" t="str" cm="1">
        <f t="array" ref="I177">_xlfn.IFS('Data Reliability'!D177 &gt;= 0.666, "!!", AND('Data Reliability'!D177 &lt; 0.666,  'Data Reliability'!D177  &gt;= 0.333), "!", 'Data Reliability'!D177 &lt; 0.333, "")</f>
        <v/>
      </c>
      <c r="J177" s="22" cm="1">
        <f t="array" ref="J177">IF(Parameters!$D$34, SUM(IF(ISNUMBER(Y177:AD177),(IF(Y177:AD177&gt;=Parameters!$D$44,1,"")),""))+0.5*(SUM(IF(ISNUMBER(Y177:AD177),(IF(Y177:AD177&gt;=Parameters!$D$45,1,"")),""))-SUM(IF(ISNUMBER(Y177:AD177),(IF(Y177:AD177&gt;=Parameters!$D$44,1,"")),""))),0) +
   IF(Parameters!$D$35,SUM(IF(ISNUMBER(Y177:AD177),(IF(Y177:AD177&gt;=Parameters!$D$44,1,"")),"")),0) +
   IF(Parameters!$D$36,AVERAGE(IF(ISNUMBER(Y177:AD177),Y177:AD177)),0) +
   IF(Parameters!$D$37,IF(OR(IF(ISNUMBER(Y177:AD177),Y177:AD177)=0),0,GEOMEAN(IF(ISNUMBER(Y177:AD177),Y177:AD177))),0)</f>
        <v>0</v>
      </c>
      <c r="K177" s="23">
        <f t="shared" si="9"/>
        <v>0</v>
      </c>
      <c r="L177" s="241" t="str" cm="1">
        <f t="array" ref="L177">_xlfn.IFS('Data Reliability'!H177 &gt;= 0.666, "!!", AND('Data Reliability'!H177 &lt; 0.666,  'Data Reliability'!H177  &gt;= 0.333), "!", 'Data Reliability'!H177 &lt; 0.333, "")</f>
        <v/>
      </c>
      <c r="M177" s="21" cm="1">
        <f t="array" ref="M177">IF(Parameters!$D$34, SUM(IF(ISNUMBER(AF177:AK177),(IF(AF177:AK177&gt;=Parameters!$D$44,1,"")),""))+0.5*(SUM(IF(ISNUMBER(AF177:AK177),(IF(AF177:AK177&gt;=Parameters!$D$45,1,"")),""))-SUM(IF(ISNUMBER(AF177:AK177),(IF(AF177:AK177&gt;=Parameters!$D$44,1,"")),""))),0) +
   IF(Parameters!$D$35,SUM(IF(ISNUMBER(AF177:AK177),(IF(AF177:AK177&gt;=Parameters!$D$44,1,"")),"")),0) +
   IF(Parameters!$D$36,AVERAGE(IF(ISNUMBER(AF177:AK177),AF177:AK177)),0) +
   IF(Parameters!$D$37,IF(OR(IF(ISNUMBER(AF177:AK177),AF177:AK177)=0),0,GEOMEAN(IF(ISNUMBER(AF177:AK177),AF177:AK177))),0)</f>
        <v>1.5</v>
      </c>
      <c r="N177" s="23">
        <f t="shared" si="10"/>
        <v>1.5</v>
      </c>
      <c r="O177" s="241" t="str" cm="1">
        <f t="array" ref="O177">_xlfn.IFS('Data Reliability'!I177&gt;= 0.666, "!!", AND('Data Reliability'!I177 &lt; 0.666,  'Data Reliability'!I177 &gt;= 0.333), "!", 'Data Reliability'!I177 &lt; 0.333, "")</f>
        <v>!</v>
      </c>
      <c r="P177" s="24"/>
      <c r="Q177" s="50"/>
      <c r="R177" s="25">
        <f>IF(Parameters!$D$24 = 1, MAX(Y177, AF177),
IF(Parameters!$D$25 = 1, AVERAGE(Y177,AF177),
IF(Parameters!$D$26 = 1, IFERROR(GEOMEAN(Y177, AF177), 0),
IF(Parameters!$D$27, IF(AND(Y177=10,AF177=10),10,0),
IF(Parameters!$D$28, IF(AND(Y177&gt;=7,AF177&gt;=7),10,0),
IF(Parameters!$D$29, IF(AND(Y177&gt;=7,AF177&gt;=7), 10, IF(OR(AND(Y177&gt;=7,AF177&gt;=5),AND(Y177&gt;=5,AF177&gt;=7)),6,0)),
IF(Parameters!$D$30, IF(AND(Y177&gt;=10,AF177&gt;=10), 10, IF(OR(AND(Y177&gt;=10,AF177&gt;=5),AND(Y177&gt;=5,AF177&gt;=10)),6,0)),"no method")))))))</f>
        <v>7.2195664658651886</v>
      </c>
      <c r="S177" s="25">
        <f>IF(Parameters!$D$24 = 1, MAX(Z177, AG177),
IF(Parameters!$D$25 = 1, AVERAGE(Z177,AG177),
IF(Parameters!$D$26 = 1, IFERROR(GEOMEAN(Z177, AG177), 0),
IF(Parameters!$D$27, IF(AND(Z177=10,AG177=10),10,0),
IF(Parameters!$D$28, IF(AND(Z177&gt;=7,AG177&gt;=7),10,0),
IF(Parameters!$D$29, IF(AND(Z177&gt;=7,AG177&gt;=7), 10, IF(OR(AND(Z177&gt;=7,AG177&gt;=5),AND(Z177&gt;=5,AG177&gt;=7)),6,0)),
IF(Parameters!$D$30, IF(AND(Z177&gt;=10,AG177&gt;=10), 10, IF(OR(AND(Z177&gt;=10,AG177&gt;=5),AND(Z177&gt;=5,AG177&gt;=10)),6,0)),"no method")))))))</f>
        <v>0</v>
      </c>
      <c r="T177" s="25">
        <f>IF(Parameters!$D$24 = 1, MAX(AA177, AH177),
IF(Parameters!$D$25 = 1, AVERAGE(AA177,AH177),
IF(Parameters!$D$26 = 1, IFERROR(GEOMEAN(AA177, AH177), 0),
IF(Parameters!$D$27, IF(AND(AA177=10,AH177=10),10,0),
IF(Parameters!$D$28, IF(AND(AA177&gt;=7,AH177&gt;=7),10,0),
IF(Parameters!$D$29, IF(AND(AA177&gt;=7,AH177&gt;=7), 10, IF(OR(AND(AA177&gt;=7,AH177&gt;=5),AND(AA177&gt;=5,AH177&gt;=7)),6,0)),
IF(Parameters!$D$30, IF(AND(AA177&gt;=10,AH177&gt;=10), 10, IF(OR(AND(AA177&gt;=10,AH177&gt;=5),AND(AA177&gt;=5,AH177&gt;=10)),6,0)),"no method")))))))</f>
        <v>3.1107771755000928</v>
      </c>
      <c r="U177" s="25">
        <f>IF(Parameters!$D$24 = 1, MAX(AB177, AI177),
IF(Parameters!$D$25 = 1, AVERAGE(AB177,AI177),
IF(Parameters!$D$26 = 1, IFERROR(GEOMEAN(AB177, AI177), 0),
IF(Parameters!$D$27, IF(AND(AB177=10,AI177=10),10,0),
IF(Parameters!$D$28, IF(AND(AB177&gt;=7,AI177&gt;=7),10,0),
IF(Parameters!$D$29, IF(AND(AB177&gt;=7,AI177&gt;=7), 10, IF(OR(AND(AB177&gt;=7,AI177&gt;=5),AND(AB177&gt;=5,AI177&gt;=7)),6,0)),
IF(Parameters!$D$30, IF(AND(AB177&gt;=10,AI177&gt;=10), 10, IF(OR(AND(AB177&gt;=10,AI177&gt;=5),AND(AB177&gt;=5,AI177&gt;=10)),6,0)),"no method")))))))</f>
        <v>0</v>
      </c>
      <c r="V177" s="25">
        <f>IF(Parameters!$D$24 = 1, MAX(AC177, AJ177),
IF(Parameters!$D$25 = 1, AVERAGE(AC177,AJ177),
IF(Parameters!$D$26 = 1, IFERROR(GEOMEAN(AC177, AJ177), 0),
IF(Parameters!$D$27, IF(AND(AC177=10,AJ177=10),10,0),
IF(Parameters!$D$28, IF(AND(AC177&gt;=7,AJ177&gt;=7),10,0),
IF(Parameters!$D$29, IF(AND(AC177&gt;=7,AJ177&gt;=7), 10, IF(OR(AND(AC177&gt;=7,AJ177&gt;=5),AND(AC177&gt;=5,AJ177&gt;=7)),6,0)),
IF(Parameters!$D$30, IF(AND(AC177&gt;=10,AJ177&gt;=10), 10, IF(OR(AND(AC177&gt;=10,AJ177&gt;=5),AND(AC177&gt;=5,AJ177&gt;=10)),6,0)),"no method")))))))</f>
        <v>6.0553007081949861</v>
      </c>
      <c r="W177" s="25">
        <f>IF(Parameters!$D$24 = 1, MAX(AD177, AK177),
IF(Parameters!$D$25 = 1, AVERAGE(AD177,AK177),
IF(Parameters!$D$26 = 1, IFERROR(GEOMEAN(AD177, AK177), 0),
IF(Parameters!$D$27, IF(AND(AD177=10,AK177=10),10,0),
IF(Parameters!$D$28, IF(AND(AD177&gt;=7,AK177&gt;=7),10,0),
IF(Parameters!$D$29, IF(AND(AD177&gt;=7,AK177&gt;=7), 10, IF(OR(AND(AD177&gt;=7,AK177&gt;=5),AND(AD177&gt;=5,AK177&gt;=7)),6,0)),
IF(Parameters!$D$30, IF(AND(AD177&gt;=10,AK177&gt;=10), 10, IF(OR(AND(AD177&gt;=10,AK177&gt;=5),AND(AD177&gt;=5,AK177&gt;=10)),6,0)),"no method")))))))</f>
        <v>0</v>
      </c>
      <c r="X177" s="51"/>
      <c r="Y177" s="25">
        <f>IFERROR(Health!F177,NA())</f>
        <v>6.68</v>
      </c>
      <c r="Z177" s="25">
        <f>IFERROR(Food!F177,NA())</f>
        <v>2.8947368421052602</v>
      </c>
      <c r="AA177" s="26">
        <f>IFERROR(Macro!F177,NA())</f>
        <v>5.3223140495867796</v>
      </c>
      <c r="AB177" s="25">
        <f>IFERROR(Socioeconomic!F177,NA())</f>
        <v>2.8571428571428599</v>
      </c>
      <c r="AC177" s="25">
        <f>IFERROR('Natural Hazard'!F177,NA())</f>
        <v>3.6666666666666701</v>
      </c>
      <c r="AD177" s="25">
        <f>IFERROR(Conflict!F177,NA())</f>
        <v>0</v>
      </c>
      <c r="AE177" s="51"/>
      <c r="AF177" s="25">
        <f>IFERROR(Health!G177,NA())</f>
        <v>7.8027155621325104</v>
      </c>
      <c r="AG177" s="25" t="e">
        <f>IFERROR(Food!G177,NA())</f>
        <v>#N/A</v>
      </c>
      <c r="AH177" s="25">
        <f>IFERROR(Macro!G177,NA())</f>
        <v>1.8181818181818199</v>
      </c>
      <c r="AI177" s="25">
        <f>IFERROR(Socioeconomic!G177,NA())</f>
        <v>0</v>
      </c>
      <c r="AJ177" s="25">
        <f>IFERROR('Natural Hazard'!G177,NA())</f>
        <v>10</v>
      </c>
      <c r="AK177" s="25">
        <f>IFERROR(Conflict!G177,NA())</f>
        <v>0</v>
      </c>
      <c r="AL177" s="50"/>
      <c r="AM177" s="27">
        <f>'Data Reliability'!H177</f>
        <v>0</v>
      </c>
      <c r="AN177" s="27">
        <f>'Data Reliability'!I177</f>
        <v>0.4</v>
      </c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</row>
    <row r="178" spans="1:53" x14ac:dyDescent="0.2">
      <c r="A178" s="63">
        <v>173</v>
      </c>
      <c r="B178" s="20" t="s">
        <v>351</v>
      </c>
      <c r="C178" s="20" t="s">
        <v>352</v>
      </c>
      <c r="D178" s="20" t="s">
        <v>554</v>
      </c>
      <c r="E178" s="20" t="s">
        <v>550</v>
      </c>
      <c r="F178" s="50"/>
      <c r="G178" s="22" cm="1">
        <f t="array" ref="G178">IF(Parameters!$D$34, SUM(IF(ISNUMBER(R178:W178),(IF(R178:W178&gt;=Parameters!$D$40,1,"")),""))+0.5*(SUM(IF(ISNUMBER(R178:W178),(IF(R178:W178&gt;=Parameters!$D$41,1,"")),""))-SUM(IF(ISNUMBER(R178:W178),(IF(R178:W178&gt;=Parameters!$D$40,1,"")),""))),0) +
   IF(Parameters!$D$35,SUM(IF(ISNUMBER(R178:W178),(IF(R178:W178&gt;=Parameters!$D$44,1,"")),"")),0) +
   IF(Parameters!$D$36,AVERAGE(IF(ISNUMBER(R178:W178),R178:W178)),0) +
   IF(Parameters!$D$37,IF(OR(IF(ISNUMBER(R178:W178),R178:W178)=0),0,GEOMEAN(IF(ISNUMBER(R178:W178),R178:W178))),0)</f>
        <v>2</v>
      </c>
      <c r="H178" s="23">
        <f t="shared" si="11"/>
        <v>2</v>
      </c>
      <c r="I178" s="241" t="str" cm="1">
        <f t="array" ref="I178">_xlfn.IFS('Data Reliability'!D178 &gt;= 0.666, "!!", AND('Data Reliability'!D178 &lt; 0.666,  'Data Reliability'!D178  &gt;= 0.333), "!", 'Data Reliability'!D178 &lt; 0.333, "")</f>
        <v/>
      </c>
      <c r="J178" s="22" cm="1">
        <f t="array" ref="J178">IF(Parameters!$D$34, SUM(IF(ISNUMBER(Y178:AD178),(IF(Y178:AD178&gt;=Parameters!$D$44,1,"")),""))+0.5*(SUM(IF(ISNUMBER(Y178:AD178),(IF(Y178:AD178&gt;=Parameters!$D$45,1,"")),""))-SUM(IF(ISNUMBER(Y178:AD178),(IF(Y178:AD178&gt;=Parameters!$D$44,1,"")),""))),0) +
   IF(Parameters!$D$35,SUM(IF(ISNUMBER(Y178:AD178),(IF(Y178:AD178&gt;=Parameters!$D$44,1,"")),"")),0) +
   IF(Parameters!$D$36,AVERAGE(IF(ISNUMBER(Y178:AD178),Y178:AD178)),0) +
   IF(Parameters!$D$37,IF(OR(IF(ISNUMBER(Y178:AD178),Y178:AD178)=0),0,GEOMEAN(IF(ISNUMBER(Y178:AD178),Y178:AD178))),0)</f>
        <v>0.5</v>
      </c>
      <c r="K178" s="23">
        <f t="shared" si="9"/>
        <v>0.5</v>
      </c>
      <c r="L178" s="241" t="str" cm="1">
        <f t="array" ref="L178">_xlfn.IFS('Data Reliability'!H178 &gt;= 0.666, "!!", AND('Data Reliability'!H178 &lt; 0.666,  'Data Reliability'!H178  &gt;= 0.333), "!", 'Data Reliability'!H178 &lt; 0.333, "")</f>
        <v/>
      </c>
      <c r="M178" s="21" cm="1">
        <f t="array" ref="M178">IF(Parameters!$D$34, SUM(IF(ISNUMBER(AF178:AK178),(IF(AF178:AK178&gt;=Parameters!$D$44,1,"")),""))+0.5*(SUM(IF(ISNUMBER(AF178:AK178),(IF(AF178:AK178&gt;=Parameters!$D$45,1,"")),""))-SUM(IF(ISNUMBER(AF178:AK178),(IF(AF178:AK178&gt;=Parameters!$D$44,1,"")),""))),0) +
   IF(Parameters!$D$35,SUM(IF(ISNUMBER(AF178:AK178),(IF(AF178:AK178&gt;=Parameters!$D$44,1,"")),"")),0) +
   IF(Parameters!$D$36,AVERAGE(IF(ISNUMBER(AF178:AK178),AF178:AK178)),0) +
   IF(Parameters!$D$37,IF(OR(IF(ISNUMBER(AF178:AK178),AF178:AK178)=0),0,GEOMEAN(IF(ISNUMBER(AF178:AK178),AF178:AK178))),0)</f>
        <v>1.5</v>
      </c>
      <c r="N178" s="23">
        <f t="shared" si="10"/>
        <v>1.5</v>
      </c>
      <c r="O178" s="241" t="str" cm="1">
        <f t="array" ref="O178">_xlfn.IFS('Data Reliability'!I178&gt;= 0.666, "!!", AND('Data Reliability'!I178 &lt; 0.666,  'Data Reliability'!I178 &gt;= 0.333), "!", 'Data Reliability'!I178 &lt; 0.333, "")</f>
        <v>!</v>
      </c>
      <c r="P178" s="24"/>
      <c r="Q178" s="50"/>
      <c r="R178" s="25">
        <f>IF(Parameters!$D$24 = 1, MAX(Y178, AF178),
IF(Parameters!$D$25 = 1, AVERAGE(Y178,AF178),
IF(Parameters!$D$26 = 1, IFERROR(GEOMEAN(Y178, AF178), 0),
IF(Parameters!$D$27, IF(AND(Y178=10,AF178=10),10,0),
IF(Parameters!$D$28, IF(AND(Y178&gt;=7,AF178&gt;=7),10,0),
IF(Parameters!$D$29, IF(AND(Y178&gt;=7,AF178&gt;=7), 10, IF(OR(AND(Y178&gt;=7,AF178&gt;=5),AND(Y178&gt;=5,AF178&gt;=7)),6,0)),
IF(Parameters!$D$30, IF(AND(Y178&gt;=10,AF178&gt;=10), 10, IF(OR(AND(Y178&gt;=10,AF178&gt;=5),AND(Y178&gt;=5,AF178&gt;=10)),6,0)),"no method")))))))</f>
        <v>8.3048178787978237</v>
      </c>
      <c r="S178" s="25">
        <f>IF(Parameters!$D$24 = 1, MAX(Z178, AG178),
IF(Parameters!$D$25 = 1, AVERAGE(Z178,AG178),
IF(Parameters!$D$26 = 1, IFERROR(GEOMEAN(Z178, AG178), 0),
IF(Parameters!$D$27, IF(AND(Z178=10,AG178=10),10,0),
IF(Parameters!$D$28, IF(AND(Z178&gt;=7,AG178&gt;=7),10,0),
IF(Parameters!$D$29, IF(AND(Z178&gt;=7,AG178&gt;=7), 10, IF(OR(AND(Z178&gt;=7,AG178&gt;=5),AND(Z178&gt;=5,AG178&gt;=7)),6,0)),
IF(Parameters!$D$30, IF(AND(Z178&gt;=10,AG178&gt;=10), 10, IF(OR(AND(Z178&gt;=10,AG178&gt;=5),AND(Z178&gt;=5,AG178&gt;=10)),6,0)),"no method")))))))</f>
        <v>0</v>
      </c>
      <c r="T178" s="25">
        <f>IF(Parameters!$D$24 = 1, MAX(AA178, AH178),
IF(Parameters!$D$25 = 1, AVERAGE(AA178,AH178),
IF(Parameters!$D$26 = 1, IFERROR(GEOMEAN(AA178, AH178), 0),
IF(Parameters!$D$27, IF(AND(AA178=10,AH178=10),10,0),
IF(Parameters!$D$28, IF(AND(AA178&gt;=7,AH178&gt;=7),10,0),
IF(Parameters!$D$29, IF(AND(AA178&gt;=7,AH178&gt;=7), 10, IF(OR(AND(AA178&gt;=7,AH178&gt;=5),AND(AA178&gt;=5,AH178&gt;=7)),6,0)),
IF(Parameters!$D$30, IF(AND(AA178&gt;=10,AH178&gt;=10), 10, IF(OR(AND(AA178&gt;=10,AH178&gt;=5),AND(AA178&gt;=5,AH178&gt;=10)),6,0)),"no method")))))))</f>
        <v>5.2717297432009262</v>
      </c>
      <c r="U178" s="25">
        <f>IF(Parameters!$D$24 = 1, MAX(AB178, AI178),
IF(Parameters!$D$25 = 1, AVERAGE(AB178,AI178),
IF(Parameters!$D$26 = 1, IFERROR(GEOMEAN(AB178, AI178), 0),
IF(Parameters!$D$27, IF(AND(AB178=10,AI178=10),10,0),
IF(Parameters!$D$28, IF(AND(AB178&gt;=7,AI178&gt;=7),10,0),
IF(Parameters!$D$29, IF(AND(AB178&gt;=7,AI178&gt;=7), 10, IF(OR(AND(AB178&gt;=7,AI178&gt;=5),AND(AB178&gt;=5,AI178&gt;=7)),6,0)),
IF(Parameters!$D$30, IF(AND(AB178&gt;=10,AI178&gt;=10), 10, IF(OR(AND(AB178&gt;=10,AI178&gt;=5),AND(AB178&gt;=5,AI178&gt;=10)),6,0)),"no method")))))))</f>
        <v>5.8554004376912001</v>
      </c>
      <c r="V178" s="25">
        <f>IF(Parameters!$D$24 = 1, MAX(AC178, AJ178),
IF(Parameters!$D$25 = 1, AVERAGE(AC178,AJ178),
IF(Parameters!$D$26 = 1, IFERROR(GEOMEAN(AC178, AJ178), 0),
IF(Parameters!$D$27, IF(AND(AC178=10,AJ178=10),10,0),
IF(Parameters!$D$28, IF(AND(AC178&gt;=7,AJ178&gt;=7),10,0),
IF(Parameters!$D$29, IF(AND(AC178&gt;=7,AJ178&gt;=7), 10, IF(OR(AND(AC178&gt;=7,AJ178&gt;=5),AND(AC178&gt;=5,AJ178&gt;=7)),6,0)),
IF(Parameters!$D$30, IF(AND(AC178&gt;=10,AJ178&gt;=10), 10, IF(OR(AND(AC178&gt;=10,AJ178&gt;=5),AND(AC178&gt;=5,AJ178&gt;=10)),6,0)),"no method")))))))</f>
        <v>0</v>
      </c>
      <c r="W178" s="25">
        <f>IF(Parameters!$D$24 = 1, MAX(AD178, AK178),
IF(Parameters!$D$25 = 1, AVERAGE(AD178,AK178),
IF(Parameters!$D$26 = 1, IFERROR(GEOMEAN(AD178, AK178), 0),
IF(Parameters!$D$27, IF(AND(AD178=10,AK178=10),10,0),
IF(Parameters!$D$28, IF(AND(AD178&gt;=7,AK178&gt;=7),10,0),
IF(Parameters!$D$29, IF(AND(AD178&gt;=7,AK178&gt;=7), 10, IF(OR(AND(AD178&gt;=7,AK178&gt;=5),AND(AD178&gt;=5,AK178&gt;=7)),6,0)),
IF(Parameters!$D$30, IF(AND(AD178&gt;=10,AK178&gt;=10), 10, IF(OR(AND(AD178&gt;=10,AK178&gt;=5),AND(AD178&gt;=5,AK178&gt;=10)),6,0)),"no method")))))))</f>
        <v>0</v>
      </c>
      <c r="X178" s="51"/>
      <c r="Y178" s="25">
        <f>IFERROR(Health!F178,NA())</f>
        <v>7.26</v>
      </c>
      <c r="Z178" s="25">
        <f>IFERROR(Food!F178,NA())</f>
        <v>2.05741626794258</v>
      </c>
      <c r="AA178" s="26">
        <f>IFERROR(Macro!F178,NA())</f>
        <v>6.7933884297520697</v>
      </c>
      <c r="AB178" s="25">
        <f>IFERROR(Socioeconomic!F178,NA())</f>
        <v>3.4285714285714302</v>
      </c>
      <c r="AC178" s="25">
        <f>IFERROR('Natural Hazard'!F178,NA())</f>
        <v>5.6666666666666696</v>
      </c>
      <c r="AD178" s="25">
        <f>IFERROR(Conflict!F178,NA())</f>
        <v>0</v>
      </c>
      <c r="AE178" s="51"/>
      <c r="AF178" s="25">
        <f>IFERROR(Health!G178,NA())</f>
        <v>9.5</v>
      </c>
      <c r="AG178" s="25" t="e">
        <f>IFERROR(Food!G178,NA())</f>
        <v>#N/A</v>
      </c>
      <c r="AH178" s="25">
        <f>IFERROR(Macro!G178,NA())</f>
        <v>4.0909090909090802</v>
      </c>
      <c r="AI178" s="25">
        <f>IFERROR(Socioeconomic!G178,NA())</f>
        <v>10</v>
      </c>
      <c r="AJ178" s="25">
        <f>IFERROR('Natural Hazard'!G178,NA())</f>
        <v>0</v>
      </c>
      <c r="AK178" s="25">
        <f>IFERROR(Conflict!G178,NA())</f>
        <v>0</v>
      </c>
      <c r="AL178" s="50"/>
      <c r="AM178" s="27">
        <f>'Data Reliability'!H178</f>
        <v>0</v>
      </c>
      <c r="AN178" s="27">
        <f>'Data Reliability'!I178</f>
        <v>0.4</v>
      </c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</row>
    <row r="179" spans="1:53" x14ac:dyDescent="0.2">
      <c r="A179" s="63">
        <v>174</v>
      </c>
      <c r="B179" s="20" t="s">
        <v>353</v>
      </c>
      <c r="C179" s="20" t="s">
        <v>354</v>
      </c>
      <c r="D179" s="20" t="s">
        <v>553</v>
      </c>
      <c r="E179" s="20" t="s">
        <v>550</v>
      </c>
      <c r="F179" s="50"/>
      <c r="G179" s="22" cm="1">
        <f t="array" ref="G179">IF(Parameters!$D$34, SUM(IF(ISNUMBER(R179:W179),(IF(R179:W179&gt;=Parameters!$D$40,1,"")),""))+0.5*(SUM(IF(ISNUMBER(R179:W179),(IF(R179:W179&gt;=Parameters!$D$41,1,"")),""))-SUM(IF(ISNUMBER(R179:W179),(IF(R179:W179&gt;=Parameters!$D$40,1,"")),""))),0) +
   IF(Parameters!$D$35,SUM(IF(ISNUMBER(R179:W179),(IF(R179:W179&gt;=Parameters!$D$44,1,"")),"")),0) +
   IF(Parameters!$D$36,AVERAGE(IF(ISNUMBER(R179:W179),R179:W179)),0) +
   IF(Parameters!$D$37,IF(OR(IF(ISNUMBER(R179:W179),R179:W179)=0),0,GEOMEAN(IF(ISNUMBER(R179:W179),R179:W179))),0)</f>
        <v>1</v>
      </c>
      <c r="H179" s="23">
        <f t="shared" si="11"/>
        <v>1</v>
      </c>
      <c r="I179" s="241" t="str" cm="1">
        <f t="array" ref="I179">_xlfn.IFS('Data Reliability'!D179 &gt;= 0.666, "!!", AND('Data Reliability'!D179 &lt; 0.666,  'Data Reliability'!D179  &gt;= 0.333), "!", 'Data Reliability'!D179 &lt; 0.333, "")</f>
        <v/>
      </c>
      <c r="J179" s="22" cm="1">
        <f t="array" ref="J179">IF(Parameters!$D$34, SUM(IF(ISNUMBER(Y179:AD179),(IF(Y179:AD179&gt;=Parameters!$D$44,1,"")),""))+0.5*(SUM(IF(ISNUMBER(Y179:AD179),(IF(Y179:AD179&gt;=Parameters!$D$45,1,"")),""))-SUM(IF(ISNUMBER(Y179:AD179),(IF(Y179:AD179&gt;=Parameters!$D$44,1,"")),""))),0) +
   IF(Parameters!$D$35,SUM(IF(ISNUMBER(Y179:AD179),(IF(Y179:AD179&gt;=Parameters!$D$44,1,"")),"")),0) +
   IF(Parameters!$D$36,AVERAGE(IF(ISNUMBER(Y179:AD179),Y179:AD179)),0) +
   IF(Parameters!$D$37,IF(OR(IF(ISNUMBER(Y179:AD179),Y179:AD179)=0),0,GEOMEAN(IF(ISNUMBER(Y179:AD179),Y179:AD179))),0)</f>
        <v>1</v>
      </c>
      <c r="K179" s="23">
        <f t="shared" si="9"/>
        <v>1</v>
      </c>
      <c r="L179" s="241" t="str" cm="1">
        <f t="array" ref="L179">_xlfn.IFS('Data Reliability'!H179 &gt;= 0.666, "!!", AND('Data Reliability'!H179 &lt; 0.666,  'Data Reliability'!H179  &gt;= 0.333), "!", 'Data Reliability'!H179 &lt; 0.333, "")</f>
        <v/>
      </c>
      <c r="M179" s="21" cm="1">
        <f t="array" ref="M179">IF(Parameters!$D$34, SUM(IF(ISNUMBER(AF179:AK179),(IF(AF179:AK179&gt;=Parameters!$D$44,1,"")),""))+0.5*(SUM(IF(ISNUMBER(AF179:AK179),(IF(AF179:AK179&gt;=Parameters!$D$45,1,"")),""))-SUM(IF(ISNUMBER(AF179:AK179),(IF(AF179:AK179&gt;=Parameters!$D$44,1,"")),""))),0) +
   IF(Parameters!$D$35,SUM(IF(ISNUMBER(AF179:AK179),(IF(AF179:AK179&gt;=Parameters!$D$44,1,"")),"")),0) +
   IF(Parameters!$D$36,AVERAGE(IF(ISNUMBER(AF179:AK179),AF179:AK179)),0) +
   IF(Parameters!$D$37,IF(OR(IF(ISNUMBER(AF179:AK179),AF179:AK179)=0),0,GEOMEAN(IF(ISNUMBER(AF179:AK179),AF179:AK179))),0)</f>
        <v>1.5</v>
      </c>
      <c r="N179" s="23">
        <f t="shared" si="10"/>
        <v>1.5</v>
      </c>
      <c r="O179" s="241" t="str" cm="1">
        <f t="array" ref="O179">_xlfn.IFS('Data Reliability'!I179&gt;= 0.666, "!!", AND('Data Reliability'!I179 &lt; 0.666,  'Data Reliability'!I179 &gt;= 0.333), "!", 'Data Reliability'!I179 &lt; 0.333, "")</f>
        <v>!</v>
      </c>
      <c r="P179" s="24"/>
      <c r="Q179" s="50"/>
      <c r="R179" s="25">
        <f>IF(Parameters!$D$24 = 1, MAX(Y179, AF179),
IF(Parameters!$D$25 = 1, AVERAGE(Y179,AF179),
IF(Parameters!$D$26 = 1, IFERROR(GEOMEAN(Y179, AF179), 0),
IF(Parameters!$D$27, IF(AND(Y179=10,AF179=10),10,0),
IF(Parameters!$D$28, IF(AND(Y179&gt;=7,AF179&gt;=7),10,0),
IF(Parameters!$D$29, IF(AND(Y179&gt;=7,AF179&gt;=7), 10, IF(OR(AND(Y179&gt;=7,AF179&gt;=5),AND(Y179&gt;=5,AF179&gt;=7)),6,0)),
IF(Parameters!$D$30, IF(AND(Y179&gt;=10,AF179&gt;=10), 10, IF(OR(AND(Y179&gt;=10,AF179&gt;=5),AND(Y179&gt;=5,AF179&gt;=10)),6,0)),"no method")))))))</f>
        <v>6.8920243760451108</v>
      </c>
      <c r="S179" s="25">
        <f>IF(Parameters!$D$24 = 1, MAX(Z179, AG179),
IF(Parameters!$D$25 = 1, AVERAGE(Z179,AG179),
IF(Parameters!$D$26 = 1, IFERROR(GEOMEAN(Z179, AG179), 0),
IF(Parameters!$D$27, IF(AND(Z179=10,AG179=10),10,0),
IF(Parameters!$D$28, IF(AND(Z179&gt;=7,AG179&gt;=7),10,0),
IF(Parameters!$D$29, IF(AND(Z179&gt;=7,AG179&gt;=7), 10, IF(OR(AND(Z179&gt;=7,AG179&gt;=5),AND(Z179&gt;=5,AG179&gt;=7)),6,0)),
IF(Parameters!$D$30, IF(AND(Z179&gt;=10,AG179&gt;=10), 10, IF(OR(AND(Z179&gt;=10,AG179&gt;=5),AND(Z179&gt;=5,AG179&gt;=10)),6,0)),"no method")))))))</f>
        <v>0</v>
      </c>
      <c r="T179" s="25">
        <f>IF(Parameters!$D$24 = 1, MAX(AA179, AH179),
IF(Parameters!$D$25 = 1, AVERAGE(AA179,AH179),
IF(Parameters!$D$26 = 1, IFERROR(GEOMEAN(AA179, AH179), 0),
IF(Parameters!$D$27, IF(AND(AA179=10,AH179=10),10,0),
IF(Parameters!$D$28, IF(AND(AA179&gt;=7,AH179&gt;=7),10,0),
IF(Parameters!$D$29, IF(AND(AA179&gt;=7,AH179&gt;=7), 10, IF(OR(AND(AA179&gt;=7,AH179&gt;=5),AND(AA179&gt;=5,AH179&gt;=7)),6,0)),
IF(Parameters!$D$30, IF(AND(AA179&gt;=10,AH179&gt;=10), 10, IF(OR(AND(AA179&gt;=10,AH179&gt;=5),AND(AA179&gt;=5,AH179&gt;=10)),6,0)),"no method")))))))</f>
        <v>6.4062915168800023</v>
      </c>
      <c r="U179" s="25">
        <f>IF(Parameters!$D$24 = 1, MAX(AB179, AI179),
IF(Parameters!$D$25 = 1, AVERAGE(AB179,AI179),
IF(Parameters!$D$26 = 1, IFERROR(GEOMEAN(AB179, AI179), 0),
IF(Parameters!$D$27, IF(AND(AB179=10,AI179=10),10,0),
IF(Parameters!$D$28, IF(AND(AB179&gt;=7,AI179&gt;=7),10,0),
IF(Parameters!$D$29, IF(AND(AB179&gt;=7,AI179&gt;=7), 10, IF(OR(AND(AB179&gt;=7,AI179&gt;=5),AND(AB179&gt;=5,AI179&gt;=7)),6,0)),
IF(Parameters!$D$30, IF(AND(AB179&gt;=10,AI179&gt;=10), 10, IF(OR(AND(AB179&gt;=10,AI179&gt;=5),AND(AB179&gt;=5,AI179&gt;=10)),6,0)),"no method")))))))</f>
        <v>4.5825756949558398</v>
      </c>
      <c r="V179" s="25">
        <f>IF(Parameters!$D$24 = 1, MAX(AC179, AJ179),
IF(Parameters!$D$25 = 1, AVERAGE(AC179,AJ179),
IF(Parameters!$D$26 = 1, IFERROR(GEOMEAN(AC179, AJ179), 0),
IF(Parameters!$D$27, IF(AND(AC179=10,AJ179=10),10,0),
IF(Parameters!$D$28, IF(AND(AC179&gt;=7,AJ179&gt;=7),10,0),
IF(Parameters!$D$29, IF(AND(AC179&gt;=7,AJ179&gt;=7), 10, IF(OR(AND(AC179&gt;=7,AJ179&gt;=5),AND(AC179&gt;=5,AJ179&gt;=7)),6,0)),
IF(Parameters!$D$30, IF(AND(AC179&gt;=10,AJ179&gt;=10), 10, IF(OR(AND(AC179&gt;=10,AJ179&gt;=5),AND(AC179&gt;=5,AJ179&gt;=10)),6,0)),"no method")))))))</f>
        <v>0</v>
      </c>
      <c r="W179" s="25">
        <f>IF(Parameters!$D$24 = 1, MAX(AD179, AK179),
IF(Parameters!$D$25 = 1, AVERAGE(AD179,AK179),
IF(Parameters!$D$26 = 1, IFERROR(GEOMEAN(AD179, AK179), 0),
IF(Parameters!$D$27, IF(AND(AD179=10,AK179=10),10,0),
IF(Parameters!$D$28, IF(AND(AD179&gt;=7,AK179&gt;=7),10,0),
IF(Parameters!$D$29, IF(AND(AD179&gt;=7,AK179&gt;=7), 10, IF(OR(AND(AD179&gt;=7,AK179&gt;=5),AND(AD179&gt;=5,AK179&gt;=7)),6,0)),
IF(Parameters!$D$30, IF(AND(AD179&gt;=10,AK179&gt;=10), 10, IF(OR(AND(AD179&gt;=10,AK179&gt;=5),AND(AD179&gt;=5,AK179&gt;=10)),6,0)),"no method")))))))</f>
        <v>0</v>
      </c>
      <c r="X179" s="51"/>
      <c r="Y179" s="25">
        <f>IFERROR(Health!F179,NA())</f>
        <v>4.75</v>
      </c>
      <c r="Z179" s="25">
        <f>IFERROR(Food!F179,NA())</f>
        <v>0.45454545454545298</v>
      </c>
      <c r="AA179" s="26">
        <f>IFERROR(Macro!F179,NA())</f>
        <v>7.2231404958677699</v>
      </c>
      <c r="AB179" s="25">
        <f>IFERROR(Socioeconomic!F179,NA())</f>
        <v>3</v>
      </c>
      <c r="AC179" s="25">
        <f>IFERROR('Natural Hazard'!F179,NA())</f>
        <v>8.6666666666666696</v>
      </c>
      <c r="AD179" s="25">
        <f>IFERROR(Conflict!F179,NA())</f>
        <v>0</v>
      </c>
      <c r="AE179" s="51"/>
      <c r="AF179" s="25">
        <f>IFERROR(Health!G179,NA())</f>
        <v>10</v>
      </c>
      <c r="AG179" s="25" t="e">
        <f>IFERROR(Food!G179,NA())</f>
        <v>#N/A</v>
      </c>
      <c r="AH179" s="25">
        <f>IFERROR(Macro!G179,NA())</f>
        <v>5.6818181818181799</v>
      </c>
      <c r="AI179" s="25">
        <f>IFERROR(Socioeconomic!G179,NA())</f>
        <v>7</v>
      </c>
      <c r="AJ179" s="25">
        <f>IFERROR('Natural Hazard'!G179,NA())</f>
        <v>0</v>
      </c>
      <c r="AK179" s="25">
        <f>IFERROR(Conflict!G179,NA())</f>
        <v>0</v>
      </c>
      <c r="AL179" s="50"/>
      <c r="AM179" s="27">
        <f>'Data Reliability'!H179</f>
        <v>0</v>
      </c>
      <c r="AN179" s="27">
        <f>'Data Reliability'!I179</f>
        <v>0.4</v>
      </c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</row>
    <row r="180" spans="1:53" x14ac:dyDescent="0.2">
      <c r="A180" s="63">
        <v>175</v>
      </c>
      <c r="B180" s="20" t="s">
        <v>355</v>
      </c>
      <c r="C180" s="20" t="s">
        <v>356</v>
      </c>
      <c r="D180" s="20" t="s">
        <v>556</v>
      </c>
      <c r="E180" s="20" t="s">
        <v>549</v>
      </c>
      <c r="F180" s="50"/>
      <c r="G180" s="22" cm="1">
        <f t="array" ref="G180">IF(Parameters!$D$34, SUM(IF(ISNUMBER(R180:W180),(IF(R180:W180&gt;=Parameters!$D$40,1,"")),""))+0.5*(SUM(IF(ISNUMBER(R180:W180),(IF(R180:W180&gt;=Parameters!$D$41,1,"")),""))-SUM(IF(ISNUMBER(R180:W180),(IF(R180:W180&gt;=Parameters!$D$40,1,"")),""))),0) +
   IF(Parameters!$D$35,SUM(IF(ISNUMBER(R180:W180),(IF(R180:W180&gt;=Parameters!$D$44,1,"")),"")),0) +
   IF(Parameters!$D$36,AVERAGE(IF(ISNUMBER(R180:W180),R180:W180)),0) +
   IF(Parameters!$D$37,IF(OR(IF(ISNUMBER(R180:W180),R180:W180)=0),0,GEOMEAN(IF(ISNUMBER(R180:W180),R180:W180))),0)</f>
        <v>0.5</v>
      </c>
      <c r="H180" s="23">
        <f t="shared" si="11"/>
        <v>0.5</v>
      </c>
      <c r="I180" s="241" t="str" cm="1">
        <f t="array" ref="I180">_xlfn.IFS('Data Reliability'!D180 &gt;= 0.666, "!!", AND('Data Reliability'!D180 &lt; 0.666,  'Data Reliability'!D180  &gt;= 0.333), "!", 'Data Reliability'!D180 &lt; 0.333, "")</f>
        <v>!</v>
      </c>
      <c r="J180" s="22" cm="1">
        <f t="array" ref="J180">IF(Parameters!$D$34, SUM(IF(ISNUMBER(Y180:AD180),(IF(Y180:AD180&gt;=Parameters!$D$44,1,"")),""))+0.5*(SUM(IF(ISNUMBER(Y180:AD180),(IF(Y180:AD180&gt;=Parameters!$D$45,1,"")),""))-SUM(IF(ISNUMBER(Y180:AD180),(IF(Y180:AD180&gt;=Parameters!$D$44,1,"")),""))),0) +
   IF(Parameters!$D$35,SUM(IF(ISNUMBER(Y180:AD180),(IF(Y180:AD180&gt;=Parameters!$D$44,1,"")),"")),0) +
   IF(Parameters!$D$36,AVERAGE(IF(ISNUMBER(Y180:AD180),Y180:AD180)),0) +
   IF(Parameters!$D$37,IF(OR(IF(ISNUMBER(Y180:AD180),Y180:AD180)=0),0,GEOMEAN(IF(ISNUMBER(Y180:AD180),Y180:AD180))),0)</f>
        <v>2</v>
      </c>
      <c r="K180" s="23">
        <f t="shared" si="9"/>
        <v>2</v>
      </c>
      <c r="L180" s="241" t="str" cm="1">
        <f t="array" ref="L180">_xlfn.IFS('Data Reliability'!H180 &gt;= 0.666, "!!", AND('Data Reliability'!H180 &lt; 0.666,  'Data Reliability'!H180  &gt;= 0.333), "!", 'Data Reliability'!H180 &lt; 0.333, "")</f>
        <v/>
      </c>
      <c r="M180" s="21" cm="1">
        <f t="array" ref="M180">IF(Parameters!$D$34, SUM(IF(ISNUMBER(AF180:AK180),(IF(AF180:AK180&gt;=Parameters!$D$44,1,"")),""))+0.5*(SUM(IF(ISNUMBER(AF180:AK180),(IF(AF180:AK180&gt;=Parameters!$D$45,1,"")),""))-SUM(IF(ISNUMBER(AF180:AK180),(IF(AF180:AK180&gt;=Parameters!$D$44,1,"")),""))),0) +
   IF(Parameters!$D$35,SUM(IF(ISNUMBER(AF180:AK180),(IF(AF180:AK180&gt;=Parameters!$D$44,1,"")),"")),0) +
   IF(Parameters!$D$36,AVERAGE(IF(ISNUMBER(AF180:AK180),AF180:AK180)),0) +
   IF(Parameters!$D$37,IF(OR(IF(ISNUMBER(AF180:AK180),AF180:AK180)=0),0,GEOMEAN(IF(ISNUMBER(AF180:AK180),AF180:AK180))),0)</f>
        <v>1</v>
      </c>
      <c r="N180" s="23">
        <f t="shared" si="10"/>
        <v>1</v>
      </c>
      <c r="O180" s="241" t="str" cm="1">
        <f t="array" ref="O180">_xlfn.IFS('Data Reliability'!I180&gt;= 0.666, "!!", AND('Data Reliability'!I180 &lt; 0.666,  'Data Reliability'!I180 &gt;= 0.333), "!", 'Data Reliability'!I180 &lt; 0.333, "")</f>
        <v>!!</v>
      </c>
      <c r="P180" s="24"/>
      <c r="Q180" s="50"/>
      <c r="R180" s="25">
        <f>IF(Parameters!$D$24 = 1, MAX(Y180, AF180),
IF(Parameters!$D$25 = 1, AVERAGE(Y180,AF180),
IF(Parameters!$D$26 = 1, IFERROR(GEOMEAN(Y180, AF180), 0),
IF(Parameters!$D$27, IF(AND(Y180=10,AF180=10),10,0),
IF(Parameters!$D$28, IF(AND(Y180&gt;=7,AF180&gt;=7),10,0),
IF(Parameters!$D$29, IF(AND(Y180&gt;=7,AF180&gt;=7), 10, IF(OR(AND(Y180&gt;=7,AF180&gt;=5),AND(Y180&gt;=5,AF180&gt;=7)),6,0)),
IF(Parameters!$D$30, IF(AND(Y180&gt;=10,AF180&gt;=10), 10, IF(OR(AND(Y180&gt;=10,AF180&gt;=5),AND(Y180&gt;=5,AF180&gt;=10)),6,0)),"no method")))))))</f>
        <v>0</v>
      </c>
      <c r="S180" s="25">
        <f>IF(Parameters!$D$24 = 1, MAX(Z180, AG180),
IF(Parameters!$D$25 = 1, AVERAGE(Z180,AG180),
IF(Parameters!$D$26 = 1, IFERROR(GEOMEAN(Z180, AG180), 0),
IF(Parameters!$D$27, IF(AND(Z180=10,AG180=10),10,0),
IF(Parameters!$D$28, IF(AND(Z180&gt;=7,AG180&gt;=7),10,0),
IF(Parameters!$D$29, IF(AND(Z180&gt;=7,AG180&gt;=7), 10, IF(OR(AND(Z180&gt;=7,AG180&gt;=5),AND(Z180&gt;=5,AG180&gt;=7)),6,0)),
IF(Parameters!$D$30, IF(AND(Z180&gt;=10,AG180&gt;=10), 10, IF(OR(AND(Z180&gt;=10,AG180&gt;=5),AND(Z180&gt;=5,AG180&gt;=10)),6,0)),"no method")))))))</f>
        <v>0</v>
      </c>
      <c r="T180" s="25">
        <f>IF(Parameters!$D$24 = 1, MAX(AA180, AH180),
IF(Parameters!$D$25 = 1, AVERAGE(AA180,AH180),
IF(Parameters!$D$26 = 1, IFERROR(GEOMEAN(AA180, AH180), 0),
IF(Parameters!$D$27, IF(AND(AA180=10,AH180=10),10,0),
IF(Parameters!$D$28, IF(AND(AA180&gt;=7,AH180&gt;=7),10,0),
IF(Parameters!$D$29, IF(AND(AA180&gt;=7,AH180&gt;=7), 10, IF(OR(AND(AA180&gt;=7,AH180&gt;=5),AND(AA180&gt;=5,AH180&gt;=7)),6,0)),
IF(Parameters!$D$30, IF(AND(AA180&gt;=10,AH180&gt;=10), 10, IF(OR(AND(AA180&gt;=10,AH180&gt;=5),AND(AA180&gt;=5,AH180&gt;=10)),6,0)),"no method")))))))</f>
        <v>0</v>
      </c>
      <c r="U180" s="25">
        <f>IF(Parameters!$D$24 = 1, MAX(AB180, AI180),
IF(Parameters!$D$25 = 1, AVERAGE(AB180,AI180),
IF(Parameters!$D$26 = 1, IFERROR(GEOMEAN(AB180, AI180), 0),
IF(Parameters!$D$27, IF(AND(AB180=10,AI180=10),10,0),
IF(Parameters!$D$28, IF(AND(AB180&gt;=7,AI180&gt;=7),10,0),
IF(Parameters!$D$29, IF(AND(AB180&gt;=7,AI180&gt;=7), 10, IF(OR(AND(AB180&gt;=7,AI180&gt;=5),AND(AB180&gt;=5,AI180&gt;=7)),6,0)),
IF(Parameters!$D$30, IF(AND(AB180&gt;=10,AI180&gt;=10), 10, IF(OR(AND(AB180&gt;=10,AI180&gt;=5),AND(AB180&gt;=5,AI180&gt;=10)),6,0)),"no method")))))))</f>
        <v>0</v>
      </c>
      <c r="V180" s="25">
        <f>IF(Parameters!$D$24 = 1, MAX(AC180, AJ180),
IF(Parameters!$D$25 = 1, AVERAGE(AC180,AJ180),
IF(Parameters!$D$26 = 1, IFERROR(GEOMEAN(AC180, AJ180), 0),
IF(Parameters!$D$27, IF(AND(AC180=10,AJ180=10),10,0),
IF(Parameters!$D$28, IF(AND(AC180&gt;=7,AJ180&gt;=7),10,0),
IF(Parameters!$D$29, IF(AND(AC180&gt;=7,AJ180&gt;=7), 10, IF(OR(AND(AC180&gt;=7,AJ180&gt;=5),AND(AC180&gt;=5,AJ180&gt;=7)),6,0)),
IF(Parameters!$D$30, IF(AND(AC180&gt;=10,AJ180&gt;=10), 10, IF(OR(AND(AC180&gt;=10,AJ180&gt;=5),AND(AC180&gt;=5,AJ180&gt;=10)),6,0)),"no method")))))))</f>
        <v>5.7735026918962546</v>
      </c>
      <c r="W180" s="25">
        <f>IF(Parameters!$D$24 = 1, MAX(AD180, AK180),
IF(Parameters!$D$25 = 1, AVERAGE(AD180,AK180),
IF(Parameters!$D$26 = 1, IFERROR(GEOMEAN(AD180, AK180), 0),
IF(Parameters!$D$27, IF(AND(AD180=10,AK180=10),10,0),
IF(Parameters!$D$28, IF(AND(AD180&gt;=7,AK180&gt;=7),10,0),
IF(Parameters!$D$29, IF(AND(AD180&gt;=7,AK180&gt;=7), 10, IF(OR(AND(AD180&gt;=7,AK180&gt;=5),AND(AD180&gt;=5,AK180&gt;=7)),6,0)),
IF(Parameters!$D$30, IF(AND(AD180&gt;=10,AK180&gt;=10), 10, IF(OR(AND(AD180&gt;=10,AK180&gt;=5),AND(AD180&gt;=5,AK180&gt;=10)),6,0)),"no method")))))))</f>
        <v>0</v>
      </c>
      <c r="X180" s="51"/>
      <c r="Y180" s="25">
        <f>IFERROR(Health!F180,NA())</f>
        <v>9.68</v>
      </c>
      <c r="Z180" s="25" t="e">
        <f>IFERROR(Food!F180,NA())</f>
        <v>#N/A</v>
      </c>
      <c r="AA180" s="26" t="e">
        <f>IFERROR(Macro!F180,NA())</f>
        <v>#N/A</v>
      </c>
      <c r="AB180" s="25">
        <f>IFERROR(Socioeconomic!F180,NA())</f>
        <v>7.1428571428571397</v>
      </c>
      <c r="AC180" s="25">
        <f>IFERROR('Natural Hazard'!F180,NA())</f>
        <v>3.3333333333333299</v>
      </c>
      <c r="AD180" s="25">
        <f>IFERROR(Conflict!F180,NA())</f>
        <v>10</v>
      </c>
      <c r="AE180" s="51"/>
      <c r="AF180" s="25">
        <f>IFERROR(Health!G180,NA())</f>
        <v>0</v>
      </c>
      <c r="AG180" s="25" t="e">
        <f>IFERROR(Food!G180,NA())</f>
        <v>#N/A</v>
      </c>
      <c r="AH180" s="25" t="e">
        <f>IFERROR(Macro!G180,NA())</f>
        <v>#N/A</v>
      </c>
      <c r="AI180" s="25" t="e">
        <f>IFERROR(Socioeconomic!G180,NA())</f>
        <v>#N/A</v>
      </c>
      <c r="AJ180" s="25">
        <f>IFERROR('Natural Hazard'!G180,NA())</f>
        <v>10</v>
      </c>
      <c r="AK180" s="25">
        <f>IFERROR(Conflict!G180,NA())</f>
        <v>0</v>
      </c>
      <c r="AL180" s="50"/>
      <c r="AM180" s="27">
        <f>'Data Reliability'!H180</f>
        <v>0.2</v>
      </c>
      <c r="AN180" s="27">
        <f>'Data Reliability'!I180</f>
        <v>0.8</v>
      </c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</row>
    <row r="181" spans="1:53" x14ac:dyDescent="0.2">
      <c r="A181" s="63">
        <v>176</v>
      </c>
      <c r="B181" s="20" t="s">
        <v>357</v>
      </c>
      <c r="C181" s="20" t="s">
        <v>358</v>
      </c>
      <c r="D181" s="20" t="s">
        <v>552</v>
      </c>
      <c r="E181" s="20" t="s">
        <v>549</v>
      </c>
      <c r="F181" s="50"/>
      <c r="G181" s="22" cm="1">
        <f t="array" ref="G181">IF(Parameters!$D$34, SUM(IF(ISNUMBER(R181:W181),(IF(R181:W181&gt;=Parameters!$D$40,1,"")),""))+0.5*(SUM(IF(ISNUMBER(R181:W181),(IF(R181:W181&gt;=Parameters!$D$41,1,"")),""))-SUM(IF(ISNUMBER(R181:W181),(IF(R181:W181&gt;=Parameters!$D$40,1,"")),""))),0) +
   IF(Parameters!$D$35,SUM(IF(ISNUMBER(R181:W181),(IF(R181:W181&gt;=Parameters!$D$44,1,"")),"")),0) +
   IF(Parameters!$D$36,AVERAGE(IF(ISNUMBER(R181:W181),R181:W181)),0) +
   IF(Parameters!$D$37,IF(OR(IF(ISNUMBER(R181:W181),R181:W181)=0),0,GEOMEAN(IF(ISNUMBER(R181:W181),R181:W181))),0)</f>
        <v>2</v>
      </c>
      <c r="H181" s="23">
        <f t="shared" si="11"/>
        <v>2</v>
      </c>
      <c r="I181" s="241" t="str" cm="1">
        <f t="array" ref="I181">_xlfn.IFS('Data Reliability'!D181 &gt;= 0.666, "!!", AND('Data Reliability'!D181 &lt; 0.666,  'Data Reliability'!D181  &gt;= 0.333), "!", 'Data Reliability'!D181 &lt; 0.333, "")</f>
        <v/>
      </c>
      <c r="J181" s="22" cm="1">
        <f t="array" ref="J181">IF(Parameters!$D$34, SUM(IF(ISNUMBER(Y181:AD181),(IF(Y181:AD181&gt;=Parameters!$D$44,1,"")),""))+0.5*(SUM(IF(ISNUMBER(Y181:AD181),(IF(Y181:AD181&gt;=Parameters!$D$45,1,"")),""))-SUM(IF(ISNUMBER(Y181:AD181),(IF(Y181:AD181&gt;=Parameters!$D$44,1,"")),""))),0) +
   IF(Parameters!$D$35,SUM(IF(ISNUMBER(Y181:AD181),(IF(Y181:AD181&gt;=Parameters!$D$44,1,"")),"")),0) +
   IF(Parameters!$D$36,AVERAGE(IF(ISNUMBER(Y181:AD181),Y181:AD181)),0) +
   IF(Parameters!$D$37,IF(OR(IF(ISNUMBER(Y181:AD181),Y181:AD181)=0),0,GEOMEAN(IF(ISNUMBER(Y181:AD181),Y181:AD181))),0)</f>
        <v>2</v>
      </c>
      <c r="K181" s="23">
        <f t="shared" si="9"/>
        <v>2</v>
      </c>
      <c r="L181" s="241" t="str" cm="1">
        <f t="array" ref="L181">_xlfn.IFS('Data Reliability'!H181 &gt;= 0.666, "!!", AND('Data Reliability'!H181 &lt; 0.666,  'Data Reliability'!H181  &gt;= 0.333), "!", 'Data Reliability'!H181 &lt; 0.333, "")</f>
        <v/>
      </c>
      <c r="M181" s="21" cm="1">
        <f t="array" ref="M181">IF(Parameters!$D$34, SUM(IF(ISNUMBER(AF181:AK181),(IF(AF181:AK181&gt;=Parameters!$D$44,1,"")),""))+0.5*(SUM(IF(ISNUMBER(AF181:AK181),(IF(AF181:AK181&gt;=Parameters!$D$45,1,"")),""))-SUM(IF(ISNUMBER(AF181:AK181),(IF(AF181:AK181&gt;=Parameters!$D$44,1,"")),""))),0) +
   IF(Parameters!$D$35,SUM(IF(ISNUMBER(AF181:AK181),(IF(AF181:AK181&gt;=Parameters!$D$44,1,"")),"")),0) +
   IF(Parameters!$D$36,AVERAGE(IF(ISNUMBER(AF181:AK181),AF181:AK181)),0) +
   IF(Parameters!$D$37,IF(OR(IF(ISNUMBER(AF181:AK181),AF181:AK181)=0),0,GEOMEAN(IF(ISNUMBER(AF181:AK181),AF181:AK181))),0)</f>
        <v>1.5</v>
      </c>
      <c r="N181" s="23">
        <f t="shared" si="10"/>
        <v>1.5</v>
      </c>
      <c r="O181" s="241" t="str" cm="1">
        <f t="array" ref="O181">_xlfn.IFS('Data Reliability'!I181&gt;= 0.666, "!!", AND('Data Reliability'!I181 &lt; 0.666,  'Data Reliability'!I181 &gt;= 0.333), "!", 'Data Reliability'!I181 &lt; 0.333, "")</f>
        <v>!</v>
      </c>
      <c r="P181" s="24"/>
      <c r="Q181" s="50"/>
      <c r="R181" s="25">
        <f>IF(Parameters!$D$24 = 1, MAX(Y181, AF181),
IF(Parameters!$D$25 = 1, AVERAGE(Y181,AF181),
IF(Parameters!$D$26 = 1, IFERROR(GEOMEAN(Y181, AF181), 0),
IF(Parameters!$D$27, IF(AND(Y181=10,AF181=10),10,0),
IF(Parameters!$D$28, IF(AND(Y181&gt;=7,AF181&gt;=7),10,0),
IF(Parameters!$D$29, IF(AND(Y181&gt;=7,AF181&gt;=7), 10, IF(OR(AND(Y181&gt;=7,AF181&gt;=5),AND(Y181&gt;=5,AF181&gt;=7)),6,0)),
IF(Parameters!$D$30, IF(AND(Y181&gt;=10,AF181&gt;=10), 10, IF(OR(AND(Y181&gt;=10,AF181&gt;=5),AND(Y181&gt;=5,AF181&gt;=10)),6,0)),"no method")))))))</f>
        <v>9.4868329805051381</v>
      </c>
      <c r="S181" s="25">
        <f>IF(Parameters!$D$24 = 1, MAX(Z181, AG181),
IF(Parameters!$D$25 = 1, AVERAGE(Z181,AG181),
IF(Parameters!$D$26 = 1, IFERROR(GEOMEAN(Z181, AG181), 0),
IF(Parameters!$D$27, IF(AND(Z181=10,AG181=10),10,0),
IF(Parameters!$D$28, IF(AND(Z181&gt;=7,AG181&gt;=7),10,0),
IF(Parameters!$D$29, IF(AND(Z181&gt;=7,AG181&gt;=7), 10, IF(OR(AND(Z181&gt;=7,AG181&gt;=5),AND(Z181&gt;=5,AG181&gt;=7)),6,0)),
IF(Parameters!$D$30, IF(AND(Z181&gt;=10,AG181&gt;=10), 10, IF(OR(AND(Z181&gt;=10,AG181&gt;=5),AND(Z181&gt;=5,AG181&gt;=10)),6,0)),"no method")))))))</f>
        <v>0</v>
      </c>
      <c r="T181" s="25">
        <f>IF(Parameters!$D$24 = 1, MAX(AA181, AH181),
IF(Parameters!$D$25 = 1, AVERAGE(AA181,AH181),
IF(Parameters!$D$26 = 1, IFERROR(GEOMEAN(AA181, AH181), 0),
IF(Parameters!$D$27, IF(AND(AA181=10,AH181=10),10,0),
IF(Parameters!$D$28, IF(AND(AA181&gt;=7,AH181&gt;=7),10,0),
IF(Parameters!$D$29, IF(AND(AA181&gt;=7,AH181&gt;=7), 10, IF(OR(AND(AA181&gt;=7,AH181&gt;=5),AND(AA181&gt;=5,AH181&gt;=7)),6,0)),
IF(Parameters!$D$30, IF(AND(AA181&gt;=10,AH181&gt;=10), 10, IF(OR(AND(AA181&gt;=10,AH181&gt;=5),AND(AA181&gt;=5,AH181&gt;=10)),6,0)),"no method")))))))</f>
        <v>3.8256518819101593</v>
      </c>
      <c r="U181" s="25">
        <f>IF(Parameters!$D$24 = 1, MAX(AB181, AI181),
IF(Parameters!$D$25 = 1, AVERAGE(AB181,AI181),
IF(Parameters!$D$26 = 1, IFERROR(GEOMEAN(AB181, AI181), 0),
IF(Parameters!$D$27, IF(AND(AB181=10,AI181=10),10,0),
IF(Parameters!$D$28, IF(AND(AB181&gt;=7,AI181&gt;=7),10,0),
IF(Parameters!$D$29, IF(AND(AB181&gt;=7,AI181&gt;=7), 10, IF(OR(AND(AB181&gt;=7,AI181&gt;=5),AND(AB181&gt;=5,AI181&gt;=7)),6,0)),
IF(Parameters!$D$30, IF(AND(AB181&gt;=10,AI181&gt;=10), 10, IF(OR(AND(AB181&gt;=10,AI181&gt;=5),AND(AB181&gt;=5,AI181&gt;=10)),6,0)),"no method")))))))</f>
        <v>7.6811457478686096</v>
      </c>
      <c r="V181" s="25">
        <f>IF(Parameters!$D$24 = 1, MAX(AC181, AJ181),
IF(Parameters!$D$25 = 1, AVERAGE(AC181,AJ181),
IF(Parameters!$D$26 = 1, IFERROR(GEOMEAN(AC181, AJ181), 0),
IF(Parameters!$D$27, IF(AND(AC181=10,AJ181=10),10,0),
IF(Parameters!$D$28, IF(AND(AC181&gt;=7,AJ181&gt;=7),10,0),
IF(Parameters!$D$29, IF(AND(AC181&gt;=7,AJ181&gt;=7), 10, IF(OR(AND(AC181&gt;=7,AJ181&gt;=5),AND(AC181&gt;=5,AJ181&gt;=7)),6,0)),
IF(Parameters!$D$30, IF(AND(AC181&gt;=10,AJ181&gt;=10), 10, IF(OR(AND(AC181&gt;=10,AJ181&gt;=5),AND(AC181&gt;=5,AJ181&gt;=10)),6,0)),"no method")))))))</f>
        <v>4.5276925690687078</v>
      </c>
      <c r="W181" s="25">
        <f>IF(Parameters!$D$24 = 1, MAX(AD181, AK181),
IF(Parameters!$D$25 = 1, AVERAGE(AD181,AK181),
IF(Parameters!$D$26 = 1, IFERROR(GEOMEAN(AD181, AK181), 0),
IF(Parameters!$D$27, IF(AND(AD181=10,AK181=10),10,0),
IF(Parameters!$D$28, IF(AND(AD181&gt;=7,AK181&gt;=7),10,0),
IF(Parameters!$D$29, IF(AND(AD181&gt;=7,AK181&gt;=7), 10, IF(OR(AND(AD181&gt;=7,AK181&gt;=5),AND(AD181&gt;=5,AK181&gt;=7)),6,0)),
IF(Parameters!$D$30, IF(AND(AD181&gt;=10,AK181&gt;=10), 10, IF(OR(AND(AD181&gt;=10,AK181&gt;=5),AND(AD181&gt;=5,AK181&gt;=10)),6,0)),"no method")))))))</f>
        <v>0</v>
      </c>
      <c r="X181" s="51"/>
      <c r="Y181" s="25">
        <f>IFERROR(Health!F181,NA())</f>
        <v>9</v>
      </c>
      <c r="Z181" s="25">
        <f>IFERROR(Food!F181,NA())</f>
        <v>9.7129186602870803</v>
      </c>
      <c r="AA181" s="26">
        <f>IFERROR(Macro!F181,NA())</f>
        <v>8.0495867768595009</v>
      </c>
      <c r="AB181" s="25">
        <f>IFERROR(Socioeconomic!F181,NA())</f>
        <v>8.4285714285714306</v>
      </c>
      <c r="AC181" s="25">
        <f>IFERROR('Natural Hazard'!F181,NA())</f>
        <v>6.8333333333333304</v>
      </c>
      <c r="AD181" s="25">
        <f>IFERROR(Conflict!F181,NA())</f>
        <v>0</v>
      </c>
      <c r="AE181" s="51"/>
      <c r="AF181" s="25">
        <f>IFERROR(Health!G181,NA())</f>
        <v>10</v>
      </c>
      <c r="AG181" s="25" t="e">
        <f>IFERROR(Food!G181,NA())</f>
        <v>#N/A</v>
      </c>
      <c r="AH181" s="25">
        <f>IFERROR(Macro!G181,NA())</f>
        <v>1.8181818181818199</v>
      </c>
      <c r="AI181" s="25">
        <f>IFERROR(Socioeconomic!G181,NA())</f>
        <v>7</v>
      </c>
      <c r="AJ181" s="25">
        <f>IFERROR('Natural Hazard'!G181,NA())</f>
        <v>3</v>
      </c>
      <c r="AK181" s="25">
        <f>IFERROR(Conflict!G181,NA())</f>
        <v>0</v>
      </c>
      <c r="AL181" s="50"/>
      <c r="AM181" s="27">
        <f>'Data Reliability'!H181</f>
        <v>0</v>
      </c>
      <c r="AN181" s="27">
        <f>'Data Reliability'!I181</f>
        <v>0.4</v>
      </c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</row>
    <row r="182" spans="1:53" x14ac:dyDescent="0.2">
      <c r="A182" s="63">
        <v>177</v>
      </c>
      <c r="B182" s="20" t="s">
        <v>359</v>
      </c>
      <c r="C182" s="20" t="s">
        <v>360</v>
      </c>
      <c r="D182" s="20" t="s">
        <v>552</v>
      </c>
      <c r="E182" s="20" t="s">
        <v>549</v>
      </c>
      <c r="F182" s="50"/>
      <c r="G182" s="22" cm="1">
        <f t="array" ref="G182">IF(Parameters!$D$34, SUM(IF(ISNUMBER(R182:W182),(IF(R182:W182&gt;=Parameters!$D$40,1,"")),""))+0.5*(SUM(IF(ISNUMBER(R182:W182),(IF(R182:W182&gt;=Parameters!$D$41,1,"")),""))-SUM(IF(ISNUMBER(R182:W182),(IF(R182:W182&gt;=Parameters!$D$40,1,"")),""))),0) +
   IF(Parameters!$D$35,SUM(IF(ISNUMBER(R182:W182),(IF(R182:W182&gt;=Parameters!$D$44,1,"")),"")),0) +
   IF(Parameters!$D$36,AVERAGE(IF(ISNUMBER(R182:W182),R182:W182)),0) +
   IF(Parameters!$D$37,IF(OR(IF(ISNUMBER(R182:W182),R182:W182)=0),0,GEOMEAN(IF(ISNUMBER(R182:W182),R182:W182))),0)</f>
        <v>3</v>
      </c>
      <c r="H182" s="23">
        <f t="shared" si="11"/>
        <v>3</v>
      </c>
      <c r="I182" s="241" t="str" cm="1">
        <f t="array" ref="I182">_xlfn.IFS('Data Reliability'!D182 &gt;= 0.666, "!!", AND('Data Reliability'!D182 &lt; 0.666,  'Data Reliability'!D182  &gt;= 0.333), "!", 'Data Reliability'!D182 &lt; 0.333, "")</f>
        <v/>
      </c>
      <c r="J182" s="22" cm="1">
        <f t="array" ref="J182">IF(Parameters!$D$34, SUM(IF(ISNUMBER(Y182:AD182),(IF(Y182:AD182&gt;=Parameters!$D$44,1,"")),""))+0.5*(SUM(IF(ISNUMBER(Y182:AD182),(IF(Y182:AD182&gt;=Parameters!$D$45,1,"")),""))-SUM(IF(ISNUMBER(Y182:AD182),(IF(Y182:AD182&gt;=Parameters!$D$44,1,"")),""))),0) +
   IF(Parameters!$D$35,SUM(IF(ISNUMBER(Y182:AD182),(IF(Y182:AD182&gt;=Parameters!$D$44,1,"")),"")),0) +
   IF(Parameters!$D$36,AVERAGE(IF(ISNUMBER(Y182:AD182),Y182:AD182)),0) +
   IF(Parameters!$D$37,IF(OR(IF(ISNUMBER(Y182:AD182),Y182:AD182)=0),0,GEOMEAN(IF(ISNUMBER(Y182:AD182),Y182:AD182))),0)</f>
        <v>3</v>
      </c>
      <c r="K182" s="23">
        <f t="shared" si="9"/>
        <v>3</v>
      </c>
      <c r="L182" s="241" t="str" cm="1">
        <f t="array" ref="L182">_xlfn.IFS('Data Reliability'!H182 &gt;= 0.666, "!!", AND('Data Reliability'!H182 &lt; 0.666,  'Data Reliability'!H182  &gt;= 0.333), "!", 'Data Reliability'!H182 &lt; 0.333, "")</f>
        <v/>
      </c>
      <c r="M182" s="21" cm="1">
        <f t="array" ref="M182">IF(Parameters!$D$34, SUM(IF(ISNUMBER(AF182:AK182),(IF(AF182:AK182&gt;=Parameters!$D$44,1,"")),""))+0.5*(SUM(IF(ISNUMBER(AF182:AK182),(IF(AF182:AK182&gt;=Parameters!$D$45,1,"")),""))-SUM(IF(ISNUMBER(AF182:AK182),(IF(AF182:AK182&gt;=Parameters!$D$44,1,"")),""))),0) +
   IF(Parameters!$D$35,SUM(IF(ISNUMBER(AF182:AK182),(IF(AF182:AK182&gt;=Parameters!$D$44,1,"")),"")),0) +
   IF(Parameters!$D$36,AVERAGE(IF(ISNUMBER(AF182:AK182),AF182:AK182)),0) +
   IF(Parameters!$D$37,IF(OR(IF(ISNUMBER(AF182:AK182),AF182:AK182)=0),0,GEOMEAN(IF(ISNUMBER(AF182:AK182),AF182:AK182))),0)</f>
        <v>3.5</v>
      </c>
      <c r="N182" s="23">
        <f t="shared" si="10"/>
        <v>3.5</v>
      </c>
      <c r="O182" s="241" t="str" cm="1">
        <f t="array" ref="O182">_xlfn.IFS('Data Reliability'!I182&gt;= 0.666, "!!", AND('Data Reliability'!I182 &lt; 0.666,  'Data Reliability'!I182 &gt;= 0.333), "!", 'Data Reliability'!I182 &lt; 0.333, "")</f>
        <v/>
      </c>
      <c r="P182" s="24"/>
      <c r="Q182" s="50"/>
      <c r="R182" s="25">
        <f>IF(Parameters!$D$24 = 1, MAX(Y182, AF182),
IF(Parameters!$D$25 = 1, AVERAGE(Y182,AF182),
IF(Parameters!$D$26 = 1, IFERROR(GEOMEAN(Y182, AF182), 0),
IF(Parameters!$D$27, IF(AND(Y182=10,AF182=10),10,0),
IF(Parameters!$D$28, IF(AND(Y182&gt;=7,AF182&gt;=7),10,0),
IF(Parameters!$D$29, IF(AND(Y182&gt;=7,AF182&gt;=7), 10, IF(OR(AND(Y182&gt;=7,AF182&gt;=5),AND(Y182&gt;=5,AF182&gt;=7)),6,0)),
IF(Parameters!$D$30, IF(AND(Y182&gt;=10,AF182&gt;=10), 10, IF(OR(AND(Y182&gt;=10,AF182&gt;=5),AND(Y182&gt;=5,AF182&gt;=10)),6,0)),"no method")))))))</f>
        <v>10</v>
      </c>
      <c r="S182" s="25">
        <f>IF(Parameters!$D$24 = 1, MAX(Z182, AG182),
IF(Parameters!$D$25 = 1, AVERAGE(Z182,AG182),
IF(Parameters!$D$26 = 1, IFERROR(GEOMEAN(Z182, AG182), 0),
IF(Parameters!$D$27, IF(AND(Z182=10,AG182=10),10,0),
IF(Parameters!$D$28, IF(AND(Z182&gt;=7,AG182&gt;=7),10,0),
IF(Parameters!$D$29, IF(AND(Z182&gt;=7,AG182&gt;=7), 10, IF(OR(AND(Z182&gt;=7,AG182&gt;=5),AND(Z182&gt;=5,AG182&gt;=7)),6,0)),
IF(Parameters!$D$30, IF(AND(Z182&gt;=10,AG182&gt;=10), 10, IF(OR(AND(Z182&gt;=10,AG182&gt;=5),AND(Z182&gt;=5,AG182&gt;=10)),6,0)),"no method")))))))</f>
        <v>8.3666002653407556</v>
      </c>
      <c r="T182" s="25">
        <f>IF(Parameters!$D$24 = 1, MAX(AA182, AH182),
IF(Parameters!$D$25 = 1, AVERAGE(AA182,AH182),
IF(Parameters!$D$26 = 1, IFERROR(GEOMEAN(AA182, AH182), 0),
IF(Parameters!$D$27, IF(AND(AA182=10,AH182=10),10,0),
IF(Parameters!$D$28, IF(AND(AA182&gt;=7,AH182&gt;=7),10,0),
IF(Parameters!$D$29, IF(AND(AA182&gt;=7,AH182&gt;=7), 10, IF(OR(AND(AA182&gt;=7,AH182&gt;=5),AND(AA182&gt;=5,AH182&gt;=7)),6,0)),
IF(Parameters!$D$30, IF(AND(AA182&gt;=10,AH182&gt;=10), 10, IF(OR(AND(AA182&gt;=10,AH182&gt;=5),AND(AA182&gt;=5,AH182&gt;=10)),6,0)),"no method")))))))</f>
        <v>2.9994990816461917</v>
      </c>
      <c r="U182" s="25">
        <f>IF(Parameters!$D$24 = 1, MAX(AB182, AI182),
IF(Parameters!$D$25 = 1, AVERAGE(AB182,AI182),
IF(Parameters!$D$26 = 1, IFERROR(GEOMEAN(AB182, AI182), 0),
IF(Parameters!$D$27, IF(AND(AB182=10,AI182=10),10,0),
IF(Parameters!$D$28, IF(AND(AB182&gt;=7,AI182&gt;=7),10,0),
IF(Parameters!$D$29, IF(AND(AB182&gt;=7,AI182&gt;=7), 10, IF(OR(AND(AB182&gt;=7,AI182&gt;=5),AND(AB182&gt;=5,AI182&gt;=7)),6,0)),
IF(Parameters!$D$30, IF(AND(AB182&gt;=10,AI182&gt;=10), 10, IF(OR(AND(AB182&gt;=10,AI182&gt;=5),AND(AB182&gt;=5,AI182&gt;=10)),6,0)),"no method")))))))</f>
        <v>9.4868329805051381</v>
      </c>
      <c r="V182" s="25">
        <f>IF(Parameters!$D$24 = 1, MAX(AC182, AJ182),
IF(Parameters!$D$25 = 1, AVERAGE(AC182,AJ182),
IF(Parameters!$D$26 = 1, IFERROR(GEOMEAN(AC182, AJ182), 0),
IF(Parameters!$D$27, IF(AND(AC182=10,AJ182=10),10,0),
IF(Parameters!$D$28, IF(AND(AC182&gt;=7,AJ182&gt;=7),10,0),
IF(Parameters!$D$29, IF(AND(AC182&gt;=7,AJ182&gt;=7), 10, IF(OR(AND(AC182&gt;=7,AJ182&gt;=5),AND(AC182&gt;=5,AJ182&gt;=7)),6,0)),
IF(Parameters!$D$30, IF(AND(AC182&gt;=10,AJ182&gt;=10), 10, IF(OR(AND(AC182&gt;=10,AJ182&gt;=5),AND(AC182&gt;=5,AJ182&gt;=10)),6,0)),"no method")))))))</f>
        <v>4.1231056256176615</v>
      </c>
      <c r="W182" s="25">
        <f>IF(Parameters!$D$24 = 1, MAX(AD182, AK182),
IF(Parameters!$D$25 = 1, AVERAGE(AD182,AK182),
IF(Parameters!$D$26 = 1, IFERROR(GEOMEAN(AD182, AK182), 0),
IF(Parameters!$D$27, IF(AND(AD182=10,AK182=10),10,0),
IF(Parameters!$D$28, IF(AND(AD182&gt;=7,AK182&gt;=7),10,0),
IF(Parameters!$D$29, IF(AND(AD182&gt;=7,AK182&gt;=7), 10, IF(OR(AND(AD182&gt;=7,AK182&gt;=5),AND(AD182&gt;=5,AK182&gt;=7)),6,0)),
IF(Parameters!$D$30, IF(AND(AD182&gt;=10,AK182&gt;=10), 10, IF(OR(AND(AD182&gt;=10,AK182&gt;=5),AND(AD182&gt;=5,AK182&gt;=10)),6,0)),"no method")))))))</f>
        <v>0</v>
      </c>
      <c r="X182" s="51"/>
      <c r="Y182" s="25">
        <f>IFERROR(Health!F182,NA())</f>
        <v>10</v>
      </c>
      <c r="Z182" s="25">
        <f>IFERROR(Food!F182,NA())</f>
        <v>10</v>
      </c>
      <c r="AA182" s="26">
        <f>IFERROR(Macro!F182,NA())</f>
        <v>7.9173553719008298</v>
      </c>
      <c r="AB182" s="25">
        <f>IFERROR(Socioeconomic!F182,NA())</f>
        <v>9</v>
      </c>
      <c r="AC182" s="25">
        <f>IFERROR('Natural Hazard'!F182,NA())</f>
        <v>5.6666666666666696</v>
      </c>
      <c r="AD182" s="25">
        <f>IFERROR(Conflict!F182,NA())</f>
        <v>0</v>
      </c>
      <c r="AE182" s="51"/>
      <c r="AF182" s="25">
        <f>IFERROR(Health!G182,NA())</f>
        <v>10</v>
      </c>
      <c r="AG182" s="25">
        <f>IFERROR(Food!G182,NA())</f>
        <v>7</v>
      </c>
      <c r="AH182" s="25">
        <f>IFERROR(Macro!G182,NA())</f>
        <v>1.13636363636363</v>
      </c>
      <c r="AI182" s="25">
        <f>IFERROR(Socioeconomic!G182,NA())</f>
        <v>10</v>
      </c>
      <c r="AJ182" s="25">
        <f>IFERROR('Natural Hazard'!G182,NA())</f>
        <v>3</v>
      </c>
      <c r="AK182" s="25">
        <f>IFERROR(Conflict!G182,NA())</f>
        <v>10</v>
      </c>
      <c r="AL182" s="50"/>
      <c r="AM182" s="27">
        <f>'Data Reliability'!H182</f>
        <v>0</v>
      </c>
      <c r="AN182" s="27">
        <f>'Data Reliability'!I182</f>
        <v>0.3</v>
      </c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</row>
    <row r="183" spans="1:53" x14ac:dyDescent="0.2">
      <c r="A183" s="63">
        <v>178</v>
      </c>
      <c r="B183" s="20" t="s">
        <v>361</v>
      </c>
      <c r="C183" s="20" t="s">
        <v>362</v>
      </c>
      <c r="D183" s="20" t="s">
        <v>553</v>
      </c>
      <c r="E183" s="20" t="s">
        <v>550</v>
      </c>
      <c r="F183" s="50"/>
      <c r="G183" s="22" cm="1">
        <f t="array" ref="G183">IF(Parameters!$D$34, SUM(IF(ISNUMBER(R183:W183),(IF(R183:W183&gt;=Parameters!$D$40,1,"")),""))+0.5*(SUM(IF(ISNUMBER(R183:W183),(IF(R183:W183&gt;=Parameters!$D$41,1,"")),""))-SUM(IF(ISNUMBER(R183:W183),(IF(R183:W183&gt;=Parameters!$D$40,1,"")),""))),0) +
   IF(Parameters!$D$35,SUM(IF(ISNUMBER(R183:W183),(IF(R183:W183&gt;=Parameters!$D$44,1,"")),"")),0) +
   IF(Parameters!$D$36,AVERAGE(IF(ISNUMBER(R183:W183),R183:W183)),0) +
   IF(Parameters!$D$37,IF(OR(IF(ISNUMBER(R183:W183),R183:W183)=0),0,GEOMEAN(IF(ISNUMBER(R183:W183),R183:W183))),0)</f>
        <v>1.5</v>
      </c>
      <c r="H183" s="23">
        <f t="shared" si="11"/>
        <v>1.5</v>
      </c>
      <c r="I183" s="241" t="str" cm="1">
        <f t="array" ref="I183">_xlfn.IFS('Data Reliability'!D183 &gt;= 0.666, "!!", AND('Data Reliability'!D183 &lt; 0.666,  'Data Reliability'!D183  &gt;= 0.333), "!", 'Data Reliability'!D183 &lt; 0.333, "")</f>
        <v/>
      </c>
      <c r="J183" s="22" cm="1">
        <f t="array" ref="J183">IF(Parameters!$D$34, SUM(IF(ISNUMBER(Y183:AD183),(IF(Y183:AD183&gt;=Parameters!$D$44,1,"")),""))+0.5*(SUM(IF(ISNUMBER(Y183:AD183),(IF(Y183:AD183&gt;=Parameters!$D$45,1,"")),""))-SUM(IF(ISNUMBER(Y183:AD183),(IF(Y183:AD183&gt;=Parameters!$D$44,1,"")),""))),0) +
   IF(Parameters!$D$35,SUM(IF(ISNUMBER(Y183:AD183),(IF(Y183:AD183&gt;=Parameters!$D$44,1,"")),"")),0) +
   IF(Parameters!$D$36,AVERAGE(IF(ISNUMBER(Y183:AD183),Y183:AD183)),0) +
   IF(Parameters!$D$37,IF(OR(IF(ISNUMBER(Y183:AD183),Y183:AD183)=0),0,GEOMEAN(IF(ISNUMBER(Y183:AD183),Y183:AD183))),0)</f>
        <v>0.5</v>
      </c>
      <c r="K183" s="23">
        <f t="shared" si="9"/>
        <v>0.5</v>
      </c>
      <c r="L183" s="241" t="str" cm="1">
        <f t="array" ref="L183">_xlfn.IFS('Data Reliability'!H183 &gt;= 0.666, "!!", AND('Data Reliability'!H183 &lt; 0.666,  'Data Reliability'!H183  &gt;= 0.333), "!", 'Data Reliability'!H183 &lt; 0.333, "")</f>
        <v/>
      </c>
      <c r="M183" s="21" cm="1">
        <f t="array" ref="M183">IF(Parameters!$D$34, SUM(IF(ISNUMBER(AF183:AK183),(IF(AF183:AK183&gt;=Parameters!$D$44,1,"")),""))+0.5*(SUM(IF(ISNUMBER(AF183:AK183),(IF(AF183:AK183&gt;=Parameters!$D$45,1,"")),""))-SUM(IF(ISNUMBER(AF183:AK183),(IF(AF183:AK183&gt;=Parameters!$D$44,1,"")),""))),0) +
   IF(Parameters!$D$35,SUM(IF(ISNUMBER(AF183:AK183),(IF(AF183:AK183&gt;=Parameters!$D$44,1,"")),"")),0) +
   IF(Parameters!$D$36,AVERAGE(IF(ISNUMBER(AF183:AK183),AF183:AK183)),0) +
   IF(Parameters!$D$37,IF(OR(IF(ISNUMBER(AF183:AK183),AF183:AK183)=0),0,GEOMEAN(IF(ISNUMBER(AF183:AK183),AF183:AK183))),0)</f>
        <v>1.5</v>
      </c>
      <c r="N183" s="23">
        <f t="shared" si="10"/>
        <v>1.5</v>
      </c>
      <c r="O183" s="241" t="str" cm="1">
        <f t="array" ref="O183">_xlfn.IFS('Data Reliability'!I183&gt;= 0.666, "!!", AND('Data Reliability'!I183 &lt; 0.666,  'Data Reliability'!I183 &gt;= 0.333), "!", 'Data Reliability'!I183 &lt; 0.333, "")</f>
        <v>!</v>
      </c>
      <c r="P183" s="24"/>
      <c r="Q183" s="50"/>
      <c r="R183" s="25">
        <f>IF(Parameters!$D$24 = 1, MAX(Y183, AF183),
IF(Parameters!$D$25 = 1, AVERAGE(Y183,AF183),
IF(Parameters!$D$26 = 1, IFERROR(GEOMEAN(Y183, AF183), 0),
IF(Parameters!$D$27, IF(AND(Y183=10,AF183=10),10,0),
IF(Parameters!$D$28, IF(AND(Y183&gt;=7,AF183&gt;=7),10,0),
IF(Parameters!$D$29, IF(AND(Y183&gt;=7,AF183&gt;=7), 10, IF(OR(AND(Y183&gt;=7,AF183&gt;=5),AND(Y183&gt;=5,AF183&gt;=7)),6,0)),
IF(Parameters!$D$30, IF(AND(Y183&gt;=10,AF183&gt;=10), 10, IF(OR(AND(Y183&gt;=10,AF183&gt;=5),AND(Y183&gt;=5,AF183&gt;=10)),6,0)),"no method")))))))</f>
        <v>8</v>
      </c>
      <c r="S183" s="25">
        <f>IF(Parameters!$D$24 = 1, MAX(Z183, AG183),
IF(Parameters!$D$25 = 1, AVERAGE(Z183,AG183),
IF(Parameters!$D$26 = 1, IFERROR(GEOMEAN(Z183, AG183), 0),
IF(Parameters!$D$27, IF(AND(Z183=10,AG183=10),10,0),
IF(Parameters!$D$28, IF(AND(Z183&gt;=7,AG183&gt;=7),10,0),
IF(Parameters!$D$29, IF(AND(Z183&gt;=7,AG183&gt;=7), 10, IF(OR(AND(Z183&gt;=7,AG183&gt;=5),AND(Z183&gt;=5,AG183&gt;=7)),6,0)),
IF(Parameters!$D$30, IF(AND(Z183&gt;=10,AG183&gt;=10), 10, IF(OR(AND(Z183&gt;=10,AG183&gt;=5),AND(Z183&gt;=5,AG183&gt;=10)),6,0)),"no method")))))))</f>
        <v>0</v>
      </c>
      <c r="T183" s="25">
        <f>IF(Parameters!$D$24 = 1, MAX(AA183, AH183),
IF(Parameters!$D$25 = 1, AVERAGE(AA183,AH183),
IF(Parameters!$D$26 = 1, IFERROR(GEOMEAN(AA183, AH183), 0),
IF(Parameters!$D$27, IF(AND(AA183=10,AH183=10),10,0),
IF(Parameters!$D$28, IF(AND(AA183&gt;=7,AH183&gt;=7),10,0),
IF(Parameters!$D$29, IF(AND(AA183&gt;=7,AH183&gt;=7), 10, IF(OR(AND(AA183&gt;=7,AH183&gt;=5),AND(AA183&gt;=5,AH183&gt;=7)),6,0)),
IF(Parameters!$D$30, IF(AND(AA183&gt;=10,AH183&gt;=10), 10, IF(OR(AND(AA183&gt;=10,AH183&gt;=5),AND(AA183&gt;=5,AH183&gt;=10)),6,0)),"no method")))))))</f>
        <v>6.1779277986878558</v>
      </c>
      <c r="U183" s="25">
        <f>IF(Parameters!$D$24 = 1, MAX(AB183, AI183),
IF(Parameters!$D$25 = 1, AVERAGE(AB183,AI183),
IF(Parameters!$D$26 = 1, IFERROR(GEOMEAN(AB183, AI183), 0),
IF(Parameters!$D$27, IF(AND(AB183=10,AI183=10),10,0),
IF(Parameters!$D$28, IF(AND(AB183&gt;=7,AI183&gt;=7),10,0),
IF(Parameters!$D$29, IF(AND(AB183&gt;=7,AI183&gt;=7), 10, IF(OR(AND(AB183&gt;=7,AI183&gt;=5),AND(AB183&gt;=5,AI183&gt;=7)),6,0)),
IF(Parameters!$D$30, IF(AND(AB183&gt;=10,AI183&gt;=10), 10, IF(OR(AND(AB183&gt;=10,AI183&gt;=5),AND(AB183&gt;=5,AI183&gt;=10)),6,0)),"no method")))))))</f>
        <v>4.6632300271072067</v>
      </c>
      <c r="V183" s="25">
        <f>IF(Parameters!$D$24 = 1, MAX(AC183, AJ183),
IF(Parameters!$D$25 = 1, AVERAGE(AC183,AJ183),
IF(Parameters!$D$26 = 1, IFERROR(GEOMEAN(AC183, AJ183), 0),
IF(Parameters!$D$27, IF(AND(AC183=10,AJ183=10),10,0),
IF(Parameters!$D$28, IF(AND(AC183&gt;=7,AJ183&gt;=7),10,0),
IF(Parameters!$D$29, IF(AND(AC183&gt;=7,AJ183&gt;=7), 10, IF(OR(AND(AC183&gt;=7,AJ183&gt;=5),AND(AC183&gt;=5,AJ183&gt;=7)),6,0)),
IF(Parameters!$D$30, IF(AND(AC183&gt;=10,AJ183&gt;=10), 10, IF(OR(AND(AC183&gt;=10,AJ183&gt;=5),AND(AC183&gt;=5,AJ183&gt;=10)),6,0)),"no method")))))))</f>
        <v>0</v>
      </c>
      <c r="W183" s="25">
        <f>IF(Parameters!$D$24 = 1, MAX(AD183, AK183),
IF(Parameters!$D$25 = 1, AVERAGE(AD183,AK183),
IF(Parameters!$D$26 = 1, IFERROR(GEOMEAN(AD183, AK183), 0),
IF(Parameters!$D$27, IF(AND(AD183=10,AK183=10),10,0),
IF(Parameters!$D$28, IF(AND(AD183&gt;=7,AK183&gt;=7),10,0),
IF(Parameters!$D$29, IF(AND(AD183&gt;=7,AK183&gt;=7), 10, IF(OR(AND(AD183&gt;=7,AK183&gt;=5),AND(AD183&gt;=5,AK183&gt;=7)),6,0)),
IF(Parameters!$D$30, IF(AND(AD183&gt;=10,AK183&gt;=10), 10, IF(OR(AND(AD183&gt;=10,AK183&gt;=5),AND(AD183&gt;=5,AK183&gt;=10)),6,0)),"no method")))))))</f>
        <v>0</v>
      </c>
      <c r="X183" s="51"/>
      <c r="Y183" s="25">
        <f>IFERROR(Health!F183,NA())</f>
        <v>6.4</v>
      </c>
      <c r="Z183" s="25">
        <f>IFERROR(Food!F183,NA())</f>
        <v>2.29665071770334</v>
      </c>
      <c r="AA183" s="26">
        <f>IFERROR(Macro!F183,NA())</f>
        <v>8.39669421487603</v>
      </c>
      <c r="AB183" s="25">
        <f>IFERROR(Socioeconomic!F183,NA())</f>
        <v>2.5714285714285698</v>
      </c>
      <c r="AC183" s="25">
        <f>IFERROR('Natural Hazard'!F183,NA())</f>
        <v>3.6666666666666701</v>
      </c>
      <c r="AD183" s="25">
        <f>IFERROR(Conflict!F183,NA())</f>
        <v>0</v>
      </c>
      <c r="AE183" s="51"/>
      <c r="AF183" s="25">
        <f>IFERROR(Health!G183,NA())</f>
        <v>10</v>
      </c>
      <c r="AG183" s="25" t="e">
        <f>IFERROR(Food!G183,NA())</f>
        <v>#N/A</v>
      </c>
      <c r="AH183" s="25">
        <f>IFERROR(Macro!G183,NA())</f>
        <v>4.5454545454545503</v>
      </c>
      <c r="AI183" s="25">
        <f>IFERROR(Socioeconomic!G183,NA())</f>
        <v>8.4566666666666706</v>
      </c>
      <c r="AJ183" s="25">
        <f>IFERROR('Natural Hazard'!G183,NA())</f>
        <v>0</v>
      </c>
      <c r="AK183" s="25">
        <f>IFERROR(Conflict!G183,NA())</f>
        <v>0</v>
      </c>
      <c r="AL183" s="50"/>
      <c r="AM183" s="27">
        <f>'Data Reliability'!H183</f>
        <v>0</v>
      </c>
      <c r="AN183" s="27">
        <f>'Data Reliability'!I183</f>
        <v>0.4</v>
      </c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</row>
    <row r="184" spans="1:53" x14ac:dyDescent="0.2">
      <c r="A184" s="63">
        <v>179</v>
      </c>
      <c r="B184" s="20" t="s">
        <v>363</v>
      </c>
      <c r="C184" s="20" t="s">
        <v>364</v>
      </c>
      <c r="D184" s="20" t="s">
        <v>555</v>
      </c>
      <c r="E184" s="20" t="s">
        <v>550</v>
      </c>
      <c r="F184" s="50"/>
      <c r="G184" s="22" cm="1">
        <f t="array" ref="G184">IF(Parameters!$D$34, SUM(IF(ISNUMBER(R184:W184),(IF(R184:W184&gt;=Parameters!$D$40,1,"")),""))+0.5*(SUM(IF(ISNUMBER(R184:W184),(IF(R184:W184&gt;=Parameters!$D$41,1,"")),""))-SUM(IF(ISNUMBER(R184:W184),(IF(R184:W184&gt;=Parameters!$D$40,1,"")),""))),0) +
   IF(Parameters!$D$35,SUM(IF(ISNUMBER(R184:W184),(IF(R184:W184&gt;=Parameters!$D$44,1,"")),"")),0) +
   IF(Parameters!$D$36,AVERAGE(IF(ISNUMBER(R184:W184),R184:W184)),0) +
   IF(Parameters!$D$37,IF(OR(IF(ISNUMBER(R184:W184),R184:W184)=0),0,GEOMEAN(IF(ISNUMBER(R184:W184),R184:W184))),0)</f>
        <v>1</v>
      </c>
      <c r="H184" s="23">
        <f t="shared" si="11"/>
        <v>1</v>
      </c>
      <c r="I184" s="241" t="str" cm="1">
        <f t="array" ref="I184">_xlfn.IFS('Data Reliability'!D184 &gt;= 0.666, "!!", AND('Data Reliability'!D184 &lt; 0.666,  'Data Reliability'!D184  &gt;= 0.333), "!", 'Data Reliability'!D184 &lt; 0.333, "")</f>
        <v/>
      </c>
      <c r="J184" s="22" cm="1">
        <f t="array" ref="J184">IF(Parameters!$D$34, SUM(IF(ISNUMBER(Y184:AD184),(IF(Y184:AD184&gt;=Parameters!$D$44,1,"")),""))+0.5*(SUM(IF(ISNUMBER(Y184:AD184),(IF(Y184:AD184&gt;=Parameters!$D$45,1,"")),""))-SUM(IF(ISNUMBER(Y184:AD184),(IF(Y184:AD184&gt;=Parameters!$D$44,1,"")),""))),0) +
   IF(Parameters!$D$35,SUM(IF(ISNUMBER(Y184:AD184),(IF(Y184:AD184&gt;=Parameters!$D$44,1,"")),"")),0) +
   IF(Parameters!$D$36,AVERAGE(IF(ISNUMBER(Y184:AD184),Y184:AD184)),0) +
   IF(Parameters!$D$37,IF(OR(IF(ISNUMBER(Y184:AD184),Y184:AD184)=0),0,GEOMEAN(IF(ISNUMBER(Y184:AD184),Y184:AD184))),0)</f>
        <v>0</v>
      </c>
      <c r="K184" s="23">
        <f t="shared" si="9"/>
        <v>0</v>
      </c>
      <c r="L184" s="241" t="str" cm="1">
        <f t="array" ref="L184">_xlfn.IFS('Data Reliability'!H184 &gt;= 0.666, "!!", AND('Data Reliability'!H184 &lt; 0.666,  'Data Reliability'!H184  &gt;= 0.333), "!", 'Data Reliability'!H184 &lt; 0.333, "")</f>
        <v/>
      </c>
      <c r="M184" s="21" cm="1">
        <f t="array" ref="M184">IF(Parameters!$D$34, SUM(IF(ISNUMBER(AF184:AK184),(IF(AF184:AK184&gt;=Parameters!$D$44,1,"")),""))+0.5*(SUM(IF(ISNUMBER(AF184:AK184),(IF(AF184:AK184&gt;=Parameters!$D$45,1,"")),""))-SUM(IF(ISNUMBER(AF184:AK184),(IF(AF184:AK184&gt;=Parameters!$D$44,1,"")),""))),0) +
   IF(Parameters!$D$35,SUM(IF(ISNUMBER(AF184:AK184),(IF(AF184:AK184&gt;=Parameters!$D$44,1,"")),"")),0) +
   IF(Parameters!$D$36,AVERAGE(IF(ISNUMBER(AF184:AK184),AF184:AK184)),0) +
   IF(Parameters!$D$37,IF(OR(IF(ISNUMBER(AF184:AK184),AF184:AK184)=0),0,GEOMEAN(IF(ISNUMBER(AF184:AK184),AF184:AK184))),0)</f>
        <v>1.5</v>
      </c>
      <c r="N184" s="23">
        <f t="shared" si="10"/>
        <v>1.5</v>
      </c>
      <c r="O184" s="241" t="str" cm="1">
        <f t="array" ref="O184">_xlfn.IFS('Data Reliability'!I184&gt;= 0.666, "!!", AND('Data Reliability'!I184 &lt; 0.666,  'Data Reliability'!I184 &gt;= 0.333), "!", 'Data Reliability'!I184 &lt; 0.333, "")</f>
        <v>!</v>
      </c>
      <c r="P184" s="24"/>
      <c r="Q184" s="50"/>
      <c r="R184" s="25">
        <f>IF(Parameters!$D$24 = 1, MAX(Y184, AF184),
IF(Parameters!$D$25 = 1, AVERAGE(Y184,AF184),
IF(Parameters!$D$26 = 1, IFERROR(GEOMEAN(Y184, AF184), 0),
IF(Parameters!$D$27, IF(AND(Y184=10,AF184=10),10,0),
IF(Parameters!$D$28, IF(AND(Y184&gt;=7,AF184&gt;=7),10,0),
IF(Parameters!$D$29, IF(AND(Y184&gt;=7,AF184&gt;=7), 10, IF(OR(AND(Y184&gt;=7,AF184&gt;=5),AND(Y184&gt;=5,AF184&gt;=7)),6,0)),
IF(Parameters!$D$30, IF(AND(Y184&gt;=10,AF184&gt;=10), 10, IF(OR(AND(Y184&gt;=10,AF184&gt;=5),AND(Y184&gt;=5,AF184&gt;=10)),6,0)),"no method")))))))</f>
        <v>7.5762787699503242</v>
      </c>
      <c r="S184" s="25">
        <f>IF(Parameters!$D$24 = 1, MAX(Z184, AG184),
IF(Parameters!$D$25 = 1, AVERAGE(Z184,AG184),
IF(Parameters!$D$26 = 1, IFERROR(GEOMEAN(Z184, AG184), 0),
IF(Parameters!$D$27, IF(AND(Z184=10,AG184=10),10,0),
IF(Parameters!$D$28, IF(AND(Z184&gt;=7,AG184&gt;=7),10,0),
IF(Parameters!$D$29, IF(AND(Z184&gt;=7,AG184&gt;=7), 10, IF(OR(AND(Z184&gt;=7,AG184&gt;=5),AND(Z184&gt;=5,AG184&gt;=7)),6,0)),
IF(Parameters!$D$30, IF(AND(Z184&gt;=10,AG184&gt;=10), 10, IF(OR(AND(Z184&gt;=10,AG184&gt;=5),AND(Z184&gt;=5,AG184&gt;=10)),6,0)),"no method")))))))</f>
        <v>0</v>
      </c>
      <c r="T184" s="25">
        <f>IF(Parameters!$D$24 = 1, MAX(AA184, AH184),
IF(Parameters!$D$25 = 1, AVERAGE(AA184,AH184),
IF(Parameters!$D$26 = 1, IFERROR(GEOMEAN(AA184, AH184), 0),
IF(Parameters!$D$27, IF(AND(AA184=10,AH184=10),10,0),
IF(Parameters!$D$28, IF(AND(AA184&gt;=7,AH184&gt;=7),10,0),
IF(Parameters!$D$29, IF(AND(AA184&gt;=7,AH184&gt;=7), 10, IF(OR(AND(AA184&gt;=7,AH184&gt;=5),AND(AA184&gt;=5,AH184&gt;=7)),6,0)),
IF(Parameters!$D$30, IF(AND(AA184&gt;=10,AH184&gt;=10), 10, IF(OR(AND(AA184&gt;=10,AH184&gt;=5),AND(AA184&gt;=5,AH184&gt;=10)),6,0)),"no method")))))))</f>
        <v>0</v>
      </c>
      <c r="U184" s="25">
        <f>IF(Parameters!$D$24 = 1, MAX(AB184, AI184),
IF(Parameters!$D$25 = 1, AVERAGE(AB184,AI184),
IF(Parameters!$D$26 = 1, IFERROR(GEOMEAN(AB184, AI184), 0),
IF(Parameters!$D$27, IF(AND(AB184=10,AI184=10),10,0),
IF(Parameters!$D$28, IF(AND(AB184&gt;=7,AI184&gt;=7),10,0),
IF(Parameters!$D$29, IF(AND(AB184&gt;=7,AI184&gt;=7), 10, IF(OR(AND(AB184&gt;=7,AI184&gt;=5),AND(AB184&gt;=5,AI184&gt;=7)),6,0)),
IF(Parameters!$D$30, IF(AND(AB184&gt;=10,AI184&gt;=10), 10, IF(OR(AND(AB184&gt;=10,AI184&gt;=5),AND(AB184&gt;=5,AI184&gt;=10)),6,0)),"no method")))))))</f>
        <v>4.490307946903644</v>
      </c>
      <c r="V184" s="25">
        <f>IF(Parameters!$D$24 = 1, MAX(AC184, AJ184),
IF(Parameters!$D$25 = 1, AVERAGE(AC184,AJ184),
IF(Parameters!$D$26 = 1, IFERROR(GEOMEAN(AC184, AJ184), 0),
IF(Parameters!$D$27, IF(AND(AC184=10,AJ184=10),10,0),
IF(Parameters!$D$28, IF(AND(AC184&gt;=7,AJ184&gt;=7),10,0),
IF(Parameters!$D$29, IF(AND(AC184&gt;=7,AJ184&gt;=7), 10, IF(OR(AND(AC184&gt;=7,AJ184&gt;=5),AND(AC184&gt;=5,AJ184&gt;=7)),6,0)),
IF(Parameters!$D$30, IF(AND(AC184&gt;=10,AJ184&gt;=10), 10, IF(OR(AND(AC184&gt;=10,AJ184&gt;=5),AND(AC184&gt;=5,AJ184&gt;=10)),6,0)),"no method")))))))</f>
        <v>0</v>
      </c>
      <c r="W184" s="25">
        <f>IF(Parameters!$D$24 = 1, MAX(AD184, AK184),
IF(Parameters!$D$25 = 1, AVERAGE(AD184,AK184),
IF(Parameters!$D$26 = 1, IFERROR(GEOMEAN(AD184, AK184), 0),
IF(Parameters!$D$27, IF(AND(AD184=10,AK184=10),10,0),
IF(Parameters!$D$28, IF(AND(AD184&gt;=7,AK184&gt;=7),10,0),
IF(Parameters!$D$29, IF(AND(AD184&gt;=7,AK184&gt;=7), 10, IF(OR(AND(AD184&gt;=7,AK184&gt;=5),AND(AD184&gt;=5,AK184&gt;=7)),6,0)),
IF(Parameters!$D$30, IF(AND(AD184&gt;=10,AK184&gt;=10), 10, IF(OR(AND(AD184&gt;=10,AK184&gt;=5),AND(AD184&gt;=5,AK184&gt;=10)),6,0)),"no method")))))))</f>
        <v>0</v>
      </c>
      <c r="X184" s="51"/>
      <c r="Y184" s="25">
        <f>IFERROR(Health!F184,NA())</f>
        <v>5.74</v>
      </c>
      <c r="Z184" s="25">
        <f>IFERROR(Food!F184,NA())</f>
        <v>3.1339712918660201</v>
      </c>
      <c r="AA184" s="26">
        <f>IFERROR(Macro!F184,NA())</f>
        <v>4.5785123966942098</v>
      </c>
      <c r="AB184" s="25">
        <f>IFERROR(Socioeconomic!F184,NA())</f>
        <v>2.71428571428571</v>
      </c>
      <c r="AC184" s="25">
        <f>IFERROR('Natural Hazard'!F184,NA())</f>
        <v>1.1666666666666701</v>
      </c>
      <c r="AD184" s="25">
        <f>IFERROR(Conflict!F184,NA())</f>
        <v>0</v>
      </c>
      <c r="AE184" s="51"/>
      <c r="AF184" s="25">
        <f>IFERROR(Health!G184,NA())</f>
        <v>10</v>
      </c>
      <c r="AG184" s="25" t="e">
        <f>IFERROR(Food!G184,NA())</f>
        <v>#N/A</v>
      </c>
      <c r="AH184" s="25">
        <f>IFERROR(Macro!G184,NA())</f>
        <v>0</v>
      </c>
      <c r="AI184" s="25">
        <f>IFERROR(Socioeconomic!G184,NA())</f>
        <v>7.4284241161148596</v>
      </c>
      <c r="AJ184" s="25">
        <f>IFERROR('Natural Hazard'!G184,NA())</f>
        <v>0</v>
      </c>
      <c r="AK184" s="25">
        <f>IFERROR(Conflict!G184,NA())</f>
        <v>0</v>
      </c>
      <c r="AL184" s="50"/>
      <c r="AM184" s="27">
        <f>'Data Reliability'!H184</f>
        <v>0</v>
      </c>
      <c r="AN184" s="27">
        <f>'Data Reliability'!I184</f>
        <v>0.4</v>
      </c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</row>
    <row r="185" spans="1:53" x14ac:dyDescent="0.2">
      <c r="A185" s="63">
        <v>180</v>
      </c>
      <c r="B185" s="20" t="s">
        <v>365</v>
      </c>
      <c r="C185" s="20" t="s">
        <v>366</v>
      </c>
      <c r="D185" s="20" t="s">
        <v>557</v>
      </c>
      <c r="E185" s="20" t="s">
        <v>547</v>
      </c>
      <c r="F185" s="50"/>
      <c r="G185" s="22" cm="1">
        <f t="array" ref="G185">IF(Parameters!$D$34, SUM(IF(ISNUMBER(R185:W185),(IF(R185:W185&gt;=Parameters!$D$40,1,"")),""))+0.5*(SUM(IF(ISNUMBER(R185:W185),(IF(R185:W185&gt;=Parameters!$D$41,1,"")),""))-SUM(IF(ISNUMBER(R185:W185),(IF(R185:W185&gt;=Parameters!$D$40,1,"")),""))),0) +
   IF(Parameters!$D$35,SUM(IF(ISNUMBER(R185:W185),(IF(R185:W185&gt;=Parameters!$D$44,1,"")),"")),0) +
   IF(Parameters!$D$36,AVERAGE(IF(ISNUMBER(R185:W185),R185:W185)),0) +
   IF(Parameters!$D$37,IF(OR(IF(ISNUMBER(R185:W185),R185:W185)=0),0,GEOMEAN(IF(ISNUMBER(R185:W185),R185:W185))),0)</f>
        <v>1</v>
      </c>
      <c r="H185" s="23">
        <f t="shared" si="11"/>
        <v>1</v>
      </c>
      <c r="I185" s="241" t="str" cm="1">
        <f t="array" ref="I185">_xlfn.IFS('Data Reliability'!D185 &gt;= 0.666, "!!", AND('Data Reliability'!D185 &lt; 0.666,  'Data Reliability'!D185  &gt;= 0.333), "!", 'Data Reliability'!D185 &lt; 0.333, "")</f>
        <v/>
      </c>
      <c r="J185" s="22" cm="1">
        <f t="array" ref="J185">IF(Parameters!$D$34, SUM(IF(ISNUMBER(Y185:AD185),(IF(Y185:AD185&gt;=Parameters!$D$44,1,"")),""))+0.5*(SUM(IF(ISNUMBER(Y185:AD185),(IF(Y185:AD185&gt;=Parameters!$D$45,1,"")),""))-SUM(IF(ISNUMBER(Y185:AD185),(IF(Y185:AD185&gt;=Parameters!$D$44,1,"")),""))),0) +
   IF(Parameters!$D$35,SUM(IF(ISNUMBER(Y185:AD185),(IF(Y185:AD185&gt;=Parameters!$D$44,1,"")),"")),0) +
   IF(Parameters!$D$36,AVERAGE(IF(ISNUMBER(Y185:AD185),Y185:AD185)),0) +
   IF(Parameters!$D$37,IF(OR(IF(ISNUMBER(Y185:AD185),Y185:AD185)=0),0,GEOMEAN(IF(ISNUMBER(Y185:AD185),Y185:AD185))),0)</f>
        <v>0.5</v>
      </c>
      <c r="K185" s="23">
        <f t="shared" si="9"/>
        <v>0.5</v>
      </c>
      <c r="L185" s="241" t="str" cm="1">
        <f t="array" ref="L185">_xlfn.IFS('Data Reliability'!H185 &gt;= 0.666, "!!", AND('Data Reliability'!H185 &lt; 0.666,  'Data Reliability'!H185  &gt;= 0.333), "!", 'Data Reliability'!H185 &lt; 0.333, "")</f>
        <v/>
      </c>
      <c r="M185" s="21" cm="1">
        <f t="array" ref="M185">IF(Parameters!$D$34, SUM(IF(ISNUMBER(AF185:AK185),(IF(AF185:AK185&gt;=Parameters!$D$44,1,"")),""))+0.5*(SUM(IF(ISNUMBER(AF185:AK185),(IF(AF185:AK185&gt;=Parameters!$D$45,1,"")),""))-SUM(IF(ISNUMBER(AF185:AK185),(IF(AF185:AK185&gt;=Parameters!$D$44,1,"")),""))),0) +
   IF(Parameters!$D$35,SUM(IF(ISNUMBER(AF185:AK185),(IF(AF185:AK185&gt;=Parameters!$D$44,1,"")),"")),0) +
   IF(Parameters!$D$36,AVERAGE(IF(ISNUMBER(AF185:AK185),AF185:AK185)),0) +
   IF(Parameters!$D$37,IF(OR(IF(ISNUMBER(AF185:AK185),AF185:AK185)=0),0,GEOMEAN(IF(ISNUMBER(AF185:AK185),AF185:AK185))),0)</f>
        <v>2.5</v>
      </c>
      <c r="N185" s="23">
        <f t="shared" si="10"/>
        <v>2.5</v>
      </c>
      <c r="O185" s="241" t="str" cm="1">
        <f t="array" ref="O185">_xlfn.IFS('Data Reliability'!I185&gt;= 0.666, "!!", AND('Data Reliability'!I185 &lt; 0.666,  'Data Reliability'!I185 &gt;= 0.333), "!", 'Data Reliability'!I185 &lt; 0.333, "")</f>
        <v/>
      </c>
      <c r="P185" s="24"/>
      <c r="Q185" s="50"/>
      <c r="R185" s="25">
        <f>IF(Parameters!$D$24 = 1, MAX(Y185, AF185),
IF(Parameters!$D$25 = 1, AVERAGE(Y185,AF185),
IF(Parameters!$D$26 = 1, IFERROR(GEOMEAN(Y185, AF185), 0),
IF(Parameters!$D$27, IF(AND(Y185=10,AF185=10),10,0),
IF(Parameters!$D$28, IF(AND(Y185&gt;=7,AF185&gt;=7),10,0),
IF(Parameters!$D$29, IF(AND(Y185&gt;=7,AF185&gt;=7), 10, IF(OR(AND(Y185&gt;=7,AF185&gt;=5),AND(Y185&gt;=5,AF185&gt;=7)),6,0)),
IF(Parameters!$D$30, IF(AND(Y185&gt;=10,AF185&gt;=10), 10, IF(OR(AND(Y185&gt;=10,AF185&gt;=5),AND(Y185&gt;=5,AF185&gt;=10)),6,0)),"no method")))))))</f>
        <v>3.5355339059327378</v>
      </c>
      <c r="S185" s="25">
        <f>IF(Parameters!$D$24 = 1, MAX(Z185, AG185),
IF(Parameters!$D$25 = 1, AVERAGE(Z185,AG185),
IF(Parameters!$D$26 = 1, IFERROR(GEOMEAN(Z185, AG185), 0),
IF(Parameters!$D$27, IF(AND(Z185=10,AG185=10),10,0),
IF(Parameters!$D$28, IF(AND(Z185&gt;=7,AG185&gt;=7),10,0),
IF(Parameters!$D$29, IF(AND(Z185&gt;=7,AG185&gt;=7), 10, IF(OR(AND(Z185&gt;=7,AG185&gt;=5),AND(Z185&gt;=5,AG185&gt;=7)),6,0)),
IF(Parameters!$D$30, IF(AND(Z185&gt;=10,AG185&gt;=10), 10, IF(OR(AND(Z185&gt;=10,AG185&gt;=5),AND(Z185&gt;=5,AG185&gt;=10)),6,0)),"no method")))))))</f>
        <v>0</v>
      </c>
      <c r="T185" s="25">
        <f>IF(Parameters!$D$24 = 1, MAX(AA185, AH185),
IF(Parameters!$D$25 = 1, AVERAGE(AA185,AH185),
IF(Parameters!$D$26 = 1, IFERROR(GEOMEAN(AA185, AH185), 0),
IF(Parameters!$D$27, IF(AND(AA185=10,AH185=10),10,0),
IF(Parameters!$D$28, IF(AND(AA185&gt;=7,AH185&gt;=7),10,0),
IF(Parameters!$D$29, IF(AND(AA185&gt;=7,AH185&gt;=7), 10, IF(OR(AND(AA185&gt;=7,AH185&gt;=5),AND(AA185&gt;=5,AH185&gt;=7)),6,0)),
IF(Parameters!$D$30, IF(AND(AA185&gt;=10,AH185&gt;=10), 10, IF(OR(AND(AA185&gt;=10,AH185&gt;=5),AND(AA185&gt;=5,AH185&gt;=10)),6,0)),"no method")))))))</f>
        <v>0</v>
      </c>
      <c r="U185" s="25">
        <f>IF(Parameters!$D$24 = 1, MAX(AB185, AI185),
IF(Parameters!$D$25 = 1, AVERAGE(AB185,AI185),
IF(Parameters!$D$26 = 1, IFERROR(GEOMEAN(AB185, AI185), 0),
IF(Parameters!$D$27, IF(AND(AB185=10,AI185=10),10,0),
IF(Parameters!$D$28, IF(AND(AB185&gt;=7,AI185&gt;=7),10,0),
IF(Parameters!$D$29, IF(AND(AB185&gt;=7,AI185&gt;=7), 10, IF(OR(AND(AB185&gt;=7,AI185&gt;=5),AND(AB185&gt;=5,AI185&gt;=7)),6,0)),
IF(Parameters!$D$30, IF(AND(AB185&gt;=10,AI185&gt;=10), 10, IF(OR(AND(AB185&gt;=10,AI185&gt;=5),AND(AB185&gt;=5,AI185&gt;=10)),6,0)),"no method")))))))</f>
        <v>3.3806170189140619</v>
      </c>
      <c r="V185" s="25">
        <f>IF(Parameters!$D$24 = 1, MAX(AC185, AJ185),
IF(Parameters!$D$25 = 1, AVERAGE(AC185,AJ185),
IF(Parameters!$D$26 = 1, IFERROR(GEOMEAN(AC185, AJ185), 0),
IF(Parameters!$D$27, IF(AND(AC185=10,AJ185=10),10,0),
IF(Parameters!$D$28, IF(AND(AC185&gt;=7,AJ185&gt;=7),10,0),
IF(Parameters!$D$29, IF(AND(AC185&gt;=7,AJ185&gt;=7), 10, IF(OR(AND(AC185&gt;=7,AJ185&gt;=5),AND(AC185&gt;=5,AJ185&gt;=7)),6,0)),
IF(Parameters!$D$30, IF(AND(AC185&gt;=10,AJ185&gt;=10), 10, IF(OR(AND(AC185&gt;=10,AJ185&gt;=5),AND(AC185&gt;=5,AJ185&gt;=10)),6,0)),"no method")))))))</f>
        <v>8.0829037686547593</v>
      </c>
      <c r="W185" s="25">
        <f>IF(Parameters!$D$24 = 1, MAX(AD185, AK185),
IF(Parameters!$D$25 = 1, AVERAGE(AD185,AK185),
IF(Parameters!$D$26 = 1, IFERROR(GEOMEAN(AD185, AK185), 0),
IF(Parameters!$D$27, IF(AND(AD185=10,AK185=10),10,0),
IF(Parameters!$D$28, IF(AND(AD185&gt;=7,AK185&gt;=7),10,0),
IF(Parameters!$D$29, IF(AND(AD185&gt;=7,AK185&gt;=7), 10, IF(OR(AND(AD185&gt;=7,AK185&gt;=5),AND(AD185&gt;=5,AK185&gt;=7)),6,0)),
IF(Parameters!$D$30, IF(AND(AD185&gt;=10,AK185&gt;=10), 10, IF(OR(AND(AD185&gt;=10,AK185&gt;=5),AND(AD185&gt;=5,AK185&gt;=10)),6,0)),"no method")))))))</f>
        <v>0</v>
      </c>
      <c r="X185" s="51"/>
      <c r="Y185" s="25">
        <f>IFERROR(Health!F185,NA())</f>
        <v>1.25</v>
      </c>
      <c r="Z185" s="25">
        <f>IFERROR(Food!F185,NA())</f>
        <v>0.191387559808612</v>
      </c>
      <c r="AA185" s="26">
        <f>IFERROR(Macro!F185,NA())</f>
        <v>2.0330578512396702</v>
      </c>
      <c r="AB185" s="25">
        <f>IFERROR(Socioeconomic!F185,NA())</f>
        <v>1.1428571428571399</v>
      </c>
      <c r="AC185" s="25">
        <f>IFERROR('Natural Hazard'!F185,NA())</f>
        <v>9.3333333333333304</v>
      </c>
      <c r="AD185" s="25">
        <f>IFERROR(Conflict!F185,NA())</f>
        <v>0</v>
      </c>
      <c r="AE185" s="51"/>
      <c r="AF185" s="25">
        <f>IFERROR(Health!G185,NA())</f>
        <v>10</v>
      </c>
      <c r="AG185" s="25" t="e">
        <f>IFERROR(Food!G185,NA())</f>
        <v>#N/A</v>
      </c>
      <c r="AH185" s="25">
        <f>IFERROR(Macro!G185,NA())</f>
        <v>0</v>
      </c>
      <c r="AI185" s="25">
        <f>IFERROR(Socioeconomic!G185,NA())</f>
        <v>10</v>
      </c>
      <c r="AJ185" s="25">
        <f>IFERROR('Natural Hazard'!G185,NA())</f>
        <v>7</v>
      </c>
      <c r="AK185" s="25">
        <f>IFERROR(Conflict!G185,NA())</f>
        <v>0</v>
      </c>
      <c r="AL185" s="50"/>
      <c r="AM185" s="27">
        <f>'Data Reliability'!H185</f>
        <v>0</v>
      </c>
      <c r="AN185" s="27">
        <f>'Data Reliability'!I185</f>
        <v>0.3</v>
      </c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</row>
    <row r="186" spans="1:53" x14ac:dyDescent="0.2">
      <c r="A186" s="63">
        <v>181</v>
      </c>
      <c r="B186" s="20" t="s">
        <v>367</v>
      </c>
      <c r="C186" s="20" t="s">
        <v>368</v>
      </c>
      <c r="D186" s="20" t="s">
        <v>553</v>
      </c>
      <c r="E186" s="20" t="s">
        <v>558</v>
      </c>
      <c r="F186" s="50"/>
      <c r="G186" s="22" cm="1">
        <f t="array" ref="G186">IF(Parameters!$D$34, SUM(IF(ISNUMBER(R186:W186),(IF(R186:W186&gt;=Parameters!$D$40,1,"")),""))+0.5*(SUM(IF(ISNUMBER(R186:W186),(IF(R186:W186&gt;=Parameters!$D$41,1,"")),""))-SUM(IF(ISNUMBER(R186:W186),(IF(R186:W186&gt;=Parameters!$D$40,1,"")),""))),0) +
   IF(Parameters!$D$35,SUM(IF(ISNUMBER(R186:W186),(IF(R186:W186&gt;=Parameters!$D$44,1,"")),"")),0) +
   IF(Parameters!$D$36,AVERAGE(IF(ISNUMBER(R186:W186),R186:W186)),0) +
   IF(Parameters!$D$37,IF(OR(IF(ISNUMBER(R186:W186),R186:W186)=0),0,GEOMEAN(IF(ISNUMBER(R186:W186),R186:W186))),0)</f>
        <v>2.5</v>
      </c>
      <c r="H186" s="23">
        <f t="shared" si="11"/>
        <v>2.5</v>
      </c>
      <c r="I186" s="241" t="str" cm="1">
        <f t="array" ref="I186">_xlfn.IFS('Data Reliability'!D186 &gt;= 0.666, "!!", AND('Data Reliability'!D186 &lt; 0.666,  'Data Reliability'!D186  &gt;= 0.333), "!", 'Data Reliability'!D186 &lt; 0.333, "")</f>
        <v/>
      </c>
      <c r="J186" s="22" cm="1">
        <f t="array" ref="J186">IF(Parameters!$D$34, SUM(IF(ISNUMBER(Y186:AD186),(IF(Y186:AD186&gt;=Parameters!$D$44,1,"")),""))+0.5*(SUM(IF(ISNUMBER(Y186:AD186),(IF(Y186:AD186&gt;=Parameters!$D$45,1,"")),""))-SUM(IF(ISNUMBER(Y186:AD186),(IF(Y186:AD186&gt;=Parameters!$D$44,1,"")),""))),0) +
   IF(Parameters!$D$35,SUM(IF(ISNUMBER(Y186:AD186),(IF(Y186:AD186&gt;=Parameters!$D$44,1,"")),"")),0) +
   IF(Parameters!$D$36,AVERAGE(IF(ISNUMBER(Y186:AD186),Y186:AD186)),0) +
   IF(Parameters!$D$37,IF(OR(IF(ISNUMBER(Y186:AD186),Y186:AD186)=0),0,GEOMEAN(IF(ISNUMBER(Y186:AD186),Y186:AD186))),0)</f>
        <v>1.5</v>
      </c>
      <c r="K186" s="23">
        <f t="shared" si="9"/>
        <v>1.5</v>
      </c>
      <c r="L186" s="241" t="str" cm="1">
        <f t="array" ref="L186">_xlfn.IFS('Data Reliability'!H186 &gt;= 0.666, "!!", AND('Data Reliability'!H186 &lt; 0.666,  'Data Reliability'!H186  &gt;= 0.333), "!", 'Data Reliability'!H186 &lt; 0.333, "")</f>
        <v/>
      </c>
      <c r="M186" s="21" cm="1">
        <f t="array" ref="M186">IF(Parameters!$D$34, SUM(IF(ISNUMBER(AF186:AK186),(IF(AF186:AK186&gt;=Parameters!$D$44,1,"")),""))+0.5*(SUM(IF(ISNUMBER(AF186:AK186),(IF(AF186:AK186&gt;=Parameters!$D$45,1,"")),""))-SUM(IF(ISNUMBER(AF186:AK186),(IF(AF186:AK186&gt;=Parameters!$D$44,1,"")),""))),0) +
   IF(Parameters!$D$35,SUM(IF(ISNUMBER(AF186:AK186),(IF(AF186:AK186&gt;=Parameters!$D$44,1,"")),"")),0) +
   IF(Parameters!$D$36,AVERAGE(IF(ISNUMBER(AF186:AK186),AF186:AK186)),0) +
   IF(Parameters!$D$37,IF(OR(IF(ISNUMBER(AF186:AK186),AF186:AK186)=0),0,GEOMEAN(IF(ISNUMBER(AF186:AK186),AF186:AK186))),0)</f>
        <v>1</v>
      </c>
      <c r="N186" s="23">
        <f t="shared" si="10"/>
        <v>1</v>
      </c>
      <c r="O186" s="241" t="str" cm="1">
        <f t="array" ref="O186">_xlfn.IFS('Data Reliability'!I186&gt;= 0.666, "!!", AND('Data Reliability'!I186 &lt; 0.666,  'Data Reliability'!I186 &gt;= 0.333), "!", 'Data Reliability'!I186 &lt; 0.333, "")</f>
        <v>!</v>
      </c>
      <c r="P186" s="24"/>
      <c r="Q186" s="50"/>
      <c r="R186" s="25">
        <f>IF(Parameters!$D$24 = 1, MAX(Y186, AF186),
IF(Parameters!$D$25 = 1, AVERAGE(Y186,AF186),
IF(Parameters!$D$26 = 1, IFERROR(GEOMEAN(Y186, AF186), 0),
IF(Parameters!$D$27, IF(AND(Y186=10,AF186=10),10,0),
IF(Parameters!$D$28, IF(AND(Y186&gt;=7,AF186&gt;=7),10,0),
IF(Parameters!$D$29, IF(AND(Y186&gt;=7,AF186&gt;=7), 10, IF(OR(AND(Y186&gt;=7,AF186&gt;=5),AND(Y186&gt;=5,AF186&gt;=7)),6,0)),
IF(Parameters!$D$30, IF(AND(Y186&gt;=10,AF186&gt;=10), 10, IF(OR(AND(Y186&gt;=10,AF186&gt;=5),AND(Y186&gt;=5,AF186&gt;=10)),6,0)),"no method")))))))</f>
        <v>6.0033759733106082</v>
      </c>
      <c r="S186" s="25">
        <f>IF(Parameters!$D$24 = 1, MAX(Z186, AG186),
IF(Parameters!$D$25 = 1, AVERAGE(Z186,AG186),
IF(Parameters!$D$26 = 1, IFERROR(GEOMEAN(Z186, AG186), 0),
IF(Parameters!$D$27, IF(AND(Z186=10,AG186=10),10,0),
IF(Parameters!$D$28, IF(AND(Z186&gt;=7,AG186&gt;=7),10,0),
IF(Parameters!$D$29, IF(AND(Z186&gt;=7,AG186&gt;=7), 10, IF(OR(AND(Z186&gt;=7,AG186&gt;=5),AND(Z186&gt;=5,AG186&gt;=7)),6,0)),
IF(Parameters!$D$30, IF(AND(Z186&gt;=10,AG186&gt;=10), 10, IF(OR(AND(Z186&gt;=10,AG186&gt;=5),AND(Z186&gt;=5,AG186&gt;=10)),6,0)),"no method")))))))</f>
        <v>0</v>
      </c>
      <c r="T186" s="25">
        <f>IF(Parameters!$D$24 = 1, MAX(AA186, AH186),
IF(Parameters!$D$25 = 1, AVERAGE(AA186,AH186),
IF(Parameters!$D$26 = 1, IFERROR(GEOMEAN(AA186, AH186), 0),
IF(Parameters!$D$27, IF(AND(AA186=10,AH186=10),10,0),
IF(Parameters!$D$28, IF(AND(AA186&gt;=7,AH186&gt;=7),10,0),
IF(Parameters!$D$29, IF(AND(AA186&gt;=7,AH186&gt;=7), 10, IF(OR(AND(AA186&gt;=7,AH186&gt;=5),AND(AA186&gt;=5,AH186&gt;=7)),6,0)),
IF(Parameters!$D$30, IF(AND(AA186&gt;=10,AH186&gt;=10), 10, IF(OR(AND(AA186&gt;=10,AH186&gt;=5),AND(AA186&gt;=5,AH186&gt;=10)),6,0)),"no method")))))))</f>
        <v>6.3001556275722637</v>
      </c>
      <c r="U186" s="25">
        <f>IF(Parameters!$D$24 = 1, MAX(AB186, AI186),
IF(Parameters!$D$25 = 1, AVERAGE(AB186,AI186),
IF(Parameters!$D$26 = 1, IFERROR(GEOMEAN(AB186, AI186), 0),
IF(Parameters!$D$27, IF(AND(AB186=10,AI186=10),10,0),
IF(Parameters!$D$28, IF(AND(AB186&gt;=7,AI186&gt;=7),10,0),
IF(Parameters!$D$29, IF(AND(AB186&gt;=7,AI186&gt;=7), 10, IF(OR(AND(AB186&gt;=7,AI186&gt;=5),AND(AB186&gt;=5,AI186&gt;=7)),6,0)),
IF(Parameters!$D$30, IF(AND(AB186&gt;=10,AI186&gt;=10), 10, IF(OR(AND(AB186&gt;=10,AI186&gt;=5),AND(AB186&gt;=5,AI186&gt;=10)),6,0)),"no method")))))))</f>
        <v>6.6107521243880933</v>
      </c>
      <c r="V186" s="25">
        <f>IF(Parameters!$D$24 = 1, MAX(AC186, AJ186),
IF(Parameters!$D$25 = 1, AVERAGE(AC186,AJ186),
IF(Parameters!$D$26 = 1, IFERROR(GEOMEAN(AC186, AJ186), 0),
IF(Parameters!$D$27, IF(AND(AC186=10,AJ186=10),10,0),
IF(Parameters!$D$28, IF(AND(AC186&gt;=7,AJ186&gt;=7),10,0),
IF(Parameters!$D$29, IF(AND(AC186&gt;=7,AJ186&gt;=7), 10, IF(OR(AND(AC186&gt;=7,AJ186&gt;=5),AND(AC186&gt;=5,AJ186&gt;=7)),6,0)),
IF(Parameters!$D$30, IF(AND(AC186&gt;=10,AJ186&gt;=10), 10, IF(OR(AND(AC186&gt;=10,AJ186&gt;=5),AND(AC186&gt;=5,AJ186&gt;=10)),6,0)),"no method")))))))</f>
        <v>7</v>
      </c>
      <c r="W186" s="25">
        <f>IF(Parameters!$D$24 = 1, MAX(AD186, AK186),
IF(Parameters!$D$25 = 1, AVERAGE(AD186,AK186),
IF(Parameters!$D$26 = 1, IFERROR(GEOMEAN(AD186, AK186), 0),
IF(Parameters!$D$27, IF(AND(AD186=10,AK186=10),10,0),
IF(Parameters!$D$28, IF(AND(AD186&gt;=7,AK186&gt;=7),10,0),
IF(Parameters!$D$29, IF(AND(AD186&gt;=7,AK186&gt;=7), 10, IF(OR(AND(AD186&gt;=7,AK186&gt;=5),AND(AD186&gt;=5,AK186&gt;=7)),6,0)),
IF(Parameters!$D$30, IF(AND(AD186&gt;=10,AK186&gt;=10), 10, IF(OR(AND(AD186&gt;=10,AK186&gt;=5),AND(AD186&gt;=5,AK186&gt;=10)),6,0)),"no method")))))))</f>
        <v>0</v>
      </c>
      <c r="X186" s="51"/>
      <c r="Y186" s="25">
        <f>IFERROR(Health!F186,NA())</f>
        <v>7.14</v>
      </c>
      <c r="Z186" s="25">
        <f>IFERROR(Food!F186,NA())</f>
        <v>3.2535885167464098</v>
      </c>
      <c r="AA186" s="26">
        <f>IFERROR(Macro!F186,NA())</f>
        <v>9.7024793388429806</v>
      </c>
      <c r="AB186" s="25">
        <f>IFERROR(Socioeconomic!F186,NA())</f>
        <v>4.8571428571428603</v>
      </c>
      <c r="AC186" s="25">
        <f>IFERROR('Natural Hazard'!F186,NA())</f>
        <v>7</v>
      </c>
      <c r="AD186" s="25">
        <f>IFERROR(Conflict!F186,NA())</f>
        <v>0</v>
      </c>
      <c r="AE186" s="51"/>
      <c r="AF186" s="25">
        <f>IFERROR(Health!G186,NA())</f>
        <v>5.0476923076923104</v>
      </c>
      <c r="AG186" s="25" t="e">
        <f>IFERROR(Food!G186,NA())</f>
        <v>#N/A</v>
      </c>
      <c r="AH186" s="25">
        <f>IFERROR(Macro!G186,NA())</f>
        <v>4.0909090909090997</v>
      </c>
      <c r="AI186" s="25">
        <f>IFERROR(Socioeconomic!G186,NA())</f>
        <v>8.9974795750209307</v>
      </c>
      <c r="AJ186" s="25">
        <f>IFERROR('Natural Hazard'!G186,NA())</f>
        <v>7</v>
      </c>
      <c r="AK186" s="25">
        <f>IFERROR(Conflict!G186,NA())</f>
        <v>0</v>
      </c>
      <c r="AL186" s="50"/>
      <c r="AM186" s="27">
        <f>'Data Reliability'!H186</f>
        <v>0</v>
      </c>
      <c r="AN186" s="27">
        <f>'Data Reliability'!I186</f>
        <v>0.4</v>
      </c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</row>
    <row r="187" spans="1:53" x14ac:dyDescent="0.2">
      <c r="A187" s="63">
        <v>182</v>
      </c>
      <c r="B187" s="20" t="s">
        <v>369</v>
      </c>
      <c r="C187" s="20" t="s">
        <v>370</v>
      </c>
      <c r="D187" s="20" t="s">
        <v>555</v>
      </c>
      <c r="E187" s="20" t="s">
        <v>558</v>
      </c>
      <c r="F187" s="50"/>
      <c r="G187" s="22" cm="1">
        <f t="array" ref="G187">IF(Parameters!$D$34, SUM(IF(ISNUMBER(R187:W187),(IF(R187:W187&gt;=Parameters!$D$40,1,"")),""))+0.5*(SUM(IF(ISNUMBER(R187:W187),(IF(R187:W187&gt;=Parameters!$D$41,1,"")),""))-SUM(IF(ISNUMBER(R187:W187),(IF(R187:W187&gt;=Parameters!$D$40,1,"")),""))),0) +
   IF(Parameters!$D$35,SUM(IF(ISNUMBER(R187:W187),(IF(R187:W187&gt;=Parameters!$D$44,1,"")),"")),0) +
   IF(Parameters!$D$36,AVERAGE(IF(ISNUMBER(R187:W187),R187:W187)),0) +
   IF(Parameters!$D$37,IF(OR(IF(ISNUMBER(R187:W187),R187:W187)=0),0,GEOMEAN(IF(ISNUMBER(R187:W187),R187:W187))),0)</f>
        <v>0.5</v>
      </c>
      <c r="H187" s="23">
        <f t="shared" si="11"/>
        <v>0.5</v>
      </c>
      <c r="I187" s="241" t="str" cm="1">
        <f t="array" ref="I187">_xlfn.IFS('Data Reliability'!D187 &gt;= 0.666, "!!", AND('Data Reliability'!D187 &lt; 0.666,  'Data Reliability'!D187  &gt;= 0.333), "!", 'Data Reliability'!D187 &lt; 0.333, "")</f>
        <v/>
      </c>
      <c r="J187" s="22" cm="1">
        <f t="array" ref="J187">IF(Parameters!$D$34, SUM(IF(ISNUMBER(Y187:AD187),(IF(Y187:AD187&gt;=Parameters!$D$44,1,"")),""))+0.5*(SUM(IF(ISNUMBER(Y187:AD187),(IF(Y187:AD187&gt;=Parameters!$D$45,1,"")),""))-SUM(IF(ISNUMBER(Y187:AD187),(IF(Y187:AD187&gt;=Parameters!$D$44,1,"")),""))),0) +
   IF(Parameters!$D$35,SUM(IF(ISNUMBER(Y187:AD187),(IF(Y187:AD187&gt;=Parameters!$D$44,1,"")),"")),0) +
   IF(Parameters!$D$36,AVERAGE(IF(ISNUMBER(Y187:AD187),Y187:AD187)),0) +
   IF(Parameters!$D$37,IF(OR(IF(ISNUMBER(Y187:AD187),Y187:AD187)=0),0,GEOMEAN(IF(ISNUMBER(Y187:AD187),Y187:AD187))),0)</f>
        <v>0.5</v>
      </c>
      <c r="K187" s="23">
        <f t="shared" si="9"/>
        <v>0.5</v>
      </c>
      <c r="L187" s="241" t="str" cm="1">
        <f t="array" ref="L187">_xlfn.IFS('Data Reliability'!H187 &gt;= 0.666, "!!", AND('Data Reliability'!H187 &lt; 0.666,  'Data Reliability'!H187  &gt;= 0.333), "!", 'Data Reliability'!H187 &lt; 0.333, "")</f>
        <v/>
      </c>
      <c r="M187" s="21" cm="1">
        <f t="array" ref="M187">IF(Parameters!$D$34, SUM(IF(ISNUMBER(AF187:AK187),(IF(AF187:AK187&gt;=Parameters!$D$44,1,"")),""))+0.5*(SUM(IF(ISNUMBER(AF187:AK187),(IF(AF187:AK187&gt;=Parameters!$D$45,1,"")),""))-SUM(IF(ISNUMBER(AF187:AK187),(IF(AF187:AK187&gt;=Parameters!$D$44,1,"")),""))),0) +
   IF(Parameters!$D$35,SUM(IF(ISNUMBER(AF187:AK187),(IF(AF187:AK187&gt;=Parameters!$D$44,1,"")),"")),0) +
   IF(Parameters!$D$36,AVERAGE(IF(ISNUMBER(AF187:AK187),AF187:AK187)),0) +
   IF(Parameters!$D$37,IF(OR(IF(ISNUMBER(AF187:AK187),AF187:AK187)=0),0,GEOMEAN(IF(ISNUMBER(AF187:AK187),AF187:AK187))),0)</f>
        <v>1</v>
      </c>
      <c r="N187" s="23">
        <f t="shared" si="10"/>
        <v>1</v>
      </c>
      <c r="O187" s="241" t="str" cm="1">
        <f t="array" ref="O187">_xlfn.IFS('Data Reliability'!I187&gt;= 0.666, "!!", AND('Data Reliability'!I187 &lt; 0.666,  'Data Reliability'!I187 &gt;= 0.333), "!", 'Data Reliability'!I187 &lt; 0.333, "")</f>
        <v>!</v>
      </c>
      <c r="P187" s="24"/>
      <c r="Q187" s="50"/>
      <c r="R187" s="25">
        <f>IF(Parameters!$D$24 = 1, MAX(Y187, AF187),
IF(Parameters!$D$25 = 1, AVERAGE(Y187,AF187),
IF(Parameters!$D$26 = 1, IFERROR(GEOMEAN(Y187, AF187), 0),
IF(Parameters!$D$27, IF(AND(Y187=10,AF187=10),10,0),
IF(Parameters!$D$28, IF(AND(Y187&gt;=7,AF187&gt;=7),10,0),
IF(Parameters!$D$29, IF(AND(Y187&gt;=7,AF187&gt;=7), 10, IF(OR(AND(Y187&gt;=7,AF187&gt;=5),AND(Y187&gt;=5,AF187&gt;=7)),6,0)),
IF(Parameters!$D$30, IF(AND(Y187&gt;=10,AF187&gt;=10), 10, IF(OR(AND(Y187&gt;=10,AF187&gt;=5),AND(Y187&gt;=5,AF187&gt;=10)),6,0)),"no method")))))))</f>
        <v>4.187132670456001</v>
      </c>
      <c r="S187" s="25">
        <f>IF(Parameters!$D$24 = 1, MAX(Z187, AG187),
IF(Parameters!$D$25 = 1, AVERAGE(Z187,AG187),
IF(Parameters!$D$26 = 1, IFERROR(GEOMEAN(Z187, AG187), 0),
IF(Parameters!$D$27, IF(AND(Z187=10,AG187=10),10,0),
IF(Parameters!$D$28, IF(AND(Z187&gt;=7,AG187&gt;=7),10,0),
IF(Parameters!$D$29, IF(AND(Z187&gt;=7,AG187&gt;=7), 10, IF(OR(AND(Z187&gt;=7,AG187&gt;=5),AND(Z187&gt;=5,AG187&gt;=7)),6,0)),
IF(Parameters!$D$30, IF(AND(Z187&gt;=10,AG187&gt;=10), 10, IF(OR(AND(Z187&gt;=10,AG187&gt;=5),AND(Z187&gt;=5,AG187&gt;=10)),6,0)),"no method")))))))</f>
        <v>0</v>
      </c>
      <c r="T187" s="25">
        <f>IF(Parameters!$D$24 = 1, MAX(AA187, AH187),
IF(Parameters!$D$25 = 1, AVERAGE(AA187,AH187),
IF(Parameters!$D$26 = 1, IFERROR(GEOMEAN(AA187, AH187), 0),
IF(Parameters!$D$27, IF(AND(AA187=10,AH187=10),10,0),
IF(Parameters!$D$28, IF(AND(AA187&gt;=7,AH187&gt;=7),10,0),
IF(Parameters!$D$29, IF(AND(AA187&gt;=7,AH187&gt;=7), 10, IF(OR(AND(AA187&gt;=7,AH187&gt;=5),AND(AA187&gt;=5,AH187&gt;=7)),6,0)),
IF(Parameters!$D$30, IF(AND(AA187&gt;=10,AH187&gt;=10), 10, IF(OR(AND(AA187&gt;=10,AH187&gt;=5),AND(AA187&gt;=5,AH187&gt;=10)),6,0)),"no method")))))))</f>
        <v>0</v>
      </c>
      <c r="U187" s="25">
        <f>IF(Parameters!$D$24 = 1, MAX(AB187, AI187),
IF(Parameters!$D$25 = 1, AVERAGE(AB187,AI187),
IF(Parameters!$D$26 = 1, IFERROR(GEOMEAN(AB187, AI187), 0),
IF(Parameters!$D$27, IF(AND(AB187=10,AI187=10),10,0),
IF(Parameters!$D$28, IF(AND(AB187&gt;=7,AI187&gt;=7),10,0),
IF(Parameters!$D$29, IF(AND(AB187&gt;=7,AI187&gt;=7), 10, IF(OR(AND(AB187&gt;=7,AI187&gt;=5),AND(AB187&gt;=5,AI187&gt;=7)),6,0)),
IF(Parameters!$D$30, IF(AND(AB187&gt;=10,AI187&gt;=10), 10, IF(OR(AND(AB187&gt;=10,AI187&gt;=5),AND(AB187&gt;=5,AI187&gt;=10)),6,0)),"no method")))))))</f>
        <v>0</v>
      </c>
      <c r="V187" s="25">
        <f>IF(Parameters!$D$24 = 1, MAX(AC187, AJ187),
IF(Parameters!$D$25 = 1, AVERAGE(AC187,AJ187),
IF(Parameters!$D$26 = 1, IFERROR(GEOMEAN(AC187, AJ187), 0),
IF(Parameters!$D$27, IF(AND(AC187=10,AJ187=10),10,0),
IF(Parameters!$D$28, IF(AND(AC187&gt;=7,AJ187&gt;=7),10,0),
IF(Parameters!$D$29, IF(AND(AC187&gt;=7,AJ187&gt;=7), 10, IF(OR(AND(AC187&gt;=7,AJ187&gt;=5),AND(AC187&gt;=5,AJ187&gt;=7)),6,0)),
IF(Parameters!$D$30, IF(AND(AC187&gt;=10,AJ187&gt;=10), 10, IF(OR(AND(AC187&gt;=10,AJ187&gt;=5),AND(AC187&gt;=5,AJ187&gt;=10)),6,0)),"no method")))))))</f>
        <v>5.163977794943226</v>
      </c>
      <c r="W187" s="25">
        <f>IF(Parameters!$D$24 = 1, MAX(AD187, AK187),
IF(Parameters!$D$25 = 1, AVERAGE(AD187,AK187),
IF(Parameters!$D$26 = 1, IFERROR(GEOMEAN(AD187, AK187), 0),
IF(Parameters!$D$27, IF(AND(AD187=10,AK187=10),10,0),
IF(Parameters!$D$28, IF(AND(AD187&gt;=7,AK187&gt;=7),10,0),
IF(Parameters!$D$29, IF(AND(AD187&gt;=7,AK187&gt;=7), 10, IF(OR(AND(AD187&gt;=7,AK187&gt;=5),AND(AD187&gt;=5,AK187&gt;=7)),6,0)),
IF(Parameters!$D$30, IF(AND(AD187&gt;=10,AK187&gt;=10), 10, IF(OR(AND(AD187&gt;=10,AK187&gt;=5),AND(AD187&gt;=5,AK187&gt;=10)),6,0)),"no method")))))))</f>
        <v>0</v>
      </c>
      <c r="X187" s="51"/>
      <c r="Y187" s="25">
        <f>IFERROR(Health!F187,NA())</f>
        <v>7.4</v>
      </c>
      <c r="Z187" s="25">
        <f>IFERROR(Food!F187,NA())</f>
        <v>4.4736842105263097</v>
      </c>
      <c r="AA187" s="26" t="e">
        <f>IFERROR(Macro!F187,NA())</f>
        <v>#N/A</v>
      </c>
      <c r="AB187" s="25">
        <f>IFERROR(Socioeconomic!F187,NA())</f>
        <v>3.8571428571428599</v>
      </c>
      <c r="AC187" s="25">
        <f>IFERROR('Natural Hazard'!F187,NA())</f>
        <v>2.6666666666666701</v>
      </c>
      <c r="AD187" s="25">
        <f>IFERROR(Conflict!F187,NA())</f>
        <v>0</v>
      </c>
      <c r="AE187" s="51"/>
      <c r="AF187" s="25">
        <f>IFERROR(Health!G187,NA())</f>
        <v>2.3692000000000002</v>
      </c>
      <c r="AG187" s="25" t="e">
        <f>IFERROR(Food!G187,NA())</f>
        <v>#N/A</v>
      </c>
      <c r="AH187" s="25" t="e">
        <f>IFERROR(Macro!G187,NA())</f>
        <v>#N/A</v>
      </c>
      <c r="AI187" s="25" t="e">
        <f>IFERROR(Socioeconomic!G187,NA())</f>
        <v>#N/A</v>
      </c>
      <c r="AJ187" s="25">
        <f>IFERROR('Natural Hazard'!G187,NA())</f>
        <v>10</v>
      </c>
      <c r="AK187" s="25">
        <f>IFERROR(Conflict!G187,NA())</f>
        <v>0</v>
      </c>
      <c r="AL187" s="50"/>
      <c r="AM187" s="27">
        <f>'Data Reliability'!H187</f>
        <v>0</v>
      </c>
      <c r="AN187" s="27">
        <f>'Data Reliability'!I187</f>
        <v>0.5</v>
      </c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</row>
    <row r="188" spans="1:53" x14ac:dyDescent="0.2">
      <c r="A188" s="63">
        <v>183</v>
      </c>
      <c r="B188" s="20" t="s">
        <v>371</v>
      </c>
      <c r="C188" s="20" t="s">
        <v>372</v>
      </c>
      <c r="D188" s="20" t="s">
        <v>555</v>
      </c>
      <c r="E188" s="20" t="s">
        <v>550</v>
      </c>
      <c r="F188" s="50"/>
      <c r="G188" s="22" cm="1">
        <f t="array" ref="G188">IF(Parameters!$D$34, SUM(IF(ISNUMBER(R188:W188),(IF(R188:W188&gt;=Parameters!$D$40,1,"")),""))+0.5*(SUM(IF(ISNUMBER(R188:W188),(IF(R188:W188&gt;=Parameters!$D$41,1,"")),""))-SUM(IF(ISNUMBER(R188:W188),(IF(R188:W188&gt;=Parameters!$D$40,1,"")),""))),0) +
   IF(Parameters!$D$35,SUM(IF(ISNUMBER(R188:W188),(IF(R188:W188&gt;=Parameters!$D$44,1,"")),"")),0) +
   IF(Parameters!$D$36,AVERAGE(IF(ISNUMBER(R188:W188),R188:W188)),0) +
   IF(Parameters!$D$37,IF(OR(IF(ISNUMBER(R188:W188),R188:W188)=0),0,GEOMEAN(IF(ISNUMBER(R188:W188),R188:W188))),0)</f>
        <v>4.5</v>
      </c>
      <c r="H188" s="23">
        <f t="shared" si="11"/>
        <v>4.5</v>
      </c>
      <c r="I188" s="241" t="str" cm="1">
        <f t="array" ref="I188">_xlfn.IFS('Data Reliability'!D188 &gt;= 0.666, "!!", AND('Data Reliability'!D188 &lt; 0.666,  'Data Reliability'!D188  &gt;= 0.333), "!", 'Data Reliability'!D188 &lt; 0.333, "")</f>
        <v/>
      </c>
      <c r="J188" s="22" cm="1">
        <f t="array" ref="J188">IF(Parameters!$D$34, SUM(IF(ISNUMBER(Y188:AD188),(IF(Y188:AD188&gt;=Parameters!$D$44,1,"")),""))+0.5*(SUM(IF(ISNUMBER(Y188:AD188),(IF(Y188:AD188&gt;=Parameters!$D$45,1,"")),""))-SUM(IF(ISNUMBER(Y188:AD188),(IF(Y188:AD188&gt;=Parameters!$D$44,1,"")),""))),0) +
   IF(Parameters!$D$35,SUM(IF(ISNUMBER(Y188:AD188),(IF(Y188:AD188&gt;=Parameters!$D$44,1,"")),"")),0) +
   IF(Parameters!$D$36,AVERAGE(IF(ISNUMBER(Y188:AD188),Y188:AD188)),0) +
   IF(Parameters!$D$37,IF(OR(IF(ISNUMBER(Y188:AD188),Y188:AD188)=0),0,GEOMEAN(IF(ISNUMBER(Y188:AD188),Y188:AD188))),0)</f>
        <v>3</v>
      </c>
      <c r="K188" s="23">
        <f t="shared" si="9"/>
        <v>3</v>
      </c>
      <c r="L188" s="241" t="str" cm="1">
        <f t="array" ref="L188">_xlfn.IFS('Data Reliability'!H188 &gt;= 0.666, "!!", AND('Data Reliability'!H188 &lt; 0.666,  'Data Reliability'!H188  &gt;= 0.333), "!", 'Data Reliability'!H188 &lt; 0.333, "")</f>
        <v/>
      </c>
      <c r="M188" s="21" cm="1">
        <f t="array" ref="M188">IF(Parameters!$D$34, SUM(IF(ISNUMBER(AF188:AK188),(IF(AF188:AK188&gt;=Parameters!$D$44,1,"")),""))+0.5*(SUM(IF(ISNUMBER(AF188:AK188),(IF(AF188:AK188&gt;=Parameters!$D$45,1,"")),""))-SUM(IF(ISNUMBER(AF188:AK188),(IF(AF188:AK188&gt;=Parameters!$D$44,1,"")),""))),0) +
   IF(Parameters!$D$35,SUM(IF(ISNUMBER(AF188:AK188),(IF(AF188:AK188&gt;=Parameters!$D$44,1,"")),"")),0) +
   IF(Parameters!$D$36,AVERAGE(IF(ISNUMBER(AF188:AK188),AF188:AK188)),0) +
   IF(Parameters!$D$37,IF(OR(IF(ISNUMBER(AF188:AK188),AF188:AK188)=0),0,GEOMEAN(IF(ISNUMBER(AF188:AK188),AF188:AK188))),0)</f>
        <v>2.5</v>
      </c>
      <c r="N188" s="23">
        <f t="shared" si="10"/>
        <v>2.5</v>
      </c>
      <c r="O188" s="241" t="str" cm="1">
        <f t="array" ref="O188">_xlfn.IFS('Data Reliability'!I188&gt;= 0.666, "!!", AND('Data Reliability'!I188 &lt; 0.666,  'Data Reliability'!I188 &gt;= 0.333), "!", 'Data Reliability'!I188 &lt; 0.333, "")</f>
        <v/>
      </c>
      <c r="P188" s="24"/>
      <c r="Q188" s="50"/>
      <c r="R188" s="25">
        <f>IF(Parameters!$D$24 = 1, MAX(Y188, AF188),
IF(Parameters!$D$25 = 1, AVERAGE(Y188,AF188),
IF(Parameters!$D$26 = 1, IFERROR(GEOMEAN(Y188, AF188), 0),
IF(Parameters!$D$27, IF(AND(Y188=10,AF188=10),10,0),
IF(Parameters!$D$28, IF(AND(Y188&gt;=7,AF188&gt;=7),10,0),
IF(Parameters!$D$29, IF(AND(Y188&gt;=7,AF188&gt;=7), 10, IF(OR(AND(Y188&gt;=7,AF188&gt;=5),AND(Y188&gt;=5,AF188&gt;=7)),6,0)),
IF(Parameters!$D$30, IF(AND(Y188&gt;=10,AF188&gt;=10), 10, IF(OR(AND(Y188&gt;=10,AF188&gt;=5),AND(Y188&gt;=5,AF188&gt;=10)),6,0)),"no method")))))))</f>
        <v>7.1240348866625505</v>
      </c>
      <c r="S188" s="25">
        <f>IF(Parameters!$D$24 = 1, MAX(Z188, AG188),
IF(Parameters!$D$25 = 1, AVERAGE(Z188,AG188),
IF(Parameters!$D$26 = 1, IFERROR(GEOMEAN(Z188, AG188), 0),
IF(Parameters!$D$27, IF(AND(Z188=10,AG188=10),10,0),
IF(Parameters!$D$28, IF(AND(Z188&gt;=7,AG188&gt;=7),10,0),
IF(Parameters!$D$29, IF(AND(Z188&gt;=7,AG188&gt;=7), 10, IF(OR(AND(Z188&gt;=7,AG188&gt;=5),AND(Z188&gt;=5,AG188&gt;=7)),6,0)),
IF(Parameters!$D$30, IF(AND(Z188&gt;=10,AG188&gt;=10), 10, IF(OR(AND(Z188&gt;=10,AG188&gt;=5),AND(Z188&gt;=5,AG188&gt;=10)),6,0)),"no method")))))))</f>
        <v>7.1216362831362217</v>
      </c>
      <c r="T188" s="25">
        <f>IF(Parameters!$D$24 = 1, MAX(AA188, AH188),
IF(Parameters!$D$25 = 1, AVERAGE(AA188,AH188),
IF(Parameters!$D$26 = 1, IFERROR(GEOMEAN(AA188, AH188), 0),
IF(Parameters!$D$27, IF(AND(AA188=10,AH188=10),10,0),
IF(Parameters!$D$28, IF(AND(AA188&gt;=7,AH188&gt;=7),10,0),
IF(Parameters!$D$29, IF(AND(AA188&gt;=7,AH188&gt;=7), 10, IF(OR(AND(AA188&gt;=7,AH188&gt;=5),AND(AA188&gt;=5,AH188&gt;=7)),6,0)),
IF(Parameters!$D$30, IF(AND(AA188&gt;=10,AH188&gt;=10), 10, IF(OR(AND(AA188&gt;=10,AH188&gt;=5),AND(AA188&gt;=5,AH188&gt;=10)),6,0)),"no method")))))))</f>
        <v>8.5280286542244159</v>
      </c>
      <c r="U188" s="25">
        <f>IF(Parameters!$D$24 = 1, MAX(AB188, AI188),
IF(Parameters!$D$25 = 1, AVERAGE(AB188,AI188),
IF(Parameters!$D$26 = 1, IFERROR(GEOMEAN(AB188, AI188), 0),
IF(Parameters!$D$27, IF(AND(AB188=10,AI188=10),10,0),
IF(Parameters!$D$28, IF(AND(AB188&gt;=7,AI188&gt;=7),10,0),
IF(Parameters!$D$29, IF(AND(AB188&gt;=7,AI188&gt;=7), 10, IF(OR(AND(AB188&gt;=7,AI188&gt;=5),AND(AB188&gt;=5,AI188&gt;=7)),6,0)),
IF(Parameters!$D$30, IF(AND(AB188&gt;=10,AI188&gt;=10), 10, IF(OR(AND(AB188&gt;=10,AI188&gt;=5),AND(AB188&gt;=5,AI188&gt;=10)),6,0)),"no method")))))))</f>
        <v>5.744562646538026</v>
      </c>
      <c r="V188" s="25">
        <f>IF(Parameters!$D$24 = 1, MAX(AC188, AJ188),
IF(Parameters!$D$25 = 1, AVERAGE(AC188,AJ188),
IF(Parameters!$D$26 = 1, IFERROR(GEOMEAN(AC188, AJ188), 0),
IF(Parameters!$D$27, IF(AND(AC188=10,AJ188=10),10,0),
IF(Parameters!$D$28, IF(AND(AC188&gt;=7,AJ188&gt;=7),10,0),
IF(Parameters!$D$29, IF(AND(AC188&gt;=7,AJ188&gt;=7), 10, IF(OR(AND(AC188&gt;=7,AJ188&gt;=5),AND(AC188&gt;=5,AJ188&gt;=7)),6,0)),
IF(Parameters!$D$30, IF(AND(AC188&gt;=10,AJ188&gt;=10), 10, IF(OR(AND(AC188&gt;=10,AJ188&gt;=5),AND(AC188&gt;=5,AJ188&gt;=10)),6,0)),"no method")))))))</f>
        <v>7.713624310270756</v>
      </c>
      <c r="W188" s="25">
        <f>IF(Parameters!$D$24 = 1, MAX(AD188, AK188),
IF(Parameters!$D$25 = 1, AVERAGE(AD188,AK188),
IF(Parameters!$D$26 = 1, IFERROR(GEOMEAN(AD188, AK188), 0),
IF(Parameters!$D$27, IF(AND(AD188=10,AK188=10),10,0),
IF(Parameters!$D$28, IF(AND(AD188&gt;=7,AK188&gt;=7),10,0),
IF(Parameters!$D$29, IF(AND(AD188&gt;=7,AK188&gt;=7), 10, IF(OR(AND(AD188&gt;=7,AK188&gt;=5),AND(AD188&gt;=5,AK188&gt;=7)),6,0)),
IF(Parameters!$D$30, IF(AND(AD188&gt;=10,AK188&gt;=10), 10, IF(OR(AND(AD188&gt;=10,AK188&gt;=5),AND(AD188&gt;=5,AK188&gt;=10)),6,0)),"no method")))))))</f>
        <v>0</v>
      </c>
      <c r="X188" s="51"/>
      <c r="Y188" s="25">
        <f>IFERROR(Health!F188,NA())</f>
        <v>9.4</v>
      </c>
      <c r="Z188" s="25">
        <f>IFERROR(Food!F188,NA())</f>
        <v>5.0717703349282299</v>
      </c>
      <c r="AA188" s="26">
        <f>IFERROR(Macro!F188,NA())</f>
        <v>10</v>
      </c>
      <c r="AB188" s="25">
        <f>IFERROR(Socioeconomic!F188,NA())</f>
        <v>4.71428571428571</v>
      </c>
      <c r="AC188" s="25">
        <f>IFERROR('Natural Hazard'!F188,NA())</f>
        <v>8.5</v>
      </c>
      <c r="AD188" s="25">
        <f>IFERROR(Conflict!F188,NA())</f>
        <v>10</v>
      </c>
      <c r="AE188" s="51"/>
      <c r="AF188" s="25">
        <f>IFERROR(Health!G188,NA())</f>
        <v>5.3991354325941598</v>
      </c>
      <c r="AG188" s="25">
        <f>IFERROR(Food!G188,NA())</f>
        <v>10</v>
      </c>
      <c r="AH188" s="25">
        <f>IFERROR(Macro!G188,NA())</f>
        <v>7.2727272727272698</v>
      </c>
      <c r="AI188" s="25">
        <f>IFERROR(Socioeconomic!G188,NA())</f>
        <v>7</v>
      </c>
      <c r="AJ188" s="25">
        <f>IFERROR('Natural Hazard'!G188,NA())</f>
        <v>7</v>
      </c>
      <c r="AK188" s="25">
        <f>IFERROR(Conflict!G188,NA())</f>
        <v>0</v>
      </c>
      <c r="AL188" s="50"/>
      <c r="AM188" s="27">
        <f>'Data Reliability'!H188</f>
        <v>0</v>
      </c>
      <c r="AN188" s="27">
        <f>'Data Reliability'!I188</f>
        <v>0.3</v>
      </c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</row>
    <row r="189" spans="1:53" x14ac:dyDescent="0.2">
      <c r="A189" s="63">
        <v>184</v>
      </c>
      <c r="B189" s="20" t="s">
        <v>373</v>
      </c>
      <c r="C189" s="20" t="s">
        <v>374</v>
      </c>
      <c r="D189" s="20" t="s">
        <v>556</v>
      </c>
      <c r="E189" s="20" t="s">
        <v>550</v>
      </c>
      <c r="F189" s="50"/>
      <c r="G189" s="22" cm="1">
        <f t="array" ref="G189">IF(Parameters!$D$34, SUM(IF(ISNUMBER(R189:W189),(IF(R189:W189&gt;=Parameters!$D$40,1,"")),""))+0.5*(SUM(IF(ISNUMBER(R189:W189),(IF(R189:W189&gt;=Parameters!$D$41,1,"")),""))-SUM(IF(ISNUMBER(R189:W189),(IF(R189:W189&gt;=Parameters!$D$40,1,"")),""))),0) +
   IF(Parameters!$D$35,SUM(IF(ISNUMBER(R189:W189),(IF(R189:W189&gt;=Parameters!$D$44,1,"")),"")),0) +
   IF(Parameters!$D$36,AVERAGE(IF(ISNUMBER(R189:W189),R189:W189)),0) +
   IF(Parameters!$D$37,IF(OR(IF(ISNUMBER(R189:W189),R189:W189)=0),0,GEOMEAN(IF(ISNUMBER(R189:W189),R189:W189))),0)</f>
        <v>1.5</v>
      </c>
      <c r="H189" s="23">
        <f t="shared" si="11"/>
        <v>1.5</v>
      </c>
      <c r="I189" s="241" t="str" cm="1">
        <f t="array" ref="I189">_xlfn.IFS('Data Reliability'!D189 &gt;= 0.666, "!!", AND('Data Reliability'!D189 &lt; 0.666,  'Data Reliability'!D189  &gt;= 0.333), "!", 'Data Reliability'!D189 &lt; 0.333, "")</f>
        <v/>
      </c>
      <c r="J189" s="22" cm="1">
        <f t="array" ref="J189">IF(Parameters!$D$34, SUM(IF(ISNUMBER(Y189:AD189),(IF(Y189:AD189&gt;=Parameters!$D$44,1,"")),""))+0.5*(SUM(IF(ISNUMBER(Y189:AD189),(IF(Y189:AD189&gt;=Parameters!$D$45,1,"")),""))-SUM(IF(ISNUMBER(Y189:AD189),(IF(Y189:AD189&gt;=Parameters!$D$44,1,"")),""))),0) +
   IF(Parameters!$D$35,SUM(IF(ISNUMBER(Y189:AD189),(IF(Y189:AD189&gt;=Parameters!$D$44,1,"")),"")),0) +
   IF(Parameters!$D$36,AVERAGE(IF(ISNUMBER(Y189:AD189),Y189:AD189)),0) +
   IF(Parameters!$D$37,IF(OR(IF(ISNUMBER(Y189:AD189),Y189:AD189)=0),0,GEOMEAN(IF(ISNUMBER(Y189:AD189),Y189:AD189))),0)</f>
        <v>1</v>
      </c>
      <c r="K189" s="23">
        <f t="shared" si="9"/>
        <v>1</v>
      </c>
      <c r="L189" s="241" t="str" cm="1">
        <f t="array" ref="L189">_xlfn.IFS('Data Reliability'!H189 &gt;= 0.666, "!!", AND('Data Reliability'!H189 &lt; 0.666,  'Data Reliability'!H189  &gt;= 0.333), "!", 'Data Reliability'!H189 &lt; 0.333, "")</f>
        <v/>
      </c>
      <c r="M189" s="21" cm="1">
        <f t="array" ref="M189">IF(Parameters!$D$34, SUM(IF(ISNUMBER(AF189:AK189),(IF(AF189:AK189&gt;=Parameters!$D$44,1,"")),""))+0.5*(SUM(IF(ISNUMBER(AF189:AK189),(IF(AF189:AK189&gt;=Parameters!$D$45,1,"")),""))-SUM(IF(ISNUMBER(AF189:AK189),(IF(AF189:AK189&gt;=Parameters!$D$44,1,"")),""))),0) +
   IF(Parameters!$D$35,SUM(IF(ISNUMBER(AF189:AK189),(IF(AF189:AK189&gt;=Parameters!$D$44,1,"")),"")),0) +
   IF(Parameters!$D$36,AVERAGE(IF(ISNUMBER(AF189:AK189),AF189:AK189)),0) +
   IF(Parameters!$D$37,IF(OR(IF(ISNUMBER(AF189:AK189),AF189:AK189)=0),0,GEOMEAN(IF(ISNUMBER(AF189:AK189),AF189:AK189))),0)</f>
        <v>0.5</v>
      </c>
      <c r="N189" s="23">
        <f t="shared" si="10"/>
        <v>0.5</v>
      </c>
      <c r="O189" s="241" t="str" cm="1">
        <f t="array" ref="O189">_xlfn.IFS('Data Reliability'!I189&gt;= 0.666, "!!", AND('Data Reliability'!I189 &lt; 0.666,  'Data Reliability'!I189 &gt;= 0.333), "!", 'Data Reliability'!I189 &lt; 0.333, "")</f>
        <v>!</v>
      </c>
      <c r="P189" s="24"/>
      <c r="Q189" s="50"/>
      <c r="R189" s="25">
        <f>IF(Parameters!$D$24 = 1, MAX(Y189, AF189),
IF(Parameters!$D$25 = 1, AVERAGE(Y189,AF189),
IF(Parameters!$D$26 = 1, IFERROR(GEOMEAN(Y189, AF189), 0),
IF(Parameters!$D$27, IF(AND(Y189=10,AF189=10),10,0),
IF(Parameters!$D$28, IF(AND(Y189&gt;=7,AF189&gt;=7),10,0),
IF(Parameters!$D$29, IF(AND(Y189&gt;=7,AF189&gt;=7), 10, IF(OR(AND(Y189&gt;=7,AF189&gt;=5),AND(Y189&gt;=5,AF189&gt;=7)),6,0)),
IF(Parameters!$D$30, IF(AND(Y189&gt;=10,AF189&gt;=10), 10, IF(OR(AND(Y189&gt;=10,AF189&gt;=5),AND(Y189&gt;=5,AF189&gt;=10)),6,0)),"no method")))))))</f>
        <v>4.0145887805506391</v>
      </c>
      <c r="S189" s="25">
        <f>IF(Parameters!$D$24 = 1, MAX(Z189, AG189),
IF(Parameters!$D$25 = 1, AVERAGE(Z189,AG189),
IF(Parameters!$D$26 = 1, IFERROR(GEOMEAN(Z189, AG189), 0),
IF(Parameters!$D$27, IF(AND(Z189=10,AG189=10),10,0),
IF(Parameters!$D$28, IF(AND(Z189&gt;=7,AG189&gt;=7),10,0),
IF(Parameters!$D$29, IF(AND(Z189&gt;=7,AG189&gt;=7), 10, IF(OR(AND(Z189&gt;=7,AG189&gt;=5),AND(Z189&gt;=5,AG189&gt;=7)),6,0)),
IF(Parameters!$D$30, IF(AND(Z189&gt;=10,AG189&gt;=10), 10, IF(OR(AND(Z189&gt;=10,AG189&gt;=5),AND(Z189&gt;=5,AG189&gt;=10)),6,0)),"no method")))))))</f>
        <v>0</v>
      </c>
      <c r="T189" s="25">
        <f>IF(Parameters!$D$24 = 1, MAX(AA189, AH189),
IF(Parameters!$D$25 = 1, AVERAGE(AA189,AH189),
IF(Parameters!$D$26 = 1, IFERROR(GEOMEAN(AA189, AH189), 0),
IF(Parameters!$D$27, IF(AND(AA189=10,AH189=10),10,0),
IF(Parameters!$D$28, IF(AND(AA189&gt;=7,AH189&gt;=7),10,0),
IF(Parameters!$D$29, IF(AND(AA189&gt;=7,AH189&gt;=7), 10, IF(OR(AND(AA189&gt;=7,AH189&gt;=5),AND(AA189&gt;=5,AH189&gt;=7)),6,0)),
IF(Parameters!$D$30, IF(AND(AA189&gt;=10,AH189&gt;=10), 10, IF(OR(AND(AA189&gt;=10,AH189&gt;=5),AND(AA189&gt;=5,AH189&gt;=10)),6,0)),"no method")))))))</f>
        <v>4.0396234323984048</v>
      </c>
      <c r="U189" s="25">
        <f>IF(Parameters!$D$24 = 1, MAX(AB189, AI189),
IF(Parameters!$D$25 = 1, AVERAGE(AB189,AI189),
IF(Parameters!$D$26 = 1, IFERROR(GEOMEAN(AB189, AI189), 0),
IF(Parameters!$D$27, IF(AND(AB189=10,AI189=10),10,0),
IF(Parameters!$D$28, IF(AND(AB189&gt;=7,AI189&gt;=7),10,0),
IF(Parameters!$D$29, IF(AND(AB189&gt;=7,AI189&gt;=7), 10, IF(OR(AND(AB189&gt;=7,AI189&gt;=5),AND(AB189&gt;=5,AI189&gt;=7)),6,0)),
IF(Parameters!$D$30, IF(AND(AB189&gt;=10,AI189&gt;=10), 10, IF(OR(AND(AB189&gt;=10,AI189&gt;=5),AND(AB189&gt;=5,AI189&gt;=10)),6,0)),"no method")))))))</f>
        <v>5.5832122747392665</v>
      </c>
      <c r="V189" s="25">
        <f>IF(Parameters!$D$24 = 1, MAX(AC189, AJ189),
IF(Parameters!$D$25 = 1, AVERAGE(AC189,AJ189),
IF(Parameters!$D$26 = 1, IFERROR(GEOMEAN(AC189, AJ189), 0),
IF(Parameters!$D$27, IF(AND(AC189=10,AJ189=10),10,0),
IF(Parameters!$D$28, IF(AND(AC189&gt;=7,AJ189&gt;=7),10,0),
IF(Parameters!$D$29, IF(AND(AC189&gt;=7,AJ189&gt;=7), 10, IF(OR(AND(AC189&gt;=7,AJ189&gt;=5),AND(AC189&gt;=5,AJ189&gt;=7)),6,0)),
IF(Parameters!$D$30, IF(AND(AC189&gt;=10,AJ189&gt;=10), 10, IF(OR(AND(AC189&gt;=10,AJ189&gt;=5),AND(AC189&gt;=5,AJ189&gt;=10)),6,0)),"no method")))))))</f>
        <v>8.3666002653407556</v>
      </c>
      <c r="W189" s="25">
        <f>IF(Parameters!$D$24 = 1, MAX(AD189, AK189),
IF(Parameters!$D$25 = 1, AVERAGE(AD189,AK189),
IF(Parameters!$D$26 = 1, IFERROR(GEOMEAN(AD189, AK189), 0),
IF(Parameters!$D$27, IF(AND(AD189=10,AK189=10),10,0),
IF(Parameters!$D$28, IF(AND(AD189&gt;=7,AK189&gt;=7),10,0),
IF(Parameters!$D$29, IF(AND(AD189&gt;=7,AK189&gt;=7), 10, IF(OR(AND(AD189&gt;=7,AK189&gt;=5),AND(AD189&gt;=5,AK189&gt;=7)),6,0)),
IF(Parameters!$D$30, IF(AND(AD189&gt;=10,AK189&gt;=10), 10, IF(OR(AND(AD189&gt;=10,AK189&gt;=5),AND(AD189&gt;=5,AK189&gt;=10)),6,0)),"no method")))))))</f>
        <v>0</v>
      </c>
      <c r="X189" s="51"/>
      <c r="Y189" s="25">
        <f>IFERROR(Health!F189,NA())</f>
        <v>4.5</v>
      </c>
      <c r="Z189" s="25">
        <f>IFERROR(Food!F189,NA())</f>
        <v>5.5263157894736796</v>
      </c>
      <c r="AA189" s="26">
        <f>IFERROR(Macro!F189,NA())</f>
        <v>5.9834710743801596</v>
      </c>
      <c r="AB189" s="25">
        <f>IFERROR(Socioeconomic!F189,NA())</f>
        <v>4.8571428571428603</v>
      </c>
      <c r="AC189" s="25">
        <f>IFERROR('Natural Hazard'!F189,NA())</f>
        <v>10</v>
      </c>
      <c r="AD189" s="25">
        <f>IFERROR(Conflict!F189,NA())</f>
        <v>0</v>
      </c>
      <c r="AE189" s="51"/>
      <c r="AF189" s="25">
        <f>IFERROR(Health!G189,NA())</f>
        <v>3.58153846153846</v>
      </c>
      <c r="AG189" s="25" t="e">
        <f>IFERROR(Food!G189,NA())</f>
        <v>#N/A</v>
      </c>
      <c r="AH189" s="25">
        <f>IFERROR(Macro!G189,NA())</f>
        <v>2.7272727272727302</v>
      </c>
      <c r="AI189" s="25">
        <f>IFERROR(Socioeconomic!G189,NA())</f>
        <v>6.4178180921645396</v>
      </c>
      <c r="AJ189" s="25">
        <f>IFERROR('Natural Hazard'!G189,NA())</f>
        <v>7</v>
      </c>
      <c r="AK189" s="25">
        <f>IFERROR(Conflict!G189,NA())</f>
        <v>0</v>
      </c>
      <c r="AL189" s="50"/>
      <c r="AM189" s="27">
        <f>'Data Reliability'!H189</f>
        <v>0</v>
      </c>
      <c r="AN189" s="27">
        <f>'Data Reliability'!I189</f>
        <v>0.4</v>
      </c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</row>
    <row r="190" spans="1:53" x14ac:dyDescent="0.2">
      <c r="A190" s="63">
        <v>185</v>
      </c>
      <c r="B190" s="20" t="s">
        <v>375</v>
      </c>
      <c r="C190" s="20" t="s">
        <v>376</v>
      </c>
      <c r="D190" s="20" t="s">
        <v>556</v>
      </c>
      <c r="E190" s="20" t="s">
        <v>549</v>
      </c>
      <c r="F190" s="50"/>
      <c r="G190" s="22" cm="1">
        <f t="array" ref="G190">IF(Parameters!$D$34, SUM(IF(ISNUMBER(R190:W190),(IF(R190:W190&gt;=Parameters!$D$40,1,"")),""))+0.5*(SUM(IF(ISNUMBER(R190:W190),(IF(R190:W190&gt;=Parameters!$D$41,1,"")),""))-SUM(IF(ISNUMBER(R190:W190),(IF(R190:W190&gt;=Parameters!$D$40,1,"")),""))),0) +
   IF(Parameters!$D$35,SUM(IF(ISNUMBER(R190:W190),(IF(R190:W190&gt;=Parameters!$D$44,1,"")),"")),0) +
   IF(Parameters!$D$36,AVERAGE(IF(ISNUMBER(R190:W190),R190:W190)),0) +
   IF(Parameters!$D$37,IF(OR(IF(ISNUMBER(R190:W190),R190:W190)=0),0,GEOMEAN(IF(ISNUMBER(R190:W190),R190:W190))),0)</f>
        <v>3</v>
      </c>
      <c r="H190" s="23">
        <f t="shared" si="11"/>
        <v>3</v>
      </c>
      <c r="I190" s="241" t="str" cm="1">
        <f t="array" ref="I190">_xlfn.IFS('Data Reliability'!D190 &gt;= 0.666, "!!", AND('Data Reliability'!D190 &lt; 0.666,  'Data Reliability'!D190  &gt;= 0.333), "!", 'Data Reliability'!D190 &lt; 0.333, "")</f>
        <v/>
      </c>
      <c r="J190" s="22" cm="1">
        <f t="array" ref="J190">IF(Parameters!$D$34, SUM(IF(ISNUMBER(Y190:AD190),(IF(Y190:AD190&gt;=Parameters!$D$44,1,"")),""))+0.5*(SUM(IF(ISNUMBER(Y190:AD190),(IF(Y190:AD190&gt;=Parameters!$D$45,1,"")),""))-SUM(IF(ISNUMBER(Y190:AD190),(IF(Y190:AD190&gt;=Parameters!$D$44,1,"")),""))),0) +
   IF(Parameters!$D$35,SUM(IF(ISNUMBER(Y190:AD190),(IF(Y190:AD190&gt;=Parameters!$D$44,1,"")),"")),0) +
   IF(Parameters!$D$36,AVERAGE(IF(ISNUMBER(Y190:AD190),Y190:AD190)),0) +
   IF(Parameters!$D$37,IF(OR(IF(ISNUMBER(Y190:AD190),Y190:AD190)=0),0,GEOMEAN(IF(ISNUMBER(Y190:AD190),Y190:AD190))),0)</f>
        <v>2</v>
      </c>
      <c r="K190" s="23">
        <f t="shared" si="9"/>
        <v>2</v>
      </c>
      <c r="L190" s="241" t="str" cm="1">
        <f t="array" ref="L190">_xlfn.IFS('Data Reliability'!H190 &gt;= 0.666, "!!", AND('Data Reliability'!H190 &lt; 0.666,  'Data Reliability'!H190  &gt;= 0.333), "!", 'Data Reliability'!H190 &lt; 0.333, "")</f>
        <v/>
      </c>
      <c r="M190" s="21" cm="1">
        <f t="array" ref="M190">IF(Parameters!$D$34, SUM(IF(ISNUMBER(AF190:AK190),(IF(AF190:AK190&gt;=Parameters!$D$44,1,"")),""))+0.5*(SUM(IF(ISNUMBER(AF190:AK190),(IF(AF190:AK190&gt;=Parameters!$D$45,1,"")),""))-SUM(IF(ISNUMBER(AF190:AK190),(IF(AF190:AK190&gt;=Parameters!$D$44,1,"")),""))),0) +
   IF(Parameters!$D$35,SUM(IF(ISNUMBER(AF190:AK190),(IF(AF190:AK190&gt;=Parameters!$D$44,1,"")),"")),0) +
   IF(Parameters!$D$36,AVERAGE(IF(ISNUMBER(AF190:AK190),AF190:AK190)),0) +
   IF(Parameters!$D$37,IF(OR(IF(ISNUMBER(AF190:AK190),AF190:AK190)=0),0,GEOMEAN(IF(ISNUMBER(AF190:AK190),AF190:AK190))),0)</f>
        <v>2</v>
      </c>
      <c r="N190" s="23">
        <f t="shared" si="10"/>
        <v>2</v>
      </c>
      <c r="O190" s="241" t="str" cm="1">
        <f t="array" ref="O190">_xlfn.IFS('Data Reliability'!I190&gt;= 0.666, "!!", AND('Data Reliability'!I190 &lt; 0.666,  'Data Reliability'!I190 &gt;= 0.333), "!", 'Data Reliability'!I190 &lt; 0.333, "")</f>
        <v>!</v>
      </c>
      <c r="P190" s="24"/>
      <c r="Q190" s="50"/>
      <c r="R190" s="25">
        <f>IF(Parameters!$D$24 = 1, MAX(Y190, AF190),
IF(Parameters!$D$25 = 1, AVERAGE(Y190,AF190),
IF(Parameters!$D$26 = 1, IFERROR(GEOMEAN(Y190, AF190), 0),
IF(Parameters!$D$27, IF(AND(Y190=10,AF190=10),10,0),
IF(Parameters!$D$28, IF(AND(Y190&gt;=7,AF190&gt;=7),10,0),
IF(Parameters!$D$29, IF(AND(Y190&gt;=7,AF190&gt;=7), 10, IF(OR(AND(Y190&gt;=7,AF190&gt;=5),AND(Y190&gt;=5,AF190&gt;=7)),6,0)),
IF(Parameters!$D$30, IF(AND(Y190&gt;=10,AF190&gt;=10), 10, IF(OR(AND(Y190&gt;=10,AF190&gt;=5),AND(Y190&gt;=5,AF190&gt;=10)),6,0)),"no method")))))))</f>
        <v>9.1727539694802314</v>
      </c>
      <c r="S190" s="25">
        <f>IF(Parameters!$D$24 = 1, MAX(Z190, AG190),
IF(Parameters!$D$25 = 1, AVERAGE(Z190,AG190),
IF(Parameters!$D$26 = 1, IFERROR(GEOMEAN(Z190, AG190), 0),
IF(Parameters!$D$27, IF(AND(Z190=10,AG190=10),10,0),
IF(Parameters!$D$28, IF(AND(Z190&gt;=7,AG190&gt;=7),10,0),
IF(Parameters!$D$29, IF(AND(Z190&gt;=7,AG190&gt;=7), 10, IF(OR(AND(Z190&gt;=7,AG190&gt;=5),AND(Z190&gt;=5,AG190&gt;=7)),6,0)),
IF(Parameters!$D$30, IF(AND(Z190&gt;=10,AG190&gt;=10), 10, IF(OR(AND(Z190&gt;=10,AG190&gt;=5),AND(Z190&gt;=5,AG190&gt;=10)),6,0)),"no method")))))))</f>
        <v>0</v>
      </c>
      <c r="T190" s="25">
        <f>IF(Parameters!$D$24 = 1, MAX(AA190, AH190),
IF(Parameters!$D$25 = 1, AVERAGE(AA190,AH190),
IF(Parameters!$D$26 = 1, IFERROR(GEOMEAN(AA190, AH190), 0),
IF(Parameters!$D$27, IF(AND(AA190=10,AH190=10),10,0),
IF(Parameters!$D$28, IF(AND(AA190&gt;=7,AH190&gt;=7),10,0),
IF(Parameters!$D$29, IF(AND(AA190&gt;=7,AH190&gt;=7), 10, IF(OR(AND(AA190&gt;=7,AH190&gt;=5),AND(AA190&gt;=5,AH190&gt;=7)),6,0)),
IF(Parameters!$D$30, IF(AND(AA190&gt;=10,AH190&gt;=10), 10, IF(OR(AND(AA190&gt;=10,AH190&gt;=5),AND(AA190&gt;=5,AH190&gt;=10)),6,0)),"no method")))))))</f>
        <v>0</v>
      </c>
      <c r="U190" s="25">
        <f>IF(Parameters!$D$24 = 1, MAX(AB190, AI190),
IF(Parameters!$D$25 = 1, AVERAGE(AB190,AI190),
IF(Parameters!$D$26 = 1, IFERROR(GEOMEAN(AB190, AI190), 0),
IF(Parameters!$D$27, IF(AND(AB190=10,AI190=10),10,0),
IF(Parameters!$D$28, IF(AND(AB190&gt;=7,AI190&gt;=7),10,0),
IF(Parameters!$D$29, IF(AND(AB190&gt;=7,AI190&gt;=7), 10, IF(OR(AND(AB190&gt;=7,AI190&gt;=5),AND(AB190&gt;=5,AI190&gt;=7)),6,0)),
IF(Parameters!$D$30, IF(AND(AB190&gt;=10,AI190&gt;=10), 10, IF(OR(AND(AB190&gt;=10,AI190&gt;=5),AND(AB190&gt;=5,AI190&gt;=10)),6,0)),"no method")))))))</f>
        <v>7.4161984870956639</v>
      </c>
      <c r="V190" s="25">
        <f>IF(Parameters!$D$24 = 1, MAX(AC190, AJ190),
IF(Parameters!$D$25 = 1, AVERAGE(AC190,AJ190),
IF(Parameters!$D$26 = 1, IFERROR(GEOMEAN(AC190, AJ190), 0),
IF(Parameters!$D$27, IF(AND(AC190=10,AJ190=10),10,0),
IF(Parameters!$D$28, IF(AND(AC190&gt;=7,AJ190&gt;=7),10,0),
IF(Parameters!$D$29, IF(AND(AC190&gt;=7,AJ190&gt;=7), 10, IF(OR(AND(AC190&gt;=7,AJ190&gt;=5),AND(AC190&gt;=5,AJ190&gt;=7)),6,0)),
IF(Parameters!$D$30, IF(AND(AC190&gt;=10,AJ190&gt;=10), 10, IF(OR(AND(AC190&gt;=10,AJ190&gt;=5),AND(AC190&gt;=5,AJ190&gt;=10)),6,0)),"no method")))))))</f>
        <v>8.7559503577091338</v>
      </c>
      <c r="W190" s="25">
        <f>IF(Parameters!$D$24 = 1, MAX(AD190, AK190),
IF(Parameters!$D$25 = 1, AVERAGE(AD190,AK190),
IF(Parameters!$D$26 = 1, IFERROR(GEOMEAN(AD190, AK190), 0),
IF(Parameters!$D$27, IF(AND(AD190=10,AK190=10),10,0),
IF(Parameters!$D$28, IF(AND(AD190&gt;=7,AK190&gt;=7),10,0),
IF(Parameters!$D$29, IF(AND(AD190&gt;=7,AK190&gt;=7), 10, IF(OR(AND(AD190&gt;=7,AK190&gt;=5),AND(AD190&gt;=5,AK190&gt;=7)),6,0)),
IF(Parameters!$D$30, IF(AND(AD190&gt;=10,AK190&gt;=10), 10, IF(OR(AND(AD190&gt;=10,AK190&gt;=5),AND(AD190&gt;=5,AK190&gt;=10)),6,0)),"no method")))))))</f>
        <v>0</v>
      </c>
      <c r="X190" s="51"/>
      <c r="Y190" s="25">
        <f>IFERROR(Health!F190,NA())</f>
        <v>8.7799999999999994</v>
      </c>
      <c r="Z190" s="25">
        <f>IFERROR(Food!F190,NA())</f>
        <v>8.2296650717703308</v>
      </c>
      <c r="AA190" s="26" t="e">
        <f>IFERROR(Macro!F190,NA())</f>
        <v>#N/A</v>
      </c>
      <c r="AB190" s="25">
        <f>IFERROR(Socioeconomic!F190,NA())</f>
        <v>7.8571428571428603</v>
      </c>
      <c r="AC190" s="25">
        <f>IFERROR('Natural Hazard'!F190,NA())</f>
        <v>7.6666666666666696</v>
      </c>
      <c r="AD190" s="25">
        <f>IFERROR(Conflict!F190,NA())</f>
        <v>0</v>
      </c>
      <c r="AE190" s="51"/>
      <c r="AF190" s="25">
        <f>IFERROR(Health!G190,NA())</f>
        <v>9.5830769230769199</v>
      </c>
      <c r="AG190" s="25" t="e">
        <f>IFERROR(Food!G190,NA())</f>
        <v>#N/A</v>
      </c>
      <c r="AH190" s="25" t="e">
        <f>IFERROR(Macro!G190,NA())</f>
        <v>#N/A</v>
      </c>
      <c r="AI190" s="25">
        <f>IFERROR(Socioeconomic!G190,NA())</f>
        <v>7</v>
      </c>
      <c r="AJ190" s="25">
        <f>IFERROR('Natural Hazard'!G190,NA())</f>
        <v>10</v>
      </c>
      <c r="AK190" s="25">
        <f>IFERROR(Conflict!G190,NA())</f>
        <v>0</v>
      </c>
      <c r="AL190" s="50"/>
      <c r="AM190" s="27">
        <f>'Data Reliability'!H190</f>
        <v>0</v>
      </c>
      <c r="AN190" s="27">
        <f>'Data Reliability'!I190</f>
        <v>0.6</v>
      </c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</row>
    <row r="191" spans="1:53" x14ac:dyDescent="0.2">
      <c r="A191" s="63">
        <v>186</v>
      </c>
      <c r="B191" s="20" t="s">
        <v>377</v>
      </c>
      <c r="C191" s="20" t="s">
        <v>378</v>
      </c>
      <c r="D191" s="20" t="s">
        <v>556</v>
      </c>
      <c r="E191" s="20" t="s">
        <v>549</v>
      </c>
      <c r="F191" s="50"/>
      <c r="G191" s="22" cm="1">
        <f t="array" ref="G191">IF(Parameters!$D$34, SUM(IF(ISNUMBER(R191:W191),(IF(R191:W191&gt;=Parameters!$D$40,1,"")),""))+0.5*(SUM(IF(ISNUMBER(R191:W191),(IF(R191:W191&gt;=Parameters!$D$41,1,"")),""))-SUM(IF(ISNUMBER(R191:W191),(IF(R191:W191&gt;=Parameters!$D$40,1,"")),""))),0) +
   IF(Parameters!$D$35,SUM(IF(ISNUMBER(R191:W191),(IF(R191:W191&gt;=Parameters!$D$44,1,"")),"")),0) +
   IF(Parameters!$D$36,AVERAGE(IF(ISNUMBER(R191:W191),R191:W191)),0) +
   IF(Parameters!$D$37,IF(OR(IF(ISNUMBER(R191:W191),R191:W191)=0),0,GEOMEAN(IF(ISNUMBER(R191:W191),R191:W191))),0)</f>
        <v>0</v>
      </c>
      <c r="H191" s="23">
        <f t="shared" si="11"/>
        <v>0</v>
      </c>
      <c r="I191" s="241" t="str" cm="1">
        <f t="array" ref="I191">_xlfn.IFS('Data Reliability'!D191 &gt;= 0.666, "!!", AND('Data Reliability'!D191 &lt; 0.666,  'Data Reliability'!D191  &gt;= 0.333), "!", 'Data Reliability'!D191 &lt; 0.333, "")</f>
        <v>!</v>
      </c>
      <c r="J191" s="22" cm="1">
        <f t="array" ref="J191">IF(Parameters!$D$34, SUM(IF(ISNUMBER(Y191:AD191),(IF(Y191:AD191&gt;=Parameters!$D$44,1,"")),""))+0.5*(SUM(IF(ISNUMBER(Y191:AD191),(IF(Y191:AD191&gt;=Parameters!$D$45,1,"")),""))-SUM(IF(ISNUMBER(Y191:AD191),(IF(Y191:AD191&gt;=Parameters!$D$44,1,"")),""))),0) +
   IF(Parameters!$D$35,SUM(IF(ISNUMBER(Y191:AD191),(IF(Y191:AD191&gt;=Parameters!$D$44,1,"")),"")),0) +
   IF(Parameters!$D$36,AVERAGE(IF(ISNUMBER(Y191:AD191),Y191:AD191)),0) +
   IF(Parameters!$D$37,IF(OR(IF(ISNUMBER(Y191:AD191),Y191:AD191)=0),0,GEOMEAN(IF(ISNUMBER(Y191:AD191),Y191:AD191))),0)</f>
        <v>1</v>
      </c>
      <c r="K191" s="23">
        <f t="shared" si="9"/>
        <v>1</v>
      </c>
      <c r="L191" s="241" t="str" cm="1">
        <f t="array" ref="L191">_xlfn.IFS('Data Reliability'!H191 &gt;= 0.666, "!!", AND('Data Reliability'!H191 &lt; 0.666,  'Data Reliability'!H191  &gt;= 0.333), "!", 'Data Reliability'!H191 &lt; 0.333, "")</f>
        <v/>
      </c>
      <c r="M191" s="21" cm="1">
        <f t="array" ref="M191">IF(Parameters!$D$34, SUM(IF(ISNUMBER(AF191:AK191),(IF(AF191:AK191&gt;=Parameters!$D$44,1,"")),""))+0.5*(SUM(IF(ISNUMBER(AF191:AK191),(IF(AF191:AK191&gt;=Parameters!$D$45,1,"")),""))-SUM(IF(ISNUMBER(AF191:AK191),(IF(AF191:AK191&gt;=Parameters!$D$44,1,"")),""))),0) +
   IF(Parameters!$D$35,SUM(IF(ISNUMBER(AF191:AK191),(IF(AF191:AK191&gt;=Parameters!$D$44,1,"")),"")),0) +
   IF(Parameters!$D$36,AVERAGE(IF(ISNUMBER(AF191:AK191),AF191:AK191)),0) +
   IF(Parameters!$D$37,IF(OR(IF(ISNUMBER(AF191:AK191),AF191:AK191)=0),0,GEOMEAN(IF(ISNUMBER(AF191:AK191),AF191:AK191))),0)</f>
        <v>0</v>
      </c>
      <c r="N191" s="23">
        <f t="shared" si="10"/>
        <v>0</v>
      </c>
      <c r="O191" s="241" t="str" cm="1">
        <f t="array" ref="O191">_xlfn.IFS('Data Reliability'!I191&gt;= 0.666, "!!", AND('Data Reliability'!I191 &lt; 0.666,  'Data Reliability'!I191 &gt;= 0.333), "!", 'Data Reliability'!I191 &lt; 0.333, "")</f>
        <v>!!</v>
      </c>
      <c r="P191" s="24"/>
      <c r="Q191" s="50"/>
      <c r="R191" s="25">
        <f>IF(Parameters!$D$24 = 1, MAX(Y191, AF191),
IF(Parameters!$D$25 = 1, AVERAGE(Y191,AF191),
IF(Parameters!$D$26 = 1, IFERROR(GEOMEAN(Y191, AF191), 0),
IF(Parameters!$D$27, IF(AND(Y191=10,AF191=10),10,0),
IF(Parameters!$D$28, IF(AND(Y191&gt;=7,AF191&gt;=7),10,0),
IF(Parameters!$D$29, IF(AND(Y191&gt;=7,AF191&gt;=7), 10, IF(OR(AND(Y191&gt;=7,AF191&gt;=5),AND(Y191&gt;=5,AF191&gt;=7)),6,0)),
IF(Parameters!$D$30, IF(AND(Y191&gt;=10,AF191&gt;=10), 10, IF(OR(AND(Y191&gt;=10,AF191&gt;=5),AND(Y191&gt;=5,AF191&gt;=10)),6,0)),"no method")))))))</f>
        <v>0</v>
      </c>
      <c r="S191" s="25">
        <f>IF(Parameters!$D$24 = 1, MAX(Z191, AG191),
IF(Parameters!$D$25 = 1, AVERAGE(Z191,AG191),
IF(Parameters!$D$26 = 1, IFERROR(GEOMEAN(Z191, AG191), 0),
IF(Parameters!$D$27, IF(AND(Z191=10,AG191=10),10,0),
IF(Parameters!$D$28, IF(AND(Z191&gt;=7,AG191&gt;=7),10,0),
IF(Parameters!$D$29, IF(AND(Z191&gt;=7,AG191&gt;=7), 10, IF(OR(AND(Z191&gt;=7,AG191&gt;=5),AND(Z191&gt;=5,AG191&gt;=7)),6,0)),
IF(Parameters!$D$30, IF(AND(Z191&gt;=10,AG191&gt;=10), 10, IF(OR(AND(Z191&gt;=10,AG191&gt;=5),AND(Z191&gt;=5,AG191&gt;=10)),6,0)),"no method")))))))</f>
        <v>0</v>
      </c>
      <c r="T191" s="25">
        <f>IF(Parameters!$D$24 = 1, MAX(AA191, AH191),
IF(Parameters!$D$25 = 1, AVERAGE(AA191,AH191),
IF(Parameters!$D$26 = 1, IFERROR(GEOMEAN(AA191, AH191), 0),
IF(Parameters!$D$27, IF(AND(AA191=10,AH191=10),10,0),
IF(Parameters!$D$28, IF(AND(AA191&gt;=7,AH191&gt;=7),10,0),
IF(Parameters!$D$29, IF(AND(AA191&gt;=7,AH191&gt;=7), 10, IF(OR(AND(AA191&gt;=7,AH191&gt;=5),AND(AA191&gt;=5,AH191&gt;=7)),6,0)),
IF(Parameters!$D$30, IF(AND(AA191&gt;=10,AH191&gt;=10), 10, IF(OR(AND(AA191&gt;=10,AH191&gt;=5),AND(AA191&gt;=5,AH191&gt;=10)),6,0)),"no method")))))))</f>
        <v>0</v>
      </c>
      <c r="U191" s="25">
        <f>IF(Parameters!$D$24 = 1, MAX(AB191, AI191),
IF(Parameters!$D$25 = 1, AVERAGE(AB191,AI191),
IF(Parameters!$D$26 = 1, IFERROR(GEOMEAN(AB191, AI191), 0),
IF(Parameters!$D$27, IF(AND(AB191=10,AI191=10),10,0),
IF(Parameters!$D$28, IF(AND(AB191&gt;=7,AI191&gt;=7),10,0),
IF(Parameters!$D$29, IF(AND(AB191&gt;=7,AI191&gt;=7), 10, IF(OR(AND(AB191&gt;=7,AI191&gt;=5),AND(AB191&gt;=5,AI191&gt;=7)),6,0)),
IF(Parameters!$D$30, IF(AND(AB191&gt;=10,AI191&gt;=10), 10, IF(OR(AND(AB191&gt;=10,AI191&gt;=5),AND(AB191&gt;=5,AI191&gt;=10)),6,0)),"no method")))))))</f>
        <v>0</v>
      </c>
      <c r="V191" s="25">
        <f>IF(Parameters!$D$24 = 1, MAX(AC191, AJ191),
IF(Parameters!$D$25 = 1, AVERAGE(AC191,AJ191),
IF(Parameters!$D$26 = 1, IFERROR(GEOMEAN(AC191, AJ191), 0),
IF(Parameters!$D$27, IF(AND(AC191=10,AJ191=10),10,0),
IF(Parameters!$D$28, IF(AND(AC191&gt;=7,AJ191&gt;=7),10,0),
IF(Parameters!$D$29, IF(AND(AC191&gt;=7,AJ191&gt;=7), 10, IF(OR(AND(AC191&gt;=7,AJ191&gt;=5),AND(AC191&gt;=5,AJ191&gt;=7)),6,0)),
IF(Parameters!$D$30, IF(AND(AC191&gt;=10,AJ191&gt;=10), 10, IF(OR(AND(AC191&gt;=10,AJ191&gt;=5),AND(AC191&gt;=5,AJ191&gt;=10)),6,0)),"no method")))))))</f>
        <v>0</v>
      </c>
      <c r="W191" s="25">
        <f>IF(Parameters!$D$24 = 1, MAX(AD191, AK191),
IF(Parameters!$D$25 = 1, AVERAGE(AD191,AK191),
IF(Parameters!$D$26 = 1, IFERROR(GEOMEAN(AD191, AK191), 0),
IF(Parameters!$D$27, IF(AND(AD191=10,AK191=10),10,0),
IF(Parameters!$D$28, IF(AND(AD191&gt;=7,AK191&gt;=7),10,0),
IF(Parameters!$D$29, IF(AND(AD191&gt;=7,AK191&gt;=7), 10, IF(OR(AND(AD191&gt;=7,AK191&gt;=5),AND(AD191&gt;=5,AK191&gt;=7)),6,0)),
IF(Parameters!$D$30, IF(AND(AD191&gt;=10,AK191&gt;=10), 10, IF(OR(AND(AD191&gt;=10,AK191&gt;=5),AND(AD191&gt;=5,AK191&gt;=10)),6,0)),"no method")))))))</f>
        <v>0</v>
      </c>
      <c r="X191" s="51"/>
      <c r="Y191" s="25">
        <f>IFERROR(Health!F191,NA())</f>
        <v>8.7200000000000006</v>
      </c>
      <c r="Z191" s="25">
        <f>IFERROR(Food!F191,NA())</f>
        <v>3.20574162679425</v>
      </c>
      <c r="AA191" s="26" t="e">
        <f>IFERROR(Macro!F191,NA())</f>
        <v>#N/A</v>
      </c>
      <c r="AB191" s="25">
        <f>IFERROR(Socioeconomic!F191,NA())</f>
        <v>7.28571428571429</v>
      </c>
      <c r="AC191" s="25">
        <f>IFERROR('Natural Hazard'!F191,NA())</f>
        <v>4.1666666666666696</v>
      </c>
      <c r="AD191" s="25">
        <f>IFERROR(Conflict!F191,NA())</f>
        <v>0</v>
      </c>
      <c r="AE191" s="51"/>
      <c r="AF191" s="25">
        <f>IFERROR(Health!G191,NA())</f>
        <v>0</v>
      </c>
      <c r="AG191" s="25" t="e">
        <f>IFERROR(Food!G191,NA())</f>
        <v>#N/A</v>
      </c>
      <c r="AH191" s="25" t="e">
        <f>IFERROR(Macro!G191,NA())</f>
        <v>#N/A</v>
      </c>
      <c r="AI191" s="25" t="e">
        <f>IFERROR(Socioeconomic!G191,NA())</f>
        <v>#N/A</v>
      </c>
      <c r="AJ191" s="25">
        <f>IFERROR('Natural Hazard'!G191,NA())</f>
        <v>0</v>
      </c>
      <c r="AK191" s="25">
        <f>IFERROR(Conflict!G191,NA())</f>
        <v>0</v>
      </c>
      <c r="AL191" s="50"/>
      <c r="AM191" s="27">
        <f>'Data Reliability'!H191</f>
        <v>0</v>
      </c>
      <c r="AN191" s="27">
        <f>'Data Reliability'!I191</f>
        <v>0.7</v>
      </c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</row>
    <row r="192" spans="1:53" x14ac:dyDescent="0.2">
      <c r="A192" s="63">
        <v>187</v>
      </c>
      <c r="B192" s="20" t="s">
        <v>379</v>
      </c>
      <c r="C192" s="20" t="s">
        <v>380</v>
      </c>
      <c r="D192" s="20" t="s">
        <v>554</v>
      </c>
      <c r="E192" s="20" t="s">
        <v>549</v>
      </c>
      <c r="F192" s="50"/>
      <c r="G192" s="22" cm="1">
        <f t="array" ref="G192">IF(Parameters!$D$34, SUM(IF(ISNUMBER(R192:W192),(IF(R192:W192&gt;=Parameters!$D$40,1,"")),""))+0.5*(SUM(IF(ISNUMBER(R192:W192),(IF(R192:W192&gt;=Parameters!$D$41,1,"")),""))-SUM(IF(ISNUMBER(R192:W192),(IF(R192:W192&gt;=Parameters!$D$40,1,"")),""))),0) +
   IF(Parameters!$D$35,SUM(IF(ISNUMBER(R192:W192),(IF(R192:W192&gt;=Parameters!$D$44,1,"")),"")),0) +
   IF(Parameters!$D$36,AVERAGE(IF(ISNUMBER(R192:W192),R192:W192)),0) +
   IF(Parameters!$D$37,IF(OR(IF(ISNUMBER(R192:W192),R192:W192)=0),0,GEOMEAN(IF(ISNUMBER(R192:W192),R192:W192))),0)</f>
        <v>4</v>
      </c>
      <c r="H192" s="23">
        <f t="shared" si="11"/>
        <v>4</v>
      </c>
      <c r="I192" s="241" t="str" cm="1">
        <f t="array" ref="I192">_xlfn.IFS('Data Reliability'!D192 &gt;= 0.666, "!!", AND('Data Reliability'!D192 &lt; 0.666,  'Data Reliability'!D192  &gt;= 0.333), "!", 'Data Reliability'!D192 &lt; 0.333, "")</f>
        <v/>
      </c>
      <c r="J192" s="22" cm="1">
        <f t="array" ref="J192">IF(Parameters!$D$34, SUM(IF(ISNUMBER(Y192:AD192),(IF(Y192:AD192&gt;=Parameters!$D$44,1,"")),""))+0.5*(SUM(IF(ISNUMBER(Y192:AD192),(IF(Y192:AD192&gt;=Parameters!$D$45,1,"")),""))-SUM(IF(ISNUMBER(Y192:AD192),(IF(Y192:AD192&gt;=Parameters!$D$44,1,"")),""))),0) +
   IF(Parameters!$D$35,SUM(IF(ISNUMBER(Y192:AD192),(IF(Y192:AD192&gt;=Parameters!$D$44,1,"")),"")),0) +
   IF(Parameters!$D$36,AVERAGE(IF(ISNUMBER(Y192:AD192),Y192:AD192)),0) +
   IF(Parameters!$D$37,IF(OR(IF(ISNUMBER(Y192:AD192),Y192:AD192)=0),0,GEOMEAN(IF(ISNUMBER(Y192:AD192),Y192:AD192))),0)</f>
        <v>5</v>
      </c>
      <c r="K192" s="23">
        <f t="shared" si="9"/>
        <v>5</v>
      </c>
      <c r="L192" s="241" t="str" cm="1">
        <f t="array" ref="L192">_xlfn.IFS('Data Reliability'!H192 &gt;= 0.666, "!!", AND('Data Reliability'!H192 &lt; 0.666,  'Data Reliability'!H192  &gt;= 0.333), "!", 'Data Reliability'!H192 &lt; 0.333, "")</f>
        <v/>
      </c>
      <c r="M192" s="21" cm="1">
        <f t="array" ref="M192">IF(Parameters!$D$34, SUM(IF(ISNUMBER(AF192:AK192),(IF(AF192:AK192&gt;=Parameters!$D$44,1,"")),""))+0.5*(SUM(IF(ISNUMBER(AF192:AK192),(IF(AF192:AK192&gt;=Parameters!$D$45,1,"")),""))-SUM(IF(ISNUMBER(AF192:AK192),(IF(AF192:AK192&gt;=Parameters!$D$44,1,"")),""))),0) +
   IF(Parameters!$D$35,SUM(IF(ISNUMBER(AF192:AK192),(IF(AF192:AK192&gt;=Parameters!$D$44,1,"")),"")),0) +
   IF(Parameters!$D$36,AVERAGE(IF(ISNUMBER(AF192:AK192),AF192:AK192)),0) +
   IF(Parameters!$D$37,IF(OR(IF(ISNUMBER(AF192:AK192),AF192:AK192)=0),0,GEOMEAN(IF(ISNUMBER(AF192:AK192),AF192:AK192))),0)</f>
        <v>2.5</v>
      </c>
      <c r="N192" s="23">
        <f t="shared" si="10"/>
        <v>2.5</v>
      </c>
      <c r="O192" s="241" t="str" cm="1">
        <f t="array" ref="O192">_xlfn.IFS('Data Reliability'!I192&gt;= 0.666, "!!", AND('Data Reliability'!I192 &lt; 0.666,  'Data Reliability'!I192 &gt;= 0.333), "!", 'Data Reliability'!I192 &lt; 0.333, "")</f>
        <v/>
      </c>
      <c r="P192" s="24"/>
      <c r="Q192" s="50"/>
      <c r="R192" s="25">
        <f>IF(Parameters!$D$24 = 1, MAX(Y192, AF192),
IF(Parameters!$D$25 = 1, AVERAGE(Y192,AF192),
IF(Parameters!$D$26 = 1, IFERROR(GEOMEAN(Y192, AF192), 0),
IF(Parameters!$D$27, IF(AND(Y192=10,AF192=10),10,0),
IF(Parameters!$D$28, IF(AND(Y192&gt;=7,AF192&gt;=7),10,0),
IF(Parameters!$D$29, IF(AND(Y192&gt;=7,AF192&gt;=7), 10, IF(OR(AND(Y192&gt;=7,AF192&gt;=5),AND(Y192&gt;=5,AF192&gt;=7)),6,0)),
IF(Parameters!$D$30, IF(AND(Y192&gt;=10,AF192&gt;=10), 10, IF(OR(AND(Y192&gt;=10,AF192&gt;=5),AND(Y192&gt;=5,AF192&gt;=10)),6,0)),"no method")))))))</f>
        <v>9.1112778804833177</v>
      </c>
      <c r="S192" s="25">
        <f>IF(Parameters!$D$24 = 1, MAX(Z192, AG192),
IF(Parameters!$D$25 = 1, AVERAGE(Z192,AG192),
IF(Parameters!$D$26 = 1, IFERROR(GEOMEAN(Z192, AG192), 0),
IF(Parameters!$D$27, IF(AND(Z192=10,AG192=10),10,0),
IF(Parameters!$D$28, IF(AND(Z192&gt;=7,AG192&gt;=7),10,0),
IF(Parameters!$D$29, IF(AND(Z192&gt;=7,AG192&gt;=7), 10, IF(OR(AND(Z192&gt;=7,AG192&gt;=5),AND(Z192&gt;=5,AG192&gt;=7)),6,0)),
IF(Parameters!$D$30, IF(AND(Z192&gt;=10,AG192&gt;=10), 10, IF(OR(AND(Z192&gt;=10,AG192&gt;=5),AND(Z192&gt;=5,AG192&gt;=10)),6,0)),"no method")))))))</f>
        <v>10</v>
      </c>
      <c r="T192" s="25">
        <f>IF(Parameters!$D$24 = 1, MAX(AA192, AH192),
IF(Parameters!$D$25 = 1, AVERAGE(AA192,AH192),
IF(Parameters!$D$26 = 1, IFERROR(GEOMEAN(AA192, AH192), 0),
IF(Parameters!$D$27, IF(AND(AA192=10,AH192=10),10,0),
IF(Parameters!$D$28, IF(AND(AA192&gt;=7,AH192&gt;=7),10,0),
IF(Parameters!$D$29, IF(AND(AA192&gt;=7,AH192&gt;=7), 10, IF(OR(AND(AA192&gt;=7,AH192&gt;=5),AND(AA192&gt;=5,AH192&gt;=7)),6,0)),
IF(Parameters!$D$30, IF(AND(AA192&gt;=10,AH192&gt;=10), 10, IF(OR(AND(AA192&gt;=10,AH192&gt;=5),AND(AA192&gt;=5,AH192&gt;=10)),6,0)),"no method")))))))</f>
        <v>7.8334945180063986</v>
      </c>
      <c r="U192" s="25">
        <f>IF(Parameters!$D$24 = 1, MAX(AB192, AI192),
IF(Parameters!$D$25 = 1, AVERAGE(AB192,AI192),
IF(Parameters!$D$26 = 1, IFERROR(GEOMEAN(AB192, AI192), 0),
IF(Parameters!$D$27, IF(AND(AB192=10,AI192=10),10,0),
IF(Parameters!$D$28, IF(AND(AB192&gt;=7,AI192&gt;=7),10,0),
IF(Parameters!$D$29, IF(AND(AB192&gt;=7,AI192&gt;=7), 10, IF(OR(AND(AB192&gt;=7,AI192&gt;=5),AND(AB192&gt;=5,AI192&gt;=7)),6,0)),
IF(Parameters!$D$30, IF(AND(AB192&gt;=10,AI192&gt;=10), 10, IF(OR(AND(AB192&gt;=10,AI192&gt;=5),AND(AB192&gt;=5,AI192&gt;=10)),6,0)),"no method")))))))</f>
        <v>0</v>
      </c>
      <c r="V192" s="25">
        <f>IF(Parameters!$D$24 = 1, MAX(AC192, AJ192),
IF(Parameters!$D$25 = 1, AVERAGE(AC192,AJ192),
IF(Parameters!$D$26 = 1, IFERROR(GEOMEAN(AC192, AJ192), 0),
IF(Parameters!$D$27, IF(AND(AC192=10,AJ192=10),10,0),
IF(Parameters!$D$28, IF(AND(AC192&gt;=7,AJ192&gt;=7),10,0),
IF(Parameters!$D$29, IF(AND(AC192&gt;=7,AJ192&gt;=7), 10, IF(OR(AND(AC192&gt;=7,AJ192&gt;=5),AND(AC192&gt;=5,AJ192&gt;=7)),6,0)),
IF(Parameters!$D$30, IF(AND(AC192&gt;=10,AJ192&gt;=10), 10, IF(OR(AND(AC192&gt;=10,AJ192&gt;=5),AND(AC192&gt;=5,AJ192&gt;=10)),6,0)),"no method")))))))</f>
        <v>4.0620192023179804</v>
      </c>
      <c r="W192" s="25">
        <f>IF(Parameters!$D$24 = 1, MAX(AD192, AK192),
IF(Parameters!$D$25 = 1, AVERAGE(AD192,AK192),
IF(Parameters!$D$26 = 1, IFERROR(GEOMEAN(AD192, AK192), 0),
IF(Parameters!$D$27, IF(AND(AD192=10,AK192=10),10,0),
IF(Parameters!$D$28, IF(AND(AD192&gt;=7,AK192&gt;=7),10,0),
IF(Parameters!$D$29, IF(AND(AD192&gt;=7,AK192&gt;=7), 10, IF(OR(AND(AD192&gt;=7,AK192&gt;=5),AND(AD192&gt;=5,AK192&gt;=7)),6,0)),
IF(Parameters!$D$30, IF(AND(AD192&gt;=10,AK192&gt;=10), 10, IF(OR(AND(AD192&gt;=10,AK192&gt;=5),AND(AD192&gt;=5,AK192&gt;=10)),6,0)),"no method")))))))</f>
        <v>10</v>
      </c>
      <c r="X192" s="51"/>
      <c r="Y192" s="25">
        <f>IFERROR(Health!F192,NA())</f>
        <v>10</v>
      </c>
      <c r="Z192" s="25">
        <f>IFERROR(Food!F192,NA())</f>
        <v>10</v>
      </c>
      <c r="AA192" s="26">
        <f>IFERROR(Macro!F192,NA())</f>
        <v>10</v>
      </c>
      <c r="AB192" s="25">
        <f>IFERROR(Socioeconomic!F192,NA())</f>
        <v>10</v>
      </c>
      <c r="AC192" s="25">
        <f>IFERROR('Natural Hazard'!F192,NA())</f>
        <v>5.5</v>
      </c>
      <c r="AD192" s="25">
        <f>IFERROR(Conflict!F192,NA())</f>
        <v>10</v>
      </c>
      <c r="AE192" s="51"/>
      <c r="AF192" s="25">
        <f>IFERROR(Health!G192,NA())</f>
        <v>8.3015384615384598</v>
      </c>
      <c r="AG192" s="25">
        <f>IFERROR(Food!G192,NA())</f>
        <v>10</v>
      </c>
      <c r="AH192" s="25">
        <f>IFERROR(Macro!G192,NA())</f>
        <v>6.1363636363636296</v>
      </c>
      <c r="AI192" s="25" t="e">
        <f>IFERROR(Socioeconomic!G192,NA())</f>
        <v>#N/A</v>
      </c>
      <c r="AJ192" s="25">
        <f>IFERROR('Natural Hazard'!G192,NA())</f>
        <v>3</v>
      </c>
      <c r="AK192" s="25">
        <f>IFERROR(Conflict!G192,NA())</f>
        <v>10</v>
      </c>
      <c r="AL192" s="50"/>
      <c r="AM192" s="27">
        <f>'Data Reliability'!H192</f>
        <v>0</v>
      </c>
      <c r="AN192" s="27">
        <f>'Data Reliability'!I192</f>
        <v>0.2</v>
      </c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</row>
    <row r="193" spans="1:53" x14ac:dyDescent="0.2">
      <c r="A193" s="63">
        <v>188</v>
      </c>
      <c r="B193" s="20" t="s">
        <v>381</v>
      </c>
      <c r="C193" s="20" t="s">
        <v>382</v>
      </c>
      <c r="D193" s="20" t="s">
        <v>552</v>
      </c>
      <c r="E193" s="20" t="s">
        <v>550</v>
      </c>
      <c r="F193" s="50"/>
      <c r="G193" s="22" cm="1">
        <f t="array" ref="G193">IF(Parameters!$D$34, SUM(IF(ISNUMBER(R193:W193),(IF(R193:W193&gt;=Parameters!$D$40,1,"")),""))+0.5*(SUM(IF(ISNUMBER(R193:W193),(IF(R193:W193&gt;=Parameters!$D$41,1,"")),""))-SUM(IF(ISNUMBER(R193:W193),(IF(R193:W193&gt;=Parameters!$D$40,1,"")),""))),0) +
   IF(Parameters!$D$35,SUM(IF(ISNUMBER(R193:W193),(IF(R193:W193&gt;=Parameters!$D$44,1,"")),"")),0) +
   IF(Parameters!$D$36,AVERAGE(IF(ISNUMBER(R193:W193),R193:W193)),0) +
   IF(Parameters!$D$37,IF(OR(IF(ISNUMBER(R193:W193),R193:W193)=0),0,GEOMEAN(IF(ISNUMBER(R193:W193),R193:W193))),0)</f>
        <v>2</v>
      </c>
      <c r="H193" s="23">
        <f t="shared" si="11"/>
        <v>2</v>
      </c>
      <c r="I193" s="241" t="str" cm="1">
        <f t="array" ref="I193">_xlfn.IFS('Data Reliability'!D193 &gt;= 0.666, "!!", AND('Data Reliability'!D193 &lt; 0.666,  'Data Reliability'!D193  &gt;= 0.333), "!", 'Data Reliability'!D193 &lt; 0.333, "")</f>
        <v/>
      </c>
      <c r="J193" s="22" cm="1">
        <f t="array" ref="J193">IF(Parameters!$D$34, SUM(IF(ISNUMBER(Y193:AD193),(IF(Y193:AD193&gt;=Parameters!$D$44,1,"")),""))+0.5*(SUM(IF(ISNUMBER(Y193:AD193),(IF(Y193:AD193&gt;=Parameters!$D$45,1,"")),""))-SUM(IF(ISNUMBER(Y193:AD193),(IF(Y193:AD193&gt;=Parameters!$D$44,1,"")),""))),0) +
   IF(Parameters!$D$35,SUM(IF(ISNUMBER(Y193:AD193),(IF(Y193:AD193&gt;=Parameters!$D$44,1,"")),"")),0) +
   IF(Parameters!$D$36,AVERAGE(IF(ISNUMBER(Y193:AD193),Y193:AD193)),0) +
   IF(Parameters!$D$37,IF(OR(IF(ISNUMBER(Y193:AD193),Y193:AD193)=0),0,GEOMEAN(IF(ISNUMBER(Y193:AD193),Y193:AD193))),0)</f>
        <v>0</v>
      </c>
      <c r="K193" s="23">
        <f t="shared" si="9"/>
        <v>0</v>
      </c>
      <c r="L193" s="241" t="str" cm="1">
        <f t="array" ref="L193">_xlfn.IFS('Data Reliability'!H193 &gt;= 0.666, "!!", AND('Data Reliability'!H193 &lt; 0.666,  'Data Reliability'!H193  &gt;= 0.333), "!", 'Data Reliability'!H193 &lt; 0.333, "")</f>
        <v/>
      </c>
      <c r="M193" s="21" cm="1">
        <f t="array" ref="M193">IF(Parameters!$D$34, SUM(IF(ISNUMBER(AF193:AK193),(IF(AF193:AK193&gt;=Parameters!$D$44,1,"")),""))+0.5*(SUM(IF(ISNUMBER(AF193:AK193),(IF(AF193:AK193&gt;=Parameters!$D$45,1,"")),""))-SUM(IF(ISNUMBER(AF193:AK193),(IF(AF193:AK193&gt;=Parameters!$D$44,1,"")),""))),0) +
   IF(Parameters!$D$35,SUM(IF(ISNUMBER(AF193:AK193),(IF(AF193:AK193&gt;=Parameters!$D$44,1,"")),"")),0) +
   IF(Parameters!$D$36,AVERAGE(IF(ISNUMBER(AF193:AK193),AF193:AK193)),0) +
   IF(Parameters!$D$37,IF(OR(IF(ISNUMBER(AF193:AK193),AF193:AK193)=0),0,GEOMEAN(IF(ISNUMBER(AF193:AK193),AF193:AK193))),0)</f>
        <v>1.5</v>
      </c>
      <c r="N193" s="23">
        <f t="shared" si="10"/>
        <v>1.5</v>
      </c>
      <c r="O193" s="241" t="str" cm="1">
        <f t="array" ref="O193">_xlfn.IFS('Data Reliability'!I193&gt;= 0.666, "!!", AND('Data Reliability'!I193 &lt; 0.666,  'Data Reliability'!I193 &gt;= 0.333), "!", 'Data Reliability'!I193 &lt; 0.333, "")</f>
        <v>!</v>
      </c>
      <c r="P193" s="24"/>
      <c r="Q193" s="50"/>
      <c r="R193" s="25">
        <f>IF(Parameters!$D$24 = 1, MAX(Y193, AF193),
IF(Parameters!$D$25 = 1, AVERAGE(Y193,AF193),
IF(Parameters!$D$26 = 1, IFERROR(GEOMEAN(Y193, AF193), 0),
IF(Parameters!$D$27, IF(AND(Y193=10,AF193=10),10,0),
IF(Parameters!$D$28, IF(AND(Y193&gt;=7,AF193&gt;=7),10,0),
IF(Parameters!$D$29, IF(AND(Y193&gt;=7,AF193&gt;=7), 10, IF(OR(AND(Y193&gt;=7,AF193&gt;=5),AND(Y193&gt;=5,AF193&gt;=7)),6,0)),
IF(Parameters!$D$30, IF(AND(Y193&gt;=10,AF193&gt;=10), 10, IF(OR(AND(Y193&gt;=10,AF193&gt;=5),AND(Y193&gt;=5,AF193&gt;=10)),6,0)),"no method")))))))</f>
        <v>6.4330500532810175</v>
      </c>
      <c r="S193" s="25">
        <f>IF(Parameters!$D$24 = 1, MAX(Z193, AG193),
IF(Parameters!$D$25 = 1, AVERAGE(Z193,AG193),
IF(Parameters!$D$26 = 1, IFERROR(GEOMEAN(Z193, AG193), 0),
IF(Parameters!$D$27, IF(AND(Z193=10,AG193=10),10,0),
IF(Parameters!$D$28, IF(AND(Z193&gt;=7,AG193&gt;=7),10,0),
IF(Parameters!$D$29, IF(AND(Z193&gt;=7,AG193&gt;=7), 10, IF(OR(AND(Z193&gt;=7,AG193&gt;=5),AND(Z193&gt;=5,AG193&gt;=7)),6,0)),
IF(Parameters!$D$30, IF(AND(Z193&gt;=10,AG193&gt;=10), 10, IF(OR(AND(Z193&gt;=10,AG193&gt;=5),AND(Z193&gt;=5,AG193&gt;=10)),6,0)),"no method")))))))</f>
        <v>0</v>
      </c>
      <c r="T193" s="25">
        <f>IF(Parameters!$D$24 = 1, MAX(AA193, AH193),
IF(Parameters!$D$25 = 1, AVERAGE(AA193,AH193),
IF(Parameters!$D$26 = 1, IFERROR(GEOMEAN(AA193, AH193), 0),
IF(Parameters!$D$27, IF(AND(AA193=10,AH193=10),10,0),
IF(Parameters!$D$28, IF(AND(AA193&gt;=7,AH193&gt;=7),10,0),
IF(Parameters!$D$29, IF(AND(AA193&gt;=7,AH193&gt;=7), 10, IF(OR(AND(AA193&gt;=7,AH193&gt;=5),AND(AA193&gt;=5,AH193&gt;=7)),6,0)),
IF(Parameters!$D$30, IF(AND(AA193&gt;=10,AH193&gt;=10), 10, IF(OR(AND(AA193&gt;=10,AH193&gt;=5),AND(AA193&gt;=5,AH193&gt;=10)),6,0)),"no method")))))))</f>
        <v>5.0452497910951299</v>
      </c>
      <c r="U193" s="25">
        <f>IF(Parameters!$D$24 = 1, MAX(AB193, AI193),
IF(Parameters!$D$25 = 1, AVERAGE(AB193,AI193),
IF(Parameters!$D$26 = 1, IFERROR(GEOMEAN(AB193, AI193), 0),
IF(Parameters!$D$27, IF(AND(AB193=10,AI193=10),10,0),
IF(Parameters!$D$28, IF(AND(AB193&gt;=7,AI193&gt;=7),10,0),
IF(Parameters!$D$29, IF(AND(AB193&gt;=7,AI193&gt;=7), 10, IF(OR(AND(AB193&gt;=7,AI193&gt;=5),AND(AB193&gt;=5,AI193&gt;=7)),6,0)),
IF(Parameters!$D$30, IF(AND(AB193&gt;=10,AI193&gt;=10), 10, IF(OR(AND(AB193&gt;=10,AI193&gt;=5),AND(AB193&gt;=5,AI193&gt;=10)),6,0)),"no method")))))))</f>
        <v>7.8376381281972565</v>
      </c>
      <c r="V193" s="25">
        <f>IF(Parameters!$D$24 = 1, MAX(AC193, AJ193),
IF(Parameters!$D$25 = 1, AVERAGE(AC193,AJ193),
IF(Parameters!$D$26 = 1, IFERROR(GEOMEAN(AC193, AJ193), 0),
IF(Parameters!$D$27, IF(AND(AC193=10,AJ193=10),10,0),
IF(Parameters!$D$28, IF(AND(AC193&gt;=7,AJ193&gt;=7),10,0),
IF(Parameters!$D$29, IF(AND(AC193&gt;=7,AJ193&gt;=7), 10, IF(OR(AND(AC193&gt;=7,AJ193&gt;=5),AND(AC193&gt;=5,AJ193&gt;=7)),6,0)),
IF(Parameters!$D$30, IF(AND(AC193&gt;=10,AJ193&gt;=10), 10, IF(OR(AND(AC193&gt;=10,AJ193&gt;=5),AND(AC193&gt;=5,AJ193&gt;=10)),6,0)),"no method")))))))</f>
        <v>0</v>
      </c>
      <c r="W193" s="25">
        <f>IF(Parameters!$D$24 = 1, MAX(AD193, AK193),
IF(Parameters!$D$25 = 1, AVERAGE(AD193,AK193),
IF(Parameters!$D$26 = 1, IFERROR(GEOMEAN(AD193, AK193), 0),
IF(Parameters!$D$27, IF(AND(AD193=10,AK193=10),10,0),
IF(Parameters!$D$28, IF(AND(AD193&gt;=7,AK193&gt;=7),10,0),
IF(Parameters!$D$29, IF(AND(AD193&gt;=7,AK193&gt;=7), 10, IF(OR(AND(AD193&gt;=7,AK193&gt;=5),AND(AD193&gt;=5,AK193&gt;=7)),6,0)),
IF(Parameters!$D$30, IF(AND(AD193&gt;=10,AK193&gt;=10), 10, IF(OR(AND(AD193&gt;=10,AK193&gt;=5),AND(AD193&gt;=5,AK193&gt;=10)),6,0)),"no method")))))))</f>
        <v>0</v>
      </c>
      <c r="X193" s="51"/>
      <c r="Y193" s="25">
        <f>IFERROR(Health!F193,NA())</f>
        <v>6.75</v>
      </c>
      <c r="Z193" s="25">
        <f>IFERROR(Food!F193,NA())</f>
        <v>5.4306220095693698</v>
      </c>
      <c r="AA193" s="26">
        <f>IFERROR(Macro!F193,NA())</f>
        <v>5.0909090909090899</v>
      </c>
      <c r="AB193" s="25">
        <f>IFERROR(Socioeconomic!F193,NA())</f>
        <v>6.1428571428571397</v>
      </c>
      <c r="AC193" s="25">
        <f>IFERROR('Natural Hazard'!F193,NA())</f>
        <v>6.5</v>
      </c>
      <c r="AD193" s="25">
        <f>IFERROR(Conflict!F193,NA())</f>
        <v>0</v>
      </c>
      <c r="AE193" s="51"/>
      <c r="AF193" s="25">
        <f>IFERROR(Health!G193,NA())</f>
        <v>6.1309826648916896</v>
      </c>
      <c r="AG193" s="25" t="e">
        <f>IFERROR(Food!G193,NA())</f>
        <v>#N/A</v>
      </c>
      <c r="AH193" s="25">
        <f>IFERROR(Macro!G193,NA())</f>
        <v>5</v>
      </c>
      <c r="AI193" s="25">
        <f>IFERROR(Socioeconomic!G193,NA())</f>
        <v>10</v>
      </c>
      <c r="AJ193" s="25">
        <f>IFERROR('Natural Hazard'!G193,NA())</f>
        <v>0</v>
      </c>
      <c r="AK193" s="25">
        <f>IFERROR(Conflict!G193,NA())</f>
        <v>7.10408934316147</v>
      </c>
      <c r="AL193" s="50"/>
      <c r="AM193" s="27">
        <f>'Data Reliability'!H193</f>
        <v>0</v>
      </c>
      <c r="AN193" s="27">
        <f>'Data Reliability'!I193</f>
        <v>0.4</v>
      </c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</row>
    <row r="194" spans="1:53" x14ac:dyDescent="0.2">
      <c r="A194" s="63">
        <v>189</v>
      </c>
      <c r="B194" s="20" t="s">
        <v>383</v>
      </c>
      <c r="C194" s="20" t="s">
        <v>384</v>
      </c>
      <c r="D194" s="20" t="s">
        <v>552</v>
      </c>
      <c r="E194" s="20" t="s">
        <v>549</v>
      </c>
      <c r="F194" s="50"/>
      <c r="G194" s="22" cm="1">
        <f t="array" ref="G194">IF(Parameters!$D$34, SUM(IF(ISNUMBER(R194:W194),(IF(R194:W194&gt;=Parameters!$D$40,1,"")),""))+0.5*(SUM(IF(ISNUMBER(R194:W194),(IF(R194:W194&gt;=Parameters!$D$41,1,"")),""))-SUM(IF(ISNUMBER(R194:W194),(IF(R194:W194&gt;=Parameters!$D$40,1,"")),""))),0) +
   IF(Parameters!$D$35,SUM(IF(ISNUMBER(R194:W194),(IF(R194:W194&gt;=Parameters!$D$44,1,"")),"")),0) +
   IF(Parameters!$D$36,AVERAGE(IF(ISNUMBER(R194:W194),R194:W194)),0) +
   IF(Parameters!$D$37,IF(OR(IF(ISNUMBER(R194:W194),R194:W194)=0),0,GEOMEAN(IF(ISNUMBER(R194:W194),R194:W194))),0)</f>
        <v>3.5</v>
      </c>
      <c r="H194" s="23">
        <f t="shared" si="11"/>
        <v>3.5</v>
      </c>
      <c r="I194" s="241" t="str" cm="1">
        <f t="array" ref="I194">_xlfn.IFS('Data Reliability'!D194 &gt;= 0.666, "!!", AND('Data Reliability'!D194 &lt; 0.666,  'Data Reliability'!D194  &gt;= 0.333), "!", 'Data Reliability'!D194 &lt; 0.333, "")</f>
        <v/>
      </c>
      <c r="J194" s="22" cm="1">
        <f t="array" ref="J194">IF(Parameters!$D$34, SUM(IF(ISNUMBER(Y194:AD194),(IF(Y194:AD194&gt;=Parameters!$D$44,1,"")),""))+0.5*(SUM(IF(ISNUMBER(Y194:AD194),(IF(Y194:AD194&gt;=Parameters!$D$45,1,"")),""))-SUM(IF(ISNUMBER(Y194:AD194),(IF(Y194:AD194&gt;=Parameters!$D$44,1,"")),""))),0) +
   IF(Parameters!$D$35,SUM(IF(ISNUMBER(Y194:AD194),(IF(Y194:AD194&gt;=Parameters!$D$44,1,"")),"")),0) +
   IF(Parameters!$D$36,AVERAGE(IF(ISNUMBER(Y194:AD194),Y194:AD194)),0) +
   IF(Parameters!$D$37,IF(OR(IF(ISNUMBER(Y194:AD194),Y194:AD194)=0),0,GEOMEAN(IF(ISNUMBER(Y194:AD194),Y194:AD194))),0)</f>
        <v>2.5</v>
      </c>
      <c r="K194" s="23">
        <f t="shared" si="9"/>
        <v>2.5</v>
      </c>
      <c r="L194" s="241" t="str" cm="1">
        <f t="array" ref="L194">_xlfn.IFS('Data Reliability'!H194 &gt;= 0.666, "!!", AND('Data Reliability'!H194 &lt; 0.666,  'Data Reliability'!H194  &gt;= 0.333), "!", 'Data Reliability'!H194 &lt; 0.333, "")</f>
        <v/>
      </c>
      <c r="M194" s="21" cm="1">
        <f t="array" ref="M194">IF(Parameters!$D$34, SUM(IF(ISNUMBER(AF194:AK194),(IF(AF194:AK194&gt;=Parameters!$D$44,1,"")),""))+0.5*(SUM(IF(ISNUMBER(AF194:AK194),(IF(AF194:AK194&gt;=Parameters!$D$45,1,"")),""))-SUM(IF(ISNUMBER(AF194:AK194),(IF(AF194:AK194&gt;=Parameters!$D$44,1,"")),""))),0) +
   IF(Parameters!$D$35,SUM(IF(ISNUMBER(AF194:AK194),(IF(AF194:AK194&gt;=Parameters!$D$44,1,"")),"")),0) +
   IF(Parameters!$D$36,AVERAGE(IF(ISNUMBER(AF194:AK194),AF194:AK194)),0) +
   IF(Parameters!$D$37,IF(OR(IF(ISNUMBER(AF194:AK194),AF194:AK194)=0),0,GEOMEAN(IF(ISNUMBER(AF194:AK194),AF194:AK194))),0)</f>
        <v>2</v>
      </c>
      <c r="N194" s="23">
        <f t="shared" si="10"/>
        <v>2</v>
      </c>
      <c r="O194" s="241" t="str" cm="1">
        <f t="array" ref="O194">_xlfn.IFS('Data Reliability'!I194&gt;= 0.666, "!!", AND('Data Reliability'!I194 &lt; 0.666,  'Data Reliability'!I194 &gt;= 0.333), "!", 'Data Reliability'!I194 &lt; 0.333, "")</f>
        <v/>
      </c>
      <c r="P194" s="24"/>
      <c r="Q194" s="50"/>
      <c r="R194" s="25">
        <f>IF(Parameters!$D$24 = 1, MAX(Y194, AF194),
IF(Parameters!$D$25 = 1, AVERAGE(Y194,AF194),
IF(Parameters!$D$26 = 1, IFERROR(GEOMEAN(Y194, AF194), 0),
IF(Parameters!$D$27, IF(AND(Y194=10,AF194=10),10,0),
IF(Parameters!$D$28, IF(AND(Y194&gt;=7,AF194&gt;=7),10,0),
IF(Parameters!$D$29, IF(AND(Y194&gt;=7,AF194&gt;=7), 10, IF(OR(AND(Y194&gt;=7,AF194&gt;=5),AND(Y194&gt;=5,AF194&gt;=7)),6,0)),
IF(Parameters!$D$30, IF(AND(Y194&gt;=10,AF194&gt;=10), 10, IF(OR(AND(Y194&gt;=10,AF194&gt;=5),AND(Y194&gt;=5,AF194&gt;=10)),6,0)),"no method")))))))</f>
        <v>8.7110761082778971</v>
      </c>
      <c r="S194" s="25">
        <f>IF(Parameters!$D$24 = 1, MAX(Z194, AG194),
IF(Parameters!$D$25 = 1, AVERAGE(Z194,AG194),
IF(Parameters!$D$26 = 1, IFERROR(GEOMEAN(Z194, AG194), 0),
IF(Parameters!$D$27, IF(AND(Z194=10,AG194=10),10,0),
IF(Parameters!$D$28, IF(AND(Z194&gt;=7,AG194&gt;=7),10,0),
IF(Parameters!$D$29, IF(AND(Z194&gt;=7,AG194&gt;=7), 10, IF(OR(AND(Z194&gt;=7,AG194&gt;=5),AND(Z194&gt;=5,AG194&gt;=7)),6,0)),
IF(Parameters!$D$30, IF(AND(Z194&gt;=10,AG194&gt;=10), 10, IF(OR(AND(Z194&gt;=10,AG194&gt;=5),AND(Z194&gt;=5,AG194&gt;=10)),6,0)),"no method")))))))</f>
        <v>5.1112035680332264</v>
      </c>
      <c r="T194" s="25">
        <f>IF(Parameters!$D$24 = 1, MAX(AA194, AH194),
IF(Parameters!$D$25 = 1, AVERAGE(AA194,AH194),
IF(Parameters!$D$26 = 1, IFERROR(GEOMEAN(AA194, AH194), 0),
IF(Parameters!$D$27, IF(AND(AA194=10,AH194=10),10,0),
IF(Parameters!$D$28, IF(AND(AA194&gt;=7,AH194&gt;=7),10,0),
IF(Parameters!$D$29, IF(AND(AA194&gt;=7,AH194&gt;=7), 10, IF(OR(AND(AA194&gt;=7,AH194&gt;=5),AND(AA194&gt;=5,AH194&gt;=7)),6,0)),
IF(Parameters!$D$30, IF(AND(AA194&gt;=10,AH194&gt;=10), 10, IF(OR(AND(AA194&gt;=10,AH194&gt;=5),AND(AA194&gt;=5,AH194&gt;=10)),6,0)),"no method")))))))</f>
        <v>8.7579522734508046</v>
      </c>
      <c r="U194" s="25">
        <f>IF(Parameters!$D$24 = 1, MAX(AB194, AI194),
IF(Parameters!$D$25 = 1, AVERAGE(AB194,AI194),
IF(Parameters!$D$26 = 1, IFERROR(GEOMEAN(AB194, AI194), 0),
IF(Parameters!$D$27, IF(AND(AB194=10,AI194=10),10,0),
IF(Parameters!$D$28, IF(AND(AB194&gt;=7,AI194&gt;=7),10,0),
IF(Parameters!$D$29, IF(AND(AB194&gt;=7,AI194&gt;=7), 10, IF(OR(AND(AB194&gt;=7,AI194&gt;=5),AND(AB194&gt;=5,AI194&gt;=7)),6,0)),
IF(Parameters!$D$30, IF(AND(AB194&gt;=10,AI194&gt;=10), 10, IF(OR(AND(AB194&gt;=10,AI194&gt;=5),AND(AB194&gt;=5,AI194&gt;=10)),6,0)),"no method")))))))</f>
        <v>9.3350338586883073</v>
      </c>
      <c r="V194" s="25">
        <f>IF(Parameters!$D$24 = 1, MAX(AC194, AJ194),
IF(Parameters!$D$25 = 1, AVERAGE(AC194,AJ194),
IF(Parameters!$D$26 = 1, IFERROR(GEOMEAN(AC194, AJ194), 0),
IF(Parameters!$D$27, IF(AND(AC194=10,AJ194=10),10,0),
IF(Parameters!$D$28, IF(AND(AC194&gt;=7,AJ194&gt;=7),10,0),
IF(Parameters!$D$29, IF(AND(AC194&gt;=7,AJ194&gt;=7), 10, IF(OR(AND(AC194&gt;=7,AJ194&gt;=5),AND(AC194&gt;=5,AJ194&gt;=7)),6,0)),
IF(Parameters!$D$30, IF(AND(AC194&gt;=10,AJ194&gt;=10), 10, IF(OR(AND(AC194&gt;=10,AJ194&gt;=5),AND(AC194&gt;=5,AJ194&gt;=10)),6,0)),"no method")))))))</f>
        <v>0</v>
      </c>
      <c r="W194" s="25">
        <f>IF(Parameters!$D$24 = 1, MAX(AD194, AK194),
IF(Parameters!$D$25 = 1, AVERAGE(AD194,AK194),
IF(Parameters!$D$26 = 1, IFERROR(GEOMEAN(AD194, AK194), 0),
IF(Parameters!$D$27, IF(AND(AD194=10,AK194=10),10,0),
IF(Parameters!$D$28, IF(AND(AD194&gt;=7,AK194&gt;=7),10,0),
IF(Parameters!$D$29, IF(AND(AD194&gt;=7,AK194&gt;=7), 10, IF(OR(AND(AD194&gt;=7,AK194&gt;=5),AND(AD194&gt;=5,AK194&gt;=7)),6,0)),
IF(Parameters!$D$30, IF(AND(AD194&gt;=10,AK194&gt;=10), 10, IF(OR(AND(AD194&gt;=10,AK194&gt;=5),AND(AD194&gt;=5,AK194&gt;=10)),6,0)),"no method")))))))</f>
        <v>0</v>
      </c>
      <c r="X194" s="51"/>
      <c r="Y194" s="25">
        <f>IFERROR(Health!F194,NA())</f>
        <v>10</v>
      </c>
      <c r="Z194" s="25">
        <f>IFERROR(Food!F194,NA())</f>
        <v>8.7081339712918595</v>
      </c>
      <c r="AA194" s="26">
        <f>IFERROR(Macro!F194,NA())</f>
        <v>8.2314049586776896</v>
      </c>
      <c r="AB194" s="25">
        <f>IFERROR(Socioeconomic!F194,NA())</f>
        <v>8.71428571428571</v>
      </c>
      <c r="AC194" s="25">
        <f>IFERROR('Natural Hazard'!F194,NA())</f>
        <v>4.1666666666666696</v>
      </c>
      <c r="AD194" s="25">
        <f>IFERROR(Conflict!F194,NA())</f>
        <v>0</v>
      </c>
      <c r="AE194" s="51"/>
      <c r="AF194" s="25">
        <f>IFERROR(Health!G194,NA())</f>
        <v>7.5882846964209998</v>
      </c>
      <c r="AG194" s="25">
        <f>IFERROR(Food!G194,NA())</f>
        <v>3</v>
      </c>
      <c r="AH194" s="25">
        <f>IFERROR(Macro!G194,NA())</f>
        <v>9.3181818181818201</v>
      </c>
      <c r="AI194" s="25">
        <f>IFERROR(Socioeconomic!G194,NA())</f>
        <v>10</v>
      </c>
      <c r="AJ194" s="25">
        <f>IFERROR('Natural Hazard'!G194,NA())</f>
        <v>0</v>
      </c>
      <c r="AK194" s="25">
        <f>IFERROR(Conflict!G194,NA())</f>
        <v>0</v>
      </c>
      <c r="AL194" s="50"/>
      <c r="AM194" s="27">
        <f>'Data Reliability'!H194</f>
        <v>0</v>
      </c>
      <c r="AN194" s="27">
        <f>'Data Reliability'!I194</f>
        <v>0.3</v>
      </c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</row>
    <row r="195" spans="1:53" x14ac:dyDescent="0.2">
      <c r="A195" s="63">
        <v>190</v>
      </c>
      <c r="B195" s="20" t="s">
        <v>385</v>
      </c>
      <c r="C195" s="20" t="s">
        <v>386</v>
      </c>
      <c r="D195" s="20" t="s">
        <v>552</v>
      </c>
      <c r="E195" s="20" t="s">
        <v>558</v>
      </c>
      <c r="F195" s="50"/>
      <c r="G195" s="22" cm="1">
        <f t="array" ref="G195">IF(Parameters!$D$34, SUM(IF(ISNUMBER(R195:W195),(IF(R195:W195&gt;=Parameters!$D$40,1,"")),""))+0.5*(SUM(IF(ISNUMBER(R195:W195),(IF(R195:W195&gt;=Parameters!$D$41,1,"")),""))-SUM(IF(ISNUMBER(R195:W195),(IF(R195:W195&gt;=Parameters!$D$40,1,"")),""))),0) +
   IF(Parameters!$D$35,SUM(IF(ISNUMBER(R195:W195),(IF(R195:W195&gt;=Parameters!$D$44,1,"")),"")),0) +
   IF(Parameters!$D$36,AVERAGE(IF(ISNUMBER(R195:W195),R195:W195)),0) +
   IF(Parameters!$D$37,IF(OR(IF(ISNUMBER(R195:W195),R195:W195)=0),0,GEOMEAN(IF(ISNUMBER(R195:W195),R195:W195))),0)</f>
        <v>4.5</v>
      </c>
      <c r="H195" s="23">
        <f t="shared" si="11"/>
        <v>4.5</v>
      </c>
      <c r="I195" s="241" t="str" cm="1">
        <f t="array" ref="I195">_xlfn.IFS('Data Reliability'!D195 &gt;= 0.666, "!!", AND('Data Reliability'!D195 &lt; 0.666,  'Data Reliability'!D195  &gt;= 0.333), "!", 'Data Reliability'!D195 &lt; 0.333, "")</f>
        <v/>
      </c>
      <c r="J195" s="22" cm="1">
        <f t="array" ref="J195">IF(Parameters!$D$34, SUM(IF(ISNUMBER(Y195:AD195),(IF(Y195:AD195&gt;=Parameters!$D$44,1,"")),""))+0.5*(SUM(IF(ISNUMBER(Y195:AD195),(IF(Y195:AD195&gt;=Parameters!$D$45,1,"")),""))-SUM(IF(ISNUMBER(Y195:AD195),(IF(Y195:AD195&gt;=Parameters!$D$44,1,"")),""))),0) +
   IF(Parameters!$D$35,SUM(IF(ISNUMBER(Y195:AD195),(IF(Y195:AD195&gt;=Parameters!$D$44,1,"")),"")),0) +
   IF(Parameters!$D$36,AVERAGE(IF(ISNUMBER(Y195:AD195),Y195:AD195)),0) +
   IF(Parameters!$D$37,IF(OR(IF(ISNUMBER(Y195:AD195),Y195:AD195)=0),0,GEOMEAN(IF(ISNUMBER(Y195:AD195),Y195:AD195))),0)</f>
        <v>4</v>
      </c>
      <c r="K195" s="23">
        <f t="shared" si="9"/>
        <v>4</v>
      </c>
      <c r="L195" s="241" t="str" cm="1">
        <f t="array" ref="L195">_xlfn.IFS('Data Reliability'!H195 &gt;= 0.666, "!!", AND('Data Reliability'!H195 &lt; 0.666,  'Data Reliability'!H195  &gt;= 0.333), "!", 'Data Reliability'!H195 &lt; 0.333, "")</f>
        <v/>
      </c>
      <c r="M195" s="21" cm="1">
        <f t="array" ref="M195">IF(Parameters!$D$34, SUM(IF(ISNUMBER(AF195:AK195),(IF(AF195:AK195&gt;=Parameters!$D$44,1,"")),""))+0.5*(SUM(IF(ISNUMBER(AF195:AK195),(IF(AF195:AK195&gt;=Parameters!$D$45,1,"")),""))-SUM(IF(ISNUMBER(AF195:AK195),(IF(AF195:AK195&gt;=Parameters!$D$44,1,"")),""))),0) +
   IF(Parameters!$D$35,SUM(IF(ISNUMBER(AF195:AK195),(IF(AF195:AK195&gt;=Parameters!$D$44,1,"")),"")),0) +
   IF(Parameters!$D$36,AVERAGE(IF(ISNUMBER(AF195:AK195),AF195:AK195)),0) +
   IF(Parameters!$D$37,IF(OR(IF(ISNUMBER(AF195:AK195),AF195:AK195)=0),0,GEOMEAN(IF(ISNUMBER(AF195:AK195),AF195:AK195))),0)</f>
        <v>3</v>
      </c>
      <c r="N195" s="23">
        <f t="shared" si="10"/>
        <v>3</v>
      </c>
      <c r="O195" s="241" t="str" cm="1">
        <f t="array" ref="O195">_xlfn.IFS('Data Reliability'!I195&gt;= 0.666, "!!", AND('Data Reliability'!I195 &lt; 0.666,  'Data Reliability'!I195 &gt;= 0.333), "!", 'Data Reliability'!I195 &lt; 0.333, "")</f>
        <v/>
      </c>
      <c r="P195" s="24"/>
      <c r="Q195" s="50"/>
      <c r="R195" s="25">
        <f>IF(Parameters!$D$24 = 1, MAX(Y195, AF195),
IF(Parameters!$D$25 = 1, AVERAGE(Y195,AF195),
IF(Parameters!$D$26 = 1, IFERROR(GEOMEAN(Y195, AF195), 0),
IF(Parameters!$D$27, IF(AND(Y195=10,AF195=10),10,0),
IF(Parameters!$D$28, IF(AND(Y195&gt;=7,AF195&gt;=7),10,0),
IF(Parameters!$D$29, IF(AND(Y195&gt;=7,AF195&gt;=7), 10, IF(OR(AND(Y195&gt;=7,AF195&gt;=5),AND(Y195&gt;=5,AF195&gt;=7)),6,0)),
IF(Parameters!$D$30, IF(AND(Y195&gt;=10,AF195&gt;=10), 10, IF(OR(AND(Y195&gt;=10,AF195&gt;=5),AND(Y195&gt;=5,AF195&gt;=10)),6,0)),"no method")))))))</f>
        <v>7.112333251538236</v>
      </c>
      <c r="S195" s="25">
        <f>IF(Parameters!$D$24 = 1, MAX(Z195, AG195),
IF(Parameters!$D$25 = 1, AVERAGE(Z195,AG195),
IF(Parameters!$D$26 = 1, IFERROR(GEOMEAN(Z195, AG195), 0),
IF(Parameters!$D$27, IF(AND(Z195=10,AG195=10),10,0),
IF(Parameters!$D$28, IF(AND(Z195&gt;=7,AG195&gt;=7),10,0),
IF(Parameters!$D$29, IF(AND(Z195&gt;=7,AG195&gt;=7), 10, IF(OR(AND(Z195&gt;=7,AG195&gt;=5),AND(Z195&gt;=5,AG195&gt;=7)),6,0)),
IF(Parameters!$D$30, IF(AND(Z195&gt;=10,AG195&gt;=10), 10, IF(OR(AND(Z195&gt;=10,AG195&gt;=5),AND(Z195&gt;=5,AG195&gt;=10)),6,0)),"no method")))))))</f>
        <v>10</v>
      </c>
      <c r="T195" s="25">
        <f>IF(Parameters!$D$24 = 1, MAX(AA195, AH195),
IF(Parameters!$D$25 = 1, AVERAGE(AA195,AH195),
IF(Parameters!$D$26 = 1, IFERROR(GEOMEAN(AA195, AH195), 0),
IF(Parameters!$D$27, IF(AND(AA195=10,AH195=10),10,0),
IF(Parameters!$D$28, IF(AND(AA195&gt;=7,AH195&gt;=7),10,0),
IF(Parameters!$D$29, IF(AND(AA195&gt;=7,AH195&gt;=7), 10, IF(OR(AND(AA195&gt;=7,AH195&gt;=5),AND(AA195&gt;=5,AH195&gt;=7)),6,0)),
IF(Parameters!$D$30, IF(AND(AA195&gt;=10,AH195&gt;=10), 10, IF(OR(AND(AA195&gt;=10,AH195&gt;=5),AND(AA195&gt;=5,AH195&gt;=10)),6,0)),"no method")))))))</f>
        <v>5.4355730650461043</v>
      </c>
      <c r="U195" s="25">
        <f>IF(Parameters!$D$24 = 1, MAX(AB195, AI195),
IF(Parameters!$D$25 = 1, AVERAGE(AB195,AI195),
IF(Parameters!$D$26 = 1, IFERROR(GEOMEAN(AB195, AI195), 0),
IF(Parameters!$D$27, IF(AND(AB195=10,AI195=10),10,0),
IF(Parameters!$D$28, IF(AND(AB195&gt;=7,AI195&gt;=7),10,0),
IF(Parameters!$D$29, IF(AND(AB195&gt;=7,AI195&gt;=7), 10, IF(OR(AND(AB195&gt;=7,AI195&gt;=5),AND(AB195&gt;=5,AI195&gt;=7)),6,0)),
IF(Parameters!$D$30, IF(AND(AB195&gt;=10,AI195&gt;=10), 10, IF(OR(AND(AB195&gt;=10,AI195&gt;=5),AND(AB195&gt;=5,AI195&gt;=10)),6,0)),"no method")))))))</f>
        <v>8.9442719099991592</v>
      </c>
      <c r="V195" s="25">
        <f>IF(Parameters!$D$24 = 1, MAX(AC195, AJ195),
IF(Parameters!$D$25 = 1, AVERAGE(AC195,AJ195),
IF(Parameters!$D$26 = 1, IFERROR(GEOMEAN(AC195, AJ195), 0),
IF(Parameters!$D$27, IF(AND(AC195=10,AJ195=10),10,0),
IF(Parameters!$D$28, IF(AND(AC195&gt;=7,AJ195&gt;=7),10,0),
IF(Parameters!$D$29, IF(AND(AC195&gt;=7,AJ195&gt;=7), 10, IF(OR(AND(AC195&gt;=7,AJ195&gt;=5),AND(AC195&gt;=5,AJ195&gt;=7)),6,0)),
IF(Parameters!$D$30, IF(AND(AC195&gt;=10,AJ195&gt;=10), 10, IF(OR(AND(AC195&gt;=10,AJ195&gt;=5),AND(AC195&gt;=5,AJ195&gt;=10)),6,0)),"no method")))))))</f>
        <v>0</v>
      </c>
      <c r="W195" s="25">
        <f>IF(Parameters!$D$24 = 1, MAX(AD195, AK195),
IF(Parameters!$D$25 = 1, AVERAGE(AD195,AK195),
IF(Parameters!$D$26 = 1, IFERROR(GEOMEAN(AD195, AK195), 0),
IF(Parameters!$D$27, IF(AND(AD195=10,AK195=10),10,0),
IF(Parameters!$D$28, IF(AND(AD195&gt;=7,AK195&gt;=7),10,0),
IF(Parameters!$D$29, IF(AND(AD195&gt;=7,AK195&gt;=7), 10, IF(OR(AND(AD195&gt;=7,AK195&gt;=5),AND(AD195&gt;=5,AK195&gt;=7)),6,0)),
IF(Parameters!$D$30, IF(AND(AD195&gt;=10,AK195&gt;=10), 10, IF(OR(AND(AD195&gt;=10,AK195&gt;=5),AND(AD195&gt;=5,AK195&gt;=10)),6,0)),"no method")))))))</f>
        <v>10</v>
      </c>
      <c r="X195" s="51"/>
      <c r="Y195" s="25">
        <f>IFERROR(Health!F195,NA())</f>
        <v>8.25</v>
      </c>
      <c r="Z195" s="25">
        <f>IFERROR(Food!F195,NA())</f>
        <v>10</v>
      </c>
      <c r="AA195" s="26">
        <f>IFERROR(Macro!F195,NA())</f>
        <v>10</v>
      </c>
      <c r="AB195" s="25">
        <f>IFERROR(Socioeconomic!F195,NA())</f>
        <v>8</v>
      </c>
      <c r="AC195" s="25">
        <f>IFERROR('Natural Hazard'!F195,NA())</f>
        <v>6.1666666666666696</v>
      </c>
      <c r="AD195" s="25">
        <f>IFERROR(Conflict!F195,NA())</f>
        <v>10</v>
      </c>
      <c r="AE195" s="51"/>
      <c r="AF195" s="25">
        <f>IFERROR(Health!G195,NA())</f>
        <v>6.13154960981048</v>
      </c>
      <c r="AG195" s="25">
        <f>IFERROR(Food!G195,NA())</f>
        <v>10</v>
      </c>
      <c r="AH195" s="25">
        <f>IFERROR(Macro!G195,NA())</f>
        <v>2.9545454545454701</v>
      </c>
      <c r="AI195" s="25">
        <f>IFERROR(Socioeconomic!G195,NA())</f>
        <v>10</v>
      </c>
      <c r="AJ195" s="25">
        <f>IFERROR('Natural Hazard'!G195,NA())</f>
        <v>0</v>
      </c>
      <c r="AK195" s="25">
        <f>IFERROR(Conflict!G195,NA())</f>
        <v>10</v>
      </c>
      <c r="AL195" s="50"/>
      <c r="AM195" s="27">
        <f>'Data Reliability'!H195</f>
        <v>0</v>
      </c>
      <c r="AN195" s="27">
        <f>'Data Reliability'!I195</f>
        <v>0.2</v>
      </c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R3:W3"/>
    <mergeCell ref="Y3:AD3"/>
    <mergeCell ref="AF3:AK3"/>
    <mergeCell ref="M4:O4"/>
    <mergeCell ref="G4:I4"/>
    <mergeCell ref="J4:L4"/>
    <mergeCell ref="G3:O3"/>
    <mergeCell ref="G2:O2"/>
    <mergeCell ref="R2:W2"/>
    <mergeCell ref="Y2:AD2"/>
    <mergeCell ref="AF2:AK2"/>
    <mergeCell ref="AM2:AN2"/>
  </mergeCells>
  <conditionalFormatting sqref="AM5:AN195">
    <cfRule type="expression" dxfId="329" priority="26">
      <formula>AM5=""</formula>
    </cfRule>
    <cfRule type="cellIs" dxfId="328" priority="27" operator="between">
      <formula>0</formula>
      <formula>0.332</formula>
    </cfRule>
    <cfRule type="cellIs" dxfId="327" priority="28" operator="between">
      <formula>0.333333333333333</formula>
      <formula>0.665</formula>
    </cfRule>
    <cfRule type="cellIs" dxfId="326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325" priority="30">
      <formula>Y5=""</formula>
    </cfRule>
    <cfRule type="cellIs" dxfId="324" priority="31" operator="between">
      <formula>0</formula>
      <formula>6.999</formula>
    </cfRule>
    <cfRule type="cellIs" dxfId="323" priority="32" operator="between">
      <formula>7</formula>
      <formula>9.99</formula>
    </cfRule>
    <cfRule type="expression" dxfId="322" priority="33">
      <formula>Y5=10</formula>
    </cfRule>
  </conditionalFormatting>
  <conditionalFormatting sqref="AF6:AK195">
    <cfRule type="expression" dxfId="321" priority="21">
      <formula>AF6=""</formula>
    </cfRule>
    <cfRule type="cellIs" dxfId="320" priority="22" operator="between">
      <formula>0</formula>
      <formula>6.999</formula>
    </cfRule>
    <cfRule type="cellIs" dxfId="319" priority="23" operator="between">
      <formula>7</formula>
      <formula>9.99</formula>
    </cfRule>
    <cfRule type="expression" dxfId="318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317" priority="9">
      <formula>R5=""</formula>
    </cfRule>
    <cfRule type="cellIs" dxfId="316" priority="10" operator="between">
      <formula>0</formula>
      <formula>6.999</formula>
    </cfRule>
    <cfRule type="cellIs" dxfId="315" priority="11" operator="between">
      <formula>7</formula>
      <formula>9.99</formula>
    </cfRule>
    <cfRule type="expression" dxfId="314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313" priority="1">
      <formula>AM6=""</formula>
    </cfRule>
    <cfRule type="cellIs" dxfId="312" priority="2" operator="between">
      <formula>0</formula>
      <formula>0.332</formula>
    </cfRule>
    <cfRule type="cellIs" dxfId="311" priority="3" operator="between">
      <formula>0.333333333333333</formula>
      <formula>0.665</formula>
    </cfRule>
    <cfRule type="cellIs" dxfId="310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03"/>
  <sheetViews>
    <sheetView topLeftCell="A182" workbookViewId="0">
      <selection activeCell="E6" sqref="E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85546875" style="91" customWidth="1"/>
    <col min="8" max="8" width="5.5703125" style="104" bestFit="1" customWidth="1"/>
    <col min="9" max="9" width="9.140625" style="91" bestFit="1" customWidth="1"/>
    <col min="10" max="10" width="9.7109375" style="91" bestFit="1" customWidth="1"/>
    <col min="11" max="11" width="9.85546875" style="91" customWidth="1"/>
    <col min="12" max="12" width="9.7109375" style="91" bestFit="1" customWidth="1"/>
    <col min="13" max="14" width="10.28515625" style="91" bestFit="1" customWidth="1"/>
    <col min="15" max="15" width="11.7109375" style="91" bestFit="1" customWidth="1"/>
    <col min="16" max="16" width="9.7109375" style="91" bestFit="1" customWidth="1"/>
    <col min="17" max="18" width="9.5703125" style="91" bestFit="1" customWidth="1"/>
    <col min="19" max="19" width="8.7109375" style="187"/>
    <col min="20" max="16384" width="8.7109375" style="87"/>
  </cols>
  <sheetData>
    <row r="1" spans="1:19" x14ac:dyDescent="0.2">
      <c r="A1" s="85"/>
      <c r="B1" s="150"/>
      <c r="C1" s="150"/>
      <c r="D1" s="151"/>
      <c r="E1" s="141"/>
      <c r="F1" s="141"/>
      <c r="G1" s="141"/>
      <c r="H1" s="152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5"/>
    </row>
    <row r="2" spans="1:19" x14ac:dyDescent="0.2">
      <c r="A2" s="147"/>
      <c r="B2" s="183" t="s">
        <v>533</v>
      </c>
      <c r="C2" s="155"/>
      <c r="D2" s="156"/>
      <c r="E2" s="157"/>
      <c r="F2" s="157"/>
      <c r="G2" s="157"/>
      <c r="H2" s="158"/>
      <c r="I2" s="310" t="s">
        <v>522</v>
      </c>
      <c r="J2" s="310"/>
      <c r="K2" s="310"/>
      <c r="L2" s="310"/>
      <c r="M2" s="310"/>
      <c r="N2" s="310"/>
      <c r="O2" s="310"/>
      <c r="P2" s="310"/>
      <c r="Q2" s="310"/>
      <c r="R2" s="310"/>
      <c r="S2" s="185"/>
    </row>
    <row r="3" spans="1:19" x14ac:dyDescent="0.2">
      <c r="A3" s="147"/>
      <c r="B3" s="210"/>
      <c r="C3" s="155"/>
      <c r="D3" s="156"/>
      <c r="E3" s="157"/>
      <c r="F3" s="157"/>
      <c r="G3" s="157"/>
      <c r="H3" s="158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85"/>
    </row>
    <row r="4" spans="1:1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101" t="s">
        <v>6</v>
      </c>
      <c r="I4" s="90" t="str">
        <f>IFERROR(INDEX('Data Dictionary'!$D$8:$D$45,MATCH(I5,'Data Dictionary'!$J$8:$J$45,0)),"")</f>
        <v>HIS Score</v>
      </c>
      <c r="J4" s="90" t="str">
        <f>IFERROR(INDEX('Data Dictionary'!$D$8:$D$45,MATCH(J5,'Data Dictionary'!$J$8:$J$45,0)),"")</f>
        <v>Oxford Lockdown Rollback Index</v>
      </c>
      <c r="K4" s="90" t="str">
        <f>IFERROR(INDEX('Data Dictionary'!$D$8:$D$45,MATCH(K5,'Data Dictionary'!$J$8:$J$45,0)),"")</f>
        <v>Covid Growth, Deaths (biweekly)</v>
      </c>
      <c r="L4" s="90" t="str">
        <f>IFERROR(INDEX('Data Dictionary'!$D$8:$D$45,MATCH(L5,'Data Dictionary'!$J$8:$J$45,0)),"")</f>
        <v>Covid Growth, Cases (biweekly)</v>
      </c>
      <c r="M4" s="90" t="str">
        <f>IFERROR(INDEX('Data Dictionary'!$D$8:$D$45,MATCH(M5,'Data Dictionary'!$J$8:$J$45,0)),"")</f>
        <v>New Covid Cases per 1M</v>
      </c>
      <c r="N4" s="90" t="str">
        <f>IFERROR(INDEX('Data Dictionary'!$D$8:$D$45,MATCH(N5,'Data Dictionary'!$J$8:$J$45,0)),"")</f>
        <v>New Covid Deaths per 1M</v>
      </c>
      <c r="O4" s="90" t="str">
        <f>IFERROR(INDEX('Data Dictionary'!$D$8:$D$45,MATCH(O5,'Data Dictionary'!$J$8:$J$45,0)),"")</f>
        <v>Oxford Gov Response Index</v>
      </c>
      <c r="P4" s="90" t="str">
        <f>IFERROR(INDEX('Data Dictionary'!$D$8:$D$45,MATCH(P5,'Data Dictionary'!$J$8:$J$45,0)),"")</f>
        <v>INFORM Rating</v>
      </c>
      <c r="Q4" s="90" t="str">
        <f>IFERROR(INDEX('Data Dictionary'!$D$8:$D$45,MATCH(Q5,'Data Dictionary'!$J$8:$J$45,0)),"")</f>
        <v>WMO Disease Outbreak News</v>
      </c>
      <c r="R4" s="90" t="str">
        <f>IFERROR(INDEX('Data Dictionary'!$D$8:$D$45,MATCH(R5,'Data Dictionary'!$J$8:$J$45,0)),"")</f>
        <v>ACAPS Health Crisis Tracker</v>
      </c>
      <c r="S4" s="99"/>
    </row>
    <row r="5" spans="1:19" s="94" customFormat="1" ht="57" x14ac:dyDescent="0.2">
      <c r="A5" s="92"/>
      <c r="B5" s="92"/>
      <c r="C5" s="92"/>
      <c r="D5" s="100"/>
      <c r="E5" s="93"/>
      <c r="F5" s="93"/>
      <c r="G5" s="93"/>
      <c r="H5" s="101" t="s">
        <v>2</v>
      </c>
      <c r="I5" s="93" t="s">
        <v>412</v>
      </c>
      <c r="J5" s="93" t="s">
        <v>425</v>
      </c>
      <c r="K5" s="93" t="s">
        <v>429</v>
      </c>
      <c r="L5" s="93" t="s">
        <v>427</v>
      </c>
      <c r="M5" s="93" t="s">
        <v>431</v>
      </c>
      <c r="N5" s="93" t="s">
        <v>432</v>
      </c>
      <c r="O5" s="93" t="s">
        <v>433</v>
      </c>
      <c r="P5" s="93" t="s">
        <v>414</v>
      </c>
      <c r="Q5" s="93" t="s">
        <v>437</v>
      </c>
      <c r="R5" s="191" t="s">
        <v>435</v>
      </c>
      <c r="S5" s="100"/>
    </row>
    <row r="6" spans="1:1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9.879271228182775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10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9.76</v>
      </c>
      <c r="H6" s="102" t="s">
        <v>8</v>
      </c>
      <c r="I6" s="89">
        <v>7.54</v>
      </c>
      <c r="J6" s="89">
        <v>6.05349936503438</v>
      </c>
      <c r="K6" s="89">
        <v>4.7749944579915802</v>
      </c>
      <c r="L6" s="89">
        <v>8.1331222960852596</v>
      </c>
      <c r="M6" s="89">
        <v>9.0880000000000294E-2</v>
      </c>
      <c r="N6" s="89">
        <v>0.14600000000000099</v>
      </c>
      <c r="O6" s="89">
        <v>9.76</v>
      </c>
      <c r="P6" s="89">
        <v>10</v>
      </c>
      <c r="Q6" s="184">
        <v>0</v>
      </c>
      <c r="R6" s="186">
        <v>0</v>
      </c>
      <c r="S6" s="185"/>
    </row>
    <row r="7" spans="1:19" x14ac:dyDescent="0.2">
      <c r="A7" s="85">
        <v>2</v>
      </c>
      <c r="B7" s="85" t="s">
        <v>9</v>
      </c>
      <c r="C7" s="85" t="s">
        <v>10</v>
      </c>
      <c r="D7" s="86" t="str">
        <f t="shared" ref="D7:D70" si="0">IF(H7 &lt;&gt; C7, "Countries don't match", "")</f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7.1269995260840471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9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5.6437913605335801</v>
      </c>
      <c r="H7" s="103" t="s">
        <v>10</v>
      </c>
      <c r="I7" s="89">
        <v>8.9600000000000009</v>
      </c>
      <c r="J7" s="89">
        <v>4.1408108640946004</v>
      </c>
      <c r="K7" s="89">
        <v>1.87470261697066</v>
      </c>
      <c r="L7" s="89">
        <v>5.6437913605335801</v>
      </c>
      <c r="M7" s="89">
        <v>0.14448</v>
      </c>
      <c r="N7" s="89">
        <v>8.6000000000000298E-2</v>
      </c>
      <c r="O7" s="89">
        <v>4.5999999999999996</v>
      </c>
      <c r="P7" s="89">
        <v>9</v>
      </c>
      <c r="Q7" s="184">
        <v>0</v>
      </c>
      <c r="R7" s="186">
        <v>0</v>
      </c>
      <c r="S7" s="185"/>
    </row>
    <row r="8" spans="1:19" x14ac:dyDescent="0.2">
      <c r="A8" s="85">
        <v>3</v>
      </c>
      <c r="B8" s="85" t="s">
        <v>11</v>
      </c>
      <c r="C8" s="85" t="s">
        <v>12</v>
      </c>
      <c r="D8" s="86" t="str">
        <f t="shared" si="0"/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7.416198487095663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5.5</v>
      </c>
      <c r="G8" s="89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10</v>
      </c>
      <c r="H8" s="103" t="s">
        <v>12</v>
      </c>
      <c r="I8" s="89">
        <v>3.42</v>
      </c>
      <c r="J8" s="89">
        <v>10</v>
      </c>
      <c r="K8" s="89">
        <v>0</v>
      </c>
      <c r="L8" s="89">
        <v>0</v>
      </c>
      <c r="M8" s="89">
        <v>3.5086400000000002</v>
      </c>
      <c r="N8" s="89">
        <v>3.972</v>
      </c>
      <c r="O8" s="89">
        <v>2.2276923076923101</v>
      </c>
      <c r="P8" s="89">
        <v>5.5</v>
      </c>
      <c r="Q8" s="184">
        <v>0</v>
      </c>
      <c r="R8" s="186">
        <v>0</v>
      </c>
      <c r="S8" s="185"/>
    </row>
    <row r="9" spans="1:19" x14ac:dyDescent="0.2">
      <c r="A9" s="85">
        <v>4</v>
      </c>
      <c r="B9" s="85" t="s">
        <v>13</v>
      </c>
      <c r="C9" s="85" t="s">
        <v>14</v>
      </c>
      <c r="D9" s="86" t="str">
        <f t="shared" si="0"/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6.8264192663504053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4.66</v>
      </c>
      <c r="G9" s="89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10</v>
      </c>
      <c r="H9" s="103" t="s">
        <v>14</v>
      </c>
      <c r="I9" s="89">
        <v>4.66</v>
      </c>
      <c r="J9" s="89">
        <v>10</v>
      </c>
      <c r="K9" s="89">
        <v>0</v>
      </c>
      <c r="L9" s="89">
        <v>0</v>
      </c>
      <c r="M9" s="89">
        <v>7.78592</v>
      </c>
      <c r="N9" s="89">
        <v>0.60599999999999998</v>
      </c>
      <c r="O9" s="89">
        <v>2.96461538461539</v>
      </c>
      <c r="P9" s="89">
        <v>1.25</v>
      </c>
      <c r="Q9" s="184">
        <v>0</v>
      </c>
      <c r="R9" s="186">
        <v>0</v>
      </c>
      <c r="S9" s="185"/>
    </row>
    <row r="10" spans="1:19" x14ac:dyDescent="0.2">
      <c r="A10" s="85">
        <v>5</v>
      </c>
      <c r="B10" s="85" t="s">
        <v>15</v>
      </c>
      <c r="C10" s="85" t="s">
        <v>16</v>
      </c>
      <c r="D10" s="86" t="str">
        <f t="shared" si="0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5.9160797830996161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3.5</v>
      </c>
      <c r="G10" s="89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10</v>
      </c>
      <c r="H10" s="103" t="s">
        <v>16</v>
      </c>
      <c r="I10" s="89">
        <v>2.2799999999999998</v>
      </c>
      <c r="J10" s="89">
        <v>4.9565163235927496</v>
      </c>
      <c r="K10" s="89">
        <v>5.3427597864291299</v>
      </c>
      <c r="L10" s="89">
        <v>6.00444598543368</v>
      </c>
      <c r="M10" s="89">
        <v>10</v>
      </c>
      <c r="N10" s="89">
        <v>10</v>
      </c>
      <c r="O10" s="89">
        <v>2.10769230769231</v>
      </c>
      <c r="P10" s="89">
        <v>3.5</v>
      </c>
      <c r="Q10" s="184">
        <v>0</v>
      </c>
      <c r="R10" s="186">
        <v>0</v>
      </c>
      <c r="S10" s="185"/>
    </row>
    <row r="11" spans="1:19" x14ac:dyDescent="0.2">
      <c r="A11" s="85">
        <v>6</v>
      </c>
      <c r="B11" s="85" t="s">
        <v>17</v>
      </c>
      <c r="C11" s="85" t="s">
        <v>18</v>
      </c>
      <c r="D11" s="86" t="str">
        <f t="shared" si="0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6.324555320336759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4</v>
      </c>
      <c r="G11" s="89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10</v>
      </c>
      <c r="H11" s="103" t="s">
        <v>18</v>
      </c>
      <c r="I11" s="89">
        <v>3.96</v>
      </c>
      <c r="J11" s="89" t="s">
        <v>472</v>
      </c>
      <c r="K11" s="89">
        <v>1.41000423780713</v>
      </c>
      <c r="L11" s="89">
        <v>0</v>
      </c>
      <c r="M11" s="89">
        <v>10</v>
      </c>
      <c r="N11" s="89">
        <v>10</v>
      </c>
      <c r="O11" s="89" t="s">
        <v>472</v>
      </c>
      <c r="P11" s="89">
        <v>4</v>
      </c>
      <c r="Q11" s="184">
        <v>0</v>
      </c>
      <c r="R11" s="186">
        <v>0</v>
      </c>
      <c r="S11" s="185"/>
    </row>
    <row r="12" spans="1:19" x14ac:dyDescent="0.2">
      <c r="A12" s="85">
        <v>7</v>
      </c>
      <c r="B12" s="85" t="s">
        <v>19</v>
      </c>
      <c r="C12" s="85" t="s">
        <v>20</v>
      </c>
      <c r="D12" s="86" t="str">
        <f t="shared" si="0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9.0553851381374173</v>
      </c>
      <c r="F12" s="89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8.1999999999999993</v>
      </c>
      <c r="G12" s="89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10</v>
      </c>
      <c r="H12" s="103" t="s">
        <v>20</v>
      </c>
      <c r="I12" s="89">
        <v>8.1999999999999993</v>
      </c>
      <c r="J12" s="89" t="s">
        <v>472</v>
      </c>
      <c r="K12" s="89">
        <v>10</v>
      </c>
      <c r="L12" s="89">
        <v>0</v>
      </c>
      <c r="M12" s="89">
        <v>1.4004399999999999</v>
      </c>
      <c r="N12" s="89">
        <v>5.8360000000000003</v>
      </c>
      <c r="O12" s="89" t="s">
        <v>472</v>
      </c>
      <c r="P12" s="89">
        <v>4</v>
      </c>
      <c r="Q12" s="184">
        <v>0</v>
      </c>
      <c r="R12" s="186">
        <v>0</v>
      </c>
      <c r="S12" s="185"/>
    </row>
    <row r="13" spans="1:19" x14ac:dyDescent="0.2">
      <c r="A13" s="85">
        <v>8</v>
      </c>
      <c r="B13" s="85" t="s">
        <v>21</v>
      </c>
      <c r="C13" s="85" t="s">
        <v>22</v>
      </c>
      <c r="D13" s="86" t="str">
        <f t="shared" si="0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1.0816653826391966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0.25</v>
      </c>
      <c r="G13" s="89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4.68</v>
      </c>
      <c r="H13" s="103" t="s">
        <v>22</v>
      </c>
      <c r="I13" s="89">
        <v>0</v>
      </c>
      <c r="J13" s="89">
        <v>0</v>
      </c>
      <c r="K13" s="89">
        <v>6.6666666666748099E-4</v>
      </c>
      <c r="L13" s="89">
        <v>6.6666666666748099E-4</v>
      </c>
      <c r="M13" s="89">
        <v>1.8840000000000901E-2</v>
      </c>
      <c r="N13" s="89">
        <v>1.20000000000005E-2</v>
      </c>
      <c r="O13" s="89">
        <v>4.68</v>
      </c>
      <c r="P13" s="89">
        <v>0.25</v>
      </c>
      <c r="Q13" s="184">
        <v>0</v>
      </c>
      <c r="R13" s="186">
        <v>0</v>
      </c>
      <c r="S13" s="185"/>
    </row>
    <row r="14" spans="1:19" x14ac:dyDescent="0.2">
      <c r="A14" s="85">
        <v>9</v>
      </c>
      <c r="B14" s="85" t="s">
        <v>23</v>
      </c>
      <c r="C14" s="85" t="s">
        <v>24</v>
      </c>
      <c r="D14" s="86" t="str">
        <f t="shared" si="0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5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2.5</v>
      </c>
      <c r="G14" s="89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10</v>
      </c>
      <c r="H14" s="103" t="s">
        <v>24</v>
      </c>
      <c r="I14" s="89">
        <v>2.2999999999999998</v>
      </c>
      <c r="J14" s="89">
        <v>7.2176437069234698</v>
      </c>
      <c r="K14" s="89">
        <v>0.97750465001217401</v>
      </c>
      <c r="L14" s="89">
        <v>0</v>
      </c>
      <c r="M14" s="89">
        <v>10</v>
      </c>
      <c r="N14" s="89">
        <v>7.3920000000000003</v>
      </c>
      <c r="O14" s="89">
        <v>0</v>
      </c>
      <c r="P14" s="89">
        <v>2.5</v>
      </c>
      <c r="Q14" s="184">
        <v>0</v>
      </c>
      <c r="R14" s="186">
        <v>0</v>
      </c>
      <c r="S14" s="185"/>
    </row>
    <row r="15" spans="1:19" x14ac:dyDescent="0.2">
      <c r="A15" s="85">
        <v>10</v>
      </c>
      <c r="B15" s="85" t="s">
        <v>25</v>
      </c>
      <c r="C15" s="85" t="s">
        <v>26</v>
      </c>
      <c r="D15" s="86" t="str">
        <f t="shared" si="0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7.890767972764122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7.16</v>
      </c>
      <c r="G15" s="89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8.6961200000000005</v>
      </c>
      <c r="H15" s="103" t="s">
        <v>26</v>
      </c>
      <c r="I15" s="89">
        <v>7.16</v>
      </c>
      <c r="J15" s="89">
        <v>4.1272345419971197</v>
      </c>
      <c r="K15" s="89">
        <v>4.0373387302669999</v>
      </c>
      <c r="L15" s="89">
        <v>3.0983827140445599</v>
      </c>
      <c r="M15" s="89">
        <v>8.6961200000000005</v>
      </c>
      <c r="N15" s="89">
        <v>6.4539999999999997</v>
      </c>
      <c r="O15" s="89">
        <v>2.4030769230769198</v>
      </c>
      <c r="P15" s="89">
        <v>5</v>
      </c>
      <c r="Q15" s="184">
        <v>0</v>
      </c>
      <c r="R15" s="186">
        <v>0</v>
      </c>
      <c r="S15" s="185"/>
    </row>
    <row r="16" spans="1:19" x14ac:dyDescent="0.2">
      <c r="A16" s="85">
        <v>11</v>
      </c>
      <c r="B16" s="85" t="s">
        <v>27</v>
      </c>
      <c r="C16" s="85" t="s">
        <v>28</v>
      </c>
      <c r="D16" s="86" t="str">
        <f t="shared" si="0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9.9111436893412659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10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9.8230769230769202</v>
      </c>
      <c r="H16" s="103" t="s">
        <v>28</v>
      </c>
      <c r="I16" s="89">
        <v>9.44</v>
      </c>
      <c r="J16" s="89">
        <v>4.2990453432751199</v>
      </c>
      <c r="K16" s="89">
        <v>0</v>
      </c>
      <c r="L16" s="89">
        <v>5.0841979772971904</v>
      </c>
      <c r="M16" s="89">
        <v>0.15184</v>
      </c>
      <c r="N16" s="89">
        <v>0</v>
      </c>
      <c r="O16" s="89">
        <v>9.8230769230769202</v>
      </c>
      <c r="P16" s="89">
        <v>10</v>
      </c>
      <c r="Q16" s="184">
        <v>0</v>
      </c>
      <c r="R16" s="186">
        <v>0</v>
      </c>
      <c r="S16" s="185"/>
    </row>
    <row r="17" spans="1:19" x14ac:dyDescent="0.2">
      <c r="A17" s="85">
        <v>12</v>
      </c>
      <c r="B17" s="85" t="s">
        <v>29</v>
      </c>
      <c r="C17" s="85" t="s">
        <v>30</v>
      </c>
      <c r="D17" s="86" t="str">
        <f t="shared" si="0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4.4721359549995796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2</v>
      </c>
      <c r="G17" s="89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10</v>
      </c>
      <c r="H17" s="103" t="s">
        <v>30</v>
      </c>
      <c r="I17" s="89">
        <v>1.8</v>
      </c>
      <c r="J17" s="89">
        <v>6.7703320002527896</v>
      </c>
      <c r="K17" s="89">
        <v>2.84912833500622</v>
      </c>
      <c r="L17" s="89">
        <v>0</v>
      </c>
      <c r="M17" s="89">
        <v>10</v>
      </c>
      <c r="N17" s="89">
        <v>7.4459999999999997</v>
      </c>
      <c r="O17" s="89">
        <v>0.75384615384615505</v>
      </c>
      <c r="P17" s="89">
        <v>2</v>
      </c>
      <c r="Q17" s="184">
        <v>0</v>
      </c>
      <c r="R17" s="186">
        <v>0</v>
      </c>
      <c r="S17" s="185"/>
    </row>
    <row r="18" spans="1:19" x14ac:dyDescent="0.2">
      <c r="A18" s="85">
        <v>13</v>
      </c>
      <c r="B18" s="85" t="s">
        <v>31</v>
      </c>
      <c r="C18" s="85" t="s">
        <v>32</v>
      </c>
      <c r="D18" s="86" t="str">
        <f t="shared" si="0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6.0071111705531655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9.5</v>
      </c>
      <c r="G18" s="89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3.7984615384615399</v>
      </c>
      <c r="H18" s="103" t="s">
        <v>32</v>
      </c>
      <c r="I18" s="89">
        <v>8.24</v>
      </c>
      <c r="J18" s="89">
        <v>2.3307998372668002</v>
      </c>
      <c r="K18" s="89">
        <v>0</v>
      </c>
      <c r="L18" s="89">
        <v>0</v>
      </c>
      <c r="M18" s="89">
        <v>0.14047999999999999</v>
      </c>
      <c r="N18" s="89">
        <v>4.8000000000000001E-2</v>
      </c>
      <c r="O18" s="89">
        <v>3.7984615384615399</v>
      </c>
      <c r="P18" s="89">
        <v>9.5</v>
      </c>
      <c r="Q18" s="184">
        <v>0</v>
      </c>
      <c r="R18" s="186">
        <v>0</v>
      </c>
      <c r="S18" s="185"/>
    </row>
    <row r="19" spans="1:19" x14ac:dyDescent="0.2">
      <c r="A19" s="85">
        <v>14</v>
      </c>
      <c r="B19" s="85" t="s">
        <v>33</v>
      </c>
      <c r="C19" s="85" t="s">
        <v>34</v>
      </c>
      <c r="D19" s="86" t="str">
        <f t="shared" si="0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7.7836119754658499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10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6.0584615384615397</v>
      </c>
      <c r="H19" s="103" t="s">
        <v>34</v>
      </c>
      <c r="I19" s="89">
        <v>7.98</v>
      </c>
      <c r="J19" s="89">
        <v>3.0041812214930999</v>
      </c>
      <c r="K19" s="89">
        <v>2.3076923076923102</v>
      </c>
      <c r="L19" s="89">
        <v>0</v>
      </c>
      <c r="M19" s="89">
        <v>4.8400000000000901E-2</v>
      </c>
      <c r="N19" s="89">
        <v>5.4000000000000298E-2</v>
      </c>
      <c r="O19" s="89">
        <v>6.0584615384615397</v>
      </c>
      <c r="P19" s="89">
        <v>10</v>
      </c>
      <c r="Q19" s="184">
        <v>0</v>
      </c>
      <c r="R19" s="186">
        <v>0</v>
      </c>
      <c r="S19" s="185"/>
    </row>
    <row r="20" spans="1:19" x14ac:dyDescent="0.2">
      <c r="A20" s="85">
        <v>15</v>
      </c>
      <c r="B20" s="85" t="s">
        <v>35</v>
      </c>
      <c r="C20" s="85" t="s">
        <v>36</v>
      </c>
      <c r="D20" s="86" t="str">
        <f t="shared" si="0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7.4872762494078602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8</v>
      </c>
      <c r="G20" s="89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7.0074132043683797</v>
      </c>
      <c r="H20" s="103" t="s">
        <v>36</v>
      </c>
      <c r="I20" s="89">
        <v>7</v>
      </c>
      <c r="J20" s="89">
        <v>7.0074132043683797</v>
      </c>
      <c r="K20" s="89">
        <v>6.5072005619950799</v>
      </c>
      <c r="L20" s="89">
        <v>4.94097859657243</v>
      </c>
      <c r="M20" s="89">
        <v>1.5229200000000001</v>
      </c>
      <c r="N20" s="89">
        <v>0.93600000000000005</v>
      </c>
      <c r="O20" s="89">
        <v>0.39999999999999902</v>
      </c>
      <c r="P20" s="89">
        <v>8</v>
      </c>
      <c r="Q20" s="184">
        <v>0</v>
      </c>
      <c r="R20" s="186">
        <v>0</v>
      </c>
      <c r="S20" s="185"/>
    </row>
    <row r="21" spans="1:19" x14ac:dyDescent="0.2">
      <c r="A21" s="85">
        <v>16</v>
      </c>
      <c r="B21" s="85" t="s">
        <v>37</v>
      </c>
      <c r="C21" s="85" t="s">
        <v>38</v>
      </c>
      <c r="D21" s="86" t="str">
        <f t="shared" si="0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6.9856996786291923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4.88</v>
      </c>
      <c r="G21" s="89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10</v>
      </c>
      <c r="H21" s="103" t="s">
        <v>38</v>
      </c>
      <c r="I21" s="89">
        <v>4.88</v>
      </c>
      <c r="J21" s="89">
        <v>7.3944975376783502</v>
      </c>
      <c r="K21" s="89">
        <v>0.81037212291885996</v>
      </c>
      <c r="L21" s="89">
        <v>0</v>
      </c>
      <c r="M21" s="89">
        <v>10</v>
      </c>
      <c r="N21" s="89">
        <v>10</v>
      </c>
      <c r="O21" s="89">
        <v>3.49384615384615</v>
      </c>
      <c r="P21" s="89">
        <v>4.25</v>
      </c>
      <c r="Q21" s="184">
        <v>0</v>
      </c>
      <c r="R21" s="186">
        <v>0</v>
      </c>
      <c r="S21" s="185"/>
    </row>
    <row r="22" spans="1:19" x14ac:dyDescent="0.2">
      <c r="A22" s="85">
        <v>17</v>
      </c>
      <c r="B22" s="85" t="s">
        <v>39</v>
      </c>
      <c r="C22" s="85" t="s">
        <v>40</v>
      </c>
      <c r="D22" s="86" t="str">
        <f t="shared" si="0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7.8230428862431785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6.12</v>
      </c>
      <c r="G22" s="89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10</v>
      </c>
      <c r="H22" s="103" t="s">
        <v>40</v>
      </c>
      <c r="I22" s="89">
        <v>6.12</v>
      </c>
      <c r="J22" s="89">
        <v>10</v>
      </c>
      <c r="K22" s="89">
        <v>3.6541563550337801</v>
      </c>
      <c r="L22" s="89">
        <v>2.3589034432172502</v>
      </c>
      <c r="M22" s="89">
        <v>10</v>
      </c>
      <c r="N22" s="89">
        <v>3.694</v>
      </c>
      <c r="O22" s="89">
        <v>1.8753846153846101</v>
      </c>
      <c r="P22" s="89">
        <v>4.75</v>
      </c>
      <c r="Q22" s="184">
        <v>0</v>
      </c>
      <c r="R22" s="186">
        <v>0</v>
      </c>
      <c r="S22" s="185"/>
    </row>
    <row r="23" spans="1:19" x14ac:dyDescent="0.2">
      <c r="A23" s="85">
        <v>18</v>
      </c>
      <c r="B23" s="85" t="s">
        <v>41</v>
      </c>
      <c r="C23" s="85" t="s">
        <v>42</v>
      </c>
      <c r="D23" s="86" t="str">
        <f t="shared" si="0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4.8919571543503935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7.88</v>
      </c>
      <c r="G23" s="89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3.0369600000000001</v>
      </c>
      <c r="H23" s="103" t="s">
        <v>42</v>
      </c>
      <c r="I23" s="89">
        <v>7.88</v>
      </c>
      <c r="J23" s="89">
        <v>2.04106753202506</v>
      </c>
      <c r="K23" s="89">
        <v>0.512820512820513</v>
      </c>
      <c r="L23" s="89">
        <v>0</v>
      </c>
      <c r="M23" s="89">
        <v>3.0369600000000001</v>
      </c>
      <c r="N23" s="89">
        <v>0.72599999999999898</v>
      </c>
      <c r="O23" s="89">
        <v>1.7230769230769201</v>
      </c>
      <c r="P23" s="89">
        <v>4.75</v>
      </c>
      <c r="Q23" s="184">
        <v>0</v>
      </c>
      <c r="R23" s="186">
        <v>0</v>
      </c>
      <c r="S23" s="185"/>
    </row>
    <row r="24" spans="1:19" x14ac:dyDescent="0.2">
      <c r="A24" s="85">
        <v>19</v>
      </c>
      <c r="B24" s="85" t="s">
        <v>43</v>
      </c>
      <c r="C24" s="85" t="s">
        <v>44</v>
      </c>
      <c r="D24" s="86" t="str">
        <f t="shared" si="0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7.3756355658343109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5.44</v>
      </c>
      <c r="G24" s="89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10</v>
      </c>
      <c r="H24" s="103" t="s">
        <v>44</v>
      </c>
      <c r="I24" s="89">
        <v>5.44</v>
      </c>
      <c r="J24" s="89">
        <v>8.0372985280576401</v>
      </c>
      <c r="K24" s="89">
        <v>0.67217488573304296</v>
      </c>
      <c r="L24" s="89">
        <v>0</v>
      </c>
      <c r="M24" s="89">
        <v>10</v>
      </c>
      <c r="N24" s="89">
        <v>10</v>
      </c>
      <c r="O24" s="89">
        <v>5.4969230769230801</v>
      </c>
      <c r="P24" s="89">
        <v>5.25</v>
      </c>
      <c r="Q24" s="184">
        <v>0</v>
      </c>
      <c r="R24" s="186">
        <v>0</v>
      </c>
      <c r="S24" s="185"/>
    </row>
    <row r="25" spans="1:19" x14ac:dyDescent="0.2">
      <c r="A25" s="85">
        <v>20</v>
      </c>
      <c r="B25" s="85" t="s">
        <v>45</v>
      </c>
      <c r="C25" s="85" t="s">
        <v>46</v>
      </c>
      <c r="D25" s="86" t="str">
        <f t="shared" si="0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7.2947779003465651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6.94</v>
      </c>
      <c r="G25" s="89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7.6676923076923096</v>
      </c>
      <c r="H25" s="103" t="s">
        <v>46</v>
      </c>
      <c r="I25" s="89">
        <v>6.94</v>
      </c>
      <c r="J25" s="89">
        <v>5.1846158445270101</v>
      </c>
      <c r="K25" s="89">
        <v>0.45617972381890198</v>
      </c>
      <c r="L25" s="89">
        <v>0.18207856480929499</v>
      </c>
      <c r="M25" s="89">
        <v>4.9980799999999999</v>
      </c>
      <c r="N25" s="89">
        <v>2.0859999999999999</v>
      </c>
      <c r="O25" s="89">
        <v>7.6676923076923096</v>
      </c>
      <c r="P25" s="89">
        <v>4.5</v>
      </c>
      <c r="Q25" s="184">
        <v>0</v>
      </c>
      <c r="R25" s="186">
        <v>0</v>
      </c>
      <c r="S25" s="185"/>
    </row>
    <row r="26" spans="1:19" x14ac:dyDescent="0.2">
      <c r="A26" s="85">
        <v>21</v>
      </c>
      <c r="B26" s="85" t="s">
        <v>47</v>
      </c>
      <c r="C26" s="85" t="s">
        <v>48</v>
      </c>
      <c r="D26" s="86" t="str">
        <f t="shared" si="0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4.3837812971838019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7.64</v>
      </c>
      <c r="G26" s="89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2.5153846153846202</v>
      </c>
      <c r="H26" s="103" t="s">
        <v>48</v>
      </c>
      <c r="I26" s="89">
        <v>7.64</v>
      </c>
      <c r="J26" s="89">
        <v>1.8003957291713499</v>
      </c>
      <c r="K26" s="89">
        <v>0.512820512820513</v>
      </c>
      <c r="L26" s="89">
        <v>1.64643956723648</v>
      </c>
      <c r="M26" s="89">
        <v>0.53171999999999997</v>
      </c>
      <c r="N26" s="89">
        <v>0</v>
      </c>
      <c r="O26" s="89">
        <v>2.5153846153846202</v>
      </c>
      <c r="P26" s="89">
        <v>4.5</v>
      </c>
      <c r="Q26" s="184">
        <v>0</v>
      </c>
      <c r="R26" s="186">
        <v>0</v>
      </c>
      <c r="S26" s="185"/>
    </row>
    <row r="27" spans="1:19" x14ac:dyDescent="0.2">
      <c r="A27" s="85">
        <v>22</v>
      </c>
      <c r="B27" s="85" t="s">
        <v>49</v>
      </c>
      <c r="C27" s="85" t="s">
        <v>50</v>
      </c>
      <c r="D27" s="86" t="str">
        <f t="shared" si="0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7.169879993534459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7.25</v>
      </c>
      <c r="G27" s="89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7.0906453960945797</v>
      </c>
      <c r="H27" s="103" t="s">
        <v>50</v>
      </c>
      <c r="I27" s="89">
        <v>6.84</v>
      </c>
      <c r="J27" s="89">
        <v>7.0906453960945797</v>
      </c>
      <c r="K27" s="89">
        <v>0.14202389393459</v>
      </c>
      <c r="L27" s="89">
        <v>1.6036152524543601</v>
      </c>
      <c r="M27" s="89">
        <v>3.5857999999999999</v>
      </c>
      <c r="N27" s="89">
        <v>3.28</v>
      </c>
      <c r="O27" s="89">
        <v>6.3138461538461499</v>
      </c>
      <c r="P27" s="89">
        <v>7.25</v>
      </c>
      <c r="Q27" s="184">
        <v>0</v>
      </c>
      <c r="R27" s="186">
        <v>0</v>
      </c>
      <c r="S27" s="185"/>
    </row>
    <row r="28" spans="1:19" x14ac:dyDescent="0.2">
      <c r="A28" s="85">
        <v>23</v>
      </c>
      <c r="B28" s="85" t="s">
        <v>51</v>
      </c>
      <c r="C28" s="85" t="s">
        <v>52</v>
      </c>
      <c r="D28" s="86" t="str">
        <f t="shared" si="0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6.1237243569579451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3.75</v>
      </c>
      <c r="G28" s="89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10</v>
      </c>
      <c r="H28" s="103" t="s">
        <v>52</v>
      </c>
      <c r="I28" s="89">
        <v>2.06</v>
      </c>
      <c r="J28" s="89">
        <v>9.8614012186233992</v>
      </c>
      <c r="K28" s="89">
        <v>0.28765756538127701</v>
      </c>
      <c r="L28" s="89">
        <v>0</v>
      </c>
      <c r="M28" s="89">
        <v>10</v>
      </c>
      <c r="N28" s="89">
        <v>10</v>
      </c>
      <c r="O28" s="89" t="s">
        <v>472</v>
      </c>
      <c r="P28" s="89">
        <v>3.75</v>
      </c>
      <c r="Q28" s="184">
        <v>10</v>
      </c>
      <c r="R28" s="186">
        <v>0</v>
      </c>
      <c r="S28" s="185"/>
    </row>
    <row r="29" spans="1:19" x14ac:dyDescent="0.2">
      <c r="A29" s="85">
        <v>24</v>
      </c>
      <c r="B29" s="85" t="s">
        <v>53</v>
      </c>
      <c r="C29" s="85" t="s">
        <v>54</v>
      </c>
      <c r="D29" s="86" t="str">
        <f t="shared" si="0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4.3665137253477431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7.62</v>
      </c>
      <c r="G29" s="89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2.5021577576968799</v>
      </c>
      <c r="H29" s="103" t="s">
        <v>54</v>
      </c>
      <c r="I29" s="89">
        <v>7.62</v>
      </c>
      <c r="J29" s="89">
        <v>2.5021577576968799</v>
      </c>
      <c r="K29" s="89">
        <v>0</v>
      </c>
      <c r="L29" s="89">
        <v>0</v>
      </c>
      <c r="M29" s="89">
        <v>1.0538799999999999</v>
      </c>
      <c r="N29" s="89">
        <v>0.99399999999999999</v>
      </c>
      <c r="O29" s="89">
        <v>1.0738461538461599</v>
      </c>
      <c r="P29" s="89">
        <v>5</v>
      </c>
      <c r="Q29" s="184">
        <v>0</v>
      </c>
      <c r="R29" s="186">
        <v>0</v>
      </c>
      <c r="S29" s="185"/>
    </row>
    <row r="30" spans="1:19" x14ac:dyDescent="0.2">
      <c r="A30" s="85">
        <v>25</v>
      </c>
      <c r="B30" s="85" t="s">
        <v>55</v>
      </c>
      <c r="C30" s="85" t="s">
        <v>56</v>
      </c>
      <c r="D30" s="86" t="str">
        <f t="shared" si="0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6.6241098095691928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7.48</v>
      </c>
      <c r="G30" s="89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5.8661538461538498</v>
      </c>
      <c r="H30" s="103" t="s">
        <v>56</v>
      </c>
      <c r="I30" s="89">
        <v>7.48</v>
      </c>
      <c r="J30" s="89">
        <v>0</v>
      </c>
      <c r="K30" s="89">
        <v>6.6666666666748099E-4</v>
      </c>
      <c r="L30" s="89">
        <v>6.6666666666748099E-4</v>
      </c>
      <c r="M30" s="89">
        <v>5.2239999999999398E-2</v>
      </c>
      <c r="N30" s="89">
        <v>0</v>
      </c>
      <c r="O30" s="89">
        <v>5.8661538461538498</v>
      </c>
      <c r="P30" s="89">
        <v>2.75</v>
      </c>
      <c r="Q30" s="184">
        <v>0</v>
      </c>
      <c r="R30" s="186">
        <v>0</v>
      </c>
      <c r="S30" s="185"/>
    </row>
    <row r="31" spans="1:19" x14ac:dyDescent="0.2">
      <c r="A31" s="85">
        <v>26</v>
      </c>
      <c r="B31" s="85" t="s">
        <v>57</v>
      </c>
      <c r="C31" s="85" t="s">
        <v>58</v>
      </c>
      <c r="D31" s="86" t="str">
        <f t="shared" si="0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1.9521112830826193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5.94</v>
      </c>
      <c r="G31" s="89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0.64153846153846295</v>
      </c>
      <c r="H31" s="103" t="s">
        <v>58</v>
      </c>
      <c r="I31" s="89">
        <v>5.94</v>
      </c>
      <c r="J31" s="89">
        <v>0</v>
      </c>
      <c r="K31" s="89">
        <v>6.6666666666748099E-4</v>
      </c>
      <c r="L31" s="89">
        <v>6.6666666666748099E-4</v>
      </c>
      <c r="M31" s="89">
        <v>0.21476000000000001</v>
      </c>
      <c r="N31" s="89">
        <v>0</v>
      </c>
      <c r="O31" s="89">
        <v>0.64153846153846295</v>
      </c>
      <c r="P31" s="89">
        <v>5.5</v>
      </c>
      <c r="Q31" s="184">
        <v>0</v>
      </c>
      <c r="R31" s="186">
        <v>0</v>
      </c>
      <c r="S31" s="185"/>
    </row>
    <row r="32" spans="1:19" x14ac:dyDescent="0.2">
      <c r="A32" s="85">
        <v>27</v>
      </c>
      <c r="B32" s="85" t="s">
        <v>59</v>
      </c>
      <c r="C32" s="85" t="s">
        <v>60</v>
      </c>
      <c r="D32" s="86" t="str">
        <f t="shared" si="0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7.8293925403299731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7.78</v>
      </c>
      <c r="G32" s="89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7.8790986568861996</v>
      </c>
      <c r="H32" s="103" t="s">
        <v>60</v>
      </c>
      <c r="I32" s="89">
        <v>7.78</v>
      </c>
      <c r="J32" s="89">
        <v>7.8790986568861996</v>
      </c>
      <c r="K32" s="89">
        <v>0</v>
      </c>
      <c r="L32" s="89">
        <v>0</v>
      </c>
      <c r="M32" s="89">
        <v>4.2134799999999997</v>
      </c>
      <c r="N32" s="89">
        <v>5.71</v>
      </c>
      <c r="O32" s="89">
        <v>4.1030769230769204</v>
      </c>
      <c r="P32" s="89">
        <v>6.75</v>
      </c>
      <c r="Q32" s="184">
        <v>0</v>
      </c>
      <c r="R32" s="186">
        <v>0</v>
      </c>
      <c r="S32" s="185"/>
    </row>
    <row r="33" spans="1:19" x14ac:dyDescent="0.2">
      <c r="A33" s="85">
        <v>28</v>
      </c>
      <c r="B33" s="85" t="s">
        <v>61</v>
      </c>
      <c r="C33" s="85" t="s">
        <v>62</v>
      </c>
      <c r="D33" s="86" t="str">
        <f t="shared" si="0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10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10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10</v>
      </c>
      <c r="H33" s="103" t="s">
        <v>62</v>
      </c>
      <c r="I33" s="89">
        <v>8.5399999999999991</v>
      </c>
      <c r="J33" s="89">
        <v>2.9286744992526001</v>
      </c>
      <c r="K33" s="89">
        <v>0</v>
      </c>
      <c r="L33" s="89">
        <v>10</v>
      </c>
      <c r="M33" s="89">
        <v>0.38923999999999898</v>
      </c>
      <c r="N33" s="89">
        <v>0.11799999999999999</v>
      </c>
      <c r="O33" s="89">
        <v>9.9046153846153793</v>
      </c>
      <c r="P33" s="89">
        <v>10</v>
      </c>
      <c r="Q33" s="184">
        <v>0</v>
      </c>
      <c r="R33" s="186">
        <v>0</v>
      </c>
      <c r="S33" s="185"/>
    </row>
    <row r="34" spans="1:19" x14ac:dyDescent="0.2">
      <c r="A34" s="85">
        <v>29</v>
      </c>
      <c r="B34" s="85" t="s">
        <v>63</v>
      </c>
      <c r="C34" s="85" t="s">
        <v>64</v>
      </c>
      <c r="D34" s="86" t="str">
        <f t="shared" si="0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0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0</v>
      </c>
      <c r="G34" s="89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9.0322800000000001</v>
      </c>
      <c r="H34" s="103" t="s">
        <v>64</v>
      </c>
      <c r="I34" s="89">
        <v>0</v>
      </c>
      <c r="J34" s="89">
        <v>4.0484656125554102</v>
      </c>
      <c r="K34" s="89">
        <v>0.66665747139120102</v>
      </c>
      <c r="L34" s="89">
        <v>4.2056139924747997</v>
      </c>
      <c r="M34" s="89">
        <v>9.0322800000000001</v>
      </c>
      <c r="N34" s="89">
        <v>2.028</v>
      </c>
      <c r="O34" s="89" t="s">
        <v>472</v>
      </c>
      <c r="P34" s="89">
        <v>0</v>
      </c>
      <c r="Q34" s="184">
        <v>0</v>
      </c>
      <c r="R34" s="186">
        <v>0</v>
      </c>
      <c r="S34" s="185"/>
    </row>
    <row r="35" spans="1:19" x14ac:dyDescent="0.2">
      <c r="A35" s="85">
        <v>30</v>
      </c>
      <c r="B35" s="85" t="s">
        <v>65</v>
      </c>
      <c r="C35" s="85" t="s">
        <v>66</v>
      </c>
      <c r="D35" s="86" t="str">
        <f t="shared" si="0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2.4494897427831801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0.60000000000000098</v>
      </c>
      <c r="G35" s="89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10</v>
      </c>
      <c r="H35" s="103" t="s">
        <v>66</v>
      </c>
      <c r="I35" s="89">
        <v>0.60000000000000098</v>
      </c>
      <c r="J35" s="89">
        <v>4.1323580727560403</v>
      </c>
      <c r="K35" s="89">
        <v>0</v>
      </c>
      <c r="L35" s="89">
        <v>0.70393067342823401</v>
      </c>
      <c r="M35" s="89">
        <v>10</v>
      </c>
      <c r="N35" s="89">
        <v>1.8480000000000001</v>
      </c>
      <c r="O35" s="89">
        <v>2.7076923076923101</v>
      </c>
      <c r="P35" s="89">
        <v>0</v>
      </c>
      <c r="Q35" s="184">
        <v>0</v>
      </c>
      <c r="R35" s="186">
        <v>0</v>
      </c>
      <c r="S35" s="185"/>
    </row>
    <row r="36" spans="1:19" x14ac:dyDescent="0.2">
      <c r="A36" s="85">
        <v>31</v>
      </c>
      <c r="B36" s="85" t="s">
        <v>67</v>
      </c>
      <c r="C36" s="85" t="s">
        <v>68</v>
      </c>
      <c r="D36" s="86" t="str">
        <f t="shared" si="0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5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2.5</v>
      </c>
      <c r="G36" s="89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10</v>
      </c>
      <c r="H36" s="103" t="s">
        <v>68</v>
      </c>
      <c r="I36" s="89">
        <v>2.34</v>
      </c>
      <c r="J36" s="89">
        <v>7.1991608664550704</v>
      </c>
      <c r="K36" s="89">
        <v>0</v>
      </c>
      <c r="L36" s="89">
        <v>0.42879317572183101</v>
      </c>
      <c r="M36" s="89">
        <v>10</v>
      </c>
      <c r="N36" s="89">
        <v>10</v>
      </c>
      <c r="O36" s="89">
        <v>0</v>
      </c>
      <c r="P36" s="89">
        <v>2.5</v>
      </c>
      <c r="Q36" s="184">
        <v>0</v>
      </c>
      <c r="R36" s="186">
        <v>0</v>
      </c>
      <c r="S36" s="185"/>
    </row>
    <row r="37" spans="1:19" x14ac:dyDescent="0.2">
      <c r="A37" s="85">
        <v>32</v>
      </c>
      <c r="B37" s="85" t="s">
        <v>69</v>
      </c>
      <c r="C37" s="85" t="s">
        <v>70</v>
      </c>
      <c r="D37" s="86" t="str">
        <f t="shared" si="0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4.2293237623974216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4.3600000000000003</v>
      </c>
      <c r="G37" s="89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4.1025641025641004</v>
      </c>
      <c r="H37" s="103" t="s">
        <v>70</v>
      </c>
      <c r="I37" s="89">
        <v>4.3600000000000003</v>
      </c>
      <c r="J37" s="89">
        <v>0</v>
      </c>
      <c r="K37" s="89">
        <v>4.1025641025641004</v>
      </c>
      <c r="L37" s="89">
        <v>2.85560053981107</v>
      </c>
      <c r="M37" s="89">
        <v>6.3999999999886403E-4</v>
      </c>
      <c r="N37" s="89">
        <v>0</v>
      </c>
      <c r="O37" s="89">
        <v>0.71384615384615402</v>
      </c>
      <c r="P37" s="89">
        <v>3.5</v>
      </c>
      <c r="Q37" s="184">
        <v>0</v>
      </c>
      <c r="R37" s="186">
        <v>0</v>
      </c>
      <c r="S37" s="185"/>
    </row>
    <row r="38" spans="1:19" x14ac:dyDescent="0.2">
      <c r="A38" s="85">
        <v>33</v>
      </c>
      <c r="B38" s="85" t="s">
        <v>71</v>
      </c>
      <c r="C38" s="85" t="s">
        <v>72</v>
      </c>
      <c r="D38" s="86" t="str">
        <f t="shared" si="0"/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7.550458671164245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9</v>
      </c>
      <c r="G38" s="89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6.3343806827732596</v>
      </c>
      <c r="H38" s="103" t="s">
        <v>72</v>
      </c>
      <c r="I38" s="89">
        <v>6.9</v>
      </c>
      <c r="J38" s="89">
        <v>6.3343806827732596</v>
      </c>
      <c r="K38" s="89">
        <v>1.1168504816417599E-2</v>
      </c>
      <c r="L38" s="89">
        <v>0</v>
      </c>
      <c r="M38" s="89">
        <v>0.11004</v>
      </c>
      <c r="N38" s="89">
        <v>0.151999999999999</v>
      </c>
      <c r="O38" s="89">
        <v>5.5769230769230802</v>
      </c>
      <c r="P38" s="89">
        <v>9</v>
      </c>
      <c r="Q38" s="184">
        <v>0</v>
      </c>
      <c r="R38" s="186">
        <v>0</v>
      </c>
      <c r="S38" s="185"/>
    </row>
    <row r="39" spans="1:19" x14ac:dyDescent="0.2">
      <c r="A39" s="85">
        <v>34</v>
      </c>
      <c r="B39" s="85" t="s">
        <v>73</v>
      </c>
      <c r="C39" s="85" t="s">
        <v>74</v>
      </c>
      <c r="D39" s="86" t="str">
        <f t="shared" si="0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8.7206210082327704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9.25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8.2215384615384597</v>
      </c>
      <c r="H39" s="103" t="s">
        <v>74</v>
      </c>
      <c r="I39" s="89">
        <v>7.12</v>
      </c>
      <c r="J39" s="89">
        <v>3.0866933396898402</v>
      </c>
      <c r="K39" s="89">
        <v>0</v>
      </c>
      <c r="L39" s="89">
        <v>0</v>
      </c>
      <c r="M39" s="89">
        <v>0.94584000000000001</v>
      </c>
      <c r="N39" s="89">
        <v>0.73199999999999898</v>
      </c>
      <c r="O39" s="89">
        <v>8.2215384615384597</v>
      </c>
      <c r="P39" s="89">
        <v>9.25</v>
      </c>
      <c r="Q39" s="184">
        <v>0</v>
      </c>
      <c r="R39" s="186">
        <v>0</v>
      </c>
      <c r="S39" s="185"/>
    </row>
    <row r="40" spans="1:19" x14ac:dyDescent="0.2">
      <c r="A40" s="85">
        <v>35</v>
      </c>
      <c r="B40" s="85" t="s">
        <v>75</v>
      </c>
      <c r="C40" s="85" t="s">
        <v>76</v>
      </c>
      <c r="D40" s="86" t="str">
        <f t="shared" si="0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10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10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10</v>
      </c>
      <c r="H40" s="103" t="s">
        <v>76</v>
      </c>
      <c r="I40" s="89">
        <v>8.6999999999999993</v>
      </c>
      <c r="J40" s="89">
        <v>8.27628121507556</v>
      </c>
      <c r="K40" s="89">
        <v>0</v>
      </c>
      <c r="L40" s="89">
        <v>0</v>
      </c>
      <c r="M40" s="89">
        <v>1.9400000000001E-2</v>
      </c>
      <c r="N40" s="89">
        <v>0</v>
      </c>
      <c r="O40" s="89">
        <v>8.9015384615384594</v>
      </c>
      <c r="P40" s="89">
        <v>10</v>
      </c>
      <c r="Q40" s="184">
        <v>10</v>
      </c>
      <c r="R40" s="186">
        <v>0</v>
      </c>
      <c r="S40" s="185"/>
    </row>
    <row r="41" spans="1:19" x14ac:dyDescent="0.2">
      <c r="A41" s="85">
        <v>36</v>
      </c>
      <c r="B41" s="85" t="s">
        <v>77</v>
      </c>
      <c r="C41" s="85" t="s">
        <v>78</v>
      </c>
      <c r="D41" s="86" t="str">
        <f t="shared" si="0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9.633275663033837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9.2799999999999994</v>
      </c>
      <c r="G41" s="89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10</v>
      </c>
      <c r="H41" s="103" t="s">
        <v>78</v>
      </c>
      <c r="I41" s="89">
        <v>9.2799999999999994</v>
      </c>
      <c r="J41" s="89">
        <v>2.9286744992526001</v>
      </c>
      <c r="K41" s="89">
        <v>10</v>
      </c>
      <c r="L41" s="89">
        <v>10</v>
      </c>
      <c r="M41" s="89">
        <v>0</v>
      </c>
      <c r="N41" s="89">
        <v>0.103999999999999</v>
      </c>
      <c r="O41" s="89">
        <v>6.2184615384615398</v>
      </c>
      <c r="P41" s="89">
        <v>9.25</v>
      </c>
      <c r="Q41" s="184">
        <v>0</v>
      </c>
      <c r="R41" s="186">
        <v>0</v>
      </c>
      <c r="S41" s="185"/>
    </row>
    <row r="42" spans="1:19" x14ac:dyDescent="0.2">
      <c r="A42" s="85">
        <v>37</v>
      </c>
      <c r="B42" s="85" t="s">
        <v>79</v>
      </c>
      <c r="C42" s="85" t="s">
        <v>80</v>
      </c>
      <c r="D42" s="86" t="str">
        <f t="shared" si="0"/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7.5828754440515498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5.75</v>
      </c>
      <c r="G42" s="89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10</v>
      </c>
      <c r="H42" s="103" t="s">
        <v>80</v>
      </c>
      <c r="I42" s="89">
        <v>5.16</v>
      </c>
      <c r="J42" s="89">
        <v>4.7359158649933999</v>
      </c>
      <c r="K42" s="89">
        <v>4.9664555254553502</v>
      </c>
      <c r="L42" s="89">
        <v>5.5726140511283004</v>
      </c>
      <c r="M42" s="89">
        <v>10</v>
      </c>
      <c r="N42" s="89">
        <v>10</v>
      </c>
      <c r="O42" s="89">
        <v>0.78461538461538405</v>
      </c>
      <c r="P42" s="89">
        <v>5.75</v>
      </c>
      <c r="Q42" s="184">
        <v>0</v>
      </c>
      <c r="R42" s="186">
        <v>0</v>
      </c>
      <c r="S42" s="185"/>
    </row>
    <row r="43" spans="1:19" x14ac:dyDescent="0.2">
      <c r="A43" s="85">
        <v>38</v>
      </c>
      <c r="B43" s="85" t="s">
        <v>81</v>
      </c>
      <c r="C43" s="85" t="s">
        <v>82</v>
      </c>
      <c r="D43" s="86" t="str">
        <f t="shared" si="0"/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1.7196511274092805</v>
      </c>
      <c r="F43" s="89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10</v>
      </c>
      <c r="G43" s="89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0.29572000000000098</v>
      </c>
      <c r="H43" s="103" t="s">
        <v>82</v>
      </c>
      <c r="I43" s="89">
        <v>8.56</v>
      </c>
      <c r="J43" s="89">
        <v>0</v>
      </c>
      <c r="K43" s="89">
        <v>6.6666666666748099E-4</v>
      </c>
      <c r="L43" s="89">
        <v>6.6666666666748099E-4</v>
      </c>
      <c r="M43" s="89">
        <v>0.29572000000000098</v>
      </c>
      <c r="N43" s="89">
        <v>0</v>
      </c>
      <c r="O43" s="89" t="s">
        <v>472</v>
      </c>
      <c r="P43" s="89">
        <v>10</v>
      </c>
      <c r="Q43" s="184">
        <v>0</v>
      </c>
      <c r="R43" s="186">
        <v>0</v>
      </c>
      <c r="S43" s="185"/>
    </row>
    <row r="44" spans="1:19" x14ac:dyDescent="0.2">
      <c r="A44" s="85">
        <v>39</v>
      </c>
      <c r="B44" s="85" t="s">
        <v>83</v>
      </c>
      <c r="C44" s="85" t="s">
        <v>84</v>
      </c>
      <c r="D44" s="86" t="str">
        <f t="shared" si="0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9.0221948549119695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8.14</v>
      </c>
      <c r="G44" s="89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10</v>
      </c>
      <c r="H44" s="103" t="s">
        <v>84</v>
      </c>
      <c r="I44" s="89">
        <v>8.14</v>
      </c>
      <c r="J44" s="89">
        <v>3.61288009564114</v>
      </c>
      <c r="K44" s="89">
        <v>5.7329793065377004</v>
      </c>
      <c r="L44" s="89">
        <v>4.1276214247193801</v>
      </c>
      <c r="M44" s="89">
        <v>10</v>
      </c>
      <c r="N44" s="89">
        <v>6.68</v>
      </c>
      <c r="O44" s="89">
        <v>3.39692307692308</v>
      </c>
      <c r="P44" s="89">
        <v>6.25</v>
      </c>
      <c r="Q44" s="184">
        <v>0</v>
      </c>
      <c r="R44" s="186">
        <v>0</v>
      </c>
      <c r="S44" s="185"/>
    </row>
    <row r="45" spans="1:19" x14ac:dyDescent="0.2">
      <c r="A45" s="85">
        <v>40</v>
      </c>
      <c r="B45" s="85" t="s">
        <v>85</v>
      </c>
      <c r="C45" s="85" t="s">
        <v>86</v>
      </c>
      <c r="D45" s="86" t="str">
        <f t="shared" si="0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6.0633465407151599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4.9800000000000004</v>
      </c>
      <c r="G45" s="89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7.3823637093980903</v>
      </c>
      <c r="H45" s="103" t="s">
        <v>86</v>
      </c>
      <c r="I45" s="89">
        <v>4.9800000000000004</v>
      </c>
      <c r="J45" s="89">
        <v>7.3823637093980903</v>
      </c>
      <c r="K45" s="89">
        <v>2.1302397798308301</v>
      </c>
      <c r="L45" s="89">
        <v>3.0836609697292898</v>
      </c>
      <c r="M45" s="89">
        <v>6.1662400000000002</v>
      </c>
      <c r="N45" s="89">
        <v>2.468</v>
      </c>
      <c r="O45" s="89">
        <v>3.2369230769230799</v>
      </c>
      <c r="P45" s="89">
        <v>3.5</v>
      </c>
      <c r="Q45" s="184">
        <v>0</v>
      </c>
      <c r="R45" s="186">
        <v>0</v>
      </c>
      <c r="S45" s="185"/>
    </row>
    <row r="46" spans="1:19" x14ac:dyDescent="0.2">
      <c r="A46" s="85">
        <v>41</v>
      </c>
      <c r="B46" s="85" t="s">
        <v>87</v>
      </c>
      <c r="C46" s="85" t="s">
        <v>88</v>
      </c>
      <c r="D46" s="86" t="str">
        <f t="shared" si="0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6.1530906235049212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6.96</v>
      </c>
      <c r="G46" s="89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5.4397304915322104</v>
      </c>
      <c r="H46" s="103" t="s">
        <v>88</v>
      </c>
      <c r="I46" s="89">
        <v>6.96</v>
      </c>
      <c r="J46" s="89">
        <v>5.4397304915322104</v>
      </c>
      <c r="K46" s="89">
        <v>4.1908446163765296</v>
      </c>
      <c r="L46" s="89">
        <v>1.27907406063523</v>
      </c>
      <c r="M46" s="89">
        <v>3.4321199999999998</v>
      </c>
      <c r="N46" s="89">
        <v>1.1359999999999999</v>
      </c>
      <c r="O46" s="89">
        <v>1.58615384615385</v>
      </c>
      <c r="P46" s="89">
        <v>3.5</v>
      </c>
      <c r="Q46" s="184">
        <v>0</v>
      </c>
      <c r="R46" s="186">
        <v>0</v>
      </c>
      <c r="S46" s="185"/>
    </row>
    <row r="47" spans="1:19" x14ac:dyDescent="0.2">
      <c r="A47" s="85">
        <v>42</v>
      </c>
      <c r="B47" s="85" t="s">
        <v>89</v>
      </c>
      <c r="C47" s="85" t="s">
        <v>90</v>
      </c>
      <c r="D47" s="86" t="str">
        <f t="shared" si="0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7.3484692283495345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5.4</v>
      </c>
      <c r="G47" s="89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10</v>
      </c>
      <c r="H47" s="103" t="s">
        <v>90</v>
      </c>
      <c r="I47" s="89">
        <v>5.4</v>
      </c>
      <c r="J47" s="89">
        <v>7.1176981122234597</v>
      </c>
      <c r="K47" s="89">
        <v>0</v>
      </c>
      <c r="L47" s="89">
        <v>3.3763906337984002</v>
      </c>
      <c r="M47" s="89">
        <v>10</v>
      </c>
      <c r="N47" s="89">
        <v>3.5880000000000001</v>
      </c>
      <c r="O47" s="89">
        <v>0.51230769230769202</v>
      </c>
      <c r="P47" s="89">
        <v>3.25</v>
      </c>
      <c r="Q47" s="184">
        <v>0</v>
      </c>
      <c r="R47" s="186">
        <v>0</v>
      </c>
      <c r="S47" s="185"/>
    </row>
    <row r="48" spans="1:19" x14ac:dyDescent="0.2">
      <c r="A48" s="85">
        <v>43</v>
      </c>
      <c r="B48" s="85" t="s">
        <v>91</v>
      </c>
      <c r="C48" s="85" t="s">
        <v>92</v>
      </c>
      <c r="D48" s="86" t="str">
        <f t="shared" si="0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6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3.6</v>
      </c>
      <c r="G48" s="89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10</v>
      </c>
      <c r="H48" s="103" t="s">
        <v>92</v>
      </c>
      <c r="I48" s="89">
        <v>3.6</v>
      </c>
      <c r="J48" s="89">
        <v>10</v>
      </c>
      <c r="K48" s="89">
        <v>0</v>
      </c>
      <c r="L48" s="89">
        <v>0</v>
      </c>
      <c r="M48" s="89">
        <v>10</v>
      </c>
      <c r="N48" s="89">
        <v>10</v>
      </c>
      <c r="O48" s="89">
        <v>0.99384615384615305</v>
      </c>
      <c r="P48" s="89">
        <v>3.5</v>
      </c>
      <c r="Q48" s="184">
        <v>0</v>
      </c>
      <c r="R48" s="186">
        <v>0</v>
      </c>
      <c r="S48" s="185"/>
    </row>
    <row r="49" spans="1:19" x14ac:dyDescent="0.2">
      <c r="A49" s="85">
        <v>44</v>
      </c>
      <c r="B49" s="85" t="s">
        <v>93</v>
      </c>
      <c r="C49" s="85" t="s">
        <v>94</v>
      </c>
      <c r="D49" s="86" t="str">
        <f t="shared" si="0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2.811411033627063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0.79999999999999905</v>
      </c>
      <c r="G49" s="89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9.8800399999999993</v>
      </c>
      <c r="H49" s="103" t="s">
        <v>94</v>
      </c>
      <c r="I49" s="89">
        <v>0.79999999999999905</v>
      </c>
      <c r="J49" s="89">
        <v>4.3893096741928499</v>
      </c>
      <c r="K49" s="89">
        <v>1.0552077121844601</v>
      </c>
      <c r="L49" s="89">
        <v>0.25208743724414301</v>
      </c>
      <c r="M49" s="89">
        <v>9.8800399999999993</v>
      </c>
      <c r="N49" s="89">
        <v>5.702</v>
      </c>
      <c r="O49" s="89">
        <v>1.9553846153846099</v>
      </c>
      <c r="P49" s="89">
        <v>0.5</v>
      </c>
      <c r="Q49" s="184">
        <v>0</v>
      </c>
      <c r="R49" s="186">
        <v>0</v>
      </c>
      <c r="S49" s="185"/>
    </row>
    <row r="50" spans="1:19" x14ac:dyDescent="0.2">
      <c r="A50" s="85">
        <v>45</v>
      </c>
      <c r="B50" s="85" t="s">
        <v>95</v>
      </c>
      <c r="C50" s="85" t="s">
        <v>96</v>
      </c>
      <c r="D50" s="86" t="str">
        <f t="shared" si="0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9.674709297958259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9.36</v>
      </c>
      <c r="G50" s="89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10</v>
      </c>
      <c r="H50" s="103" t="s">
        <v>96</v>
      </c>
      <c r="I50" s="89">
        <v>9.36</v>
      </c>
      <c r="J50" s="89">
        <v>2.3158793087217102</v>
      </c>
      <c r="K50" s="89">
        <v>10</v>
      </c>
      <c r="L50" s="89">
        <v>1.73433859445673</v>
      </c>
      <c r="M50" s="89">
        <v>5.1821599999999997</v>
      </c>
      <c r="N50" s="89">
        <v>4.6260000000000003</v>
      </c>
      <c r="O50" s="89">
        <v>6.7153846153846199</v>
      </c>
      <c r="P50" s="89">
        <v>8.75</v>
      </c>
      <c r="Q50" s="184">
        <v>0</v>
      </c>
      <c r="R50" s="186">
        <v>0</v>
      </c>
      <c r="S50" s="185"/>
    </row>
    <row r="51" spans="1:19" x14ac:dyDescent="0.2">
      <c r="A51" s="85">
        <v>46</v>
      </c>
      <c r="B51" s="85" t="s">
        <v>97</v>
      </c>
      <c r="C51" s="85" t="s">
        <v>98</v>
      </c>
      <c r="D51" s="86" t="str">
        <f t="shared" si="0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7.1629388038494604</v>
      </c>
      <c r="F51" s="89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9.1999999999999993</v>
      </c>
      <c r="G51" s="89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5.5769230769230802</v>
      </c>
      <c r="H51" s="103" t="s">
        <v>98</v>
      </c>
      <c r="I51" s="89">
        <v>9.1999999999999993</v>
      </c>
      <c r="J51" s="89">
        <v>0.61002840513318701</v>
      </c>
      <c r="K51" s="89" t="s">
        <v>472</v>
      </c>
      <c r="L51" s="89" t="s">
        <v>472</v>
      </c>
      <c r="M51" s="89">
        <v>0</v>
      </c>
      <c r="N51" s="89">
        <v>0</v>
      </c>
      <c r="O51" s="89">
        <v>5.5769230769230802</v>
      </c>
      <c r="P51" s="89">
        <v>5.5</v>
      </c>
      <c r="Q51" s="184">
        <v>0</v>
      </c>
      <c r="R51" s="186">
        <v>0</v>
      </c>
      <c r="S51" s="185"/>
    </row>
    <row r="52" spans="1:19" x14ac:dyDescent="0.2">
      <c r="A52" s="85">
        <v>47</v>
      </c>
      <c r="B52" s="85" t="s">
        <v>99</v>
      </c>
      <c r="C52" s="85" t="s">
        <v>100</v>
      </c>
      <c r="D52" s="86" t="str">
        <f t="shared" si="0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1.0653731740568653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0.25</v>
      </c>
      <c r="G52" s="89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4.5400799999999997</v>
      </c>
      <c r="H52" s="103" t="s">
        <v>100</v>
      </c>
      <c r="I52" s="89">
        <v>0</v>
      </c>
      <c r="J52" s="89">
        <v>3.5644527710413998</v>
      </c>
      <c r="K52" s="89">
        <v>0</v>
      </c>
      <c r="L52" s="89">
        <v>0.89510549364763203</v>
      </c>
      <c r="M52" s="89">
        <v>4.5400799999999997</v>
      </c>
      <c r="N52" s="89">
        <v>0.59200000000000097</v>
      </c>
      <c r="O52" s="89">
        <v>2.5953846153846198</v>
      </c>
      <c r="P52" s="89">
        <v>0.25</v>
      </c>
      <c r="Q52" s="184">
        <v>0</v>
      </c>
      <c r="R52" s="186">
        <v>0</v>
      </c>
      <c r="S52" s="185"/>
    </row>
    <row r="53" spans="1:19" x14ac:dyDescent="0.2">
      <c r="A53" s="85">
        <v>48</v>
      </c>
      <c r="B53" s="85" t="s">
        <v>101</v>
      </c>
      <c r="C53" s="85" t="s">
        <v>102</v>
      </c>
      <c r="D53" s="86" t="str">
        <f t="shared" si="0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5.6057772849050318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6.34</v>
      </c>
      <c r="G53" s="89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4.9565834334317396</v>
      </c>
      <c r="H53" s="103" t="s">
        <v>102</v>
      </c>
      <c r="I53" s="89">
        <v>6.34</v>
      </c>
      <c r="J53" s="89">
        <v>4.9565834334317396</v>
      </c>
      <c r="K53" s="89">
        <v>0.41680954013792099</v>
      </c>
      <c r="L53" s="89">
        <v>1.67841250987617</v>
      </c>
      <c r="M53" s="89">
        <v>2.2772000000000001</v>
      </c>
      <c r="N53" s="89">
        <v>0.869999999999999</v>
      </c>
      <c r="O53" s="89">
        <v>3.41384615384615</v>
      </c>
      <c r="P53" s="89">
        <v>5.75</v>
      </c>
      <c r="Q53" s="184">
        <v>0</v>
      </c>
      <c r="R53" s="186">
        <v>0</v>
      </c>
      <c r="S53" s="185"/>
    </row>
    <row r="54" spans="1:19" x14ac:dyDescent="0.2">
      <c r="A54" s="85">
        <v>49</v>
      </c>
      <c r="B54" s="85" t="s">
        <v>103</v>
      </c>
      <c r="C54" s="85" t="s">
        <v>104</v>
      </c>
      <c r="D54" s="86" t="str">
        <f t="shared" si="0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7.0908385420036835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9.2799999999999994</v>
      </c>
      <c r="G54" s="89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5.4181025030996697</v>
      </c>
      <c r="H54" s="103" t="s">
        <v>104</v>
      </c>
      <c r="I54" s="89">
        <v>9.2799999999999994</v>
      </c>
      <c r="J54" s="89">
        <v>5.4181025030996697</v>
      </c>
      <c r="K54" s="89">
        <v>0.49180737961225801</v>
      </c>
      <c r="L54" s="89">
        <v>1.53956900927507</v>
      </c>
      <c r="M54" s="89">
        <v>0.12651999999999899</v>
      </c>
      <c r="N54" s="89">
        <v>0.162000000000001</v>
      </c>
      <c r="O54" s="89">
        <v>1.7153846153846199</v>
      </c>
      <c r="P54" s="89">
        <v>4.75</v>
      </c>
      <c r="Q54" s="184">
        <v>0</v>
      </c>
      <c r="R54" s="186">
        <v>0</v>
      </c>
      <c r="S54" s="185"/>
    </row>
    <row r="55" spans="1:19" x14ac:dyDescent="0.2">
      <c r="A55" s="85">
        <v>50</v>
      </c>
      <c r="B55" s="85" t="s">
        <v>105</v>
      </c>
      <c r="C55" s="85" t="s">
        <v>106</v>
      </c>
      <c r="D55" s="86" t="str">
        <f t="shared" si="0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5.8101138794806824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4.75</v>
      </c>
      <c r="G55" s="89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7.1068259563229601</v>
      </c>
      <c r="H55" s="103" t="s">
        <v>106</v>
      </c>
      <c r="I55" s="89">
        <v>3.98</v>
      </c>
      <c r="J55" s="89">
        <v>7.1068259563229601</v>
      </c>
      <c r="K55" s="89">
        <v>0.23527142032687801</v>
      </c>
      <c r="L55" s="89">
        <v>0</v>
      </c>
      <c r="M55" s="89">
        <v>3.5416400000000001</v>
      </c>
      <c r="N55" s="89">
        <v>5.5540000000000003</v>
      </c>
      <c r="O55" s="89">
        <v>2.4753846153846202</v>
      </c>
      <c r="P55" s="89">
        <v>4.75</v>
      </c>
      <c r="Q55" s="184">
        <v>0</v>
      </c>
      <c r="R55" s="186">
        <v>0</v>
      </c>
      <c r="S55" s="185"/>
    </row>
    <row r="56" spans="1:19" x14ac:dyDescent="0.2">
      <c r="A56" s="85">
        <v>51</v>
      </c>
      <c r="B56" s="85" t="s">
        <v>107</v>
      </c>
      <c r="C56" s="85" t="s">
        <v>108</v>
      </c>
      <c r="D56" s="86" t="str">
        <f t="shared" si="0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6.2162852770391162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6.02</v>
      </c>
      <c r="G56" s="89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6.4189705391251302</v>
      </c>
      <c r="H56" s="103" t="s">
        <v>108</v>
      </c>
      <c r="I56" s="89">
        <v>6.02</v>
      </c>
      <c r="J56" s="89">
        <v>6.4189705391251302</v>
      </c>
      <c r="K56" s="89">
        <v>4.2412340146977803E-3</v>
      </c>
      <c r="L56" s="89">
        <v>1.0933013784065999</v>
      </c>
      <c r="M56" s="89">
        <v>0.31647999999999998</v>
      </c>
      <c r="N56" s="89">
        <v>0.78200000000000003</v>
      </c>
      <c r="O56" s="89">
        <v>4.2784615384615403</v>
      </c>
      <c r="P56" s="89">
        <v>4</v>
      </c>
      <c r="Q56" s="184">
        <v>0</v>
      </c>
      <c r="R56" s="186">
        <v>0</v>
      </c>
      <c r="S56" s="185"/>
    </row>
    <row r="57" spans="1:19" x14ac:dyDescent="0.2">
      <c r="A57" s="85">
        <v>52</v>
      </c>
      <c r="B57" s="85" t="s">
        <v>109</v>
      </c>
      <c r="C57" s="85" t="s">
        <v>110</v>
      </c>
      <c r="D57" s="86" t="str">
        <f t="shared" si="0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4.5579600700313287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9.75</v>
      </c>
      <c r="G57" s="89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2.1307692307692299</v>
      </c>
      <c r="H57" s="103" t="s">
        <v>110</v>
      </c>
      <c r="I57" s="89">
        <v>9.52</v>
      </c>
      <c r="J57" s="89">
        <v>0</v>
      </c>
      <c r="K57" s="89">
        <v>0</v>
      </c>
      <c r="L57" s="89">
        <v>0</v>
      </c>
      <c r="M57" s="89">
        <v>0.16919999999999999</v>
      </c>
      <c r="N57" s="89">
        <v>0</v>
      </c>
      <c r="O57" s="89">
        <v>2.1307692307692299</v>
      </c>
      <c r="P57" s="89">
        <v>9.75</v>
      </c>
      <c r="Q57" s="184">
        <v>0</v>
      </c>
      <c r="R57" s="186">
        <v>0</v>
      </c>
      <c r="S57" s="185"/>
    </row>
    <row r="58" spans="1:19" x14ac:dyDescent="0.2">
      <c r="A58" s="85">
        <v>53</v>
      </c>
      <c r="B58" s="85" t="s">
        <v>111</v>
      </c>
      <c r="C58" s="85" t="s">
        <v>112</v>
      </c>
      <c r="D58" s="86" t="str">
        <f t="shared" si="0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3.8387602165282475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2</v>
      </c>
      <c r="G58" s="89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7.3680399999999997</v>
      </c>
      <c r="H58" s="103" t="s">
        <v>112</v>
      </c>
      <c r="I58" s="89">
        <v>0.81999999999999895</v>
      </c>
      <c r="J58" s="89">
        <v>3.2748483818171102E-2</v>
      </c>
      <c r="K58" s="89">
        <v>0</v>
      </c>
      <c r="L58" s="89">
        <v>2.0171479579886298</v>
      </c>
      <c r="M58" s="89">
        <v>7.3680399999999997</v>
      </c>
      <c r="N58" s="89">
        <v>4.3940000000000001</v>
      </c>
      <c r="O58" s="89">
        <v>1.82615384615385</v>
      </c>
      <c r="P58" s="89">
        <v>2</v>
      </c>
      <c r="Q58" s="184">
        <v>0</v>
      </c>
      <c r="R58" s="186">
        <v>0</v>
      </c>
      <c r="S58" s="185"/>
    </row>
    <row r="59" spans="1:19" x14ac:dyDescent="0.2">
      <c r="A59" s="85">
        <v>54</v>
      </c>
      <c r="B59" s="85" t="s">
        <v>113</v>
      </c>
      <c r="C59" s="85" t="s">
        <v>114</v>
      </c>
      <c r="D59" s="86" t="str">
        <f t="shared" si="0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5.0990195135927845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2.6</v>
      </c>
      <c r="G59" s="89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10</v>
      </c>
      <c r="H59" s="103" t="s">
        <v>114</v>
      </c>
      <c r="I59" s="89">
        <v>2.6</v>
      </c>
      <c r="J59" s="89">
        <v>10</v>
      </c>
      <c r="K59" s="89">
        <v>0.46513716219663698</v>
      </c>
      <c r="L59" s="89">
        <v>0</v>
      </c>
      <c r="M59" s="89">
        <v>10</v>
      </c>
      <c r="N59" s="89">
        <v>10</v>
      </c>
      <c r="O59" s="89">
        <v>2.1153846153846199</v>
      </c>
      <c r="P59" s="89">
        <v>2.5</v>
      </c>
      <c r="Q59" s="184">
        <v>0</v>
      </c>
      <c r="R59" s="186">
        <v>0</v>
      </c>
      <c r="S59" s="185"/>
    </row>
    <row r="60" spans="1:19" x14ac:dyDescent="0.2">
      <c r="A60" s="85">
        <v>55</v>
      </c>
      <c r="B60" s="85" t="s">
        <v>115</v>
      </c>
      <c r="C60" s="85" t="s">
        <v>116</v>
      </c>
      <c r="D60" s="86" t="str">
        <f t="shared" si="0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7.575108598438689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9.75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5.8853610541681798</v>
      </c>
      <c r="H60" s="103" t="s">
        <v>116</v>
      </c>
      <c r="I60" s="89">
        <v>5.88</v>
      </c>
      <c r="J60" s="89">
        <v>5.8853610541681798</v>
      </c>
      <c r="K60" s="89">
        <v>2.3629081000235601</v>
      </c>
      <c r="L60" s="89">
        <v>7.6094627351109195E-2</v>
      </c>
      <c r="M60" s="89">
        <v>0.63923999999999903</v>
      </c>
      <c r="N60" s="89">
        <v>0.48199999999999898</v>
      </c>
      <c r="O60" s="89">
        <v>5.8015384615384598</v>
      </c>
      <c r="P60" s="89">
        <v>9.75</v>
      </c>
      <c r="Q60" s="184">
        <v>0</v>
      </c>
      <c r="R60" s="186">
        <v>0</v>
      </c>
      <c r="S60" s="185"/>
    </row>
    <row r="61" spans="1:19" x14ac:dyDescent="0.2">
      <c r="A61" s="85">
        <v>56</v>
      </c>
      <c r="B61" s="85" t="s">
        <v>117</v>
      </c>
      <c r="C61" s="85" t="s">
        <v>118</v>
      </c>
      <c r="D61" s="86" t="str">
        <f t="shared" si="0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1.1071769535371698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0.26</v>
      </c>
      <c r="G61" s="89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4.7147723324763398</v>
      </c>
      <c r="H61" s="103" t="s">
        <v>118</v>
      </c>
      <c r="I61" s="89">
        <v>0.26</v>
      </c>
      <c r="J61" s="89">
        <v>4.7147723324763398</v>
      </c>
      <c r="K61" s="89">
        <v>0</v>
      </c>
      <c r="L61" s="89">
        <v>0</v>
      </c>
      <c r="M61" s="89">
        <v>2.6278000000000001</v>
      </c>
      <c r="N61" s="89">
        <v>0.98</v>
      </c>
      <c r="O61" s="89">
        <v>3.6384615384615402</v>
      </c>
      <c r="P61" s="89">
        <v>0.25</v>
      </c>
      <c r="Q61" s="184">
        <v>0</v>
      </c>
      <c r="R61" s="186">
        <v>0</v>
      </c>
      <c r="S61" s="185"/>
    </row>
    <row r="62" spans="1:19" x14ac:dyDescent="0.2">
      <c r="A62" s="85">
        <v>57</v>
      </c>
      <c r="B62" s="85" t="s">
        <v>119</v>
      </c>
      <c r="C62" s="85" t="s">
        <v>120</v>
      </c>
      <c r="D62" s="86" t="str">
        <f t="shared" si="0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6.1568798291642208</v>
      </c>
      <c r="F62" s="89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8.86</v>
      </c>
      <c r="G62" s="89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4.2784615384615403</v>
      </c>
      <c r="H62" s="103" t="s">
        <v>120</v>
      </c>
      <c r="I62" s="89">
        <v>8.86</v>
      </c>
      <c r="J62" s="89">
        <v>0</v>
      </c>
      <c r="K62" s="89">
        <v>6.6666666666748099E-4</v>
      </c>
      <c r="L62" s="89">
        <v>6.6666666666748099E-4</v>
      </c>
      <c r="M62" s="89">
        <v>6.3599999999990296E-3</v>
      </c>
      <c r="N62" s="89">
        <v>0</v>
      </c>
      <c r="O62" s="89">
        <v>4.2784615384615403</v>
      </c>
      <c r="P62" s="89">
        <v>5.25</v>
      </c>
      <c r="Q62" s="184">
        <v>0</v>
      </c>
      <c r="R62" s="186">
        <v>0</v>
      </c>
      <c r="S62" s="185"/>
    </row>
    <row r="63" spans="1:19" x14ac:dyDescent="0.2">
      <c r="A63" s="85">
        <v>58</v>
      </c>
      <c r="B63" s="85" t="s">
        <v>121</v>
      </c>
      <c r="C63" s="85" t="s">
        <v>122</v>
      </c>
      <c r="D63" s="86" t="str">
        <f t="shared" si="0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5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2.5</v>
      </c>
      <c r="G63" s="89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10</v>
      </c>
      <c r="H63" s="103" t="s">
        <v>122</v>
      </c>
      <c r="I63" s="89">
        <v>0.35999999999999899</v>
      </c>
      <c r="J63" s="89">
        <v>9.5909435940032104</v>
      </c>
      <c r="K63" s="89">
        <v>0</v>
      </c>
      <c r="L63" s="89">
        <v>0</v>
      </c>
      <c r="M63" s="89">
        <v>10</v>
      </c>
      <c r="N63" s="89">
        <v>10</v>
      </c>
      <c r="O63" s="89">
        <v>1.0338461538461501</v>
      </c>
      <c r="P63" s="89">
        <v>2.5</v>
      </c>
      <c r="Q63" s="184">
        <v>0</v>
      </c>
      <c r="R63" s="186">
        <v>0</v>
      </c>
      <c r="S63" s="185"/>
    </row>
    <row r="64" spans="1:19" x14ac:dyDescent="0.2">
      <c r="A64" s="85">
        <v>59</v>
      </c>
      <c r="B64" s="85" t="s">
        <v>123</v>
      </c>
      <c r="C64" s="85" t="s">
        <v>124</v>
      </c>
      <c r="D64" s="86" t="str">
        <f t="shared" si="0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0</v>
      </c>
      <c r="F64" s="89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7.44</v>
      </c>
      <c r="G64" s="89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0</v>
      </c>
      <c r="H64" s="103" t="s">
        <v>124</v>
      </c>
      <c r="I64" s="89">
        <v>7.44</v>
      </c>
      <c r="J64" s="89" t="s">
        <v>472</v>
      </c>
      <c r="K64" s="89" t="s">
        <v>472</v>
      </c>
      <c r="L64" s="89" t="s">
        <v>472</v>
      </c>
      <c r="M64" s="89">
        <v>0</v>
      </c>
      <c r="N64" s="89">
        <v>0</v>
      </c>
      <c r="O64" s="89" t="s">
        <v>472</v>
      </c>
      <c r="P64" s="89" t="s">
        <v>472</v>
      </c>
      <c r="Q64" s="184">
        <v>0</v>
      </c>
      <c r="R64" s="186">
        <v>0</v>
      </c>
      <c r="S64" s="185"/>
    </row>
    <row r="65" spans="1:19" x14ac:dyDescent="0.2">
      <c r="A65" s="85">
        <v>60</v>
      </c>
      <c r="B65" s="85" t="s">
        <v>125</v>
      </c>
      <c r="C65" s="85" t="s">
        <v>126</v>
      </c>
      <c r="D65" s="86" t="str">
        <f t="shared" si="0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7.7322807275205356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10</v>
      </c>
      <c r="G65" s="89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5.9788165249185496</v>
      </c>
      <c r="H65" s="103" t="s">
        <v>126</v>
      </c>
      <c r="I65" s="89">
        <v>10</v>
      </c>
      <c r="J65" s="89">
        <v>5.9788165249185496</v>
      </c>
      <c r="K65" s="89">
        <v>1.06471055623598</v>
      </c>
      <c r="L65" s="89">
        <v>0</v>
      </c>
      <c r="M65" s="89">
        <v>3.34016</v>
      </c>
      <c r="N65" s="89">
        <v>1.026</v>
      </c>
      <c r="O65" s="89">
        <v>3.66923076923077</v>
      </c>
      <c r="P65" s="89">
        <v>7.5</v>
      </c>
      <c r="Q65" s="184">
        <v>0</v>
      </c>
      <c r="R65" s="186">
        <v>0</v>
      </c>
      <c r="S65" s="185"/>
    </row>
    <row r="66" spans="1:19" x14ac:dyDescent="0.2">
      <c r="A66" s="85">
        <v>61</v>
      </c>
      <c r="B66" s="85" t="s">
        <v>127</v>
      </c>
      <c r="C66" s="85" t="s">
        <v>128</v>
      </c>
      <c r="D66" s="86" t="str">
        <f t="shared" si="0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2.40016648539501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1.5</v>
      </c>
      <c r="G66" s="89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3.8405327717422901</v>
      </c>
      <c r="H66" s="103" t="s">
        <v>128</v>
      </c>
      <c r="I66" s="89">
        <v>0</v>
      </c>
      <c r="J66" s="89">
        <v>3.8405327717422901</v>
      </c>
      <c r="K66" s="89">
        <v>0</v>
      </c>
      <c r="L66" s="89">
        <v>0</v>
      </c>
      <c r="M66" s="89">
        <v>0.96799999999999997</v>
      </c>
      <c r="N66" s="89">
        <v>0.99399999999999999</v>
      </c>
      <c r="O66" s="89">
        <v>0.56153846153846099</v>
      </c>
      <c r="P66" s="89">
        <v>1.5</v>
      </c>
      <c r="Q66" s="184">
        <v>0</v>
      </c>
      <c r="R66" s="186">
        <v>0</v>
      </c>
      <c r="S66" s="185"/>
    </row>
    <row r="67" spans="1:19" x14ac:dyDescent="0.2">
      <c r="A67" s="85">
        <v>62</v>
      </c>
      <c r="B67" s="85" t="s">
        <v>129</v>
      </c>
      <c r="C67" s="85" t="s">
        <v>130</v>
      </c>
      <c r="D67" s="86" t="str">
        <f t="shared" si="0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6.3155839001631513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5</v>
      </c>
      <c r="G67" s="89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7.9773199999999997</v>
      </c>
      <c r="H67" s="103" t="s">
        <v>130</v>
      </c>
      <c r="I67" s="89">
        <v>3.6</v>
      </c>
      <c r="J67" s="89">
        <v>5.3876360803884902</v>
      </c>
      <c r="K67" s="89">
        <v>0.836404487340763</v>
      </c>
      <c r="L67" s="89">
        <v>4.3713047692907301</v>
      </c>
      <c r="M67" s="89">
        <v>7.9773199999999997</v>
      </c>
      <c r="N67" s="89">
        <v>4.3680000000000003</v>
      </c>
      <c r="O67" s="89">
        <v>3.1092307692307699</v>
      </c>
      <c r="P67" s="89">
        <v>5</v>
      </c>
      <c r="Q67" s="184">
        <v>0</v>
      </c>
      <c r="R67" s="186">
        <v>0</v>
      </c>
      <c r="S67" s="185"/>
    </row>
    <row r="68" spans="1:19" x14ac:dyDescent="0.2">
      <c r="A68" s="85">
        <v>63</v>
      </c>
      <c r="B68" s="85" t="s">
        <v>131</v>
      </c>
      <c r="C68" s="85" t="s">
        <v>132</v>
      </c>
      <c r="D68" s="86" t="str">
        <f t="shared" si="0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5.9204729540806111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6.9</v>
      </c>
      <c r="G68" s="89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5.08</v>
      </c>
      <c r="H68" s="103" t="s">
        <v>132</v>
      </c>
      <c r="I68" s="89">
        <v>6.9</v>
      </c>
      <c r="J68" s="89">
        <v>4.9227675831961504</v>
      </c>
      <c r="K68" s="89">
        <v>0</v>
      </c>
      <c r="L68" s="89">
        <v>0</v>
      </c>
      <c r="M68" s="89">
        <v>8.6079999999999005E-2</v>
      </c>
      <c r="N68" s="89">
        <v>0.10199999999999999</v>
      </c>
      <c r="O68" s="89">
        <v>5.08</v>
      </c>
      <c r="P68" s="89">
        <v>6.75</v>
      </c>
      <c r="Q68" s="184">
        <v>0</v>
      </c>
      <c r="R68" s="186">
        <v>0</v>
      </c>
      <c r="S68" s="185"/>
    </row>
    <row r="69" spans="1:19" x14ac:dyDescent="0.2">
      <c r="A69" s="85">
        <v>64</v>
      </c>
      <c r="B69" s="85" t="s">
        <v>133</v>
      </c>
      <c r="C69" s="85" t="s">
        <v>134</v>
      </c>
      <c r="D69" s="86" t="str">
        <f t="shared" si="0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10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10</v>
      </c>
      <c r="G69" s="89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10</v>
      </c>
      <c r="H69" s="103" t="s">
        <v>134</v>
      </c>
      <c r="I69" s="89">
        <v>7.46</v>
      </c>
      <c r="J69" s="89">
        <v>3.39810949426376</v>
      </c>
      <c r="K69" s="89">
        <v>0</v>
      </c>
      <c r="L69" s="89">
        <v>0</v>
      </c>
      <c r="M69" s="89">
        <v>0.324159999999999</v>
      </c>
      <c r="N69" s="89">
        <v>0.108000000000001</v>
      </c>
      <c r="O69" s="89">
        <v>3.6384615384615402</v>
      </c>
      <c r="P69" s="89">
        <v>10</v>
      </c>
      <c r="Q69" s="184">
        <v>10</v>
      </c>
      <c r="R69" s="186">
        <v>0</v>
      </c>
      <c r="S69" s="185"/>
    </row>
    <row r="70" spans="1:19" x14ac:dyDescent="0.2">
      <c r="A70" s="85">
        <v>65</v>
      </c>
      <c r="B70" s="85" t="s">
        <v>135</v>
      </c>
      <c r="C70" s="85" t="s">
        <v>136</v>
      </c>
      <c r="D70" s="86" t="str">
        <f t="shared" si="0"/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7.4555606506408774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9.25</v>
      </c>
      <c r="G70" s="89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6.0092307692307703</v>
      </c>
      <c r="H70" s="103" t="s">
        <v>136</v>
      </c>
      <c r="I70" s="89">
        <v>7.16</v>
      </c>
      <c r="J70" s="89">
        <v>0.51637849451223305</v>
      </c>
      <c r="K70" s="89">
        <v>0.512820512820515</v>
      </c>
      <c r="L70" s="89">
        <v>0</v>
      </c>
      <c r="M70" s="89">
        <v>0.27900000000000003</v>
      </c>
      <c r="N70" s="89">
        <v>0.47199999999999998</v>
      </c>
      <c r="O70" s="89">
        <v>6.0092307692307703</v>
      </c>
      <c r="P70" s="89">
        <v>9.25</v>
      </c>
      <c r="Q70" s="184">
        <v>0</v>
      </c>
      <c r="R70" s="186">
        <v>0</v>
      </c>
      <c r="S70" s="185"/>
    </row>
    <row r="71" spans="1:19" x14ac:dyDescent="0.2">
      <c r="A71" s="85">
        <v>66</v>
      </c>
      <c r="B71" s="85" t="s">
        <v>137</v>
      </c>
      <c r="C71" s="85" t="s">
        <v>138</v>
      </c>
      <c r="D71" s="86" t="str">
        <f t="shared" ref="D71:D134" si="1">IF(H71 &lt;&gt; C71, "Countries don't match", "")</f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0.94868329805051332</v>
      </c>
      <c r="F71" s="89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10</v>
      </c>
      <c r="G71" s="89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8.99999999999999E-2</v>
      </c>
      <c r="H71" s="103" t="s">
        <v>138</v>
      </c>
      <c r="I71" s="89">
        <v>10</v>
      </c>
      <c r="J71" s="89" t="s">
        <v>472</v>
      </c>
      <c r="K71" s="89">
        <v>0</v>
      </c>
      <c r="L71" s="89">
        <v>0</v>
      </c>
      <c r="M71" s="89">
        <v>8.99999999999999E-2</v>
      </c>
      <c r="N71" s="89">
        <v>0</v>
      </c>
      <c r="O71" s="89" t="s">
        <v>472</v>
      </c>
      <c r="P71" s="89">
        <v>10</v>
      </c>
      <c r="Q71" s="184">
        <v>0</v>
      </c>
      <c r="R71" s="186">
        <v>0</v>
      </c>
      <c r="S71" s="185"/>
    </row>
    <row r="72" spans="1:19" x14ac:dyDescent="0.2">
      <c r="A72" s="85">
        <v>67</v>
      </c>
      <c r="B72" s="85" t="s">
        <v>139</v>
      </c>
      <c r="C72" s="85" t="s">
        <v>140</v>
      </c>
      <c r="D72" s="86" t="str">
        <f t="shared" si="1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2.8541198292993939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10</v>
      </c>
      <c r="G72" s="89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0.81459999999999999</v>
      </c>
      <c r="H72" s="103" t="s">
        <v>140</v>
      </c>
      <c r="I72" s="89">
        <v>10</v>
      </c>
      <c r="J72" s="89" t="s">
        <v>472</v>
      </c>
      <c r="K72" s="89">
        <v>0.512820512820513</v>
      </c>
      <c r="L72" s="89">
        <v>0</v>
      </c>
      <c r="M72" s="89">
        <v>0.81459999999999999</v>
      </c>
      <c r="N72" s="89">
        <v>0.40799999999999897</v>
      </c>
      <c r="O72" s="89" t="s">
        <v>472</v>
      </c>
      <c r="P72" s="89">
        <v>9.75</v>
      </c>
      <c r="Q72" s="184">
        <v>0</v>
      </c>
      <c r="R72" s="186">
        <v>0</v>
      </c>
      <c r="S72" s="185"/>
    </row>
    <row r="73" spans="1:19" x14ac:dyDescent="0.2">
      <c r="A73" s="85">
        <v>68</v>
      </c>
      <c r="B73" s="85" t="s">
        <v>141</v>
      </c>
      <c r="C73" s="85" t="s">
        <v>142</v>
      </c>
      <c r="D73" s="86" t="str">
        <f t="shared" si="1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5.7008771254956896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3.25</v>
      </c>
      <c r="G73" s="89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10</v>
      </c>
      <c r="H73" s="103" t="s">
        <v>142</v>
      </c>
      <c r="I73" s="89">
        <v>3.24</v>
      </c>
      <c r="J73" s="89">
        <v>4.5123784406488898</v>
      </c>
      <c r="K73" s="89">
        <v>1.4446155951989399</v>
      </c>
      <c r="L73" s="89">
        <v>0.54340109752122201</v>
      </c>
      <c r="M73" s="89">
        <v>10</v>
      </c>
      <c r="N73" s="89">
        <v>10</v>
      </c>
      <c r="O73" s="89">
        <v>0</v>
      </c>
      <c r="P73" s="89">
        <v>3.25</v>
      </c>
      <c r="Q73" s="184">
        <v>0</v>
      </c>
      <c r="R73" s="186">
        <v>0</v>
      </c>
      <c r="S73" s="185"/>
    </row>
    <row r="74" spans="1:19" x14ac:dyDescent="0.2">
      <c r="A74" s="85">
        <v>69</v>
      </c>
      <c r="B74" s="85" t="s">
        <v>143</v>
      </c>
      <c r="C74" s="85" t="s">
        <v>144</v>
      </c>
      <c r="D74" s="86" t="str">
        <f t="shared" si="1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7.5277265270954075E-2</v>
      </c>
      <c r="F74" s="89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8.5</v>
      </c>
      <c r="G74" s="89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6.6666666666748099E-4</v>
      </c>
      <c r="H74" s="103" t="s">
        <v>144</v>
      </c>
      <c r="I74" s="89">
        <v>8.5</v>
      </c>
      <c r="J74" s="89" t="s">
        <v>472</v>
      </c>
      <c r="K74" s="89">
        <v>6.6666666666748099E-4</v>
      </c>
      <c r="L74" s="89">
        <v>6.6666666666748099E-4</v>
      </c>
      <c r="M74" s="89">
        <v>0</v>
      </c>
      <c r="N74" s="89">
        <v>0</v>
      </c>
      <c r="O74" s="89" t="s">
        <v>472</v>
      </c>
      <c r="P74" s="89">
        <v>4</v>
      </c>
      <c r="Q74" s="184">
        <v>0</v>
      </c>
      <c r="R74" s="186">
        <v>0</v>
      </c>
      <c r="S74" s="185"/>
    </row>
    <row r="75" spans="1:19" x14ac:dyDescent="0.2">
      <c r="A75" s="85">
        <v>70</v>
      </c>
      <c r="B75" s="85" t="s">
        <v>145</v>
      </c>
      <c r="C75" s="85" t="s">
        <v>146</v>
      </c>
      <c r="D75" s="86" t="str">
        <f t="shared" si="1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6.7308248951048801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7.46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6.0729227571801099</v>
      </c>
      <c r="H75" s="103" t="s">
        <v>146</v>
      </c>
      <c r="I75" s="89">
        <v>7.46</v>
      </c>
      <c r="J75" s="89">
        <v>6.0729227571801099</v>
      </c>
      <c r="K75" s="89">
        <v>0.77122617978649</v>
      </c>
      <c r="L75" s="89">
        <v>3.2859706735418199</v>
      </c>
      <c r="M75" s="89">
        <v>2.7918400000000001</v>
      </c>
      <c r="N75" s="89">
        <v>2.5680000000000001</v>
      </c>
      <c r="O75" s="89">
        <v>3.95846153846154</v>
      </c>
      <c r="P75" s="89">
        <v>7</v>
      </c>
      <c r="Q75" s="184">
        <v>0</v>
      </c>
      <c r="R75" s="186">
        <v>0</v>
      </c>
      <c r="S75" s="185"/>
    </row>
    <row r="76" spans="1:19" x14ac:dyDescent="0.2">
      <c r="A76" s="85">
        <v>71</v>
      </c>
      <c r="B76" s="85" t="s">
        <v>147</v>
      </c>
      <c r="C76" s="85" t="s">
        <v>148</v>
      </c>
      <c r="D76" s="86" t="str">
        <f t="shared" si="1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6.042021847031009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7.66</v>
      </c>
      <c r="G76" s="89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4.7657999999999996</v>
      </c>
      <c r="H76" s="103" t="s">
        <v>148</v>
      </c>
      <c r="I76" s="89">
        <v>7.66</v>
      </c>
      <c r="J76" s="89">
        <v>0.587505008907792</v>
      </c>
      <c r="K76" s="89">
        <v>2.56368001536541</v>
      </c>
      <c r="L76" s="89">
        <v>1.0206891244507801</v>
      </c>
      <c r="M76" s="89">
        <v>4.7657999999999996</v>
      </c>
      <c r="N76" s="89">
        <v>3.6320000000000001</v>
      </c>
      <c r="O76" s="89">
        <v>3.2369230769230799</v>
      </c>
      <c r="P76" s="89">
        <v>4.25</v>
      </c>
      <c r="Q76" s="184">
        <v>0</v>
      </c>
      <c r="R76" s="186">
        <v>0</v>
      </c>
      <c r="S76" s="185"/>
    </row>
    <row r="77" spans="1:19" x14ac:dyDescent="0.2">
      <c r="A77" s="85">
        <v>72</v>
      </c>
      <c r="B77" s="85" t="s">
        <v>149</v>
      </c>
      <c r="C77" s="85" t="s">
        <v>150</v>
      </c>
      <c r="D77" s="86" t="str">
        <f t="shared" si="1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7.3235027586553008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8.48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6.32472790755092</v>
      </c>
      <c r="H77" s="103" t="s">
        <v>150</v>
      </c>
      <c r="I77" s="89">
        <v>8.48</v>
      </c>
      <c r="J77" s="89">
        <v>6.32472790755092</v>
      </c>
      <c r="K77" s="89">
        <v>2.569920886971</v>
      </c>
      <c r="L77" s="89">
        <v>0.15746177334285599</v>
      </c>
      <c r="M77" s="89">
        <v>2.9914000000000001</v>
      </c>
      <c r="N77" s="89">
        <v>5.8280000000000003</v>
      </c>
      <c r="O77" s="89">
        <v>2.2923076923076899</v>
      </c>
      <c r="P77" s="89">
        <v>7.25</v>
      </c>
      <c r="Q77" s="184">
        <v>0</v>
      </c>
      <c r="R77" s="186">
        <v>0</v>
      </c>
      <c r="S77" s="185"/>
    </row>
    <row r="78" spans="1:19" x14ac:dyDescent="0.2">
      <c r="A78" s="85">
        <v>73</v>
      </c>
      <c r="B78" s="85" t="s">
        <v>151</v>
      </c>
      <c r="C78" s="85" t="s">
        <v>152</v>
      </c>
      <c r="D78" s="86" t="str">
        <f t="shared" si="1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6.1237243569579451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3.75</v>
      </c>
      <c r="G78" s="89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10</v>
      </c>
      <c r="H78" s="103" t="s">
        <v>152</v>
      </c>
      <c r="I78" s="89">
        <v>3.34</v>
      </c>
      <c r="J78" s="89">
        <v>5.11168799748528</v>
      </c>
      <c r="K78" s="89">
        <v>6.2025023432716004</v>
      </c>
      <c r="L78" s="89">
        <v>2.1186244750272798</v>
      </c>
      <c r="M78" s="89">
        <v>10</v>
      </c>
      <c r="N78" s="89">
        <v>10</v>
      </c>
      <c r="O78" s="89">
        <v>3.1246153846153799</v>
      </c>
      <c r="P78" s="89">
        <v>3.75</v>
      </c>
      <c r="Q78" s="184">
        <v>0</v>
      </c>
      <c r="R78" s="186">
        <v>0</v>
      </c>
      <c r="S78" s="185"/>
    </row>
    <row r="79" spans="1:19" x14ac:dyDescent="0.2">
      <c r="A79" s="85">
        <v>74</v>
      </c>
      <c r="B79" s="85" t="s">
        <v>153</v>
      </c>
      <c r="C79" s="85" t="s">
        <v>154</v>
      </c>
      <c r="D79" s="86" t="str">
        <f t="shared" si="1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7.3599749163452186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10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5.4169230769230801</v>
      </c>
      <c r="H79" s="103" t="s">
        <v>154</v>
      </c>
      <c r="I79" s="89">
        <v>7.7</v>
      </c>
      <c r="J79" s="89">
        <v>1.70131875381848</v>
      </c>
      <c r="K79" s="89">
        <v>0</v>
      </c>
      <c r="L79" s="89">
        <v>2.1178371515955901</v>
      </c>
      <c r="M79" s="89">
        <v>2.6040000000000101E-2</v>
      </c>
      <c r="N79" s="89">
        <v>0</v>
      </c>
      <c r="O79" s="89">
        <v>5.4169230769230801</v>
      </c>
      <c r="P79" s="89">
        <v>10</v>
      </c>
      <c r="Q79" s="184">
        <v>0</v>
      </c>
      <c r="R79" s="186">
        <v>0</v>
      </c>
      <c r="S79" s="185"/>
    </row>
    <row r="80" spans="1:19" x14ac:dyDescent="0.2">
      <c r="A80" s="85">
        <v>75</v>
      </c>
      <c r="B80" s="85" t="s">
        <v>155</v>
      </c>
      <c r="C80" s="85" t="s">
        <v>156</v>
      </c>
      <c r="D80" s="86" t="str">
        <f t="shared" si="1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5.9160797830996161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3.5</v>
      </c>
      <c r="G80" s="89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10</v>
      </c>
      <c r="H80" s="103" t="s">
        <v>156</v>
      </c>
      <c r="I80" s="89">
        <v>3.2</v>
      </c>
      <c r="J80" s="89">
        <v>10</v>
      </c>
      <c r="K80" s="89">
        <v>0.30594670603392699</v>
      </c>
      <c r="L80" s="89">
        <v>0</v>
      </c>
      <c r="M80" s="89">
        <v>10</v>
      </c>
      <c r="N80" s="89">
        <v>10</v>
      </c>
      <c r="O80" s="89">
        <v>1.44307692307692</v>
      </c>
      <c r="P80" s="89">
        <v>3.5</v>
      </c>
      <c r="Q80" s="184">
        <v>0</v>
      </c>
      <c r="R80" s="186">
        <v>0</v>
      </c>
      <c r="S80" s="185"/>
    </row>
    <row r="81" spans="1:19" x14ac:dyDescent="0.2">
      <c r="A81" s="85">
        <v>76</v>
      </c>
      <c r="B81" s="85" t="s">
        <v>157</v>
      </c>
      <c r="C81" s="85" t="s">
        <v>158</v>
      </c>
      <c r="D81" s="86" t="str">
        <f t="shared" si="1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5.2974775844012552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6</v>
      </c>
      <c r="G81" s="89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4.6772114595389596</v>
      </c>
      <c r="H81" s="103" t="s">
        <v>158</v>
      </c>
      <c r="I81" s="89">
        <v>2.68</v>
      </c>
      <c r="J81" s="89">
        <v>4.6772114595389596</v>
      </c>
      <c r="K81" s="89">
        <v>0.28688900381075999</v>
      </c>
      <c r="L81" s="89">
        <v>0</v>
      </c>
      <c r="M81" s="89">
        <v>0.74804000000000004</v>
      </c>
      <c r="N81" s="89">
        <v>0.880000000000001</v>
      </c>
      <c r="O81" s="89">
        <v>2.0276923076923099</v>
      </c>
      <c r="P81" s="89">
        <v>6</v>
      </c>
      <c r="Q81" s="184">
        <v>0</v>
      </c>
      <c r="R81" s="186">
        <v>0</v>
      </c>
      <c r="S81" s="185"/>
    </row>
    <row r="82" spans="1:19" x14ac:dyDescent="0.2">
      <c r="A82" s="85">
        <v>77</v>
      </c>
      <c r="B82" s="85" t="s">
        <v>159</v>
      </c>
      <c r="C82" s="85" t="s">
        <v>160</v>
      </c>
      <c r="D82" s="86" t="str">
        <f t="shared" si="1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8.0622577482985491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6.5</v>
      </c>
      <c r="G82" s="89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10</v>
      </c>
      <c r="H82" s="103" t="s">
        <v>160</v>
      </c>
      <c r="I82" s="89">
        <v>4.7</v>
      </c>
      <c r="J82" s="89">
        <v>4.4157269922410904</v>
      </c>
      <c r="K82" s="89">
        <v>10</v>
      </c>
      <c r="L82" s="89">
        <v>9.4565413161337197</v>
      </c>
      <c r="M82" s="89">
        <v>4.7452800000000002</v>
      </c>
      <c r="N82" s="89">
        <v>1.296</v>
      </c>
      <c r="O82" s="89">
        <v>1.8030769230769199</v>
      </c>
      <c r="P82" s="89">
        <v>6.5</v>
      </c>
      <c r="Q82" s="184">
        <v>0</v>
      </c>
      <c r="R82" s="186">
        <v>0</v>
      </c>
      <c r="S82" s="185"/>
    </row>
    <row r="83" spans="1:19" x14ac:dyDescent="0.2">
      <c r="A83" s="85">
        <v>78</v>
      </c>
      <c r="B83" s="85" t="s">
        <v>161</v>
      </c>
      <c r="C83" s="85" t="s">
        <v>162</v>
      </c>
      <c r="D83" s="86" t="str">
        <f t="shared" si="1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3.4022051672407998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2.5</v>
      </c>
      <c r="G83" s="89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4.63</v>
      </c>
      <c r="H83" s="103" t="s">
        <v>162</v>
      </c>
      <c r="I83" s="89">
        <v>2.2000000000000002</v>
      </c>
      <c r="J83" s="89">
        <v>4.1680357391364602</v>
      </c>
      <c r="K83" s="89">
        <v>0</v>
      </c>
      <c r="L83" s="89">
        <v>0</v>
      </c>
      <c r="M83" s="89">
        <v>3.2171599999999998</v>
      </c>
      <c r="N83" s="89">
        <v>4.63</v>
      </c>
      <c r="O83" s="89">
        <v>0</v>
      </c>
      <c r="P83" s="89">
        <v>2.5</v>
      </c>
      <c r="Q83" s="184">
        <v>0</v>
      </c>
      <c r="R83" s="186">
        <v>0</v>
      </c>
      <c r="S83" s="185"/>
    </row>
    <row r="84" spans="1:19" x14ac:dyDescent="0.2">
      <c r="A84" s="85">
        <v>79</v>
      </c>
      <c r="B84" s="85" t="s">
        <v>163</v>
      </c>
      <c r="C84" s="85" t="s">
        <v>164</v>
      </c>
      <c r="D84" s="86" t="str">
        <f t="shared" si="1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8.0374125189640466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6.46</v>
      </c>
      <c r="G84" s="89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10</v>
      </c>
      <c r="H84" s="103" t="s">
        <v>164</v>
      </c>
      <c r="I84" s="89">
        <v>6.46</v>
      </c>
      <c r="J84" s="89">
        <v>5.50608622495636</v>
      </c>
      <c r="K84" s="89">
        <v>9.1810376351163594</v>
      </c>
      <c r="L84" s="89">
        <v>8.2453866440231494</v>
      </c>
      <c r="M84" s="89">
        <v>10</v>
      </c>
      <c r="N84" s="89">
        <v>5.6459999999999999</v>
      </c>
      <c r="O84" s="89">
        <v>1.9553846153846099</v>
      </c>
      <c r="P84" s="89">
        <v>4.25</v>
      </c>
      <c r="Q84" s="184">
        <v>0</v>
      </c>
      <c r="R84" s="186">
        <v>0</v>
      </c>
      <c r="S84" s="185"/>
    </row>
    <row r="85" spans="1:19" x14ac:dyDescent="0.2">
      <c r="A85" s="85">
        <v>80</v>
      </c>
      <c r="B85" s="85" t="s">
        <v>165</v>
      </c>
      <c r="C85" s="85" t="s">
        <v>166</v>
      </c>
      <c r="D85" s="86" t="str">
        <f t="shared" si="1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8.1913846448570595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8.84</v>
      </c>
      <c r="G85" s="89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7.5903600000000004</v>
      </c>
      <c r="H85" s="103" t="s">
        <v>166</v>
      </c>
      <c r="I85" s="89">
        <v>8.84</v>
      </c>
      <c r="J85" s="89">
        <v>5.7706128103824099</v>
      </c>
      <c r="K85" s="89">
        <v>0.69765994523276098</v>
      </c>
      <c r="L85" s="89">
        <v>1.86845998334186</v>
      </c>
      <c r="M85" s="89">
        <v>7.5903600000000004</v>
      </c>
      <c r="N85" s="89">
        <v>1.8759999999999999</v>
      </c>
      <c r="O85" s="89">
        <v>2.87692307692308</v>
      </c>
      <c r="P85" s="89">
        <v>7</v>
      </c>
      <c r="Q85" s="184">
        <v>0</v>
      </c>
      <c r="R85" s="186">
        <v>0</v>
      </c>
      <c r="S85" s="185"/>
    </row>
    <row r="86" spans="1:19" x14ac:dyDescent="0.2">
      <c r="A86" s="85">
        <v>81</v>
      </c>
      <c r="B86" s="85" t="s">
        <v>167</v>
      </c>
      <c r="C86" s="85" t="s">
        <v>168</v>
      </c>
      <c r="D86" s="86" t="str">
        <f t="shared" si="1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3.0694725179518305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4.74</v>
      </c>
      <c r="G86" s="89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1.9876923076923101</v>
      </c>
      <c r="H86" s="103" t="s">
        <v>168</v>
      </c>
      <c r="I86" s="89">
        <v>4.74</v>
      </c>
      <c r="J86" s="89">
        <v>0</v>
      </c>
      <c r="K86" s="89">
        <v>6.6666666666748099E-4</v>
      </c>
      <c r="L86" s="89">
        <v>6.6666666666748099E-4</v>
      </c>
      <c r="M86" s="89">
        <v>0.40188000000000001</v>
      </c>
      <c r="N86" s="89">
        <v>0</v>
      </c>
      <c r="O86" s="89">
        <v>1.9876923076923101</v>
      </c>
      <c r="P86" s="89">
        <v>1.5</v>
      </c>
      <c r="Q86" s="184">
        <v>0</v>
      </c>
      <c r="R86" s="186">
        <v>0</v>
      </c>
      <c r="S86" s="185"/>
    </row>
    <row r="87" spans="1:19" x14ac:dyDescent="0.2">
      <c r="A87" s="85">
        <v>82</v>
      </c>
      <c r="B87" s="85" t="s">
        <v>169</v>
      </c>
      <c r="C87" s="85" t="s">
        <v>170</v>
      </c>
      <c r="D87" s="86" t="str">
        <f t="shared" si="1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6.7379522111692065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4.54</v>
      </c>
      <c r="G87" s="89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10</v>
      </c>
      <c r="H87" s="103" t="s">
        <v>170</v>
      </c>
      <c r="I87" s="89">
        <v>4.54</v>
      </c>
      <c r="J87" s="89">
        <v>10</v>
      </c>
      <c r="K87" s="89">
        <v>0</v>
      </c>
      <c r="L87" s="89">
        <v>0</v>
      </c>
      <c r="M87" s="89">
        <v>0.907080000000001</v>
      </c>
      <c r="N87" s="89">
        <v>1.518</v>
      </c>
      <c r="O87" s="89">
        <v>2.2123076923076899</v>
      </c>
      <c r="P87" s="89">
        <v>1.75</v>
      </c>
      <c r="Q87" s="184">
        <v>0</v>
      </c>
      <c r="R87" s="186">
        <v>0</v>
      </c>
      <c r="S87" s="185"/>
    </row>
    <row r="88" spans="1:19" x14ac:dyDescent="0.2">
      <c r="A88" s="85">
        <v>83</v>
      </c>
      <c r="B88" s="85" t="s">
        <v>171</v>
      </c>
      <c r="C88" s="85" t="s">
        <v>172</v>
      </c>
      <c r="D88" s="86" t="str">
        <f t="shared" si="1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5.4772255750516612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3</v>
      </c>
      <c r="G88" s="89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10</v>
      </c>
      <c r="H88" s="103" t="s">
        <v>172</v>
      </c>
      <c r="I88" s="89">
        <v>2.76</v>
      </c>
      <c r="J88" s="89">
        <v>9.4630585281456998</v>
      </c>
      <c r="K88" s="89">
        <v>0.175152355330354</v>
      </c>
      <c r="L88" s="89">
        <v>0</v>
      </c>
      <c r="M88" s="89">
        <v>10</v>
      </c>
      <c r="N88" s="89">
        <v>10</v>
      </c>
      <c r="O88" s="89">
        <v>0.104615384615386</v>
      </c>
      <c r="P88" s="89">
        <v>3</v>
      </c>
      <c r="Q88" s="184">
        <v>0</v>
      </c>
      <c r="R88" s="186">
        <v>0</v>
      </c>
      <c r="S88" s="185"/>
    </row>
    <row r="89" spans="1:19" x14ac:dyDescent="0.2">
      <c r="A89" s="85">
        <v>84</v>
      </c>
      <c r="B89" s="85" t="s">
        <v>173</v>
      </c>
      <c r="C89" s="85" t="s">
        <v>174</v>
      </c>
      <c r="D89" s="86" t="str">
        <f t="shared" si="1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6.9473160285105786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8.1999999999999993</v>
      </c>
      <c r="G89" s="89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5.8860000000000001</v>
      </c>
      <c r="H89" s="103" t="s">
        <v>174</v>
      </c>
      <c r="I89" s="89">
        <v>8.1999999999999993</v>
      </c>
      <c r="J89" s="89">
        <v>5.01473699030071</v>
      </c>
      <c r="K89" s="89">
        <v>0.92086122370798396</v>
      </c>
      <c r="L89" s="89">
        <v>0</v>
      </c>
      <c r="M89" s="89">
        <v>3.1918000000000002</v>
      </c>
      <c r="N89" s="89">
        <v>5.8860000000000001</v>
      </c>
      <c r="O89" s="89">
        <v>1.4261538461538401</v>
      </c>
      <c r="P89" s="89">
        <v>5.25</v>
      </c>
      <c r="Q89" s="184">
        <v>0</v>
      </c>
      <c r="R89" s="186">
        <v>0</v>
      </c>
      <c r="S89" s="185"/>
    </row>
    <row r="90" spans="1:19" x14ac:dyDescent="0.2">
      <c r="A90" s="85">
        <v>85</v>
      </c>
      <c r="B90" s="85" t="s">
        <v>175</v>
      </c>
      <c r="C90" s="85" t="s">
        <v>176</v>
      </c>
      <c r="D90" s="86" t="str">
        <f t="shared" si="1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7.5828754440515498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5.75</v>
      </c>
      <c r="G90" s="89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10</v>
      </c>
      <c r="H90" s="103" t="s">
        <v>176</v>
      </c>
      <c r="I90" s="89">
        <v>5.58</v>
      </c>
      <c r="J90" s="89">
        <v>10</v>
      </c>
      <c r="K90" s="89">
        <v>0</v>
      </c>
      <c r="L90" s="89">
        <v>0</v>
      </c>
      <c r="M90" s="89">
        <v>10</v>
      </c>
      <c r="N90" s="89">
        <v>10</v>
      </c>
      <c r="O90" s="89">
        <v>2.8846153846153801</v>
      </c>
      <c r="P90" s="89">
        <v>5.75</v>
      </c>
      <c r="Q90" s="184">
        <v>0</v>
      </c>
      <c r="R90" s="186">
        <v>0</v>
      </c>
      <c r="S90" s="185"/>
    </row>
    <row r="91" spans="1:19" x14ac:dyDescent="0.2">
      <c r="A91" s="85">
        <v>86</v>
      </c>
      <c r="B91" s="85" t="s">
        <v>177</v>
      </c>
      <c r="C91" s="85" t="s">
        <v>178</v>
      </c>
      <c r="D91" s="86" t="str">
        <f t="shared" si="1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3.1783755158450933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2.04</v>
      </c>
      <c r="G91" s="89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4.9519955488841001</v>
      </c>
      <c r="H91" s="103" t="s">
        <v>178</v>
      </c>
      <c r="I91" s="89">
        <v>2.04</v>
      </c>
      <c r="J91" s="89">
        <v>4.9519955488841001</v>
      </c>
      <c r="K91" s="89">
        <v>0</v>
      </c>
      <c r="L91" s="89">
        <v>4.7903899078833803</v>
      </c>
      <c r="M91" s="89">
        <v>1.1033599999999999</v>
      </c>
      <c r="N91" s="89">
        <v>0.41799999999999898</v>
      </c>
      <c r="O91" s="89">
        <v>4.2630769230769197</v>
      </c>
      <c r="P91" s="89">
        <v>0.75</v>
      </c>
      <c r="Q91" s="184">
        <v>0</v>
      </c>
      <c r="R91" s="186">
        <v>0</v>
      </c>
      <c r="S91" s="185"/>
    </row>
    <row r="92" spans="1:19" x14ac:dyDescent="0.2">
      <c r="A92" s="85">
        <v>87</v>
      </c>
      <c r="B92" s="85" t="s">
        <v>179</v>
      </c>
      <c r="C92" s="85" t="s">
        <v>180</v>
      </c>
      <c r="D92" s="86" t="str">
        <f t="shared" si="1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5.7190533187301131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5.86</v>
      </c>
      <c r="G92" s="89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5.5814967342112496</v>
      </c>
      <c r="H92" s="103" t="s">
        <v>180</v>
      </c>
      <c r="I92" s="89">
        <v>5.86</v>
      </c>
      <c r="J92" s="89">
        <v>5.5814967342112496</v>
      </c>
      <c r="K92" s="89">
        <v>2.9636958254321599</v>
      </c>
      <c r="L92" s="89">
        <v>4.1321204636416997</v>
      </c>
      <c r="M92" s="89">
        <v>5.4051600000000004</v>
      </c>
      <c r="N92" s="89">
        <v>0.35</v>
      </c>
      <c r="O92" s="89">
        <v>4.5030769230769199</v>
      </c>
      <c r="P92" s="89">
        <v>2.75</v>
      </c>
      <c r="Q92" s="184">
        <v>0</v>
      </c>
      <c r="R92" s="186">
        <v>0</v>
      </c>
      <c r="S92" s="185"/>
    </row>
    <row r="93" spans="1:19" x14ac:dyDescent="0.2">
      <c r="A93" s="85">
        <v>88</v>
      </c>
      <c r="B93" s="85" t="s">
        <v>181</v>
      </c>
      <c r="C93" s="85" t="s">
        <v>182</v>
      </c>
      <c r="D93" s="86" t="str">
        <f t="shared" si="1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9.4868329805051381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9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10</v>
      </c>
      <c r="H93" s="103" t="s">
        <v>182</v>
      </c>
      <c r="I93" s="89">
        <v>4.58</v>
      </c>
      <c r="J93" s="89">
        <v>6.4329963309197904</v>
      </c>
      <c r="K93" s="89">
        <v>1.8606727615054599</v>
      </c>
      <c r="L93" s="89">
        <v>0</v>
      </c>
      <c r="M93" s="89">
        <v>0.71871999999999903</v>
      </c>
      <c r="N93" s="89">
        <v>0.76600000000000001</v>
      </c>
      <c r="O93" s="89">
        <v>3.2692307692307701</v>
      </c>
      <c r="P93" s="89">
        <v>9</v>
      </c>
      <c r="Q93" s="184">
        <v>10</v>
      </c>
      <c r="R93" s="186">
        <v>0</v>
      </c>
      <c r="S93" s="185"/>
    </row>
    <row r="94" spans="1:19" x14ac:dyDescent="0.2">
      <c r="A94" s="85">
        <v>89</v>
      </c>
      <c r="B94" s="85" t="s">
        <v>183</v>
      </c>
      <c r="C94" s="85" t="s">
        <v>184</v>
      </c>
      <c r="D94" s="86" t="str">
        <f t="shared" si="1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6.5722342748683937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4.5</v>
      </c>
      <c r="G94" s="89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9.5987251919455296</v>
      </c>
      <c r="H94" s="103" t="s">
        <v>184</v>
      </c>
      <c r="I94" s="89">
        <v>4.1399999999999997</v>
      </c>
      <c r="J94" s="89">
        <v>2.90066194128761</v>
      </c>
      <c r="K94" s="89">
        <v>9.5987251919455296</v>
      </c>
      <c r="L94" s="89">
        <v>5.1756694106730103</v>
      </c>
      <c r="M94" s="89">
        <v>1.2270799999999999</v>
      </c>
      <c r="N94" s="89">
        <v>0.96399999999999997</v>
      </c>
      <c r="O94" s="89">
        <v>6.4661538461538504</v>
      </c>
      <c r="P94" s="89">
        <v>4.5</v>
      </c>
      <c r="Q94" s="184">
        <v>0</v>
      </c>
      <c r="R94" s="186">
        <v>0</v>
      </c>
      <c r="S94" s="185"/>
    </row>
    <row r="95" spans="1:19" x14ac:dyDescent="0.2">
      <c r="A95" s="85">
        <v>90</v>
      </c>
      <c r="B95" s="85" t="s">
        <v>185</v>
      </c>
      <c r="C95" s="85" t="s">
        <v>186</v>
      </c>
      <c r="D95" s="86" t="str">
        <f t="shared" si="1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8.5146931829632013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7.25</v>
      </c>
      <c r="G95" s="89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10</v>
      </c>
      <c r="H95" s="103" t="s">
        <v>186</v>
      </c>
      <c r="I95" s="89">
        <v>6.16</v>
      </c>
      <c r="J95" s="89">
        <v>2.82474342032463</v>
      </c>
      <c r="K95" s="89">
        <v>4.9330960384945</v>
      </c>
      <c r="L95" s="89">
        <v>10</v>
      </c>
      <c r="M95" s="89">
        <v>0.66956000000000104</v>
      </c>
      <c r="N95" s="89">
        <v>0.222</v>
      </c>
      <c r="O95" s="89">
        <v>3.66923076923077</v>
      </c>
      <c r="P95" s="89">
        <v>7.25</v>
      </c>
      <c r="Q95" s="184">
        <v>0</v>
      </c>
      <c r="R95" s="186">
        <v>0</v>
      </c>
      <c r="S95" s="185"/>
    </row>
    <row r="96" spans="1:19" x14ac:dyDescent="0.2">
      <c r="A96" s="85">
        <v>91</v>
      </c>
      <c r="B96" s="85" t="s">
        <v>187</v>
      </c>
      <c r="C96" s="85" t="s">
        <v>188</v>
      </c>
      <c r="D96" s="86" t="str">
        <f t="shared" si="1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10</v>
      </c>
      <c r="F96" s="89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10</v>
      </c>
      <c r="G96" s="89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10</v>
      </c>
      <c r="H96" s="103" t="s">
        <v>188</v>
      </c>
      <c r="I96" s="89">
        <v>10</v>
      </c>
      <c r="J96" s="89" t="s">
        <v>472</v>
      </c>
      <c r="K96" s="89" t="s">
        <v>472</v>
      </c>
      <c r="L96" s="89" t="s">
        <v>472</v>
      </c>
      <c r="M96" s="89" t="s">
        <v>472</v>
      </c>
      <c r="N96" s="89" t="s">
        <v>472</v>
      </c>
      <c r="O96" s="89">
        <v>10</v>
      </c>
      <c r="P96" s="89">
        <v>9.75</v>
      </c>
      <c r="Q96" s="184">
        <v>0</v>
      </c>
      <c r="R96" s="186">
        <v>0</v>
      </c>
      <c r="S96" s="185"/>
    </row>
    <row r="97" spans="1:19" x14ac:dyDescent="0.2">
      <c r="A97" s="85">
        <v>92</v>
      </c>
      <c r="B97" s="85" t="s">
        <v>189</v>
      </c>
      <c r="C97" s="85" t="s">
        <v>190</v>
      </c>
      <c r="D97" s="86" t="str">
        <f t="shared" si="1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8.76</v>
      </c>
      <c r="G97" s="89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0</v>
      </c>
      <c r="H97" s="103" t="s">
        <v>190</v>
      </c>
      <c r="I97" s="89">
        <v>8.76</v>
      </c>
      <c r="J97" s="89" t="s">
        <v>472</v>
      </c>
      <c r="K97" s="89" t="s">
        <v>472</v>
      </c>
      <c r="L97" s="89" t="s">
        <v>472</v>
      </c>
      <c r="M97" s="89">
        <v>0</v>
      </c>
      <c r="N97" s="89">
        <v>0</v>
      </c>
      <c r="O97" s="89" t="s">
        <v>472</v>
      </c>
      <c r="P97" s="89">
        <v>3.25</v>
      </c>
      <c r="Q97" s="184">
        <v>0</v>
      </c>
      <c r="R97" s="186">
        <v>0</v>
      </c>
      <c r="S97" s="185"/>
    </row>
    <row r="98" spans="1:19" x14ac:dyDescent="0.2">
      <c r="A98" s="85">
        <v>93</v>
      </c>
      <c r="B98" s="85" t="s">
        <v>191</v>
      </c>
      <c r="C98" s="85" t="s">
        <v>192</v>
      </c>
      <c r="D98" s="86" t="str">
        <f t="shared" si="1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6.1055331203032139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10</v>
      </c>
      <c r="G98" s="89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3.72775346831195</v>
      </c>
      <c r="H98" s="103" t="s">
        <v>192</v>
      </c>
      <c r="I98" s="89">
        <v>10</v>
      </c>
      <c r="J98" s="89">
        <v>3.72775346831195</v>
      </c>
      <c r="K98" s="89">
        <v>1.1052646231799299</v>
      </c>
      <c r="L98" s="89">
        <v>2.1702234726320402</v>
      </c>
      <c r="M98" s="89">
        <v>0.50368000000000102</v>
      </c>
      <c r="N98" s="89">
        <v>0.16799999999999901</v>
      </c>
      <c r="O98" s="89">
        <v>2.4353846153846201</v>
      </c>
      <c r="P98" s="89">
        <v>2.25</v>
      </c>
      <c r="Q98" s="184">
        <v>0</v>
      </c>
      <c r="R98" s="186">
        <v>0</v>
      </c>
      <c r="S98" s="185"/>
    </row>
    <row r="99" spans="1:19" x14ac:dyDescent="0.2">
      <c r="A99" s="85">
        <v>94</v>
      </c>
      <c r="B99" s="85" t="s">
        <v>193</v>
      </c>
      <c r="C99" s="85" t="s">
        <v>194</v>
      </c>
      <c r="D99" s="86" t="str">
        <f t="shared" si="1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6.9137544069774419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4.78</v>
      </c>
      <c r="G99" s="89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10</v>
      </c>
      <c r="H99" s="103" t="s">
        <v>194</v>
      </c>
      <c r="I99" s="89">
        <v>4.78</v>
      </c>
      <c r="J99" s="89">
        <v>8.12898035591836</v>
      </c>
      <c r="K99" s="89">
        <v>0</v>
      </c>
      <c r="L99" s="89">
        <v>0.396105130287284</v>
      </c>
      <c r="M99" s="89">
        <v>10</v>
      </c>
      <c r="N99" s="89">
        <v>2.944</v>
      </c>
      <c r="O99" s="89">
        <v>1.6353846153846101</v>
      </c>
      <c r="P99" s="89">
        <v>4.75</v>
      </c>
      <c r="Q99" s="184">
        <v>0</v>
      </c>
      <c r="R99" s="186">
        <v>0</v>
      </c>
      <c r="S99" s="185"/>
    </row>
    <row r="100" spans="1:19" x14ac:dyDescent="0.2">
      <c r="A100" s="85">
        <v>95</v>
      </c>
      <c r="B100" s="85" t="s">
        <v>195</v>
      </c>
      <c r="C100" s="85" t="s">
        <v>196</v>
      </c>
      <c r="D100" s="86" t="str">
        <f t="shared" si="1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5.8540584213005582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6.5</v>
      </c>
      <c r="G100" s="89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5.2723076923076899</v>
      </c>
      <c r="H100" s="103" t="s">
        <v>196</v>
      </c>
      <c r="I100" s="89">
        <v>5.38</v>
      </c>
      <c r="J100" s="89">
        <v>0.67550450167795995</v>
      </c>
      <c r="K100" s="89" t="s">
        <v>472</v>
      </c>
      <c r="L100" s="89" t="s">
        <v>472</v>
      </c>
      <c r="M100" s="89">
        <v>3.1599999999993899E-3</v>
      </c>
      <c r="N100" s="89">
        <v>0</v>
      </c>
      <c r="O100" s="89">
        <v>5.2723076923076899</v>
      </c>
      <c r="P100" s="89">
        <v>6.5</v>
      </c>
      <c r="Q100" s="184">
        <v>0</v>
      </c>
      <c r="R100" s="186">
        <v>0</v>
      </c>
      <c r="S100" s="185"/>
    </row>
    <row r="101" spans="1:19" x14ac:dyDescent="0.2">
      <c r="A101" s="85">
        <v>96</v>
      </c>
      <c r="B101" s="85" t="s">
        <v>197</v>
      </c>
      <c r="C101" s="85" t="s">
        <v>198</v>
      </c>
      <c r="D101" s="86" t="str">
        <f t="shared" si="1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8.6602540378443873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7.5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10</v>
      </c>
      <c r="H101" s="103" t="s">
        <v>198</v>
      </c>
      <c r="I101" s="89">
        <v>5.38</v>
      </c>
      <c r="J101" s="89">
        <v>10</v>
      </c>
      <c r="K101" s="89">
        <v>0</v>
      </c>
      <c r="L101" s="89">
        <v>0</v>
      </c>
      <c r="M101" s="89">
        <v>10</v>
      </c>
      <c r="N101" s="89">
        <v>10</v>
      </c>
      <c r="O101" s="89">
        <v>1.26615384615385</v>
      </c>
      <c r="P101" s="89">
        <v>7.5</v>
      </c>
      <c r="Q101" s="184">
        <v>0</v>
      </c>
      <c r="R101" s="186">
        <v>0</v>
      </c>
      <c r="S101" s="185"/>
    </row>
    <row r="102" spans="1:19" x14ac:dyDescent="0.2">
      <c r="A102" s="85">
        <v>97</v>
      </c>
      <c r="B102" s="85" t="s">
        <v>199</v>
      </c>
      <c r="C102" s="85" t="s">
        <v>200</v>
      </c>
      <c r="D102" s="86" t="str">
        <f t="shared" si="1"/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7.4244916945927626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10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5.5123076923076901</v>
      </c>
      <c r="H102" s="103" t="s">
        <v>200</v>
      </c>
      <c r="I102" s="89">
        <v>6.98</v>
      </c>
      <c r="J102" s="89">
        <v>2.1581372599666002</v>
      </c>
      <c r="K102" s="89">
        <v>6.6666666666748099E-4</v>
      </c>
      <c r="L102" s="89">
        <v>6.6666666666748099E-4</v>
      </c>
      <c r="M102" s="89">
        <v>0</v>
      </c>
      <c r="N102" s="89">
        <v>0</v>
      </c>
      <c r="O102" s="89">
        <v>5.5123076923076901</v>
      </c>
      <c r="P102" s="89">
        <v>10</v>
      </c>
      <c r="Q102" s="184">
        <v>0</v>
      </c>
      <c r="R102" s="186">
        <v>0</v>
      </c>
      <c r="S102" s="185"/>
    </row>
    <row r="103" spans="1:19" x14ac:dyDescent="0.2">
      <c r="A103" s="85">
        <v>98</v>
      </c>
      <c r="B103" s="85" t="s">
        <v>201</v>
      </c>
      <c r="C103" s="85" t="s">
        <v>202</v>
      </c>
      <c r="D103" s="86" t="str">
        <f t="shared" si="1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7.7981221913552217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8.86</v>
      </c>
      <c r="G103" s="89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6.8635112540978298</v>
      </c>
      <c r="H103" s="103" t="s">
        <v>202</v>
      </c>
      <c r="I103" s="89">
        <v>8.86</v>
      </c>
      <c r="J103" s="89">
        <v>6.8635112540978298</v>
      </c>
      <c r="K103" s="89">
        <v>0</v>
      </c>
      <c r="L103" s="89">
        <v>4.0991898422596797E-2</v>
      </c>
      <c r="M103" s="89">
        <v>3.9568400000000001</v>
      </c>
      <c r="N103" s="89">
        <v>2.5779999999999998</v>
      </c>
      <c r="O103" s="89">
        <v>5.9769230769230797</v>
      </c>
      <c r="P103" s="89">
        <v>5.75</v>
      </c>
      <c r="Q103" s="184">
        <v>0</v>
      </c>
      <c r="R103" s="186">
        <v>0</v>
      </c>
      <c r="S103" s="185"/>
    </row>
    <row r="104" spans="1:19" x14ac:dyDescent="0.2">
      <c r="A104" s="85">
        <v>99</v>
      </c>
      <c r="B104" s="85" t="s">
        <v>203</v>
      </c>
      <c r="C104" s="85" t="s">
        <v>204</v>
      </c>
      <c r="D104" s="86" t="str">
        <f t="shared" si="1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3.3187433766412253</v>
      </c>
      <c r="F104" s="89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6.94</v>
      </c>
      <c r="G104" s="89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1.58704</v>
      </c>
      <c r="H104" s="103" t="s">
        <v>204</v>
      </c>
      <c r="I104" s="89">
        <v>6.94</v>
      </c>
      <c r="J104" s="89" t="s">
        <v>472</v>
      </c>
      <c r="K104" s="89">
        <v>0</v>
      </c>
      <c r="L104" s="89">
        <v>0</v>
      </c>
      <c r="M104" s="89">
        <v>1.58704</v>
      </c>
      <c r="N104" s="89">
        <v>1.556</v>
      </c>
      <c r="O104" s="89" t="s">
        <v>472</v>
      </c>
      <c r="P104" s="89">
        <v>4.75</v>
      </c>
      <c r="Q104" s="184">
        <v>0</v>
      </c>
      <c r="R104" s="186">
        <v>0</v>
      </c>
      <c r="S104" s="185"/>
    </row>
    <row r="105" spans="1:19" x14ac:dyDescent="0.2">
      <c r="A105" s="85">
        <v>100</v>
      </c>
      <c r="B105" s="85" t="s">
        <v>205</v>
      </c>
      <c r="C105" s="85" t="s">
        <v>206</v>
      </c>
      <c r="D105" s="86" t="str">
        <f t="shared" si="1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7.2801098892805181</v>
      </c>
      <c r="F105" s="89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5.3</v>
      </c>
      <c r="G105" s="89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10</v>
      </c>
      <c r="H105" s="103" t="s">
        <v>206</v>
      </c>
      <c r="I105" s="89">
        <v>5.3</v>
      </c>
      <c r="J105" s="89">
        <v>3.5261372201759098</v>
      </c>
      <c r="K105" s="89">
        <v>6.6666666666748099E-4</v>
      </c>
      <c r="L105" s="89">
        <v>6.6666666666748099E-4</v>
      </c>
      <c r="M105" s="89">
        <v>10</v>
      </c>
      <c r="N105" s="89">
        <v>0</v>
      </c>
      <c r="O105" s="89" t="s">
        <v>472</v>
      </c>
      <c r="P105" s="89">
        <v>0</v>
      </c>
      <c r="Q105" s="184">
        <v>0</v>
      </c>
      <c r="R105" s="186">
        <v>0</v>
      </c>
      <c r="S105" s="185"/>
    </row>
    <row r="106" spans="1:19" x14ac:dyDescent="0.2">
      <c r="A106" s="85">
        <v>101</v>
      </c>
      <c r="B106" s="85" t="s">
        <v>207</v>
      </c>
      <c r="C106" s="85" t="s">
        <v>208</v>
      </c>
      <c r="D106" s="86" t="str">
        <f t="shared" si="1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5.9404661821727833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7.22</v>
      </c>
      <c r="G106" s="89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4.8876923076923102</v>
      </c>
      <c r="H106" s="103" t="s">
        <v>208</v>
      </c>
      <c r="I106" s="89">
        <v>7.22</v>
      </c>
      <c r="J106" s="89">
        <v>3.8002636194775601</v>
      </c>
      <c r="K106" s="89">
        <v>0</v>
      </c>
      <c r="L106" s="89">
        <v>0</v>
      </c>
      <c r="M106" s="89">
        <v>0.48275999999999902</v>
      </c>
      <c r="N106" s="89">
        <v>0.186</v>
      </c>
      <c r="O106" s="89">
        <v>4.8876923076923102</v>
      </c>
      <c r="P106" s="89">
        <v>5.75</v>
      </c>
      <c r="Q106" s="184">
        <v>0</v>
      </c>
      <c r="R106" s="186">
        <v>0</v>
      </c>
      <c r="S106" s="185"/>
    </row>
    <row r="107" spans="1:19" x14ac:dyDescent="0.2">
      <c r="A107" s="85">
        <v>102</v>
      </c>
      <c r="B107" s="85" t="s">
        <v>209</v>
      </c>
      <c r="C107" s="85" t="s">
        <v>210</v>
      </c>
      <c r="D107" s="86" t="str">
        <f t="shared" si="1"/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6.7104969436524744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10</v>
      </c>
      <c r="G107" s="89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4.5030769230769199</v>
      </c>
      <c r="H107" s="103" t="s">
        <v>210</v>
      </c>
      <c r="I107" s="89">
        <v>7.96</v>
      </c>
      <c r="J107" s="89">
        <v>1.4836208151147201</v>
      </c>
      <c r="K107" s="89">
        <v>0</v>
      </c>
      <c r="L107" s="89">
        <v>0</v>
      </c>
      <c r="M107" s="89">
        <v>5.3200000000010999E-3</v>
      </c>
      <c r="N107" s="89">
        <v>0</v>
      </c>
      <c r="O107" s="89">
        <v>4.5030769230769199</v>
      </c>
      <c r="P107" s="89">
        <v>10</v>
      </c>
      <c r="Q107" s="184">
        <v>0</v>
      </c>
      <c r="R107" s="186">
        <v>0</v>
      </c>
      <c r="S107" s="185"/>
    </row>
    <row r="108" spans="1:19" x14ac:dyDescent="0.2">
      <c r="A108" s="85">
        <v>103</v>
      </c>
      <c r="B108" s="85" t="s">
        <v>211</v>
      </c>
      <c r="C108" s="85" t="s">
        <v>212</v>
      </c>
      <c r="D108" s="86" t="str">
        <f t="shared" si="1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5.4772255750516612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3</v>
      </c>
      <c r="G108" s="89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10</v>
      </c>
      <c r="H108" s="103" t="s">
        <v>212</v>
      </c>
      <c r="I108" s="89">
        <v>3</v>
      </c>
      <c r="J108" s="89">
        <v>10</v>
      </c>
      <c r="K108" s="89">
        <v>0.20744903627090699</v>
      </c>
      <c r="L108" s="89">
        <v>2.55990622475717</v>
      </c>
      <c r="M108" s="89">
        <v>10</v>
      </c>
      <c r="N108" s="89">
        <v>8.7119999999999997</v>
      </c>
      <c r="O108" s="89">
        <v>2.3876923076923098</v>
      </c>
      <c r="P108" s="89">
        <v>2</v>
      </c>
      <c r="Q108" s="184">
        <v>0</v>
      </c>
      <c r="R108" s="186">
        <v>0</v>
      </c>
      <c r="S108" s="185"/>
    </row>
    <row r="109" spans="1:19" x14ac:dyDescent="0.2">
      <c r="A109" s="85">
        <v>104</v>
      </c>
      <c r="B109" s="85" t="s">
        <v>213</v>
      </c>
      <c r="C109" s="85" t="s">
        <v>214</v>
      </c>
      <c r="D109" s="86" t="str">
        <f t="shared" si="1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7.2387844283415435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5.24</v>
      </c>
      <c r="G109" s="89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10</v>
      </c>
      <c r="H109" s="103" t="s">
        <v>214</v>
      </c>
      <c r="I109" s="89">
        <v>5.24</v>
      </c>
      <c r="J109" s="89">
        <v>7.5422609435827104</v>
      </c>
      <c r="K109" s="89">
        <v>0</v>
      </c>
      <c r="L109" s="89">
        <v>0</v>
      </c>
      <c r="M109" s="89">
        <v>10</v>
      </c>
      <c r="N109" s="89">
        <v>10</v>
      </c>
      <c r="O109" s="89">
        <v>2.83692307692308</v>
      </c>
      <c r="P109" s="89">
        <v>3</v>
      </c>
      <c r="Q109" s="184">
        <v>0</v>
      </c>
      <c r="R109" s="186">
        <v>0</v>
      </c>
      <c r="S109" s="185"/>
    </row>
    <row r="110" spans="1:19" x14ac:dyDescent="0.2">
      <c r="A110" s="85">
        <v>105</v>
      </c>
      <c r="B110" s="85" t="s">
        <v>215</v>
      </c>
      <c r="C110" s="85" t="s">
        <v>216</v>
      </c>
      <c r="D110" s="86" t="str">
        <f t="shared" si="1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5.9160797830996161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3.5</v>
      </c>
      <c r="G110" s="89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10</v>
      </c>
      <c r="H110" s="103" t="s">
        <v>216</v>
      </c>
      <c r="I110" s="89">
        <v>1.42</v>
      </c>
      <c r="J110" s="89">
        <v>10</v>
      </c>
      <c r="K110" s="89">
        <v>0.127965468237281</v>
      </c>
      <c r="L110" s="89">
        <v>0</v>
      </c>
      <c r="M110" s="89">
        <v>10</v>
      </c>
      <c r="N110" s="89">
        <v>10</v>
      </c>
      <c r="O110" s="89">
        <v>3.2692307692307701</v>
      </c>
      <c r="P110" s="89">
        <v>3.5</v>
      </c>
      <c r="Q110" s="184">
        <v>0</v>
      </c>
      <c r="R110" s="186">
        <v>0</v>
      </c>
      <c r="S110" s="185"/>
    </row>
    <row r="111" spans="1:19" x14ac:dyDescent="0.2">
      <c r="A111" s="85">
        <v>106</v>
      </c>
      <c r="B111" s="85" t="s">
        <v>217</v>
      </c>
      <c r="C111" s="85" t="s">
        <v>218</v>
      </c>
      <c r="D111" s="86" t="str">
        <f t="shared" si="1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5.4595351044196105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5.75</v>
      </c>
      <c r="G111" s="89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5.1837432271982697</v>
      </c>
      <c r="H111" s="103" t="s">
        <v>218</v>
      </c>
      <c r="I111" s="89">
        <v>5.26</v>
      </c>
      <c r="J111" s="89">
        <v>5.1837432271982697</v>
      </c>
      <c r="K111" s="89">
        <v>2.1992772328342798</v>
      </c>
      <c r="L111" s="89">
        <v>1.5564248690678</v>
      </c>
      <c r="M111" s="89">
        <v>0.61556</v>
      </c>
      <c r="N111" s="89">
        <v>0.41</v>
      </c>
      <c r="O111" s="89">
        <v>1.15384615384615</v>
      </c>
      <c r="P111" s="89">
        <v>5.75</v>
      </c>
      <c r="Q111" s="184">
        <v>0</v>
      </c>
      <c r="R111" s="186">
        <v>0</v>
      </c>
      <c r="S111" s="185"/>
    </row>
    <row r="112" spans="1:19" x14ac:dyDescent="0.2">
      <c r="A112" s="85">
        <v>107</v>
      </c>
      <c r="B112" s="85" t="s">
        <v>219</v>
      </c>
      <c r="C112" s="85" t="s">
        <v>220</v>
      </c>
      <c r="D112" s="86" t="str">
        <f t="shared" si="1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7.745966692414834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6</v>
      </c>
      <c r="G112" s="89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10</v>
      </c>
      <c r="H112" s="103" t="s">
        <v>220</v>
      </c>
      <c r="I112" s="89">
        <v>5.42</v>
      </c>
      <c r="J112" s="89">
        <v>10</v>
      </c>
      <c r="K112" s="89">
        <v>0</v>
      </c>
      <c r="L112" s="89">
        <v>0</v>
      </c>
      <c r="M112" s="89">
        <v>7.9992400000000004</v>
      </c>
      <c r="N112" s="89">
        <v>10</v>
      </c>
      <c r="O112" s="89">
        <v>3.3815384615384598</v>
      </c>
      <c r="P112" s="89">
        <v>6</v>
      </c>
      <c r="Q112" s="184">
        <v>0</v>
      </c>
      <c r="R112" s="186">
        <v>0</v>
      </c>
      <c r="S112" s="185"/>
    </row>
    <row r="113" spans="1:19" x14ac:dyDescent="0.2">
      <c r="A113" s="85">
        <v>108</v>
      </c>
      <c r="B113" s="85" t="s">
        <v>221</v>
      </c>
      <c r="C113" s="85" t="s">
        <v>222</v>
      </c>
      <c r="D113" s="86" t="str">
        <f t="shared" si="1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8.426149773176359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10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7.1</v>
      </c>
      <c r="H113" s="103" t="s">
        <v>222</v>
      </c>
      <c r="I113" s="89">
        <v>5.98</v>
      </c>
      <c r="J113" s="89">
        <v>0.55670804537989804</v>
      </c>
      <c r="K113" s="89">
        <v>0</v>
      </c>
      <c r="L113" s="89">
        <v>5.7173847912497102</v>
      </c>
      <c r="M113" s="89">
        <v>0.66468000000000105</v>
      </c>
      <c r="N113" s="89">
        <v>0.52600000000000002</v>
      </c>
      <c r="O113" s="89">
        <v>7.1</v>
      </c>
      <c r="P113" s="89">
        <v>10</v>
      </c>
      <c r="Q113" s="184">
        <v>0</v>
      </c>
      <c r="R113" s="186">
        <v>0</v>
      </c>
      <c r="S113" s="185"/>
    </row>
    <row r="114" spans="1:19" x14ac:dyDescent="0.2">
      <c r="A114" s="85">
        <v>109</v>
      </c>
      <c r="B114" s="85" t="s">
        <v>223</v>
      </c>
      <c r="C114" s="85" t="s">
        <v>224</v>
      </c>
      <c r="D114" s="86" t="str">
        <f t="shared" si="1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7.0695536492765934</v>
      </c>
      <c r="F114" s="89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7.24</v>
      </c>
      <c r="G114" s="89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6.9031200000000004</v>
      </c>
      <c r="H114" s="103" t="s">
        <v>224</v>
      </c>
      <c r="I114" s="89">
        <v>7.24</v>
      </c>
      <c r="J114" s="89" t="s">
        <v>472</v>
      </c>
      <c r="K114" s="89">
        <v>0</v>
      </c>
      <c r="L114" s="89">
        <v>0</v>
      </c>
      <c r="M114" s="89">
        <v>6.9031200000000004</v>
      </c>
      <c r="N114" s="89">
        <v>0</v>
      </c>
      <c r="O114" s="89" t="s">
        <v>472</v>
      </c>
      <c r="P114" s="89">
        <v>5</v>
      </c>
      <c r="Q114" s="184">
        <v>0</v>
      </c>
      <c r="R114" s="186">
        <v>0</v>
      </c>
      <c r="S114" s="185"/>
    </row>
    <row r="115" spans="1:19" x14ac:dyDescent="0.2">
      <c r="A115" s="85">
        <v>110</v>
      </c>
      <c r="B115" s="85" t="s">
        <v>225</v>
      </c>
      <c r="C115" s="85" t="s">
        <v>226</v>
      </c>
      <c r="D115" s="86" t="str">
        <f t="shared" si="1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6.5192024052026483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4.25</v>
      </c>
      <c r="G115" s="89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10</v>
      </c>
      <c r="H115" s="103" t="s">
        <v>226</v>
      </c>
      <c r="I115" s="89">
        <v>2.48</v>
      </c>
      <c r="J115" s="89">
        <v>6.8176953123189996</v>
      </c>
      <c r="K115" s="89">
        <v>0.60436415483728301</v>
      </c>
      <c r="L115" s="89">
        <v>0</v>
      </c>
      <c r="M115" s="89">
        <v>1.3015600000000001</v>
      </c>
      <c r="N115" s="89">
        <v>10</v>
      </c>
      <c r="O115" s="89">
        <v>4.7923076923076904</v>
      </c>
      <c r="P115" s="89">
        <v>4.25</v>
      </c>
      <c r="Q115" s="184">
        <v>0</v>
      </c>
      <c r="R115" s="186">
        <v>0</v>
      </c>
      <c r="S115" s="185"/>
    </row>
    <row r="116" spans="1:19" x14ac:dyDescent="0.2">
      <c r="A116" s="85">
        <v>111</v>
      </c>
      <c r="B116" s="85" t="s">
        <v>227</v>
      </c>
      <c r="C116" s="85" t="s">
        <v>228</v>
      </c>
      <c r="D116" s="86" t="str">
        <f t="shared" si="1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10</v>
      </c>
      <c r="G116" s="89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0</v>
      </c>
      <c r="H116" s="103" t="s">
        <v>228</v>
      </c>
      <c r="I116" s="89">
        <v>10</v>
      </c>
      <c r="J116" s="89" t="s">
        <v>472</v>
      </c>
      <c r="K116" s="89" t="s">
        <v>472</v>
      </c>
      <c r="L116" s="89" t="s">
        <v>472</v>
      </c>
      <c r="M116" s="89">
        <v>0</v>
      </c>
      <c r="N116" s="89">
        <v>0</v>
      </c>
      <c r="O116" s="89" t="s">
        <v>472</v>
      </c>
      <c r="P116" s="89">
        <v>8.5</v>
      </c>
      <c r="Q116" s="184">
        <v>0</v>
      </c>
      <c r="R116" s="186">
        <v>0</v>
      </c>
      <c r="S116" s="185"/>
    </row>
    <row r="117" spans="1:19" x14ac:dyDescent="0.2">
      <c r="A117" s="85">
        <v>112</v>
      </c>
      <c r="B117" s="85" t="s">
        <v>229</v>
      </c>
      <c r="C117" s="85" t="s">
        <v>230</v>
      </c>
      <c r="D117" s="86" t="str">
        <f t="shared" si="1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7.8612976028134183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6.18</v>
      </c>
      <c r="G117" s="89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10</v>
      </c>
      <c r="H117" s="103" t="s">
        <v>230</v>
      </c>
      <c r="I117" s="89">
        <v>6.18</v>
      </c>
      <c r="J117" s="89" t="s">
        <v>472</v>
      </c>
      <c r="K117" s="89">
        <v>2.3649488649488699</v>
      </c>
      <c r="L117" s="89">
        <v>0</v>
      </c>
      <c r="M117" s="89">
        <v>10</v>
      </c>
      <c r="N117" s="89">
        <v>10</v>
      </c>
      <c r="O117" s="89" t="s">
        <v>472</v>
      </c>
      <c r="P117" s="89">
        <v>4.25</v>
      </c>
      <c r="Q117" s="184">
        <v>0</v>
      </c>
      <c r="R117" s="186">
        <v>0</v>
      </c>
      <c r="S117" s="185"/>
    </row>
    <row r="118" spans="1:19" x14ac:dyDescent="0.2">
      <c r="A118" s="85">
        <v>113</v>
      </c>
      <c r="B118" s="85" t="s">
        <v>231</v>
      </c>
      <c r="C118" s="85" t="s">
        <v>232</v>
      </c>
      <c r="D118" s="86" t="str">
        <f t="shared" si="1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8.8127954148558878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9.25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8.3962554620653993</v>
      </c>
      <c r="H118" s="103" t="s">
        <v>232</v>
      </c>
      <c r="I118" s="89">
        <v>8.1999999999999993</v>
      </c>
      <c r="J118" s="89">
        <v>2.1346624042717202</v>
      </c>
      <c r="K118" s="89">
        <v>5.2068202525055298</v>
      </c>
      <c r="L118" s="89">
        <v>8.3962554620653993</v>
      </c>
      <c r="M118" s="89">
        <v>0.45879999999999999</v>
      </c>
      <c r="N118" s="89">
        <v>0.26800000000000102</v>
      </c>
      <c r="O118" s="89">
        <v>5.24</v>
      </c>
      <c r="P118" s="89">
        <v>9.25</v>
      </c>
      <c r="Q118" s="184">
        <v>0</v>
      </c>
      <c r="R118" s="186">
        <v>0</v>
      </c>
      <c r="S118" s="185"/>
    </row>
    <row r="119" spans="1:19" x14ac:dyDescent="0.2">
      <c r="A119" s="85">
        <v>114</v>
      </c>
      <c r="B119" s="85" t="s">
        <v>233</v>
      </c>
      <c r="C119" s="85" t="s">
        <v>234</v>
      </c>
      <c r="D119" s="86" t="str">
        <f t="shared" si="1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8.0870266476622916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6.54</v>
      </c>
      <c r="G119" s="89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10</v>
      </c>
      <c r="H119" s="103" t="s">
        <v>234</v>
      </c>
      <c r="I119" s="89">
        <v>6.54</v>
      </c>
      <c r="J119" s="89">
        <v>10</v>
      </c>
      <c r="K119" s="89">
        <v>0</v>
      </c>
      <c r="L119" s="89">
        <v>0</v>
      </c>
      <c r="M119" s="89">
        <v>4.7884399999999996</v>
      </c>
      <c r="N119" s="89">
        <v>1.9419999999999999</v>
      </c>
      <c r="O119" s="89">
        <v>0.64153846153846295</v>
      </c>
      <c r="P119" s="89">
        <v>5.25</v>
      </c>
      <c r="Q119" s="184">
        <v>0</v>
      </c>
      <c r="R119" s="186">
        <v>0</v>
      </c>
      <c r="S119" s="185"/>
    </row>
    <row r="120" spans="1:19" x14ac:dyDescent="0.2">
      <c r="A120" s="85">
        <v>115</v>
      </c>
      <c r="B120" s="85" t="s">
        <v>235</v>
      </c>
      <c r="C120" s="85" t="s">
        <v>236</v>
      </c>
      <c r="D120" s="86" t="str">
        <f t="shared" si="1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2.2208799364908707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7</v>
      </c>
      <c r="G120" s="89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0.70461538461538498</v>
      </c>
      <c r="H120" s="103" t="s">
        <v>236</v>
      </c>
      <c r="I120" s="89">
        <v>5.32</v>
      </c>
      <c r="J120" s="89">
        <v>0</v>
      </c>
      <c r="K120" s="89">
        <v>0</v>
      </c>
      <c r="L120" s="89">
        <v>0</v>
      </c>
      <c r="M120" s="89">
        <v>6.7199999999996204E-3</v>
      </c>
      <c r="N120" s="89">
        <v>0</v>
      </c>
      <c r="O120" s="89">
        <v>0.70461538461538498</v>
      </c>
      <c r="P120" s="89">
        <v>7</v>
      </c>
      <c r="Q120" s="184">
        <v>0</v>
      </c>
      <c r="R120" s="186">
        <v>0</v>
      </c>
      <c r="S120" s="185"/>
    </row>
    <row r="121" spans="1:19" x14ac:dyDescent="0.2">
      <c r="A121" s="85">
        <v>116</v>
      </c>
      <c r="B121" s="85" t="s">
        <v>237</v>
      </c>
      <c r="C121" s="85" t="s">
        <v>238</v>
      </c>
      <c r="D121" s="86" t="str">
        <f t="shared" si="1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7.2525857457874974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5.26</v>
      </c>
      <c r="G121" s="89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10</v>
      </c>
      <c r="H121" s="103" t="s">
        <v>238</v>
      </c>
      <c r="I121" s="89">
        <v>5.26</v>
      </c>
      <c r="J121" s="89" t="s">
        <v>472</v>
      </c>
      <c r="K121" s="89">
        <v>1.2441005302011301</v>
      </c>
      <c r="L121" s="89">
        <v>0</v>
      </c>
      <c r="M121" s="89">
        <v>10</v>
      </c>
      <c r="N121" s="89">
        <v>10</v>
      </c>
      <c r="O121" s="89" t="s">
        <v>472</v>
      </c>
      <c r="P121" s="89">
        <v>4.25</v>
      </c>
      <c r="Q121" s="184">
        <v>0</v>
      </c>
      <c r="R121" s="186">
        <v>0</v>
      </c>
      <c r="S121" s="185"/>
    </row>
    <row r="122" spans="1:19" x14ac:dyDescent="0.2">
      <c r="A122" s="85">
        <v>117</v>
      </c>
      <c r="B122" s="85" t="s">
        <v>239</v>
      </c>
      <c r="C122" s="85" t="s">
        <v>240</v>
      </c>
      <c r="D122" s="86" t="str">
        <f t="shared" si="1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6.5192024052026483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4.25</v>
      </c>
      <c r="G122" s="89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10</v>
      </c>
      <c r="H122" s="103" t="s">
        <v>240</v>
      </c>
      <c r="I122" s="89">
        <v>4.0999999999999996</v>
      </c>
      <c r="J122" s="89">
        <v>1.07136561046809</v>
      </c>
      <c r="K122" s="89">
        <v>10</v>
      </c>
      <c r="L122" s="89">
        <v>10</v>
      </c>
      <c r="M122" s="89">
        <v>10</v>
      </c>
      <c r="N122" s="89">
        <v>1.22</v>
      </c>
      <c r="O122" s="89">
        <v>0.92923076923076997</v>
      </c>
      <c r="P122" s="89">
        <v>4.25</v>
      </c>
      <c r="Q122" s="184">
        <v>0</v>
      </c>
      <c r="R122" s="186">
        <v>0</v>
      </c>
      <c r="S122" s="185"/>
    </row>
    <row r="123" spans="1:19" x14ac:dyDescent="0.2">
      <c r="A123" s="85">
        <v>118</v>
      </c>
      <c r="B123" s="85" t="s">
        <v>241</v>
      </c>
      <c r="C123" s="85" t="s">
        <v>242</v>
      </c>
      <c r="D123" s="86" t="str">
        <f t="shared" si="1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6.8146423086984171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10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4.6439349795502496</v>
      </c>
      <c r="H123" s="103" t="s">
        <v>242</v>
      </c>
      <c r="I123" s="89">
        <v>8.3800000000000008</v>
      </c>
      <c r="J123" s="89">
        <v>4.6439349795502496</v>
      </c>
      <c r="K123" s="89">
        <v>0</v>
      </c>
      <c r="L123" s="89">
        <v>0</v>
      </c>
      <c r="M123" s="89">
        <v>9.0679999999998998E-2</v>
      </c>
      <c r="N123" s="89">
        <v>8.2000000000000697E-2</v>
      </c>
      <c r="O123" s="89">
        <v>4.1184615384615402</v>
      </c>
      <c r="P123" s="89">
        <v>10</v>
      </c>
      <c r="Q123" s="184">
        <v>0</v>
      </c>
      <c r="R123" s="186">
        <v>0</v>
      </c>
      <c r="S123" s="185"/>
    </row>
    <row r="124" spans="1:19" x14ac:dyDescent="0.2">
      <c r="A124" s="85">
        <v>119</v>
      </c>
      <c r="B124" s="85" t="s">
        <v>243</v>
      </c>
      <c r="C124" s="85" t="s">
        <v>244</v>
      </c>
      <c r="D124" s="86" t="str">
        <f t="shared" si="1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7.773970374565069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9.5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6.3615384615384603</v>
      </c>
      <c r="H124" s="103" t="s">
        <v>244</v>
      </c>
      <c r="I124" s="89">
        <v>8.5</v>
      </c>
      <c r="J124" s="89">
        <v>3.32282688527249</v>
      </c>
      <c r="K124" s="89">
        <v>0</v>
      </c>
      <c r="L124" s="89">
        <v>0</v>
      </c>
      <c r="M124" s="89">
        <v>0.11308</v>
      </c>
      <c r="N124" s="89">
        <v>0.122</v>
      </c>
      <c r="O124" s="89">
        <v>6.3615384615384603</v>
      </c>
      <c r="P124" s="89">
        <v>9.5</v>
      </c>
      <c r="Q124" s="184">
        <v>0</v>
      </c>
      <c r="R124" s="186">
        <v>0</v>
      </c>
      <c r="S124" s="185"/>
    </row>
    <row r="125" spans="1:19" x14ac:dyDescent="0.2">
      <c r="A125" s="85">
        <v>120</v>
      </c>
      <c r="B125" s="85" t="s">
        <v>245</v>
      </c>
      <c r="C125" s="85" t="s">
        <v>246</v>
      </c>
      <c r="D125" s="86" t="str">
        <f t="shared" si="1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5.3650703310121566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7.02</v>
      </c>
      <c r="G125" s="89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4.1002820023798998</v>
      </c>
      <c r="H125" s="103" t="s">
        <v>246</v>
      </c>
      <c r="I125" s="89">
        <v>7.02</v>
      </c>
      <c r="J125" s="89">
        <v>0.14091987868056</v>
      </c>
      <c r="K125" s="89">
        <v>4.1002820023798998</v>
      </c>
      <c r="L125" s="89">
        <v>0</v>
      </c>
      <c r="M125" s="89">
        <v>0.15275999999999901</v>
      </c>
      <c r="N125" s="89">
        <v>0.67399999999999904</v>
      </c>
      <c r="O125" s="89">
        <v>0</v>
      </c>
      <c r="P125" s="89">
        <v>4.25</v>
      </c>
      <c r="Q125" s="184">
        <v>0</v>
      </c>
      <c r="R125" s="186">
        <v>0</v>
      </c>
      <c r="S125" s="185"/>
    </row>
    <row r="126" spans="1:19" x14ac:dyDescent="0.2">
      <c r="A126" s="85">
        <v>121</v>
      </c>
      <c r="B126" s="85" t="s">
        <v>247</v>
      </c>
      <c r="C126" s="85" t="s">
        <v>248</v>
      </c>
      <c r="D126" s="86" t="str">
        <f t="shared" si="1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8.3956057153208992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9.25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7.6201292245544803</v>
      </c>
      <c r="H126" s="103" t="s">
        <v>248</v>
      </c>
      <c r="I126" s="89">
        <v>8.4</v>
      </c>
      <c r="J126" s="89">
        <v>7.6201292245544803</v>
      </c>
      <c r="K126" s="89">
        <v>0</v>
      </c>
      <c r="L126" s="89">
        <v>0</v>
      </c>
      <c r="M126" s="89">
        <v>5.16800000000011E-2</v>
      </c>
      <c r="N126" s="89">
        <v>0.13400000000000001</v>
      </c>
      <c r="O126" s="89">
        <v>3.9261538461538499</v>
      </c>
      <c r="P126" s="89">
        <v>9.25</v>
      </c>
      <c r="Q126" s="184">
        <v>0</v>
      </c>
      <c r="R126" s="186">
        <v>0</v>
      </c>
      <c r="S126" s="185"/>
    </row>
    <row r="127" spans="1:19" x14ac:dyDescent="0.2">
      <c r="A127" s="85">
        <v>122</v>
      </c>
      <c r="B127" s="85" t="s">
        <v>249</v>
      </c>
      <c r="C127" s="85" t="s">
        <v>250</v>
      </c>
      <c r="D127" s="86" t="str">
        <f t="shared" si="1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3.065822328565651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3</v>
      </c>
      <c r="G127" s="89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3.1330888501105698</v>
      </c>
      <c r="H127" s="103" t="s">
        <v>250</v>
      </c>
      <c r="I127" s="89">
        <v>1.56</v>
      </c>
      <c r="J127" s="89">
        <v>3.1330888501105698</v>
      </c>
      <c r="K127" s="89">
        <v>3.1243114350824799</v>
      </c>
      <c r="L127" s="89">
        <v>0.88299174782116396</v>
      </c>
      <c r="M127" s="89">
        <v>2.0057999999999998</v>
      </c>
      <c r="N127" s="89">
        <v>0.432</v>
      </c>
      <c r="O127" s="89">
        <v>1.30615384615385</v>
      </c>
      <c r="P127" s="89">
        <v>3</v>
      </c>
      <c r="Q127" s="184">
        <v>0</v>
      </c>
      <c r="R127" s="186">
        <v>0</v>
      </c>
      <c r="S127" s="185"/>
    </row>
    <row r="128" spans="1:19" x14ac:dyDescent="0.2">
      <c r="A128" s="85">
        <v>123</v>
      </c>
      <c r="B128" s="85" t="s">
        <v>251</v>
      </c>
      <c r="C128" s="85" t="s">
        <v>252</v>
      </c>
      <c r="D128" s="86" t="str">
        <f t="shared" si="1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7.3142234558025221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7.75</v>
      </c>
      <c r="G128" s="89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6.9029502917950696</v>
      </c>
      <c r="H128" s="103" t="s">
        <v>252</v>
      </c>
      <c r="I128" s="89">
        <v>6.88</v>
      </c>
      <c r="J128" s="89">
        <v>6.9029502917950696</v>
      </c>
      <c r="K128" s="89">
        <v>3.5439343265430199</v>
      </c>
      <c r="L128" s="89">
        <v>0</v>
      </c>
      <c r="M128" s="89">
        <v>2.2758799999999999</v>
      </c>
      <c r="N128" s="89">
        <v>4.9480000000000004</v>
      </c>
      <c r="O128" s="89">
        <v>5.2076923076923096</v>
      </c>
      <c r="P128" s="89">
        <v>7.75</v>
      </c>
      <c r="Q128" s="184">
        <v>0</v>
      </c>
      <c r="R128" s="186">
        <v>0</v>
      </c>
      <c r="S128" s="185"/>
    </row>
    <row r="129" spans="1:19" x14ac:dyDescent="0.2">
      <c r="A129" s="85">
        <v>124</v>
      </c>
      <c r="B129" s="85" t="s">
        <v>253</v>
      </c>
      <c r="C129" s="85" t="s">
        <v>254</v>
      </c>
      <c r="D129" s="86" t="str">
        <f t="shared" si="1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8.3297428162348091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10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6.9384615384615396</v>
      </c>
      <c r="H129" s="103" t="s">
        <v>254</v>
      </c>
      <c r="I129" s="89">
        <v>7.56</v>
      </c>
      <c r="J129" s="89">
        <v>0.65950103593895404</v>
      </c>
      <c r="K129" s="89">
        <v>0.512820512820513</v>
      </c>
      <c r="L129" s="89">
        <v>0</v>
      </c>
      <c r="M129" s="89">
        <v>6.8400000000003996E-3</v>
      </c>
      <c r="N129" s="89">
        <v>1.20000000000005E-2</v>
      </c>
      <c r="O129" s="89">
        <v>6.9384615384615396</v>
      </c>
      <c r="P129" s="89">
        <v>10</v>
      </c>
      <c r="Q129" s="184">
        <v>0</v>
      </c>
      <c r="R129" s="186">
        <v>0</v>
      </c>
      <c r="S129" s="185"/>
    </row>
    <row r="130" spans="1:19" x14ac:dyDescent="0.2">
      <c r="A130" s="85">
        <v>125</v>
      </c>
      <c r="B130" s="85" t="s">
        <v>255</v>
      </c>
      <c r="C130" s="85" t="s">
        <v>256</v>
      </c>
      <c r="D130" s="86" t="str">
        <f t="shared" si="1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7.9852066424160393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9.75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6.5398487304702799</v>
      </c>
      <c r="H130" s="103" t="s">
        <v>256</v>
      </c>
      <c r="I130" s="89">
        <v>6.44</v>
      </c>
      <c r="J130" s="89">
        <v>6.5398487304702799</v>
      </c>
      <c r="K130" s="89">
        <v>0</v>
      </c>
      <c r="L130" s="89">
        <v>0</v>
      </c>
      <c r="M130" s="89">
        <v>1.39200000000006E-2</v>
      </c>
      <c r="N130" s="89">
        <v>3.9999999999995603E-3</v>
      </c>
      <c r="O130" s="89">
        <v>6.37846153846154</v>
      </c>
      <c r="P130" s="89">
        <v>9.75</v>
      </c>
      <c r="Q130" s="184">
        <v>0</v>
      </c>
      <c r="R130" s="186">
        <v>0</v>
      </c>
      <c r="S130" s="185"/>
    </row>
    <row r="131" spans="1:19" x14ac:dyDescent="0.2">
      <c r="A131" s="85">
        <v>126</v>
      </c>
      <c r="B131" s="85" t="s">
        <v>257</v>
      </c>
      <c r="C131" s="85" t="s">
        <v>258</v>
      </c>
      <c r="D131" s="86" t="str">
        <f t="shared" si="1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8.0622577482985491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6.5</v>
      </c>
      <c r="G131" s="89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10</v>
      </c>
      <c r="H131" s="103" t="s">
        <v>258</v>
      </c>
      <c r="I131" s="89">
        <v>5.38</v>
      </c>
      <c r="J131" s="89">
        <v>6.3006640025588103</v>
      </c>
      <c r="K131" s="89">
        <v>0.512820512820513</v>
      </c>
      <c r="L131" s="89">
        <v>0.96638828247502695</v>
      </c>
      <c r="M131" s="89">
        <v>4.4000000000000497E-2</v>
      </c>
      <c r="N131" s="89">
        <v>4.4000000000000497E-2</v>
      </c>
      <c r="O131" s="89">
        <v>10</v>
      </c>
      <c r="P131" s="89">
        <v>6.5</v>
      </c>
      <c r="Q131" s="184">
        <v>0</v>
      </c>
      <c r="R131" s="186">
        <v>0</v>
      </c>
      <c r="S131" s="185"/>
    </row>
    <row r="132" spans="1:19" x14ac:dyDescent="0.2">
      <c r="A132" s="85">
        <v>127</v>
      </c>
      <c r="B132" s="85" t="s">
        <v>259</v>
      </c>
      <c r="C132" s="85" t="s">
        <v>260</v>
      </c>
      <c r="D132" s="86" t="str">
        <f t="shared" si="1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3.5355339059327378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1.25</v>
      </c>
      <c r="G132" s="89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10</v>
      </c>
      <c r="H132" s="103" t="s">
        <v>260</v>
      </c>
      <c r="I132" s="89">
        <v>0</v>
      </c>
      <c r="J132" s="89">
        <v>8.6996133824946398</v>
      </c>
      <c r="K132" s="89">
        <v>0</v>
      </c>
      <c r="L132" s="89">
        <v>0</v>
      </c>
      <c r="M132" s="89">
        <v>10</v>
      </c>
      <c r="N132" s="89">
        <v>3.302</v>
      </c>
      <c r="O132" s="89">
        <v>1.5538461538461501</v>
      </c>
      <c r="P132" s="89">
        <v>1.25</v>
      </c>
      <c r="Q132" s="184">
        <v>0</v>
      </c>
      <c r="R132" s="186">
        <v>0</v>
      </c>
      <c r="S132" s="185"/>
    </row>
    <row r="133" spans="1:19" x14ac:dyDescent="0.2">
      <c r="A133" s="85">
        <v>128</v>
      </c>
      <c r="B133" s="85" t="s">
        <v>261</v>
      </c>
      <c r="C133" s="85" t="s">
        <v>262</v>
      </c>
      <c r="D133" s="86" t="str">
        <f t="shared" si="1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2.2696184701398603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1.08</v>
      </c>
      <c r="G133" s="89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4.7695999999999996</v>
      </c>
      <c r="H133" s="103" t="s">
        <v>262</v>
      </c>
      <c r="I133" s="89">
        <v>1.08</v>
      </c>
      <c r="J133" s="89">
        <v>3.8379291462456502</v>
      </c>
      <c r="K133" s="89">
        <v>2.8078897174537998</v>
      </c>
      <c r="L133" s="89">
        <v>0</v>
      </c>
      <c r="M133" s="89">
        <v>4.7695999999999996</v>
      </c>
      <c r="N133" s="89">
        <v>1.212</v>
      </c>
      <c r="O133" s="89">
        <v>2.0753846153846101</v>
      </c>
      <c r="P133" s="89">
        <v>0</v>
      </c>
      <c r="Q133" s="184">
        <v>0</v>
      </c>
      <c r="R133" s="186">
        <v>0</v>
      </c>
      <c r="S133" s="185"/>
    </row>
    <row r="134" spans="1:19" x14ac:dyDescent="0.2">
      <c r="A134" s="85">
        <v>129</v>
      </c>
      <c r="B134" s="85" t="s">
        <v>263</v>
      </c>
      <c r="C134" s="85" t="s">
        <v>264</v>
      </c>
      <c r="D134" s="86" t="str">
        <f t="shared" si="1"/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8.524904261866677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7.75</v>
      </c>
      <c r="G134" s="89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9.3772893772893706</v>
      </c>
      <c r="H134" s="103" t="s">
        <v>264</v>
      </c>
      <c r="I134" s="89">
        <v>6.98</v>
      </c>
      <c r="J134" s="89">
        <v>5.7860743642056702</v>
      </c>
      <c r="K134" s="89">
        <v>6.81452367583754</v>
      </c>
      <c r="L134" s="89">
        <v>9.3772893772893706</v>
      </c>
      <c r="M134" s="89">
        <v>0.54836000000000096</v>
      </c>
      <c r="N134" s="89">
        <v>0.22600000000000101</v>
      </c>
      <c r="O134" s="89">
        <v>6.9876923076923099</v>
      </c>
      <c r="P134" s="89">
        <v>7.75</v>
      </c>
      <c r="Q134" s="184">
        <v>0</v>
      </c>
      <c r="R134" s="186">
        <v>0</v>
      </c>
      <c r="S134" s="185"/>
    </row>
    <row r="135" spans="1:19" x14ac:dyDescent="0.2">
      <c r="A135" s="85">
        <v>130</v>
      </c>
      <c r="B135" s="85" t="s">
        <v>265</v>
      </c>
      <c r="C135" s="85" t="s">
        <v>266</v>
      </c>
      <c r="D135" s="86" t="str">
        <f t="shared" ref="D135:D195" si="2">IF(H135 &lt;&gt; C135, "Countries don't match", "")</f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0</v>
      </c>
      <c r="F135" s="89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9.84</v>
      </c>
      <c r="G135" s="89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0</v>
      </c>
      <c r="H135" s="103" t="s">
        <v>266</v>
      </c>
      <c r="I135" s="89">
        <v>9.84</v>
      </c>
      <c r="J135" s="89" t="s">
        <v>472</v>
      </c>
      <c r="K135" s="89" t="s">
        <v>472</v>
      </c>
      <c r="L135" s="89" t="s">
        <v>472</v>
      </c>
      <c r="M135" s="89" t="s">
        <v>472</v>
      </c>
      <c r="N135" s="89" t="s">
        <v>472</v>
      </c>
      <c r="O135" s="89" t="s">
        <v>472</v>
      </c>
      <c r="P135" s="89">
        <v>8</v>
      </c>
      <c r="Q135" s="184">
        <v>0</v>
      </c>
      <c r="R135" s="186">
        <v>0</v>
      </c>
      <c r="S135" s="185"/>
    </row>
    <row r="136" spans="1:19" x14ac:dyDescent="0.2">
      <c r="A136" s="85">
        <v>131</v>
      </c>
      <c r="B136" s="85" t="s">
        <v>267</v>
      </c>
      <c r="C136" s="85" t="s">
        <v>268</v>
      </c>
      <c r="D136" s="86" t="str">
        <f t="shared" si="2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4.5515170759108088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3.2</v>
      </c>
      <c r="G136" s="89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6.47384615384615</v>
      </c>
      <c r="H136" s="103" t="s">
        <v>268</v>
      </c>
      <c r="I136" s="89">
        <v>3.2</v>
      </c>
      <c r="J136" s="89">
        <v>0</v>
      </c>
      <c r="K136" s="89">
        <v>6.6666666666748099E-4</v>
      </c>
      <c r="L136" s="89">
        <v>6.6666666666748099E-4</v>
      </c>
      <c r="M136" s="89">
        <v>4.2640000000000497E-2</v>
      </c>
      <c r="N136" s="89">
        <v>0</v>
      </c>
      <c r="O136" s="89">
        <v>6.47384615384615</v>
      </c>
      <c r="P136" s="89">
        <v>0.25</v>
      </c>
      <c r="Q136" s="184">
        <v>0</v>
      </c>
      <c r="R136" s="186">
        <v>0</v>
      </c>
      <c r="S136" s="185"/>
    </row>
    <row r="137" spans="1:19" x14ac:dyDescent="0.2">
      <c r="A137" s="85">
        <v>132</v>
      </c>
      <c r="B137" s="85" t="s">
        <v>269</v>
      </c>
      <c r="C137" s="85" t="s">
        <v>270</v>
      </c>
      <c r="D137" s="86" t="str">
        <f t="shared" si="2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7.334848328356899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5.38</v>
      </c>
      <c r="G137" s="89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10</v>
      </c>
      <c r="H137" s="103" t="s">
        <v>270</v>
      </c>
      <c r="I137" s="89">
        <v>5.38</v>
      </c>
      <c r="J137" s="89">
        <v>4.4603241489554497</v>
      </c>
      <c r="K137" s="89">
        <v>8.1629262324113707</v>
      </c>
      <c r="L137" s="89">
        <v>3.6345080484526</v>
      </c>
      <c r="M137" s="89">
        <v>10</v>
      </c>
      <c r="N137" s="89">
        <v>4.0279999999999996</v>
      </c>
      <c r="O137" s="89">
        <v>0.20769230769230701</v>
      </c>
      <c r="P137" s="89">
        <v>2.5</v>
      </c>
      <c r="Q137" s="184">
        <v>0</v>
      </c>
      <c r="R137" s="186">
        <v>0</v>
      </c>
      <c r="S137" s="185"/>
    </row>
    <row r="138" spans="1:19" x14ac:dyDescent="0.2">
      <c r="A138" s="85">
        <v>133</v>
      </c>
      <c r="B138" s="85" t="s">
        <v>271</v>
      </c>
      <c r="C138" s="85" t="s">
        <v>272</v>
      </c>
      <c r="D138" s="86" t="str">
        <f t="shared" si="2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7.8101027487921346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8.25</v>
      </c>
      <c r="G138" s="89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7.3936612056594502</v>
      </c>
      <c r="H138" s="103" t="s">
        <v>272</v>
      </c>
      <c r="I138" s="89">
        <v>6.9</v>
      </c>
      <c r="J138" s="89">
        <v>7.3936612056594502</v>
      </c>
      <c r="K138" s="89">
        <v>3.8914027149321302</v>
      </c>
      <c r="L138" s="89">
        <v>0.84759976792945901</v>
      </c>
      <c r="M138" s="89">
        <v>0.887319999999999</v>
      </c>
      <c r="N138" s="89">
        <v>0.96799999999999997</v>
      </c>
      <c r="O138" s="89">
        <v>2.2676923076923101</v>
      </c>
      <c r="P138" s="89">
        <v>8.25</v>
      </c>
      <c r="Q138" s="184">
        <v>0</v>
      </c>
      <c r="R138" s="186">
        <v>0</v>
      </c>
      <c r="S138" s="185"/>
    </row>
    <row r="139" spans="1:19" x14ac:dyDescent="0.2">
      <c r="A139" s="85">
        <v>134</v>
      </c>
      <c r="B139" s="85" t="s">
        <v>273</v>
      </c>
      <c r="C139" s="85" t="s">
        <v>274</v>
      </c>
      <c r="D139" s="86" t="str">
        <f t="shared" si="2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5.1887916093752109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5.26</v>
      </c>
      <c r="G139" s="89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5.1185472177799598</v>
      </c>
      <c r="H139" s="103" t="s">
        <v>274</v>
      </c>
      <c r="I139" s="89">
        <v>5.26</v>
      </c>
      <c r="J139" s="89">
        <v>5.1185472177799598</v>
      </c>
      <c r="K139" s="89">
        <v>0</v>
      </c>
      <c r="L139" s="89">
        <v>0</v>
      </c>
      <c r="M139" s="89">
        <v>2.9652400000000001</v>
      </c>
      <c r="N139" s="89">
        <v>1.92</v>
      </c>
      <c r="O139" s="89">
        <v>1.34615384615385</v>
      </c>
      <c r="P139" s="89">
        <v>4.25</v>
      </c>
      <c r="Q139" s="184">
        <v>0</v>
      </c>
      <c r="R139" s="186">
        <v>0</v>
      </c>
      <c r="S139" s="185"/>
    </row>
    <row r="140" spans="1:19" x14ac:dyDescent="0.2">
      <c r="A140" s="85">
        <v>135</v>
      </c>
      <c r="B140" s="85" t="s">
        <v>275</v>
      </c>
      <c r="C140" s="85" t="s">
        <v>276</v>
      </c>
      <c r="D140" s="86" t="str">
        <f t="shared" si="2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7.5828754440515498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5.75</v>
      </c>
      <c r="G140" s="89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10</v>
      </c>
      <c r="H140" s="103" t="s">
        <v>276</v>
      </c>
      <c r="I140" s="89">
        <v>4.16</v>
      </c>
      <c r="J140" s="89">
        <v>8.0564887363560498</v>
      </c>
      <c r="K140" s="89">
        <v>3.26973712885122</v>
      </c>
      <c r="L140" s="89">
        <v>0</v>
      </c>
      <c r="M140" s="89">
        <v>10</v>
      </c>
      <c r="N140" s="89">
        <v>10</v>
      </c>
      <c r="O140" s="89">
        <v>0.51230769230769202</v>
      </c>
      <c r="P140" s="89">
        <v>5.75</v>
      </c>
      <c r="Q140" s="184">
        <v>0</v>
      </c>
      <c r="R140" s="186">
        <v>0</v>
      </c>
      <c r="S140" s="185"/>
    </row>
    <row r="141" spans="1:19" x14ac:dyDescent="0.2">
      <c r="A141" s="85">
        <v>136</v>
      </c>
      <c r="B141" s="85" t="s">
        <v>277</v>
      </c>
      <c r="C141" s="85" t="s">
        <v>278</v>
      </c>
      <c r="D141" s="86" t="str">
        <f t="shared" si="2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8.2158383625774913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6.75</v>
      </c>
      <c r="G141" s="89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10</v>
      </c>
      <c r="H141" s="103" t="s">
        <v>278</v>
      </c>
      <c r="I141" s="89">
        <v>4.4800000000000004</v>
      </c>
      <c r="J141" s="89">
        <v>4.2987987329010302</v>
      </c>
      <c r="K141" s="89">
        <v>10</v>
      </c>
      <c r="L141" s="89">
        <v>1.8504311629569601</v>
      </c>
      <c r="M141" s="89">
        <v>3.8440400000000001</v>
      </c>
      <c r="N141" s="89">
        <v>3.6179999999999999</v>
      </c>
      <c r="O141" s="89">
        <v>1.19384615384615</v>
      </c>
      <c r="P141" s="89">
        <v>6.75</v>
      </c>
      <c r="Q141" s="184">
        <v>0</v>
      </c>
      <c r="R141" s="186">
        <v>0</v>
      </c>
      <c r="S141" s="185"/>
    </row>
    <row r="142" spans="1:19" x14ac:dyDescent="0.2">
      <c r="A142" s="85">
        <v>137</v>
      </c>
      <c r="B142" s="85" t="s">
        <v>279</v>
      </c>
      <c r="C142" s="85" t="s">
        <v>280</v>
      </c>
      <c r="D142" s="86" t="str">
        <f t="shared" si="2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0</v>
      </c>
      <c r="F142" s="89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9.6199999999999992</v>
      </c>
      <c r="G142" s="89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0</v>
      </c>
      <c r="H142" s="103" t="s">
        <v>280</v>
      </c>
      <c r="I142" s="89">
        <v>9.6199999999999992</v>
      </c>
      <c r="J142" s="89" t="s">
        <v>472</v>
      </c>
      <c r="K142" s="89" t="s">
        <v>472</v>
      </c>
      <c r="L142" s="89" t="s">
        <v>472</v>
      </c>
      <c r="M142" s="89" t="s">
        <v>472</v>
      </c>
      <c r="N142" s="89" t="s">
        <v>472</v>
      </c>
      <c r="O142" s="89" t="s">
        <v>472</v>
      </c>
      <c r="P142" s="89">
        <v>4.75</v>
      </c>
      <c r="Q142" s="184">
        <v>0</v>
      </c>
      <c r="R142" s="186">
        <v>0</v>
      </c>
      <c r="S142" s="185"/>
    </row>
    <row r="143" spans="1:19" x14ac:dyDescent="0.2">
      <c r="A143" s="85">
        <v>138</v>
      </c>
      <c r="B143" s="85" t="s">
        <v>281</v>
      </c>
      <c r="C143" s="85" t="s">
        <v>282</v>
      </c>
      <c r="D143" s="86" t="str">
        <f t="shared" si="2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5.4198206625666456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9.25</v>
      </c>
      <c r="G143" s="89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3.1756168664199298</v>
      </c>
      <c r="H143" s="103" t="s">
        <v>282</v>
      </c>
      <c r="I143" s="89">
        <v>8.44</v>
      </c>
      <c r="J143" s="89">
        <v>3.1756168664199298</v>
      </c>
      <c r="K143" s="89">
        <v>0</v>
      </c>
      <c r="L143" s="89">
        <v>0</v>
      </c>
      <c r="M143" s="89">
        <v>0.86220000000000097</v>
      </c>
      <c r="N143" s="89">
        <v>9.6000000000000099E-2</v>
      </c>
      <c r="O143" s="89">
        <v>2.82</v>
      </c>
      <c r="P143" s="89">
        <v>9.25</v>
      </c>
      <c r="Q143" s="184">
        <v>0</v>
      </c>
      <c r="R143" s="186">
        <v>0</v>
      </c>
      <c r="S143" s="185"/>
    </row>
    <row r="144" spans="1:19" x14ac:dyDescent="0.2">
      <c r="A144" s="85">
        <v>139</v>
      </c>
      <c r="B144" s="85" t="s">
        <v>283</v>
      </c>
      <c r="C144" s="85" t="s">
        <v>284</v>
      </c>
      <c r="D144" s="86" t="str">
        <f t="shared" si="2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5.4037024344425184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2.92</v>
      </c>
      <c r="G144" s="89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10</v>
      </c>
      <c r="H144" s="103" t="s">
        <v>284</v>
      </c>
      <c r="I144" s="89">
        <v>2.92</v>
      </c>
      <c r="J144" s="89">
        <v>9.0137903810307893</v>
      </c>
      <c r="K144" s="89">
        <v>1.85700159751841</v>
      </c>
      <c r="L144" s="89">
        <v>0</v>
      </c>
      <c r="M144" s="89">
        <v>10</v>
      </c>
      <c r="N144" s="89">
        <v>10</v>
      </c>
      <c r="O144" s="89">
        <v>0.91384615384615497</v>
      </c>
      <c r="P144" s="89">
        <v>2.75</v>
      </c>
      <c r="Q144" s="184">
        <v>0</v>
      </c>
      <c r="R144" s="186">
        <v>0</v>
      </c>
      <c r="S144" s="185"/>
    </row>
    <row r="145" spans="1:19" x14ac:dyDescent="0.2">
      <c r="A145" s="85">
        <v>140</v>
      </c>
      <c r="B145" s="85" t="s">
        <v>285</v>
      </c>
      <c r="C145" s="85" t="s">
        <v>286</v>
      </c>
      <c r="D145" s="86" t="str">
        <f t="shared" si="2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0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6.75</v>
      </c>
      <c r="G145" s="89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0</v>
      </c>
      <c r="H145" s="103" t="s">
        <v>286</v>
      </c>
      <c r="I145" s="89">
        <v>0</v>
      </c>
      <c r="J145" s="89" t="s">
        <v>472</v>
      </c>
      <c r="K145" s="89" t="s">
        <v>472</v>
      </c>
      <c r="L145" s="89" t="s">
        <v>472</v>
      </c>
      <c r="M145" s="89" t="s">
        <v>472</v>
      </c>
      <c r="N145" s="89" t="s">
        <v>472</v>
      </c>
      <c r="O145" s="89" t="s">
        <v>472</v>
      </c>
      <c r="P145" s="89">
        <v>6.75</v>
      </c>
      <c r="Q145" s="184">
        <v>0</v>
      </c>
      <c r="R145" s="186">
        <v>0</v>
      </c>
      <c r="S145" s="185"/>
    </row>
    <row r="146" spans="1:19" x14ac:dyDescent="0.2">
      <c r="A146" s="85">
        <v>141</v>
      </c>
      <c r="B146" s="85" t="s">
        <v>287</v>
      </c>
      <c r="C146" s="85" t="s">
        <v>288</v>
      </c>
      <c r="D146" s="86" t="str">
        <f t="shared" si="2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2.6365021578938559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2</v>
      </c>
      <c r="G146" s="89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3.4755718142894798</v>
      </c>
      <c r="H146" s="103" t="s">
        <v>288</v>
      </c>
      <c r="I146" s="89">
        <v>1.94</v>
      </c>
      <c r="J146" s="89">
        <v>3.4755718142894798</v>
      </c>
      <c r="K146" s="89">
        <v>0</v>
      </c>
      <c r="L146" s="89">
        <v>0.838573367347763</v>
      </c>
      <c r="M146" s="89">
        <v>2.14412</v>
      </c>
      <c r="N146" s="89">
        <v>1.1479999999999999</v>
      </c>
      <c r="O146" s="89">
        <v>1.3138461538461399</v>
      </c>
      <c r="P146" s="89">
        <v>2</v>
      </c>
      <c r="Q146" s="184">
        <v>0</v>
      </c>
      <c r="R146" s="186">
        <v>0</v>
      </c>
      <c r="S146" s="185"/>
    </row>
    <row r="147" spans="1:19" x14ac:dyDescent="0.2">
      <c r="A147" s="85">
        <v>142</v>
      </c>
      <c r="B147" s="85" t="s">
        <v>289</v>
      </c>
      <c r="C147" s="85" t="s">
        <v>290</v>
      </c>
      <c r="D147" s="86" t="str">
        <f t="shared" si="2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8.2825116963394638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6.86</v>
      </c>
      <c r="G147" s="89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10</v>
      </c>
      <c r="H147" s="103" t="s">
        <v>290</v>
      </c>
      <c r="I147" s="89">
        <v>6.86</v>
      </c>
      <c r="J147" s="89">
        <v>7.7376118298826801</v>
      </c>
      <c r="K147" s="89">
        <v>2.33622233214661</v>
      </c>
      <c r="L147" s="89">
        <v>2.1351872279588201E-2</v>
      </c>
      <c r="M147" s="89">
        <v>10</v>
      </c>
      <c r="N147" s="89">
        <v>10</v>
      </c>
      <c r="O147" s="89">
        <v>2.6769230769230798</v>
      </c>
      <c r="P147" s="89">
        <v>4</v>
      </c>
      <c r="Q147" s="184">
        <v>0</v>
      </c>
      <c r="R147" s="186">
        <v>0</v>
      </c>
      <c r="S147" s="185"/>
    </row>
    <row r="148" spans="1:19" x14ac:dyDescent="0.2">
      <c r="A148" s="85">
        <v>143</v>
      </c>
      <c r="B148" s="85" t="s">
        <v>291</v>
      </c>
      <c r="C148" s="85" t="s">
        <v>292</v>
      </c>
      <c r="D148" s="86" t="str">
        <f t="shared" si="2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7.5894663844041101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5.76</v>
      </c>
      <c r="G148" s="89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10</v>
      </c>
      <c r="H148" s="103" t="s">
        <v>292</v>
      </c>
      <c r="I148" s="89">
        <v>5.76</v>
      </c>
      <c r="J148" s="89">
        <v>7.3675906666603002</v>
      </c>
      <c r="K148" s="89">
        <v>8.5571565802113394</v>
      </c>
      <c r="L148" s="89">
        <v>3.4792488340305101</v>
      </c>
      <c r="M148" s="89">
        <v>10</v>
      </c>
      <c r="N148" s="89">
        <v>2.7759999999999998</v>
      </c>
      <c r="O148" s="89">
        <v>0</v>
      </c>
      <c r="P148" s="89">
        <v>3.25</v>
      </c>
      <c r="Q148" s="184">
        <v>0</v>
      </c>
      <c r="R148" s="186">
        <v>0</v>
      </c>
      <c r="S148" s="185"/>
    </row>
    <row r="149" spans="1:19" x14ac:dyDescent="0.2">
      <c r="A149" s="85">
        <v>144</v>
      </c>
      <c r="B149" s="85" t="s">
        <v>293</v>
      </c>
      <c r="C149" s="85" t="s">
        <v>294</v>
      </c>
      <c r="D149" s="86" t="str">
        <f t="shared" si="2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6.957010852370435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4.84</v>
      </c>
      <c r="G149" s="89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10</v>
      </c>
      <c r="H149" s="103" t="s">
        <v>294</v>
      </c>
      <c r="I149" s="89">
        <v>4.84</v>
      </c>
      <c r="J149" s="89">
        <v>6.2662117221372204</v>
      </c>
      <c r="K149" s="89">
        <v>1.0480674186233501</v>
      </c>
      <c r="L149" s="89">
        <v>0</v>
      </c>
      <c r="M149" s="89">
        <v>8.2650400000000008</v>
      </c>
      <c r="N149" s="89">
        <v>10</v>
      </c>
      <c r="O149" s="89">
        <v>0.92923076923076997</v>
      </c>
      <c r="P149" s="89">
        <v>4.25</v>
      </c>
      <c r="Q149" s="184">
        <v>0</v>
      </c>
      <c r="R149" s="186">
        <v>0</v>
      </c>
      <c r="S149" s="185"/>
    </row>
    <row r="150" spans="1:19" x14ac:dyDescent="0.2">
      <c r="A150" s="85">
        <v>145</v>
      </c>
      <c r="B150" s="85" t="s">
        <v>295</v>
      </c>
      <c r="C150" s="85" t="s">
        <v>296</v>
      </c>
      <c r="D150" s="86" t="str">
        <f t="shared" si="2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7.1693793315739685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5.14</v>
      </c>
      <c r="G150" s="89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10</v>
      </c>
      <c r="H150" s="103" t="s">
        <v>296</v>
      </c>
      <c r="I150" s="89">
        <v>5.14</v>
      </c>
      <c r="J150" s="89">
        <v>5.3505502926358801</v>
      </c>
      <c r="K150" s="89">
        <v>0</v>
      </c>
      <c r="L150" s="89">
        <v>0</v>
      </c>
      <c r="M150" s="89">
        <v>2.3166799999999999</v>
      </c>
      <c r="N150" s="89">
        <v>4.8460000000000001</v>
      </c>
      <c r="O150" s="89">
        <v>5.6969230769230803</v>
      </c>
      <c r="P150" s="89">
        <v>3</v>
      </c>
      <c r="Q150" s="184">
        <v>10</v>
      </c>
      <c r="R150" s="186">
        <v>0</v>
      </c>
      <c r="S150" s="185"/>
    </row>
    <row r="151" spans="1:19" x14ac:dyDescent="0.2">
      <c r="A151" s="85">
        <v>146</v>
      </c>
      <c r="B151" s="85" t="s">
        <v>297</v>
      </c>
      <c r="C151" s="85" t="s">
        <v>298</v>
      </c>
      <c r="D151" s="86" t="str">
        <f t="shared" si="2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5.4577671020582885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7.5</v>
      </c>
      <c r="G151" s="89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3.9716295653746299</v>
      </c>
      <c r="H151" s="103" t="s">
        <v>298</v>
      </c>
      <c r="I151" s="89">
        <v>7.16</v>
      </c>
      <c r="J151" s="89">
        <v>3.9716295653746299</v>
      </c>
      <c r="K151" s="89">
        <v>0</v>
      </c>
      <c r="L151" s="89">
        <v>2.5452501192247099</v>
      </c>
      <c r="M151" s="89">
        <v>0.27840000000000098</v>
      </c>
      <c r="N151" s="89">
        <v>6.6000000000000697E-2</v>
      </c>
      <c r="O151" s="89">
        <v>1.90769230769231</v>
      </c>
      <c r="P151" s="89">
        <v>7.5</v>
      </c>
      <c r="Q151" s="184">
        <v>0</v>
      </c>
      <c r="R151" s="186">
        <v>0</v>
      </c>
      <c r="S151" s="185"/>
    </row>
    <row r="152" spans="1:19" x14ac:dyDescent="0.2">
      <c r="A152" s="85">
        <v>147</v>
      </c>
      <c r="B152" s="85" t="s">
        <v>299</v>
      </c>
      <c r="C152" s="85" t="s">
        <v>300</v>
      </c>
      <c r="D152" s="86" t="str">
        <f t="shared" si="2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6.4342831768581652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4.1399999999999997</v>
      </c>
      <c r="G152" s="89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10</v>
      </c>
      <c r="H152" s="103" t="s">
        <v>300</v>
      </c>
      <c r="I152" s="89">
        <v>4.1399999999999997</v>
      </c>
      <c r="J152" s="89">
        <v>4.0425363134332502</v>
      </c>
      <c r="K152" s="89">
        <v>2.2105926860025198</v>
      </c>
      <c r="L152" s="89">
        <v>4.6203495723040504</v>
      </c>
      <c r="M152" s="89">
        <v>1.0184800000000001</v>
      </c>
      <c r="N152" s="89">
        <v>0.50799999999999901</v>
      </c>
      <c r="O152" s="89">
        <v>3.0446153846153798</v>
      </c>
      <c r="P152" s="89">
        <v>2</v>
      </c>
      <c r="Q152" s="184">
        <v>10</v>
      </c>
      <c r="R152" s="186">
        <v>0</v>
      </c>
      <c r="S152" s="185"/>
    </row>
    <row r="153" spans="1:19" x14ac:dyDescent="0.2">
      <c r="A153" s="85">
        <v>148</v>
      </c>
      <c r="B153" s="85" t="s">
        <v>301</v>
      </c>
      <c r="C153" s="85" t="s">
        <v>302</v>
      </c>
      <c r="D153" s="86" t="str">
        <f t="shared" si="2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7.8961529094382881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9.5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6.5630769230769204</v>
      </c>
      <c r="H153" s="103" t="s">
        <v>302</v>
      </c>
      <c r="I153" s="89">
        <v>8.76</v>
      </c>
      <c r="J153" s="89">
        <v>6.1504092408979201</v>
      </c>
      <c r="K153" s="89">
        <v>3.3428460241276401</v>
      </c>
      <c r="L153" s="89">
        <v>2.6818104311869901</v>
      </c>
      <c r="M153" s="89">
        <v>0.14319999999999999</v>
      </c>
      <c r="N153" s="89">
        <v>0.94399999999999895</v>
      </c>
      <c r="O153" s="89">
        <v>6.5630769230769204</v>
      </c>
      <c r="P153" s="89">
        <v>9.5</v>
      </c>
      <c r="Q153" s="184">
        <v>0</v>
      </c>
      <c r="R153" s="186">
        <v>0</v>
      </c>
      <c r="S153" s="185"/>
    </row>
    <row r="154" spans="1:19" x14ac:dyDescent="0.2">
      <c r="A154" s="85">
        <v>149</v>
      </c>
      <c r="B154" s="85" t="s">
        <v>303</v>
      </c>
      <c r="C154" s="85" t="s">
        <v>304</v>
      </c>
      <c r="D154" s="86" t="str">
        <f t="shared" si="2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7.4507614479223623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7.75</v>
      </c>
      <c r="G154" s="89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7.16307692307692</v>
      </c>
      <c r="H154" s="103" t="s">
        <v>304</v>
      </c>
      <c r="I154" s="89">
        <v>6.42</v>
      </c>
      <c r="J154" s="89">
        <v>4.3165322928034202</v>
      </c>
      <c r="K154" s="89">
        <v>0</v>
      </c>
      <c r="L154" s="89">
        <v>0</v>
      </c>
      <c r="M154" s="89">
        <v>0.135159999999999</v>
      </c>
      <c r="N154" s="89">
        <v>0.23799999999999999</v>
      </c>
      <c r="O154" s="89">
        <v>7.16307692307692</v>
      </c>
      <c r="P154" s="89">
        <v>7.75</v>
      </c>
      <c r="Q154" s="184">
        <v>0</v>
      </c>
      <c r="R154" s="186">
        <v>0</v>
      </c>
      <c r="S154" s="185"/>
    </row>
    <row r="155" spans="1:19" x14ac:dyDescent="0.2">
      <c r="A155" s="85">
        <v>150</v>
      </c>
      <c r="B155" s="85" t="s">
        <v>305</v>
      </c>
      <c r="C155" s="85" t="s">
        <v>306</v>
      </c>
      <c r="D155" s="86" t="str">
        <f t="shared" si="2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2.1617087258427348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2.2599999999999998</v>
      </c>
      <c r="G155" s="89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2.0676923076923099</v>
      </c>
      <c r="H155" s="103" t="s">
        <v>306</v>
      </c>
      <c r="I155" s="89">
        <v>2.2599999999999998</v>
      </c>
      <c r="J155" s="89">
        <v>0</v>
      </c>
      <c r="K155" s="89">
        <v>6.6666666666748099E-4</v>
      </c>
      <c r="L155" s="89">
        <v>6.6666666666748099E-4</v>
      </c>
      <c r="M155" s="89">
        <v>0.161160000000001</v>
      </c>
      <c r="N155" s="89">
        <v>0</v>
      </c>
      <c r="O155" s="89">
        <v>2.0676923076923099</v>
      </c>
      <c r="P155" s="89">
        <v>1.25</v>
      </c>
      <c r="Q155" s="184">
        <v>0</v>
      </c>
      <c r="R155" s="186">
        <v>0</v>
      </c>
      <c r="S155" s="185"/>
    </row>
    <row r="156" spans="1:19" x14ac:dyDescent="0.2">
      <c r="A156" s="85">
        <v>151</v>
      </c>
      <c r="B156" s="85" t="s">
        <v>307</v>
      </c>
      <c r="C156" s="85" t="s">
        <v>308</v>
      </c>
      <c r="D156" s="86" t="str">
        <f t="shared" si="2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9.3733763722249304</v>
      </c>
      <c r="F156" s="89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9.86</v>
      </c>
      <c r="G156" s="89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8.9107692307692297</v>
      </c>
      <c r="H156" s="103" t="s">
        <v>308</v>
      </c>
      <c r="I156" s="89">
        <v>9.86</v>
      </c>
      <c r="J156" s="89">
        <v>6.6628165050232004</v>
      </c>
      <c r="K156" s="89" t="s">
        <v>472</v>
      </c>
      <c r="L156" s="89" t="s">
        <v>472</v>
      </c>
      <c r="M156" s="89">
        <v>0</v>
      </c>
      <c r="N156" s="89">
        <v>0</v>
      </c>
      <c r="O156" s="89">
        <v>8.9107692307692297</v>
      </c>
      <c r="P156" s="89">
        <v>9</v>
      </c>
      <c r="Q156" s="184">
        <v>0</v>
      </c>
      <c r="R156" s="186">
        <v>0</v>
      </c>
      <c r="S156" s="185"/>
    </row>
    <row r="157" spans="1:19" x14ac:dyDescent="0.2">
      <c r="A157" s="85">
        <v>152</v>
      </c>
      <c r="B157" s="85" t="s">
        <v>309</v>
      </c>
      <c r="C157" s="85" t="s">
        <v>310</v>
      </c>
      <c r="D157" s="86" t="str">
        <f t="shared" si="2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7.183313998427189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10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5.16</v>
      </c>
      <c r="H157" s="103" t="s">
        <v>310</v>
      </c>
      <c r="I157" s="89">
        <v>6.36</v>
      </c>
      <c r="J157" s="89">
        <v>1.7089330525456901</v>
      </c>
      <c r="K157" s="89">
        <v>6.6666666666748099E-4</v>
      </c>
      <c r="L157" s="89">
        <v>6.6666666666748099E-4</v>
      </c>
      <c r="M157" s="89">
        <v>1.4319999999999699E-2</v>
      </c>
      <c r="N157" s="89">
        <v>0</v>
      </c>
      <c r="O157" s="89">
        <v>5.16</v>
      </c>
      <c r="P157" s="89">
        <v>10</v>
      </c>
      <c r="Q157" s="184">
        <v>0</v>
      </c>
      <c r="R157" s="186">
        <v>0</v>
      </c>
      <c r="S157" s="185"/>
    </row>
    <row r="158" spans="1:19" x14ac:dyDescent="0.2">
      <c r="A158" s="85">
        <v>153</v>
      </c>
      <c r="B158" s="85" t="s">
        <v>311</v>
      </c>
      <c r="C158" s="85" t="s">
        <v>312</v>
      </c>
      <c r="D158" s="86" t="str">
        <f t="shared" si="2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5.4460751569835919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5.5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5.3926790210025199</v>
      </c>
      <c r="H158" s="103" t="s">
        <v>312</v>
      </c>
      <c r="I158" s="89">
        <v>5.16</v>
      </c>
      <c r="J158" s="89">
        <v>5.3926790210025199</v>
      </c>
      <c r="K158" s="89">
        <v>2.1452915882624102</v>
      </c>
      <c r="L158" s="89">
        <v>0.72232912220337697</v>
      </c>
      <c r="M158" s="89">
        <v>1.29064</v>
      </c>
      <c r="N158" s="89">
        <v>1.014</v>
      </c>
      <c r="O158" s="89">
        <v>4.1661538461538496</v>
      </c>
      <c r="P158" s="89">
        <v>5.5</v>
      </c>
      <c r="Q158" s="184">
        <v>0</v>
      </c>
      <c r="R158" s="186">
        <v>0</v>
      </c>
      <c r="S158" s="185"/>
    </row>
    <row r="159" spans="1:19" x14ac:dyDescent="0.2">
      <c r="A159" s="85">
        <v>154</v>
      </c>
      <c r="B159" s="85" t="s">
        <v>313</v>
      </c>
      <c r="C159" s="85" t="s">
        <v>314</v>
      </c>
      <c r="D159" s="86" t="str">
        <f t="shared" si="2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9.188802400264553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10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8.4434089551107601</v>
      </c>
      <c r="H159" s="103" t="s">
        <v>314</v>
      </c>
      <c r="I159" s="89">
        <v>10</v>
      </c>
      <c r="J159" s="89">
        <v>8.4434089551107601</v>
      </c>
      <c r="K159" s="89">
        <v>0</v>
      </c>
      <c r="L159" s="89">
        <v>0</v>
      </c>
      <c r="M159" s="89">
        <v>0.30884</v>
      </c>
      <c r="N159" s="89">
        <v>1.4379999999999999</v>
      </c>
      <c r="O159" s="89">
        <v>6.39384615384615</v>
      </c>
      <c r="P159" s="89">
        <v>10</v>
      </c>
      <c r="Q159" s="184">
        <v>0</v>
      </c>
      <c r="R159" s="186">
        <v>0</v>
      </c>
      <c r="S159" s="185"/>
    </row>
    <row r="160" spans="1:19" x14ac:dyDescent="0.2">
      <c r="A160" s="85">
        <v>155</v>
      </c>
      <c r="B160" s="85" t="s">
        <v>315</v>
      </c>
      <c r="C160" s="85" t="s">
        <v>316</v>
      </c>
      <c r="D160" s="86" t="str">
        <f t="shared" si="2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6.5192024052026483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4.25</v>
      </c>
      <c r="G160" s="89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10</v>
      </c>
      <c r="H160" s="103" t="s">
        <v>316</v>
      </c>
      <c r="I160" s="89">
        <v>3.54</v>
      </c>
      <c r="J160" s="89">
        <v>10</v>
      </c>
      <c r="K160" s="89">
        <v>0.45545581339267299</v>
      </c>
      <c r="L160" s="89">
        <v>0</v>
      </c>
      <c r="M160" s="89">
        <v>10</v>
      </c>
      <c r="N160" s="89">
        <v>10</v>
      </c>
      <c r="O160" s="89">
        <v>2.0030769230769199</v>
      </c>
      <c r="P160" s="89">
        <v>4.25</v>
      </c>
      <c r="Q160" s="184">
        <v>0</v>
      </c>
      <c r="R160" s="186">
        <v>0</v>
      </c>
      <c r="S160" s="185"/>
    </row>
    <row r="161" spans="1:19" x14ac:dyDescent="0.2">
      <c r="A161" s="85">
        <v>156</v>
      </c>
      <c r="B161" s="85" t="s">
        <v>317</v>
      </c>
      <c r="C161" s="85" t="s">
        <v>318</v>
      </c>
      <c r="D161" s="86" t="str">
        <f t="shared" si="2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8.1870726545663128</v>
      </c>
      <c r="F161" s="89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10</v>
      </c>
      <c r="G161" s="89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6.7028158651147498</v>
      </c>
      <c r="H161" s="103" t="s">
        <v>318</v>
      </c>
      <c r="I161" s="89">
        <v>9.66</v>
      </c>
      <c r="J161" s="89">
        <v>6.7028158651147498</v>
      </c>
      <c r="K161" s="89">
        <v>0</v>
      </c>
      <c r="L161" s="89">
        <v>0</v>
      </c>
      <c r="M161" s="89">
        <v>5.4120000000001098E-2</v>
      </c>
      <c r="N161" s="89">
        <v>2.5999999999999801E-2</v>
      </c>
      <c r="O161" s="89">
        <v>3.83076923076923</v>
      </c>
      <c r="P161" s="89">
        <v>10</v>
      </c>
      <c r="Q161" s="184">
        <v>0</v>
      </c>
      <c r="R161" s="186">
        <v>0</v>
      </c>
      <c r="S161" s="185"/>
    </row>
    <row r="162" spans="1:19" x14ac:dyDescent="0.2">
      <c r="A162" s="85">
        <v>157</v>
      </c>
      <c r="B162" s="85" t="s">
        <v>319</v>
      </c>
      <c r="C162" s="85" t="s">
        <v>320</v>
      </c>
      <c r="D162" s="86" t="str">
        <f t="shared" si="2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1.9106019993708787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10</v>
      </c>
      <c r="G162" s="89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0.36503999999999998</v>
      </c>
      <c r="H162" s="103" t="s">
        <v>320</v>
      </c>
      <c r="I162" s="89">
        <v>10</v>
      </c>
      <c r="J162" s="89" t="s">
        <v>472</v>
      </c>
      <c r="K162" s="89">
        <v>6.6666666666748099E-4</v>
      </c>
      <c r="L162" s="89">
        <v>6.6666666666748099E-4</v>
      </c>
      <c r="M162" s="89">
        <v>0.36503999999999998</v>
      </c>
      <c r="N162" s="89">
        <v>0</v>
      </c>
      <c r="O162" s="89" t="s">
        <v>472</v>
      </c>
      <c r="P162" s="89">
        <v>7.75</v>
      </c>
      <c r="Q162" s="184">
        <v>0</v>
      </c>
      <c r="R162" s="186">
        <v>0</v>
      </c>
      <c r="S162" s="185"/>
    </row>
    <row r="163" spans="1:19" x14ac:dyDescent="0.2">
      <c r="A163" s="85">
        <v>158</v>
      </c>
      <c r="B163" s="85" t="s">
        <v>321</v>
      </c>
      <c r="C163" s="85" t="s">
        <v>322</v>
      </c>
      <c r="D163" s="86" t="str">
        <f t="shared" si="2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8.1853527718724504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6.7</v>
      </c>
      <c r="G163" s="89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10</v>
      </c>
      <c r="H163" s="103" t="s">
        <v>322</v>
      </c>
      <c r="I163" s="89">
        <v>6.7</v>
      </c>
      <c r="J163" s="89">
        <v>1.07345791543318</v>
      </c>
      <c r="K163" s="89">
        <v>10</v>
      </c>
      <c r="L163" s="89">
        <v>10</v>
      </c>
      <c r="M163" s="89">
        <v>2.1137600000000001</v>
      </c>
      <c r="N163" s="89">
        <v>2.9220000000000002</v>
      </c>
      <c r="O163" s="89">
        <v>1.47384615384615</v>
      </c>
      <c r="P163" s="89">
        <v>4</v>
      </c>
      <c r="Q163" s="184">
        <v>0</v>
      </c>
      <c r="R163" s="186">
        <v>0</v>
      </c>
      <c r="S163" s="185"/>
    </row>
    <row r="164" spans="1:19" x14ac:dyDescent="0.2">
      <c r="A164" s="85">
        <v>159</v>
      </c>
      <c r="B164" s="85" t="s">
        <v>323</v>
      </c>
      <c r="C164" s="85" t="s">
        <v>324</v>
      </c>
      <c r="D164" s="86" t="str">
        <f t="shared" si="2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6.6483080554378651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4.42</v>
      </c>
      <c r="G164" s="89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10</v>
      </c>
      <c r="H164" s="103" t="s">
        <v>324</v>
      </c>
      <c r="I164" s="89">
        <v>4.42</v>
      </c>
      <c r="J164" s="89">
        <v>10</v>
      </c>
      <c r="K164" s="89">
        <v>0.74816481502279197</v>
      </c>
      <c r="L164" s="89">
        <v>0</v>
      </c>
      <c r="M164" s="89">
        <v>6.5027600000000003</v>
      </c>
      <c r="N164" s="89">
        <v>10</v>
      </c>
      <c r="O164" s="89">
        <v>0.104615384615386</v>
      </c>
      <c r="P164" s="89">
        <v>3.25</v>
      </c>
      <c r="Q164" s="184">
        <v>0</v>
      </c>
      <c r="R164" s="186">
        <v>0</v>
      </c>
      <c r="S164" s="185"/>
    </row>
    <row r="165" spans="1:19" x14ac:dyDescent="0.2">
      <c r="A165" s="85">
        <v>160</v>
      </c>
      <c r="B165" s="85" t="s">
        <v>325</v>
      </c>
      <c r="C165" s="85" t="s">
        <v>326</v>
      </c>
      <c r="D165" s="86" t="str">
        <f t="shared" si="2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4.1833001326703778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1.75</v>
      </c>
      <c r="G165" s="89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10</v>
      </c>
      <c r="H165" s="103" t="s">
        <v>326</v>
      </c>
      <c r="I165" s="89">
        <v>0.55999999999999905</v>
      </c>
      <c r="J165" s="89">
        <v>10</v>
      </c>
      <c r="K165" s="89">
        <v>0</v>
      </c>
      <c r="L165" s="89">
        <v>0</v>
      </c>
      <c r="M165" s="89">
        <v>10</v>
      </c>
      <c r="N165" s="89">
        <v>5.91</v>
      </c>
      <c r="O165" s="89">
        <v>0.35230769230769399</v>
      </c>
      <c r="P165" s="89">
        <v>1.75</v>
      </c>
      <c r="Q165" s="184">
        <v>0</v>
      </c>
      <c r="R165" s="186">
        <v>0</v>
      </c>
      <c r="S165" s="185"/>
    </row>
    <row r="166" spans="1:19" x14ac:dyDescent="0.2">
      <c r="A166" s="85">
        <v>161</v>
      </c>
      <c r="B166" s="85" t="s">
        <v>327</v>
      </c>
      <c r="C166" s="85" t="s">
        <v>328</v>
      </c>
      <c r="D166" s="86" t="str">
        <f t="shared" si="2"/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2.2360679774997898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0.5</v>
      </c>
      <c r="G166" s="89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10</v>
      </c>
      <c r="H166" s="103" t="s">
        <v>328</v>
      </c>
      <c r="I166" s="89">
        <v>0</v>
      </c>
      <c r="J166" s="89">
        <v>8.9720325840531103</v>
      </c>
      <c r="K166" s="89">
        <v>0</v>
      </c>
      <c r="L166" s="89">
        <v>0.27624186683031099</v>
      </c>
      <c r="M166" s="89">
        <v>10</v>
      </c>
      <c r="N166" s="89">
        <v>4.0179999999999998</v>
      </c>
      <c r="O166" s="89">
        <v>3.3892307692307702</v>
      </c>
      <c r="P166" s="89">
        <v>0.5</v>
      </c>
      <c r="Q166" s="184">
        <v>0</v>
      </c>
      <c r="R166" s="186">
        <v>0</v>
      </c>
      <c r="S166" s="185"/>
    </row>
    <row r="167" spans="1:19" x14ac:dyDescent="0.2">
      <c r="A167" s="85">
        <v>162</v>
      </c>
      <c r="B167" s="85" t="s">
        <v>329</v>
      </c>
      <c r="C167" s="85" t="s">
        <v>330</v>
      </c>
      <c r="D167" s="86" t="str">
        <f t="shared" si="2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9.0829510622924747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8.25</v>
      </c>
      <c r="G167" s="89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10</v>
      </c>
      <c r="H167" s="103" t="s">
        <v>330</v>
      </c>
      <c r="I167" s="89">
        <v>7.78</v>
      </c>
      <c r="J167" s="89">
        <v>3.5072484248485098</v>
      </c>
      <c r="K167" s="89">
        <v>0</v>
      </c>
      <c r="L167" s="89">
        <v>10</v>
      </c>
      <c r="M167" s="89">
        <v>5.1322799999999997</v>
      </c>
      <c r="N167" s="89">
        <v>0.246</v>
      </c>
      <c r="O167" s="89">
        <v>2.74</v>
      </c>
      <c r="P167" s="89">
        <v>8.25</v>
      </c>
      <c r="Q167" s="184">
        <v>0</v>
      </c>
      <c r="R167" s="186">
        <v>0</v>
      </c>
      <c r="S167" s="185"/>
    </row>
    <row r="168" spans="1:19" x14ac:dyDescent="0.2">
      <c r="A168" s="85">
        <v>163</v>
      </c>
      <c r="B168" s="85" t="s">
        <v>331</v>
      </c>
      <c r="C168" s="85" t="s">
        <v>332</v>
      </c>
      <c r="D168" s="86" t="str">
        <f t="shared" si="2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8.7292611371180779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7.62</v>
      </c>
      <c r="G168" s="89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10</v>
      </c>
      <c r="H168" s="103" t="s">
        <v>332</v>
      </c>
      <c r="I168" s="89">
        <v>7.62</v>
      </c>
      <c r="J168" s="89">
        <v>10</v>
      </c>
      <c r="K168" s="89">
        <v>0</v>
      </c>
      <c r="L168" s="89">
        <v>0</v>
      </c>
      <c r="M168" s="89">
        <v>10</v>
      </c>
      <c r="N168" s="89">
        <v>2.9060000000000001</v>
      </c>
      <c r="O168" s="89">
        <v>0.60923076923076802</v>
      </c>
      <c r="P168" s="89">
        <v>5</v>
      </c>
      <c r="Q168" s="184">
        <v>0</v>
      </c>
      <c r="R168" s="186">
        <v>0</v>
      </c>
      <c r="S168" s="185"/>
    </row>
    <row r="169" spans="1:19" x14ac:dyDescent="0.2">
      <c r="A169" s="85">
        <v>164</v>
      </c>
      <c r="B169" s="85" t="s">
        <v>333</v>
      </c>
      <c r="C169" s="85" t="s">
        <v>334</v>
      </c>
      <c r="D169" s="86" t="str">
        <f t="shared" si="2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7.7661266595937963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10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6.0312723292853496</v>
      </c>
      <c r="H169" s="103" t="s">
        <v>334</v>
      </c>
      <c r="I169" s="89">
        <v>10</v>
      </c>
      <c r="J169" s="89">
        <v>6.0312723292853496</v>
      </c>
      <c r="K169" s="89">
        <v>0</v>
      </c>
      <c r="L169" s="89">
        <v>0</v>
      </c>
      <c r="M169" s="89">
        <v>0.25924000000000003</v>
      </c>
      <c r="N169" s="89">
        <v>0.98</v>
      </c>
      <c r="O169" s="89">
        <v>5.70461538461538</v>
      </c>
      <c r="P169" s="89">
        <v>6.75</v>
      </c>
      <c r="Q169" s="184">
        <v>0</v>
      </c>
      <c r="R169" s="186">
        <v>0</v>
      </c>
      <c r="S169" s="185"/>
    </row>
    <row r="170" spans="1:19" x14ac:dyDescent="0.2">
      <c r="A170" s="85">
        <v>165</v>
      </c>
      <c r="B170" s="85" t="s">
        <v>335</v>
      </c>
      <c r="C170" s="85" t="s">
        <v>336</v>
      </c>
      <c r="D170" s="86" t="str">
        <f t="shared" si="2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9.1112778804833177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10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8.3015384615384598</v>
      </c>
      <c r="H170" s="103" t="s">
        <v>336</v>
      </c>
      <c r="I170" s="89">
        <v>8.24</v>
      </c>
      <c r="J170" s="89">
        <v>0.83044232458149403</v>
      </c>
      <c r="K170" s="89">
        <v>0</v>
      </c>
      <c r="L170" s="89">
        <v>0</v>
      </c>
      <c r="M170" s="89">
        <v>1.9479999999999699E-2</v>
      </c>
      <c r="N170" s="89">
        <v>1.8000000000000699E-2</v>
      </c>
      <c r="O170" s="89">
        <v>8.3015384615384598</v>
      </c>
      <c r="P170" s="89">
        <v>10</v>
      </c>
      <c r="Q170" s="184">
        <v>0</v>
      </c>
      <c r="R170" s="186">
        <v>0</v>
      </c>
      <c r="S170" s="185"/>
    </row>
    <row r="171" spans="1:19" x14ac:dyDescent="0.2">
      <c r="A171" s="85">
        <v>166</v>
      </c>
      <c r="B171" s="85" t="s">
        <v>337</v>
      </c>
      <c r="C171" s="85" t="s">
        <v>338</v>
      </c>
      <c r="D171" s="86" t="str">
        <f t="shared" si="2"/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9.8742088290657488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9.75</v>
      </c>
      <c r="G171" s="89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10</v>
      </c>
      <c r="H171" s="103" t="s">
        <v>338</v>
      </c>
      <c r="I171" s="89">
        <v>7.5</v>
      </c>
      <c r="J171" s="89">
        <v>6.2909670981753703</v>
      </c>
      <c r="K171" s="89">
        <v>0</v>
      </c>
      <c r="L171" s="89">
        <v>0</v>
      </c>
      <c r="M171" s="89">
        <v>0.49212</v>
      </c>
      <c r="N171" s="89">
        <v>0.13800000000000001</v>
      </c>
      <c r="O171" s="89">
        <v>1.92307692307692</v>
      </c>
      <c r="P171" s="89">
        <v>9.75</v>
      </c>
      <c r="Q171" s="184">
        <v>10</v>
      </c>
      <c r="R171" s="186">
        <v>0</v>
      </c>
      <c r="S171" s="185"/>
    </row>
    <row r="172" spans="1:19" x14ac:dyDescent="0.2">
      <c r="A172" s="85">
        <v>167</v>
      </c>
      <c r="B172" s="85" t="s">
        <v>339</v>
      </c>
      <c r="C172" s="85" t="s">
        <v>340</v>
      </c>
      <c r="D172" s="86" t="str">
        <f t="shared" si="2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6.7082039324993685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4.5</v>
      </c>
      <c r="G172" s="89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10</v>
      </c>
      <c r="H172" s="103" t="s">
        <v>340</v>
      </c>
      <c r="I172" s="89">
        <v>0</v>
      </c>
      <c r="J172" s="89">
        <v>3.93557592134988</v>
      </c>
      <c r="K172" s="89">
        <v>0</v>
      </c>
      <c r="L172" s="89">
        <v>10</v>
      </c>
      <c r="M172" s="89">
        <v>0.49159999999999998</v>
      </c>
      <c r="N172" s="89">
        <v>7.9999999999991207E-3</v>
      </c>
      <c r="O172" s="89">
        <v>5.0953846153846198</v>
      </c>
      <c r="P172" s="89">
        <v>4.5</v>
      </c>
      <c r="Q172" s="184">
        <v>0</v>
      </c>
      <c r="R172" s="186">
        <v>0</v>
      </c>
      <c r="S172" s="185"/>
    </row>
    <row r="173" spans="1:19" x14ac:dyDescent="0.2">
      <c r="A173" s="85">
        <v>168</v>
      </c>
      <c r="B173" s="85" t="s">
        <v>341</v>
      </c>
      <c r="C173" s="85" t="s">
        <v>342</v>
      </c>
      <c r="D173" s="86" t="str">
        <f t="shared" si="2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7.0896262242800949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7.54</v>
      </c>
      <c r="G173" s="89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6.6661538461538496</v>
      </c>
      <c r="H173" s="103" t="s">
        <v>342</v>
      </c>
      <c r="I173" s="89">
        <v>7.54</v>
      </c>
      <c r="J173" s="89">
        <v>6.45536417136928</v>
      </c>
      <c r="K173" s="89">
        <v>6.6666666666748099E-4</v>
      </c>
      <c r="L173" s="89">
        <v>6.6666666666748099E-4</v>
      </c>
      <c r="M173" s="89">
        <v>0</v>
      </c>
      <c r="N173" s="89">
        <v>0</v>
      </c>
      <c r="O173" s="89">
        <v>6.6661538461538496</v>
      </c>
      <c r="P173" s="89">
        <v>5.75</v>
      </c>
      <c r="Q173" s="184">
        <v>0</v>
      </c>
      <c r="R173" s="186">
        <v>0</v>
      </c>
      <c r="S173" s="185"/>
    </row>
    <row r="174" spans="1:19" x14ac:dyDescent="0.2">
      <c r="A174" s="85">
        <v>169</v>
      </c>
      <c r="B174" s="85" t="s">
        <v>343</v>
      </c>
      <c r="C174" s="85" t="s">
        <v>344</v>
      </c>
      <c r="D174" s="86" t="str">
        <f t="shared" si="2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6.7574915691913615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7.64</v>
      </c>
      <c r="G174" s="89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5.9769230769230797</v>
      </c>
      <c r="H174" s="103" t="s">
        <v>344</v>
      </c>
      <c r="I174" s="89">
        <v>7.64</v>
      </c>
      <c r="J174" s="89" t="s">
        <v>472</v>
      </c>
      <c r="K174" s="89" t="s">
        <v>472</v>
      </c>
      <c r="L174" s="89" t="s">
        <v>472</v>
      </c>
      <c r="M174" s="89" t="s">
        <v>472</v>
      </c>
      <c r="N174" s="89" t="s">
        <v>472</v>
      </c>
      <c r="O174" s="89">
        <v>5.9769230769230797</v>
      </c>
      <c r="P174" s="89">
        <v>3.25</v>
      </c>
      <c r="Q174" s="184">
        <v>0</v>
      </c>
      <c r="R174" s="186">
        <v>0</v>
      </c>
      <c r="S174" s="185"/>
    </row>
    <row r="175" spans="1:19" x14ac:dyDescent="0.2">
      <c r="A175" s="85">
        <v>170</v>
      </c>
      <c r="B175" s="85" t="s">
        <v>345</v>
      </c>
      <c r="C175" s="85" t="s">
        <v>346</v>
      </c>
      <c r="D175" s="86" t="str">
        <f t="shared" si="2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4.0440649770325843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8.8000000000000007</v>
      </c>
      <c r="G175" s="89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1.8584615384615399</v>
      </c>
      <c r="H175" s="103" t="s">
        <v>346</v>
      </c>
      <c r="I175" s="89">
        <v>8.8000000000000007</v>
      </c>
      <c r="J175" s="89">
        <v>0</v>
      </c>
      <c r="K175" s="89" t="s">
        <v>472</v>
      </c>
      <c r="L175" s="89" t="s">
        <v>472</v>
      </c>
      <c r="M175" s="89">
        <v>1.4042399999999999</v>
      </c>
      <c r="N175" s="89">
        <v>0.215999999999999</v>
      </c>
      <c r="O175" s="89">
        <v>1.8584615384615399</v>
      </c>
      <c r="P175" s="89">
        <v>8.75</v>
      </c>
      <c r="Q175" s="184">
        <v>0</v>
      </c>
      <c r="R175" s="186">
        <v>0</v>
      </c>
      <c r="S175" s="185"/>
    </row>
    <row r="176" spans="1:19" x14ac:dyDescent="0.2">
      <c r="A176" s="85">
        <v>171</v>
      </c>
      <c r="B176" s="85" t="s">
        <v>347</v>
      </c>
      <c r="C176" s="85" t="s">
        <v>348</v>
      </c>
      <c r="D176" s="86" t="str">
        <f t="shared" si="2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8.1628181408138705</v>
      </c>
      <c r="F176" s="89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8.98</v>
      </c>
      <c r="G176" s="89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7.42</v>
      </c>
      <c r="H176" s="103" t="s">
        <v>348</v>
      </c>
      <c r="I176" s="89">
        <v>8.98</v>
      </c>
      <c r="J176" s="89" t="s">
        <v>472</v>
      </c>
      <c r="K176" s="89" t="s">
        <v>472</v>
      </c>
      <c r="L176" s="89" t="s">
        <v>472</v>
      </c>
      <c r="M176" s="89" t="s">
        <v>472</v>
      </c>
      <c r="N176" s="89" t="s">
        <v>472</v>
      </c>
      <c r="O176" s="89">
        <v>7.42</v>
      </c>
      <c r="P176" s="89">
        <v>5</v>
      </c>
      <c r="Q176" s="184">
        <v>0</v>
      </c>
      <c r="R176" s="186">
        <v>0</v>
      </c>
      <c r="S176" s="185"/>
    </row>
    <row r="177" spans="1:19" x14ac:dyDescent="0.2">
      <c r="A177" s="85">
        <v>172</v>
      </c>
      <c r="B177" s="85" t="s">
        <v>349</v>
      </c>
      <c r="C177" s="85" t="s">
        <v>350</v>
      </c>
      <c r="D177" s="86" t="str">
        <f t="shared" si="2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7.2195664658651886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6.68</v>
      </c>
      <c r="G177" s="89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7.8027155621325104</v>
      </c>
      <c r="H177" s="103" t="s">
        <v>350</v>
      </c>
      <c r="I177" s="89">
        <v>6.68</v>
      </c>
      <c r="J177" s="89">
        <v>0.27839277991782502</v>
      </c>
      <c r="K177" s="89">
        <v>0</v>
      </c>
      <c r="L177" s="89">
        <v>7.8027155621325104</v>
      </c>
      <c r="M177" s="89">
        <v>1.474</v>
      </c>
      <c r="N177" s="89">
        <v>0.61199999999999999</v>
      </c>
      <c r="O177" s="89">
        <v>3.4615384615384599</v>
      </c>
      <c r="P177" s="89">
        <v>4.5</v>
      </c>
      <c r="Q177" s="184">
        <v>0</v>
      </c>
      <c r="R177" s="186">
        <v>0</v>
      </c>
      <c r="S177" s="185"/>
    </row>
    <row r="178" spans="1:19" x14ac:dyDescent="0.2">
      <c r="A178" s="85">
        <v>173</v>
      </c>
      <c r="B178" s="85" t="s">
        <v>351</v>
      </c>
      <c r="C178" s="85" t="s">
        <v>352</v>
      </c>
      <c r="D178" s="86" t="str">
        <f t="shared" si="2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8.3048178787978237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7.26</v>
      </c>
      <c r="G178" s="89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9.5</v>
      </c>
      <c r="H178" s="103" t="s">
        <v>352</v>
      </c>
      <c r="I178" s="89">
        <v>7.26</v>
      </c>
      <c r="J178" s="89">
        <v>4.5877515799647002</v>
      </c>
      <c r="K178" s="89">
        <v>6.2887645812515203</v>
      </c>
      <c r="L178" s="89">
        <v>6.8546243815366097</v>
      </c>
      <c r="M178" s="89">
        <v>5.6728800000000001</v>
      </c>
      <c r="N178" s="89">
        <v>9.5</v>
      </c>
      <c r="O178" s="89">
        <v>3.2369230769230799</v>
      </c>
      <c r="P178" s="89">
        <v>4.25</v>
      </c>
      <c r="Q178" s="184">
        <v>0</v>
      </c>
      <c r="R178" s="186">
        <v>0</v>
      </c>
      <c r="S178" s="185"/>
    </row>
    <row r="179" spans="1:19" x14ac:dyDescent="0.2">
      <c r="A179" s="85">
        <v>174</v>
      </c>
      <c r="B179" s="85" t="s">
        <v>353</v>
      </c>
      <c r="C179" s="85" t="s">
        <v>354</v>
      </c>
      <c r="D179" s="86" t="str">
        <f t="shared" si="2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6.8920243760451108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4.75</v>
      </c>
      <c r="G179" s="89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10</v>
      </c>
      <c r="H179" s="103" t="s">
        <v>354</v>
      </c>
      <c r="I179" s="89">
        <v>3.52</v>
      </c>
      <c r="J179" s="89">
        <v>4.4427479955712696</v>
      </c>
      <c r="K179" s="89">
        <v>4.5370115928624202</v>
      </c>
      <c r="L179" s="89">
        <v>5.09812922021624</v>
      </c>
      <c r="M179" s="89">
        <v>10</v>
      </c>
      <c r="N179" s="89">
        <v>6.0679999999999996</v>
      </c>
      <c r="O179" s="89">
        <v>1.47384615384615</v>
      </c>
      <c r="P179" s="89">
        <v>4.75</v>
      </c>
      <c r="Q179" s="184">
        <v>0</v>
      </c>
      <c r="R179" s="186">
        <v>0</v>
      </c>
      <c r="S179" s="185"/>
    </row>
    <row r="180" spans="1:19" x14ac:dyDescent="0.2">
      <c r="A180" s="85">
        <v>175</v>
      </c>
      <c r="B180" s="85" t="s">
        <v>355</v>
      </c>
      <c r="C180" s="85" t="s">
        <v>356</v>
      </c>
      <c r="D180" s="86" t="str">
        <f t="shared" si="2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0</v>
      </c>
      <c r="F180" s="89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9.68</v>
      </c>
      <c r="G180" s="89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0</v>
      </c>
      <c r="H180" s="103" t="s">
        <v>356</v>
      </c>
      <c r="I180" s="89">
        <v>9.68</v>
      </c>
      <c r="J180" s="89" t="s">
        <v>472</v>
      </c>
      <c r="K180" s="89" t="s">
        <v>472</v>
      </c>
      <c r="L180" s="89" t="s">
        <v>472</v>
      </c>
      <c r="M180" s="89" t="s">
        <v>472</v>
      </c>
      <c r="N180" s="89" t="s">
        <v>472</v>
      </c>
      <c r="O180" s="89" t="s">
        <v>472</v>
      </c>
      <c r="P180" s="89">
        <v>7.75</v>
      </c>
      <c r="Q180" s="184">
        <v>0</v>
      </c>
      <c r="R180" s="186">
        <v>0</v>
      </c>
      <c r="S180" s="185"/>
    </row>
    <row r="181" spans="1:19" x14ac:dyDescent="0.2">
      <c r="A181" s="85">
        <v>176</v>
      </c>
      <c r="B181" s="85" t="s">
        <v>357</v>
      </c>
      <c r="C181" s="85" t="s">
        <v>358</v>
      </c>
      <c r="D181" s="86" t="str">
        <f t="shared" si="2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9.4868329805051381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9</v>
      </c>
      <c r="G181" s="89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10</v>
      </c>
      <c r="H181" s="103" t="s">
        <v>358</v>
      </c>
      <c r="I181" s="89">
        <v>6.72</v>
      </c>
      <c r="J181" s="89">
        <v>6.1441856708884002</v>
      </c>
      <c r="K181" s="89">
        <v>6.6666666666748099E-4</v>
      </c>
      <c r="L181" s="89">
        <v>6.6666666666748099E-4</v>
      </c>
      <c r="M181" s="89">
        <v>0</v>
      </c>
      <c r="N181" s="89">
        <v>0</v>
      </c>
      <c r="O181" s="89">
        <v>10</v>
      </c>
      <c r="P181" s="89">
        <v>9</v>
      </c>
      <c r="Q181" s="184">
        <v>0</v>
      </c>
      <c r="R181" s="186">
        <v>0</v>
      </c>
      <c r="S181" s="185"/>
    </row>
    <row r="182" spans="1:19" x14ac:dyDescent="0.2">
      <c r="A182" s="85">
        <v>177</v>
      </c>
      <c r="B182" s="85" t="s">
        <v>359</v>
      </c>
      <c r="C182" s="85" t="s">
        <v>360</v>
      </c>
      <c r="D182" s="86" t="str">
        <f t="shared" si="2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10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10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10</v>
      </c>
      <c r="H182" s="103" t="s">
        <v>360</v>
      </c>
      <c r="I182" s="89">
        <v>5.14</v>
      </c>
      <c r="J182" s="89">
        <v>2.95371196725146</v>
      </c>
      <c r="K182" s="89">
        <v>10</v>
      </c>
      <c r="L182" s="89">
        <v>2.7981641185592001</v>
      </c>
      <c r="M182" s="89">
        <v>2.3880000000000099E-2</v>
      </c>
      <c r="N182" s="89">
        <v>6.00000000000023E-3</v>
      </c>
      <c r="O182" s="89">
        <v>5.5446153846153798</v>
      </c>
      <c r="P182" s="89">
        <v>10</v>
      </c>
      <c r="Q182" s="184">
        <v>0</v>
      </c>
      <c r="R182" s="186">
        <v>0</v>
      </c>
      <c r="S182" s="185"/>
    </row>
    <row r="183" spans="1:19" x14ac:dyDescent="0.2">
      <c r="A183" s="85">
        <v>178</v>
      </c>
      <c r="B183" s="85" t="s">
        <v>361</v>
      </c>
      <c r="C183" s="85" t="s">
        <v>362</v>
      </c>
      <c r="D183" s="86" t="str">
        <f t="shared" si="2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8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6.4</v>
      </c>
      <c r="G183" s="89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10</v>
      </c>
      <c r="H183" s="103" t="s">
        <v>362</v>
      </c>
      <c r="I183" s="89">
        <v>6.4</v>
      </c>
      <c r="J183" s="89">
        <v>6.6526628614243801</v>
      </c>
      <c r="K183" s="89">
        <v>2.2593301524963101</v>
      </c>
      <c r="L183" s="89">
        <v>0.82195183133701699</v>
      </c>
      <c r="M183" s="89">
        <v>10</v>
      </c>
      <c r="N183" s="89">
        <v>10</v>
      </c>
      <c r="O183" s="89">
        <v>2.7076923076923101</v>
      </c>
      <c r="P183" s="89">
        <v>5</v>
      </c>
      <c r="Q183" s="184">
        <v>0</v>
      </c>
      <c r="R183" s="186">
        <v>0</v>
      </c>
      <c r="S183" s="185"/>
    </row>
    <row r="184" spans="1:19" x14ac:dyDescent="0.2">
      <c r="A184" s="85">
        <v>179</v>
      </c>
      <c r="B184" s="85" t="s">
        <v>363</v>
      </c>
      <c r="C184" s="85" t="s">
        <v>364</v>
      </c>
      <c r="D184" s="86" t="str">
        <f t="shared" si="2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7.5762787699503242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5.74</v>
      </c>
      <c r="G184" s="89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10</v>
      </c>
      <c r="H184" s="103" t="s">
        <v>364</v>
      </c>
      <c r="I184" s="89">
        <v>5.74</v>
      </c>
      <c r="J184" s="89">
        <v>7.3444472249370598</v>
      </c>
      <c r="K184" s="89">
        <v>10</v>
      </c>
      <c r="L184" s="89">
        <v>3.3800823471967698</v>
      </c>
      <c r="M184" s="89">
        <v>10</v>
      </c>
      <c r="N184" s="89">
        <v>10</v>
      </c>
      <c r="O184" s="89">
        <v>0</v>
      </c>
      <c r="P184" s="89">
        <v>3</v>
      </c>
      <c r="Q184" s="184">
        <v>0</v>
      </c>
      <c r="R184" s="186">
        <v>0</v>
      </c>
      <c r="S184" s="185"/>
    </row>
    <row r="185" spans="1:19" x14ac:dyDescent="0.2">
      <c r="A185" s="85">
        <v>180</v>
      </c>
      <c r="B185" s="85" t="s">
        <v>365</v>
      </c>
      <c r="C185" s="85" t="s">
        <v>366</v>
      </c>
      <c r="D185" s="86" t="str">
        <f t="shared" si="2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3.5355339059327378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1.25</v>
      </c>
      <c r="G185" s="89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10</v>
      </c>
      <c r="H185" s="103" t="s">
        <v>366</v>
      </c>
      <c r="I185" s="89">
        <v>0</v>
      </c>
      <c r="J185" s="89">
        <v>6.7520689374020204</v>
      </c>
      <c r="K185" s="89">
        <v>0</v>
      </c>
      <c r="L185" s="89">
        <v>0.59365121449048897</v>
      </c>
      <c r="M185" s="89">
        <v>8.6134799999999991</v>
      </c>
      <c r="N185" s="89">
        <v>4.4139999999999997</v>
      </c>
      <c r="O185" s="89">
        <v>2.6769230769230798</v>
      </c>
      <c r="P185" s="89">
        <v>1.25</v>
      </c>
      <c r="Q185" s="184">
        <v>10</v>
      </c>
      <c r="R185" s="186">
        <v>0</v>
      </c>
      <c r="S185" s="185"/>
    </row>
    <row r="186" spans="1:19" x14ac:dyDescent="0.2">
      <c r="A186" s="85">
        <v>181</v>
      </c>
      <c r="B186" s="85" t="s">
        <v>367</v>
      </c>
      <c r="C186" s="85" t="s">
        <v>368</v>
      </c>
      <c r="D186" s="86" t="str">
        <f t="shared" si="2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6.0033759733106082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7.14</v>
      </c>
      <c r="G186" s="89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5.0476923076923104</v>
      </c>
      <c r="H186" s="103" t="s">
        <v>368</v>
      </c>
      <c r="I186" s="89">
        <v>7.14</v>
      </c>
      <c r="J186" s="89">
        <v>3.6992117385397001</v>
      </c>
      <c r="K186" s="89">
        <v>0</v>
      </c>
      <c r="L186" s="89">
        <v>1.8045849613103899</v>
      </c>
      <c r="M186" s="89">
        <v>0.23491999999999899</v>
      </c>
      <c r="N186" s="89">
        <v>7.9999999999991207E-3</v>
      </c>
      <c r="O186" s="89">
        <v>5.0476923076923104</v>
      </c>
      <c r="P186" s="89">
        <v>5.25</v>
      </c>
      <c r="Q186" s="184">
        <v>0</v>
      </c>
      <c r="R186" s="186">
        <v>0</v>
      </c>
      <c r="S186" s="185"/>
    </row>
    <row r="187" spans="1:19" x14ac:dyDescent="0.2">
      <c r="A187" s="85">
        <v>182</v>
      </c>
      <c r="B187" s="85" t="s">
        <v>369</v>
      </c>
      <c r="C187" s="85" t="s">
        <v>370</v>
      </c>
      <c r="D187" s="86" t="str">
        <f t="shared" si="2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4.187132670456001</v>
      </c>
      <c r="F187" s="89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7.4</v>
      </c>
      <c r="G187" s="89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2.3692000000000002</v>
      </c>
      <c r="H187" s="103" t="s">
        <v>370</v>
      </c>
      <c r="I187" s="89">
        <v>7.4</v>
      </c>
      <c r="J187" s="89" t="s">
        <v>472</v>
      </c>
      <c r="K187" s="89">
        <v>0</v>
      </c>
      <c r="L187" s="89">
        <v>7.7679963034992E-2</v>
      </c>
      <c r="M187" s="89">
        <v>2.3692000000000002</v>
      </c>
      <c r="N187" s="89">
        <v>0</v>
      </c>
      <c r="O187" s="89" t="s">
        <v>472</v>
      </c>
      <c r="P187" s="89">
        <v>5.25</v>
      </c>
      <c r="Q187" s="184">
        <v>0</v>
      </c>
      <c r="R187" s="186">
        <v>0</v>
      </c>
      <c r="S187" s="185"/>
    </row>
    <row r="188" spans="1:19" x14ac:dyDescent="0.2">
      <c r="A188" s="85">
        <v>183</v>
      </c>
      <c r="B188" s="85" t="s">
        <v>371</v>
      </c>
      <c r="C188" s="85" t="s">
        <v>372</v>
      </c>
      <c r="D188" s="86" t="str">
        <f t="shared" si="2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7.1240348866625505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9.4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5.3991354325941598</v>
      </c>
      <c r="H188" s="103" t="s">
        <v>372</v>
      </c>
      <c r="I188" s="89">
        <v>9.4</v>
      </c>
      <c r="J188" s="89">
        <v>5.3991354325941598</v>
      </c>
      <c r="K188" s="89">
        <v>3.9550026104002298</v>
      </c>
      <c r="L188" s="89">
        <v>1.9971587557984101</v>
      </c>
      <c r="M188" s="89">
        <v>1.5885199999999999</v>
      </c>
      <c r="N188" s="89">
        <v>1.296</v>
      </c>
      <c r="O188" s="89">
        <v>0.17692307692307799</v>
      </c>
      <c r="P188" s="89">
        <v>6</v>
      </c>
      <c r="Q188" s="184">
        <v>0</v>
      </c>
      <c r="R188" s="186">
        <v>0</v>
      </c>
      <c r="S188" s="185"/>
    </row>
    <row r="189" spans="1:19" x14ac:dyDescent="0.2">
      <c r="A189" s="85">
        <v>184</v>
      </c>
      <c r="B189" s="85" t="s">
        <v>373</v>
      </c>
      <c r="C189" s="85" t="s">
        <v>374</v>
      </c>
      <c r="D189" s="86" t="str">
        <f t="shared" si="2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4.0145887805506391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4.5</v>
      </c>
      <c r="G189" s="89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3.58153846153846</v>
      </c>
      <c r="H189" s="103" t="s">
        <v>374</v>
      </c>
      <c r="I189" s="89">
        <v>4.18</v>
      </c>
      <c r="J189" s="89">
        <v>0</v>
      </c>
      <c r="K189" s="89">
        <v>6.6666666666748099E-4</v>
      </c>
      <c r="L189" s="89">
        <v>6.6666666666748099E-4</v>
      </c>
      <c r="M189" s="89">
        <v>4.3600000000001398E-3</v>
      </c>
      <c r="N189" s="89">
        <v>0</v>
      </c>
      <c r="O189" s="89">
        <v>3.58153846153846</v>
      </c>
      <c r="P189" s="89">
        <v>4.5</v>
      </c>
      <c r="Q189" s="184">
        <v>0</v>
      </c>
      <c r="R189" s="186">
        <v>0</v>
      </c>
      <c r="S189" s="185"/>
    </row>
    <row r="190" spans="1:19" x14ac:dyDescent="0.2">
      <c r="A190" s="85">
        <v>185</v>
      </c>
      <c r="B190" s="85" t="s">
        <v>375</v>
      </c>
      <c r="C190" s="85" t="s">
        <v>376</v>
      </c>
      <c r="D190" s="86" t="str">
        <f t="shared" si="2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9.1727539694802314</v>
      </c>
      <c r="F190" s="89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8.7799999999999994</v>
      </c>
      <c r="G190" s="89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9.5830769230769199</v>
      </c>
      <c r="H190" s="103" t="s">
        <v>376</v>
      </c>
      <c r="I190" s="89">
        <v>8.7799999999999994</v>
      </c>
      <c r="J190" s="89">
        <v>0</v>
      </c>
      <c r="K190" s="89" t="s">
        <v>472</v>
      </c>
      <c r="L190" s="89" t="s">
        <v>472</v>
      </c>
      <c r="M190" s="89">
        <v>0</v>
      </c>
      <c r="N190" s="89">
        <v>0</v>
      </c>
      <c r="O190" s="89">
        <v>9.5830769230769199</v>
      </c>
      <c r="P190" s="89">
        <v>8.25</v>
      </c>
      <c r="Q190" s="184">
        <v>0</v>
      </c>
      <c r="R190" s="186">
        <v>0</v>
      </c>
      <c r="S190" s="185"/>
    </row>
    <row r="191" spans="1:19" x14ac:dyDescent="0.2">
      <c r="A191" s="85">
        <v>186</v>
      </c>
      <c r="B191" s="85" t="s">
        <v>377</v>
      </c>
      <c r="C191" s="85" t="s">
        <v>378</v>
      </c>
      <c r="D191" s="86" t="str">
        <f t="shared" si="2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8.7200000000000006</v>
      </c>
      <c r="G191" s="89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0</v>
      </c>
      <c r="H191" s="103" t="s">
        <v>378</v>
      </c>
      <c r="I191" s="89">
        <v>8.7200000000000006</v>
      </c>
      <c r="J191" s="89" t="s">
        <v>472</v>
      </c>
      <c r="K191" s="89" t="s">
        <v>472</v>
      </c>
      <c r="L191" s="89" t="s">
        <v>472</v>
      </c>
      <c r="M191" s="89">
        <v>0</v>
      </c>
      <c r="N191" s="89">
        <v>0</v>
      </c>
      <c r="O191" s="89" t="s">
        <v>472</v>
      </c>
      <c r="P191" s="89">
        <v>3.25</v>
      </c>
      <c r="Q191" s="184">
        <v>0</v>
      </c>
      <c r="R191" s="186">
        <v>0</v>
      </c>
      <c r="S191" s="185"/>
    </row>
    <row r="192" spans="1:19" x14ac:dyDescent="0.2">
      <c r="A192" s="85">
        <v>187</v>
      </c>
      <c r="B192" s="85" t="s">
        <v>379</v>
      </c>
      <c r="C192" s="85" t="s">
        <v>380</v>
      </c>
      <c r="D192" s="86" t="str">
        <f t="shared" si="2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9.1112778804833177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10</v>
      </c>
      <c r="G192" s="89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8.3015384615384598</v>
      </c>
      <c r="H192" s="140" t="s">
        <v>380</v>
      </c>
      <c r="I192" s="89">
        <v>10</v>
      </c>
      <c r="J192" s="89">
        <v>4.3544647524083402</v>
      </c>
      <c r="K192" s="89">
        <v>0.279902686162876</v>
      </c>
      <c r="L192" s="89">
        <v>0</v>
      </c>
      <c r="M192" s="89">
        <v>0.10248</v>
      </c>
      <c r="N192" s="89">
        <v>0.93</v>
      </c>
      <c r="O192" s="89">
        <v>8.3015384615384598</v>
      </c>
      <c r="P192" s="89">
        <v>10</v>
      </c>
      <c r="Q192" s="184">
        <v>0</v>
      </c>
      <c r="R192" s="186">
        <v>0</v>
      </c>
      <c r="S192" s="185"/>
    </row>
    <row r="193" spans="1:19" x14ac:dyDescent="0.2">
      <c r="A193" s="85">
        <v>188</v>
      </c>
      <c r="B193" s="85" t="s">
        <v>381</v>
      </c>
      <c r="C193" s="85" t="s">
        <v>382</v>
      </c>
      <c r="D193" s="86" t="str">
        <f t="shared" si="2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6.4330500532810175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6.75</v>
      </c>
      <c r="G193" s="89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6.1309826648916896</v>
      </c>
      <c r="H193" s="140" t="s">
        <v>382</v>
      </c>
      <c r="I193" s="89">
        <v>3.04</v>
      </c>
      <c r="J193" s="89">
        <v>6.1309826648916896</v>
      </c>
      <c r="K193" s="89">
        <v>0</v>
      </c>
      <c r="L193" s="89">
        <v>0</v>
      </c>
      <c r="M193" s="89">
        <v>0.76595999999999997</v>
      </c>
      <c r="N193" s="89">
        <v>1.8640000000000001</v>
      </c>
      <c r="O193" s="89">
        <v>2.9</v>
      </c>
      <c r="P193" s="89">
        <v>6.75</v>
      </c>
      <c r="Q193" s="184">
        <v>0</v>
      </c>
      <c r="R193" s="186">
        <v>0</v>
      </c>
      <c r="S193" s="185"/>
    </row>
    <row r="194" spans="1:19" x14ac:dyDescent="0.2">
      <c r="A194" s="85">
        <v>189</v>
      </c>
      <c r="B194" s="85" t="s">
        <v>383</v>
      </c>
      <c r="C194" s="85" t="s">
        <v>384</v>
      </c>
      <c r="D194" s="86" t="str">
        <f t="shared" si="2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8.7110761082778971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10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7.5882846964209998</v>
      </c>
      <c r="H194" s="140" t="s">
        <v>384</v>
      </c>
      <c r="I194" s="89">
        <v>8.26</v>
      </c>
      <c r="J194" s="89">
        <v>7.5882846964209998</v>
      </c>
      <c r="K194" s="89">
        <v>0</v>
      </c>
      <c r="L194" s="89">
        <v>0</v>
      </c>
      <c r="M194" s="89">
        <v>0.31176000000000098</v>
      </c>
      <c r="N194" s="89">
        <v>7.7999999999999403E-2</v>
      </c>
      <c r="O194" s="89">
        <v>7.02</v>
      </c>
      <c r="P194" s="89">
        <v>10</v>
      </c>
      <c r="Q194" s="184">
        <v>0</v>
      </c>
      <c r="R194" s="186">
        <v>0</v>
      </c>
      <c r="S194" s="185"/>
    </row>
    <row r="195" spans="1:19" x14ac:dyDescent="0.2">
      <c r="A195" s="85">
        <v>190</v>
      </c>
      <c r="B195" s="85" t="s">
        <v>385</v>
      </c>
      <c r="C195" s="85" t="s">
        <v>386</v>
      </c>
      <c r="D195" s="86" t="str">
        <f t="shared" si="2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7.112333251538236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8.25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6.13154960981048</v>
      </c>
      <c r="H195" s="142" t="s">
        <v>386</v>
      </c>
      <c r="I195" s="141">
        <v>6.36</v>
      </c>
      <c r="J195" s="89">
        <v>3.1571706256122898</v>
      </c>
      <c r="K195" s="141">
        <v>6.13154960981048</v>
      </c>
      <c r="L195" s="141">
        <v>5.24747815110769</v>
      </c>
      <c r="M195" s="141">
        <v>0.14799999999999999</v>
      </c>
      <c r="N195" s="141">
        <v>0.32600000000000101</v>
      </c>
      <c r="O195" s="141">
        <v>4.8876923076923102</v>
      </c>
      <c r="P195" s="89">
        <v>8.25</v>
      </c>
      <c r="Q195" s="184">
        <v>0</v>
      </c>
      <c r="R195" s="222">
        <v>0</v>
      </c>
      <c r="S195" s="185"/>
    </row>
    <row r="196" spans="1:19" x14ac:dyDescent="0.2">
      <c r="A196" s="85"/>
      <c r="B196" s="85"/>
      <c r="C196" s="85"/>
      <c r="D196" s="86"/>
      <c r="E196" s="89"/>
      <c r="F196" s="89"/>
      <c r="G196" s="89"/>
      <c r="H196" s="140"/>
      <c r="I196" s="89"/>
      <c r="J196" s="89"/>
      <c r="K196" s="89"/>
      <c r="L196" s="89"/>
      <c r="M196" s="89"/>
      <c r="N196" s="89"/>
      <c r="O196" s="89"/>
      <c r="P196" s="89"/>
      <c r="Q196" s="184"/>
      <c r="R196" s="186"/>
      <c r="S196" s="185"/>
    </row>
    <row r="197" spans="1:19" x14ac:dyDescent="0.2">
      <c r="A197" s="85"/>
      <c r="B197" s="85"/>
      <c r="C197" s="85"/>
      <c r="D197" s="86"/>
      <c r="E197" s="89"/>
      <c r="F197" s="89"/>
      <c r="G197" s="89"/>
      <c r="H197" s="103"/>
      <c r="I197" s="89"/>
      <c r="J197" s="89"/>
      <c r="K197" s="89"/>
      <c r="L197" s="89"/>
      <c r="M197" s="89"/>
      <c r="N197" s="89"/>
      <c r="O197" s="89"/>
      <c r="P197" s="89"/>
      <c r="Q197" s="184"/>
      <c r="R197" s="186"/>
      <c r="S197" s="185"/>
    </row>
    <row r="198" spans="1:19" x14ac:dyDescent="0.2">
      <c r="A198" s="85"/>
      <c r="B198" s="85"/>
      <c r="C198" s="85"/>
      <c r="D198" s="86"/>
      <c r="E198" s="89"/>
      <c r="F198" s="89"/>
      <c r="G198" s="89"/>
      <c r="H198" s="103"/>
      <c r="I198" s="89"/>
      <c r="J198" s="89"/>
      <c r="K198" s="89"/>
      <c r="L198" s="89"/>
      <c r="M198" s="89"/>
      <c r="N198" s="89"/>
      <c r="O198" s="89"/>
      <c r="P198" s="89"/>
      <c r="Q198" s="184"/>
      <c r="R198" s="186"/>
      <c r="S198" s="185"/>
    </row>
    <row r="199" spans="1:19" x14ac:dyDescent="0.2">
      <c r="A199" s="85"/>
      <c r="B199" s="85"/>
      <c r="C199" s="85"/>
      <c r="D199" s="86"/>
      <c r="E199" s="89"/>
      <c r="F199" s="89"/>
      <c r="G199" s="89" t="s">
        <v>520</v>
      </c>
      <c r="H199" s="103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>
        <f>IFERROR(INDEX('Data Dictionary'!$H$8:$H$45,MATCH(O5,'Data Dictionary'!$J$8:$J$45,0)),"")</f>
        <v>0</v>
      </c>
      <c r="P199" s="143">
        <f>IFERROR(INDEX('Data Dictionary'!$H$8:$H$45,MATCH(P5,'Data Dictionary'!$J$8:$J$45,0)),"")</f>
        <v>1</v>
      </c>
      <c r="Q199" s="143">
        <f>IFERROR(INDEX('Data Dictionary'!$H$8:$H$45,MATCH(Q5,'Data Dictionary'!$J$8:$J$45,0)),"")</f>
        <v>0</v>
      </c>
      <c r="R199" s="143">
        <f>IFERROR(INDEX('Data Dictionary'!$H$8:$H$45,MATCH(R5,'Data Dictionary'!$J$8:$J$45,0)),"")</f>
        <v>0</v>
      </c>
      <c r="S199" s="185"/>
    </row>
    <row r="200" spans="1:19" x14ac:dyDescent="0.2">
      <c r="A200" s="85"/>
      <c r="B200" s="85"/>
      <c r="C200" s="85"/>
      <c r="D200" s="86"/>
      <c r="E200" s="89"/>
      <c r="F200" s="89"/>
      <c r="G200" s="89" t="s">
        <v>519</v>
      </c>
      <c r="H200" s="103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>
        <f>IFERROR(INDEX('Data Dictionary'!$I$8:$I$45,MATCH(O5,'Data Dictionary'!$J$8:$J$45,0)),"")</f>
        <v>1</v>
      </c>
      <c r="P200" s="143">
        <f>IFERROR(INDEX('Data Dictionary'!$I$8:$I$45,MATCH(P5,'Data Dictionary'!$J$8:$J$45,0)),"")</f>
        <v>0</v>
      </c>
      <c r="Q200" s="143">
        <f>IFERROR(INDEX('Data Dictionary'!$I$8:$I$45,MATCH(Q5,'Data Dictionary'!$J$8:$J$45,0)),"")</f>
        <v>1</v>
      </c>
      <c r="R200" s="143">
        <f>IFERROR(INDEX('Data Dictionary'!$I$8:$I$45,MATCH(R5,'Data Dictionary'!$J$8:$J$45,0)),"")</f>
        <v>1</v>
      </c>
      <c r="S200" s="185"/>
    </row>
    <row r="201" spans="1:19" x14ac:dyDescent="0.2">
      <c r="A201" s="85"/>
      <c r="B201" s="85"/>
      <c r="C201" s="85"/>
      <c r="D201" s="86"/>
      <c r="E201" s="89"/>
      <c r="F201" s="89"/>
      <c r="G201" s="89"/>
      <c r="H201" s="103"/>
      <c r="I201" s="89"/>
      <c r="J201" s="89"/>
      <c r="K201" s="89"/>
      <c r="L201" s="89"/>
      <c r="M201" s="89"/>
      <c r="N201" s="89"/>
      <c r="O201" s="89"/>
      <c r="P201" s="89"/>
      <c r="Q201" s="184"/>
      <c r="R201" s="186"/>
      <c r="S201" s="185"/>
    </row>
    <row r="202" spans="1:19" x14ac:dyDescent="0.2">
      <c r="A202" s="85"/>
      <c r="B202" s="85"/>
      <c r="C202" s="85"/>
      <c r="D202" s="86"/>
      <c r="E202" s="89"/>
      <c r="F202" s="89"/>
      <c r="G202" s="89"/>
      <c r="H202" s="103"/>
      <c r="I202" s="89"/>
      <c r="J202" s="89"/>
      <c r="K202" s="89"/>
      <c r="L202" s="89"/>
      <c r="M202" s="89"/>
      <c r="N202" s="89"/>
      <c r="O202" s="89"/>
      <c r="P202" s="89"/>
      <c r="Q202" s="184"/>
      <c r="R202" s="186"/>
      <c r="S202" s="185"/>
    </row>
    <row r="203" spans="1:19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(IF($I$200:$Q$200=2,(I184:Q184),""))</f>
        <v/>
      </c>
      <c r="H203" s="103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184"/>
      <c r="R203" s="186"/>
      <c r="S203" s="185"/>
    </row>
  </sheetData>
  <mergeCells count="1">
    <mergeCell ref="I2:R2"/>
  </mergeCells>
  <conditionalFormatting sqref="E1:E3">
    <cfRule type="expression" dxfId="309" priority="56" stopIfTrue="1">
      <formula>E1=""</formula>
    </cfRule>
    <cfRule type="cellIs" dxfId="308" priority="59" stopIfTrue="1" operator="greaterThanOrEqual">
      <formula>0</formula>
    </cfRule>
  </conditionalFormatting>
  <conditionalFormatting sqref="F1:F3">
    <cfRule type="expression" dxfId="307" priority="52" stopIfTrue="1">
      <formula>F1=""</formula>
    </cfRule>
    <cfRule type="cellIs" dxfId="306" priority="65" operator="between">
      <formula>0</formula>
      <formula>6.999</formula>
    </cfRule>
    <cfRule type="cellIs" dxfId="305" priority="66" operator="between">
      <formula>7</formula>
      <formula>9.99</formula>
    </cfRule>
    <cfRule type="expression" dxfId="304" priority="67">
      <formula>F1=10</formula>
    </cfRule>
  </conditionalFormatting>
  <conditionalFormatting sqref="G1:G3">
    <cfRule type="expression" dxfId="303" priority="48">
      <formula>G1=""</formula>
    </cfRule>
    <cfRule type="cellIs" dxfId="302" priority="49" operator="between">
      <formula>0</formula>
      <formula>6.999</formula>
    </cfRule>
    <cfRule type="cellIs" dxfId="301" priority="50" operator="between">
      <formula>7</formula>
      <formula>9.99</formula>
    </cfRule>
    <cfRule type="expression" dxfId="300" priority="51">
      <formula>G1=10</formula>
    </cfRule>
    <cfRule type="expression" dxfId="299" priority="60">
      <formula>G1=""</formula>
    </cfRule>
    <cfRule type="cellIs" dxfId="298" priority="61" operator="between">
      <formula>0</formula>
      <formula>6.999</formula>
    </cfRule>
    <cfRule type="cellIs" dxfId="297" priority="62" operator="between">
      <formula>7</formula>
      <formula>9.99</formula>
    </cfRule>
    <cfRule type="expression" dxfId="296" priority="63">
      <formula>G1=10</formula>
    </cfRule>
  </conditionalFormatting>
  <conditionalFormatting sqref="H6:H195">
    <cfRule type="expression" dxfId="295" priority="46">
      <formula>$H6&lt;&gt;$C6</formula>
    </cfRule>
  </conditionalFormatting>
  <conditionalFormatting sqref="E6:E195">
    <cfRule type="expression" dxfId="294" priority="12" stopIfTrue="1">
      <formula>E6=""</formula>
    </cfRule>
    <cfRule type="cellIs" dxfId="293" priority="15" stopIfTrue="1" operator="greaterThanOrEqual">
      <formula>0</formula>
    </cfRule>
  </conditionalFormatting>
  <conditionalFormatting sqref="G6:G195">
    <cfRule type="expression" dxfId="292" priority="1">
      <formula>G6=""</formula>
    </cfRule>
    <cfRule type="cellIs" dxfId="291" priority="4" stopIfTrue="1" operator="greaterThanOrEqual">
      <formula>0</formula>
    </cfRule>
  </conditionalFormatting>
  <conditionalFormatting sqref="F6:F195">
    <cfRule type="expression" dxfId="290" priority="5" stopIfTrue="1">
      <formula>F6=""</formula>
    </cfRule>
    <cfRule type="cellIs" dxfId="289" priority="6" operator="between">
      <formula>0</formula>
      <formula>6.999</formula>
    </cfRule>
    <cfRule type="cellIs" dxfId="288" priority="7" operator="between">
      <formula>7</formula>
      <formula>9.99</formula>
    </cfRule>
    <cfRule type="expression" dxfId="287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7" stopIfTrue="1" operator="greaterThanOrEqual" id="{7F1543B7-BF82-0E41-93D4-3F8BDE7CA5D4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58" stopIfTrue="1" operator="greaterThanOrEqual" id="{9C23CC87-0215-324C-A4CB-F871BD3ADF53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</xm:sqref>
        </x14:conditionalFormatting>
        <x14:conditionalFormatting xmlns:xm="http://schemas.microsoft.com/office/excel/2006/main">
          <x14:cfRule type="cellIs" priority="144" stopIfTrue="1" operator="greaterThanOrEqual" id="{466D4F18-D6DD-2B4F-87F2-0AB13CF1EE9A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5" stopIfTrue="1" operator="greaterThanOrEqual" id="{C59AE0BD-E14E-8C4C-93BD-480BAF37BF90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6" stopIfTrue="1" operator="between" id="{790CCC5B-70B3-7E48-880F-99BF811D185A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13" stopIfTrue="1" operator="greaterThanOrEqual" id="{BF161A86-0774-B742-8EE7-8FFC41F75FDB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14" stopIfTrue="1" operator="greaterThanOrEqual" id="{5CB6747E-57BD-724E-B747-79FF4BA2082D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E6:E195</xm:sqref>
        </x14:conditionalFormatting>
        <x14:conditionalFormatting xmlns:xm="http://schemas.microsoft.com/office/excel/2006/main">
          <x14:cfRule type="cellIs" priority="2" stopIfTrue="1" operator="greaterThanOrEqual" id="{ABFC75BC-A889-2D4F-B036-566FFAB9DC23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4BD79E66-84DC-8B46-9FB1-03BA3A6C68AD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1BC0ADD5-1B0C-8948-B557-15AC52873BBB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12F7FBD4-9845-1445-B055-A3668F291BA5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1AA6FE5C-9880-C042-A504-280A1F03D6DC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41AF-9D4B-E94B-87F4-063A4FD39111}">
  <dimension ref="A1:AB203"/>
  <sheetViews>
    <sheetView workbookViewId="0">
      <selection activeCell="N6" sqref="N6"/>
    </sheetView>
  </sheetViews>
  <sheetFormatPr baseColWidth="10" defaultColWidth="8.7109375" defaultRowHeight="16" x14ac:dyDescent="0.2"/>
  <cols>
    <col min="1" max="1" width="5.28515625" style="225" customWidth="1"/>
    <col min="2" max="2" width="22.7109375" style="87" customWidth="1"/>
    <col min="3" max="3" width="8.7109375" style="87"/>
    <col min="4" max="4" width="4.140625" style="87" customWidth="1"/>
    <col min="5" max="7" width="9.7109375" style="91" customWidth="1"/>
    <col min="8" max="8" width="6.140625" style="166" bestFit="1" customWidth="1"/>
    <col min="9" max="10" width="9.7109375" style="91" customWidth="1"/>
    <col min="11" max="11" width="9.28515625" style="91" bestFit="1" customWidth="1"/>
    <col min="12" max="12" width="8.85546875" style="91" bestFit="1" customWidth="1"/>
    <col min="13" max="19" width="9.7109375" style="194" customWidth="1"/>
    <col min="20" max="27" width="8.7109375" style="187"/>
    <col min="28" max="16384" width="8.7109375" style="87"/>
  </cols>
  <sheetData>
    <row r="1" spans="1:28" x14ac:dyDescent="0.2">
      <c r="A1" s="86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86"/>
      <c r="T1" s="185"/>
      <c r="U1" s="185"/>
      <c r="V1" s="185"/>
      <c r="W1" s="185"/>
      <c r="X1" s="185"/>
      <c r="Y1" s="185"/>
      <c r="Z1" s="185"/>
      <c r="AA1" s="185"/>
      <c r="AB1" s="149"/>
    </row>
    <row r="2" spans="1:28" x14ac:dyDescent="0.2">
      <c r="A2" s="148"/>
      <c r="B2" s="179" t="s">
        <v>536</v>
      </c>
      <c r="C2" s="155"/>
      <c r="D2" s="156"/>
      <c r="E2" s="157"/>
      <c r="F2" s="157"/>
      <c r="G2" s="157"/>
      <c r="H2" s="164"/>
      <c r="I2" s="310" t="s">
        <v>522</v>
      </c>
      <c r="J2" s="310"/>
      <c r="K2" s="310"/>
      <c r="L2" s="310"/>
      <c r="M2" s="159"/>
      <c r="N2" s="159"/>
      <c r="O2" s="159"/>
      <c r="P2" s="159"/>
      <c r="Q2" s="159"/>
      <c r="R2" s="159"/>
      <c r="S2" s="186"/>
      <c r="T2" s="185"/>
      <c r="U2" s="185"/>
      <c r="V2" s="185"/>
      <c r="W2" s="185"/>
      <c r="X2" s="185"/>
      <c r="Y2" s="185"/>
      <c r="Z2" s="185"/>
      <c r="AA2" s="185"/>
      <c r="AB2" s="148"/>
    </row>
    <row r="3" spans="1:28" x14ac:dyDescent="0.2">
      <c r="A3" s="148"/>
      <c r="B3" s="8"/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4"/>
      <c r="T3" s="156"/>
      <c r="U3" s="156"/>
      <c r="V3" s="156"/>
      <c r="W3" s="156"/>
      <c r="X3" s="156"/>
      <c r="Y3" s="156"/>
      <c r="Z3" s="156"/>
      <c r="AA3" s="156"/>
      <c r="AB3" s="160"/>
    </row>
    <row r="4" spans="1:28" ht="57" x14ac:dyDescent="0.2">
      <c r="A4" s="223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165"/>
      <c r="I4" s="90" t="str">
        <f>IFERROR(INDEX('Data Dictionary'!$D$8:$D$39,MATCH(I5,'Data Dictionary'!$J$8:$J$39,0)),"")</f>
        <v>Proteus Composite Index</v>
      </c>
      <c r="J4" s="90" t="str">
        <f>IFERROR(INDEX('Data Dictionary'!$D$8:$D$39,MATCH(J5,'Data Dictionary'!$J$8:$J$39,0)),"")</f>
        <v>FEWS NET Score</v>
      </c>
      <c r="K4" s="95" t="str">
        <f>IFERROR(INDEX('Data Dictionary'!$D$8:$D$39,MATCH(K5,'Data Dictionary'!$J$8:$J$39,0)),"")</f>
        <v>Food Price Volatility (Secondary Indicator)</v>
      </c>
      <c r="L4" s="95" t="str">
        <f>IFERROR(INDEX('Data Dictionary'!$D$8:$D$39,MATCH(L5,'Data Dictionary'!$J$8:$J$39,0)),"")</f>
        <v>FAO WFP Warning</v>
      </c>
      <c r="M4" s="189" t="str">
        <f>IFERROR(INDEX('Data Dictionary'!$D$8:$D$39,MATCH(M5,'Data Dictionary'!$J$8:$J$39,0)),"")</f>
        <v/>
      </c>
      <c r="N4" s="189" t="str">
        <f>IFERROR(INDEX('Data Dictionary'!$D$8:$D$39,MATCH(N5,'Data Dictionary'!$J$8:$J$39,0)),"")</f>
        <v/>
      </c>
      <c r="P4" s="189"/>
      <c r="Q4" s="189"/>
      <c r="R4" s="189"/>
      <c r="S4" s="189"/>
      <c r="T4" s="190"/>
      <c r="U4" s="190"/>
      <c r="V4" s="190"/>
      <c r="W4" s="190"/>
      <c r="X4" s="190"/>
      <c r="Y4" s="190"/>
      <c r="Z4" s="190"/>
      <c r="AA4" s="190"/>
      <c r="AB4" s="36"/>
    </row>
    <row r="5" spans="1:28" s="94" customFormat="1" ht="29" x14ac:dyDescent="0.2">
      <c r="A5" s="224"/>
      <c r="B5" s="92"/>
      <c r="C5" s="92"/>
      <c r="D5" s="100"/>
      <c r="E5" s="93"/>
      <c r="F5" s="93"/>
      <c r="G5" s="93"/>
      <c r="H5" s="165" t="s">
        <v>2</v>
      </c>
      <c r="I5" s="93" t="s">
        <v>411</v>
      </c>
      <c r="J5" s="93" t="s">
        <v>568</v>
      </c>
      <c r="K5" s="93" t="s">
        <v>422</v>
      </c>
      <c r="L5" s="191" t="s">
        <v>421</v>
      </c>
      <c r="M5" s="191"/>
      <c r="N5" s="191"/>
      <c r="O5" s="192"/>
      <c r="P5" s="192"/>
      <c r="Q5" s="192"/>
      <c r="R5" s="192"/>
      <c r="S5" s="192"/>
      <c r="T5" s="193"/>
      <c r="U5" s="193"/>
      <c r="V5" s="193"/>
      <c r="W5" s="193"/>
      <c r="X5" s="193"/>
      <c r="Y5" s="193"/>
      <c r="Z5" s="193"/>
      <c r="AA5" s="193"/>
      <c r="AB5" s="161"/>
    </row>
    <row r="6" spans="1:28" x14ac:dyDescent="0.2">
      <c r="A6" s="86">
        <v>1</v>
      </c>
      <c r="B6" s="85" t="s">
        <v>7</v>
      </c>
      <c r="C6" s="85" t="s">
        <v>8</v>
      </c>
      <c r="D6" s="86" t="str">
        <f t="shared" ref="D6:D7" si="0"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10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10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10</v>
      </c>
      <c r="H6" s="142" t="s">
        <v>8</v>
      </c>
      <c r="I6" s="89">
        <v>10</v>
      </c>
      <c r="J6" s="89">
        <v>10</v>
      </c>
      <c r="K6" s="184" t="s">
        <v>472</v>
      </c>
      <c r="L6" s="186">
        <v>10</v>
      </c>
      <c r="M6" s="186"/>
      <c r="N6" s="186"/>
      <c r="O6" s="192"/>
      <c r="P6" s="154"/>
      <c r="Q6" s="154"/>
      <c r="R6" s="153"/>
      <c r="S6" s="153"/>
      <c r="T6" s="190"/>
      <c r="U6" s="190"/>
      <c r="V6" s="190"/>
      <c r="W6" s="190"/>
      <c r="X6" s="190"/>
      <c r="Y6" s="190"/>
      <c r="Z6" s="190"/>
      <c r="AA6" s="190"/>
      <c r="AB6" s="36"/>
    </row>
    <row r="7" spans="1:28" x14ac:dyDescent="0.2">
      <c r="A7" s="86">
        <v>2</v>
      </c>
      <c r="B7" s="85" t="s">
        <v>9</v>
      </c>
      <c r="C7" s="85" t="s">
        <v>10</v>
      </c>
      <c r="D7" s="86" t="str">
        <f t="shared" si="0"/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9.9159144233739021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9.8325358851674594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10</v>
      </c>
      <c r="H7" s="142" t="s">
        <v>10</v>
      </c>
      <c r="I7" s="89">
        <v>9.8325358851674594</v>
      </c>
      <c r="J7" s="89" t="s">
        <v>472</v>
      </c>
      <c r="K7" s="184">
        <v>5</v>
      </c>
      <c r="L7" s="186">
        <v>10</v>
      </c>
      <c r="M7" s="186"/>
      <c r="N7" s="186"/>
      <c r="O7" s="154"/>
      <c r="P7" s="154"/>
      <c r="Q7" s="154"/>
      <c r="R7" s="153"/>
      <c r="S7" s="153"/>
      <c r="T7" s="190"/>
      <c r="U7" s="190"/>
      <c r="V7" s="190"/>
      <c r="W7" s="190"/>
      <c r="X7" s="190"/>
      <c r="Y7" s="190"/>
      <c r="Z7" s="190"/>
      <c r="AA7" s="190"/>
      <c r="AB7" s="36"/>
    </row>
    <row r="8" spans="1:28" x14ac:dyDescent="0.2">
      <c r="A8" s="86">
        <v>3</v>
      </c>
      <c r="B8" s="85" t="s">
        <v>11</v>
      </c>
      <c r="C8" s="85" t="s">
        <v>12</v>
      </c>
      <c r="D8" s="86" t="str">
        <f>IF(H8 &lt;&gt; C8, "Countries don't match", "")</f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0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3.3971291866028701</v>
      </c>
      <c r="G8" s="89" t="e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#N/A</v>
      </c>
      <c r="H8" s="142" t="s">
        <v>12</v>
      </c>
      <c r="I8" s="89">
        <v>3.3971291866028701</v>
      </c>
      <c r="J8" s="89" t="s">
        <v>472</v>
      </c>
      <c r="K8" s="184">
        <v>3</v>
      </c>
      <c r="L8" s="186" t="s">
        <v>472</v>
      </c>
      <c r="M8" s="186"/>
      <c r="N8" s="186"/>
      <c r="O8" s="154"/>
      <c r="P8" s="154"/>
      <c r="Q8" s="154"/>
      <c r="R8" s="153"/>
      <c r="S8" s="153"/>
      <c r="T8" s="190"/>
      <c r="U8" s="190"/>
      <c r="V8" s="190"/>
      <c r="W8" s="190"/>
      <c r="X8" s="190"/>
      <c r="Y8" s="190"/>
      <c r="Z8" s="190"/>
      <c r="AA8" s="190"/>
      <c r="AB8" s="36"/>
    </row>
    <row r="9" spans="1:28" x14ac:dyDescent="0.2">
      <c r="A9" s="86">
        <v>4</v>
      </c>
      <c r="B9" s="85" t="s">
        <v>13</v>
      </c>
      <c r="C9" s="85" t="s">
        <v>14</v>
      </c>
      <c r="D9" s="86" t="str">
        <f t="shared" ref="D9:D41" si="1">IF(H9 &lt;&gt; C9, "Countries don't match", "")</f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0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1.07655502392344</v>
      </c>
      <c r="G9" s="89" t="e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#N/A</v>
      </c>
      <c r="H9" s="142" t="s">
        <v>14</v>
      </c>
      <c r="I9" s="89">
        <v>1.07655502392344</v>
      </c>
      <c r="J9" s="89" t="s">
        <v>472</v>
      </c>
      <c r="K9" s="184">
        <v>5</v>
      </c>
      <c r="L9" s="186" t="s">
        <v>472</v>
      </c>
      <c r="M9" s="186"/>
      <c r="N9" s="186"/>
      <c r="O9" s="154"/>
      <c r="P9" s="154"/>
      <c r="Q9" s="154"/>
      <c r="R9" s="153"/>
      <c r="S9" s="153"/>
      <c r="T9" s="190"/>
      <c r="U9" s="190"/>
      <c r="V9" s="190"/>
      <c r="W9" s="190"/>
      <c r="X9" s="190"/>
      <c r="Y9" s="190"/>
      <c r="Z9" s="190"/>
      <c r="AA9" s="190"/>
      <c r="AB9" s="36"/>
    </row>
    <row r="10" spans="1:28" x14ac:dyDescent="0.2">
      <c r="A10" s="86">
        <v>5</v>
      </c>
      <c r="B10" s="85" t="s">
        <v>15</v>
      </c>
      <c r="C10" s="85" t="s">
        <v>16</v>
      </c>
      <c r="D10" s="86" t="str">
        <f t="shared" si="1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0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2.2727272727272698</v>
      </c>
      <c r="G10" s="89" t="e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#N/A</v>
      </c>
      <c r="H10" s="142" t="s">
        <v>16</v>
      </c>
      <c r="I10" s="89">
        <v>2.2727272727272698</v>
      </c>
      <c r="J10" s="89" t="s">
        <v>472</v>
      </c>
      <c r="K10" s="184">
        <v>7</v>
      </c>
      <c r="L10" s="186" t="s">
        <v>472</v>
      </c>
      <c r="M10" s="186"/>
      <c r="N10" s="186"/>
      <c r="O10" s="189"/>
      <c r="P10" s="154"/>
      <c r="Q10" s="154"/>
      <c r="R10" s="153"/>
      <c r="S10" s="153"/>
      <c r="T10" s="190"/>
      <c r="U10" s="190"/>
      <c r="V10" s="190"/>
      <c r="W10" s="190"/>
      <c r="X10" s="190"/>
      <c r="Y10" s="190"/>
      <c r="Z10" s="190"/>
      <c r="AA10" s="190"/>
      <c r="AB10" s="36"/>
    </row>
    <row r="11" spans="1:28" x14ac:dyDescent="0.2">
      <c r="A11" s="86">
        <v>6</v>
      </c>
      <c r="B11" s="85" t="s">
        <v>17</v>
      </c>
      <c r="C11" s="85" t="s">
        <v>18</v>
      </c>
      <c r="D11" s="86" t="str">
        <f t="shared" si="1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0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2.7033492822966498</v>
      </c>
      <c r="G11" s="89" t="e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#N/A</v>
      </c>
      <c r="H11" s="142" t="s">
        <v>18</v>
      </c>
      <c r="I11" s="89">
        <v>2.7033492822966498</v>
      </c>
      <c r="J11" s="89" t="s">
        <v>472</v>
      </c>
      <c r="K11" s="184">
        <v>1</v>
      </c>
      <c r="L11" s="186" t="s">
        <v>472</v>
      </c>
      <c r="M11" s="186"/>
      <c r="N11" s="186"/>
      <c r="O11" s="189"/>
      <c r="P11" s="154"/>
      <c r="Q11" s="154"/>
      <c r="R11" s="153"/>
      <c r="S11" s="153"/>
      <c r="T11" s="190"/>
      <c r="U11" s="190"/>
      <c r="V11" s="190"/>
      <c r="W11" s="190"/>
      <c r="X11" s="190"/>
      <c r="Y11" s="190"/>
      <c r="Z11" s="190"/>
      <c r="AA11" s="190"/>
      <c r="AB11" s="36"/>
    </row>
    <row r="12" spans="1:28" x14ac:dyDescent="0.2">
      <c r="A12" s="86">
        <v>7</v>
      </c>
      <c r="B12" s="85" t="s">
        <v>19</v>
      </c>
      <c r="C12" s="85" t="s">
        <v>20</v>
      </c>
      <c r="D12" s="86" t="str">
        <f t="shared" si="1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0</v>
      </c>
      <c r="F12" s="89" t="e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#N/A</v>
      </c>
      <c r="G12" s="89" t="e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#N/A</v>
      </c>
      <c r="H12" s="142" t="s">
        <v>20</v>
      </c>
      <c r="I12" s="89" t="s">
        <v>472</v>
      </c>
      <c r="J12" s="89" t="s">
        <v>472</v>
      </c>
      <c r="K12" s="184">
        <v>1</v>
      </c>
      <c r="L12" s="186" t="s">
        <v>472</v>
      </c>
      <c r="M12" s="186"/>
      <c r="N12" s="186"/>
      <c r="O12" s="189"/>
      <c r="P12" s="154"/>
      <c r="Q12" s="154"/>
      <c r="R12" s="153"/>
      <c r="S12" s="153"/>
      <c r="T12" s="190"/>
      <c r="U12" s="190"/>
      <c r="V12" s="190"/>
      <c r="W12" s="190"/>
      <c r="X12" s="190"/>
      <c r="Y12" s="190"/>
      <c r="Z12" s="190"/>
      <c r="AA12" s="190"/>
      <c r="AB12" s="36"/>
    </row>
    <row r="13" spans="1:28" x14ac:dyDescent="0.2">
      <c r="A13" s="86">
        <v>8</v>
      </c>
      <c r="B13" s="85" t="s">
        <v>21</v>
      </c>
      <c r="C13" s="85" t="s">
        <v>22</v>
      </c>
      <c r="D13" s="86" t="str">
        <f t="shared" si="1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0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0.88516746411483205</v>
      </c>
      <c r="G13" s="89" t="e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#N/A</v>
      </c>
      <c r="H13" s="142" t="s">
        <v>22</v>
      </c>
      <c r="I13" s="89">
        <v>0.88516746411483205</v>
      </c>
      <c r="J13" s="89" t="s">
        <v>472</v>
      </c>
      <c r="K13" s="184" t="s">
        <v>472</v>
      </c>
      <c r="L13" s="186" t="s">
        <v>472</v>
      </c>
      <c r="M13" s="186"/>
      <c r="N13" s="186"/>
      <c r="O13" s="154"/>
      <c r="P13" s="154"/>
      <c r="Q13" s="154"/>
      <c r="R13" s="153"/>
      <c r="S13" s="153"/>
      <c r="T13" s="190"/>
      <c r="U13" s="190"/>
      <c r="V13" s="190"/>
      <c r="W13" s="190"/>
      <c r="X13" s="190"/>
      <c r="Y13" s="190"/>
      <c r="Z13" s="190"/>
      <c r="AA13" s="190"/>
      <c r="AB13" s="36"/>
    </row>
    <row r="14" spans="1:28" x14ac:dyDescent="0.2">
      <c r="A14" s="86">
        <v>9</v>
      </c>
      <c r="B14" s="85" t="s">
        <v>23</v>
      </c>
      <c r="C14" s="85" t="s">
        <v>24</v>
      </c>
      <c r="D14" s="86" t="str">
        <f t="shared" si="1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0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0</v>
      </c>
      <c r="G14" s="89" t="e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#N/A</v>
      </c>
      <c r="H14" s="142" t="s">
        <v>24</v>
      </c>
      <c r="I14" s="89">
        <v>0</v>
      </c>
      <c r="J14" s="89" t="s">
        <v>472</v>
      </c>
      <c r="K14" s="184">
        <v>3</v>
      </c>
      <c r="L14" s="186" t="s">
        <v>472</v>
      </c>
      <c r="M14" s="186"/>
      <c r="N14" s="186"/>
      <c r="O14" s="154"/>
      <c r="P14" s="154"/>
      <c r="Q14" s="154"/>
      <c r="R14" s="153"/>
      <c r="S14" s="153"/>
      <c r="T14" s="190"/>
      <c r="U14" s="190"/>
      <c r="V14" s="190"/>
      <c r="W14" s="190"/>
      <c r="X14" s="190"/>
      <c r="Y14" s="190"/>
      <c r="Z14" s="190"/>
      <c r="AA14" s="190"/>
      <c r="AB14" s="36"/>
    </row>
    <row r="15" spans="1:28" x14ac:dyDescent="0.2">
      <c r="A15" s="86">
        <v>10</v>
      </c>
      <c r="B15" s="85" t="s">
        <v>25</v>
      </c>
      <c r="C15" s="85" t="s">
        <v>26</v>
      </c>
      <c r="D15" s="86" t="str">
        <f t="shared" si="1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0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4.2344497607655498</v>
      </c>
      <c r="G15" s="89" t="e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#N/A</v>
      </c>
      <c r="H15" s="142" t="s">
        <v>26</v>
      </c>
      <c r="I15" s="89">
        <v>4.2344497607655498</v>
      </c>
      <c r="J15" s="89" t="s">
        <v>472</v>
      </c>
      <c r="K15" s="184">
        <v>3</v>
      </c>
      <c r="L15" s="186" t="s">
        <v>472</v>
      </c>
      <c r="M15" s="186"/>
      <c r="N15" s="186"/>
      <c r="O15" s="154"/>
      <c r="P15" s="154"/>
      <c r="Q15" s="154"/>
      <c r="R15" s="153"/>
      <c r="S15" s="153"/>
      <c r="T15" s="190"/>
      <c r="U15" s="190"/>
      <c r="V15" s="190"/>
      <c r="W15" s="190"/>
      <c r="X15" s="190"/>
      <c r="Y15" s="190"/>
      <c r="Z15" s="190"/>
      <c r="AA15" s="190"/>
      <c r="AB15" s="36"/>
    </row>
    <row r="16" spans="1:28" x14ac:dyDescent="0.2">
      <c r="A16" s="86">
        <v>11</v>
      </c>
      <c r="B16" s="85" t="s">
        <v>27</v>
      </c>
      <c r="C16" s="85" t="s">
        <v>28</v>
      </c>
      <c r="D16" s="86" t="str">
        <f t="shared" si="1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7.0456474738209014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9.9282296650717701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5</v>
      </c>
      <c r="H16" s="142" t="s">
        <v>28</v>
      </c>
      <c r="I16" s="89">
        <v>9.9282296650717701</v>
      </c>
      <c r="J16" s="89">
        <v>5</v>
      </c>
      <c r="K16" s="184" t="s">
        <v>472</v>
      </c>
      <c r="L16" s="186" t="s">
        <v>472</v>
      </c>
      <c r="M16" s="186"/>
      <c r="N16" s="186"/>
      <c r="O16" s="154"/>
      <c r="P16" s="154"/>
      <c r="Q16" s="154"/>
      <c r="R16" s="153"/>
      <c r="S16" s="153"/>
      <c r="T16" s="190"/>
      <c r="U16" s="190"/>
      <c r="V16" s="190"/>
      <c r="W16" s="190"/>
      <c r="X16" s="190"/>
      <c r="Y16" s="190"/>
      <c r="Z16" s="190"/>
      <c r="AA16" s="190"/>
      <c r="AB16" s="36"/>
    </row>
    <row r="17" spans="1:28" x14ac:dyDescent="0.2">
      <c r="A17" s="86">
        <v>12</v>
      </c>
      <c r="B17" s="85" t="s">
        <v>29</v>
      </c>
      <c r="C17" s="85" t="s">
        <v>30</v>
      </c>
      <c r="D17" s="86" t="str">
        <f t="shared" si="1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0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0</v>
      </c>
      <c r="G17" s="89" t="e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#N/A</v>
      </c>
      <c r="H17" s="142" t="s">
        <v>30</v>
      </c>
      <c r="I17" s="89">
        <v>0</v>
      </c>
      <c r="J17" s="89" t="s">
        <v>472</v>
      </c>
      <c r="K17" s="184">
        <v>3</v>
      </c>
      <c r="L17" s="186" t="s">
        <v>472</v>
      </c>
      <c r="M17" s="186"/>
      <c r="N17" s="186"/>
      <c r="O17" s="154"/>
      <c r="P17" s="154"/>
      <c r="Q17" s="154"/>
      <c r="R17" s="153"/>
      <c r="S17" s="153"/>
      <c r="T17" s="190"/>
      <c r="U17" s="190"/>
      <c r="V17" s="190"/>
      <c r="W17" s="190"/>
      <c r="X17" s="190"/>
      <c r="Y17" s="190"/>
      <c r="Z17" s="190"/>
      <c r="AA17" s="190"/>
      <c r="AB17" s="36"/>
    </row>
    <row r="18" spans="1:28" x14ac:dyDescent="0.2">
      <c r="A18" s="86">
        <v>13</v>
      </c>
      <c r="B18" s="85" t="s">
        <v>31</v>
      </c>
      <c r="C18" s="85" t="s">
        <v>32</v>
      </c>
      <c r="D18" s="86" t="str">
        <f t="shared" si="1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0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8.6124401913875595</v>
      </c>
      <c r="G18" s="89" t="e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#N/A</v>
      </c>
      <c r="H18" s="142" t="s">
        <v>32</v>
      </c>
      <c r="I18" s="89">
        <v>8.6124401913875595</v>
      </c>
      <c r="J18" s="89" t="s">
        <v>472</v>
      </c>
      <c r="K18" s="184">
        <v>3</v>
      </c>
      <c r="L18" s="186" t="s">
        <v>472</v>
      </c>
      <c r="M18" s="186"/>
      <c r="N18" s="186"/>
      <c r="O18" s="154"/>
      <c r="P18" s="154"/>
      <c r="Q18" s="154"/>
      <c r="R18" s="153"/>
      <c r="S18" s="153"/>
      <c r="T18" s="190"/>
      <c r="U18" s="190"/>
      <c r="V18" s="190"/>
      <c r="W18" s="190"/>
      <c r="X18" s="190"/>
      <c r="Y18" s="190"/>
      <c r="Z18" s="190"/>
      <c r="AA18" s="190"/>
      <c r="AB18" s="36"/>
    </row>
    <row r="19" spans="1:28" x14ac:dyDescent="0.2">
      <c r="A19" s="86">
        <v>14</v>
      </c>
      <c r="B19" s="85" t="s">
        <v>33</v>
      </c>
      <c r="C19" s="85" t="s">
        <v>34</v>
      </c>
      <c r="D19" s="86" t="str">
        <f t="shared" si="1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9.3573398256363536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8.7559808612440193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10</v>
      </c>
      <c r="H19" s="142" t="s">
        <v>34</v>
      </c>
      <c r="I19" s="89">
        <v>8.7559808612440193</v>
      </c>
      <c r="J19" s="89">
        <v>5</v>
      </c>
      <c r="K19" s="184">
        <v>3</v>
      </c>
      <c r="L19" s="186">
        <v>10</v>
      </c>
      <c r="M19" s="186"/>
      <c r="N19" s="186"/>
      <c r="O19" s="154"/>
      <c r="P19" s="154"/>
      <c r="Q19" s="154"/>
      <c r="R19" s="153"/>
      <c r="S19" s="153"/>
      <c r="T19" s="190"/>
      <c r="U19" s="190"/>
      <c r="V19" s="190"/>
      <c r="W19" s="190"/>
      <c r="X19" s="190"/>
      <c r="Y19" s="190"/>
      <c r="Z19" s="190"/>
      <c r="AA19" s="190"/>
      <c r="AB19" s="36"/>
    </row>
    <row r="20" spans="1:28" x14ac:dyDescent="0.2">
      <c r="A20" s="86">
        <v>15</v>
      </c>
      <c r="B20" s="85" t="s">
        <v>35</v>
      </c>
      <c r="C20" s="85" t="s">
        <v>36</v>
      </c>
      <c r="D20" s="86" t="str">
        <f t="shared" si="1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0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8.03827751196172</v>
      </c>
      <c r="G20" s="89" t="e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#N/A</v>
      </c>
      <c r="H20" s="142" t="s">
        <v>36</v>
      </c>
      <c r="I20" s="89">
        <v>8.03827751196172</v>
      </c>
      <c r="J20" s="89" t="s">
        <v>472</v>
      </c>
      <c r="K20" s="184" t="s">
        <v>472</v>
      </c>
      <c r="L20" s="186" t="s">
        <v>472</v>
      </c>
      <c r="M20" s="186"/>
      <c r="N20" s="186"/>
      <c r="O20" s="154"/>
      <c r="P20" s="154"/>
      <c r="Q20" s="154"/>
      <c r="R20" s="153"/>
      <c r="S20" s="153"/>
      <c r="T20" s="190"/>
      <c r="U20" s="190"/>
      <c r="V20" s="190"/>
      <c r="W20" s="190"/>
      <c r="X20" s="190"/>
      <c r="Y20" s="190"/>
      <c r="Z20" s="190"/>
      <c r="AA20" s="190"/>
      <c r="AB20" s="36"/>
    </row>
    <row r="21" spans="1:28" x14ac:dyDescent="0.2">
      <c r="A21" s="86">
        <v>16</v>
      </c>
      <c r="B21" s="85" t="s">
        <v>37</v>
      </c>
      <c r="C21" s="85" t="s">
        <v>38</v>
      </c>
      <c r="D21" s="86" t="str">
        <f t="shared" si="1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0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2.4162679425837301</v>
      </c>
      <c r="G21" s="89" t="e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#N/A</v>
      </c>
      <c r="H21" s="142" t="s">
        <v>38</v>
      </c>
      <c r="I21" s="89">
        <v>2.4162679425837301</v>
      </c>
      <c r="J21" s="89" t="s">
        <v>472</v>
      </c>
      <c r="K21" s="184">
        <v>5</v>
      </c>
      <c r="L21" s="186" t="s">
        <v>472</v>
      </c>
      <c r="M21" s="186"/>
      <c r="N21" s="186"/>
      <c r="O21" s="154"/>
      <c r="P21" s="154"/>
      <c r="Q21" s="154"/>
      <c r="R21" s="153"/>
      <c r="S21" s="153"/>
      <c r="T21" s="190"/>
      <c r="U21" s="190"/>
      <c r="V21" s="190"/>
      <c r="W21" s="190"/>
      <c r="X21" s="190"/>
      <c r="Y21" s="190"/>
      <c r="Z21" s="190"/>
      <c r="AA21" s="190"/>
      <c r="AB21" s="36"/>
    </row>
    <row r="22" spans="1:28" x14ac:dyDescent="0.2">
      <c r="A22" s="86">
        <v>17</v>
      </c>
      <c r="B22" s="85" t="s">
        <v>39</v>
      </c>
      <c r="C22" s="85" t="s">
        <v>40</v>
      </c>
      <c r="D22" s="86" t="str">
        <f t="shared" si="1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0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0.52631578947368296</v>
      </c>
      <c r="G22" s="89" t="e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#N/A</v>
      </c>
      <c r="H22" s="142" t="s">
        <v>40</v>
      </c>
      <c r="I22" s="89">
        <v>0.52631578947368296</v>
      </c>
      <c r="J22" s="89" t="s">
        <v>472</v>
      </c>
      <c r="K22" s="184">
        <v>5</v>
      </c>
      <c r="L22" s="186" t="s">
        <v>472</v>
      </c>
      <c r="M22" s="186"/>
      <c r="N22" s="186"/>
      <c r="O22" s="154"/>
      <c r="P22" s="154"/>
      <c r="Q22" s="154"/>
      <c r="R22" s="153"/>
      <c r="S22" s="153"/>
      <c r="T22" s="190"/>
      <c r="U22" s="190"/>
      <c r="V22" s="190"/>
      <c r="W22" s="190"/>
      <c r="X22" s="190"/>
      <c r="Y22" s="190"/>
      <c r="Z22" s="190"/>
      <c r="AA22" s="190"/>
      <c r="AB22" s="36"/>
    </row>
    <row r="23" spans="1:28" x14ac:dyDescent="0.2">
      <c r="A23" s="86">
        <v>18</v>
      </c>
      <c r="B23" s="85" t="s">
        <v>41</v>
      </c>
      <c r="C23" s="85" t="s">
        <v>42</v>
      </c>
      <c r="D23" s="86" t="str">
        <f t="shared" si="1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0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3.58851674641148</v>
      </c>
      <c r="G23" s="89" t="e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#N/A</v>
      </c>
      <c r="H23" s="142" t="s">
        <v>42</v>
      </c>
      <c r="I23" s="89">
        <v>3.58851674641148</v>
      </c>
      <c r="J23" s="89" t="s">
        <v>472</v>
      </c>
      <c r="K23" s="184">
        <v>1</v>
      </c>
      <c r="L23" s="186" t="s">
        <v>472</v>
      </c>
      <c r="M23" s="186"/>
      <c r="N23" s="186"/>
      <c r="O23" s="154"/>
      <c r="P23" s="154"/>
      <c r="Q23" s="154"/>
      <c r="R23" s="153"/>
      <c r="S23" s="153"/>
      <c r="T23" s="190"/>
      <c r="U23" s="190"/>
      <c r="V23" s="190"/>
      <c r="W23" s="190"/>
      <c r="X23" s="190"/>
      <c r="Y23" s="190"/>
      <c r="Z23" s="190"/>
      <c r="AA23" s="190"/>
      <c r="AB23" s="36"/>
    </row>
    <row r="24" spans="1:28" x14ac:dyDescent="0.2">
      <c r="A24" s="86">
        <v>19</v>
      </c>
      <c r="B24" s="85" t="s">
        <v>43</v>
      </c>
      <c r="C24" s="85" t="s">
        <v>44</v>
      </c>
      <c r="D24" s="86" t="str">
        <f t="shared" si="1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0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3.2296650717703299</v>
      </c>
      <c r="G24" s="89" t="e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#N/A</v>
      </c>
      <c r="H24" s="142" t="s">
        <v>44</v>
      </c>
      <c r="I24" s="89">
        <v>3.2296650717703299</v>
      </c>
      <c r="J24" s="89" t="s">
        <v>472</v>
      </c>
      <c r="K24" s="184">
        <v>1</v>
      </c>
      <c r="L24" s="186" t="s">
        <v>472</v>
      </c>
      <c r="M24" s="186"/>
      <c r="N24" s="186"/>
      <c r="O24" s="154"/>
      <c r="P24" s="154"/>
      <c r="Q24" s="154"/>
      <c r="R24" s="153"/>
      <c r="S24" s="153"/>
      <c r="T24" s="190"/>
      <c r="U24" s="190"/>
      <c r="V24" s="190"/>
      <c r="W24" s="190"/>
      <c r="X24" s="190"/>
      <c r="Y24" s="190"/>
      <c r="Z24" s="190"/>
      <c r="AA24" s="190"/>
      <c r="AB24" s="36"/>
    </row>
    <row r="25" spans="1:28" x14ac:dyDescent="0.2">
      <c r="A25" s="86">
        <v>20</v>
      </c>
      <c r="B25" s="85" t="s">
        <v>45</v>
      </c>
      <c r="C25" s="85" t="s">
        <v>46</v>
      </c>
      <c r="D25" s="86" t="str">
        <f t="shared" si="1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0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1.02870813397129</v>
      </c>
      <c r="G25" s="89" t="e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#N/A</v>
      </c>
      <c r="H25" s="142" t="s">
        <v>46</v>
      </c>
      <c r="I25" s="89">
        <v>1.02870813397129</v>
      </c>
      <c r="J25" s="89" t="s">
        <v>472</v>
      </c>
      <c r="K25" s="184">
        <v>3</v>
      </c>
      <c r="L25" s="186" t="s">
        <v>472</v>
      </c>
      <c r="M25" s="186"/>
      <c r="N25" s="186"/>
      <c r="O25" s="154"/>
      <c r="P25" s="154"/>
      <c r="Q25" s="154"/>
      <c r="R25" s="153"/>
      <c r="S25" s="153"/>
      <c r="T25" s="190"/>
      <c r="U25" s="190"/>
      <c r="V25" s="190"/>
      <c r="W25" s="190"/>
      <c r="X25" s="190"/>
      <c r="Y25" s="190"/>
      <c r="Z25" s="190"/>
      <c r="AA25" s="190"/>
      <c r="AB25" s="36"/>
    </row>
    <row r="26" spans="1:28" x14ac:dyDescent="0.2">
      <c r="A26" s="86">
        <v>21</v>
      </c>
      <c r="B26" s="85" t="s">
        <v>47</v>
      </c>
      <c r="C26" s="85" t="s">
        <v>48</v>
      </c>
      <c r="D26" s="86" t="str">
        <f t="shared" si="1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0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4.6650717703349196</v>
      </c>
      <c r="G26" s="89" t="e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#N/A</v>
      </c>
      <c r="H26" s="142" t="s">
        <v>48</v>
      </c>
      <c r="I26" s="89">
        <v>4.6650717703349196</v>
      </c>
      <c r="J26" s="89" t="s">
        <v>472</v>
      </c>
      <c r="K26" s="184" t="s">
        <v>472</v>
      </c>
      <c r="L26" s="186" t="s">
        <v>472</v>
      </c>
      <c r="M26" s="186"/>
      <c r="N26" s="186"/>
      <c r="O26" s="154"/>
      <c r="P26" s="154"/>
      <c r="Q26" s="154"/>
      <c r="R26" s="153"/>
      <c r="S26" s="153"/>
      <c r="T26" s="190"/>
      <c r="U26" s="190"/>
      <c r="V26" s="190"/>
      <c r="W26" s="190"/>
      <c r="X26" s="190"/>
      <c r="Y26" s="190"/>
      <c r="Z26" s="190"/>
      <c r="AA26" s="190"/>
      <c r="AB26" s="36"/>
    </row>
    <row r="27" spans="1:28" x14ac:dyDescent="0.2">
      <c r="A27" s="86">
        <v>22</v>
      </c>
      <c r="B27" s="85" t="s">
        <v>49</v>
      </c>
      <c r="C27" s="85" t="s">
        <v>50</v>
      </c>
      <c r="D27" s="86" t="str">
        <f t="shared" si="1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0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8.0861244019138692</v>
      </c>
      <c r="G27" s="89" t="e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#N/A</v>
      </c>
      <c r="H27" s="142" t="s">
        <v>50</v>
      </c>
      <c r="I27" s="89">
        <v>8.0861244019138692</v>
      </c>
      <c r="J27" s="89" t="s">
        <v>472</v>
      </c>
      <c r="K27" s="184">
        <v>1</v>
      </c>
      <c r="L27" s="186" t="s">
        <v>472</v>
      </c>
      <c r="M27" s="186"/>
      <c r="N27" s="186"/>
      <c r="O27" s="154"/>
      <c r="P27" s="154"/>
      <c r="Q27" s="154"/>
      <c r="R27" s="153"/>
      <c r="S27" s="153"/>
      <c r="T27" s="190"/>
      <c r="U27" s="190"/>
      <c r="V27" s="190"/>
      <c r="W27" s="190"/>
      <c r="X27" s="190"/>
      <c r="Y27" s="190"/>
      <c r="Z27" s="190"/>
      <c r="AA27" s="190"/>
      <c r="AB27" s="36"/>
    </row>
    <row r="28" spans="1:28" x14ac:dyDescent="0.2">
      <c r="A28" s="86">
        <v>23</v>
      </c>
      <c r="B28" s="85" t="s">
        <v>51</v>
      </c>
      <c r="C28" s="85" t="s">
        <v>52</v>
      </c>
      <c r="D28" s="86" t="str">
        <f t="shared" si="1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0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3.7320574162679399</v>
      </c>
      <c r="G28" s="89" t="e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#N/A</v>
      </c>
      <c r="H28" s="142" t="s">
        <v>52</v>
      </c>
      <c r="I28" s="89">
        <v>3.7320574162679399</v>
      </c>
      <c r="J28" s="89" t="s">
        <v>472</v>
      </c>
      <c r="K28" s="184" t="s">
        <v>472</v>
      </c>
      <c r="L28" s="186" t="s">
        <v>472</v>
      </c>
      <c r="M28" s="186"/>
      <c r="N28" s="186"/>
      <c r="O28" s="154"/>
      <c r="P28" s="154"/>
      <c r="Q28" s="154"/>
      <c r="R28" s="153"/>
      <c r="S28" s="153"/>
      <c r="T28" s="190"/>
      <c r="U28" s="190"/>
      <c r="V28" s="190"/>
      <c r="W28" s="190"/>
      <c r="X28" s="190"/>
      <c r="Y28" s="190"/>
      <c r="Z28" s="190"/>
      <c r="AA28" s="190"/>
      <c r="AB28" s="36"/>
    </row>
    <row r="29" spans="1:28" x14ac:dyDescent="0.2">
      <c r="A29" s="86">
        <v>24</v>
      </c>
      <c r="B29" s="85" t="s">
        <v>53</v>
      </c>
      <c r="C29" s="85" t="s">
        <v>54</v>
      </c>
      <c r="D29" s="86" t="str">
        <f t="shared" si="1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0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1.8181818181818099</v>
      </c>
      <c r="G29" s="89" t="e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#N/A</v>
      </c>
      <c r="H29" s="142" t="s">
        <v>54</v>
      </c>
      <c r="I29" s="89">
        <v>1.8181818181818099</v>
      </c>
      <c r="J29" s="89" t="s">
        <v>472</v>
      </c>
      <c r="K29" s="184" t="s">
        <v>472</v>
      </c>
      <c r="L29" s="186" t="s">
        <v>472</v>
      </c>
      <c r="M29" s="186"/>
      <c r="N29" s="186"/>
      <c r="O29" s="154"/>
      <c r="P29" s="154"/>
      <c r="Q29" s="154"/>
      <c r="R29" s="153"/>
      <c r="S29" s="153"/>
      <c r="T29" s="190"/>
      <c r="U29" s="190"/>
      <c r="V29" s="190"/>
      <c r="W29" s="190"/>
      <c r="X29" s="190"/>
      <c r="Y29" s="190"/>
      <c r="Z29" s="190"/>
      <c r="AA29" s="190"/>
      <c r="AB29" s="36"/>
    </row>
    <row r="30" spans="1:28" x14ac:dyDescent="0.2">
      <c r="A30" s="86">
        <v>25</v>
      </c>
      <c r="B30" s="85" t="s">
        <v>55</v>
      </c>
      <c r="C30" s="85" t="s">
        <v>56</v>
      </c>
      <c r="D30" s="86" t="str">
        <f t="shared" si="1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0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1.8181818181818099</v>
      </c>
      <c r="G30" s="89" t="e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#N/A</v>
      </c>
      <c r="H30" s="142" t="s">
        <v>56</v>
      </c>
      <c r="I30" s="89">
        <v>1.8181818181818099</v>
      </c>
      <c r="J30" s="89" t="s">
        <v>472</v>
      </c>
      <c r="K30" s="184">
        <v>3</v>
      </c>
      <c r="L30" s="186" t="s">
        <v>472</v>
      </c>
      <c r="M30" s="186"/>
      <c r="N30" s="186"/>
      <c r="O30" s="154"/>
      <c r="P30" s="154"/>
      <c r="Q30" s="154"/>
      <c r="R30" s="153"/>
      <c r="S30" s="153"/>
      <c r="T30" s="190"/>
      <c r="U30" s="190"/>
      <c r="V30" s="190"/>
      <c r="W30" s="190"/>
      <c r="X30" s="190"/>
      <c r="Y30" s="190"/>
      <c r="Z30" s="190"/>
      <c r="AA30" s="190"/>
      <c r="AB30" s="36"/>
    </row>
    <row r="31" spans="1:28" x14ac:dyDescent="0.2">
      <c r="A31" s="86">
        <v>26</v>
      </c>
      <c r="B31" s="85" t="s">
        <v>57</v>
      </c>
      <c r="C31" s="85" t="s">
        <v>58</v>
      </c>
      <c r="D31" s="86" t="str">
        <f t="shared" si="1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0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6.9856459330143501</v>
      </c>
      <c r="G31" s="89" t="e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#N/A</v>
      </c>
      <c r="H31" s="142" t="s">
        <v>58</v>
      </c>
      <c r="I31" s="89">
        <v>6.9856459330143501</v>
      </c>
      <c r="J31" s="89" t="s">
        <v>472</v>
      </c>
      <c r="K31" s="184">
        <v>5</v>
      </c>
      <c r="L31" s="186" t="s">
        <v>472</v>
      </c>
      <c r="M31" s="186"/>
      <c r="N31" s="186"/>
      <c r="O31" s="154"/>
      <c r="P31" s="154"/>
      <c r="Q31" s="154"/>
      <c r="R31" s="153"/>
      <c r="S31" s="153"/>
      <c r="T31" s="190"/>
      <c r="U31" s="190"/>
      <c r="V31" s="190"/>
      <c r="W31" s="190"/>
      <c r="X31" s="190"/>
      <c r="Y31" s="190"/>
      <c r="Z31" s="190"/>
      <c r="AA31" s="190"/>
      <c r="AB31" s="36"/>
    </row>
    <row r="32" spans="1:28" x14ac:dyDescent="0.2">
      <c r="A32" s="86">
        <v>27</v>
      </c>
      <c r="B32" s="85" t="s">
        <v>59</v>
      </c>
      <c r="C32" s="85" t="s">
        <v>60</v>
      </c>
      <c r="D32" s="86" t="str">
        <f t="shared" si="1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0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6.9377990430622001</v>
      </c>
      <c r="G32" s="89" t="e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#N/A</v>
      </c>
      <c r="H32" s="142" t="s">
        <v>60</v>
      </c>
      <c r="I32" s="89">
        <v>6.9377990430622001</v>
      </c>
      <c r="J32" s="89" t="s">
        <v>472</v>
      </c>
      <c r="K32" s="184">
        <v>3</v>
      </c>
      <c r="L32" s="186" t="s">
        <v>472</v>
      </c>
      <c r="M32" s="186"/>
      <c r="N32" s="186"/>
      <c r="O32" s="154"/>
      <c r="P32" s="154"/>
      <c r="Q32" s="154"/>
      <c r="R32" s="153"/>
      <c r="S32" s="153"/>
      <c r="T32" s="190"/>
      <c r="U32" s="190"/>
      <c r="V32" s="190"/>
      <c r="W32" s="190"/>
      <c r="X32" s="190"/>
      <c r="Y32" s="190"/>
      <c r="Z32" s="190"/>
      <c r="AA32" s="190"/>
      <c r="AB32" s="36"/>
    </row>
    <row r="33" spans="1:28" x14ac:dyDescent="0.2">
      <c r="A33" s="86">
        <v>28</v>
      </c>
      <c r="B33" s="85" t="s">
        <v>61</v>
      </c>
      <c r="C33" s="85" t="s">
        <v>62</v>
      </c>
      <c r="D33" s="86" t="str">
        <f t="shared" si="1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10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10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10</v>
      </c>
      <c r="H33" s="142" t="s">
        <v>62</v>
      </c>
      <c r="I33" s="89">
        <v>10</v>
      </c>
      <c r="J33" s="89" t="s">
        <v>472</v>
      </c>
      <c r="K33" s="184" t="s">
        <v>472</v>
      </c>
      <c r="L33" s="186">
        <v>10</v>
      </c>
      <c r="M33" s="186"/>
      <c r="N33" s="186"/>
      <c r="O33" s="154"/>
      <c r="P33" s="154"/>
      <c r="Q33" s="154"/>
      <c r="R33" s="153"/>
      <c r="S33" s="153"/>
      <c r="T33" s="190"/>
      <c r="U33" s="190"/>
      <c r="V33" s="190"/>
      <c r="W33" s="190"/>
      <c r="X33" s="190"/>
      <c r="Y33" s="190"/>
      <c r="Z33" s="190"/>
      <c r="AA33" s="190"/>
      <c r="AB33" s="36"/>
    </row>
    <row r="34" spans="1:28" x14ac:dyDescent="0.2">
      <c r="A34" s="86">
        <v>29</v>
      </c>
      <c r="B34" s="85" t="s">
        <v>63</v>
      </c>
      <c r="C34" s="85" t="s">
        <v>64</v>
      </c>
      <c r="D34" s="86" t="str">
        <f t="shared" si="1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0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0.83732057416267802</v>
      </c>
      <c r="G34" s="89" t="e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#N/A</v>
      </c>
      <c r="H34" s="142" t="s">
        <v>64</v>
      </c>
      <c r="I34" s="89">
        <v>0.83732057416267802</v>
      </c>
      <c r="J34" s="89" t="s">
        <v>472</v>
      </c>
      <c r="K34" s="184">
        <v>3</v>
      </c>
      <c r="L34" s="186" t="s">
        <v>472</v>
      </c>
      <c r="M34" s="186"/>
      <c r="N34" s="186"/>
      <c r="O34" s="154"/>
      <c r="P34" s="154"/>
      <c r="Q34" s="154"/>
      <c r="R34" s="153"/>
      <c r="S34" s="153"/>
      <c r="T34" s="190"/>
      <c r="U34" s="190"/>
      <c r="V34" s="190"/>
      <c r="W34" s="190"/>
      <c r="X34" s="190"/>
      <c r="Y34" s="190"/>
      <c r="Z34" s="190"/>
      <c r="AA34" s="190"/>
      <c r="AB34" s="36"/>
    </row>
    <row r="35" spans="1:28" x14ac:dyDescent="0.2">
      <c r="A35" s="86">
        <v>30</v>
      </c>
      <c r="B35" s="85" t="s">
        <v>65</v>
      </c>
      <c r="C35" s="85" t="s">
        <v>66</v>
      </c>
      <c r="D35" s="86" t="str">
        <f t="shared" si="1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0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0</v>
      </c>
      <c r="G35" s="89" t="e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#N/A</v>
      </c>
      <c r="H35" s="142" t="s">
        <v>66</v>
      </c>
      <c r="I35" s="89">
        <v>0</v>
      </c>
      <c r="J35" s="89" t="s">
        <v>472</v>
      </c>
      <c r="K35" s="184">
        <v>1</v>
      </c>
      <c r="L35" s="186" t="s">
        <v>472</v>
      </c>
      <c r="M35" s="186"/>
      <c r="N35" s="186"/>
      <c r="O35" s="154"/>
      <c r="P35" s="154"/>
      <c r="Q35" s="154"/>
      <c r="R35" s="153"/>
      <c r="S35" s="153"/>
      <c r="T35" s="190"/>
      <c r="U35" s="190"/>
      <c r="V35" s="190"/>
      <c r="W35" s="190"/>
      <c r="X35" s="190"/>
      <c r="Y35" s="190"/>
      <c r="Z35" s="190"/>
      <c r="AA35" s="190"/>
      <c r="AB35" s="36"/>
    </row>
    <row r="36" spans="1:28" x14ac:dyDescent="0.2">
      <c r="A36" s="86">
        <v>31</v>
      </c>
      <c r="B36" s="85" t="s">
        <v>67</v>
      </c>
      <c r="C36" s="85" t="s">
        <v>68</v>
      </c>
      <c r="D36" s="86" t="str">
        <f t="shared" si="1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0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3.4210526315789398</v>
      </c>
      <c r="G36" s="89" t="e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#N/A</v>
      </c>
      <c r="H36" s="142" t="s">
        <v>68</v>
      </c>
      <c r="I36" s="89">
        <v>3.4210526315789398</v>
      </c>
      <c r="J36" s="89" t="s">
        <v>472</v>
      </c>
      <c r="K36" s="184">
        <v>5</v>
      </c>
      <c r="L36" s="186" t="s">
        <v>472</v>
      </c>
      <c r="M36" s="186"/>
      <c r="N36" s="186"/>
      <c r="O36" s="154"/>
      <c r="P36" s="154"/>
      <c r="Q36" s="154"/>
      <c r="R36" s="153"/>
      <c r="S36" s="153"/>
      <c r="T36" s="190"/>
      <c r="U36" s="190"/>
      <c r="V36" s="190"/>
      <c r="W36" s="190"/>
      <c r="X36" s="190"/>
      <c r="Y36" s="190"/>
      <c r="Z36" s="190"/>
      <c r="AA36" s="190"/>
      <c r="AB36" s="36"/>
    </row>
    <row r="37" spans="1:28" x14ac:dyDescent="0.2">
      <c r="A37" s="86">
        <v>32</v>
      </c>
      <c r="B37" s="85" t="s">
        <v>69</v>
      </c>
      <c r="C37" s="85" t="s">
        <v>70</v>
      </c>
      <c r="D37" s="86" t="str">
        <f t="shared" si="1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0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2.9186602870813401</v>
      </c>
      <c r="G37" s="89" t="e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#N/A</v>
      </c>
      <c r="H37" s="142" t="s">
        <v>70</v>
      </c>
      <c r="I37" s="89">
        <v>2.9186602870813401</v>
      </c>
      <c r="J37" s="89" t="s">
        <v>472</v>
      </c>
      <c r="K37" s="184" t="s">
        <v>472</v>
      </c>
      <c r="L37" s="186" t="s">
        <v>472</v>
      </c>
      <c r="M37" s="186"/>
      <c r="N37" s="186"/>
      <c r="O37" s="154"/>
      <c r="P37" s="154"/>
      <c r="Q37" s="154"/>
      <c r="R37" s="153"/>
      <c r="S37" s="153"/>
      <c r="T37" s="190"/>
      <c r="U37" s="190"/>
      <c r="V37" s="190"/>
      <c r="W37" s="190"/>
      <c r="X37" s="190"/>
      <c r="Y37" s="190"/>
      <c r="Z37" s="190"/>
      <c r="AA37" s="190"/>
      <c r="AB37" s="36"/>
    </row>
    <row r="38" spans="1:28" x14ac:dyDescent="0.2">
      <c r="A38" s="86">
        <v>33</v>
      </c>
      <c r="B38" s="85" t="s">
        <v>71</v>
      </c>
      <c r="C38" s="85" t="s">
        <v>72</v>
      </c>
      <c r="D38" s="86" t="str">
        <f t="shared" si="1"/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0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7.2966507177033497</v>
      </c>
      <c r="G38" s="89" t="e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#N/A</v>
      </c>
      <c r="H38" s="142" t="s">
        <v>72</v>
      </c>
      <c r="I38" s="89">
        <v>7.2966507177033497</v>
      </c>
      <c r="J38" s="89" t="s">
        <v>472</v>
      </c>
      <c r="K38" s="184">
        <v>3</v>
      </c>
      <c r="L38" s="186" t="s">
        <v>472</v>
      </c>
      <c r="M38" s="186"/>
      <c r="N38" s="186"/>
      <c r="O38" s="154"/>
      <c r="P38" s="154"/>
      <c r="Q38" s="154"/>
      <c r="R38" s="153"/>
      <c r="S38" s="153"/>
      <c r="T38" s="190"/>
      <c r="U38" s="190"/>
      <c r="V38" s="190"/>
      <c r="W38" s="190"/>
      <c r="X38" s="190"/>
      <c r="Y38" s="190"/>
      <c r="Z38" s="190"/>
      <c r="AA38" s="190"/>
      <c r="AB38" s="36"/>
    </row>
    <row r="39" spans="1:28" x14ac:dyDescent="0.2">
      <c r="A39" s="86">
        <v>34</v>
      </c>
      <c r="B39" s="85" t="s">
        <v>73</v>
      </c>
      <c r="C39" s="85" t="s">
        <v>74</v>
      </c>
      <c r="D39" s="86" t="str">
        <f t="shared" si="1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9.0188531930983444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8.1339712918660201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10</v>
      </c>
      <c r="H39" s="142" t="s">
        <v>74</v>
      </c>
      <c r="I39" s="89">
        <v>8.1339712918660201</v>
      </c>
      <c r="J39" s="89">
        <v>10</v>
      </c>
      <c r="K39" s="184">
        <v>3</v>
      </c>
      <c r="L39" s="186" t="s">
        <v>472</v>
      </c>
      <c r="M39" s="186"/>
      <c r="N39" s="186"/>
      <c r="O39" s="154"/>
      <c r="P39" s="154"/>
      <c r="Q39" s="154"/>
      <c r="R39" s="153"/>
      <c r="S39" s="153"/>
      <c r="T39" s="190"/>
      <c r="U39" s="190"/>
      <c r="V39" s="190"/>
      <c r="W39" s="190"/>
      <c r="X39" s="190"/>
      <c r="Y39" s="190"/>
      <c r="Z39" s="190"/>
      <c r="AA39" s="190"/>
      <c r="AB39" s="36"/>
    </row>
    <row r="40" spans="1:28" x14ac:dyDescent="0.2">
      <c r="A40" s="86">
        <v>35</v>
      </c>
      <c r="B40" s="85" t="s">
        <v>75</v>
      </c>
      <c r="C40" s="85" t="s">
        <v>76</v>
      </c>
      <c r="D40" s="86" t="str">
        <f t="shared" si="1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10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10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10</v>
      </c>
      <c r="H40" s="142" t="s">
        <v>76</v>
      </c>
      <c r="I40" s="89">
        <v>10</v>
      </c>
      <c r="J40" s="89">
        <v>7</v>
      </c>
      <c r="K40" s="184" t="s">
        <v>472</v>
      </c>
      <c r="L40" s="186">
        <v>10</v>
      </c>
      <c r="M40" s="186"/>
      <c r="N40" s="186"/>
      <c r="O40" s="154"/>
      <c r="P40" s="154"/>
      <c r="Q40" s="154"/>
      <c r="R40" s="153"/>
      <c r="S40" s="153"/>
      <c r="T40" s="190"/>
      <c r="U40" s="190"/>
      <c r="V40" s="190"/>
      <c r="W40" s="190"/>
      <c r="X40" s="190"/>
      <c r="Y40" s="190"/>
      <c r="Z40" s="190"/>
      <c r="AA40" s="190"/>
      <c r="AB40" s="36"/>
    </row>
    <row r="41" spans="1:28" x14ac:dyDescent="0.2">
      <c r="A41" s="86">
        <v>36</v>
      </c>
      <c r="B41" s="85" t="s">
        <v>77</v>
      </c>
      <c r="C41" s="85" t="s">
        <v>78</v>
      </c>
      <c r="D41" s="86" t="str">
        <f t="shared" si="1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0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10</v>
      </c>
      <c r="G41" s="89" t="e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#N/A</v>
      </c>
      <c r="H41" s="142" t="s">
        <v>78</v>
      </c>
      <c r="I41" s="89">
        <v>10</v>
      </c>
      <c r="J41" s="89" t="s">
        <v>472</v>
      </c>
      <c r="K41" s="184" t="s">
        <v>472</v>
      </c>
      <c r="L41" s="186" t="s">
        <v>472</v>
      </c>
      <c r="M41" s="186"/>
      <c r="N41" s="186"/>
      <c r="O41" s="154"/>
      <c r="P41" s="154"/>
      <c r="Q41" s="154"/>
      <c r="R41" s="153"/>
      <c r="S41" s="153"/>
      <c r="T41" s="190"/>
      <c r="U41" s="190"/>
      <c r="V41" s="190"/>
      <c r="W41" s="190"/>
      <c r="X41" s="190"/>
      <c r="Y41" s="190"/>
      <c r="Z41" s="190"/>
      <c r="AA41" s="190"/>
      <c r="AB41" s="36"/>
    </row>
    <row r="42" spans="1:28" x14ac:dyDescent="0.2">
      <c r="A42" s="86">
        <v>37</v>
      </c>
      <c r="B42" s="85" t="s">
        <v>79</v>
      </c>
      <c r="C42" s="85" t="s">
        <v>80</v>
      </c>
      <c r="D42" s="86" t="str">
        <f>IF(H42 &lt;&gt; C42, "Countries don't match", "")</f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0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5.0717703349282299</v>
      </c>
      <c r="G42" s="89" t="e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#N/A</v>
      </c>
      <c r="H42" s="142" t="s">
        <v>80</v>
      </c>
      <c r="I42" s="89">
        <v>5.0717703349282299</v>
      </c>
      <c r="J42" s="89" t="s">
        <v>472</v>
      </c>
      <c r="K42" s="184">
        <v>5</v>
      </c>
      <c r="L42" s="186" t="s">
        <v>472</v>
      </c>
      <c r="M42" s="186"/>
      <c r="N42" s="186"/>
      <c r="O42" s="154"/>
      <c r="P42" s="154"/>
      <c r="Q42" s="154"/>
      <c r="R42" s="153"/>
      <c r="S42" s="153"/>
      <c r="T42" s="190"/>
      <c r="U42" s="190"/>
      <c r="V42" s="190"/>
      <c r="W42" s="190"/>
      <c r="X42" s="190"/>
      <c r="Y42" s="190"/>
      <c r="Z42" s="190"/>
      <c r="AA42" s="190"/>
      <c r="AB42" s="36"/>
    </row>
    <row r="43" spans="1:28" x14ac:dyDescent="0.2">
      <c r="A43" s="86">
        <v>38</v>
      </c>
      <c r="B43" s="85" t="s">
        <v>81</v>
      </c>
      <c r="C43" s="85" t="s">
        <v>82</v>
      </c>
      <c r="D43" s="86" t="str">
        <f t="shared" ref="D43:D106" si="2">IF(H43 &lt;&gt; C43, "Countries don't match", "")</f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0</v>
      </c>
      <c r="F43" s="89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8.2296650717703308</v>
      </c>
      <c r="G43" s="89" t="e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#N/A</v>
      </c>
      <c r="H43" s="142" t="s">
        <v>82</v>
      </c>
      <c r="I43" s="89">
        <v>8.2296650717703308</v>
      </c>
      <c r="J43" s="89" t="s">
        <v>472</v>
      </c>
      <c r="K43" s="184" t="s">
        <v>472</v>
      </c>
      <c r="L43" s="186" t="s">
        <v>472</v>
      </c>
      <c r="M43" s="186"/>
      <c r="N43" s="186"/>
      <c r="O43" s="154"/>
      <c r="P43" s="154"/>
      <c r="Q43" s="154"/>
      <c r="R43" s="153"/>
      <c r="S43" s="153"/>
      <c r="T43" s="190"/>
      <c r="U43" s="190"/>
      <c r="V43" s="190"/>
      <c r="W43" s="190"/>
      <c r="X43" s="190"/>
      <c r="Y43" s="190"/>
      <c r="Z43" s="190"/>
      <c r="AA43" s="190"/>
      <c r="AB43" s="36"/>
    </row>
    <row r="44" spans="1:28" x14ac:dyDescent="0.2">
      <c r="A44" s="86">
        <v>39</v>
      </c>
      <c r="B44" s="85" t="s">
        <v>83</v>
      </c>
      <c r="C44" s="85" t="s">
        <v>84</v>
      </c>
      <c r="D44" s="86" t="str">
        <f t="shared" si="2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0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6.3636363636363598</v>
      </c>
      <c r="G44" s="89" t="e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#N/A</v>
      </c>
      <c r="H44" s="142" t="s">
        <v>84</v>
      </c>
      <c r="I44" s="89">
        <v>6.3636363636363598</v>
      </c>
      <c r="J44" s="89" t="s">
        <v>472</v>
      </c>
      <c r="K44" s="184">
        <v>3</v>
      </c>
      <c r="L44" s="186" t="s">
        <v>472</v>
      </c>
      <c r="M44" s="186"/>
      <c r="N44" s="186"/>
      <c r="O44" s="154"/>
      <c r="P44" s="154"/>
      <c r="Q44" s="154"/>
      <c r="R44" s="153"/>
      <c r="S44" s="153"/>
      <c r="T44" s="190"/>
      <c r="U44" s="190"/>
      <c r="V44" s="190"/>
      <c r="W44" s="190"/>
      <c r="X44" s="190"/>
      <c r="Y44" s="190"/>
      <c r="Z44" s="190"/>
      <c r="AA44" s="190"/>
      <c r="AB44" s="36"/>
    </row>
    <row r="45" spans="1:28" x14ac:dyDescent="0.2">
      <c r="A45" s="86">
        <v>40</v>
      </c>
      <c r="B45" s="85" t="s">
        <v>85</v>
      </c>
      <c r="C45" s="85" t="s">
        <v>86</v>
      </c>
      <c r="D45" s="86" t="str">
        <f t="shared" si="2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0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3.3971291866028701</v>
      </c>
      <c r="G45" s="89" t="e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#N/A</v>
      </c>
      <c r="H45" s="142" t="s">
        <v>86</v>
      </c>
      <c r="I45" s="89">
        <v>3.3971291866028701</v>
      </c>
      <c r="J45" s="89" t="s">
        <v>472</v>
      </c>
      <c r="K45" s="184">
        <v>1</v>
      </c>
      <c r="L45" s="186" t="s">
        <v>472</v>
      </c>
      <c r="M45" s="186"/>
      <c r="N45" s="186"/>
      <c r="O45" s="154"/>
      <c r="P45" s="154"/>
      <c r="Q45" s="154"/>
      <c r="R45" s="153"/>
      <c r="S45" s="153"/>
      <c r="T45" s="190"/>
      <c r="U45" s="190"/>
      <c r="V45" s="190"/>
      <c r="W45" s="190"/>
      <c r="X45" s="190"/>
      <c r="Y45" s="190"/>
      <c r="Z45" s="190"/>
      <c r="AA45" s="190"/>
      <c r="AB45" s="36"/>
    </row>
    <row r="46" spans="1:28" x14ac:dyDescent="0.2">
      <c r="A46" s="86">
        <v>41</v>
      </c>
      <c r="B46" s="85" t="s">
        <v>87</v>
      </c>
      <c r="C46" s="85" t="s">
        <v>88</v>
      </c>
      <c r="D46" s="86" t="str">
        <f t="shared" si="2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0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4.3301435406698499</v>
      </c>
      <c r="G46" s="89" t="e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#N/A</v>
      </c>
      <c r="H46" s="142" t="s">
        <v>88</v>
      </c>
      <c r="I46" s="89">
        <v>4.3301435406698499</v>
      </c>
      <c r="J46" s="89" t="s">
        <v>472</v>
      </c>
      <c r="K46" s="184" t="s">
        <v>472</v>
      </c>
      <c r="L46" s="186" t="s">
        <v>472</v>
      </c>
      <c r="M46" s="186"/>
      <c r="N46" s="186"/>
      <c r="O46" s="154"/>
      <c r="P46" s="154"/>
      <c r="Q46" s="154"/>
      <c r="R46" s="153"/>
      <c r="S46" s="153"/>
      <c r="T46" s="190"/>
      <c r="U46" s="190"/>
      <c r="V46" s="190"/>
      <c r="W46" s="190"/>
      <c r="X46" s="190"/>
      <c r="Y46" s="190"/>
      <c r="Z46" s="190"/>
      <c r="AA46" s="190"/>
      <c r="AB46" s="36"/>
    </row>
    <row r="47" spans="1:28" x14ac:dyDescent="0.2">
      <c r="A47" s="86">
        <v>42</v>
      </c>
      <c r="B47" s="85" t="s">
        <v>89</v>
      </c>
      <c r="C47" s="85" t="s">
        <v>90</v>
      </c>
      <c r="D47" s="86" t="str">
        <f t="shared" si="2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0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2.12918660287081</v>
      </c>
      <c r="G47" s="89" t="e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#N/A</v>
      </c>
      <c r="H47" s="142" t="s">
        <v>90</v>
      </c>
      <c r="I47" s="89">
        <v>2.12918660287081</v>
      </c>
      <c r="J47" s="89" t="s">
        <v>472</v>
      </c>
      <c r="K47" s="184">
        <v>1</v>
      </c>
      <c r="L47" s="186" t="s">
        <v>472</v>
      </c>
      <c r="M47" s="186"/>
      <c r="N47" s="186"/>
      <c r="O47" s="154"/>
      <c r="P47" s="154"/>
      <c r="Q47" s="154"/>
      <c r="R47" s="153"/>
      <c r="S47" s="153"/>
      <c r="T47" s="190"/>
      <c r="U47" s="190"/>
      <c r="V47" s="190"/>
      <c r="W47" s="190"/>
      <c r="X47" s="190"/>
      <c r="Y47" s="190"/>
      <c r="Z47" s="190"/>
      <c r="AA47" s="190"/>
      <c r="AB47" s="36"/>
    </row>
    <row r="48" spans="1:28" x14ac:dyDescent="0.2">
      <c r="A48" s="86">
        <v>43</v>
      </c>
      <c r="B48" s="85" t="s">
        <v>91</v>
      </c>
      <c r="C48" s="85" t="s">
        <v>92</v>
      </c>
      <c r="D48" s="86" t="str">
        <f t="shared" si="2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0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0</v>
      </c>
      <c r="G48" s="89" t="e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#N/A</v>
      </c>
      <c r="H48" s="142" t="s">
        <v>92</v>
      </c>
      <c r="I48" s="89">
        <v>0</v>
      </c>
      <c r="J48" s="89" t="s">
        <v>472</v>
      </c>
      <c r="K48" s="184">
        <v>3</v>
      </c>
      <c r="L48" s="186" t="s">
        <v>472</v>
      </c>
      <c r="M48" s="186"/>
      <c r="N48" s="186"/>
      <c r="O48" s="154"/>
      <c r="P48" s="154"/>
      <c r="Q48" s="154"/>
      <c r="R48" s="153"/>
      <c r="S48" s="153"/>
      <c r="T48" s="190"/>
      <c r="U48" s="190"/>
      <c r="V48" s="190"/>
      <c r="W48" s="190"/>
      <c r="X48" s="190"/>
      <c r="Y48" s="190"/>
      <c r="Z48" s="190"/>
      <c r="AA48" s="190"/>
      <c r="AB48" s="36"/>
    </row>
    <row r="49" spans="1:28" x14ac:dyDescent="0.2">
      <c r="A49" s="86">
        <v>44</v>
      </c>
      <c r="B49" s="85" t="s">
        <v>93</v>
      </c>
      <c r="C49" s="85" t="s">
        <v>94</v>
      </c>
      <c r="D49" s="86" t="str">
        <f t="shared" si="2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0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0</v>
      </c>
      <c r="G49" s="89" t="e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#N/A</v>
      </c>
      <c r="H49" s="142" t="s">
        <v>94</v>
      </c>
      <c r="I49" s="89">
        <v>0</v>
      </c>
      <c r="J49" s="89" t="s">
        <v>472</v>
      </c>
      <c r="K49" s="184">
        <v>3</v>
      </c>
      <c r="L49" s="186" t="s">
        <v>472</v>
      </c>
      <c r="M49" s="186"/>
      <c r="N49" s="186"/>
      <c r="O49" s="154"/>
      <c r="P49" s="154"/>
      <c r="Q49" s="154"/>
      <c r="R49" s="153"/>
      <c r="S49" s="153"/>
      <c r="T49" s="190"/>
      <c r="U49" s="190"/>
      <c r="V49" s="190"/>
      <c r="W49" s="190"/>
      <c r="X49" s="190"/>
      <c r="Y49" s="190"/>
      <c r="Z49" s="190"/>
      <c r="AA49" s="190"/>
      <c r="AB49" s="36"/>
    </row>
    <row r="50" spans="1:28" x14ac:dyDescent="0.2">
      <c r="A50" s="86">
        <v>45</v>
      </c>
      <c r="B50" s="85" t="s">
        <v>95</v>
      </c>
      <c r="C50" s="85" t="s">
        <v>96</v>
      </c>
      <c r="D50" s="86" t="str">
        <f t="shared" si="2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0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8.2535885167464098</v>
      </c>
      <c r="G50" s="89" t="e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#N/A</v>
      </c>
      <c r="H50" s="142" t="s">
        <v>96</v>
      </c>
      <c r="I50" s="89">
        <v>8.2535885167464098</v>
      </c>
      <c r="J50" s="89" t="s">
        <v>472</v>
      </c>
      <c r="K50" s="184">
        <v>5</v>
      </c>
      <c r="L50" s="186" t="s">
        <v>472</v>
      </c>
      <c r="M50" s="186"/>
      <c r="N50" s="186"/>
      <c r="O50" s="154"/>
      <c r="P50" s="154"/>
      <c r="Q50" s="154"/>
      <c r="R50" s="153"/>
      <c r="S50" s="153"/>
      <c r="T50" s="190"/>
      <c r="U50" s="190"/>
      <c r="V50" s="190"/>
      <c r="W50" s="190"/>
      <c r="X50" s="190"/>
      <c r="Y50" s="190"/>
      <c r="Z50" s="190"/>
      <c r="AA50" s="190"/>
      <c r="AB50" s="36"/>
    </row>
    <row r="51" spans="1:28" x14ac:dyDescent="0.2">
      <c r="A51" s="86">
        <v>46</v>
      </c>
      <c r="B51" s="85" t="s">
        <v>97</v>
      </c>
      <c r="C51" s="85" t="s">
        <v>98</v>
      </c>
      <c r="D51" s="86" t="str">
        <f t="shared" si="2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0</v>
      </c>
      <c r="F51" s="89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5.5023923444975997</v>
      </c>
      <c r="G51" s="89" t="e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#N/A</v>
      </c>
      <c r="H51" s="142" t="s">
        <v>98</v>
      </c>
      <c r="I51" s="89">
        <v>5.5023923444975997</v>
      </c>
      <c r="J51" s="89" t="s">
        <v>472</v>
      </c>
      <c r="K51" s="184">
        <v>1</v>
      </c>
      <c r="L51" s="186" t="s">
        <v>472</v>
      </c>
      <c r="M51" s="186"/>
      <c r="N51" s="186"/>
      <c r="O51" s="154"/>
      <c r="P51" s="154"/>
      <c r="Q51" s="154"/>
      <c r="R51" s="153"/>
      <c r="S51" s="153"/>
      <c r="T51" s="190"/>
      <c r="U51" s="190"/>
      <c r="V51" s="190"/>
      <c r="W51" s="190"/>
      <c r="X51" s="190"/>
      <c r="Y51" s="190"/>
      <c r="Z51" s="190"/>
      <c r="AA51" s="190"/>
      <c r="AB51" s="36"/>
    </row>
    <row r="52" spans="1:28" x14ac:dyDescent="0.2">
      <c r="A52" s="86">
        <v>47</v>
      </c>
      <c r="B52" s="85" t="s">
        <v>99</v>
      </c>
      <c r="C52" s="85" t="s">
        <v>100</v>
      </c>
      <c r="D52" s="86" t="str">
        <f t="shared" si="2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0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</v>
      </c>
      <c r="G52" s="89" t="e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#N/A</v>
      </c>
      <c r="H52" s="142" t="s">
        <v>100</v>
      </c>
      <c r="I52" s="89">
        <v>0</v>
      </c>
      <c r="J52" s="89" t="s">
        <v>472</v>
      </c>
      <c r="K52" s="184">
        <v>1</v>
      </c>
      <c r="L52" s="186" t="s">
        <v>472</v>
      </c>
      <c r="M52" s="186"/>
      <c r="N52" s="186"/>
      <c r="O52" s="154"/>
      <c r="P52" s="154"/>
      <c r="Q52" s="154"/>
      <c r="R52" s="153"/>
      <c r="S52" s="153"/>
      <c r="T52" s="190"/>
      <c r="U52" s="190"/>
      <c r="V52" s="190"/>
      <c r="W52" s="190"/>
      <c r="X52" s="190"/>
      <c r="Y52" s="190"/>
      <c r="Z52" s="190"/>
      <c r="AA52" s="190"/>
      <c r="AB52" s="36"/>
    </row>
    <row r="53" spans="1:28" x14ac:dyDescent="0.2">
      <c r="A53" s="86">
        <v>48</v>
      </c>
      <c r="B53" s="85" t="s">
        <v>101</v>
      </c>
      <c r="C53" s="85" t="s">
        <v>102</v>
      </c>
      <c r="D53" s="86" t="str">
        <f t="shared" si="2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0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4.5933014354066897</v>
      </c>
      <c r="G53" s="89" t="e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#N/A</v>
      </c>
      <c r="H53" s="142" t="s">
        <v>102</v>
      </c>
      <c r="I53" s="89">
        <v>4.5933014354066897</v>
      </c>
      <c r="J53" s="89" t="s">
        <v>472</v>
      </c>
      <c r="K53" s="184">
        <v>3</v>
      </c>
      <c r="L53" s="186" t="s">
        <v>472</v>
      </c>
      <c r="M53" s="186"/>
      <c r="N53" s="186"/>
      <c r="O53" s="154"/>
      <c r="P53" s="154"/>
      <c r="Q53" s="154"/>
      <c r="R53" s="153"/>
      <c r="S53" s="153"/>
      <c r="T53" s="190"/>
      <c r="U53" s="190"/>
      <c r="V53" s="190"/>
      <c r="W53" s="190"/>
      <c r="X53" s="190"/>
      <c r="Y53" s="190"/>
      <c r="Z53" s="190"/>
      <c r="AA53" s="190"/>
      <c r="AB53" s="36"/>
    </row>
    <row r="54" spans="1:28" x14ac:dyDescent="0.2">
      <c r="A54" s="86">
        <v>49</v>
      </c>
      <c r="B54" s="85" t="s">
        <v>103</v>
      </c>
      <c r="C54" s="85" t="s">
        <v>104</v>
      </c>
      <c r="D54" s="86" t="str">
        <f t="shared" si="2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0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2.9665071770334901</v>
      </c>
      <c r="G54" s="89" t="e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#N/A</v>
      </c>
      <c r="H54" s="142" t="s">
        <v>104</v>
      </c>
      <c r="I54" s="89">
        <v>2.9665071770334901</v>
      </c>
      <c r="J54" s="89" t="s">
        <v>472</v>
      </c>
      <c r="K54" s="184">
        <v>1</v>
      </c>
      <c r="L54" s="186" t="s">
        <v>472</v>
      </c>
      <c r="M54" s="186"/>
      <c r="N54" s="186"/>
      <c r="O54" s="154"/>
      <c r="P54" s="154"/>
      <c r="Q54" s="154"/>
      <c r="R54" s="153"/>
      <c r="S54" s="153"/>
      <c r="T54" s="190"/>
      <c r="U54" s="190"/>
      <c r="V54" s="190"/>
      <c r="W54" s="190"/>
      <c r="X54" s="190"/>
      <c r="Y54" s="190"/>
      <c r="Z54" s="190"/>
      <c r="AA54" s="190"/>
      <c r="AB54" s="36"/>
    </row>
    <row r="55" spans="1:28" x14ac:dyDescent="0.2">
      <c r="A55" s="86">
        <v>50</v>
      </c>
      <c r="B55" s="85" t="s">
        <v>105</v>
      </c>
      <c r="C55" s="85" t="s">
        <v>106</v>
      </c>
      <c r="D55" s="86" t="str">
        <f t="shared" si="2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0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5.1435406698564599</v>
      </c>
      <c r="G55" s="89" t="e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#N/A</v>
      </c>
      <c r="H55" s="142" t="s">
        <v>106</v>
      </c>
      <c r="I55" s="89">
        <v>5.1435406698564599</v>
      </c>
      <c r="J55" s="89" t="s">
        <v>472</v>
      </c>
      <c r="K55" s="184">
        <v>3</v>
      </c>
      <c r="L55" s="186" t="s">
        <v>472</v>
      </c>
      <c r="M55" s="186"/>
      <c r="N55" s="186"/>
      <c r="O55" s="154"/>
      <c r="P55" s="154"/>
      <c r="Q55" s="154"/>
      <c r="R55" s="153"/>
      <c r="S55" s="153"/>
      <c r="T55" s="190"/>
      <c r="U55" s="190"/>
      <c r="V55" s="190"/>
      <c r="W55" s="190"/>
      <c r="X55" s="190"/>
      <c r="Y55" s="190"/>
      <c r="Z55" s="190"/>
      <c r="AA55" s="190"/>
      <c r="AB55" s="36"/>
    </row>
    <row r="56" spans="1:28" x14ac:dyDescent="0.2">
      <c r="A56" s="86">
        <v>51</v>
      </c>
      <c r="B56" s="85" t="s">
        <v>107</v>
      </c>
      <c r="C56" s="85" t="s">
        <v>108</v>
      </c>
      <c r="D56" s="86" t="str">
        <f t="shared" si="2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0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1.79425837320574</v>
      </c>
      <c r="G56" s="89" t="e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#N/A</v>
      </c>
      <c r="H56" s="142" t="s">
        <v>108</v>
      </c>
      <c r="I56" s="89">
        <v>1.79425837320574</v>
      </c>
      <c r="J56" s="89" t="s">
        <v>472</v>
      </c>
      <c r="K56" s="184" t="s">
        <v>472</v>
      </c>
      <c r="L56" s="186" t="s">
        <v>472</v>
      </c>
      <c r="M56" s="186"/>
      <c r="N56" s="186"/>
      <c r="O56" s="154"/>
      <c r="P56" s="154"/>
      <c r="Q56" s="154"/>
      <c r="R56" s="153"/>
      <c r="S56" s="153"/>
      <c r="T56" s="190"/>
      <c r="U56" s="190"/>
      <c r="V56" s="190"/>
      <c r="W56" s="190"/>
      <c r="X56" s="190"/>
      <c r="Y56" s="190"/>
      <c r="Z56" s="190"/>
      <c r="AA56" s="190"/>
      <c r="AB56" s="36"/>
    </row>
    <row r="57" spans="1:28" x14ac:dyDescent="0.2">
      <c r="A57" s="86">
        <v>52</v>
      </c>
      <c r="B57" s="85" t="s">
        <v>109</v>
      </c>
      <c r="C57" s="85" t="s">
        <v>110</v>
      </c>
      <c r="D57" s="86" t="str">
        <f t="shared" si="2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0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10</v>
      </c>
      <c r="G57" s="89" t="e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#N/A</v>
      </c>
      <c r="H57" s="142" t="s">
        <v>110</v>
      </c>
      <c r="I57" s="89">
        <v>10</v>
      </c>
      <c r="J57" s="89" t="s">
        <v>472</v>
      </c>
      <c r="K57" s="184" t="s">
        <v>472</v>
      </c>
      <c r="L57" s="186" t="s">
        <v>472</v>
      </c>
      <c r="M57" s="186"/>
      <c r="N57" s="186"/>
      <c r="O57" s="154"/>
      <c r="P57" s="154"/>
      <c r="Q57" s="154"/>
      <c r="R57" s="153"/>
      <c r="S57" s="153"/>
      <c r="T57" s="190"/>
      <c r="U57" s="190"/>
      <c r="V57" s="190"/>
      <c r="W57" s="190"/>
      <c r="X57" s="190"/>
      <c r="Y57" s="190"/>
      <c r="Z57" s="190"/>
      <c r="AA57" s="190"/>
      <c r="AB57" s="36"/>
    </row>
    <row r="58" spans="1:28" x14ac:dyDescent="0.2">
      <c r="A58" s="86">
        <v>53</v>
      </c>
      <c r="B58" s="85" t="s">
        <v>111</v>
      </c>
      <c r="C58" s="85" t="s">
        <v>112</v>
      </c>
      <c r="D58" s="86" t="str">
        <f t="shared" si="2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0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0</v>
      </c>
      <c r="G58" s="89" t="e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#N/A</v>
      </c>
      <c r="H58" s="142" t="s">
        <v>112</v>
      </c>
      <c r="I58" s="89">
        <v>0</v>
      </c>
      <c r="J58" s="89" t="s">
        <v>472</v>
      </c>
      <c r="K58" s="184">
        <v>3</v>
      </c>
      <c r="L58" s="186" t="s">
        <v>472</v>
      </c>
      <c r="M58" s="186"/>
      <c r="N58" s="186"/>
      <c r="O58" s="154"/>
      <c r="P58" s="154"/>
      <c r="Q58" s="154"/>
      <c r="R58" s="153"/>
      <c r="S58" s="153"/>
      <c r="T58" s="190"/>
      <c r="U58" s="190"/>
      <c r="V58" s="190"/>
      <c r="W58" s="190"/>
      <c r="X58" s="190"/>
      <c r="Y58" s="190"/>
      <c r="Z58" s="190"/>
      <c r="AA58" s="190"/>
      <c r="AB58" s="36"/>
    </row>
    <row r="59" spans="1:28" x14ac:dyDescent="0.2">
      <c r="A59" s="86">
        <v>54</v>
      </c>
      <c r="B59" s="85" t="s">
        <v>113</v>
      </c>
      <c r="C59" s="85" t="s">
        <v>114</v>
      </c>
      <c r="D59" s="86" t="str">
        <f t="shared" si="2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0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2.2488038277511899</v>
      </c>
      <c r="G59" s="89" t="e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#N/A</v>
      </c>
      <c r="H59" s="142" t="s">
        <v>114</v>
      </c>
      <c r="I59" s="89">
        <v>2.2488038277511899</v>
      </c>
      <c r="J59" s="89" t="s">
        <v>472</v>
      </c>
      <c r="K59" s="184">
        <v>3</v>
      </c>
      <c r="L59" s="186" t="s">
        <v>472</v>
      </c>
      <c r="M59" s="186"/>
      <c r="N59" s="186"/>
      <c r="O59" s="154"/>
      <c r="P59" s="154"/>
      <c r="Q59" s="154"/>
      <c r="R59" s="153"/>
      <c r="S59" s="153"/>
      <c r="T59" s="190"/>
      <c r="U59" s="190"/>
      <c r="V59" s="190"/>
      <c r="W59" s="190"/>
      <c r="X59" s="190"/>
      <c r="Y59" s="190"/>
      <c r="Z59" s="190"/>
      <c r="AA59" s="190"/>
      <c r="AB59" s="36"/>
    </row>
    <row r="60" spans="1:28" x14ac:dyDescent="0.2">
      <c r="A60" s="86">
        <v>55</v>
      </c>
      <c r="B60" s="85" t="s">
        <v>115</v>
      </c>
      <c r="C60" s="85" t="s">
        <v>116</v>
      </c>
      <c r="D60" s="86" t="str">
        <f t="shared" si="2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10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10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10</v>
      </c>
      <c r="H60" s="142" t="s">
        <v>116</v>
      </c>
      <c r="I60" s="89">
        <v>10</v>
      </c>
      <c r="J60" s="89">
        <v>10</v>
      </c>
      <c r="K60" s="184">
        <v>5</v>
      </c>
      <c r="L60" s="186">
        <v>10</v>
      </c>
      <c r="M60" s="186"/>
      <c r="N60" s="186"/>
      <c r="O60" s="154"/>
      <c r="P60" s="154"/>
      <c r="Q60" s="154"/>
      <c r="R60" s="153"/>
      <c r="S60" s="153"/>
      <c r="T60" s="190"/>
      <c r="U60" s="190"/>
      <c r="V60" s="190"/>
      <c r="W60" s="190"/>
      <c r="X60" s="190"/>
      <c r="Y60" s="190"/>
      <c r="Z60" s="190"/>
      <c r="AA60" s="190"/>
      <c r="AB60" s="36"/>
    </row>
    <row r="61" spans="1:28" x14ac:dyDescent="0.2">
      <c r="A61" s="86">
        <v>56</v>
      </c>
      <c r="B61" s="85" t="s">
        <v>117</v>
      </c>
      <c r="C61" s="85" t="s">
        <v>118</v>
      </c>
      <c r="D61" s="86" t="str">
        <f t="shared" si="2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0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0.88516746411483205</v>
      </c>
      <c r="G61" s="89" t="e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#N/A</v>
      </c>
      <c r="H61" s="142" t="s">
        <v>118</v>
      </c>
      <c r="I61" s="89">
        <v>0.88516746411483205</v>
      </c>
      <c r="J61" s="89" t="s">
        <v>472</v>
      </c>
      <c r="K61" s="184">
        <v>1</v>
      </c>
      <c r="L61" s="186" t="s">
        <v>472</v>
      </c>
      <c r="M61" s="186"/>
      <c r="N61" s="186"/>
      <c r="O61" s="154"/>
      <c r="P61" s="154"/>
      <c r="Q61" s="154"/>
      <c r="R61" s="153"/>
      <c r="S61" s="153"/>
      <c r="T61" s="190"/>
      <c r="U61" s="190"/>
      <c r="V61" s="190"/>
      <c r="W61" s="190"/>
      <c r="X61" s="190"/>
      <c r="Y61" s="190"/>
      <c r="Z61" s="190"/>
      <c r="AA61" s="190"/>
      <c r="AB61" s="36"/>
    </row>
    <row r="62" spans="1:28" x14ac:dyDescent="0.2">
      <c r="A62" s="86">
        <v>57</v>
      </c>
      <c r="B62" s="85" t="s">
        <v>119</v>
      </c>
      <c r="C62" s="85" t="s">
        <v>120</v>
      </c>
      <c r="D62" s="86" t="str">
        <f t="shared" si="2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0</v>
      </c>
      <c r="F62" s="89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4.9043062200956902</v>
      </c>
      <c r="G62" s="89" t="e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#N/A</v>
      </c>
      <c r="H62" s="142" t="s">
        <v>120</v>
      </c>
      <c r="I62" s="89">
        <v>4.9043062200956902</v>
      </c>
      <c r="J62" s="89" t="s">
        <v>472</v>
      </c>
      <c r="K62" s="184">
        <v>1</v>
      </c>
      <c r="L62" s="186" t="s">
        <v>472</v>
      </c>
      <c r="M62" s="186"/>
      <c r="N62" s="186"/>
      <c r="O62" s="154"/>
      <c r="P62" s="154"/>
      <c r="Q62" s="154"/>
      <c r="R62" s="153"/>
      <c r="S62" s="153"/>
      <c r="T62" s="190"/>
      <c r="U62" s="190"/>
      <c r="V62" s="190"/>
      <c r="W62" s="190"/>
      <c r="X62" s="190"/>
      <c r="Y62" s="190"/>
      <c r="Z62" s="190"/>
      <c r="AA62" s="190"/>
      <c r="AB62" s="36"/>
    </row>
    <row r="63" spans="1:28" x14ac:dyDescent="0.2">
      <c r="A63" s="86">
        <v>58</v>
      </c>
      <c r="B63" s="85" t="s">
        <v>121</v>
      </c>
      <c r="C63" s="85" t="s">
        <v>122</v>
      </c>
      <c r="D63" s="86" t="str">
        <f t="shared" si="2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0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0</v>
      </c>
      <c r="G63" s="89" t="e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#N/A</v>
      </c>
      <c r="H63" s="142" t="s">
        <v>122</v>
      </c>
      <c r="I63" s="89">
        <v>0</v>
      </c>
      <c r="J63" s="89" t="s">
        <v>472</v>
      </c>
      <c r="K63" s="184">
        <v>3</v>
      </c>
      <c r="L63" s="186" t="s">
        <v>472</v>
      </c>
      <c r="M63" s="186"/>
      <c r="N63" s="186"/>
      <c r="O63" s="154"/>
      <c r="P63" s="154"/>
      <c r="Q63" s="154"/>
      <c r="R63" s="153"/>
      <c r="S63" s="153"/>
      <c r="T63" s="190"/>
      <c r="U63" s="190"/>
      <c r="V63" s="190"/>
      <c r="W63" s="190"/>
      <c r="X63" s="190"/>
      <c r="Y63" s="190"/>
      <c r="Z63" s="190"/>
      <c r="AA63" s="190"/>
      <c r="AB63" s="36"/>
    </row>
    <row r="64" spans="1:28" x14ac:dyDescent="0.2">
      <c r="A64" s="86">
        <v>59</v>
      </c>
      <c r="B64" s="85" t="s">
        <v>123</v>
      </c>
      <c r="C64" s="85" t="s">
        <v>124</v>
      </c>
      <c r="D64" s="86" t="str">
        <f t="shared" si="2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0</v>
      </c>
      <c r="F64" s="89" t="e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#N/A</v>
      </c>
      <c r="G64" s="89" t="e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#N/A</v>
      </c>
      <c r="H64" s="142" t="s">
        <v>124</v>
      </c>
      <c r="I64" s="89" t="s">
        <v>472</v>
      </c>
      <c r="J64" s="89" t="s">
        <v>472</v>
      </c>
      <c r="K64" s="184" t="s">
        <v>472</v>
      </c>
      <c r="L64" s="186" t="s">
        <v>472</v>
      </c>
      <c r="M64" s="186"/>
      <c r="N64" s="186"/>
      <c r="O64" s="154"/>
      <c r="P64" s="154"/>
      <c r="Q64" s="154"/>
      <c r="R64" s="153"/>
      <c r="S64" s="153"/>
      <c r="T64" s="190"/>
      <c r="U64" s="190"/>
      <c r="V64" s="190"/>
      <c r="W64" s="190"/>
      <c r="X64" s="190"/>
      <c r="Y64" s="190"/>
      <c r="Z64" s="190"/>
      <c r="AA64" s="190"/>
      <c r="AB64" s="36"/>
    </row>
    <row r="65" spans="1:28" x14ac:dyDescent="0.2">
      <c r="A65" s="86">
        <v>60</v>
      </c>
      <c r="B65" s="85" t="s">
        <v>125</v>
      </c>
      <c r="C65" s="85" t="s">
        <v>126</v>
      </c>
      <c r="D65" s="86" t="str">
        <f t="shared" si="2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0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6.6028708133971303</v>
      </c>
      <c r="G65" s="89" t="e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#N/A</v>
      </c>
      <c r="H65" s="142" t="s">
        <v>126</v>
      </c>
      <c r="I65" s="89">
        <v>6.6028708133971303</v>
      </c>
      <c r="J65" s="89" t="s">
        <v>472</v>
      </c>
      <c r="K65" s="184">
        <v>1</v>
      </c>
      <c r="L65" s="186" t="s">
        <v>472</v>
      </c>
      <c r="M65" s="186"/>
      <c r="N65" s="186"/>
      <c r="O65" s="154"/>
      <c r="P65" s="154"/>
      <c r="Q65" s="154"/>
      <c r="R65" s="153"/>
      <c r="S65" s="153"/>
      <c r="T65" s="190"/>
      <c r="U65" s="190"/>
      <c r="V65" s="190"/>
      <c r="W65" s="190"/>
      <c r="X65" s="190"/>
      <c r="Y65" s="190"/>
      <c r="Z65" s="190"/>
      <c r="AA65" s="190"/>
      <c r="AB65" s="36"/>
    </row>
    <row r="66" spans="1:28" x14ac:dyDescent="0.2">
      <c r="A66" s="86">
        <v>61</v>
      </c>
      <c r="B66" s="85" t="s">
        <v>127</v>
      </c>
      <c r="C66" s="85" t="s">
        <v>128</v>
      </c>
      <c r="D66" s="86" t="str">
        <f t="shared" si="2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0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0</v>
      </c>
      <c r="G66" s="89" t="e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#N/A</v>
      </c>
      <c r="H66" s="142" t="s">
        <v>128</v>
      </c>
      <c r="I66" s="89">
        <v>0</v>
      </c>
      <c r="J66" s="89" t="s">
        <v>472</v>
      </c>
      <c r="K66" s="184">
        <v>1</v>
      </c>
      <c r="L66" s="186" t="s">
        <v>472</v>
      </c>
      <c r="M66" s="186"/>
      <c r="N66" s="186"/>
      <c r="O66" s="154"/>
      <c r="P66" s="154"/>
      <c r="Q66" s="154"/>
      <c r="R66" s="153"/>
      <c r="S66" s="153"/>
      <c r="T66" s="190"/>
      <c r="U66" s="190"/>
      <c r="V66" s="190"/>
      <c r="W66" s="190"/>
      <c r="X66" s="190"/>
      <c r="Y66" s="190"/>
      <c r="Z66" s="190"/>
      <c r="AA66" s="190"/>
      <c r="AB66" s="36"/>
    </row>
    <row r="67" spans="1:28" x14ac:dyDescent="0.2">
      <c r="A67" s="86">
        <v>62</v>
      </c>
      <c r="B67" s="85" t="s">
        <v>129</v>
      </c>
      <c r="C67" s="85" t="s">
        <v>130</v>
      </c>
      <c r="D67" s="86" t="str">
        <f t="shared" si="2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0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4.9282296650717701</v>
      </c>
      <c r="G67" s="89" t="e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#N/A</v>
      </c>
      <c r="H67" s="142" t="s">
        <v>130</v>
      </c>
      <c r="I67" s="89">
        <v>4.9282296650717701</v>
      </c>
      <c r="J67" s="89" t="s">
        <v>472</v>
      </c>
      <c r="K67" s="184">
        <v>5</v>
      </c>
      <c r="L67" s="186" t="s">
        <v>472</v>
      </c>
      <c r="M67" s="186"/>
      <c r="N67" s="186"/>
      <c r="O67" s="154"/>
      <c r="P67" s="154"/>
      <c r="Q67" s="154"/>
      <c r="R67" s="153"/>
      <c r="S67" s="153"/>
      <c r="T67" s="190"/>
      <c r="U67" s="190"/>
      <c r="V67" s="190"/>
      <c r="W67" s="190"/>
      <c r="X67" s="190"/>
      <c r="Y67" s="190"/>
      <c r="Z67" s="190"/>
      <c r="AA67" s="190"/>
      <c r="AB67" s="36"/>
    </row>
    <row r="68" spans="1:28" x14ac:dyDescent="0.2">
      <c r="A68" s="86">
        <v>63</v>
      </c>
      <c r="B68" s="85" t="s">
        <v>131</v>
      </c>
      <c r="C68" s="85" t="s">
        <v>132</v>
      </c>
      <c r="D68" s="86" t="str">
        <f t="shared" si="2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0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7.17703349282296</v>
      </c>
      <c r="G68" s="89" t="e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#N/A</v>
      </c>
      <c r="H68" s="142" t="s">
        <v>132</v>
      </c>
      <c r="I68" s="89">
        <v>7.17703349282296</v>
      </c>
      <c r="J68" s="89" t="s">
        <v>472</v>
      </c>
      <c r="K68" s="184" t="s">
        <v>472</v>
      </c>
      <c r="L68" s="186" t="s">
        <v>472</v>
      </c>
      <c r="M68" s="186"/>
      <c r="N68" s="186"/>
      <c r="O68" s="154"/>
      <c r="P68" s="154"/>
      <c r="Q68" s="154"/>
      <c r="R68" s="153"/>
      <c r="S68" s="153"/>
      <c r="T68" s="190"/>
      <c r="U68" s="190"/>
      <c r="V68" s="190"/>
      <c r="W68" s="190"/>
      <c r="X68" s="190"/>
      <c r="Y68" s="190"/>
      <c r="Z68" s="190"/>
      <c r="AA68" s="190"/>
      <c r="AB68" s="36"/>
    </row>
    <row r="69" spans="1:28" x14ac:dyDescent="0.2">
      <c r="A69" s="86">
        <v>64</v>
      </c>
      <c r="B69" s="85" t="s">
        <v>133</v>
      </c>
      <c r="C69" s="85" t="s">
        <v>134</v>
      </c>
      <c r="D69" s="86" t="str">
        <f t="shared" si="2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0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8.8277511961722492</v>
      </c>
      <c r="G69" s="89" t="e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#N/A</v>
      </c>
      <c r="H69" s="142" t="s">
        <v>134</v>
      </c>
      <c r="I69" s="89">
        <v>8.8277511961722492</v>
      </c>
      <c r="J69" s="89" t="s">
        <v>472</v>
      </c>
      <c r="K69" s="184">
        <v>5</v>
      </c>
      <c r="L69" s="186" t="s">
        <v>472</v>
      </c>
      <c r="M69" s="186"/>
      <c r="N69" s="186"/>
      <c r="O69" s="154"/>
      <c r="P69" s="154"/>
      <c r="Q69" s="154"/>
      <c r="R69" s="153"/>
      <c r="S69" s="153"/>
      <c r="T69" s="190"/>
      <c r="U69" s="190"/>
      <c r="V69" s="190"/>
      <c r="W69" s="190"/>
      <c r="X69" s="190"/>
      <c r="Y69" s="190"/>
      <c r="Z69" s="190"/>
      <c r="AA69" s="190"/>
      <c r="AB69" s="36"/>
    </row>
    <row r="70" spans="1:28" x14ac:dyDescent="0.2">
      <c r="A70" s="86">
        <v>65</v>
      </c>
      <c r="B70" s="85" t="s">
        <v>135</v>
      </c>
      <c r="C70" s="85" t="s">
        <v>136</v>
      </c>
      <c r="D70" s="86" t="str">
        <f t="shared" si="2"/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0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7.5119617224880297</v>
      </c>
      <c r="G70" s="89" t="e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#N/A</v>
      </c>
      <c r="H70" s="142" t="s">
        <v>136</v>
      </c>
      <c r="I70" s="89">
        <v>7.5119617224880297</v>
      </c>
      <c r="J70" s="89" t="s">
        <v>472</v>
      </c>
      <c r="K70" s="184">
        <v>5</v>
      </c>
      <c r="L70" s="186" t="s">
        <v>472</v>
      </c>
      <c r="M70" s="186"/>
      <c r="N70" s="186"/>
      <c r="O70" s="154"/>
      <c r="P70" s="154"/>
      <c r="Q70" s="154"/>
      <c r="R70" s="153"/>
      <c r="S70" s="153"/>
      <c r="T70" s="190"/>
      <c r="U70" s="190"/>
      <c r="V70" s="190"/>
      <c r="W70" s="190"/>
      <c r="X70" s="190"/>
      <c r="Y70" s="190"/>
      <c r="Z70" s="190"/>
      <c r="AA70" s="190"/>
      <c r="AB70" s="36"/>
    </row>
    <row r="71" spans="1:28" x14ac:dyDescent="0.2">
      <c r="A71" s="86">
        <v>66</v>
      </c>
      <c r="B71" s="85" t="s">
        <v>137</v>
      </c>
      <c r="C71" s="85" t="s">
        <v>138</v>
      </c>
      <c r="D71" s="86" t="str">
        <f t="shared" si="2"/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0</v>
      </c>
      <c r="F71" s="89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8.6602870813397104</v>
      </c>
      <c r="G71" s="89" t="e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#N/A</v>
      </c>
      <c r="H71" s="142" t="s">
        <v>138</v>
      </c>
      <c r="I71" s="89">
        <v>8.6602870813397104</v>
      </c>
      <c r="J71" s="89" t="s">
        <v>472</v>
      </c>
      <c r="K71" s="184" t="s">
        <v>472</v>
      </c>
      <c r="L71" s="186" t="s">
        <v>472</v>
      </c>
      <c r="M71" s="186"/>
      <c r="N71" s="186"/>
      <c r="O71" s="154"/>
      <c r="P71" s="154"/>
      <c r="Q71" s="154"/>
      <c r="R71" s="153"/>
      <c r="S71" s="153"/>
      <c r="T71" s="190"/>
      <c r="U71" s="190"/>
      <c r="V71" s="190"/>
      <c r="W71" s="190"/>
      <c r="X71" s="190"/>
      <c r="Y71" s="190"/>
      <c r="Z71" s="190"/>
      <c r="AA71" s="190"/>
      <c r="AB71" s="36"/>
    </row>
    <row r="72" spans="1:28" x14ac:dyDescent="0.2">
      <c r="A72" s="86">
        <v>67</v>
      </c>
      <c r="B72" s="85" t="s">
        <v>139</v>
      </c>
      <c r="C72" s="85" t="s">
        <v>140</v>
      </c>
      <c r="D72" s="86" t="str">
        <f t="shared" si="2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0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5.4066985645932997</v>
      </c>
      <c r="G72" s="89" t="e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#N/A</v>
      </c>
      <c r="H72" s="142" t="s">
        <v>140</v>
      </c>
      <c r="I72" s="89">
        <v>5.4066985645932997</v>
      </c>
      <c r="J72" s="89" t="s">
        <v>472</v>
      </c>
      <c r="K72" s="184">
        <v>5</v>
      </c>
      <c r="L72" s="186" t="s">
        <v>472</v>
      </c>
      <c r="M72" s="186"/>
      <c r="N72" s="186"/>
      <c r="O72" s="154"/>
      <c r="P72" s="154"/>
      <c r="Q72" s="154"/>
      <c r="R72" s="153"/>
      <c r="S72" s="153"/>
      <c r="T72" s="190"/>
      <c r="U72" s="190"/>
      <c r="V72" s="190"/>
      <c r="W72" s="190"/>
      <c r="X72" s="190"/>
      <c r="Y72" s="190"/>
      <c r="Z72" s="190"/>
      <c r="AA72" s="190"/>
      <c r="AB72" s="36"/>
    </row>
    <row r="73" spans="1:28" x14ac:dyDescent="0.2">
      <c r="A73" s="86">
        <v>68</v>
      </c>
      <c r="B73" s="85" t="s">
        <v>141</v>
      </c>
      <c r="C73" s="85" t="s">
        <v>142</v>
      </c>
      <c r="D73" s="86" t="str">
        <f t="shared" si="2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0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0.119617224880382</v>
      </c>
      <c r="G73" s="89" t="e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#N/A</v>
      </c>
      <c r="H73" s="142" t="s">
        <v>142</v>
      </c>
      <c r="I73" s="89">
        <v>0.119617224880382</v>
      </c>
      <c r="J73" s="89" t="s">
        <v>472</v>
      </c>
      <c r="K73" s="184">
        <v>3</v>
      </c>
      <c r="L73" s="186" t="s">
        <v>472</v>
      </c>
      <c r="M73" s="186"/>
      <c r="N73" s="186"/>
      <c r="O73" s="154"/>
      <c r="P73" s="154"/>
      <c r="Q73" s="154"/>
      <c r="R73" s="153"/>
      <c r="S73" s="153"/>
      <c r="T73" s="190"/>
      <c r="U73" s="190"/>
      <c r="V73" s="190"/>
      <c r="W73" s="190"/>
      <c r="X73" s="190"/>
      <c r="Y73" s="190"/>
      <c r="Z73" s="190"/>
      <c r="AA73" s="190"/>
      <c r="AB73" s="36"/>
    </row>
    <row r="74" spans="1:28" x14ac:dyDescent="0.2">
      <c r="A74" s="86">
        <v>69</v>
      </c>
      <c r="B74" s="85" t="s">
        <v>143</v>
      </c>
      <c r="C74" s="85" t="s">
        <v>144</v>
      </c>
      <c r="D74" s="86" t="str">
        <f t="shared" si="2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0</v>
      </c>
      <c r="F74" s="89" t="e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#N/A</v>
      </c>
      <c r="G74" s="89" t="e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#N/A</v>
      </c>
      <c r="H74" s="142" t="s">
        <v>144</v>
      </c>
      <c r="I74" s="89" t="s">
        <v>472</v>
      </c>
      <c r="J74" s="89" t="s">
        <v>472</v>
      </c>
      <c r="K74" s="184">
        <v>1</v>
      </c>
      <c r="L74" s="186" t="s">
        <v>472</v>
      </c>
      <c r="M74" s="186"/>
      <c r="N74" s="186"/>
      <c r="O74" s="154"/>
      <c r="P74" s="154"/>
      <c r="Q74" s="154"/>
      <c r="R74" s="153"/>
      <c r="S74" s="153"/>
      <c r="T74" s="190"/>
      <c r="U74" s="190"/>
      <c r="V74" s="190"/>
      <c r="W74" s="190"/>
      <c r="X74" s="190"/>
      <c r="Y74" s="190"/>
      <c r="Z74" s="190"/>
      <c r="AA74" s="190"/>
      <c r="AB74" s="36"/>
    </row>
    <row r="75" spans="1:28" x14ac:dyDescent="0.2">
      <c r="A75" s="86">
        <v>70</v>
      </c>
      <c r="B75" s="85" t="s">
        <v>145</v>
      </c>
      <c r="C75" s="85" t="s">
        <v>146</v>
      </c>
      <c r="D75" s="86" t="str">
        <f t="shared" si="2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8.066707527543576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6.5071770334928196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10</v>
      </c>
      <c r="H75" s="142" t="s">
        <v>146</v>
      </c>
      <c r="I75" s="89">
        <v>6.5071770334928196</v>
      </c>
      <c r="J75" s="89">
        <v>10</v>
      </c>
      <c r="K75" s="184" t="s">
        <v>472</v>
      </c>
      <c r="L75" s="186">
        <v>10</v>
      </c>
      <c r="M75" s="186"/>
      <c r="N75" s="186"/>
      <c r="O75" s="154"/>
      <c r="P75" s="154"/>
      <c r="Q75" s="154"/>
      <c r="R75" s="153"/>
      <c r="S75" s="153"/>
      <c r="T75" s="190"/>
      <c r="U75" s="190"/>
      <c r="V75" s="190"/>
      <c r="W75" s="190"/>
      <c r="X75" s="190"/>
      <c r="Y75" s="190"/>
      <c r="Z75" s="190"/>
      <c r="AA75" s="190"/>
      <c r="AB75" s="36"/>
    </row>
    <row r="76" spans="1:28" x14ac:dyDescent="0.2">
      <c r="A76" s="86">
        <v>71</v>
      </c>
      <c r="B76" s="85" t="s">
        <v>147</v>
      </c>
      <c r="C76" s="85" t="s">
        <v>148</v>
      </c>
      <c r="D76" s="86" t="str">
        <f t="shared" si="2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0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4.6650717703349196</v>
      </c>
      <c r="G76" s="89" t="e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#N/A</v>
      </c>
      <c r="H76" s="142" t="s">
        <v>148</v>
      </c>
      <c r="I76" s="89">
        <v>4.6650717703349196</v>
      </c>
      <c r="J76" s="89" t="s">
        <v>472</v>
      </c>
      <c r="K76" s="184" t="s">
        <v>472</v>
      </c>
      <c r="L76" s="186" t="s">
        <v>472</v>
      </c>
      <c r="M76" s="186"/>
      <c r="N76" s="186"/>
      <c r="O76" s="154"/>
      <c r="P76" s="154"/>
      <c r="Q76" s="154"/>
      <c r="R76" s="153"/>
      <c r="S76" s="153"/>
      <c r="T76" s="190"/>
      <c r="U76" s="190"/>
      <c r="V76" s="190"/>
      <c r="W76" s="190"/>
      <c r="X76" s="190"/>
      <c r="Y76" s="190"/>
      <c r="Z76" s="190"/>
      <c r="AA76" s="190"/>
      <c r="AB76" s="36"/>
    </row>
    <row r="77" spans="1:28" x14ac:dyDescent="0.2">
      <c r="A77" s="86">
        <v>72</v>
      </c>
      <c r="B77" s="85" t="s">
        <v>149</v>
      </c>
      <c r="C77" s="85" t="s">
        <v>150</v>
      </c>
      <c r="D77" s="86" t="str">
        <f t="shared" si="2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7.84112578578591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6.14832535885167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10</v>
      </c>
      <c r="H77" s="142" t="s">
        <v>150</v>
      </c>
      <c r="I77" s="89">
        <v>6.14832535885167</v>
      </c>
      <c r="J77" s="89" t="s">
        <v>472</v>
      </c>
      <c r="K77" s="184">
        <v>3</v>
      </c>
      <c r="L77" s="186">
        <v>10</v>
      </c>
      <c r="M77" s="186"/>
      <c r="N77" s="186"/>
      <c r="O77" s="154"/>
      <c r="P77" s="154"/>
      <c r="Q77" s="154"/>
      <c r="R77" s="153"/>
      <c r="S77" s="153"/>
      <c r="T77" s="190"/>
      <c r="U77" s="190"/>
      <c r="V77" s="190"/>
      <c r="W77" s="190"/>
      <c r="X77" s="190"/>
      <c r="Y77" s="190"/>
      <c r="Z77" s="190"/>
      <c r="AA77" s="190"/>
      <c r="AB77" s="36"/>
    </row>
    <row r="78" spans="1:28" x14ac:dyDescent="0.2">
      <c r="A78" s="86">
        <v>73</v>
      </c>
      <c r="B78" s="85" t="s">
        <v>151</v>
      </c>
      <c r="C78" s="85" t="s">
        <v>152</v>
      </c>
      <c r="D78" s="86" t="str">
        <f t="shared" si="2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0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1.2200956937798999</v>
      </c>
      <c r="G78" s="89" t="e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#N/A</v>
      </c>
      <c r="H78" s="142" t="s">
        <v>152</v>
      </c>
      <c r="I78" s="89">
        <v>1.2200956937798999</v>
      </c>
      <c r="J78" s="89" t="s">
        <v>472</v>
      </c>
      <c r="K78" s="184">
        <v>1</v>
      </c>
      <c r="L78" s="186" t="s">
        <v>472</v>
      </c>
      <c r="M78" s="186"/>
      <c r="N78" s="186"/>
      <c r="O78" s="154"/>
      <c r="P78" s="154"/>
      <c r="Q78" s="154"/>
      <c r="R78" s="153"/>
      <c r="S78" s="153"/>
      <c r="T78" s="190"/>
      <c r="U78" s="190"/>
      <c r="V78" s="190"/>
      <c r="W78" s="190"/>
      <c r="X78" s="190"/>
      <c r="Y78" s="190"/>
      <c r="Z78" s="190"/>
      <c r="AA78" s="190"/>
      <c r="AB78" s="36"/>
    </row>
    <row r="79" spans="1:28" x14ac:dyDescent="0.2">
      <c r="A79" s="86">
        <v>74</v>
      </c>
      <c r="B79" s="85" t="s">
        <v>153</v>
      </c>
      <c r="C79" s="85" t="s">
        <v>154</v>
      </c>
      <c r="D79" s="86" t="str">
        <f t="shared" si="2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10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10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10</v>
      </c>
      <c r="H79" s="142" t="s">
        <v>154</v>
      </c>
      <c r="I79" s="89">
        <v>10</v>
      </c>
      <c r="J79" s="89">
        <v>7</v>
      </c>
      <c r="K79" s="184">
        <v>5</v>
      </c>
      <c r="L79" s="186">
        <v>10</v>
      </c>
      <c r="M79" s="186"/>
      <c r="N79" s="186"/>
      <c r="O79" s="154"/>
      <c r="P79" s="154"/>
      <c r="Q79" s="154"/>
      <c r="R79" s="153"/>
      <c r="S79" s="153"/>
      <c r="T79" s="190"/>
      <c r="U79" s="190"/>
      <c r="V79" s="190"/>
      <c r="W79" s="190"/>
      <c r="X79" s="190"/>
      <c r="Y79" s="190"/>
      <c r="Z79" s="190"/>
      <c r="AA79" s="190"/>
      <c r="AB79" s="36"/>
    </row>
    <row r="80" spans="1:28" x14ac:dyDescent="0.2">
      <c r="A80" s="86">
        <v>75</v>
      </c>
      <c r="B80" s="85" t="s">
        <v>155</v>
      </c>
      <c r="C80" s="85" t="s">
        <v>156</v>
      </c>
      <c r="D80" s="86" t="str">
        <f t="shared" si="2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0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0.93301435406698496</v>
      </c>
      <c r="G80" s="89" t="e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#N/A</v>
      </c>
      <c r="H80" s="142" t="s">
        <v>156</v>
      </c>
      <c r="I80" s="89">
        <v>0.93301435406698496</v>
      </c>
      <c r="J80" s="89" t="s">
        <v>472</v>
      </c>
      <c r="K80" s="184">
        <v>5</v>
      </c>
      <c r="L80" s="186" t="s">
        <v>472</v>
      </c>
      <c r="M80" s="186"/>
      <c r="N80" s="186"/>
      <c r="O80" s="154"/>
      <c r="P80" s="154"/>
      <c r="Q80" s="154"/>
      <c r="R80" s="153"/>
      <c r="S80" s="153"/>
      <c r="T80" s="190"/>
      <c r="U80" s="190"/>
      <c r="V80" s="190"/>
      <c r="W80" s="190"/>
      <c r="X80" s="190"/>
      <c r="Y80" s="190"/>
      <c r="Z80" s="190"/>
      <c r="AA80" s="190"/>
      <c r="AB80" s="36"/>
    </row>
    <row r="81" spans="1:28" x14ac:dyDescent="0.2">
      <c r="A81" s="86">
        <v>76</v>
      </c>
      <c r="B81" s="85" t="s">
        <v>157</v>
      </c>
      <c r="C81" s="85" t="s">
        <v>158</v>
      </c>
      <c r="D81" s="86" t="str">
        <f t="shared" si="2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0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5.2392344497607599</v>
      </c>
      <c r="G81" s="89" t="e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#N/A</v>
      </c>
      <c r="H81" s="142" t="s">
        <v>158</v>
      </c>
      <c r="I81" s="89">
        <v>5.2392344497607599</v>
      </c>
      <c r="J81" s="89" t="s">
        <v>472</v>
      </c>
      <c r="K81" s="184" t="s">
        <v>472</v>
      </c>
      <c r="L81" s="186" t="s">
        <v>472</v>
      </c>
      <c r="M81" s="186"/>
      <c r="N81" s="186"/>
      <c r="O81" s="154"/>
      <c r="P81" s="154"/>
      <c r="Q81" s="154"/>
      <c r="R81" s="153"/>
      <c r="S81" s="153"/>
      <c r="T81" s="190"/>
      <c r="U81" s="190"/>
      <c r="V81" s="190"/>
      <c r="W81" s="190"/>
      <c r="X81" s="190"/>
      <c r="Y81" s="190"/>
      <c r="Z81" s="190"/>
      <c r="AA81" s="190"/>
      <c r="AB81" s="36"/>
    </row>
    <row r="82" spans="1:28" x14ac:dyDescent="0.2">
      <c r="A82" s="86">
        <v>77</v>
      </c>
      <c r="B82" s="85" t="s">
        <v>159</v>
      </c>
      <c r="C82" s="85" t="s">
        <v>160</v>
      </c>
      <c r="D82" s="86" t="str">
        <f t="shared" si="2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0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7.17703349282296</v>
      </c>
      <c r="G82" s="89" t="e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#N/A</v>
      </c>
      <c r="H82" s="142" t="s">
        <v>160</v>
      </c>
      <c r="I82" s="89">
        <v>7.17703349282296</v>
      </c>
      <c r="J82" s="89" t="s">
        <v>472</v>
      </c>
      <c r="K82" s="184" t="s">
        <v>472</v>
      </c>
      <c r="L82" s="186" t="s">
        <v>472</v>
      </c>
      <c r="M82" s="186"/>
      <c r="N82" s="186"/>
      <c r="O82" s="154"/>
      <c r="P82" s="154"/>
      <c r="Q82" s="154"/>
      <c r="R82" s="153"/>
      <c r="S82" s="153"/>
      <c r="T82" s="190"/>
      <c r="U82" s="190"/>
      <c r="V82" s="190"/>
      <c r="W82" s="190"/>
      <c r="X82" s="190"/>
      <c r="Y82" s="190"/>
      <c r="Z82" s="190"/>
      <c r="AA82" s="190"/>
      <c r="AB82" s="36"/>
    </row>
    <row r="83" spans="1:28" x14ac:dyDescent="0.2">
      <c r="A83" s="86">
        <v>78</v>
      </c>
      <c r="B83" s="85" t="s">
        <v>161</v>
      </c>
      <c r="C83" s="85" t="s">
        <v>162</v>
      </c>
      <c r="D83" s="86" t="str">
        <f t="shared" si="2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0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0</v>
      </c>
      <c r="G83" s="89" t="e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#N/A</v>
      </c>
      <c r="H83" s="142" t="s">
        <v>162</v>
      </c>
      <c r="I83" s="89">
        <v>0</v>
      </c>
      <c r="J83" s="89" t="s">
        <v>472</v>
      </c>
      <c r="K83" s="184">
        <v>1</v>
      </c>
      <c r="L83" s="186" t="s">
        <v>472</v>
      </c>
      <c r="M83" s="186"/>
      <c r="N83" s="186"/>
      <c r="O83" s="154"/>
      <c r="P83" s="154"/>
      <c r="Q83" s="154"/>
      <c r="R83" s="153"/>
      <c r="S83" s="153"/>
      <c r="T83" s="190"/>
      <c r="U83" s="190"/>
      <c r="V83" s="190"/>
      <c r="W83" s="190"/>
      <c r="X83" s="190"/>
      <c r="Y83" s="190"/>
      <c r="Z83" s="190"/>
      <c r="AA83" s="190"/>
      <c r="AB83" s="36"/>
    </row>
    <row r="84" spans="1:28" x14ac:dyDescent="0.2">
      <c r="A84" s="86">
        <v>79</v>
      </c>
      <c r="B84" s="85" t="s">
        <v>163</v>
      </c>
      <c r="C84" s="85" t="s">
        <v>164</v>
      </c>
      <c r="D84" s="86" t="str">
        <f t="shared" si="2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0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2.9665071770334901</v>
      </c>
      <c r="G84" s="89" t="e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#N/A</v>
      </c>
      <c r="H84" s="142" t="s">
        <v>164</v>
      </c>
      <c r="I84" s="89">
        <v>2.9665071770334901</v>
      </c>
      <c r="J84" s="89" t="s">
        <v>472</v>
      </c>
      <c r="K84" s="184" t="s">
        <v>472</v>
      </c>
      <c r="L84" s="186" t="s">
        <v>472</v>
      </c>
      <c r="M84" s="186"/>
      <c r="N84" s="186"/>
      <c r="O84" s="154"/>
      <c r="P84" s="154"/>
      <c r="Q84" s="154"/>
      <c r="R84" s="153"/>
      <c r="S84" s="153"/>
      <c r="T84" s="190"/>
      <c r="U84" s="190"/>
      <c r="V84" s="190"/>
      <c r="W84" s="190"/>
      <c r="X84" s="190"/>
      <c r="Y84" s="190"/>
      <c r="Z84" s="190"/>
      <c r="AA84" s="190"/>
      <c r="AB84" s="36"/>
    </row>
    <row r="85" spans="1:28" x14ac:dyDescent="0.2">
      <c r="A85" s="86">
        <v>80</v>
      </c>
      <c r="B85" s="85" t="s">
        <v>165</v>
      </c>
      <c r="C85" s="85" t="s">
        <v>166</v>
      </c>
      <c r="D85" s="86" t="str">
        <f t="shared" si="2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0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5.9090909090909101</v>
      </c>
      <c r="G85" s="89" t="e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#N/A</v>
      </c>
      <c r="H85" s="142" t="s">
        <v>166</v>
      </c>
      <c r="I85" s="89">
        <v>5.9090909090909101</v>
      </c>
      <c r="J85" s="89" t="s">
        <v>472</v>
      </c>
      <c r="K85" s="184">
        <v>1</v>
      </c>
      <c r="L85" s="186" t="s">
        <v>472</v>
      </c>
      <c r="M85" s="186"/>
      <c r="N85" s="186"/>
      <c r="O85" s="154"/>
      <c r="P85" s="154"/>
      <c r="Q85" s="154"/>
      <c r="R85" s="153"/>
      <c r="S85" s="153"/>
      <c r="T85" s="190"/>
      <c r="U85" s="190"/>
      <c r="V85" s="190"/>
      <c r="W85" s="190"/>
      <c r="X85" s="190"/>
      <c r="Y85" s="190"/>
      <c r="Z85" s="190"/>
      <c r="AA85" s="190"/>
      <c r="AB85" s="36"/>
    </row>
    <row r="86" spans="1:28" x14ac:dyDescent="0.2">
      <c r="A86" s="86">
        <v>81</v>
      </c>
      <c r="B86" s="85" t="s">
        <v>167</v>
      </c>
      <c r="C86" s="85" t="s">
        <v>168</v>
      </c>
      <c r="D86" s="86" t="str">
        <f t="shared" si="2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0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0.55023923444975997</v>
      </c>
      <c r="G86" s="89" t="e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#N/A</v>
      </c>
      <c r="H86" s="142" t="s">
        <v>168</v>
      </c>
      <c r="I86" s="89">
        <v>0.55023923444975997</v>
      </c>
      <c r="J86" s="89" t="s">
        <v>472</v>
      </c>
      <c r="K86" s="184">
        <v>5</v>
      </c>
      <c r="L86" s="186" t="s">
        <v>472</v>
      </c>
      <c r="M86" s="186"/>
      <c r="N86" s="186"/>
      <c r="O86" s="154"/>
      <c r="P86" s="154"/>
      <c r="Q86" s="154"/>
      <c r="R86" s="153"/>
      <c r="S86" s="153"/>
      <c r="T86" s="190"/>
      <c r="U86" s="190"/>
      <c r="V86" s="190"/>
      <c r="W86" s="190"/>
      <c r="X86" s="190"/>
      <c r="Y86" s="190"/>
      <c r="Z86" s="190"/>
      <c r="AA86" s="190"/>
      <c r="AB86" s="36"/>
    </row>
    <row r="87" spans="1:28" x14ac:dyDescent="0.2">
      <c r="A87" s="86">
        <v>82</v>
      </c>
      <c r="B87" s="85" t="s">
        <v>169</v>
      </c>
      <c r="C87" s="85" t="s">
        <v>170</v>
      </c>
      <c r="D87" s="86" t="str">
        <f t="shared" si="2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0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0</v>
      </c>
      <c r="G87" s="89" t="e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#N/A</v>
      </c>
      <c r="H87" s="142" t="s">
        <v>170</v>
      </c>
      <c r="I87" s="89">
        <v>0</v>
      </c>
      <c r="J87" s="89" t="s">
        <v>472</v>
      </c>
      <c r="K87" s="184">
        <v>1</v>
      </c>
      <c r="L87" s="186" t="s">
        <v>472</v>
      </c>
      <c r="M87" s="186"/>
      <c r="N87" s="186"/>
      <c r="O87" s="154"/>
      <c r="P87" s="154"/>
      <c r="Q87" s="154"/>
      <c r="R87" s="153"/>
      <c r="S87" s="153"/>
      <c r="T87" s="190"/>
      <c r="U87" s="190"/>
      <c r="V87" s="190"/>
      <c r="W87" s="190"/>
      <c r="X87" s="190"/>
      <c r="Y87" s="190"/>
      <c r="Z87" s="190"/>
      <c r="AA87" s="190"/>
      <c r="AB87" s="36"/>
    </row>
    <row r="88" spans="1:28" x14ac:dyDescent="0.2">
      <c r="A88" s="86">
        <v>83</v>
      </c>
      <c r="B88" s="85" t="s">
        <v>171</v>
      </c>
      <c r="C88" s="85" t="s">
        <v>172</v>
      </c>
      <c r="D88" s="86" t="str">
        <f t="shared" si="2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0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0</v>
      </c>
      <c r="G88" s="89" t="e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#N/A</v>
      </c>
      <c r="H88" s="142" t="s">
        <v>172</v>
      </c>
      <c r="I88" s="89">
        <v>0</v>
      </c>
      <c r="J88" s="89" t="s">
        <v>472</v>
      </c>
      <c r="K88" s="184">
        <v>1</v>
      </c>
      <c r="L88" s="186" t="s">
        <v>472</v>
      </c>
      <c r="M88" s="186"/>
      <c r="N88" s="186"/>
      <c r="O88" s="154"/>
      <c r="P88" s="154"/>
      <c r="Q88" s="154"/>
      <c r="R88" s="153"/>
      <c r="S88" s="153"/>
      <c r="T88" s="190"/>
      <c r="U88" s="190"/>
      <c r="V88" s="190"/>
      <c r="W88" s="190"/>
      <c r="X88" s="190"/>
      <c r="Y88" s="190"/>
      <c r="Z88" s="190"/>
      <c r="AA88" s="190"/>
      <c r="AB88" s="36"/>
    </row>
    <row r="89" spans="1:28" x14ac:dyDescent="0.2">
      <c r="A89" s="86">
        <v>84</v>
      </c>
      <c r="B89" s="85" t="s">
        <v>173</v>
      </c>
      <c r="C89" s="85" t="s">
        <v>174</v>
      </c>
      <c r="D89" s="86" t="str">
        <f t="shared" si="2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0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4.2105263157894699</v>
      </c>
      <c r="G89" s="89" t="e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#N/A</v>
      </c>
      <c r="H89" s="142" t="s">
        <v>174</v>
      </c>
      <c r="I89" s="89">
        <v>4.2105263157894699</v>
      </c>
      <c r="J89" s="89" t="s">
        <v>472</v>
      </c>
      <c r="K89" s="184" t="s">
        <v>472</v>
      </c>
      <c r="L89" s="186" t="s">
        <v>472</v>
      </c>
      <c r="M89" s="186"/>
      <c r="N89" s="186"/>
      <c r="O89" s="154"/>
      <c r="P89" s="154"/>
      <c r="Q89" s="154"/>
      <c r="R89" s="153"/>
      <c r="S89" s="153"/>
      <c r="T89" s="190"/>
      <c r="U89" s="190"/>
      <c r="V89" s="190"/>
      <c r="W89" s="190"/>
      <c r="X89" s="190"/>
      <c r="Y89" s="190"/>
      <c r="Z89" s="190"/>
      <c r="AA89" s="190"/>
      <c r="AB89" s="36"/>
    </row>
    <row r="90" spans="1:28" x14ac:dyDescent="0.2">
      <c r="A90" s="86">
        <v>85</v>
      </c>
      <c r="B90" s="85" t="s">
        <v>175</v>
      </c>
      <c r="C90" s="85" t="s">
        <v>176</v>
      </c>
      <c r="D90" s="86" t="str">
        <f t="shared" si="2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0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2.5358851674641101</v>
      </c>
      <c r="G90" s="89" t="e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#N/A</v>
      </c>
      <c r="H90" s="142" t="s">
        <v>176</v>
      </c>
      <c r="I90" s="89">
        <v>2.5358851674641101</v>
      </c>
      <c r="J90" s="89" t="s">
        <v>472</v>
      </c>
      <c r="K90" s="184" t="s">
        <v>472</v>
      </c>
      <c r="L90" s="186" t="s">
        <v>472</v>
      </c>
      <c r="M90" s="186"/>
      <c r="N90" s="186"/>
      <c r="O90" s="154"/>
      <c r="P90" s="154"/>
      <c r="Q90" s="154"/>
      <c r="R90" s="153"/>
      <c r="S90" s="153"/>
      <c r="T90" s="190"/>
      <c r="U90" s="190"/>
      <c r="V90" s="190"/>
      <c r="W90" s="190"/>
      <c r="X90" s="190"/>
      <c r="Y90" s="190"/>
      <c r="Z90" s="190"/>
      <c r="AA90" s="190"/>
      <c r="AB90" s="36"/>
    </row>
    <row r="91" spans="1:28" x14ac:dyDescent="0.2">
      <c r="A91" s="86">
        <v>86</v>
      </c>
      <c r="B91" s="85" t="s">
        <v>177</v>
      </c>
      <c r="C91" s="85" t="s">
        <v>178</v>
      </c>
      <c r="D91" s="86" t="str">
        <f t="shared" si="2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0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2.17703349282296</v>
      </c>
      <c r="G91" s="89" t="e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#N/A</v>
      </c>
      <c r="H91" s="142" t="s">
        <v>178</v>
      </c>
      <c r="I91" s="89">
        <v>2.17703349282296</v>
      </c>
      <c r="J91" s="89" t="s">
        <v>472</v>
      </c>
      <c r="K91" s="184">
        <v>1</v>
      </c>
      <c r="L91" s="186" t="s">
        <v>472</v>
      </c>
      <c r="M91" s="186"/>
      <c r="N91" s="186"/>
      <c r="O91" s="154"/>
      <c r="P91" s="154"/>
      <c r="Q91" s="154"/>
      <c r="R91" s="153"/>
      <c r="S91" s="153"/>
      <c r="T91" s="190"/>
      <c r="U91" s="190"/>
      <c r="V91" s="190"/>
      <c r="W91" s="190"/>
      <c r="X91" s="190"/>
      <c r="Y91" s="190"/>
      <c r="Z91" s="190"/>
      <c r="AA91" s="190"/>
      <c r="AB91" s="36"/>
    </row>
    <row r="92" spans="1:28" x14ac:dyDescent="0.2">
      <c r="A92" s="86">
        <v>87</v>
      </c>
      <c r="B92" s="85" t="s">
        <v>179</v>
      </c>
      <c r="C92" s="85" t="s">
        <v>180</v>
      </c>
      <c r="D92" s="86" t="str">
        <f t="shared" si="2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0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1.2679425837320499</v>
      </c>
      <c r="G92" s="89" t="e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#N/A</v>
      </c>
      <c r="H92" s="142" t="s">
        <v>180</v>
      </c>
      <c r="I92" s="89">
        <v>1.2679425837320499</v>
      </c>
      <c r="J92" s="89" t="s">
        <v>472</v>
      </c>
      <c r="K92" s="184" t="s">
        <v>472</v>
      </c>
      <c r="L92" s="186" t="s">
        <v>472</v>
      </c>
      <c r="M92" s="186"/>
      <c r="N92" s="186"/>
      <c r="O92" s="154"/>
      <c r="P92" s="154"/>
      <c r="Q92" s="154"/>
      <c r="R92" s="153"/>
      <c r="S92" s="153"/>
      <c r="T92" s="190"/>
      <c r="U92" s="190"/>
      <c r="V92" s="190"/>
      <c r="W92" s="190"/>
      <c r="X92" s="190"/>
      <c r="Y92" s="190"/>
      <c r="Z92" s="190"/>
      <c r="AA92" s="190"/>
      <c r="AB92" s="36"/>
    </row>
    <row r="93" spans="1:28" x14ac:dyDescent="0.2">
      <c r="A93" s="86">
        <v>88</v>
      </c>
      <c r="B93" s="85" t="s">
        <v>181</v>
      </c>
      <c r="C93" s="85" t="s">
        <v>182</v>
      </c>
      <c r="D93" s="86" t="str">
        <f t="shared" si="2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10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10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10</v>
      </c>
      <c r="H93" s="142" t="s">
        <v>182</v>
      </c>
      <c r="I93" s="89">
        <v>10</v>
      </c>
      <c r="J93" s="89">
        <v>10</v>
      </c>
      <c r="K93" s="184" t="s">
        <v>472</v>
      </c>
      <c r="L93" s="186" t="s">
        <v>472</v>
      </c>
      <c r="M93" s="186"/>
      <c r="N93" s="186"/>
      <c r="O93" s="154"/>
      <c r="P93" s="154"/>
      <c r="Q93" s="154"/>
      <c r="R93" s="153"/>
      <c r="S93" s="153"/>
      <c r="T93" s="190"/>
      <c r="U93" s="190"/>
      <c r="V93" s="190"/>
      <c r="W93" s="190"/>
      <c r="X93" s="190"/>
      <c r="Y93" s="190"/>
      <c r="Z93" s="190"/>
      <c r="AA93" s="190"/>
      <c r="AB93" s="36"/>
    </row>
    <row r="94" spans="1:28" x14ac:dyDescent="0.2">
      <c r="A94" s="86">
        <v>89</v>
      </c>
      <c r="B94" s="85" t="s">
        <v>183</v>
      </c>
      <c r="C94" s="85" t="s">
        <v>184</v>
      </c>
      <c r="D94" s="86" t="str">
        <f t="shared" si="2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0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3.7320574162679399</v>
      </c>
      <c r="G94" s="89" t="e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#N/A</v>
      </c>
      <c r="H94" s="142" t="s">
        <v>184</v>
      </c>
      <c r="I94" s="89">
        <v>3.7320574162679399</v>
      </c>
      <c r="J94" s="89" t="s">
        <v>472</v>
      </c>
      <c r="K94" s="184" t="s">
        <v>472</v>
      </c>
      <c r="L94" s="186" t="s">
        <v>472</v>
      </c>
      <c r="M94" s="186"/>
      <c r="N94" s="186"/>
      <c r="O94" s="154"/>
      <c r="P94" s="154"/>
      <c r="Q94" s="154"/>
      <c r="R94" s="153"/>
      <c r="S94" s="153"/>
      <c r="T94" s="190"/>
      <c r="U94" s="190"/>
      <c r="V94" s="190"/>
      <c r="W94" s="190"/>
      <c r="X94" s="190"/>
      <c r="Y94" s="190"/>
      <c r="Z94" s="190"/>
      <c r="AA94" s="190"/>
      <c r="AB94" s="36"/>
    </row>
    <row r="95" spans="1:28" x14ac:dyDescent="0.2">
      <c r="A95" s="86">
        <v>90</v>
      </c>
      <c r="B95" s="85" t="s">
        <v>185</v>
      </c>
      <c r="C95" s="85" t="s">
        <v>186</v>
      </c>
      <c r="D95" s="86" t="str">
        <f t="shared" si="2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0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9.3301435406698499</v>
      </c>
      <c r="G95" s="89" t="e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#N/A</v>
      </c>
      <c r="H95" s="142" t="s">
        <v>186</v>
      </c>
      <c r="I95" s="89">
        <v>9.3301435406698499</v>
      </c>
      <c r="J95" s="89" t="s">
        <v>472</v>
      </c>
      <c r="K95" s="184" t="s">
        <v>472</v>
      </c>
      <c r="L95" s="186" t="s">
        <v>472</v>
      </c>
      <c r="M95" s="186"/>
      <c r="N95" s="186"/>
      <c r="O95" s="154"/>
      <c r="P95" s="154"/>
      <c r="Q95" s="154"/>
      <c r="R95" s="153"/>
      <c r="S95" s="153"/>
      <c r="T95" s="190"/>
      <c r="U95" s="190"/>
      <c r="V95" s="190"/>
      <c r="W95" s="190"/>
      <c r="X95" s="190"/>
      <c r="Y95" s="190"/>
      <c r="Z95" s="190"/>
      <c r="AA95" s="190"/>
      <c r="AB95" s="36"/>
    </row>
    <row r="96" spans="1:28" x14ac:dyDescent="0.2">
      <c r="A96" s="86">
        <v>91</v>
      </c>
      <c r="B96" s="85" t="s">
        <v>187</v>
      </c>
      <c r="C96" s="85" t="s">
        <v>188</v>
      </c>
      <c r="D96" s="86" t="str">
        <f t="shared" si="2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0</v>
      </c>
      <c r="F96" s="89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5.7655502392344502</v>
      </c>
      <c r="G96" s="89" t="e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#N/A</v>
      </c>
      <c r="H96" s="142" t="s">
        <v>188</v>
      </c>
      <c r="I96" s="89">
        <v>5.7655502392344502</v>
      </c>
      <c r="J96" s="89" t="s">
        <v>472</v>
      </c>
      <c r="K96" s="184" t="s">
        <v>472</v>
      </c>
      <c r="L96" s="186" t="s">
        <v>472</v>
      </c>
      <c r="M96" s="186"/>
      <c r="N96" s="186"/>
      <c r="O96" s="154"/>
      <c r="P96" s="154"/>
      <c r="Q96" s="154"/>
      <c r="R96" s="153"/>
      <c r="S96" s="153"/>
      <c r="T96" s="190"/>
      <c r="U96" s="190"/>
      <c r="V96" s="190"/>
      <c r="W96" s="190"/>
      <c r="X96" s="190"/>
      <c r="Y96" s="190"/>
      <c r="Z96" s="190"/>
      <c r="AA96" s="190"/>
      <c r="AB96" s="36"/>
    </row>
    <row r="97" spans="1:28" x14ac:dyDescent="0.2">
      <c r="A97" s="86">
        <v>92</v>
      </c>
      <c r="B97" s="85" t="s">
        <v>189</v>
      </c>
      <c r="C97" s="85" t="s">
        <v>190</v>
      </c>
      <c r="D97" s="86" t="str">
        <f t="shared" si="2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4.01913875598086</v>
      </c>
      <c r="G97" s="89" t="e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#N/A</v>
      </c>
      <c r="H97" s="142" t="s">
        <v>190</v>
      </c>
      <c r="I97" s="89">
        <v>4.01913875598086</v>
      </c>
      <c r="J97" s="89" t="s">
        <v>472</v>
      </c>
      <c r="K97" s="184">
        <v>1</v>
      </c>
      <c r="L97" s="186" t="s">
        <v>472</v>
      </c>
      <c r="M97" s="186"/>
      <c r="N97" s="186"/>
      <c r="O97" s="154"/>
      <c r="P97" s="154"/>
      <c r="Q97" s="154"/>
      <c r="R97" s="153"/>
      <c r="S97" s="153"/>
      <c r="T97" s="190"/>
      <c r="U97" s="190"/>
      <c r="V97" s="190"/>
      <c r="W97" s="190"/>
      <c r="X97" s="190"/>
      <c r="Y97" s="190"/>
      <c r="Z97" s="190"/>
      <c r="AA97" s="190"/>
      <c r="AB97" s="36"/>
    </row>
    <row r="98" spans="1:28" x14ac:dyDescent="0.2">
      <c r="A98" s="86">
        <v>93</v>
      </c>
      <c r="B98" s="85" t="s">
        <v>191</v>
      </c>
      <c r="C98" s="85" t="s">
        <v>192</v>
      </c>
      <c r="D98" s="86" t="str">
        <f t="shared" si="2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0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0.47846889952152999</v>
      </c>
      <c r="G98" s="89" t="e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#N/A</v>
      </c>
      <c r="H98" s="142" t="s">
        <v>192</v>
      </c>
      <c r="I98" s="89">
        <v>0.47846889952152999</v>
      </c>
      <c r="J98" s="89" t="s">
        <v>472</v>
      </c>
      <c r="K98" s="184">
        <v>3</v>
      </c>
      <c r="L98" s="186" t="s">
        <v>472</v>
      </c>
      <c r="M98" s="186"/>
      <c r="N98" s="186"/>
      <c r="O98" s="154"/>
      <c r="P98" s="154"/>
      <c r="Q98" s="154"/>
      <c r="R98" s="153"/>
      <c r="S98" s="153"/>
      <c r="T98" s="190"/>
      <c r="U98" s="190"/>
      <c r="V98" s="190"/>
      <c r="W98" s="190"/>
      <c r="X98" s="190"/>
      <c r="Y98" s="190"/>
      <c r="Z98" s="190"/>
      <c r="AA98" s="190"/>
      <c r="AB98" s="36"/>
    </row>
    <row r="99" spans="1:28" x14ac:dyDescent="0.2">
      <c r="A99" s="86">
        <v>94</v>
      </c>
      <c r="B99" s="85" t="s">
        <v>193</v>
      </c>
      <c r="C99" s="85" t="s">
        <v>194</v>
      </c>
      <c r="D99" s="86" t="str">
        <f t="shared" si="2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0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0.64593301435406503</v>
      </c>
      <c r="G99" s="89" t="e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#N/A</v>
      </c>
      <c r="H99" s="142" t="s">
        <v>194</v>
      </c>
      <c r="I99" s="89">
        <v>0.64593301435406503</v>
      </c>
      <c r="J99" s="89" t="s">
        <v>472</v>
      </c>
      <c r="K99" s="184" t="s">
        <v>472</v>
      </c>
      <c r="L99" s="186" t="s">
        <v>472</v>
      </c>
      <c r="M99" s="186"/>
      <c r="N99" s="186"/>
      <c r="O99" s="154"/>
      <c r="P99" s="154"/>
      <c r="Q99" s="154"/>
      <c r="R99" s="153"/>
      <c r="S99" s="153"/>
      <c r="T99" s="190"/>
      <c r="U99" s="190"/>
      <c r="V99" s="190"/>
      <c r="W99" s="190"/>
      <c r="X99" s="190"/>
      <c r="Y99" s="190"/>
      <c r="Z99" s="190"/>
      <c r="AA99" s="190"/>
      <c r="AB99" s="36"/>
    </row>
    <row r="100" spans="1:28" x14ac:dyDescent="0.2">
      <c r="A100" s="86">
        <v>95</v>
      </c>
      <c r="B100" s="85" t="s">
        <v>195</v>
      </c>
      <c r="C100" s="85" t="s">
        <v>196</v>
      </c>
      <c r="D100" s="86" t="str">
        <f t="shared" si="2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0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8.6602870813397104</v>
      </c>
      <c r="G100" s="89" t="e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#N/A</v>
      </c>
      <c r="H100" s="142" t="s">
        <v>196</v>
      </c>
      <c r="I100" s="89">
        <v>8.6602870813397104</v>
      </c>
      <c r="J100" s="89" t="s">
        <v>472</v>
      </c>
      <c r="K100" s="184">
        <v>5</v>
      </c>
      <c r="L100" s="186" t="s">
        <v>472</v>
      </c>
      <c r="M100" s="186"/>
      <c r="N100" s="186"/>
      <c r="O100" s="154"/>
      <c r="P100" s="154"/>
      <c r="Q100" s="154"/>
      <c r="R100" s="153"/>
      <c r="S100" s="153"/>
      <c r="T100" s="190"/>
      <c r="U100" s="190"/>
      <c r="V100" s="190"/>
      <c r="W100" s="190"/>
      <c r="X100" s="190"/>
      <c r="Y100" s="190"/>
      <c r="Z100" s="190"/>
      <c r="AA100" s="190"/>
      <c r="AB100" s="36"/>
    </row>
    <row r="101" spans="1:28" x14ac:dyDescent="0.2">
      <c r="A101" s="86">
        <v>96</v>
      </c>
      <c r="B101" s="85" t="s">
        <v>197</v>
      </c>
      <c r="C101" s="85" t="s">
        <v>198</v>
      </c>
      <c r="D101" s="86" t="str">
        <f t="shared" si="2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5.8079305622801565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3.3732057416267902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10</v>
      </c>
      <c r="H101" s="142" t="s">
        <v>198</v>
      </c>
      <c r="I101" s="89">
        <v>3.3732057416267902</v>
      </c>
      <c r="J101" s="89" t="s">
        <v>472</v>
      </c>
      <c r="K101" s="184" t="s">
        <v>472</v>
      </c>
      <c r="L101" s="186">
        <v>10</v>
      </c>
      <c r="M101" s="186"/>
      <c r="N101" s="186"/>
      <c r="O101" s="154"/>
      <c r="P101" s="154"/>
      <c r="Q101" s="154"/>
      <c r="R101" s="153"/>
      <c r="S101" s="153"/>
      <c r="T101" s="190"/>
      <c r="U101" s="190"/>
      <c r="V101" s="190"/>
      <c r="W101" s="190"/>
      <c r="X101" s="190"/>
      <c r="Y101" s="190"/>
      <c r="Z101" s="190"/>
      <c r="AA101" s="190"/>
      <c r="AB101" s="36"/>
    </row>
    <row r="102" spans="1:28" x14ac:dyDescent="0.2">
      <c r="A102" s="86">
        <v>97</v>
      </c>
      <c r="B102" s="85" t="s">
        <v>199</v>
      </c>
      <c r="C102" s="85" t="s">
        <v>200</v>
      </c>
      <c r="D102" s="86" t="str">
        <f t="shared" si="2"/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9.8675438206592982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9.7368421052631504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10</v>
      </c>
      <c r="H102" s="142" t="s">
        <v>200</v>
      </c>
      <c r="I102" s="89">
        <v>9.7368421052631504</v>
      </c>
      <c r="J102" s="89" t="s">
        <v>472</v>
      </c>
      <c r="K102" s="184" t="s">
        <v>472</v>
      </c>
      <c r="L102" s="186">
        <v>10</v>
      </c>
      <c r="M102" s="186"/>
      <c r="N102" s="186"/>
      <c r="O102" s="154"/>
      <c r="P102" s="154"/>
      <c r="Q102" s="154"/>
      <c r="R102" s="153"/>
      <c r="S102" s="153"/>
      <c r="T102" s="190"/>
      <c r="U102" s="190"/>
      <c r="V102" s="190"/>
      <c r="W102" s="190"/>
      <c r="X102" s="190"/>
      <c r="Y102" s="190"/>
      <c r="Z102" s="190"/>
      <c r="AA102" s="190"/>
      <c r="AB102" s="36"/>
    </row>
    <row r="103" spans="1:28" x14ac:dyDescent="0.2">
      <c r="A103" s="86">
        <v>98</v>
      </c>
      <c r="B103" s="85" t="s">
        <v>201</v>
      </c>
      <c r="C103" s="85" t="s">
        <v>202</v>
      </c>
      <c r="D103" s="86" t="str">
        <f t="shared" si="2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0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3.4210526315789398</v>
      </c>
      <c r="G103" s="89" t="e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#N/A</v>
      </c>
      <c r="H103" s="142" t="s">
        <v>202</v>
      </c>
      <c r="I103" s="89">
        <v>3.4210526315789398</v>
      </c>
      <c r="J103" s="89" t="s">
        <v>472</v>
      </c>
      <c r="K103" s="184" t="s">
        <v>472</v>
      </c>
      <c r="L103" s="186" t="s">
        <v>472</v>
      </c>
      <c r="M103" s="186"/>
      <c r="N103" s="186"/>
      <c r="O103" s="154"/>
      <c r="P103" s="154"/>
      <c r="Q103" s="154"/>
      <c r="R103" s="153"/>
      <c r="S103" s="153"/>
      <c r="T103" s="190"/>
      <c r="U103" s="190"/>
      <c r="V103" s="190"/>
      <c r="W103" s="190"/>
      <c r="X103" s="190"/>
      <c r="Y103" s="190"/>
      <c r="Z103" s="190"/>
      <c r="AA103" s="190"/>
      <c r="AB103" s="36"/>
    </row>
    <row r="104" spans="1:28" x14ac:dyDescent="0.2">
      <c r="A104" s="86">
        <v>99</v>
      </c>
      <c r="B104" s="85" t="s">
        <v>203</v>
      </c>
      <c r="C104" s="85" t="s">
        <v>204</v>
      </c>
      <c r="D104" s="86" t="str">
        <f t="shared" si="2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0</v>
      </c>
      <c r="F104" s="89" t="e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#N/A</v>
      </c>
      <c r="G104" s="89" t="e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#N/A</v>
      </c>
      <c r="H104" s="142" t="s">
        <v>204</v>
      </c>
      <c r="I104" s="89" t="s">
        <v>472</v>
      </c>
      <c r="J104" s="89" t="s">
        <v>472</v>
      </c>
      <c r="K104" s="184">
        <v>1</v>
      </c>
      <c r="L104" s="186" t="s">
        <v>472</v>
      </c>
      <c r="M104" s="186"/>
      <c r="N104" s="186"/>
      <c r="O104" s="154"/>
      <c r="P104" s="154"/>
      <c r="Q104" s="154"/>
      <c r="R104" s="153"/>
      <c r="S104" s="153"/>
      <c r="T104" s="190"/>
      <c r="U104" s="190"/>
      <c r="V104" s="190"/>
      <c r="W104" s="190"/>
      <c r="X104" s="190"/>
      <c r="Y104" s="190"/>
      <c r="Z104" s="190"/>
      <c r="AA104" s="190"/>
      <c r="AB104" s="36"/>
    </row>
    <row r="105" spans="1:28" x14ac:dyDescent="0.2">
      <c r="A105" s="86">
        <v>100</v>
      </c>
      <c r="B105" s="85" t="s">
        <v>205</v>
      </c>
      <c r="C105" s="85" t="s">
        <v>206</v>
      </c>
      <c r="D105" s="86" t="str">
        <f t="shared" si="2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0</v>
      </c>
      <c r="F105" s="89" t="e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#N/A</v>
      </c>
      <c r="G105" s="89" t="e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#N/A</v>
      </c>
      <c r="H105" s="142" t="s">
        <v>206</v>
      </c>
      <c r="I105" s="89" t="s">
        <v>472</v>
      </c>
      <c r="J105" s="89" t="s">
        <v>472</v>
      </c>
      <c r="K105" s="184" t="s">
        <v>472</v>
      </c>
      <c r="L105" s="186" t="s">
        <v>472</v>
      </c>
      <c r="M105" s="186"/>
      <c r="N105" s="186"/>
      <c r="O105" s="154"/>
      <c r="P105" s="154"/>
      <c r="Q105" s="154"/>
      <c r="R105" s="153"/>
      <c r="S105" s="153"/>
      <c r="T105" s="190"/>
      <c r="U105" s="190"/>
      <c r="V105" s="190"/>
      <c r="W105" s="190"/>
      <c r="X105" s="190"/>
      <c r="Y105" s="190"/>
      <c r="Z105" s="190"/>
      <c r="AA105" s="190"/>
      <c r="AB105" s="36"/>
    </row>
    <row r="106" spans="1:28" x14ac:dyDescent="0.2">
      <c r="A106" s="86">
        <v>101</v>
      </c>
      <c r="B106" s="85" t="s">
        <v>207</v>
      </c>
      <c r="C106" s="85" t="s">
        <v>208</v>
      </c>
      <c r="D106" s="86" t="str">
        <f t="shared" si="2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0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5.6698564593301404</v>
      </c>
      <c r="G106" s="89" t="e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#N/A</v>
      </c>
      <c r="H106" s="142" t="s">
        <v>208</v>
      </c>
      <c r="I106" s="89">
        <v>5.6698564593301404</v>
      </c>
      <c r="J106" s="89" t="s">
        <v>472</v>
      </c>
      <c r="K106" s="184" t="s">
        <v>472</v>
      </c>
      <c r="L106" s="186" t="s">
        <v>472</v>
      </c>
      <c r="M106" s="186"/>
      <c r="N106" s="186"/>
      <c r="O106" s="154"/>
      <c r="P106" s="154"/>
      <c r="Q106" s="154"/>
      <c r="R106" s="153"/>
      <c r="S106" s="153"/>
      <c r="T106" s="190"/>
      <c r="U106" s="190"/>
      <c r="V106" s="190"/>
      <c r="W106" s="190"/>
      <c r="X106" s="190"/>
      <c r="Y106" s="190"/>
      <c r="Z106" s="190"/>
      <c r="AA106" s="190"/>
      <c r="AB106" s="36"/>
    </row>
    <row r="107" spans="1:28" x14ac:dyDescent="0.2">
      <c r="A107" s="86">
        <v>102</v>
      </c>
      <c r="B107" s="85" t="s">
        <v>209</v>
      </c>
      <c r="C107" s="85" t="s">
        <v>210</v>
      </c>
      <c r="D107" s="86" t="str">
        <f t="shared" ref="D107:D170" si="3">IF(H107 &lt;&gt; C107, "Countries don't match", "")</f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0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8.7559808612440193</v>
      </c>
      <c r="G107" s="89" t="e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#N/A</v>
      </c>
      <c r="H107" s="142" t="s">
        <v>210</v>
      </c>
      <c r="I107" s="89">
        <v>8.7559808612440193</v>
      </c>
      <c r="J107" s="89" t="s">
        <v>472</v>
      </c>
      <c r="K107" s="184">
        <v>5</v>
      </c>
      <c r="L107" s="186" t="s">
        <v>472</v>
      </c>
      <c r="M107" s="186"/>
      <c r="N107" s="186"/>
      <c r="O107" s="154"/>
      <c r="P107" s="154"/>
      <c r="Q107" s="154"/>
      <c r="R107" s="153"/>
      <c r="S107" s="153"/>
      <c r="T107" s="190"/>
      <c r="U107" s="190"/>
      <c r="V107" s="190"/>
      <c r="W107" s="190"/>
      <c r="X107" s="190"/>
      <c r="Y107" s="190"/>
      <c r="Z107" s="190"/>
      <c r="AA107" s="190"/>
      <c r="AB107" s="36"/>
    </row>
    <row r="108" spans="1:28" x14ac:dyDescent="0.2">
      <c r="A108" s="86">
        <v>103</v>
      </c>
      <c r="B108" s="85" t="s">
        <v>211</v>
      </c>
      <c r="C108" s="85" t="s">
        <v>212</v>
      </c>
      <c r="D108" s="86" t="str">
        <f t="shared" si="3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0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2.2727272727272698</v>
      </c>
      <c r="G108" s="89" t="e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#N/A</v>
      </c>
      <c r="H108" s="142" t="s">
        <v>212</v>
      </c>
      <c r="I108" s="89">
        <v>2.2727272727272698</v>
      </c>
      <c r="J108" s="89" t="s">
        <v>472</v>
      </c>
      <c r="K108" s="184">
        <v>3</v>
      </c>
      <c r="L108" s="186" t="s">
        <v>472</v>
      </c>
      <c r="M108" s="186"/>
      <c r="N108" s="186"/>
      <c r="O108" s="154"/>
      <c r="P108" s="154"/>
      <c r="Q108" s="154"/>
      <c r="R108" s="153"/>
      <c r="S108" s="153"/>
      <c r="T108" s="190"/>
      <c r="U108" s="190"/>
      <c r="V108" s="190"/>
      <c r="W108" s="190"/>
      <c r="X108" s="190"/>
      <c r="Y108" s="190"/>
      <c r="Z108" s="190"/>
      <c r="AA108" s="190"/>
      <c r="AB108" s="36"/>
    </row>
    <row r="109" spans="1:28" x14ac:dyDescent="0.2">
      <c r="A109" s="86">
        <v>104</v>
      </c>
      <c r="B109" s="85" t="s">
        <v>213</v>
      </c>
      <c r="C109" s="85" t="s">
        <v>214</v>
      </c>
      <c r="D109" s="86" t="str">
        <f t="shared" si="3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0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0</v>
      </c>
      <c r="G109" s="89" t="e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#N/A</v>
      </c>
      <c r="H109" s="142" t="s">
        <v>214</v>
      </c>
      <c r="I109" s="89">
        <v>0</v>
      </c>
      <c r="J109" s="89" t="s">
        <v>472</v>
      </c>
      <c r="K109" s="184">
        <v>3</v>
      </c>
      <c r="L109" s="186" t="s">
        <v>472</v>
      </c>
      <c r="M109" s="186"/>
      <c r="N109" s="186"/>
      <c r="O109" s="154"/>
      <c r="P109" s="154"/>
      <c r="Q109" s="154"/>
      <c r="R109" s="153"/>
      <c r="S109" s="153"/>
      <c r="T109" s="190"/>
      <c r="U109" s="190"/>
      <c r="V109" s="190"/>
      <c r="W109" s="190"/>
      <c r="X109" s="190"/>
      <c r="Y109" s="190"/>
      <c r="Z109" s="190"/>
      <c r="AA109" s="190"/>
      <c r="AB109" s="36"/>
    </row>
    <row r="110" spans="1:28" x14ac:dyDescent="0.2">
      <c r="A110" s="86">
        <v>105</v>
      </c>
      <c r="B110" s="85" t="s">
        <v>215</v>
      </c>
      <c r="C110" s="85" t="s">
        <v>216</v>
      </c>
      <c r="D110" s="86" t="str">
        <f t="shared" si="3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0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0.93301435406698496</v>
      </c>
      <c r="G110" s="89" t="e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#N/A</v>
      </c>
      <c r="H110" s="142" t="s">
        <v>216</v>
      </c>
      <c r="I110" s="89">
        <v>0.93301435406698496</v>
      </c>
      <c r="J110" s="89" t="s">
        <v>472</v>
      </c>
      <c r="K110" s="184">
        <v>1</v>
      </c>
      <c r="L110" s="186" t="s">
        <v>472</v>
      </c>
      <c r="M110" s="186"/>
      <c r="N110" s="186"/>
      <c r="O110" s="154"/>
      <c r="P110" s="154"/>
      <c r="Q110" s="154"/>
      <c r="R110" s="153"/>
      <c r="S110" s="153"/>
      <c r="T110" s="190"/>
      <c r="U110" s="190"/>
      <c r="V110" s="190"/>
      <c r="W110" s="190"/>
      <c r="X110" s="190"/>
      <c r="Y110" s="190"/>
      <c r="Z110" s="190"/>
      <c r="AA110" s="190"/>
      <c r="AB110" s="36"/>
    </row>
    <row r="111" spans="1:28" x14ac:dyDescent="0.2">
      <c r="A111" s="86">
        <v>106</v>
      </c>
      <c r="B111" s="85" t="s">
        <v>217</v>
      </c>
      <c r="C111" s="85" t="s">
        <v>218</v>
      </c>
      <c r="D111" s="86" t="str">
        <f t="shared" si="3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0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3.4928229665071702</v>
      </c>
      <c r="G111" s="89" t="e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#N/A</v>
      </c>
      <c r="H111" s="142" t="s">
        <v>218</v>
      </c>
      <c r="I111" s="89">
        <v>3.4928229665071702</v>
      </c>
      <c r="J111" s="89" t="s">
        <v>472</v>
      </c>
      <c r="K111" s="184" t="s">
        <v>472</v>
      </c>
      <c r="L111" s="186" t="s">
        <v>472</v>
      </c>
      <c r="M111" s="186"/>
      <c r="N111" s="186"/>
      <c r="O111" s="154"/>
      <c r="P111" s="154"/>
      <c r="Q111" s="154"/>
      <c r="R111" s="153"/>
      <c r="S111" s="153"/>
      <c r="T111" s="190"/>
      <c r="U111" s="190"/>
      <c r="V111" s="190"/>
      <c r="W111" s="190"/>
      <c r="X111" s="190"/>
      <c r="Y111" s="190"/>
      <c r="Z111" s="190"/>
      <c r="AA111" s="190"/>
      <c r="AB111" s="36"/>
    </row>
    <row r="112" spans="1:28" x14ac:dyDescent="0.2">
      <c r="A112" s="86">
        <v>107</v>
      </c>
      <c r="B112" s="85" t="s">
        <v>219</v>
      </c>
      <c r="C112" s="85" t="s">
        <v>220</v>
      </c>
      <c r="D112" s="86" t="str">
        <f t="shared" si="3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0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4.5933014354066897</v>
      </c>
      <c r="G112" s="89" t="e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#N/A</v>
      </c>
      <c r="H112" s="142" t="s">
        <v>220</v>
      </c>
      <c r="I112" s="89">
        <v>4.5933014354066897</v>
      </c>
      <c r="J112" s="89" t="s">
        <v>472</v>
      </c>
      <c r="K112" s="184">
        <v>5</v>
      </c>
      <c r="L112" s="186" t="s">
        <v>472</v>
      </c>
      <c r="M112" s="186"/>
      <c r="N112" s="186"/>
      <c r="O112" s="154"/>
      <c r="P112" s="154"/>
      <c r="Q112" s="154"/>
      <c r="R112" s="153"/>
      <c r="S112" s="153"/>
      <c r="T112" s="190"/>
      <c r="U112" s="190"/>
      <c r="V112" s="190"/>
      <c r="W112" s="190"/>
      <c r="X112" s="190"/>
      <c r="Y112" s="190"/>
      <c r="Z112" s="190"/>
      <c r="AA112" s="190"/>
      <c r="AB112" s="36"/>
    </row>
    <row r="113" spans="1:28" x14ac:dyDescent="0.2">
      <c r="A113" s="86">
        <v>108</v>
      </c>
      <c r="B113" s="85" t="s">
        <v>221</v>
      </c>
      <c r="C113" s="85" t="s">
        <v>222</v>
      </c>
      <c r="D113" s="86" t="str">
        <f t="shared" si="3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10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10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10</v>
      </c>
      <c r="H113" s="142" t="s">
        <v>222</v>
      </c>
      <c r="I113" s="89">
        <v>10</v>
      </c>
      <c r="J113" s="89">
        <v>7</v>
      </c>
      <c r="K113" s="184">
        <v>3</v>
      </c>
      <c r="L113" s="186">
        <v>10</v>
      </c>
      <c r="M113" s="186"/>
      <c r="N113" s="186"/>
      <c r="O113" s="154"/>
      <c r="P113" s="154"/>
      <c r="Q113" s="154"/>
      <c r="R113" s="153"/>
      <c r="S113" s="153"/>
      <c r="T113" s="190"/>
      <c r="U113" s="190"/>
      <c r="V113" s="190"/>
      <c r="W113" s="190"/>
      <c r="X113" s="190"/>
      <c r="Y113" s="190"/>
      <c r="Z113" s="190"/>
      <c r="AA113" s="190"/>
      <c r="AB113" s="36"/>
    </row>
    <row r="114" spans="1:28" x14ac:dyDescent="0.2">
      <c r="A114" s="86">
        <v>109</v>
      </c>
      <c r="B114" s="85" t="s">
        <v>223</v>
      </c>
      <c r="C114" s="85" t="s">
        <v>224</v>
      </c>
      <c r="D114" s="86" t="str">
        <f t="shared" si="3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0</v>
      </c>
      <c r="F114" s="89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2.9186602870813401</v>
      </c>
      <c r="G114" s="89" t="e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#N/A</v>
      </c>
      <c r="H114" s="142" t="s">
        <v>224</v>
      </c>
      <c r="I114" s="89">
        <v>2.9186602870813401</v>
      </c>
      <c r="J114" s="89" t="s">
        <v>472</v>
      </c>
      <c r="K114" s="184" t="s">
        <v>472</v>
      </c>
      <c r="L114" s="186" t="s">
        <v>472</v>
      </c>
      <c r="M114" s="186"/>
      <c r="N114" s="186"/>
      <c r="O114" s="154"/>
      <c r="P114" s="154"/>
      <c r="Q114" s="154"/>
      <c r="R114" s="153"/>
      <c r="S114" s="153"/>
      <c r="T114" s="190"/>
      <c r="U114" s="190"/>
      <c r="V114" s="190"/>
      <c r="W114" s="190"/>
      <c r="X114" s="190"/>
      <c r="Y114" s="190"/>
      <c r="Z114" s="190"/>
      <c r="AA114" s="190"/>
      <c r="AB114" s="36"/>
    </row>
    <row r="115" spans="1:28" x14ac:dyDescent="0.2">
      <c r="A115" s="86">
        <v>110</v>
      </c>
      <c r="B115" s="85" t="s">
        <v>225</v>
      </c>
      <c r="C115" s="85" t="s">
        <v>226</v>
      </c>
      <c r="D115" s="86" t="str">
        <f t="shared" si="3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0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3.2296650717703299</v>
      </c>
      <c r="G115" s="89" t="e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#N/A</v>
      </c>
      <c r="H115" s="142" t="s">
        <v>226</v>
      </c>
      <c r="I115" s="89">
        <v>3.2296650717703299</v>
      </c>
      <c r="J115" s="89" t="s">
        <v>472</v>
      </c>
      <c r="K115" s="184">
        <v>5</v>
      </c>
      <c r="L115" s="186" t="s">
        <v>472</v>
      </c>
      <c r="M115" s="186"/>
      <c r="N115" s="186"/>
      <c r="O115" s="154"/>
      <c r="P115" s="154"/>
      <c r="Q115" s="154"/>
      <c r="R115" s="153"/>
      <c r="S115" s="153"/>
      <c r="T115" s="190"/>
      <c r="U115" s="190"/>
      <c r="V115" s="190"/>
      <c r="W115" s="190"/>
      <c r="X115" s="190"/>
      <c r="Y115" s="190"/>
      <c r="Z115" s="190"/>
      <c r="AA115" s="190"/>
      <c r="AB115" s="36"/>
    </row>
    <row r="116" spans="1:28" x14ac:dyDescent="0.2">
      <c r="A116" s="86">
        <v>111</v>
      </c>
      <c r="B116" s="85" t="s">
        <v>227</v>
      </c>
      <c r="C116" s="85" t="s">
        <v>228</v>
      </c>
      <c r="D116" s="86" t="str">
        <f t="shared" si="3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t="e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#N/A</v>
      </c>
      <c r="G116" s="89" t="e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#N/A</v>
      </c>
      <c r="H116" s="142" t="s">
        <v>228</v>
      </c>
      <c r="I116" s="89" t="s">
        <v>472</v>
      </c>
      <c r="J116" s="89" t="s">
        <v>472</v>
      </c>
      <c r="K116" s="184" t="s">
        <v>472</v>
      </c>
      <c r="L116" s="186" t="s">
        <v>472</v>
      </c>
      <c r="M116" s="186"/>
      <c r="N116" s="186"/>
      <c r="O116" s="154"/>
      <c r="P116" s="154"/>
      <c r="Q116" s="154"/>
      <c r="R116" s="153"/>
      <c r="S116" s="153"/>
      <c r="T116" s="190"/>
      <c r="U116" s="190"/>
      <c r="V116" s="190"/>
      <c r="W116" s="190"/>
      <c r="X116" s="190"/>
      <c r="Y116" s="190"/>
      <c r="Z116" s="190"/>
      <c r="AA116" s="190"/>
      <c r="AB116" s="36"/>
    </row>
    <row r="117" spans="1:28" x14ac:dyDescent="0.2">
      <c r="A117" s="86">
        <v>112</v>
      </c>
      <c r="B117" s="85" t="s">
        <v>229</v>
      </c>
      <c r="C117" s="85" t="s">
        <v>230</v>
      </c>
      <c r="D117" s="86" t="str">
        <f t="shared" si="3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0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3.6124401913875501</v>
      </c>
      <c r="G117" s="89" t="e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#N/A</v>
      </c>
      <c r="H117" s="142" t="s">
        <v>230</v>
      </c>
      <c r="I117" s="89">
        <v>3.6124401913875501</v>
      </c>
      <c r="J117" s="89" t="s">
        <v>472</v>
      </c>
      <c r="K117" s="184">
        <v>5</v>
      </c>
      <c r="L117" s="186" t="s">
        <v>472</v>
      </c>
      <c r="M117" s="186"/>
      <c r="N117" s="186"/>
      <c r="O117" s="154"/>
      <c r="P117" s="154"/>
      <c r="Q117" s="154"/>
      <c r="R117" s="153"/>
      <c r="S117" s="153"/>
      <c r="T117" s="190"/>
      <c r="U117" s="190"/>
      <c r="V117" s="190"/>
      <c r="W117" s="190"/>
      <c r="X117" s="190"/>
      <c r="Y117" s="190"/>
      <c r="Z117" s="190"/>
      <c r="AA117" s="190"/>
      <c r="AB117" s="36"/>
    </row>
    <row r="118" spans="1:28" x14ac:dyDescent="0.2">
      <c r="A118" s="86">
        <v>113</v>
      </c>
      <c r="B118" s="85" t="s">
        <v>231</v>
      </c>
      <c r="C118" s="85" t="s">
        <v>232</v>
      </c>
      <c r="D118" s="86" t="str">
        <f t="shared" si="3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9.071750146344602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8.2296650717703308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10</v>
      </c>
      <c r="H118" s="142" t="s">
        <v>232</v>
      </c>
      <c r="I118" s="89">
        <v>8.2296650717703308</v>
      </c>
      <c r="J118" s="89">
        <v>7</v>
      </c>
      <c r="K118" s="184" t="s">
        <v>472</v>
      </c>
      <c r="L118" s="186">
        <v>10</v>
      </c>
      <c r="M118" s="186"/>
      <c r="N118" s="186"/>
      <c r="O118" s="154"/>
      <c r="P118" s="154"/>
      <c r="Q118" s="154"/>
      <c r="R118" s="153"/>
      <c r="S118" s="153"/>
      <c r="T118" s="190"/>
      <c r="U118" s="190"/>
      <c r="V118" s="190"/>
      <c r="W118" s="190"/>
      <c r="X118" s="190"/>
      <c r="Y118" s="190"/>
      <c r="Z118" s="190"/>
      <c r="AA118" s="190"/>
      <c r="AB118" s="36"/>
    </row>
    <row r="119" spans="1:28" x14ac:dyDescent="0.2">
      <c r="A119" s="86">
        <v>114</v>
      </c>
      <c r="B119" s="85" t="s">
        <v>233</v>
      </c>
      <c r="C119" s="85" t="s">
        <v>234</v>
      </c>
      <c r="D119" s="86" t="str">
        <f t="shared" si="3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0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0</v>
      </c>
      <c r="G119" s="89" t="e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#N/A</v>
      </c>
      <c r="H119" s="142" t="s">
        <v>234</v>
      </c>
      <c r="I119" s="89">
        <v>0</v>
      </c>
      <c r="J119" s="89" t="s">
        <v>472</v>
      </c>
      <c r="K119" s="184" t="s">
        <v>472</v>
      </c>
      <c r="L119" s="186" t="s">
        <v>472</v>
      </c>
      <c r="M119" s="186"/>
      <c r="N119" s="186"/>
      <c r="O119" s="154"/>
      <c r="P119" s="154"/>
      <c r="Q119" s="154"/>
      <c r="R119" s="153"/>
      <c r="S119" s="153"/>
      <c r="T119" s="190"/>
      <c r="U119" s="190"/>
      <c r="V119" s="190"/>
      <c r="W119" s="190"/>
      <c r="X119" s="190"/>
      <c r="Y119" s="190"/>
      <c r="Z119" s="190"/>
      <c r="AA119" s="190"/>
      <c r="AB119" s="36"/>
    </row>
    <row r="120" spans="1:28" x14ac:dyDescent="0.2">
      <c r="A120" s="86">
        <v>115</v>
      </c>
      <c r="B120" s="85" t="s">
        <v>235</v>
      </c>
      <c r="C120" s="85" t="s">
        <v>236</v>
      </c>
      <c r="D120" s="86" t="str">
        <f t="shared" si="3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0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7.0813397129186599</v>
      </c>
      <c r="G120" s="89" t="e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#N/A</v>
      </c>
      <c r="H120" s="142" t="s">
        <v>236</v>
      </c>
      <c r="I120" s="89">
        <v>7.0813397129186599</v>
      </c>
      <c r="J120" s="89" t="s">
        <v>472</v>
      </c>
      <c r="K120" s="184">
        <v>1</v>
      </c>
      <c r="L120" s="186" t="s">
        <v>472</v>
      </c>
      <c r="M120" s="186"/>
      <c r="N120" s="186"/>
      <c r="O120" s="154"/>
      <c r="P120" s="154"/>
      <c r="Q120" s="154"/>
      <c r="R120" s="153"/>
      <c r="S120" s="153"/>
      <c r="T120" s="190"/>
      <c r="U120" s="190"/>
      <c r="V120" s="190"/>
      <c r="W120" s="190"/>
      <c r="X120" s="190"/>
      <c r="Y120" s="190"/>
      <c r="Z120" s="190"/>
      <c r="AA120" s="190"/>
      <c r="AB120" s="36"/>
    </row>
    <row r="121" spans="1:28" x14ac:dyDescent="0.2">
      <c r="A121" s="86">
        <v>116</v>
      </c>
      <c r="B121" s="85" t="s">
        <v>237</v>
      </c>
      <c r="C121" s="85" t="s">
        <v>238</v>
      </c>
      <c r="D121" s="86" t="str">
        <f t="shared" si="3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0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1.1722488038277501</v>
      </c>
      <c r="G121" s="89" t="e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#N/A</v>
      </c>
      <c r="H121" s="142" t="s">
        <v>238</v>
      </c>
      <c r="I121" s="89">
        <v>1.1722488038277501</v>
      </c>
      <c r="J121" s="89" t="s">
        <v>472</v>
      </c>
      <c r="K121" s="184">
        <v>1</v>
      </c>
      <c r="L121" s="186" t="s">
        <v>472</v>
      </c>
      <c r="M121" s="186"/>
      <c r="N121" s="186"/>
      <c r="O121" s="154"/>
      <c r="P121" s="154"/>
      <c r="Q121" s="154"/>
      <c r="R121" s="153"/>
      <c r="S121" s="153"/>
      <c r="T121" s="190"/>
      <c r="U121" s="190"/>
      <c r="V121" s="190"/>
      <c r="W121" s="190"/>
      <c r="X121" s="190"/>
      <c r="Y121" s="190"/>
      <c r="Z121" s="190"/>
      <c r="AA121" s="190"/>
      <c r="AB121" s="36"/>
    </row>
    <row r="122" spans="1:28" x14ac:dyDescent="0.2">
      <c r="A122" s="86">
        <v>117</v>
      </c>
      <c r="B122" s="85" t="s">
        <v>239</v>
      </c>
      <c r="C122" s="85" t="s">
        <v>240</v>
      </c>
      <c r="D122" s="86" t="str">
        <f t="shared" si="3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0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7.2009569377990399</v>
      </c>
      <c r="G122" s="89" t="e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#N/A</v>
      </c>
      <c r="H122" s="142" t="s">
        <v>240</v>
      </c>
      <c r="I122" s="89">
        <v>7.2009569377990399</v>
      </c>
      <c r="J122" s="89" t="s">
        <v>472</v>
      </c>
      <c r="K122" s="184">
        <v>3</v>
      </c>
      <c r="L122" s="186" t="s">
        <v>472</v>
      </c>
      <c r="M122" s="186"/>
      <c r="N122" s="186"/>
      <c r="O122" s="154"/>
      <c r="P122" s="154"/>
      <c r="Q122" s="154"/>
      <c r="R122" s="153"/>
      <c r="S122" s="153"/>
      <c r="T122" s="190"/>
      <c r="U122" s="190"/>
      <c r="V122" s="190"/>
      <c r="W122" s="190"/>
      <c r="X122" s="190"/>
      <c r="Y122" s="190"/>
      <c r="Z122" s="190"/>
      <c r="AA122" s="190"/>
      <c r="AB122" s="36"/>
    </row>
    <row r="123" spans="1:28" x14ac:dyDescent="0.2">
      <c r="A123" s="86">
        <v>118</v>
      </c>
      <c r="B123" s="85" t="s">
        <v>241</v>
      </c>
      <c r="C123" s="85" t="s">
        <v>242</v>
      </c>
      <c r="D123" s="86" t="str">
        <f t="shared" si="3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10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10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10</v>
      </c>
      <c r="H123" s="142" t="s">
        <v>242</v>
      </c>
      <c r="I123" s="89">
        <v>10</v>
      </c>
      <c r="J123" s="89">
        <v>10</v>
      </c>
      <c r="K123" s="184">
        <v>5</v>
      </c>
      <c r="L123" s="186">
        <v>10</v>
      </c>
      <c r="M123" s="186"/>
      <c r="N123" s="186"/>
      <c r="O123" s="154"/>
      <c r="P123" s="154"/>
      <c r="Q123" s="154"/>
      <c r="R123" s="153"/>
      <c r="S123" s="153"/>
      <c r="T123" s="190"/>
      <c r="U123" s="190"/>
      <c r="V123" s="190"/>
      <c r="W123" s="190"/>
      <c r="X123" s="190"/>
      <c r="Y123" s="190"/>
      <c r="Z123" s="190"/>
      <c r="AA123" s="190"/>
      <c r="AB123" s="36"/>
    </row>
    <row r="124" spans="1:28" x14ac:dyDescent="0.2">
      <c r="A124" s="86">
        <v>119</v>
      </c>
      <c r="B124" s="85" t="s">
        <v>243</v>
      </c>
      <c r="C124" s="85" t="s">
        <v>244</v>
      </c>
      <c r="D124" s="86" t="str">
        <f t="shared" si="3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7.5457139518445935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8.1339712918660201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7</v>
      </c>
      <c r="H124" s="142" t="s">
        <v>244</v>
      </c>
      <c r="I124" s="89">
        <v>8.1339712918660201</v>
      </c>
      <c r="J124" s="89">
        <v>7</v>
      </c>
      <c r="K124" s="184" t="s">
        <v>472</v>
      </c>
      <c r="L124" s="186" t="s">
        <v>472</v>
      </c>
      <c r="M124" s="186"/>
      <c r="N124" s="186"/>
      <c r="O124" s="154"/>
      <c r="P124" s="154"/>
      <c r="Q124" s="154"/>
      <c r="R124" s="153"/>
      <c r="S124" s="153"/>
      <c r="T124" s="190"/>
      <c r="U124" s="190"/>
      <c r="V124" s="190"/>
      <c r="W124" s="190"/>
      <c r="X124" s="190"/>
      <c r="Y124" s="190"/>
      <c r="Z124" s="190"/>
      <c r="AA124" s="190"/>
      <c r="AB124" s="36"/>
    </row>
    <row r="125" spans="1:28" x14ac:dyDescent="0.2">
      <c r="A125" s="86">
        <v>120</v>
      </c>
      <c r="B125" s="85" t="s">
        <v>245</v>
      </c>
      <c r="C125" s="85" t="s">
        <v>246</v>
      </c>
      <c r="D125" s="86" t="str">
        <f t="shared" si="3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0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1.79425837320574</v>
      </c>
      <c r="G125" s="89" t="e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#N/A</v>
      </c>
      <c r="H125" s="142" t="s">
        <v>246</v>
      </c>
      <c r="I125" s="89">
        <v>1.79425837320574</v>
      </c>
      <c r="J125" s="89" t="s">
        <v>472</v>
      </c>
      <c r="K125" s="184">
        <v>3</v>
      </c>
      <c r="L125" s="186" t="s">
        <v>472</v>
      </c>
      <c r="M125" s="186"/>
      <c r="N125" s="186"/>
      <c r="O125" s="154"/>
      <c r="P125" s="154"/>
      <c r="Q125" s="154"/>
      <c r="R125" s="153"/>
      <c r="S125" s="153"/>
      <c r="T125" s="190"/>
      <c r="U125" s="190"/>
      <c r="V125" s="190"/>
      <c r="W125" s="190"/>
      <c r="X125" s="190"/>
      <c r="Y125" s="190"/>
      <c r="Z125" s="190"/>
      <c r="AA125" s="190"/>
      <c r="AB125" s="36"/>
    </row>
    <row r="126" spans="1:28" x14ac:dyDescent="0.2">
      <c r="A126" s="86">
        <v>121</v>
      </c>
      <c r="B126" s="85" t="s">
        <v>247</v>
      </c>
      <c r="C126" s="85" t="s">
        <v>248</v>
      </c>
      <c r="D126" s="86" t="str">
        <f t="shared" si="3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7.0710678118654755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10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5</v>
      </c>
      <c r="H126" s="142" t="s">
        <v>248</v>
      </c>
      <c r="I126" s="89">
        <v>10</v>
      </c>
      <c r="J126" s="89">
        <v>5</v>
      </c>
      <c r="K126" s="184" t="s">
        <v>472</v>
      </c>
      <c r="L126" s="186" t="s">
        <v>472</v>
      </c>
      <c r="M126" s="186"/>
      <c r="N126" s="186"/>
      <c r="O126" s="154"/>
      <c r="P126" s="154"/>
      <c r="Q126" s="154"/>
      <c r="R126" s="153"/>
      <c r="S126" s="153"/>
      <c r="T126" s="190"/>
      <c r="U126" s="190"/>
      <c r="V126" s="190"/>
      <c r="W126" s="190"/>
      <c r="X126" s="190"/>
      <c r="Y126" s="190"/>
      <c r="Z126" s="190"/>
      <c r="AA126" s="190"/>
      <c r="AB126" s="36"/>
    </row>
    <row r="127" spans="1:28" x14ac:dyDescent="0.2">
      <c r="A127" s="86">
        <v>122</v>
      </c>
      <c r="B127" s="85" t="s">
        <v>249</v>
      </c>
      <c r="C127" s="85" t="s">
        <v>250</v>
      </c>
      <c r="D127" s="86" t="str">
        <f t="shared" si="3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0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2.3444976076555002</v>
      </c>
      <c r="G127" s="89" t="e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#N/A</v>
      </c>
      <c r="H127" s="142" t="s">
        <v>250</v>
      </c>
      <c r="I127" s="89">
        <v>2.3444976076555002</v>
      </c>
      <c r="J127" s="89" t="s">
        <v>472</v>
      </c>
      <c r="K127" s="184" t="s">
        <v>472</v>
      </c>
      <c r="L127" s="186" t="s">
        <v>472</v>
      </c>
      <c r="M127" s="186"/>
      <c r="N127" s="186"/>
      <c r="O127" s="154"/>
      <c r="P127" s="154"/>
      <c r="Q127" s="154"/>
      <c r="R127" s="153"/>
      <c r="S127" s="153"/>
      <c r="T127" s="190"/>
      <c r="U127" s="190"/>
      <c r="V127" s="190"/>
      <c r="W127" s="190"/>
      <c r="X127" s="190"/>
      <c r="Y127" s="190"/>
      <c r="Z127" s="190"/>
      <c r="AA127" s="190"/>
      <c r="AB127" s="36"/>
    </row>
    <row r="128" spans="1:28" x14ac:dyDescent="0.2">
      <c r="A128" s="86">
        <v>123</v>
      </c>
      <c r="B128" s="85" t="s">
        <v>251</v>
      </c>
      <c r="C128" s="85" t="s">
        <v>252</v>
      </c>
      <c r="D128" s="86" t="str">
        <f t="shared" si="3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0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9.2822966507177007</v>
      </c>
      <c r="G128" s="89" t="e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#N/A</v>
      </c>
      <c r="H128" s="142" t="s">
        <v>252</v>
      </c>
      <c r="I128" s="89">
        <v>9.2822966507177007</v>
      </c>
      <c r="J128" s="89" t="s">
        <v>472</v>
      </c>
      <c r="K128" s="184">
        <v>3</v>
      </c>
      <c r="L128" s="186" t="s">
        <v>472</v>
      </c>
      <c r="M128" s="186"/>
      <c r="N128" s="186"/>
      <c r="O128" s="154"/>
      <c r="P128" s="154"/>
      <c r="Q128" s="154"/>
      <c r="R128" s="153"/>
      <c r="S128" s="153"/>
      <c r="T128" s="190"/>
      <c r="U128" s="190"/>
      <c r="V128" s="190"/>
      <c r="W128" s="190"/>
      <c r="X128" s="190"/>
      <c r="Y128" s="190"/>
      <c r="Z128" s="190"/>
      <c r="AA128" s="190"/>
      <c r="AB128" s="36"/>
    </row>
    <row r="129" spans="1:28" x14ac:dyDescent="0.2">
      <c r="A129" s="86">
        <v>124</v>
      </c>
      <c r="B129" s="85" t="s">
        <v>253</v>
      </c>
      <c r="C129" s="85" t="s">
        <v>254</v>
      </c>
      <c r="D129" s="86" t="str">
        <f t="shared" si="3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10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10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10</v>
      </c>
      <c r="H129" s="142" t="s">
        <v>254</v>
      </c>
      <c r="I129" s="89">
        <v>10</v>
      </c>
      <c r="J129" s="89">
        <v>7</v>
      </c>
      <c r="K129" s="184" t="s">
        <v>472</v>
      </c>
      <c r="L129" s="186">
        <v>10</v>
      </c>
      <c r="M129" s="186"/>
      <c r="N129" s="186"/>
      <c r="O129" s="154"/>
      <c r="P129" s="154"/>
      <c r="Q129" s="154"/>
      <c r="R129" s="153"/>
      <c r="S129" s="153"/>
      <c r="T129" s="190"/>
      <c r="U129" s="190"/>
      <c r="V129" s="190"/>
      <c r="W129" s="190"/>
      <c r="X129" s="190"/>
      <c r="Y129" s="190"/>
      <c r="Z129" s="190"/>
      <c r="AA129" s="190"/>
      <c r="AB129" s="36"/>
    </row>
    <row r="130" spans="1:28" x14ac:dyDescent="0.2">
      <c r="A130" s="86">
        <v>125</v>
      </c>
      <c r="B130" s="85" t="s">
        <v>255</v>
      </c>
      <c r="C130" s="85" t="s">
        <v>256</v>
      </c>
      <c r="D130" s="86" t="str">
        <f t="shared" si="3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9.2156513424213102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8.4928229665071697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10</v>
      </c>
      <c r="H130" s="142" t="s">
        <v>256</v>
      </c>
      <c r="I130" s="89">
        <v>8.4928229665071697</v>
      </c>
      <c r="J130" s="89">
        <v>8</v>
      </c>
      <c r="K130" s="184">
        <v>5</v>
      </c>
      <c r="L130" s="186">
        <v>10</v>
      </c>
      <c r="M130" s="186"/>
      <c r="N130" s="186"/>
      <c r="O130" s="154"/>
      <c r="P130" s="154"/>
      <c r="Q130" s="154"/>
      <c r="R130" s="153"/>
      <c r="S130" s="153"/>
      <c r="T130" s="190"/>
      <c r="U130" s="190"/>
      <c r="V130" s="190"/>
      <c r="W130" s="190"/>
      <c r="X130" s="190"/>
      <c r="Y130" s="190"/>
      <c r="Z130" s="190"/>
      <c r="AA130" s="190"/>
      <c r="AB130" s="36"/>
    </row>
    <row r="131" spans="1:28" x14ac:dyDescent="0.2">
      <c r="A131" s="86">
        <v>126</v>
      </c>
      <c r="B131" s="85" t="s">
        <v>257</v>
      </c>
      <c r="C131" s="85" t="s">
        <v>258</v>
      </c>
      <c r="D131" s="86" t="str">
        <f t="shared" si="3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0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6.7942583732057402</v>
      </c>
      <c r="G131" s="89" t="e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#N/A</v>
      </c>
      <c r="H131" s="142" t="s">
        <v>258</v>
      </c>
      <c r="I131" s="89">
        <v>6.7942583732057402</v>
      </c>
      <c r="J131" s="89" t="s">
        <v>472</v>
      </c>
      <c r="K131" s="184">
        <v>3</v>
      </c>
      <c r="L131" s="186" t="s">
        <v>472</v>
      </c>
      <c r="M131" s="186"/>
      <c r="N131" s="186"/>
      <c r="O131" s="154"/>
      <c r="P131" s="154"/>
      <c r="Q131" s="154"/>
      <c r="R131" s="153"/>
      <c r="S131" s="153"/>
      <c r="T131" s="190"/>
      <c r="U131" s="190"/>
      <c r="V131" s="190"/>
      <c r="W131" s="190"/>
      <c r="X131" s="190"/>
      <c r="Y131" s="190"/>
      <c r="Z131" s="190"/>
      <c r="AA131" s="190"/>
      <c r="AB131" s="36"/>
    </row>
    <row r="132" spans="1:28" x14ac:dyDescent="0.2">
      <c r="A132" s="86">
        <v>127</v>
      </c>
      <c r="B132" s="85" t="s">
        <v>259</v>
      </c>
      <c r="C132" s="85" t="s">
        <v>260</v>
      </c>
      <c r="D132" s="86" t="str">
        <f t="shared" si="3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0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0</v>
      </c>
      <c r="G132" s="89" t="e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#N/A</v>
      </c>
      <c r="H132" s="142" t="s">
        <v>260</v>
      </c>
      <c r="I132" s="89">
        <v>0</v>
      </c>
      <c r="J132" s="89" t="s">
        <v>472</v>
      </c>
      <c r="K132" s="184">
        <v>3</v>
      </c>
      <c r="L132" s="186" t="s">
        <v>472</v>
      </c>
      <c r="M132" s="186"/>
      <c r="N132" s="186"/>
      <c r="O132" s="154"/>
      <c r="P132" s="154"/>
      <c r="Q132" s="154"/>
      <c r="R132" s="153"/>
      <c r="S132" s="153"/>
      <c r="T132" s="190"/>
      <c r="U132" s="190"/>
      <c r="V132" s="190"/>
      <c r="W132" s="190"/>
      <c r="X132" s="190"/>
      <c r="Y132" s="190"/>
      <c r="Z132" s="190"/>
      <c r="AA132" s="190"/>
      <c r="AB132" s="36"/>
    </row>
    <row r="133" spans="1:28" x14ac:dyDescent="0.2">
      <c r="A133" s="86">
        <v>128</v>
      </c>
      <c r="B133" s="85" t="s">
        <v>261</v>
      </c>
      <c r="C133" s="85" t="s">
        <v>262</v>
      </c>
      <c r="D133" s="86" t="str">
        <f t="shared" si="3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0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0</v>
      </c>
      <c r="G133" s="89" t="e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#N/A</v>
      </c>
      <c r="H133" s="142" t="s">
        <v>262</v>
      </c>
      <c r="I133" s="89">
        <v>0</v>
      </c>
      <c r="J133" s="89" t="s">
        <v>472</v>
      </c>
      <c r="K133" s="184">
        <v>3</v>
      </c>
      <c r="L133" s="186" t="s">
        <v>472</v>
      </c>
      <c r="M133" s="186"/>
      <c r="N133" s="186"/>
      <c r="O133" s="154"/>
      <c r="P133" s="154"/>
      <c r="Q133" s="154"/>
      <c r="R133" s="153"/>
      <c r="S133" s="153"/>
      <c r="T133" s="190"/>
      <c r="U133" s="190"/>
      <c r="V133" s="190"/>
      <c r="W133" s="190"/>
      <c r="X133" s="190"/>
      <c r="Y133" s="190"/>
      <c r="Z133" s="190"/>
      <c r="AA133" s="190"/>
      <c r="AB133" s="36"/>
    </row>
    <row r="134" spans="1:28" x14ac:dyDescent="0.2">
      <c r="A134" s="86">
        <v>129</v>
      </c>
      <c r="B134" s="85" t="s">
        <v>263</v>
      </c>
      <c r="C134" s="85" t="s">
        <v>264</v>
      </c>
      <c r="D134" s="86" t="str">
        <f t="shared" si="3"/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0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9.0430622009569301</v>
      </c>
      <c r="G134" s="89" t="e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#N/A</v>
      </c>
      <c r="H134" s="142" t="s">
        <v>264</v>
      </c>
      <c r="I134" s="89">
        <v>9.0430622009569301</v>
      </c>
      <c r="J134" s="89" t="s">
        <v>472</v>
      </c>
      <c r="K134" s="184">
        <v>3</v>
      </c>
      <c r="L134" s="186" t="s">
        <v>472</v>
      </c>
      <c r="M134" s="186"/>
      <c r="N134" s="186"/>
      <c r="O134" s="154"/>
      <c r="P134" s="154"/>
      <c r="Q134" s="154"/>
      <c r="R134" s="153"/>
      <c r="S134" s="153"/>
      <c r="T134" s="190"/>
      <c r="U134" s="190"/>
      <c r="V134" s="190"/>
      <c r="W134" s="190"/>
      <c r="X134" s="190"/>
      <c r="Y134" s="190"/>
      <c r="Z134" s="190"/>
      <c r="AA134" s="190"/>
      <c r="AB134" s="36"/>
    </row>
    <row r="135" spans="1:28" x14ac:dyDescent="0.2">
      <c r="A135" s="86">
        <v>130</v>
      </c>
      <c r="B135" s="85" t="s">
        <v>265</v>
      </c>
      <c r="C135" s="85" t="s">
        <v>266</v>
      </c>
      <c r="D135" s="86" t="str">
        <f t="shared" si="3"/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0</v>
      </c>
      <c r="F135" s="89" t="e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#N/A</v>
      </c>
      <c r="G135" s="89" t="e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#N/A</v>
      </c>
      <c r="H135" s="142" t="s">
        <v>266</v>
      </c>
      <c r="I135" s="89" t="s">
        <v>472</v>
      </c>
      <c r="J135" s="89" t="s">
        <v>472</v>
      </c>
      <c r="K135" s="184" t="s">
        <v>472</v>
      </c>
      <c r="L135" s="186" t="s">
        <v>472</v>
      </c>
      <c r="M135" s="186"/>
      <c r="N135" s="186"/>
      <c r="O135" s="154"/>
      <c r="P135" s="154"/>
      <c r="Q135" s="154"/>
      <c r="R135" s="153"/>
      <c r="S135" s="153"/>
      <c r="T135" s="190"/>
      <c r="U135" s="190"/>
      <c r="V135" s="190"/>
      <c r="W135" s="190"/>
      <c r="X135" s="190"/>
      <c r="Y135" s="190"/>
      <c r="Z135" s="190"/>
      <c r="AA135" s="190"/>
      <c r="AB135" s="36"/>
    </row>
    <row r="136" spans="1:28" x14ac:dyDescent="0.2">
      <c r="A136" s="86">
        <v>131</v>
      </c>
      <c r="B136" s="85" t="s">
        <v>267</v>
      </c>
      <c r="C136" s="85" t="s">
        <v>268</v>
      </c>
      <c r="D136" s="86" t="str">
        <f t="shared" si="3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0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1.84210526315789</v>
      </c>
      <c r="G136" s="89" t="e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#N/A</v>
      </c>
      <c r="H136" s="142" t="s">
        <v>268</v>
      </c>
      <c r="I136" s="89">
        <v>1.84210526315789</v>
      </c>
      <c r="J136" s="89" t="s">
        <v>472</v>
      </c>
      <c r="K136" s="184" t="s">
        <v>472</v>
      </c>
      <c r="L136" s="186" t="s">
        <v>472</v>
      </c>
      <c r="M136" s="186"/>
      <c r="N136" s="186"/>
      <c r="O136" s="154"/>
      <c r="P136" s="154"/>
      <c r="Q136" s="154"/>
      <c r="R136" s="153"/>
      <c r="S136" s="153"/>
      <c r="T136" s="190"/>
      <c r="U136" s="190"/>
      <c r="V136" s="190"/>
      <c r="W136" s="190"/>
      <c r="X136" s="190"/>
      <c r="Y136" s="190"/>
      <c r="Z136" s="190"/>
      <c r="AA136" s="190"/>
      <c r="AB136" s="36"/>
    </row>
    <row r="137" spans="1:28" x14ac:dyDescent="0.2">
      <c r="A137" s="86">
        <v>132</v>
      </c>
      <c r="B137" s="85" t="s">
        <v>269</v>
      </c>
      <c r="C137" s="85" t="s">
        <v>270</v>
      </c>
      <c r="D137" s="86" t="str">
        <f t="shared" si="3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0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3.2296650717703299</v>
      </c>
      <c r="G137" s="89" t="e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#N/A</v>
      </c>
      <c r="H137" s="142" t="s">
        <v>270</v>
      </c>
      <c r="I137" s="89">
        <v>3.2296650717703299</v>
      </c>
      <c r="J137" s="89" t="s">
        <v>472</v>
      </c>
      <c r="K137" s="184">
        <v>3</v>
      </c>
      <c r="L137" s="186" t="s">
        <v>472</v>
      </c>
      <c r="M137" s="186"/>
      <c r="N137" s="186"/>
      <c r="O137" s="154"/>
      <c r="P137" s="154"/>
      <c r="Q137" s="154"/>
      <c r="R137" s="153"/>
      <c r="S137" s="153"/>
      <c r="T137" s="190"/>
      <c r="U137" s="190"/>
      <c r="V137" s="190"/>
      <c r="W137" s="190"/>
      <c r="X137" s="190"/>
      <c r="Y137" s="190"/>
      <c r="Z137" s="190"/>
      <c r="AA137" s="190"/>
      <c r="AB137" s="36"/>
    </row>
    <row r="138" spans="1:28" x14ac:dyDescent="0.2">
      <c r="A138" s="86">
        <v>133</v>
      </c>
      <c r="B138" s="85" t="s">
        <v>271</v>
      </c>
      <c r="C138" s="85" t="s">
        <v>272</v>
      </c>
      <c r="D138" s="86" t="str">
        <f t="shared" si="3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0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6.6267942583731996</v>
      </c>
      <c r="G138" s="89" t="e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#N/A</v>
      </c>
      <c r="H138" s="142" t="s">
        <v>272</v>
      </c>
      <c r="I138" s="89">
        <v>6.6267942583731996</v>
      </c>
      <c r="J138" s="89" t="s">
        <v>472</v>
      </c>
      <c r="K138" s="184">
        <v>5</v>
      </c>
      <c r="L138" s="186" t="s">
        <v>472</v>
      </c>
      <c r="M138" s="186"/>
      <c r="N138" s="186"/>
      <c r="O138" s="154"/>
      <c r="P138" s="154"/>
      <c r="Q138" s="154"/>
      <c r="R138" s="153"/>
      <c r="S138" s="153"/>
      <c r="T138" s="190"/>
      <c r="U138" s="190"/>
      <c r="V138" s="190"/>
      <c r="W138" s="190"/>
      <c r="X138" s="190"/>
      <c r="Y138" s="190"/>
      <c r="Z138" s="190"/>
      <c r="AA138" s="190"/>
      <c r="AB138" s="36"/>
    </row>
    <row r="139" spans="1:28" x14ac:dyDescent="0.2">
      <c r="A139" s="86">
        <v>134</v>
      </c>
      <c r="B139" s="85" t="s">
        <v>273</v>
      </c>
      <c r="C139" s="85" t="s">
        <v>274</v>
      </c>
      <c r="D139" s="86" t="str">
        <f t="shared" si="3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0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5.0956937799043001</v>
      </c>
      <c r="G139" s="89" t="e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#N/A</v>
      </c>
      <c r="H139" s="142" t="s">
        <v>274</v>
      </c>
      <c r="I139" s="89">
        <v>5.0956937799043001</v>
      </c>
      <c r="J139" s="89" t="s">
        <v>472</v>
      </c>
      <c r="K139" s="184">
        <v>1</v>
      </c>
      <c r="L139" s="186" t="s">
        <v>472</v>
      </c>
      <c r="M139" s="186"/>
      <c r="N139" s="186"/>
      <c r="O139" s="154"/>
      <c r="P139" s="154"/>
      <c r="Q139" s="154"/>
      <c r="R139" s="153"/>
      <c r="S139" s="153"/>
      <c r="T139" s="190"/>
      <c r="U139" s="190"/>
      <c r="V139" s="190"/>
      <c r="W139" s="190"/>
      <c r="X139" s="190"/>
      <c r="Y139" s="190"/>
      <c r="Z139" s="190"/>
      <c r="AA139" s="190"/>
      <c r="AB139" s="36"/>
    </row>
    <row r="140" spans="1:28" x14ac:dyDescent="0.2">
      <c r="A140" s="86">
        <v>135</v>
      </c>
      <c r="B140" s="85" t="s">
        <v>275</v>
      </c>
      <c r="C140" s="85" t="s">
        <v>276</v>
      </c>
      <c r="D140" s="86" t="str">
        <f t="shared" si="3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0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6.6507177033492804</v>
      </c>
      <c r="G140" s="89" t="e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#N/A</v>
      </c>
      <c r="H140" s="142" t="s">
        <v>276</v>
      </c>
      <c r="I140" s="89">
        <v>6.6507177033492804</v>
      </c>
      <c r="J140" s="89" t="s">
        <v>472</v>
      </c>
      <c r="K140" s="184" t="s">
        <v>472</v>
      </c>
      <c r="L140" s="186" t="s">
        <v>472</v>
      </c>
      <c r="M140" s="186"/>
      <c r="N140" s="186"/>
      <c r="O140" s="154"/>
      <c r="P140" s="154"/>
      <c r="Q140" s="154"/>
      <c r="R140" s="153"/>
      <c r="S140" s="153"/>
      <c r="T140" s="190"/>
      <c r="U140" s="190"/>
      <c r="V140" s="190"/>
      <c r="W140" s="190"/>
      <c r="X140" s="190"/>
      <c r="Y140" s="190"/>
      <c r="Z140" s="190"/>
      <c r="AA140" s="190"/>
      <c r="AB140" s="36"/>
    </row>
    <row r="141" spans="1:28" x14ac:dyDescent="0.2">
      <c r="A141" s="86">
        <v>136</v>
      </c>
      <c r="B141" s="85" t="s">
        <v>277</v>
      </c>
      <c r="C141" s="85" t="s">
        <v>278</v>
      </c>
      <c r="D141" s="86" t="str">
        <f t="shared" si="3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0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7.2009569377990399</v>
      </c>
      <c r="G141" s="89" t="e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#N/A</v>
      </c>
      <c r="H141" s="142" t="s">
        <v>278</v>
      </c>
      <c r="I141" s="89">
        <v>7.2009569377990399</v>
      </c>
      <c r="J141" s="89" t="s">
        <v>472</v>
      </c>
      <c r="K141" s="184" t="s">
        <v>472</v>
      </c>
      <c r="L141" s="186" t="s">
        <v>472</v>
      </c>
      <c r="M141" s="186"/>
      <c r="N141" s="186"/>
      <c r="O141" s="154"/>
      <c r="P141" s="154"/>
      <c r="Q141" s="154"/>
      <c r="R141" s="153"/>
      <c r="S141" s="153"/>
      <c r="T141" s="190"/>
      <c r="U141" s="190"/>
      <c r="V141" s="190"/>
      <c r="W141" s="190"/>
      <c r="X141" s="190"/>
      <c r="Y141" s="190"/>
      <c r="Z141" s="190"/>
      <c r="AA141" s="190"/>
      <c r="AB141" s="36"/>
    </row>
    <row r="142" spans="1:28" x14ac:dyDescent="0.2">
      <c r="A142" s="86">
        <v>137</v>
      </c>
      <c r="B142" s="85" t="s">
        <v>279</v>
      </c>
      <c r="C142" s="85" t="s">
        <v>280</v>
      </c>
      <c r="D142" s="86" t="str">
        <f t="shared" si="3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0</v>
      </c>
      <c r="F142" s="89" t="e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#N/A</v>
      </c>
      <c r="G142" s="89" t="e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#N/A</v>
      </c>
      <c r="H142" s="142" t="s">
        <v>280</v>
      </c>
      <c r="I142" s="89" t="s">
        <v>472</v>
      </c>
      <c r="J142" s="89" t="s">
        <v>472</v>
      </c>
      <c r="K142" s="184" t="s">
        <v>472</v>
      </c>
      <c r="L142" s="186" t="s">
        <v>472</v>
      </c>
      <c r="M142" s="186"/>
      <c r="N142" s="186"/>
      <c r="O142" s="154"/>
      <c r="P142" s="154"/>
      <c r="Q142" s="154"/>
      <c r="R142" s="153"/>
      <c r="S142" s="153"/>
      <c r="T142" s="190"/>
      <c r="U142" s="190"/>
      <c r="V142" s="190"/>
      <c r="W142" s="190"/>
      <c r="X142" s="190"/>
      <c r="Y142" s="190"/>
      <c r="Z142" s="190"/>
      <c r="AA142" s="190"/>
      <c r="AB142" s="36"/>
    </row>
    <row r="143" spans="1:28" x14ac:dyDescent="0.2">
      <c r="A143" s="86">
        <v>138</v>
      </c>
      <c r="B143" s="85" t="s">
        <v>281</v>
      </c>
      <c r="C143" s="85" t="s">
        <v>282</v>
      </c>
      <c r="D143" s="86" t="str">
        <f t="shared" si="3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0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10</v>
      </c>
      <c r="G143" s="89" t="e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#N/A</v>
      </c>
      <c r="H143" s="142" t="s">
        <v>282</v>
      </c>
      <c r="I143" s="89">
        <v>10</v>
      </c>
      <c r="J143" s="89" t="s">
        <v>472</v>
      </c>
      <c r="K143" s="184" t="s">
        <v>472</v>
      </c>
      <c r="L143" s="186" t="s">
        <v>472</v>
      </c>
      <c r="M143" s="186"/>
      <c r="N143" s="186"/>
      <c r="O143" s="154"/>
      <c r="P143" s="154"/>
      <c r="Q143" s="154"/>
      <c r="R143" s="153"/>
      <c r="S143" s="153"/>
      <c r="T143" s="190"/>
      <c r="U143" s="190"/>
      <c r="V143" s="190"/>
      <c r="W143" s="190"/>
      <c r="X143" s="190"/>
      <c r="Y143" s="190"/>
      <c r="Z143" s="190"/>
      <c r="AA143" s="190"/>
      <c r="AB143" s="36"/>
    </row>
    <row r="144" spans="1:28" x14ac:dyDescent="0.2">
      <c r="A144" s="86">
        <v>139</v>
      </c>
      <c r="B144" s="85" t="s">
        <v>283</v>
      </c>
      <c r="C144" s="85" t="s">
        <v>284</v>
      </c>
      <c r="D144" s="86" t="str">
        <f t="shared" si="3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0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0.789473684210525</v>
      </c>
      <c r="G144" s="89" t="e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#N/A</v>
      </c>
      <c r="H144" s="142" t="s">
        <v>284</v>
      </c>
      <c r="I144" s="89">
        <v>0.789473684210525</v>
      </c>
      <c r="J144" s="89" t="s">
        <v>472</v>
      </c>
      <c r="K144" s="184">
        <v>3</v>
      </c>
      <c r="L144" s="186" t="s">
        <v>472</v>
      </c>
      <c r="M144" s="186"/>
      <c r="N144" s="186"/>
      <c r="O144" s="154"/>
      <c r="P144" s="154"/>
      <c r="Q144" s="154"/>
      <c r="R144" s="153"/>
      <c r="S144" s="153"/>
      <c r="T144" s="190"/>
      <c r="U144" s="190"/>
      <c r="V144" s="190"/>
      <c r="W144" s="190"/>
      <c r="X144" s="190"/>
      <c r="Y144" s="190"/>
      <c r="Z144" s="190"/>
      <c r="AA144" s="190"/>
      <c r="AB144" s="36"/>
    </row>
    <row r="145" spans="1:28" x14ac:dyDescent="0.2">
      <c r="A145" s="86">
        <v>140</v>
      </c>
      <c r="B145" s="85" t="s">
        <v>285</v>
      </c>
      <c r="C145" s="85" t="s">
        <v>286</v>
      </c>
      <c r="D145" s="86" t="str">
        <f t="shared" si="3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0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8.6363636363636296</v>
      </c>
      <c r="G145" s="89" t="e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#N/A</v>
      </c>
      <c r="H145" s="142" t="s">
        <v>286</v>
      </c>
      <c r="I145" s="89">
        <v>8.6363636363636296</v>
      </c>
      <c r="J145" s="89" t="s">
        <v>472</v>
      </c>
      <c r="K145" s="184" t="s">
        <v>472</v>
      </c>
      <c r="L145" s="186" t="s">
        <v>472</v>
      </c>
      <c r="M145" s="186"/>
      <c r="N145" s="186"/>
      <c r="O145" s="154"/>
      <c r="P145" s="154"/>
      <c r="Q145" s="154"/>
      <c r="R145" s="153"/>
      <c r="S145" s="153"/>
      <c r="T145" s="190"/>
      <c r="U145" s="190"/>
      <c r="V145" s="190"/>
      <c r="W145" s="190"/>
      <c r="X145" s="190"/>
      <c r="Y145" s="190"/>
      <c r="Z145" s="190"/>
      <c r="AA145" s="190"/>
      <c r="AB145" s="36"/>
    </row>
    <row r="146" spans="1:28" x14ac:dyDescent="0.2">
      <c r="A146" s="86">
        <v>141</v>
      </c>
      <c r="B146" s="85" t="s">
        <v>287</v>
      </c>
      <c r="C146" s="85" t="s">
        <v>288</v>
      </c>
      <c r="D146" s="86" t="str">
        <f t="shared" si="3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0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0</v>
      </c>
      <c r="G146" s="89" t="e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#N/A</v>
      </c>
      <c r="H146" s="142" t="s">
        <v>288</v>
      </c>
      <c r="I146" s="89">
        <v>0</v>
      </c>
      <c r="J146" s="89" t="s">
        <v>472</v>
      </c>
      <c r="K146" s="184">
        <v>3</v>
      </c>
      <c r="L146" s="186" t="s">
        <v>472</v>
      </c>
      <c r="M146" s="186"/>
      <c r="N146" s="186"/>
      <c r="O146" s="154"/>
      <c r="P146" s="154"/>
      <c r="Q146" s="154"/>
      <c r="R146" s="153"/>
      <c r="S146" s="153"/>
      <c r="T146" s="190"/>
      <c r="U146" s="190"/>
      <c r="V146" s="190"/>
      <c r="W146" s="190"/>
      <c r="X146" s="190"/>
      <c r="Y146" s="190"/>
      <c r="Z146" s="190"/>
      <c r="AA146" s="190"/>
      <c r="AB146" s="36"/>
    </row>
    <row r="147" spans="1:28" x14ac:dyDescent="0.2">
      <c r="A147" s="86">
        <v>142</v>
      </c>
      <c r="B147" s="85" t="s">
        <v>289</v>
      </c>
      <c r="C147" s="85" t="s">
        <v>290</v>
      </c>
      <c r="D147" s="86" t="str">
        <f t="shared" si="3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0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5.2870813397129099</v>
      </c>
      <c r="G147" s="89" t="e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#N/A</v>
      </c>
      <c r="H147" s="142" t="s">
        <v>290</v>
      </c>
      <c r="I147" s="89">
        <v>5.2870813397129099</v>
      </c>
      <c r="J147" s="89" t="s">
        <v>472</v>
      </c>
      <c r="K147" s="184">
        <v>1</v>
      </c>
      <c r="L147" s="186" t="s">
        <v>472</v>
      </c>
      <c r="M147" s="186"/>
      <c r="N147" s="186"/>
      <c r="O147" s="154"/>
      <c r="P147" s="154"/>
      <c r="Q147" s="154"/>
      <c r="R147" s="153"/>
      <c r="S147" s="153"/>
      <c r="T147" s="190"/>
      <c r="U147" s="190"/>
      <c r="V147" s="190"/>
      <c r="W147" s="190"/>
      <c r="X147" s="190"/>
      <c r="Y147" s="190"/>
      <c r="Z147" s="190"/>
      <c r="AA147" s="190"/>
      <c r="AB147" s="36"/>
    </row>
    <row r="148" spans="1:28" x14ac:dyDescent="0.2">
      <c r="A148" s="86">
        <v>143</v>
      </c>
      <c r="B148" s="85" t="s">
        <v>291</v>
      </c>
      <c r="C148" s="85" t="s">
        <v>292</v>
      </c>
      <c r="D148" s="86" t="str">
        <f t="shared" si="3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0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0</v>
      </c>
      <c r="G148" s="89" t="e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#N/A</v>
      </c>
      <c r="H148" s="142" t="s">
        <v>292</v>
      </c>
      <c r="I148" s="89">
        <v>0</v>
      </c>
      <c r="J148" s="89" t="s">
        <v>472</v>
      </c>
      <c r="K148" s="184">
        <v>1</v>
      </c>
      <c r="L148" s="186" t="s">
        <v>472</v>
      </c>
      <c r="M148" s="186"/>
      <c r="N148" s="186"/>
      <c r="O148" s="154"/>
      <c r="P148" s="154"/>
      <c r="Q148" s="154"/>
      <c r="R148" s="153"/>
      <c r="S148" s="153"/>
      <c r="T148" s="190"/>
      <c r="U148" s="190"/>
      <c r="V148" s="190"/>
      <c r="W148" s="190"/>
      <c r="X148" s="190"/>
      <c r="Y148" s="190"/>
      <c r="Z148" s="190"/>
      <c r="AA148" s="190"/>
      <c r="AB148" s="36"/>
    </row>
    <row r="149" spans="1:28" x14ac:dyDescent="0.2">
      <c r="A149" s="86">
        <v>144</v>
      </c>
      <c r="B149" s="85" t="s">
        <v>293</v>
      </c>
      <c r="C149" s="85" t="s">
        <v>294</v>
      </c>
      <c r="D149" s="86" t="str">
        <f t="shared" si="3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0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2.4641148325358802</v>
      </c>
      <c r="G149" s="89" t="e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#N/A</v>
      </c>
      <c r="H149" s="142" t="s">
        <v>294</v>
      </c>
      <c r="I149" s="89">
        <v>2.4641148325358802</v>
      </c>
      <c r="J149" s="89" t="s">
        <v>472</v>
      </c>
      <c r="K149" s="184" t="s">
        <v>472</v>
      </c>
      <c r="L149" s="186" t="s">
        <v>472</v>
      </c>
      <c r="M149" s="186"/>
      <c r="N149" s="186"/>
      <c r="O149" s="154"/>
      <c r="P149" s="154"/>
      <c r="Q149" s="154"/>
      <c r="R149" s="153"/>
      <c r="S149" s="153"/>
      <c r="T149" s="190"/>
      <c r="U149" s="190"/>
      <c r="V149" s="190"/>
      <c r="W149" s="190"/>
      <c r="X149" s="190"/>
      <c r="Y149" s="190"/>
      <c r="Z149" s="190"/>
      <c r="AA149" s="190"/>
      <c r="AB149" s="36"/>
    </row>
    <row r="150" spans="1:28" x14ac:dyDescent="0.2">
      <c r="A150" s="86">
        <v>145</v>
      </c>
      <c r="B150" s="85" t="s">
        <v>295</v>
      </c>
      <c r="C150" s="85" t="s">
        <v>296</v>
      </c>
      <c r="D150" s="86" t="str">
        <f t="shared" si="3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0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2.5837320574162601</v>
      </c>
      <c r="G150" s="89" t="e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#N/A</v>
      </c>
      <c r="H150" s="142" t="s">
        <v>296</v>
      </c>
      <c r="I150" s="89">
        <v>2.5837320574162601</v>
      </c>
      <c r="J150" s="89" t="s">
        <v>472</v>
      </c>
      <c r="K150" s="184">
        <v>3</v>
      </c>
      <c r="L150" s="186" t="s">
        <v>472</v>
      </c>
      <c r="M150" s="186"/>
      <c r="N150" s="186"/>
      <c r="O150" s="154"/>
      <c r="P150" s="154"/>
      <c r="Q150" s="154"/>
      <c r="R150" s="153"/>
      <c r="S150" s="153"/>
      <c r="T150" s="190"/>
      <c r="U150" s="190"/>
      <c r="V150" s="190"/>
      <c r="W150" s="190"/>
      <c r="X150" s="190"/>
      <c r="Y150" s="190"/>
      <c r="Z150" s="190"/>
      <c r="AA150" s="190"/>
      <c r="AB150" s="36"/>
    </row>
    <row r="151" spans="1:28" x14ac:dyDescent="0.2">
      <c r="A151" s="86">
        <v>146</v>
      </c>
      <c r="B151" s="85" t="s">
        <v>297</v>
      </c>
      <c r="C151" s="85" t="s">
        <v>298</v>
      </c>
      <c r="D151" s="86" t="str">
        <f t="shared" si="3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0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9.0669856459330092</v>
      </c>
      <c r="G151" s="89" t="e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#N/A</v>
      </c>
      <c r="H151" s="142" t="s">
        <v>298</v>
      </c>
      <c r="I151" s="89">
        <v>9.0669856459330092</v>
      </c>
      <c r="J151" s="89" t="s">
        <v>472</v>
      </c>
      <c r="K151" s="184">
        <v>5</v>
      </c>
      <c r="L151" s="186" t="s">
        <v>472</v>
      </c>
      <c r="M151" s="186"/>
      <c r="N151" s="186"/>
      <c r="O151" s="154"/>
      <c r="P151" s="154"/>
      <c r="Q151" s="154"/>
      <c r="R151" s="153"/>
      <c r="S151" s="153"/>
      <c r="T151" s="190"/>
      <c r="U151" s="190"/>
      <c r="V151" s="190"/>
      <c r="W151" s="190"/>
      <c r="X151" s="190"/>
      <c r="Y151" s="190"/>
      <c r="Z151" s="190"/>
      <c r="AA151" s="190"/>
      <c r="AB151" s="36"/>
    </row>
    <row r="152" spans="1:28" x14ac:dyDescent="0.2">
      <c r="A152" s="86">
        <v>147</v>
      </c>
      <c r="B152" s="85" t="s">
        <v>299</v>
      </c>
      <c r="C152" s="85" t="s">
        <v>300</v>
      </c>
      <c r="D152" s="86" t="str">
        <f t="shared" si="3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0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2.3923444976076498</v>
      </c>
      <c r="G152" s="89" t="e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#N/A</v>
      </c>
      <c r="H152" s="142" t="s">
        <v>300</v>
      </c>
      <c r="I152" s="89">
        <v>2.3923444976076498</v>
      </c>
      <c r="J152" s="89" t="s">
        <v>472</v>
      </c>
      <c r="K152" s="184">
        <v>5</v>
      </c>
      <c r="L152" s="186" t="s">
        <v>472</v>
      </c>
      <c r="M152" s="186"/>
      <c r="N152" s="186"/>
      <c r="O152" s="154"/>
      <c r="P152" s="154"/>
      <c r="Q152" s="154"/>
      <c r="R152" s="153"/>
      <c r="S152" s="153"/>
      <c r="T152" s="190"/>
      <c r="U152" s="190"/>
      <c r="V152" s="190"/>
      <c r="W152" s="190"/>
      <c r="X152" s="190"/>
      <c r="Y152" s="190"/>
      <c r="Z152" s="190"/>
      <c r="AA152" s="190"/>
      <c r="AB152" s="36"/>
    </row>
    <row r="153" spans="1:28" x14ac:dyDescent="0.2">
      <c r="A153" s="86">
        <v>148</v>
      </c>
      <c r="B153" s="85" t="s">
        <v>301</v>
      </c>
      <c r="C153" s="85" t="s">
        <v>302</v>
      </c>
      <c r="D153" s="86" t="str">
        <f t="shared" si="3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10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10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10</v>
      </c>
      <c r="H153" s="142" t="s">
        <v>302</v>
      </c>
      <c r="I153" s="89">
        <v>10</v>
      </c>
      <c r="J153" s="89">
        <v>8</v>
      </c>
      <c r="K153" s="184" t="s">
        <v>472</v>
      </c>
      <c r="L153" s="186">
        <v>10</v>
      </c>
      <c r="M153" s="186"/>
      <c r="N153" s="186"/>
      <c r="O153" s="154"/>
      <c r="P153" s="154"/>
      <c r="Q153" s="154"/>
      <c r="R153" s="153"/>
      <c r="S153" s="153"/>
      <c r="T153" s="190"/>
      <c r="U153" s="190"/>
      <c r="V153" s="190"/>
      <c r="W153" s="190"/>
      <c r="X153" s="190"/>
      <c r="Y153" s="190"/>
      <c r="Z153" s="190"/>
      <c r="AA153" s="190"/>
      <c r="AB153" s="36"/>
    </row>
    <row r="154" spans="1:28" x14ac:dyDescent="0.2">
      <c r="A154" s="86">
        <v>149</v>
      </c>
      <c r="B154" s="85" t="s">
        <v>303</v>
      </c>
      <c r="C154" s="85" t="s">
        <v>304</v>
      </c>
      <c r="D154" s="86" t="str">
        <f t="shared" si="3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0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7.3923444976076498</v>
      </c>
      <c r="G154" s="89" t="e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#N/A</v>
      </c>
      <c r="H154" s="142" t="s">
        <v>304</v>
      </c>
      <c r="I154" s="89">
        <v>7.3923444976076498</v>
      </c>
      <c r="J154" s="89" t="s">
        <v>472</v>
      </c>
      <c r="K154" s="184">
        <v>1</v>
      </c>
      <c r="L154" s="186" t="s">
        <v>472</v>
      </c>
      <c r="M154" s="186"/>
      <c r="N154" s="186"/>
      <c r="O154" s="154"/>
      <c r="P154" s="154"/>
      <c r="Q154" s="154"/>
      <c r="R154" s="153"/>
      <c r="S154" s="153"/>
      <c r="T154" s="190"/>
      <c r="U154" s="190"/>
      <c r="V154" s="190"/>
      <c r="W154" s="190"/>
      <c r="X154" s="190"/>
      <c r="Y154" s="190"/>
      <c r="Z154" s="190"/>
      <c r="AA154" s="190"/>
      <c r="AB154" s="36"/>
    </row>
    <row r="155" spans="1:28" x14ac:dyDescent="0.2">
      <c r="A155" s="86">
        <v>150</v>
      </c>
      <c r="B155" s="85" t="s">
        <v>305</v>
      </c>
      <c r="C155" s="85" t="s">
        <v>306</v>
      </c>
      <c r="D155" s="86" t="str">
        <f t="shared" si="3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0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0</v>
      </c>
      <c r="G155" s="89" t="e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#N/A</v>
      </c>
      <c r="H155" s="142" t="s">
        <v>306</v>
      </c>
      <c r="I155" s="89">
        <v>0</v>
      </c>
      <c r="J155" s="89" t="s">
        <v>472</v>
      </c>
      <c r="K155" s="184">
        <v>3</v>
      </c>
      <c r="L155" s="186" t="s">
        <v>472</v>
      </c>
      <c r="M155" s="186"/>
      <c r="N155" s="186"/>
      <c r="O155" s="154"/>
      <c r="P155" s="154"/>
      <c r="Q155" s="154"/>
      <c r="R155" s="153"/>
      <c r="S155" s="153"/>
      <c r="T155" s="190"/>
      <c r="U155" s="190"/>
      <c r="V155" s="190"/>
      <c r="W155" s="190"/>
      <c r="X155" s="190"/>
      <c r="Y155" s="190"/>
      <c r="Z155" s="190"/>
      <c r="AA155" s="190"/>
      <c r="AB155" s="36"/>
    </row>
    <row r="156" spans="1:28" x14ac:dyDescent="0.2">
      <c r="A156" s="86">
        <v>151</v>
      </c>
      <c r="B156" s="85" t="s">
        <v>307</v>
      </c>
      <c r="C156" s="85" t="s">
        <v>308</v>
      </c>
      <c r="D156" s="86" t="str">
        <f t="shared" si="3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0</v>
      </c>
      <c r="F156" s="89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9.1387559808612409</v>
      </c>
      <c r="G156" s="89" t="e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#N/A</v>
      </c>
      <c r="H156" s="142" t="s">
        <v>308</v>
      </c>
      <c r="I156" s="89">
        <v>9.1387559808612409</v>
      </c>
      <c r="J156" s="89" t="s">
        <v>472</v>
      </c>
      <c r="K156" s="184" t="s">
        <v>472</v>
      </c>
      <c r="L156" s="186" t="s">
        <v>472</v>
      </c>
      <c r="M156" s="186"/>
      <c r="N156" s="186"/>
      <c r="O156" s="154"/>
      <c r="P156" s="154"/>
      <c r="Q156" s="154"/>
      <c r="R156" s="153"/>
      <c r="S156" s="153"/>
      <c r="T156" s="190"/>
      <c r="U156" s="190"/>
      <c r="V156" s="190"/>
      <c r="W156" s="190"/>
      <c r="X156" s="190"/>
      <c r="Y156" s="190"/>
      <c r="Z156" s="190"/>
      <c r="AA156" s="190"/>
      <c r="AB156" s="36"/>
    </row>
    <row r="157" spans="1:28" x14ac:dyDescent="0.2">
      <c r="A157" s="86">
        <v>152</v>
      </c>
      <c r="B157" s="85" t="s">
        <v>309</v>
      </c>
      <c r="C157" s="85" t="s">
        <v>310</v>
      </c>
      <c r="D157" s="86" t="str">
        <f t="shared" si="3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9.8189349347874035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9.6411483253588504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10</v>
      </c>
      <c r="H157" s="142" t="s">
        <v>310</v>
      </c>
      <c r="I157" s="89">
        <v>9.6411483253588504</v>
      </c>
      <c r="J157" s="89" t="s">
        <v>472</v>
      </c>
      <c r="K157" s="184" t="s">
        <v>472</v>
      </c>
      <c r="L157" s="186">
        <v>10</v>
      </c>
      <c r="M157" s="186"/>
      <c r="N157" s="186"/>
      <c r="O157" s="154"/>
      <c r="P157" s="154"/>
      <c r="Q157" s="154"/>
      <c r="R157" s="153"/>
      <c r="S157" s="153"/>
      <c r="T157" s="190"/>
      <c r="U157" s="190"/>
      <c r="V157" s="190"/>
      <c r="W157" s="190"/>
      <c r="X157" s="190"/>
      <c r="Y157" s="190"/>
      <c r="Z157" s="190"/>
      <c r="AA157" s="190"/>
      <c r="AB157" s="36"/>
    </row>
    <row r="158" spans="1:28" x14ac:dyDescent="0.2">
      <c r="A158" s="86">
        <v>153</v>
      </c>
      <c r="B158" s="85" t="s">
        <v>311</v>
      </c>
      <c r="C158" s="85" t="s">
        <v>312</v>
      </c>
      <c r="D158" s="86" t="str">
        <f t="shared" si="3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7.0541310981749694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4.9760765550239201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10</v>
      </c>
      <c r="H158" s="142" t="s">
        <v>312</v>
      </c>
      <c r="I158" s="89">
        <v>4.9760765550239201</v>
      </c>
      <c r="J158" s="89" t="s">
        <v>472</v>
      </c>
      <c r="K158" s="184">
        <v>3</v>
      </c>
      <c r="L158" s="186">
        <v>10</v>
      </c>
      <c r="M158" s="186"/>
      <c r="N158" s="186"/>
      <c r="O158" s="154"/>
      <c r="P158" s="154"/>
      <c r="Q158" s="154"/>
      <c r="R158" s="153"/>
      <c r="S158" s="153"/>
      <c r="T158" s="190"/>
      <c r="U158" s="190"/>
      <c r="V158" s="190"/>
      <c r="W158" s="190"/>
      <c r="X158" s="190"/>
      <c r="Y158" s="190"/>
      <c r="Z158" s="190"/>
      <c r="AA158" s="190"/>
      <c r="AB158" s="36"/>
    </row>
    <row r="159" spans="1:28" x14ac:dyDescent="0.2">
      <c r="A159" s="86">
        <v>154</v>
      </c>
      <c r="B159" s="85" t="s">
        <v>313</v>
      </c>
      <c r="C159" s="85" t="s">
        <v>314</v>
      </c>
      <c r="D159" s="86" t="str">
        <f t="shared" si="3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10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10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10</v>
      </c>
      <c r="H159" s="142" t="s">
        <v>314</v>
      </c>
      <c r="I159" s="89">
        <v>10</v>
      </c>
      <c r="J159" s="89">
        <v>10</v>
      </c>
      <c r="K159" s="184" t="s">
        <v>472</v>
      </c>
      <c r="L159" s="186">
        <v>10</v>
      </c>
      <c r="M159" s="186"/>
      <c r="N159" s="186"/>
      <c r="O159" s="154"/>
      <c r="P159" s="154"/>
      <c r="Q159" s="154"/>
      <c r="R159" s="153"/>
      <c r="S159" s="153"/>
      <c r="T159" s="190"/>
      <c r="U159" s="190"/>
      <c r="V159" s="190"/>
      <c r="W159" s="190"/>
      <c r="X159" s="190"/>
      <c r="Y159" s="190"/>
      <c r="Z159" s="190"/>
      <c r="AA159" s="190"/>
      <c r="AB159" s="36"/>
    </row>
    <row r="160" spans="1:28" x14ac:dyDescent="0.2">
      <c r="A160" s="86">
        <v>155</v>
      </c>
      <c r="B160" s="85" t="s">
        <v>315</v>
      </c>
      <c r="C160" s="85" t="s">
        <v>316</v>
      </c>
      <c r="D160" s="86" t="str">
        <f t="shared" si="3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0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3.8995215311004698</v>
      </c>
      <c r="G160" s="89" t="e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#N/A</v>
      </c>
      <c r="H160" s="142" t="s">
        <v>316</v>
      </c>
      <c r="I160" s="89">
        <v>3.8995215311004698</v>
      </c>
      <c r="J160" s="89" t="s">
        <v>472</v>
      </c>
      <c r="K160" s="184">
        <v>3</v>
      </c>
      <c r="L160" s="186" t="s">
        <v>472</v>
      </c>
      <c r="M160" s="186"/>
      <c r="N160" s="186"/>
      <c r="O160" s="154"/>
      <c r="P160" s="154"/>
      <c r="Q160" s="154"/>
      <c r="R160" s="153"/>
      <c r="S160" s="153"/>
      <c r="T160" s="190"/>
      <c r="U160" s="190"/>
      <c r="V160" s="190"/>
      <c r="W160" s="190"/>
      <c r="X160" s="190"/>
      <c r="Y160" s="190"/>
      <c r="Z160" s="190"/>
      <c r="AA160" s="190"/>
      <c r="AB160" s="36"/>
    </row>
    <row r="161" spans="1:28" x14ac:dyDescent="0.2">
      <c r="A161" s="86">
        <v>156</v>
      </c>
      <c r="B161" s="85" t="s">
        <v>317</v>
      </c>
      <c r="C161" s="85" t="s">
        <v>318</v>
      </c>
      <c r="D161" s="86" t="str">
        <f t="shared" si="3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10</v>
      </c>
      <c r="F161" s="89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10</v>
      </c>
      <c r="G161" s="89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10</v>
      </c>
      <c r="H161" s="142" t="s">
        <v>318</v>
      </c>
      <c r="I161" s="89">
        <v>10</v>
      </c>
      <c r="J161" s="89">
        <v>8</v>
      </c>
      <c r="K161" s="184" t="s">
        <v>472</v>
      </c>
      <c r="L161" s="186">
        <v>10</v>
      </c>
      <c r="M161" s="186"/>
      <c r="N161" s="186"/>
      <c r="O161" s="154"/>
      <c r="P161" s="154"/>
      <c r="Q161" s="154"/>
      <c r="R161" s="153"/>
      <c r="S161" s="153"/>
      <c r="T161" s="190"/>
      <c r="U161" s="190"/>
      <c r="V161" s="190"/>
      <c r="W161" s="190"/>
      <c r="X161" s="190"/>
      <c r="Y161" s="190"/>
      <c r="Z161" s="190"/>
      <c r="AA161" s="190"/>
      <c r="AB161" s="36"/>
    </row>
    <row r="162" spans="1:28" x14ac:dyDescent="0.2">
      <c r="A162" s="86">
        <v>157</v>
      </c>
      <c r="B162" s="85" t="s">
        <v>319</v>
      </c>
      <c r="C162" s="85" t="s">
        <v>320</v>
      </c>
      <c r="D162" s="86" t="str">
        <f t="shared" si="3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0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8.20574162679425</v>
      </c>
      <c r="G162" s="89" t="e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#N/A</v>
      </c>
      <c r="H162" s="142" t="s">
        <v>320</v>
      </c>
      <c r="I162" s="89">
        <v>8.20574162679425</v>
      </c>
      <c r="J162" s="89" t="s">
        <v>472</v>
      </c>
      <c r="K162" s="184" t="s">
        <v>472</v>
      </c>
      <c r="L162" s="186" t="s">
        <v>472</v>
      </c>
      <c r="M162" s="186"/>
      <c r="N162" s="186"/>
      <c r="O162" s="154"/>
      <c r="P162" s="154"/>
      <c r="Q162" s="154"/>
      <c r="R162" s="153"/>
      <c r="S162" s="153"/>
      <c r="T162" s="190"/>
      <c r="U162" s="190"/>
      <c r="V162" s="190"/>
      <c r="W162" s="190"/>
      <c r="X162" s="190"/>
      <c r="Y162" s="190"/>
      <c r="Z162" s="190"/>
      <c r="AA162" s="190"/>
      <c r="AB162" s="36"/>
    </row>
    <row r="163" spans="1:28" x14ac:dyDescent="0.2">
      <c r="A163" s="86">
        <v>158</v>
      </c>
      <c r="B163" s="85" t="s">
        <v>321</v>
      </c>
      <c r="C163" s="85" t="s">
        <v>322</v>
      </c>
      <c r="D163" s="86" t="str">
        <f t="shared" si="3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0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5.5263157894736796</v>
      </c>
      <c r="G163" s="89" t="e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#N/A</v>
      </c>
      <c r="H163" s="142" t="s">
        <v>322</v>
      </c>
      <c r="I163" s="89">
        <v>5.5263157894736796</v>
      </c>
      <c r="J163" s="89" t="s">
        <v>472</v>
      </c>
      <c r="K163" s="184" t="s">
        <v>472</v>
      </c>
      <c r="L163" s="186" t="s">
        <v>472</v>
      </c>
      <c r="M163" s="186"/>
      <c r="N163" s="186"/>
      <c r="O163" s="154"/>
      <c r="P163" s="154"/>
      <c r="Q163" s="154"/>
      <c r="R163" s="153"/>
      <c r="S163" s="153"/>
      <c r="T163" s="190"/>
      <c r="U163" s="190"/>
      <c r="V163" s="190"/>
      <c r="W163" s="190"/>
      <c r="X163" s="190"/>
      <c r="Y163" s="190"/>
      <c r="Z163" s="190"/>
      <c r="AA163" s="190"/>
      <c r="AB163" s="36"/>
    </row>
    <row r="164" spans="1:28" x14ac:dyDescent="0.2">
      <c r="A164" s="86">
        <v>159</v>
      </c>
      <c r="B164" s="85" t="s">
        <v>323</v>
      </c>
      <c r="C164" s="85" t="s">
        <v>324</v>
      </c>
      <c r="D164" s="86" t="str">
        <f t="shared" si="3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0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0.86124401913875503</v>
      </c>
      <c r="G164" s="89" t="e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#N/A</v>
      </c>
      <c r="H164" s="142" t="s">
        <v>324</v>
      </c>
      <c r="I164" s="89">
        <v>0.86124401913875503</v>
      </c>
      <c r="J164" s="89" t="s">
        <v>472</v>
      </c>
      <c r="K164" s="184">
        <v>3</v>
      </c>
      <c r="L164" s="186" t="s">
        <v>472</v>
      </c>
      <c r="M164" s="186"/>
      <c r="N164" s="186"/>
      <c r="O164" s="154"/>
      <c r="P164" s="154"/>
      <c r="Q164" s="154"/>
      <c r="R164" s="153"/>
      <c r="S164" s="153"/>
      <c r="T164" s="190"/>
      <c r="U164" s="190"/>
      <c r="V164" s="190"/>
      <c r="W164" s="190"/>
      <c r="X164" s="190"/>
      <c r="Y164" s="190"/>
      <c r="Z164" s="190"/>
      <c r="AA164" s="190"/>
      <c r="AB164" s="36"/>
    </row>
    <row r="165" spans="1:28" x14ac:dyDescent="0.2">
      <c r="A165" s="86">
        <v>160</v>
      </c>
      <c r="B165" s="85" t="s">
        <v>325</v>
      </c>
      <c r="C165" s="85" t="s">
        <v>326</v>
      </c>
      <c r="D165" s="86" t="str">
        <f t="shared" si="3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0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0.21531100478468901</v>
      </c>
      <c r="G165" s="89" t="e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#N/A</v>
      </c>
      <c r="H165" s="142" t="s">
        <v>326</v>
      </c>
      <c r="I165" s="89">
        <v>0.21531100478468901</v>
      </c>
      <c r="J165" s="89" t="s">
        <v>472</v>
      </c>
      <c r="K165" s="184">
        <v>3</v>
      </c>
      <c r="L165" s="186" t="s">
        <v>472</v>
      </c>
      <c r="M165" s="186"/>
      <c r="N165" s="186"/>
      <c r="O165" s="154"/>
      <c r="P165" s="154"/>
      <c r="Q165" s="154"/>
      <c r="R165" s="153"/>
      <c r="S165" s="153"/>
      <c r="T165" s="190"/>
      <c r="U165" s="190"/>
      <c r="V165" s="190"/>
      <c r="W165" s="190"/>
      <c r="X165" s="190"/>
      <c r="Y165" s="190"/>
      <c r="Z165" s="190"/>
      <c r="AA165" s="190"/>
      <c r="AB165" s="36"/>
    </row>
    <row r="166" spans="1:28" x14ac:dyDescent="0.2">
      <c r="A166" s="86">
        <v>161</v>
      </c>
      <c r="B166" s="85" t="s">
        <v>327</v>
      </c>
      <c r="C166" s="85" t="s">
        <v>328</v>
      </c>
      <c r="D166" s="86" t="str">
        <f t="shared" si="3"/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0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1.5550239234449701</v>
      </c>
      <c r="G166" s="89" t="e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#N/A</v>
      </c>
      <c r="H166" s="142" t="s">
        <v>328</v>
      </c>
      <c r="I166" s="89">
        <v>1.5550239234449701</v>
      </c>
      <c r="J166" s="89" t="s">
        <v>472</v>
      </c>
      <c r="K166" s="184">
        <v>3</v>
      </c>
      <c r="L166" s="186" t="s">
        <v>472</v>
      </c>
      <c r="M166" s="186"/>
      <c r="N166" s="186"/>
      <c r="O166" s="154"/>
      <c r="P166" s="154"/>
      <c r="Q166" s="154"/>
      <c r="R166" s="153"/>
      <c r="S166" s="153"/>
      <c r="T166" s="190"/>
      <c r="U166" s="190"/>
      <c r="V166" s="190"/>
      <c r="W166" s="190"/>
      <c r="X166" s="190"/>
      <c r="Y166" s="190"/>
      <c r="Z166" s="190"/>
      <c r="AA166" s="190"/>
      <c r="AB166" s="36"/>
    </row>
    <row r="167" spans="1:28" x14ac:dyDescent="0.2">
      <c r="A167" s="86">
        <v>162</v>
      </c>
      <c r="B167" s="85" t="s">
        <v>329</v>
      </c>
      <c r="C167" s="85" t="s">
        <v>330</v>
      </c>
      <c r="D167" s="86" t="str">
        <f t="shared" si="3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0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7.9186602870813401</v>
      </c>
      <c r="G167" s="89" t="e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#N/A</v>
      </c>
      <c r="H167" s="142" t="s">
        <v>330</v>
      </c>
      <c r="I167" s="89">
        <v>7.9186602870813401</v>
      </c>
      <c r="J167" s="89" t="s">
        <v>472</v>
      </c>
      <c r="K167" s="184">
        <v>3</v>
      </c>
      <c r="L167" s="186" t="s">
        <v>472</v>
      </c>
      <c r="M167" s="186"/>
      <c r="N167" s="186"/>
      <c r="O167" s="154"/>
      <c r="P167" s="154"/>
      <c r="Q167" s="154"/>
      <c r="R167" s="153"/>
      <c r="S167" s="153"/>
      <c r="T167" s="190"/>
      <c r="U167" s="190"/>
      <c r="V167" s="190"/>
      <c r="W167" s="190"/>
      <c r="X167" s="190"/>
      <c r="Y167" s="190"/>
      <c r="Z167" s="190"/>
      <c r="AA167" s="190"/>
      <c r="AB167" s="36"/>
    </row>
    <row r="168" spans="1:28" x14ac:dyDescent="0.2">
      <c r="A168" s="86">
        <v>163</v>
      </c>
      <c r="B168" s="85" t="s">
        <v>331</v>
      </c>
      <c r="C168" s="85" t="s">
        <v>332</v>
      </c>
      <c r="D168" s="86" t="str">
        <f t="shared" si="3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0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2.2009569377990399</v>
      </c>
      <c r="G168" s="89" t="e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#N/A</v>
      </c>
      <c r="H168" s="142" t="s">
        <v>332</v>
      </c>
      <c r="I168" s="89">
        <v>2.2009569377990399</v>
      </c>
      <c r="J168" s="89" t="s">
        <v>472</v>
      </c>
      <c r="K168" s="184" t="s">
        <v>472</v>
      </c>
      <c r="L168" s="186" t="s">
        <v>472</v>
      </c>
      <c r="M168" s="186"/>
      <c r="N168" s="186"/>
      <c r="O168" s="154"/>
      <c r="P168" s="154"/>
      <c r="Q168" s="154"/>
      <c r="R168" s="153"/>
      <c r="S168" s="153"/>
      <c r="T168" s="190"/>
      <c r="U168" s="190"/>
      <c r="V168" s="190"/>
      <c r="W168" s="190"/>
      <c r="X168" s="190"/>
      <c r="Y168" s="190"/>
      <c r="Z168" s="190"/>
      <c r="AA168" s="190"/>
      <c r="AB168" s="36"/>
    </row>
    <row r="169" spans="1:28" x14ac:dyDescent="0.2">
      <c r="A169" s="86">
        <v>164</v>
      </c>
      <c r="B169" s="85" t="s">
        <v>333</v>
      </c>
      <c r="C169" s="85" t="s">
        <v>334</v>
      </c>
      <c r="D169" s="86" t="str">
        <f t="shared" si="3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7.8563660835196254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6.1722488038277499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10</v>
      </c>
      <c r="H169" s="142" t="s">
        <v>334</v>
      </c>
      <c r="I169" s="89">
        <v>6.1722488038277499</v>
      </c>
      <c r="J169" s="89" t="s">
        <v>472</v>
      </c>
      <c r="K169" s="184" t="s">
        <v>472</v>
      </c>
      <c r="L169" s="186">
        <v>10</v>
      </c>
      <c r="M169" s="186"/>
      <c r="N169" s="186"/>
      <c r="O169" s="154"/>
      <c r="P169" s="154"/>
      <c r="Q169" s="154"/>
      <c r="R169" s="153"/>
      <c r="S169" s="153"/>
      <c r="T169" s="190"/>
      <c r="U169" s="190"/>
      <c r="V169" s="190"/>
      <c r="W169" s="190"/>
      <c r="X169" s="190"/>
      <c r="Y169" s="190"/>
      <c r="Z169" s="190"/>
      <c r="AA169" s="190"/>
      <c r="AB169" s="36"/>
    </row>
    <row r="170" spans="1:28" x14ac:dyDescent="0.2">
      <c r="A170" s="86">
        <v>165</v>
      </c>
      <c r="B170" s="85" t="s">
        <v>335</v>
      </c>
      <c r="C170" s="85" t="s">
        <v>336</v>
      </c>
      <c r="D170" s="86" t="str">
        <f t="shared" si="3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8.3666002653407556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10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7</v>
      </c>
      <c r="H170" s="142" t="s">
        <v>336</v>
      </c>
      <c r="I170" s="89">
        <v>10</v>
      </c>
      <c r="J170" s="89">
        <v>7</v>
      </c>
      <c r="K170" s="184" t="s">
        <v>472</v>
      </c>
      <c r="L170" s="186" t="s">
        <v>472</v>
      </c>
      <c r="M170" s="186"/>
      <c r="N170" s="186"/>
      <c r="O170" s="154"/>
      <c r="P170" s="154"/>
      <c r="Q170" s="154"/>
      <c r="R170" s="153"/>
      <c r="S170" s="153"/>
      <c r="T170" s="190"/>
      <c r="U170" s="190"/>
      <c r="V170" s="190"/>
      <c r="W170" s="190"/>
      <c r="X170" s="190"/>
      <c r="Y170" s="190"/>
      <c r="Z170" s="190"/>
      <c r="AA170" s="190"/>
      <c r="AB170" s="36"/>
    </row>
    <row r="171" spans="1:28" x14ac:dyDescent="0.2">
      <c r="A171" s="86">
        <v>166</v>
      </c>
      <c r="B171" s="85" t="s">
        <v>337</v>
      </c>
      <c r="C171" s="85" t="s">
        <v>338</v>
      </c>
      <c r="D171" s="86" t="str">
        <f t="shared" ref="D171:D195" si="4">IF(H171 &lt;&gt; C171, "Countries don't match", "")</f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0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8.6842105263157894</v>
      </c>
      <c r="G171" s="89" t="e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#N/A</v>
      </c>
      <c r="H171" s="142" t="s">
        <v>338</v>
      </c>
      <c r="I171" s="89">
        <v>8.6842105263157894</v>
      </c>
      <c r="J171" s="89" t="s">
        <v>472</v>
      </c>
      <c r="K171" s="184">
        <v>1</v>
      </c>
      <c r="L171" s="186" t="s">
        <v>472</v>
      </c>
      <c r="M171" s="186"/>
      <c r="N171" s="186"/>
      <c r="O171" s="154"/>
      <c r="P171" s="154"/>
      <c r="Q171" s="154"/>
      <c r="R171" s="153"/>
      <c r="S171" s="153"/>
      <c r="T171" s="190"/>
      <c r="U171" s="190"/>
      <c r="V171" s="190"/>
      <c r="W171" s="190"/>
      <c r="X171" s="190"/>
      <c r="Y171" s="190"/>
      <c r="Z171" s="190"/>
      <c r="AA171" s="190"/>
      <c r="AB171" s="36"/>
    </row>
    <row r="172" spans="1:28" x14ac:dyDescent="0.2">
      <c r="A172" s="86">
        <v>167</v>
      </c>
      <c r="B172" s="85" t="s">
        <v>339</v>
      </c>
      <c r="C172" s="85" t="s">
        <v>340</v>
      </c>
      <c r="D172" s="86" t="str">
        <f t="shared" si="4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0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3.5645933014354001</v>
      </c>
      <c r="G172" s="89" t="e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#N/A</v>
      </c>
      <c r="H172" s="142" t="s">
        <v>340</v>
      </c>
      <c r="I172" s="89">
        <v>3.5645933014354001</v>
      </c>
      <c r="J172" s="89" t="s">
        <v>472</v>
      </c>
      <c r="K172" s="184">
        <v>1</v>
      </c>
      <c r="L172" s="186" t="s">
        <v>472</v>
      </c>
      <c r="M172" s="186"/>
      <c r="N172" s="186"/>
      <c r="O172" s="154"/>
      <c r="P172" s="154"/>
      <c r="Q172" s="154"/>
      <c r="R172" s="153"/>
      <c r="S172" s="153"/>
      <c r="T172" s="190"/>
      <c r="U172" s="190"/>
      <c r="V172" s="190"/>
      <c r="W172" s="190"/>
      <c r="X172" s="190"/>
      <c r="Y172" s="190"/>
      <c r="Z172" s="190"/>
      <c r="AA172" s="190"/>
      <c r="AB172" s="36"/>
    </row>
    <row r="173" spans="1:28" x14ac:dyDescent="0.2">
      <c r="A173" s="86">
        <v>168</v>
      </c>
      <c r="B173" s="85" t="s">
        <v>341</v>
      </c>
      <c r="C173" s="85" t="s">
        <v>342</v>
      </c>
      <c r="D173" s="86" t="str">
        <f t="shared" si="4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0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5.9090909090909101</v>
      </c>
      <c r="G173" s="89" t="e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#N/A</v>
      </c>
      <c r="H173" s="142" t="s">
        <v>342</v>
      </c>
      <c r="I173" s="89">
        <v>5.9090909090909101</v>
      </c>
      <c r="J173" s="89" t="s">
        <v>472</v>
      </c>
      <c r="K173" s="184" t="s">
        <v>472</v>
      </c>
      <c r="L173" s="186" t="s">
        <v>472</v>
      </c>
      <c r="M173" s="186"/>
      <c r="N173" s="186"/>
      <c r="O173" s="154"/>
      <c r="P173" s="154"/>
      <c r="Q173" s="154"/>
      <c r="R173" s="153"/>
      <c r="S173" s="153"/>
      <c r="T173" s="190"/>
      <c r="U173" s="190"/>
      <c r="V173" s="190"/>
      <c r="W173" s="190"/>
      <c r="X173" s="190"/>
      <c r="Y173" s="190"/>
      <c r="Z173" s="190"/>
      <c r="AA173" s="190"/>
      <c r="AB173" s="36"/>
    </row>
    <row r="174" spans="1:28" x14ac:dyDescent="0.2">
      <c r="A174" s="86">
        <v>169</v>
      </c>
      <c r="B174" s="85" t="s">
        <v>343</v>
      </c>
      <c r="C174" s="85" t="s">
        <v>344</v>
      </c>
      <c r="D174" s="86" t="str">
        <f t="shared" si="4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0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3.2775119617224799</v>
      </c>
      <c r="G174" s="89" t="e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#N/A</v>
      </c>
      <c r="H174" s="142" t="s">
        <v>344</v>
      </c>
      <c r="I174" s="89">
        <v>3.2775119617224799</v>
      </c>
      <c r="J174" s="89" t="s">
        <v>472</v>
      </c>
      <c r="K174" s="184" t="s">
        <v>472</v>
      </c>
      <c r="L174" s="186" t="s">
        <v>472</v>
      </c>
      <c r="M174" s="186"/>
      <c r="N174" s="186"/>
      <c r="O174" s="154"/>
      <c r="P174" s="154"/>
      <c r="Q174" s="154"/>
      <c r="R174" s="153"/>
      <c r="S174" s="153"/>
      <c r="T174" s="190"/>
      <c r="U174" s="190"/>
      <c r="V174" s="190"/>
      <c r="W174" s="190"/>
      <c r="X174" s="190"/>
      <c r="Y174" s="190"/>
      <c r="Z174" s="190"/>
      <c r="AA174" s="190"/>
      <c r="AB174" s="36"/>
    </row>
    <row r="175" spans="1:28" x14ac:dyDescent="0.2">
      <c r="A175" s="86">
        <v>170</v>
      </c>
      <c r="B175" s="85" t="s">
        <v>345</v>
      </c>
      <c r="C175" s="85" t="s">
        <v>346</v>
      </c>
      <c r="D175" s="86" t="str">
        <f t="shared" si="4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0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9.3062200956937797</v>
      </c>
      <c r="G175" s="89" t="e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#N/A</v>
      </c>
      <c r="H175" s="142" t="s">
        <v>346</v>
      </c>
      <c r="I175" s="89">
        <v>9.3062200956937797</v>
      </c>
      <c r="J175" s="89" t="s">
        <v>472</v>
      </c>
      <c r="K175" s="184">
        <v>1</v>
      </c>
      <c r="L175" s="186" t="s">
        <v>472</v>
      </c>
      <c r="M175" s="186"/>
      <c r="N175" s="186"/>
      <c r="O175" s="154"/>
      <c r="P175" s="154"/>
      <c r="Q175" s="154"/>
      <c r="R175" s="153"/>
      <c r="S175" s="153"/>
      <c r="T175" s="190"/>
      <c r="U175" s="190"/>
      <c r="V175" s="190"/>
      <c r="W175" s="190"/>
      <c r="X175" s="190"/>
      <c r="Y175" s="190"/>
      <c r="Z175" s="190"/>
      <c r="AA175" s="190"/>
      <c r="AB175" s="36"/>
    </row>
    <row r="176" spans="1:28" x14ac:dyDescent="0.2">
      <c r="A176" s="86">
        <v>171</v>
      </c>
      <c r="B176" s="85" t="s">
        <v>347</v>
      </c>
      <c r="C176" s="85" t="s">
        <v>348</v>
      </c>
      <c r="D176" s="86" t="str">
        <f t="shared" si="4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0</v>
      </c>
      <c r="F176" s="89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4.5215311004784597</v>
      </c>
      <c r="G176" s="89" t="e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#N/A</v>
      </c>
      <c r="H176" s="142" t="s">
        <v>348</v>
      </c>
      <c r="I176" s="89">
        <v>4.5215311004784597</v>
      </c>
      <c r="J176" s="89" t="s">
        <v>472</v>
      </c>
      <c r="K176" s="184" t="s">
        <v>472</v>
      </c>
      <c r="L176" s="186" t="s">
        <v>472</v>
      </c>
      <c r="M176" s="186"/>
      <c r="N176" s="186"/>
      <c r="O176" s="154"/>
      <c r="P176" s="154"/>
      <c r="Q176" s="154"/>
      <c r="R176" s="153"/>
      <c r="S176" s="153"/>
      <c r="T176" s="190"/>
      <c r="U176" s="190"/>
      <c r="V176" s="190"/>
      <c r="W176" s="190"/>
      <c r="X176" s="190"/>
      <c r="Y176" s="190"/>
      <c r="Z176" s="190"/>
      <c r="AA176" s="190"/>
      <c r="AB176" s="36"/>
    </row>
    <row r="177" spans="1:28" x14ac:dyDescent="0.2">
      <c r="A177" s="86">
        <v>172</v>
      </c>
      <c r="B177" s="85" t="s">
        <v>349</v>
      </c>
      <c r="C177" s="85" t="s">
        <v>350</v>
      </c>
      <c r="D177" s="86" t="str">
        <f t="shared" si="4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0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2.8947368421052602</v>
      </c>
      <c r="G177" s="89" t="e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#N/A</v>
      </c>
      <c r="H177" s="142" t="s">
        <v>350</v>
      </c>
      <c r="I177" s="89">
        <v>2.8947368421052602</v>
      </c>
      <c r="J177" s="89" t="s">
        <v>472</v>
      </c>
      <c r="K177" s="184" t="s">
        <v>472</v>
      </c>
      <c r="L177" s="186" t="s">
        <v>472</v>
      </c>
      <c r="M177" s="186"/>
      <c r="N177" s="186"/>
      <c r="O177" s="154"/>
      <c r="P177" s="154"/>
      <c r="Q177" s="154"/>
      <c r="R177" s="153"/>
      <c r="S177" s="153"/>
      <c r="T177" s="190"/>
      <c r="U177" s="190"/>
      <c r="V177" s="190"/>
      <c r="W177" s="190"/>
      <c r="X177" s="190"/>
      <c r="Y177" s="190"/>
      <c r="Z177" s="190"/>
      <c r="AA177" s="190"/>
      <c r="AB177" s="36"/>
    </row>
    <row r="178" spans="1:28" x14ac:dyDescent="0.2">
      <c r="A178" s="86">
        <v>173</v>
      </c>
      <c r="B178" s="85" t="s">
        <v>351</v>
      </c>
      <c r="C178" s="85" t="s">
        <v>352</v>
      </c>
      <c r="D178" s="86" t="str">
        <f t="shared" si="4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0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2.05741626794258</v>
      </c>
      <c r="G178" s="89" t="e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#N/A</v>
      </c>
      <c r="H178" s="142" t="s">
        <v>352</v>
      </c>
      <c r="I178" s="89">
        <v>2.05741626794258</v>
      </c>
      <c r="J178" s="89" t="s">
        <v>472</v>
      </c>
      <c r="K178" s="184" t="s">
        <v>472</v>
      </c>
      <c r="L178" s="186" t="s">
        <v>472</v>
      </c>
      <c r="M178" s="186"/>
      <c r="N178" s="186"/>
      <c r="O178" s="154"/>
      <c r="P178" s="154"/>
      <c r="Q178" s="154"/>
      <c r="R178" s="153"/>
      <c r="S178" s="153"/>
      <c r="T178" s="190"/>
      <c r="U178" s="190"/>
      <c r="V178" s="190"/>
      <c r="W178" s="190"/>
      <c r="X178" s="190"/>
      <c r="Y178" s="190"/>
      <c r="Z178" s="190"/>
      <c r="AA178" s="190"/>
      <c r="AB178" s="36"/>
    </row>
    <row r="179" spans="1:28" x14ac:dyDescent="0.2">
      <c r="A179" s="86">
        <v>174</v>
      </c>
      <c r="B179" s="85" t="s">
        <v>353</v>
      </c>
      <c r="C179" s="85" t="s">
        <v>354</v>
      </c>
      <c r="D179" s="86" t="str">
        <f t="shared" si="4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0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0.45454545454545298</v>
      </c>
      <c r="G179" s="89" t="e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#N/A</v>
      </c>
      <c r="H179" s="142" t="s">
        <v>354</v>
      </c>
      <c r="I179" s="89">
        <v>0.45454545454545298</v>
      </c>
      <c r="J179" s="89" t="s">
        <v>472</v>
      </c>
      <c r="K179" s="184">
        <v>5</v>
      </c>
      <c r="L179" s="186" t="s">
        <v>472</v>
      </c>
      <c r="M179" s="186"/>
      <c r="N179" s="186"/>
      <c r="O179" s="154"/>
      <c r="P179" s="154"/>
      <c r="Q179" s="154"/>
      <c r="R179" s="153"/>
      <c r="S179" s="153"/>
      <c r="T179" s="190"/>
      <c r="U179" s="190"/>
      <c r="V179" s="190"/>
      <c r="W179" s="190"/>
      <c r="X179" s="190"/>
      <c r="Y179" s="190"/>
      <c r="Z179" s="190"/>
      <c r="AA179" s="190"/>
      <c r="AB179" s="36"/>
    </row>
    <row r="180" spans="1:28" x14ac:dyDescent="0.2">
      <c r="A180" s="86">
        <v>175</v>
      </c>
      <c r="B180" s="85" t="s">
        <v>355</v>
      </c>
      <c r="C180" s="85" t="s">
        <v>356</v>
      </c>
      <c r="D180" s="86" t="str">
        <f t="shared" si="4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0</v>
      </c>
      <c r="F180" s="89" t="e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#N/A</v>
      </c>
      <c r="G180" s="89" t="e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#N/A</v>
      </c>
      <c r="H180" s="142" t="s">
        <v>356</v>
      </c>
      <c r="I180" s="89" t="s">
        <v>472</v>
      </c>
      <c r="J180" s="89" t="s">
        <v>472</v>
      </c>
      <c r="K180" s="184" t="s">
        <v>472</v>
      </c>
      <c r="L180" s="186" t="s">
        <v>472</v>
      </c>
      <c r="M180" s="186"/>
      <c r="N180" s="186"/>
      <c r="O180" s="154"/>
      <c r="P180" s="154"/>
      <c r="Q180" s="154"/>
      <c r="R180" s="153"/>
      <c r="S180" s="153"/>
      <c r="T180" s="190"/>
      <c r="U180" s="190"/>
      <c r="V180" s="190"/>
      <c r="W180" s="190"/>
      <c r="X180" s="190"/>
      <c r="Y180" s="190"/>
      <c r="Z180" s="190"/>
      <c r="AA180" s="190"/>
      <c r="AB180" s="36"/>
    </row>
    <row r="181" spans="1:28" x14ac:dyDescent="0.2">
      <c r="A181" s="86">
        <v>176</v>
      </c>
      <c r="B181" s="85" t="s">
        <v>357</v>
      </c>
      <c r="C181" s="85" t="s">
        <v>358</v>
      </c>
      <c r="D181" s="86" t="str">
        <f t="shared" si="4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0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9.7129186602870803</v>
      </c>
      <c r="G181" s="89" t="e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#N/A</v>
      </c>
      <c r="H181" s="142" t="s">
        <v>358</v>
      </c>
      <c r="I181" s="89">
        <v>9.7129186602870803</v>
      </c>
      <c r="J181" s="89" t="s">
        <v>472</v>
      </c>
      <c r="K181" s="184">
        <v>3</v>
      </c>
      <c r="L181" s="186" t="s">
        <v>472</v>
      </c>
      <c r="M181" s="186"/>
      <c r="N181" s="186"/>
      <c r="O181" s="154"/>
      <c r="P181" s="154"/>
      <c r="Q181" s="154"/>
      <c r="R181" s="153"/>
      <c r="S181" s="153"/>
      <c r="T181" s="190"/>
      <c r="U181" s="190"/>
      <c r="V181" s="190"/>
      <c r="W181" s="190"/>
      <c r="X181" s="190"/>
      <c r="Y181" s="190"/>
      <c r="Z181" s="190"/>
      <c r="AA181" s="190"/>
      <c r="AB181" s="36"/>
    </row>
    <row r="182" spans="1:28" x14ac:dyDescent="0.2">
      <c r="A182" s="86">
        <v>177</v>
      </c>
      <c r="B182" s="85" t="s">
        <v>359</v>
      </c>
      <c r="C182" s="85" t="s">
        <v>360</v>
      </c>
      <c r="D182" s="86" t="str">
        <f t="shared" si="4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8.3666002653407556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10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7</v>
      </c>
      <c r="H182" s="142" t="s">
        <v>360</v>
      </c>
      <c r="I182" s="89">
        <v>10</v>
      </c>
      <c r="J182" s="89">
        <v>7</v>
      </c>
      <c r="K182" s="184">
        <v>1</v>
      </c>
      <c r="L182" s="186" t="s">
        <v>472</v>
      </c>
      <c r="M182" s="186"/>
      <c r="N182" s="186"/>
      <c r="O182" s="154"/>
      <c r="P182" s="154"/>
      <c r="Q182" s="154"/>
      <c r="R182" s="153"/>
      <c r="S182" s="153"/>
      <c r="T182" s="190"/>
      <c r="U182" s="190"/>
      <c r="V182" s="190"/>
      <c r="W182" s="190"/>
      <c r="X182" s="190"/>
      <c r="Y182" s="190"/>
      <c r="Z182" s="190"/>
      <c r="AA182" s="190"/>
      <c r="AB182" s="36"/>
    </row>
    <row r="183" spans="1:28" x14ac:dyDescent="0.2">
      <c r="A183" s="86">
        <v>178</v>
      </c>
      <c r="B183" s="85" t="s">
        <v>361</v>
      </c>
      <c r="C183" s="85" t="s">
        <v>362</v>
      </c>
      <c r="D183" s="86" t="str">
        <f t="shared" si="4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0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2.29665071770334</v>
      </c>
      <c r="G183" s="89" t="e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#N/A</v>
      </c>
      <c r="H183" s="142" t="s">
        <v>362</v>
      </c>
      <c r="I183" s="89">
        <v>2.29665071770334</v>
      </c>
      <c r="J183" s="89" t="s">
        <v>472</v>
      </c>
      <c r="K183" s="184" t="s">
        <v>472</v>
      </c>
      <c r="L183" s="186" t="s">
        <v>472</v>
      </c>
      <c r="M183" s="186"/>
      <c r="N183" s="186"/>
      <c r="O183" s="154"/>
      <c r="P183" s="154"/>
      <c r="Q183" s="154"/>
      <c r="R183" s="153"/>
      <c r="S183" s="153"/>
      <c r="T183" s="190"/>
      <c r="U183" s="190"/>
      <c r="V183" s="190"/>
      <c r="W183" s="190"/>
      <c r="X183" s="190"/>
      <c r="Y183" s="190"/>
      <c r="Z183" s="190"/>
      <c r="AA183" s="190"/>
      <c r="AB183" s="36"/>
    </row>
    <row r="184" spans="1:28" x14ac:dyDescent="0.2">
      <c r="A184" s="86">
        <v>179</v>
      </c>
      <c r="B184" s="85" t="s">
        <v>363</v>
      </c>
      <c r="C184" s="85" t="s">
        <v>364</v>
      </c>
      <c r="D184" s="86" t="str">
        <f t="shared" si="4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0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3.1339712918660201</v>
      </c>
      <c r="G184" s="89" t="e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#N/A</v>
      </c>
      <c r="H184" s="142" t="s">
        <v>364</v>
      </c>
      <c r="I184" s="89">
        <v>3.1339712918660201</v>
      </c>
      <c r="J184" s="89" t="s">
        <v>472</v>
      </c>
      <c r="K184" s="184" t="s">
        <v>472</v>
      </c>
      <c r="L184" s="186" t="s">
        <v>472</v>
      </c>
      <c r="M184" s="186"/>
      <c r="N184" s="186"/>
      <c r="O184" s="154"/>
      <c r="P184" s="154"/>
      <c r="Q184" s="154"/>
      <c r="R184" s="153"/>
      <c r="S184" s="153"/>
      <c r="T184" s="190"/>
      <c r="U184" s="190"/>
      <c r="V184" s="190"/>
      <c r="W184" s="190"/>
      <c r="X184" s="190"/>
      <c r="Y184" s="190"/>
      <c r="Z184" s="190"/>
      <c r="AA184" s="190"/>
      <c r="AB184" s="36"/>
    </row>
    <row r="185" spans="1:28" x14ac:dyDescent="0.2">
      <c r="A185" s="86">
        <v>180</v>
      </c>
      <c r="B185" s="85" t="s">
        <v>365</v>
      </c>
      <c r="C185" s="85" t="s">
        <v>366</v>
      </c>
      <c r="D185" s="86" t="str">
        <f t="shared" si="4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0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0.191387559808612</v>
      </c>
      <c r="G185" s="89" t="e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#N/A</v>
      </c>
      <c r="H185" s="142" t="s">
        <v>366</v>
      </c>
      <c r="I185" s="89">
        <v>0.191387559808612</v>
      </c>
      <c r="J185" s="89" t="s">
        <v>472</v>
      </c>
      <c r="K185" s="184">
        <v>5</v>
      </c>
      <c r="L185" s="186" t="s">
        <v>472</v>
      </c>
      <c r="M185" s="186"/>
      <c r="N185" s="186"/>
      <c r="O185" s="154"/>
      <c r="P185" s="154"/>
      <c r="Q185" s="154"/>
      <c r="R185" s="153"/>
      <c r="S185" s="153"/>
      <c r="T185" s="190"/>
      <c r="U185" s="190"/>
      <c r="V185" s="190"/>
      <c r="W185" s="190"/>
      <c r="X185" s="190"/>
      <c r="Y185" s="190"/>
      <c r="Z185" s="190"/>
      <c r="AA185" s="190"/>
      <c r="AB185" s="36"/>
    </row>
    <row r="186" spans="1:28" x14ac:dyDescent="0.2">
      <c r="A186" s="86">
        <v>181</v>
      </c>
      <c r="B186" s="85" t="s">
        <v>367</v>
      </c>
      <c r="C186" s="85" t="s">
        <v>368</v>
      </c>
      <c r="D186" s="86" t="str">
        <f t="shared" si="4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0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3.2535885167464098</v>
      </c>
      <c r="G186" s="89" t="e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#N/A</v>
      </c>
      <c r="H186" s="142" t="s">
        <v>368</v>
      </c>
      <c r="I186" s="89">
        <v>3.2535885167464098</v>
      </c>
      <c r="J186" s="89" t="s">
        <v>472</v>
      </c>
      <c r="K186" s="184" t="s">
        <v>472</v>
      </c>
      <c r="L186" s="186" t="s">
        <v>472</v>
      </c>
      <c r="M186" s="186"/>
      <c r="N186" s="186"/>
      <c r="O186" s="154"/>
      <c r="P186" s="154"/>
      <c r="Q186" s="154"/>
      <c r="R186" s="153"/>
      <c r="S186" s="153"/>
      <c r="T186" s="190"/>
      <c r="U186" s="190"/>
      <c r="V186" s="190"/>
      <c r="W186" s="190"/>
      <c r="X186" s="190"/>
      <c r="Y186" s="190"/>
      <c r="Z186" s="190"/>
      <c r="AA186" s="190"/>
      <c r="AB186" s="36"/>
    </row>
    <row r="187" spans="1:28" x14ac:dyDescent="0.2">
      <c r="A187" s="86">
        <v>182</v>
      </c>
      <c r="B187" s="85" t="s">
        <v>369</v>
      </c>
      <c r="C187" s="85" t="s">
        <v>370</v>
      </c>
      <c r="D187" s="86" t="str">
        <f t="shared" si="4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0</v>
      </c>
      <c r="F187" s="89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4.4736842105263097</v>
      </c>
      <c r="G187" s="89" t="e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#N/A</v>
      </c>
      <c r="H187" s="142" t="s">
        <v>370</v>
      </c>
      <c r="I187" s="89">
        <v>4.4736842105263097</v>
      </c>
      <c r="J187" s="89" t="s">
        <v>472</v>
      </c>
      <c r="K187" s="184">
        <v>1</v>
      </c>
      <c r="L187" s="186" t="s">
        <v>472</v>
      </c>
      <c r="M187" s="186"/>
      <c r="N187" s="186"/>
      <c r="O187" s="154"/>
      <c r="P187" s="154"/>
      <c r="Q187" s="154"/>
      <c r="R187" s="153"/>
      <c r="S187" s="153"/>
      <c r="T187" s="190"/>
      <c r="U187" s="190"/>
      <c r="V187" s="190"/>
      <c r="W187" s="190"/>
      <c r="X187" s="190"/>
      <c r="Y187" s="190"/>
      <c r="Z187" s="190"/>
      <c r="AA187" s="190"/>
      <c r="AB187" s="36"/>
    </row>
    <row r="188" spans="1:28" x14ac:dyDescent="0.2">
      <c r="A188" s="86">
        <v>183</v>
      </c>
      <c r="B188" s="85" t="s">
        <v>371</v>
      </c>
      <c r="C188" s="85" t="s">
        <v>372</v>
      </c>
      <c r="D188" s="86" t="str">
        <f t="shared" si="4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7.1216362831362217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5.0717703349282299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10</v>
      </c>
      <c r="H188" s="142" t="s">
        <v>372</v>
      </c>
      <c r="I188" s="89">
        <v>5.0717703349282299</v>
      </c>
      <c r="J188" s="89" t="s">
        <v>472</v>
      </c>
      <c r="K188" s="184" t="s">
        <v>472</v>
      </c>
      <c r="L188" s="186">
        <v>10</v>
      </c>
      <c r="M188" s="186"/>
      <c r="N188" s="186"/>
      <c r="O188" s="154"/>
      <c r="P188" s="154"/>
      <c r="Q188" s="154"/>
      <c r="R188" s="153"/>
      <c r="S188" s="153"/>
      <c r="T188" s="190"/>
      <c r="U188" s="190"/>
      <c r="V188" s="190"/>
      <c r="W188" s="190"/>
      <c r="X188" s="190"/>
      <c r="Y188" s="190"/>
      <c r="Z188" s="190"/>
      <c r="AA188" s="190"/>
      <c r="AB188" s="36"/>
    </row>
    <row r="189" spans="1:28" x14ac:dyDescent="0.2">
      <c r="A189" s="86">
        <v>184</v>
      </c>
      <c r="B189" s="85" t="s">
        <v>373</v>
      </c>
      <c r="C189" s="85" t="s">
        <v>374</v>
      </c>
      <c r="D189" s="86" t="str">
        <f t="shared" si="4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0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5.5263157894736796</v>
      </c>
      <c r="G189" s="89" t="e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#N/A</v>
      </c>
      <c r="H189" s="142" t="s">
        <v>374</v>
      </c>
      <c r="I189" s="89">
        <v>5.5263157894736796</v>
      </c>
      <c r="J189" s="89" t="s">
        <v>472</v>
      </c>
      <c r="K189" s="184">
        <v>5</v>
      </c>
      <c r="L189" s="186" t="s">
        <v>472</v>
      </c>
      <c r="M189" s="186"/>
      <c r="N189" s="186"/>
      <c r="O189" s="154"/>
      <c r="P189" s="154"/>
      <c r="Q189" s="154"/>
      <c r="R189" s="153"/>
      <c r="S189" s="153"/>
      <c r="T189" s="190"/>
      <c r="U189" s="190"/>
      <c r="V189" s="190"/>
      <c r="W189" s="190"/>
      <c r="X189" s="190"/>
      <c r="Y189" s="190"/>
      <c r="Z189" s="190"/>
      <c r="AA189" s="190"/>
      <c r="AB189" s="36"/>
    </row>
    <row r="190" spans="1:28" x14ac:dyDescent="0.2">
      <c r="A190" s="86">
        <v>185</v>
      </c>
      <c r="B190" s="85" t="s">
        <v>375</v>
      </c>
      <c r="C190" s="85" t="s">
        <v>376</v>
      </c>
      <c r="D190" s="86" t="str">
        <f t="shared" si="4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0</v>
      </c>
      <c r="F190" s="89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8.2296650717703308</v>
      </c>
      <c r="G190" s="89" t="e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#N/A</v>
      </c>
      <c r="H190" s="142" t="s">
        <v>376</v>
      </c>
      <c r="I190" s="89">
        <v>8.2296650717703308</v>
      </c>
      <c r="J190" s="89" t="s">
        <v>472</v>
      </c>
      <c r="K190" s="184" t="s">
        <v>472</v>
      </c>
      <c r="L190" s="186" t="s">
        <v>472</v>
      </c>
      <c r="M190" s="186"/>
      <c r="N190" s="186"/>
      <c r="O190" s="154"/>
      <c r="P190" s="154"/>
      <c r="Q190" s="154"/>
      <c r="R190" s="153"/>
      <c r="S190" s="153"/>
      <c r="T190" s="190"/>
      <c r="U190" s="190"/>
      <c r="V190" s="190"/>
      <c r="W190" s="190"/>
      <c r="X190" s="190"/>
      <c r="Y190" s="190"/>
      <c r="Z190" s="190"/>
      <c r="AA190" s="190"/>
      <c r="AB190" s="36"/>
    </row>
    <row r="191" spans="1:28" x14ac:dyDescent="0.2">
      <c r="A191" s="86">
        <v>186</v>
      </c>
      <c r="B191" s="85" t="s">
        <v>377</v>
      </c>
      <c r="C191" s="85" t="s">
        <v>378</v>
      </c>
      <c r="D191" s="86" t="str">
        <f t="shared" si="4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3.20574162679425</v>
      </c>
      <c r="G191" s="89" t="e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#N/A</v>
      </c>
      <c r="H191" s="142" t="s">
        <v>378</v>
      </c>
      <c r="I191" s="89">
        <v>3.20574162679425</v>
      </c>
      <c r="J191" s="89" t="s">
        <v>472</v>
      </c>
      <c r="K191" s="184">
        <v>1</v>
      </c>
      <c r="L191" s="186" t="s">
        <v>472</v>
      </c>
      <c r="M191" s="186"/>
      <c r="N191" s="186"/>
      <c r="O191" s="154"/>
      <c r="P191" s="154"/>
      <c r="Q191" s="154"/>
      <c r="R191" s="153"/>
      <c r="S191" s="153"/>
      <c r="T191" s="190"/>
      <c r="U191" s="190"/>
      <c r="V191" s="190"/>
      <c r="W191" s="190"/>
      <c r="X191" s="190"/>
      <c r="Y191" s="190"/>
      <c r="Z191" s="190"/>
      <c r="AA191" s="190"/>
      <c r="AB191" s="36"/>
    </row>
    <row r="192" spans="1:28" x14ac:dyDescent="0.2">
      <c r="A192" s="86">
        <v>187</v>
      </c>
      <c r="B192" s="85" t="s">
        <v>379</v>
      </c>
      <c r="C192" s="85" t="s">
        <v>380</v>
      </c>
      <c r="D192" s="86" t="str">
        <f t="shared" si="4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10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10</v>
      </c>
      <c r="G192" s="89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10</v>
      </c>
      <c r="H192" s="142" t="s">
        <v>380</v>
      </c>
      <c r="I192" s="89">
        <v>10</v>
      </c>
      <c r="J192" s="89">
        <v>10</v>
      </c>
      <c r="K192" s="184" t="s">
        <v>472</v>
      </c>
      <c r="L192" s="186">
        <v>10</v>
      </c>
      <c r="M192" s="186"/>
      <c r="N192" s="186"/>
      <c r="O192" s="154"/>
      <c r="P192" s="154"/>
      <c r="Q192" s="154"/>
      <c r="R192" s="153"/>
      <c r="S192" s="153"/>
      <c r="T192" s="190"/>
      <c r="U192" s="190"/>
      <c r="V192" s="190"/>
      <c r="W192" s="190"/>
      <c r="X192" s="190"/>
      <c r="Y192" s="190"/>
      <c r="Z192" s="190"/>
      <c r="AA192" s="190"/>
      <c r="AB192" s="36"/>
    </row>
    <row r="193" spans="1:28" x14ac:dyDescent="0.2">
      <c r="A193" s="86">
        <v>188</v>
      </c>
      <c r="B193" s="85" t="s">
        <v>381</v>
      </c>
      <c r="C193" s="85" t="s">
        <v>382</v>
      </c>
      <c r="D193" s="86" t="str">
        <f t="shared" si="4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0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5.4306220095693698</v>
      </c>
      <c r="G193" s="89" t="e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#N/A</v>
      </c>
      <c r="H193" s="142" t="s">
        <v>382</v>
      </c>
      <c r="I193" s="89">
        <v>5.4306220095693698</v>
      </c>
      <c r="J193" s="89" t="s">
        <v>472</v>
      </c>
      <c r="K193" s="184">
        <v>3</v>
      </c>
      <c r="L193" s="186" t="s">
        <v>472</v>
      </c>
      <c r="M193" s="186"/>
      <c r="N193" s="186"/>
      <c r="O193" s="154"/>
      <c r="P193" s="154"/>
      <c r="Q193" s="154"/>
      <c r="R193" s="153"/>
      <c r="S193" s="153"/>
      <c r="T193" s="190"/>
      <c r="U193" s="190"/>
      <c r="V193" s="190"/>
      <c r="W193" s="190"/>
      <c r="X193" s="190"/>
      <c r="Y193" s="190"/>
      <c r="Z193" s="190"/>
      <c r="AA193" s="190"/>
      <c r="AB193" s="36"/>
    </row>
    <row r="194" spans="1:28" x14ac:dyDescent="0.2">
      <c r="A194" s="86">
        <v>189</v>
      </c>
      <c r="B194" s="85" t="s">
        <v>383</v>
      </c>
      <c r="C194" s="85" t="s">
        <v>384</v>
      </c>
      <c r="D194" s="86" t="str">
        <f t="shared" si="4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5.1112035680332264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8.7081339712918595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3</v>
      </c>
      <c r="H194" s="142" t="s">
        <v>384</v>
      </c>
      <c r="I194" s="89">
        <v>8.7081339712918595</v>
      </c>
      <c r="J194" s="89">
        <v>3</v>
      </c>
      <c r="K194" s="184">
        <v>5</v>
      </c>
      <c r="L194" s="186" t="s">
        <v>472</v>
      </c>
      <c r="M194" s="186"/>
      <c r="N194" s="186"/>
      <c r="O194" s="154"/>
      <c r="P194" s="154"/>
      <c r="Q194" s="154"/>
      <c r="R194" s="153"/>
      <c r="S194" s="153"/>
      <c r="T194" s="190"/>
      <c r="U194" s="190"/>
      <c r="V194" s="190"/>
      <c r="W194" s="190"/>
      <c r="X194" s="190"/>
      <c r="Y194" s="190"/>
      <c r="Z194" s="190"/>
      <c r="AA194" s="190"/>
      <c r="AB194" s="36"/>
    </row>
    <row r="195" spans="1:28" x14ac:dyDescent="0.2">
      <c r="A195" s="86">
        <v>190</v>
      </c>
      <c r="B195" s="85" t="s">
        <v>385</v>
      </c>
      <c r="C195" s="85" t="s">
        <v>386</v>
      </c>
      <c r="D195" s="86" t="str">
        <f t="shared" si="4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10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10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10</v>
      </c>
      <c r="H195" s="142" t="s">
        <v>386</v>
      </c>
      <c r="I195" s="89">
        <v>10</v>
      </c>
      <c r="J195" s="89">
        <v>5</v>
      </c>
      <c r="K195" s="184" t="s">
        <v>472</v>
      </c>
      <c r="L195" s="222">
        <v>10</v>
      </c>
      <c r="M195" s="186"/>
      <c r="N195" s="186"/>
      <c r="O195" s="154"/>
      <c r="P195" s="154"/>
      <c r="Q195" s="154"/>
      <c r="R195" s="153"/>
      <c r="S195" s="153"/>
      <c r="T195" s="190"/>
      <c r="U195" s="190"/>
      <c r="V195" s="190"/>
      <c r="W195" s="190"/>
      <c r="X195" s="190"/>
      <c r="Y195" s="190"/>
      <c r="Z195" s="190"/>
      <c r="AA195" s="190"/>
      <c r="AB195" s="36"/>
    </row>
    <row r="196" spans="1:28" x14ac:dyDescent="0.2">
      <c r="A196" s="86"/>
      <c r="B196" s="85"/>
      <c r="C196" s="85"/>
      <c r="D196" s="86"/>
      <c r="E196" s="89"/>
      <c r="F196" s="89"/>
      <c r="G196" s="89"/>
      <c r="H196" s="142"/>
      <c r="I196" s="89"/>
      <c r="J196" s="89"/>
      <c r="K196" s="184"/>
      <c r="L196" s="186"/>
      <c r="M196" s="186"/>
      <c r="N196" s="186"/>
      <c r="O196" s="154"/>
      <c r="P196" s="154"/>
      <c r="Q196" s="154"/>
      <c r="R196" s="154"/>
      <c r="S196" s="154"/>
      <c r="T196" s="190"/>
      <c r="U196" s="190"/>
      <c r="V196" s="190"/>
      <c r="W196" s="190"/>
      <c r="X196" s="190"/>
      <c r="Y196" s="190"/>
      <c r="Z196" s="190"/>
      <c r="AA196" s="190"/>
      <c r="AB196" s="36"/>
    </row>
    <row r="197" spans="1:28" x14ac:dyDescent="0.2">
      <c r="A197" s="86"/>
      <c r="B197" s="85"/>
      <c r="C197" s="85"/>
      <c r="D197" s="86"/>
      <c r="E197" s="89"/>
      <c r="F197" s="89"/>
      <c r="G197" s="89"/>
      <c r="H197" s="142"/>
      <c r="I197" s="89"/>
      <c r="J197" s="89"/>
      <c r="K197" s="184"/>
      <c r="L197" s="186"/>
      <c r="M197" s="186"/>
      <c r="N197" s="186"/>
      <c r="O197" s="186"/>
      <c r="P197" s="186"/>
      <c r="Q197" s="186"/>
      <c r="R197" s="186"/>
      <c r="S197" s="186"/>
      <c r="T197" s="185"/>
      <c r="U197" s="185"/>
      <c r="V197" s="185"/>
      <c r="W197" s="185"/>
      <c r="X197" s="185"/>
      <c r="Y197" s="185"/>
      <c r="Z197" s="185"/>
      <c r="AA197" s="185"/>
      <c r="AB197" s="149"/>
    </row>
    <row r="198" spans="1:28" x14ac:dyDescent="0.2">
      <c r="A198" s="86"/>
      <c r="B198" s="85"/>
      <c r="C198" s="85"/>
      <c r="D198" s="86"/>
      <c r="E198" s="89"/>
      <c r="F198" s="89"/>
      <c r="G198" s="89"/>
      <c r="H198" s="142"/>
      <c r="I198" s="89"/>
      <c r="J198" s="89"/>
      <c r="K198" s="184"/>
      <c r="L198" s="186"/>
      <c r="M198" s="186"/>
      <c r="N198" s="186"/>
      <c r="O198" s="186"/>
      <c r="P198" s="186"/>
      <c r="Q198" s="186"/>
      <c r="R198" s="186"/>
      <c r="S198" s="186"/>
      <c r="T198" s="185"/>
      <c r="U198" s="185"/>
      <c r="V198" s="185"/>
      <c r="W198" s="185"/>
      <c r="X198" s="185"/>
      <c r="Y198" s="185"/>
      <c r="Z198" s="185"/>
      <c r="AA198" s="185"/>
      <c r="AB198" s="149"/>
    </row>
    <row r="199" spans="1:28" x14ac:dyDescent="0.2">
      <c r="A199" s="86"/>
      <c r="B199" s="85"/>
      <c r="C199" s="85"/>
      <c r="D199" s="86"/>
      <c r="E199" s="89"/>
      <c r="F199" s="89"/>
      <c r="G199" s="89" t="s">
        <v>520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86" t="str">
        <f>IFERROR(INDEX('Data Dictionary'!$H$10:$H$11,MATCH(#REF!,'Data Dictionary'!$J$10:$J$11,0)),"")</f>
        <v/>
      </c>
      <c r="P199" s="186" t="str">
        <f>IFERROR(INDEX('Data Dictionary'!$H$10:$H$11,MATCH(#REF!,'Data Dictionary'!$J$10:$J$11,0)),"")</f>
        <v/>
      </c>
      <c r="Q199" s="186" t="str">
        <f>IFERROR(INDEX('Data Dictionary'!$H$10:$H$11,MATCH(#REF!,'Data Dictionary'!$J$10:$J$11,0)),"")</f>
        <v/>
      </c>
      <c r="R199" s="186" t="str">
        <f>IFERROR(INDEX('Data Dictionary'!$H$10:$H$11,MATCH(#REF!,'Data Dictionary'!$J$10:$J$11,0)),"")</f>
        <v/>
      </c>
      <c r="S199" s="186"/>
      <c r="T199" s="185"/>
      <c r="U199" s="185"/>
      <c r="V199" s="185"/>
      <c r="W199" s="185"/>
      <c r="X199" s="185"/>
      <c r="Y199" s="185"/>
      <c r="Z199" s="185"/>
      <c r="AA199" s="185"/>
      <c r="AB199" s="149"/>
    </row>
    <row r="200" spans="1:28" x14ac:dyDescent="0.2">
      <c r="A200" s="86"/>
      <c r="B200" s="85"/>
      <c r="C200" s="85"/>
      <c r="D200" s="86"/>
      <c r="E200" s="89"/>
      <c r="F200" s="89"/>
      <c r="G200" s="89" t="s">
        <v>617</v>
      </c>
      <c r="H200" s="142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2</v>
      </c>
      <c r="L200" s="143">
        <f>IFERROR(INDEX('Data Dictionary'!$I$8:$I$45,MATCH(L5,'Data Dictionary'!$J$8:$J$45,0)),"")</f>
        <v>1</v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86" t="str">
        <f>IFERROR(INDEX('Data Dictionary'!$I$22:$I$29,MATCH(#REF!,'Data Dictionary'!$J$22:$J$29,0)),"")</f>
        <v/>
      </c>
      <c r="P200" s="186" t="str">
        <f>IFERROR(INDEX('Data Dictionary'!$I$22:$I$29,MATCH(#REF!,'Data Dictionary'!$J$22:$J$29,0)),"")</f>
        <v/>
      </c>
      <c r="Q200" s="186" t="str">
        <f>IFERROR(INDEX('Data Dictionary'!$I$22:$I$29,MATCH(#REF!,'Data Dictionary'!$J$22:$J$29,0)),"")</f>
        <v/>
      </c>
      <c r="R200" s="186" t="str">
        <f>IFERROR(INDEX('Data Dictionary'!$I$22:$I$29,MATCH(#REF!,'Data Dictionary'!$J$22:$J$29,0)),"")</f>
        <v/>
      </c>
      <c r="S200" s="186"/>
      <c r="T200" s="185"/>
      <c r="U200" s="185"/>
      <c r="V200" s="185"/>
      <c r="W200" s="185"/>
      <c r="X200" s="185"/>
      <c r="Y200" s="185"/>
      <c r="Z200" s="185"/>
      <c r="AA200" s="185"/>
      <c r="AB200" s="149"/>
    </row>
    <row r="201" spans="1:28" x14ac:dyDescent="0.2">
      <c r="A201" s="86"/>
      <c r="B201" s="85"/>
      <c r="C201" s="85"/>
      <c r="D201" s="86"/>
      <c r="E201" s="89"/>
      <c r="F201" s="89"/>
      <c r="G201" s="89"/>
      <c r="H201" s="142"/>
      <c r="I201" s="89"/>
      <c r="J201" s="89"/>
      <c r="K201" s="184"/>
      <c r="L201" s="186"/>
      <c r="M201" s="186"/>
      <c r="N201" s="186"/>
      <c r="O201" s="186"/>
      <c r="P201" s="186"/>
      <c r="Q201" s="186"/>
      <c r="R201" s="186"/>
      <c r="S201" s="186"/>
      <c r="T201" s="185"/>
      <c r="U201" s="185"/>
      <c r="V201" s="185"/>
      <c r="W201" s="185"/>
      <c r="X201" s="185"/>
      <c r="Y201" s="185"/>
      <c r="Z201" s="185"/>
      <c r="AA201" s="185"/>
      <c r="AB201" s="149"/>
    </row>
    <row r="202" spans="1:28" x14ac:dyDescent="0.2">
      <c r="A202" s="86"/>
      <c r="B202" s="85"/>
      <c r="C202" s="85"/>
      <c r="D202" s="86"/>
      <c r="E202" s="89"/>
      <c r="F202" s="89"/>
      <c r="G202" s="89"/>
      <c r="H202" s="142"/>
      <c r="I202" s="89"/>
      <c r="J202" s="89"/>
      <c r="K202" s="184"/>
      <c r="L202" s="186"/>
      <c r="M202" s="186"/>
      <c r="N202" s="186"/>
      <c r="O202" s="186"/>
      <c r="P202" s="186"/>
      <c r="Q202" s="186"/>
      <c r="R202" s="186"/>
      <c r="S202" s="186"/>
      <c r="T202" s="185"/>
      <c r="U202" s="185"/>
      <c r="V202" s="185"/>
      <c r="W202" s="185"/>
      <c r="X202" s="185"/>
      <c r="Y202" s="185"/>
      <c r="Z202" s="185"/>
      <c r="AA202" s="185"/>
      <c r="AB202" s="149"/>
    </row>
    <row r="203" spans="1:28" x14ac:dyDescent="0.2">
      <c r="A203" s="86"/>
      <c r="B203" s="85"/>
      <c r="C203" s="85"/>
      <c r="D203" s="86"/>
      <c r="E203" s="89"/>
      <c r="F203" s="89"/>
      <c r="G203" s="89"/>
      <c r="H203" s="142"/>
      <c r="I203" s="89"/>
      <c r="J203" s="89"/>
      <c r="K203" s="184"/>
      <c r="L203" s="186"/>
      <c r="M203" s="186"/>
      <c r="N203" s="186"/>
      <c r="O203" s="186"/>
      <c r="P203" s="186"/>
      <c r="Q203" s="186"/>
      <c r="R203" s="186"/>
      <c r="S203" s="186"/>
      <c r="T203" s="185"/>
      <c r="U203" s="185"/>
      <c r="V203" s="185"/>
      <c r="W203" s="185"/>
      <c r="X203" s="185"/>
      <c r="Y203" s="185"/>
      <c r="Z203" s="185"/>
      <c r="AA203" s="185"/>
      <c r="AB203" s="149"/>
    </row>
  </sheetData>
  <mergeCells count="1">
    <mergeCell ref="I2:L2"/>
  </mergeCells>
  <conditionalFormatting sqref="E1:E3 E6:E195">
    <cfRule type="expression" dxfId="274" priority="58" stopIfTrue="1">
      <formula>E1=""</formula>
    </cfRule>
    <cfRule type="cellIs" dxfId="273" priority="61" stopIfTrue="1" operator="greaterThanOrEqual">
      <formula>0</formula>
    </cfRule>
  </conditionalFormatting>
  <conditionalFormatting sqref="F1:F3">
    <cfRule type="expression" dxfId="272" priority="54" stopIfTrue="1">
      <formula>F1=""</formula>
    </cfRule>
    <cfRule type="cellIs" dxfId="271" priority="66" operator="between">
      <formula>0</formula>
      <formula>6.999</formula>
    </cfRule>
    <cfRule type="cellIs" dxfId="270" priority="67" operator="between">
      <formula>7</formula>
      <formula>9.99</formula>
    </cfRule>
    <cfRule type="expression" dxfId="269" priority="68">
      <formula>F1=10</formula>
    </cfRule>
  </conditionalFormatting>
  <conditionalFormatting sqref="G1:G3">
    <cfRule type="expression" dxfId="268" priority="50">
      <formula>G1=""</formula>
    </cfRule>
    <cfRule type="cellIs" dxfId="267" priority="51" operator="between">
      <formula>0</formula>
      <formula>6.999</formula>
    </cfRule>
    <cfRule type="cellIs" dxfId="266" priority="52" operator="between">
      <formula>7</formula>
      <formula>9.99</formula>
    </cfRule>
    <cfRule type="expression" dxfId="265" priority="53">
      <formula>G1=10</formula>
    </cfRule>
    <cfRule type="expression" dxfId="264" priority="62">
      <formula>G1=""</formula>
    </cfRule>
    <cfRule type="cellIs" dxfId="263" priority="63" operator="between">
      <formula>0</formula>
      <formula>6.999</formula>
    </cfRule>
    <cfRule type="cellIs" dxfId="262" priority="64" operator="between">
      <formula>7</formula>
      <formula>9.99</formula>
    </cfRule>
    <cfRule type="expression" dxfId="261" priority="65">
      <formula>G1=10</formula>
    </cfRule>
  </conditionalFormatting>
  <conditionalFormatting sqref="G6:G195">
    <cfRule type="expression" dxfId="260" priority="1">
      <formula>G6=""</formula>
    </cfRule>
    <cfRule type="cellIs" dxfId="259" priority="4" stopIfTrue="1" operator="greaterThanOrEqual">
      <formula>0</formula>
    </cfRule>
  </conditionalFormatting>
  <conditionalFormatting sqref="F6:F195">
    <cfRule type="expression" dxfId="258" priority="5" stopIfTrue="1">
      <formula>F6=""</formula>
    </cfRule>
    <cfRule type="cellIs" dxfId="257" priority="6" operator="between">
      <formula>0</formula>
      <formula>6.999</formula>
    </cfRule>
    <cfRule type="cellIs" dxfId="256" priority="7" operator="between">
      <formula>7</formula>
      <formula>9.99</formula>
    </cfRule>
    <cfRule type="expression" dxfId="25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9" stopIfTrue="1" operator="greaterThanOrEqual" id="{1975FF7A-1774-A44A-83E4-F650308CBD81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0" stopIfTrue="1" operator="greaterThanOrEqual" id="{0FDA0C68-2090-0C41-A204-D2F787391508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 E6:E195</xm:sqref>
        </x14:conditionalFormatting>
        <x14:conditionalFormatting xmlns:xm="http://schemas.microsoft.com/office/excel/2006/main">
          <x14:cfRule type="cellIs" priority="146" stopIfTrue="1" operator="greaterThanOrEqual" id="{B5C756FB-B538-EC4F-86B6-AD0E5CEB001E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47" stopIfTrue="1" operator="greaterThanOrEqual" id="{3DB7177F-EC79-7F44-83A1-924CAA13CDA5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48" stopIfTrue="1" operator="between" id="{A9467CC4-8842-2A43-8DE9-CF4D3860E048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2" stopIfTrue="1" operator="greaterThanOrEqual" id="{576A1E62-4AAA-BF4C-8686-A2539FEB953C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E9FF4B61-AC13-A346-B25A-6771E34DC15A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72BDB601-DC0C-5E4F-B25A-A5D8E32EF7CC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BAFC4061-F945-D040-8E95-F8B404058FE3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5B23B663-A519-C345-8F5B-B3F2C3F74DB5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BC5B-4381-0243-BA61-9309875BE0F8}">
  <dimension ref="A1:AB203"/>
  <sheetViews>
    <sheetView workbookViewId="0">
      <selection activeCell="E6" sqref="E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9.140625" style="91" bestFit="1" customWidth="1"/>
    <col min="10" max="10" width="9.5703125" style="91" bestFit="1" customWidth="1"/>
    <col min="11" max="11" width="11.5703125" style="91" bestFit="1" customWidth="1"/>
    <col min="12" max="12" width="9.28515625" style="91" bestFit="1" customWidth="1"/>
    <col min="13" max="17" width="8.7109375" style="91" customWidth="1"/>
    <col min="18" max="18" width="8.5703125" style="91" bestFit="1" customWidth="1"/>
    <col min="19" max="16384" width="8.7109375" style="87"/>
  </cols>
  <sheetData>
    <row r="1" spans="1:28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95"/>
      <c r="T1" s="196"/>
      <c r="U1" s="196"/>
      <c r="V1" s="86"/>
      <c r="W1" s="86"/>
      <c r="X1" s="86"/>
      <c r="Y1" s="86"/>
      <c r="Z1" s="86"/>
      <c r="AA1" s="86"/>
      <c r="AB1" s="86"/>
    </row>
    <row r="2" spans="1:28" x14ac:dyDescent="0.2">
      <c r="A2" s="147"/>
      <c r="B2" s="209" t="s">
        <v>537</v>
      </c>
      <c r="C2" s="155"/>
      <c r="D2" s="156"/>
      <c r="E2" s="157"/>
      <c r="F2" s="157"/>
      <c r="G2" s="157"/>
      <c r="H2" s="164"/>
      <c r="I2" s="310" t="s">
        <v>522</v>
      </c>
      <c r="J2" s="310"/>
      <c r="K2" s="310"/>
      <c r="L2" s="310"/>
      <c r="M2" s="159"/>
      <c r="N2" s="159"/>
      <c r="O2" s="159"/>
      <c r="P2" s="159"/>
      <c r="Q2" s="159"/>
      <c r="R2" s="159"/>
      <c r="S2" s="185"/>
      <c r="T2" s="185"/>
      <c r="U2" s="185"/>
      <c r="V2" s="148"/>
      <c r="W2" s="148"/>
      <c r="X2" s="148"/>
      <c r="Y2" s="148"/>
      <c r="Z2" s="148"/>
      <c r="AA2" s="148"/>
      <c r="AB2" s="148"/>
    </row>
    <row r="3" spans="1:28" x14ac:dyDescent="0.2">
      <c r="A3" s="147"/>
      <c r="B3" s="8"/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6"/>
      <c r="T3" s="156"/>
      <c r="U3" s="156"/>
      <c r="V3" s="160"/>
      <c r="W3" s="160"/>
      <c r="X3" s="160"/>
      <c r="Y3" s="160"/>
      <c r="Z3" s="160"/>
      <c r="AA3" s="160"/>
      <c r="AB3" s="160"/>
    </row>
    <row r="4" spans="1:28" ht="43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165"/>
      <c r="I4" s="90" t="str">
        <f>IFERROR(INDEX('Data Dictionary'!$D$8:$D$39,MATCH(I5,'Data Dictionary'!$J$8:$J$39,0)),"")</f>
        <v>FCS</v>
      </c>
      <c r="J4" s="90" t="str">
        <f>IFERROR(INDEX('Data Dictionary'!$D$8:$D$39,MATCH(J5,'Data Dictionary'!$J$8:$J$39,0)),"")</f>
        <v>Political Disturbance</v>
      </c>
      <c r="K4" s="90" t="str">
        <f>IFERROR(INDEX('Data Dictionary'!$D$8:$D$39,MATCH(K5,'Data Dictionary'!$J$8:$J$39,0)),"")</f>
        <v>Forcibly Displaced People</v>
      </c>
      <c r="L4" s="95" t="str">
        <f>IFERROR(INDEX('Data Dictionary'!$D$8:$D$39,MATCH(L5,'Data Dictionary'!$J$8:$J$39,0)),"")</f>
        <v>Political Fatalities</v>
      </c>
      <c r="M4" s="99"/>
      <c r="N4" s="99"/>
      <c r="O4" s="198"/>
      <c r="P4" s="198"/>
      <c r="Q4" s="198"/>
      <c r="R4" s="198"/>
      <c r="S4" s="198"/>
      <c r="T4" s="190"/>
      <c r="U4" s="190"/>
      <c r="V4" s="36"/>
      <c r="W4" s="36"/>
      <c r="X4" s="36"/>
      <c r="Y4" s="36"/>
      <c r="Z4" s="36"/>
      <c r="AA4" s="36"/>
      <c r="AB4" s="36"/>
    </row>
    <row r="5" spans="1:28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474</v>
      </c>
      <c r="J5" s="93" t="s">
        <v>423</v>
      </c>
      <c r="K5" s="93" t="s">
        <v>424</v>
      </c>
      <c r="L5" s="93" t="s">
        <v>523</v>
      </c>
      <c r="M5" s="100"/>
      <c r="N5" s="100"/>
      <c r="O5" s="199"/>
      <c r="P5" s="199"/>
      <c r="Q5" s="199"/>
      <c r="R5" s="199"/>
      <c r="S5" s="199"/>
      <c r="T5" s="193"/>
      <c r="U5" s="193"/>
      <c r="V5" s="161"/>
      <c r="W5" s="161"/>
      <c r="X5" s="161"/>
      <c r="Y5" s="161"/>
      <c r="Z5" s="161"/>
      <c r="AA5" s="161"/>
      <c r="AB5" s="161"/>
    </row>
    <row r="6" spans="1:28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10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10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10</v>
      </c>
      <c r="H6" s="142" t="s">
        <v>8</v>
      </c>
      <c r="I6" s="89">
        <v>10</v>
      </c>
      <c r="J6" s="89">
        <v>0</v>
      </c>
      <c r="K6" s="89">
        <v>10</v>
      </c>
      <c r="L6" s="89">
        <v>0</v>
      </c>
      <c r="M6" s="98"/>
      <c r="N6" s="36"/>
      <c r="O6" s="197"/>
      <c r="P6" s="197"/>
      <c r="Q6" s="197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spans="1:28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0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0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0</v>
      </c>
      <c r="H7" s="142" t="s">
        <v>10</v>
      </c>
      <c r="I7" s="89">
        <v>0</v>
      </c>
      <c r="J7" s="89">
        <v>0</v>
      </c>
      <c r="K7" s="89">
        <v>0</v>
      </c>
      <c r="L7" s="89" t="s">
        <v>472</v>
      </c>
      <c r="M7" s="86"/>
      <c r="N7" s="36"/>
      <c r="O7" s="144"/>
      <c r="P7" s="144"/>
      <c r="Q7" s="144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 spans="1:28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0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0</v>
      </c>
      <c r="G8" s="89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0</v>
      </c>
      <c r="H8" s="142" t="s">
        <v>12</v>
      </c>
      <c r="I8" s="89">
        <v>0</v>
      </c>
      <c r="J8" s="89">
        <v>0</v>
      </c>
      <c r="K8" s="89">
        <v>0</v>
      </c>
      <c r="L8" s="89" t="s">
        <v>472</v>
      </c>
      <c r="M8" s="86"/>
      <c r="N8" s="36"/>
      <c r="O8" s="144"/>
      <c r="P8" s="144"/>
      <c r="Q8" s="144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 spans="1:28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0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0</v>
      </c>
      <c r="G9" s="89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0</v>
      </c>
      <c r="H9" s="142" t="s">
        <v>14</v>
      </c>
      <c r="I9" s="89">
        <v>0</v>
      </c>
      <c r="J9" s="89">
        <v>0</v>
      </c>
      <c r="K9" s="89">
        <v>0</v>
      </c>
      <c r="L9" s="89" t="s">
        <v>472</v>
      </c>
      <c r="M9" s="86"/>
      <c r="N9" s="36"/>
      <c r="O9" s="144"/>
      <c r="P9" s="144"/>
      <c r="Q9" s="144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 spans="1:28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0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0</v>
      </c>
      <c r="G10" s="89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0</v>
      </c>
      <c r="H10" s="142" t="s">
        <v>16</v>
      </c>
      <c r="I10" s="89">
        <v>0</v>
      </c>
      <c r="J10" s="89">
        <v>0</v>
      </c>
      <c r="K10" s="89">
        <v>0</v>
      </c>
      <c r="L10" s="89">
        <v>0</v>
      </c>
      <c r="M10" s="86"/>
      <c r="N10" s="36"/>
      <c r="O10" s="144"/>
      <c r="P10" s="144"/>
      <c r="Q10" s="144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 spans="1:28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0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0</v>
      </c>
      <c r="G11" s="89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0</v>
      </c>
      <c r="H11" s="142" t="s">
        <v>18</v>
      </c>
      <c r="I11" s="89">
        <v>0</v>
      </c>
      <c r="J11" s="89">
        <v>0</v>
      </c>
      <c r="K11" s="89">
        <v>0</v>
      </c>
      <c r="L11" s="89">
        <v>0</v>
      </c>
      <c r="M11" s="86"/>
      <c r="N11" s="36"/>
      <c r="O11" s="144"/>
      <c r="P11" s="144"/>
      <c r="Q11" s="144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</row>
    <row r="12" spans="1:28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0</v>
      </c>
      <c r="F12" s="89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0</v>
      </c>
      <c r="G12" s="89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0</v>
      </c>
      <c r="H12" s="142" t="s">
        <v>20</v>
      </c>
      <c r="I12" s="89">
        <v>0</v>
      </c>
      <c r="J12" s="89">
        <v>0</v>
      </c>
      <c r="K12" s="89">
        <v>0</v>
      </c>
      <c r="L12" s="89" t="s">
        <v>472</v>
      </c>
      <c r="M12" s="86"/>
      <c r="N12" s="36"/>
      <c r="O12" s="144"/>
      <c r="P12" s="144"/>
      <c r="Q12" s="144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</row>
    <row r="13" spans="1:28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0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0</v>
      </c>
      <c r="G13" s="89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0</v>
      </c>
      <c r="H13" s="142" t="s">
        <v>22</v>
      </c>
      <c r="I13" s="89">
        <v>0</v>
      </c>
      <c r="J13" s="89">
        <v>0</v>
      </c>
      <c r="K13" s="89">
        <v>0</v>
      </c>
      <c r="L13" s="89" t="s">
        <v>472</v>
      </c>
      <c r="M13" s="86"/>
      <c r="N13" s="36"/>
      <c r="O13" s="144"/>
      <c r="P13" s="144"/>
      <c r="Q13" s="144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</row>
    <row r="14" spans="1:28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0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0</v>
      </c>
      <c r="G14" s="89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0</v>
      </c>
      <c r="H14" s="142" t="s">
        <v>24</v>
      </c>
      <c r="I14" s="89">
        <v>0</v>
      </c>
      <c r="J14" s="89">
        <v>0</v>
      </c>
      <c r="K14" s="89">
        <v>0</v>
      </c>
      <c r="L14" s="89">
        <v>0</v>
      </c>
      <c r="M14" s="86"/>
      <c r="N14" s="36"/>
      <c r="O14" s="144"/>
      <c r="P14" s="144"/>
      <c r="Q14" s="144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</row>
    <row r="15" spans="1:28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0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0</v>
      </c>
      <c r="G15" s="89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10</v>
      </c>
      <c r="H15" s="142" t="s">
        <v>26</v>
      </c>
      <c r="I15" s="89">
        <v>0</v>
      </c>
      <c r="J15" s="89">
        <v>0</v>
      </c>
      <c r="K15" s="89">
        <v>10</v>
      </c>
      <c r="L15" s="89" t="s">
        <v>472</v>
      </c>
      <c r="M15" s="86"/>
      <c r="N15" s="36"/>
      <c r="O15" s="144"/>
      <c r="P15" s="144"/>
      <c r="Q15" s="144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</row>
    <row r="16" spans="1:28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0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10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0</v>
      </c>
      <c r="H16" s="142" t="s">
        <v>28</v>
      </c>
      <c r="I16" s="89">
        <v>10</v>
      </c>
      <c r="J16" s="89">
        <v>0</v>
      </c>
      <c r="K16" s="89">
        <v>0</v>
      </c>
      <c r="L16" s="89">
        <v>0</v>
      </c>
      <c r="M16" s="86"/>
      <c r="N16" s="36"/>
      <c r="O16" s="144"/>
      <c r="P16" s="144"/>
      <c r="Q16" s="144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</row>
    <row r="17" spans="1:28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0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0</v>
      </c>
      <c r="G17" s="89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0</v>
      </c>
      <c r="H17" s="142" t="s">
        <v>30</v>
      </c>
      <c r="I17" s="89">
        <v>0</v>
      </c>
      <c r="J17" s="89">
        <v>0</v>
      </c>
      <c r="K17" s="89">
        <v>0</v>
      </c>
      <c r="L17" s="89">
        <v>0</v>
      </c>
      <c r="M17" s="86"/>
      <c r="N17" s="36"/>
      <c r="O17" s="144"/>
      <c r="P17" s="144"/>
      <c r="Q17" s="144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</row>
    <row r="18" spans="1:28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0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0</v>
      </c>
      <c r="G18" s="89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8.77545934736305</v>
      </c>
      <c r="H18" s="142" t="s">
        <v>32</v>
      </c>
      <c r="I18" s="89">
        <v>0</v>
      </c>
      <c r="J18" s="89">
        <v>0</v>
      </c>
      <c r="K18" s="89">
        <v>0</v>
      </c>
      <c r="L18" s="89">
        <v>8.77545934736305</v>
      </c>
      <c r="M18" s="86"/>
      <c r="N18" s="36"/>
      <c r="O18" s="144"/>
      <c r="P18" s="144"/>
      <c r="Q18" s="144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</row>
    <row r="19" spans="1:28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10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10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10</v>
      </c>
      <c r="H19" s="142" t="s">
        <v>34</v>
      </c>
      <c r="I19" s="89">
        <v>10</v>
      </c>
      <c r="J19" s="89">
        <v>10</v>
      </c>
      <c r="K19" s="89">
        <v>10</v>
      </c>
      <c r="L19" s="89">
        <v>4.2144024855057403</v>
      </c>
      <c r="M19" s="86"/>
      <c r="N19" s="36"/>
      <c r="O19" s="144"/>
      <c r="P19" s="144"/>
      <c r="Q19" s="144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</row>
    <row r="20" spans="1:28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0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0</v>
      </c>
      <c r="G20" s="89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0.27917384497875702</v>
      </c>
      <c r="H20" s="142" t="s">
        <v>36</v>
      </c>
      <c r="I20" s="89">
        <v>0</v>
      </c>
      <c r="J20" s="89">
        <v>0</v>
      </c>
      <c r="K20" s="89">
        <v>0</v>
      </c>
      <c r="L20" s="89">
        <v>0.27917384497875702</v>
      </c>
      <c r="M20" s="86"/>
      <c r="N20" s="36"/>
      <c r="O20" s="144"/>
      <c r="P20" s="144"/>
      <c r="Q20" s="144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</row>
    <row r="21" spans="1:28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0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0</v>
      </c>
      <c r="G21" s="89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0</v>
      </c>
      <c r="H21" s="142" t="s">
        <v>38</v>
      </c>
      <c r="I21" s="89">
        <v>0</v>
      </c>
      <c r="J21" s="89">
        <v>0</v>
      </c>
      <c r="K21" s="89">
        <v>0</v>
      </c>
      <c r="L21" s="89">
        <v>0</v>
      </c>
      <c r="M21" s="86"/>
      <c r="N21" s="36"/>
      <c r="O21" s="144"/>
      <c r="P21" s="144"/>
      <c r="Q21" s="144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</row>
    <row r="22" spans="1:28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0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0</v>
      </c>
      <c r="G22" s="89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0</v>
      </c>
      <c r="H22" s="142" t="s">
        <v>40</v>
      </c>
      <c r="I22" s="89">
        <v>0</v>
      </c>
      <c r="J22" s="89">
        <v>0</v>
      </c>
      <c r="K22" s="89">
        <v>0</v>
      </c>
      <c r="L22" s="89">
        <v>0</v>
      </c>
      <c r="M22" s="86"/>
      <c r="N22" s="36"/>
      <c r="O22" s="144"/>
      <c r="P22" s="144"/>
      <c r="Q22" s="144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</row>
    <row r="23" spans="1:28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0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0</v>
      </c>
      <c r="G23" s="89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0</v>
      </c>
      <c r="H23" s="142" t="s">
        <v>42</v>
      </c>
      <c r="I23" s="89">
        <v>0</v>
      </c>
      <c r="J23" s="89">
        <v>0</v>
      </c>
      <c r="K23" s="89">
        <v>0</v>
      </c>
      <c r="L23" s="89" t="s">
        <v>472</v>
      </c>
      <c r="M23" s="86"/>
      <c r="N23" s="36"/>
      <c r="O23" s="144"/>
      <c r="P23" s="144"/>
      <c r="Q23" s="144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</row>
    <row r="24" spans="1:28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0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0</v>
      </c>
      <c r="G24" s="89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1.6952912574300001</v>
      </c>
      <c r="H24" s="142" t="s">
        <v>44</v>
      </c>
      <c r="I24" s="89">
        <v>0</v>
      </c>
      <c r="J24" s="89">
        <v>0</v>
      </c>
      <c r="K24" s="89">
        <v>1.6952912574300001</v>
      </c>
      <c r="L24" s="89" t="s">
        <v>472</v>
      </c>
      <c r="M24" s="86"/>
      <c r="N24" s="36"/>
      <c r="O24" s="144"/>
      <c r="P24" s="144"/>
      <c r="Q24" s="144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</row>
    <row r="25" spans="1:28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0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0</v>
      </c>
      <c r="G25" s="89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0</v>
      </c>
      <c r="H25" s="142" t="s">
        <v>46</v>
      </c>
      <c r="I25" s="89">
        <v>0</v>
      </c>
      <c r="J25" s="89">
        <v>0</v>
      </c>
      <c r="K25" s="89">
        <v>0</v>
      </c>
      <c r="L25" s="89">
        <v>0</v>
      </c>
      <c r="M25" s="86"/>
      <c r="N25" s="36"/>
      <c r="O25" s="144"/>
      <c r="P25" s="144"/>
      <c r="Q25" s="144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</row>
    <row r="26" spans="1:28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0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0</v>
      </c>
      <c r="G26" s="89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0</v>
      </c>
      <c r="H26" s="142" t="s">
        <v>48</v>
      </c>
      <c r="I26" s="89">
        <v>0</v>
      </c>
      <c r="J26" s="89">
        <v>0</v>
      </c>
      <c r="K26" s="89">
        <v>0</v>
      </c>
      <c r="L26" s="89" t="s">
        <v>472</v>
      </c>
      <c r="M26" s="86"/>
      <c r="N26" s="36"/>
      <c r="O26" s="144"/>
      <c r="P26" s="144"/>
      <c r="Q26" s="144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</row>
    <row r="27" spans="1:28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0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0</v>
      </c>
      <c r="G27" s="89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0</v>
      </c>
      <c r="H27" s="142" t="s">
        <v>50</v>
      </c>
      <c r="I27" s="89">
        <v>0</v>
      </c>
      <c r="J27" s="89">
        <v>0</v>
      </c>
      <c r="K27" s="89">
        <v>0</v>
      </c>
      <c r="L27" s="89">
        <v>0</v>
      </c>
      <c r="M27" s="86"/>
      <c r="N27" s="36"/>
      <c r="O27" s="144"/>
      <c r="P27" s="144"/>
      <c r="Q27" s="144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spans="1:28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0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0</v>
      </c>
      <c r="G28" s="89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0</v>
      </c>
      <c r="H28" s="142" t="s">
        <v>52</v>
      </c>
      <c r="I28" s="89">
        <v>0</v>
      </c>
      <c r="J28" s="89">
        <v>0</v>
      </c>
      <c r="K28" s="89">
        <v>0</v>
      </c>
      <c r="L28" s="89">
        <v>0</v>
      </c>
      <c r="M28" s="86"/>
      <c r="N28" s="36"/>
      <c r="O28" s="144"/>
      <c r="P28" s="144"/>
      <c r="Q28" s="144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spans="1:28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0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0</v>
      </c>
      <c r="G29" s="89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0</v>
      </c>
      <c r="H29" s="142" t="s">
        <v>54</v>
      </c>
      <c r="I29" s="89">
        <v>0</v>
      </c>
      <c r="J29" s="89">
        <v>0</v>
      </c>
      <c r="K29" s="89">
        <v>0</v>
      </c>
      <c r="L29" s="89" t="s">
        <v>472</v>
      </c>
      <c r="M29" s="86"/>
      <c r="N29" s="36"/>
      <c r="O29" s="144"/>
      <c r="P29" s="144"/>
      <c r="Q29" s="144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spans="1:28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0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0</v>
      </c>
      <c r="G30" s="89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0</v>
      </c>
      <c r="H30" s="142" t="s">
        <v>56</v>
      </c>
      <c r="I30" s="89">
        <v>0</v>
      </c>
      <c r="J30" s="89">
        <v>0</v>
      </c>
      <c r="K30" s="89" t="s">
        <v>472</v>
      </c>
      <c r="L30" s="89" t="s">
        <v>472</v>
      </c>
      <c r="M30" s="86"/>
      <c r="N30" s="36"/>
      <c r="O30" s="144"/>
      <c r="P30" s="144"/>
      <c r="Q30" s="144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spans="1:28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0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0</v>
      </c>
      <c r="G31" s="89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0</v>
      </c>
      <c r="H31" s="142" t="s">
        <v>58</v>
      </c>
      <c r="I31" s="89">
        <v>0</v>
      </c>
      <c r="J31" s="89">
        <v>0</v>
      </c>
      <c r="K31" s="89">
        <v>0</v>
      </c>
      <c r="L31" s="89" t="s">
        <v>472</v>
      </c>
      <c r="M31" s="86"/>
      <c r="N31" s="36"/>
      <c r="O31" s="144"/>
      <c r="P31" s="144"/>
      <c r="Q31" s="144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</row>
    <row r="32" spans="1:28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0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0</v>
      </c>
      <c r="G32" s="89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0</v>
      </c>
      <c r="H32" s="142" t="s">
        <v>60</v>
      </c>
      <c r="I32" s="89">
        <v>0</v>
      </c>
      <c r="J32" s="89">
        <v>0</v>
      </c>
      <c r="K32" s="89">
        <v>0</v>
      </c>
      <c r="L32" s="89" t="s">
        <v>472</v>
      </c>
      <c r="M32" s="86"/>
      <c r="N32" s="36"/>
      <c r="O32" s="144"/>
      <c r="P32" s="144"/>
      <c r="Q32" s="144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</row>
    <row r="33" spans="1:28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9.2068226752663165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10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8.4765583773797992</v>
      </c>
      <c r="H33" s="142" t="s">
        <v>62</v>
      </c>
      <c r="I33" s="89">
        <v>10</v>
      </c>
      <c r="J33" s="89" t="s">
        <v>472</v>
      </c>
      <c r="K33" s="89">
        <v>8.4765583773797992</v>
      </c>
      <c r="L33" s="89" t="s">
        <v>472</v>
      </c>
      <c r="M33" s="86"/>
      <c r="N33" s="36"/>
      <c r="O33" s="144"/>
      <c r="P33" s="144"/>
      <c r="Q33" s="144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</row>
    <row r="34" spans="1:28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0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0</v>
      </c>
      <c r="G34" s="89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0</v>
      </c>
      <c r="H34" s="142" t="s">
        <v>64</v>
      </c>
      <c r="I34" s="89">
        <v>0</v>
      </c>
      <c r="J34" s="89">
        <v>0</v>
      </c>
      <c r="K34" s="89">
        <v>0</v>
      </c>
      <c r="L34" s="89" t="s">
        <v>472</v>
      </c>
      <c r="M34" s="86"/>
      <c r="N34" s="36"/>
      <c r="O34" s="144"/>
      <c r="P34" s="144"/>
      <c r="Q34" s="144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</row>
    <row r="35" spans="1:28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0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0</v>
      </c>
      <c r="G35" s="89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0</v>
      </c>
      <c r="H35" s="142" t="s">
        <v>66</v>
      </c>
      <c r="I35" s="89">
        <v>0</v>
      </c>
      <c r="J35" s="89">
        <v>0</v>
      </c>
      <c r="K35" s="89">
        <v>0</v>
      </c>
      <c r="L35" s="89" t="s">
        <v>472</v>
      </c>
      <c r="M35" s="86"/>
      <c r="N35" s="36"/>
      <c r="O35" s="144"/>
      <c r="P35" s="144"/>
      <c r="Q35" s="144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</row>
    <row r="36" spans="1:28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0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0</v>
      </c>
      <c r="G36" s="89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0</v>
      </c>
      <c r="H36" s="142" t="s">
        <v>68</v>
      </c>
      <c r="I36" s="89">
        <v>0</v>
      </c>
      <c r="J36" s="89">
        <v>0</v>
      </c>
      <c r="K36" s="89">
        <v>0</v>
      </c>
      <c r="L36" s="89">
        <v>0</v>
      </c>
      <c r="M36" s="86"/>
      <c r="N36" s="36"/>
      <c r="O36" s="144"/>
      <c r="P36" s="144"/>
      <c r="Q36" s="144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</row>
    <row r="37" spans="1:28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0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0</v>
      </c>
      <c r="G37" s="89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0</v>
      </c>
      <c r="H37" s="142" t="s">
        <v>70</v>
      </c>
      <c r="I37" s="89">
        <v>0</v>
      </c>
      <c r="J37" s="89">
        <v>0</v>
      </c>
      <c r="K37" s="89">
        <v>0</v>
      </c>
      <c r="L37" s="89">
        <v>0</v>
      </c>
      <c r="M37" s="86"/>
      <c r="N37" s="36"/>
      <c r="O37" s="144"/>
      <c r="P37" s="144"/>
      <c r="Q37" s="144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</row>
    <row r="38" spans="1:28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0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0</v>
      </c>
      <c r="G38" s="89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0</v>
      </c>
      <c r="H38" s="142" t="s">
        <v>72</v>
      </c>
      <c r="I38" s="89">
        <v>0</v>
      </c>
      <c r="J38" s="89">
        <v>0</v>
      </c>
      <c r="K38" s="89">
        <v>0</v>
      </c>
      <c r="L38" s="89" t="s">
        <v>472</v>
      </c>
      <c r="M38" s="86"/>
      <c r="N38" s="36"/>
      <c r="O38" s="144"/>
      <c r="P38" s="144"/>
      <c r="Q38" s="144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</row>
    <row r="39" spans="1:28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10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10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10</v>
      </c>
      <c r="H39" s="142" t="s">
        <v>74</v>
      </c>
      <c r="I39" s="89">
        <v>10</v>
      </c>
      <c r="J39" s="89">
        <v>0</v>
      </c>
      <c r="K39" s="89">
        <v>10</v>
      </c>
      <c r="L39" s="89">
        <v>0</v>
      </c>
      <c r="M39" s="86"/>
      <c r="N39" s="36"/>
      <c r="O39" s="144"/>
      <c r="P39" s="144"/>
      <c r="Q39" s="144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</row>
    <row r="40" spans="1:28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10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10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10</v>
      </c>
      <c r="H40" s="142" t="s">
        <v>76</v>
      </c>
      <c r="I40" s="89">
        <v>10</v>
      </c>
      <c r="J40" s="89">
        <v>0</v>
      </c>
      <c r="K40" s="89">
        <v>10</v>
      </c>
      <c r="L40" s="89">
        <v>3.8670196970567101</v>
      </c>
      <c r="M40" s="86"/>
      <c r="N40" s="36"/>
      <c r="O40" s="144"/>
      <c r="P40" s="144"/>
      <c r="Q40" s="144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</row>
    <row r="41" spans="1:28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10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10</v>
      </c>
      <c r="G41" s="89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10</v>
      </c>
      <c r="H41" s="142" t="s">
        <v>78</v>
      </c>
      <c r="I41" s="89">
        <v>10</v>
      </c>
      <c r="J41" s="89">
        <v>0</v>
      </c>
      <c r="K41" s="89">
        <v>10</v>
      </c>
      <c r="L41" s="89" t="s">
        <v>472</v>
      </c>
      <c r="M41" s="86"/>
      <c r="N41" s="36"/>
      <c r="O41" s="144"/>
      <c r="P41" s="144"/>
      <c r="Q41" s="144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</row>
    <row r="42" spans="1:28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0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0</v>
      </c>
      <c r="G42" s="89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9.2561716553139295</v>
      </c>
      <c r="H42" s="142" t="s">
        <v>80</v>
      </c>
      <c r="I42" s="89">
        <v>0</v>
      </c>
      <c r="J42" s="89">
        <v>0</v>
      </c>
      <c r="K42" s="89">
        <v>9.2561716553139295</v>
      </c>
      <c r="L42" s="89">
        <v>2.9679325444009201</v>
      </c>
      <c r="M42" s="86"/>
      <c r="N42" s="36"/>
      <c r="O42" s="144"/>
      <c r="P42" s="144"/>
      <c r="Q42" s="144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</row>
    <row r="43" spans="1:28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0</v>
      </c>
      <c r="F43" s="89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10</v>
      </c>
      <c r="G43" s="89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0</v>
      </c>
      <c r="H43" s="142" t="s">
        <v>82</v>
      </c>
      <c r="I43" s="89">
        <v>10</v>
      </c>
      <c r="J43" s="89">
        <v>0</v>
      </c>
      <c r="K43" s="89">
        <v>0</v>
      </c>
      <c r="L43" s="89" t="s">
        <v>472</v>
      </c>
      <c r="M43" s="86"/>
      <c r="N43" s="36"/>
      <c r="O43" s="144"/>
      <c r="P43" s="144"/>
      <c r="Q43" s="144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</row>
    <row r="44" spans="1:28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0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0</v>
      </c>
      <c r="G44" s="89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0</v>
      </c>
      <c r="H44" s="142" t="s">
        <v>84</v>
      </c>
      <c r="I44" s="89">
        <v>0</v>
      </c>
      <c r="J44" s="89">
        <v>0</v>
      </c>
      <c r="K44" s="89">
        <v>0</v>
      </c>
      <c r="L44" s="89" t="s">
        <v>472</v>
      </c>
      <c r="M44" s="86"/>
      <c r="N44" s="36"/>
      <c r="O44" s="144"/>
      <c r="P44" s="144"/>
      <c r="Q44" s="144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spans="1:28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0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0</v>
      </c>
      <c r="G45" s="89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0</v>
      </c>
      <c r="H45" s="142" t="s">
        <v>86</v>
      </c>
      <c r="I45" s="89">
        <v>0</v>
      </c>
      <c r="J45" s="89">
        <v>0</v>
      </c>
      <c r="K45" s="89">
        <v>0</v>
      </c>
      <c r="L45" s="89">
        <v>0</v>
      </c>
      <c r="M45" s="86"/>
      <c r="N45" s="36"/>
      <c r="O45" s="144"/>
      <c r="P45" s="144"/>
      <c r="Q45" s="144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spans="1:28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0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0</v>
      </c>
      <c r="G46" s="89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0</v>
      </c>
      <c r="H46" s="142" t="s">
        <v>88</v>
      </c>
      <c r="I46" s="89">
        <v>0</v>
      </c>
      <c r="J46" s="89">
        <v>0</v>
      </c>
      <c r="K46" s="89">
        <v>0</v>
      </c>
      <c r="L46" s="89">
        <v>0</v>
      </c>
      <c r="M46" s="86"/>
      <c r="N46" s="36"/>
      <c r="O46" s="144"/>
      <c r="P46" s="144"/>
      <c r="Q46" s="144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spans="1:28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0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0</v>
      </c>
      <c r="G47" s="89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0</v>
      </c>
      <c r="H47" s="142" t="s">
        <v>90</v>
      </c>
      <c r="I47" s="89">
        <v>0</v>
      </c>
      <c r="J47" s="89">
        <v>0</v>
      </c>
      <c r="K47" s="89" t="s">
        <v>472</v>
      </c>
      <c r="L47" s="89">
        <v>0</v>
      </c>
      <c r="M47" s="86"/>
      <c r="N47" s="36"/>
      <c r="O47" s="144"/>
      <c r="P47" s="144"/>
      <c r="Q47" s="144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spans="1:28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0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0</v>
      </c>
      <c r="G48" s="89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0</v>
      </c>
      <c r="H48" s="142" t="s">
        <v>92</v>
      </c>
      <c r="I48" s="89">
        <v>0</v>
      </c>
      <c r="J48" s="89">
        <v>0</v>
      </c>
      <c r="K48" s="89">
        <v>0</v>
      </c>
      <c r="L48" s="89" t="s">
        <v>472</v>
      </c>
      <c r="M48" s="86"/>
      <c r="N48" s="36"/>
      <c r="O48" s="144"/>
      <c r="P48" s="144"/>
      <c r="Q48" s="144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spans="1:28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0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0</v>
      </c>
      <c r="G49" s="89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0</v>
      </c>
      <c r="H49" s="142" t="s">
        <v>94</v>
      </c>
      <c r="I49" s="89">
        <v>0</v>
      </c>
      <c r="J49" s="89">
        <v>0</v>
      </c>
      <c r="K49" s="89">
        <v>0</v>
      </c>
      <c r="L49" s="89">
        <v>0</v>
      </c>
      <c r="M49" s="86"/>
      <c r="N49" s="36"/>
      <c r="O49" s="144"/>
      <c r="P49" s="144"/>
      <c r="Q49" s="144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spans="1:28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0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0</v>
      </c>
      <c r="G50" s="89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0</v>
      </c>
      <c r="H50" s="142" t="s">
        <v>96</v>
      </c>
      <c r="I50" s="89">
        <v>0</v>
      </c>
      <c r="J50" s="89">
        <v>0</v>
      </c>
      <c r="K50" s="89">
        <v>0</v>
      </c>
      <c r="L50" s="89" t="s">
        <v>472</v>
      </c>
      <c r="M50" s="86"/>
      <c r="N50" s="36"/>
      <c r="O50" s="144"/>
      <c r="P50" s="144"/>
      <c r="Q50" s="144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spans="1:28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0</v>
      </c>
      <c r="F51" s="89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0</v>
      </c>
      <c r="G51" s="89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0</v>
      </c>
      <c r="H51" s="142" t="s">
        <v>98</v>
      </c>
      <c r="I51" s="89">
        <v>0</v>
      </c>
      <c r="J51" s="89">
        <v>0</v>
      </c>
      <c r="K51" s="89">
        <v>0</v>
      </c>
      <c r="L51" s="89" t="s">
        <v>472</v>
      </c>
      <c r="M51" s="86"/>
      <c r="N51" s="36"/>
      <c r="O51" s="144"/>
      <c r="P51" s="144"/>
      <c r="Q51" s="144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spans="1:28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0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</v>
      </c>
      <c r="G52" s="89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0</v>
      </c>
      <c r="H52" s="142" t="s">
        <v>100</v>
      </c>
      <c r="I52" s="89">
        <v>0</v>
      </c>
      <c r="J52" s="89">
        <v>0</v>
      </c>
      <c r="K52" s="89">
        <v>0</v>
      </c>
      <c r="L52" s="89">
        <v>0</v>
      </c>
      <c r="M52" s="86"/>
      <c r="N52" s="36"/>
      <c r="O52" s="144"/>
      <c r="P52" s="144"/>
      <c r="Q52" s="144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spans="1:28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0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0</v>
      </c>
      <c r="G53" s="89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0</v>
      </c>
      <c r="H53" s="142" t="s">
        <v>102</v>
      </c>
      <c r="I53" s="89">
        <v>0</v>
      </c>
      <c r="J53" s="89">
        <v>0</v>
      </c>
      <c r="K53" s="89">
        <v>0</v>
      </c>
      <c r="L53" s="89" t="s">
        <v>472</v>
      </c>
      <c r="M53" s="86"/>
      <c r="N53" s="36"/>
      <c r="O53" s="144"/>
      <c r="P53" s="144"/>
      <c r="Q53" s="144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spans="1:28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0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0</v>
      </c>
      <c r="G54" s="89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9.5276039040096894</v>
      </c>
      <c r="H54" s="142" t="s">
        <v>104</v>
      </c>
      <c r="I54" s="89">
        <v>0</v>
      </c>
      <c r="J54" s="89">
        <v>0</v>
      </c>
      <c r="K54" s="89">
        <v>0</v>
      </c>
      <c r="L54" s="89">
        <v>9.5276039040096894</v>
      </c>
      <c r="M54" s="86"/>
      <c r="N54" s="36"/>
      <c r="O54" s="144"/>
      <c r="P54" s="144"/>
      <c r="Q54" s="144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</row>
    <row r="55" spans="1:28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0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0</v>
      </c>
      <c r="G55" s="89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0</v>
      </c>
      <c r="H55" s="142" t="s">
        <v>106</v>
      </c>
      <c r="I55" s="89">
        <v>0</v>
      </c>
      <c r="J55" s="89">
        <v>0</v>
      </c>
      <c r="K55" s="89">
        <v>0</v>
      </c>
      <c r="L55" s="89">
        <v>0</v>
      </c>
      <c r="M55" s="86"/>
      <c r="N55" s="36"/>
      <c r="O55" s="144"/>
      <c r="P55" s="144"/>
      <c r="Q55" s="144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</row>
    <row r="56" spans="1:28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0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0</v>
      </c>
      <c r="G56" s="89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0</v>
      </c>
      <c r="H56" s="142" t="s">
        <v>108</v>
      </c>
      <c r="I56" s="89">
        <v>0</v>
      </c>
      <c r="J56" s="89">
        <v>0</v>
      </c>
      <c r="K56" s="89">
        <v>0</v>
      </c>
      <c r="L56" s="89">
        <v>0</v>
      </c>
      <c r="M56" s="86"/>
      <c r="N56" s="36"/>
      <c r="O56" s="144"/>
      <c r="P56" s="144"/>
      <c r="Q56" s="144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</row>
    <row r="57" spans="1:28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0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10</v>
      </c>
      <c r="G57" s="89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0</v>
      </c>
      <c r="H57" s="142" t="s">
        <v>110</v>
      </c>
      <c r="I57" s="89">
        <v>10</v>
      </c>
      <c r="J57" s="89">
        <v>0</v>
      </c>
      <c r="K57" s="89">
        <v>0</v>
      </c>
      <c r="L57" s="89" t="s">
        <v>472</v>
      </c>
      <c r="M57" s="86"/>
      <c r="N57" s="36"/>
      <c r="O57" s="144"/>
      <c r="P57" s="144"/>
      <c r="Q57" s="144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</row>
    <row r="58" spans="1:28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0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0</v>
      </c>
      <c r="G58" s="89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0</v>
      </c>
      <c r="H58" s="142" t="s">
        <v>112</v>
      </c>
      <c r="I58" s="89">
        <v>0</v>
      </c>
      <c r="J58" s="89">
        <v>0</v>
      </c>
      <c r="K58" s="89">
        <v>0</v>
      </c>
      <c r="L58" s="89">
        <v>0</v>
      </c>
      <c r="M58" s="86"/>
      <c r="N58" s="36"/>
      <c r="O58" s="144"/>
      <c r="P58" s="144"/>
      <c r="Q58" s="144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</row>
    <row r="59" spans="1:28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0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0</v>
      </c>
      <c r="G59" s="89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0</v>
      </c>
      <c r="H59" s="142" t="s">
        <v>114</v>
      </c>
      <c r="I59" s="89">
        <v>0</v>
      </c>
      <c r="J59" s="89">
        <v>0</v>
      </c>
      <c r="K59" s="89">
        <v>0</v>
      </c>
      <c r="L59" s="89" t="s">
        <v>472</v>
      </c>
      <c r="M59" s="86"/>
      <c r="N59" s="36"/>
      <c r="O59" s="144"/>
      <c r="P59" s="144"/>
      <c r="Q59" s="144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</row>
    <row r="60" spans="1:28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0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0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7.5049020603200098</v>
      </c>
      <c r="H60" s="142" t="s">
        <v>116</v>
      </c>
      <c r="I60" s="89">
        <v>0</v>
      </c>
      <c r="J60" s="89">
        <v>0</v>
      </c>
      <c r="K60" s="89">
        <v>7.5049020603200098</v>
      </c>
      <c r="L60" s="89" t="s">
        <v>472</v>
      </c>
      <c r="M60" s="86"/>
      <c r="N60" s="36"/>
      <c r="O60" s="144"/>
      <c r="P60" s="144"/>
      <c r="Q60" s="144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spans="1:28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0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</v>
      </c>
      <c r="G61" s="89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0</v>
      </c>
      <c r="H61" s="142" t="s">
        <v>118</v>
      </c>
      <c r="I61" s="89">
        <v>0</v>
      </c>
      <c r="J61" s="89">
        <v>0</v>
      </c>
      <c r="K61" s="89" t="s">
        <v>472</v>
      </c>
      <c r="L61" s="89">
        <v>0</v>
      </c>
      <c r="M61" s="86"/>
      <c r="N61" s="36"/>
      <c r="O61" s="144"/>
      <c r="P61" s="144"/>
      <c r="Q61" s="144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spans="1:28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0</v>
      </c>
      <c r="F62" s="89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0</v>
      </c>
      <c r="G62" s="89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0</v>
      </c>
      <c r="H62" s="142" t="s">
        <v>120</v>
      </c>
      <c r="I62" s="89">
        <v>0</v>
      </c>
      <c r="J62" s="89">
        <v>0</v>
      </c>
      <c r="K62" s="89">
        <v>0</v>
      </c>
      <c r="L62" s="89" t="s">
        <v>472</v>
      </c>
      <c r="M62" s="86"/>
      <c r="N62" s="36"/>
      <c r="O62" s="144"/>
      <c r="P62" s="144"/>
      <c r="Q62" s="144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spans="1:28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0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0</v>
      </c>
      <c r="G63" s="89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0</v>
      </c>
      <c r="H63" s="142" t="s">
        <v>122</v>
      </c>
      <c r="I63" s="89">
        <v>0</v>
      </c>
      <c r="J63" s="89">
        <v>0</v>
      </c>
      <c r="K63" s="89">
        <v>0</v>
      </c>
      <c r="L63" s="89">
        <v>0</v>
      </c>
      <c r="M63" s="86"/>
      <c r="N63" s="36"/>
      <c r="O63" s="144"/>
      <c r="P63" s="144"/>
      <c r="Q63" s="144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spans="1:28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0</v>
      </c>
      <c r="F64" s="89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10</v>
      </c>
      <c r="G64" s="89" t="e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#N/A</v>
      </c>
      <c r="H64" s="142" t="s">
        <v>124</v>
      </c>
      <c r="I64" s="89">
        <v>10</v>
      </c>
      <c r="J64" s="89" t="s">
        <v>472</v>
      </c>
      <c r="K64" s="89" t="s">
        <v>472</v>
      </c>
      <c r="L64" s="89" t="s">
        <v>472</v>
      </c>
      <c r="M64" s="86"/>
      <c r="N64" s="36"/>
      <c r="O64" s="144"/>
      <c r="P64" s="144"/>
      <c r="Q64" s="144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spans="1:28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0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0</v>
      </c>
      <c r="G65" s="89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0</v>
      </c>
      <c r="H65" s="142" t="s">
        <v>126</v>
      </c>
      <c r="I65" s="89">
        <v>0</v>
      </c>
      <c r="J65" s="89">
        <v>0</v>
      </c>
      <c r="K65" s="89">
        <v>0</v>
      </c>
      <c r="L65" s="89" t="s">
        <v>472</v>
      </c>
      <c r="M65" s="86"/>
      <c r="N65" s="36"/>
      <c r="O65" s="144"/>
      <c r="P65" s="144"/>
      <c r="Q65" s="144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spans="1:28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0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0</v>
      </c>
      <c r="G66" s="89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0</v>
      </c>
      <c r="H66" s="142" t="s">
        <v>128</v>
      </c>
      <c r="I66" s="89">
        <v>0</v>
      </c>
      <c r="J66" s="89" t="s">
        <v>472</v>
      </c>
      <c r="K66" s="89">
        <v>0</v>
      </c>
      <c r="L66" s="89" t="s">
        <v>472</v>
      </c>
      <c r="M66" s="86"/>
      <c r="N66" s="36"/>
      <c r="O66" s="144"/>
      <c r="P66" s="144"/>
      <c r="Q66" s="144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spans="1:28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0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0</v>
      </c>
      <c r="G67" s="89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10</v>
      </c>
      <c r="H67" s="142" t="s">
        <v>130</v>
      </c>
      <c r="I67" s="89">
        <v>0</v>
      </c>
      <c r="J67" s="89">
        <v>0</v>
      </c>
      <c r="K67" s="89">
        <v>10</v>
      </c>
      <c r="L67" s="89">
        <v>0</v>
      </c>
      <c r="M67" s="86"/>
      <c r="N67" s="36"/>
      <c r="O67" s="144"/>
      <c r="P67" s="144"/>
      <c r="Q67" s="144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spans="1:28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0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0</v>
      </c>
      <c r="G68" s="89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0</v>
      </c>
      <c r="H68" s="142" t="s">
        <v>132</v>
      </c>
      <c r="I68" s="89">
        <v>0</v>
      </c>
      <c r="J68" s="89">
        <v>0</v>
      </c>
      <c r="K68" s="89">
        <v>0</v>
      </c>
      <c r="L68" s="89" t="s">
        <v>472</v>
      </c>
      <c r="M68" s="86"/>
      <c r="N68" s="36"/>
      <c r="O68" s="144"/>
      <c r="P68" s="144"/>
      <c r="Q68" s="144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spans="1:28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0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0</v>
      </c>
      <c r="G69" s="89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1.8082122712128399</v>
      </c>
      <c r="H69" s="142" t="s">
        <v>134</v>
      </c>
      <c r="I69" s="89">
        <v>0</v>
      </c>
      <c r="J69" s="89">
        <v>0</v>
      </c>
      <c r="K69" s="89">
        <v>0</v>
      </c>
      <c r="L69" s="89">
        <v>1.8082122712128399</v>
      </c>
      <c r="M69" s="86"/>
      <c r="N69" s="36"/>
      <c r="O69" s="144"/>
      <c r="P69" s="144"/>
      <c r="Q69" s="144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spans="1:28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10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10</v>
      </c>
      <c r="G70" s="89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10</v>
      </c>
      <c r="H70" s="142" t="s">
        <v>136</v>
      </c>
      <c r="I70" s="89">
        <v>10</v>
      </c>
      <c r="J70" s="89">
        <v>10</v>
      </c>
      <c r="K70" s="89">
        <v>0</v>
      </c>
      <c r="L70" s="89" t="s">
        <v>472</v>
      </c>
      <c r="M70" s="86"/>
      <c r="N70" s="36"/>
      <c r="O70" s="144"/>
      <c r="P70" s="144"/>
      <c r="Q70" s="144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</row>
    <row r="71" spans="1:28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0</v>
      </c>
      <c r="F71" s="89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10</v>
      </c>
      <c r="G71" s="89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0</v>
      </c>
      <c r="H71" s="142" t="s">
        <v>138</v>
      </c>
      <c r="I71" s="89">
        <v>10</v>
      </c>
      <c r="J71" s="89">
        <v>0</v>
      </c>
      <c r="K71" s="89">
        <v>0</v>
      </c>
      <c r="L71" s="89" t="s">
        <v>472</v>
      </c>
      <c r="M71" s="86"/>
      <c r="N71" s="36"/>
      <c r="O71" s="144"/>
      <c r="P71" s="144"/>
      <c r="Q71" s="144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</row>
    <row r="72" spans="1:28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0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0</v>
      </c>
      <c r="G72" s="89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0</v>
      </c>
      <c r="H72" s="142" t="s">
        <v>140</v>
      </c>
      <c r="I72" s="89">
        <v>0</v>
      </c>
      <c r="J72" s="89">
        <v>0</v>
      </c>
      <c r="K72" s="89">
        <v>0</v>
      </c>
      <c r="L72" s="89" t="s">
        <v>472</v>
      </c>
      <c r="M72" s="86"/>
      <c r="N72" s="36"/>
      <c r="O72" s="144"/>
      <c r="P72" s="144"/>
      <c r="Q72" s="144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</row>
    <row r="73" spans="1:28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0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0</v>
      </c>
      <c r="G73" s="89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0</v>
      </c>
      <c r="H73" s="142" t="s">
        <v>142</v>
      </c>
      <c r="I73" s="89">
        <v>0</v>
      </c>
      <c r="J73" s="89">
        <v>0</v>
      </c>
      <c r="K73" s="89">
        <v>0</v>
      </c>
      <c r="L73" s="89">
        <v>0</v>
      </c>
      <c r="M73" s="86"/>
      <c r="N73" s="36"/>
      <c r="O73" s="144"/>
      <c r="P73" s="144"/>
      <c r="Q73" s="144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</row>
    <row r="74" spans="1:28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0</v>
      </c>
      <c r="F74" s="89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0</v>
      </c>
      <c r="G74" s="89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0</v>
      </c>
      <c r="H74" s="142" t="s">
        <v>144</v>
      </c>
      <c r="I74" s="89">
        <v>0</v>
      </c>
      <c r="J74" s="89">
        <v>0</v>
      </c>
      <c r="K74" s="89">
        <v>0</v>
      </c>
      <c r="L74" s="89" t="s">
        <v>472</v>
      </c>
      <c r="M74" s="86"/>
      <c r="N74" s="36"/>
      <c r="O74" s="144"/>
      <c r="P74" s="144"/>
      <c r="Q74" s="144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</row>
    <row r="75" spans="1:28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0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0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0</v>
      </c>
      <c r="H75" s="142" t="s">
        <v>146</v>
      </c>
      <c r="I75" s="89">
        <v>0</v>
      </c>
      <c r="J75" s="89">
        <v>0</v>
      </c>
      <c r="K75" s="89">
        <v>0</v>
      </c>
      <c r="L75" s="89">
        <v>0</v>
      </c>
      <c r="M75" s="86"/>
      <c r="N75" s="36"/>
      <c r="O75" s="144"/>
      <c r="P75" s="144"/>
      <c r="Q75" s="144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</row>
    <row r="76" spans="1:28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0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0</v>
      </c>
      <c r="G76" s="89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0</v>
      </c>
      <c r="H76" s="142" t="s">
        <v>148</v>
      </c>
      <c r="I76" s="89">
        <v>0</v>
      </c>
      <c r="J76" s="89">
        <v>0</v>
      </c>
      <c r="K76" s="89">
        <v>0</v>
      </c>
      <c r="L76" s="89">
        <v>0</v>
      </c>
      <c r="M76" s="86"/>
      <c r="N76" s="36"/>
      <c r="O76" s="144"/>
      <c r="P76" s="144"/>
      <c r="Q76" s="144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</row>
    <row r="77" spans="1:28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0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0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10</v>
      </c>
      <c r="H77" s="142" t="s">
        <v>150</v>
      </c>
      <c r="I77" s="89">
        <v>0</v>
      </c>
      <c r="J77" s="89">
        <v>0</v>
      </c>
      <c r="K77" s="89">
        <v>10</v>
      </c>
      <c r="L77" s="89">
        <v>0</v>
      </c>
      <c r="M77" s="86"/>
      <c r="N77" s="36"/>
      <c r="O77" s="144"/>
      <c r="P77" s="144"/>
      <c r="Q77" s="144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</row>
    <row r="78" spans="1:28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0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0</v>
      </c>
      <c r="G78" s="89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0</v>
      </c>
      <c r="H78" s="142" t="s">
        <v>152</v>
      </c>
      <c r="I78" s="89">
        <v>0</v>
      </c>
      <c r="J78" s="89">
        <v>0</v>
      </c>
      <c r="K78" s="89">
        <v>0</v>
      </c>
      <c r="L78" s="89" t="s">
        <v>472</v>
      </c>
      <c r="M78" s="86"/>
      <c r="N78" s="36"/>
      <c r="O78" s="144"/>
      <c r="P78" s="144"/>
      <c r="Q78" s="144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</row>
    <row r="79" spans="1:28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10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10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10</v>
      </c>
      <c r="H79" s="142" t="s">
        <v>154</v>
      </c>
      <c r="I79" s="89">
        <v>10</v>
      </c>
      <c r="J79" s="89">
        <v>10</v>
      </c>
      <c r="K79" s="89">
        <v>0</v>
      </c>
      <c r="L79" s="89" t="s">
        <v>472</v>
      </c>
      <c r="M79" s="86"/>
      <c r="N79" s="36"/>
      <c r="O79" s="144"/>
      <c r="P79" s="144"/>
      <c r="Q79" s="144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</row>
    <row r="80" spans="1:28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0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0</v>
      </c>
      <c r="G80" s="89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0</v>
      </c>
      <c r="H80" s="142" t="s">
        <v>156</v>
      </c>
      <c r="I80" s="89">
        <v>0</v>
      </c>
      <c r="J80" s="89">
        <v>0</v>
      </c>
      <c r="K80" s="89">
        <v>0</v>
      </c>
      <c r="L80" s="89" t="s">
        <v>472</v>
      </c>
      <c r="M80" s="86"/>
      <c r="N80" s="36"/>
      <c r="O80" s="144"/>
      <c r="P80" s="144"/>
      <c r="Q80" s="144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</row>
    <row r="81" spans="1:28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0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0</v>
      </c>
      <c r="G81" s="89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5.0682265346269704</v>
      </c>
      <c r="H81" s="142" t="s">
        <v>158</v>
      </c>
      <c r="I81" s="89">
        <v>0</v>
      </c>
      <c r="J81" s="89">
        <v>0</v>
      </c>
      <c r="K81" s="89">
        <v>0</v>
      </c>
      <c r="L81" s="89">
        <v>5.0682265346269704</v>
      </c>
      <c r="M81" s="86"/>
      <c r="N81" s="36"/>
      <c r="O81" s="144"/>
      <c r="P81" s="144"/>
      <c r="Q81" s="144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</row>
    <row r="82" spans="1:28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0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0</v>
      </c>
      <c r="G82" s="89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0</v>
      </c>
      <c r="H82" s="142" t="s">
        <v>160</v>
      </c>
      <c r="I82" s="89">
        <v>0</v>
      </c>
      <c r="J82" s="89">
        <v>0</v>
      </c>
      <c r="K82" s="89">
        <v>0</v>
      </c>
      <c r="L82" s="89">
        <v>0</v>
      </c>
      <c r="M82" s="86"/>
      <c r="N82" s="36"/>
      <c r="O82" s="144"/>
      <c r="P82" s="144"/>
      <c r="Q82" s="144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</row>
    <row r="83" spans="1:28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0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0</v>
      </c>
      <c r="G83" s="89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0</v>
      </c>
      <c r="H83" s="142" t="s">
        <v>162</v>
      </c>
      <c r="I83" s="89">
        <v>0</v>
      </c>
      <c r="J83" s="89">
        <v>0</v>
      </c>
      <c r="K83" s="89" t="s">
        <v>472</v>
      </c>
      <c r="L83" s="89" t="s">
        <v>472</v>
      </c>
      <c r="M83" s="86"/>
      <c r="N83" s="36"/>
      <c r="O83" s="144"/>
      <c r="P83" s="144"/>
      <c r="Q83" s="144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</row>
    <row r="84" spans="1:28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0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0</v>
      </c>
      <c r="G84" s="89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3.54304400280735</v>
      </c>
      <c r="H84" s="142" t="s">
        <v>164</v>
      </c>
      <c r="I84" s="89">
        <v>0</v>
      </c>
      <c r="J84" s="89">
        <v>0</v>
      </c>
      <c r="K84" s="89">
        <v>0</v>
      </c>
      <c r="L84" s="89">
        <v>3.54304400280735</v>
      </c>
      <c r="M84" s="86"/>
      <c r="N84" s="36"/>
      <c r="O84" s="144"/>
      <c r="P84" s="144"/>
      <c r="Q84" s="144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</row>
    <row r="85" spans="1:28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10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10</v>
      </c>
      <c r="G85" s="89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10</v>
      </c>
      <c r="H85" s="142" t="s">
        <v>166</v>
      </c>
      <c r="I85" s="89">
        <v>10</v>
      </c>
      <c r="J85" s="89">
        <v>10</v>
      </c>
      <c r="K85" s="89">
        <v>0</v>
      </c>
      <c r="L85" s="89">
        <v>0</v>
      </c>
      <c r="M85" s="86"/>
      <c r="N85" s="36"/>
      <c r="O85" s="144"/>
      <c r="P85" s="144"/>
      <c r="Q85" s="144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</row>
    <row r="86" spans="1:28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0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0</v>
      </c>
      <c r="G86" s="89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0</v>
      </c>
      <c r="H86" s="142" t="s">
        <v>168</v>
      </c>
      <c r="I86" s="89">
        <v>0</v>
      </c>
      <c r="J86" s="89">
        <v>0</v>
      </c>
      <c r="K86" s="89">
        <v>0</v>
      </c>
      <c r="L86" s="89" t="s">
        <v>472</v>
      </c>
      <c r="M86" s="86"/>
      <c r="N86" s="36"/>
      <c r="O86" s="144"/>
      <c r="P86" s="144"/>
      <c r="Q86" s="144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</row>
    <row r="87" spans="1:28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0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0</v>
      </c>
      <c r="G87" s="89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0</v>
      </c>
      <c r="H87" s="142" t="s">
        <v>170</v>
      </c>
      <c r="I87" s="89">
        <v>0</v>
      </c>
      <c r="J87" s="89">
        <v>0</v>
      </c>
      <c r="K87" s="89">
        <v>0</v>
      </c>
      <c r="L87" s="89" t="s">
        <v>472</v>
      </c>
      <c r="M87" s="86"/>
      <c r="N87" s="36"/>
      <c r="O87" s="144"/>
      <c r="P87" s="144"/>
      <c r="Q87" s="144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</row>
    <row r="88" spans="1:28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0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0</v>
      </c>
      <c r="G88" s="89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0</v>
      </c>
      <c r="H88" s="142" t="s">
        <v>172</v>
      </c>
      <c r="I88" s="89">
        <v>0</v>
      </c>
      <c r="J88" s="89">
        <v>0</v>
      </c>
      <c r="K88" s="89">
        <v>0</v>
      </c>
      <c r="L88" s="89">
        <v>0</v>
      </c>
      <c r="M88" s="86"/>
      <c r="N88" s="36"/>
      <c r="O88" s="144"/>
      <c r="P88" s="144"/>
      <c r="Q88" s="144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</row>
    <row r="89" spans="1:28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0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0</v>
      </c>
      <c r="G89" s="89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0</v>
      </c>
      <c r="H89" s="142" t="s">
        <v>174</v>
      </c>
      <c r="I89" s="89">
        <v>0</v>
      </c>
      <c r="J89" s="89">
        <v>0</v>
      </c>
      <c r="K89" s="89">
        <v>0</v>
      </c>
      <c r="L89" s="89" t="s">
        <v>472</v>
      </c>
      <c r="M89" s="86"/>
      <c r="N89" s="36"/>
      <c r="O89" s="144"/>
      <c r="P89" s="144"/>
      <c r="Q89" s="144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</row>
    <row r="90" spans="1:28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0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0</v>
      </c>
      <c r="G90" s="89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0</v>
      </c>
      <c r="H90" s="142" t="s">
        <v>176</v>
      </c>
      <c r="I90" s="89">
        <v>0</v>
      </c>
      <c r="J90" s="89">
        <v>0</v>
      </c>
      <c r="K90" s="89">
        <v>0</v>
      </c>
      <c r="L90" s="89">
        <v>0</v>
      </c>
      <c r="M90" s="86"/>
      <c r="N90" s="36"/>
      <c r="O90" s="144"/>
      <c r="P90" s="144"/>
      <c r="Q90" s="14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</row>
    <row r="91" spans="1:28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0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0</v>
      </c>
      <c r="G91" s="89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0</v>
      </c>
      <c r="H91" s="142" t="s">
        <v>178</v>
      </c>
      <c r="I91" s="89">
        <v>0</v>
      </c>
      <c r="J91" s="89">
        <v>0</v>
      </c>
      <c r="K91" s="89">
        <v>0</v>
      </c>
      <c r="L91" s="89">
        <v>0</v>
      </c>
      <c r="M91" s="86"/>
      <c r="N91" s="36"/>
      <c r="O91" s="144"/>
      <c r="P91" s="144"/>
      <c r="Q91" s="14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</row>
    <row r="92" spans="1:28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0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0</v>
      </c>
      <c r="G92" s="89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0</v>
      </c>
      <c r="H92" s="142" t="s">
        <v>180</v>
      </c>
      <c r="I92" s="89">
        <v>0</v>
      </c>
      <c r="J92" s="89">
        <v>0</v>
      </c>
      <c r="K92" s="89">
        <v>0</v>
      </c>
      <c r="L92" s="89">
        <v>0</v>
      </c>
      <c r="M92" s="86"/>
      <c r="N92" s="36"/>
      <c r="O92" s="144"/>
      <c r="P92" s="144"/>
      <c r="Q92" s="144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</row>
    <row r="93" spans="1:28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0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0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0</v>
      </c>
      <c r="H93" s="142" t="s">
        <v>182</v>
      </c>
      <c r="I93" s="89">
        <v>0</v>
      </c>
      <c r="J93" s="89">
        <v>0</v>
      </c>
      <c r="K93" s="89">
        <v>0</v>
      </c>
      <c r="L93" s="89" t="s">
        <v>472</v>
      </c>
      <c r="M93" s="86"/>
      <c r="N93" s="36"/>
      <c r="O93" s="144"/>
      <c r="P93" s="144"/>
      <c r="Q93" s="144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</row>
    <row r="94" spans="1:28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0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0</v>
      </c>
      <c r="G94" s="89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0</v>
      </c>
      <c r="H94" s="142" t="s">
        <v>184</v>
      </c>
      <c r="I94" s="89">
        <v>0</v>
      </c>
      <c r="J94" s="89">
        <v>0</v>
      </c>
      <c r="K94" s="89">
        <v>0</v>
      </c>
      <c r="L94" s="89">
        <v>0</v>
      </c>
      <c r="M94" s="86"/>
      <c r="N94" s="36"/>
      <c r="O94" s="144"/>
      <c r="P94" s="144"/>
      <c r="Q94" s="144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</row>
    <row r="95" spans="1:28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0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0</v>
      </c>
      <c r="G95" s="89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0</v>
      </c>
      <c r="H95" s="142" t="s">
        <v>186</v>
      </c>
      <c r="I95" s="89">
        <v>0</v>
      </c>
      <c r="J95" s="89">
        <v>0</v>
      </c>
      <c r="K95" s="89">
        <v>0</v>
      </c>
      <c r="L95" s="89" t="s">
        <v>472</v>
      </c>
      <c r="M95" s="86"/>
      <c r="N95" s="36"/>
      <c r="O95" s="144"/>
      <c r="P95" s="144"/>
      <c r="Q95" s="144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</row>
    <row r="96" spans="1:28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0</v>
      </c>
      <c r="F96" s="89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10</v>
      </c>
      <c r="G96" s="89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0</v>
      </c>
      <c r="H96" s="142" t="s">
        <v>188</v>
      </c>
      <c r="I96" s="89">
        <v>10</v>
      </c>
      <c r="J96" s="89">
        <v>0</v>
      </c>
      <c r="K96" s="89" t="s">
        <v>472</v>
      </c>
      <c r="L96" s="89" t="s">
        <v>472</v>
      </c>
      <c r="M96" s="86"/>
      <c r="N96" s="36"/>
      <c r="O96" s="144"/>
      <c r="P96" s="144"/>
      <c r="Q96" s="144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</row>
    <row r="97" spans="1:28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0</v>
      </c>
      <c r="G97" s="89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0</v>
      </c>
      <c r="H97" s="142" t="s">
        <v>190</v>
      </c>
      <c r="I97" s="89">
        <v>0</v>
      </c>
      <c r="J97" s="89">
        <v>0</v>
      </c>
      <c r="K97" s="89">
        <v>0</v>
      </c>
      <c r="L97" s="89" t="s">
        <v>472</v>
      </c>
      <c r="M97" s="86"/>
      <c r="N97" s="36"/>
      <c r="O97" s="144"/>
      <c r="P97" s="144"/>
      <c r="Q97" s="144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</row>
    <row r="98" spans="1:28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0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0</v>
      </c>
      <c r="G98" s="89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0</v>
      </c>
      <c r="H98" s="142" t="s">
        <v>192</v>
      </c>
      <c r="I98" s="89">
        <v>0</v>
      </c>
      <c r="J98" s="89">
        <v>0</v>
      </c>
      <c r="K98" s="89">
        <v>0</v>
      </c>
      <c r="L98" s="89">
        <v>0</v>
      </c>
      <c r="M98" s="86"/>
      <c r="N98" s="36"/>
      <c r="O98" s="144"/>
      <c r="P98" s="144"/>
      <c r="Q98" s="144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</row>
    <row r="99" spans="1:28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0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0</v>
      </c>
      <c r="G99" s="89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0</v>
      </c>
      <c r="H99" s="142" t="s">
        <v>194</v>
      </c>
      <c r="I99" s="89">
        <v>0</v>
      </c>
      <c r="J99" s="89">
        <v>0</v>
      </c>
      <c r="K99" s="89">
        <v>0</v>
      </c>
      <c r="L99" s="89" t="s">
        <v>472</v>
      </c>
      <c r="M99" s="86"/>
      <c r="N99" s="36"/>
      <c r="O99" s="144"/>
      <c r="P99" s="144"/>
      <c r="Q99" s="144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</row>
    <row r="100" spans="1:28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0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10</v>
      </c>
      <c r="G100" s="89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0</v>
      </c>
      <c r="H100" s="142" t="s">
        <v>196</v>
      </c>
      <c r="I100" s="89">
        <v>10</v>
      </c>
      <c r="J100" s="89">
        <v>0</v>
      </c>
      <c r="K100" s="89">
        <v>0</v>
      </c>
      <c r="L100" s="89" t="s">
        <v>472</v>
      </c>
      <c r="M100" s="86"/>
      <c r="N100" s="36"/>
      <c r="O100" s="144"/>
      <c r="P100" s="144"/>
      <c r="Q100" s="144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</row>
    <row r="101" spans="1:28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7.5663548644455672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10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5.72497259347191</v>
      </c>
      <c r="H101" s="142" t="s">
        <v>198</v>
      </c>
      <c r="I101" s="89">
        <v>10</v>
      </c>
      <c r="J101" s="89">
        <v>0</v>
      </c>
      <c r="K101" s="89">
        <v>0</v>
      </c>
      <c r="L101" s="89">
        <v>5.72497259347191</v>
      </c>
      <c r="M101" s="86"/>
      <c r="N101" s="36"/>
      <c r="O101" s="144"/>
      <c r="P101" s="144"/>
      <c r="Q101" s="144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</row>
    <row r="102" spans="1:28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0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10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0</v>
      </c>
      <c r="H102" s="142" t="s">
        <v>200</v>
      </c>
      <c r="I102" s="89">
        <v>10</v>
      </c>
      <c r="J102" s="89">
        <v>0</v>
      </c>
      <c r="K102" s="89">
        <v>0</v>
      </c>
      <c r="L102" s="89" t="s">
        <v>472</v>
      </c>
      <c r="M102" s="86"/>
      <c r="N102" s="36"/>
      <c r="O102" s="144"/>
      <c r="P102" s="144"/>
      <c r="Q102" s="144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</row>
    <row r="103" spans="1:28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8.0142206048408919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10</v>
      </c>
      <c r="G103" s="89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6.4227731903056302</v>
      </c>
      <c r="H103" s="142" t="s">
        <v>202</v>
      </c>
      <c r="I103" s="89">
        <v>10</v>
      </c>
      <c r="J103" s="89">
        <v>0</v>
      </c>
      <c r="K103" s="89">
        <v>6.4227731903056302</v>
      </c>
      <c r="L103" s="89" t="s">
        <v>472</v>
      </c>
      <c r="M103" s="86"/>
      <c r="N103" s="36"/>
      <c r="O103" s="144"/>
      <c r="P103" s="144"/>
      <c r="Q103" s="144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</row>
    <row r="104" spans="1:28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0</v>
      </c>
      <c r="F104" s="89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0</v>
      </c>
      <c r="G104" s="89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0</v>
      </c>
      <c r="H104" s="142" t="s">
        <v>204</v>
      </c>
      <c r="I104" s="89">
        <v>0</v>
      </c>
      <c r="J104" s="89">
        <v>0</v>
      </c>
      <c r="K104" s="89">
        <v>0</v>
      </c>
      <c r="L104" s="89" t="s">
        <v>472</v>
      </c>
      <c r="M104" s="86"/>
      <c r="N104" s="36"/>
      <c r="O104" s="144"/>
      <c r="P104" s="144"/>
      <c r="Q104" s="144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</row>
    <row r="105" spans="1:28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0</v>
      </c>
      <c r="F105" s="89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0</v>
      </c>
      <c r="G105" s="89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0</v>
      </c>
      <c r="H105" s="142" t="s">
        <v>206</v>
      </c>
      <c r="I105" s="89">
        <v>0</v>
      </c>
      <c r="J105" s="89">
        <v>0</v>
      </c>
      <c r="K105" s="89" t="s">
        <v>472</v>
      </c>
      <c r="L105" s="89" t="s">
        <v>472</v>
      </c>
      <c r="M105" s="86"/>
      <c r="N105" s="36"/>
      <c r="O105" s="144"/>
      <c r="P105" s="144"/>
      <c r="Q105" s="144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</row>
    <row r="106" spans="1:28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0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0</v>
      </c>
      <c r="G106" s="89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0</v>
      </c>
      <c r="H106" s="142" t="s">
        <v>208</v>
      </c>
      <c r="I106" s="89">
        <v>0</v>
      </c>
      <c r="J106" s="89">
        <v>0</v>
      </c>
      <c r="K106" s="89">
        <v>0</v>
      </c>
      <c r="L106" s="89">
        <v>0</v>
      </c>
      <c r="M106" s="86"/>
      <c r="N106" s="36"/>
      <c r="O106" s="144"/>
      <c r="P106" s="144"/>
      <c r="Q106" s="144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</row>
    <row r="107" spans="1:28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0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0</v>
      </c>
      <c r="G107" s="89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0</v>
      </c>
      <c r="H107" s="142" t="s">
        <v>210</v>
      </c>
      <c r="I107" s="89">
        <v>0</v>
      </c>
      <c r="J107" s="89">
        <v>0</v>
      </c>
      <c r="K107" s="89">
        <v>0</v>
      </c>
      <c r="L107" s="89" t="s">
        <v>472</v>
      </c>
      <c r="M107" s="86"/>
      <c r="N107" s="36"/>
      <c r="O107" s="144"/>
      <c r="P107" s="144"/>
      <c r="Q107" s="144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0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0</v>
      </c>
      <c r="G108" s="89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0</v>
      </c>
      <c r="H108" s="142" t="s">
        <v>212</v>
      </c>
      <c r="I108" s="89">
        <v>0</v>
      </c>
      <c r="J108" s="89">
        <v>0</v>
      </c>
      <c r="K108" s="89">
        <v>0</v>
      </c>
      <c r="L108" s="89" t="s">
        <v>472</v>
      </c>
      <c r="M108" s="86"/>
      <c r="N108" s="36"/>
      <c r="O108" s="144"/>
      <c r="P108" s="144"/>
      <c r="Q108" s="144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</row>
    <row r="109" spans="1:28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0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0</v>
      </c>
      <c r="G109" s="89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0</v>
      </c>
      <c r="H109" s="142" t="s">
        <v>214</v>
      </c>
      <c r="I109" s="89">
        <v>0</v>
      </c>
      <c r="J109" s="89">
        <v>0</v>
      </c>
      <c r="K109" s="89" t="s">
        <v>472</v>
      </c>
      <c r="L109" s="89" t="s">
        <v>472</v>
      </c>
      <c r="M109" s="86"/>
      <c r="N109" s="36"/>
      <c r="O109" s="144"/>
      <c r="P109" s="144"/>
      <c r="Q109" s="144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</row>
    <row r="110" spans="1:28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0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0</v>
      </c>
      <c r="G110" s="89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0</v>
      </c>
      <c r="H110" s="142" t="s">
        <v>216</v>
      </c>
      <c r="I110" s="89">
        <v>0</v>
      </c>
      <c r="J110" s="89">
        <v>0</v>
      </c>
      <c r="K110" s="89">
        <v>0</v>
      </c>
      <c r="L110" s="89">
        <v>0</v>
      </c>
      <c r="M110" s="86"/>
      <c r="N110" s="36"/>
      <c r="O110" s="144"/>
      <c r="P110" s="144"/>
      <c r="Q110" s="144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</row>
    <row r="111" spans="1:28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0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0</v>
      </c>
      <c r="G111" s="89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5</v>
      </c>
      <c r="H111" s="142" t="s">
        <v>218</v>
      </c>
      <c r="I111" s="89">
        <v>0</v>
      </c>
      <c r="J111" s="89">
        <v>0</v>
      </c>
      <c r="K111" s="89">
        <v>0</v>
      </c>
      <c r="L111" s="89">
        <v>5</v>
      </c>
      <c r="M111" s="86"/>
      <c r="N111" s="36"/>
      <c r="O111" s="144"/>
      <c r="P111" s="144"/>
      <c r="Q111" s="144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0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0</v>
      </c>
      <c r="G112" s="89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0</v>
      </c>
      <c r="H112" s="142" t="s">
        <v>220</v>
      </c>
      <c r="I112" s="89">
        <v>0</v>
      </c>
      <c r="J112" s="89">
        <v>0</v>
      </c>
      <c r="K112" s="89">
        <v>0</v>
      </c>
      <c r="L112" s="89">
        <v>0</v>
      </c>
      <c r="M112" s="86"/>
      <c r="N112" s="36"/>
      <c r="O112" s="144"/>
      <c r="P112" s="144"/>
      <c r="Q112" s="144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0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0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0</v>
      </c>
      <c r="H113" s="142" t="s">
        <v>222</v>
      </c>
      <c r="I113" s="89">
        <v>0</v>
      </c>
      <c r="J113" s="89">
        <v>0</v>
      </c>
      <c r="K113" s="89">
        <v>0</v>
      </c>
      <c r="L113" s="89">
        <v>0</v>
      </c>
      <c r="M113" s="86"/>
      <c r="N113" s="36"/>
      <c r="O113" s="144"/>
      <c r="P113" s="144"/>
      <c r="Q113" s="144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0</v>
      </c>
      <c r="F114" s="89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0</v>
      </c>
      <c r="G114" s="89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0</v>
      </c>
      <c r="H114" s="142" t="s">
        <v>224</v>
      </c>
      <c r="I114" s="89">
        <v>0</v>
      </c>
      <c r="J114" s="89">
        <v>0</v>
      </c>
      <c r="K114" s="89">
        <v>0</v>
      </c>
      <c r="L114" s="89" t="s">
        <v>472</v>
      </c>
      <c r="M114" s="86"/>
      <c r="N114" s="36"/>
      <c r="O114" s="144"/>
      <c r="P114" s="144"/>
      <c r="Q114" s="144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0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0</v>
      </c>
      <c r="G115" s="89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0</v>
      </c>
      <c r="H115" s="142" t="s">
        <v>226</v>
      </c>
      <c r="I115" s="89">
        <v>0</v>
      </c>
      <c r="J115" s="89">
        <v>0</v>
      </c>
      <c r="K115" s="89">
        <v>0</v>
      </c>
      <c r="L115" s="89">
        <v>0</v>
      </c>
      <c r="M115" s="86"/>
      <c r="N115" s="36"/>
      <c r="O115" s="144"/>
      <c r="P115" s="144"/>
      <c r="Q115" s="144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10</v>
      </c>
      <c r="G116" s="89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0</v>
      </c>
      <c r="H116" s="142" t="s">
        <v>228</v>
      </c>
      <c r="I116" s="89">
        <v>10</v>
      </c>
      <c r="J116" s="89">
        <v>0</v>
      </c>
      <c r="K116" s="89">
        <v>0</v>
      </c>
      <c r="L116" s="89" t="s">
        <v>472</v>
      </c>
      <c r="M116" s="86"/>
      <c r="N116" s="36"/>
      <c r="O116" s="144"/>
      <c r="P116" s="144"/>
      <c r="Q116" s="144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0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0</v>
      </c>
      <c r="G117" s="89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0</v>
      </c>
      <c r="H117" s="142" t="s">
        <v>230</v>
      </c>
      <c r="I117" s="89">
        <v>0</v>
      </c>
      <c r="J117" s="89">
        <v>0</v>
      </c>
      <c r="K117" s="89">
        <v>0</v>
      </c>
      <c r="L117" s="89">
        <v>0</v>
      </c>
      <c r="M117" s="86"/>
      <c r="N117" s="36"/>
      <c r="O117" s="144"/>
      <c r="P117" s="144"/>
      <c r="Q117" s="144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10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10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10</v>
      </c>
      <c r="H118" s="142" t="s">
        <v>232</v>
      </c>
      <c r="I118" s="89">
        <v>10</v>
      </c>
      <c r="J118" s="89">
        <v>0</v>
      </c>
      <c r="K118" s="89">
        <v>10</v>
      </c>
      <c r="L118" s="89">
        <v>0</v>
      </c>
      <c r="M118" s="86"/>
      <c r="N118" s="36"/>
      <c r="O118" s="144"/>
      <c r="P118" s="144"/>
      <c r="Q118" s="144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0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0</v>
      </c>
      <c r="G119" s="89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0</v>
      </c>
      <c r="H119" s="142" t="s">
        <v>234</v>
      </c>
      <c r="I119" s="89">
        <v>0</v>
      </c>
      <c r="J119" s="89">
        <v>0</v>
      </c>
      <c r="K119" s="89">
        <v>0</v>
      </c>
      <c r="L119" s="89">
        <v>0</v>
      </c>
      <c r="M119" s="86"/>
      <c r="N119" s="36"/>
      <c r="O119" s="144"/>
      <c r="P119" s="144"/>
      <c r="Q119" s="144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5.3219247064690425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10</v>
      </c>
      <c r="G120" s="89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2.8322882581325599</v>
      </c>
      <c r="H120" s="142" t="s">
        <v>236</v>
      </c>
      <c r="I120" s="89">
        <v>10</v>
      </c>
      <c r="J120" s="89">
        <v>0</v>
      </c>
      <c r="K120" s="89">
        <v>0</v>
      </c>
      <c r="L120" s="89">
        <v>2.8322882581325599</v>
      </c>
      <c r="M120" s="86"/>
      <c r="N120" s="36"/>
      <c r="O120" s="144"/>
      <c r="P120" s="144"/>
      <c r="Q120" s="144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0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0</v>
      </c>
      <c r="G121" s="89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0</v>
      </c>
      <c r="H121" s="142" t="s">
        <v>238</v>
      </c>
      <c r="I121" s="89">
        <v>0</v>
      </c>
      <c r="J121" s="89">
        <v>0</v>
      </c>
      <c r="K121" s="89">
        <v>0</v>
      </c>
      <c r="L121" s="89" t="s">
        <v>472</v>
      </c>
      <c r="M121" s="86"/>
      <c r="N121" s="36"/>
      <c r="O121" s="144"/>
      <c r="P121" s="144"/>
      <c r="Q121" s="144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0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0</v>
      </c>
      <c r="G122" s="89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0</v>
      </c>
      <c r="H122" s="142" t="s">
        <v>240</v>
      </c>
      <c r="I122" s="89">
        <v>0</v>
      </c>
      <c r="J122" s="89">
        <v>0</v>
      </c>
      <c r="K122" s="89">
        <v>0</v>
      </c>
      <c r="L122" s="89" t="s">
        <v>472</v>
      </c>
      <c r="M122" s="86"/>
      <c r="N122" s="36"/>
      <c r="O122" s="144"/>
      <c r="P122" s="144"/>
      <c r="Q122" s="144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10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10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10</v>
      </c>
      <c r="H123" s="142" t="s">
        <v>242</v>
      </c>
      <c r="I123" s="89">
        <v>10</v>
      </c>
      <c r="J123" s="89">
        <v>0</v>
      </c>
      <c r="K123" s="89">
        <v>10</v>
      </c>
      <c r="L123" s="89">
        <v>3.3615422097463501</v>
      </c>
      <c r="M123" s="86"/>
      <c r="N123" s="36"/>
      <c r="O123" s="144"/>
      <c r="P123" s="144"/>
      <c r="Q123" s="144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0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0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0</v>
      </c>
      <c r="H124" s="142" t="s">
        <v>244</v>
      </c>
      <c r="I124" s="89">
        <v>0</v>
      </c>
      <c r="J124" s="89">
        <v>0</v>
      </c>
      <c r="K124" s="89">
        <v>0</v>
      </c>
      <c r="L124" s="89">
        <v>0</v>
      </c>
      <c r="M124" s="86"/>
      <c r="N124" s="36"/>
      <c r="O124" s="144"/>
      <c r="P124" s="144"/>
      <c r="Q124" s="144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0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0</v>
      </c>
      <c r="G125" s="89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0</v>
      </c>
      <c r="H125" s="142" t="s">
        <v>246</v>
      </c>
      <c r="I125" s="89">
        <v>0</v>
      </c>
      <c r="J125" s="89">
        <v>0</v>
      </c>
      <c r="K125" s="89">
        <v>0</v>
      </c>
      <c r="L125" s="89" t="s">
        <v>472</v>
      </c>
      <c r="M125" s="86"/>
      <c r="N125" s="36"/>
      <c r="O125" s="144"/>
      <c r="P125" s="144"/>
      <c r="Q125" s="144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0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0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8.1013013462527308</v>
      </c>
      <c r="H126" s="142" t="s">
        <v>248</v>
      </c>
      <c r="I126" s="89">
        <v>0</v>
      </c>
      <c r="J126" s="89">
        <v>0</v>
      </c>
      <c r="K126" s="89">
        <v>0</v>
      </c>
      <c r="L126" s="89">
        <v>8.1013013462527308</v>
      </c>
      <c r="M126" s="86"/>
      <c r="N126" s="36"/>
      <c r="O126" s="144"/>
      <c r="P126" s="144"/>
      <c r="Q126" s="144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0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0</v>
      </c>
      <c r="G127" s="89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0</v>
      </c>
      <c r="H127" s="142" t="s">
        <v>250</v>
      </c>
      <c r="I127" s="89">
        <v>0</v>
      </c>
      <c r="J127" s="89">
        <v>0</v>
      </c>
      <c r="K127" s="89">
        <v>0</v>
      </c>
      <c r="L127" s="89" t="s">
        <v>472</v>
      </c>
      <c r="M127" s="86"/>
      <c r="N127" s="36"/>
      <c r="O127" s="144"/>
      <c r="P127" s="144"/>
      <c r="Q127" s="144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0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0</v>
      </c>
      <c r="G128" s="89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0</v>
      </c>
      <c r="H128" s="142" t="s">
        <v>252</v>
      </c>
      <c r="I128" s="89">
        <v>0</v>
      </c>
      <c r="J128" s="89">
        <v>0</v>
      </c>
      <c r="K128" s="89">
        <v>0</v>
      </c>
      <c r="L128" s="89">
        <v>0</v>
      </c>
      <c r="M128" s="86"/>
      <c r="N128" s="36"/>
      <c r="O128" s="144"/>
      <c r="P128" s="144"/>
      <c r="Q128" s="144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10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10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10</v>
      </c>
      <c r="H129" s="142" t="s">
        <v>254</v>
      </c>
      <c r="I129" s="89">
        <v>10</v>
      </c>
      <c r="J129" s="89">
        <v>0</v>
      </c>
      <c r="K129" s="89">
        <v>10</v>
      </c>
      <c r="L129" s="89">
        <v>6.67996094473851</v>
      </c>
      <c r="M129" s="86"/>
      <c r="N129" s="36"/>
      <c r="O129" s="144"/>
      <c r="P129" s="144"/>
      <c r="Q129" s="144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8.2731522874534775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10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6.8445048771396699</v>
      </c>
      <c r="H130" s="142" t="s">
        <v>256</v>
      </c>
      <c r="I130" s="89">
        <v>10</v>
      </c>
      <c r="J130" s="89">
        <v>0</v>
      </c>
      <c r="K130" s="89">
        <v>6.0994717079986902</v>
      </c>
      <c r="L130" s="89">
        <v>6.8445048771396699</v>
      </c>
      <c r="M130" s="86"/>
      <c r="N130" s="36"/>
      <c r="O130" s="144"/>
      <c r="P130" s="144"/>
      <c r="Q130" s="144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0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0</v>
      </c>
      <c r="G131" s="89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0</v>
      </c>
      <c r="H131" s="142" t="s">
        <v>258</v>
      </c>
      <c r="I131" s="89">
        <v>0</v>
      </c>
      <c r="J131" s="89">
        <v>0</v>
      </c>
      <c r="K131" s="89">
        <v>0</v>
      </c>
      <c r="L131" s="89" t="s">
        <v>472</v>
      </c>
      <c r="M131" s="86"/>
      <c r="N131" s="36"/>
      <c r="O131" s="144"/>
      <c r="P131" s="144"/>
      <c r="Q131" s="144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0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0</v>
      </c>
      <c r="G132" s="89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0</v>
      </c>
      <c r="H132" s="142" t="s">
        <v>260</v>
      </c>
      <c r="I132" s="89">
        <v>0</v>
      </c>
      <c r="J132" s="89">
        <v>0</v>
      </c>
      <c r="K132" s="89">
        <v>0</v>
      </c>
      <c r="L132" s="89">
        <v>0</v>
      </c>
      <c r="M132" s="86"/>
      <c r="N132" s="36"/>
      <c r="O132" s="144"/>
      <c r="P132" s="144"/>
      <c r="Q132" s="144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0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0</v>
      </c>
      <c r="G133" s="89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0</v>
      </c>
      <c r="H133" s="142" t="s">
        <v>262</v>
      </c>
      <c r="I133" s="89">
        <v>0</v>
      </c>
      <c r="J133" s="89">
        <v>0</v>
      </c>
      <c r="K133" s="89">
        <v>0</v>
      </c>
      <c r="L133" s="89">
        <v>0</v>
      </c>
      <c r="M133" s="86"/>
      <c r="N133" s="36"/>
      <c r="O133" s="144"/>
      <c r="P133" s="144"/>
      <c r="Q133" s="144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0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0</v>
      </c>
      <c r="G134" s="89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0</v>
      </c>
      <c r="H134" s="142" t="s">
        <v>264</v>
      </c>
      <c r="I134" s="89">
        <v>0</v>
      </c>
      <c r="J134" s="89">
        <v>0</v>
      </c>
      <c r="K134" s="89">
        <v>0</v>
      </c>
      <c r="L134" s="89">
        <v>0</v>
      </c>
      <c r="M134" s="86"/>
      <c r="N134" s="36"/>
      <c r="O134" s="144"/>
      <c r="P134" s="144"/>
      <c r="Q134" s="144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0</v>
      </c>
      <c r="F135" s="89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0</v>
      </c>
      <c r="G135" s="89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0</v>
      </c>
      <c r="H135" s="142" t="s">
        <v>266</v>
      </c>
      <c r="I135" s="89">
        <v>0</v>
      </c>
      <c r="J135" s="89">
        <v>0</v>
      </c>
      <c r="K135" s="89" t="s">
        <v>472</v>
      </c>
      <c r="L135" s="89" t="s">
        <v>472</v>
      </c>
      <c r="M135" s="86"/>
      <c r="N135" s="36"/>
      <c r="O135" s="144"/>
      <c r="P135" s="144"/>
      <c r="Q135" s="144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0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0</v>
      </c>
      <c r="G136" s="89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0</v>
      </c>
      <c r="H136" s="142" t="s">
        <v>268</v>
      </c>
      <c r="I136" s="89">
        <v>0</v>
      </c>
      <c r="J136" s="89">
        <v>0</v>
      </c>
      <c r="K136" s="89">
        <v>0</v>
      </c>
      <c r="L136" s="89" t="s">
        <v>472</v>
      </c>
      <c r="M136" s="86"/>
      <c r="N136" s="36"/>
      <c r="O136" s="144"/>
      <c r="P136" s="144"/>
      <c r="Q136" s="144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0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0</v>
      </c>
      <c r="G137" s="89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0</v>
      </c>
      <c r="H137" s="142" t="s">
        <v>270</v>
      </c>
      <c r="I137" s="89">
        <v>0</v>
      </c>
      <c r="J137" s="89">
        <v>0</v>
      </c>
      <c r="K137" s="89">
        <v>0</v>
      </c>
      <c r="L137" s="89" t="s">
        <v>472</v>
      </c>
      <c r="M137" s="86"/>
      <c r="N137" s="36"/>
      <c r="O137" s="144"/>
      <c r="P137" s="144"/>
      <c r="Q137" s="144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0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0</v>
      </c>
      <c r="G138" s="89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0</v>
      </c>
      <c r="H138" s="142" t="s">
        <v>272</v>
      </c>
      <c r="I138" s="89">
        <v>0</v>
      </c>
      <c r="J138" s="89">
        <v>0</v>
      </c>
      <c r="K138" s="89">
        <v>0</v>
      </c>
      <c r="L138" s="89">
        <v>0</v>
      </c>
      <c r="M138" s="86"/>
      <c r="N138" s="36"/>
      <c r="O138" s="144"/>
      <c r="P138" s="144"/>
      <c r="Q138" s="144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0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0</v>
      </c>
      <c r="G139" s="89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5</v>
      </c>
      <c r="H139" s="142" t="s">
        <v>274</v>
      </c>
      <c r="I139" s="89">
        <v>0</v>
      </c>
      <c r="J139" s="89">
        <v>0</v>
      </c>
      <c r="K139" s="89">
        <v>0</v>
      </c>
      <c r="L139" s="89">
        <v>5</v>
      </c>
      <c r="M139" s="86"/>
      <c r="N139" s="36"/>
      <c r="O139" s="144"/>
      <c r="P139" s="144"/>
      <c r="Q139" s="144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</row>
    <row r="140" spans="1:28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0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0</v>
      </c>
      <c r="G140" s="89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0</v>
      </c>
      <c r="H140" s="142" t="s">
        <v>276</v>
      </c>
      <c r="I140" s="89">
        <v>0</v>
      </c>
      <c r="J140" s="89">
        <v>0</v>
      </c>
      <c r="K140" s="89">
        <v>0</v>
      </c>
      <c r="L140" s="89">
        <v>0</v>
      </c>
      <c r="M140" s="86"/>
      <c r="N140" s="36"/>
      <c r="O140" s="144"/>
      <c r="P140" s="144"/>
      <c r="Q140" s="144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</row>
    <row r="141" spans="1:28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0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0</v>
      </c>
      <c r="G141" s="89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3.7831541634821599</v>
      </c>
      <c r="H141" s="142" t="s">
        <v>278</v>
      </c>
      <c r="I141" s="89">
        <v>0</v>
      </c>
      <c r="J141" s="89">
        <v>0</v>
      </c>
      <c r="K141" s="89">
        <v>3.7831541634821599</v>
      </c>
      <c r="L141" s="89">
        <v>0</v>
      </c>
      <c r="M141" s="86"/>
      <c r="N141" s="36"/>
      <c r="O141" s="144"/>
      <c r="P141" s="144"/>
      <c r="Q141" s="144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</row>
    <row r="142" spans="1:28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0</v>
      </c>
      <c r="F142" s="89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0</v>
      </c>
      <c r="G142" s="89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0</v>
      </c>
      <c r="H142" s="142" t="s">
        <v>280</v>
      </c>
      <c r="I142" s="89">
        <v>0</v>
      </c>
      <c r="J142" s="89">
        <v>0</v>
      </c>
      <c r="K142" s="89" t="s">
        <v>472</v>
      </c>
      <c r="L142" s="89" t="s">
        <v>472</v>
      </c>
      <c r="M142" s="86"/>
      <c r="N142" s="36"/>
      <c r="O142" s="144"/>
      <c r="P142" s="144"/>
      <c r="Q142" s="144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</row>
    <row r="143" spans="1:28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0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10</v>
      </c>
      <c r="G143" s="89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0</v>
      </c>
      <c r="H143" s="142" t="s">
        <v>282</v>
      </c>
      <c r="I143" s="89">
        <v>10</v>
      </c>
      <c r="J143" s="89">
        <v>0</v>
      </c>
      <c r="K143" s="89">
        <v>0</v>
      </c>
      <c r="L143" s="89" t="s">
        <v>472</v>
      </c>
      <c r="M143" s="86"/>
      <c r="N143" s="36"/>
      <c r="O143" s="144"/>
      <c r="P143" s="144"/>
      <c r="Q143" s="144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</row>
    <row r="144" spans="1:28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0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0</v>
      </c>
      <c r="G144" s="89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0</v>
      </c>
      <c r="H144" s="142" t="s">
        <v>284</v>
      </c>
      <c r="I144" s="89">
        <v>0</v>
      </c>
      <c r="J144" s="89">
        <v>0</v>
      </c>
      <c r="K144" s="89">
        <v>0</v>
      </c>
      <c r="L144" s="89">
        <v>0</v>
      </c>
      <c r="M144" s="86"/>
      <c r="N144" s="36"/>
      <c r="O144" s="144"/>
      <c r="P144" s="144"/>
      <c r="Q144" s="144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</row>
    <row r="145" spans="1:28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0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0</v>
      </c>
      <c r="G145" s="89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0</v>
      </c>
      <c r="H145" s="142" t="s">
        <v>286</v>
      </c>
      <c r="I145" s="89">
        <v>0</v>
      </c>
      <c r="J145" s="89">
        <v>0</v>
      </c>
      <c r="K145" s="89">
        <v>0</v>
      </c>
      <c r="L145" s="89" t="s">
        <v>472</v>
      </c>
      <c r="M145" s="86"/>
      <c r="N145" s="36"/>
      <c r="O145" s="144"/>
      <c r="P145" s="144"/>
      <c r="Q145" s="144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</row>
    <row r="146" spans="1:28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0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0</v>
      </c>
      <c r="G146" s="89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0</v>
      </c>
      <c r="H146" s="142" t="s">
        <v>288</v>
      </c>
      <c r="I146" s="89">
        <v>0</v>
      </c>
      <c r="J146" s="89">
        <v>0</v>
      </c>
      <c r="K146" s="89">
        <v>0</v>
      </c>
      <c r="L146" s="89">
        <v>0</v>
      </c>
      <c r="M146" s="86"/>
      <c r="N146" s="36"/>
      <c r="O146" s="144"/>
      <c r="P146" s="144"/>
      <c r="Q146" s="144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</row>
    <row r="147" spans="1:28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0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0</v>
      </c>
      <c r="G147" s="89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10</v>
      </c>
      <c r="H147" s="142" t="s">
        <v>290</v>
      </c>
      <c r="I147" s="89">
        <v>0</v>
      </c>
      <c r="J147" s="89">
        <v>0</v>
      </c>
      <c r="K147" s="89">
        <v>0</v>
      </c>
      <c r="L147" s="89">
        <v>10</v>
      </c>
      <c r="M147" s="86"/>
      <c r="N147" s="36"/>
      <c r="O147" s="144"/>
      <c r="P147" s="144"/>
      <c r="Q147" s="144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</row>
    <row r="148" spans="1:28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0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0</v>
      </c>
      <c r="G148" s="89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0</v>
      </c>
      <c r="H148" s="142" t="s">
        <v>292</v>
      </c>
      <c r="I148" s="89">
        <v>0</v>
      </c>
      <c r="J148" s="89">
        <v>0</v>
      </c>
      <c r="K148" s="89">
        <v>0</v>
      </c>
      <c r="L148" s="89" t="s">
        <v>472</v>
      </c>
      <c r="M148" s="86"/>
      <c r="N148" s="36"/>
      <c r="O148" s="144"/>
      <c r="P148" s="144"/>
      <c r="Q148" s="144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</row>
    <row r="149" spans="1:28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0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0</v>
      </c>
      <c r="G149" s="89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0</v>
      </c>
      <c r="H149" s="142" t="s">
        <v>294</v>
      </c>
      <c r="I149" s="89">
        <v>0</v>
      </c>
      <c r="J149" s="89">
        <v>0</v>
      </c>
      <c r="K149" s="89">
        <v>0</v>
      </c>
      <c r="L149" s="89" t="s">
        <v>472</v>
      </c>
      <c r="M149" s="86"/>
      <c r="N149" s="36"/>
      <c r="O149" s="144"/>
      <c r="P149" s="144"/>
      <c r="Q149" s="144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</row>
    <row r="150" spans="1:28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0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0</v>
      </c>
      <c r="G150" s="89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0</v>
      </c>
      <c r="H150" s="142" t="s">
        <v>296</v>
      </c>
      <c r="I150" s="89">
        <v>0</v>
      </c>
      <c r="J150" s="89">
        <v>0</v>
      </c>
      <c r="K150" s="89">
        <v>0</v>
      </c>
      <c r="L150" s="89">
        <v>0</v>
      </c>
      <c r="M150" s="86"/>
      <c r="N150" s="36"/>
      <c r="O150" s="144"/>
      <c r="P150" s="144"/>
      <c r="Q150" s="144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</row>
    <row r="151" spans="1:28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0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0</v>
      </c>
      <c r="G151" s="89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0</v>
      </c>
      <c r="H151" s="142" t="s">
        <v>298</v>
      </c>
      <c r="I151" s="89">
        <v>0</v>
      </c>
      <c r="J151" s="89">
        <v>0</v>
      </c>
      <c r="K151" s="89">
        <v>0</v>
      </c>
      <c r="L151" s="89" t="s">
        <v>472</v>
      </c>
      <c r="M151" s="86"/>
      <c r="N151" s="36"/>
      <c r="O151" s="144"/>
      <c r="P151" s="144"/>
      <c r="Q151" s="144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</row>
    <row r="152" spans="1:28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0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0</v>
      </c>
      <c r="G152" s="89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0</v>
      </c>
      <c r="H152" s="142" t="s">
        <v>300</v>
      </c>
      <c r="I152" s="89">
        <v>0</v>
      </c>
      <c r="J152" s="89">
        <v>0</v>
      </c>
      <c r="K152" s="89">
        <v>0</v>
      </c>
      <c r="L152" s="89">
        <v>0</v>
      </c>
      <c r="M152" s="86"/>
      <c r="N152" s="36"/>
      <c r="O152" s="144"/>
      <c r="P152" s="144"/>
      <c r="Q152" s="144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</row>
    <row r="153" spans="1:28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10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10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10</v>
      </c>
      <c r="H153" s="142" t="s">
        <v>302</v>
      </c>
      <c r="I153" s="89">
        <v>10</v>
      </c>
      <c r="J153" s="89">
        <v>0</v>
      </c>
      <c r="K153" s="89">
        <v>0</v>
      </c>
      <c r="L153" s="89">
        <v>10</v>
      </c>
      <c r="M153" s="86"/>
      <c r="N153" s="36"/>
      <c r="O153" s="144"/>
      <c r="P153" s="144"/>
      <c r="Q153" s="144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</row>
    <row r="154" spans="1:28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0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0</v>
      </c>
      <c r="G154" s="89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0</v>
      </c>
      <c r="H154" s="142" t="s">
        <v>304</v>
      </c>
      <c r="I154" s="89">
        <v>0</v>
      </c>
      <c r="J154" s="89">
        <v>0</v>
      </c>
      <c r="K154" s="89">
        <v>0</v>
      </c>
      <c r="L154" s="89" t="s">
        <v>472</v>
      </c>
      <c r="M154" s="86"/>
      <c r="N154" s="36"/>
      <c r="O154" s="144"/>
      <c r="P154" s="144"/>
      <c r="Q154" s="144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</row>
    <row r="155" spans="1:28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0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0</v>
      </c>
      <c r="G155" s="89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0</v>
      </c>
      <c r="H155" s="142" t="s">
        <v>306</v>
      </c>
      <c r="I155" s="89">
        <v>0</v>
      </c>
      <c r="J155" s="89">
        <v>0</v>
      </c>
      <c r="K155" s="89">
        <v>0</v>
      </c>
      <c r="L155" s="89" t="s">
        <v>472</v>
      </c>
      <c r="M155" s="86"/>
      <c r="N155" s="36"/>
      <c r="O155" s="144"/>
      <c r="P155" s="144"/>
      <c r="Q155" s="144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</row>
    <row r="156" spans="1:28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0</v>
      </c>
      <c r="F156" s="89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10</v>
      </c>
      <c r="G156" s="89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0</v>
      </c>
      <c r="H156" s="142" t="s">
        <v>308</v>
      </c>
      <c r="I156" s="89">
        <v>10</v>
      </c>
      <c r="J156" s="89">
        <v>0</v>
      </c>
      <c r="K156" s="89">
        <v>0</v>
      </c>
      <c r="L156" s="89" t="s">
        <v>472</v>
      </c>
      <c r="M156" s="86"/>
      <c r="N156" s="36"/>
      <c r="O156" s="144"/>
      <c r="P156" s="144"/>
      <c r="Q156" s="144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</row>
    <row r="157" spans="1:28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0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0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0</v>
      </c>
      <c r="H157" s="142" t="s">
        <v>310</v>
      </c>
      <c r="I157" s="89">
        <v>0</v>
      </c>
      <c r="J157" s="89">
        <v>0</v>
      </c>
      <c r="K157" s="89">
        <v>0</v>
      </c>
      <c r="L157" s="89" t="s">
        <v>472</v>
      </c>
      <c r="M157" s="86"/>
      <c r="N157" s="36"/>
      <c r="O157" s="144"/>
      <c r="P157" s="144"/>
      <c r="Q157" s="144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</row>
    <row r="158" spans="1:28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0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0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9.1286241755822193</v>
      </c>
      <c r="H158" s="142" t="s">
        <v>312</v>
      </c>
      <c r="I158" s="89">
        <v>0</v>
      </c>
      <c r="J158" s="89">
        <v>0</v>
      </c>
      <c r="K158" s="89">
        <v>9.1286241755822193</v>
      </c>
      <c r="L158" s="89" t="s">
        <v>472</v>
      </c>
      <c r="M158" s="86"/>
      <c r="N158" s="36"/>
      <c r="O158" s="144"/>
      <c r="P158" s="144"/>
      <c r="Q158" s="144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</row>
    <row r="159" spans="1:28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10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10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10</v>
      </c>
      <c r="H159" s="142" t="s">
        <v>314</v>
      </c>
      <c r="I159" s="89">
        <v>10</v>
      </c>
      <c r="J159" s="89">
        <v>10</v>
      </c>
      <c r="K159" s="89">
        <v>10</v>
      </c>
      <c r="L159" s="89">
        <v>0</v>
      </c>
      <c r="M159" s="86"/>
      <c r="N159" s="36"/>
      <c r="O159" s="144"/>
      <c r="P159" s="144"/>
      <c r="Q159" s="144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</row>
    <row r="160" spans="1:28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0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0</v>
      </c>
      <c r="G160" s="89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0</v>
      </c>
      <c r="H160" s="142" t="s">
        <v>316</v>
      </c>
      <c r="I160" s="89">
        <v>0</v>
      </c>
      <c r="J160" s="89">
        <v>0</v>
      </c>
      <c r="K160" s="89">
        <v>0</v>
      </c>
      <c r="L160" s="89" t="s">
        <v>472</v>
      </c>
      <c r="M160" s="86"/>
      <c r="N160" s="36"/>
      <c r="O160" s="144"/>
      <c r="P160" s="144"/>
      <c r="Q160" s="144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</row>
    <row r="161" spans="1:28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10</v>
      </c>
      <c r="F161" s="89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10</v>
      </c>
      <c r="G161" s="89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10</v>
      </c>
      <c r="H161" s="142" t="s">
        <v>318</v>
      </c>
      <c r="I161" s="89">
        <v>10</v>
      </c>
      <c r="J161" s="89">
        <v>10</v>
      </c>
      <c r="K161" s="89">
        <v>0</v>
      </c>
      <c r="L161" s="89" t="s">
        <v>472</v>
      </c>
      <c r="M161" s="86"/>
      <c r="N161" s="36"/>
      <c r="O161" s="144"/>
      <c r="P161" s="144"/>
      <c r="Q161" s="144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</row>
    <row r="162" spans="1:28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0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0</v>
      </c>
      <c r="G162" s="89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0</v>
      </c>
      <c r="H162" s="142" t="s">
        <v>320</v>
      </c>
      <c r="I162" s="89">
        <v>0</v>
      </c>
      <c r="J162" s="89">
        <v>0</v>
      </c>
      <c r="K162" s="89">
        <v>0</v>
      </c>
      <c r="L162" s="89" t="s">
        <v>472</v>
      </c>
      <c r="M162" s="86"/>
      <c r="N162" s="36"/>
      <c r="O162" s="144"/>
      <c r="P162" s="144"/>
      <c r="Q162" s="144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</row>
    <row r="163" spans="1:28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0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0</v>
      </c>
      <c r="G163" s="89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0</v>
      </c>
      <c r="H163" s="142" t="s">
        <v>322</v>
      </c>
      <c r="I163" s="89">
        <v>0</v>
      </c>
      <c r="J163" s="89">
        <v>0</v>
      </c>
      <c r="K163" s="89">
        <v>0</v>
      </c>
      <c r="L163" s="89" t="s">
        <v>472</v>
      </c>
      <c r="M163" s="86"/>
      <c r="N163" s="36"/>
      <c r="O163" s="144"/>
      <c r="P163" s="144"/>
      <c r="Q163" s="144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</row>
    <row r="164" spans="1:28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0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0</v>
      </c>
      <c r="G164" s="89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0</v>
      </c>
      <c r="H164" s="142" t="s">
        <v>324</v>
      </c>
      <c r="I164" s="89">
        <v>0</v>
      </c>
      <c r="J164" s="89">
        <v>0</v>
      </c>
      <c r="K164" s="89">
        <v>0</v>
      </c>
      <c r="L164" s="89" t="s">
        <v>472</v>
      </c>
      <c r="M164" s="86"/>
      <c r="N164" s="36"/>
      <c r="O164" s="144"/>
      <c r="P164" s="144"/>
      <c r="Q164" s="144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</row>
    <row r="165" spans="1:28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0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0</v>
      </c>
      <c r="G165" s="89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0</v>
      </c>
      <c r="H165" s="142" t="s">
        <v>326</v>
      </c>
      <c r="I165" s="89">
        <v>0</v>
      </c>
      <c r="J165" s="89">
        <v>0</v>
      </c>
      <c r="K165" s="89">
        <v>0</v>
      </c>
      <c r="L165" s="89" t="s">
        <v>472</v>
      </c>
      <c r="M165" s="86"/>
      <c r="N165" s="36"/>
      <c r="O165" s="144"/>
      <c r="P165" s="144"/>
      <c r="Q165" s="144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</row>
    <row r="166" spans="1:28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0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0</v>
      </c>
      <c r="G166" s="89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0</v>
      </c>
      <c r="H166" s="142" t="s">
        <v>328</v>
      </c>
      <c r="I166" s="89">
        <v>0</v>
      </c>
      <c r="J166" s="89">
        <v>0</v>
      </c>
      <c r="K166" s="89">
        <v>0</v>
      </c>
      <c r="L166" s="89">
        <v>0</v>
      </c>
      <c r="M166" s="86"/>
      <c r="N166" s="36"/>
      <c r="O166" s="144"/>
      <c r="P166" s="144"/>
      <c r="Q166" s="144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</row>
    <row r="167" spans="1:28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0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0</v>
      </c>
      <c r="G167" s="89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0</v>
      </c>
      <c r="H167" s="142" t="s">
        <v>330</v>
      </c>
      <c r="I167" s="89">
        <v>0</v>
      </c>
      <c r="J167" s="89">
        <v>0</v>
      </c>
      <c r="K167" s="89">
        <v>0</v>
      </c>
      <c r="L167" s="89" t="s">
        <v>472</v>
      </c>
      <c r="M167" s="86"/>
      <c r="N167" s="36"/>
      <c r="O167" s="144"/>
      <c r="P167" s="144"/>
      <c r="Q167" s="144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</row>
    <row r="168" spans="1:28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0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0</v>
      </c>
      <c r="G168" s="89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0</v>
      </c>
      <c r="H168" s="142" t="s">
        <v>332</v>
      </c>
      <c r="I168" s="89">
        <v>0</v>
      </c>
      <c r="J168" s="89">
        <v>0</v>
      </c>
      <c r="K168" s="89">
        <v>0</v>
      </c>
      <c r="L168" s="89" t="s">
        <v>472</v>
      </c>
      <c r="M168" s="86"/>
      <c r="N168" s="36"/>
      <c r="O168" s="144"/>
      <c r="P168" s="144"/>
      <c r="Q168" s="144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</row>
    <row r="169" spans="1:28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10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10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10</v>
      </c>
      <c r="H169" s="142" t="s">
        <v>334</v>
      </c>
      <c r="I169" s="89">
        <v>10</v>
      </c>
      <c r="J169" s="89">
        <v>10</v>
      </c>
      <c r="K169" s="89">
        <v>0</v>
      </c>
      <c r="L169" s="89">
        <v>0</v>
      </c>
      <c r="M169" s="86"/>
      <c r="N169" s="36"/>
      <c r="O169" s="144"/>
      <c r="P169" s="144"/>
      <c r="Q169" s="144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</row>
    <row r="170" spans="1:28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10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10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10</v>
      </c>
      <c r="H170" s="142" t="s">
        <v>336</v>
      </c>
      <c r="I170" s="89">
        <v>10</v>
      </c>
      <c r="J170" s="89">
        <v>10</v>
      </c>
      <c r="K170" s="89">
        <v>10</v>
      </c>
      <c r="L170" s="89" t="s">
        <v>472</v>
      </c>
      <c r="M170" s="86"/>
      <c r="N170" s="36"/>
      <c r="O170" s="144"/>
      <c r="P170" s="144"/>
      <c r="Q170" s="144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</row>
    <row r="171" spans="1:28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0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0</v>
      </c>
      <c r="G171" s="89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0</v>
      </c>
      <c r="H171" s="142" t="s">
        <v>338</v>
      </c>
      <c r="I171" s="89">
        <v>0</v>
      </c>
      <c r="J171" s="89">
        <v>0</v>
      </c>
      <c r="K171" s="89">
        <v>0</v>
      </c>
      <c r="L171" s="89" t="s">
        <v>472</v>
      </c>
      <c r="M171" s="86"/>
      <c r="N171" s="36"/>
      <c r="O171" s="144"/>
      <c r="P171" s="144"/>
      <c r="Q171" s="144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</row>
    <row r="172" spans="1:28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0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0</v>
      </c>
      <c r="G172" s="89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0</v>
      </c>
      <c r="H172" s="142" t="s">
        <v>340</v>
      </c>
      <c r="I172" s="89">
        <v>0</v>
      </c>
      <c r="J172" s="89">
        <v>0</v>
      </c>
      <c r="K172" s="89">
        <v>0</v>
      </c>
      <c r="L172" s="89">
        <v>0</v>
      </c>
      <c r="M172" s="86"/>
      <c r="N172" s="36"/>
      <c r="O172" s="144"/>
      <c r="P172" s="144"/>
      <c r="Q172" s="144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</row>
    <row r="173" spans="1:28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0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0</v>
      </c>
      <c r="G173" s="89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0</v>
      </c>
      <c r="H173" s="142" t="s">
        <v>342</v>
      </c>
      <c r="I173" s="89">
        <v>0</v>
      </c>
      <c r="J173" s="89">
        <v>0</v>
      </c>
      <c r="K173" s="89">
        <v>0</v>
      </c>
      <c r="L173" s="89" t="s">
        <v>472</v>
      </c>
      <c r="M173" s="86"/>
      <c r="N173" s="36"/>
      <c r="O173" s="144"/>
      <c r="P173" s="144"/>
      <c r="Q173" s="144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</row>
    <row r="174" spans="1:28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0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0</v>
      </c>
      <c r="G174" s="89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0</v>
      </c>
      <c r="H174" s="142" t="s">
        <v>344</v>
      </c>
      <c r="I174" s="89">
        <v>0</v>
      </c>
      <c r="J174" s="89">
        <v>0</v>
      </c>
      <c r="K174" s="89">
        <v>0</v>
      </c>
      <c r="L174" s="89" t="s">
        <v>472</v>
      </c>
      <c r="M174" s="86"/>
      <c r="N174" s="36"/>
      <c r="O174" s="144"/>
      <c r="P174" s="144"/>
      <c r="Q174" s="144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</row>
    <row r="175" spans="1:28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0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10</v>
      </c>
      <c r="G175" s="89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0</v>
      </c>
      <c r="H175" s="142" t="s">
        <v>346</v>
      </c>
      <c r="I175" s="89">
        <v>10</v>
      </c>
      <c r="J175" s="89">
        <v>0</v>
      </c>
      <c r="K175" s="89">
        <v>0</v>
      </c>
      <c r="L175" s="89" t="s">
        <v>472</v>
      </c>
      <c r="M175" s="86"/>
      <c r="N175" s="36"/>
      <c r="O175" s="144"/>
      <c r="P175" s="144"/>
      <c r="Q175" s="144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</row>
    <row r="176" spans="1:28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0</v>
      </c>
      <c r="F176" s="89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0</v>
      </c>
      <c r="G176" s="89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0</v>
      </c>
      <c r="H176" s="142" t="s">
        <v>348</v>
      </c>
      <c r="I176" s="89">
        <v>0</v>
      </c>
      <c r="J176" s="89">
        <v>0</v>
      </c>
      <c r="K176" s="89">
        <v>0</v>
      </c>
      <c r="L176" s="89" t="s">
        <v>472</v>
      </c>
      <c r="M176" s="86"/>
      <c r="N176" s="36"/>
      <c r="O176" s="144"/>
      <c r="P176" s="144"/>
      <c r="Q176" s="144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spans="1:28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0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0</v>
      </c>
      <c r="G177" s="89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0</v>
      </c>
      <c r="H177" s="142" t="s">
        <v>350</v>
      </c>
      <c r="I177" s="89">
        <v>0</v>
      </c>
      <c r="J177" s="89">
        <v>0</v>
      </c>
      <c r="K177" s="89">
        <v>0</v>
      </c>
      <c r="L177" s="89" t="s">
        <v>472</v>
      </c>
      <c r="M177" s="86"/>
      <c r="N177" s="36"/>
      <c r="O177" s="144"/>
      <c r="P177" s="144"/>
      <c r="Q177" s="144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spans="1:28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0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0</v>
      </c>
      <c r="G178" s="89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0</v>
      </c>
      <c r="H178" s="142" t="s">
        <v>352</v>
      </c>
      <c r="I178" s="89">
        <v>0</v>
      </c>
      <c r="J178" s="89">
        <v>0</v>
      </c>
      <c r="K178" s="89">
        <v>0</v>
      </c>
      <c r="L178" s="89">
        <v>0</v>
      </c>
      <c r="M178" s="86"/>
      <c r="N178" s="36"/>
      <c r="O178" s="144"/>
      <c r="P178" s="144"/>
      <c r="Q178" s="144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spans="1:28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0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0</v>
      </c>
      <c r="G179" s="89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0</v>
      </c>
      <c r="H179" s="142" t="s">
        <v>354</v>
      </c>
      <c r="I179" s="89">
        <v>0</v>
      </c>
      <c r="J179" s="89">
        <v>0</v>
      </c>
      <c r="K179" s="89">
        <v>0</v>
      </c>
      <c r="L179" s="89">
        <v>0</v>
      </c>
      <c r="M179" s="86"/>
      <c r="N179" s="36"/>
      <c r="O179" s="144"/>
      <c r="P179" s="144"/>
      <c r="Q179" s="144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spans="1:28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0</v>
      </c>
      <c r="F180" s="89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10</v>
      </c>
      <c r="G180" s="89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0</v>
      </c>
      <c r="H180" s="142" t="s">
        <v>356</v>
      </c>
      <c r="I180" s="89">
        <v>10</v>
      </c>
      <c r="J180" s="89">
        <v>0</v>
      </c>
      <c r="K180" s="89" t="s">
        <v>472</v>
      </c>
      <c r="L180" s="89" t="s">
        <v>472</v>
      </c>
      <c r="M180" s="86"/>
      <c r="N180" s="36"/>
      <c r="O180" s="144"/>
      <c r="P180" s="144"/>
      <c r="Q180" s="144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spans="1:28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0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0</v>
      </c>
      <c r="G181" s="89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0</v>
      </c>
      <c r="H181" s="142" t="s">
        <v>358</v>
      </c>
      <c r="I181" s="89">
        <v>0</v>
      </c>
      <c r="J181" s="89">
        <v>0</v>
      </c>
      <c r="K181" s="89">
        <v>0</v>
      </c>
      <c r="L181" s="89" t="s">
        <v>472</v>
      </c>
      <c r="M181" s="86"/>
      <c r="N181" s="36"/>
      <c r="O181" s="144"/>
      <c r="P181" s="144"/>
      <c r="Q181" s="144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spans="1:28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0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0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10</v>
      </c>
      <c r="H182" s="142" t="s">
        <v>360</v>
      </c>
      <c r="I182" s="89">
        <v>0</v>
      </c>
      <c r="J182" s="89">
        <v>0</v>
      </c>
      <c r="K182" s="89">
        <v>0</v>
      </c>
      <c r="L182" s="89">
        <v>10</v>
      </c>
      <c r="M182" s="86"/>
      <c r="N182" s="36"/>
      <c r="O182" s="144"/>
      <c r="P182" s="144"/>
      <c r="Q182" s="144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spans="1:28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0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0</v>
      </c>
      <c r="G183" s="89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0</v>
      </c>
      <c r="H183" s="142" t="s">
        <v>362</v>
      </c>
      <c r="I183" s="89">
        <v>0</v>
      </c>
      <c r="J183" s="89">
        <v>0</v>
      </c>
      <c r="K183" s="89">
        <v>0</v>
      </c>
      <c r="L183" s="89">
        <v>0</v>
      </c>
      <c r="M183" s="86"/>
      <c r="N183" s="36"/>
      <c r="O183" s="144"/>
      <c r="P183" s="144"/>
      <c r="Q183" s="144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spans="1:28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0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0</v>
      </c>
      <c r="G184" s="89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0</v>
      </c>
      <c r="H184" s="142" t="s">
        <v>364</v>
      </c>
      <c r="I184" s="89">
        <v>0</v>
      </c>
      <c r="J184" s="89">
        <v>0</v>
      </c>
      <c r="K184" s="89">
        <v>0</v>
      </c>
      <c r="L184" s="89" t="s">
        <v>472</v>
      </c>
      <c r="M184" s="86"/>
      <c r="N184" s="36"/>
      <c r="O184" s="144"/>
      <c r="P184" s="144"/>
      <c r="Q184" s="144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spans="1:28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0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0</v>
      </c>
      <c r="G185" s="89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0</v>
      </c>
      <c r="H185" s="142" t="s">
        <v>366</v>
      </c>
      <c r="I185" s="89">
        <v>0</v>
      </c>
      <c r="J185" s="89">
        <v>0</v>
      </c>
      <c r="K185" s="89">
        <v>0</v>
      </c>
      <c r="L185" s="89">
        <v>0</v>
      </c>
      <c r="M185" s="86"/>
      <c r="N185" s="36"/>
      <c r="O185" s="144"/>
      <c r="P185" s="144"/>
      <c r="Q185" s="144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spans="1:28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0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0</v>
      </c>
      <c r="G186" s="89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0</v>
      </c>
      <c r="H186" s="142" t="s">
        <v>368</v>
      </c>
      <c r="I186" s="89">
        <v>0</v>
      </c>
      <c r="J186" s="89">
        <v>0</v>
      </c>
      <c r="K186" s="89">
        <v>0</v>
      </c>
      <c r="L186" s="89">
        <v>0</v>
      </c>
      <c r="M186" s="86"/>
      <c r="N186" s="36"/>
      <c r="O186" s="144"/>
      <c r="P186" s="144"/>
      <c r="Q186" s="144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spans="1:28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0</v>
      </c>
      <c r="F187" s="89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0</v>
      </c>
      <c r="G187" s="89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0</v>
      </c>
      <c r="H187" s="142" t="s">
        <v>370</v>
      </c>
      <c r="I187" s="89">
        <v>0</v>
      </c>
      <c r="J187" s="89">
        <v>0</v>
      </c>
      <c r="K187" s="89">
        <v>0</v>
      </c>
      <c r="L187" s="89" t="s">
        <v>472</v>
      </c>
      <c r="M187" s="86"/>
      <c r="N187" s="36"/>
      <c r="O187" s="144"/>
      <c r="P187" s="144"/>
      <c r="Q187" s="144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spans="1:28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0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10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0</v>
      </c>
      <c r="H188" s="142" t="s">
        <v>372</v>
      </c>
      <c r="I188" s="89">
        <v>10</v>
      </c>
      <c r="J188" s="89">
        <v>0</v>
      </c>
      <c r="K188" s="89">
        <v>0</v>
      </c>
      <c r="L188" s="89">
        <v>0</v>
      </c>
      <c r="M188" s="86"/>
      <c r="N188" s="36"/>
      <c r="O188" s="144"/>
      <c r="P188" s="144"/>
      <c r="Q188" s="144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spans="1:28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0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0</v>
      </c>
      <c r="G189" s="89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0</v>
      </c>
      <c r="H189" s="142" t="s">
        <v>374</v>
      </c>
      <c r="I189" s="89">
        <v>0</v>
      </c>
      <c r="J189" s="89">
        <v>0</v>
      </c>
      <c r="K189" s="89">
        <v>0</v>
      </c>
      <c r="L189" s="89" t="s">
        <v>472</v>
      </c>
      <c r="M189" s="86"/>
      <c r="N189" s="36"/>
      <c r="O189" s="144"/>
      <c r="P189" s="144"/>
      <c r="Q189" s="144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spans="1:28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0</v>
      </c>
      <c r="F190" s="89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0</v>
      </c>
      <c r="G190" s="89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0</v>
      </c>
      <c r="H190" s="142" t="s">
        <v>376</v>
      </c>
      <c r="I190" s="89">
        <v>0</v>
      </c>
      <c r="J190" s="89">
        <v>0</v>
      </c>
      <c r="K190" s="89" t="s">
        <v>472</v>
      </c>
      <c r="L190" s="89" t="s">
        <v>472</v>
      </c>
      <c r="M190" s="86"/>
      <c r="N190" s="36"/>
      <c r="O190" s="144"/>
      <c r="P190" s="144"/>
      <c r="Q190" s="144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spans="1:28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0</v>
      </c>
      <c r="G191" s="89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0</v>
      </c>
      <c r="H191" s="142" t="s">
        <v>378</v>
      </c>
      <c r="I191" s="89">
        <v>0</v>
      </c>
      <c r="J191" s="89">
        <v>0</v>
      </c>
      <c r="K191" s="89" t="s">
        <v>472</v>
      </c>
      <c r="L191" s="89" t="s">
        <v>472</v>
      </c>
      <c r="M191" s="86"/>
      <c r="N191" s="36"/>
      <c r="O191" s="144"/>
      <c r="P191" s="144"/>
      <c r="Q191" s="144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spans="1:28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10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10</v>
      </c>
      <c r="G192" s="89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10</v>
      </c>
      <c r="H192" s="142" t="s">
        <v>380</v>
      </c>
      <c r="I192" s="89">
        <v>10</v>
      </c>
      <c r="J192" s="89">
        <v>0</v>
      </c>
      <c r="K192" s="89">
        <v>10</v>
      </c>
      <c r="L192" s="89">
        <v>0</v>
      </c>
      <c r="M192" s="86"/>
      <c r="N192" s="36"/>
      <c r="O192" s="144"/>
      <c r="P192" s="144"/>
      <c r="Q192" s="144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spans="1:28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0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0</v>
      </c>
      <c r="G193" s="89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7.10408934316147</v>
      </c>
      <c r="H193" s="142" t="s">
        <v>382</v>
      </c>
      <c r="I193" s="89">
        <v>0</v>
      </c>
      <c r="J193" s="89">
        <v>0</v>
      </c>
      <c r="K193" s="89">
        <v>0</v>
      </c>
      <c r="L193" s="89">
        <v>7.10408934316147</v>
      </c>
      <c r="M193" s="86"/>
      <c r="N193" s="36"/>
      <c r="O193" s="144"/>
      <c r="P193" s="144"/>
      <c r="Q193" s="144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spans="1:28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0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0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0</v>
      </c>
      <c r="H194" s="142" t="s">
        <v>384</v>
      </c>
      <c r="I194" s="89">
        <v>0</v>
      </c>
      <c r="J194" s="89">
        <v>0</v>
      </c>
      <c r="K194" s="89">
        <v>0</v>
      </c>
      <c r="L194" s="89">
        <v>0</v>
      </c>
      <c r="M194" s="86"/>
      <c r="N194" s="36"/>
      <c r="O194" s="144"/>
      <c r="P194" s="144"/>
      <c r="Q194" s="144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spans="1:28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10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10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10</v>
      </c>
      <c r="H195" s="142" t="s">
        <v>386</v>
      </c>
      <c r="I195" s="89">
        <v>10</v>
      </c>
      <c r="J195" s="89">
        <v>0</v>
      </c>
      <c r="K195" s="89">
        <v>10</v>
      </c>
      <c r="L195" s="89" t="s">
        <v>472</v>
      </c>
      <c r="M195" s="86"/>
      <c r="N195" s="36"/>
      <c r="O195" s="144"/>
      <c r="P195" s="144"/>
      <c r="Q195" s="144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spans="1:28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6"/>
      <c r="N196" s="86"/>
      <c r="O196" s="144"/>
      <c r="P196" s="144"/>
      <c r="Q196" s="144"/>
      <c r="R196" s="144"/>
      <c r="S196" s="144"/>
      <c r="T196" s="36"/>
      <c r="U196" s="36"/>
      <c r="V196" s="36"/>
      <c r="W196" s="36"/>
      <c r="X196" s="36"/>
      <c r="Y196" s="36"/>
      <c r="Z196" s="36"/>
      <c r="AA196" s="36"/>
      <c r="AB196" s="36"/>
    </row>
    <row r="197" spans="1:28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x14ac:dyDescent="0.2">
      <c r="A199" s="85"/>
      <c r="B199" s="85"/>
      <c r="C199" s="85"/>
      <c r="D199" s="86"/>
      <c r="E199" s="89"/>
      <c r="F199" s="89"/>
      <c r="G199" s="89" t="s">
        <v>520</v>
      </c>
      <c r="H199" s="142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/>
      <c r="N199" s="143"/>
      <c r="O199" s="143" t="str">
        <f>IFERROR(INDEX('Data Dictionary'!$H$8:$H$45,MATCH(O5,'Data Dictionary'!$J$8:$J$45,0)),"")</f>
        <v/>
      </c>
      <c r="P199" s="143" t="str">
        <f>IFERROR(INDEX('Data Dictionary'!$H$8:$H$39,MATCH(P5,'Data Dictionary'!$J$8:$J$39,0)),"")</f>
        <v/>
      </c>
      <c r="Q199" s="143" t="str">
        <f>IFERROR(INDEX('Data Dictionary'!$H$8:$H$39,MATCH(Q5,'Data Dictionary'!$J$8:$J$39,0)),"")</f>
        <v/>
      </c>
      <c r="R199" s="143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x14ac:dyDescent="0.2">
      <c r="A200" s="85"/>
      <c r="B200" s="85"/>
      <c r="C200" s="85"/>
      <c r="D200" s="86"/>
      <c r="E200" s="89"/>
      <c r="F200" s="89"/>
      <c r="G200" s="89" t="s">
        <v>519</v>
      </c>
      <c r="H200" s="142"/>
      <c r="I200" s="143">
        <v>0</v>
      </c>
      <c r="J200" s="242">
        <v>1</v>
      </c>
      <c r="K200" s="242">
        <v>1</v>
      </c>
      <c r="L200" s="242">
        <v>1</v>
      </c>
      <c r="M200" s="143"/>
      <c r="N200" s="143"/>
      <c r="O200" s="143" t="str">
        <f>IFERROR(INDEX('Data Dictionary'!$I$8:$I$45,MATCH(O5,'Data Dictionary'!$J$8:$J$45,0)),"")</f>
        <v/>
      </c>
      <c r="P200" s="143" t="str">
        <f>IFERROR(INDEX('Data Dictionary'!$I$8:$I$39,MATCH(P5,'Data Dictionary'!$J$8:$J$39,0)),"")</f>
        <v/>
      </c>
      <c r="Q200" s="143" t="str">
        <f>IFERROR(INDEX('Data Dictionary'!$I$8:$I$39,MATCH(Q5,'Data Dictionary'!$J$8:$J$39,0)),"")</f>
        <v/>
      </c>
      <c r="R200" s="143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x14ac:dyDescent="0.2">
      <c r="A201" s="85"/>
      <c r="B201" s="85"/>
      <c r="C201" s="85"/>
      <c r="D201" s="86"/>
      <c r="E201" s="89"/>
      <c r="F201" s="89"/>
      <c r="G201" s="89"/>
      <c r="H201" s="142"/>
      <c r="I201" s="143"/>
      <c r="J201" s="242"/>
      <c r="K201" s="242"/>
      <c r="L201" s="242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143" t="str">
        <f>IFERROR(INDEX('Data Dictionary'!$I$8:$I$45,MATCH(J7,'Data Dictionary'!$J$8:$J$45,0)),"")</f>
        <v/>
      </c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x14ac:dyDescent="0.2">
      <c r="A203" s="85"/>
      <c r="B203" s="85"/>
      <c r="C203" s="85"/>
      <c r="D203" s="86"/>
      <c r="E203" s="89"/>
      <c r="F203" s="89"/>
      <c r="G203" s="89" t="str" cm="1">
        <f t="array" ref="G203:P203">(IF($I$200:$R$200=2,(#REF!),""))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</sheetData>
  <mergeCells count="1">
    <mergeCell ref="I2:L2"/>
  </mergeCells>
  <conditionalFormatting sqref="E1:E3">
    <cfRule type="expression" dxfId="244" priority="50" stopIfTrue="1">
      <formula>E1=""</formula>
    </cfRule>
    <cfRule type="cellIs" dxfId="243" priority="53" stopIfTrue="1" operator="greaterThanOrEqual">
      <formula>0</formula>
    </cfRule>
  </conditionalFormatting>
  <conditionalFormatting sqref="F1:F3">
    <cfRule type="expression" dxfId="242" priority="46" stopIfTrue="1">
      <formula>F1=""</formula>
    </cfRule>
    <cfRule type="cellIs" dxfId="241" priority="58" operator="between">
      <formula>0</formula>
      <formula>6.999</formula>
    </cfRule>
    <cfRule type="cellIs" dxfId="240" priority="59" operator="between">
      <formula>7</formula>
      <formula>9.99</formula>
    </cfRule>
    <cfRule type="expression" dxfId="239" priority="60">
      <formula>F1=10</formula>
    </cfRule>
  </conditionalFormatting>
  <conditionalFormatting sqref="G1:G3">
    <cfRule type="expression" dxfId="238" priority="42">
      <formula>G1=""</formula>
    </cfRule>
    <cfRule type="cellIs" dxfId="237" priority="43" operator="between">
      <formula>0</formula>
      <formula>6.999</formula>
    </cfRule>
    <cfRule type="cellIs" dxfId="236" priority="44" operator="between">
      <formula>7</formula>
      <formula>9.99</formula>
    </cfRule>
    <cfRule type="expression" dxfId="235" priority="45">
      <formula>G1=10</formula>
    </cfRule>
    <cfRule type="expression" dxfId="234" priority="54">
      <formula>G1=""</formula>
    </cfRule>
    <cfRule type="cellIs" dxfId="233" priority="55" operator="between">
      <formula>0</formula>
      <formula>6.999</formula>
    </cfRule>
    <cfRule type="cellIs" dxfId="232" priority="56" operator="between">
      <formula>7</formula>
      <formula>9.99</formula>
    </cfRule>
    <cfRule type="expression" dxfId="231" priority="57">
      <formula>G1=10</formula>
    </cfRule>
  </conditionalFormatting>
  <conditionalFormatting sqref="E6:E195">
    <cfRule type="expression" dxfId="230" priority="12" stopIfTrue="1">
      <formula>E6=""</formula>
    </cfRule>
    <cfRule type="cellIs" dxfId="229" priority="15" stopIfTrue="1" operator="greaterThanOrEqual">
      <formula>0</formula>
    </cfRule>
  </conditionalFormatting>
  <conditionalFormatting sqref="G6:G195">
    <cfRule type="expression" dxfId="228" priority="1">
      <formula>G6=""</formula>
    </cfRule>
    <cfRule type="cellIs" dxfId="227" priority="4" stopIfTrue="1" operator="greaterThanOrEqual">
      <formula>0</formula>
    </cfRule>
  </conditionalFormatting>
  <conditionalFormatting sqref="F6:F195">
    <cfRule type="expression" dxfId="226" priority="5" stopIfTrue="1">
      <formula>F6=""</formula>
    </cfRule>
    <cfRule type="cellIs" dxfId="225" priority="6" operator="between">
      <formula>0</formula>
      <formula>6.999</formula>
    </cfRule>
    <cfRule type="cellIs" dxfId="224" priority="7" operator="between">
      <formula>7</formula>
      <formula>9.99</formula>
    </cfRule>
    <cfRule type="expression" dxfId="223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1" stopIfTrue="1" operator="greaterThanOrEqual" id="{1D1FE6F4-C6B3-E74B-B4C3-251922944311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52" stopIfTrue="1" operator="greaterThanOrEqual" id="{8168B1E5-AA0F-7A4C-A86F-CE90EF60958C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</xm:sqref>
        </x14:conditionalFormatting>
        <x14:conditionalFormatting xmlns:xm="http://schemas.microsoft.com/office/excel/2006/main">
          <x14:cfRule type="cellIs" priority="156" stopIfTrue="1" operator="greaterThanOrEqual" id="{A0E50781-B046-0341-9ECB-F043CBBFD5CC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57" stopIfTrue="1" operator="greaterThanOrEqual" id="{BBA9B5A8-FB1D-C146-880D-134EF84518BA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58" stopIfTrue="1" operator="between" id="{BBE21B21-515B-8F45-9BBE-988690815EA9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13" stopIfTrue="1" operator="greaterThanOrEqual" id="{443D1CAC-1207-3540-AF74-6E0424899EE2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14" stopIfTrue="1" operator="greaterThanOrEqual" id="{6CF63E1B-DCA2-E540-99BA-6A8C0D5E0869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E6:E195</xm:sqref>
        </x14:conditionalFormatting>
        <x14:conditionalFormatting xmlns:xm="http://schemas.microsoft.com/office/excel/2006/main">
          <x14:cfRule type="cellIs" priority="2" stopIfTrue="1" operator="greaterThanOrEqual" id="{DD49E043-5322-3549-843A-0134FDBBF92F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D54196E1-F783-4E48-A5CC-1353187E616F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F1FBD8B4-A2FD-394F-970E-F9B296651237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B746A248-218F-F149-BDF0-E295A13DA5BF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9E9CF755-A056-074A-B446-470FFA482E38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8196-EEF8-F848-943B-DA8EC7BC36FA}">
  <dimension ref="A1:AA203"/>
  <sheetViews>
    <sheetView workbookViewId="0">
      <selection activeCell="E6" sqref="E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18" width="9.7109375" style="91" customWidth="1"/>
    <col min="19" max="16384" width="8.7109375" style="87"/>
  </cols>
  <sheetData>
    <row r="1" spans="1:27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200"/>
      <c r="S1" s="86"/>
      <c r="T1" s="86"/>
      <c r="U1" s="86"/>
      <c r="V1" s="86"/>
      <c r="W1" s="86"/>
      <c r="X1" s="86"/>
      <c r="Y1" s="86"/>
      <c r="Z1" s="86"/>
      <c r="AA1" s="86"/>
    </row>
    <row r="2" spans="1:27" x14ac:dyDescent="0.2">
      <c r="A2" s="147"/>
      <c r="B2" s="179" t="s">
        <v>538</v>
      </c>
      <c r="C2" s="155"/>
      <c r="D2" s="156"/>
      <c r="E2" s="157"/>
      <c r="F2" s="157"/>
      <c r="G2" s="157"/>
      <c r="H2" s="164"/>
      <c r="I2" s="310" t="s">
        <v>522</v>
      </c>
      <c r="J2" s="310"/>
      <c r="K2" s="159"/>
      <c r="L2" s="159"/>
      <c r="M2" s="159"/>
      <c r="N2" s="159"/>
      <c r="O2" s="159"/>
      <c r="P2" s="159"/>
      <c r="Q2" s="159"/>
      <c r="R2" s="186"/>
      <c r="S2" s="148"/>
      <c r="T2" s="148"/>
      <c r="U2" s="148"/>
      <c r="V2" s="148"/>
      <c r="W2" s="148"/>
      <c r="X2" s="148"/>
      <c r="Y2" s="148"/>
      <c r="Z2" s="148"/>
      <c r="AA2" s="148"/>
    </row>
    <row r="3" spans="1:27" x14ac:dyDescent="0.2">
      <c r="A3" s="147"/>
      <c r="B3" s="8"/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4"/>
      <c r="S3" s="160"/>
      <c r="T3" s="160"/>
      <c r="U3" s="160"/>
      <c r="V3" s="160"/>
      <c r="W3" s="160"/>
      <c r="X3" s="160"/>
      <c r="Y3" s="160"/>
      <c r="Z3" s="160"/>
      <c r="AA3" s="160"/>
    </row>
    <row r="4" spans="1:27" ht="29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165"/>
      <c r="I4" s="90" t="str">
        <f>IFERROR(INDEX('Data Dictionary'!$D$8:$D$39,MATCH(I5,'Data Dictionary'!$J$8:$J$39,0)),"")</f>
        <v>Operational Risk Score</v>
      </c>
      <c r="J4" s="95" t="str">
        <f>IFERROR(INDEX('Data Dictionary'!$D$8:$D$39,MATCH(J5,'Data Dictionary'!$J$8:$J$39,0)),"")</f>
        <v>Operational Risk Score</v>
      </c>
      <c r="K4" s="188"/>
      <c r="L4" s="188"/>
      <c r="M4" s="188"/>
      <c r="N4" s="189"/>
      <c r="O4" s="189"/>
      <c r="P4" s="189"/>
      <c r="Q4" s="189"/>
      <c r="R4" s="189"/>
      <c r="S4" s="36"/>
      <c r="T4" s="36"/>
      <c r="U4" s="36"/>
      <c r="V4" s="36"/>
      <c r="W4" s="36"/>
      <c r="X4" s="36"/>
      <c r="Y4" s="36"/>
      <c r="Z4" s="36"/>
      <c r="AA4" s="36"/>
    </row>
    <row r="5" spans="1:27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438</v>
      </c>
      <c r="J5" s="93" t="s">
        <v>416</v>
      </c>
      <c r="K5" s="191"/>
      <c r="L5" s="191"/>
      <c r="M5" s="191"/>
      <c r="N5" s="192"/>
      <c r="O5" s="192"/>
      <c r="P5" s="192"/>
      <c r="Q5" s="192"/>
      <c r="R5" s="192"/>
      <c r="S5" s="161"/>
      <c r="T5" s="161"/>
      <c r="U5" s="161"/>
      <c r="V5" s="161"/>
      <c r="W5" s="161"/>
      <c r="X5" s="161"/>
      <c r="Y5" s="161"/>
      <c r="Z5" s="161"/>
      <c r="AA5" s="161"/>
    </row>
    <row r="6" spans="1:27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5.819408445077431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9.9338842975206596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3.4090909090908998</v>
      </c>
      <c r="H6" s="142" t="s">
        <v>8</v>
      </c>
      <c r="I6" s="89">
        <v>3.4090909090908998</v>
      </c>
      <c r="J6" s="184">
        <v>9.9338842975206596</v>
      </c>
      <c r="K6" s="186"/>
      <c r="L6" s="186"/>
      <c r="M6" s="186"/>
      <c r="N6" s="154"/>
      <c r="O6" s="154"/>
      <c r="P6" s="154"/>
      <c r="Q6" s="153"/>
      <c r="R6" s="153"/>
      <c r="S6" s="36"/>
      <c r="T6" s="36"/>
      <c r="U6" s="36"/>
      <c r="V6" s="36"/>
      <c r="W6" s="36"/>
      <c r="X6" s="36"/>
      <c r="Y6" s="36"/>
      <c r="Z6" s="36"/>
      <c r="AA6" s="36"/>
    </row>
    <row r="7" spans="1:27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6.6057825907581647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8.7272727272727302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5</v>
      </c>
      <c r="H7" s="142" t="s">
        <v>10</v>
      </c>
      <c r="I7" s="89">
        <v>5</v>
      </c>
      <c r="J7" s="184">
        <v>8.7272727272727302</v>
      </c>
      <c r="K7" s="186"/>
      <c r="L7" s="186"/>
      <c r="M7" s="186"/>
      <c r="N7" s="154"/>
      <c r="O7" s="154"/>
      <c r="P7" s="154"/>
      <c r="Q7" s="153"/>
      <c r="R7" s="153"/>
      <c r="S7" s="36"/>
      <c r="T7" s="36"/>
      <c r="U7" s="36"/>
      <c r="V7" s="36"/>
      <c r="W7" s="36"/>
      <c r="X7" s="36"/>
      <c r="Y7" s="36"/>
      <c r="Z7" s="36"/>
      <c r="AA7" s="36"/>
    </row>
    <row r="8" spans="1:27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5.6407607481776605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6.3636363636363598</v>
      </c>
      <c r="G8" s="89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5</v>
      </c>
      <c r="H8" s="142" t="s">
        <v>12</v>
      </c>
      <c r="I8" s="89">
        <v>5</v>
      </c>
      <c r="J8" s="184">
        <v>6.3636363636363598</v>
      </c>
      <c r="K8" s="186"/>
      <c r="L8" s="186"/>
      <c r="M8" s="186"/>
      <c r="N8" s="154"/>
      <c r="O8" s="154"/>
      <c r="P8" s="154"/>
      <c r="Q8" s="153"/>
      <c r="R8" s="153"/>
      <c r="S8" s="36"/>
      <c r="T8" s="36"/>
      <c r="U8" s="36"/>
      <c r="V8" s="36"/>
      <c r="W8" s="36"/>
      <c r="X8" s="36"/>
      <c r="Y8" s="36"/>
      <c r="Z8" s="36"/>
      <c r="AA8" s="36"/>
    </row>
    <row r="9" spans="1:27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0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3.2892561983471098</v>
      </c>
      <c r="G9" s="89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0</v>
      </c>
      <c r="H9" s="142" t="s">
        <v>14</v>
      </c>
      <c r="I9" s="89">
        <v>0</v>
      </c>
      <c r="J9" s="89">
        <v>3.2892561983471098</v>
      </c>
      <c r="K9" s="201"/>
      <c r="L9" s="201"/>
      <c r="M9" s="201"/>
      <c r="N9" s="202"/>
      <c r="O9" s="202"/>
      <c r="P9" s="202"/>
      <c r="Q9" s="162"/>
      <c r="R9" s="162"/>
      <c r="S9" s="36"/>
      <c r="T9" s="36"/>
      <c r="U9" s="36"/>
      <c r="V9" s="36"/>
      <c r="W9" s="36"/>
      <c r="X9" s="36"/>
      <c r="Y9" s="36"/>
      <c r="Z9" s="36"/>
      <c r="AA9" s="36"/>
    </row>
    <row r="10" spans="1:27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1.8811413323422554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7.7851239669421499</v>
      </c>
      <c r="G10" s="89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0.45454545454544998</v>
      </c>
      <c r="H10" s="142" t="s">
        <v>16</v>
      </c>
      <c r="I10" s="89">
        <v>0.45454545454544998</v>
      </c>
      <c r="J10" s="89">
        <v>7.7851239669421499</v>
      </c>
      <c r="K10" s="89"/>
      <c r="L10" s="89"/>
      <c r="M10" s="89"/>
      <c r="N10" s="141"/>
      <c r="O10" s="141"/>
      <c r="P10" s="141"/>
      <c r="Q10" s="162"/>
      <c r="R10" s="162"/>
      <c r="S10" s="36"/>
      <c r="T10" s="36"/>
      <c r="U10" s="36"/>
      <c r="V10" s="36"/>
      <c r="W10" s="36"/>
      <c r="X10" s="36"/>
      <c r="Y10" s="36"/>
      <c r="Z10" s="36"/>
      <c r="AA10" s="36"/>
    </row>
    <row r="11" spans="1:27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4.2622519735229307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6.1487603305785097</v>
      </c>
      <c r="G11" s="89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2.9545454545454501</v>
      </c>
      <c r="H11" s="142" t="s">
        <v>18</v>
      </c>
      <c r="I11" s="89">
        <v>2.9545454545454501</v>
      </c>
      <c r="J11" s="89">
        <v>6.1487603305785097</v>
      </c>
      <c r="K11" s="89"/>
      <c r="L11" s="89"/>
      <c r="M11" s="89"/>
      <c r="N11" s="141"/>
      <c r="O11" s="141"/>
      <c r="P11" s="141"/>
      <c r="Q11" s="162"/>
      <c r="R11" s="162"/>
      <c r="S11" s="36"/>
      <c r="T11" s="36"/>
      <c r="U11" s="36"/>
      <c r="V11" s="36"/>
      <c r="W11" s="36"/>
      <c r="X11" s="36"/>
      <c r="Y11" s="36"/>
      <c r="Z11" s="36"/>
      <c r="AA11" s="36"/>
    </row>
    <row r="12" spans="1:27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0</v>
      </c>
      <c r="F12" s="89" t="e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#N/A</v>
      </c>
      <c r="G12" s="89" t="e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#N/A</v>
      </c>
      <c r="H12" s="142" t="s">
        <v>20</v>
      </c>
      <c r="I12" s="89" t="s">
        <v>472</v>
      </c>
      <c r="J12" s="89" t="s">
        <v>472</v>
      </c>
      <c r="K12" s="89"/>
      <c r="L12" s="89"/>
      <c r="M12" s="89"/>
      <c r="N12" s="141"/>
      <c r="O12" s="141"/>
      <c r="P12" s="141"/>
      <c r="Q12" s="162"/>
      <c r="R12" s="162"/>
      <c r="S12" s="36"/>
      <c r="T12" s="36"/>
      <c r="U12" s="36"/>
      <c r="V12" s="36"/>
      <c r="W12" s="36"/>
      <c r="X12" s="36"/>
      <c r="Y12" s="36"/>
      <c r="Z12" s="36"/>
      <c r="AA12" s="36"/>
    </row>
    <row r="13" spans="1:27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1.68522103814543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0.46280991735537202</v>
      </c>
      <c r="G13" s="89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6.1363636363636296</v>
      </c>
      <c r="H13" s="142" t="s">
        <v>22</v>
      </c>
      <c r="I13" s="89">
        <v>6.1363636363636296</v>
      </c>
      <c r="J13" s="89">
        <v>0.46280991735537202</v>
      </c>
      <c r="K13" s="89"/>
      <c r="L13" s="89"/>
      <c r="M13" s="89"/>
      <c r="N13" s="141"/>
      <c r="O13" s="141"/>
      <c r="P13" s="141"/>
      <c r="Q13" s="162"/>
      <c r="R13" s="162"/>
      <c r="S13" s="36"/>
      <c r="T13" s="36"/>
      <c r="U13" s="36"/>
      <c r="V13" s="36"/>
      <c r="W13" s="36"/>
      <c r="X13" s="36"/>
      <c r="Y13" s="36"/>
      <c r="Z13" s="36"/>
      <c r="AA13" s="36"/>
    </row>
    <row r="14" spans="1:27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2.2990214493002514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1.1074380165289299</v>
      </c>
      <c r="G14" s="89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4.7727272727272796</v>
      </c>
      <c r="H14" s="142" t="s">
        <v>24</v>
      </c>
      <c r="I14" s="89">
        <v>4.7727272727272796</v>
      </c>
      <c r="J14" s="89">
        <v>1.1074380165289299</v>
      </c>
      <c r="K14" s="89"/>
      <c r="L14" s="89"/>
      <c r="M14" s="89"/>
      <c r="N14" s="141"/>
      <c r="O14" s="141"/>
      <c r="P14" s="141"/>
      <c r="Q14" s="162"/>
      <c r="R14" s="162"/>
      <c r="S14" s="36"/>
      <c r="T14" s="36"/>
      <c r="U14" s="36"/>
      <c r="V14" s="36"/>
      <c r="W14" s="36"/>
      <c r="X14" s="36"/>
      <c r="Y14" s="36"/>
      <c r="Z14" s="36"/>
      <c r="AA14" s="36"/>
    </row>
    <row r="15" spans="1:27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6.6423611527035407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7.1900826446280997</v>
      </c>
      <c r="G15" s="89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6.1363636363636296</v>
      </c>
      <c r="H15" s="142" t="s">
        <v>26</v>
      </c>
      <c r="I15" s="89">
        <v>6.1363636363636296</v>
      </c>
      <c r="J15" s="89">
        <v>7.1900826446280997</v>
      </c>
      <c r="K15" s="89"/>
      <c r="L15" s="89"/>
      <c r="M15" s="89"/>
      <c r="N15" s="141"/>
      <c r="O15" s="141"/>
      <c r="P15" s="141"/>
      <c r="Q15" s="162"/>
      <c r="R15" s="162"/>
      <c r="S15" s="36"/>
      <c r="T15" s="36"/>
      <c r="U15" s="36"/>
      <c r="V15" s="36"/>
      <c r="W15" s="36"/>
      <c r="X15" s="36"/>
      <c r="Y15" s="36"/>
      <c r="Z15" s="36"/>
      <c r="AA15" s="36"/>
    </row>
    <row r="16" spans="1:27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4.522670168666437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10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2.0454545454545299</v>
      </c>
      <c r="H16" s="142" t="s">
        <v>28</v>
      </c>
      <c r="I16" s="89">
        <v>2.0454545454545299</v>
      </c>
      <c r="J16" s="89">
        <v>10</v>
      </c>
      <c r="K16" s="89"/>
      <c r="L16" s="89"/>
      <c r="M16" s="89"/>
      <c r="N16" s="141"/>
      <c r="O16" s="141"/>
      <c r="P16" s="141"/>
      <c r="Q16" s="162"/>
      <c r="R16" s="162"/>
      <c r="S16" s="36"/>
      <c r="T16" s="36"/>
      <c r="U16" s="36"/>
      <c r="V16" s="36"/>
      <c r="W16" s="36"/>
      <c r="X16" s="36"/>
      <c r="Y16" s="36"/>
      <c r="Z16" s="36"/>
      <c r="AA16" s="36"/>
    </row>
    <row r="17" spans="1:27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3.3028912953790801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2.1818181818181799</v>
      </c>
      <c r="G17" s="89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5</v>
      </c>
      <c r="H17" s="142" t="s">
        <v>30</v>
      </c>
      <c r="I17" s="89">
        <v>5</v>
      </c>
      <c r="J17" s="89">
        <v>2.1818181818181799</v>
      </c>
      <c r="K17" s="89"/>
      <c r="L17" s="89"/>
      <c r="M17" s="89"/>
      <c r="N17" s="141"/>
      <c r="O17" s="141"/>
      <c r="P17" s="141"/>
      <c r="Q17" s="162"/>
      <c r="R17" s="162"/>
      <c r="S17" s="36"/>
      <c r="T17" s="36"/>
      <c r="U17" s="36"/>
      <c r="V17" s="36"/>
      <c r="W17" s="36"/>
      <c r="X17" s="36"/>
      <c r="Y17" s="36"/>
      <c r="Z17" s="36"/>
      <c r="AA17" s="36"/>
    </row>
    <row r="18" spans="1:27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0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8.1322314049586808</v>
      </c>
      <c r="G18" s="89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0</v>
      </c>
      <c r="H18" s="142" t="s">
        <v>32</v>
      </c>
      <c r="I18" s="89">
        <v>0</v>
      </c>
      <c r="J18" s="89">
        <v>8.1322314049586808</v>
      </c>
      <c r="K18" s="89"/>
      <c r="L18" s="89"/>
      <c r="M18" s="89"/>
      <c r="N18" s="141"/>
      <c r="O18" s="141"/>
      <c r="P18" s="141"/>
      <c r="Q18" s="162"/>
      <c r="R18" s="162"/>
      <c r="S18" s="36"/>
      <c r="T18" s="36"/>
      <c r="U18" s="36"/>
      <c r="V18" s="36"/>
      <c r="W18" s="36"/>
      <c r="X18" s="36"/>
      <c r="Y18" s="36"/>
      <c r="Z18" s="36"/>
      <c r="AA18" s="36"/>
    </row>
    <row r="19" spans="1:27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2.6546813052524518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7.7520661157024797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0.90909090909091705</v>
      </c>
      <c r="H19" s="142" t="s">
        <v>34</v>
      </c>
      <c r="I19" s="89">
        <v>0.90909090909091705</v>
      </c>
      <c r="J19" s="89">
        <v>7.7520661157024797</v>
      </c>
      <c r="K19" s="89"/>
      <c r="L19" s="89"/>
      <c r="M19" s="89"/>
      <c r="N19" s="141"/>
      <c r="O19" s="141"/>
      <c r="P19" s="141"/>
      <c r="Q19" s="162"/>
      <c r="R19" s="162"/>
      <c r="S19" s="36"/>
      <c r="T19" s="36"/>
      <c r="U19" s="36"/>
      <c r="V19" s="36"/>
      <c r="W19" s="36"/>
      <c r="X19" s="36"/>
      <c r="Y19" s="36"/>
      <c r="Z19" s="36"/>
      <c r="AA19" s="36"/>
    </row>
    <row r="20" spans="1:27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7.1974409009149767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6.5123966942148801</v>
      </c>
      <c r="G20" s="89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7.9545454545454497</v>
      </c>
      <c r="H20" s="142" t="s">
        <v>36</v>
      </c>
      <c r="I20" s="89">
        <v>7.9545454545454497</v>
      </c>
      <c r="J20" s="89">
        <v>6.5123966942148801</v>
      </c>
      <c r="K20" s="89"/>
      <c r="L20" s="89"/>
      <c r="M20" s="89"/>
      <c r="N20" s="141"/>
      <c r="O20" s="141"/>
      <c r="P20" s="141"/>
      <c r="Q20" s="162"/>
      <c r="R20" s="162"/>
      <c r="S20" s="36"/>
      <c r="T20" s="36"/>
      <c r="U20" s="36"/>
      <c r="V20" s="36"/>
      <c r="W20" s="36"/>
      <c r="X20" s="36"/>
      <c r="Y20" s="36"/>
      <c r="Z20" s="36"/>
      <c r="AA20" s="36"/>
    </row>
    <row r="21" spans="1:27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3.6620990150586046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3.93388429752066</v>
      </c>
      <c r="G21" s="89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3.4090909090909198</v>
      </c>
      <c r="H21" s="142" t="s">
        <v>38</v>
      </c>
      <c r="I21" s="89">
        <v>3.4090909090909198</v>
      </c>
      <c r="J21" s="89">
        <v>3.93388429752066</v>
      </c>
      <c r="K21" s="89"/>
      <c r="L21" s="89"/>
      <c r="M21" s="89"/>
      <c r="N21" s="141"/>
      <c r="O21" s="141"/>
      <c r="P21" s="141"/>
      <c r="Q21" s="162"/>
      <c r="R21" s="162"/>
      <c r="S21" s="36"/>
      <c r="T21" s="36"/>
      <c r="U21" s="36"/>
      <c r="V21" s="36"/>
      <c r="W21" s="36"/>
      <c r="X21" s="36"/>
      <c r="Y21" s="36"/>
      <c r="Z21" s="36"/>
      <c r="AA21" s="36"/>
    </row>
    <row r="22" spans="1:27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6.0327182062211779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5.7190082644628104</v>
      </c>
      <c r="G22" s="89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6.3636363636363704</v>
      </c>
      <c r="H22" s="142" t="s">
        <v>40</v>
      </c>
      <c r="I22" s="89">
        <v>6.3636363636363704</v>
      </c>
      <c r="J22" s="89">
        <v>5.7190082644628104</v>
      </c>
      <c r="K22" s="89"/>
      <c r="L22" s="89"/>
      <c r="M22" s="89"/>
      <c r="N22" s="141"/>
      <c r="O22" s="141"/>
      <c r="P22" s="141"/>
      <c r="Q22" s="162"/>
      <c r="R22" s="162"/>
      <c r="S22" s="36"/>
      <c r="T22" s="36"/>
      <c r="U22" s="36"/>
      <c r="V22" s="36"/>
      <c r="W22" s="36"/>
      <c r="X22" s="36"/>
      <c r="Y22" s="36"/>
      <c r="Z22" s="36"/>
      <c r="AA22" s="36"/>
    </row>
    <row r="23" spans="1:27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2.5610502165851421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4.8099173553719003</v>
      </c>
      <c r="G23" s="89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1.36363636363637</v>
      </c>
      <c r="H23" s="142" t="s">
        <v>42</v>
      </c>
      <c r="I23" s="89">
        <v>1.36363636363637</v>
      </c>
      <c r="J23" s="89">
        <v>4.8099173553719003</v>
      </c>
      <c r="K23" s="89"/>
      <c r="L23" s="89"/>
      <c r="M23" s="89"/>
      <c r="N23" s="141"/>
      <c r="O23" s="141"/>
      <c r="P23" s="141"/>
      <c r="Q23" s="162"/>
      <c r="R23" s="162"/>
      <c r="S23" s="36"/>
      <c r="T23" s="36"/>
      <c r="U23" s="36"/>
      <c r="V23" s="36"/>
      <c r="W23" s="36"/>
      <c r="X23" s="36"/>
      <c r="Y23" s="36"/>
      <c r="Z23" s="36"/>
      <c r="AA23" s="36"/>
    </row>
    <row r="24" spans="1:27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6.4722142056847476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6.8264462809917399</v>
      </c>
      <c r="G24" s="89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6.1363636363636296</v>
      </c>
      <c r="H24" s="142" t="s">
        <v>44</v>
      </c>
      <c r="I24" s="89">
        <v>6.1363636363636296</v>
      </c>
      <c r="J24" s="89">
        <v>6.8264462809917399</v>
      </c>
      <c r="K24" s="89"/>
      <c r="L24" s="89"/>
      <c r="M24" s="89"/>
      <c r="N24" s="141"/>
      <c r="O24" s="141"/>
      <c r="P24" s="141"/>
      <c r="Q24" s="162"/>
      <c r="R24" s="162"/>
      <c r="S24" s="36"/>
      <c r="T24" s="36"/>
      <c r="U24" s="36"/>
      <c r="V24" s="36"/>
      <c r="W24" s="36"/>
      <c r="X24" s="36"/>
      <c r="Y24" s="36"/>
      <c r="Z24" s="36"/>
      <c r="AA24" s="36"/>
    </row>
    <row r="25" spans="1:27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9.4737567055367489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8.9752066115702505</v>
      </c>
      <c r="G25" s="89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10</v>
      </c>
      <c r="H25" s="142" t="s">
        <v>46</v>
      </c>
      <c r="I25" s="89">
        <v>10</v>
      </c>
      <c r="J25" s="89">
        <v>8.9752066115702505</v>
      </c>
      <c r="K25" s="89"/>
      <c r="L25" s="89"/>
      <c r="M25" s="89"/>
      <c r="N25" s="141"/>
      <c r="O25" s="141"/>
      <c r="P25" s="141"/>
      <c r="Q25" s="162"/>
      <c r="R25" s="162"/>
      <c r="S25" s="36"/>
      <c r="T25" s="36"/>
      <c r="U25" s="36"/>
      <c r="V25" s="36"/>
      <c r="W25" s="36"/>
      <c r="X25" s="36"/>
      <c r="Y25" s="36"/>
      <c r="Z25" s="36"/>
      <c r="AA25" s="36"/>
    </row>
    <row r="26" spans="1:27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4.3924667428624371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7.0743801652892602</v>
      </c>
      <c r="G26" s="89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2.7272727272727302</v>
      </c>
      <c r="H26" s="142" t="s">
        <v>48</v>
      </c>
      <c r="I26" s="89">
        <v>2.7272727272727302</v>
      </c>
      <c r="J26" s="89">
        <v>7.0743801652892602</v>
      </c>
      <c r="K26" s="89"/>
      <c r="L26" s="89"/>
      <c r="M26" s="89"/>
      <c r="N26" s="141"/>
      <c r="O26" s="141"/>
      <c r="P26" s="141"/>
      <c r="Q26" s="162"/>
      <c r="R26" s="162"/>
      <c r="S26" s="36"/>
      <c r="T26" s="36"/>
      <c r="U26" s="36"/>
      <c r="V26" s="36"/>
      <c r="W26" s="36"/>
      <c r="X26" s="36"/>
      <c r="Y26" s="36"/>
      <c r="Z26" s="36"/>
      <c r="AA26" s="36"/>
    </row>
    <row r="27" spans="1:27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2.4324070500432144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8.6776859504132204</v>
      </c>
      <c r="G27" s="89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0.68181818181818299</v>
      </c>
      <c r="H27" s="142" t="s">
        <v>50</v>
      </c>
      <c r="I27" s="89">
        <v>0.68181818181818299</v>
      </c>
      <c r="J27" s="89">
        <v>8.6776859504132204</v>
      </c>
      <c r="K27" s="89"/>
      <c r="L27" s="89"/>
      <c r="M27" s="89"/>
      <c r="N27" s="141"/>
      <c r="O27" s="141"/>
      <c r="P27" s="141"/>
      <c r="Q27" s="162"/>
      <c r="R27" s="162"/>
      <c r="S27" s="36"/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0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6.39669421487603</v>
      </c>
      <c r="G28" s="89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0</v>
      </c>
      <c r="H28" s="142" t="s">
        <v>52</v>
      </c>
      <c r="I28" s="89">
        <v>0</v>
      </c>
      <c r="J28" s="89">
        <v>6.39669421487603</v>
      </c>
      <c r="K28" s="89"/>
      <c r="L28" s="89"/>
      <c r="M28" s="89"/>
      <c r="N28" s="141"/>
      <c r="O28" s="141"/>
      <c r="P28" s="141"/>
      <c r="Q28" s="162"/>
      <c r="R28" s="162"/>
      <c r="S28" s="36"/>
      <c r="T28" s="36"/>
      <c r="U28" s="36"/>
      <c r="V28" s="36"/>
      <c r="W28" s="36"/>
      <c r="X28" s="36"/>
      <c r="Y28" s="36"/>
      <c r="Z28" s="36"/>
      <c r="AA28" s="36"/>
    </row>
    <row r="29" spans="1:27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4.3693144875265162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3.8181818181818201</v>
      </c>
      <c r="G29" s="89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5</v>
      </c>
      <c r="H29" s="142" t="s">
        <v>54</v>
      </c>
      <c r="I29" s="89">
        <v>5</v>
      </c>
      <c r="J29" s="89">
        <v>3.8181818181818201</v>
      </c>
      <c r="K29" s="89"/>
      <c r="L29" s="89"/>
      <c r="M29" s="89"/>
      <c r="N29" s="141"/>
      <c r="O29" s="141"/>
      <c r="P29" s="141"/>
      <c r="Q29" s="162"/>
      <c r="R29" s="162"/>
      <c r="S29" s="36"/>
      <c r="T29" s="36"/>
      <c r="U29" s="36"/>
      <c r="V29" s="36"/>
      <c r="W29" s="36"/>
      <c r="X29" s="36"/>
      <c r="Y29" s="36"/>
      <c r="Z29" s="36"/>
      <c r="AA29" s="36"/>
    </row>
    <row r="30" spans="1:27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0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2.3636363636363602</v>
      </c>
      <c r="G30" s="89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0</v>
      </c>
      <c r="H30" s="142" t="s">
        <v>56</v>
      </c>
      <c r="I30" s="89">
        <v>0</v>
      </c>
      <c r="J30" s="89">
        <v>2.3636363636363602</v>
      </c>
      <c r="K30" s="89"/>
      <c r="L30" s="89"/>
      <c r="M30" s="89"/>
      <c r="N30" s="141"/>
      <c r="O30" s="141"/>
      <c r="P30" s="141"/>
      <c r="Q30" s="162"/>
      <c r="R30" s="162"/>
      <c r="S30" s="36"/>
      <c r="T30" s="36"/>
      <c r="U30" s="36"/>
      <c r="V30" s="36"/>
      <c r="W30" s="36"/>
      <c r="X30" s="36"/>
      <c r="Y30" s="36"/>
      <c r="Z30" s="36"/>
      <c r="AA30" s="36"/>
    </row>
    <row r="31" spans="1:27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4.9315372963391546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4.1157024793388404</v>
      </c>
      <c r="G31" s="89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5.9090909090909198</v>
      </c>
      <c r="H31" s="142" t="s">
        <v>58</v>
      </c>
      <c r="I31" s="89">
        <v>5.9090909090909198</v>
      </c>
      <c r="J31" s="89">
        <v>4.1157024793388404</v>
      </c>
      <c r="K31" s="89"/>
      <c r="L31" s="89"/>
      <c r="M31" s="89"/>
      <c r="N31" s="141"/>
      <c r="O31" s="141"/>
      <c r="P31" s="141"/>
      <c r="Q31" s="162"/>
      <c r="R31" s="162"/>
      <c r="S31" s="36"/>
      <c r="T31" s="36"/>
      <c r="U31" s="36"/>
      <c r="V31" s="36"/>
      <c r="W31" s="36"/>
      <c r="X31" s="36"/>
      <c r="Y31" s="36"/>
      <c r="Z31" s="36"/>
      <c r="AA31" s="36"/>
    </row>
    <row r="32" spans="1:27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0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3.1404958677686001</v>
      </c>
      <c r="G32" s="89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0</v>
      </c>
      <c r="H32" s="142" t="s">
        <v>60</v>
      </c>
      <c r="I32" s="89">
        <v>0</v>
      </c>
      <c r="J32" s="89">
        <v>3.1404958677686001</v>
      </c>
      <c r="K32" s="89"/>
      <c r="L32" s="89"/>
      <c r="M32" s="89"/>
      <c r="N32" s="141"/>
      <c r="O32" s="141"/>
      <c r="P32" s="141"/>
      <c r="Q32" s="162"/>
      <c r="R32" s="162"/>
      <c r="S32" s="36"/>
      <c r="T32" s="36"/>
      <c r="U32" s="36"/>
      <c r="V32" s="36"/>
      <c r="W32" s="36"/>
      <c r="X32" s="36"/>
      <c r="Y32" s="36"/>
      <c r="Z32" s="36"/>
      <c r="AA32" s="36"/>
    </row>
    <row r="33" spans="1:27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6.7419986246324095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10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4.5454545454545299</v>
      </c>
      <c r="H33" s="142" t="s">
        <v>62</v>
      </c>
      <c r="I33" s="89">
        <v>4.5454545454545299</v>
      </c>
      <c r="J33" s="89">
        <v>10</v>
      </c>
      <c r="K33" s="89"/>
      <c r="L33" s="89"/>
      <c r="M33" s="89"/>
      <c r="N33" s="141"/>
      <c r="O33" s="141"/>
      <c r="P33" s="141"/>
      <c r="Q33" s="162"/>
      <c r="R33" s="162"/>
      <c r="S33" s="36"/>
      <c r="T33" s="36"/>
      <c r="U33" s="36"/>
      <c r="V33" s="36"/>
      <c r="W33" s="36"/>
      <c r="X33" s="36"/>
      <c r="Y33" s="36"/>
      <c r="Z33" s="36"/>
      <c r="AA33" s="36"/>
    </row>
    <row r="34" spans="1:27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0.97296282001728385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0.34710743801652899</v>
      </c>
      <c r="G34" s="89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2.72727272727272</v>
      </c>
      <c r="H34" s="142" t="s">
        <v>64</v>
      </c>
      <c r="I34" s="89">
        <v>2.72727272727272</v>
      </c>
      <c r="J34" s="89">
        <v>0.34710743801652899</v>
      </c>
      <c r="K34" s="89"/>
      <c r="L34" s="89"/>
      <c r="M34" s="89"/>
      <c r="N34" s="141"/>
      <c r="O34" s="141"/>
      <c r="P34" s="141"/>
      <c r="Q34" s="162"/>
      <c r="R34" s="162"/>
      <c r="S34" s="36"/>
      <c r="T34" s="36"/>
      <c r="U34" s="36"/>
      <c r="V34" s="36"/>
      <c r="W34" s="36"/>
      <c r="X34" s="36"/>
      <c r="Y34" s="36"/>
      <c r="Z34" s="36"/>
      <c r="AA34" s="36"/>
    </row>
    <row r="35" spans="1:27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0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0</v>
      </c>
      <c r="G35" s="89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0.22727272727273001</v>
      </c>
      <c r="H35" s="142" t="s">
        <v>66</v>
      </c>
      <c r="I35" s="89">
        <v>0.22727272727273001</v>
      </c>
      <c r="J35" s="89">
        <v>0</v>
      </c>
      <c r="K35" s="89"/>
      <c r="L35" s="89"/>
      <c r="M35" s="89"/>
      <c r="N35" s="141"/>
      <c r="O35" s="141"/>
      <c r="P35" s="141"/>
      <c r="Q35" s="162"/>
      <c r="R35" s="162"/>
      <c r="S35" s="36"/>
      <c r="T35" s="36"/>
      <c r="U35" s="36"/>
      <c r="V35" s="36"/>
      <c r="W35" s="36"/>
      <c r="X35" s="36"/>
      <c r="Y35" s="36"/>
      <c r="Z35" s="36"/>
      <c r="AA35" s="36"/>
    </row>
    <row r="36" spans="1:27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3.0151134457776374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1.8181818181818199</v>
      </c>
      <c r="G36" s="89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5</v>
      </c>
      <c r="H36" s="142" t="s">
        <v>68</v>
      </c>
      <c r="I36" s="89">
        <v>5</v>
      </c>
      <c r="J36" s="89">
        <v>1.8181818181818199</v>
      </c>
      <c r="K36" s="89"/>
      <c r="L36" s="89"/>
      <c r="M36" s="89"/>
      <c r="N36" s="141"/>
      <c r="O36" s="141"/>
      <c r="P36" s="141"/>
      <c r="Q36" s="162"/>
      <c r="R36" s="162"/>
      <c r="S36" s="36"/>
      <c r="T36" s="36"/>
      <c r="U36" s="36"/>
      <c r="V36" s="36"/>
      <c r="W36" s="36"/>
      <c r="X36" s="36"/>
      <c r="Y36" s="36"/>
      <c r="Z36" s="36"/>
      <c r="AA36" s="36"/>
    </row>
    <row r="37" spans="1:27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0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5.2231404958677699</v>
      </c>
      <c r="G37" s="89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0</v>
      </c>
      <c r="H37" s="142" t="s">
        <v>70</v>
      </c>
      <c r="I37" s="89">
        <v>0</v>
      </c>
      <c r="J37" s="89">
        <v>5.2231404958677699</v>
      </c>
      <c r="K37" s="89"/>
      <c r="L37" s="89"/>
      <c r="M37" s="89"/>
      <c r="N37" s="141"/>
      <c r="O37" s="141"/>
      <c r="P37" s="141"/>
      <c r="Q37" s="162"/>
      <c r="R37" s="162"/>
      <c r="S37" s="36"/>
      <c r="T37" s="36"/>
      <c r="U37" s="36"/>
      <c r="V37" s="36"/>
      <c r="W37" s="36"/>
      <c r="X37" s="36"/>
      <c r="Y37" s="36"/>
      <c r="Z37" s="36"/>
      <c r="AA37" s="36"/>
    </row>
    <row r="38" spans="1:27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5.8775381364525865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6.9090909090909101</v>
      </c>
      <c r="G38" s="89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5</v>
      </c>
      <c r="H38" s="142" t="s">
        <v>72</v>
      </c>
      <c r="I38" s="89">
        <v>5</v>
      </c>
      <c r="J38" s="89">
        <v>6.9090909090909101</v>
      </c>
      <c r="K38" s="89"/>
      <c r="L38" s="89"/>
      <c r="M38" s="89"/>
      <c r="N38" s="141"/>
      <c r="O38" s="141"/>
      <c r="P38" s="141"/>
      <c r="Q38" s="162"/>
      <c r="R38" s="162"/>
      <c r="S38" s="36"/>
      <c r="T38" s="36"/>
      <c r="U38" s="36"/>
      <c r="V38" s="36"/>
      <c r="W38" s="36"/>
      <c r="X38" s="36"/>
      <c r="Y38" s="36"/>
      <c r="Z38" s="36"/>
      <c r="AA38" s="36"/>
    </row>
    <row r="39" spans="1:27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5.6653480294254974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8.8264462809917408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3.63636363636363</v>
      </c>
      <c r="H39" s="142" t="s">
        <v>74</v>
      </c>
      <c r="I39" s="89">
        <v>3.63636363636363</v>
      </c>
      <c r="J39" s="89">
        <v>8.8264462809917408</v>
      </c>
      <c r="K39" s="89"/>
      <c r="L39" s="89"/>
      <c r="M39" s="89"/>
      <c r="N39" s="141"/>
      <c r="O39" s="141"/>
      <c r="P39" s="141"/>
      <c r="Q39" s="162"/>
      <c r="R39" s="162"/>
      <c r="S39" s="36"/>
      <c r="T39" s="36"/>
      <c r="U39" s="36"/>
      <c r="V39" s="36"/>
      <c r="W39" s="36"/>
      <c r="X39" s="36"/>
      <c r="Y39" s="36"/>
      <c r="Z39" s="36"/>
      <c r="AA39" s="36"/>
    </row>
    <row r="40" spans="1:27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7.0710678118654755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10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5</v>
      </c>
      <c r="H40" s="142" t="s">
        <v>76</v>
      </c>
      <c r="I40" s="89">
        <v>5</v>
      </c>
      <c r="J40" s="89">
        <v>10</v>
      </c>
      <c r="K40" s="89"/>
      <c r="L40" s="89"/>
      <c r="M40" s="89"/>
      <c r="N40" s="141"/>
      <c r="O40" s="141"/>
      <c r="P40" s="141"/>
      <c r="Q40" s="162"/>
      <c r="R40" s="162"/>
      <c r="S40" s="36"/>
      <c r="T40" s="36"/>
      <c r="U40" s="36"/>
      <c r="V40" s="36"/>
      <c r="W40" s="36"/>
      <c r="X40" s="36"/>
      <c r="Y40" s="36"/>
      <c r="Z40" s="36"/>
      <c r="AA40" s="36"/>
    </row>
    <row r="41" spans="1:27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7.375818919501965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9.2066115702479294</v>
      </c>
      <c r="G41" s="89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5.9090909090909003</v>
      </c>
      <c r="H41" s="142" t="s">
        <v>78</v>
      </c>
      <c r="I41" s="89">
        <v>5.9090909090909003</v>
      </c>
      <c r="J41" s="89">
        <v>9.2066115702479294</v>
      </c>
      <c r="K41" s="89"/>
      <c r="L41" s="89"/>
      <c r="M41" s="89"/>
      <c r="N41" s="141"/>
      <c r="O41" s="141"/>
      <c r="P41" s="141"/>
      <c r="Q41" s="162"/>
      <c r="R41" s="162"/>
      <c r="S41" s="36"/>
      <c r="T41" s="36"/>
      <c r="U41" s="36"/>
      <c r="V41" s="36"/>
      <c r="W41" s="36"/>
      <c r="X41" s="36"/>
      <c r="Y41" s="36"/>
      <c r="Z41" s="36"/>
      <c r="AA41" s="36"/>
    </row>
    <row r="42" spans="1:27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2.8643249860735378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5.1570247933884303</v>
      </c>
      <c r="G42" s="89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1.5909090909090799</v>
      </c>
      <c r="H42" s="142" t="s">
        <v>80</v>
      </c>
      <c r="I42" s="89">
        <v>1.5909090909090799</v>
      </c>
      <c r="J42" s="89">
        <v>5.1570247933884303</v>
      </c>
      <c r="K42" s="89"/>
      <c r="L42" s="89"/>
      <c r="M42" s="89"/>
      <c r="N42" s="141"/>
      <c r="O42" s="141"/>
      <c r="P42" s="141"/>
      <c r="Q42" s="162"/>
      <c r="R42" s="162"/>
      <c r="S42" s="36"/>
      <c r="T42" s="36"/>
      <c r="U42" s="36"/>
      <c r="V42" s="36"/>
      <c r="W42" s="36"/>
      <c r="X42" s="36"/>
      <c r="Y42" s="36"/>
      <c r="Z42" s="36"/>
      <c r="AA42" s="36"/>
    </row>
    <row r="43" spans="1:27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0</v>
      </c>
      <c r="F43" s="89" t="e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#N/A</v>
      </c>
      <c r="G43" s="89" t="e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#N/A</v>
      </c>
      <c r="H43" s="142" t="s">
        <v>82</v>
      </c>
      <c r="I43" s="89" t="s">
        <v>472</v>
      </c>
      <c r="J43" s="89" t="s">
        <v>472</v>
      </c>
      <c r="K43" s="89"/>
      <c r="L43" s="89"/>
      <c r="M43" s="89"/>
      <c r="N43" s="141"/>
      <c r="O43" s="141"/>
      <c r="P43" s="141"/>
      <c r="Q43" s="162"/>
      <c r="R43" s="162"/>
      <c r="S43" s="36"/>
      <c r="T43" s="36"/>
      <c r="U43" s="36"/>
      <c r="V43" s="36"/>
      <c r="W43" s="36"/>
      <c r="X43" s="36"/>
      <c r="Y43" s="36"/>
      <c r="Z43" s="36"/>
      <c r="AA43" s="36"/>
    </row>
    <row r="44" spans="1:27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3.7821995993292084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4.4958677685950397</v>
      </c>
      <c r="G44" s="89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3.1818181818181799</v>
      </c>
      <c r="H44" s="142" t="s">
        <v>84</v>
      </c>
      <c r="I44" s="89">
        <v>3.1818181818181799</v>
      </c>
      <c r="J44" s="89">
        <v>4.4958677685950397</v>
      </c>
      <c r="K44" s="89"/>
      <c r="L44" s="89"/>
      <c r="M44" s="89"/>
      <c r="N44" s="141"/>
      <c r="O44" s="141"/>
      <c r="P44" s="141"/>
      <c r="Q44" s="162"/>
      <c r="R44" s="162"/>
      <c r="S44" s="36"/>
      <c r="T44" s="36"/>
      <c r="U44" s="36"/>
      <c r="V44" s="36"/>
      <c r="W44" s="36"/>
      <c r="X44" s="36"/>
      <c r="Y44" s="36"/>
      <c r="Z44" s="36"/>
      <c r="AA44" s="36"/>
    </row>
    <row r="45" spans="1:27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3.9621613754160077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3.2892561983471098</v>
      </c>
      <c r="G45" s="89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4.7727272727272698</v>
      </c>
      <c r="H45" s="142" t="s">
        <v>86</v>
      </c>
      <c r="I45" s="89">
        <v>4.7727272727272698</v>
      </c>
      <c r="J45" s="89">
        <v>3.2892561983471098</v>
      </c>
      <c r="K45" s="89"/>
      <c r="L45" s="89"/>
      <c r="M45" s="89"/>
      <c r="N45" s="141"/>
      <c r="O45" s="141"/>
      <c r="P45" s="141"/>
      <c r="Q45" s="162"/>
      <c r="R45" s="162"/>
      <c r="S45" s="36"/>
      <c r="T45" s="36"/>
      <c r="U45" s="36"/>
      <c r="V45" s="36"/>
      <c r="W45" s="36"/>
      <c r="X45" s="36"/>
      <c r="Y45" s="36"/>
      <c r="Z45" s="36"/>
      <c r="AA45" s="36"/>
    </row>
    <row r="46" spans="1:27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8.3634566994716284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8.0991735537190106</v>
      </c>
      <c r="G46" s="89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8.6363636363636296</v>
      </c>
      <c r="H46" s="142" t="s">
        <v>88</v>
      </c>
      <c r="I46" s="89">
        <v>8.6363636363636296</v>
      </c>
      <c r="J46" s="89">
        <v>8.0991735537190106</v>
      </c>
      <c r="K46" s="89"/>
      <c r="L46" s="89"/>
      <c r="M46" s="89"/>
      <c r="N46" s="141"/>
      <c r="O46" s="141"/>
      <c r="P46" s="141"/>
      <c r="Q46" s="162"/>
      <c r="R46" s="162"/>
      <c r="S46" s="36"/>
      <c r="T46" s="36"/>
      <c r="U46" s="36"/>
      <c r="V46" s="36"/>
      <c r="W46" s="36"/>
      <c r="X46" s="36"/>
      <c r="Y46" s="36"/>
      <c r="Z46" s="36"/>
      <c r="AA46" s="36"/>
    </row>
    <row r="47" spans="1:27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0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3.4049586776859502</v>
      </c>
      <c r="G47" s="89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0</v>
      </c>
      <c r="H47" s="142" t="s">
        <v>90</v>
      </c>
      <c r="I47" s="89">
        <v>0</v>
      </c>
      <c r="J47" s="89">
        <v>3.4049586776859502</v>
      </c>
      <c r="K47" s="89"/>
      <c r="L47" s="89"/>
      <c r="M47" s="89"/>
      <c r="N47" s="141"/>
      <c r="O47" s="141"/>
      <c r="P47" s="141"/>
      <c r="Q47" s="162"/>
      <c r="R47" s="162"/>
      <c r="S47" s="36"/>
      <c r="T47" s="36"/>
      <c r="U47" s="36"/>
      <c r="V47" s="36"/>
      <c r="W47" s="36"/>
      <c r="X47" s="36"/>
      <c r="Y47" s="36"/>
      <c r="Z47" s="36"/>
      <c r="AA47" s="36"/>
    </row>
    <row r="48" spans="1:27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0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2.9421487603305798</v>
      </c>
      <c r="G48" s="89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0</v>
      </c>
      <c r="H48" s="142" t="s">
        <v>92</v>
      </c>
      <c r="I48" s="89">
        <v>0</v>
      </c>
      <c r="J48" s="89">
        <v>2.9421487603305798</v>
      </c>
      <c r="K48" s="89"/>
      <c r="L48" s="89"/>
      <c r="M48" s="89"/>
      <c r="N48" s="141"/>
      <c r="O48" s="141"/>
      <c r="P48" s="141"/>
      <c r="Q48" s="162"/>
      <c r="R48" s="162"/>
      <c r="S48" s="36"/>
      <c r="T48" s="36"/>
      <c r="U48" s="36"/>
      <c r="V48" s="36"/>
      <c r="W48" s="36"/>
      <c r="X48" s="36"/>
      <c r="Y48" s="36"/>
      <c r="Z48" s="36"/>
      <c r="AA48" s="36"/>
    </row>
    <row r="49" spans="1:27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0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1.0743801652892599</v>
      </c>
      <c r="G49" s="89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0</v>
      </c>
      <c r="H49" s="142" t="s">
        <v>94</v>
      </c>
      <c r="I49" s="89">
        <v>0</v>
      </c>
      <c r="J49" s="89">
        <v>1.0743801652892599</v>
      </c>
      <c r="K49" s="89"/>
      <c r="L49" s="89"/>
      <c r="M49" s="89"/>
      <c r="N49" s="141"/>
      <c r="O49" s="141"/>
      <c r="P49" s="141"/>
      <c r="Q49" s="162"/>
      <c r="R49" s="162"/>
      <c r="S49" s="36"/>
      <c r="T49" s="36"/>
      <c r="U49" s="36"/>
      <c r="V49" s="36"/>
      <c r="W49" s="36"/>
      <c r="X49" s="36"/>
      <c r="Y49" s="36"/>
      <c r="Z49" s="36"/>
      <c r="AA49" s="36"/>
    </row>
    <row r="50" spans="1:27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5.0482272182006112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7.0082644628099198</v>
      </c>
      <c r="G50" s="89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3.63636363636363</v>
      </c>
      <c r="H50" s="142" t="s">
        <v>96</v>
      </c>
      <c r="I50" s="89">
        <v>3.63636363636363</v>
      </c>
      <c r="J50" s="89">
        <v>7.0082644628099198</v>
      </c>
      <c r="K50" s="89"/>
      <c r="L50" s="89"/>
      <c r="M50" s="89"/>
      <c r="N50" s="141"/>
      <c r="O50" s="141"/>
      <c r="P50" s="141"/>
      <c r="Q50" s="162"/>
      <c r="R50" s="162"/>
      <c r="S50" s="36"/>
      <c r="T50" s="36"/>
      <c r="U50" s="36"/>
      <c r="V50" s="36"/>
      <c r="W50" s="36"/>
      <c r="X50" s="36"/>
      <c r="Y50" s="36"/>
      <c r="Z50" s="36"/>
      <c r="AA50" s="36"/>
    </row>
    <row r="51" spans="1:27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0</v>
      </c>
      <c r="F51" s="89" t="e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#N/A</v>
      </c>
      <c r="G51" s="89" t="e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#N/A</v>
      </c>
      <c r="H51" s="142" t="s">
        <v>98</v>
      </c>
      <c r="I51" s="89" t="s">
        <v>472</v>
      </c>
      <c r="J51" s="89" t="s">
        <v>472</v>
      </c>
      <c r="K51" s="89"/>
      <c r="L51" s="89"/>
      <c r="M51" s="89"/>
      <c r="N51" s="141"/>
      <c r="O51" s="141"/>
      <c r="P51" s="141"/>
      <c r="Q51" s="162"/>
      <c r="R51" s="162"/>
      <c r="S51" s="36"/>
      <c r="T51" s="36"/>
      <c r="U51" s="36"/>
      <c r="V51" s="36"/>
      <c r="W51" s="36"/>
      <c r="X51" s="36"/>
      <c r="Y51" s="36"/>
      <c r="Z51" s="36"/>
      <c r="AA51" s="36"/>
    </row>
    <row r="52" spans="1:27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0.90078853510338142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0.14876033057851101</v>
      </c>
      <c r="G52" s="89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5.4545454545454497</v>
      </c>
      <c r="H52" s="142" t="s">
        <v>100</v>
      </c>
      <c r="I52" s="89">
        <v>5.4545454545454497</v>
      </c>
      <c r="J52" s="89">
        <v>0.14876033057851101</v>
      </c>
      <c r="K52" s="89"/>
      <c r="L52" s="89"/>
      <c r="M52" s="89"/>
      <c r="N52" s="141"/>
      <c r="O52" s="141"/>
      <c r="P52" s="141"/>
      <c r="Q52" s="162"/>
      <c r="R52" s="162"/>
      <c r="S52" s="36"/>
      <c r="T52" s="36"/>
      <c r="U52" s="36"/>
      <c r="V52" s="36"/>
      <c r="W52" s="36"/>
      <c r="X52" s="36"/>
      <c r="Y52" s="36"/>
      <c r="Z52" s="36"/>
      <c r="AA52" s="36"/>
    </row>
    <row r="53" spans="1:27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5.3935988997059372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5.8181818181818201</v>
      </c>
      <c r="G53" s="89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5</v>
      </c>
      <c r="H53" s="142" t="s">
        <v>102</v>
      </c>
      <c r="I53" s="89">
        <v>5</v>
      </c>
      <c r="J53" s="89">
        <v>5.8181818181818201</v>
      </c>
      <c r="K53" s="89"/>
      <c r="L53" s="89"/>
      <c r="M53" s="89"/>
      <c r="N53" s="141"/>
      <c r="O53" s="141"/>
      <c r="P53" s="141"/>
      <c r="Q53" s="162"/>
      <c r="R53" s="162"/>
      <c r="S53" s="36"/>
      <c r="T53" s="36"/>
      <c r="U53" s="36"/>
      <c r="V53" s="36"/>
      <c r="W53" s="36"/>
      <c r="X53" s="36"/>
      <c r="Y53" s="36"/>
      <c r="Z53" s="36"/>
      <c r="AA53" s="36"/>
    </row>
    <row r="54" spans="1:27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6.7419986246324202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9.0909090909090899</v>
      </c>
      <c r="G54" s="89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5</v>
      </c>
      <c r="H54" s="142" t="s">
        <v>104</v>
      </c>
      <c r="I54" s="89">
        <v>5</v>
      </c>
      <c r="J54" s="89">
        <v>9.0909090909090899</v>
      </c>
      <c r="K54" s="89"/>
      <c r="L54" s="89"/>
      <c r="M54" s="89"/>
      <c r="N54" s="141"/>
      <c r="O54" s="141"/>
      <c r="P54" s="141"/>
      <c r="Q54" s="162"/>
      <c r="R54" s="162"/>
      <c r="S54" s="36"/>
      <c r="T54" s="36"/>
      <c r="U54" s="36"/>
      <c r="V54" s="36"/>
      <c r="W54" s="36"/>
      <c r="X54" s="36"/>
      <c r="Y54" s="36"/>
      <c r="Z54" s="36"/>
      <c r="AA54" s="36"/>
    </row>
    <row r="55" spans="1:27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7.4880320239222256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7.25619834710744</v>
      </c>
      <c r="G55" s="89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7.7272727272727302</v>
      </c>
      <c r="H55" s="142" t="s">
        <v>106</v>
      </c>
      <c r="I55" s="89">
        <v>7.7272727272727302</v>
      </c>
      <c r="J55" s="89">
        <v>7.25619834710744</v>
      </c>
      <c r="K55" s="89"/>
      <c r="L55" s="89"/>
      <c r="M55" s="89"/>
      <c r="N55" s="141"/>
      <c r="O55" s="141"/>
      <c r="P55" s="141"/>
      <c r="Q55" s="162"/>
      <c r="R55" s="162"/>
      <c r="S55" s="36"/>
      <c r="T55" s="36"/>
      <c r="U55" s="36"/>
      <c r="V55" s="36"/>
      <c r="W55" s="36"/>
      <c r="X55" s="36"/>
      <c r="Y55" s="36"/>
      <c r="Z55" s="36"/>
      <c r="AA55" s="36"/>
    </row>
    <row r="56" spans="1:27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3.0063793930317617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6.6280991735537196</v>
      </c>
      <c r="G56" s="89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1.36363636363637</v>
      </c>
      <c r="H56" s="142" t="s">
        <v>108</v>
      </c>
      <c r="I56" s="89">
        <v>1.36363636363637</v>
      </c>
      <c r="J56" s="89">
        <v>6.6280991735537196</v>
      </c>
      <c r="K56" s="89"/>
      <c r="L56" s="89"/>
      <c r="M56" s="89"/>
      <c r="N56" s="141"/>
      <c r="O56" s="141"/>
      <c r="P56" s="141"/>
      <c r="Q56" s="162"/>
      <c r="R56" s="162"/>
      <c r="S56" s="36"/>
      <c r="T56" s="36"/>
      <c r="U56" s="36"/>
      <c r="V56" s="36"/>
      <c r="W56" s="36"/>
      <c r="X56" s="36"/>
      <c r="Y56" s="36"/>
      <c r="Z56" s="36"/>
      <c r="AA56" s="36"/>
    </row>
    <row r="57" spans="1:27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6.0302268915552677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10</v>
      </c>
      <c r="G57" s="89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3.63636363636363</v>
      </c>
      <c r="H57" s="142" t="s">
        <v>110</v>
      </c>
      <c r="I57" s="89">
        <v>3.63636363636363</v>
      </c>
      <c r="J57" s="89">
        <v>10</v>
      </c>
      <c r="K57" s="89"/>
      <c r="L57" s="89"/>
      <c r="M57" s="89"/>
      <c r="N57" s="141"/>
      <c r="O57" s="141"/>
      <c r="P57" s="141"/>
      <c r="Q57" s="162"/>
      <c r="R57" s="162"/>
      <c r="S57" s="36"/>
      <c r="T57" s="36"/>
      <c r="U57" s="36"/>
      <c r="V57" s="36"/>
      <c r="W57" s="36"/>
      <c r="X57" s="36"/>
      <c r="Y57" s="36"/>
      <c r="Z57" s="36"/>
      <c r="AA57" s="36"/>
    </row>
    <row r="58" spans="1:27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0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2.8925619834710701</v>
      </c>
      <c r="G58" s="89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0</v>
      </c>
      <c r="H58" s="142" t="s">
        <v>112</v>
      </c>
      <c r="I58" s="89">
        <v>0</v>
      </c>
      <c r="J58" s="89">
        <v>2.8925619834710701</v>
      </c>
      <c r="K58" s="89"/>
      <c r="L58" s="89"/>
      <c r="M58" s="89"/>
      <c r="N58" s="141"/>
      <c r="O58" s="141"/>
      <c r="P58" s="141"/>
      <c r="Q58" s="162"/>
      <c r="R58" s="162"/>
      <c r="S58" s="36"/>
      <c r="T58" s="36"/>
      <c r="U58" s="36"/>
      <c r="V58" s="36"/>
      <c r="W58" s="36"/>
      <c r="X58" s="36"/>
      <c r="Y58" s="36"/>
      <c r="Z58" s="36"/>
      <c r="AA58" s="36"/>
    </row>
    <row r="59" spans="1:27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2.0420081158026191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1.8347107438016499</v>
      </c>
      <c r="G59" s="89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2.27272727272728</v>
      </c>
      <c r="H59" s="142" t="s">
        <v>114</v>
      </c>
      <c r="I59" s="89">
        <v>2.27272727272728</v>
      </c>
      <c r="J59" s="89">
        <v>1.8347107438016499</v>
      </c>
      <c r="K59" s="89"/>
      <c r="L59" s="89"/>
      <c r="M59" s="89"/>
      <c r="N59" s="141"/>
      <c r="O59" s="141"/>
      <c r="P59" s="141"/>
      <c r="Q59" s="162"/>
      <c r="R59" s="162"/>
      <c r="S59" s="36"/>
      <c r="T59" s="36"/>
      <c r="U59" s="36"/>
      <c r="V59" s="36"/>
      <c r="W59" s="36"/>
      <c r="X59" s="36"/>
      <c r="Y59" s="36"/>
      <c r="Z59" s="36"/>
      <c r="AA59" s="36"/>
    </row>
    <row r="60" spans="1:27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7.5643991986584238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8.9917355371900793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6.3636363636363704</v>
      </c>
      <c r="H60" s="142" t="s">
        <v>116</v>
      </c>
      <c r="I60" s="89">
        <v>6.3636363636363704</v>
      </c>
      <c r="J60" s="89">
        <v>8.9917355371900793</v>
      </c>
      <c r="K60" s="89"/>
      <c r="L60" s="89"/>
      <c r="M60" s="89"/>
      <c r="N60" s="141"/>
      <c r="O60" s="141"/>
      <c r="P60" s="141"/>
      <c r="Q60" s="162"/>
      <c r="R60" s="162"/>
      <c r="S60" s="36"/>
      <c r="T60" s="36"/>
      <c r="U60" s="36"/>
      <c r="V60" s="36"/>
      <c r="W60" s="36"/>
      <c r="X60" s="36"/>
      <c r="Y60" s="36"/>
      <c r="Z60" s="36"/>
      <c r="AA60" s="36"/>
    </row>
    <row r="61" spans="1:27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1.6852210381454333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0.44628099173553798</v>
      </c>
      <c r="G61" s="89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6.3636363636363704</v>
      </c>
      <c r="H61" s="142" t="s">
        <v>118</v>
      </c>
      <c r="I61" s="89">
        <v>6.3636363636363704</v>
      </c>
      <c r="J61" s="89">
        <v>0.44628099173553798</v>
      </c>
      <c r="K61" s="89"/>
      <c r="L61" s="89"/>
      <c r="M61" s="89"/>
      <c r="N61" s="141"/>
      <c r="O61" s="141"/>
      <c r="P61" s="141"/>
      <c r="Q61" s="162"/>
      <c r="R61" s="162"/>
      <c r="S61" s="36"/>
      <c r="T61" s="36"/>
      <c r="U61" s="36"/>
      <c r="V61" s="36"/>
      <c r="W61" s="36"/>
      <c r="X61" s="36"/>
      <c r="Y61" s="36"/>
      <c r="Z61" s="36"/>
      <c r="AA61" s="36"/>
    </row>
    <row r="62" spans="1:27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0</v>
      </c>
      <c r="F62" s="89" t="e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#N/A</v>
      </c>
      <c r="G62" s="89" t="e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#N/A</v>
      </c>
      <c r="H62" s="142" t="s">
        <v>120</v>
      </c>
      <c r="I62" s="89" t="s">
        <v>472</v>
      </c>
      <c r="J62" s="89" t="s">
        <v>472</v>
      </c>
      <c r="K62" s="89"/>
      <c r="L62" s="89"/>
      <c r="M62" s="89"/>
      <c r="N62" s="141"/>
      <c r="O62" s="141"/>
      <c r="P62" s="141"/>
      <c r="Q62" s="162"/>
      <c r="R62" s="162"/>
      <c r="S62" s="36"/>
      <c r="T62" s="36"/>
      <c r="U62" s="36"/>
      <c r="V62" s="36"/>
      <c r="W62" s="36"/>
      <c r="X62" s="36"/>
      <c r="Y62" s="36"/>
      <c r="Z62" s="36"/>
      <c r="AA62" s="36"/>
    </row>
    <row r="63" spans="1:27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1.945925640034569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1.8512396694214901</v>
      </c>
      <c r="G63" s="89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2.0454545454545401</v>
      </c>
      <c r="H63" s="142" t="s">
        <v>122</v>
      </c>
      <c r="I63" s="89">
        <v>2.0454545454545401</v>
      </c>
      <c r="J63" s="89">
        <v>1.8512396694214901</v>
      </c>
      <c r="K63" s="89"/>
      <c r="L63" s="89"/>
      <c r="M63" s="89"/>
      <c r="N63" s="141"/>
      <c r="O63" s="141"/>
      <c r="P63" s="141"/>
      <c r="Q63" s="162"/>
      <c r="R63" s="162"/>
      <c r="S63" s="36"/>
      <c r="T63" s="36"/>
      <c r="U63" s="36"/>
      <c r="V63" s="36"/>
      <c r="W63" s="36"/>
      <c r="X63" s="36"/>
      <c r="Y63" s="36"/>
      <c r="Z63" s="36"/>
      <c r="AA63" s="36"/>
    </row>
    <row r="64" spans="1:27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0</v>
      </c>
      <c r="F64" s="89" t="e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#N/A</v>
      </c>
      <c r="G64" s="89" t="e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#N/A</v>
      </c>
      <c r="H64" s="142" t="s">
        <v>124</v>
      </c>
      <c r="I64" s="89" t="s">
        <v>472</v>
      </c>
      <c r="J64" s="89" t="s">
        <v>472</v>
      </c>
      <c r="K64" s="89"/>
      <c r="L64" s="89"/>
      <c r="M64" s="89"/>
      <c r="N64" s="141"/>
      <c r="O64" s="141"/>
      <c r="P64" s="141"/>
      <c r="Q64" s="162"/>
      <c r="R64" s="162"/>
      <c r="S64" s="36"/>
      <c r="T64" s="36"/>
      <c r="U64" s="36"/>
      <c r="V64" s="36"/>
      <c r="W64" s="36"/>
      <c r="X64" s="36"/>
      <c r="Y64" s="36"/>
      <c r="Z64" s="36"/>
      <c r="AA64" s="36"/>
    </row>
    <row r="65" spans="1:27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4.6127253507587787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7.8016528925619797</v>
      </c>
      <c r="G65" s="89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2.7272727272727302</v>
      </c>
      <c r="H65" s="142" t="s">
        <v>126</v>
      </c>
      <c r="I65" s="89">
        <v>2.7272727272727302</v>
      </c>
      <c r="J65" s="89">
        <v>7.8016528925619797</v>
      </c>
      <c r="K65" s="89"/>
      <c r="L65" s="89"/>
      <c r="M65" s="89"/>
      <c r="N65" s="141"/>
      <c r="O65" s="141"/>
      <c r="P65" s="141"/>
      <c r="Q65" s="162"/>
      <c r="R65" s="162"/>
      <c r="S65" s="36"/>
      <c r="T65" s="36"/>
      <c r="U65" s="36"/>
      <c r="V65" s="36"/>
      <c r="W65" s="36"/>
      <c r="X65" s="36"/>
      <c r="Y65" s="36"/>
      <c r="Z65" s="36"/>
      <c r="AA65" s="36"/>
    </row>
    <row r="66" spans="1:27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0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1.4876033057851299</v>
      </c>
      <c r="G66" s="89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0</v>
      </c>
      <c r="H66" s="142" t="s">
        <v>128</v>
      </c>
      <c r="I66" s="89">
        <v>0</v>
      </c>
      <c r="J66" s="89">
        <v>1.4876033057851299</v>
      </c>
      <c r="K66" s="89"/>
      <c r="L66" s="89"/>
      <c r="M66" s="89"/>
      <c r="N66" s="141"/>
      <c r="O66" s="141"/>
      <c r="P66" s="141"/>
      <c r="Q66" s="162"/>
      <c r="R66" s="162"/>
      <c r="S66" s="36"/>
      <c r="T66" s="36"/>
      <c r="U66" s="36"/>
      <c r="V66" s="36"/>
      <c r="W66" s="36"/>
      <c r="X66" s="36"/>
      <c r="Y66" s="36"/>
      <c r="Z66" s="36"/>
      <c r="AA66" s="36"/>
    </row>
    <row r="67" spans="1:27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3.8608400186859959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4.0991735537190097</v>
      </c>
      <c r="G67" s="89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3.63636363636363</v>
      </c>
      <c r="H67" s="142" t="s">
        <v>130</v>
      </c>
      <c r="I67" s="89">
        <v>3.63636363636363</v>
      </c>
      <c r="J67" s="89">
        <v>4.0991735537190097</v>
      </c>
      <c r="K67" s="89"/>
      <c r="L67" s="89"/>
      <c r="M67" s="89"/>
      <c r="N67" s="141"/>
      <c r="O67" s="141"/>
      <c r="P67" s="141"/>
      <c r="Q67" s="162"/>
      <c r="R67" s="162"/>
      <c r="S67" s="36"/>
      <c r="T67" s="36"/>
      <c r="U67" s="36"/>
      <c r="V67" s="36"/>
      <c r="W67" s="36"/>
      <c r="X67" s="36"/>
      <c r="Y67" s="36"/>
      <c r="Z67" s="36"/>
      <c r="AA67" s="36"/>
    </row>
    <row r="68" spans="1:27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6.2215543510001829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6.0826446280991702</v>
      </c>
      <c r="G68" s="89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6.3636363636363704</v>
      </c>
      <c r="H68" s="142" t="s">
        <v>132</v>
      </c>
      <c r="I68" s="89">
        <v>6.3636363636363704</v>
      </c>
      <c r="J68" s="89">
        <v>6.0826446280991702</v>
      </c>
      <c r="K68" s="89"/>
      <c r="L68" s="89"/>
      <c r="M68" s="89"/>
      <c r="N68" s="141"/>
      <c r="O68" s="141"/>
      <c r="P68" s="141"/>
      <c r="Q68" s="162"/>
      <c r="R68" s="162"/>
      <c r="S68" s="36"/>
      <c r="T68" s="36"/>
      <c r="U68" s="36"/>
      <c r="V68" s="36"/>
      <c r="W68" s="36"/>
      <c r="X68" s="36"/>
      <c r="Y68" s="36"/>
      <c r="Z68" s="36"/>
      <c r="AA68" s="36"/>
    </row>
    <row r="69" spans="1:27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3.9886201760873394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10</v>
      </c>
      <c r="G69" s="89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1.5909090909090999</v>
      </c>
      <c r="H69" s="142" t="s">
        <v>134</v>
      </c>
      <c r="I69" s="89">
        <v>1.5909090909090999</v>
      </c>
      <c r="J69" s="89">
        <v>10</v>
      </c>
      <c r="K69" s="89"/>
      <c r="L69" s="89"/>
      <c r="M69" s="89"/>
      <c r="N69" s="141"/>
      <c r="O69" s="141"/>
      <c r="P69" s="141"/>
      <c r="Q69" s="162"/>
      <c r="R69" s="162"/>
      <c r="S69" s="36"/>
      <c r="T69" s="36"/>
      <c r="U69" s="36"/>
      <c r="V69" s="36"/>
      <c r="W69" s="36"/>
      <c r="X69" s="36"/>
      <c r="Y69" s="36"/>
      <c r="Z69" s="36"/>
      <c r="AA69" s="36"/>
    </row>
    <row r="70" spans="1:27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5.6904892512733944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7.1239669421487601</v>
      </c>
      <c r="G70" s="89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4.5454545454545503</v>
      </c>
      <c r="H70" s="142" t="s">
        <v>136</v>
      </c>
      <c r="I70" s="89">
        <v>4.5454545454545503</v>
      </c>
      <c r="J70" s="89">
        <v>7.1239669421487601</v>
      </c>
      <c r="K70" s="89"/>
      <c r="L70" s="89"/>
      <c r="M70" s="89"/>
      <c r="N70" s="141"/>
      <c r="O70" s="141"/>
      <c r="P70" s="141"/>
      <c r="Q70" s="162"/>
      <c r="R70" s="162"/>
      <c r="S70" s="36"/>
      <c r="T70" s="36"/>
      <c r="U70" s="36"/>
      <c r="V70" s="36"/>
      <c r="W70" s="36"/>
      <c r="X70" s="36"/>
      <c r="Y70" s="36"/>
      <c r="Z70" s="36"/>
      <c r="AA70" s="36"/>
    </row>
    <row r="71" spans="1:27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0</v>
      </c>
      <c r="F71" s="89" t="e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#N/A</v>
      </c>
      <c r="G71" s="89" t="e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#N/A</v>
      </c>
      <c r="H71" s="142" t="s">
        <v>138</v>
      </c>
      <c r="I71" s="89" t="s">
        <v>472</v>
      </c>
      <c r="J71" s="89" t="s">
        <v>472</v>
      </c>
      <c r="K71" s="89"/>
      <c r="L71" s="89"/>
      <c r="M71" s="89"/>
      <c r="N71" s="141"/>
      <c r="O71" s="141"/>
      <c r="P71" s="141"/>
      <c r="Q71" s="162"/>
      <c r="R71" s="162"/>
      <c r="S71" s="36"/>
      <c r="T71" s="36"/>
      <c r="U71" s="36"/>
      <c r="V71" s="36"/>
      <c r="W71" s="36"/>
      <c r="X71" s="36"/>
      <c r="Y71" s="36"/>
      <c r="Z71" s="36"/>
      <c r="AA71" s="36"/>
    </row>
    <row r="72" spans="1:27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7.375818919501965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9.2066115702479294</v>
      </c>
      <c r="G72" s="89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5.9090909090909003</v>
      </c>
      <c r="H72" s="142" t="s">
        <v>140</v>
      </c>
      <c r="I72" s="89">
        <v>5.9090909090909003</v>
      </c>
      <c r="J72" s="89">
        <v>9.2066115702479294</v>
      </c>
      <c r="K72" s="89"/>
      <c r="L72" s="89"/>
      <c r="M72" s="89"/>
      <c r="N72" s="141"/>
      <c r="O72" s="141"/>
      <c r="P72" s="141"/>
      <c r="Q72" s="162"/>
      <c r="R72" s="162"/>
      <c r="S72" s="36"/>
      <c r="T72" s="36"/>
      <c r="U72" s="36"/>
      <c r="V72" s="36"/>
      <c r="W72" s="36"/>
      <c r="X72" s="36"/>
      <c r="Y72" s="36"/>
      <c r="Z72" s="36"/>
      <c r="AA72" s="36"/>
    </row>
    <row r="73" spans="1:27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3.3458318148755604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4.9256198347107398</v>
      </c>
      <c r="G73" s="89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2.2727272727272698</v>
      </c>
      <c r="H73" s="142" t="s">
        <v>142</v>
      </c>
      <c r="I73" s="89">
        <v>2.2727272727272698</v>
      </c>
      <c r="J73" s="89">
        <v>4.9256198347107398</v>
      </c>
      <c r="K73" s="89"/>
      <c r="L73" s="89"/>
      <c r="M73" s="89"/>
      <c r="N73" s="141"/>
      <c r="O73" s="141"/>
      <c r="P73" s="141"/>
      <c r="Q73" s="162"/>
      <c r="R73" s="162"/>
      <c r="S73" s="36"/>
      <c r="T73" s="36"/>
      <c r="U73" s="36"/>
      <c r="V73" s="36"/>
      <c r="W73" s="36"/>
      <c r="X73" s="36"/>
      <c r="Y73" s="36"/>
      <c r="Z73" s="36"/>
      <c r="AA73" s="36"/>
    </row>
    <row r="74" spans="1:27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0</v>
      </c>
      <c r="F74" s="89" t="e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#N/A</v>
      </c>
      <c r="G74" s="89" t="e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#N/A</v>
      </c>
      <c r="H74" s="142" t="s">
        <v>144</v>
      </c>
      <c r="I74" s="89" t="s">
        <v>472</v>
      </c>
      <c r="J74" s="89" t="s">
        <v>472</v>
      </c>
      <c r="K74" s="89"/>
      <c r="L74" s="89"/>
      <c r="M74" s="89"/>
      <c r="N74" s="141"/>
      <c r="O74" s="141"/>
      <c r="P74" s="141"/>
      <c r="Q74" s="162"/>
      <c r="R74" s="162"/>
      <c r="S74" s="36"/>
      <c r="T74" s="36"/>
      <c r="U74" s="36"/>
      <c r="V74" s="36"/>
      <c r="W74" s="36"/>
      <c r="X74" s="36"/>
      <c r="Y74" s="36"/>
      <c r="Z74" s="36"/>
      <c r="AA74" s="36"/>
    </row>
    <row r="75" spans="1:27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5.1132919994241339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7.1900826446280997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3.63636363636363</v>
      </c>
      <c r="H75" s="142" t="s">
        <v>146</v>
      </c>
      <c r="I75" s="89">
        <v>3.63636363636363</v>
      </c>
      <c r="J75" s="89">
        <v>7.1900826446280997</v>
      </c>
      <c r="K75" s="89"/>
      <c r="L75" s="89"/>
      <c r="M75" s="89"/>
      <c r="N75" s="141"/>
      <c r="O75" s="141"/>
      <c r="P75" s="141"/>
      <c r="Q75" s="162"/>
      <c r="R75" s="162"/>
      <c r="S75" s="36"/>
      <c r="T75" s="36"/>
      <c r="U75" s="36"/>
      <c r="V75" s="36"/>
      <c r="W75" s="36"/>
      <c r="X75" s="36"/>
      <c r="Y75" s="36"/>
      <c r="Z75" s="36"/>
      <c r="AA75" s="36"/>
    </row>
    <row r="76" spans="1:27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4.919716080328655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6.2644628099173501</v>
      </c>
      <c r="G76" s="89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3.86363636363637</v>
      </c>
      <c r="H76" s="142" t="s">
        <v>148</v>
      </c>
      <c r="I76" s="89">
        <v>3.86363636363637</v>
      </c>
      <c r="J76" s="89">
        <v>6.2644628099173501</v>
      </c>
      <c r="K76" s="89"/>
      <c r="L76" s="89"/>
      <c r="M76" s="89"/>
      <c r="N76" s="141"/>
      <c r="O76" s="141"/>
      <c r="P76" s="141"/>
      <c r="Q76" s="162"/>
      <c r="R76" s="162"/>
      <c r="S76" s="36"/>
      <c r="T76" s="36"/>
      <c r="U76" s="36"/>
      <c r="V76" s="36"/>
      <c r="W76" s="36"/>
      <c r="X76" s="36"/>
      <c r="Y76" s="36"/>
      <c r="Z76" s="36"/>
      <c r="AA76" s="36"/>
    </row>
    <row r="77" spans="1:27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2.6233649338699552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7.5702479338842998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0.90909090909091705</v>
      </c>
      <c r="H77" s="142" t="s">
        <v>150</v>
      </c>
      <c r="I77" s="89">
        <v>0.90909090909091705</v>
      </c>
      <c r="J77" s="89">
        <v>7.5702479338842998</v>
      </c>
      <c r="K77" s="89"/>
      <c r="L77" s="89"/>
      <c r="M77" s="89"/>
      <c r="N77" s="141"/>
      <c r="O77" s="141"/>
      <c r="P77" s="141"/>
      <c r="Q77" s="162"/>
      <c r="R77" s="162"/>
      <c r="S77" s="36"/>
      <c r="T77" s="36"/>
      <c r="U77" s="36"/>
      <c r="V77" s="36"/>
      <c r="W77" s="36"/>
      <c r="X77" s="36"/>
      <c r="Y77" s="36"/>
      <c r="Z77" s="36"/>
      <c r="AA77" s="36"/>
    </row>
    <row r="78" spans="1:27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6.0033799645906694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3.8677685950413201</v>
      </c>
      <c r="G78" s="89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9.3181818181818201</v>
      </c>
      <c r="H78" s="142" t="s">
        <v>152</v>
      </c>
      <c r="I78" s="89">
        <v>9.3181818181818201</v>
      </c>
      <c r="J78" s="89">
        <v>3.8677685950413201</v>
      </c>
      <c r="K78" s="89"/>
      <c r="L78" s="89"/>
      <c r="M78" s="89"/>
      <c r="N78" s="141"/>
      <c r="O78" s="141"/>
      <c r="P78" s="141"/>
      <c r="Q78" s="162"/>
      <c r="R78" s="162"/>
      <c r="S78" s="36"/>
      <c r="T78" s="36"/>
      <c r="U78" s="36"/>
      <c r="V78" s="36"/>
      <c r="W78" s="36"/>
      <c r="X78" s="36"/>
      <c r="Y78" s="36"/>
      <c r="Z78" s="36"/>
      <c r="AA78" s="36"/>
    </row>
    <row r="79" spans="1:27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6.1563036906475057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8.7768595041322293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4.3181818181818201</v>
      </c>
      <c r="H79" s="142" t="s">
        <v>154</v>
      </c>
      <c r="I79" s="89">
        <v>4.3181818181818201</v>
      </c>
      <c r="J79" s="89">
        <v>8.7768595041322293</v>
      </c>
      <c r="K79" s="89"/>
      <c r="L79" s="89"/>
      <c r="M79" s="89"/>
      <c r="N79" s="141"/>
      <c r="O79" s="141"/>
      <c r="P79" s="141"/>
      <c r="Q79" s="162"/>
      <c r="R79" s="162"/>
      <c r="S79" s="36"/>
      <c r="T79" s="36"/>
      <c r="U79" s="36"/>
      <c r="V79" s="36"/>
      <c r="W79" s="36"/>
      <c r="X79" s="36"/>
      <c r="Y79" s="36"/>
      <c r="Z79" s="36"/>
      <c r="AA79" s="36"/>
    </row>
    <row r="80" spans="1:27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0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3.4876033057851199</v>
      </c>
      <c r="G80" s="89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0</v>
      </c>
      <c r="H80" s="142" t="s">
        <v>156</v>
      </c>
      <c r="I80" s="89">
        <v>0</v>
      </c>
      <c r="J80" s="89">
        <v>3.4876033057851199</v>
      </c>
      <c r="K80" s="89"/>
      <c r="L80" s="89"/>
      <c r="M80" s="89"/>
      <c r="N80" s="141"/>
      <c r="O80" s="141"/>
      <c r="P80" s="141"/>
      <c r="Q80" s="162"/>
      <c r="R80" s="162"/>
      <c r="S80" s="36"/>
      <c r="T80" s="36"/>
      <c r="U80" s="36"/>
      <c r="V80" s="36"/>
      <c r="W80" s="36"/>
      <c r="X80" s="36"/>
      <c r="Y80" s="36"/>
      <c r="Z80" s="36"/>
      <c r="AA80" s="36"/>
    </row>
    <row r="81" spans="1:27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0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6.0495867768595</v>
      </c>
      <c r="G81" s="89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0</v>
      </c>
      <c r="H81" s="142" t="s">
        <v>158</v>
      </c>
      <c r="I81" s="89">
        <v>0</v>
      </c>
      <c r="J81" s="89">
        <v>6.0495867768595</v>
      </c>
      <c r="K81" s="89"/>
      <c r="L81" s="89"/>
      <c r="M81" s="89"/>
      <c r="N81" s="141"/>
      <c r="O81" s="141"/>
      <c r="P81" s="141"/>
      <c r="Q81" s="162"/>
      <c r="R81" s="162"/>
      <c r="S81" s="36"/>
      <c r="T81" s="36"/>
      <c r="U81" s="36"/>
      <c r="V81" s="36"/>
      <c r="W81" s="36"/>
      <c r="X81" s="36"/>
      <c r="Y81" s="36"/>
      <c r="Z81" s="36"/>
      <c r="AA81" s="36"/>
    </row>
    <row r="82" spans="1:27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0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6</v>
      </c>
      <c r="G82" s="89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0</v>
      </c>
      <c r="H82" s="142" t="s">
        <v>160</v>
      </c>
      <c r="I82" s="89">
        <v>0</v>
      </c>
      <c r="J82" s="89">
        <v>6</v>
      </c>
      <c r="K82" s="89"/>
      <c r="L82" s="89"/>
      <c r="M82" s="89"/>
      <c r="N82" s="141"/>
      <c r="O82" s="141"/>
      <c r="P82" s="141"/>
      <c r="Q82" s="162"/>
      <c r="R82" s="162"/>
      <c r="S82" s="36"/>
      <c r="T82" s="36"/>
      <c r="U82" s="36"/>
      <c r="V82" s="36"/>
      <c r="W82" s="36"/>
      <c r="X82" s="36"/>
      <c r="Y82" s="36"/>
      <c r="Z82" s="36"/>
      <c r="AA82" s="36"/>
    </row>
    <row r="83" spans="1:27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2.313680608127179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1.5702479338843001</v>
      </c>
      <c r="G83" s="89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3.4090909090909101</v>
      </c>
      <c r="H83" s="142" t="s">
        <v>162</v>
      </c>
      <c r="I83" s="89">
        <v>3.4090909090909101</v>
      </c>
      <c r="J83" s="89">
        <v>1.5702479338843001</v>
      </c>
      <c r="K83" s="89"/>
      <c r="L83" s="89"/>
      <c r="M83" s="89"/>
      <c r="N83" s="141"/>
      <c r="O83" s="141"/>
      <c r="P83" s="141"/>
      <c r="Q83" s="162"/>
      <c r="R83" s="162"/>
      <c r="S83" s="36"/>
      <c r="T83" s="36"/>
      <c r="U83" s="36"/>
      <c r="V83" s="36"/>
      <c r="W83" s="36"/>
      <c r="X83" s="36"/>
      <c r="Y83" s="36"/>
      <c r="Z83" s="36"/>
      <c r="AA83" s="36"/>
    </row>
    <row r="84" spans="1:27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9.1701095462872733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10</v>
      </c>
      <c r="G84" s="89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8.4090909090908994</v>
      </c>
      <c r="H84" s="142" t="s">
        <v>164</v>
      </c>
      <c r="I84" s="89">
        <v>8.4090909090908994</v>
      </c>
      <c r="J84" s="89">
        <v>10</v>
      </c>
      <c r="K84" s="89"/>
      <c r="L84" s="89"/>
      <c r="M84" s="89"/>
      <c r="N84" s="141"/>
      <c r="O84" s="141"/>
      <c r="P84" s="141"/>
      <c r="Q84" s="162"/>
      <c r="R84" s="162"/>
      <c r="S84" s="36"/>
      <c r="T84" s="36"/>
      <c r="U84" s="36"/>
      <c r="V84" s="36"/>
      <c r="W84" s="36"/>
      <c r="X84" s="36"/>
      <c r="Y84" s="36"/>
      <c r="Z84" s="36"/>
      <c r="AA84" s="36"/>
    </row>
    <row r="85" spans="1:27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7.3854894587599746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10</v>
      </c>
      <c r="G85" s="89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5.4545454545454701</v>
      </c>
      <c r="H85" s="142" t="s">
        <v>166</v>
      </c>
      <c r="I85" s="89">
        <v>5.4545454545454701</v>
      </c>
      <c r="J85" s="89">
        <v>10</v>
      </c>
      <c r="K85" s="89"/>
      <c r="L85" s="89"/>
      <c r="M85" s="89"/>
      <c r="N85" s="141"/>
      <c r="O85" s="141"/>
      <c r="P85" s="141"/>
      <c r="Q85" s="162"/>
      <c r="R85" s="162"/>
      <c r="S85" s="36"/>
      <c r="T85" s="36"/>
      <c r="U85" s="36"/>
      <c r="V85" s="36"/>
      <c r="W85" s="36"/>
      <c r="X85" s="36"/>
      <c r="Y85" s="36"/>
      <c r="Z85" s="36"/>
      <c r="AA85" s="36"/>
    </row>
    <row r="86" spans="1:27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2.0420081158026191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1.8347107438016499</v>
      </c>
      <c r="G86" s="89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2.27272727272728</v>
      </c>
      <c r="H86" s="142" t="s">
        <v>168</v>
      </c>
      <c r="I86" s="89">
        <v>2.27272727272728</v>
      </c>
      <c r="J86" s="89">
        <v>1.8347107438016499</v>
      </c>
      <c r="K86" s="89"/>
      <c r="L86" s="89"/>
      <c r="M86" s="89"/>
      <c r="N86" s="141"/>
      <c r="O86" s="141"/>
      <c r="P86" s="141"/>
      <c r="Q86" s="162"/>
      <c r="R86" s="162"/>
      <c r="S86" s="36"/>
      <c r="T86" s="36"/>
      <c r="U86" s="36"/>
      <c r="V86" s="36"/>
      <c r="W86" s="36"/>
      <c r="X86" s="36"/>
      <c r="Y86" s="36"/>
      <c r="Z86" s="36"/>
      <c r="AA86" s="36"/>
    </row>
    <row r="87" spans="1:27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0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3.1239669421487601</v>
      </c>
      <c r="G87" s="89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0</v>
      </c>
      <c r="H87" s="142" t="s">
        <v>170</v>
      </c>
      <c r="I87" s="89">
        <v>0</v>
      </c>
      <c r="J87" s="89">
        <v>3.1239669421487601</v>
      </c>
      <c r="K87" s="89"/>
      <c r="L87" s="89"/>
      <c r="M87" s="89"/>
      <c r="N87" s="141"/>
      <c r="O87" s="141"/>
      <c r="P87" s="141"/>
      <c r="Q87" s="162"/>
      <c r="R87" s="162"/>
      <c r="S87" s="36"/>
      <c r="T87" s="36"/>
      <c r="U87" s="36"/>
      <c r="V87" s="36"/>
      <c r="W87" s="36"/>
      <c r="X87" s="36"/>
      <c r="Y87" s="36"/>
      <c r="Z87" s="36"/>
      <c r="AA87" s="36"/>
    </row>
    <row r="88" spans="1:27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0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3.71900826446281</v>
      </c>
      <c r="G88" s="89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0</v>
      </c>
      <c r="H88" s="142" t="s">
        <v>172</v>
      </c>
      <c r="I88" s="89">
        <v>0</v>
      </c>
      <c r="J88" s="89">
        <v>3.71900826446281</v>
      </c>
      <c r="K88" s="89"/>
      <c r="L88" s="89"/>
      <c r="M88" s="89"/>
      <c r="N88" s="141"/>
      <c r="O88" s="141"/>
      <c r="P88" s="141"/>
      <c r="Q88" s="162"/>
      <c r="R88" s="162"/>
      <c r="S88" s="36"/>
      <c r="T88" s="36"/>
      <c r="U88" s="36"/>
      <c r="V88" s="36"/>
      <c r="W88" s="36"/>
      <c r="X88" s="36"/>
      <c r="Y88" s="36"/>
      <c r="Z88" s="36"/>
      <c r="AA88" s="36"/>
    </row>
    <row r="89" spans="1:27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0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5.0082644628099198</v>
      </c>
      <c r="G89" s="89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0</v>
      </c>
      <c r="H89" s="142" t="s">
        <v>174</v>
      </c>
      <c r="I89" s="89">
        <v>0</v>
      </c>
      <c r="J89" s="89">
        <v>5.0082644628099198</v>
      </c>
      <c r="K89" s="89"/>
      <c r="L89" s="89"/>
      <c r="M89" s="89"/>
      <c r="N89" s="141"/>
      <c r="O89" s="141"/>
      <c r="P89" s="141"/>
      <c r="Q89" s="162"/>
      <c r="R89" s="162"/>
      <c r="S89" s="36"/>
      <c r="T89" s="36"/>
      <c r="U89" s="36"/>
      <c r="V89" s="36"/>
      <c r="W89" s="36"/>
      <c r="X89" s="36"/>
      <c r="Y89" s="36"/>
      <c r="Z89" s="36"/>
      <c r="AA89" s="36"/>
    </row>
    <row r="90" spans="1:27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3.9345700492654823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5.2396694214875996</v>
      </c>
      <c r="G90" s="89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2.9545454545454501</v>
      </c>
      <c r="H90" s="142" t="s">
        <v>176</v>
      </c>
      <c r="I90" s="89">
        <v>2.9545454545454501</v>
      </c>
      <c r="J90" s="89">
        <v>5.2396694214875996</v>
      </c>
      <c r="K90" s="89"/>
      <c r="L90" s="89"/>
      <c r="M90" s="89"/>
      <c r="N90" s="141"/>
      <c r="O90" s="141"/>
      <c r="P90" s="141"/>
      <c r="Q90" s="162"/>
      <c r="R90" s="162"/>
      <c r="S90" s="36"/>
      <c r="T90" s="36"/>
      <c r="U90" s="36"/>
      <c r="V90" s="36"/>
      <c r="W90" s="36"/>
      <c r="X90" s="36"/>
      <c r="Y90" s="36"/>
      <c r="Z90" s="36"/>
      <c r="AA90" s="36"/>
    </row>
    <row r="91" spans="1:27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0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1.1900826446281001</v>
      </c>
      <c r="G91" s="89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0</v>
      </c>
      <c r="H91" s="142" t="s">
        <v>178</v>
      </c>
      <c r="I91" s="89">
        <v>0</v>
      </c>
      <c r="J91" s="89">
        <v>1.1900826446281001</v>
      </c>
      <c r="K91" s="89"/>
      <c r="L91" s="89"/>
      <c r="M91" s="89"/>
      <c r="N91" s="141"/>
      <c r="O91" s="141"/>
      <c r="P91" s="141"/>
      <c r="Q91" s="162"/>
      <c r="R91" s="162"/>
      <c r="S91" s="36"/>
      <c r="T91" s="36"/>
      <c r="U91" s="36"/>
      <c r="V91" s="36"/>
      <c r="W91" s="36"/>
      <c r="X91" s="36"/>
      <c r="Y91" s="36"/>
      <c r="Z91" s="36"/>
      <c r="AA91" s="36"/>
    </row>
    <row r="92" spans="1:27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5.7996865119042127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6.7272727272727302</v>
      </c>
      <c r="G92" s="89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5</v>
      </c>
      <c r="H92" s="142" t="s">
        <v>180</v>
      </c>
      <c r="I92" s="89">
        <v>5</v>
      </c>
      <c r="J92" s="89">
        <v>6.7272727272727302</v>
      </c>
      <c r="K92" s="89"/>
      <c r="L92" s="89"/>
      <c r="M92" s="89"/>
      <c r="N92" s="141"/>
      <c r="O92" s="141"/>
      <c r="P92" s="141"/>
      <c r="Q92" s="162"/>
      <c r="R92" s="162"/>
      <c r="S92" s="36"/>
      <c r="T92" s="36"/>
      <c r="U92" s="36"/>
      <c r="V92" s="36"/>
      <c r="W92" s="36"/>
      <c r="X92" s="36"/>
      <c r="Y92" s="36"/>
      <c r="Z92" s="36"/>
      <c r="AA92" s="36"/>
    </row>
    <row r="93" spans="1:27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5.8724227846249555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8.4297520661157002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4.0909090909090802</v>
      </c>
      <c r="H93" s="142" t="s">
        <v>182</v>
      </c>
      <c r="I93" s="89">
        <v>4.0909090909090802</v>
      </c>
      <c r="J93" s="89">
        <v>8.4297520661157002</v>
      </c>
      <c r="K93" s="89"/>
      <c r="L93" s="89"/>
      <c r="M93" s="89"/>
      <c r="N93" s="141"/>
      <c r="O93" s="141"/>
      <c r="P93" s="141"/>
      <c r="Q93" s="162"/>
      <c r="R93" s="162"/>
      <c r="S93" s="36"/>
      <c r="T93" s="36"/>
      <c r="U93" s="36"/>
      <c r="V93" s="36"/>
      <c r="W93" s="36"/>
      <c r="X93" s="36"/>
      <c r="Y93" s="36"/>
      <c r="Z93" s="36"/>
      <c r="AA93" s="36"/>
    </row>
    <row r="94" spans="1:27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4.7959881807195659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7.7851239669421499</v>
      </c>
      <c r="G94" s="89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2.9545454545454501</v>
      </c>
      <c r="H94" s="142" t="s">
        <v>184</v>
      </c>
      <c r="I94" s="89">
        <v>2.9545454545454501</v>
      </c>
      <c r="J94" s="89">
        <v>7.7851239669421499</v>
      </c>
      <c r="K94" s="89"/>
      <c r="L94" s="89"/>
      <c r="M94" s="89"/>
      <c r="N94" s="141"/>
      <c r="O94" s="141"/>
      <c r="P94" s="141"/>
      <c r="Q94" s="162"/>
      <c r="R94" s="162"/>
      <c r="S94" s="36"/>
      <c r="T94" s="36"/>
      <c r="U94" s="36"/>
      <c r="V94" s="36"/>
      <c r="W94" s="36"/>
      <c r="X94" s="36"/>
      <c r="Y94" s="36"/>
      <c r="Z94" s="36"/>
      <c r="AA94" s="36"/>
    </row>
    <row r="95" spans="1:27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6.4399205748026951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7.60330578512397</v>
      </c>
      <c r="G95" s="89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5.4545454545454497</v>
      </c>
      <c r="H95" s="142" t="s">
        <v>186</v>
      </c>
      <c r="I95" s="89">
        <v>5.4545454545454497</v>
      </c>
      <c r="J95" s="89">
        <v>7.60330578512397</v>
      </c>
      <c r="K95" s="89"/>
      <c r="L95" s="89"/>
      <c r="M95" s="89"/>
      <c r="N95" s="141"/>
      <c r="O95" s="141"/>
      <c r="P95" s="141"/>
      <c r="Q95" s="162"/>
      <c r="R95" s="162"/>
      <c r="S95" s="36"/>
      <c r="T95" s="36"/>
      <c r="U95" s="36"/>
      <c r="V95" s="36"/>
      <c r="W95" s="36"/>
      <c r="X95" s="36"/>
      <c r="Y95" s="36"/>
      <c r="Z95" s="36"/>
      <c r="AA95" s="36"/>
    </row>
    <row r="96" spans="1:27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0</v>
      </c>
      <c r="F96" s="89" t="e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#N/A</v>
      </c>
      <c r="G96" s="89" t="e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#N/A</v>
      </c>
      <c r="H96" s="142" t="s">
        <v>188</v>
      </c>
      <c r="I96" s="89" t="s">
        <v>472</v>
      </c>
      <c r="J96" s="89" t="s">
        <v>472</v>
      </c>
      <c r="K96" s="89"/>
      <c r="L96" s="89"/>
      <c r="M96" s="89"/>
      <c r="N96" s="141"/>
      <c r="O96" s="141"/>
      <c r="P96" s="141"/>
      <c r="Q96" s="162"/>
      <c r="R96" s="162"/>
      <c r="S96" s="36"/>
      <c r="T96" s="36"/>
      <c r="U96" s="36"/>
      <c r="V96" s="36"/>
      <c r="W96" s="36"/>
      <c r="X96" s="36"/>
      <c r="Y96" s="36"/>
      <c r="Z96" s="36"/>
      <c r="AA96" s="36"/>
    </row>
    <row r="97" spans="1:27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t="e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#N/A</v>
      </c>
      <c r="G97" s="89" t="e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#N/A</v>
      </c>
      <c r="H97" s="142" t="s">
        <v>190</v>
      </c>
      <c r="I97" s="89" t="s">
        <v>472</v>
      </c>
      <c r="J97" s="89" t="s">
        <v>472</v>
      </c>
      <c r="K97" s="89"/>
      <c r="L97" s="89"/>
      <c r="M97" s="89"/>
      <c r="N97" s="141"/>
      <c r="O97" s="141"/>
      <c r="P97" s="141"/>
      <c r="Q97" s="162"/>
      <c r="R97" s="162"/>
      <c r="S97" s="36"/>
      <c r="T97" s="36"/>
      <c r="U97" s="36"/>
      <c r="V97" s="36"/>
      <c r="W97" s="36"/>
      <c r="X97" s="36"/>
      <c r="Y97" s="36"/>
      <c r="Z97" s="36"/>
      <c r="AA97" s="36"/>
    </row>
    <row r="98" spans="1:27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0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2.8099173553718999</v>
      </c>
      <c r="G98" s="89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0</v>
      </c>
      <c r="H98" s="142" t="s">
        <v>192</v>
      </c>
      <c r="I98" s="89">
        <v>0</v>
      </c>
      <c r="J98" s="89">
        <v>2.8099173553718999</v>
      </c>
      <c r="K98" s="89"/>
      <c r="L98" s="89"/>
      <c r="M98" s="89"/>
      <c r="N98" s="141"/>
      <c r="O98" s="141"/>
      <c r="P98" s="141"/>
      <c r="Q98" s="162"/>
      <c r="R98" s="162"/>
      <c r="S98" s="36"/>
      <c r="T98" s="36"/>
      <c r="U98" s="36"/>
      <c r="V98" s="36"/>
      <c r="W98" s="36"/>
      <c r="X98" s="36"/>
      <c r="Y98" s="36"/>
      <c r="Z98" s="36"/>
      <c r="AA98" s="36"/>
    </row>
    <row r="99" spans="1:27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2.7737093505326347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4.2314049586776896</v>
      </c>
      <c r="G99" s="89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1.8181818181818199</v>
      </c>
      <c r="H99" s="142" t="s">
        <v>194</v>
      </c>
      <c r="I99" s="89">
        <v>1.8181818181818199</v>
      </c>
      <c r="J99" s="89">
        <v>4.2314049586776896</v>
      </c>
      <c r="K99" s="89"/>
      <c r="L99" s="89"/>
      <c r="M99" s="89"/>
      <c r="N99" s="141"/>
      <c r="O99" s="141"/>
      <c r="P99" s="141"/>
      <c r="Q99" s="162"/>
      <c r="R99" s="162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5.8287610430321593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7.8677685950413201</v>
      </c>
      <c r="G100" s="89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4.3181818181818201</v>
      </c>
      <c r="H100" s="142" t="s">
        <v>196</v>
      </c>
      <c r="I100" s="89">
        <v>4.3181818181818201</v>
      </c>
      <c r="J100" s="89">
        <v>7.8677685950413201</v>
      </c>
      <c r="K100" s="89"/>
      <c r="L100" s="89"/>
      <c r="M100" s="89"/>
      <c r="N100" s="141"/>
      <c r="O100" s="141"/>
      <c r="P100" s="141"/>
      <c r="Q100" s="162"/>
      <c r="R100" s="162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9.7743127677931714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9.5537190082644603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10</v>
      </c>
      <c r="H101" s="142" t="s">
        <v>198</v>
      </c>
      <c r="I101" s="89">
        <v>10</v>
      </c>
      <c r="J101" s="89">
        <v>9.5537190082644603</v>
      </c>
      <c r="K101" s="89"/>
      <c r="L101" s="89"/>
      <c r="M101" s="89"/>
      <c r="N101" s="141"/>
      <c r="O101" s="141"/>
      <c r="P101" s="141"/>
      <c r="Q101" s="162"/>
      <c r="R101" s="162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6.9559092272729988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9.2561983471074392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5.2272727272727302</v>
      </c>
      <c r="H102" s="142" t="s">
        <v>200</v>
      </c>
      <c r="I102" s="89">
        <v>5.2272727272727302</v>
      </c>
      <c r="J102" s="89">
        <v>9.2561983471074392</v>
      </c>
      <c r="K102" s="89"/>
      <c r="L102" s="89"/>
      <c r="M102" s="89"/>
      <c r="N102" s="141"/>
      <c r="O102" s="141"/>
      <c r="P102" s="141"/>
      <c r="Q102" s="162"/>
      <c r="R102" s="162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1.5075567228888405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10</v>
      </c>
      <c r="G103" s="89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0.22727272727273401</v>
      </c>
      <c r="H103" s="142" t="s">
        <v>202</v>
      </c>
      <c r="I103" s="89">
        <v>0.22727272727273401</v>
      </c>
      <c r="J103" s="89">
        <v>10</v>
      </c>
      <c r="K103" s="89"/>
      <c r="L103" s="89"/>
      <c r="M103" s="89"/>
      <c r="N103" s="141"/>
      <c r="O103" s="141"/>
      <c r="P103" s="141"/>
      <c r="Q103" s="162"/>
      <c r="R103" s="162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0</v>
      </c>
      <c r="F104" s="89" t="e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#N/A</v>
      </c>
      <c r="G104" s="89" t="e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#N/A</v>
      </c>
      <c r="H104" s="142" t="s">
        <v>204</v>
      </c>
      <c r="I104" s="89" t="s">
        <v>472</v>
      </c>
      <c r="J104" s="89" t="s">
        <v>472</v>
      </c>
      <c r="K104" s="89"/>
      <c r="L104" s="89"/>
      <c r="M104" s="89"/>
      <c r="N104" s="141"/>
      <c r="O104" s="141"/>
      <c r="P104" s="141"/>
      <c r="Q104" s="162"/>
      <c r="R104" s="162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0</v>
      </c>
      <c r="F105" s="89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0</v>
      </c>
      <c r="G105" s="89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2.7272727272727302</v>
      </c>
      <c r="H105" s="142" t="s">
        <v>206</v>
      </c>
      <c r="I105" s="89">
        <v>2.7272727272727302</v>
      </c>
      <c r="J105" s="89">
        <v>0</v>
      </c>
      <c r="K105" s="89"/>
      <c r="L105" s="89"/>
      <c r="M105" s="89"/>
      <c r="N105" s="141"/>
      <c r="O105" s="141"/>
      <c r="P105" s="141"/>
      <c r="Q105" s="162"/>
      <c r="R105" s="162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1.1482845795282228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5.8016528925619797</v>
      </c>
      <c r="G106" s="89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0.22727272727273401</v>
      </c>
      <c r="H106" s="142" t="s">
        <v>208</v>
      </c>
      <c r="I106" s="89">
        <v>0.22727272727273401</v>
      </c>
      <c r="J106" s="89">
        <v>5.8016528925619797</v>
      </c>
      <c r="K106" s="89"/>
      <c r="L106" s="89"/>
      <c r="M106" s="89"/>
      <c r="N106" s="141"/>
      <c r="O106" s="141"/>
      <c r="P106" s="141"/>
      <c r="Q106" s="162"/>
      <c r="R106" s="162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4.6094666252720167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6.6776859504132204</v>
      </c>
      <c r="G107" s="89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3.1818181818181799</v>
      </c>
      <c r="H107" s="142" t="s">
        <v>210</v>
      </c>
      <c r="I107" s="89">
        <v>3.1818181818181799</v>
      </c>
      <c r="J107" s="89">
        <v>6.6776859504132204</v>
      </c>
      <c r="K107" s="89"/>
      <c r="L107" s="89"/>
      <c r="M107" s="89"/>
      <c r="N107" s="141"/>
      <c r="O107" s="141"/>
      <c r="P107" s="141"/>
      <c r="Q107" s="162"/>
      <c r="R107" s="162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1.5013142251723099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2.4793388429752099</v>
      </c>
      <c r="G108" s="89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0.90909090909090795</v>
      </c>
      <c r="H108" s="142" t="s">
        <v>212</v>
      </c>
      <c r="I108" s="89">
        <v>0.90909090909090795</v>
      </c>
      <c r="J108" s="89">
        <v>2.4793388429752099</v>
      </c>
      <c r="K108" s="89"/>
      <c r="L108" s="89"/>
      <c r="M108" s="89"/>
      <c r="N108" s="141"/>
      <c r="O108" s="141"/>
      <c r="P108" s="141"/>
      <c r="Q108" s="162"/>
      <c r="R108" s="162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1.3131136539040016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0.28099173553718998</v>
      </c>
      <c r="G109" s="89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6.1363636363636296</v>
      </c>
      <c r="H109" s="142" t="s">
        <v>214</v>
      </c>
      <c r="I109" s="89">
        <v>6.1363636363636296</v>
      </c>
      <c r="J109" s="89">
        <v>0.28099173553718998</v>
      </c>
      <c r="K109" s="89"/>
      <c r="L109" s="89"/>
      <c r="M109" s="89"/>
      <c r="N109" s="141"/>
      <c r="O109" s="141"/>
      <c r="P109" s="141"/>
      <c r="Q109" s="162"/>
      <c r="R109" s="162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0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3.2066115702479299</v>
      </c>
      <c r="G110" s="89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0</v>
      </c>
      <c r="H110" s="142" t="s">
        <v>216</v>
      </c>
      <c r="I110" s="89">
        <v>0</v>
      </c>
      <c r="J110" s="89">
        <v>3.2066115702479299</v>
      </c>
      <c r="K110" s="89"/>
      <c r="L110" s="89"/>
      <c r="M110" s="89"/>
      <c r="N110" s="141"/>
      <c r="O110" s="141"/>
      <c r="P110" s="141"/>
      <c r="Q110" s="162"/>
      <c r="R110" s="162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2.964858035479693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6.4462809917355397</v>
      </c>
      <c r="G111" s="89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1.36363636363637</v>
      </c>
      <c r="H111" s="142" t="s">
        <v>218</v>
      </c>
      <c r="I111" s="89">
        <v>1.36363636363637</v>
      </c>
      <c r="J111" s="89">
        <v>6.4462809917355397</v>
      </c>
      <c r="K111" s="89"/>
      <c r="L111" s="89"/>
      <c r="M111" s="89"/>
      <c r="N111" s="141"/>
      <c r="O111" s="141"/>
      <c r="P111" s="141"/>
      <c r="Q111" s="162"/>
      <c r="R111" s="162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0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7.5371900826446296</v>
      </c>
      <c r="G112" s="89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0</v>
      </c>
      <c r="H112" s="142" t="s">
        <v>220</v>
      </c>
      <c r="I112" s="89">
        <v>0</v>
      </c>
      <c r="J112" s="89">
        <v>7.5371900826446296</v>
      </c>
      <c r="K112" s="89"/>
      <c r="L112" s="89"/>
      <c r="M112" s="89"/>
      <c r="N112" s="141"/>
      <c r="O112" s="141"/>
      <c r="P112" s="141"/>
      <c r="Q112" s="162"/>
      <c r="R112" s="162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6.185523925740875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8.0165289256198307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4.7727272727272698</v>
      </c>
      <c r="H113" s="142" t="s">
        <v>222</v>
      </c>
      <c r="I113" s="89">
        <v>4.7727272727272698</v>
      </c>
      <c r="J113" s="89">
        <v>8.0165289256198307</v>
      </c>
      <c r="K113" s="89"/>
      <c r="L113" s="89"/>
      <c r="M113" s="89"/>
      <c r="N113" s="141"/>
      <c r="O113" s="141"/>
      <c r="P113" s="141"/>
      <c r="Q113" s="162"/>
      <c r="R113" s="162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0</v>
      </c>
      <c r="F114" s="89" t="e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#N/A</v>
      </c>
      <c r="G114" s="89" t="e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#N/A</v>
      </c>
      <c r="H114" s="142" t="s">
        <v>224</v>
      </c>
      <c r="I114" s="89" t="s">
        <v>472</v>
      </c>
      <c r="J114" s="89" t="s">
        <v>472</v>
      </c>
      <c r="K114" s="89"/>
      <c r="L114" s="89"/>
      <c r="M114" s="89"/>
      <c r="N114" s="141"/>
      <c r="O114" s="141"/>
      <c r="P114" s="141"/>
      <c r="Q114" s="162"/>
      <c r="R114" s="162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5.134553180524704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5.2727272727272698</v>
      </c>
      <c r="G115" s="89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5</v>
      </c>
      <c r="H115" s="142" t="s">
        <v>226</v>
      </c>
      <c r="I115" s="89">
        <v>5</v>
      </c>
      <c r="J115" s="89">
        <v>5.2727272727272698</v>
      </c>
      <c r="K115" s="89"/>
      <c r="L115" s="89"/>
      <c r="M115" s="89"/>
      <c r="N115" s="141"/>
      <c r="O115" s="141"/>
      <c r="P115" s="141"/>
      <c r="Q115" s="162"/>
      <c r="R115" s="162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t="e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#N/A</v>
      </c>
      <c r="G116" s="89" t="e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#N/A</v>
      </c>
      <c r="H116" s="142" t="s">
        <v>228</v>
      </c>
      <c r="I116" s="89" t="s">
        <v>472</v>
      </c>
      <c r="J116" s="89" t="s">
        <v>472</v>
      </c>
      <c r="K116" s="89"/>
      <c r="L116" s="89"/>
      <c r="M116" s="89"/>
      <c r="N116" s="141"/>
      <c r="O116" s="141"/>
      <c r="P116" s="141"/>
      <c r="Q116" s="162"/>
      <c r="R116" s="162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0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5.1239669421487601</v>
      </c>
      <c r="G117" s="89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0</v>
      </c>
      <c r="H117" s="142" t="s">
        <v>230</v>
      </c>
      <c r="I117" s="89">
        <v>0</v>
      </c>
      <c r="J117" s="89">
        <v>5.1239669421487601</v>
      </c>
      <c r="K117" s="89"/>
      <c r="L117" s="89"/>
      <c r="M117" s="89"/>
      <c r="N117" s="141"/>
      <c r="O117" s="141"/>
      <c r="P117" s="141"/>
      <c r="Q117" s="162"/>
      <c r="R117" s="162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6.0922041302420222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8.5950413223140494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4.3181818181818201</v>
      </c>
      <c r="H118" s="142" t="s">
        <v>232</v>
      </c>
      <c r="I118" s="89">
        <v>4.3181818181818201</v>
      </c>
      <c r="J118" s="89">
        <v>8.5950413223140494</v>
      </c>
      <c r="K118" s="89"/>
      <c r="L118" s="89"/>
      <c r="M118" s="89"/>
      <c r="N118" s="141"/>
      <c r="O118" s="141"/>
      <c r="P118" s="141"/>
      <c r="Q118" s="162"/>
      <c r="R118" s="162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3.3804582709616446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1.93388429752066</v>
      </c>
      <c r="G119" s="89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5.9090909090909101</v>
      </c>
      <c r="H119" s="142" t="s">
        <v>234</v>
      </c>
      <c r="I119" s="89">
        <v>5.9090909090909101</v>
      </c>
      <c r="J119" s="89">
        <v>1.93388429752066</v>
      </c>
      <c r="K119" s="89"/>
      <c r="L119" s="89"/>
      <c r="M119" s="89"/>
      <c r="N119" s="141"/>
      <c r="O119" s="141"/>
      <c r="P119" s="141"/>
      <c r="Q119" s="162"/>
      <c r="R119" s="162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9.5172744205835631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9.0578512396694197</v>
      </c>
      <c r="G120" s="89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10</v>
      </c>
      <c r="H120" s="142" t="s">
        <v>236</v>
      </c>
      <c r="I120" s="89">
        <v>10</v>
      </c>
      <c r="J120" s="89">
        <v>9.0578512396694197</v>
      </c>
      <c r="K120" s="89"/>
      <c r="L120" s="89"/>
      <c r="M120" s="89"/>
      <c r="N120" s="141"/>
      <c r="O120" s="141"/>
      <c r="P120" s="141"/>
      <c r="Q120" s="162"/>
      <c r="R120" s="162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6.2082565415944995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6.2809917355371896</v>
      </c>
      <c r="G121" s="89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6.1363636363636296</v>
      </c>
      <c r="H121" s="142" t="s">
        <v>238</v>
      </c>
      <c r="I121" s="89">
        <v>6.1363636363636296</v>
      </c>
      <c r="J121" s="89">
        <v>6.2809917355371896</v>
      </c>
      <c r="K121" s="89"/>
      <c r="L121" s="89"/>
      <c r="M121" s="89"/>
      <c r="N121" s="141"/>
      <c r="O121" s="141"/>
      <c r="P121" s="141"/>
      <c r="Q121" s="162"/>
      <c r="R121" s="162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3.0596376287452078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5.8842975206611596</v>
      </c>
      <c r="G122" s="89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1.5909090909090799</v>
      </c>
      <c r="H122" s="142" t="s">
        <v>240</v>
      </c>
      <c r="I122" s="89">
        <v>1.5909090909090799</v>
      </c>
      <c r="J122" s="89">
        <v>5.8842975206611596</v>
      </c>
      <c r="K122" s="89"/>
      <c r="L122" s="89"/>
      <c r="M122" s="89"/>
      <c r="N122" s="141"/>
      <c r="O122" s="141"/>
      <c r="P122" s="141"/>
      <c r="Q122" s="162"/>
      <c r="R122" s="162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6.3960214906683124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8.1818181818181799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5</v>
      </c>
      <c r="H123" s="142" t="s">
        <v>242</v>
      </c>
      <c r="I123" s="89">
        <v>5</v>
      </c>
      <c r="J123" s="89">
        <v>8.1818181818181799</v>
      </c>
      <c r="K123" s="89"/>
      <c r="L123" s="89"/>
      <c r="M123" s="89"/>
      <c r="N123" s="141"/>
      <c r="O123" s="141"/>
      <c r="P123" s="141"/>
      <c r="Q123" s="162"/>
      <c r="R123" s="162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3.3570406630727172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8.2644628099173492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1.36363636363637</v>
      </c>
      <c r="H124" s="142" t="s">
        <v>244</v>
      </c>
      <c r="I124" s="89">
        <v>1.36363636363637</v>
      </c>
      <c r="J124" s="89">
        <v>8.2644628099173492</v>
      </c>
      <c r="K124" s="89"/>
      <c r="L124" s="89"/>
      <c r="M124" s="89"/>
      <c r="N124" s="141"/>
      <c r="O124" s="141"/>
      <c r="P124" s="141"/>
      <c r="Q124" s="162"/>
      <c r="R124" s="162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2.8087017302423791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2.8925619834710701</v>
      </c>
      <c r="G125" s="89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2.72727272727272</v>
      </c>
      <c r="H125" s="142" t="s">
        <v>246</v>
      </c>
      <c r="I125" s="89">
        <v>2.72727272727272</v>
      </c>
      <c r="J125" s="89">
        <v>2.8925619834710701</v>
      </c>
      <c r="K125" s="89"/>
      <c r="L125" s="89"/>
      <c r="M125" s="89"/>
      <c r="N125" s="141"/>
      <c r="O125" s="141"/>
      <c r="P125" s="141"/>
      <c r="Q125" s="162"/>
      <c r="R125" s="162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4.0535484079652413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8.0330578512396702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2.0454545454545499</v>
      </c>
      <c r="H126" s="142" t="s">
        <v>248</v>
      </c>
      <c r="I126" s="89">
        <v>2.0454545454545499</v>
      </c>
      <c r="J126" s="89">
        <v>8.0330578512396702</v>
      </c>
      <c r="K126" s="89"/>
      <c r="L126" s="89"/>
      <c r="M126" s="89"/>
      <c r="N126" s="141"/>
      <c r="O126" s="141"/>
      <c r="P126" s="141"/>
      <c r="Q126" s="162"/>
      <c r="R126" s="162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0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2.7603305785123999</v>
      </c>
      <c r="G127" s="89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0</v>
      </c>
      <c r="H127" s="142" t="s">
        <v>250</v>
      </c>
      <c r="I127" s="89">
        <v>0</v>
      </c>
      <c r="J127" s="89">
        <v>2.7603305785123999</v>
      </c>
      <c r="K127" s="89"/>
      <c r="L127" s="89"/>
      <c r="M127" s="89"/>
      <c r="N127" s="141"/>
      <c r="O127" s="141"/>
      <c r="P127" s="141"/>
      <c r="Q127" s="162"/>
      <c r="R127" s="162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4.7396532095668356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4.9421487603305803</v>
      </c>
      <c r="G128" s="89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4.5454545454545503</v>
      </c>
      <c r="H128" s="142" t="s">
        <v>252</v>
      </c>
      <c r="I128" s="89">
        <v>4.5454545454545503</v>
      </c>
      <c r="J128" s="89">
        <v>4.9421487603305803</v>
      </c>
      <c r="K128" s="89"/>
      <c r="L128" s="89"/>
      <c r="M128" s="89"/>
      <c r="N128" s="141"/>
      <c r="O128" s="141"/>
      <c r="P128" s="141"/>
      <c r="Q128" s="162"/>
      <c r="R128" s="162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2.0290897242213708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9.0578512396694197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0.45454545454546702</v>
      </c>
      <c r="H129" s="142" t="s">
        <v>254</v>
      </c>
      <c r="I129" s="89">
        <v>0.45454545454546702</v>
      </c>
      <c r="J129" s="89">
        <v>9.0578512396694197</v>
      </c>
      <c r="K129" s="89"/>
      <c r="L129" s="89"/>
      <c r="M129" s="89"/>
      <c r="N129" s="141"/>
      <c r="O129" s="141"/>
      <c r="P129" s="141"/>
      <c r="Q129" s="162"/>
      <c r="R129" s="162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6.9413124250258464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9.6363636363636402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5</v>
      </c>
      <c r="H130" s="142" t="s">
        <v>256</v>
      </c>
      <c r="I130" s="89">
        <v>5</v>
      </c>
      <c r="J130" s="89">
        <v>9.6363636363636402</v>
      </c>
      <c r="K130" s="89"/>
      <c r="L130" s="89"/>
      <c r="M130" s="89"/>
      <c r="N130" s="141"/>
      <c r="O130" s="141"/>
      <c r="P130" s="141"/>
      <c r="Q130" s="162"/>
      <c r="R130" s="162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4.9747672851800822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9.0743801652892593</v>
      </c>
      <c r="G131" s="89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2.7272727272727302</v>
      </c>
      <c r="H131" s="142" t="s">
        <v>258</v>
      </c>
      <c r="I131" s="89">
        <v>2.7272727272727302</v>
      </c>
      <c r="J131" s="89">
        <v>9.0743801652892593</v>
      </c>
      <c r="K131" s="89"/>
      <c r="L131" s="89"/>
      <c r="M131" s="89"/>
      <c r="N131" s="141"/>
      <c r="O131" s="141"/>
      <c r="P131" s="141"/>
      <c r="Q131" s="162"/>
      <c r="R131" s="162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2.1320071635561053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0.90909090909090995</v>
      </c>
      <c r="G132" s="89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5</v>
      </c>
      <c r="H132" s="142" t="s">
        <v>260</v>
      </c>
      <c r="I132" s="89">
        <v>5</v>
      </c>
      <c r="J132" s="89">
        <v>0.90909090909090995</v>
      </c>
      <c r="K132" s="89"/>
      <c r="L132" s="89"/>
      <c r="M132" s="89"/>
      <c r="N132" s="141"/>
      <c r="O132" s="141"/>
      <c r="P132" s="141"/>
      <c r="Q132" s="162"/>
      <c r="R132" s="162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0.97296282001728385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0.34710743801652899</v>
      </c>
      <c r="G133" s="89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2.72727272727272</v>
      </c>
      <c r="H133" s="142" t="s">
        <v>262</v>
      </c>
      <c r="I133" s="89">
        <v>2.72727272727272</v>
      </c>
      <c r="J133" s="89">
        <v>0.34710743801652899</v>
      </c>
      <c r="K133" s="89"/>
      <c r="L133" s="89"/>
      <c r="M133" s="89"/>
      <c r="N133" s="141"/>
      <c r="O133" s="141"/>
      <c r="P133" s="141"/>
      <c r="Q133" s="162"/>
      <c r="R133" s="162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6.9774779898199801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7.1404958677685997</v>
      </c>
      <c r="G134" s="89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6.8181818181818201</v>
      </c>
      <c r="H134" s="142" t="s">
        <v>264</v>
      </c>
      <c r="I134" s="89">
        <v>6.8181818181818201</v>
      </c>
      <c r="J134" s="89">
        <v>7.1404958677685997</v>
      </c>
      <c r="K134" s="89"/>
      <c r="L134" s="89"/>
      <c r="M134" s="89"/>
      <c r="N134" s="141"/>
      <c r="O134" s="141"/>
      <c r="P134" s="141"/>
      <c r="Q134" s="162"/>
      <c r="R134" s="162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0</v>
      </c>
      <c r="F135" s="89" t="e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#N/A</v>
      </c>
      <c r="G135" s="89" t="e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#N/A</v>
      </c>
      <c r="H135" s="142" t="s">
        <v>266</v>
      </c>
      <c r="I135" s="89" t="s">
        <v>472</v>
      </c>
      <c r="J135" s="89" t="s">
        <v>472</v>
      </c>
      <c r="K135" s="89"/>
      <c r="L135" s="89"/>
      <c r="M135" s="89"/>
      <c r="N135" s="141"/>
      <c r="O135" s="141"/>
      <c r="P135" s="141"/>
      <c r="Q135" s="162"/>
      <c r="R135" s="162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0.52007050322486925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0.29752066115702602</v>
      </c>
      <c r="G136" s="89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0.90909090909090795</v>
      </c>
      <c r="H136" s="142" t="s">
        <v>268</v>
      </c>
      <c r="I136" s="89">
        <v>0.90909090909090795</v>
      </c>
      <c r="J136" s="89">
        <v>0.29752066115702602</v>
      </c>
      <c r="K136" s="89"/>
      <c r="L136" s="89"/>
      <c r="M136" s="89"/>
      <c r="N136" s="141"/>
      <c r="O136" s="141"/>
      <c r="P136" s="141"/>
      <c r="Q136" s="162"/>
      <c r="R136" s="162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5.3192589147317753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4.4462809917355397</v>
      </c>
      <c r="G137" s="89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6.3636363636363704</v>
      </c>
      <c r="H137" s="142" t="s">
        <v>270</v>
      </c>
      <c r="I137" s="89">
        <v>6.3636363636363704</v>
      </c>
      <c r="J137" s="89">
        <v>4.4462809917355397</v>
      </c>
      <c r="K137" s="89"/>
      <c r="L137" s="89"/>
      <c r="M137" s="89"/>
      <c r="N137" s="141"/>
      <c r="O137" s="141"/>
      <c r="P137" s="141"/>
      <c r="Q137" s="162"/>
      <c r="R137" s="162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3.7787217139046598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8.9752066115702505</v>
      </c>
      <c r="G138" s="89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1.5909090909090999</v>
      </c>
      <c r="H138" s="142" t="s">
        <v>272</v>
      </c>
      <c r="I138" s="89">
        <v>1.5909090909090999</v>
      </c>
      <c r="J138" s="89">
        <v>8.9752066115702505</v>
      </c>
      <c r="K138" s="89"/>
      <c r="L138" s="89"/>
      <c r="M138" s="89"/>
      <c r="N138" s="141"/>
      <c r="O138" s="141"/>
      <c r="P138" s="141"/>
      <c r="Q138" s="162"/>
      <c r="R138" s="162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0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4.0495867768595</v>
      </c>
      <c r="G139" s="89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0</v>
      </c>
      <c r="H139" s="142" t="s">
        <v>274</v>
      </c>
      <c r="I139" s="89">
        <v>0</v>
      </c>
      <c r="J139" s="89">
        <v>4.0495867768595</v>
      </c>
      <c r="K139" s="89"/>
      <c r="L139" s="89"/>
      <c r="M139" s="89"/>
      <c r="N139" s="141"/>
      <c r="O139" s="141"/>
      <c r="P139" s="141"/>
      <c r="Q139" s="162"/>
      <c r="R139" s="162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2.4114677188339564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4.2644628099173598</v>
      </c>
      <c r="G140" s="89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1.36363636363637</v>
      </c>
      <c r="H140" s="142" t="s">
        <v>276</v>
      </c>
      <c r="I140" s="89">
        <v>1.36363636363637</v>
      </c>
      <c r="J140" s="89">
        <v>4.2644628099173598</v>
      </c>
      <c r="K140" s="89"/>
      <c r="L140" s="89"/>
      <c r="M140" s="89"/>
      <c r="N140" s="141"/>
      <c r="O140" s="141"/>
      <c r="P140" s="141"/>
      <c r="Q140" s="162"/>
      <c r="R140" s="162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0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6.4958677685950397</v>
      </c>
      <c r="G141" s="89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0</v>
      </c>
      <c r="H141" s="142" t="s">
        <v>278</v>
      </c>
      <c r="I141" s="89">
        <v>0</v>
      </c>
      <c r="J141" s="89">
        <v>6.4958677685950397</v>
      </c>
      <c r="K141" s="89"/>
      <c r="L141" s="89"/>
      <c r="M141" s="89"/>
      <c r="N141" s="141"/>
      <c r="O141" s="141"/>
      <c r="P141" s="141"/>
      <c r="Q141" s="162"/>
      <c r="R141" s="162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0</v>
      </c>
      <c r="F142" s="89" t="e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#N/A</v>
      </c>
      <c r="G142" s="89" t="e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#N/A</v>
      </c>
      <c r="H142" s="142" t="s">
        <v>280</v>
      </c>
      <c r="I142" s="89" t="s">
        <v>472</v>
      </c>
      <c r="J142" s="89" t="s">
        <v>472</v>
      </c>
      <c r="K142" s="89"/>
      <c r="L142" s="89"/>
      <c r="M142" s="89"/>
      <c r="N142" s="141"/>
      <c r="O142" s="141"/>
      <c r="P142" s="141"/>
      <c r="Q142" s="162"/>
      <c r="R142" s="162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7.0086347945192013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7.7190082644628104</v>
      </c>
      <c r="G143" s="89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6.3636363636363704</v>
      </c>
      <c r="H143" s="142" t="s">
        <v>282</v>
      </c>
      <c r="I143" s="89">
        <v>6.3636363636363704</v>
      </c>
      <c r="J143" s="89">
        <v>7.7190082644628104</v>
      </c>
      <c r="K143" s="89"/>
      <c r="L143" s="89"/>
      <c r="M143" s="89"/>
      <c r="N143" s="141"/>
      <c r="O143" s="141"/>
      <c r="P143" s="141"/>
      <c r="Q143" s="162"/>
      <c r="R143" s="162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0.8602587278767222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3.25619834710744</v>
      </c>
      <c r="G144" s="89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0.22727272727273401</v>
      </c>
      <c r="H144" s="142" t="s">
        <v>284</v>
      </c>
      <c r="I144" s="89">
        <v>0.22727272727273401</v>
      </c>
      <c r="J144" s="89">
        <v>3.25619834710744</v>
      </c>
      <c r="K144" s="89"/>
      <c r="L144" s="89"/>
      <c r="M144" s="89"/>
      <c r="N144" s="141"/>
      <c r="O144" s="141"/>
      <c r="P144" s="141"/>
      <c r="Q144" s="162"/>
      <c r="R144" s="162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6.3960214906683204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10</v>
      </c>
      <c r="G145" s="89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4.0909090909090997</v>
      </c>
      <c r="H145" s="142" t="s">
        <v>286</v>
      </c>
      <c r="I145" s="89">
        <v>4.0909090909090997</v>
      </c>
      <c r="J145" s="89">
        <v>10</v>
      </c>
      <c r="K145" s="89"/>
      <c r="L145" s="89"/>
      <c r="M145" s="89"/>
      <c r="N145" s="141"/>
      <c r="O145" s="141"/>
      <c r="P145" s="141"/>
      <c r="Q145" s="162"/>
      <c r="R145" s="162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4.0895314484753804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2.62809917355372</v>
      </c>
      <c r="G146" s="89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6.3636363636363704</v>
      </c>
      <c r="H146" s="142" t="s">
        <v>288</v>
      </c>
      <c r="I146" s="89">
        <v>6.3636363636363704</v>
      </c>
      <c r="J146" s="89">
        <v>2.62809917355372</v>
      </c>
      <c r="K146" s="89"/>
      <c r="L146" s="89"/>
      <c r="M146" s="89"/>
      <c r="N146" s="141"/>
      <c r="O146" s="141"/>
      <c r="P146" s="141"/>
      <c r="Q146" s="162"/>
      <c r="R146" s="162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0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5.65289256198347</v>
      </c>
      <c r="G147" s="89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0</v>
      </c>
      <c r="H147" s="142" t="s">
        <v>290</v>
      </c>
      <c r="I147" s="89">
        <v>0</v>
      </c>
      <c r="J147" s="89">
        <v>5.65289256198347</v>
      </c>
      <c r="K147" s="89"/>
      <c r="L147" s="89"/>
      <c r="M147" s="89"/>
      <c r="N147" s="141"/>
      <c r="O147" s="141"/>
      <c r="P147" s="141"/>
      <c r="Q147" s="162"/>
      <c r="R147" s="162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0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3.4049586776859502</v>
      </c>
      <c r="G148" s="89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0</v>
      </c>
      <c r="H148" s="142" t="s">
        <v>292</v>
      </c>
      <c r="I148" s="89">
        <v>0</v>
      </c>
      <c r="J148" s="89">
        <v>3.4049586776859502</v>
      </c>
      <c r="K148" s="89"/>
      <c r="L148" s="89"/>
      <c r="M148" s="89"/>
      <c r="N148" s="141"/>
      <c r="O148" s="141"/>
      <c r="P148" s="141"/>
      <c r="Q148" s="162"/>
      <c r="R148" s="162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0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4.7272727272727302</v>
      </c>
      <c r="G149" s="89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0</v>
      </c>
      <c r="H149" s="142" t="s">
        <v>294</v>
      </c>
      <c r="I149" s="89">
        <v>0</v>
      </c>
      <c r="J149" s="89">
        <v>4.7272727272727302</v>
      </c>
      <c r="K149" s="89"/>
      <c r="L149" s="89"/>
      <c r="M149" s="89"/>
      <c r="N149" s="141"/>
      <c r="O149" s="141"/>
      <c r="P149" s="141"/>
      <c r="Q149" s="162"/>
      <c r="R149" s="162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4.210376791603422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7.0909090909090899</v>
      </c>
      <c r="G150" s="89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2.5</v>
      </c>
      <c r="H150" s="142" t="s">
        <v>296</v>
      </c>
      <c r="I150" s="89">
        <v>2.5</v>
      </c>
      <c r="J150" s="89">
        <v>7.0909090909090899</v>
      </c>
      <c r="K150" s="89"/>
      <c r="L150" s="89"/>
      <c r="M150" s="89"/>
      <c r="N150" s="141"/>
      <c r="O150" s="141"/>
      <c r="P150" s="141"/>
      <c r="Q150" s="162"/>
      <c r="R150" s="162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5.7996865119042127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6.7272727272727302</v>
      </c>
      <c r="G151" s="89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5</v>
      </c>
      <c r="H151" s="142" t="s">
        <v>298</v>
      </c>
      <c r="I151" s="89">
        <v>5</v>
      </c>
      <c r="J151" s="89">
        <v>6.7272727272727302</v>
      </c>
      <c r="K151" s="89"/>
      <c r="L151" s="89"/>
      <c r="M151" s="89"/>
      <c r="N151" s="141"/>
      <c r="O151" s="141"/>
      <c r="P151" s="141"/>
      <c r="Q151" s="162"/>
      <c r="R151" s="162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0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4.9752066115702496</v>
      </c>
      <c r="G152" s="89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0</v>
      </c>
      <c r="H152" s="142" t="s">
        <v>300</v>
      </c>
      <c r="I152" s="89">
        <v>0</v>
      </c>
      <c r="J152" s="89">
        <v>4.9752066115702496</v>
      </c>
      <c r="K152" s="89"/>
      <c r="L152" s="89"/>
      <c r="M152" s="89"/>
      <c r="N152" s="141"/>
      <c r="O152" s="141"/>
      <c r="P152" s="141"/>
      <c r="Q152" s="162"/>
      <c r="R152" s="162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6.5712874067277181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10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4.3181818181818299</v>
      </c>
      <c r="H153" s="142" t="s">
        <v>302</v>
      </c>
      <c r="I153" s="89">
        <v>4.3181818181818299</v>
      </c>
      <c r="J153" s="89">
        <v>10</v>
      </c>
      <c r="K153" s="89"/>
      <c r="L153" s="89"/>
      <c r="M153" s="89"/>
      <c r="N153" s="141"/>
      <c r="O153" s="141"/>
      <c r="P153" s="141"/>
      <c r="Q153" s="162"/>
      <c r="R153" s="162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4.6334458490158958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6.2975206611570202</v>
      </c>
      <c r="G154" s="89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3.4090909090909198</v>
      </c>
      <c r="H154" s="142" t="s">
        <v>304</v>
      </c>
      <c r="I154" s="89">
        <v>3.4090909090909198</v>
      </c>
      <c r="J154" s="89">
        <v>6.2975206611570202</v>
      </c>
      <c r="K154" s="89"/>
      <c r="L154" s="89"/>
      <c r="M154" s="89"/>
      <c r="N154" s="141"/>
      <c r="O154" s="141"/>
      <c r="P154" s="141"/>
      <c r="Q154" s="162"/>
      <c r="R154" s="162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0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0</v>
      </c>
      <c r="G155" s="89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2.0454545454545499</v>
      </c>
      <c r="H155" s="142" t="s">
        <v>306</v>
      </c>
      <c r="I155" s="89">
        <v>2.0454545454545499</v>
      </c>
      <c r="J155" s="89">
        <v>0</v>
      </c>
      <c r="K155" s="89"/>
      <c r="L155" s="89"/>
      <c r="M155" s="89"/>
      <c r="N155" s="141"/>
      <c r="O155" s="141"/>
      <c r="P155" s="141"/>
      <c r="Q155" s="162"/>
      <c r="R155" s="162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0</v>
      </c>
      <c r="F156" s="89" t="e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#N/A</v>
      </c>
      <c r="G156" s="89" t="e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#N/A</v>
      </c>
      <c r="H156" s="142" t="s">
        <v>308</v>
      </c>
      <c r="I156" s="89" t="s">
        <v>472</v>
      </c>
      <c r="J156" s="89" t="s">
        <v>472</v>
      </c>
      <c r="K156" s="89"/>
      <c r="L156" s="89"/>
      <c r="M156" s="89"/>
      <c r="N156" s="141"/>
      <c r="O156" s="141"/>
      <c r="P156" s="141"/>
      <c r="Q156" s="162"/>
      <c r="R156" s="162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4.0991652225988426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8.2148760330578501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2.0454545454545499</v>
      </c>
      <c r="H157" s="142" t="s">
        <v>310</v>
      </c>
      <c r="I157" s="89">
        <v>2.0454545454545499</v>
      </c>
      <c r="J157" s="89">
        <v>8.2148760330578501</v>
      </c>
      <c r="K157" s="89"/>
      <c r="L157" s="89"/>
      <c r="M157" s="89"/>
      <c r="N157" s="141"/>
      <c r="O157" s="141"/>
      <c r="P157" s="141"/>
      <c r="Q157" s="162"/>
      <c r="R157" s="162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2.702365605310165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5.3553719008264498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1.36363636363637</v>
      </c>
      <c r="H158" s="142" t="s">
        <v>312</v>
      </c>
      <c r="I158" s="89">
        <v>1.36363636363637</v>
      </c>
      <c r="J158" s="89">
        <v>5.3553719008264498</v>
      </c>
      <c r="K158" s="89"/>
      <c r="L158" s="89"/>
      <c r="M158" s="89"/>
      <c r="N158" s="141"/>
      <c r="O158" s="141"/>
      <c r="P158" s="141"/>
      <c r="Q158" s="162"/>
      <c r="R158" s="162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7.9772403521746602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10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6.3636363636363704</v>
      </c>
      <c r="H159" s="142" t="s">
        <v>314</v>
      </c>
      <c r="I159" s="89">
        <v>6.3636363636363704</v>
      </c>
      <c r="J159" s="89">
        <v>10</v>
      </c>
      <c r="K159" s="89"/>
      <c r="L159" s="89"/>
      <c r="M159" s="89"/>
      <c r="N159" s="141"/>
      <c r="O159" s="141"/>
      <c r="P159" s="141"/>
      <c r="Q159" s="162"/>
      <c r="R159" s="162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3.4595440130690873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5.8512396694214903</v>
      </c>
      <c r="G160" s="89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2.0454545454545499</v>
      </c>
      <c r="H160" s="142" t="s">
        <v>316</v>
      </c>
      <c r="I160" s="89">
        <v>2.0454545454545499</v>
      </c>
      <c r="J160" s="89">
        <v>5.8512396694214903</v>
      </c>
      <c r="K160" s="89"/>
      <c r="L160" s="89"/>
      <c r="M160" s="89"/>
      <c r="N160" s="141"/>
      <c r="O160" s="141"/>
      <c r="P160" s="141"/>
      <c r="Q160" s="162"/>
      <c r="R160" s="162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0</v>
      </c>
      <c r="F161" s="89" t="e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#N/A</v>
      </c>
      <c r="G161" s="89" t="e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#N/A</v>
      </c>
      <c r="H161" s="142" t="s">
        <v>318</v>
      </c>
      <c r="I161" s="89" t="s">
        <v>472</v>
      </c>
      <c r="J161" s="89" t="s">
        <v>472</v>
      </c>
      <c r="K161" s="89"/>
      <c r="L161" s="89"/>
      <c r="M161" s="89"/>
      <c r="N161" s="141"/>
      <c r="O161" s="141"/>
      <c r="P161" s="141"/>
      <c r="Q161" s="162"/>
      <c r="R161" s="162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0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7.4545454545454604</v>
      </c>
      <c r="G162" s="89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0</v>
      </c>
      <c r="H162" s="142" t="s">
        <v>320</v>
      </c>
      <c r="I162" s="89">
        <v>0</v>
      </c>
      <c r="J162" s="89">
        <v>7.4545454545454604</v>
      </c>
      <c r="K162" s="89"/>
      <c r="L162" s="89"/>
      <c r="M162" s="89"/>
      <c r="N162" s="141"/>
      <c r="O162" s="141"/>
      <c r="P162" s="141"/>
      <c r="Q162" s="162"/>
      <c r="R162" s="162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3.5569848533811013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6.95867768595041</v>
      </c>
      <c r="G163" s="89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1.8181818181818199</v>
      </c>
      <c r="H163" s="142" t="s">
        <v>322</v>
      </c>
      <c r="I163" s="89">
        <v>1.8181818181818199</v>
      </c>
      <c r="J163" s="89">
        <v>6.95867768595041</v>
      </c>
      <c r="K163" s="89"/>
      <c r="L163" s="89"/>
      <c r="M163" s="89"/>
      <c r="N163" s="141"/>
      <c r="O163" s="141"/>
      <c r="P163" s="141"/>
      <c r="Q163" s="162"/>
      <c r="R163" s="162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2.657509948894798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3.1074380165289299</v>
      </c>
      <c r="G164" s="89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2.2727272727272698</v>
      </c>
      <c r="H164" s="142" t="s">
        <v>324</v>
      </c>
      <c r="I164" s="89">
        <v>2.2727272727272698</v>
      </c>
      <c r="J164" s="89">
        <v>3.1074380165289299</v>
      </c>
      <c r="K164" s="89"/>
      <c r="L164" s="89"/>
      <c r="M164" s="89"/>
      <c r="N164" s="141"/>
      <c r="O164" s="141"/>
      <c r="P164" s="141"/>
      <c r="Q164" s="162"/>
      <c r="R164" s="162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0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2.1652892561983501</v>
      </c>
      <c r="G165" s="89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0</v>
      </c>
      <c r="H165" s="142" t="s">
        <v>326</v>
      </c>
      <c r="I165" s="89">
        <v>0</v>
      </c>
      <c r="J165" s="89">
        <v>2.1652892561983501</v>
      </c>
      <c r="K165" s="89"/>
      <c r="L165" s="89"/>
      <c r="M165" s="89"/>
      <c r="N165" s="141"/>
      <c r="O165" s="141"/>
      <c r="P165" s="141"/>
      <c r="Q165" s="162"/>
      <c r="R165" s="162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1.335804121921043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0.413223140495868</v>
      </c>
      <c r="G166" s="89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4.3181818181818201</v>
      </c>
      <c r="H166" s="142" t="s">
        <v>328</v>
      </c>
      <c r="I166" s="89">
        <v>4.3181818181818201</v>
      </c>
      <c r="J166" s="89">
        <v>0.413223140495868</v>
      </c>
      <c r="K166" s="89"/>
      <c r="L166" s="89"/>
      <c r="M166" s="89"/>
      <c r="N166" s="141"/>
      <c r="O166" s="141"/>
      <c r="P166" s="141"/>
      <c r="Q166" s="162"/>
      <c r="R166" s="162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3.1276378798925206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7.1735537190082601</v>
      </c>
      <c r="G167" s="89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1.36363636363637</v>
      </c>
      <c r="H167" s="142" t="s">
        <v>330</v>
      </c>
      <c r="I167" s="89">
        <v>1.36363636363637</v>
      </c>
      <c r="J167" s="89">
        <v>7.1735537190082601</v>
      </c>
      <c r="K167" s="89"/>
      <c r="L167" s="89"/>
      <c r="M167" s="89"/>
      <c r="N167" s="141"/>
      <c r="O167" s="141"/>
      <c r="P167" s="141"/>
      <c r="Q167" s="162"/>
      <c r="R167" s="162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3.9716311818859311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4.0826446280991702</v>
      </c>
      <c r="G168" s="89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3.86363636363637</v>
      </c>
      <c r="H168" s="142" t="s">
        <v>332</v>
      </c>
      <c r="I168" s="89">
        <v>3.86363636363637</v>
      </c>
      <c r="J168" s="89">
        <v>4.0826446280991702</v>
      </c>
      <c r="K168" s="89"/>
      <c r="L168" s="89"/>
      <c r="M168" s="89"/>
      <c r="N168" s="141"/>
      <c r="O168" s="141"/>
      <c r="P168" s="141"/>
      <c r="Q168" s="162"/>
      <c r="R168" s="162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6.0302268915552677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10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3.63636363636363</v>
      </c>
      <c r="H169" s="142" t="s">
        <v>334</v>
      </c>
      <c r="I169" s="89">
        <v>3.63636363636363</v>
      </c>
      <c r="J169" s="89">
        <v>10</v>
      </c>
      <c r="K169" s="89"/>
      <c r="L169" s="89"/>
      <c r="M169" s="89"/>
      <c r="N169" s="141"/>
      <c r="O169" s="141"/>
      <c r="P169" s="141"/>
      <c r="Q169" s="162"/>
      <c r="R169" s="162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6.1849165788961038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9.9008264462809894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3.86363636363637</v>
      </c>
      <c r="H170" s="142" t="s">
        <v>336</v>
      </c>
      <c r="I170" s="89">
        <v>3.86363636363637</v>
      </c>
      <c r="J170" s="89">
        <v>9.9008264462809894</v>
      </c>
      <c r="K170" s="89"/>
      <c r="L170" s="89"/>
      <c r="M170" s="89"/>
      <c r="N170" s="141"/>
      <c r="O170" s="141"/>
      <c r="P170" s="141"/>
      <c r="Q170" s="162"/>
      <c r="R170" s="162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6.1149765037055932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7.8347107438016499</v>
      </c>
      <c r="G171" s="89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4.7727272727272698</v>
      </c>
      <c r="H171" s="142" t="s">
        <v>338</v>
      </c>
      <c r="I171" s="89">
        <v>4.7727272727272698</v>
      </c>
      <c r="J171" s="89">
        <v>7.8347107438016499</v>
      </c>
      <c r="K171" s="89"/>
      <c r="L171" s="89"/>
      <c r="M171" s="89"/>
      <c r="N171" s="141"/>
      <c r="O171" s="141"/>
      <c r="P171" s="141"/>
      <c r="Q171" s="162"/>
      <c r="R171" s="162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3.3458318148755604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4.9256198347107398</v>
      </c>
      <c r="G172" s="89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2.2727272727272698</v>
      </c>
      <c r="H172" s="142" t="s">
        <v>340</v>
      </c>
      <c r="I172" s="89">
        <v>2.2727272727272698</v>
      </c>
      <c r="J172" s="89">
        <v>4.9256198347107398</v>
      </c>
      <c r="K172" s="89"/>
      <c r="L172" s="89"/>
      <c r="M172" s="89"/>
      <c r="N172" s="141"/>
      <c r="O172" s="141"/>
      <c r="P172" s="141"/>
      <c r="Q172" s="162"/>
      <c r="R172" s="162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4.7673129462279586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10</v>
      </c>
      <c r="G173" s="89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2.2727272727272698</v>
      </c>
      <c r="H173" s="142" t="s">
        <v>342</v>
      </c>
      <c r="I173" s="89">
        <v>2.2727272727272698</v>
      </c>
      <c r="J173" s="89">
        <v>10</v>
      </c>
      <c r="K173" s="89"/>
      <c r="L173" s="89"/>
      <c r="M173" s="89"/>
      <c r="N173" s="141"/>
      <c r="O173" s="141"/>
      <c r="P173" s="141"/>
      <c r="Q173" s="162"/>
      <c r="R173" s="162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0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10</v>
      </c>
      <c r="G174" s="89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0</v>
      </c>
      <c r="H174" s="142" t="s">
        <v>344</v>
      </c>
      <c r="I174" s="89">
        <v>0</v>
      </c>
      <c r="J174" s="89">
        <v>10</v>
      </c>
      <c r="K174" s="89"/>
      <c r="L174" s="89"/>
      <c r="M174" s="89"/>
      <c r="N174" s="141"/>
      <c r="O174" s="141"/>
      <c r="P174" s="141"/>
      <c r="Q174" s="162"/>
      <c r="R174" s="162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4.0451991747794507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6.5454545454545396</v>
      </c>
      <c r="G175" s="89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2.5</v>
      </c>
      <c r="H175" s="142" t="s">
        <v>346</v>
      </c>
      <c r="I175" s="89">
        <v>2.5</v>
      </c>
      <c r="J175" s="89">
        <v>6.5454545454545396</v>
      </c>
      <c r="K175" s="89"/>
      <c r="L175" s="89"/>
      <c r="M175" s="89"/>
      <c r="N175" s="141"/>
      <c r="O175" s="141"/>
      <c r="P175" s="141"/>
      <c r="Q175" s="162"/>
      <c r="R175" s="162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0</v>
      </c>
      <c r="F176" s="89" t="e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#N/A</v>
      </c>
      <c r="G176" s="89" t="e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#N/A</v>
      </c>
      <c r="H176" s="142" t="s">
        <v>348</v>
      </c>
      <c r="I176" s="89" t="s">
        <v>472</v>
      </c>
      <c r="J176" s="89" t="s">
        <v>472</v>
      </c>
      <c r="K176" s="89"/>
      <c r="L176" s="89"/>
      <c r="M176" s="89"/>
      <c r="N176" s="141"/>
      <c r="O176" s="141"/>
      <c r="P176" s="141"/>
      <c r="Q176" s="162"/>
      <c r="R176" s="162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3.1107771755000928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5.3223140495867796</v>
      </c>
      <c r="G177" s="89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1.8181818181818199</v>
      </c>
      <c r="H177" s="142" t="s">
        <v>350</v>
      </c>
      <c r="I177" s="89">
        <v>1.8181818181818199</v>
      </c>
      <c r="J177" s="89">
        <v>5.3223140495867796</v>
      </c>
      <c r="K177" s="89"/>
      <c r="L177" s="89"/>
      <c r="M177" s="89"/>
      <c r="N177" s="141"/>
      <c r="O177" s="141"/>
      <c r="P177" s="141"/>
      <c r="Q177" s="162"/>
      <c r="R177" s="162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5.2717297432009262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6.7933884297520697</v>
      </c>
      <c r="G178" s="89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4.0909090909090802</v>
      </c>
      <c r="H178" s="142" t="s">
        <v>352</v>
      </c>
      <c r="I178" s="89">
        <v>4.0909090909090802</v>
      </c>
      <c r="J178" s="89">
        <v>6.7933884297520697</v>
      </c>
      <c r="K178" s="89"/>
      <c r="L178" s="89"/>
      <c r="M178" s="89"/>
      <c r="N178" s="141"/>
      <c r="O178" s="141"/>
      <c r="P178" s="141"/>
      <c r="Q178" s="162"/>
      <c r="R178" s="162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6.4062915168800023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7.2231404958677699</v>
      </c>
      <c r="G179" s="89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5.6818181818181799</v>
      </c>
      <c r="H179" s="142" t="s">
        <v>354</v>
      </c>
      <c r="I179" s="89">
        <v>5.6818181818181799</v>
      </c>
      <c r="J179" s="89">
        <v>7.2231404958677699</v>
      </c>
      <c r="K179" s="89"/>
      <c r="L179" s="89"/>
      <c r="M179" s="89"/>
      <c r="N179" s="141"/>
      <c r="O179" s="141"/>
      <c r="P179" s="141"/>
      <c r="Q179" s="162"/>
      <c r="R179" s="162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0</v>
      </c>
      <c r="F180" s="89" t="e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#N/A</v>
      </c>
      <c r="G180" s="89" t="e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#N/A</v>
      </c>
      <c r="H180" s="142" t="s">
        <v>356</v>
      </c>
      <c r="I180" s="89" t="s">
        <v>472</v>
      </c>
      <c r="J180" s="89" t="s">
        <v>472</v>
      </c>
      <c r="K180" s="89"/>
      <c r="L180" s="89"/>
      <c r="M180" s="89"/>
      <c r="N180" s="141"/>
      <c r="O180" s="141"/>
      <c r="P180" s="141"/>
      <c r="Q180" s="162"/>
      <c r="R180" s="162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3.8256518819101593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8.0495867768595009</v>
      </c>
      <c r="G181" s="89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1.8181818181818199</v>
      </c>
      <c r="H181" s="142" t="s">
        <v>358</v>
      </c>
      <c r="I181" s="89">
        <v>1.8181818181818199</v>
      </c>
      <c r="J181" s="89">
        <v>8.0495867768595009</v>
      </c>
      <c r="K181" s="89"/>
      <c r="L181" s="89"/>
      <c r="M181" s="89"/>
      <c r="N181" s="141"/>
      <c r="O181" s="141"/>
      <c r="P181" s="141"/>
      <c r="Q181" s="162"/>
      <c r="R181" s="162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2.9994990816461917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7.9173553719008298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1.13636363636363</v>
      </c>
      <c r="H182" s="142" t="s">
        <v>360</v>
      </c>
      <c r="I182" s="89">
        <v>1.13636363636363</v>
      </c>
      <c r="J182" s="89">
        <v>7.9173553719008298</v>
      </c>
      <c r="K182" s="89"/>
      <c r="L182" s="89"/>
      <c r="M182" s="89"/>
      <c r="N182" s="141"/>
      <c r="O182" s="141"/>
      <c r="P182" s="141"/>
      <c r="Q182" s="162"/>
      <c r="R182" s="162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6.1779277986878558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8.39669421487603</v>
      </c>
      <c r="G183" s="89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4.5454545454545503</v>
      </c>
      <c r="H183" s="142" t="s">
        <v>362</v>
      </c>
      <c r="I183" s="89">
        <v>4.5454545454545503</v>
      </c>
      <c r="J183" s="89">
        <v>8.39669421487603</v>
      </c>
      <c r="K183" s="89"/>
      <c r="L183" s="89"/>
      <c r="M183" s="89"/>
      <c r="N183" s="141"/>
      <c r="O183" s="141"/>
      <c r="P183" s="141"/>
      <c r="Q183" s="162"/>
      <c r="R183" s="162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0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4.5785123966942098</v>
      </c>
      <c r="G184" s="89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0</v>
      </c>
      <c r="H184" s="142" t="s">
        <v>364</v>
      </c>
      <c r="I184" s="89">
        <v>0</v>
      </c>
      <c r="J184" s="89">
        <v>4.5785123966942098</v>
      </c>
      <c r="K184" s="89"/>
      <c r="L184" s="89"/>
      <c r="M184" s="89"/>
      <c r="N184" s="141"/>
      <c r="O184" s="141"/>
      <c r="P184" s="141"/>
      <c r="Q184" s="162"/>
      <c r="R184" s="162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0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2.0330578512396702</v>
      </c>
      <c r="G185" s="89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0</v>
      </c>
      <c r="H185" s="142" t="s">
        <v>366</v>
      </c>
      <c r="I185" s="89">
        <v>0</v>
      </c>
      <c r="J185" s="89">
        <v>2.0330578512396702</v>
      </c>
      <c r="K185" s="89"/>
      <c r="L185" s="89"/>
      <c r="M185" s="89"/>
      <c r="N185" s="141"/>
      <c r="O185" s="141"/>
      <c r="P185" s="141"/>
      <c r="Q185" s="162"/>
      <c r="R185" s="162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6.3001556275722637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9.7024793388429806</v>
      </c>
      <c r="G186" s="89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4.0909090909090997</v>
      </c>
      <c r="H186" s="142" t="s">
        <v>368</v>
      </c>
      <c r="I186" s="89">
        <v>4.0909090909090997</v>
      </c>
      <c r="J186" s="89">
        <v>9.7024793388429806</v>
      </c>
      <c r="K186" s="89"/>
      <c r="L186" s="89"/>
      <c r="M186" s="89"/>
      <c r="N186" s="141"/>
      <c r="O186" s="141"/>
      <c r="P186" s="141"/>
      <c r="Q186" s="162"/>
      <c r="R186" s="162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0</v>
      </c>
      <c r="F187" s="89" t="e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#N/A</v>
      </c>
      <c r="G187" s="89" t="e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#N/A</v>
      </c>
      <c r="H187" s="142" t="s">
        <v>370</v>
      </c>
      <c r="I187" s="89" t="s">
        <v>472</v>
      </c>
      <c r="J187" s="89" t="s">
        <v>472</v>
      </c>
      <c r="K187" s="89"/>
      <c r="L187" s="89"/>
      <c r="M187" s="89"/>
      <c r="N187" s="141"/>
      <c r="O187" s="141"/>
      <c r="P187" s="141"/>
      <c r="Q187" s="162"/>
      <c r="R187" s="162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8.5280286542244159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10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7.2727272727272698</v>
      </c>
      <c r="H188" s="142" t="s">
        <v>372</v>
      </c>
      <c r="I188" s="89">
        <v>7.2727272727272698</v>
      </c>
      <c r="J188" s="89">
        <v>10</v>
      </c>
      <c r="K188" s="89"/>
      <c r="L188" s="89"/>
      <c r="M188" s="89"/>
      <c r="N188" s="141"/>
      <c r="O188" s="141"/>
      <c r="P188" s="141"/>
      <c r="Q188" s="162"/>
      <c r="R188" s="162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4.0396234323984048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5.9834710743801596</v>
      </c>
      <c r="G189" s="89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2.7272727272727302</v>
      </c>
      <c r="H189" s="142" t="s">
        <v>374</v>
      </c>
      <c r="I189" s="89">
        <v>2.7272727272727302</v>
      </c>
      <c r="J189" s="89">
        <v>5.9834710743801596</v>
      </c>
      <c r="K189" s="89"/>
      <c r="L189" s="89"/>
      <c r="M189" s="89"/>
      <c r="N189" s="141"/>
      <c r="O189" s="141"/>
      <c r="P189" s="141"/>
      <c r="Q189" s="162"/>
      <c r="R189" s="162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0</v>
      </c>
      <c r="F190" s="89" t="e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#N/A</v>
      </c>
      <c r="G190" s="89" t="e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#N/A</v>
      </c>
      <c r="H190" s="142" t="s">
        <v>376</v>
      </c>
      <c r="I190" s="89" t="s">
        <v>472</v>
      </c>
      <c r="J190" s="89" t="s">
        <v>472</v>
      </c>
      <c r="K190" s="89"/>
      <c r="L190" s="89"/>
      <c r="M190" s="89"/>
      <c r="N190" s="141"/>
      <c r="O190" s="141"/>
      <c r="P190" s="141"/>
      <c r="Q190" s="162"/>
      <c r="R190" s="162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t="e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#N/A</v>
      </c>
      <c r="G191" s="89" t="e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#N/A</v>
      </c>
      <c r="H191" s="142" t="s">
        <v>378</v>
      </c>
      <c r="I191" s="89" t="s">
        <v>472</v>
      </c>
      <c r="J191" s="89" t="s">
        <v>472</v>
      </c>
      <c r="K191" s="89"/>
      <c r="L191" s="89"/>
      <c r="M191" s="89"/>
      <c r="N191" s="141"/>
      <c r="O191" s="141"/>
      <c r="P191" s="141"/>
      <c r="Q191" s="162"/>
      <c r="R191" s="162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7.8334945180063986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10</v>
      </c>
      <c r="G192" s="89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6.1363636363636296</v>
      </c>
      <c r="H192" s="142" t="s">
        <v>380</v>
      </c>
      <c r="I192" s="89">
        <v>6.1363636363636296</v>
      </c>
      <c r="J192" s="89">
        <v>10</v>
      </c>
      <c r="K192" s="89"/>
      <c r="L192" s="89"/>
      <c r="M192" s="89"/>
      <c r="N192" s="141"/>
      <c r="O192" s="141"/>
      <c r="P192" s="141"/>
      <c r="Q192" s="162"/>
      <c r="R192" s="162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5.0452497910951299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5.0909090909090899</v>
      </c>
      <c r="G193" s="89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5</v>
      </c>
      <c r="H193" s="142" t="s">
        <v>382</v>
      </c>
      <c r="I193" s="89">
        <v>5</v>
      </c>
      <c r="J193" s="89">
        <v>5.0909090909090899</v>
      </c>
      <c r="K193" s="89"/>
      <c r="L193" s="89"/>
      <c r="M193" s="89"/>
      <c r="N193" s="141"/>
      <c r="O193" s="141"/>
      <c r="P193" s="141"/>
      <c r="Q193" s="162"/>
      <c r="R193" s="162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8.7579522734508046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8.2314049586776896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9.3181818181818201</v>
      </c>
      <c r="H194" s="142" t="s">
        <v>384</v>
      </c>
      <c r="I194" s="89">
        <v>9.3181818181818201</v>
      </c>
      <c r="J194" s="89">
        <v>8.2314049586776896</v>
      </c>
      <c r="K194" s="89"/>
      <c r="L194" s="89"/>
      <c r="M194" s="89"/>
      <c r="N194" s="141"/>
      <c r="O194" s="141"/>
      <c r="P194" s="141"/>
      <c r="Q194" s="162"/>
      <c r="R194" s="162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5.4355730650461043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10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2.9545454545454701</v>
      </c>
      <c r="H195" s="142" t="s">
        <v>386</v>
      </c>
      <c r="I195" s="89">
        <v>2.9545454545454701</v>
      </c>
      <c r="J195" s="89">
        <v>10</v>
      </c>
      <c r="K195" s="89"/>
      <c r="L195" s="89"/>
      <c r="M195" s="89"/>
      <c r="N195" s="141"/>
      <c r="O195" s="141"/>
      <c r="P195" s="141"/>
      <c r="Q195" s="162"/>
      <c r="R195" s="162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141"/>
      <c r="O196" s="141"/>
      <c r="P196" s="141"/>
      <c r="Q196" s="141"/>
      <c r="R196" s="141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6"/>
      <c r="T197" s="86"/>
      <c r="U197" s="86"/>
      <c r="V197" s="86"/>
      <c r="W197" s="86"/>
      <c r="X197" s="86"/>
      <c r="Y197" s="86"/>
      <c r="Z197" s="86"/>
      <c r="AA197" s="86"/>
    </row>
    <row r="198" spans="1:27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6"/>
      <c r="T198" s="86"/>
      <c r="U198" s="86"/>
      <c r="V198" s="86"/>
      <c r="W198" s="86"/>
      <c r="X198" s="86"/>
      <c r="Y198" s="86"/>
      <c r="Z198" s="86"/>
      <c r="AA198" s="86"/>
    </row>
    <row r="199" spans="1:27" x14ac:dyDescent="0.2">
      <c r="A199" s="85"/>
      <c r="B199" s="85"/>
      <c r="C199" s="85"/>
      <c r="D199" s="86"/>
      <c r="E199" s="89"/>
      <c r="F199" s="89"/>
      <c r="G199" s="89" t="s">
        <v>520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 t="str">
        <f>IFERROR(INDEX('Data Dictionary'!$H$8:$H$45,MATCH(K5,'Data Dictionary'!$J$8:$J$45,0)),"")</f>
        <v/>
      </c>
      <c r="L199" s="143" t="str">
        <f>IFERROR(INDEX('Data Dictionary'!$H$8:$H$45,MATCH(L5,'Data Dictionary'!$J$8:$J$45,0)),"")</f>
        <v/>
      </c>
      <c r="M199" s="143" t="str">
        <f>IFERROR(INDEX('Data Dictionary'!$H$8:$H$45,MATCH(M5,'Data Dictionary'!$J$8:$J$45,0)),"")</f>
        <v/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6"/>
      <c r="T199" s="86"/>
      <c r="U199" s="86"/>
      <c r="V199" s="86"/>
      <c r="W199" s="86"/>
      <c r="X199" s="86"/>
      <c r="Y199" s="86"/>
      <c r="Z199" s="86"/>
      <c r="AA199" s="86"/>
    </row>
    <row r="200" spans="1:27" x14ac:dyDescent="0.2">
      <c r="A200" s="85"/>
      <c r="B200" s="85"/>
      <c r="C200" s="85"/>
      <c r="D200" s="86"/>
      <c r="E200" s="89"/>
      <c r="F200" s="89"/>
      <c r="G200" s="89" t="s">
        <v>519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 t="str">
        <f>IFERROR(INDEX('Data Dictionary'!$I$8:$I$45,MATCH(K5,'Data Dictionary'!$J$8:$J$45,0)),"")</f>
        <v/>
      </c>
      <c r="L200" s="143" t="str">
        <f>IFERROR(INDEX('Data Dictionary'!$I$8:$I$45,MATCH(L5,'Data Dictionary'!$J$8:$J$45,0)),"")</f>
        <v/>
      </c>
      <c r="M200" s="143" t="str">
        <f>IFERROR(INDEX('Data Dictionary'!$I$8:$I$45,MATCH(M5,'Data Dictionary'!$J$8:$J$45,0)),"")</f>
        <v/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6"/>
      <c r="T200" s="86"/>
      <c r="U200" s="86"/>
      <c r="V200" s="86"/>
      <c r="W200" s="86"/>
      <c r="X200" s="86"/>
      <c r="Y200" s="86"/>
      <c r="Z200" s="86"/>
      <c r="AA200" s="86"/>
    </row>
    <row r="201" spans="1:27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6"/>
      <c r="T201" s="86"/>
      <c r="U201" s="86"/>
      <c r="V201" s="86"/>
      <c r="W201" s="86"/>
      <c r="X201" s="86"/>
      <c r="Y201" s="86"/>
      <c r="Z201" s="86"/>
      <c r="AA201" s="86"/>
    </row>
    <row r="202" spans="1:27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6"/>
      <c r="T202" s="86"/>
      <c r="U202" s="86"/>
      <c r="V202" s="86"/>
      <c r="W202" s="86"/>
      <c r="X202" s="86"/>
      <c r="Y202" s="86"/>
      <c r="Z202" s="86"/>
      <c r="AA202" s="86"/>
    </row>
    <row r="203" spans="1:27" x14ac:dyDescent="0.2">
      <c r="A203" s="85"/>
      <c r="B203" s="85"/>
      <c r="C203" s="85"/>
      <c r="D203" s="86"/>
      <c r="E203" s="89"/>
      <c r="F203" s="89"/>
      <c r="G203" s="89" t="str" cm="1">
        <f t="array" ref="G203:O203">(IF($I$200:$Q$200=2,(#REF!),""))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/>
      <c r="Q203" s="89"/>
      <c r="R203" s="89"/>
      <c r="S203" s="86"/>
      <c r="T203" s="86"/>
      <c r="U203" s="86"/>
      <c r="V203" s="86"/>
      <c r="W203" s="86"/>
      <c r="X203" s="86"/>
      <c r="Y203" s="86"/>
      <c r="Z203" s="86"/>
      <c r="AA203" s="86"/>
    </row>
  </sheetData>
  <mergeCells count="1">
    <mergeCell ref="I2:J2"/>
  </mergeCells>
  <conditionalFormatting sqref="E1:E3">
    <cfRule type="expression" dxfId="210" priority="61" stopIfTrue="1">
      <formula>E1=""</formula>
    </cfRule>
    <cfRule type="cellIs" dxfId="209" priority="64" stopIfTrue="1" operator="greaterThanOrEqual">
      <formula>0</formula>
    </cfRule>
  </conditionalFormatting>
  <conditionalFormatting sqref="F1:F3">
    <cfRule type="expression" dxfId="208" priority="57" stopIfTrue="1">
      <formula>F1=""</formula>
    </cfRule>
    <cfRule type="cellIs" dxfId="207" priority="69" operator="between">
      <formula>0</formula>
      <formula>6.999</formula>
    </cfRule>
    <cfRule type="cellIs" dxfId="206" priority="70" operator="between">
      <formula>7</formula>
      <formula>9.99</formula>
    </cfRule>
    <cfRule type="expression" dxfId="205" priority="71">
      <formula>F1=10</formula>
    </cfRule>
  </conditionalFormatting>
  <conditionalFormatting sqref="G1:G3">
    <cfRule type="expression" dxfId="204" priority="53">
      <formula>G1=""</formula>
    </cfRule>
    <cfRule type="cellIs" dxfId="203" priority="54" operator="between">
      <formula>0</formula>
      <formula>6.999</formula>
    </cfRule>
    <cfRule type="cellIs" dxfId="202" priority="55" operator="between">
      <formula>7</formula>
      <formula>9.99</formula>
    </cfRule>
    <cfRule type="expression" dxfId="201" priority="56">
      <formula>G1=10</formula>
    </cfRule>
    <cfRule type="expression" dxfId="200" priority="65">
      <formula>G1=""</formula>
    </cfRule>
    <cfRule type="cellIs" dxfId="199" priority="66" operator="between">
      <formula>0</formula>
      <formula>6.999</formula>
    </cfRule>
    <cfRule type="cellIs" dxfId="198" priority="67" operator="between">
      <formula>7</formula>
      <formula>9.99</formula>
    </cfRule>
    <cfRule type="expression" dxfId="197" priority="68">
      <formula>G1=10</formula>
    </cfRule>
  </conditionalFormatting>
  <conditionalFormatting sqref="E6:E195">
    <cfRule type="expression" dxfId="196" priority="12" stopIfTrue="1">
      <formula>E6=""</formula>
    </cfRule>
    <cfRule type="cellIs" dxfId="195" priority="15" stopIfTrue="1" operator="greaterThanOrEqual">
      <formula>0</formula>
    </cfRule>
  </conditionalFormatting>
  <conditionalFormatting sqref="G6:G195">
    <cfRule type="expression" dxfId="194" priority="1">
      <formula>G6=""</formula>
    </cfRule>
    <cfRule type="cellIs" dxfId="193" priority="4" stopIfTrue="1" operator="greaterThanOrEqual">
      <formula>0</formula>
    </cfRule>
  </conditionalFormatting>
  <conditionalFormatting sqref="F6:F195">
    <cfRule type="expression" dxfId="192" priority="5" stopIfTrue="1">
      <formula>F6=""</formula>
    </cfRule>
    <cfRule type="cellIs" dxfId="191" priority="6" operator="between">
      <formula>0</formula>
      <formula>6.999</formula>
    </cfRule>
    <cfRule type="cellIs" dxfId="190" priority="7" operator="between">
      <formula>7</formula>
      <formula>9.99</formula>
    </cfRule>
    <cfRule type="expression" dxfId="189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2" stopIfTrue="1" operator="greaterThanOrEqual" id="{262F1D65-3281-DE42-993E-9427C5A03582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3" stopIfTrue="1" operator="greaterThanOrEqual" id="{C4B02517-14EF-D64F-93EE-E497C218EE1D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</xm:sqref>
        </x14:conditionalFormatting>
        <x14:conditionalFormatting xmlns:xm="http://schemas.microsoft.com/office/excel/2006/main">
          <x14:cfRule type="cellIs" priority="162" stopIfTrue="1" operator="greaterThanOrEqual" id="{5D4EC793-C2CB-A54B-8339-0B224694457E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63" stopIfTrue="1" operator="greaterThanOrEqual" id="{0CCA4632-D7E8-284C-A141-EAB5EBB0DA6B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64" stopIfTrue="1" operator="between" id="{2BD14F26-B4E2-7446-A11D-583F3DA0479F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13" stopIfTrue="1" operator="greaterThanOrEqual" id="{637C34BE-ECA5-5F45-907A-B1F0FE2336E2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14" stopIfTrue="1" operator="greaterThanOrEqual" id="{265467C5-23AB-1D47-B173-7154619C6263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E6:E195</xm:sqref>
        </x14:conditionalFormatting>
        <x14:conditionalFormatting xmlns:xm="http://schemas.microsoft.com/office/excel/2006/main">
          <x14:cfRule type="cellIs" priority="2" stopIfTrue="1" operator="greaterThanOrEqual" id="{46396EAF-C15F-FC40-B935-693B9DE6979F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287EBF48-BB41-494E-8C1F-1FB071B465EB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1F64A9D5-D62F-F348-8006-45E63CFF3919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D8545709-17CA-C74C-A531-9886C87D8A39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533584D9-F122-1044-A394-5B167B2E2C8E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663B-9618-724B-AB41-6B645AF13362}">
  <dimension ref="A1:AC203"/>
  <sheetViews>
    <sheetView workbookViewId="0">
      <selection activeCell="E6" sqref="E6:G195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7109375" style="87" customWidth="1"/>
    <col min="5" max="7" width="9.7109375" style="91" customWidth="1"/>
    <col min="8" max="8" width="6.140625" style="166" bestFit="1" customWidth="1"/>
    <col min="9" max="9" width="11.140625" style="91" bestFit="1" customWidth="1"/>
    <col min="10" max="11" width="9.5703125" style="91" bestFit="1" customWidth="1"/>
    <col min="12" max="13" width="9.7109375" style="91" customWidth="1"/>
    <col min="14" max="19" width="8.7109375" style="91" customWidth="1"/>
    <col min="20" max="20" width="8.7109375" style="91"/>
    <col min="21" max="16384" width="8.7109375" style="87"/>
  </cols>
  <sheetData>
    <row r="1" spans="1:29" x14ac:dyDescent="0.2">
      <c r="A1" s="85"/>
      <c r="B1" s="150"/>
      <c r="C1" s="150"/>
      <c r="D1" s="151"/>
      <c r="E1" s="141"/>
      <c r="F1" s="141"/>
      <c r="G1" s="141"/>
      <c r="H1" s="163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200"/>
      <c r="U1" s="196"/>
      <c r="V1" s="196"/>
      <c r="W1" s="196"/>
      <c r="X1" s="86"/>
      <c r="Y1" s="86"/>
      <c r="Z1" s="86"/>
      <c r="AA1" s="86"/>
      <c r="AB1" s="86"/>
      <c r="AC1" s="86"/>
    </row>
    <row r="2" spans="1:29" x14ac:dyDescent="0.2">
      <c r="A2" s="147"/>
      <c r="B2" s="209" t="s">
        <v>540</v>
      </c>
      <c r="C2" s="155"/>
      <c r="D2" s="156"/>
      <c r="E2" s="157"/>
      <c r="F2" s="157"/>
      <c r="G2" s="157"/>
      <c r="H2" s="164"/>
      <c r="I2" s="310" t="s">
        <v>522</v>
      </c>
      <c r="J2" s="310"/>
      <c r="K2" s="310"/>
      <c r="L2" s="310"/>
      <c r="M2" s="310"/>
      <c r="N2" s="203"/>
      <c r="O2" s="203"/>
      <c r="P2" s="203"/>
      <c r="Q2" s="203"/>
      <c r="R2" s="203"/>
      <c r="S2" s="203"/>
      <c r="T2" s="186"/>
      <c r="U2" s="185"/>
      <c r="V2" s="185"/>
      <c r="W2" s="185"/>
      <c r="X2" s="148"/>
      <c r="Y2" s="148"/>
      <c r="Z2" s="148"/>
      <c r="AA2" s="148"/>
      <c r="AB2" s="148"/>
      <c r="AC2" s="148"/>
    </row>
    <row r="3" spans="1:29" x14ac:dyDescent="0.2">
      <c r="A3" s="147"/>
      <c r="B3" s="8"/>
      <c r="C3" s="155"/>
      <c r="D3" s="156"/>
      <c r="E3" s="157"/>
      <c r="F3" s="157"/>
      <c r="G3" s="157"/>
      <c r="H3" s="164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4"/>
      <c r="U3" s="156"/>
      <c r="V3" s="156"/>
      <c r="W3" s="156"/>
      <c r="X3" s="160"/>
      <c r="Y3" s="160"/>
      <c r="Z3" s="160"/>
      <c r="AA3" s="160"/>
      <c r="AB3" s="160"/>
      <c r="AC3" s="160"/>
    </row>
    <row r="4" spans="1:29" ht="57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165"/>
      <c r="I4" s="90" t="str">
        <f>IFERROR(INDEX('Data Dictionary'!$D$8:$D$39,MATCH(I5,'Data Dictionary'!$J$8:$J$39,0)),"")</f>
        <v>GDACS Live Hazard Tracker</v>
      </c>
      <c r="J4" s="90" t="str">
        <f>IFERROR(INDEX('Data Dictionary'!$D$8:$D$39,MATCH(J5,'Data Dictionary'!$J$8:$J$39,0)),"")</f>
        <v>INFORM Natural Multi-hazard Rating</v>
      </c>
      <c r="K4" s="95" t="str">
        <f>IFERROR(INDEX('Data Dictionary'!$D$8:$D$39,MATCH(K5,'Data Dictionary'!$J$8:$J$39,0)),"")</f>
        <v>Seasonal Forecast Index</v>
      </c>
      <c r="L4" s="95" t="str">
        <f>IFERROR(INDEX('Data Dictionary'!$D$8:$D$39,MATCH(L5,'Data Dictionary'!$J$8:$J$39,0)),"")</f>
        <v>Locust Threat Level</v>
      </c>
      <c r="M4" s="95" t="str">
        <f>IFERROR(INDEX('Data Dictionary'!$D$8:$D$39,MATCH(M5,'Data Dictionary'!$J$8:$J$39,0)),"")</f>
        <v>INFORM Severity</v>
      </c>
      <c r="N4" s="188"/>
      <c r="O4" s="188"/>
      <c r="P4" s="189"/>
      <c r="Q4" s="189"/>
      <c r="R4" s="189"/>
      <c r="S4" s="189"/>
      <c r="T4" s="189"/>
      <c r="U4" s="190"/>
      <c r="V4" s="190"/>
      <c r="W4" s="190"/>
      <c r="X4" s="36"/>
      <c r="Y4" s="36"/>
      <c r="Z4" s="36"/>
      <c r="AA4" s="36"/>
      <c r="AB4" s="36"/>
      <c r="AC4" s="36"/>
    </row>
    <row r="5" spans="1:29" s="94" customFormat="1" ht="43" x14ac:dyDescent="0.2">
      <c r="A5" s="92"/>
      <c r="B5" s="92"/>
      <c r="C5" s="92"/>
      <c r="D5" s="100"/>
      <c r="E5" s="93"/>
      <c r="F5" s="93"/>
      <c r="G5" s="93"/>
      <c r="H5" s="165" t="s">
        <v>2</v>
      </c>
      <c r="I5" s="93" t="s">
        <v>440</v>
      </c>
      <c r="J5" s="93" t="s">
        <v>418</v>
      </c>
      <c r="K5" s="93" t="s">
        <v>439</v>
      </c>
      <c r="L5" s="191" t="s">
        <v>441</v>
      </c>
      <c r="M5" s="191" t="s">
        <v>570</v>
      </c>
      <c r="N5" s="191"/>
      <c r="O5" s="191"/>
      <c r="P5" s="192"/>
      <c r="Q5" s="192"/>
      <c r="R5" s="192"/>
      <c r="S5" s="192"/>
      <c r="T5" s="192"/>
      <c r="U5" s="193"/>
      <c r="V5" s="193"/>
      <c r="W5" s="193"/>
      <c r="X5" s="161"/>
      <c r="Y5" s="161"/>
      <c r="Z5" s="161"/>
      <c r="AA5" s="161"/>
      <c r="AB5" s="161"/>
      <c r="AC5" s="161"/>
    </row>
    <row r="6" spans="1:29" x14ac:dyDescent="0.2">
      <c r="A6" s="85">
        <v>1</v>
      </c>
      <c r="B6" s="85" t="s">
        <v>7</v>
      </c>
      <c r="C6" s="85" t="s">
        <v>8</v>
      </c>
      <c r="D6" s="98" t="str">
        <f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8.1547532151500448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9.5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7</v>
      </c>
      <c r="H6" s="142" t="s">
        <v>8</v>
      </c>
      <c r="I6" s="89" t="s">
        <v>472</v>
      </c>
      <c r="J6" s="89">
        <v>9.5</v>
      </c>
      <c r="K6" s="89">
        <v>7</v>
      </c>
      <c r="L6" s="201">
        <v>0</v>
      </c>
      <c r="M6" s="201">
        <v>0</v>
      </c>
      <c r="N6" s="201"/>
      <c r="O6" s="201"/>
      <c r="P6" s="202"/>
      <c r="Q6" s="202"/>
      <c r="R6" s="202"/>
      <c r="S6" s="162"/>
      <c r="T6" s="162"/>
      <c r="U6" s="36"/>
      <c r="V6" s="36"/>
      <c r="W6" s="36"/>
      <c r="X6" s="36"/>
      <c r="Y6" s="36"/>
      <c r="Z6" s="36"/>
      <c r="AA6" s="36"/>
      <c r="AB6" s="36"/>
      <c r="AC6" s="36"/>
    </row>
    <row r="7" spans="1:29" x14ac:dyDescent="0.2">
      <c r="A7" s="85">
        <v>2</v>
      </c>
      <c r="B7" s="85" t="s">
        <v>9</v>
      </c>
      <c r="C7" s="85" t="s">
        <v>10</v>
      </c>
      <c r="D7" s="98" t="str">
        <f t="shared" ref="D7:D70" si="0">IF(H7 &lt;&gt; C7, "Countries don't match", "")</f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0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3.5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0</v>
      </c>
      <c r="H7" s="142" t="s">
        <v>10</v>
      </c>
      <c r="I7" s="89" t="s">
        <v>472</v>
      </c>
      <c r="J7" s="89">
        <v>3.5</v>
      </c>
      <c r="K7" s="89">
        <v>0</v>
      </c>
      <c r="L7" s="89">
        <v>0</v>
      </c>
      <c r="M7" s="89">
        <v>0</v>
      </c>
      <c r="N7" s="89"/>
      <c r="O7" s="89"/>
      <c r="P7" s="141"/>
      <c r="Q7" s="141"/>
      <c r="R7" s="141"/>
      <c r="S7" s="162"/>
      <c r="T7" s="162"/>
      <c r="U7" s="36"/>
      <c r="V7" s="36"/>
      <c r="W7" s="36"/>
      <c r="X7" s="36"/>
      <c r="Y7" s="36"/>
      <c r="Z7" s="36"/>
      <c r="AA7" s="36"/>
      <c r="AB7" s="36"/>
      <c r="AC7" s="36"/>
    </row>
    <row r="8" spans="1:29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0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9</v>
      </c>
      <c r="G8" s="89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0</v>
      </c>
      <c r="H8" s="142" t="s">
        <v>12</v>
      </c>
      <c r="I8" s="89" t="s">
        <v>472</v>
      </c>
      <c r="J8" s="89">
        <v>9</v>
      </c>
      <c r="K8" s="89">
        <v>0</v>
      </c>
      <c r="L8" s="89">
        <v>0</v>
      </c>
      <c r="M8" s="89">
        <v>0</v>
      </c>
      <c r="N8" s="89"/>
      <c r="O8" s="89"/>
      <c r="P8" s="141"/>
      <c r="Q8" s="141"/>
      <c r="R8" s="141"/>
      <c r="S8" s="162"/>
      <c r="T8" s="162"/>
      <c r="U8" s="36"/>
      <c r="V8" s="36"/>
      <c r="W8" s="36"/>
      <c r="X8" s="36"/>
      <c r="Y8" s="36"/>
      <c r="Z8" s="36"/>
      <c r="AA8" s="36"/>
      <c r="AB8" s="36"/>
      <c r="AC8" s="36"/>
    </row>
    <row r="9" spans="1:29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0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5.3333333333333304</v>
      </c>
      <c r="G9" s="89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0</v>
      </c>
      <c r="H9" s="142" t="s">
        <v>14</v>
      </c>
      <c r="I9" s="89" t="s">
        <v>472</v>
      </c>
      <c r="J9" s="89">
        <v>5.3333333333333304</v>
      </c>
      <c r="K9" s="89">
        <v>0</v>
      </c>
      <c r="L9" s="89">
        <v>0</v>
      </c>
      <c r="M9" s="89">
        <v>0</v>
      </c>
      <c r="N9" s="89"/>
      <c r="O9" s="89"/>
      <c r="P9" s="141"/>
      <c r="Q9" s="141"/>
      <c r="R9" s="141"/>
      <c r="S9" s="162"/>
      <c r="T9" s="162"/>
      <c r="U9" s="36"/>
      <c r="V9" s="36"/>
      <c r="W9" s="36"/>
      <c r="X9" s="36"/>
      <c r="Y9" s="36"/>
      <c r="Z9" s="36"/>
      <c r="AA9" s="36"/>
      <c r="AB9" s="36"/>
      <c r="AC9" s="36"/>
    </row>
    <row r="10" spans="1:29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0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5</v>
      </c>
      <c r="G10" s="89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0</v>
      </c>
      <c r="H10" s="142" t="s">
        <v>16</v>
      </c>
      <c r="I10" s="89" t="s">
        <v>472</v>
      </c>
      <c r="J10" s="89">
        <v>5</v>
      </c>
      <c r="K10" s="89">
        <v>0</v>
      </c>
      <c r="L10" s="89">
        <v>0</v>
      </c>
      <c r="M10" s="89">
        <v>0</v>
      </c>
      <c r="N10" s="89"/>
      <c r="O10" s="89"/>
      <c r="P10" s="141"/>
      <c r="Q10" s="141"/>
      <c r="R10" s="141"/>
      <c r="S10" s="162"/>
      <c r="T10" s="162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0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5.8333333333333304</v>
      </c>
      <c r="G11" s="89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0</v>
      </c>
      <c r="H11" s="142" t="s">
        <v>18</v>
      </c>
      <c r="I11" s="89" t="s">
        <v>472</v>
      </c>
      <c r="J11" s="89">
        <v>5.8333333333333304</v>
      </c>
      <c r="K11" s="89">
        <v>0</v>
      </c>
      <c r="L11" s="89">
        <v>0</v>
      </c>
      <c r="M11" s="89">
        <v>0</v>
      </c>
      <c r="N11" s="89"/>
      <c r="O11" s="89"/>
      <c r="P11" s="141"/>
      <c r="Q11" s="141"/>
      <c r="R11" s="141"/>
      <c r="S11" s="162"/>
      <c r="T11" s="162"/>
      <c r="U11" s="36"/>
      <c r="V11" s="36"/>
      <c r="W11" s="36"/>
      <c r="X11" s="36"/>
      <c r="Y11" s="36"/>
      <c r="Z11" s="36"/>
      <c r="AA11" s="36"/>
      <c r="AB11" s="36"/>
      <c r="AC11" s="36"/>
    </row>
    <row r="12" spans="1:29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0</v>
      </c>
      <c r="F12" s="89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4.5</v>
      </c>
      <c r="G12" s="89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0</v>
      </c>
      <c r="H12" s="142" t="s">
        <v>20</v>
      </c>
      <c r="I12" s="89" t="s">
        <v>472</v>
      </c>
      <c r="J12" s="89">
        <v>4.5</v>
      </c>
      <c r="K12" s="89">
        <v>0</v>
      </c>
      <c r="L12" s="89">
        <v>0</v>
      </c>
      <c r="M12" s="89">
        <v>0</v>
      </c>
      <c r="N12" s="89"/>
      <c r="O12" s="89"/>
      <c r="P12" s="141"/>
      <c r="Q12" s="141"/>
      <c r="R12" s="141"/>
      <c r="S12" s="162"/>
      <c r="T12" s="162"/>
      <c r="U12" s="36"/>
      <c r="V12" s="36"/>
      <c r="W12" s="36"/>
      <c r="X12" s="36"/>
      <c r="Y12" s="36"/>
      <c r="Z12" s="36"/>
      <c r="AA12" s="36"/>
      <c r="AB12" s="36"/>
      <c r="AC12" s="36"/>
    </row>
    <row r="13" spans="1:29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0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6.3333333333333304</v>
      </c>
      <c r="G13" s="89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0</v>
      </c>
      <c r="H13" s="142" t="s">
        <v>22</v>
      </c>
      <c r="I13" s="89" t="s">
        <v>472</v>
      </c>
      <c r="J13" s="89">
        <v>6.3333333333333304</v>
      </c>
      <c r="K13" s="89">
        <v>0</v>
      </c>
      <c r="L13" s="89">
        <v>0</v>
      </c>
      <c r="M13" s="89">
        <v>0</v>
      </c>
      <c r="N13" s="89"/>
      <c r="O13" s="89"/>
      <c r="P13" s="141"/>
      <c r="Q13" s="141"/>
      <c r="R13" s="141"/>
      <c r="S13" s="162"/>
      <c r="T13" s="162"/>
      <c r="U13" s="36"/>
      <c r="V13" s="36"/>
      <c r="W13" s="36"/>
      <c r="X13" s="36"/>
      <c r="Y13" s="36"/>
      <c r="Z13" s="36"/>
      <c r="AA13" s="36"/>
      <c r="AB13" s="36"/>
      <c r="AC13" s="36"/>
    </row>
    <row r="14" spans="1:29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0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2.5</v>
      </c>
      <c r="G14" s="89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0</v>
      </c>
      <c r="H14" s="142" t="s">
        <v>24</v>
      </c>
      <c r="I14" s="89" t="s">
        <v>472</v>
      </c>
      <c r="J14" s="89">
        <v>2.5</v>
      </c>
      <c r="K14" s="89">
        <v>0</v>
      </c>
      <c r="L14" s="89">
        <v>0</v>
      </c>
      <c r="M14" s="89">
        <v>0</v>
      </c>
      <c r="N14" s="89"/>
      <c r="O14" s="89"/>
      <c r="P14" s="141"/>
      <c r="Q14" s="141"/>
      <c r="R14" s="141"/>
      <c r="S14" s="162"/>
      <c r="T14" s="162"/>
      <c r="U14" s="36"/>
      <c r="V14" s="36"/>
      <c r="W14" s="36"/>
      <c r="X14" s="36"/>
      <c r="Y14" s="36"/>
      <c r="Z14" s="36"/>
      <c r="AA14" s="36"/>
      <c r="AB14" s="36"/>
      <c r="AC14" s="36"/>
    </row>
    <row r="15" spans="1:29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6.7453687816160208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6.5</v>
      </c>
      <c r="G15" s="89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7</v>
      </c>
      <c r="H15" s="142" t="s">
        <v>26</v>
      </c>
      <c r="I15" s="89" t="s">
        <v>472</v>
      </c>
      <c r="J15" s="89">
        <v>6.5</v>
      </c>
      <c r="K15" s="89">
        <v>7</v>
      </c>
      <c r="L15" s="89">
        <v>0</v>
      </c>
      <c r="M15" s="89">
        <v>0</v>
      </c>
      <c r="N15" s="89"/>
      <c r="O15" s="89"/>
      <c r="P15" s="141"/>
      <c r="Q15" s="141"/>
      <c r="R15" s="141"/>
      <c r="S15" s="162"/>
      <c r="T15" s="162"/>
      <c r="U15" s="36"/>
      <c r="V15" s="36"/>
      <c r="W15" s="36"/>
      <c r="X15" s="36"/>
      <c r="Y15" s="36"/>
      <c r="Z15" s="36"/>
      <c r="AA15" s="36"/>
      <c r="AB15" s="36"/>
      <c r="AC15" s="36"/>
    </row>
    <row r="16" spans="1:29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0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4.3333333333333304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0</v>
      </c>
      <c r="H16" s="142" t="s">
        <v>28</v>
      </c>
      <c r="I16" s="89" t="s">
        <v>472</v>
      </c>
      <c r="J16" s="89">
        <v>4.3333333333333304</v>
      </c>
      <c r="K16" s="89">
        <v>0</v>
      </c>
      <c r="L16" s="89">
        <v>0</v>
      </c>
      <c r="M16" s="89">
        <v>0</v>
      </c>
      <c r="N16" s="89"/>
      <c r="O16" s="89"/>
      <c r="P16" s="141"/>
      <c r="Q16" s="141"/>
      <c r="R16" s="141"/>
      <c r="S16" s="162"/>
      <c r="T16" s="162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0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1.3333333333333299</v>
      </c>
      <c r="G17" s="89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0</v>
      </c>
      <c r="H17" s="142" t="s">
        <v>30</v>
      </c>
      <c r="I17" s="89" t="s">
        <v>472</v>
      </c>
      <c r="J17" s="89">
        <v>1.3333333333333299</v>
      </c>
      <c r="K17" s="89">
        <v>0</v>
      </c>
      <c r="L17" s="89">
        <v>0</v>
      </c>
      <c r="M17" s="89">
        <v>0</v>
      </c>
      <c r="N17" s="89"/>
      <c r="O17" s="89"/>
      <c r="P17" s="141"/>
      <c r="Q17" s="141"/>
      <c r="R17" s="141"/>
      <c r="S17" s="162"/>
      <c r="T17" s="162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0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3.1666666666666701</v>
      </c>
      <c r="G18" s="89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0</v>
      </c>
      <c r="H18" s="142" t="s">
        <v>32</v>
      </c>
      <c r="I18" s="89" t="s">
        <v>472</v>
      </c>
      <c r="J18" s="89">
        <v>3.1666666666666701</v>
      </c>
      <c r="K18" s="89">
        <v>0</v>
      </c>
      <c r="L18" s="89">
        <v>0</v>
      </c>
      <c r="M18" s="89">
        <v>0</v>
      </c>
      <c r="N18" s="89"/>
      <c r="O18" s="89"/>
      <c r="P18" s="141"/>
      <c r="Q18" s="141"/>
      <c r="R18" s="141"/>
      <c r="S18" s="162"/>
      <c r="T18" s="162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0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4.5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0</v>
      </c>
      <c r="H19" s="142" t="s">
        <v>34</v>
      </c>
      <c r="I19" s="89" t="s">
        <v>472</v>
      </c>
      <c r="J19" s="89">
        <v>4.5</v>
      </c>
      <c r="K19" s="89">
        <v>0</v>
      </c>
      <c r="L19" s="89">
        <v>0</v>
      </c>
      <c r="M19" s="89">
        <v>0</v>
      </c>
      <c r="N19" s="89"/>
      <c r="O19" s="89"/>
      <c r="P19" s="141"/>
      <c r="Q19" s="141"/>
      <c r="R19" s="141"/>
      <c r="S19" s="162"/>
      <c r="T19" s="162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0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10</v>
      </c>
      <c r="G20" s="89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0</v>
      </c>
      <c r="H20" s="142" t="s">
        <v>36</v>
      </c>
      <c r="I20" s="89" t="s">
        <v>472</v>
      </c>
      <c r="J20" s="89">
        <v>10</v>
      </c>
      <c r="K20" s="89">
        <v>0</v>
      </c>
      <c r="L20" s="89">
        <v>0</v>
      </c>
      <c r="M20" s="89">
        <v>0</v>
      </c>
      <c r="N20" s="89"/>
      <c r="O20" s="89"/>
      <c r="P20" s="141"/>
      <c r="Q20" s="141"/>
      <c r="R20" s="141"/>
      <c r="S20" s="162"/>
      <c r="T20" s="162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0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4.3333333333333304</v>
      </c>
      <c r="G21" s="89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0</v>
      </c>
      <c r="H21" s="142" t="s">
        <v>38</v>
      </c>
      <c r="I21" s="89" t="s">
        <v>472</v>
      </c>
      <c r="J21" s="89">
        <v>4.3333333333333304</v>
      </c>
      <c r="K21" s="89">
        <v>0</v>
      </c>
      <c r="L21" s="89">
        <v>0</v>
      </c>
      <c r="M21" s="89">
        <v>0</v>
      </c>
      <c r="N21" s="89"/>
      <c r="O21" s="89"/>
      <c r="P21" s="141"/>
      <c r="Q21" s="141"/>
      <c r="R21" s="141"/>
      <c r="S21" s="162"/>
      <c r="T21" s="162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0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0</v>
      </c>
      <c r="G22" s="89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0</v>
      </c>
      <c r="H22" s="142" t="s">
        <v>40</v>
      </c>
      <c r="I22" s="89" t="s">
        <v>472</v>
      </c>
      <c r="J22" s="89">
        <v>0</v>
      </c>
      <c r="K22" s="89">
        <v>0</v>
      </c>
      <c r="L22" s="89">
        <v>0</v>
      </c>
      <c r="M22" s="89">
        <v>0</v>
      </c>
      <c r="N22" s="89"/>
      <c r="O22" s="89"/>
      <c r="P22" s="141"/>
      <c r="Q22" s="141"/>
      <c r="R22" s="141"/>
      <c r="S22" s="162"/>
      <c r="T22" s="162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6.324555320336759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4</v>
      </c>
      <c r="G23" s="89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10</v>
      </c>
      <c r="H23" s="142" t="s">
        <v>42</v>
      </c>
      <c r="I23" s="89" t="s">
        <v>472</v>
      </c>
      <c r="J23" s="89">
        <v>4</v>
      </c>
      <c r="K23" s="89">
        <v>10</v>
      </c>
      <c r="L23" s="89">
        <v>0</v>
      </c>
      <c r="M23" s="89">
        <v>0</v>
      </c>
      <c r="N23" s="89"/>
      <c r="O23" s="89"/>
      <c r="P23" s="141"/>
      <c r="Q23" s="141"/>
      <c r="R23" s="141"/>
      <c r="S23" s="162"/>
      <c r="T23" s="162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0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5.1666666666666696</v>
      </c>
      <c r="G24" s="89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0</v>
      </c>
      <c r="H24" s="142" t="s">
        <v>44</v>
      </c>
      <c r="I24" s="89" t="s">
        <v>472</v>
      </c>
      <c r="J24" s="89">
        <v>5.1666666666666696</v>
      </c>
      <c r="K24" s="89">
        <v>0</v>
      </c>
      <c r="L24" s="89">
        <v>0</v>
      </c>
      <c r="M24" s="89">
        <v>0</v>
      </c>
      <c r="N24" s="89"/>
      <c r="O24" s="89"/>
      <c r="P24" s="141"/>
      <c r="Q24" s="141"/>
      <c r="R24" s="141"/>
      <c r="S24" s="162"/>
      <c r="T24" s="162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0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2</v>
      </c>
      <c r="G25" s="89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0</v>
      </c>
      <c r="H25" s="142" t="s">
        <v>46</v>
      </c>
      <c r="I25" s="89" t="s">
        <v>472</v>
      </c>
      <c r="J25" s="89">
        <v>2</v>
      </c>
      <c r="K25" s="89">
        <v>0</v>
      </c>
      <c r="L25" s="89">
        <v>0</v>
      </c>
      <c r="M25" s="89">
        <v>0</v>
      </c>
      <c r="N25" s="89"/>
      <c r="O25" s="89"/>
      <c r="P25" s="141"/>
      <c r="Q25" s="141"/>
      <c r="R25" s="141"/>
      <c r="S25" s="162"/>
      <c r="T25" s="162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0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7.5</v>
      </c>
      <c r="G26" s="89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0</v>
      </c>
      <c r="H26" s="142" t="s">
        <v>48</v>
      </c>
      <c r="I26" s="89" t="s">
        <v>472</v>
      </c>
      <c r="J26" s="89">
        <v>7.5</v>
      </c>
      <c r="K26" s="89">
        <v>0</v>
      </c>
      <c r="L26" s="89">
        <v>0</v>
      </c>
      <c r="M26" s="89">
        <v>0</v>
      </c>
      <c r="N26" s="89"/>
      <c r="O26" s="89"/>
      <c r="P26" s="141"/>
      <c r="Q26" s="141"/>
      <c r="R26" s="141"/>
      <c r="S26" s="162"/>
      <c r="T26" s="162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0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6.1666666666666696</v>
      </c>
      <c r="G27" s="89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0</v>
      </c>
      <c r="H27" s="142" t="s">
        <v>50</v>
      </c>
      <c r="I27" s="89" t="s">
        <v>472</v>
      </c>
      <c r="J27" s="89">
        <v>6.1666666666666696</v>
      </c>
      <c r="K27" s="89">
        <v>0</v>
      </c>
      <c r="L27" s="89">
        <v>0</v>
      </c>
      <c r="M27" s="89">
        <v>0</v>
      </c>
      <c r="N27" s="89"/>
      <c r="O27" s="89"/>
      <c r="P27" s="141"/>
      <c r="Q27" s="141"/>
      <c r="R27" s="141"/>
      <c r="S27" s="162"/>
      <c r="T27" s="162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5.9160797830996161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5</v>
      </c>
      <c r="G28" s="89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7</v>
      </c>
      <c r="H28" s="142" t="s">
        <v>52</v>
      </c>
      <c r="I28" s="89">
        <v>0</v>
      </c>
      <c r="J28" s="89">
        <v>5</v>
      </c>
      <c r="K28" s="89">
        <v>7</v>
      </c>
      <c r="L28" s="89">
        <v>0</v>
      </c>
      <c r="M28" s="89">
        <v>0</v>
      </c>
      <c r="N28" s="89"/>
      <c r="O28" s="89"/>
      <c r="P28" s="141"/>
      <c r="Q28" s="141"/>
      <c r="R28" s="141"/>
      <c r="S28" s="162"/>
      <c r="T28" s="162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0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4.6666666666666696</v>
      </c>
      <c r="G29" s="89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0</v>
      </c>
      <c r="H29" s="142" t="s">
        <v>54</v>
      </c>
      <c r="I29" s="89" t="s">
        <v>472</v>
      </c>
      <c r="J29" s="89">
        <v>4.6666666666666696</v>
      </c>
      <c r="K29" s="89">
        <v>0</v>
      </c>
      <c r="L29" s="89">
        <v>0</v>
      </c>
      <c r="M29" s="89">
        <v>0</v>
      </c>
      <c r="N29" s="89"/>
      <c r="O29" s="89"/>
      <c r="P29" s="141"/>
      <c r="Q29" s="141"/>
      <c r="R29" s="141"/>
      <c r="S29" s="162"/>
      <c r="T29" s="162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5.4772255750516612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3</v>
      </c>
      <c r="G30" s="89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10</v>
      </c>
      <c r="H30" s="142" t="s">
        <v>56</v>
      </c>
      <c r="I30" s="89" t="s">
        <v>472</v>
      </c>
      <c r="J30" s="89">
        <v>3</v>
      </c>
      <c r="K30" s="89">
        <v>10</v>
      </c>
      <c r="L30" s="89">
        <v>0</v>
      </c>
      <c r="M30" s="89">
        <v>0</v>
      </c>
      <c r="N30" s="89"/>
      <c r="O30" s="89"/>
      <c r="P30" s="141"/>
      <c r="Q30" s="141"/>
      <c r="R30" s="141"/>
      <c r="S30" s="162"/>
      <c r="T30" s="162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0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4.1666666666666696</v>
      </c>
      <c r="G31" s="89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0</v>
      </c>
      <c r="H31" s="142" t="s">
        <v>58</v>
      </c>
      <c r="I31" s="89" t="s">
        <v>472</v>
      </c>
      <c r="J31" s="89">
        <v>4.1666666666666696</v>
      </c>
      <c r="K31" s="89">
        <v>0</v>
      </c>
      <c r="L31" s="89">
        <v>0</v>
      </c>
      <c r="M31" s="89">
        <v>0</v>
      </c>
      <c r="N31" s="89"/>
      <c r="O31" s="89"/>
      <c r="P31" s="141"/>
      <c r="Q31" s="141"/>
      <c r="R31" s="141"/>
      <c r="S31" s="162"/>
      <c r="T31" s="162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0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2.8333333333333299</v>
      </c>
      <c r="G32" s="89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0</v>
      </c>
      <c r="H32" s="142" t="s">
        <v>60</v>
      </c>
      <c r="I32" s="89" t="s">
        <v>472</v>
      </c>
      <c r="J32" s="89">
        <v>2.8333333333333299</v>
      </c>
      <c r="K32" s="89">
        <v>0</v>
      </c>
      <c r="L32" s="89">
        <v>0</v>
      </c>
      <c r="M32" s="89">
        <v>0</v>
      </c>
      <c r="N32" s="89"/>
      <c r="O32" s="89"/>
      <c r="P32" s="141"/>
      <c r="Q32" s="141"/>
      <c r="R32" s="141"/>
      <c r="S32" s="162"/>
      <c r="T32" s="162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0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3.5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0</v>
      </c>
      <c r="H33" s="142" t="s">
        <v>62</v>
      </c>
      <c r="I33" s="89" t="s">
        <v>472</v>
      </c>
      <c r="J33" s="89">
        <v>3.5</v>
      </c>
      <c r="K33" s="89">
        <v>0</v>
      </c>
      <c r="L33" s="89">
        <v>0</v>
      </c>
      <c r="M33" s="89">
        <v>0</v>
      </c>
      <c r="N33" s="89"/>
      <c r="O33" s="89"/>
      <c r="P33" s="141"/>
      <c r="Q33" s="141"/>
      <c r="R33" s="141"/>
      <c r="S33" s="162"/>
      <c r="T33" s="162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0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5.6666666666666696</v>
      </c>
      <c r="G34" s="89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0</v>
      </c>
      <c r="H34" s="142" t="s">
        <v>64</v>
      </c>
      <c r="I34" s="89" t="s">
        <v>472</v>
      </c>
      <c r="J34" s="89">
        <v>5.6666666666666696</v>
      </c>
      <c r="K34" s="89">
        <v>0</v>
      </c>
      <c r="L34" s="89">
        <v>0</v>
      </c>
      <c r="M34" s="89">
        <v>0</v>
      </c>
      <c r="N34" s="89"/>
      <c r="O34" s="89"/>
      <c r="P34" s="141"/>
      <c r="Q34" s="141"/>
      <c r="R34" s="141"/>
      <c r="S34" s="162"/>
      <c r="T34" s="162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0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2.1666666666666701</v>
      </c>
      <c r="G35" s="89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0</v>
      </c>
      <c r="H35" s="142" t="s">
        <v>66</v>
      </c>
      <c r="I35" s="89" t="s">
        <v>472</v>
      </c>
      <c r="J35" s="89">
        <v>2.1666666666666701</v>
      </c>
      <c r="K35" s="89">
        <v>0</v>
      </c>
      <c r="L35" s="89">
        <v>0</v>
      </c>
      <c r="M35" s="89">
        <v>0</v>
      </c>
      <c r="N35" s="89"/>
      <c r="O35" s="89"/>
      <c r="P35" s="141"/>
      <c r="Q35" s="141"/>
      <c r="R35" s="141"/>
      <c r="S35" s="162"/>
      <c r="T35" s="162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0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8.6666666666666696</v>
      </c>
      <c r="G36" s="89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0</v>
      </c>
      <c r="H36" s="142" t="s">
        <v>68</v>
      </c>
      <c r="I36" s="89" t="s">
        <v>472</v>
      </c>
      <c r="J36" s="89">
        <v>8.6666666666666696</v>
      </c>
      <c r="K36" s="89">
        <v>0</v>
      </c>
      <c r="L36" s="89">
        <v>0</v>
      </c>
      <c r="M36" s="89">
        <v>0</v>
      </c>
      <c r="N36" s="89"/>
      <c r="O36" s="89"/>
      <c r="P36" s="141"/>
      <c r="Q36" s="141"/>
      <c r="R36" s="141"/>
      <c r="S36" s="162"/>
      <c r="T36" s="162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0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10</v>
      </c>
      <c r="G37" s="89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0</v>
      </c>
      <c r="H37" s="142" t="s">
        <v>70</v>
      </c>
      <c r="I37" s="89" t="s">
        <v>472</v>
      </c>
      <c r="J37" s="89">
        <v>10</v>
      </c>
      <c r="K37" s="89">
        <v>0</v>
      </c>
      <c r="L37" s="89">
        <v>0</v>
      </c>
      <c r="M37" s="89">
        <v>0</v>
      </c>
      <c r="N37" s="89"/>
      <c r="O37" s="89"/>
      <c r="P37" s="141"/>
      <c r="Q37" s="141"/>
      <c r="R37" s="141"/>
      <c r="S37" s="162"/>
      <c r="T37" s="162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">
      <c r="A38" s="85">
        <v>33</v>
      </c>
      <c r="B38" s="85" t="s">
        <v>71</v>
      </c>
      <c r="C38" s="85" t="s">
        <v>72</v>
      </c>
      <c r="D38" s="98" t="str">
        <f t="shared" si="0"/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0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4.6666666666666696</v>
      </c>
      <c r="G38" s="89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0</v>
      </c>
      <c r="H38" s="142" t="s">
        <v>72</v>
      </c>
      <c r="I38" s="89" t="s">
        <v>472</v>
      </c>
      <c r="J38" s="89">
        <v>4.6666666666666696</v>
      </c>
      <c r="K38" s="89">
        <v>0</v>
      </c>
      <c r="L38" s="89">
        <v>0</v>
      </c>
      <c r="M38" s="89">
        <v>0</v>
      </c>
      <c r="N38" s="89"/>
      <c r="O38" s="89"/>
      <c r="P38" s="141"/>
      <c r="Q38" s="141"/>
      <c r="R38" s="141"/>
      <c r="S38" s="162"/>
      <c r="T38" s="162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">
      <c r="A39" s="85">
        <v>34</v>
      </c>
      <c r="B39" s="85" t="s">
        <v>73</v>
      </c>
      <c r="C39" s="85" t="s">
        <v>74</v>
      </c>
      <c r="D39" s="98" t="str">
        <f t="shared" si="0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0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4.3333333333333304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0</v>
      </c>
      <c r="H39" s="142" t="s">
        <v>74</v>
      </c>
      <c r="I39" s="89" t="s">
        <v>472</v>
      </c>
      <c r="J39" s="89">
        <v>4.3333333333333304</v>
      </c>
      <c r="K39" s="89">
        <v>0</v>
      </c>
      <c r="L39" s="89">
        <v>0</v>
      </c>
      <c r="M39" s="89">
        <v>0</v>
      </c>
      <c r="N39" s="89"/>
      <c r="O39" s="89"/>
      <c r="P39" s="141"/>
      <c r="Q39" s="141"/>
      <c r="R39" s="141"/>
      <c r="S39" s="162"/>
      <c r="T39" s="162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x14ac:dyDescent="0.2">
      <c r="A40" s="85">
        <v>35</v>
      </c>
      <c r="B40" s="85" t="s">
        <v>75</v>
      </c>
      <c r="C40" s="85" t="s">
        <v>76</v>
      </c>
      <c r="D40" s="98" t="str">
        <f t="shared" si="0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0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5.8333333333333304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0</v>
      </c>
      <c r="H40" s="142" t="s">
        <v>76</v>
      </c>
      <c r="I40" s="89" t="s">
        <v>472</v>
      </c>
      <c r="J40" s="89">
        <v>5.8333333333333304</v>
      </c>
      <c r="K40" s="89">
        <v>0</v>
      </c>
      <c r="L40" s="89">
        <v>0</v>
      </c>
      <c r="M40" s="89">
        <v>0</v>
      </c>
      <c r="N40" s="89"/>
      <c r="O40" s="89"/>
      <c r="P40" s="141"/>
      <c r="Q40" s="141"/>
      <c r="R40" s="141"/>
      <c r="S40" s="162"/>
      <c r="T40" s="162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x14ac:dyDescent="0.2">
      <c r="A41" s="85">
        <v>36</v>
      </c>
      <c r="B41" s="85" t="s">
        <v>77</v>
      </c>
      <c r="C41" s="85" t="s">
        <v>78</v>
      </c>
      <c r="D41" s="98" t="str">
        <f t="shared" si="0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0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4.8333333333333304</v>
      </c>
      <c r="G41" s="89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0</v>
      </c>
      <c r="H41" s="142" t="s">
        <v>78</v>
      </c>
      <c r="I41" s="89" t="s">
        <v>472</v>
      </c>
      <c r="J41" s="89">
        <v>4.8333333333333304</v>
      </c>
      <c r="K41" s="89">
        <v>0</v>
      </c>
      <c r="L41" s="89">
        <v>0</v>
      </c>
      <c r="M41" s="89">
        <v>0</v>
      </c>
      <c r="N41" s="89"/>
      <c r="O41" s="89"/>
      <c r="P41" s="141"/>
      <c r="Q41" s="141"/>
      <c r="R41" s="141"/>
      <c r="S41" s="162"/>
      <c r="T41" s="162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">
      <c r="A42" s="85">
        <v>37</v>
      </c>
      <c r="B42" s="85" t="s">
        <v>79</v>
      </c>
      <c r="C42" s="85" t="s">
        <v>80</v>
      </c>
      <c r="D42" s="98" t="str">
        <f t="shared" si="0"/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8.1547532151500448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9.5</v>
      </c>
      <c r="G42" s="89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7</v>
      </c>
      <c r="H42" s="142" t="s">
        <v>80</v>
      </c>
      <c r="I42" s="89">
        <v>0</v>
      </c>
      <c r="J42" s="89">
        <v>9.5</v>
      </c>
      <c r="K42" s="89">
        <v>7</v>
      </c>
      <c r="L42" s="89">
        <v>0</v>
      </c>
      <c r="M42" s="89">
        <v>0</v>
      </c>
      <c r="N42" s="89"/>
      <c r="O42" s="89"/>
      <c r="P42" s="141"/>
      <c r="Q42" s="141"/>
      <c r="R42" s="141"/>
      <c r="S42" s="162"/>
      <c r="T42" s="162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">
      <c r="A43" s="85">
        <v>38</v>
      </c>
      <c r="B43" s="85" t="s">
        <v>81</v>
      </c>
      <c r="C43" s="85" t="s">
        <v>82</v>
      </c>
      <c r="D43" s="98" t="str">
        <f t="shared" si="0"/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0</v>
      </c>
      <c r="F43" s="89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2.8333333333333299</v>
      </c>
      <c r="G43" s="89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0</v>
      </c>
      <c r="H43" s="142" t="s">
        <v>82</v>
      </c>
      <c r="I43" s="89" t="s">
        <v>472</v>
      </c>
      <c r="J43" s="89">
        <v>2.8333333333333299</v>
      </c>
      <c r="K43" s="89">
        <v>0</v>
      </c>
      <c r="L43" s="89">
        <v>0</v>
      </c>
      <c r="M43" s="89">
        <v>0</v>
      </c>
      <c r="N43" s="89"/>
      <c r="O43" s="89"/>
      <c r="P43" s="141"/>
      <c r="Q43" s="141"/>
      <c r="R43" s="141"/>
      <c r="S43" s="162"/>
      <c r="T43" s="162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x14ac:dyDescent="0.2">
      <c r="A44" s="85">
        <v>39</v>
      </c>
      <c r="B44" s="85" t="s">
        <v>83</v>
      </c>
      <c r="C44" s="85" t="s">
        <v>84</v>
      </c>
      <c r="D44" s="98" t="str">
        <f t="shared" si="0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0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0.83333333333333404</v>
      </c>
      <c r="G44" s="89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0</v>
      </c>
      <c r="H44" s="142" t="s">
        <v>84</v>
      </c>
      <c r="I44" s="89" t="s">
        <v>472</v>
      </c>
      <c r="J44" s="89">
        <v>0.83333333333333404</v>
      </c>
      <c r="K44" s="89">
        <v>0</v>
      </c>
      <c r="L44" s="89">
        <v>0</v>
      </c>
      <c r="M44" s="89">
        <v>0</v>
      </c>
      <c r="N44" s="89"/>
      <c r="O44" s="89"/>
      <c r="P44" s="141"/>
      <c r="Q44" s="141"/>
      <c r="R44" s="141"/>
      <c r="S44" s="162"/>
      <c r="T44" s="162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x14ac:dyDescent="0.2">
      <c r="A45" s="85">
        <v>40</v>
      </c>
      <c r="B45" s="85" t="s">
        <v>85</v>
      </c>
      <c r="C45" s="85" t="s">
        <v>86</v>
      </c>
      <c r="D45" s="98" t="str">
        <f t="shared" si="0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0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8.3333333333333304</v>
      </c>
      <c r="G45" s="89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0</v>
      </c>
      <c r="H45" s="142" t="s">
        <v>86</v>
      </c>
      <c r="I45" s="89" t="s">
        <v>472</v>
      </c>
      <c r="J45" s="89">
        <v>8.3333333333333304</v>
      </c>
      <c r="K45" s="89">
        <v>0</v>
      </c>
      <c r="L45" s="89">
        <v>0</v>
      </c>
      <c r="M45" s="89">
        <v>0</v>
      </c>
      <c r="N45" s="89"/>
      <c r="O45" s="89"/>
      <c r="P45" s="141"/>
      <c r="Q45" s="141"/>
      <c r="R45" s="141"/>
      <c r="S45" s="162"/>
      <c r="T45" s="162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">
      <c r="A46" s="85">
        <v>41</v>
      </c>
      <c r="B46" s="85" t="s">
        <v>87</v>
      </c>
      <c r="C46" s="85" t="s">
        <v>88</v>
      </c>
      <c r="D46" s="98" t="str">
        <f t="shared" si="0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8.7559503577091338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7.6666666666666696</v>
      </c>
      <c r="G46" s="89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10</v>
      </c>
      <c r="H46" s="142" t="s">
        <v>88</v>
      </c>
      <c r="I46" s="89" t="s">
        <v>472</v>
      </c>
      <c r="J46" s="89">
        <v>7.6666666666666696</v>
      </c>
      <c r="K46" s="89">
        <v>10</v>
      </c>
      <c r="L46" s="89">
        <v>0</v>
      </c>
      <c r="M46" s="89">
        <v>0</v>
      </c>
      <c r="N46" s="89"/>
      <c r="O46" s="89"/>
      <c r="P46" s="141"/>
      <c r="Q46" s="141"/>
      <c r="R46" s="141"/>
      <c r="S46" s="162"/>
      <c r="T46" s="162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">
      <c r="A47" s="85">
        <v>42</v>
      </c>
      <c r="B47" s="85" t="s">
        <v>89</v>
      </c>
      <c r="C47" s="85" t="s">
        <v>90</v>
      </c>
      <c r="D47" s="98" t="str">
        <f t="shared" si="0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0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5.5</v>
      </c>
      <c r="G47" s="89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0</v>
      </c>
      <c r="H47" s="142" t="s">
        <v>90</v>
      </c>
      <c r="I47" s="89" t="s">
        <v>472</v>
      </c>
      <c r="J47" s="89">
        <v>5.5</v>
      </c>
      <c r="K47" s="89">
        <v>0</v>
      </c>
      <c r="L47" s="89">
        <v>0</v>
      </c>
      <c r="M47" s="89">
        <v>0</v>
      </c>
      <c r="N47" s="89"/>
      <c r="O47" s="89"/>
      <c r="P47" s="141"/>
      <c r="Q47" s="141"/>
      <c r="R47" s="141"/>
      <c r="S47" s="162"/>
      <c r="T47" s="162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x14ac:dyDescent="0.2">
      <c r="A48" s="85">
        <v>43</v>
      </c>
      <c r="B48" s="85" t="s">
        <v>91</v>
      </c>
      <c r="C48" s="85" t="s">
        <v>92</v>
      </c>
      <c r="D48" s="98" t="str">
        <f t="shared" si="0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0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1.1666666666666701</v>
      </c>
      <c r="G48" s="89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0</v>
      </c>
      <c r="H48" s="142" t="s">
        <v>92</v>
      </c>
      <c r="I48" s="89" t="s">
        <v>472</v>
      </c>
      <c r="J48" s="89">
        <v>1.1666666666666701</v>
      </c>
      <c r="K48" s="89">
        <v>0</v>
      </c>
      <c r="L48" s="89">
        <v>0</v>
      </c>
      <c r="M48" s="89">
        <v>0</v>
      </c>
      <c r="N48" s="89"/>
      <c r="O48" s="89"/>
      <c r="P48" s="141"/>
      <c r="Q48" s="141"/>
      <c r="R48" s="141"/>
      <c r="S48" s="162"/>
      <c r="T48" s="162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x14ac:dyDescent="0.2">
      <c r="A49" s="85">
        <v>44</v>
      </c>
      <c r="B49" s="85" t="s">
        <v>93</v>
      </c>
      <c r="C49" s="85" t="s">
        <v>94</v>
      </c>
      <c r="D49" s="98" t="str">
        <f t="shared" si="0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0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2.5</v>
      </c>
      <c r="G49" s="89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0</v>
      </c>
      <c r="H49" s="142" t="s">
        <v>94</v>
      </c>
      <c r="I49" s="89" t="s">
        <v>472</v>
      </c>
      <c r="J49" s="89">
        <v>2.5</v>
      </c>
      <c r="K49" s="89">
        <v>0</v>
      </c>
      <c r="L49" s="89">
        <v>0</v>
      </c>
      <c r="M49" s="89">
        <v>0</v>
      </c>
      <c r="N49" s="89"/>
      <c r="O49" s="89"/>
      <c r="P49" s="141"/>
      <c r="Q49" s="141"/>
      <c r="R49" s="141"/>
      <c r="S49" s="162"/>
      <c r="T49" s="162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x14ac:dyDescent="0.2">
      <c r="A50" s="85">
        <v>45</v>
      </c>
      <c r="B50" s="85" t="s">
        <v>95</v>
      </c>
      <c r="C50" s="85" t="s">
        <v>96</v>
      </c>
      <c r="D50" s="98" t="str">
        <f t="shared" si="0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4.6904157598234288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7.3333333333333304</v>
      </c>
      <c r="G50" s="89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3</v>
      </c>
      <c r="H50" s="142" t="s">
        <v>96</v>
      </c>
      <c r="I50" s="89" t="s">
        <v>472</v>
      </c>
      <c r="J50" s="89">
        <v>7.3333333333333304</v>
      </c>
      <c r="K50" s="89">
        <v>0</v>
      </c>
      <c r="L50" s="89">
        <v>3</v>
      </c>
      <c r="M50" s="89">
        <v>0</v>
      </c>
      <c r="N50" s="89"/>
      <c r="O50" s="89"/>
      <c r="P50" s="141"/>
      <c r="Q50" s="141"/>
      <c r="R50" s="141"/>
      <c r="S50" s="162"/>
      <c r="T50" s="162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x14ac:dyDescent="0.2">
      <c r="A51" s="85">
        <v>46</v>
      </c>
      <c r="B51" s="85" t="s">
        <v>97</v>
      </c>
      <c r="C51" s="85" t="s">
        <v>98</v>
      </c>
      <c r="D51" s="98" t="str">
        <f t="shared" si="0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0</v>
      </c>
      <c r="F51" s="89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6.5</v>
      </c>
      <c r="G51" s="89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0</v>
      </c>
      <c r="H51" s="142" t="s">
        <v>98</v>
      </c>
      <c r="I51" s="89" t="s">
        <v>472</v>
      </c>
      <c r="J51" s="89">
        <v>6.5</v>
      </c>
      <c r="K51" s="89">
        <v>0</v>
      </c>
      <c r="L51" s="89">
        <v>0</v>
      </c>
      <c r="M51" s="89">
        <v>0</v>
      </c>
      <c r="N51" s="89"/>
      <c r="O51" s="89"/>
      <c r="P51" s="141"/>
      <c r="Q51" s="141"/>
      <c r="R51" s="141"/>
      <c r="S51" s="162"/>
      <c r="T51" s="162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">
      <c r="A52" s="85">
        <v>47</v>
      </c>
      <c r="B52" s="85" t="s">
        <v>99</v>
      </c>
      <c r="C52" s="85" t="s">
        <v>100</v>
      </c>
      <c r="D52" s="98" t="str">
        <f t="shared" si="0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0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0.66666666666666796</v>
      </c>
      <c r="G52" s="89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0</v>
      </c>
      <c r="H52" s="142" t="s">
        <v>100</v>
      </c>
      <c r="I52" s="89" t="s">
        <v>472</v>
      </c>
      <c r="J52" s="89">
        <v>0.66666666666666796</v>
      </c>
      <c r="K52" s="89">
        <v>0</v>
      </c>
      <c r="L52" s="89">
        <v>0</v>
      </c>
      <c r="M52" s="89">
        <v>0</v>
      </c>
      <c r="N52" s="89"/>
      <c r="O52" s="89"/>
      <c r="P52" s="141"/>
      <c r="Q52" s="141"/>
      <c r="R52" s="141"/>
      <c r="S52" s="162"/>
      <c r="T52" s="162"/>
      <c r="U52" s="36"/>
      <c r="V52" s="36"/>
      <c r="W52" s="36"/>
      <c r="X52" s="36"/>
      <c r="Y52" s="36"/>
      <c r="Z52" s="36"/>
      <c r="AA52" s="36"/>
      <c r="AB52" s="36"/>
      <c r="AC52" s="36"/>
    </row>
    <row r="53" spans="1:29" x14ac:dyDescent="0.2">
      <c r="A53" s="85">
        <v>48</v>
      </c>
      <c r="B53" s="85" t="s">
        <v>101</v>
      </c>
      <c r="C53" s="85" t="s">
        <v>102</v>
      </c>
      <c r="D53" s="98" t="str">
        <f t="shared" si="0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0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9.5</v>
      </c>
      <c r="G53" s="89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0</v>
      </c>
      <c r="H53" s="142" t="s">
        <v>102</v>
      </c>
      <c r="I53" s="89" t="s">
        <v>472</v>
      </c>
      <c r="J53" s="89">
        <v>9.5</v>
      </c>
      <c r="K53" s="89">
        <v>0</v>
      </c>
      <c r="L53" s="89">
        <v>0</v>
      </c>
      <c r="M53" s="89">
        <v>0</v>
      </c>
      <c r="N53" s="89"/>
      <c r="O53" s="89"/>
      <c r="P53" s="141"/>
      <c r="Q53" s="141"/>
      <c r="R53" s="141"/>
      <c r="S53" s="162"/>
      <c r="T53" s="162"/>
      <c r="U53" s="36"/>
      <c r="V53" s="36"/>
      <c r="W53" s="36"/>
      <c r="X53" s="36"/>
      <c r="Y53" s="36"/>
      <c r="Z53" s="36"/>
      <c r="AA53" s="36"/>
      <c r="AB53" s="36"/>
      <c r="AC53" s="36"/>
    </row>
    <row r="54" spans="1:29" x14ac:dyDescent="0.2">
      <c r="A54" s="85">
        <v>49</v>
      </c>
      <c r="B54" s="85" t="s">
        <v>103</v>
      </c>
      <c r="C54" s="85" t="s">
        <v>104</v>
      </c>
      <c r="D54" s="98" t="str">
        <f t="shared" si="0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0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6.1666666666666696</v>
      </c>
      <c r="G54" s="89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0</v>
      </c>
      <c r="H54" s="142" t="s">
        <v>104</v>
      </c>
      <c r="I54" s="89">
        <v>0</v>
      </c>
      <c r="J54" s="89">
        <v>6.1666666666666696</v>
      </c>
      <c r="K54" s="89">
        <v>0</v>
      </c>
      <c r="L54" s="89">
        <v>0</v>
      </c>
      <c r="M54" s="89">
        <v>0</v>
      </c>
      <c r="N54" s="89"/>
      <c r="O54" s="89"/>
      <c r="P54" s="141"/>
      <c r="Q54" s="141"/>
      <c r="R54" s="141"/>
      <c r="S54" s="162"/>
      <c r="T54" s="162"/>
      <c r="U54" s="36"/>
      <c r="V54" s="36"/>
      <c r="W54" s="36"/>
      <c r="X54" s="36"/>
      <c r="Y54" s="36"/>
      <c r="Z54" s="36"/>
      <c r="AA54" s="36"/>
      <c r="AB54" s="36"/>
      <c r="AC54" s="36"/>
    </row>
    <row r="55" spans="1:29" x14ac:dyDescent="0.2">
      <c r="A55" s="85">
        <v>50</v>
      </c>
      <c r="B55" s="85" t="s">
        <v>105</v>
      </c>
      <c r="C55" s="85" t="s">
        <v>106</v>
      </c>
      <c r="D55" s="98" t="str">
        <f t="shared" si="0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0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9.8333333333333304</v>
      </c>
      <c r="G55" s="89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0</v>
      </c>
      <c r="H55" s="142" t="s">
        <v>106</v>
      </c>
      <c r="I55" s="89">
        <v>0</v>
      </c>
      <c r="J55" s="89">
        <v>9.8333333333333304</v>
      </c>
      <c r="K55" s="89">
        <v>0</v>
      </c>
      <c r="L55" s="89">
        <v>0</v>
      </c>
      <c r="M55" s="89">
        <v>0</v>
      </c>
      <c r="N55" s="89"/>
      <c r="O55" s="89"/>
      <c r="P55" s="141"/>
      <c r="Q55" s="141"/>
      <c r="R55" s="141"/>
      <c r="S55" s="162"/>
      <c r="T55" s="162"/>
      <c r="U55" s="36"/>
      <c r="V55" s="36"/>
      <c r="W55" s="36"/>
      <c r="X55" s="36"/>
      <c r="Y55" s="36"/>
      <c r="Z55" s="36"/>
      <c r="AA55" s="36"/>
      <c r="AB55" s="36"/>
      <c r="AC55" s="36"/>
    </row>
    <row r="56" spans="1:29" x14ac:dyDescent="0.2">
      <c r="A56" s="85">
        <v>51</v>
      </c>
      <c r="B56" s="85" t="s">
        <v>107</v>
      </c>
      <c r="C56" s="85" t="s">
        <v>108</v>
      </c>
      <c r="D56" s="98" t="str">
        <f t="shared" si="0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0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6.5</v>
      </c>
      <c r="G56" s="89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0</v>
      </c>
      <c r="H56" s="142" t="s">
        <v>108</v>
      </c>
      <c r="I56" s="89" t="s">
        <v>472</v>
      </c>
      <c r="J56" s="89">
        <v>6.5</v>
      </c>
      <c r="K56" s="89">
        <v>0</v>
      </c>
      <c r="L56" s="89">
        <v>0</v>
      </c>
      <c r="M56" s="89">
        <v>0</v>
      </c>
      <c r="N56" s="89"/>
      <c r="O56" s="89"/>
      <c r="P56" s="141"/>
      <c r="Q56" s="141"/>
      <c r="R56" s="141"/>
      <c r="S56" s="162"/>
      <c r="T56" s="162"/>
      <c r="U56" s="36"/>
      <c r="V56" s="36"/>
      <c r="W56" s="36"/>
      <c r="X56" s="36"/>
      <c r="Y56" s="36"/>
      <c r="Z56" s="36"/>
      <c r="AA56" s="36"/>
      <c r="AB56" s="36"/>
      <c r="AC56" s="36"/>
    </row>
    <row r="57" spans="1:29" x14ac:dyDescent="0.2">
      <c r="A57" s="85">
        <v>52</v>
      </c>
      <c r="B57" s="85" t="s">
        <v>109</v>
      </c>
      <c r="C57" s="85" t="s">
        <v>110</v>
      </c>
      <c r="D57" s="98" t="str">
        <f t="shared" si="0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3.6742346141747673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4.5</v>
      </c>
      <c r="G57" s="89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3</v>
      </c>
      <c r="H57" s="142" t="s">
        <v>110</v>
      </c>
      <c r="I57" s="89" t="s">
        <v>472</v>
      </c>
      <c r="J57" s="89">
        <v>4.5</v>
      </c>
      <c r="K57" s="89">
        <v>0</v>
      </c>
      <c r="L57" s="89">
        <v>3</v>
      </c>
      <c r="M57" s="89">
        <v>0</v>
      </c>
      <c r="N57" s="89"/>
      <c r="O57" s="89"/>
      <c r="P57" s="141"/>
      <c r="Q57" s="141"/>
      <c r="R57" s="141"/>
      <c r="S57" s="162"/>
      <c r="T57" s="162"/>
      <c r="U57" s="36"/>
      <c r="V57" s="36"/>
      <c r="W57" s="36"/>
      <c r="X57" s="36"/>
      <c r="Y57" s="36"/>
      <c r="Z57" s="36"/>
      <c r="AA57" s="36"/>
      <c r="AB57" s="36"/>
      <c r="AC57" s="36"/>
    </row>
    <row r="58" spans="1:29" x14ac:dyDescent="0.2">
      <c r="A58" s="85">
        <v>53</v>
      </c>
      <c r="B58" s="85" t="s">
        <v>111</v>
      </c>
      <c r="C58" s="85" t="s">
        <v>112</v>
      </c>
      <c r="D58" s="98" t="str">
        <f t="shared" si="0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0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5.1666666666666696</v>
      </c>
      <c r="G58" s="89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0</v>
      </c>
      <c r="H58" s="142" t="s">
        <v>112</v>
      </c>
      <c r="I58" s="89" t="s">
        <v>472</v>
      </c>
      <c r="J58" s="89">
        <v>5.1666666666666696</v>
      </c>
      <c r="K58" s="89">
        <v>0</v>
      </c>
      <c r="L58" s="89">
        <v>0</v>
      </c>
      <c r="M58" s="89">
        <v>0</v>
      </c>
      <c r="N58" s="89"/>
      <c r="O58" s="89"/>
      <c r="P58" s="141"/>
      <c r="Q58" s="141"/>
      <c r="R58" s="141"/>
      <c r="S58" s="162"/>
      <c r="T58" s="162"/>
      <c r="U58" s="36"/>
      <c r="V58" s="36"/>
      <c r="W58" s="36"/>
      <c r="X58" s="36"/>
      <c r="Y58" s="36"/>
      <c r="Z58" s="36"/>
      <c r="AA58" s="36"/>
      <c r="AB58" s="36"/>
      <c r="AC58" s="36"/>
    </row>
    <row r="59" spans="1:29" x14ac:dyDescent="0.2">
      <c r="A59" s="85">
        <v>54</v>
      </c>
      <c r="B59" s="85" t="s">
        <v>113</v>
      </c>
      <c r="C59" s="85" t="s">
        <v>114</v>
      </c>
      <c r="D59" s="98" t="str">
        <f t="shared" si="0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0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0</v>
      </c>
      <c r="G59" s="89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0</v>
      </c>
      <c r="H59" s="142" t="s">
        <v>114</v>
      </c>
      <c r="I59" s="89" t="s">
        <v>472</v>
      </c>
      <c r="J59" s="89">
        <v>0</v>
      </c>
      <c r="K59" s="89">
        <v>0</v>
      </c>
      <c r="L59" s="89">
        <v>0</v>
      </c>
      <c r="M59" s="89">
        <v>0</v>
      </c>
      <c r="N59" s="89"/>
      <c r="O59" s="89"/>
      <c r="P59" s="141"/>
      <c r="Q59" s="141"/>
      <c r="R59" s="141"/>
      <c r="S59" s="162"/>
      <c r="T59" s="162"/>
      <c r="U59" s="36"/>
      <c r="V59" s="36"/>
      <c r="W59" s="36"/>
      <c r="X59" s="36"/>
      <c r="Y59" s="36"/>
      <c r="Z59" s="36"/>
      <c r="AA59" s="36"/>
      <c r="AB59" s="36"/>
      <c r="AC59" s="36"/>
    </row>
    <row r="60" spans="1:29" x14ac:dyDescent="0.2">
      <c r="A60" s="85">
        <v>55</v>
      </c>
      <c r="B60" s="85" t="s">
        <v>115</v>
      </c>
      <c r="C60" s="85" t="s">
        <v>116</v>
      </c>
      <c r="D60" s="98" t="str">
        <f t="shared" si="0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7.5277265270908122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5.6666666666666696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10</v>
      </c>
      <c r="H60" s="142" t="s">
        <v>116</v>
      </c>
      <c r="I60" s="89" t="s">
        <v>472</v>
      </c>
      <c r="J60" s="89">
        <v>5.6666666666666696</v>
      </c>
      <c r="K60" s="89">
        <v>0</v>
      </c>
      <c r="L60" s="89">
        <v>10</v>
      </c>
      <c r="M60" s="89">
        <v>0</v>
      </c>
      <c r="N60" s="89"/>
      <c r="O60" s="89"/>
      <c r="P60" s="141"/>
      <c r="Q60" s="141"/>
      <c r="R60" s="141"/>
      <c r="S60" s="162"/>
      <c r="T60" s="162"/>
      <c r="U60" s="36"/>
      <c r="V60" s="36"/>
      <c r="W60" s="36"/>
      <c r="X60" s="36"/>
      <c r="Y60" s="36"/>
      <c r="Z60" s="36"/>
      <c r="AA60" s="36"/>
      <c r="AB60" s="36"/>
      <c r="AC60" s="36"/>
    </row>
    <row r="61" spans="1:29" x14ac:dyDescent="0.2">
      <c r="A61" s="85">
        <v>56</v>
      </c>
      <c r="B61" s="85" t="s">
        <v>117</v>
      </c>
      <c r="C61" s="85" t="s">
        <v>118</v>
      </c>
      <c r="D61" s="98" t="str">
        <f t="shared" si="0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0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</v>
      </c>
      <c r="G61" s="89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0</v>
      </c>
      <c r="H61" s="142" t="s">
        <v>118</v>
      </c>
      <c r="I61" s="89" t="s">
        <v>472</v>
      </c>
      <c r="J61" s="89">
        <v>0</v>
      </c>
      <c r="K61" s="89">
        <v>0</v>
      </c>
      <c r="L61" s="89">
        <v>0</v>
      </c>
      <c r="M61" s="89">
        <v>0</v>
      </c>
      <c r="N61" s="89"/>
      <c r="O61" s="89"/>
      <c r="P61" s="141"/>
      <c r="Q61" s="141"/>
      <c r="R61" s="141"/>
      <c r="S61" s="162"/>
      <c r="T61" s="162"/>
      <c r="U61" s="36"/>
      <c r="V61" s="36"/>
      <c r="W61" s="36"/>
      <c r="X61" s="36"/>
      <c r="Y61" s="36"/>
      <c r="Z61" s="36"/>
      <c r="AA61" s="36"/>
      <c r="AB61" s="36"/>
      <c r="AC61" s="36"/>
    </row>
    <row r="62" spans="1:29" x14ac:dyDescent="0.2">
      <c r="A62" s="85">
        <v>57</v>
      </c>
      <c r="B62" s="85" t="s">
        <v>119</v>
      </c>
      <c r="C62" s="85" t="s">
        <v>120</v>
      </c>
      <c r="D62" s="98" t="str">
        <f t="shared" si="0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6.9522178715380676</v>
      </c>
      <c r="F62" s="89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4.8333333333333304</v>
      </c>
      <c r="G62" s="89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10</v>
      </c>
      <c r="H62" s="142" t="s">
        <v>120</v>
      </c>
      <c r="I62" s="89" t="s">
        <v>472</v>
      </c>
      <c r="J62" s="89">
        <v>4.8333333333333304</v>
      </c>
      <c r="K62" s="89">
        <v>10</v>
      </c>
      <c r="L62" s="89">
        <v>0</v>
      </c>
      <c r="M62" s="89">
        <v>0</v>
      </c>
      <c r="N62" s="89"/>
      <c r="O62" s="89"/>
      <c r="P62" s="141"/>
      <c r="Q62" s="141"/>
      <c r="R62" s="141"/>
      <c r="S62" s="162"/>
      <c r="T62" s="162"/>
      <c r="U62" s="36"/>
      <c r="V62" s="36"/>
      <c r="W62" s="36"/>
      <c r="X62" s="36"/>
      <c r="Y62" s="36"/>
      <c r="Z62" s="36"/>
      <c r="AA62" s="36"/>
      <c r="AB62" s="36"/>
      <c r="AC62" s="36"/>
    </row>
    <row r="63" spans="1:29" x14ac:dyDescent="0.2">
      <c r="A63" s="85">
        <v>58</v>
      </c>
      <c r="B63" s="85" t="s">
        <v>121</v>
      </c>
      <c r="C63" s="85" t="s">
        <v>122</v>
      </c>
      <c r="D63" s="98" t="str">
        <f t="shared" si="0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0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4</v>
      </c>
      <c r="G63" s="89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0</v>
      </c>
      <c r="H63" s="142" t="s">
        <v>122</v>
      </c>
      <c r="I63" s="89" t="s">
        <v>472</v>
      </c>
      <c r="J63" s="89">
        <v>4</v>
      </c>
      <c r="K63" s="89">
        <v>0</v>
      </c>
      <c r="L63" s="89">
        <v>0</v>
      </c>
      <c r="M63" s="89">
        <v>0</v>
      </c>
      <c r="N63" s="89"/>
      <c r="O63" s="89"/>
      <c r="P63" s="141"/>
      <c r="Q63" s="141"/>
      <c r="R63" s="141"/>
      <c r="S63" s="162"/>
      <c r="T63" s="162"/>
      <c r="U63" s="36"/>
      <c r="V63" s="36"/>
      <c r="W63" s="36"/>
      <c r="X63" s="36"/>
      <c r="Y63" s="36"/>
      <c r="Z63" s="36"/>
      <c r="AA63" s="36"/>
      <c r="AB63" s="36"/>
      <c r="AC63" s="36"/>
    </row>
    <row r="64" spans="1:29" x14ac:dyDescent="0.2">
      <c r="A64" s="85">
        <v>59</v>
      </c>
      <c r="B64" s="85" t="s">
        <v>123</v>
      </c>
      <c r="C64" s="85" t="s">
        <v>124</v>
      </c>
      <c r="D64" s="98" t="str">
        <f t="shared" si="0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7.3029674334022125</v>
      </c>
      <c r="F64" s="89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5.3333333333333304</v>
      </c>
      <c r="G64" s="89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10</v>
      </c>
      <c r="H64" s="142" t="s">
        <v>124</v>
      </c>
      <c r="I64" s="89" t="s">
        <v>472</v>
      </c>
      <c r="J64" s="89">
        <v>5.3333333333333304</v>
      </c>
      <c r="K64" s="89">
        <v>10</v>
      </c>
      <c r="L64" s="89">
        <v>0</v>
      </c>
      <c r="M64" s="89">
        <v>0</v>
      </c>
      <c r="N64" s="89"/>
      <c r="O64" s="89"/>
      <c r="P64" s="141"/>
      <c r="Q64" s="141"/>
      <c r="R64" s="141"/>
      <c r="S64" s="162"/>
      <c r="T64" s="162"/>
      <c r="U64" s="36"/>
      <c r="V64" s="36"/>
      <c r="W64" s="36"/>
      <c r="X64" s="36"/>
      <c r="Y64" s="36"/>
      <c r="Z64" s="36"/>
      <c r="AA64" s="36"/>
      <c r="AB64" s="36"/>
      <c r="AC64" s="36"/>
    </row>
    <row r="65" spans="1:29" x14ac:dyDescent="0.2">
      <c r="A65" s="85">
        <v>60</v>
      </c>
      <c r="B65" s="85" t="s">
        <v>125</v>
      </c>
      <c r="C65" s="85" t="s">
        <v>126</v>
      </c>
      <c r="D65" s="98" t="str">
        <f t="shared" si="0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0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2.5</v>
      </c>
      <c r="G65" s="89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0</v>
      </c>
      <c r="H65" s="142" t="s">
        <v>126</v>
      </c>
      <c r="I65" s="89" t="s">
        <v>472</v>
      </c>
      <c r="J65" s="89">
        <v>2.5</v>
      </c>
      <c r="K65" s="89">
        <v>0</v>
      </c>
      <c r="L65" s="89">
        <v>0</v>
      </c>
      <c r="M65" s="89">
        <v>0</v>
      </c>
      <c r="N65" s="89"/>
      <c r="O65" s="89"/>
      <c r="P65" s="141"/>
      <c r="Q65" s="141"/>
      <c r="R65" s="141"/>
      <c r="S65" s="162"/>
      <c r="T65" s="162"/>
      <c r="U65" s="36"/>
      <c r="V65" s="36"/>
      <c r="W65" s="36"/>
      <c r="X65" s="36"/>
      <c r="Y65" s="36"/>
      <c r="Z65" s="36"/>
      <c r="AA65" s="36"/>
      <c r="AB65" s="36"/>
      <c r="AC65" s="36"/>
    </row>
    <row r="66" spans="1:29" x14ac:dyDescent="0.2">
      <c r="A66" s="85">
        <v>61</v>
      </c>
      <c r="B66" s="85" t="s">
        <v>127</v>
      </c>
      <c r="C66" s="85" t="s">
        <v>128</v>
      </c>
      <c r="D66" s="98" t="str">
        <f t="shared" si="0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0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2.3333333333333299</v>
      </c>
      <c r="G66" s="89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0</v>
      </c>
      <c r="H66" s="142" t="s">
        <v>128</v>
      </c>
      <c r="I66" s="89" t="s">
        <v>472</v>
      </c>
      <c r="J66" s="89">
        <v>2.3333333333333299</v>
      </c>
      <c r="K66" s="89">
        <v>0</v>
      </c>
      <c r="L66" s="89">
        <v>0</v>
      </c>
      <c r="M66" s="89">
        <v>0</v>
      </c>
      <c r="N66" s="89"/>
      <c r="O66" s="89"/>
      <c r="P66" s="141"/>
      <c r="Q66" s="141"/>
      <c r="R66" s="141"/>
      <c r="S66" s="162"/>
      <c r="T66" s="162"/>
      <c r="U66" s="36"/>
      <c r="V66" s="36"/>
      <c r="W66" s="36"/>
      <c r="X66" s="36"/>
      <c r="Y66" s="36"/>
      <c r="Z66" s="36"/>
      <c r="AA66" s="36"/>
      <c r="AB66" s="36"/>
      <c r="AC66" s="36"/>
    </row>
    <row r="67" spans="1:29" x14ac:dyDescent="0.2">
      <c r="A67" s="85">
        <v>62</v>
      </c>
      <c r="B67" s="85" t="s">
        <v>129</v>
      </c>
      <c r="C67" s="85" t="s">
        <v>130</v>
      </c>
      <c r="D67" s="98" t="str">
        <f t="shared" si="0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0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5.8333333333333304</v>
      </c>
      <c r="G67" s="89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0</v>
      </c>
      <c r="H67" s="142" t="s">
        <v>130</v>
      </c>
      <c r="I67" s="89" t="s">
        <v>472</v>
      </c>
      <c r="J67" s="89">
        <v>5.8333333333333304</v>
      </c>
      <c r="K67" s="89">
        <v>0</v>
      </c>
      <c r="L67" s="89">
        <v>0</v>
      </c>
      <c r="M67" s="89">
        <v>0</v>
      </c>
      <c r="N67" s="89"/>
      <c r="O67" s="89"/>
      <c r="P67" s="141"/>
      <c r="Q67" s="141"/>
      <c r="R67" s="141"/>
      <c r="S67" s="162"/>
      <c r="T67" s="162"/>
      <c r="U67" s="36"/>
      <c r="V67" s="36"/>
      <c r="W67" s="36"/>
      <c r="X67" s="36"/>
      <c r="Y67" s="36"/>
      <c r="Z67" s="36"/>
      <c r="AA67" s="36"/>
      <c r="AB67" s="36"/>
      <c r="AC67" s="36"/>
    </row>
    <row r="68" spans="1:29" x14ac:dyDescent="0.2">
      <c r="A68" s="85">
        <v>63</v>
      </c>
      <c r="B68" s="85" t="s">
        <v>131</v>
      </c>
      <c r="C68" s="85" t="s">
        <v>132</v>
      </c>
      <c r="D68" s="98" t="str">
        <f t="shared" si="0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0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4.5</v>
      </c>
      <c r="G68" s="89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0</v>
      </c>
      <c r="H68" s="142" t="s">
        <v>132</v>
      </c>
      <c r="I68" s="89" t="s">
        <v>472</v>
      </c>
      <c r="J68" s="89">
        <v>4.5</v>
      </c>
      <c r="K68" s="89">
        <v>0</v>
      </c>
      <c r="L68" s="89">
        <v>0</v>
      </c>
      <c r="M68" s="89">
        <v>0</v>
      </c>
      <c r="N68" s="89"/>
      <c r="O68" s="89"/>
      <c r="P68" s="141"/>
      <c r="Q68" s="141"/>
      <c r="R68" s="141"/>
      <c r="S68" s="162"/>
      <c r="T68" s="162"/>
      <c r="U68" s="36"/>
      <c r="V68" s="36"/>
      <c r="W68" s="36"/>
      <c r="X68" s="36"/>
      <c r="Y68" s="36"/>
      <c r="Z68" s="36"/>
      <c r="AA68" s="36"/>
      <c r="AB68" s="36"/>
      <c r="AC68" s="36"/>
    </row>
    <row r="69" spans="1:29" x14ac:dyDescent="0.2">
      <c r="A69" s="85">
        <v>64</v>
      </c>
      <c r="B69" s="85" t="s">
        <v>133</v>
      </c>
      <c r="C69" s="85" t="s">
        <v>134</v>
      </c>
      <c r="D69" s="98" t="str">
        <f t="shared" si="0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0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4.8333333333333304</v>
      </c>
      <c r="G69" s="89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0</v>
      </c>
      <c r="H69" s="142" t="s">
        <v>134</v>
      </c>
      <c r="I69" s="89" t="s">
        <v>472</v>
      </c>
      <c r="J69" s="89">
        <v>4.8333333333333304</v>
      </c>
      <c r="K69" s="89">
        <v>0</v>
      </c>
      <c r="L69" s="89">
        <v>0</v>
      </c>
      <c r="M69" s="89">
        <v>0</v>
      </c>
      <c r="N69" s="89"/>
      <c r="O69" s="89"/>
      <c r="P69" s="141"/>
      <c r="Q69" s="141"/>
      <c r="R69" s="141"/>
      <c r="S69" s="162"/>
      <c r="T69" s="162"/>
      <c r="U69" s="36"/>
      <c r="V69" s="36"/>
      <c r="W69" s="36"/>
      <c r="X69" s="36"/>
      <c r="Y69" s="36"/>
      <c r="Z69" s="36"/>
      <c r="AA69" s="36"/>
      <c r="AB69" s="36"/>
      <c r="AC69" s="36"/>
    </row>
    <row r="70" spans="1:29" x14ac:dyDescent="0.2">
      <c r="A70" s="85">
        <v>65</v>
      </c>
      <c r="B70" s="85" t="s">
        <v>135</v>
      </c>
      <c r="C70" s="85" t="s">
        <v>136</v>
      </c>
      <c r="D70" s="98" t="str">
        <f t="shared" si="0"/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0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3.5</v>
      </c>
      <c r="G70" s="89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0</v>
      </c>
      <c r="H70" s="142" t="s">
        <v>136</v>
      </c>
      <c r="I70" s="89" t="s">
        <v>472</v>
      </c>
      <c r="J70" s="89">
        <v>3.5</v>
      </c>
      <c r="K70" s="89">
        <v>0</v>
      </c>
      <c r="L70" s="89">
        <v>0</v>
      </c>
      <c r="M70" s="89">
        <v>0</v>
      </c>
      <c r="N70" s="89"/>
      <c r="O70" s="89"/>
      <c r="P70" s="141"/>
      <c r="Q70" s="141"/>
      <c r="R70" s="141"/>
      <c r="S70" s="162"/>
      <c r="T70" s="162"/>
      <c r="U70" s="36"/>
      <c r="V70" s="36"/>
      <c r="W70" s="36"/>
      <c r="X70" s="36"/>
      <c r="Y70" s="36"/>
      <c r="Z70" s="36"/>
      <c r="AA70" s="36"/>
      <c r="AB70" s="36"/>
      <c r="AC70" s="36"/>
    </row>
    <row r="71" spans="1:29" x14ac:dyDescent="0.2">
      <c r="A71" s="85">
        <v>66</v>
      </c>
      <c r="B71" s="85" t="s">
        <v>137</v>
      </c>
      <c r="C71" s="85" t="s">
        <v>138</v>
      </c>
      <c r="D71" s="98" t="str">
        <f t="shared" ref="D71:D134" si="1">IF(H71 &lt;&gt; C71, "Countries don't match", "")</f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0</v>
      </c>
      <c r="F71" s="89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2.8333333333333299</v>
      </c>
      <c r="G71" s="89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0</v>
      </c>
      <c r="H71" s="142" t="s">
        <v>138</v>
      </c>
      <c r="I71" s="89" t="s">
        <v>472</v>
      </c>
      <c r="J71" s="89">
        <v>2.8333333333333299</v>
      </c>
      <c r="K71" s="89">
        <v>0</v>
      </c>
      <c r="L71" s="89">
        <v>0</v>
      </c>
      <c r="M71" s="89">
        <v>0</v>
      </c>
      <c r="N71" s="89"/>
      <c r="O71" s="89"/>
      <c r="P71" s="141"/>
      <c r="Q71" s="141"/>
      <c r="R71" s="141"/>
      <c r="S71" s="162"/>
      <c r="T71" s="162"/>
      <c r="U71" s="36"/>
      <c r="V71" s="36"/>
      <c r="W71" s="36"/>
      <c r="X71" s="36"/>
      <c r="Y71" s="36"/>
      <c r="Z71" s="36"/>
      <c r="AA71" s="36"/>
      <c r="AB71" s="36"/>
      <c r="AC71" s="36"/>
    </row>
    <row r="72" spans="1:29" x14ac:dyDescent="0.2">
      <c r="A72" s="85">
        <v>67</v>
      </c>
      <c r="B72" s="85" t="s">
        <v>139</v>
      </c>
      <c r="C72" s="85" t="s">
        <v>140</v>
      </c>
      <c r="D72" s="98" t="str">
        <f t="shared" si="1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0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3.1666666666666701</v>
      </c>
      <c r="G72" s="89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0</v>
      </c>
      <c r="H72" s="142" t="s">
        <v>140</v>
      </c>
      <c r="I72" s="89" t="s">
        <v>472</v>
      </c>
      <c r="J72" s="89">
        <v>3.1666666666666701</v>
      </c>
      <c r="K72" s="89">
        <v>0</v>
      </c>
      <c r="L72" s="89">
        <v>0</v>
      </c>
      <c r="M72" s="89">
        <v>0</v>
      </c>
      <c r="N72" s="89"/>
      <c r="O72" s="89"/>
      <c r="P72" s="141"/>
      <c r="Q72" s="141"/>
      <c r="R72" s="141"/>
      <c r="S72" s="162"/>
      <c r="T72" s="162"/>
      <c r="U72" s="36"/>
      <c r="V72" s="36"/>
      <c r="W72" s="36"/>
      <c r="X72" s="36"/>
      <c r="Y72" s="36"/>
      <c r="Z72" s="36"/>
      <c r="AA72" s="36"/>
      <c r="AB72" s="36"/>
      <c r="AC72" s="36"/>
    </row>
    <row r="73" spans="1:29" x14ac:dyDescent="0.2">
      <c r="A73" s="85">
        <v>68</v>
      </c>
      <c r="B73" s="85" t="s">
        <v>141</v>
      </c>
      <c r="C73" s="85" t="s">
        <v>142</v>
      </c>
      <c r="D73" s="98" t="str">
        <f t="shared" si="1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0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8.1666666666666696</v>
      </c>
      <c r="G73" s="89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0</v>
      </c>
      <c r="H73" s="142" t="s">
        <v>142</v>
      </c>
      <c r="I73" s="89" t="s">
        <v>472</v>
      </c>
      <c r="J73" s="89">
        <v>8.1666666666666696</v>
      </c>
      <c r="K73" s="89">
        <v>0</v>
      </c>
      <c r="L73" s="89">
        <v>0</v>
      </c>
      <c r="M73" s="89">
        <v>0</v>
      </c>
      <c r="N73" s="89"/>
      <c r="O73" s="89"/>
      <c r="P73" s="141"/>
      <c r="Q73" s="141"/>
      <c r="R73" s="141"/>
      <c r="S73" s="162"/>
      <c r="T73" s="162"/>
      <c r="U73" s="36"/>
      <c r="V73" s="36"/>
      <c r="W73" s="36"/>
      <c r="X73" s="36"/>
      <c r="Y73" s="36"/>
      <c r="Z73" s="36"/>
      <c r="AA73" s="36"/>
      <c r="AB73" s="36"/>
      <c r="AC73" s="36"/>
    </row>
    <row r="74" spans="1:29" x14ac:dyDescent="0.2">
      <c r="A74" s="85">
        <v>69</v>
      </c>
      <c r="B74" s="85" t="s">
        <v>143</v>
      </c>
      <c r="C74" s="85" t="s">
        <v>144</v>
      </c>
      <c r="D74" s="98" t="str">
        <f t="shared" si="1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3.4156502553198709</v>
      </c>
      <c r="F74" s="89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1.1666666666666701</v>
      </c>
      <c r="G74" s="89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10</v>
      </c>
      <c r="H74" s="142" t="s">
        <v>144</v>
      </c>
      <c r="I74" s="89" t="s">
        <v>472</v>
      </c>
      <c r="J74" s="89">
        <v>1.1666666666666701</v>
      </c>
      <c r="K74" s="89">
        <v>10</v>
      </c>
      <c r="L74" s="89">
        <v>0</v>
      </c>
      <c r="M74" s="89">
        <v>0</v>
      </c>
      <c r="N74" s="89"/>
      <c r="O74" s="89"/>
      <c r="P74" s="141"/>
      <c r="Q74" s="141"/>
      <c r="R74" s="141"/>
      <c r="S74" s="162"/>
      <c r="T74" s="162"/>
      <c r="U74" s="36"/>
      <c r="V74" s="36"/>
      <c r="W74" s="36"/>
      <c r="X74" s="36"/>
      <c r="Y74" s="36"/>
      <c r="Z74" s="36"/>
      <c r="AA74" s="36"/>
      <c r="AB74" s="36"/>
      <c r="AC74" s="36"/>
    </row>
    <row r="75" spans="1:29" x14ac:dyDescent="0.2">
      <c r="A75" s="85">
        <v>70</v>
      </c>
      <c r="B75" s="85" t="s">
        <v>145</v>
      </c>
      <c r="C75" s="85" t="s">
        <v>146</v>
      </c>
      <c r="D75" s="98" t="str">
        <f t="shared" si="1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0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9.5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0</v>
      </c>
      <c r="H75" s="142" t="s">
        <v>146</v>
      </c>
      <c r="I75" s="89">
        <v>0</v>
      </c>
      <c r="J75" s="89">
        <v>9.5</v>
      </c>
      <c r="K75" s="89">
        <v>0</v>
      </c>
      <c r="L75" s="89">
        <v>0</v>
      </c>
      <c r="M75" s="89">
        <v>0</v>
      </c>
      <c r="N75" s="89"/>
      <c r="O75" s="89"/>
      <c r="P75" s="141"/>
      <c r="Q75" s="141"/>
      <c r="R75" s="141"/>
      <c r="S75" s="162"/>
      <c r="T75" s="162"/>
      <c r="U75" s="36"/>
      <c r="V75" s="36"/>
      <c r="W75" s="36"/>
      <c r="X75" s="36"/>
      <c r="Y75" s="36"/>
      <c r="Z75" s="36"/>
      <c r="AA75" s="36"/>
      <c r="AB75" s="36"/>
      <c r="AC75" s="36"/>
    </row>
    <row r="76" spans="1:29" x14ac:dyDescent="0.2">
      <c r="A76" s="85">
        <v>71</v>
      </c>
      <c r="B76" s="85" t="s">
        <v>147</v>
      </c>
      <c r="C76" s="85" t="s">
        <v>148</v>
      </c>
      <c r="D76" s="98" t="str">
        <f t="shared" si="1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6.8313005106397346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4.6666666666666696</v>
      </c>
      <c r="G76" s="89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10</v>
      </c>
      <c r="H76" s="142" t="s">
        <v>148</v>
      </c>
      <c r="I76" s="89" t="s">
        <v>472</v>
      </c>
      <c r="J76" s="89">
        <v>4.6666666666666696</v>
      </c>
      <c r="K76" s="89">
        <v>10</v>
      </c>
      <c r="L76" s="89">
        <v>0</v>
      </c>
      <c r="M76" s="89">
        <v>0</v>
      </c>
      <c r="N76" s="89"/>
      <c r="O76" s="89"/>
      <c r="P76" s="141"/>
      <c r="Q76" s="141"/>
      <c r="R76" s="141"/>
      <c r="S76" s="162"/>
      <c r="T76" s="162"/>
      <c r="U76" s="36"/>
      <c r="V76" s="36"/>
      <c r="W76" s="36"/>
      <c r="X76" s="36"/>
      <c r="Y76" s="36"/>
      <c r="Z76" s="36"/>
      <c r="AA76" s="36"/>
      <c r="AB76" s="36"/>
      <c r="AC76" s="36"/>
    </row>
    <row r="77" spans="1:29" x14ac:dyDescent="0.2">
      <c r="A77" s="85">
        <v>72</v>
      </c>
      <c r="B77" s="85" t="s">
        <v>149</v>
      </c>
      <c r="C77" s="85" t="s">
        <v>150</v>
      </c>
      <c r="D77" s="98" t="str">
        <f t="shared" si="1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0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9.1666666666666696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0</v>
      </c>
      <c r="H77" s="142" t="s">
        <v>150</v>
      </c>
      <c r="I77" s="89" t="s">
        <v>472</v>
      </c>
      <c r="J77" s="89">
        <v>9.1666666666666696</v>
      </c>
      <c r="K77" s="89">
        <v>0</v>
      </c>
      <c r="L77" s="89">
        <v>0</v>
      </c>
      <c r="M77" s="89">
        <v>0</v>
      </c>
      <c r="N77" s="89"/>
      <c r="O77" s="89"/>
      <c r="P77" s="141"/>
      <c r="Q77" s="141"/>
      <c r="R77" s="141"/>
      <c r="S77" s="162"/>
      <c r="T77" s="162"/>
      <c r="U77" s="36"/>
      <c r="V77" s="36"/>
      <c r="W77" s="36"/>
      <c r="X77" s="36"/>
      <c r="Y77" s="36"/>
      <c r="Z77" s="36"/>
      <c r="AA77" s="36"/>
      <c r="AB77" s="36"/>
      <c r="AC77" s="36"/>
    </row>
    <row r="78" spans="1:29" x14ac:dyDescent="0.2">
      <c r="A78" s="85">
        <v>73</v>
      </c>
      <c r="B78" s="85" t="s">
        <v>151</v>
      </c>
      <c r="C78" s="85" t="s">
        <v>152</v>
      </c>
      <c r="D78" s="98" t="str">
        <f t="shared" si="1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0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6.3333333333333304</v>
      </c>
      <c r="G78" s="89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0</v>
      </c>
      <c r="H78" s="142" t="s">
        <v>152</v>
      </c>
      <c r="I78" s="89" t="s">
        <v>472</v>
      </c>
      <c r="J78" s="89">
        <v>6.3333333333333304</v>
      </c>
      <c r="K78" s="89">
        <v>0</v>
      </c>
      <c r="L78" s="89">
        <v>0</v>
      </c>
      <c r="M78" s="89">
        <v>0</v>
      </c>
      <c r="N78" s="89"/>
      <c r="O78" s="89"/>
      <c r="P78" s="141"/>
      <c r="Q78" s="141"/>
      <c r="R78" s="141"/>
      <c r="S78" s="162"/>
      <c r="T78" s="162"/>
      <c r="U78" s="36"/>
      <c r="V78" s="36"/>
      <c r="W78" s="36"/>
      <c r="X78" s="36"/>
      <c r="Y78" s="36"/>
      <c r="Z78" s="36"/>
      <c r="AA78" s="36"/>
      <c r="AB78" s="36"/>
      <c r="AC78" s="36"/>
    </row>
    <row r="79" spans="1:29" x14ac:dyDescent="0.2">
      <c r="A79" s="85">
        <v>74</v>
      </c>
      <c r="B79" s="85" t="s">
        <v>153</v>
      </c>
      <c r="C79" s="85" t="s">
        <v>154</v>
      </c>
      <c r="D79" s="98" t="str">
        <f t="shared" si="1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0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10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0</v>
      </c>
      <c r="H79" s="142" t="s">
        <v>154</v>
      </c>
      <c r="I79" s="89">
        <v>0</v>
      </c>
      <c r="J79" s="89">
        <v>10</v>
      </c>
      <c r="K79" s="89">
        <v>0</v>
      </c>
      <c r="L79" s="89">
        <v>0</v>
      </c>
      <c r="M79" s="89">
        <v>0</v>
      </c>
      <c r="N79" s="89"/>
      <c r="O79" s="89"/>
      <c r="P79" s="141"/>
      <c r="Q79" s="141"/>
      <c r="R79" s="141"/>
      <c r="S79" s="162"/>
      <c r="T79" s="162"/>
      <c r="U79" s="36"/>
      <c r="V79" s="36"/>
      <c r="W79" s="36"/>
      <c r="X79" s="36"/>
      <c r="Y79" s="36"/>
      <c r="Z79" s="36"/>
      <c r="AA79" s="36"/>
      <c r="AB79" s="36"/>
      <c r="AC79" s="36"/>
    </row>
    <row r="80" spans="1:29" x14ac:dyDescent="0.2">
      <c r="A80" s="85">
        <v>75</v>
      </c>
      <c r="B80" s="85" t="s">
        <v>155</v>
      </c>
      <c r="C80" s="85" t="s">
        <v>156</v>
      </c>
      <c r="D80" s="98" t="str">
        <f t="shared" si="1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0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4.3333333333333304</v>
      </c>
      <c r="G80" s="89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0</v>
      </c>
      <c r="H80" s="142" t="s">
        <v>156</v>
      </c>
      <c r="I80" s="89" t="s">
        <v>472</v>
      </c>
      <c r="J80" s="89">
        <v>4.3333333333333304</v>
      </c>
      <c r="K80" s="89">
        <v>0</v>
      </c>
      <c r="L80" s="89">
        <v>0</v>
      </c>
      <c r="M80" s="89">
        <v>0</v>
      </c>
      <c r="N80" s="89"/>
      <c r="O80" s="89"/>
      <c r="P80" s="141"/>
      <c r="Q80" s="141"/>
      <c r="R80" s="141"/>
      <c r="S80" s="162"/>
      <c r="T80" s="162"/>
      <c r="U80" s="36"/>
      <c r="V80" s="36"/>
      <c r="W80" s="36"/>
      <c r="X80" s="36"/>
      <c r="Y80" s="36"/>
      <c r="Z80" s="36"/>
      <c r="AA80" s="36"/>
      <c r="AB80" s="36"/>
      <c r="AC80" s="36"/>
    </row>
    <row r="81" spans="1:29" x14ac:dyDescent="0.2">
      <c r="A81" s="85">
        <v>76</v>
      </c>
      <c r="B81" s="85" t="s">
        <v>157</v>
      </c>
      <c r="C81" s="85" t="s">
        <v>158</v>
      </c>
      <c r="D81" s="98" t="str">
        <f t="shared" si="1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0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10</v>
      </c>
      <c r="G81" s="89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0</v>
      </c>
      <c r="H81" s="142" t="s">
        <v>158</v>
      </c>
      <c r="I81" s="89">
        <v>0</v>
      </c>
      <c r="J81" s="89">
        <v>10</v>
      </c>
      <c r="K81" s="89">
        <v>0</v>
      </c>
      <c r="L81" s="89">
        <v>0</v>
      </c>
      <c r="M81" s="89">
        <v>0</v>
      </c>
      <c r="N81" s="89"/>
      <c r="O81" s="89"/>
      <c r="P81" s="141"/>
      <c r="Q81" s="141"/>
      <c r="R81" s="141"/>
      <c r="S81" s="162"/>
      <c r="T81" s="162"/>
      <c r="U81" s="36"/>
      <c r="V81" s="36"/>
      <c r="W81" s="36"/>
      <c r="X81" s="36"/>
      <c r="Y81" s="36"/>
      <c r="Z81" s="36"/>
      <c r="AA81" s="36"/>
      <c r="AB81" s="36"/>
      <c r="AC81" s="36"/>
    </row>
    <row r="82" spans="1:29" x14ac:dyDescent="0.2">
      <c r="A82" s="85">
        <v>77</v>
      </c>
      <c r="B82" s="85" t="s">
        <v>159</v>
      </c>
      <c r="C82" s="85" t="s">
        <v>160</v>
      </c>
      <c r="D82" s="98" t="str">
        <f t="shared" si="1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0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10</v>
      </c>
      <c r="G82" s="89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0</v>
      </c>
      <c r="H82" s="142" t="s">
        <v>160</v>
      </c>
      <c r="I82" s="89">
        <v>0</v>
      </c>
      <c r="J82" s="89">
        <v>10</v>
      </c>
      <c r="K82" s="89">
        <v>0</v>
      </c>
      <c r="L82" s="89">
        <v>0</v>
      </c>
      <c r="M82" s="89">
        <v>0</v>
      </c>
      <c r="N82" s="89"/>
      <c r="O82" s="89"/>
      <c r="P82" s="141"/>
      <c r="Q82" s="141"/>
      <c r="R82" s="141"/>
      <c r="S82" s="162"/>
      <c r="T82" s="162"/>
      <c r="U82" s="36"/>
      <c r="V82" s="36"/>
      <c r="W82" s="36"/>
      <c r="X82" s="36"/>
      <c r="Y82" s="36"/>
      <c r="Z82" s="36"/>
      <c r="AA82" s="36"/>
      <c r="AB82" s="36"/>
      <c r="AC82" s="36"/>
    </row>
    <row r="83" spans="1:29" x14ac:dyDescent="0.2">
      <c r="A83" s="85">
        <v>78</v>
      </c>
      <c r="B83" s="85" t="s">
        <v>161</v>
      </c>
      <c r="C83" s="85" t="s">
        <v>162</v>
      </c>
      <c r="D83" s="98" t="str">
        <f t="shared" si="1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0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2</v>
      </c>
      <c r="G83" s="89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0</v>
      </c>
      <c r="H83" s="142" t="s">
        <v>162</v>
      </c>
      <c r="I83" s="89" t="s">
        <v>472</v>
      </c>
      <c r="J83" s="89">
        <v>2</v>
      </c>
      <c r="K83" s="89">
        <v>0</v>
      </c>
      <c r="L83" s="89">
        <v>0</v>
      </c>
      <c r="M83" s="89">
        <v>0</v>
      </c>
      <c r="N83" s="89"/>
      <c r="O83" s="89"/>
      <c r="P83" s="141"/>
      <c r="Q83" s="141"/>
      <c r="R83" s="141"/>
      <c r="S83" s="162"/>
      <c r="T83" s="162"/>
      <c r="U83" s="36"/>
      <c r="V83" s="36"/>
      <c r="W83" s="36"/>
      <c r="X83" s="36"/>
      <c r="Y83" s="36"/>
      <c r="Z83" s="36"/>
      <c r="AA83" s="36"/>
      <c r="AB83" s="36"/>
      <c r="AC83" s="36"/>
    </row>
    <row r="84" spans="1:29" x14ac:dyDescent="0.2">
      <c r="A84" s="85">
        <v>79</v>
      </c>
      <c r="B84" s="85" t="s">
        <v>163</v>
      </c>
      <c r="C84" s="85" t="s">
        <v>164</v>
      </c>
      <c r="D84" s="98" t="str">
        <f t="shared" si="1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5.3851648071345046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9.6666666666666696</v>
      </c>
      <c r="G84" s="89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3</v>
      </c>
      <c r="H84" s="142" t="s">
        <v>164</v>
      </c>
      <c r="I84" s="89" t="s">
        <v>472</v>
      </c>
      <c r="J84" s="89">
        <v>9.6666666666666696</v>
      </c>
      <c r="K84" s="89">
        <v>0</v>
      </c>
      <c r="L84" s="89">
        <v>3</v>
      </c>
      <c r="M84" s="89">
        <v>0</v>
      </c>
      <c r="N84" s="89"/>
      <c r="O84" s="89"/>
      <c r="P84" s="141"/>
      <c r="Q84" s="141"/>
      <c r="R84" s="141"/>
      <c r="S84" s="162"/>
      <c r="T84" s="162"/>
      <c r="U84" s="36"/>
      <c r="V84" s="36"/>
      <c r="W84" s="36"/>
      <c r="X84" s="36"/>
      <c r="Y84" s="36"/>
      <c r="Z84" s="36"/>
      <c r="AA84" s="36"/>
      <c r="AB84" s="36"/>
      <c r="AC84" s="36"/>
    </row>
    <row r="85" spans="1:29" x14ac:dyDescent="0.2">
      <c r="A85" s="85">
        <v>80</v>
      </c>
      <c r="B85" s="85" t="s">
        <v>165</v>
      </c>
      <c r="C85" s="85" t="s">
        <v>166</v>
      </c>
      <c r="D85" s="98" t="str">
        <f t="shared" si="1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0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7.6666666666666696</v>
      </c>
      <c r="G85" s="89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0</v>
      </c>
      <c r="H85" s="142" t="s">
        <v>166</v>
      </c>
      <c r="I85" s="89" t="s">
        <v>472</v>
      </c>
      <c r="J85" s="89">
        <v>7.6666666666666696</v>
      </c>
      <c r="K85" s="89">
        <v>0</v>
      </c>
      <c r="L85" s="89">
        <v>0</v>
      </c>
      <c r="M85" s="89">
        <v>0</v>
      </c>
      <c r="N85" s="89"/>
      <c r="O85" s="89"/>
      <c r="P85" s="141"/>
      <c r="Q85" s="141"/>
      <c r="R85" s="141"/>
      <c r="S85" s="162"/>
      <c r="T85" s="162"/>
      <c r="U85" s="36"/>
      <c r="V85" s="36"/>
      <c r="W85" s="36"/>
      <c r="X85" s="36"/>
      <c r="Y85" s="36"/>
      <c r="Z85" s="36"/>
      <c r="AA85" s="36"/>
      <c r="AB85" s="36"/>
      <c r="AC85" s="36"/>
    </row>
    <row r="86" spans="1:29" x14ac:dyDescent="0.2">
      <c r="A86" s="85">
        <v>81</v>
      </c>
      <c r="B86" s="85" t="s">
        <v>167</v>
      </c>
      <c r="C86" s="85" t="s">
        <v>168</v>
      </c>
      <c r="D86" s="98" t="str">
        <f t="shared" si="1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0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2</v>
      </c>
      <c r="G86" s="89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0</v>
      </c>
      <c r="H86" s="142" t="s">
        <v>168</v>
      </c>
      <c r="I86" s="89">
        <v>0</v>
      </c>
      <c r="J86" s="89">
        <v>2</v>
      </c>
      <c r="K86" s="89">
        <v>0</v>
      </c>
      <c r="L86" s="89">
        <v>0</v>
      </c>
      <c r="M86" s="89">
        <v>0</v>
      </c>
      <c r="N86" s="89"/>
      <c r="O86" s="89"/>
      <c r="P86" s="141"/>
      <c r="Q86" s="141"/>
      <c r="R86" s="141"/>
      <c r="S86" s="162"/>
      <c r="T86" s="162"/>
      <c r="U86" s="36"/>
      <c r="V86" s="36"/>
      <c r="W86" s="36"/>
      <c r="X86" s="36"/>
      <c r="Y86" s="36"/>
      <c r="Z86" s="36"/>
      <c r="AA86" s="36"/>
      <c r="AB86" s="36"/>
      <c r="AC86" s="36"/>
    </row>
    <row r="87" spans="1:29" x14ac:dyDescent="0.2">
      <c r="A87" s="85">
        <v>82</v>
      </c>
      <c r="B87" s="85" t="s">
        <v>169</v>
      </c>
      <c r="C87" s="85" t="s">
        <v>170</v>
      </c>
      <c r="D87" s="98" t="str">
        <f t="shared" si="1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0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6</v>
      </c>
      <c r="G87" s="89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0</v>
      </c>
      <c r="H87" s="142" t="s">
        <v>170</v>
      </c>
      <c r="I87" s="89" t="s">
        <v>472</v>
      </c>
      <c r="J87" s="89">
        <v>6</v>
      </c>
      <c r="K87" s="89">
        <v>0</v>
      </c>
      <c r="L87" s="89">
        <v>0</v>
      </c>
      <c r="M87" s="89">
        <v>0</v>
      </c>
      <c r="N87" s="89"/>
      <c r="O87" s="89"/>
      <c r="P87" s="141"/>
      <c r="Q87" s="141"/>
      <c r="R87" s="141"/>
      <c r="S87" s="162"/>
      <c r="T87" s="162"/>
      <c r="U87" s="36"/>
      <c r="V87" s="36"/>
      <c r="W87" s="36"/>
      <c r="X87" s="36"/>
      <c r="Y87" s="36"/>
      <c r="Z87" s="36"/>
      <c r="AA87" s="36"/>
      <c r="AB87" s="36"/>
      <c r="AC87" s="36"/>
    </row>
    <row r="88" spans="1:29" x14ac:dyDescent="0.2">
      <c r="A88" s="85">
        <v>83</v>
      </c>
      <c r="B88" s="85" t="s">
        <v>171</v>
      </c>
      <c r="C88" s="85" t="s">
        <v>172</v>
      </c>
      <c r="D88" s="98" t="str">
        <f t="shared" si="1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0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6.8333333333333304</v>
      </c>
      <c r="G88" s="89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0</v>
      </c>
      <c r="H88" s="142" t="s">
        <v>172</v>
      </c>
      <c r="I88" s="89">
        <v>0</v>
      </c>
      <c r="J88" s="89">
        <v>6.8333333333333304</v>
      </c>
      <c r="K88" s="89">
        <v>0</v>
      </c>
      <c r="L88" s="89">
        <v>0</v>
      </c>
      <c r="M88" s="89">
        <v>0</v>
      </c>
      <c r="N88" s="89"/>
      <c r="O88" s="89"/>
      <c r="P88" s="141"/>
      <c r="Q88" s="141"/>
      <c r="R88" s="141"/>
      <c r="S88" s="162"/>
      <c r="T88" s="162"/>
      <c r="U88" s="36"/>
      <c r="V88" s="36"/>
      <c r="W88" s="36"/>
      <c r="X88" s="36"/>
      <c r="Y88" s="36"/>
      <c r="Z88" s="36"/>
      <c r="AA88" s="36"/>
      <c r="AB88" s="36"/>
      <c r="AC88" s="36"/>
    </row>
    <row r="89" spans="1:29" x14ac:dyDescent="0.2">
      <c r="A89" s="85">
        <v>84</v>
      </c>
      <c r="B89" s="85" t="s">
        <v>173</v>
      </c>
      <c r="C89" s="85" t="s">
        <v>174</v>
      </c>
      <c r="D89" s="98" t="str">
        <f t="shared" si="1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0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7.3333333333333304</v>
      </c>
      <c r="G89" s="89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0</v>
      </c>
      <c r="H89" s="142" t="s">
        <v>174</v>
      </c>
      <c r="I89" s="89" t="s">
        <v>472</v>
      </c>
      <c r="J89" s="89">
        <v>7.3333333333333304</v>
      </c>
      <c r="K89" s="89">
        <v>0</v>
      </c>
      <c r="L89" s="89">
        <v>0</v>
      </c>
      <c r="M89" s="89">
        <v>0</v>
      </c>
      <c r="N89" s="89"/>
      <c r="O89" s="89"/>
      <c r="P89" s="141"/>
      <c r="Q89" s="141"/>
      <c r="R89" s="141"/>
      <c r="S89" s="162"/>
      <c r="T89" s="162"/>
      <c r="U89" s="36"/>
      <c r="V89" s="36"/>
      <c r="W89" s="36"/>
      <c r="X89" s="36"/>
      <c r="Y89" s="36"/>
      <c r="Z89" s="36"/>
      <c r="AA89" s="36"/>
      <c r="AB89" s="36"/>
      <c r="AC89" s="36"/>
    </row>
    <row r="90" spans="1:29" x14ac:dyDescent="0.2">
      <c r="A90" s="85">
        <v>85</v>
      </c>
      <c r="B90" s="85" t="s">
        <v>175</v>
      </c>
      <c r="C90" s="85" t="s">
        <v>176</v>
      </c>
      <c r="D90" s="98" t="str">
        <f t="shared" si="1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0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5.3333333333333304</v>
      </c>
      <c r="G90" s="89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0</v>
      </c>
      <c r="H90" s="142" t="s">
        <v>176</v>
      </c>
      <c r="I90" s="89" t="s">
        <v>472</v>
      </c>
      <c r="J90" s="89">
        <v>5.3333333333333304</v>
      </c>
      <c r="K90" s="89">
        <v>0</v>
      </c>
      <c r="L90" s="89">
        <v>0</v>
      </c>
      <c r="M90" s="89">
        <v>0</v>
      </c>
      <c r="N90" s="89"/>
      <c r="O90" s="89"/>
      <c r="P90" s="141"/>
      <c r="Q90" s="141"/>
      <c r="R90" s="141"/>
      <c r="S90" s="162"/>
      <c r="T90" s="162"/>
      <c r="U90" s="36"/>
      <c r="V90" s="36"/>
      <c r="W90" s="36"/>
      <c r="X90" s="36"/>
      <c r="Y90" s="36"/>
      <c r="Z90" s="36"/>
      <c r="AA90" s="36"/>
      <c r="AB90" s="36"/>
      <c r="AC90" s="36"/>
    </row>
    <row r="91" spans="1:29" x14ac:dyDescent="0.2">
      <c r="A91" s="85">
        <v>86</v>
      </c>
      <c r="B91" s="85" t="s">
        <v>177</v>
      </c>
      <c r="C91" s="85" t="s">
        <v>178</v>
      </c>
      <c r="D91" s="98" t="str">
        <f t="shared" si="1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8.3666002653407556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10</v>
      </c>
      <c r="G91" s="89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7</v>
      </c>
      <c r="H91" s="142" t="s">
        <v>178</v>
      </c>
      <c r="I91" s="89">
        <v>0</v>
      </c>
      <c r="J91" s="89">
        <v>10</v>
      </c>
      <c r="K91" s="89">
        <v>7</v>
      </c>
      <c r="L91" s="89">
        <v>0</v>
      </c>
      <c r="M91" s="89">
        <v>0</v>
      </c>
      <c r="N91" s="89"/>
      <c r="O91" s="89"/>
      <c r="P91" s="141"/>
      <c r="Q91" s="141"/>
      <c r="R91" s="141"/>
      <c r="S91" s="162"/>
      <c r="T91" s="162"/>
      <c r="U91" s="36"/>
      <c r="V91" s="36"/>
      <c r="W91" s="36"/>
      <c r="X91" s="36"/>
      <c r="Y91" s="36"/>
      <c r="Z91" s="36"/>
      <c r="AA91" s="36"/>
      <c r="AB91" s="36"/>
      <c r="AC91" s="36"/>
    </row>
    <row r="92" spans="1:29" x14ac:dyDescent="0.2">
      <c r="A92" s="85">
        <v>87</v>
      </c>
      <c r="B92" s="85" t="s">
        <v>179</v>
      </c>
      <c r="C92" s="85" t="s">
        <v>180</v>
      </c>
      <c r="D92" s="98" t="str">
        <f t="shared" si="1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0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5</v>
      </c>
      <c r="G92" s="89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0</v>
      </c>
      <c r="H92" s="142" t="s">
        <v>180</v>
      </c>
      <c r="I92" s="89" t="s">
        <v>472</v>
      </c>
      <c r="J92" s="89">
        <v>5</v>
      </c>
      <c r="K92" s="89">
        <v>0</v>
      </c>
      <c r="L92" s="89">
        <v>0</v>
      </c>
      <c r="M92" s="89">
        <v>0</v>
      </c>
      <c r="N92" s="89"/>
      <c r="O92" s="89"/>
      <c r="P92" s="141"/>
      <c r="Q92" s="141"/>
      <c r="R92" s="141"/>
      <c r="S92" s="162"/>
      <c r="T92" s="162"/>
      <c r="U92" s="36"/>
      <c r="V92" s="36"/>
      <c r="W92" s="36"/>
      <c r="X92" s="36"/>
      <c r="Y92" s="36"/>
      <c r="Z92" s="36"/>
      <c r="AA92" s="36"/>
      <c r="AB92" s="36"/>
      <c r="AC92" s="36"/>
    </row>
    <row r="93" spans="1:29" x14ac:dyDescent="0.2">
      <c r="A93" s="85">
        <v>88</v>
      </c>
      <c r="B93" s="85" t="s">
        <v>181</v>
      </c>
      <c r="C93" s="85" t="s">
        <v>182</v>
      </c>
      <c r="D93" s="98" t="str">
        <f t="shared" si="1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8.266397845091495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6.8333333333333304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10</v>
      </c>
      <c r="H93" s="142" t="s">
        <v>182</v>
      </c>
      <c r="I93" s="89" t="s">
        <v>472</v>
      </c>
      <c r="J93" s="89">
        <v>6.8333333333333304</v>
      </c>
      <c r="K93" s="89">
        <v>0</v>
      </c>
      <c r="L93" s="89">
        <v>10</v>
      </c>
      <c r="M93" s="89">
        <v>0</v>
      </c>
      <c r="N93" s="89"/>
      <c r="O93" s="89"/>
      <c r="P93" s="141"/>
      <c r="Q93" s="141"/>
      <c r="R93" s="141"/>
      <c r="S93" s="162"/>
      <c r="T93" s="162"/>
      <c r="U93" s="36"/>
      <c r="V93" s="36"/>
      <c r="W93" s="36"/>
      <c r="X93" s="36"/>
      <c r="Y93" s="36"/>
      <c r="Z93" s="36"/>
      <c r="AA93" s="36"/>
      <c r="AB93" s="36"/>
      <c r="AC93" s="36"/>
    </row>
    <row r="94" spans="1:29" x14ac:dyDescent="0.2">
      <c r="A94" s="85">
        <v>89</v>
      </c>
      <c r="B94" s="85" t="s">
        <v>183</v>
      </c>
      <c r="C94" s="85" t="s">
        <v>184</v>
      </c>
      <c r="D94" s="98" t="str">
        <f t="shared" si="1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6.9161646404154746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6.8333333333333304</v>
      </c>
      <c r="G94" s="89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7</v>
      </c>
      <c r="H94" s="142" t="s">
        <v>184</v>
      </c>
      <c r="I94" s="89" t="s">
        <v>472</v>
      </c>
      <c r="J94" s="89">
        <v>6.8333333333333304</v>
      </c>
      <c r="K94" s="89">
        <v>7</v>
      </c>
      <c r="L94" s="89">
        <v>0</v>
      </c>
      <c r="M94" s="89">
        <v>0</v>
      </c>
      <c r="N94" s="89"/>
      <c r="O94" s="89"/>
      <c r="P94" s="141"/>
      <c r="Q94" s="141"/>
      <c r="R94" s="141"/>
      <c r="S94" s="162"/>
      <c r="T94" s="162"/>
      <c r="U94" s="36"/>
      <c r="V94" s="36"/>
      <c r="W94" s="36"/>
      <c r="X94" s="36"/>
      <c r="Y94" s="36"/>
      <c r="Z94" s="36"/>
      <c r="AA94" s="36"/>
      <c r="AB94" s="36"/>
      <c r="AC94" s="36"/>
    </row>
    <row r="95" spans="1:29" x14ac:dyDescent="0.2">
      <c r="A95" s="85">
        <v>90</v>
      </c>
      <c r="B95" s="85" t="s">
        <v>185</v>
      </c>
      <c r="C95" s="85" t="s">
        <v>186</v>
      </c>
      <c r="D95" s="98" t="str">
        <f t="shared" si="1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8.9442719099991592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8</v>
      </c>
      <c r="G95" s="89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10</v>
      </c>
      <c r="H95" s="142" t="s">
        <v>186</v>
      </c>
      <c r="I95" s="89" t="s">
        <v>472</v>
      </c>
      <c r="J95" s="89">
        <v>8</v>
      </c>
      <c r="K95" s="89">
        <v>10</v>
      </c>
      <c r="L95" s="89">
        <v>0</v>
      </c>
      <c r="M95" s="89">
        <v>0</v>
      </c>
      <c r="N95" s="89"/>
      <c r="O95" s="89"/>
      <c r="P95" s="141"/>
      <c r="Q95" s="141"/>
      <c r="R95" s="141"/>
      <c r="S95" s="162"/>
      <c r="T95" s="162"/>
      <c r="U95" s="36"/>
      <c r="V95" s="36"/>
      <c r="W95" s="36"/>
      <c r="X95" s="36"/>
      <c r="Y95" s="36"/>
      <c r="Z95" s="36"/>
      <c r="AA95" s="36"/>
      <c r="AB95" s="36"/>
      <c r="AC95" s="36"/>
    </row>
    <row r="96" spans="1:29" x14ac:dyDescent="0.2">
      <c r="A96" s="85">
        <v>91</v>
      </c>
      <c r="B96" s="85" t="s">
        <v>187</v>
      </c>
      <c r="C96" s="85" t="s">
        <v>188</v>
      </c>
      <c r="D96" s="98" t="str">
        <f t="shared" si="1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6.8313005106397346</v>
      </c>
      <c r="F96" s="89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4.6666666666666696</v>
      </c>
      <c r="G96" s="89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10</v>
      </c>
      <c r="H96" s="142" t="s">
        <v>188</v>
      </c>
      <c r="I96" s="89" t="s">
        <v>472</v>
      </c>
      <c r="J96" s="89">
        <v>4.6666666666666696</v>
      </c>
      <c r="K96" s="89">
        <v>10</v>
      </c>
      <c r="L96" s="89">
        <v>0</v>
      </c>
      <c r="M96" s="89">
        <v>0</v>
      </c>
      <c r="N96" s="89"/>
      <c r="O96" s="89"/>
      <c r="P96" s="141"/>
      <c r="Q96" s="141"/>
      <c r="R96" s="141"/>
      <c r="S96" s="162"/>
      <c r="T96" s="162"/>
      <c r="U96" s="36"/>
      <c r="V96" s="36"/>
      <c r="W96" s="36"/>
      <c r="X96" s="36"/>
      <c r="Y96" s="36"/>
      <c r="Z96" s="36"/>
      <c r="AA96" s="36"/>
      <c r="AB96" s="36"/>
      <c r="AC96" s="36"/>
    </row>
    <row r="97" spans="1:29" x14ac:dyDescent="0.2">
      <c r="A97" s="85">
        <v>92</v>
      </c>
      <c r="B97" s="85" t="s">
        <v>189</v>
      </c>
      <c r="C97" s="85" t="s">
        <v>190</v>
      </c>
      <c r="D97" s="98" t="str">
        <f t="shared" si="1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3</v>
      </c>
      <c r="G97" s="89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0</v>
      </c>
      <c r="H97" s="142" t="s">
        <v>190</v>
      </c>
      <c r="I97" s="89" t="s">
        <v>472</v>
      </c>
      <c r="J97" s="89">
        <v>3</v>
      </c>
      <c r="K97" s="89">
        <v>0</v>
      </c>
      <c r="L97" s="89">
        <v>0</v>
      </c>
      <c r="M97" s="89">
        <v>0</v>
      </c>
      <c r="N97" s="89"/>
      <c r="O97" s="89"/>
      <c r="P97" s="141"/>
      <c r="Q97" s="141"/>
      <c r="R97" s="141"/>
      <c r="S97" s="162"/>
      <c r="T97" s="162"/>
      <c r="U97" s="36"/>
      <c r="V97" s="36"/>
      <c r="W97" s="36"/>
      <c r="X97" s="36"/>
      <c r="Y97" s="36"/>
      <c r="Z97" s="36"/>
      <c r="AA97" s="36"/>
      <c r="AB97" s="36"/>
      <c r="AC97" s="36"/>
    </row>
    <row r="98" spans="1:29" x14ac:dyDescent="0.2">
      <c r="A98" s="85">
        <v>93</v>
      </c>
      <c r="B98" s="85" t="s">
        <v>191</v>
      </c>
      <c r="C98" s="85" t="s">
        <v>192</v>
      </c>
      <c r="D98" s="98" t="str">
        <f t="shared" si="1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0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8.1666666666666696</v>
      </c>
      <c r="G98" s="89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0</v>
      </c>
      <c r="H98" s="142" t="s">
        <v>192</v>
      </c>
      <c r="I98" s="89" t="s">
        <v>472</v>
      </c>
      <c r="J98" s="89">
        <v>8.1666666666666696</v>
      </c>
      <c r="K98" s="89">
        <v>0</v>
      </c>
      <c r="L98" s="89">
        <v>0</v>
      </c>
      <c r="M98" s="89">
        <v>0</v>
      </c>
      <c r="N98" s="89"/>
      <c r="O98" s="89"/>
      <c r="P98" s="141"/>
      <c r="Q98" s="141"/>
      <c r="R98" s="141"/>
      <c r="S98" s="162"/>
      <c r="T98" s="162"/>
      <c r="U98" s="36"/>
      <c r="V98" s="36"/>
      <c r="W98" s="36"/>
      <c r="X98" s="36"/>
      <c r="Y98" s="36"/>
      <c r="Z98" s="36"/>
      <c r="AA98" s="36"/>
      <c r="AB98" s="36"/>
      <c r="AC98" s="36"/>
    </row>
    <row r="99" spans="1:29" x14ac:dyDescent="0.2">
      <c r="A99" s="85">
        <v>94</v>
      </c>
      <c r="B99" s="85" t="s">
        <v>193</v>
      </c>
      <c r="C99" s="85" t="s">
        <v>194</v>
      </c>
      <c r="D99" s="98" t="str">
        <f t="shared" si="1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0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1</v>
      </c>
      <c r="G99" s="89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0</v>
      </c>
      <c r="H99" s="142" t="s">
        <v>194</v>
      </c>
      <c r="I99" s="89" t="s">
        <v>472</v>
      </c>
      <c r="J99" s="89">
        <v>1</v>
      </c>
      <c r="K99" s="89">
        <v>0</v>
      </c>
      <c r="L99" s="89">
        <v>0</v>
      </c>
      <c r="M99" s="89">
        <v>0</v>
      </c>
      <c r="N99" s="89"/>
      <c r="O99" s="89"/>
      <c r="P99" s="141"/>
      <c r="Q99" s="141"/>
      <c r="R99" s="141"/>
      <c r="S99" s="162"/>
      <c r="T99" s="162"/>
      <c r="U99" s="36"/>
      <c r="V99" s="36"/>
      <c r="W99" s="36"/>
      <c r="X99" s="36"/>
      <c r="Y99" s="36"/>
      <c r="Z99" s="36"/>
      <c r="AA99" s="36"/>
      <c r="AB99" s="36"/>
      <c r="AC99" s="36"/>
    </row>
    <row r="100" spans="1:29" x14ac:dyDescent="0.2">
      <c r="A100" s="85">
        <v>95</v>
      </c>
      <c r="B100" s="85" t="s">
        <v>195</v>
      </c>
      <c r="C100" s="85" t="s">
        <v>196</v>
      </c>
      <c r="D100" s="98" t="str">
        <f t="shared" si="1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6.7453687816160208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6.5</v>
      </c>
      <c r="G100" s="89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7</v>
      </c>
      <c r="H100" s="142" t="s">
        <v>196</v>
      </c>
      <c r="I100" s="89" t="s">
        <v>472</v>
      </c>
      <c r="J100" s="89">
        <v>6.5</v>
      </c>
      <c r="K100" s="89">
        <v>7</v>
      </c>
      <c r="L100" s="89">
        <v>0</v>
      </c>
      <c r="M100" s="89">
        <v>0</v>
      </c>
      <c r="N100" s="89"/>
      <c r="O100" s="89"/>
      <c r="P100" s="141"/>
      <c r="Q100" s="141"/>
      <c r="R100" s="141"/>
      <c r="S100" s="162"/>
      <c r="T100" s="162"/>
      <c r="U100" s="36"/>
      <c r="V100" s="36"/>
      <c r="W100" s="36"/>
      <c r="X100" s="36"/>
      <c r="Y100" s="36"/>
      <c r="Z100" s="36"/>
      <c r="AA100" s="36"/>
      <c r="AB100" s="36"/>
      <c r="AC100" s="36"/>
    </row>
    <row r="101" spans="1:29" x14ac:dyDescent="0.2">
      <c r="A101" s="85">
        <v>96</v>
      </c>
      <c r="B101" s="85" t="s">
        <v>197</v>
      </c>
      <c r="C101" s="85" t="s">
        <v>198</v>
      </c>
      <c r="D101" s="98" t="str">
        <f t="shared" si="1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0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7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0</v>
      </c>
      <c r="H101" s="142" t="s">
        <v>198</v>
      </c>
      <c r="I101" s="89" t="s">
        <v>472</v>
      </c>
      <c r="J101" s="89">
        <v>7</v>
      </c>
      <c r="K101" s="89">
        <v>0</v>
      </c>
      <c r="L101" s="89">
        <v>0</v>
      </c>
      <c r="M101" s="89">
        <v>0</v>
      </c>
      <c r="N101" s="89"/>
      <c r="O101" s="89"/>
      <c r="P101" s="141"/>
      <c r="Q101" s="141"/>
      <c r="R101" s="141"/>
      <c r="S101" s="162"/>
      <c r="T101" s="162"/>
      <c r="U101" s="36"/>
      <c r="V101" s="36"/>
      <c r="W101" s="36"/>
      <c r="X101" s="36"/>
      <c r="Y101" s="36"/>
      <c r="Z101" s="36"/>
      <c r="AA101" s="36"/>
      <c r="AB101" s="36"/>
      <c r="AC101" s="36"/>
    </row>
    <row r="102" spans="1:29" x14ac:dyDescent="0.2">
      <c r="A102" s="85">
        <v>97</v>
      </c>
      <c r="B102" s="85" t="s">
        <v>199</v>
      </c>
      <c r="C102" s="85" t="s">
        <v>200</v>
      </c>
      <c r="D102" s="98" t="str">
        <f t="shared" si="1"/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0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5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0</v>
      </c>
      <c r="H102" s="142" t="s">
        <v>200</v>
      </c>
      <c r="I102" s="89" t="s">
        <v>472</v>
      </c>
      <c r="J102" s="89">
        <v>5</v>
      </c>
      <c r="K102" s="89">
        <v>0</v>
      </c>
      <c r="L102" s="89">
        <v>0</v>
      </c>
      <c r="M102" s="89">
        <v>0</v>
      </c>
      <c r="N102" s="89"/>
      <c r="O102" s="89"/>
      <c r="P102" s="141"/>
      <c r="Q102" s="141"/>
      <c r="R102" s="141"/>
      <c r="S102" s="162"/>
      <c r="T102" s="162"/>
      <c r="U102" s="36"/>
      <c r="V102" s="36"/>
      <c r="W102" s="36"/>
      <c r="X102" s="36"/>
      <c r="Y102" s="36"/>
      <c r="Z102" s="36"/>
      <c r="AA102" s="36"/>
      <c r="AB102" s="36"/>
      <c r="AC102" s="36"/>
    </row>
    <row r="103" spans="1:29" x14ac:dyDescent="0.2">
      <c r="A103" s="85">
        <v>98</v>
      </c>
      <c r="B103" s="85" t="s">
        <v>201</v>
      </c>
      <c r="C103" s="85" t="s">
        <v>202</v>
      </c>
      <c r="D103" s="98" t="str">
        <f t="shared" si="1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0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4.5</v>
      </c>
      <c r="G103" s="89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0</v>
      </c>
      <c r="H103" s="142" t="s">
        <v>202</v>
      </c>
      <c r="I103" s="89" t="s">
        <v>472</v>
      </c>
      <c r="J103" s="89">
        <v>4.5</v>
      </c>
      <c r="K103" s="89">
        <v>0</v>
      </c>
      <c r="L103" s="89">
        <v>0</v>
      </c>
      <c r="M103" s="89">
        <v>0</v>
      </c>
      <c r="N103" s="89"/>
      <c r="O103" s="89"/>
      <c r="P103" s="141"/>
      <c r="Q103" s="141"/>
      <c r="R103" s="141"/>
      <c r="S103" s="162"/>
      <c r="T103" s="162"/>
      <c r="U103" s="36"/>
      <c r="V103" s="36"/>
      <c r="W103" s="36"/>
      <c r="X103" s="36"/>
      <c r="Y103" s="36"/>
      <c r="Z103" s="36"/>
      <c r="AA103" s="36"/>
      <c r="AB103" s="36"/>
      <c r="AC103" s="36"/>
    </row>
    <row r="104" spans="1:29" x14ac:dyDescent="0.2">
      <c r="A104" s="85">
        <v>99</v>
      </c>
      <c r="B104" s="85" t="s">
        <v>203</v>
      </c>
      <c r="C104" s="85" t="s">
        <v>204</v>
      </c>
      <c r="D104" s="98" t="str">
        <f t="shared" si="1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0</v>
      </c>
      <c r="F104" s="89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2.6666666666666701</v>
      </c>
      <c r="G104" s="89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0</v>
      </c>
      <c r="H104" s="142" t="s">
        <v>204</v>
      </c>
      <c r="I104" s="89" t="s">
        <v>472</v>
      </c>
      <c r="J104" s="89">
        <v>2.6666666666666701</v>
      </c>
      <c r="K104" s="89">
        <v>0</v>
      </c>
      <c r="L104" s="89">
        <v>0</v>
      </c>
      <c r="M104" s="89">
        <v>0</v>
      </c>
      <c r="N104" s="89"/>
      <c r="O104" s="89"/>
      <c r="P104" s="141"/>
      <c r="Q104" s="141"/>
      <c r="R104" s="141"/>
      <c r="S104" s="162"/>
      <c r="T104" s="162"/>
      <c r="U104" s="36"/>
      <c r="V104" s="36"/>
      <c r="W104" s="36"/>
      <c r="X104" s="36"/>
      <c r="Y104" s="36"/>
      <c r="Z104" s="36"/>
      <c r="AA104" s="36"/>
      <c r="AB104" s="36"/>
      <c r="AC104" s="36"/>
    </row>
    <row r="105" spans="1:29" x14ac:dyDescent="0.2">
      <c r="A105" s="85">
        <v>100</v>
      </c>
      <c r="B105" s="85" t="s">
        <v>205</v>
      </c>
      <c r="C105" s="85" t="s">
        <v>206</v>
      </c>
      <c r="D105" s="98" t="str">
        <f t="shared" si="1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0</v>
      </c>
      <c r="F105" s="89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0.5</v>
      </c>
      <c r="G105" s="89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0</v>
      </c>
      <c r="H105" s="142" t="s">
        <v>206</v>
      </c>
      <c r="I105" s="89" t="s">
        <v>472</v>
      </c>
      <c r="J105" s="89">
        <v>0.5</v>
      </c>
      <c r="K105" s="89">
        <v>0</v>
      </c>
      <c r="L105" s="89">
        <v>0</v>
      </c>
      <c r="M105" s="89">
        <v>0</v>
      </c>
      <c r="N105" s="89"/>
      <c r="O105" s="89"/>
      <c r="P105" s="141"/>
      <c r="Q105" s="141"/>
      <c r="R105" s="141"/>
      <c r="S105" s="162"/>
      <c r="T105" s="162"/>
      <c r="U105" s="36"/>
      <c r="V105" s="36"/>
      <c r="W105" s="36"/>
      <c r="X105" s="36"/>
      <c r="Y105" s="36"/>
      <c r="Z105" s="36"/>
      <c r="AA105" s="36"/>
      <c r="AB105" s="36"/>
      <c r="AC105" s="36"/>
    </row>
    <row r="106" spans="1:29" x14ac:dyDescent="0.2">
      <c r="A106" s="85">
        <v>101</v>
      </c>
      <c r="B106" s="85" t="s">
        <v>207</v>
      </c>
      <c r="C106" s="85" t="s">
        <v>208</v>
      </c>
      <c r="D106" s="98" t="str">
        <f t="shared" si="1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8.3666002653407556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7</v>
      </c>
      <c r="G106" s="89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10</v>
      </c>
      <c r="H106" s="142" t="s">
        <v>208</v>
      </c>
      <c r="I106" s="89" t="s">
        <v>472</v>
      </c>
      <c r="J106" s="89">
        <v>7</v>
      </c>
      <c r="K106" s="89">
        <v>10</v>
      </c>
      <c r="L106" s="89">
        <v>0</v>
      </c>
      <c r="M106" s="89">
        <v>0</v>
      </c>
      <c r="N106" s="89"/>
      <c r="O106" s="89"/>
      <c r="P106" s="141"/>
      <c r="Q106" s="141"/>
      <c r="R106" s="141"/>
      <c r="S106" s="162"/>
      <c r="T106" s="162"/>
      <c r="U106" s="36"/>
      <c r="V106" s="36"/>
      <c r="W106" s="36"/>
      <c r="X106" s="36"/>
      <c r="Y106" s="36"/>
      <c r="Z106" s="36"/>
      <c r="AA106" s="36"/>
      <c r="AB106" s="36"/>
      <c r="AC106" s="36"/>
    </row>
    <row r="107" spans="1:29" x14ac:dyDescent="0.2">
      <c r="A107" s="85">
        <v>102</v>
      </c>
      <c r="B107" s="85" t="s">
        <v>209</v>
      </c>
      <c r="C107" s="85" t="s">
        <v>210</v>
      </c>
      <c r="D107" s="98" t="str">
        <f t="shared" si="1"/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0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2.5</v>
      </c>
      <c r="G107" s="89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0</v>
      </c>
      <c r="H107" s="142" t="s">
        <v>210</v>
      </c>
      <c r="I107" s="89" t="s">
        <v>472</v>
      </c>
      <c r="J107" s="89">
        <v>2.5</v>
      </c>
      <c r="K107" s="89">
        <v>0</v>
      </c>
      <c r="L107" s="89">
        <v>0</v>
      </c>
      <c r="M107" s="89">
        <v>0</v>
      </c>
      <c r="N107" s="89"/>
      <c r="O107" s="89"/>
      <c r="P107" s="141"/>
      <c r="Q107" s="141"/>
      <c r="R107" s="141"/>
      <c r="S107" s="162"/>
      <c r="T107" s="162"/>
      <c r="U107" s="36"/>
      <c r="V107" s="36"/>
      <c r="W107" s="36"/>
      <c r="X107" s="36"/>
      <c r="Y107" s="36"/>
      <c r="Z107" s="36"/>
      <c r="AA107" s="36"/>
      <c r="AB107" s="36"/>
      <c r="AC107" s="36"/>
    </row>
    <row r="108" spans="1:29" x14ac:dyDescent="0.2">
      <c r="A108" s="85">
        <v>103</v>
      </c>
      <c r="B108" s="85" t="s">
        <v>211</v>
      </c>
      <c r="C108" s="85" t="s">
        <v>212</v>
      </c>
      <c r="D108" s="98" t="str">
        <f t="shared" si="1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0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1.1666666666666701</v>
      </c>
      <c r="G108" s="89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0</v>
      </c>
      <c r="H108" s="142" t="s">
        <v>212</v>
      </c>
      <c r="I108" s="89" t="s">
        <v>472</v>
      </c>
      <c r="J108" s="89">
        <v>1.1666666666666701</v>
      </c>
      <c r="K108" s="89">
        <v>0</v>
      </c>
      <c r="L108" s="89">
        <v>0</v>
      </c>
      <c r="M108" s="89">
        <v>0</v>
      </c>
      <c r="N108" s="89"/>
      <c r="O108" s="89"/>
      <c r="P108" s="141"/>
      <c r="Q108" s="141"/>
      <c r="R108" s="141"/>
      <c r="S108" s="162"/>
      <c r="T108" s="162"/>
      <c r="U108" s="36"/>
      <c r="V108" s="36"/>
      <c r="W108" s="36"/>
      <c r="X108" s="36"/>
      <c r="Y108" s="36"/>
      <c r="Z108" s="36"/>
      <c r="AA108" s="36"/>
      <c r="AB108" s="36"/>
      <c r="AC108" s="36"/>
    </row>
    <row r="109" spans="1:29" x14ac:dyDescent="0.2">
      <c r="A109" s="85">
        <v>104</v>
      </c>
      <c r="B109" s="85" t="s">
        <v>213</v>
      </c>
      <c r="C109" s="85" t="s">
        <v>214</v>
      </c>
      <c r="D109" s="98" t="str">
        <f t="shared" si="1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0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0</v>
      </c>
      <c r="G109" s="89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0</v>
      </c>
      <c r="H109" s="142" t="s">
        <v>214</v>
      </c>
      <c r="I109" s="89" t="s">
        <v>472</v>
      </c>
      <c r="J109" s="89">
        <v>0</v>
      </c>
      <c r="K109" s="89">
        <v>0</v>
      </c>
      <c r="L109" s="89">
        <v>0</v>
      </c>
      <c r="M109" s="89">
        <v>0</v>
      </c>
      <c r="N109" s="89"/>
      <c r="O109" s="89"/>
      <c r="P109" s="141"/>
      <c r="Q109" s="141"/>
      <c r="R109" s="141"/>
      <c r="S109" s="162"/>
      <c r="T109" s="162"/>
      <c r="U109" s="36"/>
      <c r="V109" s="36"/>
      <c r="W109" s="36"/>
      <c r="X109" s="36"/>
      <c r="Y109" s="36"/>
      <c r="Z109" s="36"/>
      <c r="AA109" s="36"/>
      <c r="AB109" s="36"/>
      <c r="AC109" s="36"/>
    </row>
    <row r="110" spans="1:29" x14ac:dyDescent="0.2">
      <c r="A110" s="85">
        <v>105</v>
      </c>
      <c r="B110" s="85" t="s">
        <v>215</v>
      </c>
      <c r="C110" s="85" t="s">
        <v>216</v>
      </c>
      <c r="D110" s="98" t="str">
        <f t="shared" si="1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0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1.8333333333333299</v>
      </c>
      <c r="G110" s="89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0</v>
      </c>
      <c r="H110" s="142" t="s">
        <v>216</v>
      </c>
      <c r="I110" s="89" t="s">
        <v>472</v>
      </c>
      <c r="J110" s="89">
        <v>1.8333333333333299</v>
      </c>
      <c r="K110" s="89">
        <v>0</v>
      </c>
      <c r="L110" s="89">
        <v>0</v>
      </c>
      <c r="M110" s="89">
        <v>0</v>
      </c>
      <c r="N110" s="89"/>
      <c r="O110" s="89"/>
      <c r="P110" s="141"/>
      <c r="Q110" s="141"/>
      <c r="R110" s="141"/>
      <c r="S110" s="162"/>
      <c r="T110" s="162"/>
      <c r="U110" s="36"/>
      <c r="V110" s="36"/>
      <c r="W110" s="36"/>
      <c r="X110" s="36"/>
      <c r="Y110" s="36"/>
      <c r="Z110" s="36"/>
      <c r="AA110" s="36"/>
      <c r="AB110" s="36"/>
      <c r="AC110" s="36"/>
    </row>
    <row r="111" spans="1:29" x14ac:dyDescent="0.2">
      <c r="A111" s="85">
        <v>106</v>
      </c>
      <c r="B111" s="85" t="s">
        <v>217</v>
      </c>
      <c r="C111" s="85" t="s">
        <v>218</v>
      </c>
      <c r="D111" s="98" t="str">
        <f t="shared" si="1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0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6.1666666666666696</v>
      </c>
      <c r="G111" s="89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0</v>
      </c>
      <c r="H111" s="142" t="s">
        <v>218</v>
      </c>
      <c r="I111" s="89" t="s">
        <v>472</v>
      </c>
      <c r="J111" s="89">
        <v>6.1666666666666696</v>
      </c>
      <c r="K111" s="89">
        <v>0</v>
      </c>
      <c r="L111" s="89">
        <v>0</v>
      </c>
      <c r="M111" s="89">
        <v>0</v>
      </c>
      <c r="N111" s="89"/>
      <c r="O111" s="89"/>
      <c r="P111" s="141"/>
      <c r="Q111" s="141"/>
      <c r="R111" s="141"/>
      <c r="S111" s="162"/>
      <c r="T111" s="162"/>
      <c r="U111" s="36"/>
      <c r="V111" s="36"/>
      <c r="W111" s="36"/>
      <c r="X111" s="36"/>
      <c r="Y111" s="36"/>
      <c r="Z111" s="36"/>
      <c r="AA111" s="36"/>
      <c r="AB111" s="36"/>
      <c r="AC111" s="36"/>
    </row>
    <row r="112" spans="1:29" x14ac:dyDescent="0.2">
      <c r="A112" s="85">
        <v>107</v>
      </c>
      <c r="B112" s="85" t="s">
        <v>219</v>
      </c>
      <c r="C112" s="85" t="s">
        <v>220</v>
      </c>
      <c r="D112" s="98" t="str">
        <f t="shared" si="1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0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5.1666666666666696</v>
      </c>
      <c r="G112" s="89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0</v>
      </c>
      <c r="H112" s="142" t="s">
        <v>220</v>
      </c>
      <c r="I112" s="89" t="s">
        <v>472</v>
      </c>
      <c r="J112" s="89">
        <v>5.1666666666666696</v>
      </c>
      <c r="K112" s="89">
        <v>0</v>
      </c>
      <c r="L112" s="89">
        <v>0</v>
      </c>
      <c r="M112" s="89">
        <v>0</v>
      </c>
      <c r="N112" s="89"/>
      <c r="O112" s="89"/>
      <c r="P112" s="141"/>
      <c r="Q112" s="141"/>
      <c r="R112" s="141"/>
      <c r="S112" s="162"/>
      <c r="T112" s="162"/>
      <c r="U112" s="36"/>
      <c r="V112" s="36"/>
      <c r="W112" s="36"/>
      <c r="X112" s="36"/>
      <c r="Y112" s="36"/>
      <c r="Z112" s="36"/>
      <c r="AA112" s="36"/>
      <c r="AB112" s="36"/>
      <c r="AC112" s="36"/>
    </row>
    <row r="113" spans="1:29" x14ac:dyDescent="0.2">
      <c r="A113" s="85">
        <v>108</v>
      </c>
      <c r="B113" s="85" t="s">
        <v>221</v>
      </c>
      <c r="C113" s="85" t="s">
        <v>222</v>
      </c>
      <c r="D113" s="98" t="str">
        <f t="shared" si="1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9.2195444572928871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8.5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10</v>
      </c>
      <c r="H113" s="142" t="s">
        <v>222</v>
      </c>
      <c r="I113" s="89" t="s">
        <v>472</v>
      </c>
      <c r="J113" s="89">
        <v>8.5</v>
      </c>
      <c r="K113" s="89">
        <v>0</v>
      </c>
      <c r="L113" s="89">
        <v>0</v>
      </c>
      <c r="M113" s="89">
        <v>10</v>
      </c>
      <c r="N113" s="89"/>
      <c r="O113" s="89"/>
      <c r="P113" s="141"/>
      <c r="Q113" s="141"/>
      <c r="R113" s="141"/>
      <c r="S113" s="162"/>
      <c r="T113" s="162"/>
      <c r="U113" s="36"/>
      <c r="V113" s="36"/>
      <c r="W113" s="36"/>
      <c r="X113" s="36"/>
      <c r="Y113" s="36"/>
      <c r="Z113" s="36"/>
      <c r="AA113" s="36"/>
      <c r="AB113" s="36"/>
      <c r="AC113" s="36"/>
    </row>
    <row r="114" spans="1:29" x14ac:dyDescent="0.2">
      <c r="A114" s="85">
        <v>109</v>
      </c>
      <c r="B114" s="85" t="s">
        <v>223</v>
      </c>
      <c r="C114" s="85" t="s">
        <v>224</v>
      </c>
      <c r="D114" s="98" t="str">
        <f t="shared" si="1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5.0662280511902233</v>
      </c>
      <c r="F114" s="89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3.6666666666666701</v>
      </c>
      <c r="G114" s="89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7</v>
      </c>
      <c r="H114" s="142" t="s">
        <v>224</v>
      </c>
      <c r="I114" s="89" t="s">
        <v>472</v>
      </c>
      <c r="J114" s="89">
        <v>3.6666666666666701</v>
      </c>
      <c r="K114" s="89">
        <v>7</v>
      </c>
      <c r="L114" s="89">
        <v>0</v>
      </c>
      <c r="M114" s="89">
        <v>0</v>
      </c>
      <c r="N114" s="89"/>
      <c r="O114" s="89"/>
      <c r="P114" s="141"/>
      <c r="Q114" s="141"/>
      <c r="R114" s="141"/>
      <c r="S114" s="162"/>
      <c r="T114" s="162"/>
      <c r="U114" s="36"/>
      <c r="V114" s="36"/>
      <c r="W114" s="36"/>
      <c r="X114" s="36"/>
      <c r="Y114" s="36"/>
      <c r="Z114" s="36"/>
      <c r="AA114" s="36"/>
      <c r="AB114" s="36"/>
      <c r="AC114" s="36"/>
    </row>
    <row r="115" spans="1:29" x14ac:dyDescent="0.2">
      <c r="A115" s="85">
        <v>110</v>
      </c>
      <c r="B115" s="85" t="s">
        <v>225</v>
      </c>
      <c r="C115" s="85" t="s">
        <v>226</v>
      </c>
      <c r="D115" s="98" t="str">
        <f t="shared" si="1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9.7467943448089631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9.5</v>
      </c>
      <c r="G115" s="89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10</v>
      </c>
      <c r="H115" s="142" t="s">
        <v>226</v>
      </c>
      <c r="I115" s="89">
        <v>10</v>
      </c>
      <c r="J115" s="89">
        <v>9.5</v>
      </c>
      <c r="K115" s="89">
        <v>7</v>
      </c>
      <c r="L115" s="89">
        <v>0</v>
      </c>
      <c r="M115" s="89">
        <v>0</v>
      </c>
      <c r="N115" s="89"/>
      <c r="O115" s="89"/>
      <c r="P115" s="141"/>
      <c r="Q115" s="141"/>
      <c r="R115" s="141"/>
      <c r="S115" s="162"/>
      <c r="T115" s="162"/>
      <c r="U115" s="36"/>
      <c r="V115" s="36"/>
      <c r="W115" s="36"/>
      <c r="X115" s="36"/>
      <c r="Y115" s="36"/>
      <c r="Z115" s="36"/>
      <c r="AA115" s="36"/>
      <c r="AB115" s="36"/>
      <c r="AC115" s="36"/>
    </row>
    <row r="116" spans="1:29" x14ac:dyDescent="0.2">
      <c r="A116" s="85">
        <v>111</v>
      </c>
      <c r="B116" s="85" t="s">
        <v>227</v>
      </c>
      <c r="C116" s="85" t="s">
        <v>228</v>
      </c>
      <c r="D116" s="98" t="str">
        <f t="shared" si="1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4.3333333333333304</v>
      </c>
      <c r="G116" s="89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0</v>
      </c>
      <c r="H116" s="142" t="s">
        <v>228</v>
      </c>
      <c r="I116" s="89" t="s">
        <v>472</v>
      </c>
      <c r="J116" s="89">
        <v>4.3333333333333304</v>
      </c>
      <c r="K116" s="89">
        <v>0</v>
      </c>
      <c r="L116" s="89">
        <v>0</v>
      </c>
      <c r="M116" s="89">
        <v>0</v>
      </c>
      <c r="N116" s="89"/>
      <c r="O116" s="89"/>
      <c r="P116" s="141"/>
      <c r="Q116" s="141"/>
      <c r="R116" s="141"/>
      <c r="S116" s="162"/>
      <c r="T116" s="162"/>
      <c r="U116" s="36"/>
      <c r="V116" s="36"/>
      <c r="W116" s="36"/>
      <c r="X116" s="36"/>
      <c r="Y116" s="36"/>
      <c r="Z116" s="36"/>
      <c r="AA116" s="36"/>
      <c r="AB116" s="36"/>
      <c r="AC116" s="36"/>
    </row>
    <row r="117" spans="1:29" x14ac:dyDescent="0.2">
      <c r="A117" s="85">
        <v>112</v>
      </c>
      <c r="B117" s="85" t="s">
        <v>229</v>
      </c>
      <c r="C117" s="85" t="s">
        <v>230</v>
      </c>
      <c r="D117" s="98" t="str">
        <f t="shared" si="1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0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4.6666666666666696</v>
      </c>
      <c r="G117" s="89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0</v>
      </c>
      <c r="H117" s="142" t="s">
        <v>230</v>
      </c>
      <c r="I117" s="89" t="s">
        <v>472</v>
      </c>
      <c r="J117" s="89">
        <v>4.6666666666666696</v>
      </c>
      <c r="K117" s="89">
        <v>0</v>
      </c>
      <c r="L117" s="89">
        <v>0</v>
      </c>
      <c r="M117" s="89">
        <v>0</v>
      </c>
      <c r="N117" s="89"/>
      <c r="O117" s="89"/>
      <c r="P117" s="141"/>
      <c r="Q117" s="141"/>
      <c r="R117" s="141"/>
      <c r="S117" s="162"/>
      <c r="T117" s="162"/>
      <c r="U117" s="36"/>
      <c r="V117" s="36"/>
      <c r="W117" s="36"/>
      <c r="X117" s="36"/>
      <c r="Y117" s="36"/>
      <c r="Z117" s="36"/>
      <c r="AA117" s="36"/>
      <c r="AB117" s="36"/>
      <c r="AC117" s="36"/>
    </row>
    <row r="118" spans="1:29" x14ac:dyDescent="0.2">
      <c r="A118" s="85">
        <v>113</v>
      </c>
      <c r="B118" s="85" t="s">
        <v>231</v>
      </c>
      <c r="C118" s="85" t="s">
        <v>232</v>
      </c>
      <c r="D118" s="98" t="str">
        <f t="shared" si="1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0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5.6666666666666696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0</v>
      </c>
      <c r="H118" s="142" t="s">
        <v>232</v>
      </c>
      <c r="I118" s="89" t="s">
        <v>472</v>
      </c>
      <c r="J118" s="89">
        <v>5.6666666666666696</v>
      </c>
      <c r="K118" s="89">
        <v>0</v>
      </c>
      <c r="L118" s="89">
        <v>0</v>
      </c>
      <c r="M118" s="89">
        <v>0</v>
      </c>
      <c r="N118" s="89"/>
      <c r="O118" s="89"/>
      <c r="P118" s="141"/>
      <c r="Q118" s="141"/>
      <c r="R118" s="141"/>
      <c r="S118" s="162"/>
      <c r="T118" s="162"/>
      <c r="U118" s="36"/>
      <c r="V118" s="36"/>
      <c r="W118" s="36"/>
      <c r="X118" s="36"/>
      <c r="Y118" s="36"/>
      <c r="Z118" s="36"/>
      <c r="AA118" s="36"/>
      <c r="AB118" s="36"/>
      <c r="AC118" s="36"/>
    </row>
    <row r="119" spans="1:29" x14ac:dyDescent="0.2">
      <c r="A119" s="85">
        <v>114</v>
      </c>
      <c r="B119" s="85" t="s">
        <v>233</v>
      </c>
      <c r="C119" s="85" t="s">
        <v>234</v>
      </c>
      <c r="D119" s="98" t="str">
        <f t="shared" si="1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0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2.5</v>
      </c>
      <c r="G119" s="89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0</v>
      </c>
      <c r="H119" s="142" t="s">
        <v>234</v>
      </c>
      <c r="I119" s="89" t="s">
        <v>472</v>
      </c>
      <c r="J119" s="89">
        <v>2.5</v>
      </c>
      <c r="K119" s="89">
        <v>0</v>
      </c>
      <c r="L119" s="89">
        <v>0</v>
      </c>
      <c r="M119" s="89">
        <v>0</v>
      </c>
      <c r="N119" s="89"/>
      <c r="O119" s="89"/>
      <c r="P119" s="141"/>
      <c r="Q119" s="141"/>
      <c r="R119" s="141"/>
      <c r="S119" s="162"/>
      <c r="T119" s="162"/>
      <c r="U119" s="36"/>
      <c r="V119" s="36"/>
      <c r="W119" s="36"/>
      <c r="X119" s="36"/>
      <c r="Y119" s="36"/>
      <c r="Z119" s="36"/>
      <c r="AA119" s="36"/>
      <c r="AB119" s="36"/>
      <c r="AC119" s="36"/>
    </row>
    <row r="120" spans="1:29" x14ac:dyDescent="0.2">
      <c r="A120" s="85">
        <v>115</v>
      </c>
      <c r="B120" s="85" t="s">
        <v>235</v>
      </c>
      <c r="C120" s="85" t="s">
        <v>236</v>
      </c>
      <c r="D120" s="98" t="str">
        <f t="shared" si="1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8.3666002653407556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10</v>
      </c>
      <c r="G120" s="89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7</v>
      </c>
      <c r="H120" s="142" t="s">
        <v>236</v>
      </c>
      <c r="I120" s="89" t="s">
        <v>472</v>
      </c>
      <c r="J120" s="89">
        <v>10</v>
      </c>
      <c r="K120" s="89">
        <v>7</v>
      </c>
      <c r="L120" s="89">
        <v>0</v>
      </c>
      <c r="M120" s="89">
        <v>0</v>
      </c>
      <c r="N120" s="89"/>
      <c r="O120" s="89"/>
      <c r="P120" s="141"/>
      <c r="Q120" s="141"/>
      <c r="R120" s="141"/>
      <c r="S120" s="162"/>
      <c r="T120" s="162"/>
      <c r="U120" s="36"/>
      <c r="V120" s="36"/>
      <c r="W120" s="36"/>
      <c r="X120" s="36"/>
      <c r="Y120" s="36"/>
      <c r="Z120" s="36"/>
      <c r="AA120" s="36"/>
      <c r="AB120" s="36"/>
      <c r="AC120" s="36"/>
    </row>
    <row r="121" spans="1:29" x14ac:dyDescent="0.2">
      <c r="A121" s="85">
        <v>116</v>
      </c>
      <c r="B121" s="85" t="s">
        <v>237</v>
      </c>
      <c r="C121" s="85" t="s">
        <v>238</v>
      </c>
      <c r="D121" s="98" t="str">
        <f t="shared" si="1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0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5.5</v>
      </c>
      <c r="G121" s="89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0</v>
      </c>
      <c r="H121" s="142" t="s">
        <v>238</v>
      </c>
      <c r="I121" s="89" t="s">
        <v>472</v>
      </c>
      <c r="J121" s="89">
        <v>5.5</v>
      </c>
      <c r="K121" s="89">
        <v>0</v>
      </c>
      <c r="L121" s="89">
        <v>0</v>
      </c>
      <c r="M121" s="89">
        <v>0</v>
      </c>
      <c r="N121" s="89"/>
      <c r="O121" s="89"/>
      <c r="P121" s="141"/>
      <c r="Q121" s="141"/>
      <c r="R121" s="141"/>
      <c r="S121" s="162"/>
      <c r="T121" s="162"/>
      <c r="U121" s="36"/>
      <c r="V121" s="36"/>
      <c r="W121" s="36"/>
      <c r="X121" s="36"/>
      <c r="Y121" s="36"/>
      <c r="Z121" s="36"/>
      <c r="AA121" s="36"/>
      <c r="AB121" s="36"/>
      <c r="AC121" s="36"/>
    </row>
    <row r="122" spans="1:29" x14ac:dyDescent="0.2">
      <c r="A122" s="85">
        <v>117</v>
      </c>
      <c r="B122" s="85" t="s">
        <v>239</v>
      </c>
      <c r="C122" s="85" t="s">
        <v>240</v>
      </c>
      <c r="D122" s="98" t="str">
        <f t="shared" si="1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0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3.1666666666666701</v>
      </c>
      <c r="G122" s="89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0</v>
      </c>
      <c r="H122" s="142" t="s">
        <v>240</v>
      </c>
      <c r="I122" s="89" t="s">
        <v>472</v>
      </c>
      <c r="J122" s="89">
        <v>3.1666666666666701</v>
      </c>
      <c r="K122" s="89">
        <v>0</v>
      </c>
      <c r="L122" s="89">
        <v>0</v>
      </c>
      <c r="M122" s="89">
        <v>0</v>
      </c>
      <c r="N122" s="89"/>
      <c r="O122" s="89"/>
      <c r="P122" s="141"/>
      <c r="Q122" s="141"/>
      <c r="R122" s="141"/>
      <c r="S122" s="162"/>
      <c r="T122" s="162"/>
      <c r="U122" s="36"/>
      <c r="V122" s="36"/>
      <c r="W122" s="36"/>
      <c r="X122" s="36"/>
      <c r="Y122" s="36"/>
      <c r="Z122" s="36"/>
      <c r="AA122" s="36"/>
      <c r="AB122" s="36"/>
      <c r="AC122" s="36"/>
    </row>
    <row r="123" spans="1:29" x14ac:dyDescent="0.2">
      <c r="A123" s="85">
        <v>118</v>
      </c>
      <c r="B123" s="85" t="s">
        <v>241</v>
      </c>
      <c r="C123" s="85" t="s">
        <v>242</v>
      </c>
      <c r="D123" s="98" t="str">
        <f t="shared" si="1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0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8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0</v>
      </c>
      <c r="H123" s="142" t="s">
        <v>242</v>
      </c>
      <c r="I123" s="89">
        <v>0</v>
      </c>
      <c r="J123" s="89">
        <v>8</v>
      </c>
      <c r="K123" s="89">
        <v>0</v>
      </c>
      <c r="L123" s="89">
        <v>0</v>
      </c>
      <c r="M123" s="89">
        <v>0</v>
      </c>
      <c r="N123" s="89"/>
      <c r="O123" s="89"/>
      <c r="P123" s="141"/>
      <c r="Q123" s="141"/>
      <c r="R123" s="141"/>
      <c r="S123" s="162"/>
      <c r="T123" s="162"/>
      <c r="U123" s="36"/>
      <c r="V123" s="36"/>
      <c r="W123" s="36"/>
      <c r="X123" s="36"/>
      <c r="Y123" s="36"/>
      <c r="Z123" s="36"/>
      <c r="AA123" s="36"/>
      <c r="AB123" s="36"/>
      <c r="AC123" s="36"/>
    </row>
    <row r="124" spans="1:29" x14ac:dyDescent="0.2">
      <c r="A124" s="85">
        <v>119</v>
      </c>
      <c r="B124" s="85" t="s">
        <v>243</v>
      </c>
      <c r="C124" s="85" t="s">
        <v>244</v>
      </c>
      <c r="D124" s="98" t="str">
        <f t="shared" si="1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0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7.6666666666666696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0</v>
      </c>
      <c r="H124" s="142" t="s">
        <v>244</v>
      </c>
      <c r="I124" s="89" t="s">
        <v>472</v>
      </c>
      <c r="J124" s="89">
        <v>7.6666666666666696</v>
      </c>
      <c r="K124" s="89">
        <v>0</v>
      </c>
      <c r="L124" s="89">
        <v>0</v>
      </c>
      <c r="M124" s="89">
        <v>0</v>
      </c>
      <c r="N124" s="89"/>
      <c r="O124" s="89"/>
      <c r="P124" s="141"/>
      <c r="Q124" s="141"/>
      <c r="R124" s="141"/>
      <c r="S124" s="162"/>
      <c r="T124" s="162"/>
      <c r="U124" s="36"/>
      <c r="V124" s="36"/>
      <c r="W124" s="36"/>
      <c r="X124" s="36"/>
      <c r="Y124" s="36"/>
      <c r="Z124" s="36"/>
      <c r="AA124" s="36"/>
      <c r="AB124" s="36"/>
      <c r="AC124" s="36"/>
    </row>
    <row r="125" spans="1:29" x14ac:dyDescent="0.2">
      <c r="A125" s="85">
        <v>120</v>
      </c>
      <c r="B125" s="85" t="s">
        <v>245</v>
      </c>
      <c r="C125" s="85" t="s">
        <v>246</v>
      </c>
      <c r="D125" s="98" t="str">
        <f t="shared" si="1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5.6124860801609122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4.5</v>
      </c>
      <c r="G125" s="89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7</v>
      </c>
      <c r="H125" s="142" t="s">
        <v>246</v>
      </c>
      <c r="I125" s="89" t="s">
        <v>472</v>
      </c>
      <c r="J125" s="89">
        <v>4.5</v>
      </c>
      <c r="K125" s="89">
        <v>7</v>
      </c>
      <c r="L125" s="89">
        <v>0</v>
      </c>
      <c r="M125" s="89">
        <v>0</v>
      </c>
      <c r="N125" s="89"/>
      <c r="O125" s="89"/>
      <c r="P125" s="141"/>
      <c r="Q125" s="141"/>
      <c r="R125" s="141"/>
      <c r="S125" s="162"/>
      <c r="T125" s="162"/>
      <c r="U125" s="36"/>
      <c r="V125" s="36"/>
      <c r="W125" s="36"/>
      <c r="X125" s="36"/>
      <c r="Y125" s="36"/>
      <c r="Z125" s="36"/>
      <c r="AA125" s="36"/>
      <c r="AB125" s="36"/>
      <c r="AC125" s="36"/>
    </row>
    <row r="126" spans="1:29" x14ac:dyDescent="0.2">
      <c r="A126" s="85">
        <v>121</v>
      </c>
      <c r="B126" s="85" t="s">
        <v>247</v>
      </c>
      <c r="C126" s="85" t="s">
        <v>248</v>
      </c>
      <c r="D126" s="98" t="str">
        <f t="shared" si="1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0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5.8333333333333304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0</v>
      </c>
      <c r="H126" s="142" t="s">
        <v>248</v>
      </c>
      <c r="I126" s="89" t="s">
        <v>472</v>
      </c>
      <c r="J126" s="89">
        <v>5.8333333333333304</v>
      </c>
      <c r="K126" s="89">
        <v>0</v>
      </c>
      <c r="L126" s="89">
        <v>0</v>
      </c>
      <c r="M126" s="89">
        <v>0</v>
      </c>
      <c r="N126" s="89"/>
      <c r="O126" s="89"/>
      <c r="P126" s="141"/>
      <c r="Q126" s="141"/>
      <c r="R126" s="141"/>
      <c r="S126" s="162"/>
      <c r="T126" s="162"/>
      <c r="U126" s="36"/>
      <c r="V126" s="36"/>
      <c r="W126" s="36"/>
      <c r="X126" s="36"/>
      <c r="Y126" s="36"/>
      <c r="Z126" s="36"/>
      <c r="AA126" s="36"/>
      <c r="AB126" s="36"/>
      <c r="AC126" s="36"/>
    </row>
    <row r="127" spans="1:29" x14ac:dyDescent="0.2">
      <c r="A127" s="85">
        <v>122</v>
      </c>
      <c r="B127" s="85" t="s">
        <v>249</v>
      </c>
      <c r="C127" s="85" t="s">
        <v>250</v>
      </c>
      <c r="D127" s="98" t="str">
        <f t="shared" si="1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8.0622577482985491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6.5</v>
      </c>
      <c r="G127" s="89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10</v>
      </c>
      <c r="H127" s="142" t="s">
        <v>250</v>
      </c>
      <c r="I127" s="89" t="s">
        <v>472</v>
      </c>
      <c r="J127" s="89">
        <v>6.5</v>
      </c>
      <c r="K127" s="89">
        <v>10</v>
      </c>
      <c r="L127" s="89">
        <v>0</v>
      </c>
      <c r="M127" s="89">
        <v>0</v>
      </c>
      <c r="N127" s="89"/>
      <c r="O127" s="89"/>
      <c r="P127" s="141"/>
      <c r="Q127" s="141"/>
      <c r="R127" s="141"/>
      <c r="S127" s="162"/>
      <c r="T127" s="162"/>
      <c r="U127" s="36"/>
      <c r="V127" s="36"/>
      <c r="W127" s="36"/>
      <c r="X127" s="36"/>
      <c r="Y127" s="36"/>
      <c r="Z127" s="36"/>
      <c r="AA127" s="36"/>
      <c r="AB127" s="36"/>
      <c r="AC127" s="36"/>
    </row>
    <row r="128" spans="1:29" x14ac:dyDescent="0.2">
      <c r="A128" s="85">
        <v>123</v>
      </c>
      <c r="B128" s="85" t="s">
        <v>251</v>
      </c>
      <c r="C128" s="85" t="s">
        <v>252</v>
      </c>
      <c r="D128" s="98" t="str">
        <f t="shared" si="1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0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5.5</v>
      </c>
      <c r="G128" s="89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0</v>
      </c>
      <c r="H128" s="142" t="s">
        <v>252</v>
      </c>
      <c r="I128" s="89" t="s">
        <v>472</v>
      </c>
      <c r="J128" s="89">
        <v>5.5</v>
      </c>
      <c r="K128" s="89">
        <v>0</v>
      </c>
      <c r="L128" s="89">
        <v>0</v>
      </c>
      <c r="M128" s="89">
        <v>0</v>
      </c>
      <c r="N128" s="89"/>
      <c r="O128" s="89"/>
      <c r="P128" s="141"/>
      <c r="Q128" s="141"/>
      <c r="R128" s="141"/>
      <c r="S128" s="162"/>
      <c r="T128" s="162"/>
      <c r="U128" s="36"/>
      <c r="V128" s="36"/>
      <c r="W128" s="36"/>
      <c r="X128" s="36"/>
      <c r="Y128" s="36"/>
      <c r="Z128" s="36"/>
      <c r="AA128" s="36"/>
      <c r="AB128" s="36"/>
      <c r="AC128" s="36"/>
    </row>
    <row r="129" spans="1:29" x14ac:dyDescent="0.2">
      <c r="A129" s="85">
        <v>124</v>
      </c>
      <c r="B129" s="85" t="s">
        <v>253</v>
      </c>
      <c r="C129" s="85" t="s">
        <v>254</v>
      </c>
      <c r="D129" s="98" t="str">
        <f t="shared" si="1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0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5.8333333333333304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0</v>
      </c>
      <c r="H129" s="142" t="s">
        <v>254</v>
      </c>
      <c r="I129" s="89" t="s">
        <v>472</v>
      </c>
      <c r="J129" s="89">
        <v>5.8333333333333304</v>
      </c>
      <c r="K129" s="89">
        <v>0</v>
      </c>
      <c r="L129" s="89">
        <v>0</v>
      </c>
      <c r="M129" s="89">
        <v>0</v>
      </c>
      <c r="N129" s="89"/>
      <c r="O129" s="89"/>
      <c r="P129" s="141"/>
      <c r="Q129" s="141"/>
      <c r="R129" s="141"/>
      <c r="S129" s="162"/>
      <c r="T129" s="162"/>
      <c r="U129" s="36"/>
      <c r="V129" s="36"/>
      <c r="W129" s="36"/>
      <c r="X129" s="36"/>
      <c r="Y129" s="36"/>
      <c r="Z129" s="36"/>
      <c r="AA129" s="36"/>
      <c r="AB129" s="36"/>
      <c r="AC129" s="36"/>
    </row>
    <row r="130" spans="1:29" x14ac:dyDescent="0.2">
      <c r="A130" s="85">
        <v>125</v>
      </c>
      <c r="B130" s="85" t="s">
        <v>255</v>
      </c>
      <c r="C130" s="85" t="s">
        <v>256</v>
      </c>
      <c r="D130" s="98" t="str">
        <f t="shared" si="1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0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5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0</v>
      </c>
      <c r="H130" s="142" t="s">
        <v>256</v>
      </c>
      <c r="I130" s="89" t="s">
        <v>472</v>
      </c>
      <c r="J130" s="89">
        <v>5</v>
      </c>
      <c r="K130" s="89">
        <v>0</v>
      </c>
      <c r="L130" s="89">
        <v>0</v>
      </c>
      <c r="M130" s="89">
        <v>0</v>
      </c>
      <c r="N130" s="89"/>
      <c r="O130" s="89"/>
      <c r="P130" s="141"/>
      <c r="Q130" s="141"/>
      <c r="R130" s="141"/>
      <c r="S130" s="162"/>
      <c r="T130" s="162"/>
      <c r="U130" s="36"/>
      <c r="V130" s="36"/>
      <c r="W130" s="36"/>
      <c r="X130" s="36"/>
      <c r="Y130" s="36"/>
      <c r="Z130" s="36"/>
      <c r="AA130" s="36"/>
      <c r="AB130" s="36"/>
      <c r="AC130" s="36"/>
    </row>
    <row r="131" spans="1:29" x14ac:dyDescent="0.2">
      <c r="A131" s="85">
        <v>126</v>
      </c>
      <c r="B131" s="85" t="s">
        <v>257</v>
      </c>
      <c r="C131" s="85" t="s">
        <v>258</v>
      </c>
      <c r="D131" s="98" t="str">
        <f t="shared" si="1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0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9.3333333333333304</v>
      </c>
      <c r="G131" s="89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0</v>
      </c>
      <c r="H131" s="142" t="s">
        <v>258</v>
      </c>
      <c r="I131" s="89">
        <v>0</v>
      </c>
      <c r="J131" s="89">
        <v>9.3333333333333304</v>
      </c>
      <c r="K131" s="89">
        <v>0</v>
      </c>
      <c r="L131" s="89">
        <v>0</v>
      </c>
      <c r="M131" s="89">
        <v>0</v>
      </c>
      <c r="N131" s="89"/>
      <c r="O131" s="89"/>
      <c r="P131" s="141"/>
      <c r="Q131" s="141"/>
      <c r="R131" s="141"/>
      <c r="S131" s="162"/>
      <c r="T131" s="162"/>
      <c r="U131" s="36"/>
      <c r="V131" s="36"/>
      <c r="W131" s="36"/>
      <c r="X131" s="36"/>
      <c r="Y131" s="36"/>
      <c r="Z131" s="36"/>
      <c r="AA131" s="36"/>
      <c r="AB131" s="36"/>
      <c r="AC131" s="36"/>
    </row>
    <row r="132" spans="1:29" x14ac:dyDescent="0.2">
      <c r="A132" s="85">
        <v>127</v>
      </c>
      <c r="B132" s="85" t="s">
        <v>259</v>
      </c>
      <c r="C132" s="85" t="s">
        <v>260</v>
      </c>
      <c r="D132" s="98" t="str">
        <f t="shared" si="1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0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1.6666666666666701</v>
      </c>
      <c r="G132" s="89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0</v>
      </c>
      <c r="H132" s="142" t="s">
        <v>260</v>
      </c>
      <c r="I132" s="89" t="s">
        <v>472</v>
      </c>
      <c r="J132" s="89">
        <v>1.6666666666666701</v>
      </c>
      <c r="K132" s="89">
        <v>0</v>
      </c>
      <c r="L132" s="89">
        <v>0</v>
      </c>
      <c r="M132" s="89">
        <v>0</v>
      </c>
      <c r="N132" s="89"/>
      <c r="O132" s="89"/>
      <c r="P132" s="141"/>
      <c r="Q132" s="141"/>
      <c r="R132" s="141"/>
      <c r="S132" s="162"/>
      <c r="T132" s="162"/>
      <c r="U132" s="36"/>
      <c r="V132" s="36"/>
      <c r="W132" s="36"/>
      <c r="X132" s="36"/>
      <c r="Y132" s="36"/>
      <c r="Z132" s="36"/>
      <c r="AA132" s="36"/>
      <c r="AB132" s="36"/>
      <c r="AC132" s="36"/>
    </row>
    <row r="133" spans="1:29" x14ac:dyDescent="0.2">
      <c r="A133" s="85">
        <v>128</v>
      </c>
      <c r="B133" s="85" t="s">
        <v>261</v>
      </c>
      <c r="C133" s="85" t="s">
        <v>262</v>
      </c>
      <c r="D133" s="98" t="str">
        <f t="shared" si="1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0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0</v>
      </c>
      <c r="G133" s="89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0</v>
      </c>
      <c r="H133" s="142" t="s">
        <v>262</v>
      </c>
      <c r="I133" s="89" t="s">
        <v>472</v>
      </c>
      <c r="J133" s="89">
        <v>0</v>
      </c>
      <c r="K133" s="89">
        <v>0</v>
      </c>
      <c r="L133" s="89">
        <v>0</v>
      </c>
      <c r="M133" s="89">
        <v>0</v>
      </c>
      <c r="N133" s="89"/>
      <c r="O133" s="89"/>
      <c r="P133" s="141"/>
      <c r="Q133" s="141"/>
      <c r="R133" s="141"/>
      <c r="S133" s="162"/>
      <c r="T133" s="162"/>
      <c r="U133" s="36"/>
      <c r="V133" s="36"/>
      <c r="W133" s="36"/>
      <c r="X133" s="36"/>
      <c r="Y133" s="36"/>
      <c r="Z133" s="36"/>
      <c r="AA133" s="36"/>
      <c r="AB133" s="36"/>
      <c r="AC133" s="36"/>
    </row>
    <row r="134" spans="1:29" x14ac:dyDescent="0.2">
      <c r="A134" s="85">
        <v>129</v>
      </c>
      <c r="B134" s="85" t="s">
        <v>263</v>
      </c>
      <c r="C134" s="85" t="s">
        <v>264</v>
      </c>
      <c r="D134" s="98" t="str">
        <f t="shared" si="1"/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0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8</v>
      </c>
      <c r="G134" s="89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0</v>
      </c>
      <c r="H134" s="142" t="s">
        <v>264</v>
      </c>
      <c r="I134" s="89" t="s">
        <v>472</v>
      </c>
      <c r="J134" s="89">
        <v>8</v>
      </c>
      <c r="K134" s="89">
        <v>0</v>
      </c>
      <c r="L134" s="89">
        <v>0</v>
      </c>
      <c r="M134" s="89">
        <v>0</v>
      </c>
      <c r="N134" s="89"/>
      <c r="O134" s="89"/>
      <c r="P134" s="141"/>
      <c r="Q134" s="141"/>
      <c r="R134" s="141"/>
      <c r="S134" s="162"/>
      <c r="T134" s="162"/>
      <c r="U134" s="36"/>
      <c r="V134" s="36"/>
      <c r="W134" s="36"/>
      <c r="X134" s="36"/>
      <c r="Y134" s="36"/>
      <c r="Z134" s="36"/>
      <c r="AA134" s="36"/>
      <c r="AB134" s="36"/>
      <c r="AC134" s="36"/>
    </row>
    <row r="135" spans="1:29" x14ac:dyDescent="0.2">
      <c r="A135" s="85">
        <v>130</v>
      </c>
      <c r="B135" s="85" t="s">
        <v>265</v>
      </c>
      <c r="C135" s="85" t="s">
        <v>266</v>
      </c>
      <c r="D135" s="98" t="str">
        <f t="shared" ref="D135:D195" si="2">IF(H135 &lt;&gt; C135, "Countries don't match", "")</f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5.4772255750516612</v>
      </c>
      <c r="F135" s="89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3</v>
      </c>
      <c r="G135" s="89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10</v>
      </c>
      <c r="H135" s="142" t="s">
        <v>266</v>
      </c>
      <c r="I135" s="89" t="s">
        <v>472</v>
      </c>
      <c r="J135" s="89">
        <v>3</v>
      </c>
      <c r="K135" s="89">
        <v>10</v>
      </c>
      <c r="L135" s="89">
        <v>0</v>
      </c>
      <c r="M135" s="89">
        <v>0</v>
      </c>
      <c r="N135" s="89"/>
      <c r="O135" s="89"/>
      <c r="P135" s="141"/>
      <c r="Q135" s="141"/>
      <c r="R135" s="141"/>
      <c r="S135" s="162"/>
      <c r="T135" s="162"/>
      <c r="U135" s="36"/>
      <c r="V135" s="36"/>
      <c r="W135" s="36"/>
      <c r="X135" s="36"/>
      <c r="Y135" s="36"/>
      <c r="Z135" s="36"/>
      <c r="AA135" s="36"/>
      <c r="AB135" s="36"/>
      <c r="AC135" s="36"/>
    </row>
    <row r="136" spans="1:29" x14ac:dyDescent="0.2">
      <c r="A136" s="85">
        <v>131</v>
      </c>
      <c r="B136" s="85" t="s">
        <v>267</v>
      </c>
      <c r="C136" s="85" t="s">
        <v>268</v>
      </c>
      <c r="D136" s="98" t="str">
        <f t="shared" si="2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0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5.8333333333333304</v>
      </c>
      <c r="G136" s="89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0</v>
      </c>
      <c r="H136" s="142" t="s">
        <v>268</v>
      </c>
      <c r="I136" s="89" t="s">
        <v>472</v>
      </c>
      <c r="J136" s="89">
        <v>5.8333333333333304</v>
      </c>
      <c r="K136" s="89">
        <v>0</v>
      </c>
      <c r="L136" s="89">
        <v>0</v>
      </c>
      <c r="M136" s="89">
        <v>0</v>
      </c>
      <c r="N136" s="89"/>
      <c r="O136" s="89"/>
      <c r="P136" s="141"/>
      <c r="Q136" s="141"/>
      <c r="R136" s="141"/>
      <c r="S136" s="162"/>
      <c r="T136" s="162"/>
      <c r="U136" s="36"/>
      <c r="V136" s="36"/>
      <c r="W136" s="36"/>
      <c r="X136" s="36"/>
      <c r="Y136" s="36"/>
      <c r="Z136" s="36"/>
      <c r="AA136" s="36"/>
      <c r="AB136" s="36"/>
      <c r="AC136" s="36"/>
    </row>
    <row r="137" spans="1:29" x14ac:dyDescent="0.2">
      <c r="A137" s="85">
        <v>132</v>
      </c>
      <c r="B137" s="85" t="s">
        <v>269</v>
      </c>
      <c r="C137" s="85" t="s">
        <v>270</v>
      </c>
      <c r="D137" s="98" t="str">
        <f t="shared" si="2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0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6.6666666666666696</v>
      </c>
      <c r="G137" s="89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0</v>
      </c>
      <c r="H137" s="142" t="s">
        <v>270</v>
      </c>
      <c r="I137" s="89" t="s">
        <v>472</v>
      </c>
      <c r="J137" s="89">
        <v>6.6666666666666696</v>
      </c>
      <c r="K137" s="89">
        <v>0</v>
      </c>
      <c r="L137" s="89">
        <v>0</v>
      </c>
      <c r="M137" s="89">
        <v>0</v>
      </c>
      <c r="N137" s="89"/>
      <c r="O137" s="89"/>
      <c r="P137" s="141"/>
      <c r="Q137" s="141"/>
      <c r="R137" s="141"/>
      <c r="S137" s="162"/>
      <c r="T137" s="162"/>
      <c r="U137" s="36"/>
      <c r="V137" s="36"/>
      <c r="W137" s="36"/>
      <c r="X137" s="36"/>
      <c r="Y137" s="36"/>
      <c r="Z137" s="36"/>
      <c r="AA137" s="36"/>
      <c r="AB137" s="36"/>
      <c r="AC137" s="36"/>
    </row>
    <row r="138" spans="1:29" x14ac:dyDescent="0.2">
      <c r="A138" s="85">
        <v>133</v>
      </c>
      <c r="B138" s="85" t="s">
        <v>271</v>
      </c>
      <c r="C138" s="85" t="s">
        <v>272</v>
      </c>
      <c r="D138" s="98" t="str">
        <f t="shared" si="2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0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10</v>
      </c>
      <c r="G138" s="89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0</v>
      </c>
      <c r="H138" s="142" t="s">
        <v>272</v>
      </c>
      <c r="I138" s="89">
        <v>0</v>
      </c>
      <c r="J138" s="89">
        <v>10</v>
      </c>
      <c r="K138" s="89">
        <v>0</v>
      </c>
      <c r="L138" s="89">
        <v>0</v>
      </c>
      <c r="M138" s="89">
        <v>0</v>
      </c>
      <c r="N138" s="89"/>
      <c r="O138" s="89"/>
      <c r="P138" s="141"/>
      <c r="Q138" s="141"/>
      <c r="R138" s="141"/>
      <c r="S138" s="162"/>
      <c r="T138" s="162"/>
      <c r="U138" s="36"/>
      <c r="V138" s="36"/>
      <c r="W138" s="36"/>
      <c r="X138" s="36"/>
      <c r="Y138" s="36"/>
      <c r="Z138" s="36"/>
      <c r="AA138" s="36"/>
      <c r="AB138" s="36"/>
      <c r="AC138" s="36"/>
    </row>
    <row r="139" spans="1:29" x14ac:dyDescent="0.2">
      <c r="A139" s="85">
        <v>134</v>
      </c>
      <c r="B139" s="85" t="s">
        <v>273</v>
      </c>
      <c r="C139" s="85" t="s">
        <v>274</v>
      </c>
      <c r="D139" s="98" t="str">
        <f t="shared" si="2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9.3094933625126295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8.6666666666666696</v>
      </c>
      <c r="G139" s="89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10</v>
      </c>
      <c r="H139" s="142" t="s">
        <v>274</v>
      </c>
      <c r="I139" s="89" t="s">
        <v>472</v>
      </c>
      <c r="J139" s="89">
        <v>8.6666666666666696</v>
      </c>
      <c r="K139" s="89">
        <v>10</v>
      </c>
      <c r="L139" s="89">
        <v>0</v>
      </c>
      <c r="M139" s="89">
        <v>0</v>
      </c>
      <c r="N139" s="89"/>
      <c r="O139" s="89"/>
      <c r="P139" s="141"/>
      <c r="Q139" s="141"/>
      <c r="R139" s="141"/>
      <c r="S139" s="162"/>
      <c r="T139" s="162"/>
      <c r="U139" s="36"/>
      <c r="V139" s="36"/>
      <c r="W139" s="36"/>
      <c r="X139" s="36"/>
      <c r="Y139" s="36"/>
      <c r="Z139" s="36"/>
      <c r="AA139" s="36"/>
      <c r="AB139" s="36"/>
      <c r="AC139" s="36"/>
    </row>
    <row r="140" spans="1:29" x14ac:dyDescent="0.2">
      <c r="A140" s="85">
        <v>135</v>
      </c>
      <c r="B140" s="85" t="s">
        <v>275</v>
      </c>
      <c r="C140" s="85" t="s">
        <v>276</v>
      </c>
      <c r="D140" s="98" t="str">
        <f t="shared" si="2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0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10</v>
      </c>
      <c r="G140" s="89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0</v>
      </c>
      <c r="H140" s="142" t="s">
        <v>276</v>
      </c>
      <c r="I140" s="89">
        <v>0</v>
      </c>
      <c r="J140" s="89">
        <v>10</v>
      </c>
      <c r="K140" s="89">
        <v>0</v>
      </c>
      <c r="L140" s="89">
        <v>0</v>
      </c>
      <c r="M140" s="89">
        <v>0</v>
      </c>
      <c r="N140" s="89"/>
      <c r="O140" s="89"/>
      <c r="P140" s="141"/>
      <c r="Q140" s="141"/>
      <c r="R140" s="141"/>
      <c r="S140" s="162"/>
      <c r="T140" s="162"/>
      <c r="U140" s="36"/>
      <c r="V140" s="36"/>
      <c r="W140" s="36"/>
      <c r="X140" s="36"/>
      <c r="Y140" s="36"/>
      <c r="Z140" s="36"/>
      <c r="AA140" s="36"/>
      <c r="AB140" s="36"/>
      <c r="AC140" s="36"/>
    </row>
    <row r="141" spans="1:29" x14ac:dyDescent="0.2">
      <c r="A141" s="85">
        <v>136</v>
      </c>
      <c r="B141" s="85" t="s">
        <v>277</v>
      </c>
      <c r="C141" s="85" t="s">
        <v>278</v>
      </c>
      <c r="D141" s="98" t="str">
        <f t="shared" si="2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10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10</v>
      </c>
      <c r="G141" s="89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10</v>
      </c>
      <c r="H141" s="142" t="s">
        <v>278</v>
      </c>
      <c r="I141" s="89">
        <v>0</v>
      </c>
      <c r="J141" s="89">
        <v>10</v>
      </c>
      <c r="K141" s="89">
        <v>10</v>
      </c>
      <c r="L141" s="89">
        <v>0</v>
      </c>
      <c r="M141" s="89">
        <v>0</v>
      </c>
      <c r="N141" s="89"/>
      <c r="O141" s="89"/>
      <c r="P141" s="141"/>
      <c r="Q141" s="141"/>
      <c r="R141" s="141"/>
      <c r="S141" s="162"/>
      <c r="T141" s="162"/>
      <c r="U141" s="36"/>
      <c r="V141" s="36"/>
      <c r="W141" s="36"/>
      <c r="X141" s="36"/>
      <c r="Y141" s="36"/>
      <c r="Z141" s="36"/>
      <c r="AA141" s="36"/>
      <c r="AB141" s="36"/>
      <c r="AC141" s="36"/>
    </row>
    <row r="142" spans="1:29" x14ac:dyDescent="0.2">
      <c r="A142" s="85">
        <v>137</v>
      </c>
      <c r="B142" s="85" t="s">
        <v>279</v>
      </c>
      <c r="C142" s="85" t="s">
        <v>280</v>
      </c>
      <c r="D142" s="98" t="str">
        <f t="shared" si="2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6.0553007081949861</v>
      </c>
      <c r="F142" s="89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3.6666666666666701</v>
      </c>
      <c r="G142" s="89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10</v>
      </c>
      <c r="H142" s="142" t="s">
        <v>280</v>
      </c>
      <c r="I142" s="89" t="s">
        <v>472</v>
      </c>
      <c r="J142" s="89">
        <v>3.6666666666666701</v>
      </c>
      <c r="K142" s="89">
        <v>10</v>
      </c>
      <c r="L142" s="89">
        <v>0</v>
      </c>
      <c r="M142" s="89">
        <v>0</v>
      </c>
      <c r="N142" s="89"/>
      <c r="O142" s="89"/>
      <c r="P142" s="141"/>
      <c r="Q142" s="141"/>
      <c r="R142" s="141"/>
      <c r="S142" s="162"/>
      <c r="T142" s="162"/>
      <c r="U142" s="36"/>
      <c r="V142" s="36"/>
      <c r="W142" s="36"/>
      <c r="X142" s="36"/>
      <c r="Y142" s="36"/>
      <c r="Z142" s="36"/>
      <c r="AA142" s="36"/>
      <c r="AB142" s="36"/>
      <c r="AC142" s="36"/>
    </row>
    <row r="143" spans="1:29" x14ac:dyDescent="0.2">
      <c r="A143" s="85">
        <v>138</v>
      </c>
      <c r="B143" s="85" t="s">
        <v>281</v>
      </c>
      <c r="C143" s="85" t="s">
        <v>282</v>
      </c>
      <c r="D143" s="98" t="str">
        <f t="shared" si="2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0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9.5</v>
      </c>
      <c r="G143" s="89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0</v>
      </c>
      <c r="H143" s="142" t="s">
        <v>282</v>
      </c>
      <c r="I143" s="89">
        <v>0</v>
      </c>
      <c r="J143" s="89">
        <v>9.5</v>
      </c>
      <c r="K143" s="89">
        <v>0</v>
      </c>
      <c r="L143" s="89">
        <v>0</v>
      </c>
      <c r="M143" s="89">
        <v>0</v>
      </c>
      <c r="N143" s="89"/>
      <c r="O143" s="89"/>
      <c r="P143" s="141"/>
      <c r="Q143" s="141"/>
      <c r="R143" s="141"/>
      <c r="S143" s="162"/>
      <c r="T143" s="162"/>
      <c r="U143" s="36"/>
      <c r="V143" s="36"/>
      <c r="W143" s="36"/>
      <c r="X143" s="36"/>
      <c r="Y143" s="36"/>
      <c r="Z143" s="36"/>
      <c r="AA143" s="36"/>
      <c r="AB143" s="36"/>
      <c r="AC143" s="36"/>
    </row>
    <row r="144" spans="1:29" x14ac:dyDescent="0.2">
      <c r="A144" s="85">
        <v>139</v>
      </c>
      <c r="B144" s="85" t="s">
        <v>283</v>
      </c>
      <c r="C144" s="85" t="s">
        <v>284</v>
      </c>
      <c r="D144" s="98" t="str">
        <f t="shared" si="2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0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2.1666666666666701</v>
      </c>
      <c r="G144" s="89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0</v>
      </c>
      <c r="H144" s="142" t="s">
        <v>284</v>
      </c>
      <c r="I144" s="89" t="s">
        <v>472</v>
      </c>
      <c r="J144" s="89">
        <v>2.1666666666666701</v>
      </c>
      <c r="K144" s="89">
        <v>0</v>
      </c>
      <c r="L144" s="89">
        <v>0</v>
      </c>
      <c r="M144" s="89">
        <v>0</v>
      </c>
      <c r="N144" s="89"/>
      <c r="O144" s="89"/>
      <c r="P144" s="141"/>
      <c r="Q144" s="141"/>
      <c r="R144" s="141"/>
      <c r="S144" s="162"/>
      <c r="T144" s="162"/>
      <c r="U144" s="36"/>
      <c r="V144" s="36"/>
      <c r="W144" s="36"/>
      <c r="X144" s="36"/>
      <c r="Y144" s="36"/>
      <c r="Z144" s="36"/>
      <c r="AA144" s="36"/>
      <c r="AB144" s="36"/>
      <c r="AC144" s="36"/>
    </row>
    <row r="145" spans="1:29" x14ac:dyDescent="0.2">
      <c r="A145" s="85">
        <v>140</v>
      </c>
      <c r="B145" s="85" t="s">
        <v>285</v>
      </c>
      <c r="C145" s="85" t="s">
        <v>286</v>
      </c>
      <c r="D145" s="98" t="str">
        <f t="shared" si="2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0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7</v>
      </c>
      <c r="G145" s="89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0</v>
      </c>
      <c r="H145" s="142" t="s">
        <v>286</v>
      </c>
      <c r="I145" s="89" t="s">
        <v>472</v>
      </c>
      <c r="J145" s="89">
        <v>7</v>
      </c>
      <c r="K145" s="89">
        <v>0</v>
      </c>
      <c r="L145" s="89">
        <v>0</v>
      </c>
      <c r="M145" s="89">
        <v>0</v>
      </c>
      <c r="N145" s="89"/>
      <c r="O145" s="89"/>
      <c r="P145" s="141"/>
      <c r="Q145" s="141"/>
      <c r="R145" s="141"/>
      <c r="S145" s="162"/>
      <c r="T145" s="162"/>
      <c r="U145" s="36"/>
      <c r="V145" s="36"/>
      <c r="W145" s="36"/>
      <c r="X145" s="36"/>
      <c r="Y145" s="36"/>
      <c r="Z145" s="36"/>
      <c r="AA145" s="36"/>
      <c r="AB145" s="36"/>
      <c r="AC145" s="36"/>
    </row>
    <row r="146" spans="1:29" x14ac:dyDescent="0.2">
      <c r="A146" s="85">
        <v>141</v>
      </c>
      <c r="B146" s="85" t="s">
        <v>287</v>
      </c>
      <c r="C146" s="85" t="s">
        <v>288</v>
      </c>
      <c r="D146" s="98" t="str">
        <f t="shared" si="2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0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4</v>
      </c>
      <c r="G146" s="89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0</v>
      </c>
      <c r="H146" s="142" t="s">
        <v>288</v>
      </c>
      <c r="I146" s="89" t="s">
        <v>472</v>
      </c>
      <c r="J146" s="89">
        <v>4</v>
      </c>
      <c r="K146" s="89">
        <v>0</v>
      </c>
      <c r="L146" s="89">
        <v>0</v>
      </c>
      <c r="M146" s="89">
        <v>0</v>
      </c>
      <c r="N146" s="89"/>
      <c r="O146" s="89"/>
      <c r="P146" s="141"/>
      <c r="Q146" s="141"/>
      <c r="R146" s="141"/>
      <c r="S146" s="162"/>
      <c r="T146" s="162"/>
      <c r="U146" s="36"/>
      <c r="V146" s="36"/>
      <c r="W146" s="36"/>
      <c r="X146" s="36"/>
      <c r="Y146" s="36"/>
      <c r="Z146" s="36"/>
      <c r="AA146" s="36"/>
      <c r="AB146" s="36"/>
      <c r="AC146" s="36"/>
    </row>
    <row r="147" spans="1:29" x14ac:dyDescent="0.2">
      <c r="A147" s="85">
        <v>142</v>
      </c>
      <c r="B147" s="85" t="s">
        <v>289</v>
      </c>
      <c r="C147" s="85" t="s">
        <v>290</v>
      </c>
      <c r="D147" s="98" t="str">
        <f t="shared" si="2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0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2.6666666666666701</v>
      </c>
      <c r="G147" s="89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0</v>
      </c>
      <c r="H147" s="142" t="s">
        <v>290</v>
      </c>
      <c r="I147" s="89" t="s">
        <v>472</v>
      </c>
      <c r="J147" s="89">
        <v>2.6666666666666701</v>
      </c>
      <c r="K147" s="89">
        <v>0</v>
      </c>
      <c r="L147" s="89">
        <v>0</v>
      </c>
      <c r="M147" s="89">
        <v>0</v>
      </c>
      <c r="N147" s="89"/>
      <c r="O147" s="89"/>
      <c r="P147" s="141"/>
      <c r="Q147" s="141"/>
      <c r="R147" s="141"/>
      <c r="S147" s="162"/>
      <c r="T147" s="162"/>
      <c r="U147" s="36"/>
      <c r="V147" s="36"/>
      <c r="W147" s="36"/>
      <c r="X147" s="36"/>
      <c r="Y147" s="36"/>
      <c r="Z147" s="36"/>
      <c r="AA147" s="36"/>
      <c r="AB147" s="36"/>
      <c r="AC147" s="36"/>
    </row>
    <row r="148" spans="1:29" x14ac:dyDescent="0.2">
      <c r="A148" s="85">
        <v>143</v>
      </c>
      <c r="B148" s="85" t="s">
        <v>291</v>
      </c>
      <c r="C148" s="85" t="s">
        <v>292</v>
      </c>
      <c r="D148" s="98" t="str">
        <f t="shared" si="2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0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0.83333333333333404</v>
      </c>
      <c r="G148" s="89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0</v>
      </c>
      <c r="H148" s="142" t="s">
        <v>292</v>
      </c>
      <c r="I148" s="89" t="s">
        <v>472</v>
      </c>
      <c r="J148" s="89">
        <v>0.83333333333333404</v>
      </c>
      <c r="K148" s="89">
        <v>0</v>
      </c>
      <c r="L148" s="89">
        <v>0</v>
      </c>
      <c r="M148" s="89">
        <v>0</v>
      </c>
      <c r="N148" s="89"/>
      <c r="O148" s="89"/>
      <c r="P148" s="141"/>
      <c r="Q148" s="141"/>
      <c r="R148" s="141"/>
      <c r="S148" s="162"/>
      <c r="T148" s="162"/>
      <c r="U148" s="36"/>
      <c r="V148" s="36"/>
      <c r="W148" s="36"/>
      <c r="X148" s="36"/>
      <c r="Y148" s="36"/>
      <c r="Z148" s="36"/>
      <c r="AA148" s="36"/>
      <c r="AB148" s="36"/>
      <c r="AC148" s="36"/>
    </row>
    <row r="149" spans="1:29" x14ac:dyDescent="0.2">
      <c r="A149" s="85">
        <v>144</v>
      </c>
      <c r="B149" s="85" t="s">
        <v>293</v>
      </c>
      <c r="C149" s="85" t="s">
        <v>294</v>
      </c>
      <c r="D149" s="98" t="str">
        <f t="shared" si="2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0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5.1666666666666696</v>
      </c>
      <c r="G149" s="89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0</v>
      </c>
      <c r="H149" s="142" t="s">
        <v>294</v>
      </c>
      <c r="I149" s="89" t="s">
        <v>472</v>
      </c>
      <c r="J149" s="89">
        <v>5.1666666666666696</v>
      </c>
      <c r="K149" s="89">
        <v>0</v>
      </c>
      <c r="L149" s="89">
        <v>0</v>
      </c>
      <c r="M149" s="89">
        <v>0</v>
      </c>
      <c r="N149" s="89"/>
      <c r="O149" s="89"/>
      <c r="P149" s="141"/>
      <c r="Q149" s="141"/>
      <c r="R149" s="141"/>
      <c r="S149" s="162"/>
      <c r="T149" s="162"/>
      <c r="U149" s="36"/>
      <c r="V149" s="36"/>
      <c r="W149" s="36"/>
      <c r="X149" s="36"/>
      <c r="Y149" s="36"/>
      <c r="Z149" s="36"/>
      <c r="AA149" s="36"/>
      <c r="AB149" s="36"/>
      <c r="AC149" s="36"/>
    </row>
    <row r="150" spans="1:29" x14ac:dyDescent="0.2">
      <c r="A150" s="85">
        <v>145</v>
      </c>
      <c r="B150" s="85" t="s">
        <v>295</v>
      </c>
      <c r="C150" s="85" t="s">
        <v>296</v>
      </c>
      <c r="D150" s="98" t="str">
        <f t="shared" si="2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0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7.8333333333333304</v>
      </c>
      <c r="G150" s="89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0</v>
      </c>
      <c r="H150" s="142" t="s">
        <v>296</v>
      </c>
      <c r="I150" s="89" t="s">
        <v>472</v>
      </c>
      <c r="J150" s="89">
        <v>7.8333333333333304</v>
      </c>
      <c r="K150" s="89">
        <v>0</v>
      </c>
      <c r="L150" s="89">
        <v>0</v>
      </c>
      <c r="M150" s="89">
        <v>0</v>
      </c>
      <c r="N150" s="89"/>
      <c r="O150" s="89"/>
      <c r="P150" s="141"/>
      <c r="Q150" s="141"/>
      <c r="R150" s="141"/>
      <c r="S150" s="162"/>
      <c r="T150" s="162"/>
      <c r="U150" s="36"/>
      <c r="V150" s="36"/>
      <c r="W150" s="36"/>
      <c r="X150" s="36"/>
      <c r="Y150" s="36"/>
      <c r="Z150" s="36"/>
      <c r="AA150" s="36"/>
      <c r="AB150" s="36"/>
      <c r="AC150" s="36"/>
    </row>
    <row r="151" spans="1:29" x14ac:dyDescent="0.2">
      <c r="A151" s="85">
        <v>146</v>
      </c>
      <c r="B151" s="85" t="s">
        <v>297</v>
      </c>
      <c r="C151" s="85" t="s">
        <v>298</v>
      </c>
      <c r="D151" s="98" t="str">
        <f t="shared" si="2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0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4.1666666666666696</v>
      </c>
      <c r="G151" s="89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0</v>
      </c>
      <c r="H151" s="142" t="s">
        <v>298</v>
      </c>
      <c r="I151" s="89" t="s">
        <v>472</v>
      </c>
      <c r="J151" s="89">
        <v>4.1666666666666696</v>
      </c>
      <c r="K151" s="89">
        <v>0</v>
      </c>
      <c r="L151" s="89">
        <v>0</v>
      </c>
      <c r="M151" s="89">
        <v>0</v>
      </c>
      <c r="N151" s="89"/>
      <c r="O151" s="89"/>
      <c r="P151" s="141"/>
      <c r="Q151" s="141"/>
      <c r="R151" s="141"/>
      <c r="S151" s="162"/>
      <c r="T151" s="162"/>
      <c r="U151" s="36"/>
      <c r="V151" s="36"/>
      <c r="W151" s="36"/>
      <c r="X151" s="36"/>
      <c r="Y151" s="36"/>
      <c r="Z151" s="36"/>
      <c r="AA151" s="36"/>
      <c r="AB151" s="36"/>
      <c r="AC151" s="36"/>
    </row>
    <row r="152" spans="1:29" x14ac:dyDescent="0.2">
      <c r="A152" s="85">
        <v>147</v>
      </c>
      <c r="B152" s="85" t="s">
        <v>299</v>
      </c>
      <c r="C152" s="85" t="s">
        <v>300</v>
      </c>
      <c r="D152" s="98" t="str">
        <f t="shared" si="2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5.9160797830996161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3.5</v>
      </c>
      <c r="G152" s="89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10</v>
      </c>
      <c r="H152" s="142" t="s">
        <v>300</v>
      </c>
      <c r="I152" s="89" t="s">
        <v>472</v>
      </c>
      <c r="J152" s="89">
        <v>3.5</v>
      </c>
      <c r="K152" s="89">
        <v>0</v>
      </c>
      <c r="L152" s="89">
        <v>10</v>
      </c>
      <c r="M152" s="89">
        <v>0</v>
      </c>
      <c r="N152" s="89"/>
      <c r="O152" s="89"/>
      <c r="P152" s="141"/>
      <c r="Q152" s="141"/>
      <c r="R152" s="141"/>
      <c r="S152" s="162"/>
      <c r="T152" s="162"/>
      <c r="U152" s="36"/>
      <c r="V152" s="36"/>
      <c r="W152" s="36"/>
      <c r="X152" s="36"/>
      <c r="Y152" s="36"/>
      <c r="Z152" s="36"/>
      <c r="AA152" s="36"/>
      <c r="AB152" s="36"/>
      <c r="AC152" s="36"/>
    </row>
    <row r="153" spans="1:29" x14ac:dyDescent="0.2">
      <c r="A153" s="85">
        <v>148</v>
      </c>
      <c r="B153" s="85" t="s">
        <v>301</v>
      </c>
      <c r="C153" s="85" t="s">
        <v>302</v>
      </c>
      <c r="D153" s="98" t="str">
        <f t="shared" si="2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3.9999999999999991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5.3333333333333304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3</v>
      </c>
      <c r="H153" s="142" t="s">
        <v>302</v>
      </c>
      <c r="I153" s="89" t="s">
        <v>472</v>
      </c>
      <c r="J153" s="89">
        <v>5.3333333333333304</v>
      </c>
      <c r="K153" s="89">
        <v>0</v>
      </c>
      <c r="L153" s="89">
        <v>3</v>
      </c>
      <c r="M153" s="89">
        <v>0</v>
      </c>
      <c r="N153" s="89"/>
      <c r="O153" s="89"/>
      <c r="P153" s="141"/>
      <c r="Q153" s="141"/>
      <c r="R153" s="141"/>
      <c r="S153" s="162"/>
      <c r="T153" s="162"/>
      <c r="U153" s="36"/>
      <c r="V153" s="36"/>
      <c r="W153" s="36"/>
      <c r="X153" s="36"/>
      <c r="Y153" s="36"/>
      <c r="Z153" s="36"/>
      <c r="AA153" s="36"/>
      <c r="AB153" s="36"/>
      <c r="AC153" s="36"/>
    </row>
    <row r="154" spans="1:29" x14ac:dyDescent="0.2">
      <c r="A154" s="85">
        <v>149</v>
      </c>
      <c r="B154" s="85" t="s">
        <v>303</v>
      </c>
      <c r="C154" s="85" t="s">
        <v>304</v>
      </c>
      <c r="D154" s="98" t="str">
        <f t="shared" si="2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0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5.8333333333333304</v>
      </c>
      <c r="G154" s="89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0</v>
      </c>
      <c r="H154" s="142" t="s">
        <v>304</v>
      </c>
      <c r="I154" s="89" t="s">
        <v>472</v>
      </c>
      <c r="J154" s="89">
        <v>5.8333333333333304</v>
      </c>
      <c r="K154" s="89">
        <v>0</v>
      </c>
      <c r="L154" s="89">
        <v>0</v>
      </c>
      <c r="M154" s="89">
        <v>0</v>
      </c>
      <c r="N154" s="89"/>
      <c r="O154" s="89"/>
      <c r="P154" s="141"/>
      <c r="Q154" s="141"/>
      <c r="R154" s="141"/>
      <c r="S154" s="162"/>
      <c r="T154" s="162"/>
      <c r="U154" s="36"/>
      <c r="V154" s="36"/>
      <c r="W154" s="36"/>
      <c r="X154" s="36"/>
      <c r="Y154" s="36"/>
      <c r="Z154" s="36"/>
      <c r="AA154" s="36"/>
      <c r="AB154" s="36"/>
      <c r="AC154" s="36"/>
    </row>
    <row r="155" spans="1:29" x14ac:dyDescent="0.2">
      <c r="A155" s="85">
        <v>150</v>
      </c>
      <c r="B155" s="85" t="s">
        <v>305</v>
      </c>
      <c r="C155" s="85" t="s">
        <v>306</v>
      </c>
      <c r="D155" s="98" t="str">
        <f t="shared" si="2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0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0</v>
      </c>
      <c r="G155" s="89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0</v>
      </c>
      <c r="H155" s="142" t="s">
        <v>306</v>
      </c>
      <c r="I155" s="89" t="s">
        <v>472</v>
      </c>
      <c r="J155" s="89">
        <v>0</v>
      </c>
      <c r="K155" s="89">
        <v>0</v>
      </c>
      <c r="L155" s="89">
        <v>0</v>
      </c>
      <c r="M155" s="89">
        <v>0</v>
      </c>
      <c r="N155" s="89"/>
      <c r="O155" s="89"/>
      <c r="P155" s="141"/>
      <c r="Q155" s="141"/>
      <c r="R155" s="141"/>
      <c r="S155" s="162"/>
      <c r="T155" s="162"/>
      <c r="U155" s="36"/>
      <c r="V155" s="36"/>
      <c r="W155" s="36"/>
      <c r="X155" s="36"/>
      <c r="Y155" s="36"/>
      <c r="Z155" s="36"/>
      <c r="AA155" s="36"/>
      <c r="AB155" s="36"/>
      <c r="AC155" s="36"/>
    </row>
    <row r="156" spans="1:29" x14ac:dyDescent="0.2">
      <c r="A156" s="85">
        <v>151</v>
      </c>
      <c r="B156" s="85" t="s">
        <v>307</v>
      </c>
      <c r="C156" s="85" t="s">
        <v>308</v>
      </c>
      <c r="D156" s="98" t="str">
        <f t="shared" si="2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8.9442719099991592</v>
      </c>
      <c r="F156" s="89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8</v>
      </c>
      <c r="G156" s="89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10</v>
      </c>
      <c r="H156" s="142" t="s">
        <v>308</v>
      </c>
      <c r="I156" s="89" t="s">
        <v>472</v>
      </c>
      <c r="J156" s="89">
        <v>8</v>
      </c>
      <c r="K156" s="89">
        <v>10</v>
      </c>
      <c r="L156" s="89">
        <v>0</v>
      </c>
      <c r="M156" s="89">
        <v>0</v>
      </c>
      <c r="N156" s="89"/>
      <c r="O156" s="89"/>
      <c r="P156" s="141"/>
      <c r="Q156" s="141"/>
      <c r="R156" s="141"/>
      <c r="S156" s="162"/>
      <c r="T156" s="162"/>
      <c r="U156" s="36"/>
      <c r="V156" s="36"/>
      <c r="W156" s="36"/>
      <c r="X156" s="36"/>
      <c r="Y156" s="36"/>
      <c r="Z156" s="36"/>
      <c r="AA156" s="36"/>
      <c r="AB156" s="36"/>
      <c r="AC156" s="36"/>
    </row>
    <row r="157" spans="1:29" x14ac:dyDescent="0.2">
      <c r="A157" s="85">
        <v>152</v>
      </c>
      <c r="B157" s="85" t="s">
        <v>309</v>
      </c>
      <c r="C157" s="85" t="s">
        <v>310</v>
      </c>
      <c r="D157" s="98" t="str">
        <f t="shared" si="2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0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4.8333333333333304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0</v>
      </c>
      <c r="H157" s="142" t="s">
        <v>310</v>
      </c>
      <c r="I157" s="89" t="s">
        <v>472</v>
      </c>
      <c r="J157" s="89">
        <v>4.8333333333333304</v>
      </c>
      <c r="K157" s="89">
        <v>0</v>
      </c>
      <c r="L157" s="89">
        <v>0</v>
      </c>
      <c r="M157" s="89">
        <v>0</v>
      </c>
      <c r="N157" s="89"/>
      <c r="O157" s="89"/>
      <c r="P157" s="141"/>
      <c r="Q157" s="141"/>
      <c r="R157" s="141"/>
      <c r="S157" s="162"/>
      <c r="T157" s="162"/>
      <c r="U157" s="36"/>
      <c r="V157" s="36"/>
      <c r="W157" s="36"/>
      <c r="X157" s="36"/>
      <c r="Y157" s="36"/>
      <c r="Z157" s="36"/>
      <c r="AA157" s="36"/>
      <c r="AB157" s="36"/>
      <c r="AC157" s="36"/>
    </row>
    <row r="158" spans="1:29" x14ac:dyDescent="0.2">
      <c r="A158" s="85">
        <v>153</v>
      </c>
      <c r="B158" s="85" t="s">
        <v>311</v>
      </c>
      <c r="C158" s="85" t="s">
        <v>312</v>
      </c>
      <c r="D158" s="98" t="str">
        <f t="shared" si="2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0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9.1666666666666696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0</v>
      </c>
      <c r="H158" s="142" t="s">
        <v>312</v>
      </c>
      <c r="I158" s="89" t="s">
        <v>472</v>
      </c>
      <c r="J158" s="89">
        <v>9.1666666666666696</v>
      </c>
      <c r="K158" s="89">
        <v>0</v>
      </c>
      <c r="L158" s="89">
        <v>0</v>
      </c>
      <c r="M158" s="89">
        <v>0</v>
      </c>
      <c r="N158" s="89"/>
      <c r="O158" s="89"/>
      <c r="P158" s="141"/>
      <c r="Q158" s="141"/>
      <c r="R158" s="141"/>
      <c r="S158" s="162"/>
      <c r="T158" s="162"/>
      <c r="U158" s="36"/>
      <c r="V158" s="36"/>
      <c r="W158" s="36"/>
      <c r="X158" s="36"/>
      <c r="Y158" s="36"/>
      <c r="Z158" s="36"/>
      <c r="AA158" s="36"/>
      <c r="AB158" s="36"/>
      <c r="AC158" s="36"/>
    </row>
    <row r="159" spans="1:29" x14ac:dyDescent="0.2">
      <c r="A159" s="85">
        <v>154</v>
      </c>
      <c r="B159" s="85" t="s">
        <v>313</v>
      </c>
      <c r="C159" s="85" t="s">
        <v>314</v>
      </c>
      <c r="D159" s="98" t="str">
        <f t="shared" si="2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9.9163165204290102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9.8333333333333304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10</v>
      </c>
      <c r="H159" s="142" t="s">
        <v>314</v>
      </c>
      <c r="I159" s="89" t="s">
        <v>472</v>
      </c>
      <c r="J159" s="89">
        <v>9.8333333333333304</v>
      </c>
      <c r="K159" s="89">
        <v>0</v>
      </c>
      <c r="L159" s="89">
        <v>10</v>
      </c>
      <c r="M159" s="89">
        <v>10</v>
      </c>
      <c r="N159" s="89"/>
      <c r="O159" s="89"/>
      <c r="P159" s="141"/>
      <c r="Q159" s="141"/>
      <c r="R159" s="141"/>
      <c r="S159" s="162"/>
      <c r="T159" s="162"/>
      <c r="U159" s="36"/>
      <c r="V159" s="36"/>
      <c r="W159" s="36"/>
      <c r="X159" s="36"/>
      <c r="Y159" s="36"/>
      <c r="Z159" s="36"/>
      <c r="AA159" s="36"/>
      <c r="AB159" s="36"/>
      <c r="AC159" s="36"/>
    </row>
    <row r="160" spans="1:29" x14ac:dyDescent="0.2">
      <c r="A160" s="85">
        <v>155</v>
      </c>
      <c r="B160" s="85" t="s">
        <v>315</v>
      </c>
      <c r="C160" s="85" t="s">
        <v>316</v>
      </c>
      <c r="D160" s="98" t="str">
        <f t="shared" si="2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0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5.8333333333333304</v>
      </c>
      <c r="G160" s="89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0</v>
      </c>
      <c r="H160" s="142" t="s">
        <v>316</v>
      </c>
      <c r="I160" s="89" t="s">
        <v>472</v>
      </c>
      <c r="J160" s="89">
        <v>5.8333333333333304</v>
      </c>
      <c r="K160" s="89">
        <v>0</v>
      </c>
      <c r="L160" s="89">
        <v>0</v>
      </c>
      <c r="M160" s="89">
        <v>0</v>
      </c>
      <c r="N160" s="89"/>
      <c r="O160" s="89"/>
      <c r="P160" s="141"/>
      <c r="Q160" s="141"/>
      <c r="R160" s="141"/>
      <c r="S160" s="162"/>
      <c r="T160" s="162"/>
      <c r="U160" s="36"/>
      <c r="V160" s="36"/>
      <c r="W160" s="36"/>
      <c r="X160" s="36"/>
      <c r="Y160" s="36"/>
      <c r="Z160" s="36"/>
      <c r="AA160" s="36"/>
      <c r="AB160" s="36"/>
      <c r="AC160" s="36"/>
    </row>
    <row r="161" spans="1:29" x14ac:dyDescent="0.2">
      <c r="A161" s="85">
        <v>156</v>
      </c>
      <c r="B161" s="85" t="s">
        <v>317</v>
      </c>
      <c r="C161" s="85" t="s">
        <v>318</v>
      </c>
      <c r="D161" s="98" t="str">
        <f t="shared" si="2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3.872983346207417</v>
      </c>
      <c r="F161" s="89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5</v>
      </c>
      <c r="G161" s="89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3</v>
      </c>
      <c r="H161" s="142" t="s">
        <v>318</v>
      </c>
      <c r="I161" s="89" t="s">
        <v>472</v>
      </c>
      <c r="J161" s="89">
        <v>5</v>
      </c>
      <c r="K161" s="89" t="s">
        <v>472</v>
      </c>
      <c r="L161" s="89">
        <v>3</v>
      </c>
      <c r="M161" s="89">
        <v>0</v>
      </c>
      <c r="N161" s="89"/>
      <c r="O161" s="89"/>
      <c r="P161" s="141"/>
      <c r="Q161" s="141"/>
      <c r="R161" s="141"/>
      <c r="S161" s="162"/>
      <c r="T161" s="162"/>
      <c r="U161" s="36"/>
      <c r="V161" s="36"/>
      <c r="W161" s="36"/>
      <c r="X161" s="36"/>
      <c r="Y161" s="36"/>
      <c r="Z161" s="36"/>
      <c r="AA161" s="36"/>
      <c r="AB161" s="36"/>
      <c r="AC161" s="36"/>
    </row>
    <row r="162" spans="1:29" x14ac:dyDescent="0.2">
      <c r="A162" s="85">
        <v>157</v>
      </c>
      <c r="B162" s="85" t="s">
        <v>319</v>
      </c>
      <c r="C162" s="85" t="s">
        <v>320</v>
      </c>
      <c r="D162" s="98" t="str">
        <f t="shared" si="2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0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0.5</v>
      </c>
      <c r="G162" s="89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0</v>
      </c>
      <c r="H162" s="142" t="s">
        <v>320</v>
      </c>
      <c r="I162" s="89" t="s">
        <v>472</v>
      </c>
      <c r="J162" s="89">
        <v>0.5</v>
      </c>
      <c r="K162" s="89">
        <v>0</v>
      </c>
      <c r="L162" s="89">
        <v>0</v>
      </c>
      <c r="M162" s="89">
        <v>0</v>
      </c>
      <c r="N162" s="89"/>
      <c r="O162" s="89"/>
      <c r="P162" s="141"/>
      <c r="Q162" s="141"/>
      <c r="R162" s="141"/>
      <c r="S162" s="162"/>
      <c r="T162" s="162"/>
      <c r="U162" s="36"/>
      <c r="V162" s="36"/>
      <c r="W162" s="36"/>
      <c r="X162" s="36"/>
      <c r="Y162" s="36"/>
      <c r="Z162" s="36"/>
      <c r="AA162" s="36"/>
      <c r="AB162" s="36"/>
      <c r="AC162" s="36"/>
    </row>
    <row r="163" spans="1:29" x14ac:dyDescent="0.2">
      <c r="A163" s="85">
        <v>158</v>
      </c>
      <c r="B163" s="85" t="s">
        <v>321</v>
      </c>
      <c r="C163" s="85" t="s">
        <v>322</v>
      </c>
      <c r="D163" s="98" t="str">
        <f t="shared" si="2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6.9522178715380676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4.8333333333333304</v>
      </c>
      <c r="G163" s="89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10</v>
      </c>
      <c r="H163" s="142" t="s">
        <v>322</v>
      </c>
      <c r="I163" s="89" t="s">
        <v>472</v>
      </c>
      <c r="J163" s="89">
        <v>4.8333333333333304</v>
      </c>
      <c r="K163" s="89">
        <v>10</v>
      </c>
      <c r="L163" s="89">
        <v>0</v>
      </c>
      <c r="M163" s="89">
        <v>0</v>
      </c>
      <c r="N163" s="89"/>
      <c r="O163" s="89"/>
      <c r="P163" s="141"/>
      <c r="Q163" s="141"/>
      <c r="R163" s="141"/>
      <c r="S163" s="162"/>
      <c r="T163" s="162"/>
      <c r="U163" s="36"/>
      <c r="V163" s="36"/>
      <c r="W163" s="36"/>
      <c r="X163" s="36"/>
      <c r="Y163" s="36"/>
      <c r="Z163" s="36"/>
      <c r="AA163" s="36"/>
      <c r="AB163" s="36"/>
      <c r="AC163" s="36"/>
    </row>
    <row r="164" spans="1:29" x14ac:dyDescent="0.2">
      <c r="A164" s="85">
        <v>159</v>
      </c>
      <c r="B164" s="85" t="s">
        <v>323</v>
      </c>
      <c r="C164" s="85" t="s">
        <v>324</v>
      </c>
      <c r="D164" s="98" t="str">
        <f t="shared" si="2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0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3</v>
      </c>
      <c r="G164" s="89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0</v>
      </c>
      <c r="H164" s="142" t="s">
        <v>324</v>
      </c>
      <c r="I164" s="89" t="s">
        <v>472</v>
      </c>
      <c r="J164" s="89">
        <v>3</v>
      </c>
      <c r="K164" s="89">
        <v>0</v>
      </c>
      <c r="L164" s="89">
        <v>0</v>
      </c>
      <c r="M164" s="89">
        <v>0</v>
      </c>
      <c r="N164" s="89"/>
      <c r="O164" s="89"/>
      <c r="P164" s="141"/>
      <c r="Q164" s="141"/>
      <c r="R164" s="141"/>
      <c r="S164" s="162"/>
      <c r="T164" s="162"/>
      <c r="U164" s="36"/>
      <c r="V164" s="36"/>
      <c r="W164" s="36"/>
      <c r="X164" s="36"/>
      <c r="Y164" s="36"/>
      <c r="Z164" s="36"/>
      <c r="AA164" s="36"/>
      <c r="AB164" s="36"/>
      <c r="AC164" s="36"/>
    </row>
    <row r="165" spans="1:29" x14ac:dyDescent="0.2">
      <c r="A165" s="85">
        <v>160</v>
      </c>
      <c r="B165" s="85" t="s">
        <v>325</v>
      </c>
      <c r="C165" s="85" t="s">
        <v>326</v>
      </c>
      <c r="D165" s="98" t="str">
        <f t="shared" si="2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0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4</v>
      </c>
      <c r="G165" s="89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0</v>
      </c>
      <c r="H165" s="142" t="s">
        <v>326</v>
      </c>
      <c r="I165" s="89" t="s">
        <v>472</v>
      </c>
      <c r="J165" s="89">
        <v>4</v>
      </c>
      <c r="K165" s="89">
        <v>0</v>
      </c>
      <c r="L165" s="89">
        <v>0</v>
      </c>
      <c r="M165" s="89">
        <v>0</v>
      </c>
      <c r="N165" s="89"/>
      <c r="O165" s="89"/>
      <c r="P165" s="141"/>
      <c r="Q165" s="141"/>
      <c r="R165" s="141"/>
      <c r="S165" s="162"/>
      <c r="T165" s="162"/>
      <c r="U165" s="36"/>
      <c r="V165" s="36"/>
      <c r="W165" s="36"/>
      <c r="X165" s="36"/>
      <c r="Y165" s="36"/>
      <c r="Z165" s="36"/>
      <c r="AA165" s="36"/>
      <c r="AB165" s="36"/>
      <c r="AC165" s="36"/>
    </row>
    <row r="166" spans="1:29" x14ac:dyDescent="0.2">
      <c r="A166" s="85">
        <v>161</v>
      </c>
      <c r="B166" s="85" t="s">
        <v>327</v>
      </c>
      <c r="C166" s="85" t="s">
        <v>328</v>
      </c>
      <c r="D166" s="98" t="str">
        <f t="shared" si="2"/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0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0.16666666666666599</v>
      </c>
      <c r="G166" s="89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0</v>
      </c>
      <c r="H166" s="142" t="s">
        <v>328</v>
      </c>
      <c r="I166" s="89" t="s">
        <v>472</v>
      </c>
      <c r="J166" s="89">
        <v>0.16666666666666599</v>
      </c>
      <c r="K166" s="89">
        <v>0</v>
      </c>
      <c r="L166" s="89">
        <v>0</v>
      </c>
      <c r="M166" s="89">
        <v>0</v>
      </c>
      <c r="N166" s="89"/>
      <c r="O166" s="89"/>
      <c r="P166" s="141"/>
      <c r="Q166" s="141"/>
      <c r="R166" s="141"/>
      <c r="S166" s="162"/>
      <c r="T166" s="162"/>
      <c r="U166" s="36"/>
      <c r="V166" s="36"/>
      <c r="W166" s="36"/>
      <c r="X166" s="36"/>
      <c r="Y166" s="36"/>
      <c r="Z166" s="36"/>
      <c r="AA166" s="36"/>
      <c r="AB166" s="36"/>
      <c r="AC166" s="36"/>
    </row>
    <row r="167" spans="1:29" x14ac:dyDescent="0.2">
      <c r="A167" s="85">
        <v>162</v>
      </c>
      <c r="B167" s="85" t="s">
        <v>329</v>
      </c>
      <c r="C167" s="85" t="s">
        <v>330</v>
      </c>
      <c r="D167" s="98" t="str">
        <f t="shared" si="2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0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2.5</v>
      </c>
      <c r="G167" s="89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0</v>
      </c>
      <c r="H167" s="142" t="s">
        <v>330</v>
      </c>
      <c r="I167" s="89" t="s">
        <v>472</v>
      </c>
      <c r="J167" s="89">
        <v>2.5</v>
      </c>
      <c r="K167" s="89">
        <v>0</v>
      </c>
      <c r="L167" s="89">
        <v>0</v>
      </c>
      <c r="M167" s="89">
        <v>0</v>
      </c>
      <c r="N167" s="89"/>
      <c r="O167" s="89"/>
      <c r="P167" s="141"/>
      <c r="Q167" s="141"/>
      <c r="R167" s="141"/>
      <c r="S167" s="162"/>
      <c r="T167" s="162"/>
      <c r="U167" s="36"/>
      <c r="V167" s="36"/>
      <c r="W167" s="36"/>
      <c r="X167" s="36"/>
      <c r="Y167" s="36"/>
      <c r="Z167" s="36"/>
      <c r="AA167" s="36"/>
      <c r="AB167" s="36"/>
      <c r="AC167" s="36"/>
    </row>
    <row r="168" spans="1:29" x14ac:dyDescent="0.2">
      <c r="A168" s="85">
        <v>163</v>
      </c>
      <c r="B168" s="85" t="s">
        <v>331</v>
      </c>
      <c r="C168" s="85" t="s">
        <v>332</v>
      </c>
      <c r="D168" s="98" t="str">
        <f t="shared" si="2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4.5825756949558398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3</v>
      </c>
      <c r="G168" s="89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7</v>
      </c>
      <c r="H168" s="142" t="s">
        <v>332</v>
      </c>
      <c r="I168" s="89" t="s">
        <v>472</v>
      </c>
      <c r="J168" s="89">
        <v>3</v>
      </c>
      <c r="K168" s="89">
        <v>7</v>
      </c>
      <c r="L168" s="89">
        <v>0</v>
      </c>
      <c r="M168" s="89">
        <v>0</v>
      </c>
      <c r="N168" s="89"/>
      <c r="O168" s="89"/>
      <c r="P168" s="141"/>
      <c r="Q168" s="141"/>
      <c r="R168" s="141"/>
      <c r="S168" s="162"/>
      <c r="T168" s="162"/>
      <c r="U168" s="36"/>
      <c r="V168" s="36"/>
      <c r="W168" s="36"/>
      <c r="X168" s="36"/>
      <c r="Y168" s="36"/>
      <c r="Z168" s="36"/>
      <c r="AA168" s="36"/>
      <c r="AB168" s="36"/>
      <c r="AC168" s="36"/>
    </row>
    <row r="169" spans="1:29" x14ac:dyDescent="0.2">
      <c r="A169" s="85">
        <v>164</v>
      </c>
      <c r="B169" s="85" t="s">
        <v>333</v>
      </c>
      <c r="C169" s="85" t="s">
        <v>334</v>
      </c>
      <c r="D169" s="98" t="str">
        <f t="shared" si="2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0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7.8333333333333304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0</v>
      </c>
      <c r="H169" s="142" t="s">
        <v>334</v>
      </c>
      <c r="I169" s="89" t="s">
        <v>472</v>
      </c>
      <c r="J169" s="89">
        <v>7.8333333333333304</v>
      </c>
      <c r="K169" s="89">
        <v>0</v>
      </c>
      <c r="L169" s="89">
        <v>0</v>
      </c>
      <c r="M169" s="89">
        <v>0</v>
      </c>
      <c r="N169" s="89"/>
      <c r="O169" s="89"/>
      <c r="P169" s="141"/>
      <c r="Q169" s="141"/>
      <c r="R169" s="141"/>
      <c r="S169" s="162"/>
      <c r="T169" s="162"/>
      <c r="U169" s="36"/>
      <c r="V169" s="36"/>
      <c r="W169" s="36"/>
      <c r="X169" s="36"/>
      <c r="Y169" s="36"/>
      <c r="Z169" s="36"/>
      <c r="AA169" s="36"/>
      <c r="AB169" s="36"/>
      <c r="AC169" s="36"/>
    </row>
    <row r="170" spans="1:29" x14ac:dyDescent="0.2">
      <c r="A170" s="85">
        <v>165</v>
      </c>
      <c r="B170" s="85" t="s">
        <v>335</v>
      </c>
      <c r="C170" s="85" t="s">
        <v>336</v>
      </c>
      <c r="D170" s="98" t="str">
        <f t="shared" si="2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0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5.3333333333333304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0</v>
      </c>
      <c r="H170" s="142" t="s">
        <v>336</v>
      </c>
      <c r="I170" s="89" t="s">
        <v>472</v>
      </c>
      <c r="J170" s="89">
        <v>5.3333333333333304</v>
      </c>
      <c r="K170" s="89">
        <v>0</v>
      </c>
      <c r="L170" s="89">
        <v>0</v>
      </c>
      <c r="M170" s="89">
        <v>0</v>
      </c>
      <c r="N170" s="89"/>
      <c r="O170" s="89"/>
      <c r="P170" s="141"/>
      <c r="Q170" s="141"/>
      <c r="R170" s="141"/>
      <c r="S170" s="162"/>
      <c r="T170" s="162"/>
      <c r="U170" s="36"/>
      <c r="V170" s="36"/>
      <c r="W170" s="36"/>
      <c r="X170" s="36"/>
      <c r="Y170" s="36"/>
      <c r="Z170" s="36"/>
      <c r="AA170" s="36"/>
      <c r="AB170" s="36"/>
      <c r="AC170" s="36"/>
    </row>
    <row r="171" spans="1:29" x14ac:dyDescent="0.2">
      <c r="A171" s="85">
        <v>166</v>
      </c>
      <c r="B171" s="85" t="s">
        <v>337</v>
      </c>
      <c r="C171" s="85" t="s">
        <v>338</v>
      </c>
      <c r="D171" s="98" t="str">
        <f t="shared" si="2"/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0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3.3333333333333299</v>
      </c>
      <c r="G171" s="89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0</v>
      </c>
      <c r="H171" s="142" t="s">
        <v>338</v>
      </c>
      <c r="I171" s="89" t="s">
        <v>472</v>
      </c>
      <c r="J171" s="89">
        <v>3.3333333333333299</v>
      </c>
      <c r="K171" s="89">
        <v>0</v>
      </c>
      <c r="L171" s="89">
        <v>0</v>
      </c>
      <c r="M171" s="89">
        <v>0</v>
      </c>
      <c r="N171" s="89"/>
      <c r="O171" s="89"/>
      <c r="P171" s="141"/>
      <c r="Q171" s="141"/>
      <c r="R171" s="141"/>
      <c r="S171" s="162"/>
      <c r="T171" s="162"/>
      <c r="U171" s="36"/>
      <c r="V171" s="36"/>
      <c r="W171" s="36"/>
      <c r="X171" s="36"/>
      <c r="Y171" s="36"/>
      <c r="Z171" s="36"/>
      <c r="AA171" s="36"/>
      <c r="AB171" s="36"/>
      <c r="AC171" s="36"/>
    </row>
    <row r="172" spans="1:29" x14ac:dyDescent="0.2">
      <c r="A172" s="85">
        <v>167</v>
      </c>
      <c r="B172" s="85" t="s">
        <v>339</v>
      </c>
      <c r="C172" s="85" t="s">
        <v>340</v>
      </c>
      <c r="D172" s="98" t="str">
        <f t="shared" si="2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9.3094933625126295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8.6666666666666696</v>
      </c>
      <c r="G172" s="89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10</v>
      </c>
      <c r="H172" s="142" t="s">
        <v>340</v>
      </c>
      <c r="I172" s="89" t="s">
        <v>472</v>
      </c>
      <c r="J172" s="89">
        <v>8.6666666666666696</v>
      </c>
      <c r="K172" s="89">
        <v>10</v>
      </c>
      <c r="L172" s="89">
        <v>0</v>
      </c>
      <c r="M172" s="89">
        <v>0</v>
      </c>
      <c r="N172" s="89"/>
      <c r="O172" s="89"/>
      <c r="P172" s="141"/>
      <c r="Q172" s="141"/>
      <c r="R172" s="141"/>
      <c r="S172" s="162"/>
      <c r="T172" s="162"/>
      <c r="U172" s="36"/>
      <c r="V172" s="36"/>
      <c r="W172" s="36"/>
      <c r="X172" s="36"/>
      <c r="Y172" s="36"/>
      <c r="Z172" s="36"/>
      <c r="AA172" s="36"/>
      <c r="AB172" s="36"/>
      <c r="AC172" s="36"/>
    </row>
    <row r="173" spans="1:29" x14ac:dyDescent="0.2">
      <c r="A173" s="85">
        <v>168</v>
      </c>
      <c r="B173" s="85" t="s">
        <v>341</v>
      </c>
      <c r="C173" s="85" t="s">
        <v>342</v>
      </c>
      <c r="D173" s="98" t="str">
        <f t="shared" si="2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7.4833147735478827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8</v>
      </c>
      <c r="G173" s="89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7</v>
      </c>
      <c r="H173" s="142" t="s">
        <v>342</v>
      </c>
      <c r="I173" s="89" t="s">
        <v>472</v>
      </c>
      <c r="J173" s="89">
        <v>8</v>
      </c>
      <c r="K173" s="89">
        <v>7</v>
      </c>
      <c r="L173" s="89">
        <v>0</v>
      </c>
      <c r="M173" s="89">
        <v>0</v>
      </c>
      <c r="N173" s="89"/>
      <c r="O173" s="89"/>
      <c r="P173" s="141"/>
      <c r="Q173" s="141"/>
      <c r="R173" s="141"/>
      <c r="S173" s="162"/>
      <c r="T173" s="162"/>
      <c r="U173" s="36"/>
      <c r="V173" s="36"/>
      <c r="W173" s="36"/>
      <c r="X173" s="36"/>
      <c r="Y173" s="36"/>
      <c r="Z173" s="36"/>
      <c r="AA173" s="36"/>
      <c r="AB173" s="36"/>
      <c r="AC173" s="36"/>
    </row>
    <row r="174" spans="1:29" x14ac:dyDescent="0.2">
      <c r="A174" s="85">
        <v>169</v>
      </c>
      <c r="B174" s="85" t="s">
        <v>343</v>
      </c>
      <c r="C174" s="85" t="s">
        <v>344</v>
      </c>
      <c r="D174" s="98" t="str">
        <f t="shared" si="2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5.6124860801609122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4.5</v>
      </c>
      <c r="G174" s="89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7</v>
      </c>
      <c r="H174" s="142" t="s">
        <v>344</v>
      </c>
      <c r="I174" s="89" t="s">
        <v>472</v>
      </c>
      <c r="J174" s="89">
        <v>4.5</v>
      </c>
      <c r="K174" s="89">
        <v>7</v>
      </c>
      <c r="L174" s="89">
        <v>0</v>
      </c>
      <c r="M174" s="89">
        <v>0</v>
      </c>
      <c r="N174" s="89"/>
      <c r="O174" s="89"/>
      <c r="P174" s="141"/>
      <c r="Q174" s="141"/>
      <c r="R174" s="141"/>
      <c r="S174" s="162"/>
      <c r="T174" s="162"/>
      <c r="U174" s="36"/>
      <c r="V174" s="36"/>
      <c r="W174" s="36"/>
      <c r="X174" s="36"/>
      <c r="Y174" s="36"/>
      <c r="Z174" s="36"/>
      <c r="AA174" s="36"/>
      <c r="AB174" s="36"/>
      <c r="AC174" s="36"/>
    </row>
    <row r="175" spans="1:29" x14ac:dyDescent="0.2">
      <c r="A175" s="85">
        <v>170</v>
      </c>
      <c r="B175" s="85" t="s">
        <v>345</v>
      </c>
      <c r="C175" s="85" t="s">
        <v>346</v>
      </c>
      <c r="D175" s="98" t="str">
        <f t="shared" si="2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0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6</v>
      </c>
      <c r="G175" s="89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0</v>
      </c>
      <c r="H175" s="142" t="s">
        <v>346</v>
      </c>
      <c r="I175" s="89" t="s">
        <v>472</v>
      </c>
      <c r="J175" s="89">
        <v>6</v>
      </c>
      <c r="K175" s="89">
        <v>0</v>
      </c>
      <c r="L175" s="89">
        <v>0</v>
      </c>
      <c r="M175" s="89">
        <v>0</v>
      </c>
      <c r="N175" s="89"/>
      <c r="O175" s="89"/>
      <c r="P175" s="141"/>
      <c r="Q175" s="141"/>
      <c r="R175" s="141"/>
      <c r="S175" s="162"/>
      <c r="T175" s="162"/>
      <c r="U175" s="36"/>
      <c r="V175" s="36"/>
      <c r="W175" s="36"/>
      <c r="X175" s="36"/>
      <c r="Y175" s="36"/>
      <c r="Z175" s="36"/>
      <c r="AA175" s="36"/>
      <c r="AB175" s="36"/>
      <c r="AC175" s="36"/>
    </row>
    <row r="176" spans="1:29" x14ac:dyDescent="0.2">
      <c r="A176" s="85">
        <v>171</v>
      </c>
      <c r="B176" s="85" t="s">
        <v>347</v>
      </c>
      <c r="C176" s="85" t="s">
        <v>348</v>
      </c>
      <c r="D176" s="98" t="str">
        <f t="shared" si="2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8.3666002653407556</v>
      </c>
      <c r="F176" s="89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7</v>
      </c>
      <c r="G176" s="89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10</v>
      </c>
      <c r="H176" s="142" t="s">
        <v>348</v>
      </c>
      <c r="I176" s="89" t="s">
        <v>472</v>
      </c>
      <c r="J176" s="89">
        <v>7</v>
      </c>
      <c r="K176" s="89">
        <v>10</v>
      </c>
      <c r="L176" s="89">
        <v>0</v>
      </c>
      <c r="M176" s="89">
        <v>0</v>
      </c>
      <c r="N176" s="89"/>
      <c r="O176" s="89"/>
      <c r="P176" s="141"/>
      <c r="Q176" s="141"/>
      <c r="R176" s="141"/>
      <c r="S176" s="162"/>
      <c r="T176" s="162"/>
      <c r="U176" s="36"/>
      <c r="V176" s="36"/>
      <c r="W176" s="36"/>
      <c r="X176" s="36"/>
      <c r="Y176" s="36"/>
      <c r="Z176" s="36"/>
      <c r="AA176" s="36"/>
      <c r="AB176" s="36"/>
      <c r="AC176" s="36"/>
    </row>
    <row r="177" spans="1:29" x14ac:dyDescent="0.2">
      <c r="A177" s="85">
        <v>172</v>
      </c>
      <c r="B177" s="85" t="s">
        <v>349</v>
      </c>
      <c r="C177" s="85" t="s">
        <v>350</v>
      </c>
      <c r="D177" s="98" t="str">
        <f t="shared" si="2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6.0553007081949861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3.6666666666666701</v>
      </c>
      <c r="G177" s="89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10</v>
      </c>
      <c r="H177" s="142" t="s">
        <v>350</v>
      </c>
      <c r="I177" s="89" t="s">
        <v>472</v>
      </c>
      <c r="J177" s="89">
        <v>3.6666666666666701</v>
      </c>
      <c r="K177" s="89">
        <v>10</v>
      </c>
      <c r="L177" s="89">
        <v>0</v>
      </c>
      <c r="M177" s="89">
        <v>0</v>
      </c>
      <c r="N177" s="89"/>
      <c r="O177" s="89"/>
      <c r="P177" s="141"/>
      <c r="Q177" s="141"/>
      <c r="R177" s="141"/>
      <c r="S177" s="162"/>
      <c r="T177" s="162"/>
      <c r="U177" s="36"/>
      <c r="V177" s="36"/>
      <c r="W177" s="36"/>
      <c r="X177" s="36"/>
      <c r="Y177" s="36"/>
      <c r="Z177" s="36"/>
      <c r="AA177" s="36"/>
      <c r="AB177" s="36"/>
      <c r="AC177" s="36"/>
    </row>
    <row r="178" spans="1:29" x14ac:dyDescent="0.2">
      <c r="A178" s="85">
        <v>173</v>
      </c>
      <c r="B178" s="85" t="s">
        <v>351</v>
      </c>
      <c r="C178" s="85" t="s">
        <v>352</v>
      </c>
      <c r="D178" s="98" t="str">
        <f t="shared" si="2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0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5.6666666666666696</v>
      </c>
      <c r="G178" s="89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0</v>
      </c>
      <c r="H178" s="142" t="s">
        <v>352</v>
      </c>
      <c r="I178" s="89" t="s">
        <v>472</v>
      </c>
      <c r="J178" s="89">
        <v>5.6666666666666696</v>
      </c>
      <c r="K178" s="89">
        <v>0</v>
      </c>
      <c r="L178" s="89">
        <v>0</v>
      </c>
      <c r="M178" s="89">
        <v>0</v>
      </c>
      <c r="N178" s="89"/>
      <c r="O178" s="89"/>
      <c r="P178" s="141"/>
      <c r="Q178" s="141"/>
      <c r="R178" s="141"/>
      <c r="S178" s="162"/>
      <c r="T178" s="162"/>
      <c r="U178" s="36"/>
      <c r="V178" s="36"/>
      <c r="W178" s="36"/>
      <c r="X178" s="36"/>
      <c r="Y178" s="36"/>
      <c r="Z178" s="36"/>
      <c r="AA178" s="36"/>
      <c r="AB178" s="36"/>
      <c r="AC178" s="36"/>
    </row>
    <row r="179" spans="1:29" x14ac:dyDescent="0.2">
      <c r="A179" s="85">
        <v>174</v>
      </c>
      <c r="B179" s="85" t="s">
        <v>353</v>
      </c>
      <c r="C179" s="85" t="s">
        <v>354</v>
      </c>
      <c r="D179" s="98" t="str">
        <f t="shared" si="2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0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8.6666666666666696</v>
      </c>
      <c r="G179" s="89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0</v>
      </c>
      <c r="H179" s="142" t="s">
        <v>354</v>
      </c>
      <c r="I179" s="89" t="s">
        <v>472</v>
      </c>
      <c r="J179" s="89">
        <v>8.6666666666666696</v>
      </c>
      <c r="K179" s="89">
        <v>0</v>
      </c>
      <c r="L179" s="89">
        <v>0</v>
      </c>
      <c r="M179" s="89">
        <v>0</v>
      </c>
      <c r="N179" s="89"/>
      <c r="O179" s="89"/>
      <c r="P179" s="141"/>
      <c r="Q179" s="141"/>
      <c r="R179" s="141"/>
      <c r="S179" s="162"/>
      <c r="T179" s="162"/>
      <c r="U179" s="36"/>
      <c r="V179" s="36"/>
      <c r="W179" s="36"/>
      <c r="X179" s="36"/>
      <c r="Y179" s="36"/>
      <c r="Z179" s="36"/>
      <c r="AA179" s="36"/>
      <c r="AB179" s="36"/>
      <c r="AC179" s="36"/>
    </row>
    <row r="180" spans="1:29" x14ac:dyDescent="0.2">
      <c r="A180" s="85">
        <v>175</v>
      </c>
      <c r="B180" s="85" t="s">
        <v>355</v>
      </c>
      <c r="C180" s="85" t="s">
        <v>356</v>
      </c>
      <c r="D180" s="98" t="str">
        <f t="shared" si="2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5.7735026918962546</v>
      </c>
      <c r="F180" s="89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3.3333333333333299</v>
      </c>
      <c r="G180" s="89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10</v>
      </c>
      <c r="H180" s="142" t="s">
        <v>356</v>
      </c>
      <c r="I180" s="89" t="s">
        <v>472</v>
      </c>
      <c r="J180" s="89">
        <v>3.3333333333333299</v>
      </c>
      <c r="K180" s="89">
        <v>10</v>
      </c>
      <c r="L180" s="89">
        <v>0</v>
      </c>
      <c r="M180" s="89">
        <v>0</v>
      </c>
      <c r="N180" s="89"/>
      <c r="O180" s="89"/>
      <c r="P180" s="141"/>
      <c r="Q180" s="141"/>
      <c r="R180" s="141"/>
      <c r="S180" s="162"/>
      <c r="T180" s="162"/>
      <c r="U180" s="36"/>
      <c r="V180" s="36"/>
      <c r="W180" s="36"/>
      <c r="X180" s="36"/>
      <c r="Y180" s="36"/>
      <c r="Z180" s="36"/>
      <c r="AA180" s="36"/>
      <c r="AB180" s="36"/>
      <c r="AC180" s="36"/>
    </row>
    <row r="181" spans="1:29" x14ac:dyDescent="0.2">
      <c r="A181" s="85">
        <v>176</v>
      </c>
      <c r="B181" s="85" t="s">
        <v>357</v>
      </c>
      <c r="C181" s="85" t="s">
        <v>358</v>
      </c>
      <c r="D181" s="98" t="str">
        <f t="shared" si="2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4.5276925690687078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6.8333333333333304</v>
      </c>
      <c r="G181" s="89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3</v>
      </c>
      <c r="H181" s="142" t="s">
        <v>358</v>
      </c>
      <c r="I181" s="89" t="s">
        <v>472</v>
      </c>
      <c r="J181" s="89">
        <v>6.8333333333333304</v>
      </c>
      <c r="K181" s="89">
        <v>0</v>
      </c>
      <c r="L181" s="89">
        <v>3</v>
      </c>
      <c r="M181" s="89">
        <v>0</v>
      </c>
      <c r="N181" s="89"/>
      <c r="O181" s="89"/>
      <c r="P181" s="141"/>
      <c r="Q181" s="141"/>
      <c r="R181" s="141"/>
      <c r="S181" s="162"/>
      <c r="T181" s="162"/>
      <c r="U181" s="36"/>
      <c r="V181" s="36"/>
      <c r="W181" s="36"/>
      <c r="X181" s="36"/>
      <c r="Y181" s="36"/>
      <c r="Z181" s="36"/>
      <c r="AA181" s="36"/>
      <c r="AB181" s="36"/>
      <c r="AC181" s="36"/>
    </row>
    <row r="182" spans="1:29" x14ac:dyDescent="0.2">
      <c r="A182" s="85">
        <v>177</v>
      </c>
      <c r="B182" s="85" t="s">
        <v>359</v>
      </c>
      <c r="C182" s="85" t="s">
        <v>360</v>
      </c>
      <c r="D182" s="98" t="str">
        <f t="shared" si="2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4.1231056256176615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5.6666666666666696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3</v>
      </c>
      <c r="H182" s="142" t="s">
        <v>360</v>
      </c>
      <c r="I182" s="89" t="s">
        <v>472</v>
      </c>
      <c r="J182" s="89">
        <v>5.6666666666666696</v>
      </c>
      <c r="K182" s="89">
        <v>0</v>
      </c>
      <c r="L182" s="89">
        <v>3</v>
      </c>
      <c r="M182" s="89">
        <v>0</v>
      </c>
      <c r="N182" s="89"/>
      <c r="O182" s="89"/>
      <c r="P182" s="141"/>
      <c r="Q182" s="141"/>
      <c r="R182" s="141"/>
      <c r="S182" s="162"/>
      <c r="T182" s="162"/>
      <c r="U182" s="36"/>
      <c r="V182" s="36"/>
      <c r="W182" s="36"/>
      <c r="X182" s="36"/>
      <c r="Y182" s="36"/>
      <c r="Z182" s="36"/>
      <c r="AA182" s="36"/>
      <c r="AB182" s="36"/>
      <c r="AC182" s="36"/>
    </row>
    <row r="183" spans="1:29" x14ac:dyDescent="0.2">
      <c r="A183" s="85">
        <v>178</v>
      </c>
      <c r="B183" s="85" t="s">
        <v>361</v>
      </c>
      <c r="C183" s="85" t="s">
        <v>362</v>
      </c>
      <c r="D183" s="98" t="str">
        <f t="shared" si="2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0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3.6666666666666701</v>
      </c>
      <c r="G183" s="89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0</v>
      </c>
      <c r="H183" s="142" t="s">
        <v>362</v>
      </c>
      <c r="I183" s="89" t="s">
        <v>472</v>
      </c>
      <c r="J183" s="89">
        <v>3.6666666666666701</v>
      </c>
      <c r="K183" s="89">
        <v>0</v>
      </c>
      <c r="L183" s="89">
        <v>0</v>
      </c>
      <c r="M183" s="89">
        <v>0</v>
      </c>
      <c r="N183" s="89"/>
      <c r="O183" s="89"/>
      <c r="P183" s="141"/>
      <c r="Q183" s="141"/>
      <c r="R183" s="141"/>
      <c r="S183" s="162"/>
      <c r="T183" s="162"/>
      <c r="U183" s="36"/>
      <c r="V183" s="36"/>
      <c r="W183" s="36"/>
      <c r="X183" s="36"/>
      <c r="Y183" s="36"/>
      <c r="Z183" s="36"/>
      <c r="AA183" s="36"/>
      <c r="AB183" s="36"/>
      <c r="AC183" s="36"/>
    </row>
    <row r="184" spans="1:29" x14ac:dyDescent="0.2">
      <c r="A184" s="85">
        <v>179</v>
      </c>
      <c r="B184" s="85" t="s">
        <v>363</v>
      </c>
      <c r="C184" s="85" t="s">
        <v>364</v>
      </c>
      <c r="D184" s="98" t="str">
        <f t="shared" si="2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0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1.1666666666666701</v>
      </c>
      <c r="G184" s="89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0</v>
      </c>
      <c r="H184" s="142" t="s">
        <v>364</v>
      </c>
      <c r="I184" s="89" t="s">
        <v>472</v>
      </c>
      <c r="J184" s="89">
        <v>1.1666666666666701</v>
      </c>
      <c r="K184" s="89">
        <v>0</v>
      </c>
      <c r="L184" s="89">
        <v>0</v>
      </c>
      <c r="M184" s="89">
        <v>0</v>
      </c>
      <c r="N184" s="89"/>
      <c r="O184" s="89"/>
      <c r="P184" s="141"/>
      <c r="Q184" s="141"/>
      <c r="R184" s="141"/>
      <c r="S184" s="162"/>
      <c r="T184" s="162"/>
      <c r="U184" s="36"/>
      <c r="V184" s="36"/>
      <c r="W184" s="36"/>
      <c r="X184" s="36"/>
      <c r="Y184" s="36"/>
      <c r="Z184" s="36"/>
      <c r="AA184" s="36"/>
      <c r="AB184" s="36"/>
      <c r="AC184" s="36"/>
    </row>
    <row r="185" spans="1:29" x14ac:dyDescent="0.2">
      <c r="A185" s="85">
        <v>180</v>
      </c>
      <c r="B185" s="85" t="s">
        <v>365</v>
      </c>
      <c r="C185" s="85" t="s">
        <v>366</v>
      </c>
      <c r="D185" s="98" t="str">
        <f t="shared" si="2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8.0829037686547593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9.3333333333333304</v>
      </c>
      <c r="G185" s="89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7</v>
      </c>
      <c r="H185" s="142" t="s">
        <v>366</v>
      </c>
      <c r="I185" s="89">
        <v>0</v>
      </c>
      <c r="J185" s="89">
        <v>9.3333333333333304</v>
      </c>
      <c r="K185" s="89">
        <v>7</v>
      </c>
      <c r="L185" s="89">
        <v>0</v>
      </c>
      <c r="M185" s="89">
        <v>0</v>
      </c>
      <c r="N185" s="89"/>
      <c r="O185" s="89"/>
      <c r="P185" s="141"/>
      <c r="Q185" s="141"/>
      <c r="R185" s="141"/>
      <c r="S185" s="162"/>
      <c r="T185" s="162"/>
      <c r="U185" s="36"/>
      <c r="V185" s="36"/>
      <c r="W185" s="36"/>
      <c r="X185" s="36"/>
      <c r="Y185" s="36"/>
      <c r="Z185" s="36"/>
      <c r="AA185" s="36"/>
      <c r="AB185" s="36"/>
      <c r="AC185" s="36"/>
    </row>
    <row r="186" spans="1:29" x14ac:dyDescent="0.2">
      <c r="A186" s="85">
        <v>181</v>
      </c>
      <c r="B186" s="85" t="s">
        <v>367</v>
      </c>
      <c r="C186" s="85" t="s">
        <v>368</v>
      </c>
      <c r="D186" s="98" t="str">
        <f t="shared" si="2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7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7</v>
      </c>
      <c r="G186" s="89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7</v>
      </c>
      <c r="H186" s="142" t="s">
        <v>368</v>
      </c>
      <c r="I186" s="89" t="s">
        <v>472</v>
      </c>
      <c r="J186" s="89">
        <v>7</v>
      </c>
      <c r="K186" s="89">
        <v>7</v>
      </c>
      <c r="L186" s="89">
        <v>0</v>
      </c>
      <c r="M186" s="89">
        <v>0</v>
      </c>
      <c r="N186" s="89"/>
      <c r="O186" s="89"/>
      <c r="P186" s="141"/>
      <c r="Q186" s="141"/>
      <c r="R186" s="141"/>
      <c r="S186" s="162"/>
      <c r="T186" s="162"/>
      <c r="U186" s="36"/>
      <c r="V186" s="36"/>
      <c r="W186" s="36"/>
      <c r="X186" s="36"/>
      <c r="Y186" s="36"/>
      <c r="Z186" s="36"/>
      <c r="AA186" s="36"/>
      <c r="AB186" s="36"/>
      <c r="AC186" s="36"/>
    </row>
    <row r="187" spans="1:29" x14ac:dyDescent="0.2">
      <c r="A187" s="85">
        <v>182</v>
      </c>
      <c r="B187" s="85" t="s">
        <v>369</v>
      </c>
      <c r="C187" s="85" t="s">
        <v>370</v>
      </c>
      <c r="D187" s="98" t="str">
        <f t="shared" si="2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5.163977794943226</v>
      </c>
      <c r="F187" s="89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2.6666666666666701</v>
      </c>
      <c r="G187" s="89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10</v>
      </c>
      <c r="H187" s="142" t="s">
        <v>370</v>
      </c>
      <c r="I187" s="89">
        <v>10</v>
      </c>
      <c r="J187" s="89">
        <v>2.6666666666666701</v>
      </c>
      <c r="K187" s="89">
        <v>10</v>
      </c>
      <c r="L187" s="89">
        <v>0</v>
      </c>
      <c r="M187" s="89">
        <v>0</v>
      </c>
      <c r="N187" s="89"/>
      <c r="O187" s="89"/>
      <c r="P187" s="141"/>
      <c r="Q187" s="141"/>
      <c r="R187" s="141"/>
      <c r="S187" s="162"/>
      <c r="T187" s="162"/>
      <c r="U187" s="36"/>
      <c r="V187" s="36"/>
      <c r="W187" s="36"/>
      <c r="X187" s="36"/>
      <c r="Y187" s="36"/>
      <c r="Z187" s="36"/>
      <c r="AA187" s="36"/>
      <c r="AB187" s="36"/>
      <c r="AC187" s="36"/>
    </row>
    <row r="188" spans="1:29" x14ac:dyDescent="0.2">
      <c r="A188" s="85">
        <v>183</v>
      </c>
      <c r="B188" s="85" t="s">
        <v>371</v>
      </c>
      <c r="C188" s="85" t="s">
        <v>372</v>
      </c>
      <c r="D188" s="98" t="str">
        <f t="shared" si="2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7.713624310270756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8.5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7</v>
      </c>
      <c r="H188" s="142" t="s">
        <v>372</v>
      </c>
      <c r="I188" s="89" t="s">
        <v>472</v>
      </c>
      <c r="J188" s="89">
        <v>8.5</v>
      </c>
      <c r="K188" s="89">
        <v>7</v>
      </c>
      <c r="L188" s="89">
        <v>0</v>
      </c>
      <c r="M188" s="89">
        <v>0</v>
      </c>
      <c r="N188" s="89"/>
      <c r="O188" s="89"/>
      <c r="P188" s="141"/>
      <c r="Q188" s="141"/>
      <c r="R188" s="141"/>
      <c r="S188" s="162"/>
      <c r="T188" s="162"/>
      <c r="U188" s="36"/>
      <c r="V188" s="36"/>
      <c r="W188" s="36"/>
      <c r="X188" s="36"/>
      <c r="Y188" s="36"/>
      <c r="Z188" s="36"/>
      <c r="AA188" s="36"/>
      <c r="AB188" s="36"/>
      <c r="AC188" s="36"/>
    </row>
    <row r="189" spans="1:29" x14ac:dyDescent="0.2">
      <c r="A189" s="85">
        <v>184</v>
      </c>
      <c r="B189" s="85" t="s">
        <v>373</v>
      </c>
      <c r="C189" s="85" t="s">
        <v>374</v>
      </c>
      <c r="D189" s="98" t="str">
        <f t="shared" si="2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8.3666002653407556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10</v>
      </c>
      <c r="G189" s="89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7</v>
      </c>
      <c r="H189" s="142" t="s">
        <v>374</v>
      </c>
      <c r="I189" s="89" t="s">
        <v>472</v>
      </c>
      <c r="J189" s="89">
        <v>10</v>
      </c>
      <c r="K189" s="89">
        <v>7</v>
      </c>
      <c r="L189" s="89">
        <v>0</v>
      </c>
      <c r="M189" s="89">
        <v>0</v>
      </c>
      <c r="N189" s="89"/>
      <c r="O189" s="89"/>
      <c r="P189" s="141"/>
      <c r="Q189" s="141"/>
      <c r="R189" s="141"/>
      <c r="S189" s="162"/>
      <c r="T189" s="162"/>
      <c r="U189" s="36"/>
      <c r="V189" s="36"/>
      <c r="W189" s="36"/>
      <c r="X189" s="36"/>
      <c r="Y189" s="36"/>
      <c r="Z189" s="36"/>
      <c r="AA189" s="36"/>
      <c r="AB189" s="36"/>
      <c r="AC189" s="36"/>
    </row>
    <row r="190" spans="1:29" x14ac:dyDescent="0.2">
      <c r="A190" s="85">
        <v>185</v>
      </c>
      <c r="B190" s="85" t="s">
        <v>375</v>
      </c>
      <c r="C190" s="85" t="s">
        <v>376</v>
      </c>
      <c r="D190" s="98" t="str">
        <f t="shared" si="2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8.7559503577091338</v>
      </c>
      <c r="F190" s="89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7.6666666666666696</v>
      </c>
      <c r="G190" s="89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10</v>
      </c>
      <c r="H190" s="142" t="s">
        <v>376</v>
      </c>
      <c r="I190" s="89" t="s">
        <v>472</v>
      </c>
      <c r="J190" s="89">
        <v>7.6666666666666696</v>
      </c>
      <c r="K190" s="89">
        <v>10</v>
      </c>
      <c r="L190" s="89">
        <v>0</v>
      </c>
      <c r="M190" s="89">
        <v>0</v>
      </c>
      <c r="N190" s="89"/>
      <c r="O190" s="89"/>
      <c r="P190" s="141"/>
      <c r="Q190" s="141"/>
      <c r="R190" s="141"/>
      <c r="S190" s="162"/>
      <c r="T190" s="162"/>
      <c r="U190" s="36"/>
      <c r="V190" s="36"/>
      <c r="W190" s="36"/>
      <c r="X190" s="36"/>
      <c r="Y190" s="36"/>
      <c r="Z190" s="36"/>
      <c r="AA190" s="36"/>
      <c r="AB190" s="36"/>
      <c r="AC190" s="36"/>
    </row>
    <row r="191" spans="1:29" x14ac:dyDescent="0.2">
      <c r="A191" s="85">
        <v>186</v>
      </c>
      <c r="B191" s="85" t="s">
        <v>377</v>
      </c>
      <c r="C191" s="85" t="s">
        <v>378</v>
      </c>
      <c r="D191" s="98" t="str">
        <f t="shared" si="2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4.1666666666666696</v>
      </c>
      <c r="G191" s="89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0</v>
      </c>
      <c r="H191" s="142" t="s">
        <v>378</v>
      </c>
      <c r="I191" s="89" t="s">
        <v>472</v>
      </c>
      <c r="J191" s="89">
        <v>4.1666666666666696</v>
      </c>
      <c r="K191" s="89">
        <v>0</v>
      </c>
      <c r="L191" s="89">
        <v>0</v>
      </c>
      <c r="M191" s="89">
        <v>0</v>
      </c>
      <c r="N191" s="89"/>
      <c r="O191" s="89"/>
      <c r="P191" s="141"/>
      <c r="Q191" s="141"/>
      <c r="R191" s="141"/>
      <c r="S191" s="162"/>
      <c r="T191" s="162"/>
      <c r="U191" s="36"/>
      <c r="V191" s="36"/>
      <c r="W191" s="36"/>
      <c r="X191" s="36"/>
      <c r="Y191" s="36"/>
      <c r="Z191" s="36"/>
      <c r="AA191" s="36"/>
      <c r="AB191" s="36"/>
      <c r="AC191" s="36"/>
    </row>
    <row r="192" spans="1:29" x14ac:dyDescent="0.2">
      <c r="A192" s="85">
        <v>187</v>
      </c>
      <c r="B192" s="85" t="s">
        <v>379</v>
      </c>
      <c r="C192" s="85" t="s">
        <v>380</v>
      </c>
      <c r="D192" s="98" t="str">
        <f t="shared" si="2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4.0620192023179804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5.5</v>
      </c>
      <c r="G192" s="89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3</v>
      </c>
      <c r="H192" s="142" t="s">
        <v>380</v>
      </c>
      <c r="I192" s="89" t="s">
        <v>472</v>
      </c>
      <c r="J192" s="89">
        <v>5.5</v>
      </c>
      <c r="K192" s="89">
        <v>0</v>
      </c>
      <c r="L192" s="89">
        <v>3</v>
      </c>
      <c r="M192" s="89">
        <v>0</v>
      </c>
      <c r="N192" s="89"/>
      <c r="O192" s="89"/>
      <c r="P192" s="141"/>
      <c r="Q192" s="141"/>
      <c r="R192" s="141"/>
      <c r="S192" s="162"/>
      <c r="T192" s="162"/>
      <c r="U192" s="36"/>
      <c r="V192" s="36"/>
      <c r="W192" s="36"/>
      <c r="X192" s="36"/>
      <c r="Y192" s="36"/>
      <c r="Z192" s="36"/>
      <c r="AA192" s="36"/>
      <c r="AB192" s="36"/>
      <c r="AC192" s="36"/>
    </row>
    <row r="193" spans="1:29" x14ac:dyDescent="0.2">
      <c r="A193" s="85">
        <v>188</v>
      </c>
      <c r="B193" s="85" t="s">
        <v>381</v>
      </c>
      <c r="C193" s="85" t="s">
        <v>382</v>
      </c>
      <c r="D193" s="98" t="str">
        <f t="shared" si="2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0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6.5</v>
      </c>
      <c r="G193" s="89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0</v>
      </c>
      <c r="H193" s="142" t="s">
        <v>382</v>
      </c>
      <c r="I193" s="89" t="s">
        <v>472</v>
      </c>
      <c r="J193" s="89">
        <v>6.5</v>
      </c>
      <c r="K193" s="89">
        <v>0</v>
      </c>
      <c r="L193" s="89">
        <v>0</v>
      </c>
      <c r="M193" s="89">
        <v>0</v>
      </c>
      <c r="N193" s="89"/>
      <c r="O193" s="89"/>
      <c r="P193" s="141"/>
      <c r="Q193" s="141"/>
      <c r="R193" s="141"/>
      <c r="S193" s="162"/>
      <c r="T193" s="162"/>
      <c r="U193" s="36"/>
      <c r="V193" s="36"/>
      <c r="W193" s="36"/>
      <c r="X193" s="36"/>
      <c r="Y193" s="36"/>
      <c r="Z193" s="36"/>
      <c r="AA193" s="36"/>
      <c r="AB193" s="36"/>
      <c r="AC193" s="36"/>
    </row>
    <row r="194" spans="1:29" x14ac:dyDescent="0.2">
      <c r="A194" s="85">
        <v>189</v>
      </c>
      <c r="B194" s="85" t="s">
        <v>383</v>
      </c>
      <c r="C194" s="85" t="s">
        <v>384</v>
      </c>
      <c r="D194" s="98" t="str">
        <f t="shared" si="2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0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4.1666666666666696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0</v>
      </c>
      <c r="H194" s="142" t="s">
        <v>384</v>
      </c>
      <c r="I194" s="89" t="s">
        <v>472</v>
      </c>
      <c r="J194" s="89">
        <v>4.1666666666666696</v>
      </c>
      <c r="K194" s="89">
        <v>0</v>
      </c>
      <c r="L194" s="89">
        <v>0</v>
      </c>
      <c r="M194" s="89">
        <v>0</v>
      </c>
      <c r="N194" s="89"/>
      <c r="O194" s="89"/>
      <c r="P194" s="141"/>
      <c r="Q194" s="141"/>
      <c r="R194" s="141"/>
      <c r="S194" s="162"/>
      <c r="T194" s="162"/>
      <c r="U194" s="36"/>
      <c r="V194" s="36"/>
      <c r="W194" s="36"/>
      <c r="X194" s="36"/>
      <c r="Y194" s="36"/>
      <c r="Z194" s="36"/>
      <c r="AA194" s="36"/>
      <c r="AB194" s="36"/>
      <c r="AC194" s="36"/>
    </row>
    <row r="195" spans="1:29" x14ac:dyDescent="0.2">
      <c r="A195" s="85">
        <v>190</v>
      </c>
      <c r="B195" s="85" t="s">
        <v>385</v>
      </c>
      <c r="C195" s="85" t="s">
        <v>386</v>
      </c>
      <c r="D195" s="98" t="str">
        <f t="shared" si="2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0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6.1666666666666696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0</v>
      </c>
      <c r="H195" s="142" t="s">
        <v>386</v>
      </c>
      <c r="I195" s="89" t="s">
        <v>472</v>
      </c>
      <c r="J195" s="89">
        <v>6.1666666666666696</v>
      </c>
      <c r="K195" s="89">
        <v>0</v>
      </c>
      <c r="L195" s="89">
        <v>0</v>
      </c>
      <c r="M195" s="89">
        <v>0</v>
      </c>
      <c r="N195" s="89"/>
      <c r="O195" s="89"/>
      <c r="P195" s="141"/>
      <c r="Q195" s="141"/>
      <c r="R195" s="141"/>
      <c r="S195" s="162"/>
      <c r="T195" s="162"/>
      <c r="U195" s="36"/>
      <c r="V195" s="36"/>
      <c r="W195" s="36"/>
      <c r="X195" s="36"/>
      <c r="Y195" s="36"/>
      <c r="Z195" s="36"/>
      <c r="AA195" s="36"/>
      <c r="AB195" s="36"/>
      <c r="AC195" s="36"/>
    </row>
    <row r="196" spans="1:29" x14ac:dyDescent="0.2">
      <c r="A196" s="85"/>
      <c r="B196" s="85"/>
      <c r="C196" s="85"/>
      <c r="D196" s="86"/>
      <c r="E196" s="89"/>
      <c r="F196" s="89"/>
      <c r="G196" s="89"/>
      <c r="H196" s="142"/>
      <c r="I196" s="89"/>
      <c r="J196" s="89"/>
      <c r="K196" s="89"/>
      <c r="L196" s="89"/>
      <c r="M196" s="89"/>
      <c r="N196" s="89"/>
      <c r="O196" s="89"/>
      <c r="P196" s="141"/>
      <c r="Q196" s="141"/>
      <c r="R196" s="141"/>
      <c r="S196" s="141"/>
      <c r="T196" s="141"/>
      <c r="U196" s="36"/>
      <c r="V196" s="36"/>
      <c r="W196" s="36"/>
      <c r="X196" s="36"/>
      <c r="Y196" s="36"/>
      <c r="Z196" s="36"/>
      <c r="AA196" s="36"/>
      <c r="AB196" s="36"/>
      <c r="AC196" s="36"/>
    </row>
    <row r="197" spans="1:29" x14ac:dyDescent="0.2">
      <c r="A197" s="85"/>
      <c r="B197" s="85"/>
      <c r="C197" s="85"/>
      <c r="D197" s="86"/>
      <c r="E197" s="89"/>
      <c r="F197" s="89"/>
      <c r="G197" s="89"/>
      <c r="H197" s="142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x14ac:dyDescent="0.2">
      <c r="A198" s="85"/>
      <c r="B198" s="85"/>
      <c r="C198" s="85"/>
      <c r="D198" s="86"/>
      <c r="E198" s="89"/>
      <c r="F198" s="89"/>
      <c r="G198" s="89"/>
      <c r="H198" s="142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x14ac:dyDescent="0.2">
      <c r="A199" s="85"/>
      <c r="B199" s="85"/>
      <c r="C199" s="85"/>
      <c r="D199" s="86"/>
      <c r="E199" s="89"/>
      <c r="F199" s="89"/>
      <c r="G199" s="89" t="s">
        <v>520</v>
      </c>
      <c r="H199" s="142"/>
      <c r="I199" s="143">
        <f>IFERROR(INDEX('Data Dictionary'!$H$8:$H$45,MATCH(I5,'Data Dictionary'!$J$8:$J$45,0)),"")</f>
        <v>0</v>
      </c>
      <c r="J199" s="143">
        <f>IFERROR(INDEX('Data Dictionary'!$H$8:$H$45,MATCH(J5,'Data Dictionary'!$J$8:$J$45,0)),"")</f>
        <v>1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 t="str">
        <f>IFERROR(INDEX('Data Dictionary'!$H$8:$H$45,MATCH(N5,'Data Dictionary'!$J$8:$J$45,0)),"")</f>
        <v/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89" t="str">
        <f>IFERROR(INDEX('Data Dictionary'!$H$8:$H$39,MATCH(T5,'Data Dictionary'!$J$8:$J$39,0)),"")</f>
        <v/>
      </c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x14ac:dyDescent="0.2">
      <c r="A200" s="85"/>
      <c r="B200" s="85"/>
      <c r="C200" s="85"/>
      <c r="D200" s="86"/>
      <c r="E200" s="89"/>
      <c r="F200" s="89"/>
      <c r="G200" s="89" t="s">
        <v>617</v>
      </c>
      <c r="H200" s="142"/>
      <c r="I200" s="143">
        <f>IFERROR(INDEX('Data Dictionary'!$I$8:$I$45,MATCH(I5,'Data Dictionary'!$J$8:$J$45,0)),"")</f>
        <v>1</v>
      </c>
      <c r="J200" s="143">
        <f>IFERROR(INDEX('Data Dictionary'!$I$8:$I$45,MATCH(J5,'Data Dictionary'!$J$8:$J$45,0)),"")</f>
        <v>0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 t="str">
        <f>IFERROR(INDEX('Data Dictionary'!$I$8:$I$45,MATCH(N5,'Data Dictionary'!$J$8:$J$45,0)),"")</f>
        <v/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89" t="str">
        <f>IFERROR(INDEX('Data Dictionary'!$I$8:$I$39,MATCH(T5,'Data Dictionary'!$J$8:$J$39,0)),"")</f>
        <v/>
      </c>
      <c r="U200" s="86"/>
      <c r="V200" s="86"/>
      <c r="W200" s="86"/>
      <c r="X200" s="86"/>
      <c r="Y200" s="86"/>
      <c r="Z200" s="86"/>
      <c r="AA200" s="86"/>
      <c r="AB200" s="86"/>
      <c r="AC200" s="86"/>
    </row>
    <row r="201" spans="1:29" x14ac:dyDescent="0.2">
      <c r="A201" s="85"/>
      <c r="B201" s="85"/>
      <c r="C201" s="85"/>
      <c r="D201" s="86"/>
      <c r="E201" s="89"/>
      <c r="F201" s="89"/>
      <c r="G201" s="89"/>
      <c r="H201" s="142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</row>
    <row r="202" spans="1:29" x14ac:dyDescent="0.2">
      <c r="A202" s="85"/>
      <c r="B202" s="85"/>
      <c r="C202" s="85"/>
      <c r="D202" s="86"/>
      <c r="E202" s="89"/>
      <c r="F202" s="89"/>
      <c r="G202" s="89"/>
      <c r="H202" s="142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</row>
    <row r="203" spans="1:29" x14ac:dyDescent="0.2">
      <c r="A203" s="85"/>
      <c r="B203" s="85"/>
      <c r="C203" s="85"/>
      <c r="D203" s="86"/>
      <c r="E203" s="89"/>
      <c r="F203" s="89"/>
      <c r="G203" s="89" t="str" cm="1">
        <f t="array" ref="G203:Q203">(IF($I$200:$S$200=2,(#REF!),""))</f>
        <v/>
      </c>
      <c r="H203" s="142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/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</row>
  </sheetData>
  <mergeCells count="1">
    <mergeCell ref="I2:M2"/>
  </mergeCells>
  <conditionalFormatting sqref="E1:E3">
    <cfRule type="expression" dxfId="176" priority="61" stopIfTrue="1">
      <formula>E1=""</formula>
    </cfRule>
    <cfRule type="cellIs" dxfId="175" priority="64" stopIfTrue="1" operator="greaterThanOrEqual">
      <formula>0</formula>
    </cfRule>
  </conditionalFormatting>
  <conditionalFormatting sqref="F1:F3">
    <cfRule type="expression" dxfId="174" priority="57" stopIfTrue="1">
      <formula>F1=""</formula>
    </cfRule>
    <cfRule type="cellIs" dxfId="173" priority="69" operator="between">
      <formula>0</formula>
      <formula>6.999</formula>
    </cfRule>
    <cfRule type="cellIs" dxfId="172" priority="70" operator="between">
      <formula>7</formula>
      <formula>9.99</formula>
    </cfRule>
    <cfRule type="expression" dxfId="171" priority="71">
      <formula>F1=10</formula>
    </cfRule>
  </conditionalFormatting>
  <conditionalFormatting sqref="G1:G3">
    <cfRule type="expression" dxfId="170" priority="53">
      <formula>G1=""</formula>
    </cfRule>
    <cfRule type="cellIs" dxfId="169" priority="54" operator="between">
      <formula>0</formula>
      <formula>6.999</formula>
    </cfRule>
    <cfRule type="cellIs" dxfId="168" priority="55" operator="between">
      <formula>7</formula>
      <formula>9.99</formula>
    </cfRule>
    <cfRule type="expression" dxfId="167" priority="56">
      <formula>G1=10</formula>
    </cfRule>
    <cfRule type="expression" dxfId="166" priority="65">
      <formula>G1=""</formula>
    </cfRule>
    <cfRule type="cellIs" dxfId="165" priority="66" operator="between">
      <formula>0</formula>
      <formula>6.999</formula>
    </cfRule>
    <cfRule type="cellIs" dxfId="164" priority="67" operator="between">
      <formula>7</formula>
      <formula>9.99</formula>
    </cfRule>
    <cfRule type="expression" dxfId="163" priority="68">
      <formula>G1=10</formula>
    </cfRule>
  </conditionalFormatting>
  <conditionalFormatting sqref="E6:E195">
    <cfRule type="expression" dxfId="162" priority="12" stopIfTrue="1">
      <formula>E6=""</formula>
    </cfRule>
    <cfRule type="cellIs" dxfId="161" priority="15" stopIfTrue="1" operator="greaterThanOrEqual">
      <formula>0</formula>
    </cfRule>
  </conditionalFormatting>
  <conditionalFormatting sqref="G6:G195">
    <cfRule type="expression" dxfId="160" priority="1">
      <formula>G6=""</formula>
    </cfRule>
    <cfRule type="cellIs" dxfId="159" priority="4" stopIfTrue="1" operator="greaterThanOrEqual">
      <formula>0</formula>
    </cfRule>
  </conditionalFormatting>
  <conditionalFormatting sqref="F6:F195">
    <cfRule type="expression" dxfId="158" priority="5" stopIfTrue="1">
      <formula>F6=""</formula>
    </cfRule>
    <cfRule type="cellIs" dxfId="157" priority="6" operator="between">
      <formula>0</formula>
      <formula>6.999</formula>
    </cfRule>
    <cfRule type="cellIs" dxfId="156" priority="7" operator="between">
      <formula>7</formula>
      <formula>9.99</formula>
    </cfRule>
    <cfRule type="expression" dxfId="155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2" stopIfTrue="1" operator="greaterThanOrEqual" id="{F31EC7EB-AD7E-B449-BADF-FBFC28D93A7E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3" stopIfTrue="1" operator="greaterThanOrEqual" id="{4519E693-AE1D-6249-BBB9-6C97DBB86D81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</xm:sqref>
        </x14:conditionalFormatting>
        <x14:conditionalFormatting xmlns:xm="http://schemas.microsoft.com/office/excel/2006/main">
          <x14:cfRule type="cellIs" priority="168" stopIfTrue="1" operator="greaterThanOrEqual" id="{501C482E-9167-3640-8D5A-9AA4A1BD84EF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69" stopIfTrue="1" operator="greaterThanOrEqual" id="{520B1842-F7F2-7041-A10F-75B4DF78CA1D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70" stopIfTrue="1" operator="between" id="{45366D0F-186F-F941-B8D0-977498F37B43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13" stopIfTrue="1" operator="greaterThanOrEqual" id="{706021F5-A5B2-844C-9FED-02D3079A3712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14" stopIfTrue="1" operator="greaterThanOrEqual" id="{BE3AB6A1-2455-A14A-B12E-769A6EBBDA34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E6:E195</xm:sqref>
        </x14:conditionalFormatting>
        <x14:conditionalFormatting xmlns:xm="http://schemas.microsoft.com/office/excel/2006/main">
          <x14:cfRule type="cellIs" priority="2" stopIfTrue="1" operator="greaterThanOrEqual" id="{59708412-E93F-DF45-BAC5-94F2BEC904EF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3F2C2153-6E93-9640-B6E3-382BDA11027A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0EDB07DF-35BF-A14D-8B5B-550B8177592D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59C5B406-8154-1E4D-B003-E586DDBAA8C2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195843C9-B3C6-7C44-B83D-DB2A337CA5AD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346E-EA18-134C-882C-340BA87F1895}">
  <dimension ref="A1:AD203"/>
  <sheetViews>
    <sheetView topLeftCell="A4" workbookViewId="0">
      <selection activeCell="I6" sqref="I6"/>
    </sheetView>
  </sheetViews>
  <sheetFormatPr baseColWidth="10" defaultColWidth="8.7109375" defaultRowHeight="16" x14ac:dyDescent="0.2"/>
  <cols>
    <col min="1" max="1" width="5.28515625" style="87" customWidth="1"/>
    <col min="2" max="2" width="22.7109375" style="87" customWidth="1"/>
    <col min="3" max="3" width="8.7109375" style="87"/>
    <col min="4" max="4" width="3.5703125" style="87" customWidth="1"/>
    <col min="5" max="7" width="9.7109375" style="91" customWidth="1"/>
    <col min="8" max="8" width="5.42578125" style="204" bestFit="1" customWidth="1"/>
    <col min="9" max="9" width="9.42578125" style="91" bestFit="1" customWidth="1"/>
    <col min="10" max="10" width="12" style="91" bestFit="1" customWidth="1"/>
    <col min="11" max="11" width="9.7109375" style="91" customWidth="1"/>
    <col min="12" max="13" width="9.5703125" style="91" bestFit="1" customWidth="1"/>
    <col min="14" max="14" width="9.85546875" style="91" bestFit="1" customWidth="1"/>
    <col min="15" max="20" width="9.7109375" style="91" customWidth="1"/>
    <col min="21" max="21" width="9.7109375" style="87" customWidth="1"/>
    <col min="22" max="16384" width="8.7109375" style="87"/>
  </cols>
  <sheetData>
    <row r="1" spans="1:30" x14ac:dyDescent="0.2">
      <c r="A1" s="85"/>
      <c r="B1" s="150"/>
      <c r="C1" s="150"/>
      <c r="D1" s="151"/>
      <c r="E1" s="141"/>
      <c r="F1" s="141"/>
      <c r="G1" s="141"/>
      <c r="H1" s="205"/>
      <c r="I1" s="153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95"/>
      <c r="V1" s="196"/>
      <c r="W1" s="86"/>
      <c r="X1" s="86"/>
      <c r="Y1" s="86"/>
      <c r="Z1" s="86"/>
      <c r="AA1" s="86"/>
      <c r="AB1" s="86"/>
      <c r="AC1" s="86"/>
      <c r="AD1" s="86"/>
    </row>
    <row r="2" spans="1:30" x14ac:dyDescent="0.2">
      <c r="A2" s="147"/>
      <c r="B2" s="209" t="s">
        <v>539</v>
      </c>
      <c r="C2" s="155"/>
      <c r="D2" s="156"/>
      <c r="E2" s="157"/>
      <c r="F2" s="157"/>
      <c r="G2" s="157"/>
      <c r="H2" s="206"/>
      <c r="I2" s="310" t="s">
        <v>522</v>
      </c>
      <c r="J2" s="310"/>
      <c r="K2" s="310"/>
      <c r="L2" s="310"/>
      <c r="M2" s="310"/>
      <c r="N2" s="310"/>
      <c r="O2" s="203"/>
      <c r="P2" s="203"/>
      <c r="Q2" s="203"/>
      <c r="R2" s="203"/>
      <c r="S2" s="203"/>
      <c r="T2" s="203"/>
      <c r="U2" s="185"/>
      <c r="V2" s="185"/>
      <c r="W2" s="148"/>
      <c r="X2" s="148"/>
      <c r="Y2" s="148"/>
      <c r="Z2" s="148"/>
      <c r="AA2" s="148"/>
      <c r="AB2" s="148"/>
      <c r="AC2" s="148"/>
      <c r="AD2" s="148"/>
    </row>
    <row r="3" spans="1:30" ht="18" customHeight="1" x14ac:dyDescent="0.2">
      <c r="A3" s="147"/>
      <c r="B3" s="8"/>
      <c r="C3" s="155"/>
      <c r="D3" s="156"/>
      <c r="E3" s="157"/>
      <c r="F3" s="157"/>
      <c r="G3" s="157"/>
      <c r="H3" s="206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6"/>
      <c r="V3" s="156"/>
      <c r="W3" s="160"/>
      <c r="X3" s="160"/>
      <c r="Y3" s="160"/>
      <c r="Z3" s="160"/>
      <c r="AA3" s="160"/>
      <c r="AB3" s="160"/>
      <c r="AC3" s="160"/>
      <c r="AD3" s="160"/>
    </row>
    <row r="4" spans="1:30" ht="71" x14ac:dyDescent="0.2">
      <c r="A4" s="88" t="s">
        <v>0</v>
      </c>
      <c r="B4" s="88" t="s">
        <v>1</v>
      </c>
      <c r="C4" s="96" t="s">
        <v>2</v>
      </c>
      <c r="D4" s="99" t="s">
        <v>3</v>
      </c>
      <c r="E4" s="97" t="s">
        <v>4</v>
      </c>
      <c r="F4" s="90" t="s">
        <v>5</v>
      </c>
      <c r="G4" s="95" t="s">
        <v>585</v>
      </c>
      <c r="H4" s="207"/>
      <c r="I4" s="90" t="str">
        <f>IFERROR(INDEX('Data Dictionary'!$D$8:$D$39,MATCH(I5,'Data Dictionary'!$J$8:$J$39,0)),"")</f>
        <v>INFORM Socio-economic Vulnerability Index</v>
      </c>
      <c r="J4" s="90" t="str">
        <f>IFERROR(INDEX('Data Dictionary'!$D$8:$D$39,MATCH(J5,'Data Dictionary'!$J$8:$J$39,0)),"")</f>
        <v>Income Support</v>
      </c>
      <c r="K4" s="95" t="str">
        <f>IFERROR(INDEX('Data Dictionary'!$D$8:$D$39,MATCH(K5,'Data Dictionary'!$J$8:$J$39,0)),"")</f>
        <v>People Below $1.90 Poverty Line, % Change</v>
      </c>
      <c r="L4" s="95" t="str">
        <f>IFERROR(INDEX('Data Dictionary'!$D$8:$D$39,MATCH(L5,'Data Dictionary'!$J$8:$J$39,0)),"")</f>
        <v>Unemployment Rate, % Change</v>
      </c>
      <c r="M4" s="95" t="str">
        <f>IFERROR(INDEX('Data Dictionary'!$D$8:$D$39,MATCH(M5,'Data Dictionary'!$J$8:$J$39,0)),"")</f>
        <v>MFRI Household Level Risk</v>
      </c>
      <c r="N4" s="95" t="str">
        <f>IFERROR(INDEX('Data Dictionary'!$D$8:$D$39,MATCH(N5,'Data Dictionary'!$J$8:$J$39,0)),"")</f>
        <v>COVID Phone Survey Index</v>
      </c>
      <c r="O4" s="188"/>
      <c r="P4" s="188"/>
      <c r="Q4" s="189"/>
      <c r="R4" s="189"/>
      <c r="S4" s="189"/>
      <c r="T4" s="198"/>
      <c r="U4" s="198"/>
      <c r="V4" s="190"/>
      <c r="W4" s="36"/>
      <c r="X4" s="36"/>
      <c r="Y4" s="36"/>
      <c r="Z4" s="36"/>
      <c r="AA4" s="36"/>
      <c r="AB4" s="36"/>
      <c r="AC4" s="36"/>
      <c r="AD4" s="36"/>
    </row>
    <row r="5" spans="1:30" s="94" customFormat="1" ht="43" x14ac:dyDescent="0.2">
      <c r="A5" s="92"/>
      <c r="B5" s="92"/>
      <c r="C5" s="92"/>
      <c r="D5" s="100"/>
      <c r="E5" s="93"/>
      <c r="F5" s="93"/>
      <c r="G5" s="93"/>
      <c r="H5" s="207" t="s">
        <v>2</v>
      </c>
      <c r="I5" s="93" t="s">
        <v>420</v>
      </c>
      <c r="J5" s="93" t="s">
        <v>576</v>
      </c>
      <c r="K5" s="93" t="s">
        <v>577</v>
      </c>
      <c r="L5" s="191" t="s">
        <v>572</v>
      </c>
      <c r="M5" s="191" t="s">
        <v>574</v>
      </c>
      <c r="N5" s="191" t="s">
        <v>442</v>
      </c>
      <c r="O5" s="191"/>
      <c r="P5" s="191"/>
      <c r="Q5" s="192"/>
      <c r="R5" s="192"/>
      <c r="S5" s="192"/>
      <c r="T5" s="199"/>
      <c r="U5" s="199"/>
      <c r="V5" s="193"/>
      <c r="W5" s="161"/>
      <c r="X5" s="161"/>
      <c r="Y5" s="161"/>
      <c r="Z5" s="161"/>
      <c r="AA5" s="161"/>
      <c r="AB5" s="161"/>
      <c r="AC5" s="161"/>
      <c r="AD5" s="161"/>
    </row>
    <row r="6" spans="1:30" x14ac:dyDescent="0.2">
      <c r="A6" s="85">
        <v>1</v>
      </c>
      <c r="B6" s="85" t="s">
        <v>7</v>
      </c>
      <c r="C6" s="85" t="s">
        <v>8</v>
      </c>
      <c r="D6" s="98" t="str">
        <f t="shared" ref="D6:D37" si="0">IF(H6 &lt;&gt; C6, "Countries don't match", "")</f>
        <v/>
      </c>
      <c r="E6" s="89">
        <f>IF(Parameters!$D$24 = 1, MAX(F6, G6),
IF(Parameters!$D$25 = 1, AVERAGE(F6,G6),
IF(Parameters!$D$26 = 1, IFERROR(GEOMEAN(F6, G6), 0),
IF(Parameters!$D$27, IF(AND(F6=10,G6=10),10,0),
IF(Parameters!$D$28, IF(AND(F6&gt;=7,G6&gt;=7),10,0),
IF(Parameters!$D$29, IF(AND(F6&gt;=7,G6&gt;=7), 10, IF(OR(AND(F6&gt;=7,G6&gt;=5),AND(F6&gt;=5,G6&gt;=7)),6,0)),
IF(Parameters!$D$30, IF(AND(F6&gt;=10,G6&gt;=10), 10, IF(OR(AND(F6&gt;=10,G6&gt;=5),AND(F6&gt;=5,G6&gt;=10)),6,0)),"no method")))))))</f>
        <v>8.3666002653407556</v>
      </c>
      <c r="F6" s="89" cm="1">
        <f t="array" ref="F6">IF(SUM(IF(ISNUMBER(IF($I$199:$R$199=1,(I6:R6))),1,"")) = 0, NA(),
IF(Parameters!$D$18=1, IFERROR(MAX(IF($I$199:$R$199=1,(I6:R6),"")),
     MAX(IF($I$199:$R$199=2,(I6:R6),""))),
IF(Parameters!$D$19=1, IFERROR(AVERAGE(IF($I$199:$R$199=1,I6:R6,"")),
     AVERAGE(IF($I$199:$R$199=2,(I6:R6),""))),
IF(Parameters!$D$20=1, IFERROR(IF(OR(IF(ISNUMBER(I6:R6),IF(I$199:R$199 = 1,I6:R6, ""), "")=0), 0, GEOMEAN(IF(ISNUMBER(I6:R6),IF(I$199:R$199 = 1,I6:R6, ""), ""))),
   IF(OR(IF(ISNUMBER(I6:R6),IF(I$199:R$199 = 2,I6:R6, ""), "")=0), 0, GEOMEAN(IF(ISNUMBER(I6:R6),IF(I$199:R$199 = 2,I6:R6, ""), ""))))))))</f>
        <v>10</v>
      </c>
      <c r="G6" s="89" cm="1">
        <f t="array" ref="G6">IF(SUM(IF(ISNUMBER(IF($I$200:$R$200=1,(I6:R6))),1,""))=0,NA(),
IF(Parameters!$D$18=1,IFERROR(MAX(IF($I$200:$R$200=1,(I6:R6),"")),
MAX(IF($I$200:$R$200=2,(I6:R6),""))),
IF(Parameters!$D$19=1,IFERROR(AVERAGE(IF($I$200:$R$200=1,(I6:R6),"")),
AVERAGE(IF($I$200:$R$200=2,(I6:R6),""))),
IF(Parameters!$D$20=1,IFERROR(IF(OR(IF(ISNUMBER(I6:R6),IF(I$200:R$200=1,I6:R6,""),"")=0),0,GEOMEAN(IF(ISNUMBER(I6:R6),IF(I$200:R$200=1,I6:R6,""),""))),
IF(OR(IF(ISNUMBER(I6:R6),IF(I$200:R$200=2,I6:R6,""),"")=0),0,GEOMEAN(IF(ISNUMBER(I6:R6),IF(I$200:R$200=2,I6:R6,""),""))))))))</f>
        <v>7</v>
      </c>
      <c r="H6" s="208" t="s">
        <v>8</v>
      </c>
      <c r="I6" s="89">
        <v>10</v>
      </c>
      <c r="J6" s="89">
        <v>7</v>
      </c>
      <c r="K6" s="184" t="s">
        <v>472</v>
      </c>
      <c r="L6" s="186" t="s">
        <v>472</v>
      </c>
      <c r="M6" s="186" t="s">
        <v>472</v>
      </c>
      <c r="N6" s="186">
        <v>1.27322060721261</v>
      </c>
      <c r="O6" s="186"/>
      <c r="P6" s="186"/>
      <c r="Q6" s="154"/>
      <c r="R6" s="154"/>
      <c r="S6" s="154"/>
      <c r="T6" s="190"/>
      <c r="U6" s="190"/>
      <c r="V6" s="190"/>
      <c r="W6" s="36"/>
      <c r="X6" s="36"/>
      <c r="Y6" s="36"/>
      <c r="Z6" s="36"/>
      <c r="AA6" s="36"/>
      <c r="AB6" s="36"/>
      <c r="AC6" s="36"/>
      <c r="AD6" s="36"/>
    </row>
    <row r="7" spans="1:30" x14ac:dyDescent="0.2">
      <c r="A7" s="85">
        <v>2</v>
      </c>
      <c r="B7" s="85" t="s">
        <v>9</v>
      </c>
      <c r="C7" s="85" t="s">
        <v>10</v>
      </c>
      <c r="D7" s="98" t="str">
        <f t="shared" si="0"/>
        <v/>
      </c>
      <c r="E7" s="89">
        <f>IF(Parameters!$D$24 = 1, MAX(F7, G7),
IF(Parameters!$D$25 = 1, AVERAGE(F7,G7),
IF(Parameters!$D$26 = 1, IFERROR(GEOMEAN(F7, G7), 0),
IF(Parameters!$D$27, IF(AND(F7=10,G7=10),10,0),
IF(Parameters!$D$28, IF(AND(F7&gt;=7,G7&gt;=7),10,0),
IF(Parameters!$D$29, IF(AND(F7&gt;=7,G7&gt;=7), 10, IF(OR(AND(F7&gt;=7,G7&gt;=5),AND(F7&gt;=5,G7&gt;=7)),6,0)),
IF(Parameters!$D$30, IF(AND(F7&gt;=10,G7&gt;=10), 10, IF(OR(AND(F7&gt;=10,G7&gt;=5),AND(F7&gt;=5,G7&gt;=10)),6,0)),"no method")))))))</f>
        <v>8.9338567876230801</v>
      </c>
      <c r="F7" s="89" cm="1">
        <f t="array" ref="F7">IF(SUM(IF(ISNUMBER(IF($I$199:$R$199=1,(I7:R7))),1,"")) = 0, NA(),
IF(Parameters!$D$18=1, IFERROR(MAX(IF($I$199:$R$199=1,(I7:R7),"")),
     MAX(IF($I$199:$R$199=2,(I7:R7),""))),
IF(Parameters!$D$19=1, IFERROR(AVERAGE(IF($I$199:$R$199=1,I7:R7,"")),
     AVERAGE(IF($I$199:$R$199=2,(I7:R7),""))),
IF(Parameters!$D$20=1, IFERROR(IF(OR(IF(ISNUMBER(I7:R7),IF(I$199:R$199 = 1,I7:R7, ""), "")=0), 0, GEOMEAN(IF(ISNUMBER(I7:R7),IF(I$199:R$199 = 1,I7:R7, ""), ""))),
   IF(OR(IF(ISNUMBER(I7:R7),IF(I$199:R$199 = 2,I7:R7, ""), "")=0), 0, GEOMEAN(IF(ISNUMBER(I7:R7),IF(I$199:R$199 = 2,I7:R7, ""), ""))))))))</f>
        <v>8.4285714285714306</v>
      </c>
      <c r="G7" s="89" cm="1">
        <f t="array" ref="G7">IF(SUM(IF(ISNUMBER(IF($I$200:$R$200=1,(I7:R7))),1,""))=0,NA(),
IF(Parameters!$D$18=1,IFERROR(MAX(IF($I$200:$R$200=1,(I7:R7),"")),
MAX(IF($I$200:$R$200=2,(I7:R7),""))),
IF(Parameters!$D$19=1,IFERROR(AVERAGE(IF($I$200:$R$200=1,(I7:R7),"")),
AVERAGE(IF($I$200:$R$200=2,(I7:R7),""))),
IF(Parameters!$D$20=1,IFERROR(IF(OR(IF(ISNUMBER(I7:R7),IF(I$200:R$200=1,I7:R7,""),"")=0),0,GEOMEAN(IF(ISNUMBER(I7:R7),IF(I$200:R$200=1,I7:R7,""),""))),
IF(OR(IF(ISNUMBER(I7:R7),IF(I$200:R$200=2,I7:R7,""),"")=0),0,GEOMEAN(IF(ISNUMBER(I7:R7),IF(I$200:R$200=2,I7:R7,""),""))))))))</f>
        <v>9.4694335544459793</v>
      </c>
      <c r="H7" s="208" t="s">
        <v>10</v>
      </c>
      <c r="I7" s="89">
        <v>8.4285714285714306</v>
      </c>
      <c r="J7" s="89">
        <v>7</v>
      </c>
      <c r="K7" s="184">
        <v>9.4694335544459793</v>
      </c>
      <c r="L7" s="186" t="s">
        <v>472</v>
      </c>
      <c r="M7" s="186">
        <v>0</v>
      </c>
      <c r="N7" s="186" t="s">
        <v>472</v>
      </c>
      <c r="O7" s="186"/>
      <c r="P7" s="186"/>
      <c r="Q7" s="154"/>
      <c r="R7" s="154"/>
      <c r="S7" s="154"/>
      <c r="T7" s="190"/>
      <c r="U7" s="190"/>
      <c r="V7" s="190"/>
      <c r="W7" s="36"/>
      <c r="X7" s="36"/>
      <c r="Y7" s="36"/>
      <c r="Z7" s="36"/>
      <c r="AA7" s="36"/>
      <c r="AB7" s="36"/>
      <c r="AC7" s="36"/>
      <c r="AD7" s="36"/>
    </row>
    <row r="8" spans="1:30" x14ac:dyDescent="0.2">
      <c r="A8" s="85">
        <v>3</v>
      </c>
      <c r="B8" s="85" t="s">
        <v>11</v>
      </c>
      <c r="C8" s="85" t="s">
        <v>12</v>
      </c>
      <c r="D8" s="98" t="str">
        <f t="shared" si="0"/>
        <v/>
      </c>
      <c r="E8" s="89">
        <f>IF(Parameters!$D$24 = 1, MAX(F8, G8),
IF(Parameters!$D$25 = 1, AVERAGE(F8,G8),
IF(Parameters!$D$26 = 1, IFERROR(GEOMEAN(F8, G8), 0),
IF(Parameters!$D$27, IF(AND(F8=10,G8=10),10,0),
IF(Parameters!$D$28, IF(AND(F8&gt;=7,G8&gt;=7),10,0),
IF(Parameters!$D$29, IF(AND(F8&gt;=7,G8&gt;=7), 10, IF(OR(AND(F8&gt;=7,G8&gt;=5),AND(F8&gt;=5,G8&gt;=7)),6,0)),
IF(Parameters!$D$30, IF(AND(F8&gt;=10,G8&gt;=10), 10, IF(OR(AND(F8&gt;=10,G8&gt;=5),AND(F8&gt;=5,G8&gt;=10)),6,0)),"no method")))))))</f>
        <v>1.772810520855836</v>
      </c>
      <c r="F8" s="89" cm="1">
        <f t="array" ref="F8">IF(SUM(IF(ISNUMBER(IF($I$199:$R$199=1,(I8:R8))),1,"")) = 0, NA(),
IF(Parameters!$D$18=1, IFERROR(MAX(IF($I$199:$R$199=1,(I8:R8),"")),
     MAX(IF($I$199:$R$199=2,(I8:R8),""))),
IF(Parameters!$D$19=1, IFERROR(AVERAGE(IF($I$199:$R$199=1,I8:R8,"")),
     AVERAGE(IF($I$199:$R$199=2,(I8:R8),""))),
IF(Parameters!$D$20=1, IFERROR(IF(OR(IF(ISNUMBER(I8:R8),IF(I$199:R$199 = 1,I8:R8, ""), "")=0), 0, GEOMEAN(IF(ISNUMBER(I8:R8),IF(I$199:R$199 = 1,I8:R8, ""), ""))),
   IF(OR(IF(ISNUMBER(I8:R8),IF(I$199:R$199 = 2,I8:R8, ""), "")=0), 0, GEOMEAN(IF(ISNUMBER(I8:R8),IF(I$199:R$199 = 2,I8:R8, ""), ""))))))))</f>
        <v>3.1428571428571401</v>
      </c>
      <c r="G8" s="89" cm="1">
        <f t="array" ref="G8">IF(SUM(IF(ISNUMBER(IF($I$200:$R$200=1,(I8:R8))),1,""))=0,NA(),
IF(Parameters!$D$18=1,IFERROR(MAX(IF($I$200:$R$200=1,(I8:R8),"")),
MAX(IF($I$200:$R$200=2,(I8:R8),""))),
IF(Parameters!$D$19=1,IFERROR(AVERAGE(IF($I$200:$R$200=1,(I8:R8),"")),
AVERAGE(IF($I$200:$R$200=2,(I8:R8),""))),
IF(Parameters!$D$20=1,IFERROR(IF(OR(IF(ISNUMBER(I8:R8),IF(I$200:R$200=1,I8:R8,""),"")=0),0,GEOMEAN(IF(ISNUMBER(I8:R8),IF(I$200:R$200=1,I8:R8,""),""))),
IF(OR(IF(ISNUMBER(I8:R8),IF(I$200:R$200=2,I8:R8,""),"")=0),0,GEOMEAN(IF(ISNUMBER(I8:R8),IF(I$200:R$200=2,I8:R8,""),""))))))))</f>
        <v>1</v>
      </c>
      <c r="H8" s="208" t="s">
        <v>12</v>
      </c>
      <c r="I8" s="89">
        <v>3.1428571428571401</v>
      </c>
      <c r="J8" s="89">
        <v>0</v>
      </c>
      <c r="K8" s="184" t="s">
        <v>472</v>
      </c>
      <c r="L8" s="186">
        <v>1</v>
      </c>
      <c r="M8" s="186" t="s">
        <v>472</v>
      </c>
      <c r="N8" s="186" t="s">
        <v>472</v>
      </c>
      <c r="O8" s="186"/>
      <c r="P8" s="186"/>
      <c r="Q8" s="154"/>
      <c r="R8" s="154"/>
      <c r="S8" s="154"/>
      <c r="T8" s="190"/>
      <c r="U8" s="190"/>
      <c r="V8" s="190"/>
      <c r="W8" s="36"/>
      <c r="X8" s="36"/>
      <c r="Y8" s="36"/>
      <c r="Z8" s="36"/>
      <c r="AA8" s="36"/>
      <c r="AB8" s="36"/>
      <c r="AC8" s="36"/>
      <c r="AD8" s="36"/>
    </row>
    <row r="9" spans="1:30" x14ac:dyDescent="0.2">
      <c r="A9" s="85">
        <v>4</v>
      </c>
      <c r="B9" s="85" t="s">
        <v>13</v>
      </c>
      <c r="C9" s="85" t="s">
        <v>14</v>
      </c>
      <c r="D9" s="98" t="str">
        <f t="shared" si="0"/>
        <v/>
      </c>
      <c r="E9" s="89">
        <f>IF(Parameters!$D$24 = 1, MAX(F9, G9),
IF(Parameters!$D$25 = 1, AVERAGE(F9,G9),
IF(Parameters!$D$26 = 1, IFERROR(GEOMEAN(F9, G9), 0),
IF(Parameters!$D$27, IF(AND(F9=10,G9=10),10,0),
IF(Parameters!$D$28, IF(AND(F9&gt;=7,G9&gt;=7),10,0),
IF(Parameters!$D$29, IF(AND(F9&gt;=7,G9&gt;=7), 10, IF(OR(AND(F9&gt;=7,G9&gt;=5),AND(F9&gt;=5,G9&gt;=7)),6,0)),
IF(Parameters!$D$30, IF(AND(F9&gt;=10,G9&gt;=10), 10, IF(OR(AND(F9&gt;=10,G9&gt;=5),AND(F9&gt;=5,G9&gt;=10)),6,0)),"no method")))))))</f>
        <v>2.8284271247461863</v>
      </c>
      <c r="F9" s="89" cm="1">
        <f t="array" ref="F9">IF(SUM(IF(ISNUMBER(IF($I$199:$R$199=1,(I9:R9))),1,"")) = 0, NA(),
IF(Parameters!$D$18=1, IFERROR(MAX(IF($I$199:$R$199=1,(I9:R9),"")),
     MAX(IF($I$199:$R$199=2,(I9:R9),""))),
IF(Parameters!$D$19=1, IFERROR(AVERAGE(IF($I$199:$R$199=1,I9:R9,"")),
     AVERAGE(IF($I$199:$R$199=2,(I9:R9),""))),
IF(Parameters!$D$20=1, IFERROR(IF(OR(IF(ISNUMBER(I9:R9),IF(I$199:R$199 = 1,I9:R9, ""), "")=0), 0, GEOMEAN(IF(ISNUMBER(I9:R9),IF(I$199:R$199 = 1,I9:R9, ""), ""))),
   IF(OR(IF(ISNUMBER(I9:R9),IF(I$199:R$199 = 2,I9:R9, ""), "")=0), 0, GEOMEAN(IF(ISNUMBER(I9:R9),IF(I$199:R$199 = 2,I9:R9, ""), ""))))))))</f>
        <v>1.1428571428571399</v>
      </c>
      <c r="G9" s="89" cm="1">
        <f t="array" ref="G9">IF(SUM(IF(ISNUMBER(IF($I$200:$R$200=1,(I9:R9))),1,""))=0,NA(),
IF(Parameters!$D$18=1,IFERROR(MAX(IF($I$200:$R$200=1,(I9:R9),"")),
MAX(IF($I$200:$R$200=2,(I9:R9),""))),
IF(Parameters!$D$19=1,IFERROR(AVERAGE(IF($I$200:$R$200=1,(I9:R9),"")),
AVERAGE(IF($I$200:$R$200=2,(I9:R9),""))),
IF(Parameters!$D$20=1,IFERROR(IF(OR(IF(ISNUMBER(I9:R9),IF(I$200:R$200=1,I9:R9,""),"")=0),0,GEOMEAN(IF(ISNUMBER(I9:R9),IF(I$200:R$200=1,I9:R9,""),""))),
IF(OR(IF(ISNUMBER(I9:R9),IF(I$200:R$200=2,I9:R9,""),"")=0),0,GEOMEAN(IF(ISNUMBER(I9:R9),IF(I$200:R$200=2,I9:R9,""),""))))))))</f>
        <v>7</v>
      </c>
      <c r="H9" s="208" t="s">
        <v>14</v>
      </c>
      <c r="I9" s="89">
        <v>1.1428571428571399</v>
      </c>
      <c r="J9" s="89">
        <v>7</v>
      </c>
      <c r="K9" s="184" t="s">
        <v>472</v>
      </c>
      <c r="L9" s="186" t="s">
        <v>472</v>
      </c>
      <c r="M9" s="186" t="s">
        <v>472</v>
      </c>
      <c r="N9" s="186" t="s">
        <v>472</v>
      </c>
      <c r="O9" s="186"/>
      <c r="P9" s="186"/>
      <c r="Q9" s="154"/>
      <c r="R9" s="154"/>
      <c r="S9" s="154"/>
      <c r="T9" s="190"/>
      <c r="U9" s="190"/>
      <c r="V9" s="190"/>
      <c r="W9" s="36"/>
      <c r="X9" s="36"/>
      <c r="Y9" s="36"/>
      <c r="Z9" s="36"/>
      <c r="AA9" s="36"/>
      <c r="AB9" s="36"/>
      <c r="AC9" s="36"/>
      <c r="AD9" s="36"/>
    </row>
    <row r="10" spans="1:30" x14ac:dyDescent="0.2">
      <c r="A10" s="85">
        <v>5</v>
      </c>
      <c r="B10" s="85" t="s">
        <v>15</v>
      </c>
      <c r="C10" s="85" t="s">
        <v>16</v>
      </c>
      <c r="D10" s="98" t="str">
        <f t="shared" si="0"/>
        <v/>
      </c>
      <c r="E10" s="89">
        <f>IF(Parameters!$D$24 = 1, MAX(F10, G10),
IF(Parameters!$D$25 = 1, AVERAGE(F10,G10),
IF(Parameters!$D$26 = 1, IFERROR(GEOMEAN(F10, G10), 0),
IF(Parameters!$D$27, IF(AND(F10=10,G10=10),10,0),
IF(Parameters!$D$28, IF(AND(F10&gt;=7,G10&gt;=7),10,0),
IF(Parameters!$D$29, IF(AND(F10&gt;=7,G10&gt;=7), 10, IF(OR(AND(F10&gt;=7,G10&gt;=5),AND(F10&gt;=5,G10&gt;=7)),6,0)),
IF(Parameters!$D$30, IF(AND(F10&gt;=10,G10&gt;=10), 10, IF(OR(AND(F10&gt;=10,G10&gt;=5),AND(F10&gt;=5,G10&gt;=10)),6,0)),"no method")))))))</f>
        <v>5.0709255283710979</v>
      </c>
      <c r="F10" s="89" cm="1">
        <f t="array" ref="F10">IF(SUM(IF(ISNUMBER(IF($I$199:$R$199=1,(I10:R10))),1,"")) = 0, NA(),
IF(Parameters!$D$18=1, IFERROR(MAX(IF($I$199:$R$199=1,(I10:R10),"")),
     MAX(IF($I$199:$R$199=2,(I10:R10),""))),
IF(Parameters!$D$19=1, IFERROR(AVERAGE(IF($I$199:$R$199=1,I10:R10,"")),
     AVERAGE(IF($I$199:$R$199=2,(I10:R10),""))),
IF(Parameters!$D$20=1, IFERROR(IF(OR(IF(ISNUMBER(I10:R10),IF(I$199:R$199 = 1,I10:R10, ""), "")=0), 0, GEOMEAN(IF(ISNUMBER(I10:R10),IF(I$199:R$199 = 1,I10:R10, ""), ""))),
   IF(OR(IF(ISNUMBER(I10:R10),IF(I$199:R$199 = 2,I10:R10, ""), "")=0), 0, GEOMEAN(IF(ISNUMBER(I10:R10),IF(I$199:R$199 = 2,I10:R10, ""), ""))))))))</f>
        <v>2.5714285714285698</v>
      </c>
      <c r="G10" s="89" cm="1">
        <f t="array" ref="G10">IF(SUM(IF(ISNUMBER(IF($I$200:$R$200=1,(I10:R10))),1,""))=0,NA(),
IF(Parameters!$D$18=1,IFERROR(MAX(IF($I$200:$R$200=1,(I10:R10),"")),
MAX(IF($I$200:$R$200=2,(I10:R10),""))),
IF(Parameters!$D$19=1,IFERROR(AVERAGE(IF($I$200:$R$200=1,(I10:R10),"")),
AVERAGE(IF($I$200:$R$200=2,(I10:R10),""))),
IF(Parameters!$D$20=1,IFERROR(IF(OR(IF(ISNUMBER(I10:R10),IF(I$200:R$200=1,I10:R10,""),"")=0),0,GEOMEAN(IF(ISNUMBER(I10:R10),IF(I$200:R$200=1,I10:R10,""),""))),
IF(OR(IF(ISNUMBER(I10:R10),IF(I$200:R$200=2,I10:R10,""),"")=0),0,GEOMEAN(IF(ISNUMBER(I10:R10),IF(I$200:R$200=2,I10:R10,""),""))))))))</f>
        <v>10</v>
      </c>
      <c r="H10" s="208" t="s">
        <v>16</v>
      </c>
      <c r="I10" s="89">
        <v>2.5714285714285698</v>
      </c>
      <c r="J10" s="89">
        <v>0</v>
      </c>
      <c r="K10" s="184">
        <v>10</v>
      </c>
      <c r="L10" s="186">
        <v>3.8533333333333402</v>
      </c>
      <c r="M10" s="186">
        <v>0</v>
      </c>
      <c r="N10" s="186" t="s">
        <v>472</v>
      </c>
      <c r="O10" s="186"/>
      <c r="P10" s="186"/>
      <c r="Q10" s="154"/>
      <c r="R10" s="154"/>
      <c r="S10" s="154"/>
      <c r="T10" s="190"/>
      <c r="U10" s="190"/>
      <c r="V10" s="190"/>
      <c r="W10" s="36"/>
      <c r="X10" s="36"/>
      <c r="Y10" s="36"/>
      <c r="Z10" s="36"/>
      <c r="AA10" s="36"/>
      <c r="AB10" s="36"/>
      <c r="AC10" s="36"/>
      <c r="AD10" s="36"/>
    </row>
    <row r="11" spans="1:30" x14ac:dyDescent="0.2">
      <c r="A11" s="85">
        <v>6</v>
      </c>
      <c r="B11" s="85" t="s">
        <v>17</v>
      </c>
      <c r="C11" s="85" t="s">
        <v>18</v>
      </c>
      <c r="D11" s="98" t="str">
        <f t="shared" si="0"/>
        <v/>
      </c>
      <c r="E11" s="89">
        <f>IF(Parameters!$D$24 = 1, MAX(F11, G11),
IF(Parameters!$D$25 = 1, AVERAGE(F11,G11),
IF(Parameters!$D$26 = 1, IFERROR(GEOMEAN(F11, G11), 0),
IF(Parameters!$D$27, IF(AND(F11=10,G11=10),10,0),
IF(Parameters!$D$28, IF(AND(F11&gt;=7,G11&gt;=7),10,0),
IF(Parameters!$D$29, IF(AND(F11&gt;=7,G11&gt;=7), 10, IF(OR(AND(F11&gt;=7,G11&gt;=5),AND(F11&gt;=5,G11&gt;=7)),6,0)),
IF(Parameters!$D$30, IF(AND(F11&gt;=10,G11&gt;=10), 10, IF(OR(AND(F11&gt;=10,G11&gt;=5),AND(F11&gt;=5,G11&gt;=10)),6,0)),"no method")))))))</f>
        <v>5.3452248382484902</v>
      </c>
      <c r="F11" s="89" cm="1">
        <f t="array" ref="F11">IF(SUM(IF(ISNUMBER(IF($I$199:$R$199=1,(I11:R11))),1,"")) = 0, NA(),
IF(Parameters!$D$18=1, IFERROR(MAX(IF($I$199:$R$199=1,(I11:R11),"")),
     MAX(IF($I$199:$R$199=2,(I11:R11),""))),
IF(Parameters!$D$19=1, IFERROR(AVERAGE(IF($I$199:$R$199=1,I11:R11,"")),
     AVERAGE(IF($I$199:$R$199=2,(I11:R11),""))),
IF(Parameters!$D$20=1, IFERROR(IF(OR(IF(ISNUMBER(I11:R11),IF(I$199:R$199 = 1,I11:R11, ""), "")=0), 0, GEOMEAN(IF(ISNUMBER(I11:R11),IF(I$199:R$199 = 1,I11:R11, ""), ""))),
   IF(OR(IF(ISNUMBER(I11:R11),IF(I$199:R$199 = 2,I11:R11, ""), "")=0), 0, GEOMEAN(IF(ISNUMBER(I11:R11),IF(I$199:R$199 = 2,I11:R11, ""), ""))))))))</f>
        <v>2.8571428571428599</v>
      </c>
      <c r="G11" s="89" cm="1">
        <f t="array" ref="G11">IF(SUM(IF(ISNUMBER(IF($I$200:$R$200=1,(I11:R11))),1,""))=0,NA(),
IF(Parameters!$D$18=1,IFERROR(MAX(IF($I$200:$R$200=1,(I11:R11),"")),
MAX(IF($I$200:$R$200=2,(I11:R11),""))),
IF(Parameters!$D$19=1,IFERROR(AVERAGE(IF($I$200:$R$200=1,(I11:R11),"")),
AVERAGE(IF($I$200:$R$200=2,(I11:R11),""))),
IF(Parameters!$D$20=1,IFERROR(IF(OR(IF(ISNUMBER(I11:R11),IF(I$200:R$200=1,I11:R11,""),"")=0),0,GEOMEAN(IF(ISNUMBER(I11:R11),IF(I$200:R$200=1,I11:R11,""),""))),
IF(OR(IF(ISNUMBER(I11:R11),IF(I$200:R$200=2,I11:R11,""),"")=0),0,GEOMEAN(IF(ISNUMBER(I11:R11),IF(I$200:R$200=2,I11:R11,""),""))))))))</f>
        <v>10</v>
      </c>
      <c r="H11" s="208" t="s">
        <v>18</v>
      </c>
      <c r="I11" s="89">
        <v>2.8571428571428599</v>
      </c>
      <c r="J11" s="89" t="s">
        <v>472</v>
      </c>
      <c r="K11" s="184">
        <v>6.5191870560299003</v>
      </c>
      <c r="L11" s="186">
        <v>10</v>
      </c>
      <c r="M11" s="186" t="s">
        <v>472</v>
      </c>
      <c r="N11" s="186" t="s">
        <v>472</v>
      </c>
      <c r="O11" s="186"/>
      <c r="P11" s="186"/>
      <c r="Q11" s="154"/>
      <c r="R11" s="154"/>
      <c r="S11" s="154"/>
      <c r="T11" s="190"/>
      <c r="U11" s="190"/>
      <c r="V11" s="190"/>
      <c r="W11" s="36"/>
      <c r="X11" s="36"/>
      <c r="Y11" s="36"/>
      <c r="Z11" s="36"/>
      <c r="AA11" s="36"/>
      <c r="AB11" s="36"/>
      <c r="AC11" s="36"/>
      <c r="AD11" s="36"/>
    </row>
    <row r="12" spans="1:30" x14ac:dyDescent="0.2">
      <c r="A12" s="85">
        <v>7</v>
      </c>
      <c r="B12" s="85" t="s">
        <v>19</v>
      </c>
      <c r="C12" s="85" t="s">
        <v>20</v>
      </c>
      <c r="D12" s="98" t="str">
        <f t="shared" si="0"/>
        <v/>
      </c>
      <c r="E12" s="89">
        <f>IF(Parameters!$D$24 = 1, MAX(F12, G12),
IF(Parameters!$D$25 = 1, AVERAGE(F12,G12),
IF(Parameters!$D$26 = 1, IFERROR(GEOMEAN(F12, G12), 0),
IF(Parameters!$D$27, IF(AND(F12=10,G12=10),10,0),
IF(Parameters!$D$28, IF(AND(F12&gt;=7,G12&gt;=7),10,0),
IF(Parameters!$D$29, IF(AND(F12&gt;=7,G12&gt;=7), 10, IF(OR(AND(F12&gt;=7,G12&gt;=5),AND(F12&gt;=5,G12&gt;=7)),6,0)),
IF(Parameters!$D$30, IF(AND(F12&gt;=10,G12&gt;=10), 10, IF(OR(AND(F12&gt;=10,G12&gt;=5),AND(F12&gt;=5,G12&gt;=10)),6,0)),"no method")))))))</f>
        <v>0</v>
      </c>
      <c r="F12" s="89" cm="1">
        <f t="array" ref="F12">IF(SUM(IF(ISNUMBER(IF($I$199:$R$199=1,(I12:R12))),1,"")) = 0, NA(),
IF(Parameters!$D$18=1, IFERROR(MAX(IF($I$199:$R$199=1,(I12:R12),"")),
     MAX(IF($I$199:$R$199=2,(I12:R12),""))),
IF(Parameters!$D$19=1, IFERROR(AVERAGE(IF($I$199:$R$199=1,I12:R12,"")),
     AVERAGE(IF($I$199:$R$199=2,(I12:R12),""))),
IF(Parameters!$D$20=1, IFERROR(IF(OR(IF(ISNUMBER(I12:R12),IF(I$199:R$199 = 1,I12:R12, ""), "")=0), 0, GEOMEAN(IF(ISNUMBER(I12:R12),IF(I$199:R$199 = 1,I12:R12, ""), ""))),
   IF(OR(IF(ISNUMBER(I12:R12),IF(I$199:R$199 = 2,I12:R12, ""), "")=0), 0, GEOMEAN(IF(ISNUMBER(I12:R12),IF(I$199:R$199 = 2,I12:R12, ""), ""))))))))</f>
        <v>2.8571428571428599</v>
      </c>
      <c r="G12" s="89" t="e" cm="1">
        <f t="array" ref="G12">IF(SUM(IF(ISNUMBER(IF($I$200:$R$200=1,(I12:R12))),1,""))=0,NA(),
IF(Parameters!$D$18=1,IFERROR(MAX(IF($I$200:$R$200=1,(I12:R12),"")),
MAX(IF($I$200:$R$200=2,(I12:R12),""))),
IF(Parameters!$D$19=1,IFERROR(AVERAGE(IF($I$200:$R$200=1,(I12:R12),"")),
AVERAGE(IF($I$200:$R$200=2,(I12:R12),""))),
IF(Parameters!$D$20=1,IFERROR(IF(OR(IF(ISNUMBER(I12:R12),IF(I$200:R$200=1,I12:R12,""),"")=0),0,GEOMEAN(IF(ISNUMBER(I12:R12),IF(I$200:R$200=1,I12:R12,""),""))),
IF(OR(IF(ISNUMBER(I12:R12),IF(I$200:R$200=2,I12:R12,""),"")=0),0,GEOMEAN(IF(ISNUMBER(I12:R12),IF(I$200:R$200=2,I12:R12,""),""))))))))</f>
        <v>#N/A</v>
      </c>
      <c r="H12" s="208" t="s">
        <v>20</v>
      </c>
      <c r="I12" s="89">
        <v>2.8571428571428599</v>
      </c>
      <c r="J12" s="89" t="s">
        <v>472</v>
      </c>
      <c r="K12" s="89" t="s">
        <v>472</v>
      </c>
      <c r="L12" s="201" t="s">
        <v>472</v>
      </c>
      <c r="M12" s="201" t="s">
        <v>472</v>
      </c>
      <c r="N12" s="201" t="s">
        <v>472</v>
      </c>
      <c r="O12" s="201"/>
      <c r="P12" s="201"/>
      <c r="Q12" s="202"/>
      <c r="R12" s="202"/>
      <c r="S12" s="202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30" x14ac:dyDescent="0.2">
      <c r="A13" s="85">
        <v>8</v>
      </c>
      <c r="B13" s="85" t="s">
        <v>21</v>
      </c>
      <c r="C13" s="85" t="s">
        <v>22</v>
      </c>
      <c r="D13" s="98" t="str">
        <f t="shared" si="0"/>
        <v/>
      </c>
      <c r="E13" s="89">
        <f>IF(Parameters!$D$24 = 1, MAX(F13, G13),
IF(Parameters!$D$25 = 1, AVERAGE(F13,G13),
IF(Parameters!$D$26 = 1, IFERROR(GEOMEAN(F13, G13), 0),
IF(Parameters!$D$27, IF(AND(F13=10,G13=10),10,0),
IF(Parameters!$D$28, IF(AND(F13&gt;=7,G13&gt;=7),10,0),
IF(Parameters!$D$29, IF(AND(F13&gt;=7,G13&gt;=7), 10, IF(OR(AND(F13&gt;=7,G13&gt;=5),AND(F13&gt;=5,G13&gt;=7)),6,0)),
IF(Parameters!$D$30, IF(AND(F13&gt;=10,G13&gt;=10), 10, IF(OR(AND(F13&gt;=10,G13&gt;=5),AND(F13&gt;=5,G13&gt;=10)),6,0)),"no method")))))))</f>
        <v>2.0412414523193139</v>
      </c>
      <c r="F13" s="89" cm="1">
        <f t="array" ref="F13">IF(SUM(IF(ISNUMBER(IF($I$199:$R$199=1,(I13:R13))),1,"")) = 0, NA(),
IF(Parameters!$D$18=1, IFERROR(MAX(IF($I$199:$R$199=1,(I13:R13),"")),
     MAX(IF($I$199:$R$199=2,(I13:R13),""))),
IF(Parameters!$D$19=1, IFERROR(AVERAGE(IF($I$199:$R$199=1,I13:R13,"")),
     AVERAGE(IF($I$199:$R$199=2,(I13:R13),""))),
IF(Parameters!$D$20=1, IFERROR(IF(OR(IF(ISNUMBER(I13:R13),IF(I$199:R$199 = 1,I13:R13, ""), "")=0), 0, GEOMEAN(IF(ISNUMBER(I13:R13),IF(I$199:R$199 = 1,I13:R13, ""), ""))),
   IF(OR(IF(ISNUMBER(I13:R13),IF(I$199:R$199 = 2,I13:R13, ""), "")=0), 0, GEOMEAN(IF(ISNUMBER(I13:R13),IF(I$199:R$199 = 2,I13:R13, ""), ""))))))))</f>
        <v>0.71428571428571397</v>
      </c>
      <c r="G13" s="89" cm="1">
        <f t="array" ref="G13">IF(SUM(IF(ISNUMBER(IF($I$200:$R$200=1,(I13:R13))),1,""))=0,NA(),
IF(Parameters!$D$18=1,IFERROR(MAX(IF($I$200:$R$200=1,(I13:R13),"")),
MAX(IF($I$200:$R$200=2,(I13:R13),""))),
IF(Parameters!$D$19=1,IFERROR(AVERAGE(IF($I$200:$R$200=1,(I13:R13),"")),
AVERAGE(IF($I$200:$R$200=2,(I13:R13),""))),
IF(Parameters!$D$20=1,IFERROR(IF(OR(IF(ISNUMBER(I13:R13),IF(I$200:R$200=1,I13:R13,""),"")=0),0,GEOMEAN(IF(ISNUMBER(I13:R13),IF(I$200:R$200=1,I13:R13,""),""))),
IF(OR(IF(ISNUMBER(I13:R13),IF(I$200:R$200=2,I13:R13,""),"")=0),0,GEOMEAN(IF(ISNUMBER(I13:R13),IF(I$200:R$200=2,I13:R13,""),""))))))))</f>
        <v>5.8333333333333304</v>
      </c>
      <c r="H13" s="208" t="s">
        <v>22</v>
      </c>
      <c r="I13" s="89">
        <v>0.71428571428571397</v>
      </c>
      <c r="J13" s="89">
        <v>0</v>
      </c>
      <c r="K13" s="89" t="s">
        <v>472</v>
      </c>
      <c r="L13" s="89">
        <v>5.8333333333333304</v>
      </c>
      <c r="M13" s="89" t="s">
        <v>472</v>
      </c>
      <c r="N13" s="89" t="s">
        <v>472</v>
      </c>
      <c r="O13" s="89"/>
      <c r="P13" s="89"/>
      <c r="Q13" s="141"/>
      <c r="R13" s="141"/>
      <c r="S13" s="141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</row>
    <row r="14" spans="1:30" x14ac:dyDescent="0.2">
      <c r="A14" s="85">
        <v>9</v>
      </c>
      <c r="B14" s="85" t="s">
        <v>23</v>
      </c>
      <c r="C14" s="85" t="s">
        <v>24</v>
      </c>
      <c r="D14" s="98" t="str">
        <f t="shared" si="0"/>
        <v/>
      </c>
      <c r="E14" s="89">
        <f>IF(Parameters!$D$24 = 1, MAX(F14, G14),
IF(Parameters!$D$25 = 1, AVERAGE(F14,G14),
IF(Parameters!$D$26 = 1, IFERROR(GEOMEAN(F14, G14), 0),
IF(Parameters!$D$27, IF(AND(F14=10,G14=10),10,0),
IF(Parameters!$D$28, IF(AND(F14&gt;=7,G14&gt;=7),10,0),
IF(Parameters!$D$29, IF(AND(F14&gt;=7,G14&gt;=7), 10, IF(OR(AND(F14&gt;=7,G14&gt;=5),AND(F14&gt;=5,G14&gt;=7)),6,0)),
IF(Parameters!$D$30, IF(AND(F14&gt;=10,G14&gt;=10), 10, IF(OR(AND(F14&gt;=10,G14&gt;=5),AND(F14&gt;=5,G14&gt;=10)),6,0)),"no method")))))))</f>
        <v>1.362770287738494</v>
      </c>
      <c r="F14" s="89" cm="1">
        <f t="array" ref="F14">IF(SUM(IF(ISNUMBER(IF($I$199:$R$199=1,(I14:R14))),1,"")) = 0, NA(),
IF(Parameters!$D$18=1, IFERROR(MAX(IF($I$199:$R$199=1,(I14:R14),"")),
     MAX(IF($I$199:$R$199=2,(I14:R14),""))),
IF(Parameters!$D$19=1, IFERROR(AVERAGE(IF($I$199:$R$199=1,I14:R14,"")),
     AVERAGE(IF($I$199:$R$199=2,(I14:R14),""))),
IF(Parameters!$D$20=1, IFERROR(IF(OR(IF(ISNUMBER(I14:R14),IF(I$199:R$199 = 1,I14:R14, ""), "")=0), 0, GEOMEAN(IF(ISNUMBER(I14:R14),IF(I$199:R$199 = 1,I14:R14, ""), ""))),
   IF(OR(IF(ISNUMBER(I14:R14),IF(I$199:R$199 = 2,I14:R14, ""), "")=0), 0, GEOMEAN(IF(ISNUMBER(I14:R14),IF(I$199:R$199 = 2,I14:R14, ""), ""))))))))</f>
        <v>0.42857142857142899</v>
      </c>
      <c r="G14" s="89" cm="1">
        <f t="array" ref="G14">IF(SUM(IF(ISNUMBER(IF($I$200:$R$200=1,(I14:R14))),1,""))=0,NA(),
IF(Parameters!$D$18=1,IFERROR(MAX(IF($I$200:$R$200=1,(I14:R14),"")),
MAX(IF($I$200:$R$200=2,(I14:R14),""))),
IF(Parameters!$D$19=1,IFERROR(AVERAGE(IF($I$200:$R$200=1,(I14:R14),"")),
AVERAGE(IF($I$200:$R$200=2,(I14:R14),""))),
IF(Parameters!$D$20=1,IFERROR(IF(OR(IF(ISNUMBER(I14:R14),IF(I$200:R$200=1,I14:R14,""),"")=0),0,GEOMEAN(IF(ISNUMBER(I14:R14),IF(I$200:R$200=1,I14:R14,""),""))),
IF(OR(IF(ISNUMBER(I14:R14),IF(I$200:R$200=2,I14:R14,""),"")=0),0,GEOMEAN(IF(ISNUMBER(I14:R14),IF(I$200:R$200=2,I14:R14,""),""))))))))</f>
        <v>4.3333333333333304</v>
      </c>
      <c r="H14" s="208" t="s">
        <v>24</v>
      </c>
      <c r="I14" s="89">
        <v>0.42857142857142899</v>
      </c>
      <c r="J14" s="89">
        <v>3</v>
      </c>
      <c r="K14" s="89" t="s">
        <v>472</v>
      </c>
      <c r="L14" s="89">
        <v>4.3333333333333304</v>
      </c>
      <c r="M14" s="89" t="s">
        <v>472</v>
      </c>
      <c r="N14" s="89" t="s">
        <v>472</v>
      </c>
      <c r="O14" s="89"/>
      <c r="P14" s="89"/>
      <c r="Q14" s="141"/>
      <c r="R14" s="141"/>
      <c r="S14" s="141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</row>
    <row r="15" spans="1:30" x14ac:dyDescent="0.2">
      <c r="A15" s="85">
        <v>10</v>
      </c>
      <c r="B15" s="85" t="s">
        <v>25</v>
      </c>
      <c r="C15" s="85" t="s">
        <v>26</v>
      </c>
      <c r="D15" s="98" t="str">
        <f t="shared" si="0"/>
        <v/>
      </c>
      <c r="E15" s="89">
        <f>IF(Parameters!$D$24 = 1, MAX(F15, G15),
IF(Parameters!$D$25 = 1, AVERAGE(F15,G15),
IF(Parameters!$D$26 = 1, IFERROR(GEOMEAN(F15, G15), 0),
IF(Parameters!$D$27, IF(AND(F15=10,G15=10),10,0),
IF(Parameters!$D$28, IF(AND(F15&gt;=7,G15&gt;=7),10,0),
IF(Parameters!$D$29, IF(AND(F15&gt;=7,G15&gt;=7), 10, IF(OR(AND(F15&gt;=7,G15&gt;=5),AND(F15&gt;=5,G15&gt;=7)),6,0)),
IF(Parameters!$D$30, IF(AND(F15&gt;=10,G15&gt;=10), 10, IF(OR(AND(F15&gt;=10,G15&gt;=5),AND(F15&gt;=5,G15&gt;=10)),6,0)),"no method")))))))</f>
        <v>4.5783132681100343</v>
      </c>
      <c r="F15" s="89" cm="1">
        <f t="array" ref="F15">IF(SUM(IF(ISNUMBER(IF($I$199:$R$199=1,(I15:R15))),1,"")) = 0, NA(),
IF(Parameters!$D$18=1, IFERROR(MAX(IF($I$199:$R$199=1,(I15:R15),"")),
     MAX(IF($I$199:$R$199=2,(I15:R15),""))),
IF(Parameters!$D$19=1, IFERROR(AVERAGE(IF($I$199:$R$199=1,I15:R15,"")),
     AVERAGE(IF($I$199:$R$199=2,(I15:R15),""))),
IF(Parameters!$D$20=1, IFERROR(IF(OR(IF(ISNUMBER(I15:R15),IF(I$199:R$199 = 1,I15:R15, ""), "")=0), 0, GEOMEAN(IF(ISNUMBER(I15:R15),IF(I$199:R$199 = 1,I15:R15, ""), ""))),
   IF(OR(IF(ISNUMBER(I15:R15),IF(I$199:R$199 = 2,I15:R15, ""), "")=0), 0, GEOMEAN(IF(ISNUMBER(I15:R15),IF(I$199:R$199 = 2,I15:R15, ""), ""))))))))</f>
        <v>3.71428571428571</v>
      </c>
      <c r="G15" s="89" cm="1">
        <f t="array" ref="G15">IF(SUM(IF(ISNUMBER(IF($I$200:$R$200=1,(I15:R15))),1,""))=0,NA(),
IF(Parameters!$D$18=1,IFERROR(MAX(IF($I$200:$R$200=1,(I15:R15),"")),
MAX(IF($I$200:$R$200=2,(I15:R15),""))),
IF(Parameters!$D$19=1,IFERROR(AVERAGE(IF($I$200:$R$200=1,(I15:R15),"")),
AVERAGE(IF($I$200:$R$200=2,(I15:R15),""))),
IF(Parameters!$D$20=1,IFERROR(IF(OR(IF(ISNUMBER(I15:R15),IF(I$200:R$200=1,I15:R15,""),"")=0),0,GEOMEAN(IF(ISNUMBER(I15:R15),IF(I$200:R$200=1,I15:R15,""),""))),
IF(OR(IF(ISNUMBER(I15:R15),IF(I$200:R$200=2,I15:R15,""),"")=0),0,GEOMEAN(IF(ISNUMBER(I15:R15),IF(I$200:R$200=2,I15:R15,""),""))))))))</f>
        <v>5.6433333333333398</v>
      </c>
      <c r="H15" s="208" t="s">
        <v>26</v>
      </c>
      <c r="I15" s="89">
        <v>3.71428571428571</v>
      </c>
      <c r="J15" s="89">
        <v>0</v>
      </c>
      <c r="K15" s="89" t="s">
        <v>472</v>
      </c>
      <c r="L15" s="89">
        <v>5.6433333333333398</v>
      </c>
      <c r="M15" s="89">
        <v>0</v>
      </c>
      <c r="N15" s="89" t="s">
        <v>472</v>
      </c>
      <c r="O15" s="89"/>
      <c r="P15" s="89"/>
      <c r="Q15" s="141"/>
      <c r="R15" s="141"/>
      <c r="S15" s="141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</row>
    <row r="16" spans="1:30" x14ac:dyDescent="0.2">
      <c r="A16" s="85">
        <v>11</v>
      </c>
      <c r="B16" s="85" t="s">
        <v>27</v>
      </c>
      <c r="C16" s="85" t="s">
        <v>28</v>
      </c>
      <c r="D16" s="98" t="str">
        <f t="shared" si="0"/>
        <v/>
      </c>
      <c r="E16" s="89">
        <f>IF(Parameters!$D$24 = 1, MAX(F16, G16),
IF(Parameters!$D$25 = 1, AVERAGE(F16,G16),
IF(Parameters!$D$26 = 1, IFERROR(GEOMEAN(F16, G16), 0),
IF(Parameters!$D$27, IF(AND(F16=10,G16=10),10,0),
IF(Parameters!$D$28, IF(AND(F16&gt;=7,G16&gt;=7),10,0),
IF(Parameters!$D$29, IF(AND(F16&gt;=7,G16&gt;=7), 10, IF(OR(AND(F16&gt;=7,G16&gt;=5),AND(F16&gt;=5,G16&gt;=7)),6,0)),
IF(Parameters!$D$30, IF(AND(F16&gt;=10,G16&gt;=10), 10, IF(OR(AND(F16&gt;=10,G16&gt;=5),AND(F16&gt;=5,G16&gt;=10)),6,0)),"no method")))))))</f>
        <v>9.6508013875584382</v>
      </c>
      <c r="F16" s="89" cm="1">
        <f t="array" ref="F16">IF(SUM(IF(ISNUMBER(IF($I$199:$R$199=1,(I16:R16))),1,"")) = 0, NA(),
IF(Parameters!$D$18=1, IFERROR(MAX(IF($I$199:$R$199=1,(I16:R16),"")),
     MAX(IF($I$199:$R$199=2,(I16:R16),""))),
IF(Parameters!$D$19=1, IFERROR(AVERAGE(IF($I$199:$R$199=1,I16:R16,"")),
     AVERAGE(IF($I$199:$R$199=2,(I16:R16),""))),
IF(Parameters!$D$20=1, IFERROR(IF(OR(IF(ISNUMBER(I16:R16),IF(I$199:R$199 = 1,I16:R16, ""), "")=0), 0, GEOMEAN(IF(ISNUMBER(I16:R16),IF(I$199:R$199 = 1,I16:R16, ""), ""))),
   IF(OR(IF(ISNUMBER(I16:R16),IF(I$199:R$199 = 2,I16:R16, ""), "")=0), 0, GEOMEAN(IF(ISNUMBER(I16:R16),IF(I$199:R$199 = 2,I16:R16, ""), ""))))))))</f>
        <v>10</v>
      </c>
      <c r="G16" s="89" cm="1">
        <f t="array" ref="G16">IF(SUM(IF(ISNUMBER(IF($I$200:$R$200=1,(I16:R16))),1,""))=0,NA(),
IF(Parameters!$D$18=1,IFERROR(MAX(IF($I$200:$R$200=1,(I16:R16),"")),
MAX(IF($I$200:$R$200=2,(I16:R16),""))),
IF(Parameters!$D$19=1,IFERROR(AVERAGE(IF($I$200:$R$200=1,(I16:R16),"")),
AVERAGE(IF($I$200:$R$200=2,(I16:R16),""))),
IF(Parameters!$D$20=1,IFERROR(IF(OR(IF(ISNUMBER(I16:R16),IF(I$200:R$200=1,I16:R16,""),"")=0),0,GEOMEAN(IF(ISNUMBER(I16:R16),IF(I$200:R$200=1,I16:R16,""),""))),
IF(OR(IF(ISNUMBER(I16:R16),IF(I$200:R$200=2,I16:R16,""),"")=0),0,GEOMEAN(IF(ISNUMBER(I16:R16),IF(I$200:R$200=2,I16:R16,""),""))))))))</f>
        <v>9.3137967422099894</v>
      </c>
      <c r="H16" s="208" t="s">
        <v>28</v>
      </c>
      <c r="I16" s="89">
        <v>10</v>
      </c>
      <c r="J16" s="89">
        <v>0</v>
      </c>
      <c r="K16" s="89">
        <v>9.3137967422099894</v>
      </c>
      <c r="L16" s="89" t="s">
        <v>472</v>
      </c>
      <c r="M16" s="89" t="s">
        <v>472</v>
      </c>
      <c r="N16" s="89" t="s">
        <v>472</v>
      </c>
      <c r="O16" s="89"/>
      <c r="P16" s="89"/>
      <c r="Q16" s="141"/>
      <c r="R16" s="141"/>
      <c r="S16" s="141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 spans="1:30" x14ac:dyDescent="0.2">
      <c r="A17" s="85">
        <v>12</v>
      </c>
      <c r="B17" s="85" t="s">
        <v>29</v>
      </c>
      <c r="C17" s="85" t="s">
        <v>30</v>
      </c>
      <c r="D17" s="98" t="str">
        <f t="shared" si="0"/>
        <v/>
      </c>
      <c r="E17" s="89">
        <f>IF(Parameters!$D$24 = 1, MAX(F17, G17),
IF(Parameters!$D$25 = 1, AVERAGE(F17,G17),
IF(Parameters!$D$26 = 1, IFERROR(GEOMEAN(F17, G17), 0),
IF(Parameters!$D$27, IF(AND(F17=10,G17=10),10,0),
IF(Parameters!$D$28, IF(AND(F17&gt;=7,G17&gt;=7),10,0),
IF(Parameters!$D$29, IF(AND(F17&gt;=7,G17&gt;=7), 10, IF(OR(AND(F17&gt;=7,G17&gt;=5),AND(F17&gt;=5,G17&gt;=7)),6,0)),
IF(Parameters!$D$30, IF(AND(F17&gt;=10,G17&gt;=10), 10, IF(OR(AND(F17&gt;=10,G17&gt;=5),AND(F17&gt;=5,G17&gt;=10)),6,0)),"no method")))))))</f>
        <v>1.1338934190276821</v>
      </c>
      <c r="F17" s="89" cm="1">
        <f t="array" ref="F17">IF(SUM(IF(ISNUMBER(IF($I$199:$R$199=1,(I17:R17))),1,"")) = 0, NA(),
IF(Parameters!$D$18=1, IFERROR(MAX(IF($I$199:$R$199=1,(I17:R17),"")),
     MAX(IF($I$199:$R$199=2,(I17:R17),""))),
IF(Parameters!$D$19=1, IFERROR(AVERAGE(IF($I$199:$R$199=1,I17:R17,"")),
     AVERAGE(IF($I$199:$R$199=2,(I17:R17),""))),
IF(Parameters!$D$20=1, IFERROR(IF(OR(IF(ISNUMBER(I17:R17),IF(I$199:R$199 = 1,I17:R17, ""), "")=0), 0, GEOMEAN(IF(ISNUMBER(I17:R17),IF(I$199:R$199 = 1,I17:R17, ""), ""))),
   IF(OR(IF(ISNUMBER(I17:R17),IF(I$199:R$199 = 2,I17:R17, ""), "")=0), 0, GEOMEAN(IF(ISNUMBER(I17:R17),IF(I$199:R$199 = 2,I17:R17, ""), ""))))))))</f>
        <v>0.42857142857142899</v>
      </c>
      <c r="G17" s="89" cm="1">
        <f t="array" ref="G17">IF(SUM(IF(ISNUMBER(IF($I$200:$R$200=1,(I17:R17))),1,""))=0,NA(),
IF(Parameters!$D$18=1,IFERROR(MAX(IF($I$200:$R$200=1,(I17:R17),"")),
MAX(IF($I$200:$R$200=2,(I17:R17),""))),
IF(Parameters!$D$19=1,IFERROR(AVERAGE(IF($I$200:$R$200=1,(I17:R17),"")),
AVERAGE(IF($I$200:$R$200=2,(I17:R17),""))),
IF(Parameters!$D$20=1,IFERROR(IF(OR(IF(ISNUMBER(I17:R17),IF(I$200:R$200=1,I17:R17,""),"")=0),0,GEOMEAN(IF(ISNUMBER(I17:R17),IF(I$200:R$200=1,I17:R17,""),""))),
IF(OR(IF(ISNUMBER(I17:R17),IF(I$200:R$200=2,I17:R17,""),"")=0),0,GEOMEAN(IF(ISNUMBER(I17:R17),IF(I$200:R$200=2,I17:R17,""),""))))))))</f>
        <v>3</v>
      </c>
      <c r="H17" s="208" t="s">
        <v>30</v>
      </c>
      <c r="I17" s="89">
        <v>0.42857142857142899</v>
      </c>
      <c r="J17" s="89">
        <v>3</v>
      </c>
      <c r="K17" s="89" t="s">
        <v>472</v>
      </c>
      <c r="L17" s="89">
        <v>2.5933333333333399</v>
      </c>
      <c r="M17" s="89" t="s">
        <v>472</v>
      </c>
      <c r="N17" s="89" t="s">
        <v>472</v>
      </c>
      <c r="O17" s="89"/>
      <c r="P17" s="89"/>
      <c r="Q17" s="141"/>
      <c r="R17" s="141"/>
      <c r="S17" s="141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 spans="1:30" x14ac:dyDescent="0.2">
      <c r="A18" s="85">
        <v>13</v>
      </c>
      <c r="B18" s="85" t="s">
        <v>31</v>
      </c>
      <c r="C18" s="85" t="s">
        <v>32</v>
      </c>
      <c r="D18" s="98" t="str">
        <f t="shared" si="0"/>
        <v/>
      </c>
      <c r="E18" s="89">
        <f>IF(Parameters!$D$24 = 1, MAX(F18, G18),
IF(Parameters!$D$25 = 1, AVERAGE(F18,G18),
IF(Parameters!$D$26 = 1, IFERROR(GEOMEAN(F18, G18), 0),
IF(Parameters!$D$27, IF(AND(F18=10,G18=10),10,0),
IF(Parameters!$D$28, IF(AND(F18&gt;=7,G18&gt;=7),10,0),
IF(Parameters!$D$29, IF(AND(F18&gt;=7,G18&gt;=7), 10, IF(OR(AND(F18&gt;=7,G18&gt;=5),AND(F18&gt;=5,G18&gt;=7)),6,0)),
IF(Parameters!$D$30, IF(AND(F18&gt;=10,G18&gt;=10), 10, IF(OR(AND(F18&gt;=10,G18&gt;=5),AND(F18&gt;=5,G18&gt;=10)),6,0)),"no method")))))))</f>
        <v>5.2779866291174766</v>
      </c>
      <c r="F18" s="89" cm="1">
        <f t="array" ref="F18">IF(SUM(IF(ISNUMBER(IF($I$199:$R$199=1,(I18:R18))),1,"")) = 0, NA(),
IF(Parameters!$D$18=1, IFERROR(MAX(IF($I$199:$R$199=1,(I18:R18),"")),
     MAX(IF($I$199:$R$199=2,(I18:R18),""))),
IF(Parameters!$D$19=1, IFERROR(AVERAGE(IF($I$199:$R$199=1,I18:R18,"")),
     AVERAGE(IF($I$199:$R$199=2,(I18:R18),""))),
IF(Parameters!$D$20=1, IFERROR(IF(OR(IF(ISNUMBER(I18:R18),IF(I$199:R$199 = 1,I18:R18, ""), "")=0), 0, GEOMEAN(IF(ISNUMBER(I18:R18),IF(I$199:R$199 = 1,I18:R18, ""), ""))),
   IF(OR(IF(ISNUMBER(I18:R18),IF(I$199:R$199 = 2,I18:R18, ""), "")=0), 0, GEOMEAN(IF(ISNUMBER(I18:R18),IF(I$199:R$199 = 2,I18:R18, ""), ""))))))))</f>
        <v>9.28571428571429</v>
      </c>
      <c r="G18" s="89" cm="1">
        <f t="array" ref="G18">IF(SUM(IF(ISNUMBER(IF($I$200:$R$200=1,(I18:R18))),1,""))=0,NA(),
IF(Parameters!$D$18=1,IFERROR(MAX(IF($I$200:$R$200=1,(I18:R18),"")),
MAX(IF($I$200:$R$200=2,(I18:R18),""))),
IF(Parameters!$D$19=1,IFERROR(AVERAGE(IF($I$200:$R$200=1,(I18:R18),"")),
AVERAGE(IF($I$200:$R$200=2,(I18:R18),""))),
IF(Parameters!$D$20=1,IFERROR(IF(OR(IF(ISNUMBER(I18:R18),IF(I$200:R$200=1,I18:R18,""),"")=0),0,GEOMEAN(IF(ISNUMBER(I18:R18),IF(I$200:R$200=1,I18:R18,""),""))),
IF(OR(IF(ISNUMBER(I18:R18),IF(I$200:R$200=2,I18:R18,""),"")=0),0,GEOMEAN(IF(ISNUMBER(I18:R18),IF(I$200:R$200=2,I18:R18,""),""))))))))</f>
        <v>3</v>
      </c>
      <c r="H18" s="208" t="s">
        <v>32</v>
      </c>
      <c r="I18" s="89">
        <v>9.28571428571429</v>
      </c>
      <c r="J18" s="89">
        <v>3</v>
      </c>
      <c r="K18" s="89">
        <v>0.97364880628866501</v>
      </c>
      <c r="L18" s="89" t="s">
        <v>472</v>
      </c>
      <c r="M18" s="89" t="s">
        <v>472</v>
      </c>
      <c r="N18" s="89" t="s">
        <v>472</v>
      </c>
      <c r="O18" s="89"/>
      <c r="P18" s="89"/>
      <c r="Q18" s="141"/>
      <c r="R18" s="141"/>
      <c r="S18" s="141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 spans="1:30" x14ac:dyDescent="0.2">
      <c r="A19" s="85">
        <v>14</v>
      </c>
      <c r="B19" s="85" t="s">
        <v>33</v>
      </c>
      <c r="C19" s="85" t="s">
        <v>34</v>
      </c>
      <c r="D19" s="98" t="str">
        <f t="shared" si="0"/>
        <v/>
      </c>
      <c r="E19" s="89">
        <f>IF(Parameters!$D$24 = 1, MAX(F19, G19),
IF(Parameters!$D$25 = 1, AVERAGE(F19,G19),
IF(Parameters!$D$26 = 1, IFERROR(GEOMEAN(F19, G19), 0),
IF(Parameters!$D$27, IF(AND(F19=10,G19=10),10,0),
IF(Parameters!$D$28, IF(AND(F19&gt;=7,G19&gt;=7),10,0),
IF(Parameters!$D$29, IF(AND(F19&gt;=7,G19&gt;=7), 10, IF(OR(AND(F19&gt;=7,G19&gt;=5),AND(F19&gt;=5,G19&gt;=7)),6,0)),
IF(Parameters!$D$30, IF(AND(F19&gt;=10,G19&gt;=10), 10, IF(OR(AND(F19&gt;=10,G19&gt;=5),AND(F19&gt;=5,G19&gt;=10)),6,0)),"no method")))))))</f>
        <v>8.2462112512353194</v>
      </c>
      <c r="F19" s="89" cm="1">
        <f t="array" ref="F19">IF(SUM(IF(ISNUMBER(IF($I$199:$R$199=1,(I19:R19))),1,"")) = 0, NA(),
IF(Parameters!$D$18=1, IFERROR(MAX(IF($I$199:$R$199=1,(I19:R19),"")),
     MAX(IF($I$199:$R$199=2,(I19:R19),""))),
IF(Parameters!$D$19=1, IFERROR(AVERAGE(IF($I$199:$R$199=1,I19:R19,"")),
     AVERAGE(IF($I$199:$R$199=2,(I19:R19),""))),
IF(Parameters!$D$20=1, IFERROR(IF(OR(IF(ISNUMBER(I19:R19),IF(I$199:R$199 = 1,I19:R19, ""), "")=0), 0, GEOMEAN(IF(ISNUMBER(I19:R19),IF(I$199:R$199 = 1,I19:R19, ""), ""))),
   IF(OR(IF(ISNUMBER(I19:R19),IF(I$199:R$199 = 2,I19:R19, ""), "")=0), 0, GEOMEAN(IF(ISNUMBER(I19:R19),IF(I$199:R$199 = 2,I19:R19, ""), ""))))))))</f>
        <v>9.71428571428571</v>
      </c>
      <c r="G19" s="89" cm="1">
        <f t="array" ref="G19">IF(SUM(IF(ISNUMBER(IF($I$200:$R$200=1,(I19:R19))),1,""))=0,NA(),
IF(Parameters!$D$18=1,IFERROR(MAX(IF($I$200:$R$200=1,(I19:R19),"")),
MAX(IF($I$200:$R$200=2,(I19:R19),""))),
IF(Parameters!$D$19=1,IFERROR(AVERAGE(IF($I$200:$R$200=1,(I19:R19),"")),
AVERAGE(IF($I$200:$R$200=2,(I19:R19),""))),
IF(Parameters!$D$20=1,IFERROR(IF(OR(IF(ISNUMBER(I19:R19),IF(I$200:R$200=1,I19:R19,""),"")=0),0,GEOMEAN(IF(ISNUMBER(I19:R19),IF(I$200:R$200=1,I19:R19,""),""))),
IF(OR(IF(ISNUMBER(I19:R19),IF(I$200:R$200=2,I19:R19,""),"")=0),0,GEOMEAN(IF(ISNUMBER(I19:R19),IF(I$200:R$200=2,I19:R19,""),""))))))))</f>
        <v>7</v>
      </c>
      <c r="H19" s="208" t="s">
        <v>34</v>
      </c>
      <c r="I19" s="89">
        <v>9.71428571428571</v>
      </c>
      <c r="J19" s="89">
        <v>7</v>
      </c>
      <c r="K19" s="89">
        <v>6.35530978231749</v>
      </c>
      <c r="L19" s="89" t="s">
        <v>472</v>
      </c>
      <c r="M19" s="89" t="s">
        <v>472</v>
      </c>
      <c r="N19" s="89">
        <v>4.2013699667794402</v>
      </c>
      <c r="O19" s="89"/>
      <c r="P19" s="89"/>
      <c r="Q19" s="141"/>
      <c r="R19" s="141"/>
      <c r="S19" s="141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 spans="1:30" x14ac:dyDescent="0.2">
      <c r="A20" s="85">
        <v>15</v>
      </c>
      <c r="B20" s="85" t="s">
        <v>35</v>
      </c>
      <c r="C20" s="85" t="s">
        <v>36</v>
      </c>
      <c r="D20" s="98" t="str">
        <f t="shared" si="0"/>
        <v/>
      </c>
      <c r="E20" s="89">
        <f>IF(Parameters!$D$24 = 1, MAX(F20, G20),
IF(Parameters!$D$25 = 1, AVERAGE(F20,G20),
IF(Parameters!$D$26 = 1, IFERROR(GEOMEAN(F20, G20), 0),
IF(Parameters!$D$27, IF(AND(F20=10,G20=10),10,0),
IF(Parameters!$D$28, IF(AND(F20&gt;=7,G20&gt;=7),10,0),
IF(Parameters!$D$29, IF(AND(F20&gt;=7,G20&gt;=7), 10, IF(OR(AND(F20&gt;=7,G20&gt;=5),AND(F20&gt;=5,G20&gt;=7)),6,0)),
IF(Parameters!$D$30, IF(AND(F20&gt;=10,G20&gt;=10), 10, IF(OR(AND(F20&gt;=10,G20&gt;=5),AND(F20&gt;=5,G20&gt;=10)),6,0)),"no method")))))))</f>
        <v>8.2807867121082523</v>
      </c>
      <c r="F20" s="89" cm="1">
        <f t="array" ref="F20">IF(SUM(IF(ISNUMBER(IF($I$199:$R$199=1,(I20:R20))),1,"")) = 0, NA(),
IF(Parameters!$D$18=1, IFERROR(MAX(IF($I$199:$R$199=1,(I20:R20),"")),
     MAX(IF($I$199:$R$199=2,(I20:R20),""))),
IF(Parameters!$D$19=1, IFERROR(AVERAGE(IF($I$199:$R$199=1,I20:R20,"")),
     AVERAGE(IF($I$199:$R$199=2,(I20:R20),""))),
IF(Parameters!$D$20=1, IFERROR(IF(OR(IF(ISNUMBER(I20:R20),IF(I$199:R$199 = 1,I20:R20, ""), "")=0), 0, GEOMEAN(IF(ISNUMBER(I20:R20),IF(I$199:R$199 = 1,I20:R20, ""), ""))),
   IF(OR(IF(ISNUMBER(I20:R20),IF(I$199:R$199 = 2,I20:R20, ""), "")=0), 0, GEOMEAN(IF(ISNUMBER(I20:R20),IF(I$199:R$199 = 2,I20:R20, ""), ""))))))))</f>
        <v>6.8571428571428603</v>
      </c>
      <c r="G20" s="89" cm="1">
        <f t="array" ref="G20">IF(SUM(IF(ISNUMBER(IF($I$200:$R$200=1,(I20:R20))),1,""))=0,NA(),
IF(Parameters!$D$18=1,IFERROR(MAX(IF($I$200:$R$200=1,(I20:R20),"")),
MAX(IF($I$200:$R$200=2,(I20:R20),""))),
IF(Parameters!$D$19=1,IFERROR(AVERAGE(IF($I$200:$R$200=1,(I20:R20),"")),
AVERAGE(IF($I$200:$R$200=2,(I20:R20),""))),
IF(Parameters!$D$20=1,IFERROR(IF(OR(IF(ISNUMBER(I20:R20),IF(I$200:R$200=1,I20:R20,""),"")=0),0,GEOMEAN(IF(ISNUMBER(I20:R20),IF(I$200:R$200=1,I20:R20,""),""))),
IF(OR(IF(ISNUMBER(I20:R20),IF(I$200:R$200=2,I20:R20,""),"")=0),0,GEOMEAN(IF(ISNUMBER(I20:R20),IF(I$200:R$200=2,I20:R20,""),""))))))))</f>
        <v>10</v>
      </c>
      <c r="H20" s="208" t="s">
        <v>36</v>
      </c>
      <c r="I20" s="89">
        <v>6.8571428571428603</v>
      </c>
      <c r="J20" s="89">
        <v>7</v>
      </c>
      <c r="K20" s="89">
        <v>10</v>
      </c>
      <c r="L20" s="89" t="s">
        <v>472</v>
      </c>
      <c r="M20" s="89">
        <v>0</v>
      </c>
      <c r="N20" s="89">
        <v>3.2911300659179701</v>
      </c>
      <c r="O20" s="89"/>
      <c r="P20" s="89"/>
      <c r="Q20" s="141"/>
      <c r="R20" s="141"/>
      <c r="S20" s="141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 spans="1:30" x14ac:dyDescent="0.2">
      <c r="A21" s="85">
        <v>16</v>
      </c>
      <c r="B21" s="85" t="s">
        <v>37</v>
      </c>
      <c r="C21" s="85" t="s">
        <v>38</v>
      </c>
      <c r="D21" s="98" t="str">
        <f t="shared" si="0"/>
        <v/>
      </c>
      <c r="E21" s="89">
        <f>IF(Parameters!$D$24 = 1, MAX(F21, G21),
IF(Parameters!$D$25 = 1, AVERAGE(F21,G21),
IF(Parameters!$D$26 = 1, IFERROR(GEOMEAN(F21, G21), 0),
IF(Parameters!$D$27, IF(AND(F21=10,G21=10),10,0),
IF(Parameters!$D$28, IF(AND(F21&gt;=7,G21&gt;=7),10,0),
IF(Parameters!$D$29, IF(AND(F21&gt;=7,G21&gt;=7), 10, IF(OR(AND(F21&gt;=7,G21&gt;=5),AND(F21&gt;=5,G21&gt;=7)),6,0)),
IF(Parameters!$D$30, IF(AND(F21&gt;=10,G21&gt;=10), 10, IF(OR(AND(F21&gt;=10,G21&gt;=5),AND(F21&gt;=5,G21&gt;=10)),6,0)),"no method")))))))</f>
        <v>5.2098807225172727</v>
      </c>
      <c r="F21" s="89" cm="1">
        <f t="array" ref="F21">IF(SUM(IF(ISNUMBER(IF($I$199:$R$199=1,(I21:R21))),1,"")) = 0, NA(),
IF(Parameters!$D$18=1, IFERROR(MAX(IF($I$199:$R$199=1,(I21:R21),"")),
     MAX(IF($I$199:$R$199=2,(I21:R21),""))),
IF(Parameters!$D$19=1, IFERROR(AVERAGE(IF($I$199:$R$199=1,I21:R21,"")),
     AVERAGE(IF($I$199:$R$199=2,(I21:R21),""))),
IF(Parameters!$D$20=1, IFERROR(IF(OR(IF(ISNUMBER(I21:R21),IF(I$199:R$199 = 1,I21:R21, ""), "")=0), 0, GEOMEAN(IF(ISNUMBER(I21:R21),IF(I$199:R$199 = 1,I21:R21, ""), ""))),
   IF(OR(IF(ISNUMBER(I21:R21),IF(I$199:R$199 = 2,I21:R21, ""), "")=0), 0, GEOMEAN(IF(ISNUMBER(I21:R21),IF(I$199:R$199 = 2,I21:R21, ""), ""))))))))</f>
        <v>2.71428571428571</v>
      </c>
      <c r="G21" s="89" cm="1">
        <f t="array" ref="G21">IF(SUM(IF(ISNUMBER(IF($I$200:$R$200=1,(I21:R21))),1,""))=0,NA(),
IF(Parameters!$D$18=1,IFERROR(MAX(IF($I$200:$R$200=1,(I21:R21),"")),
MAX(IF($I$200:$R$200=2,(I21:R21),""))),
IF(Parameters!$D$19=1,IFERROR(AVERAGE(IF($I$200:$R$200=1,(I21:R21),"")),
AVERAGE(IF($I$200:$R$200=2,(I21:R21),""))),
IF(Parameters!$D$20=1,IFERROR(IF(OR(IF(ISNUMBER(I21:R21),IF(I$200:R$200=1,I21:R21,""),"")=0),0,GEOMEAN(IF(ISNUMBER(I21:R21),IF(I$200:R$200=1,I21:R21,""),""))),
IF(OR(IF(ISNUMBER(I21:R21),IF(I$200:R$200=2,I21:R21,""),"")=0),0,GEOMEAN(IF(ISNUMBER(I21:R21),IF(I$200:R$200=2,I21:R21,""),""))))))))</f>
        <v>10</v>
      </c>
      <c r="H21" s="208" t="s">
        <v>38</v>
      </c>
      <c r="I21" s="89">
        <v>2.71428571428571</v>
      </c>
      <c r="J21" s="89">
        <v>3</v>
      </c>
      <c r="K21" s="89">
        <v>6.1507084423728999</v>
      </c>
      <c r="L21" s="89">
        <v>4.6666666666666599</v>
      </c>
      <c r="M21" s="89">
        <v>10</v>
      </c>
      <c r="N21" s="89">
        <v>10</v>
      </c>
      <c r="O21" s="89"/>
      <c r="P21" s="89"/>
      <c r="Q21" s="141"/>
      <c r="R21" s="141"/>
      <c r="S21" s="141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 spans="1:30" x14ac:dyDescent="0.2">
      <c r="A22" s="85">
        <v>17</v>
      </c>
      <c r="B22" s="85" t="s">
        <v>39</v>
      </c>
      <c r="C22" s="85" t="s">
        <v>40</v>
      </c>
      <c r="D22" s="98" t="str">
        <f t="shared" si="0"/>
        <v/>
      </c>
      <c r="E22" s="89">
        <f>IF(Parameters!$D$24 = 1, MAX(F22, G22),
IF(Parameters!$D$25 = 1, AVERAGE(F22,G22),
IF(Parameters!$D$26 = 1, IFERROR(GEOMEAN(F22, G22), 0),
IF(Parameters!$D$27, IF(AND(F22=10,G22=10),10,0),
IF(Parameters!$D$28, IF(AND(F22&gt;=7,G22&gt;=7),10,0),
IF(Parameters!$D$29, IF(AND(F22&gt;=7,G22&gt;=7), 10, IF(OR(AND(F22&gt;=7,G22&gt;=5),AND(F22&gt;=5,G22&gt;=7)),6,0)),
IF(Parameters!$D$30, IF(AND(F22&gt;=10,G22&gt;=10), 10, IF(OR(AND(F22&gt;=10,G22&gt;=5),AND(F22&gt;=5,G22&gt;=10)),6,0)),"no method")))))))</f>
        <v>2.360387377408331</v>
      </c>
      <c r="F22" s="89" cm="1">
        <f t="array" ref="F22">IF(SUM(IF(ISNUMBER(IF($I$199:$R$199=1,(I22:R22))),1,"")) = 0, NA(),
IF(Parameters!$D$18=1, IFERROR(MAX(IF($I$199:$R$199=1,(I22:R22),"")),
     MAX(IF($I$199:$R$199=2,(I22:R22),""))),
IF(Parameters!$D$19=1, IFERROR(AVERAGE(IF($I$199:$R$199=1,I22:R22,"")),
     AVERAGE(IF($I$199:$R$199=2,(I22:R22),""))),
IF(Parameters!$D$20=1, IFERROR(IF(OR(IF(ISNUMBER(I22:R22),IF(I$199:R$199 = 1,I22:R22, ""), "")=0), 0, GEOMEAN(IF(ISNUMBER(I22:R22),IF(I$199:R$199 = 1,I22:R22, ""), ""))),
   IF(OR(IF(ISNUMBER(I22:R22),IF(I$199:R$199 = 2,I22:R22, ""), "")=0), 0, GEOMEAN(IF(ISNUMBER(I22:R22),IF(I$199:R$199 = 2,I22:R22, ""), ""))))))))</f>
        <v>1.8571428571428601</v>
      </c>
      <c r="G22" s="89" cm="1">
        <f t="array" ref="G22">IF(SUM(IF(ISNUMBER(IF($I$200:$R$200=1,(I22:R22))),1,""))=0,NA(),
IF(Parameters!$D$18=1,IFERROR(MAX(IF($I$200:$R$200=1,(I22:R22),"")),
MAX(IF($I$200:$R$200=2,(I22:R22),""))),
IF(Parameters!$D$19=1,IFERROR(AVERAGE(IF($I$200:$R$200=1,(I22:R22),"")),
AVERAGE(IF($I$200:$R$200=2,(I22:R22),""))),
IF(Parameters!$D$20=1,IFERROR(IF(OR(IF(ISNUMBER(I22:R22),IF(I$200:R$200=1,I22:R22,""),"")=0),0,GEOMEAN(IF(ISNUMBER(I22:R22),IF(I$200:R$200=1,I22:R22,""),""))),
IF(OR(IF(ISNUMBER(I22:R22),IF(I$200:R$200=2,I22:R22,""),"")=0),0,GEOMEAN(IF(ISNUMBER(I22:R22),IF(I$200:R$200=2,I22:R22,""),""))))))))</f>
        <v>3</v>
      </c>
      <c r="H22" s="208" t="s">
        <v>40</v>
      </c>
      <c r="I22" s="89">
        <v>1.8571428571428601</v>
      </c>
      <c r="J22" s="89">
        <v>3</v>
      </c>
      <c r="K22" s="89" t="s">
        <v>472</v>
      </c>
      <c r="L22" s="89">
        <v>2.99</v>
      </c>
      <c r="M22" s="89" t="s">
        <v>472</v>
      </c>
      <c r="N22" s="89" t="s">
        <v>472</v>
      </c>
      <c r="O22" s="89"/>
      <c r="P22" s="89"/>
      <c r="Q22" s="141"/>
      <c r="R22" s="141"/>
      <c r="S22" s="141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 spans="1:30" x14ac:dyDescent="0.2">
      <c r="A23" s="85">
        <v>18</v>
      </c>
      <c r="B23" s="85" t="s">
        <v>41</v>
      </c>
      <c r="C23" s="85" t="s">
        <v>42</v>
      </c>
      <c r="D23" s="98" t="str">
        <f t="shared" si="0"/>
        <v/>
      </c>
      <c r="E23" s="89">
        <f>IF(Parameters!$D$24 = 1, MAX(F23, G23),
IF(Parameters!$D$25 = 1, AVERAGE(F23,G23),
IF(Parameters!$D$26 = 1, IFERROR(GEOMEAN(F23, G23), 0),
IF(Parameters!$D$27, IF(AND(F23=10,G23=10),10,0),
IF(Parameters!$D$28, IF(AND(F23&gt;=7,G23&gt;=7),10,0),
IF(Parameters!$D$29, IF(AND(F23&gt;=7,G23&gt;=7), 10, IF(OR(AND(F23&gt;=7,G23&gt;=5),AND(F23&gt;=5,G23&gt;=7)),6,0)),
IF(Parameters!$D$30, IF(AND(F23&gt;=10,G23&gt;=10), 10, IF(OR(AND(F23&gt;=10,G23&gt;=5),AND(F23&gt;=5,G23&gt;=10)),6,0)),"no method")))))))</f>
        <v>6.0944940022004364</v>
      </c>
      <c r="F23" s="89" cm="1">
        <f t="array" ref="F23">IF(SUM(IF(ISNUMBER(IF($I$199:$R$199=1,(I23:R23))),1,"")) = 0, NA(),
IF(Parameters!$D$18=1, IFERROR(MAX(IF($I$199:$R$199=1,(I23:R23),"")),
     MAX(IF($I$199:$R$199=2,(I23:R23),""))),
IF(Parameters!$D$19=1, IFERROR(AVERAGE(IF($I$199:$R$199=1,I23:R23,"")),
     AVERAGE(IF($I$199:$R$199=2,(I23:R23),""))),
IF(Parameters!$D$20=1, IFERROR(IF(OR(IF(ISNUMBER(I23:R23),IF(I$199:R$199 = 1,I23:R23, ""), "")=0), 0, GEOMEAN(IF(ISNUMBER(I23:R23),IF(I$199:R$199 = 1,I23:R23, ""), ""))),
   IF(OR(IF(ISNUMBER(I23:R23),IF(I$199:R$199 = 2,I23:R23, ""), "")=0), 0, GEOMEAN(IF(ISNUMBER(I23:R23),IF(I$199:R$199 = 2,I23:R23, ""), ""))))))))</f>
        <v>3.71428571428571</v>
      </c>
      <c r="G23" s="89" cm="1">
        <f t="array" ref="G23">IF(SUM(IF(ISNUMBER(IF($I$200:$R$200=1,(I23:R23))),1,""))=0,NA(),
IF(Parameters!$D$18=1,IFERROR(MAX(IF($I$200:$R$200=1,(I23:R23),"")),
MAX(IF($I$200:$R$200=2,(I23:R23),""))),
IF(Parameters!$D$19=1,IFERROR(AVERAGE(IF($I$200:$R$200=1,(I23:R23),"")),
AVERAGE(IF($I$200:$R$200=2,(I23:R23),""))),
IF(Parameters!$D$20=1,IFERROR(IF(OR(IF(ISNUMBER(I23:R23),IF(I$200:R$200=1,I23:R23,""),"")=0),0,GEOMEAN(IF(ISNUMBER(I23:R23),IF(I$200:R$200=1,I23:R23,""),""))),
IF(OR(IF(ISNUMBER(I23:R23),IF(I$200:R$200=2,I23:R23,""),"")=0),0,GEOMEAN(IF(ISNUMBER(I23:R23),IF(I$200:R$200=2,I23:R23,""),""))))))))</f>
        <v>10</v>
      </c>
      <c r="H23" s="208" t="s">
        <v>42</v>
      </c>
      <c r="I23" s="89">
        <v>3.71428571428571</v>
      </c>
      <c r="J23" s="89" t="s">
        <v>472</v>
      </c>
      <c r="K23" s="89" t="s">
        <v>472</v>
      </c>
      <c r="L23" s="89">
        <v>10</v>
      </c>
      <c r="M23" s="89" t="s">
        <v>472</v>
      </c>
      <c r="N23" s="89" t="s">
        <v>472</v>
      </c>
      <c r="O23" s="89"/>
      <c r="P23" s="89"/>
      <c r="Q23" s="141"/>
      <c r="R23" s="141"/>
      <c r="S23" s="141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 spans="1:30" x14ac:dyDescent="0.2">
      <c r="A24" s="85">
        <v>19</v>
      </c>
      <c r="B24" s="85" t="s">
        <v>43</v>
      </c>
      <c r="C24" s="85" t="s">
        <v>44</v>
      </c>
      <c r="D24" s="98" t="str">
        <f t="shared" si="0"/>
        <v/>
      </c>
      <c r="E24" s="89">
        <f>IF(Parameters!$D$24 = 1, MAX(F24, G24),
IF(Parameters!$D$25 = 1, AVERAGE(F24,G24),
IF(Parameters!$D$26 = 1, IFERROR(GEOMEAN(F24, G24), 0),
IF(Parameters!$D$27, IF(AND(F24=10,G24=10),10,0),
IF(Parameters!$D$28, IF(AND(F24&gt;=7,G24&gt;=7),10,0),
IF(Parameters!$D$29, IF(AND(F24&gt;=7,G24&gt;=7), 10, IF(OR(AND(F24&gt;=7,G24&gt;=5),AND(F24&gt;=5,G24&gt;=7)),6,0)),
IF(Parameters!$D$30, IF(AND(F24&gt;=10,G24&gt;=10), 10, IF(OR(AND(F24&gt;=10,G24&gt;=5),AND(F24&gt;=5,G24&gt;=10)),6,0)),"no method")))))))</f>
        <v>6.2105900340811901</v>
      </c>
      <c r="F24" s="89" cm="1">
        <f t="array" ref="F24">IF(SUM(IF(ISNUMBER(IF($I$199:$R$199=1,(I24:R24))),1,"")) = 0, NA(),
IF(Parameters!$D$18=1, IFERROR(MAX(IF($I$199:$R$199=1,(I24:R24),"")),
     MAX(IF($I$199:$R$199=2,(I24:R24),""))),
IF(Parameters!$D$19=1, IFERROR(AVERAGE(IF($I$199:$R$199=1,I24:R24,"")),
     AVERAGE(IF($I$199:$R$199=2,(I24:R24),""))),
IF(Parameters!$D$20=1, IFERROR(IF(OR(IF(ISNUMBER(I24:R24),IF(I$199:R$199 = 1,I24:R24, ""), "")=0), 0, GEOMEAN(IF(ISNUMBER(I24:R24),IF(I$199:R$199 = 1,I24:R24, ""), ""))),
   IF(OR(IF(ISNUMBER(I24:R24),IF(I$199:R$199 = 2,I24:R24, ""), "")=0), 0, GEOMEAN(IF(ISNUMBER(I24:R24),IF(I$199:R$199 = 2,I24:R24, ""), ""))))))))</f>
        <v>3.8571428571428599</v>
      </c>
      <c r="G24" s="89" cm="1">
        <f t="array" ref="G24">IF(SUM(IF(ISNUMBER(IF($I$200:$R$200=1,(I24:R24))),1,""))=0,NA(),
IF(Parameters!$D$18=1,IFERROR(MAX(IF($I$200:$R$200=1,(I24:R24),"")),
MAX(IF($I$200:$R$200=2,(I24:R24),""))),
IF(Parameters!$D$19=1,IFERROR(AVERAGE(IF($I$200:$R$200=1,(I24:R24),"")),
AVERAGE(IF($I$200:$R$200=2,(I24:R24),""))),
IF(Parameters!$D$20=1,IFERROR(IF(OR(IF(ISNUMBER(I24:R24),IF(I$200:R$200=1,I24:R24,""),"")=0),0,GEOMEAN(IF(ISNUMBER(I24:R24),IF(I$200:R$200=1,I24:R24,""),""))),
IF(OR(IF(ISNUMBER(I24:R24),IF(I$200:R$200=2,I24:R24,""),"")=0),0,GEOMEAN(IF(ISNUMBER(I24:R24),IF(I$200:R$200=2,I24:R24,""),""))))))))</f>
        <v>10</v>
      </c>
      <c r="H24" s="208" t="s">
        <v>44</v>
      </c>
      <c r="I24" s="89">
        <v>3.8571428571428599</v>
      </c>
      <c r="J24" s="89">
        <v>7</v>
      </c>
      <c r="K24" s="89" t="s">
        <v>472</v>
      </c>
      <c r="L24" s="89">
        <v>10</v>
      </c>
      <c r="M24" s="89" t="s">
        <v>472</v>
      </c>
      <c r="N24" s="89" t="s">
        <v>472</v>
      </c>
      <c r="O24" s="89"/>
      <c r="P24" s="89"/>
      <c r="Q24" s="141"/>
      <c r="R24" s="141"/>
      <c r="S24" s="141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 spans="1:30" x14ac:dyDescent="0.2">
      <c r="A25" s="85">
        <v>20</v>
      </c>
      <c r="B25" s="85" t="s">
        <v>45</v>
      </c>
      <c r="C25" s="85" t="s">
        <v>46</v>
      </c>
      <c r="D25" s="98" t="str">
        <f t="shared" si="0"/>
        <v/>
      </c>
      <c r="E25" s="89">
        <f>IF(Parameters!$D$24 = 1, MAX(F25, G25),
IF(Parameters!$D$25 = 1, AVERAGE(F25,G25),
IF(Parameters!$D$26 = 1, IFERROR(GEOMEAN(F25, G25), 0),
IF(Parameters!$D$27, IF(AND(F25=10,G25=10),10,0),
IF(Parameters!$D$28, IF(AND(F25&gt;=7,G25&gt;=7),10,0),
IF(Parameters!$D$29, IF(AND(F25&gt;=7,G25&gt;=7), 10, IF(OR(AND(F25&gt;=7,G25&gt;=5),AND(F25&gt;=5,G25&gt;=7)),6,0)),
IF(Parameters!$D$30, IF(AND(F25&gt;=10,G25&gt;=10), 10, IF(OR(AND(F25&gt;=10,G25&gt;=5),AND(F25&gt;=5,G25&gt;=10)),6,0)),"no method")))))))</f>
        <v>3.4641016151377602</v>
      </c>
      <c r="F25" s="89" cm="1">
        <f t="array" ref="F25">IF(SUM(IF(ISNUMBER(IF($I$199:$R$199=1,(I25:R25))),1,"")) = 0, NA(),
IF(Parameters!$D$18=1, IFERROR(MAX(IF($I$199:$R$199=1,(I25:R25),"")),
     MAX(IF($I$199:$R$199=2,(I25:R25),""))),
IF(Parameters!$D$19=1, IFERROR(AVERAGE(IF($I$199:$R$199=1,I25:R25,"")),
     AVERAGE(IF($I$199:$R$199=2,(I25:R25),""))),
IF(Parameters!$D$20=1, IFERROR(IF(OR(IF(ISNUMBER(I25:R25),IF(I$199:R$199 = 1,I25:R25, ""), "")=0), 0, GEOMEAN(IF(ISNUMBER(I25:R25),IF(I$199:R$199 = 1,I25:R25, ""), ""))),
   IF(OR(IF(ISNUMBER(I25:R25),IF(I$199:R$199 = 2,I25:R25, ""), "")=0), 0, GEOMEAN(IF(ISNUMBER(I25:R25),IF(I$199:R$199 = 2,I25:R25, ""), ""))))))))</f>
        <v>1.71428571428572</v>
      </c>
      <c r="G25" s="89" cm="1">
        <f t="array" ref="G25">IF(SUM(IF(ISNUMBER(IF($I$200:$R$200=1,(I25:R25))),1,""))=0,NA(),
IF(Parameters!$D$18=1,IFERROR(MAX(IF($I$200:$R$200=1,(I25:R25),"")),
MAX(IF($I$200:$R$200=2,(I25:R25),""))),
IF(Parameters!$D$19=1,IFERROR(AVERAGE(IF($I$200:$R$200=1,(I25:R25),"")),
AVERAGE(IF($I$200:$R$200=2,(I25:R25),""))),
IF(Parameters!$D$20=1,IFERROR(IF(OR(IF(ISNUMBER(I25:R25),IF(I$200:R$200=1,I25:R25,""),"")=0),0,GEOMEAN(IF(ISNUMBER(I25:R25),IF(I$200:R$200=1,I25:R25,""),""))),
IF(OR(IF(ISNUMBER(I25:R25),IF(I$200:R$200=2,I25:R25,""),"")=0),0,GEOMEAN(IF(ISNUMBER(I25:R25),IF(I$200:R$200=2,I25:R25,""),""))))))))</f>
        <v>7</v>
      </c>
      <c r="H25" s="208" t="s">
        <v>46</v>
      </c>
      <c r="I25" s="89">
        <v>1.71428571428572</v>
      </c>
      <c r="J25" s="89">
        <v>7</v>
      </c>
      <c r="K25" s="89" t="s">
        <v>472</v>
      </c>
      <c r="L25" s="89">
        <v>3.6933333333333298</v>
      </c>
      <c r="M25" s="89">
        <v>0</v>
      </c>
      <c r="N25" s="89" t="s">
        <v>472</v>
      </c>
      <c r="O25" s="89"/>
      <c r="P25" s="89"/>
      <c r="Q25" s="141"/>
      <c r="R25" s="141"/>
      <c r="S25" s="141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 spans="1:30" x14ac:dyDescent="0.2">
      <c r="A26" s="85">
        <v>21</v>
      </c>
      <c r="B26" s="85" t="s">
        <v>47</v>
      </c>
      <c r="C26" s="85" t="s">
        <v>48</v>
      </c>
      <c r="D26" s="98" t="str">
        <f t="shared" si="0"/>
        <v/>
      </c>
      <c r="E26" s="89">
        <f>IF(Parameters!$D$24 = 1, MAX(F26, G26),
IF(Parameters!$D$25 = 1, AVERAGE(F26,G26),
IF(Parameters!$D$26 = 1, IFERROR(GEOMEAN(F26, G26), 0),
IF(Parameters!$D$27, IF(AND(F26=10,G26=10),10,0),
IF(Parameters!$D$28, IF(AND(F26&gt;=7,G26&gt;=7),10,0),
IF(Parameters!$D$29, IF(AND(F26&gt;=7,G26&gt;=7), 10, IF(OR(AND(F26&gt;=7,G26&gt;=5),AND(F26&gt;=5,G26&gt;=7)),6,0)),
IF(Parameters!$D$30, IF(AND(F26&gt;=10,G26&gt;=10), 10, IF(OR(AND(F26&gt;=10,G26&gt;=5),AND(F26&gt;=5,G26&gt;=10)),6,0)),"no method")))))))</f>
        <v>7.2702917999997023</v>
      </c>
      <c r="F26" s="89" cm="1">
        <f t="array" ref="F26">IF(SUM(IF(ISNUMBER(IF($I$199:$R$199=1,(I26:R26))),1,"")) = 0, NA(),
IF(Parameters!$D$18=1, IFERROR(MAX(IF($I$199:$R$199=1,(I26:R26),"")),
     MAX(IF($I$199:$R$199=2,(I26:R26),""))),
IF(Parameters!$D$19=1, IFERROR(AVERAGE(IF($I$199:$R$199=1,I26:R26,"")),
     AVERAGE(IF($I$199:$R$199=2,(I26:R26),""))),
IF(Parameters!$D$20=1, IFERROR(IF(OR(IF(ISNUMBER(I26:R26),IF(I$199:R$199 = 1,I26:R26, ""), "")=0), 0, GEOMEAN(IF(ISNUMBER(I26:R26),IF(I$199:R$199 = 1,I26:R26, ""), ""))),
   IF(OR(IF(ISNUMBER(I26:R26),IF(I$199:R$199 = 2,I26:R26, ""), "")=0), 0, GEOMEAN(IF(ISNUMBER(I26:R26),IF(I$199:R$199 = 2,I26:R26, ""), ""))))))))</f>
        <v>5.28571428571429</v>
      </c>
      <c r="G26" s="89" cm="1">
        <f t="array" ref="G26">IF(SUM(IF(ISNUMBER(IF($I$200:$R$200=1,(I26:R26))),1,""))=0,NA(),
IF(Parameters!$D$18=1,IFERROR(MAX(IF($I$200:$R$200=1,(I26:R26),"")),
MAX(IF($I$200:$R$200=2,(I26:R26),""))),
IF(Parameters!$D$19=1,IFERROR(AVERAGE(IF($I$200:$R$200=1,(I26:R26),"")),
AVERAGE(IF($I$200:$R$200=2,(I26:R26),""))),
IF(Parameters!$D$20=1,IFERROR(IF(OR(IF(ISNUMBER(I26:R26),IF(I$200:R$200=1,I26:R26,""),"")=0),0,GEOMEAN(IF(ISNUMBER(I26:R26),IF(I$200:R$200=1,I26:R26,""),""))),
IF(OR(IF(ISNUMBER(I26:R26),IF(I$200:R$200=2,I26:R26,""),"")=0),0,GEOMEAN(IF(ISNUMBER(I26:R26),IF(I$200:R$200=2,I26:R26,""),""))))))))</f>
        <v>10</v>
      </c>
      <c r="H26" s="208" t="s">
        <v>48</v>
      </c>
      <c r="I26" s="89">
        <v>5.28571428571429</v>
      </c>
      <c r="J26" s="89">
        <v>0</v>
      </c>
      <c r="K26" s="89" t="s">
        <v>472</v>
      </c>
      <c r="L26" s="89">
        <v>10</v>
      </c>
      <c r="M26" s="89" t="s">
        <v>472</v>
      </c>
      <c r="N26" s="89" t="s">
        <v>472</v>
      </c>
      <c r="O26" s="89"/>
      <c r="P26" s="89"/>
      <c r="Q26" s="141"/>
      <c r="R26" s="141"/>
      <c r="S26" s="141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 spans="1:30" x14ac:dyDescent="0.2">
      <c r="A27" s="85">
        <v>22</v>
      </c>
      <c r="B27" s="85" t="s">
        <v>49</v>
      </c>
      <c r="C27" s="85" t="s">
        <v>50</v>
      </c>
      <c r="D27" s="98" t="str">
        <f t="shared" si="0"/>
        <v/>
      </c>
      <c r="E27" s="89">
        <f>IF(Parameters!$D$24 = 1, MAX(F27, G27),
IF(Parameters!$D$25 = 1, AVERAGE(F27,G27),
IF(Parameters!$D$26 = 1, IFERROR(GEOMEAN(F27, G27), 0),
IF(Parameters!$D$27, IF(AND(F27=10,G27=10),10,0),
IF(Parameters!$D$28, IF(AND(F27&gt;=7,G27&gt;=7),10,0),
IF(Parameters!$D$29, IF(AND(F27&gt;=7,G27&gt;=7), 10, IF(OR(AND(F27&gt;=7,G27&gt;=5),AND(F27&gt;=5,G27&gt;=7)),6,0)),
IF(Parameters!$D$30, IF(AND(F27&gt;=10,G27&gt;=10), 10, IF(OR(AND(F27&gt;=10,G27&gt;=5),AND(F27&gt;=5,G27&gt;=10)),6,0)),"no method")))))))</f>
        <v>8.0178372573727312</v>
      </c>
      <c r="F27" s="89" cm="1">
        <f t="array" ref="F27">IF(SUM(IF(ISNUMBER(IF($I$199:$R$199=1,(I27:R27))),1,"")) = 0, NA(),
IF(Parameters!$D$18=1, IFERROR(MAX(IF($I$199:$R$199=1,(I27:R27),"")),
     MAX(IF($I$199:$R$199=2,(I27:R27),""))),
IF(Parameters!$D$19=1, IFERROR(AVERAGE(IF($I$199:$R$199=1,I27:R27,"")),
     AVERAGE(IF($I$199:$R$199=2,(I27:R27),""))),
IF(Parameters!$D$20=1, IFERROR(IF(OR(IF(ISNUMBER(I27:R27),IF(I$199:R$199 = 1,I27:R27, ""), "")=0), 0, GEOMEAN(IF(ISNUMBER(I27:R27),IF(I$199:R$199 = 1,I27:R27, ""), ""))),
   IF(OR(IF(ISNUMBER(I27:R27),IF(I$199:R$199 = 2,I27:R27, ""), "")=0), 0, GEOMEAN(IF(ISNUMBER(I27:R27),IF(I$199:R$199 = 2,I27:R27, ""), ""))))))))</f>
        <v>6.4285714285714297</v>
      </c>
      <c r="G27" s="89" cm="1">
        <f t="array" ref="G27">IF(SUM(IF(ISNUMBER(IF($I$200:$R$200=1,(I27:R27))),1,""))=0,NA(),
IF(Parameters!$D$18=1,IFERROR(MAX(IF($I$200:$R$200=1,(I27:R27),"")),
MAX(IF($I$200:$R$200=2,(I27:R27),""))),
IF(Parameters!$D$19=1,IFERROR(AVERAGE(IF($I$200:$R$200=1,(I27:R27),"")),
AVERAGE(IF($I$200:$R$200=2,(I27:R27),""))),
IF(Parameters!$D$20=1,IFERROR(IF(OR(IF(ISNUMBER(I27:R27),IF(I$200:R$200=1,I27:R27,""),"")=0),0,GEOMEAN(IF(ISNUMBER(I27:R27),IF(I$200:R$200=1,I27:R27,""),""))),
IF(OR(IF(ISNUMBER(I27:R27),IF(I$200:R$200=2,I27:R27,""),"")=0),0,GEOMEAN(IF(ISNUMBER(I27:R27),IF(I$200:R$200=2,I27:R27,""),""))))))))</f>
        <v>10</v>
      </c>
      <c r="H27" s="208" t="s">
        <v>50</v>
      </c>
      <c r="I27" s="89">
        <v>6.4285714285714297</v>
      </c>
      <c r="J27" s="89">
        <v>0</v>
      </c>
      <c r="K27" s="89">
        <v>5.2068352015165704</v>
      </c>
      <c r="L27" s="89">
        <v>10</v>
      </c>
      <c r="M27" s="89" t="s">
        <v>472</v>
      </c>
      <c r="N27" s="89">
        <v>5.7790485563732297</v>
      </c>
      <c r="O27" s="89"/>
      <c r="P27" s="89"/>
      <c r="Q27" s="141"/>
      <c r="R27" s="141"/>
      <c r="S27" s="141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1:30" x14ac:dyDescent="0.2">
      <c r="A28" s="85">
        <v>23</v>
      </c>
      <c r="B28" s="85" t="s">
        <v>51</v>
      </c>
      <c r="C28" s="85" t="s">
        <v>52</v>
      </c>
      <c r="D28" s="98" t="str">
        <f t="shared" si="0"/>
        <v/>
      </c>
      <c r="E28" s="89">
        <f>IF(Parameters!$D$24 = 1, MAX(F28, G28),
IF(Parameters!$D$25 = 1, AVERAGE(F28,G28),
IF(Parameters!$D$26 = 1, IFERROR(GEOMEAN(F28, G28), 0),
IF(Parameters!$D$27, IF(AND(F28=10,G28=10),10,0),
IF(Parameters!$D$28, IF(AND(F28&gt;=7,G28&gt;=7),10,0),
IF(Parameters!$D$29, IF(AND(F28&gt;=7,G28&gt;=7), 10, IF(OR(AND(F28&gt;=7,G28&gt;=5),AND(F28&gt;=5,G28&gt;=7)),6,0)),
IF(Parameters!$D$30, IF(AND(F28&gt;=10,G28&gt;=10), 10, IF(OR(AND(F28&gt;=10,G28&gt;=5),AND(F28&gt;=5,G28&gt;=10)),6,0)),"no method")))))))</f>
        <v>6.9693205243716987</v>
      </c>
      <c r="F28" s="89" cm="1">
        <f t="array" ref="F28">IF(SUM(IF(ISNUMBER(IF($I$199:$R$199=1,(I28:R28))),1,"")) = 0, NA(),
IF(Parameters!$D$18=1, IFERROR(MAX(IF($I$199:$R$199=1,(I28:R28),"")),
     MAX(IF($I$199:$R$199=2,(I28:R28),""))),
IF(Parameters!$D$19=1, IFERROR(AVERAGE(IF($I$199:$R$199=1,I28:R28,"")),
     AVERAGE(IF($I$199:$R$199=2,(I28:R28),""))),
IF(Parameters!$D$20=1, IFERROR(IF(OR(IF(ISNUMBER(I28:R28),IF(I$199:R$199 = 1,I28:R28, ""), "")=0), 0, GEOMEAN(IF(ISNUMBER(I28:R28),IF(I$199:R$199 = 1,I28:R28, ""), ""))),
   IF(OR(IF(ISNUMBER(I28:R28),IF(I$199:R$199 = 2,I28:R28, ""), "")=0), 0, GEOMEAN(IF(ISNUMBER(I28:R28),IF(I$199:R$199 = 2,I28:R28, ""), ""))))))))</f>
        <v>4.8571428571428603</v>
      </c>
      <c r="G28" s="89" cm="1">
        <f t="array" ref="G28">IF(SUM(IF(ISNUMBER(IF($I$200:$R$200=1,(I28:R28))),1,""))=0,NA(),
IF(Parameters!$D$18=1,IFERROR(MAX(IF($I$200:$R$200=1,(I28:R28),"")),
MAX(IF($I$200:$R$200=2,(I28:R28),""))),
IF(Parameters!$D$19=1,IFERROR(AVERAGE(IF($I$200:$R$200=1,(I28:R28),"")),
AVERAGE(IF($I$200:$R$200=2,(I28:R28),""))),
IF(Parameters!$D$20=1,IFERROR(IF(OR(IF(ISNUMBER(I28:R28),IF(I$200:R$200=1,I28:R28,""),"")=0),0,GEOMEAN(IF(ISNUMBER(I28:R28),IF(I$200:R$200=1,I28:R28,""),""))),
IF(OR(IF(ISNUMBER(I28:R28),IF(I$200:R$200=2,I28:R28,""),"")=0),0,GEOMEAN(IF(ISNUMBER(I28:R28),IF(I$200:R$200=2,I28:R28,""),""))))))))</f>
        <v>10</v>
      </c>
      <c r="H28" s="208" t="s">
        <v>52</v>
      </c>
      <c r="I28" s="89">
        <v>4.8571428571428603</v>
      </c>
      <c r="J28" s="89">
        <v>0</v>
      </c>
      <c r="K28" s="89">
        <v>10</v>
      </c>
      <c r="L28" s="89">
        <v>4.82</v>
      </c>
      <c r="M28" s="89">
        <v>10</v>
      </c>
      <c r="N28" s="89" t="s">
        <v>472</v>
      </c>
      <c r="O28" s="89"/>
      <c r="P28" s="89"/>
      <c r="Q28" s="141"/>
      <c r="R28" s="141"/>
      <c r="S28" s="141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 spans="1:30" x14ac:dyDescent="0.2">
      <c r="A29" s="85">
        <v>24</v>
      </c>
      <c r="B29" s="85" t="s">
        <v>53</v>
      </c>
      <c r="C29" s="85" t="s">
        <v>54</v>
      </c>
      <c r="D29" s="98" t="str">
        <f t="shared" si="0"/>
        <v/>
      </c>
      <c r="E29" s="89">
        <f>IF(Parameters!$D$24 = 1, MAX(F29, G29),
IF(Parameters!$D$25 = 1, AVERAGE(F29,G29),
IF(Parameters!$D$26 = 1, IFERROR(GEOMEAN(F29, G29), 0),
IF(Parameters!$D$27, IF(AND(F29=10,G29=10),10,0),
IF(Parameters!$D$28, IF(AND(F29&gt;=7,G29&gt;=7),10,0),
IF(Parameters!$D$29, IF(AND(F29&gt;=7,G29&gt;=7), 10, IF(OR(AND(F29&gt;=7,G29&gt;=5),AND(F29&gt;=5,G29&gt;=7)),6,0)),
IF(Parameters!$D$30, IF(AND(F29&gt;=10,G29&gt;=10), 10, IF(OR(AND(F29&gt;=10,G29&gt;=5),AND(F29&gt;=5,G29&gt;=10)),6,0)),"no method")))))))</f>
        <v>5.7321150422111034</v>
      </c>
      <c r="F29" s="89" cm="1">
        <f t="array" ref="F29">IF(SUM(IF(ISNUMBER(IF($I$199:$R$199=1,(I29:R29))),1,"")) = 0, NA(),
IF(Parameters!$D$18=1, IFERROR(MAX(IF($I$199:$R$199=1,(I29:R29),"")),
     MAX(IF($I$199:$R$199=2,(I29:R29),""))),
IF(Parameters!$D$19=1, IFERROR(AVERAGE(IF($I$199:$R$199=1,I29:R29,"")),
     AVERAGE(IF($I$199:$R$199=2,(I29:R29),""))),
IF(Parameters!$D$20=1, IFERROR(IF(OR(IF(ISNUMBER(I29:R29),IF(I$199:R$199 = 1,I29:R29, ""), "")=0), 0, GEOMEAN(IF(ISNUMBER(I29:R29),IF(I$199:R$199 = 1,I29:R29, ""), ""))),
   IF(OR(IF(ISNUMBER(I29:R29),IF(I$199:R$199 = 2,I29:R29, ""), "")=0), 0, GEOMEAN(IF(ISNUMBER(I29:R29),IF(I$199:R$199 = 2,I29:R29, ""), ""))))))))</f>
        <v>3.2857142857142798</v>
      </c>
      <c r="G29" s="89" cm="1">
        <f t="array" ref="G29">IF(SUM(IF(ISNUMBER(IF($I$200:$R$200=1,(I29:R29))),1,""))=0,NA(),
IF(Parameters!$D$18=1,IFERROR(MAX(IF($I$200:$R$200=1,(I29:R29),"")),
MAX(IF($I$200:$R$200=2,(I29:R29),""))),
IF(Parameters!$D$19=1,IFERROR(AVERAGE(IF($I$200:$R$200=1,(I29:R29),"")),
AVERAGE(IF($I$200:$R$200=2,(I29:R29),""))),
IF(Parameters!$D$20=1,IFERROR(IF(OR(IF(ISNUMBER(I29:R29),IF(I$200:R$200=1,I29:R29,""),"")=0),0,GEOMEAN(IF(ISNUMBER(I29:R29),IF(I$200:R$200=1,I29:R29,""),""))),
IF(OR(IF(ISNUMBER(I29:R29),IF(I$200:R$200=2,I29:R29,""),"")=0),0,GEOMEAN(IF(ISNUMBER(I29:R29),IF(I$200:R$200=2,I29:R29,""),""))))))))</f>
        <v>10</v>
      </c>
      <c r="H29" s="208" t="s">
        <v>54</v>
      </c>
      <c r="I29" s="89">
        <v>3.2857142857142798</v>
      </c>
      <c r="J29" s="89">
        <v>0</v>
      </c>
      <c r="K29" s="89" t="s">
        <v>472</v>
      </c>
      <c r="L29" s="89">
        <v>10</v>
      </c>
      <c r="M29" s="89" t="s">
        <v>472</v>
      </c>
      <c r="N29" s="89" t="s">
        <v>472</v>
      </c>
      <c r="O29" s="89"/>
      <c r="P29" s="89"/>
      <c r="Q29" s="141"/>
      <c r="R29" s="141"/>
      <c r="S29" s="141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 spans="1:30" x14ac:dyDescent="0.2">
      <c r="A30" s="85">
        <v>25</v>
      </c>
      <c r="B30" s="85" t="s">
        <v>55</v>
      </c>
      <c r="C30" s="85" t="s">
        <v>56</v>
      </c>
      <c r="D30" s="98" t="str">
        <f t="shared" si="0"/>
        <v/>
      </c>
      <c r="E30" s="89">
        <f>IF(Parameters!$D$24 = 1, MAX(F30, G30),
IF(Parameters!$D$25 = 1, AVERAGE(F30,G30),
IF(Parameters!$D$26 = 1, IFERROR(GEOMEAN(F30, G30), 0),
IF(Parameters!$D$27, IF(AND(F30=10,G30=10),10,0),
IF(Parameters!$D$28, IF(AND(F30&gt;=7,G30&gt;=7),10,0),
IF(Parameters!$D$29, IF(AND(F30&gt;=7,G30&gt;=7), 10, IF(OR(AND(F30&gt;=7,G30&gt;=5),AND(F30&gt;=5,G30&gt;=7)),6,0)),
IF(Parameters!$D$30, IF(AND(F30&gt;=10,G30&gt;=10), 10, IF(OR(AND(F30&gt;=10,G30&gt;=5),AND(F30&gt;=5,G30&gt;=10)),6,0)),"no method")))))))</f>
        <v>3.6055512754639922</v>
      </c>
      <c r="F30" s="89" cm="1">
        <f t="array" ref="F30">IF(SUM(IF(ISNUMBER(IF($I$199:$R$199=1,(I30:R30))),1,"")) = 0, NA(),
IF(Parameters!$D$18=1, IFERROR(MAX(IF($I$199:$R$199=1,(I30:R30),"")),
     MAX(IF($I$199:$R$199=2,(I30:R30),""))),
IF(Parameters!$D$19=1, IFERROR(AVERAGE(IF($I$199:$R$199=1,I30:R30,"")),
     AVERAGE(IF($I$199:$R$199=2,(I30:R30),""))),
IF(Parameters!$D$20=1, IFERROR(IF(OR(IF(ISNUMBER(I30:R30),IF(I$199:R$199 = 1,I30:R30, ""), "")=0), 0, GEOMEAN(IF(ISNUMBER(I30:R30),IF(I$199:R$199 = 1,I30:R30, ""), ""))),
   IF(OR(IF(ISNUMBER(I30:R30),IF(I$199:R$199 = 2,I30:R30, ""), "")=0), 0, GEOMEAN(IF(ISNUMBER(I30:R30),IF(I$199:R$199 = 2,I30:R30, ""), ""))))))))</f>
        <v>1.8571428571428601</v>
      </c>
      <c r="G30" s="89" cm="1">
        <f t="array" ref="G30">IF(SUM(IF(ISNUMBER(IF($I$200:$R$200=1,(I30:R30))),1,""))=0,NA(),
IF(Parameters!$D$18=1,IFERROR(MAX(IF($I$200:$R$200=1,(I30:R30),"")),
MAX(IF($I$200:$R$200=2,(I30:R30),""))),
IF(Parameters!$D$19=1,IFERROR(AVERAGE(IF($I$200:$R$200=1,(I30:R30),"")),
AVERAGE(IF($I$200:$R$200=2,(I30:R30),""))),
IF(Parameters!$D$20=1,IFERROR(IF(OR(IF(ISNUMBER(I30:R30),IF(I$200:R$200=1,I30:R30,""),"")=0),0,GEOMEAN(IF(ISNUMBER(I30:R30),IF(I$200:R$200=1,I30:R30,""),""))),
IF(OR(IF(ISNUMBER(I30:R30),IF(I$200:R$200=2,I30:R30,""),"")=0),0,GEOMEAN(IF(ISNUMBER(I30:R30),IF(I$200:R$200=2,I30:R30,""),""))))))))</f>
        <v>7</v>
      </c>
      <c r="H30" s="208" t="s">
        <v>56</v>
      </c>
      <c r="I30" s="89">
        <v>1.8571428571428601</v>
      </c>
      <c r="J30" s="89">
        <v>7</v>
      </c>
      <c r="K30" s="89" t="s">
        <v>472</v>
      </c>
      <c r="L30" s="89">
        <v>0</v>
      </c>
      <c r="M30" s="89" t="s">
        <v>472</v>
      </c>
      <c r="N30" s="89" t="s">
        <v>472</v>
      </c>
      <c r="O30" s="89"/>
      <c r="P30" s="89"/>
      <c r="Q30" s="141"/>
      <c r="R30" s="141"/>
      <c r="S30" s="141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 spans="1:30" x14ac:dyDescent="0.2">
      <c r="A31" s="85">
        <v>26</v>
      </c>
      <c r="B31" s="85" t="s">
        <v>57</v>
      </c>
      <c r="C31" s="85" t="s">
        <v>58</v>
      </c>
      <c r="D31" s="98" t="str">
        <f t="shared" si="0"/>
        <v/>
      </c>
      <c r="E31" s="89">
        <f>IF(Parameters!$D$24 = 1, MAX(F31, G31),
IF(Parameters!$D$25 = 1, AVERAGE(F31,G31),
IF(Parameters!$D$26 = 1, IFERROR(GEOMEAN(F31, G31), 0),
IF(Parameters!$D$27, IF(AND(F31=10,G31=10),10,0),
IF(Parameters!$D$28, IF(AND(F31&gt;=7,G31&gt;=7),10,0),
IF(Parameters!$D$29, IF(AND(F31&gt;=7,G31&gt;=7), 10, IF(OR(AND(F31&gt;=7,G31&gt;=5),AND(F31&gt;=5,G31&gt;=7)),6,0)),
IF(Parameters!$D$30, IF(AND(F31&gt;=10,G31&gt;=10), 10, IF(OR(AND(F31&gt;=10,G31&gt;=5),AND(F31&gt;=5,G31&gt;=10)),6,0)),"no method")))))))</f>
        <v>7.2230031645572037</v>
      </c>
      <c r="F31" s="89" cm="1">
        <f t="array" ref="F31">IF(SUM(IF(ISNUMBER(IF($I$199:$R$199=1,(I31:R31))),1,"")) = 0, NA(),
IF(Parameters!$D$18=1, IFERROR(MAX(IF($I$199:$R$199=1,(I31:R31),"")),
     MAX(IF($I$199:$R$199=2,(I31:R31),""))),
IF(Parameters!$D$19=1, IFERROR(AVERAGE(IF($I$199:$R$199=1,I31:R31,"")),
     AVERAGE(IF($I$199:$R$199=2,(I31:R31),""))),
IF(Parameters!$D$20=1, IFERROR(IF(OR(IF(ISNUMBER(I31:R31),IF(I$199:R$199 = 1,I31:R31, ""), "")=0), 0, GEOMEAN(IF(ISNUMBER(I31:R31),IF(I$199:R$199 = 1,I31:R31, ""), ""))),
   IF(OR(IF(ISNUMBER(I31:R31),IF(I$199:R$199 = 2,I31:R31, ""), "")=0), 0, GEOMEAN(IF(ISNUMBER(I31:R31),IF(I$199:R$199 = 2,I31:R31, ""), ""))))))))</f>
        <v>7.4285714285714297</v>
      </c>
      <c r="G31" s="89" cm="1">
        <f t="array" ref="G31">IF(SUM(IF(ISNUMBER(IF($I$200:$R$200=1,(I31:R31))),1,""))=0,NA(),
IF(Parameters!$D$18=1,IFERROR(MAX(IF($I$200:$R$200=1,(I31:R31),"")),
MAX(IF($I$200:$R$200=2,(I31:R31),""))),
IF(Parameters!$D$19=1,IFERROR(AVERAGE(IF($I$200:$R$200=1,(I31:R31),"")),
AVERAGE(IF($I$200:$R$200=2,(I31:R31),""))),
IF(Parameters!$D$20=1,IFERROR(IF(OR(IF(ISNUMBER(I31:R31),IF(I$200:R$200=1,I31:R31,""),"")=0),0,GEOMEAN(IF(ISNUMBER(I31:R31),IF(I$200:R$200=1,I31:R31,""),""))),
IF(OR(IF(ISNUMBER(I31:R31),IF(I$200:R$200=2,I31:R31,""),"")=0),0,GEOMEAN(IF(ISNUMBER(I31:R31),IF(I$200:R$200=2,I31:R31,""),""))))))))</f>
        <v>7.0231235193543</v>
      </c>
      <c r="H31" s="208" t="s">
        <v>58</v>
      </c>
      <c r="I31" s="89">
        <v>7.4285714285714297</v>
      </c>
      <c r="J31" s="89">
        <v>0</v>
      </c>
      <c r="K31" s="89">
        <v>7.0231235193543</v>
      </c>
      <c r="L31" s="89" t="s">
        <v>472</v>
      </c>
      <c r="M31" s="89" t="s">
        <v>472</v>
      </c>
      <c r="N31" s="89">
        <v>2.02776227678571</v>
      </c>
      <c r="O31" s="89"/>
      <c r="P31" s="89"/>
      <c r="Q31" s="141"/>
      <c r="R31" s="141"/>
      <c r="S31" s="141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 spans="1:30" x14ac:dyDescent="0.2">
      <c r="A32" s="85">
        <v>27</v>
      </c>
      <c r="B32" s="85" t="s">
        <v>59</v>
      </c>
      <c r="C32" s="85" t="s">
        <v>60</v>
      </c>
      <c r="D32" s="98" t="str">
        <f t="shared" si="0"/>
        <v/>
      </c>
      <c r="E32" s="89">
        <f>IF(Parameters!$D$24 = 1, MAX(F32, G32),
IF(Parameters!$D$25 = 1, AVERAGE(F32,G32),
IF(Parameters!$D$26 = 1, IFERROR(GEOMEAN(F32, G32), 0),
IF(Parameters!$D$27, IF(AND(F32=10,G32=10),10,0),
IF(Parameters!$D$28, IF(AND(F32&gt;=7,G32&gt;=7),10,0),
IF(Parameters!$D$29, IF(AND(F32&gt;=7,G32&gt;=7), 10, IF(OR(AND(F32&gt;=7,G32&gt;=5),AND(F32&gt;=5,G32&gt;=7)),6,0)),
IF(Parameters!$D$30, IF(AND(F32&gt;=10,G32&gt;=10), 10, IF(OR(AND(F32&gt;=10,G32&gt;=5),AND(F32&gt;=5,G32&gt;=10)),6,0)),"no method")))))))</f>
        <v>8.0178372573727312</v>
      </c>
      <c r="F32" s="89" cm="1">
        <f t="array" ref="F32">IF(SUM(IF(ISNUMBER(IF($I$199:$R$199=1,(I32:R32))),1,"")) = 0, NA(),
IF(Parameters!$D$18=1, IFERROR(MAX(IF($I$199:$R$199=1,(I32:R32),"")),
     MAX(IF($I$199:$R$199=2,(I32:R32),""))),
IF(Parameters!$D$19=1, IFERROR(AVERAGE(IF($I$199:$R$199=1,I32:R32,"")),
     AVERAGE(IF($I$199:$R$199=2,(I32:R32),""))),
IF(Parameters!$D$20=1, IFERROR(IF(OR(IF(ISNUMBER(I32:R32),IF(I$199:R$199 = 1,I32:R32, ""), "")=0), 0, GEOMEAN(IF(ISNUMBER(I32:R32),IF(I$199:R$199 = 1,I32:R32, ""), ""))),
   IF(OR(IF(ISNUMBER(I32:R32),IF(I$199:R$199 = 2,I32:R32, ""), "")=0), 0, GEOMEAN(IF(ISNUMBER(I32:R32),IF(I$199:R$199 = 2,I32:R32, ""), ""))))))))</f>
        <v>6.4285714285714297</v>
      </c>
      <c r="G32" s="89" cm="1">
        <f t="array" ref="G32">IF(SUM(IF(ISNUMBER(IF($I$200:$R$200=1,(I32:R32))),1,""))=0,NA(),
IF(Parameters!$D$18=1,IFERROR(MAX(IF($I$200:$R$200=1,(I32:R32),"")),
MAX(IF($I$200:$R$200=2,(I32:R32),""))),
IF(Parameters!$D$19=1,IFERROR(AVERAGE(IF($I$200:$R$200=1,(I32:R32),"")),
AVERAGE(IF($I$200:$R$200=2,(I32:R32),""))),
IF(Parameters!$D$20=1,IFERROR(IF(OR(IF(ISNUMBER(I32:R32),IF(I$200:R$200=1,I32:R32,""),"")=0),0,GEOMEAN(IF(ISNUMBER(I32:R32),IF(I$200:R$200=1,I32:R32,""),""))),
IF(OR(IF(ISNUMBER(I32:R32),IF(I$200:R$200=2,I32:R32,""),"")=0),0,GEOMEAN(IF(ISNUMBER(I32:R32),IF(I$200:R$200=2,I32:R32,""),""))))))))</f>
        <v>10</v>
      </c>
      <c r="H32" s="208" t="s">
        <v>60</v>
      </c>
      <c r="I32" s="89">
        <v>6.4285714285714297</v>
      </c>
      <c r="J32" s="89">
        <v>7</v>
      </c>
      <c r="K32" s="89">
        <v>10</v>
      </c>
      <c r="L32" s="89" t="s">
        <v>472</v>
      </c>
      <c r="M32" s="89" t="s">
        <v>472</v>
      </c>
      <c r="N32" s="89" t="s">
        <v>472</v>
      </c>
      <c r="O32" s="89"/>
      <c r="P32" s="89"/>
      <c r="Q32" s="141"/>
      <c r="R32" s="141"/>
      <c r="S32" s="141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 spans="1:30" x14ac:dyDescent="0.2">
      <c r="A33" s="85">
        <v>28</v>
      </c>
      <c r="B33" s="85" t="s">
        <v>61</v>
      </c>
      <c r="C33" s="85" t="s">
        <v>62</v>
      </c>
      <c r="D33" s="98" t="str">
        <f t="shared" si="0"/>
        <v/>
      </c>
      <c r="E33" s="89">
        <f>IF(Parameters!$D$24 = 1, MAX(F33, G33),
IF(Parameters!$D$25 = 1, AVERAGE(F33,G33),
IF(Parameters!$D$26 = 1, IFERROR(GEOMEAN(F33, G33), 0),
IF(Parameters!$D$27, IF(AND(F33=10,G33=10),10,0),
IF(Parameters!$D$28, IF(AND(F33&gt;=7,G33&gt;=7),10,0),
IF(Parameters!$D$29, IF(AND(F33&gt;=7,G33&gt;=7), 10, IF(OR(AND(F33&gt;=7,G33&gt;=5),AND(F33&gt;=5,G33&gt;=7)),6,0)),
IF(Parameters!$D$30, IF(AND(F33&gt;=10,G33&gt;=10), 10, IF(OR(AND(F33&gt;=10,G33&gt;=5),AND(F33&gt;=5,G33&gt;=10)),6,0)),"no method")))))))</f>
        <v>9.3171547521145754</v>
      </c>
      <c r="F33" s="89" cm="1">
        <f t="array" ref="F33">IF(SUM(IF(ISNUMBER(IF($I$199:$R$199=1,(I33:R33))),1,"")) = 0, NA(),
IF(Parameters!$D$18=1, IFERROR(MAX(IF($I$199:$R$199=1,(I33:R33),"")),
     MAX(IF($I$199:$R$199=2,(I33:R33),""))),
IF(Parameters!$D$19=1, IFERROR(AVERAGE(IF($I$199:$R$199=1,I33:R33,"")),
     AVERAGE(IF($I$199:$R$199=2,(I33:R33),""))),
IF(Parameters!$D$20=1, IFERROR(IF(OR(IF(ISNUMBER(I33:R33),IF(I$199:R$199 = 1,I33:R33, ""), "")=0), 0, GEOMEAN(IF(ISNUMBER(I33:R33),IF(I$199:R$199 = 1,I33:R33, ""), ""))),
   IF(OR(IF(ISNUMBER(I33:R33),IF(I$199:R$199 = 2,I33:R33, ""), "")=0), 0, GEOMEAN(IF(ISNUMBER(I33:R33),IF(I$199:R$199 = 2,I33:R33, ""), ""))))))))</f>
        <v>10</v>
      </c>
      <c r="G33" s="89" cm="1">
        <f t="array" ref="G33">IF(SUM(IF(ISNUMBER(IF($I$200:$R$200=1,(I33:R33))),1,""))=0,NA(),
IF(Parameters!$D$18=1,IFERROR(MAX(IF($I$200:$R$200=1,(I33:R33),"")),
MAX(IF($I$200:$R$200=2,(I33:R33),""))),
IF(Parameters!$D$19=1,IFERROR(AVERAGE(IF($I$200:$R$200=1,(I33:R33),"")),
AVERAGE(IF($I$200:$R$200=2,(I33:R33),""))),
IF(Parameters!$D$20=1,IFERROR(IF(OR(IF(ISNUMBER(I33:R33),IF(I$200:R$200=1,I33:R33,""),"")=0),0,GEOMEAN(IF(ISNUMBER(I33:R33),IF(I$200:R$200=1,I33:R33,""),""))),
IF(OR(IF(ISNUMBER(I33:R33),IF(I$200:R$200=2,I33:R33,""),"")=0),0,GEOMEAN(IF(ISNUMBER(I33:R33),IF(I$200:R$200=2,I33:R33,""),""))))))))</f>
        <v>8.6809372674851204</v>
      </c>
      <c r="H33" s="208" t="s">
        <v>62</v>
      </c>
      <c r="I33" s="89">
        <v>10</v>
      </c>
      <c r="J33" s="89">
        <v>0</v>
      </c>
      <c r="K33" s="89">
        <v>4.4519495430660099</v>
      </c>
      <c r="L33" s="89" t="s">
        <v>472</v>
      </c>
      <c r="M33" s="89" t="s">
        <v>472</v>
      </c>
      <c r="N33" s="89">
        <v>8.6809372674851204</v>
      </c>
      <c r="O33" s="89"/>
      <c r="P33" s="89"/>
      <c r="Q33" s="141"/>
      <c r="R33" s="141"/>
      <c r="S33" s="141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 spans="1:30" x14ac:dyDescent="0.2">
      <c r="A34" s="85">
        <v>29</v>
      </c>
      <c r="B34" s="85" t="s">
        <v>63</v>
      </c>
      <c r="C34" s="85" t="s">
        <v>64</v>
      </c>
      <c r="D34" s="98" t="str">
        <f t="shared" si="0"/>
        <v/>
      </c>
      <c r="E34" s="89">
        <f>IF(Parameters!$D$24 = 1, MAX(F34, G34),
IF(Parameters!$D$25 = 1, AVERAGE(F34,G34),
IF(Parameters!$D$26 = 1, IFERROR(GEOMEAN(F34, G34), 0),
IF(Parameters!$D$27, IF(AND(F34=10,G34=10),10,0),
IF(Parameters!$D$28, IF(AND(F34&gt;=7,G34&gt;=7),10,0),
IF(Parameters!$D$29, IF(AND(F34&gt;=7,G34&gt;=7), 10, IF(OR(AND(F34&gt;=7,G34&gt;=5),AND(F34&gt;=5,G34&gt;=7)),6,0)),
IF(Parameters!$D$30, IF(AND(F34&gt;=10,G34&gt;=10), 10, IF(OR(AND(F34&gt;=10,G34&gt;=5),AND(F34&gt;=5,G34&gt;=10)),6,0)),"no method")))))))</f>
        <v>2.3904572186687862</v>
      </c>
      <c r="F34" s="89" cm="1">
        <f t="array" ref="F34">IF(SUM(IF(ISNUMBER(IF($I$199:$R$199=1,(I34:R34))),1,"")) = 0, NA(),
IF(Parameters!$D$18=1, IFERROR(MAX(IF($I$199:$R$199=1,(I34:R34),"")),
     MAX(IF($I$199:$R$199=2,(I34:R34),""))),
IF(Parameters!$D$19=1, IFERROR(AVERAGE(IF($I$199:$R$199=1,I34:R34,"")),
     AVERAGE(IF($I$199:$R$199=2,(I34:R34),""))),
IF(Parameters!$D$20=1, IFERROR(IF(OR(IF(ISNUMBER(I34:R34),IF(I$199:R$199 = 1,I34:R34, ""), "")=0), 0, GEOMEAN(IF(ISNUMBER(I34:R34),IF(I$199:R$199 = 1,I34:R34, ""), ""))),
   IF(OR(IF(ISNUMBER(I34:R34),IF(I$199:R$199 = 2,I34:R34, ""), "")=0), 0, GEOMEAN(IF(ISNUMBER(I34:R34),IF(I$199:R$199 = 2,I34:R34, ""), ""))))))))</f>
        <v>0.57142857142857095</v>
      </c>
      <c r="G34" s="89" cm="1">
        <f t="array" ref="G34">IF(SUM(IF(ISNUMBER(IF($I$200:$R$200=1,(I34:R34))),1,""))=0,NA(),
IF(Parameters!$D$18=1,IFERROR(MAX(IF($I$200:$R$200=1,(I34:R34),"")),
MAX(IF($I$200:$R$200=2,(I34:R34),""))),
IF(Parameters!$D$19=1,IFERROR(AVERAGE(IF($I$200:$R$200=1,(I34:R34),"")),
AVERAGE(IF($I$200:$R$200=2,(I34:R34),""))),
IF(Parameters!$D$20=1,IFERROR(IF(OR(IF(ISNUMBER(I34:R34),IF(I$200:R$200=1,I34:R34,""),"")=0),0,GEOMEAN(IF(ISNUMBER(I34:R34),IF(I$200:R$200=1,I34:R34,""),""))),
IF(OR(IF(ISNUMBER(I34:R34),IF(I$200:R$200=2,I34:R34,""),"")=0),0,GEOMEAN(IF(ISNUMBER(I34:R34),IF(I$200:R$200=2,I34:R34,""),""))))))))</f>
        <v>10</v>
      </c>
      <c r="H34" s="208" t="s">
        <v>64</v>
      </c>
      <c r="I34" s="89">
        <v>0.57142857142857095</v>
      </c>
      <c r="J34" s="89">
        <v>3</v>
      </c>
      <c r="K34" s="89" t="s">
        <v>472</v>
      </c>
      <c r="L34" s="89">
        <v>10</v>
      </c>
      <c r="M34" s="89" t="s">
        <v>472</v>
      </c>
      <c r="N34" s="89" t="s">
        <v>472</v>
      </c>
      <c r="O34" s="89"/>
      <c r="P34" s="89"/>
      <c r="Q34" s="141"/>
      <c r="R34" s="141"/>
      <c r="S34" s="141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 spans="1:30" x14ac:dyDescent="0.2">
      <c r="A35" s="85">
        <v>30</v>
      </c>
      <c r="B35" s="85" t="s">
        <v>65</v>
      </c>
      <c r="C35" s="85" t="s">
        <v>66</v>
      </c>
      <c r="D35" s="98" t="str">
        <f t="shared" si="0"/>
        <v/>
      </c>
      <c r="E35" s="89">
        <f>IF(Parameters!$D$24 = 1, MAX(F35, G35),
IF(Parameters!$D$25 = 1, AVERAGE(F35,G35),
IF(Parameters!$D$26 = 1, IFERROR(GEOMEAN(F35, G35), 0),
IF(Parameters!$D$27, IF(AND(F35=10,G35=10),10,0),
IF(Parameters!$D$28, IF(AND(F35&gt;=7,G35&gt;=7),10,0),
IF(Parameters!$D$29, IF(AND(F35&gt;=7,G35&gt;=7), 10, IF(OR(AND(F35&gt;=7,G35&gt;=5),AND(F35&gt;=5,G35&gt;=7)),6,0)),
IF(Parameters!$D$30, IF(AND(F35&gt;=10,G35&gt;=10), 10, IF(OR(AND(F35&gt;=10,G35&gt;=5),AND(F35&gt;=5,G35&gt;=10)),6,0)),"no method")))))))</f>
        <v>1.1370387604902243</v>
      </c>
      <c r="F35" s="89" cm="1">
        <f t="array" ref="F35">IF(SUM(IF(ISNUMBER(IF($I$199:$R$199=1,(I35:R35))),1,"")) = 0, NA(),
IF(Parameters!$D$18=1, IFERROR(MAX(IF($I$199:$R$199=1,(I35:R35),"")),
     MAX(IF($I$199:$R$199=2,(I35:R35),""))),
IF(Parameters!$D$19=1, IFERROR(AVERAGE(IF($I$199:$R$199=1,I35:R35,"")),
     AVERAGE(IF($I$199:$R$199=2,(I35:R35),""))),
IF(Parameters!$D$20=1, IFERROR(IF(OR(IF(ISNUMBER(I35:R35),IF(I$199:R$199 = 1,I35:R35, ""), "")=0), 0, GEOMEAN(IF(ISNUMBER(I35:R35),IF(I$199:R$199 = 1,I35:R35, ""), ""))),
   IF(OR(IF(ISNUMBER(I35:R35),IF(I$199:R$199 = 2,I35:R35, ""), "")=0), 0, GEOMEAN(IF(ISNUMBER(I35:R35),IF(I$199:R$199 = 2,I35:R35, ""), ""))))))))</f>
        <v>0.42857142857142899</v>
      </c>
      <c r="G35" s="89" cm="1">
        <f t="array" ref="G35">IF(SUM(IF(ISNUMBER(IF($I$200:$R$200=1,(I35:R35))),1,""))=0,NA(),
IF(Parameters!$D$18=1,IFERROR(MAX(IF($I$200:$R$200=1,(I35:R35),"")),
MAX(IF($I$200:$R$200=2,(I35:R35),""))),
IF(Parameters!$D$19=1,IFERROR(AVERAGE(IF($I$200:$R$200=1,(I35:R35),"")),
AVERAGE(IF($I$200:$R$200=2,(I35:R35),""))),
IF(Parameters!$D$20=1,IFERROR(IF(OR(IF(ISNUMBER(I35:R35),IF(I$200:R$200=1,I35:R35,""),"")=0),0,GEOMEAN(IF(ISNUMBER(I35:R35),IF(I$200:R$200=1,I35:R35,""),""))),
IF(OR(IF(ISNUMBER(I35:R35),IF(I$200:R$200=2,I35:R35,""),"")=0),0,GEOMEAN(IF(ISNUMBER(I35:R35),IF(I$200:R$200=2,I35:R35,""),""))))))))</f>
        <v>3.0166666666666702</v>
      </c>
      <c r="H35" s="208" t="s">
        <v>66</v>
      </c>
      <c r="I35" s="89">
        <v>0.42857142857142899</v>
      </c>
      <c r="J35" s="89">
        <v>3</v>
      </c>
      <c r="K35" s="89" t="s">
        <v>472</v>
      </c>
      <c r="L35" s="89">
        <v>3.0166666666666702</v>
      </c>
      <c r="M35" s="89" t="s">
        <v>472</v>
      </c>
      <c r="N35" s="89" t="s">
        <v>472</v>
      </c>
      <c r="O35" s="89"/>
      <c r="P35" s="89"/>
      <c r="Q35" s="141"/>
      <c r="R35" s="141"/>
      <c r="S35" s="141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 spans="1:30" x14ac:dyDescent="0.2">
      <c r="A36" s="85">
        <v>31</v>
      </c>
      <c r="B36" s="85" t="s">
        <v>67</v>
      </c>
      <c r="C36" s="85" t="s">
        <v>68</v>
      </c>
      <c r="D36" s="98" t="str">
        <f t="shared" si="0"/>
        <v/>
      </c>
      <c r="E36" s="89">
        <f>IF(Parameters!$D$24 = 1, MAX(F36, G36),
IF(Parameters!$D$25 = 1, AVERAGE(F36,G36),
IF(Parameters!$D$26 = 1, IFERROR(GEOMEAN(F36, G36), 0),
IF(Parameters!$D$27, IF(AND(F36=10,G36=10),10,0),
IF(Parameters!$D$28, IF(AND(F36&gt;=7,G36&gt;=7),10,0),
IF(Parameters!$D$29, IF(AND(F36&gt;=7,G36&gt;=7), 10, IF(OR(AND(F36&gt;=7,G36&gt;=5),AND(F36&gt;=5,G36&gt;=7)),6,0)),
IF(Parameters!$D$30, IF(AND(F36&gt;=10,G36&gt;=10), 10, IF(OR(AND(F36&gt;=10,G36&gt;=5),AND(F36&gt;=5,G36&gt;=10)),6,0)),"no method")))))))</f>
        <v>4.9280538030458132</v>
      </c>
      <c r="F36" s="89" cm="1">
        <f t="array" ref="F36">IF(SUM(IF(ISNUMBER(IF($I$199:$R$199=1,(I36:R36))),1,"")) = 0, NA(),
IF(Parameters!$D$18=1, IFERROR(MAX(IF($I$199:$R$199=1,(I36:R36),"")),
     MAX(IF($I$199:$R$199=2,(I36:R36),""))),
IF(Parameters!$D$19=1, IFERROR(AVERAGE(IF($I$199:$R$199=1,I36:R36,"")),
     AVERAGE(IF($I$199:$R$199=2,(I36:R36),""))),
IF(Parameters!$D$20=1, IFERROR(IF(OR(IF(ISNUMBER(I36:R36),IF(I$199:R$199 = 1,I36:R36, ""), "")=0), 0, GEOMEAN(IF(ISNUMBER(I36:R36),IF(I$199:R$199 = 1,I36:R36, ""), ""))),
   IF(OR(IF(ISNUMBER(I36:R36),IF(I$199:R$199 = 2,I36:R36, ""), "")=0), 0, GEOMEAN(IF(ISNUMBER(I36:R36),IF(I$199:R$199 = 2,I36:R36, ""), ""))))))))</f>
        <v>2.4285714285714302</v>
      </c>
      <c r="G36" s="89" cm="1">
        <f t="array" ref="G36">IF(SUM(IF(ISNUMBER(IF($I$200:$R$200=1,(I36:R36))),1,""))=0,NA(),
IF(Parameters!$D$18=1,IFERROR(MAX(IF($I$200:$R$200=1,(I36:R36),"")),
MAX(IF($I$200:$R$200=2,(I36:R36),""))),
IF(Parameters!$D$19=1,IFERROR(AVERAGE(IF($I$200:$R$200=1,(I36:R36),"")),
AVERAGE(IF($I$200:$R$200=2,(I36:R36),""))),
IF(Parameters!$D$20=1,IFERROR(IF(OR(IF(ISNUMBER(I36:R36),IF(I$200:R$200=1,I36:R36,""),"")=0),0,GEOMEAN(IF(ISNUMBER(I36:R36),IF(I$200:R$200=1,I36:R36,""),""))),
IF(OR(IF(ISNUMBER(I36:R36),IF(I$200:R$200=2,I36:R36,""),"")=0),0,GEOMEAN(IF(ISNUMBER(I36:R36),IF(I$200:R$200=2,I36:R36,""),""))))))))</f>
        <v>10</v>
      </c>
      <c r="H36" s="208" t="s">
        <v>68</v>
      </c>
      <c r="I36" s="89">
        <v>2.4285714285714302</v>
      </c>
      <c r="J36" s="89">
        <v>3</v>
      </c>
      <c r="K36" s="89">
        <v>7.4961551999999996</v>
      </c>
      <c r="L36" s="89">
        <v>10</v>
      </c>
      <c r="M36" s="89">
        <v>10</v>
      </c>
      <c r="N36" s="89">
        <v>1.94280619848342</v>
      </c>
      <c r="O36" s="89"/>
      <c r="P36" s="89"/>
      <c r="Q36" s="141"/>
      <c r="R36" s="141"/>
      <c r="S36" s="141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 spans="1:30" x14ac:dyDescent="0.2">
      <c r="A37" s="85">
        <v>32</v>
      </c>
      <c r="B37" s="85" t="s">
        <v>69</v>
      </c>
      <c r="C37" s="85" t="s">
        <v>70</v>
      </c>
      <c r="D37" s="98" t="str">
        <f t="shared" si="0"/>
        <v/>
      </c>
      <c r="E37" s="89">
        <f>IF(Parameters!$D$24 = 1, MAX(F37, G37),
IF(Parameters!$D$25 = 1, AVERAGE(F37,G37),
IF(Parameters!$D$26 = 1, IFERROR(GEOMEAN(F37, G37), 0),
IF(Parameters!$D$27, IF(AND(F37=10,G37=10),10,0),
IF(Parameters!$D$28, IF(AND(F37&gt;=7,G37&gt;=7),10,0),
IF(Parameters!$D$29, IF(AND(F37&gt;=7,G37&gt;=7), 10, IF(OR(AND(F37&gt;=7,G37&gt;=5),AND(F37&gt;=5,G37&gt;=7)),6,0)),
IF(Parameters!$D$30, IF(AND(F37&gt;=10,G37&gt;=10), 10, IF(OR(AND(F37&gt;=10,G37&gt;=5),AND(F37&gt;=5,G37&gt;=10)),6,0)),"no method")))))))</f>
        <v>5.2262203772537044</v>
      </c>
      <c r="F37" s="89" cm="1">
        <f t="array" ref="F37">IF(SUM(IF(ISNUMBER(IF($I$199:$R$199=1,(I37:R37))),1,"")) = 0, NA(),
IF(Parameters!$D$18=1, IFERROR(MAX(IF($I$199:$R$199=1,(I37:R37),"")),
     MAX(IF($I$199:$R$199=2,(I37:R37),""))),
IF(Parameters!$D$19=1, IFERROR(AVERAGE(IF($I$199:$R$199=1,I37:R37,"")),
     AVERAGE(IF($I$199:$R$199=2,(I37:R37),""))),
IF(Parameters!$D$20=1, IFERROR(IF(OR(IF(ISNUMBER(I37:R37),IF(I$199:R$199 = 1,I37:R37, ""), "")=0), 0, GEOMEAN(IF(ISNUMBER(I37:R37),IF(I$199:R$199 = 1,I37:R37, ""), ""))),
   IF(OR(IF(ISNUMBER(I37:R37),IF(I$199:R$199 = 2,I37:R37, ""), "")=0), 0, GEOMEAN(IF(ISNUMBER(I37:R37),IF(I$199:R$199 = 2,I37:R37, ""), ""))))))))</f>
        <v>3.71428571428571</v>
      </c>
      <c r="G37" s="89" cm="1">
        <f t="array" ref="G37">IF(SUM(IF(ISNUMBER(IF($I$200:$R$200=1,(I37:R37))),1,""))=0,NA(),
IF(Parameters!$D$18=1,IFERROR(MAX(IF($I$200:$R$200=1,(I37:R37),"")),
MAX(IF($I$200:$R$200=2,(I37:R37),""))),
IF(Parameters!$D$19=1,IFERROR(AVERAGE(IF($I$200:$R$200=1,(I37:R37),"")),
AVERAGE(IF($I$200:$R$200=2,(I37:R37),""))),
IF(Parameters!$D$20=1,IFERROR(IF(OR(IF(ISNUMBER(I37:R37),IF(I$200:R$200=1,I37:R37,""),"")=0),0,GEOMEAN(IF(ISNUMBER(I37:R37),IF(I$200:R$200=1,I37:R37,""),""))),
IF(OR(IF(ISNUMBER(I37:R37),IF(I$200:R$200=2,I37:R37,""),"")=0),0,GEOMEAN(IF(ISNUMBER(I37:R37),IF(I$200:R$200=2,I37:R37,""),""))))))))</f>
        <v>7.3536021546674304</v>
      </c>
      <c r="H37" s="208" t="s">
        <v>70</v>
      </c>
      <c r="I37" s="89">
        <v>3.71428571428571</v>
      </c>
      <c r="J37" s="89">
        <v>0</v>
      </c>
      <c r="K37" s="89">
        <v>7.3536021546674304</v>
      </c>
      <c r="L37" s="89">
        <v>0.6</v>
      </c>
      <c r="M37" s="89">
        <v>0</v>
      </c>
      <c r="N37" s="89" t="s">
        <v>472</v>
      </c>
      <c r="O37" s="89"/>
      <c r="P37" s="89"/>
      <c r="Q37" s="141"/>
      <c r="R37" s="141"/>
      <c r="S37" s="141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 spans="1:30" x14ac:dyDescent="0.2">
      <c r="A38" s="85">
        <v>33</v>
      </c>
      <c r="B38" s="85" t="s">
        <v>71</v>
      </c>
      <c r="C38" s="85" t="s">
        <v>72</v>
      </c>
      <c r="D38" s="98" t="str">
        <f t="shared" ref="D38:D69" si="1">IF(H38 &lt;&gt; C38, "Countries don't match", "")</f>
        <v/>
      </c>
      <c r="E38" s="89">
        <f>IF(Parameters!$D$24 = 1, MAX(F38, G38),
IF(Parameters!$D$25 = 1, AVERAGE(F38,G38),
IF(Parameters!$D$26 = 1, IFERROR(GEOMEAN(F38, G38), 0),
IF(Parameters!$D$27, IF(AND(F38=10,G38=10),10,0),
IF(Parameters!$D$28, IF(AND(F38&gt;=7,G38&gt;=7),10,0),
IF(Parameters!$D$29, IF(AND(F38&gt;=7,G38&gt;=7), 10, IF(OR(AND(F38&gt;=7,G38&gt;=5),AND(F38&gt;=5,G38&gt;=7)),6,0)),
IF(Parameters!$D$30, IF(AND(F38&gt;=10,G38&gt;=10), 10, IF(OR(AND(F38&gt;=10,G38&gt;=5),AND(F38&gt;=5,G38&gt;=10)),6,0)),"no method")))))))</f>
        <v>7.7459666924148332</v>
      </c>
      <c r="F38" s="89" cm="1">
        <f t="array" ref="F38">IF(SUM(IF(ISNUMBER(IF($I$199:$R$199=1,(I38:R38))),1,"")) = 0, NA(),
IF(Parameters!$D$18=1, IFERROR(MAX(IF($I$199:$R$199=1,(I38:R38),"")),
     MAX(IF($I$199:$R$199=2,(I38:R38),""))),
IF(Parameters!$D$19=1, IFERROR(AVERAGE(IF($I$199:$R$199=1,I38:R38,"")),
     AVERAGE(IF($I$199:$R$199=2,(I38:R38),""))),
IF(Parameters!$D$20=1, IFERROR(IF(OR(IF(ISNUMBER(I38:R38),IF(I$199:R$199 = 1,I38:R38, ""), "")=0), 0, GEOMEAN(IF(ISNUMBER(I38:R38),IF(I$199:R$199 = 1,I38:R38, ""), ""))),
   IF(OR(IF(ISNUMBER(I38:R38),IF(I$199:R$199 = 2,I38:R38, ""), "")=0), 0, GEOMEAN(IF(ISNUMBER(I38:R38),IF(I$199:R$199 = 2,I38:R38, ""), ""))))))))</f>
        <v>8.5714285714285694</v>
      </c>
      <c r="G38" s="89" cm="1">
        <f t="array" ref="G38">IF(SUM(IF(ISNUMBER(IF($I$200:$R$200=1,(I38:R38))),1,""))=0,NA(),
IF(Parameters!$D$18=1,IFERROR(MAX(IF($I$200:$R$200=1,(I38:R38),"")),
MAX(IF($I$200:$R$200=2,(I38:R38),""))),
IF(Parameters!$D$19=1,IFERROR(AVERAGE(IF($I$200:$R$200=1,(I38:R38),"")),
AVERAGE(IF($I$200:$R$200=2,(I38:R38),""))),
IF(Parameters!$D$20=1,IFERROR(IF(OR(IF(ISNUMBER(I38:R38),IF(I$200:R$200=1,I38:R38,""),"")=0),0,GEOMEAN(IF(ISNUMBER(I38:R38),IF(I$200:R$200=1,I38:R38,""),""))),
IF(OR(IF(ISNUMBER(I38:R38),IF(I$200:R$200=2,I38:R38,""),"")=0),0,GEOMEAN(IF(ISNUMBER(I38:R38),IF(I$200:R$200=2,I38:R38,""),""))))))))</f>
        <v>7</v>
      </c>
      <c r="H38" s="208" t="s">
        <v>72</v>
      </c>
      <c r="I38" s="89">
        <v>8.5714285714285694</v>
      </c>
      <c r="J38" s="89">
        <v>7</v>
      </c>
      <c r="K38" s="89">
        <v>4.7414531059965102</v>
      </c>
      <c r="L38" s="89" t="s">
        <v>472</v>
      </c>
      <c r="M38" s="89" t="s">
        <v>472</v>
      </c>
      <c r="N38" s="89" t="s">
        <v>472</v>
      </c>
      <c r="O38" s="89"/>
      <c r="P38" s="89"/>
      <c r="Q38" s="141"/>
      <c r="R38" s="141"/>
      <c r="S38" s="141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 spans="1:30" x14ac:dyDescent="0.2">
      <c r="A39" s="85">
        <v>34</v>
      </c>
      <c r="B39" s="85" t="s">
        <v>73</v>
      </c>
      <c r="C39" s="85" t="s">
        <v>74</v>
      </c>
      <c r="D39" s="98" t="str">
        <f t="shared" si="1"/>
        <v/>
      </c>
      <c r="E39" s="89">
        <f>IF(Parameters!$D$24 = 1, MAX(F39, G39),
IF(Parameters!$D$25 = 1, AVERAGE(F39,G39),
IF(Parameters!$D$26 = 1, IFERROR(GEOMEAN(F39, G39), 0),
IF(Parameters!$D$27, IF(AND(F39=10,G39=10),10,0),
IF(Parameters!$D$28, IF(AND(F39&gt;=7,G39&gt;=7),10,0),
IF(Parameters!$D$29, IF(AND(F39&gt;=7,G39&gt;=7), 10, IF(OR(AND(F39&gt;=7,G39&gt;=5),AND(F39&gt;=5,G39&gt;=7)),6,0)),
IF(Parameters!$D$30, IF(AND(F39&gt;=10,G39&gt;=10), 10, IF(OR(AND(F39&gt;=10,G39&gt;=5),AND(F39&gt;=5,G39&gt;=10)),6,0)),"no method")))))))</f>
        <v>7.6811457478686096</v>
      </c>
      <c r="F39" s="89" cm="1">
        <f t="array" ref="F39">IF(SUM(IF(ISNUMBER(IF($I$199:$R$199=1,(I39:R39))),1,"")) = 0, NA(),
IF(Parameters!$D$18=1, IFERROR(MAX(IF($I$199:$R$199=1,(I39:R39),"")),
     MAX(IF($I$199:$R$199=2,(I39:R39),""))),
IF(Parameters!$D$19=1, IFERROR(AVERAGE(IF($I$199:$R$199=1,I39:R39,"")),
     AVERAGE(IF($I$199:$R$199=2,(I39:R39),""))),
IF(Parameters!$D$20=1, IFERROR(IF(OR(IF(ISNUMBER(I39:R39),IF(I$199:R$199 = 1,I39:R39, ""), "")=0), 0, GEOMEAN(IF(ISNUMBER(I39:R39),IF(I$199:R$199 = 1,I39:R39, ""), ""))),
   IF(OR(IF(ISNUMBER(I39:R39),IF(I$199:R$199 = 2,I39:R39, ""), "")=0), 0, GEOMEAN(IF(ISNUMBER(I39:R39),IF(I$199:R$199 = 2,I39:R39, ""), ""))))))))</f>
        <v>8.4285714285714306</v>
      </c>
      <c r="G39" s="89" cm="1">
        <f t="array" ref="G39">IF(SUM(IF(ISNUMBER(IF($I$200:$R$200=1,(I39:R39))),1,""))=0,NA(),
IF(Parameters!$D$18=1,IFERROR(MAX(IF($I$200:$R$200=1,(I39:R39),"")),
MAX(IF($I$200:$R$200=2,(I39:R39),""))),
IF(Parameters!$D$19=1,IFERROR(AVERAGE(IF($I$200:$R$200=1,(I39:R39),"")),
AVERAGE(IF($I$200:$R$200=2,(I39:R39),""))),
IF(Parameters!$D$20=1,IFERROR(IF(OR(IF(ISNUMBER(I39:R39),IF(I$200:R$200=1,I39:R39,""),"")=0),0,GEOMEAN(IF(ISNUMBER(I39:R39),IF(I$200:R$200=1,I39:R39,""),""))),
IF(OR(IF(ISNUMBER(I39:R39),IF(I$200:R$200=2,I39:R39,""),"")=0),0,GEOMEAN(IF(ISNUMBER(I39:R39),IF(I$200:R$200=2,I39:R39,""),""))))))))</f>
        <v>7</v>
      </c>
      <c r="H39" s="208" t="s">
        <v>74</v>
      </c>
      <c r="I39" s="89">
        <v>8.4285714285714306</v>
      </c>
      <c r="J39" s="89">
        <v>7</v>
      </c>
      <c r="K39" s="89">
        <v>6.8581708408650002</v>
      </c>
      <c r="L39" s="89" t="s">
        <v>472</v>
      </c>
      <c r="M39" s="89" t="s">
        <v>472</v>
      </c>
      <c r="N39" s="89" t="s">
        <v>472</v>
      </c>
      <c r="O39" s="89"/>
      <c r="P39" s="89"/>
      <c r="Q39" s="141"/>
      <c r="R39" s="141"/>
      <c r="S39" s="141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 spans="1:30" x14ac:dyDescent="0.2">
      <c r="A40" s="85">
        <v>35</v>
      </c>
      <c r="B40" s="85" t="s">
        <v>75</v>
      </c>
      <c r="C40" s="85" t="s">
        <v>76</v>
      </c>
      <c r="D40" s="98" t="str">
        <f t="shared" si="1"/>
        <v/>
      </c>
      <c r="E40" s="89">
        <f>IF(Parameters!$D$24 = 1, MAX(F40, G40),
IF(Parameters!$D$25 = 1, AVERAGE(F40,G40),
IF(Parameters!$D$26 = 1, IFERROR(GEOMEAN(F40, G40), 0),
IF(Parameters!$D$27, IF(AND(F40=10,G40=10),10,0),
IF(Parameters!$D$28, IF(AND(F40&gt;=7,G40&gt;=7),10,0),
IF(Parameters!$D$29, IF(AND(F40&gt;=7,G40&gt;=7), 10, IF(OR(AND(F40&gt;=7,G40&gt;=5),AND(F40&gt;=5,G40&gt;=7)),6,0)),
IF(Parameters!$D$30, IF(AND(F40&gt;=10,G40&gt;=10), 10, IF(OR(AND(F40&gt;=10,G40&gt;=5),AND(F40&gt;=5,G40&gt;=10)),6,0)),"no method")))))))</f>
        <v>9.7833678104365323</v>
      </c>
      <c r="F40" s="89" cm="1">
        <f t="array" ref="F40">IF(SUM(IF(ISNUMBER(IF($I$199:$R$199=1,(I40:R40))),1,"")) = 0, NA(),
IF(Parameters!$D$18=1, IFERROR(MAX(IF($I$199:$R$199=1,(I40:R40),"")),
     MAX(IF($I$199:$R$199=2,(I40:R40),""))),
IF(Parameters!$D$19=1, IFERROR(AVERAGE(IF($I$199:$R$199=1,I40:R40,"")),
     AVERAGE(IF($I$199:$R$199=2,(I40:R40),""))),
IF(Parameters!$D$20=1, IFERROR(IF(OR(IF(ISNUMBER(I40:R40),IF(I$199:R$199 = 1,I40:R40, ""), "")=0), 0, GEOMEAN(IF(ISNUMBER(I40:R40),IF(I$199:R$199 = 1,I40:R40, ""), ""))),
   IF(OR(IF(ISNUMBER(I40:R40),IF(I$199:R$199 = 2,I40:R40, ""), "")=0), 0, GEOMEAN(IF(ISNUMBER(I40:R40),IF(I$199:R$199 = 2,I40:R40, ""), ""))))))))</f>
        <v>9.5714285714285694</v>
      </c>
      <c r="G40" s="89" cm="1">
        <f t="array" ref="G40">IF(SUM(IF(ISNUMBER(IF($I$200:$R$200=1,(I40:R40))),1,""))=0,NA(),
IF(Parameters!$D$18=1,IFERROR(MAX(IF($I$200:$R$200=1,(I40:R40),"")),
MAX(IF($I$200:$R$200=2,(I40:R40),""))),
IF(Parameters!$D$19=1,IFERROR(AVERAGE(IF($I$200:$R$200=1,(I40:R40),"")),
AVERAGE(IF($I$200:$R$200=2,(I40:R40),""))),
IF(Parameters!$D$20=1,IFERROR(IF(OR(IF(ISNUMBER(I40:R40),IF(I$200:R$200=1,I40:R40,""),"")=0),0,GEOMEAN(IF(ISNUMBER(I40:R40),IF(I$200:R$200=1,I40:R40,""),""))),
IF(OR(IF(ISNUMBER(I40:R40),IF(I$200:R$200=2,I40:R40,""),"")=0),0,GEOMEAN(IF(ISNUMBER(I40:R40),IF(I$200:R$200=2,I40:R40,""),""))))))))</f>
        <v>10</v>
      </c>
      <c r="H40" s="208" t="s">
        <v>76</v>
      </c>
      <c r="I40" s="89">
        <v>9.5714285714285694</v>
      </c>
      <c r="J40" s="89">
        <v>7</v>
      </c>
      <c r="K40" s="89">
        <v>5.90830742511947</v>
      </c>
      <c r="L40" s="89" t="s">
        <v>472</v>
      </c>
      <c r="M40" s="89" t="s">
        <v>472</v>
      </c>
      <c r="N40" s="89">
        <v>10</v>
      </c>
      <c r="O40" s="89"/>
      <c r="P40" s="89"/>
      <c r="Q40" s="141"/>
      <c r="R40" s="141"/>
      <c r="S40" s="141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 spans="1:30" x14ac:dyDescent="0.2">
      <c r="A41" s="85">
        <v>36</v>
      </c>
      <c r="B41" s="85" t="s">
        <v>77</v>
      </c>
      <c r="C41" s="85" t="s">
        <v>78</v>
      </c>
      <c r="D41" s="98" t="str">
        <f t="shared" si="1"/>
        <v/>
      </c>
      <c r="E41" s="89">
        <f>IF(Parameters!$D$24 = 1, MAX(F41, G41),
IF(Parameters!$D$25 = 1, AVERAGE(F41,G41),
IF(Parameters!$D$26 = 1, IFERROR(GEOMEAN(F41, G41), 0),
IF(Parameters!$D$27, IF(AND(F41=10,G41=10),10,0),
IF(Parameters!$D$28, IF(AND(F41&gt;=7,G41&gt;=7),10,0),
IF(Parameters!$D$29, IF(AND(F41&gt;=7,G41&gt;=7), 10, IF(OR(AND(F41&gt;=7,G41&gt;=5),AND(F41&gt;=5,G41&gt;=7)),6,0)),
IF(Parameters!$D$30, IF(AND(F41&gt;=10,G41&gt;=10), 10, IF(OR(AND(F41&gt;=10,G41&gt;=5),AND(F41&gt;=5,G41&gt;=10)),6,0)),"no method")))))))</f>
        <v>8.7013956187663197</v>
      </c>
      <c r="F41" s="89" cm="1">
        <f t="array" ref="F41">IF(SUM(IF(ISNUMBER(IF($I$199:$R$199=1,(I41:R41))),1,"")) = 0, NA(),
IF(Parameters!$D$18=1, IFERROR(MAX(IF($I$199:$R$199=1,(I41:R41),"")),
     MAX(IF($I$199:$R$199=2,(I41:R41),""))),
IF(Parameters!$D$19=1, IFERROR(AVERAGE(IF($I$199:$R$199=1,I41:R41,"")),
     AVERAGE(IF($I$199:$R$199=2,(I41:R41),""))),
IF(Parameters!$D$20=1, IFERROR(IF(OR(IF(ISNUMBER(I41:R41),IF(I$199:R$199 = 1,I41:R41, ""), "")=0), 0, GEOMEAN(IF(ISNUMBER(I41:R41),IF(I$199:R$199 = 1,I41:R41, ""), ""))),
   IF(OR(IF(ISNUMBER(I41:R41),IF(I$199:R$199 = 2,I41:R41, ""), "")=0), 0, GEOMEAN(IF(ISNUMBER(I41:R41),IF(I$199:R$199 = 2,I41:R41, ""), ""))))))))</f>
        <v>7.5714285714285703</v>
      </c>
      <c r="G41" s="89" cm="1">
        <f t="array" ref="G41">IF(SUM(IF(ISNUMBER(IF($I$200:$R$200=1,(I41:R41))),1,""))=0,NA(),
IF(Parameters!$D$18=1,IFERROR(MAX(IF($I$200:$R$200=1,(I41:R41),"")),
MAX(IF($I$200:$R$200=2,(I41:R41),""))),
IF(Parameters!$D$19=1,IFERROR(AVERAGE(IF($I$200:$R$200=1,(I41:R41),"")),
AVERAGE(IF($I$200:$R$200=2,(I41:R41),""))),
IF(Parameters!$D$20=1,IFERROR(IF(OR(IF(ISNUMBER(I41:R41),IF(I$200:R$200=1,I41:R41,""),"")=0),0,GEOMEAN(IF(ISNUMBER(I41:R41),IF(I$200:R$200=1,I41:R41,""),""))),
IF(OR(IF(ISNUMBER(I41:R41),IF(I$200:R$200=2,I41:R41,""),"")=0),0,GEOMEAN(IF(ISNUMBER(I41:R41),IF(I$200:R$200=2,I41:R41,""),""))))))))</f>
        <v>10</v>
      </c>
      <c r="H41" s="208" t="s">
        <v>78</v>
      </c>
      <c r="I41" s="89">
        <v>7.5714285714285703</v>
      </c>
      <c r="J41" s="89">
        <v>0</v>
      </c>
      <c r="K41" s="89">
        <v>10</v>
      </c>
      <c r="L41" s="89" t="s">
        <v>472</v>
      </c>
      <c r="M41" s="89" t="s">
        <v>472</v>
      </c>
      <c r="N41" s="89" t="s">
        <v>472</v>
      </c>
      <c r="O41" s="89"/>
      <c r="P41" s="89"/>
      <c r="Q41" s="141"/>
      <c r="R41" s="141"/>
      <c r="S41" s="141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 spans="1:30" x14ac:dyDescent="0.2">
      <c r="A42" s="85">
        <v>37</v>
      </c>
      <c r="B42" s="85" t="s">
        <v>79</v>
      </c>
      <c r="C42" s="85" t="s">
        <v>80</v>
      </c>
      <c r="D42" s="98" t="str">
        <f t="shared" si="1"/>
        <v/>
      </c>
      <c r="E42" s="89">
        <f>IF(Parameters!$D$24 = 1, MAX(F42, G42),
IF(Parameters!$D$25 = 1, AVERAGE(F42,G42),
IF(Parameters!$D$26 = 1, IFERROR(GEOMEAN(F42, G42), 0),
IF(Parameters!$D$27, IF(AND(F42=10,G42=10),10,0),
IF(Parameters!$D$28, IF(AND(F42&gt;=7,G42&gt;=7),10,0),
IF(Parameters!$D$29, IF(AND(F42&gt;=7,G42&gt;=7), 10, IF(OR(AND(F42&gt;=7,G42&gt;=5),AND(F42&gt;=5,G42&gt;=7)),6,0)),
IF(Parameters!$D$30, IF(AND(F42&gt;=10,G42&gt;=10), 10, IF(OR(AND(F42&gt;=10,G42&gt;=5),AND(F42&gt;=5,G42&gt;=10)),6,0)),"no method")))))))</f>
        <v>7.2702917999997023</v>
      </c>
      <c r="F42" s="89" cm="1">
        <f t="array" ref="F42">IF(SUM(IF(ISNUMBER(IF($I$199:$R$199=1,(I42:R42))),1,"")) = 0, NA(),
IF(Parameters!$D$18=1, IFERROR(MAX(IF($I$199:$R$199=1,(I42:R42),"")),
     MAX(IF($I$199:$R$199=2,(I42:R42),""))),
IF(Parameters!$D$19=1, IFERROR(AVERAGE(IF($I$199:$R$199=1,I42:R42,"")),
     AVERAGE(IF($I$199:$R$199=2,(I42:R42),""))),
IF(Parameters!$D$20=1, IFERROR(IF(OR(IF(ISNUMBER(I42:R42),IF(I$199:R$199 = 1,I42:R42, ""), "")=0), 0, GEOMEAN(IF(ISNUMBER(I42:R42),IF(I$199:R$199 = 1,I42:R42, ""), ""))),
   IF(OR(IF(ISNUMBER(I42:R42),IF(I$199:R$199 = 2,I42:R42, ""), "")=0), 0, GEOMEAN(IF(ISNUMBER(I42:R42),IF(I$199:R$199 = 2,I42:R42, ""), ""))))))))</f>
        <v>5.28571428571429</v>
      </c>
      <c r="G42" s="89" cm="1">
        <f t="array" ref="G42">IF(SUM(IF(ISNUMBER(IF($I$200:$R$200=1,(I42:R42))),1,""))=0,NA(),
IF(Parameters!$D$18=1,IFERROR(MAX(IF($I$200:$R$200=1,(I42:R42),"")),
MAX(IF($I$200:$R$200=2,(I42:R42),""))),
IF(Parameters!$D$19=1,IFERROR(AVERAGE(IF($I$200:$R$200=1,(I42:R42),"")),
AVERAGE(IF($I$200:$R$200=2,(I42:R42),""))),
IF(Parameters!$D$20=1,IFERROR(IF(OR(IF(ISNUMBER(I42:R42),IF(I$200:R$200=1,I42:R42,""),"")=0),0,GEOMEAN(IF(ISNUMBER(I42:R42),IF(I$200:R$200=1,I42:R42,""),""))),
IF(OR(IF(ISNUMBER(I42:R42),IF(I$200:R$200=2,I42:R42,""),"")=0),0,GEOMEAN(IF(ISNUMBER(I42:R42),IF(I$200:R$200=2,I42:R42,""),""))))))))</f>
        <v>10</v>
      </c>
      <c r="H42" s="208" t="s">
        <v>80</v>
      </c>
      <c r="I42" s="89">
        <v>5.28571428571429</v>
      </c>
      <c r="J42" s="89">
        <v>0</v>
      </c>
      <c r="K42" s="89">
        <v>10</v>
      </c>
      <c r="L42" s="89">
        <v>10</v>
      </c>
      <c r="M42" s="89">
        <v>10</v>
      </c>
      <c r="N42" s="89">
        <v>6.5377033778599296</v>
      </c>
      <c r="O42" s="89"/>
      <c r="P42" s="89"/>
      <c r="Q42" s="141"/>
      <c r="R42" s="141"/>
      <c r="S42" s="141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 spans="1:30" x14ac:dyDescent="0.2">
      <c r="A43" s="85">
        <v>38</v>
      </c>
      <c r="B43" s="85" t="s">
        <v>81</v>
      </c>
      <c r="C43" s="85" t="s">
        <v>82</v>
      </c>
      <c r="D43" s="98" t="str">
        <f t="shared" si="1"/>
        <v/>
      </c>
      <c r="E43" s="89">
        <f>IF(Parameters!$D$24 = 1, MAX(F43, G43),
IF(Parameters!$D$25 = 1, AVERAGE(F43,G43),
IF(Parameters!$D$26 = 1, IFERROR(GEOMEAN(F43, G43), 0),
IF(Parameters!$D$27, IF(AND(F43=10,G43=10),10,0),
IF(Parameters!$D$28, IF(AND(F43&gt;=7,G43&gt;=7),10,0),
IF(Parameters!$D$29, IF(AND(F43&gt;=7,G43&gt;=7), 10, IF(OR(AND(F43&gt;=7,G43&gt;=5),AND(F43&gt;=5,G43&gt;=7)),6,0)),
IF(Parameters!$D$30, IF(AND(F43&gt;=10,G43&gt;=10), 10, IF(OR(AND(F43&gt;=10,G43&gt;=5),AND(F43&gt;=5,G43&gt;=10)),6,0)),"no method")))))))</f>
        <v>6.7915589659845743</v>
      </c>
      <c r="F43" s="89" cm="1">
        <f t="array" ref="F43">IF(SUM(IF(ISNUMBER(IF($I$199:$R$199=1,(I43:R43))),1,"")) = 0, NA(),
IF(Parameters!$D$18=1, IFERROR(MAX(IF($I$199:$R$199=1,(I43:R43),"")),
     MAX(IF($I$199:$R$199=2,(I43:R43),""))),
IF(Parameters!$D$19=1, IFERROR(AVERAGE(IF($I$199:$R$199=1,I43:R43,"")),
     AVERAGE(IF($I$199:$R$199=2,(I43:R43),""))),
IF(Parameters!$D$20=1, IFERROR(IF(OR(IF(ISNUMBER(I43:R43),IF(I$199:R$199 = 1,I43:R43, ""), "")=0), 0, GEOMEAN(IF(ISNUMBER(I43:R43),IF(I$199:R$199 = 1,I43:R43, ""), ""))),
   IF(OR(IF(ISNUMBER(I43:R43),IF(I$199:R$199 = 2,I43:R43, ""), "")=0), 0, GEOMEAN(IF(ISNUMBER(I43:R43),IF(I$199:R$199 = 2,I43:R43, ""), ""))))))))</f>
        <v>8.71428571428571</v>
      </c>
      <c r="G43" s="89" cm="1">
        <f t="array" ref="G43">IF(SUM(IF(ISNUMBER(IF($I$200:$R$200=1,(I43:R43))),1,""))=0,NA(),
IF(Parameters!$D$18=1,IFERROR(MAX(IF($I$200:$R$200=1,(I43:R43),"")),
MAX(IF($I$200:$R$200=2,(I43:R43),""))),
IF(Parameters!$D$19=1,IFERROR(AVERAGE(IF($I$200:$R$200=1,(I43:R43),"")),
AVERAGE(IF($I$200:$R$200=2,(I43:R43),""))),
IF(Parameters!$D$20=1,IFERROR(IF(OR(IF(ISNUMBER(I43:R43),IF(I$200:R$200=1,I43:R43,""),"")=0),0,GEOMEAN(IF(ISNUMBER(I43:R43),IF(I$200:R$200=1,I43:R43,""),""))),
IF(OR(IF(ISNUMBER(I43:R43),IF(I$200:R$200=2,I43:R43,""),"")=0),0,GEOMEAN(IF(ISNUMBER(I43:R43),IF(I$200:R$200=2,I43:R43,""),""))))))))</f>
        <v>5.2930641363789901</v>
      </c>
      <c r="H43" s="208" t="s">
        <v>82</v>
      </c>
      <c r="I43" s="89">
        <v>8.71428571428571</v>
      </c>
      <c r="J43" s="89" t="s">
        <v>472</v>
      </c>
      <c r="K43" s="89">
        <v>5.2930641363789901</v>
      </c>
      <c r="L43" s="89" t="s">
        <v>472</v>
      </c>
      <c r="M43" s="89" t="s">
        <v>472</v>
      </c>
      <c r="N43" s="89" t="s">
        <v>472</v>
      </c>
      <c r="O43" s="89"/>
      <c r="P43" s="89"/>
      <c r="Q43" s="141"/>
      <c r="R43" s="141"/>
      <c r="S43" s="141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 spans="1:30" x14ac:dyDescent="0.2">
      <c r="A44" s="85">
        <v>39</v>
      </c>
      <c r="B44" s="85" t="s">
        <v>83</v>
      </c>
      <c r="C44" s="85" t="s">
        <v>84</v>
      </c>
      <c r="D44" s="98" t="str">
        <f t="shared" si="1"/>
        <v/>
      </c>
      <c r="E44" s="89">
        <f>IF(Parameters!$D$24 = 1, MAX(F44, G44),
IF(Parameters!$D$25 = 1, AVERAGE(F44,G44),
IF(Parameters!$D$26 = 1, IFERROR(GEOMEAN(F44, G44), 0),
IF(Parameters!$D$27, IF(AND(F44=10,G44=10),10,0),
IF(Parameters!$D$28, IF(AND(F44&gt;=7,G44&gt;=7),10,0),
IF(Parameters!$D$29, IF(AND(F44&gt;=7,G44&gt;=7), 10, IF(OR(AND(F44&gt;=7,G44&gt;=5),AND(F44&gt;=5,G44&gt;=7)),6,0)),
IF(Parameters!$D$30, IF(AND(F44&gt;=10,G44&gt;=10), 10, IF(OR(AND(F44&gt;=10,G44&gt;=5),AND(F44&gt;=5,G44&gt;=10)),6,0)),"no method")))))))</f>
        <v>6.4153210084675738</v>
      </c>
      <c r="F44" s="89" cm="1">
        <f t="array" ref="F44">IF(SUM(IF(ISNUMBER(IF($I$199:$R$199=1,(I44:R44))),1,"")) = 0, NA(),
IF(Parameters!$D$18=1, IFERROR(MAX(IF($I$199:$R$199=1,(I44:R44),"")),
     MAX(IF($I$199:$R$199=2,(I44:R44),""))),
IF(Parameters!$D$19=1, IFERROR(AVERAGE(IF($I$199:$R$199=1,I44:R44,"")),
     AVERAGE(IF($I$199:$R$199=2,(I44:R44),""))),
IF(Parameters!$D$20=1, IFERROR(IF(OR(IF(ISNUMBER(I44:R44),IF(I$199:R$199 = 1,I44:R44, ""), "")=0), 0, GEOMEAN(IF(ISNUMBER(I44:R44),IF(I$199:R$199 = 1,I44:R44, ""), ""))),
   IF(OR(IF(ISNUMBER(I44:R44),IF(I$199:R$199 = 2,I44:R44, ""), "")=0), 0, GEOMEAN(IF(ISNUMBER(I44:R44),IF(I$199:R$199 = 2,I44:R44, ""), ""))))))))</f>
        <v>6.71428571428571</v>
      </c>
      <c r="G44" s="89" cm="1">
        <f t="array" ref="G44">IF(SUM(IF(ISNUMBER(IF($I$200:$R$200=1,(I44:R44))),1,""))=0,NA(),
IF(Parameters!$D$18=1,IFERROR(MAX(IF($I$200:$R$200=1,(I44:R44),"")),
MAX(IF($I$200:$R$200=2,(I44:R44),""))),
IF(Parameters!$D$19=1,IFERROR(AVERAGE(IF($I$200:$R$200=1,(I44:R44),"")),
AVERAGE(IF($I$200:$R$200=2,(I44:R44),""))),
IF(Parameters!$D$20=1,IFERROR(IF(OR(IF(ISNUMBER(I44:R44),IF(I$200:R$200=1,I44:R44,""),"")=0),0,GEOMEAN(IF(ISNUMBER(I44:R44),IF(I$200:R$200=1,I44:R44,""),""))),
IF(OR(IF(ISNUMBER(I44:R44),IF(I$200:R$200=2,I44:R44,""),"")=0),0,GEOMEAN(IF(ISNUMBER(I44:R44),IF(I$200:R$200=2,I44:R44,""),""))))))))</f>
        <v>6.1296682019531499</v>
      </c>
      <c r="H44" s="208" t="s">
        <v>84</v>
      </c>
      <c r="I44" s="89">
        <v>6.71428571428571</v>
      </c>
      <c r="J44" s="89">
        <v>0</v>
      </c>
      <c r="K44" s="89">
        <v>6.1296682019531499</v>
      </c>
      <c r="L44" s="89">
        <v>0</v>
      </c>
      <c r="M44" s="89" t="s">
        <v>472</v>
      </c>
      <c r="N44" s="89" t="s">
        <v>472</v>
      </c>
      <c r="O44" s="89"/>
      <c r="P44" s="89"/>
      <c r="Q44" s="141"/>
      <c r="R44" s="141"/>
      <c r="S44" s="141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 spans="1:30" x14ac:dyDescent="0.2">
      <c r="A45" s="85">
        <v>40</v>
      </c>
      <c r="B45" s="85" t="s">
        <v>85</v>
      </c>
      <c r="C45" s="85" t="s">
        <v>86</v>
      </c>
      <c r="D45" s="98" t="str">
        <f t="shared" si="1"/>
        <v/>
      </c>
      <c r="E45" s="89">
        <f>IF(Parameters!$D$24 = 1, MAX(F45, G45),
IF(Parameters!$D$25 = 1, AVERAGE(F45,G45),
IF(Parameters!$D$26 = 1, IFERROR(GEOMEAN(F45, G45), 0),
IF(Parameters!$D$27, IF(AND(F45=10,G45=10),10,0),
IF(Parameters!$D$28, IF(AND(F45&gt;=7,G45&gt;=7),10,0),
IF(Parameters!$D$29, IF(AND(F45&gt;=7,G45&gt;=7), 10, IF(OR(AND(F45&gt;=7,G45&gt;=5),AND(F45&gt;=5,G45&gt;=7)),6,0)),
IF(Parameters!$D$30, IF(AND(F45&gt;=10,G45&gt;=10), 10, IF(OR(AND(F45&gt;=10,G45&gt;=5),AND(F45&gt;=5,G45&gt;=10)),6,0)),"no method")))))))</f>
        <v>5.7321150422111034</v>
      </c>
      <c r="F45" s="89" cm="1">
        <f t="array" ref="F45">IF(SUM(IF(ISNUMBER(IF($I$199:$R$199=1,(I45:R45))),1,"")) = 0, NA(),
IF(Parameters!$D$18=1, IFERROR(MAX(IF($I$199:$R$199=1,(I45:R45),"")),
     MAX(IF($I$199:$R$199=2,(I45:R45),""))),
IF(Parameters!$D$19=1, IFERROR(AVERAGE(IF($I$199:$R$199=1,I45:R45,"")),
     AVERAGE(IF($I$199:$R$199=2,(I45:R45),""))),
IF(Parameters!$D$20=1, IFERROR(IF(OR(IF(ISNUMBER(I45:R45),IF(I$199:R$199 = 1,I45:R45, ""), "")=0), 0, GEOMEAN(IF(ISNUMBER(I45:R45),IF(I$199:R$199 = 1,I45:R45, ""), ""))),
   IF(OR(IF(ISNUMBER(I45:R45),IF(I$199:R$199 = 2,I45:R45, ""), "")=0), 0, GEOMEAN(IF(ISNUMBER(I45:R45),IF(I$199:R$199 = 2,I45:R45, ""), ""))))))))</f>
        <v>3.2857142857142798</v>
      </c>
      <c r="G45" s="89" cm="1">
        <f t="array" ref="G45">IF(SUM(IF(ISNUMBER(IF($I$200:$R$200=1,(I45:R45))),1,""))=0,NA(),
IF(Parameters!$D$18=1,IFERROR(MAX(IF($I$200:$R$200=1,(I45:R45),"")),
MAX(IF($I$200:$R$200=2,(I45:R45),""))),
IF(Parameters!$D$19=1,IFERROR(AVERAGE(IF($I$200:$R$200=1,(I45:R45),"")),
AVERAGE(IF($I$200:$R$200=2,(I45:R45),""))),
IF(Parameters!$D$20=1,IFERROR(IF(OR(IF(ISNUMBER(I45:R45),IF(I$200:R$200=1,I45:R45,""),"")=0),0,GEOMEAN(IF(ISNUMBER(I45:R45),IF(I$200:R$200=1,I45:R45,""),""))),
IF(OR(IF(ISNUMBER(I45:R45),IF(I$200:R$200=2,I45:R45,""),"")=0),0,GEOMEAN(IF(ISNUMBER(I45:R45),IF(I$200:R$200=2,I45:R45,""),""))))))))</f>
        <v>10</v>
      </c>
      <c r="H45" s="208" t="s">
        <v>86</v>
      </c>
      <c r="I45" s="89">
        <v>3.2857142857142798</v>
      </c>
      <c r="J45" s="89">
        <v>0</v>
      </c>
      <c r="K45" s="89">
        <v>7</v>
      </c>
      <c r="L45" s="89">
        <v>10</v>
      </c>
      <c r="M45" s="89">
        <v>10</v>
      </c>
      <c r="N45" s="89">
        <v>3.7884474254789802</v>
      </c>
      <c r="O45" s="89"/>
      <c r="P45" s="89"/>
      <c r="Q45" s="141"/>
      <c r="R45" s="141"/>
      <c r="S45" s="141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 spans="1:30" x14ac:dyDescent="0.2">
      <c r="A46" s="85">
        <v>41</v>
      </c>
      <c r="B46" s="85" t="s">
        <v>87</v>
      </c>
      <c r="C46" s="85" t="s">
        <v>88</v>
      </c>
      <c r="D46" s="98" t="str">
        <f t="shared" si="1"/>
        <v/>
      </c>
      <c r="E46" s="89">
        <f>IF(Parameters!$D$24 = 1, MAX(F46, G46),
IF(Parameters!$D$25 = 1, AVERAGE(F46,G46),
IF(Parameters!$D$26 = 1, IFERROR(GEOMEAN(F46, G46), 0),
IF(Parameters!$D$27, IF(AND(F46=10,G46=10),10,0),
IF(Parameters!$D$28, IF(AND(F46&gt;=7,G46&gt;=7),10,0),
IF(Parameters!$D$29, IF(AND(F46&gt;=7,G46&gt;=7), 10, IF(OR(AND(F46&gt;=7,G46&gt;=5),AND(F46&gt;=5,G46&gt;=7)),6,0)),
IF(Parameters!$D$30, IF(AND(F46&gt;=10,G46&gt;=10), 10, IF(OR(AND(F46&gt;=10,G46&gt;=5),AND(F46&gt;=5,G46&gt;=10)),6,0)),"no method")))))))</f>
        <v>4.690415759823428</v>
      </c>
      <c r="F46" s="89" cm="1">
        <f t="array" ref="F46">IF(SUM(IF(ISNUMBER(IF($I$199:$R$199=1,(I46:R46))),1,"")) = 0, NA(),
IF(Parameters!$D$18=1, IFERROR(MAX(IF($I$199:$R$199=1,(I46:R46),"")),
     MAX(IF($I$199:$R$199=2,(I46:R46),""))),
IF(Parameters!$D$19=1, IFERROR(AVERAGE(IF($I$199:$R$199=1,I46:R46,"")),
     AVERAGE(IF($I$199:$R$199=2,(I46:R46),""))),
IF(Parameters!$D$20=1, IFERROR(IF(OR(IF(ISNUMBER(I46:R46),IF(I$199:R$199 = 1,I46:R46, ""), "")=0), 0, GEOMEAN(IF(ISNUMBER(I46:R46),IF(I$199:R$199 = 1,I46:R46, ""), ""))),
   IF(OR(IF(ISNUMBER(I46:R46),IF(I$199:R$199 = 2,I46:R46, ""), "")=0), 0, GEOMEAN(IF(ISNUMBER(I46:R46),IF(I$199:R$199 = 2,I46:R46, ""), ""))))))))</f>
        <v>3.1428571428571401</v>
      </c>
      <c r="G46" s="89" cm="1">
        <f t="array" ref="G46">IF(SUM(IF(ISNUMBER(IF($I$200:$R$200=1,(I46:R46))),1,""))=0,NA(),
IF(Parameters!$D$18=1,IFERROR(MAX(IF($I$200:$R$200=1,(I46:R46),"")),
MAX(IF($I$200:$R$200=2,(I46:R46),""))),
IF(Parameters!$D$19=1,IFERROR(AVERAGE(IF($I$200:$R$200=1,(I46:R46),"")),
AVERAGE(IF($I$200:$R$200=2,(I46:R46),""))),
IF(Parameters!$D$20=1,IFERROR(IF(OR(IF(ISNUMBER(I46:R46),IF(I$200:R$200=1,I46:R46,""),"")=0),0,GEOMEAN(IF(ISNUMBER(I46:R46),IF(I$200:R$200=1,I46:R46,""),""))),
IF(OR(IF(ISNUMBER(I46:R46),IF(I$200:R$200=2,I46:R46,""),"")=0),0,GEOMEAN(IF(ISNUMBER(I46:R46),IF(I$200:R$200=2,I46:R46,""),""))))))))</f>
        <v>7</v>
      </c>
      <c r="H46" s="208" t="s">
        <v>88</v>
      </c>
      <c r="I46" s="89">
        <v>3.1428571428571401</v>
      </c>
      <c r="J46" s="89">
        <v>7</v>
      </c>
      <c r="K46" s="89" t="s">
        <v>472</v>
      </c>
      <c r="L46" s="89" t="s">
        <v>472</v>
      </c>
      <c r="M46" s="89" t="s">
        <v>472</v>
      </c>
      <c r="N46" s="89" t="s">
        <v>472</v>
      </c>
      <c r="O46" s="89"/>
      <c r="P46" s="89"/>
      <c r="Q46" s="141"/>
      <c r="R46" s="141"/>
      <c r="S46" s="141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 spans="1:30" x14ac:dyDescent="0.2">
      <c r="A47" s="85">
        <v>42</v>
      </c>
      <c r="B47" s="85" t="s">
        <v>89</v>
      </c>
      <c r="C47" s="85" t="s">
        <v>90</v>
      </c>
      <c r="D47" s="98" t="str">
        <f t="shared" si="1"/>
        <v/>
      </c>
      <c r="E47" s="89">
        <f>IF(Parameters!$D$24 = 1, MAX(F47, G47),
IF(Parameters!$D$25 = 1, AVERAGE(F47,G47),
IF(Parameters!$D$26 = 1, IFERROR(GEOMEAN(F47, G47), 0),
IF(Parameters!$D$27, IF(AND(F47=10,G47=10),10,0),
IF(Parameters!$D$28, IF(AND(F47&gt;=7,G47&gt;=7),10,0),
IF(Parameters!$D$29, IF(AND(F47&gt;=7,G47&gt;=7), 10, IF(OR(AND(F47&gt;=7,G47&gt;=5),AND(F47&gt;=5,G47&gt;=7)),6,0)),
IF(Parameters!$D$30, IF(AND(F47&gt;=10,G47&gt;=10), 10, IF(OR(AND(F47&gt;=10,G47&gt;=5),AND(F47&gt;=5,G47&gt;=10)),6,0)),"no method")))))))</f>
        <v>1.7587874611030549</v>
      </c>
      <c r="F47" s="89" cm="1">
        <f t="array" ref="F47">IF(SUM(IF(ISNUMBER(IF($I$199:$R$199=1,(I47:R47))),1,"")) = 0, NA(),
IF(Parameters!$D$18=1, IFERROR(MAX(IF($I$199:$R$199=1,(I47:R47),"")),
     MAX(IF($I$199:$R$199=2,(I47:R47),""))),
IF(Parameters!$D$19=1, IFERROR(AVERAGE(IF($I$199:$R$199=1,I47:R47,"")),
     AVERAGE(IF($I$199:$R$199=2,(I47:R47),""))),
IF(Parameters!$D$20=1, IFERROR(IF(OR(IF(ISNUMBER(I47:R47),IF(I$199:R$199 = 1,I47:R47, ""), "")=0), 0, GEOMEAN(IF(ISNUMBER(I47:R47),IF(I$199:R$199 = 1,I47:R47, ""), ""))),
   IF(OR(IF(ISNUMBER(I47:R47),IF(I$199:R$199 = 2,I47:R47, ""), "")=0), 0, GEOMEAN(IF(ISNUMBER(I47:R47),IF(I$199:R$199 = 2,I47:R47, ""), ""))))))))</f>
        <v>1</v>
      </c>
      <c r="G47" s="89" cm="1">
        <f t="array" ref="G47">IF(SUM(IF(ISNUMBER(IF($I$200:$R$200=1,(I47:R47))),1,""))=0,NA(),
IF(Parameters!$D$18=1,IFERROR(MAX(IF($I$200:$R$200=1,(I47:R47),"")),
MAX(IF($I$200:$R$200=2,(I47:R47),""))),
IF(Parameters!$D$19=1,IFERROR(AVERAGE(IF($I$200:$R$200=1,(I47:R47),"")),
AVERAGE(IF($I$200:$R$200=2,(I47:R47),""))),
IF(Parameters!$D$20=1,IFERROR(IF(OR(IF(ISNUMBER(I47:R47),IF(I$200:R$200=1,I47:R47,""),"")=0),0,GEOMEAN(IF(ISNUMBER(I47:R47),IF(I$200:R$200=1,I47:R47,""),""))),
IF(OR(IF(ISNUMBER(I47:R47),IF(I$200:R$200=2,I47:R47,""),"")=0),0,GEOMEAN(IF(ISNUMBER(I47:R47),IF(I$200:R$200=2,I47:R47,""),""))))))))</f>
        <v>3.0933333333333302</v>
      </c>
      <c r="H47" s="208" t="s">
        <v>90</v>
      </c>
      <c r="I47" s="89">
        <v>1</v>
      </c>
      <c r="J47" s="89">
        <v>3</v>
      </c>
      <c r="K47" s="89" t="s">
        <v>472</v>
      </c>
      <c r="L47" s="89">
        <v>3.0933333333333302</v>
      </c>
      <c r="M47" s="89" t="s">
        <v>472</v>
      </c>
      <c r="N47" s="89" t="s">
        <v>472</v>
      </c>
      <c r="O47" s="89"/>
      <c r="P47" s="89"/>
      <c r="Q47" s="141"/>
      <c r="R47" s="141"/>
      <c r="S47" s="141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 spans="1:30" x14ac:dyDescent="0.2">
      <c r="A48" s="85">
        <v>43</v>
      </c>
      <c r="B48" s="85" t="s">
        <v>91</v>
      </c>
      <c r="C48" s="85" t="s">
        <v>92</v>
      </c>
      <c r="D48" s="98" t="str">
        <f t="shared" si="1"/>
        <v/>
      </c>
      <c r="E48" s="89">
        <f>IF(Parameters!$D$24 = 1, MAX(F48, G48),
IF(Parameters!$D$25 = 1, AVERAGE(F48,G48),
IF(Parameters!$D$26 = 1, IFERROR(GEOMEAN(F48, G48), 0),
IF(Parameters!$D$27, IF(AND(F48=10,G48=10),10,0),
IF(Parameters!$D$28, IF(AND(F48&gt;=7,G48&gt;=7),10,0),
IF(Parameters!$D$29, IF(AND(F48&gt;=7,G48&gt;=7), 10, IF(OR(AND(F48&gt;=7,G48&gt;=5),AND(F48&gt;=5,G48&gt;=7)),6,0)),
IF(Parameters!$D$30, IF(AND(F48&gt;=10,G48&gt;=10), 10, IF(OR(AND(F48&gt;=10,G48&gt;=5),AND(F48&gt;=5,G48&gt;=10)),6,0)),"no method")))))))</f>
        <v>1.4468356276140457</v>
      </c>
      <c r="F48" s="89" cm="1">
        <f t="array" ref="F48">IF(SUM(IF(ISNUMBER(IF($I$199:$R$199=1,(I48:R48))),1,"")) = 0, NA(),
IF(Parameters!$D$18=1, IFERROR(MAX(IF($I$199:$R$199=1,(I48:R48),"")),
     MAX(IF($I$199:$R$199=2,(I48:R48),""))),
IF(Parameters!$D$19=1, IFERROR(AVERAGE(IF($I$199:$R$199=1,I48:R48,"")),
     AVERAGE(IF($I$199:$R$199=2,(I48:R48),""))),
IF(Parameters!$D$20=1, IFERROR(IF(OR(IF(ISNUMBER(I48:R48),IF(I$199:R$199 = 1,I48:R48, ""), "")=0), 0, GEOMEAN(IF(ISNUMBER(I48:R48),IF(I$199:R$199 = 1,I48:R48, ""), ""))),
   IF(OR(IF(ISNUMBER(I48:R48),IF(I$199:R$199 = 2,I48:R48, ""), "")=0), 0, GEOMEAN(IF(ISNUMBER(I48:R48),IF(I$199:R$199 = 2,I48:R48, ""), ""))))))))</f>
        <v>0.57142857142857095</v>
      </c>
      <c r="G48" s="89" cm="1">
        <f t="array" ref="G48">IF(SUM(IF(ISNUMBER(IF($I$200:$R$200=1,(I48:R48))),1,""))=0,NA(),
IF(Parameters!$D$18=1,IFERROR(MAX(IF($I$200:$R$200=1,(I48:R48),"")),
MAX(IF($I$200:$R$200=2,(I48:R48),""))),
IF(Parameters!$D$19=1,IFERROR(AVERAGE(IF($I$200:$R$200=1,(I48:R48),"")),
AVERAGE(IF($I$200:$R$200=2,(I48:R48),""))),
IF(Parameters!$D$20=1,IFERROR(IF(OR(IF(ISNUMBER(I48:R48),IF(I$200:R$200=1,I48:R48,""),"")=0),0,GEOMEAN(IF(ISNUMBER(I48:R48),IF(I$200:R$200=1,I48:R48,""),""))),
IF(OR(IF(ISNUMBER(I48:R48),IF(I$200:R$200=2,I48:R48,""),"")=0),0,GEOMEAN(IF(ISNUMBER(I48:R48),IF(I$200:R$200=2,I48:R48,""),""))))))))</f>
        <v>3.66333333333333</v>
      </c>
      <c r="H48" s="208" t="s">
        <v>92</v>
      </c>
      <c r="I48" s="89">
        <v>0.57142857142857095</v>
      </c>
      <c r="J48" s="89">
        <v>3</v>
      </c>
      <c r="K48" s="89" t="s">
        <v>472</v>
      </c>
      <c r="L48" s="89">
        <v>3.66333333333333</v>
      </c>
      <c r="M48" s="89" t="s">
        <v>472</v>
      </c>
      <c r="N48" s="89" t="s">
        <v>472</v>
      </c>
      <c r="O48" s="89"/>
      <c r="P48" s="89"/>
      <c r="Q48" s="141"/>
      <c r="R48" s="141"/>
      <c r="S48" s="141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 spans="1:30" x14ac:dyDescent="0.2">
      <c r="A49" s="85">
        <v>44</v>
      </c>
      <c r="B49" s="85" t="s">
        <v>93</v>
      </c>
      <c r="C49" s="85" t="s">
        <v>94</v>
      </c>
      <c r="D49" s="98" t="str">
        <f t="shared" si="1"/>
        <v/>
      </c>
      <c r="E49" s="89">
        <f>IF(Parameters!$D$24 = 1, MAX(F49, G49),
IF(Parameters!$D$25 = 1, AVERAGE(F49,G49),
IF(Parameters!$D$26 = 1, IFERROR(GEOMEAN(F49, G49), 0),
IF(Parameters!$D$27, IF(AND(F49=10,G49=10),10,0),
IF(Parameters!$D$28, IF(AND(F49&gt;=7,G49&gt;=7),10,0),
IF(Parameters!$D$29, IF(AND(F49&gt;=7,G49&gt;=7), 10, IF(OR(AND(F49&gt;=7,G49&gt;=5),AND(F49&gt;=5,G49&gt;=7)),6,0)),
IF(Parameters!$D$30, IF(AND(F49&gt;=10,G49&gt;=10), 10, IF(OR(AND(F49&gt;=10,G49&gt;=5),AND(F49&gt;=5,G49&gt;=10)),6,0)),"no method")))))))</f>
        <v>1.469693845669906</v>
      </c>
      <c r="F49" s="89" cm="1">
        <f t="array" ref="F49">IF(SUM(IF(ISNUMBER(IF($I$199:$R$199=1,(I49:R49))),1,"")) = 0, NA(),
IF(Parameters!$D$18=1, IFERROR(MAX(IF($I$199:$R$199=1,(I49:R49),"")),
     MAX(IF($I$199:$R$199=2,(I49:R49),""))),
IF(Parameters!$D$19=1, IFERROR(AVERAGE(IF($I$199:$R$199=1,I49:R49,"")),
     AVERAGE(IF($I$199:$R$199=2,(I49:R49),""))),
IF(Parameters!$D$20=1, IFERROR(IF(OR(IF(ISNUMBER(I49:R49),IF(I$199:R$199 = 1,I49:R49, ""), "")=0), 0, GEOMEAN(IF(ISNUMBER(I49:R49),IF(I$199:R$199 = 1,I49:R49, ""), ""))),
   IF(OR(IF(ISNUMBER(I49:R49),IF(I$199:R$199 = 2,I49:R49, ""), "")=0), 0, GEOMEAN(IF(ISNUMBER(I49:R49),IF(I$199:R$199 = 2,I49:R49, ""), ""))))))))</f>
        <v>0.57142857142857095</v>
      </c>
      <c r="G49" s="89" cm="1">
        <f t="array" ref="G49">IF(SUM(IF(ISNUMBER(IF($I$200:$R$200=1,(I49:R49))),1,""))=0,NA(),
IF(Parameters!$D$18=1,IFERROR(MAX(IF($I$200:$R$200=1,(I49:R49),"")),
MAX(IF($I$200:$R$200=2,(I49:R49),""))),
IF(Parameters!$D$19=1,IFERROR(AVERAGE(IF($I$200:$R$200=1,(I49:R49),"")),
AVERAGE(IF($I$200:$R$200=2,(I49:R49),""))),
IF(Parameters!$D$20=1,IFERROR(IF(OR(IF(ISNUMBER(I49:R49),IF(I$200:R$200=1,I49:R49,""),"")=0),0,GEOMEAN(IF(ISNUMBER(I49:R49),IF(I$200:R$200=1,I49:R49,""),""))),
IF(OR(IF(ISNUMBER(I49:R49),IF(I$200:R$200=2,I49:R49,""),"")=0),0,GEOMEAN(IF(ISNUMBER(I49:R49),IF(I$200:R$200=2,I49:R49,""),""))))))))</f>
        <v>3.78</v>
      </c>
      <c r="H49" s="208" t="s">
        <v>94</v>
      </c>
      <c r="I49" s="89">
        <v>0.57142857142857095</v>
      </c>
      <c r="J49" s="89">
        <v>3</v>
      </c>
      <c r="K49" s="89" t="s">
        <v>472</v>
      </c>
      <c r="L49" s="89">
        <v>3.78</v>
      </c>
      <c r="M49" s="89" t="s">
        <v>472</v>
      </c>
      <c r="N49" s="89" t="s">
        <v>472</v>
      </c>
      <c r="O49" s="89"/>
      <c r="P49" s="89"/>
      <c r="Q49" s="141"/>
      <c r="R49" s="141"/>
      <c r="S49" s="141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 spans="1:30" x14ac:dyDescent="0.2">
      <c r="A50" s="85">
        <v>45</v>
      </c>
      <c r="B50" s="85" t="s">
        <v>95</v>
      </c>
      <c r="C50" s="85" t="s">
        <v>96</v>
      </c>
      <c r="D50" s="98" t="str">
        <f t="shared" si="1"/>
        <v/>
      </c>
      <c r="E50" s="89">
        <f>IF(Parameters!$D$24 = 1, MAX(F50, G50),
IF(Parameters!$D$25 = 1, AVERAGE(F50,G50),
IF(Parameters!$D$26 = 1, IFERROR(GEOMEAN(F50, G50), 0),
IF(Parameters!$D$27, IF(AND(F50=10,G50=10),10,0),
IF(Parameters!$D$28, IF(AND(F50&gt;=7,G50&gt;=7),10,0),
IF(Parameters!$D$29, IF(AND(F50&gt;=7,G50&gt;=7), 10, IF(OR(AND(F50&gt;=7,G50&gt;=5),AND(F50&gt;=5,G50&gt;=7)),6,0)),
IF(Parameters!$D$30, IF(AND(F50&gt;=10,G50&gt;=10), 10, IF(OR(AND(F50&gt;=10,G50&gt;=5),AND(F50&gt;=5,G50&gt;=10)),6,0)),"no method")))))))</f>
        <v>4.8453461475755688</v>
      </c>
      <c r="F50" s="89" cm="1">
        <f t="array" ref="F50">IF(SUM(IF(ISNUMBER(IF($I$199:$R$199=1,(I50:R50))),1,"")) = 0, NA(),
IF(Parameters!$D$18=1, IFERROR(MAX(IF($I$199:$R$199=1,(I50:R50),"")),
     MAX(IF($I$199:$R$199=2,(I50:R50),""))),
IF(Parameters!$D$19=1, IFERROR(AVERAGE(IF($I$199:$R$199=1,I50:R50,"")),
     AVERAGE(IF($I$199:$R$199=2,(I50:R50),""))),
IF(Parameters!$D$20=1, IFERROR(IF(OR(IF(ISNUMBER(I50:R50),IF(I$199:R$199 = 1,I50:R50, ""), "")=0), 0, GEOMEAN(IF(ISNUMBER(I50:R50),IF(I$199:R$199 = 1,I50:R50, ""), ""))),
   IF(OR(IF(ISNUMBER(I50:R50),IF(I$199:R$199 = 2,I50:R50, ""), "")=0), 0, GEOMEAN(IF(ISNUMBER(I50:R50),IF(I$199:R$199 = 2,I50:R50, ""), ""))))))))</f>
        <v>8.2857142857142794</v>
      </c>
      <c r="G50" s="89" cm="1">
        <f t="array" ref="G50">IF(SUM(IF(ISNUMBER(IF($I$200:$R$200=1,(I50:R50))),1,""))=0,NA(),
IF(Parameters!$D$18=1,IFERROR(MAX(IF($I$200:$R$200=1,(I50:R50),"")),
MAX(IF($I$200:$R$200=2,(I50:R50),""))),
IF(Parameters!$D$19=1,IFERROR(AVERAGE(IF($I$200:$R$200=1,(I50:R50),"")),
AVERAGE(IF($I$200:$R$200=2,(I50:R50),""))),
IF(Parameters!$D$20=1,IFERROR(IF(OR(IF(ISNUMBER(I50:R50),IF(I$200:R$200=1,I50:R50,""),"")=0),0,GEOMEAN(IF(ISNUMBER(I50:R50),IF(I$200:R$200=1,I50:R50,""),""))),
IF(OR(IF(ISNUMBER(I50:R50),IF(I$200:R$200=2,I50:R50,""),"")=0),0,GEOMEAN(IF(ISNUMBER(I50:R50),IF(I$200:R$200=2,I50:R50,""),""))))))))</f>
        <v>2.8334768108409998</v>
      </c>
      <c r="H50" s="208" t="s">
        <v>96</v>
      </c>
      <c r="I50" s="89">
        <v>8.2857142857142794</v>
      </c>
      <c r="J50" s="89">
        <v>0</v>
      </c>
      <c r="K50" s="89">
        <v>2.8334768108409998</v>
      </c>
      <c r="L50" s="89" t="s">
        <v>472</v>
      </c>
      <c r="M50" s="89" t="s">
        <v>472</v>
      </c>
      <c r="N50" s="89">
        <v>1.6976056780133899</v>
      </c>
      <c r="O50" s="89"/>
      <c r="P50" s="89"/>
      <c r="Q50" s="141"/>
      <c r="R50" s="141"/>
      <c r="S50" s="141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 spans="1:30" x14ac:dyDescent="0.2">
      <c r="A51" s="85">
        <v>46</v>
      </c>
      <c r="B51" s="85" t="s">
        <v>97</v>
      </c>
      <c r="C51" s="85" t="s">
        <v>98</v>
      </c>
      <c r="D51" s="98" t="str">
        <f t="shared" si="1"/>
        <v/>
      </c>
      <c r="E51" s="89">
        <f>IF(Parameters!$D$24 = 1, MAX(F51, G51),
IF(Parameters!$D$25 = 1, AVERAGE(F51,G51),
IF(Parameters!$D$26 = 1, IFERROR(GEOMEAN(F51, G51), 0),
IF(Parameters!$D$27, IF(AND(F51=10,G51=10),10,0),
IF(Parameters!$D$28, IF(AND(F51&gt;=7,G51&gt;=7),10,0),
IF(Parameters!$D$29, IF(AND(F51&gt;=7,G51&gt;=7), 10, IF(OR(AND(F51&gt;=7,G51&gt;=5),AND(F51&gt;=5,G51&gt;=7)),6,0)),
IF(Parameters!$D$30, IF(AND(F51&gt;=10,G51&gt;=10), 10, IF(OR(AND(F51&gt;=10,G51&gt;=5),AND(F51&gt;=5,G51&gt;=10)),6,0)),"no method")))))))</f>
        <v>0</v>
      </c>
      <c r="F51" s="89" cm="1">
        <f t="array" ref="F51">IF(SUM(IF(ISNUMBER(IF($I$199:$R$199=1,(I51:R51))),1,"")) = 0, NA(),
IF(Parameters!$D$18=1, IFERROR(MAX(IF($I$199:$R$199=1,(I51:R51),"")),
     MAX(IF($I$199:$R$199=2,(I51:R51),""))),
IF(Parameters!$D$19=1, IFERROR(AVERAGE(IF($I$199:$R$199=1,I51:R51,"")),
     AVERAGE(IF($I$199:$R$199=2,(I51:R51),""))),
IF(Parameters!$D$20=1, IFERROR(IF(OR(IF(ISNUMBER(I51:R51),IF(I$199:R$199 = 1,I51:R51, ""), "")=0), 0, GEOMEAN(IF(ISNUMBER(I51:R51),IF(I$199:R$199 = 1,I51:R51, ""), ""))),
   IF(OR(IF(ISNUMBER(I51:R51),IF(I$199:R$199 = 2,I51:R51, ""), "")=0), 0, GEOMEAN(IF(ISNUMBER(I51:R51),IF(I$199:R$199 = 2,I51:R51, ""), ""))))))))</f>
        <v>4.71428571428571</v>
      </c>
      <c r="G51" s="89" cm="1">
        <f t="array" ref="G51">IF(SUM(IF(ISNUMBER(IF($I$200:$R$200=1,(I51:R51))),1,""))=0,NA(),
IF(Parameters!$D$18=1,IFERROR(MAX(IF($I$200:$R$200=1,(I51:R51),"")),
MAX(IF($I$200:$R$200=2,(I51:R51),""))),
IF(Parameters!$D$19=1,IFERROR(AVERAGE(IF($I$200:$R$200=1,(I51:R51),"")),
AVERAGE(IF($I$200:$R$200=2,(I51:R51),""))),
IF(Parameters!$D$20=1,IFERROR(IF(OR(IF(ISNUMBER(I51:R51),IF(I$200:R$200=1,I51:R51,""),"")=0),0,GEOMEAN(IF(ISNUMBER(I51:R51),IF(I$200:R$200=1,I51:R51,""),""))),
IF(OR(IF(ISNUMBER(I51:R51),IF(I$200:R$200=2,I51:R51,""),"")=0),0,GEOMEAN(IF(ISNUMBER(I51:R51),IF(I$200:R$200=2,I51:R51,""),""))))))))</f>
        <v>0</v>
      </c>
      <c r="H51" s="208" t="s">
        <v>98</v>
      </c>
      <c r="I51" s="89">
        <v>4.71428571428571</v>
      </c>
      <c r="J51" s="89">
        <v>0</v>
      </c>
      <c r="K51" s="89" t="s">
        <v>472</v>
      </c>
      <c r="L51" s="89" t="s">
        <v>472</v>
      </c>
      <c r="M51" s="89" t="s">
        <v>472</v>
      </c>
      <c r="N51" s="89" t="s">
        <v>472</v>
      </c>
      <c r="O51" s="89"/>
      <c r="P51" s="89"/>
      <c r="Q51" s="141"/>
      <c r="R51" s="141"/>
      <c r="S51" s="141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 spans="1:30" x14ac:dyDescent="0.2">
      <c r="A52" s="85">
        <v>47</v>
      </c>
      <c r="B52" s="85" t="s">
        <v>99</v>
      </c>
      <c r="C52" s="85" t="s">
        <v>100</v>
      </c>
      <c r="D52" s="98" t="str">
        <f t="shared" si="1"/>
        <v/>
      </c>
      <c r="E52" s="89">
        <f>IF(Parameters!$D$24 = 1, MAX(F52, G52),
IF(Parameters!$D$25 = 1, AVERAGE(F52,G52),
IF(Parameters!$D$26 = 1, IFERROR(GEOMEAN(F52, G52), 0),
IF(Parameters!$D$27, IF(AND(F52=10,G52=10),10,0),
IF(Parameters!$D$28, IF(AND(F52&gt;=7,G52&gt;=7),10,0),
IF(Parameters!$D$29, IF(AND(F52&gt;=7,G52&gt;=7), 10, IF(OR(AND(F52&gt;=7,G52&gt;=5),AND(F52&gt;=5,G52&gt;=7)),6,0)),
IF(Parameters!$D$30, IF(AND(F52&gt;=10,G52&gt;=10), 10, IF(OR(AND(F52&gt;=10,G52&gt;=5),AND(F52&gt;=5,G52&gt;=10)),6,0)),"no method")))))))</f>
        <v>1.0501700542565209</v>
      </c>
      <c r="F52" s="89" cm="1">
        <f t="array" ref="F52">IF(SUM(IF(ISNUMBER(IF($I$199:$R$199=1,(I52:R52))),1,"")) = 0, NA(),
IF(Parameters!$D$18=1, IFERROR(MAX(IF($I$199:$R$199=1,(I52:R52),"")),
     MAX(IF($I$199:$R$199=2,(I52:R52),""))),
IF(Parameters!$D$19=1, IFERROR(AVERAGE(IF($I$199:$R$199=1,I52:R52,"")),
     AVERAGE(IF($I$199:$R$199=2,(I52:R52),""))),
IF(Parameters!$D$20=1, IFERROR(IF(OR(IF(ISNUMBER(I52:R52),IF(I$199:R$199 = 1,I52:R52, ""), "")=0), 0, GEOMEAN(IF(ISNUMBER(I52:R52),IF(I$199:R$199 = 1,I52:R52, ""), ""))),
   IF(OR(IF(ISNUMBER(I52:R52),IF(I$199:R$199 = 2,I52:R52, ""), "")=0), 0, GEOMEAN(IF(ISNUMBER(I52:R52),IF(I$199:R$199 = 2,I52:R52, ""), ""))))))))</f>
        <v>0.28571428571428598</v>
      </c>
      <c r="G52" s="89" cm="1">
        <f t="array" ref="G52">IF(SUM(IF(ISNUMBER(IF($I$200:$R$200=1,(I52:R52))),1,""))=0,NA(),
IF(Parameters!$D$18=1,IFERROR(MAX(IF($I$200:$R$200=1,(I52:R52),"")),
MAX(IF($I$200:$R$200=2,(I52:R52),""))),
IF(Parameters!$D$19=1,IFERROR(AVERAGE(IF($I$200:$R$200=1,(I52:R52),"")),
AVERAGE(IF($I$200:$R$200=2,(I52:R52),""))),
IF(Parameters!$D$20=1,IFERROR(IF(OR(IF(ISNUMBER(I52:R52),IF(I$200:R$200=1,I52:R52,""),"")=0),0,GEOMEAN(IF(ISNUMBER(I52:R52),IF(I$200:R$200=1,I52:R52,""),""))),
IF(OR(IF(ISNUMBER(I52:R52),IF(I$200:R$200=2,I52:R52,""),"")=0),0,GEOMEAN(IF(ISNUMBER(I52:R52),IF(I$200:R$200=2,I52:R52,""),""))))))))</f>
        <v>3.86</v>
      </c>
      <c r="H52" s="208" t="s">
        <v>100</v>
      </c>
      <c r="I52" s="89">
        <v>0.28571428571428598</v>
      </c>
      <c r="J52" s="89">
        <v>3</v>
      </c>
      <c r="K52" s="89" t="s">
        <v>472</v>
      </c>
      <c r="L52" s="89">
        <v>3.86</v>
      </c>
      <c r="M52" s="89" t="s">
        <v>472</v>
      </c>
      <c r="N52" s="89" t="s">
        <v>472</v>
      </c>
      <c r="O52" s="89"/>
      <c r="P52" s="89"/>
      <c r="Q52" s="141"/>
      <c r="R52" s="141"/>
      <c r="S52" s="141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 spans="1:30" x14ac:dyDescent="0.2">
      <c r="A53" s="85">
        <v>48</v>
      </c>
      <c r="B53" s="85" t="s">
        <v>101</v>
      </c>
      <c r="C53" s="85" t="s">
        <v>102</v>
      </c>
      <c r="D53" s="98" t="str">
        <f t="shared" si="1"/>
        <v/>
      </c>
      <c r="E53" s="89">
        <f>IF(Parameters!$D$24 = 1, MAX(F53, G53),
IF(Parameters!$D$25 = 1, AVERAGE(F53,G53),
IF(Parameters!$D$26 = 1, IFERROR(GEOMEAN(F53, G53), 0),
IF(Parameters!$D$27, IF(AND(F53=10,G53=10),10,0),
IF(Parameters!$D$28, IF(AND(F53&gt;=7,G53&gt;=7),10,0),
IF(Parameters!$D$29, IF(AND(F53&gt;=7,G53&gt;=7), 10, IF(OR(AND(F53&gt;=7,G53&gt;=5),AND(F53&gt;=5,G53&gt;=7)),6,0)),
IF(Parameters!$D$30, IF(AND(F53&gt;=10,G53&gt;=10), 10, IF(OR(AND(F53&gt;=10,G53&gt;=5),AND(F53&gt;=5,G53&gt;=10)),6,0)),"no method")))))))</f>
        <v>7.0710678118654755</v>
      </c>
      <c r="F53" s="89" cm="1">
        <f t="array" ref="F53">IF(SUM(IF(ISNUMBER(IF($I$199:$R$199=1,(I53:R53))),1,"")) = 0, NA(),
IF(Parameters!$D$18=1, IFERROR(MAX(IF($I$199:$R$199=1,(I53:R53),"")),
     MAX(IF($I$199:$R$199=2,(I53:R53),""))),
IF(Parameters!$D$19=1, IFERROR(AVERAGE(IF($I$199:$R$199=1,I53:R53,"")),
     AVERAGE(IF($I$199:$R$199=2,(I53:R53),""))),
IF(Parameters!$D$20=1, IFERROR(IF(OR(IF(ISNUMBER(I53:R53),IF(I$199:R$199 = 1,I53:R53, ""), "")=0), 0, GEOMEAN(IF(ISNUMBER(I53:R53),IF(I$199:R$199 = 1,I53:R53, ""), ""))),
   IF(OR(IF(ISNUMBER(I53:R53),IF(I$199:R$199 = 2,I53:R53, ""), "")=0), 0, GEOMEAN(IF(ISNUMBER(I53:R53),IF(I$199:R$199 = 2,I53:R53, ""), ""))))))))</f>
        <v>5</v>
      </c>
      <c r="G53" s="89" cm="1">
        <f t="array" ref="G53">IF(SUM(IF(ISNUMBER(IF($I$200:$R$200=1,(I53:R53))),1,""))=0,NA(),
IF(Parameters!$D$18=1,IFERROR(MAX(IF($I$200:$R$200=1,(I53:R53),"")),
MAX(IF($I$200:$R$200=2,(I53:R53),""))),
IF(Parameters!$D$19=1,IFERROR(AVERAGE(IF($I$200:$R$200=1,(I53:R53),"")),
AVERAGE(IF($I$200:$R$200=2,(I53:R53),""))),
IF(Parameters!$D$20=1,IFERROR(IF(OR(IF(ISNUMBER(I53:R53),IF(I$200:R$200=1,I53:R53,""),"")=0),0,GEOMEAN(IF(ISNUMBER(I53:R53),IF(I$200:R$200=1,I53:R53,""),""))),
IF(OR(IF(ISNUMBER(I53:R53),IF(I$200:R$200=2,I53:R53,""),"")=0),0,GEOMEAN(IF(ISNUMBER(I53:R53),IF(I$200:R$200=2,I53:R53,""),""))))))))</f>
        <v>10</v>
      </c>
      <c r="H53" s="208" t="s">
        <v>102</v>
      </c>
      <c r="I53" s="89">
        <v>5</v>
      </c>
      <c r="J53" s="89">
        <v>0</v>
      </c>
      <c r="K53" s="89">
        <v>7.5</v>
      </c>
      <c r="L53" s="89">
        <v>10</v>
      </c>
      <c r="M53" s="89" t="s">
        <v>472</v>
      </c>
      <c r="N53" s="89">
        <v>6.1554059528169196</v>
      </c>
      <c r="O53" s="89"/>
      <c r="P53" s="89"/>
      <c r="Q53" s="141"/>
      <c r="R53" s="141"/>
      <c r="S53" s="141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 spans="1:30" x14ac:dyDescent="0.2">
      <c r="A54" s="85">
        <v>49</v>
      </c>
      <c r="B54" s="85" t="s">
        <v>103</v>
      </c>
      <c r="C54" s="85" t="s">
        <v>104</v>
      </c>
      <c r="D54" s="98" t="str">
        <f t="shared" si="1"/>
        <v/>
      </c>
      <c r="E54" s="89">
        <f>IF(Parameters!$D$24 = 1, MAX(F54, G54),
IF(Parameters!$D$25 = 1, AVERAGE(F54,G54),
IF(Parameters!$D$26 = 1, IFERROR(GEOMEAN(F54, G54), 0),
IF(Parameters!$D$27, IF(AND(F54=10,G54=10),10,0),
IF(Parameters!$D$28, IF(AND(F54&gt;=7,G54&gt;=7),10,0),
IF(Parameters!$D$29, IF(AND(F54&gt;=7,G54&gt;=7), 10, IF(OR(AND(F54&gt;=7,G54&gt;=5),AND(F54&gt;=5,G54&gt;=7)),6,0)),
IF(Parameters!$D$30, IF(AND(F54&gt;=10,G54&gt;=10), 10, IF(OR(AND(F54&gt;=10,G54&gt;=5),AND(F54&gt;=5,G54&gt;=10)),6,0)),"no method")))))))</f>
        <v>5.5754564194973586</v>
      </c>
      <c r="F54" s="89" cm="1">
        <f t="array" ref="F54">IF(SUM(IF(ISNUMBER(IF($I$199:$R$199=1,(I54:R54))),1,"")) = 0, NA(),
IF(Parameters!$D$18=1, IFERROR(MAX(IF($I$199:$R$199=1,(I54:R54),"")),
     MAX(IF($I$199:$R$199=2,(I54:R54),""))),
IF(Parameters!$D$19=1, IFERROR(AVERAGE(IF($I$199:$R$199=1,I54:R54,"")),
     AVERAGE(IF($I$199:$R$199=2,(I54:R54),""))),
IF(Parameters!$D$20=1, IFERROR(IF(OR(IF(ISNUMBER(I54:R54),IF(I$199:R$199 = 1,I54:R54, ""), "")=0), 0, GEOMEAN(IF(ISNUMBER(I54:R54),IF(I$199:R$199 = 1,I54:R54, ""), ""))),
   IF(OR(IF(ISNUMBER(I54:R54),IF(I$199:R$199 = 2,I54:R54, ""), "")=0), 0, GEOMEAN(IF(ISNUMBER(I54:R54),IF(I$199:R$199 = 2,I54:R54, ""), ""))))))))</f>
        <v>3.4285714285714302</v>
      </c>
      <c r="G54" s="89" cm="1">
        <f t="array" ref="G54">IF(SUM(IF(ISNUMBER(IF($I$200:$R$200=1,(I54:R54))),1,""))=0,NA(),
IF(Parameters!$D$18=1,IFERROR(MAX(IF($I$200:$R$200=1,(I54:R54),"")),
MAX(IF($I$200:$R$200=2,(I54:R54),""))),
IF(Parameters!$D$19=1,IFERROR(AVERAGE(IF($I$200:$R$200=1,(I54:R54),"")),
AVERAGE(IF($I$200:$R$200=2,(I54:R54),""))),
IF(Parameters!$D$20=1,IFERROR(IF(OR(IF(ISNUMBER(I54:R54),IF(I$200:R$200=1,I54:R54,""),"")=0),0,GEOMEAN(IF(ISNUMBER(I54:R54),IF(I$200:R$200=1,I54:R54,""),""))),
IF(OR(IF(ISNUMBER(I54:R54),IF(I$200:R$200=2,I54:R54,""),"")=0),0,GEOMEAN(IF(ISNUMBER(I54:R54),IF(I$200:R$200=2,I54:R54,""),""))))))))</f>
        <v>9.06666666666667</v>
      </c>
      <c r="H54" s="208" t="s">
        <v>104</v>
      </c>
      <c r="I54" s="89">
        <v>3.4285714285714302</v>
      </c>
      <c r="J54" s="89">
        <v>7</v>
      </c>
      <c r="K54" s="89" t="s">
        <v>472</v>
      </c>
      <c r="L54" s="89">
        <v>9.06666666666667</v>
      </c>
      <c r="M54" s="89" t="s">
        <v>472</v>
      </c>
      <c r="N54" s="89" t="s">
        <v>472</v>
      </c>
      <c r="O54" s="89"/>
      <c r="P54" s="89"/>
      <c r="Q54" s="141"/>
      <c r="R54" s="141"/>
      <c r="S54" s="141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 spans="1:30" x14ac:dyDescent="0.2">
      <c r="A55" s="85">
        <v>50</v>
      </c>
      <c r="B55" s="85" t="s">
        <v>105</v>
      </c>
      <c r="C55" s="85" t="s">
        <v>106</v>
      </c>
      <c r="D55" s="98" t="str">
        <f t="shared" si="1"/>
        <v/>
      </c>
      <c r="E55" s="89">
        <f>IF(Parameters!$D$24 = 1, MAX(F55, G55),
IF(Parameters!$D$25 = 1, AVERAGE(F55,G55),
IF(Parameters!$D$26 = 1, IFERROR(GEOMEAN(F55, G55), 0),
IF(Parameters!$D$27, IF(AND(F55=10,G55=10),10,0),
IF(Parameters!$D$28, IF(AND(F55&gt;=7,G55&gt;=7),10,0),
IF(Parameters!$D$29, IF(AND(F55&gt;=7,G55&gt;=7), 10, IF(OR(AND(F55&gt;=7,G55&gt;=5),AND(F55&gt;=5,G55&gt;=7)),6,0)),
IF(Parameters!$D$30, IF(AND(F55&gt;=10,G55&gt;=10), 10, IF(OR(AND(F55&gt;=10,G55&gt;=5),AND(F55&gt;=5,G55&gt;=10)),6,0)),"no method")))))))</f>
        <v>6.9693205243716987</v>
      </c>
      <c r="F55" s="89" cm="1">
        <f t="array" ref="F55">IF(SUM(IF(ISNUMBER(IF($I$199:$R$199=1,(I55:R55))),1,"")) = 0, NA(),
IF(Parameters!$D$18=1, IFERROR(MAX(IF($I$199:$R$199=1,(I55:R55),"")),
     MAX(IF($I$199:$R$199=2,(I55:R55),""))),
IF(Parameters!$D$19=1, IFERROR(AVERAGE(IF($I$199:$R$199=1,I55:R55,"")),
     AVERAGE(IF($I$199:$R$199=2,(I55:R55),""))),
IF(Parameters!$D$20=1, IFERROR(IF(OR(IF(ISNUMBER(I55:R55),IF(I$199:R$199 = 1,I55:R55, ""), "")=0), 0, GEOMEAN(IF(ISNUMBER(I55:R55),IF(I$199:R$199 = 1,I55:R55, ""), ""))),
   IF(OR(IF(ISNUMBER(I55:R55),IF(I$199:R$199 = 2,I55:R55, ""), "")=0), 0, GEOMEAN(IF(ISNUMBER(I55:R55),IF(I$199:R$199 = 2,I55:R55, ""), ""))))))))</f>
        <v>4.8571428571428603</v>
      </c>
      <c r="G55" s="89" cm="1">
        <f t="array" ref="G55">IF(SUM(IF(ISNUMBER(IF($I$200:$R$200=1,(I55:R55))),1,""))=0,NA(),
IF(Parameters!$D$18=1,IFERROR(MAX(IF($I$200:$R$200=1,(I55:R55),"")),
MAX(IF($I$200:$R$200=2,(I55:R55),""))),
IF(Parameters!$D$19=1,IFERROR(AVERAGE(IF($I$200:$R$200=1,(I55:R55),"")),
AVERAGE(IF($I$200:$R$200=2,(I55:R55),""))),
IF(Parameters!$D$20=1,IFERROR(IF(OR(IF(ISNUMBER(I55:R55),IF(I$200:R$200=1,I55:R55,""),"")=0),0,GEOMEAN(IF(ISNUMBER(I55:R55),IF(I$200:R$200=1,I55:R55,""),""))),
IF(OR(IF(ISNUMBER(I55:R55),IF(I$200:R$200=2,I55:R55,""),"")=0),0,GEOMEAN(IF(ISNUMBER(I55:R55),IF(I$200:R$200=2,I55:R55,""),""))))))))</f>
        <v>10</v>
      </c>
      <c r="H55" s="208" t="s">
        <v>106</v>
      </c>
      <c r="I55" s="89">
        <v>4.8571428571428603</v>
      </c>
      <c r="J55" s="89">
        <v>0</v>
      </c>
      <c r="K55" s="89">
        <v>10</v>
      </c>
      <c r="L55" s="89">
        <v>10</v>
      </c>
      <c r="M55" s="89">
        <v>0</v>
      </c>
      <c r="N55" s="89">
        <v>5.4263087681361597</v>
      </c>
      <c r="O55" s="89"/>
      <c r="P55" s="89"/>
      <c r="Q55" s="141"/>
      <c r="R55" s="141"/>
      <c r="S55" s="141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 spans="1:30" x14ac:dyDescent="0.2">
      <c r="A56" s="85">
        <v>51</v>
      </c>
      <c r="B56" s="85" t="s">
        <v>107</v>
      </c>
      <c r="C56" s="85" t="s">
        <v>108</v>
      </c>
      <c r="D56" s="98" t="str">
        <f t="shared" si="1"/>
        <v/>
      </c>
      <c r="E56" s="89">
        <f>IF(Parameters!$D$24 = 1, MAX(F56, G56),
IF(Parameters!$D$25 = 1, AVERAGE(F56,G56),
IF(Parameters!$D$26 = 1, IFERROR(GEOMEAN(F56, G56), 0),
IF(Parameters!$D$27, IF(AND(F56=10,G56=10),10,0),
IF(Parameters!$D$28, IF(AND(F56&gt;=7,G56&gt;=7),10,0),
IF(Parameters!$D$29, IF(AND(F56&gt;=7,G56&gt;=7), 10, IF(OR(AND(F56&gt;=7,G56&gt;=5),AND(F56&gt;=5,G56&gt;=7)),6,0)),
IF(Parameters!$D$30, IF(AND(F56&gt;=10,G56&gt;=10), 10, IF(OR(AND(F56&gt;=10,G56&gt;=5),AND(F56&gt;=5,G56&gt;=10)),6,0)),"no method")))))))</f>
        <v>5.9160797830996161</v>
      </c>
      <c r="F56" s="89" cm="1">
        <f t="array" ref="F56">IF(SUM(IF(ISNUMBER(IF($I$199:$R$199=1,(I56:R56))),1,"")) = 0, NA(),
IF(Parameters!$D$18=1, IFERROR(MAX(IF($I$199:$R$199=1,(I56:R56),"")),
     MAX(IF($I$199:$R$199=2,(I56:R56),""))),
IF(Parameters!$D$19=1, IFERROR(AVERAGE(IF($I$199:$R$199=1,I56:R56,"")),
     AVERAGE(IF($I$199:$R$199=2,(I56:R56),""))),
IF(Parameters!$D$20=1, IFERROR(IF(OR(IF(ISNUMBER(I56:R56),IF(I$199:R$199 = 1,I56:R56, ""), "")=0), 0, GEOMEAN(IF(ISNUMBER(I56:R56),IF(I$199:R$199 = 1,I56:R56, ""), ""))),
   IF(OR(IF(ISNUMBER(I56:R56),IF(I$199:R$199 = 2,I56:R56, ""), "")=0), 0, GEOMEAN(IF(ISNUMBER(I56:R56),IF(I$199:R$199 = 2,I56:R56, ""), ""))))))))</f>
        <v>5</v>
      </c>
      <c r="G56" s="89" cm="1">
        <f t="array" ref="G56">IF(SUM(IF(ISNUMBER(IF($I$200:$R$200=1,(I56:R56))),1,""))=0,NA(),
IF(Parameters!$D$18=1,IFERROR(MAX(IF($I$200:$R$200=1,(I56:R56),"")),
MAX(IF($I$200:$R$200=2,(I56:R56),""))),
IF(Parameters!$D$19=1,IFERROR(AVERAGE(IF($I$200:$R$200=1,(I56:R56),"")),
AVERAGE(IF($I$200:$R$200=2,(I56:R56),""))),
IF(Parameters!$D$20=1,IFERROR(IF(OR(IF(ISNUMBER(I56:R56),IF(I$200:R$200=1,I56:R56,""),"")=0),0,GEOMEAN(IF(ISNUMBER(I56:R56),IF(I$200:R$200=1,I56:R56,""),""))),
IF(OR(IF(ISNUMBER(I56:R56),IF(I$200:R$200=2,I56:R56,""),"")=0),0,GEOMEAN(IF(ISNUMBER(I56:R56),IF(I$200:R$200=2,I56:R56,""),""))))))))</f>
        <v>7</v>
      </c>
      <c r="H56" s="208" t="s">
        <v>108</v>
      </c>
      <c r="I56" s="89">
        <v>5</v>
      </c>
      <c r="J56" s="89">
        <v>0</v>
      </c>
      <c r="K56" s="89">
        <v>6.5277792630415004</v>
      </c>
      <c r="L56" s="89">
        <v>0</v>
      </c>
      <c r="M56" s="89">
        <v>7</v>
      </c>
      <c r="N56" s="89" t="s">
        <v>472</v>
      </c>
      <c r="O56" s="89"/>
      <c r="P56" s="89"/>
      <c r="Q56" s="141"/>
      <c r="R56" s="141"/>
      <c r="S56" s="141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 spans="1:30" x14ac:dyDescent="0.2">
      <c r="A57" s="85">
        <v>52</v>
      </c>
      <c r="B57" s="85" t="s">
        <v>109</v>
      </c>
      <c r="C57" s="85" t="s">
        <v>110</v>
      </c>
      <c r="D57" s="98" t="str">
        <f t="shared" si="1"/>
        <v/>
      </c>
      <c r="E57" s="89">
        <f>IF(Parameters!$D$24 = 1, MAX(F57, G57),
IF(Parameters!$D$25 = 1, AVERAGE(F57,G57),
IF(Parameters!$D$26 = 1, IFERROR(GEOMEAN(F57, G57), 0),
IF(Parameters!$D$27, IF(AND(F57=10,G57=10),10,0),
IF(Parameters!$D$28, IF(AND(F57&gt;=7,G57&gt;=7),10,0),
IF(Parameters!$D$29, IF(AND(F57&gt;=7,G57&gt;=7), 10, IF(OR(AND(F57&gt;=7,G57&gt;=5),AND(F57&gt;=5,G57&gt;=7)),6,0)),
IF(Parameters!$D$30, IF(AND(F57&gt;=10,G57&gt;=10), 10, IF(OR(AND(F57&gt;=10,G57&gt;=5),AND(F57&gt;=5,G57&gt;=10)),6,0)),"no method")))))))</f>
        <v>7.9372539331937713</v>
      </c>
      <c r="F57" s="89" cm="1">
        <f t="array" ref="F57">IF(SUM(IF(ISNUMBER(IF($I$199:$R$199=1,(I57:R57))),1,"")) = 0, NA(),
IF(Parameters!$D$18=1, IFERROR(MAX(IF($I$199:$R$199=1,(I57:R57),"")),
     MAX(IF($I$199:$R$199=2,(I57:R57),""))),
IF(Parameters!$D$19=1, IFERROR(AVERAGE(IF($I$199:$R$199=1,I57:R57,"")),
     AVERAGE(IF($I$199:$R$199=2,(I57:R57),""))),
IF(Parameters!$D$20=1, IFERROR(IF(OR(IF(ISNUMBER(I57:R57),IF(I$199:R$199 = 1,I57:R57, ""), "")=0), 0, GEOMEAN(IF(ISNUMBER(I57:R57),IF(I$199:R$199 = 1,I57:R57, ""), ""))),
   IF(OR(IF(ISNUMBER(I57:R57),IF(I$199:R$199 = 2,I57:R57, ""), "")=0), 0, GEOMEAN(IF(ISNUMBER(I57:R57),IF(I$199:R$199 = 2,I57:R57, ""), ""))))))))</f>
        <v>9</v>
      </c>
      <c r="G57" s="89" cm="1">
        <f t="array" ref="G57">IF(SUM(IF(ISNUMBER(IF($I$200:$R$200=1,(I57:R57))),1,""))=0,NA(),
IF(Parameters!$D$18=1,IFERROR(MAX(IF($I$200:$R$200=1,(I57:R57),"")),
MAX(IF($I$200:$R$200=2,(I57:R57),""))),
IF(Parameters!$D$19=1,IFERROR(AVERAGE(IF($I$200:$R$200=1,(I57:R57),"")),
AVERAGE(IF($I$200:$R$200=2,(I57:R57),""))),
IF(Parameters!$D$20=1,IFERROR(IF(OR(IF(ISNUMBER(I57:R57),IF(I$200:R$200=1,I57:R57,""),"")=0),0,GEOMEAN(IF(ISNUMBER(I57:R57),IF(I$200:R$200=1,I57:R57,""),""))),
IF(OR(IF(ISNUMBER(I57:R57),IF(I$200:R$200=2,I57:R57,""),"")=0),0,GEOMEAN(IF(ISNUMBER(I57:R57),IF(I$200:R$200=2,I57:R57,""),""))))))))</f>
        <v>7</v>
      </c>
      <c r="H57" s="208" t="s">
        <v>110</v>
      </c>
      <c r="I57" s="89">
        <v>9</v>
      </c>
      <c r="J57" s="89">
        <v>7</v>
      </c>
      <c r="K57" s="89" t="s">
        <v>472</v>
      </c>
      <c r="L57" s="89" t="s">
        <v>472</v>
      </c>
      <c r="M57" s="89" t="s">
        <v>472</v>
      </c>
      <c r="N57" s="89" t="s">
        <v>472</v>
      </c>
      <c r="O57" s="89"/>
      <c r="P57" s="89"/>
      <c r="Q57" s="141"/>
      <c r="R57" s="141"/>
      <c r="S57" s="141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 spans="1:30" x14ac:dyDescent="0.2">
      <c r="A58" s="85">
        <v>53</v>
      </c>
      <c r="B58" s="85" t="s">
        <v>111</v>
      </c>
      <c r="C58" s="85" t="s">
        <v>112</v>
      </c>
      <c r="D58" s="98" t="str">
        <f t="shared" si="1"/>
        <v/>
      </c>
      <c r="E58" s="89">
        <f>IF(Parameters!$D$24 = 1, MAX(F58, G58),
IF(Parameters!$D$25 = 1, AVERAGE(F58,G58),
IF(Parameters!$D$26 = 1, IFERROR(GEOMEAN(F58, G58), 0),
IF(Parameters!$D$27, IF(AND(F58=10,G58=10),10,0),
IF(Parameters!$D$28, IF(AND(F58&gt;=7,G58&gt;=7),10,0),
IF(Parameters!$D$29, IF(AND(F58&gt;=7,G58&gt;=7), 10, IF(OR(AND(F58&gt;=7,G58&gt;=5),AND(F58&gt;=5,G58&gt;=7)),6,0)),
IF(Parameters!$D$30, IF(AND(F58&gt;=10,G58&gt;=10), 10, IF(OR(AND(F58&gt;=10,G58&gt;=5),AND(F58&gt;=5,G58&gt;=10)),6,0)),"no method")))))))</f>
        <v>2.5354627641855489</v>
      </c>
      <c r="F58" s="89" cm="1">
        <f t="array" ref="F58">IF(SUM(IF(ISNUMBER(IF($I$199:$R$199=1,(I58:R58))),1,"")) = 0, NA(),
IF(Parameters!$D$18=1, IFERROR(MAX(IF($I$199:$R$199=1,(I58:R58),"")),
     MAX(IF($I$199:$R$199=2,(I58:R58),""))),
IF(Parameters!$D$19=1, IFERROR(AVERAGE(IF($I$199:$R$199=1,I58:R58,"")),
     AVERAGE(IF($I$199:$R$199=2,(I58:R58),""))),
IF(Parameters!$D$20=1, IFERROR(IF(OR(IF(ISNUMBER(I58:R58),IF(I$199:R$199 = 1,I58:R58, ""), "")=0), 0, GEOMEAN(IF(ISNUMBER(I58:R58),IF(I$199:R$199 = 1,I58:R58, ""), ""))),
   IF(OR(IF(ISNUMBER(I58:R58),IF(I$199:R$199 = 2,I58:R58, ""), "")=0), 0, GEOMEAN(IF(ISNUMBER(I58:R58),IF(I$199:R$199 = 2,I58:R58, ""), ""))))))))</f>
        <v>0.71428571428571397</v>
      </c>
      <c r="G58" s="89" cm="1">
        <f t="array" ref="G58">IF(SUM(IF(ISNUMBER(IF($I$200:$R$200=1,(I58:R58))),1,""))=0,NA(),
IF(Parameters!$D$18=1,IFERROR(MAX(IF($I$200:$R$200=1,(I58:R58),"")),
MAX(IF($I$200:$R$200=2,(I58:R58),""))),
IF(Parameters!$D$19=1,IFERROR(AVERAGE(IF($I$200:$R$200=1,(I58:R58),"")),
AVERAGE(IF($I$200:$R$200=2,(I58:R58),""))),
IF(Parameters!$D$20=1,IFERROR(IF(OR(IF(ISNUMBER(I58:R58),IF(I$200:R$200=1,I58:R58,""),"")=0),0,GEOMEAN(IF(ISNUMBER(I58:R58),IF(I$200:R$200=1,I58:R58,""),""))),
IF(OR(IF(ISNUMBER(I58:R58),IF(I$200:R$200=2,I58:R58,""),"")=0),0,GEOMEAN(IF(ISNUMBER(I58:R58),IF(I$200:R$200=2,I58:R58,""),""))))))))</f>
        <v>9</v>
      </c>
      <c r="H58" s="208" t="s">
        <v>112</v>
      </c>
      <c r="I58" s="89">
        <v>0.71428571428571397</v>
      </c>
      <c r="J58" s="89">
        <v>3</v>
      </c>
      <c r="K58" s="89" t="s">
        <v>472</v>
      </c>
      <c r="L58" s="89">
        <v>9</v>
      </c>
      <c r="M58" s="89" t="s">
        <v>472</v>
      </c>
      <c r="N58" s="89" t="s">
        <v>472</v>
      </c>
      <c r="O58" s="89"/>
      <c r="P58" s="89"/>
      <c r="Q58" s="141"/>
      <c r="R58" s="141"/>
      <c r="S58" s="141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 spans="1:30" x14ac:dyDescent="0.2">
      <c r="A59" s="85">
        <v>54</v>
      </c>
      <c r="B59" s="85" t="s">
        <v>113</v>
      </c>
      <c r="C59" s="85" t="s">
        <v>114</v>
      </c>
      <c r="D59" s="98" t="str">
        <f t="shared" si="1"/>
        <v/>
      </c>
      <c r="E59" s="89">
        <f>IF(Parameters!$D$24 = 1, MAX(F59, G59),
IF(Parameters!$D$25 = 1, AVERAGE(F59,G59),
IF(Parameters!$D$26 = 1, IFERROR(GEOMEAN(F59, G59), 0),
IF(Parameters!$D$27, IF(AND(F59=10,G59=10),10,0),
IF(Parameters!$D$28, IF(AND(F59&gt;=7,G59&gt;=7),10,0),
IF(Parameters!$D$29, IF(AND(F59&gt;=7,G59&gt;=7), 10, IF(OR(AND(F59&gt;=7,G59&gt;=5),AND(F59&gt;=5,G59&gt;=7)),6,0)),
IF(Parameters!$D$30, IF(AND(F59&gt;=10,G59&gt;=10), 10, IF(OR(AND(F59&gt;=10,G59&gt;=5),AND(F59&gt;=5,G59&gt;=10)),6,0)),"no method")))))))</f>
        <v>2.9277002188455978</v>
      </c>
      <c r="F59" s="89" cm="1">
        <f t="array" ref="F59">IF(SUM(IF(ISNUMBER(IF($I$199:$R$199=1,(I59:R59))),1,"")) = 0, NA(),
IF(Parameters!$D$18=1, IFERROR(MAX(IF($I$199:$R$199=1,(I59:R59),"")),
     MAX(IF($I$199:$R$199=2,(I59:R59),""))),
IF(Parameters!$D$19=1, IFERROR(AVERAGE(IF($I$199:$R$199=1,I59:R59,"")),
     AVERAGE(IF($I$199:$R$199=2,(I59:R59),""))),
IF(Parameters!$D$20=1, IFERROR(IF(OR(IF(ISNUMBER(I59:R59),IF(I$199:R$199 = 1,I59:R59, ""), "")=0), 0, GEOMEAN(IF(ISNUMBER(I59:R59),IF(I$199:R$199 = 1,I59:R59, ""), ""))),
   IF(OR(IF(ISNUMBER(I59:R59),IF(I$199:R$199 = 2,I59:R59, ""), "")=0), 0, GEOMEAN(IF(ISNUMBER(I59:R59),IF(I$199:R$199 = 2,I59:R59, ""), ""))))))))</f>
        <v>0.85714285714285599</v>
      </c>
      <c r="G59" s="89" cm="1">
        <f t="array" ref="G59">IF(SUM(IF(ISNUMBER(IF($I$200:$R$200=1,(I59:R59))),1,""))=0,NA(),
IF(Parameters!$D$18=1,IFERROR(MAX(IF($I$200:$R$200=1,(I59:R59),"")),
MAX(IF($I$200:$R$200=2,(I59:R59),""))),
IF(Parameters!$D$19=1,IFERROR(AVERAGE(IF($I$200:$R$200=1,(I59:R59),"")),
AVERAGE(IF($I$200:$R$200=2,(I59:R59),""))),
IF(Parameters!$D$20=1,IFERROR(IF(OR(IF(ISNUMBER(I59:R59),IF(I$200:R$200=1,I59:R59,""),"")=0),0,GEOMEAN(IF(ISNUMBER(I59:R59),IF(I$200:R$200=1,I59:R59,""),""))),
IF(OR(IF(ISNUMBER(I59:R59),IF(I$200:R$200=2,I59:R59,""),"")=0),0,GEOMEAN(IF(ISNUMBER(I59:R59),IF(I$200:R$200=2,I59:R59,""),""))))))))</f>
        <v>10</v>
      </c>
      <c r="H59" s="208" t="s">
        <v>114</v>
      </c>
      <c r="I59" s="89">
        <v>0.85714285714285599</v>
      </c>
      <c r="J59" s="89">
        <v>7</v>
      </c>
      <c r="K59" s="89" t="s">
        <v>472</v>
      </c>
      <c r="L59" s="89">
        <v>10</v>
      </c>
      <c r="M59" s="89" t="s">
        <v>472</v>
      </c>
      <c r="N59" s="89" t="s">
        <v>472</v>
      </c>
      <c r="O59" s="89"/>
      <c r="P59" s="89"/>
      <c r="Q59" s="141"/>
      <c r="R59" s="141"/>
      <c r="S59" s="141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 spans="1:30" x14ac:dyDescent="0.2">
      <c r="A60" s="85">
        <v>55</v>
      </c>
      <c r="B60" s="85" t="s">
        <v>115</v>
      </c>
      <c r="C60" s="85" t="s">
        <v>116</v>
      </c>
      <c r="D60" s="98" t="str">
        <f t="shared" si="1"/>
        <v/>
      </c>
      <c r="E60" s="89">
        <f>IF(Parameters!$D$24 = 1, MAX(F60, G60),
IF(Parameters!$D$25 = 1, AVERAGE(F60,G60),
IF(Parameters!$D$26 = 1, IFERROR(GEOMEAN(F60, G60), 0),
IF(Parameters!$D$27, IF(AND(F60=10,G60=10),10,0),
IF(Parameters!$D$28, IF(AND(F60&gt;=7,G60&gt;=7),10,0),
IF(Parameters!$D$29, IF(AND(F60&gt;=7,G60&gt;=7), 10, IF(OR(AND(F60&gt;=7,G60&gt;=5),AND(F60&gt;=5,G60&gt;=7)),6,0)),
IF(Parameters!$D$30, IF(AND(F60&gt;=10,G60&gt;=10), 10, IF(OR(AND(F60&gt;=10,G60&gt;=5),AND(F60&gt;=5,G60&gt;=10)),6,0)),"no method")))))))</f>
        <v>8.5823516795805102</v>
      </c>
      <c r="F60" s="89" cm="1">
        <f t="array" ref="F60">IF(SUM(IF(ISNUMBER(IF($I$199:$R$199=1,(I60:R60))),1,"")) = 0, NA(),
IF(Parameters!$D$18=1, IFERROR(MAX(IF($I$199:$R$199=1,(I60:R60),"")),
     MAX(IF($I$199:$R$199=2,(I60:R60),""))),
IF(Parameters!$D$19=1, IFERROR(AVERAGE(IF($I$199:$R$199=1,I60:R60,"")),
     AVERAGE(IF($I$199:$R$199=2,(I60:R60),""))),
IF(Parameters!$D$20=1, IFERROR(IF(OR(IF(ISNUMBER(I60:R60),IF(I$199:R$199 = 1,I60:R60, ""), "")=0), 0, GEOMEAN(IF(ISNUMBER(I60:R60),IF(I$199:R$199 = 1,I60:R60, ""), ""))),
   IF(OR(IF(ISNUMBER(I60:R60),IF(I$199:R$199 = 2,I60:R60, ""), "")=0), 0, GEOMEAN(IF(ISNUMBER(I60:R60),IF(I$199:R$199 = 2,I60:R60, ""), ""))))))))</f>
        <v>9</v>
      </c>
      <c r="G60" s="89" cm="1">
        <f t="array" ref="G60">IF(SUM(IF(ISNUMBER(IF($I$200:$R$200=1,(I60:R60))),1,""))=0,NA(),
IF(Parameters!$D$18=1,IFERROR(MAX(IF($I$200:$R$200=1,(I60:R60),"")),
MAX(IF($I$200:$R$200=2,(I60:R60),""))),
IF(Parameters!$D$19=1,IFERROR(AVERAGE(IF($I$200:$R$200=1,(I60:R60),"")),
AVERAGE(IF($I$200:$R$200=2,(I60:R60),""))),
IF(Parameters!$D$20=1,IFERROR(IF(OR(IF(ISNUMBER(I60:R60),IF(I$200:R$200=1,I60:R60,""),"")=0),0,GEOMEAN(IF(ISNUMBER(I60:R60),IF(I$200:R$200=1,I60:R60,""),""))),
IF(OR(IF(ISNUMBER(I60:R60),IF(I$200:R$200=2,I60:R60,""),"")=0),0,GEOMEAN(IF(ISNUMBER(I60:R60),IF(I$200:R$200=2,I60:R60,""),""))))))))</f>
        <v>8.1840844835553792</v>
      </c>
      <c r="H60" s="208" t="s">
        <v>116</v>
      </c>
      <c r="I60" s="89">
        <v>9</v>
      </c>
      <c r="J60" s="89">
        <v>7</v>
      </c>
      <c r="K60" s="89">
        <v>3.9224095560215</v>
      </c>
      <c r="L60" s="89" t="s">
        <v>472</v>
      </c>
      <c r="M60" s="89" t="s">
        <v>472</v>
      </c>
      <c r="N60" s="89">
        <v>8.1840844835553792</v>
      </c>
      <c r="O60" s="89"/>
      <c r="P60" s="89"/>
      <c r="Q60" s="141"/>
      <c r="R60" s="141"/>
      <c r="S60" s="141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 spans="1:30" x14ac:dyDescent="0.2">
      <c r="A61" s="85">
        <v>56</v>
      </c>
      <c r="B61" s="85" t="s">
        <v>117</v>
      </c>
      <c r="C61" s="85" t="s">
        <v>118</v>
      </c>
      <c r="D61" s="98" t="str">
        <f t="shared" si="1"/>
        <v/>
      </c>
      <c r="E61" s="89">
        <f>IF(Parameters!$D$24 = 1, MAX(F61, G61),
IF(Parameters!$D$25 = 1, AVERAGE(F61,G61),
IF(Parameters!$D$26 = 1, IFERROR(GEOMEAN(F61, G61), 0),
IF(Parameters!$D$27, IF(AND(F61=10,G61=10),10,0),
IF(Parameters!$D$28, IF(AND(F61&gt;=7,G61&gt;=7),10,0),
IF(Parameters!$D$29, IF(AND(F61&gt;=7,G61&gt;=7), 10, IF(OR(AND(F61&gt;=7,G61&gt;=5),AND(F61&gt;=5,G61&gt;=7)),6,0)),
IF(Parameters!$D$30, IF(AND(F61&gt;=10,G61&gt;=10), 10, IF(OR(AND(F61&gt;=10,G61&gt;=5),AND(F61&gt;=5,G61&gt;=10)),6,0)),"no method")))))))</f>
        <v>1.2286267983093198</v>
      </c>
      <c r="F61" s="89" cm="1">
        <f t="array" ref="F61">IF(SUM(IF(ISNUMBER(IF($I$199:$R$199=1,(I61:R61))),1,"")) = 0, NA(),
IF(Parameters!$D$18=1, IFERROR(MAX(IF($I$199:$R$199=1,(I61:R61),"")),
     MAX(IF($I$199:$R$199=2,(I61:R61),""))),
IF(Parameters!$D$19=1, IFERROR(AVERAGE(IF($I$199:$R$199=1,I61:R61,"")),
     AVERAGE(IF($I$199:$R$199=2,(I61:R61),""))),
IF(Parameters!$D$20=1, IFERROR(IF(OR(IF(ISNUMBER(I61:R61),IF(I$199:R$199 = 1,I61:R61, ""), "")=0), 0, GEOMEAN(IF(ISNUMBER(I61:R61),IF(I$199:R$199 = 1,I61:R61, ""), ""))),
   IF(OR(IF(ISNUMBER(I61:R61),IF(I$199:R$199 = 2,I61:R61, ""), "")=0), 0, GEOMEAN(IF(ISNUMBER(I61:R61),IF(I$199:R$199 = 2,I61:R61, ""), ""))))))))</f>
        <v>0.28571428571428598</v>
      </c>
      <c r="G61" s="89" cm="1">
        <f t="array" ref="G61">IF(SUM(IF(ISNUMBER(IF($I$200:$R$200=1,(I61:R61))),1,""))=0,NA(),
IF(Parameters!$D$18=1,IFERROR(MAX(IF($I$200:$R$200=1,(I61:R61),"")),
MAX(IF($I$200:$R$200=2,(I61:R61),""))),
IF(Parameters!$D$19=1,IFERROR(AVERAGE(IF($I$200:$R$200=1,(I61:R61),"")),
AVERAGE(IF($I$200:$R$200=2,(I61:R61),""))),
IF(Parameters!$D$20=1,IFERROR(IF(OR(IF(ISNUMBER(I61:R61),IF(I$200:R$200=1,I61:R61,""),"")=0),0,GEOMEAN(IF(ISNUMBER(I61:R61),IF(I$200:R$200=1,I61:R61,""),""))),
IF(OR(IF(ISNUMBER(I61:R61),IF(I$200:R$200=2,I61:R61,""),"")=0),0,GEOMEAN(IF(ISNUMBER(I61:R61),IF(I$200:R$200=2,I61:R61,""),""))))))))</f>
        <v>5.2833333333333297</v>
      </c>
      <c r="H61" s="208" t="s">
        <v>118</v>
      </c>
      <c r="I61" s="89">
        <v>0.28571428571428598</v>
      </c>
      <c r="J61" s="89">
        <v>3</v>
      </c>
      <c r="K61" s="89" t="s">
        <v>472</v>
      </c>
      <c r="L61" s="89">
        <v>5.2833333333333297</v>
      </c>
      <c r="M61" s="89" t="s">
        <v>472</v>
      </c>
      <c r="N61" s="89" t="s">
        <v>472</v>
      </c>
      <c r="O61" s="89"/>
      <c r="P61" s="89"/>
      <c r="Q61" s="141"/>
      <c r="R61" s="141"/>
      <c r="S61" s="141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 spans="1:30" x14ac:dyDescent="0.2">
      <c r="A62" s="85">
        <v>57</v>
      </c>
      <c r="B62" s="85" t="s">
        <v>119</v>
      </c>
      <c r="C62" s="85" t="s">
        <v>120</v>
      </c>
      <c r="D62" s="98" t="str">
        <f t="shared" si="1"/>
        <v/>
      </c>
      <c r="E62" s="89">
        <f>IF(Parameters!$D$24 = 1, MAX(F62, G62),
IF(Parameters!$D$25 = 1, AVERAGE(F62,G62),
IF(Parameters!$D$26 = 1, IFERROR(GEOMEAN(F62, G62), 0),
IF(Parameters!$D$27, IF(AND(F62=10,G62=10),10,0),
IF(Parameters!$D$28, IF(AND(F62&gt;=7,G62&gt;=7),10,0),
IF(Parameters!$D$29, IF(AND(F62&gt;=7,G62&gt;=7), 10, IF(OR(AND(F62&gt;=7,G62&gt;=5),AND(F62&gt;=5,G62&gt;=7)),6,0)),
IF(Parameters!$D$30, IF(AND(F62&gt;=10,G62&gt;=10), 10, IF(OR(AND(F62&gt;=10,G62&gt;=5),AND(F62&gt;=5,G62&gt;=10)),6,0)),"no method")))))))</f>
        <v>6.9693205243716987</v>
      </c>
      <c r="F62" s="89" cm="1">
        <f t="array" ref="F62">IF(SUM(IF(ISNUMBER(IF($I$199:$R$199=1,(I62:R62))),1,"")) = 0, NA(),
IF(Parameters!$D$18=1, IFERROR(MAX(IF($I$199:$R$199=1,(I62:R62),"")),
     MAX(IF($I$199:$R$199=2,(I62:R62),""))),
IF(Parameters!$D$19=1, IFERROR(AVERAGE(IF($I$199:$R$199=1,I62:R62,"")),
     AVERAGE(IF($I$199:$R$199=2,(I62:R62),""))),
IF(Parameters!$D$20=1, IFERROR(IF(OR(IF(ISNUMBER(I62:R62),IF(I$199:R$199 = 1,I62:R62, ""), "")=0), 0, GEOMEAN(IF(ISNUMBER(I62:R62),IF(I$199:R$199 = 1,I62:R62, ""), ""))),
   IF(OR(IF(ISNUMBER(I62:R62),IF(I$199:R$199 = 2,I62:R62, ""), "")=0), 0, GEOMEAN(IF(ISNUMBER(I62:R62),IF(I$199:R$199 = 2,I62:R62, ""), ""))))))))</f>
        <v>4.8571428571428603</v>
      </c>
      <c r="G62" s="89" cm="1">
        <f t="array" ref="G62">IF(SUM(IF(ISNUMBER(IF($I$200:$R$200=1,(I62:R62))),1,""))=0,NA(),
IF(Parameters!$D$18=1,IFERROR(MAX(IF($I$200:$R$200=1,(I62:R62),"")),
MAX(IF($I$200:$R$200=2,(I62:R62),""))),
IF(Parameters!$D$19=1,IFERROR(AVERAGE(IF($I$200:$R$200=1,(I62:R62),"")),
AVERAGE(IF($I$200:$R$200=2,(I62:R62),""))),
IF(Parameters!$D$20=1,IFERROR(IF(OR(IF(ISNUMBER(I62:R62),IF(I$200:R$200=1,I62:R62,""),"")=0),0,GEOMEAN(IF(ISNUMBER(I62:R62),IF(I$200:R$200=1,I62:R62,""),""))),
IF(OR(IF(ISNUMBER(I62:R62),IF(I$200:R$200=2,I62:R62,""),"")=0),0,GEOMEAN(IF(ISNUMBER(I62:R62),IF(I$200:R$200=2,I62:R62,""),""))))))))</f>
        <v>10</v>
      </c>
      <c r="H62" s="208" t="s">
        <v>120</v>
      </c>
      <c r="I62" s="89">
        <v>4.8571428571428603</v>
      </c>
      <c r="J62" s="89">
        <v>0</v>
      </c>
      <c r="K62" s="89" t="s">
        <v>472</v>
      </c>
      <c r="L62" s="89">
        <v>10</v>
      </c>
      <c r="M62" s="89" t="s">
        <v>472</v>
      </c>
      <c r="N62" s="89" t="s">
        <v>472</v>
      </c>
      <c r="O62" s="89"/>
      <c r="P62" s="89"/>
      <c r="Q62" s="141"/>
      <c r="R62" s="141"/>
      <c r="S62" s="141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 spans="1:30" x14ac:dyDescent="0.2">
      <c r="A63" s="85">
        <v>58</v>
      </c>
      <c r="B63" s="85" t="s">
        <v>121</v>
      </c>
      <c r="C63" s="85" t="s">
        <v>122</v>
      </c>
      <c r="D63" s="98" t="str">
        <f t="shared" si="1"/>
        <v/>
      </c>
      <c r="E63" s="89">
        <f>IF(Parameters!$D$24 = 1, MAX(F63, G63),
IF(Parameters!$D$25 = 1, AVERAGE(F63,G63),
IF(Parameters!$D$26 = 1, IFERROR(GEOMEAN(F63, G63), 0),
IF(Parameters!$D$27, IF(AND(F63=10,G63=10),10,0),
IF(Parameters!$D$28, IF(AND(F63&gt;=7,G63&gt;=7),10,0),
IF(Parameters!$D$29, IF(AND(F63&gt;=7,G63&gt;=7), 10, IF(OR(AND(F63&gt;=7,G63&gt;=5),AND(F63&gt;=5,G63&gt;=7)),6,0)),
IF(Parameters!$D$30, IF(AND(F63&gt;=10,G63&gt;=10), 10, IF(OR(AND(F63&gt;=10,G63&gt;=5),AND(F63&gt;=5,G63&gt;=10)),6,0)),"no method")))))))</f>
        <v>1.4638501094227994</v>
      </c>
      <c r="F63" s="89" cm="1">
        <f t="array" ref="F63">IF(SUM(IF(ISNUMBER(IF($I$199:$R$199=1,(I63:R63))),1,"")) = 0, NA(),
IF(Parameters!$D$18=1, IFERROR(MAX(IF($I$199:$R$199=1,(I63:R63),"")),
     MAX(IF($I$199:$R$199=2,(I63:R63),""))),
IF(Parameters!$D$19=1, IFERROR(AVERAGE(IF($I$199:$R$199=1,I63:R63,"")),
     AVERAGE(IF($I$199:$R$199=2,(I63:R63),""))),
IF(Parameters!$D$20=1, IFERROR(IF(OR(IF(ISNUMBER(I63:R63),IF(I$199:R$199 = 1,I63:R63, ""), "")=0), 0, GEOMEAN(IF(ISNUMBER(I63:R63),IF(I$199:R$199 = 1,I63:R63, ""), ""))),
   IF(OR(IF(ISNUMBER(I63:R63),IF(I$199:R$199 = 2,I63:R63, ""), "")=0), 0, GEOMEAN(IF(ISNUMBER(I63:R63),IF(I$199:R$199 = 2,I63:R63, ""), ""))))))))</f>
        <v>0.71428571428571397</v>
      </c>
      <c r="G63" s="89" cm="1">
        <f t="array" ref="G63">IF(SUM(IF(ISNUMBER(IF($I$200:$R$200=1,(I63:R63))),1,""))=0,NA(),
IF(Parameters!$D$18=1,IFERROR(MAX(IF($I$200:$R$200=1,(I63:R63),"")),
MAX(IF($I$200:$R$200=2,(I63:R63),""))),
IF(Parameters!$D$19=1,IFERROR(AVERAGE(IF($I$200:$R$200=1,(I63:R63),"")),
AVERAGE(IF($I$200:$R$200=2,(I63:R63),""))),
IF(Parameters!$D$20=1,IFERROR(IF(OR(IF(ISNUMBER(I63:R63),IF(I$200:R$200=1,I63:R63,""),"")=0),0,GEOMEAN(IF(ISNUMBER(I63:R63),IF(I$200:R$200=1,I63:R63,""),""))),
IF(OR(IF(ISNUMBER(I63:R63),IF(I$200:R$200=2,I63:R63,""),"")=0),0,GEOMEAN(IF(ISNUMBER(I63:R63),IF(I$200:R$200=2,I63:R63,""),""))))))))</f>
        <v>3</v>
      </c>
      <c r="H63" s="208" t="s">
        <v>122</v>
      </c>
      <c r="I63" s="89">
        <v>0.71428571428571397</v>
      </c>
      <c r="J63" s="89">
        <v>3</v>
      </c>
      <c r="K63" s="89" t="s">
        <v>472</v>
      </c>
      <c r="L63" s="89">
        <v>1.37333333333333</v>
      </c>
      <c r="M63" s="89" t="s">
        <v>472</v>
      </c>
      <c r="N63" s="89" t="s">
        <v>472</v>
      </c>
      <c r="O63" s="89"/>
      <c r="P63" s="89"/>
      <c r="Q63" s="141"/>
      <c r="R63" s="141"/>
      <c r="S63" s="141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 x14ac:dyDescent="0.2">
      <c r="A64" s="85">
        <v>59</v>
      </c>
      <c r="B64" s="85" t="s">
        <v>123</v>
      </c>
      <c r="C64" s="85" t="s">
        <v>124</v>
      </c>
      <c r="D64" s="98" t="str">
        <f t="shared" si="1"/>
        <v/>
      </c>
      <c r="E64" s="89">
        <f>IF(Parameters!$D$24 = 1, MAX(F64, G64),
IF(Parameters!$D$25 = 1, AVERAGE(F64,G64),
IF(Parameters!$D$26 = 1, IFERROR(GEOMEAN(F64, G64), 0),
IF(Parameters!$D$27, IF(AND(F64=10,G64=10),10,0),
IF(Parameters!$D$28, IF(AND(F64&gt;=7,G64&gt;=7),10,0),
IF(Parameters!$D$29, IF(AND(F64&gt;=7,G64&gt;=7), 10, IF(OR(AND(F64&gt;=7,G64&gt;=5),AND(F64&gt;=5,G64&gt;=7)),6,0)),
IF(Parameters!$D$30, IF(AND(F64&gt;=10,G64&gt;=10), 10, IF(OR(AND(F64&gt;=10,G64&gt;=5),AND(F64&gt;=5,G64&gt;=10)),6,0)),"no method")))))))</f>
        <v>0</v>
      </c>
      <c r="F64" s="89" cm="1">
        <f t="array" ref="F64">IF(SUM(IF(ISNUMBER(IF($I$199:$R$199=1,(I64:R64))),1,"")) = 0, NA(),
IF(Parameters!$D$18=1, IFERROR(MAX(IF($I$199:$R$199=1,(I64:R64),"")),
     MAX(IF($I$199:$R$199=2,(I64:R64),""))),
IF(Parameters!$D$19=1, IFERROR(AVERAGE(IF($I$199:$R$199=1,I64:R64,"")),
     AVERAGE(IF($I$199:$R$199=2,(I64:R64),""))),
IF(Parameters!$D$20=1, IFERROR(IF(OR(IF(ISNUMBER(I64:R64),IF(I$199:R$199 = 1,I64:R64, ""), "")=0), 0, GEOMEAN(IF(ISNUMBER(I64:R64),IF(I$199:R$199 = 1,I64:R64, ""), ""))),
   IF(OR(IF(ISNUMBER(I64:R64),IF(I$199:R$199 = 2,I64:R64, ""), "")=0), 0, GEOMEAN(IF(ISNUMBER(I64:R64),IF(I$199:R$199 = 2,I64:R64, ""), ""))))))))</f>
        <v>8</v>
      </c>
      <c r="G64" s="89" t="e" cm="1">
        <f t="array" ref="G64">IF(SUM(IF(ISNUMBER(IF($I$200:$R$200=1,(I64:R64))),1,""))=0,NA(),
IF(Parameters!$D$18=1,IFERROR(MAX(IF($I$200:$R$200=1,(I64:R64),"")),
MAX(IF($I$200:$R$200=2,(I64:R64),""))),
IF(Parameters!$D$19=1,IFERROR(AVERAGE(IF($I$200:$R$200=1,(I64:R64),"")),
AVERAGE(IF($I$200:$R$200=2,(I64:R64),""))),
IF(Parameters!$D$20=1,IFERROR(IF(OR(IF(ISNUMBER(I64:R64),IF(I$200:R$200=1,I64:R64,""),"")=0),0,GEOMEAN(IF(ISNUMBER(I64:R64),IF(I$200:R$200=1,I64:R64,""),""))),
IF(OR(IF(ISNUMBER(I64:R64),IF(I$200:R$200=2,I64:R64,""),"")=0),0,GEOMEAN(IF(ISNUMBER(I64:R64),IF(I$200:R$200=2,I64:R64,""),""))))))))</f>
        <v>#N/A</v>
      </c>
      <c r="H64" s="208" t="s">
        <v>124</v>
      </c>
      <c r="I64" s="89">
        <v>8</v>
      </c>
      <c r="J64" s="89" t="s">
        <v>472</v>
      </c>
      <c r="K64" s="89" t="s">
        <v>472</v>
      </c>
      <c r="L64" s="89" t="s">
        <v>472</v>
      </c>
      <c r="M64" s="89" t="s">
        <v>472</v>
      </c>
      <c r="N64" s="89" t="s">
        <v>472</v>
      </c>
      <c r="O64" s="89"/>
      <c r="P64" s="89"/>
      <c r="Q64" s="141"/>
      <c r="R64" s="141"/>
      <c r="S64" s="141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 spans="1:30" x14ac:dyDescent="0.2">
      <c r="A65" s="85">
        <v>60</v>
      </c>
      <c r="B65" s="85" t="s">
        <v>125</v>
      </c>
      <c r="C65" s="85" t="s">
        <v>126</v>
      </c>
      <c r="D65" s="98" t="str">
        <f t="shared" si="1"/>
        <v/>
      </c>
      <c r="E65" s="89">
        <f>IF(Parameters!$D$24 = 1, MAX(F65, G65),
IF(Parameters!$D$25 = 1, AVERAGE(F65,G65),
IF(Parameters!$D$26 = 1, IFERROR(GEOMEAN(F65, G65), 0),
IF(Parameters!$D$27, IF(AND(F65=10,G65=10),10,0),
IF(Parameters!$D$28, IF(AND(F65&gt;=7,G65&gt;=7),10,0),
IF(Parameters!$D$29, IF(AND(F65&gt;=7,G65&gt;=7), 10, IF(OR(AND(F65&gt;=7,G65&gt;=5),AND(F65&gt;=5,G65&gt;=7)),6,0)),
IF(Parameters!$D$30, IF(AND(F65&gt;=10,G65&gt;=10), 10, IF(OR(AND(F65&gt;=10,G65&gt;=5),AND(F65&gt;=5,G65&gt;=10)),6,0)),"no method")))))))</f>
        <v>7.8376381281972565</v>
      </c>
      <c r="F65" s="89" cm="1">
        <f t="array" ref="F65">IF(SUM(IF(ISNUMBER(IF($I$199:$R$199=1,(I65:R65))),1,"")) = 0, NA(),
IF(Parameters!$D$18=1, IFERROR(MAX(IF($I$199:$R$199=1,(I65:R65),"")),
     MAX(IF($I$199:$R$199=2,(I65:R65),""))),
IF(Parameters!$D$19=1, IFERROR(AVERAGE(IF($I$199:$R$199=1,I65:R65,"")),
     AVERAGE(IF($I$199:$R$199=2,(I65:R65),""))),
IF(Parameters!$D$20=1, IFERROR(IF(OR(IF(ISNUMBER(I65:R65),IF(I$199:R$199 = 1,I65:R65, ""), "")=0), 0, GEOMEAN(IF(ISNUMBER(I65:R65),IF(I$199:R$199 = 1,I65:R65, ""), ""))),
   IF(OR(IF(ISNUMBER(I65:R65),IF(I$199:R$199 = 2,I65:R65, ""), "")=0), 0, GEOMEAN(IF(ISNUMBER(I65:R65),IF(I$199:R$199 = 2,I65:R65, ""), ""))))))))</f>
        <v>6.1428571428571397</v>
      </c>
      <c r="G65" s="89" cm="1">
        <f t="array" ref="G65">IF(SUM(IF(ISNUMBER(IF($I$200:$R$200=1,(I65:R65))),1,""))=0,NA(),
IF(Parameters!$D$18=1,IFERROR(MAX(IF($I$200:$R$200=1,(I65:R65),"")),
MAX(IF($I$200:$R$200=2,(I65:R65),""))),
IF(Parameters!$D$19=1,IFERROR(AVERAGE(IF($I$200:$R$200=1,(I65:R65),"")),
AVERAGE(IF($I$200:$R$200=2,(I65:R65),""))),
IF(Parameters!$D$20=1,IFERROR(IF(OR(IF(ISNUMBER(I65:R65),IF(I$200:R$200=1,I65:R65,""),"")=0),0,GEOMEAN(IF(ISNUMBER(I65:R65),IF(I$200:R$200=1,I65:R65,""),""))),
IF(OR(IF(ISNUMBER(I65:R65),IF(I$200:R$200=2,I65:R65,""),"")=0),0,GEOMEAN(IF(ISNUMBER(I65:R65),IF(I$200:R$200=2,I65:R65,""),""))))))))</f>
        <v>10</v>
      </c>
      <c r="H65" s="208" t="s">
        <v>126</v>
      </c>
      <c r="I65" s="89">
        <v>6.1428571428571397</v>
      </c>
      <c r="J65" s="89">
        <v>7</v>
      </c>
      <c r="K65" s="89">
        <v>7.2657682649925004</v>
      </c>
      <c r="L65" s="89" t="s">
        <v>472</v>
      </c>
      <c r="M65" s="89" t="s">
        <v>472</v>
      </c>
      <c r="N65" s="89">
        <v>10</v>
      </c>
      <c r="O65" s="89"/>
      <c r="P65" s="89"/>
      <c r="Q65" s="141"/>
      <c r="R65" s="141"/>
      <c r="S65" s="141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 spans="1:30" x14ac:dyDescent="0.2">
      <c r="A66" s="85">
        <v>61</v>
      </c>
      <c r="B66" s="85" t="s">
        <v>127</v>
      </c>
      <c r="C66" s="85" t="s">
        <v>128</v>
      </c>
      <c r="D66" s="98" t="str">
        <f t="shared" si="1"/>
        <v/>
      </c>
      <c r="E66" s="89">
        <f>IF(Parameters!$D$24 = 1, MAX(F66, G66),
IF(Parameters!$D$25 = 1, AVERAGE(F66,G66),
IF(Parameters!$D$26 = 1, IFERROR(GEOMEAN(F66, G66), 0),
IF(Parameters!$D$27, IF(AND(F66=10,G66=10),10,0),
IF(Parameters!$D$28, IF(AND(F66&gt;=7,G66&gt;=7),10,0),
IF(Parameters!$D$29, IF(AND(F66&gt;=7,G66&gt;=7), 10, IF(OR(AND(F66&gt;=7,G66&gt;=5),AND(F66&gt;=5,G66&gt;=7)),6,0)),
IF(Parameters!$D$30, IF(AND(F66&gt;=10,G66&gt;=10), 10, IF(OR(AND(F66&gt;=10,G66&gt;=5),AND(F66&gt;=5,G66&gt;=10)),6,0)),"no method")))))))</f>
        <v>1.921061214661363</v>
      </c>
      <c r="F66" s="89" cm="1">
        <f t="array" ref="F66">IF(SUM(IF(ISNUMBER(IF($I$199:$R$199=1,(I66:R66))),1,"")) = 0, NA(),
IF(Parameters!$D$18=1, IFERROR(MAX(IF($I$199:$R$199=1,(I66:R66),"")),
     MAX(IF($I$199:$R$199=2,(I66:R66),""))),
IF(Parameters!$D$19=1, IFERROR(AVERAGE(IF($I$199:$R$199=1,I66:R66,"")),
     AVERAGE(IF($I$199:$R$199=2,(I66:R66),""))),
IF(Parameters!$D$20=1, IFERROR(IF(OR(IF(ISNUMBER(I66:R66),IF(I$199:R$199 = 1,I66:R66, ""), "")=0), 0, GEOMEAN(IF(ISNUMBER(I66:R66),IF(I$199:R$199 = 1,I66:R66, ""), ""))),
   IF(OR(IF(ISNUMBER(I66:R66),IF(I$199:R$199 = 2,I66:R66, ""), "")=0), 0, GEOMEAN(IF(ISNUMBER(I66:R66),IF(I$199:R$199 = 2,I66:R66, ""), ""))))))))</f>
        <v>0.71428571428571397</v>
      </c>
      <c r="G66" s="89" cm="1">
        <f t="array" ref="G66">IF(SUM(IF(ISNUMBER(IF($I$200:$R$200=1,(I66:R66))),1,""))=0,NA(),
IF(Parameters!$D$18=1,IFERROR(MAX(IF($I$200:$R$200=1,(I66:R66),"")),
MAX(IF($I$200:$R$200=2,(I66:R66),""))),
IF(Parameters!$D$19=1,IFERROR(AVERAGE(IF($I$200:$R$200=1,(I66:R66),"")),
AVERAGE(IF($I$200:$R$200=2,(I66:R66),""))),
IF(Parameters!$D$20=1,IFERROR(IF(OR(IF(ISNUMBER(I66:R66),IF(I$200:R$200=1,I66:R66,""),"")=0),0,GEOMEAN(IF(ISNUMBER(I66:R66),IF(I$200:R$200=1,I66:R66,""),""))),
IF(OR(IF(ISNUMBER(I66:R66),IF(I$200:R$200=2,I66:R66,""),"")=0),0,GEOMEAN(IF(ISNUMBER(I66:R66),IF(I$200:R$200=2,I66:R66,""),""))))))))</f>
        <v>5.1666666666666696</v>
      </c>
      <c r="H66" s="208" t="s">
        <v>128</v>
      </c>
      <c r="I66" s="89">
        <v>0.71428571428571397</v>
      </c>
      <c r="J66" s="89">
        <v>3</v>
      </c>
      <c r="K66" s="89" t="s">
        <v>472</v>
      </c>
      <c r="L66" s="89">
        <v>5.1666666666666696</v>
      </c>
      <c r="M66" s="89" t="s">
        <v>472</v>
      </c>
      <c r="N66" s="89" t="s">
        <v>472</v>
      </c>
      <c r="O66" s="89"/>
      <c r="P66" s="89"/>
      <c r="Q66" s="141"/>
      <c r="R66" s="141"/>
      <c r="S66" s="141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 spans="1:30" x14ac:dyDescent="0.2">
      <c r="A67" s="85">
        <v>62</v>
      </c>
      <c r="B67" s="85" t="s">
        <v>129</v>
      </c>
      <c r="C67" s="85" t="s">
        <v>130</v>
      </c>
      <c r="D67" s="98" t="str">
        <f t="shared" si="1"/>
        <v/>
      </c>
      <c r="E67" s="89">
        <f>IF(Parameters!$D$24 = 1, MAX(F67, G67),
IF(Parameters!$D$25 = 1, AVERAGE(F67,G67),
IF(Parameters!$D$26 = 1, IFERROR(GEOMEAN(F67, G67), 0),
IF(Parameters!$D$27, IF(AND(F67=10,G67=10),10,0),
IF(Parameters!$D$28, IF(AND(F67&gt;=7,G67&gt;=7),10,0),
IF(Parameters!$D$29, IF(AND(F67&gt;=7,G67&gt;=7), 10, IF(OR(AND(F67&gt;=7,G67&gt;=5),AND(F67&gt;=5,G67&gt;=7)),6,0)),
IF(Parameters!$D$30, IF(AND(F67&gt;=10,G67&gt;=10), 10, IF(OR(AND(F67&gt;=10,G67&gt;=5),AND(F67&gt;=5,G67&gt;=10)),6,0)),"no method")))))))</f>
        <v>5.8554004376912001</v>
      </c>
      <c r="F67" s="89" cm="1">
        <f t="array" ref="F67">IF(SUM(IF(ISNUMBER(IF($I$199:$R$199=1,(I67:R67))),1,"")) = 0, NA(),
IF(Parameters!$D$18=1, IFERROR(MAX(IF($I$199:$R$199=1,(I67:R67),"")),
     MAX(IF($I$199:$R$199=2,(I67:R67),""))),
IF(Parameters!$D$19=1, IFERROR(AVERAGE(IF($I$199:$R$199=1,I67:R67,"")),
     AVERAGE(IF($I$199:$R$199=2,(I67:R67),""))),
IF(Parameters!$D$20=1, IFERROR(IF(OR(IF(ISNUMBER(I67:R67),IF(I$199:R$199 = 1,I67:R67, ""), "")=0), 0, GEOMEAN(IF(ISNUMBER(I67:R67),IF(I$199:R$199 = 1,I67:R67, ""), ""))),
   IF(OR(IF(ISNUMBER(I67:R67),IF(I$199:R$199 = 2,I67:R67, ""), "")=0), 0, GEOMEAN(IF(ISNUMBER(I67:R67),IF(I$199:R$199 = 2,I67:R67, ""), ""))))))))</f>
        <v>3.4285714285714302</v>
      </c>
      <c r="G67" s="89" cm="1">
        <f t="array" ref="G67">IF(SUM(IF(ISNUMBER(IF($I$200:$R$200=1,(I67:R67))),1,""))=0,NA(),
IF(Parameters!$D$18=1,IFERROR(MAX(IF($I$200:$R$200=1,(I67:R67),"")),
MAX(IF($I$200:$R$200=2,(I67:R67),""))),
IF(Parameters!$D$19=1,IFERROR(AVERAGE(IF($I$200:$R$200=1,(I67:R67),"")),
AVERAGE(IF($I$200:$R$200=2,(I67:R67),""))),
IF(Parameters!$D$20=1,IFERROR(IF(OR(IF(ISNUMBER(I67:R67),IF(I$200:R$200=1,I67:R67,""),"")=0),0,GEOMEAN(IF(ISNUMBER(I67:R67),IF(I$200:R$200=1,I67:R67,""),""))),
IF(OR(IF(ISNUMBER(I67:R67),IF(I$200:R$200=2,I67:R67,""),"")=0),0,GEOMEAN(IF(ISNUMBER(I67:R67),IF(I$200:R$200=2,I67:R67,""),""))))))))</f>
        <v>10</v>
      </c>
      <c r="H67" s="208" t="s">
        <v>130</v>
      </c>
      <c r="I67" s="89">
        <v>3.4285714285714302</v>
      </c>
      <c r="J67" s="89">
        <v>0</v>
      </c>
      <c r="K67" s="89">
        <v>4.6434348312079496</v>
      </c>
      <c r="L67" s="89" t="s">
        <v>472</v>
      </c>
      <c r="M67" s="89">
        <v>10</v>
      </c>
      <c r="N67" s="89" t="s">
        <v>472</v>
      </c>
      <c r="O67" s="89"/>
      <c r="P67" s="89"/>
      <c r="Q67" s="141"/>
      <c r="R67" s="141"/>
      <c r="S67" s="141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 spans="1:30" x14ac:dyDescent="0.2">
      <c r="A68" s="85">
        <v>63</v>
      </c>
      <c r="B68" s="85" t="s">
        <v>131</v>
      </c>
      <c r="C68" s="85" t="s">
        <v>132</v>
      </c>
      <c r="D68" s="98" t="str">
        <f t="shared" si="1"/>
        <v/>
      </c>
      <c r="E68" s="89">
        <f>IF(Parameters!$D$24 = 1, MAX(F68, G68),
IF(Parameters!$D$25 = 1, AVERAGE(F68,G68),
IF(Parameters!$D$26 = 1, IFERROR(GEOMEAN(F68, G68), 0),
IF(Parameters!$D$27, IF(AND(F68=10,G68=10),10,0),
IF(Parameters!$D$28, IF(AND(F68&gt;=7,G68&gt;=7),10,0),
IF(Parameters!$D$29, IF(AND(F68&gt;=7,G68&gt;=7), 10, IF(OR(AND(F68&gt;=7,G68&gt;=5),AND(F68&gt;=5,G68&gt;=7)),6,0)),
IF(Parameters!$D$30, IF(AND(F68&gt;=10,G68&gt;=10), 10, IF(OR(AND(F68&gt;=10,G68&gt;=5),AND(F68&gt;=5,G68&gt;=10)),6,0)),"no method")))))))</f>
        <v>8.7013956187663197</v>
      </c>
      <c r="F68" s="89" cm="1">
        <f t="array" ref="F68">IF(SUM(IF(ISNUMBER(IF($I$199:$R$199=1,(I68:R68))),1,"")) = 0, NA(),
IF(Parameters!$D$18=1, IFERROR(MAX(IF($I$199:$R$199=1,(I68:R68),"")),
     MAX(IF($I$199:$R$199=2,(I68:R68),""))),
IF(Parameters!$D$19=1, IFERROR(AVERAGE(IF($I$199:$R$199=1,I68:R68,"")),
     AVERAGE(IF($I$199:$R$199=2,(I68:R68),""))),
IF(Parameters!$D$20=1, IFERROR(IF(OR(IF(ISNUMBER(I68:R68),IF(I$199:R$199 = 1,I68:R68, ""), "")=0), 0, GEOMEAN(IF(ISNUMBER(I68:R68),IF(I$199:R$199 = 1,I68:R68, ""), ""))),
   IF(OR(IF(ISNUMBER(I68:R68),IF(I$199:R$199 = 2,I68:R68, ""), "")=0), 0, GEOMEAN(IF(ISNUMBER(I68:R68),IF(I$199:R$199 = 2,I68:R68, ""), ""))))))))</f>
        <v>7.5714285714285703</v>
      </c>
      <c r="G68" s="89" cm="1">
        <f t="array" ref="G68">IF(SUM(IF(ISNUMBER(IF($I$200:$R$200=1,(I68:R68))),1,""))=0,NA(),
IF(Parameters!$D$18=1,IFERROR(MAX(IF($I$200:$R$200=1,(I68:R68),"")),
MAX(IF($I$200:$R$200=2,(I68:R68),""))),
IF(Parameters!$D$19=1,IFERROR(AVERAGE(IF($I$200:$R$200=1,(I68:R68),"")),
AVERAGE(IF($I$200:$R$200=2,(I68:R68),""))),
IF(Parameters!$D$20=1,IFERROR(IF(OR(IF(ISNUMBER(I68:R68),IF(I$200:R$200=1,I68:R68,""),"")=0),0,GEOMEAN(IF(ISNUMBER(I68:R68),IF(I$200:R$200=1,I68:R68,""),""))),
IF(OR(IF(ISNUMBER(I68:R68),IF(I$200:R$200=2,I68:R68,""),"")=0),0,GEOMEAN(IF(ISNUMBER(I68:R68),IF(I$200:R$200=2,I68:R68,""),""))))))))</f>
        <v>10</v>
      </c>
      <c r="H68" s="208" t="s">
        <v>132</v>
      </c>
      <c r="I68" s="89">
        <v>7.5714285714285703</v>
      </c>
      <c r="J68" s="89">
        <v>7</v>
      </c>
      <c r="K68" s="89">
        <v>7.3714954414025096</v>
      </c>
      <c r="L68" s="89" t="s">
        <v>472</v>
      </c>
      <c r="M68" s="89">
        <v>0</v>
      </c>
      <c r="N68" s="89">
        <v>10</v>
      </c>
      <c r="O68" s="89"/>
      <c r="P68" s="89"/>
      <c r="Q68" s="141"/>
      <c r="R68" s="141"/>
      <c r="S68" s="141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 spans="1:30" x14ac:dyDescent="0.2">
      <c r="A69" s="85">
        <v>64</v>
      </c>
      <c r="B69" s="85" t="s">
        <v>133</v>
      </c>
      <c r="C69" s="85" t="s">
        <v>134</v>
      </c>
      <c r="D69" s="98" t="str">
        <f t="shared" si="1"/>
        <v/>
      </c>
      <c r="E69" s="89">
        <f>IF(Parameters!$D$24 = 1, MAX(F69, G69),
IF(Parameters!$D$25 = 1, AVERAGE(F69,G69),
IF(Parameters!$D$26 = 1, IFERROR(GEOMEAN(F69, G69), 0),
IF(Parameters!$D$27, IF(AND(F69=10,G69=10),10,0),
IF(Parameters!$D$28, IF(AND(F69&gt;=7,G69&gt;=7),10,0),
IF(Parameters!$D$29, IF(AND(F69&gt;=7,G69&gt;=7), 10, IF(OR(AND(F69&gt;=7,G69&gt;=5),AND(F69&gt;=5,G69&gt;=7)),6,0)),
IF(Parameters!$D$30, IF(AND(F69&gt;=10,G69&gt;=10), 10, IF(OR(AND(F69&gt;=10,G69&gt;=5),AND(F69&gt;=5,G69&gt;=10)),6,0)),"no method")))))))</f>
        <v>7.4161984870956639</v>
      </c>
      <c r="F69" s="89" cm="1">
        <f t="array" ref="F69">IF(SUM(IF(ISNUMBER(IF($I$199:$R$199=1,(I69:R69))),1,"")) = 0, NA(),
IF(Parameters!$D$18=1, IFERROR(MAX(IF($I$199:$R$199=1,(I69:R69),"")),
     MAX(IF($I$199:$R$199=2,(I69:R69),""))),
IF(Parameters!$D$19=1, IFERROR(AVERAGE(IF($I$199:$R$199=1,I69:R69,"")),
     AVERAGE(IF($I$199:$R$199=2,(I69:R69),""))),
IF(Parameters!$D$20=1, IFERROR(IF(OR(IF(ISNUMBER(I69:R69),IF(I$199:R$199 = 1,I69:R69, ""), "")=0), 0, GEOMEAN(IF(ISNUMBER(I69:R69),IF(I$199:R$199 = 1,I69:R69, ""), ""))),
   IF(OR(IF(ISNUMBER(I69:R69),IF(I$199:R$199 = 2,I69:R69, ""), "")=0), 0, GEOMEAN(IF(ISNUMBER(I69:R69),IF(I$199:R$199 = 2,I69:R69, ""), ""))))))))</f>
        <v>7.8571428571428603</v>
      </c>
      <c r="G69" s="89" cm="1">
        <f t="array" ref="G69">IF(SUM(IF(ISNUMBER(IF($I$200:$R$200=1,(I69:R69))),1,""))=0,NA(),
IF(Parameters!$D$18=1,IFERROR(MAX(IF($I$200:$R$200=1,(I69:R69),"")),
MAX(IF($I$200:$R$200=2,(I69:R69),""))),
IF(Parameters!$D$19=1,IFERROR(AVERAGE(IF($I$200:$R$200=1,(I69:R69),"")),
AVERAGE(IF($I$200:$R$200=2,(I69:R69),""))),
IF(Parameters!$D$20=1,IFERROR(IF(OR(IF(ISNUMBER(I69:R69),IF(I$200:R$200=1,I69:R69,""),"")=0),0,GEOMEAN(IF(ISNUMBER(I69:R69),IF(I$200:R$200=1,I69:R69,""),""))),
IF(OR(IF(ISNUMBER(I69:R69),IF(I$200:R$200=2,I69:R69,""),"")=0),0,GEOMEAN(IF(ISNUMBER(I69:R69),IF(I$200:R$200=2,I69:R69,""),""))))))))</f>
        <v>7</v>
      </c>
      <c r="H69" s="208" t="s">
        <v>134</v>
      </c>
      <c r="I69" s="89">
        <v>7.8571428571428603</v>
      </c>
      <c r="J69" s="89">
        <v>7</v>
      </c>
      <c r="K69" s="89">
        <v>0</v>
      </c>
      <c r="L69" s="89" t="s">
        <v>472</v>
      </c>
      <c r="M69" s="89" t="s">
        <v>472</v>
      </c>
      <c r="N69" s="89" t="s">
        <v>472</v>
      </c>
      <c r="O69" s="89"/>
      <c r="P69" s="89"/>
      <c r="Q69" s="141"/>
      <c r="R69" s="141"/>
      <c r="S69" s="141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 spans="1:30" x14ac:dyDescent="0.2">
      <c r="A70" s="85">
        <v>65</v>
      </c>
      <c r="B70" s="85" t="s">
        <v>135</v>
      </c>
      <c r="C70" s="85" t="s">
        <v>136</v>
      </c>
      <c r="D70" s="98" t="str">
        <f t="shared" ref="D70:D101" si="2">IF(H70 &lt;&gt; C70, "Countries don't match", "")</f>
        <v/>
      </c>
      <c r="E70" s="89">
        <f>IF(Parameters!$D$24 = 1, MAX(F70, G70),
IF(Parameters!$D$25 = 1, AVERAGE(F70,G70),
IF(Parameters!$D$26 = 1, IFERROR(GEOMEAN(F70, G70), 0),
IF(Parameters!$D$27, IF(AND(F70=10,G70=10),10,0),
IF(Parameters!$D$28, IF(AND(F70&gt;=7,G70&gt;=7),10,0),
IF(Parameters!$D$29, IF(AND(F70&gt;=7,G70&gt;=7), 10, IF(OR(AND(F70&gt;=7,G70&gt;=5),AND(F70&gt;=5,G70&gt;=7)),6,0)),
IF(Parameters!$D$30, IF(AND(F70&gt;=10,G70&gt;=10), 10, IF(OR(AND(F70&gt;=10,G70&gt;=5),AND(F70&gt;=5,G70&gt;=10)),6,0)),"no method")))))))</f>
        <v>8.3666002653407556</v>
      </c>
      <c r="F70" s="89" cm="1">
        <f t="array" ref="F70">IF(SUM(IF(ISNUMBER(IF($I$199:$R$199=1,(I70:R70))),1,"")) = 0, NA(),
IF(Parameters!$D$18=1, IFERROR(MAX(IF($I$199:$R$199=1,(I70:R70),"")),
     MAX(IF($I$199:$R$199=2,(I70:R70),""))),
IF(Parameters!$D$19=1, IFERROR(AVERAGE(IF($I$199:$R$199=1,I70:R70,"")),
     AVERAGE(IF($I$199:$R$199=2,(I70:R70),""))),
IF(Parameters!$D$20=1, IFERROR(IF(OR(IF(ISNUMBER(I70:R70),IF(I$199:R$199 = 1,I70:R70, ""), "")=0), 0, GEOMEAN(IF(ISNUMBER(I70:R70),IF(I$199:R$199 = 1,I70:R70, ""), ""))),
   IF(OR(IF(ISNUMBER(I70:R70),IF(I$199:R$199 = 2,I70:R70, ""), "")=0), 0, GEOMEAN(IF(ISNUMBER(I70:R70),IF(I$199:R$199 = 2,I70:R70, ""), ""))))))))</f>
        <v>10</v>
      </c>
      <c r="G70" s="89" cm="1">
        <f t="array" ref="G70">IF(SUM(IF(ISNUMBER(IF($I$200:$R$200=1,(I70:R70))),1,""))=0,NA(),
IF(Parameters!$D$18=1,IFERROR(MAX(IF($I$200:$R$200=1,(I70:R70),"")),
MAX(IF($I$200:$R$200=2,(I70:R70),""))),
IF(Parameters!$D$19=1,IFERROR(AVERAGE(IF($I$200:$R$200=1,(I70:R70),"")),
AVERAGE(IF($I$200:$R$200=2,(I70:R70),""))),
IF(Parameters!$D$20=1,IFERROR(IF(OR(IF(ISNUMBER(I70:R70),IF(I$200:R$200=1,I70:R70,""),"")=0),0,GEOMEAN(IF(ISNUMBER(I70:R70),IF(I$200:R$200=1,I70:R70,""),""))),
IF(OR(IF(ISNUMBER(I70:R70),IF(I$200:R$200=2,I70:R70,""),"")=0),0,GEOMEAN(IF(ISNUMBER(I70:R70),IF(I$200:R$200=2,I70:R70,""),""))))))))</f>
        <v>7</v>
      </c>
      <c r="H70" s="208" t="s">
        <v>136</v>
      </c>
      <c r="I70" s="89">
        <v>10</v>
      </c>
      <c r="J70" s="89">
        <v>7</v>
      </c>
      <c r="K70" s="89">
        <v>4.9856750540863501</v>
      </c>
      <c r="L70" s="89" t="s">
        <v>472</v>
      </c>
      <c r="M70" s="89" t="s">
        <v>472</v>
      </c>
      <c r="N70" s="89" t="s">
        <v>472</v>
      </c>
      <c r="O70" s="89"/>
      <c r="P70" s="89"/>
      <c r="Q70" s="141"/>
      <c r="R70" s="141"/>
      <c r="S70" s="141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 spans="1:30" x14ac:dyDescent="0.2">
      <c r="A71" s="85">
        <v>66</v>
      </c>
      <c r="B71" s="85" t="s">
        <v>137</v>
      </c>
      <c r="C71" s="85" t="s">
        <v>138</v>
      </c>
      <c r="D71" s="98" t="str">
        <f t="shared" si="2"/>
        <v/>
      </c>
      <c r="E71" s="89">
        <f>IF(Parameters!$D$24 = 1, MAX(F71, G71),
IF(Parameters!$D$25 = 1, AVERAGE(F71,G71),
IF(Parameters!$D$26 = 1, IFERROR(GEOMEAN(F71, G71), 0),
IF(Parameters!$D$27, IF(AND(F71=10,G71=10),10,0),
IF(Parameters!$D$28, IF(AND(F71&gt;=7,G71&gt;=7),10,0),
IF(Parameters!$D$29, IF(AND(F71&gt;=7,G71&gt;=7), 10, IF(OR(AND(F71&gt;=7,G71&gt;=5),AND(F71&gt;=5,G71&gt;=7)),6,0)),
IF(Parameters!$D$30, IF(AND(F71&gt;=10,G71&gt;=10), 10, IF(OR(AND(F71&gt;=10,G71&gt;=5),AND(F71&gt;=5,G71&gt;=10)),6,0)),"no method")))))))</f>
        <v>9.397436444764784</v>
      </c>
      <c r="F71" s="89" cm="1">
        <f t="array" ref="F71">IF(SUM(IF(ISNUMBER(IF($I$199:$R$199=1,(I71:R71))),1,"")) = 0, NA(),
IF(Parameters!$D$18=1, IFERROR(MAX(IF($I$199:$R$199=1,(I71:R71),"")),
     MAX(IF($I$199:$R$199=2,(I71:R71),""))),
IF(Parameters!$D$19=1, IFERROR(AVERAGE(IF($I$199:$R$199=1,I71:R71,"")),
     AVERAGE(IF($I$199:$R$199=2,(I71:R71),""))),
IF(Parameters!$D$20=1, IFERROR(IF(OR(IF(ISNUMBER(I71:R71),IF(I$199:R$199 = 1,I71:R71, ""), "")=0), 0, GEOMEAN(IF(ISNUMBER(I71:R71),IF(I$199:R$199 = 1,I71:R71, ""), ""))),
   IF(OR(IF(ISNUMBER(I71:R71),IF(I$199:R$199 = 2,I71:R71, ""), "")=0), 0, GEOMEAN(IF(ISNUMBER(I71:R71),IF(I$199:R$199 = 2,I71:R71, ""), ""))))))))</f>
        <v>10</v>
      </c>
      <c r="G71" s="89" cm="1">
        <f t="array" ref="G71">IF(SUM(IF(ISNUMBER(IF($I$200:$R$200=1,(I71:R71))),1,""))=0,NA(),
IF(Parameters!$D$18=1,IFERROR(MAX(IF($I$200:$R$200=1,(I71:R71),"")),
MAX(IF($I$200:$R$200=2,(I71:R71),""))),
IF(Parameters!$D$19=1,IFERROR(AVERAGE(IF($I$200:$R$200=1,(I71:R71),"")),
AVERAGE(IF($I$200:$R$200=2,(I71:R71),""))),
IF(Parameters!$D$20=1,IFERROR(IF(OR(IF(ISNUMBER(I71:R71),IF(I$200:R$200=1,I71:R71,""),"")=0),0,GEOMEAN(IF(ISNUMBER(I71:R71),IF(I$200:R$200=1,I71:R71,""),""))),
IF(OR(IF(ISNUMBER(I71:R71),IF(I$200:R$200=2,I71:R71,""),"")=0),0,GEOMEAN(IF(ISNUMBER(I71:R71),IF(I$200:R$200=2,I71:R71,""),""))))))))</f>
        <v>8.8311811733393402</v>
      </c>
      <c r="H71" s="208" t="s">
        <v>138</v>
      </c>
      <c r="I71" s="89">
        <v>10</v>
      </c>
      <c r="J71" s="89" t="s">
        <v>472</v>
      </c>
      <c r="K71" s="89">
        <v>8.8311811733393402</v>
      </c>
      <c r="L71" s="89" t="s">
        <v>472</v>
      </c>
      <c r="M71" s="89" t="s">
        <v>472</v>
      </c>
      <c r="N71" s="89" t="s">
        <v>472</v>
      </c>
      <c r="O71" s="89"/>
      <c r="P71" s="89"/>
      <c r="Q71" s="141"/>
      <c r="R71" s="141"/>
      <c r="S71" s="141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 spans="1:30" x14ac:dyDescent="0.2">
      <c r="A72" s="85">
        <v>67</v>
      </c>
      <c r="B72" s="85" t="s">
        <v>139</v>
      </c>
      <c r="C72" s="85" t="s">
        <v>140</v>
      </c>
      <c r="D72" s="98" t="str">
        <f t="shared" si="2"/>
        <v/>
      </c>
      <c r="E72" s="89">
        <f>IF(Parameters!$D$24 = 1, MAX(F72, G72),
IF(Parameters!$D$25 = 1, AVERAGE(F72,G72),
IF(Parameters!$D$26 = 1, IFERROR(GEOMEAN(F72, G72), 0),
IF(Parameters!$D$27, IF(AND(F72=10,G72=10),10,0),
IF(Parameters!$D$28, IF(AND(F72&gt;=7,G72&gt;=7),10,0),
IF(Parameters!$D$29, IF(AND(F72&gt;=7,G72&gt;=7), 10, IF(OR(AND(F72&gt;=7,G72&gt;=5),AND(F72&gt;=5,G72&gt;=7)),6,0)),
IF(Parameters!$D$30, IF(AND(F72&gt;=10,G72&gt;=10), 10, IF(OR(AND(F72&gt;=10,G72&gt;=5),AND(F72&gt;=5,G72&gt;=10)),6,0)),"no method")))))))</f>
        <v>0</v>
      </c>
      <c r="F72" s="89" cm="1">
        <f t="array" ref="F72">IF(SUM(IF(ISNUMBER(IF($I$199:$R$199=1,(I72:R72))),1,"")) = 0, NA(),
IF(Parameters!$D$18=1, IFERROR(MAX(IF($I$199:$R$199=1,(I72:R72),"")),
     MAX(IF($I$199:$R$199=2,(I72:R72),""))),
IF(Parameters!$D$19=1, IFERROR(AVERAGE(IF($I$199:$R$199=1,I72:R72,"")),
     AVERAGE(IF($I$199:$R$199=2,(I72:R72),""))),
IF(Parameters!$D$20=1, IFERROR(IF(OR(IF(ISNUMBER(I72:R72),IF(I$199:R$199 = 1,I72:R72, ""), "")=0), 0, GEOMEAN(IF(ISNUMBER(I72:R72),IF(I$199:R$199 = 1,I72:R72, ""), ""))),
   IF(OR(IF(ISNUMBER(I72:R72),IF(I$199:R$199 = 2,I72:R72, ""), "")=0), 0, GEOMEAN(IF(ISNUMBER(I72:R72),IF(I$199:R$199 = 2,I72:R72, ""), ""))))))))</f>
        <v>6</v>
      </c>
      <c r="G72" s="89" t="e" cm="1">
        <f t="array" ref="G72">IF(SUM(IF(ISNUMBER(IF($I$200:$R$200=1,(I72:R72))),1,""))=0,NA(),
IF(Parameters!$D$18=1,IFERROR(MAX(IF($I$200:$R$200=1,(I72:R72),"")),
MAX(IF($I$200:$R$200=2,(I72:R72),""))),
IF(Parameters!$D$19=1,IFERROR(AVERAGE(IF($I$200:$R$200=1,(I72:R72),"")),
AVERAGE(IF($I$200:$R$200=2,(I72:R72),""))),
IF(Parameters!$D$20=1,IFERROR(IF(OR(IF(ISNUMBER(I72:R72),IF(I$200:R$200=1,I72:R72,""),"")=0),0,GEOMEAN(IF(ISNUMBER(I72:R72),IF(I$200:R$200=1,I72:R72,""),""))),
IF(OR(IF(ISNUMBER(I72:R72),IF(I$200:R$200=2,I72:R72,""),"")=0),0,GEOMEAN(IF(ISNUMBER(I72:R72),IF(I$200:R$200=2,I72:R72,""),""))))))))</f>
        <v>#N/A</v>
      </c>
      <c r="H72" s="208" t="s">
        <v>140</v>
      </c>
      <c r="I72" s="89">
        <v>6</v>
      </c>
      <c r="J72" s="89" t="s">
        <v>472</v>
      </c>
      <c r="K72" s="89" t="s">
        <v>472</v>
      </c>
      <c r="L72" s="89" t="s">
        <v>472</v>
      </c>
      <c r="M72" s="89" t="s">
        <v>472</v>
      </c>
      <c r="N72" s="89" t="s">
        <v>472</v>
      </c>
      <c r="O72" s="89"/>
      <c r="P72" s="89"/>
      <c r="Q72" s="141"/>
      <c r="R72" s="141"/>
      <c r="S72" s="141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 spans="1:30" x14ac:dyDescent="0.2">
      <c r="A73" s="85">
        <v>68</v>
      </c>
      <c r="B73" s="85" t="s">
        <v>141</v>
      </c>
      <c r="C73" s="85" t="s">
        <v>142</v>
      </c>
      <c r="D73" s="98" t="str">
        <f t="shared" si="2"/>
        <v/>
      </c>
      <c r="E73" s="89">
        <f>IF(Parameters!$D$24 = 1, MAX(F73, G73),
IF(Parameters!$D$25 = 1, AVERAGE(F73,G73),
IF(Parameters!$D$26 = 1, IFERROR(GEOMEAN(F73, G73), 0),
IF(Parameters!$D$27, IF(AND(F73=10,G73=10),10,0),
IF(Parameters!$D$28, IF(AND(F73&gt;=7,G73&gt;=7),10,0),
IF(Parameters!$D$29, IF(AND(F73&gt;=7,G73&gt;=7), 10, IF(OR(AND(F73&gt;=7,G73&gt;=5),AND(F73&gt;=5,G73&gt;=7)),6,0)),
IF(Parameters!$D$30, IF(AND(F73&gt;=10,G73&gt;=10), 10, IF(OR(AND(F73&gt;=10,G73&gt;=5),AND(F73&gt;=5,G73&gt;=10)),6,0)),"no method")))))))</f>
        <v>3.3064871303026702</v>
      </c>
      <c r="F73" s="89" cm="1">
        <f t="array" ref="F73">IF(SUM(IF(ISNUMBER(IF($I$199:$R$199=1,(I73:R73))),1,"")) = 0, NA(),
IF(Parameters!$D$18=1, IFERROR(MAX(IF($I$199:$R$199=1,(I73:R73),"")),
     MAX(IF($I$199:$R$199=2,(I73:R73),""))),
IF(Parameters!$D$19=1, IFERROR(AVERAGE(IF($I$199:$R$199=1,I73:R73,"")),
     AVERAGE(IF($I$199:$R$199=2,(I73:R73),""))),
IF(Parameters!$D$20=1, IFERROR(IF(OR(IF(ISNUMBER(I73:R73),IF(I$199:R$199 = 1,I73:R73, ""), "")=0), 0, GEOMEAN(IF(ISNUMBER(I73:R73),IF(I$199:R$199 = 1,I73:R73, ""), ""))),
   IF(OR(IF(ISNUMBER(I73:R73),IF(I$199:R$199 = 2,I73:R73, ""), "")=0), 0, GEOMEAN(IF(ISNUMBER(I73:R73),IF(I$199:R$199 = 2,I73:R73, ""), ""))))))))</f>
        <v>1.28571428571429</v>
      </c>
      <c r="G73" s="89" cm="1">
        <f t="array" ref="G73">IF(SUM(IF(ISNUMBER(IF($I$200:$R$200=1,(I73:R73))),1,""))=0,NA(),
IF(Parameters!$D$18=1,IFERROR(MAX(IF($I$200:$R$200=1,(I73:R73),"")),
MAX(IF($I$200:$R$200=2,(I73:R73),""))),
IF(Parameters!$D$19=1,IFERROR(AVERAGE(IF($I$200:$R$200=1,(I73:R73),"")),
AVERAGE(IF($I$200:$R$200=2,(I73:R73),""))),
IF(Parameters!$D$20=1,IFERROR(IF(OR(IF(ISNUMBER(I73:R73),IF(I$200:R$200=1,I73:R73,""),"")=0),0,GEOMEAN(IF(ISNUMBER(I73:R73),IF(I$200:R$200=1,I73:R73,""),""))),
IF(OR(IF(ISNUMBER(I73:R73),IF(I$200:R$200=2,I73:R73,""),"")=0),0,GEOMEAN(IF(ISNUMBER(I73:R73),IF(I$200:R$200=2,I73:R73,""),""))))))))</f>
        <v>8.5033333333333392</v>
      </c>
      <c r="H73" s="208" t="s">
        <v>142</v>
      </c>
      <c r="I73" s="89">
        <v>1.28571428571429</v>
      </c>
      <c r="J73" s="89">
        <v>3</v>
      </c>
      <c r="K73" s="89" t="s">
        <v>472</v>
      </c>
      <c r="L73" s="89">
        <v>8.5033333333333392</v>
      </c>
      <c r="M73" s="89" t="s">
        <v>472</v>
      </c>
      <c r="N73" s="89" t="s">
        <v>472</v>
      </c>
      <c r="O73" s="89"/>
      <c r="P73" s="89"/>
      <c r="Q73" s="141"/>
      <c r="R73" s="141"/>
      <c r="S73" s="141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 spans="1:30" x14ac:dyDescent="0.2">
      <c r="A74" s="85">
        <v>69</v>
      </c>
      <c r="B74" s="85" t="s">
        <v>143</v>
      </c>
      <c r="C74" s="85" t="s">
        <v>144</v>
      </c>
      <c r="D74" s="98" t="str">
        <f t="shared" si="2"/>
        <v/>
      </c>
      <c r="E74" s="89">
        <f>IF(Parameters!$D$24 = 1, MAX(F74, G74),
IF(Parameters!$D$25 = 1, AVERAGE(F74,G74),
IF(Parameters!$D$26 = 1, IFERROR(GEOMEAN(F74, G74), 0),
IF(Parameters!$D$27, IF(AND(F74=10,G74=10),10,0),
IF(Parameters!$D$28, IF(AND(F74&gt;=7,G74&gt;=7),10,0),
IF(Parameters!$D$29, IF(AND(F74&gt;=7,G74&gt;=7), 10, IF(OR(AND(F74&gt;=7,G74&gt;=5),AND(F74&gt;=5,G74&gt;=7)),6,0)),
IF(Parameters!$D$30, IF(AND(F74&gt;=10,G74&gt;=10), 10, IF(OR(AND(F74&gt;=10,G74&gt;=5),AND(F74&gt;=5,G74&gt;=10)),6,0)),"no method")))))))</f>
        <v>0</v>
      </c>
      <c r="F74" s="89" cm="1">
        <f t="array" ref="F74">IF(SUM(IF(ISNUMBER(IF($I$199:$R$199=1,(I74:R74))),1,"")) = 0, NA(),
IF(Parameters!$D$18=1, IFERROR(MAX(IF($I$199:$R$199=1,(I74:R74),"")),
     MAX(IF($I$199:$R$199=2,(I74:R74),""))),
IF(Parameters!$D$19=1, IFERROR(AVERAGE(IF($I$199:$R$199=1,I74:R74,"")),
     AVERAGE(IF($I$199:$R$199=2,(I74:R74),""))),
IF(Parameters!$D$20=1, IFERROR(IF(OR(IF(ISNUMBER(I74:R74),IF(I$199:R$199 = 1,I74:R74, ""), "")=0), 0, GEOMEAN(IF(ISNUMBER(I74:R74),IF(I$199:R$199 = 1,I74:R74, ""), ""))),
   IF(OR(IF(ISNUMBER(I74:R74),IF(I$199:R$199 = 2,I74:R74, ""), "")=0), 0, GEOMEAN(IF(ISNUMBER(I74:R74),IF(I$199:R$199 = 2,I74:R74, ""), ""))))))))</f>
        <v>3.1428571428571401</v>
      </c>
      <c r="G74" s="89" t="e" cm="1">
        <f t="array" ref="G74">IF(SUM(IF(ISNUMBER(IF($I$200:$R$200=1,(I74:R74))),1,""))=0,NA(),
IF(Parameters!$D$18=1,IFERROR(MAX(IF($I$200:$R$200=1,(I74:R74),"")),
MAX(IF($I$200:$R$200=2,(I74:R74),""))),
IF(Parameters!$D$19=1,IFERROR(AVERAGE(IF($I$200:$R$200=1,(I74:R74),"")),
AVERAGE(IF($I$200:$R$200=2,(I74:R74),""))),
IF(Parameters!$D$20=1,IFERROR(IF(OR(IF(ISNUMBER(I74:R74),IF(I$200:R$200=1,I74:R74,""),"")=0),0,GEOMEAN(IF(ISNUMBER(I74:R74),IF(I$200:R$200=1,I74:R74,""),""))),
IF(OR(IF(ISNUMBER(I74:R74),IF(I$200:R$200=2,I74:R74,""),"")=0),0,GEOMEAN(IF(ISNUMBER(I74:R74),IF(I$200:R$200=2,I74:R74,""),""))))))))</f>
        <v>#N/A</v>
      </c>
      <c r="H74" s="208" t="s">
        <v>144</v>
      </c>
      <c r="I74" s="89">
        <v>3.1428571428571401</v>
      </c>
      <c r="J74" s="89" t="s">
        <v>472</v>
      </c>
      <c r="K74" s="89" t="s">
        <v>472</v>
      </c>
      <c r="L74" s="89" t="s">
        <v>472</v>
      </c>
      <c r="M74" s="89" t="s">
        <v>472</v>
      </c>
      <c r="N74" s="89" t="s">
        <v>472</v>
      </c>
      <c r="O74" s="89"/>
      <c r="P74" s="89"/>
      <c r="Q74" s="141"/>
      <c r="R74" s="141"/>
      <c r="S74" s="141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 spans="1:30" x14ac:dyDescent="0.2">
      <c r="A75" s="85">
        <v>70</v>
      </c>
      <c r="B75" s="85" t="s">
        <v>145</v>
      </c>
      <c r="C75" s="85" t="s">
        <v>146</v>
      </c>
      <c r="D75" s="98" t="str">
        <f t="shared" si="2"/>
        <v/>
      </c>
      <c r="E75" s="89">
        <f>IF(Parameters!$D$24 = 1, MAX(F75, G75),
IF(Parameters!$D$25 = 1, AVERAGE(F75,G75),
IF(Parameters!$D$26 = 1, IFERROR(GEOMEAN(F75, G75), 0),
IF(Parameters!$D$27, IF(AND(F75=10,G75=10),10,0),
IF(Parameters!$D$28, IF(AND(F75&gt;=7,G75&gt;=7),10,0),
IF(Parameters!$D$29, IF(AND(F75&gt;=7,G75&gt;=7), 10, IF(OR(AND(F75&gt;=7,G75&gt;=5),AND(F75&gt;=5,G75&gt;=7)),6,0)),
IF(Parameters!$D$30, IF(AND(F75&gt;=10,G75&gt;=10), 10, IF(OR(AND(F75&gt;=10,G75&gt;=5),AND(F75&gt;=5,G75&gt;=10)),6,0)),"no method")))))))</f>
        <v>7.0185092038188017</v>
      </c>
      <c r="F75" s="89" cm="1">
        <f t="array" ref="F75">IF(SUM(IF(ISNUMBER(IF($I$199:$R$199=1,(I75:R75))),1,"")) = 0, NA(),
IF(Parameters!$D$18=1, IFERROR(MAX(IF($I$199:$R$199=1,(I75:R75),"")),
     MAX(IF($I$199:$R$199=2,(I75:R75),""))),
IF(Parameters!$D$19=1, IFERROR(AVERAGE(IF($I$199:$R$199=1,I75:R75,"")),
     AVERAGE(IF($I$199:$R$199=2,(I75:R75),""))),
IF(Parameters!$D$20=1, IFERROR(IF(OR(IF(ISNUMBER(I75:R75),IF(I$199:R$199 = 1,I75:R75, ""), "")=0), 0, GEOMEAN(IF(ISNUMBER(I75:R75),IF(I$199:R$199 = 1,I75:R75, ""), ""))),
   IF(OR(IF(ISNUMBER(I75:R75),IF(I$199:R$199 = 2,I75:R75, ""), "")=0), 0, GEOMEAN(IF(ISNUMBER(I75:R75),IF(I$199:R$199 = 2,I75:R75, ""), ""))))))))</f>
        <v>7.7142857142857197</v>
      </c>
      <c r="G75" s="89" cm="1">
        <f t="array" ref="G75">IF(SUM(IF(ISNUMBER(IF($I$200:$R$200=1,(I75:R75))),1,""))=0,NA(),
IF(Parameters!$D$18=1,IFERROR(MAX(IF($I$200:$R$200=1,(I75:R75),"")),
MAX(IF($I$200:$R$200=2,(I75:R75),""))),
IF(Parameters!$D$19=1,IFERROR(AVERAGE(IF($I$200:$R$200=1,(I75:R75),"")),
AVERAGE(IF($I$200:$R$200=2,(I75:R75),""))),
IF(Parameters!$D$20=1,IFERROR(IF(OR(IF(ISNUMBER(I75:R75),IF(I$200:R$200=1,I75:R75,""),"")=0),0,GEOMEAN(IF(ISNUMBER(I75:R75),IF(I$200:R$200=1,I75:R75,""),""))),
IF(OR(IF(ISNUMBER(I75:R75),IF(I$200:R$200=2,I75:R75,""),"")=0),0,GEOMEAN(IF(ISNUMBER(I75:R75),IF(I$200:R$200=2,I75:R75,""),""))))))))</f>
        <v>6.3854870390486003</v>
      </c>
      <c r="H75" s="208" t="s">
        <v>146</v>
      </c>
      <c r="I75" s="89">
        <v>7.7142857142857197</v>
      </c>
      <c r="J75" s="89">
        <v>0</v>
      </c>
      <c r="K75" s="89">
        <v>6.3854870390486003</v>
      </c>
      <c r="L75" s="89" t="s">
        <v>472</v>
      </c>
      <c r="M75" s="89" t="s">
        <v>472</v>
      </c>
      <c r="N75" s="89">
        <v>3.21345038641067</v>
      </c>
      <c r="O75" s="89"/>
      <c r="P75" s="89"/>
      <c r="Q75" s="141"/>
      <c r="R75" s="141"/>
      <c r="S75" s="141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 spans="1:30" x14ac:dyDescent="0.2">
      <c r="A76" s="85">
        <v>71</v>
      </c>
      <c r="B76" s="85" t="s">
        <v>147</v>
      </c>
      <c r="C76" s="85" t="s">
        <v>148</v>
      </c>
      <c r="D76" s="98" t="str">
        <f t="shared" si="2"/>
        <v/>
      </c>
      <c r="E76" s="89">
        <f>IF(Parameters!$D$24 = 1, MAX(F76, G76),
IF(Parameters!$D$25 = 1, AVERAGE(F76,G76),
IF(Parameters!$D$26 = 1, IFERROR(GEOMEAN(F76, G76), 0),
IF(Parameters!$D$27, IF(AND(F76=10,G76=10),10,0),
IF(Parameters!$D$28, IF(AND(F76&gt;=7,G76&gt;=7),10,0),
IF(Parameters!$D$29, IF(AND(F76&gt;=7,G76&gt;=7), 10, IF(OR(AND(F76&gt;=7,G76&gt;=5),AND(F76&gt;=5,G76&gt;=7)),6,0)),
IF(Parameters!$D$30, IF(AND(F76&gt;=10,G76&gt;=10), 10, IF(OR(AND(F76&gt;=10,G76&gt;=5),AND(F76&gt;=5,G76&gt;=10)),6,0)),"no method")))))))</f>
        <v>0</v>
      </c>
      <c r="F76" s="89" cm="1">
        <f t="array" ref="F76">IF(SUM(IF(ISNUMBER(IF($I$199:$R$199=1,(I76:R76))),1,"")) = 0, NA(),
IF(Parameters!$D$18=1, IFERROR(MAX(IF($I$199:$R$199=1,(I76:R76),"")),
     MAX(IF($I$199:$R$199=2,(I76:R76),""))),
IF(Parameters!$D$19=1, IFERROR(AVERAGE(IF($I$199:$R$199=1,I76:R76,"")),
     AVERAGE(IF($I$199:$R$199=2,(I76:R76),""))),
IF(Parameters!$D$20=1, IFERROR(IF(OR(IF(ISNUMBER(I76:R76),IF(I$199:R$199 = 1,I76:R76, ""), "")=0), 0, GEOMEAN(IF(ISNUMBER(I76:R76),IF(I$199:R$199 = 1,I76:R76, ""), ""))),
   IF(OR(IF(ISNUMBER(I76:R76),IF(I$199:R$199 = 2,I76:R76, ""), "")=0), 0, GEOMEAN(IF(ISNUMBER(I76:R76),IF(I$199:R$199 = 2,I76:R76, ""), ""))))))))</f>
        <v>6.28571428571429</v>
      </c>
      <c r="G76" s="89" cm="1">
        <f t="array" ref="G76">IF(SUM(IF(ISNUMBER(IF($I$200:$R$200=1,(I76:R76))),1,""))=0,NA(),
IF(Parameters!$D$18=1,IFERROR(MAX(IF($I$200:$R$200=1,(I76:R76),"")),
MAX(IF($I$200:$R$200=2,(I76:R76),""))),
IF(Parameters!$D$19=1,IFERROR(AVERAGE(IF($I$200:$R$200=1,(I76:R76),"")),
AVERAGE(IF($I$200:$R$200=2,(I76:R76),""))),
IF(Parameters!$D$20=1,IFERROR(IF(OR(IF(ISNUMBER(I76:R76),IF(I$200:R$200=1,I76:R76,""),"")=0),0,GEOMEAN(IF(ISNUMBER(I76:R76),IF(I$200:R$200=1,I76:R76,""),""))),
IF(OR(IF(ISNUMBER(I76:R76),IF(I$200:R$200=2,I76:R76,""),"")=0),0,GEOMEAN(IF(ISNUMBER(I76:R76),IF(I$200:R$200=2,I76:R76,""),""))))))))</f>
        <v>0</v>
      </c>
      <c r="H76" s="208" t="s">
        <v>148</v>
      </c>
      <c r="I76" s="89">
        <v>6.28571428571429</v>
      </c>
      <c r="J76" s="89">
        <v>0</v>
      </c>
      <c r="K76" s="89" t="s">
        <v>472</v>
      </c>
      <c r="L76" s="89" t="s">
        <v>472</v>
      </c>
      <c r="M76" s="89" t="s">
        <v>472</v>
      </c>
      <c r="N76" s="89" t="s">
        <v>472</v>
      </c>
      <c r="O76" s="89"/>
      <c r="P76" s="89"/>
      <c r="Q76" s="141"/>
      <c r="R76" s="141"/>
      <c r="S76" s="141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 spans="1:30" x14ac:dyDescent="0.2">
      <c r="A77" s="85">
        <v>72</v>
      </c>
      <c r="B77" s="85" t="s">
        <v>149</v>
      </c>
      <c r="C77" s="85" t="s">
        <v>150</v>
      </c>
      <c r="D77" s="98" t="str">
        <f t="shared" si="2"/>
        <v/>
      </c>
      <c r="E77" s="89">
        <f>IF(Parameters!$D$24 = 1, MAX(F77, G77),
IF(Parameters!$D$25 = 1, AVERAGE(F77,G77),
IF(Parameters!$D$26 = 1, IFERROR(GEOMEAN(F77, G77), 0),
IF(Parameters!$D$27, IF(AND(F77=10,G77=10),10,0),
IF(Parameters!$D$28, IF(AND(F77&gt;=7,G77&gt;=7),10,0),
IF(Parameters!$D$29, IF(AND(F77&gt;=7,G77&gt;=7), 10, IF(OR(AND(F77&gt;=7,G77&gt;=5),AND(F77&gt;=5,G77&gt;=7)),6,0)),
IF(Parameters!$D$30, IF(AND(F77&gt;=10,G77&gt;=10), 10, IF(OR(AND(F77&gt;=10,G77&gt;=5),AND(F77&gt;=5,G77&gt;=10)),6,0)),"no method")))))))</f>
        <v>6.5982681710538928</v>
      </c>
      <c r="F77" s="89" cm="1">
        <f t="array" ref="F77">IF(SUM(IF(ISNUMBER(IF($I$199:$R$199=1,(I77:R77))),1,"")) = 0, NA(),
IF(Parameters!$D$18=1, IFERROR(MAX(IF($I$199:$R$199=1,(I77:R77),"")),
     MAX(IF($I$199:$R$199=2,(I77:R77),""))),
IF(Parameters!$D$19=1, IFERROR(AVERAGE(IF($I$199:$R$199=1,I77:R77,"")),
     AVERAGE(IF($I$199:$R$199=2,(I77:R77),""))),
IF(Parameters!$D$20=1, IFERROR(IF(OR(IF(ISNUMBER(I77:R77),IF(I$199:R$199 = 1,I77:R77, ""), "")=0), 0, GEOMEAN(IF(ISNUMBER(I77:R77),IF(I$199:R$199 = 1,I77:R77, ""), ""))),
   IF(OR(IF(ISNUMBER(I77:R77),IF(I$199:R$199 = 2,I77:R77, ""), "")=0), 0, GEOMEAN(IF(ISNUMBER(I77:R77),IF(I$199:R$199 = 2,I77:R77, ""), ""))))))))</f>
        <v>8.1428571428571406</v>
      </c>
      <c r="G77" s="89" cm="1">
        <f t="array" ref="G77">IF(SUM(IF(ISNUMBER(IF($I$200:$R$200=1,(I77:R77))),1,""))=0,NA(),
IF(Parameters!$D$18=1,IFERROR(MAX(IF($I$200:$R$200=1,(I77:R77),"")),
MAX(IF($I$200:$R$200=2,(I77:R77),""))),
IF(Parameters!$D$19=1,IFERROR(AVERAGE(IF($I$200:$R$200=1,(I77:R77),"")),
AVERAGE(IF($I$200:$R$200=2,(I77:R77),""))),
IF(Parameters!$D$20=1,IFERROR(IF(OR(IF(ISNUMBER(I77:R77),IF(I$200:R$200=1,I77:R77,""),"")=0),0,GEOMEAN(IF(ISNUMBER(I77:R77),IF(I$200:R$200=1,I77:R77,""),""))),
IF(OR(IF(ISNUMBER(I77:R77),IF(I$200:R$200=2,I77:R77,""),"")=0),0,GEOMEAN(IF(ISNUMBER(I77:R77),IF(I$200:R$200=2,I77:R77,""),""))))))))</f>
        <v>5.3466666666666702</v>
      </c>
      <c r="H77" s="208" t="s">
        <v>150</v>
      </c>
      <c r="I77" s="89">
        <v>8.1428571428571406</v>
      </c>
      <c r="J77" s="89">
        <v>0</v>
      </c>
      <c r="K77" s="89">
        <v>4.0261464022359901</v>
      </c>
      <c r="L77" s="89">
        <v>5.3466666666666702</v>
      </c>
      <c r="M77" s="89" t="s">
        <v>472</v>
      </c>
      <c r="N77" s="89">
        <v>5.3254800524030399</v>
      </c>
      <c r="O77" s="89"/>
      <c r="P77" s="89"/>
      <c r="Q77" s="141"/>
      <c r="R77" s="141"/>
      <c r="S77" s="141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 spans="1:30" x14ac:dyDescent="0.2">
      <c r="A78" s="85">
        <v>73</v>
      </c>
      <c r="B78" s="85" t="s">
        <v>151</v>
      </c>
      <c r="C78" s="85" t="s">
        <v>152</v>
      </c>
      <c r="D78" s="98" t="str">
        <f t="shared" si="2"/>
        <v/>
      </c>
      <c r="E78" s="89">
        <f>IF(Parameters!$D$24 = 1, MAX(F78, G78),
IF(Parameters!$D$25 = 1, AVERAGE(F78,G78),
IF(Parameters!$D$26 = 1, IFERROR(GEOMEAN(F78, G78), 0),
IF(Parameters!$D$27, IF(AND(F78=10,G78=10),10,0),
IF(Parameters!$D$28, IF(AND(F78&gt;=7,G78&gt;=7),10,0),
IF(Parameters!$D$29, IF(AND(F78&gt;=7,G78&gt;=7), 10, IF(OR(AND(F78&gt;=7,G78&gt;=5),AND(F78&gt;=5,G78&gt;=7)),6,0)),
IF(Parameters!$D$30, IF(AND(F78&gt;=10,G78&gt;=10), 10, IF(OR(AND(F78&gt;=10,G78&gt;=5),AND(F78&gt;=5,G78&gt;=10)),6,0)),"no method")))))))</f>
        <v>4.3094580368566771</v>
      </c>
      <c r="F78" s="89" cm="1">
        <f t="array" ref="F78">IF(SUM(IF(ISNUMBER(IF($I$199:$R$199=1,(I78:R78))),1,"")) = 0, NA(),
IF(Parameters!$D$18=1, IFERROR(MAX(IF($I$199:$R$199=1,(I78:R78),"")),
     MAX(IF($I$199:$R$199=2,(I78:R78),""))),
IF(Parameters!$D$19=1, IFERROR(AVERAGE(IF($I$199:$R$199=1,I78:R78,"")),
     AVERAGE(IF($I$199:$R$199=2,(I78:R78),""))),
IF(Parameters!$D$20=1, IFERROR(IF(OR(IF(ISNUMBER(I78:R78),IF(I$199:R$199 = 1,I78:R78, ""), "")=0), 0, GEOMEAN(IF(ISNUMBER(I78:R78),IF(I$199:R$199 = 1,I78:R78, ""), ""))),
   IF(OR(IF(ISNUMBER(I78:R78),IF(I$199:R$199 = 2,I78:R78, ""), "")=0), 0, GEOMEAN(IF(ISNUMBER(I78:R78),IF(I$199:R$199 = 2,I78:R78, ""), ""))))))))</f>
        <v>1.8571428571428601</v>
      </c>
      <c r="G78" s="89" cm="1">
        <f t="array" ref="G78">IF(SUM(IF(ISNUMBER(IF($I$200:$R$200=1,(I78:R78))),1,""))=0,NA(),
IF(Parameters!$D$18=1,IFERROR(MAX(IF($I$200:$R$200=1,(I78:R78),"")),
MAX(IF($I$200:$R$200=2,(I78:R78),""))),
IF(Parameters!$D$19=1,IFERROR(AVERAGE(IF($I$200:$R$200=1,(I78:R78),"")),
AVERAGE(IF($I$200:$R$200=2,(I78:R78),""))),
IF(Parameters!$D$20=1,IFERROR(IF(OR(IF(ISNUMBER(I78:R78),IF(I$200:R$200=1,I78:R78,""),"")=0),0,GEOMEAN(IF(ISNUMBER(I78:R78),IF(I$200:R$200=1,I78:R78,""),""))),
IF(OR(IF(ISNUMBER(I78:R78),IF(I$200:R$200=2,I78:R78,""),"")=0),0,GEOMEAN(IF(ISNUMBER(I78:R78),IF(I$200:R$200=2,I78:R78,""),""))))))))</f>
        <v>10</v>
      </c>
      <c r="H78" s="208" t="s">
        <v>152</v>
      </c>
      <c r="I78" s="89">
        <v>1.8571428571428601</v>
      </c>
      <c r="J78" s="89">
        <v>0</v>
      </c>
      <c r="K78" s="89">
        <v>7.4648657449547899</v>
      </c>
      <c r="L78" s="89">
        <v>5.03</v>
      </c>
      <c r="M78" s="89">
        <v>10</v>
      </c>
      <c r="N78" s="89">
        <v>10</v>
      </c>
      <c r="O78" s="89"/>
      <c r="P78" s="89"/>
      <c r="Q78" s="141"/>
      <c r="R78" s="141"/>
      <c r="S78" s="141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 spans="1:30" x14ac:dyDescent="0.2">
      <c r="A79" s="85">
        <v>74</v>
      </c>
      <c r="B79" s="85" t="s">
        <v>153</v>
      </c>
      <c r="C79" s="85" t="s">
        <v>154</v>
      </c>
      <c r="D79" s="98" t="str">
        <f t="shared" si="2"/>
        <v/>
      </c>
      <c r="E79" s="89">
        <f>IF(Parameters!$D$24 = 1, MAX(F79, G79),
IF(Parameters!$D$25 = 1, AVERAGE(F79,G79),
IF(Parameters!$D$26 = 1, IFERROR(GEOMEAN(F79, G79), 0),
IF(Parameters!$D$27, IF(AND(F79=10,G79=10),10,0),
IF(Parameters!$D$28, IF(AND(F79&gt;=7,G79&gt;=7),10,0),
IF(Parameters!$D$29, IF(AND(F79&gt;=7,G79&gt;=7), 10, IF(OR(AND(F79&gt;=7,G79&gt;=5),AND(F79&gt;=5,G79&gt;=7)),6,0)),
IF(Parameters!$D$30, IF(AND(F79&gt;=10,G79&gt;=10), 10, IF(OR(AND(F79&gt;=10,G79&gt;=5),AND(F79&gt;=5,G79&gt;=10)),6,0)),"no method")))))))</f>
        <v>10</v>
      </c>
      <c r="F79" s="89" cm="1">
        <f t="array" ref="F79">IF(SUM(IF(ISNUMBER(IF($I$199:$R$199=1,(I79:R79))),1,"")) = 0, NA(),
IF(Parameters!$D$18=1, IFERROR(MAX(IF($I$199:$R$199=1,(I79:R79),"")),
     MAX(IF($I$199:$R$199=2,(I79:R79),""))),
IF(Parameters!$D$19=1, IFERROR(AVERAGE(IF($I$199:$R$199=1,I79:R79,"")),
     AVERAGE(IF($I$199:$R$199=2,(I79:R79),""))),
IF(Parameters!$D$20=1, IFERROR(IF(OR(IF(ISNUMBER(I79:R79),IF(I$199:R$199 = 1,I79:R79, ""), "")=0), 0, GEOMEAN(IF(ISNUMBER(I79:R79),IF(I$199:R$199 = 1,I79:R79, ""), ""))),
   IF(OR(IF(ISNUMBER(I79:R79),IF(I$199:R$199 = 2,I79:R79, ""), "")=0), 0, GEOMEAN(IF(ISNUMBER(I79:R79),IF(I$199:R$199 = 2,I79:R79, ""), ""))))))))</f>
        <v>10</v>
      </c>
      <c r="G79" s="89" cm="1">
        <f t="array" ref="G79">IF(SUM(IF(ISNUMBER(IF($I$200:$R$200=1,(I79:R79))),1,""))=0,NA(),
IF(Parameters!$D$18=1,IFERROR(MAX(IF($I$200:$R$200=1,(I79:R79),"")),
MAX(IF($I$200:$R$200=2,(I79:R79),""))),
IF(Parameters!$D$19=1,IFERROR(AVERAGE(IF($I$200:$R$200=1,(I79:R79),"")),
AVERAGE(IF($I$200:$R$200=2,(I79:R79),""))),
IF(Parameters!$D$20=1,IFERROR(IF(OR(IF(ISNUMBER(I79:R79),IF(I$200:R$200=1,I79:R79,""),"")=0),0,GEOMEAN(IF(ISNUMBER(I79:R79),IF(I$200:R$200=1,I79:R79,""),""))),
IF(OR(IF(ISNUMBER(I79:R79),IF(I$200:R$200=2,I79:R79,""),"")=0),0,GEOMEAN(IF(ISNUMBER(I79:R79),IF(I$200:R$200=2,I79:R79,""),""))))))))</f>
        <v>10</v>
      </c>
      <c r="H79" s="208" t="s">
        <v>154</v>
      </c>
      <c r="I79" s="89">
        <v>10</v>
      </c>
      <c r="J79" s="89">
        <v>0</v>
      </c>
      <c r="K79" s="89">
        <v>10</v>
      </c>
      <c r="L79" s="89" t="s">
        <v>472</v>
      </c>
      <c r="M79" s="89" t="s">
        <v>472</v>
      </c>
      <c r="N79" s="89" t="s">
        <v>472</v>
      </c>
      <c r="O79" s="89"/>
      <c r="P79" s="89"/>
      <c r="Q79" s="141"/>
      <c r="R79" s="141"/>
      <c r="S79" s="141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 spans="1:30" x14ac:dyDescent="0.2">
      <c r="A80" s="85">
        <v>75</v>
      </c>
      <c r="B80" s="85" t="s">
        <v>155</v>
      </c>
      <c r="C80" s="85" t="s">
        <v>156</v>
      </c>
      <c r="D80" s="98" t="str">
        <f t="shared" si="2"/>
        <v/>
      </c>
      <c r="E80" s="89">
        <f>IF(Parameters!$D$24 = 1, MAX(F80, G80),
IF(Parameters!$D$25 = 1, AVERAGE(F80,G80),
IF(Parameters!$D$26 = 1, IFERROR(GEOMEAN(F80, G80), 0),
IF(Parameters!$D$27, IF(AND(F80=10,G80=10),10,0),
IF(Parameters!$D$28, IF(AND(F80&gt;=7,G80&gt;=7),10,0),
IF(Parameters!$D$29, IF(AND(F80&gt;=7,G80&gt;=7), 10, IF(OR(AND(F80&gt;=7,G80&gt;=5),AND(F80&gt;=5,G80&gt;=7)),6,0)),
IF(Parameters!$D$30, IF(AND(F80&gt;=10,G80&gt;=10), 10, IF(OR(AND(F80&gt;=10,G80&gt;=5),AND(F80&gt;=5,G80&gt;=10)),6,0)),"no method")))))))</f>
        <v>4.0746603714735743</v>
      </c>
      <c r="F80" s="89" cm="1">
        <f t="array" ref="F80">IF(SUM(IF(ISNUMBER(IF($I$199:$R$199=1,(I80:R80))),1,"")) = 0, NA(),
IF(Parameters!$D$18=1, IFERROR(MAX(IF($I$199:$R$199=1,(I80:R80),"")),
     MAX(IF($I$199:$R$199=2,(I80:R80),""))),
IF(Parameters!$D$19=1, IFERROR(AVERAGE(IF($I$199:$R$199=1,I80:R80,"")),
     AVERAGE(IF($I$199:$R$199=2,(I80:R80),""))),
IF(Parameters!$D$20=1, IFERROR(IF(OR(IF(ISNUMBER(I80:R80),IF(I$199:R$199 = 1,I80:R80, ""), "")=0), 0, GEOMEAN(IF(ISNUMBER(I80:R80),IF(I$199:R$199 = 1,I80:R80, ""), ""))),
   IF(OR(IF(ISNUMBER(I80:R80),IF(I$199:R$199 = 2,I80:R80, ""), "")=0), 0, GEOMEAN(IF(ISNUMBER(I80:R80),IF(I$199:R$199 = 2,I80:R80, ""), ""))))))))</f>
        <v>1.8571428571428601</v>
      </c>
      <c r="G80" s="89" cm="1">
        <f t="array" ref="G80">IF(SUM(IF(ISNUMBER(IF($I$200:$R$200=1,(I80:R80))),1,""))=0,NA(),
IF(Parameters!$D$18=1,IFERROR(MAX(IF($I$200:$R$200=1,(I80:R80),"")),
MAX(IF($I$200:$R$200=2,(I80:R80),""))),
IF(Parameters!$D$19=1,IFERROR(AVERAGE(IF($I$200:$R$200=1,(I80:R80),"")),
AVERAGE(IF($I$200:$R$200=2,(I80:R80),""))),
IF(Parameters!$D$20=1,IFERROR(IF(OR(IF(ISNUMBER(I80:R80),IF(I$200:R$200=1,I80:R80,""),"")=0),0,GEOMEAN(IF(ISNUMBER(I80:R80),IF(I$200:R$200=1,I80:R80,""),""))),
IF(OR(IF(ISNUMBER(I80:R80),IF(I$200:R$200=2,I80:R80,""),"")=0),0,GEOMEAN(IF(ISNUMBER(I80:R80),IF(I$200:R$200=2,I80:R80,""),""))))))))</f>
        <v>8.94</v>
      </c>
      <c r="H80" s="208" t="s">
        <v>156</v>
      </c>
      <c r="I80" s="89">
        <v>1.8571428571428601</v>
      </c>
      <c r="J80" s="89">
        <v>0</v>
      </c>
      <c r="K80" s="89" t="s">
        <v>472</v>
      </c>
      <c r="L80" s="89">
        <v>8.94</v>
      </c>
      <c r="M80" s="89">
        <v>0</v>
      </c>
      <c r="N80" s="89" t="s">
        <v>472</v>
      </c>
      <c r="O80" s="89"/>
      <c r="P80" s="89"/>
      <c r="Q80" s="141"/>
      <c r="R80" s="141"/>
      <c r="S80" s="141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 spans="1:30" x14ac:dyDescent="0.2">
      <c r="A81" s="85">
        <v>76</v>
      </c>
      <c r="B81" s="85" t="s">
        <v>157</v>
      </c>
      <c r="C81" s="85" t="s">
        <v>158</v>
      </c>
      <c r="D81" s="98" t="str">
        <f t="shared" si="2"/>
        <v/>
      </c>
      <c r="E81" s="89">
        <f>IF(Parameters!$D$24 = 1, MAX(F81, G81),
IF(Parameters!$D$25 = 1, AVERAGE(F81,G81),
IF(Parameters!$D$26 = 1, IFERROR(GEOMEAN(F81, G81), 0),
IF(Parameters!$D$27, IF(AND(F81=10,G81=10),10,0),
IF(Parameters!$D$28, IF(AND(F81&gt;=7,G81&gt;=7),10,0),
IF(Parameters!$D$29, IF(AND(F81&gt;=7,G81&gt;=7), 10, IF(OR(AND(F81&gt;=7,G81&gt;=5),AND(F81&gt;=5,G81&gt;=7)),6,0)),
IF(Parameters!$D$30, IF(AND(F81&gt;=10,G81&gt;=10), 10, IF(OR(AND(F81&gt;=10,G81&gt;=5),AND(F81&gt;=5,G81&gt;=10)),6,0)),"no method")))))))</f>
        <v>6.8660656232559489</v>
      </c>
      <c r="F81" s="89" cm="1">
        <f t="array" ref="F81">IF(SUM(IF(ISNUMBER(IF($I$199:$R$199=1,(I81:R81))),1,"")) = 0, NA(),
IF(Parameters!$D$18=1, IFERROR(MAX(IF($I$199:$R$199=1,(I81:R81),"")),
     MAX(IF($I$199:$R$199=2,(I81:R81),""))),
IF(Parameters!$D$19=1, IFERROR(AVERAGE(IF($I$199:$R$199=1,I81:R81,"")),
     AVERAGE(IF($I$199:$R$199=2,(I81:R81),""))),
IF(Parameters!$D$20=1, IFERROR(IF(OR(IF(ISNUMBER(I81:R81),IF(I$199:R$199 = 1,I81:R81, ""), "")=0), 0, GEOMEAN(IF(ISNUMBER(I81:R81),IF(I$199:R$199 = 1,I81:R81, ""), ""))),
   IF(OR(IF(ISNUMBER(I81:R81),IF(I$199:R$199 = 2,I81:R81, ""), "")=0), 0, GEOMEAN(IF(ISNUMBER(I81:R81),IF(I$199:R$199 = 2,I81:R81, ""), ""))))))))</f>
        <v>4.71428571428571</v>
      </c>
      <c r="G81" s="89" cm="1">
        <f t="array" ref="G81">IF(SUM(IF(ISNUMBER(IF($I$200:$R$200=1,(I81:R81))),1,""))=0,NA(),
IF(Parameters!$D$18=1,IFERROR(MAX(IF($I$200:$R$200=1,(I81:R81),"")),
MAX(IF($I$200:$R$200=2,(I81:R81),""))),
IF(Parameters!$D$19=1,IFERROR(AVERAGE(IF($I$200:$R$200=1,(I81:R81),"")),
AVERAGE(IF($I$200:$R$200=2,(I81:R81),""))),
IF(Parameters!$D$20=1,IFERROR(IF(OR(IF(ISNUMBER(I81:R81),IF(I$200:R$200=1,I81:R81,""),"")=0),0,GEOMEAN(IF(ISNUMBER(I81:R81),IF(I$200:R$200=1,I81:R81,""),""))),
IF(OR(IF(ISNUMBER(I81:R81),IF(I$200:R$200=2,I81:R81,""),"")=0),0,GEOMEAN(IF(ISNUMBER(I81:R81),IF(I$200:R$200=2,I81:R81,""),""))))))))</f>
        <v>10</v>
      </c>
      <c r="H81" s="208" t="s">
        <v>158</v>
      </c>
      <c r="I81" s="89">
        <v>4.71428571428571</v>
      </c>
      <c r="J81" s="89">
        <v>0</v>
      </c>
      <c r="K81" s="89">
        <v>5.5</v>
      </c>
      <c r="L81" s="89">
        <v>9.06666666666667</v>
      </c>
      <c r="M81" s="89">
        <v>0</v>
      </c>
      <c r="N81" s="89">
        <v>10</v>
      </c>
      <c r="O81" s="89"/>
      <c r="P81" s="89"/>
      <c r="Q81" s="141"/>
      <c r="R81" s="141"/>
      <c r="S81" s="141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 spans="1:30" x14ac:dyDescent="0.2">
      <c r="A82" s="85">
        <v>77</v>
      </c>
      <c r="B82" s="85" t="s">
        <v>159</v>
      </c>
      <c r="C82" s="85" t="s">
        <v>160</v>
      </c>
      <c r="D82" s="98" t="str">
        <f t="shared" si="2"/>
        <v/>
      </c>
      <c r="E82" s="89">
        <f>IF(Parameters!$D$24 = 1, MAX(F82, G82),
IF(Parameters!$D$25 = 1, AVERAGE(F82,G82),
IF(Parameters!$D$26 = 1, IFERROR(GEOMEAN(F82, G82), 0),
IF(Parameters!$D$27, IF(AND(F82=10,G82=10),10,0),
IF(Parameters!$D$28, IF(AND(F82&gt;=7,G82&gt;=7),10,0),
IF(Parameters!$D$29, IF(AND(F82&gt;=7,G82&gt;=7), 10, IF(OR(AND(F82&gt;=7,G82&gt;=5),AND(F82&gt;=5,G82&gt;=7)),6,0)),
IF(Parameters!$D$30, IF(AND(F82&gt;=10,G82&gt;=10), 10, IF(OR(AND(F82&gt;=10,G82&gt;=5),AND(F82&gt;=5,G82&gt;=10)),6,0)),"no method")))))))</f>
        <v>7.8594801718325193</v>
      </c>
      <c r="F82" s="89" cm="1">
        <f t="array" ref="F82">IF(SUM(IF(ISNUMBER(IF($I$199:$R$199=1,(I82:R82))),1,"")) = 0, NA(),
IF(Parameters!$D$18=1, IFERROR(MAX(IF($I$199:$R$199=1,(I82:R82),"")),
     MAX(IF($I$199:$R$199=2,(I82:R82),""))),
IF(Parameters!$D$19=1, IFERROR(AVERAGE(IF($I$199:$R$199=1,I82:R82,"")),
     AVERAGE(IF($I$199:$R$199=2,(I82:R82),""))),
IF(Parameters!$D$20=1, IFERROR(IF(OR(IF(ISNUMBER(I82:R82),IF(I$199:R$199 = 1,I82:R82, ""), "")=0), 0, GEOMEAN(IF(ISNUMBER(I82:R82),IF(I$199:R$199 = 1,I82:R82, ""), ""))),
   IF(OR(IF(ISNUMBER(I82:R82),IF(I$199:R$199 = 2,I82:R82, ""), "")=0), 0, GEOMEAN(IF(ISNUMBER(I82:R82),IF(I$199:R$199 = 2,I82:R82, ""), ""))))))))</f>
        <v>6.71428571428571</v>
      </c>
      <c r="G82" s="89" cm="1">
        <f t="array" ref="G82">IF(SUM(IF(ISNUMBER(IF($I$200:$R$200=1,(I82:R82))),1,""))=0,NA(),
IF(Parameters!$D$18=1,IFERROR(MAX(IF($I$200:$R$200=1,(I82:R82),"")),
MAX(IF($I$200:$R$200=2,(I82:R82),""))),
IF(Parameters!$D$19=1,IFERROR(AVERAGE(IF($I$200:$R$200=1,(I82:R82),"")),
AVERAGE(IF($I$200:$R$200=2,(I82:R82),""))),
IF(Parameters!$D$20=1,IFERROR(IF(OR(IF(ISNUMBER(I82:R82),IF(I$200:R$200=1,I82:R82,""),"")=0),0,GEOMEAN(IF(ISNUMBER(I82:R82),IF(I$200:R$200=1,I82:R82,""),""))),
IF(OR(IF(ISNUMBER(I82:R82),IF(I$200:R$200=2,I82:R82,""),"")=0),0,GEOMEAN(IF(ISNUMBER(I82:R82),IF(I$200:R$200=2,I82:R82,""),""))))))))</f>
        <v>9.1999999999999993</v>
      </c>
      <c r="H82" s="208" t="s">
        <v>160</v>
      </c>
      <c r="I82" s="89">
        <v>6.71428571428571</v>
      </c>
      <c r="J82" s="89">
        <v>7</v>
      </c>
      <c r="K82" s="89">
        <v>9.1999999999999993</v>
      </c>
      <c r="L82" s="89" t="s">
        <v>472</v>
      </c>
      <c r="M82" s="89">
        <v>7</v>
      </c>
      <c r="N82" s="89" t="s">
        <v>472</v>
      </c>
      <c r="O82" s="89"/>
      <c r="P82" s="89"/>
      <c r="Q82" s="141"/>
      <c r="R82" s="141"/>
      <c r="S82" s="141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 spans="1:30" x14ac:dyDescent="0.2">
      <c r="A83" s="85">
        <v>78</v>
      </c>
      <c r="B83" s="85" t="s">
        <v>161</v>
      </c>
      <c r="C83" s="85" t="s">
        <v>162</v>
      </c>
      <c r="D83" s="98" t="str">
        <f t="shared" si="2"/>
        <v/>
      </c>
      <c r="E83" s="89">
        <f>IF(Parameters!$D$24 = 1, MAX(F83, G83),
IF(Parameters!$D$25 = 1, AVERAGE(F83,G83),
IF(Parameters!$D$26 = 1, IFERROR(GEOMEAN(F83, G83), 0),
IF(Parameters!$D$27, IF(AND(F83=10,G83=10),10,0),
IF(Parameters!$D$28, IF(AND(F83&gt;=7,G83&gt;=7),10,0),
IF(Parameters!$D$29, IF(AND(F83&gt;=7,G83&gt;=7), 10, IF(OR(AND(F83&gt;=7,G83&gt;=5),AND(F83&gt;=5,G83&gt;=7)),6,0)),
IF(Parameters!$D$30, IF(AND(F83&gt;=10,G83&gt;=10), 10, IF(OR(AND(F83&gt;=10,G83&gt;=5),AND(F83&gt;=5,G83&gt;=10)),6,0)),"no method")))))))</f>
        <v>1.3093073414159537</v>
      </c>
      <c r="F83" s="89" cm="1">
        <f t="array" ref="F83">IF(SUM(IF(ISNUMBER(IF($I$199:$R$199=1,(I83:R83))),1,"")) = 0, NA(),
IF(Parameters!$D$18=1, IFERROR(MAX(IF($I$199:$R$199=1,(I83:R83),"")),
     MAX(IF($I$199:$R$199=2,(I83:R83),""))),
IF(Parameters!$D$19=1, IFERROR(AVERAGE(IF($I$199:$R$199=1,I83:R83,"")),
     AVERAGE(IF($I$199:$R$199=2,(I83:R83),""))),
IF(Parameters!$D$20=1, IFERROR(IF(OR(IF(ISNUMBER(I83:R83),IF(I$199:R$199 = 1,I83:R83, ""), "")=0), 0, GEOMEAN(IF(ISNUMBER(I83:R83),IF(I$199:R$199 = 1,I83:R83, ""), ""))),
   IF(OR(IF(ISNUMBER(I83:R83),IF(I$199:R$199 = 2,I83:R83, ""), "")=0), 0, GEOMEAN(IF(ISNUMBER(I83:R83),IF(I$199:R$199 = 2,I83:R83, ""), ""))))))))</f>
        <v>0.57142857142857095</v>
      </c>
      <c r="G83" s="89" cm="1">
        <f t="array" ref="G83">IF(SUM(IF(ISNUMBER(IF($I$200:$R$200=1,(I83:R83))),1,""))=0,NA(),
IF(Parameters!$D$18=1,IFERROR(MAX(IF($I$200:$R$200=1,(I83:R83),"")),
MAX(IF($I$200:$R$200=2,(I83:R83),""))),
IF(Parameters!$D$19=1,IFERROR(AVERAGE(IF($I$200:$R$200=1,(I83:R83),"")),
AVERAGE(IF($I$200:$R$200=2,(I83:R83),""))),
IF(Parameters!$D$20=1,IFERROR(IF(OR(IF(ISNUMBER(I83:R83),IF(I$200:R$200=1,I83:R83,""),"")=0),0,GEOMEAN(IF(ISNUMBER(I83:R83),IF(I$200:R$200=1,I83:R83,""),""))),
IF(OR(IF(ISNUMBER(I83:R83),IF(I$200:R$200=2,I83:R83,""),"")=0),0,GEOMEAN(IF(ISNUMBER(I83:R83),IF(I$200:R$200=2,I83:R83,""),""))))))))</f>
        <v>3</v>
      </c>
      <c r="H83" s="208" t="s">
        <v>162</v>
      </c>
      <c r="I83" s="89">
        <v>0.57142857142857095</v>
      </c>
      <c r="J83" s="89">
        <v>3</v>
      </c>
      <c r="K83" s="89" t="s">
        <v>472</v>
      </c>
      <c r="L83" s="89">
        <v>2.2366666666666601</v>
      </c>
      <c r="M83" s="89" t="s">
        <v>472</v>
      </c>
      <c r="N83" s="89" t="s">
        <v>472</v>
      </c>
      <c r="O83" s="89"/>
      <c r="P83" s="89"/>
      <c r="Q83" s="141"/>
      <c r="R83" s="141"/>
      <c r="S83" s="141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 x14ac:dyDescent="0.2">
      <c r="A84" s="85">
        <v>79</v>
      </c>
      <c r="B84" s="85" t="s">
        <v>163</v>
      </c>
      <c r="C84" s="85" t="s">
        <v>164</v>
      </c>
      <c r="D84" s="98" t="str">
        <f t="shared" si="2"/>
        <v/>
      </c>
      <c r="E84" s="89">
        <f>IF(Parameters!$D$24 = 1, MAX(F84, G84),
IF(Parameters!$D$25 = 1, AVERAGE(F84,G84),
IF(Parameters!$D$26 = 1, IFERROR(GEOMEAN(F84, G84), 0),
IF(Parameters!$D$27, IF(AND(F84=10,G84=10),10,0),
IF(Parameters!$D$28, IF(AND(F84&gt;=7,G84&gt;=7),10,0),
IF(Parameters!$D$29, IF(AND(F84&gt;=7,G84&gt;=7), 10, IF(OR(AND(F84&gt;=7,G84&gt;=5),AND(F84&gt;=5,G84&gt;=7)),6,0)),
IF(Parameters!$D$30, IF(AND(F84&gt;=10,G84&gt;=10), 10, IF(OR(AND(F84&gt;=10,G84&gt;=5),AND(F84&gt;=5,G84&gt;=10)),6,0)),"no method")))))))</f>
        <v>4.1761226035642185</v>
      </c>
      <c r="F84" s="89" cm="1">
        <f t="array" ref="F84">IF(SUM(IF(ISNUMBER(IF($I$199:$R$199=1,(I84:R84))),1,"")) = 0, NA(),
IF(Parameters!$D$18=1, IFERROR(MAX(IF($I$199:$R$199=1,(I84:R84),"")),
     MAX(IF($I$199:$R$199=2,(I84:R84),""))),
IF(Parameters!$D$19=1, IFERROR(AVERAGE(IF($I$199:$R$199=1,I84:R84,"")),
     AVERAGE(IF($I$199:$R$199=2,(I84:R84),""))),
IF(Parameters!$D$20=1, IFERROR(IF(OR(IF(ISNUMBER(I84:R84),IF(I$199:R$199 = 1,I84:R84, ""), "")=0), 0, GEOMEAN(IF(ISNUMBER(I84:R84),IF(I$199:R$199 = 1,I84:R84, ""), ""))),
   IF(OR(IF(ISNUMBER(I84:R84),IF(I$199:R$199 = 2,I84:R84, ""), "")=0), 0, GEOMEAN(IF(ISNUMBER(I84:R84),IF(I$199:R$199 = 2,I84:R84, ""), ""))))))))</f>
        <v>3.4285714285714302</v>
      </c>
      <c r="G84" s="89" cm="1">
        <f t="array" ref="G84">IF(SUM(IF(ISNUMBER(IF($I$200:$R$200=1,(I84:R84))),1,""))=0,NA(),
IF(Parameters!$D$18=1,IFERROR(MAX(IF($I$200:$R$200=1,(I84:R84),"")),
MAX(IF($I$200:$R$200=2,(I84:R84),""))),
IF(Parameters!$D$19=1,IFERROR(AVERAGE(IF($I$200:$R$200=1,(I84:R84),"")),
AVERAGE(IF($I$200:$R$200=2,(I84:R84),""))),
IF(Parameters!$D$20=1,IFERROR(IF(OR(IF(ISNUMBER(I84:R84),IF(I$200:R$200=1,I84:R84,""),"")=0),0,GEOMEAN(IF(ISNUMBER(I84:R84),IF(I$200:R$200=1,I84:R84,""),""))),
IF(OR(IF(ISNUMBER(I84:R84),IF(I$200:R$200=2,I84:R84,""),"")=0),0,GEOMEAN(IF(ISNUMBER(I84:R84),IF(I$200:R$200=2,I84:R84,""),""))))))))</f>
        <v>5.0866666666666598</v>
      </c>
      <c r="H84" s="208" t="s">
        <v>164</v>
      </c>
      <c r="I84" s="89">
        <v>3.4285714285714302</v>
      </c>
      <c r="J84" s="89">
        <v>0</v>
      </c>
      <c r="K84" s="89" t="s">
        <v>472</v>
      </c>
      <c r="L84" s="89">
        <v>5.0866666666666598</v>
      </c>
      <c r="M84" s="89" t="s">
        <v>472</v>
      </c>
      <c r="N84" s="89" t="s">
        <v>472</v>
      </c>
      <c r="O84" s="89"/>
      <c r="P84" s="89"/>
      <c r="Q84" s="141"/>
      <c r="R84" s="141"/>
      <c r="S84" s="141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 spans="1:30" x14ac:dyDescent="0.2">
      <c r="A85" s="85">
        <v>80</v>
      </c>
      <c r="B85" s="85" t="s">
        <v>165</v>
      </c>
      <c r="C85" s="85" t="s">
        <v>166</v>
      </c>
      <c r="D85" s="98" t="str">
        <f t="shared" si="2"/>
        <v/>
      </c>
      <c r="E85" s="89">
        <f>IF(Parameters!$D$24 = 1, MAX(F85, G85),
IF(Parameters!$D$25 = 1, AVERAGE(F85,G85),
IF(Parameters!$D$26 = 1, IFERROR(GEOMEAN(F85, G85), 0),
IF(Parameters!$D$27, IF(AND(F85=10,G85=10),10,0),
IF(Parameters!$D$28, IF(AND(F85&gt;=7,G85&gt;=7),10,0),
IF(Parameters!$D$29, IF(AND(F85&gt;=7,G85&gt;=7), 10, IF(OR(AND(F85&gt;=7,G85&gt;=5),AND(F85&gt;=5,G85&gt;=7)),6,0)),
IF(Parameters!$D$30, IF(AND(F85&gt;=10,G85&gt;=10), 10, IF(OR(AND(F85&gt;=10,G85&gt;=5),AND(F85&gt;=5,G85&gt;=10)),6,0)),"no method")))))))</f>
        <v>0</v>
      </c>
      <c r="F85" s="89" cm="1">
        <f t="array" ref="F85">IF(SUM(IF(ISNUMBER(IF($I$199:$R$199=1,(I85:R85))),1,"")) = 0, NA(),
IF(Parameters!$D$18=1, IFERROR(MAX(IF($I$199:$R$199=1,(I85:R85),"")),
     MAX(IF($I$199:$R$199=2,(I85:R85),""))),
IF(Parameters!$D$19=1, IFERROR(AVERAGE(IF($I$199:$R$199=1,I85:R85,"")),
     AVERAGE(IF($I$199:$R$199=2,(I85:R85),""))),
IF(Parameters!$D$20=1, IFERROR(IF(OR(IF(ISNUMBER(I85:R85),IF(I$199:R$199 = 1,I85:R85, ""), "")=0), 0, GEOMEAN(IF(ISNUMBER(I85:R85),IF(I$199:R$199 = 1,I85:R85, ""), ""))),
   IF(OR(IF(ISNUMBER(I85:R85),IF(I$199:R$199 = 2,I85:R85, ""), "")=0), 0, GEOMEAN(IF(ISNUMBER(I85:R85),IF(I$199:R$199 = 2,I85:R85, ""), ""))))))))</f>
        <v>5.5714285714285703</v>
      </c>
      <c r="G85" s="89" cm="1">
        <f t="array" ref="G85">IF(SUM(IF(ISNUMBER(IF($I$200:$R$200=1,(I85:R85))),1,""))=0,NA(),
IF(Parameters!$D$18=1,IFERROR(MAX(IF($I$200:$R$200=1,(I85:R85),"")),
MAX(IF($I$200:$R$200=2,(I85:R85),""))),
IF(Parameters!$D$19=1,IFERROR(AVERAGE(IF($I$200:$R$200=1,(I85:R85),"")),
AVERAGE(IF($I$200:$R$200=2,(I85:R85),""))),
IF(Parameters!$D$20=1,IFERROR(IF(OR(IF(ISNUMBER(I85:R85),IF(I$200:R$200=1,I85:R85,""),"")=0),0,GEOMEAN(IF(ISNUMBER(I85:R85),IF(I$200:R$200=1,I85:R85,""),""))),
IF(OR(IF(ISNUMBER(I85:R85),IF(I$200:R$200=2,I85:R85,""),"")=0),0,GEOMEAN(IF(ISNUMBER(I85:R85),IF(I$200:R$200=2,I85:R85,""),""))))))))</f>
        <v>0</v>
      </c>
      <c r="H85" s="208" t="s">
        <v>166</v>
      </c>
      <c r="I85" s="89">
        <v>5.5714285714285703</v>
      </c>
      <c r="J85" s="89">
        <v>0</v>
      </c>
      <c r="K85" s="89" t="s">
        <v>472</v>
      </c>
      <c r="L85" s="89" t="s">
        <v>472</v>
      </c>
      <c r="M85" s="89" t="s">
        <v>472</v>
      </c>
      <c r="N85" s="89" t="s">
        <v>472</v>
      </c>
      <c r="O85" s="89"/>
      <c r="P85" s="89"/>
      <c r="Q85" s="141"/>
      <c r="R85" s="141"/>
      <c r="S85" s="141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 spans="1:30" x14ac:dyDescent="0.2">
      <c r="A86" s="85">
        <v>81</v>
      </c>
      <c r="B86" s="85" t="s">
        <v>167</v>
      </c>
      <c r="C86" s="85" t="s">
        <v>168</v>
      </c>
      <c r="D86" s="98" t="str">
        <f t="shared" si="2"/>
        <v/>
      </c>
      <c r="E86" s="89">
        <f>IF(Parameters!$D$24 = 1, MAX(F86, G86),
IF(Parameters!$D$25 = 1, AVERAGE(F86,G86),
IF(Parameters!$D$26 = 1, IFERROR(GEOMEAN(F86, G86), 0),
IF(Parameters!$D$27, IF(AND(F86=10,G86=10),10,0),
IF(Parameters!$D$28, IF(AND(F86&gt;=7,G86&gt;=7),10,0),
IF(Parameters!$D$29, IF(AND(F86&gt;=7,G86&gt;=7), 10, IF(OR(AND(F86&gt;=7,G86&gt;=5),AND(F86&gt;=5,G86&gt;=7)),6,0)),
IF(Parameters!$D$30, IF(AND(F86&gt;=10,G86&gt;=10), 10, IF(OR(AND(F86&gt;=10,G86&gt;=5),AND(F86&gt;=5,G86&gt;=10)),6,0)),"no method")))))))</f>
        <v>1.690308509457034</v>
      </c>
      <c r="F86" s="89" cm="1">
        <f t="array" ref="F86">IF(SUM(IF(ISNUMBER(IF($I$199:$R$199=1,(I86:R86))),1,"")) = 0, NA(),
IF(Parameters!$D$18=1, IFERROR(MAX(IF($I$199:$R$199=1,(I86:R86),"")),
     MAX(IF($I$199:$R$199=2,(I86:R86),""))),
IF(Parameters!$D$19=1, IFERROR(AVERAGE(IF($I$199:$R$199=1,I86:R86,"")),
     AVERAGE(IF($I$199:$R$199=2,(I86:R86),""))),
IF(Parameters!$D$20=1, IFERROR(IF(OR(IF(ISNUMBER(I86:R86),IF(I$199:R$199 = 1,I86:R86, ""), "")=0), 0, GEOMEAN(IF(ISNUMBER(I86:R86),IF(I$199:R$199 = 1,I86:R86, ""), ""))),
   IF(OR(IF(ISNUMBER(I86:R86),IF(I$199:R$199 = 2,I86:R86, ""), "")=0), 0, GEOMEAN(IF(ISNUMBER(I86:R86),IF(I$199:R$199 = 2,I86:R86, ""), ""))))))))</f>
        <v>0.28571428571428598</v>
      </c>
      <c r="G86" s="89" cm="1">
        <f t="array" ref="G86">IF(SUM(IF(ISNUMBER(IF($I$200:$R$200=1,(I86:R86))),1,""))=0,NA(),
IF(Parameters!$D$18=1,IFERROR(MAX(IF($I$200:$R$200=1,(I86:R86),"")),
MAX(IF($I$200:$R$200=2,(I86:R86),""))),
IF(Parameters!$D$19=1,IFERROR(AVERAGE(IF($I$200:$R$200=1,(I86:R86),"")),
AVERAGE(IF($I$200:$R$200=2,(I86:R86),""))),
IF(Parameters!$D$20=1,IFERROR(IF(OR(IF(ISNUMBER(I86:R86),IF(I$200:R$200=1,I86:R86,""),"")=0),0,GEOMEAN(IF(ISNUMBER(I86:R86),IF(I$200:R$200=1,I86:R86,""),""))),
IF(OR(IF(ISNUMBER(I86:R86),IF(I$200:R$200=2,I86:R86,""),"")=0),0,GEOMEAN(IF(ISNUMBER(I86:R86),IF(I$200:R$200=2,I86:R86,""),""))))))))</f>
        <v>10</v>
      </c>
      <c r="H86" s="208" t="s">
        <v>168</v>
      </c>
      <c r="I86" s="89">
        <v>0.28571428571428598</v>
      </c>
      <c r="J86" s="89">
        <v>3</v>
      </c>
      <c r="K86" s="89" t="s">
        <v>472</v>
      </c>
      <c r="L86" s="89">
        <v>10</v>
      </c>
      <c r="M86" s="89" t="s">
        <v>472</v>
      </c>
      <c r="N86" s="89" t="s">
        <v>472</v>
      </c>
      <c r="O86" s="89"/>
      <c r="P86" s="89"/>
      <c r="Q86" s="141"/>
      <c r="R86" s="141"/>
      <c r="S86" s="141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 spans="1:30" x14ac:dyDescent="0.2">
      <c r="A87" s="85">
        <v>82</v>
      </c>
      <c r="B87" s="85" t="s">
        <v>169</v>
      </c>
      <c r="C87" s="85" t="s">
        <v>170</v>
      </c>
      <c r="D87" s="98" t="str">
        <f t="shared" si="2"/>
        <v/>
      </c>
      <c r="E87" s="89">
        <f>IF(Parameters!$D$24 = 1, MAX(F87, G87),
IF(Parameters!$D$25 = 1, AVERAGE(F87,G87),
IF(Parameters!$D$26 = 1, IFERROR(GEOMEAN(F87, G87), 0),
IF(Parameters!$D$27, IF(AND(F87=10,G87=10),10,0),
IF(Parameters!$D$28, IF(AND(F87&gt;=7,G87&gt;=7),10,0),
IF(Parameters!$D$29, IF(AND(F87&gt;=7,G87&gt;=7), 10, IF(OR(AND(F87&gt;=7,G87&gt;=5),AND(F87&gt;=5,G87&gt;=7)),6,0)),
IF(Parameters!$D$30, IF(AND(F87&gt;=10,G87&gt;=10), 10, IF(OR(AND(F87&gt;=10,G87&gt;=5),AND(F87&gt;=5,G87&gt;=10)),6,0)),"no method")))))))</f>
        <v>2.5008569959687237</v>
      </c>
      <c r="F87" s="89" cm="1">
        <f t="array" ref="F87">IF(SUM(IF(ISNUMBER(IF($I$199:$R$199=1,(I87:R87))),1,"")) = 0, NA(),
IF(Parameters!$D$18=1, IFERROR(MAX(IF($I$199:$R$199=1,(I87:R87),"")),
     MAX(IF($I$199:$R$199=2,(I87:R87),""))),
IF(Parameters!$D$19=1, IFERROR(AVERAGE(IF($I$199:$R$199=1,I87:R87,"")),
     AVERAGE(IF($I$199:$R$199=2,(I87:R87),""))),
IF(Parameters!$D$20=1, IFERROR(IF(OR(IF(ISNUMBER(I87:R87),IF(I$199:R$199 = 1,I87:R87, ""), "")=0), 0, GEOMEAN(IF(ISNUMBER(I87:R87),IF(I$199:R$199 = 1,I87:R87, ""), ""))),
   IF(OR(IF(ISNUMBER(I87:R87),IF(I$199:R$199 = 2,I87:R87, ""), "")=0), 0, GEOMEAN(IF(ISNUMBER(I87:R87),IF(I$199:R$199 = 2,I87:R87, ""), ""))))))))</f>
        <v>0.85714285714285599</v>
      </c>
      <c r="G87" s="89" cm="1">
        <f t="array" ref="G87">IF(SUM(IF(ISNUMBER(IF($I$200:$R$200=1,(I87:R87))),1,""))=0,NA(),
IF(Parameters!$D$18=1,IFERROR(MAX(IF($I$200:$R$200=1,(I87:R87),"")),
MAX(IF($I$200:$R$200=2,(I87:R87),""))),
IF(Parameters!$D$19=1,IFERROR(AVERAGE(IF($I$200:$R$200=1,(I87:R87),"")),
AVERAGE(IF($I$200:$R$200=2,(I87:R87),""))),
IF(Parameters!$D$20=1,IFERROR(IF(OR(IF(ISNUMBER(I87:R87),IF(I$200:R$200=1,I87:R87,""),"")=0),0,GEOMEAN(IF(ISNUMBER(I87:R87),IF(I$200:R$200=1,I87:R87,""),""))),
IF(OR(IF(ISNUMBER(I87:R87),IF(I$200:R$200=2,I87:R87,""),"")=0),0,GEOMEAN(IF(ISNUMBER(I87:R87),IF(I$200:R$200=2,I87:R87,""),""))))))))</f>
        <v>7.2966666666666704</v>
      </c>
      <c r="H87" s="208" t="s">
        <v>170</v>
      </c>
      <c r="I87" s="89">
        <v>0.85714285714285599</v>
      </c>
      <c r="J87" s="89">
        <v>3</v>
      </c>
      <c r="K87" s="89" t="s">
        <v>472</v>
      </c>
      <c r="L87" s="89">
        <v>7.2966666666666704</v>
      </c>
      <c r="M87" s="89" t="s">
        <v>472</v>
      </c>
      <c r="N87" s="89" t="s">
        <v>472</v>
      </c>
      <c r="O87" s="89"/>
      <c r="P87" s="89"/>
      <c r="Q87" s="141"/>
      <c r="R87" s="141"/>
      <c r="S87" s="141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 spans="1:30" x14ac:dyDescent="0.2">
      <c r="A88" s="85">
        <v>83</v>
      </c>
      <c r="B88" s="85" t="s">
        <v>171</v>
      </c>
      <c r="C88" s="85" t="s">
        <v>172</v>
      </c>
      <c r="D88" s="98" t="str">
        <f t="shared" si="2"/>
        <v/>
      </c>
      <c r="E88" s="89">
        <f>IF(Parameters!$D$24 = 1, MAX(F88, G88),
IF(Parameters!$D$25 = 1, AVERAGE(F88,G88),
IF(Parameters!$D$26 = 1, IFERROR(GEOMEAN(F88, G88), 0),
IF(Parameters!$D$27, IF(AND(F88=10,G88=10),10,0),
IF(Parameters!$D$28, IF(AND(F88&gt;=7,G88&gt;=7),10,0),
IF(Parameters!$D$29, IF(AND(F88&gt;=7,G88&gt;=7), 10, IF(OR(AND(F88&gt;=7,G88&gt;=5),AND(F88&gt;=5,G88&gt;=7)),6,0)),
IF(Parameters!$D$30, IF(AND(F88&gt;=10,G88&gt;=10), 10, IF(OR(AND(F88&gt;=10,G88&gt;=5),AND(F88&gt;=5,G88&gt;=10)),6,0)),"no method")))))))</f>
        <v>1.7728105208558362</v>
      </c>
      <c r="F88" s="89" cm="1">
        <f t="array" ref="F88">IF(SUM(IF(ISNUMBER(IF($I$199:$R$199=1,(I88:R88))),1,"")) = 0, NA(),
IF(Parameters!$D$18=1, IFERROR(MAX(IF($I$199:$R$199=1,(I88:R88),"")),
     MAX(IF($I$199:$R$199=2,(I88:R88),""))),
IF(Parameters!$D$19=1, IFERROR(AVERAGE(IF($I$199:$R$199=1,I88:R88,"")),
     AVERAGE(IF($I$199:$R$199=2,(I88:R88),""))),
IF(Parameters!$D$20=1, IFERROR(IF(OR(IF(ISNUMBER(I88:R88),IF(I$199:R$199 = 1,I88:R88, ""), "")=0), 0, GEOMEAN(IF(ISNUMBER(I88:R88),IF(I$199:R$199 = 1,I88:R88, ""), ""))),
   IF(OR(IF(ISNUMBER(I88:R88),IF(I$199:R$199 = 2,I88:R88, ""), "")=0), 0, GEOMEAN(IF(ISNUMBER(I88:R88),IF(I$199:R$199 = 2,I88:R88, ""), ""))))))))</f>
        <v>0.85714285714285599</v>
      </c>
      <c r="G88" s="89" cm="1">
        <f t="array" ref="G88">IF(SUM(IF(ISNUMBER(IF($I$200:$R$200=1,(I88:R88))),1,""))=0,NA(),
IF(Parameters!$D$18=1,IFERROR(MAX(IF($I$200:$R$200=1,(I88:R88),"")),
MAX(IF($I$200:$R$200=2,(I88:R88),""))),
IF(Parameters!$D$19=1,IFERROR(AVERAGE(IF($I$200:$R$200=1,(I88:R88),"")),
AVERAGE(IF($I$200:$R$200=2,(I88:R88),""))),
IF(Parameters!$D$20=1,IFERROR(IF(OR(IF(ISNUMBER(I88:R88),IF(I$200:R$200=1,I88:R88,""),"")=0),0,GEOMEAN(IF(ISNUMBER(I88:R88),IF(I$200:R$200=1,I88:R88,""),""))),
IF(OR(IF(ISNUMBER(I88:R88),IF(I$200:R$200=2,I88:R88,""),"")=0),0,GEOMEAN(IF(ISNUMBER(I88:R88),IF(I$200:R$200=2,I88:R88,""),""))))))))</f>
        <v>3.6666666666666701</v>
      </c>
      <c r="H88" s="208" t="s">
        <v>172</v>
      </c>
      <c r="I88" s="89">
        <v>0.85714285714285599</v>
      </c>
      <c r="J88" s="89">
        <v>0</v>
      </c>
      <c r="K88" s="89" t="s">
        <v>472</v>
      </c>
      <c r="L88" s="89">
        <v>3.6666666666666701</v>
      </c>
      <c r="M88" s="89" t="s">
        <v>472</v>
      </c>
      <c r="N88" s="89" t="s">
        <v>472</v>
      </c>
      <c r="O88" s="89"/>
      <c r="P88" s="89"/>
      <c r="Q88" s="141"/>
      <c r="R88" s="141"/>
      <c r="S88" s="141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 spans="1:30" x14ac:dyDescent="0.2">
      <c r="A89" s="85">
        <v>84</v>
      </c>
      <c r="B89" s="85" t="s">
        <v>173</v>
      </c>
      <c r="C89" s="85" t="s">
        <v>174</v>
      </c>
      <c r="D89" s="98" t="str">
        <f t="shared" si="2"/>
        <v/>
      </c>
      <c r="E89" s="89">
        <f>IF(Parameters!$D$24 = 1, MAX(F89, G89),
IF(Parameters!$D$25 = 1, AVERAGE(F89,G89),
IF(Parameters!$D$26 = 1, IFERROR(GEOMEAN(F89, G89), 0),
IF(Parameters!$D$27, IF(AND(F89=10,G89=10),10,0),
IF(Parameters!$D$28, IF(AND(F89&gt;=7,G89&gt;=7),10,0),
IF(Parameters!$D$29, IF(AND(F89&gt;=7,G89&gt;=7), 10, IF(OR(AND(F89&gt;=7,G89&gt;=5),AND(F89&gt;=5,G89&gt;=7)),6,0)),
IF(Parameters!$D$30, IF(AND(F89&gt;=10,G89&gt;=10), 10, IF(OR(AND(F89&gt;=10,G89&gt;=5),AND(F89&gt;=5,G89&gt;=10)),6,0)),"no method")))))))</f>
        <v>0</v>
      </c>
      <c r="F89" s="89" cm="1">
        <f t="array" ref="F89">IF(SUM(IF(ISNUMBER(IF($I$199:$R$199=1,(I89:R89))),1,"")) = 0, NA(),
IF(Parameters!$D$18=1, IFERROR(MAX(IF($I$199:$R$199=1,(I89:R89),"")),
     MAX(IF($I$199:$R$199=2,(I89:R89),""))),
IF(Parameters!$D$19=1, IFERROR(AVERAGE(IF($I$199:$R$199=1,I89:R89,"")),
     AVERAGE(IF($I$199:$R$199=2,(I89:R89),""))),
IF(Parameters!$D$20=1, IFERROR(IF(OR(IF(ISNUMBER(I89:R89),IF(I$199:R$199 = 1,I89:R89, ""), "")=0), 0, GEOMEAN(IF(ISNUMBER(I89:R89),IF(I$199:R$199 = 1,I89:R89, ""), ""))),
   IF(OR(IF(ISNUMBER(I89:R89),IF(I$199:R$199 = 2,I89:R89, ""), "")=0), 0, GEOMEAN(IF(ISNUMBER(I89:R89),IF(I$199:R$199 = 2,I89:R89, ""), ""))))))))</f>
        <v>5.5714285714285703</v>
      </c>
      <c r="G89" s="89" cm="1">
        <f t="array" ref="G89">IF(SUM(IF(ISNUMBER(IF($I$200:$R$200=1,(I89:R89))),1,""))=0,NA(),
IF(Parameters!$D$18=1,IFERROR(MAX(IF($I$200:$R$200=1,(I89:R89),"")),
MAX(IF($I$200:$R$200=2,(I89:R89),""))),
IF(Parameters!$D$19=1,IFERROR(AVERAGE(IF($I$200:$R$200=1,(I89:R89),"")),
AVERAGE(IF($I$200:$R$200=2,(I89:R89),""))),
IF(Parameters!$D$20=1,IFERROR(IF(OR(IF(ISNUMBER(I89:R89),IF(I$200:R$200=1,I89:R89,""),"")=0),0,GEOMEAN(IF(ISNUMBER(I89:R89),IF(I$200:R$200=1,I89:R89,""),""))),
IF(OR(IF(ISNUMBER(I89:R89),IF(I$200:R$200=2,I89:R89,""),"")=0),0,GEOMEAN(IF(ISNUMBER(I89:R89),IF(I$200:R$200=2,I89:R89,""),""))))))))</f>
        <v>0</v>
      </c>
      <c r="H89" s="208" t="s">
        <v>174</v>
      </c>
      <c r="I89" s="89">
        <v>5.5714285714285703</v>
      </c>
      <c r="J89" s="89">
        <v>0</v>
      </c>
      <c r="K89" s="89" t="s">
        <v>472</v>
      </c>
      <c r="L89" s="89" t="s">
        <v>472</v>
      </c>
      <c r="M89" s="89" t="s">
        <v>472</v>
      </c>
      <c r="N89" s="89" t="s">
        <v>472</v>
      </c>
      <c r="O89" s="89"/>
      <c r="P89" s="89"/>
      <c r="Q89" s="141"/>
      <c r="R89" s="141"/>
      <c r="S89" s="141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 spans="1:30" x14ac:dyDescent="0.2">
      <c r="A90" s="85">
        <v>85</v>
      </c>
      <c r="B90" s="85" t="s">
        <v>175</v>
      </c>
      <c r="C90" s="85" t="s">
        <v>176</v>
      </c>
      <c r="D90" s="98" t="str">
        <f t="shared" si="2"/>
        <v/>
      </c>
      <c r="E90" s="89">
        <f>IF(Parameters!$D$24 = 1, MAX(F90, G90),
IF(Parameters!$D$25 = 1, AVERAGE(F90,G90),
IF(Parameters!$D$26 = 1, IFERROR(GEOMEAN(F90, G90), 0),
IF(Parameters!$D$27, IF(AND(F90=10,G90=10),10,0),
IF(Parameters!$D$28, IF(AND(F90&gt;=7,G90&gt;=7),10,0),
IF(Parameters!$D$29, IF(AND(F90&gt;=7,G90&gt;=7), 10, IF(OR(AND(F90&gt;=7,G90&gt;=5),AND(F90&gt;=5,G90&gt;=7)),6,0)),
IF(Parameters!$D$30, IF(AND(F90&gt;=10,G90&gt;=10), 10, IF(OR(AND(F90&gt;=10,G90&gt;=5),AND(F90&gt;=5,G90&gt;=10)),6,0)),"no method")))))))</f>
        <v>7.1713716560063601</v>
      </c>
      <c r="F90" s="89" cm="1">
        <f t="array" ref="F90">IF(SUM(IF(ISNUMBER(IF($I$199:$R$199=1,(I90:R90))),1,"")) = 0, NA(),
IF(Parameters!$D$18=1, IFERROR(MAX(IF($I$199:$R$199=1,(I90:R90),"")),
     MAX(IF($I$199:$R$199=2,(I90:R90),""))),
IF(Parameters!$D$19=1, IFERROR(AVERAGE(IF($I$199:$R$199=1,I90:R90,"")),
     AVERAGE(IF($I$199:$R$199=2,(I90:R90),""))),
IF(Parameters!$D$20=1, IFERROR(IF(OR(IF(ISNUMBER(I90:R90),IF(I$199:R$199 = 1,I90:R90, ""), "")=0), 0, GEOMEAN(IF(ISNUMBER(I90:R90),IF(I$199:R$199 = 1,I90:R90, ""), ""))),
   IF(OR(IF(ISNUMBER(I90:R90),IF(I$199:R$199 = 2,I90:R90, ""), "")=0), 0, GEOMEAN(IF(ISNUMBER(I90:R90),IF(I$199:R$199 = 2,I90:R90, ""), ""))))))))</f>
        <v>5.1428571428571397</v>
      </c>
      <c r="G90" s="89" cm="1">
        <f t="array" ref="G90">IF(SUM(IF(ISNUMBER(IF($I$200:$R$200=1,(I90:R90))),1,""))=0,NA(),
IF(Parameters!$D$18=1,IFERROR(MAX(IF($I$200:$R$200=1,(I90:R90),"")),
MAX(IF($I$200:$R$200=2,(I90:R90),""))),
IF(Parameters!$D$19=1,IFERROR(AVERAGE(IF($I$200:$R$200=1,(I90:R90),"")),
AVERAGE(IF($I$200:$R$200=2,(I90:R90),""))),
IF(Parameters!$D$20=1,IFERROR(IF(OR(IF(ISNUMBER(I90:R90),IF(I$200:R$200=1,I90:R90,""),"")=0),0,GEOMEAN(IF(ISNUMBER(I90:R90),IF(I$200:R$200=1,I90:R90,""),""))),
IF(OR(IF(ISNUMBER(I90:R90),IF(I$200:R$200=2,I90:R90,""),"")=0),0,GEOMEAN(IF(ISNUMBER(I90:R90),IF(I$200:R$200=2,I90:R90,""),""))))))))</f>
        <v>10</v>
      </c>
      <c r="H90" s="208" t="s">
        <v>176</v>
      </c>
      <c r="I90" s="89">
        <v>5.1428571428571397</v>
      </c>
      <c r="J90" s="89">
        <v>0</v>
      </c>
      <c r="K90" s="89" t="s">
        <v>472</v>
      </c>
      <c r="L90" s="89" t="s">
        <v>472</v>
      </c>
      <c r="M90" s="89">
        <v>10</v>
      </c>
      <c r="N90" s="89" t="s">
        <v>472</v>
      </c>
      <c r="O90" s="89"/>
      <c r="P90" s="89"/>
      <c r="Q90" s="141"/>
      <c r="R90" s="141"/>
      <c r="S90" s="141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 spans="1:30" x14ac:dyDescent="0.2">
      <c r="A91" s="85">
        <v>86</v>
      </c>
      <c r="B91" s="85" t="s">
        <v>177</v>
      </c>
      <c r="C91" s="85" t="s">
        <v>178</v>
      </c>
      <c r="D91" s="98" t="str">
        <f t="shared" si="2"/>
        <v/>
      </c>
      <c r="E91" s="89">
        <f>IF(Parameters!$D$24 = 1, MAX(F91, G91),
IF(Parameters!$D$25 = 1, AVERAGE(F91,G91),
IF(Parameters!$D$26 = 1, IFERROR(GEOMEAN(F91, G91), 0),
IF(Parameters!$D$27, IF(AND(F91=10,G91=10),10,0),
IF(Parameters!$D$28, IF(AND(F91&gt;=7,G91&gt;=7),10,0),
IF(Parameters!$D$29, IF(AND(F91&gt;=7,G91&gt;=7), 10, IF(OR(AND(F91&gt;=7,G91&gt;=5),AND(F91&gt;=5,G91&gt;=7)),6,0)),
IF(Parameters!$D$30, IF(AND(F91&gt;=10,G91&gt;=10), 10, IF(OR(AND(F91&gt;=10,G91&gt;=5),AND(F91&gt;=5,G91&gt;=10)),6,0)),"no method")))))))</f>
        <v>1.3430597618161018</v>
      </c>
      <c r="F91" s="89" cm="1">
        <f t="array" ref="F91">IF(SUM(IF(ISNUMBER(IF($I$199:$R$199=1,(I91:R91))),1,"")) = 0, NA(),
IF(Parameters!$D$18=1, IFERROR(MAX(IF($I$199:$R$199=1,(I91:R91),"")),
     MAX(IF($I$199:$R$199=2,(I91:R91),""))),
IF(Parameters!$D$19=1, IFERROR(AVERAGE(IF($I$199:$R$199=1,I91:R91,"")),
     AVERAGE(IF($I$199:$R$199=2,(I91:R91),""))),
IF(Parameters!$D$20=1, IFERROR(IF(OR(IF(ISNUMBER(I91:R91),IF(I$199:R$199 = 1,I91:R91, ""), "")=0), 0, GEOMEAN(IF(ISNUMBER(I91:R91),IF(I$199:R$199 = 1,I91:R91, ""), ""))),
   IF(OR(IF(ISNUMBER(I91:R91),IF(I$199:R$199 = 2,I91:R91, ""), "")=0), 0, GEOMEAN(IF(ISNUMBER(I91:R91),IF(I$199:R$199 = 2,I91:R91, ""), ""))))))))</f>
        <v>0.57142857142857095</v>
      </c>
      <c r="G91" s="89" cm="1">
        <f t="array" ref="G91">IF(SUM(IF(ISNUMBER(IF($I$200:$R$200=1,(I91:R91))),1,""))=0,NA(),
IF(Parameters!$D$18=1,IFERROR(MAX(IF($I$200:$R$200=1,(I91:R91),"")),
MAX(IF($I$200:$R$200=2,(I91:R91),""))),
IF(Parameters!$D$19=1,IFERROR(AVERAGE(IF($I$200:$R$200=1,(I91:R91),"")),
AVERAGE(IF($I$200:$R$200=2,(I91:R91),""))),
IF(Parameters!$D$20=1,IFERROR(IF(OR(IF(ISNUMBER(I91:R91),IF(I$200:R$200=1,I91:R91,""),"")=0),0,GEOMEAN(IF(ISNUMBER(I91:R91),IF(I$200:R$200=1,I91:R91,""),""))),
IF(OR(IF(ISNUMBER(I91:R91),IF(I$200:R$200=2,I91:R91,""),"")=0),0,GEOMEAN(IF(ISNUMBER(I91:R91),IF(I$200:R$200=2,I91:R91,""),""))))))))</f>
        <v>3.1566666666666698</v>
      </c>
      <c r="H91" s="208" t="s">
        <v>178</v>
      </c>
      <c r="I91" s="89">
        <v>0.57142857142857095</v>
      </c>
      <c r="J91" s="89">
        <v>0</v>
      </c>
      <c r="K91" s="89" t="s">
        <v>472</v>
      </c>
      <c r="L91" s="89">
        <v>3.1566666666666698</v>
      </c>
      <c r="M91" s="89" t="s">
        <v>472</v>
      </c>
      <c r="N91" s="89" t="s">
        <v>472</v>
      </c>
      <c r="O91" s="89"/>
      <c r="P91" s="89"/>
      <c r="Q91" s="141"/>
      <c r="R91" s="141"/>
      <c r="S91" s="141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 spans="1:30" x14ac:dyDescent="0.2">
      <c r="A92" s="85">
        <v>87</v>
      </c>
      <c r="B92" s="85" t="s">
        <v>179</v>
      </c>
      <c r="C92" s="85" t="s">
        <v>180</v>
      </c>
      <c r="D92" s="98" t="str">
        <f t="shared" si="2"/>
        <v/>
      </c>
      <c r="E92" s="89">
        <f>IF(Parameters!$D$24 = 1, MAX(F92, G92),
IF(Parameters!$D$25 = 1, AVERAGE(F92,G92),
IF(Parameters!$D$26 = 1, IFERROR(GEOMEAN(F92, G92), 0),
IF(Parameters!$D$27, IF(AND(F92=10,G92=10),10,0),
IF(Parameters!$D$28, IF(AND(F92&gt;=7,G92&gt;=7),10,0),
IF(Parameters!$D$29, IF(AND(F92&gt;=7,G92&gt;=7), 10, IF(OR(AND(F92&gt;=7,G92&gt;=5),AND(F92&gt;=5,G92&gt;=7)),6,0)),
IF(Parameters!$D$30, IF(AND(F92&gt;=10,G92&gt;=10), 10, IF(OR(AND(F92&gt;=10,G92&gt;=5),AND(F92&gt;=5,G92&gt;=10)),6,0)),"no method")))))))</f>
        <v>3.9641248358604577</v>
      </c>
      <c r="F92" s="89" cm="1">
        <f t="array" ref="F92">IF(SUM(IF(ISNUMBER(IF($I$199:$R$199=1,(I92:R92))),1,"")) = 0, NA(),
IF(Parameters!$D$18=1, IFERROR(MAX(IF($I$199:$R$199=1,(I92:R92),"")),
     MAX(IF($I$199:$R$199=2,(I92:R92),""))),
IF(Parameters!$D$19=1, IFERROR(AVERAGE(IF($I$199:$R$199=1,I92:R92,"")),
     AVERAGE(IF($I$199:$R$199=2,(I92:R92),""))),
IF(Parameters!$D$20=1, IFERROR(IF(OR(IF(ISNUMBER(I92:R92),IF(I$199:R$199 = 1,I92:R92, ""), "")=0), 0, GEOMEAN(IF(ISNUMBER(I92:R92),IF(I$199:R$199 = 1,I92:R92, ""), ""))),
   IF(OR(IF(ISNUMBER(I92:R92),IF(I$199:R$199 = 2,I92:R92, ""), "")=0), 0, GEOMEAN(IF(ISNUMBER(I92:R92),IF(I$199:R$199 = 2,I92:R92, ""), ""))))))))</f>
        <v>1.5714285714285701</v>
      </c>
      <c r="G92" s="89" cm="1">
        <f t="array" ref="G92">IF(SUM(IF(ISNUMBER(IF($I$200:$R$200=1,(I92:R92))),1,""))=0,NA(),
IF(Parameters!$D$18=1,IFERROR(MAX(IF($I$200:$R$200=1,(I92:R92),"")),
MAX(IF($I$200:$R$200=2,(I92:R92),""))),
IF(Parameters!$D$19=1,IFERROR(AVERAGE(IF($I$200:$R$200=1,(I92:R92),"")),
AVERAGE(IF($I$200:$R$200=2,(I92:R92),""))),
IF(Parameters!$D$20=1,IFERROR(IF(OR(IF(ISNUMBER(I92:R92),IF(I$200:R$200=1,I92:R92,""),"")=0),0,GEOMEAN(IF(ISNUMBER(I92:R92),IF(I$200:R$200=1,I92:R92,""),""))),
IF(OR(IF(ISNUMBER(I92:R92),IF(I$200:R$200=2,I92:R92,""),"")=0),0,GEOMEAN(IF(ISNUMBER(I92:R92),IF(I$200:R$200=2,I92:R92,""),""))))))))</f>
        <v>10</v>
      </c>
      <c r="H92" s="208" t="s">
        <v>180</v>
      </c>
      <c r="I92" s="89">
        <v>1.5714285714285701</v>
      </c>
      <c r="J92" s="89">
        <v>7</v>
      </c>
      <c r="K92" s="89">
        <v>7.4907799451969304</v>
      </c>
      <c r="L92" s="89">
        <v>10</v>
      </c>
      <c r="M92" s="89">
        <v>0</v>
      </c>
      <c r="N92" s="89" t="s">
        <v>472</v>
      </c>
      <c r="O92" s="89"/>
      <c r="P92" s="89"/>
      <c r="Q92" s="141"/>
      <c r="R92" s="141"/>
      <c r="S92" s="141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 spans="1:30" x14ac:dyDescent="0.2">
      <c r="A93" s="85">
        <v>88</v>
      </c>
      <c r="B93" s="85" t="s">
        <v>181</v>
      </c>
      <c r="C93" s="85" t="s">
        <v>182</v>
      </c>
      <c r="D93" s="98" t="str">
        <f t="shared" si="2"/>
        <v/>
      </c>
      <c r="E93" s="89">
        <f>IF(Parameters!$D$24 = 1, MAX(F93, G93),
IF(Parameters!$D$25 = 1, AVERAGE(F93,G93),
IF(Parameters!$D$26 = 1, IFERROR(GEOMEAN(F93, G93), 0),
IF(Parameters!$D$27, IF(AND(F93=10,G93=10),10,0),
IF(Parameters!$D$28, IF(AND(F93&gt;=7,G93&gt;=7),10,0),
IF(Parameters!$D$29, IF(AND(F93&gt;=7,G93&gt;=7), 10, IF(OR(AND(F93&gt;=7,G93&gt;=5),AND(F93&gt;=5,G93&gt;=7)),6,0)),
IF(Parameters!$D$30, IF(AND(F93&gt;=10,G93&gt;=10), 10, IF(OR(AND(F93&gt;=10,G93&gt;=5),AND(F93&gt;=5,G93&gt;=10)),6,0)),"no method")))))))</f>
        <v>8.8640526042791841</v>
      </c>
      <c r="F93" s="89" cm="1">
        <f t="array" ref="F93">IF(SUM(IF(ISNUMBER(IF($I$199:$R$199=1,(I93:R93))),1,"")) = 0, NA(),
IF(Parameters!$D$18=1, IFERROR(MAX(IF($I$199:$R$199=1,(I93:R93),"")),
     MAX(IF($I$199:$R$199=2,(I93:R93),""))),
IF(Parameters!$D$19=1, IFERROR(AVERAGE(IF($I$199:$R$199=1,I93:R93,"")),
     AVERAGE(IF($I$199:$R$199=2,(I93:R93),""))),
IF(Parameters!$D$20=1, IFERROR(IF(OR(IF(ISNUMBER(I93:R93),IF(I$199:R$199 = 1,I93:R93, ""), "")=0), 0, GEOMEAN(IF(ISNUMBER(I93:R93),IF(I$199:R$199 = 1,I93:R93, ""), ""))),
   IF(OR(IF(ISNUMBER(I93:R93),IF(I$199:R$199 = 2,I93:R93, ""), "")=0), 0, GEOMEAN(IF(ISNUMBER(I93:R93),IF(I$199:R$199 = 2,I93:R93, ""), ""))))))))</f>
        <v>7.8571428571428603</v>
      </c>
      <c r="G93" s="89" cm="1">
        <f t="array" ref="G93">IF(SUM(IF(ISNUMBER(IF($I$200:$R$200=1,(I93:R93))),1,""))=0,NA(),
IF(Parameters!$D$18=1,IFERROR(MAX(IF($I$200:$R$200=1,(I93:R93),"")),
MAX(IF($I$200:$R$200=2,(I93:R93),""))),
IF(Parameters!$D$19=1,IFERROR(AVERAGE(IF($I$200:$R$200=1,(I93:R93),"")),
AVERAGE(IF($I$200:$R$200=2,(I93:R93),""))),
IF(Parameters!$D$20=1,IFERROR(IF(OR(IF(ISNUMBER(I93:R93),IF(I$200:R$200=1,I93:R93,""),"")=0),0,GEOMEAN(IF(ISNUMBER(I93:R93),IF(I$200:R$200=1,I93:R93,""),""))),
IF(OR(IF(ISNUMBER(I93:R93),IF(I$200:R$200=2,I93:R93,""),"")=0),0,GEOMEAN(IF(ISNUMBER(I93:R93),IF(I$200:R$200=2,I93:R93,""),""))))))))</f>
        <v>10</v>
      </c>
      <c r="H93" s="208" t="s">
        <v>182</v>
      </c>
      <c r="I93" s="89">
        <v>7.8571428571428603</v>
      </c>
      <c r="J93" s="89">
        <v>7</v>
      </c>
      <c r="K93" s="89">
        <v>3.3820257619689902</v>
      </c>
      <c r="L93" s="89" t="s">
        <v>472</v>
      </c>
      <c r="M93" s="89">
        <v>0</v>
      </c>
      <c r="N93" s="89">
        <v>10</v>
      </c>
      <c r="O93" s="89"/>
      <c r="P93" s="89"/>
      <c r="Q93" s="141"/>
      <c r="R93" s="141"/>
      <c r="S93" s="141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 spans="1:30" x14ac:dyDescent="0.2">
      <c r="A94" s="85">
        <v>89</v>
      </c>
      <c r="B94" s="85" t="s">
        <v>183</v>
      </c>
      <c r="C94" s="85" t="s">
        <v>184</v>
      </c>
      <c r="D94" s="98" t="str">
        <f t="shared" si="2"/>
        <v/>
      </c>
      <c r="E94" s="89">
        <f>IF(Parameters!$D$24 = 1, MAX(F94, G94),
IF(Parameters!$D$25 = 1, AVERAGE(F94,G94),
IF(Parameters!$D$26 = 1, IFERROR(GEOMEAN(F94, G94), 0),
IF(Parameters!$D$27, IF(AND(F94=10,G94=10),10,0),
IF(Parameters!$D$28, IF(AND(F94&gt;=7,G94&gt;=7),10,0),
IF(Parameters!$D$29, IF(AND(F94&gt;=7,G94&gt;=7), 10, IF(OR(AND(F94&gt;=7,G94&gt;=5),AND(F94&gt;=5,G94&gt;=7)),6,0)),
IF(Parameters!$D$30, IF(AND(F94&gt;=10,G94&gt;=10), 10, IF(OR(AND(F94&gt;=10,G94&gt;=5),AND(F94&gt;=5,G94&gt;=10)),6,0)),"no method")))))))</f>
        <v>5.0642881700776767</v>
      </c>
      <c r="F94" s="89" cm="1">
        <f t="array" ref="F94">IF(SUM(IF(ISNUMBER(IF($I$199:$R$199=1,(I94:R94))),1,"")) = 0, NA(),
IF(Parameters!$D$18=1, IFERROR(MAX(IF($I$199:$R$199=1,(I94:R94),"")),
     MAX(IF($I$199:$R$199=2,(I94:R94),""))),
IF(Parameters!$D$19=1, IFERROR(AVERAGE(IF($I$199:$R$199=1,I94:R94,"")),
     AVERAGE(IF($I$199:$R$199=2,(I94:R94),""))),
IF(Parameters!$D$20=1, IFERROR(IF(OR(IF(ISNUMBER(I94:R94),IF(I$199:R$199 = 1,I94:R94, ""), "")=0), 0, GEOMEAN(IF(ISNUMBER(I94:R94),IF(I$199:R$199 = 1,I94:R94, ""), ""))),
   IF(OR(IF(ISNUMBER(I94:R94),IF(I$199:R$199 = 2,I94:R94, ""), "")=0), 0, GEOMEAN(IF(ISNUMBER(I94:R94),IF(I$199:R$199 = 2,I94:R94, ""), ""))))))))</f>
        <v>4.71428571428571</v>
      </c>
      <c r="G94" s="89" cm="1">
        <f t="array" ref="G94">IF(SUM(IF(ISNUMBER(IF($I$200:$R$200=1,(I94:R94))),1,""))=0,NA(),
IF(Parameters!$D$18=1,IFERROR(MAX(IF($I$200:$R$200=1,(I94:R94),"")),
MAX(IF($I$200:$R$200=2,(I94:R94),""))),
IF(Parameters!$D$19=1,IFERROR(AVERAGE(IF($I$200:$R$200=1,(I94:R94),"")),
AVERAGE(IF($I$200:$R$200=2,(I94:R94),""))),
IF(Parameters!$D$20=1,IFERROR(IF(OR(IF(ISNUMBER(I94:R94),IF(I$200:R$200=1,I94:R94,""),"")=0),0,GEOMEAN(IF(ISNUMBER(I94:R94),IF(I$200:R$200=1,I94:R94,""),""))),
IF(OR(IF(ISNUMBER(I94:R94),IF(I$200:R$200=2,I94:R94,""),"")=0),0,GEOMEAN(IF(ISNUMBER(I94:R94),IF(I$200:R$200=2,I94:R94,""),""))))))))</f>
        <v>5.4402758390036698</v>
      </c>
      <c r="H94" s="208" t="s">
        <v>184</v>
      </c>
      <c r="I94" s="89">
        <v>4.71428571428571</v>
      </c>
      <c r="J94" s="89">
        <v>0</v>
      </c>
      <c r="K94" s="89">
        <v>5.4402758390036698</v>
      </c>
      <c r="L94" s="89">
        <v>0</v>
      </c>
      <c r="M94" s="89" t="s">
        <v>472</v>
      </c>
      <c r="N94" s="89" t="s">
        <v>472</v>
      </c>
      <c r="O94" s="89"/>
      <c r="P94" s="89"/>
      <c r="Q94" s="141"/>
      <c r="R94" s="141"/>
      <c r="S94" s="141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 spans="1:30" x14ac:dyDescent="0.2">
      <c r="A95" s="85">
        <v>90</v>
      </c>
      <c r="B95" s="85" t="s">
        <v>185</v>
      </c>
      <c r="C95" s="85" t="s">
        <v>186</v>
      </c>
      <c r="D95" s="98" t="str">
        <f t="shared" si="2"/>
        <v/>
      </c>
      <c r="E95" s="89">
        <f>IF(Parameters!$D$24 = 1, MAX(F95, G95),
IF(Parameters!$D$25 = 1, AVERAGE(F95,G95),
IF(Parameters!$D$26 = 1, IFERROR(GEOMEAN(F95, G95), 0),
IF(Parameters!$D$27, IF(AND(F95=10,G95=10),10,0),
IF(Parameters!$D$28, IF(AND(F95&gt;=7,G95&gt;=7),10,0),
IF(Parameters!$D$29, IF(AND(F95&gt;=7,G95&gt;=7), 10, IF(OR(AND(F95&gt;=7,G95&gt;=5),AND(F95&gt;=5,G95&gt;=7)),6,0)),
IF(Parameters!$D$30, IF(AND(F95&gt;=10,G95&gt;=10), 10, IF(OR(AND(F95&gt;=10,G95&gt;=5),AND(F95&gt;=5,G95&gt;=10)),6,0)),"no method")))))))</f>
        <v>0</v>
      </c>
      <c r="F95" s="89" cm="1">
        <f t="array" ref="F95">IF(SUM(IF(ISNUMBER(IF($I$199:$R$199=1,(I95:R95))),1,"")) = 0, NA(),
IF(Parameters!$D$18=1, IFERROR(MAX(IF($I$199:$R$199=1,(I95:R95),"")),
     MAX(IF($I$199:$R$199=2,(I95:R95),""))),
IF(Parameters!$D$19=1, IFERROR(AVERAGE(IF($I$199:$R$199=1,I95:R95,"")),
     AVERAGE(IF($I$199:$R$199=2,(I95:R95),""))),
IF(Parameters!$D$20=1, IFERROR(IF(OR(IF(ISNUMBER(I95:R95),IF(I$199:R$199 = 1,I95:R95, ""), "")=0), 0, GEOMEAN(IF(ISNUMBER(I95:R95),IF(I$199:R$199 = 1,I95:R95, ""), ""))),
   IF(OR(IF(ISNUMBER(I95:R95),IF(I$199:R$199 = 2,I95:R95, ""), "")=0), 0, GEOMEAN(IF(ISNUMBER(I95:R95),IF(I$199:R$199 = 2,I95:R95, ""), ""))))))))</f>
        <v>8.2857142857142794</v>
      </c>
      <c r="G95" s="89" cm="1">
        <f t="array" ref="G95">IF(SUM(IF(ISNUMBER(IF($I$200:$R$200=1,(I95:R95))),1,""))=0,NA(),
IF(Parameters!$D$18=1,IFERROR(MAX(IF($I$200:$R$200=1,(I95:R95),"")),
MAX(IF($I$200:$R$200=2,(I95:R95),""))),
IF(Parameters!$D$19=1,IFERROR(AVERAGE(IF($I$200:$R$200=1,(I95:R95),"")),
AVERAGE(IF($I$200:$R$200=2,(I95:R95),""))),
IF(Parameters!$D$20=1,IFERROR(IF(OR(IF(ISNUMBER(I95:R95),IF(I$200:R$200=1,I95:R95,""),"")=0),0,GEOMEAN(IF(ISNUMBER(I95:R95),IF(I$200:R$200=1,I95:R95,""),""))),
IF(OR(IF(ISNUMBER(I95:R95),IF(I$200:R$200=2,I95:R95,""),"")=0),0,GEOMEAN(IF(ISNUMBER(I95:R95),IF(I$200:R$200=2,I95:R95,""),""))))))))</f>
        <v>0</v>
      </c>
      <c r="H95" s="208" t="s">
        <v>186</v>
      </c>
      <c r="I95" s="89">
        <v>8.2857142857142794</v>
      </c>
      <c r="J95" s="89">
        <v>0</v>
      </c>
      <c r="K95" s="89" t="s">
        <v>472</v>
      </c>
      <c r="L95" s="89" t="s">
        <v>472</v>
      </c>
      <c r="M95" s="89" t="s">
        <v>472</v>
      </c>
      <c r="N95" s="89">
        <v>0</v>
      </c>
      <c r="O95" s="89"/>
      <c r="P95" s="89"/>
      <c r="Q95" s="141"/>
      <c r="R95" s="141"/>
      <c r="S95" s="141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 spans="1:30" x14ac:dyDescent="0.2">
      <c r="A96" s="85">
        <v>91</v>
      </c>
      <c r="B96" s="85" t="s">
        <v>187</v>
      </c>
      <c r="C96" s="85" t="s">
        <v>188</v>
      </c>
      <c r="D96" s="98" t="str">
        <f t="shared" si="2"/>
        <v/>
      </c>
      <c r="E96" s="89">
        <f>IF(Parameters!$D$24 = 1, MAX(F96, G96),
IF(Parameters!$D$25 = 1, AVERAGE(F96,G96),
IF(Parameters!$D$26 = 1, IFERROR(GEOMEAN(F96, G96), 0),
IF(Parameters!$D$27, IF(AND(F96=10,G96=10),10,0),
IF(Parameters!$D$28, IF(AND(F96&gt;=7,G96&gt;=7),10,0),
IF(Parameters!$D$29, IF(AND(F96&gt;=7,G96&gt;=7), 10, IF(OR(AND(F96&gt;=7,G96&gt;=5),AND(F96&gt;=5,G96&gt;=7)),6,0)),
IF(Parameters!$D$30, IF(AND(F96&gt;=10,G96&gt;=10), 10, IF(OR(AND(F96&gt;=10,G96&gt;=5),AND(F96&gt;=5,G96&gt;=10)),6,0)),"no method")))))))</f>
        <v>0</v>
      </c>
      <c r="F96" s="89" cm="1">
        <f t="array" ref="F96">IF(SUM(IF(ISNUMBER(IF($I$199:$R$199=1,(I96:R96))),1,"")) = 0, NA(),
IF(Parameters!$D$18=1, IFERROR(MAX(IF($I$199:$R$199=1,(I96:R96),"")),
     MAX(IF($I$199:$R$199=2,(I96:R96),""))),
IF(Parameters!$D$19=1, IFERROR(AVERAGE(IF($I$199:$R$199=1,I96:R96,"")),
     AVERAGE(IF($I$199:$R$199=2,(I96:R96),""))),
IF(Parameters!$D$20=1, IFERROR(IF(OR(IF(ISNUMBER(I96:R96),IF(I$199:R$199 = 1,I96:R96, ""), "")=0), 0, GEOMEAN(IF(ISNUMBER(I96:R96),IF(I$199:R$199 = 1,I96:R96, ""), ""))),
   IF(OR(IF(ISNUMBER(I96:R96),IF(I$199:R$199 = 2,I96:R96, ""), "")=0), 0, GEOMEAN(IF(ISNUMBER(I96:R96),IF(I$199:R$199 = 2,I96:R96, ""), ""))))))))</f>
        <v>8.4285714285714306</v>
      </c>
      <c r="G96" s="89" t="e" cm="1">
        <f t="array" ref="G96">IF(SUM(IF(ISNUMBER(IF($I$200:$R$200=1,(I96:R96))),1,""))=0,NA(),
IF(Parameters!$D$18=1,IFERROR(MAX(IF($I$200:$R$200=1,(I96:R96),"")),
MAX(IF($I$200:$R$200=2,(I96:R96),""))),
IF(Parameters!$D$19=1,IFERROR(AVERAGE(IF($I$200:$R$200=1,(I96:R96),"")),
AVERAGE(IF($I$200:$R$200=2,(I96:R96),""))),
IF(Parameters!$D$20=1,IFERROR(IF(OR(IF(ISNUMBER(I96:R96),IF(I$200:R$200=1,I96:R96,""),"")=0),0,GEOMEAN(IF(ISNUMBER(I96:R96),IF(I$200:R$200=1,I96:R96,""),""))),
IF(OR(IF(ISNUMBER(I96:R96),IF(I$200:R$200=2,I96:R96,""),"")=0),0,GEOMEAN(IF(ISNUMBER(I96:R96),IF(I$200:R$200=2,I96:R96,""),""))))))))</f>
        <v>#N/A</v>
      </c>
      <c r="H96" s="208" t="s">
        <v>188</v>
      </c>
      <c r="I96" s="89">
        <v>8.4285714285714306</v>
      </c>
      <c r="J96" s="89" t="s">
        <v>472</v>
      </c>
      <c r="K96" s="89" t="s">
        <v>472</v>
      </c>
      <c r="L96" s="89" t="s">
        <v>472</v>
      </c>
      <c r="M96" s="89" t="s">
        <v>472</v>
      </c>
      <c r="N96" s="89" t="s">
        <v>472</v>
      </c>
      <c r="O96" s="89"/>
      <c r="P96" s="89"/>
      <c r="Q96" s="141"/>
      <c r="R96" s="141"/>
      <c r="S96" s="141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 spans="1:30" x14ac:dyDescent="0.2">
      <c r="A97" s="85">
        <v>92</v>
      </c>
      <c r="B97" s="85" t="s">
        <v>189</v>
      </c>
      <c r="C97" s="85" t="s">
        <v>190</v>
      </c>
      <c r="D97" s="98" t="str">
        <f t="shared" si="2"/>
        <v/>
      </c>
      <c r="E97" s="89">
        <f>IF(Parameters!$D$24 = 1, MAX(F97, G97),
IF(Parameters!$D$25 = 1, AVERAGE(F97,G97),
IF(Parameters!$D$26 = 1, IFERROR(GEOMEAN(F97, G97), 0),
IF(Parameters!$D$27, IF(AND(F97=10,G97=10),10,0),
IF(Parameters!$D$28, IF(AND(F97&gt;=7,G97&gt;=7),10,0),
IF(Parameters!$D$29, IF(AND(F97&gt;=7,G97&gt;=7), 10, IF(OR(AND(F97&gt;=7,G97&gt;=5),AND(F97&gt;=5,G97&gt;=7)),6,0)),
IF(Parameters!$D$30, IF(AND(F97&gt;=10,G97&gt;=10), 10, IF(OR(AND(F97&gt;=10,G97&gt;=5),AND(F97&gt;=5,G97&gt;=10)),6,0)),"no method")))))))</f>
        <v>0</v>
      </c>
      <c r="F97" s="89" cm="1">
        <f t="array" ref="F97">IF(SUM(IF(ISNUMBER(IF($I$199:$R$199=1,(I97:R97))),1,"")) = 0, NA(),
IF(Parameters!$D$18=1, IFERROR(MAX(IF($I$199:$R$199=1,(I97:R97),"")),
     MAX(IF($I$199:$R$199=2,(I97:R97),""))),
IF(Parameters!$D$19=1, IFERROR(AVERAGE(IF($I$199:$R$199=1,I97:R97,"")),
     AVERAGE(IF($I$199:$R$199=2,(I97:R97),""))),
IF(Parameters!$D$20=1, IFERROR(IF(OR(IF(ISNUMBER(I97:R97),IF(I$199:R$199 = 1,I97:R97, ""), "")=0), 0, GEOMEAN(IF(ISNUMBER(I97:R97),IF(I$199:R$199 = 1,I97:R97, ""), ""))),
   IF(OR(IF(ISNUMBER(I97:R97),IF(I$199:R$199 = 2,I97:R97, ""), "")=0), 0, GEOMEAN(IF(ISNUMBER(I97:R97),IF(I$199:R$199 = 2,I97:R97, ""), ""))))))))</f>
        <v>2.5714285714285698</v>
      </c>
      <c r="G97" s="89" t="e" cm="1">
        <f t="array" ref="G97">IF(SUM(IF(ISNUMBER(IF($I$200:$R$200=1,(I97:R97))),1,""))=0,NA(),
IF(Parameters!$D$18=1,IFERROR(MAX(IF($I$200:$R$200=1,(I97:R97),"")),
MAX(IF($I$200:$R$200=2,(I97:R97),""))),
IF(Parameters!$D$19=1,IFERROR(AVERAGE(IF($I$200:$R$200=1,(I97:R97),"")),
AVERAGE(IF($I$200:$R$200=2,(I97:R97),""))),
IF(Parameters!$D$20=1,IFERROR(IF(OR(IF(ISNUMBER(I97:R97),IF(I$200:R$200=1,I97:R97,""),"")=0),0,GEOMEAN(IF(ISNUMBER(I97:R97),IF(I$200:R$200=1,I97:R97,""),""))),
IF(OR(IF(ISNUMBER(I97:R97),IF(I$200:R$200=2,I97:R97,""),"")=0),0,GEOMEAN(IF(ISNUMBER(I97:R97),IF(I$200:R$200=2,I97:R97,""),""))))))))</f>
        <v>#N/A</v>
      </c>
      <c r="H97" s="208" t="s">
        <v>190</v>
      </c>
      <c r="I97" s="89">
        <v>2.5714285714285698</v>
      </c>
      <c r="J97" s="89" t="s">
        <v>472</v>
      </c>
      <c r="K97" s="89" t="s">
        <v>472</v>
      </c>
      <c r="L97" s="89" t="s">
        <v>472</v>
      </c>
      <c r="M97" s="89" t="s">
        <v>472</v>
      </c>
      <c r="N97" s="89" t="s">
        <v>472</v>
      </c>
      <c r="O97" s="89"/>
      <c r="P97" s="89"/>
      <c r="Q97" s="141"/>
      <c r="R97" s="141"/>
      <c r="S97" s="141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 spans="1:30" x14ac:dyDescent="0.2">
      <c r="A98" s="85">
        <v>93</v>
      </c>
      <c r="B98" s="85" t="s">
        <v>191</v>
      </c>
      <c r="C98" s="85" t="s">
        <v>192</v>
      </c>
      <c r="D98" s="98" t="str">
        <f t="shared" si="2"/>
        <v/>
      </c>
      <c r="E98" s="89">
        <f>IF(Parameters!$D$24 = 1, MAX(F98, G98),
IF(Parameters!$D$25 = 1, AVERAGE(F98,G98),
IF(Parameters!$D$26 = 1, IFERROR(GEOMEAN(F98, G98), 0),
IF(Parameters!$D$27, IF(AND(F98=10,G98=10),10,0),
IF(Parameters!$D$28, IF(AND(F98&gt;=7,G98&gt;=7),10,0),
IF(Parameters!$D$29, IF(AND(F98&gt;=7,G98&gt;=7), 10, IF(OR(AND(F98&gt;=7,G98&gt;=5),AND(F98&gt;=5,G98&gt;=7)),6,0)),
IF(Parameters!$D$30, IF(AND(F98&gt;=10,G98&gt;=10), 10, IF(OR(AND(F98&gt;=10,G98&gt;=5),AND(F98&gt;=5,G98&gt;=10)),6,0)),"no method")))))))</f>
        <v>0.74578178858864341</v>
      </c>
      <c r="F98" s="89" cm="1">
        <f t="array" ref="F98">IF(SUM(IF(ISNUMBER(IF($I$199:$R$199=1,(I98:R98))),1,"")) = 0, NA(),
IF(Parameters!$D$18=1, IFERROR(MAX(IF($I$199:$R$199=1,(I98:R98),"")),
     MAX(IF($I$199:$R$199=2,(I98:R98),""))),
IF(Parameters!$D$19=1, IFERROR(AVERAGE(IF($I$199:$R$199=1,I98:R98,"")),
     AVERAGE(IF($I$199:$R$199=2,(I98:R98),""))),
IF(Parameters!$D$20=1, IFERROR(IF(OR(IF(ISNUMBER(I98:R98),IF(I$199:R$199 = 1,I98:R98, ""), "")=0), 0, GEOMEAN(IF(ISNUMBER(I98:R98),IF(I$199:R$199 = 1,I98:R98, ""), ""))),
   IF(OR(IF(ISNUMBER(I98:R98),IF(I$199:R$199 = 2,I98:R98, ""), "")=0), 0, GEOMEAN(IF(ISNUMBER(I98:R98),IF(I$199:R$199 = 2,I98:R98, ""), ""))))))))</f>
        <v>0.57142857142857095</v>
      </c>
      <c r="G98" s="89" cm="1">
        <f t="array" ref="G98">IF(SUM(IF(ISNUMBER(IF($I$200:$R$200=1,(I98:R98))),1,""))=0,NA(),
IF(Parameters!$D$18=1,IFERROR(MAX(IF($I$200:$R$200=1,(I98:R98),"")),
MAX(IF($I$200:$R$200=2,(I98:R98),""))),
IF(Parameters!$D$19=1,IFERROR(AVERAGE(IF($I$200:$R$200=1,(I98:R98),"")),
AVERAGE(IF($I$200:$R$200=2,(I98:R98),""))),
IF(Parameters!$D$20=1,IFERROR(IF(OR(IF(ISNUMBER(I98:R98),IF(I$200:R$200=1,I98:R98,""),"")=0),0,GEOMEAN(IF(ISNUMBER(I98:R98),IF(I$200:R$200=1,I98:R98,""),""))),
IF(OR(IF(ISNUMBER(I98:R98),IF(I$200:R$200=2,I98:R98,""),"")=0),0,GEOMEAN(IF(ISNUMBER(I98:R98),IF(I$200:R$200=2,I98:R98,""),""))))))))</f>
        <v>0.97333333333333405</v>
      </c>
      <c r="H98" s="208" t="s">
        <v>192</v>
      </c>
      <c r="I98" s="89">
        <v>0.57142857142857095</v>
      </c>
      <c r="J98" s="89">
        <v>0</v>
      </c>
      <c r="K98" s="89" t="s">
        <v>472</v>
      </c>
      <c r="L98" s="89">
        <v>0.97333333333333405</v>
      </c>
      <c r="M98" s="89" t="s">
        <v>472</v>
      </c>
      <c r="N98" s="89" t="s">
        <v>472</v>
      </c>
      <c r="O98" s="89"/>
      <c r="P98" s="89"/>
      <c r="Q98" s="141"/>
      <c r="R98" s="141"/>
      <c r="S98" s="141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 spans="1:30" x14ac:dyDescent="0.2">
      <c r="A99" s="85">
        <v>94</v>
      </c>
      <c r="B99" s="85" t="s">
        <v>193</v>
      </c>
      <c r="C99" s="85" t="s">
        <v>194</v>
      </c>
      <c r="D99" s="98" t="str">
        <f t="shared" si="2"/>
        <v/>
      </c>
      <c r="E99" s="89">
        <f>IF(Parameters!$D$24 = 1, MAX(F99, G99),
IF(Parameters!$D$25 = 1, AVERAGE(F99,G99),
IF(Parameters!$D$26 = 1, IFERROR(GEOMEAN(F99, G99), 0),
IF(Parameters!$D$27, IF(AND(F99=10,G99=10),10,0),
IF(Parameters!$D$28, IF(AND(F99&gt;=7,G99&gt;=7),10,0),
IF(Parameters!$D$29, IF(AND(F99&gt;=7,G99&gt;=7), 10, IF(OR(AND(F99&gt;=7,G99&gt;=5),AND(F99&gt;=5,G99&gt;=7)),6,0)),
IF(Parameters!$D$30, IF(AND(F99&gt;=10,G99&gt;=10), 10, IF(OR(AND(F99&gt;=10,G99&gt;=5),AND(F99&gt;=5,G99&gt;=10)),6,0)),"no method")))))))</f>
        <v>0</v>
      </c>
      <c r="F99" s="89" cm="1">
        <f t="array" ref="F99">IF(SUM(IF(ISNUMBER(IF($I$199:$R$199=1,(I99:R99))),1,"")) = 0, NA(),
IF(Parameters!$D$18=1, IFERROR(MAX(IF($I$199:$R$199=1,(I99:R99),"")),
     MAX(IF($I$199:$R$199=2,(I99:R99),""))),
IF(Parameters!$D$19=1, IFERROR(AVERAGE(IF($I$199:$R$199=1,I99:R99,"")),
     AVERAGE(IF($I$199:$R$199=2,(I99:R99),""))),
IF(Parameters!$D$20=1, IFERROR(IF(OR(IF(ISNUMBER(I99:R99),IF(I$199:R$199 = 1,I99:R99, ""), "")=0), 0, GEOMEAN(IF(ISNUMBER(I99:R99),IF(I$199:R$199 = 1,I99:R99, ""), ""))),
   IF(OR(IF(ISNUMBER(I99:R99),IF(I$199:R$199 = 2,I99:R99, ""), "")=0), 0, GEOMEAN(IF(ISNUMBER(I99:R99),IF(I$199:R$199 = 2,I99:R99, ""), ""))))))))</f>
        <v>2.4285714285714302</v>
      </c>
      <c r="G99" s="89" cm="1">
        <f t="array" ref="G99">IF(SUM(IF(ISNUMBER(IF($I$200:$R$200=1,(I99:R99))),1,""))=0,NA(),
IF(Parameters!$D$18=1,IFERROR(MAX(IF($I$200:$R$200=1,(I99:R99),"")),
MAX(IF($I$200:$R$200=2,(I99:R99),""))),
IF(Parameters!$D$19=1,IFERROR(AVERAGE(IF($I$200:$R$200=1,(I99:R99),"")),
AVERAGE(IF($I$200:$R$200=2,(I99:R99),""))),
IF(Parameters!$D$20=1,IFERROR(IF(OR(IF(ISNUMBER(I99:R99),IF(I$200:R$200=1,I99:R99,""),"")=0),0,GEOMEAN(IF(ISNUMBER(I99:R99),IF(I$200:R$200=1,I99:R99,""),""))),
IF(OR(IF(ISNUMBER(I99:R99),IF(I$200:R$200=2,I99:R99,""),"")=0),0,GEOMEAN(IF(ISNUMBER(I99:R99),IF(I$200:R$200=2,I99:R99,""),""))))))))</f>
        <v>0</v>
      </c>
      <c r="H99" s="208" t="s">
        <v>194</v>
      </c>
      <c r="I99" s="89">
        <v>2.4285714285714302</v>
      </c>
      <c r="J99" s="89">
        <v>0</v>
      </c>
      <c r="K99" s="89" t="s">
        <v>472</v>
      </c>
      <c r="L99" s="89" t="s">
        <v>472</v>
      </c>
      <c r="M99" s="89" t="s">
        <v>472</v>
      </c>
      <c r="N99" s="89" t="s">
        <v>472</v>
      </c>
      <c r="O99" s="89"/>
      <c r="P99" s="89"/>
      <c r="Q99" s="141"/>
      <c r="R99" s="141"/>
      <c r="S99" s="141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 spans="1:30" x14ac:dyDescent="0.2">
      <c r="A100" s="85">
        <v>95</v>
      </c>
      <c r="B100" s="85" t="s">
        <v>195</v>
      </c>
      <c r="C100" s="85" t="s">
        <v>196</v>
      </c>
      <c r="D100" s="98" t="str">
        <f t="shared" si="2"/>
        <v/>
      </c>
      <c r="E100" s="89">
        <f>IF(Parameters!$D$24 = 1, MAX(F100, G100),
IF(Parameters!$D$25 = 1, AVERAGE(F100,G100),
IF(Parameters!$D$26 = 1, IFERROR(GEOMEAN(F100, G100), 0),
IF(Parameters!$D$27, IF(AND(F100=10,G100=10),10,0),
IF(Parameters!$D$28, IF(AND(F100&gt;=7,G100&gt;=7),10,0),
IF(Parameters!$D$29, IF(AND(F100&gt;=7,G100&gt;=7), 10, IF(OR(AND(F100&gt;=7,G100&gt;=5),AND(F100&gt;=5,G100&gt;=7)),6,0)),
IF(Parameters!$D$30, IF(AND(F100&gt;=10,G100&gt;=10), 10, IF(OR(AND(F100&gt;=10,G100&gt;=5),AND(F100&gt;=5,G100&gt;=10)),6,0)),"no method")))))))</f>
        <v>7.1576933051666893</v>
      </c>
      <c r="F100" s="89" cm="1">
        <f t="array" ref="F100">IF(SUM(IF(ISNUMBER(IF($I$199:$R$199=1,(I100:R100))),1,"")) = 0, NA(),
IF(Parameters!$D$18=1, IFERROR(MAX(IF($I$199:$R$199=1,(I100:R100),"")),
     MAX(IF($I$199:$R$199=2,(I100:R100),""))),
IF(Parameters!$D$19=1, IFERROR(AVERAGE(IF($I$199:$R$199=1,I100:R100,"")),
     AVERAGE(IF($I$199:$R$199=2,(I100:R100),""))),
IF(Parameters!$D$20=1, IFERROR(IF(OR(IF(ISNUMBER(I100:R100),IF(I$199:R$199 = 1,I100:R100, ""), "")=0), 0, GEOMEAN(IF(ISNUMBER(I100:R100),IF(I$199:R$199 = 1,I100:R100, ""), ""))),
   IF(OR(IF(ISNUMBER(I100:R100),IF(I$199:R$199 = 2,I100:R100, ""), "")=0), 0, GEOMEAN(IF(ISNUMBER(I100:R100),IF(I$199:R$199 = 2,I100:R100, ""), ""))))))))</f>
        <v>7.1428571428571397</v>
      </c>
      <c r="G100" s="89" cm="1">
        <f t="array" ref="G100">IF(SUM(IF(ISNUMBER(IF($I$200:$R$200=1,(I100:R100))),1,""))=0,NA(),
IF(Parameters!$D$18=1,IFERROR(MAX(IF($I$200:$R$200=1,(I100:R100),"")),
MAX(IF($I$200:$R$200=2,(I100:R100),""))),
IF(Parameters!$D$19=1,IFERROR(AVERAGE(IF($I$200:$R$200=1,(I100:R100),"")),
AVERAGE(IF($I$200:$R$200=2,(I100:R100),""))),
IF(Parameters!$D$20=1,IFERROR(IF(OR(IF(ISNUMBER(I100:R100),IF(I$200:R$200=1,I100:R100,""),"")=0),0,GEOMEAN(IF(ISNUMBER(I100:R100),IF(I$200:R$200=1,I100:R100,""),""))),
IF(OR(IF(ISNUMBER(I100:R100),IF(I$200:R$200=2,I100:R100,""),"")=0),0,GEOMEAN(IF(ISNUMBER(I100:R100),IF(I$200:R$200=2,I100:R100,""),""))))))))</f>
        <v>7.1725602831159296</v>
      </c>
      <c r="H100" s="208" t="s">
        <v>196</v>
      </c>
      <c r="I100" s="89">
        <v>7.1428571428571397</v>
      </c>
      <c r="J100" s="89">
        <v>3</v>
      </c>
      <c r="K100" s="89">
        <v>5.7840532876954001</v>
      </c>
      <c r="L100" s="89" t="s">
        <v>472</v>
      </c>
      <c r="M100" s="89" t="s">
        <v>472</v>
      </c>
      <c r="N100" s="89">
        <v>7.1725602831159296</v>
      </c>
      <c r="O100" s="89"/>
      <c r="P100" s="89"/>
      <c r="Q100" s="141"/>
      <c r="R100" s="141"/>
      <c r="S100" s="141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 spans="1:30" x14ac:dyDescent="0.2">
      <c r="A101" s="85">
        <v>96</v>
      </c>
      <c r="B101" s="85" t="s">
        <v>197</v>
      </c>
      <c r="C101" s="85" t="s">
        <v>198</v>
      </c>
      <c r="D101" s="98" t="str">
        <f t="shared" si="2"/>
        <v/>
      </c>
      <c r="E101" s="89">
        <f>IF(Parameters!$D$24 = 1, MAX(F101, G101),
IF(Parameters!$D$25 = 1, AVERAGE(F101,G101),
IF(Parameters!$D$26 = 1, IFERROR(GEOMEAN(F101, G101), 0),
IF(Parameters!$D$27, IF(AND(F101=10,G101=10),10,0),
IF(Parameters!$D$28, IF(AND(F101&gt;=7,G101&gt;=7),10,0),
IF(Parameters!$D$29, IF(AND(F101&gt;=7,G101&gt;=7), 10, IF(OR(AND(F101&gt;=7,G101&gt;=5),AND(F101&gt;=5,G101&gt;=7)),6,0)),
IF(Parameters!$D$30, IF(AND(F101&gt;=10,G101&gt;=10), 10, IF(OR(AND(F101&gt;=10,G101&gt;=5),AND(F101&gt;=5,G101&gt;=10)),6,0)),"no method")))))))</f>
        <v>6.2449979983983974</v>
      </c>
      <c r="F101" s="89" cm="1">
        <f t="array" ref="F101">IF(SUM(IF(ISNUMBER(IF($I$199:$R$199=1,(I101:R101))),1,"")) = 0, NA(),
IF(Parameters!$D$18=1, IFERROR(MAX(IF($I$199:$R$199=1,(I101:R101),"")),
     MAX(IF($I$199:$R$199=2,(I101:R101),""))),
IF(Parameters!$D$19=1, IFERROR(AVERAGE(IF($I$199:$R$199=1,I101:R101,"")),
     AVERAGE(IF($I$199:$R$199=2,(I101:R101),""))),
IF(Parameters!$D$20=1, IFERROR(IF(OR(IF(ISNUMBER(I101:R101),IF(I$199:R$199 = 1,I101:R101, ""), "")=0), 0, GEOMEAN(IF(ISNUMBER(I101:R101),IF(I$199:R$199 = 1,I101:R101, ""), ""))),
   IF(OR(IF(ISNUMBER(I101:R101),IF(I$199:R$199 = 2,I101:R101, ""), "")=0), 0, GEOMEAN(IF(ISNUMBER(I101:R101),IF(I$199:R$199 = 2,I101:R101, ""), ""))))))))</f>
        <v>5.5714285714285703</v>
      </c>
      <c r="G101" s="89" cm="1">
        <f t="array" ref="G101">IF(SUM(IF(ISNUMBER(IF($I$200:$R$200=1,(I101:R101))),1,""))=0,NA(),
IF(Parameters!$D$18=1,IFERROR(MAX(IF($I$200:$R$200=1,(I101:R101),"")),
MAX(IF($I$200:$R$200=2,(I101:R101),""))),
IF(Parameters!$D$19=1,IFERROR(AVERAGE(IF($I$200:$R$200=1,(I101:R101),"")),
AVERAGE(IF($I$200:$R$200=2,(I101:R101),""))),
IF(Parameters!$D$20=1,IFERROR(IF(OR(IF(ISNUMBER(I101:R101),IF(I$200:R$200=1,I101:R101,""),"")=0),0,GEOMEAN(IF(ISNUMBER(I101:R101),IF(I$200:R$200=1,I101:R101,""),""))),
IF(OR(IF(ISNUMBER(I101:R101),IF(I$200:R$200=2,I101:R101,""),"")=0),0,GEOMEAN(IF(ISNUMBER(I101:R101),IF(I$200:R$200=2,I101:R101,""),""))))))))</f>
        <v>7</v>
      </c>
      <c r="H101" s="208" t="s">
        <v>198</v>
      </c>
      <c r="I101" s="89">
        <v>5.5714285714285703</v>
      </c>
      <c r="J101" s="89">
        <v>7</v>
      </c>
      <c r="K101" s="89" t="s">
        <v>472</v>
      </c>
      <c r="L101" s="89" t="s">
        <v>472</v>
      </c>
      <c r="M101" s="89" t="s">
        <v>472</v>
      </c>
      <c r="N101" s="89" t="s">
        <v>472</v>
      </c>
      <c r="O101" s="89"/>
      <c r="P101" s="89"/>
      <c r="Q101" s="141"/>
      <c r="R101" s="141"/>
      <c r="S101" s="141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 spans="1:30" x14ac:dyDescent="0.2">
      <c r="A102" s="85">
        <v>97</v>
      </c>
      <c r="B102" s="85" t="s">
        <v>199</v>
      </c>
      <c r="C102" s="85" t="s">
        <v>200</v>
      </c>
      <c r="D102" s="98" t="str">
        <f t="shared" ref="D102:D133" si="3">IF(H102 &lt;&gt; C102, "Countries don't match", "")</f>
        <v/>
      </c>
      <c r="E102" s="89">
        <f>IF(Parameters!$D$24 = 1, MAX(F102, G102),
IF(Parameters!$D$25 = 1, AVERAGE(F102,G102),
IF(Parameters!$D$26 = 1, IFERROR(GEOMEAN(F102, G102), 0),
IF(Parameters!$D$27, IF(AND(F102=10,G102=10),10,0),
IF(Parameters!$D$28, IF(AND(F102&gt;=7,G102&gt;=7),10,0),
IF(Parameters!$D$29, IF(AND(F102&gt;=7,G102&gt;=7), 10, IF(OR(AND(F102&gt;=7,G102&gt;=5),AND(F102&gt;=5,G102&gt;=7)),6,0)),
IF(Parameters!$D$30, IF(AND(F102&gt;=10,G102&gt;=10), 10, IF(OR(AND(F102&gt;=10,G102&gt;=5),AND(F102&gt;=5,G102&gt;=10)),6,0)),"no method")))))))</f>
        <v>9.6135354591901727</v>
      </c>
      <c r="F102" s="89" cm="1">
        <f t="array" ref="F102">IF(SUM(IF(ISNUMBER(IF($I$199:$R$199=1,(I102:R102))),1,"")) = 0, NA(),
IF(Parameters!$D$18=1, IFERROR(MAX(IF($I$199:$R$199=1,(I102:R102),"")),
     MAX(IF($I$199:$R$199=2,(I102:R102),""))),
IF(Parameters!$D$19=1, IFERROR(AVERAGE(IF($I$199:$R$199=1,I102:R102,"")),
     AVERAGE(IF($I$199:$R$199=2,(I102:R102),""))),
IF(Parameters!$D$20=1, IFERROR(IF(OR(IF(ISNUMBER(I102:R102),IF(I$199:R$199 = 1,I102:R102, ""), "")=0), 0, GEOMEAN(IF(ISNUMBER(I102:R102),IF(I$199:R$199 = 1,I102:R102, ""), ""))),
   IF(OR(IF(ISNUMBER(I102:R102),IF(I$199:R$199 = 2,I102:R102, ""), "")=0), 0, GEOMEAN(IF(ISNUMBER(I102:R102),IF(I$199:R$199 = 2,I102:R102, ""), ""))))))))</f>
        <v>10</v>
      </c>
      <c r="G102" s="89" cm="1">
        <f t="array" ref="G102">IF(SUM(IF(ISNUMBER(IF($I$200:$R$200=1,(I102:R102))),1,""))=0,NA(),
IF(Parameters!$D$18=1,IFERROR(MAX(IF($I$200:$R$200=1,(I102:R102),"")),
MAX(IF($I$200:$R$200=2,(I102:R102),""))),
IF(Parameters!$D$19=1,IFERROR(AVERAGE(IF($I$200:$R$200=1,(I102:R102),"")),
AVERAGE(IF($I$200:$R$200=2,(I102:R102),""))),
IF(Parameters!$D$20=1,IFERROR(IF(OR(IF(ISNUMBER(I102:R102),IF(I$200:R$200=1,I102:R102,""),"")=0),0,GEOMEAN(IF(ISNUMBER(I102:R102),IF(I$200:R$200=1,I102:R102,""),""))),
IF(OR(IF(ISNUMBER(I102:R102),IF(I$200:R$200=2,I102:R102,""),"")=0),0,GEOMEAN(IF(ISNUMBER(I102:R102),IF(I$200:R$200=2,I102:R102,""),""))))))))</f>
        <v>9.2420064025106807</v>
      </c>
      <c r="H102" s="208" t="s">
        <v>200</v>
      </c>
      <c r="I102" s="89">
        <v>10</v>
      </c>
      <c r="J102" s="89">
        <v>0</v>
      </c>
      <c r="K102" s="89">
        <v>9.2420064025106807</v>
      </c>
      <c r="L102" s="89" t="s">
        <v>472</v>
      </c>
      <c r="M102" s="89" t="s">
        <v>472</v>
      </c>
      <c r="N102" s="89" t="s">
        <v>472</v>
      </c>
      <c r="O102" s="89"/>
      <c r="P102" s="89"/>
      <c r="Q102" s="141"/>
      <c r="R102" s="141"/>
      <c r="S102" s="141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 spans="1:30" x14ac:dyDescent="0.2">
      <c r="A103" s="85">
        <v>98</v>
      </c>
      <c r="B103" s="85" t="s">
        <v>201</v>
      </c>
      <c r="C103" s="85" t="s">
        <v>202</v>
      </c>
      <c r="D103" s="98" t="str">
        <f t="shared" si="3"/>
        <v/>
      </c>
      <c r="E103" s="89">
        <f>IF(Parameters!$D$24 = 1, MAX(F103, G103),
IF(Parameters!$D$25 = 1, AVERAGE(F103,G103),
IF(Parameters!$D$26 = 1, IFERROR(GEOMEAN(F103, G103), 0),
IF(Parameters!$D$27, IF(AND(F103=10,G103=10),10,0),
IF(Parameters!$D$28, IF(AND(F103&gt;=7,G103&gt;=7),10,0),
IF(Parameters!$D$29, IF(AND(F103&gt;=7,G103&gt;=7), 10, IF(OR(AND(F103&gt;=7,G103&gt;=5),AND(F103&gt;=5,G103&gt;=7)),6,0)),
IF(Parameters!$D$30, IF(AND(F103&gt;=10,G103&gt;=10), 10, IF(OR(AND(F103&gt;=10,G103&gt;=5),AND(F103&gt;=5,G103&gt;=10)),6,0)),"no method")))))))</f>
        <v>5.1961524227066338</v>
      </c>
      <c r="F103" s="89" cm="1">
        <f t="array" ref="F103">IF(SUM(IF(ISNUMBER(IF($I$199:$R$199=1,(I103:R103))),1,"")) = 0, NA(),
IF(Parameters!$D$18=1, IFERROR(MAX(IF($I$199:$R$199=1,(I103:R103),"")),
     MAX(IF($I$199:$R$199=2,(I103:R103),""))),
IF(Parameters!$D$19=1, IFERROR(AVERAGE(IF($I$199:$R$199=1,I103:R103,"")),
     AVERAGE(IF($I$199:$R$199=2,(I103:R103),""))),
IF(Parameters!$D$20=1, IFERROR(IF(OR(IF(ISNUMBER(I103:R103),IF(I$199:R$199 = 1,I103:R103, ""), "")=0), 0, GEOMEAN(IF(ISNUMBER(I103:R103),IF(I$199:R$199 = 1,I103:R103, ""), ""))),
   IF(OR(IF(ISNUMBER(I103:R103),IF(I$199:R$199 = 2,I103:R103, ""), "")=0), 0, GEOMEAN(IF(ISNUMBER(I103:R103),IF(I$199:R$199 = 2,I103:R103, ""), ""))))))))</f>
        <v>3.8571428571428599</v>
      </c>
      <c r="G103" s="89" cm="1">
        <f t="array" ref="G103">IF(SUM(IF(ISNUMBER(IF($I$200:$R$200=1,(I103:R103))),1,""))=0,NA(),
IF(Parameters!$D$18=1,IFERROR(MAX(IF($I$200:$R$200=1,(I103:R103),"")),
MAX(IF($I$200:$R$200=2,(I103:R103),""))),
IF(Parameters!$D$19=1,IFERROR(AVERAGE(IF($I$200:$R$200=1,(I103:R103),"")),
AVERAGE(IF($I$200:$R$200=2,(I103:R103),""))),
IF(Parameters!$D$20=1,IFERROR(IF(OR(IF(ISNUMBER(I103:R103),IF(I$200:R$200=1,I103:R103,""),"")=0),0,GEOMEAN(IF(ISNUMBER(I103:R103),IF(I$200:R$200=1,I103:R103,""),""))),
IF(OR(IF(ISNUMBER(I103:R103),IF(I$200:R$200=2,I103:R103,""),"")=0),0,GEOMEAN(IF(ISNUMBER(I103:R103),IF(I$200:R$200=2,I103:R103,""),""))))))))</f>
        <v>7</v>
      </c>
      <c r="H103" s="208" t="s">
        <v>202</v>
      </c>
      <c r="I103" s="89">
        <v>3.8571428571428599</v>
      </c>
      <c r="J103" s="89">
        <v>7</v>
      </c>
      <c r="K103" s="89" t="s">
        <v>472</v>
      </c>
      <c r="L103" s="89" t="s">
        <v>472</v>
      </c>
      <c r="M103" s="89" t="s">
        <v>472</v>
      </c>
      <c r="N103" s="89" t="s">
        <v>472</v>
      </c>
      <c r="O103" s="89"/>
      <c r="P103" s="89"/>
      <c r="Q103" s="141"/>
      <c r="R103" s="141"/>
      <c r="S103" s="141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 spans="1:30" x14ac:dyDescent="0.2">
      <c r="A104" s="85">
        <v>99</v>
      </c>
      <c r="B104" s="85" t="s">
        <v>203</v>
      </c>
      <c r="C104" s="85" t="s">
        <v>204</v>
      </c>
      <c r="D104" s="98" t="str">
        <f t="shared" si="3"/>
        <v/>
      </c>
      <c r="E104" s="89">
        <f>IF(Parameters!$D$24 = 1, MAX(F104, G104),
IF(Parameters!$D$25 = 1, AVERAGE(F104,G104),
IF(Parameters!$D$26 = 1, IFERROR(GEOMEAN(F104, G104), 0),
IF(Parameters!$D$27, IF(AND(F104=10,G104=10),10,0),
IF(Parameters!$D$28, IF(AND(F104&gt;=7,G104&gt;=7),10,0),
IF(Parameters!$D$29, IF(AND(F104&gt;=7,G104&gt;=7), 10, IF(OR(AND(F104&gt;=7,G104&gt;=5),AND(F104&gt;=5,G104&gt;=7)),6,0)),
IF(Parameters!$D$30, IF(AND(F104&gt;=10,G104&gt;=10), 10, IF(OR(AND(F104&gt;=10,G104&gt;=5),AND(F104&gt;=5,G104&gt;=10)),6,0)),"no method")))))))</f>
        <v>6.1927217997240653</v>
      </c>
      <c r="F104" s="89" cm="1">
        <f t="array" ref="F104">IF(SUM(IF(ISNUMBER(IF($I$199:$R$199=1,(I104:R104))),1,"")) = 0, NA(),
IF(Parameters!$D$18=1, IFERROR(MAX(IF($I$199:$R$199=1,(I104:R104),"")),
     MAX(IF($I$199:$R$199=2,(I104:R104),""))),
IF(Parameters!$D$19=1, IFERROR(AVERAGE(IF($I$199:$R$199=1,I104:R104,"")),
     AVERAGE(IF($I$199:$R$199=2,(I104:R104),""))),
IF(Parameters!$D$20=1, IFERROR(IF(OR(IF(ISNUMBER(I104:R104),IF(I$199:R$199 = 1,I104:R104, ""), "")=0), 0, GEOMEAN(IF(ISNUMBER(I104:R104),IF(I$199:R$199 = 1,I104:R104, ""), ""))),
   IF(OR(IF(ISNUMBER(I104:R104),IF(I$199:R$199 = 2,I104:R104, ""), "")=0), 0, GEOMEAN(IF(ISNUMBER(I104:R104),IF(I$199:R$199 = 2,I104:R104, ""), ""))))))))</f>
        <v>4.4285714285714297</v>
      </c>
      <c r="G104" s="89" cm="1">
        <f t="array" ref="G104">IF(SUM(IF(ISNUMBER(IF($I$200:$R$200=1,(I104:R104))),1,""))=0,NA(),
IF(Parameters!$D$18=1,IFERROR(MAX(IF($I$200:$R$200=1,(I104:R104),"")),
MAX(IF($I$200:$R$200=2,(I104:R104),""))),
IF(Parameters!$D$19=1,IFERROR(AVERAGE(IF($I$200:$R$200=1,(I104:R104),"")),
AVERAGE(IF($I$200:$R$200=2,(I104:R104),""))),
IF(Parameters!$D$20=1,IFERROR(IF(OR(IF(ISNUMBER(I104:R104),IF(I$200:R$200=1,I104:R104,""),"")=0),0,GEOMEAN(IF(ISNUMBER(I104:R104),IF(I$200:R$200=1,I104:R104,""),""))),
IF(OR(IF(ISNUMBER(I104:R104),IF(I$200:R$200=2,I104:R104,""),"")=0),0,GEOMEAN(IF(ISNUMBER(I104:R104),IF(I$200:R$200=2,I104:R104,""),""))))))))</f>
        <v>8.6596330006917306</v>
      </c>
      <c r="H104" s="208" t="s">
        <v>204</v>
      </c>
      <c r="I104" s="89">
        <v>4.4285714285714297</v>
      </c>
      <c r="J104" s="89" t="s">
        <v>472</v>
      </c>
      <c r="K104" s="89">
        <v>6.66866</v>
      </c>
      <c r="L104" s="89" t="s">
        <v>472</v>
      </c>
      <c r="M104" s="89" t="s">
        <v>472</v>
      </c>
      <c r="N104" s="89">
        <v>8.6596330006917306</v>
      </c>
      <c r="O104" s="89"/>
      <c r="P104" s="89"/>
      <c r="Q104" s="141"/>
      <c r="R104" s="141"/>
      <c r="S104" s="141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 spans="1:30" x14ac:dyDescent="0.2">
      <c r="A105" s="85">
        <v>100</v>
      </c>
      <c r="B105" s="85" t="s">
        <v>205</v>
      </c>
      <c r="C105" s="85" t="s">
        <v>206</v>
      </c>
      <c r="D105" s="98" t="str">
        <f t="shared" si="3"/>
        <v/>
      </c>
      <c r="E105" s="89">
        <f>IF(Parameters!$D$24 = 1, MAX(F105, G105),
IF(Parameters!$D$25 = 1, AVERAGE(F105,G105),
IF(Parameters!$D$26 = 1, IFERROR(GEOMEAN(F105, G105), 0),
IF(Parameters!$D$27, IF(AND(F105=10,G105=10),10,0),
IF(Parameters!$D$28, IF(AND(F105&gt;=7,G105&gt;=7),10,0),
IF(Parameters!$D$29, IF(AND(F105&gt;=7,G105&gt;=7), 10, IF(OR(AND(F105&gt;=7,G105&gt;=5),AND(F105&gt;=5,G105&gt;=7)),6,0)),
IF(Parameters!$D$30, IF(AND(F105&gt;=10,G105&gt;=10), 10, IF(OR(AND(F105&gt;=10,G105&gt;=5),AND(F105&gt;=5,G105&gt;=10)),6,0)),"no method")))))))</f>
        <v>0</v>
      </c>
      <c r="F105" s="89" cm="1">
        <f t="array" ref="F105">IF(SUM(IF(ISNUMBER(IF($I$199:$R$199=1,(I105:R105))),1,"")) = 0, NA(),
IF(Parameters!$D$18=1, IFERROR(MAX(IF($I$199:$R$199=1,(I105:R105),"")),
     MAX(IF($I$199:$R$199=2,(I105:R105),""))),
IF(Parameters!$D$19=1, IFERROR(AVERAGE(IF($I$199:$R$199=1,I105:R105,"")),
     AVERAGE(IF($I$199:$R$199=2,(I105:R105),""))),
IF(Parameters!$D$20=1, IFERROR(IF(OR(IF(ISNUMBER(I105:R105),IF(I$199:R$199 = 1,I105:R105, ""), "")=0), 0, GEOMEAN(IF(ISNUMBER(I105:R105),IF(I$199:R$199 = 1,I105:R105, ""), ""))),
   IF(OR(IF(ISNUMBER(I105:R105),IF(I$199:R$199 = 2,I105:R105, ""), "")=0), 0, GEOMEAN(IF(ISNUMBER(I105:R105),IF(I$199:R$199 = 2,I105:R105, ""), ""))))))))</f>
        <v>0</v>
      </c>
      <c r="G105" s="89" t="e" cm="1">
        <f t="array" ref="G105">IF(SUM(IF(ISNUMBER(IF($I$200:$R$200=1,(I105:R105))),1,""))=0,NA(),
IF(Parameters!$D$18=1,IFERROR(MAX(IF($I$200:$R$200=1,(I105:R105),"")),
MAX(IF($I$200:$R$200=2,(I105:R105),""))),
IF(Parameters!$D$19=1,IFERROR(AVERAGE(IF($I$200:$R$200=1,(I105:R105),"")),
AVERAGE(IF($I$200:$R$200=2,(I105:R105),""))),
IF(Parameters!$D$20=1,IFERROR(IF(OR(IF(ISNUMBER(I105:R105),IF(I$200:R$200=1,I105:R105,""),"")=0),0,GEOMEAN(IF(ISNUMBER(I105:R105),IF(I$200:R$200=1,I105:R105,""),""))),
IF(OR(IF(ISNUMBER(I105:R105),IF(I$200:R$200=2,I105:R105,""),"")=0),0,GEOMEAN(IF(ISNUMBER(I105:R105),IF(I$200:R$200=2,I105:R105,""),""))))))))</f>
        <v>#N/A</v>
      </c>
      <c r="H105" s="208" t="s">
        <v>206</v>
      </c>
      <c r="I105" s="89">
        <v>0</v>
      </c>
      <c r="J105" s="89" t="s">
        <v>472</v>
      </c>
      <c r="K105" s="89" t="s">
        <v>472</v>
      </c>
      <c r="L105" s="89" t="s">
        <v>472</v>
      </c>
      <c r="M105" s="89" t="s">
        <v>472</v>
      </c>
      <c r="N105" s="89" t="s">
        <v>472</v>
      </c>
      <c r="O105" s="89"/>
      <c r="P105" s="89"/>
      <c r="Q105" s="141"/>
      <c r="R105" s="141"/>
      <c r="S105" s="141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 spans="1:30" x14ac:dyDescent="0.2">
      <c r="A106" s="85">
        <v>101</v>
      </c>
      <c r="B106" s="85" t="s">
        <v>207</v>
      </c>
      <c r="C106" s="85" t="s">
        <v>208</v>
      </c>
      <c r="D106" s="98" t="str">
        <f t="shared" si="3"/>
        <v/>
      </c>
      <c r="E106" s="89">
        <f>IF(Parameters!$D$24 = 1, MAX(F106, G106),
IF(Parameters!$D$25 = 1, AVERAGE(F106,G106),
IF(Parameters!$D$26 = 1, IFERROR(GEOMEAN(F106, G106), 0),
IF(Parameters!$D$27, IF(AND(F106=10,G106=10),10,0),
IF(Parameters!$D$28, IF(AND(F106&gt;=7,G106&gt;=7),10,0),
IF(Parameters!$D$29, IF(AND(F106&gt;=7,G106&gt;=7), 10, IF(OR(AND(F106&gt;=7,G106&gt;=5),AND(F106&gt;=5,G106&gt;=7)),6,0)),
IF(Parameters!$D$30, IF(AND(F106&gt;=10,G106&gt;=10), 10, IF(OR(AND(F106&gt;=10,G106&gt;=5),AND(F106&gt;=5,G106&gt;=10)),6,0)),"no method")))))))</f>
        <v>6.5465367070797749</v>
      </c>
      <c r="F106" s="89" cm="1">
        <f t="array" ref="F106">IF(SUM(IF(ISNUMBER(IF($I$199:$R$199=1,(I106:R106))),1,"")) = 0, NA(),
IF(Parameters!$D$18=1, IFERROR(MAX(IF($I$199:$R$199=1,(I106:R106),"")),
     MAX(IF($I$199:$R$199=2,(I106:R106),""))),
IF(Parameters!$D$19=1, IFERROR(AVERAGE(IF($I$199:$R$199=1,I106:R106,"")),
     AVERAGE(IF($I$199:$R$199=2,(I106:R106),""))),
IF(Parameters!$D$20=1, IFERROR(IF(OR(IF(ISNUMBER(I106:R106),IF(I$199:R$199 = 1,I106:R106, ""), "")=0), 0, GEOMEAN(IF(ISNUMBER(I106:R106),IF(I$199:R$199 = 1,I106:R106, ""), ""))),
   IF(OR(IF(ISNUMBER(I106:R106),IF(I$199:R$199 = 2,I106:R106, ""), "")=0), 0, GEOMEAN(IF(ISNUMBER(I106:R106),IF(I$199:R$199 = 2,I106:R106, ""), ""))))))))</f>
        <v>4.28571428571429</v>
      </c>
      <c r="G106" s="89" cm="1">
        <f t="array" ref="G106">IF(SUM(IF(ISNUMBER(IF($I$200:$R$200=1,(I106:R106))),1,""))=0,NA(),
IF(Parameters!$D$18=1,IFERROR(MAX(IF($I$200:$R$200=1,(I106:R106),"")),
MAX(IF($I$200:$R$200=2,(I106:R106),""))),
IF(Parameters!$D$19=1,IFERROR(AVERAGE(IF($I$200:$R$200=1,(I106:R106),"")),
AVERAGE(IF($I$200:$R$200=2,(I106:R106),""))),
IF(Parameters!$D$20=1,IFERROR(IF(OR(IF(ISNUMBER(I106:R106),IF(I$200:R$200=1,I106:R106,""),"")=0),0,GEOMEAN(IF(ISNUMBER(I106:R106),IF(I$200:R$200=1,I106:R106,""),""))),
IF(OR(IF(ISNUMBER(I106:R106),IF(I$200:R$200=2,I106:R106,""),"")=0),0,GEOMEAN(IF(ISNUMBER(I106:R106),IF(I$200:R$200=2,I106:R106,""),""))))))))</f>
        <v>10</v>
      </c>
      <c r="H106" s="208" t="s">
        <v>208</v>
      </c>
      <c r="I106" s="89">
        <v>4.28571428571429</v>
      </c>
      <c r="J106" s="89">
        <v>7</v>
      </c>
      <c r="K106" s="89">
        <v>7</v>
      </c>
      <c r="L106" s="89">
        <v>10</v>
      </c>
      <c r="M106" s="89">
        <v>7</v>
      </c>
      <c r="N106" s="89" t="s">
        <v>472</v>
      </c>
      <c r="O106" s="89"/>
      <c r="P106" s="89"/>
      <c r="Q106" s="141"/>
      <c r="R106" s="141"/>
      <c r="S106" s="141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 spans="1:30" x14ac:dyDescent="0.2">
      <c r="A107" s="85">
        <v>102</v>
      </c>
      <c r="B107" s="85" t="s">
        <v>209</v>
      </c>
      <c r="C107" s="85" t="s">
        <v>210</v>
      </c>
      <c r="D107" s="98" t="str">
        <f t="shared" si="3"/>
        <v/>
      </c>
      <c r="E107" s="89">
        <f>IF(Parameters!$D$24 = 1, MAX(F107, G107),
IF(Parameters!$D$25 = 1, AVERAGE(F107,G107),
IF(Parameters!$D$26 = 1, IFERROR(GEOMEAN(F107, G107), 0),
IF(Parameters!$D$27, IF(AND(F107=10,G107=10),10,0),
IF(Parameters!$D$28, IF(AND(F107&gt;=7,G107&gt;=7),10,0),
IF(Parameters!$D$29, IF(AND(F107&gt;=7,G107&gt;=7), 10, IF(OR(AND(F107&gt;=7,G107&gt;=5),AND(F107&gt;=5,G107&gt;=7)),6,0)),
IF(Parameters!$D$30, IF(AND(F107&gt;=10,G107&gt;=10), 10, IF(OR(AND(F107&gt;=10,G107&gt;=5),AND(F107&gt;=5,G107&gt;=10)),6,0)),"no method")))))))</f>
        <v>9.2352476300467963</v>
      </c>
      <c r="F107" s="89" cm="1">
        <f t="array" ref="F107">IF(SUM(IF(ISNUMBER(IF($I$199:$R$199=1,(I107:R107))),1,"")) = 0, NA(),
IF(Parameters!$D$18=1, IFERROR(MAX(IF($I$199:$R$199=1,(I107:R107),"")),
     MAX(IF($I$199:$R$199=2,(I107:R107),""))),
IF(Parameters!$D$19=1, IFERROR(AVERAGE(IF($I$199:$R$199=1,I107:R107,"")),
     AVERAGE(IF($I$199:$R$199=2,(I107:R107),""))),
IF(Parameters!$D$20=1, IFERROR(IF(OR(IF(ISNUMBER(I107:R107),IF(I$199:R$199 = 1,I107:R107, ""), "")=0), 0, GEOMEAN(IF(ISNUMBER(I107:R107),IF(I$199:R$199 = 1,I107:R107, ""), ""))),
   IF(OR(IF(ISNUMBER(I107:R107),IF(I$199:R$199 = 2,I107:R107, ""), "")=0), 0, GEOMEAN(IF(ISNUMBER(I107:R107),IF(I$199:R$199 = 2,I107:R107, ""), ""))))))))</f>
        <v>9.1428571428571406</v>
      </c>
      <c r="G107" s="89" cm="1">
        <f t="array" ref="G107">IF(SUM(IF(ISNUMBER(IF($I$200:$R$200=1,(I107:R107))),1,""))=0,NA(),
IF(Parameters!$D$18=1,IFERROR(MAX(IF($I$200:$R$200=1,(I107:R107),"")),
MAX(IF($I$200:$R$200=2,(I107:R107),""))),
IF(Parameters!$D$19=1,IFERROR(AVERAGE(IF($I$200:$R$200=1,(I107:R107),"")),
AVERAGE(IF($I$200:$R$200=2,(I107:R107),""))),
IF(Parameters!$D$20=1,IFERROR(IF(OR(IF(ISNUMBER(I107:R107),IF(I$200:R$200=1,I107:R107,""),"")=0),0,GEOMEAN(IF(ISNUMBER(I107:R107),IF(I$200:R$200=1,I107:R107,""),""))),
IF(OR(IF(ISNUMBER(I107:R107),IF(I$200:R$200=2,I107:R107,""),"")=0),0,GEOMEAN(IF(ISNUMBER(I107:R107),IF(I$200:R$200=2,I107:R107,""),""))))))))</f>
        <v>9.3285717424686698</v>
      </c>
      <c r="H107" s="208" t="s">
        <v>210</v>
      </c>
      <c r="I107" s="89">
        <v>9.1428571428571406</v>
      </c>
      <c r="J107" s="89">
        <v>7</v>
      </c>
      <c r="K107" s="89">
        <v>9.3285717424686698</v>
      </c>
      <c r="L107" s="89" t="s">
        <v>472</v>
      </c>
      <c r="M107" s="89" t="s">
        <v>472</v>
      </c>
      <c r="N107" s="89" t="s">
        <v>472</v>
      </c>
      <c r="O107" s="89"/>
      <c r="P107" s="89"/>
      <c r="Q107" s="141"/>
      <c r="R107" s="141"/>
      <c r="S107" s="141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 spans="1:30" x14ac:dyDescent="0.2">
      <c r="A108" s="85">
        <v>103</v>
      </c>
      <c r="B108" s="85" t="s">
        <v>211</v>
      </c>
      <c r="C108" s="85" t="s">
        <v>212</v>
      </c>
      <c r="D108" s="98" t="str">
        <f t="shared" si="3"/>
        <v/>
      </c>
      <c r="E108" s="89">
        <f>IF(Parameters!$D$24 = 1, MAX(F108, G108),
IF(Parameters!$D$25 = 1, AVERAGE(F108,G108),
IF(Parameters!$D$26 = 1, IFERROR(GEOMEAN(F108, G108), 0),
IF(Parameters!$D$27, IF(AND(F108=10,G108=10),10,0),
IF(Parameters!$D$28, IF(AND(F108&gt;=7,G108&gt;=7),10,0),
IF(Parameters!$D$29, IF(AND(F108&gt;=7,G108&gt;=7), 10, IF(OR(AND(F108&gt;=7,G108&gt;=5),AND(F108&gt;=5,G108&gt;=7)),6,0)),
IF(Parameters!$D$30, IF(AND(F108&gt;=10,G108&gt;=10), 10, IF(OR(AND(F108&gt;=10,G108&gt;=5),AND(F108&gt;=5,G108&gt;=10)),6,0)),"no method")))))))</f>
        <v>3.0441200151549017</v>
      </c>
      <c r="F108" s="89" cm="1">
        <f t="array" ref="F108">IF(SUM(IF(ISNUMBER(IF($I$199:$R$199=1,(I108:R108))),1,"")) = 0, NA(),
IF(Parameters!$D$18=1, IFERROR(MAX(IF($I$199:$R$199=1,(I108:R108),"")),
     MAX(IF($I$199:$R$199=2,(I108:R108),""))),
IF(Parameters!$D$19=1, IFERROR(AVERAGE(IF($I$199:$R$199=1,I108:R108,"")),
     AVERAGE(IF($I$199:$R$199=2,(I108:R108),""))),
IF(Parameters!$D$20=1, IFERROR(IF(OR(IF(ISNUMBER(I108:R108),IF(I$199:R$199 = 1,I108:R108, ""), "")=0), 0, GEOMEAN(IF(ISNUMBER(I108:R108),IF(I$199:R$199 = 1,I108:R108, ""), ""))),
   IF(OR(IF(ISNUMBER(I108:R108),IF(I$199:R$199 = 2,I108:R108, ""), "")=0), 0, GEOMEAN(IF(ISNUMBER(I108:R108),IF(I$199:R$199 = 2,I108:R108, ""), ""))))))))</f>
        <v>1.4285714285714299</v>
      </c>
      <c r="G108" s="89" cm="1">
        <f t="array" ref="G108">IF(SUM(IF(ISNUMBER(IF($I$200:$R$200=1,(I108:R108))),1,""))=0,NA(),
IF(Parameters!$D$18=1,IFERROR(MAX(IF($I$200:$R$200=1,(I108:R108),"")),
MAX(IF($I$200:$R$200=2,(I108:R108),""))),
IF(Parameters!$D$19=1,IFERROR(AVERAGE(IF($I$200:$R$200=1,(I108:R108),"")),
AVERAGE(IF($I$200:$R$200=2,(I108:R108),""))),
IF(Parameters!$D$20=1,IFERROR(IF(OR(IF(ISNUMBER(I108:R108),IF(I$200:R$200=1,I108:R108,""),"")=0),0,GEOMEAN(IF(ISNUMBER(I108:R108),IF(I$200:R$200=1,I108:R108,""),""))),
IF(OR(IF(ISNUMBER(I108:R108),IF(I$200:R$200=2,I108:R108,""),"")=0),0,GEOMEAN(IF(ISNUMBER(I108:R108),IF(I$200:R$200=2,I108:R108,""),""))))))))</f>
        <v>6.4866666666666699</v>
      </c>
      <c r="H108" s="208" t="s">
        <v>212</v>
      </c>
      <c r="I108" s="89">
        <v>1.4285714285714299</v>
      </c>
      <c r="J108" s="89">
        <v>0</v>
      </c>
      <c r="K108" s="89" t="s">
        <v>472</v>
      </c>
      <c r="L108" s="89">
        <v>6.4866666666666699</v>
      </c>
      <c r="M108" s="89" t="s">
        <v>472</v>
      </c>
      <c r="N108" s="89" t="s">
        <v>472</v>
      </c>
      <c r="O108" s="89"/>
      <c r="P108" s="89"/>
      <c r="Q108" s="141"/>
      <c r="R108" s="141"/>
      <c r="S108" s="141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 spans="1:30" x14ac:dyDescent="0.2">
      <c r="A109" s="85">
        <v>104</v>
      </c>
      <c r="B109" s="85" t="s">
        <v>213</v>
      </c>
      <c r="C109" s="85" t="s">
        <v>214</v>
      </c>
      <c r="D109" s="98" t="str">
        <f t="shared" si="3"/>
        <v/>
      </c>
      <c r="E109" s="89">
        <f>IF(Parameters!$D$24 = 1, MAX(F109, G109),
IF(Parameters!$D$25 = 1, AVERAGE(F109,G109),
IF(Parameters!$D$26 = 1, IFERROR(GEOMEAN(F109, G109), 0),
IF(Parameters!$D$27, IF(AND(F109=10,G109=10),10,0),
IF(Parameters!$D$28, IF(AND(F109&gt;=7,G109&gt;=7),10,0),
IF(Parameters!$D$29, IF(AND(F109&gt;=7,G109&gt;=7), 10, IF(OR(AND(F109&gt;=7,G109&gt;=5),AND(F109&gt;=5,G109&gt;=7)),6,0)),
IF(Parameters!$D$30, IF(AND(F109&gt;=10,G109&gt;=10), 10, IF(OR(AND(F109&gt;=10,G109&gt;=5),AND(F109&gt;=5,G109&gt;=10)),6,0)),"no method")))))))</f>
        <v>1.7476514853613425</v>
      </c>
      <c r="F109" s="89" cm="1">
        <f t="array" ref="F109">IF(SUM(IF(ISNUMBER(IF($I$199:$R$199=1,(I109:R109))),1,"")) = 0, NA(),
IF(Parameters!$D$18=1, IFERROR(MAX(IF($I$199:$R$199=1,(I109:R109),"")),
     MAX(IF($I$199:$R$199=2,(I109:R109),""))),
IF(Parameters!$D$19=1, IFERROR(AVERAGE(IF($I$199:$R$199=1,I109:R109,"")),
     AVERAGE(IF($I$199:$R$199=2,(I109:R109),""))),
IF(Parameters!$D$20=1, IFERROR(IF(OR(IF(ISNUMBER(I109:R109),IF(I$199:R$199 = 1,I109:R109, ""), "")=0), 0, GEOMEAN(IF(ISNUMBER(I109:R109),IF(I$199:R$199 = 1,I109:R109, ""), ""))),
   IF(OR(IF(ISNUMBER(I109:R109),IF(I$199:R$199 = 2,I109:R109, ""), "")=0), 0, GEOMEAN(IF(ISNUMBER(I109:R109),IF(I$199:R$199 = 2,I109:R109, ""), ""))))))))</f>
        <v>0.85714285714285599</v>
      </c>
      <c r="G109" s="89" cm="1">
        <f t="array" ref="G109">IF(SUM(IF(ISNUMBER(IF($I$200:$R$200=1,(I109:R109))),1,""))=0,NA(),
IF(Parameters!$D$18=1,IFERROR(MAX(IF($I$200:$R$200=1,(I109:R109),"")),
MAX(IF($I$200:$R$200=2,(I109:R109),""))),
IF(Parameters!$D$19=1,IFERROR(AVERAGE(IF($I$200:$R$200=1,(I109:R109),"")),
AVERAGE(IF($I$200:$R$200=2,(I109:R109),""))),
IF(Parameters!$D$20=1,IFERROR(IF(OR(IF(ISNUMBER(I109:R109),IF(I$200:R$200=1,I109:R109,""),"")=0),0,GEOMEAN(IF(ISNUMBER(I109:R109),IF(I$200:R$200=1,I109:R109,""),""))),
IF(OR(IF(ISNUMBER(I109:R109),IF(I$200:R$200=2,I109:R109,""),"")=0),0,GEOMEAN(IF(ISNUMBER(I109:R109),IF(I$200:R$200=2,I109:R109,""),""))))))))</f>
        <v>3.5633333333333299</v>
      </c>
      <c r="H109" s="208" t="s">
        <v>214</v>
      </c>
      <c r="I109" s="89">
        <v>0.85714285714285599</v>
      </c>
      <c r="J109" s="89">
        <v>0</v>
      </c>
      <c r="K109" s="89" t="s">
        <v>472</v>
      </c>
      <c r="L109" s="89">
        <v>3.5633333333333299</v>
      </c>
      <c r="M109" s="89" t="s">
        <v>472</v>
      </c>
      <c r="N109" s="89" t="s">
        <v>472</v>
      </c>
      <c r="O109" s="89"/>
      <c r="P109" s="89"/>
      <c r="Q109" s="141"/>
      <c r="R109" s="141"/>
      <c r="S109" s="141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 spans="1:30" x14ac:dyDescent="0.2">
      <c r="A110" s="85">
        <v>105</v>
      </c>
      <c r="B110" s="85" t="s">
        <v>215</v>
      </c>
      <c r="C110" s="85" t="s">
        <v>216</v>
      </c>
      <c r="D110" s="98" t="str">
        <f t="shared" si="3"/>
        <v/>
      </c>
      <c r="E110" s="89">
        <f>IF(Parameters!$D$24 = 1, MAX(F110, G110),
IF(Parameters!$D$25 = 1, AVERAGE(F110,G110),
IF(Parameters!$D$26 = 1, IFERROR(GEOMEAN(F110, G110), 0),
IF(Parameters!$D$27, IF(AND(F110=10,G110=10),10,0),
IF(Parameters!$D$28, IF(AND(F110&gt;=7,G110&gt;=7),10,0),
IF(Parameters!$D$29, IF(AND(F110&gt;=7,G110&gt;=7), 10, IF(OR(AND(F110&gt;=7,G110&gt;=5),AND(F110&gt;=5,G110&gt;=7)),6,0)),
IF(Parameters!$D$30, IF(AND(F110&gt;=10,G110&gt;=10), 10, IF(OR(AND(F110&gt;=10,G110&gt;=5),AND(F110&gt;=5,G110&gt;=10)),6,0)),"no method")))))))</f>
        <v>3.9199125354673829</v>
      </c>
      <c r="F110" s="89" cm="1">
        <f t="array" ref="F110">IF(SUM(IF(ISNUMBER(IF($I$199:$R$199=1,(I110:R110))),1,"")) = 0, NA(),
IF(Parameters!$D$18=1, IFERROR(MAX(IF($I$199:$R$199=1,(I110:R110),"")),
     MAX(IF($I$199:$R$199=2,(I110:R110),""))),
IF(Parameters!$D$19=1, IFERROR(AVERAGE(IF($I$199:$R$199=1,I110:R110,"")),
     AVERAGE(IF($I$199:$R$199=2,(I110:R110),""))),
IF(Parameters!$D$20=1, IFERROR(IF(OR(IF(ISNUMBER(I110:R110),IF(I$199:R$199 = 1,I110:R110, ""), "")=0), 0, GEOMEAN(IF(ISNUMBER(I110:R110),IF(I$199:R$199 = 1,I110:R110, ""), ""))),
   IF(OR(IF(ISNUMBER(I110:R110),IF(I$199:R$199 = 2,I110:R110, ""), "")=0), 0, GEOMEAN(IF(ISNUMBER(I110:R110),IF(I$199:R$199 = 2,I110:R110, ""), ""))))))))</f>
        <v>1.71428571428572</v>
      </c>
      <c r="G110" s="89" cm="1">
        <f t="array" ref="G110">IF(SUM(IF(ISNUMBER(IF($I$200:$R$200=1,(I110:R110))),1,""))=0,NA(),
IF(Parameters!$D$18=1,IFERROR(MAX(IF($I$200:$R$200=1,(I110:R110),"")),
MAX(IF($I$200:$R$200=2,(I110:R110),""))),
IF(Parameters!$D$19=1,IFERROR(AVERAGE(IF($I$200:$R$200=1,(I110:R110),"")),
AVERAGE(IF($I$200:$R$200=2,(I110:R110),""))),
IF(Parameters!$D$20=1,IFERROR(IF(OR(IF(ISNUMBER(I110:R110),IF(I$200:R$200=1,I110:R110,""),"")=0),0,GEOMEAN(IF(ISNUMBER(I110:R110),IF(I$200:R$200=1,I110:R110,""),""))),
IF(OR(IF(ISNUMBER(I110:R110),IF(I$200:R$200=2,I110:R110,""),"")=0),0,GEOMEAN(IF(ISNUMBER(I110:R110),IF(I$200:R$200=2,I110:R110,""),""))))))))</f>
        <v>8.9633333333333294</v>
      </c>
      <c r="H110" s="208" t="s">
        <v>216</v>
      </c>
      <c r="I110" s="89">
        <v>1.71428571428572</v>
      </c>
      <c r="J110" s="89">
        <v>3</v>
      </c>
      <c r="K110" s="89" t="s">
        <v>472</v>
      </c>
      <c r="L110" s="89">
        <v>8.9633333333333294</v>
      </c>
      <c r="M110" s="89" t="s">
        <v>472</v>
      </c>
      <c r="N110" s="89" t="s">
        <v>472</v>
      </c>
      <c r="O110" s="89"/>
      <c r="P110" s="89"/>
      <c r="Q110" s="141"/>
      <c r="R110" s="141"/>
      <c r="S110" s="141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 spans="1:30" x14ac:dyDescent="0.2">
      <c r="A111" s="85">
        <v>106</v>
      </c>
      <c r="B111" s="85" t="s">
        <v>217</v>
      </c>
      <c r="C111" s="85" t="s">
        <v>218</v>
      </c>
      <c r="D111" s="98" t="str">
        <f t="shared" si="3"/>
        <v/>
      </c>
      <c r="E111" s="89">
        <f>IF(Parameters!$D$24 = 1, MAX(F111, G111),
IF(Parameters!$D$25 = 1, AVERAGE(F111,G111),
IF(Parameters!$D$26 = 1, IFERROR(GEOMEAN(F111, G111), 0),
IF(Parameters!$D$27, IF(AND(F111=10,G111=10),10,0),
IF(Parameters!$D$28, IF(AND(F111&gt;=7,G111&gt;=7),10,0),
IF(Parameters!$D$29, IF(AND(F111&gt;=7,G111&gt;=7), 10, IF(OR(AND(F111&gt;=7,G111&gt;=5),AND(F111&gt;=5,G111&gt;=7)),6,0)),
IF(Parameters!$D$30, IF(AND(F111&gt;=10,G111&gt;=10), 10, IF(OR(AND(F111&gt;=10,G111&gt;=5),AND(F111&gt;=5,G111&gt;=10)),6,0)),"no method")))))))</f>
        <v>8.0178372573727312</v>
      </c>
      <c r="F111" s="89" cm="1">
        <f t="array" ref="F111">IF(SUM(IF(ISNUMBER(IF($I$199:$R$199=1,(I111:R111))),1,"")) = 0, NA(),
IF(Parameters!$D$18=1, IFERROR(MAX(IF($I$199:$R$199=1,(I111:R111),"")),
     MAX(IF($I$199:$R$199=2,(I111:R111),""))),
IF(Parameters!$D$19=1, IFERROR(AVERAGE(IF($I$199:$R$199=1,I111:R111,"")),
     AVERAGE(IF($I$199:$R$199=2,(I111:R111),""))),
IF(Parameters!$D$20=1, IFERROR(IF(OR(IF(ISNUMBER(I111:R111),IF(I$199:R$199 = 1,I111:R111, ""), "")=0), 0, GEOMEAN(IF(ISNUMBER(I111:R111),IF(I$199:R$199 = 1,I111:R111, ""), ""))),
   IF(OR(IF(ISNUMBER(I111:R111),IF(I$199:R$199 = 2,I111:R111, ""), "")=0), 0, GEOMEAN(IF(ISNUMBER(I111:R111),IF(I$199:R$199 = 2,I111:R111, ""), ""))))))))</f>
        <v>6.4285714285714297</v>
      </c>
      <c r="G111" s="89" cm="1">
        <f t="array" ref="G111">IF(SUM(IF(ISNUMBER(IF($I$200:$R$200=1,(I111:R111))),1,""))=0,NA(),
IF(Parameters!$D$18=1,IFERROR(MAX(IF($I$200:$R$200=1,(I111:R111),"")),
MAX(IF($I$200:$R$200=2,(I111:R111),""))),
IF(Parameters!$D$19=1,IFERROR(AVERAGE(IF($I$200:$R$200=1,(I111:R111),"")),
AVERAGE(IF($I$200:$R$200=2,(I111:R111),""))),
IF(Parameters!$D$20=1,IFERROR(IF(OR(IF(ISNUMBER(I111:R111),IF(I$200:R$200=1,I111:R111,""),"")=0),0,GEOMEAN(IF(ISNUMBER(I111:R111),IF(I$200:R$200=1,I111:R111,""),""))),
IF(OR(IF(ISNUMBER(I111:R111),IF(I$200:R$200=2,I111:R111,""),"")=0),0,GEOMEAN(IF(ISNUMBER(I111:R111),IF(I$200:R$200=2,I111:R111,""),""))))))))</f>
        <v>10</v>
      </c>
      <c r="H111" s="208" t="s">
        <v>218</v>
      </c>
      <c r="I111" s="89">
        <v>6.4285714285714297</v>
      </c>
      <c r="J111" s="89">
        <v>0</v>
      </c>
      <c r="K111" s="89">
        <v>7.2161047806029996</v>
      </c>
      <c r="L111" s="89">
        <v>10</v>
      </c>
      <c r="M111" s="89">
        <v>10</v>
      </c>
      <c r="N111" s="89" t="s">
        <v>472</v>
      </c>
      <c r="O111" s="89"/>
      <c r="P111" s="89"/>
      <c r="Q111" s="141"/>
      <c r="R111" s="141"/>
      <c r="S111" s="141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 spans="1:30" x14ac:dyDescent="0.2">
      <c r="A112" s="85">
        <v>107</v>
      </c>
      <c r="B112" s="85" t="s">
        <v>219</v>
      </c>
      <c r="C112" s="85" t="s">
        <v>220</v>
      </c>
      <c r="D112" s="98" t="str">
        <f t="shared" si="3"/>
        <v/>
      </c>
      <c r="E112" s="89">
        <f>IF(Parameters!$D$24 = 1, MAX(F112, G112),
IF(Parameters!$D$25 = 1, AVERAGE(F112,G112),
IF(Parameters!$D$26 = 1, IFERROR(GEOMEAN(F112, G112), 0),
IF(Parameters!$D$27, IF(AND(F112=10,G112=10),10,0),
IF(Parameters!$D$28, IF(AND(F112&gt;=7,G112&gt;=7),10,0),
IF(Parameters!$D$29, IF(AND(F112&gt;=7,G112&gt;=7), 10, IF(OR(AND(F112&gt;=7,G112&gt;=5),AND(F112&gt;=5,G112&gt;=7)),6,0)),
IF(Parameters!$D$30, IF(AND(F112&gt;=10,G112&gt;=10), 10, IF(OR(AND(F112&gt;=10,G112&gt;=5),AND(F112&gt;=5,G112&gt;=10)),6,0)),"no method")))))))</f>
        <v>5.8554004376911974</v>
      </c>
      <c r="F112" s="89" cm="1">
        <f t="array" ref="F112">IF(SUM(IF(ISNUMBER(IF($I$199:$R$199=1,(I112:R112))),1,"")) = 0, NA(),
IF(Parameters!$D$18=1, IFERROR(MAX(IF($I$199:$R$199=1,(I112:R112),"")),
     MAX(IF($I$199:$R$199=2,(I112:R112),""))),
IF(Parameters!$D$19=1, IFERROR(AVERAGE(IF($I$199:$R$199=1,I112:R112,"")),
     AVERAGE(IF($I$199:$R$199=2,(I112:R112),""))),
IF(Parameters!$D$20=1, IFERROR(IF(OR(IF(ISNUMBER(I112:R112),IF(I$199:R$199 = 1,I112:R112, ""), "")=0), 0, GEOMEAN(IF(ISNUMBER(I112:R112),IF(I$199:R$199 = 1,I112:R112, ""), ""))),
   IF(OR(IF(ISNUMBER(I112:R112),IF(I$199:R$199 = 2,I112:R112, ""), "")=0), 0, GEOMEAN(IF(ISNUMBER(I112:R112),IF(I$199:R$199 = 2,I112:R112, ""), ""))))))))</f>
        <v>3.5714285714285698</v>
      </c>
      <c r="G112" s="89" cm="1">
        <f t="array" ref="G112">IF(SUM(IF(ISNUMBER(IF($I$200:$R$200=1,(I112:R112))),1,""))=0,NA(),
IF(Parameters!$D$18=1,IFERROR(MAX(IF($I$200:$R$200=1,(I112:R112),"")),
MAX(IF($I$200:$R$200=2,(I112:R112),""))),
IF(Parameters!$D$19=1,IFERROR(AVERAGE(IF($I$200:$R$200=1,(I112:R112),"")),
AVERAGE(IF($I$200:$R$200=2,(I112:R112),""))),
IF(Parameters!$D$20=1,IFERROR(IF(OR(IF(ISNUMBER(I112:R112),IF(I$200:R$200=1,I112:R112,""),"")=0),0,GEOMEAN(IF(ISNUMBER(I112:R112),IF(I$200:R$200=1,I112:R112,""),""))),
IF(OR(IF(ISNUMBER(I112:R112),IF(I$200:R$200=2,I112:R112,""),"")=0),0,GEOMEAN(IF(ISNUMBER(I112:R112),IF(I$200:R$200=2,I112:R112,""),""))))))))</f>
        <v>9.6</v>
      </c>
      <c r="H112" s="208" t="s">
        <v>220</v>
      </c>
      <c r="I112" s="89">
        <v>3.5714285714285698</v>
      </c>
      <c r="J112" s="89">
        <v>0</v>
      </c>
      <c r="K112" s="89">
        <v>7.5</v>
      </c>
      <c r="L112" s="89">
        <v>9.6</v>
      </c>
      <c r="M112" s="89" t="s">
        <v>472</v>
      </c>
      <c r="N112" s="89" t="s">
        <v>472</v>
      </c>
      <c r="O112" s="89"/>
      <c r="P112" s="89"/>
      <c r="Q112" s="141"/>
      <c r="R112" s="141"/>
      <c r="S112" s="141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 spans="1:30" x14ac:dyDescent="0.2">
      <c r="A113" s="85">
        <v>108</v>
      </c>
      <c r="B113" s="85" t="s">
        <v>221</v>
      </c>
      <c r="C113" s="85" t="s">
        <v>222</v>
      </c>
      <c r="D113" s="98" t="str">
        <f t="shared" si="3"/>
        <v/>
      </c>
      <c r="E113" s="89">
        <f>IF(Parameters!$D$24 = 1, MAX(F113, G113),
IF(Parameters!$D$25 = 1, AVERAGE(F113,G113),
IF(Parameters!$D$26 = 1, IFERROR(GEOMEAN(F113, G113), 0),
IF(Parameters!$D$27, IF(AND(F113=10,G113=10),10,0),
IF(Parameters!$D$28, IF(AND(F113&gt;=7,G113&gt;=7),10,0),
IF(Parameters!$D$29, IF(AND(F113&gt;=7,G113&gt;=7), 10, IF(OR(AND(F113&gt;=7,G113&gt;=5),AND(F113&gt;=5,G113&gt;=7)),6,0)),
IF(Parameters!$D$30, IF(AND(F113&gt;=10,G113&gt;=10), 10, IF(OR(AND(F113&gt;=10,G113&gt;=5),AND(F113&gt;=5,G113&gt;=10)),6,0)),"no method")))))))</f>
        <v>8.8908482587130084</v>
      </c>
      <c r="F113" s="89" cm="1">
        <f t="array" ref="F113">IF(SUM(IF(ISNUMBER(IF($I$199:$R$199=1,(I113:R113))),1,"")) = 0, NA(),
IF(Parameters!$D$18=1, IFERROR(MAX(IF($I$199:$R$199=1,(I113:R113),"")),
     MAX(IF($I$199:$R$199=2,(I113:R113),""))),
IF(Parameters!$D$19=1, IFERROR(AVERAGE(IF($I$199:$R$199=1,I113:R113,"")),
     AVERAGE(IF($I$199:$R$199=2,(I113:R113),""))),
IF(Parameters!$D$20=1, IFERROR(IF(OR(IF(ISNUMBER(I113:R113),IF(I$199:R$199 = 1,I113:R113, ""), "")=0), 0, GEOMEAN(IF(ISNUMBER(I113:R113),IF(I$199:R$199 = 1,I113:R113, ""), ""))),
   IF(OR(IF(ISNUMBER(I113:R113),IF(I$199:R$199 = 2,I113:R113, ""), "")=0), 0, GEOMEAN(IF(ISNUMBER(I113:R113),IF(I$199:R$199 = 2,I113:R113, ""), ""))))))))</f>
        <v>8.4285714285714306</v>
      </c>
      <c r="G113" s="89" cm="1">
        <f t="array" ref="G113">IF(SUM(IF(ISNUMBER(IF($I$200:$R$200=1,(I113:R113))),1,""))=0,NA(),
IF(Parameters!$D$18=1,IFERROR(MAX(IF($I$200:$R$200=1,(I113:R113),"")),
MAX(IF($I$200:$R$200=2,(I113:R113),""))),
IF(Parameters!$D$19=1,IFERROR(AVERAGE(IF($I$200:$R$200=1,(I113:R113),"")),
AVERAGE(IF($I$200:$R$200=2,(I113:R113),""))),
IF(Parameters!$D$20=1,IFERROR(IF(OR(IF(ISNUMBER(I113:R113),IF(I$200:R$200=1,I113:R113,""),"")=0),0,GEOMEAN(IF(ISNUMBER(I113:R113),IF(I$200:R$200=1,I113:R113,""),""))),
IF(OR(IF(ISNUMBER(I113:R113),IF(I$200:R$200=2,I113:R113,""),"")=0),0,GEOMEAN(IF(ISNUMBER(I113:R113),IF(I$200:R$200=2,I113:R113,""),""))))))))</f>
        <v>9.3784793104444208</v>
      </c>
      <c r="H113" s="208" t="s">
        <v>222</v>
      </c>
      <c r="I113" s="89">
        <v>8.4285714285714306</v>
      </c>
      <c r="J113" s="89">
        <v>0</v>
      </c>
      <c r="K113" s="89">
        <v>5.9216736683930096</v>
      </c>
      <c r="L113" s="89" t="s">
        <v>472</v>
      </c>
      <c r="M113" s="89" t="s">
        <v>472</v>
      </c>
      <c r="N113" s="89">
        <v>9.3784793104444208</v>
      </c>
      <c r="O113" s="89"/>
      <c r="P113" s="89"/>
      <c r="Q113" s="141"/>
      <c r="R113" s="141"/>
      <c r="S113" s="141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 spans="1:30" x14ac:dyDescent="0.2">
      <c r="A114" s="85">
        <v>109</v>
      </c>
      <c r="B114" s="85" t="s">
        <v>223</v>
      </c>
      <c r="C114" s="85" t="s">
        <v>224</v>
      </c>
      <c r="D114" s="98" t="str">
        <f t="shared" si="3"/>
        <v/>
      </c>
      <c r="E114" s="89">
        <f>IF(Parameters!$D$24 = 1, MAX(F114, G114),
IF(Parameters!$D$25 = 1, AVERAGE(F114,G114),
IF(Parameters!$D$26 = 1, IFERROR(GEOMEAN(F114, G114), 0),
IF(Parameters!$D$27, IF(AND(F114=10,G114=10),10,0),
IF(Parameters!$D$28, IF(AND(F114&gt;=7,G114&gt;=7),10,0),
IF(Parameters!$D$29, IF(AND(F114&gt;=7,G114&gt;=7), 10, IF(OR(AND(F114&gt;=7,G114&gt;=5),AND(F114&gt;=5,G114&gt;=7)),6,0)),
IF(Parameters!$D$30, IF(AND(F114&gt;=10,G114&gt;=10), 10, IF(OR(AND(F114&gt;=10,G114&gt;=5),AND(F114&gt;=5,G114&gt;=10)),6,0)),"no method")))))))</f>
        <v>0</v>
      </c>
      <c r="F114" s="89" cm="1">
        <f t="array" ref="F114">IF(SUM(IF(ISNUMBER(IF($I$199:$R$199=1,(I114:R114))),1,"")) = 0, NA(),
IF(Parameters!$D$18=1, IFERROR(MAX(IF($I$199:$R$199=1,(I114:R114),"")),
     MAX(IF($I$199:$R$199=2,(I114:R114),""))),
IF(Parameters!$D$19=1, IFERROR(AVERAGE(IF($I$199:$R$199=1,I114:R114,"")),
     AVERAGE(IF($I$199:$R$199=2,(I114:R114),""))),
IF(Parameters!$D$20=1, IFERROR(IF(OR(IF(ISNUMBER(I114:R114),IF(I$199:R$199 = 1,I114:R114, ""), "")=0), 0, GEOMEAN(IF(ISNUMBER(I114:R114),IF(I$199:R$199 = 1,I114:R114, ""), ""))),
   IF(OR(IF(ISNUMBER(I114:R114),IF(I$199:R$199 = 2,I114:R114, ""), "")=0), 0, GEOMEAN(IF(ISNUMBER(I114:R114),IF(I$199:R$199 = 2,I114:R114, ""), ""))))))))</f>
        <v>3.4285714285714302</v>
      </c>
      <c r="G114" s="89" t="e" cm="1">
        <f t="array" ref="G114">IF(SUM(IF(ISNUMBER(IF($I$200:$R$200=1,(I114:R114))),1,""))=0,NA(),
IF(Parameters!$D$18=1,IFERROR(MAX(IF($I$200:$R$200=1,(I114:R114),"")),
MAX(IF($I$200:$R$200=2,(I114:R114),""))),
IF(Parameters!$D$19=1,IFERROR(AVERAGE(IF($I$200:$R$200=1,(I114:R114),"")),
AVERAGE(IF($I$200:$R$200=2,(I114:R114),""))),
IF(Parameters!$D$20=1,IFERROR(IF(OR(IF(ISNUMBER(I114:R114),IF(I$200:R$200=1,I114:R114,""),"")=0),0,GEOMEAN(IF(ISNUMBER(I114:R114),IF(I$200:R$200=1,I114:R114,""),""))),
IF(OR(IF(ISNUMBER(I114:R114),IF(I$200:R$200=2,I114:R114,""),"")=0),0,GEOMEAN(IF(ISNUMBER(I114:R114),IF(I$200:R$200=2,I114:R114,""),""))))))))</f>
        <v>#N/A</v>
      </c>
      <c r="H114" s="208" t="s">
        <v>224</v>
      </c>
      <c r="I114" s="89">
        <v>3.4285714285714302</v>
      </c>
      <c r="J114" s="89" t="s">
        <v>472</v>
      </c>
      <c r="K114" s="89" t="s">
        <v>472</v>
      </c>
      <c r="L114" s="89" t="s">
        <v>472</v>
      </c>
      <c r="M114" s="89" t="s">
        <v>472</v>
      </c>
      <c r="N114" s="89" t="s">
        <v>472</v>
      </c>
      <c r="O114" s="89"/>
      <c r="P114" s="89"/>
      <c r="Q114" s="141"/>
      <c r="R114" s="141"/>
      <c r="S114" s="141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 spans="1:30" x14ac:dyDescent="0.2">
      <c r="A115" s="85">
        <v>110</v>
      </c>
      <c r="B115" s="85" t="s">
        <v>225</v>
      </c>
      <c r="C115" s="85" t="s">
        <v>226</v>
      </c>
      <c r="D115" s="98" t="str">
        <f t="shared" si="3"/>
        <v/>
      </c>
      <c r="E115" s="89">
        <f>IF(Parameters!$D$24 = 1, MAX(F115, G115),
IF(Parameters!$D$25 = 1, AVERAGE(F115,G115),
IF(Parameters!$D$26 = 1, IFERROR(GEOMEAN(F115, G115), 0),
IF(Parameters!$D$27, IF(AND(F115=10,G115=10),10,0),
IF(Parameters!$D$28, IF(AND(F115&gt;=7,G115&gt;=7),10,0),
IF(Parameters!$D$29, IF(AND(F115&gt;=7,G115&gt;=7), 10, IF(OR(AND(F115&gt;=7,G115&gt;=5),AND(F115&gt;=5,G115&gt;=7)),6,0)),
IF(Parameters!$D$30, IF(AND(F115&gt;=10,G115&gt;=10), 10, IF(OR(AND(F115&gt;=10,G115&gt;=5),AND(F115&gt;=5,G115&gt;=10)),6,0)),"no method")))))))</f>
        <v>5.8309518948453025</v>
      </c>
      <c r="F115" s="89" cm="1">
        <f t="array" ref="F115">IF(SUM(IF(ISNUMBER(IF($I$199:$R$199=1,(I115:R115))),1,"")) = 0, NA(),
IF(Parameters!$D$18=1, IFERROR(MAX(IF($I$199:$R$199=1,(I115:R115),"")),
     MAX(IF($I$199:$R$199=2,(I115:R115),""))),
IF(Parameters!$D$19=1, IFERROR(AVERAGE(IF($I$199:$R$199=1,I115:R115,"")),
     AVERAGE(IF($I$199:$R$199=2,(I115:R115),""))),
IF(Parameters!$D$20=1, IFERROR(IF(OR(IF(ISNUMBER(I115:R115),IF(I$199:R$199 = 1,I115:R115, ""), "")=0), 0, GEOMEAN(IF(ISNUMBER(I115:R115),IF(I$199:R$199 = 1,I115:R115, ""), ""))),
   IF(OR(IF(ISNUMBER(I115:R115),IF(I$199:R$199 = 2,I115:R115, ""), "")=0), 0, GEOMEAN(IF(ISNUMBER(I115:R115),IF(I$199:R$199 = 2,I115:R115, ""), ""))))))))</f>
        <v>4.8571428571428603</v>
      </c>
      <c r="G115" s="89" cm="1">
        <f t="array" ref="G115">IF(SUM(IF(ISNUMBER(IF($I$200:$R$200=1,(I115:R115))),1,""))=0,NA(),
IF(Parameters!$D$18=1,IFERROR(MAX(IF($I$200:$R$200=1,(I115:R115),"")),
MAX(IF($I$200:$R$200=2,(I115:R115),""))),
IF(Parameters!$D$19=1,IFERROR(AVERAGE(IF($I$200:$R$200=1,(I115:R115),"")),
AVERAGE(IF($I$200:$R$200=2,(I115:R115),""))),
IF(Parameters!$D$20=1,IFERROR(IF(OR(IF(ISNUMBER(I115:R115),IF(I$200:R$200=1,I115:R115,""),"")=0),0,GEOMEAN(IF(ISNUMBER(I115:R115),IF(I$200:R$200=1,I115:R115,""),""))),
IF(OR(IF(ISNUMBER(I115:R115),IF(I$200:R$200=2,I115:R115,""),"")=0),0,GEOMEAN(IF(ISNUMBER(I115:R115),IF(I$200:R$200=2,I115:R115,""),""))))))))</f>
        <v>7</v>
      </c>
      <c r="H115" s="208" t="s">
        <v>226</v>
      </c>
      <c r="I115" s="89">
        <v>4.8571428571428603</v>
      </c>
      <c r="J115" s="89">
        <v>7</v>
      </c>
      <c r="K115" s="89">
        <v>6.9181257795287499</v>
      </c>
      <c r="L115" s="89">
        <v>5.81666666666667</v>
      </c>
      <c r="M115" s="89">
        <v>0</v>
      </c>
      <c r="N115" s="89" t="s">
        <v>472</v>
      </c>
      <c r="O115" s="89"/>
      <c r="P115" s="89"/>
      <c r="Q115" s="141"/>
      <c r="R115" s="141"/>
      <c r="S115" s="141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 spans="1:30" x14ac:dyDescent="0.2">
      <c r="A116" s="85">
        <v>111</v>
      </c>
      <c r="B116" s="85" t="s">
        <v>227</v>
      </c>
      <c r="C116" s="85" t="s">
        <v>228</v>
      </c>
      <c r="D116" s="98" t="str">
        <f t="shared" si="3"/>
        <v/>
      </c>
      <c r="E116" s="89">
        <f>IF(Parameters!$D$24 = 1, MAX(F116, G116),
IF(Parameters!$D$25 = 1, AVERAGE(F116,G116),
IF(Parameters!$D$26 = 1, IFERROR(GEOMEAN(F116, G116), 0),
IF(Parameters!$D$27, IF(AND(F116=10,G116=10),10,0),
IF(Parameters!$D$28, IF(AND(F116&gt;=7,G116&gt;=7),10,0),
IF(Parameters!$D$29, IF(AND(F116&gt;=7,G116&gt;=7), 10, IF(OR(AND(F116&gt;=7,G116&gt;=5),AND(F116&gt;=5,G116&gt;=7)),6,0)),
IF(Parameters!$D$30, IF(AND(F116&gt;=10,G116&gt;=10), 10, IF(OR(AND(F116&gt;=10,G116&gt;=5),AND(F116&gt;=5,G116&gt;=10)),6,0)),"no method")))))))</f>
        <v>0</v>
      </c>
      <c r="F116" s="89" cm="1">
        <f t="array" ref="F116">IF(SUM(IF(ISNUMBER(IF($I$199:$R$199=1,(I116:R116))),1,"")) = 0, NA(),
IF(Parameters!$D$18=1, IFERROR(MAX(IF($I$199:$R$199=1,(I116:R116),"")),
     MAX(IF($I$199:$R$199=2,(I116:R116),""))),
IF(Parameters!$D$19=1, IFERROR(AVERAGE(IF($I$199:$R$199=1,I116:R116,"")),
     AVERAGE(IF($I$199:$R$199=2,(I116:R116),""))),
IF(Parameters!$D$20=1, IFERROR(IF(OR(IF(ISNUMBER(I116:R116),IF(I$199:R$199 = 1,I116:R116, ""), "")=0), 0, GEOMEAN(IF(ISNUMBER(I116:R116),IF(I$199:R$199 = 1,I116:R116, ""), ""))),
   IF(OR(IF(ISNUMBER(I116:R116),IF(I$199:R$199 = 2,I116:R116, ""), "")=0), 0, GEOMEAN(IF(ISNUMBER(I116:R116),IF(I$199:R$199 = 2,I116:R116, ""), ""))))))))</f>
        <v>7.7142857142857197</v>
      </c>
      <c r="G116" s="89" t="e" cm="1">
        <f t="array" ref="G116">IF(SUM(IF(ISNUMBER(IF($I$200:$R$200=1,(I116:R116))),1,""))=0,NA(),
IF(Parameters!$D$18=1,IFERROR(MAX(IF($I$200:$R$200=1,(I116:R116),"")),
MAX(IF($I$200:$R$200=2,(I116:R116),""))),
IF(Parameters!$D$19=1,IFERROR(AVERAGE(IF($I$200:$R$200=1,(I116:R116),"")),
AVERAGE(IF($I$200:$R$200=2,(I116:R116),""))),
IF(Parameters!$D$20=1,IFERROR(IF(OR(IF(ISNUMBER(I116:R116),IF(I$200:R$200=1,I116:R116,""),"")=0),0,GEOMEAN(IF(ISNUMBER(I116:R116),IF(I$200:R$200=1,I116:R116,""),""))),
IF(OR(IF(ISNUMBER(I116:R116),IF(I$200:R$200=2,I116:R116,""),"")=0),0,GEOMEAN(IF(ISNUMBER(I116:R116),IF(I$200:R$200=2,I116:R116,""),""))))))))</f>
        <v>#N/A</v>
      </c>
      <c r="H116" s="208" t="s">
        <v>228</v>
      </c>
      <c r="I116" s="89">
        <v>7.7142857142857197</v>
      </c>
      <c r="J116" s="89" t="s">
        <v>472</v>
      </c>
      <c r="K116" s="89" t="s">
        <v>472</v>
      </c>
      <c r="L116" s="89" t="s">
        <v>472</v>
      </c>
      <c r="M116" s="89" t="s">
        <v>472</v>
      </c>
      <c r="N116" s="89" t="s">
        <v>472</v>
      </c>
      <c r="O116" s="89"/>
      <c r="P116" s="89"/>
      <c r="Q116" s="141"/>
      <c r="R116" s="141"/>
      <c r="S116" s="141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 spans="1:30" x14ac:dyDescent="0.2">
      <c r="A117" s="85">
        <v>112</v>
      </c>
      <c r="B117" s="85" t="s">
        <v>229</v>
      </c>
      <c r="C117" s="85" t="s">
        <v>230</v>
      </c>
      <c r="D117" s="98" t="str">
        <f t="shared" si="3"/>
        <v/>
      </c>
      <c r="E117" s="89">
        <f>IF(Parameters!$D$24 = 1, MAX(F117, G117),
IF(Parameters!$D$25 = 1, AVERAGE(F117,G117),
IF(Parameters!$D$26 = 1, IFERROR(GEOMEAN(F117, G117), 0),
IF(Parameters!$D$27, IF(AND(F117=10,G117=10),10,0),
IF(Parameters!$D$28, IF(AND(F117&gt;=7,G117&gt;=7),10,0),
IF(Parameters!$D$29, IF(AND(F117&gt;=7,G117&gt;=7), 10, IF(OR(AND(F117&gt;=7,G117&gt;=5),AND(F117&gt;=5,G117&gt;=7)),6,0)),
IF(Parameters!$D$30, IF(AND(F117&gt;=10,G117&gt;=10), 10, IF(OR(AND(F117&gt;=10,G117&gt;=5),AND(F117&gt;=5,G117&gt;=10)),6,0)),"no method")))))))</f>
        <v>5.8534483121368019</v>
      </c>
      <c r="F117" s="89" cm="1">
        <f t="array" ref="F117">IF(SUM(IF(ISNUMBER(IF($I$199:$R$199=1,(I117:R117))),1,"")) = 0, NA(),
IF(Parameters!$D$18=1, IFERROR(MAX(IF($I$199:$R$199=1,(I117:R117),"")),
     MAX(IF($I$199:$R$199=2,(I117:R117),""))),
IF(Parameters!$D$19=1, IFERROR(AVERAGE(IF($I$199:$R$199=1,I117:R117,"")),
     AVERAGE(IF($I$199:$R$199=2,(I117:R117),""))),
IF(Parameters!$D$20=1, IFERROR(IF(OR(IF(ISNUMBER(I117:R117),IF(I$199:R$199 = 1,I117:R117, ""), "")=0), 0, GEOMEAN(IF(ISNUMBER(I117:R117),IF(I$199:R$199 = 1,I117:R117, ""), ""))),
   IF(OR(IF(ISNUMBER(I117:R117),IF(I$199:R$199 = 2,I117:R117, ""), "")=0), 0, GEOMEAN(IF(ISNUMBER(I117:R117),IF(I$199:R$199 = 2,I117:R117, ""), ""))))))))</f>
        <v>3.4285714285714302</v>
      </c>
      <c r="G117" s="89" cm="1">
        <f t="array" ref="G117">IF(SUM(IF(ISNUMBER(IF($I$200:$R$200=1,(I117:R117))),1,""))=0,NA(),
IF(Parameters!$D$18=1,IFERROR(MAX(IF($I$200:$R$200=1,(I117:R117),"")),
MAX(IF($I$200:$R$200=2,(I117:R117),""))),
IF(Parameters!$D$19=1,IFERROR(AVERAGE(IF($I$200:$R$200=1,(I117:R117),"")),
AVERAGE(IF($I$200:$R$200=2,(I117:R117),""))),
IF(Parameters!$D$20=1,IFERROR(IF(OR(IF(ISNUMBER(I117:R117),IF(I$200:R$200=1,I117:R117,""),"")=0),0,GEOMEAN(IF(ISNUMBER(I117:R117),IF(I$200:R$200=1,I117:R117,""),""))),
IF(OR(IF(ISNUMBER(I117:R117),IF(I$200:R$200=2,I117:R117,""),"")=0),0,GEOMEAN(IF(ISNUMBER(I117:R117),IF(I$200:R$200=2,I117:R117,""),""))))))))</f>
        <v>9.9933333333333394</v>
      </c>
      <c r="H117" s="208" t="s">
        <v>230</v>
      </c>
      <c r="I117" s="89">
        <v>3.4285714285714302</v>
      </c>
      <c r="J117" s="89" t="s">
        <v>472</v>
      </c>
      <c r="K117" s="89" t="s">
        <v>472</v>
      </c>
      <c r="L117" s="89">
        <v>9.9933333333333394</v>
      </c>
      <c r="M117" s="89" t="s">
        <v>472</v>
      </c>
      <c r="N117" s="89" t="s">
        <v>472</v>
      </c>
      <c r="O117" s="89"/>
      <c r="P117" s="89"/>
      <c r="Q117" s="141"/>
      <c r="R117" s="141"/>
      <c r="S117" s="141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 spans="1:30" x14ac:dyDescent="0.2">
      <c r="A118" s="85">
        <v>113</v>
      </c>
      <c r="B118" s="85" t="s">
        <v>231</v>
      </c>
      <c r="C118" s="85" t="s">
        <v>232</v>
      </c>
      <c r="D118" s="98" t="str">
        <f t="shared" si="3"/>
        <v/>
      </c>
      <c r="E118" s="89">
        <f>IF(Parameters!$D$24 = 1, MAX(F118, G118),
IF(Parameters!$D$25 = 1, AVERAGE(F118,G118),
IF(Parameters!$D$26 = 1, IFERROR(GEOMEAN(F118, G118), 0),
IF(Parameters!$D$27, IF(AND(F118=10,G118=10),10,0),
IF(Parameters!$D$28, IF(AND(F118&gt;=7,G118&gt;=7),10,0),
IF(Parameters!$D$29, IF(AND(F118&gt;=7,G118&gt;=7), 10, IF(OR(AND(F118&gt;=7,G118&gt;=5),AND(F118&gt;=5,G118&gt;=7)),6,0)),
IF(Parameters!$D$30, IF(AND(F118&gt;=10,G118&gt;=10), 10, IF(OR(AND(F118&gt;=10,G118&gt;=5),AND(F118&gt;=5,G118&gt;=10)),6,0)),"no method")))))))</f>
        <v>9.9667763067904804</v>
      </c>
      <c r="F118" s="89" cm="1">
        <f t="array" ref="F118">IF(SUM(IF(ISNUMBER(IF($I$199:$R$199=1,(I118:R118))),1,"")) = 0, NA(),
IF(Parameters!$D$18=1, IFERROR(MAX(IF($I$199:$R$199=1,(I118:R118),"")),
     MAX(IF($I$199:$R$199=2,(I118:R118),""))),
IF(Parameters!$D$19=1, IFERROR(AVERAGE(IF($I$199:$R$199=1,I118:R118,"")),
     AVERAGE(IF($I$199:$R$199=2,(I118:R118),""))),
IF(Parameters!$D$20=1, IFERROR(IF(OR(IF(ISNUMBER(I118:R118),IF(I$199:R$199 = 1,I118:R118, ""), "")=0), 0, GEOMEAN(IF(ISNUMBER(I118:R118),IF(I$199:R$199 = 1,I118:R118, ""), ""))),
   IF(OR(IF(ISNUMBER(I118:R118),IF(I$199:R$199 = 2,I118:R118, ""), "")=0), 0, GEOMEAN(IF(ISNUMBER(I118:R118),IF(I$199:R$199 = 2,I118:R118, ""), ""))))))))</f>
        <v>10</v>
      </c>
      <c r="G118" s="89" cm="1">
        <f t="array" ref="G118">IF(SUM(IF(ISNUMBER(IF($I$200:$R$200=1,(I118:R118))),1,""))=0,NA(),
IF(Parameters!$D$18=1,IFERROR(MAX(IF($I$200:$R$200=1,(I118:R118),"")),
MAX(IF($I$200:$R$200=2,(I118:R118),""))),
IF(Parameters!$D$19=1,IFERROR(AVERAGE(IF($I$200:$R$200=1,(I118:R118),"")),
AVERAGE(IF($I$200:$R$200=2,(I118:R118),""))),
IF(Parameters!$D$20=1,IFERROR(IF(OR(IF(ISNUMBER(I118:R118),IF(I$200:R$200=1,I118:R118,""),"")=0),0,GEOMEAN(IF(ISNUMBER(I118:R118),IF(I$200:R$200=1,I118:R118,""),""))),
IF(OR(IF(ISNUMBER(I118:R118),IF(I$200:R$200=2,I118:R118,""),"")=0),0,GEOMEAN(IF(ISNUMBER(I118:R118),IF(I$200:R$200=2,I118:R118,""),""))))))))</f>
        <v>9.9336629949600095</v>
      </c>
      <c r="H118" s="208" t="s">
        <v>232</v>
      </c>
      <c r="I118" s="89">
        <v>10</v>
      </c>
      <c r="J118" s="89">
        <v>7</v>
      </c>
      <c r="K118" s="89">
        <v>9.9336629949600095</v>
      </c>
      <c r="L118" s="89" t="s">
        <v>472</v>
      </c>
      <c r="M118" s="89" t="s">
        <v>472</v>
      </c>
      <c r="N118" s="89" t="s">
        <v>472</v>
      </c>
      <c r="O118" s="89"/>
      <c r="P118" s="89"/>
      <c r="Q118" s="141"/>
      <c r="R118" s="141"/>
      <c r="S118" s="141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 spans="1:30" x14ac:dyDescent="0.2">
      <c r="A119" s="85">
        <v>114</v>
      </c>
      <c r="B119" s="85" t="s">
        <v>233</v>
      </c>
      <c r="C119" s="85" t="s">
        <v>234</v>
      </c>
      <c r="D119" s="98" t="str">
        <f t="shared" si="3"/>
        <v/>
      </c>
      <c r="E119" s="89">
        <f>IF(Parameters!$D$24 = 1, MAX(F119, G119),
IF(Parameters!$D$25 = 1, AVERAGE(F119,G119),
IF(Parameters!$D$26 = 1, IFERROR(GEOMEAN(F119, G119), 0),
IF(Parameters!$D$27, IF(AND(F119=10,G119=10),10,0),
IF(Parameters!$D$28, IF(AND(F119&gt;=7,G119&gt;=7),10,0),
IF(Parameters!$D$29, IF(AND(F119&gt;=7,G119&gt;=7), 10, IF(OR(AND(F119&gt;=7,G119&gt;=5),AND(F119&gt;=5,G119&gt;=7)),6,0)),
IF(Parameters!$D$30, IF(AND(F119&gt;=10,G119&gt;=10), 10, IF(OR(AND(F119&gt;=10,G119&gt;=5),AND(F119&gt;=5,G119&gt;=10)),6,0)),"no method")))))))</f>
        <v>1.7320508075688774</v>
      </c>
      <c r="F119" s="89" cm="1">
        <f t="array" ref="F119">IF(SUM(IF(ISNUMBER(IF($I$199:$R$199=1,(I119:R119))),1,"")) = 0, NA(),
IF(Parameters!$D$18=1, IFERROR(MAX(IF($I$199:$R$199=1,(I119:R119),"")),
     MAX(IF($I$199:$R$199=2,(I119:R119),""))),
IF(Parameters!$D$19=1, IFERROR(AVERAGE(IF($I$199:$R$199=1,I119:R119,"")),
     AVERAGE(IF($I$199:$R$199=2,(I119:R119),""))),
IF(Parameters!$D$20=1, IFERROR(IF(OR(IF(ISNUMBER(I119:R119),IF(I$199:R$199 = 1,I119:R119, ""), "")=0), 0, GEOMEAN(IF(ISNUMBER(I119:R119),IF(I$199:R$199 = 1,I119:R119, ""), ""))),
   IF(OR(IF(ISNUMBER(I119:R119),IF(I$199:R$199 = 2,I119:R119, ""), "")=0), 0, GEOMEAN(IF(ISNUMBER(I119:R119),IF(I$199:R$199 = 2,I119:R119, ""), ""))))))))</f>
        <v>1</v>
      </c>
      <c r="G119" s="89" cm="1">
        <f t="array" ref="G119">IF(SUM(IF(ISNUMBER(IF($I$200:$R$200=1,(I119:R119))),1,""))=0,NA(),
IF(Parameters!$D$18=1,IFERROR(MAX(IF($I$200:$R$200=1,(I119:R119),"")),
MAX(IF($I$200:$R$200=2,(I119:R119),""))),
IF(Parameters!$D$19=1,IFERROR(AVERAGE(IF($I$200:$R$200=1,(I119:R119),"")),
AVERAGE(IF($I$200:$R$200=2,(I119:R119),""))),
IF(Parameters!$D$20=1,IFERROR(IF(OR(IF(ISNUMBER(I119:R119),IF(I$200:R$200=1,I119:R119,""),"")=0),0,GEOMEAN(IF(ISNUMBER(I119:R119),IF(I$200:R$200=1,I119:R119,""),""))),
IF(OR(IF(ISNUMBER(I119:R119),IF(I$200:R$200=2,I119:R119,""),"")=0),0,GEOMEAN(IF(ISNUMBER(I119:R119),IF(I$200:R$200=2,I119:R119,""),""))))))))</f>
        <v>3</v>
      </c>
      <c r="H119" s="208" t="s">
        <v>234</v>
      </c>
      <c r="I119" s="89">
        <v>1</v>
      </c>
      <c r="J119" s="89">
        <v>3</v>
      </c>
      <c r="K119" s="89" t="s">
        <v>472</v>
      </c>
      <c r="L119" s="89">
        <v>1.89</v>
      </c>
      <c r="M119" s="89" t="s">
        <v>472</v>
      </c>
      <c r="N119" s="89" t="s">
        <v>472</v>
      </c>
      <c r="O119" s="89"/>
      <c r="P119" s="89"/>
      <c r="Q119" s="141"/>
      <c r="R119" s="141"/>
      <c r="S119" s="141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 spans="1:30" x14ac:dyDescent="0.2">
      <c r="A120" s="85">
        <v>115</v>
      </c>
      <c r="B120" s="85" t="s">
        <v>235</v>
      </c>
      <c r="C120" s="85" t="s">
        <v>236</v>
      </c>
      <c r="D120" s="98" t="str">
        <f t="shared" si="3"/>
        <v/>
      </c>
      <c r="E120" s="89">
        <f>IF(Parameters!$D$24 = 1, MAX(F120, G120),
IF(Parameters!$D$25 = 1, AVERAGE(F120,G120),
IF(Parameters!$D$26 = 1, IFERROR(GEOMEAN(F120, G120), 0),
IF(Parameters!$D$27, IF(AND(F120=10,G120=10),10,0),
IF(Parameters!$D$28, IF(AND(F120&gt;=7,G120&gt;=7),10,0),
IF(Parameters!$D$29, IF(AND(F120&gt;=7,G120&gt;=7), 10, IF(OR(AND(F120&gt;=7,G120&gt;=5),AND(F120&gt;=5,G120&gt;=7)),6,0)),
IF(Parameters!$D$30, IF(AND(F120&gt;=10,G120&gt;=10), 10, IF(OR(AND(F120&gt;=10,G120&gt;=5),AND(F120&gt;=5,G120&gt;=10)),6,0)),"no method")))))))</f>
        <v>6.8573657975967119</v>
      </c>
      <c r="F120" s="89" cm="1">
        <f t="array" ref="F120">IF(SUM(IF(ISNUMBER(IF($I$199:$R$199=1,(I120:R120))),1,"")) = 0, NA(),
IF(Parameters!$D$18=1, IFERROR(MAX(IF($I$199:$R$199=1,(I120:R120),"")),
     MAX(IF($I$199:$R$199=2,(I120:R120),""))),
IF(Parameters!$D$19=1, IFERROR(AVERAGE(IF($I$199:$R$199=1,I120:R120,"")),
     AVERAGE(IF($I$199:$R$199=2,(I120:R120),""))),
IF(Parameters!$D$20=1, IFERROR(IF(OR(IF(ISNUMBER(I120:R120),IF(I$199:R$199 = 1,I120:R120, ""), "")=0), 0, GEOMEAN(IF(ISNUMBER(I120:R120),IF(I$199:R$199 = 1,I120:R120, ""), ""))),
   IF(OR(IF(ISNUMBER(I120:R120),IF(I$199:R$199 = 2,I120:R120, ""), "")=0), 0, GEOMEAN(IF(ISNUMBER(I120:R120),IF(I$199:R$199 = 2,I120:R120, ""), ""))))))))</f>
        <v>7.1428571428571397</v>
      </c>
      <c r="G120" s="89" cm="1">
        <f t="array" ref="G120">IF(SUM(IF(ISNUMBER(IF($I$200:$R$200=1,(I120:R120))),1,""))=0,NA(),
IF(Parameters!$D$18=1,IFERROR(MAX(IF($I$200:$R$200=1,(I120:R120),"")),
MAX(IF($I$200:$R$200=2,(I120:R120),""))),
IF(Parameters!$D$19=1,IFERROR(AVERAGE(IF($I$200:$R$200=1,(I120:R120),"")),
AVERAGE(IF($I$200:$R$200=2,(I120:R120),""))),
IF(Parameters!$D$20=1,IFERROR(IF(OR(IF(ISNUMBER(I120:R120),IF(I$200:R$200=1,I120:R120,""),"")=0),0,GEOMEAN(IF(ISNUMBER(I120:R120),IF(I$200:R$200=1,I120:R120,""),""))),
IF(OR(IF(ISNUMBER(I120:R120),IF(I$200:R$200=2,I120:R120,""),"")=0),0,GEOMEAN(IF(ISNUMBER(I120:R120),IF(I$200:R$200=2,I120:R120,""),""))))))))</f>
        <v>6.5832851954868898</v>
      </c>
      <c r="H120" s="208" t="s">
        <v>236</v>
      </c>
      <c r="I120" s="89">
        <v>7.1428571428571397</v>
      </c>
      <c r="J120" s="89">
        <v>0</v>
      </c>
      <c r="K120" s="89" t="s">
        <v>472</v>
      </c>
      <c r="L120" s="89" t="s">
        <v>472</v>
      </c>
      <c r="M120" s="89" t="s">
        <v>472</v>
      </c>
      <c r="N120" s="89">
        <v>6.5832851954868898</v>
      </c>
      <c r="O120" s="89"/>
      <c r="P120" s="89"/>
      <c r="Q120" s="141"/>
      <c r="R120" s="141"/>
      <c r="S120" s="141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 spans="1:30" x14ac:dyDescent="0.2">
      <c r="A121" s="85">
        <v>116</v>
      </c>
      <c r="B121" s="85" t="s">
        <v>237</v>
      </c>
      <c r="C121" s="85" t="s">
        <v>238</v>
      </c>
      <c r="D121" s="98" t="str">
        <f t="shared" si="3"/>
        <v/>
      </c>
      <c r="E121" s="89">
        <f>IF(Parameters!$D$24 = 1, MAX(F121, G121),
IF(Parameters!$D$25 = 1, AVERAGE(F121,G121),
IF(Parameters!$D$26 = 1, IFERROR(GEOMEAN(F121, G121), 0),
IF(Parameters!$D$27, IF(AND(F121=10,G121=10),10,0),
IF(Parameters!$D$28, IF(AND(F121&gt;=7,G121&gt;=7),10,0),
IF(Parameters!$D$29, IF(AND(F121&gt;=7,G121&gt;=7), 10, IF(OR(AND(F121&gt;=7,G121&gt;=5),AND(F121&gt;=5,G121&gt;=7)),6,0)),
IF(Parameters!$D$30, IF(AND(F121&gt;=10,G121&gt;=10), 10, IF(OR(AND(F121&gt;=10,G121&gt;=5),AND(F121&gt;=5,G121&gt;=10)),6,0)),"no method")))))))</f>
        <v>0</v>
      </c>
      <c r="F121" s="89" cm="1">
        <f t="array" ref="F121">IF(SUM(IF(ISNUMBER(IF($I$199:$R$199=1,(I121:R121))),1,"")) = 0, NA(),
IF(Parameters!$D$18=1, IFERROR(MAX(IF($I$199:$R$199=1,(I121:R121),"")),
     MAX(IF($I$199:$R$199=2,(I121:R121),""))),
IF(Parameters!$D$19=1, IFERROR(AVERAGE(IF($I$199:$R$199=1,I121:R121,"")),
     AVERAGE(IF($I$199:$R$199=2,(I121:R121),""))),
IF(Parameters!$D$20=1, IFERROR(IF(OR(IF(ISNUMBER(I121:R121),IF(I$199:R$199 = 1,I121:R121, ""), "")=0), 0, GEOMEAN(IF(ISNUMBER(I121:R121),IF(I$199:R$199 = 1,I121:R121, ""), ""))),
   IF(OR(IF(ISNUMBER(I121:R121),IF(I$199:R$199 = 2,I121:R121, ""), "")=0), 0, GEOMEAN(IF(ISNUMBER(I121:R121),IF(I$199:R$199 = 2,I121:R121, ""), ""))))))))</f>
        <v>3.1428571428571401</v>
      </c>
      <c r="G121" s="89" t="e" cm="1">
        <f t="array" ref="G121">IF(SUM(IF(ISNUMBER(IF($I$200:$R$200=1,(I121:R121))),1,""))=0,NA(),
IF(Parameters!$D$18=1,IFERROR(MAX(IF($I$200:$R$200=1,(I121:R121),"")),
MAX(IF($I$200:$R$200=2,(I121:R121),""))),
IF(Parameters!$D$19=1,IFERROR(AVERAGE(IF($I$200:$R$200=1,(I121:R121),"")),
AVERAGE(IF($I$200:$R$200=2,(I121:R121),""))),
IF(Parameters!$D$20=1,IFERROR(IF(OR(IF(ISNUMBER(I121:R121),IF(I$200:R$200=1,I121:R121,""),"")=0),0,GEOMEAN(IF(ISNUMBER(I121:R121),IF(I$200:R$200=1,I121:R121,""),""))),
IF(OR(IF(ISNUMBER(I121:R121),IF(I$200:R$200=2,I121:R121,""),"")=0),0,GEOMEAN(IF(ISNUMBER(I121:R121),IF(I$200:R$200=2,I121:R121,""),""))))))))</f>
        <v>#N/A</v>
      </c>
      <c r="H121" s="208" t="s">
        <v>238</v>
      </c>
      <c r="I121" s="89">
        <v>3.1428571428571401</v>
      </c>
      <c r="J121" s="89" t="s">
        <v>472</v>
      </c>
      <c r="K121" s="89" t="s">
        <v>472</v>
      </c>
      <c r="L121" s="89" t="s">
        <v>472</v>
      </c>
      <c r="M121" s="89" t="s">
        <v>472</v>
      </c>
      <c r="N121" s="89" t="s">
        <v>472</v>
      </c>
      <c r="O121" s="89"/>
      <c r="P121" s="89"/>
      <c r="Q121" s="141"/>
      <c r="R121" s="141"/>
      <c r="S121" s="141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 x14ac:dyDescent="0.2">
      <c r="A122" s="85">
        <v>117</v>
      </c>
      <c r="B122" s="85" t="s">
        <v>239</v>
      </c>
      <c r="C122" s="85" t="s">
        <v>240</v>
      </c>
      <c r="D122" s="98" t="str">
        <f t="shared" si="3"/>
        <v/>
      </c>
      <c r="E122" s="89">
        <f>IF(Parameters!$D$24 = 1, MAX(F122, G122),
IF(Parameters!$D$25 = 1, AVERAGE(F122,G122),
IF(Parameters!$D$26 = 1, IFERROR(GEOMEAN(F122, G122), 0),
IF(Parameters!$D$27, IF(AND(F122=10,G122=10),10,0),
IF(Parameters!$D$28, IF(AND(F122&gt;=7,G122&gt;=7),10,0),
IF(Parameters!$D$29, IF(AND(F122&gt;=7,G122&gt;=7), 10, IF(OR(AND(F122&gt;=7,G122&gt;=5),AND(F122&gt;=5,G122&gt;=7)),6,0)),
IF(Parameters!$D$30, IF(AND(F122&gt;=10,G122&gt;=10), 10, IF(OR(AND(F122&gt;=10,G122&gt;=5),AND(F122&gt;=5,G122&gt;=10)),6,0)),"no method")))))))</f>
        <v>6.3004280188073638</v>
      </c>
      <c r="F122" s="89" cm="1">
        <f t="array" ref="F122">IF(SUM(IF(ISNUMBER(IF($I$199:$R$199=1,(I122:R122))),1,"")) = 0, NA(),
IF(Parameters!$D$18=1, IFERROR(MAX(IF($I$199:$R$199=1,(I122:R122),"")),
     MAX(IF($I$199:$R$199=2,(I122:R122),""))),
IF(Parameters!$D$19=1, IFERROR(AVERAGE(IF($I$199:$R$199=1,I122:R122,"")),
     AVERAGE(IF($I$199:$R$199=2,(I122:R122),""))),
IF(Parameters!$D$20=1, IFERROR(IF(OR(IF(ISNUMBER(I122:R122),IF(I$199:R$199 = 1,I122:R122, ""), "")=0), 0, GEOMEAN(IF(ISNUMBER(I122:R122),IF(I$199:R$199 = 1,I122:R122, ""), ""))),
   IF(OR(IF(ISNUMBER(I122:R122),IF(I$199:R$199 = 2,I122:R122, ""), "")=0), 0, GEOMEAN(IF(ISNUMBER(I122:R122),IF(I$199:R$199 = 2,I122:R122, ""), ""))))))))</f>
        <v>5.28571428571429</v>
      </c>
      <c r="G122" s="89" cm="1">
        <f t="array" ref="G122">IF(SUM(IF(ISNUMBER(IF($I$200:$R$200=1,(I122:R122))),1,""))=0,NA(),
IF(Parameters!$D$18=1,IFERROR(MAX(IF($I$200:$R$200=1,(I122:R122),"")),
MAX(IF($I$200:$R$200=2,(I122:R122),""))),
IF(Parameters!$D$19=1,IFERROR(AVERAGE(IF($I$200:$R$200=1,(I122:R122),"")),
AVERAGE(IF($I$200:$R$200=2,(I122:R122),""))),
IF(Parameters!$D$20=1,IFERROR(IF(OR(IF(ISNUMBER(I122:R122),IF(I$200:R$200=1,I122:R122,""),"")=0),0,GEOMEAN(IF(ISNUMBER(I122:R122),IF(I$200:R$200=1,I122:R122,""),""))),
IF(OR(IF(ISNUMBER(I122:R122),IF(I$200:R$200=2,I122:R122,""),"")=0),0,GEOMEAN(IF(ISNUMBER(I122:R122),IF(I$200:R$200=2,I122:R122,""),""))))))))</f>
        <v>7.5099392578705402</v>
      </c>
      <c r="H122" s="208" t="s">
        <v>240</v>
      </c>
      <c r="I122" s="89">
        <v>5.28571428571429</v>
      </c>
      <c r="J122" s="89">
        <v>0</v>
      </c>
      <c r="K122" s="89">
        <v>7.5099392578705402</v>
      </c>
      <c r="L122" s="89">
        <v>6.6666666666666696</v>
      </c>
      <c r="M122" s="89" t="s">
        <v>472</v>
      </c>
      <c r="N122" s="89">
        <v>4.1777298791067903</v>
      </c>
      <c r="O122" s="89"/>
      <c r="P122" s="89"/>
      <c r="Q122" s="141"/>
      <c r="R122" s="141"/>
      <c r="S122" s="141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 spans="1:30" x14ac:dyDescent="0.2">
      <c r="A123" s="85">
        <v>118</v>
      </c>
      <c r="B123" s="85" t="s">
        <v>241</v>
      </c>
      <c r="C123" s="85" t="s">
        <v>242</v>
      </c>
      <c r="D123" s="98" t="str">
        <f t="shared" si="3"/>
        <v/>
      </c>
      <c r="E123" s="89">
        <f>IF(Parameters!$D$24 = 1, MAX(F123, G123),
IF(Parameters!$D$25 = 1, AVERAGE(F123,G123),
IF(Parameters!$D$26 = 1, IFERROR(GEOMEAN(F123, G123), 0),
IF(Parameters!$D$27, IF(AND(F123=10,G123=10),10,0),
IF(Parameters!$D$28, IF(AND(F123&gt;=7,G123&gt;=7),10,0),
IF(Parameters!$D$29, IF(AND(F123&gt;=7,G123&gt;=7), 10, IF(OR(AND(F123&gt;=7,G123&gt;=5),AND(F123&gt;=5,G123&gt;=7)),6,0)),
IF(Parameters!$D$30, IF(AND(F123&gt;=10,G123&gt;=10), 10, IF(OR(AND(F123&gt;=10,G123&gt;=5),AND(F123&gt;=5,G123&gt;=10)),6,0)),"no method")))))))</f>
        <v>8.3666002653407556</v>
      </c>
      <c r="F123" s="89" cm="1">
        <f t="array" ref="F123">IF(SUM(IF(ISNUMBER(IF($I$199:$R$199=1,(I123:R123))),1,"")) = 0, NA(),
IF(Parameters!$D$18=1, IFERROR(MAX(IF($I$199:$R$199=1,(I123:R123),"")),
     MAX(IF($I$199:$R$199=2,(I123:R123),""))),
IF(Parameters!$D$19=1, IFERROR(AVERAGE(IF($I$199:$R$199=1,I123:R123,"")),
     AVERAGE(IF($I$199:$R$199=2,(I123:R123),""))),
IF(Parameters!$D$20=1, IFERROR(IF(OR(IF(ISNUMBER(I123:R123),IF(I$199:R$199 = 1,I123:R123, ""), "")=0), 0, GEOMEAN(IF(ISNUMBER(I123:R123),IF(I$199:R$199 = 1,I123:R123, ""), ""))),
   IF(OR(IF(ISNUMBER(I123:R123),IF(I$199:R$199 = 2,I123:R123, ""), "")=0), 0, GEOMEAN(IF(ISNUMBER(I123:R123),IF(I$199:R$199 = 2,I123:R123, ""), ""))))))))</f>
        <v>10</v>
      </c>
      <c r="G123" s="89" cm="1">
        <f t="array" ref="G123">IF(SUM(IF(ISNUMBER(IF($I$200:$R$200=1,(I123:R123))),1,""))=0,NA(),
IF(Parameters!$D$18=1,IFERROR(MAX(IF($I$200:$R$200=1,(I123:R123),"")),
MAX(IF($I$200:$R$200=2,(I123:R123),""))),
IF(Parameters!$D$19=1,IFERROR(AVERAGE(IF($I$200:$R$200=1,(I123:R123),"")),
AVERAGE(IF($I$200:$R$200=2,(I123:R123),""))),
IF(Parameters!$D$20=1,IFERROR(IF(OR(IF(ISNUMBER(I123:R123),IF(I$200:R$200=1,I123:R123,""),"")=0),0,GEOMEAN(IF(ISNUMBER(I123:R123),IF(I$200:R$200=1,I123:R123,""),""))),
IF(OR(IF(ISNUMBER(I123:R123),IF(I$200:R$200=2,I123:R123,""),"")=0),0,GEOMEAN(IF(ISNUMBER(I123:R123),IF(I$200:R$200=2,I123:R123,""),""))))))))</f>
        <v>7</v>
      </c>
      <c r="H123" s="208" t="s">
        <v>242</v>
      </c>
      <c r="I123" s="89">
        <v>10</v>
      </c>
      <c r="J123" s="89">
        <v>7</v>
      </c>
      <c r="K123" s="89">
        <v>5.0399118737950097</v>
      </c>
      <c r="L123" s="89" t="s">
        <v>472</v>
      </c>
      <c r="M123" s="89" t="s">
        <v>472</v>
      </c>
      <c r="N123" s="89" t="s">
        <v>472</v>
      </c>
      <c r="O123" s="89"/>
      <c r="P123" s="89"/>
      <c r="Q123" s="141"/>
      <c r="R123" s="141"/>
      <c r="S123" s="141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 spans="1:30" x14ac:dyDescent="0.2">
      <c r="A124" s="85">
        <v>119</v>
      </c>
      <c r="B124" s="85" t="s">
        <v>243</v>
      </c>
      <c r="C124" s="85" t="s">
        <v>244</v>
      </c>
      <c r="D124" s="98" t="str">
        <f t="shared" si="3"/>
        <v/>
      </c>
      <c r="E124" s="89">
        <f>IF(Parameters!$D$24 = 1, MAX(F124, G124),
IF(Parameters!$D$25 = 1, AVERAGE(F124,G124),
IF(Parameters!$D$26 = 1, IFERROR(GEOMEAN(F124, G124), 0),
IF(Parameters!$D$27, IF(AND(F124=10,G124=10),10,0),
IF(Parameters!$D$28, IF(AND(F124&gt;=7,G124&gt;=7),10,0),
IF(Parameters!$D$29, IF(AND(F124&gt;=7,G124&gt;=7), 10, IF(OR(AND(F124&gt;=7,G124&gt;=5),AND(F124&gt;=5,G124&gt;=7)),6,0)),
IF(Parameters!$D$30, IF(AND(F124&gt;=10,G124&gt;=10), 10, IF(OR(AND(F124&gt;=10,G124&gt;=5),AND(F124&gt;=5,G124&gt;=10)),6,0)),"no method")))))))</f>
        <v>7.8102496759066522</v>
      </c>
      <c r="F124" s="89" cm="1">
        <f t="array" ref="F124">IF(SUM(IF(ISNUMBER(IF($I$199:$R$199=1,(I124:R124))),1,"")) = 0, NA(),
IF(Parameters!$D$18=1, IFERROR(MAX(IF($I$199:$R$199=1,(I124:R124),"")),
     MAX(IF($I$199:$R$199=2,(I124:R124),""))),
IF(Parameters!$D$19=1, IFERROR(AVERAGE(IF($I$199:$R$199=1,I124:R124,"")),
     AVERAGE(IF($I$199:$R$199=2,(I124:R124),""))),
IF(Parameters!$D$20=1, IFERROR(IF(OR(IF(ISNUMBER(I124:R124),IF(I$199:R$199 = 1,I124:R124, ""), "")=0), 0, GEOMEAN(IF(ISNUMBER(I124:R124),IF(I$199:R$199 = 1,I124:R124, ""), ""))),
   IF(OR(IF(ISNUMBER(I124:R124),IF(I$199:R$199 = 2,I124:R124, ""), "")=0), 0, GEOMEAN(IF(ISNUMBER(I124:R124),IF(I$199:R$199 = 2,I124:R124, ""), ""))))))))</f>
        <v>8.71428571428571</v>
      </c>
      <c r="G124" s="89" cm="1">
        <f t="array" ref="G124">IF(SUM(IF(ISNUMBER(IF($I$200:$R$200=1,(I124:R124))),1,""))=0,NA(),
IF(Parameters!$D$18=1,IFERROR(MAX(IF($I$200:$R$200=1,(I124:R124),"")),
MAX(IF($I$200:$R$200=2,(I124:R124),""))),
IF(Parameters!$D$19=1,IFERROR(AVERAGE(IF($I$200:$R$200=1,(I124:R124),"")),
AVERAGE(IF($I$200:$R$200=2,(I124:R124),""))),
IF(Parameters!$D$20=1,IFERROR(IF(OR(IF(ISNUMBER(I124:R124),IF(I$200:R$200=1,I124:R124,""),"")=0),0,GEOMEAN(IF(ISNUMBER(I124:R124),IF(I$200:R$200=1,I124:R124,""),""))),
IF(OR(IF(ISNUMBER(I124:R124),IF(I$200:R$200=2,I124:R124,""),"")=0),0,GEOMEAN(IF(ISNUMBER(I124:R124),IF(I$200:R$200=2,I124:R124,""),""))))))))</f>
        <v>7</v>
      </c>
      <c r="H124" s="208" t="s">
        <v>244</v>
      </c>
      <c r="I124" s="89">
        <v>8.71428571428571</v>
      </c>
      <c r="J124" s="89">
        <v>7</v>
      </c>
      <c r="K124" s="89">
        <v>6.5410250068272999</v>
      </c>
      <c r="L124" s="89" t="s">
        <v>472</v>
      </c>
      <c r="M124" s="89" t="s">
        <v>472</v>
      </c>
      <c r="N124" s="89" t="s">
        <v>472</v>
      </c>
      <c r="O124" s="89"/>
      <c r="P124" s="89"/>
      <c r="Q124" s="141"/>
      <c r="R124" s="141"/>
      <c r="S124" s="141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 spans="1:30" x14ac:dyDescent="0.2">
      <c r="A125" s="85">
        <v>120</v>
      </c>
      <c r="B125" s="85" t="s">
        <v>245</v>
      </c>
      <c r="C125" s="85" t="s">
        <v>246</v>
      </c>
      <c r="D125" s="98" t="str">
        <f t="shared" si="3"/>
        <v/>
      </c>
      <c r="E125" s="89">
        <f>IF(Parameters!$D$24 = 1, MAX(F125, G125),
IF(Parameters!$D$25 = 1, AVERAGE(F125,G125),
IF(Parameters!$D$26 = 1, IFERROR(GEOMEAN(F125, G125), 0),
IF(Parameters!$D$27, IF(AND(F125=10,G125=10),10,0),
IF(Parameters!$D$28, IF(AND(F125&gt;=7,G125&gt;=7),10,0),
IF(Parameters!$D$29, IF(AND(F125&gt;=7,G125&gt;=7), 10, IF(OR(AND(F125&gt;=7,G125&gt;=5),AND(F125&gt;=5,G125&gt;=7)),6,0)),
IF(Parameters!$D$30, IF(AND(F125&gt;=10,G125&gt;=10), 10, IF(OR(AND(F125&gt;=10,G125&gt;=5),AND(F125&gt;=5,G125&gt;=10)),6,0)),"no method")))))))</f>
        <v>5.6061191058138782</v>
      </c>
      <c r="F125" s="89" cm="1">
        <f t="array" ref="F125">IF(SUM(IF(ISNUMBER(IF($I$199:$R$199=1,(I125:R125))),1,"")) = 0, NA(),
IF(Parameters!$D$18=1, IFERROR(MAX(IF($I$199:$R$199=1,(I125:R125),"")),
     MAX(IF($I$199:$R$199=2,(I125:R125),""))),
IF(Parameters!$D$19=1, IFERROR(AVERAGE(IF($I$199:$R$199=1,I125:R125,"")),
     AVERAGE(IF($I$199:$R$199=2,(I125:R125),""))),
IF(Parameters!$D$20=1, IFERROR(IF(OR(IF(ISNUMBER(I125:R125),IF(I$199:R$199 = 1,I125:R125, ""), "")=0), 0, GEOMEAN(IF(ISNUMBER(I125:R125),IF(I$199:R$199 = 1,I125:R125, ""), ""))),
   IF(OR(IF(ISNUMBER(I125:R125),IF(I$199:R$199 = 2,I125:R125, ""), "")=0), 0, GEOMEAN(IF(ISNUMBER(I125:R125),IF(I$199:R$199 = 2,I125:R125, ""), ""))))))))</f>
        <v>3.1428571428571401</v>
      </c>
      <c r="G125" s="89" cm="1">
        <f t="array" ref="G125">IF(SUM(IF(ISNUMBER(IF($I$200:$R$200=1,(I125:R125))),1,""))=0,NA(),
IF(Parameters!$D$18=1,IFERROR(MAX(IF($I$200:$R$200=1,(I125:R125),"")),
MAX(IF($I$200:$R$200=2,(I125:R125),""))),
IF(Parameters!$D$19=1,IFERROR(AVERAGE(IF($I$200:$R$200=1,(I125:R125),"")),
AVERAGE(IF($I$200:$R$200=2,(I125:R125),""))),
IF(Parameters!$D$20=1,IFERROR(IF(OR(IF(ISNUMBER(I125:R125),IF(I$200:R$200=1,I125:R125,""),"")=0),0,GEOMEAN(IF(ISNUMBER(I125:R125),IF(I$200:R$200=1,I125:R125,""),""))),
IF(OR(IF(ISNUMBER(I125:R125),IF(I$200:R$200=2,I125:R125,""),"")=0),0,GEOMEAN(IF(ISNUMBER(I125:R125),IF(I$200:R$200=2,I125:R125,""),""))))))))</f>
        <v>10</v>
      </c>
      <c r="H125" s="208" t="s">
        <v>246</v>
      </c>
      <c r="I125" s="89">
        <v>3.1428571428571401</v>
      </c>
      <c r="J125" s="89">
        <v>0</v>
      </c>
      <c r="K125" s="89" t="s">
        <v>472</v>
      </c>
      <c r="L125" s="89">
        <v>10</v>
      </c>
      <c r="M125" s="89" t="s">
        <v>472</v>
      </c>
      <c r="N125" s="89">
        <v>8.8349094390869105</v>
      </c>
      <c r="O125" s="89"/>
      <c r="P125" s="89"/>
      <c r="Q125" s="141"/>
      <c r="R125" s="141"/>
      <c r="S125" s="141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 spans="1:30" x14ac:dyDescent="0.2">
      <c r="A126" s="85">
        <v>121</v>
      </c>
      <c r="B126" s="85" t="s">
        <v>247</v>
      </c>
      <c r="C126" s="85" t="s">
        <v>248</v>
      </c>
      <c r="D126" s="98" t="str">
        <f t="shared" si="3"/>
        <v/>
      </c>
      <c r="E126" s="89">
        <f>IF(Parameters!$D$24 = 1, MAX(F126, G126),
IF(Parameters!$D$25 = 1, AVERAGE(F126,G126),
IF(Parameters!$D$26 = 1, IFERROR(GEOMEAN(F126, G126), 0),
IF(Parameters!$D$27, IF(AND(F126=10,G126=10),10,0),
IF(Parameters!$D$28, IF(AND(F126&gt;=7,G126&gt;=7),10,0),
IF(Parameters!$D$29, IF(AND(F126&gt;=7,G126&gt;=7), 10, IF(OR(AND(F126&gt;=7,G126&gt;=5),AND(F126&gt;=5,G126&gt;=7)),6,0)),
IF(Parameters!$D$30, IF(AND(F126&gt;=10,G126&gt;=10), 10, IF(OR(AND(F126&gt;=10,G126&gt;=5),AND(F126&gt;=5,G126&gt;=10)),6,0)),"no method")))))))</f>
        <v>5.6232449642150222</v>
      </c>
      <c r="F126" s="89" cm="1">
        <f t="array" ref="F126">IF(SUM(IF(ISNUMBER(IF($I$199:$R$199=1,(I126:R126))),1,"")) = 0, NA(),
IF(Parameters!$D$18=1, IFERROR(MAX(IF($I$199:$R$199=1,(I126:R126),"")),
     MAX(IF($I$199:$R$199=2,(I126:R126),""))),
IF(Parameters!$D$19=1, IFERROR(AVERAGE(IF($I$199:$R$199=1,I126:R126,"")),
     AVERAGE(IF($I$199:$R$199=2,(I126:R126),""))),
IF(Parameters!$D$20=1, IFERROR(IF(OR(IF(ISNUMBER(I126:R126),IF(I$199:R$199 = 1,I126:R126, ""), "")=0), 0, GEOMEAN(IF(ISNUMBER(I126:R126),IF(I$199:R$199 = 1,I126:R126, ""), ""))),
   IF(OR(IF(ISNUMBER(I126:R126),IF(I$199:R$199 = 2,I126:R126, ""), "")=0), 0, GEOMEAN(IF(ISNUMBER(I126:R126),IF(I$199:R$199 = 2,I126:R126, ""), ""))))))))</f>
        <v>10</v>
      </c>
      <c r="G126" s="89" cm="1">
        <f t="array" ref="G126">IF(SUM(IF(ISNUMBER(IF($I$200:$R$200=1,(I126:R126))),1,""))=0,NA(),
IF(Parameters!$D$18=1,IFERROR(MAX(IF($I$200:$R$200=1,(I126:R126),"")),
MAX(IF($I$200:$R$200=2,(I126:R126),""))),
IF(Parameters!$D$19=1,IFERROR(AVERAGE(IF($I$200:$R$200=1,(I126:R126),"")),
AVERAGE(IF($I$200:$R$200=2,(I126:R126),""))),
IF(Parameters!$D$20=1,IFERROR(IF(OR(IF(ISNUMBER(I126:R126),IF(I$200:R$200=1,I126:R126,""),"")=0),0,GEOMEAN(IF(ISNUMBER(I126:R126),IF(I$200:R$200=1,I126:R126,""),""))),
IF(OR(IF(ISNUMBER(I126:R126),IF(I$200:R$200=2,I126:R126,""),"")=0),0,GEOMEAN(IF(ISNUMBER(I126:R126),IF(I$200:R$200=2,I126:R126,""),""))))))))</f>
        <v>3.1620883927569601</v>
      </c>
      <c r="H126" s="208" t="s">
        <v>248</v>
      </c>
      <c r="I126" s="89">
        <v>10</v>
      </c>
      <c r="J126" s="89">
        <v>3</v>
      </c>
      <c r="K126" s="89">
        <v>3.1620883927569601</v>
      </c>
      <c r="L126" s="89" t="s">
        <v>472</v>
      </c>
      <c r="M126" s="89" t="s">
        <v>472</v>
      </c>
      <c r="N126" s="89" t="s">
        <v>472</v>
      </c>
      <c r="O126" s="89"/>
      <c r="P126" s="89"/>
      <c r="Q126" s="141"/>
      <c r="R126" s="141"/>
      <c r="S126" s="141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 spans="1:30" x14ac:dyDescent="0.2">
      <c r="A127" s="85">
        <v>122</v>
      </c>
      <c r="B127" s="85" t="s">
        <v>249</v>
      </c>
      <c r="C127" s="85" t="s">
        <v>250</v>
      </c>
      <c r="D127" s="98" t="str">
        <f t="shared" si="3"/>
        <v/>
      </c>
      <c r="E127" s="89">
        <f>IF(Parameters!$D$24 = 1, MAX(F127, G127),
IF(Parameters!$D$25 = 1, AVERAGE(F127,G127),
IF(Parameters!$D$26 = 1, IFERROR(GEOMEAN(F127, G127), 0),
IF(Parameters!$D$27, IF(AND(F127=10,G127=10),10,0),
IF(Parameters!$D$28, IF(AND(F127&gt;=7,G127&gt;=7),10,0),
IF(Parameters!$D$29, IF(AND(F127&gt;=7,G127&gt;=7), 10, IF(OR(AND(F127&gt;=7,G127&gt;=5),AND(F127&gt;=5,G127&gt;=7)),6,0)),
IF(Parameters!$D$30, IF(AND(F127&gt;=10,G127&gt;=10), 10, IF(OR(AND(F127&gt;=10,G127&gt;=5),AND(F127&gt;=5,G127&gt;=10)),6,0)),"no method")))))))</f>
        <v>4.6288316728101204</v>
      </c>
      <c r="F127" s="89" cm="1">
        <f t="array" ref="F127">IF(SUM(IF(ISNUMBER(IF($I$199:$R$199=1,(I127:R127))),1,"")) = 0, NA(),
IF(Parameters!$D$18=1, IFERROR(MAX(IF($I$199:$R$199=1,(I127:R127),"")),
     MAX(IF($I$199:$R$199=2,(I127:R127),""))),
IF(Parameters!$D$19=1, IFERROR(AVERAGE(IF($I$199:$R$199=1,I127:R127,"")),
     AVERAGE(IF($I$199:$R$199=2,(I127:R127),""))),
IF(Parameters!$D$20=1, IFERROR(IF(OR(IF(ISNUMBER(I127:R127),IF(I$199:R$199 = 1,I127:R127, ""), "")=0), 0, GEOMEAN(IF(ISNUMBER(I127:R127),IF(I$199:R$199 = 1,I127:R127, ""), ""))),
   IF(OR(IF(ISNUMBER(I127:R127),IF(I$199:R$199 = 2,I127:R127, ""), "")=0), 0, GEOMEAN(IF(ISNUMBER(I127:R127),IF(I$199:R$199 = 2,I127:R127, ""), ""))))))))</f>
        <v>2.8571428571428599</v>
      </c>
      <c r="G127" s="89" cm="1">
        <f t="array" ref="G127">IF(SUM(IF(ISNUMBER(IF($I$200:$R$200=1,(I127:R127))),1,""))=0,NA(),
IF(Parameters!$D$18=1,IFERROR(MAX(IF($I$200:$R$200=1,(I127:R127),"")),
MAX(IF($I$200:$R$200=2,(I127:R127),""))),
IF(Parameters!$D$19=1,IFERROR(AVERAGE(IF($I$200:$R$200=1,(I127:R127),"")),
AVERAGE(IF($I$200:$R$200=2,(I127:R127),""))),
IF(Parameters!$D$20=1,IFERROR(IF(OR(IF(ISNUMBER(I127:R127),IF(I$200:R$200=1,I127:R127,""),"")=0),0,GEOMEAN(IF(ISNUMBER(I127:R127),IF(I$200:R$200=1,I127:R127,""),""))),
IF(OR(IF(ISNUMBER(I127:R127),IF(I$200:R$200=2,I127:R127,""),"")=0),0,GEOMEAN(IF(ISNUMBER(I127:R127),IF(I$200:R$200=2,I127:R127,""),""))))))))</f>
        <v>7.4991289293235397</v>
      </c>
      <c r="H127" s="208" t="s">
        <v>250</v>
      </c>
      <c r="I127" s="89">
        <v>2.8571428571428599</v>
      </c>
      <c r="J127" s="89">
        <v>0</v>
      </c>
      <c r="K127" s="89">
        <v>7.4991289293235397</v>
      </c>
      <c r="L127" s="89">
        <v>5.4166666666666696</v>
      </c>
      <c r="M127" s="89">
        <v>0</v>
      </c>
      <c r="N127" s="89" t="s">
        <v>472</v>
      </c>
      <c r="O127" s="89"/>
      <c r="P127" s="89"/>
      <c r="Q127" s="141"/>
      <c r="R127" s="141"/>
      <c r="S127" s="141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 spans="1:30" x14ac:dyDescent="0.2">
      <c r="A128" s="85">
        <v>123</v>
      </c>
      <c r="B128" s="85" t="s">
        <v>251</v>
      </c>
      <c r="C128" s="85" t="s">
        <v>252</v>
      </c>
      <c r="D128" s="98" t="str">
        <f t="shared" si="3"/>
        <v/>
      </c>
      <c r="E128" s="89">
        <f>IF(Parameters!$D$24 = 1, MAX(F128, G128),
IF(Parameters!$D$25 = 1, AVERAGE(F128,G128),
IF(Parameters!$D$26 = 1, IFERROR(GEOMEAN(F128, G128), 0),
IF(Parameters!$D$27, IF(AND(F128=10,G128=10),10,0),
IF(Parameters!$D$28, IF(AND(F128&gt;=7,G128&gt;=7),10,0),
IF(Parameters!$D$29, IF(AND(F128&gt;=7,G128&gt;=7), 10, IF(OR(AND(F128&gt;=7,G128&gt;=5),AND(F128&gt;=5,G128&gt;=7)),6,0)),
IF(Parameters!$D$30, IF(AND(F128&gt;=10,G128&gt;=10), 10, IF(OR(AND(F128&gt;=10,G128&gt;=5),AND(F128&gt;=5,G128&gt;=10)),6,0)),"no method")))))))</f>
        <v>8.9442719099991592</v>
      </c>
      <c r="F128" s="89" cm="1">
        <f t="array" ref="F128">IF(SUM(IF(ISNUMBER(IF($I$199:$R$199=1,(I128:R128))),1,"")) = 0, NA(),
IF(Parameters!$D$18=1, IFERROR(MAX(IF($I$199:$R$199=1,(I128:R128),"")),
     MAX(IF($I$199:$R$199=2,(I128:R128),""))),
IF(Parameters!$D$19=1, IFERROR(AVERAGE(IF($I$199:$R$199=1,I128:R128,"")),
     AVERAGE(IF($I$199:$R$199=2,(I128:R128),""))),
IF(Parameters!$D$20=1, IFERROR(IF(OR(IF(ISNUMBER(I128:R128),IF(I$199:R$199 = 1,I128:R128, ""), "")=0), 0, GEOMEAN(IF(ISNUMBER(I128:R128),IF(I$199:R$199 = 1,I128:R128, ""), ""))),
   IF(OR(IF(ISNUMBER(I128:R128),IF(I$199:R$199 = 2,I128:R128, ""), "")=0), 0, GEOMEAN(IF(ISNUMBER(I128:R128),IF(I$199:R$199 = 2,I128:R128, ""), ""))))))))</f>
        <v>8</v>
      </c>
      <c r="G128" s="89" cm="1">
        <f t="array" ref="G128">IF(SUM(IF(ISNUMBER(IF($I$200:$R$200=1,(I128:R128))),1,""))=0,NA(),
IF(Parameters!$D$18=1,IFERROR(MAX(IF($I$200:$R$200=1,(I128:R128),"")),
MAX(IF($I$200:$R$200=2,(I128:R128),""))),
IF(Parameters!$D$19=1,IFERROR(AVERAGE(IF($I$200:$R$200=1,(I128:R128),"")),
AVERAGE(IF($I$200:$R$200=2,(I128:R128),""))),
IF(Parameters!$D$20=1,IFERROR(IF(OR(IF(ISNUMBER(I128:R128),IF(I$200:R$200=1,I128:R128,""),"")=0),0,GEOMEAN(IF(ISNUMBER(I128:R128),IF(I$200:R$200=1,I128:R128,""),""))),
IF(OR(IF(ISNUMBER(I128:R128),IF(I$200:R$200=2,I128:R128,""),"")=0),0,GEOMEAN(IF(ISNUMBER(I128:R128),IF(I$200:R$200=2,I128:R128,""),""))))))))</f>
        <v>10</v>
      </c>
      <c r="H128" s="208" t="s">
        <v>252</v>
      </c>
      <c r="I128" s="89">
        <v>8</v>
      </c>
      <c r="J128" s="89">
        <v>7</v>
      </c>
      <c r="K128" s="89">
        <v>10</v>
      </c>
      <c r="L128" s="89" t="s">
        <v>472</v>
      </c>
      <c r="M128" s="89" t="s">
        <v>472</v>
      </c>
      <c r="N128" s="89" t="s">
        <v>472</v>
      </c>
      <c r="O128" s="89"/>
      <c r="P128" s="89"/>
      <c r="Q128" s="141"/>
      <c r="R128" s="141"/>
      <c r="S128" s="141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 spans="1:30" x14ac:dyDescent="0.2">
      <c r="A129" s="85">
        <v>124</v>
      </c>
      <c r="B129" s="85" t="s">
        <v>253</v>
      </c>
      <c r="C129" s="85" t="s">
        <v>254</v>
      </c>
      <c r="D129" s="98" t="str">
        <f t="shared" si="3"/>
        <v/>
      </c>
      <c r="E129" s="89">
        <f>IF(Parameters!$D$24 = 1, MAX(F129, G129),
IF(Parameters!$D$25 = 1, AVERAGE(F129,G129),
IF(Parameters!$D$26 = 1, IFERROR(GEOMEAN(F129, G129), 0),
IF(Parameters!$D$27, IF(AND(F129=10,G129=10),10,0),
IF(Parameters!$D$28, IF(AND(F129&gt;=7,G129&gt;=7),10,0),
IF(Parameters!$D$29, IF(AND(F129&gt;=7,G129&gt;=7), 10, IF(OR(AND(F129&gt;=7,G129&gt;=5),AND(F129&gt;=5,G129&gt;=7)),6,0)),
IF(Parameters!$D$30, IF(AND(F129&gt;=10,G129&gt;=10), 10, IF(OR(AND(F129&gt;=10,G129&gt;=5),AND(F129&gt;=5,G129&gt;=10)),6,0)),"no method")))))))</f>
        <v>8.3666002653407556</v>
      </c>
      <c r="F129" s="89" cm="1">
        <f t="array" ref="F129">IF(SUM(IF(ISNUMBER(IF($I$199:$R$199=1,(I129:R129))),1,"")) = 0, NA(),
IF(Parameters!$D$18=1, IFERROR(MAX(IF($I$199:$R$199=1,(I129:R129),"")),
     MAX(IF($I$199:$R$199=2,(I129:R129),""))),
IF(Parameters!$D$19=1, IFERROR(AVERAGE(IF($I$199:$R$199=1,I129:R129,"")),
     AVERAGE(IF($I$199:$R$199=2,(I129:R129),""))),
IF(Parameters!$D$20=1, IFERROR(IF(OR(IF(ISNUMBER(I129:R129),IF(I$199:R$199 = 1,I129:R129, ""), "")=0), 0, GEOMEAN(IF(ISNUMBER(I129:R129),IF(I$199:R$199 = 1,I129:R129, ""), ""))),
   IF(OR(IF(ISNUMBER(I129:R129),IF(I$199:R$199 = 2,I129:R129, ""), "")=0), 0, GEOMEAN(IF(ISNUMBER(I129:R129),IF(I$199:R$199 = 2,I129:R129, ""), ""))))))))</f>
        <v>10</v>
      </c>
      <c r="G129" s="89" cm="1">
        <f t="array" ref="G129">IF(SUM(IF(ISNUMBER(IF($I$200:$R$200=1,(I129:R129))),1,""))=0,NA(),
IF(Parameters!$D$18=1,IFERROR(MAX(IF($I$200:$R$200=1,(I129:R129),"")),
MAX(IF($I$200:$R$200=2,(I129:R129),""))),
IF(Parameters!$D$19=1,IFERROR(AVERAGE(IF($I$200:$R$200=1,(I129:R129),"")),
AVERAGE(IF($I$200:$R$200=2,(I129:R129),""))),
IF(Parameters!$D$20=1,IFERROR(IF(OR(IF(ISNUMBER(I129:R129),IF(I$200:R$200=1,I129:R129,""),"")=0),0,GEOMEAN(IF(ISNUMBER(I129:R129),IF(I$200:R$200=1,I129:R129,""),""))),
IF(OR(IF(ISNUMBER(I129:R129),IF(I$200:R$200=2,I129:R129,""),"")=0),0,GEOMEAN(IF(ISNUMBER(I129:R129),IF(I$200:R$200=2,I129:R129,""),""))))))))</f>
        <v>7</v>
      </c>
      <c r="H129" s="208" t="s">
        <v>254</v>
      </c>
      <c r="I129" s="89">
        <v>10</v>
      </c>
      <c r="J129" s="89">
        <v>7</v>
      </c>
      <c r="K129" s="89">
        <v>5.3379344893943399</v>
      </c>
      <c r="L129" s="89" t="s">
        <v>472</v>
      </c>
      <c r="M129" s="89" t="s">
        <v>472</v>
      </c>
      <c r="N129" s="89" t="s">
        <v>472</v>
      </c>
      <c r="O129" s="89"/>
      <c r="P129" s="89"/>
      <c r="Q129" s="141"/>
      <c r="R129" s="141"/>
      <c r="S129" s="141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 spans="1:30" x14ac:dyDescent="0.2">
      <c r="A130" s="85">
        <v>125</v>
      </c>
      <c r="B130" s="85" t="s">
        <v>255</v>
      </c>
      <c r="C130" s="85" t="s">
        <v>256</v>
      </c>
      <c r="D130" s="98" t="str">
        <f t="shared" si="3"/>
        <v/>
      </c>
      <c r="E130" s="89">
        <f>IF(Parameters!$D$24 = 1, MAX(F130, G130),
IF(Parameters!$D$25 = 1, AVERAGE(F130,G130),
IF(Parameters!$D$26 = 1, IFERROR(GEOMEAN(F130, G130), 0),
IF(Parameters!$D$27, IF(AND(F130=10,G130=10),10,0),
IF(Parameters!$D$28, IF(AND(F130&gt;=7,G130&gt;=7),10,0),
IF(Parameters!$D$29, IF(AND(F130&gt;=7,G130&gt;=7), 10, IF(OR(AND(F130&gt;=7,G130&gt;=5),AND(F130&gt;=5,G130&gt;=7)),6,0)),
IF(Parameters!$D$30, IF(AND(F130&gt;=10,G130&gt;=10), 10, IF(OR(AND(F130&gt;=10,G130&gt;=5),AND(F130&gt;=5,G130&gt;=10)),6,0)),"no method")))))))</f>
        <v>8.8640526042791841</v>
      </c>
      <c r="F130" s="89" cm="1">
        <f t="array" ref="F130">IF(SUM(IF(ISNUMBER(IF($I$199:$R$199=1,(I130:R130))),1,"")) = 0, NA(),
IF(Parameters!$D$18=1, IFERROR(MAX(IF($I$199:$R$199=1,(I130:R130),"")),
     MAX(IF($I$199:$R$199=2,(I130:R130),""))),
IF(Parameters!$D$19=1, IFERROR(AVERAGE(IF($I$199:$R$199=1,I130:R130,"")),
     AVERAGE(IF($I$199:$R$199=2,(I130:R130),""))),
IF(Parameters!$D$20=1, IFERROR(IF(OR(IF(ISNUMBER(I130:R130),IF(I$199:R$199 = 1,I130:R130, ""), "")=0), 0, GEOMEAN(IF(ISNUMBER(I130:R130),IF(I$199:R$199 = 1,I130:R130, ""), ""))),
   IF(OR(IF(ISNUMBER(I130:R130),IF(I$199:R$199 = 2,I130:R130, ""), "")=0), 0, GEOMEAN(IF(ISNUMBER(I130:R130),IF(I$199:R$199 = 2,I130:R130, ""), ""))))))))</f>
        <v>7.8571428571428603</v>
      </c>
      <c r="G130" s="89" cm="1">
        <f t="array" ref="G130">IF(SUM(IF(ISNUMBER(IF($I$200:$R$200=1,(I130:R130))),1,""))=0,NA(),
IF(Parameters!$D$18=1,IFERROR(MAX(IF($I$200:$R$200=1,(I130:R130),"")),
MAX(IF($I$200:$R$200=2,(I130:R130),""))),
IF(Parameters!$D$19=1,IFERROR(AVERAGE(IF($I$200:$R$200=1,(I130:R130),"")),
AVERAGE(IF($I$200:$R$200=2,(I130:R130),""))),
IF(Parameters!$D$20=1,IFERROR(IF(OR(IF(ISNUMBER(I130:R130),IF(I$200:R$200=1,I130:R130,""),"")=0),0,GEOMEAN(IF(ISNUMBER(I130:R130),IF(I$200:R$200=1,I130:R130,""),""))),
IF(OR(IF(ISNUMBER(I130:R130),IF(I$200:R$200=2,I130:R130,""),"")=0),0,GEOMEAN(IF(ISNUMBER(I130:R130),IF(I$200:R$200=2,I130:R130,""),""))))))))</f>
        <v>10</v>
      </c>
      <c r="H130" s="208" t="s">
        <v>256</v>
      </c>
      <c r="I130" s="89">
        <v>7.8571428571428603</v>
      </c>
      <c r="J130" s="89">
        <v>7</v>
      </c>
      <c r="K130" s="89">
        <v>10</v>
      </c>
      <c r="L130" s="89" t="s">
        <v>472</v>
      </c>
      <c r="M130" s="89">
        <v>10</v>
      </c>
      <c r="N130" s="89">
        <v>10</v>
      </c>
      <c r="O130" s="89"/>
      <c r="P130" s="89"/>
      <c r="Q130" s="141"/>
      <c r="R130" s="141"/>
      <c r="S130" s="141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 spans="1:30" x14ac:dyDescent="0.2">
      <c r="A131" s="85">
        <v>126</v>
      </c>
      <c r="B131" s="85" t="s">
        <v>257</v>
      </c>
      <c r="C131" s="85" t="s">
        <v>258</v>
      </c>
      <c r="D131" s="98" t="str">
        <f t="shared" si="3"/>
        <v/>
      </c>
      <c r="E131" s="89">
        <f>IF(Parameters!$D$24 = 1, MAX(F131, G131),
IF(Parameters!$D$25 = 1, AVERAGE(F131,G131),
IF(Parameters!$D$26 = 1, IFERROR(GEOMEAN(F131, G131), 0),
IF(Parameters!$D$27, IF(AND(F131=10,G131=10),10,0),
IF(Parameters!$D$28, IF(AND(F131&gt;=7,G131&gt;=7),10,0),
IF(Parameters!$D$29, IF(AND(F131&gt;=7,G131&gt;=7), 10, IF(OR(AND(F131&gt;=7,G131&gt;=5),AND(F131&gt;=5,G131&gt;=7)),6,0)),
IF(Parameters!$D$30, IF(AND(F131&gt;=10,G131&gt;=10), 10, IF(OR(AND(F131&gt;=10,G131&gt;=5),AND(F131&gt;=5,G131&gt;=10)),6,0)),"no method")))))))</f>
        <v>8.4515425472851646</v>
      </c>
      <c r="F131" s="89" cm="1">
        <f t="array" ref="F131">IF(SUM(IF(ISNUMBER(IF($I$199:$R$199=1,(I131:R131))),1,"")) = 0, NA(),
IF(Parameters!$D$18=1, IFERROR(MAX(IF($I$199:$R$199=1,(I131:R131),"")),
     MAX(IF($I$199:$R$199=2,(I131:R131),""))),
IF(Parameters!$D$19=1, IFERROR(AVERAGE(IF($I$199:$R$199=1,I131:R131,"")),
     AVERAGE(IF($I$199:$R$199=2,(I131:R131),""))),
IF(Parameters!$D$20=1, IFERROR(IF(OR(IF(ISNUMBER(I131:R131),IF(I$199:R$199 = 1,I131:R131, ""), "")=0), 0, GEOMEAN(IF(ISNUMBER(I131:R131),IF(I$199:R$199 = 1,I131:R131, ""), ""))),
   IF(OR(IF(ISNUMBER(I131:R131),IF(I$199:R$199 = 2,I131:R131, ""), "")=0), 0, GEOMEAN(IF(ISNUMBER(I131:R131),IF(I$199:R$199 = 2,I131:R131, ""), ""))))))))</f>
        <v>7.1428571428571397</v>
      </c>
      <c r="G131" s="89" cm="1">
        <f t="array" ref="G131">IF(SUM(IF(ISNUMBER(IF($I$200:$R$200=1,(I131:R131))),1,""))=0,NA(),
IF(Parameters!$D$18=1,IFERROR(MAX(IF($I$200:$R$200=1,(I131:R131),"")),
MAX(IF($I$200:$R$200=2,(I131:R131),""))),
IF(Parameters!$D$19=1,IFERROR(AVERAGE(IF($I$200:$R$200=1,(I131:R131),"")),
AVERAGE(IF($I$200:$R$200=2,(I131:R131),""))),
IF(Parameters!$D$20=1,IFERROR(IF(OR(IF(ISNUMBER(I131:R131),IF(I$200:R$200=1,I131:R131,""),"")=0),0,GEOMEAN(IF(ISNUMBER(I131:R131),IF(I$200:R$200=1,I131:R131,""),""))),
IF(OR(IF(ISNUMBER(I131:R131),IF(I$200:R$200=2,I131:R131,""),"")=0),0,GEOMEAN(IF(ISNUMBER(I131:R131),IF(I$200:R$200=2,I131:R131,""),""))))))))</f>
        <v>10</v>
      </c>
      <c r="H131" s="208" t="s">
        <v>258</v>
      </c>
      <c r="I131" s="89">
        <v>7.1428571428571397</v>
      </c>
      <c r="J131" s="89">
        <v>7</v>
      </c>
      <c r="K131" s="89">
        <v>7.3937714752638497</v>
      </c>
      <c r="L131" s="89">
        <v>10</v>
      </c>
      <c r="M131" s="89" t="s">
        <v>472</v>
      </c>
      <c r="N131" s="89" t="s">
        <v>472</v>
      </c>
      <c r="O131" s="89"/>
      <c r="P131" s="89"/>
      <c r="Q131" s="141"/>
      <c r="R131" s="141"/>
      <c r="S131" s="141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 spans="1:30" x14ac:dyDescent="0.2">
      <c r="A132" s="85">
        <v>127</v>
      </c>
      <c r="B132" s="85" t="s">
        <v>259</v>
      </c>
      <c r="C132" s="85" t="s">
        <v>260</v>
      </c>
      <c r="D132" s="98" t="str">
        <f t="shared" si="3"/>
        <v/>
      </c>
      <c r="E132" s="89">
        <f>IF(Parameters!$D$24 = 1, MAX(F132, G132),
IF(Parameters!$D$25 = 1, AVERAGE(F132,G132),
IF(Parameters!$D$26 = 1, IFERROR(GEOMEAN(F132, G132), 0),
IF(Parameters!$D$27, IF(AND(F132=10,G132=10),10,0),
IF(Parameters!$D$28, IF(AND(F132&gt;=7,G132&gt;=7),10,0),
IF(Parameters!$D$29, IF(AND(F132&gt;=7,G132&gt;=7), 10, IF(OR(AND(F132&gt;=7,G132&gt;=5),AND(F132&gt;=5,G132&gt;=7)),6,0)),
IF(Parameters!$D$30, IF(AND(F132&gt;=10,G132&gt;=10), 10, IF(OR(AND(F132&gt;=10,G132&gt;=5),AND(F132&gt;=5,G132&gt;=10)),6,0)),"no method")))))))</f>
        <v>1.4175767384955957</v>
      </c>
      <c r="F132" s="89" cm="1">
        <f t="array" ref="F132">IF(SUM(IF(ISNUMBER(IF($I$199:$R$199=1,(I132:R132))),1,"")) = 0, NA(),
IF(Parameters!$D$18=1, IFERROR(MAX(IF($I$199:$R$199=1,(I132:R132),"")),
     MAX(IF($I$199:$R$199=2,(I132:R132),""))),
IF(Parameters!$D$19=1, IFERROR(AVERAGE(IF($I$199:$R$199=1,I132:R132,"")),
     AVERAGE(IF($I$199:$R$199=2,(I132:R132),""))),
IF(Parameters!$D$20=1, IFERROR(IF(OR(IF(ISNUMBER(I132:R132),IF(I$199:R$199 = 1,I132:R132, ""), "")=0), 0, GEOMEAN(IF(ISNUMBER(I132:R132),IF(I$199:R$199 = 1,I132:R132, ""), ""))),
   IF(OR(IF(ISNUMBER(I132:R132),IF(I$199:R$199 = 2,I132:R132, ""), "")=0), 0, GEOMEAN(IF(ISNUMBER(I132:R132),IF(I$199:R$199 = 2,I132:R132, ""), ""))))))))</f>
        <v>0.28571428571428598</v>
      </c>
      <c r="G132" s="89" cm="1">
        <f t="array" ref="G132">IF(SUM(IF(ISNUMBER(IF($I$200:$R$200=1,(I132:R132))),1,""))=0,NA(),
IF(Parameters!$D$18=1,IFERROR(MAX(IF($I$200:$R$200=1,(I132:R132),"")),
MAX(IF($I$200:$R$200=2,(I132:R132),""))),
IF(Parameters!$D$19=1,IFERROR(AVERAGE(IF($I$200:$R$200=1,(I132:R132),"")),
AVERAGE(IF($I$200:$R$200=2,(I132:R132),""))),
IF(Parameters!$D$20=1,IFERROR(IF(OR(IF(ISNUMBER(I132:R132),IF(I$200:R$200=1,I132:R132,""),"")=0),0,GEOMEAN(IF(ISNUMBER(I132:R132),IF(I$200:R$200=1,I132:R132,""),""))),
IF(OR(IF(ISNUMBER(I132:R132),IF(I$200:R$200=2,I132:R132,""),"")=0),0,GEOMEAN(IF(ISNUMBER(I132:R132),IF(I$200:R$200=2,I132:R132,""),""))))))))</f>
        <v>7.0333333333333297</v>
      </c>
      <c r="H132" s="208" t="s">
        <v>260</v>
      </c>
      <c r="I132" s="89">
        <v>0.28571428571428598</v>
      </c>
      <c r="J132" s="89">
        <v>3</v>
      </c>
      <c r="K132" s="89" t="s">
        <v>472</v>
      </c>
      <c r="L132" s="89">
        <v>7.0333333333333297</v>
      </c>
      <c r="M132" s="89" t="s">
        <v>472</v>
      </c>
      <c r="N132" s="89" t="s">
        <v>472</v>
      </c>
      <c r="O132" s="89"/>
      <c r="P132" s="89"/>
      <c r="Q132" s="141"/>
      <c r="R132" s="141"/>
      <c r="S132" s="141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 spans="1:30" x14ac:dyDescent="0.2">
      <c r="A133" s="85">
        <v>128</v>
      </c>
      <c r="B133" s="85" t="s">
        <v>261</v>
      </c>
      <c r="C133" s="85" t="s">
        <v>262</v>
      </c>
      <c r="D133" s="98" t="str">
        <f t="shared" si="3"/>
        <v/>
      </c>
      <c r="E133" s="89">
        <f>IF(Parameters!$D$24 = 1, MAX(F133, G133),
IF(Parameters!$D$25 = 1, AVERAGE(F133,G133),
IF(Parameters!$D$26 = 1, IFERROR(GEOMEAN(F133, G133), 0),
IF(Parameters!$D$27, IF(AND(F133=10,G133=10),10,0),
IF(Parameters!$D$28, IF(AND(F133&gt;=7,G133&gt;=7),10,0),
IF(Parameters!$D$29, IF(AND(F133&gt;=7,G133&gt;=7), 10, IF(OR(AND(F133&gt;=7,G133&gt;=5),AND(F133&gt;=5,G133&gt;=7)),6,0)),
IF(Parameters!$D$30, IF(AND(F133&gt;=10,G133&gt;=10), 10, IF(OR(AND(F133&gt;=10,G133&gt;=5),AND(F133&gt;=5,G133&gt;=10)),6,0)),"no method")))))))</f>
        <v>0.92582009977255186</v>
      </c>
      <c r="F133" s="89" cm="1">
        <f t="array" ref="F133">IF(SUM(IF(ISNUMBER(IF($I$199:$R$199=1,(I133:R133))),1,"")) = 0, NA(),
IF(Parameters!$D$18=1, IFERROR(MAX(IF($I$199:$R$199=1,(I133:R133),"")),
     MAX(IF($I$199:$R$199=2,(I133:R133),""))),
IF(Parameters!$D$19=1, IFERROR(AVERAGE(IF($I$199:$R$199=1,I133:R133,"")),
     AVERAGE(IF($I$199:$R$199=2,(I133:R133),""))),
IF(Parameters!$D$20=1, IFERROR(IF(OR(IF(ISNUMBER(I133:R133),IF(I$199:R$199 = 1,I133:R133, ""), "")=0), 0, GEOMEAN(IF(ISNUMBER(I133:R133),IF(I$199:R$199 = 1,I133:R133, ""), ""))),
   IF(OR(IF(ISNUMBER(I133:R133),IF(I$199:R$199 = 2,I133:R133, ""), "")=0), 0, GEOMEAN(IF(ISNUMBER(I133:R133),IF(I$199:R$199 = 2,I133:R133, ""), ""))))))))</f>
        <v>0.28571428571428598</v>
      </c>
      <c r="G133" s="89" cm="1">
        <f t="array" ref="G133">IF(SUM(IF(ISNUMBER(IF($I$200:$R$200=1,(I133:R133))),1,""))=0,NA(),
IF(Parameters!$D$18=1,IFERROR(MAX(IF($I$200:$R$200=1,(I133:R133),"")),
MAX(IF($I$200:$R$200=2,(I133:R133),""))),
IF(Parameters!$D$19=1,IFERROR(AVERAGE(IF($I$200:$R$200=1,(I133:R133),"")),
AVERAGE(IF($I$200:$R$200=2,(I133:R133),""))),
IF(Parameters!$D$20=1,IFERROR(IF(OR(IF(ISNUMBER(I133:R133),IF(I$200:R$200=1,I133:R133,""),"")=0),0,GEOMEAN(IF(ISNUMBER(I133:R133),IF(I$200:R$200=1,I133:R133,""),""))),
IF(OR(IF(ISNUMBER(I133:R133),IF(I$200:R$200=2,I133:R133,""),"")=0),0,GEOMEAN(IF(ISNUMBER(I133:R133),IF(I$200:R$200=2,I133:R133,""),""))))))))</f>
        <v>3</v>
      </c>
      <c r="H133" s="208" t="s">
        <v>262</v>
      </c>
      <c r="I133" s="89">
        <v>0.28571428571428598</v>
      </c>
      <c r="J133" s="89">
        <v>3</v>
      </c>
      <c r="K133" s="89" t="s">
        <v>472</v>
      </c>
      <c r="L133" s="89">
        <v>2.5733333333333301</v>
      </c>
      <c r="M133" s="89" t="s">
        <v>472</v>
      </c>
      <c r="N133" s="89" t="s">
        <v>472</v>
      </c>
      <c r="O133" s="89"/>
      <c r="P133" s="89"/>
      <c r="Q133" s="141"/>
      <c r="R133" s="141"/>
      <c r="S133" s="141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 spans="1:30" x14ac:dyDescent="0.2">
      <c r="A134" s="85">
        <v>129</v>
      </c>
      <c r="B134" s="85" t="s">
        <v>263</v>
      </c>
      <c r="C134" s="85" t="s">
        <v>264</v>
      </c>
      <c r="D134" s="98" t="str">
        <f t="shared" ref="D134:D165" si="4">IF(H134 &lt;&gt; C134, "Countries don't match", "")</f>
        <v/>
      </c>
      <c r="E134" s="89">
        <f>IF(Parameters!$D$24 = 1, MAX(F134, G134),
IF(Parameters!$D$25 = 1, AVERAGE(F134,G134),
IF(Parameters!$D$26 = 1, IFERROR(GEOMEAN(F134, G134), 0),
IF(Parameters!$D$27, IF(AND(F134=10,G134=10),10,0),
IF(Parameters!$D$28, IF(AND(F134&gt;=7,G134&gt;=7),10,0),
IF(Parameters!$D$29, IF(AND(F134&gt;=7,G134&gt;=7), 10, IF(OR(AND(F134&gt;=7,G134&gt;=5),AND(F134&gt;=5,G134&gt;=7)),6,0)),
IF(Parameters!$D$30, IF(AND(F134&gt;=10,G134&gt;=10), 10, IF(OR(AND(F134&gt;=10,G134&gt;=5),AND(F134&gt;=5,G134&gt;=10)),6,0)),"no method")))))))</f>
        <v>0</v>
      </c>
      <c r="F134" s="89" cm="1">
        <f t="array" ref="F134">IF(SUM(IF(ISNUMBER(IF($I$199:$R$199=1,(I134:R134))),1,"")) = 0, NA(),
IF(Parameters!$D$18=1, IFERROR(MAX(IF($I$199:$R$199=1,(I134:R134),"")),
     MAX(IF($I$199:$R$199=2,(I134:R134),""))),
IF(Parameters!$D$19=1, IFERROR(AVERAGE(IF($I$199:$R$199=1,I134:R134,"")),
     AVERAGE(IF($I$199:$R$199=2,(I134:R134),""))),
IF(Parameters!$D$20=1, IFERROR(IF(OR(IF(ISNUMBER(I134:R134),IF(I$199:R$199 = 1,I134:R134, ""), "")=0), 0, GEOMEAN(IF(ISNUMBER(I134:R134),IF(I$199:R$199 = 1,I134:R134, ""), ""))),
   IF(OR(IF(ISNUMBER(I134:R134),IF(I$199:R$199 = 2,I134:R134, ""), "")=0), 0, GEOMEAN(IF(ISNUMBER(I134:R134),IF(I$199:R$199 = 2,I134:R134, ""), ""))))))))</f>
        <v>8.2857142857142794</v>
      </c>
      <c r="G134" s="89" cm="1">
        <f t="array" ref="G134">IF(SUM(IF(ISNUMBER(IF($I$200:$R$200=1,(I134:R134))),1,""))=0,NA(),
IF(Parameters!$D$18=1,IFERROR(MAX(IF($I$200:$R$200=1,(I134:R134),"")),
MAX(IF($I$200:$R$200=2,(I134:R134),""))),
IF(Parameters!$D$19=1,IFERROR(AVERAGE(IF($I$200:$R$200=1,(I134:R134),"")),
AVERAGE(IF($I$200:$R$200=2,(I134:R134),""))),
IF(Parameters!$D$20=1,IFERROR(IF(OR(IF(ISNUMBER(I134:R134),IF(I$200:R$200=1,I134:R134,""),"")=0),0,GEOMEAN(IF(ISNUMBER(I134:R134),IF(I$200:R$200=1,I134:R134,""),""))),
IF(OR(IF(ISNUMBER(I134:R134),IF(I$200:R$200=2,I134:R134,""),"")=0),0,GEOMEAN(IF(ISNUMBER(I134:R134),IF(I$200:R$200=2,I134:R134,""),""))))))))</f>
        <v>0</v>
      </c>
      <c r="H134" s="208" t="s">
        <v>264</v>
      </c>
      <c r="I134" s="89">
        <v>8.2857142857142794</v>
      </c>
      <c r="J134" s="89">
        <v>0</v>
      </c>
      <c r="K134" s="89" t="s">
        <v>472</v>
      </c>
      <c r="L134" s="89" t="s">
        <v>472</v>
      </c>
      <c r="M134" s="89" t="s">
        <v>472</v>
      </c>
      <c r="N134" s="89" t="s">
        <v>472</v>
      </c>
      <c r="O134" s="89"/>
      <c r="P134" s="89"/>
      <c r="Q134" s="141"/>
      <c r="R134" s="141"/>
      <c r="S134" s="141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 spans="1:30" x14ac:dyDescent="0.2">
      <c r="A135" s="85">
        <v>130</v>
      </c>
      <c r="B135" s="85" t="s">
        <v>265</v>
      </c>
      <c r="C135" s="85" t="s">
        <v>266</v>
      </c>
      <c r="D135" s="98" t="str">
        <f t="shared" si="4"/>
        <v/>
      </c>
      <c r="E135" s="89">
        <f>IF(Parameters!$D$24 = 1, MAX(F135, G135),
IF(Parameters!$D$25 = 1, AVERAGE(F135,G135),
IF(Parameters!$D$26 = 1, IFERROR(GEOMEAN(F135, G135), 0),
IF(Parameters!$D$27, IF(AND(F135=10,G135=10),10,0),
IF(Parameters!$D$28, IF(AND(F135&gt;=7,G135&gt;=7),10,0),
IF(Parameters!$D$29, IF(AND(F135&gt;=7,G135&gt;=7), 10, IF(OR(AND(F135&gt;=7,G135&gt;=5),AND(F135&gt;=5,G135&gt;=7)),6,0)),
IF(Parameters!$D$30, IF(AND(F135&gt;=10,G135&gt;=10), 10, IF(OR(AND(F135&gt;=10,G135&gt;=5),AND(F135&gt;=5,G135&gt;=10)),6,0)),"no method")))))))</f>
        <v>0</v>
      </c>
      <c r="F135" s="89" cm="1">
        <f t="array" ref="F135">IF(SUM(IF(ISNUMBER(IF($I$199:$R$199=1,(I135:R135))),1,"")) = 0, NA(),
IF(Parameters!$D$18=1, IFERROR(MAX(IF($I$199:$R$199=1,(I135:R135),"")),
     MAX(IF($I$199:$R$199=2,(I135:R135),""))),
IF(Parameters!$D$19=1, IFERROR(AVERAGE(IF($I$199:$R$199=1,I135:R135,"")),
     AVERAGE(IF($I$199:$R$199=2,(I135:R135),""))),
IF(Parameters!$D$20=1, IFERROR(IF(OR(IF(ISNUMBER(I135:R135),IF(I$199:R$199 = 1,I135:R135, ""), "")=0), 0, GEOMEAN(IF(ISNUMBER(I135:R135),IF(I$199:R$199 = 1,I135:R135, ""), ""))),
   IF(OR(IF(ISNUMBER(I135:R135),IF(I$199:R$199 = 2,I135:R135, ""), "")=0), 0, GEOMEAN(IF(ISNUMBER(I135:R135),IF(I$199:R$199 = 2,I135:R135, ""), ""))))))))</f>
        <v>6</v>
      </c>
      <c r="G135" s="89" t="e" cm="1">
        <f t="array" ref="G135">IF(SUM(IF(ISNUMBER(IF($I$200:$R$200=1,(I135:R135))),1,""))=0,NA(),
IF(Parameters!$D$18=1,IFERROR(MAX(IF($I$200:$R$200=1,(I135:R135),"")),
MAX(IF($I$200:$R$200=2,(I135:R135),""))),
IF(Parameters!$D$19=1,IFERROR(AVERAGE(IF($I$200:$R$200=1,(I135:R135),"")),
AVERAGE(IF($I$200:$R$200=2,(I135:R135),""))),
IF(Parameters!$D$20=1,IFERROR(IF(OR(IF(ISNUMBER(I135:R135),IF(I$200:R$200=1,I135:R135,""),"")=0),0,GEOMEAN(IF(ISNUMBER(I135:R135),IF(I$200:R$200=1,I135:R135,""),""))),
IF(OR(IF(ISNUMBER(I135:R135),IF(I$200:R$200=2,I135:R135,""),"")=0),0,GEOMEAN(IF(ISNUMBER(I135:R135),IF(I$200:R$200=2,I135:R135,""),""))))))))</f>
        <v>#N/A</v>
      </c>
      <c r="H135" s="208" t="s">
        <v>266</v>
      </c>
      <c r="I135" s="89">
        <v>6</v>
      </c>
      <c r="J135" s="89" t="s">
        <v>472</v>
      </c>
      <c r="K135" s="89" t="s">
        <v>472</v>
      </c>
      <c r="L135" s="89" t="s">
        <v>472</v>
      </c>
      <c r="M135" s="89" t="s">
        <v>472</v>
      </c>
      <c r="N135" s="89" t="s">
        <v>472</v>
      </c>
      <c r="O135" s="89"/>
      <c r="P135" s="89"/>
      <c r="Q135" s="141"/>
      <c r="R135" s="141"/>
      <c r="S135" s="141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 spans="1:30" x14ac:dyDescent="0.2">
      <c r="A136" s="85">
        <v>131</v>
      </c>
      <c r="B136" s="85" t="s">
        <v>267</v>
      </c>
      <c r="C136" s="85" t="s">
        <v>268</v>
      </c>
      <c r="D136" s="98" t="str">
        <f t="shared" si="4"/>
        <v/>
      </c>
      <c r="E136" s="89">
        <f>IF(Parameters!$D$24 = 1, MAX(F136, G136),
IF(Parameters!$D$25 = 1, AVERAGE(F136,G136),
IF(Parameters!$D$26 = 1, IFERROR(GEOMEAN(F136, G136), 0),
IF(Parameters!$D$27, IF(AND(F136=10,G136=10),10,0),
IF(Parameters!$D$28, IF(AND(F136&gt;=7,G136&gt;=7),10,0),
IF(Parameters!$D$29, IF(AND(F136&gt;=7,G136&gt;=7), 10, IF(OR(AND(F136&gt;=7,G136&gt;=5),AND(F136&gt;=5,G136&gt;=7)),6,0)),
IF(Parameters!$D$30, IF(AND(F136&gt;=10,G136&gt;=10), 10, IF(OR(AND(F136&gt;=10,G136&gt;=5),AND(F136&gt;=5,G136&gt;=10)),6,0)),"no method")))))))</f>
        <v>2.1558337244831867</v>
      </c>
      <c r="F136" s="89" cm="1">
        <f t="array" ref="F136">IF(SUM(IF(ISNUMBER(IF($I$199:$R$199=1,(I136:R136))),1,"")) = 0, NA(),
IF(Parameters!$D$18=1, IFERROR(MAX(IF($I$199:$R$199=1,(I136:R136),"")),
     MAX(IF($I$199:$R$199=2,(I136:R136),""))),
IF(Parameters!$D$19=1, IFERROR(AVERAGE(IF($I$199:$R$199=1,I136:R136,"")),
     AVERAGE(IF($I$199:$R$199=2,(I136:R136),""))),
IF(Parameters!$D$20=1, IFERROR(IF(OR(IF(ISNUMBER(I136:R136),IF(I$199:R$199 = 1,I136:R136, ""), "")=0), 0, GEOMEAN(IF(ISNUMBER(I136:R136),IF(I$199:R$199 = 1,I136:R136, ""), ""))),
   IF(OR(IF(ISNUMBER(I136:R136),IF(I$199:R$199 = 2,I136:R136, ""), "")=0), 0, GEOMEAN(IF(ISNUMBER(I136:R136),IF(I$199:R$199 = 2,I136:R136, ""), ""))))))))</f>
        <v>0.71428571428571397</v>
      </c>
      <c r="G136" s="89" cm="1">
        <f t="array" ref="G136">IF(SUM(IF(ISNUMBER(IF($I$200:$R$200=1,(I136:R136))),1,""))=0,NA(),
IF(Parameters!$D$18=1,IFERROR(MAX(IF($I$200:$R$200=1,(I136:R136),"")),
MAX(IF($I$200:$R$200=2,(I136:R136),""))),
IF(Parameters!$D$19=1,IFERROR(AVERAGE(IF($I$200:$R$200=1,(I136:R136),"")),
AVERAGE(IF($I$200:$R$200=2,(I136:R136),""))),
IF(Parameters!$D$20=1,IFERROR(IF(OR(IF(ISNUMBER(I136:R136),IF(I$200:R$200=1,I136:R136,""),"")=0),0,GEOMEAN(IF(ISNUMBER(I136:R136),IF(I$200:R$200=1,I136:R136,""),""))),
IF(OR(IF(ISNUMBER(I136:R136),IF(I$200:R$200=2,I136:R136,""),"")=0),0,GEOMEAN(IF(ISNUMBER(I136:R136),IF(I$200:R$200=2,I136:R136,""),""))))))))</f>
        <v>6.5066666666666704</v>
      </c>
      <c r="H136" s="208" t="s">
        <v>268</v>
      </c>
      <c r="I136" s="89">
        <v>0.71428571428571397</v>
      </c>
      <c r="J136" s="89">
        <v>0</v>
      </c>
      <c r="K136" s="89" t="s">
        <v>472</v>
      </c>
      <c r="L136" s="89">
        <v>6.5066666666666704</v>
      </c>
      <c r="M136" s="89" t="s">
        <v>472</v>
      </c>
      <c r="N136" s="89" t="s">
        <v>472</v>
      </c>
      <c r="O136" s="89"/>
      <c r="P136" s="89"/>
      <c r="Q136" s="141"/>
      <c r="R136" s="141"/>
      <c r="S136" s="141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 spans="1:30" x14ac:dyDescent="0.2">
      <c r="A137" s="85">
        <v>132</v>
      </c>
      <c r="B137" s="85" t="s">
        <v>269</v>
      </c>
      <c r="C137" s="85" t="s">
        <v>270</v>
      </c>
      <c r="D137" s="98" t="str">
        <f t="shared" si="4"/>
        <v/>
      </c>
      <c r="E137" s="89">
        <f>IF(Parameters!$D$24 = 1, MAX(F137, G137),
IF(Parameters!$D$25 = 1, AVERAGE(F137,G137),
IF(Parameters!$D$26 = 1, IFERROR(GEOMEAN(F137, G137), 0),
IF(Parameters!$D$27, IF(AND(F137=10,G137=10),10,0),
IF(Parameters!$D$28, IF(AND(F137&gt;=7,G137&gt;=7),10,0),
IF(Parameters!$D$29, IF(AND(F137&gt;=7,G137&gt;=7), 10, IF(OR(AND(F137&gt;=7,G137&gt;=5),AND(F137&gt;=5,G137&gt;=7)),6,0)),
IF(Parameters!$D$30, IF(AND(F137&gt;=10,G137&gt;=10), 10, IF(OR(AND(F137&gt;=10,G137&gt;=5),AND(F137&gt;=5,G137&gt;=10)),6,0)),"no method")))))))</f>
        <v>4.1231056256176615</v>
      </c>
      <c r="F137" s="89" cm="1">
        <f t="array" ref="F137">IF(SUM(IF(ISNUMBER(IF($I$199:$R$199=1,(I137:R137))),1,"")) = 0, NA(),
IF(Parameters!$D$18=1, IFERROR(MAX(IF($I$199:$R$199=1,(I137:R137),"")),
     MAX(IF($I$199:$R$199=2,(I137:R137),""))),
IF(Parameters!$D$19=1, IFERROR(AVERAGE(IF($I$199:$R$199=1,I137:R137,"")),
     AVERAGE(IF($I$199:$R$199=2,(I137:R137),""))),
IF(Parameters!$D$20=1, IFERROR(IF(OR(IF(ISNUMBER(I137:R137),IF(I$199:R$199 = 1,I137:R137, ""), "")=0), 0, GEOMEAN(IF(ISNUMBER(I137:R137),IF(I$199:R$199 = 1,I137:R137, ""), ""))),
   IF(OR(IF(ISNUMBER(I137:R137),IF(I$199:R$199 = 2,I137:R137, ""), "")=0), 0, GEOMEAN(IF(ISNUMBER(I137:R137),IF(I$199:R$199 = 2,I137:R137, ""), ""))))))))</f>
        <v>2.4285714285714302</v>
      </c>
      <c r="G137" s="89" cm="1">
        <f t="array" ref="G137">IF(SUM(IF(ISNUMBER(IF($I$200:$R$200=1,(I137:R137))),1,""))=0,NA(),
IF(Parameters!$D$18=1,IFERROR(MAX(IF($I$200:$R$200=1,(I137:R137),"")),
MAX(IF($I$200:$R$200=2,(I137:R137),""))),
IF(Parameters!$D$19=1,IFERROR(AVERAGE(IF($I$200:$R$200=1,(I137:R137),"")),
AVERAGE(IF($I$200:$R$200=2,(I137:R137),""))),
IF(Parameters!$D$20=1,IFERROR(IF(OR(IF(ISNUMBER(I137:R137),IF(I$200:R$200=1,I137:R137,""),"")=0),0,GEOMEAN(IF(ISNUMBER(I137:R137),IF(I$200:R$200=1,I137:R137,""),""))),
IF(OR(IF(ISNUMBER(I137:R137),IF(I$200:R$200=2,I137:R137,""),"")=0),0,GEOMEAN(IF(ISNUMBER(I137:R137),IF(I$200:R$200=2,I137:R137,""),""))))))))</f>
        <v>7</v>
      </c>
      <c r="H137" s="208" t="s">
        <v>270</v>
      </c>
      <c r="I137" s="89">
        <v>2.4285714285714302</v>
      </c>
      <c r="J137" s="89">
        <v>7</v>
      </c>
      <c r="K137" s="89" t="s">
        <v>472</v>
      </c>
      <c r="L137" s="89" t="s">
        <v>472</v>
      </c>
      <c r="M137" s="89" t="s">
        <v>472</v>
      </c>
      <c r="N137" s="89" t="s">
        <v>472</v>
      </c>
      <c r="O137" s="89"/>
      <c r="P137" s="89"/>
      <c r="Q137" s="141"/>
      <c r="R137" s="141"/>
      <c r="S137" s="141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 spans="1:30" x14ac:dyDescent="0.2">
      <c r="A138" s="85">
        <v>133</v>
      </c>
      <c r="B138" s="85" t="s">
        <v>271</v>
      </c>
      <c r="C138" s="85" t="s">
        <v>272</v>
      </c>
      <c r="D138" s="98" t="str">
        <f t="shared" si="4"/>
        <v/>
      </c>
      <c r="E138" s="89">
        <f>IF(Parameters!$D$24 = 1, MAX(F138, G138),
IF(Parameters!$D$25 = 1, AVERAGE(F138,G138),
IF(Parameters!$D$26 = 1, IFERROR(GEOMEAN(F138, G138), 0),
IF(Parameters!$D$27, IF(AND(F138=10,G138=10),10,0),
IF(Parameters!$D$28, IF(AND(F138&gt;=7,G138&gt;=7),10,0),
IF(Parameters!$D$29, IF(AND(F138&gt;=7,G138&gt;=7), 10, IF(OR(AND(F138&gt;=7,G138&gt;=5),AND(F138&gt;=5,G138&gt;=7)),6,0)),
IF(Parameters!$D$30, IF(AND(F138&gt;=10,G138&gt;=10), 10, IF(OR(AND(F138&gt;=10,G138&gt;=5),AND(F138&gt;=5,G138&gt;=10)),6,0)),"no method")))))))</f>
        <v>3.2863353450309978</v>
      </c>
      <c r="F138" s="89" cm="1">
        <f t="array" ref="F138">IF(SUM(IF(ISNUMBER(IF($I$199:$R$199=1,(I138:R138))),1,"")) = 0, NA(),
IF(Parameters!$D$18=1, IFERROR(MAX(IF($I$199:$R$199=1,(I138:R138),"")),
     MAX(IF($I$199:$R$199=2,(I138:R138),""))),
IF(Parameters!$D$19=1, IFERROR(AVERAGE(IF($I$199:$R$199=1,I138:R138,"")),
     AVERAGE(IF($I$199:$R$199=2,(I138:R138),""))),
IF(Parameters!$D$20=1, IFERROR(IF(OR(IF(ISNUMBER(I138:R138),IF(I$199:R$199 = 1,I138:R138, ""), "")=0), 0, GEOMEAN(IF(ISNUMBER(I138:R138),IF(I$199:R$199 = 1,I138:R138, ""), ""))),
   IF(OR(IF(ISNUMBER(I138:R138),IF(I$199:R$199 = 2,I138:R138, ""), "")=0), 0, GEOMEAN(IF(ISNUMBER(I138:R138),IF(I$199:R$199 = 2,I138:R138, ""), ""))))))))</f>
        <v>7.7142857142857197</v>
      </c>
      <c r="G138" s="89" cm="1">
        <f t="array" ref="G138">IF(SUM(IF(ISNUMBER(IF($I$200:$R$200=1,(I138:R138))),1,""))=0,NA(),
IF(Parameters!$D$18=1,IFERROR(MAX(IF($I$200:$R$200=1,(I138:R138),"")),
MAX(IF($I$200:$R$200=2,(I138:R138),""))),
IF(Parameters!$D$19=1,IFERROR(AVERAGE(IF($I$200:$R$200=1,(I138:R138),"")),
AVERAGE(IF($I$200:$R$200=2,(I138:R138),""))),
IF(Parameters!$D$20=1,IFERROR(IF(OR(IF(ISNUMBER(I138:R138),IF(I$200:R$200=1,I138:R138,""),"")=0),0,GEOMEAN(IF(ISNUMBER(I138:R138),IF(I$200:R$200=1,I138:R138,""),""))),
IF(OR(IF(ISNUMBER(I138:R138),IF(I$200:R$200=2,I138:R138,""),"")=0),0,GEOMEAN(IF(ISNUMBER(I138:R138),IF(I$200:R$200=2,I138:R138,""),""))))))))</f>
        <v>1.4</v>
      </c>
      <c r="H138" s="208" t="s">
        <v>272</v>
      </c>
      <c r="I138" s="89">
        <v>7.7142857142857197</v>
      </c>
      <c r="J138" s="89">
        <v>0</v>
      </c>
      <c r="K138" s="89" t="s">
        <v>472</v>
      </c>
      <c r="L138" s="89">
        <v>1.4</v>
      </c>
      <c r="M138" s="89">
        <v>0</v>
      </c>
      <c r="N138" s="89" t="s">
        <v>472</v>
      </c>
      <c r="O138" s="89"/>
      <c r="P138" s="89"/>
      <c r="Q138" s="141"/>
      <c r="R138" s="141"/>
      <c r="S138" s="141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 spans="1:30" x14ac:dyDescent="0.2">
      <c r="A139" s="85">
        <v>134</v>
      </c>
      <c r="B139" s="85" t="s">
        <v>273</v>
      </c>
      <c r="C139" s="85" t="s">
        <v>274</v>
      </c>
      <c r="D139" s="98" t="str">
        <f t="shared" si="4"/>
        <v/>
      </c>
      <c r="E139" s="89">
        <f>IF(Parameters!$D$24 = 1, MAX(F139, G139),
IF(Parameters!$D$25 = 1, AVERAGE(F139,G139),
IF(Parameters!$D$26 = 1, IFERROR(GEOMEAN(F139, G139), 0),
IF(Parameters!$D$27, IF(AND(F139=10,G139=10),10,0),
IF(Parameters!$D$28, IF(AND(F139&gt;=7,G139&gt;=7),10,0),
IF(Parameters!$D$29, IF(AND(F139&gt;=7,G139&gt;=7), 10, IF(OR(AND(F139&gt;=7,G139&gt;=5),AND(F139&gt;=5,G139&gt;=7)),6,0)),
IF(Parameters!$D$30, IF(AND(F139&gt;=10,G139&gt;=10), 10, IF(OR(AND(F139&gt;=10,G139&gt;=5),AND(F139&gt;=5,G139&gt;=10)),6,0)),"no method")))))))</f>
        <v>6.0944940022004364</v>
      </c>
      <c r="F139" s="89" cm="1">
        <f t="array" ref="F139">IF(SUM(IF(ISNUMBER(IF($I$199:$R$199=1,(I139:R139))),1,"")) = 0, NA(),
IF(Parameters!$D$18=1, IFERROR(MAX(IF($I$199:$R$199=1,(I139:R139),"")),
     MAX(IF($I$199:$R$199=2,(I139:R139),""))),
IF(Parameters!$D$19=1, IFERROR(AVERAGE(IF($I$199:$R$199=1,I139:R139,"")),
     AVERAGE(IF($I$199:$R$199=2,(I139:R139),""))),
IF(Parameters!$D$20=1, IFERROR(IF(OR(IF(ISNUMBER(I139:R139),IF(I$199:R$199 = 1,I139:R139, ""), "")=0), 0, GEOMEAN(IF(ISNUMBER(I139:R139),IF(I$199:R$199 = 1,I139:R139, ""), ""))),
   IF(OR(IF(ISNUMBER(I139:R139),IF(I$199:R$199 = 2,I139:R139, ""), "")=0), 0, GEOMEAN(IF(ISNUMBER(I139:R139),IF(I$199:R$199 = 2,I139:R139, ""), ""))))))))</f>
        <v>3.71428571428571</v>
      </c>
      <c r="G139" s="89" cm="1">
        <f t="array" ref="G139">IF(SUM(IF(ISNUMBER(IF($I$200:$R$200=1,(I139:R139))),1,""))=0,NA(),
IF(Parameters!$D$18=1,IFERROR(MAX(IF($I$200:$R$200=1,(I139:R139),"")),
MAX(IF($I$200:$R$200=2,(I139:R139),""))),
IF(Parameters!$D$19=1,IFERROR(AVERAGE(IF($I$200:$R$200=1,(I139:R139),"")),
AVERAGE(IF($I$200:$R$200=2,(I139:R139),""))),
IF(Parameters!$D$20=1,IFERROR(IF(OR(IF(ISNUMBER(I139:R139),IF(I$200:R$200=1,I139:R139,""),"")=0),0,GEOMEAN(IF(ISNUMBER(I139:R139),IF(I$200:R$200=1,I139:R139,""),""))),
IF(OR(IF(ISNUMBER(I139:R139),IF(I$200:R$200=2,I139:R139,""),"")=0),0,GEOMEAN(IF(ISNUMBER(I139:R139),IF(I$200:R$200=2,I139:R139,""),""))))))))</f>
        <v>10</v>
      </c>
      <c r="H139" s="208" t="s">
        <v>274</v>
      </c>
      <c r="I139" s="89">
        <v>3.71428571428571</v>
      </c>
      <c r="J139" s="89">
        <v>0</v>
      </c>
      <c r="K139" s="89">
        <v>7.2308163358300002</v>
      </c>
      <c r="L139" s="89">
        <v>10</v>
      </c>
      <c r="M139" s="89" t="s">
        <v>472</v>
      </c>
      <c r="N139" s="89" t="s">
        <v>472</v>
      </c>
      <c r="O139" s="89"/>
      <c r="P139" s="89"/>
      <c r="Q139" s="141"/>
      <c r="R139" s="141"/>
      <c r="S139" s="141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 spans="1:30" x14ac:dyDescent="0.2">
      <c r="A140" s="85">
        <v>135</v>
      </c>
      <c r="B140" s="85" t="s">
        <v>275</v>
      </c>
      <c r="C140" s="85" t="s">
        <v>276</v>
      </c>
      <c r="D140" s="98" t="str">
        <f t="shared" si="4"/>
        <v/>
      </c>
      <c r="E140" s="89">
        <f>IF(Parameters!$D$24 = 1, MAX(F140, G140),
IF(Parameters!$D$25 = 1, AVERAGE(F140,G140),
IF(Parameters!$D$26 = 1, IFERROR(GEOMEAN(F140, G140), 0),
IF(Parameters!$D$27, IF(AND(F140=10,G140=10),10,0),
IF(Parameters!$D$28, IF(AND(F140&gt;=7,G140&gt;=7),10,0),
IF(Parameters!$D$29, IF(AND(F140&gt;=7,G140&gt;=7), 10, IF(OR(AND(F140&gt;=7,G140&gt;=5),AND(F140&gt;=5,G140&gt;=7)),6,0)),
IF(Parameters!$D$30, IF(AND(F140&gt;=10,G140&gt;=10), 10, IF(OR(AND(F140&gt;=10,G140&gt;=5),AND(F140&gt;=5,G140&gt;=10)),6,0)),"no method")))))))</f>
        <v>6.9693205243716987</v>
      </c>
      <c r="F140" s="89" cm="1">
        <f t="array" ref="F140">IF(SUM(IF(ISNUMBER(IF($I$199:$R$199=1,(I140:R140))),1,"")) = 0, NA(),
IF(Parameters!$D$18=1, IFERROR(MAX(IF($I$199:$R$199=1,(I140:R140),"")),
     MAX(IF($I$199:$R$199=2,(I140:R140),""))),
IF(Parameters!$D$19=1, IFERROR(AVERAGE(IF($I$199:$R$199=1,I140:R140,"")),
     AVERAGE(IF($I$199:$R$199=2,(I140:R140),""))),
IF(Parameters!$D$20=1, IFERROR(IF(OR(IF(ISNUMBER(I140:R140),IF(I$199:R$199 = 1,I140:R140, ""), "")=0), 0, GEOMEAN(IF(ISNUMBER(I140:R140),IF(I$199:R$199 = 1,I140:R140, ""), ""))),
   IF(OR(IF(ISNUMBER(I140:R140),IF(I$199:R$199 = 2,I140:R140, ""), "")=0), 0, GEOMEAN(IF(ISNUMBER(I140:R140),IF(I$199:R$199 = 2,I140:R140, ""), ""))))))))</f>
        <v>4.8571428571428603</v>
      </c>
      <c r="G140" s="89" cm="1">
        <f t="array" ref="G140">IF(SUM(IF(ISNUMBER(IF($I$200:$R$200=1,(I140:R140))),1,""))=0,NA(),
IF(Parameters!$D$18=1,IFERROR(MAX(IF($I$200:$R$200=1,(I140:R140),"")),
MAX(IF($I$200:$R$200=2,(I140:R140),""))),
IF(Parameters!$D$19=1,IFERROR(AVERAGE(IF($I$200:$R$200=1,(I140:R140),"")),
AVERAGE(IF($I$200:$R$200=2,(I140:R140),""))),
IF(Parameters!$D$20=1,IFERROR(IF(OR(IF(ISNUMBER(I140:R140),IF(I$200:R$200=1,I140:R140,""),"")=0),0,GEOMEAN(IF(ISNUMBER(I140:R140),IF(I$200:R$200=1,I140:R140,""),""))),
IF(OR(IF(ISNUMBER(I140:R140),IF(I$200:R$200=2,I140:R140,""),"")=0),0,GEOMEAN(IF(ISNUMBER(I140:R140),IF(I$200:R$200=2,I140:R140,""),""))))))))</f>
        <v>10</v>
      </c>
      <c r="H140" s="208" t="s">
        <v>276</v>
      </c>
      <c r="I140" s="89">
        <v>4.8571428571428603</v>
      </c>
      <c r="J140" s="89">
        <v>0</v>
      </c>
      <c r="K140" s="89">
        <v>5.64328230289573</v>
      </c>
      <c r="L140" s="89">
        <v>10</v>
      </c>
      <c r="M140" s="89">
        <v>0</v>
      </c>
      <c r="N140" s="89">
        <v>4.8554941813151</v>
      </c>
      <c r="O140" s="89"/>
      <c r="P140" s="89"/>
      <c r="Q140" s="141"/>
      <c r="R140" s="141"/>
      <c r="S140" s="141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 spans="1:30" x14ac:dyDescent="0.2">
      <c r="A141" s="85">
        <v>136</v>
      </c>
      <c r="B141" s="85" t="s">
        <v>277</v>
      </c>
      <c r="C141" s="85" t="s">
        <v>278</v>
      </c>
      <c r="D141" s="98" t="str">
        <f t="shared" si="4"/>
        <v/>
      </c>
      <c r="E141" s="89">
        <f>IF(Parameters!$D$24 = 1, MAX(F141, G141),
IF(Parameters!$D$25 = 1, AVERAGE(F141,G141),
IF(Parameters!$D$26 = 1, IFERROR(GEOMEAN(F141, G141), 0),
IF(Parameters!$D$27, IF(AND(F141=10,G141=10),10,0),
IF(Parameters!$D$28, IF(AND(F141&gt;=7,G141&gt;=7),10,0),
IF(Parameters!$D$29, IF(AND(F141&gt;=7,G141&gt;=7), 10, IF(OR(AND(F141&gt;=7,G141&gt;=5),AND(F141&gt;=5,G141&gt;=7)),6,0)),
IF(Parameters!$D$30, IF(AND(F141&gt;=10,G141&gt;=10), 10, IF(OR(AND(F141&gt;=10,G141&gt;=5),AND(F141&gt;=5,G141&gt;=10)),6,0)),"no method")))))))</f>
        <v>7.4642002729217882</v>
      </c>
      <c r="F141" s="89" cm="1">
        <f t="array" ref="F141">IF(SUM(IF(ISNUMBER(IF($I$199:$R$199=1,(I141:R141))),1,"")) = 0, NA(),
IF(Parameters!$D$18=1, IFERROR(MAX(IF($I$199:$R$199=1,(I141:R141),"")),
     MAX(IF($I$199:$R$199=2,(I141:R141),""))),
IF(Parameters!$D$19=1, IFERROR(AVERAGE(IF($I$199:$R$199=1,I141:R141,"")),
     AVERAGE(IF($I$199:$R$199=2,(I141:R141),""))),
IF(Parameters!$D$20=1, IFERROR(IF(OR(IF(ISNUMBER(I141:R141),IF(I$199:R$199 = 1,I141:R141, ""), "")=0), 0, GEOMEAN(IF(ISNUMBER(I141:R141),IF(I$199:R$199 = 1,I141:R141, ""), ""))),
   IF(OR(IF(ISNUMBER(I141:R141),IF(I$199:R$199 = 2,I141:R141, ""), "")=0), 0, GEOMEAN(IF(ISNUMBER(I141:R141),IF(I$199:R$199 = 2,I141:R141, ""), ""))))))))</f>
        <v>5.5714285714285703</v>
      </c>
      <c r="G141" s="89" cm="1">
        <f t="array" ref="G141">IF(SUM(IF(ISNUMBER(IF($I$200:$R$200=1,(I141:R141))),1,""))=0,NA(),
IF(Parameters!$D$18=1,IFERROR(MAX(IF($I$200:$R$200=1,(I141:R141),"")),
MAX(IF($I$200:$R$200=2,(I141:R141),""))),
IF(Parameters!$D$19=1,IFERROR(AVERAGE(IF($I$200:$R$200=1,(I141:R141),"")),
AVERAGE(IF($I$200:$R$200=2,(I141:R141),""))),
IF(Parameters!$D$20=1,IFERROR(IF(OR(IF(ISNUMBER(I141:R141),IF(I$200:R$200=1,I141:R141,""),"")=0),0,GEOMEAN(IF(ISNUMBER(I141:R141),IF(I$200:R$200=1,I141:R141,""),""))),
IF(OR(IF(ISNUMBER(I141:R141),IF(I$200:R$200=2,I141:R141,""),"")=0),0,GEOMEAN(IF(ISNUMBER(I141:R141),IF(I$200:R$200=2,I141:R141,""),""))))))))</f>
        <v>10</v>
      </c>
      <c r="H141" s="208" t="s">
        <v>278</v>
      </c>
      <c r="I141" s="89">
        <v>5.5714285714285703</v>
      </c>
      <c r="J141" s="89">
        <v>7</v>
      </c>
      <c r="K141" s="89">
        <v>5.5416204421097</v>
      </c>
      <c r="L141" s="89">
        <v>10</v>
      </c>
      <c r="M141" s="89">
        <v>7</v>
      </c>
      <c r="N141" s="89">
        <v>8.7796598161969897</v>
      </c>
      <c r="O141" s="89"/>
      <c r="P141" s="89"/>
      <c r="Q141" s="141"/>
      <c r="R141" s="141"/>
      <c r="S141" s="141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 spans="1:30" x14ac:dyDescent="0.2">
      <c r="A142" s="85">
        <v>137</v>
      </c>
      <c r="B142" s="85" t="s">
        <v>279</v>
      </c>
      <c r="C142" s="85" t="s">
        <v>280</v>
      </c>
      <c r="D142" s="98" t="str">
        <f t="shared" si="4"/>
        <v/>
      </c>
      <c r="E142" s="89">
        <f>IF(Parameters!$D$24 = 1, MAX(F142, G142),
IF(Parameters!$D$25 = 1, AVERAGE(F142,G142),
IF(Parameters!$D$26 = 1, IFERROR(GEOMEAN(F142, G142), 0),
IF(Parameters!$D$27, IF(AND(F142=10,G142=10),10,0),
IF(Parameters!$D$28, IF(AND(F142&gt;=7,G142&gt;=7),10,0),
IF(Parameters!$D$29, IF(AND(F142&gt;=7,G142&gt;=7), 10, IF(OR(AND(F142&gt;=7,G142&gt;=5),AND(F142&gt;=5,G142&gt;=7)),6,0)),
IF(Parameters!$D$30, IF(AND(F142&gt;=10,G142&gt;=10), 10, IF(OR(AND(F142&gt;=10,G142&gt;=5),AND(F142&gt;=5,G142&gt;=10)),6,0)),"no method")))))))</f>
        <v>0</v>
      </c>
      <c r="F142" s="89" cm="1">
        <f t="array" ref="F142">IF(SUM(IF(ISNUMBER(IF($I$199:$R$199=1,(I142:R142))),1,"")) = 0, NA(),
IF(Parameters!$D$18=1, IFERROR(MAX(IF($I$199:$R$199=1,(I142:R142),"")),
     MAX(IF($I$199:$R$199=2,(I142:R142),""))),
IF(Parameters!$D$19=1, IFERROR(AVERAGE(IF($I$199:$R$199=1,I142:R142,"")),
     AVERAGE(IF($I$199:$R$199=2,(I142:R142),""))),
IF(Parameters!$D$20=1, IFERROR(IF(OR(IF(ISNUMBER(I142:R142),IF(I$199:R$199 = 1,I142:R142, ""), "")=0), 0, GEOMEAN(IF(ISNUMBER(I142:R142),IF(I$199:R$199 = 1,I142:R142, ""), ""))),
   IF(OR(IF(ISNUMBER(I142:R142),IF(I$199:R$199 = 2,I142:R142, ""), "")=0), 0, GEOMEAN(IF(ISNUMBER(I142:R142),IF(I$199:R$199 = 2,I142:R142, ""), ""))))))))</f>
        <v>4.8571428571428603</v>
      </c>
      <c r="G142" s="89" t="e" cm="1">
        <f t="array" ref="G142">IF(SUM(IF(ISNUMBER(IF($I$200:$R$200=1,(I142:R142))),1,""))=0,NA(),
IF(Parameters!$D$18=1,IFERROR(MAX(IF($I$200:$R$200=1,(I142:R142),"")),
MAX(IF($I$200:$R$200=2,(I142:R142),""))),
IF(Parameters!$D$19=1,IFERROR(AVERAGE(IF($I$200:$R$200=1,(I142:R142),"")),
AVERAGE(IF($I$200:$R$200=2,(I142:R142),""))),
IF(Parameters!$D$20=1,IFERROR(IF(OR(IF(ISNUMBER(I142:R142),IF(I$200:R$200=1,I142:R142,""),"")=0),0,GEOMEAN(IF(ISNUMBER(I142:R142),IF(I$200:R$200=1,I142:R142,""),""))),
IF(OR(IF(ISNUMBER(I142:R142),IF(I$200:R$200=2,I142:R142,""),"")=0),0,GEOMEAN(IF(ISNUMBER(I142:R142),IF(I$200:R$200=2,I142:R142,""),""))))))))</f>
        <v>#N/A</v>
      </c>
      <c r="H142" s="208" t="s">
        <v>280</v>
      </c>
      <c r="I142" s="89">
        <v>4.8571428571428603</v>
      </c>
      <c r="J142" s="89" t="s">
        <v>472</v>
      </c>
      <c r="K142" s="89" t="s">
        <v>472</v>
      </c>
      <c r="L142" s="89" t="s">
        <v>472</v>
      </c>
      <c r="M142" s="89" t="s">
        <v>472</v>
      </c>
      <c r="N142" s="89" t="s">
        <v>472</v>
      </c>
      <c r="O142" s="89"/>
      <c r="P142" s="89"/>
      <c r="Q142" s="141"/>
      <c r="R142" s="141"/>
      <c r="S142" s="141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 spans="1:30" x14ac:dyDescent="0.2">
      <c r="A143" s="85">
        <v>138</v>
      </c>
      <c r="B143" s="85" t="s">
        <v>281</v>
      </c>
      <c r="C143" s="85" t="s">
        <v>282</v>
      </c>
      <c r="D143" s="98" t="str">
        <f t="shared" si="4"/>
        <v/>
      </c>
      <c r="E143" s="89">
        <f>IF(Parameters!$D$24 = 1, MAX(F143, G143),
IF(Parameters!$D$25 = 1, AVERAGE(F143,G143),
IF(Parameters!$D$26 = 1, IFERROR(GEOMEAN(F143, G143), 0),
IF(Parameters!$D$27, IF(AND(F143=10,G143=10),10,0),
IF(Parameters!$D$28, IF(AND(F143&gt;=7,G143&gt;=7),10,0),
IF(Parameters!$D$29, IF(AND(F143&gt;=7,G143&gt;=7), 10, IF(OR(AND(F143&gt;=7,G143&gt;=5),AND(F143&gt;=5,G143&gt;=7)),6,0)),
IF(Parameters!$D$30, IF(AND(F143&gt;=10,G143&gt;=10), 10, IF(OR(AND(F143&gt;=10,G143&gt;=5),AND(F143&gt;=5,G143&gt;=10)),6,0)),"no method")))))))</f>
        <v>7.9372539331937713</v>
      </c>
      <c r="F143" s="89" cm="1">
        <f t="array" ref="F143">IF(SUM(IF(ISNUMBER(IF($I$199:$R$199=1,(I143:R143))),1,"")) = 0, NA(),
IF(Parameters!$D$18=1, IFERROR(MAX(IF($I$199:$R$199=1,(I143:R143),"")),
     MAX(IF($I$199:$R$199=2,(I143:R143),""))),
IF(Parameters!$D$19=1, IFERROR(AVERAGE(IF($I$199:$R$199=1,I143:R143,"")),
     AVERAGE(IF($I$199:$R$199=2,(I143:R143),""))),
IF(Parameters!$D$20=1, IFERROR(IF(OR(IF(ISNUMBER(I143:R143),IF(I$199:R$199 = 1,I143:R143, ""), "")=0), 0, GEOMEAN(IF(ISNUMBER(I143:R143),IF(I$199:R$199 = 1,I143:R143, ""), ""))),
   IF(OR(IF(ISNUMBER(I143:R143),IF(I$199:R$199 = 2,I143:R143, ""), "")=0), 0, GEOMEAN(IF(ISNUMBER(I143:R143),IF(I$199:R$199 = 2,I143:R143, ""), ""))))))))</f>
        <v>9</v>
      </c>
      <c r="G143" s="89" cm="1">
        <f t="array" ref="G143">IF(SUM(IF(ISNUMBER(IF($I$200:$R$200=1,(I143:R143))),1,""))=0,NA(),
IF(Parameters!$D$18=1,IFERROR(MAX(IF($I$200:$R$200=1,(I143:R143),"")),
MAX(IF($I$200:$R$200=2,(I143:R143),""))),
IF(Parameters!$D$19=1,IFERROR(AVERAGE(IF($I$200:$R$200=1,(I143:R143),"")),
AVERAGE(IF($I$200:$R$200=2,(I143:R143),""))),
IF(Parameters!$D$20=1,IFERROR(IF(OR(IF(ISNUMBER(I143:R143),IF(I$200:R$200=1,I143:R143,""),"")=0),0,GEOMEAN(IF(ISNUMBER(I143:R143),IF(I$200:R$200=1,I143:R143,""),""))),
IF(OR(IF(ISNUMBER(I143:R143),IF(I$200:R$200=2,I143:R143,""),"")=0),0,GEOMEAN(IF(ISNUMBER(I143:R143),IF(I$200:R$200=2,I143:R143,""),""))))))))</f>
        <v>7</v>
      </c>
      <c r="H143" s="208" t="s">
        <v>282</v>
      </c>
      <c r="I143" s="89">
        <v>9</v>
      </c>
      <c r="J143" s="89">
        <v>7</v>
      </c>
      <c r="K143" s="89" t="s">
        <v>472</v>
      </c>
      <c r="L143" s="89" t="s">
        <v>472</v>
      </c>
      <c r="M143" s="89" t="s">
        <v>472</v>
      </c>
      <c r="N143" s="89">
        <v>6.9923142932710203</v>
      </c>
      <c r="O143" s="89"/>
      <c r="P143" s="89"/>
      <c r="Q143" s="141"/>
      <c r="R143" s="141"/>
      <c r="S143" s="141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 spans="1:30" x14ac:dyDescent="0.2">
      <c r="A144" s="85">
        <v>139</v>
      </c>
      <c r="B144" s="85" t="s">
        <v>283</v>
      </c>
      <c r="C144" s="85" t="s">
        <v>284</v>
      </c>
      <c r="D144" s="98" t="str">
        <f t="shared" si="4"/>
        <v/>
      </c>
      <c r="E144" s="89">
        <f>IF(Parameters!$D$24 = 1, MAX(F144, G144),
IF(Parameters!$D$25 = 1, AVERAGE(F144,G144),
IF(Parameters!$D$26 = 1, IFERROR(GEOMEAN(F144, G144), 0),
IF(Parameters!$D$27, IF(AND(F144=10,G144=10),10,0),
IF(Parameters!$D$28, IF(AND(F144&gt;=7,G144&gt;=7),10,0),
IF(Parameters!$D$29, IF(AND(F144&gt;=7,G144&gt;=7), 10, IF(OR(AND(F144&gt;=7,G144&gt;=5),AND(F144&gt;=5,G144&gt;=7)),6,0)),
IF(Parameters!$D$30, IF(AND(F144&gt;=10,G144&gt;=10), 10, IF(OR(AND(F144&gt;=10,G144&gt;=5),AND(F144&gt;=5,G144&gt;=10)),6,0)),"no method")))))))</f>
        <v>3.1255030490521443</v>
      </c>
      <c r="F144" s="89" cm="1">
        <f t="array" ref="F144">IF(SUM(IF(ISNUMBER(IF($I$199:$R$199=1,(I144:R144))),1,"")) = 0, NA(),
IF(Parameters!$D$18=1, IFERROR(MAX(IF($I$199:$R$199=1,(I144:R144),"")),
     MAX(IF($I$199:$R$199=2,(I144:R144),""))),
IF(Parameters!$D$19=1, IFERROR(AVERAGE(IF($I$199:$R$199=1,I144:R144,"")),
     AVERAGE(IF($I$199:$R$199=2,(I144:R144),""))),
IF(Parameters!$D$20=1, IFERROR(IF(OR(IF(ISNUMBER(I144:R144),IF(I$199:R$199 = 1,I144:R144, ""), "")=0), 0, GEOMEAN(IF(ISNUMBER(I144:R144),IF(I$199:R$199 = 1,I144:R144, ""), ""))),
   IF(OR(IF(ISNUMBER(I144:R144),IF(I$199:R$199 = 2,I144:R144, ""), "")=0), 0, GEOMEAN(IF(ISNUMBER(I144:R144),IF(I$199:R$199 = 2,I144:R144, ""), ""))))))))</f>
        <v>1</v>
      </c>
      <c r="G144" s="89" cm="1">
        <f t="array" ref="G144">IF(SUM(IF(ISNUMBER(IF($I$200:$R$200=1,(I144:R144))),1,""))=0,NA(),
IF(Parameters!$D$18=1,IFERROR(MAX(IF($I$200:$R$200=1,(I144:R144),"")),
MAX(IF($I$200:$R$200=2,(I144:R144),""))),
IF(Parameters!$D$19=1,IFERROR(AVERAGE(IF($I$200:$R$200=1,(I144:R144),"")),
AVERAGE(IF($I$200:$R$200=2,(I144:R144),""))),
IF(Parameters!$D$20=1,IFERROR(IF(OR(IF(ISNUMBER(I144:R144),IF(I$200:R$200=1,I144:R144,""),"")=0),0,GEOMEAN(IF(ISNUMBER(I144:R144),IF(I$200:R$200=1,I144:R144,""),""))),
IF(OR(IF(ISNUMBER(I144:R144),IF(I$200:R$200=2,I144:R144,""),"")=0),0,GEOMEAN(IF(ISNUMBER(I144:R144),IF(I$200:R$200=2,I144:R144,""),""))))))))</f>
        <v>9.7687693096342496</v>
      </c>
      <c r="H144" s="208" t="s">
        <v>284</v>
      </c>
      <c r="I144" s="89">
        <v>1</v>
      </c>
      <c r="J144" s="89">
        <v>3</v>
      </c>
      <c r="K144" s="89">
        <v>7.4559821696517101</v>
      </c>
      <c r="L144" s="89">
        <v>1.62666666666667</v>
      </c>
      <c r="M144" s="89">
        <v>0</v>
      </c>
      <c r="N144" s="89">
        <v>9.7687693096342496</v>
      </c>
      <c r="O144" s="89"/>
      <c r="P144" s="89"/>
      <c r="Q144" s="141"/>
      <c r="R144" s="141"/>
      <c r="S144" s="141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 spans="1:30" x14ac:dyDescent="0.2">
      <c r="A145" s="85">
        <v>140</v>
      </c>
      <c r="B145" s="85" t="s">
        <v>285</v>
      </c>
      <c r="C145" s="85" t="s">
        <v>286</v>
      </c>
      <c r="D145" s="98" t="str">
        <f t="shared" si="4"/>
        <v/>
      </c>
      <c r="E145" s="89">
        <f>IF(Parameters!$D$24 = 1, MAX(F145, G145),
IF(Parameters!$D$25 = 1, AVERAGE(F145,G145),
IF(Parameters!$D$26 = 1, IFERROR(GEOMEAN(F145, G145), 0),
IF(Parameters!$D$27, IF(AND(F145=10,G145=10),10,0),
IF(Parameters!$D$28, IF(AND(F145&gt;=7,G145&gt;=7),10,0),
IF(Parameters!$D$29, IF(AND(F145&gt;=7,G145&gt;=7), 10, IF(OR(AND(F145&gt;=7,G145&gt;=5),AND(F145&gt;=5,G145&gt;=7)),6,0)),
IF(Parameters!$D$30, IF(AND(F145&gt;=10,G145&gt;=10), 10, IF(OR(AND(F145&gt;=10,G145&gt;=5),AND(F145&gt;=5,G145&gt;=10)),6,0)),"no method")))))))</f>
        <v>0</v>
      </c>
      <c r="F145" s="89" cm="1">
        <f t="array" ref="F145">IF(SUM(IF(ISNUMBER(IF($I$199:$R$199=1,(I145:R145))),1,"")) = 0, NA(),
IF(Parameters!$D$18=1, IFERROR(MAX(IF($I$199:$R$199=1,(I145:R145),"")),
     MAX(IF($I$199:$R$199=2,(I145:R145),""))),
IF(Parameters!$D$19=1, IFERROR(AVERAGE(IF($I$199:$R$199=1,I145:R145,"")),
     AVERAGE(IF($I$199:$R$199=2,(I145:R145),""))),
IF(Parameters!$D$20=1, IFERROR(IF(OR(IF(ISNUMBER(I145:R145),IF(I$199:R$199 = 1,I145:R145, ""), "")=0), 0, GEOMEAN(IF(ISNUMBER(I145:R145),IF(I$199:R$199 = 1,I145:R145, ""), ""))),
   IF(OR(IF(ISNUMBER(I145:R145),IF(I$199:R$199 = 2,I145:R145, ""), "")=0), 0, GEOMEAN(IF(ISNUMBER(I145:R145),IF(I$199:R$199 = 2,I145:R145, ""), ""))))))))</f>
        <v>9</v>
      </c>
      <c r="G145" s="89" t="e" cm="1">
        <f t="array" ref="G145">IF(SUM(IF(ISNUMBER(IF($I$200:$R$200=1,(I145:R145))),1,""))=0,NA(),
IF(Parameters!$D$18=1,IFERROR(MAX(IF($I$200:$R$200=1,(I145:R145),"")),
MAX(IF($I$200:$R$200=2,(I145:R145),""))),
IF(Parameters!$D$19=1,IFERROR(AVERAGE(IF($I$200:$R$200=1,(I145:R145),"")),
AVERAGE(IF($I$200:$R$200=2,(I145:R145),""))),
IF(Parameters!$D$20=1,IFERROR(IF(OR(IF(ISNUMBER(I145:R145),IF(I$200:R$200=1,I145:R145,""),"")=0),0,GEOMEAN(IF(ISNUMBER(I145:R145),IF(I$200:R$200=1,I145:R145,""),""))),
IF(OR(IF(ISNUMBER(I145:R145),IF(I$200:R$200=2,I145:R145,""),"")=0),0,GEOMEAN(IF(ISNUMBER(I145:R145),IF(I$200:R$200=2,I145:R145,""),""))))))))</f>
        <v>#N/A</v>
      </c>
      <c r="H145" s="208" t="s">
        <v>286</v>
      </c>
      <c r="I145" s="89">
        <v>9</v>
      </c>
      <c r="J145" s="89" t="s">
        <v>472</v>
      </c>
      <c r="K145" s="89" t="s">
        <v>472</v>
      </c>
      <c r="L145" s="89" t="s">
        <v>472</v>
      </c>
      <c r="M145" s="89" t="s">
        <v>472</v>
      </c>
      <c r="N145" s="89" t="s">
        <v>472</v>
      </c>
      <c r="O145" s="89"/>
      <c r="P145" s="89"/>
      <c r="Q145" s="141"/>
      <c r="R145" s="141"/>
      <c r="S145" s="141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 spans="1:30" x14ac:dyDescent="0.2">
      <c r="A146" s="85">
        <v>141</v>
      </c>
      <c r="B146" s="85" t="s">
        <v>287</v>
      </c>
      <c r="C146" s="85" t="s">
        <v>288</v>
      </c>
      <c r="D146" s="98" t="str">
        <f t="shared" si="4"/>
        <v/>
      </c>
      <c r="E146" s="89">
        <f>IF(Parameters!$D$24 = 1, MAX(F146, G146),
IF(Parameters!$D$25 = 1, AVERAGE(F146,G146),
IF(Parameters!$D$26 = 1, IFERROR(GEOMEAN(F146, G146), 0),
IF(Parameters!$D$27, IF(AND(F146=10,G146=10),10,0),
IF(Parameters!$D$28, IF(AND(F146&gt;=7,G146&gt;=7),10,0),
IF(Parameters!$D$29, IF(AND(F146&gt;=7,G146&gt;=7), 10, IF(OR(AND(F146&gt;=7,G146&gt;=5),AND(F146&gt;=5,G146&gt;=7)),6,0)),
IF(Parameters!$D$30, IF(AND(F146&gt;=10,G146&gt;=10), 10, IF(OR(AND(F146&gt;=10,G146&gt;=5),AND(F146&gt;=5,G146&gt;=10)),6,0)),"no method")))))))</f>
        <v>2.8132340311971418</v>
      </c>
      <c r="F146" s="89" cm="1">
        <f t="array" ref="F146">IF(SUM(IF(ISNUMBER(IF($I$199:$R$199=1,(I146:R146))),1,"")) = 0, NA(),
IF(Parameters!$D$18=1, IFERROR(MAX(IF($I$199:$R$199=1,(I146:R146),"")),
     MAX(IF($I$199:$R$199=2,(I146:R146),""))),
IF(Parameters!$D$19=1, IFERROR(AVERAGE(IF($I$199:$R$199=1,I146:R146,"")),
     AVERAGE(IF($I$199:$R$199=2,(I146:R146),""))),
IF(Parameters!$D$20=1, IFERROR(IF(OR(IF(ISNUMBER(I146:R146),IF(I$199:R$199 = 1,I146:R146, ""), "")=0), 0, GEOMEAN(IF(ISNUMBER(I146:R146),IF(I$199:R$199 = 1,I146:R146, ""), ""))),
   IF(OR(IF(ISNUMBER(I146:R146),IF(I$199:R$199 = 2,I146:R146, ""), "")=0), 0, GEOMEAN(IF(ISNUMBER(I146:R146),IF(I$199:R$199 = 2,I146:R146, ""), ""))))))))</f>
        <v>1.4285714285714299</v>
      </c>
      <c r="G146" s="89" cm="1">
        <f t="array" ref="G146">IF(SUM(IF(ISNUMBER(IF($I$200:$R$200=1,(I146:R146))),1,""))=0,NA(),
IF(Parameters!$D$18=1,IFERROR(MAX(IF($I$200:$R$200=1,(I146:R146),"")),
MAX(IF($I$200:$R$200=2,(I146:R146),""))),
IF(Parameters!$D$19=1,IFERROR(AVERAGE(IF($I$200:$R$200=1,(I146:R146),"")),
AVERAGE(IF($I$200:$R$200=2,(I146:R146),""))),
IF(Parameters!$D$20=1,IFERROR(IF(OR(IF(ISNUMBER(I146:R146),IF(I$200:R$200=1,I146:R146,""),"")=0),0,GEOMEAN(IF(ISNUMBER(I146:R146),IF(I$200:R$200=1,I146:R146,""),""))),
IF(OR(IF(ISNUMBER(I146:R146),IF(I$200:R$200=2,I146:R146,""),"")=0),0,GEOMEAN(IF(ISNUMBER(I146:R146),IF(I$200:R$200=2,I146:R146,""),""))))))))</f>
        <v>5.54</v>
      </c>
      <c r="H146" s="208" t="s">
        <v>288</v>
      </c>
      <c r="I146" s="89">
        <v>1.4285714285714299</v>
      </c>
      <c r="J146" s="89">
        <v>0</v>
      </c>
      <c r="K146" s="89" t="s">
        <v>472</v>
      </c>
      <c r="L146" s="89">
        <v>5.54</v>
      </c>
      <c r="M146" s="89" t="s">
        <v>472</v>
      </c>
      <c r="N146" s="89" t="s">
        <v>472</v>
      </c>
      <c r="O146" s="89"/>
      <c r="P146" s="89"/>
      <c r="Q146" s="141"/>
      <c r="R146" s="141"/>
      <c r="S146" s="141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 spans="1:30" x14ac:dyDescent="0.2">
      <c r="A147" s="85">
        <v>142</v>
      </c>
      <c r="B147" s="85" t="s">
        <v>289</v>
      </c>
      <c r="C147" s="85" t="s">
        <v>290</v>
      </c>
      <c r="D147" s="98" t="str">
        <f t="shared" si="4"/>
        <v/>
      </c>
      <c r="E147" s="89">
        <f>IF(Parameters!$D$24 = 1, MAX(F147, G147),
IF(Parameters!$D$25 = 1, AVERAGE(F147,G147),
IF(Parameters!$D$26 = 1, IFERROR(GEOMEAN(F147, G147), 0),
IF(Parameters!$D$27, IF(AND(F147=10,G147=10),10,0),
IF(Parameters!$D$28, IF(AND(F147&gt;=7,G147&gt;=7),10,0),
IF(Parameters!$D$29, IF(AND(F147&gt;=7,G147&gt;=7), 10, IF(OR(AND(F147&gt;=7,G147&gt;=5),AND(F147&gt;=5,G147&gt;=7)),6,0)),
IF(Parameters!$D$30, IF(AND(F147&gt;=10,G147&gt;=10), 10, IF(OR(AND(F147&gt;=10,G147&gt;=5),AND(F147&gt;=5,G147&gt;=10)),6,0)),"no method")))))))</f>
        <v>6.1062029351892866</v>
      </c>
      <c r="F147" s="89" cm="1">
        <f t="array" ref="F147">IF(SUM(IF(ISNUMBER(IF($I$199:$R$199=1,(I147:R147))),1,"")) = 0, NA(),
IF(Parameters!$D$18=1, IFERROR(MAX(IF($I$199:$R$199=1,(I147:R147),"")),
     MAX(IF($I$199:$R$199=2,(I147:R147),""))),
IF(Parameters!$D$19=1, IFERROR(AVERAGE(IF($I$199:$R$199=1,I147:R147,"")),
     AVERAGE(IF($I$199:$R$199=2,(I147:R147),""))),
IF(Parameters!$D$20=1, IFERROR(IF(OR(IF(ISNUMBER(I147:R147),IF(I$199:R$199 = 1,I147:R147, ""), "")=0), 0, GEOMEAN(IF(ISNUMBER(I147:R147),IF(I$199:R$199 = 1,I147:R147, ""), ""))),
   IF(OR(IF(ISNUMBER(I147:R147),IF(I$199:R$199 = 2,I147:R147, ""), "")=0), 0, GEOMEAN(IF(ISNUMBER(I147:R147),IF(I$199:R$199 = 2,I147:R147, ""), ""))))))))</f>
        <v>5.1428571428571397</v>
      </c>
      <c r="G147" s="89" cm="1">
        <f t="array" ref="G147">IF(SUM(IF(ISNUMBER(IF($I$200:$R$200=1,(I147:R147))),1,""))=0,NA(),
IF(Parameters!$D$18=1,IFERROR(MAX(IF($I$200:$R$200=1,(I147:R147),"")),
MAX(IF($I$200:$R$200=2,(I147:R147),""))),
IF(Parameters!$D$19=1,IFERROR(AVERAGE(IF($I$200:$R$200=1,(I147:R147),"")),
AVERAGE(IF($I$200:$R$200=2,(I147:R147),""))),
IF(Parameters!$D$20=1,IFERROR(IF(OR(IF(ISNUMBER(I147:R147),IF(I$200:R$200=1,I147:R147,""),"")=0),0,GEOMEAN(IF(ISNUMBER(I147:R147),IF(I$200:R$200=1,I147:R147,""),""))),
IF(OR(IF(ISNUMBER(I147:R147),IF(I$200:R$200=2,I147:R147,""),"")=0),0,GEOMEAN(IF(ISNUMBER(I147:R147),IF(I$200:R$200=2,I147:R147,""),""))))))))</f>
        <v>7.25</v>
      </c>
      <c r="H147" s="208" t="s">
        <v>290</v>
      </c>
      <c r="I147" s="89">
        <v>5.1428571428571397</v>
      </c>
      <c r="J147" s="89">
        <v>0</v>
      </c>
      <c r="K147" s="89">
        <v>7.25</v>
      </c>
      <c r="L147" s="89">
        <v>2.9733333333333301</v>
      </c>
      <c r="M147" s="89" t="s">
        <v>472</v>
      </c>
      <c r="N147" s="89">
        <v>2.5814272562662799</v>
      </c>
      <c r="O147" s="89"/>
      <c r="P147" s="89"/>
      <c r="Q147" s="141"/>
      <c r="R147" s="141"/>
      <c r="S147" s="141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 spans="1:30" x14ac:dyDescent="0.2">
      <c r="A148" s="85">
        <v>143</v>
      </c>
      <c r="B148" s="85" t="s">
        <v>291</v>
      </c>
      <c r="C148" s="85" t="s">
        <v>292</v>
      </c>
      <c r="D148" s="98" t="str">
        <f t="shared" si="4"/>
        <v/>
      </c>
      <c r="E148" s="89">
        <f>IF(Parameters!$D$24 = 1, MAX(F148, G148),
IF(Parameters!$D$25 = 1, AVERAGE(F148,G148),
IF(Parameters!$D$26 = 1, IFERROR(GEOMEAN(F148, G148), 0),
IF(Parameters!$D$27, IF(AND(F148=10,G148=10),10,0),
IF(Parameters!$D$28, IF(AND(F148&gt;=7,G148&gt;=7),10,0),
IF(Parameters!$D$29, IF(AND(F148&gt;=7,G148&gt;=7), 10, IF(OR(AND(F148&gt;=7,G148&gt;=5),AND(F148&gt;=5,G148&gt;=7)),6,0)),
IF(Parameters!$D$30, IF(AND(F148&gt;=10,G148&gt;=10), 10, IF(OR(AND(F148&gt;=10,G148&gt;=5),AND(F148&gt;=5,G148&gt;=10)),6,0)),"no method")))))))</f>
        <v>4.1403933560541324</v>
      </c>
      <c r="F148" s="89" cm="1">
        <f t="array" ref="F148">IF(SUM(IF(ISNUMBER(IF($I$199:$R$199=1,(I148:R148))),1,"")) = 0, NA(),
IF(Parameters!$D$18=1, IFERROR(MAX(IF($I$199:$R$199=1,(I148:R148),"")),
     MAX(IF($I$199:$R$199=2,(I148:R148),""))),
IF(Parameters!$D$19=1, IFERROR(AVERAGE(IF($I$199:$R$199=1,I148:R148,"")),
     AVERAGE(IF($I$199:$R$199=2,(I148:R148),""))),
IF(Parameters!$D$20=1, IFERROR(IF(OR(IF(ISNUMBER(I148:R148),IF(I$199:R$199 = 1,I148:R148, ""), "")=0), 0, GEOMEAN(IF(ISNUMBER(I148:R148),IF(I$199:R$199 = 1,I148:R148, ""), ""))),
   IF(OR(IF(ISNUMBER(I148:R148),IF(I$199:R$199 = 2,I148:R148, ""), "")=0), 0, GEOMEAN(IF(ISNUMBER(I148:R148),IF(I$199:R$199 = 2,I148:R148, ""), ""))))))))</f>
        <v>1.71428571428572</v>
      </c>
      <c r="G148" s="89" cm="1">
        <f t="array" ref="G148">IF(SUM(IF(ISNUMBER(IF($I$200:$R$200=1,(I148:R148))),1,""))=0,NA(),
IF(Parameters!$D$18=1,IFERROR(MAX(IF($I$200:$R$200=1,(I148:R148),"")),
MAX(IF($I$200:$R$200=2,(I148:R148),""))),
IF(Parameters!$D$19=1,IFERROR(AVERAGE(IF($I$200:$R$200=1,(I148:R148),"")),
AVERAGE(IF($I$200:$R$200=2,(I148:R148),""))),
IF(Parameters!$D$20=1,IFERROR(IF(OR(IF(ISNUMBER(I148:R148),IF(I$200:R$200=1,I148:R148,""),"")=0),0,GEOMEAN(IF(ISNUMBER(I148:R148),IF(I$200:R$200=1,I148:R148,""),""))),
IF(OR(IF(ISNUMBER(I148:R148),IF(I$200:R$200=2,I148:R148,""),"")=0),0,GEOMEAN(IF(ISNUMBER(I148:R148),IF(I$200:R$200=2,I148:R148,""),""))))))))</f>
        <v>10</v>
      </c>
      <c r="H148" s="208" t="s">
        <v>292</v>
      </c>
      <c r="I148" s="89">
        <v>1.71428571428572</v>
      </c>
      <c r="J148" s="89">
        <v>3</v>
      </c>
      <c r="K148" s="89" t="s">
        <v>472</v>
      </c>
      <c r="L148" s="89" t="s">
        <v>472</v>
      </c>
      <c r="M148" s="89">
        <v>10</v>
      </c>
      <c r="N148" s="89" t="s">
        <v>472</v>
      </c>
      <c r="O148" s="89"/>
      <c r="P148" s="89"/>
      <c r="Q148" s="141"/>
      <c r="R148" s="141"/>
      <c r="S148" s="141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 spans="1:30" x14ac:dyDescent="0.2">
      <c r="A149" s="85">
        <v>144</v>
      </c>
      <c r="B149" s="85" t="s">
        <v>293</v>
      </c>
      <c r="C149" s="85" t="s">
        <v>294</v>
      </c>
      <c r="D149" s="98" t="str">
        <f t="shared" si="4"/>
        <v/>
      </c>
      <c r="E149" s="89">
        <f>IF(Parameters!$D$24 = 1, MAX(F149, G149),
IF(Parameters!$D$25 = 1, AVERAGE(F149,G149),
IF(Parameters!$D$26 = 1, IFERROR(GEOMEAN(F149, G149), 0),
IF(Parameters!$D$27, IF(AND(F149=10,G149=10),10,0),
IF(Parameters!$D$28, IF(AND(F149&gt;=7,G149&gt;=7),10,0),
IF(Parameters!$D$29, IF(AND(F149&gt;=7,G149&gt;=7), 10, IF(OR(AND(F149&gt;=7,G149&gt;=5),AND(F149&gt;=5,G149&gt;=7)),6,0)),
IF(Parameters!$D$30, IF(AND(F149&gt;=10,G149&gt;=10), 10, IF(OR(AND(F149&gt;=10,G149&gt;=5),AND(F149&gt;=5,G149&gt;=10)),6,0)),"no method")))))))</f>
        <v>5.2098807225172727</v>
      </c>
      <c r="F149" s="89" cm="1">
        <f t="array" ref="F149">IF(SUM(IF(ISNUMBER(IF($I$199:$R$199=1,(I149:R149))),1,"")) = 0, NA(),
IF(Parameters!$D$18=1, IFERROR(MAX(IF($I$199:$R$199=1,(I149:R149),"")),
     MAX(IF($I$199:$R$199=2,(I149:R149),""))),
IF(Parameters!$D$19=1, IFERROR(AVERAGE(IF($I$199:$R$199=1,I149:R149,"")),
     AVERAGE(IF($I$199:$R$199=2,(I149:R149),""))),
IF(Parameters!$D$20=1, IFERROR(IF(OR(IF(ISNUMBER(I149:R149),IF(I$199:R$199 = 1,I149:R149, ""), "")=0), 0, GEOMEAN(IF(ISNUMBER(I149:R149),IF(I$199:R$199 = 1,I149:R149, ""), ""))),
   IF(OR(IF(ISNUMBER(I149:R149),IF(I$199:R$199 = 2,I149:R149, ""), "")=0), 0, GEOMEAN(IF(ISNUMBER(I149:R149),IF(I$199:R$199 = 2,I149:R149, ""), ""))))))))</f>
        <v>2.71428571428571</v>
      </c>
      <c r="G149" s="89" cm="1">
        <f t="array" ref="G149">IF(SUM(IF(ISNUMBER(IF($I$200:$R$200=1,(I149:R149))),1,""))=0,NA(),
IF(Parameters!$D$18=1,IFERROR(MAX(IF($I$200:$R$200=1,(I149:R149),"")),
MAX(IF($I$200:$R$200=2,(I149:R149),""))),
IF(Parameters!$D$19=1,IFERROR(AVERAGE(IF($I$200:$R$200=1,(I149:R149),"")),
AVERAGE(IF($I$200:$R$200=2,(I149:R149),""))),
IF(Parameters!$D$20=1,IFERROR(IF(OR(IF(ISNUMBER(I149:R149),IF(I$200:R$200=1,I149:R149,""),"")=0),0,GEOMEAN(IF(ISNUMBER(I149:R149),IF(I$200:R$200=1,I149:R149,""),""))),
IF(OR(IF(ISNUMBER(I149:R149),IF(I$200:R$200=2,I149:R149,""),"")=0),0,GEOMEAN(IF(ISNUMBER(I149:R149),IF(I$200:R$200=2,I149:R149,""),""))))))))</f>
        <v>10</v>
      </c>
      <c r="H149" s="208" t="s">
        <v>294</v>
      </c>
      <c r="I149" s="89">
        <v>2.71428571428571</v>
      </c>
      <c r="J149" s="89">
        <v>3</v>
      </c>
      <c r="K149" s="89">
        <v>7.0142723659906503</v>
      </c>
      <c r="L149" s="89">
        <v>10</v>
      </c>
      <c r="M149" s="89">
        <v>0</v>
      </c>
      <c r="N149" s="89">
        <v>7.4582060859316899</v>
      </c>
      <c r="O149" s="89"/>
      <c r="P149" s="89"/>
      <c r="Q149" s="141"/>
      <c r="R149" s="141"/>
      <c r="S149" s="141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 spans="1:30" x14ac:dyDescent="0.2">
      <c r="A150" s="85">
        <v>145</v>
      </c>
      <c r="B150" s="85" t="s">
        <v>295</v>
      </c>
      <c r="C150" s="85" t="s">
        <v>296</v>
      </c>
      <c r="D150" s="98" t="str">
        <f t="shared" si="4"/>
        <v/>
      </c>
      <c r="E150" s="89">
        <f>IF(Parameters!$D$24 = 1, MAX(F150, G150),
IF(Parameters!$D$25 = 1, AVERAGE(F150,G150),
IF(Parameters!$D$26 = 1, IFERROR(GEOMEAN(F150, G150), 0),
IF(Parameters!$D$27, IF(AND(F150=10,G150=10),10,0),
IF(Parameters!$D$28, IF(AND(F150&gt;=7,G150&gt;=7),10,0),
IF(Parameters!$D$29, IF(AND(F150&gt;=7,G150&gt;=7), 10, IF(OR(AND(F150&gt;=7,G150&gt;=5),AND(F150&gt;=5,G150&gt;=7)),6,0)),
IF(Parameters!$D$30, IF(AND(F150&gt;=10,G150&gt;=10), 10, IF(OR(AND(F150&gt;=10,G150&gt;=5),AND(F150&gt;=5,G150&gt;=10)),6,0)),"no method")))))))</f>
        <v>4.1393708200785531</v>
      </c>
      <c r="F150" s="89" cm="1">
        <f t="array" ref="F150">IF(SUM(IF(ISNUMBER(IF($I$199:$R$199=1,(I150:R150))),1,"")) = 0, NA(),
IF(Parameters!$D$18=1, IFERROR(MAX(IF($I$199:$R$199=1,(I150:R150),"")),
     MAX(IF($I$199:$R$199=2,(I150:R150),""))),
IF(Parameters!$D$19=1, IFERROR(AVERAGE(IF($I$199:$R$199=1,I150:R150,"")),
     AVERAGE(IF($I$199:$R$199=2,(I150:R150),""))),
IF(Parameters!$D$20=1, IFERROR(IF(OR(IF(ISNUMBER(I150:R150),IF(I$199:R$199 = 1,I150:R150, ""), "")=0), 0, GEOMEAN(IF(ISNUMBER(I150:R150),IF(I$199:R$199 = 1,I150:R150, ""), ""))),
   IF(OR(IF(ISNUMBER(I150:R150),IF(I$199:R$199 = 2,I150:R150, ""), "")=0), 0, GEOMEAN(IF(ISNUMBER(I150:R150),IF(I$199:R$199 = 2,I150:R150, ""), ""))))))))</f>
        <v>2.28571428571429</v>
      </c>
      <c r="G150" s="89" cm="1">
        <f t="array" ref="G150">IF(SUM(IF(ISNUMBER(IF($I$200:$R$200=1,(I150:R150))),1,""))=0,NA(),
IF(Parameters!$D$18=1,IFERROR(MAX(IF($I$200:$R$200=1,(I150:R150),"")),
MAX(IF($I$200:$R$200=2,(I150:R150),""))),
IF(Parameters!$D$19=1,IFERROR(AVERAGE(IF($I$200:$R$200=1,(I150:R150),"")),
AVERAGE(IF($I$200:$R$200=2,(I150:R150),""))),
IF(Parameters!$D$20=1,IFERROR(IF(OR(IF(ISNUMBER(I150:R150),IF(I$200:R$200=1,I150:R150,""),"")=0),0,GEOMEAN(IF(ISNUMBER(I150:R150),IF(I$200:R$200=1,I150:R150,""),""))),
IF(OR(IF(ISNUMBER(I150:R150),IF(I$200:R$200=2,I150:R150,""),"")=0),0,GEOMEAN(IF(ISNUMBER(I150:R150),IF(I$200:R$200=2,I150:R150,""),""))))))))</f>
        <v>7.4962959689265203</v>
      </c>
      <c r="H150" s="208" t="s">
        <v>296</v>
      </c>
      <c r="I150" s="89">
        <v>2.28571428571429</v>
      </c>
      <c r="J150" s="89">
        <v>0</v>
      </c>
      <c r="K150" s="89">
        <v>7.4962959689265203</v>
      </c>
      <c r="L150" s="89">
        <v>3.3333333333333299</v>
      </c>
      <c r="M150" s="89" t="s">
        <v>472</v>
      </c>
      <c r="N150" s="89" t="s">
        <v>472</v>
      </c>
      <c r="O150" s="89"/>
      <c r="P150" s="89"/>
      <c r="Q150" s="141"/>
      <c r="R150" s="141"/>
      <c r="S150" s="141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 spans="1:30" x14ac:dyDescent="0.2">
      <c r="A151" s="85">
        <v>146</v>
      </c>
      <c r="B151" s="85" t="s">
        <v>297</v>
      </c>
      <c r="C151" s="85" t="s">
        <v>298</v>
      </c>
      <c r="D151" s="98" t="str">
        <f t="shared" si="4"/>
        <v/>
      </c>
      <c r="E151" s="89">
        <f>IF(Parameters!$D$24 = 1, MAX(F151, G151),
IF(Parameters!$D$25 = 1, AVERAGE(F151,G151),
IF(Parameters!$D$26 = 1, IFERROR(GEOMEAN(F151, G151), 0),
IF(Parameters!$D$27, IF(AND(F151=10,G151=10),10,0),
IF(Parameters!$D$28, IF(AND(F151&gt;=7,G151&gt;=7),10,0),
IF(Parameters!$D$29, IF(AND(F151&gt;=7,G151&gt;=7), 10, IF(OR(AND(F151&gt;=7,G151&gt;=5),AND(F151&gt;=5,G151&gt;=7)),6,0)),
IF(Parameters!$D$30, IF(AND(F151&gt;=10,G151&gt;=10), 10, IF(OR(AND(F151&gt;=10,G151&gt;=5),AND(F151&gt;=5,G151&gt;=10)),6,0)),"no method")))))))</f>
        <v>1.0563809782046263</v>
      </c>
      <c r="F151" s="89" cm="1">
        <f t="array" ref="F151">IF(SUM(IF(ISNUMBER(IF($I$199:$R$199=1,(I151:R151))),1,"")) = 0, NA(),
IF(Parameters!$D$18=1, IFERROR(MAX(IF($I$199:$R$199=1,(I151:R151),"")),
     MAX(IF($I$199:$R$199=2,(I151:R151),""))),
IF(Parameters!$D$19=1, IFERROR(AVERAGE(IF($I$199:$R$199=1,I151:R151,"")),
     AVERAGE(IF($I$199:$R$199=2,(I151:R151),""))),
IF(Parameters!$D$20=1, IFERROR(IF(OR(IF(ISNUMBER(I151:R151),IF(I$199:R$199 = 1,I151:R151, ""), "")=0), 0, GEOMEAN(IF(ISNUMBER(I151:R151),IF(I$199:R$199 = 1,I151:R151, ""), ""))),
   IF(OR(IF(ISNUMBER(I151:R151),IF(I$199:R$199 = 2,I151:R151, ""), "")=0), 0, GEOMEAN(IF(ISNUMBER(I151:R151),IF(I$199:R$199 = 2,I151:R151, ""), ""))))))))</f>
        <v>9</v>
      </c>
      <c r="G151" s="89" cm="1">
        <f t="array" ref="G151">IF(SUM(IF(ISNUMBER(IF($I$200:$R$200=1,(I151:R151))),1,""))=0,NA(),
IF(Parameters!$D$18=1,IFERROR(MAX(IF($I$200:$R$200=1,(I151:R151),"")),
MAX(IF($I$200:$R$200=2,(I151:R151),""))),
IF(Parameters!$D$19=1,IFERROR(AVERAGE(IF($I$200:$R$200=1,(I151:R151),"")),
AVERAGE(IF($I$200:$R$200=2,(I151:R151),""))),
IF(Parameters!$D$20=1,IFERROR(IF(OR(IF(ISNUMBER(I151:R151),IF(I$200:R$200=1,I151:R151,""),"")=0),0,GEOMEAN(IF(ISNUMBER(I151:R151),IF(I$200:R$200=1,I151:R151,""),""))),
IF(OR(IF(ISNUMBER(I151:R151),IF(I$200:R$200=2,I151:R151,""),"")=0),0,GEOMEAN(IF(ISNUMBER(I151:R151),IF(I$200:R$200=2,I151:R151,""),""))))))))</f>
        <v>0.123993419012507</v>
      </c>
      <c r="H151" s="208" t="s">
        <v>298</v>
      </c>
      <c r="I151" s="89">
        <v>9</v>
      </c>
      <c r="J151" s="89">
        <v>0</v>
      </c>
      <c r="K151" s="89">
        <v>0.123993419012507</v>
      </c>
      <c r="L151" s="89" t="s">
        <v>472</v>
      </c>
      <c r="M151" s="89" t="s">
        <v>472</v>
      </c>
      <c r="N151" s="89" t="s">
        <v>472</v>
      </c>
      <c r="O151" s="89"/>
      <c r="P151" s="89"/>
      <c r="Q151" s="141"/>
      <c r="R151" s="141"/>
      <c r="S151" s="141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 spans="1:30" x14ac:dyDescent="0.2">
      <c r="A152" s="85">
        <v>147</v>
      </c>
      <c r="B152" s="85" t="s">
        <v>299</v>
      </c>
      <c r="C152" s="85" t="s">
        <v>300</v>
      </c>
      <c r="D152" s="98" t="str">
        <f t="shared" si="4"/>
        <v/>
      </c>
      <c r="E152" s="89">
        <f>IF(Parameters!$D$24 = 1, MAX(F152, G152),
IF(Parameters!$D$25 = 1, AVERAGE(F152,G152),
IF(Parameters!$D$26 = 1, IFERROR(GEOMEAN(F152, G152), 0),
IF(Parameters!$D$27, IF(AND(F152=10,G152=10),10,0),
IF(Parameters!$D$28, IF(AND(F152&gt;=7,G152&gt;=7),10,0),
IF(Parameters!$D$29, IF(AND(F152&gt;=7,G152&gt;=7), 10, IF(OR(AND(F152&gt;=7,G152&gt;=5),AND(F152&gt;=5,G152&gt;=7)),6,0)),
IF(Parameters!$D$30, IF(AND(F152&gt;=10,G152&gt;=10), 10, IF(OR(AND(F152&gt;=10,G152&gt;=5),AND(F152&gt;=5,G152&gt;=10)),6,0)),"no method")))))))</f>
        <v>3.4641016151377602</v>
      </c>
      <c r="F152" s="89" cm="1">
        <f t="array" ref="F152">IF(SUM(IF(ISNUMBER(IF($I$199:$R$199=1,(I152:R152))),1,"")) = 0, NA(),
IF(Parameters!$D$18=1, IFERROR(MAX(IF($I$199:$R$199=1,(I152:R152),"")),
     MAX(IF($I$199:$R$199=2,(I152:R152),""))),
IF(Parameters!$D$19=1, IFERROR(AVERAGE(IF($I$199:$R$199=1,I152:R152,"")),
     AVERAGE(IF($I$199:$R$199=2,(I152:R152),""))),
IF(Parameters!$D$20=1, IFERROR(IF(OR(IF(ISNUMBER(I152:R152),IF(I$199:R$199 = 1,I152:R152, ""), "")=0), 0, GEOMEAN(IF(ISNUMBER(I152:R152),IF(I$199:R$199 = 1,I152:R152, ""), ""))),
   IF(OR(IF(ISNUMBER(I152:R152),IF(I$199:R$199 = 2,I152:R152, ""), "")=0), 0, GEOMEAN(IF(ISNUMBER(I152:R152),IF(I$199:R$199 = 2,I152:R152, ""), ""))))))))</f>
        <v>1.71428571428572</v>
      </c>
      <c r="G152" s="89" cm="1">
        <f t="array" ref="G152">IF(SUM(IF(ISNUMBER(IF($I$200:$R$200=1,(I152:R152))),1,""))=0,NA(),
IF(Parameters!$D$18=1,IFERROR(MAX(IF($I$200:$R$200=1,(I152:R152),"")),
MAX(IF($I$200:$R$200=2,(I152:R152),""))),
IF(Parameters!$D$19=1,IFERROR(AVERAGE(IF($I$200:$R$200=1,(I152:R152),"")),
AVERAGE(IF($I$200:$R$200=2,(I152:R152),""))),
IF(Parameters!$D$20=1,IFERROR(IF(OR(IF(ISNUMBER(I152:R152),IF(I$200:R$200=1,I152:R152,""),"")=0),0,GEOMEAN(IF(ISNUMBER(I152:R152),IF(I$200:R$200=1,I152:R152,""),""))),
IF(OR(IF(ISNUMBER(I152:R152),IF(I$200:R$200=2,I152:R152,""),"")=0),0,GEOMEAN(IF(ISNUMBER(I152:R152),IF(I$200:R$200=2,I152:R152,""),""))))))))</f>
        <v>7</v>
      </c>
      <c r="H152" s="208" t="s">
        <v>300</v>
      </c>
      <c r="I152" s="89">
        <v>1.71428571428572</v>
      </c>
      <c r="J152" s="89">
        <v>3</v>
      </c>
      <c r="K152" s="89" t="s">
        <v>472</v>
      </c>
      <c r="L152" s="89" t="s">
        <v>472</v>
      </c>
      <c r="M152" s="89">
        <v>7</v>
      </c>
      <c r="N152" s="89" t="s">
        <v>472</v>
      </c>
      <c r="O152" s="89"/>
      <c r="P152" s="89"/>
      <c r="Q152" s="141"/>
      <c r="R152" s="141"/>
      <c r="S152" s="141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</row>
    <row r="153" spans="1:30" x14ac:dyDescent="0.2">
      <c r="A153" s="85">
        <v>148</v>
      </c>
      <c r="B153" s="85" t="s">
        <v>301</v>
      </c>
      <c r="C153" s="85" t="s">
        <v>302</v>
      </c>
      <c r="D153" s="98" t="str">
        <f t="shared" si="4"/>
        <v/>
      </c>
      <c r="E153" s="89">
        <f>IF(Parameters!$D$24 = 1, MAX(F153, G153),
IF(Parameters!$D$25 = 1, AVERAGE(F153,G153),
IF(Parameters!$D$26 = 1, IFERROR(GEOMEAN(F153, G153), 0),
IF(Parameters!$D$27, IF(AND(F153=10,G153=10),10,0),
IF(Parameters!$D$28, IF(AND(F153&gt;=7,G153&gt;=7),10,0),
IF(Parameters!$D$29, IF(AND(F153&gt;=7,G153&gt;=7), 10, IF(OR(AND(F153&gt;=7,G153&gt;=5),AND(F153&gt;=5,G153&gt;=7)),6,0)),
IF(Parameters!$D$30, IF(AND(F153&gt;=10,G153&gt;=10), 10, IF(OR(AND(F153&gt;=10,G153&gt;=5),AND(F153&gt;=5,G153&gt;=10)),6,0)),"no method")))))))</f>
        <v>9.1807251503197893</v>
      </c>
      <c r="F153" s="89" cm="1">
        <f t="array" ref="F153">IF(SUM(IF(ISNUMBER(IF($I$199:$R$199=1,(I153:R153))),1,"")) = 0, NA(),
IF(Parameters!$D$18=1, IFERROR(MAX(IF($I$199:$R$199=1,(I153:R153),"")),
     MAX(IF($I$199:$R$199=2,(I153:R153),""))),
IF(Parameters!$D$19=1, IFERROR(AVERAGE(IF($I$199:$R$199=1,I153:R153,"")),
     AVERAGE(IF($I$199:$R$199=2,(I153:R153),""))),
IF(Parameters!$D$20=1, IFERROR(IF(OR(IF(ISNUMBER(I153:R153),IF(I$199:R$199 = 1,I153:R153, ""), "")=0), 0, GEOMEAN(IF(ISNUMBER(I153:R153),IF(I$199:R$199 = 1,I153:R153, ""), ""))),
   IF(OR(IF(ISNUMBER(I153:R153),IF(I$199:R$199 = 2,I153:R153, ""), "")=0), 0, GEOMEAN(IF(ISNUMBER(I153:R153),IF(I$199:R$199 = 2,I153:R153, ""), ""))))))))</f>
        <v>8.4285714285714306</v>
      </c>
      <c r="G153" s="89" cm="1">
        <f t="array" ref="G153">IF(SUM(IF(ISNUMBER(IF($I$200:$R$200=1,(I153:R153))),1,""))=0,NA(),
IF(Parameters!$D$18=1,IFERROR(MAX(IF($I$200:$R$200=1,(I153:R153),"")),
MAX(IF($I$200:$R$200=2,(I153:R153),""))),
IF(Parameters!$D$19=1,IFERROR(AVERAGE(IF($I$200:$R$200=1,(I153:R153),"")),
AVERAGE(IF($I$200:$R$200=2,(I153:R153),""))),
IF(Parameters!$D$20=1,IFERROR(IF(OR(IF(ISNUMBER(I153:R153),IF(I$200:R$200=1,I153:R153,""),"")=0),0,GEOMEAN(IF(ISNUMBER(I153:R153),IF(I$200:R$200=1,I153:R153,""),""))),
IF(OR(IF(ISNUMBER(I153:R153),IF(I$200:R$200=2,I153:R153,""),"")=0),0,GEOMEAN(IF(ISNUMBER(I153:R153),IF(I$200:R$200=2,I153:R153,""),""))))))))</f>
        <v>10</v>
      </c>
      <c r="H153" s="208" t="s">
        <v>302</v>
      </c>
      <c r="I153" s="89">
        <v>8.4285714285714306</v>
      </c>
      <c r="J153" s="89">
        <v>7</v>
      </c>
      <c r="K153" s="89">
        <v>10</v>
      </c>
      <c r="L153" s="89">
        <v>9.6666666666666607</v>
      </c>
      <c r="M153" s="89" t="s">
        <v>472</v>
      </c>
      <c r="N153" s="89" t="s">
        <v>472</v>
      </c>
      <c r="O153" s="89"/>
      <c r="P153" s="89"/>
      <c r="Q153" s="141"/>
      <c r="R153" s="141"/>
      <c r="S153" s="141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</row>
    <row r="154" spans="1:30" x14ac:dyDescent="0.2">
      <c r="A154" s="85">
        <v>149</v>
      </c>
      <c r="B154" s="85" t="s">
        <v>303</v>
      </c>
      <c r="C154" s="85" t="s">
        <v>304</v>
      </c>
      <c r="D154" s="98" t="str">
        <f t="shared" si="4"/>
        <v/>
      </c>
      <c r="E154" s="89">
        <f>IF(Parameters!$D$24 = 1, MAX(F154, G154),
IF(Parameters!$D$25 = 1, AVERAGE(F154,G154),
IF(Parameters!$D$26 = 1, IFERROR(GEOMEAN(F154, G154), 0),
IF(Parameters!$D$27, IF(AND(F154=10,G154=10),10,0),
IF(Parameters!$D$28, IF(AND(F154&gt;=7,G154&gt;=7),10,0),
IF(Parameters!$D$29, IF(AND(F154&gt;=7,G154&gt;=7), 10, IF(OR(AND(F154&gt;=7,G154&gt;=5),AND(F154&gt;=5,G154&gt;=7)),6,0)),
IF(Parameters!$D$30, IF(AND(F154&gt;=10,G154&gt;=10), 10, IF(OR(AND(F154&gt;=10,G154&gt;=5),AND(F154&gt;=5,G154&gt;=10)),6,0)),"no method")))))))</f>
        <v>9.4868329805051381</v>
      </c>
      <c r="F154" s="89" cm="1">
        <f t="array" ref="F154">IF(SUM(IF(ISNUMBER(IF($I$199:$R$199=1,(I154:R154))),1,"")) = 0, NA(),
IF(Parameters!$D$18=1, IFERROR(MAX(IF($I$199:$R$199=1,(I154:R154),"")),
     MAX(IF($I$199:$R$199=2,(I154:R154),""))),
IF(Parameters!$D$19=1, IFERROR(AVERAGE(IF($I$199:$R$199=1,I154:R154,"")),
     AVERAGE(IF($I$199:$R$199=2,(I154:R154),""))),
IF(Parameters!$D$20=1, IFERROR(IF(OR(IF(ISNUMBER(I154:R154),IF(I$199:R$199 = 1,I154:R154, ""), "")=0), 0, GEOMEAN(IF(ISNUMBER(I154:R154),IF(I$199:R$199 = 1,I154:R154, ""), ""))),
   IF(OR(IF(ISNUMBER(I154:R154),IF(I$199:R$199 = 2,I154:R154, ""), "")=0), 0, GEOMEAN(IF(ISNUMBER(I154:R154),IF(I$199:R$199 = 2,I154:R154, ""), ""))))))))</f>
        <v>9</v>
      </c>
      <c r="G154" s="89" cm="1">
        <f t="array" ref="G154">IF(SUM(IF(ISNUMBER(IF($I$200:$R$200=1,(I154:R154))),1,""))=0,NA(),
IF(Parameters!$D$18=1,IFERROR(MAX(IF($I$200:$R$200=1,(I154:R154),"")),
MAX(IF($I$200:$R$200=2,(I154:R154),""))),
IF(Parameters!$D$19=1,IFERROR(AVERAGE(IF($I$200:$R$200=1,(I154:R154),"")),
AVERAGE(IF($I$200:$R$200=2,(I154:R154),""))),
IF(Parameters!$D$20=1,IFERROR(IF(OR(IF(ISNUMBER(I154:R154),IF(I$200:R$200=1,I154:R154,""),"")=0),0,GEOMEAN(IF(ISNUMBER(I154:R154),IF(I$200:R$200=1,I154:R154,""),""))),
IF(OR(IF(ISNUMBER(I154:R154),IF(I$200:R$200=2,I154:R154,""),"")=0),0,GEOMEAN(IF(ISNUMBER(I154:R154),IF(I$200:R$200=2,I154:R154,""),""))))))))</f>
        <v>10</v>
      </c>
      <c r="H154" s="208" t="s">
        <v>304</v>
      </c>
      <c r="I154" s="89">
        <v>9</v>
      </c>
      <c r="J154" s="89">
        <v>7</v>
      </c>
      <c r="K154" s="89">
        <v>4.3817376487934796</v>
      </c>
      <c r="L154" s="89" t="s">
        <v>472</v>
      </c>
      <c r="M154" s="89" t="s">
        <v>472</v>
      </c>
      <c r="N154" s="89">
        <v>10</v>
      </c>
      <c r="O154" s="89"/>
      <c r="P154" s="89"/>
      <c r="Q154" s="141"/>
      <c r="R154" s="141"/>
      <c r="S154" s="141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</row>
    <row r="155" spans="1:30" x14ac:dyDescent="0.2">
      <c r="A155" s="85">
        <v>150</v>
      </c>
      <c r="B155" s="85" t="s">
        <v>305</v>
      </c>
      <c r="C155" s="85" t="s">
        <v>306</v>
      </c>
      <c r="D155" s="98" t="str">
        <f t="shared" si="4"/>
        <v/>
      </c>
      <c r="E155" s="89">
        <f>IF(Parameters!$D$24 = 1, MAX(F155, G155),
IF(Parameters!$D$25 = 1, AVERAGE(F155,G155),
IF(Parameters!$D$26 = 1, IFERROR(GEOMEAN(F155, G155), 0),
IF(Parameters!$D$27, IF(AND(F155=10,G155=10),10,0),
IF(Parameters!$D$28, IF(AND(F155&gt;=7,G155&gt;=7),10,0),
IF(Parameters!$D$29, IF(AND(F155&gt;=7,G155&gt;=7), 10, IF(OR(AND(F155&gt;=7,G155&gt;=5),AND(F155&gt;=5,G155&gt;=7)),6,0)),
IF(Parameters!$D$30, IF(AND(F155&gt;=10,G155&gt;=10), 10, IF(OR(AND(F155&gt;=10,G155&gt;=5),AND(F155&gt;=5,G155&gt;=10)),6,0)),"no method")))))))</f>
        <v>0.92582009977255186</v>
      </c>
      <c r="F155" s="89" cm="1">
        <f t="array" ref="F155">IF(SUM(IF(ISNUMBER(IF($I$199:$R$199=1,(I155:R155))),1,"")) = 0, NA(),
IF(Parameters!$D$18=1, IFERROR(MAX(IF($I$199:$R$199=1,(I155:R155),"")),
     MAX(IF($I$199:$R$199=2,(I155:R155),""))),
IF(Parameters!$D$19=1, IFERROR(AVERAGE(IF($I$199:$R$199=1,I155:R155,"")),
     AVERAGE(IF($I$199:$R$199=2,(I155:R155),""))),
IF(Parameters!$D$20=1, IFERROR(IF(OR(IF(ISNUMBER(I155:R155),IF(I$199:R$199 = 1,I155:R155, ""), "")=0), 0, GEOMEAN(IF(ISNUMBER(I155:R155),IF(I$199:R$199 = 1,I155:R155, ""), ""))),
   IF(OR(IF(ISNUMBER(I155:R155),IF(I$199:R$199 = 2,I155:R155, ""), "")=0), 0, GEOMEAN(IF(ISNUMBER(I155:R155),IF(I$199:R$199 = 2,I155:R155, ""), ""))))))))</f>
        <v>0.28571428571428598</v>
      </c>
      <c r="G155" s="89" cm="1">
        <f t="array" ref="G155">IF(SUM(IF(ISNUMBER(IF($I$200:$R$200=1,(I155:R155))),1,""))=0,NA(),
IF(Parameters!$D$18=1,IFERROR(MAX(IF($I$200:$R$200=1,(I155:R155),"")),
MAX(IF($I$200:$R$200=2,(I155:R155),""))),
IF(Parameters!$D$19=1,IFERROR(AVERAGE(IF($I$200:$R$200=1,(I155:R155),"")),
AVERAGE(IF($I$200:$R$200=2,(I155:R155),""))),
IF(Parameters!$D$20=1,IFERROR(IF(OR(IF(ISNUMBER(I155:R155),IF(I$200:R$200=1,I155:R155,""),"")=0),0,GEOMEAN(IF(ISNUMBER(I155:R155),IF(I$200:R$200=1,I155:R155,""),""))),
IF(OR(IF(ISNUMBER(I155:R155),IF(I$200:R$200=2,I155:R155,""),"")=0),0,GEOMEAN(IF(ISNUMBER(I155:R155),IF(I$200:R$200=2,I155:R155,""),""))))))))</f>
        <v>3</v>
      </c>
      <c r="H155" s="208" t="s">
        <v>306</v>
      </c>
      <c r="I155" s="89">
        <v>0.28571428571428598</v>
      </c>
      <c r="J155" s="89">
        <v>3</v>
      </c>
      <c r="K155" s="89" t="s">
        <v>472</v>
      </c>
      <c r="L155" s="89">
        <v>2.5</v>
      </c>
      <c r="M155" s="89" t="s">
        <v>472</v>
      </c>
      <c r="N155" s="89" t="s">
        <v>472</v>
      </c>
      <c r="O155" s="89"/>
      <c r="P155" s="89"/>
      <c r="Q155" s="141"/>
      <c r="R155" s="141"/>
      <c r="S155" s="141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</row>
    <row r="156" spans="1:30" x14ac:dyDescent="0.2">
      <c r="A156" s="85">
        <v>151</v>
      </c>
      <c r="B156" s="85" t="s">
        <v>307</v>
      </c>
      <c r="C156" s="85" t="s">
        <v>308</v>
      </c>
      <c r="D156" s="98" t="str">
        <f t="shared" si="4"/>
        <v/>
      </c>
      <c r="E156" s="89">
        <f>IF(Parameters!$D$24 = 1, MAX(F156, G156),
IF(Parameters!$D$25 = 1, AVERAGE(F156,G156),
IF(Parameters!$D$26 = 1, IFERROR(GEOMEAN(F156, G156), 0),
IF(Parameters!$D$27, IF(AND(F156=10,G156=10),10,0),
IF(Parameters!$D$28, IF(AND(F156&gt;=7,G156&gt;=7),10,0),
IF(Parameters!$D$29, IF(AND(F156&gt;=7,G156&gt;=7), 10, IF(OR(AND(F156&gt;=7,G156&gt;=5),AND(F156&gt;=5,G156&gt;=7)),6,0)),
IF(Parameters!$D$30, IF(AND(F156&gt;=10,G156&gt;=10), 10, IF(OR(AND(F156&gt;=10,G156&gt;=5),AND(F156&gt;=5,G156&gt;=10)),6,0)),"no method")))))))</f>
        <v>7.8113729265468628</v>
      </c>
      <c r="F156" s="89" cm="1">
        <f t="array" ref="F156">IF(SUM(IF(ISNUMBER(IF($I$199:$R$199=1,(I156:R156))),1,"")) = 0, NA(),
IF(Parameters!$D$18=1, IFERROR(MAX(IF($I$199:$R$199=1,(I156:R156),"")),
     MAX(IF($I$199:$R$199=2,(I156:R156),""))),
IF(Parameters!$D$19=1, IFERROR(AVERAGE(IF($I$199:$R$199=1,I156:R156,"")),
     AVERAGE(IF($I$199:$R$199=2,(I156:R156),""))),
IF(Parameters!$D$20=1, IFERROR(IF(OR(IF(ISNUMBER(I156:R156),IF(I$199:R$199 = 1,I156:R156, ""), "")=0), 0, GEOMEAN(IF(ISNUMBER(I156:R156),IF(I$199:R$199 = 1,I156:R156, ""), ""))),
   IF(OR(IF(ISNUMBER(I156:R156),IF(I$199:R$199 = 2,I156:R156, ""), "")=0), 0, GEOMEAN(IF(ISNUMBER(I156:R156),IF(I$199:R$199 = 2,I156:R156, ""), ""))))))))</f>
        <v>8.4285714285714306</v>
      </c>
      <c r="G156" s="89" cm="1">
        <f t="array" ref="G156">IF(SUM(IF(ISNUMBER(IF($I$200:$R$200=1,(I156:R156))),1,""))=0,NA(),
IF(Parameters!$D$18=1,IFERROR(MAX(IF($I$200:$R$200=1,(I156:R156),"")),
MAX(IF($I$200:$R$200=2,(I156:R156),""))),
IF(Parameters!$D$19=1,IFERROR(AVERAGE(IF($I$200:$R$200=1,(I156:R156),"")),
AVERAGE(IF($I$200:$R$200=2,(I156:R156),""))),
IF(Parameters!$D$20=1,IFERROR(IF(OR(IF(ISNUMBER(I156:R156),IF(I$200:R$200=1,I156:R156,""),"")=0),0,GEOMEAN(IF(ISNUMBER(I156:R156),IF(I$200:R$200=1,I156:R156,""),""))),
IF(OR(IF(ISNUMBER(I156:R156),IF(I$200:R$200=2,I156:R156,""),"")=0),0,GEOMEAN(IF(ISNUMBER(I156:R156),IF(I$200:R$200=2,I156:R156,""),""))))))))</f>
        <v>7.2393699827648303</v>
      </c>
      <c r="H156" s="208" t="s">
        <v>308</v>
      </c>
      <c r="I156" s="89">
        <v>8.4285714285714306</v>
      </c>
      <c r="J156" s="89">
        <v>7</v>
      </c>
      <c r="K156" s="89" t="s">
        <v>472</v>
      </c>
      <c r="L156" s="89" t="s">
        <v>472</v>
      </c>
      <c r="M156" s="89" t="s">
        <v>472</v>
      </c>
      <c r="N156" s="89">
        <v>7.2393699827648303</v>
      </c>
      <c r="O156" s="89"/>
      <c r="P156" s="89"/>
      <c r="Q156" s="141"/>
      <c r="R156" s="141"/>
      <c r="S156" s="141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</row>
    <row r="157" spans="1:30" x14ac:dyDescent="0.2">
      <c r="A157" s="85">
        <v>152</v>
      </c>
      <c r="B157" s="85" t="s">
        <v>309</v>
      </c>
      <c r="C157" s="85" t="s">
        <v>310</v>
      </c>
      <c r="D157" s="98" t="str">
        <f t="shared" si="4"/>
        <v/>
      </c>
      <c r="E157" s="89">
        <f>IF(Parameters!$D$24 = 1, MAX(F157, G157),
IF(Parameters!$D$25 = 1, AVERAGE(F157,G157),
IF(Parameters!$D$26 = 1, IFERROR(GEOMEAN(F157, G157), 0),
IF(Parameters!$D$27, IF(AND(F157=10,G157=10),10,0),
IF(Parameters!$D$28, IF(AND(F157&gt;=7,G157&gt;=7),10,0),
IF(Parameters!$D$29, IF(AND(F157&gt;=7,G157&gt;=7), 10, IF(OR(AND(F157&gt;=7,G157&gt;=5),AND(F157&gt;=5,G157&gt;=7)),6,0)),
IF(Parameters!$D$30, IF(AND(F157&gt;=10,G157&gt;=10), 10, IF(OR(AND(F157&gt;=10,G157&gt;=5),AND(F157&gt;=5,G157&gt;=10)),6,0)),"no method")))))))</f>
        <v>9.9283144879394616</v>
      </c>
      <c r="F157" s="89" cm="1">
        <f t="array" ref="F157">IF(SUM(IF(ISNUMBER(IF($I$199:$R$199=1,(I157:R157))),1,"")) = 0, NA(),
IF(Parameters!$D$18=1, IFERROR(MAX(IF($I$199:$R$199=1,(I157:R157),"")),
     MAX(IF($I$199:$R$199=2,(I157:R157),""))),
IF(Parameters!$D$19=1, IFERROR(AVERAGE(IF($I$199:$R$199=1,I157:R157,"")),
     AVERAGE(IF($I$199:$R$199=2,(I157:R157),""))),
IF(Parameters!$D$20=1, IFERROR(IF(OR(IF(ISNUMBER(I157:R157),IF(I$199:R$199 = 1,I157:R157, ""), "")=0), 0, GEOMEAN(IF(ISNUMBER(I157:R157),IF(I$199:R$199 = 1,I157:R157, ""), ""))),
   IF(OR(IF(ISNUMBER(I157:R157),IF(I$199:R$199 = 2,I157:R157, ""), "")=0), 0, GEOMEAN(IF(ISNUMBER(I157:R157),IF(I$199:R$199 = 2,I157:R157, ""), ""))))))))</f>
        <v>9.8571428571428594</v>
      </c>
      <c r="G157" s="89" cm="1">
        <f t="array" ref="G157">IF(SUM(IF(ISNUMBER(IF($I$200:$R$200=1,(I157:R157))),1,""))=0,NA(),
IF(Parameters!$D$18=1,IFERROR(MAX(IF($I$200:$R$200=1,(I157:R157),"")),
MAX(IF($I$200:$R$200=2,(I157:R157),""))),
IF(Parameters!$D$19=1,IFERROR(AVERAGE(IF($I$200:$R$200=1,(I157:R157),"")),
AVERAGE(IF($I$200:$R$200=2,(I157:R157),""))),
IF(Parameters!$D$20=1,IFERROR(IF(OR(IF(ISNUMBER(I157:R157),IF(I$200:R$200=1,I157:R157,""),"")=0),0,GEOMEAN(IF(ISNUMBER(I157:R157),IF(I$200:R$200=1,I157:R157,""),""))),
IF(OR(IF(ISNUMBER(I157:R157),IF(I$200:R$200=2,I157:R157,""),"")=0),0,GEOMEAN(IF(ISNUMBER(I157:R157),IF(I$200:R$200=2,I157:R157,""),""))))))))</f>
        <v>10</v>
      </c>
      <c r="H157" s="208" t="s">
        <v>310</v>
      </c>
      <c r="I157" s="89">
        <v>9.8571428571428594</v>
      </c>
      <c r="J157" s="89">
        <v>7</v>
      </c>
      <c r="K157" s="89">
        <v>10</v>
      </c>
      <c r="L157" s="89" t="s">
        <v>472</v>
      </c>
      <c r="M157" s="89" t="s">
        <v>472</v>
      </c>
      <c r="N157" s="89" t="s">
        <v>472</v>
      </c>
      <c r="O157" s="89"/>
      <c r="P157" s="89"/>
      <c r="Q157" s="141"/>
      <c r="R157" s="141"/>
      <c r="S157" s="141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</row>
    <row r="158" spans="1:30" x14ac:dyDescent="0.2">
      <c r="A158" s="85">
        <v>153</v>
      </c>
      <c r="B158" s="85" t="s">
        <v>311</v>
      </c>
      <c r="C158" s="85" t="s">
        <v>312</v>
      </c>
      <c r="D158" s="98" t="str">
        <f t="shared" si="4"/>
        <v/>
      </c>
      <c r="E158" s="89">
        <f>IF(Parameters!$D$24 = 1, MAX(F158, G158),
IF(Parameters!$D$25 = 1, AVERAGE(F158,G158),
IF(Parameters!$D$26 = 1, IFERROR(GEOMEAN(F158, G158), 0),
IF(Parameters!$D$27, IF(AND(F158=10,G158=10),10,0),
IF(Parameters!$D$28, IF(AND(F158&gt;=7,G158&gt;=7),10,0),
IF(Parameters!$D$29, IF(AND(F158&gt;=7,G158&gt;=7), 10, IF(OR(AND(F158&gt;=7,G158&gt;=5),AND(F158&gt;=5,G158&gt;=7)),6,0)),
IF(Parameters!$D$30, IF(AND(F158&gt;=10,G158&gt;=10), 10, IF(OR(AND(F158&gt;=10,G158&gt;=5),AND(F158&gt;=5,G158&gt;=10)),6,0)),"no method")))))))</f>
        <v>7.4612650529569207</v>
      </c>
      <c r="F158" s="89" cm="1">
        <f t="array" ref="F158">IF(SUM(IF(ISNUMBER(IF($I$199:$R$199=1,(I158:R158))),1,"")) = 0, NA(),
IF(Parameters!$D$18=1, IFERROR(MAX(IF($I$199:$R$199=1,(I158:R158),"")),
     MAX(IF($I$199:$R$199=2,(I158:R158),""))),
IF(Parameters!$D$19=1, IFERROR(AVERAGE(IF($I$199:$R$199=1,I158:R158,"")),
     AVERAGE(IF($I$199:$R$199=2,(I158:R158),""))),
IF(Parameters!$D$20=1, IFERROR(IF(OR(IF(ISNUMBER(I158:R158),IF(I$199:R$199 = 1,I158:R158, ""), "")=0), 0, GEOMEAN(IF(ISNUMBER(I158:R158),IF(I$199:R$199 = 1,I158:R158, ""), ""))),
   IF(OR(IF(ISNUMBER(I158:R158),IF(I$199:R$199 = 2,I158:R158, ""), "")=0), 0, GEOMEAN(IF(ISNUMBER(I158:R158),IF(I$199:R$199 = 2,I158:R158, ""), ""))))))))</f>
        <v>6.28571428571429</v>
      </c>
      <c r="G158" s="89" cm="1">
        <f t="array" ref="G158">IF(SUM(IF(ISNUMBER(IF($I$200:$R$200=1,(I158:R158))),1,""))=0,NA(),
IF(Parameters!$D$18=1,IFERROR(MAX(IF($I$200:$R$200=1,(I158:R158),"")),
MAX(IF($I$200:$R$200=2,(I158:R158),""))),
IF(Parameters!$D$19=1,IFERROR(AVERAGE(IF($I$200:$R$200=1,(I158:R158),"")),
AVERAGE(IF($I$200:$R$200=2,(I158:R158),""))),
IF(Parameters!$D$20=1,IFERROR(IF(OR(IF(ISNUMBER(I158:R158),IF(I$200:R$200=1,I158:R158,""),"")=0),0,GEOMEAN(IF(ISNUMBER(I158:R158),IF(I$200:R$200=1,I158:R158,""),""))),
IF(OR(IF(ISNUMBER(I158:R158),IF(I$200:R$200=2,I158:R158,""),"")=0),0,GEOMEAN(IF(ISNUMBER(I158:R158),IF(I$200:R$200=2,I158:R158,""),""))))))))</f>
        <v>8.8566666666666691</v>
      </c>
      <c r="H158" s="208" t="s">
        <v>312</v>
      </c>
      <c r="I158" s="89">
        <v>6.28571428571429</v>
      </c>
      <c r="J158" s="89">
        <v>0</v>
      </c>
      <c r="K158" s="89">
        <v>6.3078316562324002</v>
      </c>
      <c r="L158" s="89">
        <v>8.8566666666666691</v>
      </c>
      <c r="M158" s="89" t="s">
        <v>472</v>
      </c>
      <c r="N158" s="89">
        <v>3.6150431860060901</v>
      </c>
      <c r="O158" s="89"/>
      <c r="P158" s="89"/>
      <c r="Q158" s="141"/>
      <c r="R158" s="141"/>
      <c r="S158" s="141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</row>
    <row r="159" spans="1:30" x14ac:dyDescent="0.2">
      <c r="A159" s="85">
        <v>154</v>
      </c>
      <c r="B159" s="85" t="s">
        <v>313</v>
      </c>
      <c r="C159" s="85" t="s">
        <v>314</v>
      </c>
      <c r="D159" s="98" t="str">
        <f t="shared" si="4"/>
        <v/>
      </c>
      <c r="E159" s="89">
        <f>IF(Parameters!$D$24 = 1, MAX(F159, G159),
IF(Parameters!$D$25 = 1, AVERAGE(F159,G159),
IF(Parameters!$D$26 = 1, IFERROR(GEOMEAN(F159, G159), 0),
IF(Parameters!$D$27, IF(AND(F159=10,G159=10),10,0),
IF(Parameters!$D$28, IF(AND(F159&gt;=7,G159&gt;=7),10,0),
IF(Parameters!$D$29, IF(AND(F159&gt;=7,G159&gt;=7), 10, IF(OR(AND(F159&gt;=7,G159&gt;=5),AND(F159&gt;=5,G159&gt;=7)),6,0)),
IF(Parameters!$D$30, IF(AND(F159&gt;=10,G159&gt;=10), 10, IF(OR(AND(F159&gt;=10,G159&gt;=5),AND(F159&gt;=5,G159&gt;=10)),6,0)),"no method")))))))</f>
        <v>8.3666002653407556</v>
      </c>
      <c r="F159" s="89" cm="1">
        <f t="array" ref="F159">IF(SUM(IF(ISNUMBER(IF($I$199:$R$199=1,(I159:R159))),1,"")) = 0, NA(),
IF(Parameters!$D$18=1, IFERROR(MAX(IF($I$199:$R$199=1,(I159:R159),"")),
     MAX(IF($I$199:$R$199=2,(I159:R159),""))),
IF(Parameters!$D$19=1, IFERROR(AVERAGE(IF($I$199:$R$199=1,I159:R159,"")),
     AVERAGE(IF($I$199:$R$199=2,(I159:R159),""))),
IF(Parameters!$D$20=1, IFERROR(IF(OR(IF(ISNUMBER(I159:R159),IF(I$199:R$199 = 1,I159:R159, ""), "")=0), 0, GEOMEAN(IF(ISNUMBER(I159:R159),IF(I$199:R$199 = 1,I159:R159, ""), ""))),
   IF(OR(IF(ISNUMBER(I159:R159),IF(I$199:R$199 = 2,I159:R159, ""), "")=0), 0, GEOMEAN(IF(ISNUMBER(I159:R159),IF(I$199:R$199 = 2,I159:R159, ""), ""))))))))</f>
        <v>10</v>
      </c>
      <c r="G159" s="89" cm="1">
        <f t="array" ref="G159">IF(SUM(IF(ISNUMBER(IF($I$200:$R$200=1,(I159:R159))),1,""))=0,NA(),
IF(Parameters!$D$18=1,IFERROR(MAX(IF($I$200:$R$200=1,(I159:R159),"")),
MAX(IF($I$200:$R$200=2,(I159:R159),""))),
IF(Parameters!$D$19=1,IFERROR(AVERAGE(IF($I$200:$R$200=1,(I159:R159),"")),
AVERAGE(IF($I$200:$R$200=2,(I159:R159),""))),
IF(Parameters!$D$20=1,IFERROR(IF(OR(IF(ISNUMBER(I159:R159),IF(I$200:R$200=1,I159:R159,""),"")=0),0,GEOMEAN(IF(ISNUMBER(I159:R159),IF(I$200:R$200=1,I159:R159,""),""))),
IF(OR(IF(ISNUMBER(I159:R159),IF(I$200:R$200=2,I159:R159,""),"")=0),0,GEOMEAN(IF(ISNUMBER(I159:R159),IF(I$200:R$200=2,I159:R159,""),""))))))))</f>
        <v>7</v>
      </c>
      <c r="H159" s="208" t="s">
        <v>314</v>
      </c>
      <c r="I159" s="89">
        <v>10</v>
      </c>
      <c r="J159" s="89">
        <v>7</v>
      </c>
      <c r="K159" s="89" t="s">
        <v>472</v>
      </c>
      <c r="L159" s="89" t="s">
        <v>472</v>
      </c>
      <c r="M159" s="89" t="s">
        <v>472</v>
      </c>
      <c r="N159" s="89" t="s">
        <v>472</v>
      </c>
      <c r="O159" s="89"/>
      <c r="P159" s="89"/>
      <c r="Q159" s="141"/>
      <c r="R159" s="141"/>
      <c r="S159" s="141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</row>
    <row r="160" spans="1:30" x14ac:dyDescent="0.2">
      <c r="A160" s="85">
        <v>155</v>
      </c>
      <c r="B160" s="85" t="s">
        <v>315</v>
      </c>
      <c r="C160" s="85" t="s">
        <v>316</v>
      </c>
      <c r="D160" s="98" t="str">
        <f t="shared" si="4"/>
        <v/>
      </c>
      <c r="E160" s="89">
        <f>IF(Parameters!$D$24 = 1, MAX(F160, G160),
IF(Parameters!$D$25 = 1, AVERAGE(F160,G160),
IF(Parameters!$D$26 = 1, IFERROR(GEOMEAN(F160, G160), 0),
IF(Parameters!$D$27, IF(AND(F160=10,G160=10),10,0),
IF(Parameters!$D$28, IF(AND(F160&gt;=7,G160&gt;=7),10,0),
IF(Parameters!$D$29, IF(AND(F160&gt;=7,G160&gt;=7), 10, IF(OR(AND(F160&gt;=7,G160&gt;=5),AND(F160&gt;=5,G160&gt;=7)),6,0)),
IF(Parameters!$D$30, IF(AND(F160&gt;=10,G160&gt;=10), 10, IF(OR(AND(F160&gt;=10,G160&gt;=5),AND(F160&gt;=5,G160&gt;=10)),6,0)),"no method")))))))</f>
        <v>4.9280538030458132</v>
      </c>
      <c r="F160" s="89" cm="1">
        <f t="array" ref="F160">IF(SUM(IF(ISNUMBER(IF($I$199:$R$199=1,(I160:R160))),1,"")) = 0, NA(),
IF(Parameters!$D$18=1, IFERROR(MAX(IF($I$199:$R$199=1,(I160:R160),"")),
     MAX(IF($I$199:$R$199=2,(I160:R160),""))),
IF(Parameters!$D$19=1, IFERROR(AVERAGE(IF($I$199:$R$199=1,I160:R160,"")),
     AVERAGE(IF($I$199:$R$199=2,(I160:R160),""))),
IF(Parameters!$D$20=1, IFERROR(IF(OR(IF(ISNUMBER(I160:R160),IF(I$199:R$199 = 1,I160:R160, ""), "")=0), 0, GEOMEAN(IF(ISNUMBER(I160:R160),IF(I$199:R$199 = 1,I160:R160, ""), ""))),
   IF(OR(IF(ISNUMBER(I160:R160),IF(I$199:R$199 = 2,I160:R160, ""), "")=0), 0, GEOMEAN(IF(ISNUMBER(I160:R160),IF(I$199:R$199 = 2,I160:R160, ""), ""))))))))</f>
        <v>2.4285714285714302</v>
      </c>
      <c r="G160" s="89" cm="1">
        <f t="array" ref="G160">IF(SUM(IF(ISNUMBER(IF($I$200:$R$200=1,(I160:R160))),1,""))=0,NA(),
IF(Parameters!$D$18=1,IFERROR(MAX(IF($I$200:$R$200=1,(I160:R160),"")),
MAX(IF($I$200:$R$200=2,(I160:R160),""))),
IF(Parameters!$D$19=1,IFERROR(AVERAGE(IF($I$200:$R$200=1,(I160:R160),"")),
AVERAGE(IF($I$200:$R$200=2,(I160:R160),""))),
IF(Parameters!$D$20=1,IFERROR(IF(OR(IF(ISNUMBER(I160:R160),IF(I$200:R$200=1,I160:R160,""),"")=0),0,GEOMEAN(IF(ISNUMBER(I160:R160),IF(I$200:R$200=1,I160:R160,""),""))),
IF(OR(IF(ISNUMBER(I160:R160),IF(I$200:R$200=2,I160:R160,""),"")=0),0,GEOMEAN(IF(ISNUMBER(I160:R160),IF(I$200:R$200=2,I160:R160,""),""))))))))</f>
        <v>10</v>
      </c>
      <c r="H160" s="208" t="s">
        <v>316</v>
      </c>
      <c r="I160" s="89">
        <v>2.4285714285714302</v>
      </c>
      <c r="J160" s="89">
        <v>0</v>
      </c>
      <c r="K160" s="89" t="s">
        <v>472</v>
      </c>
      <c r="L160" s="89">
        <v>8.25</v>
      </c>
      <c r="M160" s="89">
        <v>10</v>
      </c>
      <c r="N160" s="89" t="s">
        <v>472</v>
      </c>
      <c r="O160" s="89"/>
      <c r="P160" s="89"/>
      <c r="Q160" s="141"/>
      <c r="R160" s="141"/>
      <c r="S160" s="141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</row>
    <row r="161" spans="1:30" x14ac:dyDescent="0.2">
      <c r="A161" s="85">
        <v>156</v>
      </c>
      <c r="B161" s="85" t="s">
        <v>317</v>
      </c>
      <c r="C161" s="85" t="s">
        <v>318</v>
      </c>
      <c r="D161" s="98" t="str">
        <f t="shared" si="4"/>
        <v/>
      </c>
      <c r="E161" s="89">
        <f>IF(Parameters!$D$24 = 1, MAX(F161, G161),
IF(Parameters!$D$25 = 1, AVERAGE(F161,G161),
IF(Parameters!$D$26 = 1, IFERROR(GEOMEAN(F161, G161), 0),
IF(Parameters!$D$27, IF(AND(F161=10,G161=10),10,0),
IF(Parameters!$D$28, IF(AND(F161&gt;=7,G161&gt;=7),10,0),
IF(Parameters!$D$29, IF(AND(F161&gt;=7,G161&gt;=7), 10, IF(OR(AND(F161&gt;=7,G161&gt;=5),AND(F161&gt;=5,G161&gt;=7)),6,0)),
IF(Parameters!$D$30, IF(AND(F161&gt;=10,G161&gt;=10), 10, IF(OR(AND(F161&gt;=10,G161&gt;=5),AND(F161&gt;=5,G161&gt;=10)),6,0)),"no method")))))))</f>
        <v>10</v>
      </c>
      <c r="F161" s="89" cm="1">
        <f t="array" ref="F161">IF(SUM(IF(ISNUMBER(IF($I$199:$R$199=1,(I161:R161))),1,"")) = 0, NA(),
IF(Parameters!$D$18=1, IFERROR(MAX(IF($I$199:$R$199=1,(I161:R161),"")),
     MAX(IF($I$199:$R$199=2,(I161:R161),""))),
IF(Parameters!$D$19=1, IFERROR(AVERAGE(IF($I$199:$R$199=1,I161:R161,"")),
     AVERAGE(IF($I$199:$R$199=2,(I161:R161),""))),
IF(Parameters!$D$20=1, IFERROR(IF(OR(IF(ISNUMBER(I161:R161),IF(I$199:R$199 = 1,I161:R161, ""), "")=0), 0, GEOMEAN(IF(ISNUMBER(I161:R161),IF(I$199:R$199 = 1,I161:R161, ""), ""))),
   IF(OR(IF(ISNUMBER(I161:R161),IF(I$199:R$199 = 2,I161:R161, ""), "")=0), 0, GEOMEAN(IF(ISNUMBER(I161:R161),IF(I$199:R$199 = 2,I161:R161, ""), ""))))))))</f>
        <v>10</v>
      </c>
      <c r="G161" s="89" cm="1">
        <f t="array" ref="G161">IF(SUM(IF(ISNUMBER(IF($I$200:$R$200=1,(I161:R161))),1,""))=0,NA(),
IF(Parameters!$D$18=1,IFERROR(MAX(IF($I$200:$R$200=1,(I161:R161),"")),
MAX(IF($I$200:$R$200=2,(I161:R161),""))),
IF(Parameters!$D$19=1,IFERROR(AVERAGE(IF($I$200:$R$200=1,(I161:R161),"")),
AVERAGE(IF($I$200:$R$200=2,(I161:R161),""))),
IF(Parameters!$D$20=1,IFERROR(IF(OR(IF(ISNUMBER(I161:R161),IF(I$200:R$200=1,I161:R161,""),"")=0),0,GEOMEAN(IF(ISNUMBER(I161:R161),IF(I$200:R$200=1,I161:R161,""),""))),
IF(OR(IF(ISNUMBER(I161:R161),IF(I$200:R$200=2,I161:R161,""),"")=0),0,GEOMEAN(IF(ISNUMBER(I161:R161),IF(I$200:R$200=2,I161:R161,""),""))))))))</f>
        <v>10</v>
      </c>
      <c r="H161" s="208" t="s">
        <v>318</v>
      </c>
      <c r="I161" s="89">
        <v>10</v>
      </c>
      <c r="J161" s="89">
        <v>7</v>
      </c>
      <c r="K161" s="89">
        <v>10</v>
      </c>
      <c r="L161" s="89" t="s">
        <v>472</v>
      </c>
      <c r="M161" s="89" t="s">
        <v>472</v>
      </c>
      <c r="N161" s="89">
        <v>10</v>
      </c>
      <c r="O161" s="89"/>
      <c r="P161" s="89"/>
      <c r="Q161" s="141"/>
      <c r="R161" s="141"/>
      <c r="S161" s="141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</row>
    <row r="162" spans="1:30" x14ac:dyDescent="0.2">
      <c r="A162" s="85">
        <v>157</v>
      </c>
      <c r="B162" s="85" t="s">
        <v>319</v>
      </c>
      <c r="C162" s="85" t="s">
        <v>320</v>
      </c>
      <c r="D162" s="98" t="str">
        <f t="shared" si="4"/>
        <v/>
      </c>
      <c r="E162" s="89">
        <f>IF(Parameters!$D$24 = 1, MAX(F162, G162),
IF(Parameters!$D$25 = 1, AVERAGE(F162,G162),
IF(Parameters!$D$26 = 1, IFERROR(GEOMEAN(F162, G162), 0),
IF(Parameters!$D$27, IF(AND(F162=10,G162=10),10,0),
IF(Parameters!$D$28, IF(AND(F162&gt;=7,G162&gt;=7),10,0),
IF(Parameters!$D$29, IF(AND(F162&gt;=7,G162&gt;=7), 10, IF(OR(AND(F162&gt;=7,G162&gt;=5),AND(F162&gt;=5,G162&gt;=7)),6,0)),
IF(Parameters!$D$30, IF(AND(F162&gt;=10,G162&gt;=10), 10, IF(OR(AND(F162&gt;=10,G162&gt;=5),AND(F162&gt;=5,G162&gt;=10)),6,0)),"no method")))))))</f>
        <v>9.3350338586883073</v>
      </c>
      <c r="F162" s="89" cm="1">
        <f t="array" ref="F162">IF(SUM(IF(ISNUMBER(IF($I$199:$R$199=1,(I162:R162))),1,"")) = 0, NA(),
IF(Parameters!$D$18=1, IFERROR(MAX(IF($I$199:$R$199=1,(I162:R162),"")),
     MAX(IF($I$199:$R$199=2,(I162:R162),""))),
IF(Parameters!$D$19=1, IFERROR(AVERAGE(IF($I$199:$R$199=1,I162:R162,"")),
     AVERAGE(IF($I$199:$R$199=2,(I162:R162),""))),
IF(Parameters!$D$20=1, IFERROR(IF(OR(IF(ISNUMBER(I162:R162),IF(I$199:R$199 = 1,I162:R162, ""), "")=0), 0, GEOMEAN(IF(ISNUMBER(I162:R162),IF(I$199:R$199 = 1,I162:R162, ""), ""))),
   IF(OR(IF(ISNUMBER(I162:R162),IF(I$199:R$199 = 2,I162:R162, ""), "")=0), 0, GEOMEAN(IF(ISNUMBER(I162:R162),IF(I$199:R$199 = 2,I162:R162, ""), ""))))))))</f>
        <v>8.71428571428571</v>
      </c>
      <c r="G162" s="89" cm="1">
        <f t="array" ref="G162">IF(SUM(IF(ISNUMBER(IF($I$200:$R$200=1,(I162:R162))),1,""))=0,NA(),
IF(Parameters!$D$18=1,IFERROR(MAX(IF($I$200:$R$200=1,(I162:R162),"")),
MAX(IF($I$200:$R$200=2,(I162:R162),""))),
IF(Parameters!$D$19=1,IFERROR(AVERAGE(IF($I$200:$R$200=1,(I162:R162),"")),
AVERAGE(IF($I$200:$R$200=2,(I162:R162),""))),
IF(Parameters!$D$20=1,IFERROR(IF(OR(IF(ISNUMBER(I162:R162),IF(I$200:R$200=1,I162:R162,""),"")=0),0,GEOMEAN(IF(ISNUMBER(I162:R162),IF(I$200:R$200=1,I162:R162,""),""))),
IF(OR(IF(ISNUMBER(I162:R162),IF(I$200:R$200=2,I162:R162,""),"")=0),0,GEOMEAN(IF(ISNUMBER(I162:R162),IF(I$200:R$200=2,I162:R162,""),""))))))))</f>
        <v>10</v>
      </c>
      <c r="H162" s="208" t="s">
        <v>320</v>
      </c>
      <c r="I162" s="89">
        <v>8.71428571428571</v>
      </c>
      <c r="J162" s="89" t="s">
        <v>472</v>
      </c>
      <c r="K162" s="89">
        <v>10</v>
      </c>
      <c r="L162" s="89" t="s">
        <v>472</v>
      </c>
      <c r="M162" s="89" t="s">
        <v>472</v>
      </c>
      <c r="N162" s="89" t="s">
        <v>472</v>
      </c>
      <c r="O162" s="89"/>
      <c r="P162" s="89"/>
      <c r="Q162" s="141"/>
      <c r="R162" s="141"/>
      <c r="S162" s="141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</row>
    <row r="163" spans="1:30" x14ac:dyDescent="0.2">
      <c r="A163" s="85">
        <v>158</v>
      </c>
      <c r="B163" s="85" t="s">
        <v>321</v>
      </c>
      <c r="C163" s="85" t="s">
        <v>322</v>
      </c>
      <c r="D163" s="98" t="str">
        <f t="shared" si="4"/>
        <v/>
      </c>
      <c r="E163" s="89">
        <f>IF(Parameters!$D$24 = 1, MAX(F163, G163),
IF(Parameters!$D$25 = 1, AVERAGE(F163,G163),
IF(Parameters!$D$26 = 1, IFERROR(GEOMEAN(F163, G163), 0),
IF(Parameters!$D$27, IF(AND(F163=10,G163=10),10,0),
IF(Parameters!$D$28, IF(AND(F163&gt;=7,G163&gt;=7),10,0),
IF(Parameters!$D$29, IF(AND(F163&gt;=7,G163&gt;=7), 10, IF(OR(AND(F163&gt;=7,G163&gt;=5),AND(F163&gt;=5,G163&gt;=7)),6,0)),
IF(Parameters!$D$30, IF(AND(F163&gt;=10,G163&gt;=10), 10, IF(OR(AND(F163&gt;=10,G163&gt;=5),AND(F163&gt;=5,G163&gt;=10)),6,0)),"no method")))))))</f>
        <v>6.1535897382476392</v>
      </c>
      <c r="F163" s="89" cm="1">
        <f t="array" ref="F163">IF(SUM(IF(ISNUMBER(IF($I$199:$R$199=1,(I163:R163))),1,"")) = 0, NA(),
IF(Parameters!$D$18=1, IFERROR(MAX(IF($I$199:$R$199=1,(I163:R163),"")),
     MAX(IF($I$199:$R$199=2,(I163:R163),""))),
IF(Parameters!$D$19=1, IFERROR(AVERAGE(IF($I$199:$R$199=1,I163:R163,"")),
     AVERAGE(IF($I$199:$R$199=2,(I163:R163),""))),
IF(Parameters!$D$20=1, IFERROR(IF(OR(IF(ISNUMBER(I163:R163),IF(I$199:R$199 = 1,I163:R163, ""), "")=0), 0, GEOMEAN(IF(ISNUMBER(I163:R163),IF(I$199:R$199 = 1,I163:R163, ""), ""))),
   IF(OR(IF(ISNUMBER(I163:R163),IF(I$199:R$199 = 2,I163:R163, ""), "")=0), 0, GEOMEAN(IF(ISNUMBER(I163:R163),IF(I$199:R$199 = 2,I163:R163, ""), ""))))))))</f>
        <v>5</v>
      </c>
      <c r="G163" s="89" cm="1">
        <f t="array" ref="G163">IF(SUM(IF(ISNUMBER(IF($I$200:$R$200=1,(I163:R163))),1,""))=0,NA(),
IF(Parameters!$D$18=1,IFERROR(MAX(IF($I$200:$R$200=1,(I163:R163),"")),
MAX(IF($I$200:$R$200=2,(I163:R163),""))),
IF(Parameters!$D$19=1,IFERROR(AVERAGE(IF($I$200:$R$200=1,(I163:R163),"")),
AVERAGE(IF($I$200:$R$200=2,(I163:R163),""))),
IF(Parameters!$D$20=1,IFERROR(IF(OR(IF(ISNUMBER(I163:R163),IF(I$200:R$200=1,I163:R163,""),"")=0),0,GEOMEAN(IF(ISNUMBER(I163:R163),IF(I$200:R$200=1,I163:R163,""),""))),
IF(OR(IF(ISNUMBER(I163:R163),IF(I$200:R$200=2,I163:R163,""),"")=0),0,GEOMEAN(IF(ISNUMBER(I163:R163),IF(I$200:R$200=2,I163:R163,""),""))))))))</f>
        <v>7.5733333333333297</v>
      </c>
      <c r="H163" s="208" t="s">
        <v>322</v>
      </c>
      <c r="I163" s="89">
        <v>5</v>
      </c>
      <c r="J163" s="89">
        <v>7</v>
      </c>
      <c r="K163" s="89" t="s">
        <v>472</v>
      </c>
      <c r="L163" s="89">
        <v>7.5733333333333297</v>
      </c>
      <c r="M163" s="89" t="s">
        <v>472</v>
      </c>
      <c r="N163" s="89" t="s">
        <v>472</v>
      </c>
      <c r="O163" s="89"/>
      <c r="P163" s="89"/>
      <c r="Q163" s="141"/>
      <c r="R163" s="141"/>
      <c r="S163" s="141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</row>
    <row r="164" spans="1:30" x14ac:dyDescent="0.2">
      <c r="A164" s="85">
        <v>159</v>
      </c>
      <c r="B164" s="85" t="s">
        <v>323</v>
      </c>
      <c r="C164" s="85" t="s">
        <v>324</v>
      </c>
      <c r="D164" s="98" t="str">
        <f t="shared" si="4"/>
        <v/>
      </c>
      <c r="E164" s="89">
        <f>IF(Parameters!$D$24 = 1, MAX(F164, G164),
IF(Parameters!$D$25 = 1, AVERAGE(F164,G164),
IF(Parameters!$D$26 = 1, IFERROR(GEOMEAN(F164, G164), 0),
IF(Parameters!$D$27, IF(AND(F164=10,G164=10),10,0),
IF(Parameters!$D$28, IF(AND(F164&gt;=7,G164&gt;=7),10,0),
IF(Parameters!$D$29, IF(AND(F164&gt;=7,G164&gt;=7), 10, IF(OR(AND(F164&gt;=7,G164&gt;=5),AND(F164&gt;=5,G164&gt;=7)),6,0)),
IF(Parameters!$D$30, IF(AND(F164&gt;=10,G164&gt;=10), 10, IF(OR(AND(F164&gt;=10,G164&gt;=5),AND(F164&gt;=5,G164&gt;=10)),6,0)),"no method")))))))</f>
        <v>2.9459415181859021</v>
      </c>
      <c r="F164" s="89" cm="1">
        <f t="array" ref="F164">IF(SUM(IF(ISNUMBER(IF($I$199:$R$199=1,(I164:R164))),1,"")) = 0, NA(),
IF(Parameters!$D$18=1, IFERROR(MAX(IF($I$199:$R$199=1,(I164:R164),"")),
     MAX(IF($I$199:$R$199=2,(I164:R164),""))),
IF(Parameters!$D$19=1, IFERROR(AVERAGE(IF($I$199:$R$199=1,I164:R164,"")),
     AVERAGE(IF($I$199:$R$199=2,(I164:R164),""))),
IF(Parameters!$D$20=1, IFERROR(IF(OR(IF(ISNUMBER(I164:R164),IF(I$199:R$199 = 1,I164:R164, ""), "")=0), 0, GEOMEAN(IF(ISNUMBER(I164:R164),IF(I$199:R$199 = 1,I164:R164, ""), ""))),
   IF(OR(IF(ISNUMBER(I164:R164),IF(I$199:R$199 = 2,I164:R164, ""), "")=0), 0, GEOMEAN(IF(ISNUMBER(I164:R164),IF(I$199:R$199 = 2,I164:R164, ""), ""))))))))</f>
        <v>1.28571428571429</v>
      </c>
      <c r="G164" s="89" cm="1">
        <f t="array" ref="G164">IF(SUM(IF(ISNUMBER(IF($I$200:$R$200=1,(I164:R164))),1,""))=0,NA(),
IF(Parameters!$D$18=1,IFERROR(MAX(IF($I$200:$R$200=1,(I164:R164),"")),
MAX(IF($I$200:$R$200=2,(I164:R164),""))),
IF(Parameters!$D$19=1,IFERROR(AVERAGE(IF($I$200:$R$200=1,(I164:R164),"")),
AVERAGE(IF($I$200:$R$200=2,(I164:R164),""))),
IF(Parameters!$D$20=1,IFERROR(IF(OR(IF(ISNUMBER(I164:R164),IF(I$200:R$200=1,I164:R164,""),"")=0),0,GEOMEAN(IF(ISNUMBER(I164:R164),IF(I$200:R$200=1,I164:R164,""),""))),
IF(OR(IF(ISNUMBER(I164:R164),IF(I$200:R$200=2,I164:R164,""),"")=0),0,GEOMEAN(IF(ISNUMBER(I164:R164),IF(I$200:R$200=2,I164:R164,""),""))))))))</f>
        <v>6.75</v>
      </c>
      <c r="H164" s="208" t="s">
        <v>324</v>
      </c>
      <c r="I164" s="89">
        <v>1.28571428571429</v>
      </c>
      <c r="J164" s="89">
        <v>3</v>
      </c>
      <c r="K164" s="89" t="s">
        <v>472</v>
      </c>
      <c r="L164" s="89">
        <v>6.75</v>
      </c>
      <c r="M164" s="89" t="s">
        <v>472</v>
      </c>
      <c r="N164" s="89" t="s">
        <v>472</v>
      </c>
      <c r="O164" s="89"/>
      <c r="P164" s="89"/>
      <c r="Q164" s="141"/>
      <c r="R164" s="141"/>
      <c r="S164" s="141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</row>
    <row r="165" spans="1:30" x14ac:dyDescent="0.2">
      <c r="A165" s="85">
        <v>160</v>
      </c>
      <c r="B165" s="85" t="s">
        <v>325</v>
      </c>
      <c r="C165" s="85" t="s">
        <v>326</v>
      </c>
      <c r="D165" s="98" t="str">
        <f t="shared" si="4"/>
        <v/>
      </c>
      <c r="E165" s="89">
        <f>IF(Parameters!$D$24 = 1, MAX(F165, G165),
IF(Parameters!$D$25 = 1, AVERAGE(F165,G165),
IF(Parameters!$D$26 = 1, IFERROR(GEOMEAN(F165, G165), 0),
IF(Parameters!$D$27, IF(AND(F165=10,G165=10),10,0),
IF(Parameters!$D$28, IF(AND(F165&gt;=7,G165&gt;=7),10,0),
IF(Parameters!$D$29, IF(AND(F165&gt;=7,G165&gt;=7), 10, IF(OR(AND(F165&gt;=7,G165&gt;=5),AND(F165&gt;=5,G165&gt;=7)),6,0)),
IF(Parameters!$D$30, IF(AND(F165&gt;=10,G165&gt;=10), 10, IF(OR(AND(F165&gt;=10,G165&gt;=5),AND(F165&gt;=5,G165&gt;=10)),6,0)),"no method")))))))</f>
        <v>1.690308509457034</v>
      </c>
      <c r="F165" s="89" cm="1">
        <f t="array" ref="F165">IF(SUM(IF(ISNUMBER(IF($I$199:$R$199=1,(I165:R165))),1,"")) = 0, NA(),
IF(Parameters!$D$18=1, IFERROR(MAX(IF($I$199:$R$199=1,(I165:R165),"")),
     MAX(IF($I$199:$R$199=2,(I165:R165),""))),
IF(Parameters!$D$19=1, IFERROR(AVERAGE(IF($I$199:$R$199=1,I165:R165,"")),
     AVERAGE(IF($I$199:$R$199=2,(I165:R165),""))),
IF(Parameters!$D$20=1, IFERROR(IF(OR(IF(ISNUMBER(I165:R165),IF(I$199:R$199 = 1,I165:R165, ""), "")=0), 0, GEOMEAN(IF(ISNUMBER(I165:R165),IF(I$199:R$199 = 1,I165:R165, ""), ""))),
   IF(OR(IF(ISNUMBER(I165:R165),IF(I$199:R$199 = 2,I165:R165, ""), "")=0), 0, GEOMEAN(IF(ISNUMBER(I165:R165),IF(I$199:R$199 = 2,I165:R165, ""), ""))))))))</f>
        <v>0.28571428571428598</v>
      </c>
      <c r="G165" s="89" cm="1">
        <f t="array" ref="G165">IF(SUM(IF(ISNUMBER(IF($I$200:$R$200=1,(I165:R165))),1,""))=0,NA(),
IF(Parameters!$D$18=1,IFERROR(MAX(IF($I$200:$R$200=1,(I165:R165),"")),
MAX(IF($I$200:$R$200=2,(I165:R165),""))),
IF(Parameters!$D$19=1,IFERROR(AVERAGE(IF($I$200:$R$200=1,(I165:R165),"")),
AVERAGE(IF($I$200:$R$200=2,(I165:R165),""))),
IF(Parameters!$D$20=1,IFERROR(IF(OR(IF(ISNUMBER(I165:R165),IF(I$200:R$200=1,I165:R165,""),"")=0),0,GEOMEAN(IF(ISNUMBER(I165:R165),IF(I$200:R$200=1,I165:R165,""),""))),
IF(OR(IF(ISNUMBER(I165:R165),IF(I$200:R$200=2,I165:R165,""),"")=0),0,GEOMEAN(IF(ISNUMBER(I165:R165),IF(I$200:R$200=2,I165:R165,""),""))))))))</f>
        <v>10</v>
      </c>
      <c r="H165" s="208" t="s">
        <v>326</v>
      </c>
      <c r="I165" s="89">
        <v>0.28571428571428598</v>
      </c>
      <c r="J165" s="89">
        <v>0</v>
      </c>
      <c r="K165" s="89" t="s">
        <v>472</v>
      </c>
      <c r="L165" s="89">
        <v>10</v>
      </c>
      <c r="M165" s="89" t="s">
        <v>472</v>
      </c>
      <c r="N165" s="89" t="s">
        <v>472</v>
      </c>
      <c r="O165" s="89"/>
      <c r="P165" s="89"/>
      <c r="Q165" s="141"/>
      <c r="R165" s="141"/>
      <c r="S165" s="141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</row>
    <row r="166" spans="1:30" x14ac:dyDescent="0.2">
      <c r="A166" s="85">
        <v>161</v>
      </c>
      <c r="B166" s="85" t="s">
        <v>327</v>
      </c>
      <c r="C166" s="85" t="s">
        <v>328</v>
      </c>
      <c r="D166" s="98" t="str">
        <f t="shared" ref="D166:D195" si="5">IF(H166 &lt;&gt; C166, "Countries don't match", "")</f>
        <v/>
      </c>
      <c r="E166" s="89">
        <f>IF(Parameters!$D$24 = 1, MAX(F166, G166),
IF(Parameters!$D$25 = 1, AVERAGE(F166,G166),
IF(Parameters!$D$26 = 1, IFERROR(GEOMEAN(F166, G166), 0),
IF(Parameters!$D$27, IF(AND(F166=10,G166=10),10,0),
IF(Parameters!$D$28, IF(AND(F166&gt;=7,G166&gt;=7),10,0),
IF(Parameters!$D$29, IF(AND(F166&gt;=7,G166&gt;=7), 10, IF(OR(AND(F166&gt;=7,G166&gt;=5),AND(F166&gt;=5,G166&gt;=7)),6,0)),
IF(Parameters!$D$30, IF(AND(F166&gt;=10,G166&gt;=10), 10, IF(OR(AND(F166&gt;=10,G166&gt;=5),AND(F166&gt;=5,G166&gt;=10)),6,0)),"no method")))))))</f>
        <v>1.3458932243787294</v>
      </c>
      <c r="F166" s="89" cm="1">
        <f t="array" ref="F166">IF(SUM(IF(ISNUMBER(IF($I$199:$R$199=1,(I166:R166))),1,"")) = 0, NA(),
IF(Parameters!$D$18=1, IFERROR(MAX(IF($I$199:$R$199=1,(I166:R166),"")),
     MAX(IF($I$199:$R$199=2,(I166:R166),""))),
IF(Parameters!$D$19=1, IFERROR(AVERAGE(IF($I$199:$R$199=1,I166:R166,"")),
     AVERAGE(IF($I$199:$R$199=2,(I166:R166),""))),
IF(Parameters!$D$20=1, IFERROR(IF(OR(IF(ISNUMBER(I166:R166),IF(I$199:R$199 = 1,I166:R166, ""), "")=0), 0, GEOMEAN(IF(ISNUMBER(I166:R166),IF(I$199:R$199 = 1,I166:R166, ""), ""))),
   IF(OR(IF(ISNUMBER(I166:R166),IF(I$199:R$199 = 2,I166:R166, ""), "")=0), 0, GEOMEAN(IF(ISNUMBER(I166:R166),IF(I$199:R$199 = 2,I166:R166, ""), ""))))))))</f>
        <v>0.28571428571428598</v>
      </c>
      <c r="G166" s="89" cm="1">
        <f t="array" ref="G166">IF(SUM(IF(ISNUMBER(IF($I$200:$R$200=1,(I166:R166))),1,""))=0,NA(),
IF(Parameters!$D$18=1,IFERROR(MAX(IF($I$200:$R$200=1,(I166:R166),"")),
MAX(IF($I$200:$R$200=2,(I166:R166),""))),
IF(Parameters!$D$19=1,IFERROR(AVERAGE(IF($I$200:$R$200=1,(I166:R166),"")),
AVERAGE(IF($I$200:$R$200=2,(I166:R166),""))),
IF(Parameters!$D$20=1,IFERROR(IF(OR(IF(ISNUMBER(I166:R166),IF(I$200:R$200=1,I166:R166,""),"")=0),0,GEOMEAN(IF(ISNUMBER(I166:R166),IF(I$200:R$200=1,I166:R166,""),""))),
IF(OR(IF(ISNUMBER(I166:R166),IF(I$200:R$200=2,I166:R166,""),"")=0),0,GEOMEAN(IF(ISNUMBER(I166:R166),IF(I$200:R$200=2,I166:R166,""),""))))))))</f>
        <v>6.34</v>
      </c>
      <c r="H166" s="208" t="s">
        <v>328</v>
      </c>
      <c r="I166" s="89">
        <v>0.28571428571428598</v>
      </c>
      <c r="J166" s="89">
        <v>3</v>
      </c>
      <c r="K166" s="89" t="s">
        <v>472</v>
      </c>
      <c r="L166" s="89">
        <v>6.34</v>
      </c>
      <c r="M166" s="89" t="s">
        <v>472</v>
      </c>
      <c r="N166" s="89" t="s">
        <v>472</v>
      </c>
      <c r="O166" s="89"/>
      <c r="P166" s="89"/>
      <c r="Q166" s="141"/>
      <c r="R166" s="141"/>
      <c r="S166" s="141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</row>
    <row r="167" spans="1:30" x14ac:dyDescent="0.2">
      <c r="A167" s="85">
        <v>162</v>
      </c>
      <c r="B167" s="85" t="s">
        <v>329</v>
      </c>
      <c r="C167" s="85" t="s">
        <v>330</v>
      </c>
      <c r="D167" s="98" t="str">
        <f t="shared" si="5"/>
        <v/>
      </c>
      <c r="E167" s="89">
        <f>IF(Parameters!$D$24 = 1, MAX(F167, G167),
IF(Parameters!$D$25 = 1, AVERAGE(F167,G167),
IF(Parameters!$D$26 = 1, IFERROR(GEOMEAN(F167, G167), 0),
IF(Parameters!$D$27, IF(AND(F167=10,G167=10),10,0),
IF(Parameters!$D$28, IF(AND(F167&gt;=7,G167&gt;=7),10,0),
IF(Parameters!$D$29, IF(AND(F167&gt;=7,G167&gt;=7), 10, IF(OR(AND(F167&gt;=7,G167&gt;=5),AND(F167&gt;=5,G167&gt;=7)),6,0)),
IF(Parameters!$D$30, IF(AND(F167&gt;=10,G167&gt;=10), 10, IF(OR(AND(F167&gt;=10,G167&gt;=5),AND(F167&gt;=5,G167&gt;=10)),6,0)),"no method")))))))</f>
        <v>7.835668302241233</v>
      </c>
      <c r="F167" s="89" cm="1">
        <f t="array" ref="F167">IF(SUM(IF(ISNUMBER(IF($I$199:$R$199=1,(I167:R167))),1,"")) = 0, NA(),
IF(Parameters!$D$18=1, IFERROR(MAX(IF($I$199:$R$199=1,(I167:R167),"")),
     MAX(IF($I$199:$R$199=2,(I167:R167),""))),
IF(Parameters!$D$19=1, IFERROR(AVERAGE(IF($I$199:$R$199=1,I167:R167,"")),
     AVERAGE(IF($I$199:$R$199=2,(I167:R167),""))),
IF(Parameters!$D$20=1, IFERROR(IF(OR(IF(ISNUMBER(I167:R167),IF(I$199:R$199 = 1,I167:R167, ""), "")=0), 0, GEOMEAN(IF(ISNUMBER(I167:R167),IF(I$199:R$199 = 1,I167:R167, ""), ""))),
   IF(OR(IF(ISNUMBER(I167:R167),IF(I$199:R$199 = 2,I167:R167, ""), "")=0), 0, GEOMEAN(IF(ISNUMBER(I167:R167),IF(I$199:R$199 = 2,I167:R167, ""), ""))))))))</f>
        <v>8</v>
      </c>
      <c r="G167" s="89" cm="1">
        <f t="array" ref="G167">IF(SUM(IF(ISNUMBER(IF($I$200:$R$200=1,(I167:R167))),1,""))=0,NA(),
IF(Parameters!$D$18=1,IFERROR(MAX(IF($I$200:$R$200=1,(I167:R167),"")),
MAX(IF($I$200:$R$200=2,(I167:R167),""))),
IF(Parameters!$D$19=1,IFERROR(AVERAGE(IF($I$200:$R$200=1,(I167:R167),"")),
AVERAGE(IF($I$200:$R$200=2,(I167:R167),""))),
IF(Parameters!$D$20=1,IFERROR(IF(OR(IF(ISNUMBER(I167:R167),IF(I$200:R$200=1,I167:R167,""),"")=0),0,GEOMEAN(IF(ISNUMBER(I167:R167),IF(I$200:R$200=1,I167:R167,""),""))),
IF(OR(IF(ISNUMBER(I167:R167),IF(I$200:R$200=2,I167:R167,""),"")=0),0,GEOMEAN(IF(ISNUMBER(I167:R167),IF(I$200:R$200=2,I167:R167,""),""))))))))</f>
        <v>7.6747122178435001</v>
      </c>
      <c r="H167" s="208" t="s">
        <v>330</v>
      </c>
      <c r="I167" s="89">
        <v>8</v>
      </c>
      <c r="J167" s="89">
        <v>0</v>
      </c>
      <c r="K167" s="89">
        <v>7.6747122178435001</v>
      </c>
      <c r="L167" s="89" t="s">
        <v>472</v>
      </c>
      <c r="M167" s="89" t="s">
        <v>472</v>
      </c>
      <c r="N167" s="89" t="s">
        <v>472</v>
      </c>
      <c r="O167" s="89"/>
      <c r="P167" s="89"/>
      <c r="Q167" s="141"/>
      <c r="R167" s="141"/>
      <c r="S167" s="141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</row>
    <row r="168" spans="1:30" x14ac:dyDescent="0.2">
      <c r="A168" s="85">
        <v>163</v>
      </c>
      <c r="B168" s="85" t="s">
        <v>331</v>
      </c>
      <c r="C168" s="85" t="s">
        <v>332</v>
      </c>
      <c r="D168" s="98" t="str">
        <f t="shared" si="5"/>
        <v/>
      </c>
      <c r="E168" s="89">
        <f>IF(Parameters!$D$24 = 1, MAX(F168, G168),
IF(Parameters!$D$25 = 1, AVERAGE(F168,G168),
IF(Parameters!$D$26 = 1, IFERROR(GEOMEAN(F168, G168), 0),
IF(Parameters!$D$27, IF(AND(F168=10,G168=10),10,0),
IF(Parameters!$D$28, IF(AND(F168&gt;=7,G168&gt;=7),10,0),
IF(Parameters!$D$29, IF(AND(F168&gt;=7,G168&gt;=7), 10, IF(OR(AND(F168&gt;=7,G168&gt;=5),AND(F168&gt;=5,G168&gt;=7)),6,0)),
IF(Parameters!$D$30, IF(AND(F168&gt;=10,G168&gt;=10), 10, IF(OR(AND(F168&gt;=10,G168&gt;=5),AND(F168&gt;=5,G168&gt;=10)),6,0)),"no method")))))))</f>
        <v>3.3380918415851188</v>
      </c>
      <c r="F168" s="89" cm="1">
        <f t="array" ref="F168">IF(SUM(IF(ISNUMBER(IF($I$199:$R$199=1,(I168:R168))),1,"")) = 0, NA(),
IF(Parameters!$D$18=1, IFERROR(MAX(IF($I$199:$R$199=1,(I168:R168),"")),
     MAX(IF($I$199:$R$199=2,(I168:R168),""))),
IF(Parameters!$D$19=1, IFERROR(AVERAGE(IF($I$199:$R$199=1,I168:R168,"")),
     AVERAGE(IF($I$199:$R$199=2,(I168:R168),""))),
IF(Parameters!$D$20=1, IFERROR(IF(OR(IF(ISNUMBER(I168:R168),IF(I$199:R$199 = 1,I168:R168, ""), "")=0), 0, GEOMEAN(IF(ISNUMBER(I168:R168),IF(I$199:R$199 = 1,I168:R168, ""), ""))),
   IF(OR(IF(ISNUMBER(I168:R168),IF(I$199:R$199 = 2,I168:R168, ""), "")=0), 0, GEOMEAN(IF(ISNUMBER(I168:R168),IF(I$199:R$199 = 2,I168:R168, ""), ""))))))))</f>
        <v>3.71428571428571</v>
      </c>
      <c r="G168" s="89" cm="1">
        <f t="array" ref="G168">IF(SUM(IF(ISNUMBER(IF($I$200:$R$200=1,(I168:R168))),1,""))=0,NA(),
IF(Parameters!$D$18=1,IFERROR(MAX(IF($I$200:$R$200=1,(I168:R168),"")),
MAX(IF($I$200:$R$200=2,(I168:R168),""))),
IF(Parameters!$D$19=1,IFERROR(AVERAGE(IF($I$200:$R$200=1,(I168:R168),"")),
AVERAGE(IF($I$200:$R$200=2,(I168:R168),""))),
IF(Parameters!$D$20=1,IFERROR(IF(OR(IF(ISNUMBER(I168:R168),IF(I$200:R$200=1,I168:R168,""),"")=0),0,GEOMEAN(IF(ISNUMBER(I168:R168),IF(I$200:R$200=1,I168:R168,""),""))),
IF(OR(IF(ISNUMBER(I168:R168),IF(I$200:R$200=2,I168:R168,""),"")=0),0,GEOMEAN(IF(ISNUMBER(I168:R168),IF(I$200:R$200=2,I168:R168,""),""))))))))</f>
        <v>3</v>
      </c>
      <c r="H168" s="208" t="s">
        <v>332</v>
      </c>
      <c r="I168" s="89">
        <v>3.71428571428571</v>
      </c>
      <c r="J168" s="89">
        <v>3</v>
      </c>
      <c r="K168" s="89" t="s">
        <v>472</v>
      </c>
      <c r="L168" s="89">
        <v>0</v>
      </c>
      <c r="M168" s="89" t="s">
        <v>472</v>
      </c>
      <c r="N168" s="89" t="s">
        <v>472</v>
      </c>
      <c r="O168" s="89"/>
      <c r="P168" s="89"/>
      <c r="Q168" s="141"/>
      <c r="R168" s="141"/>
      <c r="S168" s="141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</row>
    <row r="169" spans="1:30" x14ac:dyDescent="0.2">
      <c r="A169" s="85">
        <v>164</v>
      </c>
      <c r="B169" s="85" t="s">
        <v>333</v>
      </c>
      <c r="C169" s="85" t="s">
        <v>334</v>
      </c>
      <c r="D169" s="98" t="str">
        <f t="shared" si="5"/>
        <v/>
      </c>
      <c r="E169" s="89">
        <f>IF(Parameters!$D$24 = 1, MAX(F169, G169),
IF(Parameters!$D$25 = 1, AVERAGE(F169,G169),
IF(Parameters!$D$26 = 1, IFERROR(GEOMEAN(F169, G169), 0),
IF(Parameters!$D$27, IF(AND(F169=10,G169=10),10,0),
IF(Parameters!$D$28, IF(AND(F169&gt;=7,G169&gt;=7),10,0),
IF(Parameters!$D$29, IF(AND(F169&gt;=7,G169&gt;=7), 10, IF(OR(AND(F169&gt;=7,G169&gt;=5),AND(F169&gt;=5,G169&gt;=7)),6,0)),
IF(Parameters!$D$30, IF(AND(F169&gt;=10,G169&gt;=10), 10, IF(OR(AND(F169&gt;=10,G169&gt;=5),AND(F169&gt;=5,G169&gt;=10)),6,0)),"no method")))))))</f>
        <v>8.3666002653407556</v>
      </c>
      <c r="F169" s="89" cm="1">
        <f t="array" ref="F169">IF(SUM(IF(ISNUMBER(IF($I$199:$R$199=1,(I169:R169))),1,"")) = 0, NA(),
IF(Parameters!$D$18=1, IFERROR(MAX(IF($I$199:$R$199=1,(I169:R169),"")),
     MAX(IF($I$199:$R$199=2,(I169:R169),""))),
IF(Parameters!$D$19=1, IFERROR(AVERAGE(IF($I$199:$R$199=1,I169:R169,"")),
     AVERAGE(IF($I$199:$R$199=2,(I169:R169),""))),
IF(Parameters!$D$20=1, IFERROR(IF(OR(IF(ISNUMBER(I169:R169),IF(I$199:R$199 = 1,I169:R169, ""), "")=0), 0, GEOMEAN(IF(ISNUMBER(I169:R169),IF(I$199:R$199 = 1,I169:R169, ""), ""))),
   IF(OR(IF(ISNUMBER(I169:R169),IF(I$199:R$199 = 2,I169:R169, ""), "")=0), 0, GEOMEAN(IF(ISNUMBER(I169:R169),IF(I$199:R$199 = 2,I169:R169, ""), ""))))))))</f>
        <v>10</v>
      </c>
      <c r="G169" s="89" cm="1">
        <f t="array" ref="G169">IF(SUM(IF(ISNUMBER(IF($I$200:$R$200=1,(I169:R169))),1,""))=0,NA(),
IF(Parameters!$D$18=1,IFERROR(MAX(IF($I$200:$R$200=1,(I169:R169),"")),
MAX(IF($I$200:$R$200=2,(I169:R169),""))),
IF(Parameters!$D$19=1,IFERROR(AVERAGE(IF($I$200:$R$200=1,(I169:R169),"")),
AVERAGE(IF($I$200:$R$200=2,(I169:R169),""))),
IF(Parameters!$D$20=1,IFERROR(IF(OR(IF(ISNUMBER(I169:R169),IF(I$200:R$200=1,I169:R169,""),"")=0),0,GEOMEAN(IF(ISNUMBER(I169:R169),IF(I$200:R$200=1,I169:R169,""),""))),
IF(OR(IF(ISNUMBER(I169:R169),IF(I$200:R$200=2,I169:R169,""),"")=0),0,GEOMEAN(IF(ISNUMBER(I169:R169),IF(I$200:R$200=2,I169:R169,""),""))))))))</f>
        <v>7</v>
      </c>
      <c r="H169" s="208" t="s">
        <v>334</v>
      </c>
      <c r="I169" s="89">
        <v>10</v>
      </c>
      <c r="J169" s="89">
        <v>7</v>
      </c>
      <c r="K169" s="89" t="s">
        <v>472</v>
      </c>
      <c r="L169" s="89" t="s">
        <v>472</v>
      </c>
      <c r="M169" s="89" t="s">
        <v>472</v>
      </c>
      <c r="N169" s="89" t="s">
        <v>472</v>
      </c>
      <c r="O169" s="89"/>
      <c r="P169" s="89"/>
      <c r="Q169" s="141"/>
      <c r="R169" s="141"/>
      <c r="S169" s="141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 spans="1:30" x14ac:dyDescent="0.2">
      <c r="A170" s="85">
        <v>165</v>
      </c>
      <c r="B170" s="85" t="s">
        <v>335</v>
      </c>
      <c r="C170" s="85" t="s">
        <v>336</v>
      </c>
      <c r="D170" s="98" t="str">
        <f t="shared" si="5"/>
        <v/>
      </c>
      <c r="E170" s="89">
        <f>IF(Parameters!$D$24 = 1, MAX(F170, G170),
IF(Parameters!$D$25 = 1, AVERAGE(F170,G170),
IF(Parameters!$D$26 = 1, IFERROR(GEOMEAN(F170, G170), 0),
IF(Parameters!$D$27, IF(AND(F170=10,G170=10),10,0),
IF(Parameters!$D$28, IF(AND(F170&gt;=7,G170&gt;=7),10,0),
IF(Parameters!$D$29, IF(AND(F170&gt;=7,G170&gt;=7), 10, IF(OR(AND(F170&gt;=7,G170&gt;=5),AND(F170&gt;=5,G170&gt;=7)),6,0)),
IF(Parameters!$D$30, IF(AND(F170&gt;=10,G170&gt;=10), 10, IF(OR(AND(F170&gt;=10,G170&gt;=5),AND(F170&gt;=5,G170&gt;=10)),6,0)),"no method")))))))</f>
        <v>10</v>
      </c>
      <c r="F170" s="89" cm="1">
        <f t="array" ref="F170">IF(SUM(IF(ISNUMBER(IF($I$199:$R$199=1,(I170:R170))),1,"")) = 0, NA(),
IF(Parameters!$D$18=1, IFERROR(MAX(IF($I$199:$R$199=1,(I170:R170),"")),
     MAX(IF($I$199:$R$199=2,(I170:R170),""))),
IF(Parameters!$D$19=1, IFERROR(AVERAGE(IF($I$199:$R$199=1,I170:R170,"")),
     AVERAGE(IF($I$199:$R$199=2,(I170:R170),""))),
IF(Parameters!$D$20=1, IFERROR(IF(OR(IF(ISNUMBER(I170:R170),IF(I$199:R$199 = 1,I170:R170, ""), "")=0), 0, GEOMEAN(IF(ISNUMBER(I170:R170),IF(I$199:R$199 = 1,I170:R170, ""), ""))),
   IF(OR(IF(ISNUMBER(I170:R170),IF(I$199:R$199 = 2,I170:R170, ""), "")=0), 0, GEOMEAN(IF(ISNUMBER(I170:R170),IF(I$199:R$199 = 2,I170:R170, ""), ""))))))))</f>
        <v>10</v>
      </c>
      <c r="G170" s="89" cm="1">
        <f t="array" ref="G170">IF(SUM(IF(ISNUMBER(IF($I$200:$R$200=1,(I170:R170))),1,""))=0,NA(),
IF(Parameters!$D$18=1,IFERROR(MAX(IF($I$200:$R$200=1,(I170:R170),"")),
MAX(IF($I$200:$R$200=2,(I170:R170),""))),
IF(Parameters!$D$19=1,IFERROR(AVERAGE(IF($I$200:$R$200=1,(I170:R170),"")),
AVERAGE(IF($I$200:$R$200=2,(I170:R170),""))),
IF(Parameters!$D$20=1,IFERROR(IF(OR(IF(ISNUMBER(I170:R170),IF(I$200:R$200=1,I170:R170,""),"")=0),0,GEOMEAN(IF(ISNUMBER(I170:R170),IF(I$200:R$200=1,I170:R170,""),""))),
IF(OR(IF(ISNUMBER(I170:R170),IF(I$200:R$200=2,I170:R170,""),"")=0),0,GEOMEAN(IF(ISNUMBER(I170:R170),IF(I$200:R$200=2,I170:R170,""),""))))))))</f>
        <v>10</v>
      </c>
      <c r="H170" s="208" t="s">
        <v>336</v>
      </c>
      <c r="I170" s="89">
        <v>10</v>
      </c>
      <c r="J170" s="89">
        <v>7</v>
      </c>
      <c r="K170" s="89">
        <v>6.8714623115785001</v>
      </c>
      <c r="L170" s="89" t="s">
        <v>472</v>
      </c>
      <c r="M170" s="89" t="s">
        <v>472</v>
      </c>
      <c r="N170" s="89">
        <v>10</v>
      </c>
      <c r="O170" s="89"/>
      <c r="P170" s="89"/>
      <c r="Q170" s="141"/>
      <c r="R170" s="141"/>
      <c r="S170" s="141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 spans="1:30" x14ac:dyDescent="0.2">
      <c r="A171" s="85">
        <v>166</v>
      </c>
      <c r="B171" s="85" t="s">
        <v>337</v>
      </c>
      <c r="C171" s="85" t="s">
        <v>338</v>
      </c>
      <c r="D171" s="98" t="str">
        <f t="shared" si="5"/>
        <v/>
      </c>
      <c r="E171" s="89">
        <f>IF(Parameters!$D$24 = 1, MAX(F171, G171),
IF(Parameters!$D$25 = 1, AVERAGE(F171,G171),
IF(Parameters!$D$26 = 1, IFERROR(GEOMEAN(F171, G171), 0),
IF(Parameters!$D$27, IF(AND(F171=10,G171=10),10,0),
IF(Parameters!$D$28, IF(AND(F171&gt;=7,G171&gt;=7),10,0),
IF(Parameters!$D$29, IF(AND(F171&gt;=7,G171&gt;=7), 10, IF(OR(AND(F171&gt;=7,G171&gt;=5),AND(F171&gt;=5,G171&gt;=7)),6,0)),
IF(Parameters!$D$30, IF(AND(F171&gt;=10,G171&gt;=10), 10, IF(OR(AND(F171&gt;=10,G171&gt;=5),AND(F171&gt;=5,G171&gt;=10)),6,0)),"no method")))))))</f>
        <v>6.3201882276225341</v>
      </c>
      <c r="F171" s="89" cm="1">
        <f t="array" ref="F171">IF(SUM(IF(ISNUMBER(IF($I$199:$R$199=1,(I171:R171))),1,"")) = 0, NA(),
IF(Parameters!$D$18=1, IFERROR(MAX(IF($I$199:$R$199=1,(I171:R171),"")),
     MAX(IF($I$199:$R$199=2,(I171:R171),""))),
IF(Parameters!$D$19=1, IFERROR(AVERAGE(IF($I$199:$R$199=1,I171:R171,"")),
     AVERAGE(IF($I$199:$R$199=2,(I171:R171),""))),
IF(Parameters!$D$20=1, IFERROR(IF(OR(IF(ISNUMBER(I171:R171),IF(I$199:R$199 = 1,I171:R171, ""), "")=0), 0, GEOMEAN(IF(ISNUMBER(I171:R171),IF(I$199:R$199 = 1,I171:R171, ""), ""))),
   IF(OR(IF(ISNUMBER(I171:R171),IF(I$199:R$199 = 2,I171:R171, ""), "")=0), 0, GEOMEAN(IF(ISNUMBER(I171:R171),IF(I$199:R$199 = 2,I171:R171, ""), ""))))))))</f>
        <v>8.71428571428571</v>
      </c>
      <c r="G171" s="89" cm="1">
        <f t="array" ref="G171">IF(SUM(IF(ISNUMBER(IF($I$200:$R$200=1,(I171:R171))),1,""))=0,NA(),
IF(Parameters!$D$18=1,IFERROR(MAX(IF($I$200:$R$200=1,(I171:R171),"")),
MAX(IF($I$200:$R$200=2,(I171:R171),""))),
IF(Parameters!$D$19=1,IFERROR(AVERAGE(IF($I$200:$R$200=1,(I171:R171),"")),
AVERAGE(IF($I$200:$R$200=2,(I171:R171),""))),
IF(Parameters!$D$20=1,IFERROR(IF(OR(IF(ISNUMBER(I171:R171),IF(I$200:R$200=1,I171:R171,""),"")=0),0,GEOMEAN(IF(ISNUMBER(I171:R171),IF(I$200:R$200=1,I171:R171,""),""))),
IF(OR(IF(ISNUMBER(I171:R171),IF(I$200:R$200=2,I171:R171,""),"")=0),0,GEOMEAN(IF(ISNUMBER(I171:R171),IF(I$200:R$200=2,I171:R171,""),""))))))))</f>
        <v>4.5838271250499902</v>
      </c>
      <c r="H171" s="208" t="s">
        <v>338</v>
      </c>
      <c r="I171" s="89">
        <v>8.71428571428571</v>
      </c>
      <c r="J171" s="89">
        <v>3</v>
      </c>
      <c r="K171" s="89">
        <v>4.5838271250499902</v>
      </c>
      <c r="L171" s="89" t="s">
        <v>472</v>
      </c>
      <c r="M171" s="89" t="s">
        <v>472</v>
      </c>
      <c r="N171" s="89" t="s">
        <v>472</v>
      </c>
      <c r="O171" s="89"/>
      <c r="P171" s="89"/>
      <c r="Q171" s="141"/>
      <c r="R171" s="141"/>
      <c r="S171" s="141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 spans="1:30" x14ac:dyDescent="0.2">
      <c r="A172" s="85">
        <v>167</v>
      </c>
      <c r="B172" s="85" t="s">
        <v>339</v>
      </c>
      <c r="C172" s="85" t="s">
        <v>340</v>
      </c>
      <c r="D172" s="98" t="str">
        <f t="shared" si="5"/>
        <v/>
      </c>
      <c r="E172" s="89">
        <f>IF(Parameters!$D$24 = 1, MAX(F172, G172),
IF(Parameters!$D$25 = 1, AVERAGE(F172,G172),
IF(Parameters!$D$26 = 1, IFERROR(GEOMEAN(F172, G172), 0),
IF(Parameters!$D$27, IF(AND(F172=10,G172=10),10,0),
IF(Parameters!$D$28, IF(AND(F172&gt;=7,G172&gt;=7),10,0),
IF(Parameters!$D$29, IF(AND(F172&gt;=7,G172&gt;=7), 10, IF(OR(AND(F172&gt;=7,G172&gt;=5),AND(F172&gt;=5,G172&gt;=7)),6,0)),
IF(Parameters!$D$30, IF(AND(F172&gt;=10,G172&gt;=10), 10, IF(OR(AND(F172&gt;=10,G172&gt;=5),AND(F172&gt;=5,G172&gt;=10)),6,0)),"no method")))))))</f>
        <v>0</v>
      </c>
      <c r="F172" s="89" cm="1">
        <f t="array" ref="F172">IF(SUM(IF(ISNUMBER(IF($I$199:$R$199=1,(I172:R172))),1,"")) = 0, NA(),
IF(Parameters!$D$18=1, IFERROR(MAX(IF($I$199:$R$199=1,(I172:R172),"")),
     MAX(IF($I$199:$R$199=2,(I172:R172),""))),
IF(Parameters!$D$19=1, IFERROR(AVERAGE(IF($I$199:$R$199=1,I172:R172,"")),
     AVERAGE(IF($I$199:$R$199=2,(I172:R172),""))),
IF(Parameters!$D$20=1, IFERROR(IF(OR(IF(ISNUMBER(I172:R172),IF(I$199:R$199 = 1,I172:R172, ""), "")=0), 0, GEOMEAN(IF(ISNUMBER(I172:R172),IF(I$199:R$199 = 1,I172:R172, ""), ""))),
   IF(OR(IF(ISNUMBER(I172:R172),IF(I$199:R$199 = 2,I172:R172, ""), "")=0), 0, GEOMEAN(IF(ISNUMBER(I172:R172),IF(I$199:R$199 = 2,I172:R172, ""), ""))))))))</f>
        <v>3.1428571428571401</v>
      </c>
      <c r="G172" s="89" cm="1">
        <f t="array" ref="G172">IF(SUM(IF(ISNUMBER(IF($I$200:$R$200=1,(I172:R172))),1,""))=0,NA(),
IF(Parameters!$D$18=1,IFERROR(MAX(IF($I$200:$R$200=1,(I172:R172),"")),
MAX(IF($I$200:$R$200=2,(I172:R172),""))),
IF(Parameters!$D$19=1,IFERROR(AVERAGE(IF($I$200:$R$200=1,(I172:R172),"")),
AVERAGE(IF($I$200:$R$200=2,(I172:R172),""))),
IF(Parameters!$D$20=1,IFERROR(IF(OR(IF(ISNUMBER(I172:R172),IF(I$200:R$200=1,I172:R172,""),"")=0),0,GEOMEAN(IF(ISNUMBER(I172:R172),IF(I$200:R$200=1,I172:R172,""),""))),
IF(OR(IF(ISNUMBER(I172:R172),IF(I$200:R$200=2,I172:R172,""),"")=0),0,GEOMEAN(IF(ISNUMBER(I172:R172),IF(I$200:R$200=2,I172:R172,""),""))))))))</f>
        <v>0</v>
      </c>
      <c r="H172" s="208" t="s">
        <v>340</v>
      </c>
      <c r="I172" s="89">
        <v>3.1428571428571401</v>
      </c>
      <c r="J172" s="89">
        <v>0</v>
      </c>
      <c r="K172" s="89" t="s">
        <v>472</v>
      </c>
      <c r="L172" s="89">
        <v>0</v>
      </c>
      <c r="M172" s="89">
        <v>0</v>
      </c>
      <c r="N172" s="89" t="s">
        <v>472</v>
      </c>
      <c r="O172" s="89"/>
      <c r="P172" s="89"/>
      <c r="Q172" s="141"/>
      <c r="R172" s="141"/>
      <c r="S172" s="141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 spans="1:30" x14ac:dyDescent="0.2">
      <c r="A173" s="85">
        <v>168</v>
      </c>
      <c r="B173" s="85" t="s">
        <v>341</v>
      </c>
      <c r="C173" s="85" t="s">
        <v>342</v>
      </c>
      <c r="D173" s="98" t="str">
        <f t="shared" si="5"/>
        <v/>
      </c>
      <c r="E173" s="89">
        <f>IF(Parameters!$D$24 = 1, MAX(F173, G173),
IF(Parameters!$D$25 = 1, AVERAGE(F173,G173),
IF(Parameters!$D$26 = 1, IFERROR(GEOMEAN(F173, G173), 0),
IF(Parameters!$D$27, IF(AND(F173=10,G173=10),10,0),
IF(Parameters!$D$28, IF(AND(F173&gt;=7,G173&gt;=7),10,0),
IF(Parameters!$D$29, IF(AND(F173&gt;=7,G173&gt;=7), 10, IF(OR(AND(F173&gt;=7,G173&gt;=5),AND(F173&gt;=5,G173&gt;=7)),6,0)),
IF(Parameters!$D$30, IF(AND(F173&gt;=10,G173&gt;=10), 10, IF(OR(AND(F173&gt;=10,G173&gt;=5),AND(F173&gt;=5,G173&gt;=10)),6,0)),"no method")))))))</f>
        <v>7.0449012765586305</v>
      </c>
      <c r="F173" s="89" cm="1">
        <f t="array" ref="F173">IF(SUM(IF(ISNUMBER(IF($I$199:$R$199=1,(I173:R173))),1,"")) = 0, NA(),
IF(Parameters!$D$18=1, IFERROR(MAX(IF($I$199:$R$199=1,(I173:R173),"")),
     MAX(IF($I$199:$R$199=2,(I173:R173),""))),
IF(Parameters!$D$19=1, IFERROR(AVERAGE(IF($I$199:$R$199=1,I173:R173,"")),
     AVERAGE(IF($I$199:$R$199=2,(I173:R173),""))),
IF(Parameters!$D$20=1, IFERROR(IF(OR(IF(ISNUMBER(I173:R173),IF(I$199:R$199 = 1,I173:R173, ""), "")=0), 0, GEOMEAN(IF(ISNUMBER(I173:R173),IF(I$199:R$199 = 1,I173:R173, ""), ""))),
   IF(OR(IF(ISNUMBER(I173:R173),IF(I$199:R$199 = 2,I173:R173, ""), "")=0), 0, GEOMEAN(IF(ISNUMBER(I173:R173),IF(I$199:R$199 = 2,I173:R173, ""), ""))))))))</f>
        <v>6.5714285714285703</v>
      </c>
      <c r="G173" s="89" cm="1">
        <f t="array" ref="G173">IF(SUM(IF(ISNUMBER(IF($I$200:$R$200=1,(I173:R173))),1,""))=0,NA(),
IF(Parameters!$D$18=1,IFERROR(MAX(IF($I$200:$R$200=1,(I173:R173),"")),
MAX(IF($I$200:$R$200=2,(I173:R173),""))),
IF(Parameters!$D$19=1,IFERROR(AVERAGE(IF($I$200:$R$200=1,(I173:R173),"")),
AVERAGE(IF($I$200:$R$200=2,(I173:R173),""))),
IF(Parameters!$D$20=1,IFERROR(IF(OR(IF(ISNUMBER(I173:R173),IF(I$200:R$200=1,I173:R173,""),"")=0),0,GEOMEAN(IF(ISNUMBER(I173:R173),IF(I$200:R$200=1,I173:R173,""),""))),
IF(OR(IF(ISNUMBER(I173:R173),IF(I$200:R$200=2,I173:R173,""),"")=0),0,GEOMEAN(IF(ISNUMBER(I173:R173),IF(I$200:R$200=2,I173:R173,""),""))))))))</f>
        <v>7.5524877820696101</v>
      </c>
      <c r="H173" s="208" t="s">
        <v>342</v>
      </c>
      <c r="I173" s="89">
        <v>6.5714285714285703</v>
      </c>
      <c r="J173" s="89">
        <v>7</v>
      </c>
      <c r="K173" s="89">
        <v>6.9300907687217004</v>
      </c>
      <c r="L173" s="89" t="s">
        <v>472</v>
      </c>
      <c r="M173" s="89" t="s">
        <v>472</v>
      </c>
      <c r="N173" s="89">
        <v>7.5524877820696101</v>
      </c>
      <c r="O173" s="89"/>
      <c r="P173" s="89"/>
      <c r="Q173" s="141"/>
      <c r="R173" s="141"/>
      <c r="S173" s="141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 spans="1:30" x14ac:dyDescent="0.2">
      <c r="A174" s="85">
        <v>169</v>
      </c>
      <c r="B174" s="85" t="s">
        <v>343</v>
      </c>
      <c r="C174" s="85" t="s">
        <v>344</v>
      </c>
      <c r="D174" s="98" t="str">
        <f t="shared" si="5"/>
        <v/>
      </c>
      <c r="E174" s="89">
        <f>IF(Parameters!$D$24 = 1, MAX(F174, G174),
IF(Parameters!$D$25 = 1, AVERAGE(F174,G174),
IF(Parameters!$D$26 = 1, IFERROR(GEOMEAN(F174, G174), 0),
IF(Parameters!$D$27, IF(AND(F174=10,G174=10),10,0),
IF(Parameters!$D$28, IF(AND(F174&gt;=7,G174&gt;=7),10,0),
IF(Parameters!$D$29, IF(AND(F174&gt;=7,G174&gt;=7), 10, IF(OR(AND(F174&gt;=7,G174&gt;=5),AND(F174&gt;=5,G174&gt;=7)),6,0)),
IF(Parameters!$D$30, IF(AND(F174&gt;=10,G174&gt;=10), 10, IF(OR(AND(F174&gt;=10,G174&gt;=5),AND(F174&gt;=5,G174&gt;=10)),6,0)),"no method")))))))</f>
        <v>3.8729833462074144</v>
      </c>
      <c r="F174" s="89" cm="1">
        <f t="array" ref="F174">IF(SUM(IF(ISNUMBER(IF($I$199:$R$199=1,(I174:R174))),1,"")) = 0, NA(),
IF(Parameters!$D$18=1, IFERROR(MAX(IF($I$199:$R$199=1,(I174:R174),"")),
     MAX(IF($I$199:$R$199=2,(I174:R174),""))),
IF(Parameters!$D$19=1, IFERROR(AVERAGE(IF($I$199:$R$199=1,I174:R174,"")),
     AVERAGE(IF($I$199:$R$199=2,(I174:R174),""))),
IF(Parameters!$D$20=1, IFERROR(IF(OR(IF(ISNUMBER(I174:R174),IF(I$199:R$199 = 1,I174:R174, ""), "")=0), 0, GEOMEAN(IF(ISNUMBER(I174:R174),IF(I$199:R$199 = 1,I174:R174, ""), ""))),
   IF(OR(IF(ISNUMBER(I174:R174),IF(I$199:R$199 = 2,I174:R174, ""), "")=0), 0, GEOMEAN(IF(ISNUMBER(I174:R174),IF(I$199:R$199 = 2,I174:R174, ""), ""))))))))</f>
        <v>2.1428571428571401</v>
      </c>
      <c r="G174" s="89" cm="1">
        <f t="array" ref="G174">IF(SUM(IF(ISNUMBER(IF($I$200:$R$200=1,(I174:R174))),1,""))=0,NA(),
IF(Parameters!$D$18=1,IFERROR(MAX(IF($I$200:$R$200=1,(I174:R174),"")),
MAX(IF($I$200:$R$200=2,(I174:R174),""))),
IF(Parameters!$D$19=1,IFERROR(AVERAGE(IF($I$200:$R$200=1,(I174:R174),"")),
AVERAGE(IF($I$200:$R$200=2,(I174:R174),""))),
IF(Parameters!$D$20=1,IFERROR(IF(OR(IF(ISNUMBER(I174:R174),IF(I$200:R$200=1,I174:R174,""),"")=0),0,GEOMEAN(IF(ISNUMBER(I174:R174),IF(I$200:R$200=1,I174:R174,""),""))),
IF(OR(IF(ISNUMBER(I174:R174),IF(I$200:R$200=2,I174:R174,""),"")=0),0,GEOMEAN(IF(ISNUMBER(I174:R174),IF(I$200:R$200=2,I174:R174,""),""))))))))</f>
        <v>7</v>
      </c>
      <c r="H174" s="208" t="s">
        <v>344</v>
      </c>
      <c r="I174" s="89">
        <v>2.1428571428571401</v>
      </c>
      <c r="J174" s="89">
        <v>7</v>
      </c>
      <c r="K174" s="89" t="s">
        <v>472</v>
      </c>
      <c r="L174" s="89" t="s">
        <v>472</v>
      </c>
      <c r="M174" s="89" t="s">
        <v>472</v>
      </c>
      <c r="N174" s="89" t="s">
        <v>472</v>
      </c>
      <c r="O174" s="89"/>
      <c r="P174" s="89"/>
      <c r="Q174" s="141"/>
      <c r="R174" s="141"/>
      <c r="S174" s="141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 spans="1:30" x14ac:dyDescent="0.2">
      <c r="A175" s="85">
        <v>170</v>
      </c>
      <c r="B175" s="85" t="s">
        <v>345</v>
      </c>
      <c r="C175" s="85" t="s">
        <v>346</v>
      </c>
      <c r="D175" s="98" t="str">
        <f t="shared" si="5"/>
        <v/>
      </c>
      <c r="E175" s="89">
        <f>IF(Parameters!$D$24 = 1, MAX(F175, G175),
IF(Parameters!$D$25 = 1, AVERAGE(F175,G175),
IF(Parameters!$D$26 = 1, IFERROR(GEOMEAN(F175, G175), 0),
IF(Parameters!$D$27, IF(AND(F175=10,G175=10),10,0),
IF(Parameters!$D$28, IF(AND(F175&gt;=7,G175&gt;=7),10,0),
IF(Parameters!$D$29, IF(AND(F175&gt;=7,G175&gt;=7), 10, IF(OR(AND(F175&gt;=7,G175&gt;=5),AND(F175&gt;=5,G175&gt;=7)),6,0)),
IF(Parameters!$D$30, IF(AND(F175&gt;=10,G175&gt;=10), 10, IF(OR(AND(F175&gt;=10,G175&gt;=5),AND(F175&gt;=5,G175&gt;=10)),6,0)),"no method")))))))</f>
        <v>7.0710678118654737</v>
      </c>
      <c r="F175" s="89" cm="1">
        <f t="array" ref="F175">IF(SUM(IF(ISNUMBER(IF($I$199:$R$199=1,(I175:R175))),1,"")) = 0, NA(),
IF(Parameters!$D$18=1, IFERROR(MAX(IF($I$199:$R$199=1,(I175:R175),"")),
     MAX(IF($I$199:$R$199=2,(I175:R175),""))),
IF(Parameters!$D$19=1, IFERROR(AVERAGE(IF($I$199:$R$199=1,I175:R175,"")),
     AVERAGE(IF($I$199:$R$199=2,(I175:R175),""))),
IF(Parameters!$D$20=1, IFERROR(IF(OR(IF(ISNUMBER(I175:R175),IF(I$199:R$199 = 1,I175:R175, ""), "")=0), 0, GEOMEAN(IF(ISNUMBER(I175:R175),IF(I$199:R$199 = 1,I175:R175, ""), ""))),
   IF(OR(IF(ISNUMBER(I175:R175),IF(I$199:R$199 = 2,I175:R175, ""), "")=0), 0, GEOMEAN(IF(ISNUMBER(I175:R175),IF(I$199:R$199 = 2,I175:R175, ""), ""))))))))</f>
        <v>7.1428571428571397</v>
      </c>
      <c r="G175" s="89" cm="1">
        <f t="array" ref="G175">IF(SUM(IF(ISNUMBER(IF($I$200:$R$200=1,(I175:R175))),1,""))=0,NA(),
IF(Parameters!$D$18=1,IFERROR(MAX(IF($I$200:$R$200=1,(I175:R175),"")),
MAX(IF($I$200:$R$200=2,(I175:R175),""))),
IF(Parameters!$D$19=1,IFERROR(AVERAGE(IF($I$200:$R$200=1,(I175:R175),"")),
AVERAGE(IF($I$200:$R$200=2,(I175:R175),""))),
IF(Parameters!$D$20=1,IFERROR(IF(OR(IF(ISNUMBER(I175:R175),IF(I$200:R$200=1,I175:R175,""),"")=0),0,GEOMEAN(IF(ISNUMBER(I175:R175),IF(I$200:R$200=1,I175:R175,""),""))),
IF(OR(IF(ISNUMBER(I175:R175),IF(I$200:R$200=2,I175:R175,""),"")=0),0,GEOMEAN(IF(ISNUMBER(I175:R175),IF(I$200:R$200=2,I175:R175,""),""))))))))</f>
        <v>7</v>
      </c>
      <c r="H175" s="208" t="s">
        <v>346</v>
      </c>
      <c r="I175" s="89">
        <v>7.1428571428571397</v>
      </c>
      <c r="J175" s="89">
        <v>7</v>
      </c>
      <c r="K175" s="89" t="s">
        <v>472</v>
      </c>
      <c r="L175" s="89" t="s">
        <v>472</v>
      </c>
      <c r="M175" s="89" t="s">
        <v>472</v>
      </c>
      <c r="N175" s="89" t="s">
        <v>472</v>
      </c>
      <c r="O175" s="89"/>
      <c r="P175" s="89"/>
      <c r="Q175" s="141"/>
      <c r="R175" s="141"/>
      <c r="S175" s="141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 spans="1:30" x14ac:dyDescent="0.2">
      <c r="A176" s="85">
        <v>171</v>
      </c>
      <c r="B176" s="85" t="s">
        <v>347</v>
      </c>
      <c r="C176" s="85" t="s">
        <v>348</v>
      </c>
      <c r="D176" s="98" t="str">
        <f t="shared" si="5"/>
        <v/>
      </c>
      <c r="E176" s="89">
        <f>IF(Parameters!$D$24 = 1, MAX(F176, G176),
IF(Parameters!$D$25 = 1, AVERAGE(F176,G176),
IF(Parameters!$D$26 = 1, IFERROR(GEOMEAN(F176, G176), 0),
IF(Parameters!$D$27, IF(AND(F176=10,G176=10),10,0),
IF(Parameters!$D$28, IF(AND(F176&gt;=7,G176&gt;=7),10,0),
IF(Parameters!$D$29, IF(AND(F176&gt;=7,G176&gt;=7), 10, IF(OR(AND(F176&gt;=7,G176&gt;=5),AND(F176&gt;=5,G176&gt;=7)),6,0)),
IF(Parameters!$D$30, IF(AND(F176&gt;=10,G176&gt;=10), 10, IF(OR(AND(F176&gt;=10,G176&gt;=5),AND(F176&gt;=5,G176&gt;=10)),6,0)),"no method")))))))</f>
        <v>7.4161984870956639</v>
      </c>
      <c r="F176" s="89" cm="1">
        <f t="array" ref="F176">IF(SUM(IF(ISNUMBER(IF($I$199:$R$199=1,(I176:R176))),1,"")) = 0, NA(),
IF(Parameters!$D$18=1, IFERROR(MAX(IF($I$199:$R$199=1,(I176:R176),"")),
     MAX(IF($I$199:$R$199=2,(I176:R176),""))),
IF(Parameters!$D$19=1, IFERROR(AVERAGE(IF($I$199:$R$199=1,I176:R176,"")),
     AVERAGE(IF($I$199:$R$199=2,(I176:R176),""))),
IF(Parameters!$D$20=1, IFERROR(IF(OR(IF(ISNUMBER(I176:R176),IF(I$199:R$199 = 1,I176:R176, ""), "")=0), 0, GEOMEAN(IF(ISNUMBER(I176:R176),IF(I$199:R$199 = 1,I176:R176, ""), ""))),
   IF(OR(IF(ISNUMBER(I176:R176),IF(I$199:R$199 = 2,I176:R176, ""), "")=0), 0, GEOMEAN(IF(ISNUMBER(I176:R176),IF(I$199:R$199 = 2,I176:R176, ""), ""))))))))</f>
        <v>7.8571428571428603</v>
      </c>
      <c r="G176" s="89" cm="1">
        <f t="array" ref="G176">IF(SUM(IF(ISNUMBER(IF($I$200:$R$200=1,(I176:R176))),1,""))=0,NA(),
IF(Parameters!$D$18=1,IFERROR(MAX(IF($I$200:$R$200=1,(I176:R176),"")),
MAX(IF($I$200:$R$200=2,(I176:R176),""))),
IF(Parameters!$D$19=1,IFERROR(AVERAGE(IF($I$200:$R$200=1,(I176:R176),"")),
AVERAGE(IF($I$200:$R$200=2,(I176:R176),""))),
IF(Parameters!$D$20=1,IFERROR(IF(OR(IF(ISNUMBER(I176:R176),IF(I$200:R$200=1,I176:R176,""),"")=0),0,GEOMEAN(IF(ISNUMBER(I176:R176),IF(I$200:R$200=1,I176:R176,""),""))),
IF(OR(IF(ISNUMBER(I176:R176),IF(I$200:R$200=2,I176:R176,""),"")=0),0,GEOMEAN(IF(ISNUMBER(I176:R176),IF(I$200:R$200=2,I176:R176,""),""))))))))</f>
        <v>7</v>
      </c>
      <c r="H176" s="208" t="s">
        <v>348</v>
      </c>
      <c r="I176" s="89">
        <v>7.8571428571428603</v>
      </c>
      <c r="J176" s="89">
        <v>7</v>
      </c>
      <c r="K176" s="89" t="s">
        <v>472</v>
      </c>
      <c r="L176" s="89" t="s">
        <v>472</v>
      </c>
      <c r="M176" s="89" t="s">
        <v>472</v>
      </c>
      <c r="N176" s="89" t="s">
        <v>472</v>
      </c>
      <c r="O176" s="89"/>
      <c r="P176" s="89"/>
      <c r="Q176" s="141"/>
      <c r="R176" s="141"/>
      <c r="S176" s="141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 spans="1:30" x14ac:dyDescent="0.2">
      <c r="A177" s="85">
        <v>172</v>
      </c>
      <c r="B177" s="85" t="s">
        <v>349</v>
      </c>
      <c r="C177" s="85" t="s">
        <v>350</v>
      </c>
      <c r="D177" s="98" t="str">
        <f t="shared" si="5"/>
        <v/>
      </c>
      <c r="E177" s="89">
        <f>IF(Parameters!$D$24 = 1, MAX(F177, G177),
IF(Parameters!$D$25 = 1, AVERAGE(F177,G177),
IF(Parameters!$D$26 = 1, IFERROR(GEOMEAN(F177, G177), 0),
IF(Parameters!$D$27, IF(AND(F177=10,G177=10),10,0),
IF(Parameters!$D$28, IF(AND(F177&gt;=7,G177&gt;=7),10,0),
IF(Parameters!$D$29, IF(AND(F177&gt;=7,G177&gt;=7), 10, IF(OR(AND(F177&gt;=7,G177&gt;=5),AND(F177&gt;=5,G177&gt;=7)),6,0)),
IF(Parameters!$D$30, IF(AND(F177&gt;=10,G177&gt;=10), 10, IF(OR(AND(F177&gt;=10,G177&gt;=5),AND(F177&gt;=5,G177&gt;=10)),6,0)),"no method")))))))</f>
        <v>0</v>
      </c>
      <c r="F177" s="89" cm="1">
        <f t="array" ref="F177">IF(SUM(IF(ISNUMBER(IF($I$199:$R$199=1,(I177:R177))),1,"")) = 0, NA(),
IF(Parameters!$D$18=1, IFERROR(MAX(IF($I$199:$R$199=1,(I177:R177),"")),
     MAX(IF($I$199:$R$199=2,(I177:R177),""))),
IF(Parameters!$D$19=1, IFERROR(AVERAGE(IF($I$199:$R$199=1,I177:R177,"")),
     AVERAGE(IF($I$199:$R$199=2,(I177:R177),""))),
IF(Parameters!$D$20=1, IFERROR(IF(OR(IF(ISNUMBER(I177:R177),IF(I$199:R$199 = 1,I177:R177, ""), "")=0), 0, GEOMEAN(IF(ISNUMBER(I177:R177),IF(I$199:R$199 = 1,I177:R177, ""), ""))),
   IF(OR(IF(ISNUMBER(I177:R177),IF(I$199:R$199 = 2,I177:R177, ""), "")=0), 0, GEOMEAN(IF(ISNUMBER(I177:R177),IF(I$199:R$199 = 2,I177:R177, ""), ""))))))))</f>
        <v>2.8571428571428599</v>
      </c>
      <c r="G177" s="89" cm="1">
        <f t="array" ref="G177">IF(SUM(IF(ISNUMBER(IF($I$200:$R$200=1,(I177:R177))),1,""))=0,NA(),
IF(Parameters!$D$18=1,IFERROR(MAX(IF($I$200:$R$200=1,(I177:R177),"")),
MAX(IF($I$200:$R$200=2,(I177:R177),""))),
IF(Parameters!$D$19=1,IFERROR(AVERAGE(IF($I$200:$R$200=1,(I177:R177),"")),
AVERAGE(IF($I$200:$R$200=2,(I177:R177),""))),
IF(Parameters!$D$20=1,IFERROR(IF(OR(IF(ISNUMBER(I177:R177),IF(I$200:R$200=1,I177:R177,""),"")=0),0,GEOMEAN(IF(ISNUMBER(I177:R177),IF(I$200:R$200=1,I177:R177,""),""))),
IF(OR(IF(ISNUMBER(I177:R177),IF(I$200:R$200=2,I177:R177,""),"")=0),0,GEOMEAN(IF(ISNUMBER(I177:R177),IF(I$200:R$200=2,I177:R177,""),""))))))))</f>
        <v>0</v>
      </c>
      <c r="H177" s="208" t="s">
        <v>350</v>
      </c>
      <c r="I177" s="89">
        <v>2.8571428571428599</v>
      </c>
      <c r="J177" s="89">
        <v>0</v>
      </c>
      <c r="K177" s="89" t="s">
        <v>472</v>
      </c>
      <c r="L177" s="89" t="s">
        <v>472</v>
      </c>
      <c r="M177" s="89" t="s">
        <v>472</v>
      </c>
      <c r="N177" s="89" t="s">
        <v>472</v>
      </c>
      <c r="O177" s="89"/>
      <c r="P177" s="89"/>
      <c r="Q177" s="141"/>
      <c r="R177" s="141"/>
      <c r="S177" s="141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 spans="1:30" x14ac:dyDescent="0.2">
      <c r="A178" s="85">
        <v>173</v>
      </c>
      <c r="B178" s="85" t="s">
        <v>351</v>
      </c>
      <c r="C178" s="85" t="s">
        <v>352</v>
      </c>
      <c r="D178" s="98" t="str">
        <f t="shared" si="5"/>
        <v/>
      </c>
      <c r="E178" s="89">
        <f>IF(Parameters!$D$24 = 1, MAX(F178, G178),
IF(Parameters!$D$25 = 1, AVERAGE(F178,G178),
IF(Parameters!$D$26 = 1, IFERROR(GEOMEAN(F178, G178), 0),
IF(Parameters!$D$27, IF(AND(F178=10,G178=10),10,0),
IF(Parameters!$D$28, IF(AND(F178&gt;=7,G178&gt;=7),10,0),
IF(Parameters!$D$29, IF(AND(F178&gt;=7,G178&gt;=7), 10, IF(OR(AND(F178&gt;=7,G178&gt;=5),AND(F178&gt;=5,G178&gt;=7)),6,0)),
IF(Parameters!$D$30, IF(AND(F178&gt;=10,G178&gt;=10), 10, IF(OR(AND(F178&gt;=10,G178&gt;=5),AND(F178&gt;=5,G178&gt;=10)),6,0)),"no method")))))))</f>
        <v>5.8554004376912001</v>
      </c>
      <c r="F178" s="89" cm="1">
        <f t="array" ref="F178">IF(SUM(IF(ISNUMBER(IF($I$199:$R$199=1,(I178:R178))),1,"")) = 0, NA(),
IF(Parameters!$D$18=1, IFERROR(MAX(IF($I$199:$R$199=1,(I178:R178),"")),
     MAX(IF($I$199:$R$199=2,(I178:R178),""))),
IF(Parameters!$D$19=1, IFERROR(AVERAGE(IF($I$199:$R$199=1,I178:R178,"")),
     AVERAGE(IF($I$199:$R$199=2,(I178:R178),""))),
IF(Parameters!$D$20=1, IFERROR(IF(OR(IF(ISNUMBER(I178:R178),IF(I$199:R$199 = 1,I178:R178, ""), "")=0), 0, GEOMEAN(IF(ISNUMBER(I178:R178),IF(I$199:R$199 = 1,I178:R178, ""), ""))),
   IF(OR(IF(ISNUMBER(I178:R178),IF(I$199:R$199 = 2,I178:R178, ""), "")=0), 0, GEOMEAN(IF(ISNUMBER(I178:R178),IF(I$199:R$199 = 2,I178:R178, ""), ""))))))))</f>
        <v>3.4285714285714302</v>
      </c>
      <c r="G178" s="89" cm="1">
        <f t="array" ref="G178">IF(SUM(IF(ISNUMBER(IF($I$200:$R$200=1,(I178:R178))),1,""))=0,NA(),
IF(Parameters!$D$18=1,IFERROR(MAX(IF($I$200:$R$200=1,(I178:R178),"")),
MAX(IF($I$200:$R$200=2,(I178:R178),""))),
IF(Parameters!$D$19=1,IFERROR(AVERAGE(IF($I$200:$R$200=1,(I178:R178),"")),
AVERAGE(IF($I$200:$R$200=2,(I178:R178),""))),
IF(Parameters!$D$20=1,IFERROR(IF(OR(IF(ISNUMBER(I178:R178),IF(I$200:R$200=1,I178:R178,""),"")=0),0,GEOMEAN(IF(ISNUMBER(I178:R178),IF(I$200:R$200=1,I178:R178,""),""))),
IF(OR(IF(ISNUMBER(I178:R178),IF(I$200:R$200=2,I178:R178,""),"")=0),0,GEOMEAN(IF(ISNUMBER(I178:R178),IF(I$200:R$200=2,I178:R178,""),""))))))))</f>
        <v>10</v>
      </c>
      <c r="H178" s="208" t="s">
        <v>352</v>
      </c>
      <c r="I178" s="89">
        <v>3.4285714285714302</v>
      </c>
      <c r="J178" s="89">
        <v>0</v>
      </c>
      <c r="K178" s="89">
        <v>7.3866327369590001</v>
      </c>
      <c r="L178" s="89" t="s">
        <v>472</v>
      </c>
      <c r="M178" s="89">
        <v>10</v>
      </c>
      <c r="N178" s="89">
        <v>4.1735172271728498</v>
      </c>
      <c r="O178" s="89"/>
      <c r="P178" s="89"/>
      <c r="Q178" s="141"/>
      <c r="R178" s="141"/>
      <c r="S178" s="141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 spans="1:30" x14ac:dyDescent="0.2">
      <c r="A179" s="85">
        <v>174</v>
      </c>
      <c r="B179" s="85" t="s">
        <v>353</v>
      </c>
      <c r="C179" s="85" t="s">
        <v>354</v>
      </c>
      <c r="D179" s="98" t="str">
        <f t="shared" si="5"/>
        <v/>
      </c>
      <c r="E179" s="89">
        <f>IF(Parameters!$D$24 = 1, MAX(F179, G179),
IF(Parameters!$D$25 = 1, AVERAGE(F179,G179),
IF(Parameters!$D$26 = 1, IFERROR(GEOMEAN(F179, G179), 0),
IF(Parameters!$D$27, IF(AND(F179=10,G179=10),10,0),
IF(Parameters!$D$28, IF(AND(F179&gt;=7,G179&gt;=7),10,0),
IF(Parameters!$D$29, IF(AND(F179&gt;=7,G179&gt;=7), 10, IF(OR(AND(F179&gt;=7,G179&gt;=5),AND(F179&gt;=5,G179&gt;=7)),6,0)),
IF(Parameters!$D$30, IF(AND(F179&gt;=10,G179&gt;=10), 10, IF(OR(AND(F179&gt;=10,G179&gt;=5),AND(F179&gt;=5,G179&gt;=10)),6,0)),"no method")))))))</f>
        <v>4.5825756949558398</v>
      </c>
      <c r="F179" s="89" cm="1">
        <f t="array" ref="F179">IF(SUM(IF(ISNUMBER(IF($I$199:$R$199=1,(I179:R179))),1,"")) = 0, NA(),
IF(Parameters!$D$18=1, IFERROR(MAX(IF($I$199:$R$199=1,(I179:R179),"")),
     MAX(IF($I$199:$R$199=2,(I179:R179),""))),
IF(Parameters!$D$19=1, IFERROR(AVERAGE(IF($I$199:$R$199=1,I179:R179,"")),
     AVERAGE(IF($I$199:$R$199=2,(I179:R179),""))),
IF(Parameters!$D$20=1, IFERROR(IF(OR(IF(ISNUMBER(I179:R179),IF(I$199:R$199 = 1,I179:R179, ""), "")=0), 0, GEOMEAN(IF(ISNUMBER(I179:R179),IF(I$199:R$199 = 1,I179:R179, ""), ""))),
   IF(OR(IF(ISNUMBER(I179:R179),IF(I$199:R$199 = 2,I179:R179, ""), "")=0), 0, GEOMEAN(IF(ISNUMBER(I179:R179),IF(I$199:R$199 = 2,I179:R179, ""), ""))))))))</f>
        <v>3</v>
      </c>
      <c r="G179" s="89" cm="1">
        <f t="array" ref="G179">IF(SUM(IF(ISNUMBER(IF($I$200:$R$200=1,(I179:R179))),1,""))=0,NA(),
IF(Parameters!$D$18=1,IFERROR(MAX(IF($I$200:$R$200=1,(I179:R179),"")),
MAX(IF($I$200:$R$200=2,(I179:R179),""))),
IF(Parameters!$D$19=1,IFERROR(AVERAGE(IF($I$200:$R$200=1,(I179:R179),"")),
AVERAGE(IF($I$200:$R$200=2,(I179:R179),""))),
IF(Parameters!$D$20=1,IFERROR(IF(OR(IF(ISNUMBER(I179:R179),IF(I$200:R$200=1,I179:R179,""),"")=0),0,GEOMEAN(IF(ISNUMBER(I179:R179),IF(I$200:R$200=1,I179:R179,""),""))),
IF(OR(IF(ISNUMBER(I179:R179),IF(I$200:R$200=2,I179:R179,""),"")=0),0,GEOMEAN(IF(ISNUMBER(I179:R179),IF(I$200:R$200=2,I179:R179,""),""))))))))</f>
        <v>7</v>
      </c>
      <c r="H179" s="208" t="s">
        <v>354</v>
      </c>
      <c r="I179" s="89">
        <v>3</v>
      </c>
      <c r="J179" s="89">
        <v>7</v>
      </c>
      <c r="K179" s="89" t="s">
        <v>472</v>
      </c>
      <c r="L179" s="89">
        <v>3.0433333333333299</v>
      </c>
      <c r="M179" s="89">
        <v>0</v>
      </c>
      <c r="N179" s="89" t="s">
        <v>472</v>
      </c>
      <c r="O179" s="89"/>
      <c r="P179" s="89"/>
      <c r="Q179" s="141"/>
      <c r="R179" s="141"/>
      <c r="S179" s="141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 spans="1:30" x14ac:dyDescent="0.2">
      <c r="A180" s="85">
        <v>175</v>
      </c>
      <c r="B180" s="85" t="s">
        <v>355</v>
      </c>
      <c r="C180" s="85" t="s">
        <v>356</v>
      </c>
      <c r="D180" s="98" t="str">
        <f t="shared" si="5"/>
        <v/>
      </c>
      <c r="E180" s="89">
        <f>IF(Parameters!$D$24 = 1, MAX(F180, G180),
IF(Parameters!$D$25 = 1, AVERAGE(F180,G180),
IF(Parameters!$D$26 = 1, IFERROR(GEOMEAN(F180, G180), 0),
IF(Parameters!$D$27, IF(AND(F180=10,G180=10),10,0),
IF(Parameters!$D$28, IF(AND(F180&gt;=7,G180&gt;=7),10,0),
IF(Parameters!$D$29, IF(AND(F180&gt;=7,G180&gt;=7), 10, IF(OR(AND(F180&gt;=7,G180&gt;=5),AND(F180&gt;=5,G180&gt;=7)),6,0)),
IF(Parameters!$D$30, IF(AND(F180&gt;=10,G180&gt;=10), 10, IF(OR(AND(F180&gt;=10,G180&gt;=5),AND(F180&gt;=5,G180&gt;=10)),6,0)),"no method")))))))</f>
        <v>0</v>
      </c>
      <c r="F180" s="89" cm="1">
        <f t="array" ref="F180">IF(SUM(IF(ISNUMBER(IF($I$199:$R$199=1,(I180:R180))),1,"")) = 0, NA(),
IF(Parameters!$D$18=1, IFERROR(MAX(IF($I$199:$R$199=1,(I180:R180),"")),
     MAX(IF($I$199:$R$199=2,(I180:R180),""))),
IF(Parameters!$D$19=1, IFERROR(AVERAGE(IF($I$199:$R$199=1,I180:R180,"")),
     AVERAGE(IF($I$199:$R$199=2,(I180:R180),""))),
IF(Parameters!$D$20=1, IFERROR(IF(OR(IF(ISNUMBER(I180:R180),IF(I$199:R$199 = 1,I180:R180, ""), "")=0), 0, GEOMEAN(IF(ISNUMBER(I180:R180),IF(I$199:R$199 = 1,I180:R180, ""), ""))),
   IF(OR(IF(ISNUMBER(I180:R180),IF(I$199:R$199 = 2,I180:R180, ""), "")=0), 0, GEOMEAN(IF(ISNUMBER(I180:R180),IF(I$199:R$199 = 2,I180:R180, ""), ""))))))))</f>
        <v>7.1428571428571397</v>
      </c>
      <c r="G180" s="89" t="e" cm="1">
        <f t="array" ref="G180">IF(SUM(IF(ISNUMBER(IF($I$200:$R$200=1,(I180:R180))),1,""))=0,NA(),
IF(Parameters!$D$18=1,IFERROR(MAX(IF($I$200:$R$200=1,(I180:R180),"")),
MAX(IF($I$200:$R$200=2,(I180:R180),""))),
IF(Parameters!$D$19=1,IFERROR(AVERAGE(IF($I$200:$R$200=1,(I180:R180),"")),
AVERAGE(IF($I$200:$R$200=2,(I180:R180),""))),
IF(Parameters!$D$20=1,IFERROR(IF(OR(IF(ISNUMBER(I180:R180),IF(I$200:R$200=1,I180:R180,""),"")=0),0,GEOMEAN(IF(ISNUMBER(I180:R180),IF(I$200:R$200=1,I180:R180,""),""))),
IF(OR(IF(ISNUMBER(I180:R180),IF(I$200:R$200=2,I180:R180,""),"")=0),0,GEOMEAN(IF(ISNUMBER(I180:R180),IF(I$200:R$200=2,I180:R180,""),""))))))))</f>
        <v>#N/A</v>
      </c>
      <c r="H180" s="208" t="s">
        <v>356</v>
      </c>
      <c r="I180" s="89">
        <v>7.1428571428571397</v>
      </c>
      <c r="J180" s="89" t="s">
        <v>472</v>
      </c>
      <c r="K180" s="89" t="s">
        <v>472</v>
      </c>
      <c r="L180" s="89" t="s">
        <v>472</v>
      </c>
      <c r="M180" s="89" t="s">
        <v>472</v>
      </c>
      <c r="N180" s="89" t="s">
        <v>472</v>
      </c>
      <c r="O180" s="89"/>
      <c r="P180" s="89"/>
      <c r="Q180" s="141"/>
      <c r="R180" s="141"/>
      <c r="S180" s="141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 spans="1:30" x14ac:dyDescent="0.2">
      <c r="A181" s="85">
        <v>176</v>
      </c>
      <c r="B181" s="85" t="s">
        <v>357</v>
      </c>
      <c r="C181" s="85" t="s">
        <v>358</v>
      </c>
      <c r="D181" s="98" t="str">
        <f t="shared" si="5"/>
        <v/>
      </c>
      <c r="E181" s="89">
        <f>IF(Parameters!$D$24 = 1, MAX(F181, G181),
IF(Parameters!$D$25 = 1, AVERAGE(F181,G181),
IF(Parameters!$D$26 = 1, IFERROR(GEOMEAN(F181, G181), 0),
IF(Parameters!$D$27, IF(AND(F181=10,G181=10),10,0),
IF(Parameters!$D$28, IF(AND(F181&gt;=7,G181&gt;=7),10,0),
IF(Parameters!$D$29, IF(AND(F181&gt;=7,G181&gt;=7), 10, IF(OR(AND(F181&gt;=7,G181&gt;=5),AND(F181&gt;=5,G181&gt;=7)),6,0)),
IF(Parameters!$D$30, IF(AND(F181&gt;=10,G181&gt;=10), 10, IF(OR(AND(F181&gt;=10,G181&gt;=5),AND(F181&gt;=5,G181&gt;=10)),6,0)),"no method")))))))</f>
        <v>7.6811457478686096</v>
      </c>
      <c r="F181" s="89" cm="1">
        <f t="array" ref="F181">IF(SUM(IF(ISNUMBER(IF($I$199:$R$199=1,(I181:R181))),1,"")) = 0, NA(),
IF(Parameters!$D$18=1, IFERROR(MAX(IF($I$199:$R$199=1,(I181:R181),"")),
     MAX(IF($I$199:$R$199=2,(I181:R181),""))),
IF(Parameters!$D$19=1, IFERROR(AVERAGE(IF($I$199:$R$199=1,I181:R181,"")),
     AVERAGE(IF($I$199:$R$199=2,(I181:R181),""))),
IF(Parameters!$D$20=1, IFERROR(IF(OR(IF(ISNUMBER(I181:R181),IF(I$199:R$199 = 1,I181:R181, ""), "")=0), 0, GEOMEAN(IF(ISNUMBER(I181:R181),IF(I$199:R$199 = 1,I181:R181, ""), ""))),
   IF(OR(IF(ISNUMBER(I181:R181),IF(I$199:R$199 = 2,I181:R181, ""), "")=0), 0, GEOMEAN(IF(ISNUMBER(I181:R181),IF(I$199:R$199 = 2,I181:R181, ""), ""))))))))</f>
        <v>8.4285714285714306</v>
      </c>
      <c r="G181" s="89" cm="1">
        <f t="array" ref="G181">IF(SUM(IF(ISNUMBER(IF($I$200:$R$200=1,(I181:R181))),1,""))=0,NA(),
IF(Parameters!$D$18=1,IFERROR(MAX(IF($I$200:$R$200=1,(I181:R181),"")),
MAX(IF($I$200:$R$200=2,(I181:R181),""))),
IF(Parameters!$D$19=1,IFERROR(AVERAGE(IF($I$200:$R$200=1,(I181:R181),"")),
AVERAGE(IF($I$200:$R$200=2,(I181:R181),""))),
IF(Parameters!$D$20=1,IFERROR(IF(OR(IF(ISNUMBER(I181:R181),IF(I$200:R$200=1,I181:R181,""),"")=0),0,GEOMEAN(IF(ISNUMBER(I181:R181),IF(I$200:R$200=1,I181:R181,""),""))),
IF(OR(IF(ISNUMBER(I181:R181),IF(I$200:R$200=2,I181:R181,""),"")=0),0,GEOMEAN(IF(ISNUMBER(I181:R181),IF(I$200:R$200=2,I181:R181,""),""))))))))</f>
        <v>7</v>
      </c>
      <c r="H181" s="208" t="s">
        <v>358</v>
      </c>
      <c r="I181" s="89">
        <v>8.4285714285714306</v>
      </c>
      <c r="J181" s="89">
        <v>7</v>
      </c>
      <c r="K181" s="89">
        <v>3.8364719611553499</v>
      </c>
      <c r="L181" s="89" t="s">
        <v>472</v>
      </c>
      <c r="M181" s="89" t="s">
        <v>472</v>
      </c>
      <c r="N181" s="89" t="s">
        <v>472</v>
      </c>
      <c r="O181" s="89"/>
      <c r="P181" s="89"/>
      <c r="Q181" s="141"/>
      <c r="R181" s="141"/>
      <c r="S181" s="141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 spans="1:30" x14ac:dyDescent="0.2">
      <c r="A182" s="85">
        <v>177</v>
      </c>
      <c r="B182" s="85" t="s">
        <v>359</v>
      </c>
      <c r="C182" s="85" t="s">
        <v>360</v>
      </c>
      <c r="D182" s="98" t="str">
        <f t="shared" si="5"/>
        <v/>
      </c>
      <c r="E182" s="89">
        <f>IF(Parameters!$D$24 = 1, MAX(F182, G182),
IF(Parameters!$D$25 = 1, AVERAGE(F182,G182),
IF(Parameters!$D$26 = 1, IFERROR(GEOMEAN(F182, G182), 0),
IF(Parameters!$D$27, IF(AND(F182=10,G182=10),10,0),
IF(Parameters!$D$28, IF(AND(F182&gt;=7,G182&gt;=7),10,0),
IF(Parameters!$D$29, IF(AND(F182&gt;=7,G182&gt;=7), 10, IF(OR(AND(F182&gt;=7,G182&gt;=5),AND(F182&gt;=5,G182&gt;=7)),6,0)),
IF(Parameters!$D$30, IF(AND(F182&gt;=10,G182&gt;=10), 10, IF(OR(AND(F182&gt;=10,G182&gt;=5),AND(F182&gt;=5,G182&gt;=10)),6,0)),"no method")))))))</f>
        <v>9.4868329805051381</v>
      </c>
      <c r="F182" s="89" cm="1">
        <f t="array" ref="F182">IF(SUM(IF(ISNUMBER(IF($I$199:$R$199=1,(I182:R182))),1,"")) = 0, NA(),
IF(Parameters!$D$18=1, IFERROR(MAX(IF($I$199:$R$199=1,(I182:R182),"")),
     MAX(IF($I$199:$R$199=2,(I182:R182),""))),
IF(Parameters!$D$19=1, IFERROR(AVERAGE(IF($I$199:$R$199=1,I182:R182,"")),
     AVERAGE(IF($I$199:$R$199=2,(I182:R182),""))),
IF(Parameters!$D$20=1, IFERROR(IF(OR(IF(ISNUMBER(I182:R182),IF(I$199:R$199 = 1,I182:R182, ""), "")=0), 0, GEOMEAN(IF(ISNUMBER(I182:R182),IF(I$199:R$199 = 1,I182:R182, ""), ""))),
   IF(OR(IF(ISNUMBER(I182:R182),IF(I$199:R$199 = 2,I182:R182, ""), "")=0), 0, GEOMEAN(IF(ISNUMBER(I182:R182),IF(I$199:R$199 = 2,I182:R182, ""), ""))))))))</f>
        <v>9</v>
      </c>
      <c r="G182" s="89" cm="1">
        <f t="array" ref="G182">IF(SUM(IF(ISNUMBER(IF($I$200:$R$200=1,(I182:R182))),1,""))=0,NA(),
IF(Parameters!$D$18=1,IFERROR(MAX(IF($I$200:$R$200=1,(I182:R182),"")),
MAX(IF($I$200:$R$200=2,(I182:R182),""))),
IF(Parameters!$D$19=1,IFERROR(AVERAGE(IF($I$200:$R$200=1,(I182:R182),"")),
AVERAGE(IF($I$200:$R$200=2,(I182:R182),""))),
IF(Parameters!$D$20=1,IFERROR(IF(OR(IF(ISNUMBER(I182:R182),IF(I$200:R$200=1,I182:R182,""),"")=0),0,GEOMEAN(IF(ISNUMBER(I182:R182),IF(I$200:R$200=1,I182:R182,""),""))),
IF(OR(IF(ISNUMBER(I182:R182),IF(I$200:R$200=2,I182:R182,""),"")=0),0,GEOMEAN(IF(ISNUMBER(I182:R182),IF(I$200:R$200=2,I182:R182,""),""))))))))</f>
        <v>10</v>
      </c>
      <c r="H182" s="208" t="s">
        <v>360</v>
      </c>
      <c r="I182" s="89">
        <v>9</v>
      </c>
      <c r="J182" s="89">
        <v>7</v>
      </c>
      <c r="K182" s="89" t="s">
        <v>472</v>
      </c>
      <c r="L182" s="89" t="s">
        <v>472</v>
      </c>
      <c r="M182" s="89">
        <v>0</v>
      </c>
      <c r="N182" s="89">
        <v>10</v>
      </c>
      <c r="O182" s="89"/>
      <c r="P182" s="89"/>
      <c r="Q182" s="141"/>
      <c r="R182" s="141"/>
      <c r="S182" s="141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 spans="1:30" x14ac:dyDescent="0.2">
      <c r="A183" s="85">
        <v>178</v>
      </c>
      <c r="B183" s="85" t="s">
        <v>361</v>
      </c>
      <c r="C183" s="85" t="s">
        <v>362</v>
      </c>
      <c r="D183" s="98" t="str">
        <f t="shared" si="5"/>
        <v/>
      </c>
      <c r="E183" s="89">
        <f>IF(Parameters!$D$24 = 1, MAX(F183, G183),
IF(Parameters!$D$25 = 1, AVERAGE(F183,G183),
IF(Parameters!$D$26 = 1, IFERROR(GEOMEAN(F183, G183), 0),
IF(Parameters!$D$27, IF(AND(F183=10,G183=10),10,0),
IF(Parameters!$D$28, IF(AND(F183&gt;=7,G183&gt;=7),10,0),
IF(Parameters!$D$29, IF(AND(F183&gt;=7,G183&gt;=7), 10, IF(OR(AND(F183&gt;=7,G183&gt;=5),AND(F183&gt;=5,G183&gt;=7)),6,0)),
IF(Parameters!$D$30, IF(AND(F183&gt;=10,G183&gt;=10), 10, IF(OR(AND(F183&gt;=10,G183&gt;=5),AND(F183&gt;=5,G183&gt;=10)),6,0)),"no method")))))))</f>
        <v>4.6632300271072067</v>
      </c>
      <c r="F183" s="89" cm="1">
        <f t="array" ref="F183">IF(SUM(IF(ISNUMBER(IF($I$199:$R$199=1,(I183:R183))),1,"")) = 0, NA(),
IF(Parameters!$D$18=1, IFERROR(MAX(IF($I$199:$R$199=1,(I183:R183),"")),
     MAX(IF($I$199:$R$199=2,(I183:R183),""))),
IF(Parameters!$D$19=1, IFERROR(AVERAGE(IF($I$199:$R$199=1,I183:R183,"")),
     AVERAGE(IF($I$199:$R$199=2,(I183:R183),""))),
IF(Parameters!$D$20=1, IFERROR(IF(OR(IF(ISNUMBER(I183:R183),IF(I$199:R$199 = 1,I183:R183, ""), "")=0), 0, GEOMEAN(IF(ISNUMBER(I183:R183),IF(I$199:R$199 = 1,I183:R183, ""), ""))),
   IF(OR(IF(ISNUMBER(I183:R183),IF(I$199:R$199 = 2,I183:R183, ""), "")=0), 0, GEOMEAN(IF(ISNUMBER(I183:R183),IF(I$199:R$199 = 2,I183:R183, ""), ""))))))))</f>
        <v>2.5714285714285698</v>
      </c>
      <c r="G183" s="89" cm="1">
        <f t="array" ref="G183">IF(SUM(IF(ISNUMBER(IF($I$200:$R$200=1,(I183:R183))),1,""))=0,NA(),
IF(Parameters!$D$18=1,IFERROR(MAX(IF($I$200:$R$200=1,(I183:R183),"")),
MAX(IF($I$200:$R$200=2,(I183:R183),""))),
IF(Parameters!$D$19=1,IFERROR(AVERAGE(IF($I$200:$R$200=1,(I183:R183),"")),
AVERAGE(IF($I$200:$R$200=2,(I183:R183),""))),
IF(Parameters!$D$20=1,IFERROR(IF(OR(IF(ISNUMBER(I183:R183),IF(I$200:R$200=1,I183:R183,""),"")=0),0,GEOMEAN(IF(ISNUMBER(I183:R183),IF(I$200:R$200=1,I183:R183,""),""))),
IF(OR(IF(ISNUMBER(I183:R183),IF(I$200:R$200=2,I183:R183,""),"")=0),0,GEOMEAN(IF(ISNUMBER(I183:R183),IF(I$200:R$200=2,I183:R183,""),""))))))))</f>
        <v>8.4566666666666706</v>
      </c>
      <c r="H183" s="208" t="s">
        <v>362</v>
      </c>
      <c r="I183" s="89">
        <v>2.5714285714285698</v>
      </c>
      <c r="J183" s="89">
        <v>0</v>
      </c>
      <c r="K183" s="89">
        <v>7.5</v>
      </c>
      <c r="L183" s="89">
        <v>8.4566666666666706</v>
      </c>
      <c r="M183" s="89">
        <v>0</v>
      </c>
      <c r="N183" s="89" t="s">
        <v>472</v>
      </c>
      <c r="O183" s="89"/>
      <c r="P183" s="89"/>
      <c r="Q183" s="141"/>
      <c r="R183" s="141"/>
      <c r="S183" s="141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 spans="1:30" x14ac:dyDescent="0.2">
      <c r="A184" s="85">
        <v>179</v>
      </c>
      <c r="B184" s="85" t="s">
        <v>363</v>
      </c>
      <c r="C184" s="85" t="s">
        <v>364</v>
      </c>
      <c r="D184" s="98" t="str">
        <f t="shared" si="5"/>
        <v/>
      </c>
      <c r="E184" s="89">
        <f>IF(Parameters!$D$24 = 1, MAX(F184, G184),
IF(Parameters!$D$25 = 1, AVERAGE(F184,G184),
IF(Parameters!$D$26 = 1, IFERROR(GEOMEAN(F184, G184), 0),
IF(Parameters!$D$27, IF(AND(F184=10,G184=10),10,0),
IF(Parameters!$D$28, IF(AND(F184&gt;=7,G184&gt;=7),10,0),
IF(Parameters!$D$29, IF(AND(F184&gt;=7,G184&gt;=7), 10, IF(OR(AND(F184&gt;=7,G184&gt;=5),AND(F184&gt;=5,G184&gt;=7)),6,0)),
IF(Parameters!$D$30, IF(AND(F184&gt;=10,G184&gt;=10), 10, IF(OR(AND(F184&gt;=10,G184&gt;=5),AND(F184&gt;=5,G184&gt;=10)),6,0)),"no method")))))))</f>
        <v>4.490307946903644</v>
      </c>
      <c r="F184" s="89" cm="1">
        <f t="array" ref="F184">IF(SUM(IF(ISNUMBER(IF($I$199:$R$199=1,(I184:R184))),1,"")) = 0, NA(),
IF(Parameters!$D$18=1, IFERROR(MAX(IF($I$199:$R$199=1,(I184:R184),"")),
     MAX(IF($I$199:$R$199=2,(I184:R184),""))),
IF(Parameters!$D$19=1, IFERROR(AVERAGE(IF($I$199:$R$199=1,I184:R184,"")),
     AVERAGE(IF($I$199:$R$199=2,(I184:R184),""))),
IF(Parameters!$D$20=1, IFERROR(IF(OR(IF(ISNUMBER(I184:R184),IF(I$199:R$199 = 1,I184:R184, ""), "")=0), 0, GEOMEAN(IF(ISNUMBER(I184:R184),IF(I$199:R$199 = 1,I184:R184, ""), ""))),
   IF(OR(IF(ISNUMBER(I184:R184),IF(I$199:R$199 = 2,I184:R184, ""), "")=0), 0, GEOMEAN(IF(ISNUMBER(I184:R184),IF(I$199:R$199 = 2,I184:R184, ""), ""))))))))</f>
        <v>2.71428571428571</v>
      </c>
      <c r="G184" s="89" cm="1">
        <f t="array" ref="G184">IF(SUM(IF(ISNUMBER(IF($I$200:$R$200=1,(I184:R184))),1,""))=0,NA(),
IF(Parameters!$D$18=1,IFERROR(MAX(IF($I$200:$R$200=1,(I184:R184),"")),
MAX(IF($I$200:$R$200=2,(I184:R184),""))),
IF(Parameters!$D$19=1,IFERROR(AVERAGE(IF($I$200:$R$200=1,(I184:R184),"")),
AVERAGE(IF($I$200:$R$200=2,(I184:R184),""))),
IF(Parameters!$D$20=1,IFERROR(IF(OR(IF(ISNUMBER(I184:R184),IF(I$200:R$200=1,I184:R184,""),"")=0),0,GEOMEAN(IF(ISNUMBER(I184:R184),IF(I$200:R$200=1,I184:R184,""),""))),
IF(OR(IF(ISNUMBER(I184:R184),IF(I$200:R$200=2,I184:R184,""),"")=0),0,GEOMEAN(IF(ISNUMBER(I184:R184),IF(I$200:R$200=2,I184:R184,""),""))))))))</f>
        <v>7.4284241161148596</v>
      </c>
      <c r="H184" s="208" t="s">
        <v>364</v>
      </c>
      <c r="I184" s="89">
        <v>2.71428571428571</v>
      </c>
      <c r="J184" s="89">
        <v>3</v>
      </c>
      <c r="K184" s="89">
        <v>7.4284241161148596</v>
      </c>
      <c r="L184" s="89">
        <v>2.5066666666666602</v>
      </c>
      <c r="M184" s="89">
        <v>0</v>
      </c>
      <c r="N184" s="89" t="s">
        <v>472</v>
      </c>
      <c r="O184" s="89"/>
      <c r="P184" s="89"/>
      <c r="Q184" s="141"/>
      <c r="R184" s="141"/>
      <c r="S184" s="141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 spans="1:30" x14ac:dyDescent="0.2">
      <c r="A185" s="85">
        <v>180</v>
      </c>
      <c r="B185" s="85" t="s">
        <v>365</v>
      </c>
      <c r="C185" s="85" t="s">
        <v>366</v>
      </c>
      <c r="D185" s="98" t="str">
        <f t="shared" si="5"/>
        <v/>
      </c>
      <c r="E185" s="89">
        <f>IF(Parameters!$D$24 = 1, MAX(F185, G185),
IF(Parameters!$D$25 = 1, AVERAGE(F185,G185),
IF(Parameters!$D$26 = 1, IFERROR(GEOMEAN(F185, G185), 0),
IF(Parameters!$D$27, IF(AND(F185=10,G185=10),10,0),
IF(Parameters!$D$28, IF(AND(F185&gt;=7,G185&gt;=7),10,0),
IF(Parameters!$D$29, IF(AND(F185&gt;=7,G185&gt;=7), 10, IF(OR(AND(F185&gt;=7,G185&gt;=5),AND(F185&gt;=5,G185&gt;=7)),6,0)),
IF(Parameters!$D$30, IF(AND(F185&gt;=10,G185&gt;=10), 10, IF(OR(AND(F185&gt;=10,G185&gt;=5),AND(F185&gt;=5,G185&gt;=10)),6,0)),"no method")))))))</f>
        <v>3.3806170189140619</v>
      </c>
      <c r="F185" s="89" cm="1">
        <f t="array" ref="F185">IF(SUM(IF(ISNUMBER(IF($I$199:$R$199=1,(I185:R185))),1,"")) = 0, NA(),
IF(Parameters!$D$18=1, IFERROR(MAX(IF($I$199:$R$199=1,(I185:R185),"")),
     MAX(IF($I$199:$R$199=2,(I185:R185),""))),
IF(Parameters!$D$19=1, IFERROR(AVERAGE(IF($I$199:$R$199=1,I185:R185,"")),
     AVERAGE(IF($I$199:$R$199=2,(I185:R185),""))),
IF(Parameters!$D$20=1, IFERROR(IF(OR(IF(ISNUMBER(I185:R185),IF(I$199:R$199 = 1,I185:R185, ""), "")=0), 0, GEOMEAN(IF(ISNUMBER(I185:R185),IF(I$199:R$199 = 1,I185:R185, ""), ""))),
   IF(OR(IF(ISNUMBER(I185:R185),IF(I$199:R$199 = 2,I185:R185, ""), "")=0), 0, GEOMEAN(IF(ISNUMBER(I185:R185),IF(I$199:R$199 = 2,I185:R185, ""), ""))))))))</f>
        <v>1.1428571428571399</v>
      </c>
      <c r="G185" s="89" cm="1">
        <f t="array" ref="G185">IF(SUM(IF(ISNUMBER(IF($I$200:$R$200=1,(I185:R185))),1,""))=0,NA(),
IF(Parameters!$D$18=1,IFERROR(MAX(IF($I$200:$R$200=1,(I185:R185),"")),
MAX(IF($I$200:$R$200=2,(I185:R185),""))),
IF(Parameters!$D$19=1,IFERROR(AVERAGE(IF($I$200:$R$200=1,(I185:R185),"")),
AVERAGE(IF($I$200:$R$200=2,(I185:R185),""))),
IF(Parameters!$D$20=1,IFERROR(IF(OR(IF(ISNUMBER(I185:R185),IF(I$200:R$200=1,I185:R185,""),"")=0),0,GEOMEAN(IF(ISNUMBER(I185:R185),IF(I$200:R$200=1,I185:R185,""),""))),
IF(OR(IF(ISNUMBER(I185:R185),IF(I$200:R$200=2,I185:R185,""),"")=0),0,GEOMEAN(IF(ISNUMBER(I185:R185),IF(I$200:R$200=2,I185:R185,""),""))))))))</f>
        <v>10</v>
      </c>
      <c r="H185" s="208" t="s">
        <v>366</v>
      </c>
      <c r="I185" s="89">
        <v>1.1428571428571399</v>
      </c>
      <c r="J185" s="89">
        <v>3</v>
      </c>
      <c r="K185" s="89" t="s">
        <v>472</v>
      </c>
      <c r="L185" s="89">
        <v>10</v>
      </c>
      <c r="M185" s="89" t="s">
        <v>472</v>
      </c>
      <c r="N185" s="89" t="s">
        <v>472</v>
      </c>
      <c r="O185" s="89"/>
      <c r="P185" s="89"/>
      <c r="Q185" s="141"/>
      <c r="R185" s="141"/>
      <c r="S185" s="141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 spans="1:30" x14ac:dyDescent="0.2">
      <c r="A186" s="85">
        <v>181</v>
      </c>
      <c r="B186" s="85" t="s">
        <v>367</v>
      </c>
      <c r="C186" s="85" t="s">
        <v>368</v>
      </c>
      <c r="D186" s="98" t="str">
        <f t="shared" si="5"/>
        <v/>
      </c>
      <c r="E186" s="89">
        <f>IF(Parameters!$D$24 = 1, MAX(F186, G186),
IF(Parameters!$D$25 = 1, AVERAGE(F186,G186),
IF(Parameters!$D$26 = 1, IFERROR(GEOMEAN(F186, G186), 0),
IF(Parameters!$D$27, IF(AND(F186=10,G186=10),10,0),
IF(Parameters!$D$28, IF(AND(F186&gt;=7,G186&gt;=7),10,0),
IF(Parameters!$D$29, IF(AND(F186&gt;=7,G186&gt;=7), 10, IF(OR(AND(F186&gt;=7,G186&gt;=5),AND(F186&gt;=5,G186&gt;=7)),6,0)),
IF(Parameters!$D$30, IF(AND(F186&gt;=10,G186&gt;=10), 10, IF(OR(AND(F186&gt;=10,G186&gt;=5),AND(F186&gt;=5,G186&gt;=10)),6,0)),"no method")))))))</f>
        <v>6.6107521243880933</v>
      </c>
      <c r="F186" s="89" cm="1">
        <f t="array" ref="F186">IF(SUM(IF(ISNUMBER(IF($I$199:$R$199=1,(I186:R186))),1,"")) = 0, NA(),
IF(Parameters!$D$18=1, IFERROR(MAX(IF($I$199:$R$199=1,(I186:R186),"")),
     MAX(IF($I$199:$R$199=2,(I186:R186),""))),
IF(Parameters!$D$19=1, IFERROR(AVERAGE(IF($I$199:$R$199=1,I186:R186,"")),
     AVERAGE(IF($I$199:$R$199=2,(I186:R186),""))),
IF(Parameters!$D$20=1, IFERROR(IF(OR(IF(ISNUMBER(I186:R186),IF(I$199:R$199 = 1,I186:R186, ""), "")=0), 0, GEOMEAN(IF(ISNUMBER(I186:R186),IF(I$199:R$199 = 1,I186:R186, ""), ""))),
   IF(OR(IF(ISNUMBER(I186:R186),IF(I$199:R$199 = 2,I186:R186, ""), "")=0), 0, GEOMEAN(IF(ISNUMBER(I186:R186),IF(I$199:R$199 = 2,I186:R186, ""), ""))))))))</f>
        <v>4.8571428571428603</v>
      </c>
      <c r="G186" s="89" cm="1">
        <f t="array" ref="G186">IF(SUM(IF(ISNUMBER(IF($I$200:$R$200=1,(I186:R186))),1,""))=0,NA(),
IF(Parameters!$D$18=1,IFERROR(MAX(IF($I$200:$R$200=1,(I186:R186),"")),
MAX(IF($I$200:$R$200=2,(I186:R186),""))),
IF(Parameters!$D$19=1,IFERROR(AVERAGE(IF($I$200:$R$200=1,(I186:R186),"")),
AVERAGE(IF($I$200:$R$200=2,(I186:R186),""))),
IF(Parameters!$D$20=1,IFERROR(IF(OR(IF(ISNUMBER(I186:R186),IF(I$200:R$200=1,I186:R186,""),"")=0),0,GEOMEAN(IF(ISNUMBER(I186:R186),IF(I$200:R$200=1,I186:R186,""),""))),
IF(OR(IF(ISNUMBER(I186:R186),IF(I$200:R$200=2,I186:R186,""),"")=0),0,GEOMEAN(IF(ISNUMBER(I186:R186),IF(I$200:R$200=2,I186:R186,""),""))))))))</f>
        <v>8.9974795750209307</v>
      </c>
      <c r="H186" s="208" t="s">
        <v>368</v>
      </c>
      <c r="I186" s="89">
        <v>4.8571428571428603</v>
      </c>
      <c r="J186" s="89">
        <v>0</v>
      </c>
      <c r="K186" s="89" t="s">
        <v>472</v>
      </c>
      <c r="L186" s="89" t="s">
        <v>472</v>
      </c>
      <c r="M186" s="89" t="s">
        <v>472</v>
      </c>
      <c r="N186" s="89">
        <v>8.9974795750209307</v>
      </c>
      <c r="O186" s="89"/>
      <c r="P186" s="89"/>
      <c r="Q186" s="141"/>
      <c r="R186" s="141"/>
      <c r="S186" s="141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 spans="1:30" x14ac:dyDescent="0.2">
      <c r="A187" s="85">
        <v>182</v>
      </c>
      <c r="B187" s="85" t="s">
        <v>369</v>
      </c>
      <c r="C187" s="85" t="s">
        <v>370</v>
      </c>
      <c r="D187" s="98" t="str">
        <f t="shared" si="5"/>
        <v/>
      </c>
      <c r="E187" s="89">
        <f>IF(Parameters!$D$24 = 1, MAX(F187, G187),
IF(Parameters!$D$25 = 1, AVERAGE(F187,G187),
IF(Parameters!$D$26 = 1, IFERROR(GEOMEAN(F187, G187), 0),
IF(Parameters!$D$27, IF(AND(F187=10,G187=10),10,0),
IF(Parameters!$D$28, IF(AND(F187&gt;=7,G187&gt;=7),10,0),
IF(Parameters!$D$29, IF(AND(F187&gt;=7,G187&gt;=7), 10, IF(OR(AND(F187&gt;=7,G187&gt;=5),AND(F187&gt;=5,G187&gt;=7)),6,0)),
IF(Parameters!$D$30, IF(AND(F187&gt;=10,G187&gt;=10), 10, IF(OR(AND(F187&gt;=10,G187&gt;=5),AND(F187&gt;=5,G187&gt;=10)),6,0)),"no method")))))))</f>
        <v>0</v>
      </c>
      <c r="F187" s="89" cm="1">
        <f t="array" ref="F187">IF(SUM(IF(ISNUMBER(IF($I$199:$R$199=1,(I187:R187))),1,"")) = 0, NA(),
IF(Parameters!$D$18=1, IFERROR(MAX(IF($I$199:$R$199=1,(I187:R187),"")),
     MAX(IF($I$199:$R$199=2,(I187:R187),""))),
IF(Parameters!$D$19=1, IFERROR(AVERAGE(IF($I$199:$R$199=1,I187:R187,"")),
     AVERAGE(IF($I$199:$R$199=2,(I187:R187),""))),
IF(Parameters!$D$20=1, IFERROR(IF(OR(IF(ISNUMBER(I187:R187),IF(I$199:R$199 = 1,I187:R187, ""), "")=0), 0, GEOMEAN(IF(ISNUMBER(I187:R187),IF(I$199:R$199 = 1,I187:R187, ""), ""))),
   IF(OR(IF(ISNUMBER(I187:R187),IF(I$199:R$199 = 2,I187:R187, ""), "")=0), 0, GEOMEAN(IF(ISNUMBER(I187:R187),IF(I$199:R$199 = 2,I187:R187, ""), ""))))))))</f>
        <v>3.8571428571428599</v>
      </c>
      <c r="G187" s="89" t="e" cm="1">
        <f t="array" ref="G187">IF(SUM(IF(ISNUMBER(IF($I$200:$R$200=1,(I187:R187))),1,""))=0,NA(),
IF(Parameters!$D$18=1,IFERROR(MAX(IF($I$200:$R$200=1,(I187:R187),"")),
MAX(IF($I$200:$R$200=2,(I187:R187),""))),
IF(Parameters!$D$19=1,IFERROR(AVERAGE(IF($I$200:$R$200=1,(I187:R187),"")),
AVERAGE(IF($I$200:$R$200=2,(I187:R187),""))),
IF(Parameters!$D$20=1,IFERROR(IF(OR(IF(ISNUMBER(I187:R187),IF(I$200:R$200=1,I187:R187,""),"")=0),0,GEOMEAN(IF(ISNUMBER(I187:R187),IF(I$200:R$200=1,I187:R187,""),""))),
IF(OR(IF(ISNUMBER(I187:R187),IF(I$200:R$200=2,I187:R187,""),"")=0),0,GEOMEAN(IF(ISNUMBER(I187:R187),IF(I$200:R$200=2,I187:R187,""),""))))))))</f>
        <v>#N/A</v>
      </c>
      <c r="H187" s="208" t="s">
        <v>370</v>
      </c>
      <c r="I187" s="89">
        <v>3.8571428571428599</v>
      </c>
      <c r="J187" s="89" t="s">
        <v>472</v>
      </c>
      <c r="K187" s="89" t="s">
        <v>472</v>
      </c>
      <c r="L187" s="89" t="s">
        <v>472</v>
      </c>
      <c r="M187" s="89" t="s">
        <v>472</v>
      </c>
      <c r="N187" s="89" t="s">
        <v>472</v>
      </c>
      <c r="O187" s="89"/>
      <c r="P187" s="89"/>
      <c r="Q187" s="141"/>
      <c r="R187" s="141"/>
      <c r="S187" s="141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 spans="1:30" x14ac:dyDescent="0.2">
      <c r="A188" s="85">
        <v>183</v>
      </c>
      <c r="B188" s="85" t="s">
        <v>371</v>
      </c>
      <c r="C188" s="85" t="s">
        <v>372</v>
      </c>
      <c r="D188" s="98" t="str">
        <f t="shared" si="5"/>
        <v/>
      </c>
      <c r="E188" s="89">
        <f>IF(Parameters!$D$24 = 1, MAX(F188, G188),
IF(Parameters!$D$25 = 1, AVERAGE(F188,G188),
IF(Parameters!$D$26 = 1, IFERROR(GEOMEAN(F188, G188), 0),
IF(Parameters!$D$27, IF(AND(F188=10,G188=10),10,0),
IF(Parameters!$D$28, IF(AND(F188&gt;=7,G188&gt;=7),10,0),
IF(Parameters!$D$29, IF(AND(F188&gt;=7,G188&gt;=7), 10, IF(OR(AND(F188&gt;=7,G188&gt;=5),AND(F188&gt;=5,G188&gt;=7)),6,0)),
IF(Parameters!$D$30, IF(AND(F188&gt;=10,G188&gt;=10), 10, IF(OR(AND(F188&gt;=10,G188&gt;=5),AND(F188&gt;=5,G188&gt;=10)),6,0)),"no method")))))))</f>
        <v>5.744562646538026</v>
      </c>
      <c r="F188" s="89" cm="1">
        <f t="array" ref="F188">IF(SUM(IF(ISNUMBER(IF($I$199:$R$199=1,(I188:R188))),1,"")) = 0, NA(),
IF(Parameters!$D$18=1, IFERROR(MAX(IF($I$199:$R$199=1,(I188:R188),"")),
     MAX(IF($I$199:$R$199=2,(I188:R188),""))),
IF(Parameters!$D$19=1, IFERROR(AVERAGE(IF($I$199:$R$199=1,I188:R188,"")),
     AVERAGE(IF($I$199:$R$199=2,(I188:R188),""))),
IF(Parameters!$D$20=1, IFERROR(IF(OR(IF(ISNUMBER(I188:R188),IF(I$199:R$199 = 1,I188:R188, ""), "")=0), 0, GEOMEAN(IF(ISNUMBER(I188:R188),IF(I$199:R$199 = 1,I188:R188, ""), ""))),
   IF(OR(IF(ISNUMBER(I188:R188),IF(I$199:R$199 = 2,I188:R188, ""), "")=0), 0, GEOMEAN(IF(ISNUMBER(I188:R188),IF(I$199:R$199 = 2,I188:R188, ""), ""))))))))</f>
        <v>4.71428571428571</v>
      </c>
      <c r="G188" s="89" cm="1">
        <f t="array" ref="G188">IF(SUM(IF(ISNUMBER(IF($I$200:$R$200=1,(I188:R188))),1,""))=0,NA(),
IF(Parameters!$D$18=1,IFERROR(MAX(IF($I$200:$R$200=1,(I188:R188),"")),
MAX(IF($I$200:$R$200=2,(I188:R188),""))),
IF(Parameters!$D$19=1,IFERROR(AVERAGE(IF($I$200:$R$200=1,(I188:R188),"")),
AVERAGE(IF($I$200:$R$200=2,(I188:R188),""))),
IF(Parameters!$D$20=1,IFERROR(IF(OR(IF(ISNUMBER(I188:R188),IF(I$200:R$200=1,I188:R188,""),"")=0),0,GEOMEAN(IF(ISNUMBER(I188:R188),IF(I$200:R$200=1,I188:R188,""),""))),
IF(OR(IF(ISNUMBER(I188:R188),IF(I$200:R$200=2,I188:R188,""),"")=0),0,GEOMEAN(IF(ISNUMBER(I188:R188),IF(I$200:R$200=2,I188:R188,""),""))))))))</f>
        <v>7</v>
      </c>
      <c r="H188" s="208" t="s">
        <v>372</v>
      </c>
      <c r="I188" s="89">
        <v>4.71428571428571</v>
      </c>
      <c r="J188" s="89">
        <v>7</v>
      </c>
      <c r="K188" s="89" t="s">
        <v>472</v>
      </c>
      <c r="L188" s="89" t="s">
        <v>472</v>
      </c>
      <c r="M188" s="89" t="s">
        <v>472</v>
      </c>
      <c r="N188" s="89" t="s">
        <v>472</v>
      </c>
      <c r="O188" s="89"/>
      <c r="P188" s="89"/>
      <c r="Q188" s="141"/>
      <c r="R188" s="141"/>
      <c r="S188" s="141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 spans="1:30" x14ac:dyDescent="0.2">
      <c r="A189" s="85">
        <v>184</v>
      </c>
      <c r="B189" s="85" t="s">
        <v>373</v>
      </c>
      <c r="C189" s="85" t="s">
        <v>374</v>
      </c>
      <c r="D189" s="98" t="str">
        <f t="shared" si="5"/>
        <v/>
      </c>
      <c r="E189" s="89">
        <f>IF(Parameters!$D$24 = 1, MAX(F189, G189),
IF(Parameters!$D$25 = 1, AVERAGE(F189,G189),
IF(Parameters!$D$26 = 1, IFERROR(GEOMEAN(F189, G189), 0),
IF(Parameters!$D$27, IF(AND(F189=10,G189=10),10,0),
IF(Parameters!$D$28, IF(AND(F189&gt;=7,G189&gt;=7),10,0),
IF(Parameters!$D$29, IF(AND(F189&gt;=7,G189&gt;=7), 10, IF(OR(AND(F189&gt;=7,G189&gt;=5),AND(F189&gt;=5,G189&gt;=7)),6,0)),
IF(Parameters!$D$30, IF(AND(F189&gt;=10,G189&gt;=10), 10, IF(OR(AND(F189&gt;=10,G189&gt;=5),AND(F189&gt;=5,G189&gt;=10)),6,0)),"no method")))))))</f>
        <v>5.5832122747392665</v>
      </c>
      <c r="F189" s="89" cm="1">
        <f t="array" ref="F189">IF(SUM(IF(ISNUMBER(IF($I$199:$R$199=1,(I189:R189))),1,"")) = 0, NA(),
IF(Parameters!$D$18=1, IFERROR(MAX(IF($I$199:$R$199=1,(I189:R189),"")),
     MAX(IF($I$199:$R$199=2,(I189:R189),""))),
IF(Parameters!$D$19=1, IFERROR(AVERAGE(IF($I$199:$R$199=1,I189:R189,"")),
     AVERAGE(IF($I$199:$R$199=2,(I189:R189),""))),
IF(Parameters!$D$20=1, IFERROR(IF(OR(IF(ISNUMBER(I189:R189),IF(I$199:R$199 = 1,I189:R189, ""), "")=0), 0, GEOMEAN(IF(ISNUMBER(I189:R189),IF(I$199:R$199 = 1,I189:R189, ""), ""))),
   IF(OR(IF(ISNUMBER(I189:R189),IF(I$199:R$199 = 2,I189:R189, ""), "")=0), 0, GEOMEAN(IF(ISNUMBER(I189:R189),IF(I$199:R$199 = 2,I189:R189, ""), ""))))))))</f>
        <v>4.8571428571428603</v>
      </c>
      <c r="G189" s="89" cm="1">
        <f t="array" ref="G189">IF(SUM(IF(ISNUMBER(IF($I$200:$R$200=1,(I189:R189))),1,""))=0,NA(),
IF(Parameters!$D$18=1,IFERROR(MAX(IF($I$200:$R$200=1,(I189:R189),"")),
MAX(IF($I$200:$R$200=2,(I189:R189),""))),
IF(Parameters!$D$19=1,IFERROR(AVERAGE(IF($I$200:$R$200=1,(I189:R189),"")),
AVERAGE(IF($I$200:$R$200=2,(I189:R189),""))),
IF(Parameters!$D$20=1,IFERROR(IF(OR(IF(ISNUMBER(I189:R189),IF(I$200:R$200=1,I189:R189,""),"")=0),0,GEOMEAN(IF(ISNUMBER(I189:R189),IF(I$200:R$200=1,I189:R189,""),""))),
IF(OR(IF(ISNUMBER(I189:R189),IF(I$200:R$200=2,I189:R189,""),"")=0),0,GEOMEAN(IF(ISNUMBER(I189:R189),IF(I$200:R$200=2,I189:R189,""),""))))))))</f>
        <v>6.4178180921645396</v>
      </c>
      <c r="H189" s="208" t="s">
        <v>374</v>
      </c>
      <c r="I189" s="89">
        <v>4.8571428571428603</v>
      </c>
      <c r="J189" s="89">
        <v>0</v>
      </c>
      <c r="K189" s="89" t="s">
        <v>472</v>
      </c>
      <c r="L189" s="89">
        <v>3.6333333333333302</v>
      </c>
      <c r="M189" s="89">
        <v>0</v>
      </c>
      <c r="N189" s="89">
        <v>6.4178180921645396</v>
      </c>
      <c r="O189" s="89"/>
      <c r="P189" s="89"/>
      <c r="Q189" s="141"/>
      <c r="R189" s="141"/>
      <c r="S189" s="141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 spans="1:30" x14ac:dyDescent="0.2">
      <c r="A190" s="85">
        <v>185</v>
      </c>
      <c r="B190" s="85" t="s">
        <v>375</v>
      </c>
      <c r="C190" s="85" t="s">
        <v>376</v>
      </c>
      <c r="D190" s="98" t="str">
        <f t="shared" si="5"/>
        <v/>
      </c>
      <c r="E190" s="89">
        <f>IF(Parameters!$D$24 = 1, MAX(F190, G190),
IF(Parameters!$D$25 = 1, AVERAGE(F190,G190),
IF(Parameters!$D$26 = 1, IFERROR(GEOMEAN(F190, G190), 0),
IF(Parameters!$D$27, IF(AND(F190=10,G190=10),10,0),
IF(Parameters!$D$28, IF(AND(F190&gt;=7,G190&gt;=7),10,0),
IF(Parameters!$D$29, IF(AND(F190&gt;=7,G190&gt;=7), 10, IF(OR(AND(F190&gt;=7,G190&gt;=5),AND(F190&gt;=5,G190&gt;=7)),6,0)),
IF(Parameters!$D$30, IF(AND(F190&gt;=10,G190&gt;=10), 10, IF(OR(AND(F190&gt;=10,G190&gt;=5),AND(F190&gt;=5,G190&gt;=10)),6,0)),"no method")))))))</f>
        <v>7.4161984870956639</v>
      </c>
      <c r="F190" s="89" cm="1">
        <f t="array" ref="F190">IF(SUM(IF(ISNUMBER(IF($I$199:$R$199=1,(I190:R190))),1,"")) = 0, NA(),
IF(Parameters!$D$18=1, IFERROR(MAX(IF($I$199:$R$199=1,(I190:R190),"")),
     MAX(IF($I$199:$R$199=2,(I190:R190),""))),
IF(Parameters!$D$19=1, IFERROR(AVERAGE(IF($I$199:$R$199=1,I190:R190,"")),
     AVERAGE(IF($I$199:$R$199=2,(I190:R190),""))),
IF(Parameters!$D$20=1, IFERROR(IF(OR(IF(ISNUMBER(I190:R190),IF(I$199:R$199 = 1,I190:R190, ""), "")=0), 0, GEOMEAN(IF(ISNUMBER(I190:R190),IF(I$199:R$199 = 1,I190:R190, ""), ""))),
   IF(OR(IF(ISNUMBER(I190:R190),IF(I$199:R$199 = 2,I190:R190, ""), "")=0), 0, GEOMEAN(IF(ISNUMBER(I190:R190),IF(I$199:R$199 = 2,I190:R190, ""), ""))))))))</f>
        <v>7.8571428571428603</v>
      </c>
      <c r="G190" s="89" cm="1">
        <f t="array" ref="G190">IF(SUM(IF(ISNUMBER(IF($I$200:$R$200=1,(I190:R190))),1,""))=0,NA(),
IF(Parameters!$D$18=1,IFERROR(MAX(IF($I$200:$R$200=1,(I190:R190),"")),
MAX(IF($I$200:$R$200=2,(I190:R190),""))),
IF(Parameters!$D$19=1,IFERROR(AVERAGE(IF($I$200:$R$200=1,(I190:R190),"")),
AVERAGE(IF($I$200:$R$200=2,(I190:R190),""))),
IF(Parameters!$D$20=1,IFERROR(IF(OR(IF(ISNUMBER(I190:R190),IF(I$200:R$200=1,I190:R190,""),"")=0),0,GEOMEAN(IF(ISNUMBER(I190:R190),IF(I$200:R$200=1,I190:R190,""),""))),
IF(OR(IF(ISNUMBER(I190:R190),IF(I$200:R$200=2,I190:R190,""),"")=0),0,GEOMEAN(IF(ISNUMBER(I190:R190),IF(I$200:R$200=2,I190:R190,""),""))))))))</f>
        <v>7</v>
      </c>
      <c r="H190" s="208" t="s">
        <v>376</v>
      </c>
      <c r="I190" s="89">
        <v>7.8571428571428603</v>
      </c>
      <c r="J190" s="89">
        <v>7</v>
      </c>
      <c r="K190" s="89" t="s">
        <v>472</v>
      </c>
      <c r="L190" s="89" t="s">
        <v>472</v>
      </c>
      <c r="M190" s="89" t="s">
        <v>472</v>
      </c>
      <c r="N190" s="89" t="s">
        <v>472</v>
      </c>
      <c r="O190" s="89"/>
      <c r="P190" s="89"/>
      <c r="Q190" s="141"/>
      <c r="R190" s="141"/>
      <c r="S190" s="141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 spans="1:30" x14ac:dyDescent="0.2">
      <c r="A191" s="85">
        <v>186</v>
      </c>
      <c r="B191" s="85" t="s">
        <v>377</v>
      </c>
      <c r="C191" s="85" t="s">
        <v>378</v>
      </c>
      <c r="D191" s="98" t="str">
        <f t="shared" si="5"/>
        <v/>
      </c>
      <c r="E191" s="89">
        <f>IF(Parameters!$D$24 = 1, MAX(F191, G191),
IF(Parameters!$D$25 = 1, AVERAGE(F191,G191),
IF(Parameters!$D$26 = 1, IFERROR(GEOMEAN(F191, G191), 0),
IF(Parameters!$D$27, IF(AND(F191=10,G191=10),10,0),
IF(Parameters!$D$28, IF(AND(F191&gt;=7,G191&gt;=7),10,0),
IF(Parameters!$D$29, IF(AND(F191&gt;=7,G191&gt;=7), 10, IF(OR(AND(F191&gt;=7,G191&gt;=5),AND(F191&gt;=5,G191&gt;=7)),6,0)),
IF(Parameters!$D$30, IF(AND(F191&gt;=10,G191&gt;=10), 10, IF(OR(AND(F191&gt;=10,G191&gt;=5),AND(F191&gt;=5,G191&gt;=10)),6,0)),"no method")))))))</f>
        <v>0</v>
      </c>
      <c r="F191" s="89" cm="1">
        <f t="array" ref="F191">IF(SUM(IF(ISNUMBER(IF($I$199:$R$199=1,(I191:R191))),1,"")) = 0, NA(),
IF(Parameters!$D$18=1, IFERROR(MAX(IF($I$199:$R$199=1,(I191:R191),"")),
     MAX(IF($I$199:$R$199=2,(I191:R191),""))),
IF(Parameters!$D$19=1, IFERROR(AVERAGE(IF($I$199:$R$199=1,I191:R191,"")),
     AVERAGE(IF($I$199:$R$199=2,(I191:R191),""))),
IF(Parameters!$D$20=1, IFERROR(IF(OR(IF(ISNUMBER(I191:R191),IF(I$199:R$199 = 1,I191:R191, ""), "")=0), 0, GEOMEAN(IF(ISNUMBER(I191:R191),IF(I$199:R$199 = 1,I191:R191, ""), ""))),
   IF(OR(IF(ISNUMBER(I191:R191),IF(I$199:R$199 = 2,I191:R191, ""), "")=0), 0, GEOMEAN(IF(ISNUMBER(I191:R191),IF(I$199:R$199 = 2,I191:R191, ""), ""))))))))</f>
        <v>7.28571428571429</v>
      </c>
      <c r="G191" s="89" t="e" cm="1">
        <f t="array" ref="G191">IF(SUM(IF(ISNUMBER(IF($I$200:$R$200=1,(I191:R191))),1,""))=0,NA(),
IF(Parameters!$D$18=1,IFERROR(MAX(IF($I$200:$R$200=1,(I191:R191),"")),
MAX(IF($I$200:$R$200=2,(I191:R191),""))),
IF(Parameters!$D$19=1,IFERROR(AVERAGE(IF($I$200:$R$200=1,(I191:R191),"")),
AVERAGE(IF($I$200:$R$200=2,(I191:R191),""))),
IF(Parameters!$D$20=1,IFERROR(IF(OR(IF(ISNUMBER(I191:R191),IF(I$200:R$200=1,I191:R191,""),"")=0),0,GEOMEAN(IF(ISNUMBER(I191:R191),IF(I$200:R$200=1,I191:R191,""),""))),
IF(OR(IF(ISNUMBER(I191:R191),IF(I$200:R$200=2,I191:R191,""),"")=0),0,GEOMEAN(IF(ISNUMBER(I191:R191),IF(I$200:R$200=2,I191:R191,""),""))))))))</f>
        <v>#N/A</v>
      </c>
      <c r="H191" s="208" t="s">
        <v>378</v>
      </c>
      <c r="I191" s="89">
        <v>7.28571428571429</v>
      </c>
      <c r="J191" s="89" t="s">
        <v>472</v>
      </c>
      <c r="K191" s="89" t="s">
        <v>472</v>
      </c>
      <c r="L191" s="89" t="s">
        <v>472</v>
      </c>
      <c r="M191" s="89" t="s">
        <v>472</v>
      </c>
      <c r="N191" s="89" t="s">
        <v>472</v>
      </c>
      <c r="O191" s="89"/>
      <c r="P191" s="89"/>
      <c r="Q191" s="141"/>
      <c r="R191" s="141"/>
      <c r="S191" s="141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 spans="1:30" x14ac:dyDescent="0.2">
      <c r="A192" s="85">
        <v>187</v>
      </c>
      <c r="B192" s="85" t="s">
        <v>379</v>
      </c>
      <c r="C192" s="85" t="s">
        <v>380</v>
      </c>
      <c r="D192" s="98" t="str">
        <f t="shared" si="5"/>
        <v/>
      </c>
      <c r="E192" s="89">
        <f>IF(Parameters!$D$24 = 1, MAX(F192, G192),
IF(Parameters!$D$25 = 1, AVERAGE(F192,G192),
IF(Parameters!$D$26 = 1, IFERROR(GEOMEAN(F192, G192), 0),
IF(Parameters!$D$27, IF(AND(F192=10,G192=10),10,0),
IF(Parameters!$D$28, IF(AND(F192&gt;=7,G192&gt;=7),10,0),
IF(Parameters!$D$29, IF(AND(F192&gt;=7,G192&gt;=7), 10, IF(OR(AND(F192&gt;=7,G192&gt;=5),AND(F192&gt;=5,G192&gt;=7)),6,0)),
IF(Parameters!$D$30, IF(AND(F192&gt;=10,G192&gt;=10), 10, IF(OR(AND(F192&gt;=10,G192&gt;=5),AND(F192&gt;=5,G192&gt;=10)),6,0)),"no method")))))))</f>
        <v>0</v>
      </c>
      <c r="F192" s="89" cm="1">
        <f t="array" ref="F192">IF(SUM(IF(ISNUMBER(IF($I$199:$R$199=1,(I192:R192))),1,"")) = 0, NA(),
IF(Parameters!$D$18=1, IFERROR(MAX(IF($I$199:$R$199=1,(I192:R192),"")),
     MAX(IF($I$199:$R$199=2,(I192:R192),""))),
IF(Parameters!$D$19=1, IFERROR(AVERAGE(IF($I$199:$R$199=1,I192:R192,"")),
     AVERAGE(IF($I$199:$R$199=2,(I192:R192),""))),
IF(Parameters!$D$20=1, IFERROR(IF(OR(IF(ISNUMBER(I192:R192),IF(I$199:R$199 = 1,I192:R192, ""), "")=0), 0, GEOMEAN(IF(ISNUMBER(I192:R192),IF(I$199:R$199 = 1,I192:R192, ""), ""))),
   IF(OR(IF(ISNUMBER(I192:R192),IF(I$199:R$199 = 2,I192:R192, ""), "")=0), 0, GEOMEAN(IF(ISNUMBER(I192:R192),IF(I$199:R$199 = 2,I192:R192, ""), ""))))))))</f>
        <v>10</v>
      </c>
      <c r="G192" s="89" t="e" cm="1">
        <f t="array" ref="G192">IF(SUM(IF(ISNUMBER(IF($I$200:$R$200=1,(I192:R192))),1,""))=0,NA(),
IF(Parameters!$D$18=1,IFERROR(MAX(IF($I$200:$R$200=1,(I192:R192),"")),
MAX(IF($I$200:$R$200=2,(I192:R192),""))),
IF(Parameters!$D$19=1,IFERROR(AVERAGE(IF($I$200:$R$200=1,(I192:R192),"")),
AVERAGE(IF($I$200:$R$200=2,(I192:R192),""))),
IF(Parameters!$D$20=1,IFERROR(IF(OR(IF(ISNUMBER(I192:R192),IF(I$200:R$200=1,I192:R192,""),"")=0),0,GEOMEAN(IF(ISNUMBER(I192:R192),IF(I$200:R$200=1,I192:R192,""),""))),
IF(OR(IF(ISNUMBER(I192:R192),IF(I$200:R$200=2,I192:R192,""),"")=0),0,GEOMEAN(IF(ISNUMBER(I192:R192),IF(I$200:R$200=2,I192:R192,""),""))))))))</f>
        <v>#N/A</v>
      </c>
      <c r="H192" s="208" t="s">
        <v>380</v>
      </c>
      <c r="I192" s="89">
        <v>10</v>
      </c>
      <c r="J192" s="89" t="s">
        <v>472</v>
      </c>
      <c r="K192" s="89" t="s">
        <v>472</v>
      </c>
      <c r="L192" s="89" t="s">
        <v>472</v>
      </c>
      <c r="M192" s="89" t="s">
        <v>472</v>
      </c>
      <c r="N192" s="89" t="s">
        <v>472</v>
      </c>
      <c r="O192" s="89"/>
      <c r="P192" s="89"/>
      <c r="Q192" s="141"/>
      <c r="R192" s="141"/>
      <c r="S192" s="141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 spans="1:30" x14ac:dyDescent="0.2">
      <c r="A193" s="85">
        <v>188</v>
      </c>
      <c r="B193" s="85" t="s">
        <v>381</v>
      </c>
      <c r="C193" s="85" t="s">
        <v>382</v>
      </c>
      <c r="D193" s="98" t="str">
        <f t="shared" si="5"/>
        <v/>
      </c>
      <c r="E193" s="89">
        <f>IF(Parameters!$D$24 = 1, MAX(F193, G193),
IF(Parameters!$D$25 = 1, AVERAGE(F193,G193),
IF(Parameters!$D$26 = 1, IFERROR(GEOMEAN(F193, G193), 0),
IF(Parameters!$D$27, IF(AND(F193=10,G193=10),10,0),
IF(Parameters!$D$28, IF(AND(F193&gt;=7,G193&gt;=7),10,0),
IF(Parameters!$D$29, IF(AND(F193&gt;=7,G193&gt;=7), 10, IF(OR(AND(F193&gt;=7,G193&gt;=5),AND(F193&gt;=5,G193&gt;=7)),6,0)),
IF(Parameters!$D$30, IF(AND(F193&gt;=10,G193&gt;=10), 10, IF(OR(AND(F193&gt;=10,G193&gt;=5),AND(F193&gt;=5,G193&gt;=10)),6,0)),"no method")))))))</f>
        <v>7.8376381281972565</v>
      </c>
      <c r="F193" s="89" cm="1">
        <f t="array" ref="F193">IF(SUM(IF(ISNUMBER(IF($I$199:$R$199=1,(I193:R193))),1,"")) = 0, NA(),
IF(Parameters!$D$18=1, IFERROR(MAX(IF($I$199:$R$199=1,(I193:R193),"")),
     MAX(IF($I$199:$R$199=2,(I193:R193),""))),
IF(Parameters!$D$19=1, IFERROR(AVERAGE(IF($I$199:$R$199=1,I193:R193,"")),
     AVERAGE(IF($I$199:$R$199=2,(I193:R193),""))),
IF(Parameters!$D$20=1, IFERROR(IF(OR(IF(ISNUMBER(I193:R193),IF(I$199:R$199 = 1,I193:R193, ""), "")=0), 0, GEOMEAN(IF(ISNUMBER(I193:R193),IF(I$199:R$199 = 1,I193:R193, ""), ""))),
   IF(OR(IF(ISNUMBER(I193:R193),IF(I$199:R$199 = 2,I193:R193, ""), "")=0), 0, GEOMEAN(IF(ISNUMBER(I193:R193),IF(I$199:R$199 = 2,I193:R193, ""), ""))))))))</f>
        <v>6.1428571428571397</v>
      </c>
      <c r="G193" s="89" cm="1">
        <f t="array" ref="G193">IF(SUM(IF(ISNUMBER(IF($I$200:$R$200=1,(I193:R193))),1,""))=0,NA(),
IF(Parameters!$D$18=1,IFERROR(MAX(IF($I$200:$R$200=1,(I193:R193),"")),
MAX(IF($I$200:$R$200=2,(I193:R193),""))),
IF(Parameters!$D$19=1,IFERROR(AVERAGE(IF($I$200:$R$200=1,(I193:R193),"")),
AVERAGE(IF($I$200:$R$200=2,(I193:R193),""))),
IF(Parameters!$D$20=1,IFERROR(IF(OR(IF(ISNUMBER(I193:R193),IF(I$200:R$200=1,I193:R193,""),"")=0),0,GEOMEAN(IF(ISNUMBER(I193:R193),IF(I$200:R$200=1,I193:R193,""),""))),
IF(OR(IF(ISNUMBER(I193:R193),IF(I$200:R$200=2,I193:R193,""),"")=0),0,GEOMEAN(IF(ISNUMBER(I193:R193),IF(I$200:R$200=2,I193:R193,""),""))))))))</f>
        <v>10</v>
      </c>
      <c r="H193" s="208" t="s">
        <v>382</v>
      </c>
      <c r="I193" s="89">
        <v>6.1428571428571397</v>
      </c>
      <c r="J193" s="89">
        <v>0</v>
      </c>
      <c r="K193" s="89">
        <v>7.5916822698316597</v>
      </c>
      <c r="L193" s="89">
        <v>10</v>
      </c>
      <c r="M193" s="89">
        <v>10</v>
      </c>
      <c r="N193" s="89" t="s">
        <v>472</v>
      </c>
      <c r="O193" s="89"/>
      <c r="P193" s="89"/>
      <c r="Q193" s="141"/>
      <c r="R193" s="141"/>
      <c r="S193" s="141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 spans="1:30" x14ac:dyDescent="0.2">
      <c r="A194" s="85">
        <v>189</v>
      </c>
      <c r="B194" s="85" t="s">
        <v>383</v>
      </c>
      <c r="C194" s="85" t="s">
        <v>384</v>
      </c>
      <c r="D194" s="98" t="str">
        <f t="shared" si="5"/>
        <v/>
      </c>
      <c r="E194" s="89">
        <f>IF(Parameters!$D$24 = 1, MAX(F194, G194),
IF(Parameters!$D$25 = 1, AVERAGE(F194,G194),
IF(Parameters!$D$26 = 1, IFERROR(GEOMEAN(F194, G194), 0),
IF(Parameters!$D$27, IF(AND(F194=10,G194=10),10,0),
IF(Parameters!$D$28, IF(AND(F194&gt;=7,G194&gt;=7),10,0),
IF(Parameters!$D$29, IF(AND(F194&gt;=7,G194&gt;=7), 10, IF(OR(AND(F194&gt;=7,G194&gt;=5),AND(F194&gt;=5,G194&gt;=7)),6,0)),
IF(Parameters!$D$30, IF(AND(F194&gt;=10,G194&gt;=10), 10, IF(OR(AND(F194&gt;=10,G194&gt;=5),AND(F194&gt;=5,G194&gt;=10)),6,0)),"no method")))))))</f>
        <v>9.3350338586883073</v>
      </c>
      <c r="F194" s="89" cm="1">
        <f t="array" ref="F194">IF(SUM(IF(ISNUMBER(IF($I$199:$R$199=1,(I194:R194))),1,"")) = 0, NA(),
IF(Parameters!$D$18=1, IFERROR(MAX(IF($I$199:$R$199=1,(I194:R194),"")),
     MAX(IF($I$199:$R$199=2,(I194:R194),""))),
IF(Parameters!$D$19=1, IFERROR(AVERAGE(IF($I$199:$R$199=1,I194:R194,"")),
     AVERAGE(IF($I$199:$R$199=2,(I194:R194),""))),
IF(Parameters!$D$20=1, IFERROR(IF(OR(IF(ISNUMBER(I194:R194),IF(I$199:R$199 = 1,I194:R194, ""), "")=0), 0, GEOMEAN(IF(ISNUMBER(I194:R194),IF(I$199:R$199 = 1,I194:R194, ""), ""))),
   IF(OR(IF(ISNUMBER(I194:R194),IF(I$199:R$199 = 2,I194:R194, ""), "")=0), 0, GEOMEAN(IF(ISNUMBER(I194:R194),IF(I$199:R$199 = 2,I194:R194, ""), ""))))))))</f>
        <v>8.71428571428571</v>
      </c>
      <c r="G194" s="89" cm="1">
        <f t="array" ref="G194">IF(SUM(IF(ISNUMBER(IF($I$200:$R$200=1,(I194:R194))),1,""))=0,NA(),
IF(Parameters!$D$18=1,IFERROR(MAX(IF($I$200:$R$200=1,(I194:R194),"")),
MAX(IF($I$200:$R$200=2,(I194:R194),""))),
IF(Parameters!$D$19=1,IFERROR(AVERAGE(IF($I$200:$R$200=1,(I194:R194),"")),
AVERAGE(IF($I$200:$R$200=2,(I194:R194),""))),
IF(Parameters!$D$20=1,IFERROR(IF(OR(IF(ISNUMBER(I194:R194),IF(I$200:R$200=1,I194:R194,""),"")=0),0,GEOMEAN(IF(ISNUMBER(I194:R194),IF(I$200:R$200=1,I194:R194,""),""))),
IF(OR(IF(ISNUMBER(I194:R194),IF(I$200:R$200=2,I194:R194,""),"")=0),0,GEOMEAN(IF(ISNUMBER(I194:R194),IF(I$200:R$200=2,I194:R194,""),""))))))))</f>
        <v>10</v>
      </c>
      <c r="H194" s="208" t="s">
        <v>384</v>
      </c>
      <c r="I194" s="89">
        <v>8.71428571428571</v>
      </c>
      <c r="J194" s="89">
        <v>7</v>
      </c>
      <c r="K194" s="89">
        <v>7.1908567790745099</v>
      </c>
      <c r="L194" s="89" t="s">
        <v>472</v>
      </c>
      <c r="M194" s="89" t="s">
        <v>472</v>
      </c>
      <c r="N194" s="89">
        <v>10</v>
      </c>
      <c r="O194" s="89"/>
      <c r="P194" s="89"/>
      <c r="Q194" s="141"/>
      <c r="R194" s="141"/>
      <c r="S194" s="141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 spans="1:30" x14ac:dyDescent="0.2">
      <c r="A195" s="85">
        <v>190</v>
      </c>
      <c r="B195" s="85" t="s">
        <v>385</v>
      </c>
      <c r="C195" s="85" t="s">
        <v>386</v>
      </c>
      <c r="D195" s="98" t="str">
        <f t="shared" si="5"/>
        <v/>
      </c>
      <c r="E195" s="89">
        <f>IF(Parameters!$D$24 = 1, MAX(F195, G195),
IF(Parameters!$D$25 = 1, AVERAGE(F195,G195),
IF(Parameters!$D$26 = 1, IFERROR(GEOMEAN(F195, G195), 0),
IF(Parameters!$D$27, IF(AND(F195=10,G195=10),10,0),
IF(Parameters!$D$28, IF(AND(F195&gt;=7,G195&gt;=7),10,0),
IF(Parameters!$D$29, IF(AND(F195&gt;=7,G195&gt;=7), 10, IF(OR(AND(F195&gt;=7,G195&gt;=5),AND(F195&gt;=5,G195&gt;=7)),6,0)),
IF(Parameters!$D$30, IF(AND(F195&gt;=10,G195&gt;=10), 10, IF(OR(AND(F195&gt;=10,G195&gt;=5),AND(F195&gt;=5,G195&gt;=10)),6,0)),"no method")))))))</f>
        <v>8.9442719099991592</v>
      </c>
      <c r="F195" s="89" cm="1">
        <f t="array" ref="F195">IF(SUM(IF(ISNUMBER(IF($I$199:$R$199=1,(I195:R195))),1,"")) = 0, NA(),
IF(Parameters!$D$18=1, IFERROR(MAX(IF($I$199:$R$199=1,(I195:R195),"")),
     MAX(IF($I$199:$R$199=2,(I195:R195),""))),
IF(Parameters!$D$19=1, IFERROR(AVERAGE(IF($I$199:$R$199=1,I195:R195,"")),
     AVERAGE(IF($I$199:$R$199=2,(I195:R195),""))),
IF(Parameters!$D$20=1, IFERROR(IF(OR(IF(ISNUMBER(I195:R195),IF(I$199:R$199 = 1,I195:R195, ""), "")=0), 0, GEOMEAN(IF(ISNUMBER(I195:R195),IF(I$199:R$199 = 1,I195:R195, ""), ""))),
   IF(OR(IF(ISNUMBER(I195:R195),IF(I$199:R$199 = 2,I195:R195, ""), "")=0), 0, GEOMEAN(IF(ISNUMBER(I195:R195),IF(I$199:R$199 = 2,I195:R195, ""), ""))))))))</f>
        <v>8</v>
      </c>
      <c r="G195" s="89" cm="1">
        <f t="array" ref="G195">IF(SUM(IF(ISNUMBER(IF($I$200:$R$200=1,(I195:R195))),1,""))=0,NA(),
IF(Parameters!$D$18=1,IFERROR(MAX(IF($I$200:$R$200=1,(I195:R195),"")),
MAX(IF($I$200:$R$200=2,(I195:R195),""))),
IF(Parameters!$D$19=1,IFERROR(AVERAGE(IF($I$200:$R$200=1,(I195:R195),"")),
AVERAGE(IF($I$200:$R$200=2,(I195:R195),""))),
IF(Parameters!$D$20=1,IFERROR(IF(OR(IF(ISNUMBER(I195:R195),IF(I$200:R$200=1,I195:R195,""),"")=0),0,GEOMEAN(IF(ISNUMBER(I195:R195),IF(I$200:R$200=1,I195:R195,""),""))),
IF(OR(IF(ISNUMBER(I195:R195),IF(I$200:R$200=2,I195:R195,""),"")=0),0,GEOMEAN(IF(ISNUMBER(I195:R195),IF(I$200:R$200=2,I195:R195,""),""))))))))</f>
        <v>10</v>
      </c>
      <c r="H195" s="208" t="s">
        <v>386</v>
      </c>
      <c r="I195" s="89">
        <v>8</v>
      </c>
      <c r="J195" s="89">
        <v>0</v>
      </c>
      <c r="K195" s="89">
        <v>10</v>
      </c>
      <c r="L195" s="89" t="s">
        <v>472</v>
      </c>
      <c r="M195" s="89" t="s">
        <v>472</v>
      </c>
      <c r="N195" s="89">
        <v>8.4087741034371497</v>
      </c>
      <c r="O195" s="89"/>
      <c r="P195" s="89"/>
      <c r="Q195" s="141"/>
      <c r="R195" s="141"/>
      <c r="S195" s="141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 spans="1:30" x14ac:dyDescent="0.2">
      <c r="A196" s="85"/>
      <c r="B196" s="85"/>
      <c r="C196" s="85"/>
      <c r="D196" s="86"/>
      <c r="E196" s="89"/>
      <c r="F196" s="89"/>
      <c r="G196" s="89"/>
      <c r="H196" s="208"/>
      <c r="I196" s="89"/>
      <c r="J196" s="89"/>
      <c r="K196" s="89"/>
      <c r="L196" s="89"/>
      <c r="M196" s="89"/>
      <c r="N196" s="89"/>
      <c r="O196" s="89"/>
      <c r="P196" s="89"/>
      <c r="Q196" s="141"/>
      <c r="R196" s="141"/>
      <c r="S196" s="141"/>
      <c r="T196" s="144"/>
      <c r="U196" s="144"/>
      <c r="V196" s="36"/>
      <c r="W196" s="36"/>
      <c r="X196" s="36"/>
      <c r="Y196" s="36"/>
      <c r="Z196" s="36"/>
      <c r="AA196" s="36"/>
      <c r="AB196" s="36"/>
      <c r="AC196" s="36"/>
      <c r="AD196" s="36"/>
    </row>
    <row r="197" spans="1:30" x14ac:dyDescent="0.2">
      <c r="A197" s="85"/>
      <c r="B197" s="85"/>
      <c r="C197" s="85"/>
      <c r="D197" s="86"/>
      <c r="E197" s="89"/>
      <c r="F197" s="89"/>
      <c r="G197" s="89"/>
      <c r="H197" s="208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x14ac:dyDescent="0.2">
      <c r="A198" s="85"/>
      <c r="B198" s="85"/>
      <c r="C198" s="85"/>
      <c r="D198" s="86"/>
      <c r="E198" s="89"/>
      <c r="F198" s="89"/>
      <c r="G198" s="89"/>
      <c r="H198" s="208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x14ac:dyDescent="0.2">
      <c r="A199" s="85"/>
      <c r="B199" s="85"/>
      <c r="C199" s="85"/>
      <c r="D199" s="86"/>
      <c r="E199" s="89"/>
      <c r="F199" s="89"/>
      <c r="G199" s="89" t="s">
        <v>520</v>
      </c>
      <c r="H199" s="208"/>
      <c r="I199" s="143">
        <f>IFERROR(INDEX('Data Dictionary'!$H$8:$H$45,MATCH(I5,'Data Dictionary'!$J$8:$J$45,0)),"")</f>
        <v>1</v>
      </c>
      <c r="J199" s="143">
        <f>IFERROR(INDEX('Data Dictionary'!$H$8:$H$45,MATCH(J5,'Data Dictionary'!$J$8:$J$45,0)),"")</f>
        <v>0</v>
      </c>
      <c r="K199" s="143">
        <f>IFERROR(INDEX('Data Dictionary'!$H$8:$H$45,MATCH(K5,'Data Dictionary'!$J$8:$J$45,0)),"")</f>
        <v>0</v>
      </c>
      <c r="L199" s="143">
        <f>IFERROR(INDEX('Data Dictionary'!$H$8:$H$45,MATCH(L5,'Data Dictionary'!$J$8:$J$45,0)),"")</f>
        <v>0</v>
      </c>
      <c r="M199" s="143">
        <f>IFERROR(INDEX('Data Dictionary'!$H$8:$H$45,MATCH(M5,'Data Dictionary'!$J$8:$J$45,0)),"")</f>
        <v>0</v>
      </c>
      <c r="N199" s="143">
        <f>IFERROR(INDEX('Data Dictionary'!$H$8:$H$45,MATCH(N5,'Data Dictionary'!$J$8:$J$45,0)),"")</f>
        <v>0</v>
      </c>
      <c r="O199" s="143" t="str">
        <f>IFERROR(INDEX('Data Dictionary'!$H$8:$H$45,MATCH(O5,'Data Dictionary'!$J$8:$J$45,0)),"")</f>
        <v/>
      </c>
      <c r="P199" s="89" t="str">
        <f>IFERROR(INDEX('Data Dictionary'!$H$8:$H$39,MATCH(P5,'Data Dictionary'!$J$8:$J$39,0)),"")</f>
        <v/>
      </c>
      <c r="Q199" s="89" t="str">
        <f>IFERROR(INDEX('Data Dictionary'!$H$8:$H$39,MATCH(Q5,'Data Dictionary'!$J$8:$J$39,0)),"")</f>
        <v/>
      </c>
      <c r="R199" s="89" t="str">
        <f>IFERROR(INDEX('Data Dictionary'!$H$8:$H$39,MATCH(R5,'Data Dictionary'!$J$8:$J$39,0)),"")</f>
        <v/>
      </c>
      <c r="S199" s="89" t="str">
        <f>IFERROR(INDEX('Data Dictionary'!$H$8:$H$39,MATCH(S5,'Data Dictionary'!$J$8:$J$39,0)),"")</f>
        <v/>
      </c>
      <c r="T199" s="143" t="str">
        <f>IFERROR(INDEX('Data Dictionary'!$H$8:$H$39,MATCH(T5,'Data Dictionary'!$J$8:$J$39,0)),"")</f>
        <v/>
      </c>
      <c r="U199" s="143" t="str">
        <f>IFERROR(INDEX('Data Dictionary'!$H$8:$H$39,MATCH(U5,'Data Dictionary'!$J$8:$J$39,0)),"")</f>
        <v/>
      </c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x14ac:dyDescent="0.2">
      <c r="A200" s="85"/>
      <c r="B200" s="85"/>
      <c r="C200" s="85"/>
      <c r="D200" s="86"/>
      <c r="E200" s="89"/>
      <c r="F200" s="89"/>
      <c r="G200" s="89" t="s">
        <v>617</v>
      </c>
      <c r="H200" s="208"/>
      <c r="I200" s="143">
        <f>IFERROR(INDEX('Data Dictionary'!$I$8:$I$45,MATCH(I5,'Data Dictionary'!$J$8:$J$45,0)),"")</f>
        <v>0</v>
      </c>
      <c r="J200" s="143">
        <f>IFERROR(INDEX('Data Dictionary'!$I$8:$I$45,MATCH(J5,'Data Dictionary'!$J$8:$J$45,0)),"")</f>
        <v>1</v>
      </c>
      <c r="K200" s="143">
        <f>IFERROR(INDEX('Data Dictionary'!$I$8:$I$45,MATCH(K5,'Data Dictionary'!$J$8:$J$45,0)),"")</f>
        <v>1</v>
      </c>
      <c r="L200" s="143">
        <f>IFERROR(INDEX('Data Dictionary'!$I$8:$I$45,MATCH(L5,'Data Dictionary'!$J$8:$J$45,0)),"")</f>
        <v>1</v>
      </c>
      <c r="M200" s="143">
        <f>IFERROR(INDEX('Data Dictionary'!$I$8:$I$45,MATCH(M5,'Data Dictionary'!$J$8:$J$45,0)),"")</f>
        <v>1</v>
      </c>
      <c r="N200" s="143">
        <f>IFERROR(INDEX('Data Dictionary'!$I$8:$I$45,MATCH(N5,'Data Dictionary'!$J$8:$J$45,0)),"")</f>
        <v>1</v>
      </c>
      <c r="O200" s="143" t="str">
        <f>IFERROR(INDEX('Data Dictionary'!$I$8:$I$45,MATCH(O5,'Data Dictionary'!$J$8:$J$45,0)),"")</f>
        <v/>
      </c>
      <c r="P200" s="89" t="str">
        <f>IFERROR(INDEX('Data Dictionary'!$I$8:$I$39,MATCH(P5,'Data Dictionary'!$J$8:$J$39,0)),"")</f>
        <v/>
      </c>
      <c r="Q200" s="89" t="str">
        <f>IFERROR(INDEX('Data Dictionary'!$I$8:$I$39,MATCH(Q5,'Data Dictionary'!$J$8:$J$39,0)),"")</f>
        <v/>
      </c>
      <c r="R200" s="89" t="str">
        <f>IFERROR(INDEX('Data Dictionary'!$I$8:$I$39,MATCH(R5,'Data Dictionary'!$J$8:$J$39,0)),"")</f>
        <v/>
      </c>
      <c r="S200" s="89" t="str">
        <f>IFERROR(INDEX('Data Dictionary'!$I$8:$I$39,MATCH(S5,'Data Dictionary'!$J$8:$J$39,0)),"")</f>
        <v/>
      </c>
      <c r="T200" s="143" t="str">
        <f>IFERROR(INDEX('Data Dictionary'!$I$8:$I$39,MATCH(T5,'Data Dictionary'!$J$8:$J$39,0)),"")</f>
        <v/>
      </c>
      <c r="U200" s="143" t="str">
        <f>IFERROR(INDEX('Data Dictionary'!$I$8:$I$39,MATCH(U5,'Data Dictionary'!$J$8:$J$39,0)),"")</f>
        <v/>
      </c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x14ac:dyDescent="0.2">
      <c r="A201" s="85"/>
      <c r="B201" s="85"/>
      <c r="C201" s="85"/>
      <c r="D201" s="86"/>
      <c r="E201" s="89"/>
      <c r="F201" s="89"/>
      <c r="G201" s="89"/>
      <c r="H201" s="208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x14ac:dyDescent="0.2">
      <c r="A202" s="85"/>
      <c r="B202" s="85"/>
      <c r="C202" s="85"/>
      <c r="D202" s="86"/>
      <c r="E202" s="89"/>
      <c r="F202" s="89"/>
      <c r="G202" s="89"/>
      <c r="H202" s="208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x14ac:dyDescent="0.2">
      <c r="A203" s="85"/>
      <c r="B203" s="85"/>
      <c r="C203" s="85"/>
      <c r="D203" s="86"/>
      <c r="E203" s="89"/>
      <c r="F203" s="89"/>
      <c r="G203" s="89" t="str" cm="1">
        <f t="array" ref="G203:R203">(IF($I$200:$T$200=2,(#REF!),""))</f>
        <v/>
      </c>
      <c r="H203" s="208" t="str">
        <v/>
      </c>
      <c r="I203" s="89" t="str">
        <v/>
      </c>
      <c r="J203" s="89" t="str">
        <v/>
      </c>
      <c r="K203" s="89" t="str">
        <v/>
      </c>
      <c r="L203" s="89" t="str">
        <v/>
      </c>
      <c r="M203" s="89" t="str">
        <v/>
      </c>
      <c r="N203" s="89" t="str">
        <v/>
      </c>
      <c r="O203" s="89" t="str">
        <v/>
      </c>
      <c r="P203" s="89" t="str">
        <v/>
      </c>
      <c r="Q203" s="89" t="str">
        <v/>
      </c>
      <c r="R203" s="89" t="str">
        <v/>
      </c>
      <c r="S203" s="89"/>
      <c r="T203" s="89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</sheetData>
  <mergeCells count="1">
    <mergeCell ref="I2:N2"/>
  </mergeCells>
  <conditionalFormatting sqref="E1:E3">
    <cfRule type="expression" dxfId="142" priority="61" stopIfTrue="1">
      <formula>E1=""</formula>
    </cfRule>
    <cfRule type="cellIs" dxfId="141" priority="64" stopIfTrue="1" operator="greaterThanOrEqual">
      <formula>0</formula>
    </cfRule>
  </conditionalFormatting>
  <conditionalFormatting sqref="F1:F3">
    <cfRule type="expression" dxfId="140" priority="57" stopIfTrue="1">
      <formula>F1=""</formula>
    </cfRule>
    <cfRule type="cellIs" dxfId="139" priority="69" operator="between">
      <formula>0</formula>
      <formula>6.999</formula>
    </cfRule>
    <cfRule type="cellIs" dxfId="138" priority="70" operator="between">
      <formula>7</formula>
      <formula>9.99</formula>
    </cfRule>
    <cfRule type="expression" dxfId="137" priority="71">
      <formula>F1=10</formula>
    </cfRule>
  </conditionalFormatting>
  <conditionalFormatting sqref="G1:G3">
    <cfRule type="expression" dxfId="136" priority="53">
      <formula>G1=""</formula>
    </cfRule>
    <cfRule type="cellIs" dxfId="135" priority="54" operator="between">
      <formula>0</formula>
      <formula>6.999</formula>
    </cfRule>
    <cfRule type="cellIs" dxfId="134" priority="55" operator="between">
      <formula>7</formula>
      <formula>9.99</formula>
    </cfRule>
    <cfRule type="expression" dxfId="133" priority="56">
      <formula>G1=10</formula>
    </cfRule>
    <cfRule type="expression" dxfId="132" priority="65">
      <formula>G1=""</formula>
    </cfRule>
    <cfRule type="cellIs" dxfId="131" priority="66" operator="between">
      <formula>0</formula>
      <formula>6.999</formula>
    </cfRule>
    <cfRule type="cellIs" dxfId="130" priority="67" operator="between">
      <formula>7</formula>
      <formula>9.99</formula>
    </cfRule>
    <cfRule type="expression" dxfId="129" priority="68">
      <formula>G1=10</formula>
    </cfRule>
  </conditionalFormatting>
  <conditionalFormatting sqref="E6:E195">
    <cfRule type="expression" dxfId="128" priority="12" stopIfTrue="1">
      <formula>E6=""</formula>
    </cfRule>
    <cfRule type="cellIs" dxfId="127" priority="15" stopIfTrue="1" operator="greaterThanOrEqual">
      <formula>0</formula>
    </cfRule>
  </conditionalFormatting>
  <conditionalFormatting sqref="G6:G195">
    <cfRule type="expression" dxfId="126" priority="1">
      <formula>G6=""</formula>
    </cfRule>
    <cfRule type="cellIs" dxfId="125" priority="4" stopIfTrue="1" operator="greaterThanOrEqual">
      <formula>0</formula>
    </cfRule>
  </conditionalFormatting>
  <conditionalFormatting sqref="F6:F195">
    <cfRule type="expression" dxfId="124" priority="5" stopIfTrue="1">
      <formula>F6=""</formula>
    </cfRule>
    <cfRule type="cellIs" dxfId="123" priority="6" operator="between">
      <formula>0</formula>
      <formula>6.999</formula>
    </cfRule>
    <cfRule type="cellIs" dxfId="122" priority="7" operator="between">
      <formula>7</formula>
      <formula>9.99</formula>
    </cfRule>
    <cfRule type="expression" dxfId="121" priority="8">
      <formula>F6=10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2" stopIfTrue="1" operator="greaterThanOrEqual" id="{AB8FE770-909E-0E41-A2A6-23B8DDE67764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63" stopIfTrue="1" operator="greaterThanOrEqual" id="{619A58EB-09AF-7F4A-89E1-FD1923C1F1B8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E1:E3</xm:sqref>
        </x14:conditionalFormatting>
        <x14:conditionalFormatting xmlns:xm="http://schemas.microsoft.com/office/excel/2006/main">
          <x14:cfRule type="cellIs" priority="174" stopIfTrue="1" operator="greaterThanOrEqual" id="{83FBCBDE-7963-3942-9697-FAB600EF0C91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75" stopIfTrue="1" operator="greaterThanOrEqual" id="{F98AE419-F629-4B4A-B494-D9083A97156C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76" stopIfTrue="1" operator="between" id="{984E1CC4-0F05-2440-8B5D-225C4597F750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F1:F3</xm:sqref>
        </x14:conditionalFormatting>
        <x14:conditionalFormatting xmlns:xm="http://schemas.microsoft.com/office/excel/2006/main">
          <x14:cfRule type="cellIs" priority="13" stopIfTrue="1" operator="greaterThanOrEqual" id="{6A14E26A-38D3-0B47-BCCB-4BB1E732A5BE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14" stopIfTrue="1" operator="greaterThanOrEqual" id="{F614EC0C-312A-8845-A40A-9CF3E3F850FB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E6:E195</xm:sqref>
        </x14:conditionalFormatting>
        <x14:conditionalFormatting xmlns:xm="http://schemas.microsoft.com/office/excel/2006/main">
          <x14:cfRule type="cellIs" priority="2" stopIfTrue="1" operator="greaterThanOrEqual" id="{8C8DEB0A-FE9B-0241-87AD-8FE9DE06F740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06C25"/>
                </patternFill>
              </fill>
            </x14:dxf>
          </x14:cfRule>
          <x14:cfRule type="cellIs" priority="3" stopIfTrue="1" operator="greaterThanOrEqual" id="{084961CD-254B-A442-9670-0D8FB664FC86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9BF8E"/>
                </patternFill>
              </fill>
            </x14:dxf>
          </x14:cfRule>
          <xm:sqref>G6:G195</xm:sqref>
        </x14:conditionalFormatting>
        <x14:conditionalFormatting xmlns:xm="http://schemas.microsoft.com/office/excel/2006/main">
          <x14:cfRule type="cellIs" priority="9" stopIfTrue="1" operator="greaterThanOrEqual" id="{8B996DBA-2D7A-E448-A86C-D4F87B3AED0A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0" stopIfTrue="1" operator="greaterThanOrEqual" id="{D7E6E349-D920-F94D-8C7C-2761862CC2B7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1" stopIfTrue="1" operator="between" id="{8D8BCE4B-8AC2-FE44-9346-757C51FEF520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F6:F195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3D09-EE09-0A42-AEF7-E9CD3084148E}">
  <dimension ref="A1:U195"/>
  <sheetViews>
    <sheetView workbookViewId="0">
      <selection activeCell="B3" sqref="B3"/>
    </sheetView>
  </sheetViews>
  <sheetFormatPr baseColWidth="10" defaultRowHeight="16" x14ac:dyDescent="0.2"/>
  <cols>
    <col min="1" max="1" width="4" bestFit="1" customWidth="1"/>
    <col min="2" max="2" width="27.5703125" bestFit="1" customWidth="1"/>
    <col min="3" max="3" width="6.140625" bestFit="1" customWidth="1"/>
    <col min="4" max="4" width="9.28515625" style="226" customWidth="1"/>
    <col min="5" max="7" width="9.28515625" style="226" hidden="1" customWidth="1"/>
    <col min="8" max="21" width="9.28515625" style="226" customWidth="1"/>
    <col min="22" max="22" width="44.7109375" bestFit="1" customWidth="1"/>
  </cols>
  <sheetData>
    <row r="1" spans="1:21" x14ac:dyDescent="0.2">
      <c r="A1" s="35"/>
      <c r="B1" s="35"/>
      <c r="C1" s="35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</row>
    <row r="2" spans="1:21" x14ac:dyDescent="0.2">
      <c r="A2" s="148"/>
      <c r="B2" s="179" t="s">
        <v>601</v>
      </c>
      <c r="C2" s="155"/>
      <c r="D2" s="227"/>
      <c r="E2" s="227"/>
      <c r="F2" s="227"/>
      <c r="G2" s="227"/>
      <c r="H2" s="227"/>
      <c r="I2" s="227"/>
      <c r="J2" s="227"/>
      <c r="K2" s="294" t="s">
        <v>388</v>
      </c>
      <c r="L2" s="295"/>
      <c r="M2" s="295"/>
      <c r="N2" s="295"/>
      <c r="O2" s="295"/>
      <c r="P2" s="296"/>
      <c r="Q2" s="311" t="s">
        <v>389</v>
      </c>
      <c r="R2" s="312"/>
      <c r="S2" s="312"/>
      <c r="T2" s="312"/>
      <c r="U2" s="312"/>
    </row>
    <row r="3" spans="1:21" x14ac:dyDescent="0.2">
      <c r="A3" s="148"/>
      <c r="B3" s="8"/>
      <c r="C3" s="155"/>
      <c r="D3" s="227"/>
      <c r="E3" s="227"/>
      <c r="F3" s="227"/>
      <c r="G3" s="227"/>
      <c r="H3" s="227"/>
      <c r="I3" s="227"/>
      <c r="J3" s="227"/>
      <c r="K3" s="228"/>
      <c r="L3" s="228"/>
      <c r="M3" s="228"/>
      <c r="N3" s="228"/>
      <c r="O3" s="229"/>
      <c r="P3" s="230"/>
      <c r="Q3" s="230"/>
      <c r="R3" s="230"/>
      <c r="S3" s="230"/>
      <c r="T3" s="230"/>
      <c r="U3" s="230"/>
    </row>
    <row r="4" spans="1:21" ht="43" x14ac:dyDescent="0.2">
      <c r="A4" s="223" t="s">
        <v>0</v>
      </c>
      <c r="B4" s="88" t="s">
        <v>1</v>
      </c>
      <c r="C4" s="96" t="s">
        <v>2</v>
      </c>
      <c r="D4" s="236" t="s">
        <v>4</v>
      </c>
      <c r="E4" s="236"/>
      <c r="F4" s="236"/>
      <c r="G4" s="236"/>
      <c r="H4" s="236" t="s">
        <v>602</v>
      </c>
      <c r="I4" s="236" t="s">
        <v>603</v>
      </c>
      <c r="J4" s="236" t="s">
        <v>396</v>
      </c>
      <c r="K4" s="236" t="s">
        <v>397</v>
      </c>
      <c r="L4" s="236" t="s">
        <v>398</v>
      </c>
      <c r="M4" s="236" t="s">
        <v>419</v>
      </c>
      <c r="N4" s="236" t="s">
        <v>400</v>
      </c>
      <c r="O4" s="236" t="s">
        <v>404</v>
      </c>
      <c r="P4" s="236" t="s">
        <v>396</v>
      </c>
      <c r="Q4" s="236" t="s">
        <v>397</v>
      </c>
      <c r="R4" s="236" t="s">
        <v>398</v>
      </c>
      <c r="S4" s="236" t="s">
        <v>419</v>
      </c>
      <c r="T4" s="236" t="s">
        <v>400</v>
      </c>
      <c r="U4" s="236" t="s">
        <v>404</v>
      </c>
    </row>
    <row r="5" spans="1:21" ht="27" customHeight="1" x14ac:dyDescent="0.2">
      <c r="A5" s="224"/>
      <c r="B5" s="92" t="s">
        <v>1</v>
      </c>
      <c r="C5" s="92" t="s">
        <v>2</v>
      </c>
      <c r="D5" s="231"/>
      <c r="E5" s="224"/>
      <c r="F5" s="92" t="s">
        <v>1</v>
      </c>
      <c r="G5" s="92" t="s">
        <v>2</v>
      </c>
      <c r="H5" s="231" t="s">
        <v>586</v>
      </c>
      <c r="I5" s="231" t="s">
        <v>587</v>
      </c>
      <c r="J5" s="232" t="s">
        <v>588</v>
      </c>
      <c r="K5" s="233" t="s">
        <v>589</v>
      </c>
      <c r="L5" s="233" t="s">
        <v>590</v>
      </c>
      <c r="M5" s="233" t="s">
        <v>591</v>
      </c>
      <c r="N5" s="233" t="s">
        <v>592</v>
      </c>
      <c r="O5" s="233" t="s">
        <v>593</v>
      </c>
      <c r="P5" s="233" t="s">
        <v>594</v>
      </c>
      <c r="Q5" s="233" t="s">
        <v>595</v>
      </c>
      <c r="R5" s="232" t="s">
        <v>596</v>
      </c>
      <c r="S5" s="232" t="s">
        <v>597</v>
      </c>
      <c r="T5" s="232" t="s">
        <v>598</v>
      </c>
      <c r="U5" s="234" t="s">
        <v>599</v>
      </c>
    </row>
    <row r="6" spans="1:21" x14ac:dyDescent="0.2">
      <c r="A6" s="86">
        <v>1</v>
      </c>
      <c r="B6" s="85" t="s">
        <v>7</v>
      </c>
      <c r="C6" s="85" t="s">
        <v>8</v>
      </c>
      <c r="D6" s="235">
        <f>AVERAGE(H6:I6)</f>
        <v>0.1</v>
      </c>
      <c r="E6" s="86">
        <v>1</v>
      </c>
      <c r="F6" s="85" t="s">
        <v>7</v>
      </c>
      <c r="G6" s="85" t="s">
        <v>8</v>
      </c>
      <c r="H6" s="235">
        <v>0</v>
      </c>
      <c r="I6" s="235">
        <v>0.2</v>
      </c>
      <c r="J6" s="235">
        <v>0</v>
      </c>
      <c r="K6" s="235">
        <v>0</v>
      </c>
      <c r="L6" s="235">
        <v>0</v>
      </c>
      <c r="M6" s="235">
        <v>0</v>
      </c>
      <c r="N6" s="235">
        <v>0</v>
      </c>
      <c r="O6" s="235">
        <v>0</v>
      </c>
      <c r="P6" s="235">
        <v>0</v>
      </c>
      <c r="Q6" s="235">
        <v>0.5</v>
      </c>
      <c r="R6" s="235">
        <v>1</v>
      </c>
      <c r="S6" s="235">
        <v>0</v>
      </c>
      <c r="T6" s="235">
        <v>0.33333333333333298</v>
      </c>
      <c r="U6" s="235">
        <v>0</v>
      </c>
    </row>
    <row r="7" spans="1:21" x14ac:dyDescent="0.2">
      <c r="A7" s="86">
        <v>2</v>
      </c>
      <c r="B7" s="85" t="s">
        <v>9</v>
      </c>
      <c r="C7" s="85" t="s">
        <v>10</v>
      </c>
      <c r="D7" s="235">
        <f t="shared" ref="D7:D70" si="0">AVERAGE(H7:I7)</f>
        <v>0.15</v>
      </c>
      <c r="E7" s="86">
        <v>2</v>
      </c>
      <c r="F7" s="85" t="s">
        <v>9</v>
      </c>
      <c r="G7" s="85" t="s">
        <v>10</v>
      </c>
      <c r="H7" s="235">
        <v>0</v>
      </c>
      <c r="I7" s="235">
        <v>0.3</v>
      </c>
      <c r="J7" s="235">
        <v>0</v>
      </c>
      <c r="K7" s="235">
        <v>0</v>
      </c>
      <c r="L7" s="235">
        <v>0</v>
      </c>
      <c r="M7" s="235">
        <v>0</v>
      </c>
      <c r="N7" s="235">
        <v>0</v>
      </c>
      <c r="O7" s="235">
        <v>0</v>
      </c>
      <c r="P7" s="235">
        <v>0</v>
      </c>
      <c r="Q7" s="235">
        <v>1</v>
      </c>
      <c r="R7" s="235">
        <v>0.66666666666666696</v>
      </c>
      <c r="S7" s="235">
        <v>0</v>
      </c>
      <c r="T7" s="235">
        <v>0.33333333333333298</v>
      </c>
      <c r="U7" s="235">
        <v>0.33333333333333298</v>
      </c>
    </row>
    <row r="8" spans="1:21" x14ac:dyDescent="0.2">
      <c r="A8" s="86">
        <v>3</v>
      </c>
      <c r="B8" s="85" t="s">
        <v>11</v>
      </c>
      <c r="C8" s="85" t="s">
        <v>12</v>
      </c>
      <c r="D8" s="235">
        <f t="shared" si="0"/>
        <v>0.2</v>
      </c>
      <c r="E8" s="86">
        <v>3</v>
      </c>
      <c r="F8" s="85" t="s">
        <v>11</v>
      </c>
      <c r="G8" s="85" t="s">
        <v>12</v>
      </c>
      <c r="H8" s="235">
        <v>0</v>
      </c>
      <c r="I8" s="235">
        <v>0.4</v>
      </c>
      <c r="J8" s="235">
        <v>0</v>
      </c>
      <c r="K8" s="235">
        <v>0</v>
      </c>
      <c r="L8" s="235">
        <v>0</v>
      </c>
      <c r="M8" s="235">
        <v>0</v>
      </c>
      <c r="N8" s="235">
        <v>0</v>
      </c>
      <c r="O8" s="235">
        <v>0</v>
      </c>
      <c r="P8" s="235">
        <v>0</v>
      </c>
      <c r="Q8" s="235">
        <v>1.5</v>
      </c>
      <c r="R8" s="235">
        <v>1</v>
      </c>
      <c r="S8" s="235">
        <v>0</v>
      </c>
      <c r="T8" s="235">
        <v>0.33333333333333298</v>
      </c>
      <c r="U8" s="235">
        <v>0.33333333333333298</v>
      </c>
    </row>
    <row r="9" spans="1:21" x14ac:dyDescent="0.2">
      <c r="A9" s="86">
        <v>4</v>
      </c>
      <c r="B9" s="85" t="s">
        <v>13</v>
      </c>
      <c r="C9" s="85" t="s">
        <v>14</v>
      </c>
      <c r="D9" s="235">
        <f t="shared" si="0"/>
        <v>0.2</v>
      </c>
      <c r="E9" s="86">
        <v>4</v>
      </c>
      <c r="F9" s="85" t="s">
        <v>13</v>
      </c>
      <c r="G9" s="85" t="s">
        <v>14</v>
      </c>
      <c r="H9" s="235">
        <v>0</v>
      </c>
      <c r="I9" s="235">
        <v>0.4</v>
      </c>
      <c r="J9" s="235">
        <v>0</v>
      </c>
      <c r="K9" s="235">
        <v>0</v>
      </c>
      <c r="L9" s="235">
        <v>0</v>
      </c>
      <c r="M9" s="235">
        <v>0</v>
      </c>
      <c r="N9" s="235">
        <v>0</v>
      </c>
      <c r="O9" s="235">
        <v>0</v>
      </c>
      <c r="P9" s="235">
        <v>0</v>
      </c>
      <c r="Q9" s="235">
        <v>1.5</v>
      </c>
      <c r="R9" s="235">
        <v>1.3333333333333299</v>
      </c>
      <c r="S9" s="235">
        <v>0</v>
      </c>
      <c r="T9" s="235">
        <v>0.33333333333333298</v>
      </c>
      <c r="U9" s="235">
        <v>0.33333333333333298</v>
      </c>
    </row>
    <row r="10" spans="1:21" x14ac:dyDescent="0.2">
      <c r="A10" s="86">
        <v>5</v>
      </c>
      <c r="B10" s="85" t="s">
        <v>15</v>
      </c>
      <c r="C10" s="85" t="s">
        <v>16</v>
      </c>
      <c r="D10" s="235">
        <f t="shared" si="0"/>
        <v>0.2</v>
      </c>
      <c r="E10" s="86">
        <v>5</v>
      </c>
      <c r="F10" s="85" t="s">
        <v>15</v>
      </c>
      <c r="G10" s="85" t="s">
        <v>16</v>
      </c>
      <c r="H10" s="235">
        <v>0</v>
      </c>
      <c r="I10" s="235">
        <v>0.4</v>
      </c>
      <c r="J10" s="235">
        <v>0</v>
      </c>
      <c r="K10" s="235">
        <v>0</v>
      </c>
      <c r="L10" s="235">
        <v>0</v>
      </c>
      <c r="M10" s="235">
        <v>0</v>
      </c>
      <c r="N10" s="235">
        <v>0</v>
      </c>
      <c r="O10" s="235">
        <v>0</v>
      </c>
      <c r="P10" s="235">
        <v>0</v>
      </c>
      <c r="Q10" s="235">
        <v>1.5</v>
      </c>
      <c r="R10" s="235">
        <v>0.33333333333333298</v>
      </c>
      <c r="S10" s="235">
        <v>0</v>
      </c>
      <c r="T10" s="235">
        <v>0.33333333333333298</v>
      </c>
      <c r="U10" s="235">
        <v>0</v>
      </c>
    </row>
    <row r="11" spans="1:21" x14ac:dyDescent="0.2">
      <c r="A11" s="86">
        <v>6</v>
      </c>
      <c r="B11" s="85" t="s">
        <v>17</v>
      </c>
      <c r="C11" s="85" t="s">
        <v>18</v>
      </c>
      <c r="D11" s="235">
        <f t="shared" si="0"/>
        <v>0.2</v>
      </c>
      <c r="E11" s="86">
        <v>6</v>
      </c>
      <c r="F11" s="85" t="s">
        <v>17</v>
      </c>
      <c r="G11" s="85" t="s">
        <v>18</v>
      </c>
      <c r="H11" s="235">
        <v>0</v>
      </c>
      <c r="I11" s="235">
        <v>0.4</v>
      </c>
      <c r="J11" s="235">
        <v>0</v>
      </c>
      <c r="K11" s="235">
        <v>0</v>
      </c>
      <c r="L11" s="235">
        <v>0</v>
      </c>
      <c r="M11" s="235">
        <v>0</v>
      </c>
      <c r="N11" s="235">
        <v>0</v>
      </c>
      <c r="O11" s="235">
        <v>0</v>
      </c>
      <c r="P11" s="235">
        <v>0.33333333333333298</v>
      </c>
      <c r="Q11" s="235">
        <v>1.5</v>
      </c>
      <c r="R11" s="235">
        <v>1</v>
      </c>
      <c r="S11" s="235">
        <v>0</v>
      </c>
      <c r="T11" s="235">
        <v>0.33333333333333298</v>
      </c>
      <c r="U11" s="235">
        <v>0</v>
      </c>
    </row>
    <row r="12" spans="1:21" x14ac:dyDescent="0.2">
      <c r="A12" s="86">
        <v>7</v>
      </c>
      <c r="B12" s="85" t="s">
        <v>19</v>
      </c>
      <c r="C12" s="85" t="s">
        <v>20</v>
      </c>
      <c r="D12" s="235">
        <f t="shared" si="0"/>
        <v>0.4</v>
      </c>
      <c r="E12" s="86">
        <v>7</v>
      </c>
      <c r="F12" s="85" t="s">
        <v>19</v>
      </c>
      <c r="G12" s="85" t="s">
        <v>20</v>
      </c>
      <c r="H12" s="235">
        <v>0.2</v>
      </c>
      <c r="I12" s="235">
        <v>0.6</v>
      </c>
      <c r="J12" s="235">
        <v>0</v>
      </c>
      <c r="K12" s="235">
        <v>1</v>
      </c>
      <c r="L12" s="235">
        <v>0.25</v>
      </c>
      <c r="M12" s="235">
        <v>0</v>
      </c>
      <c r="N12" s="235">
        <v>0</v>
      </c>
      <c r="O12" s="235">
        <v>0</v>
      </c>
      <c r="P12" s="235">
        <v>0.33333333333333298</v>
      </c>
      <c r="Q12" s="235">
        <v>1.5</v>
      </c>
      <c r="R12" s="235">
        <v>1.6666666666666701</v>
      </c>
      <c r="S12" s="235">
        <v>0.25</v>
      </c>
      <c r="T12" s="235">
        <v>0.33333333333333298</v>
      </c>
      <c r="U12" s="235">
        <v>0.33333333333333298</v>
      </c>
    </row>
    <row r="13" spans="1:21" x14ac:dyDescent="0.2">
      <c r="A13" s="86">
        <v>8</v>
      </c>
      <c r="B13" s="85" t="s">
        <v>21</v>
      </c>
      <c r="C13" s="85" t="s">
        <v>22</v>
      </c>
      <c r="D13" s="235">
        <f t="shared" si="0"/>
        <v>0.2</v>
      </c>
      <c r="E13" s="86">
        <v>8</v>
      </c>
      <c r="F13" s="85" t="s">
        <v>21</v>
      </c>
      <c r="G13" s="85" t="s">
        <v>22</v>
      </c>
      <c r="H13" s="235">
        <v>0</v>
      </c>
      <c r="I13" s="235">
        <v>0.4</v>
      </c>
      <c r="J13" s="235">
        <v>0</v>
      </c>
      <c r="K13" s="235">
        <v>0</v>
      </c>
      <c r="L13" s="235">
        <v>0</v>
      </c>
      <c r="M13" s="235">
        <v>0</v>
      </c>
      <c r="N13" s="235">
        <v>0</v>
      </c>
      <c r="O13" s="235">
        <v>0</v>
      </c>
      <c r="P13" s="235">
        <v>0</v>
      </c>
      <c r="Q13" s="235">
        <v>1.5</v>
      </c>
      <c r="R13" s="235">
        <v>1</v>
      </c>
      <c r="S13" s="235">
        <v>0</v>
      </c>
      <c r="T13" s="235">
        <v>0.33333333333333298</v>
      </c>
      <c r="U13" s="235">
        <v>0.33333333333333298</v>
      </c>
    </row>
    <row r="14" spans="1:21" x14ac:dyDescent="0.2">
      <c r="A14" s="86">
        <v>9</v>
      </c>
      <c r="B14" s="85" t="s">
        <v>23</v>
      </c>
      <c r="C14" s="85" t="s">
        <v>24</v>
      </c>
      <c r="D14" s="235">
        <f t="shared" si="0"/>
        <v>0.2</v>
      </c>
      <c r="E14" s="86">
        <v>9</v>
      </c>
      <c r="F14" s="85" t="s">
        <v>23</v>
      </c>
      <c r="G14" s="85" t="s">
        <v>24</v>
      </c>
      <c r="H14" s="235">
        <v>0</v>
      </c>
      <c r="I14" s="235">
        <v>0.4</v>
      </c>
      <c r="J14" s="235">
        <v>0</v>
      </c>
      <c r="K14" s="235">
        <v>0</v>
      </c>
      <c r="L14" s="235">
        <v>0</v>
      </c>
      <c r="M14" s="235">
        <v>0</v>
      </c>
      <c r="N14" s="235">
        <v>0</v>
      </c>
      <c r="O14" s="235">
        <v>0</v>
      </c>
      <c r="P14" s="235">
        <v>0</v>
      </c>
      <c r="Q14" s="235">
        <v>1.5</v>
      </c>
      <c r="R14" s="235">
        <v>1</v>
      </c>
      <c r="S14" s="235">
        <v>0</v>
      </c>
      <c r="T14" s="235">
        <v>0.33333333333333298</v>
      </c>
      <c r="U14" s="235">
        <v>0</v>
      </c>
    </row>
    <row r="15" spans="1:21" x14ac:dyDescent="0.2">
      <c r="A15" s="86">
        <v>10</v>
      </c>
      <c r="B15" s="85" t="s">
        <v>25</v>
      </c>
      <c r="C15" s="85" t="s">
        <v>26</v>
      </c>
      <c r="D15" s="235">
        <f t="shared" si="0"/>
        <v>0.2</v>
      </c>
      <c r="E15" s="86">
        <v>10</v>
      </c>
      <c r="F15" s="85" t="s">
        <v>25</v>
      </c>
      <c r="G15" s="85" t="s">
        <v>26</v>
      </c>
      <c r="H15" s="235">
        <v>0</v>
      </c>
      <c r="I15" s="235">
        <v>0.4</v>
      </c>
      <c r="J15" s="235">
        <v>0</v>
      </c>
      <c r="K15" s="235">
        <v>0</v>
      </c>
      <c r="L15" s="235">
        <v>0</v>
      </c>
      <c r="M15" s="235">
        <v>0</v>
      </c>
      <c r="N15" s="235">
        <v>0</v>
      </c>
      <c r="O15" s="235">
        <v>0</v>
      </c>
      <c r="P15" s="235">
        <v>0</v>
      </c>
      <c r="Q15" s="235">
        <v>1.5</v>
      </c>
      <c r="R15" s="235">
        <v>0.66666666666666696</v>
      </c>
      <c r="S15" s="235">
        <v>0</v>
      </c>
      <c r="T15" s="235">
        <v>0.33333333333333298</v>
      </c>
      <c r="U15" s="235">
        <v>0.33333333333333298</v>
      </c>
    </row>
    <row r="16" spans="1:21" x14ac:dyDescent="0.2">
      <c r="A16" s="86">
        <v>11</v>
      </c>
      <c r="B16" s="85" t="s">
        <v>27</v>
      </c>
      <c r="C16" s="85" t="s">
        <v>28</v>
      </c>
      <c r="D16" s="235">
        <f t="shared" si="0"/>
        <v>0.15</v>
      </c>
      <c r="E16" s="86">
        <v>11</v>
      </c>
      <c r="F16" s="85" t="s">
        <v>27</v>
      </c>
      <c r="G16" s="85" t="s">
        <v>28</v>
      </c>
      <c r="H16" s="235">
        <v>0</v>
      </c>
      <c r="I16" s="235">
        <v>0.3</v>
      </c>
      <c r="J16" s="235">
        <v>0</v>
      </c>
      <c r="K16" s="235">
        <v>0</v>
      </c>
      <c r="L16" s="235">
        <v>0</v>
      </c>
      <c r="M16" s="235">
        <v>0</v>
      </c>
      <c r="N16" s="235">
        <v>0</v>
      </c>
      <c r="O16" s="235">
        <v>0</v>
      </c>
      <c r="P16" s="235">
        <v>0</v>
      </c>
      <c r="Q16" s="235">
        <v>1</v>
      </c>
      <c r="R16" s="235">
        <v>1</v>
      </c>
      <c r="S16" s="235">
        <v>0</v>
      </c>
      <c r="T16" s="235">
        <v>0.33333333333333298</v>
      </c>
      <c r="U16" s="235">
        <v>0</v>
      </c>
    </row>
    <row r="17" spans="1:21" x14ac:dyDescent="0.2">
      <c r="A17" s="86">
        <v>12</v>
      </c>
      <c r="B17" s="85" t="s">
        <v>29</v>
      </c>
      <c r="C17" s="85" t="s">
        <v>30</v>
      </c>
      <c r="D17" s="235">
        <f t="shared" si="0"/>
        <v>0.2</v>
      </c>
      <c r="E17" s="86">
        <v>12</v>
      </c>
      <c r="F17" s="85" t="s">
        <v>29</v>
      </c>
      <c r="G17" s="85" t="s">
        <v>30</v>
      </c>
      <c r="H17" s="235">
        <v>0</v>
      </c>
      <c r="I17" s="235">
        <v>0.4</v>
      </c>
      <c r="J17" s="235">
        <v>0</v>
      </c>
      <c r="K17" s="235">
        <v>0</v>
      </c>
      <c r="L17" s="235">
        <v>0</v>
      </c>
      <c r="M17" s="235">
        <v>0</v>
      </c>
      <c r="N17" s="235">
        <v>0</v>
      </c>
      <c r="O17" s="235">
        <v>0</v>
      </c>
      <c r="P17" s="235">
        <v>0</v>
      </c>
      <c r="Q17" s="235">
        <v>1.5</v>
      </c>
      <c r="R17" s="235">
        <v>1</v>
      </c>
      <c r="S17" s="235">
        <v>0</v>
      </c>
      <c r="T17" s="235">
        <v>0.33333333333333298</v>
      </c>
      <c r="U17" s="235">
        <v>0</v>
      </c>
    </row>
    <row r="18" spans="1:21" x14ac:dyDescent="0.2">
      <c r="A18" s="86">
        <v>13</v>
      </c>
      <c r="B18" s="85" t="s">
        <v>31</v>
      </c>
      <c r="C18" s="85" t="s">
        <v>32</v>
      </c>
      <c r="D18" s="235">
        <f t="shared" si="0"/>
        <v>0.2</v>
      </c>
      <c r="E18" s="86">
        <v>13</v>
      </c>
      <c r="F18" s="85" t="s">
        <v>31</v>
      </c>
      <c r="G18" s="85" t="s">
        <v>32</v>
      </c>
      <c r="H18" s="235">
        <v>0</v>
      </c>
      <c r="I18" s="235">
        <v>0.4</v>
      </c>
      <c r="J18" s="235">
        <v>0</v>
      </c>
      <c r="K18" s="235">
        <v>0</v>
      </c>
      <c r="L18" s="235">
        <v>0</v>
      </c>
      <c r="M18" s="235">
        <v>0</v>
      </c>
      <c r="N18" s="235">
        <v>0</v>
      </c>
      <c r="O18" s="235">
        <v>0</v>
      </c>
      <c r="P18" s="235">
        <v>0</v>
      </c>
      <c r="Q18" s="235">
        <v>1.5</v>
      </c>
      <c r="R18" s="235">
        <v>1</v>
      </c>
      <c r="S18" s="235">
        <v>0</v>
      </c>
      <c r="T18" s="235">
        <v>0.33333333333333298</v>
      </c>
      <c r="U18" s="235">
        <v>0</v>
      </c>
    </row>
    <row r="19" spans="1:21" x14ac:dyDescent="0.2">
      <c r="A19" s="86">
        <v>14</v>
      </c>
      <c r="B19" s="85" t="s">
        <v>33</v>
      </c>
      <c r="C19" s="85" t="s">
        <v>34</v>
      </c>
      <c r="D19" s="235">
        <f t="shared" si="0"/>
        <v>0.1</v>
      </c>
      <c r="E19" s="86">
        <v>14</v>
      </c>
      <c r="F19" s="85" t="s">
        <v>33</v>
      </c>
      <c r="G19" s="85" t="s">
        <v>34</v>
      </c>
      <c r="H19" s="235">
        <v>0</v>
      </c>
      <c r="I19" s="235">
        <v>0.2</v>
      </c>
      <c r="J19" s="235">
        <v>0</v>
      </c>
      <c r="K19" s="235">
        <v>0</v>
      </c>
      <c r="L19" s="235">
        <v>0</v>
      </c>
      <c r="M19" s="235">
        <v>0</v>
      </c>
      <c r="N19" s="235">
        <v>0</v>
      </c>
      <c r="O19" s="235">
        <v>0</v>
      </c>
      <c r="P19" s="235">
        <v>0</v>
      </c>
      <c r="Q19" s="235">
        <v>0.5</v>
      </c>
      <c r="R19" s="235">
        <v>0.66666666666666696</v>
      </c>
      <c r="S19" s="235">
        <v>0</v>
      </c>
      <c r="T19" s="235">
        <v>0.33333333333333298</v>
      </c>
      <c r="U19" s="235">
        <v>0</v>
      </c>
    </row>
    <row r="20" spans="1:21" x14ac:dyDescent="0.2">
      <c r="A20" s="86">
        <v>15</v>
      </c>
      <c r="B20" s="85" t="s">
        <v>35</v>
      </c>
      <c r="C20" s="85" t="s">
        <v>36</v>
      </c>
      <c r="D20" s="235">
        <f t="shared" si="0"/>
        <v>0.2</v>
      </c>
      <c r="E20" s="86">
        <v>15</v>
      </c>
      <c r="F20" s="85" t="s">
        <v>35</v>
      </c>
      <c r="G20" s="85" t="s">
        <v>36</v>
      </c>
      <c r="H20" s="235">
        <v>0</v>
      </c>
      <c r="I20" s="235">
        <v>0.4</v>
      </c>
      <c r="J20" s="235">
        <v>0</v>
      </c>
      <c r="K20" s="235">
        <v>0</v>
      </c>
      <c r="L20" s="235">
        <v>0</v>
      </c>
      <c r="M20" s="235">
        <v>0</v>
      </c>
      <c r="N20" s="235">
        <v>0</v>
      </c>
      <c r="O20" s="235">
        <v>0</v>
      </c>
      <c r="P20" s="235">
        <v>0</v>
      </c>
      <c r="Q20" s="235">
        <v>1.5</v>
      </c>
      <c r="R20" s="235">
        <v>0.33333333333333298</v>
      </c>
      <c r="S20" s="235">
        <v>0</v>
      </c>
      <c r="T20" s="235">
        <v>0.33333333333333298</v>
      </c>
      <c r="U20" s="235">
        <v>0</v>
      </c>
    </row>
    <row r="21" spans="1:21" x14ac:dyDescent="0.2">
      <c r="A21" s="86">
        <v>16</v>
      </c>
      <c r="B21" s="85" t="s">
        <v>37</v>
      </c>
      <c r="C21" s="85" t="s">
        <v>38</v>
      </c>
      <c r="D21" s="235">
        <f t="shared" si="0"/>
        <v>0.2</v>
      </c>
      <c r="E21" s="86">
        <v>16</v>
      </c>
      <c r="F21" s="85" t="s">
        <v>37</v>
      </c>
      <c r="G21" s="85" t="s">
        <v>38</v>
      </c>
      <c r="H21" s="235">
        <v>0</v>
      </c>
      <c r="I21" s="235">
        <v>0.4</v>
      </c>
      <c r="J21" s="235">
        <v>0</v>
      </c>
      <c r="K21" s="235">
        <v>0</v>
      </c>
      <c r="L21" s="235">
        <v>0</v>
      </c>
      <c r="M21" s="235">
        <v>0</v>
      </c>
      <c r="N21" s="235">
        <v>0</v>
      </c>
      <c r="O21" s="235">
        <v>0</v>
      </c>
      <c r="P21" s="235">
        <v>0</v>
      </c>
      <c r="Q21" s="235">
        <v>1.5</v>
      </c>
      <c r="R21" s="235">
        <v>0</v>
      </c>
      <c r="S21" s="235">
        <v>0</v>
      </c>
      <c r="T21" s="235">
        <v>0.33333333333333298</v>
      </c>
      <c r="U21" s="235">
        <v>0</v>
      </c>
    </row>
    <row r="22" spans="1:21" x14ac:dyDescent="0.2">
      <c r="A22" s="86">
        <v>17</v>
      </c>
      <c r="B22" s="85" t="s">
        <v>39</v>
      </c>
      <c r="C22" s="85" t="s">
        <v>40</v>
      </c>
      <c r="D22" s="235">
        <f t="shared" si="0"/>
        <v>0.2</v>
      </c>
      <c r="E22" s="86">
        <v>17</v>
      </c>
      <c r="F22" s="85" t="s">
        <v>39</v>
      </c>
      <c r="G22" s="85" t="s">
        <v>40</v>
      </c>
      <c r="H22" s="235">
        <v>0</v>
      </c>
      <c r="I22" s="235">
        <v>0.4</v>
      </c>
      <c r="J22" s="235">
        <v>0</v>
      </c>
      <c r="K22" s="235">
        <v>0</v>
      </c>
      <c r="L22" s="235">
        <v>0</v>
      </c>
      <c r="M22" s="235">
        <v>0</v>
      </c>
      <c r="N22" s="235">
        <v>0</v>
      </c>
      <c r="O22" s="235">
        <v>0</v>
      </c>
      <c r="P22" s="235">
        <v>0</v>
      </c>
      <c r="Q22" s="235">
        <v>1.5</v>
      </c>
      <c r="R22" s="235">
        <v>1</v>
      </c>
      <c r="S22" s="235">
        <v>0</v>
      </c>
      <c r="T22" s="235">
        <v>0.33333333333333298</v>
      </c>
      <c r="U22" s="235">
        <v>0</v>
      </c>
    </row>
    <row r="23" spans="1:21" x14ac:dyDescent="0.2">
      <c r="A23" s="86">
        <v>18</v>
      </c>
      <c r="B23" s="85" t="s">
        <v>41</v>
      </c>
      <c r="C23" s="85" t="s">
        <v>42</v>
      </c>
      <c r="D23" s="235">
        <f t="shared" si="0"/>
        <v>0.2</v>
      </c>
      <c r="E23" s="86">
        <v>18</v>
      </c>
      <c r="F23" s="85" t="s">
        <v>41</v>
      </c>
      <c r="G23" s="85" t="s">
        <v>42</v>
      </c>
      <c r="H23" s="235">
        <v>0</v>
      </c>
      <c r="I23" s="235">
        <v>0.4</v>
      </c>
      <c r="J23" s="235">
        <v>0</v>
      </c>
      <c r="K23" s="235">
        <v>0</v>
      </c>
      <c r="L23" s="235">
        <v>0</v>
      </c>
      <c r="M23" s="235">
        <v>0</v>
      </c>
      <c r="N23" s="235">
        <v>0</v>
      </c>
      <c r="O23" s="235">
        <v>0</v>
      </c>
      <c r="P23" s="235">
        <v>0</v>
      </c>
      <c r="Q23" s="235">
        <v>1.5</v>
      </c>
      <c r="R23" s="235">
        <v>1.3333333333333299</v>
      </c>
      <c r="S23" s="235">
        <v>0</v>
      </c>
      <c r="T23" s="235">
        <v>0.33333333333333298</v>
      </c>
      <c r="U23" s="235">
        <v>0.33333333333333298</v>
      </c>
    </row>
    <row r="24" spans="1:21" x14ac:dyDescent="0.2">
      <c r="A24" s="86">
        <v>19</v>
      </c>
      <c r="B24" s="85" t="s">
        <v>43</v>
      </c>
      <c r="C24" s="85" t="s">
        <v>44</v>
      </c>
      <c r="D24" s="235">
        <f t="shared" si="0"/>
        <v>0.2</v>
      </c>
      <c r="E24" s="86">
        <v>19</v>
      </c>
      <c r="F24" s="85" t="s">
        <v>43</v>
      </c>
      <c r="G24" s="85" t="s">
        <v>44</v>
      </c>
      <c r="H24" s="235">
        <v>0</v>
      </c>
      <c r="I24" s="235">
        <v>0.4</v>
      </c>
      <c r="J24" s="235">
        <v>0</v>
      </c>
      <c r="K24" s="235">
        <v>0</v>
      </c>
      <c r="L24" s="235">
        <v>0</v>
      </c>
      <c r="M24" s="235">
        <v>0</v>
      </c>
      <c r="N24" s="235">
        <v>0</v>
      </c>
      <c r="O24" s="235">
        <v>0</v>
      </c>
      <c r="P24" s="235">
        <v>0</v>
      </c>
      <c r="Q24" s="235">
        <v>1.5</v>
      </c>
      <c r="R24" s="235">
        <v>1</v>
      </c>
      <c r="S24" s="235">
        <v>0</v>
      </c>
      <c r="T24" s="235">
        <v>0.33333333333333298</v>
      </c>
      <c r="U24" s="235">
        <v>0.33333333333333298</v>
      </c>
    </row>
    <row r="25" spans="1:21" x14ac:dyDescent="0.2">
      <c r="A25" s="86">
        <v>20</v>
      </c>
      <c r="B25" s="85" t="s">
        <v>45</v>
      </c>
      <c r="C25" s="85" t="s">
        <v>46</v>
      </c>
      <c r="D25" s="235">
        <f t="shared" si="0"/>
        <v>0.2</v>
      </c>
      <c r="E25" s="86">
        <v>20</v>
      </c>
      <c r="F25" s="85" t="s">
        <v>45</v>
      </c>
      <c r="G25" s="85" t="s">
        <v>46</v>
      </c>
      <c r="H25" s="235">
        <v>0</v>
      </c>
      <c r="I25" s="235">
        <v>0.4</v>
      </c>
      <c r="J25" s="235">
        <v>0</v>
      </c>
      <c r="K25" s="235">
        <v>0</v>
      </c>
      <c r="L25" s="235">
        <v>0</v>
      </c>
      <c r="M25" s="235">
        <v>0</v>
      </c>
      <c r="N25" s="235">
        <v>0</v>
      </c>
      <c r="O25" s="235">
        <v>0</v>
      </c>
      <c r="P25" s="235">
        <v>0</v>
      </c>
      <c r="Q25" s="235">
        <v>1.5</v>
      </c>
      <c r="R25" s="235">
        <v>0.66666666666666696</v>
      </c>
      <c r="S25" s="235">
        <v>0</v>
      </c>
      <c r="T25" s="235">
        <v>0.33333333333333298</v>
      </c>
      <c r="U25" s="235">
        <v>0</v>
      </c>
    </row>
    <row r="26" spans="1:21" x14ac:dyDescent="0.2">
      <c r="A26" s="86">
        <v>21</v>
      </c>
      <c r="B26" s="85" t="s">
        <v>47</v>
      </c>
      <c r="C26" s="85" t="s">
        <v>48</v>
      </c>
      <c r="D26" s="235">
        <f t="shared" si="0"/>
        <v>0.2</v>
      </c>
      <c r="E26" s="86">
        <v>21</v>
      </c>
      <c r="F26" s="85" t="s">
        <v>47</v>
      </c>
      <c r="G26" s="85" t="s">
        <v>48</v>
      </c>
      <c r="H26" s="235">
        <v>0</v>
      </c>
      <c r="I26" s="235">
        <v>0.4</v>
      </c>
      <c r="J26" s="235">
        <v>0</v>
      </c>
      <c r="K26" s="235">
        <v>0</v>
      </c>
      <c r="L26" s="235">
        <v>0</v>
      </c>
      <c r="M26" s="235">
        <v>0</v>
      </c>
      <c r="N26" s="235">
        <v>0</v>
      </c>
      <c r="O26" s="235">
        <v>0</v>
      </c>
      <c r="P26" s="235">
        <v>0</v>
      </c>
      <c r="Q26" s="235">
        <v>1.5</v>
      </c>
      <c r="R26" s="235">
        <v>1</v>
      </c>
      <c r="S26" s="235">
        <v>0</v>
      </c>
      <c r="T26" s="235">
        <v>0.33333333333333298</v>
      </c>
      <c r="U26" s="235">
        <v>0.33333333333333298</v>
      </c>
    </row>
    <row r="27" spans="1:21" x14ac:dyDescent="0.2">
      <c r="A27" s="86">
        <v>22</v>
      </c>
      <c r="B27" s="85" t="s">
        <v>49</v>
      </c>
      <c r="C27" s="85" t="s">
        <v>50</v>
      </c>
      <c r="D27" s="235">
        <f t="shared" si="0"/>
        <v>0.2</v>
      </c>
      <c r="E27" s="86">
        <v>22</v>
      </c>
      <c r="F27" s="85" t="s">
        <v>49</v>
      </c>
      <c r="G27" s="85" t="s">
        <v>50</v>
      </c>
      <c r="H27" s="235">
        <v>0</v>
      </c>
      <c r="I27" s="235">
        <v>0.4</v>
      </c>
      <c r="J27" s="235">
        <v>0</v>
      </c>
      <c r="K27" s="235">
        <v>0</v>
      </c>
      <c r="L27" s="235">
        <v>0</v>
      </c>
      <c r="M27" s="235">
        <v>0</v>
      </c>
      <c r="N27" s="235">
        <v>0</v>
      </c>
      <c r="O27" s="235">
        <v>0</v>
      </c>
      <c r="P27" s="235">
        <v>0</v>
      </c>
      <c r="Q27" s="235">
        <v>1.5</v>
      </c>
      <c r="R27" s="235">
        <v>0.33333333333333298</v>
      </c>
      <c r="S27" s="235">
        <v>0</v>
      </c>
      <c r="T27" s="235">
        <v>0.33333333333333298</v>
      </c>
      <c r="U27" s="235">
        <v>0</v>
      </c>
    </row>
    <row r="28" spans="1:21" x14ac:dyDescent="0.2">
      <c r="A28" s="86">
        <v>23</v>
      </c>
      <c r="B28" s="85" t="s">
        <v>51</v>
      </c>
      <c r="C28" s="85" t="s">
        <v>52</v>
      </c>
      <c r="D28" s="235">
        <f t="shared" si="0"/>
        <v>0.15</v>
      </c>
      <c r="E28" s="86">
        <v>23</v>
      </c>
      <c r="F28" s="85" t="s">
        <v>51</v>
      </c>
      <c r="G28" s="85" t="s">
        <v>52</v>
      </c>
      <c r="H28" s="235">
        <v>0</v>
      </c>
      <c r="I28" s="235">
        <v>0.3</v>
      </c>
      <c r="J28" s="235">
        <v>0</v>
      </c>
      <c r="K28" s="235">
        <v>0</v>
      </c>
      <c r="L28" s="235">
        <v>0</v>
      </c>
      <c r="M28" s="235">
        <v>0</v>
      </c>
      <c r="N28" s="235">
        <v>0</v>
      </c>
      <c r="O28" s="235">
        <v>0</v>
      </c>
      <c r="P28" s="235">
        <v>0.16666666666666699</v>
      </c>
      <c r="Q28" s="235">
        <v>1.5</v>
      </c>
      <c r="R28" s="235">
        <v>0.33333333333333298</v>
      </c>
      <c r="S28" s="235">
        <v>0</v>
      </c>
      <c r="T28" s="235">
        <v>0</v>
      </c>
      <c r="U28" s="235">
        <v>0</v>
      </c>
    </row>
    <row r="29" spans="1:21" x14ac:dyDescent="0.2">
      <c r="A29" s="86">
        <v>24</v>
      </c>
      <c r="B29" s="85" t="s">
        <v>53</v>
      </c>
      <c r="C29" s="85" t="s">
        <v>54</v>
      </c>
      <c r="D29" s="235">
        <f t="shared" si="0"/>
        <v>0.2</v>
      </c>
      <c r="E29" s="86">
        <v>24</v>
      </c>
      <c r="F29" s="85" t="s">
        <v>53</v>
      </c>
      <c r="G29" s="85" t="s">
        <v>54</v>
      </c>
      <c r="H29" s="235">
        <v>0</v>
      </c>
      <c r="I29" s="235">
        <v>0.4</v>
      </c>
      <c r="J29" s="235">
        <v>0</v>
      </c>
      <c r="K29" s="235">
        <v>0</v>
      </c>
      <c r="L29" s="235">
        <v>0</v>
      </c>
      <c r="M29" s="235">
        <v>0</v>
      </c>
      <c r="N29" s="235">
        <v>0</v>
      </c>
      <c r="O29" s="235">
        <v>0</v>
      </c>
      <c r="P29" s="235">
        <v>0</v>
      </c>
      <c r="Q29" s="235">
        <v>1.5</v>
      </c>
      <c r="R29" s="235">
        <v>1</v>
      </c>
      <c r="S29" s="235">
        <v>0</v>
      </c>
      <c r="T29" s="235">
        <v>0.33333333333333298</v>
      </c>
      <c r="U29" s="235">
        <v>0.33333333333333298</v>
      </c>
    </row>
    <row r="30" spans="1:21" x14ac:dyDescent="0.2">
      <c r="A30" s="86">
        <v>25</v>
      </c>
      <c r="B30" s="85" t="s">
        <v>55</v>
      </c>
      <c r="C30" s="85" t="s">
        <v>56</v>
      </c>
      <c r="D30" s="235">
        <f t="shared" si="0"/>
        <v>0.25</v>
      </c>
      <c r="E30" s="86">
        <v>25</v>
      </c>
      <c r="F30" s="85" t="s">
        <v>55</v>
      </c>
      <c r="G30" s="85" t="s">
        <v>56</v>
      </c>
      <c r="H30" s="235">
        <v>0</v>
      </c>
      <c r="I30" s="235">
        <v>0.5</v>
      </c>
      <c r="J30" s="235">
        <v>0</v>
      </c>
      <c r="K30" s="235">
        <v>0</v>
      </c>
      <c r="L30" s="235">
        <v>0</v>
      </c>
      <c r="M30" s="235">
        <v>0</v>
      </c>
      <c r="N30" s="235">
        <v>0</v>
      </c>
      <c r="O30" s="235">
        <v>0</v>
      </c>
      <c r="P30" s="235">
        <v>0</v>
      </c>
      <c r="Q30" s="235">
        <v>1.5</v>
      </c>
      <c r="R30" s="235">
        <v>1</v>
      </c>
      <c r="S30" s="235">
        <v>0</v>
      </c>
      <c r="T30" s="235">
        <v>0.33333333333333298</v>
      </c>
      <c r="U30" s="235">
        <v>0.66666666666666696</v>
      </c>
    </row>
    <row r="31" spans="1:21" x14ac:dyDescent="0.2">
      <c r="A31" s="86">
        <v>26</v>
      </c>
      <c r="B31" s="85" t="s">
        <v>57</v>
      </c>
      <c r="C31" s="85" t="s">
        <v>58</v>
      </c>
      <c r="D31" s="235">
        <f t="shared" si="0"/>
        <v>0.2</v>
      </c>
      <c r="E31" s="86">
        <v>26</v>
      </c>
      <c r="F31" s="85" t="s">
        <v>57</v>
      </c>
      <c r="G31" s="85" t="s">
        <v>58</v>
      </c>
      <c r="H31" s="235">
        <v>0</v>
      </c>
      <c r="I31" s="235">
        <v>0.4</v>
      </c>
      <c r="J31" s="235">
        <v>0</v>
      </c>
      <c r="K31" s="235">
        <v>0</v>
      </c>
      <c r="L31" s="235">
        <v>0</v>
      </c>
      <c r="M31" s="235">
        <v>0</v>
      </c>
      <c r="N31" s="235">
        <v>0</v>
      </c>
      <c r="O31" s="235">
        <v>0</v>
      </c>
      <c r="P31" s="235">
        <v>0</v>
      </c>
      <c r="Q31" s="235">
        <v>1.5</v>
      </c>
      <c r="R31" s="235">
        <v>0.66666666666666696</v>
      </c>
      <c r="S31" s="235">
        <v>0</v>
      </c>
      <c r="T31" s="235">
        <v>0.33333333333333298</v>
      </c>
      <c r="U31" s="235">
        <v>0.33333333333333298</v>
      </c>
    </row>
    <row r="32" spans="1:21" x14ac:dyDescent="0.2">
      <c r="A32" s="86">
        <v>27</v>
      </c>
      <c r="B32" s="85" t="s">
        <v>59</v>
      </c>
      <c r="C32" s="85" t="s">
        <v>60</v>
      </c>
      <c r="D32" s="235">
        <f t="shared" si="0"/>
        <v>0.2</v>
      </c>
      <c r="E32" s="86">
        <v>27</v>
      </c>
      <c r="F32" s="85" t="s">
        <v>59</v>
      </c>
      <c r="G32" s="85" t="s">
        <v>60</v>
      </c>
      <c r="H32" s="235">
        <v>0</v>
      </c>
      <c r="I32" s="235">
        <v>0.4</v>
      </c>
      <c r="J32" s="235">
        <v>0</v>
      </c>
      <c r="K32" s="235">
        <v>0</v>
      </c>
      <c r="L32" s="235">
        <v>0</v>
      </c>
      <c r="M32" s="235">
        <v>0</v>
      </c>
      <c r="N32" s="235">
        <v>0</v>
      </c>
      <c r="O32" s="235">
        <v>0</v>
      </c>
      <c r="P32" s="235">
        <v>0</v>
      </c>
      <c r="Q32" s="235">
        <v>1.5</v>
      </c>
      <c r="R32" s="235">
        <v>1</v>
      </c>
      <c r="S32" s="235">
        <v>0</v>
      </c>
      <c r="T32" s="235">
        <v>0.33333333333333298</v>
      </c>
      <c r="U32" s="235">
        <v>0.33333333333333298</v>
      </c>
    </row>
    <row r="33" spans="1:21" x14ac:dyDescent="0.2">
      <c r="A33" s="86">
        <v>28</v>
      </c>
      <c r="B33" s="85" t="s">
        <v>61</v>
      </c>
      <c r="C33" s="85" t="s">
        <v>62</v>
      </c>
      <c r="D33" s="235">
        <f t="shared" si="0"/>
        <v>0.2</v>
      </c>
      <c r="E33" s="86">
        <v>28</v>
      </c>
      <c r="F33" s="85" t="s">
        <v>61</v>
      </c>
      <c r="G33" s="85" t="s">
        <v>62</v>
      </c>
      <c r="H33" s="235">
        <v>0</v>
      </c>
      <c r="I33" s="235">
        <v>0.4</v>
      </c>
      <c r="J33" s="235">
        <v>0</v>
      </c>
      <c r="K33" s="235">
        <v>0</v>
      </c>
      <c r="L33" s="235">
        <v>0</v>
      </c>
      <c r="M33" s="235">
        <v>0</v>
      </c>
      <c r="N33" s="235">
        <v>0</v>
      </c>
      <c r="O33" s="235">
        <v>0</v>
      </c>
      <c r="P33" s="235">
        <v>0</v>
      </c>
      <c r="Q33" s="235">
        <v>1</v>
      </c>
      <c r="R33" s="235">
        <v>0.66666666666666696</v>
      </c>
      <c r="S33" s="235">
        <v>0</v>
      </c>
      <c r="T33" s="235">
        <v>0.33333333333333298</v>
      </c>
      <c r="U33" s="235">
        <v>0.66666666666666696</v>
      </c>
    </row>
    <row r="34" spans="1:21" x14ac:dyDescent="0.2">
      <c r="A34" s="86">
        <v>29</v>
      </c>
      <c r="B34" s="85" t="s">
        <v>63</v>
      </c>
      <c r="C34" s="85" t="s">
        <v>64</v>
      </c>
      <c r="D34" s="235">
        <f t="shared" si="0"/>
        <v>0.25</v>
      </c>
      <c r="E34" s="86">
        <v>29</v>
      </c>
      <c r="F34" s="85" t="s">
        <v>63</v>
      </c>
      <c r="G34" s="85" t="s">
        <v>64</v>
      </c>
      <c r="H34" s="235">
        <v>0</v>
      </c>
      <c r="I34" s="235">
        <v>0.5</v>
      </c>
      <c r="J34" s="235">
        <v>0</v>
      </c>
      <c r="K34" s="235">
        <v>0</v>
      </c>
      <c r="L34" s="235">
        <v>0</v>
      </c>
      <c r="M34" s="235">
        <v>0</v>
      </c>
      <c r="N34" s="235">
        <v>0</v>
      </c>
      <c r="O34" s="235">
        <v>0</v>
      </c>
      <c r="P34" s="235">
        <v>0.16666666666666699</v>
      </c>
      <c r="Q34" s="235">
        <v>1.5</v>
      </c>
      <c r="R34" s="235">
        <v>1</v>
      </c>
      <c r="S34" s="235">
        <v>0</v>
      </c>
      <c r="T34" s="235">
        <v>0.33333333333333298</v>
      </c>
      <c r="U34" s="235">
        <v>0.33333333333333298</v>
      </c>
    </row>
    <row r="35" spans="1:21" x14ac:dyDescent="0.2">
      <c r="A35" s="86">
        <v>30</v>
      </c>
      <c r="B35" s="85" t="s">
        <v>65</v>
      </c>
      <c r="C35" s="85" t="s">
        <v>66</v>
      </c>
      <c r="D35" s="235">
        <f t="shared" si="0"/>
        <v>0.2</v>
      </c>
      <c r="E35" s="86">
        <v>30</v>
      </c>
      <c r="F35" s="85" t="s">
        <v>65</v>
      </c>
      <c r="G35" s="85" t="s">
        <v>66</v>
      </c>
      <c r="H35" s="235">
        <v>0</v>
      </c>
      <c r="I35" s="235">
        <v>0.4</v>
      </c>
      <c r="J35" s="235">
        <v>0</v>
      </c>
      <c r="K35" s="235">
        <v>0</v>
      </c>
      <c r="L35" s="235">
        <v>0</v>
      </c>
      <c r="M35" s="235">
        <v>0</v>
      </c>
      <c r="N35" s="235">
        <v>0</v>
      </c>
      <c r="O35" s="235">
        <v>0</v>
      </c>
      <c r="P35" s="235">
        <v>0</v>
      </c>
      <c r="Q35" s="235">
        <v>1.5</v>
      </c>
      <c r="R35" s="235">
        <v>1</v>
      </c>
      <c r="S35" s="235">
        <v>0</v>
      </c>
      <c r="T35" s="235">
        <v>0.33333333333333298</v>
      </c>
      <c r="U35" s="235">
        <v>0.33333333333333298</v>
      </c>
    </row>
    <row r="36" spans="1:21" x14ac:dyDescent="0.2">
      <c r="A36" s="86">
        <v>31</v>
      </c>
      <c r="B36" s="85" t="s">
        <v>67</v>
      </c>
      <c r="C36" s="85" t="s">
        <v>68</v>
      </c>
      <c r="D36" s="235">
        <f t="shared" si="0"/>
        <v>0.2</v>
      </c>
      <c r="E36" s="86">
        <v>31</v>
      </c>
      <c r="F36" s="85" t="s">
        <v>67</v>
      </c>
      <c r="G36" s="85" t="s">
        <v>68</v>
      </c>
      <c r="H36" s="235">
        <v>0</v>
      </c>
      <c r="I36" s="235">
        <v>0.4</v>
      </c>
      <c r="J36" s="235">
        <v>0</v>
      </c>
      <c r="K36" s="235">
        <v>0</v>
      </c>
      <c r="L36" s="235">
        <v>0</v>
      </c>
      <c r="M36" s="235">
        <v>0</v>
      </c>
      <c r="N36" s="235">
        <v>0</v>
      </c>
      <c r="O36" s="235">
        <v>0</v>
      </c>
      <c r="P36" s="235">
        <v>0</v>
      </c>
      <c r="Q36" s="235">
        <v>1.5</v>
      </c>
      <c r="R36" s="235">
        <v>0</v>
      </c>
      <c r="S36" s="235">
        <v>0</v>
      </c>
      <c r="T36" s="235">
        <v>0.33333333333333298</v>
      </c>
      <c r="U36" s="235">
        <v>0</v>
      </c>
    </row>
    <row r="37" spans="1:21" x14ac:dyDescent="0.2">
      <c r="A37" s="86">
        <v>32</v>
      </c>
      <c r="B37" s="85" t="s">
        <v>69</v>
      </c>
      <c r="C37" s="85" t="s">
        <v>70</v>
      </c>
      <c r="D37" s="235">
        <f t="shared" si="0"/>
        <v>0.2</v>
      </c>
      <c r="E37" s="86">
        <v>32</v>
      </c>
      <c r="F37" s="85" t="s">
        <v>69</v>
      </c>
      <c r="G37" s="85" t="s">
        <v>70</v>
      </c>
      <c r="H37" s="235">
        <v>0</v>
      </c>
      <c r="I37" s="235">
        <v>0.4</v>
      </c>
      <c r="J37" s="235">
        <v>0</v>
      </c>
      <c r="K37" s="235">
        <v>0</v>
      </c>
      <c r="L37" s="235">
        <v>0</v>
      </c>
      <c r="M37" s="235">
        <v>0</v>
      </c>
      <c r="N37" s="235">
        <v>0</v>
      </c>
      <c r="O37" s="235">
        <v>0</v>
      </c>
      <c r="P37" s="235">
        <v>0</v>
      </c>
      <c r="Q37" s="235">
        <v>1.5</v>
      </c>
      <c r="R37" s="235">
        <v>0.33333333333333298</v>
      </c>
      <c r="S37" s="235">
        <v>0</v>
      </c>
      <c r="T37" s="235">
        <v>0.33333333333333298</v>
      </c>
      <c r="U37" s="235">
        <v>0</v>
      </c>
    </row>
    <row r="38" spans="1:21" x14ac:dyDescent="0.2">
      <c r="A38" s="86">
        <v>33</v>
      </c>
      <c r="B38" s="85" t="s">
        <v>600</v>
      </c>
      <c r="C38" s="85" t="s">
        <v>72</v>
      </c>
      <c r="D38" s="235">
        <f t="shared" si="0"/>
        <v>0.2</v>
      </c>
      <c r="E38" s="86">
        <v>33</v>
      </c>
      <c r="F38" s="85" t="s">
        <v>600</v>
      </c>
      <c r="G38" s="85" t="s">
        <v>72</v>
      </c>
      <c r="H38" s="235">
        <v>0</v>
      </c>
      <c r="I38" s="235">
        <v>0.4</v>
      </c>
      <c r="J38" s="235">
        <v>0</v>
      </c>
      <c r="K38" s="235">
        <v>0</v>
      </c>
      <c r="L38" s="235">
        <v>0</v>
      </c>
      <c r="M38" s="235">
        <v>0</v>
      </c>
      <c r="N38" s="235">
        <v>0</v>
      </c>
      <c r="O38" s="235">
        <v>0</v>
      </c>
      <c r="P38" s="235">
        <v>0</v>
      </c>
      <c r="Q38" s="235">
        <v>1.5</v>
      </c>
      <c r="R38" s="235">
        <v>1</v>
      </c>
      <c r="S38" s="235">
        <v>0</v>
      </c>
      <c r="T38" s="235">
        <v>0.33333333333333298</v>
      </c>
      <c r="U38" s="235">
        <v>0.33333333333333298</v>
      </c>
    </row>
    <row r="39" spans="1:21" x14ac:dyDescent="0.2">
      <c r="A39" s="86">
        <v>34</v>
      </c>
      <c r="B39" s="85" t="s">
        <v>73</v>
      </c>
      <c r="C39" s="85" t="s">
        <v>74</v>
      </c>
      <c r="D39" s="235">
        <f t="shared" si="0"/>
        <v>0.15</v>
      </c>
      <c r="E39" s="86">
        <v>34</v>
      </c>
      <c r="F39" s="85" t="s">
        <v>73</v>
      </c>
      <c r="G39" s="85" t="s">
        <v>74</v>
      </c>
      <c r="H39" s="235">
        <v>0</v>
      </c>
      <c r="I39" s="235">
        <v>0.3</v>
      </c>
      <c r="J39" s="235">
        <v>0</v>
      </c>
      <c r="K39" s="235">
        <v>0</v>
      </c>
      <c r="L39" s="235">
        <v>0</v>
      </c>
      <c r="M39" s="235">
        <v>0</v>
      </c>
      <c r="N39" s="235">
        <v>0</v>
      </c>
      <c r="O39" s="235">
        <v>0</v>
      </c>
      <c r="P39" s="235">
        <v>0</v>
      </c>
      <c r="Q39" s="235">
        <v>1</v>
      </c>
      <c r="R39" s="235">
        <v>1</v>
      </c>
      <c r="S39" s="235">
        <v>0</v>
      </c>
      <c r="T39" s="235">
        <v>0.33333333333333298</v>
      </c>
      <c r="U39" s="235">
        <v>0</v>
      </c>
    </row>
    <row r="40" spans="1:21" x14ac:dyDescent="0.2">
      <c r="A40" s="86">
        <v>35</v>
      </c>
      <c r="B40" s="85" t="s">
        <v>75</v>
      </c>
      <c r="C40" s="85" t="s">
        <v>76</v>
      </c>
      <c r="D40" s="235">
        <f t="shared" si="0"/>
        <v>0.1</v>
      </c>
      <c r="E40" s="86">
        <v>35</v>
      </c>
      <c r="F40" s="85" t="s">
        <v>75</v>
      </c>
      <c r="G40" s="85" t="s">
        <v>76</v>
      </c>
      <c r="H40" s="235">
        <v>0</v>
      </c>
      <c r="I40" s="235">
        <v>0.2</v>
      </c>
      <c r="J40" s="235">
        <v>0</v>
      </c>
      <c r="K40" s="235">
        <v>0</v>
      </c>
      <c r="L40" s="235">
        <v>0</v>
      </c>
      <c r="M40" s="235">
        <v>0</v>
      </c>
      <c r="N40" s="235">
        <v>0</v>
      </c>
      <c r="O40" s="235">
        <v>0</v>
      </c>
      <c r="P40" s="235">
        <v>0</v>
      </c>
      <c r="Q40" s="235">
        <v>0.5</v>
      </c>
      <c r="R40" s="235">
        <v>0.66666666666666696</v>
      </c>
      <c r="S40" s="235">
        <v>0</v>
      </c>
      <c r="T40" s="235">
        <v>0.33333333333333298</v>
      </c>
      <c r="U40" s="235">
        <v>0</v>
      </c>
    </row>
    <row r="41" spans="1:21" x14ac:dyDescent="0.2">
      <c r="A41" s="86">
        <v>36</v>
      </c>
      <c r="B41" s="85" t="s">
        <v>77</v>
      </c>
      <c r="C41" s="85" t="s">
        <v>78</v>
      </c>
      <c r="D41" s="235">
        <f t="shared" si="0"/>
        <v>0.2</v>
      </c>
      <c r="E41" s="86">
        <v>36</v>
      </c>
      <c r="F41" s="85" t="s">
        <v>77</v>
      </c>
      <c r="G41" s="85" t="s">
        <v>78</v>
      </c>
      <c r="H41" s="235">
        <v>0</v>
      </c>
      <c r="I41" s="235">
        <v>0.4</v>
      </c>
      <c r="J41" s="235">
        <v>0</v>
      </c>
      <c r="K41" s="235">
        <v>0</v>
      </c>
      <c r="L41" s="235">
        <v>0</v>
      </c>
      <c r="M41" s="235">
        <v>0</v>
      </c>
      <c r="N41" s="235">
        <v>0</v>
      </c>
      <c r="O41" s="235">
        <v>0</v>
      </c>
      <c r="P41" s="235">
        <v>0</v>
      </c>
      <c r="Q41" s="235">
        <v>1.5</v>
      </c>
      <c r="R41" s="235">
        <v>1</v>
      </c>
      <c r="S41" s="235">
        <v>0</v>
      </c>
      <c r="T41" s="235">
        <v>0.33333333333333298</v>
      </c>
      <c r="U41" s="235">
        <v>0.33333333333333298</v>
      </c>
    </row>
    <row r="42" spans="1:21" x14ac:dyDescent="0.2">
      <c r="A42" s="86">
        <v>37</v>
      </c>
      <c r="B42" s="85" t="s">
        <v>79</v>
      </c>
      <c r="C42" s="85" t="s">
        <v>80</v>
      </c>
      <c r="D42" s="235">
        <f t="shared" si="0"/>
        <v>0.15</v>
      </c>
      <c r="E42" s="86">
        <v>37</v>
      </c>
      <c r="F42" s="85" t="s">
        <v>79</v>
      </c>
      <c r="G42" s="85" t="s">
        <v>80</v>
      </c>
      <c r="H42" s="235">
        <v>0</v>
      </c>
      <c r="I42" s="235">
        <v>0.3</v>
      </c>
      <c r="J42" s="235">
        <v>0</v>
      </c>
      <c r="K42" s="235">
        <v>0</v>
      </c>
      <c r="L42" s="235">
        <v>0</v>
      </c>
      <c r="M42" s="235">
        <v>0</v>
      </c>
      <c r="N42" s="235">
        <v>0</v>
      </c>
      <c r="O42" s="235">
        <v>0</v>
      </c>
      <c r="P42" s="235">
        <v>0</v>
      </c>
      <c r="Q42" s="235">
        <v>1.5</v>
      </c>
      <c r="R42" s="235">
        <v>0</v>
      </c>
      <c r="S42" s="235">
        <v>0</v>
      </c>
      <c r="T42" s="235">
        <v>0</v>
      </c>
      <c r="U42" s="235">
        <v>0</v>
      </c>
    </row>
    <row r="43" spans="1:21" x14ac:dyDescent="0.2">
      <c r="A43" s="86">
        <v>38</v>
      </c>
      <c r="B43" s="85" t="s">
        <v>81</v>
      </c>
      <c r="C43" s="85" t="s">
        <v>82</v>
      </c>
      <c r="D43" s="235">
        <f t="shared" si="0"/>
        <v>0.25</v>
      </c>
      <c r="E43" s="86">
        <v>38</v>
      </c>
      <c r="F43" s="85" t="s">
        <v>81</v>
      </c>
      <c r="G43" s="85" t="s">
        <v>82</v>
      </c>
      <c r="H43" s="235">
        <v>0</v>
      </c>
      <c r="I43" s="235">
        <v>0.5</v>
      </c>
      <c r="J43" s="235">
        <v>0</v>
      </c>
      <c r="K43" s="235">
        <v>0</v>
      </c>
      <c r="L43" s="235">
        <v>0.25</v>
      </c>
      <c r="M43" s="235">
        <v>0</v>
      </c>
      <c r="N43" s="235">
        <v>0</v>
      </c>
      <c r="O43" s="235">
        <v>0</v>
      </c>
      <c r="P43" s="235">
        <v>0.16666666666666699</v>
      </c>
      <c r="Q43" s="235">
        <v>1.5</v>
      </c>
      <c r="R43" s="235">
        <v>1.3333333333333299</v>
      </c>
      <c r="S43" s="235">
        <v>0.25</v>
      </c>
      <c r="T43" s="235">
        <v>0.33333333333333298</v>
      </c>
      <c r="U43" s="235">
        <v>0.33333333333333298</v>
      </c>
    </row>
    <row r="44" spans="1:21" x14ac:dyDescent="0.2">
      <c r="A44" s="86">
        <v>39</v>
      </c>
      <c r="B44" s="85" t="s">
        <v>83</v>
      </c>
      <c r="C44" s="85" t="s">
        <v>84</v>
      </c>
      <c r="D44" s="235">
        <f t="shared" si="0"/>
        <v>0.2</v>
      </c>
      <c r="E44" s="86">
        <v>39</v>
      </c>
      <c r="F44" s="85" t="s">
        <v>83</v>
      </c>
      <c r="G44" s="85" t="s">
        <v>84</v>
      </c>
      <c r="H44" s="235">
        <v>0</v>
      </c>
      <c r="I44" s="235">
        <v>0.4</v>
      </c>
      <c r="J44" s="235">
        <v>0</v>
      </c>
      <c r="K44" s="235">
        <v>0</v>
      </c>
      <c r="L44" s="235">
        <v>0</v>
      </c>
      <c r="M44" s="235">
        <v>0</v>
      </c>
      <c r="N44" s="235">
        <v>0</v>
      </c>
      <c r="O44" s="235">
        <v>0</v>
      </c>
      <c r="P44" s="235">
        <v>0</v>
      </c>
      <c r="Q44" s="235">
        <v>1.5</v>
      </c>
      <c r="R44" s="235">
        <v>0.66666666666666696</v>
      </c>
      <c r="S44" s="235">
        <v>0</v>
      </c>
      <c r="T44" s="235">
        <v>0.33333333333333298</v>
      </c>
      <c r="U44" s="235">
        <v>0.33333333333333298</v>
      </c>
    </row>
    <row r="45" spans="1:21" x14ac:dyDescent="0.2">
      <c r="A45" s="86">
        <v>40</v>
      </c>
      <c r="B45" s="85" t="s">
        <v>85</v>
      </c>
      <c r="C45" s="85" t="s">
        <v>86</v>
      </c>
      <c r="D45" s="235">
        <f t="shared" si="0"/>
        <v>0.2</v>
      </c>
      <c r="E45" s="86">
        <v>40</v>
      </c>
      <c r="F45" s="85" t="s">
        <v>85</v>
      </c>
      <c r="G45" s="85" t="s">
        <v>86</v>
      </c>
      <c r="H45" s="235">
        <v>0</v>
      </c>
      <c r="I45" s="235">
        <v>0.4</v>
      </c>
      <c r="J45" s="235">
        <v>0</v>
      </c>
      <c r="K45" s="235">
        <v>0</v>
      </c>
      <c r="L45" s="235">
        <v>0</v>
      </c>
      <c r="M45" s="235">
        <v>0</v>
      </c>
      <c r="N45" s="235">
        <v>0</v>
      </c>
      <c r="O45" s="235">
        <v>0</v>
      </c>
      <c r="P45" s="235">
        <v>0</v>
      </c>
      <c r="Q45" s="235">
        <v>1.5</v>
      </c>
      <c r="R45" s="235">
        <v>0</v>
      </c>
      <c r="S45" s="235">
        <v>0</v>
      </c>
      <c r="T45" s="235">
        <v>0.33333333333333298</v>
      </c>
      <c r="U45" s="235">
        <v>0</v>
      </c>
    </row>
    <row r="46" spans="1:21" x14ac:dyDescent="0.2">
      <c r="A46" s="86">
        <v>41</v>
      </c>
      <c r="B46" s="85" t="s">
        <v>87</v>
      </c>
      <c r="C46" s="85" t="s">
        <v>88</v>
      </c>
      <c r="D46" s="235">
        <f t="shared" si="0"/>
        <v>0.2</v>
      </c>
      <c r="E46" s="86">
        <v>41</v>
      </c>
      <c r="F46" s="85" t="s">
        <v>87</v>
      </c>
      <c r="G46" s="85" t="s">
        <v>88</v>
      </c>
      <c r="H46" s="235">
        <v>0</v>
      </c>
      <c r="I46" s="235">
        <v>0.4</v>
      </c>
      <c r="J46" s="235">
        <v>0</v>
      </c>
      <c r="K46" s="235">
        <v>0</v>
      </c>
      <c r="L46" s="235">
        <v>0</v>
      </c>
      <c r="M46" s="235">
        <v>0</v>
      </c>
      <c r="N46" s="235">
        <v>0</v>
      </c>
      <c r="O46" s="235">
        <v>0</v>
      </c>
      <c r="P46" s="235">
        <v>0</v>
      </c>
      <c r="Q46" s="235">
        <v>1.5</v>
      </c>
      <c r="R46" s="235">
        <v>1.3333333333333299</v>
      </c>
      <c r="S46" s="235">
        <v>0</v>
      </c>
      <c r="T46" s="235">
        <v>0.33333333333333298</v>
      </c>
      <c r="U46" s="235">
        <v>0</v>
      </c>
    </row>
    <row r="47" spans="1:21" x14ac:dyDescent="0.2">
      <c r="A47" s="86">
        <v>42</v>
      </c>
      <c r="B47" s="85" t="s">
        <v>89</v>
      </c>
      <c r="C47" s="85" t="s">
        <v>90</v>
      </c>
      <c r="D47" s="235">
        <f t="shared" si="0"/>
        <v>0.2</v>
      </c>
      <c r="E47" s="86">
        <v>42</v>
      </c>
      <c r="F47" s="85" t="s">
        <v>89</v>
      </c>
      <c r="G47" s="85" t="s">
        <v>90</v>
      </c>
      <c r="H47" s="235">
        <v>0</v>
      </c>
      <c r="I47" s="235">
        <v>0.4</v>
      </c>
      <c r="J47" s="235">
        <v>0</v>
      </c>
      <c r="K47" s="235">
        <v>0</v>
      </c>
      <c r="L47" s="235">
        <v>0</v>
      </c>
      <c r="M47" s="235">
        <v>0</v>
      </c>
      <c r="N47" s="235">
        <v>0</v>
      </c>
      <c r="O47" s="235">
        <v>0</v>
      </c>
      <c r="P47" s="235">
        <v>0</v>
      </c>
      <c r="Q47" s="235">
        <v>1.5</v>
      </c>
      <c r="R47" s="235">
        <v>1</v>
      </c>
      <c r="S47" s="235">
        <v>0</v>
      </c>
      <c r="T47" s="235">
        <v>0.33333333333333298</v>
      </c>
      <c r="U47" s="235">
        <v>0.33333333333333298</v>
      </c>
    </row>
    <row r="48" spans="1:21" x14ac:dyDescent="0.2">
      <c r="A48" s="86">
        <v>43</v>
      </c>
      <c r="B48" s="85" t="s">
        <v>91</v>
      </c>
      <c r="C48" s="85" t="s">
        <v>92</v>
      </c>
      <c r="D48" s="235">
        <f t="shared" si="0"/>
        <v>0.2</v>
      </c>
      <c r="E48" s="86">
        <v>43</v>
      </c>
      <c r="F48" s="85" t="s">
        <v>91</v>
      </c>
      <c r="G48" s="85" t="s">
        <v>92</v>
      </c>
      <c r="H48" s="235">
        <v>0</v>
      </c>
      <c r="I48" s="235">
        <v>0.4</v>
      </c>
      <c r="J48" s="235">
        <v>0</v>
      </c>
      <c r="K48" s="235">
        <v>0</v>
      </c>
      <c r="L48" s="235">
        <v>0</v>
      </c>
      <c r="M48" s="235">
        <v>0</v>
      </c>
      <c r="N48" s="235">
        <v>0</v>
      </c>
      <c r="O48" s="235">
        <v>0</v>
      </c>
      <c r="P48" s="235">
        <v>0</v>
      </c>
      <c r="Q48" s="235">
        <v>1.5</v>
      </c>
      <c r="R48" s="235">
        <v>1</v>
      </c>
      <c r="S48" s="235">
        <v>0</v>
      </c>
      <c r="T48" s="235">
        <v>0.33333333333333298</v>
      </c>
      <c r="U48" s="235">
        <v>0.33333333333333298</v>
      </c>
    </row>
    <row r="49" spans="1:21" x14ac:dyDescent="0.2">
      <c r="A49" s="86">
        <v>44</v>
      </c>
      <c r="B49" s="85" t="s">
        <v>93</v>
      </c>
      <c r="C49" s="85" t="s">
        <v>94</v>
      </c>
      <c r="D49" s="235">
        <f t="shared" si="0"/>
        <v>0.2</v>
      </c>
      <c r="E49" s="86">
        <v>44</v>
      </c>
      <c r="F49" s="85" t="s">
        <v>93</v>
      </c>
      <c r="G49" s="85" t="s">
        <v>94</v>
      </c>
      <c r="H49" s="235">
        <v>0</v>
      </c>
      <c r="I49" s="235">
        <v>0.4</v>
      </c>
      <c r="J49" s="235">
        <v>0</v>
      </c>
      <c r="K49" s="235">
        <v>0</v>
      </c>
      <c r="L49" s="235">
        <v>0</v>
      </c>
      <c r="M49" s="235">
        <v>0</v>
      </c>
      <c r="N49" s="235">
        <v>0</v>
      </c>
      <c r="O49" s="235">
        <v>0</v>
      </c>
      <c r="P49" s="235">
        <v>0</v>
      </c>
      <c r="Q49" s="235">
        <v>1.5</v>
      </c>
      <c r="R49" s="235">
        <v>1</v>
      </c>
      <c r="S49" s="235">
        <v>0</v>
      </c>
      <c r="T49" s="235">
        <v>0.33333333333333298</v>
      </c>
      <c r="U49" s="235">
        <v>0</v>
      </c>
    </row>
    <row r="50" spans="1:21" x14ac:dyDescent="0.2">
      <c r="A50" s="86">
        <v>45</v>
      </c>
      <c r="B50" s="85" t="s">
        <v>95</v>
      </c>
      <c r="C50" s="85" t="s">
        <v>96</v>
      </c>
      <c r="D50" s="235">
        <f t="shared" si="0"/>
        <v>0.2</v>
      </c>
      <c r="E50" s="86">
        <v>45</v>
      </c>
      <c r="F50" s="85" t="s">
        <v>95</v>
      </c>
      <c r="G50" s="85" t="s">
        <v>96</v>
      </c>
      <c r="H50" s="235">
        <v>0</v>
      </c>
      <c r="I50" s="235">
        <v>0.4</v>
      </c>
      <c r="J50" s="235">
        <v>0</v>
      </c>
      <c r="K50" s="235">
        <v>0</v>
      </c>
      <c r="L50" s="235">
        <v>0</v>
      </c>
      <c r="M50" s="235">
        <v>0</v>
      </c>
      <c r="N50" s="235">
        <v>0</v>
      </c>
      <c r="O50" s="235">
        <v>0</v>
      </c>
      <c r="P50" s="235">
        <v>0</v>
      </c>
      <c r="Q50" s="235">
        <v>1.5</v>
      </c>
      <c r="R50" s="235">
        <v>0.66666666666666696</v>
      </c>
      <c r="S50" s="235">
        <v>0</v>
      </c>
      <c r="T50" s="235">
        <v>0.33333333333333298</v>
      </c>
      <c r="U50" s="235">
        <v>0.33333333333333298</v>
      </c>
    </row>
    <row r="51" spans="1:21" x14ac:dyDescent="0.2">
      <c r="A51" s="86">
        <v>46</v>
      </c>
      <c r="B51" s="85" t="s">
        <v>97</v>
      </c>
      <c r="C51" s="85" t="s">
        <v>98</v>
      </c>
      <c r="D51" s="235">
        <f t="shared" si="0"/>
        <v>0.3</v>
      </c>
      <c r="E51" s="86">
        <v>46</v>
      </c>
      <c r="F51" s="85" t="s">
        <v>97</v>
      </c>
      <c r="G51" s="85" t="s">
        <v>98</v>
      </c>
      <c r="H51" s="235">
        <v>0</v>
      </c>
      <c r="I51" s="235">
        <v>0.6</v>
      </c>
      <c r="J51" s="235">
        <v>0</v>
      </c>
      <c r="K51" s="235">
        <v>0</v>
      </c>
      <c r="L51" s="235">
        <v>0.25</v>
      </c>
      <c r="M51" s="235">
        <v>0</v>
      </c>
      <c r="N51" s="235">
        <v>0</v>
      </c>
      <c r="O51" s="235">
        <v>0</v>
      </c>
      <c r="P51" s="235">
        <v>0.33333333333333298</v>
      </c>
      <c r="Q51" s="235">
        <v>1.5</v>
      </c>
      <c r="R51" s="235">
        <v>1.3333333333333299</v>
      </c>
      <c r="S51" s="235">
        <v>0.25</v>
      </c>
      <c r="T51" s="235">
        <v>0.33333333333333298</v>
      </c>
      <c r="U51" s="235">
        <v>0.33333333333333298</v>
      </c>
    </row>
    <row r="52" spans="1:21" x14ac:dyDescent="0.2">
      <c r="A52" s="86">
        <v>47</v>
      </c>
      <c r="B52" s="85" t="s">
        <v>99</v>
      </c>
      <c r="C52" s="85" t="s">
        <v>100</v>
      </c>
      <c r="D52" s="235">
        <f t="shared" si="0"/>
        <v>0.2</v>
      </c>
      <c r="E52" s="86">
        <v>47</v>
      </c>
      <c r="F52" s="85" t="s">
        <v>99</v>
      </c>
      <c r="G52" s="85" t="s">
        <v>100</v>
      </c>
      <c r="H52" s="235">
        <v>0</v>
      </c>
      <c r="I52" s="235">
        <v>0.4</v>
      </c>
      <c r="J52" s="235">
        <v>0</v>
      </c>
      <c r="K52" s="235">
        <v>0</v>
      </c>
      <c r="L52" s="235">
        <v>0</v>
      </c>
      <c r="M52" s="235">
        <v>0</v>
      </c>
      <c r="N52" s="235">
        <v>0</v>
      </c>
      <c r="O52" s="235">
        <v>0</v>
      </c>
      <c r="P52" s="235">
        <v>0</v>
      </c>
      <c r="Q52" s="235">
        <v>1.5</v>
      </c>
      <c r="R52" s="235">
        <v>1</v>
      </c>
      <c r="S52" s="235">
        <v>0</v>
      </c>
      <c r="T52" s="235">
        <v>0.33333333333333298</v>
      </c>
      <c r="U52" s="235">
        <v>0</v>
      </c>
    </row>
    <row r="53" spans="1:21" x14ac:dyDescent="0.2">
      <c r="A53" s="86">
        <v>48</v>
      </c>
      <c r="B53" s="85" t="s">
        <v>101</v>
      </c>
      <c r="C53" s="85" t="s">
        <v>102</v>
      </c>
      <c r="D53" s="235">
        <f t="shared" si="0"/>
        <v>0.2</v>
      </c>
      <c r="E53" s="86">
        <v>48</v>
      </c>
      <c r="F53" s="85" t="s">
        <v>101</v>
      </c>
      <c r="G53" s="85" t="s">
        <v>102</v>
      </c>
      <c r="H53" s="235">
        <v>0</v>
      </c>
      <c r="I53" s="235">
        <v>0.4</v>
      </c>
      <c r="J53" s="235">
        <v>0</v>
      </c>
      <c r="K53" s="235">
        <v>0</v>
      </c>
      <c r="L53" s="235">
        <v>0</v>
      </c>
      <c r="M53" s="235">
        <v>0</v>
      </c>
      <c r="N53" s="235">
        <v>0</v>
      </c>
      <c r="O53" s="235">
        <v>0</v>
      </c>
      <c r="P53" s="235">
        <v>0</v>
      </c>
      <c r="Q53" s="235">
        <v>1.5</v>
      </c>
      <c r="R53" s="235">
        <v>0.33333333333333298</v>
      </c>
      <c r="S53" s="235">
        <v>0</v>
      </c>
      <c r="T53" s="235">
        <v>0.33333333333333298</v>
      </c>
      <c r="U53" s="235">
        <v>0.33333333333333298</v>
      </c>
    </row>
    <row r="54" spans="1:21" x14ac:dyDescent="0.2">
      <c r="A54" s="86">
        <v>49</v>
      </c>
      <c r="B54" s="85" t="s">
        <v>103</v>
      </c>
      <c r="C54" s="85" t="s">
        <v>104</v>
      </c>
      <c r="D54" s="235">
        <f t="shared" si="0"/>
        <v>0.15</v>
      </c>
      <c r="E54" s="86">
        <v>49</v>
      </c>
      <c r="F54" s="85" t="s">
        <v>103</v>
      </c>
      <c r="G54" s="85" t="s">
        <v>104</v>
      </c>
      <c r="H54" s="235">
        <v>0</v>
      </c>
      <c r="I54" s="235">
        <v>0.3</v>
      </c>
      <c r="J54" s="235">
        <v>0</v>
      </c>
      <c r="K54" s="235">
        <v>0</v>
      </c>
      <c r="L54" s="235">
        <v>0</v>
      </c>
      <c r="M54" s="235">
        <v>0</v>
      </c>
      <c r="N54" s="235">
        <v>0</v>
      </c>
      <c r="O54" s="235">
        <v>0</v>
      </c>
      <c r="P54" s="235">
        <v>0</v>
      </c>
      <c r="Q54" s="235">
        <v>1.5</v>
      </c>
      <c r="R54" s="235">
        <v>1</v>
      </c>
      <c r="S54" s="235">
        <v>0</v>
      </c>
      <c r="T54" s="235">
        <v>0</v>
      </c>
      <c r="U54" s="235">
        <v>0</v>
      </c>
    </row>
    <row r="55" spans="1:21" x14ac:dyDescent="0.2">
      <c r="A55" s="86">
        <v>50</v>
      </c>
      <c r="B55" s="85" t="s">
        <v>105</v>
      </c>
      <c r="C55" s="85" t="s">
        <v>106</v>
      </c>
      <c r="D55" s="235">
        <f t="shared" si="0"/>
        <v>0.15</v>
      </c>
      <c r="E55" s="86">
        <v>50</v>
      </c>
      <c r="F55" s="85" t="s">
        <v>105</v>
      </c>
      <c r="G55" s="85" t="s">
        <v>106</v>
      </c>
      <c r="H55" s="235">
        <v>0</v>
      </c>
      <c r="I55" s="235">
        <v>0.3</v>
      </c>
      <c r="J55" s="235">
        <v>0</v>
      </c>
      <c r="K55" s="235">
        <v>0</v>
      </c>
      <c r="L55" s="235">
        <v>0</v>
      </c>
      <c r="M55" s="235">
        <v>0</v>
      </c>
      <c r="N55" s="235">
        <v>0</v>
      </c>
      <c r="O55" s="235">
        <v>0</v>
      </c>
      <c r="P55" s="235">
        <v>0</v>
      </c>
      <c r="Q55" s="235">
        <v>1.5</v>
      </c>
      <c r="R55" s="235">
        <v>0</v>
      </c>
      <c r="S55" s="235">
        <v>0</v>
      </c>
      <c r="T55" s="235">
        <v>0</v>
      </c>
      <c r="U55" s="235">
        <v>0</v>
      </c>
    </row>
    <row r="56" spans="1:21" x14ac:dyDescent="0.2">
      <c r="A56" s="86">
        <v>51</v>
      </c>
      <c r="B56" s="85" t="s">
        <v>107</v>
      </c>
      <c r="C56" s="85" t="s">
        <v>108</v>
      </c>
      <c r="D56" s="235">
        <f t="shared" si="0"/>
        <v>0.2</v>
      </c>
      <c r="E56" s="86">
        <v>51</v>
      </c>
      <c r="F56" s="85" t="s">
        <v>107</v>
      </c>
      <c r="G56" s="85" t="s">
        <v>108</v>
      </c>
      <c r="H56" s="235">
        <v>0</v>
      </c>
      <c r="I56" s="235">
        <v>0.4</v>
      </c>
      <c r="J56" s="235">
        <v>0</v>
      </c>
      <c r="K56" s="235">
        <v>0</v>
      </c>
      <c r="L56" s="235">
        <v>0</v>
      </c>
      <c r="M56" s="235">
        <v>0</v>
      </c>
      <c r="N56" s="235">
        <v>0</v>
      </c>
      <c r="O56" s="235">
        <v>0</v>
      </c>
      <c r="P56" s="235">
        <v>0</v>
      </c>
      <c r="Q56" s="235">
        <v>1.5</v>
      </c>
      <c r="R56" s="235">
        <v>0.33333333333333298</v>
      </c>
      <c r="S56" s="235">
        <v>0</v>
      </c>
      <c r="T56" s="235">
        <v>0.33333333333333298</v>
      </c>
      <c r="U56" s="235">
        <v>0</v>
      </c>
    </row>
    <row r="57" spans="1:21" x14ac:dyDescent="0.2">
      <c r="A57" s="86">
        <v>52</v>
      </c>
      <c r="B57" s="85" t="s">
        <v>109</v>
      </c>
      <c r="C57" s="85" t="s">
        <v>110</v>
      </c>
      <c r="D57" s="235">
        <f t="shared" si="0"/>
        <v>0.2</v>
      </c>
      <c r="E57" s="86">
        <v>52</v>
      </c>
      <c r="F57" s="85" t="s">
        <v>109</v>
      </c>
      <c r="G57" s="85" t="s">
        <v>110</v>
      </c>
      <c r="H57" s="235">
        <v>0</v>
      </c>
      <c r="I57" s="235">
        <v>0.4</v>
      </c>
      <c r="J57" s="235">
        <v>0</v>
      </c>
      <c r="K57" s="235">
        <v>0</v>
      </c>
      <c r="L57" s="235">
        <v>0</v>
      </c>
      <c r="M57" s="235">
        <v>0</v>
      </c>
      <c r="N57" s="235">
        <v>0</v>
      </c>
      <c r="O57" s="235">
        <v>0</v>
      </c>
      <c r="P57" s="235">
        <v>0</v>
      </c>
      <c r="Q57" s="235">
        <v>1.5</v>
      </c>
      <c r="R57" s="235">
        <v>1.3333333333333299</v>
      </c>
      <c r="S57" s="235">
        <v>0</v>
      </c>
      <c r="T57" s="235">
        <v>0.33333333333333298</v>
      </c>
      <c r="U57" s="235">
        <v>0.33333333333333298</v>
      </c>
    </row>
    <row r="58" spans="1:21" x14ac:dyDescent="0.2">
      <c r="A58" s="86">
        <v>53</v>
      </c>
      <c r="B58" s="85" t="s">
        <v>111</v>
      </c>
      <c r="C58" s="85" t="s">
        <v>112</v>
      </c>
      <c r="D58" s="235">
        <f t="shared" si="0"/>
        <v>0.2</v>
      </c>
      <c r="E58" s="86">
        <v>53</v>
      </c>
      <c r="F58" s="85" t="s">
        <v>111</v>
      </c>
      <c r="G58" s="85" t="s">
        <v>112</v>
      </c>
      <c r="H58" s="235">
        <v>0</v>
      </c>
      <c r="I58" s="235">
        <v>0.4</v>
      </c>
      <c r="J58" s="235">
        <v>0</v>
      </c>
      <c r="K58" s="235">
        <v>0</v>
      </c>
      <c r="L58" s="235">
        <v>0</v>
      </c>
      <c r="M58" s="235">
        <v>0</v>
      </c>
      <c r="N58" s="235">
        <v>0</v>
      </c>
      <c r="O58" s="235">
        <v>0</v>
      </c>
      <c r="P58" s="235">
        <v>0</v>
      </c>
      <c r="Q58" s="235">
        <v>1.5</v>
      </c>
      <c r="R58" s="235">
        <v>1</v>
      </c>
      <c r="S58" s="235">
        <v>0</v>
      </c>
      <c r="T58" s="235">
        <v>0.33333333333333298</v>
      </c>
      <c r="U58" s="235">
        <v>0</v>
      </c>
    </row>
    <row r="59" spans="1:21" x14ac:dyDescent="0.2">
      <c r="A59" s="86">
        <v>54</v>
      </c>
      <c r="B59" s="85" t="s">
        <v>113</v>
      </c>
      <c r="C59" s="85" t="s">
        <v>114</v>
      </c>
      <c r="D59" s="235">
        <f t="shared" si="0"/>
        <v>0.2</v>
      </c>
      <c r="E59" s="86">
        <v>54</v>
      </c>
      <c r="F59" s="85" t="s">
        <v>113</v>
      </c>
      <c r="G59" s="85" t="s">
        <v>114</v>
      </c>
      <c r="H59" s="235">
        <v>0</v>
      </c>
      <c r="I59" s="235">
        <v>0.4</v>
      </c>
      <c r="J59" s="235">
        <v>0</v>
      </c>
      <c r="K59" s="235">
        <v>0</v>
      </c>
      <c r="L59" s="235">
        <v>0</v>
      </c>
      <c r="M59" s="235">
        <v>0</v>
      </c>
      <c r="N59" s="235">
        <v>0</v>
      </c>
      <c r="O59" s="235">
        <v>0</v>
      </c>
      <c r="P59" s="235">
        <v>0</v>
      </c>
      <c r="Q59" s="235">
        <v>1.5</v>
      </c>
      <c r="R59" s="235">
        <v>1</v>
      </c>
      <c r="S59" s="235">
        <v>0</v>
      </c>
      <c r="T59" s="235">
        <v>0.33333333333333298</v>
      </c>
      <c r="U59" s="235">
        <v>0.33333333333333298</v>
      </c>
    </row>
    <row r="60" spans="1:21" x14ac:dyDescent="0.2">
      <c r="A60" s="86">
        <v>55</v>
      </c>
      <c r="B60" s="85" t="s">
        <v>115</v>
      </c>
      <c r="C60" s="85" t="s">
        <v>116</v>
      </c>
      <c r="D60" s="235">
        <f t="shared" si="0"/>
        <v>0.1</v>
      </c>
      <c r="E60" s="86">
        <v>55</v>
      </c>
      <c r="F60" s="85" t="s">
        <v>115</v>
      </c>
      <c r="G60" s="85" t="s">
        <v>116</v>
      </c>
      <c r="H60" s="235">
        <v>0</v>
      </c>
      <c r="I60" s="235">
        <v>0.2</v>
      </c>
      <c r="J60" s="235">
        <v>0</v>
      </c>
      <c r="K60" s="235">
        <v>0</v>
      </c>
      <c r="L60" s="235">
        <v>0</v>
      </c>
      <c r="M60" s="235">
        <v>0</v>
      </c>
      <c r="N60" s="235">
        <v>0</v>
      </c>
      <c r="O60" s="235">
        <v>0</v>
      </c>
      <c r="P60" s="235">
        <v>0</v>
      </c>
      <c r="Q60" s="235">
        <v>0.5</v>
      </c>
      <c r="R60" s="235">
        <v>0.66666666666666696</v>
      </c>
      <c r="S60" s="235">
        <v>0</v>
      </c>
      <c r="T60" s="235">
        <v>0.33333333333333298</v>
      </c>
      <c r="U60" s="235">
        <v>0.33333333333333298</v>
      </c>
    </row>
    <row r="61" spans="1:21" x14ac:dyDescent="0.2">
      <c r="A61" s="86">
        <v>56</v>
      </c>
      <c r="B61" s="85" t="s">
        <v>117</v>
      </c>
      <c r="C61" s="85" t="s">
        <v>118</v>
      </c>
      <c r="D61" s="235">
        <f t="shared" si="0"/>
        <v>0.2</v>
      </c>
      <c r="E61" s="86">
        <v>56</v>
      </c>
      <c r="F61" s="85" t="s">
        <v>117</v>
      </c>
      <c r="G61" s="85" t="s">
        <v>118</v>
      </c>
      <c r="H61" s="235">
        <v>0</v>
      </c>
      <c r="I61" s="235">
        <v>0.4</v>
      </c>
      <c r="J61" s="235">
        <v>0</v>
      </c>
      <c r="K61" s="235">
        <v>0</v>
      </c>
      <c r="L61" s="235">
        <v>0</v>
      </c>
      <c r="M61" s="235">
        <v>0</v>
      </c>
      <c r="N61" s="235">
        <v>0</v>
      </c>
      <c r="O61" s="235">
        <v>0</v>
      </c>
      <c r="P61" s="235">
        <v>0</v>
      </c>
      <c r="Q61" s="235">
        <v>1.5</v>
      </c>
      <c r="R61" s="235">
        <v>1</v>
      </c>
      <c r="S61" s="235">
        <v>0</v>
      </c>
      <c r="T61" s="235">
        <v>0.33333333333333298</v>
      </c>
      <c r="U61" s="235">
        <v>0.33333333333333298</v>
      </c>
    </row>
    <row r="62" spans="1:21" x14ac:dyDescent="0.2">
      <c r="A62" s="86">
        <v>57</v>
      </c>
      <c r="B62" s="85" t="s">
        <v>119</v>
      </c>
      <c r="C62" s="85" t="s">
        <v>120</v>
      </c>
      <c r="D62" s="235">
        <f t="shared" si="0"/>
        <v>0.25</v>
      </c>
      <c r="E62" s="86">
        <v>57</v>
      </c>
      <c r="F62" s="85" t="s">
        <v>119</v>
      </c>
      <c r="G62" s="85" t="s">
        <v>120</v>
      </c>
      <c r="H62" s="235">
        <v>0</v>
      </c>
      <c r="I62" s="235">
        <v>0.5</v>
      </c>
      <c r="J62" s="235">
        <v>0</v>
      </c>
      <c r="K62" s="235">
        <v>0</v>
      </c>
      <c r="L62" s="235">
        <v>0.25</v>
      </c>
      <c r="M62" s="235">
        <v>0</v>
      </c>
      <c r="N62" s="235">
        <v>0</v>
      </c>
      <c r="O62" s="235">
        <v>0</v>
      </c>
      <c r="P62" s="235">
        <v>0</v>
      </c>
      <c r="Q62" s="235">
        <v>1.5</v>
      </c>
      <c r="R62" s="235">
        <v>1</v>
      </c>
      <c r="S62" s="235">
        <v>0.25</v>
      </c>
      <c r="T62" s="235">
        <v>0.33333333333333298</v>
      </c>
      <c r="U62" s="235">
        <v>0.33333333333333298</v>
      </c>
    </row>
    <row r="63" spans="1:21" x14ac:dyDescent="0.2">
      <c r="A63" s="86">
        <v>58</v>
      </c>
      <c r="B63" s="85" t="s">
        <v>121</v>
      </c>
      <c r="C63" s="85" t="s">
        <v>122</v>
      </c>
      <c r="D63" s="235">
        <f t="shared" si="0"/>
        <v>0.2</v>
      </c>
      <c r="E63" s="86">
        <v>58</v>
      </c>
      <c r="F63" s="85" t="s">
        <v>121</v>
      </c>
      <c r="G63" s="85" t="s">
        <v>122</v>
      </c>
      <c r="H63" s="235">
        <v>0</v>
      </c>
      <c r="I63" s="235">
        <v>0.4</v>
      </c>
      <c r="J63" s="235">
        <v>0</v>
      </c>
      <c r="K63" s="235">
        <v>0</v>
      </c>
      <c r="L63" s="235">
        <v>0</v>
      </c>
      <c r="M63" s="235">
        <v>0</v>
      </c>
      <c r="N63" s="235">
        <v>0</v>
      </c>
      <c r="O63" s="235">
        <v>0</v>
      </c>
      <c r="P63" s="235">
        <v>0</v>
      </c>
      <c r="Q63" s="235">
        <v>1.5</v>
      </c>
      <c r="R63" s="235">
        <v>1</v>
      </c>
      <c r="S63" s="235">
        <v>0</v>
      </c>
      <c r="T63" s="235">
        <v>0.33333333333333298</v>
      </c>
      <c r="U63" s="235">
        <v>0</v>
      </c>
    </row>
    <row r="64" spans="1:21" x14ac:dyDescent="0.2">
      <c r="A64" s="86">
        <v>59</v>
      </c>
      <c r="B64" s="85" t="s">
        <v>123</v>
      </c>
      <c r="C64" s="85" t="s">
        <v>124</v>
      </c>
      <c r="D64" s="235">
        <f t="shared" si="0"/>
        <v>0.55000000000000004</v>
      </c>
      <c r="E64" s="86">
        <v>59</v>
      </c>
      <c r="F64" s="85" t="s">
        <v>123</v>
      </c>
      <c r="G64" s="85" t="s">
        <v>124</v>
      </c>
      <c r="H64" s="235">
        <v>0.3</v>
      </c>
      <c r="I64" s="235">
        <v>0.8</v>
      </c>
      <c r="J64" s="235">
        <v>0.5</v>
      </c>
      <c r="K64" s="235">
        <v>1</v>
      </c>
      <c r="L64" s="235">
        <v>0.25</v>
      </c>
      <c r="M64" s="235">
        <v>0</v>
      </c>
      <c r="N64" s="235">
        <v>0</v>
      </c>
      <c r="O64" s="235">
        <v>0</v>
      </c>
      <c r="P64" s="235">
        <v>0.66666666666666696</v>
      </c>
      <c r="Q64" s="235">
        <v>1.5</v>
      </c>
      <c r="R64" s="235">
        <v>1.6666666666666701</v>
      </c>
      <c r="S64" s="235">
        <v>0.25</v>
      </c>
      <c r="T64" s="235">
        <v>0.33333333333333298</v>
      </c>
      <c r="U64" s="235">
        <v>1</v>
      </c>
    </row>
    <row r="65" spans="1:21" x14ac:dyDescent="0.2">
      <c r="A65" s="86">
        <v>60</v>
      </c>
      <c r="B65" s="85" t="s">
        <v>125</v>
      </c>
      <c r="C65" s="85" t="s">
        <v>126</v>
      </c>
      <c r="D65" s="235">
        <f t="shared" si="0"/>
        <v>0.2</v>
      </c>
      <c r="E65" s="86">
        <v>60</v>
      </c>
      <c r="F65" s="85" t="s">
        <v>125</v>
      </c>
      <c r="G65" s="85" t="s">
        <v>126</v>
      </c>
      <c r="H65" s="235">
        <v>0</v>
      </c>
      <c r="I65" s="235">
        <v>0.4</v>
      </c>
      <c r="J65" s="235">
        <v>0</v>
      </c>
      <c r="K65" s="235">
        <v>0</v>
      </c>
      <c r="L65" s="235">
        <v>0</v>
      </c>
      <c r="M65" s="235">
        <v>0</v>
      </c>
      <c r="N65" s="235">
        <v>0</v>
      </c>
      <c r="O65" s="235">
        <v>0</v>
      </c>
      <c r="P65" s="235">
        <v>0</v>
      </c>
      <c r="Q65" s="235">
        <v>1.5</v>
      </c>
      <c r="R65" s="235">
        <v>0.66666666666666696</v>
      </c>
      <c r="S65" s="235">
        <v>0</v>
      </c>
      <c r="T65" s="235">
        <v>0.33333333333333298</v>
      </c>
      <c r="U65" s="235">
        <v>0.33333333333333298</v>
      </c>
    </row>
    <row r="66" spans="1:21" x14ac:dyDescent="0.2">
      <c r="A66" s="86">
        <v>61</v>
      </c>
      <c r="B66" s="85" t="s">
        <v>127</v>
      </c>
      <c r="C66" s="85" t="s">
        <v>128</v>
      </c>
      <c r="D66" s="235">
        <f t="shared" si="0"/>
        <v>0.25</v>
      </c>
      <c r="E66" s="86">
        <v>61</v>
      </c>
      <c r="F66" s="85" t="s">
        <v>127</v>
      </c>
      <c r="G66" s="85" t="s">
        <v>128</v>
      </c>
      <c r="H66" s="235">
        <v>0</v>
      </c>
      <c r="I66" s="235">
        <v>0.5</v>
      </c>
      <c r="J66" s="235">
        <v>0</v>
      </c>
      <c r="K66" s="235">
        <v>0</v>
      </c>
      <c r="L66" s="235">
        <v>0</v>
      </c>
      <c r="M66" s="235">
        <v>0</v>
      </c>
      <c r="N66" s="235">
        <v>0</v>
      </c>
      <c r="O66" s="235">
        <v>0</v>
      </c>
      <c r="P66" s="235">
        <v>0</v>
      </c>
      <c r="Q66" s="235">
        <v>1.5</v>
      </c>
      <c r="R66" s="235">
        <v>1</v>
      </c>
      <c r="S66" s="235">
        <v>0</v>
      </c>
      <c r="T66" s="235">
        <v>0.33333333333333298</v>
      </c>
      <c r="U66" s="235">
        <v>0.66666666666666696</v>
      </c>
    </row>
    <row r="67" spans="1:21" x14ac:dyDescent="0.2">
      <c r="A67" s="86">
        <v>62</v>
      </c>
      <c r="B67" s="85" t="s">
        <v>129</v>
      </c>
      <c r="C67" s="85" t="s">
        <v>130</v>
      </c>
      <c r="D67" s="235">
        <f t="shared" si="0"/>
        <v>0.2</v>
      </c>
      <c r="E67" s="86">
        <v>62</v>
      </c>
      <c r="F67" s="85" t="s">
        <v>129</v>
      </c>
      <c r="G67" s="85" t="s">
        <v>130</v>
      </c>
      <c r="H67" s="235">
        <v>0</v>
      </c>
      <c r="I67" s="235">
        <v>0.4</v>
      </c>
      <c r="J67" s="235">
        <v>0</v>
      </c>
      <c r="K67" s="235">
        <v>0</v>
      </c>
      <c r="L67" s="235">
        <v>0</v>
      </c>
      <c r="M67" s="235">
        <v>0</v>
      </c>
      <c r="N67" s="235">
        <v>0</v>
      </c>
      <c r="O67" s="235">
        <v>0</v>
      </c>
      <c r="P67" s="235">
        <v>0</v>
      </c>
      <c r="Q67" s="235">
        <v>1.5</v>
      </c>
      <c r="R67" s="235">
        <v>0.66666666666666696</v>
      </c>
      <c r="S67" s="235">
        <v>0</v>
      </c>
      <c r="T67" s="235">
        <v>0.33333333333333298</v>
      </c>
      <c r="U67" s="235">
        <v>0</v>
      </c>
    </row>
    <row r="68" spans="1:21" x14ac:dyDescent="0.2">
      <c r="A68" s="86">
        <v>63</v>
      </c>
      <c r="B68" s="85" t="s">
        <v>131</v>
      </c>
      <c r="C68" s="85" t="s">
        <v>132</v>
      </c>
      <c r="D68" s="235">
        <f t="shared" si="0"/>
        <v>0.2</v>
      </c>
      <c r="E68" s="86">
        <v>63</v>
      </c>
      <c r="F68" s="85" t="s">
        <v>131</v>
      </c>
      <c r="G68" s="85" t="s">
        <v>132</v>
      </c>
      <c r="H68" s="235">
        <v>0</v>
      </c>
      <c r="I68" s="235">
        <v>0.4</v>
      </c>
      <c r="J68" s="235">
        <v>0</v>
      </c>
      <c r="K68" s="235">
        <v>0</v>
      </c>
      <c r="L68" s="235">
        <v>0</v>
      </c>
      <c r="M68" s="235">
        <v>0</v>
      </c>
      <c r="N68" s="235">
        <v>0</v>
      </c>
      <c r="O68" s="235">
        <v>0</v>
      </c>
      <c r="P68" s="235">
        <v>0</v>
      </c>
      <c r="Q68" s="235">
        <v>1.5</v>
      </c>
      <c r="R68" s="235">
        <v>0.33333333333333298</v>
      </c>
      <c r="S68" s="235">
        <v>0</v>
      </c>
      <c r="T68" s="235">
        <v>0.33333333333333298</v>
      </c>
      <c r="U68" s="235">
        <v>0.33333333333333298</v>
      </c>
    </row>
    <row r="69" spans="1:21" x14ac:dyDescent="0.2">
      <c r="A69" s="86">
        <v>64</v>
      </c>
      <c r="B69" s="85" t="s">
        <v>133</v>
      </c>
      <c r="C69" s="85" t="s">
        <v>134</v>
      </c>
      <c r="D69" s="235">
        <f t="shared" si="0"/>
        <v>0.2</v>
      </c>
      <c r="E69" s="86">
        <v>64</v>
      </c>
      <c r="F69" s="85" t="s">
        <v>133</v>
      </c>
      <c r="G69" s="85" t="s">
        <v>134</v>
      </c>
      <c r="H69" s="235">
        <v>0</v>
      </c>
      <c r="I69" s="235">
        <v>0.4</v>
      </c>
      <c r="J69" s="235">
        <v>0</v>
      </c>
      <c r="K69" s="235">
        <v>0</v>
      </c>
      <c r="L69" s="235">
        <v>0</v>
      </c>
      <c r="M69" s="235">
        <v>0</v>
      </c>
      <c r="N69" s="235">
        <v>0</v>
      </c>
      <c r="O69" s="235">
        <v>0</v>
      </c>
      <c r="P69" s="235">
        <v>0</v>
      </c>
      <c r="Q69" s="235">
        <v>1.5</v>
      </c>
      <c r="R69" s="235">
        <v>1</v>
      </c>
      <c r="S69" s="235">
        <v>0</v>
      </c>
      <c r="T69" s="235">
        <v>0.33333333333333298</v>
      </c>
      <c r="U69" s="235">
        <v>0</v>
      </c>
    </row>
    <row r="70" spans="1:21" x14ac:dyDescent="0.2">
      <c r="A70" s="86">
        <v>65</v>
      </c>
      <c r="B70" s="85" t="s">
        <v>135</v>
      </c>
      <c r="C70" s="85" t="s">
        <v>136</v>
      </c>
      <c r="D70" s="235">
        <f t="shared" si="0"/>
        <v>0.2</v>
      </c>
      <c r="E70" s="86">
        <v>65</v>
      </c>
      <c r="F70" s="85" t="s">
        <v>135</v>
      </c>
      <c r="G70" s="85" t="s">
        <v>136</v>
      </c>
      <c r="H70" s="235">
        <v>0</v>
      </c>
      <c r="I70" s="235">
        <v>0.4</v>
      </c>
      <c r="J70" s="235">
        <v>0</v>
      </c>
      <c r="K70" s="235">
        <v>0</v>
      </c>
      <c r="L70" s="235">
        <v>0</v>
      </c>
      <c r="M70" s="235">
        <v>0</v>
      </c>
      <c r="N70" s="235">
        <v>0</v>
      </c>
      <c r="O70" s="235">
        <v>0</v>
      </c>
      <c r="P70" s="235">
        <v>0</v>
      </c>
      <c r="Q70" s="235">
        <v>1.5</v>
      </c>
      <c r="R70" s="235">
        <v>1</v>
      </c>
      <c r="S70" s="235">
        <v>0</v>
      </c>
      <c r="T70" s="235">
        <v>0.33333333333333298</v>
      </c>
      <c r="U70" s="235">
        <v>0.33333333333333298</v>
      </c>
    </row>
    <row r="71" spans="1:21" x14ac:dyDescent="0.2">
      <c r="A71" s="86">
        <v>66</v>
      </c>
      <c r="B71" s="85" t="s">
        <v>137</v>
      </c>
      <c r="C71" s="85" t="s">
        <v>138</v>
      </c>
      <c r="D71" s="235">
        <f t="shared" ref="D71:D134" si="1">AVERAGE(H71:I71)</f>
        <v>0.3</v>
      </c>
      <c r="E71" s="86">
        <v>66</v>
      </c>
      <c r="F71" s="85" t="s">
        <v>137</v>
      </c>
      <c r="G71" s="85" t="s">
        <v>138</v>
      </c>
      <c r="H71" s="235">
        <v>0</v>
      </c>
      <c r="I71" s="235">
        <v>0.6</v>
      </c>
      <c r="J71" s="235">
        <v>0</v>
      </c>
      <c r="K71" s="235">
        <v>0</v>
      </c>
      <c r="L71" s="235">
        <v>0.25</v>
      </c>
      <c r="M71" s="235">
        <v>0</v>
      </c>
      <c r="N71" s="235">
        <v>0</v>
      </c>
      <c r="O71" s="235">
        <v>0</v>
      </c>
      <c r="P71" s="235">
        <v>0.33333333333333298</v>
      </c>
      <c r="Q71" s="235">
        <v>1.5</v>
      </c>
      <c r="R71" s="235">
        <v>1.3333333333333299</v>
      </c>
      <c r="S71" s="235">
        <v>0.25</v>
      </c>
      <c r="T71" s="235">
        <v>0.33333333333333298</v>
      </c>
      <c r="U71" s="235">
        <v>0.33333333333333298</v>
      </c>
    </row>
    <row r="72" spans="1:21" x14ac:dyDescent="0.2">
      <c r="A72" s="86">
        <v>67</v>
      </c>
      <c r="B72" s="85" t="s">
        <v>139</v>
      </c>
      <c r="C72" s="85" t="s">
        <v>140</v>
      </c>
      <c r="D72" s="235">
        <f t="shared" si="1"/>
        <v>0.25</v>
      </c>
      <c r="E72" s="86">
        <v>67</v>
      </c>
      <c r="F72" s="85" t="s">
        <v>139</v>
      </c>
      <c r="G72" s="85" t="s">
        <v>140</v>
      </c>
      <c r="H72" s="235">
        <v>0</v>
      </c>
      <c r="I72" s="235">
        <v>0.5</v>
      </c>
      <c r="J72" s="235">
        <v>0</v>
      </c>
      <c r="K72" s="235">
        <v>0</v>
      </c>
      <c r="L72" s="235">
        <v>0</v>
      </c>
      <c r="M72" s="235">
        <v>0</v>
      </c>
      <c r="N72" s="235">
        <v>0</v>
      </c>
      <c r="O72" s="235">
        <v>0</v>
      </c>
      <c r="P72" s="235">
        <v>0.33333333333333298</v>
      </c>
      <c r="Q72" s="235">
        <v>1.5</v>
      </c>
      <c r="R72" s="235">
        <v>1.6666666666666701</v>
      </c>
      <c r="S72" s="235">
        <v>0</v>
      </c>
      <c r="T72" s="235">
        <v>0.33333333333333298</v>
      </c>
      <c r="U72" s="235">
        <v>0.33333333333333298</v>
      </c>
    </row>
    <row r="73" spans="1:21" x14ac:dyDescent="0.2">
      <c r="A73" s="86">
        <v>68</v>
      </c>
      <c r="B73" s="85" t="s">
        <v>141</v>
      </c>
      <c r="C73" s="85" t="s">
        <v>142</v>
      </c>
      <c r="D73" s="235">
        <f t="shared" si="1"/>
        <v>0.2</v>
      </c>
      <c r="E73" s="86">
        <v>68</v>
      </c>
      <c r="F73" s="85" t="s">
        <v>141</v>
      </c>
      <c r="G73" s="85" t="s">
        <v>142</v>
      </c>
      <c r="H73" s="235">
        <v>0</v>
      </c>
      <c r="I73" s="235">
        <v>0.4</v>
      </c>
      <c r="J73" s="235">
        <v>0</v>
      </c>
      <c r="K73" s="235">
        <v>0</v>
      </c>
      <c r="L73" s="235">
        <v>0</v>
      </c>
      <c r="M73" s="235">
        <v>0</v>
      </c>
      <c r="N73" s="235">
        <v>0</v>
      </c>
      <c r="O73" s="235">
        <v>0</v>
      </c>
      <c r="P73" s="235">
        <v>0</v>
      </c>
      <c r="Q73" s="235">
        <v>1.5</v>
      </c>
      <c r="R73" s="235">
        <v>1</v>
      </c>
      <c r="S73" s="235">
        <v>0</v>
      </c>
      <c r="T73" s="235">
        <v>0.33333333333333298</v>
      </c>
      <c r="U73" s="235">
        <v>0</v>
      </c>
    </row>
    <row r="74" spans="1:21" x14ac:dyDescent="0.2">
      <c r="A74" s="86">
        <v>69</v>
      </c>
      <c r="B74" s="85" t="s">
        <v>143</v>
      </c>
      <c r="C74" s="85" t="s">
        <v>144</v>
      </c>
      <c r="D74" s="235">
        <f t="shared" si="1"/>
        <v>0.4</v>
      </c>
      <c r="E74" s="86">
        <v>69</v>
      </c>
      <c r="F74" s="85" t="s">
        <v>143</v>
      </c>
      <c r="G74" s="85" t="s">
        <v>144</v>
      </c>
      <c r="H74" s="235">
        <v>0.2</v>
      </c>
      <c r="I74" s="235">
        <v>0.6</v>
      </c>
      <c r="J74" s="235">
        <v>0</v>
      </c>
      <c r="K74" s="235">
        <v>1</v>
      </c>
      <c r="L74" s="235">
        <v>0.25</v>
      </c>
      <c r="M74" s="235">
        <v>0</v>
      </c>
      <c r="N74" s="235">
        <v>0</v>
      </c>
      <c r="O74" s="235">
        <v>0</v>
      </c>
      <c r="P74" s="235">
        <v>0.33333333333333298</v>
      </c>
      <c r="Q74" s="235">
        <v>1.5</v>
      </c>
      <c r="R74" s="235">
        <v>1.6666666666666701</v>
      </c>
      <c r="S74" s="235">
        <v>0.25</v>
      </c>
      <c r="T74" s="235">
        <v>0.33333333333333298</v>
      </c>
      <c r="U74" s="235">
        <v>0.33333333333333298</v>
      </c>
    </row>
    <row r="75" spans="1:21" x14ac:dyDescent="0.2">
      <c r="A75" s="86">
        <v>70</v>
      </c>
      <c r="B75" s="85" t="s">
        <v>145</v>
      </c>
      <c r="C75" s="85" t="s">
        <v>146</v>
      </c>
      <c r="D75" s="235">
        <f t="shared" si="1"/>
        <v>0.05</v>
      </c>
      <c r="E75" s="86">
        <v>70</v>
      </c>
      <c r="F75" s="85" t="s">
        <v>145</v>
      </c>
      <c r="G75" s="85" t="s">
        <v>146</v>
      </c>
      <c r="H75" s="235">
        <v>0</v>
      </c>
      <c r="I75" s="235">
        <v>0.1</v>
      </c>
      <c r="J75" s="235">
        <v>0</v>
      </c>
      <c r="K75" s="235">
        <v>0</v>
      </c>
      <c r="L75" s="235">
        <v>0</v>
      </c>
      <c r="M75" s="235">
        <v>0</v>
      </c>
      <c r="N75" s="235">
        <v>0</v>
      </c>
      <c r="O75" s="235">
        <v>0</v>
      </c>
      <c r="P75" s="235">
        <v>0</v>
      </c>
      <c r="Q75" s="235">
        <v>0.5</v>
      </c>
      <c r="R75" s="235">
        <v>0.66666666666666696</v>
      </c>
      <c r="S75" s="235">
        <v>0</v>
      </c>
      <c r="T75" s="235">
        <v>0</v>
      </c>
      <c r="U75" s="235">
        <v>0</v>
      </c>
    </row>
    <row r="76" spans="1:21" x14ac:dyDescent="0.2">
      <c r="A76" s="86">
        <v>71</v>
      </c>
      <c r="B76" s="85" t="s">
        <v>147</v>
      </c>
      <c r="C76" s="85" t="s">
        <v>148</v>
      </c>
      <c r="D76" s="235">
        <f t="shared" si="1"/>
        <v>0.2</v>
      </c>
      <c r="E76" s="86">
        <v>71</v>
      </c>
      <c r="F76" s="85" t="s">
        <v>147</v>
      </c>
      <c r="G76" s="85" t="s">
        <v>148</v>
      </c>
      <c r="H76" s="235">
        <v>0</v>
      </c>
      <c r="I76" s="235">
        <v>0.4</v>
      </c>
      <c r="J76" s="235">
        <v>0</v>
      </c>
      <c r="K76" s="235">
        <v>0</v>
      </c>
      <c r="L76" s="235">
        <v>0</v>
      </c>
      <c r="M76" s="235">
        <v>0</v>
      </c>
      <c r="N76" s="235">
        <v>0</v>
      </c>
      <c r="O76" s="235">
        <v>0</v>
      </c>
      <c r="P76" s="235">
        <v>0</v>
      </c>
      <c r="Q76" s="235">
        <v>1.5</v>
      </c>
      <c r="R76" s="235">
        <v>1.3333333333333299</v>
      </c>
      <c r="S76" s="235">
        <v>0</v>
      </c>
      <c r="T76" s="235">
        <v>0.33333333333333298</v>
      </c>
      <c r="U76" s="235">
        <v>0</v>
      </c>
    </row>
    <row r="77" spans="1:21" x14ac:dyDescent="0.2">
      <c r="A77" s="86">
        <v>72</v>
      </c>
      <c r="B77" s="85" t="s">
        <v>149</v>
      </c>
      <c r="C77" s="85" t="s">
        <v>150</v>
      </c>
      <c r="D77" s="235">
        <f t="shared" si="1"/>
        <v>0.15</v>
      </c>
      <c r="E77" s="86">
        <v>72</v>
      </c>
      <c r="F77" s="85" t="s">
        <v>149</v>
      </c>
      <c r="G77" s="85" t="s">
        <v>150</v>
      </c>
      <c r="H77" s="235">
        <v>0</v>
      </c>
      <c r="I77" s="235">
        <v>0.3</v>
      </c>
      <c r="J77" s="235">
        <v>0</v>
      </c>
      <c r="K77" s="235">
        <v>0</v>
      </c>
      <c r="L77" s="235">
        <v>0</v>
      </c>
      <c r="M77" s="235">
        <v>0</v>
      </c>
      <c r="N77" s="235">
        <v>0</v>
      </c>
      <c r="O77" s="235">
        <v>0</v>
      </c>
      <c r="P77" s="235">
        <v>0</v>
      </c>
      <c r="Q77" s="235">
        <v>1</v>
      </c>
      <c r="R77" s="235">
        <v>0.33333333333333298</v>
      </c>
      <c r="S77" s="235">
        <v>0</v>
      </c>
      <c r="T77" s="235">
        <v>0.33333333333333298</v>
      </c>
      <c r="U77" s="235">
        <v>0</v>
      </c>
    </row>
    <row r="78" spans="1:21" x14ac:dyDescent="0.2">
      <c r="A78" s="86">
        <v>73</v>
      </c>
      <c r="B78" s="85" t="s">
        <v>151</v>
      </c>
      <c r="C78" s="85" t="s">
        <v>152</v>
      </c>
      <c r="D78" s="235">
        <f t="shared" si="1"/>
        <v>0.2</v>
      </c>
      <c r="E78" s="86">
        <v>73</v>
      </c>
      <c r="F78" s="85" t="s">
        <v>151</v>
      </c>
      <c r="G78" s="85" t="s">
        <v>152</v>
      </c>
      <c r="H78" s="235">
        <v>0</v>
      </c>
      <c r="I78" s="235">
        <v>0.4</v>
      </c>
      <c r="J78" s="235">
        <v>0</v>
      </c>
      <c r="K78" s="235">
        <v>0</v>
      </c>
      <c r="L78" s="235">
        <v>0</v>
      </c>
      <c r="M78" s="235">
        <v>0</v>
      </c>
      <c r="N78" s="235">
        <v>0</v>
      </c>
      <c r="O78" s="235">
        <v>0</v>
      </c>
      <c r="P78" s="235">
        <v>0</v>
      </c>
      <c r="Q78" s="235">
        <v>1.5</v>
      </c>
      <c r="R78" s="235">
        <v>0</v>
      </c>
      <c r="S78" s="235">
        <v>0</v>
      </c>
      <c r="T78" s="235">
        <v>0.33333333333333298</v>
      </c>
      <c r="U78" s="235">
        <v>0.33333333333333298</v>
      </c>
    </row>
    <row r="79" spans="1:21" x14ac:dyDescent="0.2">
      <c r="A79" s="86">
        <v>74</v>
      </c>
      <c r="B79" s="85" t="s">
        <v>153</v>
      </c>
      <c r="C79" s="85" t="s">
        <v>154</v>
      </c>
      <c r="D79" s="235">
        <f t="shared" si="1"/>
        <v>0.1</v>
      </c>
      <c r="E79" s="86">
        <v>74</v>
      </c>
      <c r="F79" s="85" t="s">
        <v>153</v>
      </c>
      <c r="G79" s="85" t="s">
        <v>154</v>
      </c>
      <c r="H79" s="235">
        <v>0</v>
      </c>
      <c r="I79" s="235">
        <v>0.2</v>
      </c>
      <c r="J79" s="235">
        <v>0</v>
      </c>
      <c r="K79" s="235">
        <v>0</v>
      </c>
      <c r="L79" s="235">
        <v>0</v>
      </c>
      <c r="M79" s="235">
        <v>0</v>
      </c>
      <c r="N79" s="235">
        <v>0</v>
      </c>
      <c r="O79" s="235">
        <v>0</v>
      </c>
      <c r="P79" s="235">
        <v>0</v>
      </c>
      <c r="Q79" s="235">
        <v>0.5</v>
      </c>
      <c r="R79" s="235">
        <v>1</v>
      </c>
      <c r="S79" s="235">
        <v>0</v>
      </c>
      <c r="T79" s="235">
        <v>0</v>
      </c>
      <c r="U79" s="235">
        <v>0.33333333333333298</v>
      </c>
    </row>
    <row r="80" spans="1:21" x14ac:dyDescent="0.2">
      <c r="A80" s="86">
        <v>75</v>
      </c>
      <c r="B80" s="85" t="s">
        <v>155</v>
      </c>
      <c r="C80" s="85" t="s">
        <v>156</v>
      </c>
      <c r="D80" s="235">
        <f t="shared" si="1"/>
        <v>0.2</v>
      </c>
      <c r="E80" s="86">
        <v>75</v>
      </c>
      <c r="F80" s="85" t="s">
        <v>155</v>
      </c>
      <c r="G80" s="85" t="s">
        <v>156</v>
      </c>
      <c r="H80" s="235">
        <v>0</v>
      </c>
      <c r="I80" s="235">
        <v>0.4</v>
      </c>
      <c r="J80" s="235">
        <v>0</v>
      </c>
      <c r="K80" s="235">
        <v>0</v>
      </c>
      <c r="L80" s="235">
        <v>0</v>
      </c>
      <c r="M80" s="235">
        <v>0</v>
      </c>
      <c r="N80" s="235">
        <v>0</v>
      </c>
      <c r="O80" s="235">
        <v>0</v>
      </c>
      <c r="P80" s="235">
        <v>0</v>
      </c>
      <c r="Q80" s="235">
        <v>1.5</v>
      </c>
      <c r="R80" s="235">
        <v>0.66666666666666696</v>
      </c>
      <c r="S80" s="235">
        <v>0</v>
      </c>
      <c r="T80" s="235">
        <v>0.33333333333333298</v>
      </c>
      <c r="U80" s="235">
        <v>0.33333333333333298</v>
      </c>
    </row>
    <row r="81" spans="1:21" x14ac:dyDescent="0.2">
      <c r="A81" s="86">
        <v>76</v>
      </c>
      <c r="B81" s="85" t="s">
        <v>157</v>
      </c>
      <c r="C81" s="85" t="s">
        <v>158</v>
      </c>
      <c r="D81" s="235">
        <f t="shared" si="1"/>
        <v>0.15</v>
      </c>
      <c r="E81" s="86">
        <v>76</v>
      </c>
      <c r="F81" s="85" t="s">
        <v>157</v>
      </c>
      <c r="G81" s="85" t="s">
        <v>158</v>
      </c>
      <c r="H81" s="235">
        <v>0</v>
      </c>
      <c r="I81" s="235">
        <v>0.3</v>
      </c>
      <c r="J81" s="235">
        <v>0</v>
      </c>
      <c r="K81" s="235">
        <v>0</v>
      </c>
      <c r="L81" s="235">
        <v>0</v>
      </c>
      <c r="M81" s="235">
        <v>0</v>
      </c>
      <c r="N81" s="235">
        <v>0</v>
      </c>
      <c r="O81" s="235">
        <v>0</v>
      </c>
      <c r="P81" s="235">
        <v>0</v>
      </c>
      <c r="Q81" s="235">
        <v>1.5</v>
      </c>
      <c r="R81" s="235">
        <v>0</v>
      </c>
      <c r="S81" s="235">
        <v>0</v>
      </c>
      <c r="T81" s="235">
        <v>0</v>
      </c>
      <c r="U81" s="235">
        <v>0</v>
      </c>
    </row>
    <row r="82" spans="1:21" x14ac:dyDescent="0.2">
      <c r="A82" s="86">
        <v>77</v>
      </c>
      <c r="B82" s="85" t="s">
        <v>159</v>
      </c>
      <c r="C82" s="85" t="s">
        <v>160</v>
      </c>
      <c r="D82" s="235">
        <f t="shared" si="1"/>
        <v>0.15</v>
      </c>
      <c r="E82" s="86">
        <v>77</v>
      </c>
      <c r="F82" s="85" t="s">
        <v>159</v>
      </c>
      <c r="G82" s="85" t="s">
        <v>160</v>
      </c>
      <c r="H82" s="235">
        <v>0</v>
      </c>
      <c r="I82" s="235">
        <v>0.3</v>
      </c>
      <c r="J82" s="235">
        <v>0</v>
      </c>
      <c r="K82" s="235">
        <v>0</v>
      </c>
      <c r="L82" s="235">
        <v>0</v>
      </c>
      <c r="M82" s="235">
        <v>0</v>
      </c>
      <c r="N82" s="235">
        <v>0</v>
      </c>
      <c r="O82" s="235">
        <v>0</v>
      </c>
      <c r="P82" s="235">
        <v>0</v>
      </c>
      <c r="Q82" s="235">
        <v>1.5</v>
      </c>
      <c r="R82" s="235">
        <v>0.66666666666666696</v>
      </c>
      <c r="S82" s="235">
        <v>0</v>
      </c>
      <c r="T82" s="235">
        <v>0</v>
      </c>
      <c r="U82" s="235">
        <v>0</v>
      </c>
    </row>
    <row r="83" spans="1:21" x14ac:dyDescent="0.2">
      <c r="A83" s="86">
        <v>78</v>
      </c>
      <c r="B83" s="85" t="s">
        <v>161</v>
      </c>
      <c r="C83" s="85" t="s">
        <v>162</v>
      </c>
      <c r="D83" s="235">
        <f t="shared" si="1"/>
        <v>0.25</v>
      </c>
      <c r="E83" s="86">
        <v>78</v>
      </c>
      <c r="F83" s="85" t="s">
        <v>161</v>
      </c>
      <c r="G83" s="85" t="s">
        <v>162</v>
      </c>
      <c r="H83" s="235">
        <v>0</v>
      </c>
      <c r="I83" s="235">
        <v>0.5</v>
      </c>
      <c r="J83" s="235">
        <v>0</v>
      </c>
      <c r="K83" s="235">
        <v>0</v>
      </c>
      <c r="L83" s="235">
        <v>0</v>
      </c>
      <c r="M83" s="235">
        <v>0</v>
      </c>
      <c r="N83" s="235">
        <v>0</v>
      </c>
      <c r="O83" s="235">
        <v>0</v>
      </c>
      <c r="P83" s="235">
        <v>0</v>
      </c>
      <c r="Q83" s="235">
        <v>1.5</v>
      </c>
      <c r="R83" s="235">
        <v>1</v>
      </c>
      <c r="S83" s="235">
        <v>0</v>
      </c>
      <c r="T83" s="235">
        <v>0.33333333333333298</v>
      </c>
      <c r="U83" s="235">
        <v>0.66666666666666696</v>
      </c>
    </row>
    <row r="84" spans="1:21" x14ac:dyDescent="0.2">
      <c r="A84" s="86">
        <v>79</v>
      </c>
      <c r="B84" s="85" t="s">
        <v>163</v>
      </c>
      <c r="C84" s="85" t="s">
        <v>164</v>
      </c>
      <c r="D84" s="235">
        <f t="shared" si="1"/>
        <v>0.2</v>
      </c>
      <c r="E84" s="86">
        <v>79</v>
      </c>
      <c r="F84" s="85" t="s">
        <v>163</v>
      </c>
      <c r="G84" s="85" t="s">
        <v>164</v>
      </c>
      <c r="H84" s="235">
        <v>0</v>
      </c>
      <c r="I84" s="235">
        <v>0.4</v>
      </c>
      <c r="J84" s="235">
        <v>0</v>
      </c>
      <c r="K84" s="235">
        <v>0</v>
      </c>
      <c r="L84" s="235">
        <v>0</v>
      </c>
      <c r="M84" s="235">
        <v>0</v>
      </c>
      <c r="N84" s="235">
        <v>0</v>
      </c>
      <c r="O84" s="235">
        <v>0</v>
      </c>
      <c r="P84" s="235">
        <v>0</v>
      </c>
      <c r="Q84" s="235">
        <v>1.5</v>
      </c>
      <c r="R84" s="235">
        <v>1</v>
      </c>
      <c r="S84" s="235">
        <v>0</v>
      </c>
      <c r="T84" s="235">
        <v>0.33333333333333298</v>
      </c>
      <c r="U84" s="235">
        <v>0</v>
      </c>
    </row>
    <row r="85" spans="1:21" x14ac:dyDescent="0.2">
      <c r="A85" s="86">
        <v>80</v>
      </c>
      <c r="B85" s="85" t="s">
        <v>165</v>
      </c>
      <c r="C85" s="85" t="s">
        <v>166</v>
      </c>
      <c r="D85" s="235">
        <f t="shared" si="1"/>
        <v>0.2</v>
      </c>
      <c r="E85" s="86">
        <v>80</v>
      </c>
      <c r="F85" s="85" t="s">
        <v>165</v>
      </c>
      <c r="G85" s="85" t="s">
        <v>166</v>
      </c>
      <c r="H85" s="235">
        <v>0</v>
      </c>
      <c r="I85" s="235">
        <v>0.4</v>
      </c>
      <c r="J85" s="235">
        <v>0</v>
      </c>
      <c r="K85" s="235">
        <v>0</v>
      </c>
      <c r="L85" s="235">
        <v>0</v>
      </c>
      <c r="M85" s="235">
        <v>0</v>
      </c>
      <c r="N85" s="235">
        <v>0</v>
      </c>
      <c r="O85" s="235">
        <v>0</v>
      </c>
      <c r="P85" s="235">
        <v>0</v>
      </c>
      <c r="Q85" s="235">
        <v>1.5</v>
      </c>
      <c r="R85" s="235">
        <v>1.3333333333333299</v>
      </c>
      <c r="S85" s="235">
        <v>0</v>
      </c>
      <c r="T85" s="235">
        <v>0.33333333333333298</v>
      </c>
      <c r="U85" s="235">
        <v>0</v>
      </c>
    </row>
    <row r="86" spans="1:21" x14ac:dyDescent="0.2">
      <c r="A86" s="86">
        <v>81</v>
      </c>
      <c r="B86" s="85" t="s">
        <v>167</v>
      </c>
      <c r="C86" s="85" t="s">
        <v>168</v>
      </c>
      <c r="D86" s="235">
        <f t="shared" si="1"/>
        <v>0.2</v>
      </c>
      <c r="E86" s="86">
        <v>81</v>
      </c>
      <c r="F86" s="85" t="s">
        <v>167</v>
      </c>
      <c r="G86" s="85" t="s">
        <v>168</v>
      </c>
      <c r="H86" s="235">
        <v>0</v>
      </c>
      <c r="I86" s="235">
        <v>0.4</v>
      </c>
      <c r="J86" s="235">
        <v>0</v>
      </c>
      <c r="K86" s="235">
        <v>0</v>
      </c>
      <c r="L86" s="235">
        <v>0</v>
      </c>
      <c r="M86" s="235">
        <v>0</v>
      </c>
      <c r="N86" s="235">
        <v>0</v>
      </c>
      <c r="O86" s="235">
        <v>0</v>
      </c>
      <c r="P86" s="235">
        <v>0</v>
      </c>
      <c r="Q86" s="235">
        <v>1.5</v>
      </c>
      <c r="R86" s="235">
        <v>1</v>
      </c>
      <c r="S86" s="235">
        <v>0</v>
      </c>
      <c r="T86" s="235">
        <v>0</v>
      </c>
      <c r="U86" s="235">
        <v>0.33333333333333298</v>
      </c>
    </row>
    <row r="87" spans="1:21" x14ac:dyDescent="0.2">
      <c r="A87" s="86">
        <v>82</v>
      </c>
      <c r="B87" s="85" t="s">
        <v>169</v>
      </c>
      <c r="C87" s="85" t="s">
        <v>170</v>
      </c>
      <c r="D87" s="235">
        <f t="shared" si="1"/>
        <v>0.2</v>
      </c>
      <c r="E87" s="86">
        <v>82</v>
      </c>
      <c r="F87" s="85" t="s">
        <v>169</v>
      </c>
      <c r="G87" s="85" t="s">
        <v>170</v>
      </c>
      <c r="H87" s="235">
        <v>0</v>
      </c>
      <c r="I87" s="235">
        <v>0.4</v>
      </c>
      <c r="J87" s="235">
        <v>0</v>
      </c>
      <c r="K87" s="235">
        <v>0</v>
      </c>
      <c r="L87" s="235">
        <v>0</v>
      </c>
      <c r="M87" s="235">
        <v>0</v>
      </c>
      <c r="N87" s="235">
        <v>0</v>
      </c>
      <c r="O87" s="235">
        <v>0</v>
      </c>
      <c r="P87" s="235">
        <v>0</v>
      </c>
      <c r="Q87" s="235">
        <v>1.5</v>
      </c>
      <c r="R87" s="235">
        <v>1</v>
      </c>
      <c r="S87" s="235">
        <v>0</v>
      </c>
      <c r="T87" s="235">
        <v>0.33333333333333298</v>
      </c>
      <c r="U87" s="235">
        <v>0.33333333333333298</v>
      </c>
    </row>
    <row r="88" spans="1:21" x14ac:dyDescent="0.2">
      <c r="A88" s="86">
        <v>83</v>
      </c>
      <c r="B88" s="85" t="s">
        <v>171</v>
      </c>
      <c r="C88" s="85" t="s">
        <v>172</v>
      </c>
      <c r="D88" s="235">
        <f t="shared" si="1"/>
        <v>0.15</v>
      </c>
      <c r="E88" s="86">
        <v>83</v>
      </c>
      <c r="F88" s="85" t="s">
        <v>171</v>
      </c>
      <c r="G88" s="85" t="s">
        <v>172</v>
      </c>
      <c r="H88" s="235">
        <v>0</v>
      </c>
      <c r="I88" s="235">
        <v>0.3</v>
      </c>
      <c r="J88" s="235">
        <v>0</v>
      </c>
      <c r="K88" s="235">
        <v>0</v>
      </c>
      <c r="L88" s="235">
        <v>0</v>
      </c>
      <c r="M88" s="235">
        <v>0</v>
      </c>
      <c r="N88" s="235">
        <v>0</v>
      </c>
      <c r="O88" s="235">
        <v>0</v>
      </c>
      <c r="P88" s="235">
        <v>0</v>
      </c>
      <c r="Q88" s="235">
        <v>1.5</v>
      </c>
      <c r="R88" s="235">
        <v>1</v>
      </c>
      <c r="S88" s="235">
        <v>0</v>
      </c>
      <c r="T88" s="235">
        <v>0</v>
      </c>
      <c r="U88" s="235">
        <v>0</v>
      </c>
    </row>
    <row r="89" spans="1:21" x14ac:dyDescent="0.2">
      <c r="A89" s="86">
        <v>84</v>
      </c>
      <c r="B89" s="85" t="s">
        <v>173</v>
      </c>
      <c r="C89" s="85" t="s">
        <v>174</v>
      </c>
      <c r="D89" s="235">
        <f t="shared" si="1"/>
        <v>0.2</v>
      </c>
      <c r="E89" s="86">
        <v>84</v>
      </c>
      <c r="F89" s="85" t="s">
        <v>173</v>
      </c>
      <c r="G89" s="85" t="s">
        <v>174</v>
      </c>
      <c r="H89" s="235">
        <v>0</v>
      </c>
      <c r="I89" s="235">
        <v>0.4</v>
      </c>
      <c r="J89" s="235">
        <v>0</v>
      </c>
      <c r="K89" s="235">
        <v>0</v>
      </c>
      <c r="L89" s="235">
        <v>0</v>
      </c>
      <c r="M89" s="235">
        <v>0</v>
      </c>
      <c r="N89" s="235">
        <v>0</v>
      </c>
      <c r="O89" s="235">
        <v>0</v>
      </c>
      <c r="P89" s="235">
        <v>0</v>
      </c>
      <c r="Q89" s="235">
        <v>1.5</v>
      </c>
      <c r="R89" s="235">
        <v>1.3333333333333299</v>
      </c>
      <c r="S89" s="235">
        <v>0</v>
      </c>
      <c r="T89" s="235">
        <v>0.33333333333333298</v>
      </c>
      <c r="U89" s="235">
        <v>0.33333333333333298</v>
      </c>
    </row>
    <row r="90" spans="1:21" x14ac:dyDescent="0.2">
      <c r="A90" s="86">
        <v>85</v>
      </c>
      <c r="B90" s="85" t="s">
        <v>175</v>
      </c>
      <c r="C90" s="85" t="s">
        <v>176</v>
      </c>
      <c r="D90" s="235">
        <f t="shared" si="1"/>
        <v>0.2</v>
      </c>
      <c r="E90" s="86">
        <v>85</v>
      </c>
      <c r="F90" s="85" t="s">
        <v>175</v>
      </c>
      <c r="G90" s="85" t="s">
        <v>176</v>
      </c>
      <c r="H90" s="235">
        <v>0</v>
      </c>
      <c r="I90" s="235">
        <v>0.4</v>
      </c>
      <c r="J90" s="235">
        <v>0</v>
      </c>
      <c r="K90" s="235">
        <v>0</v>
      </c>
      <c r="L90" s="235">
        <v>0</v>
      </c>
      <c r="M90" s="235">
        <v>0</v>
      </c>
      <c r="N90" s="235">
        <v>0</v>
      </c>
      <c r="O90" s="235">
        <v>0</v>
      </c>
      <c r="P90" s="235">
        <v>0</v>
      </c>
      <c r="Q90" s="235">
        <v>1.5</v>
      </c>
      <c r="R90" s="235">
        <v>1</v>
      </c>
      <c r="S90" s="235">
        <v>0</v>
      </c>
      <c r="T90" s="235">
        <v>0.33333333333333298</v>
      </c>
      <c r="U90" s="235">
        <v>0</v>
      </c>
    </row>
    <row r="91" spans="1:21" x14ac:dyDescent="0.2">
      <c r="A91" s="86">
        <v>86</v>
      </c>
      <c r="B91" s="85" t="s">
        <v>177</v>
      </c>
      <c r="C91" s="85" t="s">
        <v>178</v>
      </c>
      <c r="D91" s="235">
        <f t="shared" si="1"/>
        <v>0.15</v>
      </c>
      <c r="E91" s="86">
        <v>86</v>
      </c>
      <c r="F91" s="85" t="s">
        <v>177</v>
      </c>
      <c r="G91" s="85" t="s">
        <v>178</v>
      </c>
      <c r="H91" s="235">
        <v>0</v>
      </c>
      <c r="I91" s="235">
        <v>0.3</v>
      </c>
      <c r="J91" s="235">
        <v>0</v>
      </c>
      <c r="K91" s="235">
        <v>0</v>
      </c>
      <c r="L91" s="235">
        <v>0</v>
      </c>
      <c r="M91" s="235">
        <v>0</v>
      </c>
      <c r="N91" s="235">
        <v>0</v>
      </c>
      <c r="O91" s="235">
        <v>0</v>
      </c>
      <c r="P91" s="235">
        <v>0</v>
      </c>
      <c r="Q91" s="235">
        <v>1.5</v>
      </c>
      <c r="R91" s="235">
        <v>1</v>
      </c>
      <c r="S91" s="235">
        <v>0</v>
      </c>
      <c r="T91" s="235">
        <v>0</v>
      </c>
      <c r="U91" s="235">
        <v>0</v>
      </c>
    </row>
    <row r="92" spans="1:21" x14ac:dyDescent="0.2">
      <c r="A92" s="86">
        <v>87</v>
      </c>
      <c r="B92" s="85" t="s">
        <v>179</v>
      </c>
      <c r="C92" s="85" t="s">
        <v>180</v>
      </c>
      <c r="D92" s="235">
        <f t="shared" si="1"/>
        <v>0.2</v>
      </c>
      <c r="E92" s="86">
        <v>87</v>
      </c>
      <c r="F92" s="85" t="s">
        <v>179</v>
      </c>
      <c r="G92" s="85" t="s">
        <v>180</v>
      </c>
      <c r="H92" s="235">
        <v>0</v>
      </c>
      <c r="I92" s="235">
        <v>0.4</v>
      </c>
      <c r="J92" s="235">
        <v>0</v>
      </c>
      <c r="K92" s="235">
        <v>0</v>
      </c>
      <c r="L92" s="235">
        <v>0</v>
      </c>
      <c r="M92" s="235">
        <v>0</v>
      </c>
      <c r="N92" s="235">
        <v>0</v>
      </c>
      <c r="O92" s="235">
        <v>0</v>
      </c>
      <c r="P92" s="235">
        <v>0</v>
      </c>
      <c r="Q92" s="235">
        <v>1.5</v>
      </c>
      <c r="R92" s="235">
        <v>0.33333333333333298</v>
      </c>
      <c r="S92" s="235">
        <v>0</v>
      </c>
      <c r="T92" s="235">
        <v>0.33333333333333298</v>
      </c>
      <c r="U92" s="235">
        <v>0</v>
      </c>
    </row>
    <row r="93" spans="1:21" x14ac:dyDescent="0.2">
      <c r="A93" s="86">
        <v>88</v>
      </c>
      <c r="B93" s="85" t="s">
        <v>181</v>
      </c>
      <c r="C93" s="85" t="s">
        <v>182</v>
      </c>
      <c r="D93" s="235">
        <f t="shared" si="1"/>
        <v>0.15</v>
      </c>
      <c r="E93" s="86">
        <v>88</v>
      </c>
      <c r="F93" s="85" t="s">
        <v>181</v>
      </c>
      <c r="G93" s="85" t="s">
        <v>182</v>
      </c>
      <c r="H93" s="235">
        <v>0</v>
      </c>
      <c r="I93" s="235">
        <v>0.3</v>
      </c>
      <c r="J93" s="235">
        <v>0</v>
      </c>
      <c r="K93" s="235">
        <v>0</v>
      </c>
      <c r="L93" s="235">
        <v>0</v>
      </c>
      <c r="M93" s="235">
        <v>0</v>
      </c>
      <c r="N93" s="235">
        <v>0</v>
      </c>
      <c r="O93" s="235">
        <v>0</v>
      </c>
      <c r="P93" s="235">
        <v>0</v>
      </c>
      <c r="Q93" s="235">
        <v>1</v>
      </c>
      <c r="R93" s="235">
        <v>0.33333333333333298</v>
      </c>
      <c r="S93" s="235">
        <v>0</v>
      </c>
      <c r="T93" s="235">
        <v>0.33333333333333298</v>
      </c>
      <c r="U93" s="235">
        <v>0.33333333333333298</v>
      </c>
    </row>
    <row r="94" spans="1:21" x14ac:dyDescent="0.2">
      <c r="A94" s="86">
        <v>89</v>
      </c>
      <c r="B94" s="85" t="s">
        <v>183</v>
      </c>
      <c r="C94" s="85" t="s">
        <v>184</v>
      </c>
      <c r="D94" s="235">
        <f t="shared" si="1"/>
        <v>0.2</v>
      </c>
      <c r="E94" s="86">
        <v>89</v>
      </c>
      <c r="F94" s="85" t="s">
        <v>183</v>
      </c>
      <c r="G94" s="85" t="s">
        <v>184</v>
      </c>
      <c r="H94" s="235">
        <v>0</v>
      </c>
      <c r="I94" s="235">
        <v>0.4</v>
      </c>
      <c r="J94" s="235">
        <v>0</v>
      </c>
      <c r="K94" s="235">
        <v>0</v>
      </c>
      <c r="L94" s="235">
        <v>0</v>
      </c>
      <c r="M94" s="235">
        <v>0</v>
      </c>
      <c r="N94" s="235">
        <v>0</v>
      </c>
      <c r="O94" s="235">
        <v>0</v>
      </c>
      <c r="P94" s="235">
        <v>0</v>
      </c>
      <c r="Q94" s="235">
        <v>1.5</v>
      </c>
      <c r="R94" s="235">
        <v>0.66666666666666696</v>
      </c>
      <c r="S94" s="235">
        <v>0</v>
      </c>
      <c r="T94" s="235">
        <v>0.33333333333333298</v>
      </c>
      <c r="U94" s="235">
        <v>0</v>
      </c>
    </row>
    <row r="95" spans="1:21" x14ac:dyDescent="0.2">
      <c r="A95" s="86">
        <v>90</v>
      </c>
      <c r="B95" s="85" t="s">
        <v>185</v>
      </c>
      <c r="C95" s="85" t="s">
        <v>186</v>
      </c>
      <c r="D95" s="235">
        <f t="shared" si="1"/>
        <v>0.2</v>
      </c>
      <c r="E95" s="86">
        <v>90</v>
      </c>
      <c r="F95" s="85" t="s">
        <v>185</v>
      </c>
      <c r="G95" s="85" t="s">
        <v>186</v>
      </c>
      <c r="H95" s="235">
        <v>0</v>
      </c>
      <c r="I95" s="235">
        <v>0.4</v>
      </c>
      <c r="J95" s="235">
        <v>0</v>
      </c>
      <c r="K95" s="235">
        <v>0</v>
      </c>
      <c r="L95" s="235">
        <v>0</v>
      </c>
      <c r="M95" s="235">
        <v>0</v>
      </c>
      <c r="N95" s="235">
        <v>0</v>
      </c>
      <c r="O95" s="235">
        <v>0</v>
      </c>
      <c r="P95" s="235">
        <v>0</v>
      </c>
      <c r="Q95" s="235">
        <v>1.5</v>
      </c>
      <c r="R95" s="235">
        <v>1</v>
      </c>
      <c r="S95" s="235">
        <v>0</v>
      </c>
      <c r="T95" s="235">
        <v>0.33333333333333298</v>
      </c>
      <c r="U95" s="235">
        <v>0.33333333333333298</v>
      </c>
    </row>
    <row r="96" spans="1:21" x14ac:dyDescent="0.2">
      <c r="A96" s="86">
        <v>91</v>
      </c>
      <c r="B96" s="85" t="s">
        <v>187</v>
      </c>
      <c r="C96" s="85" t="s">
        <v>188</v>
      </c>
      <c r="D96" s="235">
        <f t="shared" si="1"/>
        <v>0.35</v>
      </c>
      <c r="E96" s="86">
        <v>91</v>
      </c>
      <c r="F96" s="85" t="s">
        <v>187</v>
      </c>
      <c r="G96" s="85" t="s">
        <v>188</v>
      </c>
      <c r="H96" s="235">
        <v>0</v>
      </c>
      <c r="I96" s="235">
        <v>0.7</v>
      </c>
      <c r="J96" s="235">
        <v>0</v>
      </c>
      <c r="K96" s="235">
        <v>0</v>
      </c>
      <c r="L96" s="235">
        <v>0.25</v>
      </c>
      <c r="M96" s="235">
        <v>0</v>
      </c>
      <c r="N96" s="235">
        <v>0</v>
      </c>
      <c r="O96" s="235">
        <v>0</v>
      </c>
      <c r="P96" s="235">
        <v>0.83333333333333304</v>
      </c>
      <c r="Q96" s="235">
        <v>1.5</v>
      </c>
      <c r="R96" s="235">
        <v>1.6666666666666701</v>
      </c>
      <c r="S96" s="235">
        <v>0.25</v>
      </c>
      <c r="T96" s="235">
        <v>0.33333333333333298</v>
      </c>
      <c r="U96" s="235">
        <v>0.66666666666666696</v>
      </c>
    </row>
    <row r="97" spans="1:21" x14ac:dyDescent="0.2">
      <c r="A97" s="86">
        <v>92</v>
      </c>
      <c r="B97" s="85" t="s">
        <v>189</v>
      </c>
      <c r="C97" s="85" t="s">
        <v>190</v>
      </c>
      <c r="D97" s="235">
        <f t="shared" si="1"/>
        <v>0.3</v>
      </c>
      <c r="E97" s="86">
        <v>92</v>
      </c>
      <c r="F97" s="85" t="s">
        <v>189</v>
      </c>
      <c r="G97" s="85" t="s">
        <v>190</v>
      </c>
      <c r="H97" s="235">
        <v>0</v>
      </c>
      <c r="I97" s="235">
        <v>0.6</v>
      </c>
      <c r="J97" s="235">
        <v>0</v>
      </c>
      <c r="K97" s="235">
        <v>0</v>
      </c>
      <c r="L97" s="235">
        <v>0.25</v>
      </c>
      <c r="M97" s="235">
        <v>0</v>
      </c>
      <c r="N97" s="235">
        <v>0</v>
      </c>
      <c r="O97" s="235">
        <v>0</v>
      </c>
      <c r="P97" s="235">
        <v>0.66666666666666696</v>
      </c>
      <c r="Q97" s="235">
        <v>1.5</v>
      </c>
      <c r="R97" s="235">
        <v>1.6666666666666701</v>
      </c>
      <c r="S97" s="235">
        <v>0.25</v>
      </c>
      <c r="T97" s="235">
        <v>0.33333333333333298</v>
      </c>
      <c r="U97" s="235">
        <v>0.33333333333333298</v>
      </c>
    </row>
    <row r="98" spans="1:21" x14ac:dyDescent="0.2">
      <c r="A98" s="86">
        <v>93</v>
      </c>
      <c r="B98" s="85" t="s">
        <v>191</v>
      </c>
      <c r="C98" s="85" t="s">
        <v>192</v>
      </c>
      <c r="D98" s="235">
        <f t="shared" si="1"/>
        <v>0.2</v>
      </c>
      <c r="E98" s="86">
        <v>93</v>
      </c>
      <c r="F98" s="85" t="s">
        <v>191</v>
      </c>
      <c r="G98" s="85" t="s">
        <v>192</v>
      </c>
      <c r="H98" s="235">
        <v>0</v>
      </c>
      <c r="I98" s="235">
        <v>0.4</v>
      </c>
      <c r="J98" s="235">
        <v>0</v>
      </c>
      <c r="K98" s="235">
        <v>0</v>
      </c>
      <c r="L98" s="235">
        <v>0</v>
      </c>
      <c r="M98" s="235">
        <v>0</v>
      </c>
      <c r="N98" s="235">
        <v>0</v>
      </c>
      <c r="O98" s="235">
        <v>0</v>
      </c>
      <c r="P98" s="235">
        <v>0</v>
      </c>
      <c r="Q98" s="235">
        <v>1.5</v>
      </c>
      <c r="R98" s="235">
        <v>1</v>
      </c>
      <c r="S98" s="235">
        <v>0</v>
      </c>
      <c r="T98" s="235">
        <v>0.33333333333333298</v>
      </c>
      <c r="U98" s="235">
        <v>0</v>
      </c>
    </row>
    <row r="99" spans="1:21" x14ac:dyDescent="0.2">
      <c r="A99" s="86">
        <v>94</v>
      </c>
      <c r="B99" s="85" t="s">
        <v>193</v>
      </c>
      <c r="C99" s="85" t="s">
        <v>194</v>
      </c>
      <c r="D99" s="235">
        <f t="shared" si="1"/>
        <v>0.2</v>
      </c>
      <c r="E99" s="86">
        <v>94</v>
      </c>
      <c r="F99" s="85" t="s">
        <v>193</v>
      </c>
      <c r="G99" s="85" t="s">
        <v>194</v>
      </c>
      <c r="H99" s="235">
        <v>0</v>
      </c>
      <c r="I99" s="235">
        <v>0.4</v>
      </c>
      <c r="J99" s="235">
        <v>0</v>
      </c>
      <c r="K99" s="235">
        <v>0</v>
      </c>
      <c r="L99" s="235">
        <v>0</v>
      </c>
      <c r="M99" s="235">
        <v>0</v>
      </c>
      <c r="N99" s="235">
        <v>0</v>
      </c>
      <c r="O99" s="235">
        <v>0</v>
      </c>
      <c r="P99" s="235">
        <v>0</v>
      </c>
      <c r="Q99" s="235">
        <v>1.5</v>
      </c>
      <c r="R99" s="235">
        <v>1.3333333333333299</v>
      </c>
      <c r="S99" s="235">
        <v>0</v>
      </c>
      <c r="T99" s="235">
        <v>0.33333333333333298</v>
      </c>
      <c r="U99" s="235">
        <v>0.33333333333333298</v>
      </c>
    </row>
    <row r="100" spans="1:21" x14ac:dyDescent="0.2">
      <c r="A100" s="86">
        <v>95</v>
      </c>
      <c r="B100" s="85" t="s">
        <v>195</v>
      </c>
      <c r="C100" s="85" t="s">
        <v>196</v>
      </c>
      <c r="D100" s="235">
        <f t="shared" si="1"/>
        <v>0.25</v>
      </c>
      <c r="E100" s="86">
        <v>95</v>
      </c>
      <c r="F100" s="85" t="s">
        <v>195</v>
      </c>
      <c r="G100" s="85" t="s">
        <v>196</v>
      </c>
      <c r="H100" s="235">
        <v>0</v>
      </c>
      <c r="I100" s="235">
        <v>0.5</v>
      </c>
      <c r="J100" s="235">
        <v>0</v>
      </c>
      <c r="K100" s="235">
        <v>0</v>
      </c>
      <c r="L100" s="235">
        <v>0</v>
      </c>
      <c r="M100" s="235">
        <v>0</v>
      </c>
      <c r="N100" s="235">
        <v>0</v>
      </c>
      <c r="O100" s="235">
        <v>0</v>
      </c>
      <c r="P100" s="235">
        <v>0.33333333333333298</v>
      </c>
      <c r="Q100" s="235">
        <v>1.5</v>
      </c>
      <c r="R100" s="235">
        <v>0.66666666666666696</v>
      </c>
      <c r="S100" s="235">
        <v>0</v>
      </c>
      <c r="T100" s="235">
        <v>0.33333333333333298</v>
      </c>
      <c r="U100" s="235">
        <v>0.33333333333333298</v>
      </c>
    </row>
    <row r="101" spans="1:21" x14ac:dyDescent="0.2">
      <c r="A101" s="86">
        <v>96</v>
      </c>
      <c r="B101" s="85" t="s">
        <v>197</v>
      </c>
      <c r="C101" s="85" t="s">
        <v>198</v>
      </c>
      <c r="D101" s="235">
        <f t="shared" si="1"/>
        <v>0.15</v>
      </c>
      <c r="E101" s="86">
        <v>96</v>
      </c>
      <c r="F101" s="85" t="s">
        <v>197</v>
      </c>
      <c r="G101" s="85" t="s">
        <v>198</v>
      </c>
      <c r="H101" s="235">
        <v>0</v>
      </c>
      <c r="I101" s="235">
        <v>0.3</v>
      </c>
      <c r="J101" s="235">
        <v>0</v>
      </c>
      <c r="K101" s="235">
        <v>0</v>
      </c>
      <c r="L101" s="235">
        <v>0</v>
      </c>
      <c r="M101" s="235">
        <v>0</v>
      </c>
      <c r="N101" s="235">
        <v>0</v>
      </c>
      <c r="O101" s="235">
        <v>0</v>
      </c>
      <c r="P101" s="235">
        <v>0</v>
      </c>
      <c r="Q101" s="235">
        <v>1</v>
      </c>
      <c r="R101" s="235">
        <v>1.3333333333333299</v>
      </c>
      <c r="S101" s="235">
        <v>0</v>
      </c>
      <c r="T101" s="235">
        <v>0.33333333333333298</v>
      </c>
      <c r="U101" s="235">
        <v>0</v>
      </c>
    </row>
    <row r="102" spans="1:21" x14ac:dyDescent="0.2">
      <c r="A102" s="86">
        <v>97</v>
      </c>
      <c r="B102" s="85" t="s">
        <v>199</v>
      </c>
      <c r="C102" s="85" t="s">
        <v>200</v>
      </c>
      <c r="D102" s="235">
        <f t="shared" si="1"/>
        <v>0.15</v>
      </c>
      <c r="E102" s="86">
        <v>97</v>
      </c>
      <c r="F102" s="85" t="s">
        <v>199</v>
      </c>
      <c r="G102" s="85" t="s">
        <v>200</v>
      </c>
      <c r="H102" s="235">
        <v>0</v>
      </c>
      <c r="I102" s="235">
        <v>0.3</v>
      </c>
      <c r="J102" s="235">
        <v>0</v>
      </c>
      <c r="K102" s="235">
        <v>0</v>
      </c>
      <c r="L102" s="235">
        <v>0</v>
      </c>
      <c r="M102" s="235">
        <v>0</v>
      </c>
      <c r="N102" s="235">
        <v>0</v>
      </c>
      <c r="O102" s="235">
        <v>0</v>
      </c>
      <c r="P102" s="235">
        <v>0</v>
      </c>
      <c r="Q102" s="235">
        <v>1</v>
      </c>
      <c r="R102" s="235">
        <v>1</v>
      </c>
      <c r="S102" s="235">
        <v>0</v>
      </c>
      <c r="T102" s="235">
        <v>0.33333333333333298</v>
      </c>
      <c r="U102" s="235">
        <v>0.33333333333333298</v>
      </c>
    </row>
    <row r="103" spans="1:21" x14ac:dyDescent="0.2">
      <c r="A103" s="86">
        <v>98</v>
      </c>
      <c r="B103" s="85" t="s">
        <v>201</v>
      </c>
      <c r="C103" s="85" t="s">
        <v>202</v>
      </c>
      <c r="D103" s="235">
        <f t="shared" si="1"/>
        <v>0.2</v>
      </c>
      <c r="E103" s="86">
        <v>98</v>
      </c>
      <c r="F103" s="85" t="s">
        <v>201</v>
      </c>
      <c r="G103" s="85" t="s">
        <v>202</v>
      </c>
      <c r="H103" s="235">
        <v>0</v>
      </c>
      <c r="I103" s="235">
        <v>0.4</v>
      </c>
      <c r="J103" s="235">
        <v>0</v>
      </c>
      <c r="K103" s="235">
        <v>0</v>
      </c>
      <c r="L103" s="235">
        <v>0</v>
      </c>
      <c r="M103" s="235">
        <v>0</v>
      </c>
      <c r="N103" s="235">
        <v>0</v>
      </c>
      <c r="O103" s="235">
        <v>0</v>
      </c>
      <c r="P103" s="235">
        <v>0</v>
      </c>
      <c r="Q103" s="235">
        <v>1.5</v>
      </c>
      <c r="R103" s="235">
        <v>1.3333333333333299</v>
      </c>
      <c r="S103" s="235">
        <v>0</v>
      </c>
      <c r="T103" s="235">
        <v>0.33333333333333298</v>
      </c>
      <c r="U103" s="235">
        <v>0.33333333333333298</v>
      </c>
    </row>
    <row r="104" spans="1:21" x14ac:dyDescent="0.2">
      <c r="A104" s="86">
        <v>99</v>
      </c>
      <c r="B104" s="85" t="s">
        <v>203</v>
      </c>
      <c r="C104" s="85" t="s">
        <v>204</v>
      </c>
      <c r="D104" s="235">
        <f t="shared" si="1"/>
        <v>0.4</v>
      </c>
      <c r="E104" s="86">
        <v>99</v>
      </c>
      <c r="F104" s="85" t="s">
        <v>203</v>
      </c>
      <c r="G104" s="85" t="s">
        <v>204</v>
      </c>
      <c r="H104" s="235">
        <v>0.2</v>
      </c>
      <c r="I104" s="235">
        <v>0.6</v>
      </c>
      <c r="J104" s="235">
        <v>0</v>
      </c>
      <c r="K104" s="235">
        <v>1</v>
      </c>
      <c r="L104" s="235">
        <v>0.25</v>
      </c>
      <c r="M104" s="235">
        <v>0</v>
      </c>
      <c r="N104" s="235">
        <v>0</v>
      </c>
      <c r="O104" s="235">
        <v>0</v>
      </c>
      <c r="P104" s="235">
        <v>0.33333333333333298</v>
      </c>
      <c r="Q104" s="235">
        <v>1.5</v>
      </c>
      <c r="R104" s="235">
        <v>1</v>
      </c>
      <c r="S104" s="235">
        <v>0.25</v>
      </c>
      <c r="T104" s="235">
        <v>0.33333333333333298</v>
      </c>
      <c r="U104" s="235">
        <v>0.33333333333333298</v>
      </c>
    </row>
    <row r="105" spans="1:21" x14ac:dyDescent="0.2">
      <c r="A105" s="86">
        <v>100</v>
      </c>
      <c r="B105" s="85" t="s">
        <v>205</v>
      </c>
      <c r="C105" s="85" t="s">
        <v>206</v>
      </c>
      <c r="D105" s="235">
        <f t="shared" si="1"/>
        <v>0.35</v>
      </c>
      <c r="E105" s="86">
        <v>100</v>
      </c>
      <c r="F105" s="85" t="s">
        <v>205</v>
      </c>
      <c r="G105" s="85" t="s">
        <v>206</v>
      </c>
      <c r="H105" s="235">
        <v>0.2</v>
      </c>
      <c r="I105" s="235">
        <v>0.5</v>
      </c>
      <c r="J105" s="235">
        <v>0</v>
      </c>
      <c r="K105" s="235">
        <v>1</v>
      </c>
      <c r="L105" s="235">
        <v>0</v>
      </c>
      <c r="M105" s="235">
        <v>0</v>
      </c>
      <c r="N105" s="235">
        <v>0</v>
      </c>
      <c r="O105" s="235">
        <v>0</v>
      </c>
      <c r="P105" s="235">
        <v>0.16666666666666699</v>
      </c>
      <c r="Q105" s="235">
        <v>1.5</v>
      </c>
      <c r="R105" s="235">
        <v>1.6666666666666701</v>
      </c>
      <c r="S105" s="235">
        <v>0</v>
      </c>
      <c r="T105" s="235">
        <v>0.33333333333333298</v>
      </c>
      <c r="U105" s="235">
        <v>0.66666666666666696</v>
      </c>
    </row>
    <row r="106" spans="1:21" x14ac:dyDescent="0.2">
      <c r="A106" s="86">
        <v>101</v>
      </c>
      <c r="B106" s="85" t="s">
        <v>207</v>
      </c>
      <c r="C106" s="85" t="s">
        <v>208</v>
      </c>
      <c r="D106" s="235">
        <f t="shared" si="1"/>
        <v>0.2</v>
      </c>
      <c r="E106" s="86">
        <v>101</v>
      </c>
      <c r="F106" s="85" t="s">
        <v>207</v>
      </c>
      <c r="G106" s="85" t="s">
        <v>208</v>
      </c>
      <c r="H106" s="235">
        <v>0</v>
      </c>
      <c r="I106" s="235">
        <v>0.4</v>
      </c>
      <c r="J106" s="235">
        <v>0</v>
      </c>
      <c r="K106" s="235">
        <v>0</v>
      </c>
      <c r="L106" s="235">
        <v>0</v>
      </c>
      <c r="M106" s="235">
        <v>0</v>
      </c>
      <c r="N106" s="235">
        <v>0</v>
      </c>
      <c r="O106" s="235">
        <v>0</v>
      </c>
      <c r="P106" s="235">
        <v>0</v>
      </c>
      <c r="Q106" s="235">
        <v>1.5</v>
      </c>
      <c r="R106" s="235">
        <v>0.33333333333333298</v>
      </c>
      <c r="S106" s="235">
        <v>0</v>
      </c>
      <c r="T106" s="235">
        <v>0.33333333333333298</v>
      </c>
      <c r="U106" s="235">
        <v>0</v>
      </c>
    </row>
    <row r="107" spans="1:21" x14ac:dyDescent="0.2">
      <c r="A107" s="86">
        <v>102</v>
      </c>
      <c r="B107" s="85" t="s">
        <v>209</v>
      </c>
      <c r="C107" s="85" t="s">
        <v>210</v>
      </c>
      <c r="D107" s="235">
        <f t="shared" si="1"/>
        <v>0.2</v>
      </c>
      <c r="E107" s="86">
        <v>102</v>
      </c>
      <c r="F107" s="85" t="s">
        <v>209</v>
      </c>
      <c r="G107" s="85" t="s">
        <v>210</v>
      </c>
      <c r="H107" s="235">
        <v>0</v>
      </c>
      <c r="I107" s="235">
        <v>0.4</v>
      </c>
      <c r="J107" s="235">
        <v>0</v>
      </c>
      <c r="K107" s="235">
        <v>0</v>
      </c>
      <c r="L107" s="235">
        <v>0</v>
      </c>
      <c r="M107" s="235">
        <v>0</v>
      </c>
      <c r="N107" s="235">
        <v>0</v>
      </c>
      <c r="O107" s="235">
        <v>0</v>
      </c>
      <c r="P107" s="235">
        <v>0</v>
      </c>
      <c r="Q107" s="235">
        <v>1.5</v>
      </c>
      <c r="R107" s="235">
        <v>1</v>
      </c>
      <c r="S107" s="235">
        <v>0</v>
      </c>
      <c r="T107" s="235">
        <v>0.33333333333333298</v>
      </c>
      <c r="U107" s="235">
        <v>0.33333333333333298</v>
      </c>
    </row>
    <row r="108" spans="1:21" x14ac:dyDescent="0.2">
      <c r="A108" s="86">
        <v>103</v>
      </c>
      <c r="B108" s="85" t="s">
        <v>211</v>
      </c>
      <c r="C108" s="85" t="s">
        <v>212</v>
      </c>
      <c r="D108" s="235">
        <f t="shared" si="1"/>
        <v>0.2</v>
      </c>
      <c r="E108" s="86">
        <v>103</v>
      </c>
      <c r="F108" s="85" t="s">
        <v>211</v>
      </c>
      <c r="G108" s="85" t="s">
        <v>212</v>
      </c>
      <c r="H108" s="235">
        <v>0</v>
      </c>
      <c r="I108" s="235">
        <v>0.4</v>
      </c>
      <c r="J108" s="235">
        <v>0</v>
      </c>
      <c r="K108" s="235">
        <v>0</v>
      </c>
      <c r="L108" s="235">
        <v>0</v>
      </c>
      <c r="M108" s="235">
        <v>0</v>
      </c>
      <c r="N108" s="235">
        <v>0</v>
      </c>
      <c r="O108" s="235">
        <v>0</v>
      </c>
      <c r="P108" s="235">
        <v>0</v>
      </c>
      <c r="Q108" s="235">
        <v>1.5</v>
      </c>
      <c r="R108" s="235">
        <v>1</v>
      </c>
      <c r="S108" s="235">
        <v>0</v>
      </c>
      <c r="T108" s="235">
        <v>0.33333333333333298</v>
      </c>
      <c r="U108" s="235">
        <v>0.33333333333333298</v>
      </c>
    </row>
    <row r="109" spans="1:21" x14ac:dyDescent="0.2">
      <c r="A109" s="86">
        <v>104</v>
      </c>
      <c r="B109" s="85" t="s">
        <v>213</v>
      </c>
      <c r="C109" s="85" t="s">
        <v>214</v>
      </c>
      <c r="D109" s="235">
        <f t="shared" si="1"/>
        <v>0.25</v>
      </c>
      <c r="E109" s="86">
        <v>104</v>
      </c>
      <c r="F109" s="85" t="s">
        <v>213</v>
      </c>
      <c r="G109" s="85" t="s">
        <v>214</v>
      </c>
      <c r="H109" s="235">
        <v>0</v>
      </c>
      <c r="I109" s="235">
        <v>0.5</v>
      </c>
      <c r="J109" s="235">
        <v>0</v>
      </c>
      <c r="K109" s="235">
        <v>0</v>
      </c>
      <c r="L109" s="235">
        <v>0</v>
      </c>
      <c r="M109" s="235">
        <v>0</v>
      </c>
      <c r="N109" s="235">
        <v>0</v>
      </c>
      <c r="O109" s="235">
        <v>0</v>
      </c>
      <c r="P109" s="235">
        <v>0</v>
      </c>
      <c r="Q109" s="235">
        <v>1.5</v>
      </c>
      <c r="R109" s="235">
        <v>1</v>
      </c>
      <c r="S109" s="235">
        <v>0</v>
      </c>
      <c r="T109" s="235">
        <v>0.33333333333333298</v>
      </c>
      <c r="U109" s="235">
        <v>0.66666666666666696</v>
      </c>
    </row>
    <row r="110" spans="1:21" x14ac:dyDescent="0.2">
      <c r="A110" s="86">
        <v>105</v>
      </c>
      <c r="B110" s="85" t="s">
        <v>215</v>
      </c>
      <c r="C110" s="85" t="s">
        <v>216</v>
      </c>
      <c r="D110" s="235">
        <f t="shared" si="1"/>
        <v>0.2</v>
      </c>
      <c r="E110" s="86">
        <v>105</v>
      </c>
      <c r="F110" s="85" t="s">
        <v>215</v>
      </c>
      <c r="G110" s="85" t="s">
        <v>216</v>
      </c>
      <c r="H110" s="235">
        <v>0</v>
      </c>
      <c r="I110" s="235">
        <v>0.4</v>
      </c>
      <c r="J110" s="235">
        <v>0</v>
      </c>
      <c r="K110" s="235">
        <v>0</v>
      </c>
      <c r="L110" s="235">
        <v>0</v>
      </c>
      <c r="M110" s="235">
        <v>0</v>
      </c>
      <c r="N110" s="235">
        <v>0</v>
      </c>
      <c r="O110" s="235">
        <v>0</v>
      </c>
      <c r="P110" s="235">
        <v>0</v>
      </c>
      <c r="Q110" s="235">
        <v>1.5</v>
      </c>
      <c r="R110" s="235">
        <v>1</v>
      </c>
      <c r="S110" s="235">
        <v>0</v>
      </c>
      <c r="T110" s="235">
        <v>0.33333333333333298</v>
      </c>
      <c r="U110" s="235">
        <v>0</v>
      </c>
    </row>
    <row r="111" spans="1:21" x14ac:dyDescent="0.2">
      <c r="A111" s="86">
        <v>106</v>
      </c>
      <c r="B111" s="85" t="s">
        <v>217</v>
      </c>
      <c r="C111" s="85" t="s">
        <v>218</v>
      </c>
      <c r="D111" s="235">
        <f t="shared" si="1"/>
        <v>0.2</v>
      </c>
      <c r="E111" s="86">
        <v>106</v>
      </c>
      <c r="F111" s="85" t="s">
        <v>217</v>
      </c>
      <c r="G111" s="85" t="s">
        <v>218</v>
      </c>
      <c r="H111" s="235">
        <v>0</v>
      </c>
      <c r="I111" s="235">
        <v>0.4</v>
      </c>
      <c r="J111" s="235">
        <v>0</v>
      </c>
      <c r="K111" s="235">
        <v>0</v>
      </c>
      <c r="L111" s="235">
        <v>0</v>
      </c>
      <c r="M111" s="235">
        <v>0</v>
      </c>
      <c r="N111" s="235">
        <v>0</v>
      </c>
      <c r="O111" s="235">
        <v>0</v>
      </c>
      <c r="P111" s="235">
        <v>0</v>
      </c>
      <c r="Q111" s="235">
        <v>1.5</v>
      </c>
      <c r="R111" s="235">
        <v>0.33333333333333298</v>
      </c>
      <c r="S111" s="235">
        <v>0</v>
      </c>
      <c r="T111" s="235">
        <v>0.33333333333333298</v>
      </c>
      <c r="U111" s="235">
        <v>0</v>
      </c>
    </row>
    <row r="112" spans="1:21" x14ac:dyDescent="0.2">
      <c r="A112" s="86">
        <v>107</v>
      </c>
      <c r="B112" s="85" t="s">
        <v>219</v>
      </c>
      <c r="C112" s="85" t="s">
        <v>220</v>
      </c>
      <c r="D112" s="235">
        <f t="shared" si="1"/>
        <v>0.2</v>
      </c>
      <c r="E112" s="86">
        <v>107</v>
      </c>
      <c r="F112" s="85" t="s">
        <v>219</v>
      </c>
      <c r="G112" s="85" t="s">
        <v>220</v>
      </c>
      <c r="H112" s="235">
        <v>0</v>
      </c>
      <c r="I112" s="235">
        <v>0.4</v>
      </c>
      <c r="J112" s="235">
        <v>0</v>
      </c>
      <c r="K112" s="235">
        <v>0</v>
      </c>
      <c r="L112" s="235">
        <v>0</v>
      </c>
      <c r="M112" s="235">
        <v>0</v>
      </c>
      <c r="N112" s="235">
        <v>0</v>
      </c>
      <c r="O112" s="235">
        <v>0</v>
      </c>
      <c r="P112" s="235">
        <v>0</v>
      </c>
      <c r="Q112" s="235">
        <v>1.5</v>
      </c>
      <c r="R112" s="235">
        <v>0.66666666666666696</v>
      </c>
      <c r="S112" s="235">
        <v>0</v>
      </c>
      <c r="T112" s="235">
        <v>0.33333333333333298</v>
      </c>
      <c r="U112" s="235">
        <v>0</v>
      </c>
    </row>
    <row r="113" spans="1:21" x14ac:dyDescent="0.2">
      <c r="A113" s="86">
        <v>108</v>
      </c>
      <c r="B113" s="85" t="s">
        <v>221</v>
      </c>
      <c r="C113" s="85" t="s">
        <v>222</v>
      </c>
      <c r="D113" s="235">
        <f t="shared" si="1"/>
        <v>0.1</v>
      </c>
      <c r="E113" s="86">
        <v>108</v>
      </c>
      <c r="F113" s="85" t="s">
        <v>221</v>
      </c>
      <c r="G113" s="85" t="s">
        <v>222</v>
      </c>
      <c r="H113" s="235">
        <v>0</v>
      </c>
      <c r="I113" s="235">
        <v>0.2</v>
      </c>
      <c r="J113" s="235">
        <v>0</v>
      </c>
      <c r="K113" s="235">
        <v>0</v>
      </c>
      <c r="L113" s="235">
        <v>0</v>
      </c>
      <c r="M113" s="235">
        <v>0</v>
      </c>
      <c r="N113" s="235">
        <v>0</v>
      </c>
      <c r="O113" s="235">
        <v>0</v>
      </c>
      <c r="P113" s="235">
        <v>0</v>
      </c>
      <c r="Q113" s="235">
        <v>0.5</v>
      </c>
      <c r="R113" s="235">
        <v>0.66666666666666696</v>
      </c>
      <c r="S113" s="235">
        <v>0</v>
      </c>
      <c r="T113" s="235">
        <v>0.33333333333333298</v>
      </c>
      <c r="U113" s="235">
        <v>0</v>
      </c>
    </row>
    <row r="114" spans="1:21" x14ac:dyDescent="0.2">
      <c r="A114" s="86">
        <v>109</v>
      </c>
      <c r="B114" s="85" t="s">
        <v>223</v>
      </c>
      <c r="C114" s="85" t="s">
        <v>224</v>
      </c>
      <c r="D114" s="235">
        <f t="shared" si="1"/>
        <v>0.3</v>
      </c>
      <c r="E114" s="86">
        <v>109</v>
      </c>
      <c r="F114" s="85" t="s">
        <v>223</v>
      </c>
      <c r="G114" s="85" t="s">
        <v>224</v>
      </c>
      <c r="H114" s="235">
        <v>0</v>
      </c>
      <c r="I114" s="235">
        <v>0.6</v>
      </c>
      <c r="J114" s="235">
        <v>0</v>
      </c>
      <c r="K114" s="235">
        <v>0</v>
      </c>
      <c r="L114" s="235">
        <v>0.25</v>
      </c>
      <c r="M114" s="235">
        <v>0</v>
      </c>
      <c r="N114" s="235">
        <v>0</v>
      </c>
      <c r="O114" s="235">
        <v>0</v>
      </c>
      <c r="P114" s="235">
        <v>0.33333333333333298</v>
      </c>
      <c r="Q114" s="235">
        <v>1.5</v>
      </c>
      <c r="R114" s="235">
        <v>1.6666666666666701</v>
      </c>
      <c r="S114" s="235">
        <v>0.25</v>
      </c>
      <c r="T114" s="235">
        <v>0.33333333333333298</v>
      </c>
      <c r="U114" s="235">
        <v>0.33333333333333298</v>
      </c>
    </row>
    <row r="115" spans="1:21" x14ac:dyDescent="0.2">
      <c r="A115" s="86">
        <v>110</v>
      </c>
      <c r="B115" s="85" t="s">
        <v>225</v>
      </c>
      <c r="C115" s="85" t="s">
        <v>226</v>
      </c>
      <c r="D115" s="235">
        <f t="shared" si="1"/>
        <v>0.15</v>
      </c>
      <c r="E115" s="86">
        <v>110</v>
      </c>
      <c r="F115" s="85" t="s">
        <v>225</v>
      </c>
      <c r="G115" s="85" t="s">
        <v>226</v>
      </c>
      <c r="H115" s="235">
        <v>0</v>
      </c>
      <c r="I115" s="235">
        <v>0.3</v>
      </c>
      <c r="J115" s="235">
        <v>0</v>
      </c>
      <c r="K115" s="235">
        <v>0</v>
      </c>
      <c r="L115" s="235">
        <v>0</v>
      </c>
      <c r="M115" s="235">
        <v>0</v>
      </c>
      <c r="N115" s="235">
        <v>0</v>
      </c>
      <c r="O115" s="235">
        <v>0</v>
      </c>
      <c r="P115" s="235">
        <v>0</v>
      </c>
      <c r="Q115" s="235">
        <v>1.5</v>
      </c>
      <c r="R115" s="235">
        <v>0.33333333333333298</v>
      </c>
      <c r="S115" s="235">
        <v>0</v>
      </c>
      <c r="T115" s="235">
        <v>0</v>
      </c>
      <c r="U115" s="235">
        <v>0</v>
      </c>
    </row>
    <row r="116" spans="1:21" x14ac:dyDescent="0.2">
      <c r="A116" s="86">
        <v>111</v>
      </c>
      <c r="B116" s="85" t="s">
        <v>227</v>
      </c>
      <c r="C116" s="85" t="s">
        <v>228</v>
      </c>
      <c r="D116" s="235">
        <f t="shared" si="1"/>
        <v>0.4</v>
      </c>
      <c r="E116" s="86">
        <v>111</v>
      </c>
      <c r="F116" s="85" t="s">
        <v>227</v>
      </c>
      <c r="G116" s="85" t="s">
        <v>228</v>
      </c>
      <c r="H116" s="235">
        <v>0.2</v>
      </c>
      <c r="I116" s="235">
        <v>0.6</v>
      </c>
      <c r="J116" s="235">
        <v>0</v>
      </c>
      <c r="K116" s="235">
        <v>1</v>
      </c>
      <c r="L116" s="235">
        <v>0.25</v>
      </c>
      <c r="M116" s="235">
        <v>0</v>
      </c>
      <c r="N116" s="235">
        <v>0</v>
      </c>
      <c r="O116" s="235">
        <v>0</v>
      </c>
      <c r="P116" s="235">
        <v>0.66666666666666696</v>
      </c>
      <c r="Q116" s="235">
        <v>1.5</v>
      </c>
      <c r="R116" s="235">
        <v>1.6666666666666701</v>
      </c>
      <c r="S116" s="235">
        <v>0.25</v>
      </c>
      <c r="T116" s="235">
        <v>0.33333333333333298</v>
      </c>
      <c r="U116" s="235">
        <v>0.33333333333333298</v>
      </c>
    </row>
    <row r="117" spans="1:21" x14ac:dyDescent="0.2">
      <c r="A117" s="86">
        <v>112</v>
      </c>
      <c r="B117" s="85" t="s">
        <v>229</v>
      </c>
      <c r="C117" s="85" t="s">
        <v>230</v>
      </c>
      <c r="D117" s="235">
        <f t="shared" si="1"/>
        <v>0.2</v>
      </c>
      <c r="E117" s="86">
        <v>112</v>
      </c>
      <c r="F117" s="85" t="s">
        <v>229</v>
      </c>
      <c r="G117" s="85" t="s">
        <v>230</v>
      </c>
      <c r="H117" s="235">
        <v>0</v>
      </c>
      <c r="I117" s="235">
        <v>0.4</v>
      </c>
      <c r="J117" s="235">
        <v>0</v>
      </c>
      <c r="K117" s="235">
        <v>0</v>
      </c>
      <c r="L117" s="235">
        <v>0</v>
      </c>
      <c r="M117" s="235">
        <v>0</v>
      </c>
      <c r="N117" s="235">
        <v>0</v>
      </c>
      <c r="O117" s="235">
        <v>0</v>
      </c>
      <c r="P117" s="235">
        <v>0.33333333333333298</v>
      </c>
      <c r="Q117" s="235">
        <v>1.5</v>
      </c>
      <c r="R117" s="235">
        <v>1.3333333333333299</v>
      </c>
      <c r="S117" s="235">
        <v>0</v>
      </c>
      <c r="T117" s="235">
        <v>0.33333333333333298</v>
      </c>
      <c r="U117" s="235">
        <v>0</v>
      </c>
    </row>
    <row r="118" spans="1:21" x14ac:dyDescent="0.2">
      <c r="A118" s="86">
        <v>113</v>
      </c>
      <c r="B118" s="85" t="s">
        <v>231</v>
      </c>
      <c r="C118" s="85" t="s">
        <v>232</v>
      </c>
      <c r="D118" s="235">
        <f t="shared" si="1"/>
        <v>0.1</v>
      </c>
      <c r="E118" s="86">
        <v>113</v>
      </c>
      <c r="F118" s="85" t="s">
        <v>231</v>
      </c>
      <c r="G118" s="85" t="s">
        <v>232</v>
      </c>
      <c r="H118" s="235">
        <v>0</v>
      </c>
      <c r="I118" s="235">
        <v>0.2</v>
      </c>
      <c r="J118" s="235">
        <v>0</v>
      </c>
      <c r="K118" s="235">
        <v>0</v>
      </c>
      <c r="L118" s="235">
        <v>0</v>
      </c>
      <c r="M118" s="235">
        <v>0</v>
      </c>
      <c r="N118" s="235">
        <v>0</v>
      </c>
      <c r="O118" s="235">
        <v>0</v>
      </c>
      <c r="P118" s="235">
        <v>0</v>
      </c>
      <c r="Q118" s="235">
        <v>0.5</v>
      </c>
      <c r="R118" s="235">
        <v>1</v>
      </c>
      <c r="S118" s="235">
        <v>0</v>
      </c>
      <c r="T118" s="235">
        <v>0.33333333333333298</v>
      </c>
      <c r="U118" s="235">
        <v>0</v>
      </c>
    </row>
    <row r="119" spans="1:21" x14ac:dyDescent="0.2">
      <c r="A119" s="86">
        <v>114</v>
      </c>
      <c r="B119" s="85" t="s">
        <v>233</v>
      </c>
      <c r="C119" s="85" t="s">
        <v>234</v>
      </c>
      <c r="D119" s="235">
        <f t="shared" si="1"/>
        <v>0.2</v>
      </c>
      <c r="E119" s="86">
        <v>114</v>
      </c>
      <c r="F119" s="85" t="s">
        <v>233</v>
      </c>
      <c r="G119" s="85" t="s">
        <v>234</v>
      </c>
      <c r="H119" s="235">
        <v>0</v>
      </c>
      <c r="I119" s="235">
        <v>0.4</v>
      </c>
      <c r="J119" s="235">
        <v>0</v>
      </c>
      <c r="K119" s="235">
        <v>0</v>
      </c>
      <c r="L119" s="235">
        <v>0</v>
      </c>
      <c r="M119" s="235">
        <v>0</v>
      </c>
      <c r="N119" s="235">
        <v>0</v>
      </c>
      <c r="O119" s="235">
        <v>0</v>
      </c>
      <c r="P119" s="235">
        <v>0</v>
      </c>
      <c r="Q119" s="235">
        <v>1.5</v>
      </c>
      <c r="R119" s="235">
        <v>1</v>
      </c>
      <c r="S119" s="235">
        <v>0</v>
      </c>
      <c r="T119" s="235">
        <v>0.33333333333333298</v>
      </c>
      <c r="U119" s="235">
        <v>0</v>
      </c>
    </row>
    <row r="120" spans="1:21" x14ac:dyDescent="0.2">
      <c r="A120" s="86">
        <v>115</v>
      </c>
      <c r="B120" s="85" t="s">
        <v>235</v>
      </c>
      <c r="C120" s="85" t="s">
        <v>236</v>
      </c>
      <c r="D120" s="235">
        <f t="shared" si="1"/>
        <v>0.2</v>
      </c>
      <c r="E120" s="86">
        <v>115</v>
      </c>
      <c r="F120" s="85" t="s">
        <v>235</v>
      </c>
      <c r="G120" s="85" t="s">
        <v>236</v>
      </c>
      <c r="H120" s="235">
        <v>0</v>
      </c>
      <c r="I120" s="235">
        <v>0.4</v>
      </c>
      <c r="J120" s="235">
        <v>0</v>
      </c>
      <c r="K120" s="235">
        <v>0</v>
      </c>
      <c r="L120" s="235">
        <v>0</v>
      </c>
      <c r="M120" s="235">
        <v>0</v>
      </c>
      <c r="N120" s="235">
        <v>0</v>
      </c>
      <c r="O120" s="235">
        <v>0</v>
      </c>
      <c r="P120" s="235">
        <v>0</v>
      </c>
      <c r="Q120" s="235">
        <v>1.5</v>
      </c>
      <c r="R120" s="235">
        <v>1</v>
      </c>
      <c r="S120" s="235">
        <v>0</v>
      </c>
      <c r="T120" s="235">
        <v>0.33333333333333298</v>
      </c>
      <c r="U120" s="235">
        <v>0</v>
      </c>
    </row>
    <row r="121" spans="1:21" x14ac:dyDescent="0.2">
      <c r="A121" s="86">
        <v>116</v>
      </c>
      <c r="B121" s="85" t="s">
        <v>237</v>
      </c>
      <c r="C121" s="85" t="s">
        <v>238</v>
      </c>
      <c r="D121" s="235">
        <f t="shared" si="1"/>
        <v>0.25</v>
      </c>
      <c r="E121" s="86">
        <v>116</v>
      </c>
      <c r="F121" s="85" t="s">
        <v>237</v>
      </c>
      <c r="G121" s="85" t="s">
        <v>238</v>
      </c>
      <c r="H121" s="235">
        <v>0</v>
      </c>
      <c r="I121" s="235">
        <v>0.5</v>
      </c>
      <c r="J121" s="235">
        <v>0</v>
      </c>
      <c r="K121" s="235">
        <v>0</v>
      </c>
      <c r="L121" s="235">
        <v>0</v>
      </c>
      <c r="M121" s="235">
        <v>0</v>
      </c>
      <c r="N121" s="235">
        <v>0</v>
      </c>
      <c r="O121" s="235">
        <v>0</v>
      </c>
      <c r="P121" s="235">
        <v>0.33333333333333298</v>
      </c>
      <c r="Q121" s="235">
        <v>1.5</v>
      </c>
      <c r="R121" s="235">
        <v>1.6666666666666701</v>
      </c>
      <c r="S121" s="235">
        <v>0</v>
      </c>
      <c r="T121" s="235">
        <v>0.33333333333333298</v>
      </c>
      <c r="U121" s="235">
        <v>0.33333333333333298</v>
      </c>
    </row>
    <row r="122" spans="1:21" x14ac:dyDescent="0.2">
      <c r="A122" s="86">
        <v>117</v>
      </c>
      <c r="B122" s="85" t="s">
        <v>239</v>
      </c>
      <c r="C122" s="85" t="s">
        <v>240</v>
      </c>
      <c r="D122" s="235">
        <f t="shared" si="1"/>
        <v>0.2</v>
      </c>
      <c r="E122" s="86">
        <v>117</v>
      </c>
      <c r="F122" s="85" t="s">
        <v>239</v>
      </c>
      <c r="G122" s="85" t="s">
        <v>240</v>
      </c>
      <c r="H122" s="235">
        <v>0</v>
      </c>
      <c r="I122" s="235">
        <v>0.4</v>
      </c>
      <c r="J122" s="235">
        <v>0</v>
      </c>
      <c r="K122" s="235">
        <v>0</v>
      </c>
      <c r="L122" s="235">
        <v>0</v>
      </c>
      <c r="M122" s="235">
        <v>0</v>
      </c>
      <c r="N122" s="235">
        <v>0</v>
      </c>
      <c r="O122" s="235">
        <v>0</v>
      </c>
      <c r="P122" s="235">
        <v>0</v>
      </c>
      <c r="Q122" s="235">
        <v>1.5</v>
      </c>
      <c r="R122" s="235">
        <v>0.33333333333333298</v>
      </c>
      <c r="S122" s="235">
        <v>0</v>
      </c>
      <c r="T122" s="235">
        <v>0.33333333333333298</v>
      </c>
      <c r="U122" s="235">
        <v>0.33333333333333298</v>
      </c>
    </row>
    <row r="123" spans="1:21" x14ac:dyDescent="0.2">
      <c r="A123" s="86">
        <v>118</v>
      </c>
      <c r="B123" s="85" t="s">
        <v>241</v>
      </c>
      <c r="C123" s="85" t="s">
        <v>242</v>
      </c>
      <c r="D123" s="235">
        <f t="shared" si="1"/>
        <v>0.05</v>
      </c>
      <c r="E123" s="86">
        <v>118</v>
      </c>
      <c r="F123" s="85" t="s">
        <v>241</v>
      </c>
      <c r="G123" s="85" t="s">
        <v>242</v>
      </c>
      <c r="H123" s="235">
        <v>0</v>
      </c>
      <c r="I123" s="235">
        <v>0.1</v>
      </c>
      <c r="J123" s="235">
        <v>0</v>
      </c>
      <c r="K123" s="235">
        <v>0</v>
      </c>
      <c r="L123" s="235">
        <v>0</v>
      </c>
      <c r="M123" s="235">
        <v>0</v>
      </c>
      <c r="N123" s="235">
        <v>0</v>
      </c>
      <c r="O123" s="235">
        <v>0</v>
      </c>
      <c r="P123" s="235">
        <v>0</v>
      </c>
      <c r="Q123" s="235">
        <v>0.5</v>
      </c>
      <c r="R123" s="235">
        <v>1</v>
      </c>
      <c r="S123" s="235">
        <v>0</v>
      </c>
      <c r="T123" s="235">
        <v>0</v>
      </c>
      <c r="U123" s="235">
        <v>0</v>
      </c>
    </row>
    <row r="124" spans="1:21" x14ac:dyDescent="0.2">
      <c r="A124" s="86">
        <v>119</v>
      </c>
      <c r="B124" s="85" t="s">
        <v>243</v>
      </c>
      <c r="C124" s="85" t="s">
        <v>244</v>
      </c>
      <c r="D124" s="235">
        <f t="shared" si="1"/>
        <v>0.15</v>
      </c>
      <c r="E124" s="86">
        <v>119</v>
      </c>
      <c r="F124" s="85" t="s">
        <v>243</v>
      </c>
      <c r="G124" s="85" t="s">
        <v>244</v>
      </c>
      <c r="H124" s="235">
        <v>0</v>
      </c>
      <c r="I124" s="235">
        <v>0.3</v>
      </c>
      <c r="J124" s="235">
        <v>0</v>
      </c>
      <c r="K124" s="235">
        <v>0</v>
      </c>
      <c r="L124" s="235">
        <v>0</v>
      </c>
      <c r="M124" s="235">
        <v>0</v>
      </c>
      <c r="N124" s="235">
        <v>0</v>
      </c>
      <c r="O124" s="235">
        <v>0</v>
      </c>
      <c r="P124" s="235">
        <v>0</v>
      </c>
      <c r="Q124" s="235">
        <v>1</v>
      </c>
      <c r="R124" s="235">
        <v>1</v>
      </c>
      <c r="S124" s="235">
        <v>0</v>
      </c>
      <c r="T124" s="235">
        <v>0.33333333333333298</v>
      </c>
      <c r="U124" s="235">
        <v>0</v>
      </c>
    </row>
    <row r="125" spans="1:21" x14ac:dyDescent="0.2">
      <c r="A125" s="86">
        <v>120</v>
      </c>
      <c r="B125" s="85" t="s">
        <v>245</v>
      </c>
      <c r="C125" s="85" t="s">
        <v>246</v>
      </c>
      <c r="D125" s="235">
        <f t="shared" si="1"/>
        <v>0.2</v>
      </c>
      <c r="E125" s="86">
        <v>120</v>
      </c>
      <c r="F125" s="85" t="s">
        <v>245</v>
      </c>
      <c r="G125" s="85" t="s">
        <v>246</v>
      </c>
      <c r="H125" s="235">
        <v>0</v>
      </c>
      <c r="I125" s="235">
        <v>0.4</v>
      </c>
      <c r="J125" s="235">
        <v>0</v>
      </c>
      <c r="K125" s="235">
        <v>0</v>
      </c>
      <c r="L125" s="235">
        <v>0</v>
      </c>
      <c r="M125" s="235">
        <v>0</v>
      </c>
      <c r="N125" s="235">
        <v>0</v>
      </c>
      <c r="O125" s="235">
        <v>0</v>
      </c>
      <c r="P125" s="235">
        <v>0</v>
      </c>
      <c r="Q125" s="235">
        <v>1.5</v>
      </c>
      <c r="R125" s="235">
        <v>0.66666666666666696</v>
      </c>
      <c r="S125" s="235">
        <v>0</v>
      </c>
      <c r="T125" s="235">
        <v>0.33333333333333298</v>
      </c>
      <c r="U125" s="235">
        <v>0.33333333333333298</v>
      </c>
    </row>
    <row r="126" spans="1:21" x14ac:dyDescent="0.2">
      <c r="A126" s="86">
        <v>121</v>
      </c>
      <c r="B126" s="85" t="s">
        <v>247</v>
      </c>
      <c r="C126" s="85" t="s">
        <v>248</v>
      </c>
      <c r="D126" s="235">
        <f t="shared" si="1"/>
        <v>0.15</v>
      </c>
      <c r="E126" s="86">
        <v>121</v>
      </c>
      <c r="F126" s="85" t="s">
        <v>247</v>
      </c>
      <c r="G126" s="85" t="s">
        <v>248</v>
      </c>
      <c r="H126" s="235">
        <v>0</v>
      </c>
      <c r="I126" s="235">
        <v>0.3</v>
      </c>
      <c r="J126" s="235">
        <v>0</v>
      </c>
      <c r="K126" s="235">
        <v>0</v>
      </c>
      <c r="L126" s="235">
        <v>0</v>
      </c>
      <c r="M126" s="235">
        <v>0</v>
      </c>
      <c r="N126" s="235">
        <v>0</v>
      </c>
      <c r="O126" s="235">
        <v>0</v>
      </c>
      <c r="P126" s="235">
        <v>0</v>
      </c>
      <c r="Q126" s="235">
        <v>1</v>
      </c>
      <c r="R126" s="235">
        <v>1</v>
      </c>
      <c r="S126" s="235">
        <v>0</v>
      </c>
      <c r="T126" s="235">
        <v>0.33333333333333298</v>
      </c>
      <c r="U126" s="235">
        <v>0</v>
      </c>
    </row>
    <row r="127" spans="1:21" x14ac:dyDescent="0.2">
      <c r="A127" s="86">
        <v>122</v>
      </c>
      <c r="B127" s="85" t="s">
        <v>249</v>
      </c>
      <c r="C127" s="85" t="s">
        <v>250</v>
      </c>
      <c r="D127" s="235">
        <f t="shared" si="1"/>
        <v>0.2</v>
      </c>
      <c r="E127" s="86">
        <v>122</v>
      </c>
      <c r="F127" s="85" t="s">
        <v>249</v>
      </c>
      <c r="G127" s="85" t="s">
        <v>250</v>
      </c>
      <c r="H127" s="235">
        <v>0</v>
      </c>
      <c r="I127" s="235">
        <v>0.4</v>
      </c>
      <c r="J127" s="235">
        <v>0</v>
      </c>
      <c r="K127" s="235">
        <v>0</v>
      </c>
      <c r="L127" s="235">
        <v>0</v>
      </c>
      <c r="M127" s="235">
        <v>0</v>
      </c>
      <c r="N127" s="235">
        <v>0</v>
      </c>
      <c r="O127" s="235">
        <v>0</v>
      </c>
      <c r="P127" s="235">
        <v>0</v>
      </c>
      <c r="Q127" s="235">
        <v>1.5</v>
      </c>
      <c r="R127" s="235">
        <v>0.33333333333333298</v>
      </c>
      <c r="S127" s="235">
        <v>0</v>
      </c>
      <c r="T127" s="235">
        <v>0.33333333333333298</v>
      </c>
      <c r="U127" s="235">
        <v>0.33333333333333298</v>
      </c>
    </row>
    <row r="128" spans="1:21" x14ac:dyDescent="0.2">
      <c r="A128" s="86">
        <v>123</v>
      </c>
      <c r="B128" s="85" t="s">
        <v>251</v>
      </c>
      <c r="C128" s="85" t="s">
        <v>252</v>
      </c>
      <c r="D128" s="235">
        <f t="shared" si="1"/>
        <v>0.2</v>
      </c>
      <c r="E128" s="86">
        <v>123</v>
      </c>
      <c r="F128" s="85" t="s">
        <v>251</v>
      </c>
      <c r="G128" s="85" t="s">
        <v>252</v>
      </c>
      <c r="H128" s="235">
        <v>0</v>
      </c>
      <c r="I128" s="235">
        <v>0.4</v>
      </c>
      <c r="J128" s="235">
        <v>0</v>
      </c>
      <c r="K128" s="235">
        <v>0</v>
      </c>
      <c r="L128" s="235">
        <v>0</v>
      </c>
      <c r="M128" s="235">
        <v>0</v>
      </c>
      <c r="N128" s="235">
        <v>0</v>
      </c>
      <c r="O128" s="235">
        <v>0</v>
      </c>
      <c r="P128" s="235">
        <v>0</v>
      </c>
      <c r="Q128" s="235">
        <v>1.5</v>
      </c>
      <c r="R128" s="235">
        <v>1</v>
      </c>
      <c r="S128" s="235">
        <v>0</v>
      </c>
      <c r="T128" s="235">
        <v>0.33333333333333298</v>
      </c>
      <c r="U128" s="235">
        <v>0</v>
      </c>
    </row>
    <row r="129" spans="1:21" x14ac:dyDescent="0.2">
      <c r="A129" s="86">
        <v>124</v>
      </c>
      <c r="B129" s="85" t="s">
        <v>253</v>
      </c>
      <c r="C129" s="85" t="s">
        <v>254</v>
      </c>
      <c r="D129" s="235">
        <f t="shared" si="1"/>
        <v>0.1</v>
      </c>
      <c r="E129" s="86">
        <v>124</v>
      </c>
      <c r="F129" s="85" t="s">
        <v>253</v>
      </c>
      <c r="G129" s="85" t="s">
        <v>254</v>
      </c>
      <c r="H129" s="235">
        <v>0</v>
      </c>
      <c r="I129" s="235">
        <v>0.2</v>
      </c>
      <c r="J129" s="235">
        <v>0</v>
      </c>
      <c r="K129" s="235">
        <v>0</v>
      </c>
      <c r="L129" s="235">
        <v>0</v>
      </c>
      <c r="M129" s="235">
        <v>0</v>
      </c>
      <c r="N129" s="235">
        <v>0</v>
      </c>
      <c r="O129" s="235">
        <v>0</v>
      </c>
      <c r="P129" s="235">
        <v>0</v>
      </c>
      <c r="Q129" s="235">
        <v>0.5</v>
      </c>
      <c r="R129" s="235">
        <v>1</v>
      </c>
      <c r="S129" s="235">
        <v>0</v>
      </c>
      <c r="T129" s="235">
        <v>0.33333333333333298</v>
      </c>
      <c r="U129" s="235">
        <v>0</v>
      </c>
    </row>
    <row r="130" spans="1:21" x14ac:dyDescent="0.2">
      <c r="A130" s="86">
        <v>125</v>
      </c>
      <c r="B130" s="85" t="s">
        <v>255</v>
      </c>
      <c r="C130" s="85" t="s">
        <v>256</v>
      </c>
      <c r="D130" s="235">
        <f t="shared" si="1"/>
        <v>0.1</v>
      </c>
      <c r="E130" s="86">
        <v>125</v>
      </c>
      <c r="F130" s="85" t="s">
        <v>255</v>
      </c>
      <c r="G130" s="85" t="s">
        <v>256</v>
      </c>
      <c r="H130" s="235">
        <v>0</v>
      </c>
      <c r="I130" s="235">
        <v>0.2</v>
      </c>
      <c r="J130" s="235">
        <v>0</v>
      </c>
      <c r="K130" s="235">
        <v>0</v>
      </c>
      <c r="L130" s="235">
        <v>0</v>
      </c>
      <c r="M130" s="235">
        <v>0</v>
      </c>
      <c r="N130" s="235">
        <v>0</v>
      </c>
      <c r="O130" s="235">
        <v>0</v>
      </c>
      <c r="P130" s="235">
        <v>0</v>
      </c>
      <c r="Q130" s="235">
        <v>0.5</v>
      </c>
      <c r="R130" s="235">
        <v>0.33333333333333298</v>
      </c>
      <c r="S130" s="235">
        <v>0</v>
      </c>
      <c r="T130" s="235">
        <v>0.33333333333333298</v>
      </c>
      <c r="U130" s="235">
        <v>0</v>
      </c>
    </row>
    <row r="131" spans="1:21" x14ac:dyDescent="0.2">
      <c r="A131" s="86">
        <v>126</v>
      </c>
      <c r="B131" s="85" t="s">
        <v>257</v>
      </c>
      <c r="C131" s="85" t="s">
        <v>258</v>
      </c>
      <c r="D131" s="235">
        <f t="shared" si="1"/>
        <v>0.2</v>
      </c>
      <c r="E131" s="86">
        <v>126</v>
      </c>
      <c r="F131" s="85" t="s">
        <v>257</v>
      </c>
      <c r="G131" s="85" t="s">
        <v>258</v>
      </c>
      <c r="H131" s="235">
        <v>0</v>
      </c>
      <c r="I131" s="235">
        <v>0.4</v>
      </c>
      <c r="J131" s="235">
        <v>0</v>
      </c>
      <c r="K131" s="235">
        <v>0</v>
      </c>
      <c r="L131" s="235">
        <v>0</v>
      </c>
      <c r="M131" s="235">
        <v>0</v>
      </c>
      <c r="N131" s="235">
        <v>0</v>
      </c>
      <c r="O131" s="235">
        <v>0</v>
      </c>
      <c r="P131" s="235">
        <v>0</v>
      </c>
      <c r="Q131" s="235">
        <v>1.5</v>
      </c>
      <c r="R131" s="235">
        <v>0.66666666666666696</v>
      </c>
      <c r="S131" s="235">
        <v>0</v>
      </c>
      <c r="T131" s="235">
        <v>0</v>
      </c>
      <c r="U131" s="235">
        <v>0.33333333333333298</v>
      </c>
    </row>
    <row r="132" spans="1:21" x14ac:dyDescent="0.2">
      <c r="A132" s="86">
        <v>127</v>
      </c>
      <c r="B132" s="85" t="s">
        <v>259</v>
      </c>
      <c r="C132" s="85" t="s">
        <v>260</v>
      </c>
      <c r="D132" s="235">
        <f t="shared" si="1"/>
        <v>0.2</v>
      </c>
      <c r="E132" s="86">
        <v>127</v>
      </c>
      <c r="F132" s="85" t="s">
        <v>259</v>
      </c>
      <c r="G132" s="85" t="s">
        <v>260</v>
      </c>
      <c r="H132" s="235">
        <v>0</v>
      </c>
      <c r="I132" s="235">
        <v>0.4</v>
      </c>
      <c r="J132" s="235">
        <v>0</v>
      </c>
      <c r="K132" s="235">
        <v>0</v>
      </c>
      <c r="L132" s="235">
        <v>0</v>
      </c>
      <c r="M132" s="235">
        <v>0</v>
      </c>
      <c r="N132" s="235">
        <v>0</v>
      </c>
      <c r="O132" s="235">
        <v>0</v>
      </c>
      <c r="P132" s="235">
        <v>0</v>
      </c>
      <c r="Q132" s="235">
        <v>1.5</v>
      </c>
      <c r="R132" s="235">
        <v>1</v>
      </c>
      <c r="S132" s="235">
        <v>0</v>
      </c>
      <c r="T132" s="235">
        <v>0.33333333333333298</v>
      </c>
      <c r="U132" s="235">
        <v>0</v>
      </c>
    </row>
    <row r="133" spans="1:21" x14ac:dyDescent="0.2">
      <c r="A133" s="86">
        <v>128</v>
      </c>
      <c r="B133" s="85" t="s">
        <v>261</v>
      </c>
      <c r="C133" s="85" t="s">
        <v>262</v>
      </c>
      <c r="D133" s="235">
        <f t="shared" si="1"/>
        <v>0.2</v>
      </c>
      <c r="E133" s="86">
        <v>128</v>
      </c>
      <c r="F133" s="85" t="s">
        <v>261</v>
      </c>
      <c r="G133" s="85" t="s">
        <v>262</v>
      </c>
      <c r="H133" s="235">
        <v>0</v>
      </c>
      <c r="I133" s="235">
        <v>0.4</v>
      </c>
      <c r="J133" s="235">
        <v>0</v>
      </c>
      <c r="K133" s="235">
        <v>0</v>
      </c>
      <c r="L133" s="235">
        <v>0</v>
      </c>
      <c r="M133" s="235">
        <v>0</v>
      </c>
      <c r="N133" s="235">
        <v>0</v>
      </c>
      <c r="O133" s="235">
        <v>0</v>
      </c>
      <c r="P133" s="235">
        <v>0</v>
      </c>
      <c r="Q133" s="235">
        <v>1.5</v>
      </c>
      <c r="R133" s="235">
        <v>1</v>
      </c>
      <c r="S133" s="235">
        <v>0</v>
      </c>
      <c r="T133" s="235">
        <v>0.33333333333333298</v>
      </c>
      <c r="U133" s="235">
        <v>0</v>
      </c>
    </row>
    <row r="134" spans="1:21" x14ac:dyDescent="0.2">
      <c r="A134" s="86">
        <v>129</v>
      </c>
      <c r="B134" s="85" t="s">
        <v>263</v>
      </c>
      <c r="C134" s="85" t="s">
        <v>264</v>
      </c>
      <c r="D134" s="235">
        <f t="shared" si="1"/>
        <v>0.2</v>
      </c>
      <c r="E134" s="86">
        <v>129</v>
      </c>
      <c r="F134" s="85" t="s">
        <v>263</v>
      </c>
      <c r="G134" s="85" t="s">
        <v>264</v>
      </c>
      <c r="H134" s="235">
        <v>0</v>
      </c>
      <c r="I134" s="235">
        <v>0.4</v>
      </c>
      <c r="J134" s="235">
        <v>0</v>
      </c>
      <c r="K134" s="235">
        <v>0</v>
      </c>
      <c r="L134" s="235">
        <v>0</v>
      </c>
      <c r="M134" s="235">
        <v>0</v>
      </c>
      <c r="N134" s="235">
        <v>0</v>
      </c>
      <c r="O134" s="235">
        <v>0</v>
      </c>
      <c r="P134" s="235">
        <v>0</v>
      </c>
      <c r="Q134" s="235">
        <v>1.5</v>
      </c>
      <c r="R134" s="235">
        <v>1.3333333333333299</v>
      </c>
      <c r="S134" s="235">
        <v>0</v>
      </c>
      <c r="T134" s="235">
        <v>0.33333333333333298</v>
      </c>
      <c r="U134" s="235">
        <v>0</v>
      </c>
    </row>
    <row r="135" spans="1:21" x14ac:dyDescent="0.2">
      <c r="A135" s="86">
        <v>130</v>
      </c>
      <c r="B135" s="85" t="s">
        <v>265</v>
      </c>
      <c r="C135" s="85" t="s">
        <v>266</v>
      </c>
      <c r="D135" s="235">
        <f t="shared" ref="D135:D195" si="2">AVERAGE(H135:I135)</f>
        <v>0.5</v>
      </c>
      <c r="E135" s="86">
        <v>130</v>
      </c>
      <c r="F135" s="85" t="s">
        <v>265</v>
      </c>
      <c r="G135" s="85" t="s">
        <v>266</v>
      </c>
      <c r="H135" s="235">
        <v>0.2</v>
      </c>
      <c r="I135" s="235">
        <v>0.8</v>
      </c>
      <c r="J135" s="235">
        <v>0</v>
      </c>
      <c r="K135" s="235">
        <v>1</v>
      </c>
      <c r="L135" s="235">
        <v>0.25</v>
      </c>
      <c r="M135" s="235">
        <v>0</v>
      </c>
      <c r="N135" s="235">
        <v>0</v>
      </c>
      <c r="O135" s="235">
        <v>0</v>
      </c>
      <c r="P135" s="235">
        <v>1</v>
      </c>
      <c r="Q135" s="235">
        <v>1.5</v>
      </c>
      <c r="R135" s="235">
        <v>1.6666666666666701</v>
      </c>
      <c r="S135" s="235">
        <v>0.25</v>
      </c>
      <c r="T135" s="235">
        <v>0.33333333333333298</v>
      </c>
      <c r="U135" s="235">
        <v>0.66666666666666696</v>
      </c>
    </row>
    <row r="136" spans="1:21" x14ac:dyDescent="0.2">
      <c r="A136" s="86">
        <v>131</v>
      </c>
      <c r="B136" s="85" t="s">
        <v>267</v>
      </c>
      <c r="C136" s="85" t="s">
        <v>268</v>
      </c>
      <c r="D136" s="235">
        <f t="shared" si="2"/>
        <v>0.2</v>
      </c>
      <c r="E136" s="86">
        <v>131</v>
      </c>
      <c r="F136" s="85" t="s">
        <v>267</v>
      </c>
      <c r="G136" s="85" t="s">
        <v>268</v>
      </c>
      <c r="H136" s="235">
        <v>0</v>
      </c>
      <c r="I136" s="235">
        <v>0.4</v>
      </c>
      <c r="J136" s="235">
        <v>0</v>
      </c>
      <c r="K136" s="235">
        <v>0</v>
      </c>
      <c r="L136" s="235">
        <v>0</v>
      </c>
      <c r="M136" s="235">
        <v>0</v>
      </c>
      <c r="N136" s="235">
        <v>0</v>
      </c>
      <c r="O136" s="235">
        <v>0</v>
      </c>
      <c r="P136" s="235">
        <v>0</v>
      </c>
      <c r="Q136" s="235">
        <v>1.5</v>
      </c>
      <c r="R136" s="235">
        <v>1</v>
      </c>
      <c r="S136" s="235">
        <v>0</v>
      </c>
      <c r="T136" s="235">
        <v>0.33333333333333298</v>
      </c>
      <c r="U136" s="235">
        <v>0.33333333333333298</v>
      </c>
    </row>
    <row r="137" spans="1:21" x14ac:dyDescent="0.2">
      <c r="A137" s="86">
        <v>132</v>
      </c>
      <c r="B137" s="85" t="s">
        <v>269</v>
      </c>
      <c r="C137" s="85" t="s">
        <v>270</v>
      </c>
      <c r="D137" s="235">
        <f t="shared" si="2"/>
        <v>0.2</v>
      </c>
      <c r="E137" s="86">
        <v>132</v>
      </c>
      <c r="F137" s="85" t="s">
        <v>269</v>
      </c>
      <c r="G137" s="85" t="s">
        <v>270</v>
      </c>
      <c r="H137" s="235">
        <v>0</v>
      </c>
      <c r="I137" s="235">
        <v>0.4</v>
      </c>
      <c r="J137" s="235">
        <v>0</v>
      </c>
      <c r="K137" s="235">
        <v>0</v>
      </c>
      <c r="L137" s="235">
        <v>0</v>
      </c>
      <c r="M137" s="235">
        <v>0</v>
      </c>
      <c r="N137" s="235">
        <v>0</v>
      </c>
      <c r="O137" s="235">
        <v>0</v>
      </c>
      <c r="P137" s="235">
        <v>0</v>
      </c>
      <c r="Q137" s="235">
        <v>1.5</v>
      </c>
      <c r="R137" s="235">
        <v>1.3333333333333299</v>
      </c>
      <c r="S137" s="235">
        <v>0</v>
      </c>
      <c r="T137" s="235">
        <v>0.33333333333333298</v>
      </c>
      <c r="U137" s="235">
        <v>0.33333333333333298</v>
      </c>
    </row>
    <row r="138" spans="1:21" x14ac:dyDescent="0.2">
      <c r="A138" s="86">
        <v>133</v>
      </c>
      <c r="B138" s="85" t="s">
        <v>271</v>
      </c>
      <c r="C138" s="85" t="s">
        <v>272</v>
      </c>
      <c r="D138" s="235">
        <f t="shared" si="2"/>
        <v>0.15</v>
      </c>
      <c r="E138" s="86">
        <v>133</v>
      </c>
      <c r="F138" s="85" t="s">
        <v>271</v>
      </c>
      <c r="G138" s="85" t="s">
        <v>272</v>
      </c>
      <c r="H138" s="235">
        <v>0</v>
      </c>
      <c r="I138" s="235">
        <v>0.3</v>
      </c>
      <c r="J138" s="235">
        <v>0</v>
      </c>
      <c r="K138" s="235">
        <v>0</v>
      </c>
      <c r="L138" s="235">
        <v>0</v>
      </c>
      <c r="M138" s="235">
        <v>0</v>
      </c>
      <c r="N138" s="235">
        <v>0</v>
      </c>
      <c r="O138" s="235">
        <v>0</v>
      </c>
      <c r="P138" s="235">
        <v>0</v>
      </c>
      <c r="Q138" s="235">
        <v>1.5</v>
      </c>
      <c r="R138" s="235">
        <v>0.66666666666666696</v>
      </c>
      <c r="S138" s="235">
        <v>0</v>
      </c>
      <c r="T138" s="235">
        <v>0</v>
      </c>
      <c r="U138" s="235">
        <v>0</v>
      </c>
    </row>
    <row r="139" spans="1:21" x14ac:dyDescent="0.2">
      <c r="A139" s="86">
        <v>134</v>
      </c>
      <c r="B139" s="85" t="s">
        <v>273</v>
      </c>
      <c r="C139" s="85" t="s">
        <v>274</v>
      </c>
      <c r="D139" s="235">
        <f t="shared" si="2"/>
        <v>0.2</v>
      </c>
      <c r="E139" s="86">
        <v>134</v>
      </c>
      <c r="F139" s="85" t="s">
        <v>273</v>
      </c>
      <c r="G139" s="85" t="s">
        <v>274</v>
      </c>
      <c r="H139" s="235">
        <v>0</v>
      </c>
      <c r="I139" s="235">
        <v>0.4</v>
      </c>
      <c r="J139" s="235">
        <v>0</v>
      </c>
      <c r="K139" s="235">
        <v>0</v>
      </c>
      <c r="L139" s="235">
        <v>0</v>
      </c>
      <c r="M139" s="235">
        <v>0</v>
      </c>
      <c r="N139" s="235">
        <v>0</v>
      </c>
      <c r="O139" s="235">
        <v>0</v>
      </c>
      <c r="P139" s="235">
        <v>0</v>
      </c>
      <c r="Q139" s="235">
        <v>1.5</v>
      </c>
      <c r="R139" s="235">
        <v>0.66666666666666696</v>
      </c>
      <c r="S139" s="235">
        <v>0</v>
      </c>
      <c r="T139" s="235">
        <v>0.33333333333333298</v>
      </c>
      <c r="U139" s="235">
        <v>0</v>
      </c>
    </row>
    <row r="140" spans="1:21" x14ac:dyDescent="0.2">
      <c r="A140" s="86">
        <v>135</v>
      </c>
      <c r="B140" s="85" t="s">
        <v>275</v>
      </c>
      <c r="C140" s="85" t="s">
        <v>276</v>
      </c>
      <c r="D140" s="235">
        <f t="shared" si="2"/>
        <v>0.15</v>
      </c>
      <c r="E140" s="86">
        <v>135</v>
      </c>
      <c r="F140" s="85" t="s">
        <v>275</v>
      </c>
      <c r="G140" s="85" t="s">
        <v>276</v>
      </c>
      <c r="H140" s="235">
        <v>0</v>
      </c>
      <c r="I140" s="235">
        <v>0.3</v>
      </c>
      <c r="J140" s="235">
        <v>0</v>
      </c>
      <c r="K140" s="235">
        <v>0</v>
      </c>
      <c r="L140" s="235">
        <v>0</v>
      </c>
      <c r="M140" s="235">
        <v>0</v>
      </c>
      <c r="N140" s="235">
        <v>0</v>
      </c>
      <c r="O140" s="235">
        <v>0</v>
      </c>
      <c r="P140" s="235">
        <v>0</v>
      </c>
      <c r="Q140" s="235">
        <v>1.5</v>
      </c>
      <c r="R140" s="235">
        <v>0</v>
      </c>
      <c r="S140" s="235">
        <v>0</v>
      </c>
      <c r="T140" s="235">
        <v>0</v>
      </c>
      <c r="U140" s="235">
        <v>0</v>
      </c>
    </row>
    <row r="141" spans="1:21" x14ac:dyDescent="0.2">
      <c r="A141" s="86">
        <v>136</v>
      </c>
      <c r="B141" s="85" t="s">
        <v>277</v>
      </c>
      <c r="C141" s="85" t="s">
        <v>278</v>
      </c>
      <c r="D141" s="235">
        <f t="shared" si="2"/>
        <v>0.15</v>
      </c>
      <c r="E141" s="86">
        <v>136</v>
      </c>
      <c r="F141" s="85" t="s">
        <v>277</v>
      </c>
      <c r="G141" s="85" t="s">
        <v>278</v>
      </c>
      <c r="H141" s="235">
        <v>0</v>
      </c>
      <c r="I141" s="235">
        <v>0.3</v>
      </c>
      <c r="J141" s="235">
        <v>0</v>
      </c>
      <c r="K141" s="235">
        <v>0</v>
      </c>
      <c r="L141" s="235">
        <v>0</v>
      </c>
      <c r="M141" s="235">
        <v>0</v>
      </c>
      <c r="N141" s="235">
        <v>0</v>
      </c>
      <c r="O141" s="235">
        <v>0</v>
      </c>
      <c r="P141" s="235">
        <v>0</v>
      </c>
      <c r="Q141" s="235">
        <v>1.5</v>
      </c>
      <c r="R141" s="235">
        <v>0</v>
      </c>
      <c r="S141" s="235">
        <v>0</v>
      </c>
      <c r="T141" s="235">
        <v>0</v>
      </c>
      <c r="U141" s="235">
        <v>0</v>
      </c>
    </row>
    <row r="142" spans="1:21" x14ac:dyDescent="0.2">
      <c r="A142" s="86">
        <v>137</v>
      </c>
      <c r="B142" s="85" t="s">
        <v>279</v>
      </c>
      <c r="C142" s="85" t="s">
        <v>280</v>
      </c>
      <c r="D142" s="235">
        <f t="shared" si="2"/>
        <v>0.5</v>
      </c>
      <c r="E142" s="86">
        <v>137</v>
      </c>
      <c r="F142" s="85" t="s">
        <v>279</v>
      </c>
      <c r="G142" s="85" t="s">
        <v>280</v>
      </c>
      <c r="H142" s="235">
        <v>0.2</v>
      </c>
      <c r="I142" s="235">
        <v>0.8</v>
      </c>
      <c r="J142" s="235">
        <v>0</v>
      </c>
      <c r="K142" s="235">
        <v>1</v>
      </c>
      <c r="L142" s="235">
        <v>0.25</v>
      </c>
      <c r="M142" s="235">
        <v>0</v>
      </c>
      <c r="N142" s="235">
        <v>0</v>
      </c>
      <c r="O142" s="235">
        <v>0</v>
      </c>
      <c r="P142" s="235">
        <v>1</v>
      </c>
      <c r="Q142" s="235">
        <v>1.5</v>
      </c>
      <c r="R142" s="235">
        <v>1.6666666666666701</v>
      </c>
      <c r="S142" s="235">
        <v>0.25</v>
      </c>
      <c r="T142" s="235">
        <v>0.33333333333333298</v>
      </c>
      <c r="U142" s="235">
        <v>0.66666666666666696</v>
      </c>
    </row>
    <row r="143" spans="1:21" x14ac:dyDescent="0.2">
      <c r="A143" s="86">
        <v>138</v>
      </c>
      <c r="B143" s="85" t="s">
        <v>281</v>
      </c>
      <c r="C143" s="85" t="s">
        <v>282</v>
      </c>
      <c r="D143" s="235">
        <f t="shared" si="2"/>
        <v>0.2</v>
      </c>
      <c r="E143" s="86">
        <v>138</v>
      </c>
      <c r="F143" s="85" t="s">
        <v>281</v>
      </c>
      <c r="G143" s="85" t="s">
        <v>282</v>
      </c>
      <c r="H143" s="235">
        <v>0</v>
      </c>
      <c r="I143" s="235">
        <v>0.4</v>
      </c>
      <c r="J143" s="235">
        <v>0</v>
      </c>
      <c r="K143" s="235">
        <v>0</v>
      </c>
      <c r="L143" s="235">
        <v>0</v>
      </c>
      <c r="M143" s="235">
        <v>0</v>
      </c>
      <c r="N143" s="235">
        <v>0</v>
      </c>
      <c r="O143" s="235">
        <v>0</v>
      </c>
      <c r="P143" s="235">
        <v>0</v>
      </c>
      <c r="Q143" s="235">
        <v>1.5</v>
      </c>
      <c r="R143" s="235">
        <v>1</v>
      </c>
      <c r="S143" s="235">
        <v>0</v>
      </c>
      <c r="T143" s="235">
        <v>0</v>
      </c>
      <c r="U143" s="235">
        <v>0.33333333333333298</v>
      </c>
    </row>
    <row r="144" spans="1:21" x14ac:dyDescent="0.2">
      <c r="A144" s="86">
        <v>139</v>
      </c>
      <c r="B144" s="85" t="s">
        <v>283</v>
      </c>
      <c r="C144" s="85" t="s">
        <v>284</v>
      </c>
      <c r="D144" s="235">
        <f t="shared" si="2"/>
        <v>0.2</v>
      </c>
      <c r="E144" s="86">
        <v>139</v>
      </c>
      <c r="F144" s="85" t="s">
        <v>283</v>
      </c>
      <c r="G144" s="85" t="s">
        <v>284</v>
      </c>
      <c r="H144" s="235">
        <v>0</v>
      </c>
      <c r="I144" s="235">
        <v>0.4</v>
      </c>
      <c r="J144" s="235">
        <v>0</v>
      </c>
      <c r="K144" s="235">
        <v>0</v>
      </c>
      <c r="L144" s="235">
        <v>0</v>
      </c>
      <c r="M144" s="235">
        <v>0</v>
      </c>
      <c r="N144" s="235">
        <v>0</v>
      </c>
      <c r="O144" s="235">
        <v>0</v>
      </c>
      <c r="P144" s="235">
        <v>0</v>
      </c>
      <c r="Q144" s="235">
        <v>1.5</v>
      </c>
      <c r="R144" s="235">
        <v>0</v>
      </c>
      <c r="S144" s="235">
        <v>0</v>
      </c>
      <c r="T144" s="235">
        <v>0.33333333333333298</v>
      </c>
      <c r="U144" s="235">
        <v>0</v>
      </c>
    </row>
    <row r="145" spans="1:21" x14ac:dyDescent="0.2">
      <c r="A145" s="86">
        <v>140</v>
      </c>
      <c r="B145" s="85" t="s">
        <v>285</v>
      </c>
      <c r="C145" s="85" t="s">
        <v>286</v>
      </c>
      <c r="D145" s="235">
        <f t="shared" si="2"/>
        <v>0.3</v>
      </c>
      <c r="E145" s="86">
        <v>140</v>
      </c>
      <c r="F145" s="85" t="s">
        <v>285</v>
      </c>
      <c r="G145" s="85" t="s">
        <v>286</v>
      </c>
      <c r="H145" s="235">
        <v>0</v>
      </c>
      <c r="I145" s="235">
        <v>0.6</v>
      </c>
      <c r="J145" s="235">
        <v>0</v>
      </c>
      <c r="K145" s="235">
        <v>0</v>
      </c>
      <c r="L145" s="235">
        <v>0</v>
      </c>
      <c r="M145" s="235">
        <v>0</v>
      </c>
      <c r="N145" s="235">
        <v>0</v>
      </c>
      <c r="O145" s="235">
        <v>0</v>
      </c>
      <c r="P145" s="235">
        <v>1</v>
      </c>
      <c r="Q145" s="235">
        <v>1.5</v>
      </c>
      <c r="R145" s="235">
        <v>1.6666666666666701</v>
      </c>
      <c r="S145" s="235">
        <v>0</v>
      </c>
      <c r="T145" s="235">
        <v>0.33333333333333298</v>
      </c>
      <c r="U145" s="235">
        <v>0.33333333333333298</v>
      </c>
    </row>
    <row r="146" spans="1:21" x14ac:dyDescent="0.2">
      <c r="A146" s="86">
        <v>141</v>
      </c>
      <c r="B146" s="85" t="s">
        <v>287</v>
      </c>
      <c r="C146" s="85" t="s">
        <v>288</v>
      </c>
      <c r="D146" s="235">
        <f t="shared" si="2"/>
        <v>0.2</v>
      </c>
      <c r="E146" s="86">
        <v>141</v>
      </c>
      <c r="F146" s="85" t="s">
        <v>287</v>
      </c>
      <c r="G146" s="85" t="s">
        <v>288</v>
      </c>
      <c r="H146" s="235">
        <v>0</v>
      </c>
      <c r="I146" s="235">
        <v>0.4</v>
      </c>
      <c r="J146" s="235">
        <v>0</v>
      </c>
      <c r="K146" s="235">
        <v>0</v>
      </c>
      <c r="L146" s="235">
        <v>0</v>
      </c>
      <c r="M146" s="235">
        <v>0</v>
      </c>
      <c r="N146" s="235">
        <v>0</v>
      </c>
      <c r="O146" s="235">
        <v>0</v>
      </c>
      <c r="P146" s="235">
        <v>0</v>
      </c>
      <c r="Q146" s="235">
        <v>1.5</v>
      </c>
      <c r="R146" s="235">
        <v>1</v>
      </c>
      <c r="S146" s="235">
        <v>0</v>
      </c>
      <c r="T146" s="235">
        <v>0.33333333333333298</v>
      </c>
      <c r="U146" s="235">
        <v>0</v>
      </c>
    </row>
    <row r="147" spans="1:21" x14ac:dyDescent="0.2">
      <c r="A147" s="86">
        <v>142</v>
      </c>
      <c r="B147" s="85" t="s">
        <v>289</v>
      </c>
      <c r="C147" s="85" t="s">
        <v>290</v>
      </c>
      <c r="D147" s="235">
        <f t="shared" si="2"/>
        <v>0.2</v>
      </c>
      <c r="E147" s="86">
        <v>142</v>
      </c>
      <c r="F147" s="85" t="s">
        <v>289</v>
      </c>
      <c r="G147" s="85" t="s">
        <v>290</v>
      </c>
      <c r="H147" s="235">
        <v>0</v>
      </c>
      <c r="I147" s="235">
        <v>0.4</v>
      </c>
      <c r="J147" s="235">
        <v>0</v>
      </c>
      <c r="K147" s="235">
        <v>0</v>
      </c>
      <c r="L147" s="235">
        <v>0</v>
      </c>
      <c r="M147" s="235">
        <v>0</v>
      </c>
      <c r="N147" s="235">
        <v>0</v>
      </c>
      <c r="O147" s="235">
        <v>0</v>
      </c>
      <c r="P147" s="235">
        <v>0</v>
      </c>
      <c r="Q147" s="235">
        <v>1.5</v>
      </c>
      <c r="R147" s="235">
        <v>0.33333333333333298</v>
      </c>
      <c r="S147" s="235">
        <v>0</v>
      </c>
      <c r="T147" s="235">
        <v>0.33333333333333298</v>
      </c>
      <c r="U147" s="235">
        <v>0</v>
      </c>
    </row>
    <row r="148" spans="1:21" x14ac:dyDescent="0.2">
      <c r="A148" s="86">
        <v>143</v>
      </c>
      <c r="B148" s="85" t="s">
        <v>291</v>
      </c>
      <c r="C148" s="85" t="s">
        <v>292</v>
      </c>
      <c r="D148" s="235">
        <f t="shared" si="2"/>
        <v>0.2</v>
      </c>
      <c r="E148" s="86">
        <v>143</v>
      </c>
      <c r="F148" s="85" t="s">
        <v>291</v>
      </c>
      <c r="G148" s="85" t="s">
        <v>292</v>
      </c>
      <c r="H148" s="235">
        <v>0</v>
      </c>
      <c r="I148" s="235">
        <v>0.4</v>
      </c>
      <c r="J148" s="235">
        <v>0</v>
      </c>
      <c r="K148" s="235">
        <v>0</v>
      </c>
      <c r="L148" s="235">
        <v>0</v>
      </c>
      <c r="M148" s="235">
        <v>0</v>
      </c>
      <c r="N148" s="235">
        <v>0</v>
      </c>
      <c r="O148" s="235">
        <v>0</v>
      </c>
      <c r="P148" s="235">
        <v>0</v>
      </c>
      <c r="Q148" s="235">
        <v>1.5</v>
      </c>
      <c r="R148" s="235">
        <v>1</v>
      </c>
      <c r="S148" s="235">
        <v>0</v>
      </c>
      <c r="T148" s="235">
        <v>0.33333333333333298</v>
      </c>
      <c r="U148" s="235">
        <v>0.33333333333333298</v>
      </c>
    </row>
    <row r="149" spans="1:21" x14ac:dyDescent="0.2">
      <c r="A149" s="86">
        <v>144</v>
      </c>
      <c r="B149" s="85" t="s">
        <v>293</v>
      </c>
      <c r="C149" s="85" t="s">
        <v>294</v>
      </c>
      <c r="D149" s="235">
        <f t="shared" si="2"/>
        <v>0.2</v>
      </c>
      <c r="E149" s="86">
        <v>144</v>
      </c>
      <c r="F149" s="85" t="s">
        <v>293</v>
      </c>
      <c r="G149" s="85" t="s">
        <v>294</v>
      </c>
      <c r="H149" s="235">
        <v>0</v>
      </c>
      <c r="I149" s="235">
        <v>0.4</v>
      </c>
      <c r="J149" s="235">
        <v>0</v>
      </c>
      <c r="K149" s="235">
        <v>0</v>
      </c>
      <c r="L149" s="235">
        <v>0</v>
      </c>
      <c r="M149" s="235">
        <v>0</v>
      </c>
      <c r="N149" s="235">
        <v>0</v>
      </c>
      <c r="O149" s="235">
        <v>0</v>
      </c>
      <c r="P149" s="235">
        <v>0</v>
      </c>
      <c r="Q149" s="235">
        <v>1.5</v>
      </c>
      <c r="R149" s="235">
        <v>0</v>
      </c>
      <c r="S149" s="235">
        <v>0</v>
      </c>
      <c r="T149" s="235">
        <v>0.33333333333333298</v>
      </c>
      <c r="U149" s="235">
        <v>0.33333333333333298</v>
      </c>
    </row>
    <row r="150" spans="1:21" x14ac:dyDescent="0.2">
      <c r="A150" s="86">
        <v>145</v>
      </c>
      <c r="B150" s="85" t="s">
        <v>295</v>
      </c>
      <c r="C150" s="85" t="s">
        <v>296</v>
      </c>
      <c r="D150" s="235">
        <f t="shared" si="2"/>
        <v>0.2</v>
      </c>
      <c r="E150" s="86">
        <v>145</v>
      </c>
      <c r="F150" s="85" t="s">
        <v>295</v>
      </c>
      <c r="G150" s="85" t="s">
        <v>296</v>
      </c>
      <c r="H150" s="235">
        <v>0</v>
      </c>
      <c r="I150" s="235">
        <v>0.4</v>
      </c>
      <c r="J150" s="235">
        <v>0</v>
      </c>
      <c r="K150" s="235">
        <v>0</v>
      </c>
      <c r="L150" s="235">
        <v>0</v>
      </c>
      <c r="M150" s="235">
        <v>0</v>
      </c>
      <c r="N150" s="235">
        <v>0</v>
      </c>
      <c r="O150" s="235">
        <v>0</v>
      </c>
      <c r="P150" s="235">
        <v>0</v>
      </c>
      <c r="Q150" s="235">
        <v>1.5</v>
      </c>
      <c r="R150" s="235">
        <v>0.66666666666666696</v>
      </c>
      <c r="S150" s="235">
        <v>0</v>
      </c>
      <c r="T150" s="235">
        <v>0.33333333333333298</v>
      </c>
      <c r="U150" s="235">
        <v>0</v>
      </c>
    </row>
    <row r="151" spans="1:21" x14ac:dyDescent="0.2">
      <c r="A151" s="86">
        <v>146</v>
      </c>
      <c r="B151" s="85" t="s">
        <v>297</v>
      </c>
      <c r="C151" s="85" t="s">
        <v>298</v>
      </c>
      <c r="D151" s="235">
        <f t="shared" si="2"/>
        <v>0.2</v>
      </c>
      <c r="E151" s="86">
        <v>146</v>
      </c>
      <c r="F151" s="85" t="s">
        <v>297</v>
      </c>
      <c r="G151" s="85" t="s">
        <v>298</v>
      </c>
      <c r="H151" s="235">
        <v>0</v>
      </c>
      <c r="I151" s="235">
        <v>0.4</v>
      </c>
      <c r="J151" s="235">
        <v>0</v>
      </c>
      <c r="K151" s="235">
        <v>0</v>
      </c>
      <c r="L151" s="235">
        <v>0</v>
      </c>
      <c r="M151" s="235">
        <v>0</v>
      </c>
      <c r="N151" s="235">
        <v>0</v>
      </c>
      <c r="O151" s="235">
        <v>0</v>
      </c>
      <c r="P151" s="235">
        <v>0</v>
      </c>
      <c r="Q151" s="235">
        <v>1.5</v>
      </c>
      <c r="R151" s="235">
        <v>1</v>
      </c>
      <c r="S151" s="235">
        <v>0</v>
      </c>
      <c r="T151" s="235">
        <v>0.33333333333333298</v>
      </c>
      <c r="U151" s="235">
        <v>0.33333333333333298</v>
      </c>
    </row>
    <row r="152" spans="1:21" x14ac:dyDescent="0.2">
      <c r="A152" s="86">
        <v>147</v>
      </c>
      <c r="B152" s="85" t="s">
        <v>299</v>
      </c>
      <c r="C152" s="85" t="s">
        <v>300</v>
      </c>
      <c r="D152" s="235">
        <f t="shared" si="2"/>
        <v>0.2</v>
      </c>
      <c r="E152" s="86">
        <v>147</v>
      </c>
      <c r="F152" s="85" t="s">
        <v>299</v>
      </c>
      <c r="G152" s="85" t="s">
        <v>300</v>
      </c>
      <c r="H152" s="235">
        <v>0</v>
      </c>
      <c r="I152" s="235">
        <v>0.4</v>
      </c>
      <c r="J152" s="235">
        <v>0</v>
      </c>
      <c r="K152" s="235">
        <v>0</v>
      </c>
      <c r="L152" s="235">
        <v>0</v>
      </c>
      <c r="M152" s="235">
        <v>0</v>
      </c>
      <c r="N152" s="235">
        <v>0</v>
      </c>
      <c r="O152" s="235">
        <v>0</v>
      </c>
      <c r="P152" s="235">
        <v>0</v>
      </c>
      <c r="Q152" s="235">
        <v>1.5</v>
      </c>
      <c r="R152" s="235">
        <v>1</v>
      </c>
      <c r="S152" s="235">
        <v>0</v>
      </c>
      <c r="T152" s="235">
        <v>0.33333333333333298</v>
      </c>
      <c r="U152" s="235">
        <v>0</v>
      </c>
    </row>
    <row r="153" spans="1:21" x14ac:dyDescent="0.2">
      <c r="A153" s="86">
        <v>148</v>
      </c>
      <c r="B153" s="85" t="s">
        <v>301</v>
      </c>
      <c r="C153" s="85" t="s">
        <v>302</v>
      </c>
      <c r="D153" s="235">
        <f t="shared" si="2"/>
        <v>0.1</v>
      </c>
      <c r="E153" s="86">
        <v>148</v>
      </c>
      <c r="F153" s="85" t="s">
        <v>301</v>
      </c>
      <c r="G153" s="85" t="s">
        <v>302</v>
      </c>
      <c r="H153" s="235">
        <v>0</v>
      </c>
      <c r="I153" s="235">
        <v>0.2</v>
      </c>
      <c r="J153" s="235">
        <v>0</v>
      </c>
      <c r="K153" s="235">
        <v>0</v>
      </c>
      <c r="L153" s="235">
        <v>0</v>
      </c>
      <c r="M153" s="235">
        <v>0</v>
      </c>
      <c r="N153" s="235">
        <v>0</v>
      </c>
      <c r="O153" s="235">
        <v>0</v>
      </c>
      <c r="P153" s="235">
        <v>0</v>
      </c>
      <c r="Q153" s="235">
        <v>0.5</v>
      </c>
      <c r="R153" s="235">
        <v>0.66666666666666696</v>
      </c>
      <c r="S153" s="235">
        <v>0</v>
      </c>
      <c r="T153" s="235">
        <v>0.33333333333333298</v>
      </c>
      <c r="U153" s="235">
        <v>0</v>
      </c>
    </row>
    <row r="154" spans="1:21" x14ac:dyDescent="0.2">
      <c r="A154" s="86">
        <v>149</v>
      </c>
      <c r="B154" s="85" t="s">
        <v>303</v>
      </c>
      <c r="C154" s="85" t="s">
        <v>304</v>
      </c>
      <c r="D154" s="235">
        <f t="shared" si="2"/>
        <v>0.2</v>
      </c>
      <c r="E154" s="86">
        <v>149</v>
      </c>
      <c r="F154" s="85" t="s">
        <v>303</v>
      </c>
      <c r="G154" s="85" t="s">
        <v>304</v>
      </c>
      <c r="H154" s="235">
        <v>0</v>
      </c>
      <c r="I154" s="235">
        <v>0.4</v>
      </c>
      <c r="J154" s="235">
        <v>0</v>
      </c>
      <c r="K154" s="235">
        <v>0</v>
      </c>
      <c r="L154" s="235">
        <v>0</v>
      </c>
      <c r="M154" s="235">
        <v>0</v>
      </c>
      <c r="N154" s="235">
        <v>0</v>
      </c>
      <c r="O154" s="235">
        <v>0</v>
      </c>
      <c r="P154" s="235">
        <v>0</v>
      </c>
      <c r="Q154" s="235">
        <v>1.5</v>
      </c>
      <c r="R154" s="235">
        <v>0.66666666666666696</v>
      </c>
      <c r="S154" s="235">
        <v>0</v>
      </c>
      <c r="T154" s="235">
        <v>0.33333333333333298</v>
      </c>
      <c r="U154" s="235">
        <v>0.33333333333333298</v>
      </c>
    </row>
    <row r="155" spans="1:21" x14ac:dyDescent="0.2">
      <c r="A155" s="86">
        <v>150</v>
      </c>
      <c r="B155" s="85" t="s">
        <v>305</v>
      </c>
      <c r="C155" s="85" t="s">
        <v>306</v>
      </c>
      <c r="D155" s="235">
        <f t="shared" si="2"/>
        <v>0.2</v>
      </c>
      <c r="E155" s="86">
        <v>150</v>
      </c>
      <c r="F155" s="85" t="s">
        <v>305</v>
      </c>
      <c r="G155" s="85" t="s">
        <v>306</v>
      </c>
      <c r="H155" s="235">
        <v>0</v>
      </c>
      <c r="I155" s="235">
        <v>0.4</v>
      </c>
      <c r="J155" s="235">
        <v>0</v>
      </c>
      <c r="K155" s="235">
        <v>0</v>
      </c>
      <c r="L155" s="235">
        <v>0</v>
      </c>
      <c r="M155" s="235">
        <v>0</v>
      </c>
      <c r="N155" s="235">
        <v>0</v>
      </c>
      <c r="O155" s="235">
        <v>0</v>
      </c>
      <c r="P155" s="235">
        <v>0</v>
      </c>
      <c r="Q155" s="235">
        <v>1.5</v>
      </c>
      <c r="R155" s="235">
        <v>1</v>
      </c>
      <c r="S155" s="235">
        <v>0</v>
      </c>
      <c r="T155" s="235">
        <v>0.33333333333333298</v>
      </c>
      <c r="U155" s="235">
        <v>0.33333333333333298</v>
      </c>
    </row>
    <row r="156" spans="1:21" x14ac:dyDescent="0.2">
      <c r="A156" s="86">
        <v>151</v>
      </c>
      <c r="B156" s="85" t="s">
        <v>307</v>
      </c>
      <c r="C156" s="85" t="s">
        <v>308</v>
      </c>
      <c r="D156" s="235">
        <f t="shared" si="2"/>
        <v>0.3</v>
      </c>
      <c r="E156" s="86">
        <v>151</v>
      </c>
      <c r="F156" s="85" t="s">
        <v>307</v>
      </c>
      <c r="G156" s="85" t="s">
        <v>308</v>
      </c>
      <c r="H156" s="235">
        <v>0</v>
      </c>
      <c r="I156" s="235">
        <v>0.6</v>
      </c>
      <c r="J156" s="235">
        <v>0</v>
      </c>
      <c r="K156" s="235">
        <v>0</v>
      </c>
      <c r="L156" s="235">
        <v>0.25</v>
      </c>
      <c r="M156" s="235">
        <v>0</v>
      </c>
      <c r="N156" s="235">
        <v>0</v>
      </c>
      <c r="O156" s="235">
        <v>0</v>
      </c>
      <c r="P156" s="235">
        <v>0.33333333333333298</v>
      </c>
      <c r="Q156" s="235">
        <v>1.5</v>
      </c>
      <c r="R156" s="235">
        <v>1</v>
      </c>
      <c r="S156" s="235">
        <v>0.25</v>
      </c>
      <c r="T156" s="235">
        <v>0.33333333333333298</v>
      </c>
      <c r="U156" s="235">
        <v>0.33333333333333298</v>
      </c>
    </row>
    <row r="157" spans="1:21" x14ac:dyDescent="0.2">
      <c r="A157" s="86">
        <v>152</v>
      </c>
      <c r="B157" s="85" t="s">
        <v>309</v>
      </c>
      <c r="C157" s="85" t="s">
        <v>310</v>
      </c>
      <c r="D157" s="235">
        <f t="shared" si="2"/>
        <v>0.15</v>
      </c>
      <c r="E157" s="86">
        <v>152</v>
      </c>
      <c r="F157" s="85" t="s">
        <v>309</v>
      </c>
      <c r="G157" s="85" t="s">
        <v>310</v>
      </c>
      <c r="H157" s="235">
        <v>0</v>
      </c>
      <c r="I157" s="235">
        <v>0.3</v>
      </c>
      <c r="J157" s="235">
        <v>0</v>
      </c>
      <c r="K157" s="235">
        <v>0</v>
      </c>
      <c r="L157" s="235">
        <v>0</v>
      </c>
      <c r="M157" s="235">
        <v>0</v>
      </c>
      <c r="N157" s="235">
        <v>0</v>
      </c>
      <c r="O157" s="235">
        <v>0</v>
      </c>
      <c r="P157" s="235">
        <v>0</v>
      </c>
      <c r="Q157" s="235">
        <v>1</v>
      </c>
      <c r="R157" s="235">
        <v>1</v>
      </c>
      <c r="S157" s="235">
        <v>0</v>
      </c>
      <c r="T157" s="235">
        <v>0.33333333333333298</v>
      </c>
      <c r="U157" s="235">
        <v>0.33333333333333298</v>
      </c>
    </row>
    <row r="158" spans="1:21" x14ac:dyDescent="0.2">
      <c r="A158" s="86">
        <v>153</v>
      </c>
      <c r="B158" s="85" t="s">
        <v>311</v>
      </c>
      <c r="C158" s="85" t="s">
        <v>312</v>
      </c>
      <c r="D158" s="235">
        <f t="shared" si="2"/>
        <v>0.15</v>
      </c>
      <c r="E158" s="86">
        <v>153</v>
      </c>
      <c r="F158" s="85" t="s">
        <v>311</v>
      </c>
      <c r="G158" s="85" t="s">
        <v>312</v>
      </c>
      <c r="H158" s="235">
        <v>0</v>
      </c>
      <c r="I158" s="235">
        <v>0.3</v>
      </c>
      <c r="J158" s="235">
        <v>0</v>
      </c>
      <c r="K158" s="235">
        <v>0</v>
      </c>
      <c r="L158" s="235">
        <v>0</v>
      </c>
      <c r="M158" s="235">
        <v>0</v>
      </c>
      <c r="N158" s="235">
        <v>0</v>
      </c>
      <c r="O158" s="235">
        <v>0</v>
      </c>
      <c r="P158" s="235">
        <v>0</v>
      </c>
      <c r="Q158" s="235">
        <v>1</v>
      </c>
      <c r="R158" s="235">
        <v>0.33333333333333298</v>
      </c>
      <c r="S158" s="235">
        <v>0</v>
      </c>
      <c r="T158" s="235">
        <v>0.33333333333333298</v>
      </c>
      <c r="U158" s="235">
        <v>0.33333333333333298</v>
      </c>
    </row>
    <row r="159" spans="1:21" x14ac:dyDescent="0.2">
      <c r="A159" s="86">
        <v>154</v>
      </c>
      <c r="B159" s="85" t="s">
        <v>313</v>
      </c>
      <c r="C159" s="85" t="s">
        <v>314</v>
      </c>
      <c r="D159" s="235">
        <f t="shared" si="2"/>
        <v>0.1</v>
      </c>
      <c r="E159" s="86">
        <v>154</v>
      </c>
      <c r="F159" s="85" t="s">
        <v>313</v>
      </c>
      <c r="G159" s="85" t="s">
        <v>314</v>
      </c>
      <c r="H159" s="235">
        <v>0</v>
      </c>
      <c r="I159" s="235">
        <v>0.2</v>
      </c>
      <c r="J159" s="235">
        <v>0</v>
      </c>
      <c r="K159" s="235">
        <v>0</v>
      </c>
      <c r="L159" s="235">
        <v>0</v>
      </c>
      <c r="M159" s="235">
        <v>0</v>
      </c>
      <c r="N159" s="235">
        <v>0</v>
      </c>
      <c r="O159" s="235">
        <v>0</v>
      </c>
      <c r="P159" s="235">
        <v>0</v>
      </c>
      <c r="Q159" s="235">
        <v>0.5</v>
      </c>
      <c r="R159" s="235">
        <v>1.3333333333333299</v>
      </c>
      <c r="S159" s="235">
        <v>0</v>
      </c>
      <c r="T159" s="235">
        <v>0.33333333333333298</v>
      </c>
      <c r="U159" s="235">
        <v>0</v>
      </c>
    </row>
    <row r="160" spans="1:21" x14ac:dyDescent="0.2">
      <c r="A160" s="86">
        <v>155</v>
      </c>
      <c r="B160" s="85" t="s">
        <v>315</v>
      </c>
      <c r="C160" s="85" t="s">
        <v>316</v>
      </c>
      <c r="D160" s="235">
        <f t="shared" si="2"/>
        <v>0.2</v>
      </c>
      <c r="E160" s="86">
        <v>155</v>
      </c>
      <c r="F160" s="85" t="s">
        <v>315</v>
      </c>
      <c r="G160" s="85" t="s">
        <v>316</v>
      </c>
      <c r="H160" s="235">
        <v>0</v>
      </c>
      <c r="I160" s="235">
        <v>0.4</v>
      </c>
      <c r="J160" s="235">
        <v>0</v>
      </c>
      <c r="K160" s="235">
        <v>0</v>
      </c>
      <c r="L160" s="235">
        <v>0</v>
      </c>
      <c r="M160" s="235">
        <v>0</v>
      </c>
      <c r="N160" s="235">
        <v>0</v>
      </c>
      <c r="O160" s="235">
        <v>0</v>
      </c>
      <c r="P160" s="235">
        <v>0</v>
      </c>
      <c r="Q160" s="235">
        <v>1.5</v>
      </c>
      <c r="R160" s="235">
        <v>0.66666666666666696</v>
      </c>
      <c r="S160" s="235">
        <v>0</v>
      </c>
      <c r="T160" s="235">
        <v>0.33333333333333298</v>
      </c>
      <c r="U160" s="235">
        <v>0.33333333333333298</v>
      </c>
    </row>
    <row r="161" spans="1:21" x14ac:dyDescent="0.2">
      <c r="A161" s="86">
        <v>156</v>
      </c>
      <c r="B161" s="85" t="s">
        <v>317</v>
      </c>
      <c r="C161" s="85" t="s">
        <v>318</v>
      </c>
      <c r="D161" s="235">
        <f t="shared" si="2"/>
        <v>0.15</v>
      </c>
      <c r="E161" s="86">
        <v>156</v>
      </c>
      <c r="F161" s="85" t="s">
        <v>317</v>
      </c>
      <c r="G161" s="85" t="s">
        <v>318</v>
      </c>
      <c r="H161" s="235">
        <v>0</v>
      </c>
      <c r="I161" s="235">
        <v>0.3</v>
      </c>
      <c r="J161" s="235">
        <v>0</v>
      </c>
      <c r="K161" s="235">
        <v>0</v>
      </c>
      <c r="L161" s="235">
        <v>0.25</v>
      </c>
      <c r="M161" s="235">
        <v>0</v>
      </c>
      <c r="N161" s="235">
        <v>0</v>
      </c>
      <c r="O161" s="235">
        <v>0</v>
      </c>
      <c r="P161" s="235">
        <v>0</v>
      </c>
      <c r="Q161" s="235">
        <v>0.5</v>
      </c>
      <c r="R161" s="235">
        <v>0.66666666666666696</v>
      </c>
      <c r="S161" s="235">
        <v>0.25</v>
      </c>
      <c r="T161" s="235">
        <v>0.33333333333333298</v>
      </c>
      <c r="U161" s="235">
        <v>0.33333333333333298</v>
      </c>
    </row>
    <row r="162" spans="1:21" x14ac:dyDescent="0.2">
      <c r="A162" s="86">
        <v>157</v>
      </c>
      <c r="B162" s="85" t="s">
        <v>319</v>
      </c>
      <c r="C162" s="85" t="s">
        <v>320</v>
      </c>
      <c r="D162" s="235">
        <f t="shared" si="2"/>
        <v>0.25</v>
      </c>
      <c r="E162" s="86">
        <v>157</v>
      </c>
      <c r="F162" s="85" t="s">
        <v>319</v>
      </c>
      <c r="G162" s="85" t="s">
        <v>320</v>
      </c>
      <c r="H162" s="235">
        <v>0</v>
      </c>
      <c r="I162" s="235">
        <v>0.5</v>
      </c>
      <c r="J162" s="235">
        <v>0</v>
      </c>
      <c r="K162" s="235">
        <v>0</v>
      </c>
      <c r="L162" s="235">
        <v>0</v>
      </c>
      <c r="M162" s="235">
        <v>0</v>
      </c>
      <c r="N162" s="235">
        <v>0</v>
      </c>
      <c r="O162" s="235">
        <v>0</v>
      </c>
      <c r="P162" s="235">
        <v>0.33333333333333298</v>
      </c>
      <c r="Q162" s="235">
        <v>1.5</v>
      </c>
      <c r="R162" s="235">
        <v>1.3333333333333299</v>
      </c>
      <c r="S162" s="235">
        <v>0</v>
      </c>
      <c r="T162" s="235">
        <v>0.33333333333333298</v>
      </c>
      <c r="U162" s="235">
        <v>0.33333333333333298</v>
      </c>
    </row>
    <row r="163" spans="1:21" x14ac:dyDescent="0.2">
      <c r="A163" s="86">
        <v>158</v>
      </c>
      <c r="B163" s="85" t="s">
        <v>321</v>
      </c>
      <c r="C163" s="85" t="s">
        <v>322</v>
      </c>
      <c r="D163" s="235">
        <f t="shared" si="2"/>
        <v>0.2</v>
      </c>
      <c r="E163" s="86">
        <v>158</v>
      </c>
      <c r="F163" s="85" t="s">
        <v>321</v>
      </c>
      <c r="G163" s="85" t="s">
        <v>322</v>
      </c>
      <c r="H163" s="235">
        <v>0</v>
      </c>
      <c r="I163" s="235">
        <v>0.4</v>
      </c>
      <c r="J163" s="235">
        <v>0</v>
      </c>
      <c r="K163" s="235">
        <v>0</v>
      </c>
      <c r="L163" s="235">
        <v>0</v>
      </c>
      <c r="M163" s="235">
        <v>0</v>
      </c>
      <c r="N163" s="235">
        <v>0</v>
      </c>
      <c r="O163" s="235">
        <v>0</v>
      </c>
      <c r="P163" s="235">
        <v>0</v>
      </c>
      <c r="Q163" s="235">
        <v>1.5</v>
      </c>
      <c r="R163" s="235">
        <v>1</v>
      </c>
      <c r="S163" s="235">
        <v>0</v>
      </c>
      <c r="T163" s="235">
        <v>0.33333333333333298</v>
      </c>
      <c r="U163" s="235">
        <v>0.33333333333333298</v>
      </c>
    </row>
    <row r="164" spans="1:21" x14ac:dyDescent="0.2">
      <c r="A164" s="86">
        <v>159</v>
      </c>
      <c r="B164" s="85" t="s">
        <v>323</v>
      </c>
      <c r="C164" s="85" t="s">
        <v>324</v>
      </c>
      <c r="D164" s="235">
        <f t="shared" si="2"/>
        <v>0.2</v>
      </c>
      <c r="E164" s="86">
        <v>159</v>
      </c>
      <c r="F164" s="85" t="s">
        <v>323</v>
      </c>
      <c r="G164" s="85" t="s">
        <v>324</v>
      </c>
      <c r="H164" s="235">
        <v>0</v>
      </c>
      <c r="I164" s="235">
        <v>0.4</v>
      </c>
      <c r="J164" s="235">
        <v>0</v>
      </c>
      <c r="K164" s="235">
        <v>0</v>
      </c>
      <c r="L164" s="235">
        <v>0</v>
      </c>
      <c r="M164" s="235">
        <v>0</v>
      </c>
      <c r="N164" s="235">
        <v>0</v>
      </c>
      <c r="O164" s="235">
        <v>0</v>
      </c>
      <c r="P164" s="235">
        <v>0</v>
      </c>
      <c r="Q164" s="235">
        <v>1.5</v>
      </c>
      <c r="R164" s="235">
        <v>1</v>
      </c>
      <c r="S164" s="235">
        <v>0</v>
      </c>
      <c r="T164" s="235">
        <v>0.33333333333333298</v>
      </c>
      <c r="U164" s="235">
        <v>0.33333333333333298</v>
      </c>
    </row>
    <row r="165" spans="1:21" x14ac:dyDescent="0.2">
      <c r="A165" s="86">
        <v>160</v>
      </c>
      <c r="B165" s="85" t="s">
        <v>325</v>
      </c>
      <c r="C165" s="85" t="s">
        <v>326</v>
      </c>
      <c r="D165" s="235">
        <f t="shared" si="2"/>
        <v>0.2</v>
      </c>
      <c r="E165" s="86">
        <v>160</v>
      </c>
      <c r="F165" s="85" t="s">
        <v>325</v>
      </c>
      <c r="G165" s="85" t="s">
        <v>326</v>
      </c>
      <c r="H165" s="235">
        <v>0</v>
      </c>
      <c r="I165" s="235">
        <v>0.4</v>
      </c>
      <c r="J165" s="235">
        <v>0</v>
      </c>
      <c r="K165" s="235">
        <v>0</v>
      </c>
      <c r="L165" s="235">
        <v>0</v>
      </c>
      <c r="M165" s="235">
        <v>0</v>
      </c>
      <c r="N165" s="235">
        <v>0</v>
      </c>
      <c r="O165" s="235">
        <v>0</v>
      </c>
      <c r="P165" s="235">
        <v>0</v>
      </c>
      <c r="Q165" s="235">
        <v>1.5</v>
      </c>
      <c r="R165" s="235">
        <v>1</v>
      </c>
      <c r="S165" s="235">
        <v>0</v>
      </c>
      <c r="T165" s="235">
        <v>0.33333333333333298</v>
      </c>
      <c r="U165" s="235">
        <v>0.33333333333333298</v>
      </c>
    </row>
    <row r="166" spans="1:21" x14ac:dyDescent="0.2">
      <c r="A166" s="86">
        <v>161</v>
      </c>
      <c r="B166" s="85" t="s">
        <v>327</v>
      </c>
      <c r="C166" s="85" t="s">
        <v>328</v>
      </c>
      <c r="D166" s="235">
        <f t="shared" si="2"/>
        <v>0.2</v>
      </c>
      <c r="E166" s="86">
        <v>161</v>
      </c>
      <c r="F166" s="85" t="s">
        <v>327</v>
      </c>
      <c r="G166" s="85" t="s">
        <v>328</v>
      </c>
      <c r="H166" s="235">
        <v>0</v>
      </c>
      <c r="I166" s="235">
        <v>0.4</v>
      </c>
      <c r="J166" s="235">
        <v>0</v>
      </c>
      <c r="K166" s="235">
        <v>0</v>
      </c>
      <c r="L166" s="235">
        <v>0</v>
      </c>
      <c r="M166" s="235">
        <v>0</v>
      </c>
      <c r="N166" s="235">
        <v>0</v>
      </c>
      <c r="O166" s="235">
        <v>0</v>
      </c>
      <c r="P166" s="235">
        <v>0</v>
      </c>
      <c r="Q166" s="235">
        <v>1.5</v>
      </c>
      <c r="R166" s="235">
        <v>1</v>
      </c>
      <c r="S166" s="235">
        <v>0</v>
      </c>
      <c r="T166" s="235">
        <v>0.33333333333333298</v>
      </c>
      <c r="U166" s="235">
        <v>0</v>
      </c>
    </row>
    <row r="167" spans="1:21" x14ac:dyDescent="0.2">
      <c r="A167" s="86">
        <v>162</v>
      </c>
      <c r="B167" s="85" t="s">
        <v>329</v>
      </c>
      <c r="C167" s="85" t="s">
        <v>330</v>
      </c>
      <c r="D167" s="235">
        <f t="shared" si="2"/>
        <v>0.2</v>
      </c>
      <c r="E167" s="86">
        <v>162</v>
      </c>
      <c r="F167" s="85" t="s">
        <v>329</v>
      </c>
      <c r="G167" s="85" t="s">
        <v>330</v>
      </c>
      <c r="H167" s="235">
        <v>0</v>
      </c>
      <c r="I167" s="235">
        <v>0.4</v>
      </c>
      <c r="J167" s="235">
        <v>0</v>
      </c>
      <c r="K167" s="235">
        <v>0</v>
      </c>
      <c r="L167" s="235">
        <v>0</v>
      </c>
      <c r="M167" s="235">
        <v>0</v>
      </c>
      <c r="N167" s="235">
        <v>0</v>
      </c>
      <c r="O167" s="235">
        <v>0</v>
      </c>
      <c r="P167" s="235">
        <v>0</v>
      </c>
      <c r="Q167" s="235">
        <v>1.5</v>
      </c>
      <c r="R167" s="235">
        <v>1</v>
      </c>
      <c r="S167" s="235">
        <v>0</v>
      </c>
      <c r="T167" s="235">
        <v>0.33333333333333298</v>
      </c>
      <c r="U167" s="235">
        <v>0.33333333333333298</v>
      </c>
    </row>
    <row r="168" spans="1:21" x14ac:dyDescent="0.2">
      <c r="A168" s="86">
        <v>163</v>
      </c>
      <c r="B168" s="85" t="s">
        <v>331</v>
      </c>
      <c r="C168" s="85" t="s">
        <v>332</v>
      </c>
      <c r="D168" s="235">
        <f t="shared" si="2"/>
        <v>0.2</v>
      </c>
      <c r="E168" s="86">
        <v>163</v>
      </c>
      <c r="F168" s="85" t="s">
        <v>331</v>
      </c>
      <c r="G168" s="85" t="s">
        <v>332</v>
      </c>
      <c r="H168" s="235">
        <v>0</v>
      </c>
      <c r="I168" s="235">
        <v>0.4</v>
      </c>
      <c r="J168" s="235">
        <v>0</v>
      </c>
      <c r="K168" s="235">
        <v>0</v>
      </c>
      <c r="L168" s="235">
        <v>0</v>
      </c>
      <c r="M168" s="235">
        <v>0</v>
      </c>
      <c r="N168" s="235">
        <v>0</v>
      </c>
      <c r="O168" s="235">
        <v>0</v>
      </c>
      <c r="P168" s="235">
        <v>0</v>
      </c>
      <c r="Q168" s="235">
        <v>1.5</v>
      </c>
      <c r="R168" s="235">
        <v>1</v>
      </c>
      <c r="S168" s="235">
        <v>0</v>
      </c>
      <c r="T168" s="235">
        <v>0.33333333333333298</v>
      </c>
      <c r="U168" s="235">
        <v>0.33333333333333298</v>
      </c>
    </row>
    <row r="169" spans="1:21" x14ac:dyDescent="0.2">
      <c r="A169" s="86">
        <v>164</v>
      </c>
      <c r="B169" s="85" t="s">
        <v>333</v>
      </c>
      <c r="C169" s="85" t="s">
        <v>334</v>
      </c>
      <c r="D169" s="235">
        <f t="shared" si="2"/>
        <v>0.15</v>
      </c>
      <c r="E169" s="86">
        <v>164</v>
      </c>
      <c r="F169" s="85" t="s">
        <v>333</v>
      </c>
      <c r="G169" s="85" t="s">
        <v>334</v>
      </c>
      <c r="H169" s="235">
        <v>0</v>
      </c>
      <c r="I169" s="235">
        <v>0.3</v>
      </c>
      <c r="J169" s="235">
        <v>0</v>
      </c>
      <c r="K169" s="235">
        <v>0</v>
      </c>
      <c r="L169" s="235">
        <v>0</v>
      </c>
      <c r="M169" s="235">
        <v>0</v>
      </c>
      <c r="N169" s="235">
        <v>0</v>
      </c>
      <c r="O169" s="235">
        <v>0</v>
      </c>
      <c r="P169" s="235">
        <v>0</v>
      </c>
      <c r="Q169" s="235">
        <v>1</v>
      </c>
      <c r="R169" s="235">
        <v>1.3333333333333299</v>
      </c>
      <c r="S169" s="235">
        <v>0</v>
      </c>
      <c r="T169" s="235">
        <v>0.33333333333333298</v>
      </c>
      <c r="U169" s="235">
        <v>0</v>
      </c>
    </row>
    <row r="170" spans="1:21" x14ac:dyDescent="0.2">
      <c r="A170" s="86">
        <v>165</v>
      </c>
      <c r="B170" s="85" t="s">
        <v>335</v>
      </c>
      <c r="C170" s="85" t="s">
        <v>336</v>
      </c>
      <c r="D170" s="235">
        <f t="shared" si="2"/>
        <v>0.15</v>
      </c>
      <c r="E170" s="86">
        <v>165</v>
      </c>
      <c r="F170" s="85" t="s">
        <v>335</v>
      </c>
      <c r="G170" s="85" t="s">
        <v>336</v>
      </c>
      <c r="H170" s="235">
        <v>0</v>
      </c>
      <c r="I170" s="235">
        <v>0.3</v>
      </c>
      <c r="J170" s="235">
        <v>0</v>
      </c>
      <c r="K170" s="235">
        <v>0</v>
      </c>
      <c r="L170" s="235">
        <v>0</v>
      </c>
      <c r="M170" s="235">
        <v>0</v>
      </c>
      <c r="N170" s="235">
        <v>0</v>
      </c>
      <c r="O170" s="235">
        <v>0</v>
      </c>
      <c r="P170" s="235">
        <v>0</v>
      </c>
      <c r="Q170" s="235">
        <v>1</v>
      </c>
      <c r="R170" s="235">
        <v>0.66666666666666696</v>
      </c>
      <c r="S170" s="235">
        <v>0</v>
      </c>
      <c r="T170" s="235">
        <v>0.33333333333333298</v>
      </c>
      <c r="U170" s="235">
        <v>0.33333333333333298</v>
      </c>
    </row>
    <row r="171" spans="1:21" x14ac:dyDescent="0.2">
      <c r="A171" s="86">
        <v>166</v>
      </c>
      <c r="B171" s="85" t="s">
        <v>337</v>
      </c>
      <c r="C171" s="85" t="s">
        <v>338</v>
      </c>
      <c r="D171" s="235">
        <f t="shared" si="2"/>
        <v>0.2</v>
      </c>
      <c r="E171" s="86">
        <v>166</v>
      </c>
      <c r="F171" s="85" t="s">
        <v>337</v>
      </c>
      <c r="G171" s="85" t="s">
        <v>338</v>
      </c>
      <c r="H171" s="235">
        <v>0</v>
      </c>
      <c r="I171" s="235">
        <v>0.4</v>
      </c>
      <c r="J171" s="235">
        <v>0</v>
      </c>
      <c r="K171" s="235">
        <v>0</v>
      </c>
      <c r="L171" s="235">
        <v>0</v>
      </c>
      <c r="M171" s="235">
        <v>0</v>
      </c>
      <c r="N171" s="235">
        <v>0</v>
      </c>
      <c r="O171" s="235">
        <v>0</v>
      </c>
      <c r="P171" s="235">
        <v>0</v>
      </c>
      <c r="Q171" s="235">
        <v>1.5</v>
      </c>
      <c r="R171" s="235">
        <v>1</v>
      </c>
      <c r="S171" s="235">
        <v>0</v>
      </c>
      <c r="T171" s="235">
        <v>0.33333333333333298</v>
      </c>
      <c r="U171" s="235">
        <v>0.33333333333333298</v>
      </c>
    </row>
    <row r="172" spans="1:21" x14ac:dyDescent="0.2">
      <c r="A172" s="86">
        <v>167</v>
      </c>
      <c r="B172" s="85" t="s">
        <v>339</v>
      </c>
      <c r="C172" s="85" t="s">
        <v>340</v>
      </c>
      <c r="D172" s="235">
        <f t="shared" si="2"/>
        <v>0.2</v>
      </c>
      <c r="E172" s="86">
        <v>167</v>
      </c>
      <c r="F172" s="85" t="s">
        <v>339</v>
      </c>
      <c r="G172" s="85" t="s">
        <v>340</v>
      </c>
      <c r="H172" s="235">
        <v>0</v>
      </c>
      <c r="I172" s="235">
        <v>0.4</v>
      </c>
      <c r="J172" s="235">
        <v>0</v>
      </c>
      <c r="K172" s="235">
        <v>0</v>
      </c>
      <c r="L172" s="235">
        <v>0</v>
      </c>
      <c r="M172" s="235">
        <v>0</v>
      </c>
      <c r="N172" s="235">
        <v>0</v>
      </c>
      <c r="O172" s="235">
        <v>0</v>
      </c>
      <c r="P172" s="235">
        <v>0</v>
      </c>
      <c r="Q172" s="235">
        <v>1.5</v>
      </c>
      <c r="R172" s="235">
        <v>0.66666666666666696</v>
      </c>
      <c r="S172" s="235">
        <v>0</v>
      </c>
      <c r="T172" s="235">
        <v>0.33333333333333298</v>
      </c>
      <c r="U172" s="235">
        <v>0</v>
      </c>
    </row>
    <row r="173" spans="1:21" x14ac:dyDescent="0.2">
      <c r="A173" s="86">
        <v>168</v>
      </c>
      <c r="B173" s="85" t="s">
        <v>341</v>
      </c>
      <c r="C173" s="85" t="s">
        <v>342</v>
      </c>
      <c r="D173" s="235">
        <f t="shared" si="2"/>
        <v>0.2</v>
      </c>
      <c r="E173" s="86">
        <v>168</v>
      </c>
      <c r="F173" s="85" t="s">
        <v>341</v>
      </c>
      <c r="G173" s="85" t="s">
        <v>342</v>
      </c>
      <c r="H173" s="235">
        <v>0</v>
      </c>
      <c r="I173" s="235">
        <v>0.4</v>
      </c>
      <c r="J173" s="235">
        <v>0</v>
      </c>
      <c r="K173" s="235">
        <v>0</v>
      </c>
      <c r="L173" s="235">
        <v>0</v>
      </c>
      <c r="M173" s="235">
        <v>0</v>
      </c>
      <c r="N173" s="235">
        <v>0</v>
      </c>
      <c r="O173" s="235">
        <v>0</v>
      </c>
      <c r="P173" s="235">
        <v>0</v>
      </c>
      <c r="Q173" s="235">
        <v>1.5</v>
      </c>
      <c r="R173" s="235">
        <v>0.66666666666666696</v>
      </c>
      <c r="S173" s="235">
        <v>0</v>
      </c>
      <c r="T173" s="235">
        <v>0.33333333333333298</v>
      </c>
      <c r="U173" s="235">
        <v>0.33333333333333298</v>
      </c>
    </row>
    <row r="174" spans="1:21" x14ac:dyDescent="0.2">
      <c r="A174" s="86">
        <v>169</v>
      </c>
      <c r="B174" s="85" t="s">
        <v>343</v>
      </c>
      <c r="C174" s="85" t="s">
        <v>344</v>
      </c>
      <c r="D174" s="235">
        <f t="shared" si="2"/>
        <v>0.3</v>
      </c>
      <c r="E174" s="86">
        <v>169</v>
      </c>
      <c r="F174" s="85" t="s">
        <v>343</v>
      </c>
      <c r="G174" s="85" t="s">
        <v>344</v>
      </c>
      <c r="H174" s="235">
        <v>0</v>
      </c>
      <c r="I174" s="235">
        <v>0.6</v>
      </c>
      <c r="J174" s="235">
        <v>0</v>
      </c>
      <c r="K174" s="235">
        <v>0</v>
      </c>
      <c r="L174" s="235">
        <v>0</v>
      </c>
      <c r="M174" s="235">
        <v>0</v>
      </c>
      <c r="N174" s="235">
        <v>0</v>
      </c>
      <c r="O174" s="235">
        <v>0</v>
      </c>
      <c r="P174" s="235">
        <v>0.83333333333333304</v>
      </c>
      <c r="Q174" s="235">
        <v>1.5</v>
      </c>
      <c r="R174" s="235">
        <v>1.3333333333333299</v>
      </c>
      <c r="S174" s="235">
        <v>0</v>
      </c>
      <c r="T174" s="235">
        <v>0.33333333333333298</v>
      </c>
      <c r="U174" s="235">
        <v>0.33333333333333298</v>
      </c>
    </row>
    <row r="175" spans="1:21" x14ac:dyDescent="0.2">
      <c r="A175" s="86">
        <v>170</v>
      </c>
      <c r="B175" s="85" t="s">
        <v>345</v>
      </c>
      <c r="C175" s="85" t="s">
        <v>346</v>
      </c>
      <c r="D175" s="235">
        <f t="shared" si="2"/>
        <v>0.25</v>
      </c>
      <c r="E175" s="86">
        <v>170</v>
      </c>
      <c r="F175" s="85" t="s">
        <v>345</v>
      </c>
      <c r="G175" s="85" t="s">
        <v>346</v>
      </c>
      <c r="H175" s="235">
        <v>0</v>
      </c>
      <c r="I175" s="235">
        <v>0.5</v>
      </c>
      <c r="J175" s="235">
        <v>0</v>
      </c>
      <c r="K175" s="235">
        <v>0</v>
      </c>
      <c r="L175" s="235">
        <v>0</v>
      </c>
      <c r="M175" s="235">
        <v>0</v>
      </c>
      <c r="N175" s="235">
        <v>0</v>
      </c>
      <c r="O175" s="235">
        <v>0</v>
      </c>
      <c r="P175" s="235">
        <v>0.33333333333333298</v>
      </c>
      <c r="Q175" s="235">
        <v>1.5</v>
      </c>
      <c r="R175" s="235">
        <v>1.3333333333333299</v>
      </c>
      <c r="S175" s="235">
        <v>0</v>
      </c>
      <c r="T175" s="235">
        <v>0.33333333333333298</v>
      </c>
      <c r="U175" s="235">
        <v>0.33333333333333298</v>
      </c>
    </row>
    <row r="176" spans="1:21" x14ac:dyDescent="0.2">
      <c r="A176" s="86">
        <v>171</v>
      </c>
      <c r="B176" s="85" t="s">
        <v>347</v>
      </c>
      <c r="C176" s="85" t="s">
        <v>348</v>
      </c>
      <c r="D176" s="235">
        <f t="shared" si="2"/>
        <v>0.35</v>
      </c>
      <c r="E176" s="86">
        <v>171</v>
      </c>
      <c r="F176" s="85" t="s">
        <v>347</v>
      </c>
      <c r="G176" s="85" t="s">
        <v>348</v>
      </c>
      <c r="H176" s="235">
        <v>0</v>
      </c>
      <c r="I176" s="235">
        <v>0.7</v>
      </c>
      <c r="J176" s="235">
        <v>0</v>
      </c>
      <c r="K176" s="235">
        <v>0</v>
      </c>
      <c r="L176" s="235">
        <v>0.25</v>
      </c>
      <c r="M176" s="235">
        <v>0</v>
      </c>
      <c r="N176" s="235">
        <v>0</v>
      </c>
      <c r="O176" s="235">
        <v>0</v>
      </c>
      <c r="P176" s="235">
        <v>0.83333333333333304</v>
      </c>
      <c r="Q176" s="235">
        <v>1.5</v>
      </c>
      <c r="R176" s="235">
        <v>1.3333333333333299</v>
      </c>
      <c r="S176" s="235">
        <v>0.25</v>
      </c>
      <c r="T176" s="235">
        <v>0.33333333333333298</v>
      </c>
      <c r="U176" s="235">
        <v>0.33333333333333298</v>
      </c>
    </row>
    <row r="177" spans="1:21" x14ac:dyDescent="0.2">
      <c r="A177" s="86">
        <v>172</v>
      </c>
      <c r="B177" s="85" t="s">
        <v>349</v>
      </c>
      <c r="C177" s="85" t="s">
        <v>350</v>
      </c>
      <c r="D177" s="235">
        <f t="shared" si="2"/>
        <v>0.2</v>
      </c>
      <c r="E177" s="86">
        <v>172</v>
      </c>
      <c r="F177" s="85" t="s">
        <v>349</v>
      </c>
      <c r="G177" s="85" t="s">
        <v>350</v>
      </c>
      <c r="H177" s="235">
        <v>0</v>
      </c>
      <c r="I177" s="235">
        <v>0.4</v>
      </c>
      <c r="J177" s="235">
        <v>0</v>
      </c>
      <c r="K177" s="235">
        <v>0</v>
      </c>
      <c r="L177" s="235">
        <v>0</v>
      </c>
      <c r="M177" s="235">
        <v>0</v>
      </c>
      <c r="N177" s="235">
        <v>0</v>
      </c>
      <c r="O177" s="235">
        <v>0</v>
      </c>
      <c r="P177" s="235">
        <v>0</v>
      </c>
      <c r="Q177" s="235">
        <v>1.5</v>
      </c>
      <c r="R177" s="235">
        <v>1.3333333333333299</v>
      </c>
      <c r="S177" s="235">
        <v>0</v>
      </c>
      <c r="T177" s="235">
        <v>0.33333333333333298</v>
      </c>
      <c r="U177" s="235">
        <v>0.33333333333333298</v>
      </c>
    </row>
    <row r="178" spans="1:21" x14ac:dyDescent="0.2">
      <c r="A178" s="86">
        <v>173</v>
      </c>
      <c r="B178" s="85" t="s">
        <v>351</v>
      </c>
      <c r="C178" s="85" t="s">
        <v>352</v>
      </c>
      <c r="D178" s="235">
        <f t="shared" si="2"/>
        <v>0.2</v>
      </c>
      <c r="E178" s="86">
        <v>173</v>
      </c>
      <c r="F178" s="85" t="s">
        <v>351</v>
      </c>
      <c r="G178" s="85" t="s">
        <v>352</v>
      </c>
      <c r="H178" s="235">
        <v>0</v>
      </c>
      <c r="I178" s="235">
        <v>0.4</v>
      </c>
      <c r="J178" s="235">
        <v>0</v>
      </c>
      <c r="K178" s="235">
        <v>0</v>
      </c>
      <c r="L178" s="235">
        <v>0</v>
      </c>
      <c r="M178" s="235">
        <v>0</v>
      </c>
      <c r="N178" s="235">
        <v>0</v>
      </c>
      <c r="O178" s="235">
        <v>0</v>
      </c>
      <c r="P178" s="235">
        <v>0</v>
      </c>
      <c r="Q178" s="235">
        <v>1.5</v>
      </c>
      <c r="R178" s="235">
        <v>0.33333333333333298</v>
      </c>
      <c r="S178" s="235">
        <v>0</v>
      </c>
      <c r="T178" s="235">
        <v>0.33333333333333298</v>
      </c>
      <c r="U178" s="235">
        <v>0</v>
      </c>
    </row>
    <row r="179" spans="1:21" x14ac:dyDescent="0.2">
      <c r="A179" s="86">
        <v>174</v>
      </c>
      <c r="B179" s="85" t="s">
        <v>353</v>
      </c>
      <c r="C179" s="85" t="s">
        <v>354</v>
      </c>
      <c r="D179" s="235">
        <f t="shared" si="2"/>
        <v>0.2</v>
      </c>
      <c r="E179" s="86">
        <v>174</v>
      </c>
      <c r="F179" s="85" t="s">
        <v>353</v>
      </c>
      <c r="G179" s="85" t="s">
        <v>354</v>
      </c>
      <c r="H179" s="235">
        <v>0</v>
      </c>
      <c r="I179" s="235">
        <v>0.4</v>
      </c>
      <c r="J179" s="235">
        <v>0</v>
      </c>
      <c r="K179" s="235">
        <v>0</v>
      </c>
      <c r="L179" s="235">
        <v>0</v>
      </c>
      <c r="M179" s="235">
        <v>0</v>
      </c>
      <c r="N179" s="235">
        <v>0</v>
      </c>
      <c r="O179" s="235">
        <v>0</v>
      </c>
      <c r="P179" s="235">
        <v>0</v>
      </c>
      <c r="Q179" s="235">
        <v>1.5</v>
      </c>
      <c r="R179" s="235">
        <v>0.66666666666666696</v>
      </c>
      <c r="S179" s="235">
        <v>0</v>
      </c>
      <c r="T179" s="235">
        <v>0.33333333333333298</v>
      </c>
      <c r="U179" s="235">
        <v>0</v>
      </c>
    </row>
    <row r="180" spans="1:21" x14ac:dyDescent="0.2">
      <c r="A180" s="86">
        <v>175</v>
      </c>
      <c r="B180" s="85" t="s">
        <v>355</v>
      </c>
      <c r="C180" s="85" t="s">
        <v>356</v>
      </c>
      <c r="D180" s="235">
        <f t="shared" si="2"/>
        <v>0.5</v>
      </c>
      <c r="E180" s="86">
        <v>175</v>
      </c>
      <c r="F180" s="85" t="s">
        <v>355</v>
      </c>
      <c r="G180" s="85" t="s">
        <v>356</v>
      </c>
      <c r="H180" s="235">
        <v>0.2</v>
      </c>
      <c r="I180" s="235">
        <v>0.8</v>
      </c>
      <c r="J180" s="235">
        <v>0</v>
      </c>
      <c r="K180" s="235">
        <v>1</v>
      </c>
      <c r="L180" s="235">
        <v>0.25</v>
      </c>
      <c r="M180" s="235">
        <v>0</v>
      </c>
      <c r="N180" s="235">
        <v>0</v>
      </c>
      <c r="O180" s="235">
        <v>0</v>
      </c>
      <c r="P180" s="235">
        <v>1</v>
      </c>
      <c r="Q180" s="235">
        <v>1.5</v>
      </c>
      <c r="R180" s="235">
        <v>1.6666666666666701</v>
      </c>
      <c r="S180" s="235">
        <v>0.25</v>
      </c>
      <c r="T180" s="235">
        <v>0.33333333333333298</v>
      </c>
      <c r="U180" s="235">
        <v>0.66666666666666696</v>
      </c>
    </row>
    <row r="181" spans="1:21" x14ac:dyDescent="0.2">
      <c r="A181" s="86">
        <v>176</v>
      </c>
      <c r="B181" s="85" t="s">
        <v>357</v>
      </c>
      <c r="C181" s="85" t="s">
        <v>358</v>
      </c>
      <c r="D181" s="235">
        <f t="shared" si="2"/>
        <v>0.2</v>
      </c>
      <c r="E181" s="86">
        <v>176</v>
      </c>
      <c r="F181" s="85" t="s">
        <v>357</v>
      </c>
      <c r="G181" s="85" t="s">
        <v>358</v>
      </c>
      <c r="H181" s="235">
        <v>0</v>
      </c>
      <c r="I181" s="235">
        <v>0.4</v>
      </c>
      <c r="J181" s="235">
        <v>0</v>
      </c>
      <c r="K181" s="235">
        <v>0</v>
      </c>
      <c r="L181" s="235">
        <v>0</v>
      </c>
      <c r="M181" s="235">
        <v>0</v>
      </c>
      <c r="N181" s="235">
        <v>0</v>
      </c>
      <c r="O181" s="235">
        <v>0</v>
      </c>
      <c r="P181" s="235">
        <v>0</v>
      </c>
      <c r="Q181" s="235">
        <v>1.5</v>
      </c>
      <c r="R181" s="235">
        <v>1</v>
      </c>
      <c r="S181" s="235">
        <v>0</v>
      </c>
      <c r="T181" s="235">
        <v>0.33333333333333298</v>
      </c>
      <c r="U181" s="235">
        <v>0.33333333333333298</v>
      </c>
    </row>
    <row r="182" spans="1:21" x14ac:dyDescent="0.2">
      <c r="A182" s="86">
        <v>177</v>
      </c>
      <c r="B182" s="85" t="s">
        <v>359</v>
      </c>
      <c r="C182" s="85" t="s">
        <v>360</v>
      </c>
      <c r="D182" s="235">
        <f t="shared" si="2"/>
        <v>0.15</v>
      </c>
      <c r="E182" s="86">
        <v>177</v>
      </c>
      <c r="F182" s="85" t="s">
        <v>359</v>
      </c>
      <c r="G182" s="85" t="s">
        <v>360</v>
      </c>
      <c r="H182" s="235">
        <v>0</v>
      </c>
      <c r="I182" s="235">
        <v>0.3</v>
      </c>
      <c r="J182" s="235">
        <v>0</v>
      </c>
      <c r="K182" s="235">
        <v>0</v>
      </c>
      <c r="L182" s="235">
        <v>0</v>
      </c>
      <c r="M182" s="235">
        <v>0</v>
      </c>
      <c r="N182" s="235">
        <v>0</v>
      </c>
      <c r="O182" s="235">
        <v>0</v>
      </c>
      <c r="P182" s="235">
        <v>0</v>
      </c>
      <c r="Q182" s="235">
        <v>1</v>
      </c>
      <c r="R182" s="235">
        <v>0.66666666666666696</v>
      </c>
      <c r="S182" s="235">
        <v>0</v>
      </c>
      <c r="T182" s="235">
        <v>0.33333333333333298</v>
      </c>
      <c r="U182" s="235">
        <v>0</v>
      </c>
    </row>
    <row r="183" spans="1:21" x14ac:dyDescent="0.2">
      <c r="A183" s="86">
        <v>178</v>
      </c>
      <c r="B183" s="85" t="s">
        <v>361</v>
      </c>
      <c r="C183" s="85" t="s">
        <v>362</v>
      </c>
      <c r="D183" s="235">
        <f t="shared" si="2"/>
        <v>0.2</v>
      </c>
      <c r="E183" s="86">
        <v>178</v>
      </c>
      <c r="F183" s="85" t="s">
        <v>361</v>
      </c>
      <c r="G183" s="85" t="s">
        <v>362</v>
      </c>
      <c r="H183" s="235">
        <v>0</v>
      </c>
      <c r="I183" s="235">
        <v>0.4</v>
      </c>
      <c r="J183" s="235">
        <v>0</v>
      </c>
      <c r="K183" s="235">
        <v>0</v>
      </c>
      <c r="L183" s="235">
        <v>0</v>
      </c>
      <c r="M183" s="235">
        <v>0</v>
      </c>
      <c r="N183" s="235">
        <v>0</v>
      </c>
      <c r="O183" s="235">
        <v>0</v>
      </c>
      <c r="P183" s="235">
        <v>0</v>
      </c>
      <c r="Q183" s="235">
        <v>1.5</v>
      </c>
      <c r="R183" s="235">
        <v>0.33333333333333298</v>
      </c>
      <c r="S183" s="235">
        <v>0</v>
      </c>
      <c r="T183" s="235">
        <v>0.33333333333333298</v>
      </c>
      <c r="U183" s="235">
        <v>0</v>
      </c>
    </row>
    <row r="184" spans="1:21" x14ac:dyDescent="0.2">
      <c r="A184" s="86">
        <v>179</v>
      </c>
      <c r="B184" s="85" t="s">
        <v>363</v>
      </c>
      <c r="C184" s="85" t="s">
        <v>364</v>
      </c>
      <c r="D184" s="235">
        <f t="shared" si="2"/>
        <v>0.2</v>
      </c>
      <c r="E184" s="86">
        <v>179</v>
      </c>
      <c r="F184" s="85" t="s">
        <v>363</v>
      </c>
      <c r="G184" s="85" t="s">
        <v>364</v>
      </c>
      <c r="H184" s="235">
        <v>0</v>
      </c>
      <c r="I184" s="235">
        <v>0.4</v>
      </c>
      <c r="J184" s="235">
        <v>0</v>
      </c>
      <c r="K184" s="235">
        <v>0</v>
      </c>
      <c r="L184" s="235">
        <v>0</v>
      </c>
      <c r="M184" s="235">
        <v>0</v>
      </c>
      <c r="N184" s="235">
        <v>0</v>
      </c>
      <c r="O184" s="235">
        <v>0</v>
      </c>
      <c r="P184" s="235">
        <v>0</v>
      </c>
      <c r="Q184" s="235">
        <v>1.5</v>
      </c>
      <c r="R184" s="235">
        <v>0.33333333333333298</v>
      </c>
      <c r="S184" s="235">
        <v>0</v>
      </c>
      <c r="T184" s="235">
        <v>0.33333333333333298</v>
      </c>
      <c r="U184" s="235">
        <v>0.33333333333333298</v>
      </c>
    </row>
    <row r="185" spans="1:21" x14ac:dyDescent="0.2">
      <c r="A185" s="86">
        <v>180</v>
      </c>
      <c r="B185" s="85" t="s">
        <v>365</v>
      </c>
      <c r="C185" s="85" t="s">
        <v>366</v>
      </c>
      <c r="D185" s="235">
        <f t="shared" si="2"/>
        <v>0.15</v>
      </c>
      <c r="E185" s="86">
        <v>180</v>
      </c>
      <c r="F185" s="85" t="s">
        <v>365</v>
      </c>
      <c r="G185" s="85" t="s">
        <v>366</v>
      </c>
      <c r="H185" s="235">
        <v>0</v>
      </c>
      <c r="I185" s="235">
        <v>0.3</v>
      </c>
      <c r="J185" s="235">
        <v>0</v>
      </c>
      <c r="K185" s="235">
        <v>0</v>
      </c>
      <c r="L185" s="235">
        <v>0</v>
      </c>
      <c r="M185" s="235">
        <v>0</v>
      </c>
      <c r="N185" s="235">
        <v>0</v>
      </c>
      <c r="O185" s="235">
        <v>0</v>
      </c>
      <c r="P185" s="235">
        <v>0</v>
      </c>
      <c r="Q185" s="235">
        <v>1.5</v>
      </c>
      <c r="R185" s="235">
        <v>1</v>
      </c>
      <c r="S185" s="235">
        <v>0</v>
      </c>
      <c r="T185" s="235">
        <v>0</v>
      </c>
      <c r="U185" s="235">
        <v>0</v>
      </c>
    </row>
    <row r="186" spans="1:21" x14ac:dyDescent="0.2">
      <c r="A186" s="86">
        <v>181</v>
      </c>
      <c r="B186" s="85" t="s">
        <v>367</v>
      </c>
      <c r="C186" s="85" t="s">
        <v>368</v>
      </c>
      <c r="D186" s="235">
        <f t="shared" si="2"/>
        <v>0.2</v>
      </c>
      <c r="E186" s="86">
        <v>181</v>
      </c>
      <c r="F186" s="85" t="s">
        <v>367</v>
      </c>
      <c r="G186" s="85" t="s">
        <v>368</v>
      </c>
      <c r="H186" s="235">
        <v>0</v>
      </c>
      <c r="I186" s="235">
        <v>0.4</v>
      </c>
      <c r="J186" s="235">
        <v>0</v>
      </c>
      <c r="K186" s="235">
        <v>0</v>
      </c>
      <c r="L186" s="235">
        <v>0</v>
      </c>
      <c r="M186" s="235">
        <v>0</v>
      </c>
      <c r="N186" s="235">
        <v>0</v>
      </c>
      <c r="O186" s="235">
        <v>0</v>
      </c>
      <c r="P186" s="235">
        <v>0</v>
      </c>
      <c r="Q186" s="235">
        <v>1.5</v>
      </c>
      <c r="R186" s="235">
        <v>1</v>
      </c>
      <c r="S186" s="235">
        <v>0</v>
      </c>
      <c r="T186" s="235">
        <v>0.33333333333333298</v>
      </c>
      <c r="U186" s="235">
        <v>0</v>
      </c>
    </row>
    <row r="187" spans="1:21" x14ac:dyDescent="0.2">
      <c r="A187" s="86">
        <v>182</v>
      </c>
      <c r="B187" s="85" t="s">
        <v>369</v>
      </c>
      <c r="C187" s="85" t="s">
        <v>370</v>
      </c>
      <c r="D187" s="235">
        <f t="shared" si="2"/>
        <v>0.25</v>
      </c>
      <c r="E187" s="86">
        <v>182</v>
      </c>
      <c r="F187" s="85" t="s">
        <v>369</v>
      </c>
      <c r="G187" s="85" t="s">
        <v>370</v>
      </c>
      <c r="H187" s="235">
        <v>0</v>
      </c>
      <c r="I187" s="235">
        <v>0.5</v>
      </c>
      <c r="J187" s="235">
        <v>0</v>
      </c>
      <c r="K187" s="235">
        <v>0</v>
      </c>
      <c r="L187" s="235">
        <v>0.25</v>
      </c>
      <c r="M187" s="235">
        <v>0</v>
      </c>
      <c r="N187" s="235">
        <v>0</v>
      </c>
      <c r="O187" s="235">
        <v>0</v>
      </c>
      <c r="P187" s="235">
        <v>0.33333333333333298</v>
      </c>
      <c r="Q187" s="235">
        <v>1.5</v>
      </c>
      <c r="R187" s="235">
        <v>1.6666666666666701</v>
      </c>
      <c r="S187" s="235">
        <v>0.25</v>
      </c>
      <c r="T187" s="235">
        <v>0</v>
      </c>
      <c r="U187" s="235">
        <v>0.33333333333333298</v>
      </c>
    </row>
    <row r="188" spans="1:21" x14ac:dyDescent="0.2">
      <c r="A188" s="86">
        <v>183</v>
      </c>
      <c r="B188" s="85" t="s">
        <v>371</v>
      </c>
      <c r="C188" s="85" t="s">
        <v>372</v>
      </c>
      <c r="D188" s="235">
        <f t="shared" si="2"/>
        <v>0.15</v>
      </c>
      <c r="E188" s="86">
        <v>183</v>
      </c>
      <c r="F188" s="85" t="s">
        <v>371</v>
      </c>
      <c r="G188" s="85" t="s">
        <v>372</v>
      </c>
      <c r="H188" s="235">
        <v>0</v>
      </c>
      <c r="I188" s="235">
        <v>0.3</v>
      </c>
      <c r="J188" s="235">
        <v>0</v>
      </c>
      <c r="K188" s="235">
        <v>0</v>
      </c>
      <c r="L188" s="235">
        <v>0</v>
      </c>
      <c r="M188" s="235">
        <v>0</v>
      </c>
      <c r="N188" s="235">
        <v>0</v>
      </c>
      <c r="O188" s="235">
        <v>0</v>
      </c>
      <c r="P188" s="235">
        <v>0</v>
      </c>
      <c r="Q188" s="235">
        <v>1</v>
      </c>
      <c r="R188" s="235">
        <v>1.3333333333333299</v>
      </c>
      <c r="S188" s="235">
        <v>0</v>
      </c>
      <c r="T188" s="235">
        <v>0.33333333333333298</v>
      </c>
      <c r="U188" s="235">
        <v>0</v>
      </c>
    </row>
    <row r="189" spans="1:21" x14ac:dyDescent="0.2">
      <c r="A189" s="86">
        <v>184</v>
      </c>
      <c r="B189" s="85" t="s">
        <v>373</v>
      </c>
      <c r="C189" s="85" t="s">
        <v>374</v>
      </c>
      <c r="D189" s="235">
        <f t="shared" si="2"/>
        <v>0.2</v>
      </c>
      <c r="E189" s="86">
        <v>184</v>
      </c>
      <c r="F189" s="85" t="s">
        <v>373</v>
      </c>
      <c r="G189" s="85" t="s">
        <v>374</v>
      </c>
      <c r="H189" s="235">
        <v>0</v>
      </c>
      <c r="I189" s="235">
        <v>0.4</v>
      </c>
      <c r="J189" s="235">
        <v>0</v>
      </c>
      <c r="K189" s="235">
        <v>0</v>
      </c>
      <c r="L189" s="235">
        <v>0</v>
      </c>
      <c r="M189" s="235">
        <v>0</v>
      </c>
      <c r="N189" s="235">
        <v>0</v>
      </c>
      <c r="O189" s="235">
        <v>0</v>
      </c>
      <c r="P189" s="235">
        <v>0</v>
      </c>
      <c r="Q189" s="235">
        <v>1.5</v>
      </c>
      <c r="R189" s="235">
        <v>0.33333333333333298</v>
      </c>
      <c r="S189" s="235">
        <v>0</v>
      </c>
      <c r="T189" s="235">
        <v>0.33333333333333298</v>
      </c>
      <c r="U189" s="235">
        <v>0.33333333333333298</v>
      </c>
    </row>
    <row r="190" spans="1:21" x14ac:dyDescent="0.2">
      <c r="A190" s="86">
        <v>185</v>
      </c>
      <c r="B190" s="85" t="s">
        <v>375</v>
      </c>
      <c r="C190" s="85" t="s">
        <v>376</v>
      </c>
      <c r="D190" s="235">
        <f t="shared" si="2"/>
        <v>0.3</v>
      </c>
      <c r="E190" s="86">
        <v>185</v>
      </c>
      <c r="F190" s="85" t="s">
        <v>375</v>
      </c>
      <c r="G190" s="85" t="s">
        <v>376</v>
      </c>
      <c r="H190" s="235">
        <v>0</v>
      </c>
      <c r="I190" s="235">
        <v>0.6</v>
      </c>
      <c r="J190" s="235">
        <v>0</v>
      </c>
      <c r="K190" s="235">
        <v>0</v>
      </c>
      <c r="L190" s="235">
        <v>0.25</v>
      </c>
      <c r="M190" s="235">
        <v>0</v>
      </c>
      <c r="N190" s="235">
        <v>0</v>
      </c>
      <c r="O190" s="235">
        <v>0</v>
      </c>
      <c r="P190" s="235">
        <v>0.33333333333333298</v>
      </c>
      <c r="Q190" s="235">
        <v>1.5</v>
      </c>
      <c r="R190" s="235">
        <v>1.3333333333333299</v>
      </c>
      <c r="S190" s="235">
        <v>0.25</v>
      </c>
      <c r="T190" s="235">
        <v>0.33333333333333298</v>
      </c>
      <c r="U190" s="235">
        <v>0.66666666666666696</v>
      </c>
    </row>
    <row r="191" spans="1:21" x14ac:dyDescent="0.2">
      <c r="A191" s="86">
        <v>186</v>
      </c>
      <c r="B191" s="85" t="s">
        <v>377</v>
      </c>
      <c r="C191" s="85" t="s">
        <v>378</v>
      </c>
      <c r="D191" s="235">
        <f t="shared" si="2"/>
        <v>0.35</v>
      </c>
      <c r="E191" s="86">
        <v>186</v>
      </c>
      <c r="F191" s="85" t="s">
        <v>377</v>
      </c>
      <c r="G191" s="85" t="s">
        <v>378</v>
      </c>
      <c r="H191" s="235">
        <v>0</v>
      </c>
      <c r="I191" s="235">
        <v>0.7</v>
      </c>
      <c r="J191" s="235">
        <v>0</v>
      </c>
      <c r="K191" s="235">
        <v>0</v>
      </c>
      <c r="L191" s="235">
        <v>0.25</v>
      </c>
      <c r="M191" s="235">
        <v>0</v>
      </c>
      <c r="N191" s="235">
        <v>0</v>
      </c>
      <c r="O191" s="235">
        <v>0</v>
      </c>
      <c r="P191" s="235">
        <v>0.66666666666666696</v>
      </c>
      <c r="Q191" s="235">
        <v>1.5</v>
      </c>
      <c r="R191" s="235">
        <v>1.6666666666666701</v>
      </c>
      <c r="S191" s="235">
        <v>0.25</v>
      </c>
      <c r="T191" s="235">
        <v>0.33333333333333298</v>
      </c>
      <c r="U191" s="235">
        <v>0.66666666666666696</v>
      </c>
    </row>
    <row r="192" spans="1:21" x14ac:dyDescent="0.2">
      <c r="A192" s="86">
        <v>187</v>
      </c>
      <c r="B192" s="85" t="s">
        <v>379</v>
      </c>
      <c r="C192" s="85" t="s">
        <v>380</v>
      </c>
      <c r="D192" s="235">
        <f t="shared" si="2"/>
        <v>0.1</v>
      </c>
      <c r="E192" s="86">
        <v>187</v>
      </c>
      <c r="F192" s="85" t="s">
        <v>379</v>
      </c>
      <c r="G192" s="85" t="s">
        <v>380</v>
      </c>
      <c r="H192" s="235">
        <v>0</v>
      </c>
      <c r="I192" s="235">
        <v>0.2</v>
      </c>
      <c r="J192" s="235">
        <v>0</v>
      </c>
      <c r="K192" s="235">
        <v>0</v>
      </c>
      <c r="L192" s="235">
        <v>0</v>
      </c>
      <c r="M192" s="235">
        <v>0</v>
      </c>
      <c r="N192" s="235">
        <v>0</v>
      </c>
      <c r="O192" s="235">
        <v>0</v>
      </c>
      <c r="P192" s="235">
        <v>0</v>
      </c>
      <c r="Q192" s="235">
        <v>0.5</v>
      </c>
      <c r="R192" s="235">
        <v>1.6666666666666701</v>
      </c>
      <c r="S192" s="235">
        <v>0</v>
      </c>
      <c r="T192" s="235">
        <v>0.33333333333333298</v>
      </c>
      <c r="U192" s="235">
        <v>0</v>
      </c>
    </row>
    <row r="193" spans="1:21" x14ac:dyDescent="0.2">
      <c r="A193" s="86">
        <v>188</v>
      </c>
      <c r="B193" s="85" t="s">
        <v>381</v>
      </c>
      <c r="C193" s="85" t="s">
        <v>382</v>
      </c>
      <c r="D193" s="235">
        <f t="shared" si="2"/>
        <v>0.2</v>
      </c>
      <c r="E193" s="86">
        <v>188</v>
      </c>
      <c r="F193" s="85" t="s">
        <v>381</v>
      </c>
      <c r="G193" s="85" t="s">
        <v>382</v>
      </c>
      <c r="H193" s="235">
        <v>0</v>
      </c>
      <c r="I193" s="235">
        <v>0.4</v>
      </c>
      <c r="J193" s="235">
        <v>0</v>
      </c>
      <c r="K193" s="235">
        <v>0</v>
      </c>
      <c r="L193" s="235">
        <v>0</v>
      </c>
      <c r="M193" s="235">
        <v>0</v>
      </c>
      <c r="N193" s="235">
        <v>0</v>
      </c>
      <c r="O193" s="235">
        <v>0</v>
      </c>
      <c r="P193" s="235">
        <v>0</v>
      </c>
      <c r="Q193" s="235">
        <v>1.5</v>
      </c>
      <c r="R193" s="235">
        <v>0.33333333333333298</v>
      </c>
      <c r="S193" s="235">
        <v>0</v>
      </c>
      <c r="T193" s="235">
        <v>0.33333333333333298</v>
      </c>
      <c r="U193" s="235">
        <v>0</v>
      </c>
    </row>
    <row r="194" spans="1:21" x14ac:dyDescent="0.2">
      <c r="A194" s="86">
        <v>189</v>
      </c>
      <c r="B194" s="85" t="s">
        <v>383</v>
      </c>
      <c r="C194" s="85" t="s">
        <v>384</v>
      </c>
      <c r="D194" s="235">
        <f t="shared" si="2"/>
        <v>0.15</v>
      </c>
      <c r="E194" s="86">
        <v>189</v>
      </c>
      <c r="F194" s="85" t="s">
        <v>383</v>
      </c>
      <c r="G194" s="85" t="s">
        <v>384</v>
      </c>
      <c r="H194" s="235">
        <v>0</v>
      </c>
      <c r="I194" s="235">
        <v>0.3</v>
      </c>
      <c r="J194" s="235">
        <v>0</v>
      </c>
      <c r="K194" s="235">
        <v>0</v>
      </c>
      <c r="L194" s="235">
        <v>0</v>
      </c>
      <c r="M194" s="235">
        <v>0</v>
      </c>
      <c r="N194" s="235">
        <v>0</v>
      </c>
      <c r="O194" s="235">
        <v>0</v>
      </c>
      <c r="P194" s="235">
        <v>0</v>
      </c>
      <c r="Q194" s="235">
        <v>1</v>
      </c>
      <c r="R194" s="235">
        <v>0.66666666666666696</v>
      </c>
      <c r="S194" s="235">
        <v>0</v>
      </c>
      <c r="T194" s="235">
        <v>0.33333333333333298</v>
      </c>
      <c r="U194" s="235">
        <v>0</v>
      </c>
    </row>
    <row r="195" spans="1:21" x14ac:dyDescent="0.2">
      <c r="A195" s="86">
        <v>190</v>
      </c>
      <c r="B195" s="85" t="s">
        <v>385</v>
      </c>
      <c r="C195" s="85" t="s">
        <v>386</v>
      </c>
      <c r="D195" s="235">
        <f t="shared" si="2"/>
        <v>0.1</v>
      </c>
      <c r="E195" s="86">
        <v>190</v>
      </c>
      <c r="F195" s="85" t="s">
        <v>385</v>
      </c>
      <c r="G195" s="85" t="s">
        <v>386</v>
      </c>
      <c r="H195" s="235">
        <v>0</v>
      </c>
      <c r="I195" s="235">
        <v>0.2</v>
      </c>
      <c r="J195" s="235">
        <v>0</v>
      </c>
      <c r="K195" s="235">
        <v>0</v>
      </c>
      <c r="L195" s="235">
        <v>0</v>
      </c>
      <c r="M195" s="235">
        <v>0</v>
      </c>
      <c r="N195" s="235">
        <v>0</v>
      </c>
      <c r="O195" s="235">
        <v>0</v>
      </c>
      <c r="P195" s="235">
        <v>0</v>
      </c>
      <c r="Q195" s="235">
        <v>0.5</v>
      </c>
      <c r="R195" s="235">
        <v>0.66666666666666696</v>
      </c>
      <c r="S195" s="235">
        <v>0</v>
      </c>
      <c r="T195" s="235">
        <v>0.33333333333333298</v>
      </c>
      <c r="U195" s="235">
        <v>0.33333333333333298</v>
      </c>
    </row>
  </sheetData>
  <mergeCells count="2">
    <mergeCell ref="Q2:U2"/>
    <mergeCell ref="K2:P2"/>
  </mergeCells>
  <conditionalFormatting sqref="L3">
    <cfRule type="expression" dxfId="108" priority="52" stopIfTrue="1">
      <formula>L3=""</formula>
    </cfRule>
    <cfRule type="cellIs" dxfId="107" priority="55" stopIfTrue="1" operator="greaterThanOrEqual">
      <formula>0</formula>
    </cfRule>
  </conditionalFormatting>
  <conditionalFormatting sqref="M3">
    <cfRule type="expression" dxfId="106" priority="48" stopIfTrue="1">
      <formula>M3=""</formula>
    </cfRule>
    <cfRule type="cellIs" dxfId="105" priority="60" operator="between">
      <formula>0</formula>
      <formula>6.999</formula>
    </cfRule>
    <cfRule type="cellIs" dxfId="104" priority="61" operator="between">
      <formula>7</formula>
      <formula>9.99</formula>
    </cfRule>
    <cfRule type="expression" dxfId="103" priority="62">
      <formula>M3=10</formula>
    </cfRule>
  </conditionalFormatting>
  <conditionalFormatting sqref="N3">
    <cfRule type="expression" dxfId="102" priority="44">
      <formula>N3=""</formula>
    </cfRule>
    <cfRule type="cellIs" dxfId="101" priority="45" operator="between">
      <formula>0</formula>
      <formula>6.999</formula>
    </cfRule>
    <cfRule type="cellIs" dxfId="100" priority="46" operator="between">
      <formula>7</formula>
      <formula>9.99</formula>
    </cfRule>
    <cfRule type="expression" dxfId="99" priority="47">
      <formula>N3=10</formula>
    </cfRule>
    <cfRule type="expression" dxfId="98" priority="56">
      <formula>N3=""</formula>
    </cfRule>
    <cfRule type="cellIs" dxfId="97" priority="57" operator="between">
      <formula>0</formula>
      <formula>6.999</formula>
    </cfRule>
    <cfRule type="cellIs" dxfId="96" priority="58" operator="between">
      <formula>7</formula>
      <formula>9.99</formula>
    </cfRule>
    <cfRule type="expression" dxfId="95" priority="59">
      <formula>N3=10</formula>
    </cfRule>
  </conditionalFormatting>
  <conditionalFormatting sqref="E5:U41 D6:D195">
    <cfRule type="expression" dxfId="94" priority="21">
      <formula>D5=""</formula>
    </cfRule>
    <cfRule type="cellIs" dxfId="93" priority="22" operator="between">
      <formula>0</formula>
      <formula>0.332</formula>
    </cfRule>
    <cfRule type="cellIs" dxfId="92" priority="23" operator="between">
      <formula>0.333333333333333</formula>
      <formula>0.665</formula>
    </cfRule>
    <cfRule type="cellIs" dxfId="91" priority="24" operator="between">
      <formula>0.666666666666667</formula>
      <formula>1</formula>
    </cfRule>
  </conditionalFormatting>
  <conditionalFormatting sqref="H6:U195">
    <cfRule type="expression" dxfId="90" priority="5">
      <formula>H6=""</formula>
    </cfRule>
    <cfRule type="cellIs" dxfId="89" priority="6" operator="between">
      <formula>0</formula>
      <formula>0.332</formula>
    </cfRule>
    <cfRule type="cellIs" dxfId="88" priority="7" operator="between">
      <formula>0.333333333333333</formula>
      <formula>0.665</formula>
    </cfRule>
    <cfRule type="cellIs" dxfId="87" priority="8" operator="between">
      <formula>0.666666666666667</formula>
      <formula>1</formula>
    </cfRule>
  </conditionalFormatting>
  <conditionalFormatting sqref="H6:U195">
    <cfRule type="expression" dxfId="86" priority="1">
      <formula>H6=""</formula>
    </cfRule>
    <cfRule type="cellIs" dxfId="85" priority="2" operator="between">
      <formula>0</formula>
      <formula>0.332</formula>
    </cfRule>
    <cfRule type="cellIs" dxfId="84" priority="3" operator="between">
      <formula>0.333333333333333</formula>
      <formula>0.665</formula>
    </cfRule>
    <cfRule type="cellIs" dxfId="83" priority="4" operator="between">
      <formula>0.666666666666667</formula>
      <formula>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3" stopIfTrue="1" operator="greaterThanOrEqual" id="{D4C3AE25-98F8-C646-B69B-5D3E8218DD67}">
            <xm:f>Parameters!$D$40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35A3A"/>
                </patternFill>
              </fill>
            </x14:dxf>
          </x14:cfRule>
          <x14:cfRule type="cellIs" priority="54" stopIfTrue="1" operator="greaterThanOrEqual" id="{8BF137DA-C06D-6343-B760-2E4FFC25EF7E}">
            <xm:f>Parameters!$D$41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EE9F8F"/>
                </patternFill>
              </fill>
            </x14:dxf>
          </x14:cfRule>
          <xm:sqref>L3</xm:sqref>
        </x14:conditionalFormatting>
        <x14:conditionalFormatting xmlns:xm="http://schemas.microsoft.com/office/excel/2006/main">
          <x14:cfRule type="cellIs" priority="162" stopIfTrue="1" operator="greaterThanOrEqual" id="{3245A860-2AC7-884E-B9E7-FB2A625F3664}">
            <xm:f>Parameters!$D$44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2676B"/>
                </patternFill>
              </fill>
            </x14:dxf>
          </x14:cfRule>
          <x14:cfRule type="cellIs" priority="163" stopIfTrue="1" operator="greaterThanOrEqual" id="{FB5F2AAA-BCFD-144C-8F83-FB09AACFC82D}"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7A9AC"/>
                </patternFill>
              </fill>
            </x14:dxf>
          </x14:cfRule>
          <x14:cfRule type="cellIs" priority="164" stopIfTrue="1" operator="between" id="{EFF6C2F6-FC52-5D45-A678-7260B15CCB85}">
            <xm:f>0</xm:f>
            <xm:f>Parameters!$D$45</xm:f>
            <x14:dxf>
              <font>
                <sz val="12"/>
                <color rgb="FF000000"/>
                <name val="Arial"/>
              </font>
              <fill>
                <patternFill patternType="solid">
                  <bgColor rgb="FFFCDCDF"/>
                </patternFill>
              </fill>
            </x14:dxf>
          </x14:cfRule>
          <xm:sqref>M3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79"/>
  <sheetViews>
    <sheetView topLeftCell="A21" workbookViewId="0">
      <selection activeCell="D30" sqref="D30"/>
    </sheetView>
  </sheetViews>
  <sheetFormatPr baseColWidth="10" defaultRowHeight="16" x14ac:dyDescent="0.2"/>
  <cols>
    <col min="1" max="1" width="6.140625" style="35" customWidth="1"/>
    <col min="2" max="2" width="36.140625" style="35" customWidth="1"/>
    <col min="3" max="3" width="2.140625" style="36" customWidth="1"/>
    <col min="4" max="4" width="8.28515625" style="36" customWidth="1"/>
    <col min="5" max="16384" width="10.7109375" style="35"/>
  </cols>
  <sheetData>
    <row r="1" spans="1:6" x14ac:dyDescent="0.2">
      <c r="A1" s="32"/>
      <c r="B1" s="33"/>
      <c r="C1" s="34"/>
      <c r="D1" s="32"/>
      <c r="E1" s="32"/>
      <c r="F1" s="32"/>
    </row>
    <row r="2" spans="1:6" x14ac:dyDescent="0.2">
      <c r="A2" s="32"/>
      <c r="B2" s="313" t="s">
        <v>403</v>
      </c>
      <c r="C2" s="313"/>
      <c r="D2" s="313"/>
      <c r="E2" s="32"/>
      <c r="F2" s="32"/>
    </row>
    <row r="3" spans="1:6" x14ac:dyDescent="0.2">
      <c r="A3" s="32"/>
      <c r="B3" s="37"/>
      <c r="C3" s="37"/>
      <c r="D3" s="37"/>
      <c r="E3" s="32"/>
      <c r="F3" s="32"/>
    </row>
    <row r="4" spans="1:6" ht="118" customHeight="1" x14ac:dyDescent="0.2">
      <c r="A4" s="32"/>
      <c r="B4" s="315" t="s">
        <v>608</v>
      </c>
      <c r="C4" s="315"/>
      <c r="D4" s="315"/>
      <c r="E4" s="32"/>
      <c r="F4" s="32"/>
    </row>
    <row r="5" spans="1:6" x14ac:dyDescent="0.2">
      <c r="A5" s="32"/>
      <c r="B5" s="37"/>
      <c r="C5" s="37"/>
      <c r="D5" s="37"/>
      <c r="E5" s="32"/>
      <c r="F5" s="32"/>
    </row>
    <row r="6" spans="1:6" ht="16" customHeight="1" x14ac:dyDescent="0.2">
      <c r="A6" s="32"/>
      <c r="B6" s="37"/>
      <c r="C6" s="38"/>
      <c r="D6" s="38"/>
      <c r="E6" s="32"/>
      <c r="F6" s="32"/>
    </row>
    <row r="7" spans="1:6" x14ac:dyDescent="0.2">
      <c r="A7" s="32"/>
      <c r="B7" s="37"/>
      <c r="C7" s="38"/>
      <c r="D7" s="38"/>
      <c r="E7" s="32"/>
      <c r="F7" s="32"/>
    </row>
    <row r="8" spans="1:6" x14ac:dyDescent="0.2">
      <c r="A8" s="32"/>
      <c r="B8" s="37"/>
      <c r="C8" s="38"/>
      <c r="D8" s="38"/>
      <c r="E8" s="32"/>
      <c r="F8" s="32"/>
    </row>
    <row r="9" spans="1:6" ht="17" customHeight="1" x14ac:dyDescent="0.2">
      <c r="A9" s="32"/>
      <c r="B9" s="314" t="s">
        <v>405</v>
      </c>
      <c r="C9" s="314"/>
      <c r="D9" s="314"/>
      <c r="E9" s="32"/>
      <c r="F9" s="32"/>
    </row>
    <row r="10" spans="1:6" x14ac:dyDescent="0.2">
      <c r="A10" s="32"/>
      <c r="B10" s="37"/>
      <c r="C10" s="38"/>
      <c r="D10" s="38"/>
      <c r="E10" s="32"/>
      <c r="F10" s="32"/>
    </row>
    <row r="11" spans="1:6" ht="17" x14ac:dyDescent="0.2">
      <c r="A11" s="32"/>
      <c r="B11" s="37" t="s">
        <v>607</v>
      </c>
      <c r="C11" s="38"/>
      <c r="D11" s="38"/>
      <c r="E11" s="32"/>
      <c r="F11" s="32"/>
    </row>
    <row r="12" spans="1:6" ht="34" customHeight="1" x14ac:dyDescent="0.2">
      <c r="A12" s="32"/>
      <c r="B12" s="316" t="s">
        <v>609</v>
      </c>
      <c r="C12" s="316"/>
      <c r="D12" s="316"/>
      <c r="E12" s="32"/>
      <c r="F12" s="32"/>
    </row>
    <row r="13" spans="1:6" x14ac:dyDescent="0.2">
      <c r="A13" s="32"/>
      <c r="B13" s="39"/>
      <c r="C13" s="38"/>
      <c r="D13" s="38"/>
      <c r="E13" s="32"/>
      <c r="F13" s="32"/>
    </row>
    <row r="14" spans="1:6" x14ac:dyDescent="0.2">
      <c r="A14" s="32"/>
      <c r="B14" s="314" t="s">
        <v>443</v>
      </c>
      <c r="C14" s="314"/>
      <c r="D14" s="314"/>
      <c r="E14" s="32"/>
      <c r="F14" s="32"/>
    </row>
    <row r="15" spans="1:6" x14ac:dyDescent="0.2">
      <c r="A15" s="32"/>
      <c r="B15" s="38"/>
      <c r="C15" s="38"/>
      <c r="D15" s="38"/>
      <c r="E15" s="32"/>
      <c r="F15" s="32"/>
    </row>
    <row r="16" spans="1:6" ht="17" x14ac:dyDescent="0.2">
      <c r="A16" s="32"/>
      <c r="B16" s="37" t="s">
        <v>610</v>
      </c>
      <c r="C16" s="38"/>
      <c r="D16" s="38"/>
      <c r="E16" s="32"/>
      <c r="F16" s="32"/>
    </row>
    <row r="17" spans="1:8" ht="17" x14ac:dyDescent="0.2">
      <c r="A17" s="32"/>
      <c r="B17" s="38" t="s">
        <v>444</v>
      </c>
      <c r="C17" s="38"/>
      <c r="D17" s="38"/>
      <c r="E17" s="32"/>
      <c r="F17" s="32"/>
    </row>
    <row r="18" spans="1:8" ht="51" x14ac:dyDescent="0.2">
      <c r="A18" s="32"/>
      <c r="B18" s="40" t="s">
        <v>612</v>
      </c>
      <c r="C18" s="38"/>
      <c r="D18" s="145">
        <v>1</v>
      </c>
      <c r="E18" s="32"/>
      <c r="F18" s="32"/>
    </row>
    <row r="19" spans="1:8" ht="17" x14ac:dyDescent="0.2">
      <c r="A19" s="32"/>
      <c r="B19" s="40" t="s">
        <v>410</v>
      </c>
      <c r="C19" s="38"/>
      <c r="D19" s="145">
        <v>0</v>
      </c>
      <c r="E19" s="32"/>
      <c r="F19" s="32"/>
    </row>
    <row r="20" spans="1:8" ht="17" x14ac:dyDescent="0.2">
      <c r="A20" s="32"/>
      <c r="B20" s="40" t="s">
        <v>409</v>
      </c>
      <c r="C20" s="38"/>
      <c r="D20" s="145">
        <v>0</v>
      </c>
      <c r="E20" s="32"/>
      <c r="F20" s="32"/>
    </row>
    <row r="21" spans="1:8" x14ac:dyDescent="0.2">
      <c r="A21" s="32"/>
      <c r="B21" s="38"/>
      <c r="C21" s="38"/>
      <c r="D21" s="43"/>
      <c r="E21" s="32"/>
      <c r="F21" s="32"/>
      <c r="H21" s="36"/>
    </row>
    <row r="22" spans="1:8" ht="17" x14ac:dyDescent="0.2">
      <c r="A22" s="32"/>
      <c r="B22" s="37" t="s">
        <v>611</v>
      </c>
      <c r="C22" s="38"/>
      <c r="D22" s="43"/>
      <c r="E22" s="32"/>
      <c r="F22" s="32"/>
      <c r="H22" s="36"/>
    </row>
    <row r="23" spans="1:8" ht="17" x14ac:dyDescent="0.2">
      <c r="A23" s="32"/>
      <c r="B23" s="38" t="s">
        <v>444</v>
      </c>
      <c r="C23" s="38"/>
      <c r="D23" s="43"/>
      <c r="E23" s="32"/>
      <c r="F23" s="32"/>
    </row>
    <row r="24" spans="1:8" ht="17" x14ac:dyDescent="0.2">
      <c r="A24" s="32"/>
      <c r="B24" s="267" t="s">
        <v>445</v>
      </c>
      <c r="C24" s="268"/>
      <c r="D24" s="269">
        <f>IF('Dashboard A'!$B$11=B74,1,0)</f>
        <v>0</v>
      </c>
      <c r="E24" s="32"/>
      <c r="F24" s="32"/>
    </row>
    <row r="25" spans="1:8" ht="17" x14ac:dyDescent="0.2">
      <c r="A25" s="32"/>
      <c r="B25" s="267" t="s">
        <v>410</v>
      </c>
      <c r="C25" s="268"/>
      <c r="D25" s="269">
        <f>IF('Dashboard A'!$B$11=B76,1,0)</f>
        <v>0</v>
      </c>
      <c r="E25" s="32"/>
      <c r="F25" s="32"/>
    </row>
    <row r="26" spans="1:8" ht="17" x14ac:dyDescent="0.2">
      <c r="A26" s="32"/>
      <c r="B26" s="267" t="s">
        <v>446</v>
      </c>
      <c r="C26" s="268"/>
      <c r="D26" s="269">
        <f>IF('Dashboard A'!$B$11=B75,1,0)</f>
        <v>1</v>
      </c>
      <c r="E26" s="32"/>
      <c r="F26" s="32"/>
    </row>
    <row r="27" spans="1:8" x14ac:dyDescent="0.2">
      <c r="A27" s="32"/>
      <c r="B27" s="270" t="s">
        <v>635</v>
      </c>
      <c r="C27" s="268"/>
      <c r="D27" s="269">
        <f>IF('Dashboard A'!$B$11=B70,1,0)</f>
        <v>0</v>
      </c>
      <c r="E27" s="32"/>
      <c r="F27" s="32"/>
    </row>
    <row r="28" spans="1:8" x14ac:dyDescent="0.2">
      <c r="A28" s="32"/>
      <c r="B28" s="270" t="s">
        <v>636</v>
      </c>
      <c r="C28" s="268"/>
      <c r="D28" s="269">
        <f>IF('Dashboard A'!$B$11=B71,1,0)</f>
        <v>0</v>
      </c>
      <c r="E28" s="32"/>
      <c r="F28" s="32"/>
    </row>
    <row r="29" spans="1:8" ht="51" x14ac:dyDescent="0.2">
      <c r="A29" s="32"/>
      <c r="B29" s="271" t="s">
        <v>637</v>
      </c>
      <c r="C29" s="268"/>
      <c r="D29" s="269">
        <f>IF('Dashboard A'!$B$11=B73,1,0)</f>
        <v>0</v>
      </c>
      <c r="E29" s="32"/>
      <c r="F29" s="32"/>
    </row>
    <row r="30" spans="1:8" ht="68" x14ac:dyDescent="0.2">
      <c r="A30" s="32"/>
      <c r="B30" s="271" t="s">
        <v>639</v>
      </c>
      <c r="C30" s="268"/>
      <c r="D30" s="269">
        <f>IF('Dashboard A'!$B$11=B72,1,0)</f>
        <v>0</v>
      </c>
      <c r="E30" s="32"/>
      <c r="F30" s="32"/>
    </row>
    <row r="31" spans="1:8" x14ac:dyDescent="0.2">
      <c r="A31" s="32"/>
      <c r="B31" s="37"/>
      <c r="C31" s="38"/>
      <c r="D31" s="43"/>
      <c r="E31" s="32"/>
      <c r="F31" s="32"/>
    </row>
    <row r="32" spans="1:8" ht="21" customHeight="1" x14ac:dyDescent="0.2">
      <c r="A32" s="32"/>
      <c r="B32" s="37" t="s">
        <v>615</v>
      </c>
      <c r="C32" s="38"/>
      <c r="D32" s="43"/>
      <c r="E32" s="32"/>
      <c r="F32" s="32"/>
    </row>
    <row r="33" spans="1:6" ht="17" x14ac:dyDescent="0.2">
      <c r="A33" s="32"/>
      <c r="B33" s="38" t="s">
        <v>444</v>
      </c>
      <c r="C33" s="38"/>
      <c r="D33" s="43"/>
      <c r="E33" s="32"/>
      <c r="F33" s="32"/>
    </row>
    <row r="34" spans="1:6" ht="85" x14ac:dyDescent="0.2">
      <c r="A34" s="32"/>
      <c r="B34" s="40" t="s">
        <v>613</v>
      </c>
      <c r="C34" s="38"/>
      <c r="D34" s="145">
        <f>IF('Dashboard A'!$B$15=Parameters!B78, 1, 0)</f>
        <v>1</v>
      </c>
      <c r="E34" s="32"/>
      <c r="F34" s="32"/>
    </row>
    <row r="35" spans="1:6" ht="17" x14ac:dyDescent="0.2">
      <c r="A35" s="32"/>
      <c r="B35" s="40" t="s">
        <v>447</v>
      </c>
      <c r="C35" s="38"/>
      <c r="D35" s="145">
        <f>IF('Dashboard A'!$B$15=Parameters!B79, 1, 0)</f>
        <v>0</v>
      </c>
      <c r="E35" s="32"/>
      <c r="F35" s="32"/>
    </row>
    <row r="36" spans="1:6" ht="17" x14ac:dyDescent="0.2">
      <c r="A36" s="32"/>
      <c r="B36" s="40" t="s">
        <v>410</v>
      </c>
      <c r="C36" s="38"/>
      <c r="D36" s="145">
        <v>0</v>
      </c>
      <c r="E36" s="32"/>
      <c r="F36" s="32"/>
    </row>
    <row r="37" spans="1:6" ht="17" x14ac:dyDescent="0.2">
      <c r="A37" s="32"/>
      <c r="B37" s="40" t="s">
        <v>409</v>
      </c>
      <c r="C37" s="38"/>
      <c r="D37" s="145">
        <v>0</v>
      </c>
      <c r="E37" s="32"/>
      <c r="F37" s="32"/>
    </row>
    <row r="38" spans="1:6" x14ac:dyDescent="0.2">
      <c r="A38" s="32"/>
      <c r="B38" s="39"/>
      <c r="C38" s="38"/>
      <c r="D38" s="41"/>
      <c r="E38" s="32"/>
      <c r="F38" s="32"/>
    </row>
    <row r="39" spans="1:6" x14ac:dyDescent="0.2">
      <c r="A39" s="32"/>
      <c r="B39" s="36" t="s">
        <v>614</v>
      </c>
      <c r="C39" s="35"/>
      <c r="D39" s="42"/>
      <c r="E39" s="32"/>
      <c r="F39" s="32"/>
    </row>
    <row r="40" spans="1:6" ht="17" x14ac:dyDescent="0.2">
      <c r="A40" s="32"/>
      <c r="B40" s="40" t="s">
        <v>406</v>
      </c>
      <c r="C40" s="38" t="s">
        <v>408</v>
      </c>
      <c r="D40" s="146">
        <v>7</v>
      </c>
      <c r="E40" s="32"/>
      <c r="F40" s="32"/>
    </row>
    <row r="41" spans="1:6" ht="17" x14ac:dyDescent="0.2">
      <c r="A41" s="32"/>
      <c r="B41" s="40" t="s">
        <v>407</v>
      </c>
      <c r="C41" s="38" t="s">
        <v>408</v>
      </c>
      <c r="D41" s="146">
        <v>5</v>
      </c>
      <c r="E41" s="32"/>
      <c r="F41" s="32"/>
    </row>
    <row r="42" spans="1:6" x14ac:dyDescent="0.2">
      <c r="A42" s="32"/>
      <c r="B42" s="37"/>
      <c r="C42" s="38"/>
      <c r="D42" s="38"/>
      <c r="E42" s="32"/>
      <c r="F42" s="32"/>
    </row>
    <row r="43" spans="1:6" x14ac:dyDescent="0.2">
      <c r="A43" s="32"/>
      <c r="B43" s="36" t="s">
        <v>616</v>
      </c>
      <c r="C43" s="35"/>
      <c r="D43" s="35"/>
      <c r="E43" s="32"/>
      <c r="F43" s="32"/>
    </row>
    <row r="44" spans="1:6" ht="17" x14ac:dyDescent="0.2">
      <c r="A44" s="32"/>
      <c r="B44" s="40" t="s">
        <v>406</v>
      </c>
      <c r="C44" s="38" t="s">
        <v>408</v>
      </c>
      <c r="D44" s="146">
        <v>10</v>
      </c>
      <c r="E44" s="32"/>
      <c r="F44" s="32"/>
    </row>
    <row r="45" spans="1:6" ht="17" x14ac:dyDescent="0.2">
      <c r="A45" s="32"/>
      <c r="B45" s="40" t="s">
        <v>407</v>
      </c>
      <c r="C45" s="38" t="s">
        <v>408</v>
      </c>
      <c r="D45" s="146">
        <v>7</v>
      </c>
      <c r="E45" s="32"/>
      <c r="F45" s="32"/>
    </row>
    <row r="46" spans="1:6" x14ac:dyDescent="0.2">
      <c r="A46" s="32"/>
      <c r="B46" s="38"/>
      <c r="C46" s="38"/>
      <c r="D46" s="38"/>
      <c r="E46" s="32"/>
      <c r="F46" s="32"/>
    </row>
    <row r="47" spans="1:6" x14ac:dyDescent="0.2">
      <c r="A47" s="32"/>
      <c r="B47" s="37"/>
      <c r="C47" s="38"/>
      <c r="D47" s="38"/>
      <c r="E47" s="32"/>
      <c r="F47" s="32"/>
    </row>
    <row r="48" spans="1:6" x14ac:dyDescent="0.2">
      <c r="A48" s="32"/>
      <c r="B48" s="37"/>
      <c r="C48" s="38"/>
      <c r="D48" s="38"/>
      <c r="E48" s="32"/>
      <c r="F48" s="32"/>
    </row>
    <row r="49" spans="1:4" x14ac:dyDescent="0.2">
      <c r="A49" s="32"/>
      <c r="C49" s="35"/>
      <c r="D49" s="35"/>
    </row>
    <row r="50" spans="1:4" x14ac:dyDescent="0.2">
      <c r="A50" s="32"/>
      <c r="C50" s="35"/>
      <c r="D50" s="35"/>
    </row>
    <row r="51" spans="1:4" x14ac:dyDescent="0.2">
      <c r="C51" s="35"/>
      <c r="D51" s="35"/>
    </row>
    <row r="52" spans="1:4" x14ac:dyDescent="0.2">
      <c r="C52" s="35"/>
    </row>
    <row r="53" spans="1:4" x14ac:dyDescent="0.2">
      <c r="C53" s="35"/>
      <c r="D53" s="35"/>
    </row>
    <row r="54" spans="1:4" x14ac:dyDescent="0.2">
      <c r="C54" s="35"/>
      <c r="D54" s="35"/>
    </row>
    <row r="55" spans="1:4" x14ac:dyDescent="0.2">
      <c r="C55" s="35"/>
      <c r="D55" s="35"/>
    </row>
    <row r="56" spans="1:4" x14ac:dyDescent="0.2">
      <c r="C56" s="35"/>
      <c r="D56" s="35"/>
    </row>
    <row r="57" spans="1:4" x14ac:dyDescent="0.2">
      <c r="C57" s="35"/>
      <c r="D57" s="35"/>
    </row>
    <row r="58" spans="1:4" x14ac:dyDescent="0.2">
      <c r="C58" s="35"/>
      <c r="D58" s="35"/>
    </row>
    <row r="59" spans="1:4" x14ac:dyDescent="0.2">
      <c r="C59" s="35"/>
      <c r="D59" s="35"/>
    </row>
    <row r="60" spans="1:4" x14ac:dyDescent="0.2">
      <c r="C60" s="35"/>
      <c r="D60" s="35"/>
    </row>
    <row r="61" spans="1:4" x14ac:dyDescent="0.2">
      <c r="C61" s="35"/>
      <c r="D61" s="35"/>
    </row>
    <row r="62" spans="1:4" x14ac:dyDescent="0.2">
      <c r="C62" s="35"/>
      <c r="D62" s="35"/>
    </row>
    <row r="63" spans="1:4" x14ac:dyDescent="0.2">
      <c r="C63" s="35"/>
      <c r="D63" s="35"/>
    </row>
    <row r="64" spans="1:4" x14ac:dyDescent="0.2">
      <c r="B64" s="265" t="s">
        <v>631</v>
      </c>
      <c r="C64" s="35"/>
      <c r="D64" s="35"/>
    </row>
    <row r="65" spans="2:4" x14ac:dyDescent="0.2">
      <c r="C65" s="35"/>
      <c r="D65" s="35"/>
    </row>
    <row r="66" spans="2:4" x14ac:dyDescent="0.2">
      <c r="B66" s="36" t="s">
        <v>5</v>
      </c>
      <c r="C66" s="35"/>
      <c r="D66" s="35"/>
    </row>
    <row r="67" spans="2:4" x14ac:dyDescent="0.2">
      <c r="B67" s="36" t="s">
        <v>585</v>
      </c>
      <c r="C67" s="35"/>
      <c r="D67" s="35"/>
    </row>
    <row r="68" spans="2:4" x14ac:dyDescent="0.2">
      <c r="B68" s="36" t="s">
        <v>4</v>
      </c>
      <c r="C68" s="35"/>
      <c r="D68" s="35"/>
    </row>
    <row r="69" spans="2:4" x14ac:dyDescent="0.2">
      <c r="C69" s="35"/>
      <c r="D69" s="35"/>
    </row>
    <row r="70" spans="2:4" x14ac:dyDescent="0.2">
      <c r="B70" s="36" t="s">
        <v>632</v>
      </c>
      <c r="C70" s="35"/>
      <c r="D70" s="35"/>
    </row>
    <row r="71" spans="2:4" ht="34" x14ac:dyDescent="0.2">
      <c r="B71" s="266" t="s">
        <v>643</v>
      </c>
      <c r="C71" s="35"/>
      <c r="D71" s="35"/>
    </row>
    <row r="72" spans="2:4" ht="51" x14ac:dyDescent="0.2">
      <c r="B72" s="266" t="s">
        <v>640</v>
      </c>
      <c r="C72" s="35"/>
      <c r="D72" s="35"/>
    </row>
    <row r="73" spans="2:4" ht="51" x14ac:dyDescent="0.2">
      <c r="B73" s="266" t="s">
        <v>641</v>
      </c>
      <c r="C73" s="35"/>
      <c r="D73" s="35"/>
    </row>
    <row r="74" spans="2:4" ht="34" x14ac:dyDescent="0.2">
      <c r="B74" s="266" t="s">
        <v>638</v>
      </c>
      <c r="C74" s="35"/>
      <c r="D74" s="35"/>
    </row>
    <row r="75" spans="2:4" x14ac:dyDescent="0.2">
      <c r="B75" s="36" t="s">
        <v>625</v>
      </c>
    </row>
    <row r="76" spans="2:4" x14ac:dyDescent="0.2">
      <c r="B76" s="36" t="s">
        <v>633</v>
      </c>
    </row>
    <row r="78" spans="2:4" x14ac:dyDescent="0.2">
      <c r="B78" s="36" t="s">
        <v>628</v>
      </c>
    </row>
    <row r="79" spans="2:4" x14ac:dyDescent="0.2">
      <c r="B79" s="36" t="s">
        <v>634</v>
      </c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sheetPr filterMode="1"/>
  <dimension ref="A2:HI719"/>
  <sheetViews>
    <sheetView workbookViewId="0"/>
  </sheetViews>
  <sheetFormatPr baseColWidth="10" defaultColWidth="8.7109375" defaultRowHeight="16" x14ac:dyDescent="0.2"/>
  <cols>
    <col min="1" max="1" width="4.42578125" style="64" customWidth="1"/>
    <col min="2" max="2" width="22.5703125" style="29" customWidth="1"/>
    <col min="3" max="3" width="8.7109375" style="29" customWidth="1"/>
    <col min="4" max="4" width="8.28515625" style="52" customWidth="1"/>
    <col min="5" max="5" width="8.7109375" style="30" customWidth="1"/>
    <col min="6" max="6" width="2.7109375" style="31" customWidth="1"/>
    <col min="7" max="7" width="8.7109375" style="30" customWidth="1"/>
    <col min="8" max="8" width="4.85546875" style="30" customWidth="1"/>
    <col min="9" max="9" width="2.7109375" style="28" customWidth="1"/>
    <col min="10" max="10" width="9.7109375" style="28" customWidth="1"/>
    <col min="11" max="11" width="9.7109375" style="52" customWidth="1"/>
    <col min="12" max="15" width="9.7109375" style="31" customWidth="1"/>
    <col min="16" max="16" width="2.7109375" style="31" customWidth="1"/>
    <col min="17" max="17" width="9.7109375" style="31" customWidth="1"/>
    <col min="18" max="18" width="9.7109375" style="56" customWidth="1"/>
    <col min="19" max="19" width="9.140625" style="31" customWidth="1"/>
    <col min="20" max="20" width="15.28515625" style="31" customWidth="1"/>
    <col min="21" max="21" width="14.42578125" style="31" customWidth="1"/>
    <col min="22" max="22" width="24.140625" style="31" customWidth="1"/>
    <col min="23" max="23" width="17.140625" style="31" customWidth="1"/>
    <col min="24" max="24" width="20.140625" style="31" customWidth="1"/>
    <col min="25" max="25" width="8.5703125" style="56" customWidth="1"/>
    <col min="26" max="26" width="27.85546875" style="30" bestFit="1" customWidth="1"/>
    <col min="27" max="27" width="12.42578125" style="30" bestFit="1" customWidth="1"/>
    <col min="28" max="28" width="18.7109375" style="30" bestFit="1" customWidth="1"/>
    <col min="29" max="29" width="17.85546875" style="30" bestFit="1" customWidth="1"/>
    <col min="30" max="30" width="27.85546875" style="30" bestFit="1" customWidth="1"/>
    <col min="31" max="31" width="20.5703125" style="30" bestFit="1" customWidth="1"/>
    <col min="32" max="32" width="20.7109375" style="52" bestFit="1" customWidth="1"/>
    <col min="33" max="33" width="12.140625" style="28" bestFit="1" customWidth="1"/>
    <col min="34" max="34" width="11.140625" style="28" bestFit="1" customWidth="1"/>
    <col min="35" max="46" width="12.140625" style="28" bestFit="1" customWidth="1"/>
    <col min="47" max="47" width="21.140625" style="28" bestFit="1" customWidth="1"/>
    <col min="48" max="49" width="12.140625" style="28" bestFit="1" customWidth="1"/>
    <col min="50" max="50" width="17" style="28" bestFit="1" customWidth="1"/>
    <col min="51" max="51" width="12.140625" style="28" bestFit="1" customWidth="1"/>
    <col min="52" max="52" width="12" style="28" bestFit="1" customWidth="1"/>
    <col min="53" max="53" width="7.42578125" style="28" bestFit="1" customWidth="1"/>
    <col min="54" max="57" width="12.140625" style="28" bestFit="1" customWidth="1"/>
    <col min="58" max="58" width="21.28515625" style="28" bestFit="1" customWidth="1"/>
    <col min="59" max="60" width="5.28515625" style="28" bestFit="1" customWidth="1"/>
    <col min="61" max="64" width="12.140625" style="28" bestFit="1" customWidth="1"/>
    <col min="65" max="65" width="9.28515625" style="28" bestFit="1" customWidth="1"/>
    <col min="66" max="70" width="12.140625" style="28" bestFit="1" customWidth="1"/>
    <col min="71" max="71" width="13.7109375" style="28" bestFit="1" customWidth="1"/>
    <col min="72" max="72" width="11.140625" style="28" bestFit="1" customWidth="1"/>
    <col min="73" max="74" width="12.140625" style="28" bestFit="1" customWidth="1"/>
    <col min="75" max="75" width="17.5703125" style="28" bestFit="1" customWidth="1"/>
    <col min="76" max="78" width="12.140625" style="28" bestFit="1" customWidth="1"/>
    <col min="79" max="79" width="15.7109375" style="28" bestFit="1" customWidth="1"/>
    <col min="80" max="85" width="12.140625" style="28" bestFit="1" customWidth="1"/>
    <col min="86" max="86" width="6.85546875" style="28" bestFit="1" customWidth="1"/>
    <col min="87" max="87" width="6.42578125" style="28" bestFit="1" customWidth="1"/>
    <col min="88" max="90" width="12.140625" style="28" bestFit="1" customWidth="1"/>
    <col min="91" max="91" width="11.140625" style="28" bestFit="1" customWidth="1"/>
    <col min="92" max="93" width="12.140625" style="28" bestFit="1" customWidth="1"/>
    <col min="94" max="94" width="11.140625" style="28" bestFit="1" customWidth="1"/>
    <col min="95" max="95" width="7" style="28" bestFit="1" customWidth="1"/>
    <col min="96" max="96" width="13.140625" style="28" bestFit="1" customWidth="1"/>
    <col min="97" max="97" width="12.140625" style="28" bestFit="1" customWidth="1"/>
    <col min="98" max="98" width="11.140625" style="28" bestFit="1" customWidth="1"/>
    <col min="99" max="105" width="12.140625" style="28" bestFit="1" customWidth="1"/>
    <col min="106" max="106" width="6.85546875" style="28" bestFit="1" customWidth="1"/>
    <col min="107" max="114" width="12.140625" style="28" bestFit="1" customWidth="1"/>
    <col min="115" max="115" width="10.140625" style="28" bestFit="1" customWidth="1"/>
    <col min="116" max="116" width="15.5703125" style="28" bestFit="1" customWidth="1"/>
    <col min="117" max="122" width="12.140625" style="28" bestFit="1" customWidth="1"/>
    <col min="123" max="123" width="11.140625" style="28" bestFit="1" customWidth="1"/>
    <col min="124" max="133" width="12.140625" style="28" bestFit="1" customWidth="1"/>
    <col min="134" max="134" width="14.5703125" style="28" bestFit="1" customWidth="1"/>
    <col min="135" max="137" width="12.140625" style="28" bestFit="1" customWidth="1"/>
    <col min="138" max="138" width="10.140625" style="28" bestFit="1" customWidth="1"/>
    <col min="139" max="139" width="17.7109375" style="28" bestFit="1" customWidth="1"/>
    <col min="140" max="145" width="12.140625" style="28" bestFit="1" customWidth="1"/>
    <col min="146" max="146" width="6" style="28" bestFit="1" customWidth="1"/>
    <col min="147" max="152" width="12.140625" style="28" bestFit="1" customWidth="1"/>
    <col min="153" max="153" width="14.85546875" style="28" bestFit="1" customWidth="1"/>
    <col min="154" max="156" width="12.140625" style="28" bestFit="1" customWidth="1"/>
    <col min="157" max="157" width="5.85546875" style="28" bestFit="1" customWidth="1"/>
    <col min="158" max="158" width="12.140625" style="28" bestFit="1" customWidth="1"/>
    <col min="159" max="159" width="16.7109375" style="28" bestFit="1" customWidth="1"/>
    <col min="160" max="166" width="12.140625" style="28" bestFit="1" customWidth="1"/>
    <col min="167" max="167" width="17.140625" style="28" bestFit="1" customWidth="1"/>
    <col min="168" max="168" width="12.140625" style="28" bestFit="1" customWidth="1"/>
    <col min="169" max="169" width="18.28515625" style="28" bestFit="1" customWidth="1"/>
    <col min="170" max="170" width="11.140625" style="28" bestFit="1" customWidth="1"/>
    <col min="171" max="171" width="28.85546875" style="28" bestFit="1" customWidth="1"/>
    <col min="172" max="172" width="12.140625" style="28" bestFit="1" customWidth="1"/>
    <col min="173" max="173" width="20.28515625" style="28" bestFit="1" customWidth="1"/>
    <col min="174" max="177" width="12.140625" style="28" bestFit="1" customWidth="1"/>
    <col min="178" max="178" width="11.5703125" style="28" bestFit="1" customWidth="1"/>
    <col min="179" max="181" width="12.140625" style="28" bestFit="1" customWidth="1"/>
    <col min="182" max="182" width="14.7109375" style="28" bestFit="1" customWidth="1"/>
    <col min="183" max="183" width="7.7109375" style="28" bestFit="1" customWidth="1"/>
    <col min="184" max="184" width="12.140625" style="28" bestFit="1" customWidth="1"/>
    <col min="185" max="185" width="11.42578125" style="28" bestFit="1" customWidth="1"/>
    <col min="186" max="190" width="12.140625" style="28" bestFit="1" customWidth="1"/>
    <col min="191" max="191" width="10.5703125" style="28" bestFit="1" customWidth="1"/>
    <col min="192" max="197" width="12.140625" style="28" bestFit="1" customWidth="1"/>
    <col min="198" max="198" width="11.140625" style="28" bestFit="1" customWidth="1"/>
    <col min="199" max="199" width="17.85546875" style="28" bestFit="1" customWidth="1"/>
    <col min="200" max="201" width="12.140625" style="28" bestFit="1" customWidth="1"/>
    <col min="202" max="202" width="12.28515625" style="28" bestFit="1" customWidth="1"/>
    <col min="203" max="203" width="6.5703125" style="28" bestFit="1" customWidth="1"/>
    <col min="204" max="204" width="7.28515625" style="28" bestFit="1" customWidth="1"/>
    <col min="205" max="205" width="12.140625" style="28" bestFit="1" customWidth="1"/>
    <col min="206" max="206" width="18.7109375" style="28" bestFit="1" customWidth="1"/>
    <col min="207" max="207" width="14" style="28" bestFit="1" customWidth="1"/>
    <col min="208" max="208" width="21.7109375" style="28" bestFit="1" customWidth="1"/>
    <col min="209" max="217" width="12.140625" style="28" bestFit="1" customWidth="1"/>
    <col min="218" max="16384" width="8.7109375" style="28"/>
  </cols>
  <sheetData>
    <row r="2" spans="2:2" x14ac:dyDescent="0.2">
      <c r="B2" s="181" t="s">
        <v>530</v>
      </c>
    </row>
    <row r="3" spans="2:2" x14ac:dyDescent="0.2">
      <c r="B3" s="221" t="s">
        <v>564</v>
      </c>
    </row>
    <row r="4" spans="2:2" x14ac:dyDescent="0.2">
      <c r="B4" s="221" t="s">
        <v>563</v>
      </c>
    </row>
    <row r="5" spans="2:2" x14ac:dyDescent="0.2">
      <c r="B5" s="221" t="s">
        <v>562</v>
      </c>
    </row>
    <row r="6" spans="2:2" x14ac:dyDescent="0.2">
      <c r="B6" s="221" t="s">
        <v>584</v>
      </c>
    </row>
    <row r="7" spans="2:2" x14ac:dyDescent="0.2">
      <c r="B7" s="182"/>
    </row>
    <row r="8" spans="2:2" x14ac:dyDescent="0.2">
      <c r="B8" s="182"/>
    </row>
    <row r="9" spans="2:2" x14ac:dyDescent="0.2">
      <c r="B9" s="182"/>
    </row>
    <row r="10" spans="2:2" x14ac:dyDescent="0.2">
      <c r="B10" s="182"/>
    </row>
    <row r="11" spans="2:2" x14ac:dyDescent="0.2">
      <c r="B11" s="182"/>
    </row>
    <row r="12" spans="2:2" x14ac:dyDescent="0.2">
      <c r="B12" s="182"/>
    </row>
    <row r="13" spans="2:2" x14ac:dyDescent="0.2">
      <c r="B13" s="182"/>
    </row>
    <row r="14" spans="2:2" x14ac:dyDescent="0.2">
      <c r="B14" s="182"/>
    </row>
    <row r="15" spans="2:2" x14ac:dyDescent="0.2">
      <c r="B15" s="182"/>
    </row>
    <row r="16" spans="2:2" x14ac:dyDescent="0.2">
      <c r="B16" s="182"/>
    </row>
    <row r="17" spans="2:2" x14ac:dyDescent="0.2">
      <c r="B17" s="182"/>
    </row>
    <row r="18" spans="2:2" x14ac:dyDescent="0.2">
      <c r="B18" s="182"/>
    </row>
    <row r="19" spans="2:2" x14ac:dyDescent="0.2">
      <c r="B19" s="182"/>
    </row>
    <row r="20" spans="2:2" x14ac:dyDescent="0.2">
      <c r="B20" s="182"/>
    </row>
    <row r="21" spans="2:2" x14ac:dyDescent="0.2">
      <c r="B21" s="182"/>
    </row>
    <row r="22" spans="2:2" x14ac:dyDescent="0.2">
      <c r="B22" s="182"/>
    </row>
    <row r="23" spans="2:2" x14ac:dyDescent="0.2">
      <c r="B23" s="182"/>
    </row>
    <row r="24" spans="2:2" x14ac:dyDescent="0.2">
      <c r="B24" s="182"/>
    </row>
    <row r="25" spans="2:2" x14ac:dyDescent="0.2">
      <c r="B25" s="182"/>
    </row>
    <row r="26" spans="2:2" x14ac:dyDescent="0.2">
      <c r="B26" s="182"/>
    </row>
    <row r="27" spans="2:2" x14ac:dyDescent="0.2">
      <c r="B27" s="182"/>
    </row>
    <row r="28" spans="2:2" x14ac:dyDescent="0.2">
      <c r="B28" s="182"/>
    </row>
    <row r="29" spans="2:2" x14ac:dyDescent="0.2">
      <c r="B29" s="182"/>
    </row>
    <row r="30" spans="2:2" x14ac:dyDescent="0.2">
      <c r="B30" s="182"/>
    </row>
    <row r="31" spans="2:2" x14ac:dyDescent="0.2">
      <c r="B31" s="182"/>
    </row>
    <row r="32" spans="2:2" x14ac:dyDescent="0.2">
      <c r="B32" s="182"/>
    </row>
    <row r="33" spans="2:2" x14ac:dyDescent="0.2">
      <c r="B33" s="182"/>
    </row>
    <row r="34" spans="2:2" x14ac:dyDescent="0.2">
      <c r="B34" s="182"/>
    </row>
    <row r="35" spans="2:2" x14ac:dyDescent="0.2">
      <c r="B35" s="182"/>
    </row>
    <row r="36" spans="2:2" x14ac:dyDescent="0.2">
      <c r="B36" s="182"/>
    </row>
    <row r="37" spans="2:2" x14ac:dyDescent="0.2">
      <c r="B37" s="182"/>
    </row>
    <row r="38" spans="2:2" x14ac:dyDescent="0.2">
      <c r="B38" s="182"/>
    </row>
    <row r="39" spans="2:2" x14ac:dyDescent="0.2">
      <c r="B39" s="182"/>
    </row>
    <row r="40" spans="2:2" x14ac:dyDescent="0.2">
      <c r="B40" s="182"/>
    </row>
    <row r="41" spans="2:2" ht="20" x14ac:dyDescent="0.2">
      <c r="B41" s="84" t="s">
        <v>541</v>
      </c>
    </row>
    <row r="67" spans="1:217" x14ac:dyDescent="0.2">
      <c r="R67" s="211" t="s">
        <v>542</v>
      </c>
    </row>
    <row r="68" spans="1:217" s="64" customFormat="1" x14ac:dyDescent="0.2"/>
    <row r="69" spans="1:217" s="64" customFormat="1" ht="20" x14ac:dyDescent="0.2">
      <c r="B69" s="84" t="s">
        <v>578</v>
      </c>
    </row>
    <row r="70" spans="1:217" s="64" customFormat="1" x14ac:dyDescent="0.2"/>
    <row r="71" spans="1:217" s="1" customFormat="1" ht="50" customHeight="1" x14ac:dyDescent="0.2">
      <c r="A71" s="45" t="s">
        <v>448</v>
      </c>
      <c r="B71" s="11" t="s">
        <v>393</v>
      </c>
      <c r="C71" s="12" t="s">
        <v>394</v>
      </c>
      <c r="D71" s="12" t="s">
        <v>543</v>
      </c>
      <c r="E71" s="12" t="s">
        <v>548</v>
      </c>
      <c r="F71" s="61" t="s">
        <v>449</v>
      </c>
      <c r="G71" s="287" t="s">
        <v>4</v>
      </c>
      <c r="H71" s="288"/>
      <c r="I71" s="48" t="s">
        <v>450</v>
      </c>
      <c r="J71" s="216" t="s">
        <v>396</v>
      </c>
      <c r="K71" s="216" t="s">
        <v>397</v>
      </c>
      <c r="L71" s="216" t="s">
        <v>398</v>
      </c>
      <c r="M71" s="216" t="s">
        <v>517</v>
      </c>
      <c r="N71" s="216" t="s">
        <v>400</v>
      </c>
      <c r="O71" s="217" t="s">
        <v>401</v>
      </c>
      <c r="P71" s="217"/>
      <c r="Q71" s="219"/>
      <c r="R71" s="219"/>
      <c r="S71" s="13"/>
      <c r="T71" s="13"/>
      <c r="U71" s="13"/>
      <c r="V71" s="13"/>
      <c r="W71" s="13"/>
      <c r="X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</row>
    <row r="72" spans="1:217" s="19" customFormat="1" x14ac:dyDescent="0.2">
      <c r="A72" s="45" t="s">
        <v>448</v>
      </c>
      <c r="B72" s="65" t="s">
        <v>393</v>
      </c>
      <c r="C72" s="66" t="s">
        <v>394</v>
      </c>
      <c r="F72" s="62" t="s">
        <v>449</v>
      </c>
      <c r="G72" s="67" t="s">
        <v>4</v>
      </c>
      <c r="H72" s="67" t="s">
        <v>455</v>
      </c>
      <c r="I72" s="49" t="s">
        <v>450</v>
      </c>
      <c r="J72" s="69" t="s">
        <v>396</v>
      </c>
      <c r="K72" s="69" t="s">
        <v>397</v>
      </c>
      <c r="L72" s="69" t="s">
        <v>398</v>
      </c>
      <c r="M72" s="69" t="s">
        <v>531</v>
      </c>
      <c r="N72" s="69" t="s">
        <v>400</v>
      </c>
      <c r="O72" s="69" t="s">
        <v>401</v>
      </c>
      <c r="P72" s="69" t="s">
        <v>451</v>
      </c>
      <c r="Q72" s="49"/>
      <c r="R72" s="49"/>
      <c r="S72" s="18"/>
      <c r="T72" s="18"/>
      <c r="U72" s="18"/>
      <c r="V72" s="18"/>
      <c r="W72" s="18"/>
      <c r="X72" s="1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1:217" x14ac:dyDescent="0.2">
      <c r="A73" s="64">
        <v>1</v>
      </c>
      <c r="B73" s="20" t="str">
        <f>'Compound Alert'!B192</f>
        <v>Yemen</v>
      </c>
      <c r="C73" s="20" t="str">
        <f>'Compound Alert'!C192</f>
        <v>YEM</v>
      </c>
      <c r="D73" s="20" t="str">
        <f>'Compound Alert'!D192</f>
        <v>MEA           Middle East &amp; North Africa</v>
      </c>
      <c r="E73" s="20" t="str">
        <f>'Compound Alert'!E192</f>
        <v>IDA</v>
      </c>
      <c r="F73" s="50">
        <f>'Compound Alert'!F192</f>
        <v>0</v>
      </c>
      <c r="G73" s="22">
        <f>'Compound Alert'!G192</f>
        <v>4</v>
      </c>
      <c r="H73" s="23">
        <f>'Compound Alert'!H192</f>
        <v>4</v>
      </c>
      <c r="I73" s="50">
        <f>'Compound Alert'!Q192</f>
        <v>0</v>
      </c>
      <c r="J73" s="25">
        <f>'Compound Alert'!R192</f>
        <v>9.1112778804833177</v>
      </c>
      <c r="K73" s="25">
        <f>'Compound Alert'!S192</f>
        <v>10</v>
      </c>
      <c r="L73" s="25">
        <f>'Compound Alert'!T192</f>
        <v>7.8334945180063986</v>
      </c>
      <c r="M73" s="25">
        <f>'Compound Alert'!U192</f>
        <v>0</v>
      </c>
      <c r="N73" s="25">
        <f>'Compound Alert'!V192</f>
        <v>4.0620192023179804</v>
      </c>
      <c r="O73" s="25">
        <f>'Compound Alert'!W192</f>
        <v>10</v>
      </c>
      <c r="P73" s="25"/>
      <c r="Q73" s="27"/>
      <c r="R73" s="27"/>
      <c r="S73" s="21"/>
      <c r="T73" s="21"/>
      <c r="U73" s="21"/>
      <c r="V73" s="21"/>
      <c r="W73" s="21"/>
      <c r="X73" s="21"/>
      <c r="Y73" s="28"/>
      <c r="Z73" s="28"/>
      <c r="AA73" s="28"/>
      <c r="AB73" s="28"/>
      <c r="AC73" s="28"/>
      <c r="AD73" s="28"/>
      <c r="AE73" s="28"/>
      <c r="AF73" s="2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1:217" x14ac:dyDescent="0.2">
      <c r="A74" s="64">
        <v>2</v>
      </c>
      <c r="B74" s="20" t="str">
        <f>'Compound Alert'!B60</f>
        <v>Ethiopia</v>
      </c>
      <c r="C74" s="20" t="str">
        <f>'Compound Alert'!C60</f>
        <v>ETH</v>
      </c>
      <c r="D74" s="20" t="str">
        <f>'Compound Alert'!D60</f>
        <v>SSF           Sub-Saharan Africa</v>
      </c>
      <c r="E74" s="20" t="str">
        <f>'Compound Alert'!E60</f>
        <v>IDA</v>
      </c>
      <c r="F74" s="50">
        <f>'Compound Alert'!F60</f>
        <v>0</v>
      </c>
      <c r="G74" s="22">
        <f>'Compound Alert'!G60</f>
        <v>5</v>
      </c>
      <c r="H74" s="23">
        <f>'Compound Alert'!H60</f>
        <v>5</v>
      </c>
      <c r="I74" s="50">
        <f>'Compound Alert'!Q60</f>
        <v>0</v>
      </c>
      <c r="J74" s="25">
        <f>'Compound Alert'!R60</f>
        <v>7.575108598438689</v>
      </c>
      <c r="K74" s="25">
        <f>'Compound Alert'!S60</f>
        <v>10</v>
      </c>
      <c r="L74" s="25">
        <f>'Compound Alert'!T60</f>
        <v>7.5643991986584238</v>
      </c>
      <c r="M74" s="25">
        <f>'Compound Alert'!U60</f>
        <v>8.5823516795805102</v>
      </c>
      <c r="N74" s="25">
        <f>'Compound Alert'!V60</f>
        <v>7.5277265270908122</v>
      </c>
      <c r="O74" s="25">
        <f>'Compound Alert'!W60</f>
        <v>0</v>
      </c>
      <c r="P74" s="25"/>
      <c r="Q74" s="27"/>
      <c r="R74" s="27"/>
      <c r="S74" s="21"/>
      <c r="T74" s="21"/>
      <c r="U74" s="21"/>
      <c r="V74" s="21"/>
      <c r="W74" s="21"/>
      <c r="X74" s="21"/>
      <c r="Y74" s="28"/>
      <c r="Z74" s="28"/>
      <c r="AA74" s="28"/>
      <c r="AB74" s="28"/>
      <c r="AC74" s="28"/>
      <c r="AD74" s="28"/>
      <c r="AE74" s="28"/>
      <c r="AF74" s="2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1:217" x14ac:dyDescent="0.2">
      <c r="A75" s="64">
        <v>3</v>
      </c>
      <c r="B75" s="20" t="str">
        <f>'Compound Alert'!B143</f>
        <v>Papua New Guinea</v>
      </c>
      <c r="C75" s="20" t="str">
        <f>'Compound Alert'!C143</f>
        <v>PNG</v>
      </c>
      <c r="D75" s="20" t="str">
        <f>'Compound Alert'!D143</f>
        <v>EAS           East Asia &amp; Pacific</v>
      </c>
      <c r="E75" s="20" t="str">
        <f>'Compound Alert'!E143</f>
        <v>Blend</v>
      </c>
      <c r="F75" s="50">
        <f>'Compound Alert'!F143</f>
        <v>0</v>
      </c>
      <c r="G75" s="22">
        <f>'Compound Alert'!G143</f>
        <v>2.5</v>
      </c>
      <c r="H75" s="23">
        <f>'Compound Alert'!H143</f>
        <v>2.5</v>
      </c>
      <c r="I75" s="50">
        <f>'Compound Alert'!Q143</f>
        <v>0</v>
      </c>
      <c r="J75" s="25">
        <f>'Compound Alert'!R143</f>
        <v>5.4198206625666456</v>
      </c>
      <c r="K75" s="25">
        <f>'Compound Alert'!S143</f>
        <v>0</v>
      </c>
      <c r="L75" s="25">
        <f>'Compound Alert'!T143</f>
        <v>7.0086347945192013</v>
      </c>
      <c r="M75" s="25">
        <f>'Compound Alert'!U143</f>
        <v>7.9372539331937713</v>
      </c>
      <c r="N75" s="25">
        <f>'Compound Alert'!V143</f>
        <v>0</v>
      </c>
      <c r="O75" s="25">
        <f>'Compound Alert'!W143</f>
        <v>0</v>
      </c>
      <c r="P75" s="25"/>
      <c r="Q75" s="27"/>
      <c r="R75" s="27"/>
      <c r="S75" s="21"/>
      <c r="T75" s="21"/>
      <c r="U75" s="21"/>
      <c r="V75" s="21"/>
      <c r="W75" s="21"/>
      <c r="X75" s="21"/>
      <c r="Y75" s="28"/>
      <c r="Z75" s="28"/>
      <c r="AA75" s="28"/>
      <c r="AB75" s="28"/>
      <c r="AC75" s="28"/>
      <c r="AD75" s="28"/>
      <c r="AE75" s="28"/>
      <c r="AF75" s="28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spans="1:217" x14ac:dyDescent="0.2">
      <c r="A76" s="64">
        <v>4</v>
      </c>
      <c r="B76" s="20" t="str">
        <f>'Compound Alert'!B159</f>
        <v>Somalia</v>
      </c>
      <c r="C76" s="20" t="str">
        <f>'Compound Alert'!C159</f>
        <v>SOM</v>
      </c>
      <c r="D76" s="20" t="str">
        <f>'Compound Alert'!D159</f>
        <v>SSF           Sub-Saharan Africa</v>
      </c>
      <c r="E76" s="20" t="str">
        <f>'Compound Alert'!E159</f>
        <v>IDA</v>
      </c>
      <c r="F76" s="50">
        <f>'Compound Alert'!F159</f>
        <v>0</v>
      </c>
      <c r="G76" s="22">
        <f>'Compound Alert'!G159</f>
        <v>6</v>
      </c>
      <c r="H76" s="23">
        <f>'Compound Alert'!H159</f>
        <v>6</v>
      </c>
      <c r="I76" s="50">
        <f>'Compound Alert'!Q159</f>
        <v>0</v>
      </c>
      <c r="J76" s="25">
        <f>'Compound Alert'!R159</f>
        <v>9.188802400264553</v>
      </c>
      <c r="K76" s="25">
        <f>'Compound Alert'!S159</f>
        <v>10</v>
      </c>
      <c r="L76" s="25">
        <f>'Compound Alert'!T159</f>
        <v>7.9772403521746602</v>
      </c>
      <c r="M76" s="25">
        <f>'Compound Alert'!U159</f>
        <v>8.3666002653407556</v>
      </c>
      <c r="N76" s="25">
        <f>'Compound Alert'!V159</f>
        <v>9.9163165204290102</v>
      </c>
      <c r="O76" s="25">
        <f>'Compound Alert'!W159</f>
        <v>10</v>
      </c>
      <c r="P76" s="25"/>
      <c r="Q76" s="27"/>
      <c r="R76" s="27"/>
      <c r="S76" s="21"/>
      <c r="T76" s="21"/>
      <c r="U76" s="21"/>
      <c r="V76" s="21"/>
      <c r="W76" s="21"/>
      <c r="X76" s="21"/>
      <c r="Y76" s="28"/>
      <c r="Z76" s="28"/>
      <c r="AA76" s="28"/>
      <c r="AB76" s="28"/>
      <c r="AC76" s="28"/>
      <c r="AD76" s="28"/>
      <c r="AE76" s="28"/>
      <c r="AF76" s="28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</row>
    <row r="77" spans="1:217" x14ac:dyDescent="0.2">
      <c r="A77" s="64">
        <v>5</v>
      </c>
      <c r="B77" s="20" t="str">
        <f>'Compound Alert'!B120</f>
        <v>Myanmar</v>
      </c>
      <c r="C77" s="20" t="str">
        <f>'Compound Alert'!C120</f>
        <v>MMR</v>
      </c>
      <c r="D77" s="20" t="str">
        <f>'Compound Alert'!D120</f>
        <v>EAS           East Asia &amp; Pacific</v>
      </c>
      <c r="E77" s="20" t="str">
        <f>'Compound Alert'!E120</f>
        <v>IDA</v>
      </c>
      <c r="F77" s="50">
        <f>'Compound Alert'!F120</f>
        <v>0</v>
      </c>
      <c r="G77" s="22">
        <f>'Compound Alert'!G120</f>
        <v>3</v>
      </c>
      <c r="H77" s="23">
        <f>'Compound Alert'!H120</f>
        <v>3</v>
      </c>
      <c r="I77" s="50">
        <f>'Compound Alert'!Q120</f>
        <v>0</v>
      </c>
      <c r="J77" s="25">
        <f>'Compound Alert'!R120</f>
        <v>2.2208799364908707</v>
      </c>
      <c r="K77" s="25">
        <f>'Compound Alert'!S120</f>
        <v>0</v>
      </c>
      <c r="L77" s="25">
        <f>'Compound Alert'!T120</f>
        <v>9.5172744205835631</v>
      </c>
      <c r="M77" s="25">
        <f>'Compound Alert'!U120</f>
        <v>6.8573657975967119</v>
      </c>
      <c r="N77" s="25">
        <f>'Compound Alert'!V120</f>
        <v>8.3666002653407556</v>
      </c>
      <c r="O77" s="25">
        <f>'Compound Alert'!W120</f>
        <v>5.3219247064690425</v>
      </c>
      <c r="P77" s="25"/>
      <c r="Q77" s="27"/>
      <c r="R77" s="27"/>
      <c r="S77" s="21"/>
      <c r="T77" s="21"/>
      <c r="U77" s="21"/>
      <c r="V77" s="21"/>
      <c r="W77" s="21"/>
      <c r="X77" s="21"/>
      <c r="Y77" s="28"/>
      <c r="Z77" s="28"/>
      <c r="AA77" s="28"/>
      <c r="AB77" s="28"/>
      <c r="AC77" s="28"/>
      <c r="AD77" s="28"/>
      <c r="AE77" s="28"/>
      <c r="AF77" s="28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</row>
    <row r="78" spans="1:217" x14ac:dyDescent="0.2">
      <c r="A78" s="64">
        <v>6</v>
      </c>
      <c r="B78" s="20" t="str">
        <f>'Compound Alert'!B40</f>
        <v>Congo DR</v>
      </c>
      <c r="C78" s="20" t="str">
        <f>'Compound Alert'!C40</f>
        <v>COD</v>
      </c>
      <c r="D78" s="20" t="str">
        <f>'Compound Alert'!D40</f>
        <v>SSF           Sub-Saharan Africa</v>
      </c>
      <c r="E78" s="20" t="str">
        <f>'Compound Alert'!E40</f>
        <v>IDA</v>
      </c>
      <c r="F78" s="50">
        <f>'Compound Alert'!F40</f>
        <v>0</v>
      </c>
      <c r="G78" s="22">
        <f>'Compound Alert'!G40</f>
        <v>5</v>
      </c>
      <c r="H78" s="23">
        <f>'Compound Alert'!H40</f>
        <v>5</v>
      </c>
      <c r="I78" s="50">
        <f>'Compound Alert'!Q40</f>
        <v>0</v>
      </c>
      <c r="J78" s="25">
        <f>'Compound Alert'!R40</f>
        <v>10</v>
      </c>
      <c r="K78" s="25">
        <f>'Compound Alert'!S40</f>
        <v>10</v>
      </c>
      <c r="L78" s="25">
        <f>'Compound Alert'!T40</f>
        <v>7.0710678118654755</v>
      </c>
      <c r="M78" s="25">
        <f>'Compound Alert'!U40</f>
        <v>9.7833678104365323</v>
      </c>
      <c r="N78" s="25">
        <f>'Compound Alert'!V40</f>
        <v>0</v>
      </c>
      <c r="O78" s="25">
        <f>'Compound Alert'!W40</f>
        <v>10</v>
      </c>
      <c r="P78" s="25"/>
      <c r="Q78" s="27"/>
      <c r="R78" s="27"/>
      <c r="S78" s="21"/>
      <c r="T78" s="21"/>
      <c r="U78" s="21"/>
      <c r="V78" s="21"/>
      <c r="W78" s="21"/>
      <c r="X78" s="21"/>
      <c r="Y78" s="28"/>
      <c r="Z78" s="28"/>
      <c r="AA78" s="28"/>
      <c r="AB78" s="28"/>
      <c r="AC78" s="28"/>
      <c r="AD78" s="28"/>
      <c r="AE78" s="28"/>
      <c r="AF78" s="28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</row>
    <row r="79" spans="1:217" x14ac:dyDescent="0.2">
      <c r="A79" s="64">
        <v>7</v>
      </c>
      <c r="B79" s="20" t="str">
        <f>'Compound Alert'!B6</f>
        <v>Afghanistan</v>
      </c>
      <c r="C79" s="20" t="str">
        <f>'Compound Alert'!C6</f>
        <v>AFG</v>
      </c>
      <c r="D79" s="20" t="str">
        <f>'Compound Alert'!D6</f>
        <v>SAS           South Asia</v>
      </c>
      <c r="E79" s="20" t="str">
        <f>'Compound Alert'!E6</f>
        <v>IDA</v>
      </c>
      <c r="F79" s="50">
        <f>'Compound Alert'!F6</f>
        <v>0</v>
      </c>
      <c r="G79" s="22">
        <f>'Compound Alert'!G6</f>
        <v>5.5</v>
      </c>
      <c r="H79" s="23">
        <f>'Compound Alert'!H6</f>
        <v>5.5</v>
      </c>
      <c r="I79" s="50">
        <f>'Compound Alert'!Q6</f>
        <v>0</v>
      </c>
      <c r="J79" s="25">
        <f>'Compound Alert'!R6</f>
        <v>9.879271228182775</v>
      </c>
      <c r="K79" s="25">
        <f>'Compound Alert'!S6</f>
        <v>10</v>
      </c>
      <c r="L79" s="25">
        <f>'Compound Alert'!T6</f>
        <v>5.819408445077431</v>
      </c>
      <c r="M79" s="25">
        <f>'Compound Alert'!U6</f>
        <v>8.3666002653407556</v>
      </c>
      <c r="N79" s="25">
        <f>'Compound Alert'!V6</f>
        <v>8.1547532151500448</v>
      </c>
      <c r="O79" s="25">
        <f>'Compound Alert'!W6</f>
        <v>10</v>
      </c>
      <c r="P79" s="25"/>
      <c r="Q79" s="27"/>
      <c r="R79" s="27"/>
      <c r="S79" s="21"/>
      <c r="T79" s="21"/>
      <c r="U79" s="21"/>
      <c r="V79" s="21"/>
      <c r="W79" s="21"/>
      <c r="X79" s="21"/>
      <c r="Y79" s="28"/>
      <c r="Z79" s="28"/>
      <c r="AA79" s="28"/>
      <c r="AB79" s="28"/>
      <c r="AC79" s="28"/>
      <c r="AD79" s="28"/>
      <c r="AE79" s="28"/>
      <c r="AF79" s="28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</row>
    <row r="80" spans="1:217" x14ac:dyDescent="0.2">
      <c r="A80" s="64">
        <v>8</v>
      </c>
      <c r="B80" s="20" t="str">
        <f>'Compound Alert'!B123</f>
        <v>Mozambique</v>
      </c>
      <c r="C80" s="20" t="str">
        <f>'Compound Alert'!C123</f>
        <v>MOZ</v>
      </c>
      <c r="D80" s="20" t="str">
        <f>'Compound Alert'!D123</f>
        <v>SSF           Sub-Saharan Africa</v>
      </c>
      <c r="E80" s="20" t="str">
        <f>'Compound Alert'!E123</f>
        <v>IDA</v>
      </c>
      <c r="F80" s="50">
        <f>'Compound Alert'!F123</f>
        <v>0</v>
      </c>
      <c r="G80" s="22">
        <f>'Compound Alert'!G123</f>
        <v>4</v>
      </c>
      <c r="H80" s="23">
        <f>'Compound Alert'!H123</f>
        <v>4</v>
      </c>
      <c r="I80" s="50">
        <f>'Compound Alert'!Q123</f>
        <v>0</v>
      </c>
      <c r="J80" s="25">
        <f>'Compound Alert'!R123</f>
        <v>6.8146423086984171</v>
      </c>
      <c r="K80" s="25">
        <f>'Compound Alert'!S123</f>
        <v>10</v>
      </c>
      <c r="L80" s="25">
        <f>'Compound Alert'!T123</f>
        <v>6.3960214906683124</v>
      </c>
      <c r="M80" s="25">
        <f>'Compound Alert'!U123</f>
        <v>8.3666002653407556</v>
      </c>
      <c r="N80" s="25">
        <f>'Compound Alert'!V123</f>
        <v>0</v>
      </c>
      <c r="O80" s="25">
        <f>'Compound Alert'!W123</f>
        <v>10</v>
      </c>
      <c r="P80" s="25"/>
      <c r="Q80" s="27"/>
      <c r="R80" s="27"/>
      <c r="S80" s="21"/>
      <c r="T80" s="21"/>
      <c r="U80" s="21"/>
      <c r="V80" s="21"/>
      <c r="W80" s="21"/>
      <c r="X80" s="21"/>
      <c r="Y80" s="28"/>
      <c r="Z80" s="28"/>
      <c r="AA80" s="28"/>
      <c r="AB80" s="28"/>
      <c r="AC80" s="28"/>
      <c r="AD80" s="28"/>
      <c r="AE80" s="28"/>
      <c r="AF80" s="28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</row>
    <row r="81" spans="1:50" x14ac:dyDescent="0.2">
      <c r="A81" s="64">
        <v>9</v>
      </c>
      <c r="B81" s="20" t="str">
        <f>'Compound Alert'!B129</f>
        <v>Niger</v>
      </c>
      <c r="C81" s="20" t="str">
        <f>'Compound Alert'!C129</f>
        <v>NER</v>
      </c>
      <c r="D81" s="20" t="str">
        <f>'Compound Alert'!D129</f>
        <v>SSF           Sub-Saharan Africa</v>
      </c>
      <c r="E81" s="20" t="str">
        <f>'Compound Alert'!E129</f>
        <v>IDA</v>
      </c>
      <c r="F81" s="50">
        <f>'Compound Alert'!F129</f>
        <v>0</v>
      </c>
      <c r="G81" s="22">
        <f>'Compound Alert'!G129</f>
        <v>4</v>
      </c>
      <c r="H81" s="23">
        <f>'Compound Alert'!H129</f>
        <v>4</v>
      </c>
      <c r="I81" s="50">
        <f>'Compound Alert'!Q129</f>
        <v>0</v>
      </c>
      <c r="J81" s="25">
        <f>'Compound Alert'!R129</f>
        <v>8.3297428162348091</v>
      </c>
      <c r="K81" s="25">
        <f>'Compound Alert'!S129</f>
        <v>10</v>
      </c>
      <c r="L81" s="25">
        <f>'Compound Alert'!T129</f>
        <v>2.0290897242213708</v>
      </c>
      <c r="M81" s="25">
        <f>'Compound Alert'!U129</f>
        <v>8.3666002653407556</v>
      </c>
      <c r="N81" s="25">
        <f>'Compound Alert'!V129</f>
        <v>0</v>
      </c>
      <c r="O81" s="25">
        <f>'Compound Alert'!W129</f>
        <v>10</v>
      </c>
      <c r="P81" s="25"/>
      <c r="Q81" s="27"/>
      <c r="R81" s="27"/>
      <c r="S81" s="21"/>
      <c r="T81" s="21"/>
      <c r="U81" s="21"/>
      <c r="V81" s="21"/>
      <c r="W81" s="21"/>
      <c r="X81" s="21"/>
      <c r="Y81" s="28"/>
      <c r="Z81" s="28"/>
      <c r="AA81" s="28"/>
      <c r="AB81" s="28"/>
      <c r="AC81" s="28"/>
      <c r="AD81" s="28"/>
      <c r="AE81" s="28"/>
      <c r="AF81" s="28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</row>
    <row r="82" spans="1:50" x14ac:dyDescent="0.2">
      <c r="A82" s="64">
        <v>10</v>
      </c>
      <c r="B82" s="20" t="str">
        <f>'Compound Alert'!B153</f>
        <v>Sudan</v>
      </c>
      <c r="C82" s="20" t="str">
        <f>'Compound Alert'!C153</f>
        <v>SDN</v>
      </c>
      <c r="D82" s="20" t="str">
        <f>'Compound Alert'!D153</f>
        <v>SSF           Sub-Saharan Africa</v>
      </c>
      <c r="E82" s="20" t="str">
        <f>'Compound Alert'!E153</f>
        <v>IDA</v>
      </c>
      <c r="F82" s="50">
        <f>'Compound Alert'!F153</f>
        <v>0</v>
      </c>
      <c r="G82" s="22">
        <f>'Compound Alert'!G153</f>
        <v>4.5</v>
      </c>
      <c r="H82" s="23">
        <f>'Compound Alert'!H153</f>
        <v>4.5</v>
      </c>
      <c r="I82" s="50">
        <f>'Compound Alert'!Q153</f>
        <v>0</v>
      </c>
      <c r="J82" s="25">
        <f>'Compound Alert'!R153</f>
        <v>7.8961529094382881</v>
      </c>
      <c r="K82" s="25">
        <f>'Compound Alert'!S153</f>
        <v>10</v>
      </c>
      <c r="L82" s="25">
        <f>'Compound Alert'!T153</f>
        <v>6.5712874067277181</v>
      </c>
      <c r="M82" s="25">
        <f>'Compound Alert'!U153</f>
        <v>9.1807251503197893</v>
      </c>
      <c r="N82" s="25">
        <f>'Compound Alert'!V153</f>
        <v>3.9999999999999991</v>
      </c>
      <c r="O82" s="25">
        <f>'Compound Alert'!W153</f>
        <v>10</v>
      </c>
      <c r="P82" s="25"/>
      <c r="Q82" s="27"/>
      <c r="R82" s="27"/>
      <c r="S82" s="21"/>
      <c r="T82" s="21"/>
      <c r="U82" s="21"/>
      <c r="V82" s="21"/>
      <c r="W82" s="21"/>
      <c r="X82" s="21"/>
      <c r="Y82" s="28"/>
      <c r="Z82" s="28"/>
      <c r="AA82" s="28"/>
      <c r="AB82" s="28"/>
      <c r="AC82" s="28"/>
      <c r="AD82" s="28"/>
      <c r="AE82" s="28"/>
      <c r="AF82" s="28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</row>
    <row r="83" spans="1:50" x14ac:dyDescent="0.2">
      <c r="A83" s="64">
        <v>11</v>
      </c>
      <c r="B83" s="20" t="str">
        <f>'Compound Alert'!B100</f>
        <v>Lao PDR</v>
      </c>
      <c r="C83" s="20" t="str">
        <f>'Compound Alert'!C100</f>
        <v>LAO</v>
      </c>
      <c r="D83" s="20" t="str">
        <f>'Compound Alert'!D100</f>
        <v>EAS           East Asia &amp; Pacific</v>
      </c>
      <c r="E83" s="20" t="str">
        <f>'Compound Alert'!E100</f>
        <v>IDA</v>
      </c>
      <c r="F83" s="50">
        <f>'Compound Alert'!F100</f>
        <v>0</v>
      </c>
      <c r="G83" s="22">
        <f>'Compound Alert'!G100</f>
        <v>2.5</v>
      </c>
      <c r="H83" s="23">
        <f>'Compound Alert'!H100</f>
        <v>2.5</v>
      </c>
      <c r="I83" s="50">
        <f>'Compound Alert'!Q100</f>
        <v>0</v>
      </c>
      <c r="J83" s="25">
        <f>'Compound Alert'!R100</f>
        <v>5.8540584213005582</v>
      </c>
      <c r="K83" s="25">
        <f>'Compound Alert'!S100</f>
        <v>0</v>
      </c>
      <c r="L83" s="25">
        <f>'Compound Alert'!T100</f>
        <v>5.8287610430321593</v>
      </c>
      <c r="M83" s="25">
        <f>'Compound Alert'!U100</f>
        <v>7.1576933051666893</v>
      </c>
      <c r="N83" s="25">
        <f>'Compound Alert'!V100</f>
        <v>6.7453687816160208</v>
      </c>
      <c r="O83" s="25">
        <f>'Compound Alert'!W100</f>
        <v>0</v>
      </c>
      <c r="P83" s="25"/>
      <c r="Q83" s="27"/>
      <c r="R83" s="27"/>
      <c r="S83" s="21"/>
      <c r="T83" s="21"/>
      <c r="U83" s="21"/>
      <c r="V83" s="21"/>
      <c r="W83" s="21"/>
      <c r="X83" s="21"/>
      <c r="Y83" s="28"/>
      <c r="Z83" s="28"/>
      <c r="AA83" s="28"/>
      <c r="AB83" s="28"/>
      <c r="AC83" s="28"/>
      <c r="AD83" s="28"/>
      <c r="AE83" s="28"/>
      <c r="AF83" s="28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</row>
    <row r="84" spans="1:50" x14ac:dyDescent="0.2">
      <c r="A84" s="64">
        <v>12</v>
      </c>
      <c r="B84" s="20" t="str">
        <f>'Compound Alert'!B102</f>
        <v>Liberia</v>
      </c>
      <c r="C84" s="20" t="str">
        <f>'Compound Alert'!C102</f>
        <v>LBR</v>
      </c>
      <c r="D84" s="20" t="str">
        <f>'Compound Alert'!D102</f>
        <v>SSF           Sub-Saharan Africa</v>
      </c>
      <c r="E84" s="20" t="str">
        <f>'Compound Alert'!E102</f>
        <v>IDA</v>
      </c>
      <c r="F84" s="50">
        <f>'Compound Alert'!F102</f>
        <v>0</v>
      </c>
      <c r="G84" s="22">
        <f>'Compound Alert'!G102</f>
        <v>3.5</v>
      </c>
      <c r="H84" s="23">
        <f>'Compound Alert'!H102</f>
        <v>3.5</v>
      </c>
      <c r="I84" s="50">
        <f>'Compound Alert'!Q102</f>
        <v>0</v>
      </c>
      <c r="J84" s="25">
        <f>'Compound Alert'!R102</f>
        <v>7.4244916945927626</v>
      </c>
      <c r="K84" s="25">
        <f>'Compound Alert'!S102</f>
        <v>9.8675438206592982</v>
      </c>
      <c r="L84" s="25">
        <f>'Compound Alert'!T102</f>
        <v>6.9559092272729988</v>
      </c>
      <c r="M84" s="25">
        <f>'Compound Alert'!U102</f>
        <v>9.6135354591901727</v>
      </c>
      <c r="N84" s="25">
        <f>'Compound Alert'!V102</f>
        <v>0</v>
      </c>
      <c r="O84" s="25">
        <f>'Compound Alert'!W102</f>
        <v>0</v>
      </c>
      <c r="P84" s="25"/>
      <c r="Q84" s="27"/>
      <c r="R84" s="27"/>
      <c r="S84" s="21"/>
      <c r="T84" s="21"/>
      <c r="U84" s="21"/>
      <c r="V84" s="21"/>
      <c r="W84" s="21"/>
      <c r="X84" s="21"/>
      <c r="Y84" s="28"/>
      <c r="Z84" s="28"/>
      <c r="AA84" s="28"/>
      <c r="AB84" s="28"/>
      <c r="AC84" s="28"/>
      <c r="AD84" s="28"/>
      <c r="AE84" s="28"/>
      <c r="AF84" s="28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</row>
    <row r="85" spans="1:50" x14ac:dyDescent="0.2">
      <c r="A85" s="64">
        <v>13</v>
      </c>
      <c r="B85" s="20" t="str">
        <f>'Compound Alert'!B169</f>
        <v>Syria</v>
      </c>
      <c r="C85" s="20" t="str">
        <f>'Compound Alert'!C169</f>
        <v>SYR</v>
      </c>
      <c r="D85" s="20" t="str">
        <f>'Compound Alert'!D169</f>
        <v>MEA           Middle East &amp; North Africa</v>
      </c>
      <c r="E85" s="20" t="str">
        <f>'Compound Alert'!E169</f>
        <v>IDA</v>
      </c>
      <c r="F85" s="50">
        <f>'Compound Alert'!F169</f>
        <v>0</v>
      </c>
      <c r="G85" s="22">
        <f>'Compound Alert'!G169</f>
        <v>4.5</v>
      </c>
      <c r="H85" s="23">
        <f>'Compound Alert'!H169</f>
        <v>4.5</v>
      </c>
      <c r="I85" s="50">
        <f>'Compound Alert'!Q169</f>
        <v>0</v>
      </c>
      <c r="J85" s="25">
        <f>'Compound Alert'!R169</f>
        <v>7.7661266595937963</v>
      </c>
      <c r="K85" s="25">
        <f>'Compound Alert'!S169</f>
        <v>7.8563660835196254</v>
      </c>
      <c r="L85" s="25">
        <f>'Compound Alert'!T169</f>
        <v>6.0302268915552677</v>
      </c>
      <c r="M85" s="25">
        <f>'Compound Alert'!U169</f>
        <v>8.3666002653407556</v>
      </c>
      <c r="N85" s="25">
        <f>'Compound Alert'!V169</f>
        <v>0</v>
      </c>
      <c r="O85" s="25">
        <f>'Compound Alert'!W169</f>
        <v>10</v>
      </c>
      <c r="P85" s="25"/>
      <c r="Q85" s="27"/>
      <c r="R85" s="27"/>
      <c r="S85" s="21"/>
      <c r="T85" s="21"/>
      <c r="U85" s="21"/>
      <c r="V85" s="21"/>
      <c r="W85" s="21"/>
      <c r="X85" s="21"/>
      <c r="Y85" s="28"/>
      <c r="Z85" s="28"/>
      <c r="AA85" s="28"/>
      <c r="AB85" s="28"/>
      <c r="AC85" s="28"/>
      <c r="AD85" s="28"/>
      <c r="AE85" s="28"/>
      <c r="AF85" s="28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</row>
    <row r="86" spans="1:50" x14ac:dyDescent="0.2">
      <c r="A86" s="64">
        <v>14</v>
      </c>
      <c r="B86" s="20" t="str">
        <f>'Compound Alert'!B130</f>
        <v>Nigeria</v>
      </c>
      <c r="C86" s="20" t="str">
        <f>'Compound Alert'!C130</f>
        <v>NGA</v>
      </c>
      <c r="D86" s="20" t="str">
        <f>'Compound Alert'!D130</f>
        <v>SSF           Sub-Saharan Africa</v>
      </c>
      <c r="E86" s="20" t="str">
        <f>'Compound Alert'!E130</f>
        <v>Blend</v>
      </c>
      <c r="F86" s="50">
        <f>'Compound Alert'!F130</f>
        <v>0</v>
      </c>
      <c r="G86" s="22">
        <f>'Compound Alert'!G130</f>
        <v>4.5</v>
      </c>
      <c r="H86" s="23">
        <f>'Compound Alert'!H130</f>
        <v>4.5</v>
      </c>
      <c r="I86" s="50">
        <f>'Compound Alert'!Q130</f>
        <v>0</v>
      </c>
      <c r="J86" s="25">
        <f>'Compound Alert'!R130</f>
        <v>7.9852066424160393</v>
      </c>
      <c r="K86" s="25">
        <f>'Compound Alert'!S130</f>
        <v>9.2156513424213102</v>
      </c>
      <c r="L86" s="25">
        <f>'Compound Alert'!T130</f>
        <v>6.9413124250258464</v>
      </c>
      <c r="M86" s="25">
        <f>'Compound Alert'!U130</f>
        <v>8.8640526042791841</v>
      </c>
      <c r="N86" s="25">
        <f>'Compound Alert'!V130</f>
        <v>0</v>
      </c>
      <c r="O86" s="25">
        <f>'Compound Alert'!W130</f>
        <v>8.2731522874534775</v>
      </c>
      <c r="P86" s="25"/>
      <c r="Q86" s="27"/>
      <c r="R86" s="27"/>
      <c r="S86" s="21"/>
      <c r="T86" s="21"/>
      <c r="U86" s="21"/>
      <c r="V86" s="21"/>
      <c r="W86" s="21"/>
      <c r="X86" s="21"/>
      <c r="Y86" s="28"/>
      <c r="Z86" s="28"/>
      <c r="AA86" s="28"/>
      <c r="AB86" s="28"/>
      <c r="AC86" s="28"/>
      <c r="AD86" s="28"/>
      <c r="AE86" s="28"/>
      <c r="AF86" s="28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1:50" x14ac:dyDescent="0.2">
      <c r="A87" s="64">
        <v>15</v>
      </c>
      <c r="B87" s="20" t="str">
        <f>'Compound Alert'!B33</f>
        <v>Central African Republic</v>
      </c>
      <c r="C87" s="20" t="str">
        <f>'Compound Alert'!C33</f>
        <v>CAF</v>
      </c>
      <c r="D87" s="20" t="str">
        <f>'Compound Alert'!D33</f>
        <v>SSF           Sub-Saharan Africa</v>
      </c>
      <c r="E87" s="20" t="str">
        <f>'Compound Alert'!E33</f>
        <v>IDA</v>
      </c>
      <c r="F87" s="50">
        <f>'Compound Alert'!F33</f>
        <v>0</v>
      </c>
      <c r="G87" s="22">
        <f>'Compound Alert'!G33</f>
        <v>4.5</v>
      </c>
      <c r="H87" s="23">
        <f>'Compound Alert'!H33</f>
        <v>4.5</v>
      </c>
      <c r="I87" s="50">
        <f>'Compound Alert'!Q33</f>
        <v>0</v>
      </c>
      <c r="J87" s="25">
        <f>'Compound Alert'!R33</f>
        <v>10</v>
      </c>
      <c r="K87" s="25">
        <f>'Compound Alert'!S33</f>
        <v>10</v>
      </c>
      <c r="L87" s="25">
        <f>'Compound Alert'!T33</f>
        <v>6.7419986246324095</v>
      </c>
      <c r="M87" s="25">
        <f>'Compound Alert'!U33</f>
        <v>9.3171547521145754</v>
      </c>
      <c r="N87" s="25">
        <f>'Compound Alert'!V33</f>
        <v>0</v>
      </c>
      <c r="O87" s="25">
        <f>'Compound Alert'!W33</f>
        <v>9.2068226752663165</v>
      </c>
      <c r="P87" s="25"/>
      <c r="Q87" s="27"/>
      <c r="R87" s="27"/>
      <c r="S87" s="21"/>
      <c r="T87" s="21"/>
      <c r="U87" s="21"/>
      <c r="V87" s="21"/>
      <c r="W87" s="21"/>
      <c r="X87" s="21"/>
      <c r="Y87" s="28"/>
      <c r="Z87" s="28"/>
      <c r="AA87" s="28"/>
      <c r="AB87" s="28"/>
      <c r="AC87" s="28"/>
      <c r="AD87" s="28"/>
      <c r="AE87" s="28"/>
      <c r="AF87" s="28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1:50" x14ac:dyDescent="0.2">
      <c r="A88" s="64">
        <v>16</v>
      </c>
      <c r="B88" s="20" t="str">
        <f>'Compound Alert'!B41</f>
        <v>Congo</v>
      </c>
      <c r="C88" s="20" t="str">
        <f>'Compound Alert'!C41</f>
        <v>COG</v>
      </c>
      <c r="D88" s="20" t="str">
        <f>'Compound Alert'!D41</f>
        <v>SSF           Sub-Saharan Africa</v>
      </c>
      <c r="E88" s="20" t="str">
        <f>'Compound Alert'!E41</f>
        <v>Blend</v>
      </c>
      <c r="F88" s="50">
        <f>'Compound Alert'!F41</f>
        <v>0</v>
      </c>
      <c r="G88" s="22">
        <f>'Compound Alert'!G41</f>
        <v>4</v>
      </c>
      <c r="H88" s="23">
        <f>'Compound Alert'!H41</f>
        <v>4</v>
      </c>
      <c r="I88" s="50">
        <f>'Compound Alert'!Q41</f>
        <v>0</v>
      </c>
      <c r="J88" s="25">
        <f>'Compound Alert'!R41</f>
        <v>9.633275663033837</v>
      </c>
      <c r="K88" s="25">
        <f>'Compound Alert'!S41</f>
        <v>0</v>
      </c>
      <c r="L88" s="25">
        <f>'Compound Alert'!T41</f>
        <v>7.375818919501965</v>
      </c>
      <c r="M88" s="25">
        <f>'Compound Alert'!U41</f>
        <v>8.7013956187663197</v>
      </c>
      <c r="N88" s="25">
        <f>'Compound Alert'!V41</f>
        <v>0</v>
      </c>
      <c r="O88" s="25">
        <f>'Compound Alert'!W41</f>
        <v>10</v>
      </c>
      <c r="P88" s="25"/>
      <c r="Q88" s="27"/>
      <c r="R88" s="27"/>
      <c r="S88" s="21"/>
      <c r="T88" s="21"/>
      <c r="U88" s="21"/>
      <c r="V88" s="21"/>
      <c r="W88" s="21"/>
      <c r="X88" s="21"/>
      <c r="Y88" s="28"/>
      <c r="Z88" s="28"/>
      <c r="AA88" s="28"/>
      <c r="AB88" s="28"/>
      <c r="AC88" s="28"/>
      <c r="AD88" s="28"/>
      <c r="AE88" s="28"/>
      <c r="AF88" s="28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1:50" x14ac:dyDescent="0.2">
      <c r="A89" s="64">
        <v>17</v>
      </c>
      <c r="B89" s="20" t="str">
        <f>'Compound Alert'!B156</f>
        <v>Solomon Islands</v>
      </c>
      <c r="C89" s="20" t="str">
        <f>'Compound Alert'!C156</f>
        <v>SLB</v>
      </c>
      <c r="D89" s="20" t="str">
        <f>'Compound Alert'!D156</f>
        <v>EAS           East Asia &amp; Pacific</v>
      </c>
      <c r="E89" s="20" t="str">
        <f>'Compound Alert'!E156</f>
        <v>IDA</v>
      </c>
      <c r="F89" s="50">
        <f>'Compound Alert'!F156</f>
        <v>0</v>
      </c>
      <c r="G89" s="22">
        <f>'Compound Alert'!G156</f>
        <v>3</v>
      </c>
      <c r="H89" s="23">
        <f>'Compound Alert'!H156</f>
        <v>3</v>
      </c>
      <c r="I89" s="50">
        <f>'Compound Alert'!Q156</f>
        <v>0</v>
      </c>
      <c r="J89" s="25">
        <f>'Compound Alert'!R156</f>
        <v>9.3733763722249304</v>
      </c>
      <c r="K89" s="25">
        <f>'Compound Alert'!S156</f>
        <v>0</v>
      </c>
      <c r="L89" s="25">
        <f>'Compound Alert'!T156</f>
        <v>0</v>
      </c>
      <c r="M89" s="25">
        <f>'Compound Alert'!U156</f>
        <v>7.8113729265468628</v>
      </c>
      <c r="N89" s="25">
        <f>'Compound Alert'!V156</f>
        <v>8.9442719099991592</v>
      </c>
      <c r="O89" s="25">
        <f>'Compound Alert'!W156</f>
        <v>0</v>
      </c>
      <c r="P89" s="25"/>
      <c r="Q89" s="27"/>
      <c r="R89" s="27"/>
      <c r="S89" s="21"/>
      <c r="T89" s="21"/>
      <c r="U89" s="21"/>
      <c r="V89" s="21"/>
      <c r="W89" s="21"/>
      <c r="X89" s="21"/>
      <c r="Y89" s="28"/>
      <c r="Z89" s="28"/>
      <c r="AA89" s="28"/>
      <c r="AB89" s="28"/>
      <c r="AC89" s="28"/>
      <c r="AD89" s="28"/>
      <c r="AE89" s="28"/>
      <c r="AF89" s="28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1:50" x14ac:dyDescent="0.2">
      <c r="A90" s="64">
        <v>18</v>
      </c>
      <c r="B90" s="20" t="str">
        <f>'Compound Alert'!B170</f>
        <v>Chad</v>
      </c>
      <c r="C90" s="20" t="str">
        <f>'Compound Alert'!C170</f>
        <v>TCD</v>
      </c>
      <c r="D90" s="20" t="str">
        <f>'Compound Alert'!D170</f>
        <v>SSF           Sub-Saharan Africa</v>
      </c>
      <c r="E90" s="20" t="str">
        <f>'Compound Alert'!E170</f>
        <v>IDA</v>
      </c>
      <c r="F90" s="50">
        <f>'Compound Alert'!F170</f>
        <v>0</v>
      </c>
      <c r="G90" s="22">
        <f>'Compound Alert'!G170</f>
        <v>4.5</v>
      </c>
      <c r="H90" s="23">
        <f>'Compound Alert'!H170</f>
        <v>4.5</v>
      </c>
      <c r="I90" s="50">
        <f>'Compound Alert'!Q170</f>
        <v>0</v>
      </c>
      <c r="J90" s="25">
        <f>'Compound Alert'!R170</f>
        <v>9.1112778804833177</v>
      </c>
      <c r="K90" s="25">
        <f>'Compound Alert'!S170</f>
        <v>8.3666002653407556</v>
      </c>
      <c r="L90" s="25">
        <f>'Compound Alert'!T170</f>
        <v>6.1849165788961038</v>
      </c>
      <c r="M90" s="25">
        <f>'Compound Alert'!U170</f>
        <v>10</v>
      </c>
      <c r="N90" s="25">
        <f>'Compound Alert'!V170</f>
        <v>0</v>
      </c>
      <c r="O90" s="25">
        <f>'Compound Alert'!W170</f>
        <v>10</v>
      </c>
      <c r="P90" s="25"/>
      <c r="Q90" s="27"/>
      <c r="R90" s="27"/>
      <c r="S90" s="21"/>
      <c r="T90" s="21"/>
      <c r="U90" s="21"/>
      <c r="V90" s="21"/>
      <c r="W90" s="21"/>
      <c r="X90" s="21"/>
      <c r="Y90" s="28"/>
      <c r="Z90" s="28"/>
      <c r="AA90" s="28"/>
      <c r="AB90" s="28"/>
      <c r="AC90" s="28"/>
      <c r="AD90" s="28"/>
      <c r="AE90" s="28"/>
      <c r="AF90" s="28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1:50" x14ac:dyDescent="0.2">
      <c r="A91" s="64">
        <v>19</v>
      </c>
      <c r="B91" s="20" t="str">
        <f>'Compound Alert'!B57</f>
        <v>Eritrea</v>
      </c>
      <c r="C91" s="20" t="str">
        <f>'Compound Alert'!C57</f>
        <v>ERI</v>
      </c>
      <c r="D91" s="20" t="str">
        <f>'Compound Alert'!D57</f>
        <v>SSF           Sub-Saharan Africa</v>
      </c>
      <c r="E91" s="20" t="str">
        <f>'Compound Alert'!E57</f>
        <v>IDA</v>
      </c>
      <c r="F91" s="50">
        <f>'Compound Alert'!F57</f>
        <v>0</v>
      </c>
      <c r="G91" s="22">
        <f>'Compound Alert'!G57</f>
        <v>1.5</v>
      </c>
      <c r="H91" s="23">
        <f>'Compound Alert'!H57</f>
        <v>1.5</v>
      </c>
      <c r="I91" s="50">
        <f>'Compound Alert'!Q57</f>
        <v>0</v>
      </c>
      <c r="J91" s="25">
        <f>'Compound Alert'!R57</f>
        <v>4.5579600700313287</v>
      </c>
      <c r="K91" s="25">
        <f>'Compound Alert'!S57</f>
        <v>0</v>
      </c>
      <c r="L91" s="25">
        <f>'Compound Alert'!T57</f>
        <v>6.0302268915552677</v>
      </c>
      <c r="M91" s="25">
        <f>'Compound Alert'!U57</f>
        <v>7.9372539331937713</v>
      </c>
      <c r="N91" s="25">
        <f>'Compound Alert'!V57</f>
        <v>3.6742346141747673</v>
      </c>
      <c r="O91" s="25">
        <f>'Compound Alert'!W57</f>
        <v>0</v>
      </c>
      <c r="P91" s="25"/>
      <c r="Q91" s="27"/>
      <c r="R91" s="27"/>
      <c r="S91" s="21"/>
      <c r="T91" s="21"/>
      <c r="U91" s="21"/>
      <c r="V91" s="21"/>
      <c r="W91" s="21"/>
      <c r="X91" s="21"/>
      <c r="Y91" s="28"/>
      <c r="Z91" s="28"/>
      <c r="AA91" s="28"/>
      <c r="AB91" s="28"/>
      <c r="AC91" s="28"/>
      <c r="AD91" s="28"/>
      <c r="AE91" s="28"/>
      <c r="AF91" s="28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1:50" x14ac:dyDescent="0.2">
      <c r="A92" s="64">
        <v>20</v>
      </c>
      <c r="B92" s="20" t="str">
        <f>'Compound Alert'!B195</f>
        <v>Zimbabwe</v>
      </c>
      <c r="C92" s="20" t="str">
        <f>'Compound Alert'!C195</f>
        <v>ZWE</v>
      </c>
      <c r="D92" s="20" t="str">
        <f>'Compound Alert'!D195</f>
        <v>SSF           Sub-Saharan Africa</v>
      </c>
      <c r="E92" s="20" t="str">
        <f>'Compound Alert'!E195</f>
        <v>Blend</v>
      </c>
      <c r="F92" s="50">
        <f>'Compound Alert'!F195</f>
        <v>0</v>
      </c>
      <c r="G92" s="22">
        <f>'Compound Alert'!G195</f>
        <v>4.5</v>
      </c>
      <c r="H92" s="23">
        <f>'Compound Alert'!H195</f>
        <v>4.5</v>
      </c>
      <c r="I92" s="50">
        <f>'Compound Alert'!Q195</f>
        <v>0</v>
      </c>
      <c r="J92" s="25">
        <f>'Compound Alert'!R195</f>
        <v>7.112333251538236</v>
      </c>
      <c r="K92" s="25">
        <f>'Compound Alert'!S195</f>
        <v>10</v>
      </c>
      <c r="L92" s="25">
        <f>'Compound Alert'!T195</f>
        <v>5.4355730650461043</v>
      </c>
      <c r="M92" s="25">
        <f>'Compound Alert'!U195</f>
        <v>8.9442719099991592</v>
      </c>
      <c r="N92" s="25">
        <f>'Compound Alert'!V195</f>
        <v>0</v>
      </c>
      <c r="O92" s="25">
        <f>'Compound Alert'!W195</f>
        <v>10</v>
      </c>
      <c r="P92" s="25"/>
      <c r="Q92" s="27"/>
      <c r="R92" s="27"/>
      <c r="S92" s="21"/>
      <c r="T92" s="21"/>
      <c r="U92" s="21"/>
      <c r="V92" s="21"/>
      <c r="W92" s="21"/>
      <c r="X92" s="21"/>
      <c r="Y92" s="28"/>
      <c r="Z92" s="28"/>
      <c r="AA92" s="28"/>
      <c r="AB92" s="28"/>
      <c r="AC92" s="28"/>
      <c r="AD92" s="28"/>
      <c r="AE92" s="28"/>
      <c r="AF92" s="28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1:50" x14ac:dyDescent="0.2">
      <c r="A93" s="64">
        <v>21</v>
      </c>
      <c r="B93" s="20" t="str">
        <f>'Compound Alert'!B118</f>
        <v>Mali</v>
      </c>
      <c r="C93" s="20" t="str">
        <f>'Compound Alert'!C118</f>
        <v>MLI</v>
      </c>
      <c r="D93" s="20" t="str">
        <f>'Compound Alert'!D118</f>
        <v>SSF           Sub-Saharan Africa</v>
      </c>
      <c r="E93" s="20" t="str">
        <f>'Compound Alert'!E118</f>
        <v>IDA</v>
      </c>
      <c r="F93" s="50">
        <f>'Compound Alert'!F118</f>
        <v>0</v>
      </c>
      <c r="G93" s="22">
        <f>'Compound Alert'!G118</f>
        <v>4.5</v>
      </c>
      <c r="H93" s="23">
        <f>'Compound Alert'!H118</f>
        <v>4.5</v>
      </c>
      <c r="I93" s="50">
        <f>'Compound Alert'!Q118</f>
        <v>0</v>
      </c>
      <c r="J93" s="25">
        <f>'Compound Alert'!R118</f>
        <v>8.8127954148558878</v>
      </c>
      <c r="K93" s="25">
        <f>'Compound Alert'!S118</f>
        <v>9.071750146344602</v>
      </c>
      <c r="L93" s="25">
        <f>'Compound Alert'!T118</f>
        <v>6.0922041302420222</v>
      </c>
      <c r="M93" s="25">
        <f>'Compound Alert'!U118</f>
        <v>9.9667763067904804</v>
      </c>
      <c r="N93" s="25">
        <f>'Compound Alert'!V118</f>
        <v>0</v>
      </c>
      <c r="O93" s="25">
        <f>'Compound Alert'!W118</f>
        <v>10</v>
      </c>
      <c r="P93" s="25"/>
      <c r="Q93" s="27"/>
      <c r="R93" s="27"/>
      <c r="S93" s="21"/>
      <c r="T93" s="21"/>
      <c r="U93" s="21"/>
      <c r="V93" s="21"/>
      <c r="W93" s="21"/>
      <c r="X93" s="21"/>
      <c r="Y93" s="28"/>
      <c r="Z93" s="28"/>
      <c r="AA93" s="28"/>
      <c r="AB93" s="28"/>
      <c r="AC93" s="28"/>
      <c r="AD93" s="28"/>
      <c r="AE93" s="28"/>
      <c r="AF93" s="28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4" spans="1:50" x14ac:dyDescent="0.2">
      <c r="A94" s="64">
        <v>22</v>
      </c>
      <c r="B94" s="20" t="str">
        <f>'Compound Alert'!B145</f>
        <v>Korea DPR</v>
      </c>
      <c r="C94" s="20" t="str">
        <f>'Compound Alert'!C145</f>
        <v>PRK</v>
      </c>
      <c r="D94" s="20" t="str">
        <f>'Compound Alert'!D145</f>
        <v>EAS           East Asia &amp; Pacific</v>
      </c>
      <c r="E94" s="20" t="str">
        <f>'Compound Alert'!E145</f>
        <v>East Asia &amp; Pacific</v>
      </c>
      <c r="F94" s="50">
        <f>'Compound Alert'!F145</f>
        <v>0</v>
      </c>
      <c r="G94" s="22">
        <f>'Compound Alert'!G145</f>
        <v>0.5</v>
      </c>
      <c r="H94" s="23">
        <f>'Compound Alert'!H145</f>
        <v>0.5</v>
      </c>
      <c r="I94" s="50">
        <f>'Compound Alert'!Q145</f>
        <v>0</v>
      </c>
      <c r="J94" s="25">
        <f>'Compound Alert'!R145</f>
        <v>0</v>
      </c>
      <c r="K94" s="25">
        <f>'Compound Alert'!S145</f>
        <v>0</v>
      </c>
      <c r="L94" s="25">
        <f>'Compound Alert'!T145</f>
        <v>6.3960214906683204</v>
      </c>
      <c r="M94" s="25">
        <f>'Compound Alert'!U145</f>
        <v>0</v>
      </c>
      <c r="N94" s="25">
        <f>'Compound Alert'!V145</f>
        <v>0</v>
      </c>
      <c r="O94" s="25">
        <f>'Compound Alert'!W145</f>
        <v>0</v>
      </c>
      <c r="P94" s="25"/>
      <c r="Q94" s="27"/>
      <c r="R94" s="27"/>
      <c r="S94" s="21"/>
      <c r="T94" s="21"/>
      <c r="U94" s="21"/>
      <c r="V94" s="21"/>
      <c r="W94" s="21"/>
      <c r="X94" s="21"/>
      <c r="Y94" s="28"/>
      <c r="Z94" s="28"/>
      <c r="AA94" s="28"/>
      <c r="AB94" s="28"/>
      <c r="AC94" s="28"/>
      <c r="AD94" s="28"/>
      <c r="AE94" s="28"/>
      <c r="AF94" s="28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</row>
    <row r="95" spans="1:50" x14ac:dyDescent="0.2">
      <c r="A95" s="64">
        <v>23</v>
      </c>
      <c r="B95" s="20" t="str">
        <f>'Compound Alert'!B182</f>
        <v>Uganda</v>
      </c>
      <c r="C95" s="20" t="str">
        <f>'Compound Alert'!C182</f>
        <v>UGA</v>
      </c>
      <c r="D95" s="20" t="str">
        <f>'Compound Alert'!D182</f>
        <v>SSF           Sub-Saharan Africa</v>
      </c>
      <c r="E95" s="20" t="str">
        <f>'Compound Alert'!E182</f>
        <v>IDA</v>
      </c>
      <c r="F95" s="50">
        <f>'Compound Alert'!F182</f>
        <v>0</v>
      </c>
      <c r="G95" s="22">
        <f>'Compound Alert'!G182</f>
        <v>3</v>
      </c>
      <c r="H95" s="23">
        <f>'Compound Alert'!H182</f>
        <v>3</v>
      </c>
      <c r="I95" s="50">
        <f>'Compound Alert'!Q182</f>
        <v>0</v>
      </c>
      <c r="J95" s="25">
        <f>'Compound Alert'!R182</f>
        <v>10</v>
      </c>
      <c r="K95" s="25">
        <f>'Compound Alert'!S182</f>
        <v>8.3666002653407556</v>
      </c>
      <c r="L95" s="25">
        <f>'Compound Alert'!T182</f>
        <v>2.9994990816461917</v>
      </c>
      <c r="M95" s="25">
        <f>'Compound Alert'!U182</f>
        <v>9.4868329805051381</v>
      </c>
      <c r="N95" s="25">
        <f>'Compound Alert'!V182</f>
        <v>4.1231056256176615</v>
      </c>
      <c r="O95" s="25">
        <f>'Compound Alert'!W182</f>
        <v>0</v>
      </c>
      <c r="P95" s="25"/>
      <c r="Q95" s="27"/>
      <c r="R95" s="27"/>
      <c r="S95" s="21"/>
      <c r="T95" s="21"/>
      <c r="U95" s="21"/>
      <c r="V95" s="21"/>
      <c r="W95" s="21"/>
      <c r="X95" s="21"/>
      <c r="Y95" s="28"/>
      <c r="Z95" s="28"/>
      <c r="AA95" s="28"/>
      <c r="AB95" s="28"/>
      <c r="AC95" s="28"/>
      <c r="AD95" s="28"/>
      <c r="AE95" s="28"/>
      <c r="AF95" s="28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</row>
    <row r="96" spans="1:50" x14ac:dyDescent="0.2">
      <c r="A96" s="64">
        <v>24</v>
      </c>
      <c r="B96" s="20" t="str">
        <f>'Compound Alert'!B188</f>
        <v>Venezuela</v>
      </c>
      <c r="C96" s="20" t="str">
        <f>'Compound Alert'!C188</f>
        <v>VEN</v>
      </c>
      <c r="D96" s="20" t="str">
        <f>'Compound Alert'!D188</f>
        <v>LCN           Latin America &amp; Caribbean</v>
      </c>
      <c r="E96" s="20" t="str">
        <f>'Compound Alert'!E188</f>
        <v>IBRD</v>
      </c>
      <c r="F96" s="50">
        <f>'Compound Alert'!F188</f>
        <v>0</v>
      </c>
      <c r="G96" s="22">
        <f>'Compound Alert'!G188</f>
        <v>4.5</v>
      </c>
      <c r="H96" s="23">
        <f>'Compound Alert'!H188</f>
        <v>4.5</v>
      </c>
      <c r="I96" s="50">
        <f>'Compound Alert'!Q188</f>
        <v>0</v>
      </c>
      <c r="J96" s="25">
        <f>'Compound Alert'!R188</f>
        <v>7.1240348866625505</v>
      </c>
      <c r="K96" s="25">
        <f>'Compound Alert'!S188</f>
        <v>7.1216362831362217</v>
      </c>
      <c r="L96" s="25">
        <f>'Compound Alert'!T188</f>
        <v>8.5280286542244159</v>
      </c>
      <c r="M96" s="25">
        <f>'Compound Alert'!U188</f>
        <v>5.744562646538026</v>
      </c>
      <c r="N96" s="25">
        <f>'Compound Alert'!V188</f>
        <v>7.713624310270756</v>
      </c>
      <c r="O96" s="25">
        <f>'Compound Alert'!W188</f>
        <v>0</v>
      </c>
      <c r="P96" s="25"/>
      <c r="Q96" s="27"/>
      <c r="R96" s="27"/>
      <c r="S96" s="21"/>
      <c r="T96" s="21"/>
      <c r="U96" s="21"/>
      <c r="V96" s="21"/>
      <c r="W96" s="21"/>
      <c r="X96" s="21"/>
      <c r="Y96" s="28"/>
      <c r="Z96" s="28"/>
      <c r="AA96" s="28"/>
      <c r="AB96" s="28"/>
      <c r="AC96" s="28"/>
      <c r="AD96" s="28"/>
      <c r="AE96" s="28"/>
      <c r="AF96" s="28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</row>
    <row r="97" spans="1:50" x14ac:dyDescent="0.2">
      <c r="A97" s="64">
        <v>25</v>
      </c>
      <c r="B97" s="20" t="str">
        <f>'Compound Alert'!B101</f>
        <v>Lebanon</v>
      </c>
      <c r="C97" s="20" t="str">
        <f>'Compound Alert'!C101</f>
        <v>LBN</v>
      </c>
      <c r="D97" s="20" t="str">
        <f>'Compound Alert'!D101</f>
        <v>MEA           Middle East &amp; North Africa</v>
      </c>
      <c r="E97" s="20" t="str">
        <f>'Compound Alert'!E101</f>
        <v>IBRD</v>
      </c>
      <c r="F97" s="50">
        <f>'Compound Alert'!F101</f>
        <v>0</v>
      </c>
      <c r="G97" s="22">
        <f>'Compound Alert'!G101</f>
        <v>4</v>
      </c>
      <c r="H97" s="23">
        <f>'Compound Alert'!H101</f>
        <v>4</v>
      </c>
      <c r="I97" s="50">
        <f>'Compound Alert'!Q101</f>
        <v>0</v>
      </c>
      <c r="J97" s="25">
        <f>'Compound Alert'!R101</f>
        <v>8.6602540378443873</v>
      </c>
      <c r="K97" s="25">
        <f>'Compound Alert'!S101</f>
        <v>5.8079305622801565</v>
      </c>
      <c r="L97" s="25">
        <f>'Compound Alert'!T101</f>
        <v>9.7743127677931714</v>
      </c>
      <c r="M97" s="25">
        <f>'Compound Alert'!U101</f>
        <v>6.2449979983983974</v>
      </c>
      <c r="N97" s="25">
        <f>'Compound Alert'!V101</f>
        <v>0</v>
      </c>
      <c r="O97" s="25">
        <f>'Compound Alert'!W101</f>
        <v>7.5663548644455672</v>
      </c>
      <c r="P97" s="25"/>
      <c r="Q97" s="27"/>
      <c r="R97" s="27"/>
      <c r="S97" s="21"/>
      <c r="T97" s="21"/>
      <c r="U97" s="21"/>
      <c r="V97" s="21"/>
      <c r="W97" s="21"/>
      <c r="X97" s="21"/>
      <c r="Y97" s="28"/>
      <c r="Z97" s="28"/>
      <c r="AA97" s="28"/>
      <c r="AB97" s="28"/>
      <c r="AC97" s="28"/>
      <c r="AD97" s="28"/>
      <c r="AE97" s="28"/>
      <c r="AF97" s="28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</row>
    <row r="98" spans="1:50" hidden="1" x14ac:dyDescent="0.2">
      <c r="A98" s="64">
        <v>26</v>
      </c>
      <c r="B98" s="20" t="str">
        <f>'Compound Alert'!B161</f>
        <v>South Sudan</v>
      </c>
      <c r="C98" s="20" t="str">
        <f>'Compound Alert'!C161</f>
        <v>SSD</v>
      </c>
      <c r="D98" s="20" t="str">
        <f>'Compound Alert'!D161</f>
        <v>SSF           Sub-Saharan Africa</v>
      </c>
      <c r="E98" s="20" t="str">
        <f>'Compound Alert'!E161</f>
        <v>IDA</v>
      </c>
      <c r="F98" s="50">
        <f>'Compound Alert'!F161</f>
        <v>0</v>
      </c>
      <c r="G98" s="22">
        <f>'Compound Alert'!G161</f>
        <v>4</v>
      </c>
      <c r="H98" s="23">
        <f>'Compound Alert'!H161</f>
        <v>4</v>
      </c>
      <c r="I98" s="50">
        <f>'Compound Alert'!Q161</f>
        <v>0</v>
      </c>
      <c r="J98" s="25">
        <f>'Compound Alert'!R161</f>
        <v>8.1870726545663128</v>
      </c>
      <c r="K98" s="25">
        <f>'Compound Alert'!S161</f>
        <v>10</v>
      </c>
      <c r="L98" s="25">
        <f>'Compound Alert'!T161</f>
        <v>0</v>
      </c>
      <c r="M98" s="25">
        <f>'Compound Alert'!U161</f>
        <v>10</v>
      </c>
      <c r="N98" s="25">
        <f>'Compound Alert'!V161</f>
        <v>3.872983346207417</v>
      </c>
      <c r="O98" s="25">
        <f>'Compound Alert'!W161</f>
        <v>10</v>
      </c>
      <c r="P98" s="25"/>
      <c r="Q98" s="27" t="e">
        <f>'Compound Alert'!#REF!</f>
        <v>#REF!</v>
      </c>
      <c r="R98" s="27" t="e">
        <f>'Compound Alert'!#REF!</f>
        <v>#REF!</v>
      </c>
      <c r="S98" s="21"/>
      <c r="T98" s="21"/>
      <c r="U98" s="21"/>
      <c r="V98" s="21"/>
      <c r="W98" s="21"/>
      <c r="X98" s="21"/>
      <c r="Y98" s="28"/>
      <c r="Z98" s="28"/>
      <c r="AA98" s="28"/>
      <c r="AB98" s="28"/>
      <c r="AC98" s="28"/>
      <c r="AD98" s="28"/>
      <c r="AE98" s="28"/>
      <c r="AF98" s="28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</row>
    <row r="99" spans="1:50" hidden="1" x14ac:dyDescent="0.2">
      <c r="A99" s="64">
        <v>27</v>
      </c>
      <c r="B99" s="20" t="str">
        <f>'Compound Alert'!B79</f>
        <v>Haiti</v>
      </c>
      <c r="C99" s="20" t="str">
        <f>'Compound Alert'!C79</f>
        <v>HTI</v>
      </c>
      <c r="D99" s="20" t="str">
        <f>'Compound Alert'!D79</f>
        <v>LCN           Latin America &amp; Caribbean</v>
      </c>
      <c r="E99" s="20" t="str">
        <f>'Compound Alert'!E79</f>
        <v>IDA</v>
      </c>
      <c r="F99" s="50">
        <f>'Compound Alert'!F79</f>
        <v>0</v>
      </c>
      <c r="G99" s="22">
        <f>'Compound Alert'!G79</f>
        <v>4.5</v>
      </c>
      <c r="H99" s="23">
        <f>'Compound Alert'!H79</f>
        <v>4.5</v>
      </c>
      <c r="I99" s="50">
        <f>'Compound Alert'!Q79</f>
        <v>0</v>
      </c>
      <c r="J99" s="25">
        <f>'Compound Alert'!R79</f>
        <v>7.3599749163452186</v>
      </c>
      <c r="K99" s="25">
        <f>'Compound Alert'!S79</f>
        <v>10</v>
      </c>
      <c r="L99" s="25">
        <f>'Compound Alert'!T79</f>
        <v>6.1563036906475057</v>
      </c>
      <c r="M99" s="25">
        <f>'Compound Alert'!U79</f>
        <v>10</v>
      </c>
      <c r="N99" s="25">
        <f>'Compound Alert'!V79</f>
        <v>0</v>
      </c>
      <c r="O99" s="25">
        <f>'Compound Alert'!W79</f>
        <v>10</v>
      </c>
      <c r="P99" s="25"/>
      <c r="Q99" s="27" t="e">
        <f>'Compound Alert'!#REF!</f>
        <v>#REF!</v>
      </c>
      <c r="R99" s="27" t="e">
        <f>'Compound Alert'!#REF!</f>
        <v>#REF!</v>
      </c>
      <c r="S99" s="21"/>
      <c r="T99" s="21"/>
      <c r="U99" s="21"/>
      <c r="V99" s="21"/>
      <c r="W99" s="21"/>
      <c r="X99" s="21"/>
      <c r="Y99" s="28"/>
      <c r="Z99" s="28"/>
      <c r="AA99" s="28"/>
      <c r="AB99" s="28"/>
      <c r="AC99" s="28"/>
      <c r="AD99" s="28"/>
      <c r="AE99" s="28"/>
      <c r="AF99" s="28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</row>
    <row r="100" spans="1:50" hidden="1" x14ac:dyDescent="0.2">
      <c r="A100" s="64">
        <v>28</v>
      </c>
      <c r="B100" s="20" t="str">
        <f>'Compound Alert'!B20</f>
        <v>Bangladesh</v>
      </c>
      <c r="C100" s="20" t="str">
        <f>'Compound Alert'!C20</f>
        <v>BGD</v>
      </c>
      <c r="D100" s="20" t="str">
        <f>'Compound Alert'!D20</f>
        <v>SAS           South Asia</v>
      </c>
      <c r="E100" s="20" t="str">
        <f>'Compound Alert'!E20</f>
        <v>IDA</v>
      </c>
      <c r="F100" s="50">
        <f>'Compound Alert'!F20</f>
        <v>0</v>
      </c>
      <c r="G100" s="22">
        <f>'Compound Alert'!G20</f>
        <v>3</v>
      </c>
      <c r="H100" s="23">
        <f>'Compound Alert'!H20</f>
        <v>3</v>
      </c>
      <c r="I100" s="50">
        <f>'Compound Alert'!Q20</f>
        <v>0</v>
      </c>
      <c r="J100" s="25">
        <f>'Compound Alert'!R20</f>
        <v>7.4872762494078602</v>
      </c>
      <c r="K100" s="25">
        <f>'Compound Alert'!S20</f>
        <v>0</v>
      </c>
      <c r="L100" s="25">
        <f>'Compound Alert'!T20</f>
        <v>7.1974409009149767</v>
      </c>
      <c r="M100" s="25">
        <f>'Compound Alert'!U20</f>
        <v>8.2807867121082523</v>
      </c>
      <c r="N100" s="25">
        <f>'Compound Alert'!V20</f>
        <v>0</v>
      </c>
      <c r="O100" s="25">
        <f>'Compound Alert'!W20</f>
        <v>0</v>
      </c>
      <c r="P100" s="25"/>
      <c r="Q100" s="27" t="e">
        <f>'Compound Alert'!#REF!</f>
        <v>#REF!</v>
      </c>
      <c r="R100" s="27" t="e">
        <f>'Compound Alert'!#REF!</f>
        <v>#REF!</v>
      </c>
      <c r="S100" s="21"/>
      <c r="T100" s="21"/>
      <c r="U100" s="21"/>
      <c r="V100" s="21"/>
      <c r="W100" s="21"/>
      <c r="X100" s="21"/>
      <c r="Y100" s="28"/>
      <c r="Z100" s="28"/>
      <c r="AA100" s="28"/>
      <c r="AB100" s="28"/>
      <c r="AC100" s="28"/>
      <c r="AD100" s="28"/>
      <c r="AE100" s="28"/>
      <c r="AF100" s="28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</row>
    <row r="101" spans="1:50" hidden="1" x14ac:dyDescent="0.2">
      <c r="A101" s="64">
        <v>29</v>
      </c>
      <c r="B101" s="20" t="str">
        <f>'Compound Alert'!B39</f>
        <v>Cameroon</v>
      </c>
      <c r="C101" s="20" t="str">
        <f>'Compound Alert'!C39</f>
        <v>CMR</v>
      </c>
      <c r="D101" s="20" t="str">
        <f>'Compound Alert'!D39</f>
        <v>SSF           Sub-Saharan Africa</v>
      </c>
      <c r="E101" s="20" t="str">
        <f>'Compound Alert'!E39</f>
        <v>Blend</v>
      </c>
      <c r="F101" s="50">
        <f>'Compound Alert'!F39</f>
        <v>0</v>
      </c>
      <c r="G101" s="22">
        <f>'Compound Alert'!G39</f>
        <v>4.5</v>
      </c>
      <c r="H101" s="23">
        <f>'Compound Alert'!H39</f>
        <v>4.5</v>
      </c>
      <c r="I101" s="50">
        <f>'Compound Alert'!Q39</f>
        <v>0</v>
      </c>
      <c r="J101" s="25">
        <f>'Compound Alert'!R39</f>
        <v>8.7206210082327704</v>
      </c>
      <c r="K101" s="25">
        <f>'Compound Alert'!S39</f>
        <v>9.0188531930983444</v>
      </c>
      <c r="L101" s="25">
        <f>'Compound Alert'!T39</f>
        <v>5.6653480294254974</v>
      </c>
      <c r="M101" s="25">
        <f>'Compound Alert'!U39</f>
        <v>7.6811457478686096</v>
      </c>
      <c r="N101" s="25">
        <f>'Compound Alert'!V39</f>
        <v>0</v>
      </c>
      <c r="O101" s="25">
        <f>'Compound Alert'!W39</f>
        <v>10</v>
      </c>
      <c r="P101" s="25"/>
      <c r="Q101" s="27" t="e">
        <f>'Compound Alert'!#REF!</f>
        <v>#REF!</v>
      </c>
      <c r="R101" s="27" t="e">
        <f>'Compound Alert'!#REF!</f>
        <v>#REF!</v>
      </c>
      <c r="S101" s="21"/>
      <c r="T101" s="21"/>
      <c r="U101" s="21"/>
      <c r="V101" s="21"/>
      <c r="W101" s="21"/>
      <c r="X101" s="21"/>
      <c r="Y101" s="28"/>
      <c r="Z101" s="28"/>
      <c r="AA101" s="28"/>
      <c r="AB101" s="28"/>
      <c r="AC101" s="28"/>
      <c r="AD101" s="28"/>
      <c r="AE101" s="28"/>
      <c r="AF101" s="28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</row>
    <row r="102" spans="1:50" hidden="1" x14ac:dyDescent="0.2">
      <c r="A102" s="64">
        <v>30</v>
      </c>
      <c r="B102" s="20" t="str">
        <f>'Compound Alert'!B70</f>
        <v>Gambia</v>
      </c>
      <c r="C102" s="20" t="str">
        <f>'Compound Alert'!C70</f>
        <v>GMB</v>
      </c>
      <c r="D102" s="20" t="str">
        <f>'Compound Alert'!D70</f>
        <v>SSF           Sub-Saharan Africa</v>
      </c>
      <c r="E102" s="20" t="str">
        <f>'Compound Alert'!E70</f>
        <v>IDA</v>
      </c>
      <c r="F102" s="50">
        <f>'Compound Alert'!F70</f>
        <v>0</v>
      </c>
      <c r="G102" s="22">
        <f>'Compound Alert'!G70</f>
        <v>3.5</v>
      </c>
      <c r="H102" s="23">
        <f>'Compound Alert'!H70</f>
        <v>3.5</v>
      </c>
      <c r="I102" s="50">
        <f>'Compound Alert'!Q70</f>
        <v>0</v>
      </c>
      <c r="J102" s="25">
        <f>'Compound Alert'!R70</f>
        <v>7.4555606506408774</v>
      </c>
      <c r="K102" s="25">
        <f>'Compound Alert'!S70</f>
        <v>0</v>
      </c>
      <c r="L102" s="25">
        <f>'Compound Alert'!T70</f>
        <v>5.6904892512733944</v>
      </c>
      <c r="M102" s="25">
        <f>'Compound Alert'!U70</f>
        <v>8.3666002653407556</v>
      </c>
      <c r="N102" s="25">
        <f>'Compound Alert'!V70</f>
        <v>0</v>
      </c>
      <c r="O102" s="25">
        <f>'Compound Alert'!W70</f>
        <v>10</v>
      </c>
      <c r="P102" s="25"/>
      <c r="Q102" s="27" t="e">
        <f>'Compound Alert'!#REF!</f>
        <v>#REF!</v>
      </c>
      <c r="R102" s="27" t="e">
        <f>'Compound Alert'!#REF!</f>
        <v>#REF!</v>
      </c>
      <c r="S102" s="21"/>
      <c r="T102" s="21"/>
      <c r="U102" s="21"/>
      <c r="V102" s="21"/>
      <c r="W102" s="21"/>
      <c r="X102" s="21"/>
      <c r="Y102" s="28"/>
      <c r="Z102" s="28"/>
      <c r="AA102" s="28"/>
      <c r="AB102" s="28"/>
      <c r="AC102" s="28"/>
      <c r="AD102" s="28"/>
      <c r="AE102" s="28"/>
      <c r="AF102" s="2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</row>
    <row r="103" spans="1:50" hidden="1" x14ac:dyDescent="0.2">
      <c r="A103" s="64">
        <v>31</v>
      </c>
      <c r="B103" s="20" t="str">
        <f>'Compound Alert'!B82</f>
        <v>India</v>
      </c>
      <c r="C103" s="20" t="str">
        <f>'Compound Alert'!C82</f>
        <v>IND</v>
      </c>
      <c r="D103" s="20" t="str">
        <f>'Compound Alert'!D82</f>
        <v>SAS           South Asia</v>
      </c>
      <c r="E103" s="20" t="str">
        <f>'Compound Alert'!E82</f>
        <v>IBRD</v>
      </c>
      <c r="F103" s="50">
        <f>'Compound Alert'!F82</f>
        <v>0</v>
      </c>
      <c r="G103" s="22">
        <f>'Compound Alert'!G82</f>
        <v>2</v>
      </c>
      <c r="H103" s="23">
        <f>'Compound Alert'!H82</f>
        <v>2</v>
      </c>
      <c r="I103" s="50">
        <f>'Compound Alert'!Q82</f>
        <v>0</v>
      </c>
      <c r="J103" s="25">
        <f>'Compound Alert'!R82</f>
        <v>8.0622577482985491</v>
      </c>
      <c r="K103" s="25">
        <f>'Compound Alert'!S82</f>
        <v>0</v>
      </c>
      <c r="L103" s="25">
        <f>'Compound Alert'!T82</f>
        <v>0</v>
      </c>
      <c r="M103" s="25">
        <f>'Compound Alert'!U82</f>
        <v>7.8594801718325193</v>
      </c>
      <c r="N103" s="25">
        <f>'Compound Alert'!V82</f>
        <v>0</v>
      </c>
      <c r="O103" s="25">
        <f>'Compound Alert'!W82</f>
        <v>0</v>
      </c>
      <c r="P103" s="25"/>
      <c r="Q103" s="27" t="e">
        <f>'Compound Alert'!#REF!</f>
        <v>#REF!</v>
      </c>
      <c r="R103" s="27" t="e">
        <f>'Compound Alert'!#REF!</f>
        <v>#REF!</v>
      </c>
      <c r="S103" s="21"/>
      <c r="T103" s="21"/>
      <c r="U103" s="21"/>
      <c r="V103" s="21"/>
      <c r="W103" s="21"/>
      <c r="X103" s="21"/>
      <c r="Y103" s="28"/>
      <c r="Z103" s="28"/>
      <c r="AA103" s="28"/>
      <c r="AB103" s="28"/>
      <c r="AC103" s="28"/>
      <c r="AD103" s="28"/>
      <c r="AE103" s="28"/>
      <c r="AF103" s="28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</row>
    <row r="104" spans="1:50" hidden="1" x14ac:dyDescent="0.2">
      <c r="A104" s="64">
        <v>32</v>
      </c>
      <c r="B104" s="20" t="str">
        <f>'Compound Alert'!B175</f>
        <v>Timor-Leste</v>
      </c>
      <c r="C104" s="20" t="str">
        <f>'Compound Alert'!C175</f>
        <v>TLS</v>
      </c>
      <c r="D104" s="20" t="str">
        <f>'Compound Alert'!D175</f>
        <v>EAS           East Asia &amp; Pacific</v>
      </c>
      <c r="E104" s="20" t="str">
        <f>'Compound Alert'!E175</f>
        <v>Blend</v>
      </c>
      <c r="F104" s="50">
        <f>'Compound Alert'!F175</f>
        <v>0</v>
      </c>
      <c r="G104" s="22">
        <f>'Compound Alert'!G175</f>
        <v>1</v>
      </c>
      <c r="H104" s="23">
        <f>'Compound Alert'!H175</f>
        <v>1</v>
      </c>
      <c r="I104" s="50">
        <f>'Compound Alert'!Q175</f>
        <v>0</v>
      </c>
      <c r="J104" s="25">
        <f>'Compound Alert'!R175</f>
        <v>4.0440649770325843</v>
      </c>
      <c r="K104" s="25">
        <f>'Compound Alert'!S175</f>
        <v>0</v>
      </c>
      <c r="L104" s="25">
        <f>'Compound Alert'!T175</f>
        <v>4.0451991747794507</v>
      </c>
      <c r="M104" s="25">
        <f>'Compound Alert'!U175</f>
        <v>7.0710678118654737</v>
      </c>
      <c r="N104" s="25">
        <f>'Compound Alert'!V175</f>
        <v>0</v>
      </c>
      <c r="O104" s="25">
        <f>'Compound Alert'!W175</f>
        <v>0</v>
      </c>
      <c r="P104" s="25"/>
      <c r="Q104" s="27" t="e">
        <f>'Compound Alert'!#REF!</f>
        <v>#REF!</v>
      </c>
      <c r="R104" s="27" t="e">
        <f>'Compound Alert'!#REF!</f>
        <v>#REF!</v>
      </c>
      <c r="S104" s="21"/>
      <c r="T104" s="21"/>
      <c r="U104" s="21"/>
      <c r="V104" s="21"/>
      <c r="W104" s="21"/>
      <c r="X104" s="21"/>
      <c r="Y104" s="28"/>
      <c r="Z104" s="28"/>
      <c r="AA104" s="28"/>
      <c r="AB104" s="28"/>
      <c r="AC104" s="28"/>
      <c r="AD104" s="28"/>
      <c r="AE104" s="28"/>
      <c r="AF104" s="28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</row>
    <row r="105" spans="1:50" hidden="1" x14ac:dyDescent="0.2">
      <c r="A105" s="64">
        <v>33</v>
      </c>
      <c r="B105" s="20" t="str">
        <f>'Compound Alert'!B50</f>
        <v>Djibouti</v>
      </c>
      <c r="C105" s="20" t="str">
        <f>'Compound Alert'!C50</f>
        <v>DJI</v>
      </c>
      <c r="D105" s="20" t="str">
        <f>'Compound Alert'!D50</f>
        <v>MEA           Middle East &amp; North Africa</v>
      </c>
      <c r="E105" s="20" t="str">
        <f>'Compound Alert'!E50</f>
        <v>IDA</v>
      </c>
      <c r="F105" s="50">
        <f>'Compound Alert'!F50</f>
        <v>0</v>
      </c>
      <c r="G105" s="22">
        <f>'Compound Alert'!G50</f>
        <v>1.5</v>
      </c>
      <c r="H105" s="23">
        <f>'Compound Alert'!H50</f>
        <v>1.5</v>
      </c>
      <c r="I105" s="50">
        <f>'Compound Alert'!Q50</f>
        <v>0</v>
      </c>
      <c r="J105" s="25">
        <f>'Compound Alert'!R50</f>
        <v>9.674709297958259</v>
      </c>
      <c r="K105" s="25">
        <f>'Compound Alert'!S50</f>
        <v>0</v>
      </c>
      <c r="L105" s="25">
        <f>'Compound Alert'!T50</f>
        <v>5.0482272182006112</v>
      </c>
      <c r="M105" s="25">
        <f>'Compound Alert'!U50</f>
        <v>4.8453461475755688</v>
      </c>
      <c r="N105" s="25">
        <f>'Compound Alert'!V50</f>
        <v>4.6904157598234288</v>
      </c>
      <c r="O105" s="25">
        <f>'Compound Alert'!W50</f>
        <v>0</v>
      </c>
      <c r="P105" s="25"/>
      <c r="Q105" s="27" t="e">
        <f>'Compound Alert'!#REF!</f>
        <v>#REF!</v>
      </c>
      <c r="R105" s="27" t="e">
        <f>'Compound Alert'!#REF!</f>
        <v>#REF!</v>
      </c>
      <c r="S105" s="21"/>
      <c r="T105" s="21"/>
      <c r="U105" s="21"/>
      <c r="V105" s="21"/>
      <c r="W105" s="21"/>
      <c r="X105" s="21"/>
      <c r="Y105" s="28"/>
      <c r="Z105" s="28"/>
      <c r="AA105" s="28"/>
      <c r="AB105" s="28"/>
      <c r="AC105" s="28"/>
      <c r="AD105" s="28"/>
      <c r="AE105" s="28"/>
      <c r="AF105" s="28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</row>
    <row r="106" spans="1:50" hidden="1" x14ac:dyDescent="0.2">
      <c r="A106" s="64">
        <v>34</v>
      </c>
      <c r="B106" s="20" t="str">
        <f>'Compound Alert'!B93</f>
        <v>Kenya</v>
      </c>
      <c r="C106" s="20" t="str">
        <f>'Compound Alert'!C93</f>
        <v>KEN</v>
      </c>
      <c r="D106" s="20" t="str">
        <f>'Compound Alert'!D93</f>
        <v>SSF           Sub-Saharan Africa</v>
      </c>
      <c r="E106" s="20" t="str">
        <f>'Compound Alert'!E93</f>
        <v>Blend</v>
      </c>
      <c r="F106" s="50">
        <f>'Compound Alert'!F93</f>
        <v>0</v>
      </c>
      <c r="G106" s="22">
        <f>'Compound Alert'!G93</f>
        <v>4.5</v>
      </c>
      <c r="H106" s="23">
        <f>'Compound Alert'!H93</f>
        <v>4.5</v>
      </c>
      <c r="I106" s="50">
        <f>'Compound Alert'!Q93</f>
        <v>0</v>
      </c>
      <c r="J106" s="25">
        <f>'Compound Alert'!R93</f>
        <v>9.4868329805051381</v>
      </c>
      <c r="K106" s="25">
        <f>'Compound Alert'!S93</f>
        <v>10</v>
      </c>
      <c r="L106" s="25">
        <f>'Compound Alert'!T93</f>
        <v>5.8724227846249555</v>
      </c>
      <c r="M106" s="25">
        <f>'Compound Alert'!U93</f>
        <v>8.8640526042791841</v>
      </c>
      <c r="N106" s="25">
        <f>'Compound Alert'!V93</f>
        <v>8.266397845091495</v>
      </c>
      <c r="O106" s="25">
        <f>'Compound Alert'!W93</f>
        <v>0</v>
      </c>
      <c r="P106" s="25"/>
      <c r="Q106" s="27" t="e">
        <f>'Compound Alert'!#REF!</f>
        <v>#REF!</v>
      </c>
      <c r="R106" s="27" t="e">
        <f>'Compound Alert'!#REF!</f>
        <v>#REF!</v>
      </c>
      <c r="S106" s="21"/>
      <c r="T106" s="21"/>
      <c r="U106" s="21"/>
      <c r="V106" s="21"/>
      <c r="W106" s="21"/>
      <c r="X106" s="21"/>
      <c r="Y106" s="28"/>
      <c r="Z106" s="28"/>
      <c r="AA106" s="28"/>
      <c r="AB106" s="28"/>
      <c r="AC106" s="28"/>
      <c r="AD106" s="28"/>
      <c r="AE106" s="28"/>
      <c r="AF106" s="28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50" hidden="1" x14ac:dyDescent="0.2">
      <c r="A107" s="64">
        <v>35</v>
      </c>
      <c r="B107" s="20" t="str">
        <f>'Compound Alert'!B95</f>
        <v>Cambodia</v>
      </c>
      <c r="C107" s="20" t="str">
        <f>'Compound Alert'!C95</f>
        <v>KHM</v>
      </c>
      <c r="D107" s="20" t="str">
        <f>'Compound Alert'!D95</f>
        <v>EAS           East Asia &amp; Pacific</v>
      </c>
      <c r="E107" s="20" t="str">
        <f>'Compound Alert'!E95</f>
        <v>IDA</v>
      </c>
      <c r="F107" s="50">
        <f>'Compound Alert'!F95</f>
        <v>0</v>
      </c>
      <c r="G107" s="22">
        <f>'Compound Alert'!G95</f>
        <v>2.5</v>
      </c>
      <c r="H107" s="23">
        <f>'Compound Alert'!H95</f>
        <v>2.5</v>
      </c>
      <c r="I107" s="50">
        <f>'Compound Alert'!Q95</f>
        <v>0</v>
      </c>
      <c r="J107" s="25">
        <f>'Compound Alert'!R95</f>
        <v>8.5146931829632013</v>
      </c>
      <c r="K107" s="25">
        <f>'Compound Alert'!S95</f>
        <v>0</v>
      </c>
      <c r="L107" s="25">
        <f>'Compound Alert'!T95</f>
        <v>6.4399205748026951</v>
      </c>
      <c r="M107" s="25">
        <f>'Compound Alert'!U95</f>
        <v>0</v>
      </c>
      <c r="N107" s="25">
        <f>'Compound Alert'!V95</f>
        <v>8.9442719099991592</v>
      </c>
      <c r="O107" s="25">
        <f>'Compound Alert'!W95</f>
        <v>0</v>
      </c>
      <c r="P107" s="25"/>
      <c r="Q107" s="27" t="e">
        <f>'Compound Alert'!#REF!</f>
        <v>#REF!</v>
      </c>
      <c r="R107" s="27" t="e">
        <f>'Compound Alert'!#REF!</f>
        <v>#REF!</v>
      </c>
      <c r="S107" s="21"/>
      <c r="T107" s="21"/>
      <c r="U107" s="21"/>
      <c r="V107" s="21"/>
      <c r="W107" s="21"/>
      <c r="X107" s="21"/>
      <c r="Y107" s="28"/>
      <c r="Z107" s="28"/>
      <c r="AA107" s="28"/>
      <c r="AB107" s="28"/>
      <c r="AC107" s="28"/>
      <c r="AD107" s="28"/>
      <c r="AE107" s="28"/>
      <c r="AF107" s="28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</row>
    <row r="108" spans="1:50" hidden="1" x14ac:dyDescent="0.2">
      <c r="A108" s="64">
        <v>36</v>
      </c>
      <c r="B108" s="20" t="str">
        <f>'Compound Alert'!B134</f>
        <v>Nepal</v>
      </c>
      <c r="C108" s="20" t="str">
        <f>'Compound Alert'!C134</f>
        <v>NPL</v>
      </c>
      <c r="D108" s="20" t="str">
        <f>'Compound Alert'!D134</f>
        <v>SAS           South Asia</v>
      </c>
      <c r="E108" s="20" t="str">
        <f>'Compound Alert'!E134</f>
        <v>IDA</v>
      </c>
      <c r="F108" s="50">
        <f>'Compound Alert'!F134</f>
        <v>0</v>
      </c>
      <c r="G108" s="22">
        <f>'Compound Alert'!G134</f>
        <v>1.5</v>
      </c>
      <c r="H108" s="23">
        <f>'Compound Alert'!H134</f>
        <v>1.5</v>
      </c>
      <c r="I108" s="50">
        <f>'Compound Alert'!Q134</f>
        <v>0</v>
      </c>
      <c r="J108" s="25">
        <f>'Compound Alert'!R134</f>
        <v>8.524904261866677</v>
      </c>
      <c r="K108" s="25">
        <f>'Compound Alert'!S134</f>
        <v>0</v>
      </c>
      <c r="L108" s="25">
        <f>'Compound Alert'!T134</f>
        <v>6.9774779898199801</v>
      </c>
      <c r="M108" s="25">
        <f>'Compound Alert'!U134</f>
        <v>0</v>
      </c>
      <c r="N108" s="25">
        <f>'Compound Alert'!V134</f>
        <v>0</v>
      </c>
      <c r="O108" s="25">
        <f>'Compound Alert'!W134</f>
        <v>0</v>
      </c>
      <c r="P108" s="25"/>
      <c r="Q108" s="27" t="e">
        <f>'Compound Alert'!#REF!</f>
        <v>#REF!</v>
      </c>
      <c r="R108" s="27" t="e">
        <f>'Compound Alert'!#REF!</f>
        <v>#REF!</v>
      </c>
      <c r="S108" s="21"/>
      <c r="T108" s="21"/>
      <c r="U108" s="21"/>
      <c r="V108" s="21"/>
      <c r="W108" s="21"/>
      <c r="X108" s="21"/>
      <c r="Y108" s="28"/>
      <c r="Z108" s="28"/>
      <c r="AA108" s="28"/>
      <c r="AB108" s="28"/>
      <c r="AC108" s="28"/>
      <c r="AD108" s="28"/>
      <c r="AE108" s="28"/>
      <c r="AF108" s="28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</row>
    <row r="109" spans="1:50" hidden="1" x14ac:dyDescent="0.2">
      <c r="A109" s="64">
        <v>37</v>
      </c>
      <c r="B109" s="20" t="str">
        <f>'Compound Alert'!B77</f>
        <v>Honduras</v>
      </c>
      <c r="C109" s="20" t="str">
        <f>'Compound Alert'!C77</f>
        <v>HND</v>
      </c>
      <c r="D109" s="20" t="str">
        <f>'Compound Alert'!D77</f>
        <v>LCN           Latin America &amp; Caribbean</v>
      </c>
      <c r="E109" s="20" t="str">
        <f>'Compound Alert'!E77</f>
        <v>IDA</v>
      </c>
      <c r="F109" s="50">
        <f>'Compound Alert'!F77</f>
        <v>0</v>
      </c>
      <c r="G109" s="22">
        <f>'Compound Alert'!G77</f>
        <v>2.5</v>
      </c>
      <c r="H109" s="23">
        <f>'Compound Alert'!H77</f>
        <v>2.5</v>
      </c>
      <c r="I109" s="50">
        <f>'Compound Alert'!Q77</f>
        <v>0</v>
      </c>
      <c r="J109" s="25">
        <f>'Compound Alert'!R77</f>
        <v>7.3235027586553008</v>
      </c>
      <c r="K109" s="25">
        <f>'Compound Alert'!S77</f>
        <v>7.84112578578591</v>
      </c>
      <c r="L109" s="25">
        <f>'Compound Alert'!T77</f>
        <v>2.6233649338699552</v>
      </c>
      <c r="M109" s="25">
        <f>'Compound Alert'!U77</f>
        <v>6.5982681710538928</v>
      </c>
      <c r="N109" s="25">
        <f>'Compound Alert'!V77</f>
        <v>0</v>
      </c>
      <c r="O109" s="25">
        <f>'Compound Alert'!W77</f>
        <v>0</v>
      </c>
      <c r="P109" s="25"/>
      <c r="Q109" s="27" t="e">
        <f>'Compound Alert'!#REF!</f>
        <v>#REF!</v>
      </c>
      <c r="R109" s="27" t="e">
        <f>'Compound Alert'!#REF!</f>
        <v>#REF!</v>
      </c>
      <c r="S109" s="21"/>
      <c r="T109" s="21"/>
      <c r="U109" s="21"/>
      <c r="V109" s="21"/>
      <c r="W109" s="21"/>
      <c r="X109" s="21"/>
      <c r="Y109" s="28"/>
      <c r="Z109" s="28"/>
      <c r="AA109" s="28"/>
      <c r="AB109" s="28"/>
      <c r="AC109" s="28"/>
      <c r="AD109" s="28"/>
      <c r="AE109" s="28"/>
      <c r="AF109" s="28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</row>
    <row r="110" spans="1:50" hidden="1" x14ac:dyDescent="0.2">
      <c r="A110" s="64">
        <v>38</v>
      </c>
      <c r="B110" s="20" t="str">
        <f>'Compound Alert'!B126</f>
        <v>Malawi</v>
      </c>
      <c r="C110" s="20" t="str">
        <f>'Compound Alert'!C126</f>
        <v>MWI</v>
      </c>
      <c r="D110" s="20" t="str">
        <f>'Compound Alert'!D126</f>
        <v>SSF           Sub-Saharan Africa</v>
      </c>
      <c r="E110" s="20" t="str">
        <f>'Compound Alert'!E126</f>
        <v>IDA</v>
      </c>
      <c r="F110" s="50">
        <f>'Compound Alert'!F126</f>
        <v>0</v>
      </c>
      <c r="G110" s="22">
        <f>'Compound Alert'!G126</f>
        <v>2.5</v>
      </c>
      <c r="H110" s="23">
        <f>'Compound Alert'!H126</f>
        <v>2.5</v>
      </c>
      <c r="I110" s="50">
        <f>'Compound Alert'!Q126</f>
        <v>0</v>
      </c>
      <c r="J110" s="25">
        <f>'Compound Alert'!R126</f>
        <v>8.3956057153208992</v>
      </c>
      <c r="K110" s="25">
        <f>'Compound Alert'!S126</f>
        <v>7.0710678118654755</v>
      </c>
      <c r="L110" s="25">
        <f>'Compound Alert'!T126</f>
        <v>4.0535484079652413</v>
      </c>
      <c r="M110" s="25">
        <f>'Compound Alert'!U126</f>
        <v>5.6232449642150222</v>
      </c>
      <c r="N110" s="25">
        <f>'Compound Alert'!V126</f>
        <v>0</v>
      </c>
      <c r="O110" s="25">
        <f>'Compound Alert'!W126</f>
        <v>0</v>
      </c>
      <c r="P110" s="25"/>
      <c r="Q110" s="27" t="e">
        <f>'Compound Alert'!#REF!</f>
        <v>#REF!</v>
      </c>
      <c r="R110" s="27" t="e">
        <f>'Compound Alert'!#REF!</f>
        <v>#REF!</v>
      </c>
      <c r="S110" s="21"/>
      <c r="T110" s="21"/>
      <c r="U110" s="21"/>
      <c r="V110" s="21"/>
      <c r="W110" s="21"/>
      <c r="X110" s="21"/>
      <c r="Y110" s="28"/>
      <c r="Z110" s="28"/>
      <c r="AA110" s="28"/>
      <c r="AB110" s="28"/>
      <c r="AC110" s="28"/>
      <c r="AD110" s="28"/>
      <c r="AE110" s="28"/>
      <c r="AF110" s="28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</row>
    <row r="111" spans="1:50" hidden="1" x14ac:dyDescent="0.2">
      <c r="A111" s="64">
        <v>39</v>
      </c>
      <c r="B111" s="20" t="str">
        <f>'Compound Alert'!B16</f>
        <v>Burundi</v>
      </c>
      <c r="C111" s="20" t="str">
        <f>'Compound Alert'!C16</f>
        <v>BDI</v>
      </c>
      <c r="D111" s="20" t="str">
        <f>'Compound Alert'!D16</f>
        <v>SSF           Sub-Saharan Africa</v>
      </c>
      <c r="E111" s="20" t="str">
        <f>'Compound Alert'!E16</f>
        <v>IDA</v>
      </c>
      <c r="F111" s="50">
        <f>'Compound Alert'!F16</f>
        <v>0</v>
      </c>
      <c r="G111" s="22">
        <f>'Compound Alert'!G16</f>
        <v>3</v>
      </c>
      <c r="H111" s="23">
        <f>'Compound Alert'!H16</f>
        <v>3</v>
      </c>
      <c r="I111" s="50">
        <f>'Compound Alert'!Q16</f>
        <v>0</v>
      </c>
      <c r="J111" s="25">
        <f>'Compound Alert'!R16</f>
        <v>9.9111436893412659</v>
      </c>
      <c r="K111" s="25">
        <f>'Compound Alert'!S16</f>
        <v>7.0456474738209014</v>
      </c>
      <c r="L111" s="25">
        <f>'Compound Alert'!T16</f>
        <v>4.522670168666437</v>
      </c>
      <c r="M111" s="25">
        <f>'Compound Alert'!U16</f>
        <v>9.6508013875584382</v>
      </c>
      <c r="N111" s="25">
        <f>'Compound Alert'!V16</f>
        <v>0</v>
      </c>
      <c r="O111" s="25">
        <f>'Compound Alert'!W16</f>
        <v>0</v>
      </c>
      <c r="P111" s="25"/>
      <c r="Q111" s="27" t="e">
        <f>'Compound Alert'!#REF!</f>
        <v>#REF!</v>
      </c>
      <c r="R111" s="27" t="e">
        <f>'Compound Alert'!#REF!</f>
        <v>#REF!</v>
      </c>
      <c r="S111" s="21"/>
      <c r="T111" s="21"/>
      <c r="U111" s="21"/>
      <c r="V111" s="21"/>
      <c r="W111" s="21"/>
      <c r="X111" s="21"/>
      <c r="Y111" s="28"/>
      <c r="Z111" s="28"/>
      <c r="AA111" s="28"/>
      <c r="AB111" s="28"/>
      <c r="AC111" s="28"/>
      <c r="AD111" s="28"/>
      <c r="AE111" s="28"/>
      <c r="AF111" s="28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</row>
    <row r="112" spans="1:50" hidden="1" x14ac:dyDescent="0.2">
      <c r="A112" s="64">
        <v>40</v>
      </c>
      <c r="B112" s="20" t="str">
        <f>'Compound Alert'!B19</f>
        <v>Burkina Faso</v>
      </c>
      <c r="C112" s="20" t="str">
        <f>'Compound Alert'!C19</f>
        <v>BFA</v>
      </c>
      <c r="D112" s="20" t="str">
        <f>'Compound Alert'!D19</f>
        <v>SSF           Sub-Saharan Africa</v>
      </c>
      <c r="E112" s="20" t="str">
        <f>'Compound Alert'!E19</f>
        <v>IDA</v>
      </c>
      <c r="F112" s="50">
        <f>'Compound Alert'!F19</f>
        <v>0</v>
      </c>
      <c r="G112" s="22">
        <f>'Compound Alert'!G19</f>
        <v>4</v>
      </c>
      <c r="H112" s="23">
        <f>'Compound Alert'!H19</f>
        <v>4</v>
      </c>
      <c r="I112" s="50">
        <f>'Compound Alert'!Q19</f>
        <v>0</v>
      </c>
      <c r="J112" s="25">
        <f>'Compound Alert'!R19</f>
        <v>7.7836119754658499</v>
      </c>
      <c r="K112" s="25">
        <f>'Compound Alert'!S19</f>
        <v>9.3573398256363536</v>
      </c>
      <c r="L112" s="25">
        <f>'Compound Alert'!T19</f>
        <v>2.6546813052524518</v>
      </c>
      <c r="M112" s="25">
        <f>'Compound Alert'!U19</f>
        <v>8.2462112512353194</v>
      </c>
      <c r="N112" s="25">
        <f>'Compound Alert'!V19</f>
        <v>0</v>
      </c>
      <c r="O112" s="25">
        <f>'Compound Alert'!W19</f>
        <v>10</v>
      </c>
      <c r="P112" s="25"/>
      <c r="Q112" s="27" t="e">
        <f>'Compound Alert'!#REF!</f>
        <v>#REF!</v>
      </c>
      <c r="R112" s="27" t="e">
        <f>'Compound Alert'!#REF!</f>
        <v>#REF!</v>
      </c>
      <c r="S112" s="21"/>
      <c r="T112" s="21"/>
      <c r="U112" s="21"/>
      <c r="V112" s="21"/>
      <c r="W112" s="21"/>
      <c r="X112" s="21"/>
      <c r="Y112" s="28"/>
      <c r="Z112" s="28"/>
      <c r="AA112" s="28"/>
      <c r="AB112" s="28"/>
      <c r="AC112" s="28"/>
      <c r="AD112" s="28"/>
      <c r="AE112" s="28"/>
      <c r="AF112" s="28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</row>
    <row r="113" spans="1:50" hidden="1" x14ac:dyDescent="0.2">
      <c r="A113" s="64">
        <v>41</v>
      </c>
      <c r="B113" s="20" t="str">
        <f>'Compound Alert'!B64</f>
        <v>Micronesia</v>
      </c>
      <c r="C113" s="20" t="str">
        <f>'Compound Alert'!C64</f>
        <v>FSM</v>
      </c>
      <c r="D113" s="20" t="str">
        <f>'Compound Alert'!D64</f>
        <v>EAS           East Asia &amp; Pacific</v>
      </c>
      <c r="E113" s="20" t="str">
        <f>'Compound Alert'!E64</f>
        <v>IDA</v>
      </c>
      <c r="F113" s="50">
        <f>'Compound Alert'!F64</f>
        <v>0</v>
      </c>
      <c r="G113" s="22">
        <f>'Compound Alert'!G64</f>
        <v>1</v>
      </c>
      <c r="H113" s="23">
        <f>'Compound Alert'!H64</f>
        <v>1</v>
      </c>
      <c r="I113" s="50">
        <f>'Compound Alert'!Q64</f>
        <v>0</v>
      </c>
      <c r="J113" s="25">
        <f>'Compound Alert'!R64</f>
        <v>0</v>
      </c>
      <c r="K113" s="25">
        <f>'Compound Alert'!S64</f>
        <v>0</v>
      </c>
      <c r="L113" s="25">
        <f>'Compound Alert'!T64</f>
        <v>0</v>
      </c>
      <c r="M113" s="25">
        <f>'Compound Alert'!U64</f>
        <v>0</v>
      </c>
      <c r="N113" s="25">
        <f>'Compound Alert'!V64</f>
        <v>7.3029674334022125</v>
      </c>
      <c r="O113" s="25">
        <f>'Compound Alert'!W64</f>
        <v>0</v>
      </c>
      <c r="P113" s="25"/>
      <c r="Q113" s="27" t="e">
        <f>'Compound Alert'!#REF!</f>
        <v>#REF!</v>
      </c>
      <c r="R113" s="27" t="e">
        <f>'Compound Alert'!#REF!</f>
        <v>#REF!</v>
      </c>
      <c r="S113" s="21"/>
      <c r="T113" s="21"/>
      <c r="U113" s="21"/>
      <c r="V113" s="21"/>
      <c r="W113" s="21"/>
      <c r="X113" s="21"/>
      <c r="Y113" s="28"/>
      <c r="Z113" s="28"/>
      <c r="AA113" s="28"/>
      <c r="AB113" s="28"/>
      <c r="AC113" s="28"/>
      <c r="AD113" s="28"/>
      <c r="AE113" s="28"/>
      <c r="AF113" s="28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</row>
    <row r="114" spans="1:50" hidden="1" x14ac:dyDescent="0.2">
      <c r="A114" s="64">
        <v>42</v>
      </c>
      <c r="B114" s="20" t="str">
        <f>'Compound Alert'!B113</f>
        <v>Madagascar</v>
      </c>
      <c r="C114" s="20" t="str">
        <f>'Compound Alert'!C113</f>
        <v>MDG</v>
      </c>
      <c r="D114" s="20" t="str">
        <f>'Compound Alert'!D113</f>
        <v>SSF           Sub-Saharan Africa</v>
      </c>
      <c r="E114" s="20" t="str">
        <f>'Compound Alert'!E113</f>
        <v>IDA</v>
      </c>
      <c r="F114" s="50">
        <f>'Compound Alert'!F113</f>
        <v>0</v>
      </c>
      <c r="G114" s="22">
        <f>'Compound Alert'!G113</f>
        <v>4.5</v>
      </c>
      <c r="H114" s="23">
        <f>'Compound Alert'!H113</f>
        <v>4.5</v>
      </c>
      <c r="I114" s="50">
        <f>'Compound Alert'!Q113</f>
        <v>0</v>
      </c>
      <c r="J114" s="25">
        <f>'Compound Alert'!R113</f>
        <v>8.426149773176359</v>
      </c>
      <c r="K114" s="25">
        <f>'Compound Alert'!S113</f>
        <v>10</v>
      </c>
      <c r="L114" s="25">
        <f>'Compound Alert'!T113</f>
        <v>6.185523925740875</v>
      </c>
      <c r="M114" s="25">
        <f>'Compound Alert'!U113</f>
        <v>8.8908482587130084</v>
      </c>
      <c r="N114" s="25">
        <f>'Compound Alert'!V113</f>
        <v>9.2195444572928871</v>
      </c>
      <c r="O114" s="25">
        <f>'Compound Alert'!W113</f>
        <v>0</v>
      </c>
      <c r="P114" s="25"/>
      <c r="Q114" s="27" t="e">
        <f>'Compound Alert'!#REF!</f>
        <v>#REF!</v>
      </c>
      <c r="R114" s="27" t="e">
        <f>'Compound Alert'!#REF!</f>
        <v>#REF!</v>
      </c>
      <c r="S114" s="21"/>
      <c r="T114" s="21"/>
      <c r="U114" s="21"/>
      <c r="V114" s="21"/>
      <c r="W114" s="21"/>
      <c r="X114" s="21"/>
      <c r="Y114" s="28"/>
      <c r="Z114" s="28"/>
      <c r="AA114" s="28"/>
      <c r="AB114" s="28"/>
      <c r="AC114" s="28"/>
      <c r="AD114" s="28"/>
      <c r="AE114" s="28"/>
      <c r="AF114" s="28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</row>
    <row r="115" spans="1:50" hidden="1" x14ac:dyDescent="0.2">
      <c r="A115" s="64">
        <v>43</v>
      </c>
      <c r="B115" s="20" t="str">
        <f>'Compound Alert'!B141</f>
        <v>Philippines</v>
      </c>
      <c r="C115" s="20" t="str">
        <f>'Compound Alert'!C141</f>
        <v>PHL</v>
      </c>
      <c r="D115" s="20" t="str">
        <f>'Compound Alert'!D141</f>
        <v>EAS           East Asia &amp; Pacific</v>
      </c>
      <c r="E115" s="20" t="str">
        <f>'Compound Alert'!E141</f>
        <v>IBRD</v>
      </c>
      <c r="F115" s="50">
        <f>'Compound Alert'!F141</f>
        <v>0</v>
      </c>
      <c r="G115" s="22">
        <f>'Compound Alert'!G141</f>
        <v>3</v>
      </c>
      <c r="H115" s="23">
        <f>'Compound Alert'!H141</f>
        <v>3</v>
      </c>
      <c r="I115" s="50">
        <f>'Compound Alert'!Q141</f>
        <v>0</v>
      </c>
      <c r="J115" s="25">
        <f>'Compound Alert'!R141</f>
        <v>8.2158383625774913</v>
      </c>
      <c r="K115" s="25">
        <f>'Compound Alert'!S141</f>
        <v>0</v>
      </c>
      <c r="L115" s="25">
        <f>'Compound Alert'!T141</f>
        <v>0</v>
      </c>
      <c r="M115" s="25">
        <f>'Compound Alert'!U141</f>
        <v>7.4642002729217882</v>
      </c>
      <c r="N115" s="25">
        <f>'Compound Alert'!V141</f>
        <v>10</v>
      </c>
      <c r="O115" s="25">
        <f>'Compound Alert'!W141</f>
        <v>0</v>
      </c>
      <c r="P115" s="25"/>
      <c r="Q115" s="27" t="e">
        <f>'Compound Alert'!#REF!</f>
        <v>#REF!</v>
      </c>
      <c r="R115" s="27" t="e">
        <f>'Compound Alert'!#REF!</f>
        <v>#REF!</v>
      </c>
      <c r="S115" s="21"/>
      <c r="T115" s="21"/>
      <c r="U115" s="21"/>
      <c r="V115" s="21"/>
      <c r="W115" s="21"/>
      <c r="X115" s="21"/>
      <c r="Y115" s="28"/>
      <c r="Z115" s="28"/>
      <c r="AA115" s="28"/>
      <c r="AB115" s="28"/>
      <c r="AC115" s="28"/>
      <c r="AD115" s="28"/>
      <c r="AE115" s="28"/>
      <c r="AF115" s="28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50" hidden="1" x14ac:dyDescent="0.2">
      <c r="A116" s="64">
        <v>44</v>
      </c>
      <c r="B116" s="20" t="str">
        <f>'Compound Alert'!B71</f>
        <v>Guinea-Bissau</v>
      </c>
      <c r="C116" s="20" t="str">
        <f>'Compound Alert'!C71</f>
        <v>GNB</v>
      </c>
      <c r="D116" s="20" t="str">
        <f>'Compound Alert'!D71</f>
        <v>SSF           Sub-Saharan Africa</v>
      </c>
      <c r="E116" s="20" t="str">
        <f>'Compound Alert'!E71</f>
        <v>IDA</v>
      </c>
      <c r="F116" s="50">
        <f>'Compound Alert'!F71</f>
        <v>0</v>
      </c>
      <c r="G116" s="22">
        <f>'Compound Alert'!G71</f>
        <v>1</v>
      </c>
      <c r="H116" s="23">
        <f>'Compound Alert'!H71</f>
        <v>1</v>
      </c>
      <c r="I116" s="50">
        <f>'Compound Alert'!Q71</f>
        <v>0</v>
      </c>
      <c r="J116" s="25">
        <f>'Compound Alert'!R71</f>
        <v>0.94868329805051332</v>
      </c>
      <c r="K116" s="25">
        <f>'Compound Alert'!S71</f>
        <v>0</v>
      </c>
      <c r="L116" s="25">
        <f>'Compound Alert'!T71</f>
        <v>0</v>
      </c>
      <c r="M116" s="25">
        <f>'Compound Alert'!U71</f>
        <v>9.397436444764784</v>
      </c>
      <c r="N116" s="25">
        <f>'Compound Alert'!V71</f>
        <v>0</v>
      </c>
      <c r="O116" s="25">
        <f>'Compound Alert'!W71</f>
        <v>0</v>
      </c>
      <c r="P116" s="25"/>
      <c r="Q116" s="27" t="e">
        <f>'Compound Alert'!#REF!</f>
        <v>#REF!</v>
      </c>
      <c r="R116" s="27" t="e">
        <f>'Compound Alert'!#REF!</f>
        <v>#REF!</v>
      </c>
      <c r="S116" s="21"/>
      <c r="T116" s="21"/>
      <c r="U116" s="21"/>
      <c r="V116" s="21"/>
      <c r="W116" s="21"/>
      <c r="X116" s="21"/>
      <c r="Y116" s="28"/>
      <c r="Z116" s="28"/>
      <c r="AA116" s="28"/>
      <c r="AB116" s="28"/>
      <c r="AC116" s="28"/>
      <c r="AD116" s="28"/>
      <c r="AE116" s="28"/>
      <c r="AF116" s="28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</row>
    <row r="117" spans="1:50" hidden="1" x14ac:dyDescent="0.2">
      <c r="A117" s="64">
        <v>45</v>
      </c>
      <c r="B117" s="20" t="str">
        <f>'Compound Alert'!B124</f>
        <v>Mauritania</v>
      </c>
      <c r="C117" s="20" t="str">
        <f>'Compound Alert'!C124</f>
        <v>MRT</v>
      </c>
      <c r="D117" s="20" t="str">
        <f>'Compound Alert'!D124</f>
        <v>SSF           Sub-Saharan Africa</v>
      </c>
      <c r="E117" s="20" t="str">
        <f>'Compound Alert'!E124</f>
        <v>IDA</v>
      </c>
      <c r="F117" s="50">
        <f>'Compound Alert'!F124</f>
        <v>0</v>
      </c>
      <c r="G117" s="22">
        <f>'Compound Alert'!G124</f>
        <v>3</v>
      </c>
      <c r="H117" s="23">
        <f>'Compound Alert'!H124</f>
        <v>3</v>
      </c>
      <c r="I117" s="50">
        <f>'Compound Alert'!Q124</f>
        <v>0</v>
      </c>
      <c r="J117" s="25">
        <f>'Compound Alert'!R124</f>
        <v>7.773970374565069</v>
      </c>
      <c r="K117" s="25">
        <f>'Compound Alert'!S124</f>
        <v>7.5457139518445935</v>
      </c>
      <c r="L117" s="25">
        <f>'Compound Alert'!T124</f>
        <v>3.3570406630727172</v>
      </c>
      <c r="M117" s="25">
        <f>'Compound Alert'!U124</f>
        <v>7.8102496759066522</v>
      </c>
      <c r="N117" s="25">
        <f>'Compound Alert'!V124</f>
        <v>0</v>
      </c>
      <c r="O117" s="25">
        <f>'Compound Alert'!W124</f>
        <v>0</v>
      </c>
      <c r="P117" s="25"/>
      <c r="Q117" s="27" t="e">
        <f>'Compound Alert'!#REF!</f>
        <v>#REF!</v>
      </c>
      <c r="R117" s="27" t="e">
        <f>'Compound Alert'!#REF!</f>
        <v>#REF!</v>
      </c>
      <c r="S117" s="21"/>
      <c r="T117" s="21"/>
      <c r="U117" s="21"/>
      <c r="V117" s="21"/>
      <c r="W117" s="21"/>
      <c r="X117" s="21"/>
      <c r="Y117" s="28"/>
      <c r="Z117" s="28"/>
      <c r="AA117" s="28"/>
      <c r="AB117" s="28"/>
      <c r="AC117" s="28"/>
      <c r="AD117" s="28"/>
      <c r="AE117" s="28"/>
      <c r="AF117" s="28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</row>
    <row r="118" spans="1:50" hidden="1" x14ac:dyDescent="0.2">
      <c r="A118" s="64">
        <v>46</v>
      </c>
      <c r="B118" s="20" t="str">
        <f>'Compound Alert'!B151</f>
        <v>Rwanda</v>
      </c>
      <c r="C118" s="20" t="str">
        <f>'Compound Alert'!C151</f>
        <v>RWA</v>
      </c>
      <c r="D118" s="20" t="str">
        <f>'Compound Alert'!D151</f>
        <v>SSF           Sub-Saharan Africa</v>
      </c>
      <c r="E118" s="20" t="str">
        <f>'Compound Alert'!E151</f>
        <v>IDA</v>
      </c>
      <c r="F118" s="50">
        <f>'Compound Alert'!F151</f>
        <v>0</v>
      </c>
      <c r="G118" s="22">
        <f>'Compound Alert'!G151</f>
        <v>1</v>
      </c>
      <c r="H118" s="23">
        <f>'Compound Alert'!H151</f>
        <v>1</v>
      </c>
      <c r="I118" s="50">
        <f>'Compound Alert'!Q151</f>
        <v>0</v>
      </c>
      <c r="J118" s="25">
        <f>'Compound Alert'!R151</f>
        <v>5.4577671020582885</v>
      </c>
      <c r="K118" s="25">
        <f>'Compound Alert'!S151</f>
        <v>0</v>
      </c>
      <c r="L118" s="25">
        <f>'Compound Alert'!T151</f>
        <v>5.7996865119042127</v>
      </c>
      <c r="M118" s="25">
        <f>'Compound Alert'!U151</f>
        <v>1.0563809782046263</v>
      </c>
      <c r="N118" s="25">
        <f>'Compound Alert'!V151</f>
        <v>0</v>
      </c>
      <c r="O118" s="25">
        <f>'Compound Alert'!W151</f>
        <v>0</v>
      </c>
      <c r="P118" s="25"/>
      <c r="Q118" s="27" t="e">
        <f>'Compound Alert'!#REF!</f>
        <v>#REF!</v>
      </c>
      <c r="R118" s="27" t="e">
        <f>'Compound Alert'!#REF!</f>
        <v>#REF!</v>
      </c>
      <c r="S118" s="21"/>
      <c r="T118" s="21"/>
      <c r="U118" s="21"/>
      <c r="V118" s="21"/>
      <c r="W118" s="21"/>
      <c r="X118" s="21"/>
      <c r="Y118" s="28"/>
      <c r="Z118" s="28"/>
      <c r="AA118" s="28"/>
      <c r="AB118" s="28"/>
      <c r="AC118" s="28"/>
      <c r="AD118" s="28"/>
      <c r="AE118" s="28"/>
      <c r="AF118" s="28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</row>
    <row r="119" spans="1:50" hidden="1" x14ac:dyDescent="0.2">
      <c r="A119" s="64">
        <v>47</v>
      </c>
      <c r="B119" s="20" t="str">
        <f>'Compound Alert'!B190</f>
        <v>Vanuatu</v>
      </c>
      <c r="C119" s="20" t="str">
        <f>'Compound Alert'!C190</f>
        <v>VUT</v>
      </c>
      <c r="D119" s="20" t="str">
        <f>'Compound Alert'!D190</f>
        <v>EAS           East Asia &amp; Pacific</v>
      </c>
      <c r="E119" s="20" t="str">
        <f>'Compound Alert'!E190</f>
        <v>IDA</v>
      </c>
      <c r="F119" s="50">
        <f>'Compound Alert'!F190</f>
        <v>0</v>
      </c>
      <c r="G119" s="22">
        <f>'Compound Alert'!G190</f>
        <v>3</v>
      </c>
      <c r="H119" s="23">
        <f>'Compound Alert'!H190</f>
        <v>3</v>
      </c>
      <c r="I119" s="50">
        <f>'Compound Alert'!Q190</f>
        <v>0</v>
      </c>
      <c r="J119" s="25">
        <f>'Compound Alert'!R190</f>
        <v>9.1727539694802314</v>
      </c>
      <c r="K119" s="25">
        <f>'Compound Alert'!S190</f>
        <v>0</v>
      </c>
      <c r="L119" s="25">
        <f>'Compound Alert'!T190</f>
        <v>0</v>
      </c>
      <c r="M119" s="25">
        <f>'Compound Alert'!U190</f>
        <v>7.4161984870956639</v>
      </c>
      <c r="N119" s="25">
        <f>'Compound Alert'!V190</f>
        <v>8.7559503577091338</v>
      </c>
      <c r="O119" s="25">
        <f>'Compound Alert'!W190</f>
        <v>0</v>
      </c>
      <c r="P119" s="25"/>
      <c r="Q119" s="27" t="e">
        <f>'Compound Alert'!#REF!</f>
        <v>#REF!</v>
      </c>
      <c r="R119" s="27" t="e">
        <f>'Compound Alert'!#REF!</f>
        <v>#REF!</v>
      </c>
      <c r="S119" s="21"/>
      <c r="T119" s="21"/>
      <c r="U119" s="21"/>
      <c r="V119" s="21"/>
      <c r="W119" s="21"/>
      <c r="X119" s="21"/>
      <c r="Y119" s="28"/>
      <c r="Z119" s="28"/>
      <c r="AA119" s="28"/>
      <c r="AB119" s="28"/>
      <c r="AC119" s="28"/>
      <c r="AD119" s="28"/>
      <c r="AE119" s="28"/>
      <c r="AF119" s="28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</row>
    <row r="120" spans="1:50" hidden="1" x14ac:dyDescent="0.2">
      <c r="A120" s="64">
        <v>48</v>
      </c>
      <c r="B120" s="20" t="str">
        <f>'Compound Alert'!B194</f>
        <v>Zambia</v>
      </c>
      <c r="C120" s="20" t="str">
        <f>'Compound Alert'!C194</f>
        <v>ZMB</v>
      </c>
      <c r="D120" s="20" t="str">
        <f>'Compound Alert'!D194</f>
        <v>SSF           Sub-Saharan Africa</v>
      </c>
      <c r="E120" s="20" t="str">
        <f>'Compound Alert'!E194</f>
        <v>IDA</v>
      </c>
      <c r="F120" s="50">
        <f>'Compound Alert'!F194</f>
        <v>0</v>
      </c>
      <c r="G120" s="22">
        <f>'Compound Alert'!G194</f>
        <v>3.5</v>
      </c>
      <c r="H120" s="23">
        <f>'Compound Alert'!H194</f>
        <v>3.5</v>
      </c>
      <c r="I120" s="50">
        <f>'Compound Alert'!Q194</f>
        <v>0</v>
      </c>
      <c r="J120" s="25">
        <f>'Compound Alert'!R194</f>
        <v>8.7110761082778971</v>
      </c>
      <c r="K120" s="25">
        <f>'Compound Alert'!S194</f>
        <v>5.1112035680332264</v>
      </c>
      <c r="L120" s="25">
        <f>'Compound Alert'!T194</f>
        <v>8.7579522734508046</v>
      </c>
      <c r="M120" s="25">
        <f>'Compound Alert'!U194</f>
        <v>9.3350338586883073</v>
      </c>
      <c r="N120" s="25">
        <f>'Compound Alert'!V194</f>
        <v>0</v>
      </c>
      <c r="O120" s="25">
        <f>'Compound Alert'!W194</f>
        <v>0</v>
      </c>
      <c r="P120" s="25"/>
      <c r="Q120" s="27" t="e">
        <f>'Compound Alert'!#REF!</f>
        <v>#REF!</v>
      </c>
      <c r="R120" s="27" t="e">
        <f>'Compound Alert'!#REF!</f>
        <v>#REF!</v>
      </c>
      <c r="S120" s="21"/>
      <c r="T120" s="21"/>
      <c r="U120" s="21"/>
      <c r="V120" s="21"/>
      <c r="W120" s="21"/>
      <c r="X120" s="21"/>
      <c r="Y120" s="28"/>
      <c r="Z120" s="28"/>
      <c r="AA120" s="28"/>
      <c r="AB120" s="28"/>
      <c r="AC120" s="28"/>
      <c r="AD120" s="28"/>
      <c r="AE120" s="28"/>
      <c r="AF120" s="28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</row>
    <row r="121" spans="1:50" hidden="1" x14ac:dyDescent="0.2">
      <c r="A121" s="64">
        <v>49</v>
      </c>
      <c r="B121" s="20" t="str">
        <f>'Compound Alert'!B96</f>
        <v>Kiribati</v>
      </c>
      <c r="C121" s="20" t="str">
        <f>'Compound Alert'!C96</f>
        <v>KIR</v>
      </c>
      <c r="D121" s="20" t="str">
        <f>'Compound Alert'!D96</f>
        <v>EAS           East Asia &amp; Pacific</v>
      </c>
      <c r="E121" s="20" t="str">
        <f>'Compound Alert'!E96</f>
        <v>IDA</v>
      </c>
      <c r="F121" s="50">
        <f>'Compound Alert'!F96</f>
        <v>0</v>
      </c>
      <c r="G121" s="22">
        <f>'Compound Alert'!G96</f>
        <v>1.5</v>
      </c>
      <c r="H121" s="23">
        <f>'Compound Alert'!H96</f>
        <v>1.5</v>
      </c>
      <c r="I121" s="50">
        <f>'Compound Alert'!Q96</f>
        <v>0</v>
      </c>
      <c r="J121" s="25">
        <f>'Compound Alert'!R96</f>
        <v>10</v>
      </c>
      <c r="K121" s="25">
        <f>'Compound Alert'!S96</f>
        <v>0</v>
      </c>
      <c r="L121" s="25">
        <f>'Compound Alert'!T96</f>
        <v>0</v>
      </c>
      <c r="M121" s="25">
        <f>'Compound Alert'!U96</f>
        <v>0</v>
      </c>
      <c r="N121" s="25">
        <f>'Compound Alert'!V96</f>
        <v>6.8313005106397346</v>
      </c>
      <c r="O121" s="25">
        <f>'Compound Alert'!W96</f>
        <v>0</v>
      </c>
      <c r="P121" s="25"/>
      <c r="Q121" s="27" t="e">
        <f>'Compound Alert'!#REF!</f>
        <v>#REF!</v>
      </c>
      <c r="R121" s="27" t="e">
        <f>'Compound Alert'!#REF!</f>
        <v>#REF!</v>
      </c>
      <c r="S121" s="21"/>
      <c r="T121" s="21"/>
      <c r="U121" s="21"/>
      <c r="V121" s="21"/>
      <c r="W121" s="21"/>
      <c r="X121" s="21"/>
      <c r="Y121" s="28"/>
      <c r="Z121" s="28"/>
      <c r="AA121" s="28"/>
      <c r="AB121" s="28"/>
      <c r="AC121" s="28"/>
      <c r="AD121" s="28"/>
      <c r="AE121" s="28"/>
      <c r="AF121" s="28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</row>
    <row r="122" spans="1:50" hidden="1" x14ac:dyDescent="0.2">
      <c r="A122" s="64">
        <v>50</v>
      </c>
      <c r="B122" s="20" t="str">
        <f>'Compound Alert'!B18</f>
        <v>Benin</v>
      </c>
      <c r="C122" s="20" t="str">
        <f>'Compound Alert'!C18</f>
        <v>BEN</v>
      </c>
      <c r="D122" s="20" t="str">
        <f>'Compound Alert'!D18</f>
        <v>SSF           Sub-Saharan Africa</v>
      </c>
      <c r="E122" s="20" t="str">
        <f>'Compound Alert'!E18</f>
        <v>IDA</v>
      </c>
      <c r="F122" s="50">
        <f>'Compound Alert'!F18</f>
        <v>0</v>
      </c>
      <c r="G122" s="22">
        <f>'Compound Alert'!G18</f>
        <v>1</v>
      </c>
      <c r="H122" s="23">
        <f>'Compound Alert'!H18</f>
        <v>1</v>
      </c>
      <c r="I122" s="50">
        <f>'Compound Alert'!Q18</f>
        <v>0</v>
      </c>
      <c r="J122" s="25">
        <f>'Compound Alert'!R18</f>
        <v>6.0071111705531655</v>
      </c>
      <c r="K122" s="25">
        <f>'Compound Alert'!S18</f>
        <v>0</v>
      </c>
      <c r="L122" s="25">
        <f>'Compound Alert'!T18</f>
        <v>0</v>
      </c>
      <c r="M122" s="25">
        <f>'Compound Alert'!U18</f>
        <v>5.2779866291174766</v>
      </c>
      <c r="N122" s="25">
        <f>'Compound Alert'!V18</f>
        <v>0</v>
      </c>
      <c r="O122" s="25">
        <f>'Compound Alert'!W18</f>
        <v>0</v>
      </c>
      <c r="P122" s="25"/>
      <c r="Q122" s="27" t="e">
        <f>'Compound Alert'!#REF!</f>
        <v>#REF!</v>
      </c>
      <c r="R122" s="27" t="e">
        <f>'Compound Alert'!#REF!</f>
        <v>#REF!</v>
      </c>
      <c r="S122" s="21"/>
      <c r="T122" s="21"/>
      <c r="U122" s="21"/>
      <c r="V122" s="21"/>
      <c r="W122" s="21"/>
      <c r="X122" s="21"/>
      <c r="Y122" s="28"/>
      <c r="Z122" s="28"/>
      <c r="AA122" s="28"/>
      <c r="AB122" s="28"/>
      <c r="AC122" s="28"/>
      <c r="AD122" s="28"/>
      <c r="AE122" s="28"/>
      <c r="AF122" s="28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</row>
    <row r="123" spans="1:50" hidden="1" x14ac:dyDescent="0.2">
      <c r="A123" s="64">
        <v>51</v>
      </c>
      <c r="B123" s="20" t="str">
        <f>'Compound Alert'!B38</f>
        <v>Côte d'Ivoire</v>
      </c>
      <c r="C123" s="20" t="str">
        <f>'Compound Alert'!C38</f>
        <v>CIV</v>
      </c>
      <c r="D123" s="20" t="str">
        <f>'Compound Alert'!D38</f>
        <v>SSF           Sub-Saharan Africa</v>
      </c>
      <c r="E123" s="20" t="str">
        <f>'Compound Alert'!E38</f>
        <v>IDA</v>
      </c>
      <c r="F123" s="50">
        <f>'Compound Alert'!F38</f>
        <v>0</v>
      </c>
      <c r="G123" s="22">
        <f>'Compound Alert'!G38</f>
        <v>2.5</v>
      </c>
      <c r="H123" s="23">
        <f>'Compound Alert'!H38</f>
        <v>2.5</v>
      </c>
      <c r="I123" s="50">
        <f>'Compound Alert'!Q38</f>
        <v>0</v>
      </c>
      <c r="J123" s="25">
        <f>'Compound Alert'!R38</f>
        <v>7.550458671164245</v>
      </c>
      <c r="K123" s="25">
        <f>'Compound Alert'!S38</f>
        <v>0</v>
      </c>
      <c r="L123" s="25">
        <f>'Compound Alert'!T38</f>
        <v>5.8775381364525865</v>
      </c>
      <c r="M123" s="25">
        <f>'Compound Alert'!U38</f>
        <v>7.7459666924148332</v>
      </c>
      <c r="N123" s="25">
        <f>'Compound Alert'!V38</f>
        <v>0</v>
      </c>
      <c r="O123" s="25">
        <f>'Compound Alert'!W38</f>
        <v>0</v>
      </c>
      <c r="P123" s="25"/>
      <c r="Q123" s="27" t="e">
        <f>'Compound Alert'!#REF!</f>
        <v>#REF!</v>
      </c>
      <c r="R123" s="27" t="e">
        <f>'Compound Alert'!#REF!</f>
        <v>#REF!</v>
      </c>
      <c r="S123" s="21"/>
      <c r="T123" s="21"/>
      <c r="U123" s="21"/>
      <c r="V123" s="21"/>
      <c r="W123" s="21"/>
      <c r="X123" s="21"/>
      <c r="Y123" s="28"/>
      <c r="Z123" s="28"/>
      <c r="AA123" s="28"/>
      <c r="AB123" s="28"/>
      <c r="AC123" s="28"/>
      <c r="AD123" s="28"/>
      <c r="AE123" s="28"/>
      <c r="AF123" s="28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</row>
    <row r="124" spans="1:50" hidden="1" x14ac:dyDescent="0.2">
      <c r="A124" s="64">
        <v>52</v>
      </c>
      <c r="B124" s="20" t="str">
        <f>'Compound Alert'!B42</f>
        <v>Colombia</v>
      </c>
      <c r="C124" s="20" t="str">
        <f>'Compound Alert'!C42</f>
        <v>COL</v>
      </c>
      <c r="D124" s="20" t="str">
        <f>'Compound Alert'!D42</f>
        <v>LCN           Latin America &amp; Caribbean</v>
      </c>
      <c r="E124" s="20" t="str">
        <f>'Compound Alert'!E42</f>
        <v>IBRD</v>
      </c>
      <c r="F124" s="50">
        <f>'Compound Alert'!F42</f>
        <v>0</v>
      </c>
      <c r="G124" s="22">
        <f>'Compound Alert'!G42</f>
        <v>3</v>
      </c>
      <c r="H124" s="23">
        <f>'Compound Alert'!H42</f>
        <v>3</v>
      </c>
      <c r="I124" s="50">
        <f>'Compound Alert'!Q42</f>
        <v>0</v>
      </c>
      <c r="J124" s="25">
        <f>'Compound Alert'!R42</f>
        <v>7.5828754440515498</v>
      </c>
      <c r="K124" s="25">
        <f>'Compound Alert'!S42</f>
        <v>0</v>
      </c>
      <c r="L124" s="25">
        <f>'Compound Alert'!T42</f>
        <v>2.8643249860735378</v>
      </c>
      <c r="M124" s="25">
        <f>'Compound Alert'!U42</f>
        <v>7.2702917999997023</v>
      </c>
      <c r="N124" s="25">
        <f>'Compound Alert'!V42</f>
        <v>8.1547532151500448</v>
      </c>
      <c r="O124" s="25">
        <f>'Compound Alert'!W42</f>
        <v>0</v>
      </c>
      <c r="P124" s="25"/>
      <c r="Q124" s="27" t="e">
        <f>'Compound Alert'!#REF!</f>
        <v>#REF!</v>
      </c>
      <c r="R124" s="27" t="e">
        <f>'Compound Alert'!#REF!</f>
        <v>#REF!</v>
      </c>
      <c r="S124" s="21"/>
      <c r="T124" s="21"/>
      <c r="U124" s="21"/>
      <c r="V124" s="21"/>
      <c r="W124" s="21"/>
      <c r="X124" s="21"/>
      <c r="Y124" s="28"/>
      <c r="Z124" s="28"/>
      <c r="AA124" s="28"/>
      <c r="AB124" s="28"/>
      <c r="AC124" s="28"/>
      <c r="AD124" s="28"/>
      <c r="AE124" s="28"/>
      <c r="AF124" s="28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</row>
    <row r="125" spans="1:50" hidden="1" x14ac:dyDescent="0.2">
      <c r="A125" s="64">
        <v>53</v>
      </c>
      <c r="B125" s="20" t="str">
        <f>'Compound Alert'!B131</f>
        <v>Nicaragua</v>
      </c>
      <c r="C125" s="20" t="str">
        <f>'Compound Alert'!C131</f>
        <v>NIC</v>
      </c>
      <c r="D125" s="20" t="str">
        <f>'Compound Alert'!D131</f>
        <v>LCN           Latin America &amp; Caribbean</v>
      </c>
      <c r="E125" s="20" t="str">
        <f>'Compound Alert'!E131</f>
        <v>IDA</v>
      </c>
      <c r="F125" s="50">
        <f>'Compound Alert'!F131</f>
        <v>0</v>
      </c>
      <c r="G125" s="22">
        <f>'Compound Alert'!G131</f>
        <v>2</v>
      </c>
      <c r="H125" s="23">
        <f>'Compound Alert'!H131</f>
        <v>2</v>
      </c>
      <c r="I125" s="50">
        <f>'Compound Alert'!Q131</f>
        <v>0</v>
      </c>
      <c r="J125" s="25">
        <f>'Compound Alert'!R131</f>
        <v>8.0622577482985491</v>
      </c>
      <c r="K125" s="25">
        <f>'Compound Alert'!S131</f>
        <v>0</v>
      </c>
      <c r="L125" s="25">
        <f>'Compound Alert'!T131</f>
        <v>4.9747672851800822</v>
      </c>
      <c r="M125" s="25">
        <f>'Compound Alert'!U131</f>
        <v>8.4515425472851646</v>
      </c>
      <c r="N125" s="25">
        <f>'Compound Alert'!V131</f>
        <v>0</v>
      </c>
      <c r="O125" s="25">
        <f>'Compound Alert'!W131</f>
        <v>0</v>
      </c>
      <c r="P125" s="25"/>
      <c r="Q125" s="27" t="e">
        <f>'Compound Alert'!#REF!</f>
        <v>#REF!</v>
      </c>
      <c r="R125" s="27" t="e">
        <f>'Compound Alert'!#REF!</f>
        <v>#REF!</v>
      </c>
      <c r="S125" s="21"/>
      <c r="T125" s="21"/>
      <c r="U125" s="21"/>
      <c r="V125" s="21"/>
      <c r="W125" s="21"/>
      <c r="X125" s="21"/>
      <c r="Y125" s="28"/>
      <c r="Z125" s="28"/>
      <c r="AA125" s="28"/>
      <c r="AB125" s="28"/>
      <c r="AC125" s="28"/>
      <c r="AD125" s="28"/>
      <c r="AE125" s="28"/>
      <c r="AF125" s="28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</row>
    <row r="126" spans="1:50" hidden="1" x14ac:dyDescent="0.2">
      <c r="A126" s="64">
        <v>54</v>
      </c>
      <c r="B126" s="20" t="str">
        <f>'Compound Alert'!B181</f>
        <v>Tanzania</v>
      </c>
      <c r="C126" s="20" t="str">
        <f>'Compound Alert'!C181</f>
        <v>TZA</v>
      </c>
      <c r="D126" s="20" t="str">
        <f>'Compound Alert'!D181</f>
        <v>SSF           Sub-Saharan Africa</v>
      </c>
      <c r="E126" s="20" t="str">
        <f>'Compound Alert'!E181</f>
        <v>IDA</v>
      </c>
      <c r="F126" s="50">
        <f>'Compound Alert'!F181</f>
        <v>0</v>
      </c>
      <c r="G126" s="22">
        <f>'Compound Alert'!G181</f>
        <v>2</v>
      </c>
      <c r="H126" s="23">
        <f>'Compound Alert'!H181</f>
        <v>2</v>
      </c>
      <c r="I126" s="50">
        <f>'Compound Alert'!Q181</f>
        <v>0</v>
      </c>
      <c r="J126" s="25">
        <f>'Compound Alert'!R181</f>
        <v>9.4868329805051381</v>
      </c>
      <c r="K126" s="25">
        <f>'Compound Alert'!S181</f>
        <v>0</v>
      </c>
      <c r="L126" s="25">
        <f>'Compound Alert'!T181</f>
        <v>3.8256518819101593</v>
      </c>
      <c r="M126" s="25">
        <f>'Compound Alert'!U181</f>
        <v>7.6811457478686096</v>
      </c>
      <c r="N126" s="25">
        <f>'Compound Alert'!V181</f>
        <v>4.5276925690687078</v>
      </c>
      <c r="O126" s="25">
        <f>'Compound Alert'!W181</f>
        <v>0</v>
      </c>
      <c r="P126" s="25"/>
      <c r="Q126" s="27" t="e">
        <f>'Compound Alert'!#REF!</f>
        <v>#REF!</v>
      </c>
      <c r="R126" s="27" t="e">
        <f>'Compound Alert'!#REF!</f>
        <v>#REF!</v>
      </c>
      <c r="S126" s="21"/>
      <c r="T126" s="21"/>
      <c r="U126" s="21"/>
      <c r="V126" s="21"/>
      <c r="W126" s="21"/>
      <c r="X126" s="21"/>
      <c r="Y126" s="28"/>
      <c r="Z126" s="28"/>
      <c r="AA126" s="28"/>
      <c r="AB126" s="28"/>
      <c r="AC126" s="28"/>
      <c r="AD126" s="28"/>
      <c r="AE126" s="28"/>
      <c r="AF126" s="28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</row>
    <row r="127" spans="1:50" hidden="1" x14ac:dyDescent="0.2">
      <c r="A127" s="64">
        <v>55</v>
      </c>
      <c r="B127" s="20" t="str">
        <f>'Compound Alert'!B85</f>
        <v>Iraq</v>
      </c>
      <c r="C127" s="20" t="str">
        <f>'Compound Alert'!C85</f>
        <v>IRQ</v>
      </c>
      <c r="D127" s="20" t="str">
        <f>'Compound Alert'!D85</f>
        <v>MEA           Middle East &amp; North Africa</v>
      </c>
      <c r="E127" s="20" t="str">
        <f>'Compound Alert'!E85</f>
        <v>IBRD</v>
      </c>
      <c r="F127" s="50">
        <f>'Compound Alert'!F85</f>
        <v>0</v>
      </c>
      <c r="G127" s="22">
        <f>'Compound Alert'!G85</f>
        <v>3</v>
      </c>
      <c r="H127" s="23">
        <f>'Compound Alert'!H85</f>
        <v>3</v>
      </c>
      <c r="I127" s="50">
        <f>'Compound Alert'!Q85</f>
        <v>0</v>
      </c>
      <c r="J127" s="25">
        <f>'Compound Alert'!R85</f>
        <v>8.1913846448570595</v>
      </c>
      <c r="K127" s="25">
        <f>'Compound Alert'!S85</f>
        <v>0</v>
      </c>
      <c r="L127" s="25">
        <f>'Compound Alert'!T85</f>
        <v>7.3854894587599746</v>
      </c>
      <c r="M127" s="25">
        <f>'Compound Alert'!U85</f>
        <v>0</v>
      </c>
      <c r="N127" s="25">
        <f>'Compound Alert'!V85</f>
        <v>0</v>
      </c>
      <c r="O127" s="25">
        <f>'Compound Alert'!W85</f>
        <v>10</v>
      </c>
      <c r="P127" s="25"/>
      <c r="Q127" s="27" t="e">
        <f>'Compound Alert'!#REF!</f>
        <v>#REF!</v>
      </c>
      <c r="R127" s="27" t="e">
        <f>'Compound Alert'!#REF!</f>
        <v>#REF!</v>
      </c>
      <c r="S127" s="21"/>
      <c r="T127" s="21"/>
      <c r="U127" s="21"/>
      <c r="V127" s="21"/>
      <c r="W127" s="21"/>
      <c r="X127" s="21"/>
      <c r="Y127" s="28"/>
      <c r="Z127" s="28"/>
      <c r="AA127" s="28"/>
      <c r="AB127" s="28"/>
      <c r="AC127" s="28"/>
      <c r="AD127" s="28"/>
      <c r="AE127" s="28"/>
      <c r="AF127" s="28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</row>
    <row r="128" spans="1:50" hidden="1" x14ac:dyDescent="0.2">
      <c r="A128" s="64">
        <v>56</v>
      </c>
      <c r="B128" s="20" t="str">
        <f>'Compound Alert'!B180</f>
        <v>Tuvalu</v>
      </c>
      <c r="C128" s="20" t="str">
        <f>'Compound Alert'!C180</f>
        <v>TUV</v>
      </c>
      <c r="D128" s="20" t="str">
        <f>'Compound Alert'!D180</f>
        <v>EAS           East Asia &amp; Pacific</v>
      </c>
      <c r="E128" s="20" t="str">
        <f>'Compound Alert'!E180</f>
        <v>IDA</v>
      </c>
      <c r="F128" s="50">
        <f>'Compound Alert'!F180</f>
        <v>0</v>
      </c>
      <c r="G128" s="22">
        <f>'Compound Alert'!G180</f>
        <v>0.5</v>
      </c>
      <c r="H128" s="23">
        <f>'Compound Alert'!H180</f>
        <v>0.5</v>
      </c>
      <c r="I128" s="50">
        <f>'Compound Alert'!Q180</f>
        <v>0</v>
      </c>
      <c r="J128" s="25">
        <f>'Compound Alert'!R180</f>
        <v>0</v>
      </c>
      <c r="K128" s="25">
        <f>'Compound Alert'!S180</f>
        <v>0</v>
      </c>
      <c r="L128" s="25">
        <f>'Compound Alert'!T180</f>
        <v>0</v>
      </c>
      <c r="M128" s="25">
        <f>'Compound Alert'!U180</f>
        <v>0</v>
      </c>
      <c r="N128" s="25">
        <f>'Compound Alert'!V180</f>
        <v>5.7735026918962546</v>
      </c>
      <c r="O128" s="25">
        <f>'Compound Alert'!W180</f>
        <v>0</v>
      </c>
      <c r="P128" s="25"/>
      <c r="Q128" s="27" t="e">
        <f>'Compound Alert'!#REF!</f>
        <v>#REF!</v>
      </c>
      <c r="R128" s="27" t="e">
        <f>'Compound Alert'!#REF!</f>
        <v>#REF!</v>
      </c>
      <c r="S128" s="21"/>
      <c r="T128" s="21"/>
      <c r="U128" s="21"/>
      <c r="V128" s="21"/>
      <c r="W128" s="21"/>
      <c r="X128" s="21"/>
      <c r="Y128" s="28"/>
      <c r="Z128" s="28"/>
      <c r="AA128" s="28"/>
      <c r="AB128" s="28"/>
      <c r="AC128" s="28"/>
      <c r="AD128" s="28"/>
      <c r="AE128" s="28"/>
      <c r="AF128" s="28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</row>
    <row r="129" spans="1:50" hidden="1" x14ac:dyDescent="0.2">
      <c r="A129" s="64">
        <v>57</v>
      </c>
      <c r="B129" s="20" t="str">
        <f>'Compound Alert'!B154</f>
        <v>Senegal</v>
      </c>
      <c r="C129" s="20" t="str">
        <f>'Compound Alert'!C154</f>
        <v>SEN</v>
      </c>
      <c r="D129" s="20" t="str">
        <f>'Compound Alert'!D154</f>
        <v>SSF           Sub-Saharan Africa</v>
      </c>
      <c r="E129" s="20" t="str">
        <f>'Compound Alert'!E154</f>
        <v>IDA</v>
      </c>
      <c r="F129" s="50">
        <f>'Compound Alert'!F154</f>
        <v>0</v>
      </c>
      <c r="G129" s="22">
        <f>'Compound Alert'!G154</f>
        <v>2</v>
      </c>
      <c r="H129" s="23">
        <f>'Compound Alert'!H154</f>
        <v>2</v>
      </c>
      <c r="I129" s="50">
        <f>'Compound Alert'!Q154</f>
        <v>0</v>
      </c>
      <c r="J129" s="25">
        <f>'Compound Alert'!R154</f>
        <v>7.4507614479223623</v>
      </c>
      <c r="K129" s="25">
        <f>'Compound Alert'!S154</f>
        <v>0</v>
      </c>
      <c r="L129" s="25">
        <f>'Compound Alert'!T154</f>
        <v>4.6334458490158958</v>
      </c>
      <c r="M129" s="25">
        <f>'Compound Alert'!U154</f>
        <v>9.4868329805051381</v>
      </c>
      <c r="N129" s="25">
        <f>'Compound Alert'!V154</f>
        <v>0</v>
      </c>
      <c r="O129" s="25">
        <f>'Compound Alert'!W154</f>
        <v>0</v>
      </c>
      <c r="P129" s="25"/>
      <c r="Q129" s="27" t="e">
        <f>'Compound Alert'!#REF!</f>
        <v>#REF!</v>
      </c>
      <c r="R129" s="27" t="e">
        <f>'Compound Alert'!#REF!</f>
        <v>#REF!</v>
      </c>
      <c r="S129" s="21"/>
      <c r="T129" s="21"/>
      <c r="U129" s="21"/>
      <c r="V129" s="21"/>
      <c r="W129" s="21"/>
      <c r="X129" s="21"/>
      <c r="Y129" s="28"/>
      <c r="Z129" s="28"/>
      <c r="AA129" s="28"/>
      <c r="AB129" s="28"/>
      <c r="AC129" s="28"/>
      <c r="AD129" s="28"/>
      <c r="AE129" s="28"/>
      <c r="AF129" s="28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</row>
    <row r="130" spans="1:50" hidden="1" x14ac:dyDescent="0.2">
      <c r="A130" s="64">
        <v>58</v>
      </c>
      <c r="B130" s="20" t="str">
        <f>'Compound Alert'!B158</f>
        <v>El Salvador</v>
      </c>
      <c r="C130" s="20" t="str">
        <f>'Compound Alert'!C158</f>
        <v>SLV</v>
      </c>
      <c r="D130" s="20" t="str">
        <f>'Compound Alert'!D158</f>
        <v>LCN           Latin America &amp; Caribbean</v>
      </c>
      <c r="E130" s="20" t="str">
        <f>'Compound Alert'!E158</f>
        <v>IBRD</v>
      </c>
      <c r="F130" s="50">
        <f>'Compound Alert'!F158</f>
        <v>0</v>
      </c>
      <c r="G130" s="22">
        <f>'Compound Alert'!G158</f>
        <v>2.5</v>
      </c>
      <c r="H130" s="23">
        <f>'Compound Alert'!H158</f>
        <v>2.5</v>
      </c>
      <c r="I130" s="50">
        <f>'Compound Alert'!Q158</f>
        <v>0</v>
      </c>
      <c r="J130" s="25">
        <f>'Compound Alert'!R158</f>
        <v>5.4460751569835919</v>
      </c>
      <c r="K130" s="25">
        <f>'Compound Alert'!S158</f>
        <v>7.0541310981749694</v>
      </c>
      <c r="L130" s="25">
        <f>'Compound Alert'!T158</f>
        <v>2.702365605310165</v>
      </c>
      <c r="M130" s="25">
        <f>'Compound Alert'!U158</f>
        <v>7.4612650529569207</v>
      </c>
      <c r="N130" s="25">
        <f>'Compound Alert'!V158</f>
        <v>0</v>
      </c>
      <c r="O130" s="25">
        <f>'Compound Alert'!W158</f>
        <v>0</v>
      </c>
      <c r="P130" s="25"/>
      <c r="Q130" s="27" t="e">
        <f>'Compound Alert'!#REF!</f>
        <v>#REF!</v>
      </c>
      <c r="R130" s="27" t="e">
        <f>'Compound Alert'!#REF!</f>
        <v>#REF!</v>
      </c>
      <c r="S130" s="21"/>
      <c r="T130" s="21"/>
      <c r="U130" s="21"/>
      <c r="V130" s="21"/>
      <c r="W130" s="21"/>
      <c r="X130" s="21"/>
      <c r="Y130" s="28"/>
      <c r="Z130" s="28"/>
      <c r="AA130" s="28"/>
      <c r="AB130" s="28"/>
      <c r="AC130" s="28"/>
      <c r="AD130" s="28"/>
      <c r="AE130" s="28"/>
      <c r="AF130" s="28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</row>
    <row r="131" spans="1:50" hidden="1" x14ac:dyDescent="0.2">
      <c r="A131" s="64">
        <v>59</v>
      </c>
      <c r="B131" s="20" t="str">
        <f>'Compound Alert'!B173</f>
        <v>Tajikistan</v>
      </c>
      <c r="C131" s="20" t="str">
        <f>'Compound Alert'!C173</f>
        <v>TJK</v>
      </c>
      <c r="D131" s="20" t="str">
        <f>'Compound Alert'!D173</f>
        <v>ECS           Europe &amp; Central Asia</v>
      </c>
      <c r="E131" s="20" t="str">
        <f>'Compound Alert'!E173</f>
        <v>IDA</v>
      </c>
      <c r="F131" s="50">
        <f>'Compound Alert'!F173</f>
        <v>0</v>
      </c>
      <c r="G131" s="22">
        <f>'Compound Alert'!G173</f>
        <v>3</v>
      </c>
      <c r="H131" s="23">
        <f>'Compound Alert'!H173</f>
        <v>3</v>
      </c>
      <c r="I131" s="50">
        <f>'Compound Alert'!Q173</f>
        <v>0</v>
      </c>
      <c r="J131" s="25">
        <f>'Compound Alert'!R173</f>
        <v>7.0896262242800949</v>
      </c>
      <c r="K131" s="25">
        <f>'Compound Alert'!S173</f>
        <v>0</v>
      </c>
      <c r="L131" s="25">
        <f>'Compound Alert'!T173</f>
        <v>4.7673129462279586</v>
      </c>
      <c r="M131" s="25">
        <f>'Compound Alert'!U173</f>
        <v>7.0449012765586305</v>
      </c>
      <c r="N131" s="25">
        <f>'Compound Alert'!V173</f>
        <v>7.4833147735478827</v>
      </c>
      <c r="O131" s="25">
        <f>'Compound Alert'!W173</f>
        <v>0</v>
      </c>
      <c r="P131" s="25"/>
      <c r="Q131" s="27" t="e">
        <f>'Compound Alert'!#REF!</f>
        <v>#REF!</v>
      </c>
      <c r="R131" s="27" t="e">
        <f>'Compound Alert'!#REF!</f>
        <v>#REF!</v>
      </c>
      <c r="S131" s="21"/>
      <c r="T131" s="21"/>
      <c r="U131" s="21"/>
      <c r="V131" s="21"/>
      <c r="W131" s="21"/>
      <c r="X131" s="21"/>
      <c r="Y131" s="28"/>
      <c r="Z131" s="28"/>
      <c r="AA131" s="28"/>
      <c r="AB131" s="28"/>
      <c r="AC131" s="28"/>
      <c r="AD131" s="28"/>
      <c r="AE131" s="28"/>
      <c r="AF131" s="28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</row>
    <row r="132" spans="1:50" hidden="1" x14ac:dyDescent="0.2">
      <c r="A132" s="64">
        <v>60</v>
      </c>
      <c r="B132" s="20" t="str">
        <f>'Compound Alert'!B55</f>
        <v>Ecuador</v>
      </c>
      <c r="C132" s="20" t="str">
        <f>'Compound Alert'!C55</f>
        <v>ECU</v>
      </c>
      <c r="D132" s="20" t="str">
        <f>'Compound Alert'!D55</f>
        <v>LCN           Latin America &amp; Caribbean</v>
      </c>
      <c r="E132" s="20" t="str">
        <f>'Compound Alert'!E55</f>
        <v>IBRD</v>
      </c>
      <c r="F132" s="50">
        <f>'Compound Alert'!F55</f>
        <v>0</v>
      </c>
      <c r="G132" s="22">
        <f>'Compound Alert'!G55</f>
        <v>2</v>
      </c>
      <c r="H132" s="23">
        <f>'Compound Alert'!H55</f>
        <v>2</v>
      </c>
      <c r="I132" s="50">
        <f>'Compound Alert'!Q55</f>
        <v>0</v>
      </c>
      <c r="J132" s="25">
        <f>'Compound Alert'!R55</f>
        <v>5.8101138794806824</v>
      </c>
      <c r="K132" s="25">
        <f>'Compound Alert'!S55</f>
        <v>0</v>
      </c>
      <c r="L132" s="25">
        <f>'Compound Alert'!T55</f>
        <v>7.4880320239222256</v>
      </c>
      <c r="M132" s="25">
        <f>'Compound Alert'!U55</f>
        <v>6.9693205243716987</v>
      </c>
      <c r="N132" s="25">
        <f>'Compound Alert'!V55</f>
        <v>0</v>
      </c>
      <c r="O132" s="25">
        <f>'Compound Alert'!W55</f>
        <v>0</v>
      </c>
      <c r="P132" s="25"/>
      <c r="Q132" s="27" t="e">
        <f>'Compound Alert'!#REF!</f>
        <v>#REF!</v>
      </c>
      <c r="R132" s="27" t="e">
        <f>'Compound Alert'!#REF!</f>
        <v>#REF!</v>
      </c>
      <c r="S132" s="21"/>
      <c r="T132" s="21"/>
      <c r="U132" s="21"/>
      <c r="V132" s="21"/>
      <c r="W132" s="21"/>
      <c r="X132" s="21"/>
      <c r="Y132" s="28"/>
      <c r="Z132" s="28"/>
      <c r="AA132" s="28"/>
      <c r="AB132" s="28"/>
      <c r="AC132" s="28"/>
      <c r="AD132" s="28"/>
      <c r="AE132" s="28"/>
      <c r="AF132" s="28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</row>
    <row r="133" spans="1:50" hidden="1" x14ac:dyDescent="0.2">
      <c r="A133" s="64">
        <v>61</v>
      </c>
      <c r="B133" s="20" t="str">
        <f>'Compound Alert'!B140</f>
        <v>Peru</v>
      </c>
      <c r="C133" s="20" t="str">
        <f>'Compound Alert'!C140</f>
        <v>PER</v>
      </c>
      <c r="D133" s="20" t="str">
        <f>'Compound Alert'!D140</f>
        <v>LCN           Latin America &amp; Caribbean</v>
      </c>
      <c r="E133" s="20" t="str">
        <f>'Compound Alert'!E140</f>
        <v>IBRD</v>
      </c>
      <c r="F133" s="50">
        <f>'Compound Alert'!F140</f>
        <v>0</v>
      </c>
      <c r="G133" s="22">
        <f>'Compound Alert'!G140</f>
        <v>1.5</v>
      </c>
      <c r="H133" s="23">
        <f>'Compound Alert'!H140</f>
        <v>1.5</v>
      </c>
      <c r="I133" s="50">
        <f>'Compound Alert'!Q140</f>
        <v>0</v>
      </c>
      <c r="J133" s="25">
        <f>'Compound Alert'!R140</f>
        <v>7.5828754440515498</v>
      </c>
      <c r="K133" s="25">
        <f>'Compound Alert'!S140</f>
        <v>0</v>
      </c>
      <c r="L133" s="25">
        <f>'Compound Alert'!T140</f>
        <v>2.4114677188339564</v>
      </c>
      <c r="M133" s="25">
        <f>'Compound Alert'!U140</f>
        <v>6.9693205243716987</v>
      </c>
      <c r="N133" s="25">
        <f>'Compound Alert'!V140</f>
        <v>0</v>
      </c>
      <c r="O133" s="25">
        <f>'Compound Alert'!W140</f>
        <v>0</v>
      </c>
      <c r="P133" s="25"/>
      <c r="Q133" s="27" t="e">
        <f>'Compound Alert'!#REF!</f>
        <v>#REF!</v>
      </c>
      <c r="R133" s="27" t="e">
        <f>'Compound Alert'!#REF!</f>
        <v>#REF!</v>
      </c>
      <c r="S133" s="21"/>
      <c r="T133" s="21"/>
      <c r="U133" s="21"/>
      <c r="V133" s="21"/>
      <c r="W133" s="21"/>
      <c r="X133" s="21"/>
      <c r="Y133" s="28"/>
      <c r="Z133" s="28"/>
      <c r="AA133" s="28"/>
      <c r="AB133" s="28"/>
      <c r="AC133" s="28"/>
      <c r="AD133" s="28"/>
      <c r="AE133" s="28"/>
      <c r="AF133" s="28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</row>
    <row r="134" spans="1:50" hidden="1" x14ac:dyDescent="0.2">
      <c r="A134" s="64">
        <v>62</v>
      </c>
      <c r="B134" s="20" t="str">
        <f>'Compound Alert'!B7</f>
        <v>Angola</v>
      </c>
      <c r="C134" s="20" t="str">
        <f>'Compound Alert'!C7</f>
        <v>AGO</v>
      </c>
      <c r="D134" s="20" t="str">
        <f>'Compound Alert'!D7</f>
        <v>SSF           Sub-Saharan Africa</v>
      </c>
      <c r="E134" s="20" t="str">
        <f>'Compound Alert'!E7</f>
        <v>IBRD</v>
      </c>
      <c r="F134" s="50">
        <f>'Compound Alert'!F7</f>
        <v>0</v>
      </c>
      <c r="G134" s="22">
        <f>'Compound Alert'!G7</f>
        <v>3.5</v>
      </c>
      <c r="H134" s="23">
        <f>'Compound Alert'!H7</f>
        <v>3.5</v>
      </c>
      <c r="I134" s="50">
        <f>'Compound Alert'!Q7</f>
        <v>0</v>
      </c>
      <c r="J134" s="25">
        <f>'Compound Alert'!R7</f>
        <v>7.1269995260840471</v>
      </c>
      <c r="K134" s="25">
        <f>'Compound Alert'!S7</f>
        <v>9.9159144233739021</v>
      </c>
      <c r="L134" s="25">
        <f>'Compound Alert'!T7</f>
        <v>6.6057825907581647</v>
      </c>
      <c r="M134" s="25">
        <f>'Compound Alert'!U7</f>
        <v>8.9338567876230801</v>
      </c>
      <c r="N134" s="25">
        <f>'Compound Alert'!V7</f>
        <v>0</v>
      </c>
      <c r="O134" s="25">
        <f>'Compound Alert'!W7</f>
        <v>0</v>
      </c>
      <c r="P134" s="25"/>
      <c r="Q134" s="27" t="e">
        <f>'Compound Alert'!#REF!</f>
        <v>#REF!</v>
      </c>
      <c r="R134" s="27" t="e">
        <f>'Compound Alert'!#REF!</f>
        <v>#REF!</v>
      </c>
      <c r="S134" s="21"/>
      <c r="T134" s="21"/>
      <c r="U134" s="21"/>
      <c r="V134" s="21"/>
      <c r="W134" s="21"/>
      <c r="X134" s="21"/>
      <c r="Y134" s="28"/>
      <c r="Z134" s="28"/>
      <c r="AA134" s="28"/>
      <c r="AB134" s="28"/>
      <c r="AC134" s="28"/>
      <c r="AD134" s="28"/>
      <c r="AE134" s="28"/>
      <c r="AF134" s="28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</row>
    <row r="135" spans="1:50" hidden="1" x14ac:dyDescent="0.2">
      <c r="A135" s="64">
        <v>63</v>
      </c>
      <c r="B135" s="20" t="str">
        <f>'Compound Alert'!B27</f>
        <v>Bolivia</v>
      </c>
      <c r="C135" s="20" t="str">
        <f>'Compound Alert'!C27</f>
        <v>BOL</v>
      </c>
      <c r="D135" s="20" t="str">
        <f>'Compound Alert'!D27</f>
        <v>LCN           Latin America &amp; Caribbean</v>
      </c>
      <c r="E135" s="20" t="str">
        <f>'Compound Alert'!E27</f>
        <v>IBRD</v>
      </c>
      <c r="F135" s="50">
        <f>'Compound Alert'!F27</f>
        <v>0</v>
      </c>
      <c r="G135" s="22">
        <f>'Compound Alert'!G27</f>
        <v>2</v>
      </c>
      <c r="H135" s="23">
        <f>'Compound Alert'!H27</f>
        <v>2</v>
      </c>
      <c r="I135" s="50">
        <f>'Compound Alert'!Q27</f>
        <v>0</v>
      </c>
      <c r="J135" s="25">
        <f>'Compound Alert'!R27</f>
        <v>7.169879993534459</v>
      </c>
      <c r="K135" s="25">
        <f>'Compound Alert'!S27</f>
        <v>0</v>
      </c>
      <c r="L135" s="25">
        <f>'Compound Alert'!T27</f>
        <v>2.4324070500432144</v>
      </c>
      <c r="M135" s="25">
        <f>'Compound Alert'!U27</f>
        <v>8.0178372573727312</v>
      </c>
      <c r="N135" s="25">
        <f>'Compound Alert'!V27</f>
        <v>0</v>
      </c>
      <c r="O135" s="25">
        <f>'Compound Alert'!W27</f>
        <v>0</v>
      </c>
      <c r="P135" s="25"/>
      <c r="Q135" s="27" t="e">
        <f>'Compound Alert'!#REF!</f>
        <v>#REF!</v>
      </c>
      <c r="R135" s="27" t="e">
        <f>'Compound Alert'!#REF!</f>
        <v>#REF!</v>
      </c>
      <c r="S135" s="21"/>
      <c r="T135" s="21"/>
      <c r="U135" s="21"/>
      <c r="V135" s="21"/>
      <c r="W135" s="21"/>
      <c r="X135" s="21"/>
      <c r="Y135" s="28"/>
      <c r="Z135" s="28"/>
      <c r="AA135" s="28"/>
      <c r="AB135" s="28"/>
      <c r="AC135" s="28"/>
      <c r="AD135" s="28"/>
      <c r="AE135" s="28"/>
      <c r="AF135" s="28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</row>
    <row r="136" spans="1:50" hidden="1" x14ac:dyDescent="0.2">
      <c r="A136" s="64">
        <v>64</v>
      </c>
      <c r="B136" s="20" t="str">
        <f>'Compound Alert'!B106</f>
        <v>Sri Lanka</v>
      </c>
      <c r="C136" s="20" t="str">
        <f>'Compound Alert'!C106</f>
        <v>LKA</v>
      </c>
      <c r="D136" s="20" t="str">
        <f>'Compound Alert'!D106</f>
        <v>SAS           South Asia</v>
      </c>
      <c r="E136" s="20" t="str">
        <f>'Compound Alert'!E106</f>
        <v>IBRD</v>
      </c>
      <c r="F136" s="50">
        <f>'Compound Alert'!F106</f>
        <v>0</v>
      </c>
      <c r="G136" s="22">
        <f>'Compound Alert'!G106</f>
        <v>2</v>
      </c>
      <c r="H136" s="23">
        <f>'Compound Alert'!H106</f>
        <v>2</v>
      </c>
      <c r="I136" s="50">
        <f>'Compound Alert'!Q106</f>
        <v>0</v>
      </c>
      <c r="J136" s="25">
        <f>'Compound Alert'!R106</f>
        <v>5.9404661821727833</v>
      </c>
      <c r="K136" s="25">
        <f>'Compound Alert'!S106</f>
        <v>0</v>
      </c>
      <c r="L136" s="25">
        <f>'Compound Alert'!T106</f>
        <v>1.1482845795282228</v>
      </c>
      <c r="M136" s="25">
        <f>'Compound Alert'!U106</f>
        <v>6.5465367070797749</v>
      </c>
      <c r="N136" s="25">
        <f>'Compound Alert'!V106</f>
        <v>8.3666002653407556</v>
      </c>
      <c r="O136" s="25">
        <f>'Compound Alert'!W106</f>
        <v>0</v>
      </c>
      <c r="P136" s="25"/>
      <c r="Q136" s="27" t="e">
        <f>'Compound Alert'!#REF!</f>
        <v>#REF!</v>
      </c>
      <c r="R136" s="27" t="e">
        <f>'Compound Alert'!#REF!</f>
        <v>#REF!</v>
      </c>
      <c r="S136" s="21"/>
      <c r="T136" s="21"/>
      <c r="U136" s="21"/>
      <c r="V136" s="21"/>
      <c r="W136" s="21"/>
      <c r="X136" s="21"/>
      <c r="Y136" s="28"/>
      <c r="Z136" s="28"/>
      <c r="AA136" s="28"/>
      <c r="AB136" s="28"/>
      <c r="AC136" s="28"/>
      <c r="AD136" s="28"/>
      <c r="AE136" s="28"/>
      <c r="AF136" s="28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</row>
    <row r="137" spans="1:50" hidden="1" x14ac:dyDescent="0.2">
      <c r="A137" s="64">
        <v>65</v>
      </c>
      <c r="B137" s="20" t="str">
        <f>'Compound Alert'!B116</f>
        <v>Marshall Islands</v>
      </c>
      <c r="C137" s="20" t="str">
        <f>'Compound Alert'!C116</f>
        <v>MHL</v>
      </c>
      <c r="D137" s="20" t="str">
        <f>'Compound Alert'!D116</f>
        <v>EAS           East Asia &amp; Pacific</v>
      </c>
      <c r="E137" s="20" t="str">
        <f>'Compound Alert'!E116</f>
        <v>IDA</v>
      </c>
      <c r="F137" s="50">
        <f>'Compound Alert'!F116</f>
        <v>0</v>
      </c>
      <c r="G137" s="22">
        <f>'Compound Alert'!G116</f>
        <v>0</v>
      </c>
      <c r="H137" s="23">
        <f>'Compound Alert'!H116</f>
        <v>0</v>
      </c>
      <c r="I137" s="50">
        <f>'Compound Alert'!Q116</f>
        <v>0</v>
      </c>
      <c r="J137" s="25">
        <f>'Compound Alert'!R116</f>
        <v>0</v>
      </c>
      <c r="K137" s="25">
        <f>'Compound Alert'!S116</f>
        <v>0</v>
      </c>
      <c r="L137" s="25">
        <f>'Compound Alert'!T116</f>
        <v>0</v>
      </c>
      <c r="M137" s="25">
        <f>'Compound Alert'!U116</f>
        <v>0</v>
      </c>
      <c r="N137" s="25">
        <f>'Compound Alert'!V116</f>
        <v>0</v>
      </c>
      <c r="O137" s="25">
        <f>'Compound Alert'!W116</f>
        <v>0</v>
      </c>
      <c r="P137" s="25"/>
      <c r="Q137" s="27" t="e">
        <f>'Compound Alert'!#REF!</f>
        <v>#REF!</v>
      </c>
      <c r="R137" s="27" t="e">
        <f>'Compound Alert'!#REF!</f>
        <v>#REF!</v>
      </c>
      <c r="S137" s="21"/>
      <c r="T137" s="21"/>
      <c r="U137" s="21"/>
      <c r="V137" s="21"/>
      <c r="W137" s="21"/>
      <c r="X137" s="21"/>
      <c r="Y137" s="28"/>
      <c r="Z137" s="28"/>
      <c r="AA137" s="28"/>
      <c r="AB137" s="28"/>
      <c r="AC137" s="28"/>
      <c r="AD137" s="28"/>
      <c r="AE137" s="28"/>
      <c r="AF137" s="28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</row>
    <row r="138" spans="1:50" hidden="1" x14ac:dyDescent="0.2">
      <c r="A138" s="64">
        <v>66</v>
      </c>
      <c r="B138" s="20" t="str">
        <f>'Compound Alert'!B69</f>
        <v>Guinea</v>
      </c>
      <c r="C138" s="20" t="str">
        <f>'Compound Alert'!C69</f>
        <v>GIN</v>
      </c>
      <c r="D138" s="20" t="str">
        <f>'Compound Alert'!D69</f>
        <v>SSF           Sub-Saharan Africa</v>
      </c>
      <c r="E138" s="20" t="str">
        <f>'Compound Alert'!E69</f>
        <v>IDA</v>
      </c>
      <c r="F138" s="50">
        <f>'Compound Alert'!F69</f>
        <v>0</v>
      </c>
      <c r="G138" s="22">
        <f>'Compound Alert'!G69</f>
        <v>2</v>
      </c>
      <c r="H138" s="23">
        <f>'Compound Alert'!H69</f>
        <v>2</v>
      </c>
      <c r="I138" s="50">
        <f>'Compound Alert'!Q69</f>
        <v>0</v>
      </c>
      <c r="J138" s="25">
        <f>'Compound Alert'!R69</f>
        <v>10</v>
      </c>
      <c r="K138" s="25">
        <f>'Compound Alert'!S69</f>
        <v>0</v>
      </c>
      <c r="L138" s="25">
        <f>'Compound Alert'!T69</f>
        <v>3.9886201760873394</v>
      </c>
      <c r="M138" s="25">
        <f>'Compound Alert'!U69</f>
        <v>7.4161984870956639</v>
      </c>
      <c r="N138" s="25">
        <f>'Compound Alert'!V69</f>
        <v>0</v>
      </c>
      <c r="O138" s="25">
        <f>'Compound Alert'!W69</f>
        <v>0</v>
      </c>
      <c r="P138" s="25"/>
      <c r="Q138" s="27" t="e">
        <f>'Compound Alert'!#REF!</f>
        <v>#REF!</v>
      </c>
      <c r="R138" s="27" t="e">
        <f>'Compound Alert'!#REF!</f>
        <v>#REF!</v>
      </c>
      <c r="S138" s="21"/>
      <c r="T138" s="21"/>
      <c r="U138" s="21"/>
      <c r="V138" s="21"/>
      <c r="W138" s="21"/>
      <c r="X138" s="21"/>
      <c r="Y138" s="28"/>
      <c r="Z138" s="28"/>
      <c r="AA138" s="28"/>
      <c r="AB138" s="28"/>
      <c r="AC138" s="28"/>
      <c r="AD138" s="28"/>
      <c r="AE138" s="28"/>
      <c r="AF138" s="28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</row>
    <row r="139" spans="1:50" hidden="1" x14ac:dyDescent="0.2">
      <c r="A139" s="64">
        <v>67</v>
      </c>
      <c r="B139" s="20" t="str">
        <f>'Compound Alert'!B107</f>
        <v>Lesotho</v>
      </c>
      <c r="C139" s="20" t="str">
        <f>'Compound Alert'!C107</f>
        <v>LSO</v>
      </c>
      <c r="D139" s="20" t="str">
        <f>'Compound Alert'!D107</f>
        <v>SSF           Sub-Saharan Africa</v>
      </c>
      <c r="E139" s="20" t="str">
        <f>'Compound Alert'!E107</f>
        <v>IDA</v>
      </c>
      <c r="F139" s="50">
        <f>'Compound Alert'!F107</f>
        <v>0</v>
      </c>
      <c r="G139" s="22">
        <f>'Compound Alert'!G107</f>
        <v>1.5</v>
      </c>
      <c r="H139" s="23">
        <f>'Compound Alert'!H107</f>
        <v>1.5</v>
      </c>
      <c r="I139" s="50">
        <f>'Compound Alert'!Q107</f>
        <v>0</v>
      </c>
      <c r="J139" s="25">
        <f>'Compound Alert'!R107</f>
        <v>6.7104969436524744</v>
      </c>
      <c r="K139" s="25">
        <f>'Compound Alert'!S107</f>
        <v>0</v>
      </c>
      <c r="L139" s="25">
        <f>'Compound Alert'!T107</f>
        <v>4.6094666252720167</v>
      </c>
      <c r="M139" s="25">
        <f>'Compound Alert'!U107</f>
        <v>9.2352476300467963</v>
      </c>
      <c r="N139" s="25">
        <f>'Compound Alert'!V107</f>
        <v>0</v>
      </c>
      <c r="O139" s="25">
        <f>'Compound Alert'!W107</f>
        <v>0</v>
      </c>
      <c r="P139" s="25"/>
      <c r="Q139" s="27" t="e">
        <f>'Compound Alert'!#REF!</f>
        <v>#REF!</v>
      </c>
      <c r="R139" s="27" t="e">
        <f>'Compound Alert'!#REF!</f>
        <v>#REF!</v>
      </c>
      <c r="S139" s="21"/>
      <c r="T139" s="21"/>
      <c r="U139" s="21"/>
      <c r="V139" s="21"/>
      <c r="W139" s="21"/>
      <c r="X139" s="21"/>
      <c r="Y139" s="28"/>
      <c r="Z139" s="28"/>
      <c r="AA139" s="28"/>
      <c r="AB139" s="28"/>
      <c r="AC139" s="28"/>
      <c r="AD139" s="28"/>
      <c r="AE139" s="28"/>
      <c r="AF139" s="28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</row>
    <row r="140" spans="1:50" hidden="1" x14ac:dyDescent="0.2">
      <c r="A140" s="64">
        <v>68</v>
      </c>
      <c r="B140" s="20" t="str">
        <f>'Compound Alert'!B157</f>
        <v>Sierra Leone</v>
      </c>
      <c r="C140" s="20" t="str">
        <f>'Compound Alert'!C157</f>
        <v>SLE</v>
      </c>
      <c r="D140" s="20" t="str">
        <f>'Compound Alert'!D157</f>
        <v>SSF           Sub-Saharan Africa</v>
      </c>
      <c r="E140" s="20" t="str">
        <f>'Compound Alert'!E157</f>
        <v>IDA</v>
      </c>
      <c r="F140" s="50">
        <f>'Compound Alert'!F157</f>
        <v>0</v>
      </c>
      <c r="G140" s="22">
        <f>'Compound Alert'!G157</f>
        <v>3</v>
      </c>
      <c r="H140" s="23">
        <f>'Compound Alert'!H157</f>
        <v>3</v>
      </c>
      <c r="I140" s="50">
        <f>'Compound Alert'!Q157</f>
        <v>0</v>
      </c>
      <c r="J140" s="25">
        <f>'Compound Alert'!R157</f>
        <v>7.183313998427189</v>
      </c>
      <c r="K140" s="25">
        <f>'Compound Alert'!S157</f>
        <v>9.8189349347874035</v>
      </c>
      <c r="L140" s="25">
        <f>'Compound Alert'!T157</f>
        <v>4.0991652225988426</v>
      </c>
      <c r="M140" s="25">
        <f>'Compound Alert'!U157</f>
        <v>9.9283144879394616</v>
      </c>
      <c r="N140" s="25">
        <f>'Compound Alert'!V157</f>
        <v>0</v>
      </c>
      <c r="O140" s="25">
        <f>'Compound Alert'!W157</f>
        <v>0</v>
      </c>
      <c r="P140" s="25"/>
      <c r="Q140" s="27" t="e">
        <f>'Compound Alert'!#REF!</f>
        <v>#REF!</v>
      </c>
      <c r="R140" s="27" t="e">
        <f>'Compound Alert'!#REF!</f>
        <v>#REF!</v>
      </c>
      <c r="S140" s="21"/>
      <c r="T140" s="21"/>
      <c r="U140" s="21"/>
      <c r="V140" s="21"/>
      <c r="W140" s="21"/>
      <c r="X140" s="21"/>
      <c r="Y140" s="28"/>
      <c r="Z140" s="28"/>
      <c r="AA140" s="28"/>
      <c r="AB140" s="28"/>
      <c r="AC140" s="28"/>
      <c r="AD140" s="28"/>
      <c r="AE140" s="28"/>
      <c r="AF140" s="28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</row>
    <row r="141" spans="1:50" hidden="1" x14ac:dyDescent="0.2">
      <c r="A141" s="64">
        <v>69</v>
      </c>
      <c r="B141" s="20" t="str">
        <f>'Compound Alert'!B26</f>
        <v>Belize</v>
      </c>
      <c r="C141" s="20" t="str">
        <f>'Compound Alert'!C26</f>
        <v>BLZ</v>
      </c>
      <c r="D141" s="20" t="str">
        <f>'Compound Alert'!D26</f>
        <v>LCN           Latin America &amp; Caribbean</v>
      </c>
      <c r="E141" s="20" t="str">
        <f>'Compound Alert'!E26</f>
        <v>IBRD</v>
      </c>
      <c r="F141" s="50">
        <f>'Compound Alert'!F26</f>
        <v>0</v>
      </c>
      <c r="G141" s="22">
        <f>'Compound Alert'!G26</f>
        <v>1</v>
      </c>
      <c r="H141" s="23">
        <f>'Compound Alert'!H26</f>
        <v>1</v>
      </c>
      <c r="I141" s="50">
        <f>'Compound Alert'!Q26</f>
        <v>0</v>
      </c>
      <c r="J141" s="25">
        <f>'Compound Alert'!R26</f>
        <v>4.3837812971838019</v>
      </c>
      <c r="K141" s="25">
        <f>'Compound Alert'!S26</f>
        <v>0</v>
      </c>
      <c r="L141" s="25">
        <f>'Compound Alert'!T26</f>
        <v>4.3924667428624371</v>
      </c>
      <c r="M141" s="25">
        <f>'Compound Alert'!U26</f>
        <v>7.2702917999997023</v>
      </c>
      <c r="N141" s="25">
        <f>'Compound Alert'!V26</f>
        <v>0</v>
      </c>
      <c r="O141" s="25">
        <f>'Compound Alert'!W26</f>
        <v>0</v>
      </c>
      <c r="P141" s="25"/>
      <c r="Q141" s="27" t="e">
        <f>'Compound Alert'!#REF!</f>
        <v>#REF!</v>
      </c>
      <c r="R141" s="27" t="e">
        <f>'Compound Alert'!#REF!</f>
        <v>#REF!</v>
      </c>
      <c r="S141" s="21"/>
      <c r="T141" s="21"/>
      <c r="U141" s="21"/>
      <c r="V141" s="21"/>
      <c r="W141" s="21"/>
      <c r="X141" s="21"/>
      <c r="Y141" s="28"/>
      <c r="Z141" s="28"/>
      <c r="AA141" s="28"/>
      <c r="AB141" s="28"/>
      <c r="AC141" s="28"/>
      <c r="AD141" s="28"/>
      <c r="AE141" s="28"/>
      <c r="AF141" s="28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</row>
    <row r="142" spans="1:50" hidden="1" x14ac:dyDescent="0.2">
      <c r="A142" s="64">
        <v>70</v>
      </c>
      <c r="B142" s="20" t="str">
        <f>'Compound Alert'!B176</f>
        <v>Tonga</v>
      </c>
      <c r="C142" s="20" t="str">
        <f>'Compound Alert'!C176</f>
        <v>TON</v>
      </c>
      <c r="D142" s="20" t="str">
        <f>'Compound Alert'!D176</f>
        <v>EAS           East Asia &amp; Pacific</v>
      </c>
      <c r="E142" s="20" t="str">
        <f>'Compound Alert'!E176</f>
        <v>IDA</v>
      </c>
      <c r="F142" s="50">
        <f>'Compound Alert'!F176</f>
        <v>0</v>
      </c>
      <c r="G142" s="22">
        <f>'Compound Alert'!G176</f>
        <v>3</v>
      </c>
      <c r="H142" s="23">
        <f>'Compound Alert'!H176</f>
        <v>3</v>
      </c>
      <c r="I142" s="50">
        <f>'Compound Alert'!Q176</f>
        <v>0</v>
      </c>
      <c r="J142" s="25">
        <f>'Compound Alert'!R176</f>
        <v>8.1628181408138705</v>
      </c>
      <c r="K142" s="25">
        <f>'Compound Alert'!S176</f>
        <v>0</v>
      </c>
      <c r="L142" s="25">
        <f>'Compound Alert'!T176</f>
        <v>0</v>
      </c>
      <c r="M142" s="25">
        <f>'Compound Alert'!U176</f>
        <v>7.4161984870956639</v>
      </c>
      <c r="N142" s="25">
        <f>'Compound Alert'!V176</f>
        <v>8.3666002653407556</v>
      </c>
      <c r="O142" s="25">
        <f>'Compound Alert'!W176</f>
        <v>0</v>
      </c>
      <c r="P142" s="25"/>
      <c r="Q142" s="27" t="e">
        <f>'Compound Alert'!#REF!</f>
        <v>#REF!</v>
      </c>
      <c r="R142" s="27" t="e">
        <f>'Compound Alert'!#REF!</f>
        <v>#REF!</v>
      </c>
      <c r="S142" s="21"/>
      <c r="T142" s="21"/>
      <c r="U142" s="21"/>
      <c r="V142" s="21"/>
      <c r="W142" s="21"/>
      <c r="X142" s="21"/>
      <c r="Y142" s="28"/>
      <c r="Z142" s="28"/>
      <c r="AA142" s="28"/>
      <c r="AB142" s="28"/>
      <c r="AC142" s="28"/>
      <c r="AD142" s="28"/>
      <c r="AE142" s="28"/>
      <c r="AF142" s="28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</row>
    <row r="143" spans="1:50" hidden="1" x14ac:dyDescent="0.2">
      <c r="A143" s="64">
        <v>71</v>
      </c>
      <c r="B143" s="20" t="str">
        <f>'Compound Alert'!B15</f>
        <v>Azerbaijan</v>
      </c>
      <c r="C143" s="20" t="str">
        <f>'Compound Alert'!C15</f>
        <v>AZE</v>
      </c>
      <c r="D143" s="20" t="str">
        <f>'Compound Alert'!D15</f>
        <v>ECS           Europe &amp; Central Asia</v>
      </c>
      <c r="E143" s="20" t="str">
        <f>'Compound Alert'!E15</f>
        <v>IBRD</v>
      </c>
      <c r="F143" s="50">
        <f>'Compound Alert'!F15</f>
        <v>0</v>
      </c>
      <c r="G143" s="22">
        <f>'Compound Alert'!G15</f>
        <v>2</v>
      </c>
      <c r="H143" s="23">
        <f>'Compound Alert'!H15</f>
        <v>2</v>
      </c>
      <c r="I143" s="50">
        <f>'Compound Alert'!Q15</f>
        <v>0</v>
      </c>
      <c r="J143" s="25">
        <f>'Compound Alert'!R15</f>
        <v>7.890767972764122</v>
      </c>
      <c r="K143" s="25">
        <f>'Compound Alert'!S15</f>
        <v>0</v>
      </c>
      <c r="L143" s="25">
        <f>'Compound Alert'!T15</f>
        <v>6.6423611527035407</v>
      </c>
      <c r="M143" s="25">
        <f>'Compound Alert'!U15</f>
        <v>4.5783132681100343</v>
      </c>
      <c r="N143" s="25">
        <f>'Compound Alert'!V15</f>
        <v>6.7453687816160208</v>
      </c>
      <c r="O143" s="25">
        <f>'Compound Alert'!W15</f>
        <v>0</v>
      </c>
      <c r="P143" s="25"/>
      <c r="Q143" s="27" t="e">
        <f>'Compound Alert'!#REF!</f>
        <v>#REF!</v>
      </c>
      <c r="R143" s="27" t="e">
        <f>'Compound Alert'!#REF!</f>
        <v>#REF!</v>
      </c>
      <c r="S143" s="21"/>
      <c r="T143" s="21"/>
      <c r="U143" s="21"/>
      <c r="V143" s="21"/>
      <c r="W143" s="21"/>
      <c r="X143" s="21"/>
      <c r="Y143" s="28"/>
      <c r="Z143" s="28"/>
      <c r="AA143" s="28"/>
      <c r="AB143" s="28"/>
      <c r="AC143" s="28"/>
      <c r="AD143" s="28"/>
      <c r="AE143" s="28"/>
      <c r="AF143" s="28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</row>
    <row r="144" spans="1:50" hidden="1" x14ac:dyDescent="0.2">
      <c r="A144" s="64">
        <v>72</v>
      </c>
      <c r="B144" s="20" t="str">
        <f>'Compound Alert'!B31</f>
        <v>Bhutan</v>
      </c>
      <c r="C144" s="20" t="str">
        <f>'Compound Alert'!C31</f>
        <v>BTN</v>
      </c>
      <c r="D144" s="20" t="str">
        <f>'Compound Alert'!D31</f>
        <v>SAS           South Asia</v>
      </c>
      <c r="E144" s="20" t="str">
        <f>'Compound Alert'!E31</f>
        <v>IDA</v>
      </c>
      <c r="F144" s="50">
        <f>'Compound Alert'!F31</f>
        <v>0</v>
      </c>
      <c r="G144" s="22">
        <f>'Compound Alert'!G31</f>
        <v>1</v>
      </c>
      <c r="H144" s="23">
        <f>'Compound Alert'!H31</f>
        <v>1</v>
      </c>
      <c r="I144" s="50">
        <f>'Compound Alert'!Q31</f>
        <v>0</v>
      </c>
      <c r="J144" s="25">
        <f>'Compound Alert'!R31</f>
        <v>1.9521112830826193</v>
      </c>
      <c r="K144" s="25">
        <f>'Compound Alert'!S31</f>
        <v>0</v>
      </c>
      <c r="L144" s="25">
        <f>'Compound Alert'!T31</f>
        <v>4.9315372963391546</v>
      </c>
      <c r="M144" s="25">
        <f>'Compound Alert'!U31</f>
        <v>7.2230031645572037</v>
      </c>
      <c r="N144" s="25">
        <f>'Compound Alert'!V31</f>
        <v>0</v>
      </c>
      <c r="O144" s="25">
        <f>'Compound Alert'!W31</f>
        <v>0</v>
      </c>
      <c r="P144" s="25"/>
      <c r="Q144" s="27" t="e">
        <f>'Compound Alert'!#REF!</f>
        <v>#REF!</v>
      </c>
      <c r="R144" s="27" t="e">
        <f>'Compound Alert'!#REF!</f>
        <v>#REF!</v>
      </c>
      <c r="S144" s="21"/>
      <c r="T144" s="21"/>
      <c r="U144" s="21"/>
      <c r="V144" s="21"/>
      <c r="W144" s="21"/>
      <c r="X144" s="21"/>
      <c r="Y144" s="28"/>
      <c r="Z144" s="28"/>
      <c r="AA144" s="28"/>
      <c r="AB144" s="28"/>
      <c r="AC144" s="28"/>
      <c r="AD144" s="28"/>
      <c r="AE144" s="28"/>
      <c r="AF144" s="28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</row>
    <row r="145" spans="1:50" hidden="1" x14ac:dyDescent="0.2">
      <c r="A145" s="64">
        <v>73</v>
      </c>
      <c r="B145" s="20" t="str">
        <f>'Compound Alert'!B68</f>
        <v>Ghana</v>
      </c>
      <c r="C145" s="20" t="str">
        <f>'Compound Alert'!C68</f>
        <v>GHA</v>
      </c>
      <c r="D145" s="20" t="str">
        <f>'Compound Alert'!D68</f>
        <v>SSF           Sub-Saharan Africa</v>
      </c>
      <c r="E145" s="20" t="str">
        <f>'Compound Alert'!E68</f>
        <v>IDA</v>
      </c>
      <c r="F145" s="50">
        <f>'Compound Alert'!F68</f>
        <v>0</v>
      </c>
      <c r="G145" s="22">
        <f>'Compound Alert'!G68</f>
        <v>2</v>
      </c>
      <c r="H145" s="23">
        <f>'Compound Alert'!H68</f>
        <v>2</v>
      </c>
      <c r="I145" s="50">
        <f>'Compound Alert'!Q68</f>
        <v>0</v>
      </c>
      <c r="J145" s="25">
        <f>'Compound Alert'!R68</f>
        <v>5.9204729540806111</v>
      </c>
      <c r="K145" s="25">
        <f>'Compound Alert'!S68</f>
        <v>0</v>
      </c>
      <c r="L145" s="25">
        <f>'Compound Alert'!T68</f>
        <v>6.2215543510001829</v>
      </c>
      <c r="M145" s="25">
        <f>'Compound Alert'!U68</f>
        <v>8.7013956187663197</v>
      </c>
      <c r="N145" s="25">
        <f>'Compound Alert'!V68</f>
        <v>0</v>
      </c>
      <c r="O145" s="25">
        <f>'Compound Alert'!W68</f>
        <v>0</v>
      </c>
      <c r="P145" s="25"/>
      <c r="Q145" s="27" t="e">
        <f>'Compound Alert'!#REF!</f>
        <v>#REF!</v>
      </c>
      <c r="R145" s="27" t="e">
        <f>'Compound Alert'!#REF!</f>
        <v>#REF!</v>
      </c>
      <c r="S145" s="21"/>
      <c r="T145" s="21"/>
      <c r="U145" s="21"/>
      <c r="V145" s="21"/>
      <c r="W145" s="21"/>
      <c r="X145" s="21"/>
      <c r="Y145" s="28"/>
      <c r="Z145" s="28"/>
      <c r="AA145" s="28"/>
      <c r="AB145" s="28"/>
      <c r="AC145" s="28"/>
      <c r="AD145" s="28"/>
      <c r="AE145" s="28"/>
      <c r="AF145" s="28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</row>
    <row r="146" spans="1:50" hidden="1" x14ac:dyDescent="0.2">
      <c r="A146" s="64">
        <v>74</v>
      </c>
      <c r="B146" s="20" t="str">
        <f>'Compound Alert'!B89</f>
        <v>Jamaica</v>
      </c>
      <c r="C146" s="20" t="str">
        <f>'Compound Alert'!C89</f>
        <v>JAM</v>
      </c>
      <c r="D146" s="20" t="str">
        <f>'Compound Alert'!D89</f>
        <v>LCN           Latin America &amp; Caribbean</v>
      </c>
      <c r="E146" s="20" t="str">
        <f>'Compound Alert'!E89</f>
        <v>IBRD</v>
      </c>
      <c r="F146" s="50">
        <f>'Compound Alert'!F89</f>
        <v>0</v>
      </c>
      <c r="G146" s="22">
        <f>'Compound Alert'!G89</f>
        <v>0.5</v>
      </c>
      <c r="H146" s="23">
        <f>'Compound Alert'!H89</f>
        <v>0.5</v>
      </c>
      <c r="I146" s="50">
        <f>'Compound Alert'!Q89</f>
        <v>0</v>
      </c>
      <c r="J146" s="25">
        <f>'Compound Alert'!R89</f>
        <v>6.9473160285105786</v>
      </c>
      <c r="K146" s="25">
        <f>'Compound Alert'!S89</f>
        <v>0</v>
      </c>
      <c r="L146" s="25">
        <f>'Compound Alert'!T89</f>
        <v>0</v>
      </c>
      <c r="M146" s="25">
        <f>'Compound Alert'!U89</f>
        <v>0</v>
      </c>
      <c r="N146" s="25">
        <f>'Compound Alert'!V89</f>
        <v>0</v>
      </c>
      <c r="O146" s="25">
        <f>'Compound Alert'!W89</f>
        <v>0</v>
      </c>
      <c r="P146" s="25"/>
      <c r="Q146" s="27" t="e">
        <f>'Compound Alert'!#REF!</f>
        <v>#REF!</v>
      </c>
      <c r="R146" s="27" t="e">
        <f>'Compound Alert'!#REF!</f>
        <v>#REF!</v>
      </c>
      <c r="S146" s="21"/>
      <c r="T146" s="21"/>
      <c r="U146" s="21"/>
      <c r="V146" s="21"/>
      <c r="W146" s="21"/>
      <c r="X146" s="21"/>
      <c r="Y146" s="28"/>
      <c r="Z146" s="28"/>
      <c r="AA146" s="28"/>
      <c r="AB146" s="28"/>
      <c r="AC146" s="28"/>
      <c r="AD146" s="28"/>
      <c r="AE146" s="28"/>
      <c r="AF146" s="28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</row>
    <row r="147" spans="1:50" hidden="1" x14ac:dyDescent="0.2">
      <c r="A147" s="64">
        <v>75</v>
      </c>
      <c r="B147" s="20" t="str">
        <f>'Compound Alert'!B90</f>
        <v>Jordan</v>
      </c>
      <c r="C147" s="20" t="str">
        <f>'Compound Alert'!C90</f>
        <v>JOR</v>
      </c>
      <c r="D147" s="20" t="str">
        <f>'Compound Alert'!D90</f>
        <v>MEA           Middle East &amp; North Africa</v>
      </c>
      <c r="E147" s="20" t="str">
        <f>'Compound Alert'!E90</f>
        <v>IBRD</v>
      </c>
      <c r="F147" s="50">
        <f>'Compound Alert'!F90</f>
        <v>0</v>
      </c>
      <c r="G147" s="22">
        <f>'Compound Alert'!G90</f>
        <v>2</v>
      </c>
      <c r="H147" s="23">
        <f>'Compound Alert'!H90</f>
        <v>2</v>
      </c>
      <c r="I147" s="50">
        <f>'Compound Alert'!Q90</f>
        <v>0</v>
      </c>
      <c r="J147" s="25">
        <f>'Compound Alert'!R90</f>
        <v>7.5828754440515498</v>
      </c>
      <c r="K147" s="25">
        <f>'Compound Alert'!S90</f>
        <v>0</v>
      </c>
      <c r="L147" s="25">
        <f>'Compound Alert'!T90</f>
        <v>3.9345700492654823</v>
      </c>
      <c r="M147" s="25">
        <f>'Compound Alert'!U90</f>
        <v>7.1713716560063601</v>
      </c>
      <c r="N147" s="25">
        <f>'Compound Alert'!V90</f>
        <v>0</v>
      </c>
      <c r="O147" s="25">
        <f>'Compound Alert'!W90</f>
        <v>0</v>
      </c>
      <c r="P147" s="25"/>
      <c r="Q147" s="27" t="e">
        <f>'Compound Alert'!#REF!</f>
        <v>#REF!</v>
      </c>
      <c r="R147" s="27" t="e">
        <f>'Compound Alert'!#REF!</f>
        <v>#REF!</v>
      </c>
      <c r="S147" s="21"/>
      <c r="T147" s="21"/>
      <c r="U147" s="21"/>
      <c r="V147" s="21"/>
      <c r="W147" s="21"/>
      <c r="X147" s="21"/>
      <c r="Y147" s="28"/>
      <c r="Z147" s="28"/>
      <c r="AA147" s="28"/>
      <c r="AB147" s="28"/>
      <c r="AC147" s="28"/>
      <c r="AD147" s="28"/>
      <c r="AE147" s="28"/>
      <c r="AF147" s="28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</row>
    <row r="148" spans="1:50" hidden="1" x14ac:dyDescent="0.2">
      <c r="A148" s="64">
        <v>76</v>
      </c>
      <c r="B148" s="20" t="str">
        <f>'Compound Alert'!B128</f>
        <v>Namibia</v>
      </c>
      <c r="C148" s="20" t="str">
        <f>'Compound Alert'!C128</f>
        <v>NAM</v>
      </c>
      <c r="D148" s="20" t="str">
        <f>'Compound Alert'!D128</f>
        <v>SSF           Sub-Saharan Africa</v>
      </c>
      <c r="E148" s="20" t="str">
        <f>'Compound Alert'!E128</f>
        <v>IBRD</v>
      </c>
      <c r="F148" s="50">
        <f>'Compound Alert'!F128</f>
        <v>0</v>
      </c>
      <c r="G148" s="22">
        <f>'Compound Alert'!G128</f>
        <v>2</v>
      </c>
      <c r="H148" s="23">
        <f>'Compound Alert'!H128</f>
        <v>2</v>
      </c>
      <c r="I148" s="50">
        <f>'Compound Alert'!Q128</f>
        <v>0</v>
      </c>
      <c r="J148" s="25">
        <f>'Compound Alert'!R128</f>
        <v>7.3142234558025221</v>
      </c>
      <c r="K148" s="25">
        <f>'Compound Alert'!S128</f>
        <v>0</v>
      </c>
      <c r="L148" s="25">
        <f>'Compound Alert'!T128</f>
        <v>4.7396532095668356</v>
      </c>
      <c r="M148" s="25">
        <f>'Compound Alert'!U128</f>
        <v>8.9442719099991592</v>
      </c>
      <c r="N148" s="25">
        <f>'Compound Alert'!V128</f>
        <v>0</v>
      </c>
      <c r="O148" s="25">
        <f>'Compound Alert'!W128</f>
        <v>0</v>
      </c>
      <c r="P148" s="25"/>
      <c r="Q148" s="27" t="e">
        <f>'Compound Alert'!#REF!</f>
        <v>#REF!</v>
      </c>
      <c r="R148" s="27" t="e">
        <f>'Compound Alert'!#REF!</f>
        <v>#REF!</v>
      </c>
      <c r="S148" s="21"/>
      <c r="T148" s="21"/>
      <c r="U148" s="21"/>
      <c r="V148" s="21"/>
      <c r="W148" s="21"/>
      <c r="X148" s="21"/>
      <c r="Y148" s="28"/>
      <c r="Z148" s="28"/>
      <c r="AA148" s="28"/>
      <c r="AB148" s="28"/>
      <c r="AC148" s="28"/>
      <c r="AD148" s="28"/>
      <c r="AE148" s="28"/>
      <c r="AF148" s="28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</row>
    <row r="149" spans="1:50" hidden="1" x14ac:dyDescent="0.2">
      <c r="A149" s="64">
        <v>77</v>
      </c>
      <c r="B149" s="20" t="str">
        <f>'Compound Alert'!B171</f>
        <v>Togo</v>
      </c>
      <c r="C149" s="20" t="str">
        <f>'Compound Alert'!C171</f>
        <v>TGO</v>
      </c>
      <c r="D149" s="20" t="str">
        <f>'Compound Alert'!D171</f>
        <v>SSF           Sub-Saharan Africa</v>
      </c>
      <c r="E149" s="20" t="str">
        <f>'Compound Alert'!E171</f>
        <v>IDA</v>
      </c>
      <c r="F149" s="50">
        <f>'Compound Alert'!F171</f>
        <v>0</v>
      </c>
      <c r="G149" s="22">
        <f>'Compound Alert'!G171</f>
        <v>2</v>
      </c>
      <c r="H149" s="23">
        <f>'Compound Alert'!H171</f>
        <v>2</v>
      </c>
      <c r="I149" s="50">
        <f>'Compound Alert'!Q171</f>
        <v>0</v>
      </c>
      <c r="J149" s="25">
        <f>'Compound Alert'!R171</f>
        <v>9.8742088290657488</v>
      </c>
      <c r="K149" s="25">
        <f>'Compound Alert'!S171</f>
        <v>0</v>
      </c>
      <c r="L149" s="25">
        <f>'Compound Alert'!T171</f>
        <v>6.1149765037055932</v>
      </c>
      <c r="M149" s="25">
        <f>'Compound Alert'!U171</f>
        <v>6.3201882276225341</v>
      </c>
      <c r="N149" s="25">
        <f>'Compound Alert'!V171</f>
        <v>0</v>
      </c>
      <c r="O149" s="25">
        <f>'Compound Alert'!W171</f>
        <v>0</v>
      </c>
      <c r="P149" s="25"/>
      <c r="Q149" s="27" t="e">
        <f>'Compound Alert'!#REF!</f>
        <v>#REF!</v>
      </c>
      <c r="R149" s="27" t="e">
        <f>'Compound Alert'!#REF!</f>
        <v>#REF!</v>
      </c>
      <c r="S149" s="21"/>
      <c r="T149" s="21"/>
      <c r="U149" s="21"/>
      <c r="V149" s="21"/>
      <c r="W149" s="21"/>
      <c r="X149" s="21"/>
      <c r="Y149" s="28"/>
      <c r="Z149" s="28"/>
      <c r="AA149" s="28"/>
      <c r="AB149" s="28"/>
      <c r="AC149" s="28"/>
      <c r="AD149" s="28"/>
      <c r="AE149" s="28"/>
      <c r="AF149" s="28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</row>
    <row r="150" spans="1:50" hidden="1" x14ac:dyDescent="0.2">
      <c r="A150" s="64">
        <v>78</v>
      </c>
      <c r="B150" s="20" t="str">
        <f>'Compound Alert'!B139</f>
        <v>Panama</v>
      </c>
      <c r="C150" s="20" t="str">
        <f>'Compound Alert'!C139</f>
        <v>PAN</v>
      </c>
      <c r="D150" s="20" t="str">
        <f>'Compound Alert'!D139</f>
        <v>LCN           Latin America &amp; Caribbean</v>
      </c>
      <c r="E150" s="20" t="str">
        <f>'Compound Alert'!E139</f>
        <v>IBRD</v>
      </c>
      <c r="F150" s="50">
        <f>'Compound Alert'!F139</f>
        <v>0</v>
      </c>
      <c r="G150" s="22">
        <f>'Compound Alert'!G139</f>
        <v>2</v>
      </c>
      <c r="H150" s="23">
        <f>'Compound Alert'!H139</f>
        <v>2</v>
      </c>
      <c r="I150" s="50">
        <f>'Compound Alert'!Q139</f>
        <v>0</v>
      </c>
      <c r="J150" s="25">
        <f>'Compound Alert'!R139</f>
        <v>5.1887916093752109</v>
      </c>
      <c r="K150" s="25">
        <f>'Compound Alert'!S139</f>
        <v>0</v>
      </c>
      <c r="L150" s="25">
        <f>'Compound Alert'!T139</f>
        <v>0</v>
      </c>
      <c r="M150" s="25">
        <f>'Compound Alert'!U139</f>
        <v>6.0944940022004364</v>
      </c>
      <c r="N150" s="25">
        <f>'Compound Alert'!V139</f>
        <v>9.3094933625126295</v>
      </c>
      <c r="O150" s="25">
        <f>'Compound Alert'!W139</f>
        <v>0</v>
      </c>
      <c r="P150" s="25"/>
      <c r="Q150" s="27" t="e">
        <f>'Compound Alert'!#REF!</f>
        <v>#REF!</v>
      </c>
      <c r="R150" s="27" t="e">
        <f>'Compound Alert'!#REF!</f>
        <v>#REF!</v>
      </c>
      <c r="S150" s="21"/>
      <c r="T150" s="21"/>
      <c r="U150" s="21"/>
      <c r="V150" s="21"/>
      <c r="W150" s="21"/>
      <c r="X150" s="21"/>
      <c r="Y150" s="28"/>
      <c r="Z150" s="28"/>
      <c r="AA150" s="28"/>
      <c r="AB150" s="28"/>
      <c r="AC150" s="28"/>
      <c r="AD150" s="28"/>
      <c r="AE150" s="28"/>
      <c r="AF150" s="28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</row>
    <row r="151" spans="1:50" hidden="1" x14ac:dyDescent="0.2">
      <c r="A151" s="64">
        <v>79</v>
      </c>
      <c r="B151" s="20" t="str">
        <f>'Compound Alert'!B193</f>
        <v>South Africa</v>
      </c>
      <c r="C151" s="20" t="str">
        <f>'Compound Alert'!C193</f>
        <v>ZAF</v>
      </c>
      <c r="D151" s="20" t="str">
        <f>'Compound Alert'!D193</f>
        <v>SSF           Sub-Saharan Africa</v>
      </c>
      <c r="E151" s="20" t="str">
        <f>'Compound Alert'!E193</f>
        <v>IBRD</v>
      </c>
      <c r="F151" s="50">
        <f>'Compound Alert'!F193</f>
        <v>0</v>
      </c>
      <c r="G151" s="22">
        <f>'Compound Alert'!G193</f>
        <v>2</v>
      </c>
      <c r="H151" s="23">
        <f>'Compound Alert'!H193</f>
        <v>2</v>
      </c>
      <c r="I151" s="50">
        <f>'Compound Alert'!Q193</f>
        <v>0</v>
      </c>
      <c r="J151" s="25">
        <f>'Compound Alert'!R193</f>
        <v>6.4330500532810175</v>
      </c>
      <c r="K151" s="25">
        <f>'Compound Alert'!S193</f>
        <v>0</v>
      </c>
      <c r="L151" s="25">
        <f>'Compound Alert'!T193</f>
        <v>5.0452497910951299</v>
      </c>
      <c r="M151" s="25">
        <f>'Compound Alert'!U193</f>
        <v>7.8376381281972565</v>
      </c>
      <c r="N151" s="25">
        <f>'Compound Alert'!V193</f>
        <v>0</v>
      </c>
      <c r="O151" s="25">
        <f>'Compound Alert'!W193</f>
        <v>0</v>
      </c>
      <c r="P151" s="25"/>
      <c r="Q151" s="27" t="e">
        <f>'Compound Alert'!#REF!</f>
        <v>#REF!</v>
      </c>
      <c r="R151" s="27" t="e">
        <f>'Compound Alert'!#REF!</f>
        <v>#REF!</v>
      </c>
      <c r="S151" s="21"/>
      <c r="T151" s="21"/>
      <c r="U151" s="21"/>
      <c r="V151" s="21"/>
      <c r="W151" s="21"/>
      <c r="X151" s="21"/>
      <c r="Y151" s="28"/>
      <c r="Z151" s="28"/>
      <c r="AA151" s="28"/>
      <c r="AB151" s="28"/>
      <c r="AC151" s="28"/>
      <c r="AD151" s="28"/>
      <c r="AE151" s="28"/>
      <c r="AF151" s="28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</row>
    <row r="152" spans="1:50" hidden="1" x14ac:dyDescent="0.2">
      <c r="A152" s="64">
        <v>80</v>
      </c>
      <c r="B152" s="20" t="str">
        <f>'Compound Alert'!B43</f>
        <v>Comoros</v>
      </c>
      <c r="C152" s="20" t="str">
        <f>'Compound Alert'!C43</f>
        <v>COM</v>
      </c>
      <c r="D152" s="20" t="str">
        <f>'Compound Alert'!D43</f>
        <v>SSF           Sub-Saharan Africa</v>
      </c>
      <c r="E152" s="20" t="str">
        <f>'Compound Alert'!E43</f>
        <v>IDA</v>
      </c>
      <c r="F152" s="50">
        <f>'Compound Alert'!F43</f>
        <v>0</v>
      </c>
      <c r="G152" s="22">
        <f>'Compound Alert'!G43</f>
        <v>0.5</v>
      </c>
      <c r="H152" s="23">
        <f>'Compound Alert'!H43</f>
        <v>0.5</v>
      </c>
      <c r="I152" s="50">
        <f>'Compound Alert'!Q43</f>
        <v>0</v>
      </c>
      <c r="J152" s="25">
        <f>'Compound Alert'!R43</f>
        <v>1.7196511274092805</v>
      </c>
      <c r="K152" s="25">
        <f>'Compound Alert'!S43</f>
        <v>0</v>
      </c>
      <c r="L152" s="25">
        <f>'Compound Alert'!T43</f>
        <v>0</v>
      </c>
      <c r="M152" s="25">
        <f>'Compound Alert'!U43</f>
        <v>6.7915589659845743</v>
      </c>
      <c r="N152" s="25">
        <f>'Compound Alert'!V43</f>
        <v>0</v>
      </c>
      <c r="O152" s="25">
        <f>'Compound Alert'!W43</f>
        <v>0</v>
      </c>
      <c r="P152" s="25"/>
      <c r="Q152" s="27" t="e">
        <f>'Compound Alert'!#REF!</f>
        <v>#REF!</v>
      </c>
      <c r="R152" s="27" t="e">
        <f>'Compound Alert'!#REF!</f>
        <v>#REF!</v>
      </c>
      <c r="S152" s="21"/>
      <c r="T152" s="21"/>
      <c r="U152" s="21"/>
      <c r="V152" s="21"/>
      <c r="W152" s="21"/>
      <c r="X152" s="21"/>
      <c r="Y152" s="28"/>
      <c r="Z152" s="28"/>
      <c r="AA152" s="28"/>
      <c r="AB152" s="28"/>
      <c r="AC152" s="28"/>
      <c r="AD152" s="28"/>
      <c r="AE152" s="28"/>
      <c r="AF152" s="28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</row>
    <row r="153" spans="1:50" hidden="1" x14ac:dyDescent="0.2">
      <c r="A153" s="64">
        <v>81</v>
      </c>
      <c r="B153" s="20" t="str">
        <f>'Compound Alert'!B65</f>
        <v>Gabon</v>
      </c>
      <c r="C153" s="20" t="str">
        <f>'Compound Alert'!C65</f>
        <v>GAB</v>
      </c>
      <c r="D153" s="20" t="str">
        <f>'Compound Alert'!D65</f>
        <v>SSF           Sub-Saharan Africa</v>
      </c>
      <c r="E153" s="20" t="str">
        <f>'Compound Alert'!E65</f>
        <v>IBRD</v>
      </c>
      <c r="F153" s="50">
        <f>'Compound Alert'!F65</f>
        <v>0</v>
      </c>
      <c r="G153" s="22">
        <f>'Compound Alert'!G65</f>
        <v>2</v>
      </c>
      <c r="H153" s="23">
        <f>'Compound Alert'!H65</f>
        <v>2</v>
      </c>
      <c r="I153" s="50">
        <f>'Compound Alert'!Q65</f>
        <v>0</v>
      </c>
      <c r="J153" s="25">
        <f>'Compound Alert'!R65</f>
        <v>7.7322807275205356</v>
      </c>
      <c r="K153" s="25">
        <f>'Compound Alert'!S65</f>
        <v>0</v>
      </c>
      <c r="L153" s="25">
        <f>'Compound Alert'!T65</f>
        <v>4.6127253507587787</v>
      </c>
      <c r="M153" s="25">
        <f>'Compound Alert'!U65</f>
        <v>7.8376381281972565</v>
      </c>
      <c r="N153" s="25">
        <f>'Compound Alert'!V65</f>
        <v>0</v>
      </c>
      <c r="O153" s="25">
        <f>'Compound Alert'!W65</f>
        <v>0</v>
      </c>
      <c r="P153" s="25"/>
      <c r="Q153" s="27" t="e">
        <f>'Compound Alert'!#REF!</f>
        <v>#REF!</v>
      </c>
      <c r="R153" s="27" t="e">
        <f>'Compound Alert'!#REF!</f>
        <v>#REF!</v>
      </c>
      <c r="S153" s="21"/>
      <c r="T153" s="21"/>
      <c r="U153" s="21"/>
      <c r="V153" s="21"/>
      <c r="W153" s="21"/>
      <c r="X153" s="21"/>
      <c r="Y153" s="28"/>
      <c r="Z153" s="28"/>
      <c r="AA153" s="28"/>
      <c r="AB153" s="28"/>
      <c r="AC153" s="28"/>
      <c r="AD153" s="28"/>
      <c r="AE153" s="28"/>
      <c r="AF153" s="28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</row>
    <row r="154" spans="1:50" hidden="1" x14ac:dyDescent="0.2">
      <c r="A154" s="64">
        <v>82</v>
      </c>
      <c r="B154" s="20" t="str">
        <f>'Compound Alert'!B138</f>
        <v>Pakistan</v>
      </c>
      <c r="C154" s="20" t="str">
        <f>'Compound Alert'!C138</f>
        <v>PAK</v>
      </c>
      <c r="D154" s="20" t="str">
        <f>'Compound Alert'!D138</f>
        <v>SAS           South Asia</v>
      </c>
      <c r="E154" s="20" t="str">
        <f>'Compound Alert'!E138</f>
        <v>Blend</v>
      </c>
      <c r="F154" s="50">
        <f>'Compound Alert'!F138</f>
        <v>0</v>
      </c>
      <c r="G154" s="22">
        <f>'Compound Alert'!G138</f>
        <v>1</v>
      </c>
      <c r="H154" s="23">
        <f>'Compound Alert'!H138</f>
        <v>1</v>
      </c>
      <c r="I154" s="50">
        <f>'Compound Alert'!Q138</f>
        <v>0</v>
      </c>
      <c r="J154" s="25">
        <f>'Compound Alert'!R138</f>
        <v>7.8101027487921346</v>
      </c>
      <c r="K154" s="25">
        <f>'Compound Alert'!S138</f>
        <v>0</v>
      </c>
      <c r="L154" s="25">
        <f>'Compound Alert'!T138</f>
        <v>3.7787217139046598</v>
      </c>
      <c r="M154" s="25">
        <f>'Compound Alert'!U138</f>
        <v>3.2863353450309978</v>
      </c>
      <c r="N154" s="25">
        <f>'Compound Alert'!V138</f>
        <v>0</v>
      </c>
      <c r="O154" s="25">
        <f>'Compound Alert'!W138</f>
        <v>0</v>
      </c>
      <c r="P154" s="25"/>
      <c r="Q154" s="27" t="e">
        <f>'Compound Alert'!#REF!</f>
        <v>#REF!</v>
      </c>
      <c r="R154" s="27" t="e">
        <f>'Compound Alert'!#REF!</f>
        <v>#REF!</v>
      </c>
      <c r="S154" s="21"/>
      <c r="T154" s="21"/>
      <c r="U154" s="21"/>
      <c r="V154" s="21"/>
      <c r="W154" s="21"/>
      <c r="X154" s="21"/>
      <c r="Y154" s="28"/>
      <c r="Z154" s="28"/>
      <c r="AA154" s="28"/>
      <c r="AB154" s="28"/>
      <c r="AC154" s="28"/>
      <c r="AD154" s="28"/>
      <c r="AE154" s="28"/>
      <c r="AF154" s="28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</row>
    <row r="155" spans="1:50" hidden="1" x14ac:dyDescent="0.2">
      <c r="A155" s="64">
        <v>83</v>
      </c>
      <c r="B155" s="20" t="str">
        <f>'Compound Alert'!B32</f>
        <v>Botswana</v>
      </c>
      <c r="C155" s="20" t="str">
        <f>'Compound Alert'!C32</f>
        <v>BWA</v>
      </c>
      <c r="D155" s="20" t="str">
        <f>'Compound Alert'!D32</f>
        <v>SSF           Sub-Saharan Africa</v>
      </c>
      <c r="E155" s="20" t="str">
        <f>'Compound Alert'!E32</f>
        <v>IBRD</v>
      </c>
      <c r="F155" s="50">
        <f>'Compound Alert'!F32</f>
        <v>0</v>
      </c>
      <c r="G155" s="22">
        <f>'Compound Alert'!G32</f>
        <v>2</v>
      </c>
      <c r="H155" s="23">
        <f>'Compound Alert'!H32</f>
        <v>2</v>
      </c>
      <c r="I155" s="50">
        <f>'Compound Alert'!Q32</f>
        <v>0</v>
      </c>
      <c r="J155" s="25">
        <f>'Compound Alert'!R32</f>
        <v>7.8293925403299731</v>
      </c>
      <c r="K155" s="25">
        <f>'Compound Alert'!S32</f>
        <v>0</v>
      </c>
      <c r="L155" s="25">
        <f>'Compound Alert'!T32</f>
        <v>0</v>
      </c>
      <c r="M155" s="25">
        <f>'Compound Alert'!U32</f>
        <v>8.0178372573727312</v>
      </c>
      <c r="N155" s="25">
        <f>'Compound Alert'!V32</f>
        <v>0</v>
      </c>
      <c r="O155" s="25">
        <f>'Compound Alert'!W32</f>
        <v>0</v>
      </c>
      <c r="P155" s="25"/>
      <c r="Q155" s="27" t="e">
        <f>'Compound Alert'!#REF!</f>
        <v>#REF!</v>
      </c>
      <c r="R155" s="27" t="e">
        <f>'Compound Alert'!#REF!</f>
        <v>#REF!</v>
      </c>
      <c r="S155" s="21"/>
      <c r="T155" s="21"/>
      <c r="U155" s="21"/>
      <c r="V155" s="21"/>
      <c r="W155" s="21"/>
      <c r="X155" s="21"/>
      <c r="Y155" s="28"/>
      <c r="Z155" s="28"/>
      <c r="AA155" s="28"/>
      <c r="AB155" s="28"/>
      <c r="AC155" s="28"/>
      <c r="AD155" s="28"/>
      <c r="AE155" s="28"/>
      <c r="AF155" s="28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</row>
    <row r="156" spans="1:50" hidden="1" x14ac:dyDescent="0.2">
      <c r="A156" s="64">
        <v>84</v>
      </c>
      <c r="B156" s="20" t="str">
        <f>'Compound Alert'!B53</f>
        <v>Dominican Republic</v>
      </c>
      <c r="C156" s="20" t="str">
        <f>'Compound Alert'!C53</f>
        <v>DOM</v>
      </c>
      <c r="D156" s="20" t="str">
        <f>'Compound Alert'!D53</f>
        <v>LCN           Latin America &amp; Caribbean</v>
      </c>
      <c r="E156" s="20" t="str">
        <f>'Compound Alert'!E53</f>
        <v>IBRD</v>
      </c>
      <c r="F156" s="50">
        <f>'Compound Alert'!F53</f>
        <v>0</v>
      </c>
      <c r="G156" s="22">
        <f>'Compound Alert'!G53</f>
        <v>2</v>
      </c>
      <c r="H156" s="23">
        <f>'Compound Alert'!H53</f>
        <v>2</v>
      </c>
      <c r="I156" s="50">
        <f>'Compound Alert'!Q53</f>
        <v>0</v>
      </c>
      <c r="J156" s="25">
        <f>'Compound Alert'!R53</f>
        <v>5.6057772849050318</v>
      </c>
      <c r="K156" s="25">
        <f>'Compound Alert'!S53</f>
        <v>0</v>
      </c>
      <c r="L156" s="25">
        <f>'Compound Alert'!T53</f>
        <v>5.3935988997059372</v>
      </c>
      <c r="M156" s="25">
        <f>'Compound Alert'!U53</f>
        <v>7.0710678118654755</v>
      </c>
      <c r="N156" s="25">
        <f>'Compound Alert'!V53</f>
        <v>0</v>
      </c>
      <c r="O156" s="25">
        <f>'Compound Alert'!W53</f>
        <v>0</v>
      </c>
      <c r="P156" s="25"/>
      <c r="Q156" s="27" t="e">
        <f>'Compound Alert'!#REF!</f>
        <v>#REF!</v>
      </c>
      <c r="R156" s="27" t="e">
        <f>'Compound Alert'!#REF!</f>
        <v>#REF!</v>
      </c>
      <c r="S156" s="21"/>
      <c r="T156" s="21"/>
      <c r="U156" s="21"/>
      <c r="V156" s="21"/>
      <c r="W156" s="21"/>
      <c r="X156" s="21"/>
      <c r="Y156" s="28"/>
      <c r="Z156" s="28"/>
      <c r="AA156" s="28"/>
      <c r="AB156" s="28"/>
      <c r="AC156" s="28"/>
      <c r="AD156" s="28"/>
      <c r="AE156" s="28"/>
      <c r="AF156" s="28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</row>
    <row r="157" spans="1:50" hidden="1" x14ac:dyDescent="0.2">
      <c r="A157" s="64">
        <v>85</v>
      </c>
      <c r="B157" s="20" t="str">
        <f>'Compound Alert'!B103</f>
        <v>Libya</v>
      </c>
      <c r="C157" s="20" t="str">
        <f>'Compound Alert'!C103</f>
        <v>LBY</v>
      </c>
      <c r="D157" s="20" t="str">
        <f>'Compound Alert'!D103</f>
        <v>MEA           Middle East &amp; North Africa</v>
      </c>
      <c r="E157" s="20" t="str">
        <f>'Compound Alert'!E103</f>
        <v>IBRD</v>
      </c>
      <c r="F157" s="50">
        <f>'Compound Alert'!F103</f>
        <v>0</v>
      </c>
      <c r="G157" s="22">
        <f>'Compound Alert'!G103</f>
        <v>2.5</v>
      </c>
      <c r="H157" s="23">
        <f>'Compound Alert'!H103</f>
        <v>2.5</v>
      </c>
      <c r="I157" s="50">
        <f>'Compound Alert'!Q103</f>
        <v>0</v>
      </c>
      <c r="J157" s="25">
        <f>'Compound Alert'!R103</f>
        <v>7.7981221913552217</v>
      </c>
      <c r="K157" s="25">
        <f>'Compound Alert'!S103</f>
        <v>0</v>
      </c>
      <c r="L157" s="25">
        <f>'Compound Alert'!T103</f>
        <v>1.5075567228888405</v>
      </c>
      <c r="M157" s="25">
        <f>'Compound Alert'!U103</f>
        <v>5.1961524227066338</v>
      </c>
      <c r="N157" s="25">
        <f>'Compound Alert'!V103</f>
        <v>0</v>
      </c>
      <c r="O157" s="25">
        <f>'Compound Alert'!W103</f>
        <v>8.0142206048408919</v>
      </c>
      <c r="P157" s="25"/>
      <c r="Q157" s="27" t="e">
        <f>'Compound Alert'!#REF!</f>
        <v>#REF!</v>
      </c>
      <c r="R157" s="27" t="e">
        <f>'Compound Alert'!#REF!</f>
        <v>#REF!</v>
      </c>
      <c r="S157" s="21"/>
      <c r="T157" s="21"/>
      <c r="U157" s="21"/>
      <c r="V157" s="21"/>
      <c r="W157" s="21"/>
      <c r="X157" s="21"/>
      <c r="Y157" s="28"/>
      <c r="Z157" s="28"/>
      <c r="AA157" s="28"/>
      <c r="AB157" s="28"/>
      <c r="AC157" s="28"/>
      <c r="AD157" s="28"/>
      <c r="AE157" s="28"/>
      <c r="AF157" s="28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</row>
    <row r="158" spans="1:50" hidden="1" x14ac:dyDescent="0.2">
      <c r="A158" s="64">
        <v>86</v>
      </c>
      <c r="B158" s="20" t="str">
        <f>'Compound Alert'!B54</f>
        <v>Algeria</v>
      </c>
      <c r="C158" s="20" t="str">
        <f>'Compound Alert'!C54</f>
        <v>DZA</v>
      </c>
      <c r="D158" s="20" t="str">
        <f>'Compound Alert'!D54</f>
        <v>MEA           Middle East &amp; North Africa</v>
      </c>
      <c r="E158" s="20" t="str">
        <f>'Compound Alert'!E54</f>
        <v>IBRD</v>
      </c>
      <c r="F158" s="50">
        <f>'Compound Alert'!F54</f>
        <v>0</v>
      </c>
      <c r="G158" s="22">
        <f>'Compound Alert'!G54</f>
        <v>2</v>
      </c>
      <c r="H158" s="23">
        <f>'Compound Alert'!H54</f>
        <v>2</v>
      </c>
      <c r="I158" s="50">
        <f>'Compound Alert'!Q54</f>
        <v>0</v>
      </c>
      <c r="J158" s="25">
        <f>'Compound Alert'!R54</f>
        <v>7.0908385420036835</v>
      </c>
      <c r="K158" s="25">
        <f>'Compound Alert'!S54</f>
        <v>0</v>
      </c>
      <c r="L158" s="25">
        <f>'Compound Alert'!T54</f>
        <v>6.7419986246324202</v>
      </c>
      <c r="M158" s="25">
        <f>'Compound Alert'!U54</f>
        <v>5.5754564194973586</v>
      </c>
      <c r="N158" s="25">
        <f>'Compound Alert'!V54</f>
        <v>0</v>
      </c>
      <c r="O158" s="25">
        <f>'Compound Alert'!W54</f>
        <v>0</v>
      </c>
      <c r="P158" s="25"/>
      <c r="Q158" s="27" t="e">
        <f>'Compound Alert'!#REF!</f>
        <v>#REF!</v>
      </c>
      <c r="R158" s="27" t="e">
        <f>'Compound Alert'!#REF!</f>
        <v>#REF!</v>
      </c>
      <c r="S158" s="21"/>
      <c r="T158" s="21"/>
      <c r="U158" s="21"/>
      <c r="V158" s="21"/>
      <c r="W158" s="21"/>
      <c r="X158" s="21"/>
      <c r="Y158" s="28"/>
      <c r="Z158" s="28"/>
      <c r="AA158" s="28"/>
      <c r="AB158" s="28"/>
      <c r="AC158" s="28"/>
      <c r="AD158" s="28"/>
      <c r="AE158" s="28"/>
      <c r="AF158" s="28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</row>
    <row r="159" spans="1:50" hidden="1" x14ac:dyDescent="0.2">
      <c r="A159" s="64">
        <v>87</v>
      </c>
      <c r="B159" s="20" t="str">
        <f>'Compound Alert'!B67</f>
        <v>Georgia</v>
      </c>
      <c r="C159" s="20" t="str">
        <f>'Compound Alert'!C67</f>
        <v>GEO</v>
      </c>
      <c r="D159" s="20" t="str">
        <f>'Compound Alert'!D67</f>
        <v>ECS           Europe &amp; Central Asia</v>
      </c>
      <c r="E159" s="20" t="str">
        <f>'Compound Alert'!E67</f>
        <v>IBRD</v>
      </c>
      <c r="F159" s="50">
        <f>'Compound Alert'!F67</f>
        <v>0</v>
      </c>
      <c r="G159" s="22">
        <f>'Compound Alert'!G67</f>
        <v>1</v>
      </c>
      <c r="H159" s="23">
        <f>'Compound Alert'!H67</f>
        <v>1</v>
      </c>
      <c r="I159" s="50">
        <f>'Compound Alert'!Q67</f>
        <v>0</v>
      </c>
      <c r="J159" s="25">
        <f>'Compound Alert'!R67</f>
        <v>6.3155839001631513</v>
      </c>
      <c r="K159" s="25">
        <f>'Compound Alert'!S67</f>
        <v>0</v>
      </c>
      <c r="L159" s="25">
        <f>'Compound Alert'!T67</f>
        <v>3.8608400186859959</v>
      </c>
      <c r="M159" s="25">
        <f>'Compound Alert'!U67</f>
        <v>5.8554004376912001</v>
      </c>
      <c r="N159" s="25">
        <f>'Compound Alert'!V67</f>
        <v>0</v>
      </c>
      <c r="O159" s="25">
        <f>'Compound Alert'!W67</f>
        <v>0</v>
      </c>
      <c r="P159" s="25"/>
      <c r="Q159" s="27" t="e">
        <f>'Compound Alert'!#REF!</f>
        <v>#REF!</v>
      </c>
      <c r="R159" s="27" t="e">
        <f>'Compound Alert'!#REF!</f>
        <v>#REF!</v>
      </c>
      <c r="S159" s="21"/>
      <c r="T159" s="21"/>
      <c r="U159" s="21"/>
      <c r="V159" s="21"/>
      <c r="W159" s="21"/>
      <c r="X159" s="21"/>
      <c r="Y159" s="28"/>
      <c r="Z159" s="28"/>
      <c r="AA159" s="28"/>
      <c r="AB159" s="28"/>
      <c r="AC159" s="28"/>
      <c r="AD159" s="28"/>
      <c r="AE159" s="28"/>
      <c r="AF159" s="28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</row>
    <row r="160" spans="1:50" hidden="1" x14ac:dyDescent="0.2">
      <c r="A160" s="64">
        <v>88</v>
      </c>
      <c r="B160" s="20" t="str">
        <f>'Compound Alert'!B81</f>
        <v>Indonesia</v>
      </c>
      <c r="C160" s="20" t="str">
        <f>'Compound Alert'!C81</f>
        <v>IDN</v>
      </c>
      <c r="D160" s="20" t="str">
        <f>'Compound Alert'!D81</f>
        <v>EAS           East Asia &amp; Pacific</v>
      </c>
      <c r="E160" s="20" t="str">
        <f>'Compound Alert'!E81</f>
        <v>IBRD</v>
      </c>
      <c r="F160" s="50">
        <f>'Compound Alert'!F81</f>
        <v>0</v>
      </c>
      <c r="G160" s="22">
        <f>'Compound Alert'!G81</f>
        <v>1</v>
      </c>
      <c r="H160" s="23">
        <f>'Compound Alert'!H81</f>
        <v>1</v>
      </c>
      <c r="I160" s="50">
        <f>'Compound Alert'!Q81</f>
        <v>0</v>
      </c>
      <c r="J160" s="25">
        <f>'Compound Alert'!R81</f>
        <v>5.2974775844012552</v>
      </c>
      <c r="K160" s="25">
        <f>'Compound Alert'!S81</f>
        <v>0</v>
      </c>
      <c r="L160" s="25">
        <f>'Compound Alert'!T81</f>
        <v>0</v>
      </c>
      <c r="M160" s="25">
        <f>'Compound Alert'!U81</f>
        <v>6.8660656232559489</v>
      </c>
      <c r="N160" s="25">
        <f>'Compound Alert'!V81</f>
        <v>0</v>
      </c>
      <c r="O160" s="25">
        <f>'Compound Alert'!W81</f>
        <v>0</v>
      </c>
      <c r="P160" s="25"/>
      <c r="Q160" s="27" t="e">
        <f>'Compound Alert'!#REF!</f>
        <v>#REF!</v>
      </c>
      <c r="R160" s="27" t="e">
        <f>'Compound Alert'!#REF!</f>
        <v>#REF!</v>
      </c>
      <c r="S160" s="21"/>
      <c r="T160" s="21"/>
      <c r="U160" s="21"/>
      <c r="V160" s="21"/>
      <c r="W160" s="21"/>
      <c r="X160" s="21"/>
      <c r="Y160" s="28"/>
      <c r="Z160" s="28"/>
      <c r="AA160" s="28"/>
      <c r="AB160" s="28"/>
      <c r="AC160" s="28"/>
      <c r="AD160" s="28"/>
      <c r="AE160" s="28"/>
      <c r="AF160" s="28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</row>
    <row r="161" spans="1:50" hidden="1" x14ac:dyDescent="0.2">
      <c r="A161" s="64">
        <v>89</v>
      </c>
      <c r="B161" s="20" t="str">
        <f>'Compound Alert'!B24</f>
        <v>Bosnia and Herzegovina</v>
      </c>
      <c r="C161" s="20" t="str">
        <f>'Compound Alert'!C24</f>
        <v>BIH</v>
      </c>
      <c r="D161" s="20" t="str">
        <f>'Compound Alert'!D24</f>
        <v>ECS           Europe &amp; Central Asia</v>
      </c>
      <c r="E161" s="20" t="str">
        <f>'Compound Alert'!E24</f>
        <v>IBRD</v>
      </c>
      <c r="F161" s="50">
        <f>'Compound Alert'!F24</f>
        <v>0</v>
      </c>
      <c r="G161" s="22">
        <f>'Compound Alert'!G24</f>
        <v>2</v>
      </c>
      <c r="H161" s="23">
        <f>'Compound Alert'!H24</f>
        <v>2</v>
      </c>
      <c r="I161" s="50">
        <f>'Compound Alert'!Q24</f>
        <v>0</v>
      </c>
      <c r="J161" s="25">
        <f>'Compound Alert'!R24</f>
        <v>7.3756355658343109</v>
      </c>
      <c r="K161" s="25">
        <f>'Compound Alert'!S24</f>
        <v>0</v>
      </c>
      <c r="L161" s="25">
        <f>'Compound Alert'!T24</f>
        <v>6.4722142056847476</v>
      </c>
      <c r="M161" s="25">
        <f>'Compound Alert'!U24</f>
        <v>6.2105900340811901</v>
      </c>
      <c r="N161" s="25">
        <f>'Compound Alert'!V24</f>
        <v>0</v>
      </c>
      <c r="O161" s="25">
        <f>'Compound Alert'!W24</f>
        <v>0</v>
      </c>
      <c r="P161" s="25"/>
      <c r="Q161" s="27" t="e">
        <f>'Compound Alert'!#REF!</f>
        <v>#REF!</v>
      </c>
      <c r="R161" s="27" t="e">
        <f>'Compound Alert'!#REF!</f>
        <v>#REF!</v>
      </c>
      <c r="S161" s="21"/>
      <c r="T161" s="21"/>
      <c r="U161" s="21"/>
      <c r="V161" s="21"/>
      <c r="W161" s="21"/>
      <c r="X161" s="21"/>
      <c r="Y161" s="28"/>
      <c r="Z161" s="28"/>
      <c r="AA161" s="28"/>
      <c r="AB161" s="28"/>
      <c r="AC161" s="28"/>
      <c r="AD161" s="28"/>
      <c r="AE161" s="28"/>
      <c r="AF161" s="28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</row>
    <row r="162" spans="1:50" hidden="1" x14ac:dyDescent="0.2">
      <c r="A162" s="64">
        <v>90</v>
      </c>
      <c r="B162" s="20" t="str">
        <f>'Compound Alert'!B75</f>
        <v>Guatemala</v>
      </c>
      <c r="C162" s="20" t="str">
        <f>'Compound Alert'!C75</f>
        <v>GTM</v>
      </c>
      <c r="D162" s="20" t="str">
        <f>'Compound Alert'!D75</f>
        <v>LCN           Latin America &amp; Caribbean</v>
      </c>
      <c r="E162" s="20" t="str">
        <f>'Compound Alert'!E75</f>
        <v>IBRD</v>
      </c>
      <c r="F162" s="50">
        <f>'Compound Alert'!F75</f>
        <v>0</v>
      </c>
      <c r="G162" s="22">
        <f>'Compound Alert'!G75</f>
        <v>3</v>
      </c>
      <c r="H162" s="23">
        <f>'Compound Alert'!H75</f>
        <v>3</v>
      </c>
      <c r="I162" s="50">
        <f>'Compound Alert'!Q75</f>
        <v>0</v>
      </c>
      <c r="J162" s="25">
        <f>'Compound Alert'!R75</f>
        <v>6.7308248951048801</v>
      </c>
      <c r="K162" s="25">
        <f>'Compound Alert'!S75</f>
        <v>8.066707527543576</v>
      </c>
      <c r="L162" s="25">
        <f>'Compound Alert'!T75</f>
        <v>5.1132919994241339</v>
      </c>
      <c r="M162" s="25">
        <f>'Compound Alert'!U75</f>
        <v>7.0185092038188017</v>
      </c>
      <c r="N162" s="25">
        <f>'Compound Alert'!V75</f>
        <v>0</v>
      </c>
      <c r="O162" s="25">
        <f>'Compound Alert'!W75</f>
        <v>0</v>
      </c>
      <c r="P162" s="25"/>
      <c r="Q162" s="27" t="e">
        <f>'Compound Alert'!#REF!</f>
        <v>#REF!</v>
      </c>
      <c r="R162" s="27" t="e">
        <f>'Compound Alert'!#REF!</f>
        <v>#REF!</v>
      </c>
      <c r="S162" s="21"/>
      <c r="T162" s="21"/>
      <c r="U162" s="21"/>
      <c r="V162" s="21"/>
      <c r="W162" s="21"/>
      <c r="X162" s="21"/>
      <c r="Y162" s="28"/>
      <c r="Z162" s="28"/>
      <c r="AA162" s="28"/>
      <c r="AB162" s="28"/>
      <c r="AC162" s="28"/>
      <c r="AD162" s="28"/>
      <c r="AE162" s="28"/>
      <c r="AF162" s="28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</row>
    <row r="163" spans="1:50" hidden="1" x14ac:dyDescent="0.2">
      <c r="A163" s="64">
        <v>91</v>
      </c>
      <c r="B163" s="20" t="str">
        <f>'Compound Alert'!B111</f>
        <v>Morocco</v>
      </c>
      <c r="C163" s="20" t="str">
        <f>'Compound Alert'!C111</f>
        <v>MAR</v>
      </c>
      <c r="D163" s="20" t="str">
        <f>'Compound Alert'!D111</f>
        <v>MEA           Middle East &amp; North Africa</v>
      </c>
      <c r="E163" s="20" t="str">
        <f>'Compound Alert'!E111</f>
        <v>IBRD</v>
      </c>
      <c r="F163" s="50">
        <f>'Compound Alert'!F111</f>
        <v>0</v>
      </c>
      <c r="G163" s="22">
        <f>'Compound Alert'!G111</f>
        <v>1.5</v>
      </c>
      <c r="H163" s="23">
        <f>'Compound Alert'!H111</f>
        <v>1.5</v>
      </c>
      <c r="I163" s="50">
        <f>'Compound Alert'!Q111</f>
        <v>0</v>
      </c>
      <c r="J163" s="25">
        <f>'Compound Alert'!R111</f>
        <v>5.4595351044196105</v>
      </c>
      <c r="K163" s="25">
        <f>'Compound Alert'!S111</f>
        <v>0</v>
      </c>
      <c r="L163" s="25">
        <f>'Compound Alert'!T111</f>
        <v>2.964858035479693</v>
      </c>
      <c r="M163" s="25">
        <f>'Compound Alert'!U111</f>
        <v>8.0178372573727312</v>
      </c>
      <c r="N163" s="25">
        <f>'Compound Alert'!V111</f>
        <v>0</v>
      </c>
      <c r="O163" s="25">
        <f>'Compound Alert'!W111</f>
        <v>0</v>
      </c>
      <c r="P163" s="25"/>
      <c r="Q163" s="27" t="e">
        <f>'Compound Alert'!#REF!</f>
        <v>#REF!</v>
      </c>
      <c r="R163" s="27" t="e">
        <f>'Compound Alert'!#REF!</f>
        <v>#REF!</v>
      </c>
      <c r="S163" s="21"/>
      <c r="T163" s="21"/>
      <c r="U163" s="21"/>
      <c r="V163" s="21"/>
      <c r="W163" s="21"/>
      <c r="X163" s="21"/>
      <c r="Y163" s="28"/>
      <c r="Z163" s="28"/>
      <c r="AA163" s="28"/>
      <c r="AB163" s="28"/>
      <c r="AC163" s="28"/>
      <c r="AD163" s="28"/>
      <c r="AE163" s="28"/>
      <c r="AF163" s="28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</row>
    <row r="164" spans="1:50" hidden="1" x14ac:dyDescent="0.2">
      <c r="A164" s="64">
        <v>92</v>
      </c>
      <c r="B164" s="20" t="str">
        <f>'Compound Alert'!B112</f>
        <v>Moldova Republic of</v>
      </c>
      <c r="C164" s="20" t="str">
        <f>'Compound Alert'!C112</f>
        <v>MDA</v>
      </c>
      <c r="D164" s="20" t="str">
        <f>'Compound Alert'!D112</f>
        <v>ECS           Europe &amp; Central Asia</v>
      </c>
      <c r="E164" s="20" t="str">
        <f>'Compound Alert'!E112</f>
        <v>IBRD</v>
      </c>
      <c r="F164" s="50">
        <f>'Compound Alert'!F112</f>
        <v>0</v>
      </c>
      <c r="G164" s="22">
        <f>'Compound Alert'!G112</f>
        <v>1.5</v>
      </c>
      <c r="H164" s="23">
        <f>'Compound Alert'!H112</f>
        <v>1.5</v>
      </c>
      <c r="I164" s="50">
        <f>'Compound Alert'!Q112</f>
        <v>0</v>
      </c>
      <c r="J164" s="25">
        <f>'Compound Alert'!R112</f>
        <v>7.745966692414834</v>
      </c>
      <c r="K164" s="25">
        <f>'Compound Alert'!S112</f>
        <v>0</v>
      </c>
      <c r="L164" s="25">
        <f>'Compound Alert'!T112</f>
        <v>0</v>
      </c>
      <c r="M164" s="25">
        <f>'Compound Alert'!U112</f>
        <v>5.8554004376911974</v>
      </c>
      <c r="N164" s="25">
        <f>'Compound Alert'!V112</f>
        <v>0</v>
      </c>
      <c r="O164" s="25">
        <f>'Compound Alert'!W112</f>
        <v>0</v>
      </c>
      <c r="P164" s="25"/>
      <c r="Q164" s="27" t="e">
        <f>'Compound Alert'!#REF!</f>
        <v>#REF!</v>
      </c>
      <c r="R164" s="27" t="e">
        <f>'Compound Alert'!#REF!</f>
        <v>#REF!</v>
      </c>
      <c r="S164" s="21"/>
      <c r="T164" s="21"/>
      <c r="U164" s="21"/>
      <c r="V164" s="21"/>
      <c r="W164" s="21"/>
      <c r="X164" s="21"/>
      <c r="Y164" s="28"/>
      <c r="Z164" s="28"/>
      <c r="AA164" s="28"/>
      <c r="AB164" s="28"/>
      <c r="AC164" s="28"/>
      <c r="AD164" s="28"/>
      <c r="AE164" s="28"/>
      <c r="AF164" s="28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</row>
    <row r="165" spans="1:50" hidden="1" x14ac:dyDescent="0.2">
      <c r="A165" s="64">
        <v>93</v>
      </c>
      <c r="B165" s="20" t="str">
        <f>'Compound Alert'!B115</f>
        <v>Mexico</v>
      </c>
      <c r="C165" s="20" t="str">
        <f>'Compound Alert'!C115</f>
        <v>MEX</v>
      </c>
      <c r="D165" s="20" t="str">
        <f>'Compound Alert'!D115</f>
        <v>LCN           Latin America &amp; Caribbean</v>
      </c>
      <c r="E165" s="20" t="str">
        <f>'Compound Alert'!E115</f>
        <v>IBRD</v>
      </c>
      <c r="F165" s="50">
        <f>'Compound Alert'!F115</f>
        <v>0</v>
      </c>
      <c r="G165" s="22">
        <f>'Compound Alert'!G115</f>
        <v>2.5</v>
      </c>
      <c r="H165" s="23">
        <f>'Compound Alert'!H115</f>
        <v>2.5</v>
      </c>
      <c r="I165" s="50">
        <f>'Compound Alert'!Q115</f>
        <v>0</v>
      </c>
      <c r="J165" s="25">
        <f>'Compound Alert'!R115</f>
        <v>6.5192024052026483</v>
      </c>
      <c r="K165" s="25">
        <f>'Compound Alert'!S115</f>
        <v>0</v>
      </c>
      <c r="L165" s="25">
        <f>'Compound Alert'!T115</f>
        <v>5.134553180524704</v>
      </c>
      <c r="M165" s="25">
        <f>'Compound Alert'!U115</f>
        <v>5.8309518948453025</v>
      </c>
      <c r="N165" s="25">
        <f>'Compound Alert'!V115</f>
        <v>9.7467943448089631</v>
      </c>
      <c r="O165" s="25">
        <f>'Compound Alert'!W115</f>
        <v>0</v>
      </c>
      <c r="P165" s="25"/>
      <c r="Q165" s="27" t="e">
        <f>'Compound Alert'!#REF!</f>
        <v>#REF!</v>
      </c>
      <c r="R165" s="27" t="e">
        <f>'Compound Alert'!#REF!</f>
        <v>#REF!</v>
      </c>
      <c r="S165" s="21"/>
      <c r="T165" s="21"/>
      <c r="U165" s="21"/>
      <c r="V165" s="21"/>
      <c r="W165" s="21"/>
      <c r="X165" s="21"/>
      <c r="Y165" s="28"/>
      <c r="Z165" s="28"/>
      <c r="AA165" s="28"/>
      <c r="AB165" s="28"/>
      <c r="AC165" s="28"/>
      <c r="AD165" s="28"/>
      <c r="AE165" s="28"/>
      <c r="AF165" s="28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</row>
    <row r="166" spans="1:50" hidden="1" x14ac:dyDescent="0.2">
      <c r="A166" s="64">
        <v>94</v>
      </c>
      <c r="B166" s="20" t="str">
        <f>'Compound Alert'!B178</f>
        <v>Tunisia</v>
      </c>
      <c r="C166" s="20" t="str">
        <f>'Compound Alert'!C178</f>
        <v>TUN</v>
      </c>
      <c r="D166" s="20" t="str">
        <f>'Compound Alert'!D178</f>
        <v>MEA           Middle East &amp; North Africa</v>
      </c>
      <c r="E166" s="20" t="str">
        <f>'Compound Alert'!E178</f>
        <v>IBRD</v>
      </c>
      <c r="F166" s="50">
        <f>'Compound Alert'!F178</f>
        <v>0</v>
      </c>
      <c r="G166" s="22">
        <f>'Compound Alert'!G178</f>
        <v>2</v>
      </c>
      <c r="H166" s="23">
        <f>'Compound Alert'!H178</f>
        <v>2</v>
      </c>
      <c r="I166" s="50">
        <f>'Compound Alert'!Q178</f>
        <v>0</v>
      </c>
      <c r="J166" s="25">
        <f>'Compound Alert'!R178</f>
        <v>8.3048178787978237</v>
      </c>
      <c r="K166" s="25">
        <f>'Compound Alert'!S178</f>
        <v>0</v>
      </c>
      <c r="L166" s="25">
        <f>'Compound Alert'!T178</f>
        <v>5.2717297432009262</v>
      </c>
      <c r="M166" s="25">
        <f>'Compound Alert'!U178</f>
        <v>5.8554004376912001</v>
      </c>
      <c r="N166" s="25">
        <f>'Compound Alert'!V178</f>
        <v>0</v>
      </c>
      <c r="O166" s="25">
        <f>'Compound Alert'!W178</f>
        <v>0</v>
      </c>
      <c r="P166" s="25"/>
      <c r="Q166" s="27" t="e">
        <f>'Compound Alert'!#REF!</f>
        <v>#REF!</v>
      </c>
      <c r="R166" s="27" t="e">
        <f>'Compound Alert'!#REF!</f>
        <v>#REF!</v>
      </c>
      <c r="S166" s="21"/>
      <c r="T166" s="21"/>
      <c r="U166" s="21"/>
      <c r="V166" s="21"/>
      <c r="W166" s="21"/>
      <c r="X166" s="21"/>
      <c r="Y166" s="28"/>
      <c r="Z166" s="28"/>
      <c r="AA166" s="28"/>
      <c r="AB166" s="28"/>
      <c r="AC166" s="28"/>
      <c r="AD166" s="28"/>
      <c r="AE166" s="28"/>
      <c r="AF166" s="28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</row>
    <row r="167" spans="1:50" hidden="1" x14ac:dyDescent="0.2">
      <c r="A167" s="64">
        <v>95</v>
      </c>
      <c r="B167" s="20" t="str">
        <f>'Compound Alert'!B186</f>
        <v>Uzbekistan</v>
      </c>
      <c r="C167" s="20" t="str">
        <f>'Compound Alert'!C186</f>
        <v>UZB</v>
      </c>
      <c r="D167" s="20" t="str">
        <f>'Compound Alert'!D186</f>
        <v>ECS           Europe &amp; Central Asia</v>
      </c>
      <c r="E167" s="20" t="str">
        <f>'Compound Alert'!E186</f>
        <v>Blend</v>
      </c>
      <c r="F167" s="50">
        <f>'Compound Alert'!F186</f>
        <v>0</v>
      </c>
      <c r="G167" s="22">
        <f>'Compound Alert'!G186</f>
        <v>2.5</v>
      </c>
      <c r="H167" s="23">
        <f>'Compound Alert'!H186</f>
        <v>2.5</v>
      </c>
      <c r="I167" s="50">
        <f>'Compound Alert'!Q186</f>
        <v>0</v>
      </c>
      <c r="J167" s="25">
        <f>'Compound Alert'!R186</f>
        <v>6.0033759733106082</v>
      </c>
      <c r="K167" s="25">
        <f>'Compound Alert'!S186</f>
        <v>0</v>
      </c>
      <c r="L167" s="25">
        <f>'Compound Alert'!T186</f>
        <v>6.3001556275722637</v>
      </c>
      <c r="M167" s="25">
        <f>'Compound Alert'!U186</f>
        <v>6.6107521243880933</v>
      </c>
      <c r="N167" s="25">
        <f>'Compound Alert'!V186</f>
        <v>7</v>
      </c>
      <c r="O167" s="25">
        <f>'Compound Alert'!W186</f>
        <v>0</v>
      </c>
      <c r="P167" s="25"/>
      <c r="Q167" s="27" t="e">
        <f>'Compound Alert'!#REF!</f>
        <v>#REF!</v>
      </c>
      <c r="R167" s="27" t="e">
        <f>'Compound Alert'!#REF!</f>
        <v>#REF!</v>
      </c>
      <c r="S167" s="21"/>
      <c r="T167" s="21"/>
      <c r="U167" s="21"/>
      <c r="V167" s="21"/>
      <c r="W167" s="21"/>
      <c r="X167" s="21"/>
      <c r="Y167" s="28"/>
      <c r="Z167" s="28"/>
      <c r="AA167" s="28"/>
      <c r="AB167" s="28"/>
      <c r="AC167" s="28"/>
      <c r="AD167" s="28"/>
      <c r="AE167" s="28"/>
      <c r="AF167" s="28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</row>
    <row r="168" spans="1:50" hidden="1" x14ac:dyDescent="0.2">
      <c r="A168" s="64">
        <v>96</v>
      </c>
      <c r="B168" s="20" t="str">
        <f>'Compound Alert'!B189</f>
        <v>Viet Nam</v>
      </c>
      <c r="C168" s="20" t="str">
        <f>'Compound Alert'!C189</f>
        <v>VNM</v>
      </c>
      <c r="D168" s="20" t="str">
        <f>'Compound Alert'!D189</f>
        <v>EAS           East Asia &amp; Pacific</v>
      </c>
      <c r="E168" s="20" t="str">
        <f>'Compound Alert'!E189</f>
        <v>IBRD</v>
      </c>
      <c r="F168" s="50">
        <f>'Compound Alert'!F189</f>
        <v>0</v>
      </c>
      <c r="G168" s="22">
        <f>'Compound Alert'!G189</f>
        <v>1.5</v>
      </c>
      <c r="H168" s="23">
        <f>'Compound Alert'!H189</f>
        <v>1.5</v>
      </c>
      <c r="I168" s="50">
        <f>'Compound Alert'!Q189</f>
        <v>0</v>
      </c>
      <c r="J168" s="25">
        <f>'Compound Alert'!R189</f>
        <v>4.0145887805506391</v>
      </c>
      <c r="K168" s="25">
        <f>'Compound Alert'!S189</f>
        <v>0</v>
      </c>
      <c r="L168" s="25">
        <f>'Compound Alert'!T189</f>
        <v>4.0396234323984048</v>
      </c>
      <c r="M168" s="25">
        <f>'Compound Alert'!U189</f>
        <v>5.5832122747392665</v>
      </c>
      <c r="N168" s="25">
        <f>'Compound Alert'!V189</f>
        <v>8.3666002653407556</v>
      </c>
      <c r="O168" s="25">
        <f>'Compound Alert'!W189</f>
        <v>0</v>
      </c>
      <c r="P168" s="25"/>
      <c r="Q168" s="27" t="e">
        <f>'Compound Alert'!#REF!</f>
        <v>#REF!</v>
      </c>
      <c r="R168" s="27" t="e">
        <f>'Compound Alert'!#REF!</f>
        <v>#REF!</v>
      </c>
      <c r="S168" s="21"/>
      <c r="T168" s="21"/>
      <c r="U168" s="21"/>
      <c r="V168" s="21"/>
      <c r="W168" s="21"/>
      <c r="X168" s="21"/>
      <c r="Y168" s="28"/>
      <c r="Z168" s="28"/>
      <c r="AA168" s="28"/>
      <c r="AB168" s="28"/>
      <c r="AC168" s="28"/>
      <c r="AD168" s="28"/>
      <c r="AE168" s="28"/>
      <c r="AF168" s="28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</row>
    <row r="169" spans="1:50" hidden="1" x14ac:dyDescent="0.2">
      <c r="A169" s="64">
        <v>97</v>
      </c>
      <c r="B169" s="20" t="str">
        <f>'Compound Alert'!B84</f>
        <v>Iran</v>
      </c>
      <c r="C169" s="20" t="str">
        <f>'Compound Alert'!C84</f>
        <v>IRN</v>
      </c>
      <c r="D169" s="20" t="str">
        <f>'Compound Alert'!D84</f>
        <v>MEA           Middle East &amp; North Africa</v>
      </c>
      <c r="E169" s="20" t="str">
        <f>'Compound Alert'!E84</f>
        <v>IBRD</v>
      </c>
      <c r="F169" s="50">
        <f>'Compound Alert'!F84</f>
        <v>0</v>
      </c>
      <c r="G169" s="22">
        <f>'Compound Alert'!G84</f>
        <v>2.5</v>
      </c>
      <c r="H169" s="23">
        <f>'Compound Alert'!H84</f>
        <v>2.5</v>
      </c>
      <c r="I169" s="50">
        <f>'Compound Alert'!Q84</f>
        <v>0</v>
      </c>
      <c r="J169" s="25">
        <f>'Compound Alert'!R84</f>
        <v>8.0374125189640466</v>
      </c>
      <c r="K169" s="25">
        <f>'Compound Alert'!S84</f>
        <v>0</v>
      </c>
      <c r="L169" s="25">
        <f>'Compound Alert'!T84</f>
        <v>9.1701095462872733</v>
      </c>
      <c r="M169" s="25">
        <f>'Compound Alert'!U84</f>
        <v>4.1761226035642185</v>
      </c>
      <c r="N169" s="25">
        <f>'Compound Alert'!V84</f>
        <v>5.3851648071345046</v>
      </c>
      <c r="O169" s="25">
        <f>'Compound Alert'!W84</f>
        <v>0</v>
      </c>
      <c r="P169" s="25"/>
      <c r="Q169" s="27" t="e">
        <f>'Compound Alert'!#REF!</f>
        <v>#REF!</v>
      </c>
      <c r="R169" s="27" t="e">
        <f>'Compound Alert'!#REF!</f>
        <v>#REF!</v>
      </c>
      <c r="S169" s="21"/>
      <c r="T169" s="21"/>
      <c r="U169" s="21"/>
      <c r="V169" s="21"/>
      <c r="W169" s="21"/>
      <c r="X169" s="21"/>
      <c r="Y169" s="28"/>
      <c r="Z169" s="28"/>
      <c r="AA169" s="28"/>
      <c r="AB169" s="28"/>
      <c r="AC169" s="28"/>
      <c r="AD169" s="28"/>
      <c r="AE169" s="28"/>
      <c r="AF169" s="28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</row>
    <row r="170" spans="1:50" hidden="1" x14ac:dyDescent="0.2">
      <c r="A170" s="64">
        <v>98</v>
      </c>
      <c r="B170" s="20" t="str">
        <f>'Compound Alert'!B25</f>
        <v>Belarus</v>
      </c>
      <c r="C170" s="20" t="str">
        <f>'Compound Alert'!C25</f>
        <v>BLR</v>
      </c>
      <c r="D170" s="20" t="str">
        <f>'Compound Alert'!D25</f>
        <v>ECS           Europe &amp; Central Asia</v>
      </c>
      <c r="E170" s="20" t="str">
        <f>'Compound Alert'!E25</f>
        <v>IBRD</v>
      </c>
      <c r="F170" s="50">
        <f>'Compound Alert'!F25</f>
        <v>0</v>
      </c>
      <c r="G170" s="22">
        <f>'Compound Alert'!G25</f>
        <v>2</v>
      </c>
      <c r="H170" s="23">
        <f>'Compound Alert'!H25</f>
        <v>2</v>
      </c>
      <c r="I170" s="50">
        <f>'Compound Alert'!Q25</f>
        <v>0</v>
      </c>
      <c r="J170" s="25">
        <f>'Compound Alert'!R25</f>
        <v>7.2947779003465651</v>
      </c>
      <c r="K170" s="25">
        <f>'Compound Alert'!S25</f>
        <v>0</v>
      </c>
      <c r="L170" s="25">
        <f>'Compound Alert'!T25</f>
        <v>9.4737567055367489</v>
      </c>
      <c r="M170" s="25">
        <f>'Compound Alert'!U25</f>
        <v>3.4641016151377602</v>
      </c>
      <c r="N170" s="25">
        <f>'Compound Alert'!V25</f>
        <v>0</v>
      </c>
      <c r="O170" s="25">
        <f>'Compound Alert'!W25</f>
        <v>0</v>
      </c>
      <c r="P170" s="25"/>
      <c r="Q170" s="27" t="e">
        <f>'Compound Alert'!#REF!</f>
        <v>#REF!</v>
      </c>
      <c r="R170" s="27" t="e">
        <f>'Compound Alert'!#REF!</f>
        <v>#REF!</v>
      </c>
      <c r="S170" s="21"/>
      <c r="T170" s="21"/>
      <c r="U170" s="21"/>
      <c r="V170" s="21"/>
      <c r="W170" s="21"/>
      <c r="X170" s="21"/>
      <c r="Y170" s="28"/>
      <c r="Z170" s="28"/>
      <c r="AA170" s="28"/>
      <c r="AB170" s="28"/>
      <c r="AC170" s="28"/>
      <c r="AD170" s="28"/>
      <c r="AE170" s="28"/>
      <c r="AF170" s="28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</row>
    <row r="171" spans="1:50" hidden="1" x14ac:dyDescent="0.2">
      <c r="A171" s="64">
        <v>99</v>
      </c>
      <c r="B171" s="20" t="str">
        <f>'Compound Alert'!B162</f>
        <v>Sao Tome and Principe</v>
      </c>
      <c r="C171" s="20" t="str">
        <f>'Compound Alert'!C162</f>
        <v>STP</v>
      </c>
      <c r="D171" s="20" t="str">
        <f>'Compound Alert'!D162</f>
        <v>SSF           Sub-Saharan Africa</v>
      </c>
      <c r="E171" s="20" t="str">
        <f>'Compound Alert'!E162</f>
        <v>IDA</v>
      </c>
      <c r="F171" s="50">
        <f>'Compound Alert'!F162</f>
        <v>0</v>
      </c>
      <c r="G171" s="22">
        <f>'Compound Alert'!G162</f>
        <v>1</v>
      </c>
      <c r="H171" s="23">
        <f>'Compound Alert'!H162</f>
        <v>1</v>
      </c>
      <c r="I171" s="50">
        <f>'Compound Alert'!Q162</f>
        <v>0</v>
      </c>
      <c r="J171" s="25">
        <f>'Compound Alert'!R162</f>
        <v>1.9106019993708787</v>
      </c>
      <c r="K171" s="25">
        <f>'Compound Alert'!S162</f>
        <v>0</v>
      </c>
      <c r="L171" s="25">
        <f>'Compound Alert'!T162</f>
        <v>0</v>
      </c>
      <c r="M171" s="25">
        <f>'Compound Alert'!U162</f>
        <v>9.3350338586883073</v>
      </c>
      <c r="N171" s="25">
        <f>'Compound Alert'!V162</f>
        <v>0</v>
      </c>
      <c r="O171" s="25">
        <f>'Compound Alert'!W162</f>
        <v>0</v>
      </c>
      <c r="P171" s="25"/>
      <c r="Q171" s="27" t="e">
        <f>'Compound Alert'!#REF!</f>
        <v>#REF!</v>
      </c>
      <c r="R171" s="27" t="e">
        <f>'Compound Alert'!#REF!</f>
        <v>#REF!</v>
      </c>
      <c r="S171" s="21"/>
      <c r="T171" s="21"/>
      <c r="U171" s="21"/>
      <c r="V171" s="21"/>
      <c r="W171" s="21"/>
      <c r="X171" s="21"/>
      <c r="Y171" s="28"/>
      <c r="Z171" s="28"/>
      <c r="AA171" s="28"/>
      <c r="AB171" s="28"/>
      <c r="AC171" s="28"/>
      <c r="AD171" s="28"/>
      <c r="AE171" s="28"/>
      <c r="AF171" s="28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</row>
    <row r="172" spans="1:50" hidden="1" x14ac:dyDescent="0.2">
      <c r="A172" s="64">
        <v>100</v>
      </c>
      <c r="B172" s="20" t="str">
        <f>'Compound Alert'!B191</f>
        <v>Samoa</v>
      </c>
      <c r="C172" s="20" t="str">
        <f>'Compound Alert'!C191</f>
        <v>WSM</v>
      </c>
      <c r="D172" s="20" t="str">
        <f>'Compound Alert'!D191</f>
        <v>EAS           East Asia &amp; Pacific</v>
      </c>
      <c r="E172" s="20" t="str">
        <f>'Compound Alert'!E191</f>
        <v>IDA</v>
      </c>
      <c r="F172" s="50">
        <f>'Compound Alert'!F191</f>
        <v>0</v>
      </c>
      <c r="G172" s="22">
        <f>'Compound Alert'!G191</f>
        <v>0</v>
      </c>
      <c r="H172" s="23">
        <f>'Compound Alert'!H191</f>
        <v>0</v>
      </c>
      <c r="I172" s="50">
        <f>'Compound Alert'!Q191</f>
        <v>0</v>
      </c>
      <c r="J172" s="25">
        <f>'Compound Alert'!R191</f>
        <v>0</v>
      </c>
      <c r="K172" s="25">
        <f>'Compound Alert'!S191</f>
        <v>0</v>
      </c>
      <c r="L172" s="25">
        <f>'Compound Alert'!T191</f>
        <v>0</v>
      </c>
      <c r="M172" s="25">
        <f>'Compound Alert'!U191</f>
        <v>0</v>
      </c>
      <c r="N172" s="25">
        <f>'Compound Alert'!V191</f>
        <v>0</v>
      </c>
      <c r="O172" s="25">
        <f>'Compound Alert'!W191</f>
        <v>0</v>
      </c>
      <c r="P172" s="25"/>
      <c r="Q172" s="27" t="e">
        <f>'Compound Alert'!#REF!</f>
        <v>#REF!</v>
      </c>
      <c r="R172" s="27" t="e">
        <f>'Compound Alert'!#REF!</f>
        <v>#REF!</v>
      </c>
      <c r="S172" s="21"/>
      <c r="T172" s="21"/>
      <c r="U172" s="21"/>
      <c r="V172" s="21"/>
      <c r="W172" s="21"/>
      <c r="X172" s="21"/>
      <c r="Y172" s="28"/>
      <c r="Z172" s="28"/>
      <c r="AA172" s="28"/>
      <c r="AB172" s="28"/>
      <c r="AC172" s="28"/>
      <c r="AD172" s="28"/>
      <c r="AE172" s="28"/>
      <c r="AF172" s="28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</row>
    <row r="173" spans="1:50" hidden="1" x14ac:dyDescent="0.2">
      <c r="A173" s="64">
        <v>101</v>
      </c>
      <c r="B173" s="20" t="str">
        <f>'Compound Alert'!B37</f>
        <v>China</v>
      </c>
      <c r="C173" s="20" t="str">
        <f>'Compound Alert'!C37</f>
        <v>CHN</v>
      </c>
      <c r="D173" s="20" t="str">
        <f>'Compound Alert'!D37</f>
        <v>EAS           East Asia &amp; Pacific</v>
      </c>
      <c r="E173" s="20" t="str">
        <f>'Compound Alert'!E37</f>
        <v>IBRD</v>
      </c>
      <c r="F173" s="50">
        <f>'Compound Alert'!F37</f>
        <v>0</v>
      </c>
      <c r="G173" s="22">
        <f>'Compound Alert'!G37</f>
        <v>0.5</v>
      </c>
      <c r="H173" s="23">
        <f>'Compound Alert'!H37</f>
        <v>0.5</v>
      </c>
      <c r="I173" s="50">
        <f>'Compound Alert'!Q37</f>
        <v>0</v>
      </c>
      <c r="J173" s="25">
        <f>'Compound Alert'!R37</f>
        <v>4.2293237623974216</v>
      </c>
      <c r="K173" s="25">
        <f>'Compound Alert'!S37</f>
        <v>0</v>
      </c>
      <c r="L173" s="25">
        <f>'Compound Alert'!T37</f>
        <v>0</v>
      </c>
      <c r="M173" s="25">
        <f>'Compound Alert'!U37</f>
        <v>5.2262203772537044</v>
      </c>
      <c r="N173" s="25">
        <f>'Compound Alert'!V37</f>
        <v>0</v>
      </c>
      <c r="O173" s="25">
        <f>'Compound Alert'!W37</f>
        <v>0</v>
      </c>
      <c r="P173" s="25"/>
      <c r="Q173" s="27" t="e">
        <f>'Compound Alert'!#REF!</f>
        <v>#REF!</v>
      </c>
      <c r="R173" s="27" t="e">
        <f>'Compound Alert'!#REF!</f>
        <v>#REF!</v>
      </c>
      <c r="S173" s="21"/>
      <c r="T173" s="21"/>
      <c r="U173" s="21"/>
      <c r="V173" s="21"/>
      <c r="W173" s="21"/>
      <c r="X173" s="21"/>
      <c r="Y173" s="28"/>
      <c r="Z173" s="28"/>
      <c r="AA173" s="28"/>
      <c r="AB173" s="28"/>
      <c r="AC173" s="28"/>
      <c r="AD173" s="28"/>
      <c r="AE173" s="28"/>
      <c r="AF173" s="28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</row>
    <row r="174" spans="1:50" hidden="1" x14ac:dyDescent="0.2">
      <c r="A174" s="64">
        <v>102</v>
      </c>
      <c r="B174" s="20" t="str">
        <f>'Compound Alert'!B174</f>
        <v>Turkmenistan</v>
      </c>
      <c r="C174" s="20" t="str">
        <f>'Compound Alert'!C174</f>
        <v>TKM</v>
      </c>
      <c r="D174" s="20" t="str">
        <f>'Compound Alert'!D174</f>
        <v>ECS           Europe &amp; Central Asia</v>
      </c>
      <c r="E174" s="20" t="str">
        <f>'Compound Alert'!E174</f>
        <v>IBRD</v>
      </c>
      <c r="F174" s="50">
        <f>'Compound Alert'!F174</f>
        <v>0</v>
      </c>
      <c r="G174" s="22">
        <f>'Compound Alert'!G174</f>
        <v>1</v>
      </c>
      <c r="H174" s="23">
        <f>'Compound Alert'!H174</f>
        <v>1</v>
      </c>
      <c r="I174" s="50">
        <f>'Compound Alert'!Q174</f>
        <v>0</v>
      </c>
      <c r="J174" s="25">
        <f>'Compound Alert'!R174</f>
        <v>6.7574915691913615</v>
      </c>
      <c r="K174" s="25">
        <f>'Compound Alert'!S174</f>
        <v>0</v>
      </c>
      <c r="L174" s="25">
        <f>'Compound Alert'!T174</f>
        <v>0</v>
      </c>
      <c r="M174" s="25">
        <f>'Compound Alert'!U174</f>
        <v>3.8729833462074144</v>
      </c>
      <c r="N174" s="25">
        <f>'Compound Alert'!V174</f>
        <v>5.6124860801609122</v>
      </c>
      <c r="O174" s="25">
        <f>'Compound Alert'!W174</f>
        <v>0</v>
      </c>
      <c r="P174" s="25"/>
      <c r="Q174" s="27" t="e">
        <f>'Compound Alert'!#REF!</f>
        <v>#REF!</v>
      </c>
      <c r="R174" s="27" t="e">
        <f>'Compound Alert'!#REF!</f>
        <v>#REF!</v>
      </c>
      <c r="S174" s="21"/>
      <c r="T174" s="21"/>
      <c r="U174" s="21"/>
      <c r="V174" s="21"/>
      <c r="W174" s="21"/>
      <c r="X174" s="21"/>
      <c r="Y174" s="28"/>
      <c r="Z174" s="28"/>
      <c r="AA174" s="28"/>
      <c r="AB174" s="28"/>
      <c r="AC174" s="28"/>
      <c r="AD174" s="28"/>
      <c r="AE174" s="28"/>
      <c r="AF174" s="28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</row>
    <row r="175" spans="1:50" hidden="1" x14ac:dyDescent="0.2">
      <c r="A175" s="64">
        <v>103</v>
      </c>
      <c r="B175" s="20" t="str">
        <f>'Compound Alert'!B46</f>
        <v>Cuba</v>
      </c>
      <c r="C175" s="20" t="str">
        <f>'Compound Alert'!C46</f>
        <v>CUB</v>
      </c>
      <c r="D175" s="20" t="str">
        <f>'Compound Alert'!D46</f>
        <v>LCN           Latin America &amp; Caribbean</v>
      </c>
      <c r="E175" s="20" t="str">
        <f>'Compound Alert'!E46</f>
        <v xml:space="preserve"> </v>
      </c>
      <c r="F175" s="50">
        <f>'Compound Alert'!F46</f>
        <v>0</v>
      </c>
      <c r="G175" s="22">
        <f>'Compound Alert'!G46</f>
        <v>2.5</v>
      </c>
      <c r="H175" s="23">
        <f>'Compound Alert'!H46</f>
        <v>2.5</v>
      </c>
      <c r="I175" s="50">
        <f>'Compound Alert'!Q46</f>
        <v>0</v>
      </c>
      <c r="J175" s="25">
        <f>'Compound Alert'!R46</f>
        <v>6.1530906235049212</v>
      </c>
      <c r="K175" s="25">
        <f>'Compound Alert'!S46</f>
        <v>0</v>
      </c>
      <c r="L175" s="25">
        <f>'Compound Alert'!T46</f>
        <v>8.3634566994716284</v>
      </c>
      <c r="M175" s="25">
        <f>'Compound Alert'!U46</f>
        <v>4.690415759823428</v>
      </c>
      <c r="N175" s="25">
        <f>'Compound Alert'!V46</f>
        <v>8.7559503577091338</v>
      </c>
      <c r="O175" s="25">
        <f>'Compound Alert'!W46</f>
        <v>0</v>
      </c>
      <c r="P175" s="25"/>
      <c r="Q175" s="27" t="e">
        <f>'Compound Alert'!#REF!</f>
        <v>#REF!</v>
      </c>
      <c r="R175" s="27" t="e">
        <f>'Compound Alert'!#REF!</f>
        <v>#REF!</v>
      </c>
      <c r="S175" s="21"/>
      <c r="T175" s="21"/>
      <c r="U175" s="21"/>
      <c r="V175" s="21"/>
      <c r="W175" s="21"/>
      <c r="X175" s="21"/>
      <c r="Y175" s="28"/>
      <c r="Z175" s="28"/>
      <c r="AA175" s="28"/>
      <c r="AB175" s="28"/>
      <c r="AC175" s="28"/>
      <c r="AD175" s="28"/>
      <c r="AE175" s="28"/>
      <c r="AF175" s="28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</row>
    <row r="176" spans="1:50" hidden="1" x14ac:dyDescent="0.2">
      <c r="A176" s="64">
        <v>104</v>
      </c>
      <c r="B176" s="20" t="str">
        <f>'Compound Alert'!B51</f>
        <v>Dominica</v>
      </c>
      <c r="C176" s="20" t="str">
        <f>'Compound Alert'!C51</f>
        <v>DMA</v>
      </c>
      <c r="D176" s="20" t="str">
        <f>'Compound Alert'!D51</f>
        <v>LCN           Latin America &amp; Caribbean</v>
      </c>
      <c r="E176" s="20" t="str">
        <f>'Compound Alert'!E51</f>
        <v>Blend</v>
      </c>
      <c r="F176" s="50">
        <f>'Compound Alert'!F51</f>
        <v>0</v>
      </c>
      <c r="G176" s="22">
        <f>'Compound Alert'!G51</f>
        <v>1</v>
      </c>
      <c r="H176" s="23">
        <f>'Compound Alert'!H51</f>
        <v>1</v>
      </c>
      <c r="I176" s="50">
        <f>'Compound Alert'!Q51</f>
        <v>0</v>
      </c>
      <c r="J176" s="25">
        <f>'Compound Alert'!R51</f>
        <v>7.1629388038494604</v>
      </c>
      <c r="K176" s="25">
        <f>'Compound Alert'!S51</f>
        <v>0</v>
      </c>
      <c r="L176" s="25">
        <f>'Compound Alert'!T51</f>
        <v>0</v>
      </c>
      <c r="M176" s="25">
        <f>'Compound Alert'!U51</f>
        <v>0</v>
      </c>
      <c r="N176" s="25">
        <f>'Compound Alert'!V51</f>
        <v>0</v>
      </c>
      <c r="O176" s="25">
        <f>'Compound Alert'!W51</f>
        <v>0</v>
      </c>
      <c r="P176" s="25"/>
      <c r="Q176" s="27" t="e">
        <f>'Compound Alert'!#REF!</f>
        <v>#REF!</v>
      </c>
      <c r="R176" s="27" t="e">
        <f>'Compound Alert'!#REF!</f>
        <v>#REF!</v>
      </c>
      <c r="S176" s="21"/>
      <c r="T176" s="21"/>
      <c r="U176" s="21"/>
      <c r="V176" s="21"/>
      <c r="W176" s="21"/>
      <c r="X176" s="21"/>
      <c r="Y176" s="28"/>
      <c r="Z176" s="28"/>
      <c r="AA176" s="28"/>
      <c r="AB176" s="28"/>
      <c r="AC176" s="28"/>
      <c r="AD176" s="28"/>
      <c r="AE176" s="28"/>
      <c r="AF176" s="28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</row>
    <row r="177" spans="1:50" hidden="1" x14ac:dyDescent="0.2">
      <c r="A177" s="64">
        <v>105</v>
      </c>
      <c r="B177" s="20" t="str">
        <f>'Compound Alert'!B62</f>
        <v>Fiji</v>
      </c>
      <c r="C177" s="20" t="str">
        <f>'Compound Alert'!C62</f>
        <v>FJI</v>
      </c>
      <c r="D177" s="20" t="str">
        <f>'Compound Alert'!D62</f>
        <v>EAS           East Asia &amp; Pacific</v>
      </c>
      <c r="E177" s="20" t="str">
        <f>'Compound Alert'!E62</f>
        <v>Blend</v>
      </c>
      <c r="F177" s="50">
        <f>'Compound Alert'!F62</f>
        <v>0</v>
      </c>
      <c r="G177" s="22">
        <f>'Compound Alert'!G62</f>
        <v>1.5</v>
      </c>
      <c r="H177" s="23">
        <f>'Compound Alert'!H62</f>
        <v>1.5</v>
      </c>
      <c r="I177" s="50">
        <f>'Compound Alert'!Q62</f>
        <v>0</v>
      </c>
      <c r="J177" s="25">
        <f>'Compound Alert'!R62</f>
        <v>6.1568798291642208</v>
      </c>
      <c r="K177" s="25">
        <f>'Compound Alert'!S62</f>
        <v>0</v>
      </c>
      <c r="L177" s="25">
        <f>'Compound Alert'!T62</f>
        <v>0</v>
      </c>
      <c r="M177" s="25">
        <f>'Compound Alert'!U62</f>
        <v>6.9693205243716987</v>
      </c>
      <c r="N177" s="25">
        <f>'Compound Alert'!V62</f>
        <v>6.9522178715380676</v>
      </c>
      <c r="O177" s="25">
        <f>'Compound Alert'!W62</f>
        <v>0</v>
      </c>
      <c r="P177" s="25"/>
      <c r="Q177" s="27" t="e">
        <f>'Compound Alert'!#REF!</f>
        <v>#REF!</v>
      </c>
      <c r="R177" s="27" t="e">
        <f>'Compound Alert'!#REF!</f>
        <v>#REF!</v>
      </c>
      <c r="S177" s="21"/>
      <c r="T177" s="21"/>
      <c r="U177" s="21"/>
      <c r="V177" s="21"/>
      <c r="W177" s="21"/>
      <c r="X177" s="21"/>
      <c r="Y177" s="28"/>
      <c r="Z177" s="28"/>
      <c r="AA177" s="28"/>
      <c r="AB177" s="28"/>
      <c r="AC177" s="28"/>
      <c r="AD177" s="28"/>
      <c r="AE177" s="28"/>
      <c r="AF177" s="28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</row>
    <row r="178" spans="1:50" hidden="1" x14ac:dyDescent="0.2">
      <c r="A178" s="64">
        <v>106</v>
      </c>
      <c r="B178" s="20" t="str">
        <f>'Compound Alert'!B72</f>
        <v>Equatorial Guinea</v>
      </c>
      <c r="C178" s="20" t="str">
        <f>'Compound Alert'!C72</f>
        <v>GNQ</v>
      </c>
      <c r="D178" s="20" t="str">
        <f>'Compound Alert'!D72</f>
        <v>SSF           Sub-Saharan Africa</v>
      </c>
      <c r="E178" s="20" t="str">
        <f>'Compound Alert'!E72</f>
        <v>IBRD</v>
      </c>
      <c r="F178" s="50">
        <f>'Compound Alert'!F72</f>
        <v>0</v>
      </c>
      <c r="G178" s="22">
        <f>'Compound Alert'!G72</f>
        <v>1</v>
      </c>
      <c r="H178" s="23">
        <f>'Compound Alert'!H72</f>
        <v>1</v>
      </c>
      <c r="I178" s="50">
        <f>'Compound Alert'!Q72</f>
        <v>0</v>
      </c>
      <c r="J178" s="25">
        <f>'Compound Alert'!R72</f>
        <v>2.8541198292993939</v>
      </c>
      <c r="K178" s="25">
        <f>'Compound Alert'!S72</f>
        <v>0</v>
      </c>
      <c r="L178" s="25">
        <f>'Compound Alert'!T72</f>
        <v>7.375818919501965</v>
      </c>
      <c r="M178" s="25">
        <f>'Compound Alert'!U72</f>
        <v>0</v>
      </c>
      <c r="N178" s="25">
        <f>'Compound Alert'!V72</f>
        <v>0</v>
      </c>
      <c r="O178" s="25">
        <f>'Compound Alert'!W72</f>
        <v>0</v>
      </c>
      <c r="P178" s="25"/>
      <c r="Q178" s="27" t="e">
        <f>'Compound Alert'!#REF!</f>
        <v>#REF!</v>
      </c>
      <c r="R178" s="27" t="e">
        <f>'Compound Alert'!#REF!</f>
        <v>#REF!</v>
      </c>
      <c r="S178" s="21"/>
      <c r="T178" s="21"/>
      <c r="U178" s="21"/>
      <c r="V178" s="21"/>
      <c r="W178" s="21"/>
      <c r="X178" s="21"/>
      <c r="Y178" s="28"/>
      <c r="Z178" s="28"/>
      <c r="AA178" s="28"/>
      <c r="AB178" s="28"/>
      <c r="AC178" s="28"/>
      <c r="AD178" s="28"/>
      <c r="AE178" s="28"/>
      <c r="AF178" s="28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</row>
    <row r="179" spans="1:50" hidden="1" x14ac:dyDescent="0.2">
      <c r="A179" s="64">
        <v>107</v>
      </c>
      <c r="B179" s="20" t="str">
        <f>'Compound Alert'!B76</f>
        <v>Guyana</v>
      </c>
      <c r="C179" s="20" t="str">
        <f>'Compound Alert'!C76</f>
        <v>GUY</v>
      </c>
      <c r="D179" s="20" t="str">
        <f>'Compound Alert'!D76</f>
        <v>LCN           Latin America &amp; Caribbean</v>
      </c>
      <c r="E179" s="20" t="str">
        <f>'Compound Alert'!E76</f>
        <v>IDA</v>
      </c>
      <c r="F179" s="50">
        <f>'Compound Alert'!F76</f>
        <v>0</v>
      </c>
      <c r="G179" s="22">
        <f>'Compound Alert'!G76</f>
        <v>1</v>
      </c>
      <c r="H179" s="23">
        <f>'Compound Alert'!H76</f>
        <v>1</v>
      </c>
      <c r="I179" s="50">
        <f>'Compound Alert'!Q76</f>
        <v>0</v>
      </c>
      <c r="J179" s="25">
        <f>'Compound Alert'!R76</f>
        <v>6.042021847031009</v>
      </c>
      <c r="K179" s="25">
        <f>'Compound Alert'!S76</f>
        <v>0</v>
      </c>
      <c r="L179" s="25">
        <f>'Compound Alert'!T76</f>
        <v>4.919716080328655</v>
      </c>
      <c r="M179" s="25">
        <f>'Compound Alert'!U76</f>
        <v>0</v>
      </c>
      <c r="N179" s="25">
        <f>'Compound Alert'!V76</f>
        <v>6.8313005106397346</v>
      </c>
      <c r="O179" s="25">
        <f>'Compound Alert'!W76</f>
        <v>0</v>
      </c>
      <c r="P179" s="25"/>
      <c r="Q179" s="27" t="e">
        <f>'Compound Alert'!#REF!</f>
        <v>#REF!</v>
      </c>
      <c r="R179" s="27" t="e">
        <f>'Compound Alert'!#REF!</f>
        <v>#REF!</v>
      </c>
      <c r="S179" s="21"/>
      <c r="T179" s="21"/>
      <c r="U179" s="21"/>
      <c r="V179" s="21"/>
      <c r="W179" s="21"/>
      <c r="X179" s="21"/>
      <c r="Y179" s="28"/>
      <c r="Z179" s="28"/>
      <c r="AA179" s="28"/>
      <c r="AB179" s="28"/>
      <c r="AC179" s="28"/>
      <c r="AD179" s="28"/>
      <c r="AE179" s="28"/>
      <c r="AF179" s="28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</row>
    <row r="180" spans="1:50" hidden="1" x14ac:dyDescent="0.2">
      <c r="A180" s="64">
        <v>108</v>
      </c>
      <c r="B180" s="20" t="str">
        <f>'Compound Alert'!B121</f>
        <v>Montenegro</v>
      </c>
      <c r="C180" s="20" t="str">
        <f>'Compound Alert'!C121</f>
        <v>MNE</v>
      </c>
      <c r="D180" s="20" t="str">
        <f>'Compound Alert'!D121</f>
        <v>ECS           Europe &amp; Central Asia</v>
      </c>
      <c r="E180" s="20" t="str">
        <f>'Compound Alert'!E121</f>
        <v>IBRD</v>
      </c>
      <c r="F180" s="50">
        <f>'Compound Alert'!F121</f>
        <v>0</v>
      </c>
      <c r="G180" s="22">
        <f>'Compound Alert'!G121</f>
        <v>1.5</v>
      </c>
      <c r="H180" s="23">
        <f>'Compound Alert'!H121</f>
        <v>1.5</v>
      </c>
      <c r="I180" s="50">
        <f>'Compound Alert'!Q121</f>
        <v>0</v>
      </c>
      <c r="J180" s="25">
        <f>'Compound Alert'!R121</f>
        <v>7.2525857457874974</v>
      </c>
      <c r="K180" s="25">
        <f>'Compound Alert'!S121</f>
        <v>0</v>
      </c>
      <c r="L180" s="25">
        <f>'Compound Alert'!T121</f>
        <v>6.2082565415944995</v>
      </c>
      <c r="M180" s="25">
        <f>'Compound Alert'!U121</f>
        <v>0</v>
      </c>
      <c r="N180" s="25">
        <f>'Compound Alert'!V121</f>
        <v>0</v>
      </c>
      <c r="O180" s="25">
        <f>'Compound Alert'!W121</f>
        <v>0</v>
      </c>
      <c r="P180" s="25"/>
      <c r="Q180" s="27" t="e">
        <f>'Compound Alert'!#REF!</f>
        <v>#REF!</v>
      </c>
      <c r="R180" s="27" t="e">
        <f>'Compound Alert'!#REF!</f>
        <v>#REF!</v>
      </c>
      <c r="S180" s="21"/>
      <c r="T180" s="21"/>
      <c r="U180" s="21"/>
      <c r="V180" s="21"/>
      <c r="W180" s="21"/>
      <c r="X180" s="21"/>
      <c r="Y180" s="28"/>
      <c r="Z180" s="28"/>
      <c r="AA180" s="28"/>
      <c r="AB180" s="28"/>
      <c r="AC180" s="28"/>
      <c r="AD180" s="28"/>
      <c r="AE180" s="28"/>
      <c r="AF180" s="28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</row>
    <row r="181" spans="1:50" hidden="1" x14ac:dyDescent="0.2">
      <c r="A181" s="64">
        <v>109</v>
      </c>
      <c r="B181" s="20" t="str">
        <f>'Compound Alert'!B122</f>
        <v>Mongolia</v>
      </c>
      <c r="C181" s="20" t="str">
        <f>'Compound Alert'!C122</f>
        <v>MNG</v>
      </c>
      <c r="D181" s="20" t="str">
        <f>'Compound Alert'!D122</f>
        <v>EAS           East Asia &amp; Pacific</v>
      </c>
      <c r="E181" s="20" t="str">
        <f>'Compound Alert'!E122</f>
        <v>IBRD</v>
      </c>
      <c r="F181" s="50">
        <f>'Compound Alert'!F122</f>
        <v>0</v>
      </c>
      <c r="G181" s="22">
        <f>'Compound Alert'!G122</f>
        <v>1</v>
      </c>
      <c r="H181" s="23">
        <f>'Compound Alert'!H122</f>
        <v>1</v>
      </c>
      <c r="I181" s="50">
        <f>'Compound Alert'!Q122</f>
        <v>0</v>
      </c>
      <c r="J181" s="25">
        <f>'Compound Alert'!R122</f>
        <v>6.5192024052026483</v>
      </c>
      <c r="K181" s="25">
        <f>'Compound Alert'!S122</f>
        <v>0</v>
      </c>
      <c r="L181" s="25">
        <f>'Compound Alert'!T122</f>
        <v>3.0596376287452078</v>
      </c>
      <c r="M181" s="25">
        <f>'Compound Alert'!U122</f>
        <v>6.3004280188073638</v>
      </c>
      <c r="N181" s="25">
        <f>'Compound Alert'!V122</f>
        <v>0</v>
      </c>
      <c r="O181" s="25">
        <f>'Compound Alert'!W122</f>
        <v>0</v>
      </c>
      <c r="P181" s="25"/>
      <c r="Q181" s="27" t="e">
        <f>'Compound Alert'!#REF!</f>
        <v>#REF!</v>
      </c>
      <c r="R181" s="27" t="e">
        <f>'Compound Alert'!#REF!</f>
        <v>#REF!</v>
      </c>
      <c r="S181" s="21"/>
      <c r="T181" s="21"/>
      <c r="U181" s="21"/>
      <c r="V181" s="21"/>
      <c r="W181" s="21"/>
      <c r="X181" s="21"/>
      <c r="Y181" s="28"/>
      <c r="Z181" s="28"/>
      <c r="AA181" s="28"/>
      <c r="AB181" s="28"/>
      <c r="AC181" s="28"/>
      <c r="AD181" s="28"/>
      <c r="AE181" s="28"/>
      <c r="AF181" s="28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</row>
    <row r="182" spans="1:50" hidden="1" x14ac:dyDescent="0.2">
      <c r="A182" s="64">
        <v>110</v>
      </c>
      <c r="B182" s="20" t="str">
        <f>'Compound Alert'!B125</f>
        <v>Mauritius</v>
      </c>
      <c r="C182" s="20" t="str">
        <f>'Compound Alert'!C125</f>
        <v>MUS</v>
      </c>
      <c r="D182" s="20" t="str">
        <f>'Compound Alert'!D125</f>
        <v>SSF           Sub-Saharan Africa</v>
      </c>
      <c r="E182" s="20" t="str">
        <f>'Compound Alert'!E125</f>
        <v>IBRD</v>
      </c>
      <c r="F182" s="50">
        <f>'Compound Alert'!F125</f>
        <v>0</v>
      </c>
      <c r="G182" s="22">
        <f>'Compound Alert'!G125</f>
        <v>1.5</v>
      </c>
      <c r="H182" s="23">
        <f>'Compound Alert'!H125</f>
        <v>1.5</v>
      </c>
      <c r="I182" s="50">
        <f>'Compound Alert'!Q125</f>
        <v>0</v>
      </c>
      <c r="J182" s="25">
        <f>'Compound Alert'!R125</f>
        <v>5.3650703310121566</v>
      </c>
      <c r="K182" s="25">
        <f>'Compound Alert'!S125</f>
        <v>0</v>
      </c>
      <c r="L182" s="25">
        <f>'Compound Alert'!T125</f>
        <v>2.8087017302423791</v>
      </c>
      <c r="M182" s="25">
        <f>'Compound Alert'!U125</f>
        <v>5.6061191058138782</v>
      </c>
      <c r="N182" s="25">
        <f>'Compound Alert'!V125</f>
        <v>5.6124860801609122</v>
      </c>
      <c r="O182" s="25">
        <f>'Compound Alert'!W125</f>
        <v>0</v>
      </c>
      <c r="P182" s="25"/>
      <c r="Q182" s="27" t="e">
        <f>'Compound Alert'!#REF!</f>
        <v>#REF!</v>
      </c>
      <c r="R182" s="27" t="e">
        <f>'Compound Alert'!#REF!</f>
        <v>#REF!</v>
      </c>
      <c r="S182" s="21"/>
      <c r="T182" s="21"/>
      <c r="U182" s="21"/>
      <c r="V182" s="21"/>
      <c r="W182" s="21"/>
      <c r="X182" s="21"/>
      <c r="Y182" s="28"/>
      <c r="Z182" s="28"/>
      <c r="AA182" s="28"/>
      <c r="AB182" s="28"/>
      <c r="AC182" s="28"/>
      <c r="AD182" s="28"/>
      <c r="AE182" s="28"/>
      <c r="AF182" s="28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</row>
    <row r="183" spans="1:50" hidden="1" x14ac:dyDescent="0.2">
      <c r="A183" s="64">
        <v>111</v>
      </c>
      <c r="B183" s="20" t="str">
        <f>'Compound Alert'!B135</f>
        <v>Nauru</v>
      </c>
      <c r="C183" s="20" t="str">
        <f>'Compound Alert'!C135</f>
        <v>NRU</v>
      </c>
      <c r="D183" s="20" t="str">
        <f>'Compound Alert'!D135</f>
        <v>EAS           East Asia &amp; Pacific</v>
      </c>
      <c r="E183" s="20" t="str">
        <f>'Compound Alert'!E135</f>
        <v>IBRD</v>
      </c>
      <c r="F183" s="50">
        <f>'Compound Alert'!F135</f>
        <v>0</v>
      </c>
      <c r="G183" s="22">
        <f>'Compound Alert'!G135</f>
        <v>0.5</v>
      </c>
      <c r="H183" s="23">
        <f>'Compound Alert'!H135</f>
        <v>0.5</v>
      </c>
      <c r="I183" s="50">
        <f>'Compound Alert'!Q135</f>
        <v>0</v>
      </c>
      <c r="J183" s="25">
        <f>'Compound Alert'!R135</f>
        <v>0</v>
      </c>
      <c r="K183" s="25">
        <f>'Compound Alert'!S135</f>
        <v>0</v>
      </c>
      <c r="L183" s="25">
        <f>'Compound Alert'!T135</f>
        <v>0</v>
      </c>
      <c r="M183" s="25">
        <f>'Compound Alert'!U135</f>
        <v>0</v>
      </c>
      <c r="N183" s="25">
        <f>'Compound Alert'!V135</f>
        <v>5.4772255750516612</v>
      </c>
      <c r="O183" s="25">
        <f>'Compound Alert'!W135</f>
        <v>0</v>
      </c>
      <c r="P183" s="25"/>
      <c r="Q183" s="27" t="e">
        <f>'Compound Alert'!#REF!</f>
        <v>#REF!</v>
      </c>
      <c r="R183" s="27" t="e">
        <f>'Compound Alert'!#REF!</f>
        <v>#REF!</v>
      </c>
      <c r="S183" s="21"/>
      <c r="T183" s="21"/>
      <c r="U183" s="21"/>
      <c r="V183" s="21"/>
      <c r="W183" s="21"/>
      <c r="X183" s="21"/>
      <c r="Y183" s="28"/>
      <c r="Z183" s="28"/>
      <c r="AA183" s="28"/>
      <c r="AB183" s="28"/>
      <c r="AC183" s="28"/>
      <c r="AD183" s="28"/>
      <c r="AE183" s="28"/>
      <c r="AF183" s="28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</row>
    <row r="184" spans="1:50" hidden="1" x14ac:dyDescent="0.2">
      <c r="A184" s="64">
        <v>112</v>
      </c>
      <c r="B184" s="20" t="str">
        <f>'Compound Alert'!B147</f>
        <v>Paraguay</v>
      </c>
      <c r="C184" s="20" t="str">
        <f>'Compound Alert'!C147</f>
        <v>PRY</v>
      </c>
      <c r="D184" s="20" t="str">
        <f>'Compound Alert'!D147</f>
        <v>LCN           Latin America &amp; Caribbean</v>
      </c>
      <c r="E184" s="20" t="str">
        <f>'Compound Alert'!E147</f>
        <v>IBRD</v>
      </c>
      <c r="F184" s="50">
        <f>'Compound Alert'!F147</f>
        <v>0</v>
      </c>
      <c r="G184" s="22">
        <f>'Compound Alert'!G147</f>
        <v>1.5</v>
      </c>
      <c r="H184" s="23">
        <f>'Compound Alert'!H147</f>
        <v>1.5</v>
      </c>
      <c r="I184" s="50">
        <f>'Compound Alert'!Q147</f>
        <v>0</v>
      </c>
      <c r="J184" s="25">
        <f>'Compound Alert'!R147</f>
        <v>8.2825116963394638</v>
      </c>
      <c r="K184" s="25">
        <f>'Compound Alert'!S147</f>
        <v>0</v>
      </c>
      <c r="L184" s="25">
        <f>'Compound Alert'!T147</f>
        <v>0</v>
      </c>
      <c r="M184" s="25">
        <f>'Compound Alert'!U147</f>
        <v>6.1062029351892866</v>
      </c>
      <c r="N184" s="25">
        <f>'Compound Alert'!V147</f>
        <v>0</v>
      </c>
      <c r="O184" s="25">
        <f>'Compound Alert'!W147</f>
        <v>0</v>
      </c>
      <c r="P184" s="25"/>
      <c r="Q184" s="27" t="e">
        <f>'Compound Alert'!#REF!</f>
        <v>#REF!</v>
      </c>
      <c r="R184" s="27" t="e">
        <f>'Compound Alert'!#REF!</f>
        <v>#REF!</v>
      </c>
      <c r="S184" s="21"/>
      <c r="T184" s="21"/>
      <c r="U184" s="21"/>
      <c r="V184" s="21"/>
      <c r="W184" s="21"/>
      <c r="X184" s="21"/>
      <c r="Y184" s="28"/>
      <c r="Z184" s="28"/>
      <c r="AA184" s="28"/>
      <c r="AB184" s="28"/>
      <c r="AC184" s="28"/>
      <c r="AD184" s="28"/>
      <c r="AE184" s="28"/>
      <c r="AF184" s="28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</row>
    <row r="185" spans="1:50" hidden="1" x14ac:dyDescent="0.2">
      <c r="A185" s="64">
        <v>113</v>
      </c>
      <c r="B185" s="20" t="str">
        <f>'Compound Alert'!B167</f>
        <v>Eswatini</v>
      </c>
      <c r="C185" s="20" t="str">
        <f>'Compound Alert'!C167</f>
        <v>SWZ</v>
      </c>
      <c r="D185" s="20" t="str">
        <f>'Compound Alert'!D167</f>
        <v>SSF           Sub-Saharan Africa</v>
      </c>
      <c r="E185" s="20" t="str">
        <f>'Compound Alert'!E167</f>
        <v>IBRD</v>
      </c>
      <c r="F185" s="50">
        <f>'Compound Alert'!F167</f>
        <v>0</v>
      </c>
      <c r="G185" s="22">
        <f>'Compound Alert'!G167</f>
        <v>2</v>
      </c>
      <c r="H185" s="23">
        <f>'Compound Alert'!H167</f>
        <v>2</v>
      </c>
      <c r="I185" s="50">
        <f>'Compound Alert'!Q167</f>
        <v>0</v>
      </c>
      <c r="J185" s="25">
        <f>'Compound Alert'!R167</f>
        <v>9.0829510622924747</v>
      </c>
      <c r="K185" s="25">
        <f>'Compound Alert'!S167</f>
        <v>0</v>
      </c>
      <c r="L185" s="25">
        <f>'Compound Alert'!T167</f>
        <v>3.1276378798925206</v>
      </c>
      <c r="M185" s="25">
        <f>'Compound Alert'!U167</f>
        <v>7.835668302241233</v>
      </c>
      <c r="N185" s="25">
        <f>'Compound Alert'!V167</f>
        <v>0</v>
      </c>
      <c r="O185" s="25">
        <f>'Compound Alert'!W167</f>
        <v>0</v>
      </c>
      <c r="P185" s="25"/>
      <c r="Q185" s="27" t="e">
        <f>'Compound Alert'!#REF!</f>
        <v>#REF!</v>
      </c>
      <c r="R185" s="27" t="e">
        <f>'Compound Alert'!#REF!</f>
        <v>#REF!</v>
      </c>
      <c r="S185" s="21"/>
      <c r="T185" s="21"/>
      <c r="U185" s="21"/>
      <c r="V185" s="21"/>
      <c r="W185" s="21"/>
      <c r="X185" s="21"/>
      <c r="Y185" s="28"/>
      <c r="Z185" s="28"/>
      <c r="AA185" s="28"/>
      <c r="AB185" s="28"/>
      <c r="AC185" s="28"/>
      <c r="AD185" s="28"/>
      <c r="AE185" s="28"/>
      <c r="AF185" s="28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</row>
    <row r="186" spans="1:50" hidden="1" x14ac:dyDescent="0.2">
      <c r="A186" s="64">
        <v>114</v>
      </c>
      <c r="B186" s="20" t="str">
        <f>'Compound Alert'!B179</f>
        <v>Turkey</v>
      </c>
      <c r="C186" s="20" t="str">
        <f>'Compound Alert'!C179</f>
        <v>TUR</v>
      </c>
      <c r="D186" s="20" t="str">
        <f>'Compound Alert'!D179</f>
        <v>ECS           Europe &amp; Central Asia</v>
      </c>
      <c r="E186" s="20" t="str">
        <f>'Compound Alert'!E179</f>
        <v>IBRD</v>
      </c>
      <c r="F186" s="50">
        <f>'Compound Alert'!F179</f>
        <v>0</v>
      </c>
      <c r="G186" s="22">
        <f>'Compound Alert'!G179</f>
        <v>1</v>
      </c>
      <c r="H186" s="23">
        <f>'Compound Alert'!H179</f>
        <v>1</v>
      </c>
      <c r="I186" s="50">
        <f>'Compound Alert'!Q179</f>
        <v>0</v>
      </c>
      <c r="J186" s="25">
        <f>'Compound Alert'!R179</f>
        <v>6.8920243760451108</v>
      </c>
      <c r="K186" s="25">
        <f>'Compound Alert'!S179</f>
        <v>0</v>
      </c>
      <c r="L186" s="25">
        <f>'Compound Alert'!T179</f>
        <v>6.4062915168800023</v>
      </c>
      <c r="M186" s="25">
        <f>'Compound Alert'!U179</f>
        <v>4.5825756949558398</v>
      </c>
      <c r="N186" s="25">
        <f>'Compound Alert'!V179</f>
        <v>0</v>
      </c>
      <c r="O186" s="25">
        <f>'Compound Alert'!W179</f>
        <v>0</v>
      </c>
      <c r="P186" s="25"/>
      <c r="Q186" s="27" t="e">
        <f>'Compound Alert'!#REF!</f>
        <v>#REF!</v>
      </c>
      <c r="R186" s="27" t="e">
        <f>'Compound Alert'!#REF!</f>
        <v>#REF!</v>
      </c>
      <c r="S186" s="21"/>
      <c r="T186" s="21"/>
      <c r="U186" s="21"/>
      <c r="V186" s="21"/>
      <c r="W186" s="21"/>
      <c r="X186" s="21"/>
      <c r="Y186" s="28"/>
      <c r="Z186" s="28"/>
      <c r="AA186" s="28"/>
      <c r="AB186" s="28"/>
      <c r="AC186" s="28"/>
      <c r="AD186" s="28"/>
      <c r="AE186" s="28"/>
      <c r="AF186" s="28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</row>
    <row r="187" spans="1:50" hidden="1" x14ac:dyDescent="0.2">
      <c r="A187" s="64">
        <v>115</v>
      </c>
      <c r="B187" s="20" t="str">
        <f>'Compound Alert'!B28</f>
        <v>Brazil</v>
      </c>
      <c r="C187" s="20" t="str">
        <f>'Compound Alert'!C28</f>
        <v>BRA</v>
      </c>
      <c r="D187" s="20" t="str">
        <f>'Compound Alert'!D28</f>
        <v>LCN           Latin America &amp; Caribbean</v>
      </c>
      <c r="E187" s="20" t="str">
        <f>'Compound Alert'!E28</f>
        <v>IBRD</v>
      </c>
      <c r="F187" s="50">
        <f>'Compound Alert'!F28</f>
        <v>0</v>
      </c>
      <c r="G187" s="22">
        <f>'Compound Alert'!G28</f>
        <v>1.5</v>
      </c>
      <c r="H187" s="23">
        <f>'Compound Alert'!H28</f>
        <v>1.5</v>
      </c>
      <c r="I187" s="50">
        <f>'Compound Alert'!Q28</f>
        <v>0</v>
      </c>
      <c r="J187" s="25">
        <f>'Compound Alert'!R28</f>
        <v>6.1237243569579451</v>
      </c>
      <c r="K187" s="25">
        <f>'Compound Alert'!S28</f>
        <v>0</v>
      </c>
      <c r="L187" s="25">
        <f>'Compound Alert'!T28</f>
        <v>0</v>
      </c>
      <c r="M187" s="25">
        <f>'Compound Alert'!U28</f>
        <v>6.9693205243716987</v>
      </c>
      <c r="N187" s="25">
        <f>'Compound Alert'!V28</f>
        <v>5.9160797830996161</v>
      </c>
      <c r="O187" s="25">
        <f>'Compound Alert'!W28</f>
        <v>0</v>
      </c>
      <c r="P187" s="25"/>
      <c r="Q187" s="27" t="e">
        <f>'Compound Alert'!#REF!</f>
        <v>#REF!</v>
      </c>
      <c r="R187" s="27" t="e">
        <f>'Compound Alert'!#REF!</f>
        <v>#REF!</v>
      </c>
      <c r="S187" s="21"/>
      <c r="T187" s="21"/>
      <c r="U187" s="21"/>
      <c r="V187" s="21"/>
      <c r="W187" s="21"/>
      <c r="X187" s="21"/>
      <c r="Y187" s="28"/>
      <c r="Z187" s="28"/>
      <c r="AA187" s="28"/>
      <c r="AB187" s="28"/>
      <c r="AC187" s="28"/>
      <c r="AD187" s="28"/>
      <c r="AE187" s="28"/>
      <c r="AF187" s="28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</row>
    <row r="188" spans="1:50" hidden="1" x14ac:dyDescent="0.2">
      <c r="A188" s="64">
        <v>116</v>
      </c>
      <c r="B188" s="20" t="str">
        <f>'Compound Alert'!B56</f>
        <v>Egypt</v>
      </c>
      <c r="C188" s="20" t="str">
        <f>'Compound Alert'!C56</f>
        <v>EGY</v>
      </c>
      <c r="D188" s="20" t="str">
        <f>'Compound Alert'!D56</f>
        <v>MEA           Middle East &amp; North Africa</v>
      </c>
      <c r="E188" s="20" t="str">
        <f>'Compound Alert'!E56</f>
        <v>IBRD</v>
      </c>
      <c r="F188" s="50">
        <f>'Compound Alert'!F56</f>
        <v>0</v>
      </c>
      <c r="G188" s="22">
        <f>'Compound Alert'!G56</f>
        <v>1</v>
      </c>
      <c r="H188" s="23">
        <f>'Compound Alert'!H56</f>
        <v>1</v>
      </c>
      <c r="I188" s="50">
        <f>'Compound Alert'!Q56</f>
        <v>0</v>
      </c>
      <c r="J188" s="25">
        <f>'Compound Alert'!R56</f>
        <v>6.2162852770391162</v>
      </c>
      <c r="K188" s="25">
        <f>'Compound Alert'!S56</f>
        <v>0</v>
      </c>
      <c r="L188" s="25">
        <f>'Compound Alert'!T56</f>
        <v>3.0063793930317617</v>
      </c>
      <c r="M188" s="25">
        <f>'Compound Alert'!U56</f>
        <v>5.9160797830996161</v>
      </c>
      <c r="N188" s="25">
        <f>'Compound Alert'!V56</f>
        <v>0</v>
      </c>
      <c r="O188" s="25">
        <f>'Compound Alert'!W56</f>
        <v>0</v>
      </c>
      <c r="P188" s="25"/>
      <c r="Q188" s="27" t="e">
        <f>'Compound Alert'!#REF!</f>
        <v>#REF!</v>
      </c>
      <c r="R188" s="27" t="e">
        <f>'Compound Alert'!#REF!</f>
        <v>#REF!</v>
      </c>
      <c r="S188" s="21"/>
      <c r="T188" s="21"/>
      <c r="U188" s="21"/>
      <c r="V188" s="21"/>
      <c r="W188" s="21"/>
      <c r="X188" s="21"/>
      <c r="Y188" s="28"/>
      <c r="Z188" s="28"/>
      <c r="AA188" s="28"/>
      <c r="AB188" s="28"/>
      <c r="AC188" s="28"/>
      <c r="AD188" s="28"/>
      <c r="AE188" s="28"/>
      <c r="AF188" s="28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</row>
    <row r="189" spans="1:50" hidden="1" x14ac:dyDescent="0.2">
      <c r="A189" s="64">
        <v>117</v>
      </c>
      <c r="B189" s="20" t="str">
        <f>'Compound Alert'!B8</f>
        <v>Albania</v>
      </c>
      <c r="C189" s="20" t="str">
        <f>'Compound Alert'!C8</f>
        <v>ALB</v>
      </c>
      <c r="D189" s="20" t="str">
        <f>'Compound Alert'!D8</f>
        <v>ECS           Europe &amp; Central Asia</v>
      </c>
      <c r="E189" s="20" t="str">
        <f>'Compound Alert'!E8</f>
        <v>IBRD</v>
      </c>
      <c r="F189" s="50">
        <f>'Compound Alert'!F8</f>
        <v>0</v>
      </c>
      <c r="G189" s="22">
        <f>'Compound Alert'!G8</f>
        <v>1.5</v>
      </c>
      <c r="H189" s="23">
        <f>'Compound Alert'!H8</f>
        <v>1.5</v>
      </c>
      <c r="I189" s="50">
        <f>'Compound Alert'!Q8</f>
        <v>0</v>
      </c>
      <c r="J189" s="25">
        <f>'Compound Alert'!R8</f>
        <v>7.416198487095663</v>
      </c>
      <c r="K189" s="25">
        <f>'Compound Alert'!S8</f>
        <v>0</v>
      </c>
      <c r="L189" s="25">
        <f>'Compound Alert'!T8</f>
        <v>5.6407607481776605</v>
      </c>
      <c r="M189" s="25">
        <f>'Compound Alert'!U8</f>
        <v>1.772810520855836</v>
      </c>
      <c r="N189" s="25">
        <f>'Compound Alert'!V8</f>
        <v>0</v>
      </c>
      <c r="O189" s="25">
        <f>'Compound Alert'!W8</f>
        <v>0</v>
      </c>
      <c r="P189" s="25"/>
      <c r="Q189" s="27" t="e">
        <f>'Compound Alert'!#REF!</f>
        <v>#REF!</v>
      </c>
      <c r="R189" s="27" t="e">
        <f>'Compound Alert'!#REF!</f>
        <v>#REF!</v>
      </c>
      <c r="S189" s="21"/>
      <c r="T189" s="21"/>
      <c r="U189" s="21"/>
      <c r="V189" s="21"/>
      <c r="W189" s="21"/>
      <c r="X189" s="21"/>
      <c r="Y189" s="28"/>
      <c r="Z189" s="28"/>
      <c r="AA189" s="28"/>
      <c r="AB189" s="28"/>
      <c r="AC189" s="28"/>
      <c r="AD189" s="28"/>
      <c r="AE189" s="28"/>
      <c r="AF189" s="28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</row>
    <row r="190" spans="1:50" hidden="1" x14ac:dyDescent="0.2">
      <c r="A190" s="64">
        <v>118</v>
      </c>
      <c r="B190" s="20" t="str">
        <f>'Compound Alert'!B22</f>
        <v>Bahrain</v>
      </c>
      <c r="C190" s="20" t="str">
        <f>'Compound Alert'!C22</f>
        <v>BHR</v>
      </c>
      <c r="D190" s="20" t="str">
        <f>'Compound Alert'!D22</f>
        <v>MEA           Middle East &amp; North Africa</v>
      </c>
      <c r="E190" s="20" t="str">
        <f>'Compound Alert'!E22</f>
        <v xml:space="preserve"> </v>
      </c>
      <c r="F190" s="50">
        <f>'Compound Alert'!F22</f>
        <v>0</v>
      </c>
      <c r="G190" s="22">
        <f>'Compound Alert'!G22</f>
        <v>1.5</v>
      </c>
      <c r="H190" s="23">
        <f>'Compound Alert'!H22</f>
        <v>1.5</v>
      </c>
      <c r="I190" s="50">
        <f>'Compound Alert'!Q22</f>
        <v>0</v>
      </c>
      <c r="J190" s="25">
        <f>'Compound Alert'!R22</f>
        <v>7.8230428862431785</v>
      </c>
      <c r="K190" s="25">
        <f>'Compound Alert'!S22</f>
        <v>0</v>
      </c>
      <c r="L190" s="25">
        <f>'Compound Alert'!T22</f>
        <v>6.0327182062211779</v>
      </c>
      <c r="M190" s="25">
        <f>'Compound Alert'!U22</f>
        <v>2.360387377408331</v>
      </c>
      <c r="N190" s="25">
        <f>'Compound Alert'!V22</f>
        <v>0</v>
      </c>
      <c r="O190" s="25">
        <f>'Compound Alert'!W22</f>
        <v>0</v>
      </c>
      <c r="P190" s="25"/>
      <c r="Q190" s="27" t="e">
        <f>'Compound Alert'!#REF!</f>
        <v>#REF!</v>
      </c>
      <c r="R190" s="27" t="e">
        <f>'Compound Alert'!#REF!</f>
        <v>#REF!</v>
      </c>
      <c r="S190" s="21"/>
      <c r="T190" s="21"/>
      <c r="U190" s="21"/>
      <c r="V190" s="21"/>
      <c r="W190" s="21"/>
      <c r="X190" s="21"/>
      <c r="Y190" s="28"/>
      <c r="Z190" s="28"/>
      <c r="AA190" s="28"/>
      <c r="AB190" s="28"/>
      <c r="AC190" s="28"/>
      <c r="AD190" s="28"/>
      <c r="AE190" s="28"/>
      <c r="AF190" s="28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</row>
    <row r="191" spans="1:50" hidden="1" x14ac:dyDescent="0.2">
      <c r="A191" s="64">
        <v>119</v>
      </c>
      <c r="B191" s="20" t="str">
        <f>'Compound Alert'!B29</f>
        <v>Barbados</v>
      </c>
      <c r="C191" s="20" t="str">
        <f>'Compound Alert'!C29</f>
        <v>BRB</v>
      </c>
      <c r="D191" s="20" t="str">
        <f>'Compound Alert'!D29</f>
        <v>LCN           Latin America &amp; Caribbean</v>
      </c>
      <c r="E191" s="20" t="str">
        <f>'Compound Alert'!E29</f>
        <v xml:space="preserve"> </v>
      </c>
      <c r="F191" s="50">
        <f>'Compound Alert'!F29</f>
        <v>0</v>
      </c>
      <c r="G191" s="22">
        <f>'Compound Alert'!G29</f>
        <v>0.5</v>
      </c>
      <c r="H191" s="23">
        <f>'Compound Alert'!H29</f>
        <v>0.5</v>
      </c>
      <c r="I191" s="50">
        <f>'Compound Alert'!Q29</f>
        <v>0</v>
      </c>
      <c r="J191" s="25">
        <f>'Compound Alert'!R29</f>
        <v>4.3665137253477431</v>
      </c>
      <c r="K191" s="25">
        <f>'Compound Alert'!S29</f>
        <v>0</v>
      </c>
      <c r="L191" s="25">
        <f>'Compound Alert'!T29</f>
        <v>4.3693144875265162</v>
      </c>
      <c r="M191" s="25">
        <f>'Compound Alert'!U29</f>
        <v>5.7321150422111034</v>
      </c>
      <c r="N191" s="25">
        <f>'Compound Alert'!V29</f>
        <v>0</v>
      </c>
      <c r="O191" s="25">
        <f>'Compound Alert'!W29</f>
        <v>0</v>
      </c>
      <c r="P191" s="25"/>
      <c r="Q191" s="27" t="e">
        <f>'Compound Alert'!#REF!</f>
        <v>#REF!</v>
      </c>
      <c r="R191" s="27" t="e">
        <f>'Compound Alert'!#REF!</f>
        <v>#REF!</v>
      </c>
      <c r="S191" s="21"/>
      <c r="T191" s="21"/>
      <c r="U191" s="21"/>
      <c r="V191" s="21"/>
      <c r="W191" s="21"/>
      <c r="X191" s="21"/>
      <c r="Y191" s="28"/>
      <c r="Z191" s="28"/>
      <c r="AA191" s="28"/>
      <c r="AB191" s="28"/>
      <c r="AC191" s="28"/>
      <c r="AD191" s="28"/>
      <c r="AE191" s="28"/>
      <c r="AF191" s="28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</row>
    <row r="192" spans="1:50" hidden="1" x14ac:dyDescent="0.2">
      <c r="A192" s="64">
        <v>120</v>
      </c>
      <c r="B192" s="20" t="str">
        <f>'Compound Alert'!B36</f>
        <v>Chile</v>
      </c>
      <c r="C192" s="20" t="str">
        <f>'Compound Alert'!C36</f>
        <v>CHL</v>
      </c>
      <c r="D192" s="20" t="str">
        <f>'Compound Alert'!D36</f>
        <v>LCN           Latin America &amp; Caribbean</v>
      </c>
      <c r="E192" s="20" t="str">
        <f>'Compound Alert'!E36</f>
        <v>IBRD</v>
      </c>
      <c r="F192" s="50">
        <f>'Compound Alert'!F36</f>
        <v>0</v>
      </c>
      <c r="G192" s="22">
        <f>'Compound Alert'!G36</f>
        <v>0.5</v>
      </c>
      <c r="H192" s="23">
        <f>'Compound Alert'!H36</f>
        <v>0.5</v>
      </c>
      <c r="I192" s="50">
        <f>'Compound Alert'!Q36</f>
        <v>0</v>
      </c>
      <c r="J192" s="25">
        <f>'Compound Alert'!R36</f>
        <v>5</v>
      </c>
      <c r="K192" s="25">
        <f>'Compound Alert'!S36</f>
        <v>0</v>
      </c>
      <c r="L192" s="25">
        <f>'Compound Alert'!T36</f>
        <v>3.0151134457776374</v>
      </c>
      <c r="M192" s="25">
        <f>'Compound Alert'!U36</f>
        <v>4.9280538030458132</v>
      </c>
      <c r="N192" s="25">
        <f>'Compound Alert'!V36</f>
        <v>0</v>
      </c>
      <c r="O192" s="25">
        <f>'Compound Alert'!W36</f>
        <v>0</v>
      </c>
      <c r="P192" s="25"/>
      <c r="Q192" s="27" t="e">
        <f>'Compound Alert'!#REF!</f>
        <v>#REF!</v>
      </c>
      <c r="R192" s="27" t="e">
        <f>'Compound Alert'!#REF!</f>
        <v>#REF!</v>
      </c>
      <c r="S192" s="21"/>
      <c r="T192" s="21"/>
      <c r="U192" s="21"/>
      <c r="V192" s="21"/>
      <c r="W192" s="21"/>
      <c r="X192" s="21"/>
      <c r="Y192" s="28"/>
      <c r="Z192" s="28"/>
      <c r="AA192" s="28"/>
      <c r="AB192" s="28"/>
      <c r="AC192" s="28"/>
      <c r="AD192" s="28"/>
      <c r="AE192" s="28"/>
      <c r="AF192" s="28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</row>
    <row r="193" spans="1:50" hidden="1" x14ac:dyDescent="0.2">
      <c r="A193" s="64">
        <v>121</v>
      </c>
      <c r="B193" s="20" t="str">
        <f>'Compound Alert'!B44</f>
        <v>Cabo Verde</v>
      </c>
      <c r="C193" s="20" t="str">
        <f>'Compound Alert'!C44</f>
        <v>CPV</v>
      </c>
      <c r="D193" s="20" t="str">
        <f>'Compound Alert'!D44</f>
        <v>SSF           Sub-Saharan Africa</v>
      </c>
      <c r="E193" s="20" t="str">
        <f>'Compound Alert'!E44</f>
        <v>Blend</v>
      </c>
      <c r="F193" s="50">
        <f>'Compound Alert'!F44</f>
        <v>0</v>
      </c>
      <c r="G193" s="22">
        <f>'Compound Alert'!G44</f>
        <v>1.5</v>
      </c>
      <c r="H193" s="23">
        <f>'Compound Alert'!H44</f>
        <v>1.5</v>
      </c>
      <c r="I193" s="50">
        <f>'Compound Alert'!Q44</f>
        <v>0</v>
      </c>
      <c r="J193" s="25">
        <f>'Compound Alert'!R44</f>
        <v>9.0221948549119695</v>
      </c>
      <c r="K193" s="25">
        <f>'Compound Alert'!S44</f>
        <v>0</v>
      </c>
      <c r="L193" s="25">
        <f>'Compound Alert'!T44</f>
        <v>3.7821995993292084</v>
      </c>
      <c r="M193" s="25">
        <f>'Compound Alert'!U44</f>
        <v>6.4153210084675738</v>
      </c>
      <c r="N193" s="25">
        <f>'Compound Alert'!V44</f>
        <v>0</v>
      </c>
      <c r="O193" s="25">
        <f>'Compound Alert'!W44</f>
        <v>0</v>
      </c>
      <c r="P193" s="25"/>
      <c r="Q193" s="27" t="e">
        <f>'Compound Alert'!#REF!</f>
        <v>#REF!</v>
      </c>
      <c r="R193" s="27" t="e">
        <f>'Compound Alert'!#REF!</f>
        <v>#REF!</v>
      </c>
      <c r="S193" s="21"/>
      <c r="T193" s="21"/>
      <c r="U193" s="21"/>
      <c r="V193" s="21"/>
      <c r="W193" s="21"/>
      <c r="X193" s="21"/>
      <c r="Y193" s="28"/>
      <c r="Z193" s="28"/>
      <c r="AA193" s="28"/>
      <c r="AB193" s="28"/>
      <c r="AC193" s="28"/>
      <c r="AD193" s="28"/>
      <c r="AE193" s="28"/>
      <c r="AF193" s="28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</row>
    <row r="194" spans="1:50" hidden="1" x14ac:dyDescent="0.2">
      <c r="A194" s="64">
        <v>122</v>
      </c>
      <c r="B194" s="20" t="str">
        <f>'Compound Alert'!B45</f>
        <v>Costa Rica</v>
      </c>
      <c r="C194" s="20" t="str">
        <f>'Compound Alert'!C45</f>
        <v>CRI</v>
      </c>
      <c r="D194" s="20" t="str">
        <f>'Compound Alert'!D45</f>
        <v>LCN           Latin America &amp; Caribbean</v>
      </c>
      <c r="E194" s="20" t="str">
        <f>'Compound Alert'!E45</f>
        <v>IBRD</v>
      </c>
      <c r="F194" s="50">
        <f>'Compound Alert'!F45</f>
        <v>0</v>
      </c>
      <c r="G194" s="22">
        <f>'Compound Alert'!G45</f>
        <v>1</v>
      </c>
      <c r="H194" s="23">
        <f>'Compound Alert'!H45</f>
        <v>1</v>
      </c>
      <c r="I194" s="50">
        <f>'Compound Alert'!Q45</f>
        <v>0</v>
      </c>
      <c r="J194" s="25">
        <f>'Compound Alert'!R45</f>
        <v>6.0633465407151599</v>
      </c>
      <c r="K194" s="25">
        <f>'Compound Alert'!S45</f>
        <v>0</v>
      </c>
      <c r="L194" s="25">
        <f>'Compound Alert'!T45</f>
        <v>3.9621613754160077</v>
      </c>
      <c r="M194" s="25">
        <f>'Compound Alert'!U45</f>
        <v>5.7321150422111034</v>
      </c>
      <c r="N194" s="25">
        <f>'Compound Alert'!V45</f>
        <v>0</v>
      </c>
      <c r="O194" s="25">
        <f>'Compound Alert'!W45</f>
        <v>0</v>
      </c>
      <c r="P194" s="25"/>
      <c r="Q194" s="27" t="e">
        <f>'Compound Alert'!#REF!</f>
        <v>#REF!</v>
      </c>
      <c r="R194" s="27" t="e">
        <f>'Compound Alert'!#REF!</f>
        <v>#REF!</v>
      </c>
      <c r="S194" s="21"/>
      <c r="T194" s="21"/>
      <c r="U194" s="21"/>
      <c r="V194" s="21"/>
      <c r="W194" s="21"/>
      <c r="X194" s="21"/>
      <c r="Y194" s="28"/>
      <c r="Z194" s="28"/>
      <c r="AA194" s="28"/>
      <c r="AB194" s="28"/>
      <c r="AC194" s="28"/>
      <c r="AD194" s="28"/>
      <c r="AE194" s="28"/>
      <c r="AF194" s="28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</row>
    <row r="195" spans="1:50" hidden="1" x14ac:dyDescent="0.2">
      <c r="A195" s="64">
        <v>123</v>
      </c>
      <c r="B195" s="20" t="str">
        <f>'Compound Alert'!B47</f>
        <v>Cyprus</v>
      </c>
      <c r="C195" s="20" t="str">
        <f>'Compound Alert'!C47</f>
        <v>CYP</v>
      </c>
      <c r="D195" s="20" t="str">
        <f>'Compound Alert'!D47</f>
        <v>ECS           Europe &amp; Central Asia</v>
      </c>
      <c r="E195" s="20" t="str">
        <f>'Compound Alert'!E47</f>
        <v xml:space="preserve"> </v>
      </c>
      <c r="F195" s="50">
        <f>'Compound Alert'!F47</f>
        <v>0</v>
      </c>
      <c r="G195" s="22">
        <f>'Compound Alert'!G47</f>
        <v>1</v>
      </c>
      <c r="H195" s="23">
        <f>'Compound Alert'!H47</f>
        <v>1</v>
      </c>
      <c r="I195" s="50">
        <f>'Compound Alert'!Q47</f>
        <v>0</v>
      </c>
      <c r="J195" s="25">
        <f>'Compound Alert'!R47</f>
        <v>7.3484692283495345</v>
      </c>
      <c r="K195" s="25">
        <f>'Compound Alert'!S47</f>
        <v>0</v>
      </c>
      <c r="L195" s="25">
        <f>'Compound Alert'!T47</f>
        <v>0</v>
      </c>
      <c r="M195" s="25">
        <f>'Compound Alert'!U47</f>
        <v>1.7587874611030549</v>
      </c>
      <c r="N195" s="25">
        <f>'Compound Alert'!V47</f>
        <v>0</v>
      </c>
      <c r="O195" s="25">
        <f>'Compound Alert'!W47</f>
        <v>0</v>
      </c>
      <c r="P195" s="25"/>
      <c r="Q195" s="27" t="e">
        <f>'Compound Alert'!#REF!</f>
        <v>#REF!</v>
      </c>
      <c r="R195" s="27" t="e">
        <f>'Compound Alert'!#REF!</f>
        <v>#REF!</v>
      </c>
      <c r="S195" s="21"/>
      <c r="T195" s="21"/>
      <c r="U195" s="21"/>
      <c r="V195" s="21"/>
      <c r="W195" s="21"/>
      <c r="X195" s="21"/>
      <c r="Y195" s="28"/>
      <c r="Z195" s="28"/>
      <c r="AA195" s="28"/>
      <c r="AB195" s="28"/>
      <c r="AC195" s="28"/>
      <c r="AD195" s="28"/>
      <c r="AE195" s="28"/>
      <c r="AF195" s="28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</row>
    <row r="196" spans="1:50" hidden="1" x14ac:dyDescent="0.2">
      <c r="A196" s="64">
        <v>124</v>
      </c>
      <c r="B196" s="20" t="str">
        <f>'Compound Alert'!B73</f>
        <v>Greece</v>
      </c>
      <c r="C196" s="20" t="str">
        <f>'Compound Alert'!C73</f>
        <v>GRC</v>
      </c>
      <c r="D196" s="20" t="str">
        <f>'Compound Alert'!D73</f>
        <v>ECS           Europe &amp; Central Asia</v>
      </c>
      <c r="E196" s="20" t="str">
        <f>'Compound Alert'!E73</f>
        <v xml:space="preserve"> </v>
      </c>
      <c r="F196" s="50">
        <f>'Compound Alert'!F73</f>
        <v>0</v>
      </c>
      <c r="G196" s="22">
        <f>'Compound Alert'!G73</f>
        <v>0.5</v>
      </c>
      <c r="H196" s="23">
        <f>'Compound Alert'!H73</f>
        <v>0.5</v>
      </c>
      <c r="I196" s="50">
        <f>'Compound Alert'!Q73</f>
        <v>0</v>
      </c>
      <c r="J196" s="25">
        <f>'Compound Alert'!R73</f>
        <v>5.7008771254956896</v>
      </c>
      <c r="K196" s="25">
        <f>'Compound Alert'!S73</f>
        <v>0</v>
      </c>
      <c r="L196" s="25">
        <f>'Compound Alert'!T73</f>
        <v>3.3458318148755604</v>
      </c>
      <c r="M196" s="25">
        <f>'Compound Alert'!U73</f>
        <v>3.3064871303026702</v>
      </c>
      <c r="N196" s="25">
        <f>'Compound Alert'!V73</f>
        <v>0</v>
      </c>
      <c r="O196" s="25">
        <f>'Compound Alert'!W73</f>
        <v>0</v>
      </c>
      <c r="P196" s="25"/>
      <c r="Q196" s="27" t="e">
        <f>'Compound Alert'!#REF!</f>
        <v>#REF!</v>
      </c>
      <c r="R196" s="27" t="e">
        <f>'Compound Alert'!#REF!</f>
        <v>#REF!</v>
      </c>
      <c r="S196" s="21"/>
      <c r="T196" s="21"/>
      <c r="U196" s="21"/>
      <c r="V196" s="21"/>
      <c r="W196" s="21"/>
      <c r="X196" s="21"/>
      <c r="Y196" s="28"/>
      <c r="Z196" s="28"/>
      <c r="AA196" s="28"/>
      <c r="AB196" s="28"/>
      <c r="AC196" s="28"/>
      <c r="AD196" s="28"/>
      <c r="AE196" s="28"/>
      <c r="AF196" s="28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</row>
    <row r="197" spans="1:50" hidden="1" x14ac:dyDescent="0.2">
      <c r="A197" s="64">
        <v>125</v>
      </c>
      <c r="B197" s="20" t="str">
        <f>'Compound Alert'!B114</f>
        <v>Maldives</v>
      </c>
      <c r="C197" s="20" t="str">
        <f>'Compound Alert'!C114</f>
        <v>MDV</v>
      </c>
      <c r="D197" s="20" t="str">
        <f>'Compound Alert'!D114</f>
        <v>SAS           South Asia</v>
      </c>
      <c r="E197" s="20" t="str">
        <f>'Compound Alert'!E114</f>
        <v>IDA</v>
      </c>
      <c r="F197" s="50">
        <f>'Compound Alert'!F114</f>
        <v>0</v>
      </c>
      <c r="G197" s="22">
        <f>'Compound Alert'!G114</f>
        <v>1.5</v>
      </c>
      <c r="H197" s="23">
        <f>'Compound Alert'!H114</f>
        <v>1.5</v>
      </c>
      <c r="I197" s="50">
        <f>'Compound Alert'!Q114</f>
        <v>0</v>
      </c>
      <c r="J197" s="25">
        <f>'Compound Alert'!R114</f>
        <v>7.0695536492765934</v>
      </c>
      <c r="K197" s="25">
        <f>'Compound Alert'!S114</f>
        <v>0</v>
      </c>
      <c r="L197" s="25">
        <f>'Compound Alert'!T114</f>
        <v>0</v>
      </c>
      <c r="M197" s="25">
        <f>'Compound Alert'!U114</f>
        <v>0</v>
      </c>
      <c r="N197" s="25">
        <f>'Compound Alert'!V114</f>
        <v>5.0662280511902233</v>
      </c>
      <c r="O197" s="25">
        <f>'Compound Alert'!W114</f>
        <v>0</v>
      </c>
      <c r="P197" s="25"/>
      <c r="Q197" s="27" t="e">
        <f>'Compound Alert'!#REF!</f>
        <v>#REF!</v>
      </c>
      <c r="R197" s="27" t="e">
        <f>'Compound Alert'!#REF!</f>
        <v>#REF!</v>
      </c>
      <c r="S197" s="21"/>
      <c r="T197" s="21"/>
      <c r="U197" s="21"/>
      <c r="V197" s="21"/>
      <c r="W197" s="21"/>
      <c r="X197" s="21"/>
      <c r="Y197" s="28"/>
      <c r="Z197" s="28"/>
      <c r="AA197" s="28"/>
      <c r="AB197" s="28"/>
      <c r="AC197" s="28"/>
      <c r="AD197" s="28"/>
      <c r="AE197" s="28"/>
      <c r="AF197" s="28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</row>
    <row r="198" spans="1:50" hidden="1" x14ac:dyDescent="0.2">
      <c r="A198" s="64">
        <v>126</v>
      </c>
      <c r="B198" s="20" t="str">
        <f>'Compound Alert'!B117</f>
        <v>North Macedonia</v>
      </c>
      <c r="C198" s="20" t="str">
        <f>'Compound Alert'!C117</f>
        <v>MKD</v>
      </c>
      <c r="D198" s="20" t="str">
        <f>'Compound Alert'!D117</f>
        <v>ECS           Europe &amp; Central Asia</v>
      </c>
      <c r="E198" s="20" t="str">
        <f>'Compound Alert'!E117</f>
        <v>IBRD</v>
      </c>
      <c r="F198" s="50">
        <f>'Compound Alert'!F117</f>
        <v>0</v>
      </c>
      <c r="G198" s="22">
        <f>'Compound Alert'!G117</f>
        <v>1.5</v>
      </c>
      <c r="H198" s="23">
        <f>'Compound Alert'!H117</f>
        <v>1.5</v>
      </c>
      <c r="I198" s="50">
        <f>'Compound Alert'!Q117</f>
        <v>0</v>
      </c>
      <c r="J198" s="25">
        <f>'Compound Alert'!R117</f>
        <v>7.8612976028134183</v>
      </c>
      <c r="K198" s="25">
        <f>'Compound Alert'!S117</f>
        <v>0</v>
      </c>
      <c r="L198" s="25">
        <f>'Compound Alert'!T117</f>
        <v>0</v>
      </c>
      <c r="M198" s="25">
        <f>'Compound Alert'!U117</f>
        <v>5.8534483121368019</v>
      </c>
      <c r="N198" s="25">
        <f>'Compound Alert'!V117</f>
        <v>0</v>
      </c>
      <c r="O198" s="25">
        <f>'Compound Alert'!W117</f>
        <v>0</v>
      </c>
      <c r="P198" s="25"/>
      <c r="Q198" s="27" t="e">
        <f>'Compound Alert'!#REF!</f>
        <v>#REF!</v>
      </c>
      <c r="R198" s="27" t="e">
        <f>'Compound Alert'!#REF!</f>
        <v>#REF!</v>
      </c>
      <c r="S198" s="21"/>
      <c r="T198" s="21"/>
      <c r="U198" s="21"/>
      <c r="V198" s="21"/>
      <c r="W198" s="21"/>
      <c r="X198" s="21"/>
      <c r="Y198" s="28"/>
      <c r="Z198" s="28"/>
      <c r="AA198" s="28"/>
      <c r="AB198" s="28"/>
      <c r="AC198" s="28"/>
      <c r="AD198" s="28"/>
      <c r="AE198" s="28"/>
      <c r="AF198" s="28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</row>
    <row r="199" spans="1:50" hidden="1" x14ac:dyDescent="0.2">
      <c r="A199" s="64">
        <v>127</v>
      </c>
      <c r="B199" s="20" t="str">
        <f>'Compound Alert'!B127</f>
        <v>Malaysia</v>
      </c>
      <c r="C199" s="20" t="str">
        <f>'Compound Alert'!C127</f>
        <v>MYS</v>
      </c>
      <c r="D199" s="20" t="str">
        <f>'Compound Alert'!D127</f>
        <v>EAS           East Asia &amp; Pacific</v>
      </c>
      <c r="E199" s="20" t="str">
        <f>'Compound Alert'!E127</f>
        <v>IBRD</v>
      </c>
      <c r="F199" s="50">
        <f>'Compound Alert'!F127</f>
        <v>0</v>
      </c>
      <c r="G199" s="22">
        <f>'Compound Alert'!G127</f>
        <v>1</v>
      </c>
      <c r="H199" s="23">
        <f>'Compound Alert'!H127</f>
        <v>1</v>
      </c>
      <c r="I199" s="50">
        <f>'Compound Alert'!Q127</f>
        <v>0</v>
      </c>
      <c r="J199" s="25">
        <f>'Compound Alert'!R127</f>
        <v>3.065822328565651</v>
      </c>
      <c r="K199" s="25">
        <f>'Compound Alert'!S127</f>
        <v>0</v>
      </c>
      <c r="L199" s="25">
        <f>'Compound Alert'!T127</f>
        <v>0</v>
      </c>
      <c r="M199" s="25">
        <f>'Compound Alert'!U127</f>
        <v>4.6288316728101204</v>
      </c>
      <c r="N199" s="25">
        <f>'Compound Alert'!V127</f>
        <v>8.0622577482985491</v>
      </c>
      <c r="O199" s="25">
        <f>'Compound Alert'!W127</f>
        <v>0</v>
      </c>
      <c r="P199" s="25"/>
      <c r="Q199" s="27" t="e">
        <f>'Compound Alert'!#REF!</f>
        <v>#REF!</v>
      </c>
      <c r="R199" s="27" t="e">
        <f>'Compound Alert'!#REF!</f>
        <v>#REF!</v>
      </c>
      <c r="S199" s="21"/>
      <c r="T199" s="21"/>
      <c r="U199" s="21"/>
      <c r="V199" s="21"/>
      <c r="W199" s="21"/>
      <c r="X199" s="21"/>
      <c r="Y199" s="28"/>
      <c r="Z199" s="28"/>
      <c r="AA199" s="28"/>
      <c r="AB199" s="28"/>
      <c r="AC199" s="28"/>
      <c r="AD199" s="28"/>
      <c r="AE199" s="28"/>
      <c r="AF199" s="28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</row>
    <row r="200" spans="1:50" hidden="1" x14ac:dyDescent="0.2">
      <c r="A200" s="64">
        <v>128</v>
      </c>
      <c r="B200" s="20" t="str">
        <f>'Compound Alert'!B142</f>
        <v>Palau</v>
      </c>
      <c r="C200" s="20" t="str">
        <f>'Compound Alert'!C142</f>
        <v>PLW</v>
      </c>
      <c r="D200" s="20" t="str">
        <f>'Compound Alert'!D142</f>
        <v>EAS           East Asia &amp; Pacific</v>
      </c>
      <c r="E200" s="20" t="str">
        <f>'Compound Alert'!E142</f>
        <v>IBRD</v>
      </c>
      <c r="F200" s="50">
        <f>'Compound Alert'!F142</f>
        <v>0</v>
      </c>
      <c r="G200" s="22">
        <f>'Compound Alert'!G142</f>
        <v>0.5</v>
      </c>
      <c r="H200" s="23">
        <f>'Compound Alert'!H142</f>
        <v>0.5</v>
      </c>
      <c r="I200" s="50">
        <f>'Compound Alert'!Q142</f>
        <v>0</v>
      </c>
      <c r="J200" s="25">
        <f>'Compound Alert'!R142</f>
        <v>0</v>
      </c>
      <c r="K200" s="25">
        <f>'Compound Alert'!S142</f>
        <v>0</v>
      </c>
      <c r="L200" s="25">
        <f>'Compound Alert'!T142</f>
        <v>0</v>
      </c>
      <c r="M200" s="25">
        <f>'Compound Alert'!U142</f>
        <v>0</v>
      </c>
      <c r="N200" s="25">
        <f>'Compound Alert'!V142</f>
        <v>6.0553007081949861</v>
      </c>
      <c r="O200" s="25">
        <f>'Compound Alert'!W142</f>
        <v>0</v>
      </c>
      <c r="P200" s="25"/>
      <c r="Q200" s="27" t="e">
        <f>'Compound Alert'!#REF!</f>
        <v>#REF!</v>
      </c>
      <c r="R200" s="27" t="e">
        <f>'Compound Alert'!#REF!</f>
        <v>#REF!</v>
      </c>
      <c r="S200" s="21"/>
      <c r="T200" s="21"/>
      <c r="U200" s="21"/>
      <c r="V200" s="21"/>
      <c r="W200" s="21"/>
      <c r="X200" s="21"/>
      <c r="Y200" s="28"/>
      <c r="Z200" s="28"/>
      <c r="AA200" s="28"/>
      <c r="AB200" s="28"/>
      <c r="AC200" s="28"/>
      <c r="AD200" s="28"/>
      <c r="AE200" s="28"/>
      <c r="AF200" s="28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</row>
    <row r="201" spans="1:50" hidden="1" x14ac:dyDescent="0.2">
      <c r="A201" s="64">
        <v>129</v>
      </c>
      <c r="B201" s="20" t="str">
        <f>'Compound Alert'!B150</f>
        <v>Russian Federation</v>
      </c>
      <c r="C201" s="20" t="str">
        <f>'Compound Alert'!C150</f>
        <v>RUS</v>
      </c>
      <c r="D201" s="20" t="str">
        <f>'Compound Alert'!D150</f>
        <v>ECS           Europe &amp; Central Asia</v>
      </c>
      <c r="E201" s="20" t="str">
        <f>'Compound Alert'!E150</f>
        <v>IBRD</v>
      </c>
      <c r="F201" s="50">
        <f>'Compound Alert'!F150</f>
        <v>0</v>
      </c>
      <c r="G201" s="22">
        <f>'Compound Alert'!G150</f>
        <v>1</v>
      </c>
      <c r="H201" s="23">
        <f>'Compound Alert'!H150</f>
        <v>1</v>
      </c>
      <c r="I201" s="50">
        <f>'Compound Alert'!Q150</f>
        <v>0</v>
      </c>
      <c r="J201" s="25">
        <f>'Compound Alert'!R150</f>
        <v>7.1693793315739685</v>
      </c>
      <c r="K201" s="25">
        <f>'Compound Alert'!S150</f>
        <v>0</v>
      </c>
      <c r="L201" s="25">
        <f>'Compound Alert'!T150</f>
        <v>4.210376791603422</v>
      </c>
      <c r="M201" s="25">
        <f>'Compound Alert'!U150</f>
        <v>4.1393708200785531</v>
      </c>
      <c r="N201" s="25">
        <f>'Compound Alert'!V150</f>
        <v>0</v>
      </c>
      <c r="O201" s="25">
        <f>'Compound Alert'!W150</f>
        <v>0</v>
      </c>
      <c r="P201" s="25"/>
      <c r="Q201" s="27" t="e">
        <f>'Compound Alert'!#REF!</f>
        <v>#REF!</v>
      </c>
      <c r="R201" s="27" t="e">
        <f>'Compound Alert'!#REF!</f>
        <v>#REF!</v>
      </c>
      <c r="S201" s="21"/>
      <c r="T201" s="21"/>
      <c r="U201" s="21"/>
      <c r="V201" s="21"/>
      <c r="W201" s="21"/>
      <c r="X201" s="21"/>
      <c r="Y201" s="28"/>
      <c r="Z201" s="28"/>
      <c r="AA201" s="28"/>
      <c r="AB201" s="28"/>
      <c r="AC201" s="28"/>
      <c r="AD201" s="28"/>
      <c r="AE201" s="28"/>
      <c r="AF201" s="28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</row>
    <row r="202" spans="1:50" hidden="1" x14ac:dyDescent="0.2">
      <c r="A202" s="64">
        <v>130</v>
      </c>
      <c r="B202" s="20" t="str">
        <f>'Compound Alert'!B172</f>
        <v>Thailand</v>
      </c>
      <c r="C202" s="20" t="str">
        <f>'Compound Alert'!C172</f>
        <v>THA</v>
      </c>
      <c r="D202" s="20" t="str">
        <f>'Compound Alert'!D172</f>
        <v>EAS           East Asia &amp; Pacific</v>
      </c>
      <c r="E202" s="20" t="str">
        <f>'Compound Alert'!E172</f>
        <v>IBRD</v>
      </c>
      <c r="F202" s="50">
        <f>'Compound Alert'!F172</f>
        <v>0</v>
      </c>
      <c r="G202" s="22">
        <f>'Compound Alert'!G172</f>
        <v>1.5</v>
      </c>
      <c r="H202" s="23">
        <f>'Compound Alert'!H172</f>
        <v>1.5</v>
      </c>
      <c r="I202" s="50">
        <f>'Compound Alert'!Q172</f>
        <v>0</v>
      </c>
      <c r="J202" s="25">
        <f>'Compound Alert'!R172</f>
        <v>6.7082039324993685</v>
      </c>
      <c r="K202" s="25">
        <f>'Compound Alert'!S172</f>
        <v>0</v>
      </c>
      <c r="L202" s="25">
        <f>'Compound Alert'!T172</f>
        <v>3.3458318148755604</v>
      </c>
      <c r="M202" s="25">
        <f>'Compound Alert'!U172</f>
        <v>0</v>
      </c>
      <c r="N202" s="25">
        <f>'Compound Alert'!V172</f>
        <v>9.3094933625126295</v>
      </c>
      <c r="O202" s="25">
        <f>'Compound Alert'!W172</f>
        <v>0</v>
      </c>
      <c r="P202" s="25"/>
      <c r="Q202" s="27" t="e">
        <f>'Compound Alert'!#REF!</f>
        <v>#REF!</v>
      </c>
      <c r="R202" s="27" t="e">
        <f>'Compound Alert'!#REF!</f>
        <v>#REF!</v>
      </c>
      <c r="S202" s="21"/>
      <c r="T202" s="21"/>
      <c r="U202" s="21"/>
      <c r="V202" s="21"/>
      <c r="W202" s="21"/>
      <c r="X202" s="21"/>
      <c r="Y202" s="28"/>
      <c r="Z202" s="28"/>
      <c r="AA202" s="28"/>
      <c r="AB202" s="28"/>
      <c r="AC202" s="28"/>
      <c r="AD202" s="28"/>
      <c r="AE202" s="28"/>
      <c r="AF202" s="28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</row>
    <row r="203" spans="1:50" hidden="1" x14ac:dyDescent="0.2">
      <c r="A203" s="64">
        <v>131</v>
      </c>
      <c r="B203" s="20" t="str">
        <f>'Compound Alert'!B177</f>
        <v>Trinidad and Tobago</v>
      </c>
      <c r="C203" s="20" t="str">
        <f>'Compound Alert'!C177</f>
        <v>TTO</v>
      </c>
      <c r="D203" s="20" t="str">
        <f>'Compound Alert'!D177</f>
        <v>LCN           Latin America &amp; Caribbean</v>
      </c>
      <c r="E203" s="20" t="str">
        <f>'Compound Alert'!E177</f>
        <v>IBRD</v>
      </c>
      <c r="F203" s="50">
        <f>'Compound Alert'!F177</f>
        <v>0</v>
      </c>
      <c r="G203" s="22">
        <f>'Compound Alert'!G177</f>
        <v>1.5</v>
      </c>
      <c r="H203" s="23">
        <f>'Compound Alert'!H177</f>
        <v>1.5</v>
      </c>
      <c r="I203" s="50">
        <f>'Compound Alert'!Q177</f>
        <v>0</v>
      </c>
      <c r="J203" s="25">
        <f>'Compound Alert'!R177</f>
        <v>7.2195664658651886</v>
      </c>
      <c r="K203" s="25">
        <f>'Compound Alert'!S177</f>
        <v>0</v>
      </c>
      <c r="L203" s="25">
        <f>'Compound Alert'!T177</f>
        <v>3.1107771755000928</v>
      </c>
      <c r="M203" s="25">
        <f>'Compound Alert'!U177</f>
        <v>0</v>
      </c>
      <c r="N203" s="25">
        <f>'Compound Alert'!V177</f>
        <v>6.0553007081949861</v>
      </c>
      <c r="O203" s="25">
        <f>'Compound Alert'!W177</f>
        <v>0</v>
      </c>
      <c r="P203" s="25"/>
      <c r="Q203" s="27" t="e">
        <f>'Compound Alert'!#REF!</f>
        <v>#REF!</v>
      </c>
      <c r="R203" s="27" t="e">
        <f>'Compound Alert'!#REF!</f>
        <v>#REF!</v>
      </c>
      <c r="S203" s="21"/>
      <c r="T203" s="21"/>
      <c r="U203" s="21"/>
      <c r="V203" s="21"/>
      <c r="W203" s="21"/>
      <c r="X203" s="21"/>
      <c r="Y203" s="28"/>
      <c r="Z203" s="28"/>
      <c r="AA203" s="28"/>
      <c r="AB203" s="28"/>
      <c r="AC203" s="28"/>
      <c r="AD203" s="28"/>
      <c r="AE203" s="28"/>
      <c r="AF203" s="28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</row>
    <row r="204" spans="1:50" hidden="1" x14ac:dyDescent="0.2">
      <c r="A204" s="64">
        <v>132</v>
      </c>
      <c r="B204" s="20" t="str">
        <f>'Compound Alert'!B183</f>
        <v>Ukraine</v>
      </c>
      <c r="C204" s="20" t="str">
        <f>'Compound Alert'!C183</f>
        <v>UKR</v>
      </c>
      <c r="D204" s="20" t="str">
        <f>'Compound Alert'!D183</f>
        <v>ECS           Europe &amp; Central Asia</v>
      </c>
      <c r="E204" s="20" t="str">
        <f>'Compound Alert'!E183</f>
        <v>IBRD</v>
      </c>
      <c r="F204" s="50">
        <f>'Compound Alert'!F183</f>
        <v>0</v>
      </c>
      <c r="G204" s="22">
        <f>'Compound Alert'!G183</f>
        <v>1.5</v>
      </c>
      <c r="H204" s="23">
        <f>'Compound Alert'!H183</f>
        <v>1.5</v>
      </c>
      <c r="I204" s="50">
        <f>'Compound Alert'!Q183</f>
        <v>0</v>
      </c>
      <c r="J204" s="25">
        <f>'Compound Alert'!R183</f>
        <v>8</v>
      </c>
      <c r="K204" s="25">
        <f>'Compound Alert'!S183</f>
        <v>0</v>
      </c>
      <c r="L204" s="25">
        <f>'Compound Alert'!T183</f>
        <v>6.1779277986878558</v>
      </c>
      <c r="M204" s="25">
        <f>'Compound Alert'!U183</f>
        <v>4.6632300271072067</v>
      </c>
      <c r="N204" s="25">
        <f>'Compound Alert'!V183</f>
        <v>0</v>
      </c>
      <c r="O204" s="25">
        <f>'Compound Alert'!W183</f>
        <v>0</v>
      </c>
      <c r="P204" s="25"/>
      <c r="Q204" s="27" t="e">
        <f>'Compound Alert'!#REF!</f>
        <v>#REF!</v>
      </c>
      <c r="R204" s="27" t="e">
        <f>'Compound Alert'!#REF!</f>
        <v>#REF!</v>
      </c>
      <c r="S204" s="21"/>
      <c r="T204" s="21"/>
      <c r="U204" s="21"/>
      <c r="V204" s="21"/>
      <c r="W204" s="21"/>
      <c r="X204" s="21"/>
      <c r="Y204" s="28"/>
      <c r="Z204" s="28"/>
      <c r="AA204" s="28"/>
      <c r="AB204" s="28"/>
      <c r="AC204" s="28"/>
      <c r="AD204" s="28"/>
      <c r="AE204" s="28"/>
      <c r="AF204" s="28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</row>
    <row r="205" spans="1:50" hidden="1" x14ac:dyDescent="0.2">
      <c r="A205" s="64">
        <v>133</v>
      </c>
      <c r="B205" s="20" t="str">
        <f>'Compound Alert'!B10</f>
        <v>Argentina</v>
      </c>
      <c r="C205" s="20" t="str">
        <f>'Compound Alert'!C10</f>
        <v>ARG</v>
      </c>
      <c r="D205" s="20" t="str">
        <f>'Compound Alert'!D10</f>
        <v>LCN           Latin America &amp; Caribbean</v>
      </c>
      <c r="E205" s="20" t="str">
        <f>'Compound Alert'!E10</f>
        <v>IBRD</v>
      </c>
      <c r="F205" s="50">
        <f>'Compound Alert'!F10</f>
        <v>0</v>
      </c>
      <c r="G205" s="22">
        <f>'Compound Alert'!G10</f>
        <v>1</v>
      </c>
      <c r="H205" s="23">
        <f>'Compound Alert'!H10</f>
        <v>1</v>
      </c>
      <c r="I205" s="50">
        <f>'Compound Alert'!Q10</f>
        <v>0</v>
      </c>
      <c r="J205" s="25">
        <f>'Compound Alert'!R10</f>
        <v>5.9160797830996161</v>
      </c>
      <c r="K205" s="25">
        <f>'Compound Alert'!S10</f>
        <v>0</v>
      </c>
      <c r="L205" s="25">
        <f>'Compound Alert'!T10</f>
        <v>1.8811413323422554</v>
      </c>
      <c r="M205" s="25">
        <f>'Compound Alert'!U10</f>
        <v>5.0709255283710979</v>
      </c>
      <c r="N205" s="25">
        <f>'Compound Alert'!V10</f>
        <v>0</v>
      </c>
      <c r="O205" s="25">
        <f>'Compound Alert'!W10</f>
        <v>0</v>
      </c>
      <c r="P205" s="25"/>
      <c r="Q205" s="27" t="e">
        <f>'Compound Alert'!#REF!</f>
        <v>#REF!</v>
      </c>
      <c r="R205" s="27" t="e">
        <f>'Compound Alert'!#REF!</f>
        <v>#REF!</v>
      </c>
      <c r="S205" s="21"/>
      <c r="T205" s="21"/>
      <c r="U205" s="21"/>
      <c r="V205" s="21"/>
      <c r="W205" s="21"/>
      <c r="X205" s="21"/>
      <c r="Y205" s="28"/>
      <c r="Z205" s="28"/>
      <c r="AA205" s="28"/>
      <c r="AB205" s="28"/>
      <c r="AC205" s="28"/>
      <c r="AD205" s="28"/>
      <c r="AE205" s="28"/>
      <c r="AF205" s="28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</row>
    <row r="206" spans="1:50" hidden="1" x14ac:dyDescent="0.2">
      <c r="A206" s="64">
        <v>134</v>
      </c>
      <c r="B206" s="20" t="str">
        <f>'Compound Alert'!B11</f>
        <v>Armenia</v>
      </c>
      <c r="C206" s="20" t="str">
        <f>'Compound Alert'!C11</f>
        <v>ARM</v>
      </c>
      <c r="D206" s="20" t="str">
        <f>'Compound Alert'!D11</f>
        <v>ECS           Europe &amp; Central Asia</v>
      </c>
      <c r="E206" s="20" t="str">
        <f>'Compound Alert'!E11</f>
        <v>IBRD</v>
      </c>
      <c r="F206" s="50">
        <f>'Compound Alert'!F11</f>
        <v>0</v>
      </c>
      <c r="G206" s="22">
        <f>'Compound Alert'!G11</f>
        <v>1</v>
      </c>
      <c r="H206" s="23">
        <f>'Compound Alert'!H11</f>
        <v>1</v>
      </c>
      <c r="I206" s="50">
        <f>'Compound Alert'!Q11</f>
        <v>0</v>
      </c>
      <c r="J206" s="25">
        <f>'Compound Alert'!R11</f>
        <v>6.324555320336759</v>
      </c>
      <c r="K206" s="25">
        <f>'Compound Alert'!S11</f>
        <v>0</v>
      </c>
      <c r="L206" s="25">
        <f>'Compound Alert'!T11</f>
        <v>4.2622519735229307</v>
      </c>
      <c r="M206" s="25">
        <f>'Compound Alert'!U11</f>
        <v>5.3452248382484902</v>
      </c>
      <c r="N206" s="25">
        <f>'Compound Alert'!V11</f>
        <v>0</v>
      </c>
      <c r="O206" s="25">
        <f>'Compound Alert'!W11</f>
        <v>0</v>
      </c>
      <c r="P206" s="25"/>
      <c r="Q206" s="27" t="e">
        <f>'Compound Alert'!#REF!</f>
        <v>#REF!</v>
      </c>
      <c r="R206" s="27" t="e">
        <f>'Compound Alert'!#REF!</f>
        <v>#REF!</v>
      </c>
      <c r="S206" s="21"/>
      <c r="T206" s="21"/>
      <c r="U206" s="21"/>
      <c r="V206" s="21"/>
      <c r="W206" s="21"/>
      <c r="X206" s="21"/>
      <c r="Y206" s="28"/>
      <c r="Z206" s="28"/>
      <c r="AA206" s="28"/>
      <c r="AB206" s="28"/>
      <c r="AC206" s="28"/>
      <c r="AD206" s="28"/>
      <c r="AE206" s="28"/>
      <c r="AF206" s="28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</row>
    <row r="207" spans="1:50" hidden="1" x14ac:dyDescent="0.2">
      <c r="A207" s="64">
        <v>135</v>
      </c>
      <c r="B207" s="20" t="str">
        <f>'Compound Alert'!B23</f>
        <v>Bahamas</v>
      </c>
      <c r="C207" s="20" t="str">
        <f>'Compound Alert'!C23</f>
        <v>BHS</v>
      </c>
      <c r="D207" s="20" t="str">
        <f>'Compound Alert'!D23</f>
        <v>LCN           Latin America &amp; Caribbean</v>
      </c>
      <c r="E207" s="20" t="str">
        <f>'Compound Alert'!E23</f>
        <v xml:space="preserve"> </v>
      </c>
      <c r="F207" s="50">
        <f>'Compound Alert'!F23</f>
        <v>0</v>
      </c>
      <c r="G207" s="22">
        <f>'Compound Alert'!G23</f>
        <v>1</v>
      </c>
      <c r="H207" s="23">
        <f>'Compound Alert'!H23</f>
        <v>1</v>
      </c>
      <c r="I207" s="50">
        <f>'Compound Alert'!Q23</f>
        <v>0</v>
      </c>
      <c r="J207" s="25">
        <f>'Compound Alert'!R23</f>
        <v>4.8919571543503935</v>
      </c>
      <c r="K207" s="25">
        <f>'Compound Alert'!S23</f>
        <v>0</v>
      </c>
      <c r="L207" s="25">
        <f>'Compound Alert'!T23</f>
        <v>2.5610502165851421</v>
      </c>
      <c r="M207" s="25">
        <f>'Compound Alert'!U23</f>
        <v>6.0944940022004364</v>
      </c>
      <c r="N207" s="25">
        <f>'Compound Alert'!V23</f>
        <v>6.324555320336759</v>
      </c>
      <c r="O207" s="25">
        <f>'Compound Alert'!W23</f>
        <v>0</v>
      </c>
      <c r="P207" s="25"/>
      <c r="Q207" s="27" t="e">
        <f>'Compound Alert'!#REF!</f>
        <v>#REF!</v>
      </c>
      <c r="R207" s="27" t="e">
        <f>'Compound Alert'!#REF!</f>
        <v>#REF!</v>
      </c>
      <c r="S207" s="21"/>
      <c r="T207" s="21"/>
      <c r="U207" s="21"/>
      <c r="V207" s="21"/>
      <c r="W207" s="21"/>
      <c r="X207" s="21"/>
      <c r="Y207" s="28"/>
      <c r="Z207" s="28"/>
      <c r="AA207" s="28"/>
      <c r="AB207" s="28"/>
      <c r="AC207" s="28"/>
      <c r="AD207" s="28"/>
      <c r="AE207" s="28"/>
      <c r="AF207" s="28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</row>
    <row r="208" spans="1:50" hidden="1" x14ac:dyDescent="0.2">
      <c r="A208" s="64">
        <v>136</v>
      </c>
      <c r="B208" s="20" t="str">
        <f>'Compound Alert'!B78</f>
        <v>Croatia</v>
      </c>
      <c r="C208" s="20" t="str">
        <f>'Compound Alert'!C78</f>
        <v>HRV</v>
      </c>
      <c r="D208" s="20" t="str">
        <f>'Compound Alert'!D78</f>
        <v>ECS           Europe &amp; Central Asia</v>
      </c>
      <c r="E208" s="20" t="str">
        <f>'Compound Alert'!E78</f>
        <v>IBRD</v>
      </c>
      <c r="F208" s="50">
        <f>'Compound Alert'!F78</f>
        <v>0</v>
      </c>
      <c r="G208" s="22">
        <f>'Compound Alert'!G78</f>
        <v>1</v>
      </c>
      <c r="H208" s="23">
        <f>'Compound Alert'!H78</f>
        <v>1</v>
      </c>
      <c r="I208" s="50">
        <f>'Compound Alert'!Q78</f>
        <v>0</v>
      </c>
      <c r="J208" s="25">
        <f>'Compound Alert'!R78</f>
        <v>6.1237243569579451</v>
      </c>
      <c r="K208" s="25">
        <f>'Compound Alert'!S78</f>
        <v>0</v>
      </c>
      <c r="L208" s="25">
        <f>'Compound Alert'!T78</f>
        <v>6.0033799645906694</v>
      </c>
      <c r="M208" s="25">
        <f>'Compound Alert'!U78</f>
        <v>4.3094580368566771</v>
      </c>
      <c r="N208" s="25">
        <f>'Compound Alert'!V78</f>
        <v>0</v>
      </c>
      <c r="O208" s="25">
        <f>'Compound Alert'!W78</f>
        <v>0</v>
      </c>
      <c r="P208" s="25"/>
      <c r="Q208" s="27" t="e">
        <f>'Compound Alert'!#REF!</f>
        <v>#REF!</v>
      </c>
      <c r="R208" s="27" t="e">
        <f>'Compound Alert'!#REF!</f>
        <v>#REF!</v>
      </c>
      <c r="S208" s="21"/>
      <c r="T208" s="21"/>
      <c r="U208" s="21"/>
      <c r="V208" s="21"/>
      <c r="W208" s="21"/>
      <c r="X208" s="21"/>
      <c r="Y208" s="28"/>
      <c r="Z208" s="28"/>
      <c r="AA208" s="28"/>
      <c r="AB208" s="28"/>
      <c r="AC208" s="28"/>
      <c r="AD208" s="28"/>
      <c r="AE208" s="28"/>
      <c r="AF208" s="28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50" hidden="1" x14ac:dyDescent="0.2">
      <c r="A209" s="64">
        <v>137</v>
      </c>
      <c r="B209" s="20" t="str">
        <f>'Compound Alert'!B92</f>
        <v>Kazakhstan</v>
      </c>
      <c r="C209" s="20" t="str">
        <f>'Compound Alert'!C92</f>
        <v>KAZ</v>
      </c>
      <c r="D209" s="20" t="str">
        <f>'Compound Alert'!D92</f>
        <v>ECS           Europe &amp; Central Asia</v>
      </c>
      <c r="E209" s="20" t="str">
        <f>'Compound Alert'!E92</f>
        <v>IBRD</v>
      </c>
      <c r="F209" s="50">
        <f>'Compound Alert'!F92</f>
        <v>0</v>
      </c>
      <c r="G209" s="22">
        <f>'Compound Alert'!G92</f>
        <v>1</v>
      </c>
      <c r="H209" s="23">
        <f>'Compound Alert'!H92</f>
        <v>1</v>
      </c>
      <c r="I209" s="50">
        <f>'Compound Alert'!Q92</f>
        <v>0</v>
      </c>
      <c r="J209" s="25">
        <f>'Compound Alert'!R92</f>
        <v>5.7190533187301131</v>
      </c>
      <c r="K209" s="25">
        <f>'Compound Alert'!S92</f>
        <v>0</v>
      </c>
      <c r="L209" s="25">
        <f>'Compound Alert'!T92</f>
        <v>5.7996865119042127</v>
      </c>
      <c r="M209" s="25">
        <f>'Compound Alert'!U92</f>
        <v>3.9641248358604577</v>
      </c>
      <c r="N209" s="25">
        <f>'Compound Alert'!V92</f>
        <v>0</v>
      </c>
      <c r="O209" s="25">
        <f>'Compound Alert'!W92</f>
        <v>0</v>
      </c>
      <c r="P209" s="25"/>
      <c r="Q209" s="27" t="e">
        <f>'Compound Alert'!#REF!</f>
        <v>#REF!</v>
      </c>
      <c r="R209" s="27" t="e">
        <f>'Compound Alert'!#REF!</f>
        <v>#REF!</v>
      </c>
      <c r="S209" s="21"/>
      <c r="T209" s="21"/>
      <c r="U209" s="21"/>
      <c r="V209" s="21"/>
      <c r="W209" s="21"/>
      <c r="X209" s="21"/>
      <c r="Y209" s="28"/>
      <c r="Z209" s="28"/>
      <c r="AA209" s="28"/>
      <c r="AB209" s="28"/>
      <c r="AC209" s="28"/>
      <c r="AD209" s="28"/>
      <c r="AE209" s="28"/>
      <c r="AF209" s="28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</row>
    <row r="210" spans="1:50" hidden="1" x14ac:dyDescent="0.2">
      <c r="A210" s="64">
        <v>138</v>
      </c>
      <c r="B210" s="20" t="str">
        <f>'Compound Alert'!B94</f>
        <v>Kyrgyzstan</v>
      </c>
      <c r="C210" s="20" t="str">
        <f>'Compound Alert'!C94</f>
        <v>KGZ</v>
      </c>
      <c r="D210" s="20" t="str">
        <f>'Compound Alert'!D94</f>
        <v>ECS           Europe &amp; Central Asia</v>
      </c>
      <c r="E210" s="20" t="str">
        <f>'Compound Alert'!E94</f>
        <v>IDA</v>
      </c>
      <c r="F210" s="50">
        <f>'Compound Alert'!F94</f>
        <v>0</v>
      </c>
      <c r="G210" s="22">
        <f>'Compound Alert'!G94</f>
        <v>1.5</v>
      </c>
      <c r="H210" s="23">
        <f>'Compound Alert'!H94</f>
        <v>1.5</v>
      </c>
      <c r="I210" s="50">
        <f>'Compound Alert'!Q94</f>
        <v>0</v>
      </c>
      <c r="J210" s="25">
        <f>'Compound Alert'!R94</f>
        <v>6.5722342748683937</v>
      </c>
      <c r="K210" s="25">
        <f>'Compound Alert'!S94</f>
        <v>0</v>
      </c>
      <c r="L210" s="25">
        <f>'Compound Alert'!T94</f>
        <v>4.7959881807195659</v>
      </c>
      <c r="M210" s="25">
        <f>'Compound Alert'!U94</f>
        <v>5.0642881700776767</v>
      </c>
      <c r="N210" s="25">
        <f>'Compound Alert'!V94</f>
        <v>6.9161646404154746</v>
      </c>
      <c r="O210" s="25">
        <f>'Compound Alert'!W94</f>
        <v>0</v>
      </c>
      <c r="P210" s="25"/>
      <c r="Q210" s="27" t="e">
        <f>'Compound Alert'!#REF!</f>
        <v>#REF!</v>
      </c>
      <c r="R210" s="27" t="e">
        <f>'Compound Alert'!#REF!</f>
        <v>#REF!</v>
      </c>
      <c r="S210" s="21"/>
      <c r="T210" s="21"/>
      <c r="U210" s="21"/>
      <c r="V210" s="21"/>
      <c r="W210" s="21"/>
      <c r="X210" s="21"/>
      <c r="Y210" s="28"/>
      <c r="Z210" s="28"/>
      <c r="AA210" s="28"/>
      <c r="AB210" s="28"/>
      <c r="AC210" s="28"/>
      <c r="AD210" s="28"/>
      <c r="AE210" s="28"/>
      <c r="AF210" s="28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</row>
    <row r="211" spans="1:50" hidden="1" x14ac:dyDescent="0.2">
      <c r="A211" s="64">
        <v>139</v>
      </c>
      <c r="B211" s="20" t="str">
        <f>'Compound Alert'!B137</f>
        <v>Oman</v>
      </c>
      <c r="C211" s="20" t="str">
        <f>'Compound Alert'!C137</f>
        <v>OMN</v>
      </c>
      <c r="D211" s="20" t="str">
        <f>'Compound Alert'!D137</f>
        <v>MEA           Middle East &amp; North Africa</v>
      </c>
      <c r="E211" s="20" t="str">
        <f>'Compound Alert'!E137</f>
        <v>Middle East &amp; North Africa</v>
      </c>
      <c r="F211" s="50">
        <f>'Compound Alert'!F137</f>
        <v>0</v>
      </c>
      <c r="G211" s="22">
        <f>'Compound Alert'!G137</f>
        <v>1.5</v>
      </c>
      <c r="H211" s="23">
        <f>'Compound Alert'!H137</f>
        <v>1.5</v>
      </c>
      <c r="I211" s="50">
        <f>'Compound Alert'!Q137</f>
        <v>0</v>
      </c>
      <c r="J211" s="25">
        <f>'Compound Alert'!R137</f>
        <v>7.334848328356899</v>
      </c>
      <c r="K211" s="25">
        <f>'Compound Alert'!S137</f>
        <v>0</v>
      </c>
      <c r="L211" s="25">
        <f>'Compound Alert'!T137</f>
        <v>5.3192589147317753</v>
      </c>
      <c r="M211" s="25">
        <f>'Compound Alert'!U137</f>
        <v>4.1231056256176615</v>
      </c>
      <c r="N211" s="25">
        <f>'Compound Alert'!V137</f>
        <v>0</v>
      </c>
      <c r="O211" s="25">
        <f>'Compound Alert'!W137</f>
        <v>0</v>
      </c>
      <c r="P211" s="25"/>
      <c r="Q211" s="27" t="e">
        <f>'Compound Alert'!#REF!</f>
        <v>#REF!</v>
      </c>
      <c r="R211" s="27" t="e">
        <f>'Compound Alert'!#REF!</f>
        <v>#REF!</v>
      </c>
      <c r="S211" s="21"/>
      <c r="T211" s="21"/>
      <c r="U211" s="21"/>
      <c r="V211" s="21"/>
      <c r="W211" s="21"/>
      <c r="X211" s="21"/>
      <c r="Y211" s="28"/>
      <c r="Z211" s="28"/>
      <c r="AA211" s="28"/>
      <c r="AB211" s="28"/>
      <c r="AC211" s="28"/>
      <c r="AD211" s="28"/>
      <c r="AE211" s="28"/>
      <c r="AF211" s="28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</row>
    <row r="212" spans="1:50" hidden="1" x14ac:dyDescent="0.2">
      <c r="A212" s="64">
        <v>140</v>
      </c>
      <c r="B212" s="20" t="str">
        <f>'Compound Alert'!B149</f>
        <v>Romania</v>
      </c>
      <c r="C212" s="20" t="str">
        <f>'Compound Alert'!C149</f>
        <v>ROU</v>
      </c>
      <c r="D212" s="20" t="str">
        <f>'Compound Alert'!D149</f>
        <v>ECS           Europe &amp; Central Asia</v>
      </c>
      <c r="E212" s="20" t="str">
        <f>'Compound Alert'!E149</f>
        <v>IBRD</v>
      </c>
      <c r="F212" s="50">
        <f>'Compound Alert'!F149</f>
        <v>0</v>
      </c>
      <c r="G212" s="22">
        <f>'Compound Alert'!G149</f>
        <v>1</v>
      </c>
      <c r="H212" s="23">
        <f>'Compound Alert'!H149</f>
        <v>1</v>
      </c>
      <c r="I212" s="50">
        <f>'Compound Alert'!Q149</f>
        <v>0</v>
      </c>
      <c r="J212" s="25">
        <f>'Compound Alert'!R149</f>
        <v>6.957010852370435</v>
      </c>
      <c r="K212" s="25">
        <f>'Compound Alert'!S149</f>
        <v>0</v>
      </c>
      <c r="L212" s="25">
        <f>'Compound Alert'!T149</f>
        <v>0</v>
      </c>
      <c r="M212" s="25">
        <f>'Compound Alert'!U149</f>
        <v>5.2098807225172727</v>
      </c>
      <c r="N212" s="25">
        <f>'Compound Alert'!V149</f>
        <v>0</v>
      </c>
      <c r="O212" s="25">
        <f>'Compound Alert'!W149</f>
        <v>0</v>
      </c>
      <c r="P212" s="25"/>
      <c r="Q212" s="27" t="e">
        <f>'Compound Alert'!#REF!</f>
        <v>#REF!</v>
      </c>
      <c r="R212" s="27" t="e">
        <f>'Compound Alert'!#REF!</f>
        <v>#REF!</v>
      </c>
      <c r="S212" s="21"/>
      <c r="T212" s="21"/>
      <c r="U212" s="21"/>
      <c r="V212" s="21"/>
      <c r="W212" s="21"/>
      <c r="X212" s="21"/>
      <c r="Y212" s="28"/>
      <c r="Z212" s="28"/>
      <c r="AA212" s="28"/>
      <c r="AB212" s="28"/>
      <c r="AC212" s="28"/>
      <c r="AD212" s="28"/>
      <c r="AE212" s="28"/>
      <c r="AF212" s="28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</row>
    <row r="213" spans="1:50" hidden="1" x14ac:dyDescent="0.2">
      <c r="A213" s="64">
        <v>141</v>
      </c>
      <c r="B213" s="20" t="str">
        <f>'Compound Alert'!B163</f>
        <v>Suriname</v>
      </c>
      <c r="C213" s="20" t="str">
        <f>'Compound Alert'!C163</f>
        <v>SUR</v>
      </c>
      <c r="D213" s="20" t="str">
        <f>'Compound Alert'!D163</f>
        <v>LCN           Latin America &amp; Caribbean</v>
      </c>
      <c r="E213" s="20" t="str">
        <f>'Compound Alert'!E163</f>
        <v>IBRD</v>
      </c>
      <c r="F213" s="50">
        <f>'Compound Alert'!F163</f>
        <v>0</v>
      </c>
      <c r="G213" s="22">
        <f>'Compound Alert'!G163</f>
        <v>2</v>
      </c>
      <c r="H213" s="23">
        <f>'Compound Alert'!H163</f>
        <v>2</v>
      </c>
      <c r="I213" s="50">
        <f>'Compound Alert'!Q163</f>
        <v>0</v>
      </c>
      <c r="J213" s="25">
        <f>'Compound Alert'!R163</f>
        <v>8.1853527718724504</v>
      </c>
      <c r="K213" s="25">
        <f>'Compound Alert'!S163</f>
        <v>0</v>
      </c>
      <c r="L213" s="25">
        <f>'Compound Alert'!T163</f>
        <v>3.5569848533811013</v>
      </c>
      <c r="M213" s="25">
        <f>'Compound Alert'!U163</f>
        <v>6.1535897382476392</v>
      </c>
      <c r="N213" s="25">
        <f>'Compound Alert'!V163</f>
        <v>6.9522178715380676</v>
      </c>
      <c r="O213" s="25">
        <f>'Compound Alert'!W163</f>
        <v>0</v>
      </c>
      <c r="P213" s="25"/>
      <c r="Q213" s="27" t="e">
        <f>'Compound Alert'!#REF!</f>
        <v>#REF!</v>
      </c>
      <c r="R213" s="27" t="e">
        <f>'Compound Alert'!#REF!</f>
        <v>#REF!</v>
      </c>
      <c r="S213" s="21"/>
      <c r="T213" s="21"/>
      <c r="U213" s="21"/>
      <c r="V213" s="21"/>
      <c r="W213" s="21"/>
      <c r="X213" s="21"/>
      <c r="Y213" s="28"/>
      <c r="Z213" s="28"/>
      <c r="AA213" s="28"/>
      <c r="AB213" s="28"/>
      <c r="AC213" s="28"/>
      <c r="AD213" s="28"/>
      <c r="AE213" s="28"/>
      <c r="AF213" s="28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</row>
    <row r="214" spans="1:50" hidden="1" x14ac:dyDescent="0.2">
      <c r="A214" s="64">
        <v>142</v>
      </c>
      <c r="B214" s="20" t="str">
        <f>'Compound Alert'!B91</f>
        <v>Japan</v>
      </c>
      <c r="C214" s="20" t="str">
        <f>'Compound Alert'!C91</f>
        <v>JPN</v>
      </c>
      <c r="D214" s="20" t="str">
        <f>'Compound Alert'!D91</f>
        <v>EAS           East Asia &amp; Pacific</v>
      </c>
      <c r="E214" s="20" t="str">
        <f>'Compound Alert'!E91</f>
        <v xml:space="preserve"> </v>
      </c>
      <c r="F214" s="50">
        <f>'Compound Alert'!F91</f>
        <v>0</v>
      </c>
      <c r="G214" s="22">
        <f>'Compound Alert'!G91</f>
        <v>1</v>
      </c>
      <c r="H214" s="23">
        <f>'Compound Alert'!H91</f>
        <v>1</v>
      </c>
      <c r="I214" s="50">
        <f>'Compound Alert'!Q91</f>
        <v>0</v>
      </c>
      <c r="J214" s="25">
        <f>'Compound Alert'!R91</f>
        <v>3.1783755158450933</v>
      </c>
      <c r="K214" s="25">
        <f>'Compound Alert'!S91</f>
        <v>0</v>
      </c>
      <c r="L214" s="25">
        <f>'Compound Alert'!T91</f>
        <v>0</v>
      </c>
      <c r="M214" s="25">
        <f>'Compound Alert'!U91</f>
        <v>1.3430597618161018</v>
      </c>
      <c r="N214" s="25">
        <f>'Compound Alert'!V91</f>
        <v>8.3666002653407556</v>
      </c>
      <c r="O214" s="25">
        <f>'Compound Alert'!W91</f>
        <v>0</v>
      </c>
      <c r="P214" s="25"/>
      <c r="Q214" s="27" t="e">
        <f>'Compound Alert'!#REF!</f>
        <v>#REF!</v>
      </c>
      <c r="R214" s="27" t="e">
        <f>'Compound Alert'!#REF!</f>
        <v>#REF!</v>
      </c>
      <c r="S214" s="21"/>
      <c r="T214" s="21"/>
      <c r="U214" s="21"/>
      <c r="V214" s="21"/>
      <c r="W214" s="21"/>
      <c r="X214" s="21"/>
      <c r="Y214" s="28"/>
      <c r="Z214" s="28"/>
      <c r="AA214" s="28"/>
      <c r="AB214" s="28"/>
      <c r="AC214" s="28"/>
      <c r="AD214" s="28"/>
      <c r="AE214" s="28"/>
      <c r="AF214" s="28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</row>
    <row r="215" spans="1:50" hidden="1" x14ac:dyDescent="0.2">
      <c r="A215" s="64">
        <v>143</v>
      </c>
      <c r="B215" s="20" t="str">
        <f>'Compound Alert'!B97</f>
        <v>Saint Kitts and Nevis</v>
      </c>
      <c r="C215" s="20" t="str">
        <f>'Compound Alert'!C97</f>
        <v>KNA</v>
      </c>
      <c r="D215" s="20" t="str">
        <f>'Compound Alert'!D97</f>
        <v>LCN           Latin America &amp; Caribbean</v>
      </c>
      <c r="E215" s="20" t="str">
        <f>'Compound Alert'!E97</f>
        <v>IBRD</v>
      </c>
      <c r="F215" s="50">
        <f>'Compound Alert'!F97</f>
        <v>0</v>
      </c>
      <c r="G215" s="22">
        <f>'Compound Alert'!G97</f>
        <v>0</v>
      </c>
      <c r="H215" s="23">
        <f>'Compound Alert'!H97</f>
        <v>0</v>
      </c>
      <c r="I215" s="50">
        <f>'Compound Alert'!Q97</f>
        <v>0</v>
      </c>
      <c r="J215" s="25">
        <f>'Compound Alert'!R97</f>
        <v>0</v>
      </c>
      <c r="K215" s="25">
        <f>'Compound Alert'!S97</f>
        <v>0</v>
      </c>
      <c r="L215" s="25">
        <f>'Compound Alert'!T97</f>
        <v>0</v>
      </c>
      <c r="M215" s="25">
        <f>'Compound Alert'!U97</f>
        <v>0</v>
      </c>
      <c r="N215" s="25">
        <f>'Compound Alert'!V97</f>
        <v>0</v>
      </c>
      <c r="O215" s="25">
        <f>'Compound Alert'!W97</f>
        <v>0</v>
      </c>
      <c r="P215" s="25"/>
      <c r="Q215" s="27" t="e">
        <f>'Compound Alert'!#REF!</f>
        <v>#REF!</v>
      </c>
      <c r="R215" s="27" t="e">
        <f>'Compound Alert'!#REF!</f>
        <v>#REF!</v>
      </c>
      <c r="S215" s="21"/>
      <c r="T215" s="21"/>
      <c r="U215" s="21"/>
      <c r="V215" s="21"/>
      <c r="W215" s="21"/>
      <c r="X215" s="21"/>
      <c r="Y215" s="28"/>
      <c r="Z215" s="28"/>
      <c r="AA215" s="28"/>
      <c r="AB215" s="28"/>
      <c r="AC215" s="28"/>
      <c r="AD215" s="28"/>
      <c r="AE215" s="28"/>
      <c r="AF215" s="28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</row>
    <row r="216" spans="1:50" hidden="1" x14ac:dyDescent="0.2">
      <c r="A216" s="64">
        <v>144</v>
      </c>
      <c r="B216" s="20" t="str">
        <f>'Compound Alert'!B98</f>
        <v>Korea Republic of</v>
      </c>
      <c r="C216" s="20" t="str">
        <f>'Compound Alert'!C98</f>
        <v>KOR</v>
      </c>
      <c r="D216" s="20" t="str">
        <f>'Compound Alert'!D98</f>
        <v>EAS           East Asia &amp; Pacific</v>
      </c>
      <c r="E216" s="20" t="str">
        <f>'Compound Alert'!E98</f>
        <v xml:space="preserve"> </v>
      </c>
      <c r="F216" s="50">
        <f>'Compound Alert'!F98</f>
        <v>0</v>
      </c>
      <c r="G216" s="22">
        <f>'Compound Alert'!G98</f>
        <v>0.5</v>
      </c>
      <c r="H216" s="23">
        <f>'Compound Alert'!H98</f>
        <v>0.5</v>
      </c>
      <c r="I216" s="50">
        <f>'Compound Alert'!Q98</f>
        <v>0</v>
      </c>
      <c r="J216" s="25">
        <f>'Compound Alert'!R98</f>
        <v>6.1055331203032139</v>
      </c>
      <c r="K216" s="25">
        <f>'Compound Alert'!S98</f>
        <v>0</v>
      </c>
      <c r="L216" s="25">
        <f>'Compound Alert'!T98</f>
        <v>0</v>
      </c>
      <c r="M216" s="25">
        <f>'Compound Alert'!U98</f>
        <v>0.74578178858864341</v>
      </c>
      <c r="N216" s="25">
        <f>'Compound Alert'!V98</f>
        <v>0</v>
      </c>
      <c r="O216" s="25">
        <f>'Compound Alert'!W98</f>
        <v>0</v>
      </c>
      <c r="P216" s="25"/>
      <c r="Q216" s="27" t="e">
        <f>'Compound Alert'!#REF!</f>
        <v>#REF!</v>
      </c>
      <c r="R216" s="27" t="e">
        <f>'Compound Alert'!#REF!</f>
        <v>#REF!</v>
      </c>
      <c r="S216" s="21"/>
      <c r="T216" s="21"/>
      <c r="U216" s="21"/>
      <c r="V216" s="21"/>
      <c r="W216" s="21"/>
      <c r="X216" s="21"/>
      <c r="Y216" s="28"/>
      <c r="Z216" s="28"/>
      <c r="AA216" s="28"/>
      <c r="AB216" s="28"/>
      <c r="AC216" s="28"/>
      <c r="AD216" s="28"/>
      <c r="AE216" s="28"/>
      <c r="AF216" s="28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</row>
    <row r="217" spans="1:50" hidden="1" x14ac:dyDescent="0.2">
      <c r="A217" s="64">
        <v>145</v>
      </c>
      <c r="B217" s="20" t="str">
        <f>'Compound Alert'!B109</f>
        <v>Luxembourg</v>
      </c>
      <c r="C217" s="20" t="str">
        <f>'Compound Alert'!C109</f>
        <v>LUX</v>
      </c>
      <c r="D217" s="20" t="str">
        <f>'Compound Alert'!D109</f>
        <v>ECS           Europe &amp; Central Asia</v>
      </c>
      <c r="E217" s="20" t="str">
        <f>'Compound Alert'!E109</f>
        <v xml:space="preserve"> </v>
      </c>
      <c r="F217" s="50">
        <f>'Compound Alert'!F109</f>
        <v>0</v>
      </c>
      <c r="G217" s="22">
        <f>'Compound Alert'!G109</f>
        <v>1</v>
      </c>
      <c r="H217" s="23">
        <f>'Compound Alert'!H109</f>
        <v>1</v>
      </c>
      <c r="I217" s="50">
        <f>'Compound Alert'!Q109</f>
        <v>0</v>
      </c>
      <c r="J217" s="25">
        <f>'Compound Alert'!R109</f>
        <v>7.2387844283415435</v>
      </c>
      <c r="K217" s="25">
        <f>'Compound Alert'!S109</f>
        <v>0</v>
      </c>
      <c r="L217" s="25">
        <f>'Compound Alert'!T109</f>
        <v>1.3131136539040016</v>
      </c>
      <c r="M217" s="25">
        <f>'Compound Alert'!U109</f>
        <v>1.7476514853613425</v>
      </c>
      <c r="N217" s="25">
        <f>'Compound Alert'!V109</f>
        <v>0</v>
      </c>
      <c r="O217" s="25">
        <f>'Compound Alert'!W109</f>
        <v>0</v>
      </c>
      <c r="P217" s="25"/>
      <c r="Q217" s="27" t="e">
        <f>'Compound Alert'!#REF!</f>
        <v>#REF!</v>
      </c>
      <c r="R217" s="27" t="e">
        <f>'Compound Alert'!#REF!</f>
        <v>#REF!</v>
      </c>
      <c r="S217" s="21"/>
      <c r="T217" s="21"/>
      <c r="U217" s="21"/>
      <c r="V217" s="21"/>
      <c r="W217" s="21"/>
      <c r="X217" s="21"/>
      <c r="Y217" s="28"/>
      <c r="Z217" s="28"/>
      <c r="AA217" s="28"/>
      <c r="AB217" s="28"/>
      <c r="AC217" s="28"/>
      <c r="AD217" s="28"/>
      <c r="AE217" s="28"/>
      <c r="AF217" s="28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</row>
    <row r="218" spans="1:50" hidden="1" x14ac:dyDescent="0.2">
      <c r="A218" s="64">
        <v>146</v>
      </c>
      <c r="B218" s="20" t="str">
        <f>'Compound Alert'!B119</f>
        <v>Malta</v>
      </c>
      <c r="C218" s="20" t="str">
        <f>'Compound Alert'!C119</f>
        <v>MLT</v>
      </c>
      <c r="D218" s="20" t="str">
        <f>'Compound Alert'!D119</f>
        <v>MEA           Middle East &amp; North Africa</v>
      </c>
      <c r="E218" s="20" t="str">
        <f>'Compound Alert'!E119</f>
        <v xml:space="preserve"> </v>
      </c>
      <c r="F218" s="50">
        <f>'Compound Alert'!F119</f>
        <v>0</v>
      </c>
      <c r="G218" s="22">
        <f>'Compound Alert'!G119</f>
        <v>1</v>
      </c>
      <c r="H218" s="23">
        <f>'Compound Alert'!H119</f>
        <v>1</v>
      </c>
      <c r="I218" s="50">
        <f>'Compound Alert'!Q119</f>
        <v>0</v>
      </c>
      <c r="J218" s="25">
        <f>'Compound Alert'!R119</f>
        <v>8.0870266476622916</v>
      </c>
      <c r="K218" s="25">
        <f>'Compound Alert'!S119</f>
        <v>0</v>
      </c>
      <c r="L218" s="25">
        <f>'Compound Alert'!T119</f>
        <v>3.3804582709616446</v>
      </c>
      <c r="M218" s="25">
        <f>'Compound Alert'!U119</f>
        <v>1.7320508075688774</v>
      </c>
      <c r="N218" s="25">
        <f>'Compound Alert'!V119</f>
        <v>0</v>
      </c>
      <c r="O218" s="25">
        <f>'Compound Alert'!W119</f>
        <v>0</v>
      </c>
      <c r="P218" s="25"/>
      <c r="Q218" s="27" t="e">
        <f>'Compound Alert'!#REF!</f>
        <v>#REF!</v>
      </c>
      <c r="R218" s="27" t="e">
        <f>'Compound Alert'!#REF!</f>
        <v>#REF!</v>
      </c>
      <c r="S218" s="21"/>
      <c r="T218" s="21"/>
      <c r="U218" s="21"/>
      <c r="V218" s="21"/>
      <c r="W218" s="21"/>
      <c r="X218" s="21"/>
      <c r="Y218" s="28"/>
      <c r="Z218" s="28"/>
      <c r="AA218" s="28"/>
      <c r="AB218" s="28"/>
      <c r="AC218" s="28"/>
      <c r="AD218" s="28"/>
      <c r="AE218" s="28"/>
      <c r="AF218" s="28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</row>
    <row r="219" spans="1:50" hidden="1" x14ac:dyDescent="0.2">
      <c r="A219" s="64">
        <v>147</v>
      </c>
      <c r="B219" s="20" t="str">
        <f>'Compound Alert'!B148</f>
        <v>Qatar</v>
      </c>
      <c r="C219" s="20" t="str">
        <f>'Compound Alert'!C148</f>
        <v>QAT</v>
      </c>
      <c r="D219" s="20" t="str">
        <f>'Compound Alert'!D148</f>
        <v>MEA           Middle East &amp; North Africa</v>
      </c>
      <c r="E219" s="20" t="str">
        <f>'Compound Alert'!E148</f>
        <v>Middle East &amp; North Africa</v>
      </c>
      <c r="F219" s="50">
        <f>'Compound Alert'!F148</f>
        <v>0</v>
      </c>
      <c r="G219" s="22">
        <f>'Compound Alert'!G148</f>
        <v>1</v>
      </c>
      <c r="H219" s="23">
        <f>'Compound Alert'!H148</f>
        <v>1</v>
      </c>
      <c r="I219" s="50">
        <f>'Compound Alert'!Q148</f>
        <v>0</v>
      </c>
      <c r="J219" s="25">
        <f>'Compound Alert'!R148</f>
        <v>7.5894663844041101</v>
      </c>
      <c r="K219" s="25">
        <f>'Compound Alert'!S148</f>
        <v>0</v>
      </c>
      <c r="L219" s="25">
        <f>'Compound Alert'!T148</f>
        <v>0</v>
      </c>
      <c r="M219" s="25">
        <f>'Compound Alert'!U148</f>
        <v>4.1403933560541324</v>
      </c>
      <c r="N219" s="25">
        <f>'Compound Alert'!V148</f>
        <v>0</v>
      </c>
      <c r="O219" s="25">
        <f>'Compound Alert'!W148</f>
        <v>0</v>
      </c>
      <c r="P219" s="25"/>
      <c r="Q219" s="27" t="e">
        <f>'Compound Alert'!#REF!</f>
        <v>#REF!</v>
      </c>
      <c r="R219" s="27" t="e">
        <f>'Compound Alert'!#REF!</f>
        <v>#REF!</v>
      </c>
      <c r="S219" s="21"/>
      <c r="T219" s="21"/>
      <c r="U219" s="21"/>
      <c r="V219" s="21"/>
      <c r="W219" s="21"/>
      <c r="X219" s="21"/>
      <c r="Y219" s="28"/>
      <c r="Z219" s="28"/>
      <c r="AA219" s="28"/>
      <c r="AB219" s="28"/>
      <c r="AC219" s="28"/>
      <c r="AD219" s="28"/>
      <c r="AE219" s="28"/>
      <c r="AF219" s="28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</row>
    <row r="220" spans="1:50" hidden="1" x14ac:dyDescent="0.2">
      <c r="A220" s="64">
        <v>148</v>
      </c>
      <c r="B220" s="20" t="str">
        <f>'Compound Alert'!B168</f>
        <v>Seychelles</v>
      </c>
      <c r="C220" s="20" t="str">
        <f>'Compound Alert'!C168</f>
        <v>SYC</v>
      </c>
      <c r="D220" s="20" t="str">
        <f>'Compound Alert'!D168</f>
        <v>SSF           Sub-Saharan Africa</v>
      </c>
      <c r="E220" s="20" t="str">
        <f>'Compound Alert'!E168</f>
        <v>IBRD</v>
      </c>
      <c r="F220" s="50">
        <f>'Compound Alert'!F168</f>
        <v>0</v>
      </c>
      <c r="G220" s="22">
        <f>'Compound Alert'!G168</f>
        <v>1</v>
      </c>
      <c r="H220" s="23">
        <f>'Compound Alert'!H168</f>
        <v>1</v>
      </c>
      <c r="I220" s="50">
        <f>'Compound Alert'!Q168</f>
        <v>0</v>
      </c>
      <c r="J220" s="25">
        <f>'Compound Alert'!R168</f>
        <v>8.7292611371180779</v>
      </c>
      <c r="K220" s="25">
        <f>'Compound Alert'!S168</f>
        <v>0</v>
      </c>
      <c r="L220" s="25">
        <f>'Compound Alert'!T168</f>
        <v>3.9716311818859311</v>
      </c>
      <c r="M220" s="25">
        <f>'Compound Alert'!U168</f>
        <v>3.3380918415851188</v>
      </c>
      <c r="N220" s="25">
        <f>'Compound Alert'!V168</f>
        <v>4.5825756949558398</v>
      </c>
      <c r="O220" s="25">
        <f>'Compound Alert'!W168</f>
        <v>0</v>
      </c>
      <c r="P220" s="25"/>
      <c r="Q220" s="27" t="e">
        <f>'Compound Alert'!#REF!</f>
        <v>#REF!</v>
      </c>
      <c r="R220" s="27" t="e">
        <f>'Compound Alert'!#REF!</f>
        <v>#REF!</v>
      </c>
      <c r="S220" s="21"/>
      <c r="T220" s="21"/>
      <c r="U220" s="21"/>
      <c r="V220" s="21"/>
      <c r="W220" s="21"/>
      <c r="X220" s="21"/>
      <c r="Y220" s="28"/>
      <c r="Z220" s="28"/>
      <c r="AA220" s="28"/>
      <c r="AB220" s="28"/>
      <c r="AC220" s="28"/>
      <c r="AD220" s="28"/>
      <c r="AE220" s="28"/>
      <c r="AF220" s="28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</row>
    <row r="221" spans="1:50" hidden="1" x14ac:dyDescent="0.2">
      <c r="A221" s="64">
        <v>149</v>
      </c>
      <c r="B221" s="20" t="str">
        <f>'Compound Alert'!B184</f>
        <v>Uruguay</v>
      </c>
      <c r="C221" s="20" t="str">
        <f>'Compound Alert'!C184</f>
        <v>URY</v>
      </c>
      <c r="D221" s="20" t="str">
        <f>'Compound Alert'!D184</f>
        <v>LCN           Latin America &amp; Caribbean</v>
      </c>
      <c r="E221" s="20" t="str">
        <f>'Compound Alert'!E184</f>
        <v>IBRD</v>
      </c>
      <c r="F221" s="50">
        <f>'Compound Alert'!F184</f>
        <v>0</v>
      </c>
      <c r="G221" s="22">
        <f>'Compound Alert'!G184</f>
        <v>1</v>
      </c>
      <c r="H221" s="23">
        <f>'Compound Alert'!H184</f>
        <v>1</v>
      </c>
      <c r="I221" s="50">
        <f>'Compound Alert'!Q184</f>
        <v>0</v>
      </c>
      <c r="J221" s="25">
        <f>'Compound Alert'!R184</f>
        <v>7.5762787699503242</v>
      </c>
      <c r="K221" s="25">
        <f>'Compound Alert'!S184</f>
        <v>0</v>
      </c>
      <c r="L221" s="25">
        <f>'Compound Alert'!T184</f>
        <v>0</v>
      </c>
      <c r="M221" s="25">
        <f>'Compound Alert'!U184</f>
        <v>4.490307946903644</v>
      </c>
      <c r="N221" s="25">
        <f>'Compound Alert'!V184</f>
        <v>0</v>
      </c>
      <c r="O221" s="25">
        <f>'Compound Alert'!W184</f>
        <v>0</v>
      </c>
      <c r="P221" s="25"/>
      <c r="Q221" s="27" t="e">
        <f>'Compound Alert'!#REF!</f>
        <v>#REF!</v>
      </c>
      <c r="R221" s="27" t="e">
        <f>'Compound Alert'!#REF!</f>
        <v>#REF!</v>
      </c>
      <c r="S221" s="21"/>
      <c r="T221" s="21"/>
      <c r="U221" s="21"/>
      <c r="V221" s="21"/>
      <c r="W221" s="21"/>
      <c r="X221" s="21"/>
      <c r="Y221" s="28"/>
      <c r="Z221" s="28"/>
      <c r="AA221" s="28"/>
      <c r="AB221" s="28"/>
      <c r="AC221" s="28"/>
      <c r="AD221" s="28"/>
      <c r="AE221" s="28"/>
      <c r="AF221" s="28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</row>
    <row r="222" spans="1:50" hidden="1" x14ac:dyDescent="0.2">
      <c r="A222" s="64">
        <v>150</v>
      </c>
      <c r="B222" s="20" t="str">
        <f>'Compound Alert'!B185</f>
        <v>United States of America</v>
      </c>
      <c r="C222" s="20" t="str">
        <f>'Compound Alert'!C185</f>
        <v>USA</v>
      </c>
      <c r="D222" s="20" t="str">
        <f>'Compound Alert'!D185</f>
        <v>NAC           North America</v>
      </c>
      <c r="E222" s="20" t="str">
        <f>'Compound Alert'!E185</f>
        <v>North America</v>
      </c>
      <c r="F222" s="50">
        <f>'Compound Alert'!F185</f>
        <v>0</v>
      </c>
      <c r="G222" s="22">
        <f>'Compound Alert'!G185</f>
        <v>1</v>
      </c>
      <c r="H222" s="23">
        <f>'Compound Alert'!H185</f>
        <v>1</v>
      </c>
      <c r="I222" s="50">
        <f>'Compound Alert'!Q185</f>
        <v>0</v>
      </c>
      <c r="J222" s="25">
        <f>'Compound Alert'!R185</f>
        <v>3.5355339059327378</v>
      </c>
      <c r="K222" s="25">
        <f>'Compound Alert'!S185</f>
        <v>0</v>
      </c>
      <c r="L222" s="25">
        <f>'Compound Alert'!T185</f>
        <v>0</v>
      </c>
      <c r="M222" s="25">
        <f>'Compound Alert'!U185</f>
        <v>3.3806170189140619</v>
      </c>
      <c r="N222" s="25">
        <f>'Compound Alert'!V185</f>
        <v>8.0829037686547593</v>
      </c>
      <c r="O222" s="25">
        <f>'Compound Alert'!W185</f>
        <v>0</v>
      </c>
      <c r="P222" s="25"/>
      <c r="Q222" s="27" t="e">
        <f>'Compound Alert'!#REF!</f>
        <v>#REF!</v>
      </c>
      <c r="R222" s="27" t="e">
        <f>'Compound Alert'!#REF!</f>
        <v>#REF!</v>
      </c>
      <c r="S222" s="21"/>
      <c r="T222" s="21"/>
      <c r="U222" s="21"/>
      <c r="V222" s="21"/>
      <c r="W222" s="21"/>
      <c r="X222" s="21"/>
      <c r="Y222" s="28"/>
      <c r="Z222" s="28"/>
      <c r="AA222" s="28"/>
      <c r="AB222" s="28"/>
      <c r="AC222" s="28"/>
      <c r="AD222" s="28"/>
      <c r="AE222" s="28"/>
      <c r="AF222" s="28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</row>
    <row r="223" spans="1:50" hidden="1" x14ac:dyDescent="0.2">
      <c r="A223" s="64">
        <v>151</v>
      </c>
      <c r="B223" s="20" t="str">
        <f>'Compound Alert'!B9</f>
        <v>United Arab Emirates</v>
      </c>
      <c r="C223" s="20" t="str">
        <f>'Compound Alert'!C9</f>
        <v>ARE</v>
      </c>
      <c r="D223" s="20" t="str">
        <f>'Compound Alert'!D9</f>
        <v>MEA           Middle East &amp; North Africa</v>
      </c>
      <c r="E223" s="20" t="str">
        <f>'Compound Alert'!E9</f>
        <v xml:space="preserve"> </v>
      </c>
      <c r="F223" s="50">
        <f>'Compound Alert'!F9</f>
        <v>0</v>
      </c>
      <c r="G223" s="22">
        <f>'Compound Alert'!G9</f>
        <v>0.5</v>
      </c>
      <c r="H223" s="23">
        <f>'Compound Alert'!H9</f>
        <v>0.5</v>
      </c>
      <c r="I223" s="50">
        <f>'Compound Alert'!Q9</f>
        <v>0</v>
      </c>
      <c r="J223" s="25">
        <f>'Compound Alert'!R9</f>
        <v>6.8264192663504053</v>
      </c>
      <c r="K223" s="25">
        <f>'Compound Alert'!S9</f>
        <v>0</v>
      </c>
      <c r="L223" s="25">
        <f>'Compound Alert'!T9</f>
        <v>0</v>
      </c>
      <c r="M223" s="25">
        <f>'Compound Alert'!U9</f>
        <v>2.8284271247461863</v>
      </c>
      <c r="N223" s="25">
        <f>'Compound Alert'!V9</f>
        <v>0</v>
      </c>
      <c r="O223" s="25">
        <f>'Compound Alert'!W9</f>
        <v>0</v>
      </c>
      <c r="P223" s="25"/>
      <c r="Q223" s="27" t="e">
        <f>'Compound Alert'!#REF!</f>
        <v>#REF!</v>
      </c>
      <c r="R223" s="27" t="e">
        <f>'Compound Alert'!#REF!</f>
        <v>#REF!</v>
      </c>
      <c r="S223" s="21"/>
      <c r="T223" s="21"/>
      <c r="U223" s="21"/>
      <c r="V223" s="21"/>
      <c r="W223" s="21"/>
      <c r="X223" s="21"/>
      <c r="Y223" s="28"/>
      <c r="Z223" s="28"/>
      <c r="AA223" s="28"/>
      <c r="AB223" s="28"/>
      <c r="AC223" s="28"/>
      <c r="AD223" s="28"/>
      <c r="AE223" s="28"/>
      <c r="AF223" s="28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</row>
    <row r="224" spans="1:50" hidden="1" x14ac:dyDescent="0.2">
      <c r="A224" s="64">
        <v>152</v>
      </c>
      <c r="B224" s="20" t="str">
        <f>'Compound Alert'!B21</f>
        <v>Bulgaria</v>
      </c>
      <c r="C224" s="20" t="str">
        <f>'Compound Alert'!C21</f>
        <v>BGR</v>
      </c>
      <c r="D224" s="20" t="str">
        <f>'Compound Alert'!D21</f>
        <v>ECS           Europe &amp; Central Asia</v>
      </c>
      <c r="E224" s="20" t="str">
        <f>'Compound Alert'!E21</f>
        <v>IBRD</v>
      </c>
      <c r="F224" s="50">
        <f>'Compound Alert'!F21</f>
        <v>0</v>
      </c>
      <c r="G224" s="22">
        <f>'Compound Alert'!G21</f>
        <v>1</v>
      </c>
      <c r="H224" s="23">
        <f>'Compound Alert'!H21</f>
        <v>1</v>
      </c>
      <c r="I224" s="50">
        <f>'Compound Alert'!Q21</f>
        <v>0</v>
      </c>
      <c r="J224" s="25">
        <f>'Compound Alert'!R21</f>
        <v>6.9856996786291923</v>
      </c>
      <c r="K224" s="25">
        <f>'Compound Alert'!S21</f>
        <v>0</v>
      </c>
      <c r="L224" s="25">
        <f>'Compound Alert'!T21</f>
        <v>3.6620990150586046</v>
      </c>
      <c r="M224" s="25">
        <f>'Compound Alert'!U21</f>
        <v>5.2098807225172727</v>
      </c>
      <c r="N224" s="25">
        <f>'Compound Alert'!V21</f>
        <v>0</v>
      </c>
      <c r="O224" s="25">
        <f>'Compound Alert'!W21</f>
        <v>0</v>
      </c>
      <c r="P224" s="25"/>
      <c r="Q224" s="27" t="e">
        <f>'Compound Alert'!#REF!</f>
        <v>#REF!</v>
      </c>
      <c r="R224" s="27" t="e">
        <f>'Compound Alert'!#REF!</f>
        <v>#REF!</v>
      </c>
      <c r="S224" s="21"/>
      <c r="T224" s="21"/>
      <c r="U224" s="21"/>
      <c r="V224" s="21"/>
      <c r="W224" s="21"/>
      <c r="X224" s="21"/>
      <c r="Y224" s="28"/>
      <c r="Z224" s="28"/>
      <c r="AA224" s="28"/>
      <c r="AB224" s="28"/>
      <c r="AC224" s="28"/>
      <c r="AD224" s="28"/>
      <c r="AE224" s="28"/>
      <c r="AF224" s="28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</row>
    <row r="225" spans="1:50" hidden="1" x14ac:dyDescent="0.2">
      <c r="A225" s="64">
        <v>153</v>
      </c>
      <c r="B225" s="20" t="str">
        <f>'Compound Alert'!B30</f>
        <v>Brunei Darussalam</v>
      </c>
      <c r="C225" s="20" t="str">
        <f>'Compound Alert'!C30</f>
        <v>BRN</v>
      </c>
      <c r="D225" s="20" t="str">
        <f>'Compound Alert'!D30</f>
        <v>EAS           East Asia &amp; Pacific</v>
      </c>
      <c r="E225" s="20" t="str">
        <f>'Compound Alert'!E30</f>
        <v xml:space="preserve"> </v>
      </c>
      <c r="F225" s="50">
        <f>'Compound Alert'!F30</f>
        <v>0</v>
      </c>
      <c r="G225" s="22">
        <f>'Compound Alert'!G30</f>
        <v>1</v>
      </c>
      <c r="H225" s="23">
        <f>'Compound Alert'!H30</f>
        <v>1</v>
      </c>
      <c r="I225" s="50">
        <f>'Compound Alert'!Q30</f>
        <v>0</v>
      </c>
      <c r="J225" s="25">
        <f>'Compound Alert'!R30</f>
        <v>6.6241098095691928</v>
      </c>
      <c r="K225" s="25">
        <f>'Compound Alert'!S30</f>
        <v>0</v>
      </c>
      <c r="L225" s="25">
        <f>'Compound Alert'!T30</f>
        <v>0</v>
      </c>
      <c r="M225" s="25">
        <f>'Compound Alert'!U30</f>
        <v>3.6055512754639922</v>
      </c>
      <c r="N225" s="25">
        <f>'Compound Alert'!V30</f>
        <v>5.4772255750516612</v>
      </c>
      <c r="O225" s="25">
        <f>'Compound Alert'!W30</f>
        <v>0</v>
      </c>
      <c r="P225" s="25"/>
      <c r="Q225" s="27" t="e">
        <f>'Compound Alert'!#REF!</f>
        <v>#REF!</v>
      </c>
      <c r="R225" s="27" t="e">
        <f>'Compound Alert'!#REF!</f>
        <v>#REF!</v>
      </c>
      <c r="S225" s="21"/>
      <c r="T225" s="21"/>
      <c r="U225" s="21"/>
      <c r="V225" s="21"/>
      <c r="W225" s="21"/>
      <c r="X225" s="21"/>
      <c r="Y225" s="28"/>
      <c r="Z225" s="28"/>
      <c r="AA225" s="28"/>
      <c r="AB225" s="28"/>
      <c r="AC225" s="28"/>
      <c r="AD225" s="28"/>
      <c r="AE225" s="28"/>
      <c r="AF225" s="28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</row>
    <row r="226" spans="1:50" hidden="1" x14ac:dyDescent="0.2">
      <c r="A226" s="64">
        <v>154</v>
      </c>
      <c r="B226" s="20" t="str">
        <f>'Compound Alert'!B58</f>
        <v>Spain</v>
      </c>
      <c r="C226" s="20" t="str">
        <f>'Compound Alert'!C58</f>
        <v>ESP</v>
      </c>
      <c r="D226" s="20" t="str">
        <f>'Compound Alert'!D58</f>
        <v>ECS           Europe &amp; Central Asia</v>
      </c>
      <c r="E226" s="20" t="str">
        <f>'Compound Alert'!E58</f>
        <v xml:space="preserve"> </v>
      </c>
      <c r="F226" s="50">
        <f>'Compound Alert'!F58</f>
        <v>0</v>
      </c>
      <c r="G226" s="22">
        <f>'Compound Alert'!G58</f>
        <v>0</v>
      </c>
      <c r="H226" s="23">
        <f>'Compound Alert'!H58</f>
        <v>0</v>
      </c>
      <c r="I226" s="50">
        <f>'Compound Alert'!Q58</f>
        <v>0</v>
      </c>
      <c r="J226" s="25">
        <f>'Compound Alert'!R58</f>
        <v>3.8387602165282475</v>
      </c>
      <c r="K226" s="25">
        <f>'Compound Alert'!S58</f>
        <v>0</v>
      </c>
      <c r="L226" s="25">
        <f>'Compound Alert'!T58</f>
        <v>0</v>
      </c>
      <c r="M226" s="25">
        <f>'Compound Alert'!U58</f>
        <v>2.5354627641855489</v>
      </c>
      <c r="N226" s="25">
        <f>'Compound Alert'!V58</f>
        <v>0</v>
      </c>
      <c r="O226" s="25">
        <f>'Compound Alert'!W58</f>
        <v>0</v>
      </c>
      <c r="P226" s="25"/>
      <c r="Q226" s="27" t="e">
        <f>'Compound Alert'!#REF!</f>
        <v>#REF!</v>
      </c>
      <c r="R226" s="27" t="e">
        <f>'Compound Alert'!#REF!</f>
        <v>#REF!</v>
      </c>
      <c r="S226" s="21"/>
      <c r="T226" s="21"/>
      <c r="U226" s="21"/>
      <c r="V226" s="21"/>
      <c r="W226" s="21"/>
      <c r="X226" s="21"/>
      <c r="Y226" s="28"/>
      <c r="Z226" s="28"/>
      <c r="AA226" s="28"/>
      <c r="AB226" s="28"/>
      <c r="AC226" s="28"/>
      <c r="AD226" s="28"/>
      <c r="AE226" s="28"/>
      <c r="AF226" s="28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</row>
    <row r="227" spans="1:50" hidden="1" x14ac:dyDescent="0.2">
      <c r="A227" s="64">
        <v>155</v>
      </c>
      <c r="B227" s="20" t="str">
        <f>'Compound Alert'!B88</f>
        <v>Italy</v>
      </c>
      <c r="C227" s="20" t="str">
        <f>'Compound Alert'!C88</f>
        <v>ITA</v>
      </c>
      <c r="D227" s="20" t="str">
        <f>'Compound Alert'!D88</f>
        <v>ECS           Europe &amp; Central Asia</v>
      </c>
      <c r="E227" s="20" t="str">
        <f>'Compound Alert'!E88</f>
        <v xml:space="preserve"> </v>
      </c>
      <c r="F227" s="50">
        <f>'Compound Alert'!F88</f>
        <v>0</v>
      </c>
      <c r="G227" s="22">
        <f>'Compound Alert'!G88</f>
        <v>0.5</v>
      </c>
      <c r="H227" s="23">
        <f>'Compound Alert'!H88</f>
        <v>0.5</v>
      </c>
      <c r="I227" s="50">
        <f>'Compound Alert'!Q88</f>
        <v>0</v>
      </c>
      <c r="J227" s="25">
        <f>'Compound Alert'!R88</f>
        <v>5.4772255750516612</v>
      </c>
      <c r="K227" s="25">
        <f>'Compound Alert'!S88</f>
        <v>0</v>
      </c>
      <c r="L227" s="25">
        <f>'Compound Alert'!T88</f>
        <v>0</v>
      </c>
      <c r="M227" s="25">
        <f>'Compound Alert'!U88</f>
        <v>1.7728105208558362</v>
      </c>
      <c r="N227" s="25">
        <f>'Compound Alert'!V88</f>
        <v>0</v>
      </c>
      <c r="O227" s="25">
        <f>'Compound Alert'!W88</f>
        <v>0</v>
      </c>
      <c r="P227" s="25"/>
      <c r="Q227" s="27" t="e">
        <f>'Compound Alert'!#REF!</f>
        <v>#REF!</v>
      </c>
      <c r="R227" s="27" t="e">
        <f>'Compound Alert'!#REF!</f>
        <v>#REF!</v>
      </c>
      <c r="S227" s="21"/>
      <c r="T227" s="21"/>
      <c r="U227" s="21"/>
      <c r="V227" s="21"/>
      <c r="W227" s="21"/>
      <c r="X227" s="21"/>
      <c r="Y227" s="28"/>
      <c r="Z227" s="28"/>
      <c r="AA227" s="28"/>
      <c r="AB227" s="28"/>
      <c r="AC227" s="28"/>
      <c r="AD227" s="28"/>
      <c r="AE227" s="28"/>
      <c r="AF227" s="28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</row>
    <row r="228" spans="1:50" hidden="1" x14ac:dyDescent="0.2">
      <c r="A228" s="64">
        <v>156</v>
      </c>
      <c r="B228" s="20" t="str">
        <f>'Compound Alert'!B104</f>
        <v>Saint Lucia</v>
      </c>
      <c r="C228" s="20" t="str">
        <f>'Compound Alert'!C104</f>
        <v>LCA</v>
      </c>
      <c r="D228" s="20" t="str">
        <f>'Compound Alert'!D104</f>
        <v>LCN           Latin America &amp; Caribbean</v>
      </c>
      <c r="E228" s="20" t="str">
        <f>'Compound Alert'!E104</f>
        <v>Blend</v>
      </c>
      <c r="F228" s="50">
        <f>'Compound Alert'!F104</f>
        <v>0</v>
      </c>
      <c r="G228" s="22">
        <f>'Compound Alert'!G104</f>
        <v>0.5</v>
      </c>
      <c r="H228" s="23">
        <f>'Compound Alert'!H104</f>
        <v>0.5</v>
      </c>
      <c r="I228" s="50">
        <f>'Compound Alert'!Q104</f>
        <v>0</v>
      </c>
      <c r="J228" s="25">
        <f>'Compound Alert'!R104</f>
        <v>3.3187433766412253</v>
      </c>
      <c r="K228" s="25">
        <f>'Compound Alert'!S104</f>
        <v>0</v>
      </c>
      <c r="L228" s="25">
        <f>'Compound Alert'!T104</f>
        <v>0</v>
      </c>
      <c r="M228" s="25">
        <f>'Compound Alert'!U104</f>
        <v>6.1927217997240653</v>
      </c>
      <c r="N228" s="25">
        <f>'Compound Alert'!V104</f>
        <v>0</v>
      </c>
      <c r="O228" s="25">
        <f>'Compound Alert'!W104</f>
        <v>0</v>
      </c>
      <c r="P228" s="25"/>
      <c r="Q228" s="27" t="e">
        <f>'Compound Alert'!#REF!</f>
        <v>#REF!</v>
      </c>
      <c r="R228" s="27" t="e">
        <f>'Compound Alert'!#REF!</f>
        <v>#REF!</v>
      </c>
      <c r="S228" s="21"/>
      <c r="T228" s="21"/>
      <c r="U228" s="21"/>
      <c r="V228" s="21"/>
      <c r="W228" s="21"/>
      <c r="X228" s="21"/>
      <c r="Y228" s="28"/>
      <c r="Z228" s="28"/>
      <c r="AA228" s="28"/>
      <c r="AB228" s="28"/>
      <c r="AC228" s="28"/>
      <c r="AD228" s="28"/>
      <c r="AE228" s="28"/>
      <c r="AF228" s="28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</row>
    <row r="229" spans="1:50" hidden="1" x14ac:dyDescent="0.2">
      <c r="A229" s="64">
        <v>157</v>
      </c>
      <c r="B229" s="20" t="str">
        <f>'Compound Alert'!B136</f>
        <v>New Zealand</v>
      </c>
      <c r="C229" s="20" t="str">
        <f>'Compound Alert'!C136</f>
        <v>NZL</v>
      </c>
      <c r="D229" s="20" t="str">
        <f>'Compound Alert'!D136</f>
        <v>EAS           East Asia &amp; Pacific</v>
      </c>
      <c r="E229" s="20" t="str">
        <f>'Compound Alert'!E136</f>
        <v>East Asia &amp; Pacific</v>
      </c>
      <c r="F229" s="50">
        <f>'Compound Alert'!F136</f>
        <v>0</v>
      </c>
      <c r="G229" s="22">
        <f>'Compound Alert'!G136</f>
        <v>0</v>
      </c>
      <c r="H229" s="23">
        <f>'Compound Alert'!H136</f>
        <v>0</v>
      </c>
      <c r="I229" s="50">
        <f>'Compound Alert'!Q136</f>
        <v>0</v>
      </c>
      <c r="J229" s="25">
        <f>'Compound Alert'!R136</f>
        <v>4.5515170759108088</v>
      </c>
      <c r="K229" s="25">
        <f>'Compound Alert'!S136</f>
        <v>0</v>
      </c>
      <c r="L229" s="25">
        <f>'Compound Alert'!T136</f>
        <v>0.52007050322486925</v>
      </c>
      <c r="M229" s="25">
        <f>'Compound Alert'!U136</f>
        <v>2.1558337244831867</v>
      </c>
      <c r="N229" s="25">
        <f>'Compound Alert'!V136</f>
        <v>0</v>
      </c>
      <c r="O229" s="25">
        <f>'Compound Alert'!W136</f>
        <v>0</v>
      </c>
      <c r="P229" s="25"/>
      <c r="Q229" s="27">
        <f>'Compound Alert'!AM196</f>
        <v>0</v>
      </c>
      <c r="R229" s="27">
        <f>'Compound Alert'!AN196</f>
        <v>0</v>
      </c>
      <c r="S229" s="21"/>
      <c r="T229" s="21"/>
      <c r="U229" s="21"/>
      <c r="V229" s="21"/>
      <c r="W229" s="21"/>
      <c r="X229" s="21"/>
      <c r="Y229" s="28"/>
      <c r="Z229" s="28"/>
      <c r="AA229" s="28"/>
      <c r="AB229" s="28"/>
      <c r="AC229" s="28"/>
      <c r="AD229" s="28"/>
      <c r="AE229" s="28"/>
      <c r="AF229" s="28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</row>
    <row r="230" spans="1:50" hidden="1" x14ac:dyDescent="0.2">
      <c r="A230" s="64">
        <v>158</v>
      </c>
      <c r="B230" s="20" t="str">
        <f>'Compound Alert'!B152</f>
        <v>Saudi Arabia</v>
      </c>
      <c r="C230" s="20" t="str">
        <f>'Compound Alert'!C152</f>
        <v>SAU</v>
      </c>
      <c r="D230" s="20" t="str">
        <f>'Compound Alert'!D152</f>
        <v>MEA           Middle East &amp; North Africa</v>
      </c>
      <c r="E230" s="20" t="str">
        <f>'Compound Alert'!E152</f>
        <v>Middle East &amp; North Africa</v>
      </c>
      <c r="F230" s="50">
        <f>'Compound Alert'!F152</f>
        <v>0</v>
      </c>
      <c r="G230" s="22">
        <f>'Compound Alert'!G152</f>
        <v>1</v>
      </c>
      <c r="H230" s="23">
        <f>'Compound Alert'!H152</f>
        <v>1</v>
      </c>
      <c r="I230" s="50">
        <f>'Compound Alert'!Q152</f>
        <v>0</v>
      </c>
      <c r="J230" s="25">
        <f>'Compound Alert'!R152</f>
        <v>6.4342831768581652</v>
      </c>
      <c r="K230" s="25">
        <f>'Compound Alert'!S152</f>
        <v>0</v>
      </c>
      <c r="L230" s="25">
        <f>'Compound Alert'!T152</f>
        <v>0</v>
      </c>
      <c r="M230" s="25">
        <f>'Compound Alert'!U152</f>
        <v>3.4641016151377602</v>
      </c>
      <c r="N230" s="25">
        <f>'Compound Alert'!V152</f>
        <v>5.9160797830996161</v>
      </c>
      <c r="O230" s="25">
        <f>'Compound Alert'!W152</f>
        <v>0</v>
      </c>
      <c r="P230" s="25"/>
      <c r="Q230" s="27">
        <f>'Compound Alert'!AM197</f>
        <v>0</v>
      </c>
      <c r="R230" s="27">
        <f>'Compound Alert'!AN197</f>
        <v>0</v>
      </c>
      <c r="S230" s="21"/>
      <c r="T230" s="21"/>
      <c r="U230" s="21"/>
      <c r="V230" s="21"/>
      <c r="W230" s="21"/>
      <c r="X230" s="21"/>
      <c r="Y230" s="28"/>
      <c r="Z230" s="28"/>
      <c r="AA230" s="28"/>
      <c r="AB230" s="28"/>
      <c r="AC230" s="28"/>
      <c r="AD230" s="28"/>
      <c r="AE230" s="28"/>
      <c r="AF230" s="28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</row>
    <row r="231" spans="1:50" hidden="1" x14ac:dyDescent="0.2">
      <c r="A231" s="64">
        <v>159</v>
      </c>
      <c r="B231" s="20" t="str">
        <f>'Compound Alert'!B160</f>
        <v>Serbia</v>
      </c>
      <c r="C231" s="20" t="str">
        <f>'Compound Alert'!C160</f>
        <v>SRB</v>
      </c>
      <c r="D231" s="20" t="str">
        <f>'Compound Alert'!D160</f>
        <v>ECS           Europe &amp; Central Asia</v>
      </c>
      <c r="E231" s="20" t="str">
        <f>'Compound Alert'!E160</f>
        <v>IBRD</v>
      </c>
      <c r="F231" s="50">
        <f>'Compound Alert'!F160</f>
        <v>0</v>
      </c>
      <c r="G231" s="22">
        <f>'Compound Alert'!G160</f>
        <v>0.5</v>
      </c>
      <c r="H231" s="23">
        <f>'Compound Alert'!H160</f>
        <v>0.5</v>
      </c>
      <c r="I231" s="50">
        <f>'Compound Alert'!Q160</f>
        <v>0</v>
      </c>
      <c r="J231" s="25">
        <f>'Compound Alert'!R160</f>
        <v>6.5192024052026483</v>
      </c>
      <c r="K231" s="25">
        <f>'Compound Alert'!S160</f>
        <v>0</v>
      </c>
      <c r="L231" s="25">
        <f>'Compound Alert'!T160</f>
        <v>3.4595440130690873</v>
      </c>
      <c r="M231" s="25">
        <f>'Compound Alert'!U160</f>
        <v>4.9280538030458132</v>
      </c>
      <c r="N231" s="25">
        <f>'Compound Alert'!V160</f>
        <v>0</v>
      </c>
      <c r="O231" s="25">
        <f>'Compound Alert'!W160</f>
        <v>0</v>
      </c>
      <c r="P231" s="25"/>
      <c r="Q231" s="27">
        <f>'Compound Alert'!AM198</f>
        <v>0</v>
      </c>
      <c r="R231" s="27">
        <f>'Compound Alert'!AN198</f>
        <v>0</v>
      </c>
      <c r="S231" s="21"/>
      <c r="T231" s="21"/>
      <c r="U231" s="21"/>
      <c r="V231" s="21"/>
      <c r="W231" s="21"/>
      <c r="X231" s="21"/>
      <c r="Y231" s="28"/>
      <c r="Z231" s="28"/>
      <c r="AA231" s="28"/>
      <c r="AB231" s="28"/>
      <c r="AC231" s="28"/>
      <c r="AD231" s="28"/>
      <c r="AE231" s="28"/>
      <c r="AF231" s="28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</row>
    <row r="232" spans="1:50" hidden="1" x14ac:dyDescent="0.2">
      <c r="A232" s="64">
        <v>160</v>
      </c>
      <c r="B232" s="20" t="str">
        <f>'Compound Alert'!B12</f>
        <v>Antigua and Barbuda</v>
      </c>
      <c r="C232" s="20" t="str">
        <f>'Compound Alert'!C12</f>
        <v>ATG</v>
      </c>
      <c r="D232" s="20" t="str">
        <f>'Compound Alert'!D12</f>
        <v>LCN           Latin America &amp; Caribbean</v>
      </c>
      <c r="E232" s="20" t="str">
        <f>'Compound Alert'!E12</f>
        <v>IBRD</v>
      </c>
      <c r="F232" s="50">
        <f>'Compound Alert'!F12</f>
        <v>0</v>
      </c>
      <c r="G232" s="22">
        <f>'Compound Alert'!G12</f>
        <v>1</v>
      </c>
      <c r="H232" s="23">
        <f>'Compound Alert'!H12</f>
        <v>1</v>
      </c>
      <c r="I232" s="50">
        <f>'Compound Alert'!Q12</f>
        <v>0</v>
      </c>
      <c r="J232" s="25">
        <f>'Compound Alert'!R12</f>
        <v>9.0553851381374173</v>
      </c>
      <c r="K232" s="25">
        <f>'Compound Alert'!S12</f>
        <v>0</v>
      </c>
      <c r="L232" s="25">
        <f>'Compound Alert'!T12</f>
        <v>0</v>
      </c>
      <c r="M232" s="25">
        <f>'Compound Alert'!U12</f>
        <v>0</v>
      </c>
      <c r="N232" s="25">
        <f>'Compound Alert'!V12</f>
        <v>0</v>
      </c>
      <c r="O232" s="25">
        <f>'Compound Alert'!W12</f>
        <v>0</v>
      </c>
      <c r="P232" s="25"/>
      <c r="Q232" s="27">
        <f>'Compound Alert'!AM199</f>
        <v>0</v>
      </c>
      <c r="R232" s="27">
        <f>'Compound Alert'!AN199</f>
        <v>0</v>
      </c>
      <c r="S232" s="21"/>
      <c r="T232" s="21"/>
      <c r="U232" s="21"/>
      <c r="V232" s="21"/>
      <c r="W232" s="21"/>
      <c r="X232" s="21"/>
      <c r="Y232" s="28"/>
      <c r="Z232" s="28"/>
      <c r="AA232" s="28"/>
      <c r="AB232" s="28"/>
      <c r="AC232" s="28"/>
      <c r="AD232" s="28"/>
      <c r="AE232" s="28"/>
      <c r="AF232" s="28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</row>
    <row r="233" spans="1:50" hidden="1" x14ac:dyDescent="0.2">
      <c r="A233" s="64">
        <v>161</v>
      </c>
      <c r="B233" s="20" t="str">
        <f>'Compound Alert'!B13</f>
        <v>Australia</v>
      </c>
      <c r="C233" s="20" t="str">
        <f>'Compound Alert'!C13</f>
        <v>AUS</v>
      </c>
      <c r="D233" s="20" t="str">
        <f>'Compound Alert'!D13</f>
        <v>EAS           East Asia &amp; Pacific</v>
      </c>
      <c r="E233" s="20" t="str">
        <f>'Compound Alert'!E13</f>
        <v xml:space="preserve"> </v>
      </c>
      <c r="F233" s="50">
        <f>'Compound Alert'!F13</f>
        <v>0</v>
      </c>
      <c r="G233" s="22">
        <f>'Compound Alert'!G13</f>
        <v>0</v>
      </c>
      <c r="H233" s="23">
        <f>'Compound Alert'!H13</f>
        <v>0</v>
      </c>
      <c r="I233" s="50">
        <f>'Compound Alert'!Q13</f>
        <v>0</v>
      </c>
      <c r="J233" s="25">
        <f>'Compound Alert'!R13</f>
        <v>1.0816653826391966</v>
      </c>
      <c r="K233" s="25">
        <f>'Compound Alert'!S13</f>
        <v>0</v>
      </c>
      <c r="L233" s="25">
        <f>'Compound Alert'!T13</f>
        <v>1.68522103814543</v>
      </c>
      <c r="M233" s="25">
        <f>'Compound Alert'!U13</f>
        <v>2.0412414523193139</v>
      </c>
      <c r="N233" s="25">
        <f>'Compound Alert'!V13</f>
        <v>0</v>
      </c>
      <c r="O233" s="25">
        <f>'Compound Alert'!W13</f>
        <v>0</v>
      </c>
      <c r="P233" s="25"/>
      <c r="Q233" s="27">
        <f>'Compound Alert'!AM200</f>
        <v>0</v>
      </c>
      <c r="R233" s="27">
        <f>'Compound Alert'!AN200</f>
        <v>0</v>
      </c>
      <c r="S233" s="21"/>
      <c r="T233" s="21"/>
      <c r="U233" s="21"/>
      <c r="V233" s="21"/>
      <c r="W233" s="21"/>
      <c r="X233" s="21"/>
      <c r="Y233" s="28"/>
      <c r="Z233" s="28"/>
      <c r="AA233" s="28"/>
      <c r="AB233" s="28"/>
      <c r="AC233" s="28"/>
      <c r="AD233" s="28"/>
      <c r="AE233" s="28"/>
      <c r="AF233" s="28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</row>
    <row r="234" spans="1:50" hidden="1" x14ac:dyDescent="0.2">
      <c r="A234" s="64">
        <v>162</v>
      </c>
      <c r="B234" s="20" t="str">
        <f>'Compound Alert'!B14</f>
        <v>Austria</v>
      </c>
      <c r="C234" s="20" t="str">
        <f>'Compound Alert'!C14</f>
        <v>AUT</v>
      </c>
      <c r="D234" s="20" t="str">
        <f>'Compound Alert'!D14</f>
        <v>ECS           Europe &amp; Central Asia</v>
      </c>
      <c r="E234" s="20" t="str">
        <f>'Compound Alert'!E14</f>
        <v xml:space="preserve"> </v>
      </c>
      <c r="F234" s="50">
        <f>'Compound Alert'!F14</f>
        <v>0</v>
      </c>
      <c r="G234" s="22">
        <f>'Compound Alert'!G14</f>
        <v>0.5</v>
      </c>
      <c r="H234" s="23">
        <f>'Compound Alert'!H14</f>
        <v>0.5</v>
      </c>
      <c r="I234" s="50">
        <f>'Compound Alert'!Q14</f>
        <v>0</v>
      </c>
      <c r="J234" s="25">
        <f>'Compound Alert'!R14</f>
        <v>5</v>
      </c>
      <c r="K234" s="25">
        <f>'Compound Alert'!S14</f>
        <v>0</v>
      </c>
      <c r="L234" s="25">
        <f>'Compound Alert'!T14</f>
        <v>2.2990214493002514</v>
      </c>
      <c r="M234" s="25">
        <f>'Compound Alert'!U14</f>
        <v>1.362770287738494</v>
      </c>
      <c r="N234" s="25">
        <f>'Compound Alert'!V14</f>
        <v>0</v>
      </c>
      <c r="O234" s="25">
        <f>'Compound Alert'!W14</f>
        <v>0</v>
      </c>
      <c r="P234" s="25"/>
      <c r="Q234" s="27">
        <f>'Compound Alert'!AM201</f>
        <v>0</v>
      </c>
      <c r="R234" s="27">
        <f>'Compound Alert'!AN201</f>
        <v>0</v>
      </c>
      <c r="S234" s="21"/>
      <c r="T234" s="21"/>
      <c r="U234" s="21"/>
      <c r="V234" s="21"/>
      <c r="W234" s="21"/>
      <c r="X234" s="21"/>
      <c r="Y234" s="28"/>
      <c r="Z234" s="28"/>
      <c r="AA234" s="28"/>
      <c r="AB234" s="28"/>
      <c r="AC234" s="28"/>
      <c r="AD234" s="28"/>
      <c r="AE234" s="28"/>
      <c r="AF234" s="28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</row>
    <row r="235" spans="1:50" hidden="1" x14ac:dyDescent="0.2">
      <c r="A235" s="64">
        <v>163</v>
      </c>
      <c r="B235" s="20" t="str">
        <f>'Compound Alert'!B34</f>
        <v>Canada</v>
      </c>
      <c r="C235" s="20" t="str">
        <f>'Compound Alert'!C34</f>
        <v>CAN</v>
      </c>
      <c r="D235" s="20" t="str">
        <f>'Compound Alert'!D34</f>
        <v>NAC           North America</v>
      </c>
      <c r="E235" s="20" t="str">
        <f>'Compound Alert'!E34</f>
        <v xml:space="preserve"> </v>
      </c>
      <c r="F235" s="50">
        <f>'Compound Alert'!F34</f>
        <v>0</v>
      </c>
      <c r="G235" s="22">
        <f>'Compound Alert'!G34</f>
        <v>0</v>
      </c>
      <c r="H235" s="23">
        <f>'Compound Alert'!H34</f>
        <v>0</v>
      </c>
      <c r="I235" s="50">
        <f>'Compound Alert'!Q34</f>
        <v>0</v>
      </c>
      <c r="J235" s="25">
        <f>'Compound Alert'!R34</f>
        <v>0</v>
      </c>
      <c r="K235" s="25">
        <f>'Compound Alert'!S34</f>
        <v>0</v>
      </c>
      <c r="L235" s="25">
        <f>'Compound Alert'!T34</f>
        <v>0.97296282001728385</v>
      </c>
      <c r="M235" s="25">
        <f>'Compound Alert'!U34</f>
        <v>2.3904572186687862</v>
      </c>
      <c r="N235" s="25">
        <f>'Compound Alert'!V34</f>
        <v>0</v>
      </c>
      <c r="O235" s="25">
        <f>'Compound Alert'!W34</f>
        <v>0</v>
      </c>
      <c r="P235" s="25"/>
      <c r="Q235" s="27">
        <f>'Compound Alert'!AM202</f>
        <v>0</v>
      </c>
      <c r="R235" s="27">
        <f>'Compound Alert'!AN202</f>
        <v>0</v>
      </c>
      <c r="S235" s="21"/>
      <c r="T235" s="21"/>
      <c r="U235" s="21"/>
      <c r="V235" s="21"/>
      <c r="W235" s="21"/>
      <c r="X235" s="21"/>
      <c r="Y235" s="28"/>
      <c r="Z235" s="28"/>
      <c r="AA235" s="28"/>
      <c r="AB235" s="28"/>
      <c r="AC235" s="28"/>
      <c r="AD235" s="28"/>
      <c r="AE235" s="28"/>
      <c r="AF235" s="28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</row>
    <row r="236" spans="1:50" hidden="1" x14ac:dyDescent="0.2">
      <c r="A236" s="64">
        <v>164</v>
      </c>
      <c r="B236" s="20" t="str">
        <f>'Compound Alert'!B48</f>
        <v>Czech Republic</v>
      </c>
      <c r="C236" s="20" t="str">
        <f>'Compound Alert'!C48</f>
        <v>CZE</v>
      </c>
      <c r="D236" s="20" t="str">
        <f>'Compound Alert'!D48</f>
        <v>ECS           Europe &amp; Central Asia</v>
      </c>
      <c r="E236" s="20" t="str">
        <f>'Compound Alert'!E48</f>
        <v xml:space="preserve"> </v>
      </c>
      <c r="F236" s="50">
        <f>'Compound Alert'!F48</f>
        <v>0</v>
      </c>
      <c r="G236" s="22">
        <f>'Compound Alert'!G48</f>
        <v>0.5</v>
      </c>
      <c r="H236" s="23">
        <f>'Compound Alert'!H48</f>
        <v>0.5</v>
      </c>
      <c r="I236" s="50">
        <f>'Compound Alert'!Q48</f>
        <v>0</v>
      </c>
      <c r="J236" s="25">
        <f>'Compound Alert'!R48</f>
        <v>6</v>
      </c>
      <c r="K236" s="25">
        <f>'Compound Alert'!S48</f>
        <v>0</v>
      </c>
      <c r="L236" s="25">
        <f>'Compound Alert'!T48</f>
        <v>0</v>
      </c>
      <c r="M236" s="25">
        <f>'Compound Alert'!U48</f>
        <v>1.4468356276140457</v>
      </c>
      <c r="N236" s="25">
        <f>'Compound Alert'!V48</f>
        <v>0</v>
      </c>
      <c r="O236" s="25">
        <f>'Compound Alert'!W48</f>
        <v>0</v>
      </c>
      <c r="P236" s="25"/>
      <c r="Q236" s="27">
        <f>'Compound Alert'!AM203</f>
        <v>0</v>
      </c>
      <c r="R236" s="27">
        <f>'Compound Alert'!AN203</f>
        <v>0</v>
      </c>
      <c r="S236" s="21"/>
      <c r="T236" s="21"/>
      <c r="U236" s="21"/>
      <c r="V236" s="21"/>
      <c r="W236" s="21"/>
      <c r="X236" s="21"/>
      <c r="Y236" s="28"/>
      <c r="Z236" s="28"/>
      <c r="AA236" s="28"/>
      <c r="AB236" s="28"/>
      <c r="AC236" s="28"/>
      <c r="AD236" s="28"/>
      <c r="AE236" s="28"/>
      <c r="AF236" s="28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</row>
    <row r="237" spans="1:50" hidden="1" x14ac:dyDescent="0.2">
      <c r="A237" s="64">
        <v>165</v>
      </c>
      <c r="B237" s="20" t="str">
        <f>'Compound Alert'!B59</f>
        <v>Estonia</v>
      </c>
      <c r="C237" s="20" t="str">
        <f>'Compound Alert'!C59</f>
        <v>EST</v>
      </c>
      <c r="D237" s="20" t="str">
        <f>'Compound Alert'!D59</f>
        <v>ECS           Europe &amp; Central Asia</v>
      </c>
      <c r="E237" s="20" t="str">
        <f>'Compound Alert'!E59</f>
        <v xml:space="preserve"> </v>
      </c>
      <c r="F237" s="50">
        <f>'Compound Alert'!F59</f>
        <v>0</v>
      </c>
      <c r="G237" s="22">
        <f>'Compound Alert'!G59</f>
        <v>0.5</v>
      </c>
      <c r="H237" s="23">
        <f>'Compound Alert'!H59</f>
        <v>0.5</v>
      </c>
      <c r="I237" s="50">
        <f>'Compound Alert'!Q59</f>
        <v>0</v>
      </c>
      <c r="J237" s="25">
        <f>'Compound Alert'!R59</f>
        <v>5.0990195135927845</v>
      </c>
      <c r="K237" s="25">
        <f>'Compound Alert'!S59</f>
        <v>0</v>
      </c>
      <c r="L237" s="25">
        <f>'Compound Alert'!T59</f>
        <v>2.0420081158026191</v>
      </c>
      <c r="M237" s="25">
        <f>'Compound Alert'!U59</f>
        <v>2.9277002188455978</v>
      </c>
      <c r="N237" s="25">
        <f>'Compound Alert'!V59</f>
        <v>0</v>
      </c>
      <c r="O237" s="25">
        <f>'Compound Alert'!W59</f>
        <v>0</v>
      </c>
      <c r="P237" s="25"/>
      <c r="Q237" s="27">
        <f>'Compound Alert'!AM204</f>
        <v>0</v>
      </c>
      <c r="R237" s="27">
        <f>'Compound Alert'!AN204</f>
        <v>0</v>
      </c>
      <c r="S237" s="21"/>
      <c r="T237" s="21"/>
      <c r="U237" s="21"/>
      <c r="V237" s="21"/>
      <c r="W237" s="21"/>
      <c r="X237" s="21"/>
      <c r="Y237" s="28"/>
      <c r="Z237" s="28"/>
      <c r="AA237" s="28"/>
      <c r="AB237" s="28"/>
      <c r="AC237" s="28"/>
      <c r="AD237" s="28"/>
      <c r="AE237" s="28"/>
      <c r="AF237" s="28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</row>
    <row r="238" spans="1:50" hidden="1" x14ac:dyDescent="0.2">
      <c r="A238" s="64">
        <v>166</v>
      </c>
      <c r="B238" s="20" t="str">
        <f>'Compound Alert'!B63</f>
        <v>France</v>
      </c>
      <c r="C238" s="20" t="str">
        <f>'Compound Alert'!C63</f>
        <v>FRA</v>
      </c>
      <c r="D238" s="20" t="str">
        <f>'Compound Alert'!D63</f>
        <v>ECS           Europe &amp; Central Asia</v>
      </c>
      <c r="E238" s="20" t="str">
        <f>'Compound Alert'!E63</f>
        <v xml:space="preserve"> </v>
      </c>
      <c r="F238" s="50">
        <f>'Compound Alert'!F63</f>
        <v>0</v>
      </c>
      <c r="G238" s="22">
        <f>'Compound Alert'!G63</f>
        <v>0.5</v>
      </c>
      <c r="H238" s="23">
        <f>'Compound Alert'!H63</f>
        <v>0.5</v>
      </c>
      <c r="I238" s="50">
        <f>'Compound Alert'!Q63</f>
        <v>0</v>
      </c>
      <c r="J238" s="25">
        <f>'Compound Alert'!R63</f>
        <v>5</v>
      </c>
      <c r="K238" s="25">
        <f>'Compound Alert'!S63</f>
        <v>0</v>
      </c>
      <c r="L238" s="25">
        <f>'Compound Alert'!T63</f>
        <v>1.945925640034569</v>
      </c>
      <c r="M238" s="25">
        <f>'Compound Alert'!U63</f>
        <v>1.4638501094227994</v>
      </c>
      <c r="N238" s="25">
        <f>'Compound Alert'!V63</f>
        <v>0</v>
      </c>
      <c r="O238" s="25">
        <f>'Compound Alert'!W63</f>
        <v>0</v>
      </c>
      <c r="P238" s="25"/>
      <c r="Q238" s="27">
        <f>'Compound Alert'!AM205</f>
        <v>0</v>
      </c>
      <c r="R238" s="27">
        <f>'Compound Alert'!AN205</f>
        <v>0</v>
      </c>
      <c r="S238" s="21"/>
      <c r="T238" s="21"/>
      <c r="U238" s="21"/>
      <c r="V238" s="21"/>
      <c r="W238" s="21"/>
      <c r="X238" s="21"/>
      <c r="Y238" s="28"/>
      <c r="Z238" s="28"/>
      <c r="AA238" s="28"/>
      <c r="AB238" s="28"/>
      <c r="AC238" s="28"/>
      <c r="AD238" s="28"/>
      <c r="AE238" s="28"/>
      <c r="AF238" s="28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</row>
    <row r="239" spans="1:50" hidden="1" x14ac:dyDescent="0.2">
      <c r="A239" s="64">
        <v>167</v>
      </c>
      <c r="B239" s="20" t="str">
        <f>'Compound Alert'!B80</f>
        <v>Hungary</v>
      </c>
      <c r="C239" s="20" t="str">
        <f>'Compound Alert'!C80</f>
        <v>HUN</v>
      </c>
      <c r="D239" s="20" t="str">
        <f>'Compound Alert'!D80</f>
        <v>ECS           Europe &amp; Central Asia</v>
      </c>
      <c r="E239" s="20" t="str">
        <f>'Compound Alert'!E80</f>
        <v xml:space="preserve"> </v>
      </c>
      <c r="F239" s="50">
        <f>'Compound Alert'!F80</f>
        <v>0</v>
      </c>
      <c r="G239" s="22">
        <f>'Compound Alert'!G80</f>
        <v>0.5</v>
      </c>
      <c r="H239" s="23">
        <f>'Compound Alert'!H80</f>
        <v>0.5</v>
      </c>
      <c r="I239" s="50">
        <f>'Compound Alert'!Q80</f>
        <v>0</v>
      </c>
      <c r="J239" s="25">
        <f>'Compound Alert'!R80</f>
        <v>5.9160797830996161</v>
      </c>
      <c r="K239" s="25">
        <f>'Compound Alert'!S80</f>
        <v>0</v>
      </c>
      <c r="L239" s="25">
        <f>'Compound Alert'!T80</f>
        <v>0</v>
      </c>
      <c r="M239" s="25">
        <f>'Compound Alert'!U80</f>
        <v>4.0746603714735743</v>
      </c>
      <c r="N239" s="25">
        <f>'Compound Alert'!V80</f>
        <v>0</v>
      </c>
      <c r="O239" s="25">
        <f>'Compound Alert'!W80</f>
        <v>0</v>
      </c>
      <c r="P239" s="25"/>
      <c r="Q239" s="27">
        <f>'Compound Alert'!AM206</f>
        <v>0</v>
      </c>
      <c r="R239" s="27">
        <f>'Compound Alert'!AN206</f>
        <v>0</v>
      </c>
      <c r="S239" s="21"/>
      <c r="T239" s="21"/>
      <c r="U239" s="21"/>
      <c r="V239" s="21"/>
      <c r="W239" s="21"/>
      <c r="X239" s="21"/>
      <c r="Y239" s="28"/>
      <c r="Z239" s="28"/>
      <c r="AA239" s="28"/>
      <c r="AB239" s="28"/>
      <c r="AC239" s="28"/>
      <c r="AD239" s="28"/>
      <c r="AE239" s="28"/>
      <c r="AF239" s="28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</row>
    <row r="240" spans="1:50" hidden="1" x14ac:dyDescent="0.2">
      <c r="A240" s="64">
        <v>168</v>
      </c>
      <c r="B240" s="20" t="str">
        <f>'Compound Alert'!B86</f>
        <v>Iceland</v>
      </c>
      <c r="C240" s="20" t="str">
        <f>'Compound Alert'!C86</f>
        <v>ISL</v>
      </c>
      <c r="D240" s="20" t="str">
        <f>'Compound Alert'!D86</f>
        <v>ECS           Europe &amp; Central Asia</v>
      </c>
      <c r="E240" s="20" t="str">
        <f>'Compound Alert'!E86</f>
        <v xml:space="preserve"> </v>
      </c>
      <c r="F240" s="50">
        <f>'Compound Alert'!F86</f>
        <v>0</v>
      </c>
      <c r="G240" s="22">
        <f>'Compound Alert'!G86</f>
        <v>0</v>
      </c>
      <c r="H240" s="23">
        <f>'Compound Alert'!H86</f>
        <v>0</v>
      </c>
      <c r="I240" s="50">
        <f>'Compound Alert'!Q86</f>
        <v>0</v>
      </c>
      <c r="J240" s="25">
        <f>'Compound Alert'!R86</f>
        <v>3.0694725179518305</v>
      </c>
      <c r="K240" s="25">
        <f>'Compound Alert'!S86</f>
        <v>0</v>
      </c>
      <c r="L240" s="25">
        <f>'Compound Alert'!T86</f>
        <v>2.0420081158026191</v>
      </c>
      <c r="M240" s="25">
        <f>'Compound Alert'!U86</f>
        <v>1.690308509457034</v>
      </c>
      <c r="N240" s="25">
        <f>'Compound Alert'!V86</f>
        <v>0</v>
      </c>
      <c r="O240" s="25">
        <f>'Compound Alert'!W86</f>
        <v>0</v>
      </c>
      <c r="P240" s="25"/>
      <c r="Q240" s="27">
        <f>'Compound Alert'!AM207</f>
        <v>0</v>
      </c>
      <c r="R240" s="27">
        <f>'Compound Alert'!AN207</f>
        <v>0</v>
      </c>
      <c r="S240" s="21"/>
      <c r="T240" s="21"/>
      <c r="U240" s="21"/>
      <c r="V240" s="21"/>
      <c r="W240" s="21"/>
      <c r="X240" s="21"/>
      <c r="Y240" s="28"/>
      <c r="Z240" s="28"/>
      <c r="AA240" s="28"/>
      <c r="AB240" s="28"/>
      <c r="AC240" s="28"/>
      <c r="AD240" s="28"/>
      <c r="AE240" s="28"/>
      <c r="AF240" s="28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</row>
    <row r="241" spans="1:50" hidden="1" x14ac:dyDescent="0.2">
      <c r="A241" s="64">
        <v>169</v>
      </c>
      <c r="B241" s="20" t="str">
        <f>'Compound Alert'!B87</f>
        <v>Israel</v>
      </c>
      <c r="C241" s="20" t="str">
        <f>'Compound Alert'!C87</f>
        <v>ISR</v>
      </c>
      <c r="D241" s="20" t="str">
        <f>'Compound Alert'!D87</f>
        <v>MEA           Middle East &amp; North Africa</v>
      </c>
      <c r="E241" s="20" t="str">
        <f>'Compound Alert'!E87</f>
        <v xml:space="preserve"> </v>
      </c>
      <c r="F241" s="50">
        <f>'Compound Alert'!F87</f>
        <v>0</v>
      </c>
      <c r="G241" s="22">
        <f>'Compound Alert'!G87</f>
        <v>0.5</v>
      </c>
      <c r="H241" s="23">
        <f>'Compound Alert'!H87</f>
        <v>0.5</v>
      </c>
      <c r="I241" s="50">
        <f>'Compound Alert'!Q87</f>
        <v>0</v>
      </c>
      <c r="J241" s="25">
        <f>'Compound Alert'!R87</f>
        <v>6.7379522111692065</v>
      </c>
      <c r="K241" s="25">
        <f>'Compound Alert'!S87</f>
        <v>0</v>
      </c>
      <c r="L241" s="25">
        <f>'Compound Alert'!T87</f>
        <v>0</v>
      </c>
      <c r="M241" s="25">
        <f>'Compound Alert'!U87</f>
        <v>2.5008569959687237</v>
      </c>
      <c r="N241" s="25">
        <f>'Compound Alert'!V87</f>
        <v>0</v>
      </c>
      <c r="O241" s="25">
        <f>'Compound Alert'!W87</f>
        <v>0</v>
      </c>
      <c r="P241" s="25"/>
      <c r="Q241" s="27">
        <f>'Compound Alert'!AM208</f>
        <v>0</v>
      </c>
      <c r="R241" s="27">
        <f>'Compound Alert'!AN208</f>
        <v>0</v>
      </c>
      <c r="S241" s="21"/>
      <c r="T241" s="21"/>
      <c r="U241" s="21"/>
      <c r="V241" s="21"/>
      <c r="W241" s="21"/>
      <c r="X241" s="21"/>
      <c r="Y241" s="28"/>
      <c r="Z241" s="28"/>
      <c r="AA241" s="28"/>
      <c r="AB241" s="28"/>
      <c r="AC241" s="28"/>
      <c r="AD241" s="28"/>
      <c r="AE241" s="28"/>
      <c r="AF241" s="28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</row>
    <row r="242" spans="1:50" hidden="1" x14ac:dyDescent="0.2">
      <c r="A242" s="64">
        <v>170</v>
      </c>
      <c r="B242" s="20" t="str">
        <f>'Compound Alert'!B99</f>
        <v>Kuwait</v>
      </c>
      <c r="C242" s="20" t="str">
        <f>'Compound Alert'!C99</f>
        <v>KWT</v>
      </c>
      <c r="D242" s="20" t="str">
        <f>'Compound Alert'!D99</f>
        <v>MEA           Middle East &amp; North Africa</v>
      </c>
      <c r="E242" s="20" t="str">
        <f>'Compound Alert'!E99</f>
        <v xml:space="preserve"> </v>
      </c>
      <c r="F242" s="50">
        <f>'Compound Alert'!F99</f>
        <v>0</v>
      </c>
      <c r="G242" s="22">
        <f>'Compound Alert'!G99</f>
        <v>0.5</v>
      </c>
      <c r="H242" s="23">
        <f>'Compound Alert'!H99</f>
        <v>0.5</v>
      </c>
      <c r="I242" s="50">
        <f>'Compound Alert'!Q99</f>
        <v>0</v>
      </c>
      <c r="J242" s="25">
        <f>'Compound Alert'!R99</f>
        <v>6.9137544069774419</v>
      </c>
      <c r="K242" s="25">
        <f>'Compound Alert'!S99</f>
        <v>0</v>
      </c>
      <c r="L242" s="25">
        <f>'Compound Alert'!T99</f>
        <v>2.7737093505326347</v>
      </c>
      <c r="M242" s="25">
        <f>'Compound Alert'!U99</f>
        <v>0</v>
      </c>
      <c r="N242" s="25">
        <f>'Compound Alert'!V99</f>
        <v>0</v>
      </c>
      <c r="O242" s="25">
        <f>'Compound Alert'!W99</f>
        <v>0</v>
      </c>
      <c r="P242" s="25"/>
      <c r="Q242" s="27">
        <f>'Compound Alert'!AM209</f>
        <v>0</v>
      </c>
      <c r="R242" s="27">
        <f>'Compound Alert'!AN209</f>
        <v>0</v>
      </c>
      <c r="S242" s="21"/>
      <c r="T242" s="21"/>
      <c r="U242" s="21"/>
      <c r="V242" s="21"/>
      <c r="W242" s="21"/>
      <c r="X242" s="21"/>
      <c r="Y242" s="28"/>
      <c r="Z242" s="28"/>
      <c r="AA242" s="28"/>
      <c r="AB242" s="28"/>
      <c r="AC242" s="28"/>
      <c r="AD242" s="28"/>
      <c r="AE242" s="28"/>
      <c r="AF242" s="28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</row>
    <row r="243" spans="1:50" hidden="1" x14ac:dyDescent="0.2">
      <c r="A243" s="64">
        <v>171</v>
      </c>
      <c r="B243" s="20" t="str">
        <f>'Compound Alert'!B105</f>
        <v>Liechtenstein</v>
      </c>
      <c r="C243" s="20" t="str">
        <f>'Compound Alert'!C105</f>
        <v>LIE</v>
      </c>
      <c r="D243" s="20" t="str">
        <f>'Compound Alert'!D105</f>
        <v>ECS           Europe &amp; Central Asia</v>
      </c>
      <c r="E243" s="20" t="str">
        <f>'Compound Alert'!E105</f>
        <v xml:space="preserve"> </v>
      </c>
      <c r="F243" s="50">
        <f>'Compound Alert'!F105</f>
        <v>0</v>
      </c>
      <c r="G243" s="22">
        <f>'Compound Alert'!G105</f>
        <v>1</v>
      </c>
      <c r="H243" s="23">
        <f>'Compound Alert'!H105</f>
        <v>1</v>
      </c>
      <c r="I243" s="50">
        <f>'Compound Alert'!Q105</f>
        <v>0</v>
      </c>
      <c r="J243" s="25">
        <f>'Compound Alert'!R105</f>
        <v>7.2801098892805181</v>
      </c>
      <c r="K243" s="25">
        <f>'Compound Alert'!S105</f>
        <v>0</v>
      </c>
      <c r="L243" s="25">
        <f>'Compound Alert'!T105</f>
        <v>0</v>
      </c>
      <c r="M243" s="25">
        <f>'Compound Alert'!U105</f>
        <v>0</v>
      </c>
      <c r="N243" s="25">
        <f>'Compound Alert'!V105</f>
        <v>0</v>
      </c>
      <c r="O243" s="25">
        <f>'Compound Alert'!W105</f>
        <v>0</v>
      </c>
      <c r="P243" s="25"/>
      <c r="Q243" s="27">
        <f>'Compound Alert'!AM210</f>
        <v>0</v>
      </c>
      <c r="R243" s="27">
        <f>'Compound Alert'!AN210</f>
        <v>0</v>
      </c>
      <c r="S243" s="21"/>
      <c r="T243" s="21"/>
      <c r="U243" s="21"/>
      <c r="V243" s="21"/>
      <c r="W243" s="21"/>
      <c r="X243" s="21"/>
      <c r="Y243" s="28"/>
      <c r="Z243" s="28"/>
      <c r="AA243" s="28"/>
      <c r="AB243" s="28"/>
      <c r="AC243" s="28"/>
      <c r="AD243" s="28"/>
      <c r="AE243" s="28"/>
      <c r="AF243" s="28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</row>
    <row r="244" spans="1:50" hidden="1" x14ac:dyDescent="0.2">
      <c r="A244" s="64">
        <v>172</v>
      </c>
      <c r="B244" s="20" t="str">
        <f>'Compound Alert'!B108</f>
        <v>Lithuania</v>
      </c>
      <c r="C244" s="20" t="str">
        <f>'Compound Alert'!C108</f>
        <v>LTU</v>
      </c>
      <c r="D244" s="20" t="str">
        <f>'Compound Alert'!D108</f>
        <v>ECS           Europe &amp; Central Asia</v>
      </c>
      <c r="E244" s="20" t="str">
        <f>'Compound Alert'!E108</f>
        <v xml:space="preserve"> </v>
      </c>
      <c r="F244" s="50">
        <f>'Compound Alert'!F108</f>
        <v>0</v>
      </c>
      <c r="G244" s="22">
        <f>'Compound Alert'!G108</f>
        <v>0.5</v>
      </c>
      <c r="H244" s="23">
        <f>'Compound Alert'!H108</f>
        <v>0.5</v>
      </c>
      <c r="I244" s="50">
        <f>'Compound Alert'!Q108</f>
        <v>0</v>
      </c>
      <c r="J244" s="25">
        <f>'Compound Alert'!R108</f>
        <v>5.4772255750516612</v>
      </c>
      <c r="K244" s="25">
        <f>'Compound Alert'!S108</f>
        <v>0</v>
      </c>
      <c r="L244" s="25">
        <f>'Compound Alert'!T108</f>
        <v>1.5013142251723099</v>
      </c>
      <c r="M244" s="25">
        <f>'Compound Alert'!U108</f>
        <v>3.0441200151549017</v>
      </c>
      <c r="N244" s="25">
        <f>'Compound Alert'!V108</f>
        <v>0</v>
      </c>
      <c r="O244" s="25">
        <f>'Compound Alert'!W108</f>
        <v>0</v>
      </c>
      <c r="P244" s="25"/>
      <c r="Q244" s="27">
        <f>'Compound Alert'!AM211</f>
        <v>0</v>
      </c>
      <c r="R244" s="27">
        <f>'Compound Alert'!AN211</f>
        <v>0</v>
      </c>
      <c r="S244" s="21"/>
      <c r="T244" s="21"/>
      <c r="U244" s="21"/>
      <c r="V244" s="21"/>
      <c r="W244" s="21"/>
      <c r="X244" s="21"/>
      <c r="Y244" s="28"/>
      <c r="Z244" s="28"/>
      <c r="AA244" s="28"/>
      <c r="AB244" s="28"/>
      <c r="AC244" s="28"/>
      <c r="AD244" s="28"/>
      <c r="AE244" s="28"/>
      <c r="AF244" s="28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</row>
    <row r="245" spans="1:50" hidden="1" x14ac:dyDescent="0.2">
      <c r="A245" s="64">
        <v>173</v>
      </c>
      <c r="B245" s="20" t="str">
        <f>'Compound Alert'!B110</f>
        <v>Latvia</v>
      </c>
      <c r="C245" s="20" t="str">
        <f>'Compound Alert'!C110</f>
        <v>LVA</v>
      </c>
      <c r="D245" s="20" t="str">
        <f>'Compound Alert'!D110</f>
        <v>ECS           Europe &amp; Central Asia</v>
      </c>
      <c r="E245" s="20" t="str">
        <f>'Compound Alert'!E110</f>
        <v xml:space="preserve"> </v>
      </c>
      <c r="F245" s="50">
        <f>'Compound Alert'!F110</f>
        <v>0</v>
      </c>
      <c r="G245" s="22">
        <f>'Compound Alert'!G110</f>
        <v>0.5</v>
      </c>
      <c r="H245" s="23">
        <f>'Compound Alert'!H110</f>
        <v>0.5</v>
      </c>
      <c r="I245" s="50">
        <f>'Compound Alert'!Q110</f>
        <v>0</v>
      </c>
      <c r="J245" s="25">
        <f>'Compound Alert'!R110</f>
        <v>5.9160797830996161</v>
      </c>
      <c r="K245" s="25">
        <f>'Compound Alert'!S110</f>
        <v>0</v>
      </c>
      <c r="L245" s="25">
        <f>'Compound Alert'!T110</f>
        <v>0</v>
      </c>
      <c r="M245" s="25">
        <f>'Compound Alert'!U110</f>
        <v>3.9199125354673829</v>
      </c>
      <c r="N245" s="25">
        <f>'Compound Alert'!V110</f>
        <v>0</v>
      </c>
      <c r="O245" s="25">
        <f>'Compound Alert'!W110</f>
        <v>0</v>
      </c>
      <c r="P245" s="25"/>
      <c r="Q245" s="27">
        <f>'Compound Alert'!AM212</f>
        <v>0</v>
      </c>
      <c r="R245" s="27">
        <f>'Compound Alert'!AN212</f>
        <v>0</v>
      </c>
      <c r="S245" s="21"/>
      <c r="T245" s="21"/>
      <c r="U245" s="21"/>
      <c r="V245" s="21"/>
      <c r="W245" s="21"/>
      <c r="X245" s="21"/>
      <c r="Y245" s="28"/>
      <c r="Z245" s="28"/>
      <c r="AA245" s="28"/>
      <c r="AB245" s="28"/>
      <c r="AC245" s="28"/>
      <c r="AD245" s="28"/>
      <c r="AE245" s="28"/>
      <c r="AF245" s="28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</row>
    <row r="246" spans="1:50" hidden="1" x14ac:dyDescent="0.2">
      <c r="A246" s="64">
        <v>174</v>
      </c>
      <c r="B246" s="20" t="str">
        <f>'Compound Alert'!B144</f>
        <v>Poland</v>
      </c>
      <c r="C246" s="20" t="str">
        <f>'Compound Alert'!C144</f>
        <v>POL</v>
      </c>
      <c r="D246" s="20" t="str">
        <f>'Compound Alert'!D144</f>
        <v>ECS           Europe &amp; Central Asia</v>
      </c>
      <c r="E246" s="20" t="str">
        <f>'Compound Alert'!E144</f>
        <v>IBRD</v>
      </c>
      <c r="F246" s="50">
        <f>'Compound Alert'!F144</f>
        <v>0</v>
      </c>
      <c r="G246" s="22">
        <f>'Compound Alert'!G144</f>
        <v>0.5</v>
      </c>
      <c r="H246" s="23">
        <f>'Compound Alert'!H144</f>
        <v>0.5</v>
      </c>
      <c r="I246" s="50">
        <f>'Compound Alert'!Q144</f>
        <v>0</v>
      </c>
      <c r="J246" s="25">
        <f>'Compound Alert'!R144</f>
        <v>5.4037024344425184</v>
      </c>
      <c r="K246" s="25">
        <f>'Compound Alert'!S144</f>
        <v>0</v>
      </c>
      <c r="L246" s="25">
        <f>'Compound Alert'!T144</f>
        <v>0.8602587278767222</v>
      </c>
      <c r="M246" s="25">
        <f>'Compound Alert'!U144</f>
        <v>3.1255030490521443</v>
      </c>
      <c r="N246" s="25">
        <f>'Compound Alert'!V144</f>
        <v>0</v>
      </c>
      <c r="O246" s="25">
        <f>'Compound Alert'!W144</f>
        <v>0</v>
      </c>
      <c r="P246" s="25"/>
      <c r="Q246" s="27">
        <f>'Compound Alert'!AM213</f>
        <v>0</v>
      </c>
      <c r="R246" s="27">
        <f>'Compound Alert'!AN213</f>
        <v>0</v>
      </c>
      <c r="S246" s="21"/>
      <c r="T246" s="21"/>
      <c r="U246" s="21"/>
      <c r="V246" s="21"/>
      <c r="W246" s="21"/>
      <c r="X246" s="21"/>
      <c r="Y246" s="28"/>
      <c r="Z246" s="28"/>
      <c r="AA246" s="28"/>
      <c r="AB246" s="28"/>
      <c r="AC246" s="28"/>
      <c r="AD246" s="28"/>
      <c r="AE246" s="28"/>
      <c r="AF246" s="28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</row>
    <row r="247" spans="1:50" hidden="1" x14ac:dyDescent="0.2">
      <c r="A247" s="64">
        <v>175</v>
      </c>
      <c r="B247" s="20" t="str">
        <f>'Compound Alert'!B164</f>
        <v>Slovakia</v>
      </c>
      <c r="C247" s="20" t="str">
        <f>'Compound Alert'!C164</f>
        <v>SVK</v>
      </c>
      <c r="D247" s="20" t="str">
        <f>'Compound Alert'!D164</f>
        <v>ECS           Europe &amp; Central Asia</v>
      </c>
      <c r="E247" s="20" t="str">
        <f>'Compound Alert'!E164</f>
        <v>Europe &amp; Central Asia</v>
      </c>
      <c r="F247" s="50">
        <f>'Compound Alert'!F164</f>
        <v>0</v>
      </c>
      <c r="G247" s="22">
        <f>'Compound Alert'!G164</f>
        <v>0.5</v>
      </c>
      <c r="H247" s="23">
        <f>'Compound Alert'!H164</f>
        <v>0.5</v>
      </c>
      <c r="I247" s="50">
        <f>'Compound Alert'!Q164</f>
        <v>0</v>
      </c>
      <c r="J247" s="25">
        <f>'Compound Alert'!R164</f>
        <v>6.6483080554378651</v>
      </c>
      <c r="K247" s="25">
        <f>'Compound Alert'!S164</f>
        <v>0</v>
      </c>
      <c r="L247" s="25">
        <f>'Compound Alert'!T164</f>
        <v>2.657509948894798</v>
      </c>
      <c r="M247" s="25">
        <f>'Compound Alert'!U164</f>
        <v>2.9459415181859021</v>
      </c>
      <c r="N247" s="25">
        <f>'Compound Alert'!V164</f>
        <v>0</v>
      </c>
      <c r="O247" s="25">
        <f>'Compound Alert'!W164</f>
        <v>0</v>
      </c>
      <c r="P247" s="25"/>
      <c r="Q247" s="27">
        <f>'Compound Alert'!AM214</f>
        <v>0</v>
      </c>
      <c r="R247" s="27">
        <f>'Compound Alert'!AN214</f>
        <v>0</v>
      </c>
      <c r="S247" s="21"/>
      <c r="T247" s="21"/>
      <c r="U247" s="21"/>
      <c r="V247" s="21"/>
      <c r="W247" s="21"/>
      <c r="X247" s="21"/>
      <c r="Y247" s="28"/>
      <c r="Z247" s="28"/>
      <c r="AA247" s="28"/>
      <c r="AB247" s="28"/>
      <c r="AC247" s="28"/>
      <c r="AD247" s="28"/>
      <c r="AE247" s="28"/>
      <c r="AF247" s="28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</row>
    <row r="248" spans="1:50" hidden="1" x14ac:dyDescent="0.2">
      <c r="A248" s="64">
        <v>176</v>
      </c>
      <c r="B248" s="20" t="str">
        <f>'Compound Alert'!B187</f>
        <v>Saint Vincent and the Grenadines</v>
      </c>
      <c r="C248" s="20" t="str">
        <f>'Compound Alert'!C187</f>
        <v>VCT</v>
      </c>
      <c r="D248" s="20" t="str">
        <f>'Compound Alert'!D187</f>
        <v>LCN           Latin America &amp; Caribbean</v>
      </c>
      <c r="E248" s="20" t="str">
        <f>'Compound Alert'!E187</f>
        <v>Blend</v>
      </c>
      <c r="F248" s="50">
        <f>'Compound Alert'!F187</f>
        <v>0</v>
      </c>
      <c r="G248" s="22">
        <f>'Compound Alert'!G187</f>
        <v>0.5</v>
      </c>
      <c r="H248" s="23">
        <f>'Compound Alert'!H187</f>
        <v>0.5</v>
      </c>
      <c r="I248" s="50">
        <f>'Compound Alert'!Q187</f>
        <v>0</v>
      </c>
      <c r="J248" s="25">
        <f>'Compound Alert'!R187</f>
        <v>4.187132670456001</v>
      </c>
      <c r="K248" s="25">
        <f>'Compound Alert'!S187</f>
        <v>0</v>
      </c>
      <c r="L248" s="25">
        <f>'Compound Alert'!T187</f>
        <v>0</v>
      </c>
      <c r="M248" s="25">
        <f>'Compound Alert'!U187</f>
        <v>0</v>
      </c>
      <c r="N248" s="25">
        <f>'Compound Alert'!V187</f>
        <v>5.163977794943226</v>
      </c>
      <c r="O248" s="25">
        <f>'Compound Alert'!W187</f>
        <v>0</v>
      </c>
      <c r="P248" s="25"/>
      <c r="Q248" s="27">
        <f>'Compound Alert'!AM215</f>
        <v>0</v>
      </c>
      <c r="R248" s="27">
        <f>'Compound Alert'!AN215</f>
        <v>0</v>
      </c>
      <c r="S248" s="21"/>
      <c r="T248" s="21"/>
      <c r="U248" s="21"/>
      <c r="V248" s="21"/>
      <c r="W248" s="21"/>
      <c r="X248" s="21"/>
      <c r="Y248" s="28"/>
      <c r="Z248" s="28"/>
      <c r="AA248" s="28"/>
      <c r="AB248" s="28"/>
      <c r="AC248" s="28"/>
      <c r="AD248" s="28"/>
      <c r="AE248" s="28"/>
      <c r="AF248" s="28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</row>
    <row r="249" spans="1:50" hidden="1" x14ac:dyDescent="0.2">
      <c r="A249" s="64">
        <v>177</v>
      </c>
      <c r="B249" s="20" t="str">
        <f>'Compound Alert'!B17</f>
        <v>Belgium</v>
      </c>
      <c r="C249" s="20" t="str">
        <f>'Compound Alert'!C17</f>
        <v>BEL</v>
      </c>
      <c r="D249" s="20" t="str">
        <f>'Compound Alert'!D17</f>
        <v>ECS           Europe &amp; Central Asia</v>
      </c>
      <c r="E249" s="20" t="str">
        <f>'Compound Alert'!E17</f>
        <v xml:space="preserve"> </v>
      </c>
      <c r="F249" s="50">
        <f>'Compound Alert'!F17</f>
        <v>0</v>
      </c>
      <c r="G249" s="22">
        <f>'Compound Alert'!G17</f>
        <v>0</v>
      </c>
      <c r="H249" s="23">
        <f>'Compound Alert'!H17</f>
        <v>0</v>
      </c>
      <c r="I249" s="50">
        <f>'Compound Alert'!Q17</f>
        <v>0</v>
      </c>
      <c r="J249" s="25">
        <f>'Compound Alert'!R17</f>
        <v>4.4721359549995796</v>
      </c>
      <c r="K249" s="25">
        <f>'Compound Alert'!S17</f>
        <v>0</v>
      </c>
      <c r="L249" s="25">
        <f>'Compound Alert'!T17</f>
        <v>3.3028912953790801</v>
      </c>
      <c r="M249" s="25">
        <f>'Compound Alert'!U17</f>
        <v>1.1338934190276821</v>
      </c>
      <c r="N249" s="25">
        <f>'Compound Alert'!V17</f>
        <v>0</v>
      </c>
      <c r="O249" s="25">
        <f>'Compound Alert'!W17</f>
        <v>0</v>
      </c>
      <c r="P249" s="25"/>
      <c r="Q249" s="27">
        <f>'Compound Alert'!AM216</f>
        <v>0</v>
      </c>
      <c r="R249" s="27">
        <f>'Compound Alert'!AN216</f>
        <v>0</v>
      </c>
      <c r="S249" s="21"/>
      <c r="T249" s="21"/>
      <c r="U249" s="21"/>
      <c r="V249" s="21"/>
      <c r="W249" s="21"/>
      <c r="X249" s="21"/>
      <c r="Y249" s="28"/>
      <c r="Z249" s="28"/>
      <c r="AA249" s="28"/>
      <c r="AB249" s="28"/>
      <c r="AC249" s="28"/>
      <c r="AD249" s="28"/>
      <c r="AE249" s="28"/>
      <c r="AF249" s="28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</row>
    <row r="250" spans="1:50" hidden="1" x14ac:dyDescent="0.2">
      <c r="A250" s="64">
        <v>178</v>
      </c>
      <c r="B250" s="20" t="str">
        <f>'Compound Alert'!B35</f>
        <v>Switzerland</v>
      </c>
      <c r="C250" s="20" t="str">
        <f>'Compound Alert'!C35</f>
        <v>CHE</v>
      </c>
      <c r="D250" s="20" t="str">
        <f>'Compound Alert'!D35</f>
        <v>ECS           Europe &amp; Central Asia</v>
      </c>
      <c r="E250" s="20" t="str">
        <f>'Compound Alert'!E35</f>
        <v xml:space="preserve"> </v>
      </c>
      <c r="F250" s="50">
        <f>'Compound Alert'!F35</f>
        <v>0</v>
      </c>
      <c r="G250" s="22">
        <f>'Compound Alert'!G35</f>
        <v>0</v>
      </c>
      <c r="H250" s="23">
        <f>'Compound Alert'!H35</f>
        <v>0</v>
      </c>
      <c r="I250" s="50">
        <f>'Compound Alert'!Q35</f>
        <v>0</v>
      </c>
      <c r="J250" s="25">
        <f>'Compound Alert'!R35</f>
        <v>2.4494897427831801</v>
      </c>
      <c r="K250" s="25">
        <f>'Compound Alert'!S35</f>
        <v>0</v>
      </c>
      <c r="L250" s="25">
        <f>'Compound Alert'!T35</f>
        <v>0</v>
      </c>
      <c r="M250" s="25">
        <f>'Compound Alert'!U35</f>
        <v>1.1370387604902243</v>
      </c>
      <c r="N250" s="25">
        <f>'Compound Alert'!V35</f>
        <v>0</v>
      </c>
      <c r="O250" s="25">
        <f>'Compound Alert'!W35</f>
        <v>0</v>
      </c>
      <c r="P250" s="25"/>
      <c r="Q250" s="27">
        <f>'Compound Alert'!AM217</f>
        <v>0</v>
      </c>
      <c r="R250" s="27">
        <f>'Compound Alert'!AN217</f>
        <v>0</v>
      </c>
      <c r="S250" s="21"/>
      <c r="T250" s="21"/>
      <c r="U250" s="21"/>
      <c r="V250" s="21"/>
      <c r="W250" s="21"/>
      <c r="X250" s="21"/>
      <c r="Y250" s="28"/>
      <c r="Z250" s="28"/>
      <c r="AA250" s="28"/>
      <c r="AB250" s="28"/>
      <c r="AC250" s="28"/>
      <c r="AD250" s="28"/>
      <c r="AE250" s="28"/>
      <c r="AF250" s="28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</row>
    <row r="251" spans="1:50" hidden="1" x14ac:dyDescent="0.2">
      <c r="A251" s="64">
        <v>179</v>
      </c>
      <c r="B251" s="20" t="str">
        <f>'Compound Alert'!B49</f>
        <v>Germany</v>
      </c>
      <c r="C251" s="20" t="str">
        <f>'Compound Alert'!C49</f>
        <v>DEU</v>
      </c>
      <c r="D251" s="20" t="str">
        <f>'Compound Alert'!D49</f>
        <v>ECS           Europe &amp; Central Asia</v>
      </c>
      <c r="E251" s="20" t="str">
        <f>'Compound Alert'!E49</f>
        <v xml:space="preserve"> </v>
      </c>
      <c r="F251" s="50">
        <f>'Compound Alert'!F49</f>
        <v>0</v>
      </c>
      <c r="G251" s="22">
        <f>'Compound Alert'!G49</f>
        <v>0</v>
      </c>
      <c r="H251" s="23">
        <f>'Compound Alert'!H49</f>
        <v>0</v>
      </c>
      <c r="I251" s="50">
        <f>'Compound Alert'!Q49</f>
        <v>0</v>
      </c>
      <c r="J251" s="25">
        <f>'Compound Alert'!R49</f>
        <v>2.811411033627063</v>
      </c>
      <c r="K251" s="25">
        <f>'Compound Alert'!S49</f>
        <v>0</v>
      </c>
      <c r="L251" s="25">
        <f>'Compound Alert'!T49</f>
        <v>0</v>
      </c>
      <c r="M251" s="25">
        <f>'Compound Alert'!U49</f>
        <v>1.469693845669906</v>
      </c>
      <c r="N251" s="25">
        <f>'Compound Alert'!V49</f>
        <v>0</v>
      </c>
      <c r="O251" s="25">
        <f>'Compound Alert'!W49</f>
        <v>0</v>
      </c>
      <c r="P251" s="25"/>
      <c r="Q251" s="27">
        <f>'Compound Alert'!AM218</f>
        <v>0</v>
      </c>
      <c r="R251" s="27">
        <f>'Compound Alert'!AN218</f>
        <v>0</v>
      </c>
      <c r="S251" s="21"/>
      <c r="T251" s="21"/>
      <c r="U251" s="21"/>
      <c r="V251" s="21"/>
      <c r="W251" s="21"/>
      <c r="X251" s="21"/>
      <c r="Y251" s="28"/>
      <c r="Z251" s="28"/>
      <c r="AA251" s="28"/>
      <c r="AB251" s="28"/>
      <c r="AC251" s="28"/>
      <c r="AD251" s="28"/>
      <c r="AE251" s="28"/>
      <c r="AF251" s="28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</row>
    <row r="252" spans="1:50" hidden="1" x14ac:dyDescent="0.2">
      <c r="A252" s="64">
        <v>180</v>
      </c>
      <c r="B252" s="20" t="str">
        <f>'Compound Alert'!B52</f>
        <v>Denmark</v>
      </c>
      <c r="C252" s="20" t="str">
        <f>'Compound Alert'!C52</f>
        <v>DNK</v>
      </c>
      <c r="D252" s="20" t="str">
        <f>'Compound Alert'!D52</f>
        <v>ECS           Europe &amp; Central Asia</v>
      </c>
      <c r="E252" s="20" t="str">
        <f>'Compound Alert'!E52</f>
        <v xml:space="preserve"> </v>
      </c>
      <c r="F252" s="50">
        <f>'Compound Alert'!F52</f>
        <v>0</v>
      </c>
      <c r="G252" s="22">
        <f>'Compound Alert'!G52</f>
        <v>0</v>
      </c>
      <c r="H252" s="23">
        <f>'Compound Alert'!H52</f>
        <v>0</v>
      </c>
      <c r="I252" s="50">
        <f>'Compound Alert'!Q52</f>
        <v>0</v>
      </c>
      <c r="J252" s="25">
        <f>'Compound Alert'!R52</f>
        <v>1.0653731740568653</v>
      </c>
      <c r="K252" s="25">
        <f>'Compound Alert'!S52</f>
        <v>0</v>
      </c>
      <c r="L252" s="25">
        <f>'Compound Alert'!T52</f>
        <v>0.90078853510338142</v>
      </c>
      <c r="M252" s="25">
        <f>'Compound Alert'!U52</f>
        <v>1.0501700542565209</v>
      </c>
      <c r="N252" s="25">
        <f>'Compound Alert'!V52</f>
        <v>0</v>
      </c>
      <c r="O252" s="25">
        <f>'Compound Alert'!W52</f>
        <v>0</v>
      </c>
      <c r="P252" s="25"/>
      <c r="Q252" s="27">
        <f>'Compound Alert'!AM219</f>
        <v>0</v>
      </c>
      <c r="R252" s="27">
        <f>'Compound Alert'!AN219</f>
        <v>0</v>
      </c>
      <c r="S252" s="21"/>
      <c r="T252" s="21"/>
      <c r="U252" s="21"/>
      <c r="V252" s="21"/>
      <c r="W252" s="21"/>
      <c r="X252" s="21"/>
      <c r="Y252" s="28"/>
      <c r="Z252" s="28"/>
      <c r="AA252" s="28"/>
      <c r="AB252" s="28"/>
      <c r="AC252" s="28"/>
      <c r="AD252" s="28"/>
      <c r="AE252" s="28"/>
      <c r="AF252" s="28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</row>
    <row r="253" spans="1:50" hidden="1" x14ac:dyDescent="0.2">
      <c r="A253" s="64">
        <v>181</v>
      </c>
      <c r="B253" s="20" t="str">
        <f>'Compound Alert'!B61</f>
        <v>Finland</v>
      </c>
      <c r="C253" s="20" t="str">
        <f>'Compound Alert'!C61</f>
        <v>FIN</v>
      </c>
      <c r="D253" s="20" t="str">
        <f>'Compound Alert'!D61</f>
        <v>ECS           Europe &amp; Central Asia</v>
      </c>
      <c r="E253" s="20" t="str">
        <f>'Compound Alert'!E61</f>
        <v xml:space="preserve"> </v>
      </c>
      <c r="F253" s="50">
        <f>'Compound Alert'!F61</f>
        <v>0</v>
      </c>
      <c r="G253" s="22">
        <f>'Compound Alert'!G61</f>
        <v>0</v>
      </c>
      <c r="H253" s="23">
        <f>'Compound Alert'!H61</f>
        <v>0</v>
      </c>
      <c r="I253" s="50">
        <f>'Compound Alert'!Q61</f>
        <v>0</v>
      </c>
      <c r="J253" s="25">
        <f>'Compound Alert'!R61</f>
        <v>1.1071769535371698</v>
      </c>
      <c r="K253" s="25">
        <f>'Compound Alert'!S61</f>
        <v>0</v>
      </c>
      <c r="L253" s="25">
        <f>'Compound Alert'!T61</f>
        <v>1.6852210381454333</v>
      </c>
      <c r="M253" s="25">
        <f>'Compound Alert'!U61</f>
        <v>1.2286267983093198</v>
      </c>
      <c r="N253" s="25">
        <f>'Compound Alert'!V61</f>
        <v>0</v>
      </c>
      <c r="O253" s="25">
        <f>'Compound Alert'!W61</f>
        <v>0</v>
      </c>
      <c r="P253" s="25"/>
      <c r="Q253" s="27">
        <f>'Compound Alert'!AM220</f>
        <v>0</v>
      </c>
      <c r="R253" s="27">
        <f>'Compound Alert'!AN220</f>
        <v>0</v>
      </c>
      <c r="S253" s="21"/>
      <c r="T253" s="21"/>
      <c r="U253" s="21"/>
      <c r="V253" s="21"/>
      <c r="W253" s="21"/>
      <c r="X253" s="21"/>
      <c r="Y253" s="28"/>
      <c r="Z253" s="28"/>
      <c r="AA253" s="28"/>
      <c r="AB253" s="28"/>
      <c r="AC253" s="28"/>
      <c r="AD253" s="28"/>
      <c r="AE253" s="28"/>
      <c r="AF253" s="28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</row>
    <row r="254" spans="1:50" hidden="1" x14ac:dyDescent="0.2">
      <c r="A254" s="64">
        <v>182</v>
      </c>
      <c r="B254" s="20" t="str">
        <f>'Compound Alert'!B66</f>
        <v>United Kingdom</v>
      </c>
      <c r="C254" s="20" t="str">
        <f>'Compound Alert'!C66</f>
        <v>GBR</v>
      </c>
      <c r="D254" s="20" t="str">
        <f>'Compound Alert'!D66</f>
        <v>ECS           Europe &amp; Central Asia</v>
      </c>
      <c r="E254" s="20" t="str">
        <f>'Compound Alert'!E66</f>
        <v xml:space="preserve"> </v>
      </c>
      <c r="F254" s="50">
        <f>'Compound Alert'!F66</f>
        <v>0</v>
      </c>
      <c r="G254" s="22">
        <f>'Compound Alert'!G66</f>
        <v>0</v>
      </c>
      <c r="H254" s="23">
        <f>'Compound Alert'!H66</f>
        <v>0</v>
      </c>
      <c r="I254" s="50">
        <f>'Compound Alert'!Q66</f>
        <v>0</v>
      </c>
      <c r="J254" s="25">
        <f>'Compound Alert'!R66</f>
        <v>2.40016648539501</v>
      </c>
      <c r="K254" s="25">
        <f>'Compound Alert'!S66</f>
        <v>0</v>
      </c>
      <c r="L254" s="25">
        <f>'Compound Alert'!T66</f>
        <v>0</v>
      </c>
      <c r="M254" s="25">
        <f>'Compound Alert'!U66</f>
        <v>1.921061214661363</v>
      </c>
      <c r="N254" s="25">
        <f>'Compound Alert'!V66</f>
        <v>0</v>
      </c>
      <c r="O254" s="25">
        <f>'Compound Alert'!W66</f>
        <v>0</v>
      </c>
      <c r="P254" s="25"/>
      <c r="Q254" s="27">
        <f>'Compound Alert'!AM221</f>
        <v>0</v>
      </c>
      <c r="R254" s="27">
        <f>'Compound Alert'!AN221</f>
        <v>0</v>
      </c>
      <c r="S254" s="21"/>
      <c r="T254" s="21"/>
      <c r="U254" s="21"/>
      <c r="V254" s="21"/>
      <c r="W254" s="21"/>
      <c r="X254" s="21"/>
      <c r="Y254" s="28"/>
      <c r="Z254" s="28"/>
      <c r="AA254" s="28"/>
      <c r="AB254" s="28"/>
      <c r="AC254" s="28"/>
      <c r="AD254" s="28"/>
      <c r="AE254" s="28"/>
      <c r="AF254" s="28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</row>
    <row r="255" spans="1:50" hidden="1" x14ac:dyDescent="0.2">
      <c r="A255" s="64">
        <v>183</v>
      </c>
      <c r="B255" s="20" t="str">
        <f>'Compound Alert'!B74</f>
        <v>Grenada</v>
      </c>
      <c r="C255" s="20" t="str">
        <f>'Compound Alert'!C74</f>
        <v>GRD</v>
      </c>
      <c r="D255" s="20" t="str">
        <f>'Compound Alert'!D74</f>
        <v>LCN           Latin America &amp; Caribbean</v>
      </c>
      <c r="E255" s="20" t="str">
        <f>'Compound Alert'!E74</f>
        <v>Blend</v>
      </c>
      <c r="F255" s="50">
        <f>'Compound Alert'!F74</f>
        <v>0</v>
      </c>
      <c r="G255" s="22">
        <f>'Compound Alert'!G74</f>
        <v>0</v>
      </c>
      <c r="H255" s="23">
        <f>'Compound Alert'!H74</f>
        <v>0</v>
      </c>
      <c r="I255" s="50">
        <f>'Compound Alert'!Q74</f>
        <v>0</v>
      </c>
      <c r="J255" s="25">
        <f>'Compound Alert'!R74</f>
        <v>7.5277265270954075E-2</v>
      </c>
      <c r="K255" s="25">
        <f>'Compound Alert'!S74</f>
        <v>0</v>
      </c>
      <c r="L255" s="25">
        <f>'Compound Alert'!T74</f>
        <v>0</v>
      </c>
      <c r="M255" s="25">
        <f>'Compound Alert'!U74</f>
        <v>0</v>
      </c>
      <c r="N255" s="25">
        <f>'Compound Alert'!V74</f>
        <v>3.4156502553198709</v>
      </c>
      <c r="O255" s="25">
        <f>'Compound Alert'!W74</f>
        <v>0</v>
      </c>
      <c r="P255" s="25"/>
      <c r="Q255" s="27">
        <f>'Compound Alert'!AM222</f>
        <v>0</v>
      </c>
      <c r="R255" s="27">
        <f>'Compound Alert'!AN222</f>
        <v>0</v>
      </c>
      <c r="S255" s="21"/>
      <c r="T255" s="21"/>
      <c r="U255" s="21"/>
      <c r="V255" s="21"/>
      <c r="W255" s="21"/>
      <c r="X255" s="21"/>
      <c r="Y255" s="28"/>
      <c r="Z255" s="28"/>
      <c r="AA255" s="28"/>
      <c r="AB255" s="28"/>
      <c r="AC255" s="28"/>
      <c r="AD255" s="28"/>
      <c r="AE255" s="28"/>
      <c r="AF255" s="28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</row>
    <row r="256" spans="1:50" hidden="1" x14ac:dyDescent="0.2">
      <c r="A256" s="64">
        <v>184</v>
      </c>
      <c r="B256" s="20" t="str">
        <f>'Compound Alert'!B83</f>
        <v>Ireland</v>
      </c>
      <c r="C256" s="20" t="str">
        <f>'Compound Alert'!C83</f>
        <v>IRL</v>
      </c>
      <c r="D256" s="20" t="str">
        <f>'Compound Alert'!D83</f>
        <v>ECS           Europe &amp; Central Asia</v>
      </c>
      <c r="E256" s="20" t="str">
        <f>'Compound Alert'!E83</f>
        <v xml:space="preserve"> </v>
      </c>
      <c r="F256" s="50">
        <f>'Compound Alert'!F83</f>
        <v>0</v>
      </c>
      <c r="G256" s="22">
        <f>'Compound Alert'!G83</f>
        <v>0</v>
      </c>
      <c r="H256" s="23">
        <f>'Compound Alert'!H83</f>
        <v>0</v>
      </c>
      <c r="I256" s="50">
        <f>'Compound Alert'!Q83</f>
        <v>0</v>
      </c>
      <c r="J256" s="25">
        <f>'Compound Alert'!R83</f>
        <v>3.4022051672407998</v>
      </c>
      <c r="K256" s="25">
        <f>'Compound Alert'!S83</f>
        <v>0</v>
      </c>
      <c r="L256" s="25">
        <f>'Compound Alert'!T83</f>
        <v>2.313680608127179</v>
      </c>
      <c r="M256" s="25">
        <f>'Compound Alert'!U83</f>
        <v>1.3093073414159537</v>
      </c>
      <c r="N256" s="25">
        <f>'Compound Alert'!V83</f>
        <v>0</v>
      </c>
      <c r="O256" s="25">
        <f>'Compound Alert'!W83</f>
        <v>0</v>
      </c>
      <c r="P256" s="25"/>
      <c r="Q256" s="27">
        <f>'Compound Alert'!AM223</f>
        <v>0</v>
      </c>
      <c r="R256" s="27">
        <f>'Compound Alert'!AN223</f>
        <v>0</v>
      </c>
      <c r="S256" s="21"/>
      <c r="T256" s="21"/>
      <c r="U256" s="21"/>
      <c r="V256" s="21"/>
      <c r="W256" s="21"/>
      <c r="X256" s="21"/>
      <c r="Y256" s="28"/>
      <c r="Z256" s="28"/>
      <c r="AA256" s="28"/>
      <c r="AB256" s="28"/>
      <c r="AC256" s="28"/>
      <c r="AD256" s="28"/>
      <c r="AE256" s="28"/>
      <c r="AF256" s="28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</row>
    <row r="257" spans="1:50" hidden="1" x14ac:dyDescent="0.2">
      <c r="A257" s="64">
        <v>185</v>
      </c>
      <c r="B257" s="20" t="str">
        <f>'Compound Alert'!B132</f>
        <v>Netherlands</v>
      </c>
      <c r="C257" s="20" t="str">
        <f>'Compound Alert'!C132</f>
        <v>NLD</v>
      </c>
      <c r="D257" s="20" t="str">
        <f>'Compound Alert'!D132</f>
        <v>ECS           Europe &amp; Central Asia</v>
      </c>
      <c r="E257" s="20" t="str">
        <f>'Compound Alert'!E132</f>
        <v>Europe &amp; Central Asia</v>
      </c>
      <c r="F257" s="50">
        <f>'Compound Alert'!F132</f>
        <v>0</v>
      </c>
      <c r="G257" s="22">
        <f>'Compound Alert'!G132</f>
        <v>0</v>
      </c>
      <c r="H257" s="23">
        <f>'Compound Alert'!H132</f>
        <v>0</v>
      </c>
      <c r="I257" s="50">
        <f>'Compound Alert'!Q132</f>
        <v>0</v>
      </c>
      <c r="J257" s="25">
        <f>'Compound Alert'!R132</f>
        <v>3.5355339059327378</v>
      </c>
      <c r="K257" s="25">
        <f>'Compound Alert'!S132</f>
        <v>0</v>
      </c>
      <c r="L257" s="25">
        <f>'Compound Alert'!T132</f>
        <v>2.1320071635561053</v>
      </c>
      <c r="M257" s="25">
        <f>'Compound Alert'!U132</f>
        <v>1.4175767384955957</v>
      </c>
      <c r="N257" s="25">
        <f>'Compound Alert'!V132</f>
        <v>0</v>
      </c>
      <c r="O257" s="25">
        <f>'Compound Alert'!W132</f>
        <v>0</v>
      </c>
      <c r="P257" s="25"/>
      <c r="Q257" s="27">
        <f>'Compound Alert'!AM224</f>
        <v>0</v>
      </c>
      <c r="R257" s="27">
        <f>'Compound Alert'!AN224</f>
        <v>0</v>
      </c>
      <c r="S257" s="21"/>
      <c r="T257" s="21"/>
      <c r="U257" s="21"/>
      <c r="V257" s="21"/>
      <c r="W257" s="21"/>
      <c r="X257" s="21"/>
      <c r="Y257" s="28"/>
      <c r="Z257" s="28"/>
      <c r="AA257" s="28"/>
      <c r="AB257" s="28"/>
      <c r="AC257" s="28"/>
      <c r="AD257" s="28"/>
      <c r="AE257" s="28"/>
      <c r="AF257" s="28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</row>
    <row r="258" spans="1:50" hidden="1" x14ac:dyDescent="0.2">
      <c r="A258" s="64">
        <v>186</v>
      </c>
      <c r="B258" s="20" t="str">
        <f>'Compound Alert'!B133</f>
        <v>Norway</v>
      </c>
      <c r="C258" s="20" t="str">
        <f>'Compound Alert'!C133</f>
        <v>NOR</v>
      </c>
      <c r="D258" s="20" t="str">
        <f>'Compound Alert'!D133</f>
        <v>ECS           Europe &amp; Central Asia</v>
      </c>
      <c r="E258" s="20" t="str">
        <f>'Compound Alert'!E133</f>
        <v>Europe &amp; Central Asia</v>
      </c>
      <c r="F258" s="50">
        <f>'Compound Alert'!F133</f>
        <v>0</v>
      </c>
      <c r="G258" s="22">
        <f>'Compound Alert'!G133</f>
        <v>0</v>
      </c>
      <c r="H258" s="23">
        <f>'Compound Alert'!H133</f>
        <v>0</v>
      </c>
      <c r="I258" s="50">
        <f>'Compound Alert'!Q133</f>
        <v>0</v>
      </c>
      <c r="J258" s="25">
        <f>'Compound Alert'!R133</f>
        <v>2.2696184701398603</v>
      </c>
      <c r="K258" s="25">
        <f>'Compound Alert'!S133</f>
        <v>0</v>
      </c>
      <c r="L258" s="25">
        <f>'Compound Alert'!T133</f>
        <v>0.97296282001728385</v>
      </c>
      <c r="M258" s="25">
        <f>'Compound Alert'!U133</f>
        <v>0.92582009977255186</v>
      </c>
      <c r="N258" s="25">
        <f>'Compound Alert'!V133</f>
        <v>0</v>
      </c>
      <c r="O258" s="25">
        <f>'Compound Alert'!W133</f>
        <v>0</v>
      </c>
      <c r="P258" s="25"/>
      <c r="Q258" s="27">
        <f>'Compound Alert'!AM225</f>
        <v>0</v>
      </c>
      <c r="R258" s="27">
        <f>'Compound Alert'!AN225</f>
        <v>0</v>
      </c>
      <c r="S258" s="21"/>
      <c r="T258" s="21"/>
      <c r="U258" s="21"/>
      <c r="V258" s="21"/>
      <c r="W258" s="21"/>
      <c r="X258" s="21"/>
      <c r="Y258" s="28"/>
      <c r="Z258" s="28"/>
      <c r="AA258" s="28"/>
      <c r="AB258" s="28"/>
      <c r="AC258" s="28"/>
      <c r="AD258" s="28"/>
      <c r="AE258" s="28"/>
      <c r="AF258" s="28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</row>
    <row r="259" spans="1:50" hidden="1" x14ac:dyDescent="0.2">
      <c r="A259" s="64">
        <v>187</v>
      </c>
      <c r="B259" s="20" t="str">
        <f>'Compound Alert'!B146</f>
        <v>Portugal</v>
      </c>
      <c r="C259" s="20" t="str">
        <f>'Compound Alert'!C146</f>
        <v>PRT</v>
      </c>
      <c r="D259" s="20" t="str">
        <f>'Compound Alert'!D146</f>
        <v>ECS           Europe &amp; Central Asia</v>
      </c>
      <c r="E259" s="20" t="str">
        <f>'Compound Alert'!E146</f>
        <v>Europe &amp; Central Asia</v>
      </c>
      <c r="F259" s="50">
        <f>'Compound Alert'!F146</f>
        <v>0</v>
      </c>
      <c r="G259" s="22">
        <f>'Compound Alert'!G146</f>
        <v>0</v>
      </c>
      <c r="H259" s="23">
        <f>'Compound Alert'!H146</f>
        <v>0</v>
      </c>
      <c r="I259" s="50">
        <f>'Compound Alert'!Q146</f>
        <v>0</v>
      </c>
      <c r="J259" s="25">
        <f>'Compound Alert'!R146</f>
        <v>2.6365021578938559</v>
      </c>
      <c r="K259" s="25">
        <f>'Compound Alert'!S146</f>
        <v>0</v>
      </c>
      <c r="L259" s="25">
        <f>'Compound Alert'!T146</f>
        <v>4.0895314484753804</v>
      </c>
      <c r="M259" s="25">
        <f>'Compound Alert'!U146</f>
        <v>2.8132340311971418</v>
      </c>
      <c r="N259" s="25">
        <f>'Compound Alert'!V146</f>
        <v>0</v>
      </c>
      <c r="O259" s="25">
        <f>'Compound Alert'!W146</f>
        <v>0</v>
      </c>
      <c r="P259" s="25"/>
      <c r="Q259" s="27">
        <f>'Compound Alert'!AM226</f>
        <v>0</v>
      </c>
      <c r="R259" s="27">
        <f>'Compound Alert'!AN226</f>
        <v>0</v>
      </c>
      <c r="S259" s="21"/>
      <c r="T259" s="21"/>
      <c r="U259" s="21"/>
      <c r="V259" s="21"/>
      <c r="W259" s="21"/>
      <c r="X259" s="21"/>
      <c r="Y259" s="28"/>
      <c r="Z259" s="28"/>
      <c r="AA259" s="28"/>
      <c r="AB259" s="28"/>
      <c r="AC259" s="28"/>
      <c r="AD259" s="28"/>
      <c r="AE259" s="28"/>
      <c r="AF259" s="28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</row>
    <row r="260" spans="1:50" hidden="1" x14ac:dyDescent="0.2">
      <c r="A260" s="64">
        <v>188</v>
      </c>
      <c r="B260" s="20" t="str">
        <f>'Compound Alert'!B155</f>
        <v>Singapore</v>
      </c>
      <c r="C260" s="20" t="str">
        <f>'Compound Alert'!C155</f>
        <v>SGP</v>
      </c>
      <c r="D260" s="20" t="str">
        <f>'Compound Alert'!D155</f>
        <v>EAS           East Asia &amp; Pacific</v>
      </c>
      <c r="E260" s="20" t="str">
        <f>'Compound Alert'!E155</f>
        <v>East Asia &amp; Pacific</v>
      </c>
      <c r="F260" s="50">
        <f>'Compound Alert'!F155</f>
        <v>0</v>
      </c>
      <c r="G260" s="22">
        <f>'Compound Alert'!G155</f>
        <v>0</v>
      </c>
      <c r="H260" s="23">
        <f>'Compound Alert'!H155</f>
        <v>0</v>
      </c>
      <c r="I260" s="50">
        <f>'Compound Alert'!Q155</f>
        <v>0</v>
      </c>
      <c r="J260" s="25">
        <f>'Compound Alert'!R155</f>
        <v>2.1617087258427348</v>
      </c>
      <c r="K260" s="25">
        <f>'Compound Alert'!S155</f>
        <v>0</v>
      </c>
      <c r="L260" s="25">
        <f>'Compound Alert'!T155</f>
        <v>0</v>
      </c>
      <c r="M260" s="25">
        <f>'Compound Alert'!U155</f>
        <v>0.92582009977255186</v>
      </c>
      <c r="N260" s="25">
        <f>'Compound Alert'!V155</f>
        <v>0</v>
      </c>
      <c r="O260" s="25">
        <f>'Compound Alert'!W155</f>
        <v>0</v>
      </c>
      <c r="P260" s="25"/>
      <c r="Q260" s="27">
        <f>'Compound Alert'!AM227</f>
        <v>0</v>
      </c>
      <c r="R260" s="27">
        <f>'Compound Alert'!AN227</f>
        <v>0</v>
      </c>
      <c r="S260" s="21"/>
      <c r="T260" s="21"/>
      <c r="U260" s="21"/>
      <c r="V260" s="21"/>
      <c r="W260" s="21"/>
      <c r="X260" s="21"/>
      <c r="Y260" s="28"/>
      <c r="Z260" s="28"/>
      <c r="AA260" s="28"/>
      <c r="AB260" s="28"/>
      <c r="AC260" s="28"/>
      <c r="AD260" s="28"/>
      <c r="AE260" s="28"/>
      <c r="AF260" s="28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</row>
    <row r="261" spans="1:50" hidden="1" x14ac:dyDescent="0.2">
      <c r="A261" s="64">
        <v>189</v>
      </c>
      <c r="B261" s="20" t="str">
        <f>'Compound Alert'!B165</f>
        <v>Slovenia</v>
      </c>
      <c r="C261" s="20" t="str">
        <f>'Compound Alert'!C165</f>
        <v>SVN</v>
      </c>
      <c r="D261" s="20" t="str">
        <f>'Compound Alert'!D165</f>
        <v>ECS           Europe &amp; Central Asia</v>
      </c>
      <c r="E261" s="20" t="str">
        <f>'Compound Alert'!E165</f>
        <v>Europe &amp; Central Asia</v>
      </c>
      <c r="F261" s="50">
        <f>'Compound Alert'!F165</f>
        <v>0</v>
      </c>
      <c r="G261" s="22">
        <f>'Compound Alert'!G165</f>
        <v>0</v>
      </c>
      <c r="H261" s="23">
        <f>'Compound Alert'!H165</f>
        <v>0</v>
      </c>
      <c r="I261" s="50">
        <f>'Compound Alert'!Q165</f>
        <v>0</v>
      </c>
      <c r="J261" s="25">
        <f>'Compound Alert'!R165</f>
        <v>4.1833001326703778</v>
      </c>
      <c r="K261" s="25">
        <f>'Compound Alert'!S165</f>
        <v>0</v>
      </c>
      <c r="L261" s="25">
        <f>'Compound Alert'!T165</f>
        <v>0</v>
      </c>
      <c r="M261" s="25">
        <f>'Compound Alert'!U165</f>
        <v>1.690308509457034</v>
      </c>
      <c r="N261" s="25">
        <f>'Compound Alert'!V165</f>
        <v>0</v>
      </c>
      <c r="O261" s="25">
        <f>'Compound Alert'!W165</f>
        <v>0</v>
      </c>
      <c r="P261" s="25"/>
      <c r="Q261" s="27">
        <f>'Compound Alert'!AM228</f>
        <v>0</v>
      </c>
      <c r="R261" s="27">
        <f>'Compound Alert'!AN228</f>
        <v>0</v>
      </c>
      <c r="S261" s="21"/>
      <c r="T261" s="21"/>
      <c r="U261" s="21"/>
      <c r="V261" s="21"/>
      <c r="W261" s="21"/>
      <c r="X261" s="21"/>
      <c r="Y261" s="28"/>
      <c r="Z261" s="28"/>
      <c r="AA261" s="28"/>
      <c r="AB261" s="28"/>
      <c r="AC261" s="28"/>
      <c r="AD261" s="28"/>
      <c r="AE261" s="28"/>
      <c r="AF261" s="28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</row>
    <row r="262" spans="1:50" hidden="1" x14ac:dyDescent="0.2">
      <c r="A262" s="64">
        <v>190</v>
      </c>
      <c r="B262" s="20" t="str">
        <f>'Compound Alert'!B166</f>
        <v>Sweden</v>
      </c>
      <c r="C262" s="20" t="str">
        <f>'Compound Alert'!C166</f>
        <v>SWE</v>
      </c>
      <c r="D262" s="20" t="str">
        <f>'Compound Alert'!D166</f>
        <v>ECS           Europe &amp; Central Asia</v>
      </c>
      <c r="E262" s="20" t="str">
        <f>'Compound Alert'!E166</f>
        <v>Europe &amp; Central Asia</v>
      </c>
      <c r="F262" s="50">
        <f>'Compound Alert'!F166</f>
        <v>0</v>
      </c>
      <c r="G262" s="22">
        <f>'Compound Alert'!G166</f>
        <v>0</v>
      </c>
      <c r="H262" s="23">
        <f>'Compound Alert'!H166</f>
        <v>0</v>
      </c>
      <c r="I262" s="50">
        <f>'Compound Alert'!Q166</f>
        <v>0</v>
      </c>
      <c r="J262" s="25">
        <f>'Compound Alert'!R166</f>
        <v>2.2360679774997898</v>
      </c>
      <c r="K262" s="25">
        <f>'Compound Alert'!S166</f>
        <v>0</v>
      </c>
      <c r="L262" s="25">
        <f>'Compound Alert'!T166</f>
        <v>1.335804121921043</v>
      </c>
      <c r="M262" s="25">
        <f>'Compound Alert'!U166</f>
        <v>1.3458932243787294</v>
      </c>
      <c r="N262" s="25">
        <f>'Compound Alert'!V166</f>
        <v>0</v>
      </c>
      <c r="O262" s="25">
        <f>'Compound Alert'!W166</f>
        <v>0</v>
      </c>
      <c r="P262" s="25"/>
      <c r="Q262" s="27">
        <f>'Compound Alert'!AM229</f>
        <v>0</v>
      </c>
      <c r="R262" s="27">
        <f>'Compound Alert'!AN229</f>
        <v>0</v>
      </c>
      <c r="S262" s="21"/>
      <c r="T262" s="21"/>
      <c r="U262" s="21"/>
      <c r="V262" s="21"/>
      <c r="W262" s="21"/>
      <c r="X262" s="21"/>
      <c r="Y262" s="28"/>
      <c r="Z262" s="28"/>
      <c r="AA262" s="28"/>
      <c r="AB262" s="28"/>
      <c r="AC262" s="28"/>
      <c r="AD262" s="28"/>
      <c r="AE262" s="28"/>
      <c r="AF262" s="28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</row>
    <row r="263" spans="1:50" x14ac:dyDescent="0.2">
      <c r="Y263" s="28"/>
      <c r="Z263" s="28"/>
      <c r="AA263" s="28"/>
      <c r="AB263" s="28"/>
      <c r="AC263" s="28"/>
      <c r="AD263" s="28"/>
      <c r="AE263" s="28"/>
      <c r="AF263" s="28"/>
    </row>
    <row r="264" spans="1:50" x14ac:dyDescent="0.2">
      <c r="Y264" s="28"/>
      <c r="Z264" s="28"/>
      <c r="AA264" s="28"/>
      <c r="AB264" s="28"/>
      <c r="AC264" s="28"/>
      <c r="AD264" s="28"/>
      <c r="AE264" s="28"/>
      <c r="AF264" s="28"/>
    </row>
    <row r="265" spans="1:50" x14ac:dyDescent="0.2">
      <c r="Y265" s="28"/>
      <c r="Z265" s="28"/>
      <c r="AA265" s="28"/>
      <c r="AB265" s="28"/>
      <c r="AC265" s="28"/>
      <c r="AD265" s="28"/>
      <c r="AE265" s="28"/>
      <c r="AF265" s="28"/>
    </row>
    <row r="266" spans="1:50" x14ac:dyDescent="0.2">
      <c r="Y266" s="28"/>
      <c r="Z266" s="28"/>
      <c r="AA266" s="28"/>
      <c r="AB266" s="28"/>
      <c r="AC266" s="28"/>
      <c r="AD266" s="28"/>
      <c r="AE266" s="28"/>
      <c r="AF266" s="28"/>
    </row>
    <row r="267" spans="1:50" x14ac:dyDescent="0.2">
      <c r="B267" s="182"/>
    </row>
    <row r="268" spans="1:50" ht="20" x14ac:dyDescent="0.2">
      <c r="B268" s="84" t="s">
        <v>561</v>
      </c>
    </row>
    <row r="294" spans="1:32" x14ac:dyDescent="0.2">
      <c r="R294" s="211" t="s">
        <v>542</v>
      </c>
    </row>
    <row r="295" spans="1:32" x14ac:dyDescent="0.2">
      <c r="Y295" s="28"/>
      <c r="Z295" s="28"/>
      <c r="AA295" s="28"/>
      <c r="AB295" s="28"/>
      <c r="AC295" s="28"/>
      <c r="AD295" s="28"/>
      <c r="AE295" s="28"/>
      <c r="AF295" s="28"/>
    </row>
    <row r="296" spans="1:32" x14ac:dyDescent="0.2">
      <c r="Y296" s="28"/>
      <c r="Z296" s="28"/>
      <c r="AA296" s="28"/>
      <c r="AB296" s="28"/>
      <c r="AC296" s="28"/>
      <c r="AD296" s="28"/>
      <c r="AE296" s="28"/>
      <c r="AF296" s="28"/>
    </row>
    <row r="297" spans="1:32" ht="20" x14ac:dyDescent="0.2">
      <c r="B297" s="84" t="s">
        <v>579</v>
      </c>
      <c r="P297" s="214"/>
    </row>
    <row r="298" spans="1:32" ht="44" customHeight="1" x14ac:dyDescent="0.2">
      <c r="B298" s="11" t="s">
        <v>393</v>
      </c>
      <c r="C298" s="12" t="s">
        <v>394</v>
      </c>
      <c r="D298" s="12" t="s">
        <v>543</v>
      </c>
      <c r="E298" s="12" t="s">
        <v>548</v>
      </c>
      <c r="F298" s="61"/>
      <c r="G298" s="287" t="s">
        <v>582</v>
      </c>
      <c r="H298" s="288"/>
      <c r="I298" s="48" t="s">
        <v>450</v>
      </c>
      <c r="J298" s="216" t="s">
        <v>396</v>
      </c>
      <c r="K298" s="216" t="s">
        <v>397</v>
      </c>
      <c r="L298" s="216" t="s">
        <v>398</v>
      </c>
      <c r="M298" s="216" t="s">
        <v>517</v>
      </c>
      <c r="N298" s="216" t="s">
        <v>400</v>
      </c>
      <c r="O298" s="217" t="s">
        <v>401</v>
      </c>
      <c r="P298" s="218"/>
      <c r="Q298" s="219"/>
      <c r="R298" s="219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</row>
    <row r="299" spans="1:32" x14ac:dyDescent="0.2">
      <c r="A299" s="45" t="s">
        <v>448</v>
      </c>
      <c r="B299" s="82" t="s">
        <v>393</v>
      </c>
      <c r="C299" s="72" t="s">
        <v>394</v>
      </c>
      <c r="D299" s="73" t="s">
        <v>449</v>
      </c>
      <c r="E299" s="74" t="s">
        <v>5</v>
      </c>
      <c r="F299" s="74" t="s">
        <v>559</v>
      </c>
      <c r="G299" s="75" t="s">
        <v>450</v>
      </c>
      <c r="H299" s="76" t="s">
        <v>461</v>
      </c>
      <c r="I299" s="76" t="s">
        <v>462</v>
      </c>
      <c r="J299" s="76" t="s">
        <v>463</v>
      </c>
      <c r="K299" s="76" t="s">
        <v>464</v>
      </c>
      <c r="L299" s="76" t="s">
        <v>465</v>
      </c>
      <c r="M299" s="76" t="s">
        <v>404</v>
      </c>
      <c r="N299" s="75" t="s">
        <v>453</v>
      </c>
      <c r="O299" s="75" t="s">
        <v>471</v>
      </c>
      <c r="P299" s="215" t="s">
        <v>560</v>
      </c>
      <c r="Q299" s="212" t="s">
        <v>605</v>
      </c>
      <c r="R299" s="213" t="s">
        <v>606</v>
      </c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</row>
    <row r="300" spans="1:32" x14ac:dyDescent="0.2">
      <c r="A300" s="64">
        <v>1</v>
      </c>
      <c r="B300" s="83" t="str">
        <f>'Compound Alert'!B120</f>
        <v>Myanmar</v>
      </c>
      <c r="C300" s="83" t="str">
        <f>'Compound Alert'!C120</f>
        <v>MMR</v>
      </c>
      <c r="D300" s="83" t="str">
        <f>'Compound Alert'!D120</f>
        <v>EAS           East Asia &amp; Pacific</v>
      </c>
      <c r="E300" s="83" t="str">
        <f>'Compound Alert'!E120</f>
        <v>IDA</v>
      </c>
      <c r="F300" s="83"/>
      <c r="G300" s="81">
        <f>'Compound Alert'!G120</f>
        <v>3</v>
      </c>
      <c r="H300" s="243">
        <f>'Compound Alert'!H120</f>
        <v>3</v>
      </c>
      <c r="I300" s="78">
        <f>'Compound Alert'!J120</f>
        <v>4</v>
      </c>
      <c r="J300" s="70">
        <f>'Compound Alert'!Y120</f>
        <v>7</v>
      </c>
      <c r="K300" s="70">
        <f>'Compound Alert'!Z120</f>
        <v>7.0813397129186599</v>
      </c>
      <c r="L300" s="70">
        <f>'Compound Alert'!AA120</f>
        <v>9.0578512396694197</v>
      </c>
      <c r="M300" s="70">
        <f>'Compound Alert'!AB120</f>
        <v>7.1428571428571397</v>
      </c>
      <c r="N300" s="70">
        <f>'Compound Alert'!AC120</f>
        <v>10</v>
      </c>
      <c r="O300" s="70">
        <f>'Compound Alert'!AD120</f>
        <v>10</v>
      </c>
      <c r="P300" s="77"/>
      <c r="Q300" s="27"/>
      <c r="R300" s="27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</row>
    <row r="301" spans="1:32" x14ac:dyDescent="0.2">
      <c r="A301" s="64">
        <v>2</v>
      </c>
      <c r="B301" s="83" t="str">
        <f>'Compound Alert'!B159</f>
        <v>Somalia</v>
      </c>
      <c r="C301" s="83" t="str">
        <f>'Compound Alert'!C159</f>
        <v>SOM</v>
      </c>
      <c r="D301" s="83" t="str">
        <f>'Compound Alert'!D159</f>
        <v>SSF           Sub-Saharan Africa</v>
      </c>
      <c r="E301" s="83" t="str">
        <f>'Compound Alert'!E159</f>
        <v>IDA</v>
      </c>
      <c r="F301" s="83"/>
      <c r="G301" s="81">
        <f>'Compound Alert'!G159</f>
        <v>6</v>
      </c>
      <c r="H301" s="243">
        <f>'Compound Alert'!H159</f>
        <v>6</v>
      </c>
      <c r="I301" s="78">
        <f>'Compound Alert'!J159</f>
        <v>5.5</v>
      </c>
      <c r="J301" s="70">
        <f>'Compound Alert'!Y159</f>
        <v>10</v>
      </c>
      <c r="K301" s="70">
        <f>'Compound Alert'!Z159</f>
        <v>10</v>
      </c>
      <c r="L301" s="70">
        <f>'Compound Alert'!AA159</f>
        <v>10</v>
      </c>
      <c r="M301" s="70">
        <f>'Compound Alert'!AB159</f>
        <v>10</v>
      </c>
      <c r="N301" s="70">
        <f>'Compound Alert'!AC159</f>
        <v>9.8333333333333304</v>
      </c>
      <c r="O301" s="70">
        <f>'Compound Alert'!AD159</f>
        <v>10</v>
      </c>
      <c r="P301" s="83"/>
      <c r="Q301" s="27"/>
      <c r="R301" s="27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</row>
    <row r="302" spans="1:32" x14ac:dyDescent="0.2">
      <c r="A302" s="64">
        <v>3</v>
      </c>
      <c r="B302" s="83" t="str">
        <f>'Compound Alert'!B192</f>
        <v>Yemen</v>
      </c>
      <c r="C302" s="83" t="str">
        <f>'Compound Alert'!C192</f>
        <v>YEM</v>
      </c>
      <c r="D302" s="83" t="str">
        <f>'Compound Alert'!D192</f>
        <v>MEA           Middle East &amp; North Africa</v>
      </c>
      <c r="E302" s="83" t="str">
        <f>'Compound Alert'!E192</f>
        <v>IDA</v>
      </c>
      <c r="F302" s="83"/>
      <c r="G302" s="81">
        <f>'Compound Alert'!G192</f>
        <v>4</v>
      </c>
      <c r="H302" s="243">
        <f>'Compound Alert'!H192</f>
        <v>4</v>
      </c>
      <c r="I302" s="78">
        <f>'Compound Alert'!J192</f>
        <v>5</v>
      </c>
      <c r="J302" s="70">
        <f>'Compound Alert'!Y192</f>
        <v>10</v>
      </c>
      <c r="K302" s="70">
        <f>'Compound Alert'!Z192</f>
        <v>10</v>
      </c>
      <c r="L302" s="70">
        <f>'Compound Alert'!AA192</f>
        <v>10</v>
      </c>
      <c r="M302" s="70">
        <f>'Compound Alert'!AB192</f>
        <v>10</v>
      </c>
      <c r="N302" s="70">
        <f>'Compound Alert'!AC192</f>
        <v>5.5</v>
      </c>
      <c r="O302" s="70">
        <f>'Compound Alert'!AD192</f>
        <v>10</v>
      </c>
      <c r="P302" s="83"/>
      <c r="Q302" s="27"/>
      <c r="R302" s="27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</row>
    <row r="303" spans="1:32" x14ac:dyDescent="0.2">
      <c r="A303" s="64">
        <v>4</v>
      </c>
      <c r="B303" s="83" t="str">
        <f>'Compound Alert'!B60</f>
        <v>Ethiopia</v>
      </c>
      <c r="C303" s="83" t="str">
        <f>'Compound Alert'!C60</f>
        <v>ETH</v>
      </c>
      <c r="D303" s="83" t="str">
        <f>'Compound Alert'!D60</f>
        <v>SSF           Sub-Saharan Africa</v>
      </c>
      <c r="E303" s="83" t="str">
        <f>'Compound Alert'!E60</f>
        <v>IDA</v>
      </c>
      <c r="F303" s="83"/>
      <c r="G303" s="81">
        <f>'Compound Alert'!G60</f>
        <v>5</v>
      </c>
      <c r="H303" s="243">
        <f>'Compound Alert'!H60</f>
        <v>5</v>
      </c>
      <c r="I303" s="78">
        <f>'Compound Alert'!J60</f>
        <v>2.5</v>
      </c>
      <c r="J303" s="70">
        <f>'Compound Alert'!Y60</f>
        <v>9.75</v>
      </c>
      <c r="K303" s="70">
        <f>'Compound Alert'!Z60</f>
        <v>10</v>
      </c>
      <c r="L303" s="70">
        <f>'Compound Alert'!AA60</f>
        <v>8.9917355371900793</v>
      </c>
      <c r="M303" s="70">
        <f>'Compound Alert'!AB60</f>
        <v>9</v>
      </c>
      <c r="N303" s="70">
        <f>'Compound Alert'!AC60</f>
        <v>5.6666666666666696</v>
      </c>
      <c r="O303" s="70">
        <f>'Compound Alert'!AD60</f>
        <v>0</v>
      </c>
      <c r="P303" s="83"/>
      <c r="Q303" s="27"/>
      <c r="R303" s="27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</row>
    <row r="304" spans="1:32" x14ac:dyDescent="0.2">
      <c r="A304" s="64">
        <v>5</v>
      </c>
      <c r="B304" s="83" t="str">
        <f>'Compound Alert'!B143</f>
        <v>Papua New Guinea</v>
      </c>
      <c r="C304" s="83" t="str">
        <f>'Compound Alert'!C143</f>
        <v>PNG</v>
      </c>
      <c r="D304" s="83" t="str">
        <f>'Compound Alert'!D143</f>
        <v>EAS           East Asia &amp; Pacific</v>
      </c>
      <c r="E304" s="83" t="str">
        <f>'Compound Alert'!E143</f>
        <v>Blend</v>
      </c>
      <c r="F304" s="83"/>
      <c r="G304" s="81">
        <f>'Compound Alert'!G143</f>
        <v>2.5</v>
      </c>
      <c r="H304" s="243">
        <f>'Compound Alert'!H143</f>
        <v>2.5</v>
      </c>
      <c r="I304" s="78">
        <f>'Compound Alert'!J143</f>
        <v>4</v>
      </c>
      <c r="J304" s="70">
        <f>'Compound Alert'!Y143</f>
        <v>9.25</v>
      </c>
      <c r="K304" s="70">
        <f>'Compound Alert'!Z143</f>
        <v>10</v>
      </c>
      <c r="L304" s="70">
        <f>'Compound Alert'!AA143</f>
        <v>7.7190082644628104</v>
      </c>
      <c r="M304" s="70">
        <f>'Compound Alert'!AB143</f>
        <v>9</v>
      </c>
      <c r="N304" s="70">
        <f>'Compound Alert'!AC143</f>
        <v>9.5</v>
      </c>
      <c r="O304" s="70">
        <f>'Compound Alert'!AD143</f>
        <v>10</v>
      </c>
      <c r="P304" s="83"/>
      <c r="Q304" s="27"/>
      <c r="R304" s="27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</row>
    <row r="305" spans="1:32" x14ac:dyDescent="0.2">
      <c r="A305" s="64">
        <v>6</v>
      </c>
      <c r="B305" s="83" t="str">
        <f>'Compound Alert'!B40</f>
        <v>Congo DR</v>
      </c>
      <c r="C305" s="83" t="str">
        <f>'Compound Alert'!C40</f>
        <v>COD</v>
      </c>
      <c r="D305" s="83" t="str">
        <f>'Compound Alert'!D40</f>
        <v>SSF           Sub-Saharan Africa</v>
      </c>
      <c r="E305" s="83" t="str">
        <f>'Compound Alert'!E40</f>
        <v>IDA</v>
      </c>
      <c r="F305" s="83"/>
      <c r="G305" s="81">
        <f>'Compound Alert'!G40</f>
        <v>5</v>
      </c>
      <c r="H305" s="243">
        <f>'Compound Alert'!H40</f>
        <v>5</v>
      </c>
      <c r="I305" s="78">
        <f>'Compound Alert'!J40</f>
        <v>4.5</v>
      </c>
      <c r="J305" s="70">
        <f>'Compound Alert'!Y40</f>
        <v>10</v>
      </c>
      <c r="K305" s="70">
        <f>'Compound Alert'!Z40</f>
        <v>10</v>
      </c>
      <c r="L305" s="70">
        <f>'Compound Alert'!AA40</f>
        <v>10</v>
      </c>
      <c r="M305" s="70">
        <f>'Compound Alert'!AB40</f>
        <v>9.5714285714285694</v>
      </c>
      <c r="N305" s="70">
        <f>'Compound Alert'!AC40</f>
        <v>5.8333333333333304</v>
      </c>
      <c r="O305" s="70">
        <f>'Compound Alert'!AD40</f>
        <v>10</v>
      </c>
      <c r="P305" s="83"/>
      <c r="Q305" s="27"/>
      <c r="R305" s="27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</row>
    <row r="306" spans="1:32" x14ac:dyDescent="0.2">
      <c r="A306" s="64">
        <v>7</v>
      </c>
      <c r="B306" s="83" t="str">
        <f>'Compound Alert'!B129</f>
        <v>Niger</v>
      </c>
      <c r="C306" s="83" t="str">
        <f>'Compound Alert'!C129</f>
        <v>NER</v>
      </c>
      <c r="D306" s="83" t="str">
        <f>'Compound Alert'!D129</f>
        <v>SSF           Sub-Saharan Africa</v>
      </c>
      <c r="E306" s="83" t="str">
        <f>'Compound Alert'!E129</f>
        <v>IDA</v>
      </c>
      <c r="F306" s="83"/>
      <c r="G306" s="81">
        <f>'Compound Alert'!G129</f>
        <v>4</v>
      </c>
      <c r="H306" s="243">
        <f>'Compound Alert'!H129</f>
        <v>4</v>
      </c>
      <c r="I306" s="78">
        <f>'Compound Alert'!J129</f>
        <v>4.5</v>
      </c>
      <c r="J306" s="70">
        <f>'Compound Alert'!Y129</f>
        <v>10</v>
      </c>
      <c r="K306" s="70">
        <f>'Compound Alert'!Z129</f>
        <v>10</v>
      </c>
      <c r="L306" s="70">
        <f>'Compound Alert'!AA129</f>
        <v>9.0578512396694197</v>
      </c>
      <c r="M306" s="70">
        <f>'Compound Alert'!AB129</f>
        <v>10</v>
      </c>
      <c r="N306" s="70">
        <f>'Compound Alert'!AC129</f>
        <v>5.8333333333333304</v>
      </c>
      <c r="O306" s="70">
        <f>'Compound Alert'!AD129</f>
        <v>10</v>
      </c>
      <c r="P306" s="83"/>
      <c r="Q306" s="27"/>
      <c r="R306" s="27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</row>
    <row r="307" spans="1:32" x14ac:dyDescent="0.2">
      <c r="A307" s="64">
        <v>8</v>
      </c>
      <c r="B307" s="83" t="str">
        <f>'Compound Alert'!B130</f>
        <v>Nigeria</v>
      </c>
      <c r="C307" s="83" t="str">
        <f>'Compound Alert'!C130</f>
        <v>NGA</v>
      </c>
      <c r="D307" s="83" t="str">
        <f>'Compound Alert'!D130</f>
        <v>SSF           Sub-Saharan Africa</v>
      </c>
      <c r="E307" s="83" t="str">
        <f>'Compound Alert'!E130</f>
        <v>Blend</v>
      </c>
      <c r="F307" s="83"/>
      <c r="G307" s="81">
        <f>'Compound Alert'!G130</f>
        <v>4.5</v>
      </c>
      <c r="H307" s="243">
        <f>'Compound Alert'!H130</f>
        <v>4.5</v>
      </c>
      <c r="I307" s="78">
        <f>'Compound Alert'!J130</f>
        <v>3</v>
      </c>
      <c r="J307" s="70">
        <f>'Compound Alert'!Y130</f>
        <v>9.75</v>
      </c>
      <c r="K307" s="70">
        <f>'Compound Alert'!Z130</f>
        <v>8.4928229665071697</v>
      </c>
      <c r="L307" s="70">
        <f>'Compound Alert'!AA130</f>
        <v>9.6363636363636402</v>
      </c>
      <c r="M307" s="70">
        <f>'Compound Alert'!AB130</f>
        <v>7.8571428571428603</v>
      </c>
      <c r="N307" s="70">
        <f>'Compound Alert'!AC130</f>
        <v>5</v>
      </c>
      <c r="O307" s="70">
        <f>'Compound Alert'!AD130</f>
        <v>10</v>
      </c>
      <c r="P307" s="83"/>
      <c r="Q307" s="27"/>
      <c r="R307" s="27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</row>
    <row r="308" spans="1:32" x14ac:dyDescent="0.2">
      <c r="A308" s="64">
        <v>9</v>
      </c>
      <c r="B308" s="83" t="str">
        <f>'Compound Alert'!B6</f>
        <v>Afghanistan</v>
      </c>
      <c r="C308" s="83" t="str">
        <f>'Compound Alert'!C6</f>
        <v>AFG</v>
      </c>
      <c r="D308" s="83" t="str">
        <f>'Compound Alert'!D6</f>
        <v>SAS           South Asia</v>
      </c>
      <c r="E308" s="83" t="str">
        <f>'Compound Alert'!E6</f>
        <v>IDA</v>
      </c>
      <c r="F308" s="83"/>
      <c r="G308" s="81">
        <f>'Compound Alert'!G6</f>
        <v>5.5</v>
      </c>
      <c r="H308" s="243">
        <f>'Compound Alert'!H6</f>
        <v>5.5</v>
      </c>
      <c r="I308" s="78">
        <f>'Compound Alert'!J6</f>
        <v>5</v>
      </c>
      <c r="J308" s="70">
        <f>'Compound Alert'!Y6</f>
        <v>10</v>
      </c>
      <c r="K308" s="70">
        <f>'Compound Alert'!Z6</f>
        <v>10</v>
      </c>
      <c r="L308" s="70">
        <f>'Compound Alert'!AA6</f>
        <v>9.9338842975206596</v>
      </c>
      <c r="M308" s="70">
        <f>'Compound Alert'!AB6</f>
        <v>10</v>
      </c>
      <c r="N308" s="70">
        <f>'Compound Alert'!AC6</f>
        <v>9.5</v>
      </c>
      <c r="O308" s="70">
        <f>'Compound Alert'!AD6</f>
        <v>10</v>
      </c>
      <c r="P308" s="220"/>
      <c r="Q308" s="27"/>
      <c r="R308" s="27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</row>
    <row r="309" spans="1:32" x14ac:dyDescent="0.2">
      <c r="A309" s="64">
        <v>10</v>
      </c>
      <c r="B309" s="83" t="str">
        <f>'Compound Alert'!B153</f>
        <v>Sudan</v>
      </c>
      <c r="C309" s="83" t="str">
        <f>'Compound Alert'!C153</f>
        <v>SDN</v>
      </c>
      <c r="D309" s="83" t="str">
        <f>'Compound Alert'!D153</f>
        <v>SSF           Sub-Saharan Africa</v>
      </c>
      <c r="E309" s="83" t="str">
        <f>'Compound Alert'!E153</f>
        <v>IDA</v>
      </c>
      <c r="F309" s="83"/>
      <c r="G309" s="81">
        <f>'Compound Alert'!G153</f>
        <v>4.5</v>
      </c>
      <c r="H309" s="243">
        <f>'Compound Alert'!H153</f>
        <v>4.5</v>
      </c>
      <c r="I309" s="78">
        <f>'Compound Alert'!J153</f>
        <v>4</v>
      </c>
      <c r="J309" s="70">
        <f>'Compound Alert'!Y153</f>
        <v>9.5</v>
      </c>
      <c r="K309" s="70">
        <f>'Compound Alert'!Z153</f>
        <v>10</v>
      </c>
      <c r="L309" s="70">
        <f>'Compound Alert'!AA153</f>
        <v>10</v>
      </c>
      <c r="M309" s="70">
        <f>'Compound Alert'!AB153</f>
        <v>8.4285714285714306</v>
      </c>
      <c r="N309" s="70">
        <f>'Compound Alert'!AC153</f>
        <v>5.3333333333333304</v>
      </c>
      <c r="O309" s="70">
        <f>'Compound Alert'!AD153</f>
        <v>10</v>
      </c>
      <c r="P309" s="83"/>
      <c r="Q309" s="27"/>
      <c r="R309" s="27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</row>
    <row r="310" spans="1:32" x14ac:dyDescent="0.2">
      <c r="A310" s="64">
        <v>11</v>
      </c>
      <c r="B310" s="83" t="str">
        <f>'Compound Alert'!B169</f>
        <v>Syria</v>
      </c>
      <c r="C310" s="83" t="str">
        <f>'Compound Alert'!C169</f>
        <v>SYR</v>
      </c>
      <c r="D310" s="83" t="str">
        <f>'Compound Alert'!D169</f>
        <v>MEA           Middle East &amp; North Africa</v>
      </c>
      <c r="E310" s="83" t="str">
        <f>'Compound Alert'!E169</f>
        <v>IDA</v>
      </c>
      <c r="F310" s="83"/>
      <c r="G310" s="81">
        <f>'Compound Alert'!G169</f>
        <v>4.5</v>
      </c>
      <c r="H310" s="243">
        <f>'Compound Alert'!H169</f>
        <v>4.5</v>
      </c>
      <c r="I310" s="78">
        <f>'Compound Alert'!J169</f>
        <v>4.5</v>
      </c>
      <c r="J310" s="70">
        <f>'Compound Alert'!Y169</f>
        <v>10</v>
      </c>
      <c r="K310" s="70">
        <f>'Compound Alert'!Z169</f>
        <v>6.1722488038277499</v>
      </c>
      <c r="L310" s="70">
        <f>'Compound Alert'!AA169</f>
        <v>10</v>
      </c>
      <c r="M310" s="70">
        <f>'Compound Alert'!AB169</f>
        <v>10</v>
      </c>
      <c r="N310" s="70">
        <f>'Compound Alert'!AC169</f>
        <v>7.8333333333333304</v>
      </c>
      <c r="O310" s="70">
        <f>'Compound Alert'!AD169</f>
        <v>10</v>
      </c>
      <c r="P310" s="83"/>
      <c r="Q310" s="27"/>
      <c r="R310" s="27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</row>
    <row r="311" spans="1:32" x14ac:dyDescent="0.2">
      <c r="A311" s="64">
        <v>12</v>
      </c>
      <c r="B311" s="83" t="str">
        <f>'Compound Alert'!B100</f>
        <v>Lao PDR</v>
      </c>
      <c r="C311" s="83" t="str">
        <f>'Compound Alert'!C100</f>
        <v>LAO</v>
      </c>
      <c r="D311" s="83" t="str">
        <f>'Compound Alert'!D100</f>
        <v>EAS           East Asia &amp; Pacific</v>
      </c>
      <c r="E311" s="83" t="str">
        <f>'Compound Alert'!E100</f>
        <v>IDA</v>
      </c>
      <c r="F311" s="83"/>
      <c r="G311" s="81">
        <f>'Compound Alert'!G100</f>
        <v>2.5</v>
      </c>
      <c r="H311" s="243">
        <f>'Compound Alert'!H100</f>
        <v>2.5</v>
      </c>
      <c r="I311" s="78">
        <f>'Compound Alert'!J100</f>
        <v>2.5</v>
      </c>
      <c r="J311" s="70">
        <f>'Compound Alert'!Y100</f>
        <v>6.5</v>
      </c>
      <c r="K311" s="70">
        <f>'Compound Alert'!Z100</f>
        <v>8.6602870813397104</v>
      </c>
      <c r="L311" s="70">
        <f>'Compound Alert'!AA100</f>
        <v>7.8677685950413201</v>
      </c>
      <c r="M311" s="70">
        <f>'Compound Alert'!AB100</f>
        <v>7.1428571428571397</v>
      </c>
      <c r="N311" s="70">
        <f>'Compound Alert'!AC100</f>
        <v>6.5</v>
      </c>
      <c r="O311" s="70">
        <f>'Compound Alert'!AD100</f>
        <v>10</v>
      </c>
      <c r="P311" s="83"/>
      <c r="Q311" s="27"/>
      <c r="R311" s="27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</row>
    <row r="312" spans="1:32" x14ac:dyDescent="0.2">
      <c r="A312" s="64">
        <v>13</v>
      </c>
      <c r="B312" s="83" t="str">
        <f>'Compound Alert'!B102</f>
        <v>Liberia</v>
      </c>
      <c r="C312" s="83" t="str">
        <f>'Compound Alert'!C102</f>
        <v>LBR</v>
      </c>
      <c r="D312" s="83" t="str">
        <f>'Compound Alert'!D102</f>
        <v>SSF           Sub-Saharan Africa</v>
      </c>
      <c r="E312" s="83" t="str">
        <f>'Compound Alert'!E102</f>
        <v>IDA</v>
      </c>
      <c r="F312" s="83"/>
      <c r="G312" s="81">
        <f>'Compound Alert'!G102</f>
        <v>3.5</v>
      </c>
      <c r="H312" s="243">
        <f>'Compound Alert'!H102</f>
        <v>3.5</v>
      </c>
      <c r="I312" s="78">
        <f>'Compound Alert'!J102</f>
        <v>4</v>
      </c>
      <c r="J312" s="70">
        <f>'Compound Alert'!Y102</f>
        <v>10</v>
      </c>
      <c r="K312" s="70">
        <f>'Compound Alert'!Z102</f>
        <v>9.7368421052631504</v>
      </c>
      <c r="L312" s="70">
        <f>'Compound Alert'!AA102</f>
        <v>9.2561983471074392</v>
      </c>
      <c r="M312" s="70">
        <f>'Compound Alert'!AB102</f>
        <v>10</v>
      </c>
      <c r="N312" s="70">
        <f>'Compound Alert'!AC102</f>
        <v>5</v>
      </c>
      <c r="O312" s="70">
        <f>'Compound Alert'!AD102</f>
        <v>10</v>
      </c>
      <c r="P312" s="83"/>
      <c r="Q312" s="27"/>
      <c r="R312" s="27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</row>
    <row r="313" spans="1:32" x14ac:dyDescent="0.2">
      <c r="A313" s="64">
        <v>14</v>
      </c>
      <c r="B313" s="83" t="str">
        <f>'Compound Alert'!B123</f>
        <v>Mozambique</v>
      </c>
      <c r="C313" s="83" t="str">
        <f>'Compound Alert'!C123</f>
        <v>MOZ</v>
      </c>
      <c r="D313" s="83" t="str">
        <f>'Compound Alert'!D123</f>
        <v>SSF           Sub-Saharan Africa</v>
      </c>
      <c r="E313" s="83" t="str">
        <f>'Compound Alert'!E123</f>
        <v>IDA</v>
      </c>
      <c r="F313" s="83"/>
      <c r="G313" s="81">
        <f>'Compound Alert'!G123</f>
        <v>4</v>
      </c>
      <c r="H313" s="243">
        <f>'Compound Alert'!H123</f>
        <v>4</v>
      </c>
      <c r="I313" s="78">
        <f>'Compound Alert'!J123</f>
        <v>5</v>
      </c>
      <c r="J313" s="70">
        <f>'Compound Alert'!Y123</f>
        <v>10</v>
      </c>
      <c r="K313" s="70">
        <f>'Compound Alert'!Z123</f>
        <v>10</v>
      </c>
      <c r="L313" s="70">
        <f>'Compound Alert'!AA123</f>
        <v>8.1818181818181799</v>
      </c>
      <c r="M313" s="70">
        <f>'Compound Alert'!AB123</f>
        <v>10</v>
      </c>
      <c r="N313" s="70">
        <f>'Compound Alert'!AC123</f>
        <v>8</v>
      </c>
      <c r="O313" s="70">
        <f>'Compound Alert'!AD123</f>
        <v>10</v>
      </c>
      <c r="P313" s="83"/>
      <c r="Q313" s="27"/>
      <c r="R313" s="27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</row>
    <row r="314" spans="1:32" x14ac:dyDescent="0.2">
      <c r="A314" s="64">
        <v>15</v>
      </c>
      <c r="B314" s="83" t="str">
        <f>'Compound Alert'!B33</f>
        <v>Central African Republic</v>
      </c>
      <c r="C314" s="83" t="str">
        <f>'Compound Alert'!C33</f>
        <v>CAF</v>
      </c>
      <c r="D314" s="83" t="str">
        <f>'Compound Alert'!D33</f>
        <v>SSF           Sub-Saharan Africa</v>
      </c>
      <c r="E314" s="83" t="str">
        <f>'Compound Alert'!E33</f>
        <v>IDA</v>
      </c>
      <c r="F314" s="83"/>
      <c r="G314" s="81">
        <f>'Compound Alert'!G33</f>
        <v>4.5</v>
      </c>
      <c r="H314" s="243">
        <f>'Compound Alert'!H33</f>
        <v>4.5</v>
      </c>
      <c r="I314" s="78">
        <f>'Compound Alert'!J33</f>
        <v>5</v>
      </c>
      <c r="J314" s="70">
        <f>'Compound Alert'!Y33</f>
        <v>10</v>
      </c>
      <c r="K314" s="70">
        <f>'Compound Alert'!Z33</f>
        <v>10</v>
      </c>
      <c r="L314" s="70">
        <f>'Compound Alert'!AA33</f>
        <v>10</v>
      </c>
      <c r="M314" s="70">
        <f>'Compound Alert'!AB33</f>
        <v>10</v>
      </c>
      <c r="N314" s="70">
        <f>'Compound Alert'!AC33</f>
        <v>3.5</v>
      </c>
      <c r="O314" s="70">
        <f>'Compound Alert'!AD33</f>
        <v>10</v>
      </c>
      <c r="P314" s="83"/>
      <c r="Q314" s="27"/>
      <c r="R314" s="27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</row>
    <row r="315" spans="1:32" x14ac:dyDescent="0.2">
      <c r="A315" s="64">
        <v>16</v>
      </c>
      <c r="B315" s="83" t="str">
        <f>'Compound Alert'!B182</f>
        <v>Uganda</v>
      </c>
      <c r="C315" s="83" t="str">
        <f>'Compound Alert'!C182</f>
        <v>UGA</v>
      </c>
      <c r="D315" s="83" t="str">
        <f>'Compound Alert'!D182</f>
        <v>SSF           Sub-Saharan Africa</v>
      </c>
      <c r="E315" s="83" t="str">
        <f>'Compound Alert'!E182</f>
        <v>IDA</v>
      </c>
      <c r="F315" s="83"/>
      <c r="G315" s="81">
        <f>'Compound Alert'!G182</f>
        <v>3</v>
      </c>
      <c r="H315" s="243">
        <f>'Compound Alert'!H182</f>
        <v>3</v>
      </c>
      <c r="I315" s="78">
        <f>'Compound Alert'!J182</f>
        <v>3</v>
      </c>
      <c r="J315" s="70">
        <f>'Compound Alert'!Y182</f>
        <v>10</v>
      </c>
      <c r="K315" s="70">
        <f>'Compound Alert'!Z182</f>
        <v>10</v>
      </c>
      <c r="L315" s="70">
        <f>'Compound Alert'!AA182</f>
        <v>7.9173553719008298</v>
      </c>
      <c r="M315" s="70">
        <f>'Compound Alert'!AB182</f>
        <v>9</v>
      </c>
      <c r="N315" s="70">
        <f>'Compound Alert'!AC182</f>
        <v>5.6666666666666696</v>
      </c>
      <c r="O315" s="70">
        <f>'Compound Alert'!AD182</f>
        <v>0</v>
      </c>
      <c r="P315" s="83"/>
      <c r="Q315" s="27"/>
      <c r="R315" s="27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</row>
    <row r="316" spans="1:32" x14ac:dyDescent="0.2">
      <c r="A316" s="64">
        <v>17</v>
      </c>
      <c r="B316" s="83" t="str">
        <f>'Compound Alert'!B41</f>
        <v>Congo</v>
      </c>
      <c r="C316" s="83" t="str">
        <f>'Compound Alert'!C41</f>
        <v>COG</v>
      </c>
      <c r="D316" s="83" t="str">
        <f>'Compound Alert'!D41</f>
        <v>SSF           Sub-Saharan Africa</v>
      </c>
      <c r="E316" s="83" t="str">
        <f>'Compound Alert'!E41</f>
        <v>Blend</v>
      </c>
      <c r="F316" s="83"/>
      <c r="G316" s="81">
        <f>'Compound Alert'!G41</f>
        <v>4</v>
      </c>
      <c r="H316" s="243">
        <f>'Compound Alert'!H41</f>
        <v>4</v>
      </c>
      <c r="I316" s="78">
        <f>'Compound Alert'!J41</f>
        <v>3.5</v>
      </c>
      <c r="J316" s="70">
        <f>'Compound Alert'!Y41</f>
        <v>9.2799999999999994</v>
      </c>
      <c r="K316" s="70">
        <f>'Compound Alert'!Z41</f>
        <v>10</v>
      </c>
      <c r="L316" s="70">
        <f>'Compound Alert'!AA41</f>
        <v>9.2066115702479294</v>
      </c>
      <c r="M316" s="70">
        <f>'Compound Alert'!AB41</f>
        <v>7.5714285714285703</v>
      </c>
      <c r="N316" s="70">
        <f>'Compound Alert'!AC41</f>
        <v>4.8333333333333304</v>
      </c>
      <c r="O316" s="70">
        <f>'Compound Alert'!AD41</f>
        <v>10</v>
      </c>
      <c r="P316" s="83"/>
      <c r="Q316" s="27"/>
      <c r="R316" s="27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x14ac:dyDescent="0.2">
      <c r="A317" s="64">
        <v>18</v>
      </c>
      <c r="B317" s="83" t="str">
        <f>'Compound Alert'!B170</f>
        <v>Chad</v>
      </c>
      <c r="C317" s="83" t="str">
        <f>'Compound Alert'!C170</f>
        <v>TCD</v>
      </c>
      <c r="D317" s="83" t="str">
        <f>'Compound Alert'!D170</f>
        <v>SSF           Sub-Saharan Africa</v>
      </c>
      <c r="E317" s="83" t="str">
        <f>'Compound Alert'!E170</f>
        <v>IDA</v>
      </c>
      <c r="F317" s="83"/>
      <c r="G317" s="81">
        <f>'Compound Alert'!G170</f>
        <v>4.5</v>
      </c>
      <c r="H317" s="243">
        <f>'Compound Alert'!H170</f>
        <v>4.5</v>
      </c>
      <c r="I317" s="78">
        <f>'Compound Alert'!J170</f>
        <v>4.5</v>
      </c>
      <c r="J317" s="70">
        <f>'Compound Alert'!Y170</f>
        <v>10</v>
      </c>
      <c r="K317" s="70">
        <f>'Compound Alert'!Z170</f>
        <v>10</v>
      </c>
      <c r="L317" s="70">
        <f>'Compound Alert'!AA170</f>
        <v>9.9008264462809894</v>
      </c>
      <c r="M317" s="70">
        <f>'Compound Alert'!AB170</f>
        <v>10</v>
      </c>
      <c r="N317" s="70">
        <f>'Compound Alert'!AC170</f>
        <v>5.3333333333333304</v>
      </c>
      <c r="O317" s="70">
        <f>'Compound Alert'!AD170</f>
        <v>10</v>
      </c>
      <c r="P317" s="83"/>
      <c r="Q317" s="27"/>
      <c r="R317" s="27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x14ac:dyDescent="0.2">
      <c r="A318" s="64">
        <v>19</v>
      </c>
      <c r="B318" s="83" t="str">
        <f>'Compound Alert'!B57</f>
        <v>Eritrea</v>
      </c>
      <c r="C318" s="83" t="str">
        <f>'Compound Alert'!C57</f>
        <v>ERI</v>
      </c>
      <c r="D318" s="83" t="str">
        <f>'Compound Alert'!D57</f>
        <v>SSF           Sub-Saharan Africa</v>
      </c>
      <c r="E318" s="83" t="str">
        <f>'Compound Alert'!E57</f>
        <v>IDA</v>
      </c>
      <c r="F318" s="83"/>
      <c r="G318" s="81">
        <f>'Compound Alert'!G57</f>
        <v>1.5</v>
      </c>
      <c r="H318" s="243">
        <f>'Compound Alert'!H57</f>
        <v>1.5</v>
      </c>
      <c r="I318" s="78">
        <f>'Compound Alert'!J57</f>
        <v>4</v>
      </c>
      <c r="J318" s="70">
        <f>'Compound Alert'!Y57</f>
        <v>9.75</v>
      </c>
      <c r="K318" s="70">
        <f>'Compound Alert'!Z57</f>
        <v>10</v>
      </c>
      <c r="L318" s="70">
        <f>'Compound Alert'!AA57</f>
        <v>10</v>
      </c>
      <c r="M318" s="70">
        <f>'Compound Alert'!AB57</f>
        <v>9</v>
      </c>
      <c r="N318" s="70">
        <f>'Compound Alert'!AC57</f>
        <v>4.5</v>
      </c>
      <c r="O318" s="70">
        <f>'Compound Alert'!AD57</f>
        <v>10</v>
      </c>
      <c r="P318" s="83"/>
      <c r="Q318" s="27"/>
      <c r="R318" s="27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</row>
    <row r="319" spans="1:32" x14ac:dyDescent="0.2">
      <c r="A319" s="64">
        <v>20</v>
      </c>
      <c r="B319" s="83" t="str">
        <f>'Compound Alert'!B195</f>
        <v>Zimbabwe</v>
      </c>
      <c r="C319" s="83" t="str">
        <f>'Compound Alert'!C195</f>
        <v>ZWE</v>
      </c>
      <c r="D319" s="83" t="str">
        <f>'Compound Alert'!D195</f>
        <v>SSF           Sub-Saharan Africa</v>
      </c>
      <c r="E319" s="83" t="str">
        <f>'Compound Alert'!E195</f>
        <v>Blend</v>
      </c>
      <c r="F319" s="83"/>
      <c r="G319" s="81">
        <f>'Compound Alert'!G195</f>
        <v>4.5</v>
      </c>
      <c r="H319" s="243">
        <f>'Compound Alert'!H195</f>
        <v>4.5</v>
      </c>
      <c r="I319" s="78">
        <f>'Compound Alert'!J195</f>
        <v>4</v>
      </c>
      <c r="J319" s="70">
        <f>'Compound Alert'!Y195</f>
        <v>8.25</v>
      </c>
      <c r="K319" s="70">
        <f>'Compound Alert'!Z195</f>
        <v>10</v>
      </c>
      <c r="L319" s="70">
        <f>'Compound Alert'!AA195</f>
        <v>10</v>
      </c>
      <c r="M319" s="70">
        <f>'Compound Alert'!AB195</f>
        <v>8</v>
      </c>
      <c r="N319" s="70">
        <f>'Compound Alert'!AC195</f>
        <v>6.1666666666666696</v>
      </c>
      <c r="O319" s="70">
        <f>'Compound Alert'!AD195</f>
        <v>10</v>
      </c>
      <c r="P319" s="83"/>
      <c r="Q319" s="27"/>
      <c r="R319" s="27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</row>
    <row r="320" spans="1:32" x14ac:dyDescent="0.2">
      <c r="A320" s="64">
        <v>21</v>
      </c>
      <c r="B320" s="83" t="str">
        <f>'Compound Alert'!B101</f>
        <v>Lebanon</v>
      </c>
      <c r="C320" s="83" t="str">
        <f>'Compound Alert'!C101</f>
        <v>LBN</v>
      </c>
      <c r="D320" s="83" t="str">
        <f>'Compound Alert'!D101</f>
        <v>MEA           Middle East &amp; North Africa</v>
      </c>
      <c r="E320" s="83" t="str">
        <f>'Compound Alert'!E101</f>
        <v>IBRD</v>
      </c>
      <c r="F320" s="83"/>
      <c r="G320" s="81">
        <f>'Compound Alert'!G101</f>
        <v>4</v>
      </c>
      <c r="H320" s="243">
        <f>'Compound Alert'!H101</f>
        <v>4</v>
      </c>
      <c r="I320" s="78">
        <f>'Compound Alert'!J101</f>
        <v>2.5</v>
      </c>
      <c r="J320" s="70">
        <f>'Compound Alert'!Y101</f>
        <v>7.5</v>
      </c>
      <c r="K320" s="70">
        <f>'Compound Alert'!Z101</f>
        <v>3.3732057416267902</v>
      </c>
      <c r="L320" s="70">
        <f>'Compound Alert'!AA101</f>
        <v>9.5537190082644603</v>
      </c>
      <c r="M320" s="70">
        <f>'Compound Alert'!AB101</f>
        <v>5.5714285714285703</v>
      </c>
      <c r="N320" s="70">
        <f>'Compound Alert'!AC101</f>
        <v>7</v>
      </c>
      <c r="O320" s="70">
        <f>'Compound Alert'!AD101</f>
        <v>10</v>
      </c>
      <c r="P320" s="83"/>
      <c r="Q320" s="27"/>
      <c r="R320" s="27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x14ac:dyDescent="0.2">
      <c r="A321" s="64">
        <v>22</v>
      </c>
      <c r="B321" s="83" t="str">
        <f>'Compound Alert'!B118</f>
        <v>Mali</v>
      </c>
      <c r="C321" s="83" t="str">
        <f>'Compound Alert'!C118</f>
        <v>MLI</v>
      </c>
      <c r="D321" s="83" t="str">
        <f>'Compound Alert'!D118</f>
        <v>SSF           Sub-Saharan Africa</v>
      </c>
      <c r="E321" s="83" t="str">
        <f>'Compound Alert'!E118</f>
        <v>IDA</v>
      </c>
      <c r="F321" s="83"/>
      <c r="G321" s="81">
        <f>'Compound Alert'!G118</f>
        <v>4.5</v>
      </c>
      <c r="H321" s="243">
        <f>'Compound Alert'!H118</f>
        <v>4.5</v>
      </c>
      <c r="I321" s="78">
        <f>'Compound Alert'!J118</f>
        <v>3.5</v>
      </c>
      <c r="J321" s="70">
        <f>'Compound Alert'!Y118</f>
        <v>9.25</v>
      </c>
      <c r="K321" s="70">
        <f>'Compound Alert'!Z118</f>
        <v>8.2296650717703308</v>
      </c>
      <c r="L321" s="70">
        <f>'Compound Alert'!AA118</f>
        <v>8.5950413223140494</v>
      </c>
      <c r="M321" s="70">
        <f>'Compound Alert'!AB118</f>
        <v>10</v>
      </c>
      <c r="N321" s="70">
        <f>'Compound Alert'!AC118</f>
        <v>5.6666666666666696</v>
      </c>
      <c r="O321" s="70">
        <f>'Compound Alert'!AD118</f>
        <v>10</v>
      </c>
      <c r="P321" s="83"/>
      <c r="Q321" s="27"/>
      <c r="R321" s="27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x14ac:dyDescent="0.2">
      <c r="A322" s="64">
        <v>23</v>
      </c>
      <c r="B322" s="83" t="str">
        <f>'Compound Alert'!B156</f>
        <v>Solomon Islands</v>
      </c>
      <c r="C322" s="83" t="str">
        <f>'Compound Alert'!C156</f>
        <v>SLB</v>
      </c>
      <c r="D322" s="83" t="str">
        <f>'Compound Alert'!D156</f>
        <v>EAS           East Asia &amp; Pacific</v>
      </c>
      <c r="E322" s="83" t="str">
        <f>'Compound Alert'!E156</f>
        <v>IDA</v>
      </c>
      <c r="F322" s="83"/>
      <c r="G322" s="81">
        <f>'Compound Alert'!G156</f>
        <v>3</v>
      </c>
      <c r="H322" s="243">
        <f>'Compound Alert'!H156</f>
        <v>3</v>
      </c>
      <c r="I322" s="78">
        <f>'Compound Alert'!J156</f>
        <v>3</v>
      </c>
      <c r="J322" s="70">
        <f>'Compound Alert'!Y156</f>
        <v>9.86</v>
      </c>
      <c r="K322" s="70">
        <f>'Compound Alert'!Z156</f>
        <v>9.1387559808612409</v>
      </c>
      <c r="L322" s="70" t="e">
        <f>'Compound Alert'!AA156</f>
        <v>#N/A</v>
      </c>
      <c r="M322" s="70">
        <f>'Compound Alert'!AB156</f>
        <v>8.4285714285714306</v>
      </c>
      <c r="N322" s="70">
        <f>'Compound Alert'!AC156</f>
        <v>8</v>
      </c>
      <c r="O322" s="70">
        <f>'Compound Alert'!AD156</f>
        <v>10</v>
      </c>
      <c r="P322" s="83"/>
      <c r="Q322" s="27"/>
      <c r="R322" s="27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x14ac:dyDescent="0.2">
      <c r="A323" s="64">
        <v>24</v>
      </c>
      <c r="B323" s="83" t="str">
        <f>'Compound Alert'!B188</f>
        <v>Venezuela</v>
      </c>
      <c r="C323" s="83" t="str">
        <f>'Compound Alert'!C188</f>
        <v>VEN</v>
      </c>
      <c r="D323" s="83" t="str">
        <f>'Compound Alert'!D188</f>
        <v>LCN           Latin America &amp; Caribbean</v>
      </c>
      <c r="E323" s="83" t="str">
        <f>'Compound Alert'!E188</f>
        <v>IBRD</v>
      </c>
      <c r="F323" s="83"/>
      <c r="G323" s="81">
        <f>'Compound Alert'!G188</f>
        <v>4.5</v>
      </c>
      <c r="H323" s="243">
        <f>'Compound Alert'!H188</f>
        <v>4.5</v>
      </c>
      <c r="I323" s="78">
        <f>'Compound Alert'!J188</f>
        <v>3</v>
      </c>
      <c r="J323" s="70">
        <f>'Compound Alert'!Y188</f>
        <v>9.4</v>
      </c>
      <c r="K323" s="70">
        <f>'Compound Alert'!Z188</f>
        <v>5.0717703349282299</v>
      </c>
      <c r="L323" s="70">
        <f>'Compound Alert'!AA188</f>
        <v>10</v>
      </c>
      <c r="M323" s="70">
        <f>'Compound Alert'!AB188</f>
        <v>4.71428571428571</v>
      </c>
      <c r="N323" s="70">
        <f>'Compound Alert'!AC188</f>
        <v>8.5</v>
      </c>
      <c r="O323" s="70">
        <f>'Compound Alert'!AD188</f>
        <v>10</v>
      </c>
      <c r="P323" s="83"/>
      <c r="Q323" s="27"/>
      <c r="R323" s="27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x14ac:dyDescent="0.2">
      <c r="A324" s="64">
        <v>25</v>
      </c>
      <c r="B324" s="83" t="str">
        <f>'Compound Alert'!B145</f>
        <v>Korea DPR</v>
      </c>
      <c r="C324" s="83" t="str">
        <f>'Compound Alert'!C145</f>
        <v>PRK</v>
      </c>
      <c r="D324" s="83" t="str">
        <f>'Compound Alert'!D145</f>
        <v>EAS           East Asia &amp; Pacific</v>
      </c>
      <c r="E324" s="83" t="str">
        <f>'Compound Alert'!E145</f>
        <v>East Asia &amp; Pacific</v>
      </c>
      <c r="F324" s="83"/>
      <c r="G324" s="81">
        <f>'Compound Alert'!G145</f>
        <v>0.5</v>
      </c>
      <c r="H324" s="243">
        <f>'Compound Alert'!H145</f>
        <v>0.5</v>
      </c>
      <c r="I324" s="78">
        <f>'Compound Alert'!J145</f>
        <v>2.5</v>
      </c>
      <c r="J324" s="70">
        <f>'Compound Alert'!Y145</f>
        <v>6.75</v>
      </c>
      <c r="K324" s="70">
        <f>'Compound Alert'!Z145</f>
        <v>8.6363636363636296</v>
      </c>
      <c r="L324" s="70">
        <f>'Compound Alert'!AA145</f>
        <v>10</v>
      </c>
      <c r="M324" s="70">
        <f>'Compound Alert'!AB145</f>
        <v>9</v>
      </c>
      <c r="N324" s="70">
        <f>'Compound Alert'!AC145</f>
        <v>7</v>
      </c>
      <c r="O324" s="70">
        <f>'Compound Alert'!AD145</f>
        <v>0</v>
      </c>
      <c r="P324" s="83"/>
      <c r="Q324" s="27"/>
      <c r="R324" s="27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hidden="1" x14ac:dyDescent="0.2">
      <c r="A325" s="64">
        <v>26</v>
      </c>
      <c r="B325" s="83" t="str">
        <f>'Compound Alert'!B39</f>
        <v>Cameroon</v>
      </c>
      <c r="C325" s="83" t="str">
        <f>'Compound Alert'!C39</f>
        <v>CMR</v>
      </c>
      <c r="D325" s="83" t="str">
        <f>'Compound Alert'!D39</f>
        <v>SSF           Sub-Saharan Africa</v>
      </c>
      <c r="E325" s="83" t="str">
        <f>'Compound Alert'!E39</f>
        <v>Blend</v>
      </c>
      <c r="F325" s="83"/>
      <c r="G325" s="81">
        <f>'Compound Alert'!G39</f>
        <v>4.5</v>
      </c>
      <c r="H325" s="243">
        <f>'Compound Alert'!H39</f>
        <v>4.5</v>
      </c>
      <c r="I325" s="78">
        <f>'Compound Alert'!J39</f>
        <v>3</v>
      </c>
      <c r="J325" s="70">
        <f>'Compound Alert'!Y39</f>
        <v>9.25</v>
      </c>
      <c r="K325" s="70">
        <f>'Compound Alert'!Z39</f>
        <v>8.1339712918660201</v>
      </c>
      <c r="L325" s="70">
        <f>'Compound Alert'!AA39</f>
        <v>8.8264462809917408</v>
      </c>
      <c r="M325" s="70">
        <f>'Compound Alert'!AB39</f>
        <v>8.4285714285714306</v>
      </c>
      <c r="N325" s="70">
        <f>'Compound Alert'!AC39</f>
        <v>4.3333333333333304</v>
      </c>
      <c r="O325" s="70">
        <f>'Compound Alert'!AD39</f>
        <v>10</v>
      </c>
      <c r="P325" s="83"/>
      <c r="Q325" s="27" t="e">
        <f>'Compound Alert'!#REF!</f>
        <v>#REF!</v>
      </c>
      <c r="R325" s="27" t="e">
        <f>'Compound Alert'!#REF!</f>
        <v>#REF!</v>
      </c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hidden="1" x14ac:dyDescent="0.2">
      <c r="A326" s="64">
        <v>27</v>
      </c>
      <c r="B326" s="83" t="str">
        <f>'Compound Alert'!B70</f>
        <v>Gambia</v>
      </c>
      <c r="C326" s="83" t="str">
        <f>'Compound Alert'!C70</f>
        <v>GMB</v>
      </c>
      <c r="D326" s="83" t="str">
        <f>'Compound Alert'!D70</f>
        <v>SSF           Sub-Saharan Africa</v>
      </c>
      <c r="E326" s="83" t="str">
        <f>'Compound Alert'!E70</f>
        <v>IDA</v>
      </c>
      <c r="F326" s="83"/>
      <c r="G326" s="81">
        <f>'Compound Alert'!G70</f>
        <v>3.5</v>
      </c>
      <c r="H326" s="243">
        <f>'Compound Alert'!H70</f>
        <v>3.5</v>
      </c>
      <c r="I326" s="78">
        <f>'Compound Alert'!J70</f>
        <v>3.5</v>
      </c>
      <c r="J326" s="70">
        <f>'Compound Alert'!Y70</f>
        <v>9.25</v>
      </c>
      <c r="K326" s="70">
        <f>'Compound Alert'!Z70</f>
        <v>7.5119617224880297</v>
      </c>
      <c r="L326" s="70">
        <f>'Compound Alert'!AA70</f>
        <v>7.1239669421487601</v>
      </c>
      <c r="M326" s="70">
        <f>'Compound Alert'!AB70</f>
        <v>10</v>
      </c>
      <c r="N326" s="70">
        <f>'Compound Alert'!AC70</f>
        <v>3.5</v>
      </c>
      <c r="O326" s="70">
        <f>'Compound Alert'!AD70</f>
        <v>10</v>
      </c>
      <c r="P326" s="83"/>
      <c r="Q326" s="27" t="e">
        <f>'Compound Alert'!#REF!</f>
        <v>#REF!</v>
      </c>
      <c r="R326" s="27" t="e">
        <f>'Compound Alert'!#REF!</f>
        <v>#REF!</v>
      </c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hidden="1" x14ac:dyDescent="0.2">
      <c r="A327" s="64">
        <v>28</v>
      </c>
      <c r="B327" s="83" t="str">
        <f>'Compound Alert'!B79</f>
        <v>Haiti</v>
      </c>
      <c r="C327" s="83" t="str">
        <f>'Compound Alert'!C79</f>
        <v>HTI</v>
      </c>
      <c r="D327" s="83" t="str">
        <f>'Compound Alert'!D79</f>
        <v>LCN           Latin America &amp; Caribbean</v>
      </c>
      <c r="E327" s="83" t="str">
        <f>'Compound Alert'!E79</f>
        <v>IDA</v>
      </c>
      <c r="F327" s="83"/>
      <c r="G327" s="81">
        <f>'Compound Alert'!G79</f>
        <v>4.5</v>
      </c>
      <c r="H327" s="243">
        <f>'Compound Alert'!H79</f>
        <v>4.5</v>
      </c>
      <c r="I327" s="78">
        <f>'Compound Alert'!J79</f>
        <v>5.5</v>
      </c>
      <c r="J327" s="70">
        <f>'Compound Alert'!Y79</f>
        <v>10</v>
      </c>
      <c r="K327" s="70">
        <f>'Compound Alert'!Z79</f>
        <v>10</v>
      </c>
      <c r="L327" s="70">
        <f>'Compound Alert'!AA79</f>
        <v>8.7768595041322293</v>
      </c>
      <c r="M327" s="70">
        <f>'Compound Alert'!AB79</f>
        <v>10</v>
      </c>
      <c r="N327" s="70">
        <f>'Compound Alert'!AC79</f>
        <v>10</v>
      </c>
      <c r="O327" s="70">
        <f>'Compound Alert'!AD79</f>
        <v>10</v>
      </c>
      <c r="P327" s="83"/>
      <c r="Q327" s="27" t="e">
        <f>'Compound Alert'!#REF!</f>
        <v>#REF!</v>
      </c>
      <c r="R327" s="27" t="e">
        <f>'Compound Alert'!#REF!</f>
        <v>#REF!</v>
      </c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hidden="1" x14ac:dyDescent="0.2">
      <c r="A328" s="64">
        <v>29</v>
      </c>
      <c r="B328" s="83" t="str">
        <f>'Compound Alert'!B161</f>
        <v>South Sudan</v>
      </c>
      <c r="C328" s="83" t="str">
        <f>'Compound Alert'!C161</f>
        <v>SSD</v>
      </c>
      <c r="D328" s="83" t="str">
        <f>'Compound Alert'!D161</f>
        <v>SSF           Sub-Saharan Africa</v>
      </c>
      <c r="E328" s="83" t="str">
        <f>'Compound Alert'!E161</f>
        <v>IDA</v>
      </c>
      <c r="F328" s="83"/>
      <c r="G328" s="81">
        <f>'Compound Alert'!G161</f>
        <v>4</v>
      </c>
      <c r="H328" s="243">
        <f>'Compound Alert'!H161</f>
        <v>4</v>
      </c>
      <c r="I328" s="78">
        <f>'Compound Alert'!J161</f>
        <v>4</v>
      </c>
      <c r="J328" s="70">
        <f>'Compound Alert'!Y161</f>
        <v>10</v>
      </c>
      <c r="K328" s="70">
        <f>'Compound Alert'!Z161</f>
        <v>10</v>
      </c>
      <c r="L328" s="70" t="e">
        <f>'Compound Alert'!AA161</f>
        <v>#N/A</v>
      </c>
      <c r="M328" s="70">
        <f>'Compound Alert'!AB161</f>
        <v>10</v>
      </c>
      <c r="N328" s="70">
        <f>'Compound Alert'!AC161</f>
        <v>5</v>
      </c>
      <c r="O328" s="70">
        <f>'Compound Alert'!AD161</f>
        <v>10</v>
      </c>
      <c r="P328" s="83"/>
      <c r="Q328" s="27" t="e">
        <f>'Compound Alert'!#REF!</f>
        <v>#REF!</v>
      </c>
      <c r="R328" s="27" t="e">
        <f>'Compound Alert'!#REF!</f>
        <v>#REF!</v>
      </c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hidden="1" x14ac:dyDescent="0.2">
      <c r="A329" s="64">
        <v>30</v>
      </c>
      <c r="B329" s="83" t="str">
        <f>'Compound Alert'!B77</f>
        <v>Honduras</v>
      </c>
      <c r="C329" s="83" t="str">
        <f>'Compound Alert'!C77</f>
        <v>HND</v>
      </c>
      <c r="D329" s="83" t="str">
        <f>'Compound Alert'!D77</f>
        <v>LCN           Latin America &amp; Caribbean</v>
      </c>
      <c r="E329" s="83" t="str">
        <f>'Compound Alert'!E77</f>
        <v>IDA</v>
      </c>
      <c r="F329" s="83"/>
      <c r="G329" s="81">
        <f>'Compound Alert'!G77</f>
        <v>2.5</v>
      </c>
      <c r="H329" s="243">
        <f>'Compound Alert'!H77</f>
        <v>2.5</v>
      </c>
      <c r="I329" s="78">
        <f>'Compound Alert'!J77</f>
        <v>2</v>
      </c>
      <c r="J329" s="70">
        <f>'Compound Alert'!Y77</f>
        <v>8.48</v>
      </c>
      <c r="K329" s="70">
        <f>'Compound Alert'!Z77</f>
        <v>6.14832535885167</v>
      </c>
      <c r="L329" s="70">
        <f>'Compound Alert'!AA77</f>
        <v>7.5702479338842998</v>
      </c>
      <c r="M329" s="70">
        <f>'Compound Alert'!AB77</f>
        <v>8.1428571428571406</v>
      </c>
      <c r="N329" s="70">
        <f>'Compound Alert'!AC77</f>
        <v>9.1666666666666696</v>
      </c>
      <c r="O329" s="70">
        <f>'Compound Alert'!AD77</f>
        <v>0</v>
      </c>
      <c r="P329" s="83"/>
      <c r="Q329" s="27" t="e">
        <f>'Compound Alert'!#REF!</f>
        <v>#REF!</v>
      </c>
      <c r="R329" s="27" t="e">
        <f>'Compound Alert'!#REF!</f>
        <v>#REF!</v>
      </c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hidden="1" x14ac:dyDescent="0.2">
      <c r="A330" s="64">
        <v>31</v>
      </c>
      <c r="B330" s="83" t="str">
        <f>'Compound Alert'!B175</f>
        <v>Timor-Leste</v>
      </c>
      <c r="C330" s="83" t="str">
        <f>'Compound Alert'!C175</f>
        <v>TLS</v>
      </c>
      <c r="D330" s="83" t="str">
        <f>'Compound Alert'!D175</f>
        <v>EAS           East Asia &amp; Pacific</v>
      </c>
      <c r="E330" s="83" t="str">
        <f>'Compound Alert'!E175</f>
        <v>Blend</v>
      </c>
      <c r="F330" s="83"/>
      <c r="G330" s="81">
        <f>'Compound Alert'!G175</f>
        <v>1</v>
      </c>
      <c r="H330" s="243">
        <f>'Compound Alert'!H175</f>
        <v>1</v>
      </c>
      <c r="I330" s="78">
        <f>'Compound Alert'!J175</f>
        <v>2.5</v>
      </c>
      <c r="J330" s="70">
        <f>'Compound Alert'!Y175</f>
        <v>8.8000000000000007</v>
      </c>
      <c r="K330" s="70">
        <f>'Compound Alert'!Z175</f>
        <v>9.3062200956937797</v>
      </c>
      <c r="L330" s="70">
        <f>'Compound Alert'!AA175</f>
        <v>6.5454545454545396</v>
      </c>
      <c r="M330" s="70">
        <f>'Compound Alert'!AB175</f>
        <v>7.1428571428571397</v>
      </c>
      <c r="N330" s="70">
        <f>'Compound Alert'!AC175</f>
        <v>6</v>
      </c>
      <c r="O330" s="70">
        <f>'Compound Alert'!AD175</f>
        <v>10</v>
      </c>
      <c r="P330" s="83"/>
      <c r="Q330" s="27" t="e">
        <f>'Compound Alert'!#REF!</f>
        <v>#REF!</v>
      </c>
      <c r="R330" s="27" t="e">
        <f>'Compound Alert'!#REF!</f>
        <v>#REF!</v>
      </c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hidden="1" x14ac:dyDescent="0.2">
      <c r="A331" s="64">
        <v>32</v>
      </c>
      <c r="B331" s="83" t="str">
        <f>'Compound Alert'!B50</f>
        <v>Djibouti</v>
      </c>
      <c r="C331" s="83" t="str">
        <f>'Compound Alert'!C50</f>
        <v>DJI</v>
      </c>
      <c r="D331" s="83" t="str">
        <f>'Compound Alert'!D50</f>
        <v>MEA           Middle East &amp; North Africa</v>
      </c>
      <c r="E331" s="83" t="str">
        <f>'Compound Alert'!E50</f>
        <v>IDA</v>
      </c>
      <c r="F331" s="83"/>
      <c r="G331" s="81">
        <f>'Compound Alert'!G50</f>
        <v>1.5</v>
      </c>
      <c r="H331" s="243">
        <f>'Compound Alert'!H50</f>
        <v>1.5</v>
      </c>
      <c r="I331" s="78">
        <f>'Compound Alert'!J50</f>
        <v>2.5</v>
      </c>
      <c r="J331" s="70">
        <f>'Compound Alert'!Y50</f>
        <v>9.36</v>
      </c>
      <c r="K331" s="70">
        <f>'Compound Alert'!Z50</f>
        <v>8.2535885167464098</v>
      </c>
      <c r="L331" s="70">
        <f>'Compound Alert'!AA50</f>
        <v>7.0082644628099198</v>
      </c>
      <c r="M331" s="70">
        <f>'Compound Alert'!AB50</f>
        <v>8.2857142857142794</v>
      </c>
      <c r="N331" s="70">
        <f>'Compound Alert'!AC50</f>
        <v>7.3333333333333304</v>
      </c>
      <c r="O331" s="70">
        <f>'Compound Alert'!AD50</f>
        <v>0</v>
      </c>
      <c r="P331" s="83"/>
      <c r="Q331" s="27" t="e">
        <f>'Compound Alert'!#REF!</f>
        <v>#REF!</v>
      </c>
      <c r="R331" s="27" t="e">
        <f>'Compound Alert'!#REF!</f>
        <v>#REF!</v>
      </c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hidden="1" x14ac:dyDescent="0.2">
      <c r="A332" s="64">
        <v>33</v>
      </c>
      <c r="B332" s="83" t="str">
        <f>'Compound Alert'!B82</f>
        <v>India</v>
      </c>
      <c r="C332" s="83" t="str">
        <f>'Compound Alert'!C82</f>
        <v>IND</v>
      </c>
      <c r="D332" s="83" t="str">
        <f>'Compound Alert'!D82</f>
        <v>SAS           South Asia</v>
      </c>
      <c r="E332" s="83" t="str">
        <f>'Compound Alert'!E82</f>
        <v>IBRD</v>
      </c>
      <c r="F332" s="83"/>
      <c r="G332" s="81">
        <f>'Compound Alert'!G82</f>
        <v>2</v>
      </c>
      <c r="H332" s="243">
        <f>'Compound Alert'!H82</f>
        <v>2</v>
      </c>
      <c r="I332" s="78">
        <f>'Compound Alert'!J82</f>
        <v>1.5</v>
      </c>
      <c r="J332" s="70">
        <f>'Compound Alert'!Y82</f>
        <v>6.5</v>
      </c>
      <c r="K332" s="70">
        <f>'Compound Alert'!Z82</f>
        <v>7.17703349282296</v>
      </c>
      <c r="L332" s="70">
        <f>'Compound Alert'!AA82</f>
        <v>6</v>
      </c>
      <c r="M332" s="70">
        <f>'Compound Alert'!AB82</f>
        <v>6.71428571428571</v>
      </c>
      <c r="N332" s="70">
        <f>'Compound Alert'!AC82</f>
        <v>10</v>
      </c>
      <c r="O332" s="70">
        <f>'Compound Alert'!AD82</f>
        <v>0</v>
      </c>
      <c r="P332" s="83"/>
      <c r="Q332" s="27" t="e">
        <f>'Compound Alert'!#REF!</f>
        <v>#REF!</v>
      </c>
      <c r="R332" s="27" t="e">
        <f>'Compound Alert'!#REF!</f>
        <v>#REF!</v>
      </c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hidden="1" x14ac:dyDescent="0.2">
      <c r="A333" s="64">
        <v>34</v>
      </c>
      <c r="B333" s="83" t="str">
        <f>'Compound Alert'!B93</f>
        <v>Kenya</v>
      </c>
      <c r="C333" s="83" t="str">
        <f>'Compound Alert'!C93</f>
        <v>KEN</v>
      </c>
      <c r="D333" s="83" t="str">
        <f>'Compound Alert'!D93</f>
        <v>SSF           Sub-Saharan Africa</v>
      </c>
      <c r="E333" s="83" t="str">
        <f>'Compound Alert'!E93</f>
        <v>Blend</v>
      </c>
      <c r="F333" s="83"/>
      <c r="G333" s="81">
        <f>'Compound Alert'!G93</f>
        <v>4.5</v>
      </c>
      <c r="H333" s="243">
        <f>'Compound Alert'!H93</f>
        <v>4.5</v>
      </c>
      <c r="I333" s="78">
        <f>'Compound Alert'!J93</f>
        <v>2.5</v>
      </c>
      <c r="J333" s="70">
        <f>'Compound Alert'!Y93</f>
        <v>9</v>
      </c>
      <c r="K333" s="70">
        <f>'Compound Alert'!Z93</f>
        <v>10</v>
      </c>
      <c r="L333" s="70">
        <f>'Compound Alert'!AA93</f>
        <v>8.4297520661157002</v>
      </c>
      <c r="M333" s="70">
        <f>'Compound Alert'!AB93</f>
        <v>7.8571428571428603</v>
      </c>
      <c r="N333" s="70">
        <f>'Compound Alert'!AC93</f>
        <v>6.8333333333333304</v>
      </c>
      <c r="O333" s="70">
        <f>'Compound Alert'!AD93</f>
        <v>0</v>
      </c>
      <c r="P333" s="83"/>
      <c r="Q333" s="27" t="e">
        <f>'Compound Alert'!#REF!</f>
        <v>#REF!</v>
      </c>
      <c r="R333" s="27" t="e">
        <f>'Compound Alert'!#REF!</f>
        <v>#REF!</v>
      </c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hidden="1" x14ac:dyDescent="0.2">
      <c r="A334" s="64">
        <v>35</v>
      </c>
      <c r="B334" s="83" t="str">
        <f>'Compound Alert'!B95</f>
        <v>Cambodia</v>
      </c>
      <c r="C334" s="83" t="str">
        <f>'Compound Alert'!C95</f>
        <v>KHM</v>
      </c>
      <c r="D334" s="83" t="str">
        <f>'Compound Alert'!D95</f>
        <v>EAS           East Asia &amp; Pacific</v>
      </c>
      <c r="E334" s="83" t="str">
        <f>'Compound Alert'!E95</f>
        <v>IDA</v>
      </c>
      <c r="F334" s="83"/>
      <c r="G334" s="81">
        <f>'Compound Alert'!G95</f>
        <v>2.5</v>
      </c>
      <c r="H334" s="243">
        <f>'Compound Alert'!H95</f>
        <v>2.5</v>
      </c>
      <c r="I334" s="78">
        <f>'Compound Alert'!J95</f>
        <v>2.5</v>
      </c>
      <c r="J334" s="70">
        <f>'Compound Alert'!Y95</f>
        <v>7.25</v>
      </c>
      <c r="K334" s="70">
        <f>'Compound Alert'!Z95</f>
        <v>9.3301435406698499</v>
      </c>
      <c r="L334" s="70">
        <f>'Compound Alert'!AA95</f>
        <v>7.60330578512397</v>
      </c>
      <c r="M334" s="70">
        <f>'Compound Alert'!AB95</f>
        <v>8.2857142857142794</v>
      </c>
      <c r="N334" s="70">
        <f>'Compound Alert'!AC95</f>
        <v>8</v>
      </c>
      <c r="O334" s="70">
        <f>'Compound Alert'!AD95</f>
        <v>0</v>
      </c>
      <c r="P334" s="83"/>
      <c r="Q334" s="27" t="e">
        <f>'Compound Alert'!#REF!</f>
        <v>#REF!</v>
      </c>
      <c r="R334" s="27" t="e">
        <f>'Compound Alert'!#REF!</f>
        <v>#REF!</v>
      </c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hidden="1" x14ac:dyDescent="0.2">
      <c r="A335" s="64">
        <v>36</v>
      </c>
      <c r="B335" s="83" t="str">
        <f>'Compound Alert'!B126</f>
        <v>Malawi</v>
      </c>
      <c r="C335" s="83" t="str">
        <f>'Compound Alert'!C126</f>
        <v>MWI</v>
      </c>
      <c r="D335" s="83" t="str">
        <f>'Compound Alert'!D126</f>
        <v>SSF           Sub-Saharan Africa</v>
      </c>
      <c r="E335" s="83" t="str">
        <f>'Compound Alert'!E126</f>
        <v>IDA</v>
      </c>
      <c r="F335" s="83"/>
      <c r="G335" s="81">
        <f>'Compound Alert'!G126</f>
        <v>2.5</v>
      </c>
      <c r="H335" s="243">
        <f>'Compound Alert'!H126</f>
        <v>2.5</v>
      </c>
      <c r="I335" s="78">
        <f>'Compound Alert'!J126</f>
        <v>3</v>
      </c>
      <c r="J335" s="70">
        <f>'Compound Alert'!Y126</f>
        <v>9.25</v>
      </c>
      <c r="K335" s="70">
        <f>'Compound Alert'!Z126</f>
        <v>10</v>
      </c>
      <c r="L335" s="70">
        <f>'Compound Alert'!AA126</f>
        <v>8.0330578512396702</v>
      </c>
      <c r="M335" s="70">
        <f>'Compound Alert'!AB126</f>
        <v>10</v>
      </c>
      <c r="N335" s="70">
        <f>'Compound Alert'!AC126</f>
        <v>5.8333333333333304</v>
      </c>
      <c r="O335" s="70">
        <f>'Compound Alert'!AD126</f>
        <v>0</v>
      </c>
      <c r="P335" s="83"/>
      <c r="Q335" s="27" t="e">
        <f>'Compound Alert'!#REF!</f>
        <v>#REF!</v>
      </c>
      <c r="R335" s="27" t="e">
        <f>'Compound Alert'!#REF!</f>
        <v>#REF!</v>
      </c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</row>
    <row r="336" spans="1:32" hidden="1" x14ac:dyDescent="0.2">
      <c r="A336" s="64">
        <v>37</v>
      </c>
      <c r="B336" s="83" t="str">
        <f>'Compound Alert'!B134</f>
        <v>Nepal</v>
      </c>
      <c r="C336" s="83" t="str">
        <f>'Compound Alert'!C134</f>
        <v>NPL</v>
      </c>
      <c r="D336" s="83" t="str">
        <f>'Compound Alert'!D134</f>
        <v>SAS           South Asia</v>
      </c>
      <c r="E336" s="83" t="str">
        <f>'Compound Alert'!E134</f>
        <v>IDA</v>
      </c>
      <c r="F336" s="83"/>
      <c r="G336" s="81">
        <f>'Compound Alert'!G134</f>
        <v>1.5</v>
      </c>
      <c r="H336" s="243">
        <f>'Compound Alert'!H134</f>
        <v>1.5</v>
      </c>
      <c r="I336" s="78">
        <f>'Compound Alert'!J134</f>
        <v>2.5</v>
      </c>
      <c r="J336" s="70">
        <f>'Compound Alert'!Y134</f>
        <v>7.75</v>
      </c>
      <c r="K336" s="70">
        <f>'Compound Alert'!Z134</f>
        <v>9.0430622009569301</v>
      </c>
      <c r="L336" s="70">
        <f>'Compound Alert'!AA134</f>
        <v>7.1404958677685997</v>
      </c>
      <c r="M336" s="70">
        <f>'Compound Alert'!AB134</f>
        <v>8.2857142857142794</v>
      </c>
      <c r="N336" s="70">
        <f>'Compound Alert'!AC134</f>
        <v>8</v>
      </c>
      <c r="O336" s="70">
        <f>'Compound Alert'!AD134</f>
        <v>0</v>
      </c>
      <c r="P336" s="83"/>
      <c r="Q336" s="27" t="e">
        <f>'Compound Alert'!#REF!</f>
        <v>#REF!</v>
      </c>
      <c r="R336" s="27" t="e">
        <f>'Compound Alert'!#REF!</f>
        <v>#REF!</v>
      </c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</row>
    <row r="337" spans="1:32" hidden="1" x14ac:dyDescent="0.2">
      <c r="A337" s="64">
        <v>38</v>
      </c>
      <c r="B337" s="83" t="str">
        <f>'Compound Alert'!B20</f>
        <v>Bangladesh</v>
      </c>
      <c r="C337" s="83" t="str">
        <f>'Compound Alert'!C20</f>
        <v>BGD</v>
      </c>
      <c r="D337" s="83" t="str">
        <f>'Compound Alert'!D20</f>
        <v>SAS           South Asia</v>
      </c>
      <c r="E337" s="83" t="str">
        <f>'Compound Alert'!E20</f>
        <v>IDA</v>
      </c>
      <c r="F337" s="83"/>
      <c r="G337" s="81">
        <f>'Compound Alert'!G20</f>
        <v>3</v>
      </c>
      <c r="H337" s="243">
        <f>'Compound Alert'!H20</f>
        <v>3</v>
      </c>
      <c r="I337" s="78">
        <f>'Compound Alert'!J20</f>
        <v>2</v>
      </c>
      <c r="J337" s="70">
        <f>'Compound Alert'!Y20</f>
        <v>8</v>
      </c>
      <c r="K337" s="70">
        <f>'Compound Alert'!Z20</f>
        <v>8.03827751196172</v>
      </c>
      <c r="L337" s="70">
        <f>'Compound Alert'!AA20</f>
        <v>6.5123966942148801</v>
      </c>
      <c r="M337" s="70">
        <f>'Compound Alert'!AB20</f>
        <v>6.8571428571428603</v>
      </c>
      <c r="N337" s="70">
        <f>'Compound Alert'!AC20</f>
        <v>10</v>
      </c>
      <c r="O337" s="70">
        <f>'Compound Alert'!AD20</f>
        <v>0</v>
      </c>
      <c r="P337" s="83"/>
      <c r="Q337" s="27" t="e">
        <f>'Compound Alert'!#REF!</f>
        <v>#REF!</v>
      </c>
      <c r="R337" s="27" t="e">
        <f>'Compound Alert'!#REF!</f>
        <v>#REF!</v>
      </c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</row>
    <row r="338" spans="1:32" hidden="1" x14ac:dyDescent="0.2">
      <c r="A338" s="64">
        <v>39</v>
      </c>
      <c r="B338" s="83" t="str">
        <f>'Compound Alert'!B38</f>
        <v>Côte d'Ivoire</v>
      </c>
      <c r="C338" s="83" t="str">
        <f>'Compound Alert'!C38</f>
        <v>CIV</v>
      </c>
      <c r="D338" s="83" t="str">
        <f>'Compound Alert'!D38</f>
        <v>SSF           Sub-Saharan Africa</v>
      </c>
      <c r="E338" s="83" t="str">
        <f>'Compound Alert'!E38</f>
        <v>IDA</v>
      </c>
      <c r="F338" s="83"/>
      <c r="G338" s="81">
        <f>'Compound Alert'!G38</f>
        <v>2.5</v>
      </c>
      <c r="H338" s="243">
        <f>'Compound Alert'!H38</f>
        <v>2.5</v>
      </c>
      <c r="I338" s="78">
        <f>'Compound Alert'!J38</f>
        <v>1.5</v>
      </c>
      <c r="J338" s="70">
        <f>'Compound Alert'!Y38</f>
        <v>9</v>
      </c>
      <c r="K338" s="70">
        <f>'Compound Alert'!Z38</f>
        <v>7.2966507177033497</v>
      </c>
      <c r="L338" s="70">
        <f>'Compound Alert'!AA38</f>
        <v>6.9090909090909101</v>
      </c>
      <c r="M338" s="70">
        <f>'Compound Alert'!AB38</f>
        <v>8.5714285714285694</v>
      </c>
      <c r="N338" s="70">
        <f>'Compound Alert'!AC38</f>
        <v>4.6666666666666696</v>
      </c>
      <c r="O338" s="70">
        <f>'Compound Alert'!AD38</f>
        <v>0</v>
      </c>
      <c r="P338" s="83"/>
      <c r="Q338" s="27" t="e">
        <f>'Compound Alert'!#REF!</f>
        <v>#REF!</v>
      </c>
      <c r="R338" s="27" t="e">
        <f>'Compound Alert'!#REF!</f>
        <v>#REF!</v>
      </c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</row>
    <row r="339" spans="1:32" hidden="1" x14ac:dyDescent="0.2">
      <c r="A339" s="64">
        <v>40</v>
      </c>
      <c r="B339" s="83" t="str">
        <f>'Compound Alert'!B85</f>
        <v>Iraq</v>
      </c>
      <c r="C339" s="83" t="str">
        <f>'Compound Alert'!C85</f>
        <v>IRQ</v>
      </c>
      <c r="D339" s="83" t="str">
        <f>'Compound Alert'!D85</f>
        <v>MEA           Middle East &amp; North Africa</v>
      </c>
      <c r="E339" s="83" t="str">
        <f>'Compound Alert'!E85</f>
        <v>IBRD</v>
      </c>
      <c r="F339" s="83"/>
      <c r="G339" s="81">
        <f>'Compound Alert'!G85</f>
        <v>3</v>
      </c>
      <c r="H339" s="243">
        <f>'Compound Alert'!H85</f>
        <v>3</v>
      </c>
      <c r="I339" s="78">
        <f>'Compound Alert'!J85</f>
        <v>3</v>
      </c>
      <c r="J339" s="70">
        <f>'Compound Alert'!Y85</f>
        <v>8.84</v>
      </c>
      <c r="K339" s="70">
        <f>'Compound Alert'!Z85</f>
        <v>5.9090909090909101</v>
      </c>
      <c r="L339" s="70">
        <f>'Compound Alert'!AA85</f>
        <v>10</v>
      </c>
      <c r="M339" s="70">
        <f>'Compound Alert'!AB85</f>
        <v>5.5714285714285703</v>
      </c>
      <c r="N339" s="70">
        <f>'Compound Alert'!AC85</f>
        <v>7.6666666666666696</v>
      </c>
      <c r="O339" s="70">
        <f>'Compound Alert'!AD85</f>
        <v>10</v>
      </c>
      <c r="P339" s="83"/>
      <c r="Q339" s="27" t="e">
        <f>'Compound Alert'!#REF!</f>
        <v>#REF!</v>
      </c>
      <c r="R339" s="27" t="e">
        <f>'Compound Alert'!#REF!</f>
        <v>#REF!</v>
      </c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hidden="1" x14ac:dyDescent="0.2">
      <c r="A340" s="64">
        <v>41</v>
      </c>
      <c r="B340" s="83" t="str">
        <f>'Compound Alert'!B16</f>
        <v>Burundi</v>
      </c>
      <c r="C340" s="83" t="str">
        <f>'Compound Alert'!C16</f>
        <v>BDI</v>
      </c>
      <c r="D340" s="83" t="str">
        <f>'Compound Alert'!D16</f>
        <v>SSF           Sub-Saharan Africa</v>
      </c>
      <c r="E340" s="83" t="str">
        <f>'Compound Alert'!E16</f>
        <v>IDA</v>
      </c>
      <c r="F340" s="83"/>
      <c r="G340" s="81">
        <f>'Compound Alert'!G16</f>
        <v>3</v>
      </c>
      <c r="H340" s="243">
        <f>'Compound Alert'!H16</f>
        <v>3</v>
      </c>
      <c r="I340" s="78">
        <f>'Compound Alert'!J16</f>
        <v>4.5</v>
      </c>
      <c r="J340" s="70">
        <f>'Compound Alert'!Y16</f>
        <v>10</v>
      </c>
      <c r="K340" s="70">
        <f>'Compound Alert'!Z16</f>
        <v>9.9282296650717701</v>
      </c>
      <c r="L340" s="70">
        <f>'Compound Alert'!AA16</f>
        <v>10</v>
      </c>
      <c r="M340" s="70">
        <f>'Compound Alert'!AB16</f>
        <v>10</v>
      </c>
      <c r="N340" s="70">
        <f>'Compound Alert'!AC16</f>
        <v>4.3333333333333304</v>
      </c>
      <c r="O340" s="70">
        <f>'Compound Alert'!AD16</f>
        <v>10</v>
      </c>
      <c r="P340" s="83"/>
      <c r="Q340" s="27" t="e">
        <f>'Compound Alert'!#REF!</f>
        <v>#REF!</v>
      </c>
      <c r="R340" s="27" t="e">
        <f>'Compound Alert'!#REF!</f>
        <v>#REF!</v>
      </c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hidden="1" x14ac:dyDescent="0.2">
      <c r="A341" s="64">
        <v>42</v>
      </c>
      <c r="B341" s="83" t="str">
        <f>'Compound Alert'!B18</f>
        <v>Benin</v>
      </c>
      <c r="C341" s="83" t="str">
        <f>'Compound Alert'!C18</f>
        <v>BEN</v>
      </c>
      <c r="D341" s="83" t="str">
        <f>'Compound Alert'!D18</f>
        <v>SSF           Sub-Saharan Africa</v>
      </c>
      <c r="E341" s="83" t="str">
        <f>'Compound Alert'!E18</f>
        <v>IDA</v>
      </c>
      <c r="F341" s="83"/>
      <c r="G341" s="81">
        <f>'Compound Alert'!G18</f>
        <v>1</v>
      </c>
      <c r="H341" s="243">
        <f>'Compound Alert'!H18</f>
        <v>1</v>
      </c>
      <c r="I341" s="78">
        <f>'Compound Alert'!J18</f>
        <v>2</v>
      </c>
      <c r="J341" s="70">
        <f>'Compound Alert'!Y18</f>
        <v>9.5</v>
      </c>
      <c r="K341" s="70">
        <f>'Compound Alert'!Z18</f>
        <v>8.6124401913875595</v>
      </c>
      <c r="L341" s="70">
        <f>'Compound Alert'!AA18</f>
        <v>8.1322314049586808</v>
      </c>
      <c r="M341" s="70">
        <f>'Compound Alert'!AB18</f>
        <v>9.28571428571429</v>
      </c>
      <c r="N341" s="70">
        <f>'Compound Alert'!AC18</f>
        <v>3.1666666666666701</v>
      </c>
      <c r="O341" s="70">
        <f>'Compound Alert'!AD18</f>
        <v>0</v>
      </c>
      <c r="P341" s="83"/>
      <c r="Q341" s="27" t="e">
        <f>'Compound Alert'!#REF!</f>
        <v>#REF!</v>
      </c>
      <c r="R341" s="27" t="e">
        <f>'Compound Alert'!#REF!</f>
        <v>#REF!</v>
      </c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</row>
    <row r="342" spans="1:32" hidden="1" x14ac:dyDescent="0.2">
      <c r="A342" s="64">
        <v>43</v>
      </c>
      <c r="B342" s="83" t="str">
        <f>'Compound Alert'!B19</f>
        <v>Burkina Faso</v>
      </c>
      <c r="C342" s="83" t="str">
        <f>'Compound Alert'!C19</f>
        <v>BFA</v>
      </c>
      <c r="D342" s="83" t="str">
        <f>'Compound Alert'!D19</f>
        <v>SSF           Sub-Saharan Africa</v>
      </c>
      <c r="E342" s="83" t="str">
        <f>'Compound Alert'!E19</f>
        <v>IDA</v>
      </c>
      <c r="F342" s="83"/>
      <c r="G342" s="81">
        <f>'Compound Alert'!G19</f>
        <v>4</v>
      </c>
      <c r="H342" s="243">
        <f>'Compound Alert'!H19</f>
        <v>4</v>
      </c>
      <c r="I342" s="78">
        <f>'Compound Alert'!J19</f>
        <v>3.5</v>
      </c>
      <c r="J342" s="70">
        <f>'Compound Alert'!Y19</f>
        <v>10</v>
      </c>
      <c r="K342" s="70">
        <f>'Compound Alert'!Z19</f>
        <v>8.7559808612440193</v>
      </c>
      <c r="L342" s="70">
        <f>'Compound Alert'!AA19</f>
        <v>7.7520661157024797</v>
      </c>
      <c r="M342" s="70">
        <f>'Compound Alert'!AB19</f>
        <v>9.71428571428571</v>
      </c>
      <c r="N342" s="70">
        <f>'Compound Alert'!AC19</f>
        <v>4.5</v>
      </c>
      <c r="O342" s="70">
        <f>'Compound Alert'!AD19</f>
        <v>10</v>
      </c>
      <c r="P342" s="83"/>
      <c r="Q342" s="27" t="e">
        <f>'Compound Alert'!#REF!</f>
        <v>#REF!</v>
      </c>
      <c r="R342" s="27" t="e">
        <f>'Compound Alert'!#REF!</f>
        <v>#REF!</v>
      </c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</row>
    <row r="343" spans="1:32" hidden="1" x14ac:dyDescent="0.2">
      <c r="A343" s="64">
        <v>44</v>
      </c>
      <c r="B343" s="83" t="str">
        <f>'Compound Alert'!B151</f>
        <v>Rwanda</v>
      </c>
      <c r="C343" s="83" t="str">
        <f>'Compound Alert'!C151</f>
        <v>RWA</v>
      </c>
      <c r="D343" s="83" t="str">
        <f>'Compound Alert'!D151</f>
        <v>SSF           Sub-Saharan Africa</v>
      </c>
      <c r="E343" s="83" t="str">
        <f>'Compound Alert'!E151</f>
        <v>IDA</v>
      </c>
      <c r="F343" s="83"/>
      <c r="G343" s="81">
        <f>'Compound Alert'!G151</f>
        <v>1</v>
      </c>
      <c r="H343" s="243">
        <f>'Compound Alert'!H151</f>
        <v>1</v>
      </c>
      <c r="I343" s="78">
        <f>'Compound Alert'!J151</f>
        <v>1.5</v>
      </c>
      <c r="J343" s="70">
        <f>'Compound Alert'!Y151</f>
        <v>7.5</v>
      </c>
      <c r="K343" s="70">
        <f>'Compound Alert'!Z151</f>
        <v>9.0669856459330092</v>
      </c>
      <c r="L343" s="70">
        <f>'Compound Alert'!AA151</f>
        <v>6.7272727272727302</v>
      </c>
      <c r="M343" s="70">
        <f>'Compound Alert'!AB151</f>
        <v>9</v>
      </c>
      <c r="N343" s="70">
        <f>'Compound Alert'!AC151</f>
        <v>4.1666666666666696</v>
      </c>
      <c r="O343" s="70">
        <f>'Compound Alert'!AD151</f>
        <v>0</v>
      </c>
      <c r="P343" s="83"/>
      <c r="Q343" s="27" t="e">
        <f>'Compound Alert'!#REF!</f>
        <v>#REF!</v>
      </c>
      <c r="R343" s="27" t="e">
        <f>'Compound Alert'!#REF!</f>
        <v>#REF!</v>
      </c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hidden="1" x14ac:dyDescent="0.2">
      <c r="A344" s="64">
        <v>45</v>
      </c>
      <c r="B344" s="83" t="str">
        <f>'Compound Alert'!B194</f>
        <v>Zambia</v>
      </c>
      <c r="C344" s="83" t="str">
        <f>'Compound Alert'!C194</f>
        <v>ZMB</v>
      </c>
      <c r="D344" s="83" t="str">
        <f>'Compound Alert'!D194</f>
        <v>SSF           Sub-Saharan Africa</v>
      </c>
      <c r="E344" s="83" t="str">
        <f>'Compound Alert'!E194</f>
        <v>IDA</v>
      </c>
      <c r="F344" s="83"/>
      <c r="G344" s="81">
        <f>'Compound Alert'!G194</f>
        <v>3.5</v>
      </c>
      <c r="H344" s="243">
        <f>'Compound Alert'!H194</f>
        <v>3.5</v>
      </c>
      <c r="I344" s="78">
        <f>'Compound Alert'!J194</f>
        <v>2.5</v>
      </c>
      <c r="J344" s="70">
        <f>'Compound Alert'!Y194</f>
        <v>10</v>
      </c>
      <c r="K344" s="70">
        <f>'Compound Alert'!Z194</f>
        <v>8.7081339712918595</v>
      </c>
      <c r="L344" s="70">
        <f>'Compound Alert'!AA194</f>
        <v>8.2314049586776896</v>
      </c>
      <c r="M344" s="70">
        <f>'Compound Alert'!AB194</f>
        <v>8.71428571428571</v>
      </c>
      <c r="N344" s="70">
        <f>'Compound Alert'!AC194</f>
        <v>4.1666666666666696</v>
      </c>
      <c r="O344" s="70">
        <f>'Compound Alert'!AD194</f>
        <v>0</v>
      </c>
      <c r="P344" s="83"/>
      <c r="Q344" s="27" t="e">
        <f>'Compound Alert'!#REF!</f>
        <v>#REF!</v>
      </c>
      <c r="R344" s="27" t="e">
        <f>'Compound Alert'!#REF!</f>
        <v>#REF!</v>
      </c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hidden="1" x14ac:dyDescent="0.2">
      <c r="A345" s="64">
        <v>46</v>
      </c>
      <c r="B345" s="83" t="str">
        <f>'Compound Alert'!B42</f>
        <v>Colombia</v>
      </c>
      <c r="C345" s="83" t="str">
        <f>'Compound Alert'!C42</f>
        <v>COL</v>
      </c>
      <c r="D345" s="83" t="str">
        <f>'Compound Alert'!D42</f>
        <v>LCN           Latin America &amp; Caribbean</v>
      </c>
      <c r="E345" s="83" t="str">
        <f>'Compound Alert'!E42</f>
        <v>IBRD</v>
      </c>
      <c r="F345" s="83"/>
      <c r="G345" s="81">
        <f>'Compound Alert'!G42</f>
        <v>3</v>
      </c>
      <c r="H345" s="243">
        <f>'Compound Alert'!H42</f>
        <v>3</v>
      </c>
      <c r="I345" s="78">
        <f>'Compound Alert'!J42</f>
        <v>0.5</v>
      </c>
      <c r="J345" s="70">
        <f>'Compound Alert'!Y42</f>
        <v>5.75</v>
      </c>
      <c r="K345" s="70">
        <f>'Compound Alert'!Z42</f>
        <v>5.0717703349282299</v>
      </c>
      <c r="L345" s="70">
        <f>'Compound Alert'!AA42</f>
        <v>5.1570247933884303</v>
      </c>
      <c r="M345" s="70">
        <f>'Compound Alert'!AB42</f>
        <v>5.28571428571429</v>
      </c>
      <c r="N345" s="70">
        <f>'Compound Alert'!AC42</f>
        <v>9.5</v>
      </c>
      <c r="O345" s="70">
        <f>'Compound Alert'!AD42</f>
        <v>0</v>
      </c>
      <c r="P345" s="83"/>
      <c r="Q345" s="27" t="e">
        <f>'Compound Alert'!#REF!</f>
        <v>#REF!</v>
      </c>
      <c r="R345" s="27" t="e">
        <f>'Compound Alert'!#REF!</f>
        <v>#REF!</v>
      </c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hidden="1" x14ac:dyDescent="0.2">
      <c r="A346" s="64">
        <v>47</v>
      </c>
      <c r="B346" s="83" t="str">
        <f>'Compound Alert'!B96</f>
        <v>Kiribati</v>
      </c>
      <c r="C346" s="83" t="str">
        <f>'Compound Alert'!C96</f>
        <v>KIR</v>
      </c>
      <c r="D346" s="83" t="str">
        <f>'Compound Alert'!D96</f>
        <v>EAS           East Asia &amp; Pacific</v>
      </c>
      <c r="E346" s="83" t="str">
        <f>'Compound Alert'!E96</f>
        <v>IDA</v>
      </c>
      <c r="F346" s="83"/>
      <c r="G346" s="81">
        <f>'Compound Alert'!G96</f>
        <v>1.5</v>
      </c>
      <c r="H346" s="243">
        <f>'Compound Alert'!H96</f>
        <v>1.5</v>
      </c>
      <c r="I346" s="78">
        <f>'Compound Alert'!J96</f>
        <v>2.5</v>
      </c>
      <c r="J346" s="70">
        <f>'Compound Alert'!Y96</f>
        <v>10</v>
      </c>
      <c r="K346" s="70">
        <f>'Compound Alert'!Z96</f>
        <v>5.7655502392344502</v>
      </c>
      <c r="L346" s="70" t="e">
        <f>'Compound Alert'!AA96</f>
        <v>#N/A</v>
      </c>
      <c r="M346" s="70">
        <f>'Compound Alert'!AB96</f>
        <v>8.4285714285714306</v>
      </c>
      <c r="N346" s="70">
        <f>'Compound Alert'!AC96</f>
        <v>4.6666666666666696</v>
      </c>
      <c r="O346" s="70">
        <f>'Compound Alert'!AD96</f>
        <v>10</v>
      </c>
      <c r="P346" s="83"/>
      <c r="Q346" s="27" t="e">
        <f>'Compound Alert'!#REF!</f>
        <v>#REF!</v>
      </c>
      <c r="R346" s="27" t="e">
        <f>'Compound Alert'!#REF!</f>
        <v>#REF!</v>
      </c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hidden="1" x14ac:dyDescent="0.2">
      <c r="A347" s="64">
        <v>48</v>
      </c>
      <c r="B347" s="83" t="str">
        <f>'Compound Alert'!B131</f>
        <v>Nicaragua</v>
      </c>
      <c r="C347" s="83" t="str">
        <f>'Compound Alert'!C131</f>
        <v>NIC</v>
      </c>
      <c r="D347" s="83" t="str">
        <f>'Compound Alert'!D131</f>
        <v>LCN           Latin America &amp; Caribbean</v>
      </c>
      <c r="E347" s="83" t="str">
        <f>'Compound Alert'!E131</f>
        <v>IDA</v>
      </c>
      <c r="F347" s="83"/>
      <c r="G347" s="81">
        <f>'Compound Alert'!G131</f>
        <v>2</v>
      </c>
      <c r="H347" s="243">
        <f>'Compound Alert'!H131</f>
        <v>2</v>
      </c>
      <c r="I347" s="78">
        <f>'Compound Alert'!J131</f>
        <v>1.5</v>
      </c>
      <c r="J347" s="70">
        <f>'Compound Alert'!Y131</f>
        <v>6.5</v>
      </c>
      <c r="K347" s="70">
        <f>'Compound Alert'!Z131</f>
        <v>6.7942583732057402</v>
      </c>
      <c r="L347" s="70">
        <f>'Compound Alert'!AA131</f>
        <v>9.0743801652892593</v>
      </c>
      <c r="M347" s="70">
        <f>'Compound Alert'!AB131</f>
        <v>7.1428571428571397</v>
      </c>
      <c r="N347" s="70">
        <f>'Compound Alert'!AC131</f>
        <v>9.3333333333333304</v>
      </c>
      <c r="O347" s="70">
        <f>'Compound Alert'!AD131</f>
        <v>0</v>
      </c>
      <c r="P347" s="83"/>
      <c r="Q347" s="27" t="e">
        <f>'Compound Alert'!#REF!</f>
        <v>#REF!</v>
      </c>
      <c r="R347" s="27" t="e">
        <f>'Compound Alert'!#REF!</f>
        <v>#REF!</v>
      </c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hidden="1" x14ac:dyDescent="0.2">
      <c r="A348" s="64">
        <v>49</v>
      </c>
      <c r="B348" s="83" t="str">
        <f>'Compound Alert'!B181</f>
        <v>Tanzania</v>
      </c>
      <c r="C348" s="83" t="str">
        <f>'Compound Alert'!C181</f>
        <v>TZA</v>
      </c>
      <c r="D348" s="83" t="str">
        <f>'Compound Alert'!D181</f>
        <v>SSF           Sub-Saharan Africa</v>
      </c>
      <c r="E348" s="83" t="str">
        <f>'Compound Alert'!E181</f>
        <v>IDA</v>
      </c>
      <c r="F348" s="83"/>
      <c r="G348" s="81">
        <f>'Compound Alert'!G181</f>
        <v>2</v>
      </c>
      <c r="H348" s="243">
        <f>'Compound Alert'!H181</f>
        <v>2</v>
      </c>
      <c r="I348" s="78">
        <f>'Compound Alert'!J181</f>
        <v>2</v>
      </c>
      <c r="J348" s="70">
        <f>'Compound Alert'!Y181</f>
        <v>9</v>
      </c>
      <c r="K348" s="70">
        <f>'Compound Alert'!Z181</f>
        <v>9.7129186602870803</v>
      </c>
      <c r="L348" s="70">
        <f>'Compound Alert'!AA181</f>
        <v>8.0495867768595009</v>
      </c>
      <c r="M348" s="70">
        <f>'Compound Alert'!AB181</f>
        <v>8.4285714285714306</v>
      </c>
      <c r="N348" s="70">
        <f>'Compound Alert'!AC181</f>
        <v>6.8333333333333304</v>
      </c>
      <c r="O348" s="70">
        <f>'Compound Alert'!AD181</f>
        <v>0</v>
      </c>
      <c r="P348" s="83"/>
      <c r="Q348" s="27" t="e">
        <f>'Compound Alert'!#REF!</f>
        <v>#REF!</v>
      </c>
      <c r="R348" s="27" t="e">
        <f>'Compound Alert'!#REF!</f>
        <v>#REF!</v>
      </c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  <row r="349" spans="1:32" hidden="1" x14ac:dyDescent="0.2">
      <c r="A349" s="64">
        <v>50</v>
      </c>
      <c r="B349" s="83" t="str">
        <f>'Compound Alert'!B64</f>
        <v>Micronesia</v>
      </c>
      <c r="C349" s="83" t="str">
        <f>'Compound Alert'!C64</f>
        <v>FSM</v>
      </c>
      <c r="D349" s="83" t="str">
        <f>'Compound Alert'!D64</f>
        <v>EAS           East Asia &amp; Pacific</v>
      </c>
      <c r="E349" s="83" t="str">
        <f>'Compound Alert'!E64</f>
        <v>IDA</v>
      </c>
      <c r="F349" s="83"/>
      <c r="G349" s="81">
        <f>'Compound Alert'!G64</f>
        <v>1</v>
      </c>
      <c r="H349" s="243">
        <f>'Compound Alert'!H64</f>
        <v>1</v>
      </c>
      <c r="I349" s="78">
        <f>'Compound Alert'!J64</f>
        <v>2</v>
      </c>
      <c r="J349" s="70">
        <f>'Compound Alert'!Y64</f>
        <v>7.44</v>
      </c>
      <c r="K349" s="70" t="e">
        <f>'Compound Alert'!Z64</f>
        <v>#N/A</v>
      </c>
      <c r="L349" s="70" t="e">
        <f>'Compound Alert'!AA64</f>
        <v>#N/A</v>
      </c>
      <c r="M349" s="70">
        <f>'Compound Alert'!AB64</f>
        <v>8</v>
      </c>
      <c r="N349" s="70">
        <f>'Compound Alert'!AC64</f>
        <v>5.3333333333333304</v>
      </c>
      <c r="O349" s="70">
        <f>'Compound Alert'!AD64</f>
        <v>10</v>
      </c>
      <c r="P349" s="83"/>
      <c r="Q349" s="27" t="e">
        <f>'Compound Alert'!#REF!</f>
        <v>#REF!</v>
      </c>
      <c r="R349" s="27" t="e">
        <f>'Compound Alert'!#REF!</f>
        <v>#REF!</v>
      </c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</row>
    <row r="350" spans="1:32" hidden="1" x14ac:dyDescent="0.2">
      <c r="A350" s="64">
        <v>51</v>
      </c>
      <c r="B350" s="83" t="str">
        <f>'Compound Alert'!B71</f>
        <v>Guinea-Bissau</v>
      </c>
      <c r="C350" s="83" t="str">
        <f>'Compound Alert'!C71</f>
        <v>GNB</v>
      </c>
      <c r="D350" s="83" t="str">
        <f>'Compound Alert'!D71</f>
        <v>SSF           Sub-Saharan Africa</v>
      </c>
      <c r="E350" s="83" t="str">
        <f>'Compound Alert'!E71</f>
        <v>IDA</v>
      </c>
      <c r="F350" s="83"/>
      <c r="G350" s="81">
        <f>'Compound Alert'!G71</f>
        <v>1</v>
      </c>
      <c r="H350" s="243">
        <f>'Compound Alert'!H71</f>
        <v>1</v>
      </c>
      <c r="I350" s="78">
        <f>'Compound Alert'!J71</f>
        <v>3.5</v>
      </c>
      <c r="J350" s="70">
        <f>'Compound Alert'!Y71</f>
        <v>10</v>
      </c>
      <c r="K350" s="70">
        <f>'Compound Alert'!Z71</f>
        <v>8.6602870813397104</v>
      </c>
      <c r="L350" s="70" t="e">
        <f>'Compound Alert'!AA71</f>
        <v>#N/A</v>
      </c>
      <c r="M350" s="70">
        <f>'Compound Alert'!AB71</f>
        <v>10</v>
      </c>
      <c r="N350" s="70">
        <f>'Compound Alert'!AC71</f>
        <v>2.8333333333333299</v>
      </c>
      <c r="O350" s="70">
        <f>'Compound Alert'!AD71</f>
        <v>10</v>
      </c>
      <c r="P350" s="83"/>
      <c r="Q350" s="27" t="e">
        <f>'Compound Alert'!#REF!</f>
        <v>#REF!</v>
      </c>
      <c r="R350" s="27" t="e">
        <f>'Compound Alert'!#REF!</f>
        <v>#REF!</v>
      </c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hidden="1" x14ac:dyDescent="0.2">
      <c r="A351" s="64">
        <v>52</v>
      </c>
      <c r="B351" s="83" t="str">
        <f>'Compound Alert'!B113</f>
        <v>Madagascar</v>
      </c>
      <c r="C351" s="83" t="str">
        <f>'Compound Alert'!C113</f>
        <v>MDG</v>
      </c>
      <c r="D351" s="83" t="str">
        <f>'Compound Alert'!D113</f>
        <v>SSF           Sub-Saharan Africa</v>
      </c>
      <c r="E351" s="83" t="str">
        <f>'Compound Alert'!E113</f>
        <v>IDA</v>
      </c>
      <c r="F351" s="83"/>
      <c r="G351" s="81">
        <f>'Compound Alert'!G113</f>
        <v>4.5</v>
      </c>
      <c r="H351" s="243">
        <f>'Compound Alert'!H113</f>
        <v>4.5</v>
      </c>
      <c r="I351" s="78">
        <f>'Compound Alert'!J113</f>
        <v>3.5</v>
      </c>
      <c r="J351" s="70">
        <f>'Compound Alert'!Y113</f>
        <v>10</v>
      </c>
      <c r="K351" s="70">
        <f>'Compound Alert'!Z113</f>
        <v>10</v>
      </c>
      <c r="L351" s="70">
        <f>'Compound Alert'!AA113</f>
        <v>8.0165289256198307</v>
      </c>
      <c r="M351" s="70">
        <f>'Compound Alert'!AB113</f>
        <v>8.4285714285714306</v>
      </c>
      <c r="N351" s="70">
        <f>'Compound Alert'!AC113</f>
        <v>8.5</v>
      </c>
      <c r="O351" s="70">
        <f>'Compound Alert'!AD113</f>
        <v>0</v>
      </c>
      <c r="P351" s="83"/>
      <c r="Q351" s="27" t="e">
        <f>'Compound Alert'!#REF!</f>
        <v>#REF!</v>
      </c>
      <c r="R351" s="27" t="e">
        <f>'Compound Alert'!#REF!</f>
        <v>#REF!</v>
      </c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hidden="1" x14ac:dyDescent="0.2">
      <c r="A352" s="64">
        <v>53</v>
      </c>
      <c r="B352" s="83" t="str">
        <f>'Compound Alert'!B124</f>
        <v>Mauritania</v>
      </c>
      <c r="C352" s="83" t="str">
        <f>'Compound Alert'!C124</f>
        <v>MRT</v>
      </c>
      <c r="D352" s="83" t="str">
        <f>'Compound Alert'!D124</f>
        <v>SSF           Sub-Saharan Africa</v>
      </c>
      <c r="E352" s="83" t="str">
        <f>'Compound Alert'!E124</f>
        <v>IDA</v>
      </c>
      <c r="F352" s="83"/>
      <c r="G352" s="81">
        <f>'Compound Alert'!G124</f>
        <v>3</v>
      </c>
      <c r="H352" s="243">
        <f>'Compound Alert'!H124</f>
        <v>3</v>
      </c>
      <c r="I352" s="78">
        <f>'Compound Alert'!J124</f>
        <v>2.5</v>
      </c>
      <c r="J352" s="70">
        <f>'Compound Alert'!Y124</f>
        <v>9.5</v>
      </c>
      <c r="K352" s="70">
        <f>'Compound Alert'!Z124</f>
        <v>8.1339712918660201</v>
      </c>
      <c r="L352" s="70">
        <f>'Compound Alert'!AA124</f>
        <v>8.2644628099173492</v>
      </c>
      <c r="M352" s="70">
        <f>'Compound Alert'!AB124</f>
        <v>8.71428571428571</v>
      </c>
      <c r="N352" s="70">
        <f>'Compound Alert'!AC124</f>
        <v>7.6666666666666696</v>
      </c>
      <c r="O352" s="70">
        <f>'Compound Alert'!AD124</f>
        <v>0</v>
      </c>
      <c r="P352" s="83"/>
      <c r="Q352" s="27" t="e">
        <f>'Compound Alert'!#REF!</f>
        <v>#REF!</v>
      </c>
      <c r="R352" s="27" t="e">
        <f>'Compound Alert'!#REF!</f>
        <v>#REF!</v>
      </c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:32" hidden="1" x14ac:dyDescent="0.2">
      <c r="A353" s="64">
        <v>54</v>
      </c>
      <c r="B353" s="83" t="str">
        <f>'Compound Alert'!B141</f>
        <v>Philippines</v>
      </c>
      <c r="C353" s="83" t="str">
        <f>'Compound Alert'!C141</f>
        <v>PHL</v>
      </c>
      <c r="D353" s="83" t="str">
        <f>'Compound Alert'!D141</f>
        <v>EAS           East Asia &amp; Pacific</v>
      </c>
      <c r="E353" s="83" t="str">
        <f>'Compound Alert'!E141</f>
        <v>IBRD</v>
      </c>
      <c r="F353" s="83"/>
      <c r="G353" s="81">
        <f>'Compound Alert'!G141</f>
        <v>3</v>
      </c>
      <c r="H353" s="243">
        <f>'Compound Alert'!H141</f>
        <v>3</v>
      </c>
      <c r="I353" s="78">
        <f>'Compound Alert'!J141</f>
        <v>1.5</v>
      </c>
      <c r="J353" s="70">
        <f>'Compound Alert'!Y141</f>
        <v>6.75</v>
      </c>
      <c r="K353" s="70">
        <f>'Compound Alert'!Z141</f>
        <v>7.2009569377990399</v>
      </c>
      <c r="L353" s="70">
        <f>'Compound Alert'!AA141</f>
        <v>6.4958677685950397</v>
      </c>
      <c r="M353" s="70">
        <f>'Compound Alert'!AB141</f>
        <v>5.5714285714285703</v>
      </c>
      <c r="N353" s="70">
        <f>'Compound Alert'!AC141</f>
        <v>10</v>
      </c>
      <c r="O353" s="70">
        <f>'Compound Alert'!AD141</f>
        <v>0</v>
      </c>
      <c r="P353" s="83"/>
      <c r="Q353" s="27" t="e">
        <f>'Compound Alert'!#REF!</f>
        <v>#REF!</v>
      </c>
      <c r="R353" s="27" t="e">
        <f>'Compound Alert'!#REF!</f>
        <v>#REF!</v>
      </c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:32" hidden="1" x14ac:dyDescent="0.2">
      <c r="A354" s="64">
        <v>55</v>
      </c>
      <c r="B354" s="83" t="str">
        <f>'Compound Alert'!B190</f>
        <v>Vanuatu</v>
      </c>
      <c r="C354" s="83" t="str">
        <f>'Compound Alert'!C190</f>
        <v>VUT</v>
      </c>
      <c r="D354" s="83" t="str">
        <f>'Compound Alert'!D190</f>
        <v>EAS           East Asia &amp; Pacific</v>
      </c>
      <c r="E354" s="83" t="str">
        <f>'Compound Alert'!E190</f>
        <v>IDA</v>
      </c>
      <c r="F354" s="83"/>
      <c r="G354" s="81">
        <f>'Compound Alert'!G190</f>
        <v>3</v>
      </c>
      <c r="H354" s="243">
        <f>'Compound Alert'!H190</f>
        <v>3</v>
      </c>
      <c r="I354" s="78">
        <f>'Compound Alert'!J190</f>
        <v>2</v>
      </c>
      <c r="J354" s="70">
        <f>'Compound Alert'!Y190</f>
        <v>8.7799999999999994</v>
      </c>
      <c r="K354" s="70">
        <f>'Compound Alert'!Z190</f>
        <v>8.2296650717703308</v>
      </c>
      <c r="L354" s="70" t="e">
        <f>'Compound Alert'!AA190</f>
        <v>#N/A</v>
      </c>
      <c r="M354" s="70">
        <f>'Compound Alert'!AB190</f>
        <v>7.8571428571428603</v>
      </c>
      <c r="N354" s="70">
        <f>'Compound Alert'!AC190</f>
        <v>7.6666666666666696</v>
      </c>
      <c r="O354" s="70">
        <f>'Compound Alert'!AD190</f>
        <v>0</v>
      </c>
      <c r="P354" s="83"/>
      <c r="Q354" s="27" t="e">
        <f>'Compound Alert'!#REF!</f>
        <v>#REF!</v>
      </c>
      <c r="R354" s="27" t="e">
        <f>'Compound Alert'!#REF!</f>
        <v>#REF!</v>
      </c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1:32" hidden="1" x14ac:dyDescent="0.2">
      <c r="A355" s="64">
        <v>56</v>
      </c>
      <c r="B355" s="83" t="str">
        <f>'Compound Alert'!B106</f>
        <v>Sri Lanka</v>
      </c>
      <c r="C355" s="83" t="str">
        <f>'Compound Alert'!C106</f>
        <v>LKA</v>
      </c>
      <c r="D355" s="83" t="str">
        <f>'Compound Alert'!D106</f>
        <v>SAS           South Asia</v>
      </c>
      <c r="E355" s="83" t="str">
        <f>'Compound Alert'!E106</f>
        <v>IBRD</v>
      </c>
      <c r="F355" s="83"/>
      <c r="G355" s="81">
        <f>'Compound Alert'!G106</f>
        <v>2</v>
      </c>
      <c r="H355" s="243">
        <f>'Compound Alert'!H106</f>
        <v>2</v>
      </c>
      <c r="I355" s="78">
        <f>'Compound Alert'!J106</f>
        <v>1</v>
      </c>
      <c r="J355" s="70">
        <f>'Compound Alert'!Y106</f>
        <v>7.22</v>
      </c>
      <c r="K355" s="70">
        <f>'Compound Alert'!Z106</f>
        <v>5.6698564593301404</v>
      </c>
      <c r="L355" s="70">
        <f>'Compound Alert'!AA106</f>
        <v>5.8016528925619797</v>
      </c>
      <c r="M355" s="70">
        <f>'Compound Alert'!AB106</f>
        <v>4.28571428571429</v>
      </c>
      <c r="N355" s="70">
        <f>'Compound Alert'!AC106</f>
        <v>7</v>
      </c>
      <c r="O355" s="70">
        <f>'Compound Alert'!AD106</f>
        <v>0</v>
      </c>
      <c r="P355" s="83"/>
      <c r="Q355" s="27" t="e">
        <f>'Compound Alert'!#REF!</f>
        <v>#REF!</v>
      </c>
      <c r="R355" s="27" t="e">
        <f>'Compound Alert'!#REF!</f>
        <v>#REF!</v>
      </c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1:32" hidden="1" x14ac:dyDescent="0.2">
      <c r="A356" s="64">
        <v>57</v>
      </c>
      <c r="B356" s="83" t="str">
        <f>'Compound Alert'!B7</f>
        <v>Angola</v>
      </c>
      <c r="C356" s="83" t="str">
        <f>'Compound Alert'!C7</f>
        <v>AGO</v>
      </c>
      <c r="D356" s="83" t="str">
        <f>'Compound Alert'!D7</f>
        <v>SSF           Sub-Saharan Africa</v>
      </c>
      <c r="E356" s="83" t="str">
        <f>'Compound Alert'!E7</f>
        <v>IBRD</v>
      </c>
      <c r="F356" s="83"/>
      <c r="G356" s="81">
        <f>'Compound Alert'!G7</f>
        <v>3.5</v>
      </c>
      <c r="H356" s="243">
        <f>'Compound Alert'!H7</f>
        <v>3.5</v>
      </c>
      <c r="I356" s="78">
        <f>'Compound Alert'!J7</f>
        <v>2</v>
      </c>
      <c r="J356" s="70">
        <f>'Compound Alert'!Y7</f>
        <v>9</v>
      </c>
      <c r="K356" s="70">
        <f>'Compound Alert'!Z7</f>
        <v>9.8325358851674594</v>
      </c>
      <c r="L356" s="70">
        <f>'Compound Alert'!AA7</f>
        <v>8.7272727272727302</v>
      </c>
      <c r="M356" s="70">
        <f>'Compound Alert'!AB7</f>
        <v>8.4285714285714306</v>
      </c>
      <c r="N356" s="70">
        <f>'Compound Alert'!AC7</f>
        <v>3.5</v>
      </c>
      <c r="O356" s="70">
        <f>'Compound Alert'!AD7</f>
        <v>0</v>
      </c>
      <c r="P356" s="83"/>
      <c r="Q356" s="27" t="e">
        <f>'Compound Alert'!#REF!</f>
        <v>#REF!</v>
      </c>
      <c r="R356" s="27" t="e">
        <f>'Compound Alert'!#REF!</f>
        <v>#REF!</v>
      </c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1:32" hidden="1" x14ac:dyDescent="0.2">
      <c r="A357" s="64">
        <v>58</v>
      </c>
      <c r="B357" s="83" t="str">
        <f>'Compound Alert'!B27</f>
        <v>Bolivia</v>
      </c>
      <c r="C357" s="83" t="str">
        <f>'Compound Alert'!C27</f>
        <v>BOL</v>
      </c>
      <c r="D357" s="83" t="str">
        <f>'Compound Alert'!D27</f>
        <v>LCN           Latin America &amp; Caribbean</v>
      </c>
      <c r="E357" s="83" t="str">
        <f>'Compound Alert'!E27</f>
        <v>IBRD</v>
      </c>
      <c r="F357" s="83"/>
      <c r="G357" s="81">
        <f>'Compound Alert'!G27</f>
        <v>2</v>
      </c>
      <c r="H357" s="243">
        <f>'Compound Alert'!H27</f>
        <v>2</v>
      </c>
      <c r="I357" s="78">
        <f>'Compound Alert'!J27</f>
        <v>1.5</v>
      </c>
      <c r="J357" s="70">
        <f>'Compound Alert'!Y27</f>
        <v>7.25</v>
      </c>
      <c r="K357" s="70">
        <f>'Compound Alert'!Z27</f>
        <v>8.0861244019138692</v>
      </c>
      <c r="L357" s="70">
        <f>'Compound Alert'!AA27</f>
        <v>8.6776859504132204</v>
      </c>
      <c r="M357" s="70">
        <f>'Compound Alert'!AB27</f>
        <v>6.4285714285714297</v>
      </c>
      <c r="N357" s="70">
        <f>'Compound Alert'!AC27</f>
        <v>6.1666666666666696</v>
      </c>
      <c r="O357" s="70">
        <f>'Compound Alert'!AD27</f>
        <v>0</v>
      </c>
      <c r="P357" s="83"/>
      <c r="Q357" s="27" t="e">
        <f>'Compound Alert'!#REF!</f>
        <v>#REF!</v>
      </c>
      <c r="R357" s="27" t="e">
        <f>'Compound Alert'!#REF!</f>
        <v>#REF!</v>
      </c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1:32" hidden="1" x14ac:dyDescent="0.2">
      <c r="A358" s="64">
        <v>59</v>
      </c>
      <c r="B358" s="83" t="str">
        <f>'Compound Alert'!B140</f>
        <v>Peru</v>
      </c>
      <c r="C358" s="83" t="str">
        <f>'Compound Alert'!C140</f>
        <v>PER</v>
      </c>
      <c r="D358" s="83" t="str">
        <f>'Compound Alert'!D140</f>
        <v>LCN           Latin America &amp; Caribbean</v>
      </c>
      <c r="E358" s="83" t="str">
        <f>'Compound Alert'!E140</f>
        <v>IBRD</v>
      </c>
      <c r="F358" s="83"/>
      <c r="G358" s="81">
        <f>'Compound Alert'!G140</f>
        <v>1.5</v>
      </c>
      <c r="H358" s="243">
        <f>'Compound Alert'!H140</f>
        <v>1.5</v>
      </c>
      <c r="I358" s="78">
        <f>'Compound Alert'!J140</f>
        <v>1</v>
      </c>
      <c r="J358" s="70">
        <f>'Compound Alert'!Y140</f>
        <v>5.75</v>
      </c>
      <c r="K358" s="70">
        <f>'Compound Alert'!Z140</f>
        <v>6.6507177033492804</v>
      </c>
      <c r="L358" s="70">
        <f>'Compound Alert'!AA140</f>
        <v>4.2644628099173598</v>
      </c>
      <c r="M358" s="70">
        <f>'Compound Alert'!AB140</f>
        <v>4.8571428571428603</v>
      </c>
      <c r="N358" s="70">
        <f>'Compound Alert'!AC140</f>
        <v>10</v>
      </c>
      <c r="O358" s="70">
        <f>'Compound Alert'!AD140</f>
        <v>0</v>
      </c>
      <c r="P358" s="83"/>
      <c r="Q358" s="27" t="e">
        <f>'Compound Alert'!#REF!</f>
        <v>#REF!</v>
      </c>
      <c r="R358" s="27" t="e">
        <f>'Compound Alert'!#REF!</f>
        <v>#REF!</v>
      </c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1:32" hidden="1" x14ac:dyDescent="0.2">
      <c r="A359" s="64">
        <v>60</v>
      </c>
      <c r="B359" s="83" t="str">
        <f>'Compound Alert'!B154</f>
        <v>Senegal</v>
      </c>
      <c r="C359" s="83" t="str">
        <f>'Compound Alert'!C154</f>
        <v>SEN</v>
      </c>
      <c r="D359" s="83" t="str">
        <f>'Compound Alert'!D154</f>
        <v>SSF           Sub-Saharan Africa</v>
      </c>
      <c r="E359" s="83" t="str">
        <f>'Compound Alert'!E154</f>
        <v>IDA</v>
      </c>
      <c r="F359" s="83"/>
      <c r="G359" s="81">
        <f>'Compound Alert'!G154</f>
        <v>2</v>
      </c>
      <c r="H359" s="243">
        <f>'Compound Alert'!H154</f>
        <v>2</v>
      </c>
      <c r="I359" s="78">
        <f>'Compound Alert'!J154</f>
        <v>1.5</v>
      </c>
      <c r="J359" s="70">
        <f>'Compound Alert'!Y154</f>
        <v>7.75</v>
      </c>
      <c r="K359" s="70">
        <f>'Compound Alert'!Z154</f>
        <v>7.3923444976076498</v>
      </c>
      <c r="L359" s="70">
        <f>'Compound Alert'!AA154</f>
        <v>6.2975206611570202</v>
      </c>
      <c r="M359" s="70">
        <f>'Compound Alert'!AB154</f>
        <v>9</v>
      </c>
      <c r="N359" s="70">
        <f>'Compound Alert'!AC154</f>
        <v>5.8333333333333304</v>
      </c>
      <c r="O359" s="70">
        <f>'Compound Alert'!AD154</f>
        <v>0</v>
      </c>
      <c r="P359" s="83"/>
      <c r="Q359" s="27" t="e">
        <f>'Compound Alert'!#REF!</f>
        <v>#REF!</v>
      </c>
      <c r="R359" s="27" t="e">
        <f>'Compound Alert'!#REF!</f>
        <v>#REF!</v>
      </c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1:32" hidden="1" x14ac:dyDescent="0.2">
      <c r="A360" s="64">
        <v>61</v>
      </c>
      <c r="B360" s="83" t="str">
        <f>'Compound Alert'!B173</f>
        <v>Tajikistan</v>
      </c>
      <c r="C360" s="83" t="str">
        <f>'Compound Alert'!C173</f>
        <v>TJK</v>
      </c>
      <c r="D360" s="83" t="str">
        <f>'Compound Alert'!D173</f>
        <v>ECS           Europe &amp; Central Asia</v>
      </c>
      <c r="E360" s="83" t="str">
        <f>'Compound Alert'!E173</f>
        <v>IDA</v>
      </c>
      <c r="F360" s="83"/>
      <c r="G360" s="81">
        <f>'Compound Alert'!G173</f>
        <v>3</v>
      </c>
      <c r="H360" s="243">
        <f>'Compound Alert'!H173</f>
        <v>3</v>
      </c>
      <c r="I360" s="78">
        <f>'Compound Alert'!J173</f>
        <v>2</v>
      </c>
      <c r="J360" s="70">
        <f>'Compound Alert'!Y173</f>
        <v>7.54</v>
      </c>
      <c r="K360" s="70">
        <f>'Compound Alert'!Z173</f>
        <v>5.9090909090909101</v>
      </c>
      <c r="L360" s="70">
        <f>'Compound Alert'!AA173</f>
        <v>10</v>
      </c>
      <c r="M360" s="70">
        <f>'Compound Alert'!AB173</f>
        <v>6.5714285714285703</v>
      </c>
      <c r="N360" s="70">
        <f>'Compound Alert'!AC173</f>
        <v>8</v>
      </c>
      <c r="O360" s="70">
        <f>'Compound Alert'!AD173</f>
        <v>0</v>
      </c>
      <c r="P360" s="83"/>
      <c r="Q360" s="27" t="e">
        <f>'Compound Alert'!#REF!</f>
        <v>#REF!</v>
      </c>
      <c r="R360" s="27" t="e">
        <f>'Compound Alert'!#REF!</f>
        <v>#REF!</v>
      </c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</row>
    <row r="361" spans="1:32" hidden="1" x14ac:dyDescent="0.2">
      <c r="A361" s="64">
        <v>62</v>
      </c>
      <c r="B361" s="83" t="str">
        <f>'Compound Alert'!B180</f>
        <v>Tuvalu</v>
      </c>
      <c r="C361" s="83" t="str">
        <f>'Compound Alert'!C180</f>
        <v>TUV</v>
      </c>
      <c r="D361" s="83" t="str">
        <f>'Compound Alert'!D180</f>
        <v>EAS           East Asia &amp; Pacific</v>
      </c>
      <c r="E361" s="83" t="str">
        <f>'Compound Alert'!E180</f>
        <v>IDA</v>
      </c>
      <c r="F361" s="83"/>
      <c r="G361" s="81">
        <f>'Compound Alert'!G180</f>
        <v>0.5</v>
      </c>
      <c r="H361" s="243">
        <f>'Compound Alert'!H180</f>
        <v>0.5</v>
      </c>
      <c r="I361" s="78">
        <f>'Compound Alert'!J180</f>
        <v>2</v>
      </c>
      <c r="J361" s="70">
        <f>'Compound Alert'!Y180</f>
        <v>9.68</v>
      </c>
      <c r="K361" s="70" t="e">
        <f>'Compound Alert'!Z180</f>
        <v>#N/A</v>
      </c>
      <c r="L361" s="70" t="e">
        <f>'Compound Alert'!AA180</f>
        <v>#N/A</v>
      </c>
      <c r="M361" s="70">
        <f>'Compound Alert'!AB180</f>
        <v>7.1428571428571397</v>
      </c>
      <c r="N361" s="70">
        <f>'Compound Alert'!AC180</f>
        <v>3.3333333333333299</v>
      </c>
      <c r="O361" s="70">
        <f>'Compound Alert'!AD180</f>
        <v>10</v>
      </c>
      <c r="P361" s="83"/>
      <c r="Q361" s="27" t="e">
        <f>'Compound Alert'!#REF!</f>
        <v>#REF!</v>
      </c>
      <c r="R361" s="27" t="e">
        <f>'Compound Alert'!#REF!</f>
        <v>#REF!</v>
      </c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</row>
    <row r="362" spans="1:32" hidden="1" x14ac:dyDescent="0.2">
      <c r="A362" s="64">
        <v>63</v>
      </c>
      <c r="B362" s="83" t="str">
        <f>'Compound Alert'!B158</f>
        <v>El Salvador</v>
      </c>
      <c r="C362" s="83" t="str">
        <f>'Compound Alert'!C158</f>
        <v>SLV</v>
      </c>
      <c r="D362" s="83" t="str">
        <f>'Compound Alert'!D158</f>
        <v>LCN           Latin America &amp; Caribbean</v>
      </c>
      <c r="E362" s="83" t="str">
        <f>'Compound Alert'!E158</f>
        <v>IBRD</v>
      </c>
      <c r="F362" s="83"/>
      <c r="G362" s="81">
        <f>'Compound Alert'!G158</f>
        <v>2.5</v>
      </c>
      <c r="H362" s="243">
        <f>'Compound Alert'!H158</f>
        <v>2.5</v>
      </c>
      <c r="I362" s="78">
        <f>'Compound Alert'!J158</f>
        <v>0.5</v>
      </c>
      <c r="J362" s="70">
        <f>'Compound Alert'!Y158</f>
        <v>5.5</v>
      </c>
      <c r="K362" s="70">
        <f>'Compound Alert'!Z158</f>
        <v>4.9760765550239201</v>
      </c>
      <c r="L362" s="70">
        <f>'Compound Alert'!AA158</f>
        <v>5.3553719008264498</v>
      </c>
      <c r="M362" s="70">
        <f>'Compound Alert'!AB158</f>
        <v>6.28571428571429</v>
      </c>
      <c r="N362" s="70">
        <f>'Compound Alert'!AC158</f>
        <v>9.1666666666666696</v>
      </c>
      <c r="O362" s="70">
        <f>'Compound Alert'!AD158</f>
        <v>0</v>
      </c>
      <c r="P362" s="83"/>
      <c r="Q362" s="27" t="e">
        <f>'Compound Alert'!#REF!</f>
        <v>#REF!</v>
      </c>
      <c r="R362" s="27" t="e">
        <f>'Compound Alert'!#REF!</f>
        <v>#REF!</v>
      </c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</row>
    <row r="363" spans="1:32" hidden="1" x14ac:dyDescent="0.2">
      <c r="A363" s="64">
        <v>64</v>
      </c>
      <c r="B363" s="83" t="str">
        <f>'Compound Alert'!B55</f>
        <v>Ecuador</v>
      </c>
      <c r="C363" s="83" t="str">
        <f>'Compound Alert'!C55</f>
        <v>ECU</v>
      </c>
      <c r="D363" s="83" t="str">
        <f>'Compound Alert'!D55</f>
        <v>LCN           Latin America &amp; Caribbean</v>
      </c>
      <c r="E363" s="83" t="str">
        <f>'Compound Alert'!E55</f>
        <v>IBRD</v>
      </c>
      <c r="F363" s="83"/>
      <c r="G363" s="81">
        <f>'Compound Alert'!G55</f>
        <v>2</v>
      </c>
      <c r="H363" s="243">
        <f>'Compound Alert'!H55</f>
        <v>2</v>
      </c>
      <c r="I363" s="78">
        <f>'Compound Alert'!J55</f>
        <v>1</v>
      </c>
      <c r="J363" s="70">
        <f>'Compound Alert'!Y55</f>
        <v>4.75</v>
      </c>
      <c r="K363" s="70">
        <f>'Compound Alert'!Z55</f>
        <v>5.1435406698564599</v>
      </c>
      <c r="L363" s="70">
        <f>'Compound Alert'!AA55</f>
        <v>7.25619834710744</v>
      </c>
      <c r="M363" s="70">
        <f>'Compound Alert'!AB55</f>
        <v>4.8571428571428603</v>
      </c>
      <c r="N363" s="70">
        <f>'Compound Alert'!AC55</f>
        <v>9.8333333333333304</v>
      </c>
      <c r="O363" s="70">
        <f>'Compound Alert'!AD55</f>
        <v>0</v>
      </c>
      <c r="P363" s="83"/>
      <c r="Q363" s="27" t="e">
        <f>'Compound Alert'!#REF!</f>
        <v>#REF!</v>
      </c>
      <c r="R363" s="27" t="e">
        <f>'Compound Alert'!#REF!</f>
        <v>#REF!</v>
      </c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</row>
    <row r="364" spans="1:32" hidden="1" x14ac:dyDescent="0.2">
      <c r="A364" s="64">
        <v>65</v>
      </c>
      <c r="B364" s="83" t="str">
        <f>'Compound Alert'!B171</f>
        <v>Togo</v>
      </c>
      <c r="C364" s="83" t="str">
        <f>'Compound Alert'!C171</f>
        <v>TGO</v>
      </c>
      <c r="D364" s="83" t="str">
        <f>'Compound Alert'!D171</f>
        <v>SSF           Sub-Saharan Africa</v>
      </c>
      <c r="E364" s="83" t="str">
        <f>'Compound Alert'!E171</f>
        <v>IDA</v>
      </c>
      <c r="F364" s="83"/>
      <c r="G364" s="81">
        <f>'Compound Alert'!G171</f>
        <v>2</v>
      </c>
      <c r="H364" s="243">
        <f>'Compound Alert'!H171</f>
        <v>2</v>
      </c>
      <c r="I364" s="78">
        <f>'Compound Alert'!J171</f>
        <v>2</v>
      </c>
      <c r="J364" s="70">
        <f>'Compound Alert'!Y171</f>
        <v>9.75</v>
      </c>
      <c r="K364" s="70">
        <f>'Compound Alert'!Z171</f>
        <v>8.6842105263157894</v>
      </c>
      <c r="L364" s="70">
        <f>'Compound Alert'!AA171</f>
        <v>7.8347107438016499</v>
      </c>
      <c r="M364" s="70">
        <f>'Compound Alert'!AB171</f>
        <v>8.71428571428571</v>
      </c>
      <c r="N364" s="70">
        <f>'Compound Alert'!AC171</f>
        <v>3.3333333333333299</v>
      </c>
      <c r="O364" s="70">
        <f>'Compound Alert'!AD171</f>
        <v>0</v>
      </c>
      <c r="P364" s="83"/>
      <c r="Q364" s="27" t="e">
        <f>'Compound Alert'!#REF!</f>
        <v>#REF!</v>
      </c>
      <c r="R364" s="27" t="e">
        <f>'Compound Alert'!#REF!</f>
        <v>#REF!</v>
      </c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</row>
    <row r="365" spans="1:32" hidden="1" x14ac:dyDescent="0.2">
      <c r="A365" s="64">
        <v>66</v>
      </c>
      <c r="B365" s="83" t="str">
        <f>'Compound Alert'!B193</f>
        <v>South Africa</v>
      </c>
      <c r="C365" s="83" t="str">
        <f>'Compound Alert'!C193</f>
        <v>ZAF</v>
      </c>
      <c r="D365" s="83" t="str">
        <f>'Compound Alert'!D193</f>
        <v>SSF           Sub-Saharan Africa</v>
      </c>
      <c r="E365" s="83" t="str">
        <f>'Compound Alert'!E193</f>
        <v>IBRD</v>
      </c>
      <c r="F365" s="83"/>
      <c r="G365" s="81">
        <f>'Compound Alert'!G193</f>
        <v>2</v>
      </c>
      <c r="H365" s="243">
        <f>'Compound Alert'!H193</f>
        <v>2</v>
      </c>
      <c r="I365" s="78">
        <f>'Compound Alert'!J193</f>
        <v>0</v>
      </c>
      <c r="J365" s="70">
        <f>'Compound Alert'!Y193</f>
        <v>6.75</v>
      </c>
      <c r="K365" s="70">
        <f>'Compound Alert'!Z193</f>
        <v>5.4306220095693698</v>
      </c>
      <c r="L365" s="70">
        <f>'Compound Alert'!AA193</f>
        <v>5.0909090909090899</v>
      </c>
      <c r="M365" s="70">
        <f>'Compound Alert'!AB193</f>
        <v>6.1428571428571397</v>
      </c>
      <c r="N365" s="70">
        <f>'Compound Alert'!AC193</f>
        <v>6.5</v>
      </c>
      <c r="O365" s="70">
        <f>'Compound Alert'!AD193</f>
        <v>0</v>
      </c>
      <c r="P365" s="83"/>
      <c r="Q365" s="27" t="e">
        <f>'Compound Alert'!#REF!</f>
        <v>#REF!</v>
      </c>
      <c r="R365" s="27" t="e">
        <f>'Compound Alert'!#REF!</f>
        <v>#REF!</v>
      </c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</row>
    <row r="366" spans="1:32" hidden="1" x14ac:dyDescent="0.2">
      <c r="A366" s="64">
        <v>67</v>
      </c>
      <c r="B366" s="83" t="str">
        <f>'Compound Alert'!B15</f>
        <v>Azerbaijan</v>
      </c>
      <c r="C366" s="83" t="str">
        <f>'Compound Alert'!C15</f>
        <v>AZE</v>
      </c>
      <c r="D366" s="83" t="str">
        <f>'Compound Alert'!D15</f>
        <v>ECS           Europe &amp; Central Asia</v>
      </c>
      <c r="E366" s="83" t="str">
        <f>'Compound Alert'!E15</f>
        <v>IBRD</v>
      </c>
      <c r="F366" s="83"/>
      <c r="G366" s="81">
        <f>'Compound Alert'!G15</f>
        <v>2</v>
      </c>
      <c r="H366" s="243">
        <f>'Compound Alert'!H15</f>
        <v>2</v>
      </c>
      <c r="I366" s="78">
        <f>'Compound Alert'!J15</f>
        <v>1</v>
      </c>
      <c r="J366" s="70">
        <f>'Compound Alert'!Y15</f>
        <v>7.16</v>
      </c>
      <c r="K366" s="70">
        <f>'Compound Alert'!Z15</f>
        <v>4.2344497607655498</v>
      </c>
      <c r="L366" s="70">
        <f>'Compound Alert'!AA15</f>
        <v>7.1900826446280997</v>
      </c>
      <c r="M366" s="70">
        <f>'Compound Alert'!AB15</f>
        <v>3.71428571428571</v>
      </c>
      <c r="N366" s="70">
        <f>'Compound Alert'!AC15</f>
        <v>6.5</v>
      </c>
      <c r="O366" s="70">
        <f>'Compound Alert'!AD15</f>
        <v>0</v>
      </c>
      <c r="P366" s="83"/>
      <c r="Q366" s="27" t="e">
        <f>'Compound Alert'!#REF!</f>
        <v>#REF!</v>
      </c>
      <c r="R366" s="27" t="e">
        <f>'Compound Alert'!#REF!</f>
        <v>#REF!</v>
      </c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</row>
    <row r="367" spans="1:32" hidden="1" x14ac:dyDescent="0.2">
      <c r="A367" s="64">
        <v>68</v>
      </c>
      <c r="B367" s="83" t="str">
        <f>'Compound Alert'!B31</f>
        <v>Bhutan</v>
      </c>
      <c r="C367" s="83" t="str">
        <f>'Compound Alert'!C31</f>
        <v>BTN</v>
      </c>
      <c r="D367" s="83" t="str">
        <f>'Compound Alert'!D31</f>
        <v>SAS           South Asia</v>
      </c>
      <c r="E367" s="83" t="str">
        <f>'Compound Alert'!E31</f>
        <v>IDA</v>
      </c>
      <c r="F367" s="83"/>
      <c r="G367" s="81">
        <f>'Compound Alert'!G31</f>
        <v>1</v>
      </c>
      <c r="H367" s="243">
        <f>'Compound Alert'!H31</f>
        <v>1</v>
      </c>
      <c r="I367" s="78">
        <f>'Compound Alert'!J31</f>
        <v>0.5</v>
      </c>
      <c r="J367" s="70">
        <f>'Compound Alert'!Y31</f>
        <v>5.94</v>
      </c>
      <c r="K367" s="70">
        <f>'Compound Alert'!Z31</f>
        <v>6.9856459330143501</v>
      </c>
      <c r="L367" s="70">
        <f>'Compound Alert'!AA31</f>
        <v>4.1157024793388404</v>
      </c>
      <c r="M367" s="70">
        <f>'Compound Alert'!AB31</f>
        <v>7.4285714285714297</v>
      </c>
      <c r="N367" s="70">
        <f>'Compound Alert'!AC31</f>
        <v>4.1666666666666696</v>
      </c>
      <c r="O367" s="70">
        <f>'Compound Alert'!AD31</f>
        <v>0</v>
      </c>
      <c r="P367" s="83"/>
      <c r="Q367" s="27" t="e">
        <f>'Compound Alert'!#REF!</f>
        <v>#REF!</v>
      </c>
      <c r="R367" s="27" t="e">
        <f>'Compound Alert'!#REF!</f>
        <v>#REF!</v>
      </c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</row>
    <row r="368" spans="1:32" hidden="1" x14ac:dyDescent="0.2">
      <c r="A368" s="64">
        <v>69</v>
      </c>
      <c r="B368" s="83" t="str">
        <f>'Compound Alert'!B68</f>
        <v>Ghana</v>
      </c>
      <c r="C368" s="83" t="str">
        <f>'Compound Alert'!C68</f>
        <v>GHA</v>
      </c>
      <c r="D368" s="83" t="str">
        <f>'Compound Alert'!D68</f>
        <v>SSF           Sub-Saharan Africa</v>
      </c>
      <c r="E368" s="83" t="str">
        <f>'Compound Alert'!E68</f>
        <v>IDA</v>
      </c>
      <c r="F368" s="83"/>
      <c r="G368" s="81">
        <f>'Compound Alert'!G68</f>
        <v>2</v>
      </c>
      <c r="H368" s="243">
        <f>'Compound Alert'!H68</f>
        <v>2</v>
      </c>
      <c r="I368" s="78">
        <f>'Compound Alert'!J68</f>
        <v>1</v>
      </c>
      <c r="J368" s="70">
        <f>'Compound Alert'!Y68</f>
        <v>6.9</v>
      </c>
      <c r="K368" s="70">
        <f>'Compound Alert'!Z68</f>
        <v>7.17703349282296</v>
      </c>
      <c r="L368" s="70">
        <f>'Compound Alert'!AA68</f>
        <v>6.0826446280991702</v>
      </c>
      <c r="M368" s="70">
        <f>'Compound Alert'!AB68</f>
        <v>7.5714285714285703</v>
      </c>
      <c r="N368" s="70">
        <f>'Compound Alert'!AC68</f>
        <v>4.5</v>
      </c>
      <c r="O368" s="70">
        <f>'Compound Alert'!AD68</f>
        <v>0</v>
      </c>
      <c r="P368" s="83"/>
      <c r="Q368" s="27" t="e">
        <f>'Compound Alert'!#REF!</f>
        <v>#REF!</v>
      </c>
      <c r="R368" s="27" t="e">
        <f>'Compound Alert'!#REF!</f>
        <v>#REF!</v>
      </c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</row>
    <row r="369" spans="1:32" hidden="1" x14ac:dyDescent="0.2">
      <c r="A369" s="64">
        <v>70</v>
      </c>
      <c r="B369" s="83" t="str">
        <f>'Compound Alert'!B69</f>
        <v>Guinea</v>
      </c>
      <c r="C369" s="83" t="str">
        <f>'Compound Alert'!C69</f>
        <v>GIN</v>
      </c>
      <c r="D369" s="83" t="str">
        <f>'Compound Alert'!D69</f>
        <v>SSF           Sub-Saharan Africa</v>
      </c>
      <c r="E369" s="83" t="str">
        <f>'Compound Alert'!E69</f>
        <v>IDA</v>
      </c>
      <c r="F369" s="83"/>
      <c r="G369" s="81">
        <f>'Compound Alert'!G69</f>
        <v>2</v>
      </c>
      <c r="H369" s="243">
        <f>'Compound Alert'!H69</f>
        <v>2</v>
      </c>
      <c r="I369" s="78">
        <f>'Compound Alert'!J69</f>
        <v>3</v>
      </c>
      <c r="J369" s="70">
        <f>'Compound Alert'!Y69</f>
        <v>10</v>
      </c>
      <c r="K369" s="70">
        <f>'Compound Alert'!Z69</f>
        <v>8.8277511961722492</v>
      </c>
      <c r="L369" s="70">
        <f>'Compound Alert'!AA69</f>
        <v>10</v>
      </c>
      <c r="M369" s="70">
        <f>'Compound Alert'!AB69</f>
        <v>7.8571428571428603</v>
      </c>
      <c r="N369" s="70">
        <f>'Compound Alert'!AC69</f>
        <v>4.8333333333333304</v>
      </c>
      <c r="O369" s="70">
        <f>'Compound Alert'!AD69</f>
        <v>0</v>
      </c>
      <c r="P369" s="83"/>
      <c r="Q369" s="27" t="e">
        <f>'Compound Alert'!#REF!</f>
        <v>#REF!</v>
      </c>
      <c r="R369" s="27" t="e">
        <f>'Compound Alert'!#REF!</f>
        <v>#REF!</v>
      </c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</row>
    <row r="370" spans="1:32" hidden="1" x14ac:dyDescent="0.2">
      <c r="A370" s="64">
        <v>71</v>
      </c>
      <c r="B370" s="83" t="str">
        <f>'Compound Alert'!B107</f>
        <v>Lesotho</v>
      </c>
      <c r="C370" s="83" t="str">
        <f>'Compound Alert'!C107</f>
        <v>LSO</v>
      </c>
      <c r="D370" s="83" t="str">
        <f>'Compound Alert'!D107</f>
        <v>SSF           Sub-Saharan Africa</v>
      </c>
      <c r="E370" s="83" t="str">
        <f>'Compound Alert'!E107</f>
        <v>IDA</v>
      </c>
      <c r="F370" s="83"/>
      <c r="G370" s="81">
        <f>'Compound Alert'!G107</f>
        <v>1.5</v>
      </c>
      <c r="H370" s="243">
        <f>'Compound Alert'!H107</f>
        <v>1.5</v>
      </c>
      <c r="I370" s="78">
        <f>'Compound Alert'!J107</f>
        <v>2</v>
      </c>
      <c r="J370" s="70">
        <f>'Compound Alert'!Y107</f>
        <v>10</v>
      </c>
      <c r="K370" s="70">
        <f>'Compound Alert'!Z107</f>
        <v>8.7559808612440193</v>
      </c>
      <c r="L370" s="70">
        <f>'Compound Alert'!AA107</f>
        <v>6.6776859504132204</v>
      </c>
      <c r="M370" s="70">
        <f>'Compound Alert'!AB107</f>
        <v>9.1428571428571406</v>
      </c>
      <c r="N370" s="70">
        <f>'Compound Alert'!AC107</f>
        <v>2.5</v>
      </c>
      <c r="O370" s="70">
        <f>'Compound Alert'!AD107</f>
        <v>0</v>
      </c>
      <c r="P370" s="83"/>
      <c r="Q370" s="27" t="e">
        <f>'Compound Alert'!#REF!</f>
        <v>#REF!</v>
      </c>
      <c r="R370" s="27" t="e">
        <f>'Compound Alert'!#REF!</f>
        <v>#REF!</v>
      </c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</row>
    <row r="371" spans="1:32" hidden="1" x14ac:dyDescent="0.2">
      <c r="A371" s="64">
        <v>72</v>
      </c>
      <c r="B371" s="83" t="str">
        <f>'Compound Alert'!B116</f>
        <v>Marshall Islands</v>
      </c>
      <c r="C371" s="83" t="str">
        <f>'Compound Alert'!C116</f>
        <v>MHL</v>
      </c>
      <c r="D371" s="83" t="str">
        <f>'Compound Alert'!D116</f>
        <v>EAS           East Asia &amp; Pacific</v>
      </c>
      <c r="E371" s="83" t="str">
        <f>'Compound Alert'!E116</f>
        <v>IDA</v>
      </c>
      <c r="F371" s="83"/>
      <c r="G371" s="81">
        <f>'Compound Alert'!G116</f>
        <v>0</v>
      </c>
      <c r="H371" s="243">
        <f>'Compound Alert'!H116</f>
        <v>0</v>
      </c>
      <c r="I371" s="78">
        <f>'Compound Alert'!J116</f>
        <v>2.5</v>
      </c>
      <c r="J371" s="70">
        <f>'Compound Alert'!Y116</f>
        <v>10</v>
      </c>
      <c r="K371" s="70" t="e">
        <f>'Compound Alert'!Z116</f>
        <v>#N/A</v>
      </c>
      <c r="L371" s="70" t="e">
        <f>'Compound Alert'!AA116</f>
        <v>#N/A</v>
      </c>
      <c r="M371" s="70">
        <f>'Compound Alert'!AB116</f>
        <v>7.7142857142857197</v>
      </c>
      <c r="N371" s="70">
        <f>'Compound Alert'!AC116</f>
        <v>4.3333333333333304</v>
      </c>
      <c r="O371" s="70">
        <f>'Compound Alert'!AD116</f>
        <v>10</v>
      </c>
      <c r="P371" s="83"/>
      <c r="Q371" s="27" t="e">
        <f>'Compound Alert'!#REF!</f>
        <v>#REF!</v>
      </c>
      <c r="R371" s="27" t="e">
        <f>'Compound Alert'!#REF!</f>
        <v>#REF!</v>
      </c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</row>
    <row r="372" spans="1:32" hidden="1" x14ac:dyDescent="0.2">
      <c r="A372" s="64">
        <v>73</v>
      </c>
      <c r="B372" s="83" t="str">
        <f>'Compound Alert'!B157</f>
        <v>Sierra Leone</v>
      </c>
      <c r="C372" s="83" t="str">
        <f>'Compound Alert'!C157</f>
        <v>SLE</v>
      </c>
      <c r="D372" s="83" t="str">
        <f>'Compound Alert'!D157</f>
        <v>SSF           Sub-Saharan Africa</v>
      </c>
      <c r="E372" s="83" t="str">
        <f>'Compound Alert'!E157</f>
        <v>IDA</v>
      </c>
      <c r="F372" s="83"/>
      <c r="G372" s="81">
        <f>'Compound Alert'!G157</f>
        <v>3</v>
      </c>
      <c r="H372" s="243">
        <f>'Compound Alert'!H157</f>
        <v>3</v>
      </c>
      <c r="I372" s="78">
        <f>'Compound Alert'!J157</f>
        <v>2.5</v>
      </c>
      <c r="J372" s="70">
        <f>'Compound Alert'!Y157</f>
        <v>10</v>
      </c>
      <c r="K372" s="70">
        <f>'Compound Alert'!Z157</f>
        <v>9.6411483253588504</v>
      </c>
      <c r="L372" s="70">
        <f>'Compound Alert'!AA157</f>
        <v>8.2148760330578501</v>
      </c>
      <c r="M372" s="70">
        <f>'Compound Alert'!AB157</f>
        <v>9.8571428571428594</v>
      </c>
      <c r="N372" s="70">
        <f>'Compound Alert'!AC157</f>
        <v>4.8333333333333304</v>
      </c>
      <c r="O372" s="70">
        <f>'Compound Alert'!AD157</f>
        <v>0</v>
      </c>
      <c r="P372" s="83"/>
      <c r="Q372" s="27" t="e">
        <f>'Compound Alert'!#REF!</f>
        <v>#REF!</v>
      </c>
      <c r="R372" s="27" t="e">
        <f>'Compound Alert'!#REF!</f>
        <v>#REF!</v>
      </c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</row>
    <row r="373" spans="1:32" hidden="1" x14ac:dyDescent="0.2">
      <c r="A373" s="64">
        <v>74</v>
      </c>
      <c r="B373" s="83" t="str">
        <f>'Compound Alert'!B128</f>
        <v>Namibia</v>
      </c>
      <c r="C373" s="83" t="str">
        <f>'Compound Alert'!C128</f>
        <v>NAM</v>
      </c>
      <c r="D373" s="83" t="str">
        <f>'Compound Alert'!D128</f>
        <v>SSF           Sub-Saharan Africa</v>
      </c>
      <c r="E373" s="83" t="str">
        <f>'Compound Alert'!E128</f>
        <v>IBRD</v>
      </c>
      <c r="F373" s="83"/>
      <c r="G373" s="81">
        <f>'Compound Alert'!G128</f>
        <v>2</v>
      </c>
      <c r="H373" s="243">
        <f>'Compound Alert'!H128</f>
        <v>2</v>
      </c>
      <c r="I373" s="78">
        <f>'Compound Alert'!J128</f>
        <v>1.5</v>
      </c>
      <c r="J373" s="70">
        <f>'Compound Alert'!Y128</f>
        <v>7.75</v>
      </c>
      <c r="K373" s="70">
        <f>'Compound Alert'!Z128</f>
        <v>9.2822966507177007</v>
      </c>
      <c r="L373" s="70">
        <f>'Compound Alert'!AA128</f>
        <v>4.9421487603305803</v>
      </c>
      <c r="M373" s="70">
        <f>'Compound Alert'!AB128</f>
        <v>8</v>
      </c>
      <c r="N373" s="70">
        <f>'Compound Alert'!AC128</f>
        <v>5.5</v>
      </c>
      <c r="O373" s="70">
        <f>'Compound Alert'!AD128</f>
        <v>0</v>
      </c>
      <c r="P373" s="83"/>
      <c r="Q373" s="27" t="e">
        <f>'Compound Alert'!#REF!</f>
        <v>#REF!</v>
      </c>
      <c r="R373" s="27" t="e">
        <f>'Compound Alert'!#REF!</f>
        <v>#REF!</v>
      </c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</row>
    <row r="374" spans="1:32" hidden="1" x14ac:dyDescent="0.2">
      <c r="A374" s="64">
        <v>75</v>
      </c>
      <c r="B374" s="83" t="str">
        <f>'Compound Alert'!B26</f>
        <v>Belize</v>
      </c>
      <c r="C374" s="83" t="str">
        <f>'Compound Alert'!C26</f>
        <v>BLZ</v>
      </c>
      <c r="D374" s="83" t="str">
        <f>'Compound Alert'!D26</f>
        <v>LCN           Latin America &amp; Caribbean</v>
      </c>
      <c r="E374" s="83" t="str">
        <f>'Compound Alert'!E26</f>
        <v>IBRD</v>
      </c>
      <c r="F374" s="83"/>
      <c r="G374" s="81">
        <f>'Compound Alert'!G26</f>
        <v>1</v>
      </c>
      <c r="H374" s="243">
        <f>'Compound Alert'!H26</f>
        <v>1</v>
      </c>
      <c r="I374" s="78">
        <f>'Compound Alert'!J26</f>
        <v>1.5</v>
      </c>
      <c r="J374" s="70">
        <f>'Compound Alert'!Y26</f>
        <v>7.64</v>
      </c>
      <c r="K374" s="70">
        <f>'Compound Alert'!Z26</f>
        <v>4.6650717703349196</v>
      </c>
      <c r="L374" s="70">
        <f>'Compound Alert'!AA26</f>
        <v>7.0743801652892602</v>
      </c>
      <c r="M374" s="70">
        <f>'Compound Alert'!AB26</f>
        <v>5.28571428571429</v>
      </c>
      <c r="N374" s="70">
        <f>'Compound Alert'!AC26</f>
        <v>7.5</v>
      </c>
      <c r="O374" s="70">
        <f>'Compound Alert'!AD26</f>
        <v>0</v>
      </c>
      <c r="P374" s="83"/>
      <c r="Q374" s="27" t="e">
        <f>'Compound Alert'!#REF!</f>
        <v>#REF!</v>
      </c>
      <c r="R374" s="27" t="e">
        <f>'Compound Alert'!#REF!</f>
        <v>#REF!</v>
      </c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</row>
    <row r="375" spans="1:32" hidden="1" x14ac:dyDescent="0.2">
      <c r="A375" s="64">
        <v>76</v>
      </c>
      <c r="B375" s="83" t="str">
        <f>'Compound Alert'!B89</f>
        <v>Jamaica</v>
      </c>
      <c r="C375" s="83" t="str">
        <f>'Compound Alert'!C89</f>
        <v>JAM</v>
      </c>
      <c r="D375" s="83" t="str">
        <f>'Compound Alert'!D89</f>
        <v>LCN           Latin America &amp; Caribbean</v>
      </c>
      <c r="E375" s="83" t="str">
        <f>'Compound Alert'!E89</f>
        <v>IBRD</v>
      </c>
      <c r="F375" s="83"/>
      <c r="G375" s="81">
        <f>'Compound Alert'!G89</f>
        <v>0.5</v>
      </c>
      <c r="H375" s="243">
        <f>'Compound Alert'!H89</f>
        <v>0.5</v>
      </c>
      <c r="I375" s="78">
        <f>'Compound Alert'!J89</f>
        <v>1</v>
      </c>
      <c r="J375" s="70">
        <f>'Compound Alert'!Y89</f>
        <v>8.1999999999999993</v>
      </c>
      <c r="K375" s="70">
        <f>'Compound Alert'!Z89</f>
        <v>4.2105263157894699</v>
      </c>
      <c r="L375" s="70">
        <f>'Compound Alert'!AA89</f>
        <v>5.0082644628099198</v>
      </c>
      <c r="M375" s="70">
        <f>'Compound Alert'!AB89</f>
        <v>5.5714285714285703</v>
      </c>
      <c r="N375" s="70">
        <f>'Compound Alert'!AC89</f>
        <v>7.3333333333333304</v>
      </c>
      <c r="O375" s="70">
        <f>'Compound Alert'!AD89</f>
        <v>0</v>
      </c>
      <c r="P375" s="83"/>
      <c r="Q375" s="27" t="e">
        <f>'Compound Alert'!#REF!</f>
        <v>#REF!</v>
      </c>
      <c r="R375" s="27" t="e">
        <f>'Compound Alert'!#REF!</f>
        <v>#REF!</v>
      </c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spans="1:32" hidden="1" x14ac:dyDescent="0.2">
      <c r="A376" s="64">
        <v>77</v>
      </c>
      <c r="B376" s="83" t="str">
        <f>'Compound Alert'!B90</f>
        <v>Jordan</v>
      </c>
      <c r="C376" s="83" t="str">
        <f>'Compound Alert'!C90</f>
        <v>JOR</v>
      </c>
      <c r="D376" s="83" t="str">
        <f>'Compound Alert'!D90</f>
        <v>MEA           Middle East &amp; North Africa</v>
      </c>
      <c r="E376" s="83" t="str">
        <f>'Compound Alert'!E90</f>
        <v>IBRD</v>
      </c>
      <c r="F376" s="83"/>
      <c r="G376" s="81">
        <f>'Compound Alert'!G90</f>
        <v>2</v>
      </c>
      <c r="H376" s="243">
        <f>'Compound Alert'!H90</f>
        <v>2</v>
      </c>
      <c r="I376" s="78">
        <f>'Compound Alert'!J90</f>
        <v>0</v>
      </c>
      <c r="J376" s="70">
        <f>'Compound Alert'!Y90</f>
        <v>5.75</v>
      </c>
      <c r="K376" s="70">
        <f>'Compound Alert'!Z90</f>
        <v>2.5358851674641101</v>
      </c>
      <c r="L376" s="70">
        <f>'Compound Alert'!AA90</f>
        <v>5.2396694214875996</v>
      </c>
      <c r="M376" s="70">
        <f>'Compound Alert'!AB90</f>
        <v>5.1428571428571397</v>
      </c>
      <c r="N376" s="70">
        <f>'Compound Alert'!AC90</f>
        <v>5.3333333333333304</v>
      </c>
      <c r="O376" s="70">
        <f>'Compound Alert'!AD90</f>
        <v>0</v>
      </c>
      <c r="P376" s="83"/>
      <c r="Q376" s="27" t="e">
        <f>'Compound Alert'!#REF!</f>
        <v>#REF!</v>
      </c>
      <c r="R376" s="27" t="e">
        <f>'Compound Alert'!#REF!</f>
        <v>#REF!</v>
      </c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</row>
    <row r="377" spans="1:32" hidden="1" x14ac:dyDescent="0.2">
      <c r="A377" s="64">
        <v>78</v>
      </c>
      <c r="B377" s="83" t="str">
        <f>'Compound Alert'!B176</f>
        <v>Tonga</v>
      </c>
      <c r="C377" s="83" t="str">
        <f>'Compound Alert'!C176</f>
        <v>TON</v>
      </c>
      <c r="D377" s="83" t="str">
        <f>'Compound Alert'!D176</f>
        <v>EAS           East Asia &amp; Pacific</v>
      </c>
      <c r="E377" s="83" t="str">
        <f>'Compound Alert'!E176</f>
        <v>IDA</v>
      </c>
      <c r="F377" s="83"/>
      <c r="G377" s="81">
        <f>'Compound Alert'!G176</f>
        <v>3</v>
      </c>
      <c r="H377" s="243">
        <f>'Compound Alert'!H176</f>
        <v>3</v>
      </c>
      <c r="I377" s="78">
        <f>'Compound Alert'!J176</f>
        <v>1.5</v>
      </c>
      <c r="J377" s="70">
        <f>'Compound Alert'!Y176</f>
        <v>8.98</v>
      </c>
      <c r="K377" s="70">
        <f>'Compound Alert'!Z176</f>
        <v>4.5215311004784597</v>
      </c>
      <c r="L377" s="70" t="e">
        <f>'Compound Alert'!AA176</f>
        <v>#N/A</v>
      </c>
      <c r="M377" s="70">
        <f>'Compound Alert'!AB176</f>
        <v>7.8571428571428603</v>
      </c>
      <c r="N377" s="70">
        <f>'Compound Alert'!AC176</f>
        <v>7</v>
      </c>
      <c r="O377" s="70">
        <f>'Compound Alert'!AD176</f>
        <v>0</v>
      </c>
      <c r="P377" s="83"/>
      <c r="Q377" s="27" t="e">
        <f>'Compound Alert'!#REF!</f>
        <v>#REF!</v>
      </c>
      <c r="R377" s="27" t="e">
        <f>'Compound Alert'!#REF!</f>
        <v>#REF!</v>
      </c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</row>
    <row r="378" spans="1:32" hidden="1" x14ac:dyDescent="0.2">
      <c r="A378" s="64">
        <v>79</v>
      </c>
      <c r="B378" s="83" t="str">
        <f>'Compound Alert'!B139</f>
        <v>Panama</v>
      </c>
      <c r="C378" s="83" t="str">
        <f>'Compound Alert'!C139</f>
        <v>PAN</v>
      </c>
      <c r="D378" s="83" t="str">
        <f>'Compound Alert'!D139</f>
        <v>LCN           Latin America &amp; Caribbean</v>
      </c>
      <c r="E378" s="83" t="str">
        <f>'Compound Alert'!E139</f>
        <v>IBRD</v>
      </c>
      <c r="F378" s="83"/>
      <c r="G378" s="81">
        <f>'Compound Alert'!G139</f>
        <v>2</v>
      </c>
      <c r="H378" s="243">
        <f>'Compound Alert'!H139</f>
        <v>2</v>
      </c>
      <c r="I378" s="78">
        <f>'Compound Alert'!J139</f>
        <v>0.5</v>
      </c>
      <c r="J378" s="70">
        <f>'Compound Alert'!Y139</f>
        <v>5.26</v>
      </c>
      <c r="K378" s="70">
        <f>'Compound Alert'!Z139</f>
        <v>5.0956937799043001</v>
      </c>
      <c r="L378" s="70">
        <f>'Compound Alert'!AA139</f>
        <v>4.0495867768595</v>
      </c>
      <c r="M378" s="70">
        <f>'Compound Alert'!AB139</f>
        <v>3.71428571428571</v>
      </c>
      <c r="N378" s="70">
        <f>'Compound Alert'!AC139</f>
        <v>8.6666666666666696</v>
      </c>
      <c r="O378" s="70">
        <f>'Compound Alert'!AD139</f>
        <v>0</v>
      </c>
      <c r="P378" s="83"/>
      <c r="Q378" s="27" t="e">
        <f>'Compound Alert'!#REF!</f>
        <v>#REF!</v>
      </c>
      <c r="R378" s="27" t="e">
        <f>'Compound Alert'!#REF!</f>
        <v>#REF!</v>
      </c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</row>
    <row r="379" spans="1:32" hidden="1" x14ac:dyDescent="0.2">
      <c r="A379" s="64">
        <v>80</v>
      </c>
      <c r="B379" s="83" t="str">
        <f>'Compound Alert'!B43</f>
        <v>Comoros</v>
      </c>
      <c r="C379" s="83" t="str">
        <f>'Compound Alert'!C43</f>
        <v>COM</v>
      </c>
      <c r="D379" s="83" t="str">
        <f>'Compound Alert'!D43</f>
        <v>SSF           Sub-Saharan Africa</v>
      </c>
      <c r="E379" s="83" t="str">
        <f>'Compound Alert'!E43</f>
        <v>IDA</v>
      </c>
      <c r="F379" s="83"/>
      <c r="G379" s="81">
        <f>'Compound Alert'!G43</f>
        <v>0.5</v>
      </c>
      <c r="H379" s="243">
        <f>'Compound Alert'!H43</f>
        <v>0.5</v>
      </c>
      <c r="I379" s="78">
        <f>'Compound Alert'!J43</f>
        <v>3</v>
      </c>
      <c r="J379" s="70">
        <f>'Compound Alert'!Y43</f>
        <v>10</v>
      </c>
      <c r="K379" s="70">
        <f>'Compound Alert'!Z43</f>
        <v>8.2296650717703308</v>
      </c>
      <c r="L379" s="70" t="e">
        <f>'Compound Alert'!AA43</f>
        <v>#N/A</v>
      </c>
      <c r="M379" s="70">
        <f>'Compound Alert'!AB43</f>
        <v>8.71428571428571</v>
      </c>
      <c r="N379" s="70">
        <f>'Compound Alert'!AC43</f>
        <v>2.8333333333333299</v>
      </c>
      <c r="O379" s="70">
        <f>'Compound Alert'!AD43</f>
        <v>10</v>
      </c>
      <c r="P379" s="83"/>
      <c r="Q379" s="27" t="e">
        <f>'Compound Alert'!#REF!</f>
        <v>#REF!</v>
      </c>
      <c r="R379" s="27" t="e">
        <f>'Compound Alert'!#REF!</f>
        <v>#REF!</v>
      </c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</row>
    <row r="380" spans="1:32" hidden="1" x14ac:dyDescent="0.2">
      <c r="A380" s="64">
        <v>81</v>
      </c>
      <c r="B380" s="83" t="str">
        <f>'Compound Alert'!B138</f>
        <v>Pakistan</v>
      </c>
      <c r="C380" s="83" t="str">
        <f>'Compound Alert'!C138</f>
        <v>PAK</v>
      </c>
      <c r="D380" s="83" t="str">
        <f>'Compound Alert'!D138</f>
        <v>SAS           South Asia</v>
      </c>
      <c r="E380" s="83" t="str">
        <f>'Compound Alert'!E138</f>
        <v>Blend</v>
      </c>
      <c r="F380" s="83"/>
      <c r="G380" s="81">
        <f>'Compound Alert'!G138</f>
        <v>1</v>
      </c>
      <c r="H380" s="243">
        <f>'Compound Alert'!H138</f>
        <v>1</v>
      </c>
      <c r="I380" s="78">
        <f>'Compound Alert'!J138</f>
        <v>2.5</v>
      </c>
      <c r="J380" s="70">
        <f>'Compound Alert'!Y138</f>
        <v>8.25</v>
      </c>
      <c r="K380" s="70">
        <f>'Compound Alert'!Z138</f>
        <v>6.6267942583731996</v>
      </c>
      <c r="L380" s="70">
        <f>'Compound Alert'!AA138</f>
        <v>8.9752066115702505</v>
      </c>
      <c r="M380" s="70">
        <f>'Compound Alert'!AB138</f>
        <v>7.7142857142857197</v>
      </c>
      <c r="N380" s="70">
        <f>'Compound Alert'!AC138</f>
        <v>10</v>
      </c>
      <c r="O380" s="70">
        <f>'Compound Alert'!AD138</f>
        <v>0</v>
      </c>
      <c r="P380" s="83"/>
      <c r="Q380" s="27" t="e">
        <f>'Compound Alert'!#REF!</f>
        <v>#REF!</v>
      </c>
      <c r="R380" s="27" t="e">
        <f>'Compound Alert'!#REF!</f>
        <v>#REF!</v>
      </c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</row>
    <row r="381" spans="1:32" hidden="1" x14ac:dyDescent="0.2">
      <c r="A381" s="64">
        <v>82</v>
      </c>
      <c r="B381" s="83" t="str">
        <f>'Compound Alert'!B65</f>
        <v>Gabon</v>
      </c>
      <c r="C381" s="83" t="str">
        <f>'Compound Alert'!C65</f>
        <v>GAB</v>
      </c>
      <c r="D381" s="83" t="str">
        <f>'Compound Alert'!D65</f>
        <v>SSF           Sub-Saharan Africa</v>
      </c>
      <c r="E381" s="83" t="str">
        <f>'Compound Alert'!E65</f>
        <v>IBRD</v>
      </c>
      <c r="F381" s="83"/>
      <c r="G381" s="81">
        <f>'Compound Alert'!G65</f>
        <v>2</v>
      </c>
      <c r="H381" s="243">
        <f>'Compound Alert'!H65</f>
        <v>2</v>
      </c>
      <c r="I381" s="78">
        <f>'Compound Alert'!J65</f>
        <v>1.5</v>
      </c>
      <c r="J381" s="70">
        <f>'Compound Alert'!Y65</f>
        <v>10</v>
      </c>
      <c r="K381" s="70">
        <f>'Compound Alert'!Z65</f>
        <v>6.6028708133971303</v>
      </c>
      <c r="L381" s="70">
        <f>'Compound Alert'!AA65</f>
        <v>7.8016528925619797</v>
      </c>
      <c r="M381" s="70">
        <f>'Compound Alert'!AB65</f>
        <v>6.1428571428571397</v>
      </c>
      <c r="N381" s="70">
        <f>'Compound Alert'!AC65</f>
        <v>2.5</v>
      </c>
      <c r="O381" s="70">
        <f>'Compound Alert'!AD65</f>
        <v>0</v>
      </c>
      <c r="P381" s="83"/>
      <c r="Q381" s="27" t="e">
        <f>'Compound Alert'!#REF!</f>
        <v>#REF!</v>
      </c>
      <c r="R381" s="27" t="e">
        <f>'Compound Alert'!#REF!</f>
        <v>#REF!</v>
      </c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</row>
    <row r="382" spans="1:32" hidden="1" x14ac:dyDescent="0.2">
      <c r="A382" s="64">
        <v>83</v>
      </c>
      <c r="B382" s="83" t="str">
        <f>'Compound Alert'!B81</f>
        <v>Indonesia</v>
      </c>
      <c r="C382" s="83" t="str">
        <f>'Compound Alert'!C81</f>
        <v>IDN</v>
      </c>
      <c r="D382" s="83" t="str">
        <f>'Compound Alert'!D81</f>
        <v>EAS           East Asia &amp; Pacific</v>
      </c>
      <c r="E382" s="83" t="str">
        <f>'Compound Alert'!E81</f>
        <v>IBRD</v>
      </c>
      <c r="F382" s="83"/>
      <c r="G382" s="81">
        <f>'Compound Alert'!G81</f>
        <v>1</v>
      </c>
      <c r="H382" s="243">
        <f>'Compound Alert'!H81</f>
        <v>1</v>
      </c>
      <c r="I382" s="78">
        <f>'Compound Alert'!J81</f>
        <v>1</v>
      </c>
      <c r="J382" s="70">
        <f>'Compound Alert'!Y81</f>
        <v>6</v>
      </c>
      <c r="K382" s="70">
        <f>'Compound Alert'!Z81</f>
        <v>5.2392344497607599</v>
      </c>
      <c r="L382" s="70">
        <f>'Compound Alert'!AA81</f>
        <v>6.0495867768595</v>
      </c>
      <c r="M382" s="70">
        <f>'Compound Alert'!AB81</f>
        <v>4.71428571428571</v>
      </c>
      <c r="N382" s="70">
        <f>'Compound Alert'!AC81</f>
        <v>10</v>
      </c>
      <c r="O382" s="70">
        <f>'Compound Alert'!AD81</f>
        <v>0</v>
      </c>
      <c r="P382" s="83"/>
      <c r="Q382" s="27" t="e">
        <f>'Compound Alert'!#REF!</f>
        <v>#REF!</v>
      </c>
      <c r="R382" s="27" t="e">
        <f>'Compound Alert'!#REF!</f>
        <v>#REF!</v>
      </c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</row>
    <row r="383" spans="1:32" hidden="1" x14ac:dyDescent="0.2">
      <c r="A383" s="64">
        <v>84</v>
      </c>
      <c r="B383" s="83" t="str">
        <f>'Compound Alert'!B103</f>
        <v>Libya</v>
      </c>
      <c r="C383" s="83" t="str">
        <f>'Compound Alert'!C103</f>
        <v>LBY</v>
      </c>
      <c r="D383" s="83" t="str">
        <f>'Compound Alert'!D103</f>
        <v>MEA           Middle East &amp; North Africa</v>
      </c>
      <c r="E383" s="83" t="str">
        <f>'Compound Alert'!E103</f>
        <v>IBRD</v>
      </c>
      <c r="F383" s="83"/>
      <c r="G383" s="81">
        <f>'Compound Alert'!G103</f>
        <v>2.5</v>
      </c>
      <c r="H383" s="243">
        <f>'Compound Alert'!H103</f>
        <v>2.5</v>
      </c>
      <c r="I383" s="78">
        <f>'Compound Alert'!J103</f>
        <v>2.5</v>
      </c>
      <c r="J383" s="70">
        <f>'Compound Alert'!Y103</f>
        <v>8.86</v>
      </c>
      <c r="K383" s="70">
        <f>'Compound Alert'!Z103</f>
        <v>3.4210526315789398</v>
      </c>
      <c r="L383" s="70">
        <f>'Compound Alert'!AA103</f>
        <v>10</v>
      </c>
      <c r="M383" s="70">
        <f>'Compound Alert'!AB103</f>
        <v>3.8571428571428599</v>
      </c>
      <c r="N383" s="70">
        <f>'Compound Alert'!AC103</f>
        <v>4.5</v>
      </c>
      <c r="O383" s="70">
        <f>'Compound Alert'!AD103</f>
        <v>10</v>
      </c>
      <c r="P383" s="83"/>
      <c r="Q383" s="27" t="e">
        <f>'Compound Alert'!#REF!</f>
        <v>#REF!</v>
      </c>
      <c r="R383" s="27" t="e">
        <f>'Compound Alert'!#REF!</f>
        <v>#REF!</v>
      </c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</row>
    <row r="384" spans="1:32" hidden="1" x14ac:dyDescent="0.2">
      <c r="A384" s="64">
        <v>85</v>
      </c>
      <c r="B384" s="83" t="str">
        <f>'Compound Alert'!B115</f>
        <v>Mexico</v>
      </c>
      <c r="C384" s="83" t="str">
        <f>'Compound Alert'!C115</f>
        <v>MEX</v>
      </c>
      <c r="D384" s="83" t="str">
        <f>'Compound Alert'!D115</f>
        <v>LCN           Latin America &amp; Caribbean</v>
      </c>
      <c r="E384" s="83" t="str">
        <f>'Compound Alert'!E115</f>
        <v>IBRD</v>
      </c>
      <c r="F384" s="83"/>
      <c r="G384" s="81">
        <f>'Compound Alert'!G115</f>
        <v>2.5</v>
      </c>
      <c r="H384" s="243">
        <f>'Compound Alert'!H115</f>
        <v>2.5</v>
      </c>
      <c r="I384" s="78">
        <f>'Compound Alert'!J115</f>
        <v>0.5</v>
      </c>
      <c r="J384" s="70">
        <f>'Compound Alert'!Y115</f>
        <v>4.25</v>
      </c>
      <c r="K384" s="70">
        <f>'Compound Alert'!Z115</f>
        <v>3.2296650717703299</v>
      </c>
      <c r="L384" s="70">
        <f>'Compound Alert'!AA115</f>
        <v>5.2727272727272698</v>
      </c>
      <c r="M384" s="70">
        <f>'Compound Alert'!AB115</f>
        <v>4.8571428571428603</v>
      </c>
      <c r="N384" s="70">
        <f>'Compound Alert'!AC115</f>
        <v>9.5</v>
      </c>
      <c r="O384" s="70">
        <f>'Compound Alert'!AD115</f>
        <v>0</v>
      </c>
      <c r="P384" s="83"/>
      <c r="Q384" s="27" t="e">
        <f>'Compound Alert'!#REF!</f>
        <v>#REF!</v>
      </c>
      <c r="R384" s="27" t="e">
        <f>'Compound Alert'!#REF!</f>
        <v>#REF!</v>
      </c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</row>
    <row r="385" spans="1:32" hidden="1" x14ac:dyDescent="0.2">
      <c r="A385" s="64">
        <v>86</v>
      </c>
      <c r="B385" s="83" t="str">
        <f>'Compound Alert'!B32</f>
        <v>Botswana</v>
      </c>
      <c r="C385" s="83" t="str">
        <f>'Compound Alert'!C32</f>
        <v>BWA</v>
      </c>
      <c r="D385" s="83" t="str">
        <f>'Compound Alert'!D32</f>
        <v>SSF           Sub-Saharan Africa</v>
      </c>
      <c r="E385" s="83" t="str">
        <f>'Compound Alert'!E32</f>
        <v>IBRD</v>
      </c>
      <c r="F385" s="83"/>
      <c r="G385" s="81">
        <f>'Compound Alert'!G32</f>
        <v>2</v>
      </c>
      <c r="H385" s="243">
        <f>'Compound Alert'!H32</f>
        <v>2</v>
      </c>
      <c r="I385" s="78">
        <f>'Compound Alert'!J32</f>
        <v>0.5</v>
      </c>
      <c r="J385" s="70">
        <f>'Compound Alert'!Y32</f>
        <v>7.78</v>
      </c>
      <c r="K385" s="70">
        <f>'Compound Alert'!Z32</f>
        <v>6.9377990430622001</v>
      </c>
      <c r="L385" s="70">
        <f>'Compound Alert'!AA32</f>
        <v>3.1404958677686001</v>
      </c>
      <c r="M385" s="70">
        <f>'Compound Alert'!AB32</f>
        <v>6.4285714285714297</v>
      </c>
      <c r="N385" s="70">
        <f>'Compound Alert'!AC32</f>
        <v>2.8333333333333299</v>
      </c>
      <c r="O385" s="70">
        <f>'Compound Alert'!AD32</f>
        <v>0</v>
      </c>
      <c r="P385" s="83"/>
      <c r="Q385" s="27" t="e">
        <f>'Compound Alert'!#REF!</f>
        <v>#REF!</v>
      </c>
      <c r="R385" s="27" t="e">
        <f>'Compound Alert'!#REF!</f>
        <v>#REF!</v>
      </c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</row>
    <row r="386" spans="1:32" hidden="1" x14ac:dyDescent="0.2">
      <c r="A386" s="64">
        <v>87</v>
      </c>
      <c r="B386" s="83" t="str">
        <f>'Compound Alert'!B75</f>
        <v>Guatemala</v>
      </c>
      <c r="C386" s="83" t="str">
        <f>'Compound Alert'!C75</f>
        <v>GTM</v>
      </c>
      <c r="D386" s="83" t="str">
        <f>'Compound Alert'!D75</f>
        <v>LCN           Latin America &amp; Caribbean</v>
      </c>
      <c r="E386" s="83" t="str">
        <f>'Compound Alert'!E75</f>
        <v>IBRD</v>
      </c>
      <c r="F386" s="83"/>
      <c r="G386" s="81">
        <f>'Compound Alert'!G75</f>
        <v>3</v>
      </c>
      <c r="H386" s="243">
        <f>'Compound Alert'!H75</f>
        <v>3</v>
      </c>
      <c r="I386" s="78">
        <f>'Compound Alert'!J75</f>
        <v>2</v>
      </c>
      <c r="J386" s="70">
        <f>'Compound Alert'!Y75</f>
        <v>7.46</v>
      </c>
      <c r="K386" s="70">
        <f>'Compound Alert'!Z75</f>
        <v>6.5071770334928196</v>
      </c>
      <c r="L386" s="70">
        <f>'Compound Alert'!AA75</f>
        <v>7.1900826446280997</v>
      </c>
      <c r="M386" s="70">
        <f>'Compound Alert'!AB75</f>
        <v>7.7142857142857197</v>
      </c>
      <c r="N386" s="70">
        <f>'Compound Alert'!AC75</f>
        <v>9.5</v>
      </c>
      <c r="O386" s="70">
        <f>'Compound Alert'!AD75</f>
        <v>0</v>
      </c>
      <c r="P386" s="83"/>
      <c r="Q386" s="27" t="e">
        <f>'Compound Alert'!#REF!</f>
        <v>#REF!</v>
      </c>
      <c r="R386" s="27" t="e">
        <f>'Compound Alert'!#REF!</f>
        <v>#REF!</v>
      </c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</row>
    <row r="387" spans="1:32" hidden="1" x14ac:dyDescent="0.2">
      <c r="A387" s="64">
        <v>88</v>
      </c>
      <c r="B387" s="83" t="str">
        <f>'Compound Alert'!B112</f>
        <v>Moldova Republic of</v>
      </c>
      <c r="C387" s="83" t="str">
        <f>'Compound Alert'!C112</f>
        <v>MDA</v>
      </c>
      <c r="D387" s="83" t="str">
        <f>'Compound Alert'!D112</f>
        <v>ECS           Europe &amp; Central Asia</v>
      </c>
      <c r="E387" s="83" t="str">
        <f>'Compound Alert'!E112</f>
        <v>IBRD</v>
      </c>
      <c r="F387" s="83"/>
      <c r="G387" s="81">
        <f>'Compound Alert'!G112</f>
        <v>1.5</v>
      </c>
      <c r="H387" s="243">
        <f>'Compound Alert'!H112</f>
        <v>1.5</v>
      </c>
      <c r="I387" s="78">
        <f>'Compound Alert'!J112</f>
        <v>0.5</v>
      </c>
      <c r="J387" s="70">
        <f>'Compound Alert'!Y112</f>
        <v>6</v>
      </c>
      <c r="K387" s="70">
        <f>'Compound Alert'!Z112</f>
        <v>4.5933014354066897</v>
      </c>
      <c r="L387" s="70">
        <f>'Compound Alert'!AA112</f>
        <v>7.5371900826446296</v>
      </c>
      <c r="M387" s="70">
        <f>'Compound Alert'!AB112</f>
        <v>3.5714285714285698</v>
      </c>
      <c r="N387" s="70">
        <f>'Compound Alert'!AC112</f>
        <v>5.1666666666666696</v>
      </c>
      <c r="O387" s="70">
        <f>'Compound Alert'!AD112</f>
        <v>0</v>
      </c>
      <c r="P387" s="83"/>
      <c r="Q387" s="27" t="e">
        <f>'Compound Alert'!#REF!</f>
        <v>#REF!</v>
      </c>
      <c r="R387" s="27" t="e">
        <f>'Compound Alert'!#REF!</f>
        <v>#REF!</v>
      </c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</row>
    <row r="388" spans="1:32" hidden="1" x14ac:dyDescent="0.2">
      <c r="A388" s="64">
        <v>89</v>
      </c>
      <c r="B388" s="83" t="str">
        <f>'Compound Alert'!B186</f>
        <v>Uzbekistan</v>
      </c>
      <c r="C388" s="83" t="str">
        <f>'Compound Alert'!C186</f>
        <v>UZB</v>
      </c>
      <c r="D388" s="83" t="str">
        <f>'Compound Alert'!D186</f>
        <v>ECS           Europe &amp; Central Asia</v>
      </c>
      <c r="E388" s="83" t="str">
        <f>'Compound Alert'!E186</f>
        <v>Blend</v>
      </c>
      <c r="F388" s="83"/>
      <c r="G388" s="81">
        <f>'Compound Alert'!G186</f>
        <v>2.5</v>
      </c>
      <c r="H388" s="243">
        <f>'Compound Alert'!H186</f>
        <v>2.5</v>
      </c>
      <c r="I388" s="78">
        <f>'Compound Alert'!J186</f>
        <v>1.5</v>
      </c>
      <c r="J388" s="70">
        <f>'Compound Alert'!Y186</f>
        <v>7.14</v>
      </c>
      <c r="K388" s="70">
        <f>'Compound Alert'!Z186</f>
        <v>3.2535885167464098</v>
      </c>
      <c r="L388" s="70">
        <f>'Compound Alert'!AA186</f>
        <v>9.7024793388429806</v>
      </c>
      <c r="M388" s="70">
        <f>'Compound Alert'!AB186</f>
        <v>4.8571428571428603</v>
      </c>
      <c r="N388" s="70">
        <f>'Compound Alert'!AC186</f>
        <v>7</v>
      </c>
      <c r="O388" s="70">
        <f>'Compound Alert'!AD186</f>
        <v>0</v>
      </c>
      <c r="P388" s="83"/>
      <c r="Q388" s="27" t="e">
        <f>'Compound Alert'!#REF!</f>
        <v>#REF!</v>
      </c>
      <c r="R388" s="27" t="e">
        <f>'Compound Alert'!#REF!</f>
        <v>#REF!</v>
      </c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</row>
    <row r="389" spans="1:32" hidden="1" x14ac:dyDescent="0.2">
      <c r="A389" s="64">
        <v>90</v>
      </c>
      <c r="B389" s="83" t="str">
        <f>'Compound Alert'!B189</f>
        <v>Viet Nam</v>
      </c>
      <c r="C389" s="83" t="str">
        <f>'Compound Alert'!C189</f>
        <v>VNM</v>
      </c>
      <c r="D389" s="83" t="str">
        <f>'Compound Alert'!D189</f>
        <v>EAS           East Asia &amp; Pacific</v>
      </c>
      <c r="E389" s="83" t="str">
        <f>'Compound Alert'!E189</f>
        <v>IBRD</v>
      </c>
      <c r="F389" s="83"/>
      <c r="G389" s="81">
        <f>'Compound Alert'!G189</f>
        <v>1.5</v>
      </c>
      <c r="H389" s="243">
        <f>'Compound Alert'!H189</f>
        <v>1.5</v>
      </c>
      <c r="I389" s="78">
        <f>'Compound Alert'!J189</f>
        <v>1</v>
      </c>
      <c r="J389" s="70">
        <f>'Compound Alert'!Y189</f>
        <v>4.5</v>
      </c>
      <c r="K389" s="70">
        <f>'Compound Alert'!Z189</f>
        <v>5.5263157894736796</v>
      </c>
      <c r="L389" s="70">
        <f>'Compound Alert'!AA189</f>
        <v>5.9834710743801596</v>
      </c>
      <c r="M389" s="70">
        <f>'Compound Alert'!AB189</f>
        <v>4.8571428571428603</v>
      </c>
      <c r="N389" s="70">
        <f>'Compound Alert'!AC189</f>
        <v>10</v>
      </c>
      <c r="O389" s="70">
        <f>'Compound Alert'!AD189</f>
        <v>0</v>
      </c>
      <c r="P389" s="83"/>
      <c r="Q389" s="27" t="e">
        <f>'Compound Alert'!#REF!</f>
        <v>#REF!</v>
      </c>
      <c r="R389" s="27" t="e">
        <f>'Compound Alert'!#REF!</f>
        <v>#REF!</v>
      </c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</row>
    <row r="390" spans="1:32" hidden="1" x14ac:dyDescent="0.2">
      <c r="A390" s="64">
        <v>91</v>
      </c>
      <c r="B390" s="83" t="str">
        <f>'Compound Alert'!B24</f>
        <v>Bosnia and Herzegovina</v>
      </c>
      <c r="C390" s="83" t="str">
        <f>'Compound Alert'!C24</f>
        <v>BIH</v>
      </c>
      <c r="D390" s="83" t="str">
        <f>'Compound Alert'!D24</f>
        <v>ECS           Europe &amp; Central Asia</v>
      </c>
      <c r="E390" s="83" t="str">
        <f>'Compound Alert'!E24</f>
        <v>IBRD</v>
      </c>
      <c r="F390" s="83"/>
      <c r="G390" s="81">
        <f>'Compound Alert'!G24</f>
        <v>2</v>
      </c>
      <c r="H390" s="243">
        <f>'Compound Alert'!H24</f>
        <v>2</v>
      </c>
      <c r="I390" s="78">
        <f>'Compound Alert'!J24</f>
        <v>0</v>
      </c>
      <c r="J390" s="70">
        <f>'Compound Alert'!Y24</f>
        <v>5.44</v>
      </c>
      <c r="K390" s="70">
        <f>'Compound Alert'!Z24</f>
        <v>3.2296650717703299</v>
      </c>
      <c r="L390" s="70">
        <f>'Compound Alert'!AA24</f>
        <v>6.8264462809917399</v>
      </c>
      <c r="M390" s="70">
        <f>'Compound Alert'!AB24</f>
        <v>3.8571428571428599</v>
      </c>
      <c r="N390" s="70">
        <f>'Compound Alert'!AC24</f>
        <v>5.1666666666666696</v>
      </c>
      <c r="O390" s="70">
        <f>'Compound Alert'!AD24</f>
        <v>0</v>
      </c>
      <c r="P390" s="83"/>
      <c r="Q390" s="27" t="e">
        <f>'Compound Alert'!#REF!</f>
        <v>#REF!</v>
      </c>
      <c r="R390" s="27" t="e">
        <f>'Compound Alert'!#REF!</f>
        <v>#REF!</v>
      </c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</row>
    <row r="391" spans="1:32" hidden="1" x14ac:dyDescent="0.2">
      <c r="A391" s="64">
        <v>92</v>
      </c>
      <c r="B391" s="83" t="str">
        <f>'Compound Alert'!B67</f>
        <v>Georgia</v>
      </c>
      <c r="C391" s="83" t="str">
        <f>'Compound Alert'!C67</f>
        <v>GEO</v>
      </c>
      <c r="D391" s="83" t="str">
        <f>'Compound Alert'!D67</f>
        <v>ECS           Europe &amp; Central Asia</v>
      </c>
      <c r="E391" s="83" t="str">
        <f>'Compound Alert'!E67</f>
        <v>IBRD</v>
      </c>
      <c r="F391" s="83"/>
      <c r="G391" s="81">
        <f>'Compound Alert'!G67</f>
        <v>1</v>
      </c>
      <c r="H391" s="243">
        <f>'Compound Alert'!H67</f>
        <v>1</v>
      </c>
      <c r="I391" s="78">
        <f>'Compound Alert'!J67</f>
        <v>0</v>
      </c>
      <c r="J391" s="70">
        <f>'Compound Alert'!Y67</f>
        <v>5</v>
      </c>
      <c r="K391" s="70">
        <f>'Compound Alert'!Z67</f>
        <v>4.9282296650717701</v>
      </c>
      <c r="L391" s="70">
        <f>'Compound Alert'!AA67</f>
        <v>4.0991735537190097</v>
      </c>
      <c r="M391" s="70">
        <f>'Compound Alert'!AB67</f>
        <v>3.4285714285714302</v>
      </c>
      <c r="N391" s="70">
        <f>'Compound Alert'!AC67</f>
        <v>5.8333333333333304</v>
      </c>
      <c r="O391" s="70">
        <f>'Compound Alert'!AD67</f>
        <v>0</v>
      </c>
      <c r="P391" s="83"/>
      <c r="Q391" s="27" t="e">
        <f>'Compound Alert'!#REF!</f>
        <v>#REF!</v>
      </c>
      <c r="R391" s="27" t="e">
        <f>'Compound Alert'!#REF!</f>
        <v>#REF!</v>
      </c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</row>
    <row r="392" spans="1:32" hidden="1" x14ac:dyDescent="0.2">
      <c r="A392" s="64">
        <v>93</v>
      </c>
      <c r="B392" s="83" t="str">
        <f>'Compound Alert'!B178</f>
        <v>Tunisia</v>
      </c>
      <c r="C392" s="83" t="str">
        <f>'Compound Alert'!C178</f>
        <v>TUN</v>
      </c>
      <c r="D392" s="83" t="str">
        <f>'Compound Alert'!D178</f>
        <v>MEA           Middle East &amp; North Africa</v>
      </c>
      <c r="E392" s="83" t="str">
        <f>'Compound Alert'!E178</f>
        <v>IBRD</v>
      </c>
      <c r="F392" s="83"/>
      <c r="G392" s="81">
        <f>'Compound Alert'!G178</f>
        <v>2</v>
      </c>
      <c r="H392" s="243">
        <f>'Compound Alert'!H178</f>
        <v>2</v>
      </c>
      <c r="I392" s="78">
        <f>'Compound Alert'!J178</f>
        <v>0.5</v>
      </c>
      <c r="J392" s="70">
        <f>'Compound Alert'!Y178</f>
        <v>7.26</v>
      </c>
      <c r="K392" s="70">
        <f>'Compound Alert'!Z178</f>
        <v>2.05741626794258</v>
      </c>
      <c r="L392" s="70">
        <f>'Compound Alert'!AA178</f>
        <v>6.7933884297520697</v>
      </c>
      <c r="M392" s="70">
        <f>'Compound Alert'!AB178</f>
        <v>3.4285714285714302</v>
      </c>
      <c r="N392" s="70">
        <f>'Compound Alert'!AC178</f>
        <v>5.6666666666666696</v>
      </c>
      <c r="O392" s="70">
        <f>'Compound Alert'!AD178</f>
        <v>0</v>
      </c>
      <c r="P392" s="83"/>
      <c r="Q392" s="27" t="e">
        <f>'Compound Alert'!#REF!</f>
        <v>#REF!</v>
      </c>
      <c r="R392" s="27" t="e">
        <f>'Compound Alert'!#REF!</f>
        <v>#REF!</v>
      </c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</row>
    <row r="393" spans="1:32" hidden="1" x14ac:dyDescent="0.2">
      <c r="A393" s="64">
        <v>94</v>
      </c>
      <c r="B393" s="83" t="str">
        <f>'Compound Alert'!B53</f>
        <v>Dominican Republic</v>
      </c>
      <c r="C393" s="83" t="str">
        <f>'Compound Alert'!C53</f>
        <v>DOM</v>
      </c>
      <c r="D393" s="83" t="str">
        <f>'Compound Alert'!D53</f>
        <v>LCN           Latin America &amp; Caribbean</v>
      </c>
      <c r="E393" s="83" t="str">
        <f>'Compound Alert'!E53</f>
        <v>IBRD</v>
      </c>
      <c r="F393" s="83"/>
      <c r="G393" s="81">
        <f>'Compound Alert'!G53</f>
        <v>2</v>
      </c>
      <c r="H393" s="243">
        <f>'Compound Alert'!H53</f>
        <v>2</v>
      </c>
      <c r="I393" s="78">
        <f>'Compound Alert'!J53</f>
        <v>0.5</v>
      </c>
      <c r="J393" s="70">
        <f>'Compound Alert'!Y53</f>
        <v>6.34</v>
      </c>
      <c r="K393" s="70">
        <f>'Compound Alert'!Z53</f>
        <v>4.5933014354066897</v>
      </c>
      <c r="L393" s="70">
        <f>'Compound Alert'!AA53</f>
        <v>5.8181818181818201</v>
      </c>
      <c r="M393" s="70">
        <f>'Compound Alert'!AB53</f>
        <v>5</v>
      </c>
      <c r="N393" s="70">
        <f>'Compound Alert'!AC53</f>
        <v>9.5</v>
      </c>
      <c r="O393" s="70">
        <f>'Compound Alert'!AD53</f>
        <v>0</v>
      </c>
      <c r="P393" s="83"/>
      <c r="Q393" s="27" t="e">
        <f>'Compound Alert'!#REF!</f>
        <v>#REF!</v>
      </c>
      <c r="R393" s="27" t="e">
        <f>'Compound Alert'!#REF!</f>
        <v>#REF!</v>
      </c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</row>
    <row r="394" spans="1:32" hidden="1" x14ac:dyDescent="0.2">
      <c r="A394" s="64">
        <v>95</v>
      </c>
      <c r="B394" s="83" t="str">
        <f>'Compound Alert'!B54</f>
        <v>Algeria</v>
      </c>
      <c r="C394" s="83" t="str">
        <f>'Compound Alert'!C54</f>
        <v>DZA</v>
      </c>
      <c r="D394" s="83" t="str">
        <f>'Compound Alert'!D54</f>
        <v>MEA           Middle East &amp; North Africa</v>
      </c>
      <c r="E394" s="83" t="str">
        <f>'Compound Alert'!E54</f>
        <v>IBRD</v>
      </c>
      <c r="F394" s="83"/>
      <c r="G394" s="81">
        <f>'Compound Alert'!G54</f>
        <v>2</v>
      </c>
      <c r="H394" s="243">
        <f>'Compound Alert'!H54</f>
        <v>2</v>
      </c>
      <c r="I394" s="78">
        <f>'Compound Alert'!J54</f>
        <v>1</v>
      </c>
      <c r="J394" s="70">
        <f>'Compound Alert'!Y54</f>
        <v>9.2799999999999994</v>
      </c>
      <c r="K394" s="70">
        <f>'Compound Alert'!Z54</f>
        <v>2.9665071770334901</v>
      </c>
      <c r="L394" s="70">
        <f>'Compound Alert'!AA54</f>
        <v>9.0909090909090899</v>
      </c>
      <c r="M394" s="70">
        <f>'Compound Alert'!AB54</f>
        <v>3.4285714285714302</v>
      </c>
      <c r="N394" s="70">
        <f>'Compound Alert'!AC54</f>
        <v>6.1666666666666696</v>
      </c>
      <c r="O394" s="70">
        <f>'Compound Alert'!AD54</f>
        <v>0</v>
      </c>
      <c r="P394" s="83"/>
      <c r="Q394" s="27" t="e">
        <f>'Compound Alert'!#REF!</f>
        <v>#REF!</v>
      </c>
      <c r="R394" s="27" t="e">
        <f>'Compound Alert'!#REF!</f>
        <v>#REF!</v>
      </c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</row>
    <row r="395" spans="1:32" hidden="1" x14ac:dyDescent="0.2">
      <c r="A395" s="64">
        <v>96</v>
      </c>
      <c r="B395" s="83" t="str">
        <f>'Compound Alert'!B111</f>
        <v>Morocco</v>
      </c>
      <c r="C395" s="83" t="str">
        <f>'Compound Alert'!C111</f>
        <v>MAR</v>
      </c>
      <c r="D395" s="83" t="str">
        <f>'Compound Alert'!D111</f>
        <v>MEA           Middle East &amp; North Africa</v>
      </c>
      <c r="E395" s="83" t="str">
        <f>'Compound Alert'!E111</f>
        <v>IBRD</v>
      </c>
      <c r="F395" s="83"/>
      <c r="G395" s="81">
        <f>'Compound Alert'!G111</f>
        <v>1.5</v>
      </c>
      <c r="H395" s="243">
        <f>'Compound Alert'!H111</f>
        <v>1.5</v>
      </c>
      <c r="I395" s="78">
        <f>'Compound Alert'!J111</f>
        <v>0</v>
      </c>
      <c r="J395" s="70">
        <f>'Compound Alert'!Y111</f>
        <v>5.75</v>
      </c>
      <c r="K395" s="70">
        <f>'Compound Alert'!Z111</f>
        <v>3.4928229665071702</v>
      </c>
      <c r="L395" s="70">
        <f>'Compound Alert'!AA111</f>
        <v>6.4462809917355397</v>
      </c>
      <c r="M395" s="70">
        <f>'Compound Alert'!AB111</f>
        <v>6.4285714285714297</v>
      </c>
      <c r="N395" s="70">
        <f>'Compound Alert'!AC111</f>
        <v>6.1666666666666696</v>
      </c>
      <c r="O395" s="70">
        <f>'Compound Alert'!AD111</f>
        <v>0</v>
      </c>
      <c r="P395" s="83"/>
      <c r="Q395" s="27" t="e">
        <f>'Compound Alert'!#REF!</f>
        <v>#REF!</v>
      </c>
      <c r="R395" s="27" t="e">
        <f>'Compound Alert'!#REF!</f>
        <v>#REF!</v>
      </c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</row>
    <row r="396" spans="1:32" hidden="1" x14ac:dyDescent="0.2">
      <c r="A396" s="64">
        <v>97</v>
      </c>
      <c r="B396" s="83" t="str">
        <f>'Compound Alert'!B162</f>
        <v>Sao Tome and Principe</v>
      </c>
      <c r="C396" s="83" t="str">
        <f>'Compound Alert'!C162</f>
        <v>STP</v>
      </c>
      <c r="D396" s="83" t="str">
        <f>'Compound Alert'!D162</f>
        <v>SSF           Sub-Saharan Africa</v>
      </c>
      <c r="E396" s="83" t="str">
        <f>'Compound Alert'!E162</f>
        <v>IDA</v>
      </c>
      <c r="F396" s="83"/>
      <c r="G396" s="81">
        <f>'Compound Alert'!G162</f>
        <v>1</v>
      </c>
      <c r="H396" s="243">
        <f>'Compound Alert'!H162</f>
        <v>1</v>
      </c>
      <c r="I396" s="78">
        <f>'Compound Alert'!J162</f>
        <v>2.5</v>
      </c>
      <c r="J396" s="70">
        <f>'Compound Alert'!Y162</f>
        <v>10</v>
      </c>
      <c r="K396" s="70">
        <f>'Compound Alert'!Z162</f>
        <v>8.20574162679425</v>
      </c>
      <c r="L396" s="70">
        <f>'Compound Alert'!AA162</f>
        <v>7.4545454545454604</v>
      </c>
      <c r="M396" s="70">
        <f>'Compound Alert'!AB162</f>
        <v>8.71428571428571</v>
      </c>
      <c r="N396" s="70">
        <f>'Compound Alert'!AC162</f>
        <v>0.5</v>
      </c>
      <c r="O396" s="70">
        <f>'Compound Alert'!AD162</f>
        <v>0</v>
      </c>
      <c r="P396" s="83"/>
      <c r="Q396" s="27" t="e">
        <f>'Compound Alert'!#REF!</f>
        <v>#REF!</v>
      </c>
      <c r="R396" s="27" t="e">
        <f>'Compound Alert'!#REF!</f>
        <v>#REF!</v>
      </c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</row>
    <row r="397" spans="1:32" hidden="1" x14ac:dyDescent="0.2">
      <c r="A397" s="64">
        <v>98</v>
      </c>
      <c r="B397" s="83" t="str">
        <f>'Compound Alert'!B28</f>
        <v>Brazil</v>
      </c>
      <c r="C397" s="83" t="str">
        <f>'Compound Alert'!C28</f>
        <v>BRA</v>
      </c>
      <c r="D397" s="83" t="str">
        <f>'Compound Alert'!D28</f>
        <v>LCN           Latin America &amp; Caribbean</v>
      </c>
      <c r="E397" s="83" t="str">
        <f>'Compound Alert'!E28</f>
        <v>IBRD</v>
      </c>
      <c r="F397" s="83"/>
      <c r="G397" s="81">
        <f>'Compound Alert'!G28</f>
        <v>1.5</v>
      </c>
      <c r="H397" s="243">
        <f>'Compound Alert'!H28</f>
        <v>1.5</v>
      </c>
      <c r="I397" s="78">
        <f>'Compound Alert'!J28</f>
        <v>0</v>
      </c>
      <c r="J397" s="70">
        <f>'Compound Alert'!Y28</f>
        <v>3.75</v>
      </c>
      <c r="K397" s="70">
        <f>'Compound Alert'!Z28</f>
        <v>3.7320574162679399</v>
      </c>
      <c r="L397" s="70">
        <f>'Compound Alert'!AA28</f>
        <v>6.39669421487603</v>
      </c>
      <c r="M397" s="70">
        <f>'Compound Alert'!AB28</f>
        <v>4.8571428571428603</v>
      </c>
      <c r="N397" s="70">
        <f>'Compound Alert'!AC28</f>
        <v>5</v>
      </c>
      <c r="O397" s="70">
        <f>'Compound Alert'!AD28</f>
        <v>0</v>
      </c>
      <c r="P397" s="83"/>
      <c r="Q397" s="27" t="e">
        <f>'Compound Alert'!#REF!</f>
        <v>#REF!</v>
      </c>
      <c r="R397" s="27" t="e">
        <f>'Compound Alert'!#REF!</f>
        <v>#REF!</v>
      </c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</row>
    <row r="398" spans="1:32" hidden="1" x14ac:dyDescent="0.2">
      <c r="A398" s="64">
        <v>99</v>
      </c>
      <c r="B398" s="83" t="str">
        <f>'Compound Alert'!B167</f>
        <v>Eswatini</v>
      </c>
      <c r="C398" s="83" t="str">
        <f>'Compound Alert'!C167</f>
        <v>SWZ</v>
      </c>
      <c r="D398" s="83" t="str">
        <f>'Compound Alert'!D167</f>
        <v>SSF           Sub-Saharan Africa</v>
      </c>
      <c r="E398" s="83" t="str">
        <f>'Compound Alert'!E167</f>
        <v>IBRD</v>
      </c>
      <c r="F398" s="83"/>
      <c r="G398" s="81">
        <f>'Compound Alert'!G167</f>
        <v>2</v>
      </c>
      <c r="H398" s="243">
        <f>'Compound Alert'!H167</f>
        <v>2</v>
      </c>
      <c r="I398" s="78">
        <f>'Compound Alert'!J167</f>
        <v>2</v>
      </c>
      <c r="J398" s="70">
        <f>'Compound Alert'!Y167</f>
        <v>8.25</v>
      </c>
      <c r="K398" s="70">
        <f>'Compound Alert'!Z167</f>
        <v>7.9186602870813401</v>
      </c>
      <c r="L398" s="70">
        <f>'Compound Alert'!AA167</f>
        <v>7.1735537190082601</v>
      </c>
      <c r="M398" s="70">
        <f>'Compound Alert'!AB167</f>
        <v>8</v>
      </c>
      <c r="N398" s="70">
        <f>'Compound Alert'!AC167</f>
        <v>2.5</v>
      </c>
      <c r="O398" s="70">
        <f>'Compound Alert'!AD167</f>
        <v>0</v>
      </c>
      <c r="P398" s="83"/>
      <c r="Q398" s="27" t="e">
        <f>'Compound Alert'!#REF!</f>
        <v>#REF!</v>
      </c>
      <c r="R398" s="27" t="e">
        <f>'Compound Alert'!#REF!</f>
        <v>#REF!</v>
      </c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</row>
    <row r="399" spans="1:32" hidden="1" x14ac:dyDescent="0.2">
      <c r="A399" s="64">
        <v>100</v>
      </c>
      <c r="B399" s="83" t="str">
        <f>'Compound Alert'!B25</f>
        <v>Belarus</v>
      </c>
      <c r="C399" s="83" t="str">
        <f>'Compound Alert'!C25</f>
        <v>BLR</v>
      </c>
      <c r="D399" s="83" t="str">
        <f>'Compound Alert'!D25</f>
        <v>ECS           Europe &amp; Central Asia</v>
      </c>
      <c r="E399" s="83" t="str">
        <f>'Compound Alert'!E25</f>
        <v>IBRD</v>
      </c>
      <c r="F399" s="83"/>
      <c r="G399" s="81">
        <f>'Compound Alert'!G25</f>
        <v>2</v>
      </c>
      <c r="H399" s="243">
        <f>'Compound Alert'!H25</f>
        <v>2</v>
      </c>
      <c r="I399" s="78">
        <f>'Compound Alert'!J25</f>
        <v>0.5</v>
      </c>
      <c r="J399" s="70">
        <f>'Compound Alert'!Y25</f>
        <v>6.94</v>
      </c>
      <c r="K399" s="70">
        <f>'Compound Alert'!Z25</f>
        <v>1.02870813397129</v>
      </c>
      <c r="L399" s="70">
        <f>'Compound Alert'!AA25</f>
        <v>8.9752066115702505</v>
      </c>
      <c r="M399" s="70">
        <f>'Compound Alert'!AB25</f>
        <v>1.71428571428572</v>
      </c>
      <c r="N399" s="70">
        <f>'Compound Alert'!AC25</f>
        <v>2</v>
      </c>
      <c r="O399" s="70">
        <f>'Compound Alert'!AD25</f>
        <v>0</v>
      </c>
      <c r="P399" s="83"/>
      <c r="Q399" s="27" t="e">
        <f>'Compound Alert'!#REF!</f>
        <v>#REF!</v>
      </c>
      <c r="R399" s="27" t="e">
        <f>'Compound Alert'!#REF!</f>
        <v>#REF!</v>
      </c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</row>
    <row r="400" spans="1:32" hidden="1" x14ac:dyDescent="0.2">
      <c r="A400" s="64">
        <v>101</v>
      </c>
      <c r="B400" s="83" t="str">
        <f>'Compound Alert'!B37</f>
        <v>China</v>
      </c>
      <c r="C400" s="83" t="str">
        <f>'Compound Alert'!C37</f>
        <v>CHN</v>
      </c>
      <c r="D400" s="83" t="str">
        <f>'Compound Alert'!D37</f>
        <v>EAS           East Asia &amp; Pacific</v>
      </c>
      <c r="E400" s="83" t="str">
        <f>'Compound Alert'!E37</f>
        <v>IBRD</v>
      </c>
      <c r="F400" s="83"/>
      <c r="G400" s="81">
        <f>'Compound Alert'!G37</f>
        <v>0.5</v>
      </c>
      <c r="H400" s="243">
        <f>'Compound Alert'!H37</f>
        <v>0.5</v>
      </c>
      <c r="I400" s="78">
        <f>'Compound Alert'!J37</f>
        <v>1</v>
      </c>
      <c r="J400" s="70">
        <f>'Compound Alert'!Y37</f>
        <v>4.3600000000000003</v>
      </c>
      <c r="K400" s="70">
        <f>'Compound Alert'!Z37</f>
        <v>2.9186602870813401</v>
      </c>
      <c r="L400" s="70">
        <f>'Compound Alert'!AA37</f>
        <v>5.2231404958677699</v>
      </c>
      <c r="M400" s="70">
        <f>'Compound Alert'!AB37</f>
        <v>3.71428571428571</v>
      </c>
      <c r="N400" s="70">
        <f>'Compound Alert'!AC37</f>
        <v>10</v>
      </c>
      <c r="O400" s="70">
        <f>'Compound Alert'!AD37</f>
        <v>0</v>
      </c>
      <c r="P400" s="83"/>
      <c r="Q400" s="27" t="e">
        <f>'Compound Alert'!#REF!</f>
        <v>#REF!</v>
      </c>
      <c r="R400" s="27" t="e">
        <f>'Compound Alert'!#REF!</f>
        <v>#REF!</v>
      </c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</row>
    <row r="401" spans="1:32" hidden="1" x14ac:dyDescent="0.2">
      <c r="A401" s="64">
        <v>102</v>
      </c>
      <c r="B401" s="83" t="str">
        <f>'Compound Alert'!B56</f>
        <v>Egypt</v>
      </c>
      <c r="C401" s="83" t="str">
        <f>'Compound Alert'!C56</f>
        <v>EGY</v>
      </c>
      <c r="D401" s="83" t="str">
        <f>'Compound Alert'!D56</f>
        <v>MEA           Middle East &amp; North Africa</v>
      </c>
      <c r="E401" s="83" t="str">
        <f>'Compound Alert'!E56</f>
        <v>IBRD</v>
      </c>
      <c r="F401" s="83"/>
      <c r="G401" s="81">
        <f>'Compound Alert'!G56</f>
        <v>1</v>
      </c>
      <c r="H401" s="243">
        <f>'Compound Alert'!H56</f>
        <v>1</v>
      </c>
      <c r="I401" s="78">
        <f>'Compound Alert'!J56</f>
        <v>0</v>
      </c>
      <c r="J401" s="70">
        <f>'Compound Alert'!Y56</f>
        <v>6.02</v>
      </c>
      <c r="K401" s="70">
        <f>'Compound Alert'!Z56</f>
        <v>1.79425837320574</v>
      </c>
      <c r="L401" s="70">
        <f>'Compound Alert'!AA56</f>
        <v>6.6280991735537196</v>
      </c>
      <c r="M401" s="70">
        <f>'Compound Alert'!AB56</f>
        <v>5</v>
      </c>
      <c r="N401" s="70">
        <f>'Compound Alert'!AC56</f>
        <v>6.5</v>
      </c>
      <c r="O401" s="70">
        <f>'Compound Alert'!AD56</f>
        <v>0</v>
      </c>
      <c r="P401" s="83"/>
      <c r="Q401" s="27" t="e">
        <f>'Compound Alert'!#REF!</f>
        <v>#REF!</v>
      </c>
      <c r="R401" s="27" t="e">
        <f>'Compound Alert'!#REF!</f>
        <v>#REF!</v>
      </c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</row>
    <row r="402" spans="1:32" hidden="1" x14ac:dyDescent="0.2">
      <c r="A402" s="64">
        <v>103</v>
      </c>
      <c r="B402" s="83" t="str">
        <f>'Compound Alert'!B72</f>
        <v>Equatorial Guinea</v>
      </c>
      <c r="C402" s="83" t="str">
        <f>'Compound Alert'!C72</f>
        <v>GNQ</v>
      </c>
      <c r="D402" s="83" t="str">
        <f>'Compound Alert'!D72</f>
        <v>SSF           Sub-Saharan Africa</v>
      </c>
      <c r="E402" s="83" t="str">
        <f>'Compound Alert'!E72</f>
        <v>IBRD</v>
      </c>
      <c r="F402" s="83"/>
      <c r="G402" s="81">
        <f>'Compound Alert'!G72</f>
        <v>1</v>
      </c>
      <c r="H402" s="243">
        <f>'Compound Alert'!H72</f>
        <v>1</v>
      </c>
      <c r="I402" s="78">
        <f>'Compound Alert'!J72</f>
        <v>1.5</v>
      </c>
      <c r="J402" s="70">
        <f>'Compound Alert'!Y72</f>
        <v>10</v>
      </c>
      <c r="K402" s="70">
        <f>'Compound Alert'!Z72</f>
        <v>5.4066985645932997</v>
      </c>
      <c r="L402" s="70">
        <f>'Compound Alert'!AA72</f>
        <v>9.2066115702479294</v>
      </c>
      <c r="M402" s="70">
        <f>'Compound Alert'!AB72</f>
        <v>6</v>
      </c>
      <c r="N402" s="70">
        <f>'Compound Alert'!AC72</f>
        <v>3.1666666666666701</v>
      </c>
      <c r="O402" s="70">
        <f>'Compound Alert'!AD72</f>
        <v>0</v>
      </c>
      <c r="P402" s="83"/>
      <c r="Q402" s="27" t="e">
        <f>'Compound Alert'!#REF!</f>
        <v>#REF!</v>
      </c>
      <c r="R402" s="27" t="e">
        <f>'Compound Alert'!#REF!</f>
        <v>#REF!</v>
      </c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</row>
    <row r="403" spans="1:32" hidden="1" x14ac:dyDescent="0.2">
      <c r="A403" s="64">
        <v>104</v>
      </c>
      <c r="B403" s="83" t="str">
        <f>'Compound Alert'!B122</f>
        <v>Mongolia</v>
      </c>
      <c r="C403" s="83" t="str">
        <f>'Compound Alert'!C122</f>
        <v>MNG</v>
      </c>
      <c r="D403" s="83" t="str">
        <f>'Compound Alert'!D122</f>
        <v>EAS           East Asia &amp; Pacific</v>
      </c>
      <c r="E403" s="83" t="str">
        <f>'Compound Alert'!E122</f>
        <v>IBRD</v>
      </c>
      <c r="F403" s="83"/>
      <c r="G403" s="81">
        <f>'Compound Alert'!G122</f>
        <v>1</v>
      </c>
      <c r="H403" s="243">
        <f>'Compound Alert'!H122</f>
        <v>1</v>
      </c>
      <c r="I403" s="78">
        <f>'Compound Alert'!J122</f>
        <v>0.5</v>
      </c>
      <c r="J403" s="70">
        <f>'Compound Alert'!Y122</f>
        <v>4.25</v>
      </c>
      <c r="K403" s="70">
        <f>'Compound Alert'!Z122</f>
        <v>7.2009569377990399</v>
      </c>
      <c r="L403" s="70">
        <f>'Compound Alert'!AA122</f>
        <v>5.8842975206611596</v>
      </c>
      <c r="M403" s="70">
        <f>'Compound Alert'!AB122</f>
        <v>5.28571428571429</v>
      </c>
      <c r="N403" s="70">
        <f>'Compound Alert'!AC122</f>
        <v>3.1666666666666701</v>
      </c>
      <c r="O403" s="70">
        <f>'Compound Alert'!AD122</f>
        <v>0</v>
      </c>
      <c r="P403" s="83"/>
      <c r="Q403" s="27" t="e">
        <f>'Compound Alert'!#REF!</f>
        <v>#REF!</v>
      </c>
      <c r="R403" s="27" t="e">
        <f>'Compound Alert'!#REF!</f>
        <v>#REF!</v>
      </c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</row>
    <row r="404" spans="1:32" hidden="1" x14ac:dyDescent="0.2">
      <c r="A404" s="64">
        <v>105</v>
      </c>
      <c r="B404" s="83" t="str">
        <f>'Compound Alert'!B147</f>
        <v>Paraguay</v>
      </c>
      <c r="C404" s="83" t="str">
        <f>'Compound Alert'!C147</f>
        <v>PRY</v>
      </c>
      <c r="D404" s="83" t="str">
        <f>'Compound Alert'!D147</f>
        <v>LCN           Latin America &amp; Caribbean</v>
      </c>
      <c r="E404" s="83" t="str">
        <f>'Compound Alert'!E147</f>
        <v>IBRD</v>
      </c>
      <c r="F404" s="83"/>
      <c r="G404" s="81">
        <f>'Compound Alert'!G147</f>
        <v>1.5</v>
      </c>
      <c r="H404" s="243">
        <f>'Compound Alert'!H147</f>
        <v>1.5</v>
      </c>
      <c r="I404" s="78">
        <f>'Compound Alert'!J147</f>
        <v>0</v>
      </c>
      <c r="J404" s="70">
        <f>'Compound Alert'!Y147</f>
        <v>6.86</v>
      </c>
      <c r="K404" s="70">
        <f>'Compound Alert'!Z147</f>
        <v>5.2870813397129099</v>
      </c>
      <c r="L404" s="70">
        <f>'Compound Alert'!AA147</f>
        <v>5.65289256198347</v>
      </c>
      <c r="M404" s="70">
        <f>'Compound Alert'!AB147</f>
        <v>5.1428571428571397</v>
      </c>
      <c r="N404" s="70">
        <f>'Compound Alert'!AC147</f>
        <v>2.6666666666666701</v>
      </c>
      <c r="O404" s="70">
        <f>'Compound Alert'!AD147</f>
        <v>0</v>
      </c>
      <c r="P404" s="83"/>
      <c r="Q404" s="27" t="e">
        <f>'Compound Alert'!#REF!</f>
        <v>#REF!</v>
      </c>
      <c r="R404" s="27" t="e">
        <f>'Compound Alert'!#REF!</f>
        <v>#REF!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</row>
    <row r="405" spans="1:32" hidden="1" x14ac:dyDescent="0.2">
      <c r="A405" s="64">
        <v>106</v>
      </c>
      <c r="B405" s="83" t="str">
        <f>'Compound Alert'!B51</f>
        <v>Dominica</v>
      </c>
      <c r="C405" s="83" t="str">
        <f>'Compound Alert'!C51</f>
        <v>DMA</v>
      </c>
      <c r="D405" s="83" t="str">
        <f>'Compound Alert'!D51</f>
        <v>LCN           Latin America &amp; Caribbean</v>
      </c>
      <c r="E405" s="83" t="str">
        <f>'Compound Alert'!E51</f>
        <v>Blend</v>
      </c>
      <c r="F405" s="83"/>
      <c r="G405" s="81">
        <f>'Compound Alert'!G51</f>
        <v>1</v>
      </c>
      <c r="H405" s="243">
        <f>'Compound Alert'!H51</f>
        <v>1</v>
      </c>
      <c r="I405" s="78">
        <f>'Compound Alert'!J51</f>
        <v>0.5</v>
      </c>
      <c r="J405" s="70">
        <f>'Compound Alert'!Y51</f>
        <v>9.1999999999999993</v>
      </c>
      <c r="K405" s="70">
        <f>'Compound Alert'!Z51</f>
        <v>5.5023923444975997</v>
      </c>
      <c r="L405" s="70" t="e">
        <f>'Compound Alert'!AA51</f>
        <v>#N/A</v>
      </c>
      <c r="M405" s="70">
        <f>'Compound Alert'!AB51</f>
        <v>4.71428571428571</v>
      </c>
      <c r="N405" s="70">
        <f>'Compound Alert'!AC51</f>
        <v>6.5</v>
      </c>
      <c r="O405" s="70">
        <f>'Compound Alert'!AD51</f>
        <v>0</v>
      </c>
      <c r="P405" s="83"/>
      <c r="Q405" s="27" t="e">
        <f>'Compound Alert'!#REF!</f>
        <v>#REF!</v>
      </c>
      <c r="R405" s="27" t="e">
        <f>'Compound Alert'!#REF!</f>
        <v>#REF!</v>
      </c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</row>
    <row r="406" spans="1:32" hidden="1" x14ac:dyDescent="0.2">
      <c r="A406" s="64">
        <v>107</v>
      </c>
      <c r="B406" s="83" t="str">
        <f>'Compound Alert'!B62</f>
        <v>Fiji</v>
      </c>
      <c r="C406" s="83" t="str">
        <f>'Compound Alert'!C62</f>
        <v>FJI</v>
      </c>
      <c r="D406" s="83" t="str">
        <f>'Compound Alert'!D62</f>
        <v>EAS           East Asia &amp; Pacific</v>
      </c>
      <c r="E406" s="83" t="str">
        <f>'Compound Alert'!E62</f>
        <v>Blend</v>
      </c>
      <c r="F406" s="83"/>
      <c r="G406" s="81">
        <f>'Compound Alert'!G62</f>
        <v>1.5</v>
      </c>
      <c r="H406" s="243">
        <f>'Compound Alert'!H62</f>
        <v>1.5</v>
      </c>
      <c r="I406" s="78">
        <f>'Compound Alert'!J62</f>
        <v>0.5</v>
      </c>
      <c r="J406" s="70">
        <f>'Compound Alert'!Y62</f>
        <v>8.86</v>
      </c>
      <c r="K406" s="70">
        <f>'Compound Alert'!Z62</f>
        <v>4.9043062200956902</v>
      </c>
      <c r="L406" s="70" t="e">
        <f>'Compound Alert'!AA62</f>
        <v>#N/A</v>
      </c>
      <c r="M406" s="70">
        <f>'Compound Alert'!AB62</f>
        <v>4.8571428571428603</v>
      </c>
      <c r="N406" s="70">
        <f>'Compound Alert'!AC62</f>
        <v>4.8333333333333304</v>
      </c>
      <c r="O406" s="70">
        <f>'Compound Alert'!AD62</f>
        <v>0</v>
      </c>
      <c r="P406" s="83"/>
      <c r="Q406" s="27" t="e">
        <f>'Compound Alert'!#REF!</f>
        <v>#REF!</v>
      </c>
      <c r="R406" s="27" t="e">
        <f>'Compound Alert'!#REF!</f>
        <v>#REF!</v>
      </c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</row>
    <row r="407" spans="1:32" hidden="1" x14ac:dyDescent="0.2">
      <c r="A407" s="64">
        <v>108</v>
      </c>
      <c r="B407" s="83" t="str">
        <f>'Compound Alert'!B76</f>
        <v>Guyana</v>
      </c>
      <c r="C407" s="83" t="str">
        <f>'Compound Alert'!C76</f>
        <v>GUY</v>
      </c>
      <c r="D407" s="83" t="str">
        <f>'Compound Alert'!D76</f>
        <v>LCN           Latin America &amp; Caribbean</v>
      </c>
      <c r="E407" s="83" t="str">
        <f>'Compound Alert'!E76</f>
        <v>IDA</v>
      </c>
      <c r="F407" s="83"/>
      <c r="G407" s="81">
        <f>'Compound Alert'!G76</f>
        <v>1</v>
      </c>
      <c r="H407" s="243">
        <f>'Compound Alert'!H76</f>
        <v>1</v>
      </c>
      <c r="I407" s="78">
        <f>'Compound Alert'!J76</f>
        <v>0.5</v>
      </c>
      <c r="J407" s="70">
        <f>'Compound Alert'!Y76</f>
        <v>7.66</v>
      </c>
      <c r="K407" s="70">
        <f>'Compound Alert'!Z76</f>
        <v>4.6650717703349196</v>
      </c>
      <c r="L407" s="70">
        <f>'Compound Alert'!AA76</f>
        <v>6.2644628099173501</v>
      </c>
      <c r="M407" s="70">
        <f>'Compound Alert'!AB76</f>
        <v>6.28571428571429</v>
      </c>
      <c r="N407" s="70">
        <f>'Compound Alert'!AC76</f>
        <v>4.6666666666666696</v>
      </c>
      <c r="O407" s="70">
        <f>'Compound Alert'!AD76</f>
        <v>0</v>
      </c>
      <c r="P407" s="83"/>
      <c r="Q407" s="27" t="e">
        <f>'Compound Alert'!#REF!</f>
        <v>#REF!</v>
      </c>
      <c r="R407" s="27" t="e">
        <f>'Compound Alert'!#REF!</f>
        <v>#REF!</v>
      </c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</row>
    <row r="408" spans="1:32" hidden="1" x14ac:dyDescent="0.2">
      <c r="A408" s="64">
        <v>109</v>
      </c>
      <c r="B408" s="83" t="str">
        <f>'Compound Alert'!B84</f>
        <v>Iran</v>
      </c>
      <c r="C408" s="83" t="str">
        <f>'Compound Alert'!C84</f>
        <v>IRN</v>
      </c>
      <c r="D408" s="83" t="str">
        <f>'Compound Alert'!D84</f>
        <v>MEA           Middle East &amp; North Africa</v>
      </c>
      <c r="E408" s="83" t="str">
        <f>'Compound Alert'!E84</f>
        <v>IBRD</v>
      </c>
      <c r="F408" s="83"/>
      <c r="G408" s="81">
        <f>'Compound Alert'!G84</f>
        <v>2.5</v>
      </c>
      <c r="H408" s="243">
        <f>'Compound Alert'!H84</f>
        <v>2.5</v>
      </c>
      <c r="I408" s="78">
        <f>'Compound Alert'!J84</f>
        <v>1.5</v>
      </c>
      <c r="J408" s="70">
        <f>'Compound Alert'!Y84</f>
        <v>6.46</v>
      </c>
      <c r="K408" s="70">
        <f>'Compound Alert'!Z84</f>
        <v>2.9665071770334901</v>
      </c>
      <c r="L408" s="70">
        <f>'Compound Alert'!AA84</f>
        <v>10</v>
      </c>
      <c r="M408" s="70">
        <f>'Compound Alert'!AB84</f>
        <v>3.4285714285714302</v>
      </c>
      <c r="N408" s="70">
        <f>'Compound Alert'!AC84</f>
        <v>9.6666666666666696</v>
      </c>
      <c r="O408" s="70">
        <f>'Compound Alert'!AD84</f>
        <v>0</v>
      </c>
      <c r="P408" s="83"/>
      <c r="Q408" s="27" t="e">
        <f>'Compound Alert'!#REF!</f>
        <v>#REF!</v>
      </c>
      <c r="R408" s="27" t="e">
        <f>'Compound Alert'!#REF!</f>
        <v>#REF!</v>
      </c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</row>
    <row r="409" spans="1:32" hidden="1" x14ac:dyDescent="0.2">
      <c r="A409" s="64">
        <v>110</v>
      </c>
      <c r="B409" s="83" t="str">
        <f>'Compound Alert'!B121</f>
        <v>Montenegro</v>
      </c>
      <c r="C409" s="83" t="str">
        <f>'Compound Alert'!C121</f>
        <v>MNE</v>
      </c>
      <c r="D409" s="83" t="str">
        <f>'Compound Alert'!D121</f>
        <v>ECS           Europe &amp; Central Asia</v>
      </c>
      <c r="E409" s="83" t="str">
        <f>'Compound Alert'!E121</f>
        <v>IBRD</v>
      </c>
      <c r="F409" s="83"/>
      <c r="G409" s="81">
        <f>'Compound Alert'!G121</f>
        <v>1.5</v>
      </c>
      <c r="H409" s="243">
        <f>'Compound Alert'!H121</f>
        <v>1.5</v>
      </c>
      <c r="I409" s="78">
        <f>'Compound Alert'!J121</f>
        <v>0</v>
      </c>
      <c r="J409" s="70">
        <f>'Compound Alert'!Y121</f>
        <v>5.26</v>
      </c>
      <c r="K409" s="70">
        <f>'Compound Alert'!Z121</f>
        <v>1.1722488038277501</v>
      </c>
      <c r="L409" s="70">
        <f>'Compound Alert'!AA121</f>
        <v>6.2809917355371896</v>
      </c>
      <c r="M409" s="70">
        <f>'Compound Alert'!AB121</f>
        <v>3.1428571428571401</v>
      </c>
      <c r="N409" s="70">
        <f>'Compound Alert'!AC121</f>
        <v>5.5</v>
      </c>
      <c r="O409" s="70">
        <f>'Compound Alert'!AD121</f>
        <v>0</v>
      </c>
      <c r="P409" s="83"/>
      <c r="Q409" s="27" t="e">
        <f>'Compound Alert'!#REF!</f>
        <v>#REF!</v>
      </c>
      <c r="R409" s="27" t="e">
        <f>'Compound Alert'!#REF!</f>
        <v>#REF!</v>
      </c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</row>
    <row r="410" spans="1:32" hidden="1" x14ac:dyDescent="0.2">
      <c r="A410" s="64">
        <v>111</v>
      </c>
      <c r="B410" s="83" t="str">
        <f>'Compound Alert'!B125</f>
        <v>Mauritius</v>
      </c>
      <c r="C410" s="83" t="str">
        <f>'Compound Alert'!C125</f>
        <v>MUS</v>
      </c>
      <c r="D410" s="83" t="str">
        <f>'Compound Alert'!D125</f>
        <v>SSF           Sub-Saharan Africa</v>
      </c>
      <c r="E410" s="83" t="str">
        <f>'Compound Alert'!E125</f>
        <v>IBRD</v>
      </c>
      <c r="F410" s="83"/>
      <c r="G410" s="81">
        <f>'Compound Alert'!G125</f>
        <v>1.5</v>
      </c>
      <c r="H410" s="243">
        <f>'Compound Alert'!H125</f>
        <v>1.5</v>
      </c>
      <c r="I410" s="78">
        <f>'Compound Alert'!J125</f>
        <v>0.5</v>
      </c>
      <c r="J410" s="70">
        <f>'Compound Alert'!Y125</f>
        <v>7.02</v>
      </c>
      <c r="K410" s="70">
        <f>'Compound Alert'!Z125</f>
        <v>1.79425837320574</v>
      </c>
      <c r="L410" s="70">
        <f>'Compound Alert'!AA125</f>
        <v>2.8925619834710701</v>
      </c>
      <c r="M410" s="70">
        <f>'Compound Alert'!AB125</f>
        <v>3.1428571428571401</v>
      </c>
      <c r="N410" s="70">
        <f>'Compound Alert'!AC125</f>
        <v>4.5</v>
      </c>
      <c r="O410" s="70">
        <f>'Compound Alert'!AD125</f>
        <v>0</v>
      </c>
      <c r="P410" s="83"/>
      <c r="Q410" s="27" t="e">
        <f>'Compound Alert'!#REF!</f>
        <v>#REF!</v>
      </c>
      <c r="R410" s="27" t="e">
        <f>'Compound Alert'!#REF!</f>
        <v>#REF!</v>
      </c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</row>
    <row r="411" spans="1:32" hidden="1" x14ac:dyDescent="0.2">
      <c r="A411" s="64">
        <v>112</v>
      </c>
      <c r="B411" s="83" t="str">
        <f>'Compound Alert'!B135</f>
        <v>Nauru</v>
      </c>
      <c r="C411" s="83" t="str">
        <f>'Compound Alert'!C135</f>
        <v>NRU</v>
      </c>
      <c r="D411" s="83" t="str">
        <f>'Compound Alert'!D135</f>
        <v>EAS           East Asia &amp; Pacific</v>
      </c>
      <c r="E411" s="83" t="str">
        <f>'Compound Alert'!E135</f>
        <v>IBRD</v>
      </c>
      <c r="F411" s="83"/>
      <c r="G411" s="81">
        <f>'Compound Alert'!G135</f>
        <v>0.5</v>
      </c>
      <c r="H411" s="243">
        <f>'Compound Alert'!H135</f>
        <v>0.5</v>
      </c>
      <c r="I411" s="78">
        <f>'Compound Alert'!J135</f>
        <v>0.5</v>
      </c>
      <c r="J411" s="70">
        <f>'Compound Alert'!Y135</f>
        <v>9.84</v>
      </c>
      <c r="K411" s="70" t="e">
        <f>'Compound Alert'!Z135</f>
        <v>#N/A</v>
      </c>
      <c r="L411" s="70" t="e">
        <f>'Compound Alert'!AA135</f>
        <v>#N/A</v>
      </c>
      <c r="M411" s="70">
        <f>'Compound Alert'!AB135</f>
        <v>6</v>
      </c>
      <c r="N411" s="70">
        <f>'Compound Alert'!AC135</f>
        <v>3</v>
      </c>
      <c r="O411" s="70">
        <f>'Compound Alert'!AD135</f>
        <v>0</v>
      </c>
      <c r="P411" s="83"/>
      <c r="Q411" s="27" t="e">
        <f>'Compound Alert'!#REF!</f>
        <v>#REF!</v>
      </c>
      <c r="R411" s="27" t="e">
        <f>'Compound Alert'!#REF!</f>
        <v>#REF!</v>
      </c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</row>
    <row r="412" spans="1:32" hidden="1" x14ac:dyDescent="0.2">
      <c r="A412" s="64">
        <v>113</v>
      </c>
      <c r="B412" s="83" t="str">
        <f>'Compound Alert'!B174</f>
        <v>Turkmenistan</v>
      </c>
      <c r="C412" s="83" t="str">
        <f>'Compound Alert'!C174</f>
        <v>TKM</v>
      </c>
      <c r="D412" s="83" t="str">
        <f>'Compound Alert'!D174</f>
        <v>ECS           Europe &amp; Central Asia</v>
      </c>
      <c r="E412" s="83" t="str">
        <f>'Compound Alert'!E174</f>
        <v>IBRD</v>
      </c>
      <c r="F412" s="83"/>
      <c r="G412" s="81">
        <f>'Compound Alert'!G174</f>
        <v>1</v>
      </c>
      <c r="H412" s="243">
        <f>'Compound Alert'!H174</f>
        <v>1</v>
      </c>
      <c r="I412" s="78">
        <f>'Compound Alert'!J174</f>
        <v>1.5</v>
      </c>
      <c r="J412" s="70">
        <f>'Compound Alert'!Y174</f>
        <v>7.64</v>
      </c>
      <c r="K412" s="70">
        <f>'Compound Alert'!Z174</f>
        <v>3.2775119617224799</v>
      </c>
      <c r="L412" s="70">
        <f>'Compound Alert'!AA174</f>
        <v>10</v>
      </c>
      <c r="M412" s="70">
        <f>'Compound Alert'!AB174</f>
        <v>2.1428571428571401</v>
      </c>
      <c r="N412" s="70">
        <f>'Compound Alert'!AC174</f>
        <v>4.5</v>
      </c>
      <c r="O412" s="70">
        <f>'Compound Alert'!AD174</f>
        <v>0</v>
      </c>
      <c r="P412" s="83"/>
      <c r="Q412" s="27" t="e">
        <f>'Compound Alert'!#REF!</f>
        <v>#REF!</v>
      </c>
      <c r="R412" s="27" t="e">
        <f>'Compound Alert'!#REF!</f>
        <v>#REF!</v>
      </c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</row>
    <row r="413" spans="1:32" hidden="1" x14ac:dyDescent="0.2">
      <c r="A413" s="64">
        <v>114</v>
      </c>
      <c r="B413" s="83" t="str">
        <f>'Compound Alert'!B179</f>
        <v>Turkey</v>
      </c>
      <c r="C413" s="83" t="str">
        <f>'Compound Alert'!C179</f>
        <v>TUR</v>
      </c>
      <c r="D413" s="83" t="str">
        <f>'Compound Alert'!D179</f>
        <v>ECS           Europe &amp; Central Asia</v>
      </c>
      <c r="E413" s="83" t="str">
        <f>'Compound Alert'!E179</f>
        <v>IBRD</v>
      </c>
      <c r="F413" s="83"/>
      <c r="G413" s="81">
        <f>'Compound Alert'!G179</f>
        <v>1</v>
      </c>
      <c r="H413" s="243">
        <f>'Compound Alert'!H179</f>
        <v>1</v>
      </c>
      <c r="I413" s="78">
        <f>'Compound Alert'!J179</f>
        <v>1</v>
      </c>
      <c r="J413" s="70">
        <f>'Compound Alert'!Y179</f>
        <v>4.75</v>
      </c>
      <c r="K413" s="70">
        <f>'Compound Alert'!Z179</f>
        <v>0.45454545454545298</v>
      </c>
      <c r="L413" s="70">
        <f>'Compound Alert'!AA179</f>
        <v>7.2231404958677699</v>
      </c>
      <c r="M413" s="70">
        <f>'Compound Alert'!AB179</f>
        <v>3</v>
      </c>
      <c r="N413" s="70">
        <f>'Compound Alert'!AC179</f>
        <v>8.6666666666666696</v>
      </c>
      <c r="O413" s="70">
        <f>'Compound Alert'!AD179</f>
        <v>0</v>
      </c>
      <c r="P413" s="83"/>
      <c r="Q413" s="27" t="e">
        <f>'Compound Alert'!#REF!</f>
        <v>#REF!</v>
      </c>
      <c r="R413" s="27" t="e">
        <f>'Compound Alert'!#REF!</f>
        <v>#REF!</v>
      </c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</row>
    <row r="414" spans="1:32" hidden="1" x14ac:dyDescent="0.2">
      <c r="A414" s="64">
        <v>115</v>
      </c>
      <c r="B414" s="83" t="str">
        <f>'Compound Alert'!B46</f>
        <v>Cuba</v>
      </c>
      <c r="C414" s="83" t="str">
        <f>'Compound Alert'!C46</f>
        <v>CUB</v>
      </c>
      <c r="D414" s="83" t="str">
        <f>'Compound Alert'!D46</f>
        <v>LCN           Latin America &amp; Caribbean</v>
      </c>
      <c r="E414" s="83" t="str">
        <f>'Compound Alert'!E46</f>
        <v xml:space="preserve"> </v>
      </c>
      <c r="F414" s="83"/>
      <c r="G414" s="81">
        <f>'Compound Alert'!G46</f>
        <v>2.5</v>
      </c>
      <c r="H414" s="243">
        <f>'Compound Alert'!H46</f>
        <v>2.5</v>
      </c>
      <c r="I414" s="78">
        <f>'Compound Alert'!J46</f>
        <v>1</v>
      </c>
      <c r="J414" s="70">
        <f>'Compound Alert'!Y46</f>
        <v>6.96</v>
      </c>
      <c r="K414" s="70">
        <f>'Compound Alert'!Z46</f>
        <v>4.3301435406698499</v>
      </c>
      <c r="L414" s="70">
        <f>'Compound Alert'!AA46</f>
        <v>8.0991735537190106</v>
      </c>
      <c r="M414" s="70">
        <f>'Compound Alert'!AB46</f>
        <v>3.1428571428571401</v>
      </c>
      <c r="N414" s="70">
        <f>'Compound Alert'!AC46</f>
        <v>7.6666666666666696</v>
      </c>
      <c r="O414" s="70">
        <f>'Compound Alert'!AD46</f>
        <v>0</v>
      </c>
      <c r="P414" s="83"/>
      <c r="Q414" s="27" t="e">
        <f>'Compound Alert'!#REF!</f>
        <v>#REF!</v>
      </c>
      <c r="R414" s="27" t="e">
        <f>'Compound Alert'!#REF!</f>
        <v>#REF!</v>
      </c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</row>
    <row r="415" spans="1:32" hidden="1" x14ac:dyDescent="0.2">
      <c r="A415" s="64">
        <v>116</v>
      </c>
      <c r="B415" s="83" t="str">
        <f>'Compound Alert'!B191</f>
        <v>Samoa</v>
      </c>
      <c r="C415" s="83" t="str">
        <f>'Compound Alert'!C191</f>
        <v>WSM</v>
      </c>
      <c r="D415" s="83" t="str">
        <f>'Compound Alert'!D191</f>
        <v>EAS           East Asia &amp; Pacific</v>
      </c>
      <c r="E415" s="83" t="str">
        <f>'Compound Alert'!E191</f>
        <v>IDA</v>
      </c>
      <c r="F415" s="83"/>
      <c r="G415" s="81">
        <f>'Compound Alert'!G191</f>
        <v>0</v>
      </c>
      <c r="H415" s="243">
        <f>'Compound Alert'!H191</f>
        <v>0</v>
      </c>
      <c r="I415" s="78">
        <f>'Compound Alert'!J191</f>
        <v>1</v>
      </c>
      <c r="J415" s="70">
        <f>'Compound Alert'!Y191</f>
        <v>8.7200000000000006</v>
      </c>
      <c r="K415" s="70">
        <f>'Compound Alert'!Z191</f>
        <v>3.20574162679425</v>
      </c>
      <c r="L415" s="70" t="e">
        <f>'Compound Alert'!AA191</f>
        <v>#N/A</v>
      </c>
      <c r="M415" s="70">
        <f>'Compound Alert'!AB191</f>
        <v>7.28571428571429</v>
      </c>
      <c r="N415" s="70">
        <f>'Compound Alert'!AC191</f>
        <v>4.1666666666666696</v>
      </c>
      <c r="O415" s="70">
        <f>'Compound Alert'!AD191</f>
        <v>0</v>
      </c>
      <c r="P415" s="83"/>
      <c r="Q415" s="27" t="e">
        <f>'Compound Alert'!#REF!</f>
        <v>#REF!</v>
      </c>
      <c r="R415" s="27" t="e">
        <f>'Compound Alert'!#REF!</f>
        <v>#REF!</v>
      </c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</row>
    <row r="416" spans="1:32" hidden="1" x14ac:dyDescent="0.2">
      <c r="A416" s="64">
        <v>117</v>
      </c>
      <c r="B416" s="83" t="str">
        <f>'Compound Alert'!B22</f>
        <v>Bahrain</v>
      </c>
      <c r="C416" s="83" t="str">
        <f>'Compound Alert'!C22</f>
        <v>BHR</v>
      </c>
      <c r="D416" s="83" t="str">
        <f>'Compound Alert'!D22</f>
        <v>MEA           Middle East &amp; North Africa</v>
      </c>
      <c r="E416" s="83" t="str">
        <f>'Compound Alert'!E22</f>
        <v xml:space="preserve"> </v>
      </c>
      <c r="F416" s="83"/>
      <c r="G416" s="81">
        <f>'Compound Alert'!G22</f>
        <v>1.5</v>
      </c>
      <c r="H416" s="243">
        <f>'Compound Alert'!H22</f>
        <v>1.5</v>
      </c>
      <c r="I416" s="78">
        <f>'Compound Alert'!J22</f>
        <v>0</v>
      </c>
      <c r="J416" s="70">
        <f>'Compound Alert'!Y22</f>
        <v>6.12</v>
      </c>
      <c r="K416" s="70">
        <f>'Compound Alert'!Z22</f>
        <v>0.52631578947368296</v>
      </c>
      <c r="L416" s="70">
        <f>'Compound Alert'!AA22</f>
        <v>5.7190082644628104</v>
      </c>
      <c r="M416" s="70">
        <f>'Compound Alert'!AB22</f>
        <v>1.8571428571428601</v>
      </c>
      <c r="N416" s="70">
        <f>'Compound Alert'!AC22</f>
        <v>0</v>
      </c>
      <c r="O416" s="70">
        <f>'Compound Alert'!AD22</f>
        <v>0</v>
      </c>
      <c r="P416" s="83"/>
      <c r="Q416" s="27" t="e">
        <f>'Compound Alert'!#REF!</f>
        <v>#REF!</v>
      </c>
      <c r="R416" s="27" t="e">
        <f>'Compound Alert'!#REF!</f>
        <v>#REF!</v>
      </c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</row>
    <row r="417" spans="1:32" hidden="1" x14ac:dyDescent="0.2">
      <c r="A417" s="64">
        <v>118</v>
      </c>
      <c r="B417" s="83" t="str">
        <f>'Compound Alert'!B23</f>
        <v>Bahamas</v>
      </c>
      <c r="C417" s="83" t="str">
        <f>'Compound Alert'!C23</f>
        <v>BHS</v>
      </c>
      <c r="D417" s="83" t="str">
        <f>'Compound Alert'!D23</f>
        <v>LCN           Latin America &amp; Caribbean</v>
      </c>
      <c r="E417" s="83" t="str">
        <f>'Compound Alert'!E23</f>
        <v xml:space="preserve"> </v>
      </c>
      <c r="F417" s="83"/>
      <c r="G417" s="81">
        <f>'Compound Alert'!G23</f>
        <v>1</v>
      </c>
      <c r="H417" s="243">
        <f>'Compound Alert'!H23</f>
        <v>1</v>
      </c>
      <c r="I417" s="78">
        <f>'Compound Alert'!J23</f>
        <v>0.5</v>
      </c>
      <c r="J417" s="70">
        <f>'Compound Alert'!Y23</f>
        <v>7.88</v>
      </c>
      <c r="K417" s="70">
        <f>'Compound Alert'!Z23</f>
        <v>3.58851674641148</v>
      </c>
      <c r="L417" s="70">
        <f>'Compound Alert'!AA23</f>
        <v>4.8099173553719003</v>
      </c>
      <c r="M417" s="70">
        <f>'Compound Alert'!AB23</f>
        <v>3.71428571428571</v>
      </c>
      <c r="N417" s="70">
        <f>'Compound Alert'!AC23</f>
        <v>4</v>
      </c>
      <c r="O417" s="70">
        <f>'Compound Alert'!AD23</f>
        <v>0</v>
      </c>
      <c r="P417" s="83"/>
      <c r="Q417" s="27" t="e">
        <f>'Compound Alert'!#REF!</f>
        <v>#REF!</v>
      </c>
      <c r="R417" s="27" t="e">
        <f>'Compound Alert'!#REF!</f>
        <v>#REF!</v>
      </c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</row>
    <row r="418" spans="1:32" hidden="1" x14ac:dyDescent="0.2">
      <c r="A418" s="64">
        <v>119</v>
      </c>
      <c r="B418" s="83" t="str">
        <f>'Compound Alert'!B94</f>
        <v>Kyrgyzstan</v>
      </c>
      <c r="C418" s="83" t="str">
        <f>'Compound Alert'!C94</f>
        <v>KGZ</v>
      </c>
      <c r="D418" s="83" t="str">
        <f>'Compound Alert'!D94</f>
        <v>ECS           Europe &amp; Central Asia</v>
      </c>
      <c r="E418" s="83" t="str">
        <f>'Compound Alert'!E94</f>
        <v>IDA</v>
      </c>
      <c r="F418" s="83"/>
      <c r="G418" s="81">
        <f>'Compound Alert'!G94</f>
        <v>1.5</v>
      </c>
      <c r="H418" s="243">
        <f>'Compound Alert'!H94</f>
        <v>1.5</v>
      </c>
      <c r="I418" s="78">
        <f>'Compound Alert'!J94</f>
        <v>0.5</v>
      </c>
      <c r="J418" s="70">
        <f>'Compound Alert'!Y94</f>
        <v>4.5</v>
      </c>
      <c r="K418" s="70">
        <f>'Compound Alert'!Z94</f>
        <v>3.7320574162679399</v>
      </c>
      <c r="L418" s="70">
        <f>'Compound Alert'!AA94</f>
        <v>7.7851239669421499</v>
      </c>
      <c r="M418" s="70">
        <f>'Compound Alert'!AB94</f>
        <v>4.71428571428571</v>
      </c>
      <c r="N418" s="70">
        <f>'Compound Alert'!AC94</f>
        <v>6.8333333333333304</v>
      </c>
      <c r="O418" s="70">
        <f>'Compound Alert'!AD94</f>
        <v>0</v>
      </c>
      <c r="P418" s="83"/>
      <c r="Q418" s="27" t="e">
        <f>'Compound Alert'!#REF!</f>
        <v>#REF!</v>
      </c>
      <c r="R418" s="27" t="e">
        <f>'Compound Alert'!#REF!</f>
        <v>#REF!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</row>
    <row r="419" spans="1:32" hidden="1" x14ac:dyDescent="0.2">
      <c r="A419" s="64">
        <v>120</v>
      </c>
      <c r="B419" s="83" t="str">
        <f>'Compound Alert'!B183</f>
        <v>Ukraine</v>
      </c>
      <c r="C419" s="83" t="str">
        <f>'Compound Alert'!C183</f>
        <v>UKR</v>
      </c>
      <c r="D419" s="83" t="str">
        <f>'Compound Alert'!D183</f>
        <v>ECS           Europe &amp; Central Asia</v>
      </c>
      <c r="E419" s="83" t="str">
        <f>'Compound Alert'!E183</f>
        <v>IBRD</v>
      </c>
      <c r="F419" s="83"/>
      <c r="G419" s="81">
        <f>'Compound Alert'!G183</f>
        <v>1.5</v>
      </c>
      <c r="H419" s="243">
        <f>'Compound Alert'!H183</f>
        <v>1.5</v>
      </c>
      <c r="I419" s="78">
        <f>'Compound Alert'!J183</f>
        <v>0.5</v>
      </c>
      <c r="J419" s="70">
        <f>'Compound Alert'!Y183</f>
        <v>6.4</v>
      </c>
      <c r="K419" s="70">
        <f>'Compound Alert'!Z183</f>
        <v>2.29665071770334</v>
      </c>
      <c r="L419" s="70">
        <f>'Compound Alert'!AA183</f>
        <v>8.39669421487603</v>
      </c>
      <c r="M419" s="70">
        <f>'Compound Alert'!AB183</f>
        <v>2.5714285714285698</v>
      </c>
      <c r="N419" s="70">
        <f>'Compound Alert'!AC183</f>
        <v>3.6666666666666701</v>
      </c>
      <c r="O419" s="70">
        <f>'Compound Alert'!AD183</f>
        <v>0</v>
      </c>
      <c r="P419" s="83"/>
      <c r="Q419" s="27" t="e">
        <f>'Compound Alert'!#REF!</f>
        <v>#REF!</v>
      </c>
      <c r="R419" s="27" t="e">
        <f>'Compound Alert'!#REF!</f>
        <v>#REF!</v>
      </c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</row>
    <row r="420" spans="1:32" hidden="1" x14ac:dyDescent="0.2">
      <c r="A420" s="64">
        <v>121</v>
      </c>
      <c r="B420" s="83" t="str">
        <f>'Compound Alert'!B8</f>
        <v>Albania</v>
      </c>
      <c r="C420" s="83" t="str">
        <f>'Compound Alert'!C8</f>
        <v>ALB</v>
      </c>
      <c r="D420" s="83" t="str">
        <f>'Compound Alert'!D8</f>
        <v>ECS           Europe &amp; Central Asia</v>
      </c>
      <c r="E420" s="83" t="str">
        <f>'Compound Alert'!E8</f>
        <v>IBRD</v>
      </c>
      <c r="F420" s="83"/>
      <c r="G420" s="81">
        <f>'Compound Alert'!G8</f>
        <v>1.5</v>
      </c>
      <c r="H420" s="243">
        <f>'Compound Alert'!H8</f>
        <v>1.5</v>
      </c>
      <c r="I420" s="78">
        <f>'Compound Alert'!J8</f>
        <v>0.5</v>
      </c>
      <c r="J420" s="70">
        <f>'Compound Alert'!Y8</f>
        <v>5.5</v>
      </c>
      <c r="K420" s="70">
        <f>'Compound Alert'!Z8</f>
        <v>3.3971291866028701</v>
      </c>
      <c r="L420" s="70">
        <f>'Compound Alert'!AA8</f>
        <v>6.3636363636363598</v>
      </c>
      <c r="M420" s="70">
        <f>'Compound Alert'!AB8</f>
        <v>3.1428571428571401</v>
      </c>
      <c r="N420" s="70">
        <f>'Compound Alert'!AC8</f>
        <v>9</v>
      </c>
      <c r="O420" s="70">
        <f>'Compound Alert'!AD8</f>
        <v>0</v>
      </c>
      <c r="P420" s="83"/>
      <c r="Q420" s="27" t="e">
        <f>'Compound Alert'!#REF!</f>
        <v>#REF!</v>
      </c>
      <c r="R420" s="27" t="e">
        <f>'Compound Alert'!#REF!</f>
        <v>#REF!</v>
      </c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</row>
    <row r="421" spans="1:32" hidden="1" x14ac:dyDescent="0.2">
      <c r="A421" s="64">
        <v>122</v>
      </c>
      <c r="B421" s="83" t="str">
        <f>'Compound Alert'!B29</f>
        <v>Barbados</v>
      </c>
      <c r="C421" s="83" t="str">
        <f>'Compound Alert'!C29</f>
        <v>BRB</v>
      </c>
      <c r="D421" s="83" t="str">
        <f>'Compound Alert'!D29</f>
        <v>LCN           Latin America &amp; Caribbean</v>
      </c>
      <c r="E421" s="83" t="str">
        <f>'Compound Alert'!E29</f>
        <v xml:space="preserve"> </v>
      </c>
      <c r="F421" s="83"/>
      <c r="G421" s="81">
        <f>'Compound Alert'!G29</f>
        <v>0.5</v>
      </c>
      <c r="H421" s="243">
        <f>'Compound Alert'!H29</f>
        <v>0.5</v>
      </c>
      <c r="I421" s="78">
        <f>'Compound Alert'!J29</f>
        <v>0.5</v>
      </c>
      <c r="J421" s="70">
        <f>'Compound Alert'!Y29</f>
        <v>7.62</v>
      </c>
      <c r="K421" s="70">
        <f>'Compound Alert'!Z29</f>
        <v>1.8181818181818099</v>
      </c>
      <c r="L421" s="70">
        <f>'Compound Alert'!AA29</f>
        <v>3.8181818181818201</v>
      </c>
      <c r="M421" s="70">
        <f>'Compound Alert'!AB29</f>
        <v>3.2857142857142798</v>
      </c>
      <c r="N421" s="70">
        <f>'Compound Alert'!AC29</f>
        <v>4.6666666666666696</v>
      </c>
      <c r="O421" s="70">
        <f>'Compound Alert'!AD29</f>
        <v>0</v>
      </c>
      <c r="P421" s="83"/>
      <c r="Q421" s="27" t="e">
        <f>'Compound Alert'!#REF!</f>
        <v>#REF!</v>
      </c>
      <c r="R421" s="27" t="e">
        <f>'Compound Alert'!#REF!</f>
        <v>#REF!</v>
      </c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</row>
    <row r="422" spans="1:32" hidden="1" x14ac:dyDescent="0.2">
      <c r="A422" s="64">
        <v>123</v>
      </c>
      <c r="B422" s="83" t="str">
        <f>'Compound Alert'!B44</f>
        <v>Cabo Verde</v>
      </c>
      <c r="C422" s="83" t="str">
        <f>'Compound Alert'!C44</f>
        <v>CPV</v>
      </c>
      <c r="D422" s="83" t="str">
        <f>'Compound Alert'!D44</f>
        <v>SSF           Sub-Saharan Africa</v>
      </c>
      <c r="E422" s="83" t="str">
        <f>'Compound Alert'!E44</f>
        <v>Blend</v>
      </c>
      <c r="F422" s="83"/>
      <c r="G422" s="81">
        <f>'Compound Alert'!G44</f>
        <v>1.5</v>
      </c>
      <c r="H422" s="243">
        <f>'Compound Alert'!H44</f>
        <v>1.5</v>
      </c>
      <c r="I422" s="78">
        <f>'Compound Alert'!J44</f>
        <v>0.5</v>
      </c>
      <c r="J422" s="70">
        <f>'Compound Alert'!Y44</f>
        <v>8.14</v>
      </c>
      <c r="K422" s="70">
        <f>'Compound Alert'!Z44</f>
        <v>6.3636363636363598</v>
      </c>
      <c r="L422" s="70">
        <f>'Compound Alert'!AA44</f>
        <v>4.4958677685950397</v>
      </c>
      <c r="M422" s="70">
        <f>'Compound Alert'!AB44</f>
        <v>6.71428571428571</v>
      </c>
      <c r="N422" s="70">
        <f>'Compound Alert'!AC44</f>
        <v>0.83333333333333404</v>
      </c>
      <c r="O422" s="70">
        <f>'Compound Alert'!AD44</f>
        <v>0</v>
      </c>
      <c r="P422" s="83"/>
      <c r="Q422" s="27" t="e">
        <f>'Compound Alert'!#REF!</f>
        <v>#REF!</v>
      </c>
      <c r="R422" s="27" t="e">
        <f>'Compound Alert'!#REF!</f>
        <v>#REF!</v>
      </c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</row>
    <row r="423" spans="1:32" hidden="1" x14ac:dyDescent="0.2">
      <c r="A423" s="64">
        <v>124</v>
      </c>
      <c r="B423" s="83" t="str">
        <f>'Compound Alert'!B47</f>
        <v>Cyprus</v>
      </c>
      <c r="C423" s="83" t="str">
        <f>'Compound Alert'!C47</f>
        <v>CYP</v>
      </c>
      <c r="D423" s="83" t="str">
        <f>'Compound Alert'!D47</f>
        <v>ECS           Europe &amp; Central Asia</v>
      </c>
      <c r="E423" s="83" t="str">
        <f>'Compound Alert'!E47</f>
        <v xml:space="preserve"> </v>
      </c>
      <c r="F423" s="83"/>
      <c r="G423" s="81">
        <f>'Compound Alert'!G47</f>
        <v>1</v>
      </c>
      <c r="H423" s="243">
        <f>'Compound Alert'!H47</f>
        <v>1</v>
      </c>
      <c r="I423" s="78">
        <f>'Compound Alert'!J47</f>
        <v>0</v>
      </c>
      <c r="J423" s="70">
        <f>'Compound Alert'!Y47</f>
        <v>5.4</v>
      </c>
      <c r="K423" s="70">
        <f>'Compound Alert'!Z47</f>
        <v>2.12918660287081</v>
      </c>
      <c r="L423" s="70">
        <f>'Compound Alert'!AA47</f>
        <v>3.4049586776859502</v>
      </c>
      <c r="M423" s="70">
        <f>'Compound Alert'!AB47</f>
        <v>1</v>
      </c>
      <c r="N423" s="70">
        <f>'Compound Alert'!AC47</f>
        <v>5.5</v>
      </c>
      <c r="O423" s="70">
        <f>'Compound Alert'!AD47</f>
        <v>0</v>
      </c>
      <c r="P423" s="83"/>
      <c r="Q423" s="27" t="e">
        <f>'Compound Alert'!#REF!</f>
        <v>#REF!</v>
      </c>
      <c r="R423" s="27" t="e">
        <f>'Compound Alert'!#REF!</f>
        <v>#REF!</v>
      </c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</row>
    <row r="424" spans="1:32" hidden="1" x14ac:dyDescent="0.2">
      <c r="A424" s="64">
        <v>125</v>
      </c>
      <c r="B424" s="83" t="str">
        <f>'Compound Alert'!B78</f>
        <v>Croatia</v>
      </c>
      <c r="C424" s="83" t="str">
        <f>'Compound Alert'!C78</f>
        <v>HRV</v>
      </c>
      <c r="D424" s="83" t="str">
        <f>'Compound Alert'!D78</f>
        <v>ECS           Europe &amp; Central Asia</v>
      </c>
      <c r="E424" s="83" t="str">
        <f>'Compound Alert'!E78</f>
        <v>IBRD</v>
      </c>
      <c r="F424" s="83"/>
      <c r="G424" s="81">
        <f>'Compound Alert'!G78</f>
        <v>1</v>
      </c>
      <c r="H424" s="243">
        <f>'Compound Alert'!H78</f>
        <v>1</v>
      </c>
      <c r="I424" s="78">
        <f>'Compound Alert'!J78</f>
        <v>0</v>
      </c>
      <c r="J424" s="70">
        <f>'Compound Alert'!Y78</f>
        <v>3.75</v>
      </c>
      <c r="K424" s="70">
        <f>'Compound Alert'!Z78</f>
        <v>1.2200956937798999</v>
      </c>
      <c r="L424" s="70">
        <f>'Compound Alert'!AA78</f>
        <v>3.8677685950413201</v>
      </c>
      <c r="M424" s="70">
        <f>'Compound Alert'!AB78</f>
        <v>1.8571428571428601</v>
      </c>
      <c r="N424" s="70">
        <f>'Compound Alert'!AC78</f>
        <v>6.3333333333333304</v>
      </c>
      <c r="O424" s="70">
        <f>'Compound Alert'!AD78</f>
        <v>0</v>
      </c>
      <c r="P424" s="83"/>
      <c r="Q424" s="27" t="e">
        <f>'Compound Alert'!#REF!</f>
        <v>#REF!</v>
      </c>
      <c r="R424" s="27" t="e">
        <f>'Compound Alert'!#REF!</f>
        <v>#REF!</v>
      </c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</row>
    <row r="425" spans="1:32" hidden="1" x14ac:dyDescent="0.2">
      <c r="A425" s="64">
        <v>126</v>
      </c>
      <c r="B425" s="83" t="str">
        <f>'Compound Alert'!B92</f>
        <v>Kazakhstan</v>
      </c>
      <c r="C425" s="83" t="str">
        <f>'Compound Alert'!C92</f>
        <v>KAZ</v>
      </c>
      <c r="D425" s="83" t="str">
        <f>'Compound Alert'!D92</f>
        <v>ECS           Europe &amp; Central Asia</v>
      </c>
      <c r="E425" s="83" t="str">
        <f>'Compound Alert'!E92</f>
        <v>IBRD</v>
      </c>
      <c r="F425" s="83"/>
      <c r="G425" s="81">
        <f>'Compound Alert'!G92</f>
        <v>1</v>
      </c>
      <c r="H425" s="243">
        <f>'Compound Alert'!H92</f>
        <v>1</v>
      </c>
      <c r="I425" s="78">
        <f>'Compound Alert'!J92</f>
        <v>0</v>
      </c>
      <c r="J425" s="70">
        <f>'Compound Alert'!Y92</f>
        <v>5.86</v>
      </c>
      <c r="K425" s="70">
        <f>'Compound Alert'!Z92</f>
        <v>1.2679425837320499</v>
      </c>
      <c r="L425" s="70">
        <f>'Compound Alert'!AA92</f>
        <v>6.7272727272727302</v>
      </c>
      <c r="M425" s="70">
        <f>'Compound Alert'!AB92</f>
        <v>1.5714285714285701</v>
      </c>
      <c r="N425" s="70">
        <f>'Compound Alert'!AC92</f>
        <v>5</v>
      </c>
      <c r="O425" s="70">
        <f>'Compound Alert'!AD92</f>
        <v>0</v>
      </c>
      <c r="P425" s="83"/>
      <c r="Q425" s="27" t="e">
        <f>'Compound Alert'!#REF!</f>
        <v>#REF!</v>
      </c>
      <c r="R425" s="27" t="e">
        <f>'Compound Alert'!#REF!</f>
        <v>#REF!</v>
      </c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</row>
    <row r="426" spans="1:32" hidden="1" x14ac:dyDescent="0.2">
      <c r="A426" s="64">
        <v>127</v>
      </c>
      <c r="B426" s="83" t="str">
        <f>'Compound Alert'!B114</f>
        <v>Maldives</v>
      </c>
      <c r="C426" s="83" t="str">
        <f>'Compound Alert'!C114</f>
        <v>MDV</v>
      </c>
      <c r="D426" s="83" t="str">
        <f>'Compound Alert'!D114</f>
        <v>SAS           South Asia</v>
      </c>
      <c r="E426" s="83" t="str">
        <f>'Compound Alert'!E114</f>
        <v>IDA</v>
      </c>
      <c r="F426" s="83"/>
      <c r="G426" s="81">
        <f>'Compound Alert'!G114</f>
        <v>1.5</v>
      </c>
      <c r="H426" s="243">
        <f>'Compound Alert'!H114</f>
        <v>1.5</v>
      </c>
      <c r="I426" s="78">
        <f>'Compound Alert'!J114</f>
        <v>0.5</v>
      </c>
      <c r="J426" s="70">
        <f>'Compound Alert'!Y114</f>
        <v>7.24</v>
      </c>
      <c r="K426" s="70">
        <f>'Compound Alert'!Z114</f>
        <v>2.9186602870813401</v>
      </c>
      <c r="L426" s="70" t="e">
        <f>'Compound Alert'!AA114</f>
        <v>#N/A</v>
      </c>
      <c r="M426" s="70">
        <f>'Compound Alert'!AB114</f>
        <v>3.4285714285714302</v>
      </c>
      <c r="N426" s="70">
        <f>'Compound Alert'!AC114</f>
        <v>3.6666666666666701</v>
      </c>
      <c r="O426" s="70">
        <f>'Compound Alert'!AD114</f>
        <v>0</v>
      </c>
      <c r="P426" s="83"/>
      <c r="Q426" s="27" t="e">
        <f>'Compound Alert'!#REF!</f>
        <v>#REF!</v>
      </c>
      <c r="R426" s="27" t="e">
        <f>'Compound Alert'!#REF!</f>
        <v>#REF!</v>
      </c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</row>
    <row r="427" spans="1:32" hidden="1" x14ac:dyDescent="0.2">
      <c r="A427" s="64">
        <v>128</v>
      </c>
      <c r="B427" s="83" t="str">
        <f>'Compound Alert'!B117</f>
        <v>North Macedonia</v>
      </c>
      <c r="C427" s="83" t="str">
        <f>'Compound Alert'!C117</f>
        <v>MKD</v>
      </c>
      <c r="D427" s="83" t="str">
        <f>'Compound Alert'!D117</f>
        <v>ECS           Europe &amp; Central Asia</v>
      </c>
      <c r="E427" s="83" t="str">
        <f>'Compound Alert'!E117</f>
        <v>IBRD</v>
      </c>
      <c r="F427" s="83"/>
      <c r="G427" s="81">
        <f>'Compound Alert'!G117</f>
        <v>1.5</v>
      </c>
      <c r="H427" s="243">
        <f>'Compound Alert'!H117</f>
        <v>1.5</v>
      </c>
      <c r="I427" s="78">
        <f>'Compound Alert'!J117</f>
        <v>0</v>
      </c>
      <c r="J427" s="70">
        <f>'Compound Alert'!Y117</f>
        <v>6.18</v>
      </c>
      <c r="K427" s="70">
        <f>'Compound Alert'!Z117</f>
        <v>3.6124401913875501</v>
      </c>
      <c r="L427" s="70">
        <f>'Compound Alert'!AA117</f>
        <v>5.1239669421487601</v>
      </c>
      <c r="M427" s="70">
        <f>'Compound Alert'!AB117</f>
        <v>3.4285714285714302</v>
      </c>
      <c r="N427" s="70">
        <f>'Compound Alert'!AC117</f>
        <v>4.6666666666666696</v>
      </c>
      <c r="O427" s="70">
        <f>'Compound Alert'!AD117</f>
        <v>0</v>
      </c>
      <c r="P427" s="83"/>
      <c r="Q427" s="27" t="e">
        <f>'Compound Alert'!#REF!</f>
        <v>#REF!</v>
      </c>
      <c r="R427" s="27" t="e">
        <f>'Compound Alert'!#REF!</f>
        <v>#REF!</v>
      </c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</row>
    <row r="428" spans="1:32" hidden="1" x14ac:dyDescent="0.2">
      <c r="A428" s="64">
        <v>129</v>
      </c>
      <c r="B428" s="83" t="str">
        <f>'Compound Alert'!B137</f>
        <v>Oman</v>
      </c>
      <c r="C428" s="83" t="str">
        <f>'Compound Alert'!C137</f>
        <v>OMN</v>
      </c>
      <c r="D428" s="83" t="str">
        <f>'Compound Alert'!D137</f>
        <v>MEA           Middle East &amp; North Africa</v>
      </c>
      <c r="E428" s="83" t="str">
        <f>'Compound Alert'!E137</f>
        <v>Middle East &amp; North Africa</v>
      </c>
      <c r="F428" s="83"/>
      <c r="G428" s="81">
        <f>'Compound Alert'!G137</f>
        <v>1.5</v>
      </c>
      <c r="H428" s="243">
        <f>'Compound Alert'!H137</f>
        <v>1.5</v>
      </c>
      <c r="I428" s="78">
        <f>'Compound Alert'!J137</f>
        <v>0</v>
      </c>
      <c r="J428" s="70">
        <f>'Compound Alert'!Y137</f>
        <v>5.38</v>
      </c>
      <c r="K428" s="70">
        <f>'Compound Alert'!Z137</f>
        <v>3.2296650717703299</v>
      </c>
      <c r="L428" s="70">
        <f>'Compound Alert'!AA137</f>
        <v>4.4462809917355397</v>
      </c>
      <c r="M428" s="70">
        <f>'Compound Alert'!AB137</f>
        <v>2.4285714285714302</v>
      </c>
      <c r="N428" s="70">
        <f>'Compound Alert'!AC137</f>
        <v>6.6666666666666696</v>
      </c>
      <c r="O428" s="70">
        <f>'Compound Alert'!AD137</f>
        <v>0</v>
      </c>
      <c r="P428" s="83"/>
      <c r="Q428" s="27" t="e">
        <f>'Compound Alert'!#REF!</f>
        <v>#REF!</v>
      </c>
      <c r="R428" s="27" t="e">
        <f>'Compound Alert'!#REF!</f>
        <v>#REF!</v>
      </c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</row>
    <row r="429" spans="1:32" hidden="1" x14ac:dyDescent="0.2">
      <c r="A429" s="64">
        <v>130</v>
      </c>
      <c r="B429" s="83" t="str">
        <f>'Compound Alert'!B142</f>
        <v>Palau</v>
      </c>
      <c r="C429" s="83" t="str">
        <f>'Compound Alert'!C142</f>
        <v>PLW</v>
      </c>
      <c r="D429" s="83" t="str">
        <f>'Compound Alert'!D142</f>
        <v>EAS           East Asia &amp; Pacific</v>
      </c>
      <c r="E429" s="83" t="str">
        <f>'Compound Alert'!E142</f>
        <v>IBRD</v>
      </c>
      <c r="F429" s="83"/>
      <c r="G429" s="81">
        <f>'Compound Alert'!G142</f>
        <v>0.5</v>
      </c>
      <c r="H429" s="243">
        <f>'Compound Alert'!H142</f>
        <v>0.5</v>
      </c>
      <c r="I429" s="78">
        <f>'Compound Alert'!J142</f>
        <v>0.5</v>
      </c>
      <c r="J429" s="70">
        <f>'Compound Alert'!Y142</f>
        <v>9.6199999999999992</v>
      </c>
      <c r="K429" s="70" t="e">
        <f>'Compound Alert'!Z142</f>
        <v>#N/A</v>
      </c>
      <c r="L429" s="70" t="e">
        <f>'Compound Alert'!AA142</f>
        <v>#N/A</v>
      </c>
      <c r="M429" s="70">
        <f>'Compound Alert'!AB142</f>
        <v>4.8571428571428603</v>
      </c>
      <c r="N429" s="70">
        <f>'Compound Alert'!AC142</f>
        <v>3.6666666666666701</v>
      </c>
      <c r="O429" s="70">
        <f>'Compound Alert'!AD142</f>
        <v>0</v>
      </c>
      <c r="P429" s="83"/>
      <c r="Q429" s="27" t="e">
        <f>'Compound Alert'!#REF!</f>
        <v>#REF!</v>
      </c>
      <c r="R429" s="27" t="e">
        <f>'Compound Alert'!#REF!</f>
        <v>#REF!</v>
      </c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</row>
    <row r="430" spans="1:32" hidden="1" x14ac:dyDescent="0.2">
      <c r="A430" s="64">
        <v>131</v>
      </c>
      <c r="B430" s="83" t="str">
        <f>'Compound Alert'!B150</f>
        <v>Russian Federation</v>
      </c>
      <c r="C430" s="83" t="str">
        <f>'Compound Alert'!C150</f>
        <v>RUS</v>
      </c>
      <c r="D430" s="83" t="str">
        <f>'Compound Alert'!D150</f>
        <v>ECS           Europe &amp; Central Asia</v>
      </c>
      <c r="E430" s="83" t="str">
        <f>'Compound Alert'!E150</f>
        <v>IBRD</v>
      </c>
      <c r="F430" s="83"/>
      <c r="G430" s="81">
        <f>'Compound Alert'!G150</f>
        <v>1</v>
      </c>
      <c r="H430" s="243">
        <f>'Compound Alert'!H150</f>
        <v>1</v>
      </c>
      <c r="I430" s="78">
        <f>'Compound Alert'!J150</f>
        <v>1</v>
      </c>
      <c r="J430" s="70">
        <f>'Compound Alert'!Y150</f>
        <v>5.14</v>
      </c>
      <c r="K430" s="70">
        <f>'Compound Alert'!Z150</f>
        <v>2.5837320574162601</v>
      </c>
      <c r="L430" s="70">
        <f>'Compound Alert'!AA150</f>
        <v>7.0909090909090899</v>
      </c>
      <c r="M430" s="70">
        <f>'Compound Alert'!AB150</f>
        <v>2.28571428571429</v>
      </c>
      <c r="N430" s="70">
        <f>'Compound Alert'!AC150</f>
        <v>7.8333333333333304</v>
      </c>
      <c r="O430" s="70">
        <f>'Compound Alert'!AD150</f>
        <v>0</v>
      </c>
      <c r="P430" s="83"/>
      <c r="Q430" s="27" t="e">
        <f>'Compound Alert'!#REF!</f>
        <v>#REF!</v>
      </c>
      <c r="R430" s="27" t="e">
        <f>'Compound Alert'!#REF!</f>
        <v>#REF!</v>
      </c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</row>
    <row r="431" spans="1:32" hidden="1" x14ac:dyDescent="0.2">
      <c r="A431" s="64">
        <v>132</v>
      </c>
      <c r="B431" s="83" t="str">
        <f>'Compound Alert'!B163</f>
        <v>Suriname</v>
      </c>
      <c r="C431" s="83" t="str">
        <f>'Compound Alert'!C163</f>
        <v>SUR</v>
      </c>
      <c r="D431" s="83" t="str">
        <f>'Compound Alert'!D163</f>
        <v>LCN           Latin America &amp; Caribbean</v>
      </c>
      <c r="E431" s="83" t="str">
        <f>'Compound Alert'!E163</f>
        <v>IBRD</v>
      </c>
      <c r="F431" s="83"/>
      <c r="G431" s="81">
        <f>'Compound Alert'!G163</f>
        <v>2</v>
      </c>
      <c r="H431" s="243">
        <f>'Compound Alert'!H163</f>
        <v>2</v>
      </c>
      <c r="I431" s="78">
        <f>'Compound Alert'!J163</f>
        <v>0</v>
      </c>
      <c r="J431" s="70">
        <f>'Compound Alert'!Y163</f>
        <v>6.7</v>
      </c>
      <c r="K431" s="70">
        <f>'Compound Alert'!Z163</f>
        <v>5.5263157894736796</v>
      </c>
      <c r="L431" s="70">
        <f>'Compound Alert'!AA163</f>
        <v>6.95867768595041</v>
      </c>
      <c r="M431" s="70">
        <f>'Compound Alert'!AB163</f>
        <v>5</v>
      </c>
      <c r="N431" s="70">
        <f>'Compound Alert'!AC163</f>
        <v>4.8333333333333304</v>
      </c>
      <c r="O431" s="70">
        <f>'Compound Alert'!AD163</f>
        <v>0</v>
      </c>
      <c r="P431" s="83"/>
      <c r="Q431" s="27" t="e">
        <f>'Compound Alert'!#REF!</f>
        <v>#REF!</v>
      </c>
      <c r="R431" s="27" t="e">
        <f>'Compound Alert'!#REF!</f>
        <v>#REF!</v>
      </c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</row>
    <row r="432" spans="1:32" hidden="1" x14ac:dyDescent="0.2">
      <c r="A432" s="64">
        <v>133</v>
      </c>
      <c r="B432" s="83" t="str">
        <f>'Compound Alert'!B172</f>
        <v>Thailand</v>
      </c>
      <c r="C432" s="83" t="str">
        <f>'Compound Alert'!C172</f>
        <v>THA</v>
      </c>
      <c r="D432" s="83" t="str">
        <f>'Compound Alert'!D172</f>
        <v>EAS           East Asia &amp; Pacific</v>
      </c>
      <c r="E432" s="83" t="str">
        <f>'Compound Alert'!E172</f>
        <v>IBRD</v>
      </c>
      <c r="F432" s="83"/>
      <c r="G432" s="81">
        <f>'Compound Alert'!G172</f>
        <v>1.5</v>
      </c>
      <c r="H432" s="243">
        <f>'Compound Alert'!H172</f>
        <v>1.5</v>
      </c>
      <c r="I432" s="78">
        <f>'Compound Alert'!J172</f>
        <v>0.5</v>
      </c>
      <c r="J432" s="70">
        <f>'Compound Alert'!Y172</f>
        <v>4.5</v>
      </c>
      <c r="K432" s="70">
        <f>'Compound Alert'!Z172</f>
        <v>3.5645933014354001</v>
      </c>
      <c r="L432" s="70">
        <f>'Compound Alert'!AA172</f>
        <v>4.9256198347107398</v>
      </c>
      <c r="M432" s="70">
        <f>'Compound Alert'!AB172</f>
        <v>3.1428571428571401</v>
      </c>
      <c r="N432" s="70">
        <f>'Compound Alert'!AC172</f>
        <v>8.6666666666666696</v>
      </c>
      <c r="O432" s="70">
        <f>'Compound Alert'!AD172</f>
        <v>0</v>
      </c>
      <c r="P432" s="83"/>
      <c r="Q432" s="27" t="e">
        <f>'Compound Alert'!#REF!</f>
        <v>#REF!</v>
      </c>
      <c r="R432" s="27" t="e">
        <f>'Compound Alert'!#REF!</f>
        <v>#REF!</v>
      </c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</row>
    <row r="433" spans="1:32" hidden="1" x14ac:dyDescent="0.2">
      <c r="A433" s="64">
        <v>134</v>
      </c>
      <c r="B433" s="83" t="str">
        <f>'Compound Alert'!B177</f>
        <v>Trinidad and Tobago</v>
      </c>
      <c r="C433" s="83" t="str">
        <f>'Compound Alert'!C177</f>
        <v>TTO</v>
      </c>
      <c r="D433" s="83" t="str">
        <f>'Compound Alert'!D177</f>
        <v>LCN           Latin America &amp; Caribbean</v>
      </c>
      <c r="E433" s="83" t="str">
        <f>'Compound Alert'!E177</f>
        <v>IBRD</v>
      </c>
      <c r="F433" s="83"/>
      <c r="G433" s="81">
        <f>'Compound Alert'!G177</f>
        <v>1.5</v>
      </c>
      <c r="H433" s="243">
        <f>'Compound Alert'!H177</f>
        <v>1.5</v>
      </c>
      <c r="I433" s="78">
        <f>'Compound Alert'!J177</f>
        <v>0</v>
      </c>
      <c r="J433" s="70">
        <f>'Compound Alert'!Y177</f>
        <v>6.68</v>
      </c>
      <c r="K433" s="70">
        <f>'Compound Alert'!Z177</f>
        <v>2.8947368421052602</v>
      </c>
      <c r="L433" s="70">
        <f>'Compound Alert'!AA177</f>
        <v>5.3223140495867796</v>
      </c>
      <c r="M433" s="70">
        <f>'Compound Alert'!AB177</f>
        <v>2.8571428571428599</v>
      </c>
      <c r="N433" s="70">
        <f>'Compound Alert'!AC177</f>
        <v>3.6666666666666701</v>
      </c>
      <c r="O433" s="70">
        <f>'Compound Alert'!AD177</f>
        <v>0</v>
      </c>
      <c r="P433" s="83"/>
      <c r="Q433" s="27" t="e">
        <f>'Compound Alert'!#REF!</f>
        <v>#REF!</v>
      </c>
      <c r="R433" s="27" t="e">
        <f>'Compound Alert'!#REF!</f>
        <v>#REF!</v>
      </c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</row>
    <row r="434" spans="1:32" hidden="1" x14ac:dyDescent="0.2">
      <c r="A434" s="64">
        <v>135</v>
      </c>
      <c r="B434" s="83" t="str">
        <f>'Compound Alert'!B11</f>
        <v>Armenia</v>
      </c>
      <c r="C434" s="83" t="str">
        <f>'Compound Alert'!C11</f>
        <v>ARM</v>
      </c>
      <c r="D434" s="83" t="str">
        <f>'Compound Alert'!D11</f>
        <v>ECS           Europe &amp; Central Asia</v>
      </c>
      <c r="E434" s="83" t="str">
        <f>'Compound Alert'!E11</f>
        <v>IBRD</v>
      </c>
      <c r="F434" s="83"/>
      <c r="G434" s="81">
        <f>'Compound Alert'!G11</f>
        <v>1</v>
      </c>
      <c r="H434" s="243">
        <f>'Compound Alert'!H11</f>
        <v>1</v>
      </c>
      <c r="I434" s="78">
        <f>'Compound Alert'!J11</f>
        <v>0</v>
      </c>
      <c r="J434" s="70">
        <f>'Compound Alert'!Y11</f>
        <v>4</v>
      </c>
      <c r="K434" s="70">
        <f>'Compound Alert'!Z11</f>
        <v>2.7033492822966498</v>
      </c>
      <c r="L434" s="70">
        <f>'Compound Alert'!AA11</f>
        <v>6.1487603305785097</v>
      </c>
      <c r="M434" s="70">
        <f>'Compound Alert'!AB11</f>
        <v>2.8571428571428599</v>
      </c>
      <c r="N434" s="70">
        <f>'Compound Alert'!AC11</f>
        <v>5.8333333333333304</v>
      </c>
      <c r="O434" s="70">
        <f>'Compound Alert'!AD11</f>
        <v>0</v>
      </c>
      <c r="P434" s="83"/>
      <c r="Q434" s="27" t="e">
        <f>'Compound Alert'!#REF!</f>
        <v>#REF!</v>
      </c>
      <c r="R434" s="27" t="e">
        <f>'Compound Alert'!#REF!</f>
        <v>#REF!</v>
      </c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</row>
    <row r="435" spans="1:32" hidden="1" x14ac:dyDescent="0.2">
      <c r="A435" s="64">
        <v>136</v>
      </c>
      <c r="B435" s="83" t="str">
        <f>'Compound Alert'!B36</f>
        <v>Chile</v>
      </c>
      <c r="C435" s="83" t="str">
        <f>'Compound Alert'!C36</f>
        <v>CHL</v>
      </c>
      <c r="D435" s="83" t="str">
        <f>'Compound Alert'!D36</f>
        <v>LCN           Latin America &amp; Caribbean</v>
      </c>
      <c r="E435" s="83" t="str">
        <f>'Compound Alert'!E36</f>
        <v>IBRD</v>
      </c>
      <c r="F435" s="83"/>
      <c r="G435" s="81">
        <f>'Compound Alert'!G36</f>
        <v>0.5</v>
      </c>
      <c r="H435" s="243">
        <f>'Compound Alert'!H36</f>
        <v>0.5</v>
      </c>
      <c r="I435" s="78">
        <f>'Compound Alert'!J36</f>
        <v>0.5</v>
      </c>
      <c r="J435" s="70">
        <f>'Compound Alert'!Y36</f>
        <v>2.5</v>
      </c>
      <c r="K435" s="70">
        <f>'Compound Alert'!Z36</f>
        <v>3.4210526315789398</v>
      </c>
      <c r="L435" s="70">
        <f>'Compound Alert'!AA36</f>
        <v>1.8181818181818199</v>
      </c>
      <c r="M435" s="70">
        <f>'Compound Alert'!AB36</f>
        <v>2.4285714285714302</v>
      </c>
      <c r="N435" s="70">
        <f>'Compound Alert'!AC36</f>
        <v>8.6666666666666696</v>
      </c>
      <c r="O435" s="70">
        <f>'Compound Alert'!AD36</f>
        <v>0</v>
      </c>
      <c r="P435" s="83"/>
      <c r="Q435" s="27" t="e">
        <f>'Compound Alert'!#REF!</f>
        <v>#REF!</v>
      </c>
      <c r="R435" s="27" t="e">
        <f>'Compound Alert'!#REF!</f>
        <v>#REF!</v>
      </c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</row>
    <row r="436" spans="1:32" hidden="1" x14ac:dyDescent="0.2">
      <c r="A436" s="64">
        <v>137</v>
      </c>
      <c r="B436" s="83" t="str">
        <f>'Compound Alert'!B45</f>
        <v>Costa Rica</v>
      </c>
      <c r="C436" s="83" t="str">
        <f>'Compound Alert'!C45</f>
        <v>CRI</v>
      </c>
      <c r="D436" s="83" t="str">
        <f>'Compound Alert'!D45</f>
        <v>LCN           Latin America &amp; Caribbean</v>
      </c>
      <c r="E436" s="83" t="str">
        <f>'Compound Alert'!E45</f>
        <v>IBRD</v>
      </c>
      <c r="F436" s="83"/>
      <c r="G436" s="81">
        <f>'Compound Alert'!G45</f>
        <v>1</v>
      </c>
      <c r="H436" s="243">
        <f>'Compound Alert'!H45</f>
        <v>1</v>
      </c>
      <c r="I436" s="78">
        <f>'Compound Alert'!J45</f>
        <v>0.5</v>
      </c>
      <c r="J436" s="70">
        <f>'Compound Alert'!Y45</f>
        <v>4.9800000000000004</v>
      </c>
      <c r="K436" s="70">
        <f>'Compound Alert'!Z45</f>
        <v>3.3971291866028701</v>
      </c>
      <c r="L436" s="70">
        <f>'Compound Alert'!AA45</f>
        <v>3.2892561983471098</v>
      </c>
      <c r="M436" s="70">
        <f>'Compound Alert'!AB45</f>
        <v>3.2857142857142798</v>
      </c>
      <c r="N436" s="70">
        <f>'Compound Alert'!AC45</f>
        <v>8.3333333333333304</v>
      </c>
      <c r="O436" s="70">
        <f>'Compound Alert'!AD45</f>
        <v>0</v>
      </c>
      <c r="P436" s="83"/>
      <c r="Q436" s="27" t="e">
        <f>'Compound Alert'!#REF!</f>
        <v>#REF!</v>
      </c>
      <c r="R436" s="27" t="e">
        <f>'Compound Alert'!#REF!</f>
        <v>#REF!</v>
      </c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</row>
    <row r="437" spans="1:32" hidden="1" x14ac:dyDescent="0.2">
      <c r="A437" s="64">
        <v>138</v>
      </c>
      <c r="B437" s="83" t="str">
        <f>'Compound Alert'!B127</f>
        <v>Malaysia</v>
      </c>
      <c r="C437" s="83" t="str">
        <f>'Compound Alert'!C127</f>
        <v>MYS</v>
      </c>
      <c r="D437" s="83" t="str">
        <f>'Compound Alert'!D127</f>
        <v>EAS           East Asia &amp; Pacific</v>
      </c>
      <c r="E437" s="83" t="str">
        <f>'Compound Alert'!E127</f>
        <v>IBRD</v>
      </c>
      <c r="F437" s="83"/>
      <c r="G437" s="81">
        <f>'Compound Alert'!G127</f>
        <v>1</v>
      </c>
      <c r="H437" s="243">
        <f>'Compound Alert'!H127</f>
        <v>1</v>
      </c>
      <c r="I437" s="78">
        <f>'Compound Alert'!J127</f>
        <v>0</v>
      </c>
      <c r="J437" s="70">
        <f>'Compound Alert'!Y127</f>
        <v>3</v>
      </c>
      <c r="K437" s="70">
        <f>'Compound Alert'!Z127</f>
        <v>2.3444976076555002</v>
      </c>
      <c r="L437" s="70">
        <f>'Compound Alert'!AA127</f>
        <v>2.7603305785123999</v>
      </c>
      <c r="M437" s="70">
        <f>'Compound Alert'!AB127</f>
        <v>2.8571428571428599</v>
      </c>
      <c r="N437" s="70">
        <f>'Compound Alert'!AC127</f>
        <v>6.5</v>
      </c>
      <c r="O437" s="70">
        <f>'Compound Alert'!AD127</f>
        <v>0</v>
      </c>
      <c r="P437" s="83"/>
      <c r="Q437" s="27" t="e">
        <f>'Compound Alert'!#REF!</f>
        <v>#REF!</v>
      </c>
      <c r="R437" s="27" t="e">
        <f>'Compound Alert'!#REF!</f>
        <v>#REF!</v>
      </c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</row>
    <row r="438" spans="1:32" hidden="1" x14ac:dyDescent="0.2">
      <c r="A438" s="64">
        <v>139</v>
      </c>
      <c r="B438" s="83" t="str">
        <f>'Compound Alert'!B149</f>
        <v>Romania</v>
      </c>
      <c r="C438" s="83" t="str">
        <f>'Compound Alert'!C149</f>
        <v>ROU</v>
      </c>
      <c r="D438" s="83" t="str">
        <f>'Compound Alert'!D149</f>
        <v>ECS           Europe &amp; Central Asia</v>
      </c>
      <c r="E438" s="83" t="str">
        <f>'Compound Alert'!E149</f>
        <v>IBRD</v>
      </c>
      <c r="F438" s="83"/>
      <c r="G438" s="81">
        <f>'Compound Alert'!G149</f>
        <v>1</v>
      </c>
      <c r="H438" s="243">
        <f>'Compound Alert'!H149</f>
        <v>1</v>
      </c>
      <c r="I438" s="78">
        <f>'Compound Alert'!J149</f>
        <v>0</v>
      </c>
      <c r="J438" s="70">
        <f>'Compound Alert'!Y149</f>
        <v>4.84</v>
      </c>
      <c r="K438" s="70">
        <f>'Compound Alert'!Z149</f>
        <v>2.4641148325358802</v>
      </c>
      <c r="L438" s="70">
        <f>'Compound Alert'!AA149</f>
        <v>4.7272727272727302</v>
      </c>
      <c r="M438" s="70">
        <f>'Compound Alert'!AB149</f>
        <v>2.71428571428571</v>
      </c>
      <c r="N438" s="70">
        <f>'Compound Alert'!AC149</f>
        <v>5.1666666666666696</v>
      </c>
      <c r="O438" s="70">
        <f>'Compound Alert'!AD149</f>
        <v>0</v>
      </c>
      <c r="P438" s="83"/>
      <c r="Q438" s="27" t="e">
        <f>'Compound Alert'!#REF!</f>
        <v>#REF!</v>
      </c>
      <c r="R438" s="27" t="e">
        <f>'Compound Alert'!#REF!</f>
        <v>#REF!</v>
      </c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</row>
    <row r="439" spans="1:32" hidden="1" x14ac:dyDescent="0.2">
      <c r="A439" s="64">
        <v>140</v>
      </c>
      <c r="B439" s="83" t="str">
        <f>'Compound Alert'!B10</f>
        <v>Argentina</v>
      </c>
      <c r="C439" s="83" t="str">
        <f>'Compound Alert'!C10</f>
        <v>ARG</v>
      </c>
      <c r="D439" s="83" t="str">
        <f>'Compound Alert'!D10</f>
        <v>LCN           Latin America &amp; Caribbean</v>
      </c>
      <c r="E439" s="83" t="str">
        <f>'Compound Alert'!E10</f>
        <v>IBRD</v>
      </c>
      <c r="F439" s="83"/>
      <c r="G439" s="81">
        <f>'Compound Alert'!G10</f>
        <v>1</v>
      </c>
      <c r="H439" s="243">
        <f>'Compound Alert'!H10</f>
        <v>1</v>
      </c>
      <c r="I439" s="78">
        <f>'Compound Alert'!J10</f>
        <v>0.5</v>
      </c>
      <c r="J439" s="70">
        <f>'Compound Alert'!Y10</f>
        <v>3.5</v>
      </c>
      <c r="K439" s="70">
        <f>'Compound Alert'!Z10</f>
        <v>2.2727272727272698</v>
      </c>
      <c r="L439" s="70">
        <f>'Compound Alert'!AA10</f>
        <v>7.7851239669421499</v>
      </c>
      <c r="M439" s="70">
        <f>'Compound Alert'!AB10</f>
        <v>2.5714285714285698</v>
      </c>
      <c r="N439" s="70">
        <f>'Compound Alert'!AC10</f>
        <v>5</v>
      </c>
      <c r="O439" s="70">
        <f>'Compound Alert'!AD10</f>
        <v>0</v>
      </c>
      <c r="P439" s="83"/>
      <c r="Q439" s="27" t="e">
        <f>'Compound Alert'!#REF!</f>
        <v>#REF!</v>
      </c>
      <c r="R439" s="27" t="e">
        <f>'Compound Alert'!#REF!</f>
        <v>#REF!</v>
      </c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</row>
    <row r="440" spans="1:32" hidden="1" x14ac:dyDescent="0.2">
      <c r="A440" s="64">
        <v>141</v>
      </c>
      <c r="B440" s="83" t="str">
        <f>'Compound Alert'!B73</f>
        <v>Greece</v>
      </c>
      <c r="C440" s="83" t="str">
        <f>'Compound Alert'!C73</f>
        <v>GRC</v>
      </c>
      <c r="D440" s="83" t="str">
        <f>'Compound Alert'!D73</f>
        <v>ECS           Europe &amp; Central Asia</v>
      </c>
      <c r="E440" s="83" t="str">
        <f>'Compound Alert'!E73</f>
        <v xml:space="preserve"> </v>
      </c>
      <c r="F440" s="83"/>
      <c r="G440" s="81">
        <f>'Compound Alert'!G73</f>
        <v>0.5</v>
      </c>
      <c r="H440" s="243">
        <f>'Compound Alert'!H73</f>
        <v>0.5</v>
      </c>
      <c r="I440" s="78">
        <f>'Compound Alert'!J73</f>
        <v>0.5</v>
      </c>
      <c r="J440" s="70">
        <f>'Compound Alert'!Y73</f>
        <v>3.25</v>
      </c>
      <c r="K440" s="70">
        <f>'Compound Alert'!Z73</f>
        <v>0.119617224880382</v>
      </c>
      <c r="L440" s="70">
        <f>'Compound Alert'!AA73</f>
        <v>4.9256198347107398</v>
      </c>
      <c r="M440" s="70">
        <f>'Compound Alert'!AB73</f>
        <v>1.28571428571429</v>
      </c>
      <c r="N440" s="70">
        <f>'Compound Alert'!AC73</f>
        <v>8.1666666666666696</v>
      </c>
      <c r="O440" s="70">
        <f>'Compound Alert'!AD73</f>
        <v>0</v>
      </c>
      <c r="P440" s="83"/>
      <c r="Q440" s="27" t="e">
        <f>'Compound Alert'!#REF!</f>
        <v>#REF!</v>
      </c>
      <c r="R440" s="27" t="e">
        <f>'Compound Alert'!#REF!</f>
        <v>#REF!</v>
      </c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</row>
    <row r="441" spans="1:32" hidden="1" x14ac:dyDescent="0.2">
      <c r="A441" s="64">
        <v>142</v>
      </c>
      <c r="B441" s="83" t="str">
        <f>'Compound Alert'!B21</f>
        <v>Bulgaria</v>
      </c>
      <c r="C441" s="83" t="str">
        <f>'Compound Alert'!C21</f>
        <v>BGR</v>
      </c>
      <c r="D441" s="83" t="str">
        <f>'Compound Alert'!D21</f>
        <v>ECS           Europe &amp; Central Asia</v>
      </c>
      <c r="E441" s="83" t="str">
        <f>'Compound Alert'!E21</f>
        <v>IBRD</v>
      </c>
      <c r="F441" s="83"/>
      <c r="G441" s="81">
        <f>'Compound Alert'!G21</f>
        <v>1</v>
      </c>
      <c r="H441" s="243">
        <f>'Compound Alert'!H21</f>
        <v>1</v>
      </c>
      <c r="I441" s="78">
        <f>'Compound Alert'!J21</f>
        <v>0</v>
      </c>
      <c r="J441" s="70">
        <f>'Compound Alert'!Y21</f>
        <v>4.88</v>
      </c>
      <c r="K441" s="70">
        <f>'Compound Alert'!Z21</f>
        <v>2.4162679425837301</v>
      </c>
      <c r="L441" s="70">
        <f>'Compound Alert'!AA21</f>
        <v>3.93388429752066</v>
      </c>
      <c r="M441" s="70">
        <f>'Compound Alert'!AB21</f>
        <v>2.71428571428571</v>
      </c>
      <c r="N441" s="70">
        <f>'Compound Alert'!AC21</f>
        <v>4.3333333333333304</v>
      </c>
      <c r="O441" s="70">
        <f>'Compound Alert'!AD21</f>
        <v>0</v>
      </c>
      <c r="P441" s="83"/>
      <c r="Q441" s="27" t="e">
        <f>'Compound Alert'!#REF!</f>
        <v>#REF!</v>
      </c>
      <c r="R441" s="27" t="e">
        <f>'Compound Alert'!#REF!</f>
        <v>#REF!</v>
      </c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</row>
    <row r="442" spans="1:32" hidden="1" x14ac:dyDescent="0.2">
      <c r="A442" s="64">
        <v>143</v>
      </c>
      <c r="B442" s="83" t="str">
        <f>'Compound Alert'!B109</f>
        <v>Luxembourg</v>
      </c>
      <c r="C442" s="83" t="str">
        <f>'Compound Alert'!C109</f>
        <v>LUX</v>
      </c>
      <c r="D442" s="83" t="str">
        <f>'Compound Alert'!D109</f>
        <v>ECS           Europe &amp; Central Asia</v>
      </c>
      <c r="E442" s="83" t="str">
        <f>'Compound Alert'!E109</f>
        <v xml:space="preserve"> </v>
      </c>
      <c r="F442" s="83"/>
      <c r="G442" s="81">
        <f>'Compound Alert'!G109</f>
        <v>1</v>
      </c>
      <c r="H442" s="243">
        <f>'Compound Alert'!H109</f>
        <v>1</v>
      </c>
      <c r="I442" s="78">
        <f>'Compound Alert'!J109</f>
        <v>0</v>
      </c>
      <c r="J442" s="70">
        <f>'Compound Alert'!Y109</f>
        <v>5.24</v>
      </c>
      <c r="K442" s="70">
        <f>'Compound Alert'!Z109</f>
        <v>0</v>
      </c>
      <c r="L442" s="70">
        <f>'Compound Alert'!AA109</f>
        <v>0.28099173553718998</v>
      </c>
      <c r="M442" s="70">
        <f>'Compound Alert'!AB109</f>
        <v>0.85714285714285599</v>
      </c>
      <c r="N442" s="70">
        <f>'Compound Alert'!AC109</f>
        <v>0</v>
      </c>
      <c r="O442" s="70">
        <f>'Compound Alert'!AD109</f>
        <v>0</v>
      </c>
      <c r="P442" s="83"/>
      <c r="Q442" s="27" t="e">
        <f>'Compound Alert'!#REF!</f>
        <v>#REF!</v>
      </c>
      <c r="R442" s="27" t="e">
        <f>'Compound Alert'!#REF!</f>
        <v>#REF!</v>
      </c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</row>
    <row r="443" spans="1:32" hidden="1" x14ac:dyDescent="0.2">
      <c r="A443" s="64">
        <v>144</v>
      </c>
      <c r="B443" s="83" t="str">
        <f>'Compound Alert'!B119</f>
        <v>Malta</v>
      </c>
      <c r="C443" s="83" t="str">
        <f>'Compound Alert'!C119</f>
        <v>MLT</v>
      </c>
      <c r="D443" s="83" t="str">
        <f>'Compound Alert'!D119</f>
        <v>MEA           Middle East &amp; North Africa</v>
      </c>
      <c r="E443" s="83" t="str">
        <f>'Compound Alert'!E119</f>
        <v xml:space="preserve"> </v>
      </c>
      <c r="F443" s="83"/>
      <c r="G443" s="81">
        <f>'Compound Alert'!G119</f>
        <v>1</v>
      </c>
      <c r="H443" s="243">
        <f>'Compound Alert'!H119</f>
        <v>1</v>
      </c>
      <c r="I443" s="78">
        <f>'Compound Alert'!J119</f>
        <v>0</v>
      </c>
      <c r="J443" s="70">
        <f>'Compound Alert'!Y119</f>
        <v>6.54</v>
      </c>
      <c r="K443" s="70">
        <f>'Compound Alert'!Z119</f>
        <v>0</v>
      </c>
      <c r="L443" s="70">
        <f>'Compound Alert'!AA119</f>
        <v>1.93388429752066</v>
      </c>
      <c r="M443" s="70">
        <f>'Compound Alert'!AB119</f>
        <v>1</v>
      </c>
      <c r="N443" s="70">
        <f>'Compound Alert'!AC119</f>
        <v>2.5</v>
      </c>
      <c r="O443" s="70">
        <f>'Compound Alert'!AD119</f>
        <v>0</v>
      </c>
      <c r="P443" s="83"/>
      <c r="Q443" s="27" t="e">
        <f>'Compound Alert'!#REF!</f>
        <v>#REF!</v>
      </c>
      <c r="R443" s="27" t="e">
        <f>'Compound Alert'!#REF!</f>
        <v>#REF!</v>
      </c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</row>
    <row r="444" spans="1:32" hidden="1" x14ac:dyDescent="0.2">
      <c r="A444" s="64">
        <v>145</v>
      </c>
      <c r="B444" s="83" t="str">
        <f>'Compound Alert'!B148</f>
        <v>Qatar</v>
      </c>
      <c r="C444" s="83" t="str">
        <f>'Compound Alert'!C148</f>
        <v>QAT</v>
      </c>
      <c r="D444" s="83" t="str">
        <f>'Compound Alert'!D148</f>
        <v>MEA           Middle East &amp; North Africa</v>
      </c>
      <c r="E444" s="83" t="str">
        <f>'Compound Alert'!E148</f>
        <v>Middle East &amp; North Africa</v>
      </c>
      <c r="F444" s="83"/>
      <c r="G444" s="81">
        <f>'Compound Alert'!G148</f>
        <v>1</v>
      </c>
      <c r="H444" s="243">
        <f>'Compound Alert'!H148</f>
        <v>1</v>
      </c>
      <c r="I444" s="78">
        <f>'Compound Alert'!J148</f>
        <v>0</v>
      </c>
      <c r="J444" s="70">
        <f>'Compound Alert'!Y148</f>
        <v>5.76</v>
      </c>
      <c r="K444" s="70">
        <f>'Compound Alert'!Z148</f>
        <v>0</v>
      </c>
      <c r="L444" s="70">
        <f>'Compound Alert'!AA148</f>
        <v>3.4049586776859502</v>
      </c>
      <c r="M444" s="70">
        <f>'Compound Alert'!AB148</f>
        <v>1.71428571428572</v>
      </c>
      <c r="N444" s="70">
        <f>'Compound Alert'!AC148</f>
        <v>0.83333333333333404</v>
      </c>
      <c r="O444" s="70">
        <f>'Compound Alert'!AD148</f>
        <v>0</v>
      </c>
      <c r="P444" s="83"/>
      <c r="Q444" s="27" t="e">
        <f>'Compound Alert'!#REF!</f>
        <v>#REF!</v>
      </c>
      <c r="R444" s="27" t="e">
        <f>'Compound Alert'!#REF!</f>
        <v>#REF!</v>
      </c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</row>
    <row r="445" spans="1:32" hidden="1" x14ac:dyDescent="0.2">
      <c r="A445" s="64">
        <v>146</v>
      </c>
      <c r="B445" s="83" t="str">
        <f>'Compound Alert'!B168</f>
        <v>Seychelles</v>
      </c>
      <c r="C445" s="83" t="str">
        <f>'Compound Alert'!C168</f>
        <v>SYC</v>
      </c>
      <c r="D445" s="83" t="str">
        <f>'Compound Alert'!D168</f>
        <v>SSF           Sub-Saharan Africa</v>
      </c>
      <c r="E445" s="83" t="str">
        <f>'Compound Alert'!E168</f>
        <v>IBRD</v>
      </c>
      <c r="F445" s="83"/>
      <c r="G445" s="81">
        <f>'Compound Alert'!G168</f>
        <v>1</v>
      </c>
      <c r="H445" s="243">
        <f>'Compound Alert'!H168</f>
        <v>1</v>
      </c>
      <c r="I445" s="78">
        <f>'Compound Alert'!J168</f>
        <v>0.5</v>
      </c>
      <c r="J445" s="70">
        <f>'Compound Alert'!Y168</f>
        <v>7.62</v>
      </c>
      <c r="K445" s="70">
        <f>'Compound Alert'!Z168</f>
        <v>2.2009569377990399</v>
      </c>
      <c r="L445" s="70">
        <f>'Compound Alert'!AA168</f>
        <v>4.0826446280991702</v>
      </c>
      <c r="M445" s="70">
        <f>'Compound Alert'!AB168</f>
        <v>3.71428571428571</v>
      </c>
      <c r="N445" s="70">
        <f>'Compound Alert'!AC168</f>
        <v>3</v>
      </c>
      <c r="O445" s="70">
        <f>'Compound Alert'!AD168</f>
        <v>0</v>
      </c>
      <c r="P445" s="83"/>
      <c r="Q445" s="27" t="e">
        <f>'Compound Alert'!#REF!</f>
        <v>#REF!</v>
      </c>
      <c r="R445" s="27" t="e">
        <f>'Compound Alert'!#REF!</f>
        <v>#REF!</v>
      </c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</row>
    <row r="446" spans="1:32" hidden="1" x14ac:dyDescent="0.2">
      <c r="A446" s="64">
        <v>147</v>
      </c>
      <c r="B446" s="83" t="str">
        <f>'Compound Alert'!B9</f>
        <v>United Arab Emirates</v>
      </c>
      <c r="C446" s="83" t="str">
        <f>'Compound Alert'!C9</f>
        <v>ARE</v>
      </c>
      <c r="D446" s="83" t="str">
        <f>'Compound Alert'!D9</f>
        <v>MEA           Middle East &amp; North Africa</v>
      </c>
      <c r="E446" s="83" t="str">
        <f>'Compound Alert'!E9</f>
        <v xml:space="preserve"> </v>
      </c>
      <c r="F446" s="83"/>
      <c r="G446" s="81">
        <f>'Compound Alert'!G9</f>
        <v>0.5</v>
      </c>
      <c r="H446" s="243">
        <f>'Compound Alert'!H9</f>
        <v>0.5</v>
      </c>
      <c r="I446" s="78">
        <f>'Compound Alert'!J9</f>
        <v>0</v>
      </c>
      <c r="J446" s="70">
        <f>'Compound Alert'!Y9</f>
        <v>4.66</v>
      </c>
      <c r="K446" s="70">
        <f>'Compound Alert'!Z9</f>
        <v>1.07655502392344</v>
      </c>
      <c r="L446" s="70">
        <f>'Compound Alert'!AA9</f>
        <v>3.2892561983471098</v>
      </c>
      <c r="M446" s="70">
        <f>'Compound Alert'!AB9</f>
        <v>1.1428571428571399</v>
      </c>
      <c r="N446" s="70">
        <f>'Compound Alert'!AC9</f>
        <v>5.3333333333333304</v>
      </c>
      <c r="O446" s="70">
        <f>'Compound Alert'!AD9</f>
        <v>0</v>
      </c>
      <c r="P446" s="83"/>
      <c r="Q446" s="27" t="e">
        <f>'Compound Alert'!#REF!</f>
        <v>#REF!</v>
      </c>
      <c r="R446" s="27" t="e">
        <f>'Compound Alert'!#REF!</f>
        <v>#REF!</v>
      </c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</row>
    <row r="447" spans="1:32" hidden="1" x14ac:dyDescent="0.2">
      <c r="A447" s="64">
        <v>148</v>
      </c>
      <c r="B447" s="83" t="str">
        <f>'Compound Alert'!B30</f>
        <v>Brunei Darussalam</v>
      </c>
      <c r="C447" s="83" t="str">
        <f>'Compound Alert'!C30</f>
        <v>BRN</v>
      </c>
      <c r="D447" s="83" t="str">
        <f>'Compound Alert'!D30</f>
        <v>EAS           East Asia &amp; Pacific</v>
      </c>
      <c r="E447" s="83" t="str">
        <f>'Compound Alert'!E30</f>
        <v xml:space="preserve"> </v>
      </c>
      <c r="F447" s="83"/>
      <c r="G447" s="81">
        <f>'Compound Alert'!G30</f>
        <v>1</v>
      </c>
      <c r="H447" s="243">
        <f>'Compound Alert'!H30</f>
        <v>1</v>
      </c>
      <c r="I447" s="78">
        <f>'Compound Alert'!J30</f>
        <v>0.5</v>
      </c>
      <c r="J447" s="70">
        <f>'Compound Alert'!Y30</f>
        <v>7.48</v>
      </c>
      <c r="K447" s="70">
        <f>'Compound Alert'!Z30</f>
        <v>1.8181818181818099</v>
      </c>
      <c r="L447" s="70">
        <f>'Compound Alert'!AA30</f>
        <v>2.3636363636363602</v>
      </c>
      <c r="M447" s="70">
        <f>'Compound Alert'!AB30</f>
        <v>1.8571428571428601</v>
      </c>
      <c r="N447" s="70">
        <f>'Compound Alert'!AC30</f>
        <v>3</v>
      </c>
      <c r="O447" s="70">
        <f>'Compound Alert'!AD30</f>
        <v>0</v>
      </c>
      <c r="P447" s="83"/>
      <c r="Q447" s="27" t="e">
        <f>'Compound Alert'!#REF!</f>
        <v>#REF!</v>
      </c>
      <c r="R447" s="27" t="e">
        <f>'Compound Alert'!#REF!</f>
        <v>#REF!</v>
      </c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</row>
    <row r="448" spans="1:32" hidden="1" x14ac:dyDescent="0.2">
      <c r="A448" s="64">
        <v>149</v>
      </c>
      <c r="B448" s="83" t="str">
        <f>'Compound Alert'!B58</f>
        <v>Spain</v>
      </c>
      <c r="C448" s="83" t="str">
        <f>'Compound Alert'!C58</f>
        <v>ESP</v>
      </c>
      <c r="D448" s="83" t="str">
        <f>'Compound Alert'!D58</f>
        <v>ECS           Europe &amp; Central Asia</v>
      </c>
      <c r="E448" s="83" t="str">
        <f>'Compound Alert'!E58</f>
        <v xml:space="preserve"> </v>
      </c>
      <c r="F448" s="83"/>
      <c r="G448" s="81">
        <f>'Compound Alert'!G58</f>
        <v>0</v>
      </c>
      <c r="H448" s="243">
        <f>'Compound Alert'!H58</f>
        <v>0</v>
      </c>
      <c r="I448" s="78">
        <f>'Compound Alert'!J58</f>
        <v>0</v>
      </c>
      <c r="J448" s="70">
        <f>'Compound Alert'!Y58</f>
        <v>2</v>
      </c>
      <c r="K448" s="70">
        <f>'Compound Alert'!Z58</f>
        <v>0</v>
      </c>
      <c r="L448" s="70">
        <f>'Compound Alert'!AA58</f>
        <v>2.8925619834710701</v>
      </c>
      <c r="M448" s="70">
        <f>'Compound Alert'!AB58</f>
        <v>0.71428571428571397</v>
      </c>
      <c r="N448" s="70">
        <f>'Compound Alert'!AC58</f>
        <v>5.1666666666666696</v>
      </c>
      <c r="O448" s="70">
        <f>'Compound Alert'!AD58</f>
        <v>0</v>
      </c>
      <c r="P448" s="83"/>
      <c r="Q448" s="27" t="e">
        <f>'Compound Alert'!#REF!</f>
        <v>#REF!</v>
      </c>
      <c r="R448" s="27" t="e">
        <f>'Compound Alert'!#REF!</f>
        <v>#REF!</v>
      </c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</row>
    <row r="449" spans="1:32" hidden="1" x14ac:dyDescent="0.2">
      <c r="A449" s="64">
        <v>150</v>
      </c>
      <c r="B449" s="83" t="str">
        <f>'Compound Alert'!B88</f>
        <v>Italy</v>
      </c>
      <c r="C449" s="83" t="str">
        <f>'Compound Alert'!C88</f>
        <v>ITA</v>
      </c>
      <c r="D449" s="83" t="str">
        <f>'Compound Alert'!D88</f>
        <v>ECS           Europe &amp; Central Asia</v>
      </c>
      <c r="E449" s="83" t="str">
        <f>'Compound Alert'!E88</f>
        <v xml:space="preserve"> </v>
      </c>
      <c r="F449" s="83"/>
      <c r="G449" s="81">
        <f>'Compound Alert'!G88</f>
        <v>0.5</v>
      </c>
      <c r="H449" s="243">
        <f>'Compound Alert'!H88</f>
        <v>0.5</v>
      </c>
      <c r="I449" s="78">
        <f>'Compound Alert'!J88</f>
        <v>0</v>
      </c>
      <c r="J449" s="70">
        <f>'Compound Alert'!Y88</f>
        <v>3</v>
      </c>
      <c r="K449" s="70">
        <f>'Compound Alert'!Z88</f>
        <v>0</v>
      </c>
      <c r="L449" s="70">
        <f>'Compound Alert'!AA88</f>
        <v>3.71900826446281</v>
      </c>
      <c r="M449" s="70">
        <f>'Compound Alert'!AB88</f>
        <v>0.85714285714285599</v>
      </c>
      <c r="N449" s="70">
        <f>'Compound Alert'!AC88</f>
        <v>6.8333333333333304</v>
      </c>
      <c r="O449" s="70">
        <f>'Compound Alert'!AD88</f>
        <v>0</v>
      </c>
      <c r="P449" s="83"/>
      <c r="Q449" s="27" t="e">
        <f>'Compound Alert'!#REF!</f>
        <v>#REF!</v>
      </c>
      <c r="R449" s="27" t="e">
        <f>'Compound Alert'!#REF!</f>
        <v>#REF!</v>
      </c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</row>
    <row r="450" spans="1:32" hidden="1" x14ac:dyDescent="0.2">
      <c r="A450" s="64">
        <v>151</v>
      </c>
      <c r="B450" s="83" t="str">
        <f>'Compound Alert'!B91</f>
        <v>Japan</v>
      </c>
      <c r="C450" s="83" t="str">
        <f>'Compound Alert'!C91</f>
        <v>JPN</v>
      </c>
      <c r="D450" s="83" t="str">
        <f>'Compound Alert'!D91</f>
        <v>EAS           East Asia &amp; Pacific</v>
      </c>
      <c r="E450" s="83" t="str">
        <f>'Compound Alert'!E91</f>
        <v xml:space="preserve"> </v>
      </c>
      <c r="F450" s="83"/>
      <c r="G450" s="81">
        <f>'Compound Alert'!G91</f>
        <v>1</v>
      </c>
      <c r="H450" s="243">
        <f>'Compound Alert'!H91</f>
        <v>1</v>
      </c>
      <c r="I450" s="78">
        <f>'Compound Alert'!J91</f>
        <v>1</v>
      </c>
      <c r="J450" s="70">
        <f>'Compound Alert'!Y91</f>
        <v>2.04</v>
      </c>
      <c r="K450" s="70">
        <f>'Compound Alert'!Z91</f>
        <v>2.17703349282296</v>
      </c>
      <c r="L450" s="70">
        <f>'Compound Alert'!AA91</f>
        <v>1.1900826446281001</v>
      </c>
      <c r="M450" s="70">
        <f>'Compound Alert'!AB91</f>
        <v>0.57142857142857095</v>
      </c>
      <c r="N450" s="70">
        <f>'Compound Alert'!AC91</f>
        <v>10</v>
      </c>
      <c r="O450" s="70">
        <f>'Compound Alert'!AD91</f>
        <v>0</v>
      </c>
      <c r="P450" s="83"/>
      <c r="Q450" s="27" t="e">
        <f>'Compound Alert'!#REF!</f>
        <v>#REF!</v>
      </c>
      <c r="R450" s="27" t="e">
        <f>'Compound Alert'!#REF!</f>
        <v>#REF!</v>
      </c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</row>
    <row r="451" spans="1:32" hidden="1" x14ac:dyDescent="0.2">
      <c r="A451" s="64">
        <v>152</v>
      </c>
      <c r="B451" s="83" t="str">
        <f>'Compound Alert'!B98</f>
        <v>Korea Republic of</v>
      </c>
      <c r="C451" s="83" t="str">
        <f>'Compound Alert'!C98</f>
        <v>KOR</v>
      </c>
      <c r="D451" s="83" t="str">
        <f>'Compound Alert'!D98</f>
        <v>EAS           East Asia &amp; Pacific</v>
      </c>
      <c r="E451" s="83" t="str">
        <f>'Compound Alert'!E98</f>
        <v xml:space="preserve"> </v>
      </c>
      <c r="F451" s="83"/>
      <c r="G451" s="81">
        <f>'Compound Alert'!G98</f>
        <v>0.5</v>
      </c>
      <c r="H451" s="243">
        <f>'Compound Alert'!H98</f>
        <v>0.5</v>
      </c>
      <c r="I451" s="78">
        <f>'Compound Alert'!J98</f>
        <v>1.5</v>
      </c>
      <c r="J451" s="70">
        <f>'Compound Alert'!Y98</f>
        <v>10</v>
      </c>
      <c r="K451" s="70">
        <f>'Compound Alert'!Z98</f>
        <v>0.47846889952152999</v>
      </c>
      <c r="L451" s="70">
        <f>'Compound Alert'!AA98</f>
        <v>2.8099173553718999</v>
      </c>
      <c r="M451" s="70">
        <f>'Compound Alert'!AB98</f>
        <v>0.57142857142857095</v>
      </c>
      <c r="N451" s="70">
        <f>'Compound Alert'!AC98</f>
        <v>8.1666666666666696</v>
      </c>
      <c r="O451" s="70">
        <f>'Compound Alert'!AD98</f>
        <v>0</v>
      </c>
      <c r="P451" s="83"/>
      <c r="Q451" s="27" t="e">
        <f>'Compound Alert'!#REF!</f>
        <v>#REF!</v>
      </c>
      <c r="R451" s="27" t="e">
        <f>'Compound Alert'!#REF!</f>
        <v>#REF!</v>
      </c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</row>
    <row r="452" spans="1:32" hidden="1" x14ac:dyDescent="0.2">
      <c r="A452" s="64">
        <v>153</v>
      </c>
      <c r="B452" s="83" t="str">
        <f>'Compound Alert'!B104</f>
        <v>Saint Lucia</v>
      </c>
      <c r="C452" s="83" t="str">
        <f>'Compound Alert'!C104</f>
        <v>LCA</v>
      </c>
      <c r="D452" s="83" t="str">
        <f>'Compound Alert'!D104</f>
        <v>LCN           Latin America &amp; Caribbean</v>
      </c>
      <c r="E452" s="83" t="str">
        <f>'Compound Alert'!E104</f>
        <v>Blend</v>
      </c>
      <c r="F452" s="83"/>
      <c r="G452" s="81">
        <f>'Compound Alert'!G104</f>
        <v>0.5</v>
      </c>
      <c r="H452" s="243">
        <f>'Compound Alert'!H104</f>
        <v>0.5</v>
      </c>
      <c r="I452" s="78">
        <f>'Compound Alert'!J104</f>
        <v>0</v>
      </c>
      <c r="J452" s="70">
        <f>'Compound Alert'!Y104</f>
        <v>6.94</v>
      </c>
      <c r="K452" s="70" t="e">
        <f>'Compound Alert'!Z104</f>
        <v>#N/A</v>
      </c>
      <c r="L452" s="70" t="e">
        <f>'Compound Alert'!AA104</f>
        <v>#N/A</v>
      </c>
      <c r="M452" s="70">
        <f>'Compound Alert'!AB104</f>
        <v>4.4285714285714297</v>
      </c>
      <c r="N452" s="70">
        <f>'Compound Alert'!AC104</f>
        <v>2.6666666666666701</v>
      </c>
      <c r="O452" s="70">
        <f>'Compound Alert'!AD104</f>
        <v>0</v>
      </c>
      <c r="P452" s="83"/>
      <c r="Q452" s="27" t="e">
        <f>'Compound Alert'!#REF!</f>
        <v>#REF!</v>
      </c>
      <c r="R452" s="27" t="e">
        <f>'Compound Alert'!#REF!</f>
        <v>#REF!</v>
      </c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</row>
    <row r="453" spans="1:32" hidden="1" x14ac:dyDescent="0.2">
      <c r="A453" s="64">
        <v>154</v>
      </c>
      <c r="B453" s="83" t="str">
        <f>'Compound Alert'!B136</f>
        <v>New Zealand</v>
      </c>
      <c r="C453" s="83" t="str">
        <f>'Compound Alert'!C136</f>
        <v>NZL</v>
      </c>
      <c r="D453" s="83" t="str">
        <f>'Compound Alert'!D136</f>
        <v>EAS           East Asia &amp; Pacific</v>
      </c>
      <c r="E453" s="83" t="str">
        <f>'Compound Alert'!E136</f>
        <v>East Asia &amp; Pacific</v>
      </c>
      <c r="F453" s="83"/>
      <c r="G453" s="81">
        <f>'Compound Alert'!G136</f>
        <v>0</v>
      </c>
      <c r="H453" s="243">
        <f>'Compound Alert'!H136</f>
        <v>0</v>
      </c>
      <c r="I453" s="78">
        <f>'Compound Alert'!J136</f>
        <v>0</v>
      </c>
      <c r="J453" s="70">
        <f>'Compound Alert'!Y136</f>
        <v>3.2</v>
      </c>
      <c r="K453" s="70">
        <f>'Compound Alert'!Z136</f>
        <v>1.84210526315789</v>
      </c>
      <c r="L453" s="70">
        <f>'Compound Alert'!AA136</f>
        <v>0.29752066115702602</v>
      </c>
      <c r="M453" s="70">
        <f>'Compound Alert'!AB136</f>
        <v>0.71428571428571397</v>
      </c>
      <c r="N453" s="70">
        <f>'Compound Alert'!AC136</f>
        <v>5.8333333333333304</v>
      </c>
      <c r="O453" s="70">
        <f>'Compound Alert'!AD136</f>
        <v>0</v>
      </c>
      <c r="P453" s="83"/>
      <c r="Q453" s="27" t="e">
        <f>'Compound Alert'!#REF!</f>
        <v>#REF!</v>
      </c>
      <c r="R453" s="27" t="e">
        <f>'Compound Alert'!#REF!</f>
        <v>#REF!</v>
      </c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</row>
    <row r="454" spans="1:32" hidden="1" x14ac:dyDescent="0.2">
      <c r="A454" s="64">
        <v>155</v>
      </c>
      <c r="B454" s="83" t="str">
        <f>'Compound Alert'!B152</f>
        <v>Saudi Arabia</v>
      </c>
      <c r="C454" s="83" t="str">
        <f>'Compound Alert'!C152</f>
        <v>SAU</v>
      </c>
      <c r="D454" s="83" t="str">
        <f>'Compound Alert'!D152</f>
        <v>MEA           Middle East &amp; North Africa</v>
      </c>
      <c r="E454" s="83" t="str">
        <f>'Compound Alert'!E152</f>
        <v>Middle East &amp; North Africa</v>
      </c>
      <c r="F454" s="83"/>
      <c r="G454" s="81">
        <f>'Compound Alert'!G152</f>
        <v>1</v>
      </c>
      <c r="H454" s="243">
        <f>'Compound Alert'!H152</f>
        <v>1</v>
      </c>
      <c r="I454" s="78">
        <f>'Compound Alert'!J152</f>
        <v>0</v>
      </c>
      <c r="J454" s="70">
        <f>'Compound Alert'!Y152</f>
        <v>4.1399999999999997</v>
      </c>
      <c r="K454" s="70">
        <f>'Compound Alert'!Z152</f>
        <v>2.3923444976076498</v>
      </c>
      <c r="L454" s="70">
        <f>'Compound Alert'!AA152</f>
        <v>4.9752066115702496</v>
      </c>
      <c r="M454" s="70">
        <f>'Compound Alert'!AB152</f>
        <v>1.71428571428572</v>
      </c>
      <c r="N454" s="70">
        <f>'Compound Alert'!AC152</f>
        <v>3.5</v>
      </c>
      <c r="O454" s="70">
        <f>'Compound Alert'!AD152</f>
        <v>0</v>
      </c>
      <c r="P454" s="83"/>
      <c r="Q454" s="27" t="e">
        <f>'Compound Alert'!#REF!</f>
        <v>#REF!</v>
      </c>
      <c r="R454" s="27" t="e">
        <f>'Compound Alert'!#REF!</f>
        <v>#REF!</v>
      </c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</row>
    <row r="455" spans="1:32" hidden="1" x14ac:dyDescent="0.2">
      <c r="A455" s="64">
        <v>156</v>
      </c>
      <c r="B455" s="83" t="str">
        <f>'Compound Alert'!B160</f>
        <v>Serbia</v>
      </c>
      <c r="C455" s="83" t="str">
        <f>'Compound Alert'!C160</f>
        <v>SRB</v>
      </c>
      <c r="D455" s="83" t="str">
        <f>'Compound Alert'!D160</f>
        <v>ECS           Europe &amp; Central Asia</v>
      </c>
      <c r="E455" s="83" t="str">
        <f>'Compound Alert'!E160</f>
        <v>IBRD</v>
      </c>
      <c r="F455" s="83"/>
      <c r="G455" s="81">
        <f>'Compound Alert'!G160</f>
        <v>0.5</v>
      </c>
      <c r="H455" s="243">
        <f>'Compound Alert'!H160</f>
        <v>0.5</v>
      </c>
      <c r="I455" s="78">
        <f>'Compound Alert'!J160</f>
        <v>0</v>
      </c>
      <c r="J455" s="70">
        <f>'Compound Alert'!Y160</f>
        <v>4.25</v>
      </c>
      <c r="K455" s="70">
        <f>'Compound Alert'!Z160</f>
        <v>3.8995215311004698</v>
      </c>
      <c r="L455" s="70">
        <f>'Compound Alert'!AA160</f>
        <v>5.8512396694214903</v>
      </c>
      <c r="M455" s="70">
        <f>'Compound Alert'!AB160</f>
        <v>2.4285714285714302</v>
      </c>
      <c r="N455" s="70">
        <f>'Compound Alert'!AC160</f>
        <v>5.8333333333333304</v>
      </c>
      <c r="O455" s="70">
        <f>'Compound Alert'!AD160</f>
        <v>0</v>
      </c>
      <c r="P455" s="83"/>
      <c r="Q455" s="27" t="e">
        <f>'Compound Alert'!#REF!</f>
        <v>#REF!</v>
      </c>
      <c r="R455" s="27" t="e">
        <f>'Compound Alert'!#REF!</f>
        <v>#REF!</v>
      </c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</row>
    <row r="456" spans="1:32" hidden="1" x14ac:dyDescent="0.2">
      <c r="A456" s="64">
        <v>157</v>
      </c>
      <c r="B456" s="83" t="str">
        <f>'Compound Alert'!B184</f>
        <v>Uruguay</v>
      </c>
      <c r="C456" s="83" t="str">
        <f>'Compound Alert'!C184</f>
        <v>URY</v>
      </c>
      <c r="D456" s="83" t="str">
        <f>'Compound Alert'!D184</f>
        <v>LCN           Latin America &amp; Caribbean</v>
      </c>
      <c r="E456" s="83" t="str">
        <f>'Compound Alert'!E184</f>
        <v>IBRD</v>
      </c>
      <c r="F456" s="83"/>
      <c r="G456" s="81">
        <f>'Compound Alert'!G184</f>
        <v>1</v>
      </c>
      <c r="H456" s="243">
        <f>'Compound Alert'!H184</f>
        <v>1</v>
      </c>
      <c r="I456" s="78">
        <f>'Compound Alert'!J184</f>
        <v>0</v>
      </c>
      <c r="J456" s="70">
        <f>'Compound Alert'!Y184</f>
        <v>5.74</v>
      </c>
      <c r="K456" s="70">
        <f>'Compound Alert'!Z184</f>
        <v>3.1339712918660201</v>
      </c>
      <c r="L456" s="70">
        <f>'Compound Alert'!AA184</f>
        <v>4.5785123966942098</v>
      </c>
      <c r="M456" s="70">
        <f>'Compound Alert'!AB184</f>
        <v>2.71428571428571</v>
      </c>
      <c r="N456" s="70">
        <f>'Compound Alert'!AC184</f>
        <v>1.1666666666666701</v>
      </c>
      <c r="O456" s="70">
        <f>'Compound Alert'!AD184</f>
        <v>0</v>
      </c>
      <c r="P456" s="83"/>
      <c r="Q456" s="27" t="e">
        <f>'Compound Alert'!#REF!</f>
        <v>#REF!</v>
      </c>
      <c r="R456" s="27" t="e">
        <f>'Compound Alert'!#REF!</f>
        <v>#REF!</v>
      </c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</row>
    <row r="457" spans="1:32" hidden="1" x14ac:dyDescent="0.2">
      <c r="A457" s="64">
        <v>158</v>
      </c>
      <c r="B457" s="83" t="str">
        <f>'Compound Alert'!B185</f>
        <v>United States of America</v>
      </c>
      <c r="C457" s="83" t="str">
        <f>'Compound Alert'!C185</f>
        <v>USA</v>
      </c>
      <c r="D457" s="83" t="str">
        <f>'Compound Alert'!D185</f>
        <v>NAC           North America</v>
      </c>
      <c r="E457" s="83" t="str">
        <f>'Compound Alert'!E185</f>
        <v>North America</v>
      </c>
      <c r="F457" s="83"/>
      <c r="G457" s="81">
        <f>'Compound Alert'!G185</f>
        <v>1</v>
      </c>
      <c r="H457" s="243">
        <f>'Compound Alert'!H185</f>
        <v>1</v>
      </c>
      <c r="I457" s="78">
        <f>'Compound Alert'!J185</f>
        <v>0.5</v>
      </c>
      <c r="J457" s="70">
        <f>'Compound Alert'!Y185</f>
        <v>1.25</v>
      </c>
      <c r="K457" s="70">
        <f>'Compound Alert'!Z185</f>
        <v>0.191387559808612</v>
      </c>
      <c r="L457" s="70">
        <f>'Compound Alert'!AA185</f>
        <v>2.0330578512396702</v>
      </c>
      <c r="M457" s="70">
        <f>'Compound Alert'!AB185</f>
        <v>1.1428571428571399</v>
      </c>
      <c r="N457" s="70">
        <f>'Compound Alert'!AC185</f>
        <v>9.3333333333333304</v>
      </c>
      <c r="O457" s="70">
        <f>'Compound Alert'!AD185</f>
        <v>0</v>
      </c>
      <c r="P457" s="83"/>
      <c r="Q457" s="27" t="e">
        <f>'Compound Alert'!#REF!</f>
        <v>#REF!</v>
      </c>
      <c r="R457" s="27" t="e">
        <f>'Compound Alert'!#REF!</f>
        <v>#REF!</v>
      </c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</row>
    <row r="458" spans="1:32" hidden="1" x14ac:dyDescent="0.2">
      <c r="A458" s="64">
        <v>159</v>
      </c>
      <c r="B458" s="83" t="str">
        <f>'Compound Alert'!B97</f>
        <v>Saint Kitts and Nevis</v>
      </c>
      <c r="C458" s="83" t="str">
        <f>'Compound Alert'!C97</f>
        <v>KNA</v>
      </c>
      <c r="D458" s="83" t="str">
        <f>'Compound Alert'!D97</f>
        <v>LCN           Latin America &amp; Caribbean</v>
      </c>
      <c r="E458" s="83" t="str">
        <f>'Compound Alert'!E97</f>
        <v>IBRD</v>
      </c>
      <c r="F458" s="83"/>
      <c r="G458" s="81">
        <f>'Compound Alert'!G97</f>
        <v>0</v>
      </c>
      <c r="H458" s="243">
        <f>'Compound Alert'!H97</f>
        <v>0</v>
      </c>
      <c r="I458" s="78">
        <f>'Compound Alert'!J97</f>
        <v>0.5</v>
      </c>
      <c r="J458" s="70">
        <f>'Compound Alert'!Y97</f>
        <v>8.76</v>
      </c>
      <c r="K458" s="70">
        <f>'Compound Alert'!Z97</f>
        <v>4.01913875598086</v>
      </c>
      <c r="L458" s="70" t="e">
        <f>'Compound Alert'!AA97</f>
        <v>#N/A</v>
      </c>
      <c r="M458" s="70">
        <f>'Compound Alert'!AB97</f>
        <v>2.5714285714285698</v>
      </c>
      <c r="N458" s="70">
        <f>'Compound Alert'!AC97</f>
        <v>3</v>
      </c>
      <c r="O458" s="70">
        <f>'Compound Alert'!AD97</f>
        <v>0</v>
      </c>
      <c r="P458" s="83"/>
      <c r="Q458" s="27" t="e">
        <f>'Compound Alert'!#REF!</f>
        <v>#REF!</v>
      </c>
      <c r="R458" s="27" t="e">
        <f>'Compound Alert'!#REF!</f>
        <v>#REF!</v>
      </c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</row>
    <row r="459" spans="1:32" hidden="1" x14ac:dyDescent="0.2">
      <c r="A459" s="64">
        <v>160</v>
      </c>
      <c r="B459" s="83" t="str">
        <f>'Compound Alert'!B105</f>
        <v>Liechtenstein</v>
      </c>
      <c r="C459" s="83" t="str">
        <f>'Compound Alert'!C105</f>
        <v>LIE</v>
      </c>
      <c r="D459" s="83" t="str">
        <f>'Compound Alert'!D105</f>
        <v>ECS           Europe &amp; Central Asia</v>
      </c>
      <c r="E459" s="83" t="str">
        <f>'Compound Alert'!E105</f>
        <v xml:space="preserve"> </v>
      </c>
      <c r="F459" s="83"/>
      <c r="G459" s="81">
        <f>'Compound Alert'!G105</f>
        <v>1</v>
      </c>
      <c r="H459" s="243">
        <f>'Compound Alert'!H105</f>
        <v>1</v>
      </c>
      <c r="I459" s="78">
        <f>'Compound Alert'!J105</f>
        <v>0</v>
      </c>
      <c r="J459" s="70">
        <f>'Compound Alert'!Y105</f>
        <v>5.3</v>
      </c>
      <c r="K459" s="70" t="e">
        <f>'Compound Alert'!Z105</f>
        <v>#N/A</v>
      </c>
      <c r="L459" s="70">
        <f>'Compound Alert'!AA105</f>
        <v>0</v>
      </c>
      <c r="M459" s="70">
        <f>'Compound Alert'!AB105</f>
        <v>0</v>
      </c>
      <c r="N459" s="70">
        <f>'Compound Alert'!AC105</f>
        <v>0.5</v>
      </c>
      <c r="O459" s="70">
        <f>'Compound Alert'!AD105</f>
        <v>0</v>
      </c>
      <c r="P459" s="83"/>
      <c r="Q459" s="27" t="e">
        <f>'Compound Alert'!#REF!</f>
        <v>#REF!</v>
      </c>
      <c r="R459" s="27" t="e">
        <f>'Compound Alert'!#REF!</f>
        <v>#REF!</v>
      </c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</row>
    <row r="460" spans="1:32" hidden="1" x14ac:dyDescent="0.2">
      <c r="A460" s="64">
        <v>161</v>
      </c>
      <c r="B460" s="83" t="str">
        <f>'Compound Alert'!B12</f>
        <v>Antigua and Barbuda</v>
      </c>
      <c r="C460" s="83" t="str">
        <f>'Compound Alert'!C12</f>
        <v>ATG</v>
      </c>
      <c r="D460" s="83" t="str">
        <f>'Compound Alert'!D12</f>
        <v>LCN           Latin America &amp; Caribbean</v>
      </c>
      <c r="E460" s="83" t="str">
        <f>'Compound Alert'!E12</f>
        <v>IBRD</v>
      </c>
      <c r="F460" s="83"/>
      <c r="G460" s="81">
        <f>'Compound Alert'!G12</f>
        <v>1</v>
      </c>
      <c r="H460" s="243">
        <f>'Compound Alert'!H12</f>
        <v>1</v>
      </c>
      <c r="I460" s="78">
        <f>'Compound Alert'!J12</f>
        <v>0.5</v>
      </c>
      <c r="J460" s="70">
        <f>'Compound Alert'!Y12</f>
        <v>8.1999999999999993</v>
      </c>
      <c r="K460" s="70" t="e">
        <f>'Compound Alert'!Z12</f>
        <v>#N/A</v>
      </c>
      <c r="L460" s="70" t="e">
        <f>'Compound Alert'!AA12</f>
        <v>#N/A</v>
      </c>
      <c r="M460" s="70">
        <f>'Compound Alert'!AB12</f>
        <v>2.8571428571428599</v>
      </c>
      <c r="N460" s="70">
        <f>'Compound Alert'!AC12</f>
        <v>4.5</v>
      </c>
      <c r="O460" s="70">
        <f>'Compound Alert'!AD12</f>
        <v>0</v>
      </c>
      <c r="P460" s="83"/>
      <c r="Q460" s="27" t="e">
        <f>'Compound Alert'!#REF!</f>
        <v>#REF!</v>
      </c>
      <c r="R460" s="27" t="e">
        <f>'Compound Alert'!#REF!</f>
        <v>#REF!</v>
      </c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</row>
    <row r="461" spans="1:32" hidden="1" x14ac:dyDescent="0.2">
      <c r="A461" s="64">
        <v>162</v>
      </c>
      <c r="B461" s="83" t="str">
        <f>'Compound Alert'!B87</f>
        <v>Israel</v>
      </c>
      <c r="C461" s="83" t="str">
        <f>'Compound Alert'!C87</f>
        <v>ISR</v>
      </c>
      <c r="D461" s="83" t="str">
        <f>'Compound Alert'!D87</f>
        <v>MEA           Middle East &amp; North Africa</v>
      </c>
      <c r="E461" s="83" t="str">
        <f>'Compound Alert'!E87</f>
        <v xml:space="preserve"> </v>
      </c>
      <c r="F461" s="83"/>
      <c r="G461" s="81">
        <f>'Compound Alert'!G87</f>
        <v>0.5</v>
      </c>
      <c r="H461" s="243">
        <f>'Compound Alert'!H87</f>
        <v>0.5</v>
      </c>
      <c r="I461" s="78">
        <f>'Compound Alert'!J87</f>
        <v>0</v>
      </c>
      <c r="J461" s="70">
        <f>'Compound Alert'!Y87</f>
        <v>4.54</v>
      </c>
      <c r="K461" s="70">
        <f>'Compound Alert'!Z87</f>
        <v>0</v>
      </c>
      <c r="L461" s="70">
        <f>'Compound Alert'!AA87</f>
        <v>3.1239669421487601</v>
      </c>
      <c r="M461" s="70">
        <f>'Compound Alert'!AB87</f>
        <v>0.85714285714285599</v>
      </c>
      <c r="N461" s="70">
        <f>'Compound Alert'!AC87</f>
        <v>6</v>
      </c>
      <c r="O461" s="70">
        <f>'Compound Alert'!AD87</f>
        <v>0</v>
      </c>
      <c r="P461" s="83"/>
      <c r="Q461" s="27" t="e">
        <f>'Compound Alert'!#REF!</f>
        <v>#REF!</v>
      </c>
      <c r="R461" s="27" t="e">
        <f>'Compound Alert'!#REF!</f>
        <v>#REF!</v>
      </c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</row>
    <row r="462" spans="1:32" hidden="1" x14ac:dyDescent="0.2">
      <c r="A462" s="64">
        <v>163</v>
      </c>
      <c r="B462" s="83" t="str">
        <f>'Compound Alert'!B187</f>
        <v>Saint Vincent and the Grenadines</v>
      </c>
      <c r="C462" s="83" t="str">
        <f>'Compound Alert'!C187</f>
        <v>VCT</v>
      </c>
      <c r="D462" s="83" t="str">
        <f>'Compound Alert'!D187</f>
        <v>LCN           Latin America &amp; Caribbean</v>
      </c>
      <c r="E462" s="83" t="str">
        <f>'Compound Alert'!E187</f>
        <v>Blend</v>
      </c>
      <c r="F462" s="83"/>
      <c r="G462" s="81">
        <f>'Compound Alert'!G187</f>
        <v>0.5</v>
      </c>
      <c r="H462" s="243">
        <f>'Compound Alert'!H187</f>
        <v>0.5</v>
      </c>
      <c r="I462" s="78">
        <f>'Compound Alert'!J187</f>
        <v>0.5</v>
      </c>
      <c r="J462" s="70">
        <f>'Compound Alert'!Y187</f>
        <v>7.4</v>
      </c>
      <c r="K462" s="70">
        <f>'Compound Alert'!Z187</f>
        <v>4.4736842105263097</v>
      </c>
      <c r="L462" s="70" t="e">
        <f>'Compound Alert'!AA187</f>
        <v>#N/A</v>
      </c>
      <c r="M462" s="70">
        <f>'Compound Alert'!AB187</f>
        <v>3.8571428571428599</v>
      </c>
      <c r="N462" s="70">
        <f>'Compound Alert'!AC187</f>
        <v>2.6666666666666701</v>
      </c>
      <c r="O462" s="70">
        <f>'Compound Alert'!AD187</f>
        <v>0</v>
      </c>
      <c r="P462" s="83"/>
      <c r="Q462" s="27" t="e">
        <f>'Compound Alert'!#REF!</f>
        <v>#REF!</v>
      </c>
      <c r="R462" s="27" t="e">
        <f>'Compound Alert'!#REF!</f>
        <v>#REF!</v>
      </c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</row>
    <row r="463" spans="1:32" hidden="1" x14ac:dyDescent="0.2">
      <c r="A463" s="64">
        <v>164</v>
      </c>
      <c r="B463" s="83" t="str">
        <f>'Compound Alert'!B14</f>
        <v>Austria</v>
      </c>
      <c r="C463" s="83" t="str">
        <f>'Compound Alert'!C14</f>
        <v>AUT</v>
      </c>
      <c r="D463" s="83" t="str">
        <f>'Compound Alert'!D14</f>
        <v>ECS           Europe &amp; Central Asia</v>
      </c>
      <c r="E463" s="83" t="str">
        <f>'Compound Alert'!E14</f>
        <v xml:space="preserve"> </v>
      </c>
      <c r="F463" s="83"/>
      <c r="G463" s="81">
        <f>'Compound Alert'!G14</f>
        <v>0.5</v>
      </c>
      <c r="H463" s="243">
        <f>'Compound Alert'!H14</f>
        <v>0.5</v>
      </c>
      <c r="I463" s="78">
        <f>'Compound Alert'!J14</f>
        <v>0</v>
      </c>
      <c r="J463" s="70">
        <f>'Compound Alert'!Y14</f>
        <v>2.5</v>
      </c>
      <c r="K463" s="70">
        <f>'Compound Alert'!Z14</f>
        <v>0</v>
      </c>
      <c r="L463" s="70">
        <f>'Compound Alert'!AA14</f>
        <v>1.1074380165289299</v>
      </c>
      <c r="M463" s="70">
        <f>'Compound Alert'!AB14</f>
        <v>0.42857142857142899</v>
      </c>
      <c r="N463" s="70">
        <f>'Compound Alert'!AC14</f>
        <v>2.5</v>
      </c>
      <c r="O463" s="70">
        <f>'Compound Alert'!AD14</f>
        <v>0</v>
      </c>
      <c r="P463" s="83"/>
      <c r="Q463" s="27" t="e">
        <f>'Compound Alert'!#REF!</f>
        <v>#REF!</v>
      </c>
      <c r="R463" s="27" t="e">
        <f>'Compound Alert'!#REF!</f>
        <v>#REF!</v>
      </c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</row>
    <row r="464" spans="1:32" hidden="1" x14ac:dyDescent="0.2">
      <c r="A464" s="64">
        <v>165</v>
      </c>
      <c r="B464" s="83" t="str">
        <f>'Compound Alert'!B48</f>
        <v>Czech Republic</v>
      </c>
      <c r="C464" s="83" t="str">
        <f>'Compound Alert'!C48</f>
        <v>CZE</v>
      </c>
      <c r="D464" s="83" t="str">
        <f>'Compound Alert'!D48</f>
        <v>ECS           Europe &amp; Central Asia</v>
      </c>
      <c r="E464" s="83" t="str">
        <f>'Compound Alert'!E48</f>
        <v xml:space="preserve"> </v>
      </c>
      <c r="F464" s="83"/>
      <c r="G464" s="81">
        <f>'Compound Alert'!G48</f>
        <v>0.5</v>
      </c>
      <c r="H464" s="243">
        <f>'Compound Alert'!H48</f>
        <v>0.5</v>
      </c>
      <c r="I464" s="78">
        <f>'Compound Alert'!J48</f>
        <v>0</v>
      </c>
      <c r="J464" s="70">
        <f>'Compound Alert'!Y48</f>
        <v>3.6</v>
      </c>
      <c r="K464" s="70">
        <f>'Compound Alert'!Z48</f>
        <v>0</v>
      </c>
      <c r="L464" s="70">
        <f>'Compound Alert'!AA48</f>
        <v>2.9421487603305798</v>
      </c>
      <c r="M464" s="70">
        <f>'Compound Alert'!AB48</f>
        <v>0.57142857142857095</v>
      </c>
      <c r="N464" s="70">
        <f>'Compound Alert'!AC48</f>
        <v>1.1666666666666701</v>
      </c>
      <c r="O464" s="70">
        <f>'Compound Alert'!AD48</f>
        <v>0</v>
      </c>
      <c r="P464" s="83"/>
      <c r="Q464" s="27" t="e">
        <f>'Compound Alert'!#REF!</f>
        <v>#REF!</v>
      </c>
      <c r="R464" s="27" t="e">
        <f>'Compound Alert'!#REF!</f>
        <v>#REF!</v>
      </c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</row>
    <row r="465" spans="1:32" hidden="1" x14ac:dyDescent="0.2">
      <c r="A465" s="64">
        <v>166</v>
      </c>
      <c r="B465" s="83" t="str">
        <f>'Compound Alert'!B59</f>
        <v>Estonia</v>
      </c>
      <c r="C465" s="83" t="str">
        <f>'Compound Alert'!C59</f>
        <v>EST</v>
      </c>
      <c r="D465" s="83" t="str">
        <f>'Compound Alert'!D59</f>
        <v>ECS           Europe &amp; Central Asia</v>
      </c>
      <c r="E465" s="83" t="str">
        <f>'Compound Alert'!E59</f>
        <v xml:space="preserve"> </v>
      </c>
      <c r="F465" s="83"/>
      <c r="G465" s="81">
        <f>'Compound Alert'!G59</f>
        <v>0.5</v>
      </c>
      <c r="H465" s="243">
        <f>'Compound Alert'!H59</f>
        <v>0.5</v>
      </c>
      <c r="I465" s="78">
        <f>'Compound Alert'!J59</f>
        <v>0</v>
      </c>
      <c r="J465" s="70">
        <f>'Compound Alert'!Y59</f>
        <v>2.6</v>
      </c>
      <c r="K465" s="70">
        <f>'Compound Alert'!Z59</f>
        <v>2.2488038277511899</v>
      </c>
      <c r="L465" s="70">
        <f>'Compound Alert'!AA59</f>
        <v>1.8347107438016499</v>
      </c>
      <c r="M465" s="70">
        <f>'Compound Alert'!AB59</f>
        <v>0.85714285714285599</v>
      </c>
      <c r="N465" s="70">
        <f>'Compound Alert'!AC59</f>
        <v>0</v>
      </c>
      <c r="O465" s="70">
        <f>'Compound Alert'!AD59</f>
        <v>0</v>
      </c>
      <c r="P465" s="83"/>
      <c r="Q465" s="27" t="e">
        <f>'Compound Alert'!#REF!</f>
        <v>#REF!</v>
      </c>
      <c r="R465" s="27" t="e">
        <f>'Compound Alert'!#REF!</f>
        <v>#REF!</v>
      </c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</row>
    <row r="466" spans="1:32" hidden="1" x14ac:dyDescent="0.2">
      <c r="A466" s="64">
        <v>167</v>
      </c>
      <c r="B466" s="83" t="str">
        <f>'Compound Alert'!B63</f>
        <v>France</v>
      </c>
      <c r="C466" s="83" t="str">
        <f>'Compound Alert'!C63</f>
        <v>FRA</v>
      </c>
      <c r="D466" s="83" t="str">
        <f>'Compound Alert'!D63</f>
        <v>ECS           Europe &amp; Central Asia</v>
      </c>
      <c r="E466" s="83" t="str">
        <f>'Compound Alert'!E63</f>
        <v xml:space="preserve"> </v>
      </c>
      <c r="F466" s="83"/>
      <c r="G466" s="81">
        <f>'Compound Alert'!G63</f>
        <v>0.5</v>
      </c>
      <c r="H466" s="243">
        <f>'Compound Alert'!H63</f>
        <v>0.5</v>
      </c>
      <c r="I466" s="78">
        <f>'Compound Alert'!J63</f>
        <v>0</v>
      </c>
      <c r="J466" s="70">
        <f>'Compound Alert'!Y63</f>
        <v>2.5</v>
      </c>
      <c r="K466" s="70">
        <f>'Compound Alert'!Z63</f>
        <v>0</v>
      </c>
      <c r="L466" s="70">
        <f>'Compound Alert'!AA63</f>
        <v>1.8512396694214901</v>
      </c>
      <c r="M466" s="70">
        <f>'Compound Alert'!AB63</f>
        <v>0.71428571428571397</v>
      </c>
      <c r="N466" s="70">
        <f>'Compound Alert'!AC63</f>
        <v>4</v>
      </c>
      <c r="O466" s="70">
        <f>'Compound Alert'!AD63</f>
        <v>0</v>
      </c>
      <c r="P466" s="83"/>
      <c r="Q466" s="27" t="e">
        <f>'Compound Alert'!#REF!</f>
        <v>#REF!</v>
      </c>
      <c r="R466" s="27" t="e">
        <f>'Compound Alert'!#REF!</f>
        <v>#REF!</v>
      </c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</row>
    <row r="467" spans="1:32" hidden="1" x14ac:dyDescent="0.2">
      <c r="A467" s="64">
        <v>168</v>
      </c>
      <c r="B467" s="83" t="str">
        <f>'Compound Alert'!B80</f>
        <v>Hungary</v>
      </c>
      <c r="C467" s="83" t="str">
        <f>'Compound Alert'!C80</f>
        <v>HUN</v>
      </c>
      <c r="D467" s="83" t="str">
        <f>'Compound Alert'!D80</f>
        <v>ECS           Europe &amp; Central Asia</v>
      </c>
      <c r="E467" s="83" t="str">
        <f>'Compound Alert'!E80</f>
        <v xml:space="preserve"> </v>
      </c>
      <c r="F467" s="83"/>
      <c r="G467" s="81">
        <f>'Compound Alert'!G80</f>
        <v>0.5</v>
      </c>
      <c r="H467" s="243">
        <f>'Compound Alert'!H80</f>
        <v>0.5</v>
      </c>
      <c r="I467" s="78">
        <f>'Compound Alert'!J80</f>
        <v>0</v>
      </c>
      <c r="J467" s="70">
        <f>'Compound Alert'!Y80</f>
        <v>3.5</v>
      </c>
      <c r="K467" s="70">
        <f>'Compound Alert'!Z80</f>
        <v>0.93301435406698496</v>
      </c>
      <c r="L467" s="70">
        <f>'Compound Alert'!AA80</f>
        <v>3.4876033057851199</v>
      </c>
      <c r="M467" s="70">
        <f>'Compound Alert'!AB80</f>
        <v>1.8571428571428601</v>
      </c>
      <c r="N467" s="70">
        <f>'Compound Alert'!AC80</f>
        <v>4.3333333333333304</v>
      </c>
      <c r="O467" s="70">
        <f>'Compound Alert'!AD80</f>
        <v>0</v>
      </c>
      <c r="P467" s="83"/>
      <c r="Q467" s="27" t="e">
        <f>'Compound Alert'!#REF!</f>
        <v>#REF!</v>
      </c>
      <c r="R467" s="27" t="e">
        <f>'Compound Alert'!#REF!</f>
        <v>#REF!</v>
      </c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</row>
    <row r="468" spans="1:32" hidden="1" x14ac:dyDescent="0.2">
      <c r="A468" s="64">
        <v>169</v>
      </c>
      <c r="B468" s="83" t="str">
        <f>'Compound Alert'!B86</f>
        <v>Iceland</v>
      </c>
      <c r="C468" s="83" t="str">
        <f>'Compound Alert'!C86</f>
        <v>ISL</v>
      </c>
      <c r="D468" s="83" t="str">
        <f>'Compound Alert'!D86</f>
        <v>ECS           Europe &amp; Central Asia</v>
      </c>
      <c r="E468" s="83" t="str">
        <f>'Compound Alert'!E86</f>
        <v xml:space="preserve"> </v>
      </c>
      <c r="F468" s="83"/>
      <c r="G468" s="81">
        <f>'Compound Alert'!G86</f>
        <v>0</v>
      </c>
      <c r="H468" s="243">
        <f>'Compound Alert'!H86</f>
        <v>0</v>
      </c>
      <c r="I468" s="78">
        <f>'Compound Alert'!J86</f>
        <v>0</v>
      </c>
      <c r="J468" s="70">
        <f>'Compound Alert'!Y86</f>
        <v>4.74</v>
      </c>
      <c r="K468" s="70">
        <f>'Compound Alert'!Z86</f>
        <v>0.55023923444975997</v>
      </c>
      <c r="L468" s="70">
        <f>'Compound Alert'!AA86</f>
        <v>1.8347107438016499</v>
      </c>
      <c r="M468" s="70">
        <f>'Compound Alert'!AB86</f>
        <v>0.28571428571428598</v>
      </c>
      <c r="N468" s="70">
        <f>'Compound Alert'!AC86</f>
        <v>2</v>
      </c>
      <c r="O468" s="70">
        <f>'Compound Alert'!AD86</f>
        <v>0</v>
      </c>
      <c r="P468" s="83"/>
      <c r="Q468" s="27" t="e">
        <f>'Compound Alert'!#REF!</f>
        <v>#REF!</v>
      </c>
      <c r="R468" s="27" t="e">
        <f>'Compound Alert'!#REF!</f>
        <v>#REF!</v>
      </c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</row>
    <row r="469" spans="1:32" hidden="1" x14ac:dyDescent="0.2">
      <c r="A469" s="64">
        <v>170</v>
      </c>
      <c r="B469" s="83" t="str">
        <f>'Compound Alert'!B99</f>
        <v>Kuwait</v>
      </c>
      <c r="C469" s="83" t="str">
        <f>'Compound Alert'!C99</f>
        <v>KWT</v>
      </c>
      <c r="D469" s="83" t="str">
        <f>'Compound Alert'!D99</f>
        <v>MEA           Middle East &amp; North Africa</v>
      </c>
      <c r="E469" s="83" t="str">
        <f>'Compound Alert'!E99</f>
        <v xml:space="preserve"> </v>
      </c>
      <c r="F469" s="83"/>
      <c r="G469" s="81">
        <f>'Compound Alert'!G99</f>
        <v>0.5</v>
      </c>
      <c r="H469" s="243">
        <f>'Compound Alert'!H99</f>
        <v>0.5</v>
      </c>
      <c r="I469" s="78">
        <f>'Compound Alert'!J99</f>
        <v>0</v>
      </c>
      <c r="J469" s="70">
        <f>'Compound Alert'!Y99</f>
        <v>4.78</v>
      </c>
      <c r="K469" s="70">
        <f>'Compound Alert'!Z99</f>
        <v>0.64593301435406503</v>
      </c>
      <c r="L469" s="70">
        <f>'Compound Alert'!AA99</f>
        <v>4.2314049586776896</v>
      </c>
      <c r="M469" s="70">
        <f>'Compound Alert'!AB99</f>
        <v>2.4285714285714302</v>
      </c>
      <c r="N469" s="70">
        <f>'Compound Alert'!AC99</f>
        <v>1</v>
      </c>
      <c r="O469" s="70">
        <f>'Compound Alert'!AD99</f>
        <v>0</v>
      </c>
      <c r="P469" s="83"/>
      <c r="Q469" s="27" t="e">
        <f>'Compound Alert'!#REF!</f>
        <v>#REF!</v>
      </c>
      <c r="R469" s="27" t="e">
        <f>'Compound Alert'!#REF!</f>
        <v>#REF!</v>
      </c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</row>
    <row r="470" spans="1:32" hidden="1" x14ac:dyDescent="0.2">
      <c r="A470" s="64">
        <v>171</v>
      </c>
      <c r="B470" s="83" t="str">
        <f>'Compound Alert'!B108</f>
        <v>Lithuania</v>
      </c>
      <c r="C470" s="83" t="str">
        <f>'Compound Alert'!C108</f>
        <v>LTU</v>
      </c>
      <c r="D470" s="83" t="str">
        <f>'Compound Alert'!D108</f>
        <v>ECS           Europe &amp; Central Asia</v>
      </c>
      <c r="E470" s="83" t="str">
        <f>'Compound Alert'!E108</f>
        <v xml:space="preserve"> </v>
      </c>
      <c r="F470" s="83"/>
      <c r="G470" s="81">
        <f>'Compound Alert'!G108</f>
        <v>0.5</v>
      </c>
      <c r="H470" s="243">
        <f>'Compound Alert'!H108</f>
        <v>0.5</v>
      </c>
      <c r="I470" s="78">
        <f>'Compound Alert'!J108</f>
        <v>0</v>
      </c>
      <c r="J470" s="70">
        <f>'Compound Alert'!Y108</f>
        <v>3</v>
      </c>
      <c r="K470" s="70">
        <f>'Compound Alert'!Z108</f>
        <v>2.2727272727272698</v>
      </c>
      <c r="L470" s="70">
        <f>'Compound Alert'!AA108</f>
        <v>2.4793388429752099</v>
      </c>
      <c r="M470" s="70">
        <f>'Compound Alert'!AB108</f>
        <v>1.4285714285714299</v>
      </c>
      <c r="N470" s="70">
        <f>'Compound Alert'!AC108</f>
        <v>1.1666666666666701</v>
      </c>
      <c r="O470" s="70">
        <f>'Compound Alert'!AD108</f>
        <v>0</v>
      </c>
      <c r="P470" s="83"/>
      <c r="Q470" s="27" t="e">
        <f>'Compound Alert'!#REF!</f>
        <v>#REF!</v>
      </c>
      <c r="R470" s="27" t="e">
        <f>'Compound Alert'!#REF!</f>
        <v>#REF!</v>
      </c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</row>
    <row r="471" spans="1:32" hidden="1" x14ac:dyDescent="0.2">
      <c r="A471" s="64">
        <v>172</v>
      </c>
      <c r="B471" s="83" t="str">
        <f>'Compound Alert'!B110</f>
        <v>Latvia</v>
      </c>
      <c r="C471" s="83" t="str">
        <f>'Compound Alert'!C110</f>
        <v>LVA</v>
      </c>
      <c r="D471" s="83" t="str">
        <f>'Compound Alert'!D110</f>
        <v>ECS           Europe &amp; Central Asia</v>
      </c>
      <c r="E471" s="83" t="str">
        <f>'Compound Alert'!E110</f>
        <v xml:space="preserve"> </v>
      </c>
      <c r="F471" s="83"/>
      <c r="G471" s="81">
        <f>'Compound Alert'!G110</f>
        <v>0.5</v>
      </c>
      <c r="H471" s="243">
        <f>'Compound Alert'!H110</f>
        <v>0.5</v>
      </c>
      <c r="I471" s="78">
        <f>'Compound Alert'!J110</f>
        <v>0</v>
      </c>
      <c r="J471" s="70">
        <f>'Compound Alert'!Y110</f>
        <v>3.5</v>
      </c>
      <c r="K471" s="70">
        <f>'Compound Alert'!Z110</f>
        <v>0.93301435406698496</v>
      </c>
      <c r="L471" s="70">
        <f>'Compound Alert'!AA110</f>
        <v>3.2066115702479299</v>
      </c>
      <c r="M471" s="70">
        <f>'Compound Alert'!AB110</f>
        <v>1.71428571428572</v>
      </c>
      <c r="N471" s="70">
        <f>'Compound Alert'!AC110</f>
        <v>1.8333333333333299</v>
      </c>
      <c r="O471" s="70">
        <f>'Compound Alert'!AD110</f>
        <v>0</v>
      </c>
      <c r="P471" s="83"/>
      <c r="Q471" s="27" t="e">
        <f>'Compound Alert'!#REF!</f>
        <v>#REF!</v>
      </c>
      <c r="R471" s="27" t="e">
        <f>'Compound Alert'!#REF!</f>
        <v>#REF!</v>
      </c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</row>
    <row r="472" spans="1:32" hidden="1" x14ac:dyDescent="0.2">
      <c r="A472" s="64">
        <v>173</v>
      </c>
      <c r="B472" s="83" t="str">
        <f>'Compound Alert'!B144</f>
        <v>Poland</v>
      </c>
      <c r="C472" s="83" t="str">
        <f>'Compound Alert'!C144</f>
        <v>POL</v>
      </c>
      <c r="D472" s="83" t="str">
        <f>'Compound Alert'!D144</f>
        <v>ECS           Europe &amp; Central Asia</v>
      </c>
      <c r="E472" s="83" t="str">
        <f>'Compound Alert'!E144</f>
        <v>IBRD</v>
      </c>
      <c r="F472" s="83"/>
      <c r="G472" s="81">
        <f>'Compound Alert'!G144</f>
        <v>0.5</v>
      </c>
      <c r="H472" s="243">
        <f>'Compound Alert'!H144</f>
        <v>0.5</v>
      </c>
      <c r="I472" s="78">
        <f>'Compound Alert'!J144</f>
        <v>0</v>
      </c>
      <c r="J472" s="70">
        <f>'Compound Alert'!Y144</f>
        <v>2.92</v>
      </c>
      <c r="K472" s="70">
        <f>'Compound Alert'!Z144</f>
        <v>0.789473684210525</v>
      </c>
      <c r="L472" s="70">
        <f>'Compound Alert'!AA144</f>
        <v>3.25619834710744</v>
      </c>
      <c r="M472" s="70">
        <f>'Compound Alert'!AB144</f>
        <v>1</v>
      </c>
      <c r="N472" s="70">
        <f>'Compound Alert'!AC144</f>
        <v>2.1666666666666701</v>
      </c>
      <c r="O472" s="70">
        <f>'Compound Alert'!AD144</f>
        <v>0</v>
      </c>
      <c r="P472" s="83"/>
      <c r="Q472" s="27" t="e">
        <f>'Compound Alert'!#REF!</f>
        <v>#REF!</v>
      </c>
      <c r="R472" s="27" t="e">
        <f>'Compound Alert'!#REF!</f>
        <v>#REF!</v>
      </c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</row>
    <row r="473" spans="1:32" hidden="1" x14ac:dyDescent="0.2">
      <c r="A473" s="64">
        <v>174</v>
      </c>
      <c r="B473" s="83" t="str">
        <f>'Compound Alert'!B164</f>
        <v>Slovakia</v>
      </c>
      <c r="C473" s="83" t="str">
        <f>'Compound Alert'!C164</f>
        <v>SVK</v>
      </c>
      <c r="D473" s="83" t="str">
        <f>'Compound Alert'!D164</f>
        <v>ECS           Europe &amp; Central Asia</v>
      </c>
      <c r="E473" s="83" t="str">
        <f>'Compound Alert'!E164</f>
        <v>Europe &amp; Central Asia</v>
      </c>
      <c r="F473" s="83"/>
      <c r="G473" s="81">
        <f>'Compound Alert'!G164</f>
        <v>0.5</v>
      </c>
      <c r="H473" s="243">
        <f>'Compound Alert'!H164</f>
        <v>0.5</v>
      </c>
      <c r="I473" s="78">
        <f>'Compound Alert'!J164</f>
        <v>0</v>
      </c>
      <c r="J473" s="70">
        <f>'Compound Alert'!Y164</f>
        <v>4.42</v>
      </c>
      <c r="K473" s="70">
        <f>'Compound Alert'!Z164</f>
        <v>0.86124401913875503</v>
      </c>
      <c r="L473" s="70">
        <f>'Compound Alert'!AA164</f>
        <v>3.1074380165289299</v>
      </c>
      <c r="M473" s="70">
        <f>'Compound Alert'!AB164</f>
        <v>1.28571428571429</v>
      </c>
      <c r="N473" s="70">
        <f>'Compound Alert'!AC164</f>
        <v>3</v>
      </c>
      <c r="O473" s="70">
        <f>'Compound Alert'!AD164</f>
        <v>0</v>
      </c>
      <c r="P473" s="83"/>
      <c r="Q473" s="27" t="e">
        <f>'Compound Alert'!#REF!</f>
        <v>#REF!</v>
      </c>
      <c r="R473" s="27" t="e">
        <f>'Compound Alert'!#REF!</f>
        <v>#REF!</v>
      </c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</row>
    <row r="474" spans="1:32" hidden="1" x14ac:dyDescent="0.2">
      <c r="A474" s="64">
        <v>175</v>
      </c>
      <c r="B474" s="83" t="str">
        <f>'Compound Alert'!B13</f>
        <v>Australia</v>
      </c>
      <c r="C474" s="83" t="str">
        <f>'Compound Alert'!C13</f>
        <v>AUS</v>
      </c>
      <c r="D474" s="83" t="str">
        <f>'Compound Alert'!D13</f>
        <v>EAS           East Asia &amp; Pacific</v>
      </c>
      <c r="E474" s="83" t="str">
        <f>'Compound Alert'!E13</f>
        <v xml:space="preserve"> </v>
      </c>
      <c r="F474" s="83"/>
      <c r="G474" s="81">
        <f>'Compound Alert'!G13</f>
        <v>0</v>
      </c>
      <c r="H474" s="243">
        <f>'Compound Alert'!H13</f>
        <v>0</v>
      </c>
      <c r="I474" s="78">
        <f>'Compound Alert'!J13</f>
        <v>0</v>
      </c>
      <c r="J474" s="70">
        <f>'Compound Alert'!Y13</f>
        <v>0.25</v>
      </c>
      <c r="K474" s="70">
        <f>'Compound Alert'!Z13</f>
        <v>0.88516746411483205</v>
      </c>
      <c r="L474" s="70">
        <f>'Compound Alert'!AA13</f>
        <v>0.46280991735537202</v>
      </c>
      <c r="M474" s="70">
        <f>'Compound Alert'!AB13</f>
        <v>0.71428571428571397</v>
      </c>
      <c r="N474" s="70">
        <f>'Compound Alert'!AC13</f>
        <v>6.3333333333333304</v>
      </c>
      <c r="O474" s="70">
        <f>'Compound Alert'!AD13</f>
        <v>0</v>
      </c>
      <c r="P474" s="83"/>
      <c r="Q474" s="27" t="e">
        <f>'Compound Alert'!#REF!</f>
        <v>#REF!</v>
      </c>
      <c r="R474" s="27" t="e">
        <f>'Compound Alert'!#REF!</f>
        <v>#REF!</v>
      </c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</row>
    <row r="475" spans="1:32" hidden="1" x14ac:dyDescent="0.2">
      <c r="A475" s="64">
        <v>176</v>
      </c>
      <c r="B475" s="83" t="str">
        <f>'Compound Alert'!B34</f>
        <v>Canada</v>
      </c>
      <c r="C475" s="83" t="str">
        <f>'Compound Alert'!C34</f>
        <v>CAN</v>
      </c>
      <c r="D475" s="83" t="str">
        <f>'Compound Alert'!D34</f>
        <v>NAC           North America</v>
      </c>
      <c r="E475" s="83" t="str">
        <f>'Compound Alert'!E34</f>
        <v xml:space="preserve"> </v>
      </c>
      <c r="F475" s="83"/>
      <c r="G475" s="81">
        <f>'Compound Alert'!G34</f>
        <v>0</v>
      </c>
      <c r="H475" s="243">
        <f>'Compound Alert'!H34</f>
        <v>0</v>
      </c>
      <c r="I475" s="78">
        <f>'Compound Alert'!J34</f>
        <v>0</v>
      </c>
      <c r="J475" s="70">
        <f>'Compound Alert'!Y34</f>
        <v>0</v>
      </c>
      <c r="K475" s="70">
        <f>'Compound Alert'!Z34</f>
        <v>0.83732057416267802</v>
      </c>
      <c r="L475" s="70">
        <f>'Compound Alert'!AA34</f>
        <v>0.34710743801652899</v>
      </c>
      <c r="M475" s="70">
        <f>'Compound Alert'!AB34</f>
        <v>0.57142857142857095</v>
      </c>
      <c r="N475" s="70">
        <f>'Compound Alert'!AC34</f>
        <v>5.6666666666666696</v>
      </c>
      <c r="O475" s="70">
        <f>'Compound Alert'!AD34</f>
        <v>0</v>
      </c>
      <c r="P475" s="83"/>
      <c r="Q475" s="27" t="e">
        <f>'Compound Alert'!#REF!</f>
        <v>#REF!</v>
      </c>
      <c r="R475" s="27" t="e">
        <f>'Compound Alert'!#REF!</f>
        <v>#REF!</v>
      </c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</row>
    <row r="476" spans="1:32" hidden="1" x14ac:dyDescent="0.2">
      <c r="A476" s="64">
        <v>177</v>
      </c>
      <c r="B476" s="83" t="str">
        <f>'Compound Alert'!B61</f>
        <v>Finland</v>
      </c>
      <c r="C476" s="83" t="str">
        <f>'Compound Alert'!C61</f>
        <v>FIN</v>
      </c>
      <c r="D476" s="83" t="str">
        <f>'Compound Alert'!D61</f>
        <v>ECS           Europe &amp; Central Asia</v>
      </c>
      <c r="E476" s="83" t="str">
        <f>'Compound Alert'!E61</f>
        <v xml:space="preserve"> </v>
      </c>
      <c r="F476" s="83"/>
      <c r="G476" s="81">
        <f>'Compound Alert'!G61</f>
        <v>0</v>
      </c>
      <c r="H476" s="243">
        <f>'Compound Alert'!H61</f>
        <v>0</v>
      </c>
      <c r="I476" s="78">
        <f>'Compound Alert'!J61</f>
        <v>0</v>
      </c>
      <c r="J476" s="70">
        <f>'Compound Alert'!Y61</f>
        <v>0.26</v>
      </c>
      <c r="K476" s="70">
        <f>'Compound Alert'!Z61</f>
        <v>0.88516746411483205</v>
      </c>
      <c r="L476" s="70">
        <f>'Compound Alert'!AA61</f>
        <v>0.44628099173553798</v>
      </c>
      <c r="M476" s="70">
        <f>'Compound Alert'!AB61</f>
        <v>0.28571428571428598</v>
      </c>
      <c r="N476" s="70">
        <f>'Compound Alert'!AC61</f>
        <v>0</v>
      </c>
      <c r="O476" s="70">
        <f>'Compound Alert'!AD61</f>
        <v>0</v>
      </c>
      <c r="P476" s="83"/>
      <c r="Q476" s="27" t="e">
        <f>'Compound Alert'!#REF!</f>
        <v>#REF!</v>
      </c>
      <c r="R476" s="27" t="e">
        <f>'Compound Alert'!#REF!</f>
        <v>#REF!</v>
      </c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</row>
    <row r="477" spans="1:32" hidden="1" x14ac:dyDescent="0.2">
      <c r="A477" s="64">
        <v>178</v>
      </c>
      <c r="B477" s="83" t="str">
        <f>'Compound Alert'!B83</f>
        <v>Ireland</v>
      </c>
      <c r="C477" s="83" t="str">
        <f>'Compound Alert'!C83</f>
        <v>IRL</v>
      </c>
      <c r="D477" s="83" t="str">
        <f>'Compound Alert'!D83</f>
        <v>ECS           Europe &amp; Central Asia</v>
      </c>
      <c r="E477" s="83" t="str">
        <f>'Compound Alert'!E83</f>
        <v xml:space="preserve"> </v>
      </c>
      <c r="F477" s="83"/>
      <c r="G477" s="81">
        <f>'Compound Alert'!G83</f>
        <v>0</v>
      </c>
      <c r="H477" s="243">
        <f>'Compound Alert'!H83</f>
        <v>0</v>
      </c>
      <c r="I477" s="78">
        <f>'Compound Alert'!J83</f>
        <v>0</v>
      </c>
      <c r="J477" s="70">
        <f>'Compound Alert'!Y83</f>
        <v>2.5</v>
      </c>
      <c r="K477" s="70">
        <f>'Compound Alert'!Z83</f>
        <v>0</v>
      </c>
      <c r="L477" s="70">
        <f>'Compound Alert'!AA83</f>
        <v>1.5702479338843001</v>
      </c>
      <c r="M477" s="70">
        <f>'Compound Alert'!AB83</f>
        <v>0.57142857142857095</v>
      </c>
      <c r="N477" s="70">
        <f>'Compound Alert'!AC83</f>
        <v>2</v>
      </c>
      <c r="O477" s="70">
        <f>'Compound Alert'!AD83</f>
        <v>0</v>
      </c>
      <c r="P477" s="83"/>
      <c r="Q477" s="27" t="e">
        <f>'Compound Alert'!#REF!</f>
        <v>#REF!</v>
      </c>
      <c r="R477" s="27" t="e">
        <f>'Compound Alert'!#REF!</f>
        <v>#REF!</v>
      </c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</row>
    <row r="478" spans="1:32" hidden="1" x14ac:dyDescent="0.2">
      <c r="A478" s="64">
        <v>179</v>
      </c>
      <c r="B478" s="83" t="str">
        <f>'Compound Alert'!B17</f>
        <v>Belgium</v>
      </c>
      <c r="C478" s="83" t="str">
        <f>'Compound Alert'!C17</f>
        <v>BEL</v>
      </c>
      <c r="D478" s="83" t="str">
        <f>'Compound Alert'!D17</f>
        <v>ECS           Europe &amp; Central Asia</v>
      </c>
      <c r="E478" s="83" t="str">
        <f>'Compound Alert'!E17</f>
        <v xml:space="preserve"> </v>
      </c>
      <c r="F478" s="83"/>
      <c r="G478" s="81">
        <f>'Compound Alert'!G17</f>
        <v>0</v>
      </c>
      <c r="H478" s="243">
        <f>'Compound Alert'!H17</f>
        <v>0</v>
      </c>
      <c r="I478" s="78">
        <f>'Compound Alert'!J17</f>
        <v>0</v>
      </c>
      <c r="J478" s="70">
        <f>'Compound Alert'!Y17</f>
        <v>2</v>
      </c>
      <c r="K478" s="70">
        <f>'Compound Alert'!Z17</f>
        <v>0</v>
      </c>
      <c r="L478" s="70">
        <f>'Compound Alert'!AA17</f>
        <v>2.1818181818181799</v>
      </c>
      <c r="M478" s="70">
        <f>'Compound Alert'!AB17</f>
        <v>0.42857142857142899</v>
      </c>
      <c r="N478" s="70">
        <f>'Compound Alert'!AC17</f>
        <v>1.3333333333333299</v>
      </c>
      <c r="O478" s="70">
        <f>'Compound Alert'!AD17</f>
        <v>0</v>
      </c>
      <c r="P478" s="83"/>
      <c r="Q478" s="27" t="e">
        <f>'Compound Alert'!#REF!</f>
        <v>#REF!</v>
      </c>
      <c r="R478" s="27" t="e">
        <f>'Compound Alert'!#REF!</f>
        <v>#REF!</v>
      </c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</row>
    <row r="479" spans="1:32" hidden="1" x14ac:dyDescent="0.2">
      <c r="A479" s="64">
        <v>180</v>
      </c>
      <c r="B479" s="83" t="str">
        <f>'Compound Alert'!B35</f>
        <v>Switzerland</v>
      </c>
      <c r="C479" s="83" t="str">
        <f>'Compound Alert'!C35</f>
        <v>CHE</v>
      </c>
      <c r="D479" s="83" t="str">
        <f>'Compound Alert'!D35</f>
        <v>ECS           Europe &amp; Central Asia</v>
      </c>
      <c r="E479" s="83" t="str">
        <f>'Compound Alert'!E35</f>
        <v xml:space="preserve"> </v>
      </c>
      <c r="F479" s="83"/>
      <c r="G479" s="81">
        <f>'Compound Alert'!G35</f>
        <v>0</v>
      </c>
      <c r="H479" s="243">
        <f>'Compound Alert'!H35</f>
        <v>0</v>
      </c>
      <c r="I479" s="78">
        <f>'Compound Alert'!J35</f>
        <v>0</v>
      </c>
      <c r="J479" s="70">
        <f>'Compound Alert'!Y35</f>
        <v>0.60000000000000098</v>
      </c>
      <c r="K479" s="70">
        <f>'Compound Alert'!Z35</f>
        <v>0</v>
      </c>
      <c r="L479" s="70">
        <f>'Compound Alert'!AA35</f>
        <v>0</v>
      </c>
      <c r="M479" s="70">
        <f>'Compound Alert'!AB35</f>
        <v>0.42857142857142899</v>
      </c>
      <c r="N479" s="70">
        <f>'Compound Alert'!AC35</f>
        <v>2.1666666666666701</v>
      </c>
      <c r="O479" s="70">
        <f>'Compound Alert'!AD35</f>
        <v>0</v>
      </c>
      <c r="P479" s="83"/>
      <c r="Q479" s="27" t="e">
        <f>'Compound Alert'!#REF!</f>
        <v>#REF!</v>
      </c>
      <c r="R479" s="27" t="e">
        <f>'Compound Alert'!#REF!</f>
        <v>#REF!</v>
      </c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</row>
    <row r="480" spans="1:32" hidden="1" x14ac:dyDescent="0.2">
      <c r="A480" s="64">
        <v>181</v>
      </c>
      <c r="B480" s="83" t="str">
        <f>'Compound Alert'!B49</f>
        <v>Germany</v>
      </c>
      <c r="C480" s="83" t="str">
        <f>'Compound Alert'!C49</f>
        <v>DEU</v>
      </c>
      <c r="D480" s="83" t="str">
        <f>'Compound Alert'!D49</f>
        <v>ECS           Europe &amp; Central Asia</v>
      </c>
      <c r="E480" s="83" t="str">
        <f>'Compound Alert'!E49</f>
        <v xml:space="preserve"> </v>
      </c>
      <c r="F480" s="83"/>
      <c r="G480" s="81">
        <f>'Compound Alert'!G49</f>
        <v>0</v>
      </c>
      <c r="H480" s="243">
        <f>'Compound Alert'!H49</f>
        <v>0</v>
      </c>
      <c r="I480" s="78">
        <f>'Compound Alert'!J49</f>
        <v>0</v>
      </c>
      <c r="J480" s="70">
        <f>'Compound Alert'!Y49</f>
        <v>0.79999999999999905</v>
      </c>
      <c r="K480" s="70">
        <f>'Compound Alert'!Z49</f>
        <v>0</v>
      </c>
      <c r="L480" s="70">
        <f>'Compound Alert'!AA49</f>
        <v>1.0743801652892599</v>
      </c>
      <c r="M480" s="70">
        <f>'Compound Alert'!AB49</f>
        <v>0.57142857142857095</v>
      </c>
      <c r="N480" s="70">
        <f>'Compound Alert'!AC49</f>
        <v>2.5</v>
      </c>
      <c r="O480" s="70">
        <f>'Compound Alert'!AD49</f>
        <v>0</v>
      </c>
      <c r="P480" s="83"/>
      <c r="Q480" s="27" t="e">
        <f>'Compound Alert'!#REF!</f>
        <v>#REF!</v>
      </c>
      <c r="R480" s="27" t="e">
        <f>'Compound Alert'!#REF!</f>
        <v>#REF!</v>
      </c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</row>
    <row r="481" spans="1:32" hidden="1" x14ac:dyDescent="0.2">
      <c r="A481" s="64">
        <v>182</v>
      </c>
      <c r="B481" s="83" t="str">
        <f>'Compound Alert'!B52</f>
        <v>Denmark</v>
      </c>
      <c r="C481" s="83" t="str">
        <f>'Compound Alert'!C52</f>
        <v>DNK</v>
      </c>
      <c r="D481" s="83" t="str">
        <f>'Compound Alert'!D52</f>
        <v>ECS           Europe &amp; Central Asia</v>
      </c>
      <c r="E481" s="83" t="str">
        <f>'Compound Alert'!E52</f>
        <v xml:space="preserve"> </v>
      </c>
      <c r="F481" s="83"/>
      <c r="G481" s="81">
        <f>'Compound Alert'!G52</f>
        <v>0</v>
      </c>
      <c r="H481" s="243">
        <f>'Compound Alert'!H52</f>
        <v>0</v>
      </c>
      <c r="I481" s="78">
        <f>'Compound Alert'!J52</f>
        <v>0</v>
      </c>
      <c r="J481" s="70">
        <f>'Compound Alert'!Y52</f>
        <v>0.25</v>
      </c>
      <c r="K481" s="70">
        <f>'Compound Alert'!Z52</f>
        <v>0</v>
      </c>
      <c r="L481" s="70">
        <f>'Compound Alert'!AA52</f>
        <v>0.14876033057851101</v>
      </c>
      <c r="M481" s="70">
        <f>'Compound Alert'!AB52</f>
        <v>0.28571428571428598</v>
      </c>
      <c r="N481" s="70">
        <f>'Compound Alert'!AC52</f>
        <v>0.66666666666666796</v>
      </c>
      <c r="O481" s="70">
        <f>'Compound Alert'!AD52</f>
        <v>0</v>
      </c>
      <c r="P481" s="83"/>
      <c r="Q481" s="27" t="e">
        <f>'Compound Alert'!#REF!</f>
        <v>#REF!</v>
      </c>
      <c r="R481" s="27" t="e">
        <f>'Compound Alert'!#REF!</f>
        <v>#REF!</v>
      </c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</row>
    <row r="482" spans="1:32" hidden="1" x14ac:dyDescent="0.2">
      <c r="A482" s="64">
        <v>183</v>
      </c>
      <c r="B482" s="83" t="str">
        <f>'Compound Alert'!B66</f>
        <v>United Kingdom</v>
      </c>
      <c r="C482" s="83" t="str">
        <f>'Compound Alert'!C66</f>
        <v>GBR</v>
      </c>
      <c r="D482" s="83" t="str">
        <f>'Compound Alert'!D66</f>
        <v>ECS           Europe &amp; Central Asia</v>
      </c>
      <c r="E482" s="83" t="str">
        <f>'Compound Alert'!E66</f>
        <v xml:space="preserve"> </v>
      </c>
      <c r="F482" s="83"/>
      <c r="G482" s="81">
        <f>'Compound Alert'!G66</f>
        <v>0</v>
      </c>
      <c r="H482" s="243">
        <f>'Compound Alert'!H66</f>
        <v>0</v>
      </c>
      <c r="I482" s="78">
        <f>'Compound Alert'!J66</f>
        <v>0</v>
      </c>
      <c r="J482" s="70">
        <f>'Compound Alert'!Y66</f>
        <v>1.5</v>
      </c>
      <c r="K482" s="70">
        <f>'Compound Alert'!Z66</f>
        <v>0</v>
      </c>
      <c r="L482" s="70">
        <f>'Compound Alert'!AA66</f>
        <v>1.4876033057851299</v>
      </c>
      <c r="M482" s="70">
        <f>'Compound Alert'!AB66</f>
        <v>0.71428571428571397</v>
      </c>
      <c r="N482" s="70">
        <f>'Compound Alert'!AC66</f>
        <v>2.3333333333333299</v>
      </c>
      <c r="O482" s="70">
        <f>'Compound Alert'!AD66</f>
        <v>0</v>
      </c>
      <c r="P482" s="83"/>
      <c r="Q482" s="27" t="e">
        <f>'Compound Alert'!#REF!</f>
        <v>#REF!</v>
      </c>
      <c r="R482" s="27" t="e">
        <f>'Compound Alert'!#REF!</f>
        <v>#REF!</v>
      </c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</row>
    <row r="483" spans="1:32" hidden="1" x14ac:dyDescent="0.2">
      <c r="A483" s="64">
        <v>184</v>
      </c>
      <c r="B483" s="83" t="str">
        <f>'Compound Alert'!B74</f>
        <v>Grenada</v>
      </c>
      <c r="C483" s="83" t="str">
        <f>'Compound Alert'!C74</f>
        <v>GRD</v>
      </c>
      <c r="D483" s="83" t="str">
        <f>'Compound Alert'!D74</f>
        <v>LCN           Latin America &amp; Caribbean</v>
      </c>
      <c r="E483" s="83" t="str">
        <f>'Compound Alert'!E74</f>
        <v>Blend</v>
      </c>
      <c r="F483" s="83"/>
      <c r="G483" s="81">
        <f>'Compound Alert'!G74</f>
        <v>0</v>
      </c>
      <c r="H483" s="243">
        <f>'Compound Alert'!H74</f>
        <v>0</v>
      </c>
      <c r="I483" s="78">
        <f>'Compound Alert'!J74</f>
        <v>0.5</v>
      </c>
      <c r="J483" s="70">
        <f>'Compound Alert'!Y74</f>
        <v>8.5</v>
      </c>
      <c r="K483" s="70" t="e">
        <f>'Compound Alert'!Z74</f>
        <v>#N/A</v>
      </c>
      <c r="L483" s="70" t="e">
        <f>'Compound Alert'!AA74</f>
        <v>#N/A</v>
      </c>
      <c r="M483" s="70">
        <f>'Compound Alert'!AB74</f>
        <v>3.1428571428571401</v>
      </c>
      <c r="N483" s="70">
        <f>'Compound Alert'!AC74</f>
        <v>1.1666666666666701</v>
      </c>
      <c r="O483" s="70">
        <f>'Compound Alert'!AD74</f>
        <v>0</v>
      </c>
      <c r="P483" s="83"/>
      <c r="Q483" s="27" t="e">
        <f>'Compound Alert'!#REF!</f>
        <v>#REF!</v>
      </c>
      <c r="R483" s="27" t="e">
        <f>'Compound Alert'!#REF!</f>
        <v>#REF!</v>
      </c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</row>
    <row r="484" spans="1:32" hidden="1" x14ac:dyDescent="0.2">
      <c r="A484" s="64">
        <v>185</v>
      </c>
      <c r="B484" s="83" t="str">
        <f>'Compound Alert'!B132</f>
        <v>Netherlands</v>
      </c>
      <c r="C484" s="83" t="str">
        <f>'Compound Alert'!C132</f>
        <v>NLD</v>
      </c>
      <c r="D484" s="83" t="str">
        <f>'Compound Alert'!D132</f>
        <v>ECS           Europe &amp; Central Asia</v>
      </c>
      <c r="E484" s="83" t="str">
        <f>'Compound Alert'!E132</f>
        <v>Europe &amp; Central Asia</v>
      </c>
      <c r="F484" s="83"/>
      <c r="G484" s="81">
        <f>'Compound Alert'!G132</f>
        <v>0</v>
      </c>
      <c r="H484" s="243">
        <f>'Compound Alert'!H132</f>
        <v>0</v>
      </c>
      <c r="I484" s="78">
        <f>'Compound Alert'!J132</f>
        <v>0</v>
      </c>
      <c r="J484" s="70">
        <f>'Compound Alert'!Y132</f>
        <v>1.25</v>
      </c>
      <c r="K484" s="70">
        <f>'Compound Alert'!Z132</f>
        <v>0</v>
      </c>
      <c r="L484" s="70">
        <f>'Compound Alert'!AA132</f>
        <v>0.90909090909090995</v>
      </c>
      <c r="M484" s="70">
        <f>'Compound Alert'!AB132</f>
        <v>0.28571428571428598</v>
      </c>
      <c r="N484" s="70">
        <f>'Compound Alert'!AC132</f>
        <v>1.6666666666666701</v>
      </c>
      <c r="O484" s="70">
        <f>'Compound Alert'!AD132</f>
        <v>0</v>
      </c>
      <c r="P484" s="83"/>
      <c r="Q484" s="27" t="e">
        <f>'Compound Alert'!#REF!</f>
        <v>#REF!</v>
      </c>
      <c r="R484" s="27" t="e">
        <f>'Compound Alert'!#REF!</f>
        <v>#REF!</v>
      </c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</row>
    <row r="485" spans="1:32" hidden="1" x14ac:dyDescent="0.2">
      <c r="A485" s="64">
        <v>186</v>
      </c>
      <c r="B485" s="83" t="str">
        <f>'Compound Alert'!B133</f>
        <v>Norway</v>
      </c>
      <c r="C485" s="83" t="str">
        <f>'Compound Alert'!C133</f>
        <v>NOR</v>
      </c>
      <c r="D485" s="83" t="str">
        <f>'Compound Alert'!D133</f>
        <v>ECS           Europe &amp; Central Asia</v>
      </c>
      <c r="E485" s="83" t="str">
        <f>'Compound Alert'!E133</f>
        <v>Europe &amp; Central Asia</v>
      </c>
      <c r="F485" s="83"/>
      <c r="G485" s="81">
        <f>'Compound Alert'!G133</f>
        <v>0</v>
      </c>
      <c r="H485" s="243">
        <f>'Compound Alert'!H133</f>
        <v>0</v>
      </c>
      <c r="I485" s="78">
        <f>'Compound Alert'!J133</f>
        <v>0</v>
      </c>
      <c r="J485" s="70">
        <f>'Compound Alert'!Y133</f>
        <v>1.08</v>
      </c>
      <c r="K485" s="70">
        <f>'Compound Alert'!Z133</f>
        <v>0</v>
      </c>
      <c r="L485" s="70">
        <f>'Compound Alert'!AA133</f>
        <v>0.34710743801652899</v>
      </c>
      <c r="M485" s="70">
        <f>'Compound Alert'!AB133</f>
        <v>0.28571428571428598</v>
      </c>
      <c r="N485" s="70">
        <f>'Compound Alert'!AC133</f>
        <v>0</v>
      </c>
      <c r="O485" s="70">
        <f>'Compound Alert'!AD133</f>
        <v>0</v>
      </c>
      <c r="P485" s="83"/>
      <c r="Q485" s="27" t="e">
        <f>'Compound Alert'!#REF!</f>
        <v>#REF!</v>
      </c>
      <c r="R485" s="27" t="e">
        <f>'Compound Alert'!#REF!</f>
        <v>#REF!</v>
      </c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</row>
    <row r="486" spans="1:32" hidden="1" x14ac:dyDescent="0.2">
      <c r="A486" s="64">
        <v>187</v>
      </c>
      <c r="B486" s="83" t="str">
        <f>'Compound Alert'!B146</f>
        <v>Portugal</v>
      </c>
      <c r="C486" s="83" t="str">
        <f>'Compound Alert'!C146</f>
        <v>PRT</v>
      </c>
      <c r="D486" s="83" t="str">
        <f>'Compound Alert'!D146</f>
        <v>ECS           Europe &amp; Central Asia</v>
      </c>
      <c r="E486" s="83" t="str">
        <f>'Compound Alert'!E146</f>
        <v>Europe &amp; Central Asia</v>
      </c>
      <c r="F486" s="83"/>
      <c r="G486" s="81">
        <f>'Compound Alert'!G146</f>
        <v>0</v>
      </c>
      <c r="H486" s="243">
        <f>'Compound Alert'!H146</f>
        <v>0</v>
      </c>
      <c r="I486" s="78">
        <f>'Compound Alert'!J146</f>
        <v>0</v>
      </c>
      <c r="J486" s="70">
        <f>'Compound Alert'!Y146</f>
        <v>2</v>
      </c>
      <c r="K486" s="70">
        <f>'Compound Alert'!Z146</f>
        <v>0</v>
      </c>
      <c r="L486" s="70">
        <f>'Compound Alert'!AA146</f>
        <v>2.62809917355372</v>
      </c>
      <c r="M486" s="70">
        <f>'Compound Alert'!AB146</f>
        <v>1.4285714285714299</v>
      </c>
      <c r="N486" s="70">
        <f>'Compound Alert'!AC146</f>
        <v>4</v>
      </c>
      <c r="O486" s="70">
        <f>'Compound Alert'!AD146</f>
        <v>0</v>
      </c>
      <c r="P486" s="83"/>
      <c r="Q486" s="27" t="e">
        <f>'Compound Alert'!#REF!</f>
        <v>#REF!</v>
      </c>
      <c r="R486" s="27" t="e">
        <f>'Compound Alert'!#REF!</f>
        <v>#REF!</v>
      </c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spans="1:32" hidden="1" x14ac:dyDescent="0.2">
      <c r="A487" s="64">
        <v>188</v>
      </c>
      <c r="B487" s="83" t="str">
        <f>'Compound Alert'!B155</f>
        <v>Singapore</v>
      </c>
      <c r="C487" s="83" t="str">
        <f>'Compound Alert'!C155</f>
        <v>SGP</v>
      </c>
      <c r="D487" s="83" t="str">
        <f>'Compound Alert'!D155</f>
        <v>EAS           East Asia &amp; Pacific</v>
      </c>
      <c r="E487" s="83" t="str">
        <f>'Compound Alert'!E155</f>
        <v>East Asia &amp; Pacific</v>
      </c>
      <c r="F487" s="83"/>
      <c r="G487" s="81">
        <f>'Compound Alert'!G155</f>
        <v>0</v>
      </c>
      <c r="H487" s="243">
        <f>'Compound Alert'!H155</f>
        <v>0</v>
      </c>
      <c r="I487" s="78">
        <f>'Compound Alert'!J155</f>
        <v>0</v>
      </c>
      <c r="J487" s="70">
        <f>'Compound Alert'!Y155</f>
        <v>2.2599999999999998</v>
      </c>
      <c r="K487" s="70">
        <f>'Compound Alert'!Z155</f>
        <v>0</v>
      </c>
      <c r="L487" s="70">
        <f>'Compound Alert'!AA155</f>
        <v>0</v>
      </c>
      <c r="M487" s="70">
        <f>'Compound Alert'!AB155</f>
        <v>0.28571428571428598</v>
      </c>
      <c r="N487" s="70">
        <f>'Compound Alert'!AC155</f>
        <v>0</v>
      </c>
      <c r="O487" s="70">
        <f>'Compound Alert'!AD155</f>
        <v>0</v>
      </c>
      <c r="P487" s="83"/>
      <c r="Q487" s="27" t="e">
        <f>'Compound Alert'!#REF!</f>
        <v>#REF!</v>
      </c>
      <c r="R487" s="27" t="e">
        <f>'Compound Alert'!#REF!</f>
        <v>#REF!</v>
      </c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</row>
    <row r="488" spans="1:32" hidden="1" x14ac:dyDescent="0.2">
      <c r="A488" s="64">
        <v>189</v>
      </c>
      <c r="B488" s="83" t="str">
        <f>'Compound Alert'!B165</f>
        <v>Slovenia</v>
      </c>
      <c r="C488" s="83" t="str">
        <f>'Compound Alert'!C165</f>
        <v>SVN</v>
      </c>
      <c r="D488" s="83" t="str">
        <f>'Compound Alert'!D165</f>
        <v>ECS           Europe &amp; Central Asia</v>
      </c>
      <c r="E488" s="83" t="str">
        <f>'Compound Alert'!E165</f>
        <v>Europe &amp; Central Asia</v>
      </c>
      <c r="F488" s="83"/>
      <c r="G488" s="81">
        <f>'Compound Alert'!G165</f>
        <v>0</v>
      </c>
      <c r="H488" s="243">
        <f>'Compound Alert'!H165</f>
        <v>0</v>
      </c>
      <c r="I488" s="78">
        <f>'Compound Alert'!J165</f>
        <v>0</v>
      </c>
      <c r="J488" s="70">
        <f>'Compound Alert'!Y165</f>
        <v>1.75</v>
      </c>
      <c r="K488" s="70">
        <f>'Compound Alert'!Z165</f>
        <v>0.21531100478468901</v>
      </c>
      <c r="L488" s="70">
        <f>'Compound Alert'!AA165</f>
        <v>2.1652892561983501</v>
      </c>
      <c r="M488" s="70">
        <f>'Compound Alert'!AB165</f>
        <v>0.28571428571428598</v>
      </c>
      <c r="N488" s="70">
        <f>'Compound Alert'!AC165</f>
        <v>4</v>
      </c>
      <c r="O488" s="70">
        <f>'Compound Alert'!AD165</f>
        <v>0</v>
      </c>
      <c r="P488" s="83"/>
      <c r="Q488" s="27" t="e">
        <f>'Compound Alert'!#REF!</f>
        <v>#REF!</v>
      </c>
      <c r="R488" s="27" t="e">
        <f>'Compound Alert'!#REF!</f>
        <v>#REF!</v>
      </c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</row>
    <row r="489" spans="1:32" hidden="1" x14ac:dyDescent="0.2">
      <c r="A489" s="64">
        <v>190</v>
      </c>
      <c r="B489" s="83" t="str">
        <f>'Compound Alert'!B166</f>
        <v>Sweden</v>
      </c>
      <c r="C489" s="83" t="str">
        <f>'Compound Alert'!C166</f>
        <v>SWE</v>
      </c>
      <c r="D489" s="83" t="str">
        <f>'Compound Alert'!D166</f>
        <v>ECS           Europe &amp; Central Asia</v>
      </c>
      <c r="E489" s="83" t="str">
        <f>'Compound Alert'!E166</f>
        <v>Europe &amp; Central Asia</v>
      </c>
      <c r="F489" s="83"/>
      <c r="G489" s="81">
        <f>'Compound Alert'!G166</f>
        <v>0</v>
      </c>
      <c r="H489" s="243">
        <f>'Compound Alert'!H166</f>
        <v>0</v>
      </c>
      <c r="I489" s="78">
        <f>'Compound Alert'!J166</f>
        <v>0</v>
      </c>
      <c r="J489" s="70">
        <f>'Compound Alert'!Y166</f>
        <v>0.5</v>
      </c>
      <c r="K489" s="70">
        <f>'Compound Alert'!Z166</f>
        <v>1.5550239234449701</v>
      </c>
      <c r="L489" s="70">
        <f>'Compound Alert'!AA166</f>
        <v>0.413223140495868</v>
      </c>
      <c r="M489" s="70">
        <f>'Compound Alert'!AB166</f>
        <v>0.28571428571428598</v>
      </c>
      <c r="N489" s="70">
        <f>'Compound Alert'!AC166</f>
        <v>0.16666666666666599</v>
      </c>
      <c r="O489" s="70">
        <f>'Compound Alert'!AD166</f>
        <v>0</v>
      </c>
      <c r="P489" s="83"/>
      <c r="Q489" s="27" t="e">
        <f>'Compound Alert'!#REF!</f>
        <v>#REF!</v>
      </c>
      <c r="R489" s="27" t="e">
        <f>'Compound Alert'!#REF!</f>
        <v>#REF!</v>
      </c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</row>
    <row r="490" spans="1:32" x14ac:dyDescent="0.2">
      <c r="G490" s="28"/>
      <c r="H490" s="31"/>
      <c r="I490" s="52"/>
      <c r="J490" s="31"/>
      <c r="K490" s="31"/>
      <c r="P490" s="56"/>
      <c r="R490" s="31"/>
      <c r="W490" s="56"/>
      <c r="X490" s="30"/>
      <c r="Y490" s="30"/>
      <c r="AD490" s="52"/>
      <c r="AE490" s="28"/>
      <c r="AF490" s="28"/>
    </row>
    <row r="491" spans="1:32" x14ac:dyDescent="0.2">
      <c r="Y491" s="28"/>
      <c r="Z491" s="28"/>
      <c r="AA491" s="28"/>
      <c r="AB491" s="28"/>
      <c r="AC491" s="28"/>
      <c r="AD491" s="28"/>
      <c r="AE491" s="28"/>
      <c r="AF491" s="28"/>
    </row>
    <row r="492" spans="1:32" x14ac:dyDescent="0.2">
      <c r="Y492" s="28"/>
      <c r="Z492" s="28"/>
      <c r="AA492" s="28"/>
      <c r="AB492" s="28"/>
      <c r="AC492" s="28"/>
      <c r="AD492" s="28"/>
      <c r="AE492" s="28"/>
      <c r="AF492" s="28"/>
    </row>
    <row r="493" spans="1:32" x14ac:dyDescent="0.2">
      <c r="Y493" s="28"/>
      <c r="Z493" s="28"/>
      <c r="AA493" s="28"/>
      <c r="AB493" s="28"/>
      <c r="AC493" s="28"/>
      <c r="AD493" s="28"/>
      <c r="AE493" s="28"/>
      <c r="AF493" s="28"/>
    </row>
    <row r="494" spans="1:32" x14ac:dyDescent="0.2">
      <c r="B494" s="182"/>
    </row>
    <row r="495" spans="1:32" ht="20" x14ac:dyDescent="0.2">
      <c r="B495" s="84" t="s">
        <v>583</v>
      </c>
    </row>
    <row r="521" spans="1:32" x14ac:dyDescent="0.2">
      <c r="R521" s="211" t="s">
        <v>542</v>
      </c>
    </row>
    <row r="522" spans="1:32" x14ac:dyDescent="0.2">
      <c r="G522" s="28"/>
      <c r="H522" s="28"/>
      <c r="I522" s="52"/>
      <c r="J522" s="31"/>
      <c r="K522" s="31"/>
      <c r="P522" s="56"/>
      <c r="R522" s="31"/>
      <c r="W522" s="56"/>
      <c r="X522" s="30"/>
      <c r="Y522" s="30"/>
      <c r="AD522" s="52"/>
      <c r="AE522" s="28"/>
      <c r="AF522" s="28"/>
    </row>
    <row r="524" spans="1:32" ht="20" x14ac:dyDescent="0.2">
      <c r="B524" s="84" t="s">
        <v>580</v>
      </c>
    </row>
    <row r="526" spans="1:32" ht="32" customHeight="1" x14ac:dyDescent="0.2">
      <c r="B526" s="11" t="s">
        <v>393</v>
      </c>
      <c r="C526" s="12" t="s">
        <v>394</v>
      </c>
      <c r="D526" s="12" t="s">
        <v>543</v>
      </c>
      <c r="E526" s="12" t="s">
        <v>548</v>
      </c>
      <c r="F526" s="61"/>
      <c r="G526" s="287" t="s">
        <v>581</v>
      </c>
      <c r="H526" s="288"/>
      <c r="I526" s="48" t="s">
        <v>450</v>
      </c>
      <c r="J526" s="216" t="s">
        <v>396</v>
      </c>
      <c r="K526" s="216" t="s">
        <v>397</v>
      </c>
      <c r="L526" s="216" t="s">
        <v>398</v>
      </c>
      <c r="M526" s="216" t="s">
        <v>517</v>
      </c>
      <c r="N526" s="216" t="s">
        <v>400</v>
      </c>
      <c r="O526" s="217" t="s">
        <v>401</v>
      </c>
      <c r="P526" s="218"/>
      <c r="Q526" s="219"/>
      <c r="R526" s="219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</row>
    <row r="527" spans="1:32" x14ac:dyDescent="0.2">
      <c r="B527" s="82" t="s">
        <v>393</v>
      </c>
      <c r="C527" s="72" t="s">
        <v>394</v>
      </c>
      <c r="D527" s="73" t="s">
        <v>449</v>
      </c>
      <c r="E527" s="74" t="s">
        <v>395</v>
      </c>
      <c r="F527" s="74" t="s">
        <v>559</v>
      </c>
      <c r="G527" s="75" t="s">
        <v>450</v>
      </c>
      <c r="H527" s="76" t="s">
        <v>466</v>
      </c>
      <c r="I527" s="75" t="s">
        <v>467</v>
      </c>
      <c r="J527" s="75" t="s">
        <v>468</v>
      </c>
      <c r="K527" s="75" t="s">
        <v>469</v>
      </c>
      <c r="L527" s="75" t="s">
        <v>470</v>
      </c>
      <c r="M527" s="75" t="s">
        <v>402</v>
      </c>
      <c r="N527" s="75" t="s">
        <v>453</v>
      </c>
      <c r="O527" s="75" t="s">
        <v>471</v>
      </c>
      <c r="P527" s="75" t="s">
        <v>560</v>
      </c>
      <c r="Q527" s="212" t="s">
        <v>605</v>
      </c>
      <c r="R527" s="213" t="s">
        <v>606</v>
      </c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</row>
    <row r="528" spans="1:32" x14ac:dyDescent="0.2">
      <c r="A528" s="64">
        <v>1</v>
      </c>
      <c r="B528" s="83" t="str">
        <f>'Compound Alert'!B120</f>
        <v>Myanmar</v>
      </c>
      <c r="C528" s="83" t="str">
        <f>'Compound Alert'!C120</f>
        <v>MMR</v>
      </c>
      <c r="D528" s="83" t="str">
        <f>'Compound Alert'!D120</f>
        <v>EAS           East Asia &amp; Pacific</v>
      </c>
      <c r="E528" s="83" t="str">
        <f>'Compound Alert'!E120</f>
        <v>IDA</v>
      </c>
      <c r="F528" s="83"/>
      <c r="G528" s="79">
        <f>'Compound Alert'!G120</f>
        <v>3</v>
      </c>
      <c r="H528" s="243">
        <f>'Compound Alert'!H120</f>
        <v>3</v>
      </c>
      <c r="I528" s="78">
        <f>'Compound Alert'!J120</f>
        <v>4</v>
      </c>
      <c r="J528" s="70">
        <f>'Compound Alert'!AF120</f>
        <v>0.70461538461538498</v>
      </c>
      <c r="K528" s="70" t="e">
        <f>'Compound Alert'!AG120</f>
        <v>#N/A</v>
      </c>
      <c r="L528" s="70">
        <f>'Compound Alert'!AH120</f>
        <v>10</v>
      </c>
      <c r="M528" s="70">
        <f>'Compound Alert'!AI120</f>
        <v>6.5832851954868898</v>
      </c>
      <c r="N528" s="70">
        <f>'Compound Alert'!AJ120</f>
        <v>7</v>
      </c>
      <c r="O528" s="70">
        <f>'Compound Alert'!AK120</f>
        <v>2.8322882581325599</v>
      </c>
      <c r="P528" s="78"/>
      <c r="Q528" s="27"/>
      <c r="R528" s="27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</row>
    <row r="529" spans="1:32" x14ac:dyDescent="0.2">
      <c r="A529" s="64">
        <v>2</v>
      </c>
      <c r="B529" s="83" t="str">
        <f>'Compound Alert'!B159</f>
        <v>Somalia</v>
      </c>
      <c r="C529" s="83" t="str">
        <f>'Compound Alert'!C159</f>
        <v>SOM</v>
      </c>
      <c r="D529" s="83" t="str">
        <f>'Compound Alert'!D159</f>
        <v>SSF           Sub-Saharan Africa</v>
      </c>
      <c r="E529" s="83" t="str">
        <f>'Compound Alert'!E159</f>
        <v>IDA</v>
      </c>
      <c r="F529" s="83"/>
      <c r="G529" s="79">
        <f>'Compound Alert'!G159</f>
        <v>6</v>
      </c>
      <c r="H529" s="243">
        <f>'Compound Alert'!H159</f>
        <v>6</v>
      </c>
      <c r="I529" s="78">
        <f>'Compound Alert'!J159</f>
        <v>5.5</v>
      </c>
      <c r="J529" s="70">
        <f>'Compound Alert'!AF159</f>
        <v>8.4434089551107601</v>
      </c>
      <c r="K529" s="70">
        <f>'Compound Alert'!AG159</f>
        <v>10</v>
      </c>
      <c r="L529" s="70">
        <f>'Compound Alert'!AH159</f>
        <v>6.3636363636363704</v>
      </c>
      <c r="M529" s="70">
        <f>'Compound Alert'!AI159</f>
        <v>7</v>
      </c>
      <c r="N529" s="70">
        <f>'Compound Alert'!AJ159</f>
        <v>10</v>
      </c>
      <c r="O529" s="70">
        <f>'Compound Alert'!AK159</f>
        <v>10</v>
      </c>
      <c r="P529" s="78"/>
      <c r="Q529" s="27"/>
      <c r="R529" s="27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</row>
    <row r="530" spans="1:32" x14ac:dyDescent="0.2">
      <c r="A530" s="64">
        <v>3</v>
      </c>
      <c r="B530" s="83" t="str">
        <f>'Compound Alert'!B192</f>
        <v>Yemen</v>
      </c>
      <c r="C530" s="83" t="str">
        <f>'Compound Alert'!C192</f>
        <v>YEM</v>
      </c>
      <c r="D530" s="83" t="str">
        <f>'Compound Alert'!D192</f>
        <v>MEA           Middle East &amp; North Africa</v>
      </c>
      <c r="E530" s="83" t="str">
        <f>'Compound Alert'!E192</f>
        <v>IDA</v>
      </c>
      <c r="F530" s="83"/>
      <c r="G530" s="79">
        <f>'Compound Alert'!G192</f>
        <v>4</v>
      </c>
      <c r="H530" s="243">
        <f>'Compound Alert'!H192</f>
        <v>4</v>
      </c>
      <c r="I530" s="78">
        <f>'Compound Alert'!J192</f>
        <v>5</v>
      </c>
      <c r="J530" s="70">
        <f>'Compound Alert'!AF192</f>
        <v>8.3015384615384598</v>
      </c>
      <c r="K530" s="70">
        <f>'Compound Alert'!AG192</f>
        <v>10</v>
      </c>
      <c r="L530" s="70">
        <f>'Compound Alert'!AH192</f>
        <v>6.1363636363636296</v>
      </c>
      <c r="M530" s="70" t="e">
        <f>'Compound Alert'!AI192</f>
        <v>#N/A</v>
      </c>
      <c r="N530" s="70">
        <f>'Compound Alert'!AJ192</f>
        <v>3</v>
      </c>
      <c r="O530" s="70">
        <f>'Compound Alert'!AK192</f>
        <v>10</v>
      </c>
      <c r="P530" s="78"/>
      <c r="Q530" s="27"/>
      <c r="R530" s="27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</row>
    <row r="531" spans="1:32" x14ac:dyDescent="0.2">
      <c r="A531" s="64">
        <v>4</v>
      </c>
      <c r="B531" s="83" t="str">
        <f>'Compound Alert'!B60</f>
        <v>Ethiopia</v>
      </c>
      <c r="C531" s="83" t="str">
        <f>'Compound Alert'!C60</f>
        <v>ETH</v>
      </c>
      <c r="D531" s="83" t="str">
        <f>'Compound Alert'!D60</f>
        <v>SSF           Sub-Saharan Africa</v>
      </c>
      <c r="E531" s="83" t="str">
        <f>'Compound Alert'!E60</f>
        <v>IDA</v>
      </c>
      <c r="F531" s="83"/>
      <c r="G531" s="79">
        <f>'Compound Alert'!G60</f>
        <v>5</v>
      </c>
      <c r="H531" s="243">
        <f>'Compound Alert'!H60</f>
        <v>5</v>
      </c>
      <c r="I531" s="78">
        <f>'Compound Alert'!J60</f>
        <v>2.5</v>
      </c>
      <c r="J531" s="70">
        <f>'Compound Alert'!AF60</f>
        <v>5.8853610541681798</v>
      </c>
      <c r="K531" s="70">
        <f>'Compound Alert'!AG60</f>
        <v>10</v>
      </c>
      <c r="L531" s="70">
        <f>'Compound Alert'!AH60</f>
        <v>6.3636363636363704</v>
      </c>
      <c r="M531" s="70">
        <f>'Compound Alert'!AI60</f>
        <v>8.1840844835553792</v>
      </c>
      <c r="N531" s="70">
        <f>'Compound Alert'!AJ60</f>
        <v>10</v>
      </c>
      <c r="O531" s="70">
        <f>'Compound Alert'!AK60</f>
        <v>7.5049020603200098</v>
      </c>
      <c r="P531" s="78"/>
      <c r="Q531" s="27"/>
      <c r="R531" s="27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</row>
    <row r="532" spans="1:32" x14ac:dyDescent="0.2">
      <c r="A532" s="64">
        <v>5</v>
      </c>
      <c r="B532" s="83" t="str">
        <f>'Compound Alert'!B143</f>
        <v>Papua New Guinea</v>
      </c>
      <c r="C532" s="83" t="str">
        <f>'Compound Alert'!C143</f>
        <v>PNG</v>
      </c>
      <c r="D532" s="83" t="str">
        <f>'Compound Alert'!D143</f>
        <v>EAS           East Asia &amp; Pacific</v>
      </c>
      <c r="E532" s="83" t="str">
        <f>'Compound Alert'!E143</f>
        <v>Blend</v>
      </c>
      <c r="F532" s="83"/>
      <c r="G532" s="79">
        <f>'Compound Alert'!G143</f>
        <v>2.5</v>
      </c>
      <c r="H532" s="243">
        <f>'Compound Alert'!H143</f>
        <v>2.5</v>
      </c>
      <c r="I532" s="78">
        <f>'Compound Alert'!J143</f>
        <v>4</v>
      </c>
      <c r="J532" s="70">
        <f>'Compound Alert'!AF143</f>
        <v>3.1756168664199298</v>
      </c>
      <c r="K532" s="70" t="e">
        <f>'Compound Alert'!AG143</f>
        <v>#N/A</v>
      </c>
      <c r="L532" s="70">
        <f>'Compound Alert'!AH143</f>
        <v>6.3636363636363704</v>
      </c>
      <c r="M532" s="70">
        <f>'Compound Alert'!AI143</f>
        <v>7</v>
      </c>
      <c r="N532" s="70">
        <f>'Compound Alert'!AJ143</f>
        <v>0</v>
      </c>
      <c r="O532" s="70">
        <f>'Compound Alert'!AK143</f>
        <v>0</v>
      </c>
      <c r="P532" s="78"/>
      <c r="Q532" s="27"/>
      <c r="R532" s="27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</row>
    <row r="533" spans="1:32" x14ac:dyDescent="0.2">
      <c r="A533" s="64">
        <v>6</v>
      </c>
      <c r="B533" s="83" t="str">
        <f>'Compound Alert'!B40</f>
        <v>Congo DR</v>
      </c>
      <c r="C533" s="83" t="str">
        <f>'Compound Alert'!C40</f>
        <v>COD</v>
      </c>
      <c r="D533" s="83" t="str">
        <f>'Compound Alert'!D40</f>
        <v>SSF           Sub-Saharan Africa</v>
      </c>
      <c r="E533" s="83" t="str">
        <f>'Compound Alert'!E40</f>
        <v>IDA</v>
      </c>
      <c r="F533" s="83"/>
      <c r="G533" s="79">
        <f>'Compound Alert'!G40</f>
        <v>5</v>
      </c>
      <c r="H533" s="243">
        <f>'Compound Alert'!H40</f>
        <v>5</v>
      </c>
      <c r="I533" s="78">
        <f>'Compound Alert'!J40</f>
        <v>4.5</v>
      </c>
      <c r="J533" s="70">
        <f>'Compound Alert'!AF40</f>
        <v>10</v>
      </c>
      <c r="K533" s="70">
        <f>'Compound Alert'!AG40</f>
        <v>10</v>
      </c>
      <c r="L533" s="70">
        <f>'Compound Alert'!AH40</f>
        <v>5</v>
      </c>
      <c r="M533" s="70">
        <f>'Compound Alert'!AI40</f>
        <v>10</v>
      </c>
      <c r="N533" s="70">
        <f>'Compound Alert'!AJ40</f>
        <v>0</v>
      </c>
      <c r="O533" s="70">
        <f>'Compound Alert'!AK40</f>
        <v>10</v>
      </c>
      <c r="P533" s="78"/>
      <c r="Q533" s="27"/>
      <c r="R533" s="27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</row>
    <row r="534" spans="1:32" x14ac:dyDescent="0.2">
      <c r="A534" s="64">
        <v>7</v>
      </c>
      <c r="B534" s="83" t="str">
        <f>'Compound Alert'!B129</f>
        <v>Niger</v>
      </c>
      <c r="C534" s="83" t="str">
        <f>'Compound Alert'!C129</f>
        <v>NER</v>
      </c>
      <c r="D534" s="83" t="str">
        <f>'Compound Alert'!D129</f>
        <v>SSF           Sub-Saharan Africa</v>
      </c>
      <c r="E534" s="83" t="str">
        <f>'Compound Alert'!E129</f>
        <v>IDA</v>
      </c>
      <c r="F534" s="83"/>
      <c r="G534" s="79">
        <f>'Compound Alert'!G129</f>
        <v>4</v>
      </c>
      <c r="H534" s="243">
        <f>'Compound Alert'!H129</f>
        <v>4</v>
      </c>
      <c r="I534" s="78">
        <f>'Compound Alert'!J129</f>
        <v>4.5</v>
      </c>
      <c r="J534" s="70">
        <f>'Compound Alert'!AF129</f>
        <v>6.9384615384615396</v>
      </c>
      <c r="K534" s="70">
        <f>'Compound Alert'!AG129</f>
        <v>10</v>
      </c>
      <c r="L534" s="70">
        <f>'Compound Alert'!AH129</f>
        <v>0.45454545454546702</v>
      </c>
      <c r="M534" s="70">
        <f>'Compound Alert'!AI129</f>
        <v>7</v>
      </c>
      <c r="N534" s="70">
        <f>'Compound Alert'!AJ129</f>
        <v>0</v>
      </c>
      <c r="O534" s="70">
        <f>'Compound Alert'!AK129</f>
        <v>10</v>
      </c>
      <c r="P534" s="78"/>
      <c r="Q534" s="27"/>
      <c r="R534" s="27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</row>
    <row r="535" spans="1:32" x14ac:dyDescent="0.2">
      <c r="A535" s="64">
        <v>8</v>
      </c>
      <c r="B535" s="83" t="str">
        <f>'Compound Alert'!B130</f>
        <v>Nigeria</v>
      </c>
      <c r="C535" s="83" t="str">
        <f>'Compound Alert'!C130</f>
        <v>NGA</v>
      </c>
      <c r="D535" s="83" t="str">
        <f>'Compound Alert'!D130</f>
        <v>SSF           Sub-Saharan Africa</v>
      </c>
      <c r="E535" s="83" t="str">
        <f>'Compound Alert'!E130</f>
        <v>Blend</v>
      </c>
      <c r="F535" s="83"/>
      <c r="G535" s="79">
        <f>'Compound Alert'!G130</f>
        <v>4.5</v>
      </c>
      <c r="H535" s="243">
        <f>'Compound Alert'!H130</f>
        <v>4.5</v>
      </c>
      <c r="I535" s="78">
        <f>'Compound Alert'!J130</f>
        <v>3</v>
      </c>
      <c r="J535" s="70">
        <f>'Compound Alert'!AF130</f>
        <v>6.5398487304702799</v>
      </c>
      <c r="K535" s="70">
        <f>'Compound Alert'!AG130</f>
        <v>10</v>
      </c>
      <c r="L535" s="70">
        <f>'Compound Alert'!AH130</f>
        <v>5</v>
      </c>
      <c r="M535" s="70">
        <f>'Compound Alert'!AI130</f>
        <v>10</v>
      </c>
      <c r="N535" s="70">
        <f>'Compound Alert'!AJ130</f>
        <v>0</v>
      </c>
      <c r="O535" s="70">
        <f>'Compound Alert'!AK130</f>
        <v>6.8445048771396699</v>
      </c>
      <c r="P535" s="78"/>
      <c r="Q535" s="27"/>
      <c r="R535" s="27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</row>
    <row r="536" spans="1:32" x14ac:dyDescent="0.2">
      <c r="A536" s="64">
        <v>9</v>
      </c>
      <c r="B536" s="83" t="str">
        <f>'Compound Alert'!B6</f>
        <v>Afghanistan</v>
      </c>
      <c r="C536" s="83" t="str">
        <f>'Compound Alert'!C6</f>
        <v>AFG</v>
      </c>
      <c r="D536" s="83" t="str">
        <f>'Compound Alert'!D6</f>
        <v>SAS           South Asia</v>
      </c>
      <c r="E536" s="83" t="str">
        <f>'Compound Alert'!E6</f>
        <v>IDA</v>
      </c>
      <c r="F536" s="83"/>
      <c r="G536" s="79">
        <f>'Compound Alert'!G6</f>
        <v>5.5</v>
      </c>
      <c r="H536" s="243">
        <f>'Compound Alert'!H6</f>
        <v>5.5</v>
      </c>
      <c r="I536" s="78">
        <f>'Compound Alert'!J6</f>
        <v>5</v>
      </c>
      <c r="J536" s="70">
        <f>'Compound Alert'!AF6</f>
        <v>9.76</v>
      </c>
      <c r="K536" s="70">
        <f>'Compound Alert'!AG6</f>
        <v>10</v>
      </c>
      <c r="L536" s="70">
        <f>'Compound Alert'!AH6</f>
        <v>3.4090909090908998</v>
      </c>
      <c r="M536" s="70">
        <f>'Compound Alert'!AI6</f>
        <v>7</v>
      </c>
      <c r="N536" s="70">
        <f>'Compound Alert'!AJ6</f>
        <v>7</v>
      </c>
      <c r="O536" s="70">
        <f>'Compound Alert'!AK6</f>
        <v>10</v>
      </c>
      <c r="P536" s="70"/>
      <c r="Q536" s="27"/>
      <c r="R536" s="27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</row>
    <row r="537" spans="1:32" x14ac:dyDescent="0.2">
      <c r="A537" s="64">
        <v>10</v>
      </c>
      <c r="B537" s="83" t="str">
        <f>'Compound Alert'!B153</f>
        <v>Sudan</v>
      </c>
      <c r="C537" s="83" t="str">
        <f>'Compound Alert'!C153</f>
        <v>SDN</v>
      </c>
      <c r="D537" s="83" t="str">
        <f>'Compound Alert'!D153</f>
        <v>SSF           Sub-Saharan Africa</v>
      </c>
      <c r="E537" s="83" t="str">
        <f>'Compound Alert'!E153</f>
        <v>IDA</v>
      </c>
      <c r="F537" s="83"/>
      <c r="G537" s="79">
        <f>'Compound Alert'!G153</f>
        <v>4.5</v>
      </c>
      <c r="H537" s="243">
        <f>'Compound Alert'!H153</f>
        <v>4.5</v>
      </c>
      <c r="I537" s="78">
        <f>'Compound Alert'!J153</f>
        <v>4</v>
      </c>
      <c r="J537" s="70">
        <f>'Compound Alert'!AF153</f>
        <v>6.5630769230769204</v>
      </c>
      <c r="K537" s="70">
        <f>'Compound Alert'!AG153</f>
        <v>10</v>
      </c>
      <c r="L537" s="70">
        <f>'Compound Alert'!AH153</f>
        <v>4.3181818181818299</v>
      </c>
      <c r="M537" s="70">
        <f>'Compound Alert'!AI153</f>
        <v>10</v>
      </c>
      <c r="N537" s="70">
        <f>'Compound Alert'!AJ153</f>
        <v>3</v>
      </c>
      <c r="O537" s="70">
        <f>'Compound Alert'!AK153</f>
        <v>10</v>
      </c>
      <c r="P537" s="78"/>
      <c r="Q537" s="27"/>
      <c r="R537" s="27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</row>
    <row r="538" spans="1:32" x14ac:dyDescent="0.2">
      <c r="A538" s="64">
        <v>11</v>
      </c>
      <c r="B538" s="83" t="str">
        <f>'Compound Alert'!B169</f>
        <v>Syria</v>
      </c>
      <c r="C538" s="83" t="str">
        <f>'Compound Alert'!C169</f>
        <v>SYR</v>
      </c>
      <c r="D538" s="83" t="str">
        <f>'Compound Alert'!D169</f>
        <v>MEA           Middle East &amp; North Africa</v>
      </c>
      <c r="E538" s="83" t="str">
        <f>'Compound Alert'!E169</f>
        <v>IDA</v>
      </c>
      <c r="F538" s="83"/>
      <c r="G538" s="79">
        <f>'Compound Alert'!G169</f>
        <v>4.5</v>
      </c>
      <c r="H538" s="243">
        <f>'Compound Alert'!H169</f>
        <v>4.5</v>
      </c>
      <c r="I538" s="78">
        <f>'Compound Alert'!J169</f>
        <v>4.5</v>
      </c>
      <c r="J538" s="70">
        <f>'Compound Alert'!AF169</f>
        <v>6.0312723292853496</v>
      </c>
      <c r="K538" s="70">
        <f>'Compound Alert'!AG169</f>
        <v>10</v>
      </c>
      <c r="L538" s="70">
        <f>'Compound Alert'!AH169</f>
        <v>3.63636363636363</v>
      </c>
      <c r="M538" s="70">
        <f>'Compound Alert'!AI169</f>
        <v>7</v>
      </c>
      <c r="N538" s="70">
        <f>'Compound Alert'!AJ169</f>
        <v>0</v>
      </c>
      <c r="O538" s="70">
        <f>'Compound Alert'!AK169</f>
        <v>10</v>
      </c>
      <c r="P538" s="78"/>
      <c r="Q538" s="27"/>
      <c r="R538" s="27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</row>
    <row r="539" spans="1:32" x14ac:dyDescent="0.2">
      <c r="A539" s="64">
        <v>12</v>
      </c>
      <c r="B539" s="83" t="str">
        <f>'Compound Alert'!B100</f>
        <v>Lao PDR</v>
      </c>
      <c r="C539" s="83" t="str">
        <f>'Compound Alert'!C100</f>
        <v>LAO</v>
      </c>
      <c r="D539" s="83" t="str">
        <f>'Compound Alert'!D100</f>
        <v>EAS           East Asia &amp; Pacific</v>
      </c>
      <c r="E539" s="83" t="str">
        <f>'Compound Alert'!E100</f>
        <v>IDA</v>
      </c>
      <c r="F539" s="83"/>
      <c r="G539" s="79">
        <f>'Compound Alert'!G100</f>
        <v>2.5</v>
      </c>
      <c r="H539" s="243">
        <f>'Compound Alert'!H100</f>
        <v>2.5</v>
      </c>
      <c r="I539" s="78">
        <f>'Compound Alert'!J100</f>
        <v>2.5</v>
      </c>
      <c r="J539" s="70">
        <f>'Compound Alert'!AF100</f>
        <v>5.2723076923076899</v>
      </c>
      <c r="K539" s="70" t="e">
        <f>'Compound Alert'!AG100</f>
        <v>#N/A</v>
      </c>
      <c r="L539" s="70">
        <f>'Compound Alert'!AH100</f>
        <v>4.3181818181818201</v>
      </c>
      <c r="M539" s="70">
        <f>'Compound Alert'!AI100</f>
        <v>7.1725602831159296</v>
      </c>
      <c r="N539" s="70">
        <f>'Compound Alert'!AJ100</f>
        <v>7</v>
      </c>
      <c r="O539" s="70">
        <f>'Compound Alert'!AK100</f>
        <v>0</v>
      </c>
      <c r="P539" s="78"/>
      <c r="Q539" s="27"/>
      <c r="R539" s="27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</row>
    <row r="540" spans="1:32" x14ac:dyDescent="0.2">
      <c r="A540" s="64">
        <v>13</v>
      </c>
      <c r="B540" s="83" t="str">
        <f>'Compound Alert'!B102</f>
        <v>Liberia</v>
      </c>
      <c r="C540" s="83" t="str">
        <f>'Compound Alert'!C102</f>
        <v>LBR</v>
      </c>
      <c r="D540" s="83" t="str">
        <f>'Compound Alert'!D102</f>
        <v>SSF           Sub-Saharan Africa</v>
      </c>
      <c r="E540" s="83" t="str">
        <f>'Compound Alert'!E102</f>
        <v>IDA</v>
      </c>
      <c r="F540" s="83"/>
      <c r="G540" s="79">
        <f>'Compound Alert'!G102</f>
        <v>3.5</v>
      </c>
      <c r="H540" s="243">
        <f>'Compound Alert'!H102</f>
        <v>3.5</v>
      </c>
      <c r="I540" s="78">
        <f>'Compound Alert'!J102</f>
        <v>4</v>
      </c>
      <c r="J540" s="70">
        <f>'Compound Alert'!AF102</f>
        <v>5.5123076923076901</v>
      </c>
      <c r="K540" s="70">
        <f>'Compound Alert'!AG102</f>
        <v>10</v>
      </c>
      <c r="L540" s="70">
        <f>'Compound Alert'!AH102</f>
        <v>5.2272727272727302</v>
      </c>
      <c r="M540" s="70">
        <f>'Compound Alert'!AI102</f>
        <v>9.2420064025106807</v>
      </c>
      <c r="N540" s="70">
        <f>'Compound Alert'!AJ102</f>
        <v>0</v>
      </c>
      <c r="O540" s="70">
        <f>'Compound Alert'!AK102</f>
        <v>0</v>
      </c>
      <c r="P540" s="78"/>
      <c r="Q540" s="27"/>
      <c r="R540" s="27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</row>
    <row r="541" spans="1:32" x14ac:dyDescent="0.2">
      <c r="A541" s="64">
        <v>14</v>
      </c>
      <c r="B541" s="83" t="str">
        <f>'Compound Alert'!B123</f>
        <v>Mozambique</v>
      </c>
      <c r="C541" s="83" t="str">
        <f>'Compound Alert'!C123</f>
        <v>MOZ</v>
      </c>
      <c r="D541" s="83" t="str">
        <f>'Compound Alert'!D123</f>
        <v>SSF           Sub-Saharan Africa</v>
      </c>
      <c r="E541" s="83" t="str">
        <f>'Compound Alert'!E123</f>
        <v>IDA</v>
      </c>
      <c r="F541" s="83"/>
      <c r="G541" s="79">
        <f>'Compound Alert'!G123</f>
        <v>4</v>
      </c>
      <c r="H541" s="243">
        <f>'Compound Alert'!H123</f>
        <v>4</v>
      </c>
      <c r="I541" s="78">
        <f>'Compound Alert'!J123</f>
        <v>5</v>
      </c>
      <c r="J541" s="70">
        <f>'Compound Alert'!AF123</f>
        <v>4.6439349795502496</v>
      </c>
      <c r="K541" s="70">
        <f>'Compound Alert'!AG123</f>
        <v>10</v>
      </c>
      <c r="L541" s="70">
        <f>'Compound Alert'!AH123</f>
        <v>5</v>
      </c>
      <c r="M541" s="70">
        <f>'Compound Alert'!AI123</f>
        <v>7</v>
      </c>
      <c r="N541" s="70">
        <f>'Compound Alert'!AJ123</f>
        <v>0</v>
      </c>
      <c r="O541" s="70">
        <f>'Compound Alert'!AK123</f>
        <v>10</v>
      </c>
      <c r="P541" s="78"/>
      <c r="Q541" s="27"/>
      <c r="R541" s="27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</row>
    <row r="542" spans="1:32" x14ac:dyDescent="0.2">
      <c r="A542" s="64">
        <v>15</v>
      </c>
      <c r="B542" s="83" t="str">
        <f>'Compound Alert'!B33</f>
        <v>Central African Republic</v>
      </c>
      <c r="C542" s="83" t="str">
        <f>'Compound Alert'!C33</f>
        <v>CAF</v>
      </c>
      <c r="D542" s="83" t="str">
        <f>'Compound Alert'!D33</f>
        <v>SSF           Sub-Saharan Africa</v>
      </c>
      <c r="E542" s="83" t="str">
        <f>'Compound Alert'!E33</f>
        <v>IDA</v>
      </c>
      <c r="F542" s="83"/>
      <c r="G542" s="79">
        <f>'Compound Alert'!G33</f>
        <v>4.5</v>
      </c>
      <c r="H542" s="243">
        <f>'Compound Alert'!H33</f>
        <v>4.5</v>
      </c>
      <c r="I542" s="78">
        <f>'Compound Alert'!J33</f>
        <v>5</v>
      </c>
      <c r="J542" s="70">
        <f>'Compound Alert'!AF33</f>
        <v>10</v>
      </c>
      <c r="K542" s="70">
        <f>'Compound Alert'!AG33</f>
        <v>10</v>
      </c>
      <c r="L542" s="70">
        <f>'Compound Alert'!AH33</f>
        <v>4.5454545454545299</v>
      </c>
      <c r="M542" s="70">
        <f>'Compound Alert'!AI33</f>
        <v>8.6809372674851204</v>
      </c>
      <c r="N542" s="70">
        <f>'Compound Alert'!AJ33</f>
        <v>0</v>
      </c>
      <c r="O542" s="70">
        <f>'Compound Alert'!AK33</f>
        <v>8.4765583773797992</v>
      </c>
      <c r="P542" s="78"/>
      <c r="Q542" s="27"/>
      <c r="R542" s="27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spans="1:32" x14ac:dyDescent="0.2">
      <c r="A543" s="64">
        <v>16</v>
      </c>
      <c r="B543" s="83" t="str">
        <f>'Compound Alert'!B182</f>
        <v>Uganda</v>
      </c>
      <c r="C543" s="83" t="str">
        <f>'Compound Alert'!C182</f>
        <v>UGA</v>
      </c>
      <c r="D543" s="83" t="str">
        <f>'Compound Alert'!D182</f>
        <v>SSF           Sub-Saharan Africa</v>
      </c>
      <c r="E543" s="83" t="str">
        <f>'Compound Alert'!E182</f>
        <v>IDA</v>
      </c>
      <c r="F543" s="83"/>
      <c r="G543" s="79">
        <f>'Compound Alert'!G182</f>
        <v>3</v>
      </c>
      <c r="H543" s="243">
        <f>'Compound Alert'!H182</f>
        <v>3</v>
      </c>
      <c r="I543" s="78">
        <f>'Compound Alert'!J182</f>
        <v>3</v>
      </c>
      <c r="J543" s="70">
        <f>'Compound Alert'!AF182</f>
        <v>10</v>
      </c>
      <c r="K543" s="70">
        <f>'Compound Alert'!AG182</f>
        <v>7</v>
      </c>
      <c r="L543" s="70">
        <f>'Compound Alert'!AH182</f>
        <v>1.13636363636363</v>
      </c>
      <c r="M543" s="70">
        <f>'Compound Alert'!AI182</f>
        <v>10</v>
      </c>
      <c r="N543" s="70">
        <f>'Compound Alert'!AJ182</f>
        <v>3</v>
      </c>
      <c r="O543" s="70">
        <f>'Compound Alert'!AK182</f>
        <v>10</v>
      </c>
      <c r="P543" s="78"/>
      <c r="Q543" s="27"/>
      <c r="R543" s="27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</row>
    <row r="544" spans="1:32" x14ac:dyDescent="0.2">
      <c r="A544" s="64">
        <v>17</v>
      </c>
      <c r="B544" s="83" t="str">
        <f>'Compound Alert'!B41</f>
        <v>Congo</v>
      </c>
      <c r="C544" s="83" t="str">
        <f>'Compound Alert'!C41</f>
        <v>COG</v>
      </c>
      <c r="D544" s="83" t="str">
        <f>'Compound Alert'!D41</f>
        <v>SSF           Sub-Saharan Africa</v>
      </c>
      <c r="E544" s="83" t="str">
        <f>'Compound Alert'!E41</f>
        <v>Blend</v>
      </c>
      <c r="F544" s="83"/>
      <c r="G544" s="79">
        <f>'Compound Alert'!G41</f>
        <v>4</v>
      </c>
      <c r="H544" s="243">
        <f>'Compound Alert'!H41</f>
        <v>4</v>
      </c>
      <c r="I544" s="78">
        <f>'Compound Alert'!J41</f>
        <v>3.5</v>
      </c>
      <c r="J544" s="70">
        <f>'Compound Alert'!AF41</f>
        <v>10</v>
      </c>
      <c r="K544" s="70" t="e">
        <f>'Compound Alert'!AG41</f>
        <v>#N/A</v>
      </c>
      <c r="L544" s="70">
        <f>'Compound Alert'!AH41</f>
        <v>5.9090909090909003</v>
      </c>
      <c r="M544" s="70">
        <f>'Compound Alert'!AI41</f>
        <v>10</v>
      </c>
      <c r="N544" s="70">
        <f>'Compound Alert'!AJ41</f>
        <v>0</v>
      </c>
      <c r="O544" s="70">
        <f>'Compound Alert'!AK41</f>
        <v>10</v>
      </c>
      <c r="P544" s="78"/>
      <c r="Q544" s="27"/>
      <c r="R544" s="27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</row>
    <row r="545" spans="1:32" x14ac:dyDescent="0.2">
      <c r="A545" s="64">
        <v>18</v>
      </c>
      <c r="B545" s="83" t="str">
        <f>'Compound Alert'!B170</f>
        <v>Chad</v>
      </c>
      <c r="C545" s="83" t="str">
        <f>'Compound Alert'!C170</f>
        <v>TCD</v>
      </c>
      <c r="D545" s="83" t="str">
        <f>'Compound Alert'!D170</f>
        <v>SSF           Sub-Saharan Africa</v>
      </c>
      <c r="E545" s="83" t="str">
        <f>'Compound Alert'!E170</f>
        <v>IDA</v>
      </c>
      <c r="F545" s="83"/>
      <c r="G545" s="79">
        <f>'Compound Alert'!G170</f>
        <v>4.5</v>
      </c>
      <c r="H545" s="243">
        <f>'Compound Alert'!H170</f>
        <v>4.5</v>
      </c>
      <c r="I545" s="78">
        <f>'Compound Alert'!J170</f>
        <v>4.5</v>
      </c>
      <c r="J545" s="70">
        <f>'Compound Alert'!AF170</f>
        <v>8.3015384615384598</v>
      </c>
      <c r="K545" s="70">
        <f>'Compound Alert'!AG170</f>
        <v>7</v>
      </c>
      <c r="L545" s="70">
        <f>'Compound Alert'!AH170</f>
        <v>3.86363636363637</v>
      </c>
      <c r="M545" s="70">
        <f>'Compound Alert'!AI170</f>
        <v>10</v>
      </c>
      <c r="N545" s="70">
        <f>'Compound Alert'!AJ170</f>
        <v>0</v>
      </c>
      <c r="O545" s="70">
        <f>'Compound Alert'!AK170</f>
        <v>10</v>
      </c>
      <c r="P545" s="78"/>
      <c r="Q545" s="27"/>
      <c r="R545" s="27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</row>
    <row r="546" spans="1:32" x14ac:dyDescent="0.2">
      <c r="A546" s="64">
        <v>19</v>
      </c>
      <c r="B546" s="83" t="str">
        <f>'Compound Alert'!B57</f>
        <v>Eritrea</v>
      </c>
      <c r="C546" s="83" t="str">
        <f>'Compound Alert'!C57</f>
        <v>ERI</v>
      </c>
      <c r="D546" s="83" t="str">
        <f>'Compound Alert'!D57</f>
        <v>SSF           Sub-Saharan Africa</v>
      </c>
      <c r="E546" s="83" t="str">
        <f>'Compound Alert'!E57</f>
        <v>IDA</v>
      </c>
      <c r="F546" s="83"/>
      <c r="G546" s="79">
        <f>'Compound Alert'!G57</f>
        <v>1.5</v>
      </c>
      <c r="H546" s="243">
        <f>'Compound Alert'!H57</f>
        <v>1.5</v>
      </c>
      <c r="I546" s="78">
        <f>'Compound Alert'!J57</f>
        <v>4</v>
      </c>
      <c r="J546" s="70">
        <f>'Compound Alert'!AF57</f>
        <v>2.1307692307692299</v>
      </c>
      <c r="K546" s="70" t="e">
        <f>'Compound Alert'!AG57</f>
        <v>#N/A</v>
      </c>
      <c r="L546" s="70">
        <f>'Compound Alert'!AH57</f>
        <v>3.63636363636363</v>
      </c>
      <c r="M546" s="70">
        <f>'Compound Alert'!AI57</f>
        <v>7</v>
      </c>
      <c r="N546" s="70">
        <f>'Compound Alert'!AJ57</f>
        <v>3</v>
      </c>
      <c r="O546" s="70">
        <f>'Compound Alert'!AK57</f>
        <v>0</v>
      </c>
      <c r="P546" s="78"/>
      <c r="Q546" s="27"/>
      <c r="R546" s="27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</row>
    <row r="547" spans="1:32" x14ac:dyDescent="0.2">
      <c r="A547" s="64">
        <v>20</v>
      </c>
      <c r="B547" s="83" t="str">
        <f>'Compound Alert'!B195</f>
        <v>Zimbabwe</v>
      </c>
      <c r="C547" s="83" t="str">
        <f>'Compound Alert'!C195</f>
        <v>ZWE</v>
      </c>
      <c r="D547" s="83" t="str">
        <f>'Compound Alert'!D195</f>
        <v>SSF           Sub-Saharan Africa</v>
      </c>
      <c r="E547" s="83" t="str">
        <f>'Compound Alert'!E195</f>
        <v>Blend</v>
      </c>
      <c r="F547" s="83"/>
      <c r="G547" s="79">
        <f>'Compound Alert'!G195</f>
        <v>4.5</v>
      </c>
      <c r="H547" s="243">
        <f>'Compound Alert'!H195</f>
        <v>4.5</v>
      </c>
      <c r="I547" s="78">
        <f>'Compound Alert'!J195</f>
        <v>4</v>
      </c>
      <c r="J547" s="70">
        <f>'Compound Alert'!AF195</f>
        <v>6.13154960981048</v>
      </c>
      <c r="K547" s="70">
        <f>'Compound Alert'!AG195</f>
        <v>10</v>
      </c>
      <c r="L547" s="70">
        <f>'Compound Alert'!AH195</f>
        <v>2.9545454545454701</v>
      </c>
      <c r="M547" s="70">
        <f>'Compound Alert'!AI195</f>
        <v>10</v>
      </c>
      <c r="N547" s="70">
        <f>'Compound Alert'!AJ195</f>
        <v>0</v>
      </c>
      <c r="O547" s="70">
        <f>'Compound Alert'!AK195</f>
        <v>10</v>
      </c>
      <c r="P547" s="78"/>
      <c r="Q547" s="27"/>
      <c r="R547" s="27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</row>
    <row r="548" spans="1:32" x14ac:dyDescent="0.2">
      <c r="A548" s="64">
        <v>21</v>
      </c>
      <c r="B548" s="83" t="str">
        <f>'Compound Alert'!B101</f>
        <v>Lebanon</v>
      </c>
      <c r="C548" s="83" t="str">
        <f>'Compound Alert'!C101</f>
        <v>LBN</v>
      </c>
      <c r="D548" s="83" t="str">
        <f>'Compound Alert'!D101</f>
        <v>MEA           Middle East &amp; North Africa</v>
      </c>
      <c r="E548" s="83" t="str">
        <f>'Compound Alert'!E101</f>
        <v>IBRD</v>
      </c>
      <c r="F548" s="83"/>
      <c r="G548" s="79">
        <f>'Compound Alert'!G101</f>
        <v>4</v>
      </c>
      <c r="H548" s="243">
        <f>'Compound Alert'!H101</f>
        <v>4</v>
      </c>
      <c r="I548" s="78">
        <f>'Compound Alert'!J101</f>
        <v>2.5</v>
      </c>
      <c r="J548" s="70">
        <f>'Compound Alert'!AF101</f>
        <v>10</v>
      </c>
      <c r="K548" s="70">
        <f>'Compound Alert'!AG101</f>
        <v>10</v>
      </c>
      <c r="L548" s="70">
        <f>'Compound Alert'!AH101</f>
        <v>10</v>
      </c>
      <c r="M548" s="70">
        <f>'Compound Alert'!AI101</f>
        <v>7</v>
      </c>
      <c r="N548" s="70">
        <f>'Compound Alert'!AJ101</f>
        <v>0</v>
      </c>
      <c r="O548" s="70">
        <f>'Compound Alert'!AK101</f>
        <v>5.72497259347191</v>
      </c>
      <c r="P548" s="78"/>
      <c r="Q548" s="27"/>
      <c r="R548" s="27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</row>
    <row r="549" spans="1:32" x14ac:dyDescent="0.2">
      <c r="A549" s="64">
        <v>22</v>
      </c>
      <c r="B549" s="83" t="str">
        <f>'Compound Alert'!B118</f>
        <v>Mali</v>
      </c>
      <c r="C549" s="83" t="str">
        <f>'Compound Alert'!C118</f>
        <v>MLI</v>
      </c>
      <c r="D549" s="83" t="str">
        <f>'Compound Alert'!D118</f>
        <v>SSF           Sub-Saharan Africa</v>
      </c>
      <c r="E549" s="83" t="str">
        <f>'Compound Alert'!E118</f>
        <v>IDA</v>
      </c>
      <c r="F549" s="83"/>
      <c r="G549" s="79">
        <f>'Compound Alert'!G118</f>
        <v>4.5</v>
      </c>
      <c r="H549" s="243">
        <f>'Compound Alert'!H118</f>
        <v>4.5</v>
      </c>
      <c r="I549" s="78">
        <f>'Compound Alert'!J118</f>
        <v>3.5</v>
      </c>
      <c r="J549" s="70">
        <f>'Compound Alert'!AF118</f>
        <v>8.3962554620653993</v>
      </c>
      <c r="K549" s="70">
        <f>'Compound Alert'!AG118</f>
        <v>10</v>
      </c>
      <c r="L549" s="70">
        <f>'Compound Alert'!AH118</f>
        <v>4.3181818181818201</v>
      </c>
      <c r="M549" s="70">
        <f>'Compound Alert'!AI118</f>
        <v>9.9336629949600095</v>
      </c>
      <c r="N549" s="70">
        <f>'Compound Alert'!AJ118</f>
        <v>0</v>
      </c>
      <c r="O549" s="70">
        <f>'Compound Alert'!AK118</f>
        <v>10</v>
      </c>
      <c r="P549" s="78"/>
      <c r="Q549" s="27"/>
      <c r="R549" s="27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</row>
    <row r="550" spans="1:32" x14ac:dyDescent="0.2">
      <c r="A550" s="64">
        <v>23</v>
      </c>
      <c r="B550" s="83" t="str">
        <f>'Compound Alert'!B156</f>
        <v>Solomon Islands</v>
      </c>
      <c r="C550" s="83" t="str">
        <f>'Compound Alert'!C156</f>
        <v>SLB</v>
      </c>
      <c r="D550" s="83" t="str">
        <f>'Compound Alert'!D156</f>
        <v>EAS           East Asia &amp; Pacific</v>
      </c>
      <c r="E550" s="83" t="str">
        <f>'Compound Alert'!E156</f>
        <v>IDA</v>
      </c>
      <c r="F550" s="83"/>
      <c r="G550" s="79">
        <f>'Compound Alert'!G156</f>
        <v>3</v>
      </c>
      <c r="H550" s="243">
        <f>'Compound Alert'!H156</f>
        <v>3</v>
      </c>
      <c r="I550" s="78">
        <f>'Compound Alert'!J156</f>
        <v>3</v>
      </c>
      <c r="J550" s="70">
        <f>'Compound Alert'!AF156</f>
        <v>8.9107692307692297</v>
      </c>
      <c r="K550" s="70" t="e">
        <f>'Compound Alert'!AG156</f>
        <v>#N/A</v>
      </c>
      <c r="L550" s="70" t="e">
        <f>'Compound Alert'!AH156</f>
        <v>#N/A</v>
      </c>
      <c r="M550" s="70">
        <f>'Compound Alert'!AI156</f>
        <v>7.2393699827648303</v>
      </c>
      <c r="N550" s="70">
        <f>'Compound Alert'!AJ156</f>
        <v>10</v>
      </c>
      <c r="O550" s="70">
        <f>'Compound Alert'!AK156</f>
        <v>0</v>
      </c>
      <c r="P550" s="78"/>
      <c r="Q550" s="27"/>
      <c r="R550" s="27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</row>
    <row r="551" spans="1:32" x14ac:dyDescent="0.2">
      <c r="A551" s="64">
        <v>24</v>
      </c>
      <c r="B551" s="83" t="str">
        <f>'Compound Alert'!B188</f>
        <v>Venezuela</v>
      </c>
      <c r="C551" s="83" t="str">
        <f>'Compound Alert'!C188</f>
        <v>VEN</v>
      </c>
      <c r="D551" s="83" t="str">
        <f>'Compound Alert'!D188</f>
        <v>LCN           Latin America &amp; Caribbean</v>
      </c>
      <c r="E551" s="83" t="str">
        <f>'Compound Alert'!E188</f>
        <v>IBRD</v>
      </c>
      <c r="F551" s="83"/>
      <c r="G551" s="79">
        <f>'Compound Alert'!G188</f>
        <v>4.5</v>
      </c>
      <c r="H551" s="243">
        <f>'Compound Alert'!H188</f>
        <v>4.5</v>
      </c>
      <c r="I551" s="78">
        <f>'Compound Alert'!J188</f>
        <v>3</v>
      </c>
      <c r="J551" s="70">
        <f>'Compound Alert'!AF188</f>
        <v>5.3991354325941598</v>
      </c>
      <c r="K551" s="70">
        <f>'Compound Alert'!AG188</f>
        <v>10</v>
      </c>
      <c r="L551" s="70">
        <f>'Compound Alert'!AH188</f>
        <v>7.2727272727272698</v>
      </c>
      <c r="M551" s="70">
        <f>'Compound Alert'!AI188</f>
        <v>7</v>
      </c>
      <c r="N551" s="70">
        <f>'Compound Alert'!AJ188</f>
        <v>7</v>
      </c>
      <c r="O551" s="70">
        <f>'Compound Alert'!AK188</f>
        <v>0</v>
      </c>
      <c r="P551" s="78"/>
      <c r="Q551" s="27"/>
      <c r="R551" s="27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</row>
    <row r="552" spans="1:32" x14ac:dyDescent="0.2">
      <c r="A552" s="64">
        <v>25</v>
      </c>
      <c r="B552" s="83" t="str">
        <f>'Compound Alert'!B145</f>
        <v>Korea DPR</v>
      </c>
      <c r="C552" s="83" t="str">
        <f>'Compound Alert'!C145</f>
        <v>PRK</v>
      </c>
      <c r="D552" s="83" t="str">
        <f>'Compound Alert'!D145</f>
        <v>EAS           East Asia &amp; Pacific</v>
      </c>
      <c r="E552" s="83" t="str">
        <f>'Compound Alert'!E145</f>
        <v>East Asia &amp; Pacific</v>
      </c>
      <c r="F552" s="83"/>
      <c r="G552" s="79">
        <f>'Compound Alert'!G145</f>
        <v>0.5</v>
      </c>
      <c r="H552" s="243">
        <f>'Compound Alert'!H145</f>
        <v>0.5</v>
      </c>
      <c r="I552" s="78">
        <f>'Compound Alert'!J145</f>
        <v>2.5</v>
      </c>
      <c r="J552" s="70">
        <f>'Compound Alert'!AF145</f>
        <v>0</v>
      </c>
      <c r="K552" s="70" t="e">
        <f>'Compound Alert'!AG145</f>
        <v>#N/A</v>
      </c>
      <c r="L552" s="70">
        <f>'Compound Alert'!AH145</f>
        <v>4.0909090909090997</v>
      </c>
      <c r="M552" s="70" t="e">
        <f>'Compound Alert'!AI145</f>
        <v>#N/A</v>
      </c>
      <c r="N552" s="70">
        <f>'Compound Alert'!AJ145</f>
        <v>0</v>
      </c>
      <c r="O552" s="70">
        <f>'Compound Alert'!AK145</f>
        <v>0</v>
      </c>
      <c r="P552" s="78"/>
      <c r="Q552" s="27"/>
      <c r="R552" s="27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</row>
    <row r="553" spans="1:32" hidden="1" x14ac:dyDescent="0.2">
      <c r="A553" s="64">
        <v>26</v>
      </c>
      <c r="B553" s="83" t="str">
        <f>'Compound Alert'!B39</f>
        <v>Cameroon</v>
      </c>
      <c r="C553" s="83" t="str">
        <f>'Compound Alert'!C39</f>
        <v>CMR</v>
      </c>
      <c r="D553" s="83" t="str">
        <f>'Compound Alert'!D39</f>
        <v>SSF           Sub-Saharan Africa</v>
      </c>
      <c r="E553" s="83" t="str">
        <f>'Compound Alert'!E39</f>
        <v>Blend</v>
      </c>
      <c r="F553" s="83"/>
      <c r="G553" s="79">
        <f>'Compound Alert'!G39</f>
        <v>4.5</v>
      </c>
      <c r="H553" s="80">
        <f>'Compound Alert'!H39</f>
        <v>4.5</v>
      </c>
      <c r="I553" s="78">
        <f>'Compound Alert'!J39</f>
        <v>3</v>
      </c>
      <c r="J553" s="70">
        <f>'Compound Alert'!AF39</f>
        <v>8.2215384615384597</v>
      </c>
      <c r="K553" s="70">
        <f>'Compound Alert'!AG39</f>
        <v>10</v>
      </c>
      <c r="L553" s="70">
        <f>'Compound Alert'!AH39</f>
        <v>3.63636363636363</v>
      </c>
      <c r="M553" s="70">
        <f>'Compound Alert'!AI39</f>
        <v>7</v>
      </c>
      <c r="N553" s="70">
        <f>'Compound Alert'!AJ39</f>
        <v>0</v>
      </c>
      <c r="O553" s="70">
        <f>'Compound Alert'!AK39</f>
        <v>10</v>
      </c>
      <c r="P553" s="78"/>
      <c r="Q553" s="27" t="e">
        <f>'Compound Alert'!#REF!</f>
        <v>#REF!</v>
      </c>
      <c r="R553" s="27">
        <f>'Compound Alert'!AN235</f>
        <v>0</v>
      </c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</row>
    <row r="554" spans="1:32" hidden="1" x14ac:dyDescent="0.2">
      <c r="A554" s="64">
        <v>27</v>
      </c>
      <c r="B554" s="83" t="str">
        <f>'Compound Alert'!B70</f>
        <v>Gambia</v>
      </c>
      <c r="C554" s="83" t="str">
        <f>'Compound Alert'!C70</f>
        <v>GMB</v>
      </c>
      <c r="D554" s="83" t="str">
        <f>'Compound Alert'!D70</f>
        <v>SSF           Sub-Saharan Africa</v>
      </c>
      <c r="E554" s="83" t="str">
        <f>'Compound Alert'!E70</f>
        <v>IDA</v>
      </c>
      <c r="F554" s="83"/>
      <c r="G554" s="79">
        <f>'Compound Alert'!G70</f>
        <v>3.5</v>
      </c>
      <c r="H554" s="80">
        <f>'Compound Alert'!H70</f>
        <v>3.5</v>
      </c>
      <c r="I554" s="78">
        <f>'Compound Alert'!J70</f>
        <v>3.5</v>
      </c>
      <c r="J554" s="70">
        <f>'Compound Alert'!AF70</f>
        <v>6.0092307692307703</v>
      </c>
      <c r="K554" s="70" t="e">
        <f>'Compound Alert'!AG70</f>
        <v>#N/A</v>
      </c>
      <c r="L554" s="70">
        <f>'Compound Alert'!AH70</f>
        <v>4.5454545454545503</v>
      </c>
      <c r="M554" s="70">
        <f>'Compound Alert'!AI70</f>
        <v>7</v>
      </c>
      <c r="N554" s="70">
        <f>'Compound Alert'!AJ70</f>
        <v>0</v>
      </c>
      <c r="O554" s="70">
        <f>'Compound Alert'!AK70</f>
        <v>10</v>
      </c>
      <c r="P554" s="78"/>
      <c r="Q554" s="27" t="e">
        <f>'Compound Alert'!#REF!</f>
        <v>#REF!</v>
      </c>
      <c r="R554" s="27">
        <f>'Compound Alert'!AN266</f>
        <v>0</v>
      </c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</row>
    <row r="555" spans="1:32" hidden="1" x14ac:dyDescent="0.2">
      <c r="A555" s="64">
        <v>28</v>
      </c>
      <c r="B555" s="83" t="str">
        <f>'Compound Alert'!B79</f>
        <v>Haiti</v>
      </c>
      <c r="C555" s="83" t="str">
        <f>'Compound Alert'!C79</f>
        <v>HTI</v>
      </c>
      <c r="D555" s="83" t="str">
        <f>'Compound Alert'!D79</f>
        <v>LCN           Latin America &amp; Caribbean</v>
      </c>
      <c r="E555" s="83" t="str">
        <f>'Compound Alert'!E79</f>
        <v>IDA</v>
      </c>
      <c r="F555" s="83"/>
      <c r="G555" s="79">
        <f>'Compound Alert'!G79</f>
        <v>4.5</v>
      </c>
      <c r="H555" s="80">
        <f>'Compound Alert'!H79</f>
        <v>4.5</v>
      </c>
      <c r="I555" s="78">
        <f>'Compound Alert'!J79</f>
        <v>5.5</v>
      </c>
      <c r="J555" s="70">
        <f>'Compound Alert'!AF79</f>
        <v>5.4169230769230801</v>
      </c>
      <c r="K555" s="70">
        <f>'Compound Alert'!AG79</f>
        <v>10</v>
      </c>
      <c r="L555" s="70">
        <f>'Compound Alert'!AH79</f>
        <v>4.3181818181818201</v>
      </c>
      <c r="M555" s="70">
        <f>'Compound Alert'!AI79</f>
        <v>10</v>
      </c>
      <c r="N555" s="70">
        <f>'Compound Alert'!AJ79</f>
        <v>0</v>
      </c>
      <c r="O555" s="70">
        <f>'Compound Alert'!AK79</f>
        <v>10</v>
      </c>
      <c r="P555" s="78"/>
      <c r="Q555" s="27" t="e">
        <f>'Compound Alert'!#REF!</f>
        <v>#REF!</v>
      </c>
      <c r="R555" s="27">
        <f>'Compound Alert'!AN275</f>
        <v>0</v>
      </c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</row>
    <row r="556" spans="1:32" hidden="1" x14ac:dyDescent="0.2">
      <c r="A556" s="64">
        <v>29</v>
      </c>
      <c r="B556" s="83" t="str">
        <f>'Compound Alert'!B161</f>
        <v>South Sudan</v>
      </c>
      <c r="C556" s="83" t="str">
        <f>'Compound Alert'!C161</f>
        <v>SSD</v>
      </c>
      <c r="D556" s="83" t="str">
        <f>'Compound Alert'!D161</f>
        <v>SSF           Sub-Saharan Africa</v>
      </c>
      <c r="E556" s="83" t="str">
        <f>'Compound Alert'!E161</f>
        <v>IDA</v>
      </c>
      <c r="F556" s="83"/>
      <c r="G556" s="79">
        <f>'Compound Alert'!G161</f>
        <v>4</v>
      </c>
      <c r="H556" s="80">
        <f>'Compound Alert'!H161</f>
        <v>4</v>
      </c>
      <c r="I556" s="78">
        <f>'Compound Alert'!J161</f>
        <v>4</v>
      </c>
      <c r="J556" s="70">
        <f>'Compound Alert'!AF161</f>
        <v>6.7028158651147498</v>
      </c>
      <c r="K556" s="70">
        <f>'Compound Alert'!AG161</f>
        <v>10</v>
      </c>
      <c r="L556" s="70" t="e">
        <f>'Compound Alert'!AH161</f>
        <v>#N/A</v>
      </c>
      <c r="M556" s="70">
        <f>'Compound Alert'!AI161</f>
        <v>10</v>
      </c>
      <c r="N556" s="70">
        <f>'Compound Alert'!AJ161</f>
        <v>3</v>
      </c>
      <c r="O556" s="70">
        <f>'Compound Alert'!AK161</f>
        <v>10</v>
      </c>
      <c r="P556" s="78"/>
      <c r="Q556" s="27" t="e">
        <f>'Compound Alert'!#REF!</f>
        <v>#REF!</v>
      </c>
      <c r="R556" s="27">
        <f>'Compound Alert'!AN357</f>
        <v>0</v>
      </c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</row>
    <row r="557" spans="1:32" hidden="1" x14ac:dyDescent="0.2">
      <c r="A557" s="64">
        <v>30</v>
      </c>
      <c r="B557" s="83" t="str">
        <f>'Compound Alert'!B77</f>
        <v>Honduras</v>
      </c>
      <c r="C557" s="83" t="str">
        <f>'Compound Alert'!C77</f>
        <v>HND</v>
      </c>
      <c r="D557" s="83" t="str">
        <f>'Compound Alert'!D77</f>
        <v>LCN           Latin America &amp; Caribbean</v>
      </c>
      <c r="E557" s="83" t="str">
        <f>'Compound Alert'!E77</f>
        <v>IDA</v>
      </c>
      <c r="F557" s="83"/>
      <c r="G557" s="79">
        <f>'Compound Alert'!G77</f>
        <v>2.5</v>
      </c>
      <c r="H557" s="80">
        <f>'Compound Alert'!H77</f>
        <v>2.5</v>
      </c>
      <c r="I557" s="78">
        <f>'Compound Alert'!J77</f>
        <v>2</v>
      </c>
      <c r="J557" s="70">
        <f>'Compound Alert'!AF77</f>
        <v>6.32472790755092</v>
      </c>
      <c r="K557" s="70">
        <f>'Compound Alert'!AG77</f>
        <v>10</v>
      </c>
      <c r="L557" s="70">
        <f>'Compound Alert'!AH77</f>
        <v>0.90909090909091705</v>
      </c>
      <c r="M557" s="70">
        <f>'Compound Alert'!AI77</f>
        <v>5.3466666666666702</v>
      </c>
      <c r="N557" s="70">
        <f>'Compound Alert'!AJ77</f>
        <v>0</v>
      </c>
      <c r="O557" s="70">
        <f>'Compound Alert'!AK77</f>
        <v>10</v>
      </c>
      <c r="P557" s="78"/>
      <c r="Q557" s="27" t="e">
        <f>'Compound Alert'!#REF!</f>
        <v>#REF!</v>
      </c>
      <c r="R557" s="27">
        <f>'Compound Alert'!AN273</f>
        <v>0</v>
      </c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</row>
    <row r="558" spans="1:32" hidden="1" x14ac:dyDescent="0.2">
      <c r="A558" s="64">
        <v>31</v>
      </c>
      <c r="B558" s="83" t="str">
        <f>'Compound Alert'!B175</f>
        <v>Timor-Leste</v>
      </c>
      <c r="C558" s="83" t="str">
        <f>'Compound Alert'!C175</f>
        <v>TLS</v>
      </c>
      <c r="D558" s="83" t="str">
        <f>'Compound Alert'!D175</f>
        <v>EAS           East Asia &amp; Pacific</v>
      </c>
      <c r="E558" s="83" t="str">
        <f>'Compound Alert'!E175</f>
        <v>Blend</v>
      </c>
      <c r="F558" s="83"/>
      <c r="G558" s="79">
        <f>'Compound Alert'!G175</f>
        <v>1</v>
      </c>
      <c r="H558" s="80">
        <f>'Compound Alert'!H175</f>
        <v>1</v>
      </c>
      <c r="I558" s="78">
        <f>'Compound Alert'!J175</f>
        <v>2.5</v>
      </c>
      <c r="J558" s="70">
        <f>'Compound Alert'!AF175</f>
        <v>1.8584615384615399</v>
      </c>
      <c r="K558" s="70" t="e">
        <f>'Compound Alert'!AG175</f>
        <v>#N/A</v>
      </c>
      <c r="L558" s="70">
        <f>'Compound Alert'!AH175</f>
        <v>2.5</v>
      </c>
      <c r="M558" s="70">
        <f>'Compound Alert'!AI175</f>
        <v>7</v>
      </c>
      <c r="N558" s="70">
        <f>'Compound Alert'!AJ175</f>
        <v>0</v>
      </c>
      <c r="O558" s="70">
        <f>'Compound Alert'!AK175</f>
        <v>0</v>
      </c>
      <c r="P558" s="78"/>
      <c r="Q558" s="27" t="e">
        <f>'Compound Alert'!#REF!</f>
        <v>#REF!</v>
      </c>
      <c r="R558" s="27">
        <f>'Compound Alert'!AN371</f>
        <v>0</v>
      </c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</row>
    <row r="559" spans="1:32" hidden="1" x14ac:dyDescent="0.2">
      <c r="A559" s="64">
        <v>32</v>
      </c>
      <c r="B559" s="83" t="str">
        <f>'Compound Alert'!B50</f>
        <v>Djibouti</v>
      </c>
      <c r="C559" s="83" t="str">
        <f>'Compound Alert'!C50</f>
        <v>DJI</v>
      </c>
      <c r="D559" s="83" t="str">
        <f>'Compound Alert'!D50</f>
        <v>MEA           Middle East &amp; North Africa</v>
      </c>
      <c r="E559" s="83" t="str">
        <f>'Compound Alert'!E50</f>
        <v>IDA</v>
      </c>
      <c r="F559" s="83"/>
      <c r="G559" s="79">
        <f>'Compound Alert'!G50</f>
        <v>1.5</v>
      </c>
      <c r="H559" s="80">
        <f>'Compound Alert'!H50</f>
        <v>1.5</v>
      </c>
      <c r="I559" s="78">
        <f>'Compound Alert'!J50</f>
        <v>2.5</v>
      </c>
      <c r="J559" s="70">
        <f>'Compound Alert'!AF50</f>
        <v>10</v>
      </c>
      <c r="K559" s="70" t="e">
        <f>'Compound Alert'!AG50</f>
        <v>#N/A</v>
      </c>
      <c r="L559" s="70">
        <f>'Compound Alert'!AH50</f>
        <v>3.63636363636363</v>
      </c>
      <c r="M559" s="70">
        <f>'Compound Alert'!AI50</f>
        <v>2.8334768108409998</v>
      </c>
      <c r="N559" s="70">
        <f>'Compound Alert'!AJ50</f>
        <v>3</v>
      </c>
      <c r="O559" s="70">
        <f>'Compound Alert'!AK50</f>
        <v>0</v>
      </c>
      <c r="P559" s="78"/>
      <c r="Q559" s="27" t="e">
        <f>'Compound Alert'!#REF!</f>
        <v>#REF!</v>
      </c>
      <c r="R559" s="27">
        <f>'Compound Alert'!AN246</f>
        <v>0</v>
      </c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</row>
    <row r="560" spans="1:32" hidden="1" x14ac:dyDescent="0.2">
      <c r="A560" s="64">
        <v>33</v>
      </c>
      <c r="B560" s="83" t="str">
        <f>'Compound Alert'!B82</f>
        <v>India</v>
      </c>
      <c r="C560" s="83" t="str">
        <f>'Compound Alert'!C82</f>
        <v>IND</v>
      </c>
      <c r="D560" s="83" t="str">
        <f>'Compound Alert'!D82</f>
        <v>SAS           South Asia</v>
      </c>
      <c r="E560" s="83" t="str">
        <f>'Compound Alert'!E82</f>
        <v>IBRD</v>
      </c>
      <c r="F560" s="83"/>
      <c r="G560" s="79">
        <f>'Compound Alert'!G82</f>
        <v>2</v>
      </c>
      <c r="H560" s="80">
        <f>'Compound Alert'!H82</f>
        <v>2</v>
      </c>
      <c r="I560" s="78">
        <f>'Compound Alert'!J82</f>
        <v>1.5</v>
      </c>
      <c r="J560" s="70">
        <f>'Compound Alert'!AF82</f>
        <v>10</v>
      </c>
      <c r="K560" s="70" t="e">
        <f>'Compound Alert'!AG82</f>
        <v>#N/A</v>
      </c>
      <c r="L560" s="70">
        <f>'Compound Alert'!AH82</f>
        <v>0</v>
      </c>
      <c r="M560" s="70">
        <f>'Compound Alert'!AI82</f>
        <v>9.1999999999999993</v>
      </c>
      <c r="N560" s="70">
        <f>'Compound Alert'!AJ82</f>
        <v>0</v>
      </c>
      <c r="O560" s="70">
        <f>'Compound Alert'!AK82</f>
        <v>0</v>
      </c>
      <c r="P560" s="78"/>
      <c r="Q560" s="27" t="e">
        <f>'Compound Alert'!#REF!</f>
        <v>#REF!</v>
      </c>
      <c r="R560" s="27">
        <f>'Compound Alert'!AN278</f>
        <v>0</v>
      </c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</row>
    <row r="561" spans="1:32" hidden="1" x14ac:dyDescent="0.2">
      <c r="A561" s="64">
        <v>34</v>
      </c>
      <c r="B561" s="83" t="str">
        <f>'Compound Alert'!B93</f>
        <v>Kenya</v>
      </c>
      <c r="C561" s="83" t="str">
        <f>'Compound Alert'!C93</f>
        <v>KEN</v>
      </c>
      <c r="D561" s="83" t="str">
        <f>'Compound Alert'!D93</f>
        <v>SSF           Sub-Saharan Africa</v>
      </c>
      <c r="E561" s="83" t="str">
        <f>'Compound Alert'!E93</f>
        <v>Blend</v>
      </c>
      <c r="F561" s="83"/>
      <c r="G561" s="79">
        <f>'Compound Alert'!G93</f>
        <v>4.5</v>
      </c>
      <c r="H561" s="80">
        <f>'Compound Alert'!H93</f>
        <v>4.5</v>
      </c>
      <c r="I561" s="78">
        <f>'Compound Alert'!J93</f>
        <v>2.5</v>
      </c>
      <c r="J561" s="70">
        <f>'Compound Alert'!AF93</f>
        <v>10</v>
      </c>
      <c r="K561" s="70">
        <f>'Compound Alert'!AG93</f>
        <v>10</v>
      </c>
      <c r="L561" s="70">
        <f>'Compound Alert'!AH93</f>
        <v>4.0909090909090802</v>
      </c>
      <c r="M561" s="70">
        <f>'Compound Alert'!AI93</f>
        <v>10</v>
      </c>
      <c r="N561" s="70">
        <f>'Compound Alert'!AJ93</f>
        <v>10</v>
      </c>
      <c r="O561" s="70">
        <f>'Compound Alert'!AK93</f>
        <v>0</v>
      </c>
      <c r="P561" s="78"/>
      <c r="Q561" s="27" t="e">
        <f>'Compound Alert'!#REF!</f>
        <v>#REF!</v>
      </c>
      <c r="R561" s="27">
        <f>'Compound Alert'!AN289</f>
        <v>0</v>
      </c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</row>
    <row r="562" spans="1:32" hidden="1" x14ac:dyDescent="0.2">
      <c r="A562" s="64">
        <v>35</v>
      </c>
      <c r="B562" s="83" t="str">
        <f>'Compound Alert'!B95</f>
        <v>Cambodia</v>
      </c>
      <c r="C562" s="83" t="str">
        <f>'Compound Alert'!C95</f>
        <v>KHM</v>
      </c>
      <c r="D562" s="83" t="str">
        <f>'Compound Alert'!D95</f>
        <v>EAS           East Asia &amp; Pacific</v>
      </c>
      <c r="E562" s="83" t="str">
        <f>'Compound Alert'!E95</f>
        <v>IDA</v>
      </c>
      <c r="F562" s="83"/>
      <c r="G562" s="79">
        <f>'Compound Alert'!G95</f>
        <v>2.5</v>
      </c>
      <c r="H562" s="80">
        <f>'Compound Alert'!H95</f>
        <v>2.5</v>
      </c>
      <c r="I562" s="78">
        <f>'Compound Alert'!J95</f>
        <v>2.5</v>
      </c>
      <c r="J562" s="70">
        <f>'Compound Alert'!AF95</f>
        <v>10</v>
      </c>
      <c r="K562" s="70" t="e">
        <f>'Compound Alert'!AG95</f>
        <v>#N/A</v>
      </c>
      <c r="L562" s="70">
        <f>'Compound Alert'!AH95</f>
        <v>5.4545454545454497</v>
      </c>
      <c r="M562" s="70">
        <f>'Compound Alert'!AI95</f>
        <v>0</v>
      </c>
      <c r="N562" s="70">
        <f>'Compound Alert'!AJ95</f>
        <v>10</v>
      </c>
      <c r="O562" s="70">
        <f>'Compound Alert'!AK95</f>
        <v>0</v>
      </c>
      <c r="P562" s="78"/>
      <c r="Q562" s="27" t="e">
        <f>'Compound Alert'!#REF!</f>
        <v>#REF!</v>
      </c>
      <c r="R562" s="27">
        <f>'Compound Alert'!AN291</f>
        <v>0</v>
      </c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</row>
    <row r="563" spans="1:32" hidden="1" x14ac:dyDescent="0.2">
      <c r="A563" s="64">
        <v>36</v>
      </c>
      <c r="B563" s="83" t="str">
        <f>'Compound Alert'!B126</f>
        <v>Malawi</v>
      </c>
      <c r="C563" s="83" t="str">
        <f>'Compound Alert'!C126</f>
        <v>MWI</v>
      </c>
      <c r="D563" s="83" t="str">
        <f>'Compound Alert'!D126</f>
        <v>SSF           Sub-Saharan Africa</v>
      </c>
      <c r="E563" s="83" t="str">
        <f>'Compound Alert'!E126</f>
        <v>IDA</v>
      </c>
      <c r="F563" s="83"/>
      <c r="G563" s="79">
        <f>'Compound Alert'!G126</f>
        <v>2.5</v>
      </c>
      <c r="H563" s="80">
        <f>'Compound Alert'!H126</f>
        <v>2.5</v>
      </c>
      <c r="I563" s="78">
        <f>'Compound Alert'!J126</f>
        <v>3</v>
      </c>
      <c r="J563" s="70">
        <f>'Compound Alert'!AF126</f>
        <v>7.6201292245544803</v>
      </c>
      <c r="K563" s="70">
        <f>'Compound Alert'!AG126</f>
        <v>5</v>
      </c>
      <c r="L563" s="70">
        <f>'Compound Alert'!AH126</f>
        <v>2.0454545454545499</v>
      </c>
      <c r="M563" s="70">
        <f>'Compound Alert'!AI126</f>
        <v>3.1620883927569601</v>
      </c>
      <c r="N563" s="70">
        <f>'Compound Alert'!AJ126</f>
        <v>0</v>
      </c>
      <c r="O563" s="70">
        <f>'Compound Alert'!AK126</f>
        <v>8.1013013462527308</v>
      </c>
      <c r="P563" s="78"/>
      <c r="Q563" s="27" t="e">
        <f>'Compound Alert'!#REF!</f>
        <v>#REF!</v>
      </c>
      <c r="R563" s="27">
        <f>'Compound Alert'!AN322</f>
        <v>0</v>
      </c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</row>
    <row r="564" spans="1:32" hidden="1" x14ac:dyDescent="0.2">
      <c r="A564" s="64">
        <v>37</v>
      </c>
      <c r="B564" s="83" t="str">
        <f>'Compound Alert'!B134</f>
        <v>Nepal</v>
      </c>
      <c r="C564" s="83" t="str">
        <f>'Compound Alert'!C134</f>
        <v>NPL</v>
      </c>
      <c r="D564" s="83" t="str">
        <f>'Compound Alert'!D134</f>
        <v>SAS           South Asia</v>
      </c>
      <c r="E564" s="83" t="str">
        <f>'Compound Alert'!E134</f>
        <v>IDA</v>
      </c>
      <c r="F564" s="83"/>
      <c r="G564" s="79">
        <f>'Compound Alert'!G134</f>
        <v>1.5</v>
      </c>
      <c r="H564" s="80">
        <f>'Compound Alert'!H134</f>
        <v>1.5</v>
      </c>
      <c r="I564" s="78">
        <f>'Compound Alert'!J134</f>
        <v>2.5</v>
      </c>
      <c r="J564" s="70">
        <f>'Compound Alert'!AF134</f>
        <v>9.3772893772893706</v>
      </c>
      <c r="K564" s="70" t="e">
        <f>'Compound Alert'!AG134</f>
        <v>#N/A</v>
      </c>
      <c r="L564" s="70">
        <f>'Compound Alert'!AH134</f>
        <v>6.8181818181818201</v>
      </c>
      <c r="M564" s="70">
        <f>'Compound Alert'!AI134</f>
        <v>0</v>
      </c>
      <c r="N564" s="70">
        <f>'Compound Alert'!AJ134</f>
        <v>0</v>
      </c>
      <c r="O564" s="70">
        <f>'Compound Alert'!AK134</f>
        <v>0</v>
      </c>
      <c r="P564" s="78"/>
      <c r="Q564" s="27" t="e">
        <f>'Compound Alert'!#REF!</f>
        <v>#REF!</v>
      </c>
      <c r="R564" s="27">
        <f>'Compound Alert'!AN330</f>
        <v>0</v>
      </c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</row>
    <row r="565" spans="1:32" hidden="1" x14ac:dyDescent="0.2">
      <c r="A565" s="64">
        <v>38</v>
      </c>
      <c r="B565" s="83" t="str">
        <f>'Compound Alert'!B20</f>
        <v>Bangladesh</v>
      </c>
      <c r="C565" s="83" t="str">
        <f>'Compound Alert'!C20</f>
        <v>BGD</v>
      </c>
      <c r="D565" s="83" t="str">
        <f>'Compound Alert'!D20</f>
        <v>SAS           South Asia</v>
      </c>
      <c r="E565" s="83" t="str">
        <f>'Compound Alert'!E20</f>
        <v>IDA</v>
      </c>
      <c r="F565" s="83"/>
      <c r="G565" s="79">
        <f>'Compound Alert'!G20</f>
        <v>3</v>
      </c>
      <c r="H565" s="80">
        <f>'Compound Alert'!H20</f>
        <v>3</v>
      </c>
      <c r="I565" s="78">
        <f>'Compound Alert'!J20</f>
        <v>2</v>
      </c>
      <c r="J565" s="70">
        <f>'Compound Alert'!AF20</f>
        <v>7.0074132043683797</v>
      </c>
      <c r="K565" s="70" t="e">
        <f>'Compound Alert'!AG20</f>
        <v>#N/A</v>
      </c>
      <c r="L565" s="70">
        <f>'Compound Alert'!AH20</f>
        <v>7.9545454545454497</v>
      </c>
      <c r="M565" s="70">
        <f>'Compound Alert'!AI20</f>
        <v>10</v>
      </c>
      <c r="N565" s="70">
        <f>'Compound Alert'!AJ20</f>
        <v>0</v>
      </c>
      <c r="O565" s="70">
        <f>'Compound Alert'!AK20</f>
        <v>0.27917384497875702</v>
      </c>
      <c r="P565" s="78"/>
      <c r="Q565" s="27" t="e">
        <f>'Compound Alert'!#REF!</f>
        <v>#REF!</v>
      </c>
      <c r="R565" s="27">
        <f>'Compound Alert'!AN216</f>
        <v>0</v>
      </c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</row>
    <row r="566" spans="1:32" hidden="1" x14ac:dyDescent="0.2">
      <c r="A566" s="64">
        <v>39</v>
      </c>
      <c r="B566" s="83" t="str">
        <f>'Compound Alert'!B38</f>
        <v>Côte d'Ivoire</v>
      </c>
      <c r="C566" s="83" t="str">
        <f>'Compound Alert'!C38</f>
        <v>CIV</v>
      </c>
      <c r="D566" s="83" t="str">
        <f>'Compound Alert'!D38</f>
        <v>SSF           Sub-Saharan Africa</v>
      </c>
      <c r="E566" s="83" t="str">
        <f>'Compound Alert'!E38</f>
        <v>IDA</v>
      </c>
      <c r="F566" s="83"/>
      <c r="G566" s="79">
        <f>'Compound Alert'!G38</f>
        <v>2.5</v>
      </c>
      <c r="H566" s="80">
        <f>'Compound Alert'!H38</f>
        <v>2.5</v>
      </c>
      <c r="I566" s="78">
        <f>'Compound Alert'!J38</f>
        <v>1.5</v>
      </c>
      <c r="J566" s="70">
        <f>'Compound Alert'!AF38</f>
        <v>6.3343806827732596</v>
      </c>
      <c r="K566" s="70" t="e">
        <f>'Compound Alert'!AG38</f>
        <v>#N/A</v>
      </c>
      <c r="L566" s="70">
        <f>'Compound Alert'!AH38</f>
        <v>5</v>
      </c>
      <c r="M566" s="70">
        <f>'Compound Alert'!AI38</f>
        <v>7</v>
      </c>
      <c r="N566" s="70">
        <f>'Compound Alert'!AJ38</f>
        <v>0</v>
      </c>
      <c r="O566" s="70">
        <f>'Compound Alert'!AK38</f>
        <v>0</v>
      </c>
      <c r="P566" s="78"/>
      <c r="Q566" s="27" t="e">
        <f>'Compound Alert'!#REF!</f>
        <v>#REF!</v>
      </c>
      <c r="R566" s="27">
        <f>'Compound Alert'!AN234</f>
        <v>0</v>
      </c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</row>
    <row r="567" spans="1:32" hidden="1" x14ac:dyDescent="0.2">
      <c r="A567" s="64">
        <v>40</v>
      </c>
      <c r="B567" s="83" t="str">
        <f>'Compound Alert'!B85</f>
        <v>Iraq</v>
      </c>
      <c r="C567" s="83" t="str">
        <f>'Compound Alert'!C85</f>
        <v>IRQ</v>
      </c>
      <c r="D567" s="83" t="str">
        <f>'Compound Alert'!D85</f>
        <v>MEA           Middle East &amp; North Africa</v>
      </c>
      <c r="E567" s="83" t="str">
        <f>'Compound Alert'!E85</f>
        <v>IBRD</v>
      </c>
      <c r="F567" s="83"/>
      <c r="G567" s="79">
        <f>'Compound Alert'!G85</f>
        <v>3</v>
      </c>
      <c r="H567" s="80">
        <f>'Compound Alert'!H85</f>
        <v>3</v>
      </c>
      <c r="I567" s="78">
        <f>'Compound Alert'!J85</f>
        <v>3</v>
      </c>
      <c r="J567" s="70">
        <f>'Compound Alert'!AF85</f>
        <v>7.5903600000000004</v>
      </c>
      <c r="K567" s="70" t="e">
        <f>'Compound Alert'!AG85</f>
        <v>#N/A</v>
      </c>
      <c r="L567" s="70">
        <f>'Compound Alert'!AH85</f>
        <v>5.4545454545454701</v>
      </c>
      <c r="M567" s="70">
        <f>'Compound Alert'!AI85</f>
        <v>0</v>
      </c>
      <c r="N567" s="70">
        <f>'Compound Alert'!AJ85</f>
        <v>0</v>
      </c>
      <c r="O567" s="70">
        <f>'Compound Alert'!AK85</f>
        <v>10</v>
      </c>
      <c r="P567" s="78"/>
      <c r="Q567" s="27" t="e">
        <f>'Compound Alert'!#REF!</f>
        <v>#REF!</v>
      </c>
      <c r="R567" s="27">
        <f>'Compound Alert'!AN281</f>
        <v>0</v>
      </c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</row>
    <row r="568" spans="1:32" hidden="1" x14ac:dyDescent="0.2">
      <c r="A568" s="64">
        <v>41</v>
      </c>
      <c r="B568" s="83" t="str">
        <f>'Compound Alert'!B16</f>
        <v>Burundi</v>
      </c>
      <c r="C568" s="83" t="str">
        <f>'Compound Alert'!C16</f>
        <v>BDI</v>
      </c>
      <c r="D568" s="83" t="str">
        <f>'Compound Alert'!D16</f>
        <v>SSF           Sub-Saharan Africa</v>
      </c>
      <c r="E568" s="83" t="str">
        <f>'Compound Alert'!E16</f>
        <v>IDA</v>
      </c>
      <c r="F568" s="83"/>
      <c r="G568" s="79">
        <f>'Compound Alert'!G16</f>
        <v>3</v>
      </c>
      <c r="H568" s="80">
        <f>'Compound Alert'!H16</f>
        <v>3</v>
      </c>
      <c r="I568" s="78">
        <f>'Compound Alert'!J16</f>
        <v>4.5</v>
      </c>
      <c r="J568" s="70">
        <f>'Compound Alert'!AF16</f>
        <v>9.8230769230769202</v>
      </c>
      <c r="K568" s="70">
        <f>'Compound Alert'!AG16</f>
        <v>5</v>
      </c>
      <c r="L568" s="70">
        <f>'Compound Alert'!AH16</f>
        <v>2.0454545454545299</v>
      </c>
      <c r="M568" s="70">
        <f>'Compound Alert'!AI16</f>
        <v>9.3137967422099894</v>
      </c>
      <c r="N568" s="70">
        <f>'Compound Alert'!AJ16</f>
        <v>0</v>
      </c>
      <c r="O568" s="70">
        <f>'Compound Alert'!AK16</f>
        <v>0</v>
      </c>
      <c r="P568" s="78"/>
      <c r="Q568" s="27" t="e">
        <f>'Compound Alert'!#REF!</f>
        <v>#REF!</v>
      </c>
      <c r="R568" s="27">
        <f>'Compound Alert'!AN212</f>
        <v>0</v>
      </c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</row>
    <row r="569" spans="1:32" hidden="1" x14ac:dyDescent="0.2">
      <c r="A569" s="64">
        <v>42</v>
      </c>
      <c r="B569" s="83" t="str">
        <f>'Compound Alert'!B18</f>
        <v>Benin</v>
      </c>
      <c r="C569" s="83" t="str">
        <f>'Compound Alert'!C18</f>
        <v>BEN</v>
      </c>
      <c r="D569" s="83" t="str">
        <f>'Compound Alert'!D18</f>
        <v>SSF           Sub-Saharan Africa</v>
      </c>
      <c r="E569" s="83" t="str">
        <f>'Compound Alert'!E18</f>
        <v>IDA</v>
      </c>
      <c r="F569" s="83"/>
      <c r="G569" s="79">
        <f>'Compound Alert'!G18</f>
        <v>1</v>
      </c>
      <c r="H569" s="80">
        <f>'Compound Alert'!H18</f>
        <v>1</v>
      </c>
      <c r="I569" s="78">
        <f>'Compound Alert'!J18</f>
        <v>2</v>
      </c>
      <c r="J569" s="70">
        <f>'Compound Alert'!AF18</f>
        <v>3.7984615384615399</v>
      </c>
      <c r="K569" s="70" t="e">
        <f>'Compound Alert'!AG18</f>
        <v>#N/A</v>
      </c>
      <c r="L569" s="70">
        <f>'Compound Alert'!AH18</f>
        <v>0</v>
      </c>
      <c r="M569" s="70">
        <f>'Compound Alert'!AI18</f>
        <v>3</v>
      </c>
      <c r="N569" s="70">
        <f>'Compound Alert'!AJ18</f>
        <v>0</v>
      </c>
      <c r="O569" s="70">
        <f>'Compound Alert'!AK18</f>
        <v>8.77545934736305</v>
      </c>
      <c r="P569" s="78"/>
      <c r="Q569" s="27" t="e">
        <f>'Compound Alert'!#REF!</f>
        <v>#REF!</v>
      </c>
      <c r="R569" s="27">
        <f>'Compound Alert'!AN214</f>
        <v>0</v>
      </c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</row>
    <row r="570" spans="1:32" hidden="1" x14ac:dyDescent="0.2">
      <c r="A570" s="64">
        <v>43</v>
      </c>
      <c r="B570" s="83" t="str">
        <f>'Compound Alert'!B19</f>
        <v>Burkina Faso</v>
      </c>
      <c r="C570" s="83" t="str">
        <f>'Compound Alert'!C19</f>
        <v>BFA</v>
      </c>
      <c r="D570" s="83" t="str">
        <f>'Compound Alert'!D19</f>
        <v>SSF           Sub-Saharan Africa</v>
      </c>
      <c r="E570" s="83" t="str">
        <f>'Compound Alert'!E19</f>
        <v>IDA</v>
      </c>
      <c r="F570" s="83"/>
      <c r="G570" s="79">
        <f>'Compound Alert'!G19</f>
        <v>4</v>
      </c>
      <c r="H570" s="80">
        <f>'Compound Alert'!H19</f>
        <v>4</v>
      </c>
      <c r="I570" s="78">
        <f>'Compound Alert'!J19</f>
        <v>3.5</v>
      </c>
      <c r="J570" s="70">
        <f>'Compound Alert'!AF19</f>
        <v>6.0584615384615397</v>
      </c>
      <c r="K570" s="70">
        <f>'Compound Alert'!AG19</f>
        <v>10</v>
      </c>
      <c r="L570" s="70">
        <f>'Compound Alert'!AH19</f>
        <v>0.90909090909091705</v>
      </c>
      <c r="M570" s="70">
        <f>'Compound Alert'!AI19</f>
        <v>7</v>
      </c>
      <c r="N570" s="70">
        <f>'Compound Alert'!AJ19</f>
        <v>0</v>
      </c>
      <c r="O570" s="70">
        <f>'Compound Alert'!AK19</f>
        <v>10</v>
      </c>
      <c r="P570" s="78"/>
      <c r="Q570" s="27" t="e">
        <f>'Compound Alert'!#REF!</f>
        <v>#REF!</v>
      </c>
      <c r="R570" s="27">
        <f>'Compound Alert'!AN215</f>
        <v>0</v>
      </c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</row>
    <row r="571" spans="1:32" hidden="1" x14ac:dyDescent="0.2">
      <c r="A571" s="64">
        <v>44</v>
      </c>
      <c r="B571" s="83" t="str">
        <f>'Compound Alert'!B151</f>
        <v>Rwanda</v>
      </c>
      <c r="C571" s="83" t="str">
        <f>'Compound Alert'!C151</f>
        <v>RWA</v>
      </c>
      <c r="D571" s="83" t="str">
        <f>'Compound Alert'!D151</f>
        <v>SSF           Sub-Saharan Africa</v>
      </c>
      <c r="E571" s="83" t="str">
        <f>'Compound Alert'!E151</f>
        <v>IDA</v>
      </c>
      <c r="F571" s="83"/>
      <c r="G571" s="79">
        <f>'Compound Alert'!G151</f>
        <v>1</v>
      </c>
      <c r="H571" s="80">
        <f>'Compound Alert'!H151</f>
        <v>1</v>
      </c>
      <c r="I571" s="78">
        <f>'Compound Alert'!J151</f>
        <v>1.5</v>
      </c>
      <c r="J571" s="70">
        <f>'Compound Alert'!AF151</f>
        <v>3.9716295653746299</v>
      </c>
      <c r="K571" s="70" t="e">
        <f>'Compound Alert'!AG151</f>
        <v>#N/A</v>
      </c>
      <c r="L571" s="70">
        <f>'Compound Alert'!AH151</f>
        <v>5</v>
      </c>
      <c r="M571" s="70">
        <f>'Compound Alert'!AI151</f>
        <v>0.123993419012507</v>
      </c>
      <c r="N571" s="70">
        <f>'Compound Alert'!AJ151</f>
        <v>0</v>
      </c>
      <c r="O571" s="70">
        <f>'Compound Alert'!AK151</f>
        <v>0</v>
      </c>
      <c r="P571" s="78"/>
      <c r="Q571" s="27" t="e">
        <f>'Compound Alert'!#REF!</f>
        <v>#REF!</v>
      </c>
      <c r="R571" s="27">
        <f>'Compound Alert'!AN347</f>
        <v>0</v>
      </c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</row>
    <row r="572" spans="1:32" hidden="1" x14ac:dyDescent="0.2">
      <c r="A572" s="64">
        <v>45</v>
      </c>
      <c r="B572" s="83" t="str">
        <f>'Compound Alert'!B194</f>
        <v>Zambia</v>
      </c>
      <c r="C572" s="83" t="str">
        <f>'Compound Alert'!C194</f>
        <v>ZMB</v>
      </c>
      <c r="D572" s="83" t="str">
        <f>'Compound Alert'!D194</f>
        <v>SSF           Sub-Saharan Africa</v>
      </c>
      <c r="E572" s="83" t="str">
        <f>'Compound Alert'!E194</f>
        <v>IDA</v>
      </c>
      <c r="F572" s="83"/>
      <c r="G572" s="79">
        <f>'Compound Alert'!G194</f>
        <v>3.5</v>
      </c>
      <c r="H572" s="80">
        <f>'Compound Alert'!H194</f>
        <v>3.5</v>
      </c>
      <c r="I572" s="78">
        <f>'Compound Alert'!J194</f>
        <v>2.5</v>
      </c>
      <c r="J572" s="70">
        <f>'Compound Alert'!AF194</f>
        <v>7.5882846964209998</v>
      </c>
      <c r="K572" s="70">
        <f>'Compound Alert'!AG194</f>
        <v>3</v>
      </c>
      <c r="L572" s="70">
        <f>'Compound Alert'!AH194</f>
        <v>9.3181818181818201</v>
      </c>
      <c r="M572" s="70">
        <f>'Compound Alert'!AI194</f>
        <v>10</v>
      </c>
      <c r="N572" s="70">
        <f>'Compound Alert'!AJ194</f>
        <v>0</v>
      </c>
      <c r="O572" s="70">
        <f>'Compound Alert'!AK194</f>
        <v>0</v>
      </c>
      <c r="P572" s="78"/>
      <c r="Q572" s="27" t="e">
        <f>'Compound Alert'!#REF!</f>
        <v>#REF!</v>
      </c>
      <c r="R572" s="27">
        <f>'Compound Alert'!AN390</f>
        <v>0</v>
      </c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</row>
    <row r="573" spans="1:32" hidden="1" x14ac:dyDescent="0.2">
      <c r="A573" s="64">
        <v>46</v>
      </c>
      <c r="B573" s="83" t="str">
        <f>'Compound Alert'!B42</f>
        <v>Colombia</v>
      </c>
      <c r="C573" s="83" t="str">
        <f>'Compound Alert'!C42</f>
        <v>COL</v>
      </c>
      <c r="D573" s="83" t="str">
        <f>'Compound Alert'!D42</f>
        <v>LCN           Latin America &amp; Caribbean</v>
      </c>
      <c r="E573" s="83" t="str">
        <f>'Compound Alert'!E42</f>
        <v>IBRD</v>
      </c>
      <c r="F573" s="83"/>
      <c r="G573" s="79">
        <f>'Compound Alert'!G42</f>
        <v>3</v>
      </c>
      <c r="H573" s="80">
        <f>'Compound Alert'!H42</f>
        <v>3</v>
      </c>
      <c r="I573" s="78">
        <f>'Compound Alert'!J42</f>
        <v>0.5</v>
      </c>
      <c r="J573" s="70">
        <f>'Compound Alert'!AF42</f>
        <v>10</v>
      </c>
      <c r="K573" s="70" t="e">
        <f>'Compound Alert'!AG42</f>
        <v>#N/A</v>
      </c>
      <c r="L573" s="70">
        <f>'Compound Alert'!AH42</f>
        <v>1.5909090909090799</v>
      </c>
      <c r="M573" s="70">
        <f>'Compound Alert'!AI42</f>
        <v>10</v>
      </c>
      <c r="N573" s="70">
        <f>'Compound Alert'!AJ42</f>
        <v>7</v>
      </c>
      <c r="O573" s="70">
        <f>'Compound Alert'!AK42</f>
        <v>9.2561716553139295</v>
      </c>
      <c r="P573" s="78"/>
      <c r="Q573" s="27" t="e">
        <f>'Compound Alert'!#REF!</f>
        <v>#REF!</v>
      </c>
      <c r="R573" s="27">
        <f>'Compound Alert'!AN238</f>
        <v>0</v>
      </c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</row>
    <row r="574" spans="1:32" hidden="1" x14ac:dyDescent="0.2">
      <c r="A574" s="64">
        <v>47</v>
      </c>
      <c r="B574" s="83" t="str">
        <f>'Compound Alert'!B96</f>
        <v>Kiribati</v>
      </c>
      <c r="C574" s="83" t="str">
        <f>'Compound Alert'!C96</f>
        <v>KIR</v>
      </c>
      <c r="D574" s="83" t="str">
        <f>'Compound Alert'!D96</f>
        <v>EAS           East Asia &amp; Pacific</v>
      </c>
      <c r="E574" s="83" t="str">
        <f>'Compound Alert'!E96</f>
        <v>IDA</v>
      </c>
      <c r="F574" s="83"/>
      <c r="G574" s="79">
        <f>'Compound Alert'!G96</f>
        <v>1.5</v>
      </c>
      <c r="H574" s="80">
        <f>'Compound Alert'!H96</f>
        <v>1.5</v>
      </c>
      <c r="I574" s="78">
        <f>'Compound Alert'!J96</f>
        <v>2.5</v>
      </c>
      <c r="J574" s="70">
        <f>'Compound Alert'!AF96</f>
        <v>10</v>
      </c>
      <c r="K574" s="70" t="e">
        <f>'Compound Alert'!AG96</f>
        <v>#N/A</v>
      </c>
      <c r="L574" s="70" t="e">
        <f>'Compound Alert'!AH96</f>
        <v>#N/A</v>
      </c>
      <c r="M574" s="70" t="e">
        <f>'Compound Alert'!AI96</f>
        <v>#N/A</v>
      </c>
      <c r="N574" s="70">
        <f>'Compound Alert'!AJ96</f>
        <v>10</v>
      </c>
      <c r="O574" s="70">
        <f>'Compound Alert'!AK96</f>
        <v>0</v>
      </c>
      <c r="P574" s="78"/>
      <c r="Q574" s="27" t="e">
        <f>'Compound Alert'!#REF!</f>
        <v>#REF!</v>
      </c>
      <c r="R574" s="27">
        <f>'Compound Alert'!AN292</f>
        <v>0</v>
      </c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</row>
    <row r="575" spans="1:32" hidden="1" x14ac:dyDescent="0.2">
      <c r="A575" s="64">
        <v>48</v>
      </c>
      <c r="B575" s="83" t="str">
        <f>'Compound Alert'!B131</f>
        <v>Nicaragua</v>
      </c>
      <c r="C575" s="83" t="str">
        <f>'Compound Alert'!C131</f>
        <v>NIC</v>
      </c>
      <c r="D575" s="83" t="str">
        <f>'Compound Alert'!D131</f>
        <v>LCN           Latin America &amp; Caribbean</v>
      </c>
      <c r="E575" s="83" t="str">
        <f>'Compound Alert'!E131</f>
        <v>IDA</v>
      </c>
      <c r="F575" s="83"/>
      <c r="G575" s="79">
        <f>'Compound Alert'!G131</f>
        <v>2</v>
      </c>
      <c r="H575" s="80">
        <f>'Compound Alert'!H131</f>
        <v>2</v>
      </c>
      <c r="I575" s="78">
        <f>'Compound Alert'!J131</f>
        <v>1.5</v>
      </c>
      <c r="J575" s="70">
        <f>'Compound Alert'!AF131</f>
        <v>10</v>
      </c>
      <c r="K575" s="70" t="e">
        <f>'Compound Alert'!AG131</f>
        <v>#N/A</v>
      </c>
      <c r="L575" s="70">
        <f>'Compound Alert'!AH131</f>
        <v>2.7272727272727302</v>
      </c>
      <c r="M575" s="70">
        <f>'Compound Alert'!AI131</f>
        <v>10</v>
      </c>
      <c r="N575" s="70">
        <f>'Compound Alert'!AJ131</f>
        <v>0</v>
      </c>
      <c r="O575" s="70">
        <f>'Compound Alert'!AK131</f>
        <v>0</v>
      </c>
      <c r="P575" s="78"/>
      <c r="Q575" s="27" t="e">
        <f>'Compound Alert'!#REF!</f>
        <v>#REF!</v>
      </c>
      <c r="R575" s="27">
        <f>'Compound Alert'!AN327</f>
        <v>0</v>
      </c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</row>
    <row r="576" spans="1:32" hidden="1" x14ac:dyDescent="0.2">
      <c r="A576" s="64">
        <v>49</v>
      </c>
      <c r="B576" s="83" t="str">
        <f>'Compound Alert'!B181</f>
        <v>Tanzania</v>
      </c>
      <c r="C576" s="83" t="str">
        <f>'Compound Alert'!C181</f>
        <v>TZA</v>
      </c>
      <c r="D576" s="83" t="str">
        <f>'Compound Alert'!D181</f>
        <v>SSF           Sub-Saharan Africa</v>
      </c>
      <c r="E576" s="83" t="str">
        <f>'Compound Alert'!E181</f>
        <v>IDA</v>
      </c>
      <c r="F576" s="83"/>
      <c r="G576" s="79">
        <f>'Compound Alert'!G181</f>
        <v>2</v>
      </c>
      <c r="H576" s="80">
        <f>'Compound Alert'!H181</f>
        <v>2</v>
      </c>
      <c r="I576" s="78">
        <f>'Compound Alert'!J181</f>
        <v>2</v>
      </c>
      <c r="J576" s="70">
        <f>'Compound Alert'!AF181</f>
        <v>10</v>
      </c>
      <c r="K576" s="70" t="e">
        <f>'Compound Alert'!AG181</f>
        <v>#N/A</v>
      </c>
      <c r="L576" s="70">
        <f>'Compound Alert'!AH181</f>
        <v>1.8181818181818199</v>
      </c>
      <c r="M576" s="70">
        <f>'Compound Alert'!AI181</f>
        <v>7</v>
      </c>
      <c r="N576" s="70">
        <f>'Compound Alert'!AJ181</f>
        <v>3</v>
      </c>
      <c r="O576" s="70">
        <f>'Compound Alert'!AK181</f>
        <v>0</v>
      </c>
      <c r="P576" s="78"/>
      <c r="Q576" s="27" t="e">
        <f>'Compound Alert'!#REF!</f>
        <v>#REF!</v>
      </c>
      <c r="R576" s="27">
        <f>'Compound Alert'!AN377</f>
        <v>0</v>
      </c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</row>
    <row r="577" spans="1:32" hidden="1" x14ac:dyDescent="0.2">
      <c r="A577" s="64">
        <v>50</v>
      </c>
      <c r="B577" s="83" t="str">
        <f>'Compound Alert'!B64</f>
        <v>Micronesia</v>
      </c>
      <c r="C577" s="83" t="str">
        <f>'Compound Alert'!C64</f>
        <v>FSM</v>
      </c>
      <c r="D577" s="83" t="str">
        <f>'Compound Alert'!D64</f>
        <v>EAS           East Asia &amp; Pacific</v>
      </c>
      <c r="E577" s="83" t="str">
        <f>'Compound Alert'!E64</f>
        <v>IDA</v>
      </c>
      <c r="F577" s="83"/>
      <c r="G577" s="79">
        <f>'Compound Alert'!G64</f>
        <v>1</v>
      </c>
      <c r="H577" s="80">
        <f>'Compound Alert'!H64</f>
        <v>1</v>
      </c>
      <c r="I577" s="78">
        <f>'Compound Alert'!J64</f>
        <v>2</v>
      </c>
      <c r="J577" s="70">
        <f>'Compound Alert'!AF64</f>
        <v>0</v>
      </c>
      <c r="K577" s="70" t="e">
        <f>'Compound Alert'!AG64</f>
        <v>#N/A</v>
      </c>
      <c r="L577" s="70" t="e">
        <f>'Compound Alert'!AH64</f>
        <v>#N/A</v>
      </c>
      <c r="M577" s="70" t="e">
        <f>'Compound Alert'!AI64</f>
        <v>#N/A</v>
      </c>
      <c r="N577" s="70">
        <f>'Compound Alert'!AJ64</f>
        <v>10</v>
      </c>
      <c r="O577" s="70" t="e">
        <f>'Compound Alert'!AK64</f>
        <v>#N/A</v>
      </c>
      <c r="P577" s="78"/>
      <c r="Q577" s="27" t="e">
        <f>'Compound Alert'!#REF!</f>
        <v>#REF!</v>
      </c>
      <c r="R577" s="27">
        <f>'Compound Alert'!AN260</f>
        <v>0</v>
      </c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</row>
    <row r="578" spans="1:32" hidden="1" x14ac:dyDescent="0.2">
      <c r="A578" s="64">
        <v>51</v>
      </c>
      <c r="B578" s="83" t="str">
        <f>'Compound Alert'!B71</f>
        <v>Guinea-Bissau</v>
      </c>
      <c r="C578" s="83" t="str">
        <f>'Compound Alert'!C71</f>
        <v>GNB</v>
      </c>
      <c r="D578" s="83" t="str">
        <f>'Compound Alert'!D71</f>
        <v>SSF           Sub-Saharan Africa</v>
      </c>
      <c r="E578" s="83" t="str">
        <f>'Compound Alert'!E71</f>
        <v>IDA</v>
      </c>
      <c r="F578" s="83"/>
      <c r="G578" s="79">
        <f>'Compound Alert'!G71</f>
        <v>1</v>
      </c>
      <c r="H578" s="80">
        <f>'Compound Alert'!H71</f>
        <v>1</v>
      </c>
      <c r="I578" s="78">
        <f>'Compound Alert'!J71</f>
        <v>3.5</v>
      </c>
      <c r="J578" s="70">
        <f>'Compound Alert'!AF71</f>
        <v>8.99999999999999E-2</v>
      </c>
      <c r="K578" s="70" t="e">
        <f>'Compound Alert'!AG71</f>
        <v>#N/A</v>
      </c>
      <c r="L578" s="70" t="e">
        <f>'Compound Alert'!AH71</f>
        <v>#N/A</v>
      </c>
      <c r="M578" s="70">
        <f>'Compound Alert'!AI71</f>
        <v>8.8311811733393402</v>
      </c>
      <c r="N578" s="70">
        <f>'Compound Alert'!AJ71</f>
        <v>0</v>
      </c>
      <c r="O578" s="70">
        <f>'Compound Alert'!AK71</f>
        <v>0</v>
      </c>
      <c r="P578" s="78"/>
      <c r="Q578" s="27" t="e">
        <f>'Compound Alert'!#REF!</f>
        <v>#REF!</v>
      </c>
      <c r="R578" s="27">
        <f>'Compound Alert'!AN267</f>
        <v>0</v>
      </c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</row>
    <row r="579" spans="1:32" hidden="1" x14ac:dyDescent="0.2">
      <c r="A579" s="64">
        <v>52</v>
      </c>
      <c r="B579" s="83" t="str">
        <f>'Compound Alert'!B113</f>
        <v>Madagascar</v>
      </c>
      <c r="C579" s="83" t="str">
        <f>'Compound Alert'!C113</f>
        <v>MDG</v>
      </c>
      <c r="D579" s="83" t="str">
        <f>'Compound Alert'!D113</f>
        <v>SSF           Sub-Saharan Africa</v>
      </c>
      <c r="E579" s="83" t="str">
        <f>'Compound Alert'!E113</f>
        <v>IDA</v>
      </c>
      <c r="F579" s="83"/>
      <c r="G579" s="79">
        <f>'Compound Alert'!G113</f>
        <v>4.5</v>
      </c>
      <c r="H579" s="80">
        <f>'Compound Alert'!H113</f>
        <v>4.5</v>
      </c>
      <c r="I579" s="78">
        <f>'Compound Alert'!J113</f>
        <v>3.5</v>
      </c>
      <c r="J579" s="70">
        <f>'Compound Alert'!AF113</f>
        <v>7.1</v>
      </c>
      <c r="K579" s="70">
        <f>'Compound Alert'!AG113</f>
        <v>10</v>
      </c>
      <c r="L579" s="70">
        <f>'Compound Alert'!AH113</f>
        <v>4.7727272727272698</v>
      </c>
      <c r="M579" s="70">
        <f>'Compound Alert'!AI113</f>
        <v>9.3784793104444208</v>
      </c>
      <c r="N579" s="70">
        <f>'Compound Alert'!AJ113</f>
        <v>10</v>
      </c>
      <c r="O579" s="70">
        <f>'Compound Alert'!AK113</f>
        <v>0</v>
      </c>
      <c r="P579" s="78"/>
      <c r="Q579" s="27" t="e">
        <f>'Compound Alert'!#REF!</f>
        <v>#REF!</v>
      </c>
      <c r="R579" s="27">
        <f>'Compound Alert'!AN309</f>
        <v>0</v>
      </c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</row>
    <row r="580" spans="1:32" hidden="1" x14ac:dyDescent="0.2">
      <c r="A580" s="64">
        <v>53</v>
      </c>
      <c r="B580" s="83" t="str">
        <f>'Compound Alert'!B124</f>
        <v>Mauritania</v>
      </c>
      <c r="C580" s="83" t="str">
        <f>'Compound Alert'!C124</f>
        <v>MRT</v>
      </c>
      <c r="D580" s="83" t="str">
        <f>'Compound Alert'!D124</f>
        <v>SSF           Sub-Saharan Africa</v>
      </c>
      <c r="E580" s="83" t="str">
        <f>'Compound Alert'!E124</f>
        <v>IDA</v>
      </c>
      <c r="F580" s="83"/>
      <c r="G580" s="79">
        <f>'Compound Alert'!G124</f>
        <v>3</v>
      </c>
      <c r="H580" s="80">
        <f>'Compound Alert'!H124</f>
        <v>3</v>
      </c>
      <c r="I580" s="78">
        <f>'Compound Alert'!J124</f>
        <v>2.5</v>
      </c>
      <c r="J580" s="70">
        <f>'Compound Alert'!AF124</f>
        <v>6.3615384615384603</v>
      </c>
      <c r="K580" s="70">
        <f>'Compound Alert'!AG124</f>
        <v>7</v>
      </c>
      <c r="L580" s="70">
        <f>'Compound Alert'!AH124</f>
        <v>1.36363636363637</v>
      </c>
      <c r="M580" s="70">
        <f>'Compound Alert'!AI124</f>
        <v>7</v>
      </c>
      <c r="N580" s="70">
        <f>'Compound Alert'!AJ124</f>
        <v>0</v>
      </c>
      <c r="O580" s="70">
        <f>'Compound Alert'!AK124</f>
        <v>0</v>
      </c>
      <c r="P580" s="78"/>
      <c r="Q580" s="27" t="e">
        <f>'Compound Alert'!#REF!</f>
        <v>#REF!</v>
      </c>
      <c r="R580" s="27">
        <f>'Compound Alert'!AN320</f>
        <v>0</v>
      </c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</row>
    <row r="581" spans="1:32" hidden="1" x14ac:dyDescent="0.2">
      <c r="A581" s="64">
        <v>54</v>
      </c>
      <c r="B581" s="83" t="str">
        <f>'Compound Alert'!B141</f>
        <v>Philippines</v>
      </c>
      <c r="C581" s="83" t="str">
        <f>'Compound Alert'!C141</f>
        <v>PHL</v>
      </c>
      <c r="D581" s="83" t="str">
        <f>'Compound Alert'!D141</f>
        <v>EAS           East Asia &amp; Pacific</v>
      </c>
      <c r="E581" s="83" t="str">
        <f>'Compound Alert'!E141</f>
        <v>IBRD</v>
      </c>
      <c r="F581" s="83"/>
      <c r="G581" s="79">
        <f>'Compound Alert'!G141</f>
        <v>3</v>
      </c>
      <c r="H581" s="80">
        <f>'Compound Alert'!H141</f>
        <v>3</v>
      </c>
      <c r="I581" s="78">
        <f>'Compound Alert'!J141</f>
        <v>1.5</v>
      </c>
      <c r="J581" s="70">
        <f>'Compound Alert'!AF141</f>
        <v>10</v>
      </c>
      <c r="K581" s="70" t="e">
        <f>'Compound Alert'!AG141</f>
        <v>#N/A</v>
      </c>
      <c r="L581" s="70">
        <f>'Compound Alert'!AH141</f>
        <v>0</v>
      </c>
      <c r="M581" s="70">
        <f>'Compound Alert'!AI141</f>
        <v>10</v>
      </c>
      <c r="N581" s="70">
        <f>'Compound Alert'!AJ141</f>
        <v>10</v>
      </c>
      <c r="O581" s="70">
        <f>'Compound Alert'!AK141</f>
        <v>3.7831541634821599</v>
      </c>
      <c r="P581" s="78"/>
      <c r="Q581" s="27" t="e">
        <f>'Compound Alert'!#REF!</f>
        <v>#REF!</v>
      </c>
      <c r="R581" s="27">
        <f>'Compound Alert'!AN337</f>
        <v>0</v>
      </c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</row>
    <row r="582" spans="1:32" hidden="1" x14ac:dyDescent="0.2">
      <c r="A582" s="64">
        <v>55</v>
      </c>
      <c r="B582" s="83" t="str">
        <f>'Compound Alert'!B190</f>
        <v>Vanuatu</v>
      </c>
      <c r="C582" s="83" t="str">
        <f>'Compound Alert'!C190</f>
        <v>VUT</v>
      </c>
      <c r="D582" s="83" t="str">
        <f>'Compound Alert'!D190</f>
        <v>EAS           East Asia &amp; Pacific</v>
      </c>
      <c r="E582" s="83" t="str">
        <f>'Compound Alert'!E190</f>
        <v>IDA</v>
      </c>
      <c r="F582" s="83"/>
      <c r="G582" s="79">
        <f>'Compound Alert'!G190</f>
        <v>3</v>
      </c>
      <c r="H582" s="80">
        <f>'Compound Alert'!H190</f>
        <v>3</v>
      </c>
      <c r="I582" s="78">
        <f>'Compound Alert'!J190</f>
        <v>2</v>
      </c>
      <c r="J582" s="70">
        <f>'Compound Alert'!AF190</f>
        <v>9.5830769230769199</v>
      </c>
      <c r="K582" s="70" t="e">
        <f>'Compound Alert'!AG190</f>
        <v>#N/A</v>
      </c>
      <c r="L582" s="70" t="e">
        <f>'Compound Alert'!AH190</f>
        <v>#N/A</v>
      </c>
      <c r="M582" s="70">
        <f>'Compound Alert'!AI190</f>
        <v>7</v>
      </c>
      <c r="N582" s="70">
        <f>'Compound Alert'!AJ190</f>
        <v>10</v>
      </c>
      <c r="O582" s="70">
        <f>'Compound Alert'!AK190</f>
        <v>0</v>
      </c>
      <c r="P582" s="78"/>
      <c r="Q582" s="27" t="e">
        <f>'Compound Alert'!#REF!</f>
        <v>#REF!</v>
      </c>
      <c r="R582" s="27">
        <f>'Compound Alert'!AN386</f>
        <v>0</v>
      </c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</row>
    <row r="583" spans="1:32" hidden="1" x14ac:dyDescent="0.2">
      <c r="A583" s="64">
        <v>56</v>
      </c>
      <c r="B583" s="83" t="str">
        <f>'Compound Alert'!B106</f>
        <v>Sri Lanka</v>
      </c>
      <c r="C583" s="83" t="str">
        <f>'Compound Alert'!C106</f>
        <v>LKA</v>
      </c>
      <c r="D583" s="83" t="str">
        <f>'Compound Alert'!D106</f>
        <v>SAS           South Asia</v>
      </c>
      <c r="E583" s="83" t="str">
        <f>'Compound Alert'!E106</f>
        <v>IBRD</v>
      </c>
      <c r="F583" s="83"/>
      <c r="G583" s="79">
        <f>'Compound Alert'!G106</f>
        <v>2</v>
      </c>
      <c r="H583" s="80">
        <f>'Compound Alert'!H106</f>
        <v>2</v>
      </c>
      <c r="I583" s="78">
        <f>'Compound Alert'!J106</f>
        <v>1</v>
      </c>
      <c r="J583" s="70">
        <f>'Compound Alert'!AF106</f>
        <v>4.8876923076923102</v>
      </c>
      <c r="K583" s="70" t="e">
        <f>'Compound Alert'!AG106</f>
        <v>#N/A</v>
      </c>
      <c r="L583" s="70">
        <f>'Compound Alert'!AH106</f>
        <v>0.22727272727273401</v>
      </c>
      <c r="M583" s="70">
        <f>'Compound Alert'!AI106</f>
        <v>10</v>
      </c>
      <c r="N583" s="70">
        <f>'Compound Alert'!AJ106</f>
        <v>10</v>
      </c>
      <c r="O583" s="70">
        <f>'Compound Alert'!AK106</f>
        <v>0</v>
      </c>
      <c r="P583" s="78"/>
      <c r="Q583" s="27" t="e">
        <f>'Compound Alert'!#REF!</f>
        <v>#REF!</v>
      </c>
      <c r="R583" s="27">
        <f>'Compound Alert'!AN302</f>
        <v>0</v>
      </c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</row>
    <row r="584" spans="1:32" hidden="1" x14ac:dyDescent="0.2">
      <c r="A584" s="64">
        <v>57</v>
      </c>
      <c r="B584" s="83" t="str">
        <f>'Compound Alert'!B7</f>
        <v>Angola</v>
      </c>
      <c r="C584" s="83" t="str">
        <f>'Compound Alert'!C7</f>
        <v>AGO</v>
      </c>
      <c r="D584" s="83" t="str">
        <f>'Compound Alert'!D7</f>
        <v>SSF           Sub-Saharan Africa</v>
      </c>
      <c r="E584" s="83" t="str">
        <f>'Compound Alert'!E7</f>
        <v>IBRD</v>
      </c>
      <c r="F584" s="83"/>
      <c r="G584" s="79">
        <f>'Compound Alert'!G7</f>
        <v>3.5</v>
      </c>
      <c r="H584" s="80">
        <f>'Compound Alert'!H7</f>
        <v>3.5</v>
      </c>
      <c r="I584" s="78">
        <f>'Compound Alert'!J7</f>
        <v>2</v>
      </c>
      <c r="J584" s="70">
        <f>'Compound Alert'!AF7</f>
        <v>5.6437913605335801</v>
      </c>
      <c r="K584" s="70">
        <f>'Compound Alert'!AG7</f>
        <v>10</v>
      </c>
      <c r="L584" s="70">
        <f>'Compound Alert'!AH7</f>
        <v>5</v>
      </c>
      <c r="M584" s="70">
        <f>'Compound Alert'!AI7</f>
        <v>9.4694335544459793</v>
      </c>
      <c r="N584" s="70">
        <f>'Compound Alert'!AJ7</f>
        <v>0</v>
      </c>
      <c r="O584" s="70">
        <f>'Compound Alert'!AK7</f>
        <v>0</v>
      </c>
      <c r="P584" s="78"/>
      <c r="Q584" s="27" t="e">
        <f>'Compound Alert'!#REF!</f>
        <v>#REF!</v>
      </c>
      <c r="R584" s="27">
        <f>'Compound Alert'!AN203</f>
        <v>0</v>
      </c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</row>
    <row r="585" spans="1:32" hidden="1" x14ac:dyDescent="0.2">
      <c r="A585" s="64">
        <v>58</v>
      </c>
      <c r="B585" s="83" t="str">
        <f>'Compound Alert'!B27</f>
        <v>Bolivia</v>
      </c>
      <c r="C585" s="83" t="str">
        <f>'Compound Alert'!C27</f>
        <v>BOL</v>
      </c>
      <c r="D585" s="83" t="str">
        <f>'Compound Alert'!D27</f>
        <v>LCN           Latin America &amp; Caribbean</v>
      </c>
      <c r="E585" s="83" t="str">
        <f>'Compound Alert'!E27</f>
        <v>IBRD</v>
      </c>
      <c r="F585" s="83"/>
      <c r="G585" s="79">
        <f>'Compound Alert'!G27</f>
        <v>2</v>
      </c>
      <c r="H585" s="80">
        <f>'Compound Alert'!H27</f>
        <v>2</v>
      </c>
      <c r="I585" s="78">
        <f>'Compound Alert'!J27</f>
        <v>1.5</v>
      </c>
      <c r="J585" s="70">
        <f>'Compound Alert'!AF27</f>
        <v>7.0906453960945797</v>
      </c>
      <c r="K585" s="70" t="e">
        <f>'Compound Alert'!AG27</f>
        <v>#N/A</v>
      </c>
      <c r="L585" s="70">
        <f>'Compound Alert'!AH27</f>
        <v>0.68181818181818299</v>
      </c>
      <c r="M585" s="70">
        <f>'Compound Alert'!AI27</f>
        <v>10</v>
      </c>
      <c r="N585" s="70">
        <f>'Compound Alert'!AJ27</f>
        <v>0</v>
      </c>
      <c r="O585" s="70">
        <f>'Compound Alert'!AK27</f>
        <v>0</v>
      </c>
      <c r="P585" s="78"/>
      <c r="Q585" s="27" t="e">
        <f>'Compound Alert'!#REF!</f>
        <v>#REF!</v>
      </c>
      <c r="R585" s="27">
        <f>'Compound Alert'!AN223</f>
        <v>0</v>
      </c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</row>
    <row r="586" spans="1:32" hidden="1" x14ac:dyDescent="0.2">
      <c r="A586" s="64">
        <v>59</v>
      </c>
      <c r="B586" s="83" t="str">
        <f>'Compound Alert'!B140</f>
        <v>Peru</v>
      </c>
      <c r="C586" s="83" t="str">
        <f>'Compound Alert'!C140</f>
        <v>PER</v>
      </c>
      <c r="D586" s="83" t="str">
        <f>'Compound Alert'!D140</f>
        <v>LCN           Latin America &amp; Caribbean</v>
      </c>
      <c r="E586" s="83" t="str">
        <f>'Compound Alert'!E140</f>
        <v>IBRD</v>
      </c>
      <c r="F586" s="83"/>
      <c r="G586" s="79">
        <f>'Compound Alert'!G140</f>
        <v>1.5</v>
      </c>
      <c r="H586" s="80">
        <f>'Compound Alert'!H140</f>
        <v>1.5</v>
      </c>
      <c r="I586" s="78">
        <f>'Compound Alert'!J140</f>
        <v>1</v>
      </c>
      <c r="J586" s="70">
        <f>'Compound Alert'!AF140</f>
        <v>10</v>
      </c>
      <c r="K586" s="70" t="e">
        <f>'Compound Alert'!AG140</f>
        <v>#N/A</v>
      </c>
      <c r="L586" s="70">
        <f>'Compound Alert'!AH140</f>
        <v>1.36363636363637</v>
      </c>
      <c r="M586" s="70">
        <f>'Compound Alert'!AI140</f>
        <v>10</v>
      </c>
      <c r="N586" s="70">
        <f>'Compound Alert'!AJ140</f>
        <v>0</v>
      </c>
      <c r="O586" s="70">
        <f>'Compound Alert'!AK140</f>
        <v>0</v>
      </c>
      <c r="P586" s="78"/>
      <c r="Q586" s="27" t="e">
        <f>'Compound Alert'!#REF!</f>
        <v>#REF!</v>
      </c>
      <c r="R586" s="27">
        <f>'Compound Alert'!AN336</f>
        <v>0</v>
      </c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</row>
    <row r="587" spans="1:32" hidden="1" x14ac:dyDescent="0.2">
      <c r="A587" s="64">
        <v>60</v>
      </c>
      <c r="B587" s="83" t="str">
        <f>'Compound Alert'!B154</f>
        <v>Senegal</v>
      </c>
      <c r="C587" s="83" t="str">
        <f>'Compound Alert'!C154</f>
        <v>SEN</v>
      </c>
      <c r="D587" s="83" t="str">
        <f>'Compound Alert'!D154</f>
        <v>SSF           Sub-Saharan Africa</v>
      </c>
      <c r="E587" s="83" t="str">
        <f>'Compound Alert'!E154</f>
        <v>IDA</v>
      </c>
      <c r="F587" s="83"/>
      <c r="G587" s="79">
        <f>'Compound Alert'!G154</f>
        <v>2</v>
      </c>
      <c r="H587" s="80">
        <f>'Compound Alert'!H154</f>
        <v>2</v>
      </c>
      <c r="I587" s="78">
        <f>'Compound Alert'!J154</f>
        <v>1.5</v>
      </c>
      <c r="J587" s="70">
        <f>'Compound Alert'!AF154</f>
        <v>7.16307692307692</v>
      </c>
      <c r="K587" s="70" t="e">
        <f>'Compound Alert'!AG154</f>
        <v>#N/A</v>
      </c>
      <c r="L587" s="70">
        <f>'Compound Alert'!AH154</f>
        <v>3.4090909090909198</v>
      </c>
      <c r="M587" s="70">
        <f>'Compound Alert'!AI154</f>
        <v>10</v>
      </c>
      <c r="N587" s="70">
        <f>'Compound Alert'!AJ154</f>
        <v>0</v>
      </c>
      <c r="O587" s="70">
        <f>'Compound Alert'!AK154</f>
        <v>0</v>
      </c>
      <c r="P587" s="78"/>
      <c r="Q587" s="27" t="e">
        <f>'Compound Alert'!#REF!</f>
        <v>#REF!</v>
      </c>
      <c r="R587" s="27">
        <f>'Compound Alert'!AN350</f>
        <v>0</v>
      </c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</row>
    <row r="588" spans="1:32" hidden="1" x14ac:dyDescent="0.2">
      <c r="A588" s="64">
        <v>61</v>
      </c>
      <c r="B588" s="83" t="str">
        <f>'Compound Alert'!B173</f>
        <v>Tajikistan</v>
      </c>
      <c r="C588" s="83" t="str">
        <f>'Compound Alert'!C173</f>
        <v>TJK</v>
      </c>
      <c r="D588" s="83" t="str">
        <f>'Compound Alert'!D173</f>
        <v>ECS           Europe &amp; Central Asia</v>
      </c>
      <c r="E588" s="83" t="str">
        <f>'Compound Alert'!E173</f>
        <v>IDA</v>
      </c>
      <c r="F588" s="83"/>
      <c r="G588" s="79">
        <f>'Compound Alert'!G173</f>
        <v>3</v>
      </c>
      <c r="H588" s="80">
        <f>'Compound Alert'!H173</f>
        <v>3</v>
      </c>
      <c r="I588" s="78">
        <f>'Compound Alert'!J173</f>
        <v>2</v>
      </c>
      <c r="J588" s="70">
        <f>'Compound Alert'!AF173</f>
        <v>6.6661538461538496</v>
      </c>
      <c r="K588" s="70" t="e">
        <f>'Compound Alert'!AG173</f>
        <v>#N/A</v>
      </c>
      <c r="L588" s="70">
        <f>'Compound Alert'!AH173</f>
        <v>2.2727272727272698</v>
      </c>
      <c r="M588" s="70">
        <f>'Compound Alert'!AI173</f>
        <v>7.5524877820696101</v>
      </c>
      <c r="N588" s="70">
        <f>'Compound Alert'!AJ173</f>
        <v>7</v>
      </c>
      <c r="O588" s="70">
        <f>'Compound Alert'!AK173</f>
        <v>0</v>
      </c>
      <c r="P588" s="78"/>
      <c r="Q588" s="27" t="e">
        <f>'Compound Alert'!#REF!</f>
        <v>#REF!</v>
      </c>
      <c r="R588" s="27">
        <f>'Compound Alert'!AN369</f>
        <v>0</v>
      </c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</row>
    <row r="589" spans="1:32" hidden="1" x14ac:dyDescent="0.2">
      <c r="A589" s="64">
        <v>62</v>
      </c>
      <c r="B589" s="83" t="str">
        <f>'Compound Alert'!B180</f>
        <v>Tuvalu</v>
      </c>
      <c r="C589" s="83" t="str">
        <f>'Compound Alert'!C180</f>
        <v>TUV</v>
      </c>
      <c r="D589" s="83" t="str">
        <f>'Compound Alert'!D180</f>
        <v>EAS           East Asia &amp; Pacific</v>
      </c>
      <c r="E589" s="83" t="str">
        <f>'Compound Alert'!E180</f>
        <v>IDA</v>
      </c>
      <c r="F589" s="83"/>
      <c r="G589" s="79">
        <f>'Compound Alert'!G180</f>
        <v>0.5</v>
      </c>
      <c r="H589" s="80">
        <f>'Compound Alert'!H180</f>
        <v>0.5</v>
      </c>
      <c r="I589" s="78">
        <f>'Compound Alert'!J180</f>
        <v>2</v>
      </c>
      <c r="J589" s="70">
        <f>'Compound Alert'!AF180</f>
        <v>0</v>
      </c>
      <c r="K589" s="70" t="e">
        <f>'Compound Alert'!AG180</f>
        <v>#N/A</v>
      </c>
      <c r="L589" s="70" t="e">
        <f>'Compound Alert'!AH180</f>
        <v>#N/A</v>
      </c>
      <c r="M589" s="70" t="e">
        <f>'Compound Alert'!AI180</f>
        <v>#N/A</v>
      </c>
      <c r="N589" s="70">
        <f>'Compound Alert'!AJ180</f>
        <v>10</v>
      </c>
      <c r="O589" s="70">
        <f>'Compound Alert'!AK180</f>
        <v>0</v>
      </c>
      <c r="P589" s="78"/>
      <c r="Q589" s="27" t="e">
        <f>'Compound Alert'!#REF!</f>
        <v>#REF!</v>
      </c>
      <c r="R589" s="27">
        <f>'Compound Alert'!AN376</f>
        <v>0</v>
      </c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</row>
    <row r="590" spans="1:32" hidden="1" x14ac:dyDescent="0.2">
      <c r="A590" s="64">
        <v>63</v>
      </c>
      <c r="B590" s="83" t="str">
        <f>'Compound Alert'!B158</f>
        <v>El Salvador</v>
      </c>
      <c r="C590" s="83" t="str">
        <f>'Compound Alert'!C158</f>
        <v>SLV</v>
      </c>
      <c r="D590" s="83" t="str">
        <f>'Compound Alert'!D158</f>
        <v>LCN           Latin America &amp; Caribbean</v>
      </c>
      <c r="E590" s="83" t="str">
        <f>'Compound Alert'!E158</f>
        <v>IBRD</v>
      </c>
      <c r="F590" s="83"/>
      <c r="G590" s="79">
        <f>'Compound Alert'!G158</f>
        <v>2.5</v>
      </c>
      <c r="H590" s="80">
        <f>'Compound Alert'!H158</f>
        <v>2.5</v>
      </c>
      <c r="I590" s="78">
        <f>'Compound Alert'!J158</f>
        <v>0.5</v>
      </c>
      <c r="J590" s="70">
        <f>'Compound Alert'!AF158</f>
        <v>5.3926790210025199</v>
      </c>
      <c r="K590" s="70">
        <f>'Compound Alert'!AG158</f>
        <v>10</v>
      </c>
      <c r="L590" s="70">
        <f>'Compound Alert'!AH158</f>
        <v>1.36363636363637</v>
      </c>
      <c r="M590" s="70">
        <f>'Compound Alert'!AI158</f>
        <v>8.8566666666666691</v>
      </c>
      <c r="N590" s="70">
        <f>'Compound Alert'!AJ158</f>
        <v>0</v>
      </c>
      <c r="O590" s="70">
        <f>'Compound Alert'!AK158</f>
        <v>9.1286241755822193</v>
      </c>
      <c r="P590" s="78"/>
      <c r="Q590" s="27" t="e">
        <f>'Compound Alert'!#REF!</f>
        <v>#REF!</v>
      </c>
      <c r="R590" s="27">
        <f>'Compound Alert'!AN354</f>
        <v>0</v>
      </c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</row>
    <row r="591" spans="1:32" hidden="1" x14ac:dyDescent="0.2">
      <c r="A591" s="64">
        <v>64</v>
      </c>
      <c r="B591" s="83" t="str">
        <f>'Compound Alert'!B55</f>
        <v>Ecuador</v>
      </c>
      <c r="C591" s="83" t="str">
        <f>'Compound Alert'!C55</f>
        <v>ECU</v>
      </c>
      <c r="D591" s="83" t="str">
        <f>'Compound Alert'!D55</f>
        <v>LCN           Latin America &amp; Caribbean</v>
      </c>
      <c r="E591" s="83" t="str">
        <f>'Compound Alert'!E55</f>
        <v>IBRD</v>
      </c>
      <c r="F591" s="83"/>
      <c r="G591" s="79">
        <f>'Compound Alert'!G55</f>
        <v>2</v>
      </c>
      <c r="H591" s="80">
        <f>'Compound Alert'!H55</f>
        <v>2</v>
      </c>
      <c r="I591" s="78">
        <f>'Compound Alert'!J55</f>
        <v>1</v>
      </c>
      <c r="J591" s="70">
        <f>'Compound Alert'!AF55</f>
        <v>7.1068259563229601</v>
      </c>
      <c r="K591" s="70" t="e">
        <f>'Compound Alert'!AG55</f>
        <v>#N/A</v>
      </c>
      <c r="L591" s="70">
        <f>'Compound Alert'!AH55</f>
        <v>7.7272727272727302</v>
      </c>
      <c r="M591" s="70">
        <f>'Compound Alert'!AI55</f>
        <v>10</v>
      </c>
      <c r="N591" s="70">
        <f>'Compound Alert'!AJ55</f>
        <v>0</v>
      </c>
      <c r="O591" s="70">
        <f>'Compound Alert'!AK55</f>
        <v>0</v>
      </c>
      <c r="P591" s="78"/>
      <c r="Q591" s="27" t="e">
        <f>'Compound Alert'!#REF!</f>
        <v>#REF!</v>
      </c>
      <c r="R591" s="27">
        <f>'Compound Alert'!AN251</f>
        <v>0</v>
      </c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</row>
    <row r="592" spans="1:32" hidden="1" x14ac:dyDescent="0.2">
      <c r="A592" s="64">
        <v>65</v>
      </c>
      <c r="B592" s="83" t="str">
        <f>'Compound Alert'!B171</f>
        <v>Togo</v>
      </c>
      <c r="C592" s="83" t="str">
        <f>'Compound Alert'!C171</f>
        <v>TGO</v>
      </c>
      <c r="D592" s="83" t="str">
        <f>'Compound Alert'!D171</f>
        <v>SSF           Sub-Saharan Africa</v>
      </c>
      <c r="E592" s="83" t="str">
        <f>'Compound Alert'!E171</f>
        <v>IDA</v>
      </c>
      <c r="F592" s="83"/>
      <c r="G592" s="79">
        <f>'Compound Alert'!G171</f>
        <v>2</v>
      </c>
      <c r="H592" s="80">
        <f>'Compound Alert'!H171</f>
        <v>2</v>
      </c>
      <c r="I592" s="78">
        <f>'Compound Alert'!J171</f>
        <v>2</v>
      </c>
      <c r="J592" s="70">
        <f>'Compound Alert'!AF171</f>
        <v>10</v>
      </c>
      <c r="K592" s="70" t="e">
        <f>'Compound Alert'!AG171</f>
        <v>#N/A</v>
      </c>
      <c r="L592" s="70">
        <f>'Compound Alert'!AH171</f>
        <v>4.7727272727272698</v>
      </c>
      <c r="M592" s="70">
        <f>'Compound Alert'!AI171</f>
        <v>4.5838271250499902</v>
      </c>
      <c r="N592" s="70">
        <f>'Compound Alert'!AJ171</f>
        <v>0</v>
      </c>
      <c r="O592" s="70">
        <f>'Compound Alert'!AK171</f>
        <v>0</v>
      </c>
      <c r="P592" s="78"/>
      <c r="Q592" s="27" t="e">
        <f>'Compound Alert'!#REF!</f>
        <v>#REF!</v>
      </c>
      <c r="R592" s="27">
        <f>'Compound Alert'!AN367</f>
        <v>0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</row>
    <row r="593" spans="1:32" hidden="1" x14ac:dyDescent="0.2">
      <c r="A593" s="64">
        <v>66</v>
      </c>
      <c r="B593" s="83" t="str">
        <f>'Compound Alert'!B193</f>
        <v>South Africa</v>
      </c>
      <c r="C593" s="83" t="str">
        <f>'Compound Alert'!C193</f>
        <v>ZAF</v>
      </c>
      <c r="D593" s="83" t="str">
        <f>'Compound Alert'!D193</f>
        <v>SSF           Sub-Saharan Africa</v>
      </c>
      <c r="E593" s="83" t="str">
        <f>'Compound Alert'!E193</f>
        <v>IBRD</v>
      </c>
      <c r="F593" s="83"/>
      <c r="G593" s="79">
        <f>'Compound Alert'!G193</f>
        <v>2</v>
      </c>
      <c r="H593" s="80">
        <f>'Compound Alert'!H193</f>
        <v>2</v>
      </c>
      <c r="I593" s="78">
        <f>'Compound Alert'!J193</f>
        <v>0</v>
      </c>
      <c r="J593" s="70">
        <f>'Compound Alert'!AF193</f>
        <v>6.1309826648916896</v>
      </c>
      <c r="K593" s="70" t="e">
        <f>'Compound Alert'!AG193</f>
        <v>#N/A</v>
      </c>
      <c r="L593" s="70">
        <f>'Compound Alert'!AH193</f>
        <v>5</v>
      </c>
      <c r="M593" s="70">
        <f>'Compound Alert'!AI193</f>
        <v>10</v>
      </c>
      <c r="N593" s="70">
        <f>'Compound Alert'!AJ193</f>
        <v>0</v>
      </c>
      <c r="O593" s="70">
        <f>'Compound Alert'!AK193</f>
        <v>7.10408934316147</v>
      </c>
      <c r="P593" s="78"/>
      <c r="Q593" s="27" t="e">
        <f>'Compound Alert'!#REF!</f>
        <v>#REF!</v>
      </c>
      <c r="R593" s="27">
        <f>'Compound Alert'!AN389</f>
        <v>0</v>
      </c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</row>
    <row r="594" spans="1:32" hidden="1" x14ac:dyDescent="0.2">
      <c r="A594" s="64">
        <v>67</v>
      </c>
      <c r="B594" s="83" t="str">
        <f>'Compound Alert'!B15</f>
        <v>Azerbaijan</v>
      </c>
      <c r="C594" s="83" t="str">
        <f>'Compound Alert'!C15</f>
        <v>AZE</v>
      </c>
      <c r="D594" s="83" t="str">
        <f>'Compound Alert'!D15</f>
        <v>ECS           Europe &amp; Central Asia</v>
      </c>
      <c r="E594" s="83" t="str">
        <f>'Compound Alert'!E15</f>
        <v>IBRD</v>
      </c>
      <c r="F594" s="83"/>
      <c r="G594" s="79">
        <f>'Compound Alert'!G15</f>
        <v>2</v>
      </c>
      <c r="H594" s="80">
        <f>'Compound Alert'!H15</f>
        <v>2</v>
      </c>
      <c r="I594" s="78">
        <f>'Compound Alert'!J15</f>
        <v>1</v>
      </c>
      <c r="J594" s="70">
        <f>'Compound Alert'!AF15</f>
        <v>8.6961200000000005</v>
      </c>
      <c r="K594" s="70" t="e">
        <f>'Compound Alert'!AG15</f>
        <v>#N/A</v>
      </c>
      <c r="L594" s="70">
        <f>'Compound Alert'!AH15</f>
        <v>6.1363636363636296</v>
      </c>
      <c r="M594" s="70">
        <f>'Compound Alert'!AI15</f>
        <v>5.6433333333333398</v>
      </c>
      <c r="N594" s="70">
        <f>'Compound Alert'!AJ15</f>
        <v>7</v>
      </c>
      <c r="O594" s="70">
        <f>'Compound Alert'!AK15</f>
        <v>10</v>
      </c>
      <c r="P594" s="78"/>
      <c r="Q594" s="27" t="e">
        <f>'Compound Alert'!#REF!</f>
        <v>#REF!</v>
      </c>
      <c r="R594" s="27">
        <f>'Compound Alert'!AN211</f>
        <v>0</v>
      </c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</row>
    <row r="595" spans="1:32" hidden="1" x14ac:dyDescent="0.2">
      <c r="A595" s="64">
        <v>68</v>
      </c>
      <c r="B595" s="83" t="str">
        <f>'Compound Alert'!B31</f>
        <v>Bhutan</v>
      </c>
      <c r="C595" s="83" t="str">
        <f>'Compound Alert'!C31</f>
        <v>BTN</v>
      </c>
      <c r="D595" s="83" t="str">
        <f>'Compound Alert'!D31</f>
        <v>SAS           South Asia</v>
      </c>
      <c r="E595" s="83" t="str">
        <f>'Compound Alert'!E31</f>
        <v>IDA</v>
      </c>
      <c r="F595" s="83"/>
      <c r="G595" s="79">
        <f>'Compound Alert'!G31</f>
        <v>1</v>
      </c>
      <c r="H595" s="80">
        <f>'Compound Alert'!H31</f>
        <v>1</v>
      </c>
      <c r="I595" s="78">
        <f>'Compound Alert'!J31</f>
        <v>0.5</v>
      </c>
      <c r="J595" s="70">
        <f>'Compound Alert'!AF31</f>
        <v>0.64153846153846295</v>
      </c>
      <c r="K595" s="70" t="e">
        <f>'Compound Alert'!AG31</f>
        <v>#N/A</v>
      </c>
      <c r="L595" s="70">
        <f>'Compound Alert'!AH31</f>
        <v>5.9090909090909198</v>
      </c>
      <c r="M595" s="70">
        <f>'Compound Alert'!AI31</f>
        <v>7.0231235193543</v>
      </c>
      <c r="N595" s="70">
        <f>'Compound Alert'!AJ31</f>
        <v>0</v>
      </c>
      <c r="O595" s="70">
        <f>'Compound Alert'!AK31</f>
        <v>0</v>
      </c>
      <c r="P595" s="78"/>
      <c r="Q595" s="27" t="e">
        <f>'Compound Alert'!#REF!</f>
        <v>#REF!</v>
      </c>
      <c r="R595" s="27">
        <f>'Compound Alert'!AN227</f>
        <v>0</v>
      </c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</row>
    <row r="596" spans="1:32" hidden="1" x14ac:dyDescent="0.2">
      <c r="A596" s="64">
        <v>69</v>
      </c>
      <c r="B596" s="83" t="str">
        <f>'Compound Alert'!B68</f>
        <v>Ghana</v>
      </c>
      <c r="C596" s="83" t="str">
        <f>'Compound Alert'!C68</f>
        <v>GHA</v>
      </c>
      <c r="D596" s="83" t="str">
        <f>'Compound Alert'!D68</f>
        <v>SSF           Sub-Saharan Africa</v>
      </c>
      <c r="E596" s="83" t="str">
        <f>'Compound Alert'!E68</f>
        <v>IDA</v>
      </c>
      <c r="F596" s="83"/>
      <c r="G596" s="79">
        <f>'Compound Alert'!G68</f>
        <v>2</v>
      </c>
      <c r="H596" s="80">
        <f>'Compound Alert'!H68</f>
        <v>2</v>
      </c>
      <c r="I596" s="78">
        <f>'Compound Alert'!J68</f>
        <v>1</v>
      </c>
      <c r="J596" s="70">
        <f>'Compound Alert'!AF68</f>
        <v>5.08</v>
      </c>
      <c r="K596" s="70" t="e">
        <f>'Compound Alert'!AG68</f>
        <v>#N/A</v>
      </c>
      <c r="L596" s="70">
        <f>'Compound Alert'!AH68</f>
        <v>6.3636363636363704</v>
      </c>
      <c r="M596" s="70">
        <f>'Compound Alert'!AI68</f>
        <v>10</v>
      </c>
      <c r="N596" s="70">
        <f>'Compound Alert'!AJ68</f>
        <v>0</v>
      </c>
      <c r="O596" s="70">
        <f>'Compound Alert'!AK68</f>
        <v>0</v>
      </c>
      <c r="P596" s="78"/>
      <c r="Q596" s="27" t="e">
        <f>'Compound Alert'!#REF!</f>
        <v>#REF!</v>
      </c>
      <c r="R596" s="27">
        <f>'Compound Alert'!AN264</f>
        <v>0</v>
      </c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</row>
    <row r="597" spans="1:32" hidden="1" x14ac:dyDescent="0.2">
      <c r="A597" s="64">
        <v>70</v>
      </c>
      <c r="B597" s="83" t="str">
        <f>'Compound Alert'!B69</f>
        <v>Guinea</v>
      </c>
      <c r="C597" s="83" t="str">
        <f>'Compound Alert'!C69</f>
        <v>GIN</v>
      </c>
      <c r="D597" s="83" t="str">
        <f>'Compound Alert'!D69</f>
        <v>SSF           Sub-Saharan Africa</v>
      </c>
      <c r="E597" s="83" t="str">
        <f>'Compound Alert'!E69</f>
        <v>IDA</v>
      </c>
      <c r="F597" s="83"/>
      <c r="G597" s="79">
        <f>'Compound Alert'!G69</f>
        <v>2</v>
      </c>
      <c r="H597" s="80">
        <f>'Compound Alert'!H69</f>
        <v>2</v>
      </c>
      <c r="I597" s="78">
        <f>'Compound Alert'!J69</f>
        <v>3</v>
      </c>
      <c r="J597" s="70">
        <f>'Compound Alert'!AF69</f>
        <v>10</v>
      </c>
      <c r="K597" s="70" t="e">
        <f>'Compound Alert'!AG69</f>
        <v>#N/A</v>
      </c>
      <c r="L597" s="70">
        <f>'Compound Alert'!AH69</f>
        <v>1.5909090909090999</v>
      </c>
      <c r="M597" s="70">
        <f>'Compound Alert'!AI69</f>
        <v>7</v>
      </c>
      <c r="N597" s="70">
        <f>'Compound Alert'!AJ69</f>
        <v>0</v>
      </c>
      <c r="O597" s="70">
        <f>'Compound Alert'!AK69</f>
        <v>1.8082122712128399</v>
      </c>
      <c r="P597" s="78"/>
      <c r="Q597" s="27" t="e">
        <f>'Compound Alert'!#REF!</f>
        <v>#REF!</v>
      </c>
      <c r="R597" s="27">
        <f>'Compound Alert'!AN265</f>
        <v>0</v>
      </c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</row>
    <row r="598" spans="1:32" hidden="1" x14ac:dyDescent="0.2">
      <c r="A598" s="64">
        <v>71</v>
      </c>
      <c r="B598" s="83" t="str">
        <f>'Compound Alert'!B107</f>
        <v>Lesotho</v>
      </c>
      <c r="C598" s="83" t="str">
        <f>'Compound Alert'!C107</f>
        <v>LSO</v>
      </c>
      <c r="D598" s="83" t="str">
        <f>'Compound Alert'!D107</f>
        <v>SSF           Sub-Saharan Africa</v>
      </c>
      <c r="E598" s="83" t="str">
        <f>'Compound Alert'!E107</f>
        <v>IDA</v>
      </c>
      <c r="F598" s="83"/>
      <c r="G598" s="79">
        <f>'Compound Alert'!G107</f>
        <v>1.5</v>
      </c>
      <c r="H598" s="80">
        <f>'Compound Alert'!H107</f>
        <v>1.5</v>
      </c>
      <c r="I598" s="78">
        <f>'Compound Alert'!J107</f>
        <v>2</v>
      </c>
      <c r="J598" s="70">
        <f>'Compound Alert'!AF107</f>
        <v>4.5030769230769199</v>
      </c>
      <c r="K598" s="70" t="e">
        <f>'Compound Alert'!AG107</f>
        <v>#N/A</v>
      </c>
      <c r="L598" s="70">
        <f>'Compound Alert'!AH107</f>
        <v>3.1818181818181799</v>
      </c>
      <c r="M598" s="70">
        <f>'Compound Alert'!AI107</f>
        <v>9.3285717424686698</v>
      </c>
      <c r="N598" s="70">
        <f>'Compound Alert'!AJ107</f>
        <v>0</v>
      </c>
      <c r="O598" s="70">
        <f>'Compound Alert'!AK107</f>
        <v>0</v>
      </c>
      <c r="P598" s="78"/>
      <c r="Q598" s="27" t="e">
        <f>'Compound Alert'!#REF!</f>
        <v>#REF!</v>
      </c>
      <c r="R598" s="27">
        <f>'Compound Alert'!AN303</f>
        <v>0</v>
      </c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</row>
    <row r="599" spans="1:32" hidden="1" x14ac:dyDescent="0.2">
      <c r="A599" s="64">
        <v>72</v>
      </c>
      <c r="B599" s="83" t="str">
        <f>'Compound Alert'!B116</f>
        <v>Marshall Islands</v>
      </c>
      <c r="C599" s="83" t="str">
        <f>'Compound Alert'!C116</f>
        <v>MHL</v>
      </c>
      <c r="D599" s="83" t="str">
        <f>'Compound Alert'!D116</f>
        <v>EAS           East Asia &amp; Pacific</v>
      </c>
      <c r="E599" s="83" t="str">
        <f>'Compound Alert'!E116</f>
        <v>IDA</v>
      </c>
      <c r="F599" s="83"/>
      <c r="G599" s="79">
        <f>'Compound Alert'!G116</f>
        <v>0</v>
      </c>
      <c r="H599" s="80">
        <f>'Compound Alert'!H116</f>
        <v>0</v>
      </c>
      <c r="I599" s="78">
        <f>'Compound Alert'!J116</f>
        <v>2.5</v>
      </c>
      <c r="J599" s="70">
        <f>'Compound Alert'!AF116</f>
        <v>0</v>
      </c>
      <c r="K599" s="70" t="e">
        <f>'Compound Alert'!AG116</f>
        <v>#N/A</v>
      </c>
      <c r="L599" s="70" t="e">
        <f>'Compound Alert'!AH116</f>
        <v>#N/A</v>
      </c>
      <c r="M599" s="70" t="e">
        <f>'Compound Alert'!AI116</f>
        <v>#N/A</v>
      </c>
      <c r="N599" s="70">
        <f>'Compound Alert'!AJ116</f>
        <v>0</v>
      </c>
      <c r="O599" s="70">
        <f>'Compound Alert'!AK116</f>
        <v>0</v>
      </c>
      <c r="P599" s="78"/>
      <c r="Q599" s="27" t="e">
        <f>'Compound Alert'!#REF!</f>
        <v>#REF!</v>
      </c>
      <c r="R599" s="27">
        <f>'Compound Alert'!AN312</f>
        <v>0</v>
      </c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spans="1:32" hidden="1" x14ac:dyDescent="0.2">
      <c r="A600" s="64">
        <v>73</v>
      </c>
      <c r="B600" s="83" t="str">
        <f>'Compound Alert'!B157</f>
        <v>Sierra Leone</v>
      </c>
      <c r="C600" s="83" t="str">
        <f>'Compound Alert'!C157</f>
        <v>SLE</v>
      </c>
      <c r="D600" s="83" t="str">
        <f>'Compound Alert'!D157</f>
        <v>SSF           Sub-Saharan Africa</v>
      </c>
      <c r="E600" s="83" t="str">
        <f>'Compound Alert'!E157</f>
        <v>IDA</v>
      </c>
      <c r="F600" s="83"/>
      <c r="G600" s="79">
        <f>'Compound Alert'!G157</f>
        <v>3</v>
      </c>
      <c r="H600" s="80">
        <f>'Compound Alert'!H157</f>
        <v>3</v>
      </c>
      <c r="I600" s="78">
        <f>'Compound Alert'!J157</f>
        <v>2.5</v>
      </c>
      <c r="J600" s="70">
        <f>'Compound Alert'!AF157</f>
        <v>5.16</v>
      </c>
      <c r="K600" s="70">
        <f>'Compound Alert'!AG157</f>
        <v>10</v>
      </c>
      <c r="L600" s="70">
        <f>'Compound Alert'!AH157</f>
        <v>2.0454545454545499</v>
      </c>
      <c r="M600" s="70">
        <f>'Compound Alert'!AI157</f>
        <v>10</v>
      </c>
      <c r="N600" s="70">
        <f>'Compound Alert'!AJ157</f>
        <v>0</v>
      </c>
      <c r="O600" s="70">
        <f>'Compound Alert'!AK157</f>
        <v>0</v>
      </c>
      <c r="P600" s="78"/>
      <c r="Q600" s="27" t="e">
        <f>'Compound Alert'!#REF!</f>
        <v>#REF!</v>
      </c>
      <c r="R600" s="27">
        <f>'Compound Alert'!AN353</f>
        <v>0</v>
      </c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</row>
    <row r="601" spans="1:32" hidden="1" x14ac:dyDescent="0.2">
      <c r="A601" s="64">
        <v>74</v>
      </c>
      <c r="B601" s="83" t="str">
        <f>'Compound Alert'!B128</f>
        <v>Namibia</v>
      </c>
      <c r="C601" s="83" t="str">
        <f>'Compound Alert'!C128</f>
        <v>NAM</v>
      </c>
      <c r="D601" s="83" t="str">
        <f>'Compound Alert'!D128</f>
        <v>SSF           Sub-Saharan Africa</v>
      </c>
      <c r="E601" s="83" t="str">
        <f>'Compound Alert'!E128</f>
        <v>IBRD</v>
      </c>
      <c r="F601" s="83"/>
      <c r="G601" s="79">
        <f>'Compound Alert'!G128</f>
        <v>2</v>
      </c>
      <c r="H601" s="80">
        <f>'Compound Alert'!H128</f>
        <v>2</v>
      </c>
      <c r="I601" s="78">
        <f>'Compound Alert'!J128</f>
        <v>1.5</v>
      </c>
      <c r="J601" s="70">
        <f>'Compound Alert'!AF128</f>
        <v>6.9029502917950696</v>
      </c>
      <c r="K601" s="70" t="e">
        <f>'Compound Alert'!AG128</f>
        <v>#N/A</v>
      </c>
      <c r="L601" s="70">
        <f>'Compound Alert'!AH128</f>
        <v>4.5454545454545503</v>
      </c>
      <c r="M601" s="70">
        <f>'Compound Alert'!AI128</f>
        <v>10</v>
      </c>
      <c r="N601" s="70">
        <f>'Compound Alert'!AJ128</f>
        <v>0</v>
      </c>
      <c r="O601" s="70">
        <f>'Compound Alert'!AK128</f>
        <v>0</v>
      </c>
      <c r="P601" s="78"/>
      <c r="Q601" s="27" t="e">
        <f>'Compound Alert'!#REF!</f>
        <v>#REF!</v>
      </c>
      <c r="R601" s="27">
        <f>'Compound Alert'!AN324</f>
        <v>0</v>
      </c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</row>
    <row r="602" spans="1:32" hidden="1" x14ac:dyDescent="0.2">
      <c r="A602" s="64">
        <v>75</v>
      </c>
      <c r="B602" s="83" t="str">
        <f>'Compound Alert'!B26</f>
        <v>Belize</v>
      </c>
      <c r="C602" s="83" t="str">
        <f>'Compound Alert'!C26</f>
        <v>BLZ</v>
      </c>
      <c r="D602" s="83" t="str">
        <f>'Compound Alert'!D26</f>
        <v>LCN           Latin America &amp; Caribbean</v>
      </c>
      <c r="E602" s="83" t="str">
        <f>'Compound Alert'!E26</f>
        <v>IBRD</v>
      </c>
      <c r="F602" s="83"/>
      <c r="G602" s="79">
        <f>'Compound Alert'!G26</f>
        <v>1</v>
      </c>
      <c r="H602" s="80">
        <f>'Compound Alert'!H26</f>
        <v>1</v>
      </c>
      <c r="I602" s="78">
        <f>'Compound Alert'!J26</f>
        <v>1.5</v>
      </c>
      <c r="J602" s="70">
        <f>'Compound Alert'!AF26</f>
        <v>2.5153846153846202</v>
      </c>
      <c r="K602" s="70" t="e">
        <f>'Compound Alert'!AG26</f>
        <v>#N/A</v>
      </c>
      <c r="L602" s="70">
        <f>'Compound Alert'!AH26</f>
        <v>2.7272727272727302</v>
      </c>
      <c r="M602" s="70">
        <f>'Compound Alert'!AI26</f>
        <v>10</v>
      </c>
      <c r="N602" s="70">
        <f>'Compound Alert'!AJ26</f>
        <v>0</v>
      </c>
      <c r="O602" s="70">
        <f>'Compound Alert'!AK26</f>
        <v>0</v>
      </c>
      <c r="P602" s="78"/>
      <c r="Q602" s="27" t="e">
        <f>'Compound Alert'!#REF!</f>
        <v>#REF!</v>
      </c>
      <c r="R602" s="27">
        <f>'Compound Alert'!AN222</f>
        <v>0</v>
      </c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</row>
    <row r="603" spans="1:32" hidden="1" x14ac:dyDescent="0.2">
      <c r="A603" s="64">
        <v>76</v>
      </c>
      <c r="B603" s="83" t="str">
        <f>'Compound Alert'!B89</f>
        <v>Jamaica</v>
      </c>
      <c r="C603" s="83" t="str">
        <f>'Compound Alert'!C89</f>
        <v>JAM</v>
      </c>
      <c r="D603" s="83" t="str">
        <f>'Compound Alert'!D89</f>
        <v>LCN           Latin America &amp; Caribbean</v>
      </c>
      <c r="E603" s="83" t="str">
        <f>'Compound Alert'!E89</f>
        <v>IBRD</v>
      </c>
      <c r="F603" s="83"/>
      <c r="G603" s="79">
        <f>'Compound Alert'!G89</f>
        <v>0.5</v>
      </c>
      <c r="H603" s="80">
        <f>'Compound Alert'!H89</f>
        <v>0.5</v>
      </c>
      <c r="I603" s="78">
        <f>'Compound Alert'!J89</f>
        <v>1</v>
      </c>
      <c r="J603" s="70">
        <f>'Compound Alert'!AF89</f>
        <v>5.8860000000000001</v>
      </c>
      <c r="K603" s="70" t="e">
        <f>'Compound Alert'!AG89</f>
        <v>#N/A</v>
      </c>
      <c r="L603" s="70">
        <f>'Compound Alert'!AH89</f>
        <v>0</v>
      </c>
      <c r="M603" s="70">
        <f>'Compound Alert'!AI89</f>
        <v>0</v>
      </c>
      <c r="N603" s="70">
        <f>'Compound Alert'!AJ89</f>
        <v>0</v>
      </c>
      <c r="O603" s="70">
        <f>'Compound Alert'!AK89</f>
        <v>0</v>
      </c>
      <c r="P603" s="78"/>
      <c r="Q603" s="27" t="e">
        <f>'Compound Alert'!#REF!</f>
        <v>#REF!</v>
      </c>
      <c r="R603" s="27">
        <f>'Compound Alert'!AN285</f>
        <v>0</v>
      </c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</row>
    <row r="604" spans="1:32" hidden="1" x14ac:dyDescent="0.2">
      <c r="A604" s="64">
        <v>77</v>
      </c>
      <c r="B604" s="83" t="str">
        <f>'Compound Alert'!B90</f>
        <v>Jordan</v>
      </c>
      <c r="C604" s="83" t="str">
        <f>'Compound Alert'!C90</f>
        <v>JOR</v>
      </c>
      <c r="D604" s="83" t="str">
        <f>'Compound Alert'!D90</f>
        <v>MEA           Middle East &amp; North Africa</v>
      </c>
      <c r="E604" s="83" t="str">
        <f>'Compound Alert'!E90</f>
        <v>IBRD</v>
      </c>
      <c r="F604" s="83"/>
      <c r="G604" s="79">
        <f>'Compound Alert'!G90</f>
        <v>2</v>
      </c>
      <c r="H604" s="80">
        <f>'Compound Alert'!H90</f>
        <v>2</v>
      </c>
      <c r="I604" s="78">
        <f>'Compound Alert'!J90</f>
        <v>0</v>
      </c>
      <c r="J604" s="70">
        <f>'Compound Alert'!AF90</f>
        <v>10</v>
      </c>
      <c r="K604" s="70" t="e">
        <f>'Compound Alert'!AG90</f>
        <v>#N/A</v>
      </c>
      <c r="L604" s="70">
        <f>'Compound Alert'!AH90</f>
        <v>2.9545454545454501</v>
      </c>
      <c r="M604" s="70">
        <f>'Compound Alert'!AI90</f>
        <v>10</v>
      </c>
      <c r="N604" s="70">
        <f>'Compound Alert'!AJ90</f>
        <v>0</v>
      </c>
      <c r="O604" s="70">
        <f>'Compound Alert'!AK90</f>
        <v>0</v>
      </c>
      <c r="P604" s="78"/>
      <c r="Q604" s="27" t="e">
        <f>'Compound Alert'!#REF!</f>
        <v>#REF!</v>
      </c>
      <c r="R604" s="27">
        <f>'Compound Alert'!AN286</f>
        <v>0</v>
      </c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</row>
    <row r="605" spans="1:32" hidden="1" x14ac:dyDescent="0.2">
      <c r="A605" s="64">
        <v>78</v>
      </c>
      <c r="B605" s="83" t="str">
        <f>'Compound Alert'!B176</f>
        <v>Tonga</v>
      </c>
      <c r="C605" s="83" t="str">
        <f>'Compound Alert'!C176</f>
        <v>TON</v>
      </c>
      <c r="D605" s="83" t="str">
        <f>'Compound Alert'!D176</f>
        <v>EAS           East Asia &amp; Pacific</v>
      </c>
      <c r="E605" s="83" t="str">
        <f>'Compound Alert'!E176</f>
        <v>IDA</v>
      </c>
      <c r="F605" s="83"/>
      <c r="G605" s="79">
        <f>'Compound Alert'!G176</f>
        <v>3</v>
      </c>
      <c r="H605" s="80">
        <f>'Compound Alert'!H176</f>
        <v>3</v>
      </c>
      <c r="I605" s="78">
        <f>'Compound Alert'!J176</f>
        <v>1.5</v>
      </c>
      <c r="J605" s="70">
        <f>'Compound Alert'!AF176</f>
        <v>7.42</v>
      </c>
      <c r="K605" s="70" t="e">
        <f>'Compound Alert'!AG176</f>
        <v>#N/A</v>
      </c>
      <c r="L605" s="70" t="e">
        <f>'Compound Alert'!AH176</f>
        <v>#N/A</v>
      </c>
      <c r="M605" s="70">
        <f>'Compound Alert'!AI176</f>
        <v>7</v>
      </c>
      <c r="N605" s="70">
        <f>'Compound Alert'!AJ176</f>
        <v>10</v>
      </c>
      <c r="O605" s="70">
        <f>'Compound Alert'!AK176</f>
        <v>0</v>
      </c>
      <c r="P605" s="78"/>
      <c r="Q605" s="27" t="e">
        <f>'Compound Alert'!#REF!</f>
        <v>#REF!</v>
      </c>
      <c r="R605" s="27">
        <f>'Compound Alert'!AN372</f>
        <v>0</v>
      </c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</row>
    <row r="606" spans="1:32" hidden="1" x14ac:dyDescent="0.2">
      <c r="A606" s="64">
        <v>79</v>
      </c>
      <c r="B606" s="83" t="str">
        <f>'Compound Alert'!B139</f>
        <v>Panama</v>
      </c>
      <c r="C606" s="83" t="str">
        <f>'Compound Alert'!C139</f>
        <v>PAN</v>
      </c>
      <c r="D606" s="83" t="str">
        <f>'Compound Alert'!D139</f>
        <v>LCN           Latin America &amp; Caribbean</v>
      </c>
      <c r="E606" s="83" t="str">
        <f>'Compound Alert'!E139</f>
        <v>IBRD</v>
      </c>
      <c r="F606" s="83"/>
      <c r="G606" s="79">
        <f>'Compound Alert'!G139</f>
        <v>2</v>
      </c>
      <c r="H606" s="80">
        <f>'Compound Alert'!H139</f>
        <v>2</v>
      </c>
      <c r="I606" s="78">
        <f>'Compound Alert'!J139</f>
        <v>0.5</v>
      </c>
      <c r="J606" s="70">
        <f>'Compound Alert'!AF139</f>
        <v>5.1185472177799598</v>
      </c>
      <c r="K606" s="70" t="e">
        <f>'Compound Alert'!AG139</f>
        <v>#N/A</v>
      </c>
      <c r="L606" s="70">
        <f>'Compound Alert'!AH139</f>
        <v>0</v>
      </c>
      <c r="M606" s="70">
        <f>'Compound Alert'!AI139</f>
        <v>10</v>
      </c>
      <c r="N606" s="70">
        <f>'Compound Alert'!AJ139</f>
        <v>10</v>
      </c>
      <c r="O606" s="70">
        <f>'Compound Alert'!AK139</f>
        <v>5</v>
      </c>
      <c r="P606" s="78"/>
      <c r="Q606" s="27" t="e">
        <f>'Compound Alert'!#REF!</f>
        <v>#REF!</v>
      </c>
      <c r="R606" s="27">
        <f>'Compound Alert'!AN335</f>
        <v>0</v>
      </c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</row>
    <row r="607" spans="1:32" hidden="1" x14ac:dyDescent="0.2">
      <c r="A607" s="64">
        <v>80</v>
      </c>
      <c r="B607" s="83" t="str">
        <f>'Compound Alert'!B43</f>
        <v>Comoros</v>
      </c>
      <c r="C607" s="83" t="str">
        <f>'Compound Alert'!C43</f>
        <v>COM</v>
      </c>
      <c r="D607" s="83" t="str">
        <f>'Compound Alert'!D43</f>
        <v>SSF           Sub-Saharan Africa</v>
      </c>
      <c r="E607" s="83" t="str">
        <f>'Compound Alert'!E43</f>
        <v>IDA</v>
      </c>
      <c r="F607" s="83"/>
      <c r="G607" s="79">
        <f>'Compound Alert'!G43</f>
        <v>0.5</v>
      </c>
      <c r="H607" s="80">
        <f>'Compound Alert'!H43</f>
        <v>0.5</v>
      </c>
      <c r="I607" s="78">
        <f>'Compound Alert'!J43</f>
        <v>3</v>
      </c>
      <c r="J607" s="70">
        <f>'Compound Alert'!AF43</f>
        <v>0.29572000000000098</v>
      </c>
      <c r="K607" s="70" t="e">
        <f>'Compound Alert'!AG43</f>
        <v>#N/A</v>
      </c>
      <c r="L607" s="70" t="e">
        <f>'Compound Alert'!AH43</f>
        <v>#N/A</v>
      </c>
      <c r="M607" s="70">
        <f>'Compound Alert'!AI43</f>
        <v>5.2930641363789901</v>
      </c>
      <c r="N607" s="70">
        <f>'Compound Alert'!AJ43</f>
        <v>0</v>
      </c>
      <c r="O607" s="70">
        <f>'Compound Alert'!AK43</f>
        <v>0</v>
      </c>
      <c r="P607" s="78"/>
      <c r="Q607" s="27" t="e">
        <f>'Compound Alert'!#REF!</f>
        <v>#REF!</v>
      </c>
      <c r="R607" s="27">
        <f>'Compound Alert'!AN239</f>
        <v>0</v>
      </c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</row>
    <row r="608" spans="1:32" hidden="1" x14ac:dyDescent="0.2">
      <c r="A608" s="64">
        <v>81</v>
      </c>
      <c r="B608" s="83" t="str">
        <f>'Compound Alert'!B138</f>
        <v>Pakistan</v>
      </c>
      <c r="C608" s="83" t="str">
        <f>'Compound Alert'!C138</f>
        <v>PAK</v>
      </c>
      <c r="D608" s="83" t="str">
        <f>'Compound Alert'!D138</f>
        <v>SAS           South Asia</v>
      </c>
      <c r="E608" s="83" t="str">
        <f>'Compound Alert'!E138</f>
        <v>Blend</v>
      </c>
      <c r="F608" s="83"/>
      <c r="G608" s="79">
        <f>'Compound Alert'!G138</f>
        <v>1</v>
      </c>
      <c r="H608" s="80">
        <f>'Compound Alert'!H138</f>
        <v>1</v>
      </c>
      <c r="I608" s="78">
        <f>'Compound Alert'!J138</f>
        <v>2.5</v>
      </c>
      <c r="J608" s="70">
        <f>'Compound Alert'!AF138</f>
        <v>7.3936612056594502</v>
      </c>
      <c r="K608" s="70" t="e">
        <f>'Compound Alert'!AG138</f>
        <v>#N/A</v>
      </c>
      <c r="L608" s="70">
        <f>'Compound Alert'!AH138</f>
        <v>1.5909090909090999</v>
      </c>
      <c r="M608" s="70">
        <f>'Compound Alert'!AI138</f>
        <v>1.4</v>
      </c>
      <c r="N608" s="70">
        <f>'Compound Alert'!AJ138</f>
        <v>0</v>
      </c>
      <c r="O608" s="70">
        <f>'Compound Alert'!AK138</f>
        <v>0</v>
      </c>
      <c r="P608" s="78"/>
      <c r="Q608" s="27" t="e">
        <f>'Compound Alert'!#REF!</f>
        <v>#REF!</v>
      </c>
      <c r="R608" s="27">
        <f>'Compound Alert'!AN334</f>
        <v>0</v>
      </c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</row>
    <row r="609" spans="1:32" hidden="1" x14ac:dyDescent="0.2">
      <c r="A609" s="64">
        <v>82</v>
      </c>
      <c r="B609" s="83" t="str">
        <f>'Compound Alert'!B65</f>
        <v>Gabon</v>
      </c>
      <c r="C609" s="83" t="str">
        <f>'Compound Alert'!C65</f>
        <v>GAB</v>
      </c>
      <c r="D609" s="83" t="str">
        <f>'Compound Alert'!D65</f>
        <v>SSF           Sub-Saharan Africa</v>
      </c>
      <c r="E609" s="83" t="str">
        <f>'Compound Alert'!E65</f>
        <v>IBRD</v>
      </c>
      <c r="F609" s="83"/>
      <c r="G609" s="79">
        <f>'Compound Alert'!G65</f>
        <v>2</v>
      </c>
      <c r="H609" s="80">
        <f>'Compound Alert'!H65</f>
        <v>2</v>
      </c>
      <c r="I609" s="78">
        <f>'Compound Alert'!J65</f>
        <v>1.5</v>
      </c>
      <c r="J609" s="70">
        <f>'Compound Alert'!AF65</f>
        <v>5.9788165249185496</v>
      </c>
      <c r="K609" s="70" t="e">
        <f>'Compound Alert'!AG65</f>
        <v>#N/A</v>
      </c>
      <c r="L609" s="70">
        <f>'Compound Alert'!AH65</f>
        <v>2.7272727272727302</v>
      </c>
      <c r="M609" s="70">
        <f>'Compound Alert'!AI65</f>
        <v>10</v>
      </c>
      <c r="N609" s="70">
        <f>'Compound Alert'!AJ65</f>
        <v>0</v>
      </c>
      <c r="O609" s="70">
        <f>'Compound Alert'!AK65</f>
        <v>0</v>
      </c>
      <c r="P609" s="78"/>
      <c r="Q609" s="27" t="e">
        <f>'Compound Alert'!#REF!</f>
        <v>#REF!</v>
      </c>
      <c r="R609" s="27">
        <f>'Compound Alert'!AN261</f>
        <v>0</v>
      </c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</row>
    <row r="610" spans="1:32" hidden="1" x14ac:dyDescent="0.2">
      <c r="A610" s="64">
        <v>83</v>
      </c>
      <c r="B610" s="83" t="str">
        <f>'Compound Alert'!B81</f>
        <v>Indonesia</v>
      </c>
      <c r="C610" s="83" t="str">
        <f>'Compound Alert'!C81</f>
        <v>IDN</v>
      </c>
      <c r="D610" s="83" t="str">
        <f>'Compound Alert'!D81</f>
        <v>EAS           East Asia &amp; Pacific</v>
      </c>
      <c r="E610" s="83" t="str">
        <f>'Compound Alert'!E81</f>
        <v>IBRD</v>
      </c>
      <c r="F610" s="83"/>
      <c r="G610" s="79">
        <f>'Compound Alert'!G81</f>
        <v>1</v>
      </c>
      <c r="H610" s="80">
        <f>'Compound Alert'!H81</f>
        <v>1</v>
      </c>
      <c r="I610" s="78">
        <f>'Compound Alert'!J81</f>
        <v>1</v>
      </c>
      <c r="J610" s="70">
        <f>'Compound Alert'!AF81</f>
        <v>4.6772114595389596</v>
      </c>
      <c r="K610" s="70" t="e">
        <f>'Compound Alert'!AG81</f>
        <v>#N/A</v>
      </c>
      <c r="L610" s="70">
        <f>'Compound Alert'!AH81</f>
        <v>0</v>
      </c>
      <c r="M610" s="70">
        <f>'Compound Alert'!AI81</f>
        <v>10</v>
      </c>
      <c r="N610" s="70">
        <f>'Compound Alert'!AJ81</f>
        <v>0</v>
      </c>
      <c r="O610" s="70">
        <f>'Compound Alert'!AK81</f>
        <v>5.0682265346269704</v>
      </c>
      <c r="P610" s="78"/>
      <c r="Q610" s="27" t="e">
        <f>'Compound Alert'!#REF!</f>
        <v>#REF!</v>
      </c>
      <c r="R610" s="27">
        <f>'Compound Alert'!AN277</f>
        <v>0</v>
      </c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</row>
    <row r="611" spans="1:32" hidden="1" x14ac:dyDescent="0.2">
      <c r="A611" s="64">
        <v>84</v>
      </c>
      <c r="B611" s="83" t="str">
        <f>'Compound Alert'!B103</f>
        <v>Libya</v>
      </c>
      <c r="C611" s="83" t="str">
        <f>'Compound Alert'!C103</f>
        <v>LBY</v>
      </c>
      <c r="D611" s="83" t="str">
        <f>'Compound Alert'!D103</f>
        <v>MEA           Middle East &amp; North Africa</v>
      </c>
      <c r="E611" s="83" t="str">
        <f>'Compound Alert'!E103</f>
        <v>IBRD</v>
      </c>
      <c r="F611" s="83"/>
      <c r="G611" s="79">
        <f>'Compound Alert'!G103</f>
        <v>2.5</v>
      </c>
      <c r="H611" s="80">
        <f>'Compound Alert'!H103</f>
        <v>2.5</v>
      </c>
      <c r="I611" s="78">
        <f>'Compound Alert'!J103</f>
        <v>2.5</v>
      </c>
      <c r="J611" s="70">
        <f>'Compound Alert'!AF103</f>
        <v>6.8635112540978298</v>
      </c>
      <c r="K611" s="70" t="e">
        <f>'Compound Alert'!AG103</f>
        <v>#N/A</v>
      </c>
      <c r="L611" s="70">
        <f>'Compound Alert'!AH103</f>
        <v>0.22727272727273401</v>
      </c>
      <c r="M611" s="70">
        <f>'Compound Alert'!AI103</f>
        <v>7</v>
      </c>
      <c r="N611" s="70">
        <f>'Compound Alert'!AJ103</f>
        <v>0</v>
      </c>
      <c r="O611" s="70">
        <f>'Compound Alert'!AK103</f>
        <v>6.4227731903056302</v>
      </c>
      <c r="P611" s="78"/>
      <c r="Q611" s="27" t="e">
        <f>'Compound Alert'!#REF!</f>
        <v>#REF!</v>
      </c>
      <c r="R611" s="27">
        <f>'Compound Alert'!AN299</f>
        <v>0</v>
      </c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</row>
    <row r="612" spans="1:32" hidden="1" x14ac:dyDescent="0.2">
      <c r="A612" s="64">
        <v>85</v>
      </c>
      <c r="B612" s="83" t="str">
        <f>'Compound Alert'!B115</f>
        <v>Mexico</v>
      </c>
      <c r="C612" s="83" t="str">
        <f>'Compound Alert'!C115</f>
        <v>MEX</v>
      </c>
      <c r="D612" s="83" t="str">
        <f>'Compound Alert'!D115</f>
        <v>LCN           Latin America &amp; Caribbean</v>
      </c>
      <c r="E612" s="83" t="str">
        <f>'Compound Alert'!E115</f>
        <v>IBRD</v>
      </c>
      <c r="F612" s="83"/>
      <c r="G612" s="79">
        <f>'Compound Alert'!G115</f>
        <v>2.5</v>
      </c>
      <c r="H612" s="80">
        <f>'Compound Alert'!H115</f>
        <v>2.5</v>
      </c>
      <c r="I612" s="78">
        <f>'Compound Alert'!J115</f>
        <v>0.5</v>
      </c>
      <c r="J612" s="70">
        <f>'Compound Alert'!AF115</f>
        <v>10</v>
      </c>
      <c r="K612" s="70" t="e">
        <f>'Compound Alert'!AG115</f>
        <v>#N/A</v>
      </c>
      <c r="L612" s="70">
        <f>'Compound Alert'!AH115</f>
        <v>5</v>
      </c>
      <c r="M612" s="70">
        <f>'Compound Alert'!AI115</f>
        <v>7</v>
      </c>
      <c r="N612" s="70">
        <f>'Compound Alert'!AJ115</f>
        <v>10</v>
      </c>
      <c r="O612" s="70">
        <f>'Compound Alert'!AK115</f>
        <v>0</v>
      </c>
      <c r="P612" s="78"/>
      <c r="Q612" s="27" t="e">
        <f>'Compound Alert'!#REF!</f>
        <v>#REF!</v>
      </c>
      <c r="R612" s="27">
        <f>'Compound Alert'!AN311</f>
        <v>0</v>
      </c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</row>
    <row r="613" spans="1:32" hidden="1" x14ac:dyDescent="0.2">
      <c r="A613" s="64">
        <v>86</v>
      </c>
      <c r="B613" s="83" t="str">
        <f>'Compound Alert'!B32</f>
        <v>Botswana</v>
      </c>
      <c r="C613" s="83" t="str">
        <f>'Compound Alert'!C32</f>
        <v>BWA</v>
      </c>
      <c r="D613" s="83" t="str">
        <f>'Compound Alert'!D32</f>
        <v>SSF           Sub-Saharan Africa</v>
      </c>
      <c r="E613" s="83" t="str">
        <f>'Compound Alert'!E32</f>
        <v>IBRD</v>
      </c>
      <c r="F613" s="83"/>
      <c r="G613" s="79">
        <f>'Compound Alert'!G32</f>
        <v>2</v>
      </c>
      <c r="H613" s="80">
        <f>'Compound Alert'!H32</f>
        <v>2</v>
      </c>
      <c r="I613" s="78">
        <f>'Compound Alert'!J32</f>
        <v>0.5</v>
      </c>
      <c r="J613" s="70">
        <f>'Compound Alert'!AF32</f>
        <v>7.8790986568861996</v>
      </c>
      <c r="K613" s="70" t="e">
        <f>'Compound Alert'!AG32</f>
        <v>#N/A</v>
      </c>
      <c r="L613" s="70">
        <f>'Compound Alert'!AH32</f>
        <v>0</v>
      </c>
      <c r="M613" s="70">
        <f>'Compound Alert'!AI32</f>
        <v>10</v>
      </c>
      <c r="N613" s="70">
        <f>'Compound Alert'!AJ32</f>
        <v>0</v>
      </c>
      <c r="O613" s="70">
        <f>'Compound Alert'!AK32</f>
        <v>0</v>
      </c>
      <c r="P613" s="78"/>
      <c r="Q613" s="27" t="e">
        <f>'Compound Alert'!#REF!</f>
        <v>#REF!</v>
      </c>
      <c r="R613" s="27">
        <f>'Compound Alert'!AN228</f>
        <v>0</v>
      </c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</row>
    <row r="614" spans="1:32" hidden="1" x14ac:dyDescent="0.2">
      <c r="A614" s="64">
        <v>87</v>
      </c>
      <c r="B614" s="83" t="str">
        <f>'Compound Alert'!B75</f>
        <v>Guatemala</v>
      </c>
      <c r="C614" s="83" t="str">
        <f>'Compound Alert'!C75</f>
        <v>GTM</v>
      </c>
      <c r="D614" s="83" t="str">
        <f>'Compound Alert'!D75</f>
        <v>LCN           Latin America &amp; Caribbean</v>
      </c>
      <c r="E614" s="83" t="str">
        <f>'Compound Alert'!E75</f>
        <v>IBRD</v>
      </c>
      <c r="F614" s="83"/>
      <c r="G614" s="79">
        <f>'Compound Alert'!G75</f>
        <v>3</v>
      </c>
      <c r="H614" s="80">
        <f>'Compound Alert'!H75</f>
        <v>3</v>
      </c>
      <c r="I614" s="78">
        <f>'Compound Alert'!J75</f>
        <v>2</v>
      </c>
      <c r="J614" s="70">
        <f>'Compound Alert'!AF75</f>
        <v>6.0729227571801099</v>
      </c>
      <c r="K614" s="70">
        <f>'Compound Alert'!AG75</f>
        <v>10</v>
      </c>
      <c r="L614" s="70">
        <f>'Compound Alert'!AH75</f>
        <v>3.63636363636363</v>
      </c>
      <c r="M614" s="70">
        <f>'Compound Alert'!AI75</f>
        <v>6.3854870390486003</v>
      </c>
      <c r="N614" s="70">
        <f>'Compound Alert'!AJ75</f>
        <v>0</v>
      </c>
      <c r="O614" s="70">
        <f>'Compound Alert'!AK75</f>
        <v>0</v>
      </c>
      <c r="P614" s="78"/>
      <c r="Q614" s="27" t="e">
        <f>'Compound Alert'!#REF!</f>
        <v>#REF!</v>
      </c>
      <c r="R614" s="27">
        <f>'Compound Alert'!AN271</f>
        <v>0</v>
      </c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</row>
    <row r="615" spans="1:32" hidden="1" x14ac:dyDescent="0.2">
      <c r="A615" s="64">
        <v>88</v>
      </c>
      <c r="B615" s="83" t="str">
        <f>'Compound Alert'!B112</f>
        <v>Moldova Republic of</v>
      </c>
      <c r="C615" s="83" t="str">
        <f>'Compound Alert'!C112</f>
        <v>MDA</v>
      </c>
      <c r="D615" s="83" t="str">
        <f>'Compound Alert'!D112</f>
        <v>ECS           Europe &amp; Central Asia</v>
      </c>
      <c r="E615" s="83" t="str">
        <f>'Compound Alert'!E112</f>
        <v>IBRD</v>
      </c>
      <c r="F615" s="83"/>
      <c r="G615" s="79">
        <f>'Compound Alert'!G112</f>
        <v>1.5</v>
      </c>
      <c r="H615" s="80">
        <f>'Compound Alert'!H112</f>
        <v>1.5</v>
      </c>
      <c r="I615" s="78">
        <f>'Compound Alert'!J112</f>
        <v>0.5</v>
      </c>
      <c r="J615" s="70">
        <f>'Compound Alert'!AF112</f>
        <v>10</v>
      </c>
      <c r="K615" s="70" t="e">
        <f>'Compound Alert'!AG112</f>
        <v>#N/A</v>
      </c>
      <c r="L615" s="70">
        <f>'Compound Alert'!AH112</f>
        <v>0</v>
      </c>
      <c r="M615" s="70">
        <f>'Compound Alert'!AI112</f>
        <v>9.6</v>
      </c>
      <c r="N615" s="70">
        <f>'Compound Alert'!AJ112</f>
        <v>0</v>
      </c>
      <c r="O615" s="70">
        <f>'Compound Alert'!AK112</f>
        <v>0</v>
      </c>
      <c r="P615" s="78"/>
      <c r="Q615" s="27" t="e">
        <f>'Compound Alert'!#REF!</f>
        <v>#REF!</v>
      </c>
      <c r="R615" s="27">
        <f>'Compound Alert'!AN308</f>
        <v>0</v>
      </c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</row>
    <row r="616" spans="1:32" hidden="1" x14ac:dyDescent="0.2">
      <c r="A616" s="64">
        <v>89</v>
      </c>
      <c r="B616" s="83" t="str">
        <f>'Compound Alert'!B186</f>
        <v>Uzbekistan</v>
      </c>
      <c r="C616" s="83" t="str">
        <f>'Compound Alert'!C186</f>
        <v>UZB</v>
      </c>
      <c r="D616" s="83" t="str">
        <f>'Compound Alert'!D186</f>
        <v>ECS           Europe &amp; Central Asia</v>
      </c>
      <c r="E616" s="83" t="str">
        <f>'Compound Alert'!E186</f>
        <v>Blend</v>
      </c>
      <c r="F616" s="83"/>
      <c r="G616" s="79">
        <f>'Compound Alert'!G186</f>
        <v>2.5</v>
      </c>
      <c r="H616" s="80">
        <f>'Compound Alert'!H186</f>
        <v>2.5</v>
      </c>
      <c r="I616" s="78">
        <f>'Compound Alert'!J186</f>
        <v>1.5</v>
      </c>
      <c r="J616" s="70">
        <f>'Compound Alert'!AF186</f>
        <v>5.0476923076923104</v>
      </c>
      <c r="K616" s="70" t="e">
        <f>'Compound Alert'!AG186</f>
        <v>#N/A</v>
      </c>
      <c r="L616" s="70">
        <f>'Compound Alert'!AH186</f>
        <v>4.0909090909090997</v>
      </c>
      <c r="M616" s="70">
        <f>'Compound Alert'!AI186</f>
        <v>8.9974795750209307</v>
      </c>
      <c r="N616" s="70">
        <f>'Compound Alert'!AJ186</f>
        <v>7</v>
      </c>
      <c r="O616" s="70">
        <f>'Compound Alert'!AK186</f>
        <v>0</v>
      </c>
      <c r="P616" s="78"/>
      <c r="Q616" s="27" t="e">
        <f>'Compound Alert'!#REF!</f>
        <v>#REF!</v>
      </c>
      <c r="R616" s="27">
        <f>'Compound Alert'!AN382</f>
        <v>0</v>
      </c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</row>
    <row r="617" spans="1:32" hidden="1" x14ac:dyDescent="0.2">
      <c r="A617" s="64">
        <v>90</v>
      </c>
      <c r="B617" s="83" t="str">
        <f>'Compound Alert'!B189</f>
        <v>Viet Nam</v>
      </c>
      <c r="C617" s="83" t="str">
        <f>'Compound Alert'!C189</f>
        <v>VNM</v>
      </c>
      <c r="D617" s="83" t="str">
        <f>'Compound Alert'!D189</f>
        <v>EAS           East Asia &amp; Pacific</v>
      </c>
      <c r="E617" s="83" t="str">
        <f>'Compound Alert'!E189</f>
        <v>IBRD</v>
      </c>
      <c r="F617" s="83"/>
      <c r="G617" s="79">
        <f>'Compound Alert'!G189</f>
        <v>1.5</v>
      </c>
      <c r="H617" s="80">
        <f>'Compound Alert'!H189</f>
        <v>1.5</v>
      </c>
      <c r="I617" s="78">
        <f>'Compound Alert'!J189</f>
        <v>1</v>
      </c>
      <c r="J617" s="70">
        <f>'Compound Alert'!AF189</f>
        <v>3.58153846153846</v>
      </c>
      <c r="K617" s="70" t="e">
        <f>'Compound Alert'!AG189</f>
        <v>#N/A</v>
      </c>
      <c r="L617" s="70">
        <f>'Compound Alert'!AH189</f>
        <v>2.7272727272727302</v>
      </c>
      <c r="M617" s="70">
        <f>'Compound Alert'!AI189</f>
        <v>6.4178180921645396</v>
      </c>
      <c r="N617" s="70">
        <f>'Compound Alert'!AJ189</f>
        <v>7</v>
      </c>
      <c r="O617" s="70">
        <f>'Compound Alert'!AK189</f>
        <v>0</v>
      </c>
      <c r="P617" s="78"/>
      <c r="Q617" s="27" t="e">
        <f>'Compound Alert'!#REF!</f>
        <v>#REF!</v>
      </c>
      <c r="R617" s="27">
        <f>'Compound Alert'!AN385</f>
        <v>0</v>
      </c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</row>
    <row r="618" spans="1:32" hidden="1" x14ac:dyDescent="0.2">
      <c r="A618" s="64">
        <v>91</v>
      </c>
      <c r="B618" s="83" t="str">
        <f>'Compound Alert'!B24</f>
        <v>Bosnia and Herzegovina</v>
      </c>
      <c r="C618" s="83" t="str">
        <f>'Compound Alert'!C24</f>
        <v>BIH</v>
      </c>
      <c r="D618" s="83" t="str">
        <f>'Compound Alert'!D24</f>
        <v>ECS           Europe &amp; Central Asia</v>
      </c>
      <c r="E618" s="83" t="str">
        <f>'Compound Alert'!E24</f>
        <v>IBRD</v>
      </c>
      <c r="F618" s="83"/>
      <c r="G618" s="79">
        <f>'Compound Alert'!G24</f>
        <v>2</v>
      </c>
      <c r="H618" s="80">
        <f>'Compound Alert'!H24</f>
        <v>2</v>
      </c>
      <c r="I618" s="78">
        <f>'Compound Alert'!J24</f>
        <v>0</v>
      </c>
      <c r="J618" s="70">
        <f>'Compound Alert'!AF24</f>
        <v>10</v>
      </c>
      <c r="K618" s="70" t="e">
        <f>'Compound Alert'!AG24</f>
        <v>#N/A</v>
      </c>
      <c r="L618" s="70">
        <f>'Compound Alert'!AH24</f>
        <v>6.1363636363636296</v>
      </c>
      <c r="M618" s="70">
        <f>'Compound Alert'!AI24</f>
        <v>10</v>
      </c>
      <c r="N618" s="70">
        <f>'Compound Alert'!AJ24</f>
        <v>0</v>
      </c>
      <c r="O618" s="70">
        <f>'Compound Alert'!AK24</f>
        <v>1.6952912574300001</v>
      </c>
      <c r="P618" s="78"/>
      <c r="Q618" s="27" t="e">
        <f>'Compound Alert'!#REF!</f>
        <v>#REF!</v>
      </c>
      <c r="R618" s="27">
        <f>'Compound Alert'!AN220</f>
        <v>0</v>
      </c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</row>
    <row r="619" spans="1:32" hidden="1" x14ac:dyDescent="0.2">
      <c r="A619" s="64">
        <v>92</v>
      </c>
      <c r="B619" s="83" t="str">
        <f>'Compound Alert'!B67</f>
        <v>Georgia</v>
      </c>
      <c r="C619" s="83" t="str">
        <f>'Compound Alert'!C67</f>
        <v>GEO</v>
      </c>
      <c r="D619" s="83" t="str">
        <f>'Compound Alert'!D67</f>
        <v>ECS           Europe &amp; Central Asia</v>
      </c>
      <c r="E619" s="83" t="str">
        <f>'Compound Alert'!E67</f>
        <v>IBRD</v>
      </c>
      <c r="F619" s="83"/>
      <c r="G619" s="79">
        <f>'Compound Alert'!G67</f>
        <v>1</v>
      </c>
      <c r="H619" s="80">
        <f>'Compound Alert'!H67</f>
        <v>1</v>
      </c>
      <c r="I619" s="78">
        <f>'Compound Alert'!J67</f>
        <v>0</v>
      </c>
      <c r="J619" s="70">
        <f>'Compound Alert'!AF67</f>
        <v>7.9773199999999997</v>
      </c>
      <c r="K619" s="70" t="e">
        <f>'Compound Alert'!AG67</f>
        <v>#N/A</v>
      </c>
      <c r="L619" s="70">
        <f>'Compound Alert'!AH67</f>
        <v>3.63636363636363</v>
      </c>
      <c r="M619" s="70">
        <f>'Compound Alert'!AI67</f>
        <v>10</v>
      </c>
      <c r="N619" s="70">
        <f>'Compound Alert'!AJ67</f>
        <v>0</v>
      </c>
      <c r="O619" s="70">
        <f>'Compound Alert'!AK67</f>
        <v>10</v>
      </c>
      <c r="P619" s="78"/>
      <c r="Q619" s="27" t="e">
        <f>'Compound Alert'!#REF!</f>
        <v>#REF!</v>
      </c>
      <c r="R619" s="27">
        <f>'Compound Alert'!AN263</f>
        <v>0</v>
      </c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</row>
    <row r="620" spans="1:32" hidden="1" x14ac:dyDescent="0.2">
      <c r="A620" s="64">
        <v>93</v>
      </c>
      <c r="B620" s="83" t="str">
        <f>'Compound Alert'!B178</f>
        <v>Tunisia</v>
      </c>
      <c r="C620" s="83" t="str">
        <f>'Compound Alert'!C178</f>
        <v>TUN</v>
      </c>
      <c r="D620" s="83" t="str">
        <f>'Compound Alert'!D178</f>
        <v>MEA           Middle East &amp; North Africa</v>
      </c>
      <c r="E620" s="83" t="str">
        <f>'Compound Alert'!E178</f>
        <v>IBRD</v>
      </c>
      <c r="F620" s="83"/>
      <c r="G620" s="79">
        <f>'Compound Alert'!G178</f>
        <v>2</v>
      </c>
      <c r="H620" s="80">
        <f>'Compound Alert'!H178</f>
        <v>2</v>
      </c>
      <c r="I620" s="78">
        <f>'Compound Alert'!J178</f>
        <v>0.5</v>
      </c>
      <c r="J620" s="70">
        <f>'Compound Alert'!AF178</f>
        <v>9.5</v>
      </c>
      <c r="K620" s="70" t="e">
        <f>'Compound Alert'!AG178</f>
        <v>#N/A</v>
      </c>
      <c r="L620" s="70">
        <f>'Compound Alert'!AH178</f>
        <v>4.0909090909090802</v>
      </c>
      <c r="M620" s="70">
        <f>'Compound Alert'!AI178</f>
        <v>10</v>
      </c>
      <c r="N620" s="70">
        <f>'Compound Alert'!AJ178</f>
        <v>0</v>
      </c>
      <c r="O620" s="70">
        <f>'Compound Alert'!AK178</f>
        <v>0</v>
      </c>
      <c r="P620" s="78"/>
      <c r="Q620" s="27" t="e">
        <f>'Compound Alert'!#REF!</f>
        <v>#REF!</v>
      </c>
      <c r="R620" s="27">
        <f>'Compound Alert'!AN374</f>
        <v>0</v>
      </c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</row>
    <row r="621" spans="1:32" hidden="1" x14ac:dyDescent="0.2">
      <c r="A621" s="64">
        <v>94</v>
      </c>
      <c r="B621" s="83" t="str">
        <f>'Compound Alert'!B53</f>
        <v>Dominican Republic</v>
      </c>
      <c r="C621" s="83" t="str">
        <f>'Compound Alert'!C53</f>
        <v>DOM</v>
      </c>
      <c r="D621" s="83" t="str">
        <f>'Compound Alert'!D53</f>
        <v>LCN           Latin America &amp; Caribbean</v>
      </c>
      <c r="E621" s="83" t="str">
        <f>'Compound Alert'!E53</f>
        <v>IBRD</v>
      </c>
      <c r="F621" s="83"/>
      <c r="G621" s="79">
        <f>'Compound Alert'!G53</f>
        <v>2</v>
      </c>
      <c r="H621" s="80">
        <f>'Compound Alert'!H53</f>
        <v>2</v>
      </c>
      <c r="I621" s="78">
        <f>'Compound Alert'!J53</f>
        <v>0.5</v>
      </c>
      <c r="J621" s="70">
        <f>'Compound Alert'!AF53</f>
        <v>4.9565834334317396</v>
      </c>
      <c r="K621" s="70" t="e">
        <f>'Compound Alert'!AG53</f>
        <v>#N/A</v>
      </c>
      <c r="L621" s="70">
        <f>'Compound Alert'!AH53</f>
        <v>5</v>
      </c>
      <c r="M621" s="70">
        <f>'Compound Alert'!AI53</f>
        <v>10</v>
      </c>
      <c r="N621" s="70">
        <f>'Compound Alert'!AJ53</f>
        <v>0</v>
      </c>
      <c r="O621" s="70">
        <f>'Compound Alert'!AK53</f>
        <v>0</v>
      </c>
      <c r="P621" s="78"/>
      <c r="Q621" s="27" t="e">
        <f>'Compound Alert'!#REF!</f>
        <v>#REF!</v>
      </c>
      <c r="R621" s="27">
        <f>'Compound Alert'!AN249</f>
        <v>0</v>
      </c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</row>
    <row r="622" spans="1:32" hidden="1" x14ac:dyDescent="0.2">
      <c r="A622" s="64">
        <v>95</v>
      </c>
      <c r="B622" s="83" t="str">
        <f>'Compound Alert'!B54</f>
        <v>Algeria</v>
      </c>
      <c r="C622" s="83" t="str">
        <f>'Compound Alert'!C54</f>
        <v>DZA</v>
      </c>
      <c r="D622" s="83" t="str">
        <f>'Compound Alert'!D54</f>
        <v>MEA           Middle East &amp; North Africa</v>
      </c>
      <c r="E622" s="83" t="str">
        <f>'Compound Alert'!E54</f>
        <v>IBRD</v>
      </c>
      <c r="F622" s="83"/>
      <c r="G622" s="79">
        <f>'Compound Alert'!G54</f>
        <v>2</v>
      </c>
      <c r="H622" s="80">
        <f>'Compound Alert'!H54</f>
        <v>2</v>
      </c>
      <c r="I622" s="78">
        <f>'Compound Alert'!J54</f>
        <v>1</v>
      </c>
      <c r="J622" s="70">
        <f>'Compound Alert'!AF54</f>
        <v>5.4181025030996697</v>
      </c>
      <c r="K622" s="70" t="e">
        <f>'Compound Alert'!AG54</f>
        <v>#N/A</v>
      </c>
      <c r="L622" s="70">
        <f>'Compound Alert'!AH54</f>
        <v>5</v>
      </c>
      <c r="M622" s="70">
        <f>'Compound Alert'!AI54</f>
        <v>9.06666666666667</v>
      </c>
      <c r="N622" s="70">
        <f>'Compound Alert'!AJ54</f>
        <v>0</v>
      </c>
      <c r="O622" s="70">
        <f>'Compound Alert'!AK54</f>
        <v>9.5276039040096894</v>
      </c>
      <c r="P622" s="78"/>
      <c r="Q622" s="27" t="e">
        <f>'Compound Alert'!#REF!</f>
        <v>#REF!</v>
      </c>
      <c r="R622" s="27">
        <f>'Compound Alert'!AN250</f>
        <v>0</v>
      </c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</row>
    <row r="623" spans="1:32" hidden="1" x14ac:dyDescent="0.2">
      <c r="A623" s="64">
        <v>96</v>
      </c>
      <c r="B623" s="83" t="str">
        <f>'Compound Alert'!B111</f>
        <v>Morocco</v>
      </c>
      <c r="C623" s="83" t="str">
        <f>'Compound Alert'!C111</f>
        <v>MAR</v>
      </c>
      <c r="D623" s="83" t="str">
        <f>'Compound Alert'!D111</f>
        <v>MEA           Middle East &amp; North Africa</v>
      </c>
      <c r="E623" s="83" t="str">
        <f>'Compound Alert'!E111</f>
        <v>IBRD</v>
      </c>
      <c r="F623" s="83"/>
      <c r="G623" s="79">
        <f>'Compound Alert'!G111</f>
        <v>1.5</v>
      </c>
      <c r="H623" s="80">
        <f>'Compound Alert'!H111</f>
        <v>1.5</v>
      </c>
      <c r="I623" s="78">
        <f>'Compound Alert'!J111</f>
        <v>0</v>
      </c>
      <c r="J623" s="70">
        <f>'Compound Alert'!AF111</f>
        <v>5.1837432271982697</v>
      </c>
      <c r="K623" s="70" t="e">
        <f>'Compound Alert'!AG111</f>
        <v>#N/A</v>
      </c>
      <c r="L623" s="70">
        <f>'Compound Alert'!AH111</f>
        <v>1.36363636363637</v>
      </c>
      <c r="M623" s="70">
        <f>'Compound Alert'!AI111</f>
        <v>10</v>
      </c>
      <c r="N623" s="70">
        <f>'Compound Alert'!AJ111</f>
        <v>0</v>
      </c>
      <c r="O623" s="70">
        <f>'Compound Alert'!AK111</f>
        <v>5</v>
      </c>
      <c r="P623" s="78"/>
      <c r="Q623" s="27" t="e">
        <f>'Compound Alert'!#REF!</f>
        <v>#REF!</v>
      </c>
      <c r="R623" s="27">
        <f>'Compound Alert'!AN307</f>
        <v>0</v>
      </c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</row>
    <row r="624" spans="1:32" hidden="1" x14ac:dyDescent="0.2">
      <c r="A624" s="64">
        <v>97</v>
      </c>
      <c r="B624" s="83" t="str">
        <f>'Compound Alert'!B162</f>
        <v>Sao Tome and Principe</v>
      </c>
      <c r="C624" s="83" t="str">
        <f>'Compound Alert'!C162</f>
        <v>STP</v>
      </c>
      <c r="D624" s="83" t="str">
        <f>'Compound Alert'!D162</f>
        <v>SSF           Sub-Saharan Africa</v>
      </c>
      <c r="E624" s="83" t="str">
        <f>'Compound Alert'!E162</f>
        <v>IDA</v>
      </c>
      <c r="F624" s="83"/>
      <c r="G624" s="79">
        <f>'Compound Alert'!G162</f>
        <v>1</v>
      </c>
      <c r="H624" s="80">
        <f>'Compound Alert'!H162</f>
        <v>1</v>
      </c>
      <c r="I624" s="78">
        <f>'Compound Alert'!J162</f>
        <v>2.5</v>
      </c>
      <c r="J624" s="70">
        <f>'Compound Alert'!AF162</f>
        <v>0.36503999999999998</v>
      </c>
      <c r="K624" s="70" t="e">
        <f>'Compound Alert'!AG162</f>
        <v>#N/A</v>
      </c>
      <c r="L624" s="70">
        <f>'Compound Alert'!AH162</f>
        <v>0</v>
      </c>
      <c r="M624" s="70">
        <f>'Compound Alert'!AI162</f>
        <v>10</v>
      </c>
      <c r="N624" s="70">
        <f>'Compound Alert'!AJ162</f>
        <v>0</v>
      </c>
      <c r="O624" s="70">
        <f>'Compound Alert'!AK162</f>
        <v>0</v>
      </c>
      <c r="P624" s="78"/>
      <c r="Q624" s="27" t="e">
        <f>'Compound Alert'!#REF!</f>
        <v>#REF!</v>
      </c>
      <c r="R624" s="27">
        <f>'Compound Alert'!AN358</f>
        <v>0</v>
      </c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</row>
    <row r="625" spans="1:32" hidden="1" x14ac:dyDescent="0.2">
      <c r="A625" s="64">
        <v>98</v>
      </c>
      <c r="B625" s="83" t="str">
        <f>'Compound Alert'!B28</f>
        <v>Brazil</v>
      </c>
      <c r="C625" s="83" t="str">
        <f>'Compound Alert'!C28</f>
        <v>BRA</v>
      </c>
      <c r="D625" s="83" t="str">
        <f>'Compound Alert'!D28</f>
        <v>LCN           Latin America &amp; Caribbean</v>
      </c>
      <c r="E625" s="83" t="str">
        <f>'Compound Alert'!E28</f>
        <v>IBRD</v>
      </c>
      <c r="F625" s="83"/>
      <c r="G625" s="79">
        <f>'Compound Alert'!G28</f>
        <v>1.5</v>
      </c>
      <c r="H625" s="80">
        <f>'Compound Alert'!H28</f>
        <v>1.5</v>
      </c>
      <c r="I625" s="78">
        <f>'Compound Alert'!J28</f>
        <v>0</v>
      </c>
      <c r="J625" s="70">
        <f>'Compound Alert'!AF28</f>
        <v>10</v>
      </c>
      <c r="K625" s="70" t="e">
        <f>'Compound Alert'!AG28</f>
        <v>#N/A</v>
      </c>
      <c r="L625" s="70">
        <f>'Compound Alert'!AH28</f>
        <v>0</v>
      </c>
      <c r="M625" s="70">
        <f>'Compound Alert'!AI28</f>
        <v>10</v>
      </c>
      <c r="N625" s="70">
        <f>'Compound Alert'!AJ28</f>
        <v>7</v>
      </c>
      <c r="O625" s="70">
        <f>'Compound Alert'!AK28</f>
        <v>0</v>
      </c>
      <c r="P625" s="78"/>
      <c r="Q625" s="27" t="e">
        <f>'Compound Alert'!#REF!</f>
        <v>#REF!</v>
      </c>
      <c r="R625" s="27">
        <f>'Compound Alert'!AN224</f>
        <v>0</v>
      </c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</row>
    <row r="626" spans="1:32" hidden="1" x14ac:dyDescent="0.2">
      <c r="A626" s="64">
        <v>99</v>
      </c>
      <c r="B626" s="83" t="str">
        <f>'Compound Alert'!B167</f>
        <v>Eswatini</v>
      </c>
      <c r="C626" s="83" t="str">
        <f>'Compound Alert'!C167</f>
        <v>SWZ</v>
      </c>
      <c r="D626" s="83" t="str">
        <f>'Compound Alert'!D167</f>
        <v>SSF           Sub-Saharan Africa</v>
      </c>
      <c r="E626" s="83" t="str">
        <f>'Compound Alert'!E167</f>
        <v>IBRD</v>
      </c>
      <c r="F626" s="83"/>
      <c r="G626" s="79">
        <f>'Compound Alert'!G167</f>
        <v>2</v>
      </c>
      <c r="H626" s="80">
        <f>'Compound Alert'!H167</f>
        <v>2</v>
      </c>
      <c r="I626" s="78">
        <f>'Compound Alert'!J167</f>
        <v>2</v>
      </c>
      <c r="J626" s="70">
        <f>'Compound Alert'!AF167</f>
        <v>10</v>
      </c>
      <c r="K626" s="70" t="e">
        <f>'Compound Alert'!AG167</f>
        <v>#N/A</v>
      </c>
      <c r="L626" s="70">
        <f>'Compound Alert'!AH167</f>
        <v>1.36363636363637</v>
      </c>
      <c r="M626" s="70">
        <f>'Compound Alert'!AI167</f>
        <v>7.6747122178435001</v>
      </c>
      <c r="N626" s="70">
        <f>'Compound Alert'!AJ167</f>
        <v>0</v>
      </c>
      <c r="O626" s="70">
        <f>'Compound Alert'!AK167</f>
        <v>0</v>
      </c>
      <c r="P626" s="78"/>
      <c r="Q626" s="27" t="e">
        <f>'Compound Alert'!#REF!</f>
        <v>#REF!</v>
      </c>
      <c r="R626" s="27">
        <f>'Compound Alert'!AN363</f>
        <v>0</v>
      </c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</row>
    <row r="627" spans="1:32" hidden="1" x14ac:dyDescent="0.2">
      <c r="A627" s="64">
        <v>100</v>
      </c>
      <c r="B627" s="83" t="str">
        <f>'Compound Alert'!B25</f>
        <v>Belarus</v>
      </c>
      <c r="C627" s="83" t="str">
        <f>'Compound Alert'!C25</f>
        <v>BLR</v>
      </c>
      <c r="D627" s="83" t="str">
        <f>'Compound Alert'!D25</f>
        <v>ECS           Europe &amp; Central Asia</v>
      </c>
      <c r="E627" s="83" t="str">
        <f>'Compound Alert'!E25</f>
        <v>IBRD</v>
      </c>
      <c r="F627" s="83"/>
      <c r="G627" s="79">
        <f>'Compound Alert'!G25</f>
        <v>2</v>
      </c>
      <c r="H627" s="80">
        <f>'Compound Alert'!H25</f>
        <v>2</v>
      </c>
      <c r="I627" s="78">
        <f>'Compound Alert'!J25</f>
        <v>0.5</v>
      </c>
      <c r="J627" s="70">
        <f>'Compound Alert'!AF25</f>
        <v>7.6676923076923096</v>
      </c>
      <c r="K627" s="70" t="e">
        <f>'Compound Alert'!AG25</f>
        <v>#N/A</v>
      </c>
      <c r="L627" s="70">
        <f>'Compound Alert'!AH25</f>
        <v>10</v>
      </c>
      <c r="M627" s="70">
        <f>'Compound Alert'!AI25</f>
        <v>7</v>
      </c>
      <c r="N627" s="70">
        <f>'Compound Alert'!AJ25</f>
        <v>0</v>
      </c>
      <c r="O627" s="70">
        <f>'Compound Alert'!AK25</f>
        <v>0</v>
      </c>
      <c r="P627" s="78"/>
      <c r="Q627" s="27" t="e">
        <f>'Compound Alert'!#REF!</f>
        <v>#REF!</v>
      </c>
      <c r="R627" s="27">
        <f>'Compound Alert'!AN221</f>
        <v>0</v>
      </c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</row>
    <row r="628" spans="1:32" hidden="1" x14ac:dyDescent="0.2">
      <c r="A628" s="64">
        <v>101</v>
      </c>
      <c r="B628" s="83" t="str">
        <f>'Compound Alert'!B37</f>
        <v>China</v>
      </c>
      <c r="C628" s="83" t="str">
        <f>'Compound Alert'!C37</f>
        <v>CHN</v>
      </c>
      <c r="D628" s="83" t="str">
        <f>'Compound Alert'!D37</f>
        <v>EAS           East Asia &amp; Pacific</v>
      </c>
      <c r="E628" s="83" t="str">
        <f>'Compound Alert'!E37</f>
        <v>IBRD</v>
      </c>
      <c r="F628" s="83"/>
      <c r="G628" s="79">
        <f>'Compound Alert'!G37</f>
        <v>0.5</v>
      </c>
      <c r="H628" s="80">
        <f>'Compound Alert'!H37</f>
        <v>0.5</v>
      </c>
      <c r="I628" s="78">
        <f>'Compound Alert'!J37</f>
        <v>1</v>
      </c>
      <c r="J628" s="70">
        <f>'Compound Alert'!AF37</f>
        <v>4.1025641025641004</v>
      </c>
      <c r="K628" s="70" t="e">
        <f>'Compound Alert'!AG37</f>
        <v>#N/A</v>
      </c>
      <c r="L628" s="70">
        <f>'Compound Alert'!AH37</f>
        <v>0</v>
      </c>
      <c r="M628" s="70">
        <f>'Compound Alert'!AI37</f>
        <v>7.3536021546674304</v>
      </c>
      <c r="N628" s="70">
        <f>'Compound Alert'!AJ37</f>
        <v>0</v>
      </c>
      <c r="O628" s="70">
        <f>'Compound Alert'!AK37</f>
        <v>0</v>
      </c>
      <c r="P628" s="78"/>
      <c r="Q628" s="27" t="e">
        <f>'Compound Alert'!#REF!</f>
        <v>#REF!</v>
      </c>
      <c r="R628" s="27">
        <f>'Compound Alert'!AN233</f>
        <v>0</v>
      </c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</row>
    <row r="629" spans="1:32" hidden="1" x14ac:dyDescent="0.2">
      <c r="A629" s="64">
        <v>102</v>
      </c>
      <c r="B629" s="83" t="str">
        <f>'Compound Alert'!B56</f>
        <v>Egypt</v>
      </c>
      <c r="C629" s="83" t="str">
        <f>'Compound Alert'!C56</f>
        <v>EGY</v>
      </c>
      <c r="D629" s="83" t="str">
        <f>'Compound Alert'!D56</f>
        <v>MEA           Middle East &amp; North Africa</v>
      </c>
      <c r="E629" s="83" t="str">
        <f>'Compound Alert'!E56</f>
        <v>IBRD</v>
      </c>
      <c r="F629" s="83"/>
      <c r="G629" s="79">
        <f>'Compound Alert'!G56</f>
        <v>1</v>
      </c>
      <c r="H629" s="80">
        <f>'Compound Alert'!H56</f>
        <v>1</v>
      </c>
      <c r="I629" s="78">
        <f>'Compound Alert'!J56</f>
        <v>0</v>
      </c>
      <c r="J629" s="70">
        <f>'Compound Alert'!AF56</f>
        <v>6.4189705391251302</v>
      </c>
      <c r="K629" s="70" t="e">
        <f>'Compound Alert'!AG56</f>
        <v>#N/A</v>
      </c>
      <c r="L629" s="70">
        <f>'Compound Alert'!AH56</f>
        <v>1.36363636363637</v>
      </c>
      <c r="M629" s="70">
        <f>'Compound Alert'!AI56</f>
        <v>7</v>
      </c>
      <c r="N629" s="70">
        <f>'Compound Alert'!AJ56</f>
        <v>0</v>
      </c>
      <c r="O629" s="70">
        <f>'Compound Alert'!AK56</f>
        <v>0</v>
      </c>
      <c r="P629" s="78"/>
      <c r="Q629" s="27" t="e">
        <f>'Compound Alert'!#REF!</f>
        <v>#REF!</v>
      </c>
      <c r="R629" s="27">
        <f>'Compound Alert'!AN252</f>
        <v>0</v>
      </c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</row>
    <row r="630" spans="1:32" hidden="1" x14ac:dyDescent="0.2">
      <c r="A630" s="64">
        <v>103</v>
      </c>
      <c r="B630" s="83" t="str">
        <f>'Compound Alert'!B72</f>
        <v>Equatorial Guinea</v>
      </c>
      <c r="C630" s="83" t="str">
        <f>'Compound Alert'!C72</f>
        <v>GNQ</v>
      </c>
      <c r="D630" s="83" t="str">
        <f>'Compound Alert'!D72</f>
        <v>SSF           Sub-Saharan Africa</v>
      </c>
      <c r="E630" s="83" t="str">
        <f>'Compound Alert'!E72</f>
        <v>IBRD</v>
      </c>
      <c r="F630" s="83"/>
      <c r="G630" s="79">
        <f>'Compound Alert'!G72</f>
        <v>1</v>
      </c>
      <c r="H630" s="80">
        <f>'Compound Alert'!H72</f>
        <v>1</v>
      </c>
      <c r="I630" s="78">
        <f>'Compound Alert'!J72</f>
        <v>1.5</v>
      </c>
      <c r="J630" s="70">
        <f>'Compound Alert'!AF72</f>
        <v>0.81459999999999999</v>
      </c>
      <c r="K630" s="70" t="e">
        <f>'Compound Alert'!AG72</f>
        <v>#N/A</v>
      </c>
      <c r="L630" s="70">
        <f>'Compound Alert'!AH72</f>
        <v>5.9090909090909003</v>
      </c>
      <c r="M630" s="70" t="e">
        <f>'Compound Alert'!AI72</f>
        <v>#N/A</v>
      </c>
      <c r="N630" s="70">
        <f>'Compound Alert'!AJ72</f>
        <v>0</v>
      </c>
      <c r="O630" s="70">
        <f>'Compound Alert'!AK72</f>
        <v>0</v>
      </c>
      <c r="P630" s="78"/>
      <c r="Q630" s="27" t="e">
        <f>'Compound Alert'!#REF!</f>
        <v>#REF!</v>
      </c>
      <c r="R630" s="27">
        <f>'Compound Alert'!AN268</f>
        <v>0</v>
      </c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</row>
    <row r="631" spans="1:32" hidden="1" x14ac:dyDescent="0.2">
      <c r="A631" s="64">
        <v>104</v>
      </c>
      <c r="B631" s="83" t="str">
        <f>'Compound Alert'!B122</f>
        <v>Mongolia</v>
      </c>
      <c r="C631" s="83" t="str">
        <f>'Compound Alert'!C122</f>
        <v>MNG</v>
      </c>
      <c r="D631" s="83" t="str">
        <f>'Compound Alert'!D122</f>
        <v>EAS           East Asia &amp; Pacific</v>
      </c>
      <c r="E631" s="83" t="str">
        <f>'Compound Alert'!E122</f>
        <v>IBRD</v>
      </c>
      <c r="F631" s="83"/>
      <c r="G631" s="79">
        <f>'Compound Alert'!G122</f>
        <v>1</v>
      </c>
      <c r="H631" s="80">
        <f>'Compound Alert'!H122</f>
        <v>1</v>
      </c>
      <c r="I631" s="78">
        <f>'Compound Alert'!J122</f>
        <v>0.5</v>
      </c>
      <c r="J631" s="70">
        <f>'Compound Alert'!AF122</f>
        <v>10</v>
      </c>
      <c r="K631" s="70" t="e">
        <f>'Compound Alert'!AG122</f>
        <v>#N/A</v>
      </c>
      <c r="L631" s="70">
        <f>'Compound Alert'!AH122</f>
        <v>1.5909090909090799</v>
      </c>
      <c r="M631" s="70">
        <f>'Compound Alert'!AI122</f>
        <v>7.5099392578705402</v>
      </c>
      <c r="N631" s="70">
        <f>'Compound Alert'!AJ122</f>
        <v>0</v>
      </c>
      <c r="O631" s="70">
        <f>'Compound Alert'!AK122</f>
        <v>0</v>
      </c>
      <c r="P631" s="78"/>
      <c r="Q631" s="27" t="e">
        <f>'Compound Alert'!#REF!</f>
        <v>#REF!</v>
      </c>
      <c r="R631" s="27">
        <f>'Compound Alert'!AN318</f>
        <v>0</v>
      </c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</row>
    <row r="632" spans="1:32" hidden="1" x14ac:dyDescent="0.2">
      <c r="A632" s="64">
        <v>105</v>
      </c>
      <c r="B632" s="83" t="str">
        <f>'Compound Alert'!B147</f>
        <v>Paraguay</v>
      </c>
      <c r="C632" s="83" t="str">
        <f>'Compound Alert'!C147</f>
        <v>PRY</v>
      </c>
      <c r="D632" s="83" t="str">
        <f>'Compound Alert'!D147</f>
        <v>LCN           Latin America &amp; Caribbean</v>
      </c>
      <c r="E632" s="83" t="str">
        <f>'Compound Alert'!E147</f>
        <v>IBRD</v>
      </c>
      <c r="F632" s="83"/>
      <c r="G632" s="79">
        <f>'Compound Alert'!G147</f>
        <v>1.5</v>
      </c>
      <c r="H632" s="80">
        <f>'Compound Alert'!H147</f>
        <v>1.5</v>
      </c>
      <c r="I632" s="78">
        <f>'Compound Alert'!J147</f>
        <v>0</v>
      </c>
      <c r="J632" s="70">
        <f>'Compound Alert'!AF147</f>
        <v>10</v>
      </c>
      <c r="K632" s="70" t="e">
        <f>'Compound Alert'!AG147</f>
        <v>#N/A</v>
      </c>
      <c r="L632" s="70">
        <f>'Compound Alert'!AH147</f>
        <v>0</v>
      </c>
      <c r="M632" s="70">
        <f>'Compound Alert'!AI147</f>
        <v>7.25</v>
      </c>
      <c r="N632" s="70">
        <f>'Compound Alert'!AJ147</f>
        <v>0</v>
      </c>
      <c r="O632" s="70">
        <f>'Compound Alert'!AK147</f>
        <v>10</v>
      </c>
      <c r="P632" s="78"/>
      <c r="Q632" s="27" t="e">
        <f>'Compound Alert'!#REF!</f>
        <v>#REF!</v>
      </c>
      <c r="R632" s="27">
        <f>'Compound Alert'!AN343</f>
        <v>0</v>
      </c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</row>
    <row r="633" spans="1:32" hidden="1" x14ac:dyDescent="0.2">
      <c r="A633" s="64">
        <v>106</v>
      </c>
      <c r="B633" s="83" t="str">
        <f>'Compound Alert'!B51</f>
        <v>Dominica</v>
      </c>
      <c r="C633" s="83" t="str">
        <f>'Compound Alert'!C51</f>
        <v>DMA</v>
      </c>
      <c r="D633" s="83" t="str">
        <f>'Compound Alert'!D51</f>
        <v>LCN           Latin America &amp; Caribbean</v>
      </c>
      <c r="E633" s="83" t="str">
        <f>'Compound Alert'!E51</f>
        <v>Blend</v>
      </c>
      <c r="F633" s="83"/>
      <c r="G633" s="79">
        <f>'Compound Alert'!G51</f>
        <v>1</v>
      </c>
      <c r="H633" s="80">
        <f>'Compound Alert'!H51</f>
        <v>1</v>
      </c>
      <c r="I633" s="78">
        <f>'Compound Alert'!J51</f>
        <v>0.5</v>
      </c>
      <c r="J633" s="70">
        <f>'Compound Alert'!AF51</f>
        <v>5.5769230769230802</v>
      </c>
      <c r="K633" s="70" t="e">
        <f>'Compound Alert'!AG51</f>
        <v>#N/A</v>
      </c>
      <c r="L633" s="70" t="e">
        <f>'Compound Alert'!AH51</f>
        <v>#N/A</v>
      </c>
      <c r="M633" s="70">
        <f>'Compound Alert'!AI51</f>
        <v>0</v>
      </c>
      <c r="N633" s="70">
        <f>'Compound Alert'!AJ51</f>
        <v>0</v>
      </c>
      <c r="O633" s="70">
        <f>'Compound Alert'!AK51</f>
        <v>0</v>
      </c>
      <c r="P633" s="78"/>
      <c r="Q633" s="27" t="e">
        <f>'Compound Alert'!#REF!</f>
        <v>#REF!</v>
      </c>
      <c r="R633" s="27">
        <f>'Compound Alert'!AN247</f>
        <v>0</v>
      </c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</row>
    <row r="634" spans="1:32" hidden="1" x14ac:dyDescent="0.2">
      <c r="A634" s="64">
        <v>107</v>
      </c>
      <c r="B634" s="83" t="str">
        <f>'Compound Alert'!B62</f>
        <v>Fiji</v>
      </c>
      <c r="C634" s="83" t="str">
        <f>'Compound Alert'!C62</f>
        <v>FJI</v>
      </c>
      <c r="D634" s="83" t="str">
        <f>'Compound Alert'!D62</f>
        <v>EAS           East Asia &amp; Pacific</v>
      </c>
      <c r="E634" s="83" t="str">
        <f>'Compound Alert'!E62</f>
        <v>Blend</v>
      </c>
      <c r="F634" s="83"/>
      <c r="G634" s="79">
        <f>'Compound Alert'!G62</f>
        <v>1.5</v>
      </c>
      <c r="H634" s="80">
        <f>'Compound Alert'!H62</f>
        <v>1.5</v>
      </c>
      <c r="I634" s="78">
        <f>'Compound Alert'!J62</f>
        <v>0.5</v>
      </c>
      <c r="J634" s="70">
        <f>'Compound Alert'!AF62</f>
        <v>4.2784615384615403</v>
      </c>
      <c r="K634" s="70" t="e">
        <f>'Compound Alert'!AG62</f>
        <v>#N/A</v>
      </c>
      <c r="L634" s="70" t="e">
        <f>'Compound Alert'!AH62</f>
        <v>#N/A</v>
      </c>
      <c r="M634" s="70">
        <f>'Compound Alert'!AI62</f>
        <v>10</v>
      </c>
      <c r="N634" s="70">
        <f>'Compound Alert'!AJ62</f>
        <v>10</v>
      </c>
      <c r="O634" s="70">
        <f>'Compound Alert'!AK62</f>
        <v>0</v>
      </c>
      <c r="P634" s="78"/>
      <c r="Q634" s="27" t="e">
        <f>'Compound Alert'!#REF!</f>
        <v>#REF!</v>
      </c>
      <c r="R634" s="27">
        <f>'Compound Alert'!AN258</f>
        <v>0</v>
      </c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</row>
    <row r="635" spans="1:32" hidden="1" x14ac:dyDescent="0.2">
      <c r="A635" s="64">
        <v>108</v>
      </c>
      <c r="B635" s="83" t="str">
        <f>'Compound Alert'!B76</f>
        <v>Guyana</v>
      </c>
      <c r="C635" s="83" t="str">
        <f>'Compound Alert'!C76</f>
        <v>GUY</v>
      </c>
      <c r="D635" s="83" t="str">
        <f>'Compound Alert'!D76</f>
        <v>LCN           Latin America &amp; Caribbean</v>
      </c>
      <c r="E635" s="83" t="str">
        <f>'Compound Alert'!E76</f>
        <v>IDA</v>
      </c>
      <c r="F635" s="83"/>
      <c r="G635" s="79">
        <f>'Compound Alert'!G76</f>
        <v>1</v>
      </c>
      <c r="H635" s="80">
        <f>'Compound Alert'!H76</f>
        <v>1</v>
      </c>
      <c r="I635" s="78">
        <f>'Compound Alert'!J76</f>
        <v>0.5</v>
      </c>
      <c r="J635" s="70">
        <f>'Compound Alert'!AF76</f>
        <v>4.7657999999999996</v>
      </c>
      <c r="K635" s="70" t="e">
        <f>'Compound Alert'!AG76</f>
        <v>#N/A</v>
      </c>
      <c r="L635" s="70">
        <f>'Compound Alert'!AH76</f>
        <v>3.86363636363637</v>
      </c>
      <c r="M635" s="70">
        <f>'Compound Alert'!AI76</f>
        <v>0</v>
      </c>
      <c r="N635" s="70">
        <f>'Compound Alert'!AJ76</f>
        <v>10</v>
      </c>
      <c r="O635" s="70">
        <f>'Compound Alert'!AK76</f>
        <v>0</v>
      </c>
      <c r="P635" s="78"/>
      <c r="Q635" s="27" t="e">
        <f>'Compound Alert'!#REF!</f>
        <v>#REF!</v>
      </c>
      <c r="R635" s="27">
        <f>'Compound Alert'!AN272</f>
        <v>0</v>
      </c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</row>
    <row r="636" spans="1:32" hidden="1" x14ac:dyDescent="0.2">
      <c r="A636" s="64">
        <v>109</v>
      </c>
      <c r="B636" s="83" t="str">
        <f>'Compound Alert'!B84</f>
        <v>Iran</v>
      </c>
      <c r="C636" s="83" t="str">
        <f>'Compound Alert'!C84</f>
        <v>IRN</v>
      </c>
      <c r="D636" s="83" t="str">
        <f>'Compound Alert'!D84</f>
        <v>MEA           Middle East &amp; North Africa</v>
      </c>
      <c r="E636" s="83" t="str">
        <f>'Compound Alert'!E84</f>
        <v>IBRD</v>
      </c>
      <c r="F636" s="83"/>
      <c r="G636" s="79">
        <f>'Compound Alert'!G84</f>
        <v>2.5</v>
      </c>
      <c r="H636" s="80">
        <f>'Compound Alert'!H84</f>
        <v>2.5</v>
      </c>
      <c r="I636" s="78">
        <f>'Compound Alert'!J84</f>
        <v>1.5</v>
      </c>
      <c r="J636" s="70">
        <f>'Compound Alert'!AF84</f>
        <v>10</v>
      </c>
      <c r="K636" s="70" t="e">
        <f>'Compound Alert'!AG84</f>
        <v>#N/A</v>
      </c>
      <c r="L636" s="70">
        <f>'Compound Alert'!AH84</f>
        <v>8.4090909090908994</v>
      </c>
      <c r="M636" s="70">
        <f>'Compound Alert'!AI84</f>
        <v>5.0866666666666598</v>
      </c>
      <c r="N636" s="70">
        <f>'Compound Alert'!AJ84</f>
        <v>3</v>
      </c>
      <c r="O636" s="70">
        <f>'Compound Alert'!AK84</f>
        <v>3.54304400280735</v>
      </c>
      <c r="P636" s="78"/>
      <c r="Q636" s="27" t="e">
        <f>'Compound Alert'!#REF!</f>
        <v>#REF!</v>
      </c>
      <c r="R636" s="27">
        <f>'Compound Alert'!AN280</f>
        <v>0</v>
      </c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</row>
    <row r="637" spans="1:32" hidden="1" x14ac:dyDescent="0.2">
      <c r="A637" s="64">
        <v>110</v>
      </c>
      <c r="B637" s="83" t="str">
        <f>'Compound Alert'!B121</f>
        <v>Montenegro</v>
      </c>
      <c r="C637" s="83" t="str">
        <f>'Compound Alert'!C121</f>
        <v>MNE</v>
      </c>
      <c r="D637" s="83" t="str">
        <f>'Compound Alert'!D121</f>
        <v>ECS           Europe &amp; Central Asia</v>
      </c>
      <c r="E637" s="83" t="str">
        <f>'Compound Alert'!E121</f>
        <v>IBRD</v>
      </c>
      <c r="F637" s="83"/>
      <c r="G637" s="79">
        <f>'Compound Alert'!G121</f>
        <v>1.5</v>
      </c>
      <c r="H637" s="80">
        <f>'Compound Alert'!H121</f>
        <v>1.5</v>
      </c>
      <c r="I637" s="78">
        <f>'Compound Alert'!J121</f>
        <v>0</v>
      </c>
      <c r="J637" s="70">
        <f>'Compound Alert'!AF121</f>
        <v>10</v>
      </c>
      <c r="K637" s="70" t="e">
        <f>'Compound Alert'!AG121</f>
        <v>#N/A</v>
      </c>
      <c r="L637" s="70">
        <f>'Compound Alert'!AH121</f>
        <v>6.1363636363636296</v>
      </c>
      <c r="M637" s="70" t="e">
        <f>'Compound Alert'!AI121</f>
        <v>#N/A</v>
      </c>
      <c r="N637" s="70">
        <f>'Compound Alert'!AJ121</f>
        <v>0</v>
      </c>
      <c r="O637" s="70">
        <f>'Compound Alert'!AK121</f>
        <v>0</v>
      </c>
      <c r="P637" s="78"/>
      <c r="Q637" s="27" t="e">
        <f>'Compound Alert'!#REF!</f>
        <v>#REF!</v>
      </c>
      <c r="R637" s="27">
        <f>'Compound Alert'!AN317</f>
        <v>0</v>
      </c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</row>
    <row r="638" spans="1:32" hidden="1" x14ac:dyDescent="0.2">
      <c r="A638" s="64">
        <v>111</v>
      </c>
      <c r="B638" s="83" t="str">
        <f>'Compound Alert'!B125</f>
        <v>Mauritius</v>
      </c>
      <c r="C638" s="83" t="str">
        <f>'Compound Alert'!C125</f>
        <v>MUS</v>
      </c>
      <c r="D638" s="83" t="str">
        <f>'Compound Alert'!D125</f>
        <v>SSF           Sub-Saharan Africa</v>
      </c>
      <c r="E638" s="83" t="str">
        <f>'Compound Alert'!E125</f>
        <v>IBRD</v>
      </c>
      <c r="F638" s="83"/>
      <c r="G638" s="79">
        <f>'Compound Alert'!G125</f>
        <v>1.5</v>
      </c>
      <c r="H638" s="80">
        <f>'Compound Alert'!H125</f>
        <v>1.5</v>
      </c>
      <c r="I638" s="78">
        <f>'Compound Alert'!J125</f>
        <v>0.5</v>
      </c>
      <c r="J638" s="70">
        <f>'Compound Alert'!AF125</f>
        <v>4.1002820023798998</v>
      </c>
      <c r="K638" s="70" t="e">
        <f>'Compound Alert'!AG125</f>
        <v>#N/A</v>
      </c>
      <c r="L638" s="70">
        <f>'Compound Alert'!AH125</f>
        <v>2.72727272727272</v>
      </c>
      <c r="M638" s="70">
        <f>'Compound Alert'!AI125</f>
        <v>10</v>
      </c>
      <c r="N638" s="70">
        <f>'Compound Alert'!AJ125</f>
        <v>7</v>
      </c>
      <c r="O638" s="70">
        <f>'Compound Alert'!AK125</f>
        <v>0</v>
      </c>
      <c r="P638" s="78"/>
      <c r="Q638" s="27" t="e">
        <f>'Compound Alert'!#REF!</f>
        <v>#REF!</v>
      </c>
      <c r="R638" s="27">
        <f>'Compound Alert'!AN321</f>
        <v>0</v>
      </c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</row>
    <row r="639" spans="1:32" hidden="1" x14ac:dyDescent="0.2">
      <c r="A639" s="64">
        <v>112</v>
      </c>
      <c r="B639" s="83" t="str">
        <f>'Compound Alert'!B135</f>
        <v>Nauru</v>
      </c>
      <c r="C639" s="83" t="str">
        <f>'Compound Alert'!C135</f>
        <v>NRU</v>
      </c>
      <c r="D639" s="83" t="str">
        <f>'Compound Alert'!D135</f>
        <v>EAS           East Asia &amp; Pacific</v>
      </c>
      <c r="E639" s="83" t="str">
        <f>'Compound Alert'!E135</f>
        <v>IBRD</v>
      </c>
      <c r="F639" s="83"/>
      <c r="G639" s="79">
        <f>'Compound Alert'!G135</f>
        <v>0.5</v>
      </c>
      <c r="H639" s="80">
        <f>'Compound Alert'!H135</f>
        <v>0.5</v>
      </c>
      <c r="I639" s="78">
        <f>'Compound Alert'!J135</f>
        <v>0.5</v>
      </c>
      <c r="J639" s="70">
        <f>'Compound Alert'!AF135</f>
        <v>0</v>
      </c>
      <c r="K639" s="70" t="e">
        <f>'Compound Alert'!AG135</f>
        <v>#N/A</v>
      </c>
      <c r="L639" s="70" t="e">
        <f>'Compound Alert'!AH135</f>
        <v>#N/A</v>
      </c>
      <c r="M639" s="70" t="e">
        <f>'Compound Alert'!AI135</f>
        <v>#N/A</v>
      </c>
      <c r="N639" s="70">
        <f>'Compound Alert'!AJ135</f>
        <v>10</v>
      </c>
      <c r="O639" s="70">
        <f>'Compound Alert'!AK135</f>
        <v>0</v>
      </c>
      <c r="P639" s="78"/>
      <c r="Q639" s="27" t="e">
        <f>'Compound Alert'!#REF!</f>
        <v>#REF!</v>
      </c>
      <c r="R639" s="27">
        <f>'Compound Alert'!AN331</f>
        <v>0</v>
      </c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</row>
    <row r="640" spans="1:32" hidden="1" x14ac:dyDescent="0.2">
      <c r="A640" s="64">
        <v>113</v>
      </c>
      <c r="B640" s="83" t="str">
        <f>'Compound Alert'!B174</f>
        <v>Turkmenistan</v>
      </c>
      <c r="C640" s="83" t="str">
        <f>'Compound Alert'!C174</f>
        <v>TKM</v>
      </c>
      <c r="D640" s="83" t="str">
        <f>'Compound Alert'!D174</f>
        <v>ECS           Europe &amp; Central Asia</v>
      </c>
      <c r="E640" s="83" t="str">
        <f>'Compound Alert'!E174</f>
        <v>IBRD</v>
      </c>
      <c r="F640" s="83"/>
      <c r="G640" s="79">
        <f>'Compound Alert'!G174</f>
        <v>1</v>
      </c>
      <c r="H640" s="80">
        <f>'Compound Alert'!H174</f>
        <v>1</v>
      </c>
      <c r="I640" s="78">
        <f>'Compound Alert'!J174</f>
        <v>1.5</v>
      </c>
      <c r="J640" s="70">
        <f>'Compound Alert'!AF174</f>
        <v>5.9769230769230797</v>
      </c>
      <c r="K640" s="70" t="e">
        <f>'Compound Alert'!AG174</f>
        <v>#N/A</v>
      </c>
      <c r="L640" s="70">
        <f>'Compound Alert'!AH174</f>
        <v>0</v>
      </c>
      <c r="M640" s="70">
        <f>'Compound Alert'!AI174</f>
        <v>7</v>
      </c>
      <c r="N640" s="70">
        <f>'Compound Alert'!AJ174</f>
        <v>7</v>
      </c>
      <c r="O640" s="70">
        <f>'Compound Alert'!AK174</f>
        <v>0</v>
      </c>
      <c r="P640" s="78"/>
      <c r="Q640" s="27" t="e">
        <f>'Compound Alert'!#REF!</f>
        <v>#REF!</v>
      </c>
      <c r="R640" s="27">
        <f>'Compound Alert'!AN370</f>
        <v>0</v>
      </c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</row>
    <row r="641" spans="1:32" hidden="1" x14ac:dyDescent="0.2">
      <c r="A641" s="64">
        <v>114</v>
      </c>
      <c r="B641" s="83" t="str">
        <f>'Compound Alert'!B179</f>
        <v>Turkey</v>
      </c>
      <c r="C641" s="83" t="str">
        <f>'Compound Alert'!C179</f>
        <v>TUR</v>
      </c>
      <c r="D641" s="83" t="str">
        <f>'Compound Alert'!D179</f>
        <v>ECS           Europe &amp; Central Asia</v>
      </c>
      <c r="E641" s="83" t="str">
        <f>'Compound Alert'!E179</f>
        <v>IBRD</v>
      </c>
      <c r="F641" s="83"/>
      <c r="G641" s="79">
        <f>'Compound Alert'!G179</f>
        <v>1</v>
      </c>
      <c r="H641" s="80">
        <f>'Compound Alert'!H179</f>
        <v>1</v>
      </c>
      <c r="I641" s="78">
        <f>'Compound Alert'!J179</f>
        <v>1</v>
      </c>
      <c r="J641" s="70">
        <f>'Compound Alert'!AF179</f>
        <v>10</v>
      </c>
      <c r="K641" s="70" t="e">
        <f>'Compound Alert'!AG179</f>
        <v>#N/A</v>
      </c>
      <c r="L641" s="70">
        <f>'Compound Alert'!AH179</f>
        <v>5.6818181818181799</v>
      </c>
      <c r="M641" s="70">
        <f>'Compound Alert'!AI179</f>
        <v>7</v>
      </c>
      <c r="N641" s="70">
        <f>'Compound Alert'!AJ179</f>
        <v>0</v>
      </c>
      <c r="O641" s="70">
        <f>'Compound Alert'!AK179</f>
        <v>0</v>
      </c>
      <c r="P641" s="78"/>
      <c r="Q641" s="27" t="e">
        <f>'Compound Alert'!#REF!</f>
        <v>#REF!</v>
      </c>
      <c r="R641" s="27">
        <f>'Compound Alert'!AN375</f>
        <v>0</v>
      </c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</row>
    <row r="642" spans="1:32" hidden="1" x14ac:dyDescent="0.2">
      <c r="A642" s="64">
        <v>115</v>
      </c>
      <c r="B642" s="83" t="str">
        <f>'Compound Alert'!B46</f>
        <v>Cuba</v>
      </c>
      <c r="C642" s="83" t="str">
        <f>'Compound Alert'!C46</f>
        <v>CUB</v>
      </c>
      <c r="D642" s="83" t="str">
        <f>'Compound Alert'!D46</f>
        <v>LCN           Latin America &amp; Caribbean</v>
      </c>
      <c r="E642" s="83" t="str">
        <f>'Compound Alert'!E46</f>
        <v xml:space="preserve"> </v>
      </c>
      <c r="F642" s="83"/>
      <c r="G642" s="79">
        <f>'Compound Alert'!G46</f>
        <v>2.5</v>
      </c>
      <c r="H642" s="80">
        <f>'Compound Alert'!H46</f>
        <v>2.5</v>
      </c>
      <c r="I642" s="78">
        <f>'Compound Alert'!J46</f>
        <v>1</v>
      </c>
      <c r="J642" s="70">
        <f>'Compound Alert'!AF46</f>
        <v>5.4397304915322104</v>
      </c>
      <c r="K642" s="70" t="e">
        <f>'Compound Alert'!AG46</f>
        <v>#N/A</v>
      </c>
      <c r="L642" s="70">
        <f>'Compound Alert'!AH46</f>
        <v>8.6363636363636296</v>
      </c>
      <c r="M642" s="70">
        <f>'Compound Alert'!AI46</f>
        <v>7</v>
      </c>
      <c r="N642" s="70">
        <f>'Compound Alert'!AJ46</f>
        <v>10</v>
      </c>
      <c r="O642" s="70">
        <f>'Compound Alert'!AK46</f>
        <v>0</v>
      </c>
      <c r="P642" s="78"/>
      <c r="Q642" s="27" t="e">
        <f>'Compound Alert'!#REF!</f>
        <v>#REF!</v>
      </c>
      <c r="R642" s="27">
        <f>'Compound Alert'!AN242</f>
        <v>0</v>
      </c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</row>
    <row r="643" spans="1:32" hidden="1" x14ac:dyDescent="0.2">
      <c r="A643" s="64">
        <v>116</v>
      </c>
      <c r="B643" s="83" t="str">
        <f>'Compound Alert'!B191</f>
        <v>Samoa</v>
      </c>
      <c r="C643" s="83" t="str">
        <f>'Compound Alert'!C191</f>
        <v>WSM</v>
      </c>
      <c r="D643" s="83" t="str">
        <f>'Compound Alert'!D191</f>
        <v>EAS           East Asia &amp; Pacific</v>
      </c>
      <c r="E643" s="83" t="str">
        <f>'Compound Alert'!E191</f>
        <v>IDA</v>
      </c>
      <c r="F643" s="83"/>
      <c r="G643" s="79">
        <f>'Compound Alert'!G191</f>
        <v>0</v>
      </c>
      <c r="H643" s="80">
        <f>'Compound Alert'!H191</f>
        <v>0</v>
      </c>
      <c r="I643" s="78">
        <f>'Compound Alert'!J191</f>
        <v>1</v>
      </c>
      <c r="J643" s="70">
        <f>'Compound Alert'!AF191</f>
        <v>0</v>
      </c>
      <c r="K643" s="70" t="e">
        <f>'Compound Alert'!AG191</f>
        <v>#N/A</v>
      </c>
      <c r="L643" s="70" t="e">
        <f>'Compound Alert'!AH191</f>
        <v>#N/A</v>
      </c>
      <c r="M643" s="70" t="e">
        <f>'Compound Alert'!AI191</f>
        <v>#N/A</v>
      </c>
      <c r="N643" s="70">
        <f>'Compound Alert'!AJ191</f>
        <v>0</v>
      </c>
      <c r="O643" s="70">
        <f>'Compound Alert'!AK191</f>
        <v>0</v>
      </c>
      <c r="P643" s="78"/>
      <c r="Q643" s="27" t="e">
        <f>'Compound Alert'!#REF!</f>
        <v>#REF!</v>
      </c>
      <c r="R643" s="27">
        <f>'Compound Alert'!AN387</f>
        <v>0</v>
      </c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</row>
    <row r="644" spans="1:32" hidden="1" x14ac:dyDescent="0.2">
      <c r="A644" s="64">
        <v>117</v>
      </c>
      <c r="B644" s="83" t="str">
        <f>'Compound Alert'!B22</f>
        <v>Bahrain</v>
      </c>
      <c r="C644" s="83" t="str">
        <f>'Compound Alert'!C22</f>
        <v>BHR</v>
      </c>
      <c r="D644" s="83" t="str">
        <f>'Compound Alert'!D22</f>
        <v>MEA           Middle East &amp; North Africa</v>
      </c>
      <c r="E644" s="83" t="str">
        <f>'Compound Alert'!E22</f>
        <v xml:space="preserve"> </v>
      </c>
      <c r="F644" s="83"/>
      <c r="G644" s="79">
        <f>'Compound Alert'!G22</f>
        <v>1.5</v>
      </c>
      <c r="H644" s="80">
        <f>'Compound Alert'!H22</f>
        <v>1.5</v>
      </c>
      <c r="I644" s="78">
        <f>'Compound Alert'!J22</f>
        <v>0</v>
      </c>
      <c r="J644" s="70">
        <f>'Compound Alert'!AF22</f>
        <v>10</v>
      </c>
      <c r="K644" s="70" t="e">
        <f>'Compound Alert'!AG22</f>
        <v>#N/A</v>
      </c>
      <c r="L644" s="70">
        <f>'Compound Alert'!AH22</f>
        <v>6.3636363636363704</v>
      </c>
      <c r="M644" s="70">
        <f>'Compound Alert'!AI22</f>
        <v>3</v>
      </c>
      <c r="N644" s="70">
        <f>'Compound Alert'!AJ22</f>
        <v>0</v>
      </c>
      <c r="O644" s="70">
        <f>'Compound Alert'!AK22</f>
        <v>0</v>
      </c>
      <c r="P644" s="78"/>
      <c r="Q644" s="27" t="e">
        <f>'Compound Alert'!#REF!</f>
        <v>#REF!</v>
      </c>
      <c r="R644" s="27">
        <f>'Compound Alert'!AN218</f>
        <v>0</v>
      </c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</row>
    <row r="645" spans="1:32" hidden="1" x14ac:dyDescent="0.2">
      <c r="A645" s="64">
        <v>118</v>
      </c>
      <c r="B645" s="83" t="str">
        <f>'Compound Alert'!B23</f>
        <v>Bahamas</v>
      </c>
      <c r="C645" s="83" t="str">
        <f>'Compound Alert'!C23</f>
        <v>BHS</v>
      </c>
      <c r="D645" s="83" t="str">
        <f>'Compound Alert'!D23</f>
        <v>LCN           Latin America &amp; Caribbean</v>
      </c>
      <c r="E645" s="83" t="str">
        <f>'Compound Alert'!E23</f>
        <v xml:space="preserve"> </v>
      </c>
      <c r="F645" s="83"/>
      <c r="G645" s="79">
        <f>'Compound Alert'!G23</f>
        <v>1</v>
      </c>
      <c r="H645" s="80">
        <f>'Compound Alert'!H23</f>
        <v>1</v>
      </c>
      <c r="I645" s="78">
        <f>'Compound Alert'!J23</f>
        <v>0.5</v>
      </c>
      <c r="J645" s="70">
        <f>'Compound Alert'!AF23</f>
        <v>3.0369600000000001</v>
      </c>
      <c r="K645" s="70" t="e">
        <f>'Compound Alert'!AG23</f>
        <v>#N/A</v>
      </c>
      <c r="L645" s="70">
        <f>'Compound Alert'!AH23</f>
        <v>1.36363636363637</v>
      </c>
      <c r="M645" s="70">
        <f>'Compound Alert'!AI23</f>
        <v>10</v>
      </c>
      <c r="N645" s="70">
        <f>'Compound Alert'!AJ23</f>
        <v>10</v>
      </c>
      <c r="O645" s="70">
        <f>'Compound Alert'!AK23</f>
        <v>0</v>
      </c>
      <c r="P645" s="78"/>
      <c r="Q645" s="27" t="e">
        <f>'Compound Alert'!#REF!</f>
        <v>#REF!</v>
      </c>
      <c r="R645" s="27">
        <f>'Compound Alert'!AN219</f>
        <v>0</v>
      </c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</row>
    <row r="646" spans="1:32" hidden="1" x14ac:dyDescent="0.2">
      <c r="A646" s="64">
        <v>119</v>
      </c>
      <c r="B646" s="83" t="str">
        <f>'Compound Alert'!B94</f>
        <v>Kyrgyzstan</v>
      </c>
      <c r="C646" s="83" t="str">
        <f>'Compound Alert'!C94</f>
        <v>KGZ</v>
      </c>
      <c r="D646" s="83" t="str">
        <f>'Compound Alert'!D94</f>
        <v>ECS           Europe &amp; Central Asia</v>
      </c>
      <c r="E646" s="83" t="str">
        <f>'Compound Alert'!E94</f>
        <v>IDA</v>
      </c>
      <c r="F646" s="83"/>
      <c r="G646" s="79">
        <f>'Compound Alert'!G94</f>
        <v>1.5</v>
      </c>
      <c r="H646" s="80">
        <f>'Compound Alert'!H94</f>
        <v>1.5</v>
      </c>
      <c r="I646" s="78">
        <f>'Compound Alert'!J94</f>
        <v>0.5</v>
      </c>
      <c r="J646" s="70">
        <f>'Compound Alert'!AF94</f>
        <v>9.5987251919455296</v>
      </c>
      <c r="K646" s="70" t="e">
        <f>'Compound Alert'!AG94</f>
        <v>#N/A</v>
      </c>
      <c r="L646" s="70">
        <f>'Compound Alert'!AH94</f>
        <v>2.9545454545454501</v>
      </c>
      <c r="M646" s="70">
        <f>'Compound Alert'!AI94</f>
        <v>5.4402758390036698</v>
      </c>
      <c r="N646" s="70">
        <f>'Compound Alert'!AJ94</f>
        <v>7</v>
      </c>
      <c r="O646" s="70">
        <f>'Compound Alert'!AK94</f>
        <v>0</v>
      </c>
      <c r="P646" s="78"/>
      <c r="Q646" s="27" t="e">
        <f>'Compound Alert'!#REF!</f>
        <v>#REF!</v>
      </c>
      <c r="R646" s="27">
        <f>'Compound Alert'!AN290</f>
        <v>0</v>
      </c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</row>
    <row r="647" spans="1:32" hidden="1" x14ac:dyDescent="0.2">
      <c r="A647" s="64">
        <v>120</v>
      </c>
      <c r="B647" s="83" t="str">
        <f>'Compound Alert'!B183</f>
        <v>Ukraine</v>
      </c>
      <c r="C647" s="83" t="str">
        <f>'Compound Alert'!C183</f>
        <v>UKR</v>
      </c>
      <c r="D647" s="83" t="str">
        <f>'Compound Alert'!D183</f>
        <v>ECS           Europe &amp; Central Asia</v>
      </c>
      <c r="E647" s="83" t="str">
        <f>'Compound Alert'!E183</f>
        <v>IBRD</v>
      </c>
      <c r="F647" s="83"/>
      <c r="G647" s="79">
        <f>'Compound Alert'!G183</f>
        <v>1.5</v>
      </c>
      <c r="H647" s="80">
        <f>'Compound Alert'!H183</f>
        <v>1.5</v>
      </c>
      <c r="I647" s="78">
        <f>'Compound Alert'!J183</f>
        <v>0.5</v>
      </c>
      <c r="J647" s="70">
        <f>'Compound Alert'!AF183</f>
        <v>10</v>
      </c>
      <c r="K647" s="70" t="e">
        <f>'Compound Alert'!AG183</f>
        <v>#N/A</v>
      </c>
      <c r="L647" s="70">
        <f>'Compound Alert'!AH183</f>
        <v>4.5454545454545503</v>
      </c>
      <c r="M647" s="70">
        <f>'Compound Alert'!AI183</f>
        <v>8.4566666666666706</v>
      </c>
      <c r="N647" s="70">
        <f>'Compound Alert'!AJ183</f>
        <v>0</v>
      </c>
      <c r="O647" s="70">
        <f>'Compound Alert'!AK183</f>
        <v>0</v>
      </c>
      <c r="P647" s="78"/>
      <c r="Q647" s="27" t="e">
        <f>'Compound Alert'!#REF!</f>
        <v>#REF!</v>
      </c>
      <c r="R647" s="27">
        <f>'Compound Alert'!AN379</f>
        <v>0</v>
      </c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</row>
    <row r="648" spans="1:32" hidden="1" x14ac:dyDescent="0.2">
      <c r="A648" s="64">
        <v>121</v>
      </c>
      <c r="B648" s="83" t="str">
        <f>'Compound Alert'!B8</f>
        <v>Albania</v>
      </c>
      <c r="C648" s="83" t="str">
        <f>'Compound Alert'!C8</f>
        <v>ALB</v>
      </c>
      <c r="D648" s="83" t="str">
        <f>'Compound Alert'!D8</f>
        <v>ECS           Europe &amp; Central Asia</v>
      </c>
      <c r="E648" s="83" t="str">
        <f>'Compound Alert'!E8</f>
        <v>IBRD</v>
      </c>
      <c r="F648" s="83"/>
      <c r="G648" s="79">
        <f>'Compound Alert'!G8</f>
        <v>1.5</v>
      </c>
      <c r="H648" s="80">
        <f>'Compound Alert'!H8</f>
        <v>1.5</v>
      </c>
      <c r="I648" s="78">
        <f>'Compound Alert'!J8</f>
        <v>0.5</v>
      </c>
      <c r="J648" s="70">
        <f>'Compound Alert'!AF8</f>
        <v>10</v>
      </c>
      <c r="K648" s="70" t="e">
        <f>'Compound Alert'!AG8</f>
        <v>#N/A</v>
      </c>
      <c r="L648" s="70">
        <f>'Compound Alert'!AH8</f>
        <v>5</v>
      </c>
      <c r="M648" s="70">
        <f>'Compound Alert'!AI8</f>
        <v>1</v>
      </c>
      <c r="N648" s="70">
        <f>'Compound Alert'!AJ8</f>
        <v>0</v>
      </c>
      <c r="O648" s="70">
        <f>'Compound Alert'!AK8</f>
        <v>0</v>
      </c>
      <c r="P648" s="78"/>
      <c r="Q648" s="27" t="e">
        <f>'Compound Alert'!#REF!</f>
        <v>#REF!</v>
      </c>
      <c r="R648" s="27">
        <f>'Compound Alert'!AN204</f>
        <v>0</v>
      </c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</row>
    <row r="649" spans="1:32" hidden="1" x14ac:dyDescent="0.2">
      <c r="A649" s="64">
        <v>122</v>
      </c>
      <c r="B649" s="83" t="str">
        <f>'Compound Alert'!B29</f>
        <v>Barbados</v>
      </c>
      <c r="C649" s="83" t="str">
        <f>'Compound Alert'!C29</f>
        <v>BRB</v>
      </c>
      <c r="D649" s="83" t="str">
        <f>'Compound Alert'!D29</f>
        <v>LCN           Latin America &amp; Caribbean</v>
      </c>
      <c r="E649" s="83" t="str">
        <f>'Compound Alert'!E29</f>
        <v xml:space="preserve"> </v>
      </c>
      <c r="F649" s="83"/>
      <c r="G649" s="79">
        <f>'Compound Alert'!G29</f>
        <v>0.5</v>
      </c>
      <c r="H649" s="80">
        <f>'Compound Alert'!H29</f>
        <v>0.5</v>
      </c>
      <c r="I649" s="78">
        <f>'Compound Alert'!J29</f>
        <v>0.5</v>
      </c>
      <c r="J649" s="70">
        <f>'Compound Alert'!AF29</f>
        <v>2.5021577576968799</v>
      </c>
      <c r="K649" s="70" t="e">
        <f>'Compound Alert'!AG29</f>
        <v>#N/A</v>
      </c>
      <c r="L649" s="70">
        <f>'Compound Alert'!AH29</f>
        <v>5</v>
      </c>
      <c r="M649" s="70">
        <f>'Compound Alert'!AI29</f>
        <v>10</v>
      </c>
      <c r="N649" s="70">
        <f>'Compound Alert'!AJ29</f>
        <v>0</v>
      </c>
      <c r="O649" s="70">
        <f>'Compound Alert'!AK29</f>
        <v>0</v>
      </c>
      <c r="P649" s="78"/>
      <c r="Q649" s="27" t="e">
        <f>'Compound Alert'!#REF!</f>
        <v>#REF!</v>
      </c>
      <c r="R649" s="27">
        <f>'Compound Alert'!AN225</f>
        <v>0</v>
      </c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</row>
    <row r="650" spans="1:32" hidden="1" x14ac:dyDescent="0.2">
      <c r="A650" s="64">
        <v>123</v>
      </c>
      <c r="B650" s="83" t="str">
        <f>'Compound Alert'!B44</f>
        <v>Cabo Verde</v>
      </c>
      <c r="C650" s="83" t="str">
        <f>'Compound Alert'!C44</f>
        <v>CPV</v>
      </c>
      <c r="D650" s="83" t="str">
        <f>'Compound Alert'!D44</f>
        <v>SSF           Sub-Saharan Africa</v>
      </c>
      <c r="E650" s="83" t="str">
        <f>'Compound Alert'!E44</f>
        <v>Blend</v>
      </c>
      <c r="F650" s="83"/>
      <c r="G650" s="79">
        <f>'Compound Alert'!G44</f>
        <v>1.5</v>
      </c>
      <c r="H650" s="80">
        <f>'Compound Alert'!H44</f>
        <v>1.5</v>
      </c>
      <c r="I650" s="78">
        <f>'Compound Alert'!J44</f>
        <v>0.5</v>
      </c>
      <c r="J650" s="70">
        <f>'Compound Alert'!AF44</f>
        <v>10</v>
      </c>
      <c r="K650" s="70" t="e">
        <f>'Compound Alert'!AG44</f>
        <v>#N/A</v>
      </c>
      <c r="L650" s="70">
        <f>'Compound Alert'!AH44</f>
        <v>3.1818181818181799</v>
      </c>
      <c r="M650" s="70">
        <f>'Compound Alert'!AI44</f>
        <v>6.1296682019531499</v>
      </c>
      <c r="N650" s="70">
        <f>'Compound Alert'!AJ44</f>
        <v>0</v>
      </c>
      <c r="O650" s="70">
        <f>'Compound Alert'!AK44</f>
        <v>0</v>
      </c>
      <c r="P650" s="78"/>
      <c r="Q650" s="27" t="e">
        <f>'Compound Alert'!#REF!</f>
        <v>#REF!</v>
      </c>
      <c r="R650" s="27">
        <f>'Compound Alert'!AN240</f>
        <v>0</v>
      </c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</row>
    <row r="651" spans="1:32" hidden="1" x14ac:dyDescent="0.2">
      <c r="A651" s="64">
        <v>124</v>
      </c>
      <c r="B651" s="83" t="str">
        <f>'Compound Alert'!B47</f>
        <v>Cyprus</v>
      </c>
      <c r="C651" s="83" t="str">
        <f>'Compound Alert'!C47</f>
        <v>CYP</v>
      </c>
      <c r="D651" s="83" t="str">
        <f>'Compound Alert'!D47</f>
        <v>ECS           Europe &amp; Central Asia</v>
      </c>
      <c r="E651" s="83" t="str">
        <f>'Compound Alert'!E47</f>
        <v xml:space="preserve"> </v>
      </c>
      <c r="F651" s="83"/>
      <c r="G651" s="79">
        <f>'Compound Alert'!G47</f>
        <v>1</v>
      </c>
      <c r="H651" s="80">
        <f>'Compound Alert'!H47</f>
        <v>1</v>
      </c>
      <c r="I651" s="78">
        <f>'Compound Alert'!J47</f>
        <v>0</v>
      </c>
      <c r="J651" s="70">
        <f>'Compound Alert'!AF47</f>
        <v>10</v>
      </c>
      <c r="K651" s="70" t="e">
        <f>'Compound Alert'!AG47</f>
        <v>#N/A</v>
      </c>
      <c r="L651" s="70">
        <f>'Compound Alert'!AH47</f>
        <v>0</v>
      </c>
      <c r="M651" s="70">
        <f>'Compound Alert'!AI47</f>
        <v>3.0933333333333302</v>
      </c>
      <c r="N651" s="70">
        <f>'Compound Alert'!AJ47</f>
        <v>0</v>
      </c>
      <c r="O651" s="70">
        <f>'Compound Alert'!AK47</f>
        <v>0</v>
      </c>
      <c r="P651" s="78"/>
      <c r="Q651" s="27" t="e">
        <f>'Compound Alert'!#REF!</f>
        <v>#REF!</v>
      </c>
      <c r="R651" s="27">
        <f>'Compound Alert'!AN243</f>
        <v>0</v>
      </c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</row>
    <row r="652" spans="1:32" hidden="1" x14ac:dyDescent="0.2">
      <c r="A652" s="64">
        <v>125</v>
      </c>
      <c r="B652" s="83" t="str">
        <f>'Compound Alert'!B78</f>
        <v>Croatia</v>
      </c>
      <c r="C652" s="83" t="str">
        <f>'Compound Alert'!C78</f>
        <v>HRV</v>
      </c>
      <c r="D652" s="83" t="str">
        <f>'Compound Alert'!D78</f>
        <v>ECS           Europe &amp; Central Asia</v>
      </c>
      <c r="E652" s="83" t="str">
        <f>'Compound Alert'!E78</f>
        <v>IBRD</v>
      </c>
      <c r="F652" s="83"/>
      <c r="G652" s="79">
        <f>'Compound Alert'!G78</f>
        <v>1</v>
      </c>
      <c r="H652" s="80">
        <f>'Compound Alert'!H78</f>
        <v>1</v>
      </c>
      <c r="I652" s="78">
        <f>'Compound Alert'!J78</f>
        <v>0</v>
      </c>
      <c r="J652" s="70">
        <f>'Compound Alert'!AF78</f>
        <v>10</v>
      </c>
      <c r="K652" s="70" t="e">
        <f>'Compound Alert'!AG78</f>
        <v>#N/A</v>
      </c>
      <c r="L652" s="70">
        <f>'Compound Alert'!AH78</f>
        <v>9.3181818181818201</v>
      </c>
      <c r="M652" s="70">
        <f>'Compound Alert'!AI78</f>
        <v>10</v>
      </c>
      <c r="N652" s="70">
        <f>'Compound Alert'!AJ78</f>
        <v>0</v>
      </c>
      <c r="O652" s="70">
        <f>'Compound Alert'!AK78</f>
        <v>0</v>
      </c>
      <c r="P652" s="78"/>
      <c r="Q652" s="27" t="e">
        <f>'Compound Alert'!#REF!</f>
        <v>#REF!</v>
      </c>
      <c r="R652" s="27">
        <f>'Compound Alert'!AN274</f>
        <v>0</v>
      </c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</row>
    <row r="653" spans="1:32" hidden="1" x14ac:dyDescent="0.2">
      <c r="A653" s="64">
        <v>126</v>
      </c>
      <c r="B653" s="83" t="str">
        <f>'Compound Alert'!B92</f>
        <v>Kazakhstan</v>
      </c>
      <c r="C653" s="83" t="str">
        <f>'Compound Alert'!C92</f>
        <v>KAZ</v>
      </c>
      <c r="D653" s="83" t="str">
        <f>'Compound Alert'!D92</f>
        <v>ECS           Europe &amp; Central Asia</v>
      </c>
      <c r="E653" s="83" t="str">
        <f>'Compound Alert'!E92</f>
        <v>IBRD</v>
      </c>
      <c r="F653" s="83"/>
      <c r="G653" s="79">
        <f>'Compound Alert'!G92</f>
        <v>1</v>
      </c>
      <c r="H653" s="80">
        <f>'Compound Alert'!H92</f>
        <v>1</v>
      </c>
      <c r="I653" s="78">
        <f>'Compound Alert'!J92</f>
        <v>0</v>
      </c>
      <c r="J653" s="70">
        <f>'Compound Alert'!AF92</f>
        <v>5.5814967342112496</v>
      </c>
      <c r="K653" s="70" t="e">
        <f>'Compound Alert'!AG92</f>
        <v>#N/A</v>
      </c>
      <c r="L653" s="70">
        <f>'Compound Alert'!AH92</f>
        <v>5</v>
      </c>
      <c r="M653" s="70">
        <f>'Compound Alert'!AI92</f>
        <v>10</v>
      </c>
      <c r="N653" s="70">
        <f>'Compound Alert'!AJ92</f>
        <v>0</v>
      </c>
      <c r="O653" s="70">
        <f>'Compound Alert'!AK92</f>
        <v>0</v>
      </c>
      <c r="P653" s="78"/>
      <c r="Q653" s="27" t="e">
        <f>'Compound Alert'!#REF!</f>
        <v>#REF!</v>
      </c>
      <c r="R653" s="27">
        <f>'Compound Alert'!AN288</f>
        <v>0</v>
      </c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</row>
    <row r="654" spans="1:32" hidden="1" x14ac:dyDescent="0.2">
      <c r="A654" s="64">
        <v>127</v>
      </c>
      <c r="B654" s="83" t="str">
        <f>'Compound Alert'!B114</f>
        <v>Maldives</v>
      </c>
      <c r="C654" s="83" t="str">
        <f>'Compound Alert'!C114</f>
        <v>MDV</v>
      </c>
      <c r="D654" s="83" t="str">
        <f>'Compound Alert'!D114</f>
        <v>SAS           South Asia</v>
      </c>
      <c r="E654" s="83" t="str">
        <f>'Compound Alert'!E114</f>
        <v>IDA</v>
      </c>
      <c r="F654" s="83"/>
      <c r="G654" s="79">
        <f>'Compound Alert'!G114</f>
        <v>1.5</v>
      </c>
      <c r="H654" s="80">
        <f>'Compound Alert'!H114</f>
        <v>1.5</v>
      </c>
      <c r="I654" s="78">
        <f>'Compound Alert'!J114</f>
        <v>0.5</v>
      </c>
      <c r="J654" s="70">
        <f>'Compound Alert'!AF114</f>
        <v>6.9031200000000004</v>
      </c>
      <c r="K654" s="70" t="e">
        <f>'Compound Alert'!AG114</f>
        <v>#N/A</v>
      </c>
      <c r="L654" s="70" t="e">
        <f>'Compound Alert'!AH114</f>
        <v>#N/A</v>
      </c>
      <c r="M654" s="70" t="e">
        <f>'Compound Alert'!AI114</f>
        <v>#N/A</v>
      </c>
      <c r="N654" s="70">
        <f>'Compound Alert'!AJ114</f>
        <v>7</v>
      </c>
      <c r="O654" s="70">
        <f>'Compound Alert'!AK114</f>
        <v>0</v>
      </c>
      <c r="P654" s="78"/>
      <c r="Q654" s="27" t="e">
        <f>'Compound Alert'!#REF!</f>
        <v>#REF!</v>
      </c>
      <c r="R654" s="27">
        <f>'Compound Alert'!AN310</f>
        <v>0</v>
      </c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</row>
    <row r="655" spans="1:32" hidden="1" x14ac:dyDescent="0.2">
      <c r="A655" s="64">
        <v>128</v>
      </c>
      <c r="B655" s="83" t="str">
        <f>'Compound Alert'!B117</f>
        <v>North Macedonia</v>
      </c>
      <c r="C655" s="83" t="str">
        <f>'Compound Alert'!C117</f>
        <v>MKD</v>
      </c>
      <c r="D655" s="83" t="str">
        <f>'Compound Alert'!D117</f>
        <v>ECS           Europe &amp; Central Asia</v>
      </c>
      <c r="E655" s="83" t="str">
        <f>'Compound Alert'!E117</f>
        <v>IBRD</v>
      </c>
      <c r="F655" s="83"/>
      <c r="G655" s="79">
        <f>'Compound Alert'!G117</f>
        <v>1.5</v>
      </c>
      <c r="H655" s="80">
        <f>'Compound Alert'!H117</f>
        <v>1.5</v>
      </c>
      <c r="I655" s="78">
        <f>'Compound Alert'!J117</f>
        <v>0</v>
      </c>
      <c r="J655" s="70">
        <f>'Compound Alert'!AF117</f>
        <v>10</v>
      </c>
      <c r="K655" s="70" t="e">
        <f>'Compound Alert'!AG117</f>
        <v>#N/A</v>
      </c>
      <c r="L655" s="70">
        <f>'Compound Alert'!AH117</f>
        <v>0</v>
      </c>
      <c r="M655" s="70">
        <f>'Compound Alert'!AI117</f>
        <v>9.9933333333333394</v>
      </c>
      <c r="N655" s="70">
        <f>'Compound Alert'!AJ117</f>
        <v>0</v>
      </c>
      <c r="O655" s="70">
        <f>'Compound Alert'!AK117</f>
        <v>0</v>
      </c>
      <c r="P655" s="78"/>
      <c r="Q655" s="27" t="e">
        <f>'Compound Alert'!#REF!</f>
        <v>#REF!</v>
      </c>
      <c r="R655" s="27">
        <f>'Compound Alert'!AN313</f>
        <v>0</v>
      </c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</row>
    <row r="656" spans="1:32" hidden="1" x14ac:dyDescent="0.2">
      <c r="A656" s="64">
        <v>129</v>
      </c>
      <c r="B656" s="83" t="str">
        <f>'Compound Alert'!B137</f>
        <v>Oman</v>
      </c>
      <c r="C656" s="83" t="str">
        <f>'Compound Alert'!C137</f>
        <v>OMN</v>
      </c>
      <c r="D656" s="83" t="str">
        <f>'Compound Alert'!D137</f>
        <v>MEA           Middle East &amp; North Africa</v>
      </c>
      <c r="E656" s="83" t="str">
        <f>'Compound Alert'!E137</f>
        <v>Middle East &amp; North Africa</v>
      </c>
      <c r="F656" s="83"/>
      <c r="G656" s="79">
        <f>'Compound Alert'!G137</f>
        <v>1.5</v>
      </c>
      <c r="H656" s="80">
        <f>'Compound Alert'!H137</f>
        <v>1.5</v>
      </c>
      <c r="I656" s="78">
        <f>'Compound Alert'!J137</f>
        <v>0</v>
      </c>
      <c r="J656" s="70">
        <f>'Compound Alert'!AF137</f>
        <v>10</v>
      </c>
      <c r="K656" s="70" t="e">
        <f>'Compound Alert'!AG137</f>
        <v>#N/A</v>
      </c>
      <c r="L656" s="70">
        <f>'Compound Alert'!AH137</f>
        <v>6.3636363636363704</v>
      </c>
      <c r="M656" s="70">
        <f>'Compound Alert'!AI137</f>
        <v>7</v>
      </c>
      <c r="N656" s="70">
        <f>'Compound Alert'!AJ137</f>
        <v>0</v>
      </c>
      <c r="O656" s="70">
        <f>'Compound Alert'!AK137</f>
        <v>0</v>
      </c>
      <c r="P656" s="78"/>
      <c r="Q656" s="27" t="e">
        <f>'Compound Alert'!#REF!</f>
        <v>#REF!</v>
      </c>
      <c r="R656" s="27">
        <f>'Compound Alert'!AN333</f>
        <v>0</v>
      </c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</row>
    <row r="657" spans="1:32" hidden="1" x14ac:dyDescent="0.2">
      <c r="A657" s="64">
        <v>130</v>
      </c>
      <c r="B657" s="83" t="str">
        <f>'Compound Alert'!B142</f>
        <v>Palau</v>
      </c>
      <c r="C657" s="83" t="str">
        <f>'Compound Alert'!C142</f>
        <v>PLW</v>
      </c>
      <c r="D657" s="83" t="str">
        <f>'Compound Alert'!D142</f>
        <v>EAS           East Asia &amp; Pacific</v>
      </c>
      <c r="E657" s="83" t="str">
        <f>'Compound Alert'!E142</f>
        <v>IBRD</v>
      </c>
      <c r="F657" s="83"/>
      <c r="G657" s="79">
        <f>'Compound Alert'!G142</f>
        <v>0.5</v>
      </c>
      <c r="H657" s="80">
        <f>'Compound Alert'!H142</f>
        <v>0.5</v>
      </c>
      <c r="I657" s="78">
        <f>'Compound Alert'!J142</f>
        <v>0.5</v>
      </c>
      <c r="J657" s="70">
        <f>'Compound Alert'!AF142</f>
        <v>0</v>
      </c>
      <c r="K657" s="70" t="e">
        <f>'Compound Alert'!AG142</f>
        <v>#N/A</v>
      </c>
      <c r="L657" s="70" t="e">
        <f>'Compound Alert'!AH142</f>
        <v>#N/A</v>
      </c>
      <c r="M657" s="70" t="e">
        <f>'Compound Alert'!AI142</f>
        <v>#N/A</v>
      </c>
      <c r="N657" s="70">
        <f>'Compound Alert'!AJ142</f>
        <v>10</v>
      </c>
      <c r="O657" s="70">
        <f>'Compound Alert'!AK142</f>
        <v>0</v>
      </c>
      <c r="P657" s="78"/>
      <c r="Q657" s="27" t="e">
        <f>'Compound Alert'!#REF!</f>
        <v>#REF!</v>
      </c>
      <c r="R657" s="27">
        <f>'Compound Alert'!AN338</f>
        <v>0</v>
      </c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</row>
    <row r="658" spans="1:32" hidden="1" x14ac:dyDescent="0.2">
      <c r="A658" s="64">
        <v>131</v>
      </c>
      <c r="B658" s="83" t="str">
        <f>'Compound Alert'!B150</f>
        <v>Russian Federation</v>
      </c>
      <c r="C658" s="83" t="str">
        <f>'Compound Alert'!C150</f>
        <v>RUS</v>
      </c>
      <c r="D658" s="83" t="str">
        <f>'Compound Alert'!D150</f>
        <v>ECS           Europe &amp; Central Asia</v>
      </c>
      <c r="E658" s="83" t="str">
        <f>'Compound Alert'!E150</f>
        <v>IBRD</v>
      </c>
      <c r="F658" s="83"/>
      <c r="G658" s="79">
        <f>'Compound Alert'!G150</f>
        <v>1</v>
      </c>
      <c r="H658" s="80">
        <f>'Compound Alert'!H150</f>
        <v>1</v>
      </c>
      <c r="I658" s="78">
        <f>'Compound Alert'!J150</f>
        <v>1</v>
      </c>
      <c r="J658" s="70">
        <f>'Compound Alert'!AF150</f>
        <v>10</v>
      </c>
      <c r="K658" s="70" t="e">
        <f>'Compound Alert'!AG150</f>
        <v>#N/A</v>
      </c>
      <c r="L658" s="70">
        <f>'Compound Alert'!AH150</f>
        <v>2.5</v>
      </c>
      <c r="M658" s="70">
        <f>'Compound Alert'!AI150</f>
        <v>7.4962959689265203</v>
      </c>
      <c r="N658" s="70">
        <f>'Compound Alert'!AJ150</f>
        <v>0</v>
      </c>
      <c r="O658" s="70">
        <f>'Compound Alert'!AK150</f>
        <v>0</v>
      </c>
      <c r="P658" s="78"/>
      <c r="Q658" s="27" t="e">
        <f>'Compound Alert'!#REF!</f>
        <v>#REF!</v>
      </c>
      <c r="R658" s="27">
        <f>'Compound Alert'!AN346</f>
        <v>0</v>
      </c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</row>
    <row r="659" spans="1:32" hidden="1" x14ac:dyDescent="0.2">
      <c r="A659" s="64">
        <v>132</v>
      </c>
      <c r="B659" s="83" t="str">
        <f>'Compound Alert'!B163</f>
        <v>Suriname</v>
      </c>
      <c r="C659" s="83" t="str">
        <f>'Compound Alert'!C163</f>
        <v>SUR</v>
      </c>
      <c r="D659" s="83" t="str">
        <f>'Compound Alert'!D163</f>
        <v>LCN           Latin America &amp; Caribbean</v>
      </c>
      <c r="E659" s="83" t="str">
        <f>'Compound Alert'!E163</f>
        <v>IBRD</v>
      </c>
      <c r="F659" s="83"/>
      <c r="G659" s="79">
        <f>'Compound Alert'!G163</f>
        <v>2</v>
      </c>
      <c r="H659" s="80">
        <f>'Compound Alert'!H163</f>
        <v>2</v>
      </c>
      <c r="I659" s="78">
        <f>'Compound Alert'!J163</f>
        <v>0</v>
      </c>
      <c r="J659" s="70">
        <f>'Compound Alert'!AF163</f>
        <v>10</v>
      </c>
      <c r="K659" s="70" t="e">
        <f>'Compound Alert'!AG163</f>
        <v>#N/A</v>
      </c>
      <c r="L659" s="70">
        <f>'Compound Alert'!AH163</f>
        <v>1.8181818181818199</v>
      </c>
      <c r="M659" s="70">
        <f>'Compound Alert'!AI163</f>
        <v>7.5733333333333297</v>
      </c>
      <c r="N659" s="70">
        <f>'Compound Alert'!AJ163</f>
        <v>10</v>
      </c>
      <c r="O659" s="70">
        <f>'Compound Alert'!AK163</f>
        <v>0</v>
      </c>
      <c r="P659" s="78"/>
      <c r="Q659" s="27" t="e">
        <f>'Compound Alert'!#REF!</f>
        <v>#REF!</v>
      </c>
      <c r="R659" s="27">
        <f>'Compound Alert'!AN359</f>
        <v>0</v>
      </c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</row>
    <row r="660" spans="1:32" hidden="1" x14ac:dyDescent="0.2">
      <c r="A660" s="64">
        <v>133</v>
      </c>
      <c r="B660" s="83" t="str">
        <f>'Compound Alert'!B172</f>
        <v>Thailand</v>
      </c>
      <c r="C660" s="83" t="str">
        <f>'Compound Alert'!C172</f>
        <v>THA</v>
      </c>
      <c r="D660" s="83" t="str">
        <f>'Compound Alert'!D172</f>
        <v>EAS           East Asia &amp; Pacific</v>
      </c>
      <c r="E660" s="83" t="str">
        <f>'Compound Alert'!E172</f>
        <v>IBRD</v>
      </c>
      <c r="F660" s="83"/>
      <c r="G660" s="79">
        <f>'Compound Alert'!G172</f>
        <v>1.5</v>
      </c>
      <c r="H660" s="80">
        <f>'Compound Alert'!H172</f>
        <v>1.5</v>
      </c>
      <c r="I660" s="78">
        <f>'Compound Alert'!J172</f>
        <v>0.5</v>
      </c>
      <c r="J660" s="70">
        <f>'Compound Alert'!AF172</f>
        <v>10</v>
      </c>
      <c r="K660" s="70" t="e">
        <f>'Compound Alert'!AG172</f>
        <v>#N/A</v>
      </c>
      <c r="L660" s="70">
        <f>'Compound Alert'!AH172</f>
        <v>2.2727272727272698</v>
      </c>
      <c r="M660" s="70">
        <f>'Compound Alert'!AI172</f>
        <v>0</v>
      </c>
      <c r="N660" s="70">
        <f>'Compound Alert'!AJ172</f>
        <v>10</v>
      </c>
      <c r="O660" s="70">
        <f>'Compound Alert'!AK172</f>
        <v>0</v>
      </c>
      <c r="P660" s="78"/>
      <c r="Q660" s="27" t="e">
        <f>'Compound Alert'!#REF!</f>
        <v>#REF!</v>
      </c>
      <c r="R660" s="27">
        <f>'Compound Alert'!AN368</f>
        <v>0</v>
      </c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</row>
    <row r="661" spans="1:32" hidden="1" x14ac:dyDescent="0.2">
      <c r="A661" s="64">
        <v>134</v>
      </c>
      <c r="B661" s="83" t="str">
        <f>'Compound Alert'!B177</f>
        <v>Trinidad and Tobago</v>
      </c>
      <c r="C661" s="83" t="str">
        <f>'Compound Alert'!C177</f>
        <v>TTO</v>
      </c>
      <c r="D661" s="83" t="str">
        <f>'Compound Alert'!D177</f>
        <v>LCN           Latin America &amp; Caribbean</v>
      </c>
      <c r="E661" s="83" t="str">
        <f>'Compound Alert'!E177</f>
        <v>IBRD</v>
      </c>
      <c r="F661" s="83"/>
      <c r="G661" s="79">
        <f>'Compound Alert'!G177</f>
        <v>1.5</v>
      </c>
      <c r="H661" s="80">
        <f>'Compound Alert'!H177</f>
        <v>1.5</v>
      </c>
      <c r="I661" s="78">
        <f>'Compound Alert'!J177</f>
        <v>0</v>
      </c>
      <c r="J661" s="70">
        <f>'Compound Alert'!AF177</f>
        <v>7.8027155621325104</v>
      </c>
      <c r="K661" s="70" t="e">
        <f>'Compound Alert'!AG177</f>
        <v>#N/A</v>
      </c>
      <c r="L661" s="70">
        <f>'Compound Alert'!AH177</f>
        <v>1.8181818181818199</v>
      </c>
      <c r="M661" s="70">
        <f>'Compound Alert'!AI177</f>
        <v>0</v>
      </c>
      <c r="N661" s="70">
        <f>'Compound Alert'!AJ177</f>
        <v>10</v>
      </c>
      <c r="O661" s="70">
        <f>'Compound Alert'!AK177</f>
        <v>0</v>
      </c>
      <c r="P661" s="78"/>
      <c r="Q661" s="27" t="e">
        <f>'Compound Alert'!#REF!</f>
        <v>#REF!</v>
      </c>
      <c r="R661" s="27">
        <f>'Compound Alert'!AN373</f>
        <v>0</v>
      </c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</row>
    <row r="662" spans="1:32" hidden="1" x14ac:dyDescent="0.2">
      <c r="A662" s="64">
        <v>135</v>
      </c>
      <c r="B662" s="83" t="str">
        <f>'Compound Alert'!B11</f>
        <v>Armenia</v>
      </c>
      <c r="C662" s="83" t="str">
        <f>'Compound Alert'!C11</f>
        <v>ARM</v>
      </c>
      <c r="D662" s="83" t="str">
        <f>'Compound Alert'!D11</f>
        <v>ECS           Europe &amp; Central Asia</v>
      </c>
      <c r="E662" s="83" t="str">
        <f>'Compound Alert'!E11</f>
        <v>IBRD</v>
      </c>
      <c r="F662" s="83"/>
      <c r="G662" s="79">
        <f>'Compound Alert'!G11</f>
        <v>1</v>
      </c>
      <c r="H662" s="80">
        <f>'Compound Alert'!H11</f>
        <v>1</v>
      </c>
      <c r="I662" s="78">
        <f>'Compound Alert'!J11</f>
        <v>0</v>
      </c>
      <c r="J662" s="70">
        <f>'Compound Alert'!AF11</f>
        <v>10</v>
      </c>
      <c r="K662" s="70" t="e">
        <f>'Compound Alert'!AG11</f>
        <v>#N/A</v>
      </c>
      <c r="L662" s="70">
        <f>'Compound Alert'!AH11</f>
        <v>2.9545454545454501</v>
      </c>
      <c r="M662" s="70">
        <f>'Compound Alert'!AI11</f>
        <v>10</v>
      </c>
      <c r="N662" s="70">
        <f>'Compound Alert'!AJ11</f>
        <v>0</v>
      </c>
      <c r="O662" s="70">
        <f>'Compound Alert'!AK11</f>
        <v>0</v>
      </c>
      <c r="P662" s="78"/>
      <c r="Q662" s="27" t="e">
        <f>'Compound Alert'!#REF!</f>
        <v>#REF!</v>
      </c>
      <c r="R662" s="27">
        <f>'Compound Alert'!AN207</f>
        <v>0</v>
      </c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</row>
    <row r="663" spans="1:32" hidden="1" x14ac:dyDescent="0.2">
      <c r="A663" s="64">
        <v>136</v>
      </c>
      <c r="B663" s="83" t="str">
        <f>'Compound Alert'!B36</f>
        <v>Chile</v>
      </c>
      <c r="C663" s="83" t="str">
        <f>'Compound Alert'!C36</f>
        <v>CHL</v>
      </c>
      <c r="D663" s="83" t="str">
        <f>'Compound Alert'!D36</f>
        <v>LCN           Latin America &amp; Caribbean</v>
      </c>
      <c r="E663" s="83" t="str">
        <f>'Compound Alert'!E36</f>
        <v>IBRD</v>
      </c>
      <c r="F663" s="83"/>
      <c r="G663" s="79">
        <f>'Compound Alert'!G36</f>
        <v>0.5</v>
      </c>
      <c r="H663" s="80">
        <f>'Compound Alert'!H36</f>
        <v>0.5</v>
      </c>
      <c r="I663" s="78">
        <f>'Compound Alert'!J36</f>
        <v>0.5</v>
      </c>
      <c r="J663" s="70">
        <f>'Compound Alert'!AF36</f>
        <v>10</v>
      </c>
      <c r="K663" s="70" t="e">
        <f>'Compound Alert'!AG36</f>
        <v>#N/A</v>
      </c>
      <c r="L663" s="70">
        <f>'Compound Alert'!AH36</f>
        <v>5</v>
      </c>
      <c r="M663" s="70">
        <f>'Compound Alert'!AI36</f>
        <v>10</v>
      </c>
      <c r="N663" s="70">
        <f>'Compound Alert'!AJ36</f>
        <v>0</v>
      </c>
      <c r="O663" s="70">
        <f>'Compound Alert'!AK36</f>
        <v>0</v>
      </c>
      <c r="P663" s="78"/>
      <c r="Q663" s="27" t="e">
        <f>'Compound Alert'!#REF!</f>
        <v>#REF!</v>
      </c>
      <c r="R663" s="27">
        <f>'Compound Alert'!AN232</f>
        <v>0</v>
      </c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</row>
    <row r="664" spans="1:32" hidden="1" x14ac:dyDescent="0.2">
      <c r="A664" s="64">
        <v>137</v>
      </c>
      <c r="B664" s="83" t="str">
        <f>'Compound Alert'!B45</f>
        <v>Costa Rica</v>
      </c>
      <c r="C664" s="83" t="str">
        <f>'Compound Alert'!C45</f>
        <v>CRI</v>
      </c>
      <c r="D664" s="83" t="str">
        <f>'Compound Alert'!D45</f>
        <v>LCN           Latin America &amp; Caribbean</v>
      </c>
      <c r="E664" s="83" t="str">
        <f>'Compound Alert'!E45</f>
        <v>IBRD</v>
      </c>
      <c r="F664" s="83"/>
      <c r="G664" s="79">
        <f>'Compound Alert'!G45</f>
        <v>1</v>
      </c>
      <c r="H664" s="80">
        <f>'Compound Alert'!H45</f>
        <v>1</v>
      </c>
      <c r="I664" s="78">
        <f>'Compound Alert'!J45</f>
        <v>0.5</v>
      </c>
      <c r="J664" s="70">
        <f>'Compound Alert'!AF45</f>
        <v>7.3823637093980903</v>
      </c>
      <c r="K664" s="70" t="e">
        <f>'Compound Alert'!AG45</f>
        <v>#N/A</v>
      </c>
      <c r="L664" s="70">
        <f>'Compound Alert'!AH45</f>
        <v>4.7727272727272698</v>
      </c>
      <c r="M664" s="70">
        <f>'Compound Alert'!AI45</f>
        <v>10</v>
      </c>
      <c r="N664" s="70">
        <f>'Compound Alert'!AJ45</f>
        <v>0</v>
      </c>
      <c r="O664" s="70">
        <f>'Compound Alert'!AK45</f>
        <v>0</v>
      </c>
      <c r="P664" s="78"/>
      <c r="Q664" s="27" t="e">
        <f>'Compound Alert'!#REF!</f>
        <v>#REF!</v>
      </c>
      <c r="R664" s="27">
        <f>'Compound Alert'!AN241</f>
        <v>0</v>
      </c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</row>
    <row r="665" spans="1:32" hidden="1" x14ac:dyDescent="0.2">
      <c r="A665" s="64">
        <v>138</v>
      </c>
      <c r="B665" s="83" t="str">
        <f>'Compound Alert'!B127</f>
        <v>Malaysia</v>
      </c>
      <c r="C665" s="83" t="str">
        <f>'Compound Alert'!C127</f>
        <v>MYS</v>
      </c>
      <c r="D665" s="83" t="str">
        <f>'Compound Alert'!D127</f>
        <v>EAS           East Asia &amp; Pacific</v>
      </c>
      <c r="E665" s="83" t="str">
        <f>'Compound Alert'!E127</f>
        <v>IBRD</v>
      </c>
      <c r="F665" s="83"/>
      <c r="G665" s="79">
        <f>'Compound Alert'!G127</f>
        <v>1</v>
      </c>
      <c r="H665" s="80">
        <f>'Compound Alert'!H127</f>
        <v>1</v>
      </c>
      <c r="I665" s="78">
        <f>'Compound Alert'!J127</f>
        <v>0</v>
      </c>
      <c r="J665" s="70">
        <f>'Compound Alert'!AF127</f>
        <v>3.1330888501105698</v>
      </c>
      <c r="K665" s="70" t="e">
        <f>'Compound Alert'!AG127</f>
        <v>#N/A</v>
      </c>
      <c r="L665" s="70">
        <f>'Compound Alert'!AH127</f>
        <v>0</v>
      </c>
      <c r="M665" s="70">
        <f>'Compound Alert'!AI127</f>
        <v>7.4991289293235397</v>
      </c>
      <c r="N665" s="70">
        <f>'Compound Alert'!AJ127</f>
        <v>10</v>
      </c>
      <c r="O665" s="70">
        <f>'Compound Alert'!AK127</f>
        <v>0</v>
      </c>
      <c r="P665" s="78"/>
      <c r="Q665" s="27" t="e">
        <f>'Compound Alert'!#REF!</f>
        <v>#REF!</v>
      </c>
      <c r="R665" s="27">
        <f>'Compound Alert'!AN323</f>
        <v>0</v>
      </c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</row>
    <row r="666" spans="1:32" hidden="1" x14ac:dyDescent="0.2">
      <c r="A666" s="64">
        <v>139</v>
      </c>
      <c r="B666" s="83" t="str">
        <f>'Compound Alert'!B149</f>
        <v>Romania</v>
      </c>
      <c r="C666" s="83" t="str">
        <f>'Compound Alert'!C149</f>
        <v>ROU</v>
      </c>
      <c r="D666" s="83" t="str">
        <f>'Compound Alert'!D149</f>
        <v>ECS           Europe &amp; Central Asia</v>
      </c>
      <c r="E666" s="83" t="str">
        <f>'Compound Alert'!E149</f>
        <v>IBRD</v>
      </c>
      <c r="F666" s="83"/>
      <c r="G666" s="79">
        <f>'Compound Alert'!G149</f>
        <v>1</v>
      </c>
      <c r="H666" s="80">
        <f>'Compound Alert'!H149</f>
        <v>1</v>
      </c>
      <c r="I666" s="78">
        <f>'Compound Alert'!J149</f>
        <v>0</v>
      </c>
      <c r="J666" s="70">
        <f>'Compound Alert'!AF149</f>
        <v>10</v>
      </c>
      <c r="K666" s="70" t="e">
        <f>'Compound Alert'!AG149</f>
        <v>#N/A</v>
      </c>
      <c r="L666" s="70">
        <f>'Compound Alert'!AH149</f>
        <v>0</v>
      </c>
      <c r="M666" s="70">
        <f>'Compound Alert'!AI149</f>
        <v>10</v>
      </c>
      <c r="N666" s="70">
        <f>'Compound Alert'!AJ149</f>
        <v>0</v>
      </c>
      <c r="O666" s="70">
        <f>'Compound Alert'!AK149</f>
        <v>0</v>
      </c>
      <c r="P666" s="78"/>
      <c r="Q666" s="27" t="e">
        <f>'Compound Alert'!#REF!</f>
        <v>#REF!</v>
      </c>
      <c r="R666" s="27">
        <f>'Compound Alert'!AN345</f>
        <v>0</v>
      </c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</row>
    <row r="667" spans="1:32" hidden="1" x14ac:dyDescent="0.2">
      <c r="A667" s="64">
        <v>140</v>
      </c>
      <c r="B667" s="83" t="str">
        <f>'Compound Alert'!B10</f>
        <v>Argentina</v>
      </c>
      <c r="C667" s="83" t="str">
        <f>'Compound Alert'!C10</f>
        <v>ARG</v>
      </c>
      <c r="D667" s="83" t="str">
        <f>'Compound Alert'!D10</f>
        <v>LCN           Latin America &amp; Caribbean</v>
      </c>
      <c r="E667" s="83" t="str">
        <f>'Compound Alert'!E10</f>
        <v>IBRD</v>
      </c>
      <c r="F667" s="83"/>
      <c r="G667" s="79">
        <f>'Compound Alert'!G10</f>
        <v>1</v>
      </c>
      <c r="H667" s="80">
        <f>'Compound Alert'!H10</f>
        <v>1</v>
      </c>
      <c r="I667" s="78">
        <f>'Compound Alert'!J10</f>
        <v>0.5</v>
      </c>
      <c r="J667" s="70">
        <f>'Compound Alert'!AF10</f>
        <v>10</v>
      </c>
      <c r="K667" s="70" t="e">
        <f>'Compound Alert'!AG10</f>
        <v>#N/A</v>
      </c>
      <c r="L667" s="70">
        <f>'Compound Alert'!AH10</f>
        <v>0.45454545454544998</v>
      </c>
      <c r="M667" s="70">
        <f>'Compound Alert'!AI10</f>
        <v>10</v>
      </c>
      <c r="N667" s="70">
        <f>'Compound Alert'!AJ10</f>
        <v>0</v>
      </c>
      <c r="O667" s="70">
        <f>'Compound Alert'!AK10</f>
        <v>0</v>
      </c>
      <c r="P667" s="78"/>
      <c r="Q667" s="27" t="e">
        <f>'Compound Alert'!#REF!</f>
        <v>#REF!</v>
      </c>
      <c r="R667" s="27">
        <f>'Compound Alert'!AN206</f>
        <v>0</v>
      </c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</row>
    <row r="668" spans="1:32" hidden="1" x14ac:dyDescent="0.2">
      <c r="A668" s="64">
        <v>141</v>
      </c>
      <c r="B668" s="83" t="str">
        <f>'Compound Alert'!B73</f>
        <v>Greece</v>
      </c>
      <c r="C668" s="83" t="str">
        <f>'Compound Alert'!C73</f>
        <v>GRC</v>
      </c>
      <c r="D668" s="83" t="str">
        <f>'Compound Alert'!D73</f>
        <v>ECS           Europe &amp; Central Asia</v>
      </c>
      <c r="E668" s="83" t="str">
        <f>'Compound Alert'!E73</f>
        <v xml:space="preserve"> </v>
      </c>
      <c r="F668" s="83"/>
      <c r="G668" s="79">
        <f>'Compound Alert'!G73</f>
        <v>0.5</v>
      </c>
      <c r="H668" s="80">
        <f>'Compound Alert'!H73</f>
        <v>0.5</v>
      </c>
      <c r="I668" s="78">
        <f>'Compound Alert'!J73</f>
        <v>0.5</v>
      </c>
      <c r="J668" s="70">
        <f>'Compound Alert'!AF73</f>
        <v>10</v>
      </c>
      <c r="K668" s="70" t="e">
        <f>'Compound Alert'!AG73</f>
        <v>#N/A</v>
      </c>
      <c r="L668" s="70">
        <f>'Compound Alert'!AH73</f>
        <v>2.2727272727272698</v>
      </c>
      <c r="M668" s="70">
        <f>'Compound Alert'!AI73</f>
        <v>8.5033333333333392</v>
      </c>
      <c r="N668" s="70">
        <f>'Compound Alert'!AJ73</f>
        <v>0</v>
      </c>
      <c r="O668" s="70">
        <f>'Compound Alert'!AK73</f>
        <v>0</v>
      </c>
      <c r="P668" s="78"/>
      <c r="Q668" s="27" t="e">
        <f>'Compound Alert'!#REF!</f>
        <v>#REF!</v>
      </c>
      <c r="R668" s="27">
        <f>'Compound Alert'!AN269</f>
        <v>0</v>
      </c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</row>
    <row r="669" spans="1:32" hidden="1" x14ac:dyDescent="0.2">
      <c r="A669" s="64">
        <v>142</v>
      </c>
      <c r="B669" s="83" t="str">
        <f>'Compound Alert'!B21</f>
        <v>Bulgaria</v>
      </c>
      <c r="C669" s="83" t="str">
        <f>'Compound Alert'!C21</f>
        <v>BGR</v>
      </c>
      <c r="D669" s="83" t="str">
        <f>'Compound Alert'!D21</f>
        <v>ECS           Europe &amp; Central Asia</v>
      </c>
      <c r="E669" s="83" t="str">
        <f>'Compound Alert'!E21</f>
        <v>IBRD</v>
      </c>
      <c r="F669" s="83"/>
      <c r="G669" s="79">
        <f>'Compound Alert'!G21</f>
        <v>1</v>
      </c>
      <c r="H669" s="80">
        <f>'Compound Alert'!H21</f>
        <v>1</v>
      </c>
      <c r="I669" s="78">
        <f>'Compound Alert'!J21</f>
        <v>0</v>
      </c>
      <c r="J669" s="70">
        <f>'Compound Alert'!AF21</f>
        <v>10</v>
      </c>
      <c r="K669" s="70" t="e">
        <f>'Compound Alert'!AG21</f>
        <v>#N/A</v>
      </c>
      <c r="L669" s="70">
        <f>'Compound Alert'!AH21</f>
        <v>3.4090909090909198</v>
      </c>
      <c r="M669" s="70">
        <f>'Compound Alert'!AI21</f>
        <v>10</v>
      </c>
      <c r="N669" s="70">
        <f>'Compound Alert'!AJ21</f>
        <v>0</v>
      </c>
      <c r="O669" s="70">
        <f>'Compound Alert'!AK21</f>
        <v>0</v>
      </c>
      <c r="P669" s="78"/>
      <c r="Q669" s="27" t="e">
        <f>'Compound Alert'!#REF!</f>
        <v>#REF!</v>
      </c>
      <c r="R669" s="27">
        <f>'Compound Alert'!AN217</f>
        <v>0</v>
      </c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</row>
    <row r="670" spans="1:32" hidden="1" x14ac:dyDescent="0.2">
      <c r="A670" s="64">
        <v>143</v>
      </c>
      <c r="B670" s="83" t="str">
        <f>'Compound Alert'!B109</f>
        <v>Luxembourg</v>
      </c>
      <c r="C670" s="83" t="str">
        <f>'Compound Alert'!C109</f>
        <v>LUX</v>
      </c>
      <c r="D670" s="83" t="str">
        <f>'Compound Alert'!D109</f>
        <v>ECS           Europe &amp; Central Asia</v>
      </c>
      <c r="E670" s="83" t="str">
        <f>'Compound Alert'!E109</f>
        <v xml:space="preserve"> </v>
      </c>
      <c r="F670" s="83"/>
      <c r="G670" s="79">
        <f>'Compound Alert'!G109</f>
        <v>1</v>
      </c>
      <c r="H670" s="80">
        <f>'Compound Alert'!H109</f>
        <v>1</v>
      </c>
      <c r="I670" s="78">
        <f>'Compound Alert'!J109</f>
        <v>0</v>
      </c>
      <c r="J670" s="70">
        <f>'Compound Alert'!AF109</f>
        <v>10</v>
      </c>
      <c r="K670" s="70" t="e">
        <f>'Compound Alert'!AG109</f>
        <v>#N/A</v>
      </c>
      <c r="L670" s="70">
        <f>'Compound Alert'!AH109</f>
        <v>6.1363636363636296</v>
      </c>
      <c r="M670" s="70">
        <f>'Compound Alert'!AI109</f>
        <v>3.5633333333333299</v>
      </c>
      <c r="N670" s="70">
        <f>'Compound Alert'!AJ109</f>
        <v>0</v>
      </c>
      <c r="O670" s="70">
        <f>'Compound Alert'!AK109</f>
        <v>0</v>
      </c>
      <c r="P670" s="78"/>
      <c r="Q670" s="27" t="e">
        <f>'Compound Alert'!#REF!</f>
        <v>#REF!</v>
      </c>
      <c r="R670" s="27">
        <f>'Compound Alert'!AN305</f>
        <v>0</v>
      </c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</row>
    <row r="671" spans="1:32" hidden="1" x14ac:dyDescent="0.2">
      <c r="A671" s="64">
        <v>144</v>
      </c>
      <c r="B671" s="83" t="str">
        <f>'Compound Alert'!B119</f>
        <v>Malta</v>
      </c>
      <c r="C671" s="83" t="str">
        <f>'Compound Alert'!C119</f>
        <v>MLT</v>
      </c>
      <c r="D671" s="83" t="str">
        <f>'Compound Alert'!D119</f>
        <v>MEA           Middle East &amp; North Africa</v>
      </c>
      <c r="E671" s="83" t="str">
        <f>'Compound Alert'!E119</f>
        <v xml:space="preserve"> </v>
      </c>
      <c r="F671" s="83"/>
      <c r="G671" s="79">
        <f>'Compound Alert'!G119</f>
        <v>1</v>
      </c>
      <c r="H671" s="80">
        <f>'Compound Alert'!H119</f>
        <v>1</v>
      </c>
      <c r="I671" s="78">
        <f>'Compound Alert'!J119</f>
        <v>0</v>
      </c>
      <c r="J671" s="70">
        <f>'Compound Alert'!AF119</f>
        <v>10</v>
      </c>
      <c r="K671" s="70" t="e">
        <f>'Compound Alert'!AG119</f>
        <v>#N/A</v>
      </c>
      <c r="L671" s="70">
        <f>'Compound Alert'!AH119</f>
        <v>5.9090909090909101</v>
      </c>
      <c r="M671" s="70">
        <f>'Compound Alert'!AI119</f>
        <v>3</v>
      </c>
      <c r="N671" s="70">
        <f>'Compound Alert'!AJ119</f>
        <v>0</v>
      </c>
      <c r="O671" s="70">
        <f>'Compound Alert'!AK119</f>
        <v>0</v>
      </c>
      <c r="P671" s="78"/>
      <c r="Q671" s="27" t="e">
        <f>'Compound Alert'!#REF!</f>
        <v>#REF!</v>
      </c>
      <c r="R671" s="27">
        <f>'Compound Alert'!AN315</f>
        <v>0</v>
      </c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</row>
    <row r="672" spans="1:32" hidden="1" x14ac:dyDescent="0.2">
      <c r="A672" s="64">
        <v>145</v>
      </c>
      <c r="B672" s="83" t="str">
        <f>'Compound Alert'!B148</f>
        <v>Qatar</v>
      </c>
      <c r="C672" s="83" t="str">
        <f>'Compound Alert'!C148</f>
        <v>QAT</v>
      </c>
      <c r="D672" s="83" t="str">
        <f>'Compound Alert'!D148</f>
        <v>MEA           Middle East &amp; North Africa</v>
      </c>
      <c r="E672" s="83" t="str">
        <f>'Compound Alert'!E148</f>
        <v>Middle East &amp; North Africa</v>
      </c>
      <c r="F672" s="83"/>
      <c r="G672" s="79">
        <f>'Compound Alert'!G148</f>
        <v>1</v>
      </c>
      <c r="H672" s="80">
        <f>'Compound Alert'!H148</f>
        <v>1</v>
      </c>
      <c r="I672" s="78">
        <f>'Compound Alert'!J148</f>
        <v>0</v>
      </c>
      <c r="J672" s="70">
        <f>'Compound Alert'!AF148</f>
        <v>10</v>
      </c>
      <c r="K672" s="70" t="e">
        <f>'Compound Alert'!AG148</f>
        <v>#N/A</v>
      </c>
      <c r="L672" s="70">
        <f>'Compound Alert'!AH148</f>
        <v>0</v>
      </c>
      <c r="M672" s="70">
        <f>'Compound Alert'!AI148</f>
        <v>10</v>
      </c>
      <c r="N672" s="70">
        <f>'Compound Alert'!AJ148</f>
        <v>0</v>
      </c>
      <c r="O672" s="70">
        <f>'Compound Alert'!AK148</f>
        <v>0</v>
      </c>
      <c r="P672" s="78"/>
      <c r="Q672" s="27" t="e">
        <f>'Compound Alert'!#REF!</f>
        <v>#REF!</v>
      </c>
      <c r="R672" s="27">
        <f>'Compound Alert'!AN344</f>
        <v>0</v>
      </c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</row>
    <row r="673" spans="1:32" hidden="1" x14ac:dyDescent="0.2">
      <c r="A673" s="64">
        <v>146</v>
      </c>
      <c r="B673" s="83" t="str">
        <f>'Compound Alert'!B168</f>
        <v>Seychelles</v>
      </c>
      <c r="C673" s="83" t="str">
        <f>'Compound Alert'!C168</f>
        <v>SYC</v>
      </c>
      <c r="D673" s="83" t="str">
        <f>'Compound Alert'!D168</f>
        <v>SSF           Sub-Saharan Africa</v>
      </c>
      <c r="E673" s="83" t="str">
        <f>'Compound Alert'!E168</f>
        <v>IBRD</v>
      </c>
      <c r="F673" s="83"/>
      <c r="G673" s="79">
        <f>'Compound Alert'!G168</f>
        <v>1</v>
      </c>
      <c r="H673" s="80">
        <f>'Compound Alert'!H168</f>
        <v>1</v>
      </c>
      <c r="I673" s="78">
        <f>'Compound Alert'!J168</f>
        <v>0.5</v>
      </c>
      <c r="J673" s="70">
        <f>'Compound Alert'!AF168</f>
        <v>10</v>
      </c>
      <c r="K673" s="70" t="e">
        <f>'Compound Alert'!AG168</f>
        <v>#N/A</v>
      </c>
      <c r="L673" s="70">
        <f>'Compound Alert'!AH168</f>
        <v>3.86363636363637</v>
      </c>
      <c r="M673" s="70">
        <f>'Compound Alert'!AI168</f>
        <v>3</v>
      </c>
      <c r="N673" s="70">
        <f>'Compound Alert'!AJ168</f>
        <v>7</v>
      </c>
      <c r="O673" s="70">
        <f>'Compound Alert'!AK168</f>
        <v>0</v>
      </c>
      <c r="P673" s="78"/>
      <c r="Q673" s="27" t="e">
        <f>'Compound Alert'!#REF!</f>
        <v>#REF!</v>
      </c>
      <c r="R673" s="27">
        <f>'Compound Alert'!AN364</f>
        <v>0</v>
      </c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</row>
    <row r="674" spans="1:32" hidden="1" x14ac:dyDescent="0.2">
      <c r="A674" s="64">
        <v>147</v>
      </c>
      <c r="B674" s="83" t="str">
        <f>'Compound Alert'!B9</f>
        <v>United Arab Emirates</v>
      </c>
      <c r="C674" s="83" t="str">
        <f>'Compound Alert'!C9</f>
        <v>ARE</v>
      </c>
      <c r="D674" s="83" t="str">
        <f>'Compound Alert'!D9</f>
        <v>MEA           Middle East &amp; North Africa</v>
      </c>
      <c r="E674" s="83" t="str">
        <f>'Compound Alert'!E9</f>
        <v xml:space="preserve"> </v>
      </c>
      <c r="F674" s="83"/>
      <c r="G674" s="79">
        <f>'Compound Alert'!G9</f>
        <v>0.5</v>
      </c>
      <c r="H674" s="80">
        <f>'Compound Alert'!H9</f>
        <v>0.5</v>
      </c>
      <c r="I674" s="78">
        <f>'Compound Alert'!J9</f>
        <v>0</v>
      </c>
      <c r="J674" s="70">
        <f>'Compound Alert'!AF9</f>
        <v>10</v>
      </c>
      <c r="K674" s="70" t="e">
        <f>'Compound Alert'!AG9</f>
        <v>#N/A</v>
      </c>
      <c r="L674" s="70">
        <f>'Compound Alert'!AH9</f>
        <v>0</v>
      </c>
      <c r="M674" s="70">
        <f>'Compound Alert'!AI9</f>
        <v>7</v>
      </c>
      <c r="N674" s="70">
        <f>'Compound Alert'!AJ9</f>
        <v>0</v>
      </c>
      <c r="O674" s="70">
        <f>'Compound Alert'!AK9</f>
        <v>0</v>
      </c>
      <c r="P674" s="78"/>
      <c r="Q674" s="27" t="e">
        <f>'Compound Alert'!#REF!</f>
        <v>#REF!</v>
      </c>
      <c r="R674" s="27">
        <f>'Compound Alert'!AN205</f>
        <v>0</v>
      </c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</row>
    <row r="675" spans="1:32" hidden="1" x14ac:dyDescent="0.2">
      <c r="A675" s="64">
        <v>148</v>
      </c>
      <c r="B675" s="83" t="str">
        <f>'Compound Alert'!B30</f>
        <v>Brunei Darussalam</v>
      </c>
      <c r="C675" s="83" t="str">
        <f>'Compound Alert'!C30</f>
        <v>BRN</v>
      </c>
      <c r="D675" s="83" t="str">
        <f>'Compound Alert'!D30</f>
        <v>EAS           East Asia &amp; Pacific</v>
      </c>
      <c r="E675" s="83" t="str">
        <f>'Compound Alert'!E30</f>
        <v xml:space="preserve"> </v>
      </c>
      <c r="F675" s="83"/>
      <c r="G675" s="79">
        <f>'Compound Alert'!G30</f>
        <v>1</v>
      </c>
      <c r="H675" s="80">
        <f>'Compound Alert'!H30</f>
        <v>1</v>
      </c>
      <c r="I675" s="78">
        <f>'Compound Alert'!J30</f>
        <v>0.5</v>
      </c>
      <c r="J675" s="70">
        <f>'Compound Alert'!AF30</f>
        <v>5.8661538461538498</v>
      </c>
      <c r="K675" s="70" t="e">
        <f>'Compound Alert'!AG30</f>
        <v>#N/A</v>
      </c>
      <c r="L675" s="70">
        <f>'Compound Alert'!AH30</f>
        <v>0</v>
      </c>
      <c r="M675" s="70">
        <f>'Compound Alert'!AI30</f>
        <v>7</v>
      </c>
      <c r="N675" s="70">
        <f>'Compound Alert'!AJ30</f>
        <v>10</v>
      </c>
      <c r="O675" s="70">
        <f>'Compound Alert'!AK30</f>
        <v>0</v>
      </c>
      <c r="P675" s="78"/>
      <c r="Q675" s="27" t="e">
        <f>'Compound Alert'!#REF!</f>
        <v>#REF!</v>
      </c>
      <c r="R675" s="27">
        <f>'Compound Alert'!AN226</f>
        <v>0</v>
      </c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</row>
    <row r="676" spans="1:32" hidden="1" x14ac:dyDescent="0.2">
      <c r="A676" s="64">
        <v>149</v>
      </c>
      <c r="B676" s="83" t="str">
        <f>'Compound Alert'!B58</f>
        <v>Spain</v>
      </c>
      <c r="C676" s="83" t="str">
        <f>'Compound Alert'!C58</f>
        <v>ESP</v>
      </c>
      <c r="D676" s="83" t="str">
        <f>'Compound Alert'!D58</f>
        <v>ECS           Europe &amp; Central Asia</v>
      </c>
      <c r="E676" s="83" t="str">
        <f>'Compound Alert'!E58</f>
        <v xml:space="preserve"> </v>
      </c>
      <c r="F676" s="83"/>
      <c r="G676" s="79">
        <f>'Compound Alert'!G58</f>
        <v>0</v>
      </c>
      <c r="H676" s="80">
        <f>'Compound Alert'!H58</f>
        <v>0</v>
      </c>
      <c r="I676" s="78">
        <f>'Compound Alert'!J58</f>
        <v>0</v>
      </c>
      <c r="J676" s="70">
        <f>'Compound Alert'!AF58</f>
        <v>7.3680399999999997</v>
      </c>
      <c r="K676" s="70" t="e">
        <f>'Compound Alert'!AG58</f>
        <v>#N/A</v>
      </c>
      <c r="L676" s="70">
        <f>'Compound Alert'!AH58</f>
        <v>0</v>
      </c>
      <c r="M676" s="70">
        <f>'Compound Alert'!AI58</f>
        <v>9</v>
      </c>
      <c r="N676" s="70">
        <f>'Compound Alert'!AJ58</f>
        <v>0</v>
      </c>
      <c r="O676" s="70">
        <f>'Compound Alert'!AK58</f>
        <v>0</v>
      </c>
      <c r="P676" s="78"/>
      <c r="Q676" s="27" t="e">
        <f>'Compound Alert'!#REF!</f>
        <v>#REF!</v>
      </c>
      <c r="R676" s="27">
        <f>'Compound Alert'!AN254</f>
        <v>0</v>
      </c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</row>
    <row r="677" spans="1:32" hidden="1" x14ac:dyDescent="0.2">
      <c r="A677" s="64">
        <v>150</v>
      </c>
      <c r="B677" s="83" t="str">
        <f>'Compound Alert'!B88</f>
        <v>Italy</v>
      </c>
      <c r="C677" s="83" t="str">
        <f>'Compound Alert'!C88</f>
        <v>ITA</v>
      </c>
      <c r="D677" s="83" t="str">
        <f>'Compound Alert'!D88</f>
        <v>ECS           Europe &amp; Central Asia</v>
      </c>
      <c r="E677" s="83" t="str">
        <f>'Compound Alert'!E88</f>
        <v xml:space="preserve"> </v>
      </c>
      <c r="F677" s="83"/>
      <c r="G677" s="79">
        <f>'Compound Alert'!G88</f>
        <v>0.5</v>
      </c>
      <c r="H677" s="80">
        <f>'Compound Alert'!H88</f>
        <v>0.5</v>
      </c>
      <c r="I677" s="78">
        <f>'Compound Alert'!J88</f>
        <v>0</v>
      </c>
      <c r="J677" s="70">
        <f>'Compound Alert'!AF88</f>
        <v>10</v>
      </c>
      <c r="K677" s="70" t="e">
        <f>'Compound Alert'!AG88</f>
        <v>#N/A</v>
      </c>
      <c r="L677" s="70">
        <f>'Compound Alert'!AH88</f>
        <v>0</v>
      </c>
      <c r="M677" s="70">
        <f>'Compound Alert'!AI88</f>
        <v>3.6666666666666701</v>
      </c>
      <c r="N677" s="70">
        <f>'Compound Alert'!AJ88</f>
        <v>0</v>
      </c>
      <c r="O677" s="70">
        <f>'Compound Alert'!AK88</f>
        <v>0</v>
      </c>
      <c r="P677" s="78"/>
      <c r="Q677" s="27" t="e">
        <f>'Compound Alert'!#REF!</f>
        <v>#REF!</v>
      </c>
      <c r="R677" s="27">
        <f>'Compound Alert'!AN284</f>
        <v>0</v>
      </c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</row>
    <row r="678" spans="1:32" hidden="1" x14ac:dyDescent="0.2">
      <c r="A678" s="64">
        <v>151</v>
      </c>
      <c r="B678" s="83" t="str">
        <f>'Compound Alert'!B91</f>
        <v>Japan</v>
      </c>
      <c r="C678" s="83" t="str">
        <f>'Compound Alert'!C91</f>
        <v>JPN</v>
      </c>
      <c r="D678" s="83" t="str">
        <f>'Compound Alert'!D91</f>
        <v>EAS           East Asia &amp; Pacific</v>
      </c>
      <c r="E678" s="83" t="str">
        <f>'Compound Alert'!E91</f>
        <v xml:space="preserve"> </v>
      </c>
      <c r="F678" s="83"/>
      <c r="G678" s="79">
        <f>'Compound Alert'!G91</f>
        <v>1</v>
      </c>
      <c r="H678" s="80">
        <f>'Compound Alert'!H91</f>
        <v>1</v>
      </c>
      <c r="I678" s="78">
        <f>'Compound Alert'!J91</f>
        <v>1</v>
      </c>
      <c r="J678" s="70">
        <f>'Compound Alert'!AF91</f>
        <v>4.9519955488841001</v>
      </c>
      <c r="K678" s="70" t="e">
        <f>'Compound Alert'!AG91</f>
        <v>#N/A</v>
      </c>
      <c r="L678" s="70">
        <f>'Compound Alert'!AH91</f>
        <v>0</v>
      </c>
      <c r="M678" s="70">
        <f>'Compound Alert'!AI91</f>
        <v>3.1566666666666698</v>
      </c>
      <c r="N678" s="70">
        <f>'Compound Alert'!AJ91</f>
        <v>7</v>
      </c>
      <c r="O678" s="70">
        <f>'Compound Alert'!AK91</f>
        <v>0</v>
      </c>
      <c r="P678" s="78"/>
      <c r="Q678" s="27" t="e">
        <f>'Compound Alert'!#REF!</f>
        <v>#REF!</v>
      </c>
      <c r="R678" s="27">
        <f>'Compound Alert'!AN287</f>
        <v>0</v>
      </c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</row>
    <row r="679" spans="1:32" hidden="1" x14ac:dyDescent="0.2">
      <c r="A679" s="64">
        <v>152</v>
      </c>
      <c r="B679" s="83" t="str">
        <f>'Compound Alert'!B98</f>
        <v>Korea Republic of</v>
      </c>
      <c r="C679" s="83" t="str">
        <f>'Compound Alert'!C98</f>
        <v>KOR</v>
      </c>
      <c r="D679" s="83" t="str">
        <f>'Compound Alert'!D98</f>
        <v>EAS           East Asia &amp; Pacific</v>
      </c>
      <c r="E679" s="83" t="str">
        <f>'Compound Alert'!E98</f>
        <v xml:space="preserve"> </v>
      </c>
      <c r="F679" s="83"/>
      <c r="G679" s="79">
        <f>'Compound Alert'!G98</f>
        <v>0.5</v>
      </c>
      <c r="H679" s="80">
        <f>'Compound Alert'!H98</f>
        <v>0.5</v>
      </c>
      <c r="I679" s="78">
        <f>'Compound Alert'!J98</f>
        <v>1.5</v>
      </c>
      <c r="J679" s="70">
        <f>'Compound Alert'!AF98</f>
        <v>3.72775346831195</v>
      </c>
      <c r="K679" s="70" t="e">
        <f>'Compound Alert'!AG98</f>
        <v>#N/A</v>
      </c>
      <c r="L679" s="70">
        <f>'Compound Alert'!AH98</f>
        <v>0</v>
      </c>
      <c r="M679" s="70">
        <f>'Compound Alert'!AI98</f>
        <v>0.97333333333333405</v>
      </c>
      <c r="N679" s="70">
        <f>'Compound Alert'!AJ98</f>
        <v>0</v>
      </c>
      <c r="O679" s="70">
        <f>'Compound Alert'!AK98</f>
        <v>0</v>
      </c>
      <c r="P679" s="78"/>
      <c r="Q679" s="27" t="e">
        <f>'Compound Alert'!#REF!</f>
        <v>#REF!</v>
      </c>
      <c r="R679" s="27">
        <f>'Compound Alert'!AN294</f>
        <v>0</v>
      </c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</row>
    <row r="680" spans="1:32" hidden="1" x14ac:dyDescent="0.2">
      <c r="A680" s="64">
        <v>153</v>
      </c>
      <c r="B680" s="83" t="str">
        <f>'Compound Alert'!B104</f>
        <v>Saint Lucia</v>
      </c>
      <c r="C680" s="83" t="str">
        <f>'Compound Alert'!C104</f>
        <v>LCA</v>
      </c>
      <c r="D680" s="83" t="str">
        <f>'Compound Alert'!D104</f>
        <v>LCN           Latin America &amp; Caribbean</v>
      </c>
      <c r="E680" s="83" t="str">
        <f>'Compound Alert'!E104</f>
        <v>Blend</v>
      </c>
      <c r="F680" s="83"/>
      <c r="G680" s="79">
        <f>'Compound Alert'!G104</f>
        <v>0.5</v>
      </c>
      <c r="H680" s="80">
        <f>'Compound Alert'!H104</f>
        <v>0.5</v>
      </c>
      <c r="I680" s="78">
        <f>'Compound Alert'!J104</f>
        <v>0</v>
      </c>
      <c r="J680" s="70">
        <f>'Compound Alert'!AF104</f>
        <v>1.58704</v>
      </c>
      <c r="K680" s="70" t="e">
        <f>'Compound Alert'!AG104</f>
        <v>#N/A</v>
      </c>
      <c r="L680" s="70" t="e">
        <f>'Compound Alert'!AH104</f>
        <v>#N/A</v>
      </c>
      <c r="M680" s="70">
        <f>'Compound Alert'!AI104</f>
        <v>8.6596330006917306</v>
      </c>
      <c r="N680" s="70">
        <f>'Compound Alert'!AJ104</f>
        <v>0</v>
      </c>
      <c r="O680" s="70">
        <f>'Compound Alert'!AK104</f>
        <v>0</v>
      </c>
      <c r="P680" s="78"/>
      <c r="Q680" s="27" t="e">
        <f>'Compound Alert'!#REF!</f>
        <v>#REF!</v>
      </c>
      <c r="R680" s="27">
        <f>'Compound Alert'!AN300</f>
        <v>0</v>
      </c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</row>
    <row r="681" spans="1:32" hidden="1" x14ac:dyDescent="0.2">
      <c r="A681" s="64">
        <v>154</v>
      </c>
      <c r="B681" s="83" t="str">
        <f>'Compound Alert'!B136</f>
        <v>New Zealand</v>
      </c>
      <c r="C681" s="83" t="str">
        <f>'Compound Alert'!C136</f>
        <v>NZL</v>
      </c>
      <c r="D681" s="83" t="str">
        <f>'Compound Alert'!D136</f>
        <v>EAS           East Asia &amp; Pacific</v>
      </c>
      <c r="E681" s="83" t="str">
        <f>'Compound Alert'!E136</f>
        <v>East Asia &amp; Pacific</v>
      </c>
      <c r="F681" s="83"/>
      <c r="G681" s="79">
        <f>'Compound Alert'!G136</f>
        <v>0</v>
      </c>
      <c r="H681" s="80">
        <f>'Compound Alert'!H136</f>
        <v>0</v>
      </c>
      <c r="I681" s="78">
        <f>'Compound Alert'!J136</f>
        <v>0</v>
      </c>
      <c r="J681" s="70">
        <f>'Compound Alert'!AF136</f>
        <v>6.47384615384615</v>
      </c>
      <c r="K681" s="70" t="e">
        <f>'Compound Alert'!AG136</f>
        <v>#N/A</v>
      </c>
      <c r="L681" s="70">
        <f>'Compound Alert'!AH136</f>
        <v>0.90909090909090795</v>
      </c>
      <c r="M681" s="70">
        <f>'Compound Alert'!AI136</f>
        <v>6.5066666666666704</v>
      </c>
      <c r="N681" s="70">
        <f>'Compound Alert'!AJ136</f>
        <v>0</v>
      </c>
      <c r="O681" s="70">
        <f>'Compound Alert'!AK136</f>
        <v>0</v>
      </c>
      <c r="P681" s="78"/>
      <c r="Q681" s="27" t="e">
        <f>'Compound Alert'!#REF!</f>
        <v>#REF!</v>
      </c>
      <c r="R681" s="27">
        <f>'Compound Alert'!AN332</f>
        <v>0</v>
      </c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</row>
    <row r="682" spans="1:32" hidden="1" x14ac:dyDescent="0.2">
      <c r="A682" s="64">
        <v>155</v>
      </c>
      <c r="B682" s="83" t="str">
        <f>'Compound Alert'!B152</f>
        <v>Saudi Arabia</v>
      </c>
      <c r="C682" s="83" t="str">
        <f>'Compound Alert'!C152</f>
        <v>SAU</v>
      </c>
      <c r="D682" s="83" t="str">
        <f>'Compound Alert'!D152</f>
        <v>MEA           Middle East &amp; North Africa</v>
      </c>
      <c r="E682" s="83" t="str">
        <f>'Compound Alert'!E152</f>
        <v>Middle East &amp; North Africa</v>
      </c>
      <c r="F682" s="83"/>
      <c r="G682" s="79">
        <f>'Compound Alert'!G152</f>
        <v>1</v>
      </c>
      <c r="H682" s="80">
        <f>'Compound Alert'!H152</f>
        <v>1</v>
      </c>
      <c r="I682" s="78">
        <f>'Compound Alert'!J152</f>
        <v>0</v>
      </c>
      <c r="J682" s="70">
        <f>'Compound Alert'!AF152</f>
        <v>10</v>
      </c>
      <c r="K682" s="70" t="e">
        <f>'Compound Alert'!AG152</f>
        <v>#N/A</v>
      </c>
      <c r="L682" s="70">
        <f>'Compound Alert'!AH152</f>
        <v>0</v>
      </c>
      <c r="M682" s="70">
        <f>'Compound Alert'!AI152</f>
        <v>7</v>
      </c>
      <c r="N682" s="70">
        <f>'Compound Alert'!AJ152</f>
        <v>10</v>
      </c>
      <c r="O682" s="70">
        <f>'Compound Alert'!AK152</f>
        <v>0</v>
      </c>
      <c r="P682" s="78"/>
      <c r="Q682" s="27" t="e">
        <f>'Compound Alert'!#REF!</f>
        <v>#REF!</v>
      </c>
      <c r="R682" s="27">
        <f>'Compound Alert'!AN348</f>
        <v>0</v>
      </c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</row>
    <row r="683" spans="1:32" hidden="1" x14ac:dyDescent="0.2">
      <c r="A683" s="64">
        <v>156</v>
      </c>
      <c r="B683" s="83" t="str">
        <f>'Compound Alert'!B160</f>
        <v>Serbia</v>
      </c>
      <c r="C683" s="83" t="str">
        <f>'Compound Alert'!C160</f>
        <v>SRB</v>
      </c>
      <c r="D683" s="83" t="str">
        <f>'Compound Alert'!D160</f>
        <v>ECS           Europe &amp; Central Asia</v>
      </c>
      <c r="E683" s="83" t="str">
        <f>'Compound Alert'!E160</f>
        <v>IBRD</v>
      </c>
      <c r="F683" s="83"/>
      <c r="G683" s="79">
        <f>'Compound Alert'!G160</f>
        <v>0.5</v>
      </c>
      <c r="H683" s="80">
        <f>'Compound Alert'!H160</f>
        <v>0.5</v>
      </c>
      <c r="I683" s="78">
        <f>'Compound Alert'!J160</f>
        <v>0</v>
      </c>
      <c r="J683" s="70">
        <f>'Compound Alert'!AF160</f>
        <v>10</v>
      </c>
      <c r="K683" s="70" t="e">
        <f>'Compound Alert'!AG160</f>
        <v>#N/A</v>
      </c>
      <c r="L683" s="70">
        <f>'Compound Alert'!AH160</f>
        <v>2.0454545454545499</v>
      </c>
      <c r="M683" s="70">
        <f>'Compound Alert'!AI160</f>
        <v>10</v>
      </c>
      <c r="N683" s="70">
        <f>'Compound Alert'!AJ160</f>
        <v>0</v>
      </c>
      <c r="O683" s="70">
        <f>'Compound Alert'!AK160</f>
        <v>0</v>
      </c>
      <c r="P683" s="78"/>
      <c r="Q683" s="27" t="e">
        <f>'Compound Alert'!#REF!</f>
        <v>#REF!</v>
      </c>
      <c r="R683" s="27">
        <f>'Compound Alert'!AN356</f>
        <v>0</v>
      </c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</row>
    <row r="684" spans="1:32" hidden="1" x14ac:dyDescent="0.2">
      <c r="A684" s="64">
        <v>157</v>
      </c>
      <c r="B684" s="83" t="str">
        <f>'Compound Alert'!B184</f>
        <v>Uruguay</v>
      </c>
      <c r="C684" s="83" t="str">
        <f>'Compound Alert'!C184</f>
        <v>URY</v>
      </c>
      <c r="D684" s="83" t="str">
        <f>'Compound Alert'!D184</f>
        <v>LCN           Latin America &amp; Caribbean</v>
      </c>
      <c r="E684" s="83" t="str">
        <f>'Compound Alert'!E184</f>
        <v>IBRD</v>
      </c>
      <c r="F684" s="83"/>
      <c r="G684" s="79">
        <f>'Compound Alert'!G184</f>
        <v>1</v>
      </c>
      <c r="H684" s="80">
        <f>'Compound Alert'!H184</f>
        <v>1</v>
      </c>
      <c r="I684" s="78">
        <f>'Compound Alert'!J184</f>
        <v>0</v>
      </c>
      <c r="J684" s="70">
        <f>'Compound Alert'!AF184</f>
        <v>10</v>
      </c>
      <c r="K684" s="70" t="e">
        <f>'Compound Alert'!AG184</f>
        <v>#N/A</v>
      </c>
      <c r="L684" s="70">
        <f>'Compound Alert'!AH184</f>
        <v>0</v>
      </c>
      <c r="M684" s="70">
        <f>'Compound Alert'!AI184</f>
        <v>7.4284241161148596</v>
      </c>
      <c r="N684" s="70">
        <f>'Compound Alert'!AJ184</f>
        <v>0</v>
      </c>
      <c r="O684" s="70">
        <f>'Compound Alert'!AK184</f>
        <v>0</v>
      </c>
      <c r="P684" s="78"/>
      <c r="Q684" s="27" t="e">
        <f>'Compound Alert'!#REF!</f>
        <v>#REF!</v>
      </c>
      <c r="R684" s="27">
        <f>'Compound Alert'!AN380</f>
        <v>0</v>
      </c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</row>
    <row r="685" spans="1:32" hidden="1" x14ac:dyDescent="0.2">
      <c r="A685" s="64">
        <v>158</v>
      </c>
      <c r="B685" s="83" t="str">
        <f>'Compound Alert'!B185</f>
        <v>United States of America</v>
      </c>
      <c r="C685" s="83" t="str">
        <f>'Compound Alert'!C185</f>
        <v>USA</v>
      </c>
      <c r="D685" s="83" t="str">
        <f>'Compound Alert'!D185</f>
        <v>NAC           North America</v>
      </c>
      <c r="E685" s="83" t="str">
        <f>'Compound Alert'!E185</f>
        <v>North America</v>
      </c>
      <c r="F685" s="83"/>
      <c r="G685" s="79">
        <f>'Compound Alert'!G185</f>
        <v>1</v>
      </c>
      <c r="H685" s="80">
        <f>'Compound Alert'!H185</f>
        <v>1</v>
      </c>
      <c r="I685" s="78">
        <f>'Compound Alert'!J185</f>
        <v>0.5</v>
      </c>
      <c r="J685" s="70">
        <f>'Compound Alert'!AF185</f>
        <v>10</v>
      </c>
      <c r="K685" s="70" t="e">
        <f>'Compound Alert'!AG185</f>
        <v>#N/A</v>
      </c>
      <c r="L685" s="70">
        <f>'Compound Alert'!AH185</f>
        <v>0</v>
      </c>
      <c r="M685" s="70">
        <f>'Compound Alert'!AI185</f>
        <v>10</v>
      </c>
      <c r="N685" s="70">
        <f>'Compound Alert'!AJ185</f>
        <v>7</v>
      </c>
      <c r="O685" s="70">
        <f>'Compound Alert'!AK185</f>
        <v>0</v>
      </c>
      <c r="P685" s="78"/>
      <c r="Q685" s="27" t="e">
        <f>'Compound Alert'!#REF!</f>
        <v>#REF!</v>
      </c>
      <c r="R685" s="27">
        <f>'Compound Alert'!AN381</f>
        <v>0</v>
      </c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</row>
    <row r="686" spans="1:32" hidden="1" x14ac:dyDescent="0.2">
      <c r="A686" s="64">
        <v>159</v>
      </c>
      <c r="B686" s="83" t="str">
        <f>'Compound Alert'!B97</f>
        <v>Saint Kitts and Nevis</v>
      </c>
      <c r="C686" s="83" t="str">
        <f>'Compound Alert'!C97</f>
        <v>KNA</v>
      </c>
      <c r="D686" s="83" t="str">
        <f>'Compound Alert'!D97</f>
        <v>LCN           Latin America &amp; Caribbean</v>
      </c>
      <c r="E686" s="83" t="str">
        <f>'Compound Alert'!E97</f>
        <v>IBRD</v>
      </c>
      <c r="F686" s="83"/>
      <c r="G686" s="79">
        <f>'Compound Alert'!G97</f>
        <v>0</v>
      </c>
      <c r="H686" s="80">
        <f>'Compound Alert'!H97</f>
        <v>0</v>
      </c>
      <c r="I686" s="78">
        <f>'Compound Alert'!J97</f>
        <v>0.5</v>
      </c>
      <c r="J686" s="70">
        <f>'Compound Alert'!AF97</f>
        <v>0</v>
      </c>
      <c r="K686" s="70" t="e">
        <f>'Compound Alert'!AG97</f>
        <v>#N/A</v>
      </c>
      <c r="L686" s="70" t="e">
        <f>'Compound Alert'!AH97</f>
        <v>#N/A</v>
      </c>
      <c r="M686" s="70" t="e">
        <f>'Compound Alert'!AI97</f>
        <v>#N/A</v>
      </c>
      <c r="N686" s="70">
        <f>'Compound Alert'!AJ97</f>
        <v>0</v>
      </c>
      <c r="O686" s="70">
        <f>'Compound Alert'!AK97</f>
        <v>0</v>
      </c>
      <c r="P686" s="78"/>
      <c r="Q686" s="27" t="e">
        <f>'Compound Alert'!#REF!</f>
        <v>#REF!</v>
      </c>
      <c r="R686" s="27">
        <f>'Compound Alert'!AN293</f>
        <v>0</v>
      </c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</row>
    <row r="687" spans="1:32" hidden="1" x14ac:dyDescent="0.2">
      <c r="A687" s="64">
        <v>160</v>
      </c>
      <c r="B687" s="83" t="str">
        <f>'Compound Alert'!B105</f>
        <v>Liechtenstein</v>
      </c>
      <c r="C687" s="83" t="str">
        <f>'Compound Alert'!C105</f>
        <v>LIE</v>
      </c>
      <c r="D687" s="83" t="str">
        <f>'Compound Alert'!D105</f>
        <v>ECS           Europe &amp; Central Asia</v>
      </c>
      <c r="E687" s="83" t="str">
        <f>'Compound Alert'!E105</f>
        <v xml:space="preserve"> </v>
      </c>
      <c r="F687" s="83"/>
      <c r="G687" s="79">
        <f>'Compound Alert'!G105</f>
        <v>1</v>
      </c>
      <c r="H687" s="80">
        <f>'Compound Alert'!H105</f>
        <v>1</v>
      </c>
      <c r="I687" s="78">
        <f>'Compound Alert'!J105</f>
        <v>0</v>
      </c>
      <c r="J687" s="70">
        <f>'Compound Alert'!AF105</f>
        <v>10</v>
      </c>
      <c r="K687" s="70" t="e">
        <f>'Compound Alert'!AG105</f>
        <v>#N/A</v>
      </c>
      <c r="L687" s="70">
        <f>'Compound Alert'!AH105</f>
        <v>2.7272727272727302</v>
      </c>
      <c r="M687" s="70" t="e">
        <f>'Compound Alert'!AI105</f>
        <v>#N/A</v>
      </c>
      <c r="N687" s="70">
        <f>'Compound Alert'!AJ105</f>
        <v>0</v>
      </c>
      <c r="O687" s="70">
        <f>'Compound Alert'!AK105</f>
        <v>0</v>
      </c>
      <c r="P687" s="78"/>
      <c r="Q687" s="27" t="e">
        <f>'Compound Alert'!#REF!</f>
        <v>#REF!</v>
      </c>
      <c r="R687" s="27">
        <f>'Compound Alert'!AN301</f>
        <v>0</v>
      </c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</row>
    <row r="688" spans="1:32" hidden="1" x14ac:dyDescent="0.2">
      <c r="A688" s="64">
        <v>161</v>
      </c>
      <c r="B688" s="83" t="str">
        <f>'Compound Alert'!B12</f>
        <v>Antigua and Barbuda</v>
      </c>
      <c r="C688" s="83" t="str">
        <f>'Compound Alert'!C12</f>
        <v>ATG</v>
      </c>
      <c r="D688" s="83" t="str">
        <f>'Compound Alert'!D12</f>
        <v>LCN           Latin America &amp; Caribbean</v>
      </c>
      <c r="E688" s="83" t="str">
        <f>'Compound Alert'!E12</f>
        <v>IBRD</v>
      </c>
      <c r="F688" s="83"/>
      <c r="G688" s="79">
        <f>'Compound Alert'!G12</f>
        <v>1</v>
      </c>
      <c r="H688" s="80">
        <f>'Compound Alert'!H12</f>
        <v>1</v>
      </c>
      <c r="I688" s="78">
        <f>'Compound Alert'!J12</f>
        <v>0.5</v>
      </c>
      <c r="J688" s="70">
        <f>'Compound Alert'!AF12</f>
        <v>10</v>
      </c>
      <c r="K688" s="70" t="e">
        <f>'Compound Alert'!AG12</f>
        <v>#N/A</v>
      </c>
      <c r="L688" s="70" t="e">
        <f>'Compound Alert'!AH12</f>
        <v>#N/A</v>
      </c>
      <c r="M688" s="70" t="e">
        <f>'Compound Alert'!AI12</f>
        <v>#N/A</v>
      </c>
      <c r="N688" s="70">
        <f>'Compound Alert'!AJ12</f>
        <v>0</v>
      </c>
      <c r="O688" s="70">
        <f>'Compound Alert'!AK12</f>
        <v>0</v>
      </c>
      <c r="P688" s="78"/>
      <c r="Q688" s="27" t="e">
        <f>'Compound Alert'!#REF!</f>
        <v>#REF!</v>
      </c>
      <c r="R688" s="27">
        <f>'Compound Alert'!AN208</f>
        <v>0</v>
      </c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</row>
    <row r="689" spans="1:32" hidden="1" x14ac:dyDescent="0.2">
      <c r="A689" s="64">
        <v>162</v>
      </c>
      <c r="B689" s="83" t="str">
        <f>'Compound Alert'!B87</f>
        <v>Israel</v>
      </c>
      <c r="C689" s="83" t="str">
        <f>'Compound Alert'!C87</f>
        <v>ISR</v>
      </c>
      <c r="D689" s="83" t="str">
        <f>'Compound Alert'!D87</f>
        <v>MEA           Middle East &amp; North Africa</v>
      </c>
      <c r="E689" s="83" t="str">
        <f>'Compound Alert'!E87</f>
        <v xml:space="preserve"> </v>
      </c>
      <c r="F689" s="83"/>
      <c r="G689" s="79">
        <f>'Compound Alert'!G87</f>
        <v>0.5</v>
      </c>
      <c r="H689" s="80">
        <f>'Compound Alert'!H87</f>
        <v>0.5</v>
      </c>
      <c r="I689" s="78">
        <f>'Compound Alert'!J87</f>
        <v>0</v>
      </c>
      <c r="J689" s="70">
        <f>'Compound Alert'!AF87</f>
        <v>10</v>
      </c>
      <c r="K689" s="70" t="e">
        <f>'Compound Alert'!AG87</f>
        <v>#N/A</v>
      </c>
      <c r="L689" s="70">
        <f>'Compound Alert'!AH87</f>
        <v>0</v>
      </c>
      <c r="M689" s="70">
        <f>'Compound Alert'!AI87</f>
        <v>7.2966666666666704</v>
      </c>
      <c r="N689" s="70">
        <f>'Compound Alert'!AJ87</f>
        <v>0</v>
      </c>
      <c r="O689" s="70">
        <f>'Compound Alert'!AK87</f>
        <v>0</v>
      </c>
      <c r="P689" s="78"/>
      <c r="Q689" s="27" t="e">
        <f>'Compound Alert'!#REF!</f>
        <v>#REF!</v>
      </c>
      <c r="R689" s="27">
        <f>'Compound Alert'!AN283</f>
        <v>0</v>
      </c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</row>
    <row r="690" spans="1:32" hidden="1" x14ac:dyDescent="0.2">
      <c r="A690" s="64">
        <v>163</v>
      </c>
      <c r="B690" s="83" t="str">
        <f>'Compound Alert'!B187</f>
        <v>Saint Vincent and the Grenadines</v>
      </c>
      <c r="C690" s="83" t="str">
        <f>'Compound Alert'!C187</f>
        <v>VCT</v>
      </c>
      <c r="D690" s="83" t="str">
        <f>'Compound Alert'!D187</f>
        <v>LCN           Latin America &amp; Caribbean</v>
      </c>
      <c r="E690" s="83" t="str">
        <f>'Compound Alert'!E187</f>
        <v>Blend</v>
      </c>
      <c r="F690" s="83"/>
      <c r="G690" s="79">
        <f>'Compound Alert'!G187</f>
        <v>0.5</v>
      </c>
      <c r="H690" s="80">
        <f>'Compound Alert'!H187</f>
        <v>0.5</v>
      </c>
      <c r="I690" s="78">
        <f>'Compound Alert'!J187</f>
        <v>0.5</v>
      </c>
      <c r="J690" s="70">
        <f>'Compound Alert'!AF187</f>
        <v>2.3692000000000002</v>
      </c>
      <c r="K690" s="70" t="e">
        <f>'Compound Alert'!AG187</f>
        <v>#N/A</v>
      </c>
      <c r="L690" s="70" t="e">
        <f>'Compound Alert'!AH187</f>
        <v>#N/A</v>
      </c>
      <c r="M690" s="70" t="e">
        <f>'Compound Alert'!AI187</f>
        <v>#N/A</v>
      </c>
      <c r="N690" s="70">
        <f>'Compound Alert'!AJ187</f>
        <v>10</v>
      </c>
      <c r="O690" s="70">
        <f>'Compound Alert'!AK187</f>
        <v>0</v>
      </c>
      <c r="P690" s="78"/>
      <c r="Q690" s="27" t="e">
        <f>'Compound Alert'!#REF!</f>
        <v>#REF!</v>
      </c>
      <c r="R690" s="27">
        <f>'Compound Alert'!AN383</f>
        <v>0</v>
      </c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</row>
    <row r="691" spans="1:32" hidden="1" x14ac:dyDescent="0.2">
      <c r="A691" s="64">
        <v>164</v>
      </c>
      <c r="B691" s="83" t="str">
        <f>'Compound Alert'!B14</f>
        <v>Austria</v>
      </c>
      <c r="C691" s="83" t="str">
        <f>'Compound Alert'!C14</f>
        <v>AUT</v>
      </c>
      <c r="D691" s="83" t="str">
        <f>'Compound Alert'!D14</f>
        <v>ECS           Europe &amp; Central Asia</v>
      </c>
      <c r="E691" s="83" t="str">
        <f>'Compound Alert'!E14</f>
        <v xml:space="preserve"> </v>
      </c>
      <c r="F691" s="83"/>
      <c r="G691" s="79">
        <f>'Compound Alert'!G14</f>
        <v>0.5</v>
      </c>
      <c r="H691" s="80">
        <f>'Compound Alert'!H14</f>
        <v>0.5</v>
      </c>
      <c r="I691" s="78">
        <f>'Compound Alert'!J14</f>
        <v>0</v>
      </c>
      <c r="J691" s="70">
        <f>'Compound Alert'!AF14</f>
        <v>10</v>
      </c>
      <c r="K691" s="70" t="e">
        <f>'Compound Alert'!AG14</f>
        <v>#N/A</v>
      </c>
      <c r="L691" s="70">
        <f>'Compound Alert'!AH14</f>
        <v>4.7727272727272796</v>
      </c>
      <c r="M691" s="70">
        <f>'Compound Alert'!AI14</f>
        <v>4.3333333333333304</v>
      </c>
      <c r="N691" s="70">
        <f>'Compound Alert'!AJ14</f>
        <v>0</v>
      </c>
      <c r="O691" s="70">
        <f>'Compound Alert'!AK14</f>
        <v>0</v>
      </c>
      <c r="P691" s="78"/>
      <c r="Q691" s="27" t="e">
        <f>'Compound Alert'!#REF!</f>
        <v>#REF!</v>
      </c>
      <c r="R691" s="27">
        <f>'Compound Alert'!AN210</f>
        <v>0</v>
      </c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</row>
    <row r="692" spans="1:32" hidden="1" x14ac:dyDescent="0.2">
      <c r="A692" s="64">
        <v>165</v>
      </c>
      <c r="B692" s="83" t="str">
        <f>'Compound Alert'!B48</f>
        <v>Czech Republic</v>
      </c>
      <c r="C692" s="83" t="str">
        <f>'Compound Alert'!C48</f>
        <v>CZE</v>
      </c>
      <c r="D692" s="83" t="str">
        <f>'Compound Alert'!D48</f>
        <v>ECS           Europe &amp; Central Asia</v>
      </c>
      <c r="E692" s="83" t="str">
        <f>'Compound Alert'!E48</f>
        <v xml:space="preserve"> </v>
      </c>
      <c r="F692" s="83"/>
      <c r="G692" s="79">
        <f>'Compound Alert'!G48</f>
        <v>0.5</v>
      </c>
      <c r="H692" s="80">
        <f>'Compound Alert'!H48</f>
        <v>0.5</v>
      </c>
      <c r="I692" s="78">
        <f>'Compound Alert'!J48</f>
        <v>0</v>
      </c>
      <c r="J692" s="70">
        <f>'Compound Alert'!AF48</f>
        <v>10</v>
      </c>
      <c r="K692" s="70" t="e">
        <f>'Compound Alert'!AG48</f>
        <v>#N/A</v>
      </c>
      <c r="L692" s="70">
        <f>'Compound Alert'!AH48</f>
        <v>0</v>
      </c>
      <c r="M692" s="70">
        <f>'Compound Alert'!AI48</f>
        <v>3.66333333333333</v>
      </c>
      <c r="N692" s="70">
        <f>'Compound Alert'!AJ48</f>
        <v>0</v>
      </c>
      <c r="O692" s="70">
        <f>'Compound Alert'!AK48</f>
        <v>0</v>
      </c>
      <c r="P692" s="78"/>
      <c r="Q692" s="27" t="e">
        <f>'Compound Alert'!#REF!</f>
        <v>#REF!</v>
      </c>
      <c r="R692" s="27">
        <f>'Compound Alert'!AN244</f>
        <v>0</v>
      </c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</row>
    <row r="693" spans="1:32" hidden="1" x14ac:dyDescent="0.2">
      <c r="A693" s="64">
        <v>166</v>
      </c>
      <c r="B693" s="83" t="str">
        <f>'Compound Alert'!B59</f>
        <v>Estonia</v>
      </c>
      <c r="C693" s="83" t="str">
        <f>'Compound Alert'!C59</f>
        <v>EST</v>
      </c>
      <c r="D693" s="83" t="str">
        <f>'Compound Alert'!D59</f>
        <v>ECS           Europe &amp; Central Asia</v>
      </c>
      <c r="E693" s="83" t="str">
        <f>'Compound Alert'!E59</f>
        <v xml:space="preserve"> </v>
      </c>
      <c r="F693" s="83"/>
      <c r="G693" s="79">
        <f>'Compound Alert'!G59</f>
        <v>0.5</v>
      </c>
      <c r="H693" s="80">
        <f>'Compound Alert'!H59</f>
        <v>0.5</v>
      </c>
      <c r="I693" s="78">
        <f>'Compound Alert'!J59</f>
        <v>0</v>
      </c>
      <c r="J693" s="70">
        <f>'Compound Alert'!AF59</f>
        <v>10</v>
      </c>
      <c r="K693" s="70" t="e">
        <f>'Compound Alert'!AG59</f>
        <v>#N/A</v>
      </c>
      <c r="L693" s="70">
        <f>'Compound Alert'!AH59</f>
        <v>2.27272727272728</v>
      </c>
      <c r="M693" s="70">
        <f>'Compound Alert'!AI59</f>
        <v>10</v>
      </c>
      <c r="N693" s="70">
        <f>'Compound Alert'!AJ59</f>
        <v>0</v>
      </c>
      <c r="O693" s="70">
        <f>'Compound Alert'!AK59</f>
        <v>0</v>
      </c>
      <c r="P693" s="78"/>
      <c r="Q693" s="27" t="e">
        <f>'Compound Alert'!#REF!</f>
        <v>#REF!</v>
      </c>
      <c r="R693" s="27">
        <f>'Compound Alert'!AN255</f>
        <v>0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</row>
    <row r="694" spans="1:32" hidden="1" x14ac:dyDescent="0.2">
      <c r="A694" s="64">
        <v>167</v>
      </c>
      <c r="B694" s="83" t="str">
        <f>'Compound Alert'!B63</f>
        <v>France</v>
      </c>
      <c r="C694" s="83" t="str">
        <f>'Compound Alert'!C63</f>
        <v>FRA</v>
      </c>
      <c r="D694" s="83" t="str">
        <f>'Compound Alert'!D63</f>
        <v>ECS           Europe &amp; Central Asia</v>
      </c>
      <c r="E694" s="83" t="str">
        <f>'Compound Alert'!E63</f>
        <v xml:space="preserve"> </v>
      </c>
      <c r="F694" s="83"/>
      <c r="G694" s="79">
        <f>'Compound Alert'!G63</f>
        <v>0.5</v>
      </c>
      <c r="H694" s="80">
        <f>'Compound Alert'!H63</f>
        <v>0.5</v>
      </c>
      <c r="I694" s="78">
        <f>'Compound Alert'!J63</f>
        <v>0</v>
      </c>
      <c r="J694" s="70">
        <f>'Compound Alert'!AF63</f>
        <v>10</v>
      </c>
      <c r="K694" s="70" t="e">
        <f>'Compound Alert'!AG63</f>
        <v>#N/A</v>
      </c>
      <c r="L694" s="70">
        <f>'Compound Alert'!AH63</f>
        <v>2.0454545454545401</v>
      </c>
      <c r="M694" s="70">
        <f>'Compound Alert'!AI63</f>
        <v>3</v>
      </c>
      <c r="N694" s="70">
        <f>'Compound Alert'!AJ63</f>
        <v>0</v>
      </c>
      <c r="O694" s="70">
        <f>'Compound Alert'!AK63</f>
        <v>0</v>
      </c>
      <c r="P694" s="78"/>
      <c r="Q694" s="27" t="e">
        <f>'Compound Alert'!#REF!</f>
        <v>#REF!</v>
      </c>
      <c r="R694" s="27">
        <f>'Compound Alert'!AN259</f>
        <v>0</v>
      </c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</row>
    <row r="695" spans="1:32" hidden="1" x14ac:dyDescent="0.2">
      <c r="A695" s="64">
        <v>168</v>
      </c>
      <c r="B695" s="83" t="str">
        <f>'Compound Alert'!B80</f>
        <v>Hungary</v>
      </c>
      <c r="C695" s="83" t="str">
        <f>'Compound Alert'!C80</f>
        <v>HUN</v>
      </c>
      <c r="D695" s="83" t="str">
        <f>'Compound Alert'!D80</f>
        <v>ECS           Europe &amp; Central Asia</v>
      </c>
      <c r="E695" s="83" t="str">
        <f>'Compound Alert'!E80</f>
        <v xml:space="preserve"> </v>
      </c>
      <c r="F695" s="83"/>
      <c r="G695" s="79">
        <f>'Compound Alert'!G80</f>
        <v>0.5</v>
      </c>
      <c r="H695" s="80">
        <f>'Compound Alert'!H80</f>
        <v>0.5</v>
      </c>
      <c r="I695" s="78">
        <f>'Compound Alert'!J80</f>
        <v>0</v>
      </c>
      <c r="J695" s="70">
        <f>'Compound Alert'!AF80</f>
        <v>10</v>
      </c>
      <c r="K695" s="70" t="e">
        <f>'Compound Alert'!AG80</f>
        <v>#N/A</v>
      </c>
      <c r="L695" s="70">
        <f>'Compound Alert'!AH80</f>
        <v>0</v>
      </c>
      <c r="M695" s="70">
        <f>'Compound Alert'!AI80</f>
        <v>8.94</v>
      </c>
      <c r="N695" s="70">
        <f>'Compound Alert'!AJ80</f>
        <v>0</v>
      </c>
      <c r="O695" s="70">
        <f>'Compound Alert'!AK80</f>
        <v>0</v>
      </c>
      <c r="P695" s="78"/>
      <c r="Q695" s="27" t="e">
        <f>'Compound Alert'!#REF!</f>
        <v>#REF!</v>
      </c>
      <c r="R695" s="27">
        <f>'Compound Alert'!AN276</f>
        <v>0</v>
      </c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</row>
    <row r="696" spans="1:32" hidden="1" x14ac:dyDescent="0.2">
      <c r="A696" s="64">
        <v>169</v>
      </c>
      <c r="B696" s="83" t="str">
        <f>'Compound Alert'!B86</f>
        <v>Iceland</v>
      </c>
      <c r="C696" s="83" t="str">
        <f>'Compound Alert'!C86</f>
        <v>ISL</v>
      </c>
      <c r="D696" s="83" t="str">
        <f>'Compound Alert'!D86</f>
        <v>ECS           Europe &amp; Central Asia</v>
      </c>
      <c r="E696" s="83" t="str">
        <f>'Compound Alert'!E86</f>
        <v xml:space="preserve"> </v>
      </c>
      <c r="F696" s="83"/>
      <c r="G696" s="79">
        <f>'Compound Alert'!G86</f>
        <v>0</v>
      </c>
      <c r="H696" s="80">
        <f>'Compound Alert'!H86</f>
        <v>0</v>
      </c>
      <c r="I696" s="78">
        <f>'Compound Alert'!J86</f>
        <v>0</v>
      </c>
      <c r="J696" s="70">
        <f>'Compound Alert'!AF86</f>
        <v>1.9876923076923101</v>
      </c>
      <c r="K696" s="70" t="e">
        <f>'Compound Alert'!AG86</f>
        <v>#N/A</v>
      </c>
      <c r="L696" s="70">
        <f>'Compound Alert'!AH86</f>
        <v>2.27272727272728</v>
      </c>
      <c r="M696" s="70">
        <f>'Compound Alert'!AI86</f>
        <v>10</v>
      </c>
      <c r="N696" s="70">
        <f>'Compound Alert'!AJ86</f>
        <v>0</v>
      </c>
      <c r="O696" s="70">
        <f>'Compound Alert'!AK86</f>
        <v>0</v>
      </c>
      <c r="P696" s="78"/>
      <c r="Q696" s="27" t="e">
        <f>'Compound Alert'!#REF!</f>
        <v>#REF!</v>
      </c>
      <c r="R696" s="27">
        <f>'Compound Alert'!AN282</f>
        <v>0</v>
      </c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</row>
    <row r="697" spans="1:32" hidden="1" x14ac:dyDescent="0.2">
      <c r="A697" s="64">
        <v>170</v>
      </c>
      <c r="B697" s="83" t="str">
        <f>'Compound Alert'!B99</f>
        <v>Kuwait</v>
      </c>
      <c r="C697" s="83" t="str">
        <f>'Compound Alert'!C99</f>
        <v>KWT</v>
      </c>
      <c r="D697" s="83" t="str">
        <f>'Compound Alert'!D99</f>
        <v>MEA           Middle East &amp; North Africa</v>
      </c>
      <c r="E697" s="83" t="str">
        <f>'Compound Alert'!E99</f>
        <v xml:space="preserve"> </v>
      </c>
      <c r="F697" s="83"/>
      <c r="G697" s="79">
        <f>'Compound Alert'!G99</f>
        <v>0.5</v>
      </c>
      <c r="H697" s="80">
        <f>'Compound Alert'!H99</f>
        <v>0.5</v>
      </c>
      <c r="I697" s="78">
        <f>'Compound Alert'!J99</f>
        <v>0</v>
      </c>
      <c r="J697" s="70">
        <f>'Compound Alert'!AF99</f>
        <v>10</v>
      </c>
      <c r="K697" s="70" t="e">
        <f>'Compound Alert'!AG99</f>
        <v>#N/A</v>
      </c>
      <c r="L697" s="70">
        <f>'Compound Alert'!AH99</f>
        <v>1.8181818181818199</v>
      </c>
      <c r="M697" s="70">
        <f>'Compound Alert'!AI99</f>
        <v>0</v>
      </c>
      <c r="N697" s="70">
        <f>'Compound Alert'!AJ99</f>
        <v>0</v>
      </c>
      <c r="O697" s="70">
        <f>'Compound Alert'!AK99</f>
        <v>0</v>
      </c>
      <c r="P697" s="78"/>
      <c r="Q697" s="27" t="e">
        <f>'Compound Alert'!#REF!</f>
        <v>#REF!</v>
      </c>
      <c r="R697" s="27">
        <f>'Compound Alert'!AN295</f>
        <v>0</v>
      </c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</row>
    <row r="698" spans="1:32" hidden="1" x14ac:dyDescent="0.2">
      <c r="A698" s="64">
        <v>171</v>
      </c>
      <c r="B698" s="83" t="str">
        <f>'Compound Alert'!B108</f>
        <v>Lithuania</v>
      </c>
      <c r="C698" s="83" t="str">
        <f>'Compound Alert'!C108</f>
        <v>LTU</v>
      </c>
      <c r="D698" s="83" t="str">
        <f>'Compound Alert'!D108</f>
        <v>ECS           Europe &amp; Central Asia</v>
      </c>
      <c r="E698" s="83" t="str">
        <f>'Compound Alert'!E108</f>
        <v xml:space="preserve"> </v>
      </c>
      <c r="F698" s="83"/>
      <c r="G698" s="79">
        <f>'Compound Alert'!G108</f>
        <v>0.5</v>
      </c>
      <c r="H698" s="80">
        <f>'Compound Alert'!H108</f>
        <v>0.5</v>
      </c>
      <c r="I698" s="78">
        <f>'Compound Alert'!J108</f>
        <v>0</v>
      </c>
      <c r="J698" s="70">
        <f>'Compound Alert'!AF108</f>
        <v>10</v>
      </c>
      <c r="K698" s="70" t="e">
        <f>'Compound Alert'!AG108</f>
        <v>#N/A</v>
      </c>
      <c r="L698" s="70">
        <f>'Compound Alert'!AH108</f>
        <v>0.90909090909090795</v>
      </c>
      <c r="M698" s="70">
        <f>'Compound Alert'!AI108</f>
        <v>6.4866666666666699</v>
      </c>
      <c r="N698" s="70">
        <f>'Compound Alert'!AJ108</f>
        <v>0</v>
      </c>
      <c r="O698" s="70">
        <f>'Compound Alert'!AK108</f>
        <v>0</v>
      </c>
      <c r="P698" s="78"/>
      <c r="Q698" s="27" t="e">
        <f>'Compound Alert'!#REF!</f>
        <v>#REF!</v>
      </c>
      <c r="R698" s="27">
        <f>'Compound Alert'!AN304</f>
        <v>0</v>
      </c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</row>
    <row r="699" spans="1:32" hidden="1" x14ac:dyDescent="0.2">
      <c r="A699" s="64">
        <v>172</v>
      </c>
      <c r="B699" s="83" t="str">
        <f>'Compound Alert'!B110</f>
        <v>Latvia</v>
      </c>
      <c r="C699" s="83" t="str">
        <f>'Compound Alert'!C110</f>
        <v>LVA</v>
      </c>
      <c r="D699" s="83" t="str">
        <f>'Compound Alert'!D110</f>
        <v>ECS           Europe &amp; Central Asia</v>
      </c>
      <c r="E699" s="83" t="str">
        <f>'Compound Alert'!E110</f>
        <v xml:space="preserve"> </v>
      </c>
      <c r="F699" s="83"/>
      <c r="G699" s="79">
        <f>'Compound Alert'!G110</f>
        <v>0.5</v>
      </c>
      <c r="H699" s="80">
        <f>'Compound Alert'!H110</f>
        <v>0.5</v>
      </c>
      <c r="I699" s="78">
        <f>'Compound Alert'!J110</f>
        <v>0</v>
      </c>
      <c r="J699" s="70">
        <f>'Compound Alert'!AF110</f>
        <v>10</v>
      </c>
      <c r="K699" s="70" t="e">
        <f>'Compound Alert'!AG110</f>
        <v>#N/A</v>
      </c>
      <c r="L699" s="70">
        <f>'Compound Alert'!AH110</f>
        <v>0</v>
      </c>
      <c r="M699" s="70">
        <f>'Compound Alert'!AI110</f>
        <v>8.9633333333333294</v>
      </c>
      <c r="N699" s="70">
        <f>'Compound Alert'!AJ110</f>
        <v>0</v>
      </c>
      <c r="O699" s="70">
        <f>'Compound Alert'!AK110</f>
        <v>0</v>
      </c>
      <c r="P699" s="78"/>
      <c r="Q699" s="27" t="e">
        <f>'Compound Alert'!#REF!</f>
        <v>#REF!</v>
      </c>
      <c r="R699" s="27">
        <f>'Compound Alert'!AN306</f>
        <v>0</v>
      </c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</row>
    <row r="700" spans="1:32" hidden="1" x14ac:dyDescent="0.2">
      <c r="A700" s="64">
        <v>173</v>
      </c>
      <c r="B700" s="83" t="str">
        <f>'Compound Alert'!B144</f>
        <v>Poland</v>
      </c>
      <c r="C700" s="83" t="str">
        <f>'Compound Alert'!C144</f>
        <v>POL</v>
      </c>
      <c r="D700" s="83" t="str">
        <f>'Compound Alert'!D144</f>
        <v>ECS           Europe &amp; Central Asia</v>
      </c>
      <c r="E700" s="83" t="str">
        <f>'Compound Alert'!E144</f>
        <v>IBRD</v>
      </c>
      <c r="F700" s="83"/>
      <c r="G700" s="79">
        <f>'Compound Alert'!G144</f>
        <v>0.5</v>
      </c>
      <c r="H700" s="80">
        <f>'Compound Alert'!H144</f>
        <v>0.5</v>
      </c>
      <c r="I700" s="78">
        <f>'Compound Alert'!J144</f>
        <v>0</v>
      </c>
      <c r="J700" s="70">
        <f>'Compound Alert'!AF144</f>
        <v>10</v>
      </c>
      <c r="K700" s="70" t="e">
        <f>'Compound Alert'!AG144</f>
        <v>#N/A</v>
      </c>
      <c r="L700" s="70">
        <f>'Compound Alert'!AH144</f>
        <v>0.22727272727273401</v>
      </c>
      <c r="M700" s="70">
        <f>'Compound Alert'!AI144</f>
        <v>9.7687693096342496</v>
      </c>
      <c r="N700" s="70">
        <f>'Compound Alert'!AJ144</f>
        <v>0</v>
      </c>
      <c r="O700" s="70">
        <f>'Compound Alert'!AK144</f>
        <v>0</v>
      </c>
      <c r="P700" s="78"/>
      <c r="Q700" s="27" t="e">
        <f>'Compound Alert'!#REF!</f>
        <v>#REF!</v>
      </c>
      <c r="R700" s="27">
        <f>'Compound Alert'!AN340</f>
        <v>0</v>
      </c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</row>
    <row r="701" spans="1:32" hidden="1" x14ac:dyDescent="0.2">
      <c r="A701" s="64">
        <v>174</v>
      </c>
      <c r="B701" s="83" t="str">
        <f>'Compound Alert'!B164</f>
        <v>Slovakia</v>
      </c>
      <c r="C701" s="83" t="str">
        <f>'Compound Alert'!C164</f>
        <v>SVK</v>
      </c>
      <c r="D701" s="83" t="str">
        <f>'Compound Alert'!D164</f>
        <v>ECS           Europe &amp; Central Asia</v>
      </c>
      <c r="E701" s="83" t="str">
        <f>'Compound Alert'!E164</f>
        <v>Europe &amp; Central Asia</v>
      </c>
      <c r="F701" s="83"/>
      <c r="G701" s="79">
        <f>'Compound Alert'!G164</f>
        <v>0.5</v>
      </c>
      <c r="H701" s="80">
        <f>'Compound Alert'!H164</f>
        <v>0.5</v>
      </c>
      <c r="I701" s="78">
        <f>'Compound Alert'!J164</f>
        <v>0</v>
      </c>
      <c r="J701" s="70">
        <f>'Compound Alert'!AF164</f>
        <v>10</v>
      </c>
      <c r="K701" s="70" t="e">
        <f>'Compound Alert'!AG164</f>
        <v>#N/A</v>
      </c>
      <c r="L701" s="70">
        <f>'Compound Alert'!AH164</f>
        <v>2.2727272727272698</v>
      </c>
      <c r="M701" s="70">
        <f>'Compound Alert'!AI164</f>
        <v>6.75</v>
      </c>
      <c r="N701" s="70">
        <f>'Compound Alert'!AJ164</f>
        <v>0</v>
      </c>
      <c r="O701" s="70">
        <f>'Compound Alert'!AK164</f>
        <v>0</v>
      </c>
      <c r="P701" s="78"/>
      <c r="Q701" s="27" t="e">
        <f>'Compound Alert'!#REF!</f>
        <v>#REF!</v>
      </c>
      <c r="R701" s="27">
        <f>'Compound Alert'!AN360</f>
        <v>0</v>
      </c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</row>
    <row r="702" spans="1:32" hidden="1" x14ac:dyDescent="0.2">
      <c r="A702" s="64">
        <v>175</v>
      </c>
      <c r="B702" s="83" t="str">
        <f>'Compound Alert'!B13</f>
        <v>Australia</v>
      </c>
      <c r="C702" s="83" t="str">
        <f>'Compound Alert'!C13</f>
        <v>AUS</v>
      </c>
      <c r="D702" s="83" t="str">
        <f>'Compound Alert'!D13</f>
        <v>EAS           East Asia &amp; Pacific</v>
      </c>
      <c r="E702" s="83" t="str">
        <f>'Compound Alert'!E13</f>
        <v xml:space="preserve"> </v>
      </c>
      <c r="F702" s="83"/>
      <c r="G702" s="79">
        <f>'Compound Alert'!G13</f>
        <v>0</v>
      </c>
      <c r="H702" s="80">
        <f>'Compound Alert'!H13</f>
        <v>0</v>
      </c>
      <c r="I702" s="78">
        <f>'Compound Alert'!J13</f>
        <v>0</v>
      </c>
      <c r="J702" s="70">
        <f>'Compound Alert'!AF13</f>
        <v>4.68</v>
      </c>
      <c r="K702" s="70" t="e">
        <f>'Compound Alert'!AG13</f>
        <v>#N/A</v>
      </c>
      <c r="L702" s="70">
        <f>'Compound Alert'!AH13</f>
        <v>6.1363636363636296</v>
      </c>
      <c r="M702" s="70">
        <f>'Compound Alert'!AI13</f>
        <v>5.8333333333333304</v>
      </c>
      <c r="N702" s="70">
        <f>'Compound Alert'!AJ13</f>
        <v>0</v>
      </c>
      <c r="O702" s="70">
        <f>'Compound Alert'!AK13</f>
        <v>0</v>
      </c>
      <c r="P702" s="78"/>
      <c r="Q702" s="27" t="e">
        <f>'Compound Alert'!#REF!</f>
        <v>#REF!</v>
      </c>
      <c r="R702" s="27">
        <f>'Compound Alert'!AN209</f>
        <v>0</v>
      </c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</row>
    <row r="703" spans="1:32" hidden="1" x14ac:dyDescent="0.2">
      <c r="A703" s="64">
        <v>176</v>
      </c>
      <c r="B703" s="83" t="str">
        <f>'Compound Alert'!B34</f>
        <v>Canada</v>
      </c>
      <c r="C703" s="83" t="str">
        <f>'Compound Alert'!C34</f>
        <v>CAN</v>
      </c>
      <c r="D703" s="83" t="str">
        <f>'Compound Alert'!D34</f>
        <v>NAC           North America</v>
      </c>
      <c r="E703" s="83" t="str">
        <f>'Compound Alert'!E34</f>
        <v xml:space="preserve"> </v>
      </c>
      <c r="F703" s="83"/>
      <c r="G703" s="79">
        <f>'Compound Alert'!G34</f>
        <v>0</v>
      </c>
      <c r="H703" s="80">
        <f>'Compound Alert'!H34</f>
        <v>0</v>
      </c>
      <c r="I703" s="78">
        <f>'Compound Alert'!J34</f>
        <v>0</v>
      </c>
      <c r="J703" s="70">
        <f>'Compound Alert'!AF34</f>
        <v>9.0322800000000001</v>
      </c>
      <c r="K703" s="70" t="e">
        <f>'Compound Alert'!AG34</f>
        <v>#N/A</v>
      </c>
      <c r="L703" s="70">
        <f>'Compound Alert'!AH34</f>
        <v>2.72727272727272</v>
      </c>
      <c r="M703" s="70">
        <f>'Compound Alert'!AI34</f>
        <v>10</v>
      </c>
      <c r="N703" s="70">
        <f>'Compound Alert'!AJ34</f>
        <v>0</v>
      </c>
      <c r="O703" s="70">
        <f>'Compound Alert'!AK34</f>
        <v>0</v>
      </c>
      <c r="P703" s="78"/>
      <c r="Q703" s="27" t="e">
        <f>'Compound Alert'!#REF!</f>
        <v>#REF!</v>
      </c>
      <c r="R703" s="27">
        <f>'Compound Alert'!AN230</f>
        <v>0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</row>
    <row r="704" spans="1:32" hidden="1" x14ac:dyDescent="0.2">
      <c r="A704" s="64">
        <v>177</v>
      </c>
      <c r="B704" s="83" t="str">
        <f>'Compound Alert'!B61</f>
        <v>Finland</v>
      </c>
      <c r="C704" s="83" t="str">
        <f>'Compound Alert'!C61</f>
        <v>FIN</v>
      </c>
      <c r="D704" s="83" t="str">
        <f>'Compound Alert'!D61</f>
        <v>ECS           Europe &amp; Central Asia</v>
      </c>
      <c r="E704" s="83" t="str">
        <f>'Compound Alert'!E61</f>
        <v xml:space="preserve"> </v>
      </c>
      <c r="F704" s="83"/>
      <c r="G704" s="79">
        <f>'Compound Alert'!G61</f>
        <v>0</v>
      </c>
      <c r="H704" s="80">
        <f>'Compound Alert'!H61</f>
        <v>0</v>
      </c>
      <c r="I704" s="78">
        <f>'Compound Alert'!J61</f>
        <v>0</v>
      </c>
      <c r="J704" s="70">
        <f>'Compound Alert'!AF61</f>
        <v>4.7147723324763398</v>
      </c>
      <c r="K704" s="70" t="e">
        <f>'Compound Alert'!AG61</f>
        <v>#N/A</v>
      </c>
      <c r="L704" s="70">
        <f>'Compound Alert'!AH61</f>
        <v>6.3636363636363704</v>
      </c>
      <c r="M704" s="70">
        <f>'Compound Alert'!AI61</f>
        <v>5.2833333333333297</v>
      </c>
      <c r="N704" s="70">
        <f>'Compound Alert'!AJ61</f>
        <v>0</v>
      </c>
      <c r="O704" s="70">
        <f>'Compound Alert'!AK61</f>
        <v>0</v>
      </c>
      <c r="P704" s="78"/>
      <c r="Q704" s="27" t="e">
        <f>'Compound Alert'!#REF!</f>
        <v>#REF!</v>
      </c>
      <c r="R704" s="27">
        <f>'Compound Alert'!AN257</f>
        <v>0</v>
      </c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</row>
    <row r="705" spans="1:32" hidden="1" x14ac:dyDescent="0.2">
      <c r="A705" s="64">
        <v>178</v>
      </c>
      <c r="B705" s="83" t="str">
        <f>'Compound Alert'!B83</f>
        <v>Ireland</v>
      </c>
      <c r="C705" s="83" t="str">
        <f>'Compound Alert'!C83</f>
        <v>IRL</v>
      </c>
      <c r="D705" s="83" t="str">
        <f>'Compound Alert'!D83</f>
        <v>ECS           Europe &amp; Central Asia</v>
      </c>
      <c r="E705" s="83" t="str">
        <f>'Compound Alert'!E83</f>
        <v xml:space="preserve"> </v>
      </c>
      <c r="F705" s="83"/>
      <c r="G705" s="79">
        <f>'Compound Alert'!G83</f>
        <v>0</v>
      </c>
      <c r="H705" s="80">
        <f>'Compound Alert'!H83</f>
        <v>0</v>
      </c>
      <c r="I705" s="78">
        <f>'Compound Alert'!J83</f>
        <v>0</v>
      </c>
      <c r="J705" s="70">
        <f>'Compound Alert'!AF83</f>
        <v>4.63</v>
      </c>
      <c r="K705" s="70" t="e">
        <f>'Compound Alert'!AG83</f>
        <v>#N/A</v>
      </c>
      <c r="L705" s="70">
        <f>'Compound Alert'!AH83</f>
        <v>3.4090909090909101</v>
      </c>
      <c r="M705" s="70">
        <f>'Compound Alert'!AI83</f>
        <v>3</v>
      </c>
      <c r="N705" s="70">
        <f>'Compound Alert'!AJ83</f>
        <v>0</v>
      </c>
      <c r="O705" s="70">
        <f>'Compound Alert'!AK83</f>
        <v>0</v>
      </c>
      <c r="P705" s="78"/>
      <c r="Q705" s="27" t="e">
        <f>'Compound Alert'!#REF!</f>
        <v>#REF!</v>
      </c>
      <c r="R705" s="27">
        <f>'Compound Alert'!AN279</f>
        <v>0</v>
      </c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</row>
    <row r="706" spans="1:32" hidden="1" x14ac:dyDescent="0.2">
      <c r="A706" s="64">
        <v>179</v>
      </c>
      <c r="B706" s="83" t="str">
        <f>'Compound Alert'!B17</f>
        <v>Belgium</v>
      </c>
      <c r="C706" s="83" t="str">
        <f>'Compound Alert'!C17</f>
        <v>BEL</v>
      </c>
      <c r="D706" s="83" t="str">
        <f>'Compound Alert'!D17</f>
        <v>ECS           Europe &amp; Central Asia</v>
      </c>
      <c r="E706" s="83" t="str">
        <f>'Compound Alert'!E17</f>
        <v xml:space="preserve"> </v>
      </c>
      <c r="F706" s="83"/>
      <c r="G706" s="79">
        <f>'Compound Alert'!G17</f>
        <v>0</v>
      </c>
      <c r="H706" s="80">
        <f>'Compound Alert'!H17</f>
        <v>0</v>
      </c>
      <c r="I706" s="78">
        <f>'Compound Alert'!J17</f>
        <v>0</v>
      </c>
      <c r="J706" s="70">
        <f>'Compound Alert'!AF17</f>
        <v>10</v>
      </c>
      <c r="K706" s="70" t="e">
        <f>'Compound Alert'!AG17</f>
        <v>#N/A</v>
      </c>
      <c r="L706" s="70">
        <f>'Compound Alert'!AH17</f>
        <v>5</v>
      </c>
      <c r="M706" s="70">
        <f>'Compound Alert'!AI17</f>
        <v>3</v>
      </c>
      <c r="N706" s="70">
        <f>'Compound Alert'!AJ17</f>
        <v>0</v>
      </c>
      <c r="O706" s="70">
        <f>'Compound Alert'!AK17</f>
        <v>0</v>
      </c>
      <c r="P706" s="78"/>
      <c r="Q706" s="27" t="e">
        <f>'Compound Alert'!#REF!</f>
        <v>#REF!</v>
      </c>
      <c r="R706" s="27">
        <f>'Compound Alert'!AN213</f>
        <v>0</v>
      </c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</row>
    <row r="707" spans="1:32" hidden="1" x14ac:dyDescent="0.2">
      <c r="A707" s="64">
        <v>180</v>
      </c>
      <c r="B707" s="83" t="str">
        <f>'Compound Alert'!B35</f>
        <v>Switzerland</v>
      </c>
      <c r="C707" s="83" t="str">
        <f>'Compound Alert'!C35</f>
        <v>CHE</v>
      </c>
      <c r="D707" s="83" t="str">
        <f>'Compound Alert'!D35</f>
        <v>ECS           Europe &amp; Central Asia</v>
      </c>
      <c r="E707" s="83" t="str">
        <f>'Compound Alert'!E35</f>
        <v xml:space="preserve"> </v>
      </c>
      <c r="F707" s="83"/>
      <c r="G707" s="79">
        <f>'Compound Alert'!G35</f>
        <v>0</v>
      </c>
      <c r="H707" s="80">
        <f>'Compound Alert'!H35</f>
        <v>0</v>
      </c>
      <c r="I707" s="78">
        <f>'Compound Alert'!J35</f>
        <v>0</v>
      </c>
      <c r="J707" s="70">
        <f>'Compound Alert'!AF35</f>
        <v>10</v>
      </c>
      <c r="K707" s="70" t="e">
        <f>'Compound Alert'!AG35</f>
        <v>#N/A</v>
      </c>
      <c r="L707" s="70">
        <f>'Compound Alert'!AH35</f>
        <v>0.22727272727273001</v>
      </c>
      <c r="M707" s="70">
        <f>'Compound Alert'!AI35</f>
        <v>3.0166666666666702</v>
      </c>
      <c r="N707" s="70">
        <f>'Compound Alert'!AJ35</f>
        <v>0</v>
      </c>
      <c r="O707" s="70">
        <f>'Compound Alert'!AK35</f>
        <v>0</v>
      </c>
      <c r="P707" s="78"/>
      <c r="Q707" s="27" t="e">
        <f>'Compound Alert'!#REF!</f>
        <v>#REF!</v>
      </c>
      <c r="R707" s="27">
        <f>'Compound Alert'!AN231</f>
        <v>0</v>
      </c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</row>
    <row r="708" spans="1:32" hidden="1" x14ac:dyDescent="0.2">
      <c r="A708" s="64">
        <v>181</v>
      </c>
      <c r="B708" s="83" t="str">
        <f>'Compound Alert'!B49</f>
        <v>Germany</v>
      </c>
      <c r="C708" s="83" t="str">
        <f>'Compound Alert'!C49</f>
        <v>DEU</v>
      </c>
      <c r="D708" s="83" t="str">
        <f>'Compound Alert'!D49</f>
        <v>ECS           Europe &amp; Central Asia</v>
      </c>
      <c r="E708" s="83" t="str">
        <f>'Compound Alert'!E49</f>
        <v xml:space="preserve"> </v>
      </c>
      <c r="F708" s="83"/>
      <c r="G708" s="79">
        <f>'Compound Alert'!G49</f>
        <v>0</v>
      </c>
      <c r="H708" s="80">
        <f>'Compound Alert'!H49</f>
        <v>0</v>
      </c>
      <c r="I708" s="78">
        <f>'Compound Alert'!J49</f>
        <v>0</v>
      </c>
      <c r="J708" s="70">
        <f>'Compound Alert'!AF49</f>
        <v>9.8800399999999993</v>
      </c>
      <c r="K708" s="70" t="e">
        <f>'Compound Alert'!AG49</f>
        <v>#N/A</v>
      </c>
      <c r="L708" s="70">
        <f>'Compound Alert'!AH49</f>
        <v>0</v>
      </c>
      <c r="M708" s="70">
        <f>'Compound Alert'!AI49</f>
        <v>3.78</v>
      </c>
      <c r="N708" s="70">
        <f>'Compound Alert'!AJ49</f>
        <v>0</v>
      </c>
      <c r="O708" s="70">
        <f>'Compound Alert'!AK49</f>
        <v>0</v>
      </c>
      <c r="P708" s="78"/>
      <c r="Q708" s="27" t="e">
        <f>'Compound Alert'!#REF!</f>
        <v>#REF!</v>
      </c>
      <c r="R708" s="27">
        <f>'Compound Alert'!AN245</f>
        <v>0</v>
      </c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</row>
    <row r="709" spans="1:32" hidden="1" x14ac:dyDescent="0.2">
      <c r="A709" s="64">
        <v>182</v>
      </c>
      <c r="B709" s="83" t="str">
        <f>'Compound Alert'!B52</f>
        <v>Denmark</v>
      </c>
      <c r="C709" s="83" t="str">
        <f>'Compound Alert'!C52</f>
        <v>DNK</v>
      </c>
      <c r="D709" s="83" t="str">
        <f>'Compound Alert'!D52</f>
        <v>ECS           Europe &amp; Central Asia</v>
      </c>
      <c r="E709" s="83" t="str">
        <f>'Compound Alert'!E52</f>
        <v xml:space="preserve"> </v>
      </c>
      <c r="F709" s="83"/>
      <c r="G709" s="79">
        <f>'Compound Alert'!G52</f>
        <v>0</v>
      </c>
      <c r="H709" s="80">
        <f>'Compound Alert'!H52</f>
        <v>0</v>
      </c>
      <c r="I709" s="78">
        <f>'Compound Alert'!J52</f>
        <v>0</v>
      </c>
      <c r="J709" s="70">
        <f>'Compound Alert'!AF52</f>
        <v>4.5400799999999997</v>
      </c>
      <c r="K709" s="70" t="e">
        <f>'Compound Alert'!AG52</f>
        <v>#N/A</v>
      </c>
      <c r="L709" s="70">
        <f>'Compound Alert'!AH52</f>
        <v>5.4545454545454497</v>
      </c>
      <c r="M709" s="70">
        <f>'Compound Alert'!AI52</f>
        <v>3.86</v>
      </c>
      <c r="N709" s="70">
        <f>'Compound Alert'!AJ52</f>
        <v>0</v>
      </c>
      <c r="O709" s="70">
        <f>'Compound Alert'!AK52</f>
        <v>0</v>
      </c>
      <c r="P709" s="78"/>
      <c r="Q709" s="27" t="e">
        <f>'Compound Alert'!#REF!</f>
        <v>#REF!</v>
      </c>
      <c r="R709" s="27">
        <f>'Compound Alert'!AN248</f>
        <v>0</v>
      </c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</row>
    <row r="710" spans="1:32" hidden="1" x14ac:dyDescent="0.2">
      <c r="A710" s="64">
        <v>183</v>
      </c>
      <c r="B710" s="83" t="str">
        <f>'Compound Alert'!B66</f>
        <v>United Kingdom</v>
      </c>
      <c r="C710" s="83" t="str">
        <f>'Compound Alert'!C66</f>
        <v>GBR</v>
      </c>
      <c r="D710" s="83" t="str">
        <f>'Compound Alert'!D66</f>
        <v>ECS           Europe &amp; Central Asia</v>
      </c>
      <c r="E710" s="83" t="str">
        <f>'Compound Alert'!E66</f>
        <v xml:space="preserve"> </v>
      </c>
      <c r="F710" s="83"/>
      <c r="G710" s="79">
        <f>'Compound Alert'!G66</f>
        <v>0</v>
      </c>
      <c r="H710" s="80">
        <f>'Compound Alert'!H66</f>
        <v>0</v>
      </c>
      <c r="I710" s="78">
        <f>'Compound Alert'!J66</f>
        <v>0</v>
      </c>
      <c r="J710" s="70">
        <f>'Compound Alert'!AF66</f>
        <v>3.8405327717422901</v>
      </c>
      <c r="K710" s="70" t="e">
        <f>'Compound Alert'!AG66</f>
        <v>#N/A</v>
      </c>
      <c r="L710" s="70">
        <f>'Compound Alert'!AH66</f>
        <v>0</v>
      </c>
      <c r="M710" s="70">
        <f>'Compound Alert'!AI66</f>
        <v>5.1666666666666696</v>
      </c>
      <c r="N710" s="70">
        <f>'Compound Alert'!AJ66</f>
        <v>0</v>
      </c>
      <c r="O710" s="70">
        <f>'Compound Alert'!AK66</f>
        <v>0</v>
      </c>
      <c r="P710" s="78"/>
      <c r="Q710" s="27" t="e">
        <f>'Compound Alert'!#REF!</f>
        <v>#REF!</v>
      </c>
      <c r="R710" s="27">
        <f>'Compound Alert'!AN262</f>
        <v>0</v>
      </c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</row>
    <row r="711" spans="1:32" hidden="1" x14ac:dyDescent="0.2">
      <c r="A711" s="64">
        <v>184</v>
      </c>
      <c r="B711" s="83" t="str">
        <f>'Compound Alert'!B74</f>
        <v>Grenada</v>
      </c>
      <c r="C711" s="83" t="str">
        <f>'Compound Alert'!C74</f>
        <v>GRD</v>
      </c>
      <c r="D711" s="83" t="str">
        <f>'Compound Alert'!D74</f>
        <v>LCN           Latin America &amp; Caribbean</v>
      </c>
      <c r="E711" s="83" t="str">
        <f>'Compound Alert'!E74</f>
        <v>Blend</v>
      </c>
      <c r="F711" s="83"/>
      <c r="G711" s="79">
        <f>'Compound Alert'!G74</f>
        <v>0</v>
      </c>
      <c r="H711" s="80">
        <f>'Compound Alert'!H74</f>
        <v>0</v>
      </c>
      <c r="I711" s="78">
        <f>'Compound Alert'!J74</f>
        <v>0.5</v>
      </c>
      <c r="J711" s="70">
        <f>'Compound Alert'!AF74</f>
        <v>6.6666666666748099E-4</v>
      </c>
      <c r="K711" s="70" t="e">
        <f>'Compound Alert'!AG74</f>
        <v>#N/A</v>
      </c>
      <c r="L711" s="70" t="e">
        <f>'Compound Alert'!AH74</f>
        <v>#N/A</v>
      </c>
      <c r="M711" s="70" t="e">
        <f>'Compound Alert'!AI74</f>
        <v>#N/A</v>
      </c>
      <c r="N711" s="70">
        <f>'Compound Alert'!AJ74</f>
        <v>10</v>
      </c>
      <c r="O711" s="70">
        <f>'Compound Alert'!AK74</f>
        <v>0</v>
      </c>
      <c r="P711" s="78"/>
      <c r="Q711" s="27" t="e">
        <f>'Compound Alert'!#REF!</f>
        <v>#REF!</v>
      </c>
      <c r="R711" s="27">
        <f>'Compound Alert'!AN270</f>
        <v>0</v>
      </c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</row>
    <row r="712" spans="1:32" hidden="1" x14ac:dyDescent="0.2">
      <c r="A712" s="64">
        <v>185</v>
      </c>
      <c r="B712" s="83" t="str">
        <f>'Compound Alert'!B132</f>
        <v>Netherlands</v>
      </c>
      <c r="C712" s="83" t="str">
        <f>'Compound Alert'!C132</f>
        <v>NLD</v>
      </c>
      <c r="D712" s="83" t="str">
        <f>'Compound Alert'!D132</f>
        <v>ECS           Europe &amp; Central Asia</v>
      </c>
      <c r="E712" s="83" t="str">
        <f>'Compound Alert'!E132</f>
        <v>Europe &amp; Central Asia</v>
      </c>
      <c r="F712" s="83"/>
      <c r="G712" s="79">
        <f>'Compound Alert'!G132</f>
        <v>0</v>
      </c>
      <c r="H712" s="80">
        <f>'Compound Alert'!H132</f>
        <v>0</v>
      </c>
      <c r="I712" s="78">
        <f>'Compound Alert'!J132</f>
        <v>0</v>
      </c>
      <c r="J712" s="70">
        <f>'Compound Alert'!AF132</f>
        <v>10</v>
      </c>
      <c r="K712" s="70" t="e">
        <f>'Compound Alert'!AG132</f>
        <v>#N/A</v>
      </c>
      <c r="L712" s="70">
        <f>'Compound Alert'!AH132</f>
        <v>5</v>
      </c>
      <c r="M712" s="70">
        <f>'Compound Alert'!AI132</f>
        <v>7.0333333333333297</v>
      </c>
      <c r="N712" s="70">
        <f>'Compound Alert'!AJ132</f>
        <v>0</v>
      </c>
      <c r="O712" s="70">
        <f>'Compound Alert'!AK132</f>
        <v>0</v>
      </c>
      <c r="P712" s="78"/>
      <c r="Q712" s="27" t="e">
        <f>'Compound Alert'!#REF!</f>
        <v>#REF!</v>
      </c>
      <c r="R712" s="27">
        <f>'Compound Alert'!AN328</f>
        <v>0</v>
      </c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</row>
    <row r="713" spans="1:32" hidden="1" x14ac:dyDescent="0.2">
      <c r="A713" s="64">
        <v>186</v>
      </c>
      <c r="B713" s="83" t="str">
        <f>'Compound Alert'!B133</f>
        <v>Norway</v>
      </c>
      <c r="C713" s="83" t="str">
        <f>'Compound Alert'!C133</f>
        <v>NOR</v>
      </c>
      <c r="D713" s="83" t="str">
        <f>'Compound Alert'!D133</f>
        <v>ECS           Europe &amp; Central Asia</v>
      </c>
      <c r="E713" s="83" t="str">
        <f>'Compound Alert'!E133</f>
        <v>Europe &amp; Central Asia</v>
      </c>
      <c r="F713" s="83"/>
      <c r="G713" s="79">
        <f>'Compound Alert'!G133</f>
        <v>0</v>
      </c>
      <c r="H713" s="80">
        <f>'Compound Alert'!H133</f>
        <v>0</v>
      </c>
      <c r="I713" s="78">
        <f>'Compound Alert'!J133</f>
        <v>0</v>
      </c>
      <c r="J713" s="70">
        <f>'Compound Alert'!AF133</f>
        <v>4.7695999999999996</v>
      </c>
      <c r="K713" s="70" t="e">
        <f>'Compound Alert'!AG133</f>
        <v>#N/A</v>
      </c>
      <c r="L713" s="70">
        <f>'Compound Alert'!AH133</f>
        <v>2.72727272727272</v>
      </c>
      <c r="M713" s="70">
        <f>'Compound Alert'!AI133</f>
        <v>3</v>
      </c>
      <c r="N713" s="70">
        <f>'Compound Alert'!AJ133</f>
        <v>0</v>
      </c>
      <c r="O713" s="70">
        <f>'Compound Alert'!AK133</f>
        <v>0</v>
      </c>
      <c r="P713" s="78"/>
      <c r="Q713" s="27" t="e">
        <f>'Compound Alert'!#REF!</f>
        <v>#REF!</v>
      </c>
      <c r="R713" s="27">
        <f>'Compound Alert'!AN329</f>
        <v>0</v>
      </c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</row>
    <row r="714" spans="1:32" hidden="1" x14ac:dyDescent="0.2">
      <c r="A714" s="64">
        <v>187</v>
      </c>
      <c r="B714" s="83" t="str">
        <f>'Compound Alert'!B146</f>
        <v>Portugal</v>
      </c>
      <c r="C714" s="83" t="str">
        <f>'Compound Alert'!C146</f>
        <v>PRT</v>
      </c>
      <c r="D714" s="83" t="str">
        <f>'Compound Alert'!D146</f>
        <v>ECS           Europe &amp; Central Asia</v>
      </c>
      <c r="E714" s="83" t="str">
        <f>'Compound Alert'!E146</f>
        <v>Europe &amp; Central Asia</v>
      </c>
      <c r="F714" s="83"/>
      <c r="G714" s="79">
        <f>'Compound Alert'!G146</f>
        <v>0</v>
      </c>
      <c r="H714" s="80">
        <f>'Compound Alert'!H146</f>
        <v>0</v>
      </c>
      <c r="I714" s="78">
        <f>'Compound Alert'!J146</f>
        <v>0</v>
      </c>
      <c r="J714" s="70">
        <f>'Compound Alert'!AF146</f>
        <v>3.4755718142894798</v>
      </c>
      <c r="K714" s="70" t="e">
        <f>'Compound Alert'!AG146</f>
        <v>#N/A</v>
      </c>
      <c r="L714" s="70">
        <f>'Compound Alert'!AH146</f>
        <v>6.3636363636363704</v>
      </c>
      <c r="M714" s="70">
        <f>'Compound Alert'!AI146</f>
        <v>5.54</v>
      </c>
      <c r="N714" s="70">
        <f>'Compound Alert'!AJ146</f>
        <v>0</v>
      </c>
      <c r="O714" s="70">
        <f>'Compound Alert'!AK146</f>
        <v>0</v>
      </c>
      <c r="P714" s="78"/>
      <c r="Q714" s="27" t="e">
        <f>'Compound Alert'!#REF!</f>
        <v>#REF!</v>
      </c>
      <c r="R714" s="27">
        <f>'Compound Alert'!AN342</f>
        <v>0</v>
      </c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</row>
    <row r="715" spans="1:32" hidden="1" x14ac:dyDescent="0.2">
      <c r="A715" s="64">
        <v>188</v>
      </c>
      <c r="B715" s="83" t="str">
        <f>'Compound Alert'!B155</f>
        <v>Singapore</v>
      </c>
      <c r="C715" s="83" t="str">
        <f>'Compound Alert'!C155</f>
        <v>SGP</v>
      </c>
      <c r="D715" s="83" t="str">
        <f>'Compound Alert'!D155</f>
        <v>EAS           East Asia &amp; Pacific</v>
      </c>
      <c r="E715" s="83" t="str">
        <f>'Compound Alert'!E155</f>
        <v>East Asia &amp; Pacific</v>
      </c>
      <c r="F715" s="83"/>
      <c r="G715" s="79">
        <f>'Compound Alert'!G155</f>
        <v>0</v>
      </c>
      <c r="H715" s="80">
        <f>'Compound Alert'!H155</f>
        <v>0</v>
      </c>
      <c r="I715" s="78">
        <f>'Compound Alert'!J155</f>
        <v>0</v>
      </c>
      <c r="J715" s="70">
        <f>'Compound Alert'!AF155</f>
        <v>2.0676923076923099</v>
      </c>
      <c r="K715" s="70" t="e">
        <f>'Compound Alert'!AG155</f>
        <v>#N/A</v>
      </c>
      <c r="L715" s="70">
        <f>'Compound Alert'!AH155</f>
        <v>2.0454545454545499</v>
      </c>
      <c r="M715" s="70">
        <f>'Compound Alert'!AI155</f>
        <v>3</v>
      </c>
      <c r="N715" s="70">
        <f>'Compound Alert'!AJ155</f>
        <v>0</v>
      </c>
      <c r="O715" s="70">
        <f>'Compound Alert'!AK155</f>
        <v>0</v>
      </c>
      <c r="P715" s="78"/>
      <c r="Q715" s="27" t="e">
        <f>'Compound Alert'!#REF!</f>
        <v>#REF!</v>
      </c>
      <c r="R715" s="27">
        <f>'Compound Alert'!AN351</f>
        <v>0</v>
      </c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</row>
    <row r="716" spans="1:32" hidden="1" x14ac:dyDescent="0.2">
      <c r="A716" s="64">
        <v>189</v>
      </c>
      <c r="B716" s="83" t="str">
        <f>'Compound Alert'!B165</f>
        <v>Slovenia</v>
      </c>
      <c r="C716" s="83" t="str">
        <f>'Compound Alert'!C165</f>
        <v>SVN</v>
      </c>
      <c r="D716" s="83" t="str">
        <f>'Compound Alert'!D165</f>
        <v>ECS           Europe &amp; Central Asia</v>
      </c>
      <c r="E716" s="83" t="str">
        <f>'Compound Alert'!E165</f>
        <v>Europe &amp; Central Asia</v>
      </c>
      <c r="F716" s="83"/>
      <c r="G716" s="79">
        <f>'Compound Alert'!G165</f>
        <v>0</v>
      </c>
      <c r="H716" s="80">
        <f>'Compound Alert'!H165</f>
        <v>0</v>
      </c>
      <c r="I716" s="78">
        <f>'Compound Alert'!J165</f>
        <v>0</v>
      </c>
      <c r="J716" s="70">
        <f>'Compound Alert'!AF165</f>
        <v>10</v>
      </c>
      <c r="K716" s="70" t="e">
        <f>'Compound Alert'!AG165</f>
        <v>#N/A</v>
      </c>
      <c r="L716" s="70">
        <f>'Compound Alert'!AH165</f>
        <v>0</v>
      </c>
      <c r="M716" s="70">
        <f>'Compound Alert'!AI165</f>
        <v>10</v>
      </c>
      <c r="N716" s="70">
        <f>'Compound Alert'!AJ165</f>
        <v>0</v>
      </c>
      <c r="O716" s="70">
        <f>'Compound Alert'!AK165</f>
        <v>0</v>
      </c>
      <c r="P716" s="78"/>
      <c r="Q716" s="27" t="e">
        <f>'Compound Alert'!#REF!</f>
        <v>#REF!</v>
      </c>
      <c r="R716" s="27">
        <f>'Compound Alert'!AN361</f>
        <v>0</v>
      </c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</row>
    <row r="717" spans="1:32" hidden="1" x14ac:dyDescent="0.2">
      <c r="A717" s="64">
        <v>190</v>
      </c>
      <c r="B717" s="83" t="str">
        <f>'Compound Alert'!B166</f>
        <v>Sweden</v>
      </c>
      <c r="C717" s="83" t="str">
        <f>'Compound Alert'!C166</f>
        <v>SWE</v>
      </c>
      <c r="D717" s="83" t="str">
        <f>'Compound Alert'!D166</f>
        <v>ECS           Europe &amp; Central Asia</v>
      </c>
      <c r="E717" s="83" t="str">
        <f>'Compound Alert'!E166</f>
        <v>Europe &amp; Central Asia</v>
      </c>
      <c r="F717" s="83"/>
      <c r="G717" s="79">
        <f>'Compound Alert'!G166</f>
        <v>0</v>
      </c>
      <c r="H717" s="80">
        <f>'Compound Alert'!H166</f>
        <v>0</v>
      </c>
      <c r="I717" s="78">
        <f>'Compound Alert'!J166</f>
        <v>0</v>
      </c>
      <c r="J717" s="70">
        <f>'Compound Alert'!AF166</f>
        <v>10</v>
      </c>
      <c r="K717" s="70" t="e">
        <f>'Compound Alert'!AG166</f>
        <v>#N/A</v>
      </c>
      <c r="L717" s="70">
        <f>'Compound Alert'!AH166</f>
        <v>4.3181818181818201</v>
      </c>
      <c r="M717" s="70">
        <f>'Compound Alert'!AI166</f>
        <v>6.34</v>
      </c>
      <c r="N717" s="70">
        <f>'Compound Alert'!AJ166</f>
        <v>0</v>
      </c>
      <c r="O717" s="70">
        <f>'Compound Alert'!AK166</f>
        <v>0</v>
      </c>
      <c r="P717" s="78"/>
      <c r="Q717" s="27" t="e">
        <f>'Compound Alert'!#REF!</f>
        <v>#REF!</v>
      </c>
      <c r="R717" s="27">
        <f>'Compound Alert'!AN362</f>
        <v>0</v>
      </c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</row>
    <row r="718" spans="1:32" hidden="1" x14ac:dyDescent="0.2">
      <c r="A718" s="71"/>
      <c r="B718" s="83">
        <f>'Compound Alert'!B196</f>
        <v>0</v>
      </c>
      <c r="C718" s="83">
        <f>'Compound Alert'!C196</f>
        <v>0</v>
      </c>
      <c r="D718" s="83">
        <f>'Compound Alert'!D196</f>
        <v>0</v>
      </c>
      <c r="E718" s="83">
        <f>'Compound Alert'!E196</f>
        <v>0</v>
      </c>
      <c r="F718" s="83"/>
      <c r="G718" s="79">
        <f>'Compound Alert'!G196</f>
        <v>0</v>
      </c>
      <c r="H718" s="80">
        <f>'Compound Alert'!H196</f>
        <v>0</v>
      </c>
      <c r="I718" s="78">
        <f>'Compound Alert'!J196</f>
        <v>0</v>
      </c>
      <c r="J718" s="70">
        <f>'Compound Alert'!AF196</f>
        <v>0</v>
      </c>
      <c r="K718" s="70">
        <f>'Compound Alert'!AG196</f>
        <v>0</v>
      </c>
      <c r="L718" s="70">
        <f>'Compound Alert'!AH196</f>
        <v>0</v>
      </c>
      <c r="M718" s="70">
        <f>'Compound Alert'!AI196</f>
        <v>0</v>
      </c>
      <c r="N718" s="70">
        <f>'Compound Alert'!AJ196</f>
        <v>0</v>
      </c>
      <c r="O718" s="70">
        <f>'Compound Alert'!AK196</f>
        <v>0</v>
      </c>
      <c r="P718" s="78"/>
      <c r="Q718" s="27">
        <f>'Compound Alert'!AM196</f>
        <v>0</v>
      </c>
      <c r="R718" s="27">
        <f>'Compound Alert'!AN392</f>
        <v>0</v>
      </c>
    </row>
    <row r="719" spans="1:32" x14ac:dyDescent="0.2">
      <c r="H719" s="31"/>
    </row>
  </sheetData>
  <autoFilter ref="B72:P262" xr:uid="{4BA7E1D8-A8E6-1E46-8CAB-77C1C63B44C9}">
    <filterColumn colId="6">
      <customFilters>
        <customFilter operator="greaterThanOrEqual" val="5"/>
      </customFilters>
    </filterColumn>
    <sortState xmlns:xlrd2="http://schemas.microsoft.com/office/spreadsheetml/2017/richdata2" ref="B73:P262">
      <sortCondition descending="1" ref="H72:H262"/>
    </sortState>
  </autoFilter>
  <mergeCells count="3">
    <mergeCell ref="G526:H526"/>
    <mergeCell ref="G71:H71"/>
    <mergeCell ref="G298:H298"/>
  </mergeCells>
  <phoneticPr fontId="28" type="noConversion"/>
  <conditionalFormatting sqref="Q72:R262">
    <cfRule type="expression" dxfId="77" priority="114">
      <formula>Q72=""</formula>
    </cfRule>
    <cfRule type="cellIs" dxfId="76" priority="115" operator="between">
      <formula>0</formula>
      <formula>0.332</formula>
    </cfRule>
    <cfRule type="cellIs" dxfId="75" priority="116" operator="between">
      <formula>0.333333333333333</formula>
      <formula>0.665</formula>
    </cfRule>
    <cfRule type="cellIs" dxfId="74" priority="117" operator="between">
      <formula>0.666666666666667</formula>
      <formula>1</formula>
    </cfRule>
  </conditionalFormatting>
  <conditionalFormatting sqref="G263:G266 G295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73:G262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72:P262">
    <cfRule type="expression" dxfId="73" priority="100">
      <formula>J72=""</formula>
    </cfRule>
    <cfRule type="cellIs" dxfId="72" priority="101" operator="between">
      <formula>0</formula>
      <formula>6.999</formula>
    </cfRule>
    <cfRule type="cellIs" dxfId="71" priority="102" operator="between">
      <formula>7</formula>
      <formula>9.99</formula>
    </cfRule>
    <cfRule type="expression" dxfId="70" priority="103">
      <formula>J72=10</formula>
    </cfRule>
  </conditionalFormatting>
  <conditionalFormatting sqref="O299:P299">
    <cfRule type="expression" dxfId="69" priority="68">
      <formula>O299=""</formula>
    </cfRule>
    <cfRule type="cellIs" dxfId="68" priority="69" operator="between">
      <formula>0</formula>
      <formula>0.332</formula>
    </cfRule>
    <cfRule type="cellIs" dxfId="67" priority="70" operator="between">
      <formula>0.333333333333333</formula>
      <formula>0.665</formula>
    </cfRule>
    <cfRule type="cellIs" dxfId="66" priority="71" operator="between">
      <formula>0.666666666666667</formula>
      <formula>1</formula>
    </cfRule>
  </conditionalFormatting>
  <conditionalFormatting sqref="H299:M299">
    <cfRule type="expression" dxfId="65" priority="72">
      <formula>H299=""</formula>
    </cfRule>
    <cfRule type="cellIs" dxfId="64" priority="73" operator="between">
      <formula>0</formula>
      <formula>6.999</formula>
    </cfRule>
    <cfRule type="cellIs" dxfId="63" priority="74" operator="between">
      <formula>7</formula>
      <formula>9.99</formula>
    </cfRule>
    <cfRule type="expression" dxfId="62" priority="75">
      <formula>H299=10</formula>
    </cfRule>
  </conditionalFormatting>
  <conditionalFormatting sqref="O527:P527">
    <cfRule type="expression" dxfId="61" priority="45">
      <formula>O527=""</formula>
    </cfRule>
    <cfRule type="cellIs" dxfId="60" priority="46" operator="between">
      <formula>0</formula>
      <formula>0.332</formula>
    </cfRule>
    <cfRule type="cellIs" dxfId="59" priority="47" operator="between">
      <formula>0.333333333333333</formula>
      <formula>0.665</formula>
    </cfRule>
    <cfRule type="cellIs" dxfId="58" priority="48" operator="between">
      <formula>0.666666666666667</formula>
      <formula>1</formula>
    </cfRule>
  </conditionalFormatting>
  <conditionalFormatting sqref="G491:G493">
    <cfRule type="dataBar" priority="1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{569F8819-4068-1742-BCE0-A9569DC4B272}</x14:id>
        </ext>
      </extLst>
    </cfRule>
  </conditionalFormatting>
  <conditionalFormatting sqref="G300:G489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{911EA3BB-2901-8544-A7B3-87F9F1984C7B}</x14:id>
        </ext>
      </extLst>
    </cfRule>
  </conditionalFormatting>
  <conditionalFormatting sqref="J300:P300 J301:O489">
    <cfRule type="expression" dxfId="57" priority="26">
      <formula>J300=""</formula>
    </cfRule>
    <cfRule type="cellIs" dxfId="56" priority="27" operator="between">
      <formula>0</formula>
      <formula>6.999</formula>
    </cfRule>
    <cfRule type="cellIs" dxfId="55" priority="28" operator="between">
      <formula>7</formula>
      <formula>9.99</formula>
    </cfRule>
    <cfRule type="expression" dxfId="54" priority="29">
      <formula>J300=10</formula>
    </cfRule>
  </conditionalFormatting>
  <conditionalFormatting sqref="Q300:R489">
    <cfRule type="expression" dxfId="53" priority="21">
      <formula>Q300=""</formula>
    </cfRule>
    <cfRule type="cellIs" dxfId="52" priority="22" operator="between">
      <formula>0</formula>
      <formula>0.332</formula>
    </cfRule>
    <cfRule type="cellIs" dxfId="51" priority="23" operator="between">
      <formula>0.333333333333333</formula>
      <formula>0.665</formula>
    </cfRule>
    <cfRule type="cellIs" dxfId="50" priority="24" operator="between">
      <formula>0.666666666666667</formula>
      <formula>1</formula>
    </cfRule>
  </conditionalFormatting>
  <conditionalFormatting sqref="Q529:Q718">
    <cfRule type="expression" dxfId="49" priority="17">
      <formula>Q529=""</formula>
    </cfRule>
    <cfRule type="cellIs" dxfId="48" priority="18" operator="between">
      <formula>0</formula>
      <formula>0.332</formula>
    </cfRule>
    <cfRule type="cellIs" dxfId="47" priority="19" operator="between">
      <formula>0.333333333333333</formula>
      <formula>0.665</formula>
    </cfRule>
    <cfRule type="cellIs" dxfId="46" priority="20" operator="between">
      <formula>0.666666666666667</formula>
      <formula>1</formula>
    </cfRule>
  </conditionalFormatting>
  <conditionalFormatting sqref="J528:P528 J529:O718">
    <cfRule type="expression" dxfId="45" priority="13">
      <formula>J528=""</formula>
    </cfRule>
    <cfRule type="cellIs" dxfId="44" priority="14" operator="between">
      <formula>0</formula>
      <formula>6.999</formula>
    </cfRule>
    <cfRule type="cellIs" dxfId="43" priority="15" operator="between">
      <formula>7</formula>
      <formula>9.99</formula>
    </cfRule>
    <cfRule type="expression" dxfId="42" priority="16">
      <formula>J528=10</formula>
    </cfRule>
  </conditionalFormatting>
  <conditionalFormatting sqref="P529:P718">
    <cfRule type="colorScale" priority="11">
      <colorScale>
        <cfvo type="min"/>
        <cfvo type="max"/>
        <color theme="9" tint="-0.249977111117893"/>
        <color theme="0"/>
      </colorScale>
    </cfRule>
    <cfRule type="colorScale" priority="12">
      <colorScale>
        <cfvo type="min"/>
        <cfvo type="max"/>
        <color rgb="FFF8696B"/>
        <color rgb="FFFCFCFF"/>
      </colorScale>
    </cfRule>
  </conditionalFormatting>
  <conditionalFormatting sqref="G528:G718">
    <cfRule type="dataBar" priority="10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{560E6BF0-3DEA-4A44-8F1E-2636D4369D44}</x14:id>
        </ext>
      </extLst>
    </cfRule>
  </conditionalFormatting>
  <conditionalFormatting sqref="Q528:R528 R529:R718">
    <cfRule type="expression" dxfId="41" priority="2">
      <formula>Q528=""</formula>
    </cfRule>
    <cfRule type="cellIs" dxfId="40" priority="3" operator="between">
      <formula>0</formula>
      <formula>0.332</formula>
    </cfRule>
    <cfRule type="cellIs" dxfId="39" priority="4" operator="between">
      <formula>0.333333333333333</formula>
      <formula>0.665</formula>
    </cfRule>
    <cfRule type="cellIs" dxfId="38" priority="5" operator="between">
      <formula>0.666666666666667</formula>
      <formula>1</formula>
    </cfRule>
  </conditionalFormatting>
  <hyperlinks>
    <hyperlink ref="B3" location="Summary!C9" display="1. HEATMAPS" xr:uid="{94C7AA81-E89E-734E-93F4-6E835677D4B6}"/>
    <hyperlink ref="B4" location="Summary!B69" display="2. OVERALL ALERT" xr:uid="{6BAF70F0-6BB3-3542-97A3-A993D7AA410F}"/>
    <hyperlink ref="B5" location="Summary!B297" display="3. UNDERLYING VULNERABILITY" xr:uid="{65506E27-5D1F-0B45-ADBE-A8A113AF66CB}"/>
    <hyperlink ref="B6" location="Summary!B524" display="4. UPCOMING THREATS" xr:uid="{EFBDE158-D4C1-8C44-A87D-64F6B45F6756}"/>
  </hyperlinks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G263:G266 G295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G73:G262</xm:sqref>
        </x14:conditionalFormatting>
        <x14:conditionalFormatting xmlns:xm="http://schemas.microsoft.com/office/excel/2006/main">
          <x14:cfRule type="dataBar" id="{569F8819-4068-1742-BCE0-A9569DC4B2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G491:G493</xm:sqref>
        </x14:conditionalFormatting>
        <x14:conditionalFormatting xmlns:xm="http://schemas.microsoft.com/office/excel/2006/main">
          <x14:cfRule type="dataBar" id="{911EA3BB-2901-8544-A7B3-87F9F1984C7B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G300:G489</xm:sqref>
        </x14:conditionalFormatting>
        <x14:conditionalFormatting xmlns:xm="http://schemas.microsoft.com/office/excel/2006/main">
          <x14:cfRule type="dataBar" id="{560E6BF0-3DEA-4A44-8F1E-2636D4369D44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G528:G718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</vt:i4>
      </vt:variant>
    </vt:vector>
  </HeadingPairs>
  <TitlesOfParts>
    <vt:vector size="21" baseType="lpstr">
      <vt:lpstr>Landing</vt:lpstr>
      <vt:lpstr>Dashboard A</vt:lpstr>
      <vt:lpstr>Data Dictionary</vt:lpstr>
      <vt:lpstr>Compound Alert</vt:lpstr>
      <vt:lpstr>Health</vt:lpstr>
      <vt:lpstr>Food</vt:lpstr>
      <vt:lpstr>Conflict</vt:lpstr>
      <vt:lpstr>Macro</vt:lpstr>
      <vt:lpstr>Natural Hazard</vt:lpstr>
      <vt:lpstr>Socioeconomic</vt:lpstr>
      <vt:lpstr>Data Reliability</vt:lpstr>
      <vt:lpstr>Parameters</vt:lpstr>
      <vt:lpstr>Dashboard B</vt:lpstr>
      <vt:lpstr>Conflict!Conflict_and_Fragility</vt:lpstr>
      <vt:lpstr>Food!Food_Security</vt:lpstr>
      <vt:lpstr>Health!Health</vt:lpstr>
      <vt:lpstr>Macro!Macro_Fiscal</vt:lpstr>
      <vt:lpstr>'Natural Hazard'!Natural_Hazard</vt:lpstr>
      <vt:lpstr>'Data Reliability'!reliabilitysheet</vt:lpstr>
      <vt:lpstr>'Data Reliability'!reliabilitysheet_1</vt:lpstr>
      <vt:lpstr>Socioeconomic!Socioeconomic_Vulnerability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2021-04-22T17:47:13Z</dcterms:modified>
</cp:coreProperties>
</file>